
<file path=[Content_Types].xml><?xml version="1.0" encoding="utf-8"?>
<Types xmlns="http://schemas.openxmlformats.org/package/2006/content-types">
  <Default Extension="rels" ContentType="application/vnd.openxmlformats-package.relationships+xml"/>
  <Default Extension="xml" ContentType="application/xml"/>
  <Default Extension="jpeg" ContentType="image/jpeg"/>
  <Default Extension="png" ContentType="image/png"/>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drawings/drawing1.xml" ContentType="application/vnd.openxmlformats-officedocument.drawing+xml"/>
  <Override PartName="/xl/worksheets/sheet9.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worksheets/sheet11.xml" ContentType="application/vnd.openxmlformats-officedocument.spreadsheetml.worksheet+xml"/>
  <Override PartName="/xl/worksheets/sheet12.xml" ContentType="application/vnd.openxmlformats-officedocument.spreadsheetml.worksheet+xml"/>
  <Override PartName="/xl/drawings/drawing3.xml" ContentType="application/vnd.openxmlformats-officedocument.drawing+xml"/>
  <Override PartName="/xl/worksheets/sheet13.xml" ContentType="application/vnd.openxmlformats-officedocument.spreadsheetml.worksheet+xml"/>
  <Override PartName="/xl/worksheets/sheet14.xml" ContentType="application/vnd.openxmlformats-officedocument.spreadsheetml.worksheet+xml"/>
  <Override PartName="/xl/drawings/drawing4.xml" ContentType="application/vnd.openxmlformats-officedocument.drawing+xml"/>
  <Override PartName="/xl/worksheets/sheet15.xml" ContentType="application/vnd.openxmlformats-officedocument.spreadsheetml.worksheet+xml"/>
  <Override PartName="/xl/worksheets/sheet16.xml" ContentType="application/vnd.openxmlformats-officedocument.spreadsheetml.worksheet+xml"/>
  <Override PartName="/xl/drawings/drawing5.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drawings/drawing6.xml" ContentType="application/vnd.openxmlformats-officedocument.drawing+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drawings/drawing7.xml" ContentType="application/vnd.openxmlformats-officedocument.drawing+xml"/>
  <Override PartName="/xl/worksheets/sheet40.xml" ContentType="application/vnd.openxmlformats-officedocument.spreadsheetml.worksheet+xml"/>
  <Override PartName="/xl/worksheets/sheet41.xml" ContentType="application/vnd.openxmlformats-officedocument.spreadsheetml.worksheet+xml"/>
  <Override PartName="/xl/drawings/drawing8.xml" ContentType="application/vnd.openxmlformats-officedocument.drawing+xml"/>
  <Override PartName="/xl/worksheets/sheet42.xml" ContentType="application/vnd.openxmlformats-officedocument.spreadsheetml.worksheet+xml"/>
  <Override PartName="/xl/worksheets/sheet43.xml" ContentType="application/vnd.openxmlformats-officedocument.spreadsheetml.worksheet+xml"/>
  <Override PartName="/xl/drawings/drawing9.xml" ContentType="application/vnd.openxmlformats-officedocument.drawing+xml"/>
  <Override PartName="/xl/worksheets/sheet44.xml" ContentType="application/vnd.openxmlformats-officedocument.spreadsheetml.worksheet+xml"/>
  <Override PartName="/xl/tables/table1.xml" ContentType="application/vnd.openxmlformats-officedocument.spreadsheetml.table+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ables/table2.xml" ContentType="application/vnd.openxmlformats-officedocument.spreadsheetml.table+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drawings/drawing10.xml" ContentType="application/vnd.openxmlformats-officedocument.drawing+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drawings/drawing11.xml" ContentType="application/vnd.openxmlformats-officedocument.drawing+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drawings/drawing12.xml" ContentType="application/vnd.openxmlformats-officedocument.drawing+xml"/>
  <Override PartName="/xl/worksheets/sheet72.xml" ContentType="application/vnd.openxmlformats-officedocument.spreadsheetml.worksheet+xml"/>
  <Override PartName="/xl/worksheets/sheet73.xml" ContentType="application/vnd.openxmlformats-officedocument.spreadsheetml.worksheet+xml"/>
  <Override PartName="/xl/drawings/drawing13.xml" ContentType="application/vnd.openxmlformats-officedocument.drawing+xml"/>
  <Override PartName="/xl/worksheets/sheet74.xml" ContentType="application/vnd.openxmlformats-officedocument.spreadsheetml.worksheet+xml"/>
  <Override PartName="/xl/drawings/drawing14.xml" ContentType="application/vnd.openxmlformats-officedocument.drawing+xml"/>
  <Override PartName="/xl/worksheets/sheet75.xml" ContentType="application/vnd.openxmlformats-officedocument.spreadsheetml.worksheet+xml"/>
  <Override PartName="/xl/drawings/drawing15.xml" ContentType="application/vnd.openxmlformats-officedocument.drawing+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book.xml" ContentType="application/vnd.openxmlformats-officedocument.spreadsheetml.sheet.main+xml"/>
</Types>
</file>

<file path=_rels/.rels><Relationships xmlns="http://schemas.openxmlformats.org/package/2006/relationships"><Relationship Type="http://schemas.openxmlformats.org/officeDocument/2006/relationships/officeDocument" Target="xl/workbook.xml" Id="rId1"/><Relationship Type="http://schemas.openxmlformats.org/package/2006/relationships/metadata/core-properties" Target="docProps/core.xml" Id="rId2"/><Relationship Type="http://schemas.openxmlformats.org/officeDocument/2006/relationships/extended-properties" Target="docProps/app.xml" Id="rId3"/><Relationship Type="http://schemas.openxmlformats.org/officeDocument/2006/relationships/custom-properties" Target="docProps/custom.xml" Id="rId4"/></Relationships>
</file>

<file path=xl/workbook.xml><?xml version="1.0" encoding="utf-8"?>
<workbook xmlns="http://schemas.openxmlformats.org/spreadsheetml/2006/main">
  <workbookPr/>
  <bookViews>
    <workbookView visibility="visible" minimized="0" showHorizontalScroll="1" showVerticalScroll="1" showSheetTabs="1" xWindow="-5040" yWindow="-16320" windowWidth="38640" windowHeight="15840" tabRatio="871" firstSheet="0" activeTab="0" autoFilterDateGrouping="1"/>
  </bookViews>
  <sheets>
    <sheet xmlns:r="http://schemas.openxmlformats.org/officeDocument/2006/relationships" name="Etiquettes" sheetId="1" state="visible" r:id="rId1"/>
    <sheet xmlns:r="http://schemas.openxmlformats.org/officeDocument/2006/relationships" name="Produits" sheetId="2" state="visible" r:id="rId2"/>
    <sheet xmlns:r="http://schemas.openxmlformats.org/officeDocument/2006/relationships" name="Secteurs" sheetId="3" state="visible" r:id="rId3"/>
    <sheet xmlns:r="http://schemas.openxmlformats.org/officeDocument/2006/relationships" name="Echanges territoires" sheetId="4" state="visible" r:id="rId4"/>
    <sheet xmlns:r="http://schemas.openxmlformats.org/officeDocument/2006/relationships" name="Données" sheetId="5" state="visible" r:id="rId5"/>
    <sheet xmlns:r="http://schemas.openxmlformats.org/officeDocument/2006/relationships" name=" Données" sheetId="6" state="visible" r:id="rId6"/>
    <sheet xmlns:r="http://schemas.openxmlformats.org/officeDocument/2006/relationships" name="Données " sheetId="7" state="visible" r:id="rId7"/>
    <sheet xmlns:r="http://schemas.openxmlformats.org/officeDocument/2006/relationships" name="Bilans Colza - FAM" sheetId="8" state="visible" r:id="rId8"/>
    <sheet xmlns:r="http://schemas.openxmlformats.org/officeDocument/2006/relationships" name="Données  " sheetId="9" state="visible" r:id="rId9"/>
    <sheet xmlns:r="http://schemas.openxmlformats.org/officeDocument/2006/relationships" name="BIlans Tournesol - FAM" sheetId="10" state="visible" r:id="rId10"/>
    <sheet xmlns:r="http://schemas.openxmlformats.org/officeDocument/2006/relationships" name="Données   " sheetId="11" state="visible" r:id="rId11"/>
    <sheet xmlns:r="http://schemas.openxmlformats.org/officeDocument/2006/relationships" name="Bilans Soja - FAM" sheetId="12" state="visible" r:id="rId12"/>
    <sheet xmlns:r="http://schemas.openxmlformats.org/officeDocument/2006/relationships" name="Données    " sheetId="13" state="visible" r:id="rId13"/>
    <sheet xmlns:r="http://schemas.openxmlformats.org/officeDocument/2006/relationships" name="Bilans Pois - FAM" sheetId="14" state="visible" r:id="rId14"/>
    <sheet xmlns:r="http://schemas.openxmlformats.org/officeDocument/2006/relationships" name="Données     " sheetId="15" state="visible" r:id="rId15"/>
    <sheet xmlns:r="http://schemas.openxmlformats.org/officeDocument/2006/relationships" name="Bilans Féverole - FAM" sheetId="16" state="visible" r:id="rId16"/>
    <sheet xmlns:r="http://schemas.openxmlformats.org/officeDocument/2006/relationships" name="Contraintes" sheetId="17" state="visible" r:id="rId17"/>
    <sheet xmlns:r="http://schemas.openxmlformats.org/officeDocument/2006/relationships" name="  Données" sheetId="18" state="visible" r:id="rId18"/>
    <sheet xmlns:r="http://schemas.openxmlformats.org/officeDocument/2006/relationships" name="Issues de silo - ONRB" sheetId="19" state="visible" r:id="rId19"/>
    <sheet xmlns:r="http://schemas.openxmlformats.org/officeDocument/2006/relationships" name="Contraintes " sheetId="20" state="visible" r:id="rId20"/>
    <sheet xmlns:r="http://schemas.openxmlformats.org/officeDocument/2006/relationships" name="   Données" sheetId="21" state="visible" r:id="rId21"/>
    <sheet xmlns:r="http://schemas.openxmlformats.org/officeDocument/2006/relationships" name="Pertes ferme - TERRES UNIVIA" sheetId="22" state="visible" r:id="rId22"/>
    <sheet xmlns:r="http://schemas.openxmlformats.org/officeDocument/2006/relationships" name="Contraintes  " sheetId="23" state="visible" r:id="rId23"/>
    <sheet xmlns:r="http://schemas.openxmlformats.org/officeDocument/2006/relationships" name="    Données" sheetId="24" state="visible" r:id="rId24"/>
    <sheet xmlns:r="http://schemas.openxmlformats.org/officeDocument/2006/relationships" name="Prétraitement semences fermière" sheetId="25" state="visible" r:id="rId25"/>
    <sheet xmlns:r="http://schemas.openxmlformats.org/officeDocument/2006/relationships" name="Semences fermières - AGRESTE" sheetId="26" state="visible" r:id="rId26"/>
    <sheet xmlns:r="http://schemas.openxmlformats.org/officeDocument/2006/relationships" name="Données      " sheetId="27" state="visible" r:id="rId27"/>
    <sheet xmlns:r="http://schemas.openxmlformats.org/officeDocument/2006/relationships" name="Prétraitement échanges" sheetId="28" state="visible" r:id="rId28"/>
    <sheet xmlns:r="http://schemas.openxmlformats.org/officeDocument/2006/relationships" name="Echanges mensuels - EUROSTAT" sheetId="29" state="visible" r:id="rId29"/>
    <sheet xmlns:r="http://schemas.openxmlformats.org/officeDocument/2006/relationships" name="Echanges annuels - EUROSTAT" sheetId="30" state="visible" r:id="rId30"/>
    <sheet xmlns:r="http://schemas.openxmlformats.org/officeDocument/2006/relationships" name="Données       " sheetId="31" state="visible" r:id="rId31"/>
    <sheet xmlns:r="http://schemas.openxmlformats.org/officeDocument/2006/relationships" name="Contraintes   " sheetId="32" state="visible" r:id="rId32"/>
    <sheet xmlns:r="http://schemas.openxmlformats.org/officeDocument/2006/relationships" name="     Données" sheetId="33" state="visible" r:id="rId33"/>
    <sheet xmlns:r="http://schemas.openxmlformats.org/officeDocument/2006/relationships" name="Huiles et tourteaux - FEDIOL" sheetId="34" state="visible" r:id="rId34"/>
    <sheet xmlns:r="http://schemas.openxmlformats.org/officeDocument/2006/relationships" name="Contraintes    " sheetId="35" state="visible" r:id="rId35"/>
    <sheet xmlns:r="http://schemas.openxmlformats.org/officeDocument/2006/relationships" name="      Données" sheetId="36" state="visible" r:id="rId36"/>
    <sheet xmlns:r="http://schemas.openxmlformats.org/officeDocument/2006/relationships" name="Usages tourteaux - ONRB" sheetId="37" state="visible" r:id="rId37"/>
    <sheet xmlns:r="http://schemas.openxmlformats.org/officeDocument/2006/relationships" name="Données        " sheetId="38" state="visible" r:id="rId38"/>
    <sheet xmlns:r="http://schemas.openxmlformats.org/officeDocument/2006/relationships" name="Biocarburants - CARBURE" sheetId="39" state="visible" r:id="rId39"/>
    <sheet xmlns:r="http://schemas.openxmlformats.org/officeDocument/2006/relationships" name="Données         " sheetId="40" state="visible" r:id="rId40"/>
    <sheet xmlns:r="http://schemas.openxmlformats.org/officeDocument/2006/relationships" name="Conso huile GMS -NIELSEN" sheetId="41" state="visible" r:id="rId41"/>
    <sheet xmlns:r="http://schemas.openxmlformats.org/officeDocument/2006/relationships" name="Données          " sheetId="42" state="visible" r:id="rId42"/>
    <sheet xmlns:r="http://schemas.openxmlformats.org/officeDocument/2006/relationships" name="Marché olive - AFIDOL, FAM" sheetId="43" state="visible" r:id="rId43"/>
    <sheet xmlns:r="http://schemas.openxmlformats.org/officeDocument/2006/relationships" name="Récoltes olive - AGRESTE" sheetId="44" state="visible" r:id="rId44"/>
    <sheet xmlns:r="http://schemas.openxmlformats.org/officeDocument/2006/relationships" name="Données           " sheetId="45" state="visible" r:id="rId45"/>
    <sheet xmlns:r="http://schemas.openxmlformats.org/officeDocument/2006/relationships" name="Contraintes     " sheetId="46" state="visible" r:id="rId46"/>
    <sheet xmlns:r="http://schemas.openxmlformats.org/officeDocument/2006/relationships" name="       Données" sheetId="47" state="visible" r:id="rId47"/>
    <sheet xmlns:r="http://schemas.openxmlformats.org/officeDocument/2006/relationships" name="Prétraitement récolte, collecte" sheetId="48" state="visible" r:id="rId48"/>
    <sheet xmlns:r="http://schemas.openxmlformats.org/officeDocument/2006/relationships" name="Récoltes - AGRESTE" sheetId="49" state="visible" r:id="rId49"/>
    <sheet xmlns:r="http://schemas.openxmlformats.org/officeDocument/2006/relationships" name="Collectes, stocks - FAM" sheetId="50" state="visible" r:id="rId50"/>
    <sheet xmlns:r="http://schemas.openxmlformats.org/officeDocument/2006/relationships" name="Collectes, stocks protéa - FAM" sheetId="51" state="visible" r:id="rId51"/>
    <sheet xmlns:r="http://schemas.openxmlformats.org/officeDocument/2006/relationships" name="FAB - FAM" sheetId="52" state="visible" r:id="rId52"/>
    <sheet xmlns:r="http://schemas.openxmlformats.org/officeDocument/2006/relationships" name="FAB protéagineux - FAM" sheetId="53" state="visible" r:id="rId53"/>
    <sheet xmlns:r="http://schemas.openxmlformats.org/officeDocument/2006/relationships" name="Données            " sheetId="54" state="visible" r:id="rId54"/>
    <sheet xmlns:r="http://schemas.openxmlformats.org/officeDocument/2006/relationships" name="Contraintes      " sheetId="55" state="visible" r:id="rId55"/>
    <sheet xmlns:r="http://schemas.openxmlformats.org/officeDocument/2006/relationships" name="        Données" sheetId="56" state="visible" r:id="rId56"/>
    <sheet xmlns:r="http://schemas.openxmlformats.org/officeDocument/2006/relationships" name="Prétraitement consommation" sheetId="57" state="visible" r:id="rId57"/>
    <sheet xmlns:r="http://schemas.openxmlformats.org/officeDocument/2006/relationships" name="Consommation - OléoProtéines" sheetId="58" state="visible" r:id="rId58"/>
    <sheet xmlns:r="http://schemas.openxmlformats.org/officeDocument/2006/relationships" name="Contraintes       " sheetId="59" state="visible" r:id="rId59"/>
    <sheet xmlns:r="http://schemas.openxmlformats.org/officeDocument/2006/relationships" name="         Données" sheetId="60" state="visible" r:id="rId60"/>
    <sheet xmlns:r="http://schemas.openxmlformats.org/officeDocument/2006/relationships" name="Fab. ingrédients - Diverses" sheetId="61" state="visible" r:id="rId61"/>
    <sheet xmlns:r="http://schemas.openxmlformats.org/officeDocument/2006/relationships" name="Contraintes        " sheetId="62" state="visible" r:id="rId62"/>
    <sheet xmlns:r="http://schemas.openxmlformats.org/officeDocument/2006/relationships" name="           Données" sheetId="63" state="visible" r:id="rId63"/>
    <sheet xmlns:r="http://schemas.openxmlformats.org/officeDocument/2006/relationships" name="Rend. trituration-TERRES UNIVIA" sheetId="64" state="visible" r:id="rId64"/>
    <sheet xmlns:r="http://schemas.openxmlformats.org/officeDocument/2006/relationships" name="Contraintes         " sheetId="65" state="visible" r:id="rId65"/>
    <sheet xmlns:r="http://schemas.openxmlformats.org/officeDocument/2006/relationships" name="            Données" sheetId="66" state="visible" r:id="rId66"/>
    <sheet xmlns:r="http://schemas.openxmlformats.org/officeDocument/2006/relationships" name="Usages huiles - TERRES UNIVIA" sheetId="67" state="visible" r:id="rId67"/>
    <sheet xmlns:r="http://schemas.openxmlformats.org/officeDocument/2006/relationships" name="Contraintes          " sheetId="68" state="visible" r:id="rId68"/>
    <sheet xmlns:r="http://schemas.openxmlformats.org/officeDocument/2006/relationships" name="             Données" sheetId="69" state="visible" r:id="rId69"/>
    <sheet xmlns:r="http://schemas.openxmlformats.org/officeDocument/2006/relationships" name="Usages tourteaux -TERRES UNIVIA" sheetId="70" state="visible" r:id="rId70"/>
    <sheet xmlns:r="http://schemas.openxmlformats.org/officeDocument/2006/relationships" name="Pertes - Diverses" sheetId="71" state="visible" r:id="rId71"/>
    <sheet xmlns:r="http://schemas.openxmlformats.org/officeDocument/2006/relationships" name="Fabrication - PRODCOM" sheetId="72" state="visible" r:id="rId72"/>
    <sheet xmlns:r="http://schemas.openxmlformats.org/officeDocument/2006/relationships" name="Transformation - TERRES UNIVIA" sheetId="73" state="visible" r:id="rId73"/>
    <sheet xmlns:r="http://schemas.openxmlformats.org/officeDocument/2006/relationships" name="Alimentation animale - TERRES U" sheetId="74" state="visible" r:id="rId74"/>
    <sheet xmlns:r="http://schemas.openxmlformats.org/officeDocument/2006/relationships" name="Collecte bio - TERRES UNIVIA" sheetId="75" state="visible" r:id="rId75"/>
    <sheet xmlns:r="http://schemas.openxmlformats.org/officeDocument/2006/relationships" name="Données              " sheetId="76" state="visible" r:id="rId76"/>
    <sheet xmlns:r="http://schemas.openxmlformats.org/officeDocument/2006/relationships" name="Données               " sheetId="77" state="visible" r:id="rId77"/>
    <sheet xmlns:r="http://schemas.openxmlformats.org/officeDocument/2006/relationships" name="          Données" sheetId="78" state="visible" r:id="rId78"/>
    <sheet xmlns:r="http://schemas.openxmlformats.org/officeDocument/2006/relationships" name="Table emplois ressources" sheetId="79" state="visible" r:id="rId79"/>
    <sheet xmlns:r="http://schemas.openxmlformats.org/officeDocument/2006/relationships" name="Résultats" sheetId="80" state="visible" r:id="rId80"/>
    <sheet xmlns:r="http://schemas.openxmlformats.org/officeDocument/2006/relationships" name="Analyses des résultats" sheetId="81" state="visible" r:id="rId81"/>
  </sheets>
  <definedNames>
    <definedName name="_xlnm._FilterDatabase" localSheetId="6" hidden="1">'Données '!$A$1:$P$25</definedName>
    <definedName name="_xlnm._FilterDatabase" localSheetId="49" hidden="1">'Collectes, stocks - FAM'!$A$5:$D$1207</definedName>
    <definedName name="_xlnm._FilterDatabase" localSheetId="50" hidden="1">'Collectes, stocks protéa - FAM'!$A$5:$D$1010</definedName>
    <definedName name="_xlnm._FilterDatabase" localSheetId="51" hidden="1">'FAB - FAM'!$A$5:$E$1155</definedName>
    <definedName name="_xlnm._FilterDatabase" localSheetId="52" hidden="1">'FAB protéagineux - FAM'!$A$5:$E$942</definedName>
  </definedNames>
  <calcPr calcId="191029" fullCalcOnLoad="1"/>
</workbook>
</file>

<file path=xl/styles.xml><?xml version="1.0" encoding="utf-8"?>
<styleSheet xmlns="http://schemas.openxmlformats.org/spreadsheetml/2006/main">
  <numFmts count="14">
    <numFmt numFmtId="164" formatCode="#\ ###\ ##0"/>
    <numFmt numFmtId="165" formatCode="####0"/>
    <numFmt numFmtId="166" formatCode="##0"/>
    <numFmt numFmtId="167" formatCode="#,##0.##########"/>
    <numFmt numFmtId="168" formatCode="0.0"/>
    <numFmt numFmtId="169" formatCode="#,##0.0"/>
    <numFmt numFmtId="170" formatCode="0.0%"/>
    <numFmt numFmtId="171" formatCode="_-* #,##0\ _€_-;\-* #,##0\ _€_-;_-* &quot;-&quot;??\ _€_-;_-@_-"/>
    <numFmt numFmtId="172" formatCode="\ #,##0"/>
    <numFmt numFmtId="173" formatCode="_-* #,##0_-;\-* #,##0_-;_-* &quot;-&quot;??_-;_-@_-"/>
    <numFmt numFmtId="174" formatCode="0.000"/>
    <numFmt numFmtId="175" formatCode="_-* #,##0.000_-;\-* #,##0.000_-;_-* &quot;-&quot;??_-;_-@_-"/>
    <numFmt numFmtId="176" formatCode="#,##0.00&quot; &quot;[$€-40C];[Red]&quot;-&quot;#,##0.00&quot; &quot;[$€-40C]"/>
    <numFmt numFmtId="177" formatCode="_-* #,##0.00\ _€_-;\-* #,##0.00\ _€_-;_-* &quot;-&quot;??\ _€_-;_-@_-"/>
  </numFmts>
  <fonts count="125">
    <font>
      <name val="Calibri"/>
      <family val="2"/>
      <color theme="1"/>
      <sz val="11"/>
    </font>
    <font>
      <name val="Aptos Narrow"/>
      <family val="2"/>
      <color theme="1"/>
      <sz val="11"/>
      <scheme val="minor"/>
    </font>
    <font>
      <name val="Aptos Narrow"/>
      <family val="2"/>
      <color theme="1"/>
      <sz val="11"/>
      <scheme val="minor"/>
    </font>
    <font>
      <name val="Aptos Narrow"/>
      <family val="2"/>
      <color theme="1"/>
      <sz val="11"/>
      <scheme val="minor"/>
    </font>
    <font>
      <name val="Aptos Narrow"/>
      <family val="2"/>
      <color theme="1"/>
      <sz val="11"/>
      <scheme val="minor"/>
    </font>
    <font>
      <name val="Calibri"/>
      <family val="2"/>
      <color theme="1"/>
      <sz val="11"/>
    </font>
    <font>
      <name val="Verdana"/>
      <family val="2"/>
      <b val="1"/>
      <color rgb="FFFFFFFF"/>
      <sz val="10"/>
    </font>
    <font>
      <name val="Calibri"/>
      <family val="2"/>
      <b val="1"/>
      <color theme="1"/>
      <sz val="11"/>
    </font>
    <font>
      <name val="Verdana"/>
      <family val="2"/>
      <b val="1"/>
      <color theme="0"/>
      <sz val="10"/>
    </font>
    <font>
      <name val="Calibri"/>
      <family val="2"/>
      <sz val="11"/>
    </font>
    <font>
      <name val="Arial"/>
      <family val="2"/>
      <b val="1"/>
      <color theme="1"/>
      <sz val="11"/>
    </font>
    <font>
      <name val="Arial1"/>
      <family val="2"/>
      <color theme="1"/>
      <sz val="11"/>
    </font>
    <font>
      <name val="Aptos Narrow"/>
      <family val="2"/>
      <color indexed="8"/>
      <sz val="11"/>
      <scheme val="minor"/>
    </font>
    <font>
      <name val="Liberation Sans"/>
      <color theme="1"/>
      <sz val="11"/>
    </font>
    <font>
      <name val="Aptos Narrow"/>
      <family val="2"/>
      <color rgb="FF000000"/>
      <sz val="11"/>
      <scheme val="minor"/>
    </font>
    <font>
      <name val="Calibri"/>
      <family val="2"/>
      <b val="1"/>
      <color rgb="FF000000"/>
      <sz val="15"/>
    </font>
    <font>
      <name val="Calibri"/>
      <family val="2"/>
      <color rgb="FF000000"/>
      <sz val="11"/>
    </font>
    <font>
      <name val="Calibri"/>
      <family val="2"/>
      <b val="1"/>
      <color rgb="FF000000"/>
      <sz val="12"/>
    </font>
    <font>
      <name val="Helvetica"/>
      <color rgb="FF003399"/>
      <sz val="9.5"/>
    </font>
    <font>
      <name val="Helvetica"/>
      <b val="1"/>
      <color rgb="FF000000"/>
      <sz val="12.5"/>
    </font>
    <font>
      <name val="Helvetica"/>
      <b val="1"/>
      <color rgb="FF000000"/>
      <sz val="10"/>
    </font>
    <font>
      <name val="Helvetica"/>
      <b val="1"/>
      <color rgb="FF808080"/>
      <sz val="10"/>
    </font>
    <font>
      <name val="Helvetica"/>
      <b val="1"/>
      <color rgb="FFFFFFFF"/>
      <sz val="7"/>
    </font>
    <font>
      <name val="Helvetica"/>
      <color rgb="FF000000"/>
      <sz val="7"/>
    </font>
    <font>
      <name val="Helvetica"/>
      <color rgb="FF000000"/>
      <sz val="8"/>
    </font>
    <font>
      <name val="Helvetica"/>
      <b val="1"/>
      <color rgb="FF000000"/>
      <sz val="11"/>
    </font>
    <font>
      <name val="Arial"/>
      <family val="2"/>
      <b val="1"/>
      <i val="1"/>
      <color rgb="FF808080"/>
      <sz val="8"/>
    </font>
    <font>
      <name val="Aptos Narrow"/>
      <family val="2"/>
      <b val="1"/>
      <color theme="1"/>
      <sz val="11"/>
      <u val="single"/>
      <scheme val="minor"/>
    </font>
    <font>
      <name val="Arial1"/>
      <b val="1"/>
      <color rgb="FF000000"/>
      <sz val="11"/>
    </font>
    <font>
      <name val="Arial1"/>
      <color rgb="FF000000"/>
      <sz val="11"/>
    </font>
    <font>
      <name val="Arial1"/>
      <i val="1"/>
      <color rgb="FF000000"/>
      <sz val="9"/>
    </font>
    <font>
      <name val="Arial1"/>
      <color rgb="FF000000"/>
      <sz val="10"/>
    </font>
    <font>
      <name val="Arial"/>
      <family val="2"/>
      <b val="1"/>
      <i val="1"/>
      <color rgb="FF000000"/>
      <sz val="11"/>
      <u val="single"/>
    </font>
    <font>
      <name val="Arial1"/>
      <b val="1"/>
      <color rgb="FFFFFFFF"/>
      <sz val="10"/>
    </font>
    <font>
      <name val="Arial"/>
      <family val="2"/>
      <sz val="9"/>
    </font>
    <font>
      <name val="Arial"/>
      <family val="2"/>
      <b val="1"/>
      <sz val="9"/>
    </font>
    <font>
      <name val="Arial"/>
      <family val="2"/>
      <b val="1"/>
      <color indexed="9"/>
      <sz val="9"/>
    </font>
    <font>
      <name val="Arial"/>
      <family val="2"/>
      <b val="1"/>
      <sz val="20"/>
    </font>
    <font>
      <name val="Arial"/>
      <family val="2"/>
      <sz val="10"/>
    </font>
    <font>
      <name val="Arial"/>
      <family val="2"/>
      <b val="1"/>
      <sz val="16"/>
    </font>
    <font>
      <name val="Arial"/>
      <family val="2"/>
      <sz val="8"/>
    </font>
    <font>
      <name val="Arial"/>
      <family val="2"/>
      <b val="1"/>
      <sz val="8"/>
    </font>
    <font>
      <name val="Arial"/>
      <family val="2"/>
      <i val="1"/>
      <sz val="9"/>
    </font>
    <font>
      <name val="Arial"/>
      <family val="2"/>
      <b val="1"/>
      <sz val="10"/>
    </font>
    <font>
      <name val="Arial"/>
      <family val="2"/>
      <b val="1"/>
      <i val="1"/>
      <sz val="10"/>
    </font>
    <font>
      <name val="Arial"/>
      <family val="2"/>
      <b val="1"/>
      <sz val="11"/>
    </font>
    <font>
      <name val="Arial"/>
      <family val="2"/>
      <b val="1"/>
      <color rgb="FFFF0000"/>
      <sz val="11"/>
    </font>
    <font>
      <name val="Arial"/>
      <family val="2"/>
      <sz val="11"/>
    </font>
    <font>
      <name val="Arial"/>
      <family val="2"/>
      <i val="1"/>
      <sz val="11"/>
    </font>
    <font>
      <name val="Arial"/>
      <family val="2"/>
      <color indexed="9"/>
      <sz val="9"/>
    </font>
    <font>
      <name val="Arial"/>
      <family val="2"/>
      <color indexed="8"/>
      <sz val="9"/>
    </font>
    <font>
      <name val="Arial"/>
      <family val="2"/>
      <b val="1"/>
      <color indexed="8"/>
      <sz val="9"/>
    </font>
    <font>
      <name val="Arial"/>
      <family val="2"/>
      <b val="1"/>
      <sz val="14"/>
    </font>
    <font>
      <name val="Arial"/>
      <family val="2"/>
      <color indexed="8"/>
      <sz val="11"/>
    </font>
    <font>
      <name val="Arial"/>
      <family val="2"/>
      <color indexed="8"/>
      <sz val="10"/>
      <vertAlign val="superscript"/>
    </font>
    <font>
      <name val="Arial"/>
      <family val="2"/>
      <b val="1"/>
      <color indexed="9"/>
      <sz val="14"/>
    </font>
    <font>
      <name val="Arial"/>
      <family val="2"/>
      <b val="1"/>
      <sz val="14"/>
      <vertAlign val="superscript"/>
    </font>
    <font>
      <name val="Arial"/>
      <family val="2"/>
      <sz val="10"/>
      <vertAlign val="superscript"/>
    </font>
    <font>
      <name val="Arial"/>
      <family val="2"/>
      <color indexed="9"/>
      <sz val="11"/>
    </font>
    <font>
      <name val="Arial"/>
      <family val="2"/>
      <color indexed="9"/>
      <sz val="10"/>
    </font>
    <font>
      <name val="Arial"/>
      <family val="2"/>
      <b val="1"/>
      <color indexed="8"/>
      <sz val="11"/>
    </font>
    <font>
      <name val="Arial"/>
      <family val="2"/>
      <b val="1"/>
      <color indexed="10"/>
      <sz val="9"/>
    </font>
    <font>
      <name val="Arial"/>
      <family val="2"/>
      <sz val="11"/>
      <vertAlign val="superscript"/>
    </font>
    <font>
      <name val="Arial"/>
      <family val="2"/>
      <sz val="20"/>
    </font>
    <font>
      <name val="Arial"/>
      <family val="2"/>
      <b val="1"/>
      <color indexed="9"/>
      <sz val="11"/>
    </font>
    <font>
      <name val="Arial"/>
      <family val="2"/>
      <color indexed="8"/>
      <sz val="11"/>
      <vertAlign val="superscript"/>
    </font>
    <font>
      <name val="Arial"/>
      <family val="2"/>
      <b val="1"/>
      <sz val="11"/>
      <vertAlign val="superscript"/>
    </font>
    <font>
      <name val="Marianne"/>
      <family val="3"/>
      <b val="1"/>
      <sz val="20"/>
    </font>
    <font>
      <name val="Marianne"/>
      <family val="3"/>
      <b val="1"/>
      <sz val="16"/>
    </font>
    <font>
      <name val="Marianne"/>
      <family val="3"/>
      <b val="1"/>
      <color rgb="FF0070C0"/>
      <sz val="16"/>
    </font>
    <font>
      <name val="Marianne"/>
      <family val="3"/>
      <sz val="10"/>
    </font>
    <font>
      <name val="Marianne"/>
      <family val="3"/>
      <i val="1"/>
      <sz val="9"/>
    </font>
    <font>
      <name val="Marianne"/>
      <family val="3"/>
      <b val="1"/>
      <i val="1"/>
      <color rgb="FF0070C0"/>
      <sz val="9"/>
    </font>
    <font>
      <name val="Marianne"/>
      <family val="3"/>
      <b val="1"/>
      <i val="1"/>
      <sz val="9"/>
    </font>
    <font>
      <name val="Marianne"/>
      <family val="3"/>
      <b val="1"/>
      <sz val="11"/>
    </font>
    <font>
      <name val="Marianne"/>
      <family val="3"/>
      <b val="1"/>
      <color theme="4" tint="-0.249977111117893"/>
      <sz val="11"/>
    </font>
    <font>
      <name val="Marianne"/>
      <family val="3"/>
      <color theme="4" tint="-0.249977111117893"/>
      <sz val="11"/>
    </font>
    <font>
      <name val="Marianne"/>
      <family val="3"/>
      <sz val="11"/>
    </font>
    <font>
      <name val="Marianne"/>
      <family val="3"/>
      <sz val="9"/>
    </font>
    <font>
      <name val="Marianne"/>
      <family val="3"/>
      <b val="1"/>
      <sz val="9"/>
    </font>
    <font>
      <name val="Marianne"/>
      <family val="3"/>
      <color rgb="FFFF0000"/>
      <sz val="11"/>
    </font>
    <font>
      <name val="Marianne"/>
      <family val="3"/>
      <b val="1"/>
      <color theme="4" tint="-0.249977111117893"/>
      <sz val="14"/>
    </font>
    <font>
      <name val="Marianne"/>
      <family val="3"/>
      <b val="1"/>
      <color rgb="FFFF0000"/>
      <sz val="9"/>
    </font>
    <font>
      <name val="Marianne"/>
      <family val="3"/>
      <color theme="3" tint="-0.249977111117893"/>
      <sz val="11"/>
    </font>
    <font>
      <name val="Marianne"/>
      <family val="3"/>
      <b val="1"/>
      <color rgb="FFFF0000"/>
      <sz val="11"/>
    </font>
    <font>
      <name val="Marianne"/>
      <family val="3"/>
      <color theme="1"/>
      <sz val="11"/>
    </font>
    <font>
      <name val="Helvetica"/>
      <b val="1"/>
      <color rgb="FFFF0000"/>
      <sz val="10"/>
    </font>
    <font>
      <name val="Marianne"/>
      <family val="3"/>
      <i val="1"/>
      <color rgb="FF0070C0"/>
      <sz val="9"/>
    </font>
    <font>
      <name val="Marianne"/>
      <family val="3"/>
      <b val="1"/>
      <color theme="3" tint="-0.249977111117893"/>
      <sz val="11"/>
    </font>
    <font>
      <name val="Marianne"/>
      <family val="3"/>
      <b val="1"/>
      <color theme="3" tint="-0.249977111117893"/>
      <sz val="14"/>
    </font>
    <font>
      <name val="Helvetica"/>
      <b val="1"/>
      <color rgb="FFFF0000"/>
      <sz val="9"/>
    </font>
    <font>
      <name val="Marianne"/>
      <family val="3"/>
      <color rgb="FFFF0000"/>
      <sz val="9"/>
    </font>
    <font>
      <name val="Marianne"/>
      <family val="3"/>
      <i val="1"/>
      <sz val="11"/>
    </font>
    <font>
      <name val="Arial"/>
      <family val="2"/>
      <color rgb="FFFF0000"/>
      <sz val="11"/>
    </font>
    <font>
      <name val="Calibri"/>
      <family val="2"/>
      <i val="1"/>
      <color theme="1"/>
      <sz val="11"/>
    </font>
    <font>
      <name val="Marianne"/>
      <family val="3"/>
      <b val="1"/>
      <color theme="0"/>
      <sz val="9"/>
    </font>
    <font>
      <name val="Arial"/>
      <family val="2"/>
      <b val="1"/>
      <color theme="0"/>
      <sz val="11"/>
    </font>
    <font>
      <name val="Arial"/>
      <family val="2"/>
      <color theme="0"/>
      <sz val="8"/>
    </font>
    <font>
      <name val="Arial"/>
      <family val="2"/>
      <color rgb="FFFF0000"/>
      <sz val="8"/>
    </font>
    <font>
      <name val="Marianne"/>
      <family val="3"/>
      <b val="1"/>
      <sz val="8"/>
    </font>
    <font>
      <name val="Marianne"/>
      <family val="3"/>
      <sz val="8"/>
    </font>
    <font>
      <name val="Marianne"/>
      <family val="3"/>
      <sz val="8"/>
      <u val="single"/>
    </font>
    <font>
      <name val="Marianne"/>
      <family val="3"/>
      <i val="1"/>
      <sz val="8"/>
    </font>
    <font>
      <name val="Marianne"/>
      <family val="3"/>
      <b val="1"/>
      <i val="1"/>
      <sz val="8"/>
    </font>
    <font>
      <name val="Calibri"/>
      <family val="2"/>
      <b val="1"/>
      <color indexed="9"/>
      <sz val="9"/>
    </font>
    <font>
      <name val="Marianne"/>
      <family val="3"/>
      <b val="1"/>
      <color indexed="9"/>
      <sz val="9"/>
    </font>
    <font>
      <name val="Arial"/>
      <family val="2"/>
      <color theme="0"/>
      <sz val="9"/>
    </font>
    <font>
      <name val="Calibri"/>
      <family val="2"/>
      <color rgb="FFFF0000"/>
      <sz val="11"/>
    </font>
    <font>
      <name val="Aptos Narrow"/>
      <family val="2"/>
      <b val="1"/>
      <color theme="1"/>
      <sz val="14"/>
      <scheme val="minor"/>
    </font>
    <font>
      <name val="Aptos Narrow"/>
      <family val="2"/>
      <i val="1"/>
      <color theme="1"/>
      <sz val="11"/>
      <scheme val="minor"/>
    </font>
    <font>
      <name val="Aptos Narrow"/>
      <family val="2"/>
      <b val="1"/>
      <color rgb="FFFFFFFF"/>
      <sz val="11"/>
      <scheme val="minor"/>
    </font>
    <font>
      <name val="Arial1"/>
      <color rgb="FFFF0000"/>
      <sz val="10"/>
    </font>
    <font>
      <name val="Arial1"/>
      <sz val="10"/>
    </font>
    <font>
      <name val="Calibri"/>
      <family val="2"/>
      <sz val="8"/>
    </font>
    <font>
      <name val="Marianne"/>
      <family val="3"/>
      <b val="1"/>
      <color theme="0"/>
      <sz val="10"/>
    </font>
    <font>
      <name val="Calibri"/>
      <family val="2"/>
      <color theme="1"/>
      <sz val="11"/>
      <u val="single"/>
    </font>
    <font>
      <name val="Calibri"/>
      <family val="2"/>
      <b val="1"/>
      <i val="1"/>
      <color theme="1"/>
      <sz val="11"/>
    </font>
    <font>
      <name val="Aptos Narrow"/>
      <family val="2"/>
      <b val="1"/>
      <color theme="1"/>
      <sz val="11"/>
      <scheme val="minor"/>
    </font>
    <font>
      <name val="Calibri"/>
      <family val="2"/>
      <i val="1"/>
      <color theme="1"/>
      <sz val="8"/>
    </font>
    <font>
      <name val="Calibri"/>
      <family val="2"/>
      <b val="1"/>
      <i val="1"/>
      <color theme="1"/>
      <sz val="11"/>
      <u val="single"/>
    </font>
    <font>
      <name val="Calibri"/>
      <family val="2"/>
      <b val="1"/>
      <color theme="1"/>
      <sz val="11"/>
      <u val="single"/>
    </font>
    <font>
      <name val="Calibri"/>
      <family val="2"/>
      <color theme="4"/>
      <sz val="11"/>
    </font>
    <font>
      <b val="1"/>
    </font>
    <font>
      <b val="1"/>
      <color rgb="00000000"/>
    </font>
    <font>
      <color rgb="00000000"/>
    </font>
  </fonts>
  <fills count="73">
    <fill>
      <patternFill/>
    </fill>
    <fill>
      <patternFill patternType="gray125"/>
    </fill>
    <fill>
      <patternFill patternType="solid">
        <fgColor rgb="FF0070C0"/>
        <bgColor indexed="64"/>
      </patternFill>
    </fill>
    <fill>
      <patternFill patternType="solid">
        <fgColor theme="6" tint="0.7999816888943144"/>
        <bgColor indexed="64"/>
      </patternFill>
    </fill>
    <fill>
      <patternFill patternType="solid">
        <fgColor theme="4" tint="0.7999816888943144"/>
        <bgColor indexed="64"/>
      </patternFill>
    </fill>
    <fill>
      <patternFill patternType="solid">
        <fgColor theme="5" tint="0.7999816888943144"/>
        <bgColor indexed="64"/>
      </patternFill>
    </fill>
    <fill>
      <patternFill patternType="solid">
        <fgColor theme="2" tint="-0.09997863704336681"/>
        <bgColor indexed="64"/>
      </patternFill>
    </fill>
    <fill>
      <patternFill patternType="solid">
        <fgColor rgb="FF799939"/>
      </patternFill>
    </fill>
    <fill>
      <patternFill patternType="solid">
        <fgColor theme="6"/>
        <bgColor rgb="FFB4C7DC"/>
      </patternFill>
    </fill>
    <fill>
      <patternFill patternType="solid">
        <fgColor theme="5"/>
        <bgColor indexed="64"/>
      </patternFill>
    </fill>
    <fill>
      <patternFill patternType="solid">
        <fgColor theme="8" tint="0.7999816888943144"/>
        <bgColor indexed="64"/>
      </patternFill>
    </fill>
    <fill>
      <patternFill patternType="solid">
        <fgColor rgb="FFB2B2B2"/>
        <bgColor rgb="FFB2B2B2"/>
      </patternFill>
    </fill>
    <fill>
      <patternFill patternType="solid">
        <fgColor theme="9" tint="0.3999755851924192"/>
        <bgColor indexed="64"/>
      </patternFill>
    </fill>
    <fill>
      <patternFill patternType="solid">
        <fgColor rgb="FFFFD757"/>
        <bgColor indexed="64"/>
      </patternFill>
    </fill>
    <fill>
      <patternFill patternType="solid">
        <fgColor rgb="FFCB9763"/>
        <bgColor indexed="64"/>
      </patternFill>
    </fill>
    <fill>
      <patternFill patternType="solid">
        <fgColor theme="5" tint="0.5999938962981048"/>
        <bgColor indexed="64"/>
      </patternFill>
    </fill>
    <fill>
      <patternFill patternType="solid">
        <fgColor rgb="FFFFFFFF"/>
        <bgColor indexed="64"/>
      </patternFill>
    </fill>
    <fill>
      <patternFill patternType="solid">
        <fgColor rgb="FFD56714"/>
        <bgColor indexed="64"/>
      </patternFill>
    </fill>
    <fill>
      <patternFill patternType="solid">
        <fgColor rgb="FFED6B0B"/>
        <bgColor indexed="64"/>
      </patternFill>
    </fill>
    <fill>
      <patternFill patternType="solid">
        <fgColor theme="1"/>
        <bgColor indexed="64"/>
      </patternFill>
    </fill>
    <fill>
      <patternFill patternType="solid">
        <fgColor rgb="FFFFFF00"/>
        <bgColor indexed="64"/>
      </patternFill>
    </fill>
    <fill>
      <patternFill patternType="solid">
        <fgColor rgb="FFB2004C"/>
        <bgColor rgb="FFB2004C"/>
      </patternFill>
    </fill>
    <fill>
      <patternFill patternType="solid">
        <fgColor rgb="FF4669AF"/>
      </patternFill>
    </fill>
    <fill>
      <patternFill patternType="solid">
        <fgColor rgb="FF0096DC"/>
      </patternFill>
    </fill>
    <fill>
      <patternFill patternType="mediumGray">
        <bgColor indexed="22"/>
      </patternFill>
    </fill>
    <fill>
      <patternFill patternType="solid">
        <fgColor rgb="FFDCE6F1"/>
      </patternFill>
    </fill>
    <fill>
      <patternFill patternType="solid">
        <fgColor rgb="FFF6F6F6"/>
      </patternFill>
    </fill>
    <fill>
      <patternFill patternType="solid">
        <fgColor rgb="FF92D050"/>
        <bgColor indexed="64"/>
      </patternFill>
    </fill>
    <fill>
      <patternFill patternType="solid">
        <fgColor rgb="FF00B0F0"/>
        <bgColor indexed="64"/>
      </patternFill>
    </fill>
    <fill>
      <patternFill patternType="solid">
        <fgColor rgb="FFFFC000"/>
        <bgColor indexed="64"/>
      </patternFill>
    </fill>
    <fill>
      <patternFill patternType="solid">
        <fgColor rgb="FFC00000"/>
        <bgColor indexed="64"/>
      </patternFill>
    </fill>
    <fill>
      <patternFill patternType="solid">
        <fgColor theme="0" tint="-0.249977111117893"/>
        <bgColor indexed="64"/>
      </patternFill>
    </fill>
    <fill>
      <patternFill patternType="solid">
        <fgColor rgb="FF996633"/>
        <bgColor indexed="64"/>
      </patternFill>
    </fill>
    <fill>
      <patternFill patternType="solid">
        <fgColor rgb="FFC15940"/>
        <bgColor indexed="64"/>
      </patternFill>
    </fill>
    <fill>
      <patternFill patternType="solid">
        <fgColor rgb="FF698763"/>
        <bgColor indexed="64"/>
      </patternFill>
    </fill>
    <fill>
      <patternFill patternType="solid">
        <fgColor rgb="FFFAC55C"/>
        <bgColor indexed="64"/>
      </patternFill>
    </fill>
    <fill>
      <patternFill patternType="solid">
        <fgColor rgb="FF81E3C5"/>
        <bgColor indexed="64"/>
      </patternFill>
    </fill>
    <fill>
      <patternFill patternType="solid">
        <fgColor rgb="FF8E8E8E"/>
        <bgColor indexed="64"/>
      </patternFill>
    </fill>
    <fill>
      <patternFill patternType="solid">
        <fgColor rgb="FFDEDDC2"/>
        <bgColor indexed="64"/>
      </patternFill>
    </fill>
    <fill>
      <patternFill patternType="solid">
        <fgColor theme="9" tint="0.7999816888943144"/>
        <bgColor indexed="64"/>
      </patternFill>
    </fill>
    <fill>
      <patternFill patternType="solid">
        <fgColor theme="2"/>
        <bgColor indexed="64"/>
      </patternFill>
    </fill>
    <fill>
      <patternFill patternType="solid">
        <fgColor theme="7" tint="0.7999816888943144"/>
        <bgColor indexed="64"/>
      </patternFill>
    </fill>
    <fill>
      <patternFill patternType="solid">
        <fgColor rgb="FFFFCC99"/>
        <bgColor indexed="64"/>
      </patternFill>
    </fill>
    <fill>
      <patternFill patternType="solid">
        <fgColor rgb="FF99FFCC"/>
        <bgColor indexed="64"/>
      </patternFill>
    </fill>
    <fill>
      <patternFill patternType="solid">
        <fgColor rgb="FFFFFFCC"/>
        <bgColor indexed="64"/>
      </patternFill>
    </fill>
    <fill>
      <patternFill patternType="solid">
        <fgColor indexed="9"/>
        <bgColor indexed="64"/>
      </patternFill>
    </fill>
    <fill>
      <patternFill patternType="solid">
        <fgColor rgb="FFFFC000"/>
        <bgColor indexed="27"/>
      </patternFill>
    </fill>
    <fill>
      <patternFill patternType="solid">
        <fgColor indexed="9"/>
        <bgColor indexed="26"/>
      </patternFill>
    </fill>
    <fill>
      <patternFill patternType="solid">
        <fgColor theme="0" tint="-0.0499893185216834"/>
        <bgColor indexed="64"/>
      </patternFill>
    </fill>
    <fill>
      <patternFill patternType="solid">
        <fgColor theme="3" tint="0.5999938962981048"/>
        <bgColor indexed="64"/>
      </patternFill>
    </fill>
    <fill>
      <patternFill patternType="solid">
        <fgColor rgb="FFFFC000"/>
        <bgColor indexed="26"/>
      </patternFill>
    </fill>
    <fill>
      <patternFill patternType="solid">
        <fgColor rgb="FF92D050"/>
        <bgColor indexed="27"/>
      </patternFill>
    </fill>
    <fill>
      <patternFill patternType="solid">
        <fgColor rgb="FF92D050"/>
        <bgColor indexed="26"/>
      </patternFill>
    </fill>
    <fill>
      <patternFill patternType="solid">
        <fgColor theme="0"/>
        <bgColor indexed="64"/>
      </patternFill>
    </fill>
    <fill>
      <patternFill patternType="solid">
        <fgColor theme="0" tint="-0.1499984740745262"/>
        <bgColor indexed="64"/>
      </patternFill>
    </fill>
    <fill>
      <patternFill patternType="solid">
        <fgColor theme="0" tint="-0.1499984740745262"/>
        <bgColor indexed="26"/>
      </patternFill>
    </fill>
    <fill>
      <patternFill patternType="solid">
        <fgColor theme="1" tint="0.3499862666707358"/>
        <bgColor indexed="64"/>
      </patternFill>
    </fill>
    <fill>
      <patternFill patternType="solid">
        <fgColor theme="1" tint="0.3499862666707358"/>
        <bgColor indexed="26"/>
      </patternFill>
    </fill>
    <fill>
      <patternFill patternType="solid">
        <fgColor theme="0"/>
        <bgColor indexed="26"/>
      </patternFill>
    </fill>
    <fill>
      <patternFill patternType="solid">
        <fgColor rgb="FFB2004C"/>
      </patternFill>
    </fill>
    <fill>
      <patternFill patternType="solid">
        <fgColor rgb="FFFF9999"/>
        <bgColor indexed="64"/>
      </patternFill>
    </fill>
    <fill>
      <patternFill patternType="solid">
        <fgColor rgb="009BBB59"/>
      </patternFill>
    </fill>
    <fill>
      <patternFill patternType="solid">
        <fgColor rgb="00FFFFFF"/>
      </patternFill>
    </fill>
    <fill>
      <patternFill patternType="solid">
        <fgColor rgb="004F81BD"/>
      </patternFill>
    </fill>
    <fill>
      <patternFill patternType="solid">
        <fgColor rgb="00ffffff"/>
      </patternFill>
    </fill>
    <fill>
      <patternFill patternType="solid">
        <fgColor rgb="00e2eaf4"/>
      </patternFill>
    </fill>
    <fill>
      <patternFill patternType="solid">
        <fgColor rgb="00c4d5e9"/>
      </patternFill>
    </fill>
    <fill>
      <patternFill patternType="solid">
        <fgColor rgb="00a7c0de"/>
      </patternFill>
    </fill>
    <fill>
      <patternFill patternType="solid">
        <fgColor rgb="008aabd3"/>
      </patternFill>
    </fill>
    <fill>
      <patternFill patternType="solid">
        <fgColor rgb="006c96c8"/>
      </patternFill>
    </fill>
    <fill>
      <patternFill patternType="solid">
        <fgColor rgb="0087A9D2"/>
      </patternFill>
    </fill>
    <fill>
      <patternFill patternType="solid">
        <fgColor rgb="00CFCFCF"/>
      </patternFill>
    </fill>
    <fill>
      <patternFill patternType="solid">
        <fgColor rgb="008064A2"/>
      </patternFill>
    </fill>
  </fills>
  <borders count="101">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thin">
        <color rgb="FF000000"/>
      </left>
      <right style="thin">
        <color rgb="FF000000"/>
      </right>
      <top style="thin">
        <color rgb="FF000000"/>
      </top>
      <bottom style="thin">
        <color rgb="FF000000"/>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rgb="FFB0B0B0"/>
      </left>
      <right style="thin">
        <color rgb="FFB0B0B0"/>
      </right>
      <top style="thin">
        <color rgb="FFB0B0B0"/>
      </top>
      <bottom style="thin">
        <color rgb="FFB0B0B0"/>
      </bottom>
      <diagonal/>
    </border>
    <border>
      <left/>
      <right/>
      <top/>
      <bottom style="thin">
        <color indexed="64"/>
      </bottom>
      <diagonal/>
    </border>
    <border>
      <left style="thin">
        <color indexed="64"/>
      </left>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thin">
        <color indexed="64"/>
      </left>
      <right/>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thin">
        <color indexed="64"/>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top/>
      <bottom style="thin">
        <color indexed="64"/>
      </bottom>
      <diagonal/>
    </border>
    <border>
      <left style="thin">
        <color indexed="64"/>
      </left>
      <right style="hair">
        <color indexed="64"/>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diagonal/>
    </border>
    <border>
      <left style="medium">
        <color rgb="FF0070C0"/>
      </left>
      <right style="medium">
        <color rgb="FF0070C0"/>
      </right>
      <top style="medium">
        <color rgb="FF0070C0"/>
      </top>
      <bottom/>
      <diagonal/>
    </border>
    <border>
      <left style="medium">
        <color rgb="FF0070C0"/>
      </left>
      <right style="medium">
        <color rgb="FF0070C0"/>
      </right>
      <top style="thin">
        <color indexed="64"/>
      </top>
      <bottom/>
      <diagonal/>
    </border>
    <border>
      <left style="hair">
        <color indexed="64"/>
      </left>
      <right/>
      <top/>
      <bottom style="thin">
        <color indexed="64"/>
      </bottom>
      <diagonal/>
    </border>
    <border>
      <left style="medium">
        <color rgb="FF0070C0"/>
      </left>
      <right style="medium">
        <color rgb="FF0070C0"/>
      </right>
      <top/>
      <bottom style="medium">
        <color rgb="FF0070C0"/>
      </bottom>
      <diagonal/>
    </border>
    <border>
      <left style="medium">
        <color rgb="FF0070C0"/>
      </left>
      <right style="medium">
        <color rgb="FF0070C0"/>
      </right>
      <top/>
      <bottom style="thin">
        <color indexed="64"/>
      </bottom>
      <diagonal/>
    </border>
    <border>
      <left/>
      <right style="thin">
        <color indexed="64"/>
      </right>
      <top/>
      <bottom style="thin">
        <color indexed="64"/>
      </bottom>
      <diagonal/>
    </border>
    <border>
      <left style="hair">
        <color indexed="64"/>
      </left>
      <right/>
      <top/>
      <bottom/>
      <diagonal/>
    </border>
    <border>
      <left style="medium">
        <color rgb="FF0070C0"/>
      </left>
      <right style="medium">
        <color rgb="FF0070C0"/>
      </right>
      <top/>
      <bottom/>
      <diagonal/>
    </border>
    <border>
      <left/>
      <right style="hair">
        <color auto="1"/>
      </right>
      <top/>
      <bottom/>
      <diagonal/>
    </border>
    <border>
      <left style="hair">
        <color auto="1"/>
      </left>
      <right style="hair">
        <color auto="1"/>
      </right>
      <top/>
      <bottom style="hair">
        <color indexed="64"/>
      </bottom>
      <diagonal/>
    </border>
    <border>
      <left style="hair">
        <color auto="1"/>
      </left>
      <right/>
      <top/>
      <bottom style="hair">
        <color indexed="64"/>
      </bottom>
      <diagonal/>
    </border>
    <border>
      <left style="medium">
        <color rgb="FF0070C0"/>
      </left>
      <right style="medium">
        <color rgb="FF0070C0"/>
      </right>
      <top/>
      <bottom style="hair">
        <color indexed="64"/>
      </bottom>
      <diagonal/>
    </border>
    <border>
      <left style="hair">
        <color indexed="64"/>
      </left>
      <right/>
      <top style="hair">
        <color indexed="64"/>
      </top>
      <bottom style="thin">
        <color indexed="64"/>
      </bottom>
      <diagonal/>
    </border>
    <border>
      <left style="medium">
        <color rgb="FF0070C0"/>
      </left>
      <right style="medium">
        <color rgb="FF0070C0"/>
      </right>
      <top style="hair">
        <color indexed="64"/>
      </top>
      <bottom style="thin">
        <color indexed="64"/>
      </bottom>
      <diagonal/>
    </border>
    <border>
      <left/>
      <right/>
      <top style="hair">
        <color indexed="64"/>
      </top>
      <bottom style="thin">
        <color indexed="64"/>
      </bottom>
      <diagonal/>
    </border>
    <border>
      <left/>
      <right style="hair">
        <color auto="1"/>
      </right>
      <top style="hair">
        <color indexed="64"/>
      </top>
      <bottom style="thin">
        <color indexed="64"/>
      </bottom>
      <diagonal/>
    </border>
    <border>
      <left/>
      <right style="medium">
        <color rgb="FF0070C0"/>
      </right>
      <top/>
      <bottom style="medium">
        <color rgb="FF0070C0"/>
      </bottom>
      <diagonal/>
    </border>
    <border>
      <left/>
      <right style="medium">
        <color rgb="FF0070C0"/>
      </right>
      <top style="medium">
        <color rgb="FF0070C0"/>
      </top>
      <bottom/>
      <diagonal/>
    </border>
    <border>
      <left/>
      <right style="medium">
        <color rgb="FF0070C0"/>
      </right>
      <top/>
      <bottom/>
      <diagonal/>
    </border>
    <border>
      <left/>
      <right style="medium">
        <color rgb="FF0070C0"/>
      </right>
      <top style="hair">
        <color indexed="64"/>
      </top>
      <bottom style="thin">
        <color indexed="64"/>
      </bottom>
      <diagonal/>
    </border>
    <border>
      <left style="medium">
        <color rgb="FF0070C0"/>
      </left>
      <right style="hair">
        <color indexed="64"/>
      </right>
      <top/>
      <bottom/>
      <diagonal/>
    </border>
    <border>
      <left style="thin">
        <color theme="5" tint="-0.499984740745262"/>
      </left>
      <right style="thin">
        <color theme="5" tint="-0.499984740745262"/>
      </right>
      <top style="thin">
        <color theme="5" tint="-0.499984740745262"/>
      </top>
      <bottom style="thin">
        <color theme="5" tint="-0.499984740745262"/>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thin">
        <color theme="5" tint="-0.499984740745262"/>
      </left>
      <right/>
      <top style="thin">
        <color theme="5" tint="-0.499984740745262"/>
      </top>
      <bottom/>
      <diagonal/>
    </border>
    <border>
      <left/>
      <right style="thin">
        <color theme="5" tint="-0.499984740745262"/>
      </right>
      <top style="thin">
        <color theme="5" tint="-0.499984740745262"/>
      </top>
      <bottom/>
      <diagonal/>
    </border>
    <border>
      <left style="thin">
        <color theme="5" tint="-0.499984740745262"/>
      </left>
      <right style="thin">
        <color theme="5" tint="-0.499984740745262"/>
      </right>
      <top style="thin">
        <color theme="5" tint="-0.499984740745262"/>
      </top>
      <bottom/>
      <diagonal/>
    </border>
    <border>
      <left style="thin">
        <color theme="5" tint="-0.499984740745262"/>
      </left>
      <right/>
      <top/>
      <bottom style="thin">
        <color theme="5" tint="-0.499984740745262"/>
      </bottom>
      <diagonal/>
    </border>
    <border>
      <left/>
      <right style="thin">
        <color theme="5" tint="-0.499984740745262"/>
      </right>
      <top/>
      <bottom style="thin">
        <color theme="5" tint="-0.499984740745262"/>
      </bottom>
      <diagonal/>
    </border>
    <border>
      <left style="thin">
        <color theme="5" tint="-0.499984740745262"/>
      </left>
      <right style="thin">
        <color theme="5" tint="-0.499984740745262"/>
      </right>
      <top/>
      <bottom/>
      <diagonal/>
    </border>
    <border>
      <left style="thin">
        <color theme="5" tint="-0.499984740745262"/>
      </left>
      <right style="thin">
        <color theme="5" tint="-0.499984740745262"/>
      </right>
      <top/>
      <bottom style="thick">
        <color theme="5" tint="-0.499984740745262"/>
      </bottom>
      <diagonal/>
    </border>
    <border>
      <left style="thin">
        <color theme="5" tint="-0.499984740745262"/>
      </left>
      <right style="thin">
        <color theme="5" tint="-0.499984740745262"/>
      </right>
      <top style="thick">
        <color theme="5" tint="-0.499984740745262"/>
      </top>
      <bottom style="thin">
        <color theme="5" tint="-0.499984740745262"/>
      </bottom>
      <diagonal/>
    </border>
    <border>
      <left style="thin">
        <color theme="5" tint="-0.499984740745262"/>
      </left>
      <right style="thin">
        <color theme="5" tint="-0.499984740745262"/>
      </right>
      <top/>
      <bottom style="thin">
        <color theme="5" tint="-0.49998474074526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left>
      <right style="thin">
        <color theme="0"/>
      </right>
      <top style="thin">
        <color theme="0"/>
      </top>
      <bottom style="thin">
        <color theme="0"/>
      </bottom>
      <diagonal/>
    </border>
    <border>
      <left/>
      <right/>
      <top style="thin">
        <color theme="5" tint="-0.499984740745262"/>
      </top>
      <bottom/>
      <diagonal/>
    </border>
    <border>
      <left style="thin">
        <color indexed="64"/>
      </left>
      <right/>
      <top style="thin">
        <color theme="5" tint="-0.499984740745262"/>
      </top>
      <bottom/>
      <diagonal/>
    </border>
    <border>
      <left/>
      <right/>
      <top/>
      <bottom style="thin">
        <color theme="4" tint="0.3999755851924192"/>
      </bottom>
      <diagonal/>
    </border>
    <border>
      <left style="thin">
        <color theme="5" tint="-0.499984740745262"/>
      </left>
      <right/>
      <top/>
      <bottom/>
      <diagonal/>
    </border>
    <border>
      <left/>
      <right style="thin">
        <color theme="5" tint="-0.499984740745262"/>
      </right>
      <top/>
      <bottom/>
      <diagonal/>
    </border>
    <border>
      <left style="thin">
        <color theme="5" tint="-0.499984740745262"/>
      </left>
      <right style="thin">
        <color theme="5" tint="-0.499984740745262"/>
      </right>
      <top style="thin">
        <color theme="5" tint="-0.499984740745262"/>
      </top>
      <bottom style="thick">
        <color theme="5" tint="-0.499984740745262"/>
      </bottom>
      <diagonal/>
    </border>
    <border>
      <left/>
      <right/>
      <top style="medium">
        <color theme="0"/>
      </top>
      <bottom/>
      <diagonal/>
    </border>
    <border>
      <left/>
      <right style="medium">
        <color theme="0"/>
      </right>
      <top style="medium">
        <color theme="0"/>
      </top>
      <bottom/>
      <diagonal/>
    </border>
    <border>
      <left style="medium">
        <color indexed="64"/>
      </left>
      <right style="medium">
        <color indexed="64"/>
      </right>
      <top style="medium">
        <color indexed="64"/>
      </top>
      <bottom style="medium">
        <color indexed="64"/>
      </bottom>
      <diagonal/>
    </border>
    <border>
      <left/>
      <right/>
      <top style="thin">
        <color rgb="FFB0B0B0"/>
      </top>
      <bottom/>
      <diagonal/>
    </border>
    <border>
      <left/>
      <right style="thin">
        <color rgb="FFB0B0B0"/>
      </right>
      <top style="thin">
        <color rgb="FFB0B0B0"/>
      </top>
      <bottom/>
      <diagonal/>
    </border>
    <border>
      <left/>
      <right style="thin">
        <color rgb="FFB0B0B0"/>
      </right>
      <top style="thin">
        <color rgb="FFB0B0B0"/>
      </top>
      <bottom style="thin">
        <color rgb="FFB0B0B0"/>
      </bottom>
      <diagonal/>
    </border>
    <border>
      <left/>
      <right/>
      <top style="thin">
        <color theme="0"/>
      </top>
      <bottom/>
      <diagonal/>
    </border>
    <border>
      <left/>
      <right style="thin">
        <color theme="0"/>
      </right>
      <top style="thin">
        <color theme="0"/>
      </top>
      <bottom/>
      <diagonal/>
    </border>
    <border>
      <left/>
      <right style="thin">
        <color theme="0"/>
      </right>
      <top style="thin">
        <color theme="0"/>
      </top>
      <bottom style="thin">
        <color theme="0"/>
      </bottom>
      <diagonal/>
    </border>
    <border>
      <left style="thin"/>
      <right style="thin"/>
      <top style="thin"/>
      <bottom style="thin"/>
    </border>
    <border>
      <left style="thin">
        <color rgb="00000000"/>
      </left>
      <right style="thin">
        <color rgb="00000000"/>
      </right>
      <bottom style="thick">
        <color rgb="00000000"/>
      </bottom>
    </border>
    <border>
      <left style="thin">
        <color rgb="00000000"/>
      </left>
      <right style="thin">
        <color rgb="00000000"/>
      </right>
      <bottom style="dashed">
        <color rgb="00000000"/>
      </bottom>
    </border>
    <border>
      <right style="thin">
        <color rgb="00000000"/>
      </right>
      <bottom style="thin">
        <color rgb="00000000"/>
      </bottom>
    </border>
    <border>
      <right style="dashed">
        <color rgb="00000000"/>
      </right>
      <bottom style="thick">
        <color rgb="00000000"/>
      </bottom>
    </border>
    <border>
      <right style="thick">
        <color rgb="00000000"/>
      </right>
      <bottom style="dashed">
        <color rgb="00000000"/>
      </bottom>
    </border>
    <border>
      <left style="thin">
        <color rgb="00000000"/>
      </left>
      <right style="thin">
        <color rgb="00000000"/>
      </right>
      <top style="thin">
        <color rgb="00000000"/>
      </top>
      <bottom style="thin">
        <color rgb="00000000"/>
      </bottom>
    </border>
    <border>
      <left/>
      <right/>
      <bottom/>
    </border>
    <border>
      <left style="thin">
        <color rgb="00000000"/>
      </left>
      <right style="thin">
        <color rgb="00000000"/>
      </right>
      <top/>
    </border>
  </borders>
  <cellStyleXfs count="30">
    <xf numFmtId="0" fontId="5" fillId="0" borderId="0"/>
    <xf numFmtId="43" fontId="4" fillId="0" borderId="0"/>
    <xf numFmtId="0" fontId="10" fillId="11" borderId="6"/>
    <xf numFmtId="0" fontId="11" fillId="0" borderId="6"/>
    <xf numFmtId="0" fontId="12" fillId="0" borderId="0"/>
    <xf numFmtId="0" fontId="13" fillId="0" borderId="0"/>
    <xf numFmtId="0" fontId="4" fillId="0" borderId="0"/>
    <xf numFmtId="9" fontId="4" fillId="0" borderId="0"/>
    <xf numFmtId="43" fontId="4" fillId="0" borderId="0"/>
    <xf numFmtId="0" fontId="14" fillId="0" borderId="0"/>
    <xf numFmtId="0" fontId="18" fillId="0" borderId="0"/>
    <xf numFmtId="0" fontId="12" fillId="0" borderId="0"/>
    <xf numFmtId="0" fontId="5" fillId="0" borderId="0"/>
    <xf numFmtId="0" fontId="4" fillId="0" borderId="0"/>
    <xf numFmtId="176" fontId="32" fillId="0" borderId="0"/>
    <xf numFmtId="9" fontId="5" fillId="0" borderId="0"/>
    <xf numFmtId="0" fontId="4" fillId="0" borderId="0"/>
    <xf numFmtId="0" fontId="38" fillId="0" borderId="0"/>
    <xf numFmtId="0" fontId="38" fillId="0" borderId="0"/>
    <xf numFmtId="0" fontId="44" fillId="0" borderId="0"/>
    <xf numFmtId="0" fontId="44" fillId="0" borderId="0"/>
    <xf numFmtId="9" fontId="4" fillId="0" borderId="0"/>
    <xf numFmtId="177" fontId="4" fillId="0" borderId="0"/>
    <xf numFmtId="0" fontId="38" fillId="0" borderId="0"/>
    <xf numFmtId="0" fontId="4" fillId="0" borderId="0"/>
    <xf numFmtId="0" fontId="38" fillId="0" borderId="0"/>
    <xf numFmtId="177" fontId="38" fillId="0" borderId="0"/>
    <xf numFmtId="9" fontId="38" fillId="0" borderId="0"/>
    <xf numFmtId="0" fontId="4" fillId="0" borderId="0"/>
    <xf numFmtId="43" fontId="4" fillId="0" borderId="0"/>
  </cellStyleXfs>
  <cellXfs count="1133">
    <xf numFmtId="0" fontId="0" fillId="0" borderId="0" pivotButton="0" quotePrefix="0" xfId="0"/>
    <xf numFmtId="0" fontId="6" fillId="2" borderId="1" applyAlignment="1" pivotButton="0" quotePrefix="0" xfId="0">
      <alignment horizontal="center" vertical="center" wrapText="1" shrinkToFit="1"/>
    </xf>
    <xf numFmtId="0" fontId="6" fillId="2" borderId="2" applyAlignment="1" pivotButton="0" quotePrefix="0" xfId="0">
      <alignment horizontal="center" vertical="center" wrapText="1" shrinkToFit="1"/>
    </xf>
    <xf numFmtId="0" fontId="0" fillId="3" borderId="0" applyAlignment="1" pivotButton="0" quotePrefix="0" xfId="0">
      <alignment horizontal="center"/>
    </xf>
    <xf numFmtId="49" fontId="0" fillId="3" borderId="0" pivotButton="0" quotePrefix="0" xfId="0"/>
    <xf numFmtId="0" fontId="0" fillId="3" borderId="0" pivotButton="0" quotePrefix="0" xfId="0"/>
    <xf numFmtId="0" fontId="0" fillId="4" borderId="0" applyAlignment="1" pivotButton="0" quotePrefix="0" xfId="0">
      <alignment horizontal="center"/>
    </xf>
    <xf numFmtId="0" fontId="5" fillId="4" borderId="0" pivotButton="0" quotePrefix="0" xfId="0"/>
    <xf numFmtId="0" fontId="0" fillId="4" borderId="0" pivotButton="0" quotePrefix="0" xfId="0"/>
    <xf numFmtId="49" fontId="0" fillId="4" borderId="0" pivotButton="0" quotePrefix="0" xfId="0"/>
    <xf numFmtId="0" fontId="0" fillId="0" borderId="0" applyAlignment="1" pivotButton="0" quotePrefix="0" xfId="0">
      <alignment horizontal="center"/>
    </xf>
    <xf numFmtId="0" fontId="5" fillId="0" borderId="0" pivotButton="0" quotePrefix="0" xfId="0"/>
    <xf numFmtId="49" fontId="5" fillId="0" borderId="0" pivotButton="0" quotePrefix="0" xfId="0"/>
    <xf numFmtId="0" fontId="0" fillId="6" borderId="0" applyAlignment="1" pivotButton="0" quotePrefix="0" xfId="0">
      <alignment horizontal="center"/>
    </xf>
    <xf numFmtId="0" fontId="0" fillId="6" borderId="0" pivotButton="0" quotePrefix="0" xfId="0"/>
    <xf numFmtId="49" fontId="0" fillId="6" borderId="0" pivotButton="0" quotePrefix="0" xfId="0"/>
    <xf numFmtId="0" fontId="6" fillId="7" borderId="1" applyAlignment="1" pivotButton="0" quotePrefix="0" xfId="0">
      <alignment horizontal="center" vertical="center" wrapText="1" shrinkToFit="1"/>
    </xf>
    <xf numFmtId="0" fontId="6" fillId="7" borderId="2" applyAlignment="1" pivotButton="0" quotePrefix="0" xfId="0">
      <alignment horizontal="center" vertical="center" wrapText="1" shrinkToFit="1"/>
    </xf>
    <xf numFmtId="0" fontId="8" fillId="8" borderId="2" applyAlignment="1" pivotButton="0" quotePrefix="0" xfId="0">
      <alignment horizontal="center" vertical="center" wrapText="1"/>
    </xf>
    <xf numFmtId="0" fontId="6" fillId="7" borderId="3" applyAlignment="1" pivotButton="0" quotePrefix="0" xfId="0">
      <alignment horizontal="center" vertical="center" wrapText="1" shrinkToFit="1"/>
    </xf>
    <xf numFmtId="0" fontId="0" fillId="0" borderId="0" applyAlignment="1" pivotButton="0" quotePrefix="0" xfId="0">
      <alignment horizontal="center" vertical="center" wrapText="1"/>
    </xf>
    <xf numFmtId="2" fontId="0" fillId="0" borderId="0" applyAlignment="1" pivotButton="0" quotePrefix="0" xfId="0">
      <alignment horizontal="center"/>
    </xf>
    <xf numFmtId="9" fontId="0" fillId="0" borderId="0" pivotButton="0" quotePrefix="0" xfId="0"/>
    <xf numFmtId="0" fontId="6" fillId="9" borderId="1" applyAlignment="1" pivotButton="0" quotePrefix="0" xfId="0">
      <alignment horizontal="center" vertical="center" wrapText="1" shrinkToFit="1"/>
    </xf>
    <xf numFmtId="0" fontId="6" fillId="9" borderId="2" applyAlignment="1" pivotButton="0" quotePrefix="0" xfId="0">
      <alignment horizontal="center" vertical="center" wrapText="1" shrinkToFit="1"/>
    </xf>
    <xf numFmtId="0" fontId="6" fillId="9" borderId="3" applyAlignment="1" pivotButton="0" quotePrefix="0" xfId="0">
      <alignment horizontal="center" vertical="center" wrapText="1" shrinkToFit="1"/>
    </xf>
    <xf numFmtId="0" fontId="0" fillId="5" borderId="0" applyAlignment="1" pivotButton="0" quotePrefix="0" xfId="0">
      <alignment horizontal="center" vertical="center"/>
    </xf>
    <xf numFmtId="0" fontId="0" fillId="3" borderId="0" applyAlignment="1" pivotButton="0" quotePrefix="0" xfId="0">
      <alignment horizontal="center" vertical="center"/>
    </xf>
    <xf numFmtId="0" fontId="0" fillId="10" borderId="0" applyAlignment="1" pivotButton="0" quotePrefix="0" xfId="0">
      <alignment horizontal="center"/>
    </xf>
    <xf numFmtId="0" fontId="5" fillId="10" borderId="0" pivotButton="0" quotePrefix="0" xfId="0"/>
    <xf numFmtId="0" fontId="0" fillId="10" borderId="0" pivotButton="0" quotePrefix="0" xfId="0"/>
    <xf numFmtId="0" fontId="0" fillId="0" borderId="0" applyAlignment="1" pivotButton="0" quotePrefix="0" xfId="0">
      <alignment horizontal="left"/>
    </xf>
    <xf numFmtId="0" fontId="5" fillId="6" borderId="0" pivotButton="0" quotePrefix="0" xfId="0"/>
    <xf numFmtId="0" fontId="0" fillId="13" borderId="0" pivotButton="0" quotePrefix="0" xfId="0"/>
    <xf numFmtId="0" fontId="5" fillId="10" borderId="0" applyAlignment="1" pivotButton="0" quotePrefix="0" xfId="0">
      <alignment horizontal="center"/>
    </xf>
    <xf numFmtId="49" fontId="0" fillId="10" borderId="0" pivotButton="0" quotePrefix="0" xfId="0"/>
    <xf numFmtId="0" fontId="0" fillId="14" borderId="0" pivotButton="0" quotePrefix="0" xfId="0"/>
    <xf numFmtId="0" fontId="0" fillId="15" borderId="0" pivotButton="0" quotePrefix="0" xfId="0"/>
    <xf numFmtId="0" fontId="15" fillId="0" borderId="0" pivotButton="0" quotePrefix="0" xfId="9"/>
    <xf numFmtId="0" fontId="14" fillId="0" borderId="0" pivotButton="0" quotePrefix="0" xfId="9"/>
    <xf numFmtId="164" fontId="16" fillId="0" borderId="0" pivotButton="0" quotePrefix="0" xfId="9"/>
    <xf numFmtId="0" fontId="17" fillId="0" borderId="0" pivotButton="0" quotePrefix="0" xfId="9"/>
    <xf numFmtId="0" fontId="18" fillId="16" borderId="0" applyAlignment="1" pivotButton="0" quotePrefix="0" xfId="10">
      <alignment horizontal="left"/>
    </xf>
    <xf numFmtId="0" fontId="22" fillId="17" borderId="0" applyAlignment="1" pivotButton="0" quotePrefix="0" xfId="10">
      <alignment horizontal="center" vertical="center"/>
    </xf>
    <xf numFmtId="0" fontId="22" fillId="17" borderId="0" applyAlignment="1" pivotButton="0" quotePrefix="0" xfId="10">
      <alignment horizontal="center" vertical="center" wrapText="1"/>
    </xf>
    <xf numFmtId="0" fontId="23" fillId="16" borderId="0" applyAlignment="1" pivotButton="0" quotePrefix="0" xfId="10">
      <alignment horizontal="left"/>
    </xf>
    <xf numFmtId="165" fontId="23" fillId="16" borderId="0" applyAlignment="1" pivotButton="0" quotePrefix="0" xfId="10">
      <alignment horizontal="right"/>
    </xf>
    <xf numFmtId="166" fontId="23" fillId="16" borderId="0" applyAlignment="1" pivotButton="0" quotePrefix="0" xfId="10">
      <alignment horizontal="right"/>
    </xf>
    <xf numFmtId="3" fontId="23" fillId="16" borderId="0" applyAlignment="1" pivotButton="0" quotePrefix="0" xfId="10">
      <alignment horizontal="right"/>
    </xf>
    <xf numFmtId="0" fontId="22" fillId="18" borderId="0" applyAlignment="1" pivotButton="0" quotePrefix="0" xfId="10">
      <alignment horizontal="center" vertical="center"/>
    </xf>
    <xf numFmtId="0" fontId="0" fillId="19" borderId="0" pivotButton="0" quotePrefix="0" xfId="0"/>
    <xf numFmtId="0" fontId="7" fillId="0" borderId="9" pivotButton="0" quotePrefix="0" xfId="12"/>
    <xf numFmtId="0" fontId="5" fillId="0" borderId="10" pivotButton="0" quotePrefix="0" xfId="12"/>
    <xf numFmtId="0" fontId="7" fillId="0" borderId="11" pivotButton="0" quotePrefix="0" xfId="12"/>
    <xf numFmtId="0" fontId="5" fillId="0" borderId="12" pivotButton="0" quotePrefix="0" xfId="12"/>
    <xf numFmtId="0" fontId="7" fillId="0" borderId="13" pivotButton="0" quotePrefix="0" xfId="12"/>
    <xf numFmtId="0" fontId="5" fillId="0" borderId="14" pivotButton="0" quotePrefix="0" xfId="12"/>
    <xf numFmtId="10" fontId="0" fillId="20" borderId="0" pivotButton="0" quotePrefix="0" xfId="0"/>
    <xf numFmtId="0" fontId="5" fillId="0" borderId="12" applyAlignment="1" pivotButton="0" quotePrefix="0" xfId="12">
      <alignment horizontal="left"/>
    </xf>
    <xf numFmtId="0" fontId="28" fillId="0" borderId="0" pivotButton="0" quotePrefix="0" xfId="0"/>
    <xf numFmtId="0" fontId="29" fillId="0" borderId="0" pivotButton="0" quotePrefix="0" xfId="0"/>
    <xf numFmtId="0" fontId="30" fillId="0" borderId="0" pivotButton="0" quotePrefix="0" xfId="0"/>
    <xf numFmtId="0" fontId="33" fillId="21" borderId="6" applyAlignment="1" pivotButton="0" quotePrefix="0" xfId="14">
      <alignment horizontal="center" vertical="center" wrapText="1"/>
    </xf>
    <xf numFmtId="0" fontId="31" fillId="0" borderId="6" pivotButton="0" quotePrefix="0" xfId="0"/>
    <xf numFmtId="1" fontId="31" fillId="0" borderId="6" pivotButton="0" quotePrefix="0" xfId="0"/>
    <xf numFmtId="0" fontId="34" fillId="0" borderId="0" applyAlignment="1" pivotButton="0" quotePrefix="0" xfId="4">
      <alignment horizontal="left" vertical="center"/>
    </xf>
    <xf numFmtId="0" fontId="12" fillId="0" borderId="0" pivotButton="0" quotePrefix="0" xfId="4"/>
    <xf numFmtId="0" fontId="35" fillId="0" borderId="0" applyAlignment="1" pivotButton="0" quotePrefix="0" xfId="4">
      <alignment horizontal="left" vertical="center"/>
    </xf>
    <xf numFmtId="0" fontId="36" fillId="22" borderId="15" applyAlignment="1" pivotButton="0" quotePrefix="0" xfId="4">
      <alignment horizontal="right" vertical="center"/>
    </xf>
    <xf numFmtId="0" fontId="36" fillId="22" borderId="15" applyAlignment="1" pivotButton="0" quotePrefix="0" xfId="4">
      <alignment horizontal="left" vertical="center"/>
    </xf>
    <xf numFmtId="0" fontId="35" fillId="23" borderId="15" applyAlignment="1" pivotButton="0" quotePrefix="0" xfId="4">
      <alignment horizontal="left" vertical="center"/>
    </xf>
    <xf numFmtId="0" fontId="12" fillId="24" borderId="0" pivotButton="0" quotePrefix="0" xfId="4"/>
    <xf numFmtId="0" fontId="35" fillId="25" borderId="15" applyAlignment="1" pivotButton="0" quotePrefix="0" xfId="4">
      <alignment horizontal="left" vertical="center"/>
    </xf>
    <xf numFmtId="3" fontId="34" fillId="0" borderId="0" applyAlignment="1" pivotButton="0" quotePrefix="0" xfId="4">
      <alignment horizontal="right" vertical="center" shrinkToFit="1"/>
    </xf>
    <xf numFmtId="3" fontId="34" fillId="26" borderId="0" applyAlignment="1" pivotButton="0" quotePrefix="0" xfId="4">
      <alignment horizontal="right" vertical="center" shrinkToFit="1"/>
    </xf>
    <xf numFmtId="167" fontId="34" fillId="0" borderId="0" applyAlignment="1" pivotButton="0" quotePrefix="0" xfId="4">
      <alignment horizontal="right" vertical="center" shrinkToFit="1"/>
    </xf>
    <xf numFmtId="167" fontId="34" fillId="26" borderId="0" applyAlignment="1" pivotButton="0" quotePrefix="0" xfId="4">
      <alignment horizontal="right" vertical="center" shrinkToFit="1"/>
    </xf>
    <xf numFmtId="4" fontId="34" fillId="26" borderId="0" applyAlignment="1" pivotButton="0" quotePrefix="0" xfId="4">
      <alignment horizontal="right" vertical="center" shrinkToFit="1"/>
    </xf>
    <xf numFmtId="4" fontId="34" fillId="0" borderId="0" applyAlignment="1" pivotButton="0" quotePrefix="0" xfId="4">
      <alignment horizontal="right" vertical="center" shrinkToFit="1"/>
    </xf>
    <xf numFmtId="0" fontId="0" fillId="27" borderId="0" pivotButton="0" quotePrefix="0" xfId="0"/>
    <xf numFmtId="0" fontId="0" fillId="28" borderId="0" pivotButton="0" quotePrefix="0" xfId="0"/>
    <xf numFmtId="0" fontId="0" fillId="29" borderId="0" pivotButton="0" quotePrefix="0" xfId="0"/>
    <xf numFmtId="0" fontId="0" fillId="30" borderId="0" pivotButton="0" quotePrefix="0" xfId="0"/>
    <xf numFmtId="0" fontId="0" fillId="31" borderId="0" pivotButton="0" quotePrefix="0" xfId="0"/>
    <xf numFmtId="0" fontId="0" fillId="32" borderId="0" pivotButton="0" quotePrefix="0" xfId="0"/>
    <xf numFmtId="0" fontId="0" fillId="33" borderId="0" pivotButton="0" quotePrefix="0" xfId="0"/>
    <xf numFmtId="0" fontId="0" fillId="34" borderId="0" pivotButton="0" quotePrefix="0" xfId="0"/>
    <xf numFmtId="0" fontId="0" fillId="35" borderId="0" pivotButton="0" quotePrefix="0" xfId="0"/>
    <xf numFmtId="0" fontId="0" fillId="36" borderId="0" pivotButton="0" quotePrefix="0" xfId="0"/>
    <xf numFmtId="0" fontId="9" fillId="37" borderId="0" pivotButton="0" quotePrefix="0" xfId="0"/>
    <xf numFmtId="0" fontId="0" fillId="38" borderId="0" pivotButton="0" quotePrefix="0" xfId="0"/>
    <xf numFmtId="0" fontId="0" fillId="39" borderId="0" applyAlignment="1" pivotButton="0" quotePrefix="0" xfId="0">
      <alignment horizontal="center"/>
    </xf>
    <xf numFmtId="0" fontId="0" fillId="39" borderId="0" pivotButton="0" quotePrefix="0" xfId="0"/>
    <xf numFmtId="0" fontId="0" fillId="40" borderId="0" applyAlignment="1" pivotButton="0" quotePrefix="0" xfId="0">
      <alignment horizontal="center"/>
    </xf>
    <xf numFmtId="0" fontId="0" fillId="40" borderId="0" pivotButton="0" quotePrefix="0" xfId="0"/>
    <xf numFmtId="0" fontId="0" fillId="41" borderId="0" applyAlignment="1" pivotButton="0" quotePrefix="0" xfId="0">
      <alignment horizontal="center"/>
    </xf>
    <xf numFmtId="0" fontId="0" fillId="41" borderId="0" pivotButton="0" quotePrefix="0" xfId="0"/>
    <xf numFmtId="0" fontId="0" fillId="42" borderId="0" applyAlignment="1" pivotButton="0" quotePrefix="0" xfId="0">
      <alignment horizontal="center"/>
    </xf>
    <xf numFmtId="0" fontId="0" fillId="42" borderId="0" pivotButton="0" quotePrefix="0" xfId="0"/>
    <xf numFmtId="0" fontId="0" fillId="43" borderId="0" applyAlignment="1" pivotButton="0" quotePrefix="0" xfId="0">
      <alignment horizontal="center"/>
    </xf>
    <xf numFmtId="0" fontId="0" fillId="43" borderId="0" pivotButton="0" quotePrefix="0" xfId="0"/>
    <xf numFmtId="0" fontId="0" fillId="44" borderId="0" applyAlignment="1" pivotButton="0" quotePrefix="0" xfId="0">
      <alignment horizontal="center"/>
    </xf>
    <xf numFmtId="0" fontId="0" fillId="44" borderId="0" pivotButton="0" quotePrefix="0" xfId="0"/>
    <xf numFmtId="49" fontId="0" fillId="44" borderId="0" pivotButton="0" quotePrefix="0" xfId="0"/>
    <xf numFmtId="3" fontId="0" fillId="0" borderId="0" pivotButton="0" quotePrefix="0" xfId="0"/>
    <xf numFmtId="2" fontId="0" fillId="0" borderId="0" applyAlignment="1" pivotButton="0" quotePrefix="0" xfId="0">
      <alignment horizontal="left"/>
    </xf>
    <xf numFmtId="0" fontId="1" fillId="45" borderId="0" pivotButton="0" quotePrefix="0" xfId="16"/>
    <xf numFmtId="0" fontId="1" fillId="0" borderId="0" applyAlignment="1" pivotButton="0" quotePrefix="0" xfId="16">
      <alignment horizontal="center" vertical="center"/>
    </xf>
    <xf numFmtId="0" fontId="1" fillId="0" borderId="0" pivotButton="0" quotePrefix="0" xfId="16"/>
    <xf numFmtId="0" fontId="39" fillId="46" borderId="17" applyAlignment="1" pivotButton="0" quotePrefix="0" xfId="17">
      <alignment horizontal="left"/>
    </xf>
    <xf numFmtId="0" fontId="39" fillId="46" borderId="18" applyAlignment="1" applyProtection="1" pivotButton="0" quotePrefix="0" xfId="17">
      <alignment horizontal="center"/>
      <protection locked="0" hidden="0"/>
    </xf>
    <xf numFmtId="0" fontId="39" fillId="46" borderId="19" applyAlignment="1" applyProtection="1" pivotButton="0" quotePrefix="0" xfId="17">
      <alignment horizontal="center"/>
      <protection locked="0" hidden="0"/>
    </xf>
    <xf numFmtId="0" fontId="42" fillId="29" borderId="20" applyAlignment="1" pivotButton="0" quotePrefix="0" xfId="18">
      <alignment vertical="center" wrapText="1"/>
    </xf>
    <xf numFmtId="0" fontId="39" fillId="29" borderId="21" applyAlignment="1" applyProtection="1" pivotButton="0" quotePrefix="0" xfId="17">
      <alignment horizontal="right" wrapText="1"/>
      <protection locked="0" hidden="0"/>
    </xf>
    <xf numFmtId="0" fontId="39" fillId="29" borderId="22" applyAlignment="1" applyProtection="1" pivotButton="0" quotePrefix="0" xfId="17">
      <alignment horizontal="right" wrapText="1"/>
      <protection locked="0" hidden="0"/>
    </xf>
    <xf numFmtId="0" fontId="43" fillId="29" borderId="22" applyAlignment="1" applyProtection="1" pivotButton="0" quotePrefix="0" xfId="17">
      <alignment horizontal="right" wrapText="1"/>
      <protection locked="0" hidden="0"/>
    </xf>
    <xf numFmtId="0" fontId="42" fillId="29" borderId="22" applyAlignment="1" pivotButton="0" quotePrefix="0" xfId="18">
      <alignment horizontal="right" vertical="center" wrapText="1"/>
    </xf>
    <xf numFmtId="0" fontId="42" fillId="29" borderId="22" applyAlignment="1" pivotButton="0" quotePrefix="0" xfId="18">
      <alignment horizontal="center" vertical="center" wrapText="1"/>
    </xf>
    <xf numFmtId="0" fontId="42" fillId="29" borderId="23" applyAlignment="1" pivotButton="0" quotePrefix="0" xfId="18">
      <alignment horizontal="center" vertical="center" wrapText="1"/>
    </xf>
    <xf numFmtId="0" fontId="1" fillId="45" borderId="20" pivotButton="0" quotePrefix="0" xfId="16"/>
    <xf numFmtId="0" fontId="1" fillId="45" borderId="21" pivotButton="0" quotePrefix="0" xfId="16"/>
    <xf numFmtId="0" fontId="1" fillId="45" borderId="22" pivotButton="0" quotePrefix="0" xfId="16"/>
    <xf numFmtId="0" fontId="45" fillId="45" borderId="20" applyAlignment="1" applyProtection="1" pivotButton="0" quotePrefix="0" xfId="19">
      <alignment horizontal="left"/>
      <protection locked="0" hidden="0"/>
    </xf>
    <xf numFmtId="3" fontId="45" fillId="0" borderId="21" applyAlignment="1" pivotButton="0" quotePrefix="0" xfId="16">
      <alignment vertical="center"/>
    </xf>
    <xf numFmtId="3" fontId="45" fillId="0" borderId="22" applyAlignment="1" pivotButton="0" quotePrefix="0" xfId="16">
      <alignment vertical="center"/>
    </xf>
    <xf numFmtId="3" fontId="45" fillId="0" borderId="22" applyAlignment="1" pivotButton="0" quotePrefix="0" xfId="16">
      <alignment horizontal="right"/>
    </xf>
    <xf numFmtId="3" fontId="46" fillId="0" borderId="22" applyAlignment="1" pivotButton="0" quotePrefix="0" xfId="16">
      <alignment horizontal="right"/>
    </xf>
    <xf numFmtId="168" fontId="45" fillId="0" borderId="21" applyAlignment="1" pivotButton="0" quotePrefix="0" xfId="16">
      <alignment vertical="center"/>
    </xf>
    <xf numFmtId="168" fontId="45" fillId="0" borderId="22" applyAlignment="1" pivotButton="0" quotePrefix="0" xfId="16">
      <alignment vertical="center"/>
    </xf>
    <xf numFmtId="169" fontId="45" fillId="0" borderId="22" applyAlignment="1" pivotButton="0" quotePrefix="0" xfId="16">
      <alignment horizontal="right" vertical="center"/>
    </xf>
    <xf numFmtId="168" fontId="46" fillId="0" borderId="22" applyAlignment="1" pivotButton="0" quotePrefix="0" xfId="16">
      <alignment vertical="center"/>
    </xf>
    <xf numFmtId="3" fontId="45" fillId="47" borderId="22" applyAlignment="1" pivotButton="0" quotePrefix="0" xfId="16">
      <alignment vertical="center"/>
    </xf>
    <xf numFmtId="0" fontId="47" fillId="48" borderId="20" applyProtection="1" pivotButton="0" quotePrefix="0" xfId="17">
      <protection locked="0" hidden="0"/>
    </xf>
    <xf numFmtId="1" fontId="47" fillId="48" borderId="21" applyAlignment="1" pivotButton="0" quotePrefix="0" xfId="18">
      <alignment vertical="center"/>
    </xf>
    <xf numFmtId="1" fontId="47" fillId="48" borderId="22" applyAlignment="1" pivotButton="0" quotePrefix="0" xfId="18">
      <alignment vertical="center"/>
    </xf>
    <xf numFmtId="0" fontId="48" fillId="48" borderId="20" applyProtection="1" pivotButton="0" quotePrefix="0" xfId="19">
      <protection locked="0" hidden="0"/>
    </xf>
    <xf numFmtId="9" fontId="47" fillId="48" borderId="21" applyAlignment="1" pivotButton="0" quotePrefix="0" xfId="18">
      <alignment vertical="center"/>
    </xf>
    <xf numFmtId="9" fontId="47" fillId="48" borderId="22" applyAlignment="1" pivotButton="0" quotePrefix="0" xfId="18">
      <alignment vertical="center"/>
    </xf>
    <xf numFmtId="0" fontId="47" fillId="49" borderId="20" applyProtection="1" pivotButton="0" quotePrefix="0" xfId="17">
      <protection locked="0" hidden="0"/>
    </xf>
    <xf numFmtId="1" fontId="49" fillId="39" borderId="21" applyAlignment="1" pivotButton="0" quotePrefix="0" xfId="18">
      <alignment horizontal="left" vertical="center" wrapText="1"/>
    </xf>
    <xf numFmtId="0" fontId="36" fillId="39" borderId="22" pivotButton="0" quotePrefix="0" xfId="18"/>
    <xf numFmtId="0" fontId="36" fillId="39" borderId="22" applyAlignment="1" pivotButton="0" quotePrefix="0" xfId="18">
      <alignment horizontal="right" vertical="center" indent="1"/>
    </xf>
    <xf numFmtId="10" fontId="36" fillId="39" borderId="22" applyAlignment="1" pivotButton="0" quotePrefix="0" xfId="18">
      <alignment horizontal="right" vertical="center" indent="1"/>
    </xf>
    <xf numFmtId="9" fontId="34" fillId="39" borderId="22" applyAlignment="1" pivotButton="0" quotePrefix="0" xfId="18">
      <alignment horizontal="right" vertical="center" indent="1"/>
    </xf>
    <xf numFmtId="3" fontId="47" fillId="39" borderId="22" applyAlignment="1" pivotButton="0" quotePrefix="0" xfId="18">
      <alignment vertical="center"/>
    </xf>
    <xf numFmtId="3" fontId="47" fillId="39" borderId="22" applyProtection="1" pivotButton="0" quotePrefix="0" xfId="16">
      <protection locked="0" hidden="0"/>
    </xf>
    <xf numFmtId="3" fontId="47" fillId="49" borderId="22" applyProtection="1" pivotButton="0" quotePrefix="0" xfId="16">
      <protection locked="0" hidden="0"/>
    </xf>
    <xf numFmtId="0" fontId="48" fillId="39" borderId="20" applyAlignment="1" applyProtection="1" pivotButton="0" quotePrefix="0" xfId="19">
      <alignment horizontal="left"/>
      <protection locked="0" hidden="0"/>
    </xf>
    <xf numFmtId="9" fontId="47" fillId="39" borderId="22" applyAlignment="1" pivotButton="0" quotePrefix="0" xfId="18">
      <alignment vertical="center"/>
    </xf>
    <xf numFmtId="0" fontId="48" fillId="45" borderId="20" applyAlignment="1" applyProtection="1" pivotButton="0" quotePrefix="0" xfId="19">
      <alignment horizontal="left"/>
      <protection locked="0" hidden="0"/>
    </xf>
    <xf numFmtId="1" fontId="49" fillId="0" borderId="21" applyAlignment="1" pivotButton="0" quotePrefix="0" xfId="18">
      <alignment horizontal="left" vertical="center" wrapText="1"/>
    </xf>
    <xf numFmtId="0" fontId="36" fillId="0" borderId="22" pivotButton="0" quotePrefix="0" xfId="18"/>
    <xf numFmtId="0" fontId="36" fillId="0" borderId="22" applyAlignment="1" pivotButton="0" quotePrefix="0" xfId="18">
      <alignment horizontal="right" vertical="center" indent="1"/>
    </xf>
    <xf numFmtId="10" fontId="36" fillId="0" borderId="22" applyAlignment="1" pivotButton="0" quotePrefix="0" xfId="18">
      <alignment horizontal="right" vertical="center" indent="1"/>
    </xf>
    <xf numFmtId="9" fontId="34" fillId="0" borderId="22" applyAlignment="1" pivotButton="0" quotePrefix="0" xfId="18">
      <alignment horizontal="right" vertical="center" indent="1"/>
    </xf>
    <xf numFmtId="9" fontId="47" fillId="0" borderId="22" applyAlignment="1" pivotButton="0" quotePrefix="0" xfId="18">
      <alignment vertical="center"/>
    </xf>
    <xf numFmtId="1" fontId="50" fillId="0" borderId="21" applyAlignment="1" pivotButton="0" quotePrefix="0" xfId="18">
      <alignment horizontal="left" vertical="center" wrapText="1"/>
    </xf>
    <xf numFmtId="0" fontId="51" fillId="0" borderId="22" pivotButton="0" quotePrefix="0" xfId="18"/>
    <xf numFmtId="0" fontId="35" fillId="0" borderId="22" applyAlignment="1" pivotButton="0" quotePrefix="0" xfId="18">
      <alignment horizontal="right" vertical="center" indent="1"/>
    </xf>
    <xf numFmtId="10" fontId="35" fillId="0" borderId="22" applyAlignment="1" pivotButton="0" quotePrefix="0" xfId="18">
      <alignment horizontal="right" vertical="center" indent="1"/>
    </xf>
    <xf numFmtId="0" fontId="52" fillId="29" borderId="20" applyAlignment="1" applyProtection="1" pivotButton="0" quotePrefix="0" xfId="17">
      <alignment horizontal="left"/>
      <protection locked="0" hidden="0"/>
    </xf>
    <xf numFmtId="1" fontId="50" fillId="29" borderId="21" applyAlignment="1" pivotButton="0" quotePrefix="0" xfId="18">
      <alignment horizontal="left" vertical="center" wrapText="1"/>
    </xf>
    <xf numFmtId="0" fontId="51" fillId="29" borderId="22" pivotButton="0" quotePrefix="0" xfId="18"/>
    <xf numFmtId="0" fontId="35" fillId="29" borderId="22" applyAlignment="1" pivotButton="0" quotePrefix="0" xfId="18">
      <alignment horizontal="right" vertical="center" indent="1"/>
    </xf>
    <xf numFmtId="0" fontId="45" fillId="45" borderId="20" applyAlignment="1" pivotButton="0" quotePrefix="0" xfId="17">
      <alignment horizontal="left"/>
    </xf>
    <xf numFmtId="1" fontId="45" fillId="0" borderId="21" applyAlignment="1" pivotButton="0" quotePrefix="0" xfId="18">
      <alignment vertical="center"/>
    </xf>
    <xf numFmtId="1" fontId="45" fillId="0" borderId="22" applyAlignment="1" pivotButton="0" quotePrefix="0" xfId="18">
      <alignment vertical="center"/>
    </xf>
    <xf numFmtId="3" fontId="45" fillId="0" borderId="22" applyAlignment="1" pivotButton="0" quotePrefix="0" xfId="18">
      <alignment vertical="center"/>
    </xf>
    <xf numFmtId="3" fontId="45" fillId="47" borderId="22" applyAlignment="1" pivotButton="0" quotePrefix="0" xfId="18">
      <alignment vertical="center"/>
    </xf>
    <xf numFmtId="0" fontId="45" fillId="45" borderId="20" applyAlignment="1" applyProtection="1" pivotButton="0" quotePrefix="0" xfId="17">
      <alignment horizontal="left"/>
      <protection locked="0" hidden="0"/>
    </xf>
    <xf numFmtId="3" fontId="45" fillId="0" borderId="21" applyAlignment="1" pivotButton="0" quotePrefix="0" xfId="18">
      <alignment vertical="center"/>
    </xf>
    <xf numFmtId="3" fontId="45" fillId="0" borderId="22" pivotButton="0" quotePrefix="0" xfId="16"/>
    <xf numFmtId="9" fontId="47" fillId="0" borderId="21" applyAlignment="1" pivotButton="0" quotePrefix="0" xfId="18">
      <alignment vertical="center"/>
    </xf>
    <xf numFmtId="9" fontId="47" fillId="47" borderId="22" applyAlignment="1" pivotButton="0" quotePrefix="0" xfId="18">
      <alignment vertical="center"/>
    </xf>
    <xf numFmtId="0" fontId="53" fillId="0" borderId="20" applyAlignment="1" pivotButton="0" quotePrefix="0" xfId="18">
      <alignment vertical="center" wrapText="1"/>
    </xf>
    <xf numFmtId="1" fontId="47" fillId="0" borderId="21" applyAlignment="1" pivotButton="0" quotePrefix="0" xfId="18">
      <alignment vertical="center"/>
    </xf>
    <xf numFmtId="1" fontId="47" fillId="0" borderId="22" applyAlignment="1" pivotButton="0" quotePrefix="0" xfId="18">
      <alignment vertical="center"/>
    </xf>
    <xf numFmtId="1" fontId="47" fillId="47" borderId="22" applyAlignment="1" pivotButton="0" quotePrefix="0" xfId="18">
      <alignment vertical="center"/>
    </xf>
    <xf numFmtId="0" fontId="45" fillId="0" borderId="20" applyAlignment="1" applyProtection="1" pivotButton="0" quotePrefix="0" xfId="17">
      <alignment horizontal="left"/>
      <protection locked="0" hidden="0"/>
    </xf>
    <xf numFmtId="0" fontId="53" fillId="45" borderId="20" applyAlignment="1" pivotButton="0" quotePrefix="0" xfId="18">
      <alignment horizontal="left" vertical="center" wrapText="1" indent="1"/>
    </xf>
    <xf numFmtId="1" fontId="53" fillId="0" borderId="21" applyAlignment="1" pivotButton="0" quotePrefix="0" xfId="18">
      <alignment vertical="center" wrapText="1"/>
    </xf>
    <xf numFmtId="1" fontId="53" fillId="0" borderId="22" applyAlignment="1" pivotButton="0" quotePrefix="0" xfId="18">
      <alignment vertical="center" wrapText="1"/>
    </xf>
    <xf numFmtId="1" fontId="53" fillId="45" borderId="22" applyAlignment="1" pivotButton="0" quotePrefix="0" xfId="18">
      <alignment vertical="center" wrapText="1"/>
    </xf>
    <xf numFmtId="3" fontId="53" fillId="0" borderId="22" applyAlignment="1" pivotButton="0" quotePrefix="0" xfId="18">
      <alignment vertical="center" wrapText="1"/>
    </xf>
    <xf numFmtId="3" fontId="53" fillId="45" borderId="22" applyAlignment="1" pivotButton="0" quotePrefix="0" xfId="18">
      <alignment vertical="center" wrapText="1"/>
    </xf>
    <xf numFmtId="0" fontId="52" fillId="0" borderId="24" applyAlignment="1" applyProtection="1" pivotButton="0" quotePrefix="0" xfId="17">
      <alignment horizontal="left"/>
      <protection locked="0" hidden="0"/>
    </xf>
    <xf numFmtId="3" fontId="52" fillId="0" borderId="25" applyAlignment="1" applyProtection="1" pivotButton="0" quotePrefix="0" xfId="17">
      <alignment horizontal="right" vertical="center"/>
      <protection locked="0" hidden="0"/>
    </xf>
    <xf numFmtId="3" fontId="52" fillId="0" borderId="26" applyAlignment="1" applyProtection="1" pivotButton="0" quotePrefix="0" xfId="17">
      <alignment horizontal="right" vertical="center"/>
      <protection locked="0" hidden="0"/>
    </xf>
    <xf numFmtId="0" fontId="51" fillId="0" borderId="20" pivotButton="0" quotePrefix="0" xfId="18"/>
    <xf numFmtId="1" fontId="51" fillId="0" borderId="21" pivotButton="0" quotePrefix="0" xfId="18"/>
    <xf numFmtId="1" fontId="51" fillId="0" borderId="22" pivotButton="0" quotePrefix="0" xfId="18"/>
    <xf numFmtId="1" fontId="51" fillId="0" borderId="22" applyAlignment="1" pivotButton="0" quotePrefix="0" xfId="18">
      <alignment horizontal="right"/>
    </xf>
    <xf numFmtId="1" fontId="51" fillId="47" borderId="22" pivotButton="0" quotePrefix="0" xfId="18"/>
    <xf numFmtId="1" fontId="35" fillId="47" borderId="22" pivotButton="0" quotePrefix="0" xfId="18"/>
    <xf numFmtId="0" fontId="52" fillId="29" borderId="20" applyAlignment="1" pivotButton="0" quotePrefix="0" xfId="20">
      <alignment horizontal="left"/>
    </xf>
    <xf numFmtId="1" fontId="35" fillId="29" borderId="21" pivotButton="0" quotePrefix="0" xfId="18"/>
    <xf numFmtId="1" fontId="35" fillId="29" borderId="22" pivotButton="0" quotePrefix="0" xfId="18"/>
    <xf numFmtId="1" fontId="35" fillId="29" borderId="22" applyAlignment="1" pivotButton="0" quotePrefix="0" xfId="18">
      <alignment horizontal="right"/>
    </xf>
    <xf numFmtId="1" fontId="35" fillId="50" borderId="22" pivotButton="0" quotePrefix="0" xfId="18"/>
    <xf numFmtId="0" fontId="55" fillId="0" borderId="20" applyAlignment="1" pivotButton="0" quotePrefix="0" xfId="20">
      <alignment horizontal="center"/>
    </xf>
    <xf numFmtId="1" fontId="35" fillId="0" borderId="22" pivotButton="0" quotePrefix="0" xfId="18"/>
    <xf numFmtId="0" fontId="47" fillId="45" borderId="20" applyProtection="1" pivotButton="0" quotePrefix="0" xfId="17">
      <protection locked="0" hidden="0"/>
    </xf>
    <xf numFmtId="3" fontId="47" fillId="0" borderId="21" applyAlignment="1" pivotButton="0" quotePrefix="0" xfId="18">
      <alignment vertical="center"/>
    </xf>
    <xf numFmtId="3" fontId="47" fillId="0" borderId="22" applyAlignment="1" pivotButton="0" quotePrefix="0" xfId="18">
      <alignment vertical="center"/>
    </xf>
    <xf numFmtId="3" fontId="47" fillId="47" borderId="22" applyAlignment="1" pivotButton="0" quotePrefix="0" xfId="18">
      <alignment vertical="center"/>
    </xf>
    <xf numFmtId="0" fontId="47" fillId="0" borderId="20" applyProtection="1" pivotButton="0" quotePrefix="0" xfId="17">
      <protection locked="0" hidden="0"/>
    </xf>
    <xf numFmtId="0" fontId="51" fillId="0" borderId="20" applyAlignment="1" pivotButton="0" quotePrefix="0" xfId="18">
      <alignment horizontal="center"/>
    </xf>
    <xf numFmtId="3" fontId="35" fillId="47" borderId="21" applyAlignment="1" pivotButton="0" quotePrefix="0" xfId="16">
      <alignment horizontal="right" vertical="center" indent="1"/>
    </xf>
    <xf numFmtId="3" fontId="35" fillId="47" borderId="22" applyAlignment="1" pivotButton="0" quotePrefix="0" xfId="16">
      <alignment horizontal="right" vertical="center" indent="1"/>
    </xf>
    <xf numFmtId="0" fontId="52" fillId="46" borderId="20" applyAlignment="1" applyProtection="1" pivotButton="0" quotePrefix="0" xfId="17">
      <alignment horizontal="left"/>
      <protection locked="0" hidden="0"/>
    </xf>
    <xf numFmtId="1" fontId="52" fillId="46" borderId="21" applyAlignment="1" applyProtection="1" pivotButton="0" quotePrefix="0" xfId="17">
      <alignment vertical="center"/>
      <protection locked="0" hidden="0"/>
    </xf>
    <xf numFmtId="3" fontId="52" fillId="46" borderId="21" applyAlignment="1" applyProtection="1" pivotButton="0" quotePrefix="0" xfId="17">
      <alignment vertical="center"/>
      <protection locked="0" hidden="0"/>
    </xf>
    <xf numFmtId="3" fontId="47" fillId="0" borderId="21" applyAlignment="1" applyProtection="1" pivotButton="0" quotePrefix="0" xfId="16">
      <alignment vertical="center"/>
      <protection locked="0" hidden="0"/>
    </xf>
    <xf numFmtId="3" fontId="47" fillId="0" borderId="22" applyAlignment="1" applyProtection="1" pivotButton="0" quotePrefix="0" xfId="16">
      <alignment vertical="center"/>
      <protection locked="0" hidden="0"/>
    </xf>
    <xf numFmtId="3" fontId="47" fillId="47" borderId="22" applyAlignment="1" applyProtection="1" pivotButton="0" quotePrefix="0" xfId="16">
      <alignment vertical="center"/>
      <protection locked="0" hidden="0"/>
    </xf>
    <xf numFmtId="0" fontId="47" fillId="45" borderId="27" applyProtection="1" pivotButton="0" quotePrefix="0" xfId="17">
      <protection locked="0" hidden="0"/>
    </xf>
    <xf numFmtId="3" fontId="47" fillId="0" borderId="28" applyAlignment="1" applyProtection="1" pivotButton="0" quotePrefix="0" xfId="16">
      <alignment vertical="center"/>
      <protection locked="0" hidden="0"/>
    </xf>
    <xf numFmtId="3" fontId="47" fillId="0" borderId="23" applyAlignment="1" applyProtection="1" pivotButton="0" quotePrefix="0" xfId="16">
      <alignment vertical="center"/>
      <protection locked="0" hidden="0"/>
    </xf>
    <xf numFmtId="3" fontId="47" fillId="47" borderId="23" applyAlignment="1" applyProtection="1" pivotButton="0" quotePrefix="0" xfId="16">
      <alignment vertical="center"/>
      <protection locked="0" hidden="0"/>
    </xf>
    <xf numFmtId="0" fontId="38" fillId="45" borderId="29" applyProtection="1" pivotButton="0" quotePrefix="0" xfId="17">
      <protection locked="0" hidden="0"/>
    </xf>
    <xf numFmtId="0" fontId="38" fillId="0" borderId="0" pivotButton="0" quotePrefix="0" xfId="16"/>
    <xf numFmtId="0" fontId="47" fillId="0" borderId="0" pivotButton="0" quotePrefix="0" xfId="16"/>
    <xf numFmtId="3" fontId="47" fillId="0" borderId="0" pivotButton="0" quotePrefix="0" xfId="16"/>
    <xf numFmtId="49" fontId="57" fillId="0" borderId="0" pivotButton="0" quotePrefix="0" xfId="16"/>
    <xf numFmtId="0" fontId="57" fillId="0" borderId="30" applyProtection="1" pivotButton="0" quotePrefix="0" xfId="17">
      <protection locked="0" hidden="0"/>
    </xf>
    <xf numFmtId="3" fontId="1" fillId="0" borderId="0" pivotButton="0" quotePrefix="0" xfId="16"/>
    <xf numFmtId="0" fontId="43" fillId="0" borderId="0" pivotButton="0" quotePrefix="0" xfId="16"/>
    <xf numFmtId="0" fontId="49" fillId="0" borderId="0" applyAlignment="1" pivotButton="0" quotePrefix="0" xfId="18">
      <alignment horizontal="left" vertical="center" wrapText="1" indent="1"/>
    </xf>
    <xf numFmtId="1" fontId="58" fillId="0" borderId="0" pivotButton="0" quotePrefix="0" xfId="16"/>
    <xf numFmtId="0" fontId="58" fillId="0" borderId="0" pivotButton="0" quotePrefix="0" xfId="16"/>
    <xf numFmtId="0" fontId="59" fillId="0" borderId="0" pivotButton="0" quotePrefix="0" xfId="16"/>
    <xf numFmtId="0" fontId="39" fillId="46" borderId="31" applyAlignment="1" pivotButton="0" quotePrefix="0" xfId="17">
      <alignment horizontal="left"/>
    </xf>
    <xf numFmtId="0" fontId="39" fillId="46" borderId="19" applyAlignment="1" applyProtection="1" pivotButton="0" quotePrefix="0" xfId="17">
      <alignment horizontal="center" wrapText="1"/>
      <protection locked="0" hidden="0"/>
    </xf>
    <xf numFmtId="0" fontId="42" fillId="29" borderId="32" applyAlignment="1" pivotButton="0" quotePrefix="0" xfId="18">
      <alignment vertical="center"/>
    </xf>
    <xf numFmtId="0" fontId="35" fillId="29" borderId="21" applyAlignment="1" pivotButton="0" quotePrefix="0" xfId="18">
      <alignment horizontal="center" vertical="center" wrapText="1"/>
    </xf>
    <xf numFmtId="0" fontId="35" fillId="29" borderId="22" applyAlignment="1" pivotButton="0" quotePrefix="0" xfId="18">
      <alignment horizontal="center" vertical="center" wrapText="1"/>
    </xf>
    <xf numFmtId="0" fontId="42" fillId="29" borderId="22" applyAlignment="1" pivotButton="0" quotePrefix="0" xfId="18">
      <alignment vertical="center"/>
    </xf>
    <xf numFmtId="0" fontId="1" fillId="29" borderId="22" pivotButton="0" quotePrefix="0" xfId="16"/>
    <xf numFmtId="0" fontId="42" fillId="29" borderId="22" applyAlignment="1" pivotButton="0" quotePrefix="0" xfId="18">
      <alignment horizontal="center" vertical="center"/>
    </xf>
    <xf numFmtId="0" fontId="42" fillId="0" borderId="32" applyAlignment="1" pivotButton="0" quotePrefix="0" xfId="18">
      <alignment vertical="center"/>
    </xf>
    <xf numFmtId="0" fontId="35" fillId="0" borderId="21" applyAlignment="1" pivotButton="0" quotePrefix="0" xfId="18">
      <alignment horizontal="center" vertical="center" wrapText="1"/>
    </xf>
    <xf numFmtId="0" fontId="35" fillId="0" borderId="22" applyAlignment="1" pivotButton="0" quotePrefix="0" xfId="18">
      <alignment horizontal="center" vertical="center" wrapText="1"/>
    </xf>
    <xf numFmtId="0" fontId="42" fillId="0" borderId="22" applyAlignment="1" pivotButton="0" quotePrefix="0" xfId="18">
      <alignment vertical="center"/>
    </xf>
    <xf numFmtId="0" fontId="34" fillId="0" borderId="22" applyAlignment="1" pivotButton="0" quotePrefix="0" xfId="18">
      <alignment vertical="center"/>
    </xf>
    <xf numFmtId="0" fontId="45" fillId="45" borderId="32" applyAlignment="1" applyProtection="1" pivotButton="0" quotePrefix="0" xfId="19">
      <alignment horizontal="left"/>
      <protection locked="0" hidden="0"/>
    </xf>
    <xf numFmtId="3" fontId="45" fillId="0" borderId="22" applyAlignment="1" pivotButton="0" quotePrefix="0" xfId="16">
      <alignment horizontal="right" vertical="center" indent="1"/>
    </xf>
    <xf numFmtId="3" fontId="46" fillId="0" borderId="22" pivotButton="0" quotePrefix="0" xfId="16"/>
    <xf numFmtId="168" fontId="45" fillId="0" borderId="22" applyAlignment="1" pivotButton="0" quotePrefix="0" xfId="16">
      <alignment horizontal="right" vertical="center" indent="1"/>
    </xf>
    <xf numFmtId="169" fontId="45" fillId="0" borderId="22" applyAlignment="1" applyProtection="1" pivotButton="0" quotePrefix="0" xfId="16">
      <alignment vertical="center"/>
      <protection locked="0" hidden="0"/>
    </xf>
    <xf numFmtId="169" fontId="46" fillId="0" borderId="22" applyAlignment="1" applyProtection="1" pivotButton="0" quotePrefix="0" xfId="16">
      <alignment vertical="center"/>
      <protection locked="0" hidden="0"/>
    </xf>
    <xf numFmtId="3" fontId="45" fillId="0" borderId="21" applyAlignment="1" pivotButton="0" quotePrefix="0" xfId="16">
      <alignment horizontal="right" vertical="center" indent="1"/>
    </xf>
    <xf numFmtId="3" fontId="45" fillId="47" borderId="22" applyAlignment="1" pivotButton="0" quotePrefix="0" xfId="16">
      <alignment horizontal="right" vertical="center" indent="1"/>
    </xf>
    <xf numFmtId="3" fontId="48" fillId="39" borderId="22" applyAlignment="1" pivotButton="0" quotePrefix="0" xfId="16">
      <alignment vertical="center"/>
    </xf>
    <xf numFmtId="169" fontId="47" fillId="49" borderId="22" applyProtection="1" pivotButton="0" quotePrefix="0" xfId="16">
      <protection locked="0" hidden="0"/>
    </xf>
    <xf numFmtId="0" fontId="48" fillId="45" borderId="32" applyAlignment="1" applyProtection="1" pivotButton="0" quotePrefix="0" xfId="19">
      <alignment horizontal="left"/>
      <protection locked="0" hidden="0"/>
    </xf>
    <xf numFmtId="1" fontId="53" fillId="0" borderId="21" applyAlignment="1" pivotButton="0" quotePrefix="0" xfId="18">
      <alignment horizontal="left" vertical="center" wrapText="1"/>
    </xf>
    <xf numFmtId="0" fontId="60" fillId="0" borderId="22" pivotButton="0" quotePrefix="0" xfId="18"/>
    <xf numFmtId="0" fontId="45" fillId="0" borderId="22" applyAlignment="1" pivotButton="0" quotePrefix="0" xfId="18">
      <alignment horizontal="right" vertical="center" indent="1"/>
    </xf>
    <xf numFmtId="0" fontId="45" fillId="0" borderId="22" applyAlignment="1" pivotButton="0" quotePrefix="0" xfId="18">
      <alignment vertical="center"/>
    </xf>
    <xf numFmtId="9" fontId="47" fillId="0" borderId="22" applyAlignment="1" pivotButton="0" quotePrefix="0" xfId="18">
      <alignment horizontal="right" vertical="center" indent="1"/>
    </xf>
    <xf numFmtId="9" fontId="58" fillId="0" borderId="22" applyAlignment="1" pivotButton="0" quotePrefix="0" xfId="18">
      <alignment vertical="center"/>
    </xf>
    <xf numFmtId="170" fontId="47" fillId="0" borderId="22" applyAlignment="1" pivotButton="0" quotePrefix="0" xfId="18">
      <alignment vertical="center"/>
    </xf>
    <xf numFmtId="0" fontId="45" fillId="45" borderId="32" applyAlignment="1" pivotButton="0" quotePrefix="0" xfId="17">
      <alignment horizontal="left"/>
    </xf>
    <xf numFmtId="3" fontId="45" fillId="0" borderId="21" applyAlignment="1" pivotButton="0" quotePrefix="0" xfId="18">
      <alignment vertical="center" wrapText="1"/>
    </xf>
    <xf numFmtId="3" fontId="45" fillId="0" borderId="22" applyAlignment="1" pivotButton="0" quotePrefix="0" xfId="18">
      <alignment vertical="center" wrapText="1"/>
    </xf>
    <xf numFmtId="1" fontId="45" fillId="0" borderId="22" applyAlignment="1" pivotButton="0" quotePrefix="0" xfId="18">
      <alignment horizontal="right" vertical="center" indent="1"/>
    </xf>
    <xf numFmtId="0" fontId="45" fillId="45" borderId="32" applyAlignment="1" applyProtection="1" pivotButton="0" quotePrefix="0" xfId="17">
      <alignment horizontal="left"/>
      <protection locked="0" hidden="0"/>
    </xf>
    <xf numFmtId="3" fontId="45" fillId="0" borderId="22" applyAlignment="1" pivotButton="0" quotePrefix="0" xfId="18">
      <alignment horizontal="right" vertical="center" wrapText="1" indent="1"/>
    </xf>
    <xf numFmtId="0" fontId="53" fillId="45" borderId="32" applyAlignment="1" pivotButton="0" quotePrefix="0" xfId="18">
      <alignment vertical="center" wrapText="1"/>
    </xf>
    <xf numFmtId="3" fontId="47" fillId="0" borderId="21" applyAlignment="1" pivotButton="0" quotePrefix="0" xfId="18">
      <alignment vertical="center" wrapText="1"/>
    </xf>
    <xf numFmtId="0" fontId="53" fillId="0" borderId="22" applyAlignment="1" pivotButton="0" quotePrefix="0" xfId="18">
      <alignment vertical="center" wrapText="1"/>
    </xf>
    <xf numFmtId="0" fontId="47" fillId="0" borderId="22" applyAlignment="1" pivotButton="0" quotePrefix="0" xfId="18">
      <alignment vertical="center" wrapText="1"/>
    </xf>
    <xf numFmtId="1" fontId="47" fillId="0" borderId="22" applyAlignment="1" pivotButton="0" quotePrefix="0" xfId="18">
      <alignment vertical="center" wrapText="1"/>
    </xf>
    <xf numFmtId="0" fontId="47" fillId="0" borderId="22" applyAlignment="1" pivotButton="0" quotePrefix="0" xfId="18">
      <alignment vertical="center"/>
    </xf>
    <xf numFmtId="0" fontId="53" fillId="0" borderId="32" applyAlignment="1" pivotButton="0" quotePrefix="0" xfId="18">
      <alignment horizontal="left" vertical="center" wrapText="1" indent="1"/>
    </xf>
    <xf numFmtId="1" fontId="47" fillId="0" borderId="22" applyAlignment="1" pivotButton="0" quotePrefix="0" xfId="18">
      <alignment horizontal="right" vertical="center" indent="1"/>
    </xf>
    <xf numFmtId="0" fontId="51" fillId="0" borderId="32" pivotButton="0" quotePrefix="0" xfId="18"/>
    <xf numFmtId="1" fontId="60" fillId="0" borderId="21" pivotButton="0" quotePrefix="0" xfId="18"/>
    <xf numFmtId="1" fontId="60" fillId="0" borderId="22" pivotButton="0" quotePrefix="0" xfId="18"/>
    <xf numFmtId="1" fontId="60" fillId="0" borderId="22" applyAlignment="1" pivotButton="0" quotePrefix="0" xfId="18">
      <alignment horizontal="right"/>
    </xf>
    <xf numFmtId="1" fontId="60" fillId="47" borderId="22" pivotButton="0" quotePrefix="0" xfId="18"/>
    <xf numFmtId="1" fontId="45" fillId="47" borderId="22" pivotButton="0" quotePrefix="0" xfId="18"/>
    <xf numFmtId="0" fontId="55" fillId="0" borderId="32" applyAlignment="1" pivotButton="0" quotePrefix="0" xfId="20">
      <alignment horizontal="center"/>
    </xf>
    <xf numFmtId="1" fontId="45" fillId="0" borderId="22" pivotButton="0" quotePrefix="0" xfId="18"/>
    <xf numFmtId="1" fontId="45" fillId="0" borderId="22" applyAlignment="1" pivotButton="0" quotePrefix="0" xfId="18">
      <alignment horizontal="right"/>
    </xf>
    <xf numFmtId="0" fontId="47" fillId="45" borderId="32" applyProtection="1" pivotButton="0" quotePrefix="0" xfId="17">
      <protection locked="0" hidden="0"/>
    </xf>
    <xf numFmtId="3" fontId="47" fillId="0" borderId="22" applyAlignment="1" pivotButton="0" quotePrefix="0" xfId="18">
      <alignment horizontal="right" vertical="center" wrapText="1" indent="1"/>
    </xf>
    <xf numFmtId="3" fontId="47" fillId="0" borderId="22" applyAlignment="1" pivotButton="0" quotePrefix="0" xfId="18">
      <alignment vertical="center" wrapText="1"/>
    </xf>
    <xf numFmtId="0" fontId="47" fillId="0" borderId="32" applyProtection="1" pivotButton="0" quotePrefix="0" xfId="17">
      <protection locked="0" hidden="0"/>
    </xf>
    <xf numFmtId="0" fontId="51" fillId="0" borderId="32" applyAlignment="1" pivotButton="0" quotePrefix="0" xfId="18">
      <alignment horizontal="center"/>
    </xf>
    <xf numFmtId="3" fontId="45" fillId="47" borderId="21" applyAlignment="1" pivotButton="0" quotePrefix="0" xfId="16">
      <alignment horizontal="right" vertical="center" indent="1"/>
    </xf>
    <xf numFmtId="3" fontId="52" fillId="46" borderId="22" applyAlignment="1" applyProtection="1" pivotButton="0" quotePrefix="0" xfId="17">
      <alignment vertical="center"/>
      <protection locked="0" hidden="0"/>
    </xf>
    <xf numFmtId="3" fontId="47" fillId="0" borderId="21" applyAlignment="1" pivotButton="0" quotePrefix="0" xfId="16">
      <alignment vertical="center"/>
    </xf>
    <xf numFmtId="3" fontId="47" fillId="0" borderId="22" applyAlignment="1" pivotButton="0" quotePrefix="0" xfId="16">
      <alignment vertical="center"/>
    </xf>
    <xf numFmtId="3" fontId="47" fillId="0" borderId="22" applyAlignment="1" applyProtection="1" pivotButton="0" quotePrefix="0" xfId="16">
      <alignment vertical="center" wrapText="1"/>
      <protection locked="0" hidden="0"/>
    </xf>
    <xf numFmtId="3" fontId="47" fillId="47" borderId="22" applyAlignment="1" applyProtection="1" pivotButton="0" quotePrefix="0" xfId="16">
      <alignment vertical="center" wrapText="1"/>
      <protection locked="0" hidden="0"/>
    </xf>
    <xf numFmtId="3" fontId="47" fillId="47" borderId="22" applyAlignment="1" pivotButton="0" quotePrefix="0" xfId="16">
      <alignment vertical="center"/>
    </xf>
    <xf numFmtId="0" fontId="47" fillId="45" borderId="33" applyProtection="1" pivotButton="0" quotePrefix="0" xfId="17">
      <protection locked="0" hidden="0"/>
    </xf>
    <xf numFmtId="0" fontId="47" fillId="0" borderId="28" pivotButton="0" quotePrefix="0" xfId="16"/>
    <xf numFmtId="0" fontId="47" fillId="0" borderId="23" pivotButton="0" quotePrefix="0" xfId="16"/>
    <xf numFmtId="3" fontId="47" fillId="0" borderId="23" applyAlignment="1" pivotButton="0" quotePrefix="0" xfId="16">
      <alignment vertical="center"/>
    </xf>
    <xf numFmtId="0" fontId="47" fillId="0" borderId="23" applyAlignment="1" pivotButton="0" quotePrefix="0" xfId="16">
      <alignment vertical="center"/>
    </xf>
    <xf numFmtId="0" fontId="47" fillId="45" borderId="23" pivotButton="0" quotePrefix="0" xfId="16"/>
    <xf numFmtId="0" fontId="38" fillId="45" borderId="34" applyProtection="1" pivotButton="0" quotePrefix="0" xfId="17">
      <protection locked="0" hidden="0"/>
    </xf>
    <xf numFmtId="0" fontId="57" fillId="0" borderId="0" applyProtection="1" pivotButton="0" quotePrefix="0" xfId="17">
      <protection locked="0" hidden="0"/>
    </xf>
    <xf numFmtId="1" fontId="47" fillId="0" borderId="0" pivotButton="0" quotePrefix="0" xfId="16"/>
    <xf numFmtId="0" fontId="39" fillId="46" borderId="19" applyAlignment="1" applyProtection="1" pivotButton="0" quotePrefix="0" xfId="17">
      <alignment vertical="center"/>
      <protection locked="0" hidden="0"/>
    </xf>
    <xf numFmtId="0" fontId="39" fillId="46" borderId="19" applyProtection="1" pivotButton="0" quotePrefix="0" xfId="17">
      <protection locked="0" hidden="0"/>
    </xf>
    <xf numFmtId="0" fontId="1" fillId="29" borderId="32" pivotButton="0" quotePrefix="0" xfId="16"/>
    <xf numFmtId="0" fontId="1" fillId="29" borderId="21" pivotButton="0" quotePrefix="0" xfId="16"/>
    <xf numFmtId="0" fontId="42" fillId="29" borderId="23" applyAlignment="1" pivotButton="0" quotePrefix="0" xfId="18">
      <alignment horizontal="center" vertical="center"/>
    </xf>
    <xf numFmtId="14" fontId="42" fillId="29" borderId="22" applyAlignment="1" pivotButton="0" quotePrefix="0" xfId="18">
      <alignment horizontal="center" vertical="center"/>
    </xf>
    <xf numFmtId="1" fontId="45" fillId="0" borderId="22" applyAlignment="1" pivotButton="0" quotePrefix="0" xfId="16">
      <alignment horizontal="right"/>
    </xf>
    <xf numFmtId="0" fontId="51" fillId="0" borderId="32" applyAlignment="1" pivotButton="0" quotePrefix="0" xfId="18">
      <alignment horizontal="left" vertical="center" wrapText="1" indent="1"/>
    </xf>
    <xf numFmtId="1" fontId="34" fillId="0" borderId="21" applyAlignment="1" pivotButton="0" quotePrefix="0" xfId="18">
      <alignment horizontal="right" vertical="center" indent="1"/>
    </xf>
    <xf numFmtId="1" fontId="34" fillId="0" borderId="22" applyAlignment="1" pivotButton="0" quotePrefix="0" xfId="18">
      <alignment vertical="center"/>
    </xf>
    <xf numFmtId="1" fontId="47" fillId="0" borderId="21" applyAlignment="1" pivotButton="0" quotePrefix="0" xfId="18">
      <alignment horizontal="right" vertical="center"/>
    </xf>
    <xf numFmtId="1" fontId="58" fillId="0" borderId="22" applyAlignment="1" pivotButton="0" quotePrefix="0" xfId="18">
      <alignment vertical="center"/>
    </xf>
    <xf numFmtId="0" fontId="45" fillId="0" borderId="32" applyAlignment="1" pivotButton="0" quotePrefix="0" xfId="17">
      <alignment horizontal="left"/>
    </xf>
    <xf numFmtId="1" fontId="45" fillId="0" borderId="21" applyAlignment="1" pivotButton="0" quotePrefix="0" xfId="18">
      <alignment horizontal="right" vertical="center"/>
    </xf>
    <xf numFmtId="0" fontId="45" fillId="0" borderId="32" applyAlignment="1" applyProtection="1" pivotButton="0" quotePrefix="0" xfId="17">
      <alignment horizontal="left"/>
      <protection locked="0" hidden="0"/>
    </xf>
    <xf numFmtId="1" fontId="45" fillId="0" borderId="22" applyAlignment="1" applyProtection="1" pivotButton="0" quotePrefix="0" xfId="17">
      <alignment horizontal="right" vertical="center"/>
      <protection locked="0" hidden="0"/>
    </xf>
    <xf numFmtId="0" fontId="48" fillId="0" borderId="32" applyAlignment="1" applyProtection="1" pivotButton="0" quotePrefix="0" xfId="19">
      <alignment horizontal="left"/>
      <protection locked="0" hidden="0"/>
    </xf>
    <xf numFmtId="0" fontId="53" fillId="0" borderId="32" applyAlignment="1" pivotButton="0" quotePrefix="0" xfId="18">
      <alignment vertical="center" wrapText="1"/>
    </xf>
    <xf numFmtId="1" fontId="47" fillId="0" borderId="22" applyAlignment="1" pivotButton="0" quotePrefix="0" xfId="18">
      <alignment horizontal="right" vertical="center"/>
    </xf>
    <xf numFmtId="1" fontId="1" fillId="0" borderId="22" applyAlignment="1" pivotButton="0" quotePrefix="0" xfId="16">
      <alignment horizontal="right" vertical="center"/>
    </xf>
    <xf numFmtId="170" fontId="1" fillId="0" borderId="0" pivotButton="0" quotePrefix="0" xfId="21"/>
    <xf numFmtId="1" fontId="51" fillId="0" borderId="21" applyAlignment="1" pivotButton="0" quotePrefix="0" xfId="18">
      <alignment horizontal="right"/>
    </xf>
    <xf numFmtId="1" fontId="51" fillId="0" borderId="22" applyAlignment="1" pivotButton="0" quotePrefix="0" xfId="18">
      <alignment vertical="center"/>
    </xf>
    <xf numFmtId="1" fontId="51" fillId="47" borderId="22" applyAlignment="1" pivotButton="0" quotePrefix="0" xfId="18">
      <alignment vertical="center"/>
    </xf>
    <xf numFmtId="1" fontId="35" fillId="47" borderId="22" applyAlignment="1" pivotButton="0" quotePrefix="0" xfId="18">
      <alignment vertical="center"/>
    </xf>
    <xf numFmtId="0" fontId="51" fillId="0" borderId="22" applyAlignment="1" pivotButton="0" quotePrefix="0" xfId="18">
      <alignment vertical="center"/>
    </xf>
    <xf numFmtId="171" fontId="0" fillId="0" borderId="0" pivotButton="0" quotePrefix="0" xfId="22"/>
    <xf numFmtId="3" fontId="47" fillId="0" borderId="22" applyAlignment="1" pivotButton="0" quotePrefix="0" xfId="16">
      <alignment horizontal="right" vertical="center"/>
    </xf>
    <xf numFmtId="3" fontId="47" fillId="47" borderId="21" applyAlignment="1" pivotButton="0" quotePrefix="0" xfId="18">
      <alignment vertical="center"/>
    </xf>
    <xf numFmtId="1" fontId="35" fillId="47" borderId="21" applyAlignment="1" pivotButton="0" quotePrefix="0" xfId="16">
      <alignment horizontal="right" vertical="center" indent="1"/>
    </xf>
    <xf numFmtId="1" fontId="35" fillId="47" borderId="22" applyAlignment="1" pivotButton="0" quotePrefix="0" xfId="16">
      <alignment vertical="center"/>
    </xf>
    <xf numFmtId="0" fontId="47" fillId="0" borderId="33" applyProtection="1" pivotButton="0" quotePrefix="0" xfId="17">
      <protection locked="0" hidden="0"/>
    </xf>
    <xf numFmtId="3" fontId="47" fillId="0" borderId="28" applyAlignment="1" pivotButton="0" quotePrefix="0" xfId="18">
      <alignment vertical="center"/>
    </xf>
    <xf numFmtId="3" fontId="47" fillId="0" borderId="23" applyAlignment="1" pivotButton="0" quotePrefix="0" xfId="18">
      <alignment vertical="center"/>
    </xf>
    <xf numFmtId="49" fontId="38" fillId="0" borderId="0" pivotButton="0" quotePrefix="0" xfId="16"/>
    <xf numFmtId="0" fontId="49" fillId="0" borderId="0" applyAlignment="1" pivotButton="0" quotePrefix="0" xfId="18">
      <alignment horizontal="right" vertical="center" wrapText="1" indent="1"/>
    </xf>
    <xf numFmtId="1" fontId="59" fillId="0" borderId="0" pivotButton="0" quotePrefix="0" xfId="16"/>
    <xf numFmtId="1" fontId="1" fillId="0" borderId="0" pivotButton="0" quotePrefix="0" xfId="16"/>
    <xf numFmtId="0" fontId="39" fillId="51" borderId="31" applyAlignment="1" pivotButton="0" quotePrefix="0" xfId="17">
      <alignment horizontal="left"/>
    </xf>
    <xf numFmtId="0" fontId="39" fillId="51" borderId="18" applyAlignment="1" applyProtection="1" pivotButton="0" quotePrefix="0" xfId="17">
      <alignment horizontal="center"/>
      <protection locked="0" hidden="0"/>
    </xf>
    <xf numFmtId="0" fontId="39" fillId="51" borderId="19" applyAlignment="1" applyProtection="1" pivotButton="0" quotePrefix="0" xfId="17">
      <alignment horizontal="center"/>
      <protection locked="0" hidden="0"/>
    </xf>
    <xf numFmtId="0" fontId="39" fillId="51" borderId="19" applyAlignment="1" applyProtection="1" pivotButton="0" quotePrefix="0" xfId="17">
      <alignment horizontal="center" wrapText="1"/>
      <protection locked="0" hidden="0"/>
    </xf>
    <xf numFmtId="0" fontId="1" fillId="27" borderId="32" pivotButton="0" quotePrefix="0" xfId="16"/>
    <xf numFmtId="0" fontId="1" fillId="27" borderId="21" pivotButton="0" quotePrefix="0" xfId="16"/>
    <xf numFmtId="0" fontId="1" fillId="27" borderId="22" pivotButton="0" quotePrefix="0" xfId="16"/>
    <xf numFmtId="0" fontId="42" fillId="27" borderId="22" applyAlignment="1" pivotButton="0" quotePrefix="0" xfId="18">
      <alignment horizontal="center" vertical="center"/>
    </xf>
    <xf numFmtId="3" fontId="45" fillId="0" borderId="21" applyAlignment="1" applyProtection="1" pivotButton="0" quotePrefix="0" xfId="17">
      <alignment horizontal="right"/>
      <protection locked="0" hidden="0"/>
    </xf>
    <xf numFmtId="3" fontId="45" fillId="0" borderId="22" applyAlignment="1" applyProtection="1" pivotButton="0" quotePrefix="0" xfId="17">
      <alignment horizontal="right"/>
      <protection locked="0" hidden="0"/>
    </xf>
    <xf numFmtId="169" fontId="45" fillId="0" borderId="21" applyAlignment="1" applyProtection="1" pivotButton="0" quotePrefix="0" xfId="17">
      <alignment horizontal="right"/>
      <protection locked="0" hidden="0"/>
    </xf>
    <xf numFmtId="169" fontId="45" fillId="0" borderId="22" applyAlignment="1" applyProtection="1" pivotButton="0" quotePrefix="0" xfId="17">
      <alignment horizontal="right"/>
      <protection locked="0" hidden="0"/>
    </xf>
    <xf numFmtId="169" fontId="45" fillId="45" borderId="22" applyAlignment="1" applyProtection="1" pivotButton="0" quotePrefix="0" xfId="17">
      <alignment horizontal="right"/>
      <protection locked="0" hidden="0"/>
    </xf>
    <xf numFmtId="169" fontId="46" fillId="45" borderId="22" applyAlignment="1" applyProtection="1" pivotButton="0" quotePrefix="0" xfId="17">
      <alignment horizontal="right"/>
      <protection locked="0" hidden="0"/>
    </xf>
    <xf numFmtId="3" fontId="45" fillId="0" borderId="21" applyAlignment="1" pivotButton="0" quotePrefix="0" xfId="17">
      <alignment horizontal="right"/>
    </xf>
    <xf numFmtId="3" fontId="45" fillId="0" borderId="22" applyAlignment="1" pivotButton="0" quotePrefix="0" xfId="17">
      <alignment horizontal="right"/>
    </xf>
    <xf numFmtId="3" fontId="45" fillId="0" borderId="22" pivotButton="0" quotePrefix="0" xfId="17"/>
    <xf numFmtId="3" fontId="45" fillId="45" borderId="22" pivotButton="0" quotePrefix="0" xfId="17"/>
    <xf numFmtId="9" fontId="34" fillId="47" borderId="21" applyAlignment="1" pivotButton="0" quotePrefix="0" xfId="18">
      <alignment horizontal="right" vertical="center" indent="1"/>
    </xf>
    <xf numFmtId="9" fontId="34" fillId="47" borderId="22" applyAlignment="1" pivotButton="0" quotePrefix="0" xfId="18">
      <alignment horizontal="right" vertical="center" indent="1"/>
    </xf>
    <xf numFmtId="0" fontId="34" fillId="0" borderId="32" applyAlignment="1" pivotButton="0" quotePrefix="0" xfId="18">
      <alignment horizontal="left" vertical="center" indent="1"/>
    </xf>
    <xf numFmtId="1" fontId="50" fillId="45" borderId="21" applyAlignment="1" pivotButton="0" quotePrefix="0" xfId="18">
      <alignment horizontal="left" vertical="center" wrapText="1"/>
    </xf>
    <xf numFmtId="0" fontId="35" fillId="47" borderId="22" applyAlignment="1" pivotButton="0" quotePrefix="0" xfId="18">
      <alignment horizontal="right" vertical="center" indent="1"/>
    </xf>
    <xf numFmtId="0" fontId="52" fillId="27" borderId="20" applyAlignment="1" applyProtection="1" pivotButton="0" quotePrefix="0" xfId="17">
      <alignment horizontal="left"/>
      <protection locked="0" hidden="0"/>
    </xf>
    <xf numFmtId="1" fontId="50" fillId="27" borderId="21" applyAlignment="1" pivotButton="0" quotePrefix="0" xfId="18">
      <alignment horizontal="left" vertical="center" wrapText="1"/>
    </xf>
    <xf numFmtId="0" fontId="51" fillId="27" borderId="22" pivotButton="0" quotePrefix="0" xfId="18"/>
    <xf numFmtId="0" fontId="35" fillId="27" borderId="22" applyAlignment="1" pivotButton="0" quotePrefix="0" xfId="18">
      <alignment horizontal="right" vertical="center" indent="1"/>
    </xf>
    <xf numFmtId="172" fontId="45" fillId="0" borderId="21" pivotButton="0" quotePrefix="0" xfId="17"/>
    <xf numFmtId="172" fontId="45" fillId="0" borderId="22" pivotButton="0" quotePrefix="0" xfId="17"/>
    <xf numFmtId="9" fontId="47" fillId="0" borderId="21" applyAlignment="1" pivotButton="0" quotePrefix="0" xfId="18">
      <alignment vertical="center" wrapText="1"/>
    </xf>
    <xf numFmtId="9" fontId="47" fillId="0" borderId="22" applyAlignment="1" pivotButton="0" quotePrefix="0" xfId="18">
      <alignment vertical="center" wrapText="1"/>
    </xf>
    <xf numFmtId="3" fontId="34" fillId="0" borderId="21" applyAlignment="1" pivotButton="0" quotePrefix="0" xfId="18">
      <alignment vertical="center" wrapText="1"/>
    </xf>
    <xf numFmtId="3" fontId="34" fillId="0" borderId="22" applyAlignment="1" pivotButton="0" quotePrefix="0" xfId="18">
      <alignment vertical="center" wrapText="1"/>
    </xf>
    <xf numFmtId="14" fontId="43" fillId="0" borderId="0" pivotButton="0" quotePrefix="0" xfId="16"/>
    <xf numFmtId="1" fontId="61" fillId="0" borderId="22" pivotButton="0" quotePrefix="0" xfId="18"/>
    <xf numFmtId="0" fontId="52" fillId="27" borderId="20" applyAlignment="1" pivotButton="0" quotePrefix="0" xfId="20">
      <alignment horizontal="left"/>
    </xf>
    <xf numFmtId="1" fontId="35" fillId="27" borderId="21" pivotButton="0" quotePrefix="0" xfId="18"/>
    <xf numFmtId="1" fontId="35" fillId="27" borderId="22" pivotButton="0" quotePrefix="0" xfId="18"/>
    <xf numFmtId="1" fontId="35" fillId="27" borderId="22" applyAlignment="1" pivotButton="0" quotePrefix="0" xfId="18">
      <alignment horizontal="right"/>
    </xf>
    <xf numFmtId="1" fontId="35" fillId="52" borderId="22" pivotButton="0" quotePrefix="0" xfId="18"/>
    <xf numFmtId="1" fontId="47" fillId="47" borderId="21" applyAlignment="1" pivotButton="0" quotePrefix="0" xfId="18">
      <alignment vertical="center"/>
    </xf>
    <xf numFmtId="3" fontId="34" fillId="47" borderId="21" applyAlignment="1" pivotButton="0" quotePrefix="0" xfId="18">
      <alignment horizontal="right" vertical="center" wrapText="1" indent="1"/>
    </xf>
    <xf numFmtId="3" fontId="34" fillId="47" borderId="22" applyAlignment="1" pivotButton="0" quotePrefix="0" xfId="18">
      <alignment horizontal="right" vertical="center" wrapText="1" indent="1"/>
    </xf>
    <xf numFmtId="3" fontId="34" fillId="47" borderId="22" applyAlignment="1" pivotButton="0" quotePrefix="0" xfId="18">
      <alignment vertical="center" wrapText="1"/>
    </xf>
    <xf numFmtId="3" fontId="61" fillId="47" borderId="22" applyAlignment="1" pivotButton="0" quotePrefix="0" xfId="16">
      <alignment horizontal="right" vertical="center" indent="1"/>
    </xf>
    <xf numFmtId="0" fontId="51" fillId="0" borderId="22" applyAlignment="1" pivotButton="0" quotePrefix="0" xfId="18">
      <alignment horizontal="center"/>
    </xf>
    <xf numFmtId="0" fontId="52" fillId="51" borderId="20" applyAlignment="1" applyProtection="1" pivotButton="0" quotePrefix="0" xfId="17">
      <alignment horizontal="left"/>
      <protection locked="0" hidden="0"/>
    </xf>
    <xf numFmtId="1" fontId="52" fillId="51" borderId="21" applyAlignment="1" applyProtection="1" pivotButton="0" quotePrefix="0" xfId="17">
      <alignment vertical="center"/>
      <protection locked="0" hidden="0"/>
    </xf>
    <xf numFmtId="3" fontId="52" fillId="51" borderId="22" applyAlignment="1" applyProtection="1" pivotButton="0" quotePrefix="0" xfId="17">
      <alignment vertical="center"/>
      <protection locked="0" hidden="0"/>
    </xf>
    <xf numFmtId="1" fontId="47" fillId="0" borderId="28" applyAlignment="1" pivotButton="0" quotePrefix="0" xfId="18">
      <alignment vertical="center"/>
    </xf>
    <xf numFmtId="1" fontId="47" fillId="0" borderId="23" applyAlignment="1" pivotButton="0" quotePrefix="0" xfId="18">
      <alignment vertical="center"/>
    </xf>
    <xf numFmtId="1" fontId="47" fillId="47" borderId="23" applyAlignment="1" pivotButton="0" quotePrefix="0" xfId="18">
      <alignment vertical="center"/>
    </xf>
    <xf numFmtId="0" fontId="38" fillId="0" borderId="29" applyProtection="1" pivotButton="0" quotePrefix="0" xfId="17">
      <protection locked="0" hidden="0"/>
    </xf>
    <xf numFmtId="49" fontId="43" fillId="0" borderId="0" applyAlignment="1" pivotButton="0" quotePrefix="0" xfId="16">
      <alignment horizontal="right" vertical="center"/>
    </xf>
    <xf numFmtId="49" fontId="43" fillId="0" borderId="0" applyAlignment="1" pivotButton="0" quotePrefix="0" xfId="16">
      <alignment horizontal="right" vertical="center" wrapText="1"/>
    </xf>
    <xf numFmtId="172" fontId="1" fillId="0" borderId="0" pivotButton="0" quotePrefix="0" xfId="16"/>
    <xf numFmtId="0" fontId="40" fillId="0" borderId="0" pivotButton="0" quotePrefix="0" xfId="16"/>
    <xf numFmtId="172" fontId="40" fillId="0" borderId="0" pivotButton="0" quotePrefix="0" xfId="16"/>
    <xf numFmtId="3" fontId="40" fillId="0" borderId="0" pivotButton="0" quotePrefix="0" xfId="16"/>
    <xf numFmtId="0" fontId="47" fillId="0" borderId="16" pivotButton="0" quotePrefix="0" xfId="16"/>
    <xf numFmtId="0" fontId="63" fillId="0" borderId="0" applyAlignment="1" pivotButton="0" quotePrefix="0" xfId="16">
      <alignment horizontal="center" vertical="center"/>
    </xf>
    <xf numFmtId="0" fontId="45" fillId="51" borderId="31" applyAlignment="1" pivotButton="0" quotePrefix="0" xfId="17">
      <alignment horizontal="left"/>
    </xf>
    <xf numFmtId="0" fontId="47" fillId="27" borderId="32" pivotButton="0" quotePrefix="0" xfId="16"/>
    <xf numFmtId="0" fontId="47" fillId="27" borderId="21" pivotButton="0" quotePrefix="0" xfId="16"/>
    <xf numFmtId="0" fontId="47" fillId="27" borderId="22" pivotButton="0" quotePrefix="0" xfId="16"/>
    <xf numFmtId="0" fontId="48" fillId="27" borderId="22" applyAlignment="1" pivotButton="0" quotePrefix="0" xfId="18">
      <alignment horizontal="center" vertical="center"/>
    </xf>
    <xf numFmtId="3" fontId="45" fillId="0" borderId="28" applyProtection="1" pivotButton="0" quotePrefix="0" xfId="17">
      <protection locked="0" hidden="0"/>
    </xf>
    <xf numFmtId="3" fontId="45" fillId="0" borderId="23" applyProtection="1" pivotButton="0" quotePrefix="0" xfId="17">
      <protection locked="0" hidden="0"/>
    </xf>
    <xf numFmtId="3" fontId="45" fillId="0" borderId="23" applyAlignment="1" applyProtection="1" pivotButton="0" quotePrefix="0" xfId="17">
      <alignment horizontal="right"/>
      <protection locked="0" hidden="0"/>
    </xf>
    <xf numFmtId="1" fontId="45" fillId="0" borderId="23" pivotButton="0" quotePrefix="0" xfId="16"/>
    <xf numFmtId="1" fontId="46" fillId="0" borderId="23" pivotButton="0" quotePrefix="0" xfId="16"/>
    <xf numFmtId="169" fontId="45" fillId="0" borderId="35" applyAlignment="1" applyProtection="1" pivotButton="0" quotePrefix="0" xfId="17">
      <alignment horizontal="right"/>
      <protection locked="0" hidden="0"/>
    </xf>
    <xf numFmtId="169" fontId="45" fillId="0" borderId="36" applyAlignment="1" applyProtection="1" pivotButton="0" quotePrefix="0" xfId="17">
      <alignment horizontal="right"/>
      <protection locked="0" hidden="0"/>
    </xf>
    <xf numFmtId="169" fontId="45" fillId="45" borderId="36" applyAlignment="1" applyProtection="1" pivotButton="0" quotePrefix="0" xfId="17">
      <alignment horizontal="right"/>
      <protection locked="0" hidden="0"/>
    </xf>
    <xf numFmtId="169" fontId="46" fillId="45" borderId="36" applyAlignment="1" applyProtection="1" pivotButton="0" quotePrefix="0" xfId="17">
      <alignment horizontal="right"/>
      <protection locked="0" hidden="0"/>
    </xf>
    <xf numFmtId="3" fontId="45" fillId="0" borderId="35" pivotButton="0" quotePrefix="0" xfId="17"/>
    <xf numFmtId="3" fontId="45" fillId="0" borderId="36" pivotButton="0" quotePrefix="0" xfId="17"/>
    <xf numFmtId="3" fontId="45" fillId="0" borderId="36" applyAlignment="1" pivotButton="0" quotePrefix="0" xfId="17">
      <alignment horizontal="right"/>
    </xf>
    <xf numFmtId="1" fontId="45" fillId="0" borderId="23" applyAlignment="1" pivotButton="0" quotePrefix="0" xfId="16">
      <alignment horizontal="right"/>
    </xf>
    <xf numFmtId="1" fontId="46" fillId="0" borderId="23" applyAlignment="1" pivotButton="0" quotePrefix="0" xfId="16">
      <alignment horizontal="right"/>
    </xf>
    <xf numFmtId="0" fontId="53" fillId="45" borderId="32" applyAlignment="1" pivotButton="0" quotePrefix="0" xfId="18">
      <alignment horizontal="right" vertical="center" wrapText="1" indent="1"/>
    </xf>
    <xf numFmtId="1" fontId="47" fillId="47" borderId="21" applyAlignment="1" pivotButton="0" quotePrefix="0" xfId="18">
      <alignment horizontal="right" vertical="center" indent="1"/>
    </xf>
    <xf numFmtId="1" fontId="47" fillId="47" borderId="22" applyAlignment="1" pivotButton="0" quotePrefix="0" xfId="18">
      <alignment horizontal="right" vertical="center" indent="1"/>
    </xf>
    <xf numFmtId="0" fontId="47" fillId="0" borderId="22" applyAlignment="1" pivotButton="0" quotePrefix="0" xfId="16">
      <alignment horizontal="right"/>
    </xf>
    <xf numFmtId="1" fontId="58" fillId="39" borderId="21" applyAlignment="1" pivotButton="0" quotePrefix="0" xfId="18">
      <alignment horizontal="left" vertical="center" wrapText="1"/>
    </xf>
    <xf numFmtId="0" fontId="64" fillId="39" borderId="22" pivotButton="0" quotePrefix="0" xfId="18"/>
    <xf numFmtId="0" fontId="64" fillId="39" borderId="22" applyAlignment="1" pivotButton="0" quotePrefix="0" xfId="18">
      <alignment horizontal="right" vertical="center" indent="1"/>
    </xf>
    <xf numFmtId="10" fontId="64" fillId="39" borderId="22" applyAlignment="1" pivotButton="0" quotePrefix="0" xfId="18">
      <alignment horizontal="right" vertical="center" indent="1"/>
    </xf>
    <xf numFmtId="9" fontId="47" fillId="39" borderId="22" applyAlignment="1" pivotButton="0" quotePrefix="0" xfId="18">
      <alignment horizontal="right" vertical="center" indent="1"/>
    </xf>
    <xf numFmtId="9" fontId="47" fillId="47" borderId="21" applyAlignment="1" pivotButton="0" quotePrefix="0" xfId="18">
      <alignment horizontal="right" vertical="center" indent="1"/>
    </xf>
    <xf numFmtId="9" fontId="47" fillId="47" borderId="22" applyAlignment="1" pivotButton="0" quotePrefix="0" xfId="18">
      <alignment horizontal="right" vertical="center" indent="1"/>
    </xf>
    <xf numFmtId="9" fontId="47" fillId="47" borderId="22" applyAlignment="1" pivotButton="0" quotePrefix="0" xfId="16">
      <alignment vertical="center"/>
    </xf>
    <xf numFmtId="9" fontId="47" fillId="0" borderId="22" applyAlignment="1" pivotButton="0" quotePrefix="0" xfId="16">
      <alignment vertical="center"/>
    </xf>
    <xf numFmtId="0" fontId="47" fillId="45" borderId="32" applyAlignment="1" pivotButton="0" quotePrefix="0" xfId="18">
      <alignment horizontal="left" vertical="center" indent="1"/>
    </xf>
    <xf numFmtId="1" fontId="53" fillId="45" borderId="21" applyAlignment="1" pivotButton="0" quotePrefix="0" xfId="18">
      <alignment horizontal="left" vertical="center" wrapText="1"/>
    </xf>
    <xf numFmtId="0" fontId="60" fillId="45" borderId="22" pivotButton="0" quotePrefix="0" xfId="18"/>
    <xf numFmtId="0" fontId="45" fillId="47" borderId="22" applyAlignment="1" pivotButton="0" quotePrefix="0" xfId="18">
      <alignment horizontal="right" vertical="center" indent="1"/>
    </xf>
    <xf numFmtId="0" fontId="45" fillId="27" borderId="20" applyAlignment="1" applyProtection="1" pivotButton="0" quotePrefix="0" xfId="17">
      <alignment horizontal="left"/>
      <protection locked="0" hidden="0"/>
    </xf>
    <xf numFmtId="1" fontId="53" fillId="27" borderId="21" applyAlignment="1" pivotButton="0" quotePrefix="0" xfId="18">
      <alignment horizontal="left" vertical="center" wrapText="1"/>
    </xf>
    <xf numFmtId="0" fontId="60" fillId="27" borderId="22" pivotButton="0" quotePrefix="0" xfId="18"/>
    <xf numFmtId="0" fontId="45" fillId="27" borderId="22" applyAlignment="1" pivotButton="0" quotePrefix="0" xfId="18">
      <alignment horizontal="right" vertical="center" indent="1"/>
    </xf>
    <xf numFmtId="1" fontId="45" fillId="47" borderId="22" applyAlignment="1" pivotButton="0" quotePrefix="0" xfId="18">
      <alignment vertical="center"/>
    </xf>
    <xf numFmtId="1" fontId="45" fillId="0" borderId="22" pivotButton="0" quotePrefix="0" xfId="16"/>
    <xf numFmtId="9" fontId="47" fillId="47" borderId="22" applyAlignment="1" pivotButton="0" quotePrefix="0" xfId="18">
      <alignment vertical="center" wrapText="1"/>
    </xf>
    <xf numFmtId="3" fontId="47" fillId="0" borderId="21" applyAlignment="1" pivotButton="0" quotePrefix="0" xfId="18">
      <alignment horizontal="right" vertical="center" wrapText="1" indent="1"/>
    </xf>
    <xf numFmtId="0" fontId="48" fillId="0" borderId="22" applyAlignment="1" pivotButton="0" quotePrefix="0" xfId="18">
      <alignment vertical="center" wrapText="1"/>
    </xf>
    <xf numFmtId="3" fontId="45" fillId="47" borderId="22" applyAlignment="1" pivotButton="0" quotePrefix="0" xfId="18">
      <alignment vertical="center" wrapText="1"/>
    </xf>
    <xf numFmtId="0" fontId="45" fillId="0" borderId="24" applyAlignment="1" applyProtection="1" pivotButton="0" quotePrefix="0" xfId="17">
      <alignment horizontal="left"/>
      <protection locked="0" hidden="0"/>
    </xf>
    <xf numFmtId="3" fontId="45" fillId="0" borderId="25" applyAlignment="1" applyProtection="1" pivotButton="0" quotePrefix="0" xfId="17">
      <alignment horizontal="right" vertical="center"/>
      <protection locked="0" hidden="0"/>
    </xf>
    <xf numFmtId="3" fontId="45" fillId="0" borderId="26" applyAlignment="1" applyProtection="1" pivotButton="0" quotePrefix="0" xfId="17">
      <alignment horizontal="right" vertical="center"/>
      <protection locked="0" hidden="0"/>
    </xf>
    <xf numFmtId="0" fontId="60" fillId="0" borderId="32" pivotButton="0" quotePrefix="0" xfId="18"/>
    <xf numFmtId="0" fontId="45" fillId="27" borderId="20" applyAlignment="1" pivotButton="0" quotePrefix="0" xfId="20">
      <alignment horizontal="left"/>
    </xf>
    <xf numFmtId="1" fontId="45" fillId="27" borderId="21" pivotButton="0" quotePrefix="0" xfId="18"/>
    <xf numFmtId="1" fontId="45" fillId="27" borderId="22" pivotButton="0" quotePrefix="0" xfId="18"/>
    <xf numFmtId="1" fontId="45" fillId="27" borderId="22" applyAlignment="1" pivotButton="0" quotePrefix="0" xfId="18">
      <alignment horizontal="right"/>
    </xf>
    <xf numFmtId="1" fontId="45" fillId="52" borderId="22" pivotButton="0" quotePrefix="0" xfId="18"/>
    <xf numFmtId="0" fontId="64" fillId="0" borderId="32" applyAlignment="1" pivotButton="0" quotePrefix="0" xfId="20">
      <alignment horizontal="center"/>
    </xf>
    <xf numFmtId="0" fontId="58" fillId="0" borderId="21" applyAlignment="1" applyProtection="1" pivotButton="0" quotePrefix="0" xfId="17">
      <alignment horizontal="center"/>
      <protection locked="0" hidden="0"/>
    </xf>
    <xf numFmtId="0" fontId="58" fillId="0" borderId="22" applyAlignment="1" applyProtection="1" pivotButton="0" quotePrefix="0" xfId="17">
      <alignment horizontal="center"/>
      <protection locked="0" hidden="0"/>
    </xf>
    <xf numFmtId="1" fontId="47" fillId="47" borderId="22" applyAlignment="1" pivotButton="0" quotePrefix="0" xfId="18">
      <alignment horizontal="right" vertical="center"/>
    </xf>
    <xf numFmtId="0" fontId="60" fillId="0" borderId="32" applyAlignment="1" pivotButton="0" quotePrefix="0" xfId="18">
      <alignment horizontal="center"/>
    </xf>
    <xf numFmtId="1" fontId="45" fillId="47" borderId="22" applyAlignment="1" pivotButton="0" quotePrefix="0" xfId="16">
      <alignment horizontal="right" vertical="center" indent="1"/>
    </xf>
    <xf numFmtId="0" fontId="45" fillId="51" borderId="20" applyAlignment="1" applyProtection="1" pivotButton="0" quotePrefix="0" xfId="17">
      <alignment horizontal="left"/>
      <protection locked="0" hidden="0"/>
    </xf>
    <xf numFmtId="1" fontId="45" fillId="51" borderId="21" applyAlignment="1" applyProtection="1" pivotButton="0" quotePrefix="0" xfId="17">
      <alignment vertical="center"/>
      <protection locked="0" hidden="0"/>
    </xf>
    <xf numFmtId="1" fontId="47" fillId="0" borderId="22" applyAlignment="1" pivotButton="0" quotePrefix="0" xfId="16">
      <alignment vertical="center"/>
    </xf>
    <xf numFmtId="3" fontId="47" fillId="0" borderId="28" applyAlignment="1" pivotButton="0" quotePrefix="0" xfId="16">
      <alignment vertical="center"/>
    </xf>
    <xf numFmtId="1" fontId="47" fillId="0" borderId="23" applyAlignment="1" pivotButton="0" quotePrefix="0" xfId="16">
      <alignment vertical="center"/>
    </xf>
    <xf numFmtId="0" fontId="47" fillId="0" borderId="29" applyProtection="1" pivotButton="0" quotePrefix="0" xfId="17">
      <protection locked="0" hidden="0"/>
    </xf>
    <xf numFmtId="0" fontId="47" fillId="0" borderId="0" applyAlignment="1" pivotButton="0" quotePrefix="0" xfId="16">
      <alignment vertical="center"/>
    </xf>
    <xf numFmtId="49" fontId="62" fillId="0" borderId="0" pivotButton="0" quotePrefix="0" xfId="16"/>
    <xf numFmtId="0" fontId="62" fillId="0" borderId="30" applyProtection="1" pivotButton="0" quotePrefix="0" xfId="17">
      <protection locked="0" hidden="0"/>
    </xf>
    <xf numFmtId="49" fontId="45" fillId="0" borderId="0" applyAlignment="1" pivotButton="0" quotePrefix="0" xfId="16">
      <alignment horizontal="right" vertical="center"/>
    </xf>
    <xf numFmtId="49" fontId="45" fillId="0" borderId="0" applyAlignment="1" pivotButton="0" quotePrefix="0" xfId="16">
      <alignment horizontal="right" vertical="center" wrapText="1"/>
    </xf>
    <xf numFmtId="0" fontId="68" fillId="46" borderId="37" applyAlignment="1" applyProtection="1" pivotButton="0" quotePrefix="0" xfId="17">
      <alignment horizontal="center" wrapText="1"/>
      <protection locked="0" hidden="0"/>
    </xf>
    <xf numFmtId="0" fontId="68" fillId="46" borderId="37" applyAlignment="1" applyProtection="1" pivotButton="0" quotePrefix="0" xfId="23">
      <alignment horizontal="center" wrapText="1"/>
      <protection locked="0" hidden="0"/>
    </xf>
    <xf numFmtId="0" fontId="69" fillId="46" borderId="38" applyAlignment="1" applyProtection="1" pivotButton="0" quotePrefix="0" xfId="23">
      <alignment horizontal="center" wrapText="1"/>
      <protection locked="0" hidden="0"/>
    </xf>
    <xf numFmtId="0" fontId="68" fillId="46" borderId="39" applyAlignment="1" applyProtection="1" pivotButton="0" quotePrefix="0" xfId="23">
      <alignment horizontal="center" wrapText="1"/>
      <protection locked="0" hidden="0"/>
    </xf>
    <xf numFmtId="0" fontId="71" fillId="29" borderId="40" applyAlignment="1" pivotButton="0" quotePrefix="0" xfId="18">
      <alignment horizontal="center" vertical="center" wrapText="1"/>
    </xf>
    <xf numFmtId="14" fontId="72" fillId="29" borderId="41" applyAlignment="1" pivotButton="0" quotePrefix="0" xfId="18">
      <alignment horizontal="center" vertical="center" wrapText="1"/>
    </xf>
    <xf numFmtId="14" fontId="73" fillId="29" borderId="42" applyAlignment="1" pivotButton="0" quotePrefix="0" xfId="18">
      <alignment horizontal="center" vertical="center" wrapText="1"/>
    </xf>
    <xf numFmtId="0" fontId="70" fillId="45" borderId="44" pivotButton="0" quotePrefix="0" xfId="0"/>
    <xf numFmtId="0" fontId="70" fillId="45" borderId="19" pivotButton="0" quotePrefix="0" xfId="0"/>
    <xf numFmtId="0" fontId="70" fillId="45" borderId="45" pivotButton="0" quotePrefix="0" xfId="0"/>
    <xf numFmtId="3" fontId="74" fillId="0" borderId="44" applyAlignment="1" pivotButton="0" quotePrefix="0" xfId="0">
      <alignment horizontal="right"/>
    </xf>
    <xf numFmtId="3" fontId="74" fillId="0" borderId="22" applyAlignment="1" pivotButton="0" quotePrefix="0" xfId="0">
      <alignment horizontal="right"/>
    </xf>
    <xf numFmtId="3" fontId="74" fillId="47" borderId="45" applyAlignment="1" pivotButton="0" quotePrefix="0" xfId="0">
      <alignment vertical="center"/>
    </xf>
    <xf numFmtId="168" fontId="75" fillId="0" borderId="46" applyAlignment="1" pivotButton="0" quotePrefix="0" xfId="0">
      <alignment vertical="center"/>
    </xf>
    <xf numFmtId="168" fontId="75" fillId="0" borderId="44" applyAlignment="1" pivotButton="0" quotePrefix="0" xfId="0">
      <alignment vertical="center"/>
    </xf>
    <xf numFmtId="168" fontId="75" fillId="0" borderId="22" applyAlignment="1" pivotButton="0" quotePrefix="0" xfId="0">
      <alignment vertical="center"/>
    </xf>
    <xf numFmtId="168" fontId="75" fillId="0" borderId="45" applyAlignment="1" pivotButton="0" quotePrefix="0" xfId="0">
      <alignment vertical="center"/>
    </xf>
    <xf numFmtId="3" fontId="74" fillId="0" borderId="45" applyAlignment="1" pivotButton="0" quotePrefix="0" xfId="0">
      <alignment vertical="center"/>
    </xf>
    <xf numFmtId="3" fontId="74" fillId="47" borderId="44" applyAlignment="1" pivotButton="0" quotePrefix="0" xfId="0">
      <alignment vertical="center"/>
    </xf>
    <xf numFmtId="3" fontId="74" fillId="47" borderId="22" applyAlignment="1" pivotButton="0" quotePrefix="0" xfId="0">
      <alignment vertical="center"/>
    </xf>
    <xf numFmtId="1" fontId="76" fillId="48" borderId="44" applyAlignment="1" pivotButton="0" quotePrefix="0" xfId="18">
      <alignment vertical="center"/>
    </xf>
    <xf numFmtId="1" fontId="76" fillId="48" borderId="22" applyAlignment="1" pivotButton="0" quotePrefix="0" xfId="18">
      <alignment vertical="center"/>
    </xf>
    <xf numFmtId="1" fontId="76" fillId="48" borderId="45" applyAlignment="1" pivotButton="0" quotePrefix="0" xfId="18">
      <alignment vertical="center"/>
    </xf>
    <xf numFmtId="9" fontId="76" fillId="48" borderId="44" applyAlignment="1" pivotButton="0" quotePrefix="0" xfId="18">
      <alignment vertical="center"/>
    </xf>
    <xf numFmtId="9" fontId="76" fillId="48" borderId="45" applyAlignment="1" pivotButton="0" quotePrefix="0" xfId="18">
      <alignment vertical="center"/>
    </xf>
    <xf numFmtId="3" fontId="77" fillId="10" borderId="44" applyAlignment="1" pivotButton="0" quotePrefix="0" xfId="18">
      <alignment vertical="center"/>
    </xf>
    <xf numFmtId="3" fontId="77" fillId="10" borderId="22" applyAlignment="1" pivotButton="0" quotePrefix="0" xfId="18">
      <alignment vertical="center"/>
    </xf>
    <xf numFmtId="3" fontId="77" fillId="10" borderId="45" applyProtection="1" pivotButton="0" quotePrefix="0" xfId="0">
      <protection locked="0" hidden="0"/>
    </xf>
    <xf numFmtId="9" fontId="77" fillId="39" borderId="44" applyAlignment="1" pivotButton="0" quotePrefix="0" xfId="18">
      <alignment vertical="center"/>
    </xf>
    <xf numFmtId="9" fontId="77" fillId="39" borderId="22" applyAlignment="1" pivotButton="0" quotePrefix="0" xfId="18">
      <alignment vertical="center"/>
    </xf>
    <xf numFmtId="9" fontId="77" fillId="39" borderId="45" applyAlignment="1" pivotButton="0" quotePrefix="0" xfId="18">
      <alignment vertical="center"/>
    </xf>
    <xf numFmtId="9" fontId="77" fillId="41" borderId="44" applyAlignment="1" pivotButton="0" quotePrefix="0" xfId="18">
      <alignment vertical="center"/>
    </xf>
    <xf numFmtId="9" fontId="77" fillId="41" borderId="22" applyAlignment="1" pivotButton="0" quotePrefix="0" xfId="18">
      <alignment vertical="center"/>
    </xf>
    <xf numFmtId="9" fontId="77" fillId="41" borderId="45" applyAlignment="1" pivotButton="0" quotePrefix="0" xfId="18">
      <alignment vertical="center"/>
    </xf>
    <xf numFmtId="171" fontId="78" fillId="0" borderId="44" applyAlignment="1" pivotButton="0" quotePrefix="0" xfId="1">
      <alignment horizontal="right" vertical="center" indent="1"/>
    </xf>
    <xf numFmtId="171" fontId="78" fillId="0" borderId="22" applyAlignment="1" pivotButton="0" quotePrefix="0" xfId="1">
      <alignment horizontal="right" vertical="center" indent="1"/>
    </xf>
    <xf numFmtId="9" fontId="78" fillId="0" borderId="45" applyAlignment="1" pivotButton="0" quotePrefix="0" xfId="18">
      <alignment horizontal="right" vertical="center" indent="1"/>
    </xf>
    <xf numFmtId="0" fontId="79" fillId="29" borderId="44" applyAlignment="1" pivotButton="0" quotePrefix="0" xfId="18">
      <alignment horizontal="right" vertical="center" indent="1"/>
    </xf>
    <xf numFmtId="0" fontId="79" fillId="29" borderId="22" applyAlignment="1" pivotButton="0" quotePrefix="0" xfId="18">
      <alignment horizontal="right" vertical="center" indent="1"/>
    </xf>
    <xf numFmtId="0" fontId="79" fillId="29" borderId="45" applyAlignment="1" pivotButton="0" quotePrefix="0" xfId="18">
      <alignment horizontal="right" vertical="center" indent="1"/>
    </xf>
    <xf numFmtId="3" fontId="75" fillId="47" borderId="44" applyAlignment="1" pivotButton="0" quotePrefix="0" xfId="18">
      <alignment vertical="center"/>
    </xf>
    <xf numFmtId="3" fontId="75" fillId="47" borderId="22" applyAlignment="1" pivotButton="0" quotePrefix="0" xfId="18">
      <alignment vertical="center"/>
    </xf>
    <xf numFmtId="3" fontId="75" fillId="0" borderId="45" applyAlignment="1" pivotButton="0" quotePrefix="0" xfId="18">
      <alignment vertical="center"/>
    </xf>
    <xf numFmtId="3" fontId="74" fillId="0" borderId="44" applyAlignment="1" pivotButton="0" quotePrefix="0" xfId="18">
      <alignment vertical="center"/>
    </xf>
    <xf numFmtId="3" fontId="74" fillId="0" borderId="22" applyAlignment="1" pivotButton="0" quotePrefix="0" xfId="18">
      <alignment vertical="center"/>
    </xf>
    <xf numFmtId="9" fontId="76" fillId="48" borderId="22" applyAlignment="1" pivotButton="0" quotePrefix="0" xfId="18">
      <alignment vertical="center"/>
    </xf>
    <xf numFmtId="1" fontId="80" fillId="47" borderId="44" applyAlignment="1" pivotButton="0" quotePrefix="0" xfId="18">
      <alignment vertical="center"/>
    </xf>
    <xf numFmtId="1" fontId="77" fillId="47" borderId="22" applyAlignment="1" pivotButton="0" quotePrefix="0" xfId="18">
      <alignment vertical="center"/>
    </xf>
    <xf numFmtId="1" fontId="80" fillId="47" borderId="45" applyAlignment="1" pivotButton="0" quotePrefix="0" xfId="18">
      <alignment vertical="center"/>
    </xf>
    <xf numFmtId="3" fontId="75" fillId="0" borderId="22" applyAlignment="1" pivotButton="0" quotePrefix="0" xfId="18">
      <alignment vertical="center"/>
    </xf>
    <xf numFmtId="3" fontId="75" fillId="0" borderId="44" applyAlignment="1" pivotButton="0" quotePrefix="0" xfId="18">
      <alignment vertical="center"/>
    </xf>
    <xf numFmtId="3" fontId="77" fillId="0" borderId="22" applyAlignment="1" pivotButton="0" quotePrefix="0" xfId="18">
      <alignment vertical="center"/>
    </xf>
    <xf numFmtId="3" fontId="77" fillId="0" borderId="44" applyAlignment="1" pivotButton="0" quotePrefix="0" xfId="18">
      <alignment vertical="center"/>
    </xf>
    <xf numFmtId="3" fontId="77" fillId="0" borderId="45" applyAlignment="1" pivotButton="0" quotePrefix="0" xfId="18">
      <alignment vertical="center"/>
    </xf>
    <xf numFmtId="1" fontId="77" fillId="0" borderId="45" applyAlignment="1" pivotButton="0" quotePrefix="0" xfId="18">
      <alignment vertical="center" wrapText="1"/>
    </xf>
    <xf numFmtId="3" fontId="77" fillId="0" borderId="47" applyAlignment="1" pivotButton="0" quotePrefix="0" xfId="18">
      <alignment vertical="center"/>
    </xf>
    <xf numFmtId="3" fontId="77" fillId="0" borderId="48" applyAlignment="1" pivotButton="0" quotePrefix="0" xfId="18">
      <alignment vertical="center"/>
    </xf>
    <xf numFmtId="3" fontId="77" fillId="0" borderId="49" applyAlignment="1" pivotButton="0" quotePrefix="0" xfId="18">
      <alignment vertical="center"/>
    </xf>
    <xf numFmtId="3" fontId="77" fillId="0" borderId="45" applyAlignment="1" pivotButton="0" quotePrefix="0" xfId="18">
      <alignment vertical="center" wrapText="1"/>
    </xf>
    <xf numFmtId="3" fontId="81" fillId="0" borderId="50" applyAlignment="1" applyProtection="1" pivotButton="0" quotePrefix="0" xfId="23">
      <alignment horizontal="right" vertical="center"/>
      <protection locked="0" hidden="0"/>
    </xf>
    <xf numFmtId="3" fontId="81" fillId="0" borderId="26" applyAlignment="1" applyProtection="1" pivotButton="0" quotePrefix="0" xfId="23">
      <alignment horizontal="right" vertical="center"/>
      <protection locked="0" hidden="0"/>
    </xf>
    <xf numFmtId="3" fontId="81" fillId="0" borderId="51" applyAlignment="1" applyProtection="1" pivotButton="0" quotePrefix="0" xfId="23">
      <alignment horizontal="right" vertical="center"/>
      <protection locked="0" hidden="0"/>
    </xf>
    <xf numFmtId="1" fontId="82" fillId="47" borderId="44" pivotButton="0" quotePrefix="0" xfId="18"/>
    <xf numFmtId="1" fontId="82" fillId="47" borderId="22" pivotButton="0" quotePrefix="0" xfId="18"/>
    <xf numFmtId="1" fontId="82" fillId="47" borderId="45" pivotButton="0" quotePrefix="0" xfId="18"/>
    <xf numFmtId="1" fontId="82" fillId="50" borderId="44" pivotButton="0" quotePrefix="0" xfId="18"/>
    <xf numFmtId="1" fontId="82" fillId="50" borderId="22" pivotButton="0" quotePrefix="0" xfId="18"/>
    <xf numFmtId="1" fontId="82" fillId="50" borderId="45" pivotButton="0" quotePrefix="0" xfId="18"/>
    <xf numFmtId="1" fontId="82" fillId="0" borderId="44" pivotButton="0" quotePrefix="0" xfId="18"/>
    <xf numFmtId="1" fontId="82" fillId="0" borderId="22" pivotButton="0" quotePrefix="0" xfId="18"/>
    <xf numFmtId="1" fontId="82" fillId="0" borderId="45" pivotButton="0" quotePrefix="0" xfId="18"/>
    <xf numFmtId="3" fontId="75" fillId="0" borderId="44" applyAlignment="1" pivotButton="0" quotePrefix="0" xfId="0">
      <alignment vertical="center"/>
    </xf>
    <xf numFmtId="3" fontId="75" fillId="0" borderId="22" applyAlignment="1" pivotButton="0" quotePrefix="0" xfId="0">
      <alignment vertical="center"/>
    </xf>
    <xf numFmtId="3" fontId="75" fillId="0" borderId="45" applyAlignment="1" pivotButton="0" quotePrefix="0" xfId="0">
      <alignment vertical="center"/>
    </xf>
    <xf numFmtId="3" fontId="76" fillId="12" borderId="44" applyAlignment="1" pivotButton="0" quotePrefix="0" xfId="18">
      <alignment vertical="center" wrapText="1"/>
    </xf>
    <xf numFmtId="3" fontId="76" fillId="12" borderId="22" applyAlignment="1" pivotButton="0" quotePrefix="0" xfId="18">
      <alignment vertical="center" wrapText="1"/>
    </xf>
    <xf numFmtId="3" fontId="76" fillId="12" borderId="45" applyAlignment="1" pivotButton="0" quotePrefix="0" xfId="18">
      <alignment vertical="center" wrapText="1"/>
    </xf>
    <xf numFmtId="3" fontId="77" fillId="47" borderId="44" applyAlignment="1" pivotButton="0" quotePrefix="0" xfId="18">
      <alignment vertical="center"/>
    </xf>
    <xf numFmtId="3" fontId="77" fillId="47" borderId="22" applyAlignment="1" pivotButton="0" quotePrefix="0" xfId="18">
      <alignment vertical="center"/>
    </xf>
    <xf numFmtId="3" fontId="83" fillId="0" borderId="44" applyAlignment="1" pivotButton="0" quotePrefix="0" xfId="18">
      <alignment vertical="center"/>
    </xf>
    <xf numFmtId="3" fontId="83" fillId="0" borderId="22" applyAlignment="1" pivotButton="0" quotePrefix="0" xfId="18">
      <alignment vertical="center"/>
    </xf>
    <xf numFmtId="3" fontId="83" fillId="0" borderId="45" applyAlignment="1" pivotButton="0" quotePrefix="0" xfId="18">
      <alignment vertical="center"/>
    </xf>
    <xf numFmtId="3" fontId="80" fillId="47" borderId="45" applyAlignment="1" pivotButton="0" quotePrefix="0" xfId="18">
      <alignment vertical="center"/>
    </xf>
    <xf numFmtId="3" fontId="80" fillId="47" borderId="44" applyAlignment="1" pivotButton="0" quotePrefix="0" xfId="18">
      <alignment vertical="center"/>
    </xf>
    <xf numFmtId="3" fontId="80" fillId="47" borderId="22" applyAlignment="1" pivotButton="0" quotePrefix="0" xfId="18">
      <alignment vertical="center"/>
    </xf>
    <xf numFmtId="3" fontId="75" fillId="47" borderId="45" applyAlignment="1" pivotButton="0" quotePrefix="0" xfId="0">
      <alignment vertical="center"/>
    </xf>
    <xf numFmtId="3" fontId="82" fillId="47" borderId="44" applyAlignment="1" pivotButton="0" quotePrefix="0" xfId="0">
      <alignment horizontal="right" vertical="center" indent="1"/>
    </xf>
    <xf numFmtId="3" fontId="82" fillId="47" borderId="22" applyAlignment="1" pivotButton="0" quotePrefix="0" xfId="0">
      <alignment horizontal="right" vertical="center" indent="1"/>
    </xf>
    <xf numFmtId="3" fontId="82" fillId="47" borderId="45" applyAlignment="1" pivotButton="0" quotePrefix="0" xfId="0">
      <alignment horizontal="right" vertical="center" indent="1"/>
    </xf>
    <xf numFmtId="3" fontId="81" fillId="46" borderId="44" applyAlignment="1" applyProtection="1" pivotButton="0" quotePrefix="0" xfId="23">
      <alignment vertical="center"/>
      <protection locked="0" hidden="0"/>
    </xf>
    <xf numFmtId="3" fontId="81" fillId="46" borderId="22" applyAlignment="1" applyProtection="1" pivotButton="0" quotePrefix="0" xfId="23">
      <alignment vertical="center"/>
      <protection locked="0" hidden="0"/>
    </xf>
    <xf numFmtId="3" fontId="81" fillId="46" borderId="45" applyAlignment="1" applyProtection="1" pivotButton="0" quotePrefix="0" xfId="23">
      <alignment vertical="center"/>
      <protection locked="0" hidden="0"/>
    </xf>
    <xf numFmtId="1" fontId="81" fillId="50" borderId="45" pivotButton="0" quotePrefix="0" xfId="18"/>
    <xf numFmtId="3" fontId="77" fillId="0" borderId="44" applyAlignment="1" applyProtection="1" pivotButton="0" quotePrefix="0" xfId="0">
      <alignment vertical="center"/>
      <protection locked="0" hidden="0"/>
    </xf>
    <xf numFmtId="3" fontId="77" fillId="0" borderId="22" applyAlignment="1" applyProtection="1" pivotButton="0" quotePrefix="0" xfId="0">
      <alignment vertical="center"/>
      <protection locked="0" hidden="0"/>
    </xf>
    <xf numFmtId="3" fontId="77" fillId="47" borderId="45" applyAlignment="1" applyProtection="1" pivotButton="0" quotePrefix="0" xfId="0">
      <alignment vertical="center"/>
      <protection locked="0" hidden="0"/>
    </xf>
    <xf numFmtId="3" fontId="77" fillId="0" borderId="0" applyAlignment="1" applyProtection="1" pivotButton="0" quotePrefix="0" xfId="0">
      <alignment vertical="center"/>
      <protection locked="0" hidden="0"/>
    </xf>
    <xf numFmtId="3" fontId="77" fillId="0" borderId="45" applyAlignment="1" applyProtection="1" pivotButton="0" quotePrefix="0" xfId="0">
      <alignment vertical="center"/>
      <protection locked="0" hidden="0"/>
    </xf>
    <xf numFmtId="3" fontId="80" fillId="47" borderId="40" applyAlignment="1" applyProtection="1" pivotButton="0" quotePrefix="0" xfId="0">
      <alignment vertical="center"/>
      <protection locked="0" hidden="0"/>
    </xf>
    <xf numFmtId="3" fontId="80" fillId="47" borderId="23" applyAlignment="1" applyProtection="1" pivotButton="0" quotePrefix="0" xfId="0">
      <alignment vertical="center"/>
      <protection locked="0" hidden="0"/>
    </xf>
    <xf numFmtId="3" fontId="80" fillId="47" borderId="41" applyAlignment="1" applyProtection="1" pivotButton="0" quotePrefix="0" xfId="0">
      <alignment vertical="center"/>
      <protection locked="0" hidden="0"/>
    </xf>
    <xf numFmtId="3" fontId="80" fillId="47" borderId="42" applyAlignment="1" applyProtection="1" pivotButton="0" quotePrefix="0" xfId="0">
      <alignment vertical="center"/>
      <protection locked="0" hidden="0"/>
    </xf>
    <xf numFmtId="0" fontId="68" fillId="46" borderId="19" applyAlignment="1" applyProtection="1" pivotButton="0" quotePrefix="0" xfId="23">
      <alignment horizontal="center" wrapText="1"/>
      <protection locked="0" hidden="0"/>
    </xf>
    <xf numFmtId="0" fontId="71" fillId="29" borderId="23" applyAlignment="1" pivotButton="0" quotePrefix="0" xfId="18">
      <alignment horizontal="center" vertical="center" wrapText="1"/>
    </xf>
    <xf numFmtId="0" fontId="71" fillId="0" borderId="44" applyAlignment="1" pivotButton="0" quotePrefix="0" xfId="18">
      <alignment vertical="center"/>
    </xf>
    <xf numFmtId="0" fontId="71" fillId="0" borderId="19" applyAlignment="1" pivotButton="0" quotePrefix="0" xfId="18">
      <alignment vertical="center"/>
    </xf>
    <xf numFmtId="0" fontId="70" fillId="45" borderId="38" pivotButton="0" quotePrefix="0" xfId="0"/>
    <xf numFmtId="3" fontId="74" fillId="0" borderId="44" pivotButton="0" quotePrefix="0" xfId="0"/>
    <xf numFmtId="3" fontId="74" fillId="0" borderId="22" pivotButton="0" quotePrefix="0" xfId="0"/>
    <xf numFmtId="3" fontId="74" fillId="0" borderId="45" pivotButton="0" quotePrefix="0" xfId="0"/>
    <xf numFmtId="169" fontId="75" fillId="0" borderId="44" applyAlignment="1" applyProtection="1" pivotButton="0" quotePrefix="0" xfId="0">
      <alignment vertical="center"/>
      <protection locked="0" hidden="0"/>
    </xf>
    <xf numFmtId="169" fontId="75" fillId="0" borderId="22" applyAlignment="1" applyProtection="1" pivotButton="0" quotePrefix="0" xfId="0">
      <alignment vertical="center"/>
      <protection locked="0" hidden="0"/>
    </xf>
    <xf numFmtId="169" fontId="75" fillId="0" borderId="45" applyAlignment="1" applyProtection="1" pivotButton="0" quotePrefix="0" xfId="0">
      <alignment vertical="center"/>
      <protection locked="0" hidden="0"/>
    </xf>
    <xf numFmtId="3" fontId="74" fillId="47" borderId="44" applyAlignment="1" pivotButton="0" quotePrefix="0" xfId="0">
      <alignment horizontal="right" vertical="center" indent="1"/>
    </xf>
    <xf numFmtId="3" fontId="74" fillId="47" borderId="22" applyAlignment="1" pivotButton="0" quotePrefix="0" xfId="0">
      <alignment horizontal="right" vertical="center" indent="1"/>
    </xf>
    <xf numFmtId="9" fontId="77" fillId="0" borderId="44" applyAlignment="1" pivotButton="0" quotePrefix="0" xfId="18">
      <alignment horizontal="right" vertical="center" indent="1"/>
    </xf>
    <xf numFmtId="9" fontId="77" fillId="0" borderId="22" applyAlignment="1" pivotButton="0" quotePrefix="0" xfId="18">
      <alignment horizontal="right" vertical="center" indent="1"/>
    </xf>
    <xf numFmtId="1" fontId="77" fillId="53" borderId="45" applyAlignment="1" pivotButton="0" quotePrefix="0" xfId="18">
      <alignment vertical="center"/>
    </xf>
    <xf numFmtId="9" fontId="76" fillId="47" borderId="44" applyAlignment="1" pivotButton="0" quotePrefix="0" xfId="18">
      <alignment vertical="center"/>
    </xf>
    <xf numFmtId="9" fontId="76" fillId="47" borderId="22" applyAlignment="1" pivotButton="0" quotePrefix="0" xfId="18">
      <alignment vertical="center"/>
    </xf>
    <xf numFmtId="1" fontId="80" fillId="47" borderId="22" applyAlignment="1" pivotButton="0" quotePrefix="0" xfId="18">
      <alignment vertical="center"/>
    </xf>
    <xf numFmtId="1" fontId="75" fillId="0" borderId="45" applyAlignment="1" pivotButton="0" quotePrefix="0" xfId="18">
      <alignment vertical="center"/>
    </xf>
    <xf numFmtId="3" fontId="77" fillId="47" borderId="48" applyAlignment="1" pivotButton="0" quotePrefix="0" xfId="18">
      <alignment vertical="center"/>
    </xf>
    <xf numFmtId="3" fontId="81" fillId="0" borderId="52" applyAlignment="1" applyProtection="1" pivotButton="0" quotePrefix="0" xfId="23">
      <alignment horizontal="right" vertical="center"/>
      <protection locked="0" hidden="0"/>
    </xf>
    <xf numFmtId="3" fontId="81" fillId="0" borderId="53" applyAlignment="1" applyProtection="1" pivotButton="0" quotePrefix="0" xfId="23">
      <alignment horizontal="right" vertical="center"/>
      <protection locked="0" hidden="0"/>
    </xf>
    <xf numFmtId="1" fontId="84" fillId="47" borderId="44" pivotButton="0" quotePrefix="0" xfId="18"/>
    <xf numFmtId="1" fontId="84" fillId="47" borderId="22" pivotButton="0" quotePrefix="0" xfId="18"/>
    <xf numFmtId="3" fontId="84" fillId="0" borderId="44" applyAlignment="1" pivotButton="0" quotePrefix="0" xfId="0">
      <alignment horizontal="right" vertical="center" indent="1"/>
    </xf>
    <xf numFmtId="3" fontId="84" fillId="0" borderId="22" applyAlignment="1" pivotButton="0" quotePrefix="0" xfId="0">
      <alignment horizontal="right" vertical="center" indent="1"/>
    </xf>
    <xf numFmtId="3" fontId="75" fillId="0" borderId="0" applyAlignment="1" pivotButton="0" quotePrefix="0" xfId="0">
      <alignment vertical="center"/>
    </xf>
    <xf numFmtId="3" fontId="75" fillId="0" borderId="46" applyAlignment="1" pivotButton="0" quotePrefix="0" xfId="0">
      <alignment vertical="center"/>
    </xf>
    <xf numFmtId="3" fontId="85" fillId="0" borderId="45" applyAlignment="1" pivotButton="0" quotePrefix="0" xfId="18">
      <alignment vertical="center" wrapText="1"/>
    </xf>
    <xf numFmtId="3" fontId="85" fillId="54" borderId="45" applyAlignment="1" pivotButton="0" quotePrefix="0" xfId="18">
      <alignment vertical="center" wrapText="1"/>
    </xf>
    <xf numFmtId="3" fontId="77" fillId="54" borderId="45" applyAlignment="1" pivotButton="0" quotePrefix="0" xfId="18">
      <alignment vertical="center"/>
    </xf>
    <xf numFmtId="3" fontId="77" fillId="47" borderId="45" applyAlignment="1" pivotButton="0" quotePrefix="0" xfId="18">
      <alignment vertical="center"/>
    </xf>
    <xf numFmtId="3" fontId="76" fillId="47" borderId="44" applyAlignment="1" pivotButton="0" quotePrefix="0" xfId="18">
      <alignment vertical="center"/>
    </xf>
    <xf numFmtId="3" fontId="76" fillId="47" borderId="22" applyAlignment="1" pivotButton="0" quotePrefix="0" xfId="18">
      <alignment vertical="center"/>
    </xf>
    <xf numFmtId="3" fontId="76" fillId="47" borderId="45" applyAlignment="1" pivotButton="0" quotePrefix="0" xfId="18">
      <alignment vertical="center"/>
    </xf>
    <xf numFmtId="3" fontId="80" fillId="0" borderId="44" applyAlignment="1" pivotButton="0" quotePrefix="0" xfId="18">
      <alignment vertical="center"/>
    </xf>
    <xf numFmtId="3" fontId="80" fillId="0" borderId="22" applyAlignment="1" pivotButton="0" quotePrefix="0" xfId="18">
      <alignment vertical="center"/>
    </xf>
    <xf numFmtId="3" fontId="84" fillId="0" borderId="45" applyAlignment="1" pivotButton="0" quotePrefix="0" xfId="18">
      <alignment vertical="center"/>
    </xf>
    <xf numFmtId="1" fontId="75" fillId="55" borderId="45" applyAlignment="1" pivotButton="0" quotePrefix="0" xfId="18">
      <alignment vertical="center"/>
    </xf>
    <xf numFmtId="1" fontId="77" fillId="54" borderId="45" applyAlignment="1" pivotButton="0" quotePrefix="0" xfId="18">
      <alignment vertical="center" wrapText="1"/>
    </xf>
    <xf numFmtId="3" fontId="77" fillId="54" borderId="45" applyAlignment="1" pivotButton="0" quotePrefix="0" xfId="18">
      <alignment vertical="center" wrapText="1"/>
    </xf>
    <xf numFmtId="3" fontId="84" fillId="47" borderId="44" applyAlignment="1" pivotButton="0" quotePrefix="0" xfId="0">
      <alignment horizontal="right" vertical="center" indent="1"/>
    </xf>
    <xf numFmtId="3" fontId="84" fillId="47" borderId="22" applyAlignment="1" pivotButton="0" quotePrefix="0" xfId="0">
      <alignment horizontal="right" vertical="center" indent="1"/>
    </xf>
    <xf numFmtId="169" fontId="86" fillId="16" borderId="45" applyAlignment="1" pivotButton="0" quotePrefix="0" xfId="0">
      <alignment horizontal="right"/>
    </xf>
    <xf numFmtId="3" fontId="81" fillId="46" borderId="44" applyAlignment="1" applyProtection="1" pivotButton="0" quotePrefix="0" xfId="17">
      <alignment vertical="center"/>
      <protection locked="0" hidden="0"/>
    </xf>
    <xf numFmtId="3" fontId="77" fillId="47" borderId="44" applyAlignment="1" applyProtection="1" pivotButton="0" quotePrefix="0" xfId="0">
      <alignment vertical="center" wrapText="1"/>
      <protection locked="0" hidden="0"/>
    </xf>
    <xf numFmtId="3" fontId="77" fillId="47" borderId="22" applyAlignment="1" applyProtection="1" pivotButton="0" quotePrefix="0" xfId="0">
      <alignment vertical="center" wrapText="1"/>
      <protection locked="0" hidden="0"/>
    </xf>
    <xf numFmtId="3" fontId="77" fillId="47" borderId="45" applyAlignment="1" applyProtection="1" pivotButton="0" quotePrefix="0" xfId="0">
      <alignment vertical="center" wrapText="1"/>
      <protection locked="0" hidden="0"/>
    </xf>
    <xf numFmtId="3" fontId="77" fillId="47" borderId="44" applyAlignment="1" pivotButton="0" quotePrefix="0" xfId="0">
      <alignment vertical="center"/>
    </xf>
    <xf numFmtId="3" fontId="77" fillId="47" borderId="22" applyAlignment="1" pivotButton="0" quotePrefix="0" xfId="0">
      <alignment vertical="center"/>
    </xf>
    <xf numFmtId="169" fontId="77" fillId="47" borderId="45" applyAlignment="1" pivotButton="0" quotePrefix="0" xfId="0">
      <alignment vertical="center"/>
    </xf>
    <xf numFmtId="3" fontId="77" fillId="47" borderId="45" applyAlignment="1" pivotButton="0" quotePrefix="0" xfId="0">
      <alignment vertical="center"/>
    </xf>
    <xf numFmtId="0" fontId="80" fillId="45" borderId="40" pivotButton="0" quotePrefix="0" xfId="0"/>
    <xf numFmtId="0" fontId="80" fillId="45" borderId="23" pivotButton="0" quotePrefix="0" xfId="0"/>
    <xf numFmtId="0" fontId="80" fillId="45" borderId="41" pivotButton="0" quotePrefix="0" xfId="0"/>
    <xf numFmtId="0" fontId="67" fillId="29" borderId="0" applyAlignment="1" pivotButton="0" quotePrefix="0" xfId="0">
      <alignment horizontal="centerContinuous" vertical="center"/>
    </xf>
    <xf numFmtId="0" fontId="68" fillId="46" borderId="37" applyAlignment="1" applyProtection="1" pivotButton="0" quotePrefix="0" xfId="17">
      <alignment horizontal="center"/>
      <protection locked="0" hidden="0"/>
    </xf>
    <xf numFmtId="0" fontId="68" fillId="46" borderId="19" applyAlignment="1" applyProtection="1" pivotButton="0" quotePrefix="0" xfId="17">
      <alignment horizontal="center"/>
      <protection locked="0" hidden="0"/>
    </xf>
    <xf numFmtId="0" fontId="68" fillId="46" borderId="34" applyAlignment="1" applyProtection="1" pivotButton="0" quotePrefix="0" xfId="17">
      <alignment horizontal="center"/>
      <protection locked="0" hidden="0"/>
    </xf>
    <xf numFmtId="14" fontId="87" fillId="29" borderId="54" applyAlignment="1" pivotButton="0" quotePrefix="0" xfId="18">
      <alignment horizontal="center" vertical="center" wrapText="1"/>
    </xf>
    <xf numFmtId="14" fontId="73" fillId="29" borderId="41" applyAlignment="1" pivotButton="0" quotePrefix="0" xfId="18">
      <alignment horizontal="center" vertical="center" wrapText="1"/>
    </xf>
    <xf numFmtId="3" fontId="74" fillId="0" borderId="55" pivotButton="0" quotePrefix="0" xfId="0"/>
    <xf numFmtId="3" fontId="74" fillId="0" borderId="38" pivotButton="0" quotePrefix="0" xfId="0"/>
    <xf numFmtId="169" fontId="75" fillId="0" borderId="56" applyAlignment="1" applyProtection="1" pivotButton="0" quotePrefix="0" xfId="0">
      <alignment vertical="center"/>
      <protection locked="0" hidden="0"/>
    </xf>
    <xf numFmtId="3" fontId="74" fillId="0" borderId="56" pivotButton="0" quotePrefix="0" xfId="0"/>
    <xf numFmtId="1" fontId="78" fillId="0" borderId="56" applyAlignment="1" pivotButton="0" quotePrefix="0" xfId="18">
      <alignment vertical="center"/>
    </xf>
    <xf numFmtId="1" fontId="78" fillId="0" borderId="45" applyAlignment="1" pivotButton="0" quotePrefix="0" xfId="18">
      <alignment vertical="center"/>
    </xf>
    <xf numFmtId="1" fontId="76" fillId="48" borderId="56" applyAlignment="1" pivotButton="0" quotePrefix="0" xfId="18">
      <alignment vertical="center"/>
    </xf>
    <xf numFmtId="9" fontId="76" fillId="48" borderId="56" applyAlignment="1" pivotButton="0" quotePrefix="0" xfId="18">
      <alignment vertical="center"/>
    </xf>
    <xf numFmtId="3" fontId="77" fillId="10" borderId="56" applyAlignment="1" pivotButton="0" quotePrefix="0" xfId="18">
      <alignment vertical="center"/>
    </xf>
    <xf numFmtId="3" fontId="77" fillId="10" borderId="45" applyAlignment="1" pivotButton="0" quotePrefix="0" xfId="18">
      <alignment vertical="center"/>
    </xf>
    <xf numFmtId="9" fontId="77" fillId="39" borderId="56" applyAlignment="1" pivotButton="0" quotePrefix="0" xfId="18">
      <alignment vertical="center"/>
    </xf>
    <xf numFmtId="9" fontId="77" fillId="41" borderId="56" applyAlignment="1" pivotButton="0" quotePrefix="0" xfId="18">
      <alignment vertical="center"/>
    </xf>
    <xf numFmtId="1" fontId="77" fillId="0" borderId="56" applyAlignment="1" pivotButton="0" quotePrefix="0" xfId="18">
      <alignment vertical="center"/>
    </xf>
    <xf numFmtId="1" fontId="77" fillId="0" borderId="45" applyAlignment="1" pivotButton="0" quotePrefix="0" xfId="18">
      <alignment vertical="center"/>
    </xf>
    <xf numFmtId="0" fontId="79" fillId="29" borderId="56" applyAlignment="1" pivotButton="0" quotePrefix="0" xfId="18">
      <alignment horizontal="right" vertical="center" indent="1"/>
    </xf>
    <xf numFmtId="3" fontId="88" fillId="47" borderId="44" applyAlignment="1" pivotButton="0" quotePrefix="0" xfId="18">
      <alignment vertical="center"/>
    </xf>
    <xf numFmtId="3" fontId="88" fillId="47" borderId="22" applyAlignment="1" pivotButton="0" quotePrefix="0" xfId="18">
      <alignment vertical="center"/>
    </xf>
    <xf numFmtId="3" fontId="88" fillId="47" borderId="56" applyAlignment="1" pivotButton="0" quotePrefix="0" xfId="18">
      <alignment vertical="center"/>
    </xf>
    <xf numFmtId="3" fontId="88" fillId="47" borderId="45" applyAlignment="1" pivotButton="0" quotePrefix="0" xfId="18">
      <alignment vertical="center"/>
    </xf>
    <xf numFmtId="3" fontId="88" fillId="0" borderId="45" applyAlignment="1" pivotButton="0" quotePrefix="0" xfId="18">
      <alignment vertical="center"/>
    </xf>
    <xf numFmtId="1" fontId="74" fillId="53" borderId="56" applyAlignment="1" pivotButton="0" quotePrefix="0" xfId="18">
      <alignment vertical="center"/>
    </xf>
    <xf numFmtId="1" fontId="74" fillId="0" borderId="45" applyAlignment="1" pivotButton="0" quotePrefix="0" xfId="18">
      <alignment vertical="center"/>
    </xf>
    <xf numFmtId="9" fontId="77" fillId="47" borderId="44" applyAlignment="1" pivotButton="0" quotePrefix="0" xfId="18">
      <alignment vertical="center"/>
    </xf>
    <xf numFmtId="9" fontId="77" fillId="47" borderId="22" applyAlignment="1" pivotButton="0" quotePrefix="0" xfId="18">
      <alignment vertical="center"/>
    </xf>
    <xf numFmtId="9" fontId="77" fillId="47" borderId="56" applyAlignment="1" pivotButton="0" quotePrefix="0" xfId="18">
      <alignment vertical="center"/>
    </xf>
    <xf numFmtId="9" fontId="77" fillId="47" borderId="45" applyAlignment="1" pivotButton="0" quotePrefix="0" xfId="18">
      <alignment vertical="center"/>
    </xf>
    <xf numFmtId="9" fontId="77" fillId="0" borderId="45" applyAlignment="1" pivotButton="0" quotePrefix="0" xfId="18">
      <alignment vertical="center"/>
    </xf>
    <xf numFmtId="1" fontId="80" fillId="0" borderId="56" applyAlignment="1" pivotButton="0" quotePrefix="0" xfId="18">
      <alignment vertical="center"/>
    </xf>
    <xf numFmtId="1" fontId="80" fillId="0" borderId="45" applyAlignment="1" pivotButton="0" quotePrefix="0" xfId="18">
      <alignment vertical="center"/>
    </xf>
    <xf numFmtId="3" fontId="88" fillId="0" borderId="44" applyAlignment="1" pivotButton="0" quotePrefix="0" xfId="0">
      <alignment vertical="center"/>
    </xf>
    <xf numFmtId="3" fontId="88" fillId="0" borderId="22" applyAlignment="1" pivotButton="0" quotePrefix="0" xfId="0">
      <alignment vertical="center"/>
    </xf>
    <xf numFmtId="3" fontId="88" fillId="0" borderId="56" applyAlignment="1" pivotButton="0" quotePrefix="0" xfId="0">
      <alignment vertical="center"/>
    </xf>
    <xf numFmtId="3" fontId="88" fillId="0" borderId="45" applyAlignment="1" pivotButton="0" quotePrefix="0" xfId="0">
      <alignment vertical="center"/>
    </xf>
    <xf numFmtId="3" fontId="77" fillId="0" borderId="44" applyAlignment="1" pivotButton="0" quotePrefix="0" xfId="18">
      <alignment vertical="center" wrapText="1"/>
    </xf>
    <xf numFmtId="3" fontId="77" fillId="0" borderId="22" applyAlignment="1" pivotButton="0" quotePrefix="0" xfId="18">
      <alignment vertical="center" wrapText="1"/>
    </xf>
    <xf numFmtId="1" fontId="77" fillId="0" borderId="56" applyAlignment="1" pivotButton="0" quotePrefix="0" xfId="18">
      <alignment horizontal="right" vertical="center"/>
    </xf>
    <xf numFmtId="1" fontId="77" fillId="0" borderId="45" applyAlignment="1" pivotButton="0" quotePrefix="0" xfId="18">
      <alignment horizontal="right" vertical="center"/>
    </xf>
    <xf numFmtId="3" fontId="89" fillId="0" borderId="50" applyAlignment="1" applyProtection="1" pivotButton="0" quotePrefix="0" xfId="17">
      <alignment horizontal="right" vertical="center"/>
      <protection locked="0" hidden="0"/>
    </xf>
    <xf numFmtId="3" fontId="89" fillId="0" borderId="26" applyAlignment="1" applyProtection="1" pivotButton="0" quotePrefix="0" xfId="17">
      <alignment horizontal="right" vertical="center"/>
      <protection locked="0" hidden="0"/>
    </xf>
    <xf numFmtId="3" fontId="89" fillId="0" borderId="57" applyAlignment="1" applyProtection="1" pivotButton="0" quotePrefix="0" xfId="23">
      <alignment horizontal="right" vertical="center"/>
      <protection locked="0" hidden="0"/>
    </xf>
    <xf numFmtId="3" fontId="89" fillId="0" borderId="51" applyAlignment="1" applyProtection="1" pivotButton="0" quotePrefix="0" xfId="23">
      <alignment horizontal="right" vertical="center"/>
      <protection locked="0" hidden="0"/>
    </xf>
    <xf numFmtId="0" fontId="82" fillId="0" borderId="56" applyAlignment="1" pivotButton="0" quotePrefix="0" xfId="18">
      <alignment vertical="center"/>
    </xf>
    <xf numFmtId="0" fontId="82" fillId="0" borderId="45" applyAlignment="1" pivotButton="0" quotePrefix="0" xfId="18">
      <alignment vertical="center"/>
    </xf>
    <xf numFmtId="1" fontId="82" fillId="50" borderId="56" pivotButton="0" quotePrefix="0" xfId="18"/>
    <xf numFmtId="1" fontId="82" fillId="0" borderId="56" applyAlignment="1" pivotButton="0" quotePrefix="0" xfId="18">
      <alignment vertical="center"/>
    </xf>
    <xf numFmtId="1" fontId="82" fillId="0" borderId="45" applyAlignment="1" pivotButton="0" quotePrefix="0" xfId="18">
      <alignment vertical="center"/>
    </xf>
    <xf numFmtId="3" fontId="88" fillId="0" borderId="0" applyAlignment="1" pivotButton="0" quotePrefix="0" xfId="0">
      <alignment vertical="center"/>
    </xf>
    <xf numFmtId="3" fontId="83" fillId="12" borderId="44" applyAlignment="1" pivotButton="0" quotePrefix="0" xfId="18">
      <alignment vertical="center" wrapText="1"/>
    </xf>
    <xf numFmtId="3" fontId="83" fillId="12" borderId="22" applyAlignment="1" pivotButton="0" quotePrefix="0" xfId="18">
      <alignment vertical="center" wrapText="1"/>
    </xf>
    <xf numFmtId="3" fontId="83" fillId="12" borderId="0" applyAlignment="1" pivotButton="0" quotePrefix="0" xfId="18">
      <alignment vertical="center" wrapText="1"/>
    </xf>
    <xf numFmtId="3" fontId="77" fillId="56" borderId="56" applyAlignment="1" pivotButton="0" quotePrefix="0" xfId="0">
      <alignment vertical="center"/>
    </xf>
    <xf numFmtId="3" fontId="77" fillId="57" borderId="45" applyAlignment="1" pivotButton="0" quotePrefix="0" xfId="0">
      <alignment vertical="center"/>
    </xf>
    <xf numFmtId="3" fontId="77" fillId="0" borderId="56" applyAlignment="1" pivotButton="0" quotePrefix="0" xfId="0">
      <alignment vertical="center"/>
    </xf>
    <xf numFmtId="3" fontId="77" fillId="0" borderId="45" applyAlignment="1" pivotButton="0" quotePrefix="0" xfId="0">
      <alignment vertical="center"/>
    </xf>
    <xf numFmtId="3" fontId="77" fillId="0" borderId="44" applyAlignment="1" pivotButton="0" quotePrefix="0" xfId="0">
      <alignment vertical="center"/>
    </xf>
    <xf numFmtId="3" fontId="77" fillId="0" borderId="22" applyAlignment="1" pivotButton="0" quotePrefix="0" xfId="0">
      <alignment vertical="center"/>
    </xf>
    <xf numFmtId="3" fontId="80" fillId="0" borderId="56" applyAlignment="1" pivotButton="0" quotePrefix="0" xfId="0">
      <alignment vertical="center"/>
    </xf>
    <xf numFmtId="3" fontId="80" fillId="0" borderId="45" applyAlignment="1" pivotButton="0" quotePrefix="0" xfId="0">
      <alignment vertical="center"/>
    </xf>
    <xf numFmtId="3" fontId="80" fillId="0" borderId="56" applyAlignment="1" pivotButton="0" quotePrefix="0" xfId="18">
      <alignment vertical="center"/>
    </xf>
    <xf numFmtId="3" fontId="80" fillId="0" borderId="45" applyAlignment="1" pivotButton="0" quotePrefix="0" xfId="18">
      <alignment vertical="center"/>
    </xf>
    <xf numFmtId="3" fontId="89" fillId="0" borderId="52" applyAlignment="1" applyProtection="1" pivotButton="0" quotePrefix="0" xfId="23">
      <alignment horizontal="right" vertical="center"/>
      <protection locked="0" hidden="0"/>
    </xf>
    <xf numFmtId="3" fontId="89" fillId="0" borderId="50" applyAlignment="1" applyProtection="1" pivotButton="0" quotePrefix="0" xfId="23">
      <alignment horizontal="right" vertical="center"/>
      <protection locked="0" hidden="0"/>
    </xf>
    <xf numFmtId="169" fontId="90" fillId="16" borderId="56" applyAlignment="1" pivotButton="0" quotePrefix="0" xfId="0">
      <alignment horizontal="right"/>
    </xf>
    <xf numFmtId="169" fontId="90" fillId="16" borderId="45" applyAlignment="1" pivotButton="0" quotePrefix="0" xfId="0">
      <alignment horizontal="right"/>
    </xf>
    <xf numFmtId="169" fontId="90" fillId="0" borderId="45" applyAlignment="1" pivotButton="0" quotePrefix="0" xfId="0">
      <alignment horizontal="right"/>
    </xf>
    <xf numFmtId="3" fontId="89" fillId="46" borderId="44" applyAlignment="1" applyProtection="1" pivotButton="0" quotePrefix="0" xfId="23">
      <alignment vertical="center"/>
      <protection locked="0" hidden="0"/>
    </xf>
    <xf numFmtId="3" fontId="89" fillId="46" borderId="22" applyAlignment="1" applyProtection="1" pivotButton="0" quotePrefix="0" xfId="23">
      <alignment vertical="center"/>
      <protection locked="0" hidden="0"/>
    </xf>
    <xf numFmtId="3" fontId="89" fillId="46" borderId="0" applyAlignment="1" applyProtection="1" pivotButton="0" quotePrefix="0" xfId="23">
      <alignment vertical="center"/>
      <protection locked="0" hidden="0"/>
    </xf>
    <xf numFmtId="3" fontId="89" fillId="29" borderId="45" applyAlignment="1" applyProtection="1" pivotButton="0" quotePrefix="0" xfId="23">
      <alignment vertical="center"/>
      <protection locked="0" hidden="0"/>
    </xf>
    <xf numFmtId="3" fontId="77" fillId="47" borderId="56" applyAlignment="1" pivotButton="0" quotePrefix="0" xfId="18">
      <alignment vertical="center"/>
    </xf>
    <xf numFmtId="0" fontId="80" fillId="45" borderId="54" pivotButton="0" quotePrefix="0" xfId="0"/>
    <xf numFmtId="0" fontId="80" fillId="45" borderId="42" pivotButton="0" quotePrefix="0" xfId="0"/>
    <xf numFmtId="0" fontId="80" fillId="0" borderId="41" pivotButton="0" quotePrefix="0" xfId="0"/>
    <xf numFmtId="0" fontId="67" fillId="27" borderId="0" applyAlignment="1" pivotButton="0" quotePrefix="0" xfId="0">
      <alignment horizontal="centerContinuous" vertical="center"/>
    </xf>
    <xf numFmtId="0" fontId="68" fillId="51" borderId="37" applyAlignment="1" applyProtection="1" pivotButton="0" quotePrefix="0" xfId="17">
      <alignment horizontal="center" wrapText="1"/>
      <protection locked="0" hidden="0"/>
    </xf>
    <xf numFmtId="0" fontId="68" fillId="51" borderId="19" applyAlignment="1" applyProtection="1" pivotButton="0" quotePrefix="0" xfId="17">
      <alignment horizontal="center" wrapText="1"/>
      <protection locked="0" hidden="0"/>
    </xf>
    <xf numFmtId="0" fontId="68" fillId="51" borderId="37" applyAlignment="1" applyProtection="1" pivotButton="0" quotePrefix="0" xfId="23">
      <alignment horizontal="center" wrapText="1"/>
      <protection locked="0" hidden="0"/>
    </xf>
    <xf numFmtId="0" fontId="69" fillId="51" borderId="38" applyAlignment="1" applyProtection="1" pivotButton="0" quotePrefix="0" xfId="23">
      <alignment horizontal="center" wrapText="1"/>
      <protection locked="0" hidden="0"/>
    </xf>
    <xf numFmtId="0" fontId="68" fillId="51" borderId="39" applyAlignment="1" applyProtection="1" pivotButton="0" quotePrefix="0" xfId="23">
      <alignment horizontal="center" wrapText="1"/>
      <protection locked="0" hidden="0"/>
    </xf>
    <xf numFmtId="0" fontId="71" fillId="27" borderId="44" applyAlignment="1" pivotButton="0" quotePrefix="0" xfId="18">
      <alignment horizontal="center" vertical="center"/>
    </xf>
    <xf numFmtId="0" fontId="71" fillId="27" borderId="22" applyAlignment="1" pivotButton="0" quotePrefix="0" xfId="18">
      <alignment horizontal="center" vertical="center"/>
    </xf>
    <xf numFmtId="14" fontId="72" fillId="27" borderId="41" applyAlignment="1" pivotButton="0" quotePrefix="0" xfId="18">
      <alignment horizontal="center" vertical="center" wrapText="1"/>
    </xf>
    <xf numFmtId="0" fontId="73" fillId="27" borderId="45" applyAlignment="1" pivotButton="0" quotePrefix="0" xfId="18">
      <alignment horizontal="center" vertical="center" wrapText="1"/>
    </xf>
    <xf numFmtId="0" fontId="72" fillId="27" borderId="41" applyAlignment="1" pivotButton="0" quotePrefix="0" xfId="18">
      <alignment horizontal="center" vertical="center" wrapText="1"/>
    </xf>
    <xf numFmtId="3" fontId="74" fillId="45" borderId="44" pivotButton="0" quotePrefix="0" xfId="17"/>
    <xf numFmtId="3" fontId="74" fillId="45" borderId="22" pivotButton="0" quotePrefix="0" xfId="17"/>
    <xf numFmtId="3" fontId="74" fillId="45" borderId="44" pivotButton="0" quotePrefix="0" xfId="23"/>
    <xf numFmtId="3" fontId="74" fillId="0" borderId="45" applyAlignment="1" pivotButton="0" quotePrefix="0" xfId="0">
      <alignment horizontal="right"/>
    </xf>
    <xf numFmtId="1" fontId="76" fillId="48" borderId="0" applyAlignment="1" pivotButton="0" quotePrefix="0" xfId="18">
      <alignment vertical="center"/>
    </xf>
    <xf numFmtId="9" fontId="76" fillId="48" borderId="0" applyAlignment="1" pivotButton="0" quotePrefix="0" xfId="18">
      <alignment vertical="center"/>
    </xf>
    <xf numFmtId="0" fontId="79" fillId="47" borderId="44" applyAlignment="1" pivotButton="0" quotePrefix="0" xfId="18">
      <alignment horizontal="right" vertical="center" indent="1"/>
    </xf>
    <xf numFmtId="0" fontId="79" fillId="47" borderId="22" applyAlignment="1" pivotButton="0" quotePrefix="0" xfId="18">
      <alignment horizontal="right" vertical="center" indent="1"/>
    </xf>
    <xf numFmtId="0" fontId="79" fillId="27" borderId="44" applyAlignment="1" pivotButton="0" quotePrefix="0" xfId="18">
      <alignment horizontal="right" vertical="center" indent="1"/>
    </xf>
    <xf numFmtId="0" fontId="79" fillId="27" borderId="22" applyAlignment="1" pivotButton="0" quotePrefix="0" xfId="18">
      <alignment horizontal="right" vertical="center" indent="1"/>
    </xf>
    <xf numFmtId="0" fontId="79" fillId="27" borderId="45" applyAlignment="1" pivotButton="0" quotePrefix="0" xfId="18">
      <alignment horizontal="right" vertical="center" indent="1"/>
    </xf>
    <xf numFmtId="172" fontId="88" fillId="0" borderId="44" pivotButton="0" quotePrefix="0" xfId="17"/>
    <xf numFmtId="172" fontId="88" fillId="0" borderId="22" pivotButton="0" quotePrefix="0" xfId="17"/>
    <xf numFmtId="172" fontId="88" fillId="0" borderId="44" pivotButton="0" quotePrefix="0" xfId="23"/>
    <xf numFmtId="172" fontId="88" fillId="0" borderId="45" pivotButton="0" quotePrefix="0" xfId="23"/>
    <xf numFmtId="3" fontId="74" fillId="0" borderId="22" applyAlignment="1" pivotButton="0" quotePrefix="0" xfId="18">
      <alignment vertical="center" wrapText="1"/>
    </xf>
    <xf numFmtId="3" fontId="74" fillId="0" borderId="44" applyAlignment="1" pivotButton="0" quotePrefix="0" xfId="18">
      <alignment vertical="center" wrapText="1"/>
    </xf>
    <xf numFmtId="9" fontId="77" fillId="0" borderId="44" applyAlignment="1" pivotButton="0" quotePrefix="0" xfId="18">
      <alignment vertical="center" wrapText="1"/>
    </xf>
    <xf numFmtId="9" fontId="77" fillId="0" borderId="22" applyAlignment="1" pivotButton="0" quotePrefix="0" xfId="18">
      <alignment vertical="center" wrapText="1"/>
    </xf>
    <xf numFmtId="9" fontId="77" fillId="0" borderId="45" applyAlignment="1" pivotButton="0" quotePrefix="0" xfId="18">
      <alignment vertical="center" wrapText="1"/>
    </xf>
    <xf numFmtId="3" fontId="83" fillId="0" borderId="44" applyAlignment="1" pivotButton="0" quotePrefix="0" xfId="18">
      <alignment vertical="center" wrapText="1"/>
    </xf>
    <xf numFmtId="3" fontId="83" fillId="0" borderId="22" applyAlignment="1" pivotButton="0" quotePrefix="0" xfId="18">
      <alignment vertical="center" wrapText="1"/>
    </xf>
    <xf numFmtId="3" fontId="83" fillId="0" borderId="58" applyAlignment="1" pivotButton="0" quotePrefix="0" xfId="18">
      <alignment vertical="center" wrapText="1"/>
    </xf>
    <xf numFmtId="3" fontId="88" fillId="0" borderId="44" applyAlignment="1" pivotButton="0" quotePrefix="0" xfId="18">
      <alignment vertical="center"/>
    </xf>
    <xf numFmtId="3" fontId="88" fillId="0" borderId="22" applyAlignment="1" pivotButton="0" quotePrefix="0" xfId="18">
      <alignment vertical="center"/>
    </xf>
    <xf numFmtId="1" fontId="77" fillId="0" borderId="44" applyAlignment="1" pivotButton="0" quotePrefix="0" xfId="18">
      <alignment vertical="center"/>
    </xf>
    <xf numFmtId="1" fontId="77" fillId="0" borderId="22" applyAlignment="1" pivotButton="0" quotePrefix="0" xfId="18">
      <alignment vertical="center"/>
    </xf>
    <xf numFmtId="3" fontId="89" fillId="0" borderId="24" applyAlignment="1" applyProtection="1" pivotButton="0" quotePrefix="0" xfId="23">
      <alignment horizontal="right" vertical="center"/>
      <protection locked="0" hidden="0"/>
    </xf>
    <xf numFmtId="3" fontId="89" fillId="0" borderId="26" applyAlignment="1" applyProtection="1" pivotButton="0" quotePrefix="0" xfId="23">
      <alignment horizontal="right" vertical="center"/>
      <protection locked="0" hidden="0"/>
    </xf>
    <xf numFmtId="3" fontId="82" fillId="0" borderId="44" pivotButton="0" quotePrefix="0" xfId="18"/>
    <xf numFmtId="3" fontId="82" fillId="0" borderId="22" pivotButton="0" quotePrefix="0" xfId="18"/>
    <xf numFmtId="0" fontId="82" fillId="0" borderId="45" pivotButton="0" quotePrefix="0" xfId="18"/>
    <xf numFmtId="1" fontId="82" fillId="52" borderId="44" pivotButton="0" quotePrefix="0" xfId="18"/>
    <xf numFmtId="1" fontId="82" fillId="52" borderId="22" pivotButton="0" quotePrefix="0" xfId="18"/>
    <xf numFmtId="1" fontId="82" fillId="52" borderId="45" pivotButton="0" quotePrefix="0" xfId="18"/>
    <xf numFmtId="1" fontId="77" fillId="47" borderId="44" applyAlignment="1" pivotButton="0" quotePrefix="0" xfId="18">
      <alignment vertical="center"/>
    </xf>
    <xf numFmtId="3" fontId="91" fillId="47" borderId="44" applyAlignment="1" pivotButton="0" quotePrefix="0" xfId="18">
      <alignment vertical="center" wrapText="1"/>
    </xf>
    <xf numFmtId="3" fontId="91" fillId="47" borderId="22" applyAlignment="1" pivotButton="0" quotePrefix="0" xfId="18">
      <alignment vertical="center" wrapText="1"/>
    </xf>
    <xf numFmtId="3" fontId="91" fillId="0" borderId="44" applyAlignment="1" pivotButton="0" quotePrefix="0" xfId="18">
      <alignment vertical="center" wrapText="1"/>
    </xf>
    <xf numFmtId="3" fontId="91" fillId="0" borderId="45" applyAlignment="1" pivotButton="0" quotePrefix="0" xfId="18">
      <alignment vertical="center" wrapText="1"/>
    </xf>
    <xf numFmtId="3" fontId="91" fillId="47" borderId="45" applyAlignment="1" pivotButton="0" quotePrefix="0" xfId="18">
      <alignment vertical="center" wrapText="1"/>
    </xf>
    <xf numFmtId="1" fontId="77" fillId="54" borderId="45" applyAlignment="1" pivotButton="0" quotePrefix="0" xfId="18">
      <alignment horizontal="right" vertical="center"/>
    </xf>
    <xf numFmtId="1" fontId="77" fillId="55" borderId="45" applyAlignment="1" pivotButton="0" quotePrefix="0" xfId="18">
      <alignment vertical="center"/>
    </xf>
    <xf numFmtId="0" fontId="82" fillId="0" borderId="37" applyAlignment="1" pivotButton="0" quotePrefix="0" xfId="18">
      <alignment horizontal="center"/>
    </xf>
    <xf numFmtId="0" fontId="82" fillId="0" borderId="19" applyAlignment="1" pivotButton="0" quotePrefix="0" xfId="18">
      <alignment horizontal="center"/>
    </xf>
    <xf numFmtId="1" fontId="82" fillId="0" borderId="45" applyAlignment="1" pivotButton="0" quotePrefix="0" xfId="18">
      <alignment horizontal="center"/>
    </xf>
    <xf numFmtId="3" fontId="89" fillId="51" borderId="44" applyAlignment="1" applyProtection="1" pivotButton="0" quotePrefix="0" xfId="23">
      <alignment vertical="center"/>
      <protection locked="0" hidden="0"/>
    </xf>
    <xf numFmtId="3" fontId="89" fillId="51" borderId="22" applyAlignment="1" applyProtection="1" pivotButton="0" quotePrefix="0" xfId="23">
      <alignment vertical="center"/>
      <protection locked="0" hidden="0"/>
    </xf>
    <xf numFmtId="3" fontId="89" fillId="51" borderId="45" applyAlignment="1" applyProtection="1" pivotButton="0" quotePrefix="0" xfId="23">
      <alignment vertical="center"/>
      <protection locked="0" hidden="0"/>
    </xf>
    <xf numFmtId="1" fontId="77" fillId="47" borderId="45" applyAlignment="1" pivotButton="0" quotePrefix="0" xfId="18">
      <alignment vertical="center"/>
    </xf>
    <xf numFmtId="1" fontId="77" fillId="47" borderId="23" applyAlignment="1" pivotButton="0" quotePrefix="0" xfId="18">
      <alignment vertical="center"/>
    </xf>
    <xf numFmtId="1" fontId="77" fillId="47" borderId="40" applyAlignment="1" pivotButton="0" quotePrefix="0" xfId="18">
      <alignment vertical="center"/>
    </xf>
    <xf numFmtId="1" fontId="77" fillId="0" borderId="41" applyAlignment="1" pivotButton="0" quotePrefix="0" xfId="18">
      <alignment vertical="center"/>
    </xf>
    <xf numFmtId="1" fontId="77" fillId="0" borderId="42" applyAlignment="1" pivotButton="0" quotePrefix="0" xfId="18">
      <alignment vertical="center"/>
    </xf>
    <xf numFmtId="0" fontId="68" fillId="51" borderId="19" applyAlignment="1" applyProtection="1" pivotButton="0" quotePrefix="0" xfId="23">
      <alignment horizontal="center" wrapText="1"/>
      <protection locked="0" hidden="0"/>
    </xf>
    <xf numFmtId="0" fontId="92" fillId="27" borderId="44" applyAlignment="1" pivotButton="0" quotePrefix="0" xfId="18">
      <alignment horizontal="center" vertical="center"/>
    </xf>
    <xf numFmtId="0" fontId="92" fillId="27" borderId="22" applyAlignment="1" pivotButton="0" quotePrefix="0" xfId="18">
      <alignment horizontal="center" vertical="center"/>
    </xf>
    <xf numFmtId="0" fontId="71" fillId="27" borderId="56" applyAlignment="1" pivotButton="0" quotePrefix="0" xfId="18">
      <alignment horizontal="center" vertical="center" wrapText="1"/>
    </xf>
    <xf numFmtId="1" fontId="74" fillId="0" borderId="22" pivotButton="0" quotePrefix="0" xfId="0"/>
    <xf numFmtId="1" fontId="74" fillId="0" borderId="22" applyAlignment="1" pivotButton="0" quotePrefix="0" xfId="0">
      <alignment horizontal="right"/>
    </xf>
    <xf numFmtId="0" fontId="77" fillId="0" borderId="22" applyAlignment="1" pivotButton="0" quotePrefix="0" xfId="0">
      <alignment horizontal="right"/>
    </xf>
    <xf numFmtId="3" fontId="77" fillId="0" borderId="22" applyAlignment="1" pivotButton="0" quotePrefix="0" xfId="18">
      <alignment horizontal="right" vertical="center" indent="1"/>
    </xf>
    <xf numFmtId="0" fontId="74" fillId="27" borderId="22" applyAlignment="1" pivotButton="0" quotePrefix="0" xfId="18">
      <alignment horizontal="right" vertical="center" indent="1"/>
    </xf>
    <xf numFmtId="0" fontId="74" fillId="27" borderId="45" applyAlignment="1" pivotButton="0" quotePrefix="0" xfId="18">
      <alignment horizontal="right" vertical="center" indent="1"/>
    </xf>
    <xf numFmtId="1" fontId="88" fillId="0" borderId="22" applyAlignment="1" pivotButton="0" quotePrefix="0" xfId="18">
      <alignment vertical="center"/>
    </xf>
    <xf numFmtId="1" fontId="88" fillId="0" borderId="45" applyAlignment="1" pivotButton="0" quotePrefix="0" xfId="18">
      <alignment vertical="center"/>
    </xf>
    <xf numFmtId="1" fontId="74" fillId="0" borderId="45" pivotButton="0" quotePrefix="0" xfId="0"/>
    <xf numFmtId="9" fontId="77" fillId="47" borderId="22" applyAlignment="1" pivotButton="0" quotePrefix="0" xfId="18">
      <alignment vertical="center" wrapText="1"/>
    </xf>
    <xf numFmtId="9" fontId="77" fillId="47" borderId="45" applyAlignment="1" pivotButton="0" quotePrefix="0" xfId="18">
      <alignment vertical="center" wrapText="1"/>
    </xf>
    <xf numFmtId="3" fontId="83" fillId="47" borderId="22" applyAlignment="1" pivotButton="0" quotePrefix="0" xfId="18">
      <alignment vertical="center" wrapText="1"/>
    </xf>
    <xf numFmtId="3" fontId="88" fillId="47" borderId="45" applyAlignment="1" pivotButton="0" quotePrefix="0" xfId="18">
      <alignment vertical="center" wrapText="1"/>
    </xf>
    <xf numFmtId="3" fontId="88" fillId="0" borderId="45" applyAlignment="1" pivotButton="0" quotePrefix="0" xfId="18">
      <alignment vertical="center" wrapText="1"/>
    </xf>
    <xf numFmtId="1" fontId="77" fillId="0" borderId="47" applyAlignment="1" pivotButton="0" quotePrefix="0" xfId="18">
      <alignment vertical="center"/>
    </xf>
    <xf numFmtId="3" fontId="88" fillId="0" borderId="26" applyAlignment="1" applyProtection="1" pivotButton="0" quotePrefix="0" xfId="23">
      <alignment horizontal="right" vertical="center"/>
      <protection locked="0" hidden="0"/>
    </xf>
    <xf numFmtId="3" fontId="88" fillId="0" borderId="51" applyAlignment="1" applyProtection="1" pivotButton="0" quotePrefix="0" xfId="23">
      <alignment horizontal="right" vertical="center"/>
      <protection locked="0" hidden="0"/>
    </xf>
    <xf numFmtId="1" fontId="84" fillId="47" borderId="45" pivotButton="0" quotePrefix="0" xfId="18"/>
    <xf numFmtId="1" fontId="84" fillId="52" borderId="22" pivotButton="0" quotePrefix="0" xfId="18"/>
    <xf numFmtId="1" fontId="84" fillId="52" borderId="45" pivotButton="0" quotePrefix="0" xfId="18"/>
    <xf numFmtId="0" fontId="80" fillId="0" borderId="22" applyAlignment="1" applyProtection="1" pivotButton="0" quotePrefix="0" xfId="17">
      <alignment horizontal="center"/>
      <protection locked="0" hidden="0"/>
    </xf>
    <xf numFmtId="0" fontId="80" fillId="0" borderId="22" applyAlignment="1" applyProtection="1" pivotButton="0" quotePrefix="0" xfId="23">
      <alignment horizontal="center"/>
      <protection locked="0" hidden="0"/>
    </xf>
    <xf numFmtId="0" fontId="80" fillId="0" borderId="45" applyAlignment="1" applyProtection="1" pivotButton="0" quotePrefix="0" xfId="23">
      <alignment horizontal="center"/>
      <protection locked="0" hidden="0"/>
    </xf>
    <xf numFmtId="3" fontId="83" fillId="12" borderId="58" applyAlignment="1" pivotButton="0" quotePrefix="0" xfId="18">
      <alignment vertical="center" wrapText="1"/>
    </xf>
    <xf numFmtId="1" fontId="83" fillId="12" borderId="45" applyAlignment="1" pivotButton="0" quotePrefix="0" xfId="18">
      <alignment vertical="center"/>
    </xf>
    <xf numFmtId="1" fontId="77" fillId="47" borderId="47" applyAlignment="1" pivotButton="0" quotePrefix="0" xfId="18">
      <alignment vertical="center"/>
    </xf>
    <xf numFmtId="3" fontId="84" fillId="58" borderId="45" applyAlignment="1" pivotButton="0" quotePrefix="0" xfId="0">
      <alignment horizontal="right" vertical="center" indent="1"/>
    </xf>
    <xf numFmtId="1" fontId="88" fillId="51" borderId="22" applyAlignment="1" applyProtection="1" pivotButton="0" quotePrefix="0" xfId="23">
      <alignment vertical="center"/>
      <protection locked="0" hidden="0"/>
    </xf>
    <xf numFmtId="1" fontId="88" fillId="51" borderId="58" applyAlignment="1" applyProtection="1" pivotButton="0" quotePrefix="0" xfId="23">
      <alignment vertical="center"/>
      <protection locked="0" hidden="0"/>
    </xf>
    <xf numFmtId="1" fontId="88" fillId="51" borderId="45" applyAlignment="1" applyProtection="1" pivotButton="0" quotePrefix="0" xfId="23">
      <alignment vertical="center"/>
      <protection locked="0" hidden="0"/>
    </xf>
    <xf numFmtId="1" fontId="77" fillId="0" borderId="23" applyAlignment="1" pivotButton="0" quotePrefix="0" xfId="18">
      <alignment vertical="center"/>
    </xf>
    <xf numFmtId="1" fontId="77" fillId="47" borderId="42" applyAlignment="1" pivotButton="0" quotePrefix="0" xfId="18">
      <alignment vertical="center"/>
    </xf>
    <xf numFmtId="1" fontId="77" fillId="47" borderId="41" applyAlignment="1" pivotButton="0" quotePrefix="0" xfId="18">
      <alignment vertical="center"/>
    </xf>
    <xf numFmtId="3" fontId="46" fillId="0" borderId="22" applyAlignment="1" pivotButton="0" quotePrefix="0" xfId="16">
      <alignment vertical="center"/>
    </xf>
    <xf numFmtId="1" fontId="93" fillId="48" borderId="22" applyAlignment="1" pivotButton="0" quotePrefix="0" xfId="18">
      <alignment vertical="center"/>
    </xf>
    <xf numFmtId="3" fontId="84" fillId="0" borderId="44" applyAlignment="1" pivotButton="0" quotePrefix="0" xfId="0">
      <alignment horizontal="right"/>
    </xf>
    <xf numFmtId="1" fontId="80" fillId="48" borderId="44" applyAlignment="1" pivotButton="0" quotePrefix="0" xfId="18">
      <alignment vertical="center"/>
    </xf>
    <xf numFmtId="3" fontId="84" fillId="47" borderId="45" applyAlignment="1" pivotButton="0" quotePrefix="0" xfId="0">
      <alignment vertical="center"/>
    </xf>
    <xf numFmtId="1" fontId="80" fillId="48" borderId="45" applyAlignment="1" pivotButton="0" quotePrefix="0" xfId="18">
      <alignment vertical="center"/>
    </xf>
    <xf numFmtId="3" fontId="46" fillId="0" borderId="22" applyAlignment="1" pivotButton="0" quotePrefix="0" xfId="18">
      <alignment vertical="center"/>
    </xf>
    <xf numFmtId="3" fontId="84" fillId="0" borderId="44" applyAlignment="1" pivotButton="0" quotePrefix="0" xfId="18">
      <alignment vertical="center"/>
    </xf>
    <xf numFmtId="3" fontId="93" fillId="0" borderId="22" applyAlignment="1" pivotButton="0" quotePrefix="0" xfId="18">
      <alignment vertical="center"/>
    </xf>
    <xf numFmtId="3" fontId="80" fillId="12" borderId="44" applyAlignment="1" pivotButton="0" quotePrefix="0" xfId="18">
      <alignment vertical="center" wrapText="1"/>
    </xf>
    <xf numFmtId="3" fontId="80" fillId="12" borderId="45" applyAlignment="1" pivotButton="0" quotePrefix="0" xfId="18">
      <alignment vertical="center" wrapText="1"/>
    </xf>
    <xf numFmtId="3" fontId="93" fillId="0" borderId="22" applyAlignment="1" applyProtection="1" pivotButton="0" quotePrefix="0" xfId="16">
      <alignment vertical="center"/>
      <protection locked="0" hidden="0"/>
    </xf>
    <xf numFmtId="3" fontId="80" fillId="0" borderId="44" applyAlignment="1" applyProtection="1" pivotButton="0" quotePrefix="0" xfId="0">
      <alignment vertical="center"/>
      <protection locked="0" hidden="0"/>
    </xf>
    <xf numFmtId="3" fontId="93" fillId="47" borderId="22" applyAlignment="1" applyProtection="1" pivotButton="0" quotePrefix="0" xfId="16">
      <alignment vertical="center"/>
      <protection locked="0" hidden="0"/>
    </xf>
    <xf numFmtId="3" fontId="80" fillId="0" borderId="45" applyAlignment="1" applyProtection="1" pivotButton="0" quotePrefix="0" xfId="0">
      <alignment vertical="center" wrapText="1"/>
      <protection locked="0" hidden="0"/>
    </xf>
    <xf numFmtId="3" fontId="80" fillId="0" borderId="22" applyAlignment="1" applyProtection="1" pivotButton="0" quotePrefix="0" xfId="0">
      <alignment vertical="center"/>
      <protection locked="0" hidden="0"/>
    </xf>
    <xf numFmtId="3" fontId="46" fillId="0" borderId="22" applyAlignment="1" pivotButton="0" quotePrefix="0" xfId="16">
      <alignment horizontal="right" vertical="center" indent="1"/>
    </xf>
    <xf numFmtId="3" fontId="93" fillId="0" borderId="22" applyAlignment="1" applyProtection="1" pivotButton="0" quotePrefix="0" xfId="16">
      <alignment vertical="center" wrapText="1"/>
      <protection locked="0" hidden="0"/>
    </xf>
    <xf numFmtId="3" fontId="84" fillId="0" borderId="44" pivotButton="0" quotePrefix="0" xfId="0"/>
    <xf numFmtId="3" fontId="80" fillId="47" borderId="44" applyAlignment="1" applyProtection="1" pivotButton="0" quotePrefix="0" xfId="0">
      <alignment vertical="center" wrapText="1"/>
      <protection locked="0" hidden="0"/>
    </xf>
    <xf numFmtId="3" fontId="80" fillId="47" borderId="45" applyAlignment="1" applyProtection="1" pivotButton="0" quotePrefix="0" xfId="0">
      <alignment vertical="center" wrapText="1"/>
      <protection locked="0" hidden="0"/>
    </xf>
    <xf numFmtId="3" fontId="80" fillId="47" borderId="22" applyAlignment="1" applyProtection="1" pivotButton="0" quotePrefix="0" xfId="0">
      <alignment vertical="center" wrapText="1"/>
      <protection locked="0" hidden="0"/>
    </xf>
    <xf numFmtId="3" fontId="93" fillId="47" borderId="22" applyAlignment="1" applyProtection="1" pivotButton="0" quotePrefix="0" xfId="16">
      <alignment vertical="center" wrapText="1"/>
      <protection locked="0" hidden="0"/>
    </xf>
    <xf numFmtId="1" fontId="46" fillId="0" borderId="22" applyAlignment="1" pivotButton="0" quotePrefix="0" xfId="18">
      <alignment vertical="center"/>
    </xf>
    <xf numFmtId="3" fontId="93" fillId="0" borderId="22" applyAlignment="1" pivotButton="0" quotePrefix="0" xfId="16">
      <alignment vertical="center"/>
    </xf>
    <xf numFmtId="3" fontId="93" fillId="47" borderId="22" applyAlignment="1" pivotButton="0" quotePrefix="0" xfId="16">
      <alignment vertical="center"/>
    </xf>
    <xf numFmtId="3" fontId="80" fillId="47" borderId="44" applyAlignment="1" pivotButton="0" quotePrefix="0" xfId="0">
      <alignment vertical="center"/>
    </xf>
    <xf numFmtId="3" fontId="80" fillId="0" borderId="44" applyAlignment="1" pivotButton="0" quotePrefix="0" xfId="0">
      <alignment vertical="center"/>
    </xf>
    <xf numFmtId="3" fontId="84" fillId="0" borderId="45" pivotButton="0" quotePrefix="0" xfId="0"/>
    <xf numFmtId="1" fontId="84" fillId="53" borderId="45" applyAlignment="1" pivotButton="0" quotePrefix="0" xfId="18">
      <alignment vertical="center"/>
    </xf>
    <xf numFmtId="3" fontId="80" fillId="56" borderId="56" applyAlignment="1" pivotButton="0" quotePrefix="0" xfId="0">
      <alignment vertical="center"/>
    </xf>
    <xf numFmtId="3" fontId="80" fillId="47" borderId="56" applyAlignment="1" pivotButton="0" quotePrefix="0" xfId="18">
      <alignment vertical="center"/>
    </xf>
    <xf numFmtId="3" fontId="46" fillId="0" borderId="22" applyAlignment="1" pivotButton="0" quotePrefix="0" xfId="17">
      <alignment horizontal="right"/>
    </xf>
    <xf numFmtId="3" fontId="46" fillId="0" borderId="22" applyAlignment="1" pivotButton="0" quotePrefix="0" xfId="18">
      <alignment vertical="center" wrapText="1"/>
    </xf>
    <xf numFmtId="1" fontId="93" fillId="0" borderId="22" applyAlignment="1" pivotButton="0" quotePrefix="0" xfId="18">
      <alignment vertical="center"/>
    </xf>
    <xf numFmtId="1" fontId="93" fillId="47" borderId="22" applyAlignment="1" pivotButton="0" quotePrefix="0" xfId="18">
      <alignment vertical="center"/>
    </xf>
    <xf numFmtId="1" fontId="80" fillId="48" borderId="0" applyAlignment="1" pivotButton="0" quotePrefix="0" xfId="18">
      <alignment vertical="center"/>
    </xf>
    <xf numFmtId="3" fontId="84" fillId="0" borderId="22" applyAlignment="1" pivotButton="0" quotePrefix="0" xfId="18">
      <alignment vertical="center" wrapText="1"/>
    </xf>
    <xf numFmtId="1" fontId="80" fillId="0" borderId="44" applyAlignment="1" pivotButton="0" quotePrefix="0" xfId="18">
      <alignment vertical="center"/>
    </xf>
    <xf numFmtId="1" fontId="80" fillId="0" borderId="45" applyAlignment="1" pivotButton="0" quotePrefix="0" xfId="18">
      <alignment horizontal="right" vertical="center"/>
    </xf>
    <xf numFmtId="3" fontId="80" fillId="0" borderId="45" applyAlignment="1" pivotButton="0" quotePrefix="0" xfId="18">
      <alignment vertical="center" wrapText="1"/>
    </xf>
    <xf numFmtId="3" fontId="46" fillId="0" borderId="23" applyAlignment="1" pivotButton="0" quotePrefix="0" xfId="17">
      <alignment horizontal="right"/>
    </xf>
    <xf numFmtId="1" fontId="84" fillId="0" borderId="22" applyAlignment="1" pivotButton="0" quotePrefix="0" xfId="0">
      <alignment horizontal="right"/>
    </xf>
    <xf numFmtId="1" fontId="80" fillId="48" borderId="22" applyAlignment="1" pivotButton="0" quotePrefix="0" xfId="18">
      <alignment vertical="center"/>
    </xf>
    <xf numFmtId="1" fontId="84" fillId="0" borderId="22" pivotButton="0" quotePrefix="0" xfId="0"/>
    <xf numFmtId="1" fontId="80" fillId="0" borderId="22" applyAlignment="1" pivotButton="0" quotePrefix="0" xfId="18">
      <alignment vertical="center"/>
    </xf>
    <xf numFmtId="1" fontId="84" fillId="0" borderId="45" pivotButton="0" quotePrefix="0" xfId="0"/>
    <xf numFmtId="1" fontId="80" fillId="58" borderId="45" applyAlignment="1" pivotButton="0" quotePrefix="0" xfId="18">
      <alignment vertical="center"/>
    </xf>
    <xf numFmtId="1" fontId="0" fillId="0" borderId="0" pivotButton="0" quotePrefix="0" xfId="0"/>
    <xf numFmtId="3" fontId="77" fillId="12" borderId="44" applyAlignment="1" pivotButton="0" quotePrefix="0" xfId="18">
      <alignment vertical="center" wrapText="1"/>
    </xf>
    <xf numFmtId="3" fontId="77" fillId="12" borderId="22" applyAlignment="1" pivotButton="0" quotePrefix="0" xfId="18">
      <alignment vertical="center" wrapText="1"/>
    </xf>
    <xf numFmtId="3" fontId="77" fillId="12" borderId="58" applyAlignment="1" pivotButton="0" quotePrefix="0" xfId="18">
      <alignment vertical="center" wrapText="1"/>
    </xf>
    <xf numFmtId="0" fontId="94" fillId="0" borderId="0" pivotButton="0" quotePrefix="0" xfId="0"/>
    <xf numFmtId="0" fontId="0" fillId="53" borderId="0" pivotButton="0" quotePrefix="0" xfId="0"/>
    <xf numFmtId="0" fontId="95" fillId="17" borderId="59" applyAlignment="1" pivotButton="0" quotePrefix="0" xfId="0">
      <alignment horizontal="center" vertical="center" wrapText="1"/>
    </xf>
    <xf numFmtId="0" fontId="43" fillId="31" borderId="0" applyAlignment="1" pivotButton="0" quotePrefix="0" xfId="0">
      <alignment horizontal="center" vertical="center" wrapText="1"/>
    </xf>
    <xf numFmtId="0" fontId="0" fillId="19" borderId="0" applyAlignment="1" pivotButton="0" quotePrefix="0" xfId="0">
      <alignment vertical="center"/>
    </xf>
    <xf numFmtId="0" fontId="0" fillId="53" borderId="0" applyAlignment="1" pivotButton="0" quotePrefix="0" xfId="0">
      <alignment vertical="center"/>
    </xf>
    <xf numFmtId="0" fontId="95" fillId="17" borderId="59" applyAlignment="1" pivotButton="0" quotePrefix="0" xfId="0">
      <alignment horizontal="center" vertical="center"/>
    </xf>
    <xf numFmtId="0" fontId="43" fillId="31" borderId="0" applyAlignment="1" pivotButton="0" quotePrefix="0" xfId="0">
      <alignment horizontal="center" vertical="center"/>
    </xf>
    <xf numFmtId="0" fontId="40" fillId="53" borderId="4" applyAlignment="1" pivotButton="0" quotePrefix="0" xfId="0">
      <alignment horizontal="center" vertical="center"/>
    </xf>
    <xf numFmtId="3" fontId="97" fillId="17" borderId="59" applyAlignment="1" pivotButton="0" quotePrefix="0" xfId="0">
      <alignment horizontal="center" vertical="center"/>
    </xf>
    <xf numFmtId="3" fontId="38" fillId="31" borderId="0" applyAlignment="1" pivotButton="0" quotePrefix="0" xfId="0">
      <alignment horizontal="center" vertical="center"/>
    </xf>
    <xf numFmtId="3" fontId="40" fillId="53" borderId="4" applyAlignment="1" pivotButton="0" quotePrefix="0" xfId="0">
      <alignment horizontal="center" vertical="center"/>
    </xf>
    <xf numFmtId="10" fontId="40" fillId="53" borderId="4" applyAlignment="1" pivotButton="0" quotePrefix="0" xfId="0">
      <alignment horizontal="center" vertical="center"/>
    </xf>
    <xf numFmtId="14" fontId="103" fillId="0" borderId="0" applyAlignment="1" pivotButton="0" quotePrefix="0" xfId="0">
      <alignment vertical="center"/>
    </xf>
    <xf numFmtId="0" fontId="95" fillId="17" borderId="64" applyAlignment="1" pivotButton="0" quotePrefix="0" xfId="0">
      <alignment horizontal="center" vertical="center" wrapText="1"/>
    </xf>
    <xf numFmtId="0" fontId="95" fillId="17" borderId="65" applyAlignment="1" pivotButton="0" quotePrefix="0" xfId="0">
      <alignment horizontal="center" vertical="center" wrapText="1"/>
    </xf>
    <xf numFmtId="3" fontId="106" fillId="17" borderId="59" applyAlignment="1" pivotButton="0" quotePrefix="0" xfId="0">
      <alignment horizontal="center" vertical="center"/>
    </xf>
    <xf numFmtId="0" fontId="96" fillId="17" borderId="71" applyAlignment="1" pivotButton="0" quotePrefix="0" xfId="0">
      <alignment vertical="center"/>
    </xf>
    <xf numFmtId="10" fontId="98" fillId="0" borderId="72" applyAlignment="1" pivotButton="0" quotePrefix="0" xfId="15">
      <alignment horizontal="center" vertical="center"/>
    </xf>
    <xf numFmtId="1" fontId="40" fillId="53" borderId="33" applyAlignment="1" pivotButton="0" quotePrefix="0" xfId="15">
      <alignment horizontal="center" vertical="center"/>
    </xf>
    <xf numFmtId="0" fontId="100" fillId="53" borderId="0" pivotButton="0" quotePrefix="0" xfId="0"/>
    <xf numFmtId="0" fontId="38" fillId="53" borderId="0" pivotButton="0" quotePrefix="0" xfId="0"/>
    <xf numFmtId="10" fontId="0" fillId="0" borderId="0" pivotButton="0" quotePrefix="0" xfId="0"/>
    <xf numFmtId="0" fontId="40" fillId="53" borderId="4" applyAlignment="1" pivotButton="0" quotePrefix="0" xfId="25">
      <alignment horizontal="center" vertical="center"/>
    </xf>
    <xf numFmtId="0" fontId="95" fillId="17" borderId="59" applyAlignment="1" pivotButton="0" quotePrefix="0" xfId="25">
      <alignment horizontal="center" vertical="center" wrapText="1"/>
    </xf>
    <xf numFmtId="0" fontId="95" fillId="17" borderId="59" applyAlignment="1" pivotButton="0" quotePrefix="0" xfId="25">
      <alignment horizontal="center" vertical="center"/>
    </xf>
    <xf numFmtId="9" fontId="0" fillId="0" borderId="0" pivotButton="0" quotePrefix="0" xfId="15"/>
    <xf numFmtId="10" fontId="98" fillId="53" borderId="4" applyAlignment="1" pivotButton="0" quotePrefix="0" xfId="25">
      <alignment horizontal="center" vertical="center"/>
    </xf>
    <xf numFmtId="0" fontId="0" fillId="0" borderId="5" applyAlignment="1" pivotButton="0" quotePrefix="0" xfId="0">
      <alignment vertical="center" wrapText="1"/>
    </xf>
    <xf numFmtId="0" fontId="0" fillId="0" borderId="0" applyAlignment="1" pivotButton="0" quotePrefix="0" xfId="0">
      <alignment vertical="center" wrapText="1"/>
    </xf>
    <xf numFmtId="9" fontId="107" fillId="0" borderId="0" pivotButton="0" quotePrefix="0" xfId="0"/>
    <xf numFmtId="170" fontId="107" fillId="0" borderId="0" pivotButton="0" quotePrefix="0" xfId="0"/>
    <xf numFmtId="0" fontId="7" fillId="0" borderId="0" pivotButton="0" quotePrefix="0" xfId="0"/>
    <xf numFmtId="170" fontId="0" fillId="0" borderId="0" pivotButton="0" quotePrefix="0" xfId="15"/>
    <xf numFmtId="9" fontId="107" fillId="0" borderId="0" pivotButton="0" quotePrefix="0" xfId="15"/>
    <xf numFmtId="0" fontId="108" fillId="0" borderId="0" pivotButton="0" quotePrefix="0" xfId="0"/>
    <xf numFmtId="0" fontId="109" fillId="0" borderId="0" pivotButton="0" quotePrefix="0" xfId="0"/>
    <xf numFmtId="0" fontId="110" fillId="59" borderId="4" applyAlignment="1" pivotButton="0" quotePrefix="0" xfId="0">
      <alignment horizontal="left" vertical="center" wrapText="1"/>
    </xf>
    <xf numFmtId="0" fontId="110" fillId="59" borderId="4" applyAlignment="1" pivotButton="0" quotePrefix="0" xfId="0">
      <alignment horizontal="center" vertical="center" wrapText="1"/>
    </xf>
    <xf numFmtId="1" fontId="111" fillId="0" borderId="6" pivotButton="0" quotePrefix="0" xfId="0"/>
    <xf numFmtId="0" fontId="0" fillId="0" borderId="4" pivotButton="0" quotePrefix="0" xfId="0"/>
    <xf numFmtId="0" fontId="107" fillId="0" borderId="4" applyAlignment="1" pivotButton="0" quotePrefix="0" xfId="0">
      <alignment horizontal="center"/>
    </xf>
    <xf numFmtId="0" fontId="9" fillId="0" borderId="4" applyAlignment="1" pivotButton="0" quotePrefix="0" xfId="0">
      <alignment horizontal="center"/>
    </xf>
    <xf numFmtId="0" fontId="0" fillId="0" borderId="4" applyAlignment="1" pivotButton="0" quotePrefix="0" xfId="0">
      <alignment horizontal="center"/>
    </xf>
    <xf numFmtId="1" fontId="112" fillId="0" borderId="6" pivotButton="0" quotePrefix="0" xfId="0"/>
    <xf numFmtId="0" fontId="0" fillId="0" borderId="0" applyAlignment="1" pivotButton="0" quotePrefix="0" xfId="0">
      <alignment vertical="center"/>
    </xf>
    <xf numFmtId="173" fontId="0" fillId="0" borderId="0" pivotButton="0" quotePrefix="0" xfId="29"/>
    <xf numFmtId="173" fontId="107" fillId="0" borderId="0" pivotButton="0" quotePrefix="0" xfId="29"/>
    <xf numFmtId="173" fontId="9" fillId="0" borderId="0" pivotButton="0" quotePrefix="0" xfId="29"/>
    <xf numFmtId="0" fontId="9" fillId="42" borderId="0" pivotButton="0" quotePrefix="0" xfId="0"/>
    <xf numFmtId="173" fontId="0" fillId="0" borderId="0" pivotButton="0" quotePrefix="0" xfId="1"/>
    <xf numFmtId="0" fontId="107" fillId="0" borderId="0" pivotButton="0" quotePrefix="0" xfId="0"/>
    <xf numFmtId="1" fontId="0" fillId="0" borderId="0" applyAlignment="1" pivotButton="0" quotePrefix="0" xfId="0">
      <alignment horizontal="center"/>
    </xf>
    <xf numFmtId="173" fontId="107" fillId="0" borderId="0" pivotButton="0" quotePrefix="0" xfId="1"/>
    <xf numFmtId="0" fontId="0" fillId="0" borderId="0" pivotButton="0" quotePrefix="0" xfId="1"/>
    <xf numFmtId="164" fontId="107" fillId="0" borderId="0" pivotButton="0" quotePrefix="0" xfId="9"/>
    <xf numFmtId="174" fontId="0" fillId="0" borderId="0" pivotButton="0" quotePrefix="0" xfId="0"/>
    <xf numFmtId="168" fontId="0" fillId="0" borderId="0" pivotButton="0" quotePrefix="0" xfId="0"/>
    <xf numFmtId="175" fontId="107" fillId="0" borderId="0" pivotButton="0" quotePrefix="0" xfId="1"/>
    <xf numFmtId="174" fontId="107" fillId="0" borderId="0" pivotButton="0" quotePrefix="0" xfId="0"/>
    <xf numFmtId="173" fontId="9" fillId="0" borderId="0" pivotButton="0" quotePrefix="0" xfId="1"/>
    <xf numFmtId="0" fontId="114" fillId="17" borderId="59" applyAlignment="1" pivotButton="0" quotePrefix="0" xfId="25">
      <alignment horizontal="center" vertical="center" wrapText="1"/>
    </xf>
    <xf numFmtId="0" fontId="114" fillId="17" borderId="59" applyAlignment="1" pivotButton="0" quotePrefix="0" xfId="0">
      <alignment horizontal="center" vertical="center" wrapText="1"/>
    </xf>
    <xf numFmtId="9" fontId="98" fillId="53" borderId="77" applyAlignment="1" pivotButton="0" quotePrefix="0" xfId="27">
      <alignment horizontal="center" vertical="center"/>
    </xf>
    <xf numFmtId="9" fontId="98" fillId="53" borderId="78" applyAlignment="1" pivotButton="0" quotePrefix="0" xfId="27">
      <alignment horizontal="center" vertical="center"/>
    </xf>
    <xf numFmtId="9" fontId="98" fillId="53" borderId="20" applyAlignment="1" pivotButton="0" quotePrefix="0" xfId="27">
      <alignment horizontal="center" vertical="center"/>
    </xf>
    <xf numFmtId="168" fontId="107" fillId="0" borderId="0" pivotButton="0" quotePrefix="0" xfId="0"/>
    <xf numFmtId="0" fontId="9" fillId="0" borderId="0" pivotButton="0" quotePrefix="0" xfId="0"/>
    <xf numFmtId="0" fontId="115" fillId="0" borderId="0" applyAlignment="1" pivotButton="0" quotePrefix="0" xfId="0">
      <alignment horizontal="center"/>
    </xf>
    <xf numFmtId="0" fontId="116" fillId="0" borderId="0" pivotButton="0" quotePrefix="0" xfId="0"/>
    <xf numFmtId="1" fontId="94" fillId="0" borderId="0" pivotButton="0" quotePrefix="0" xfId="0"/>
    <xf numFmtId="1" fontId="107" fillId="0" borderId="0" pivotButton="0" quotePrefix="0" xfId="0"/>
    <xf numFmtId="168" fontId="94" fillId="0" borderId="0" pivotButton="0" quotePrefix="0" xfId="0"/>
    <xf numFmtId="0" fontId="0" fillId="60" borderId="0" applyAlignment="1" pivotButton="0" quotePrefix="0" xfId="0">
      <alignment horizontal="center"/>
    </xf>
    <xf numFmtId="0" fontId="0" fillId="60" borderId="0" pivotButton="0" quotePrefix="0" xfId="0"/>
    <xf numFmtId="9" fontId="107" fillId="0" borderId="0" pivotButton="0" quotePrefix="0" xfId="15"/>
    <xf numFmtId="0" fontId="0" fillId="0" borderId="0" applyAlignment="1" pivotButton="0" quotePrefix="0" xfId="0">
      <alignment horizontal="center" vertical="center" wrapText="1"/>
    </xf>
    <xf numFmtId="2" fontId="0" fillId="0" borderId="0" applyAlignment="1" pivotButton="0" quotePrefix="0" xfId="0">
      <alignment horizontal="center" vertical="center" wrapText="1"/>
    </xf>
    <xf numFmtId="0" fontId="0" fillId="0" borderId="5" applyAlignment="1" pivotButton="0" quotePrefix="0" xfId="0">
      <alignment horizontal="center" vertical="center" wrapText="1"/>
    </xf>
    <xf numFmtId="0" fontId="37" fillId="29" borderId="16" applyAlignment="1" pivotButton="0" quotePrefix="0" xfId="16">
      <alignment horizontal="center" vertical="center"/>
    </xf>
    <xf numFmtId="0" fontId="1" fillId="0" borderId="16" applyAlignment="1" pivotButton="0" quotePrefix="0" xfId="16">
      <alignment horizontal="center" vertical="center"/>
    </xf>
    <xf numFmtId="0" fontId="67" fillId="29" borderId="0" applyAlignment="1" pivotButton="0" quotePrefix="0" xfId="0">
      <alignment horizontal="center" vertical="center"/>
    </xf>
    <xf numFmtId="0" fontId="37" fillId="27" borderId="16" applyAlignment="1" pivotButton="0" quotePrefix="0" xfId="16">
      <alignment horizontal="center" vertical="center"/>
    </xf>
    <xf numFmtId="0" fontId="63" fillId="0" borderId="16" applyAlignment="1" pivotButton="0" quotePrefix="0" xfId="16">
      <alignment horizontal="center" vertical="center"/>
    </xf>
    <xf numFmtId="0" fontId="27" fillId="0" borderId="7" applyAlignment="1" pivotButton="0" quotePrefix="0" xfId="24">
      <alignment horizontal="center"/>
    </xf>
    <xf numFmtId="0" fontId="27" fillId="0" borderId="8" applyAlignment="1" pivotButton="0" quotePrefix="0" xfId="24">
      <alignment horizontal="center"/>
    </xf>
    <xf numFmtId="0" fontId="99" fillId="53" borderId="60" applyAlignment="1" pivotButton="0" quotePrefix="0" xfId="0">
      <alignment horizontal="left" vertical="center" wrapText="1"/>
    </xf>
    <xf numFmtId="0" fontId="100" fillId="53" borderId="60" applyAlignment="1" pivotButton="0" quotePrefix="0" xfId="0">
      <alignment horizontal="left" vertical="center" wrapText="1"/>
    </xf>
    <xf numFmtId="0" fontId="100" fillId="53" borderId="61" applyAlignment="1" pivotButton="0" quotePrefix="0" xfId="0">
      <alignment horizontal="left" vertical="center" wrapText="1"/>
    </xf>
    <xf numFmtId="0" fontId="100" fillId="53" borderId="62" applyAlignment="1" pivotButton="0" quotePrefix="0" xfId="0">
      <alignment horizontal="left" vertical="center" wrapText="1"/>
    </xf>
    <xf numFmtId="0" fontId="100" fillId="53" borderId="63" applyAlignment="1" pivotButton="0" quotePrefix="0" xfId="0">
      <alignment horizontal="left" vertical="center" wrapText="1"/>
    </xf>
    <xf numFmtId="0" fontId="95" fillId="17" borderId="59" applyAlignment="1" pivotButton="0" quotePrefix="0" xfId="0">
      <alignment horizontal="center" vertical="center"/>
    </xf>
    <xf numFmtId="0" fontId="95" fillId="17" borderId="64" applyAlignment="1" pivotButton="0" quotePrefix="0" xfId="0">
      <alignment horizontal="center" vertical="center" wrapText="1"/>
    </xf>
    <xf numFmtId="0" fontId="95" fillId="17" borderId="65" applyAlignment="1" pivotButton="0" quotePrefix="0" xfId="0">
      <alignment horizontal="center" vertical="center" wrapText="1"/>
    </xf>
    <xf numFmtId="0" fontId="95" fillId="17" borderId="67" applyAlignment="1" pivotButton="0" quotePrefix="0" xfId="0">
      <alignment horizontal="center" vertical="center" wrapText="1"/>
    </xf>
    <xf numFmtId="0" fontId="95" fillId="17" borderId="68" applyAlignment="1" pivotButton="0" quotePrefix="0" xfId="0">
      <alignment horizontal="center" vertical="center" wrapText="1"/>
    </xf>
    <xf numFmtId="0" fontId="95" fillId="17" borderId="66" applyAlignment="1" pivotButton="0" quotePrefix="0" xfId="0">
      <alignment horizontal="center" vertical="center"/>
    </xf>
    <xf numFmtId="0" fontId="95" fillId="17" borderId="69" applyAlignment="1" pivotButton="0" quotePrefix="0" xfId="0">
      <alignment horizontal="center" vertical="center"/>
    </xf>
    <xf numFmtId="0" fontId="95" fillId="17" borderId="70" applyAlignment="1" pivotButton="0" quotePrefix="0" xfId="0">
      <alignment horizontal="center" vertical="center"/>
    </xf>
    <xf numFmtId="0" fontId="100" fillId="53" borderId="0" applyAlignment="1" pivotButton="0" quotePrefix="0" xfId="0">
      <alignment horizontal="left" vertical="center" wrapText="1"/>
    </xf>
    <xf numFmtId="0" fontId="100" fillId="53" borderId="17" applyAlignment="1" pivotButton="0" quotePrefix="0" xfId="0">
      <alignment vertical="center" wrapText="1"/>
    </xf>
    <xf numFmtId="0" fontId="100" fillId="53" borderId="34" applyAlignment="1" pivotButton="0" quotePrefix="0" xfId="0">
      <alignment vertical="center" wrapText="1"/>
    </xf>
    <xf numFmtId="0" fontId="100" fillId="53" borderId="29" applyAlignment="1" pivotButton="0" quotePrefix="0" xfId="0">
      <alignment vertical="center" wrapText="1"/>
    </xf>
    <xf numFmtId="0" fontId="100" fillId="53" borderId="73" applyAlignment="1" pivotButton="0" quotePrefix="0" xfId="0">
      <alignment horizontal="left" vertical="center" wrapText="1"/>
    </xf>
    <xf numFmtId="0" fontId="100" fillId="53" borderId="74" applyAlignment="1" pivotButton="0" quotePrefix="0" xfId="0">
      <alignment horizontal="left" vertical="center" wrapText="1"/>
    </xf>
    <xf numFmtId="0" fontId="100" fillId="53" borderId="75" applyAlignment="1" pivotButton="0" quotePrefix="0" xfId="0">
      <alignment horizontal="left" vertical="center" wrapText="1"/>
    </xf>
    <xf numFmtId="0" fontId="100" fillId="53" borderId="17" applyAlignment="1" pivotButton="0" quotePrefix="0" xfId="0">
      <alignment horizontal="left" vertical="center" wrapText="1"/>
    </xf>
    <xf numFmtId="0" fontId="100" fillId="53" borderId="34" applyAlignment="1" pivotButton="0" quotePrefix="0" xfId="0">
      <alignment horizontal="left" vertical="center" wrapText="1"/>
    </xf>
    <xf numFmtId="0" fontId="100" fillId="53" borderId="29" applyAlignment="1" pivotButton="0" quotePrefix="0" xfId="0">
      <alignment horizontal="left" vertical="center" wrapText="1"/>
    </xf>
    <xf numFmtId="0" fontId="99" fillId="53" borderId="27" applyAlignment="1" pivotButton="0" quotePrefix="0" xfId="0">
      <alignment vertical="center" wrapText="1"/>
    </xf>
    <xf numFmtId="0" fontId="99" fillId="53" borderId="16" applyAlignment="1" pivotButton="0" quotePrefix="0" xfId="0">
      <alignment vertical="center" wrapText="1"/>
    </xf>
    <xf numFmtId="0" fontId="99" fillId="53" borderId="43" applyAlignment="1" pivotButton="0" quotePrefix="0" xfId="0">
      <alignment vertical="center" wrapText="1"/>
    </xf>
    <xf numFmtId="0" fontId="100" fillId="53" borderId="27" applyAlignment="1" pivotButton="0" quotePrefix="0" xfId="0">
      <alignment horizontal="left" vertical="center" wrapText="1"/>
    </xf>
    <xf numFmtId="0" fontId="100" fillId="53" borderId="16" applyAlignment="1" pivotButton="0" quotePrefix="0" xfId="0">
      <alignment horizontal="left" vertical="center" wrapText="1"/>
    </xf>
    <xf numFmtId="0" fontId="100" fillId="53" borderId="43" applyAlignment="1" pivotButton="0" quotePrefix="0" xfId="0">
      <alignment horizontal="left" vertical="center" wrapText="1"/>
    </xf>
    <xf numFmtId="0" fontId="27" fillId="0" borderId="7" applyAlignment="1" pivotButton="0" quotePrefix="0" xfId="28">
      <alignment horizontal="center"/>
    </xf>
    <xf numFmtId="0" fontId="27" fillId="0" borderId="8" applyAlignment="1" pivotButton="0" quotePrefix="0" xfId="28">
      <alignment horizontal="center"/>
    </xf>
    <xf numFmtId="0" fontId="0" fillId="0" borderId="0" applyAlignment="1" pivotButton="0" quotePrefix="0" xfId="0">
      <alignment horizontal="center"/>
    </xf>
    <xf numFmtId="0" fontId="0" fillId="0" borderId="0" applyAlignment="1" pivotButton="0" quotePrefix="0" xfId="0">
      <alignment horizontal="center" vertical="center"/>
    </xf>
    <xf numFmtId="0" fontId="36" fillId="22" borderId="15" applyAlignment="1" pivotButton="0" quotePrefix="0" xfId="4">
      <alignment horizontal="center" vertical="center"/>
    </xf>
    <xf numFmtId="0" fontId="36" fillId="22" borderId="15" applyAlignment="1" pivotButton="0" quotePrefix="0" xfId="4">
      <alignment horizontal="right" vertical="center"/>
    </xf>
    <xf numFmtId="0" fontId="99" fillId="53" borderId="76" applyAlignment="1" pivotButton="0" quotePrefix="0" xfId="25">
      <alignment horizontal="left" vertical="center" wrapText="1"/>
    </xf>
    <xf numFmtId="0" fontId="24" fillId="16" borderId="0" applyAlignment="1" pivotButton="0" quotePrefix="0" xfId="10">
      <alignment horizontal="left" wrapText="1"/>
    </xf>
    <xf numFmtId="0" fontId="19" fillId="16" borderId="0" applyAlignment="1" pivotButton="0" quotePrefix="0" xfId="10">
      <alignment horizontal="left" wrapText="1"/>
    </xf>
    <xf numFmtId="0" fontId="18" fillId="16" borderId="0" applyAlignment="1" pivotButton="0" quotePrefix="0" xfId="10">
      <alignment horizontal="left"/>
    </xf>
    <xf numFmtId="0" fontId="20" fillId="16" borderId="0" applyAlignment="1" pivotButton="0" quotePrefix="0" xfId="10">
      <alignment horizontal="left" vertical="top" wrapText="1"/>
    </xf>
    <xf numFmtId="0" fontId="21" fillId="16" borderId="0" applyAlignment="1" pivotButton="0" quotePrefix="0" xfId="10">
      <alignment horizontal="left" vertical="top" wrapText="1"/>
    </xf>
    <xf numFmtId="0" fontId="25" fillId="16" borderId="0" applyAlignment="1" pivotButton="0" quotePrefix="0" xfId="10">
      <alignment horizontal="left" vertical="top" wrapText="1"/>
    </xf>
    <xf numFmtId="0" fontId="26" fillId="16" borderId="0" applyAlignment="1" pivotButton="0" quotePrefix="0" xfId="10">
      <alignment horizontal="left" vertical="top" wrapText="1"/>
    </xf>
    <xf numFmtId="9" fontId="0" fillId="0" borderId="0" applyAlignment="1" pivotButton="0" quotePrefix="0" xfId="0">
      <alignment horizontal="center"/>
    </xf>
    <xf numFmtId="0" fontId="7" fillId="0" borderId="0" applyAlignment="1" pivotButton="0" quotePrefix="0" xfId="0">
      <alignment horizontal="center"/>
    </xf>
    <xf numFmtId="168" fontId="0" fillId="0" borderId="0" applyAlignment="1" pivotButton="0" quotePrefix="0" xfId="0">
      <alignment horizontal="center" vertical="center" wrapText="1"/>
    </xf>
    <xf numFmtId="9" fontId="0" fillId="0" borderId="0" applyAlignment="1" pivotButton="0" quotePrefix="0" xfId="0">
      <alignment horizontal="center" vertical="center" wrapText="1"/>
    </xf>
    <xf numFmtId="0" fontId="27" fillId="0" borderId="7" applyAlignment="1" pivotButton="0" quotePrefix="0" xfId="11">
      <alignment horizontal="center"/>
    </xf>
    <xf numFmtId="0" fontId="27" fillId="0" borderId="8" applyAlignment="1" pivotButton="0" quotePrefix="0" xfId="11">
      <alignment horizontal="center"/>
    </xf>
    <xf numFmtId="0" fontId="0" fillId="0" borderId="0" pivotButton="0" quotePrefix="0" xfId="0"/>
    <xf numFmtId="0" fontId="0" fillId="0" borderId="0" pivotButton="0" quotePrefix="1" xfId="0"/>
    <xf numFmtId="0" fontId="118" fillId="0" borderId="0" applyAlignment="1" pivotButton="0" quotePrefix="0" xfId="0">
      <alignment horizontal="center" wrapText="1"/>
    </xf>
    <xf numFmtId="0" fontId="119" fillId="0" borderId="0" pivotButton="0" quotePrefix="0" xfId="0"/>
    <xf numFmtId="173" fontId="117" fillId="0" borderId="79" applyAlignment="1" pivotButton="0" quotePrefix="0" xfId="0">
      <alignment horizontal="left"/>
    </xf>
    <xf numFmtId="1" fontId="117" fillId="0" borderId="79" applyAlignment="1" pivotButton="0" quotePrefix="0" xfId="0">
      <alignment horizontal="center"/>
    </xf>
    <xf numFmtId="173" fontId="0" fillId="0" borderId="0" applyAlignment="1" pivotButton="0" quotePrefix="0" xfId="0">
      <alignment horizontal="left" indent="1"/>
    </xf>
    <xf numFmtId="0" fontId="120" fillId="0" borderId="0" pivotButton="0" quotePrefix="0" xfId="0"/>
    <xf numFmtId="1" fontId="0" fillId="29" borderId="0" pivotButton="0" quotePrefix="0" xfId="0"/>
    <xf numFmtId="0" fontId="0" fillId="0" borderId="0" applyAlignment="1" pivotButton="0" quotePrefix="0" xfId="0">
      <alignment horizontal="center" vertical="center" wrapText="1"/>
    </xf>
    <xf numFmtId="1" fontId="121" fillId="29" borderId="0" pivotButton="0" quotePrefix="0" xfId="0"/>
    <xf numFmtId="9" fontId="121" fillId="29" borderId="0" pivotButton="0" quotePrefix="0" xfId="0"/>
    <xf numFmtId="170" fontId="121" fillId="29" borderId="0" pivotButton="0" quotePrefix="0" xfId="0"/>
    <xf numFmtId="49" fontId="0" fillId="0" borderId="0" pivotButton="0" quotePrefix="0" xfId="0"/>
    <xf numFmtId="9" fontId="9" fillId="0" borderId="0" pivotButton="0" quotePrefix="0" xfId="15"/>
    <xf numFmtId="0" fontId="123" fillId="61" borderId="93" applyAlignment="1" pivotButton="0" quotePrefix="0" xfId="0">
      <alignment horizontal="left" vertical="center" wrapText="1"/>
    </xf>
    <xf numFmtId="0" fontId="124" fillId="62" borderId="94" applyAlignment="1" pivotButton="0" quotePrefix="0" xfId="0">
      <alignment horizontal="left" vertical="center" wrapText="1"/>
    </xf>
    <xf numFmtId="0" fontId="123" fillId="63" borderId="93" applyAlignment="1" pivotButton="0" quotePrefix="0" xfId="0">
      <alignment horizontal="left" vertical="center" wrapText="1"/>
    </xf>
    <xf numFmtId="0" fontId="124" fillId="64" borderId="94" applyAlignment="1" pivotButton="0" quotePrefix="0" xfId="0">
      <alignment horizontal="left" vertical="center" wrapText="1"/>
    </xf>
    <xf numFmtId="0" fontId="124" fillId="65" borderId="94" applyAlignment="1" pivotButton="0" quotePrefix="0" xfId="0">
      <alignment horizontal="left" vertical="center" wrapText="1"/>
    </xf>
    <xf numFmtId="0" fontId="124" fillId="66" borderId="94" applyAlignment="1" pivotButton="0" quotePrefix="0" xfId="0">
      <alignment horizontal="left" vertical="center" wrapText="1"/>
    </xf>
    <xf numFmtId="0" fontId="124" fillId="67" borderId="94" applyAlignment="1" pivotButton="0" quotePrefix="0" xfId="0">
      <alignment horizontal="left" vertical="center" wrapText="1"/>
    </xf>
    <xf numFmtId="0" fontId="124" fillId="68" borderId="94" applyAlignment="1" pivotButton="0" quotePrefix="0" xfId="0">
      <alignment horizontal="left" vertical="center" wrapText="1"/>
    </xf>
    <xf numFmtId="0" fontId="124" fillId="69" borderId="94" applyAlignment="1" pivotButton="0" quotePrefix="0" xfId="0">
      <alignment horizontal="left" vertical="center" wrapText="1"/>
    </xf>
    <xf numFmtId="0" fontId="123" fillId="72" borderId="93" applyAlignment="1" pivotButton="0" quotePrefix="0" xfId="0">
      <alignment horizontal="left" vertical="center" wrapText="1"/>
    </xf>
    <xf numFmtId="0" fontId="0" fillId="0" borderId="16" pivotButton="0" quotePrefix="0" xfId="0"/>
    <xf numFmtId="168" fontId="45" fillId="0" borderId="21" applyAlignment="1" pivotButton="0" quotePrefix="0" xfId="16">
      <alignment vertical="center"/>
    </xf>
    <xf numFmtId="168" fontId="45" fillId="0" borderId="22" applyAlignment="1" pivotButton="0" quotePrefix="0" xfId="16">
      <alignment vertical="center"/>
    </xf>
    <xf numFmtId="169" fontId="45" fillId="0" borderId="22" applyAlignment="1" pivotButton="0" quotePrefix="0" xfId="16">
      <alignment horizontal="right" vertical="center"/>
    </xf>
    <xf numFmtId="168" fontId="46" fillId="0" borderId="22" applyAlignment="1" pivotButton="0" quotePrefix="0" xfId="16">
      <alignment vertical="center"/>
    </xf>
    <xf numFmtId="168" fontId="75" fillId="0" borderId="46" applyAlignment="1" pivotButton="0" quotePrefix="0" xfId="0">
      <alignment vertical="center"/>
    </xf>
    <xf numFmtId="168" fontId="75" fillId="0" borderId="44" applyAlignment="1" pivotButton="0" quotePrefix="0" xfId="0">
      <alignment vertical="center"/>
    </xf>
    <xf numFmtId="168" fontId="75" fillId="0" borderId="22" applyAlignment="1" pivotButton="0" quotePrefix="0" xfId="0">
      <alignment vertical="center"/>
    </xf>
    <xf numFmtId="168" fontId="75" fillId="0" borderId="45" applyAlignment="1" pivotButton="0" quotePrefix="0" xfId="0">
      <alignment vertical="center"/>
    </xf>
    <xf numFmtId="171" fontId="78" fillId="0" borderId="44" applyAlignment="1" pivotButton="0" quotePrefix="0" xfId="1">
      <alignment horizontal="right" vertical="center" indent="1"/>
    </xf>
    <xf numFmtId="171" fontId="78" fillId="0" borderId="22" applyAlignment="1" pivotButton="0" quotePrefix="0" xfId="1">
      <alignment horizontal="right" vertical="center" indent="1"/>
    </xf>
    <xf numFmtId="168" fontId="45" fillId="0" borderId="22" applyAlignment="1" pivotButton="0" quotePrefix="0" xfId="16">
      <alignment horizontal="right" vertical="center" indent="1"/>
    </xf>
    <xf numFmtId="169" fontId="45" fillId="0" borderId="22" applyAlignment="1" applyProtection="1" pivotButton="0" quotePrefix="0" xfId="16">
      <alignment vertical="center"/>
      <protection locked="0" hidden="0"/>
    </xf>
    <xf numFmtId="169" fontId="46" fillId="0" borderId="22" applyAlignment="1" applyProtection="1" pivotButton="0" quotePrefix="0" xfId="16">
      <alignment vertical="center"/>
      <protection locked="0" hidden="0"/>
    </xf>
    <xf numFmtId="169" fontId="75" fillId="0" borderId="44" applyAlignment="1" applyProtection="1" pivotButton="0" quotePrefix="0" xfId="0">
      <alignment vertical="center"/>
      <protection locked="0" hidden="0"/>
    </xf>
    <xf numFmtId="169" fontId="75" fillId="0" borderId="22" applyAlignment="1" applyProtection="1" pivotButton="0" quotePrefix="0" xfId="0">
      <alignment vertical="center"/>
      <protection locked="0" hidden="0"/>
    </xf>
    <xf numFmtId="169" fontId="75" fillId="0" borderId="45" applyAlignment="1" applyProtection="1" pivotButton="0" quotePrefix="0" xfId="0">
      <alignment vertical="center"/>
      <protection locked="0" hidden="0"/>
    </xf>
    <xf numFmtId="169" fontId="47" fillId="49" borderId="22" applyProtection="1" pivotButton="0" quotePrefix="0" xfId="16">
      <protection locked="0" hidden="0"/>
    </xf>
    <xf numFmtId="170" fontId="47" fillId="0" borderId="22" applyAlignment="1" pivotButton="0" quotePrefix="0" xfId="18">
      <alignment vertical="center"/>
    </xf>
    <xf numFmtId="169" fontId="86" fillId="16" borderId="45" applyAlignment="1" pivotButton="0" quotePrefix="0" xfId="0">
      <alignment horizontal="right"/>
    </xf>
    <xf numFmtId="169" fontId="77" fillId="47" borderId="45" applyAlignment="1" pivotButton="0" quotePrefix="0" xfId="0">
      <alignment vertical="center"/>
    </xf>
    <xf numFmtId="169" fontId="75" fillId="0" borderId="56" applyAlignment="1" applyProtection="1" pivotButton="0" quotePrefix="0" xfId="0">
      <alignment vertical="center"/>
      <protection locked="0" hidden="0"/>
    </xf>
    <xf numFmtId="169" fontId="90" fillId="16" borderId="56" applyAlignment="1" pivotButton="0" quotePrefix="0" xfId="0">
      <alignment horizontal="right"/>
    </xf>
    <xf numFmtId="169" fontId="90" fillId="16" borderId="45" applyAlignment="1" pivotButton="0" quotePrefix="0" xfId="0">
      <alignment horizontal="right"/>
    </xf>
    <xf numFmtId="169" fontId="90" fillId="0" borderId="45" applyAlignment="1" pivotButton="0" quotePrefix="0" xfId="0">
      <alignment horizontal="right"/>
    </xf>
    <xf numFmtId="169" fontId="45" fillId="0" borderId="21" applyAlignment="1" applyProtection="1" pivotButton="0" quotePrefix="0" xfId="17">
      <alignment horizontal="right"/>
      <protection locked="0" hidden="0"/>
    </xf>
    <xf numFmtId="169" fontId="45" fillId="0" borderId="22" applyAlignment="1" applyProtection="1" pivotButton="0" quotePrefix="0" xfId="17">
      <alignment horizontal="right"/>
      <protection locked="0" hidden="0"/>
    </xf>
    <xf numFmtId="169" fontId="45" fillId="45" borderId="22" applyAlignment="1" applyProtection="1" pivotButton="0" quotePrefix="0" xfId="17">
      <alignment horizontal="right"/>
      <protection locked="0" hidden="0"/>
    </xf>
    <xf numFmtId="169" fontId="46" fillId="45" borderId="22" applyAlignment="1" applyProtection="1" pivotButton="0" quotePrefix="0" xfId="17">
      <alignment horizontal="right"/>
      <protection locked="0" hidden="0"/>
    </xf>
    <xf numFmtId="172" fontId="45" fillId="0" borderId="21" pivotButton="0" quotePrefix="0" xfId="17"/>
    <xf numFmtId="172" fontId="45" fillId="0" borderId="22" pivotButton="0" quotePrefix="0" xfId="17"/>
    <xf numFmtId="172" fontId="88" fillId="0" borderId="44" pivotButton="0" quotePrefix="0" xfId="17"/>
    <xf numFmtId="172" fontId="88" fillId="0" borderId="22" pivotButton="0" quotePrefix="0" xfId="17"/>
    <xf numFmtId="172" fontId="88" fillId="0" borderId="44" pivotButton="0" quotePrefix="0" xfId="23"/>
    <xf numFmtId="172" fontId="88" fillId="0" borderId="45" pivotButton="0" quotePrefix="0" xfId="23"/>
    <xf numFmtId="171" fontId="0" fillId="0" borderId="0" pivotButton="0" quotePrefix="0" xfId="22"/>
    <xf numFmtId="170" fontId="1" fillId="0" borderId="0" pivotButton="0" quotePrefix="0" xfId="21"/>
    <xf numFmtId="172" fontId="1" fillId="0" borderId="0" pivotButton="0" quotePrefix="0" xfId="16"/>
    <xf numFmtId="172" fontId="40" fillId="0" borderId="0" pivotButton="0" quotePrefix="0" xfId="16"/>
    <xf numFmtId="169" fontId="45" fillId="0" borderId="35" applyAlignment="1" applyProtection="1" pivotButton="0" quotePrefix="0" xfId="17">
      <alignment horizontal="right"/>
      <protection locked="0" hidden="0"/>
    </xf>
    <xf numFmtId="169" fontId="45" fillId="0" borderId="36" applyAlignment="1" applyProtection="1" pivotButton="0" quotePrefix="0" xfId="17">
      <alignment horizontal="right"/>
      <protection locked="0" hidden="0"/>
    </xf>
    <xf numFmtId="169" fontId="45" fillId="45" borderId="36" applyAlignment="1" applyProtection="1" pivotButton="0" quotePrefix="0" xfId="17">
      <alignment horizontal="right"/>
      <protection locked="0" hidden="0"/>
    </xf>
    <xf numFmtId="169" fontId="46" fillId="45" borderId="36" applyAlignment="1" applyProtection="1" pivotButton="0" quotePrefix="0" xfId="17">
      <alignment horizontal="right"/>
      <protection locked="0" hidden="0"/>
    </xf>
    <xf numFmtId="0" fontId="124" fillId="62" borderId="100" applyAlignment="1" pivotButton="0" quotePrefix="0" xfId="0">
      <alignment horizontal="left" vertical="center" wrapText="1"/>
    </xf>
    <xf numFmtId="0" fontId="27" fillId="0" borderId="85" applyAlignment="1" pivotButton="0" quotePrefix="0" xfId="24">
      <alignment horizontal="center"/>
    </xf>
    <xf numFmtId="0" fontId="0" fillId="0" borderId="8" pivotButton="0" quotePrefix="0" xfId="0"/>
    <xf numFmtId="0" fontId="0" fillId="0" borderId="62" pivotButton="0" quotePrefix="0" xfId="0"/>
    <xf numFmtId="0" fontId="0" fillId="0" borderId="63" pivotButton="0" quotePrefix="0" xfId="0"/>
    <xf numFmtId="0" fontId="95" fillId="17" borderId="66" applyAlignment="1" pivotButton="0" quotePrefix="0" xfId="0">
      <alignment horizontal="center" vertical="center" wrapText="1"/>
    </xf>
    <xf numFmtId="0" fontId="0" fillId="0" borderId="65" pivotButton="0" quotePrefix="0" xfId="0"/>
    <xf numFmtId="0" fontId="95" fillId="17" borderId="82" applyAlignment="1" pivotButton="0" quotePrefix="0" xfId="0">
      <alignment horizontal="center" vertical="center"/>
    </xf>
    <xf numFmtId="0" fontId="0" fillId="0" borderId="69" pivotButton="0" quotePrefix="0" xfId="0"/>
    <xf numFmtId="0" fontId="0" fillId="0" borderId="67" pivotButton="0" quotePrefix="0" xfId="0"/>
    <xf numFmtId="0" fontId="0" fillId="0" borderId="68" pivotButton="0" quotePrefix="0" xfId="0"/>
    <xf numFmtId="0" fontId="0" fillId="0" borderId="72" pivotButton="0" quotePrefix="0" xfId="0"/>
    <xf numFmtId="0" fontId="0" fillId="0" borderId="70" pivotButton="0" quotePrefix="0" xfId="0"/>
    <xf numFmtId="0" fontId="100" fillId="53" borderId="31" applyAlignment="1" pivotButton="0" quotePrefix="0" xfId="0">
      <alignment vertical="center" wrapText="1"/>
    </xf>
    <xf numFmtId="0" fontId="0" fillId="0" borderId="34" pivotButton="0" quotePrefix="0" xfId="0"/>
    <xf numFmtId="0" fontId="0" fillId="0" borderId="29" pivotButton="0" quotePrefix="0" xfId="0"/>
    <xf numFmtId="0" fontId="100" fillId="53" borderId="4" applyAlignment="1" pivotButton="0" quotePrefix="0" xfId="0">
      <alignment horizontal="left" vertical="center" wrapText="1"/>
    </xf>
    <xf numFmtId="0" fontId="0" fillId="0" borderId="74" pivotButton="0" quotePrefix="0" xfId="0"/>
    <xf numFmtId="0" fontId="0" fillId="0" borderId="75" pivotButton="0" quotePrefix="0" xfId="0"/>
    <xf numFmtId="0" fontId="100" fillId="53" borderId="31" applyAlignment="1" pivotButton="0" quotePrefix="0" xfId="0">
      <alignment horizontal="left" vertical="center" wrapText="1"/>
    </xf>
    <xf numFmtId="0" fontId="99" fillId="53" borderId="33" applyAlignment="1" pivotButton="0" quotePrefix="0" xfId="0">
      <alignment vertical="center" wrapText="1"/>
    </xf>
    <xf numFmtId="0" fontId="0" fillId="0" borderId="43" pivotButton="0" quotePrefix="0" xfId="0"/>
    <xf numFmtId="0" fontId="100" fillId="53" borderId="33" applyAlignment="1" pivotButton="0" quotePrefix="0" xfId="0">
      <alignment horizontal="left" vertical="center" wrapText="1"/>
    </xf>
    <xf numFmtId="170" fontId="0" fillId="0" borderId="0" pivotButton="0" quotePrefix="0" xfId="15"/>
    <xf numFmtId="170" fontId="107" fillId="0" borderId="0" pivotButton="0" quotePrefix="0" xfId="0"/>
    <xf numFmtId="0" fontId="27" fillId="0" borderId="85" applyAlignment="1" pivotButton="0" quotePrefix="0" xfId="28">
      <alignment horizontal="center"/>
    </xf>
    <xf numFmtId="173" fontId="0" fillId="0" borderId="0" pivotButton="0" quotePrefix="0" xfId="1"/>
    <xf numFmtId="173" fontId="107" fillId="0" borderId="0" pivotButton="0" quotePrefix="0" xfId="29"/>
    <xf numFmtId="173" fontId="9" fillId="0" borderId="0" pivotButton="0" quotePrefix="0" xfId="1"/>
    <xf numFmtId="173" fontId="9" fillId="0" borderId="0" pivotButton="0" quotePrefix="0" xfId="29"/>
    <xf numFmtId="173" fontId="0" fillId="0" borderId="0" pivotButton="0" quotePrefix="0" xfId="29"/>
    <xf numFmtId="0" fontId="0" fillId="0" borderId="88" pivotButton="0" quotePrefix="0" xfId="0"/>
    <xf numFmtId="167" fontId="34" fillId="0" borderId="0" applyAlignment="1" pivotButton="0" quotePrefix="0" xfId="4">
      <alignment horizontal="right" vertical="center" shrinkToFit="1"/>
    </xf>
    <xf numFmtId="167" fontId="34" fillId="26" borderId="0" applyAlignment="1" pivotButton="0" quotePrefix="0" xfId="4">
      <alignment horizontal="right" vertical="center" shrinkToFit="1"/>
    </xf>
    <xf numFmtId="0" fontId="0" fillId="0" borderId="91" pivotButton="0" quotePrefix="0" xfId="0"/>
    <xf numFmtId="173" fontId="107" fillId="0" borderId="0" pivotButton="0" quotePrefix="0" xfId="1"/>
    <xf numFmtId="175" fontId="107" fillId="0" borderId="0" pivotButton="0" quotePrefix="0" xfId="1"/>
    <xf numFmtId="174" fontId="107" fillId="0" borderId="0" pivotButton="0" quotePrefix="0" xfId="0"/>
    <xf numFmtId="174" fontId="0" fillId="0" borderId="0" pivotButton="0" quotePrefix="0" xfId="0"/>
    <xf numFmtId="164" fontId="16" fillId="0" borderId="0" pivotButton="0" quotePrefix="0" xfId="9"/>
    <xf numFmtId="164" fontId="107" fillId="0" borderId="0" pivotButton="0" quotePrefix="0" xfId="9"/>
    <xf numFmtId="165" fontId="23" fillId="16" borderId="0" applyAlignment="1" pivotButton="0" quotePrefix="0" xfId="10">
      <alignment horizontal="right"/>
    </xf>
    <xf numFmtId="166" fontId="23" fillId="16" borderId="0" applyAlignment="1" pivotButton="0" quotePrefix="0" xfId="10">
      <alignment horizontal="right"/>
    </xf>
    <xf numFmtId="168" fontId="94" fillId="0" borderId="0" pivotButton="0" quotePrefix="0" xfId="0"/>
    <xf numFmtId="168" fontId="107" fillId="0" borderId="0" pivotButton="0" quotePrefix="0" xfId="0"/>
    <xf numFmtId="168" fontId="0" fillId="0" borderId="0" applyAlignment="1" pivotButton="0" quotePrefix="0" xfId="0">
      <alignment horizontal="center" vertical="center" wrapText="1"/>
    </xf>
    <xf numFmtId="168" fontId="0" fillId="0" borderId="0" pivotButton="0" quotePrefix="0" xfId="0"/>
    <xf numFmtId="170" fontId="121" fillId="29" borderId="0" pivotButton="0" quotePrefix="0" xfId="0"/>
    <xf numFmtId="173" fontId="117" fillId="0" borderId="79" applyAlignment="1" pivotButton="0" quotePrefix="0" xfId="0">
      <alignment horizontal="left"/>
    </xf>
    <xf numFmtId="173" fontId="0" fillId="0" borderId="0" applyAlignment="1" pivotButton="0" quotePrefix="0" xfId="0">
      <alignment horizontal="left" indent="1"/>
    </xf>
    <xf numFmtId="0" fontId="27" fillId="0" borderId="85" applyAlignment="1" pivotButton="0" quotePrefix="0" xfId="11">
      <alignment horizontal="center"/>
    </xf>
    <xf numFmtId="0" fontId="123" fillId="62" borderId="95" applyAlignment="1" pivotButton="0" quotePrefix="0" xfId="0">
      <alignment horizontal="left" vertical="center" wrapText="1"/>
    </xf>
    <xf numFmtId="0" fontId="123" fillId="64" borderId="96" applyAlignment="1" pivotButton="0" quotePrefix="0" xfId="0">
      <alignment horizontal="left" vertical="bottom" textRotation="90"/>
    </xf>
    <xf numFmtId="0" fontId="123" fillId="65" borderId="96" applyAlignment="1" pivotButton="0" quotePrefix="0" xfId="0">
      <alignment horizontal="left" vertical="bottom" textRotation="90"/>
    </xf>
    <xf numFmtId="0" fontId="123" fillId="66" borderId="96" applyAlignment="1" pivotButton="0" quotePrefix="0" xfId="0">
      <alignment horizontal="left" vertical="bottom" textRotation="90"/>
    </xf>
    <xf numFmtId="0" fontId="123" fillId="67" borderId="96" applyAlignment="1" pivotButton="0" quotePrefix="0" xfId="0">
      <alignment horizontal="left" vertical="bottom" textRotation="90"/>
    </xf>
    <xf numFmtId="0" fontId="123" fillId="68" borderId="96" applyAlignment="1" pivotButton="0" quotePrefix="0" xfId="0">
      <alignment horizontal="left" vertical="bottom" textRotation="90"/>
    </xf>
    <xf numFmtId="0" fontId="123" fillId="69" borderId="96" applyAlignment="1" pivotButton="0" quotePrefix="0" xfId="0">
      <alignment horizontal="left" vertical="bottom" textRotation="90"/>
    </xf>
    <xf numFmtId="0" fontId="123" fillId="64" borderId="97" applyAlignment="1" pivotButton="0" quotePrefix="0" xfId="0">
      <alignment horizontal="right" vertical="center" indent="1"/>
    </xf>
    <xf numFmtId="0" fontId="124" fillId="70" borderId="98" applyAlignment="1" pivotButton="0" quotePrefix="0" xfId="0">
      <alignment horizontal="center" vertical="center"/>
    </xf>
    <xf numFmtId="0" fontId="124" fillId="71" borderId="99" applyAlignment="1" pivotButton="0" quotePrefix="0" xfId="0">
      <alignment horizontal="left" vertical="center" wrapText="1"/>
    </xf>
    <xf numFmtId="0" fontId="123" fillId="65" borderId="97" applyAlignment="1" pivotButton="0" quotePrefix="0" xfId="0">
      <alignment horizontal="right" vertical="center" indent="1"/>
    </xf>
  </cellXfs>
  <cellStyles count="30">
    <cellStyle name="Normal" xfId="0" builtinId="0"/>
    <cellStyle name="Milliers" xfId="1" builtinId="3"/>
    <cellStyle name="Header" xfId="2"/>
    <cellStyle name="Body" xfId="3"/>
    <cellStyle name="Normal 2" xfId="4"/>
    <cellStyle name="Normal 2 2" xfId="5"/>
    <cellStyle name="Normal 3" xfId="6"/>
    <cellStyle name="Pourcentage 2" xfId="7"/>
    <cellStyle name="Milliers 2" xfId="8"/>
    <cellStyle name="Normal 4" xfId="9"/>
    <cellStyle name="Normal 5" xfId="10"/>
    <cellStyle name="Normal 9" xfId="11"/>
    <cellStyle name="Normal 8 2" xfId="12"/>
    <cellStyle name="Normal 9 2" xfId="13"/>
    <cellStyle name="Excel Built-in Explanatory Text" xfId="14"/>
    <cellStyle name="Pourcentage" xfId="15" builtinId="5"/>
    <cellStyle name="Normal 6" xfId="16"/>
    <cellStyle name="Normal_Bilans_Orges_Simul" xfId="17"/>
    <cellStyle name="Normal_bilan oleo 2009 et 2010 V2" xfId="18"/>
    <cellStyle name="Normal_Bilans_BLET_Simul" xfId="19"/>
    <cellStyle name="Normal_Bilans_Maïs_Simul" xfId="20"/>
    <cellStyle name="Pourcentage 3" xfId="21"/>
    <cellStyle name="Milliers 3" xfId="22"/>
    <cellStyle name="Normal_Bilans_Orges_Simul 2" xfId="23"/>
    <cellStyle name="Normal 9 3" xfId="24"/>
    <cellStyle name="Normal 7" xfId="25"/>
    <cellStyle name="Milliers 4" xfId="26"/>
    <cellStyle name="Pourcentage 4" xfId="27"/>
    <cellStyle name="Normal 9 2 2" xfId="28"/>
    <cellStyle name="Milliers 5" xfId="29"/>
  </cellStyles>
  <dxfs count="9">
    <dxf>
      <font>
        <condense val="0"/>
        <color indexed="9"/>
        <extend val="0"/>
      </font>
    </dxf>
    <dxf>
      <font>
        <color rgb="FF9C0006"/>
      </font>
      <fill>
        <patternFill>
          <bgColor rgb="FFFFC7CE"/>
        </patternFill>
      </fill>
    </dxf>
    <dxf>
      <font>
        <condense val="0"/>
        <color indexed="9"/>
        <extend val="0"/>
      </font>
    </dxf>
    <dxf>
      <font>
        <color rgb="FF9C0006"/>
      </font>
      <fill>
        <patternFill>
          <bgColor rgb="FFFFC7CE"/>
        </patternFill>
      </fill>
    </dxf>
    <dxf>
      <font>
        <condense val="0"/>
        <color indexed="9"/>
        <extend val="0"/>
      </font>
    </dxf>
    <dxf>
      <font>
        <condense val="0"/>
        <color indexed="9"/>
        <extend val="0"/>
      </font>
    </dxf>
    <dxf>
      <font>
        <condense val="0"/>
        <color indexed="9"/>
        <extend val="0"/>
      </font>
    </dxf>
    <dxf>
      <font>
        <condense val="0"/>
        <color indexed="9"/>
        <extend val="0"/>
      </font>
    </dxf>
    <dxf>
      <font>
        <condense val="0"/>
        <color indexed="9"/>
        <extend val="0"/>
      </font>
    </dxf>
  </dxfs>
  <tableStyles count="0" defaultTableStyle="TableStyleMedium2" defaultPivotStyle="PivotStyleLight16"/>
  <colors/>
</styleSheet>
</file>

<file path=xl/_rels/workbook.xml.rels><Relationships xmlns="http://schemas.openxmlformats.org/package/2006/relationships"><Relationship Type="http://schemas.openxmlformats.org/officeDocument/2006/relationships/worksheet" Target="/xl/worksheets/sheet1.xml" Id="rId1"/><Relationship Type="http://schemas.openxmlformats.org/officeDocument/2006/relationships/worksheet" Target="/xl/worksheets/sheet2.xml" Id="rId2"/><Relationship Type="http://schemas.openxmlformats.org/officeDocument/2006/relationships/worksheet" Target="/xl/worksheets/sheet3.xml" Id="rId3"/><Relationship Type="http://schemas.openxmlformats.org/officeDocument/2006/relationships/worksheet" Target="/xl/worksheets/sheet4.xml" Id="rId4"/><Relationship Type="http://schemas.openxmlformats.org/officeDocument/2006/relationships/worksheet" Target="/xl/worksheets/sheet5.xml" Id="rId5"/><Relationship Type="http://schemas.openxmlformats.org/officeDocument/2006/relationships/worksheet" Target="/xl/worksheets/sheet6.xml" Id="rId6"/><Relationship Type="http://schemas.openxmlformats.org/officeDocument/2006/relationships/worksheet" Target="/xl/worksheets/sheet7.xml" Id="rId7"/><Relationship Type="http://schemas.openxmlformats.org/officeDocument/2006/relationships/worksheet" Target="/xl/worksheets/sheet8.xml" Id="rId8"/><Relationship Type="http://schemas.openxmlformats.org/officeDocument/2006/relationships/worksheet" Target="/xl/worksheets/sheet9.xml" Id="rId9"/><Relationship Type="http://schemas.openxmlformats.org/officeDocument/2006/relationships/worksheet" Target="/xl/worksheets/sheet10.xml" Id="rId10"/><Relationship Type="http://schemas.openxmlformats.org/officeDocument/2006/relationships/worksheet" Target="/xl/worksheets/sheet11.xml" Id="rId11"/><Relationship Type="http://schemas.openxmlformats.org/officeDocument/2006/relationships/worksheet" Target="/xl/worksheets/sheet12.xml" Id="rId12"/><Relationship Type="http://schemas.openxmlformats.org/officeDocument/2006/relationships/worksheet" Target="/xl/worksheets/sheet13.xml" Id="rId13"/><Relationship Type="http://schemas.openxmlformats.org/officeDocument/2006/relationships/worksheet" Target="/xl/worksheets/sheet14.xml" Id="rId14"/><Relationship Type="http://schemas.openxmlformats.org/officeDocument/2006/relationships/worksheet" Target="/xl/worksheets/sheet15.xml" Id="rId15"/><Relationship Type="http://schemas.openxmlformats.org/officeDocument/2006/relationships/worksheet" Target="/xl/worksheets/sheet16.xml" Id="rId16"/><Relationship Type="http://schemas.openxmlformats.org/officeDocument/2006/relationships/worksheet" Target="/xl/worksheets/sheet17.xml" Id="rId17"/><Relationship Type="http://schemas.openxmlformats.org/officeDocument/2006/relationships/worksheet" Target="/xl/worksheets/sheet18.xml" Id="rId18"/><Relationship Type="http://schemas.openxmlformats.org/officeDocument/2006/relationships/worksheet" Target="/xl/worksheets/sheet19.xml" Id="rId19"/><Relationship Type="http://schemas.openxmlformats.org/officeDocument/2006/relationships/worksheet" Target="/xl/worksheets/sheet20.xml" Id="rId20"/><Relationship Type="http://schemas.openxmlformats.org/officeDocument/2006/relationships/worksheet" Target="/xl/worksheets/sheet21.xml" Id="rId21"/><Relationship Type="http://schemas.openxmlformats.org/officeDocument/2006/relationships/worksheet" Target="/xl/worksheets/sheet22.xml" Id="rId22"/><Relationship Type="http://schemas.openxmlformats.org/officeDocument/2006/relationships/worksheet" Target="/xl/worksheets/sheet23.xml" Id="rId23"/><Relationship Type="http://schemas.openxmlformats.org/officeDocument/2006/relationships/worksheet" Target="/xl/worksheets/sheet24.xml" Id="rId24"/><Relationship Type="http://schemas.openxmlformats.org/officeDocument/2006/relationships/worksheet" Target="/xl/worksheets/sheet25.xml" Id="rId25"/><Relationship Type="http://schemas.openxmlformats.org/officeDocument/2006/relationships/worksheet" Target="/xl/worksheets/sheet26.xml" Id="rId26"/><Relationship Type="http://schemas.openxmlformats.org/officeDocument/2006/relationships/worksheet" Target="/xl/worksheets/sheet27.xml" Id="rId27"/><Relationship Type="http://schemas.openxmlformats.org/officeDocument/2006/relationships/worksheet" Target="/xl/worksheets/sheet28.xml" Id="rId28"/><Relationship Type="http://schemas.openxmlformats.org/officeDocument/2006/relationships/worksheet" Target="/xl/worksheets/sheet29.xml" Id="rId29"/><Relationship Type="http://schemas.openxmlformats.org/officeDocument/2006/relationships/worksheet" Target="/xl/worksheets/sheet30.xml" Id="rId30"/><Relationship Type="http://schemas.openxmlformats.org/officeDocument/2006/relationships/worksheet" Target="/xl/worksheets/sheet31.xml" Id="rId31"/><Relationship Type="http://schemas.openxmlformats.org/officeDocument/2006/relationships/worksheet" Target="/xl/worksheets/sheet32.xml" Id="rId32"/><Relationship Type="http://schemas.openxmlformats.org/officeDocument/2006/relationships/worksheet" Target="/xl/worksheets/sheet33.xml" Id="rId33"/><Relationship Type="http://schemas.openxmlformats.org/officeDocument/2006/relationships/worksheet" Target="/xl/worksheets/sheet34.xml" Id="rId34"/><Relationship Type="http://schemas.openxmlformats.org/officeDocument/2006/relationships/worksheet" Target="/xl/worksheets/sheet35.xml" Id="rId35"/><Relationship Type="http://schemas.openxmlformats.org/officeDocument/2006/relationships/worksheet" Target="/xl/worksheets/sheet36.xml" Id="rId36"/><Relationship Type="http://schemas.openxmlformats.org/officeDocument/2006/relationships/worksheet" Target="/xl/worksheets/sheet37.xml" Id="rId37"/><Relationship Type="http://schemas.openxmlformats.org/officeDocument/2006/relationships/worksheet" Target="/xl/worksheets/sheet38.xml" Id="rId38"/><Relationship Type="http://schemas.openxmlformats.org/officeDocument/2006/relationships/worksheet" Target="/xl/worksheets/sheet39.xml" Id="rId39"/><Relationship Type="http://schemas.openxmlformats.org/officeDocument/2006/relationships/worksheet" Target="/xl/worksheets/sheet40.xml" Id="rId40"/><Relationship Type="http://schemas.openxmlformats.org/officeDocument/2006/relationships/worksheet" Target="/xl/worksheets/sheet41.xml" Id="rId41"/><Relationship Type="http://schemas.openxmlformats.org/officeDocument/2006/relationships/worksheet" Target="/xl/worksheets/sheet42.xml" Id="rId42"/><Relationship Type="http://schemas.openxmlformats.org/officeDocument/2006/relationships/worksheet" Target="/xl/worksheets/sheet43.xml" Id="rId43"/><Relationship Type="http://schemas.openxmlformats.org/officeDocument/2006/relationships/worksheet" Target="/xl/worksheets/sheet44.xml" Id="rId44"/><Relationship Type="http://schemas.openxmlformats.org/officeDocument/2006/relationships/worksheet" Target="/xl/worksheets/sheet45.xml" Id="rId45"/><Relationship Type="http://schemas.openxmlformats.org/officeDocument/2006/relationships/worksheet" Target="/xl/worksheets/sheet46.xml" Id="rId46"/><Relationship Type="http://schemas.openxmlformats.org/officeDocument/2006/relationships/worksheet" Target="/xl/worksheets/sheet47.xml" Id="rId47"/><Relationship Type="http://schemas.openxmlformats.org/officeDocument/2006/relationships/worksheet" Target="/xl/worksheets/sheet48.xml" Id="rId48"/><Relationship Type="http://schemas.openxmlformats.org/officeDocument/2006/relationships/worksheet" Target="/xl/worksheets/sheet49.xml" Id="rId49"/><Relationship Type="http://schemas.openxmlformats.org/officeDocument/2006/relationships/worksheet" Target="/xl/worksheets/sheet50.xml" Id="rId50"/><Relationship Type="http://schemas.openxmlformats.org/officeDocument/2006/relationships/worksheet" Target="/xl/worksheets/sheet51.xml" Id="rId51"/><Relationship Type="http://schemas.openxmlformats.org/officeDocument/2006/relationships/worksheet" Target="/xl/worksheets/sheet52.xml" Id="rId52"/><Relationship Type="http://schemas.openxmlformats.org/officeDocument/2006/relationships/worksheet" Target="/xl/worksheets/sheet53.xml" Id="rId53"/><Relationship Type="http://schemas.openxmlformats.org/officeDocument/2006/relationships/worksheet" Target="/xl/worksheets/sheet54.xml" Id="rId54"/><Relationship Type="http://schemas.openxmlformats.org/officeDocument/2006/relationships/worksheet" Target="/xl/worksheets/sheet55.xml" Id="rId55"/><Relationship Type="http://schemas.openxmlformats.org/officeDocument/2006/relationships/worksheet" Target="/xl/worksheets/sheet56.xml" Id="rId56"/><Relationship Type="http://schemas.openxmlformats.org/officeDocument/2006/relationships/worksheet" Target="/xl/worksheets/sheet57.xml" Id="rId57"/><Relationship Type="http://schemas.openxmlformats.org/officeDocument/2006/relationships/worksheet" Target="/xl/worksheets/sheet58.xml" Id="rId58"/><Relationship Type="http://schemas.openxmlformats.org/officeDocument/2006/relationships/worksheet" Target="/xl/worksheets/sheet59.xml" Id="rId59"/><Relationship Type="http://schemas.openxmlformats.org/officeDocument/2006/relationships/worksheet" Target="/xl/worksheets/sheet60.xml" Id="rId60"/><Relationship Type="http://schemas.openxmlformats.org/officeDocument/2006/relationships/worksheet" Target="/xl/worksheets/sheet61.xml" Id="rId61"/><Relationship Type="http://schemas.openxmlformats.org/officeDocument/2006/relationships/worksheet" Target="/xl/worksheets/sheet62.xml" Id="rId62"/><Relationship Type="http://schemas.openxmlformats.org/officeDocument/2006/relationships/worksheet" Target="/xl/worksheets/sheet63.xml" Id="rId63"/><Relationship Type="http://schemas.openxmlformats.org/officeDocument/2006/relationships/worksheet" Target="/xl/worksheets/sheet64.xml" Id="rId64"/><Relationship Type="http://schemas.openxmlformats.org/officeDocument/2006/relationships/worksheet" Target="/xl/worksheets/sheet65.xml" Id="rId65"/><Relationship Type="http://schemas.openxmlformats.org/officeDocument/2006/relationships/worksheet" Target="/xl/worksheets/sheet66.xml" Id="rId66"/><Relationship Type="http://schemas.openxmlformats.org/officeDocument/2006/relationships/worksheet" Target="/xl/worksheets/sheet67.xml" Id="rId67"/><Relationship Type="http://schemas.openxmlformats.org/officeDocument/2006/relationships/worksheet" Target="/xl/worksheets/sheet68.xml" Id="rId68"/><Relationship Type="http://schemas.openxmlformats.org/officeDocument/2006/relationships/worksheet" Target="/xl/worksheets/sheet69.xml" Id="rId69"/><Relationship Type="http://schemas.openxmlformats.org/officeDocument/2006/relationships/worksheet" Target="/xl/worksheets/sheet70.xml" Id="rId70"/><Relationship Type="http://schemas.openxmlformats.org/officeDocument/2006/relationships/worksheet" Target="/xl/worksheets/sheet71.xml" Id="rId71"/><Relationship Type="http://schemas.openxmlformats.org/officeDocument/2006/relationships/worksheet" Target="/xl/worksheets/sheet72.xml" Id="rId72"/><Relationship Type="http://schemas.openxmlformats.org/officeDocument/2006/relationships/worksheet" Target="/xl/worksheets/sheet73.xml" Id="rId73"/><Relationship Type="http://schemas.openxmlformats.org/officeDocument/2006/relationships/worksheet" Target="/xl/worksheets/sheet74.xml" Id="rId74"/><Relationship Type="http://schemas.openxmlformats.org/officeDocument/2006/relationships/worksheet" Target="/xl/worksheets/sheet75.xml" Id="rId75"/><Relationship Type="http://schemas.openxmlformats.org/officeDocument/2006/relationships/worksheet" Target="/xl/worksheets/sheet76.xml" Id="rId76"/><Relationship Type="http://schemas.openxmlformats.org/officeDocument/2006/relationships/worksheet" Target="/xl/worksheets/sheet77.xml" Id="rId77"/><Relationship Type="http://schemas.openxmlformats.org/officeDocument/2006/relationships/worksheet" Target="/xl/worksheets/sheet78.xml" Id="rId78"/><Relationship Type="http://schemas.openxmlformats.org/officeDocument/2006/relationships/worksheet" Target="/xl/worksheets/sheet79.xml" Id="rId79"/><Relationship Type="http://schemas.openxmlformats.org/officeDocument/2006/relationships/worksheet" Target="/xl/worksheets/sheet80.xml" Id="rId80"/><Relationship Type="http://schemas.openxmlformats.org/officeDocument/2006/relationships/worksheet" Target="/xl/worksheets/sheet81.xml" Id="rId81"/><Relationship Type="http://schemas.openxmlformats.org/officeDocument/2006/relationships/styles" Target="styles.xml" Id="rId82"/><Relationship Type="http://schemas.openxmlformats.org/officeDocument/2006/relationships/theme" Target="theme/theme1.xml" Id="rId83"/></Relationships>
</file>

<file path=xl/drawings/_rels/drawing1.xml.rels><Relationships xmlns="http://schemas.openxmlformats.org/package/2006/relationships"><Relationship Type="http://schemas.openxmlformats.org/officeDocument/2006/relationships/image" Target="/xl/media/image1.jpeg" Id="rId1"/></Relationships>
</file>

<file path=xl/drawings/_rels/drawing10.xml.rels><Relationships xmlns="http://schemas.openxmlformats.org/package/2006/relationships"><Relationship Type="http://schemas.openxmlformats.org/officeDocument/2006/relationships/image" Target="/xl/media/image39.png" Id="rId1"/><Relationship Type="http://schemas.openxmlformats.org/officeDocument/2006/relationships/image" Target="/xl/media/image40.png" Id="rId2"/><Relationship Type="http://schemas.openxmlformats.org/officeDocument/2006/relationships/image" Target="/xl/media/image41.png" Id="rId3"/><Relationship Type="http://schemas.openxmlformats.org/officeDocument/2006/relationships/image" Target="/xl/media/image42.png" Id="rId4"/><Relationship Type="http://schemas.openxmlformats.org/officeDocument/2006/relationships/image" Target="/xl/media/image43.png" Id="rId5"/><Relationship Type="http://schemas.openxmlformats.org/officeDocument/2006/relationships/image" Target="/xl/media/image44.png" Id="rId6"/><Relationship Type="http://schemas.openxmlformats.org/officeDocument/2006/relationships/image" Target="/xl/media/image45.png" Id="rId7"/><Relationship Type="http://schemas.openxmlformats.org/officeDocument/2006/relationships/image" Target="/xl/media/image46.png" Id="rId8"/><Relationship Type="http://schemas.openxmlformats.org/officeDocument/2006/relationships/image" Target="/xl/media/image47.png" Id="rId9"/><Relationship Type="http://schemas.openxmlformats.org/officeDocument/2006/relationships/image" Target="/xl/media/image48.png" Id="rId10"/><Relationship Type="http://schemas.openxmlformats.org/officeDocument/2006/relationships/image" Target="/xl/media/image49.png" Id="rId11"/><Relationship Type="http://schemas.openxmlformats.org/officeDocument/2006/relationships/image" Target="/xl/media/image50.png" Id="rId12"/><Relationship Type="http://schemas.openxmlformats.org/officeDocument/2006/relationships/image" Target="/xl/media/image51.png" Id="rId13"/><Relationship Type="http://schemas.openxmlformats.org/officeDocument/2006/relationships/image" Target="/xl/media/image52.png" Id="rId14"/><Relationship Type="http://schemas.openxmlformats.org/officeDocument/2006/relationships/image" Target="/xl/media/image53.png" Id="rId15"/><Relationship Type="http://schemas.openxmlformats.org/officeDocument/2006/relationships/image" Target="/xl/media/image54.png" Id="rId16"/><Relationship Type="http://schemas.openxmlformats.org/officeDocument/2006/relationships/image" Target="/xl/media/image55.png" Id="rId17"/><Relationship Type="http://schemas.openxmlformats.org/officeDocument/2006/relationships/image" Target="/xl/media/image56.png" Id="rId18"/><Relationship Type="http://schemas.openxmlformats.org/officeDocument/2006/relationships/image" Target="/xl/media/image57.png" Id="rId19"/><Relationship Type="http://schemas.openxmlformats.org/officeDocument/2006/relationships/image" Target="/xl/media/image58.png" Id="rId20"/><Relationship Type="http://schemas.openxmlformats.org/officeDocument/2006/relationships/image" Target="/xl/media/image59.png" Id="rId21"/></Relationships>
</file>

<file path=xl/drawings/_rels/drawing11.xml.rels><Relationships xmlns="http://schemas.openxmlformats.org/package/2006/relationships"><Relationship Type="http://schemas.openxmlformats.org/officeDocument/2006/relationships/image" Target="/xl/media/image60.png" Id="rId1"/><Relationship Type="http://schemas.openxmlformats.org/officeDocument/2006/relationships/image" Target="/xl/media/image61.png" Id="rId2"/><Relationship Type="http://schemas.openxmlformats.org/officeDocument/2006/relationships/image" Target="/xl/media/image62.png" Id="rId3"/></Relationships>
</file>

<file path=xl/drawings/_rels/drawing12.xml.rels><Relationships xmlns="http://schemas.openxmlformats.org/package/2006/relationships"><Relationship Type="http://schemas.openxmlformats.org/officeDocument/2006/relationships/image" Target="/xl/media/image63.png" Id="rId1"/><Relationship Type="http://schemas.openxmlformats.org/officeDocument/2006/relationships/image" Target="/xl/media/image64.png" Id="rId2"/><Relationship Type="http://schemas.openxmlformats.org/officeDocument/2006/relationships/image" Target="/xl/media/image65.png" Id="rId3"/><Relationship Type="http://schemas.openxmlformats.org/officeDocument/2006/relationships/image" Target="/xl/media/image66.png" Id="rId4"/></Relationships>
</file>

<file path=xl/drawings/_rels/drawing13.xml.rels><Relationships xmlns="http://schemas.openxmlformats.org/package/2006/relationships"><Relationship Type="http://schemas.openxmlformats.org/officeDocument/2006/relationships/image" Target="/xl/media/image67.png" Id="rId1"/><Relationship Type="http://schemas.openxmlformats.org/officeDocument/2006/relationships/image" Target="/xl/media/image68.png" Id="rId2"/><Relationship Type="http://schemas.openxmlformats.org/officeDocument/2006/relationships/image" Target="/xl/media/image69.png" Id="rId3"/><Relationship Type="http://schemas.openxmlformats.org/officeDocument/2006/relationships/image" Target="/xl/media/image70.png" Id="rId4"/><Relationship Type="http://schemas.openxmlformats.org/officeDocument/2006/relationships/image" Target="/xl/media/image71.png" Id="rId5"/><Relationship Type="http://schemas.openxmlformats.org/officeDocument/2006/relationships/image" Target="/xl/media/image72.png" Id="rId6"/><Relationship Type="http://schemas.openxmlformats.org/officeDocument/2006/relationships/image" Target="/xl/media/image73.png" Id="rId7"/><Relationship Type="http://schemas.openxmlformats.org/officeDocument/2006/relationships/image" Target="/xl/media/image74.png" Id="rId8"/><Relationship Type="http://schemas.openxmlformats.org/officeDocument/2006/relationships/image" Target="/xl/media/image75.png" Id="rId9"/><Relationship Type="http://schemas.openxmlformats.org/officeDocument/2006/relationships/image" Target="/xl/media/image76.png" Id="rId10"/><Relationship Type="http://schemas.openxmlformats.org/officeDocument/2006/relationships/image" Target="/xl/media/image77.png" Id="rId11"/><Relationship Type="http://schemas.openxmlformats.org/officeDocument/2006/relationships/image" Target="/xl/media/image78.png" Id="rId12"/><Relationship Type="http://schemas.openxmlformats.org/officeDocument/2006/relationships/image" Target="/xl/media/image79.png" Id="rId13"/><Relationship Type="http://schemas.openxmlformats.org/officeDocument/2006/relationships/image" Target="/xl/media/image80.png" Id="rId14"/><Relationship Type="http://schemas.openxmlformats.org/officeDocument/2006/relationships/image" Target="/xl/media/image81.png" Id="rId15"/></Relationships>
</file>

<file path=xl/drawings/_rels/drawing14.xml.rels><Relationships xmlns="http://schemas.openxmlformats.org/package/2006/relationships"><Relationship Type="http://schemas.openxmlformats.org/officeDocument/2006/relationships/image" Target="/xl/media/image82.png" Id="rId1"/></Relationships>
</file>

<file path=xl/drawings/_rels/drawing15.xml.rels><Relationships xmlns="http://schemas.openxmlformats.org/package/2006/relationships"><Relationship Type="http://schemas.openxmlformats.org/officeDocument/2006/relationships/image" Target="/xl/media/image83.png" Id="rId1"/></Relationships>
</file>

<file path=xl/drawings/_rels/drawing2.xml.rels><Relationships xmlns="http://schemas.openxmlformats.org/package/2006/relationships"><Relationship Type="http://schemas.openxmlformats.org/officeDocument/2006/relationships/image" Target="/xl/media/image2.jpeg" Id="rId1"/><Relationship Type="http://schemas.openxmlformats.org/officeDocument/2006/relationships/image" Target="/xl/media/image3.jpeg" Id="rId2"/></Relationships>
</file>

<file path=xl/drawings/_rels/drawing3.xml.rels><Relationships xmlns="http://schemas.openxmlformats.org/package/2006/relationships"><Relationship Type="http://schemas.openxmlformats.org/officeDocument/2006/relationships/image" Target="/xl/media/image4.jpeg" Id="rId1"/></Relationships>
</file>

<file path=xl/drawings/_rels/drawing4.xml.rels><Relationships xmlns="http://schemas.openxmlformats.org/package/2006/relationships"><Relationship Type="http://schemas.openxmlformats.org/officeDocument/2006/relationships/image" Target="/xl/media/image5.jpeg" Id="rId1"/></Relationships>
</file>

<file path=xl/drawings/_rels/drawing5.xml.rels><Relationships xmlns="http://schemas.openxmlformats.org/package/2006/relationships"><Relationship Type="http://schemas.openxmlformats.org/officeDocument/2006/relationships/image" Target="/xl/media/image6.jpeg" Id="rId1"/></Relationships>
</file>

<file path=xl/drawings/_rels/drawing6.xml.rels><Relationships xmlns="http://schemas.openxmlformats.org/package/2006/relationships"><Relationship Type="http://schemas.openxmlformats.org/officeDocument/2006/relationships/image" Target="/xl/media/image7.png" Id="rId1"/><Relationship Type="http://schemas.openxmlformats.org/officeDocument/2006/relationships/image" Target="/xl/media/image8.png" Id="rId2"/><Relationship Type="http://schemas.openxmlformats.org/officeDocument/2006/relationships/image" Target="/xl/media/image9.png" Id="rId3"/><Relationship Type="http://schemas.openxmlformats.org/officeDocument/2006/relationships/image" Target="/xl/media/image10.png" Id="rId4"/><Relationship Type="http://schemas.openxmlformats.org/officeDocument/2006/relationships/image" Target="/xl/media/image11.png" Id="rId5"/><Relationship Type="http://schemas.openxmlformats.org/officeDocument/2006/relationships/image" Target="/xl/media/image12.png" Id="rId6"/><Relationship Type="http://schemas.openxmlformats.org/officeDocument/2006/relationships/image" Target="/xl/media/image13.png" Id="rId7"/><Relationship Type="http://schemas.openxmlformats.org/officeDocument/2006/relationships/image" Target="/xl/media/image14.png" Id="rId8"/><Relationship Type="http://schemas.openxmlformats.org/officeDocument/2006/relationships/image" Target="/xl/media/image15.png" Id="rId9"/></Relationships>
</file>

<file path=xl/drawings/_rels/drawing7.xml.rels><Relationships xmlns="http://schemas.openxmlformats.org/package/2006/relationships"><Relationship Type="http://schemas.openxmlformats.org/officeDocument/2006/relationships/image" Target="/xl/media/image16.png" Id="rId1"/><Relationship Type="http://schemas.openxmlformats.org/officeDocument/2006/relationships/image" Target="/xl/media/image17.png" Id="rId2"/><Relationship Type="http://schemas.openxmlformats.org/officeDocument/2006/relationships/image" Target="/xl/media/image18.png" Id="rId3"/><Relationship Type="http://schemas.openxmlformats.org/officeDocument/2006/relationships/image" Target="/xl/media/image19.png" Id="rId4"/><Relationship Type="http://schemas.openxmlformats.org/officeDocument/2006/relationships/image" Target="/xl/media/image20.png" Id="rId5"/><Relationship Type="http://schemas.openxmlformats.org/officeDocument/2006/relationships/image" Target="/xl/media/image21.png" Id="rId6"/></Relationships>
</file>

<file path=xl/drawings/_rels/drawing8.xml.rels><Relationships xmlns="http://schemas.openxmlformats.org/package/2006/relationships"><Relationship Type="http://schemas.openxmlformats.org/officeDocument/2006/relationships/image" Target="/xl/media/image22.png" Id="rId1"/></Relationships>
</file>

<file path=xl/drawings/_rels/drawing9.xml.rels><Relationships xmlns="http://schemas.openxmlformats.org/package/2006/relationships"><Relationship Type="http://schemas.openxmlformats.org/officeDocument/2006/relationships/image" Target="/xl/media/image23.png" Id="rId1"/><Relationship Type="http://schemas.openxmlformats.org/officeDocument/2006/relationships/image" Target="/xl/media/image24.png" Id="rId2"/><Relationship Type="http://schemas.openxmlformats.org/officeDocument/2006/relationships/image" Target="/xl/media/image25.png" Id="rId3"/><Relationship Type="http://schemas.openxmlformats.org/officeDocument/2006/relationships/image" Target="/xl/media/image26.png" Id="rId4"/><Relationship Type="http://schemas.openxmlformats.org/officeDocument/2006/relationships/image" Target="/xl/media/image27.png" Id="rId5"/><Relationship Type="http://schemas.openxmlformats.org/officeDocument/2006/relationships/image" Target="/xl/media/image28.png" Id="rId6"/><Relationship Type="http://schemas.openxmlformats.org/officeDocument/2006/relationships/image" Target="/xl/media/image29.png" Id="rId7"/><Relationship Type="http://schemas.openxmlformats.org/officeDocument/2006/relationships/image" Target="/xl/media/image30.png" Id="rId8"/><Relationship Type="http://schemas.openxmlformats.org/officeDocument/2006/relationships/image" Target="/xl/media/image31.png" Id="rId9"/><Relationship Type="http://schemas.openxmlformats.org/officeDocument/2006/relationships/image" Target="/xl/media/image32.png" Id="rId10"/><Relationship Type="http://schemas.openxmlformats.org/officeDocument/2006/relationships/image" Target="/xl/media/image33.png" Id="rId11"/><Relationship Type="http://schemas.openxmlformats.org/officeDocument/2006/relationships/image" Target="/xl/media/image34.png" Id="rId12"/><Relationship Type="http://schemas.openxmlformats.org/officeDocument/2006/relationships/image" Target="/xl/media/image35.png" Id="rId13"/><Relationship Type="http://schemas.openxmlformats.org/officeDocument/2006/relationships/image" Target="/xl/media/image36.png" Id="rId14"/><Relationship Type="http://schemas.openxmlformats.org/officeDocument/2006/relationships/image" Target="/xl/media/image37.png" Id="rId15"/><Relationship Type="http://schemas.openxmlformats.org/officeDocument/2006/relationships/image" Target="/xl/media/image38.png" Id="rId16"/></Relationships>
</file>

<file path=xl/drawings/drawing1.xml><?xml version="1.0" encoding="utf-8"?>
<wsDr xmlns="http://schemas.openxmlformats.org/drawingml/2006/spreadsheetDrawing">
  <twoCellAnchor editAs="oneCell">
    <from>
      <col>0</col>
      <colOff>0</colOff>
      <row>0</row>
      <rowOff>1</rowOff>
    </from>
    <to>
      <col>0</col>
      <colOff>1828800</colOff>
      <row>0</row>
      <rowOff>741045</rowOff>
    </to>
    <pic>
      <nvPicPr>
        <cNvPr id="2" name="Picture 1" descr="logoFAM"/>
        <cNvPicPr>
          <a:picLocks xmlns:a="http://schemas.openxmlformats.org/drawingml/2006/main" noChangeAspect="1" noChangeArrowheads="1"/>
        </cNvPicPr>
      </nvPicPr>
      <blipFill>
        <a:blip xmlns:a="http://schemas.openxmlformats.org/drawingml/2006/main" xmlns:r="http://schemas.openxmlformats.org/officeDocument/2006/relationships" cstate="print" r:embed="rId1"/>
        <a:srcRect xmlns:a="http://schemas.openxmlformats.org/drawingml/2006/main"/>
        <a:stretch xmlns:a="http://schemas.openxmlformats.org/drawingml/2006/main">
          <a:fillRect/>
        </a:stretch>
      </blipFill>
      <spPr bwMode="auto">
        <a:xfrm xmlns:a="http://schemas.openxmlformats.org/drawingml/2006/main">
          <a:off x="0" y="1"/>
          <a:ext cx="1828800" cy="752474"/>
        </a:xfrm>
        <a:prstGeom xmlns:a="http://schemas.openxmlformats.org/drawingml/2006/main" prst="rect">
          <avLst/>
        </a:prstGeom>
        <a:noFill xmlns:a="http://schemas.openxmlformats.org/drawingml/2006/main"/>
        <a:ln xmlns:a="http://schemas.openxmlformats.org/drawingml/2006/main">
          <a:noFill/>
          <a:prstDash val="solid"/>
        </a:ln>
      </spPr>
    </pic>
    <clientData/>
  </twoCellAnchor>
</wsDr>
</file>

<file path=xl/drawings/drawing10.xml><?xml version="1.0" encoding="utf-8"?>
<wsDr xmlns="http://schemas.openxmlformats.org/drawingml/2006/spreadsheetDrawing">
  <twoCellAnchor editAs="oneCell">
    <from>
      <col>0</col>
      <colOff>0</colOff>
      <row>1</row>
      <rowOff>0</rowOff>
    </from>
    <to>
      <col>8</col>
      <colOff>631591</colOff>
      <row>22</row>
      <rowOff>94762</rowOff>
    </to>
    <pic>
      <nvPicPr>
        <cNvPr id="2" name="Image 1"/>
        <cNvPicPr>
          <a:picLocks xmlns:a="http://schemas.openxmlformats.org/drawingml/2006/main" noChangeAspect="1"/>
        </cNvPicPr>
      </nvPicPr>
      <blipFill>
        <a:blip xmlns:a="http://schemas.openxmlformats.org/drawingml/2006/main" xmlns:r="http://schemas.openxmlformats.org/officeDocument/2006/relationships" r:embed="rId1"/>
        <a:stretch xmlns:a="http://schemas.openxmlformats.org/drawingml/2006/main">
          <a:fillRect/>
        </a:stretch>
      </blipFill>
      <spPr>
        <a:xfrm xmlns:a="http://schemas.openxmlformats.org/drawingml/2006/main">
          <a:off x="0" y="180975"/>
          <a:ext cx="6952381" cy="3904762"/>
        </a:xfrm>
        <a:prstGeom xmlns:a="http://schemas.openxmlformats.org/drawingml/2006/main" prst="rect">
          <avLst/>
        </a:prstGeom>
        <a:ln xmlns:a="http://schemas.openxmlformats.org/drawingml/2006/main">
          <a:prstDash val="solid"/>
        </a:ln>
      </spPr>
    </pic>
    <clientData/>
  </twoCellAnchor>
  <twoCellAnchor editAs="oneCell">
    <from>
      <col>0</col>
      <colOff>0</colOff>
      <row>25</row>
      <rowOff>0</rowOff>
    </from>
    <to>
      <col>8</col>
      <colOff>570638</colOff>
      <row>47</row>
      <rowOff>22359</rowOff>
    </to>
    <pic>
      <nvPicPr>
        <cNvPr id="3" name="Image 2"/>
        <cNvPicPr>
          <a:picLocks xmlns:a="http://schemas.openxmlformats.org/drawingml/2006/main" noChangeAspect="1"/>
        </cNvPicPr>
      </nvPicPr>
      <blipFill>
        <a:blip xmlns:a="http://schemas.openxmlformats.org/drawingml/2006/main" xmlns:r="http://schemas.openxmlformats.org/officeDocument/2006/relationships" r:embed="rId2"/>
        <a:stretch xmlns:a="http://schemas.openxmlformats.org/drawingml/2006/main">
          <a:fillRect/>
        </a:stretch>
      </blipFill>
      <spPr>
        <a:xfrm xmlns:a="http://schemas.openxmlformats.org/drawingml/2006/main">
          <a:off x="0" y="4343400"/>
          <a:ext cx="6895238" cy="4009524"/>
        </a:xfrm>
        <a:prstGeom xmlns:a="http://schemas.openxmlformats.org/drawingml/2006/main" prst="rect">
          <avLst/>
        </a:prstGeom>
        <a:ln xmlns:a="http://schemas.openxmlformats.org/drawingml/2006/main">
          <a:prstDash val="solid"/>
        </a:ln>
      </spPr>
    </pic>
    <clientData/>
  </twoCellAnchor>
  <twoCellAnchor editAs="oneCell">
    <from>
      <col>0</col>
      <colOff>0</colOff>
      <row>47</row>
      <rowOff>0</rowOff>
    </from>
    <to>
      <col>8</col>
      <colOff>589684</colOff>
      <row>69</row>
      <rowOff>113788</rowOff>
    </to>
    <pic>
      <nvPicPr>
        <cNvPr id="4" name="Image 3"/>
        <cNvPicPr>
          <a:picLocks xmlns:a="http://schemas.openxmlformats.org/drawingml/2006/main" noChangeAspect="1"/>
        </cNvPicPr>
      </nvPicPr>
      <blipFill>
        <a:blip xmlns:a="http://schemas.openxmlformats.org/drawingml/2006/main" xmlns:r="http://schemas.openxmlformats.org/officeDocument/2006/relationships" r:embed="rId3"/>
        <a:stretch xmlns:a="http://schemas.openxmlformats.org/drawingml/2006/main">
          <a:fillRect/>
        </a:stretch>
      </blipFill>
      <spPr>
        <a:xfrm xmlns:a="http://schemas.openxmlformats.org/drawingml/2006/main">
          <a:off x="0" y="8686800"/>
          <a:ext cx="6923809" cy="4095238"/>
        </a:xfrm>
        <a:prstGeom xmlns:a="http://schemas.openxmlformats.org/drawingml/2006/main" prst="rect">
          <avLst/>
        </a:prstGeom>
        <a:ln xmlns:a="http://schemas.openxmlformats.org/drawingml/2006/main">
          <a:prstDash val="solid"/>
        </a:ln>
      </spPr>
    </pic>
    <clientData/>
  </twoCellAnchor>
  <twoCellAnchor editAs="oneCell">
    <from>
      <col>0</col>
      <colOff>0</colOff>
      <row>68</row>
      <rowOff>0</rowOff>
    </from>
    <to>
      <col>4</col>
      <colOff>98653</colOff>
      <row>97</row>
      <rowOff>22202</rowOff>
    </to>
    <pic>
      <nvPicPr>
        <cNvPr id="5" name="Image 4"/>
        <cNvPicPr>
          <a:picLocks xmlns:a="http://schemas.openxmlformats.org/drawingml/2006/main" noChangeAspect="1"/>
        </cNvPicPr>
      </nvPicPr>
      <blipFill>
        <a:blip xmlns:a="http://schemas.openxmlformats.org/drawingml/2006/main" xmlns:r="http://schemas.openxmlformats.org/officeDocument/2006/relationships" r:embed="rId4"/>
        <a:stretch xmlns:a="http://schemas.openxmlformats.org/drawingml/2006/main">
          <a:fillRect/>
        </a:stretch>
      </blipFill>
      <spPr>
        <a:xfrm xmlns:a="http://schemas.openxmlformats.org/drawingml/2006/main">
          <a:off x="0" y="13030200"/>
          <a:ext cx="3257143" cy="5266667"/>
        </a:xfrm>
        <a:prstGeom xmlns:a="http://schemas.openxmlformats.org/drawingml/2006/main" prst="rect">
          <avLst/>
        </a:prstGeom>
        <a:ln xmlns:a="http://schemas.openxmlformats.org/drawingml/2006/main">
          <a:prstDash val="solid"/>
        </a:ln>
      </spPr>
    </pic>
    <clientData/>
  </twoCellAnchor>
  <twoCellAnchor editAs="oneCell">
    <from>
      <col>4</col>
      <colOff>0</colOff>
      <row>67</row>
      <rowOff>0</rowOff>
    </from>
    <to>
      <col>11</col>
      <colOff>365023</colOff>
      <row>68</row>
      <rowOff>55216</rowOff>
    </to>
    <pic>
      <nvPicPr>
        <cNvPr id="6" name="Image 5"/>
        <cNvPicPr>
          <a:picLocks xmlns:a="http://schemas.openxmlformats.org/drawingml/2006/main" noChangeAspect="1"/>
        </cNvPicPr>
      </nvPicPr>
      <blipFill>
        <a:blip xmlns:a="http://schemas.openxmlformats.org/drawingml/2006/main" xmlns:r="http://schemas.openxmlformats.org/officeDocument/2006/relationships" r:embed="rId5"/>
        <a:stretch xmlns:a="http://schemas.openxmlformats.org/drawingml/2006/main">
          <a:fillRect/>
        </a:stretch>
      </blipFill>
      <spPr>
        <a:xfrm xmlns:a="http://schemas.openxmlformats.org/drawingml/2006/main">
          <a:off x="3162300" y="12849225"/>
          <a:ext cx="5895238" cy="228571"/>
        </a:xfrm>
        <a:prstGeom xmlns:a="http://schemas.openxmlformats.org/drawingml/2006/main" prst="rect">
          <avLst/>
        </a:prstGeom>
        <a:ln xmlns:a="http://schemas.openxmlformats.org/drawingml/2006/main">
          <a:prstDash val="solid"/>
        </a:ln>
      </spPr>
    </pic>
    <clientData/>
  </twoCellAnchor>
  <twoCellAnchor editAs="oneCell">
    <from>
      <col>4</col>
      <colOff>0</colOff>
      <row>98</row>
      <rowOff>0</rowOff>
    </from>
    <to>
      <col>11</col>
      <colOff>475498</colOff>
      <row>99</row>
      <rowOff>169502</rowOff>
    </to>
    <pic>
      <nvPicPr>
        <cNvPr id="7" name="Image 6"/>
        <cNvPicPr>
          <a:picLocks xmlns:a="http://schemas.openxmlformats.org/drawingml/2006/main" noChangeAspect="1"/>
        </cNvPicPr>
      </nvPicPr>
      <blipFill>
        <a:blip xmlns:a="http://schemas.openxmlformats.org/drawingml/2006/main" xmlns:r="http://schemas.openxmlformats.org/officeDocument/2006/relationships" r:embed="rId6"/>
        <a:stretch xmlns:a="http://schemas.openxmlformats.org/drawingml/2006/main">
          <a:fillRect/>
        </a:stretch>
      </blipFill>
      <spPr>
        <a:xfrm xmlns:a="http://schemas.openxmlformats.org/drawingml/2006/main">
          <a:off x="3162300" y="18459450"/>
          <a:ext cx="6019048" cy="342857"/>
        </a:xfrm>
        <a:prstGeom xmlns:a="http://schemas.openxmlformats.org/drawingml/2006/main" prst="rect">
          <avLst/>
        </a:prstGeom>
        <a:ln xmlns:a="http://schemas.openxmlformats.org/drawingml/2006/main">
          <a:prstDash val="solid"/>
        </a:ln>
      </spPr>
    </pic>
    <clientData/>
  </twoCellAnchor>
  <twoCellAnchor editAs="oneCell">
    <from>
      <col>0</col>
      <colOff>0</colOff>
      <row>99</row>
      <rowOff>0</rowOff>
    </from>
    <to>
      <col>4</col>
      <colOff>92939</colOff>
      <row>121</row>
      <rowOff>56644</rowOff>
    </to>
    <pic>
      <nvPicPr>
        <cNvPr id="8" name="Image 7"/>
        <cNvPicPr>
          <a:picLocks xmlns:a="http://schemas.openxmlformats.org/drawingml/2006/main" noChangeAspect="1"/>
        </cNvPicPr>
      </nvPicPr>
      <blipFill>
        <a:blip xmlns:a="http://schemas.openxmlformats.org/drawingml/2006/main" xmlns:r="http://schemas.openxmlformats.org/officeDocument/2006/relationships" r:embed="rId7"/>
        <a:stretch xmlns:a="http://schemas.openxmlformats.org/drawingml/2006/main">
          <a:fillRect/>
        </a:stretch>
      </blipFill>
      <spPr>
        <a:xfrm xmlns:a="http://schemas.openxmlformats.org/drawingml/2006/main">
          <a:off x="0" y="18640425"/>
          <a:ext cx="3247619" cy="4047619"/>
        </a:xfrm>
        <a:prstGeom xmlns:a="http://schemas.openxmlformats.org/drawingml/2006/main" prst="rect">
          <avLst/>
        </a:prstGeom>
        <a:ln xmlns:a="http://schemas.openxmlformats.org/drawingml/2006/main">
          <a:prstDash val="solid"/>
        </a:ln>
      </spPr>
    </pic>
    <clientData/>
  </twoCellAnchor>
  <twoCellAnchor editAs="oneCell">
    <from>
      <col>0</col>
      <colOff>0</colOff>
      <row>141</row>
      <rowOff>0</rowOff>
    </from>
    <to>
      <col>8</col>
      <colOff>587782</colOff>
      <row>160</row>
      <rowOff>131000</rowOff>
    </to>
    <pic>
      <nvPicPr>
        <cNvPr id="9" name="Image 8"/>
        <cNvPicPr>
          <a:picLocks xmlns:a="http://schemas.openxmlformats.org/drawingml/2006/main" noChangeAspect="1"/>
        </cNvPicPr>
      </nvPicPr>
      <blipFill>
        <a:blip xmlns:a="http://schemas.openxmlformats.org/drawingml/2006/main" xmlns:r="http://schemas.openxmlformats.org/officeDocument/2006/relationships" r:embed="rId8"/>
        <a:stretch xmlns:a="http://schemas.openxmlformats.org/drawingml/2006/main">
          <a:fillRect/>
        </a:stretch>
      </blipFill>
      <spPr>
        <a:xfrm xmlns:a="http://schemas.openxmlformats.org/drawingml/2006/main">
          <a:off x="0" y="22983825"/>
          <a:ext cx="6904762" cy="3561905"/>
        </a:xfrm>
        <a:prstGeom xmlns:a="http://schemas.openxmlformats.org/drawingml/2006/main" prst="rect">
          <avLst/>
        </a:prstGeom>
        <a:ln xmlns:a="http://schemas.openxmlformats.org/drawingml/2006/main">
          <a:prstDash val="solid"/>
        </a:ln>
      </spPr>
    </pic>
    <clientData/>
  </twoCellAnchor>
  <twoCellAnchor editAs="oneCell">
    <from>
      <col>9</col>
      <colOff>0</colOff>
      <row>141</row>
      <rowOff>0</rowOff>
    </from>
    <to>
      <col>17</col>
      <colOff>323018</colOff>
      <row>155</row>
      <rowOff>169208</rowOff>
    </to>
    <pic>
      <nvPicPr>
        <cNvPr id="10" name="Image 9"/>
        <cNvPicPr>
          <a:picLocks xmlns:a="http://schemas.openxmlformats.org/drawingml/2006/main" noChangeAspect="1"/>
        </cNvPicPr>
      </nvPicPr>
      <blipFill>
        <a:blip xmlns:a="http://schemas.openxmlformats.org/drawingml/2006/main" xmlns:r="http://schemas.openxmlformats.org/officeDocument/2006/relationships" r:embed="rId9"/>
        <a:stretch xmlns:a="http://schemas.openxmlformats.org/drawingml/2006/main">
          <a:fillRect/>
        </a:stretch>
      </blipFill>
      <spPr>
        <a:xfrm xmlns:a="http://schemas.openxmlformats.org/drawingml/2006/main">
          <a:off x="7115175" y="22983825"/>
          <a:ext cx="6657143" cy="2695238"/>
        </a:xfrm>
        <a:prstGeom xmlns:a="http://schemas.openxmlformats.org/drawingml/2006/main" prst="rect">
          <avLst/>
        </a:prstGeom>
        <a:ln xmlns:a="http://schemas.openxmlformats.org/drawingml/2006/main">
          <a:prstDash val="solid"/>
        </a:ln>
      </spPr>
    </pic>
    <clientData/>
  </twoCellAnchor>
  <twoCellAnchor editAs="oneCell">
    <from>
      <col>0</col>
      <colOff>0</colOff>
      <row>162</row>
      <rowOff>0</rowOff>
    </from>
    <to>
      <col>8</col>
      <colOff>551590</colOff>
      <row>183</row>
      <rowOff>94763</rowOff>
    </to>
    <pic>
      <nvPicPr>
        <cNvPr id="11" name="Image 10"/>
        <cNvPicPr>
          <a:picLocks xmlns:a="http://schemas.openxmlformats.org/drawingml/2006/main" noChangeAspect="1"/>
        </cNvPicPr>
      </nvPicPr>
      <blipFill>
        <a:blip xmlns:a="http://schemas.openxmlformats.org/drawingml/2006/main" xmlns:r="http://schemas.openxmlformats.org/officeDocument/2006/relationships" r:embed="rId10"/>
        <a:stretch xmlns:a="http://schemas.openxmlformats.org/drawingml/2006/main">
          <a:fillRect/>
        </a:stretch>
      </blipFill>
      <spPr>
        <a:xfrm xmlns:a="http://schemas.openxmlformats.org/drawingml/2006/main">
          <a:off x="0" y="26784300"/>
          <a:ext cx="6876190" cy="3895238"/>
        </a:xfrm>
        <a:prstGeom xmlns:a="http://schemas.openxmlformats.org/drawingml/2006/main" prst="rect">
          <avLst/>
        </a:prstGeom>
        <a:ln xmlns:a="http://schemas.openxmlformats.org/drawingml/2006/main">
          <a:prstDash val="solid"/>
        </a:ln>
      </spPr>
    </pic>
    <clientData/>
  </twoCellAnchor>
  <twoCellAnchor editAs="oneCell">
    <from>
      <col>9</col>
      <colOff>0</colOff>
      <row>162</row>
      <rowOff>0</rowOff>
    </from>
    <to>
      <col>17</col>
      <colOff>326828</colOff>
      <row>176</row>
      <rowOff>171112</rowOff>
    </to>
    <pic>
      <nvPicPr>
        <cNvPr id="12" name="Image 11"/>
        <cNvPicPr>
          <a:picLocks xmlns:a="http://schemas.openxmlformats.org/drawingml/2006/main" noChangeAspect="1"/>
        </cNvPicPr>
      </nvPicPr>
      <blipFill>
        <a:blip xmlns:a="http://schemas.openxmlformats.org/drawingml/2006/main" xmlns:r="http://schemas.openxmlformats.org/officeDocument/2006/relationships" r:embed="rId11"/>
        <a:stretch xmlns:a="http://schemas.openxmlformats.org/drawingml/2006/main">
          <a:fillRect/>
        </a:stretch>
      </blipFill>
      <spPr>
        <a:xfrm xmlns:a="http://schemas.openxmlformats.org/drawingml/2006/main">
          <a:off x="7115175" y="26784300"/>
          <a:ext cx="6657143" cy="2704762"/>
        </a:xfrm>
        <a:prstGeom xmlns:a="http://schemas.openxmlformats.org/drawingml/2006/main" prst="rect">
          <avLst/>
        </a:prstGeom>
        <a:ln xmlns:a="http://schemas.openxmlformats.org/drawingml/2006/main">
          <a:prstDash val="solid"/>
        </a:ln>
      </spPr>
    </pic>
    <clientData/>
  </twoCellAnchor>
  <twoCellAnchor editAs="oneCell">
    <from>
      <col>0</col>
      <colOff>0</colOff>
      <row>123</row>
      <rowOff>57150</rowOff>
    </from>
    <to>
      <col>8</col>
      <colOff>94448</colOff>
      <row>139</row>
      <rowOff>20598</rowOff>
    </to>
    <pic>
      <nvPicPr>
        <cNvPr id="13" name="Image 12"/>
        <cNvPicPr>
          <a:picLocks xmlns:a="http://schemas.openxmlformats.org/drawingml/2006/main" noChangeAspect="1"/>
        </cNvPicPr>
      </nvPicPr>
      <blipFill>
        <a:blip xmlns:a="http://schemas.openxmlformats.org/drawingml/2006/main" xmlns:r="http://schemas.openxmlformats.org/officeDocument/2006/relationships" r:embed="rId12"/>
        <a:stretch xmlns:a="http://schemas.openxmlformats.org/drawingml/2006/main">
          <a:fillRect/>
        </a:stretch>
      </blipFill>
      <spPr>
        <a:xfrm xmlns:a="http://schemas.openxmlformats.org/drawingml/2006/main">
          <a:off x="0" y="23221950"/>
          <a:ext cx="6419048" cy="2851428"/>
        </a:xfrm>
        <a:prstGeom xmlns:a="http://schemas.openxmlformats.org/drawingml/2006/main" prst="rect">
          <avLst/>
        </a:prstGeom>
        <a:ln xmlns:a="http://schemas.openxmlformats.org/drawingml/2006/main">
          <a:prstDash val="solid"/>
        </a:ln>
      </spPr>
    </pic>
    <clientData/>
  </twoCellAnchor>
  <twoCellAnchor editAs="oneCell">
    <from>
      <col>0</col>
      <colOff>0</colOff>
      <row>185</row>
      <rowOff>0</rowOff>
    </from>
    <to>
      <col>8</col>
      <colOff>513494</colOff>
      <row>204</row>
      <rowOff>37665</rowOff>
    </to>
    <pic>
      <nvPicPr>
        <cNvPr id="14" name="Image 13"/>
        <cNvPicPr>
          <a:picLocks xmlns:a="http://schemas.openxmlformats.org/drawingml/2006/main" noChangeAspect="1"/>
        </cNvPicPr>
      </nvPicPr>
      <blipFill>
        <a:blip xmlns:a="http://schemas.openxmlformats.org/drawingml/2006/main" xmlns:r="http://schemas.openxmlformats.org/officeDocument/2006/relationships" r:embed="rId13"/>
        <a:stretch xmlns:a="http://schemas.openxmlformats.org/drawingml/2006/main">
          <a:fillRect/>
        </a:stretch>
      </blipFill>
      <spPr>
        <a:xfrm xmlns:a="http://schemas.openxmlformats.org/drawingml/2006/main">
          <a:off x="0" y="34204275"/>
          <a:ext cx="6847619" cy="3476190"/>
        </a:xfrm>
        <a:prstGeom xmlns:a="http://schemas.openxmlformats.org/drawingml/2006/main" prst="rect">
          <avLst/>
        </a:prstGeom>
        <a:ln xmlns:a="http://schemas.openxmlformats.org/drawingml/2006/main">
          <a:prstDash val="solid"/>
        </a:ln>
      </spPr>
    </pic>
    <clientData/>
  </twoCellAnchor>
  <twoCellAnchor editAs="oneCell">
    <from>
      <col>0</col>
      <colOff>0</colOff>
      <row>207</row>
      <rowOff>0</rowOff>
    </from>
    <to>
      <col>8</col>
      <colOff>625877</colOff>
      <row>230</row>
      <rowOff>92814</rowOff>
    </to>
    <pic>
      <nvPicPr>
        <cNvPr id="17" name="Image 16"/>
        <cNvPicPr>
          <a:picLocks xmlns:a="http://schemas.openxmlformats.org/drawingml/2006/main" noChangeAspect="1"/>
        </cNvPicPr>
      </nvPicPr>
      <blipFill>
        <a:blip xmlns:a="http://schemas.openxmlformats.org/drawingml/2006/main" xmlns:r="http://schemas.openxmlformats.org/officeDocument/2006/relationships" r:embed="rId14"/>
        <a:stretch xmlns:a="http://schemas.openxmlformats.org/drawingml/2006/main">
          <a:fillRect/>
        </a:stretch>
      </blipFill>
      <spPr>
        <a:xfrm xmlns:a="http://schemas.openxmlformats.org/drawingml/2006/main">
          <a:off x="0" y="40900350"/>
          <a:ext cx="6942857" cy="4247619"/>
        </a:xfrm>
        <a:prstGeom xmlns:a="http://schemas.openxmlformats.org/drawingml/2006/main" prst="rect">
          <avLst/>
        </a:prstGeom>
        <a:ln xmlns:a="http://schemas.openxmlformats.org/drawingml/2006/main">
          <a:prstDash val="solid"/>
        </a:ln>
      </spPr>
    </pic>
    <clientData/>
  </twoCellAnchor>
  <twoCellAnchor editAs="oneCell">
    <from>
      <col>0</col>
      <colOff>0</colOff>
      <row>232</row>
      <rowOff>0</rowOff>
    </from>
    <to>
      <col>8</col>
      <colOff>646828</colOff>
      <row>255</row>
      <rowOff>98528</rowOff>
    </to>
    <pic>
      <nvPicPr>
        <cNvPr id="18" name="Image 17"/>
        <cNvPicPr>
          <a:picLocks xmlns:a="http://schemas.openxmlformats.org/drawingml/2006/main" noChangeAspect="1"/>
        </cNvPicPr>
      </nvPicPr>
      <blipFill>
        <a:blip xmlns:a="http://schemas.openxmlformats.org/drawingml/2006/main" xmlns:r="http://schemas.openxmlformats.org/officeDocument/2006/relationships" r:embed="rId15"/>
        <a:stretch xmlns:a="http://schemas.openxmlformats.org/drawingml/2006/main">
          <a:fillRect/>
        </a:stretch>
      </blipFill>
      <spPr>
        <a:xfrm xmlns:a="http://schemas.openxmlformats.org/drawingml/2006/main">
          <a:off x="0" y="45424725"/>
          <a:ext cx="6971428" cy="4257143"/>
        </a:xfrm>
        <a:prstGeom xmlns:a="http://schemas.openxmlformats.org/drawingml/2006/main" prst="rect">
          <avLst/>
        </a:prstGeom>
        <a:ln xmlns:a="http://schemas.openxmlformats.org/drawingml/2006/main">
          <a:prstDash val="solid"/>
        </a:ln>
      </spPr>
    </pic>
    <clientData/>
  </twoCellAnchor>
  <twoCellAnchor editAs="oneCell">
    <from>
      <col>0</col>
      <colOff>0</colOff>
      <row>257</row>
      <rowOff>0</rowOff>
    </from>
    <to>
      <col>8</col>
      <colOff>553497</colOff>
      <row>280</row>
      <rowOff>37575</rowOff>
    </to>
    <pic>
      <nvPicPr>
        <cNvPr id="19" name="Image 18"/>
        <cNvPicPr>
          <a:picLocks xmlns:a="http://schemas.openxmlformats.org/drawingml/2006/main" noChangeAspect="1"/>
        </cNvPicPr>
      </nvPicPr>
      <blipFill>
        <a:blip xmlns:a="http://schemas.openxmlformats.org/drawingml/2006/main" xmlns:r="http://schemas.openxmlformats.org/officeDocument/2006/relationships" r:embed="rId16"/>
        <a:stretch xmlns:a="http://schemas.openxmlformats.org/drawingml/2006/main">
          <a:fillRect/>
        </a:stretch>
      </blipFill>
      <spPr>
        <a:xfrm xmlns:a="http://schemas.openxmlformats.org/drawingml/2006/main">
          <a:off x="0" y="47234475"/>
          <a:ext cx="6866667" cy="4200000"/>
        </a:xfrm>
        <a:prstGeom xmlns:a="http://schemas.openxmlformats.org/drawingml/2006/main" prst="rect">
          <avLst/>
        </a:prstGeom>
        <a:ln xmlns:a="http://schemas.openxmlformats.org/drawingml/2006/main">
          <a:prstDash val="solid"/>
        </a:ln>
      </spPr>
    </pic>
    <clientData/>
  </twoCellAnchor>
  <twoCellAnchor editAs="oneCell">
    <from>
      <col>0</col>
      <colOff>0</colOff>
      <row>282</row>
      <rowOff>0</rowOff>
    </from>
    <to>
      <col>8</col>
      <colOff>593496</colOff>
      <row>305</row>
      <rowOff>98528</rowOff>
    </to>
    <pic>
      <nvPicPr>
        <cNvPr id="20" name="Image 19"/>
        <cNvPicPr>
          <a:picLocks xmlns:a="http://schemas.openxmlformats.org/drawingml/2006/main" noChangeAspect="1"/>
        </cNvPicPr>
      </nvPicPr>
      <blipFill>
        <a:blip xmlns:a="http://schemas.openxmlformats.org/drawingml/2006/main" xmlns:r="http://schemas.openxmlformats.org/officeDocument/2006/relationships" r:embed="rId17"/>
        <a:stretch xmlns:a="http://schemas.openxmlformats.org/drawingml/2006/main">
          <a:fillRect/>
        </a:stretch>
      </blipFill>
      <spPr>
        <a:xfrm xmlns:a="http://schemas.openxmlformats.org/drawingml/2006/main">
          <a:off x="0" y="51758850"/>
          <a:ext cx="6914286" cy="4257143"/>
        </a:xfrm>
        <a:prstGeom xmlns:a="http://schemas.openxmlformats.org/drawingml/2006/main" prst="rect">
          <avLst/>
        </a:prstGeom>
        <a:ln xmlns:a="http://schemas.openxmlformats.org/drawingml/2006/main">
          <a:prstDash val="solid"/>
        </a:ln>
      </spPr>
    </pic>
    <clientData/>
  </twoCellAnchor>
  <twoCellAnchor editAs="oneCell">
    <from>
      <col>0</col>
      <colOff>0</colOff>
      <row>307</row>
      <rowOff>0</rowOff>
    </from>
    <to>
      <col>8</col>
      <colOff>723019</colOff>
      <row>330</row>
      <rowOff>60431</rowOff>
    </to>
    <pic>
      <nvPicPr>
        <cNvPr id="21" name="Image 20"/>
        <cNvPicPr>
          <a:picLocks xmlns:a="http://schemas.openxmlformats.org/drawingml/2006/main" noChangeAspect="1"/>
        </cNvPicPr>
      </nvPicPr>
      <blipFill>
        <a:blip xmlns:a="http://schemas.openxmlformats.org/drawingml/2006/main" xmlns:r="http://schemas.openxmlformats.org/officeDocument/2006/relationships" r:embed="rId18"/>
        <a:stretch xmlns:a="http://schemas.openxmlformats.org/drawingml/2006/main">
          <a:fillRect/>
        </a:stretch>
      </blipFill>
      <spPr>
        <a:xfrm xmlns:a="http://schemas.openxmlformats.org/drawingml/2006/main">
          <a:off x="0" y="56283225"/>
          <a:ext cx="7047619" cy="4228571"/>
        </a:xfrm>
        <a:prstGeom xmlns:a="http://schemas.openxmlformats.org/drawingml/2006/main" prst="rect">
          <avLst/>
        </a:prstGeom>
        <a:ln xmlns:a="http://schemas.openxmlformats.org/drawingml/2006/main">
          <a:prstDash val="solid"/>
        </a:ln>
      </spPr>
    </pic>
    <clientData/>
  </twoCellAnchor>
  <twoCellAnchor editAs="oneCell">
    <from>
      <col>0</col>
      <colOff>0</colOff>
      <row>332</row>
      <rowOff>0</rowOff>
    </from>
    <to>
      <col>8</col>
      <colOff>570638</colOff>
      <row>355</row>
      <rowOff>18526</rowOff>
    </to>
    <pic>
      <nvPicPr>
        <cNvPr id="22" name="Image 21"/>
        <cNvPicPr>
          <a:picLocks xmlns:a="http://schemas.openxmlformats.org/drawingml/2006/main" noChangeAspect="1"/>
        </cNvPicPr>
      </nvPicPr>
      <blipFill>
        <a:blip xmlns:a="http://schemas.openxmlformats.org/drawingml/2006/main" xmlns:r="http://schemas.openxmlformats.org/officeDocument/2006/relationships" r:embed="rId19"/>
        <a:stretch xmlns:a="http://schemas.openxmlformats.org/drawingml/2006/main">
          <a:fillRect/>
        </a:stretch>
      </blipFill>
      <spPr>
        <a:xfrm xmlns:a="http://schemas.openxmlformats.org/drawingml/2006/main">
          <a:off x="0" y="60807600"/>
          <a:ext cx="6895238" cy="4190476"/>
        </a:xfrm>
        <a:prstGeom xmlns:a="http://schemas.openxmlformats.org/drawingml/2006/main" prst="rect">
          <avLst/>
        </a:prstGeom>
        <a:ln xmlns:a="http://schemas.openxmlformats.org/drawingml/2006/main">
          <a:prstDash val="solid"/>
        </a:ln>
      </spPr>
    </pic>
    <clientData/>
  </twoCellAnchor>
  <twoCellAnchor editAs="oneCell">
    <from>
      <col>0</col>
      <colOff>0</colOff>
      <row>357</row>
      <rowOff>0</rowOff>
    </from>
    <to>
      <col>8</col>
      <colOff>513494</colOff>
      <row>388</row>
      <rowOff>130728</rowOff>
    </to>
    <pic>
      <nvPicPr>
        <cNvPr id="23" name="Image 22"/>
        <cNvPicPr>
          <a:picLocks xmlns:a="http://schemas.openxmlformats.org/drawingml/2006/main" noChangeAspect="1"/>
        </cNvPicPr>
      </nvPicPr>
      <blipFill>
        <a:blip xmlns:a="http://schemas.openxmlformats.org/drawingml/2006/main" xmlns:r="http://schemas.openxmlformats.org/officeDocument/2006/relationships" r:embed="rId20"/>
        <a:stretch xmlns:a="http://schemas.openxmlformats.org/drawingml/2006/main">
          <a:fillRect/>
        </a:stretch>
      </blipFill>
      <spPr>
        <a:xfrm xmlns:a="http://schemas.openxmlformats.org/drawingml/2006/main">
          <a:off x="0" y="65331975"/>
          <a:ext cx="6847619" cy="5733333"/>
        </a:xfrm>
        <a:prstGeom xmlns:a="http://schemas.openxmlformats.org/drawingml/2006/main" prst="rect">
          <avLst/>
        </a:prstGeom>
        <a:ln xmlns:a="http://schemas.openxmlformats.org/drawingml/2006/main">
          <a:prstDash val="solid"/>
        </a:ln>
      </spPr>
    </pic>
    <clientData/>
  </twoCellAnchor>
  <twoCellAnchor editAs="oneCell">
    <from>
      <col>0</col>
      <colOff>0</colOff>
      <row>390</row>
      <rowOff>0</rowOff>
    </from>
    <to>
      <col>6</col>
      <colOff>570836</colOff>
      <row>431</row>
      <rowOff>170501</rowOff>
    </to>
    <pic>
      <nvPicPr>
        <cNvPr id="24" name="Image 23"/>
        <cNvPicPr>
          <a:picLocks xmlns:a="http://schemas.openxmlformats.org/drawingml/2006/main" noChangeAspect="1"/>
        </cNvPicPr>
      </nvPicPr>
      <blipFill>
        <a:blip xmlns:a="http://schemas.openxmlformats.org/drawingml/2006/main" xmlns:r="http://schemas.openxmlformats.org/officeDocument/2006/relationships" r:embed="rId21"/>
        <a:stretch xmlns:a="http://schemas.openxmlformats.org/drawingml/2006/main">
          <a:fillRect/>
        </a:stretch>
      </blipFill>
      <spPr>
        <a:xfrm xmlns:a="http://schemas.openxmlformats.org/drawingml/2006/main">
          <a:off x="0" y="71304150"/>
          <a:ext cx="5314286" cy="7590476"/>
        </a:xfrm>
        <a:prstGeom xmlns:a="http://schemas.openxmlformats.org/drawingml/2006/main" prst="rect">
          <avLst/>
        </a:prstGeom>
        <a:ln xmlns:a="http://schemas.openxmlformats.org/drawingml/2006/main">
          <a:prstDash val="solid"/>
        </a:ln>
      </spPr>
    </pic>
    <clientData/>
  </twoCellAnchor>
</wsDr>
</file>

<file path=xl/drawings/drawing11.xml><?xml version="1.0" encoding="utf-8"?>
<wsDr xmlns="http://schemas.openxmlformats.org/drawingml/2006/spreadsheetDrawing">
  <twoCellAnchor editAs="oneCell">
    <from>
      <col>1</col>
      <colOff>0</colOff>
      <row>2</row>
      <rowOff>95250</rowOff>
    </from>
    <to>
      <col>5</col>
      <colOff>247220</colOff>
      <row>7</row>
      <rowOff>117996</rowOff>
    </to>
    <pic>
      <nvPicPr>
        <cNvPr id="2" name="Image 1"/>
        <cNvPicPr>
          <a:picLocks xmlns:a="http://schemas.openxmlformats.org/drawingml/2006/main" noChangeAspect="1"/>
        </cNvPicPr>
      </nvPicPr>
      <blipFill>
        <a:blip xmlns:a="http://schemas.openxmlformats.org/drawingml/2006/main" xmlns:r="http://schemas.openxmlformats.org/officeDocument/2006/relationships" r:embed="rId1"/>
        <a:stretch xmlns:a="http://schemas.openxmlformats.org/drawingml/2006/main">
          <a:fillRect/>
        </a:stretch>
      </blipFill>
      <spPr>
        <a:xfrm xmlns:a="http://schemas.openxmlformats.org/drawingml/2006/main">
          <a:off x="790575" y="457200"/>
          <a:ext cx="3409520" cy="927621"/>
        </a:xfrm>
        <a:prstGeom xmlns:a="http://schemas.openxmlformats.org/drawingml/2006/main" prst="rect">
          <avLst/>
        </a:prstGeom>
        <a:ln xmlns:a="http://schemas.openxmlformats.org/drawingml/2006/main">
          <a:prstDash val="solid"/>
        </a:ln>
      </spPr>
    </pic>
    <clientData/>
  </twoCellAnchor>
  <twoCellAnchor editAs="oneCell">
    <from>
      <col>1</col>
      <colOff>1</colOff>
      <row>9</row>
      <rowOff>87630</rowOff>
    </from>
    <to>
      <col>5</col>
      <colOff>419101</colOff>
      <row>22</row>
      <rowOff>172924</rowOff>
    </to>
    <pic>
      <nvPicPr>
        <cNvPr id="3" name="Image 2"/>
        <cNvPicPr>
          <a:picLocks xmlns:a="http://schemas.openxmlformats.org/drawingml/2006/main" noChangeAspect="1"/>
        </cNvPicPr>
      </nvPicPr>
      <blipFill>
        <a:blip xmlns:a="http://schemas.openxmlformats.org/drawingml/2006/main" xmlns:r="http://schemas.openxmlformats.org/officeDocument/2006/relationships" r:embed="rId2"/>
        <a:stretch xmlns:a="http://schemas.openxmlformats.org/drawingml/2006/main">
          <a:fillRect/>
        </a:stretch>
      </blipFill>
      <spPr>
        <a:xfrm xmlns:a="http://schemas.openxmlformats.org/drawingml/2006/main">
          <a:off x="790576" y="1716405"/>
          <a:ext cx="3581400" cy="2437969"/>
        </a:xfrm>
        <a:prstGeom xmlns:a="http://schemas.openxmlformats.org/drawingml/2006/main" prst="rect">
          <avLst/>
        </a:prstGeom>
        <a:ln xmlns:a="http://schemas.openxmlformats.org/drawingml/2006/main">
          <a:prstDash val="solid"/>
        </a:ln>
      </spPr>
    </pic>
    <clientData/>
  </twoCellAnchor>
  <twoCellAnchor editAs="oneCell">
    <from>
      <col>1</col>
      <colOff>0</colOff>
      <row>29</row>
      <rowOff>0</rowOff>
    </from>
    <to>
      <col>5</col>
      <colOff>552664</colOff>
      <row>42</row>
      <rowOff>129540</rowOff>
    </to>
    <pic>
      <nvPicPr>
        <cNvPr id="4" name="Image 3"/>
        <cNvPicPr>
          <a:picLocks xmlns:a="http://schemas.openxmlformats.org/drawingml/2006/main" noChangeAspect="1"/>
        </cNvPicPr>
      </nvPicPr>
      <blipFill>
        <a:blip xmlns:a="http://schemas.openxmlformats.org/drawingml/2006/main" xmlns:r="http://schemas.openxmlformats.org/officeDocument/2006/relationships" r:embed="rId3"/>
        <a:stretch xmlns:a="http://schemas.openxmlformats.org/drawingml/2006/main">
          <a:fillRect/>
        </a:stretch>
      </blipFill>
      <spPr>
        <a:xfrm xmlns:a="http://schemas.openxmlformats.org/drawingml/2006/main">
          <a:off x="790575" y="5610225"/>
          <a:ext cx="3701629" cy="2486025"/>
        </a:xfrm>
        <a:prstGeom xmlns:a="http://schemas.openxmlformats.org/drawingml/2006/main" prst="rect">
          <avLst/>
        </a:prstGeom>
        <a:ln xmlns:a="http://schemas.openxmlformats.org/drawingml/2006/main">
          <a:prstDash val="solid"/>
        </a:ln>
      </spPr>
    </pic>
    <clientData/>
  </twoCellAnchor>
</wsDr>
</file>

<file path=xl/drawings/drawing12.xml><?xml version="1.0" encoding="utf-8"?>
<wsDr xmlns="http://schemas.openxmlformats.org/drawingml/2006/spreadsheetDrawing">
  <twoCellAnchor editAs="oneCell">
    <from>
      <col>2</col>
      <colOff>0</colOff>
      <row>9</row>
      <rowOff>0</rowOff>
    </from>
    <to>
      <col>11</col>
      <colOff>589587</colOff>
      <row>21</row>
      <rowOff>165446</rowOff>
    </to>
    <pic>
      <nvPicPr>
        <cNvPr id="2" name="Image 1"/>
        <cNvPicPr>
          <a:picLocks xmlns:a="http://schemas.openxmlformats.org/drawingml/2006/main" noChangeAspect="1"/>
        </cNvPicPr>
      </nvPicPr>
      <blipFill>
        <a:blip xmlns:a="http://schemas.openxmlformats.org/drawingml/2006/main" xmlns:r="http://schemas.openxmlformats.org/officeDocument/2006/relationships" r:embed="rId1"/>
        <a:stretch xmlns:a="http://schemas.openxmlformats.org/drawingml/2006/main">
          <a:fillRect/>
        </a:stretch>
      </blipFill>
      <spPr>
        <a:xfrm xmlns:a="http://schemas.openxmlformats.org/drawingml/2006/main">
          <a:off x="3451860" y="1661160"/>
          <a:ext cx="7704762" cy="2329526"/>
        </a:xfrm>
        <a:prstGeom xmlns:a="http://schemas.openxmlformats.org/drawingml/2006/main" prst="rect">
          <avLst/>
        </a:prstGeom>
        <a:ln xmlns:a="http://schemas.openxmlformats.org/drawingml/2006/main">
          <a:prstDash val="solid"/>
        </a:ln>
      </spPr>
    </pic>
    <clientData/>
  </twoCellAnchor>
  <twoCellAnchor editAs="oneCell">
    <from>
      <col>2</col>
      <colOff>0</colOff>
      <row>24</row>
      <rowOff>0</rowOff>
    </from>
    <to>
      <col>10</col>
      <colOff>608732</colOff>
      <row>39</row>
      <rowOff>58710</rowOff>
    </to>
    <pic>
      <nvPicPr>
        <cNvPr id="3" name="Image 2"/>
        <cNvPicPr>
          <a:picLocks xmlns:a="http://schemas.openxmlformats.org/drawingml/2006/main" noChangeAspect="1"/>
        </cNvPicPr>
      </nvPicPr>
      <blipFill>
        <a:blip xmlns:a="http://schemas.openxmlformats.org/drawingml/2006/main" xmlns:r="http://schemas.openxmlformats.org/officeDocument/2006/relationships" r:embed="rId2"/>
        <a:stretch xmlns:a="http://schemas.openxmlformats.org/drawingml/2006/main">
          <a:fillRect/>
        </a:stretch>
      </blipFill>
      <spPr>
        <a:xfrm xmlns:a="http://schemas.openxmlformats.org/drawingml/2006/main">
          <a:off x="3451860" y="4404360"/>
          <a:ext cx="6933332" cy="2761905"/>
        </a:xfrm>
        <a:prstGeom xmlns:a="http://schemas.openxmlformats.org/drawingml/2006/main" prst="rect">
          <avLst/>
        </a:prstGeom>
        <a:ln xmlns:a="http://schemas.openxmlformats.org/drawingml/2006/main">
          <a:prstDash val="solid"/>
        </a:ln>
      </spPr>
    </pic>
    <clientData/>
  </twoCellAnchor>
  <twoCellAnchor editAs="oneCell">
    <from>
      <col>2</col>
      <colOff>0</colOff>
      <row>40</row>
      <rowOff>0</rowOff>
    </from>
    <to>
      <col>10</col>
      <colOff>606829</colOff>
      <row>43</row>
      <rowOff>135172</rowOff>
    </to>
    <pic>
      <nvPicPr>
        <cNvPr id="4" name="Image 3"/>
        <cNvPicPr>
          <a:picLocks xmlns:a="http://schemas.openxmlformats.org/drawingml/2006/main" noChangeAspect="1"/>
        </cNvPicPr>
      </nvPicPr>
      <blipFill>
        <a:blip xmlns:a="http://schemas.openxmlformats.org/drawingml/2006/main" xmlns:r="http://schemas.openxmlformats.org/officeDocument/2006/relationships" r:embed="rId3"/>
        <a:stretch xmlns:a="http://schemas.openxmlformats.org/drawingml/2006/main">
          <a:fillRect/>
        </a:stretch>
      </blipFill>
      <spPr>
        <a:xfrm xmlns:a="http://schemas.openxmlformats.org/drawingml/2006/main">
          <a:off x="3451860" y="7330440"/>
          <a:ext cx="6931429" cy="666667"/>
        </a:xfrm>
        <a:prstGeom xmlns:a="http://schemas.openxmlformats.org/drawingml/2006/main" prst="rect">
          <avLst/>
        </a:prstGeom>
        <a:ln xmlns:a="http://schemas.openxmlformats.org/drawingml/2006/main">
          <a:prstDash val="solid"/>
        </a:ln>
      </spPr>
    </pic>
    <clientData/>
  </twoCellAnchor>
  <twoCellAnchor editAs="oneCell">
    <from>
      <col>2</col>
      <colOff>123825</colOff>
      <row>47</row>
      <rowOff>123825</rowOff>
    </from>
    <to>
      <col>12</col>
      <colOff>339979</colOff>
      <row>73</row>
      <rowOff>45141</rowOff>
    </to>
    <pic>
      <nvPicPr>
        <cNvPr id="5" name="Image 4"/>
        <cNvPicPr>
          <a:picLocks xmlns:a="http://schemas.openxmlformats.org/drawingml/2006/main" noChangeAspect="1"/>
        </cNvPicPr>
      </nvPicPr>
      <blipFill>
        <a:blip xmlns:a="http://schemas.openxmlformats.org/drawingml/2006/main" xmlns:r="http://schemas.openxmlformats.org/officeDocument/2006/relationships" r:embed="rId4"/>
        <a:stretch xmlns:a="http://schemas.openxmlformats.org/drawingml/2006/main">
          <a:fillRect/>
        </a:stretch>
      </blipFill>
      <spPr>
        <a:xfrm xmlns:a="http://schemas.openxmlformats.org/drawingml/2006/main">
          <a:off x="3571875" y="8648700"/>
          <a:ext cx="8121904" cy="4626666"/>
        </a:xfrm>
        <a:prstGeom xmlns:a="http://schemas.openxmlformats.org/drawingml/2006/main" prst="rect">
          <avLst/>
        </a:prstGeom>
        <a:ln xmlns:a="http://schemas.openxmlformats.org/drawingml/2006/main">
          <a:prstDash val="solid"/>
        </a:ln>
      </spPr>
    </pic>
    <clientData/>
  </twoCellAnchor>
</wsDr>
</file>

<file path=xl/drawings/drawing13.xml><?xml version="1.0" encoding="utf-8"?>
<wsDr xmlns="http://schemas.openxmlformats.org/drawingml/2006/spreadsheetDrawing">
  <twoCellAnchor editAs="oneCell">
    <from>
      <col>0</col>
      <colOff>0</colOff>
      <row>1</row>
      <rowOff>87630</rowOff>
    </from>
    <to>
      <col>12</col>
      <colOff>54015</colOff>
      <row>24</row>
      <rowOff>54729</rowOff>
    </to>
    <pic>
      <nvPicPr>
        <cNvPr id="3" name="Image 2"/>
        <cNvPicPr>
          <a:picLocks xmlns:a="http://schemas.openxmlformats.org/drawingml/2006/main" noChangeAspect="1"/>
        </cNvPicPr>
      </nvPicPr>
      <blipFill>
        <a:blip xmlns:a="http://schemas.openxmlformats.org/drawingml/2006/main" xmlns:r="http://schemas.openxmlformats.org/officeDocument/2006/relationships" r:embed="rId1"/>
        <a:stretch xmlns:a="http://schemas.openxmlformats.org/drawingml/2006/main">
          <a:fillRect/>
        </a:stretch>
      </blipFill>
      <spPr>
        <a:xfrm xmlns:a="http://schemas.openxmlformats.org/drawingml/2006/main">
          <a:off x="0" y="268605"/>
          <a:ext cx="9845715" cy="4129524"/>
        </a:xfrm>
        <a:prstGeom xmlns:a="http://schemas.openxmlformats.org/drawingml/2006/main" prst="rect">
          <avLst/>
        </a:prstGeom>
        <a:ln xmlns:a="http://schemas.openxmlformats.org/drawingml/2006/main">
          <a:prstDash val="solid"/>
        </a:ln>
      </spPr>
    </pic>
    <clientData/>
  </twoCellAnchor>
  <twoCellAnchor editAs="oneCell">
    <from>
      <col>0</col>
      <colOff>0</colOff>
      <row>26</row>
      <rowOff>76200</rowOff>
    </from>
    <to>
      <col>12</col>
      <colOff>663537</colOff>
      <row>62</row>
      <rowOff>172529</rowOff>
    </to>
    <pic>
      <nvPicPr>
        <cNvPr id="4" name="Image 3"/>
        <cNvPicPr>
          <a:picLocks xmlns:a="http://schemas.openxmlformats.org/drawingml/2006/main" noChangeAspect="1"/>
        </cNvPicPr>
      </nvPicPr>
      <blipFill>
        <a:blip xmlns:a="http://schemas.openxmlformats.org/drawingml/2006/main" xmlns:r="http://schemas.openxmlformats.org/officeDocument/2006/relationships" r:embed="rId2"/>
        <a:stretch xmlns:a="http://schemas.openxmlformats.org/drawingml/2006/main">
          <a:fillRect/>
        </a:stretch>
      </blipFill>
      <spPr>
        <a:xfrm xmlns:a="http://schemas.openxmlformats.org/drawingml/2006/main">
          <a:off x="0" y="4781550"/>
          <a:ext cx="10466667" cy="6611429"/>
        </a:xfrm>
        <a:prstGeom xmlns:a="http://schemas.openxmlformats.org/drawingml/2006/main" prst="rect">
          <avLst/>
        </a:prstGeom>
        <a:ln xmlns:a="http://schemas.openxmlformats.org/drawingml/2006/main">
          <a:prstDash val="solid"/>
        </a:ln>
      </spPr>
    </pic>
    <clientData/>
  </twoCellAnchor>
  <twoCellAnchor editAs="oneCell">
    <from>
      <col>0</col>
      <colOff>0</colOff>
      <row>64</row>
      <rowOff>0</rowOff>
    </from>
    <to>
      <col>9</col>
      <colOff>361008</colOff>
      <row>81</row>
      <rowOff>20569</rowOff>
    </to>
    <pic>
      <nvPicPr>
        <cNvPr id="5" name="Image 4"/>
        <cNvPicPr>
          <a:picLocks xmlns:a="http://schemas.openxmlformats.org/drawingml/2006/main" noChangeAspect="1"/>
        </cNvPicPr>
      </nvPicPr>
      <blipFill>
        <a:blip xmlns:a="http://schemas.openxmlformats.org/drawingml/2006/main" xmlns:r="http://schemas.openxmlformats.org/officeDocument/2006/relationships" r:embed="rId3"/>
        <a:stretch xmlns:a="http://schemas.openxmlformats.org/drawingml/2006/main">
          <a:fillRect/>
        </a:stretch>
      </blipFill>
      <spPr>
        <a:xfrm xmlns:a="http://schemas.openxmlformats.org/drawingml/2006/main">
          <a:off x="0" y="11582400"/>
          <a:ext cx="7533333" cy="3085714"/>
        </a:xfrm>
        <a:prstGeom xmlns:a="http://schemas.openxmlformats.org/drawingml/2006/main" prst="rect">
          <avLst/>
        </a:prstGeom>
        <a:ln xmlns:a="http://schemas.openxmlformats.org/drawingml/2006/main">
          <a:prstDash val="solid"/>
        </a:ln>
      </spPr>
    </pic>
    <clientData/>
  </twoCellAnchor>
  <twoCellAnchor editAs="oneCell">
    <from>
      <col>0</col>
      <colOff>0</colOff>
      <row>83</row>
      <rowOff>0</rowOff>
    </from>
    <to>
      <col>8</col>
      <colOff>132543</colOff>
      <row>100</row>
      <rowOff>22472</rowOff>
    </to>
    <pic>
      <nvPicPr>
        <cNvPr id="6" name="Image 5"/>
        <cNvPicPr>
          <a:picLocks xmlns:a="http://schemas.openxmlformats.org/drawingml/2006/main" noChangeAspect="1"/>
        </cNvPicPr>
      </nvPicPr>
      <blipFill>
        <a:blip xmlns:a="http://schemas.openxmlformats.org/drawingml/2006/main" xmlns:r="http://schemas.openxmlformats.org/officeDocument/2006/relationships" r:embed="rId4"/>
        <a:stretch xmlns:a="http://schemas.openxmlformats.org/drawingml/2006/main">
          <a:fillRect/>
        </a:stretch>
      </blipFill>
      <spPr>
        <a:xfrm xmlns:a="http://schemas.openxmlformats.org/drawingml/2006/main">
          <a:off x="0" y="15020925"/>
          <a:ext cx="6457143" cy="3104762"/>
        </a:xfrm>
        <a:prstGeom xmlns:a="http://schemas.openxmlformats.org/drawingml/2006/main" prst="rect">
          <avLst/>
        </a:prstGeom>
        <a:ln xmlns:a="http://schemas.openxmlformats.org/drawingml/2006/main">
          <a:prstDash val="solid"/>
        </a:ln>
      </spPr>
    </pic>
    <clientData/>
  </twoCellAnchor>
  <twoCellAnchor editAs="oneCell">
    <from>
      <col>0</col>
      <colOff>0</colOff>
      <row>124</row>
      <rowOff>34290</rowOff>
    </from>
    <to>
      <col>8</col>
      <colOff>534448</colOff>
      <row>140</row>
      <rowOff>113927</rowOff>
    </to>
    <pic>
      <nvPicPr>
        <cNvPr id="7" name="Image 6"/>
        <cNvPicPr>
          <a:picLocks xmlns:a="http://schemas.openxmlformats.org/drawingml/2006/main" noChangeAspect="1"/>
        </cNvPicPr>
      </nvPicPr>
      <blipFill>
        <a:blip xmlns:a="http://schemas.openxmlformats.org/drawingml/2006/main" xmlns:r="http://schemas.openxmlformats.org/officeDocument/2006/relationships" r:embed="rId5"/>
        <a:stretch xmlns:a="http://schemas.openxmlformats.org/drawingml/2006/main">
          <a:fillRect/>
        </a:stretch>
      </blipFill>
      <spPr>
        <a:xfrm xmlns:a="http://schemas.openxmlformats.org/drawingml/2006/main">
          <a:off x="0" y="22475190"/>
          <a:ext cx="6859048" cy="2975237"/>
        </a:xfrm>
        <a:prstGeom xmlns:a="http://schemas.openxmlformats.org/drawingml/2006/main" prst="rect">
          <avLst/>
        </a:prstGeom>
        <a:ln xmlns:a="http://schemas.openxmlformats.org/drawingml/2006/main">
          <a:prstDash val="solid"/>
        </a:ln>
      </spPr>
    </pic>
    <clientData/>
  </twoCellAnchor>
  <twoCellAnchor editAs="oneCell">
    <from>
      <col>0</col>
      <colOff>40005</colOff>
      <row>102</row>
      <rowOff>68580</rowOff>
    </from>
    <to>
      <col>5</col>
      <colOff>155702</colOff>
      <row>122</row>
      <rowOff>56699</rowOff>
    </to>
    <pic>
      <nvPicPr>
        <cNvPr id="8" name="Image 7"/>
        <cNvPicPr>
          <a:picLocks xmlns:a="http://schemas.openxmlformats.org/drawingml/2006/main" noChangeAspect="1"/>
        </cNvPicPr>
      </nvPicPr>
      <blipFill>
        <a:blip xmlns:a="http://schemas.openxmlformats.org/drawingml/2006/main" xmlns:r="http://schemas.openxmlformats.org/officeDocument/2006/relationships" r:embed="rId6"/>
        <a:stretch xmlns:a="http://schemas.openxmlformats.org/drawingml/2006/main">
          <a:fillRect/>
        </a:stretch>
      </blipFill>
      <spPr>
        <a:xfrm xmlns:a="http://schemas.openxmlformats.org/drawingml/2006/main">
          <a:off x="40005" y="18528030"/>
          <a:ext cx="4068572" cy="3619049"/>
        </a:xfrm>
        <a:prstGeom xmlns:a="http://schemas.openxmlformats.org/drawingml/2006/main" prst="rect">
          <avLst/>
        </a:prstGeom>
        <a:ln xmlns:a="http://schemas.openxmlformats.org/drawingml/2006/main">
          <a:prstDash val="solid"/>
        </a:ln>
      </spPr>
    </pic>
    <clientData/>
  </twoCellAnchor>
  <twoCellAnchor editAs="oneCell">
    <from>
      <col>0</col>
      <colOff>0</colOff>
      <row>142</row>
      <rowOff>0</rowOff>
    </from>
    <to>
      <col>4</col>
      <colOff>435796</colOff>
      <row>163</row>
      <rowOff>92859</rowOff>
    </to>
    <pic>
      <nvPicPr>
        <cNvPr id="9" name="Image 8"/>
        <cNvPicPr>
          <a:picLocks xmlns:a="http://schemas.openxmlformats.org/drawingml/2006/main" noChangeAspect="1"/>
        </cNvPicPr>
      </nvPicPr>
      <blipFill>
        <a:blip xmlns:a="http://schemas.openxmlformats.org/drawingml/2006/main" xmlns:r="http://schemas.openxmlformats.org/officeDocument/2006/relationships" r:embed="rId7"/>
        <a:stretch xmlns:a="http://schemas.openxmlformats.org/drawingml/2006/main">
          <a:fillRect/>
        </a:stretch>
      </blipFill>
      <spPr>
        <a:xfrm xmlns:a="http://schemas.openxmlformats.org/drawingml/2006/main">
          <a:off x="0" y="25698450"/>
          <a:ext cx="3590476" cy="3885714"/>
        </a:xfrm>
        <a:prstGeom xmlns:a="http://schemas.openxmlformats.org/drawingml/2006/main" prst="rect">
          <avLst/>
        </a:prstGeom>
        <a:ln xmlns:a="http://schemas.openxmlformats.org/drawingml/2006/main">
          <a:prstDash val="solid"/>
        </a:ln>
      </spPr>
    </pic>
    <clientData/>
  </twoCellAnchor>
  <twoCellAnchor editAs="oneCell">
    <from>
      <col>0</col>
      <colOff>0</colOff>
      <row>165</row>
      <rowOff>0</rowOff>
    </from>
    <to>
      <col>12</col>
      <colOff>92107</colOff>
      <row>195</row>
      <rowOff>170749</rowOff>
    </to>
    <pic>
      <nvPicPr>
        <cNvPr id="10" name="Image 9"/>
        <cNvPicPr>
          <a:picLocks xmlns:a="http://schemas.openxmlformats.org/drawingml/2006/main" noChangeAspect="1"/>
        </cNvPicPr>
      </nvPicPr>
      <blipFill>
        <a:blip xmlns:a="http://schemas.openxmlformats.org/drawingml/2006/main" xmlns:r="http://schemas.openxmlformats.org/officeDocument/2006/relationships" r:embed="rId8"/>
        <a:stretch xmlns:a="http://schemas.openxmlformats.org/drawingml/2006/main">
          <a:fillRect/>
        </a:stretch>
      </blipFill>
      <spPr>
        <a:xfrm xmlns:a="http://schemas.openxmlformats.org/drawingml/2006/main">
          <a:off x="0" y="29860875"/>
          <a:ext cx="9904762" cy="5609524"/>
        </a:xfrm>
        <a:prstGeom xmlns:a="http://schemas.openxmlformats.org/drawingml/2006/main" prst="rect">
          <avLst/>
        </a:prstGeom>
        <a:ln xmlns:a="http://schemas.openxmlformats.org/drawingml/2006/main">
          <a:prstDash val="solid"/>
        </a:ln>
      </spPr>
    </pic>
    <clientData/>
  </twoCellAnchor>
  <twoCellAnchor editAs="oneCell">
    <from>
      <col>0</col>
      <colOff>0</colOff>
      <row>198</row>
      <rowOff>104775</rowOff>
    </from>
    <to>
      <col>6</col>
      <colOff>666074</colOff>
      <row>220</row>
      <rowOff>115706</rowOff>
    </to>
    <pic>
      <nvPicPr>
        <cNvPr id="11" name="Image 10"/>
        <cNvPicPr>
          <a:picLocks xmlns:a="http://schemas.openxmlformats.org/drawingml/2006/main" noChangeAspect="1"/>
        </cNvPicPr>
      </nvPicPr>
      <blipFill>
        <a:blip xmlns:a="http://schemas.openxmlformats.org/drawingml/2006/main" xmlns:r="http://schemas.openxmlformats.org/officeDocument/2006/relationships" r:embed="rId9"/>
        <a:stretch xmlns:a="http://schemas.openxmlformats.org/drawingml/2006/main">
          <a:fillRect/>
        </a:stretch>
      </blipFill>
      <spPr>
        <a:xfrm xmlns:a="http://schemas.openxmlformats.org/drawingml/2006/main">
          <a:off x="0" y="35937825"/>
          <a:ext cx="5413334" cy="3992381"/>
        </a:xfrm>
        <a:prstGeom xmlns:a="http://schemas.openxmlformats.org/drawingml/2006/main" prst="rect">
          <avLst/>
        </a:prstGeom>
        <a:ln xmlns:a="http://schemas.openxmlformats.org/drawingml/2006/main">
          <a:prstDash val="solid"/>
        </a:ln>
      </spPr>
    </pic>
    <clientData/>
  </twoCellAnchor>
  <twoCellAnchor editAs="oneCell">
    <from>
      <col>0</col>
      <colOff>0</colOff>
      <row>222</row>
      <rowOff>38100</rowOff>
    </from>
    <to>
      <col>12</col>
      <colOff>549252</colOff>
      <row>252</row>
      <rowOff>134566</rowOff>
    </to>
    <pic>
      <nvPicPr>
        <cNvPr id="12" name="Image 11"/>
        <cNvPicPr>
          <a:picLocks xmlns:a="http://schemas.openxmlformats.org/drawingml/2006/main" noChangeAspect="1"/>
        </cNvPicPr>
      </nvPicPr>
      <blipFill>
        <a:blip xmlns:a="http://schemas.openxmlformats.org/drawingml/2006/main" xmlns:r="http://schemas.openxmlformats.org/officeDocument/2006/relationships" r:embed="rId10"/>
        <a:stretch xmlns:a="http://schemas.openxmlformats.org/drawingml/2006/main">
          <a:fillRect/>
        </a:stretch>
      </blipFill>
      <spPr>
        <a:xfrm xmlns:a="http://schemas.openxmlformats.org/drawingml/2006/main">
          <a:off x="0" y="40214550"/>
          <a:ext cx="10340952" cy="5516191"/>
        </a:xfrm>
        <a:prstGeom xmlns:a="http://schemas.openxmlformats.org/drawingml/2006/main" prst="rect">
          <avLst/>
        </a:prstGeom>
        <a:ln xmlns:a="http://schemas.openxmlformats.org/drawingml/2006/main">
          <a:prstDash val="solid"/>
        </a:ln>
      </spPr>
    </pic>
    <clientData/>
  </twoCellAnchor>
  <twoCellAnchor editAs="oneCell">
    <from>
      <col>0</col>
      <colOff>0</colOff>
      <row>254</row>
      <rowOff>0</rowOff>
    </from>
    <to>
      <col>12</col>
      <colOff>358775</colOff>
      <row>265</row>
      <rowOff>75942</rowOff>
    </to>
    <pic>
      <nvPicPr>
        <cNvPr id="13" name="Image 12"/>
        <cNvPicPr>
          <a:picLocks xmlns:a="http://schemas.openxmlformats.org/drawingml/2006/main" noChangeAspect="1"/>
        </cNvPicPr>
      </nvPicPr>
      <blipFill>
        <a:blip xmlns:a="http://schemas.openxmlformats.org/drawingml/2006/main" xmlns:r="http://schemas.openxmlformats.org/officeDocument/2006/relationships" r:embed="rId11"/>
        <a:stretch xmlns:a="http://schemas.openxmlformats.org/drawingml/2006/main">
          <a:fillRect/>
        </a:stretch>
      </blipFill>
      <spPr>
        <a:xfrm xmlns:a="http://schemas.openxmlformats.org/drawingml/2006/main">
          <a:off x="0" y="45967650"/>
          <a:ext cx="10161905" cy="2066667"/>
        </a:xfrm>
        <a:prstGeom xmlns:a="http://schemas.openxmlformats.org/drawingml/2006/main" prst="rect">
          <avLst/>
        </a:prstGeom>
        <a:ln xmlns:a="http://schemas.openxmlformats.org/drawingml/2006/main">
          <a:prstDash val="solid"/>
        </a:ln>
      </spPr>
    </pic>
    <clientData/>
  </twoCellAnchor>
  <twoCellAnchor editAs="oneCell">
    <from>
      <col>0</col>
      <colOff>0</colOff>
      <row>267</row>
      <rowOff>0</rowOff>
    </from>
    <to>
      <col>12</col>
      <colOff>206394</colOff>
      <row>300</row>
      <rowOff>130683</rowOff>
    </to>
    <pic>
      <nvPicPr>
        <cNvPr id="14" name="Image 13"/>
        <cNvPicPr>
          <a:picLocks xmlns:a="http://schemas.openxmlformats.org/drawingml/2006/main" noChangeAspect="1"/>
        </cNvPicPr>
      </nvPicPr>
      <blipFill>
        <a:blip xmlns:a="http://schemas.openxmlformats.org/drawingml/2006/main" xmlns:r="http://schemas.openxmlformats.org/officeDocument/2006/relationships" r:embed="rId12"/>
        <a:stretch xmlns:a="http://schemas.openxmlformats.org/drawingml/2006/main">
          <a:fillRect/>
        </a:stretch>
      </blipFill>
      <spPr>
        <a:xfrm xmlns:a="http://schemas.openxmlformats.org/drawingml/2006/main">
          <a:off x="0" y="48320325"/>
          <a:ext cx="10009524" cy="6095238"/>
        </a:xfrm>
        <a:prstGeom xmlns:a="http://schemas.openxmlformats.org/drawingml/2006/main" prst="rect">
          <avLst/>
        </a:prstGeom>
        <a:ln xmlns:a="http://schemas.openxmlformats.org/drawingml/2006/main">
          <a:prstDash val="solid"/>
        </a:ln>
      </spPr>
    </pic>
    <clientData/>
  </twoCellAnchor>
  <twoCellAnchor editAs="oneCell">
    <from>
      <col>0</col>
      <colOff>0</colOff>
      <row>302</row>
      <rowOff>0</rowOff>
    </from>
    <to>
      <col>12</col>
      <colOff>358775</colOff>
      <row>326</row>
      <rowOff>16601</rowOff>
    </to>
    <pic>
      <nvPicPr>
        <cNvPr id="15" name="Image 14"/>
        <cNvPicPr>
          <a:picLocks xmlns:a="http://schemas.openxmlformats.org/drawingml/2006/main" noChangeAspect="1"/>
        </cNvPicPr>
      </nvPicPr>
      <blipFill>
        <a:blip xmlns:a="http://schemas.openxmlformats.org/drawingml/2006/main" xmlns:r="http://schemas.openxmlformats.org/officeDocument/2006/relationships" r:embed="rId13"/>
        <a:stretch xmlns:a="http://schemas.openxmlformats.org/drawingml/2006/main">
          <a:fillRect/>
        </a:stretch>
      </blipFill>
      <spPr>
        <a:xfrm xmlns:a="http://schemas.openxmlformats.org/drawingml/2006/main">
          <a:off x="0" y="54654450"/>
          <a:ext cx="10161905" cy="4352381"/>
        </a:xfrm>
        <a:prstGeom xmlns:a="http://schemas.openxmlformats.org/drawingml/2006/main" prst="rect">
          <avLst/>
        </a:prstGeom>
        <a:ln xmlns:a="http://schemas.openxmlformats.org/drawingml/2006/main">
          <a:prstDash val="solid"/>
        </a:ln>
      </spPr>
    </pic>
    <clientData/>
  </twoCellAnchor>
  <twoCellAnchor editAs="oneCell">
    <from>
      <col>0</col>
      <colOff>0</colOff>
      <row>328</row>
      <rowOff>123825</rowOff>
    </from>
    <to>
      <col>12</col>
      <colOff>282585</colOff>
      <row>362</row>
      <rowOff>58295</rowOff>
    </to>
    <pic>
      <nvPicPr>
        <cNvPr id="16" name="Image 15"/>
        <cNvPicPr>
          <a:picLocks xmlns:a="http://schemas.openxmlformats.org/drawingml/2006/main" noChangeAspect="1"/>
        </cNvPicPr>
      </nvPicPr>
      <blipFill>
        <a:blip xmlns:a="http://schemas.openxmlformats.org/drawingml/2006/main" xmlns:r="http://schemas.openxmlformats.org/officeDocument/2006/relationships" r:embed="rId14"/>
        <a:stretch xmlns:a="http://schemas.openxmlformats.org/drawingml/2006/main">
          <a:fillRect/>
        </a:stretch>
      </blipFill>
      <spPr>
        <a:xfrm xmlns:a="http://schemas.openxmlformats.org/drawingml/2006/main">
          <a:off x="0" y="59483625"/>
          <a:ext cx="10080000" cy="6074285"/>
        </a:xfrm>
        <a:prstGeom xmlns:a="http://schemas.openxmlformats.org/drawingml/2006/main" prst="rect">
          <avLst/>
        </a:prstGeom>
        <a:ln xmlns:a="http://schemas.openxmlformats.org/drawingml/2006/main">
          <a:prstDash val="solid"/>
        </a:ln>
      </spPr>
    </pic>
    <clientData/>
  </twoCellAnchor>
  <twoCellAnchor editAs="oneCell">
    <from>
      <col>0</col>
      <colOff>0</colOff>
      <row>364</row>
      <rowOff>0</rowOff>
    </from>
    <to>
      <col>12</col>
      <colOff>473060</colOff>
      <row>386</row>
      <rowOff>92837</rowOff>
    </to>
    <pic>
      <nvPicPr>
        <cNvPr id="17" name="Image 16"/>
        <cNvPicPr>
          <a:picLocks xmlns:a="http://schemas.openxmlformats.org/drawingml/2006/main" noChangeAspect="1"/>
        </cNvPicPr>
      </nvPicPr>
      <blipFill>
        <a:blip xmlns:a="http://schemas.openxmlformats.org/drawingml/2006/main" xmlns:r="http://schemas.openxmlformats.org/officeDocument/2006/relationships" r:embed="rId15"/>
        <a:stretch xmlns:a="http://schemas.openxmlformats.org/drawingml/2006/main">
          <a:fillRect/>
        </a:stretch>
      </blipFill>
      <spPr>
        <a:xfrm xmlns:a="http://schemas.openxmlformats.org/drawingml/2006/main">
          <a:off x="0" y="65874900"/>
          <a:ext cx="10276190" cy="4066667"/>
        </a:xfrm>
        <a:prstGeom xmlns:a="http://schemas.openxmlformats.org/drawingml/2006/main" prst="rect">
          <avLst/>
        </a:prstGeom>
        <a:ln xmlns:a="http://schemas.openxmlformats.org/drawingml/2006/main">
          <a:prstDash val="solid"/>
        </a:ln>
      </spPr>
    </pic>
    <clientData/>
  </twoCellAnchor>
</wsDr>
</file>

<file path=xl/drawings/drawing14.xml><?xml version="1.0" encoding="utf-8"?>
<wsDr xmlns="http://schemas.openxmlformats.org/drawingml/2006/spreadsheetDrawing">
  <twoCellAnchor editAs="oneCell">
    <from>
      <col>0</col>
      <colOff>0</colOff>
      <row>0</row>
      <rowOff>0</rowOff>
    </from>
    <to>
      <col>8</col>
      <colOff>353495</colOff>
      <row>30</row>
      <rowOff>48845</rowOff>
    </to>
    <pic>
      <nvPicPr>
        <cNvPr id="2" name="Image 1"/>
        <cNvPicPr>
          <a:picLocks xmlns:a="http://schemas.openxmlformats.org/drawingml/2006/main" noChangeAspect="1"/>
        </cNvPicPr>
      </nvPicPr>
      <blipFill>
        <a:blip xmlns:a="http://schemas.openxmlformats.org/drawingml/2006/main" xmlns:r="http://schemas.openxmlformats.org/officeDocument/2006/relationships" r:embed="rId1"/>
        <a:stretch xmlns:a="http://schemas.openxmlformats.org/drawingml/2006/main">
          <a:fillRect/>
        </a:stretch>
      </blipFill>
      <spPr>
        <a:xfrm xmlns:a="http://schemas.openxmlformats.org/drawingml/2006/main">
          <a:off x="0" y="0"/>
          <a:ext cx="6676190" cy="5476190"/>
        </a:xfrm>
        <a:prstGeom xmlns:a="http://schemas.openxmlformats.org/drawingml/2006/main" prst="rect">
          <avLst/>
        </a:prstGeom>
        <a:ln xmlns:a="http://schemas.openxmlformats.org/drawingml/2006/main">
          <a:prstDash val="solid"/>
        </a:ln>
      </spPr>
    </pic>
    <clientData/>
  </twoCellAnchor>
</wsDr>
</file>

<file path=xl/drawings/drawing15.xml><?xml version="1.0" encoding="utf-8"?>
<wsDr xmlns="http://schemas.openxmlformats.org/drawingml/2006/spreadsheetDrawing">
  <twoCellAnchor editAs="oneCell">
    <from>
      <col>0</col>
      <colOff>0</colOff>
      <row>1</row>
      <rowOff>0</rowOff>
    </from>
    <to>
      <col>8</col>
      <colOff>608733</colOff>
      <row>34</row>
      <rowOff>37349</rowOff>
    </to>
    <pic>
      <nvPicPr>
        <cNvPr id="2" name="Image 1"/>
        <cNvPicPr>
          <a:picLocks xmlns:a="http://schemas.openxmlformats.org/drawingml/2006/main" noChangeAspect="1"/>
        </cNvPicPr>
      </nvPicPr>
      <blipFill>
        <a:blip xmlns:a="http://schemas.openxmlformats.org/drawingml/2006/main" xmlns:r="http://schemas.openxmlformats.org/officeDocument/2006/relationships" r:embed="rId1"/>
        <a:stretch xmlns:a="http://schemas.openxmlformats.org/drawingml/2006/main">
          <a:fillRect/>
        </a:stretch>
      </blipFill>
      <spPr>
        <a:xfrm xmlns:a="http://schemas.openxmlformats.org/drawingml/2006/main">
          <a:off x="0" y="180975"/>
          <a:ext cx="6933333" cy="6009524"/>
        </a:xfrm>
        <a:prstGeom xmlns:a="http://schemas.openxmlformats.org/drawingml/2006/main" prst="rect">
          <avLst/>
        </a:prstGeom>
        <a:ln xmlns:a="http://schemas.openxmlformats.org/drawingml/2006/main">
          <a:prstDash val="solid"/>
        </a:ln>
      </spPr>
    </pic>
    <clientData/>
  </twoCellAnchor>
</wsDr>
</file>

<file path=xl/drawings/drawing2.xml><?xml version="1.0" encoding="utf-8"?>
<wsDr xmlns="http://schemas.openxmlformats.org/drawingml/2006/spreadsheetDrawing">
  <twoCellAnchor editAs="oneCell">
    <from>
      <col>0</col>
      <colOff>19050</colOff>
      <row>0</row>
      <rowOff>19051</rowOff>
    </from>
    <to>
      <col>0</col>
      <colOff>1443990</colOff>
      <row>0</row>
      <rowOff>720091</rowOff>
    </to>
    <pic>
      <nvPicPr>
        <cNvPr id="2" name="Picture 1" descr="logoFAM"/>
        <cNvPicPr>
          <a:picLocks xmlns:a="http://schemas.openxmlformats.org/drawingml/2006/main" noChangeAspect="1" noChangeArrowheads="1"/>
        </cNvPicPr>
      </nvPicPr>
      <blipFill>
        <a:blip xmlns:a="http://schemas.openxmlformats.org/drawingml/2006/main" xmlns:r="http://schemas.openxmlformats.org/officeDocument/2006/relationships" cstate="print" r:embed="rId1"/>
        <a:srcRect xmlns:a="http://schemas.openxmlformats.org/drawingml/2006/main"/>
        <a:stretch xmlns:a="http://schemas.openxmlformats.org/drawingml/2006/main">
          <a:fillRect/>
        </a:stretch>
      </blipFill>
      <spPr bwMode="auto">
        <a:xfrm xmlns:a="http://schemas.openxmlformats.org/drawingml/2006/main">
          <a:off x="19050" y="19051"/>
          <a:ext cx="1428750" cy="704850"/>
        </a:xfrm>
        <a:prstGeom xmlns:a="http://schemas.openxmlformats.org/drawingml/2006/main" prst="rect">
          <avLst/>
        </a:prstGeom>
        <a:noFill xmlns:a="http://schemas.openxmlformats.org/drawingml/2006/main"/>
        <a:ln xmlns:a="http://schemas.openxmlformats.org/drawingml/2006/main">
          <a:noFill/>
          <a:prstDash val="solid"/>
        </a:ln>
      </spPr>
    </pic>
    <clientData/>
  </twoCellAnchor>
  <twoCellAnchor editAs="oneCell">
    <from>
      <col>13</col>
      <colOff>0</colOff>
      <row>0</row>
      <rowOff>0</rowOff>
    </from>
    <to>
      <col>16</col>
      <colOff>93232</colOff>
      <row>0</row>
      <rowOff>759996</rowOff>
    </to>
    <pic>
      <nvPicPr>
        <cNvPr id="3" name="Image 2" descr="http://portail-intranet.franceagrimer.fr/OutilsCommunication/B+F%20COULEUR%20INT.jpg"/>
        <cNvPicPr>
          <a:picLocks xmlns:a="http://schemas.openxmlformats.org/drawingml/2006/main" noChangeAspect="1" noChangeArrowheads="1"/>
        </cNvPicPr>
      </nvPicPr>
      <blipFill>
        <a:blip xmlns:a="http://schemas.openxmlformats.org/drawingml/2006/main" xmlns:r="http://schemas.openxmlformats.org/officeDocument/2006/relationships" cstate="print" r:embed="rId2"/>
        <a:srcRect xmlns:a="http://schemas.openxmlformats.org/drawingml/2006/main"/>
        <a:stretch xmlns:a="http://schemas.openxmlformats.org/drawingml/2006/main">
          <a:fillRect/>
        </a:stretch>
      </blipFill>
      <spPr bwMode="auto">
        <a:xfrm xmlns:a="http://schemas.openxmlformats.org/drawingml/2006/main">
          <a:off x="0" y="0"/>
          <a:ext cx="2655457" cy="759996"/>
        </a:xfrm>
        <a:prstGeom xmlns:a="http://schemas.openxmlformats.org/drawingml/2006/main" prst="rect">
          <avLst/>
        </a:prstGeom>
        <a:noFill xmlns:a="http://schemas.openxmlformats.org/drawingml/2006/main"/>
        <a:ln xmlns:a="http://schemas.openxmlformats.org/drawingml/2006/main">
          <a:prstDash val="solid"/>
        </a:ln>
      </spPr>
    </pic>
    <clientData/>
  </twoCellAnchor>
</wsDr>
</file>

<file path=xl/drawings/drawing3.xml><?xml version="1.0" encoding="utf-8"?>
<wsDr xmlns="http://schemas.openxmlformats.org/drawingml/2006/spreadsheetDrawing">
  <twoCellAnchor editAs="oneCell">
    <from>
      <col>0</col>
      <colOff>19050</colOff>
      <row>0</row>
      <rowOff>19051</rowOff>
    </from>
    <to>
      <col>0</col>
      <colOff>1482090</colOff>
      <row>0</row>
      <rowOff>758190</rowOff>
    </to>
    <pic>
      <nvPicPr>
        <cNvPr id="2" name="Picture 1" descr="logoFAM"/>
        <cNvPicPr>
          <a:picLocks xmlns:a="http://schemas.openxmlformats.org/drawingml/2006/main" noChangeAspect="1" noChangeArrowheads="1"/>
        </cNvPicPr>
      </nvPicPr>
      <blipFill>
        <a:blip xmlns:a="http://schemas.openxmlformats.org/drawingml/2006/main" xmlns:r="http://schemas.openxmlformats.org/officeDocument/2006/relationships" cstate="print" r:embed="rId1"/>
        <a:srcRect xmlns:a="http://schemas.openxmlformats.org/drawingml/2006/main"/>
        <a:stretch xmlns:a="http://schemas.openxmlformats.org/drawingml/2006/main">
          <a:fillRect/>
        </a:stretch>
      </blipFill>
      <spPr bwMode="auto">
        <a:xfrm xmlns:a="http://schemas.openxmlformats.org/drawingml/2006/main">
          <a:off x="19050" y="19051"/>
          <a:ext cx="1466850" cy="742949"/>
        </a:xfrm>
        <a:prstGeom xmlns:a="http://schemas.openxmlformats.org/drawingml/2006/main" prst="rect">
          <avLst/>
        </a:prstGeom>
        <a:noFill xmlns:a="http://schemas.openxmlformats.org/drawingml/2006/main"/>
        <a:ln xmlns:a="http://schemas.openxmlformats.org/drawingml/2006/main">
          <a:noFill/>
          <a:prstDash val="solid"/>
        </a:ln>
      </spPr>
    </pic>
    <clientData/>
  </twoCellAnchor>
</wsDr>
</file>

<file path=xl/drawings/drawing4.xml><?xml version="1.0" encoding="utf-8"?>
<wsDr xmlns="http://schemas.openxmlformats.org/drawingml/2006/spreadsheetDrawing">
  <twoCellAnchor editAs="oneCell">
    <from>
      <col>0</col>
      <colOff>19050</colOff>
      <row>0</row>
      <rowOff>19051</rowOff>
    </from>
    <to>
      <col>0</col>
      <colOff>1464945</colOff>
      <row>0</row>
      <rowOff>758191</rowOff>
    </to>
    <pic>
      <nvPicPr>
        <cNvPr id="2" name="Picture 1" descr="logoFAM"/>
        <cNvPicPr>
          <a:picLocks xmlns:a="http://schemas.openxmlformats.org/drawingml/2006/main" noChangeAspect="1" noChangeArrowheads="1"/>
        </cNvPicPr>
      </nvPicPr>
      <blipFill>
        <a:blip xmlns:a="http://schemas.openxmlformats.org/drawingml/2006/main" xmlns:r="http://schemas.openxmlformats.org/officeDocument/2006/relationships" cstate="print" r:embed="rId1"/>
        <a:srcRect xmlns:a="http://schemas.openxmlformats.org/drawingml/2006/main"/>
        <a:stretch xmlns:a="http://schemas.openxmlformats.org/drawingml/2006/main">
          <a:fillRect/>
        </a:stretch>
      </blipFill>
      <spPr bwMode="auto">
        <a:xfrm xmlns:a="http://schemas.openxmlformats.org/drawingml/2006/main">
          <a:off x="19050" y="19051"/>
          <a:ext cx="1457325" cy="742950"/>
        </a:xfrm>
        <a:prstGeom xmlns:a="http://schemas.openxmlformats.org/drawingml/2006/main" prst="rect">
          <avLst/>
        </a:prstGeom>
        <a:noFill xmlns:a="http://schemas.openxmlformats.org/drawingml/2006/main"/>
        <a:ln xmlns:a="http://schemas.openxmlformats.org/drawingml/2006/main">
          <a:noFill/>
          <a:prstDash val="solid"/>
        </a:ln>
      </spPr>
    </pic>
    <clientData/>
  </twoCellAnchor>
</wsDr>
</file>

<file path=xl/drawings/drawing5.xml><?xml version="1.0" encoding="utf-8"?>
<wsDr xmlns="http://schemas.openxmlformats.org/drawingml/2006/spreadsheetDrawing">
  <twoCellAnchor editAs="oneCell">
    <from>
      <col>0</col>
      <colOff>19050</colOff>
      <row>0</row>
      <rowOff>19050</rowOff>
    </from>
    <to>
      <col>0</col>
      <colOff>1504950</colOff>
      <row>1</row>
      <rowOff>19050</rowOff>
    </to>
    <pic>
      <nvPicPr>
        <cNvPr id="2" name="Picture 2" descr="logoFAM"/>
        <cNvPicPr>
          <a:picLocks xmlns:a="http://schemas.openxmlformats.org/drawingml/2006/main" noChangeAspect="1" noChangeArrowheads="1"/>
        </cNvPicPr>
      </nvPicPr>
      <blipFill>
        <a:blip xmlns:a="http://schemas.openxmlformats.org/drawingml/2006/main" xmlns:r="http://schemas.openxmlformats.org/officeDocument/2006/relationships" cstate="print" r:embed="rId1"/>
        <a:srcRect xmlns:a="http://schemas.openxmlformats.org/drawingml/2006/main"/>
        <a:stretch xmlns:a="http://schemas.openxmlformats.org/drawingml/2006/main">
          <a:fillRect/>
        </a:stretch>
      </blipFill>
      <spPr bwMode="auto">
        <a:xfrm xmlns:a="http://schemas.openxmlformats.org/drawingml/2006/main">
          <a:off x="19050" y="19050"/>
          <a:ext cx="1485900" cy="762000"/>
        </a:xfrm>
        <a:prstGeom xmlns:a="http://schemas.openxmlformats.org/drawingml/2006/main" prst="rect">
          <avLst/>
        </a:prstGeom>
        <a:noFill xmlns:a="http://schemas.openxmlformats.org/drawingml/2006/main"/>
        <a:ln xmlns:a="http://schemas.openxmlformats.org/drawingml/2006/main">
          <a:noFill/>
          <a:prstDash val="solid"/>
        </a:ln>
      </spPr>
    </pic>
    <clientData/>
  </twoCellAnchor>
</wsDr>
</file>

<file path=xl/drawings/drawing6.xml><?xml version="1.0" encoding="utf-8"?>
<wsDr xmlns="http://schemas.openxmlformats.org/drawingml/2006/spreadsheetDrawing">
  <twoCellAnchor editAs="oneCell">
    <from>
      <col>0</col>
      <colOff>0</colOff>
      <row>2</row>
      <rowOff>0</rowOff>
    </from>
    <to>
      <col>18</col>
      <colOff>666794</colOff>
      <row>24</row>
      <rowOff>132836</rowOff>
    </to>
    <pic>
      <nvPicPr>
        <cNvPr id="3" name="Image 2"/>
        <cNvPicPr>
          <a:picLocks xmlns:a="http://schemas.openxmlformats.org/drawingml/2006/main" noChangeAspect="1"/>
        </cNvPicPr>
      </nvPicPr>
      <blipFill>
        <a:blip xmlns:a="http://schemas.openxmlformats.org/drawingml/2006/main" xmlns:r="http://schemas.openxmlformats.org/officeDocument/2006/relationships" r:embed="rId1"/>
        <a:stretch xmlns:a="http://schemas.openxmlformats.org/drawingml/2006/main">
          <a:fillRect/>
        </a:stretch>
      </blipFill>
      <spPr>
        <a:xfrm xmlns:a="http://schemas.openxmlformats.org/drawingml/2006/main">
          <a:off x="0" y="361950"/>
          <a:ext cx="14885714" cy="4114286"/>
        </a:xfrm>
        <a:prstGeom xmlns:a="http://schemas.openxmlformats.org/drawingml/2006/main" prst="rect">
          <avLst/>
        </a:prstGeom>
        <a:ln xmlns:a="http://schemas.openxmlformats.org/drawingml/2006/main">
          <a:prstDash val="solid"/>
        </a:ln>
      </spPr>
    </pic>
    <clientData/>
  </twoCellAnchor>
  <twoCellAnchor editAs="oneCell">
    <from>
      <col>0</col>
      <colOff>0</colOff>
      <row>25</row>
      <rowOff>0</rowOff>
    </from>
    <to>
      <col>18</col>
      <colOff>628699</colOff>
      <row>46</row>
      <rowOff>132858</rowOff>
    </to>
    <pic>
      <nvPicPr>
        <cNvPr id="4" name="Image 3"/>
        <cNvPicPr>
          <a:picLocks xmlns:a="http://schemas.openxmlformats.org/drawingml/2006/main" noChangeAspect="1"/>
        </cNvPicPr>
      </nvPicPr>
      <blipFill>
        <a:blip xmlns:a="http://schemas.openxmlformats.org/drawingml/2006/main" xmlns:r="http://schemas.openxmlformats.org/officeDocument/2006/relationships" r:embed="rId2"/>
        <a:stretch xmlns:a="http://schemas.openxmlformats.org/drawingml/2006/main">
          <a:fillRect/>
        </a:stretch>
      </blipFill>
      <spPr>
        <a:xfrm xmlns:a="http://schemas.openxmlformats.org/drawingml/2006/main">
          <a:off x="0" y="4524375"/>
          <a:ext cx="14847619" cy="3933333"/>
        </a:xfrm>
        <a:prstGeom xmlns:a="http://schemas.openxmlformats.org/drawingml/2006/main" prst="rect">
          <avLst/>
        </a:prstGeom>
        <a:ln xmlns:a="http://schemas.openxmlformats.org/drawingml/2006/main">
          <a:prstDash val="solid"/>
        </a:ln>
      </spPr>
    </pic>
    <clientData/>
  </twoCellAnchor>
  <twoCellAnchor editAs="oneCell">
    <from>
      <col>0</col>
      <colOff>9525</colOff>
      <row>62</row>
      <rowOff>104775</rowOff>
    </from>
    <to>
      <col>18</col>
      <colOff>607695</colOff>
      <row>89</row>
      <rowOff>135768</rowOff>
    </to>
    <pic>
      <nvPicPr>
        <cNvPr id="5" name="Image 4"/>
        <cNvPicPr>
          <a:picLocks xmlns:a="http://schemas.openxmlformats.org/drawingml/2006/main" noChangeAspect="1"/>
        </cNvPicPr>
      </nvPicPr>
      <blipFill>
        <a:blip xmlns:a="http://schemas.openxmlformats.org/drawingml/2006/main" xmlns:r="http://schemas.openxmlformats.org/officeDocument/2006/relationships" r:embed="rId3"/>
        <a:stretch xmlns:a="http://schemas.openxmlformats.org/drawingml/2006/main">
          <a:fillRect/>
        </a:stretch>
      </blipFill>
      <spPr>
        <a:xfrm xmlns:a="http://schemas.openxmlformats.org/drawingml/2006/main">
          <a:off x="9525" y="11325225"/>
          <a:ext cx="14828520" cy="4923033"/>
        </a:xfrm>
        <a:prstGeom xmlns:a="http://schemas.openxmlformats.org/drawingml/2006/main" prst="rect">
          <avLst/>
        </a:prstGeom>
        <a:ln xmlns:a="http://schemas.openxmlformats.org/drawingml/2006/main">
          <a:prstDash val="solid"/>
        </a:ln>
      </spPr>
    </pic>
    <clientData/>
  </twoCellAnchor>
  <twoCellAnchor editAs="oneCell">
    <from>
      <col>0</col>
      <colOff>133350</colOff>
      <row>89</row>
      <rowOff>142875</rowOff>
    </from>
    <to>
      <col>18</col>
      <colOff>552450</colOff>
      <row>112</row>
      <rowOff>114785</rowOff>
    </to>
    <pic>
      <nvPicPr>
        <cNvPr id="6" name="Image 5"/>
        <cNvPicPr>
          <a:picLocks xmlns:a="http://schemas.openxmlformats.org/drawingml/2006/main" noChangeAspect="1"/>
        </cNvPicPr>
      </nvPicPr>
      <blipFill>
        <a:blip xmlns:a="http://schemas.openxmlformats.org/drawingml/2006/main" xmlns:r="http://schemas.openxmlformats.org/officeDocument/2006/relationships" r:embed="rId4"/>
        <a:stretch xmlns:a="http://schemas.openxmlformats.org/drawingml/2006/main">
          <a:fillRect/>
        </a:stretch>
      </blipFill>
      <spPr>
        <a:xfrm xmlns:a="http://schemas.openxmlformats.org/drawingml/2006/main">
          <a:off x="133350" y="16249650"/>
          <a:ext cx="14649450" cy="4134335"/>
        </a:xfrm>
        <a:prstGeom xmlns:a="http://schemas.openxmlformats.org/drawingml/2006/main" prst="rect">
          <avLst/>
        </a:prstGeom>
        <a:ln xmlns:a="http://schemas.openxmlformats.org/drawingml/2006/main">
          <a:prstDash val="solid"/>
        </a:ln>
      </spPr>
    </pic>
    <clientData/>
  </twoCellAnchor>
  <twoCellAnchor editAs="oneCell">
    <from>
      <col>0</col>
      <colOff>220980</colOff>
      <row>128</row>
      <rowOff>123825</rowOff>
    </from>
    <to>
      <col>18</col>
      <colOff>741045</colOff>
      <row>152</row>
      <rowOff>95789</rowOff>
    </to>
    <pic>
      <nvPicPr>
        <cNvPr id="7" name="Image 6"/>
        <cNvPicPr>
          <a:picLocks xmlns:a="http://schemas.openxmlformats.org/drawingml/2006/main" noChangeAspect="1"/>
        </cNvPicPr>
      </nvPicPr>
      <blipFill>
        <a:blip xmlns:a="http://schemas.openxmlformats.org/drawingml/2006/main" xmlns:r="http://schemas.openxmlformats.org/officeDocument/2006/relationships" r:embed="rId5"/>
        <a:stretch xmlns:a="http://schemas.openxmlformats.org/drawingml/2006/main">
          <a:fillRect/>
        </a:stretch>
      </blipFill>
      <spPr>
        <a:xfrm xmlns:a="http://schemas.openxmlformats.org/drawingml/2006/main">
          <a:off x="220980" y="23288625"/>
          <a:ext cx="14750415" cy="4315364"/>
        </a:xfrm>
        <a:prstGeom xmlns:a="http://schemas.openxmlformats.org/drawingml/2006/main" prst="rect">
          <avLst/>
        </a:prstGeom>
        <a:ln xmlns:a="http://schemas.openxmlformats.org/drawingml/2006/main">
          <a:prstDash val="solid"/>
        </a:ln>
      </spPr>
    </pic>
    <clientData/>
  </twoCellAnchor>
  <twoCellAnchor editAs="oneCell">
    <from>
      <col>0</col>
      <colOff>363856</colOff>
      <row>152</row>
      <rowOff>177165</rowOff>
    </from>
    <to>
      <col>18</col>
      <colOff>588646</colOff>
      <row>175</row>
      <rowOff>20435</rowOff>
    </to>
    <pic>
      <nvPicPr>
        <cNvPr id="8" name="Image 7"/>
        <cNvPicPr>
          <a:picLocks xmlns:a="http://schemas.openxmlformats.org/drawingml/2006/main" noChangeAspect="1"/>
        </cNvPicPr>
      </nvPicPr>
      <blipFill>
        <a:blip xmlns:a="http://schemas.openxmlformats.org/drawingml/2006/main" xmlns:r="http://schemas.openxmlformats.org/officeDocument/2006/relationships" r:embed="rId6"/>
        <a:stretch xmlns:a="http://schemas.openxmlformats.org/drawingml/2006/main">
          <a:fillRect/>
        </a:stretch>
      </blipFill>
      <spPr>
        <a:xfrm xmlns:a="http://schemas.openxmlformats.org/drawingml/2006/main">
          <a:off x="363856" y="27685365"/>
          <a:ext cx="14466570" cy="3990455"/>
        </a:xfrm>
        <a:prstGeom xmlns:a="http://schemas.openxmlformats.org/drawingml/2006/main" prst="rect">
          <avLst/>
        </a:prstGeom>
        <a:ln xmlns:a="http://schemas.openxmlformats.org/drawingml/2006/main">
          <a:prstDash val="solid"/>
        </a:ln>
      </spPr>
    </pic>
    <clientData/>
  </twoCellAnchor>
  <twoCellAnchor editAs="oneCell">
    <from>
      <col>0</col>
      <colOff>249556</colOff>
      <row>176</row>
      <rowOff>15240</rowOff>
    </from>
    <to>
      <col>18</col>
      <colOff>739141</colOff>
      <row>191</row>
      <rowOff>135979</rowOff>
    </to>
    <pic>
      <nvPicPr>
        <cNvPr id="9" name="Image 8"/>
        <cNvPicPr>
          <a:picLocks xmlns:a="http://schemas.openxmlformats.org/drawingml/2006/main" noChangeAspect="1"/>
        </cNvPicPr>
      </nvPicPr>
      <blipFill>
        <a:blip xmlns:a="http://schemas.openxmlformats.org/drawingml/2006/main" xmlns:r="http://schemas.openxmlformats.org/officeDocument/2006/relationships" r:embed="rId7"/>
        <a:stretch xmlns:a="http://schemas.openxmlformats.org/drawingml/2006/main">
          <a:fillRect/>
        </a:stretch>
      </blipFill>
      <spPr>
        <a:xfrm xmlns:a="http://schemas.openxmlformats.org/drawingml/2006/main">
          <a:off x="249556" y="31866840"/>
          <a:ext cx="14714220" cy="2844889"/>
        </a:xfrm>
        <a:prstGeom xmlns:a="http://schemas.openxmlformats.org/drawingml/2006/main" prst="rect">
          <avLst/>
        </a:prstGeom>
        <a:ln xmlns:a="http://schemas.openxmlformats.org/drawingml/2006/main">
          <a:prstDash val="solid"/>
        </a:ln>
      </spPr>
    </pic>
    <clientData/>
  </twoCellAnchor>
  <twoCellAnchor editAs="oneCell">
    <from>
      <col>0</col>
      <colOff>0</colOff>
      <row>47</row>
      <rowOff>0</rowOff>
    </from>
    <to>
      <col>18</col>
      <colOff>533460</colOff>
      <row>62</row>
      <rowOff>54900</rowOff>
    </to>
    <pic>
      <nvPicPr>
        <cNvPr id="12" name="Image 11"/>
        <cNvPicPr>
          <a:picLocks xmlns:a="http://schemas.openxmlformats.org/drawingml/2006/main" noChangeAspect="1"/>
        </cNvPicPr>
      </nvPicPr>
      <blipFill>
        <a:blip xmlns:a="http://schemas.openxmlformats.org/drawingml/2006/main" xmlns:r="http://schemas.openxmlformats.org/officeDocument/2006/relationships" r:embed="rId8"/>
        <a:stretch xmlns:a="http://schemas.openxmlformats.org/drawingml/2006/main">
          <a:fillRect/>
        </a:stretch>
      </blipFill>
      <spPr>
        <a:xfrm xmlns:a="http://schemas.openxmlformats.org/drawingml/2006/main">
          <a:off x="0" y="8505825"/>
          <a:ext cx="14763810" cy="2769525"/>
        </a:xfrm>
        <a:prstGeom xmlns:a="http://schemas.openxmlformats.org/drawingml/2006/main" prst="rect">
          <avLst/>
        </a:prstGeom>
        <a:ln xmlns:a="http://schemas.openxmlformats.org/drawingml/2006/main">
          <a:prstDash val="solid"/>
        </a:ln>
      </spPr>
    </pic>
    <clientData/>
  </twoCellAnchor>
  <twoCellAnchor editAs="oneCell">
    <from>
      <col>0</col>
      <colOff>0</colOff>
      <row>113</row>
      <rowOff>0</rowOff>
    </from>
    <to>
      <col>18</col>
      <colOff>402030</colOff>
      <row>128</row>
      <rowOff>20614</rowOff>
    </to>
    <pic>
      <nvPicPr>
        <cNvPr id="13" name="Image 12"/>
        <cNvPicPr>
          <a:picLocks xmlns:a="http://schemas.openxmlformats.org/drawingml/2006/main" noChangeAspect="1"/>
        </cNvPicPr>
      </nvPicPr>
      <blipFill>
        <a:blip xmlns:a="http://schemas.openxmlformats.org/drawingml/2006/main" xmlns:r="http://schemas.openxmlformats.org/officeDocument/2006/relationships" r:embed="rId9"/>
        <a:stretch xmlns:a="http://schemas.openxmlformats.org/drawingml/2006/main">
          <a:fillRect/>
        </a:stretch>
      </blipFill>
      <spPr>
        <a:xfrm xmlns:a="http://schemas.openxmlformats.org/drawingml/2006/main">
          <a:off x="0" y="20450175"/>
          <a:ext cx="14632380" cy="2719999"/>
        </a:xfrm>
        <a:prstGeom xmlns:a="http://schemas.openxmlformats.org/drawingml/2006/main" prst="rect">
          <avLst/>
        </a:prstGeom>
        <a:ln xmlns:a="http://schemas.openxmlformats.org/drawingml/2006/main">
          <a:prstDash val="solid"/>
        </a:ln>
      </spPr>
    </pic>
    <clientData/>
  </twoCellAnchor>
</wsDr>
</file>

<file path=xl/drawings/drawing7.xml><?xml version="1.0" encoding="utf-8"?>
<wsDr xmlns="http://schemas.openxmlformats.org/drawingml/2006/spreadsheetDrawing">
  <twoCellAnchor editAs="oneCell">
    <from>
      <col>0</col>
      <colOff>426720</colOff>
      <row>1</row>
      <rowOff>125730</rowOff>
    </from>
    <to>
      <col>3</col>
      <colOff>510540</colOff>
      <row>19</row>
      <rowOff>19099</rowOff>
    </to>
    <pic>
      <nvPicPr>
        <cNvPr id="2" name="Image 1"/>
        <cNvPicPr>
          <a:picLocks xmlns:a="http://schemas.openxmlformats.org/drawingml/2006/main" noChangeAspect="1"/>
        </cNvPicPr>
      </nvPicPr>
      <blipFill>
        <a:blip xmlns:a="http://schemas.openxmlformats.org/drawingml/2006/main" xmlns:r="http://schemas.openxmlformats.org/officeDocument/2006/relationships" r:embed="rId1"/>
        <a:stretch xmlns:a="http://schemas.openxmlformats.org/drawingml/2006/main">
          <a:fillRect/>
        </a:stretch>
      </blipFill>
      <spPr>
        <a:xfrm xmlns:a="http://schemas.openxmlformats.org/drawingml/2006/main">
          <a:off x="426720" y="306705"/>
          <a:ext cx="2451735" cy="3147109"/>
        </a:xfrm>
        <a:prstGeom xmlns:a="http://schemas.openxmlformats.org/drawingml/2006/main" prst="rect">
          <avLst/>
        </a:prstGeom>
        <a:ln xmlns:a="http://schemas.openxmlformats.org/drawingml/2006/main">
          <a:prstDash val="solid"/>
        </a:ln>
      </spPr>
    </pic>
    <clientData/>
  </twoCellAnchor>
  <twoCellAnchor editAs="oneCell">
    <from>
      <col>3</col>
      <colOff>760095</colOff>
      <row>1</row>
      <rowOff>114300</rowOff>
    </from>
    <to>
      <col>6</col>
      <colOff>478155</colOff>
      <row>19</row>
      <rowOff>22166</rowOff>
    </to>
    <pic>
      <nvPicPr>
        <cNvPr id="4" name="Image 3"/>
        <cNvPicPr>
          <a:picLocks xmlns:a="http://schemas.openxmlformats.org/drawingml/2006/main" noChangeAspect="1"/>
        </cNvPicPr>
      </nvPicPr>
      <blipFill>
        <a:blip xmlns:a="http://schemas.openxmlformats.org/drawingml/2006/main" xmlns:r="http://schemas.openxmlformats.org/officeDocument/2006/relationships" r:embed="rId2"/>
        <a:stretch xmlns:a="http://schemas.openxmlformats.org/drawingml/2006/main">
          <a:fillRect/>
        </a:stretch>
      </blipFill>
      <spPr>
        <a:xfrm xmlns:a="http://schemas.openxmlformats.org/drawingml/2006/main">
          <a:off x="3131820" y="295275"/>
          <a:ext cx="2084070" cy="3169226"/>
        </a:xfrm>
        <a:prstGeom xmlns:a="http://schemas.openxmlformats.org/drawingml/2006/main" prst="rect">
          <avLst/>
        </a:prstGeom>
        <a:ln xmlns:a="http://schemas.openxmlformats.org/drawingml/2006/main">
          <a:prstDash val="solid"/>
        </a:ln>
      </spPr>
    </pic>
    <clientData/>
  </twoCellAnchor>
  <twoCellAnchor editAs="oneCell">
    <from>
      <col>0</col>
      <colOff>293371</colOff>
      <row>19</row>
      <rowOff>125731</rowOff>
    </from>
    <to>
      <col>3</col>
      <colOff>401955</colOff>
      <row>38</row>
      <rowOff>72758</rowOff>
    </to>
    <pic>
      <nvPicPr>
        <cNvPr id="5" name="Image 4"/>
        <cNvPicPr>
          <a:picLocks xmlns:a="http://schemas.openxmlformats.org/drawingml/2006/main" noChangeAspect="1"/>
        </cNvPicPr>
      </nvPicPr>
      <blipFill>
        <a:blip xmlns:a="http://schemas.openxmlformats.org/drawingml/2006/main" xmlns:r="http://schemas.openxmlformats.org/officeDocument/2006/relationships" r:embed="rId3"/>
        <a:stretch xmlns:a="http://schemas.openxmlformats.org/drawingml/2006/main">
          <a:fillRect/>
        </a:stretch>
      </blipFill>
      <spPr>
        <a:xfrm xmlns:a="http://schemas.openxmlformats.org/drawingml/2006/main">
          <a:off x="293371" y="3564256"/>
          <a:ext cx="2487929" cy="3385552"/>
        </a:xfrm>
        <a:prstGeom xmlns:a="http://schemas.openxmlformats.org/drawingml/2006/main" prst="rect">
          <avLst/>
        </a:prstGeom>
        <a:ln xmlns:a="http://schemas.openxmlformats.org/drawingml/2006/main">
          <a:prstDash val="solid"/>
        </a:ln>
      </spPr>
    </pic>
    <clientData/>
  </twoCellAnchor>
  <twoCellAnchor editAs="oneCell">
    <from>
      <col>3</col>
      <colOff>695325</colOff>
      <row>20</row>
      <rowOff>1</rowOff>
    </from>
    <to>
      <col>6</col>
      <colOff>534080</colOff>
      <row>38</row>
      <rowOff>76201</rowOff>
    </to>
    <pic>
      <nvPicPr>
        <cNvPr id="6" name="Image 5"/>
        <cNvPicPr>
          <a:picLocks xmlns:a="http://schemas.openxmlformats.org/drawingml/2006/main" noChangeAspect="1"/>
        </cNvPicPr>
      </nvPicPr>
      <blipFill>
        <a:blip xmlns:a="http://schemas.openxmlformats.org/drawingml/2006/main" xmlns:r="http://schemas.openxmlformats.org/officeDocument/2006/relationships" r:embed="rId4"/>
        <a:stretch xmlns:a="http://schemas.openxmlformats.org/drawingml/2006/main">
          <a:fillRect/>
        </a:stretch>
      </blipFill>
      <spPr>
        <a:xfrm xmlns:a="http://schemas.openxmlformats.org/drawingml/2006/main">
          <a:off x="3067050" y="3619501"/>
          <a:ext cx="2200955" cy="3333750"/>
        </a:xfrm>
        <a:prstGeom xmlns:a="http://schemas.openxmlformats.org/drawingml/2006/main" prst="rect">
          <avLst/>
        </a:prstGeom>
        <a:ln xmlns:a="http://schemas.openxmlformats.org/drawingml/2006/main">
          <a:prstDash val="solid"/>
        </a:ln>
      </spPr>
    </pic>
    <clientData/>
  </twoCellAnchor>
  <twoCellAnchor editAs="oneCell">
    <from>
      <col>0</col>
      <colOff>133351</colOff>
      <row>38</row>
      <rowOff>152400</rowOff>
    </from>
    <to>
      <col>3</col>
      <colOff>514351</colOff>
      <row>59</row>
      <rowOff>174398</rowOff>
    </to>
    <pic>
      <nvPicPr>
        <cNvPr id="7" name="Image 6"/>
        <cNvPicPr>
          <a:picLocks xmlns:a="http://schemas.openxmlformats.org/drawingml/2006/main" noChangeAspect="1"/>
        </cNvPicPr>
      </nvPicPr>
      <blipFill>
        <a:blip xmlns:a="http://schemas.openxmlformats.org/drawingml/2006/main" xmlns:r="http://schemas.openxmlformats.org/officeDocument/2006/relationships" r:embed="rId5"/>
        <a:stretch xmlns:a="http://schemas.openxmlformats.org/drawingml/2006/main">
          <a:fillRect/>
        </a:stretch>
      </blipFill>
      <spPr>
        <a:xfrm xmlns:a="http://schemas.openxmlformats.org/drawingml/2006/main">
          <a:off x="133351" y="7029450"/>
          <a:ext cx="2741295" cy="3828188"/>
        </a:xfrm>
        <a:prstGeom xmlns:a="http://schemas.openxmlformats.org/drawingml/2006/main" prst="rect">
          <avLst/>
        </a:prstGeom>
        <a:ln xmlns:a="http://schemas.openxmlformats.org/drawingml/2006/main">
          <a:prstDash val="solid"/>
        </a:ln>
      </spPr>
    </pic>
    <clientData/>
  </twoCellAnchor>
  <twoCellAnchor editAs="oneCell">
    <from>
      <col>3</col>
      <colOff>624841</colOff>
      <row>38</row>
      <rowOff>152400</rowOff>
    </from>
    <to>
      <col>6</col>
      <colOff>669867</colOff>
      <row>58</row>
      <rowOff>167640</rowOff>
    </to>
    <pic>
      <nvPicPr>
        <cNvPr id="8" name="Image 7"/>
        <cNvPicPr>
          <a:picLocks xmlns:a="http://schemas.openxmlformats.org/drawingml/2006/main" noChangeAspect="1"/>
        </cNvPicPr>
      </nvPicPr>
      <blipFill>
        <a:blip xmlns:a="http://schemas.openxmlformats.org/drawingml/2006/main" xmlns:r="http://schemas.openxmlformats.org/officeDocument/2006/relationships" r:embed="rId6"/>
        <a:stretch xmlns:a="http://schemas.openxmlformats.org/drawingml/2006/main">
          <a:fillRect/>
        </a:stretch>
      </blipFill>
      <spPr>
        <a:xfrm xmlns:a="http://schemas.openxmlformats.org/drawingml/2006/main">
          <a:off x="2996566" y="7029450"/>
          <a:ext cx="2414846" cy="3638550"/>
        </a:xfrm>
        <a:prstGeom xmlns:a="http://schemas.openxmlformats.org/drawingml/2006/main" prst="rect">
          <avLst/>
        </a:prstGeom>
        <a:ln xmlns:a="http://schemas.openxmlformats.org/drawingml/2006/main">
          <a:prstDash val="solid"/>
        </a:ln>
      </spPr>
    </pic>
    <clientData/>
  </twoCellAnchor>
</wsDr>
</file>

<file path=xl/drawings/drawing8.xml><?xml version="1.0" encoding="utf-8"?>
<wsDr xmlns="http://schemas.openxmlformats.org/drawingml/2006/spreadsheetDrawing">
  <twoCellAnchor editAs="oneCell">
    <from>
      <col>0</col>
      <colOff>0</colOff>
      <row>0</row>
      <rowOff>0</rowOff>
    </from>
    <to>
      <col>13</col>
      <colOff>73002</colOff>
      <row>30</row>
      <rowOff>96466</rowOff>
    </to>
    <pic>
      <nvPicPr>
        <cNvPr id="2" name="Image 1"/>
        <cNvPicPr>
          <a:picLocks xmlns:a="http://schemas.openxmlformats.org/drawingml/2006/main" noChangeAspect="1"/>
        </cNvPicPr>
      </nvPicPr>
      <blipFill>
        <a:blip xmlns:a="http://schemas.openxmlformats.org/drawingml/2006/main" xmlns:r="http://schemas.openxmlformats.org/officeDocument/2006/relationships" r:embed="rId1"/>
        <a:stretch xmlns:a="http://schemas.openxmlformats.org/drawingml/2006/main">
          <a:fillRect/>
        </a:stretch>
      </blipFill>
      <spPr>
        <a:xfrm xmlns:a="http://schemas.openxmlformats.org/drawingml/2006/main">
          <a:off x="0" y="0"/>
          <a:ext cx="10350477" cy="5525716"/>
        </a:xfrm>
        <a:prstGeom xmlns:a="http://schemas.openxmlformats.org/drawingml/2006/main" prst="rect">
          <avLst/>
        </a:prstGeom>
        <a:ln xmlns:a="http://schemas.openxmlformats.org/drawingml/2006/main">
          <a:prstDash val="solid"/>
        </a:ln>
      </spPr>
    </pic>
    <clientData/>
  </twoCellAnchor>
</wsDr>
</file>

<file path=xl/drawings/drawing9.xml><?xml version="1.0" encoding="utf-8"?>
<wsDr xmlns="http://schemas.openxmlformats.org/drawingml/2006/spreadsheetDrawing">
  <twoCellAnchor editAs="oneCell">
    <from>
      <col>14</col>
      <colOff>687705</colOff>
      <row>2</row>
      <rowOff>116205</rowOff>
    </from>
    <to>
      <col>20</col>
      <colOff>53340</colOff>
      <row>12</row>
      <rowOff>77899</rowOff>
    </to>
    <pic>
      <nvPicPr>
        <cNvPr id="2" name="Image 1"/>
        <cNvPicPr>
          <a:picLocks xmlns:a="http://schemas.openxmlformats.org/drawingml/2006/main" noChangeAspect="1"/>
        </cNvPicPr>
      </nvPicPr>
      <blipFill>
        <a:blip xmlns:a="http://schemas.openxmlformats.org/drawingml/2006/main" xmlns:r="http://schemas.openxmlformats.org/officeDocument/2006/relationships" r:embed="rId1"/>
        <a:stretch xmlns:a="http://schemas.openxmlformats.org/drawingml/2006/main">
          <a:fillRect/>
        </a:stretch>
      </blipFill>
      <spPr>
        <a:xfrm xmlns:a="http://schemas.openxmlformats.org/drawingml/2006/main">
          <a:off x="11755755" y="1564005"/>
          <a:ext cx="4101465" cy="1771444"/>
        </a:xfrm>
        <a:prstGeom xmlns:a="http://schemas.openxmlformats.org/drawingml/2006/main" prst="rect">
          <avLst/>
        </a:prstGeom>
        <a:ln xmlns:a="http://schemas.openxmlformats.org/drawingml/2006/main">
          <a:prstDash val="solid"/>
        </a:ln>
      </spPr>
    </pic>
    <clientData/>
  </twoCellAnchor>
  <twoCellAnchor editAs="oneCell">
    <from>
      <col>15</col>
      <colOff>0</colOff>
      <row>13</row>
      <rowOff>0</rowOff>
    </from>
    <to>
      <col>22</col>
      <colOff>624840</colOff>
      <row>29</row>
      <rowOff>18731</rowOff>
    </to>
    <pic>
      <nvPicPr>
        <cNvPr id="4" name="Image 3"/>
        <cNvPicPr>
          <a:picLocks xmlns:a="http://schemas.openxmlformats.org/drawingml/2006/main" noChangeAspect="1"/>
        </cNvPicPr>
      </nvPicPr>
      <blipFill>
        <a:blip xmlns:a="http://schemas.openxmlformats.org/drawingml/2006/main" xmlns:r="http://schemas.openxmlformats.org/officeDocument/2006/relationships" r:embed="rId2"/>
        <a:stretch xmlns:a="http://schemas.openxmlformats.org/drawingml/2006/main">
          <a:fillRect/>
        </a:stretch>
      </blipFill>
      <spPr>
        <a:xfrm xmlns:a="http://schemas.openxmlformats.org/drawingml/2006/main">
          <a:off x="11858625" y="3438525"/>
          <a:ext cx="6162675" cy="2923856"/>
        </a:xfrm>
        <a:prstGeom xmlns:a="http://schemas.openxmlformats.org/drawingml/2006/main" prst="rect">
          <avLst/>
        </a:prstGeom>
        <a:ln xmlns:a="http://schemas.openxmlformats.org/drawingml/2006/main">
          <a:prstDash val="solid"/>
        </a:ln>
      </spPr>
    </pic>
    <clientData/>
  </twoCellAnchor>
  <twoCellAnchor editAs="oneCell">
    <from>
      <col>9</col>
      <colOff>720091</colOff>
      <row>11</row>
      <rowOff>62865</rowOff>
    </from>
    <to>
      <col>14</col>
      <colOff>457201</colOff>
      <row>24</row>
      <rowOff>22020</rowOff>
    </to>
    <pic>
      <nvPicPr>
        <cNvPr id="5" name="Image 4"/>
        <cNvPicPr>
          <a:picLocks xmlns:a="http://schemas.openxmlformats.org/drawingml/2006/main" noChangeAspect="1"/>
        </cNvPicPr>
      </nvPicPr>
      <blipFill>
        <a:blip xmlns:a="http://schemas.openxmlformats.org/drawingml/2006/main" xmlns:r="http://schemas.openxmlformats.org/officeDocument/2006/relationships" r:embed="rId3"/>
        <a:stretch xmlns:a="http://schemas.openxmlformats.org/drawingml/2006/main">
          <a:fillRect/>
        </a:stretch>
      </blipFill>
      <spPr>
        <a:xfrm xmlns:a="http://schemas.openxmlformats.org/drawingml/2006/main">
          <a:off x="7835266" y="3139440"/>
          <a:ext cx="3689985" cy="2315640"/>
        </a:xfrm>
        <a:prstGeom xmlns:a="http://schemas.openxmlformats.org/drawingml/2006/main" prst="rect">
          <avLst/>
        </a:prstGeom>
        <a:ln xmlns:a="http://schemas.openxmlformats.org/drawingml/2006/main">
          <a:prstDash val="solid"/>
        </a:ln>
      </spPr>
    </pic>
    <clientData/>
  </twoCellAnchor>
  <twoCellAnchor editAs="oneCell">
    <from>
      <col>10</col>
      <colOff>0</colOff>
      <row>3</row>
      <rowOff>0</rowOff>
    </from>
    <to>
      <col>14</col>
      <colOff>666750</colOff>
      <row>10</row>
      <rowOff>96549</rowOff>
    </to>
    <pic>
      <nvPicPr>
        <cNvPr id="6" name="Image 5"/>
        <cNvPicPr>
          <a:picLocks xmlns:a="http://schemas.openxmlformats.org/drawingml/2006/main" noChangeAspect="1"/>
        </cNvPicPr>
      </nvPicPr>
      <blipFill>
        <a:blip xmlns:a="http://schemas.openxmlformats.org/drawingml/2006/main" xmlns:r="http://schemas.openxmlformats.org/officeDocument/2006/relationships" r:embed="rId4"/>
        <a:stretch xmlns:a="http://schemas.openxmlformats.org/drawingml/2006/main">
          <a:fillRect/>
        </a:stretch>
      </blipFill>
      <spPr>
        <a:xfrm xmlns:a="http://schemas.openxmlformats.org/drawingml/2006/main">
          <a:off x="7905750" y="1628775"/>
          <a:ext cx="3819525" cy="1353849"/>
        </a:xfrm>
        <a:prstGeom xmlns:a="http://schemas.openxmlformats.org/drawingml/2006/main" prst="rect">
          <avLst/>
        </a:prstGeom>
        <a:ln xmlns:a="http://schemas.openxmlformats.org/drawingml/2006/main">
          <a:prstDash val="solid"/>
        </a:ln>
      </spPr>
    </pic>
    <clientData/>
  </twoCellAnchor>
  <twoCellAnchor editAs="oneCell">
    <from>
      <col>10</col>
      <colOff>0</colOff>
      <row>25</row>
      <rowOff>0</rowOff>
    </from>
    <to>
      <col>14</col>
      <colOff>662940</colOff>
      <row>34</row>
      <rowOff>98839</rowOff>
    </to>
    <pic>
      <nvPicPr>
        <cNvPr id="8" name="Image 7"/>
        <cNvPicPr>
          <a:picLocks xmlns:a="http://schemas.openxmlformats.org/drawingml/2006/main" noChangeAspect="1"/>
        </cNvPicPr>
      </nvPicPr>
      <blipFill>
        <a:blip xmlns:a="http://schemas.openxmlformats.org/drawingml/2006/main" xmlns:r="http://schemas.openxmlformats.org/officeDocument/2006/relationships" r:embed="rId5"/>
        <a:stretch xmlns:a="http://schemas.openxmlformats.org/drawingml/2006/main">
          <a:fillRect/>
        </a:stretch>
      </blipFill>
      <spPr>
        <a:xfrm xmlns:a="http://schemas.openxmlformats.org/drawingml/2006/main">
          <a:off x="7905750" y="5610225"/>
          <a:ext cx="3819525" cy="1733329"/>
        </a:xfrm>
        <a:prstGeom xmlns:a="http://schemas.openxmlformats.org/drawingml/2006/main" prst="rect">
          <avLst/>
        </a:prstGeom>
        <a:ln xmlns:a="http://schemas.openxmlformats.org/drawingml/2006/main">
          <a:prstDash val="solid"/>
        </a:ln>
      </spPr>
    </pic>
    <clientData/>
  </twoCellAnchor>
  <twoCellAnchor editAs="oneCell">
    <from>
      <col>3</col>
      <colOff>495301</colOff>
      <row>20</row>
      <rowOff>17145</rowOff>
    </from>
    <to>
      <col>9</col>
      <colOff>399832</colOff>
      <row>35</row>
      <rowOff>0</rowOff>
    </to>
    <pic>
      <nvPicPr>
        <cNvPr id="9" name="Image 8"/>
        <cNvPicPr>
          <a:picLocks xmlns:a="http://schemas.openxmlformats.org/drawingml/2006/main" noChangeAspect="1"/>
        </cNvPicPr>
      </nvPicPr>
      <blipFill>
        <a:blip xmlns:a="http://schemas.openxmlformats.org/drawingml/2006/main" xmlns:r="http://schemas.openxmlformats.org/officeDocument/2006/relationships" r:embed="rId6"/>
        <a:stretch xmlns:a="http://schemas.openxmlformats.org/drawingml/2006/main">
          <a:fillRect/>
        </a:stretch>
      </blipFill>
      <spPr>
        <a:xfrm xmlns:a="http://schemas.openxmlformats.org/drawingml/2006/main">
          <a:off x="2867026" y="4722495"/>
          <a:ext cx="4647981" cy="2697480"/>
        </a:xfrm>
        <a:prstGeom xmlns:a="http://schemas.openxmlformats.org/drawingml/2006/main" prst="rect">
          <avLst/>
        </a:prstGeom>
        <a:ln xmlns:a="http://schemas.openxmlformats.org/drawingml/2006/main">
          <a:prstDash val="solid"/>
        </a:ln>
      </spPr>
    </pic>
    <clientData/>
  </twoCellAnchor>
  <twoCellAnchor editAs="oneCell">
    <from>
      <col>3</col>
      <colOff>752476</colOff>
      <row>15</row>
      <rowOff>19051</rowOff>
    </from>
    <to>
      <col>6</col>
      <colOff>739141</colOff>
      <row>19</row>
      <rowOff>115397</rowOff>
    </to>
    <pic>
      <nvPicPr>
        <cNvPr id="10" name="Image 9"/>
        <cNvPicPr>
          <a:picLocks xmlns:a="http://schemas.openxmlformats.org/drawingml/2006/main" noChangeAspect="1"/>
        </cNvPicPr>
      </nvPicPr>
      <blipFill>
        <a:blip xmlns:a="http://schemas.openxmlformats.org/drawingml/2006/main" xmlns:r="http://schemas.openxmlformats.org/officeDocument/2006/relationships" r:embed="rId7"/>
        <a:stretch xmlns:a="http://schemas.openxmlformats.org/drawingml/2006/main">
          <a:fillRect/>
        </a:stretch>
      </blipFill>
      <spPr>
        <a:xfrm xmlns:a="http://schemas.openxmlformats.org/drawingml/2006/main">
          <a:off x="3124201" y="3819526"/>
          <a:ext cx="2358390" cy="820246"/>
        </a:xfrm>
        <a:prstGeom xmlns:a="http://schemas.openxmlformats.org/drawingml/2006/main" prst="rect">
          <avLst/>
        </a:prstGeom>
        <a:ln xmlns:a="http://schemas.openxmlformats.org/drawingml/2006/main">
          <a:prstDash val="solid"/>
        </a:ln>
      </spPr>
    </pic>
    <clientData/>
  </twoCellAnchor>
  <twoCellAnchor editAs="oneCell">
    <from>
      <col>3</col>
      <colOff>152400</colOff>
      <row>37</row>
      <rowOff>95250</rowOff>
    </from>
    <to>
      <col>9</col>
      <colOff>587804</colOff>
      <row>50</row>
      <rowOff>17145</rowOff>
    </to>
    <pic>
      <nvPicPr>
        <cNvPr id="11" name="Image 10"/>
        <cNvPicPr>
          <a:picLocks xmlns:a="http://schemas.openxmlformats.org/drawingml/2006/main" noChangeAspect="1"/>
        </cNvPicPr>
      </nvPicPr>
      <blipFill>
        <a:blip xmlns:a="http://schemas.openxmlformats.org/drawingml/2006/main" xmlns:r="http://schemas.openxmlformats.org/officeDocument/2006/relationships" r:embed="rId8"/>
        <a:stretch xmlns:a="http://schemas.openxmlformats.org/drawingml/2006/main">
          <a:fillRect/>
        </a:stretch>
      </blipFill>
      <spPr>
        <a:xfrm xmlns:a="http://schemas.openxmlformats.org/drawingml/2006/main">
          <a:off x="3152775" y="7877175"/>
          <a:ext cx="5178854" cy="2274570"/>
        </a:xfrm>
        <a:prstGeom xmlns:a="http://schemas.openxmlformats.org/drawingml/2006/main" prst="rect">
          <avLst/>
        </a:prstGeom>
        <a:ln xmlns:a="http://schemas.openxmlformats.org/drawingml/2006/main">
          <a:prstDash val="solid"/>
        </a:ln>
      </spPr>
    </pic>
    <clientData/>
  </twoCellAnchor>
  <twoCellAnchor editAs="oneCell">
    <from>
      <col>10</col>
      <colOff>129541</colOff>
      <row>37</row>
      <rowOff>15240</rowOff>
    </from>
    <to>
      <col>16</col>
      <colOff>76201</colOff>
      <row>54</row>
      <rowOff>57432</rowOff>
    </to>
    <pic>
      <nvPicPr>
        <cNvPr id="12" name="Image 11"/>
        <cNvPicPr>
          <a:picLocks xmlns:a="http://schemas.openxmlformats.org/drawingml/2006/main" noChangeAspect="1"/>
        </cNvPicPr>
      </nvPicPr>
      <blipFill>
        <a:blip xmlns:a="http://schemas.openxmlformats.org/drawingml/2006/main" xmlns:r="http://schemas.openxmlformats.org/officeDocument/2006/relationships" r:embed="rId9"/>
        <a:stretch xmlns:a="http://schemas.openxmlformats.org/drawingml/2006/main">
          <a:fillRect/>
        </a:stretch>
      </blipFill>
      <spPr>
        <a:xfrm xmlns:a="http://schemas.openxmlformats.org/drawingml/2006/main">
          <a:off x="8663941" y="7797165"/>
          <a:ext cx="4690110" cy="3107337"/>
        </a:xfrm>
        <a:prstGeom xmlns:a="http://schemas.openxmlformats.org/drawingml/2006/main" prst="rect">
          <avLst/>
        </a:prstGeom>
        <a:ln xmlns:a="http://schemas.openxmlformats.org/drawingml/2006/main">
          <a:prstDash val="solid"/>
        </a:ln>
      </spPr>
    </pic>
    <clientData/>
  </twoCellAnchor>
  <twoCellAnchor editAs="oneCell">
    <from>
      <col>10</col>
      <colOff>91440</colOff>
      <row>62</row>
      <rowOff>121921</rowOff>
    </from>
    <to>
      <col>11</col>
      <colOff>701040</colOff>
      <row>67</row>
      <rowOff>94604</rowOff>
    </to>
    <pic>
      <nvPicPr>
        <cNvPr id="13" name="Image 12"/>
        <cNvPicPr>
          <a:picLocks xmlns:a="http://schemas.openxmlformats.org/drawingml/2006/main" noChangeAspect="1"/>
        </cNvPicPr>
      </nvPicPr>
      <blipFill>
        <a:blip xmlns:a="http://schemas.openxmlformats.org/drawingml/2006/main" xmlns:r="http://schemas.openxmlformats.org/officeDocument/2006/relationships" r:embed="rId10"/>
        <a:stretch xmlns:a="http://schemas.openxmlformats.org/drawingml/2006/main">
          <a:fillRect/>
        </a:stretch>
      </blipFill>
      <spPr>
        <a:xfrm xmlns:a="http://schemas.openxmlformats.org/drawingml/2006/main">
          <a:off x="8625840" y="12428221"/>
          <a:ext cx="1400175" cy="885178"/>
        </a:xfrm>
        <a:prstGeom xmlns:a="http://schemas.openxmlformats.org/drawingml/2006/main" prst="rect">
          <avLst/>
        </a:prstGeom>
        <a:ln xmlns:a="http://schemas.openxmlformats.org/drawingml/2006/main">
          <a:prstDash val="solid"/>
        </a:ln>
      </spPr>
    </pic>
    <clientData/>
  </twoCellAnchor>
  <twoCellAnchor editAs="oneCell">
    <from>
      <col>10</col>
      <colOff>0</colOff>
      <row>55</row>
      <rowOff>1</rowOff>
    </from>
    <to>
      <col>13</col>
      <colOff>662940</colOff>
      <row>60</row>
      <rowOff>17703</rowOff>
    </to>
    <pic>
      <nvPicPr>
        <cNvPr id="14" name="Image 13"/>
        <cNvPicPr>
          <a:picLocks xmlns:a="http://schemas.openxmlformats.org/drawingml/2006/main" noChangeAspect="1"/>
        </cNvPicPr>
      </nvPicPr>
      <blipFill>
        <a:blip xmlns:a="http://schemas.openxmlformats.org/drawingml/2006/main" xmlns:r="http://schemas.openxmlformats.org/officeDocument/2006/relationships" r:embed="rId11"/>
        <a:stretch xmlns:a="http://schemas.openxmlformats.org/drawingml/2006/main">
          <a:fillRect/>
        </a:stretch>
      </blipFill>
      <spPr>
        <a:xfrm xmlns:a="http://schemas.openxmlformats.org/drawingml/2006/main">
          <a:off x="8534400" y="11039476"/>
          <a:ext cx="3038475" cy="932102"/>
        </a:xfrm>
        <a:prstGeom xmlns:a="http://schemas.openxmlformats.org/drawingml/2006/main" prst="rect">
          <avLst/>
        </a:prstGeom>
        <a:ln xmlns:a="http://schemas.openxmlformats.org/drawingml/2006/main">
          <a:prstDash val="solid"/>
        </a:ln>
      </spPr>
    </pic>
    <clientData/>
  </twoCellAnchor>
  <twoCellAnchor editAs="oneCell">
    <from>
      <col>17</col>
      <colOff>28575</colOff>
      <row>37</row>
      <rowOff>57150</rowOff>
    </from>
    <to>
      <col>21</col>
      <colOff>57150</colOff>
      <row>40</row>
      <rowOff>134087</rowOff>
    </to>
    <pic>
      <nvPicPr>
        <cNvPr id="15" name="Image 14"/>
        <cNvPicPr>
          <a:picLocks xmlns:a="http://schemas.openxmlformats.org/drawingml/2006/main" noChangeAspect="1"/>
        </cNvPicPr>
      </nvPicPr>
      <blipFill>
        <a:blip xmlns:a="http://schemas.openxmlformats.org/drawingml/2006/main" xmlns:r="http://schemas.openxmlformats.org/officeDocument/2006/relationships" r:embed="rId12"/>
        <a:stretch xmlns:a="http://schemas.openxmlformats.org/drawingml/2006/main">
          <a:fillRect/>
        </a:stretch>
      </blipFill>
      <spPr>
        <a:xfrm xmlns:a="http://schemas.openxmlformats.org/drawingml/2006/main">
          <a:off x="14097000" y="7839075"/>
          <a:ext cx="3181350" cy="606527"/>
        </a:xfrm>
        <a:prstGeom xmlns:a="http://schemas.openxmlformats.org/drawingml/2006/main" prst="rect">
          <avLst/>
        </a:prstGeom>
        <a:ln xmlns:a="http://schemas.openxmlformats.org/drawingml/2006/main">
          <a:prstDash val="solid"/>
        </a:ln>
      </spPr>
    </pic>
    <clientData/>
  </twoCellAnchor>
  <twoCellAnchor editAs="oneCell">
    <from>
      <col>17</col>
      <colOff>1</colOff>
      <row>41</row>
      <rowOff>0</rowOff>
    </from>
    <to>
      <col>21</col>
      <colOff>19051</colOff>
      <row>44</row>
      <rowOff>167732</rowOff>
    </to>
    <pic>
      <nvPicPr>
        <cNvPr id="16" name="Image 15"/>
        <cNvPicPr>
          <a:picLocks xmlns:a="http://schemas.openxmlformats.org/drawingml/2006/main" noChangeAspect="1"/>
        </cNvPicPr>
      </nvPicPr>
      <blipFill>
        <a:blip xmlns:a="http://schemas.openxmlformats.org/drawingml/2006/main" xmlns:r="http://schemas.openxmlformats.org/officeDocument/2006/relationships" r:embed="rId13"/>
        <a:stretch xmlns:a="http://schemas.openxmlformats.org/drawingml/2006/main">
          <a:fillRect/>
        </a:stretch>
      </blipFill>
      <spPr>
        <a:xfrm xmlns:a="http://schemas.openxmlformats.org/drawingml/2006/main">
          <a:off x="14068426" y="8505825"/>
          <a:ext cx="3181350" cy="710657"/>
        </a:xfrm>
        <a:prstGeom xmlns:a="http://schemas.openxmlformats.org/drawingml/2006/main" prst="rect">
          <avLst/>
        </a:prstGeom>
        <a:ln xmlns:a="http://schemas.openxmlformats.org/drawingml/2006/main">
          <a:prstDash val="solid"/>
        </a:ln>
      </spPr>
    </pic>
    <clientData/>
  </twoCellAnchor>
  <twoCellAnchor editAs="oneCell">
    <from>
      <col>17</col>
      <colOff>1</colOff>
      <row>46</row>
      <rowOff>0</rowOff>
    </from>
    <to>
      <col>20</col>
      <colOff>741046</colOff>
      <row>51</row>
      <rowOff>17212</rowOff>
    </to>
    <pic>
      <nvPicPr>
        <cNvPr id="17" name="Image 16"/>
        <cNvPicPr>
          <a:picLocks xmlns:a="http://schemas.openxmlformats.org/drawingml/2006/main" noChangeAspect="1"/>
        </cNvPicPr>
      </nvPicPr>
      <blipFill>
        <a:blip xmlns:a="http://schemas.openxmlformats.org/drawingml/2006/main" xmlns:r="http://schemas.openxmlformats.org/officeDocument/2006/relationships" r:embed="rId14"/>
        <a:stretch xmlns:a="http://schemas.openxmlformats.org/drawingml/2006/main">
          <a:fillRect/>
        </a:stretch>
      </blipFill>
      <spPr>
        <a:xfrm xmlns:a="http://schemas.openxmlformats.org/drawingml/2006/main">
          <a:off x="14068426" y="9410700"/>
          <a:ext cx="3124200" cy="929707"/>
        </a:xfrm>
        <a:prstGeom xmlns:a="http://schemas.openxmlformats.org/drawingml/2006/main" prst="rect">
          <avLst/>
        </a:prstGeom>
        <a:ln xmlns:a="http://schemas.openxmlformats.org/drawingml/2006/main">
          <a:prstDash val="solid"/>
        </a:ln>
      </spPr>
    </pic>
    <clientData/>
  </twoCellAnchor>
  <twoCellAnchor editAs="oneCell">
    <from>
      <col>14</col>
      <colOff>1</colOff>
      <row>55</row>
      <rowOff>0</rowOff>
    </from>
    <to>
      <col>15</col>
      <colOff>55246</colOff>
      <row>59</row>
      <rowOff>169672</rowOff>
    </to>
    <pic>
      <nvPicPr>
        <cNvPr id="18" name="Image 17"/>
        <cNvPicPr>
          <a:picLocks xmlns:a="http://schemas.openxmlformats.org/drawingml/2006/main" noChangeAspect="1"/>
        </cNvPicPr>
      </nvPicPr>
      <blipFill>
        <a:blip xmlns:a="http://schemas.openxmlformats.org/drawingml/2006/main" xmlns:r="http://schemas.openxmlformats.org/officeDocument/2006/relationships" r:embed="rId15"/>
        <a:stretch xmlns:a="http://schemas.openxmlformats.org/drawingml/2006/main">
          <a:fillRect/>
        </a:stretch>
      </blipFill>
      <spPr>
        <a:xfrm xmlns:a="http://schemas.openxmlformats.org/drawingml/2006/main">
          <a:off x="11696701" y="11039475"/>
          <a:ext cx="857250" cy="901192"/>
        </a:xfrm>
        <a:prstGeom xmlns:a="http://schemas.openxmlformats.org/drawingml/2006/main" prst="rect">
          <avLst/>
        </a:prstGeom>
        <a:ln xmlns:a="http://schemas.openxmlformats.org/drawingml/2006/main">
          <a:prstDash val="solid"/>
        </a:ln>
      </spPr>
    </pic>
    <clientData/>
  </twoCellAnchor>
  <twoCellAnchor editAs="oneCell">
    <from>
      <col>4</col>
      <colOff>0</colOff>
      <row>52</row>
      <rowOff>1</rowOff>
    </from>
    <to>
      <col>10</col>
      <colOff>17145</colOff>
      <row>56</row>
      <rowOff>174993</rowOff>
    </to>
    <pic>
      <nvPicPr>
        <cNvPr id="19" name="Image 18"/>
        <cNvPicPr>
          <a:picLocks xmlns:a="http://schemas.openxmlformats.org/drawingml/2006/main" noChangeAspect="1"/>
        </cNvPicPr>
      </nvPicPr>
      <blipFill>
        <a:blip xmlns:a="http://schemas.openxmlformats.org/drawingml/2006/main" xmlns:r="http://schemas.openxmlformats.org/officeDocument/2006/relationships" r:embed="rId16"/>
        <a:stretch xmlns:a="http://schemas.openxmlformats.org/drawingml/2006/main">
          <a:fillRect/>
        </a:stretch>
      </blipFill>
      <spPr>
        <a:xfrm xmlns:a="http://schemas.openxmlformats.org/drawingml/2006/main">
          <a:off x="3790950" y="10496551"/>
          <a:ext cx="4772025" cy="898892"/>
        </a:xfrm>
        <a:prstGeom xmlns:a="http://schemas.openxmlformats.org/drawingml/2006/main" prst="rect">
          <avLst/>
        </a:prstGeom>
        <a:ln xmlns:a="http://schemas.openxmlformats.org/drawingml/2006/main">
          <a:prstDash val="solid"/>
        </a:ln>
      </spPr>
    </pic>
    <clientData/>
  </twoCellAnchor>
</wsDr>
</file>

<file path=xl/tables/table1.xml><?xml version="1.0" encoding="utf-8"?>
<table xmlns="http://schemas.openxmlformats.org/spreadsheetml/2006/main" id="1" name="Table8" displayName="Table8" ref="A6:E8" headerRowCount="1" totalsRowShown="0">
  <autoFilter ref="A6:E8"/>
  <tableColumns count="5">
    <tableColumn id="1" name="LIB_REG2"/>
    <tableColumn id="2" name="LIB_SAA"/>
    <tableColumn id="36" name="PROD_2015"/>
    <tableColumn id="40" name="PROD_2019"/>
    <tableColumn id="44" name="PROD_2023"/>
  </tableColumns>
  <tableStyleInfo name="TableStyleLight2" showFirstColumn="0" showLastColumn="0" showRowStripes="1" showColumnStripes="0"/>
</table>
</file>

<file path=xl/tables/table2.xml><?xml version="1.0" encoding="utf-8"?>
<table xmlns="http://schemas.openxmlformats.org/spreadsheetml/2006/main" id="2" name="Table3" displayName="Table3" ref="A6:E42" headerRowCount="1" totalsRowShown="0">
  <autoFilter ref="A6:E42"/>
  <tableColumns count="5">
    <tableColumn id="1" name="LIB_REG2"/>
    <tableColumn id="2" name="LIB_SAA"/>
    <tableColumn id="36" name="PROD_2015"/>
    <tableColumn id="40" name="PROD_2019"/>
    <tableColumn id="44" name="PROD_2023"/>
  </tableColumns>
  <tableStyleInfo name="TableStyleLight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Relationships xmlns="http://schemas.openxmlformats.org/package/2006/relationships"><Relationship Type="http://schemas.openxmlformats.org/officeDocument/2006/relationships/drawing" Target="/xl/drawings/drawing2.xml" Id="rId1"/></Relationships>
</file>

<file path=xl/worksheets/_rels/sheet12.xml.rels><Relationships xmlns="http://schemas.openxmlformats.org/package/2006/relationships"><Relationship Type="http://schemas.openxmlformats.org/officeDocument/2006/relationships/drawing" Target="/xl/drawings/drawing3.xml" Id="rId1"/></Relationships>
</file>

<file path=xl/worksheets/_rels/sheet14.xml.rels><Relationships xmlns="http://schemas.openxmlformats.org/package/2006/relationships"><Relationship Type="http://schemas.openxmlformats.org/officeDocument/2006/relationships/drawing" Target="/xl/drawings/drawing4.xml" Id="rId1"/></Relationships>
</file>

<file path=xl/worksheets/_rels/sheet16.xml.rels><Relationships xmlns="http://schemas.openxmlformats.org/package/2006/relationships"><Relationship Type="http://schemas.openxmlformats.org/officeDocument/2006/relationships/drawing" Target="/xl/drawings/drawing5.xml" Id="rId1"/></Relationships>
</file>

<file path=xl/worksheets/_rels/sheet34.xml.rels><Relationships xmlns="http://schemas.openxmlformats.org/package/2006/relationships"><Relationship Type="http://schemas.openxmlformats.org/officeDocument/2006/relationships/drawing" Target="/xl/drawings/drawing6.xml" Id="rId1"/></Relationships>
</file>

<file path=xl/worksheets/_rels/sheet39.xml.rels><Relationships xmlns="http://schemas.openxmlformats.org/package/2006/relationships"><Relationship Type="http://schemas.openxmlformats.org/officeDocument/2006/relationships/drawing" Target="/xl/drawings/drawing7.xml" Id="rId1"/></Relationships>
</file>

<file path=xl/worksheets/_rels/sheet41.xml.rels><Relationships xmlns="http://schemas.openxmlformats.org/package/2006/relationships"><Relationship Type="http://schemas.openxmlformats.org/officeDocument/2006/relationships/drawing" Target="/xl/drawings/drawing8.xml" Id="rId1"/></Relationships>
</file>

<file path=xl/worksheets/_rels/sheet43.xml.rels><Relationships xmlns="http://schemas.openxmlformats.org/package/2006/relationships"><Relationship Type="http://schemas.openxmlformats.org/officeDocument/2006/relationships/drawing" Target="/xl/drawings/drawing9.xml" Id="rId1"/></Relationships>
</file>

<file path=xl/worksheets/_rels/sheet44.xml.rels><Relationships xmlns="http://schemas.openxmlformats.org/package/2006/relationships"><Relationship Type="http://schemas.openxmlformats.org/officeDocument/2006/relationships/table" Target="/xl/tables/table1.xml" Id="rId1"/></Relationships>
</file>

<file path=xl/worksheets/_rels/sheet49.xml.rels><Relationships xmlns="http://schemas.openxmlformats.org/package/2006/relationships"><Relationship Type="http://schemas.openxmlformats.org/officeDocument/2006/relationships/table" Target="/xl/tables/table2.xml" Id="rId1"/></Relationships>
</file>

<file path=xl/worksheets/_rels/sheet58.xml.rels><Relationships xmlns="http://schemas.openxmlformats.org/package/2006/relationships"><Relationship Type="http://schemas.openxmlformats.org/officeDocument/2006/relationships/drawing" Target="/xl/drawings/drawing10.xml" Id="rId1"/></Relationships>
</file>

<file path=xl/worksheets/_rels/sheet61.xml.rels><Relationships xmlns="http://schemas.openxmlformats.org/package/2006/relationships"><Relationship Type="http://schemas.openxmlformats.org/officeDocument/2006/relationships/drawing" Target="/xl/drawings/drawing11.xml" Id="rId1"/></Relationships>
</file>

<file path=xl/worksheets/_rels/sheet71.xml.rels><Relationships xmlns="http://schemas.openxmlformats.org/package/2006/relationships"><Relationship Type="http://schemas.openxmlformats.org/officeDocument/2006/relationships/drawing" Target="/xl/drawings/drawing12.xml" Id="rId1"/></Relationships>
</file>

<file path=xl/worksheets/_rels/sheet73.xml.rels><Relationships xmlns="http://schemas.openxmlformats.org/package/2006/relationships"><Relationship Type="http://schemas.openxmlformats.org/officeDocument/2006/relationships/drawing" Target="/xl/drawings/drawing13.xml" Id="rId1"/></Relationships>
</file>

<file path=xl/worksheets/_rels/sheet74.xml.rels><Relationships xmlns="http://schemas.openxmlformats.org/package/2006/relationships"><Relationship Type="http://schemas.openxmlformats.org/officeDocument/2006/relationships/drawing" Target="/xl/drawings/drawing14.xml" Id="rId1"/></Relationships>
</file>

<file path=xl/worksheets/_rels/sheet75.xml.rels><Relationships xmlns="http://schemas.openxmlformats.org/package/2006/relationships"><Relationship Type="http://schemas.openxmlformats.org/officeDocument/2006/relationships/drawing" Target="/xl/drawings/drawing15.xml" Id="rId1"/></Relationships>
</file>

<file path=xl/worksheets/_rels/sheet8.xml.rels><Relationships xmlns="http://schemas.openxmlformats.org/package/2006/relationships"><Relationship Type="http://schemas.openxmlformats.org/officeDocument/2006/relationships/drawing" Target="/xl/drawings/drawing1.xml" Id="rId1"/></Relationships>
</file>

<file path=xl/worksheets/sheet1.xml><?xml version="1.0" encoding="utf-8"?>
<worksheet xmlns="http://schemas.openxmlformats.org/spreadsheetml/2006/main">
  <sheetPr>
    <tabColor rgb="009BBB59"/>
    <outlinePr summaryBelow="1" summaryRight="1"/>
    <pageSetUpPr/>
  </sheetPr>
  <dimension ref="A1:G15"/>
  <sheetViews>
    <sheetView workbookViewId="0">
      <selection activeCell="A1" sqref="A1"/>
    </sheetView>
  </sheetViews>
  <sheetFormatPr baseColWidth="8" defaultRowHeight="15"/>
  <cols>
    <col width="59" customWidth="1" style="1003" min="1" max="1"/>
    <col width="24" customWidth="1" style="1003" min="2" max="2"/>
    <col width="15154" customWidth="1" style="1003" min="3" max="3"/>
    <col width="23" customWidth="1" style="1003" min="4" max="4"/>
    <col width="26" customWidth="1" style="1003" min="5" max="5"/>
    <col width="95" customWidth="1" style="1003" min="6" max="6"/>
    <col width="68" customWidth="1" style="1003" min="7" max="7"/>
  </cols>
  <sheetData>
    <row r="1" ht="15" customHeight="1" s="1003">
      <c r="A1" s="1018" t="inlineStr">
        <is>
          <t>Nom du groupe d'étiquette</t>
        </is>
      </c>
      <c r="B1" s="1018" t="inlineStr">
        <is>
          <t>Type d'étiquette</t>
        </is>
      </c>
      <c r="C1" s="1018" t="inlineStr">
        <is>
          <t>Etiquettes</t>
        </is>
      </c>
      <c r="D1" s="1018" t="inlineStr">
        <is>
          <t>Palette visible</t>
        </is>
      </c>
      <c r="E1" s="1018" t="inlineStr">
        <is>
          <t>Palette de couleur</t>
        </is>
      </c>
      <c r="F1" s="1018" t="inlineStr">
        <is>
          <t>Couleur</t>
        </is>
      </c>
      <c r="G1" s="1018" t="inlineStr">
        <is>
          <t>Utilité</t>
        </is>
      </c>
    </row>
    <row r="2" ht="15" customHeight="1" s="1003">
      <c r="A2" s="1019" t="inlineStr">
        <is>
          <t>Type de noeud</t>
        </is>
      </c>
      <c r="B2" s="1019" t="inlineStr">
        <is>
          <t>nodeTags</t>
        </is>
      </c>
      <c r="C2" s="1019" t="inlineStr">
        <is>
          <t>produit:secteur:echange</t>
        </is>
      </c>
      <c r="D2" s="1019" t="inlineStr"/>
      <c r="E2" s="1019" t="inlineStr"/>
      <c r="F2" s="1019" t="inlineStr"/>
      <c r="G2" s="1019" t="inlineStr"/>
    </row>
    <row r="3" ht="15" customHeight="1" s="1003">
      <c r="A3" s="1019" t="inlineStr">
        <is>
          <t>Type de matière</t>
        </is>
      </c>
      <c r="B3" s="1019" t="inlineStr">
        <is>
          <t>nodeTags</t>
        </is>
      </c>
      <c r="C3" s="1019" t="inlineStr">
        <is>
          <t>Matière première:Produit:Coproduit:Ingrédient:Emission</t>
        </is>
      </c>
      <c r="D3" s="1019" t="n">
        <v>0</v>
      </c>
      <c r="E3" s="1019" t="inlineStr"/>
      <c r="F3" s="1019" t="inlineStr">
        <is>
          <t>#92d050:#00b0f0:#ffc000:#c00000:#bfbfbf</t>
        </is>
      </c>
      <c r="G3" s="1019" t="inlineStr">
        <is>
          <t>Permet de filtrer par type de matière.</t>
        </is>
      </c>
    </row>
    <row r="4" ht="15" customHeight="1" s="1003">
      <c r="A4" s="1019" t="inlineStr">
        <is>
          <t>Unité</t>
        </is>
      </c>
      <c r="B4" s="1019" t="inlineStr">
        <is>
          <t>dataTags</t>
        </is>
      </c>
      <c r="C4" s="1019" t="inlineStr">
        <is>
          <t>kt</t>
        </is>
      </c>
      <c r="D4" s="1019" t="n">
        <v>0</v>
      </c>
      <c r="E4" s="1019" t="inlineStr"/>
      <c r="F4" s="1019" t="inlineStr"/>
      <c r="G4" s="1019" t="inlineStr"/>
    </row>
    <row r="5" ht="15" customHeight="1" s="1003">
      <c r="A5" s="1019" t="inlineStr">
        <is>
          <t>Territoire</t>
        </is>
      </c>
      <c r="B5" s="1019" t="inlineStr">
        <is>
          <t>dataTags</t>
        </is>
      </c>
      <c r="C5" s="1019" t="inlineStr">
        <is>
          <t>France</t>
        </is>
      </c>
      <c r="D5" s="1019" t="n">
        <v>0</v>
      </c>
      <c r="E5" s="1019" t="inlineStr"/>
      <c r="F5" s="1019" t="inlineStr"/>
      <c r="G5" s="1019" t="inlineStr"/>
    </row>
    <row r="6" ht="15" customHeight="1" s="1003">
      <c r="A6" s="1019" t="inlineStr">
        <is>
          <t>Campagne</t>
        </is>
      </c>
      <c r="B6" s="1019" t="inlineStr">
        <is>
          <t>dataTags</t>
        </is>
      </c>
      <c r="C6" s="1019" t="inlineStr">
        <is>
          <t>2015-16:2019-20:2023-24</t>
        </is>
      </c>
      <c r="D6" s="1019" t="n">
        <v>0</v>
      </c>
      <c r="E6" s="1019" t="inlineStr"/>
      <c r="F6" s="1019" t="inlineStr">
        <is>
          <t>#B5E6A2:#B5E6A2:#B5E6A2</t>
        </is>
      </c>
      <c r="G6" s="1019" t="inlineStr">
        <is>
          <t>Permet d'afficher le diagramme pour la période sélectionnée.</t>
        </is>
      </c>
    </row>
    <row r="7" ht="15" customHeight="1" s="1003">
      <c r="A7" s="1019" t="inlineStr">
        <is>
          <t>Oléoprotéagineux</t>
        </is>
      </c>
      <c r="B7" s="1019" t="inlineStr">
        <is>
          <t>dataTags</t>
        </is>
      </c>
      <c r="C7" s="1019" t="inlineStr">
        <is>
          <t>Colza:Tournesol:Soja:Lin:Pois:Féverole:Lupin:Lentille:Pois chiche:Haricot sec:Olive</t>
        </is>
      </c>
      <c r="D7" s="1019" t="n">
        <v>0</v>
      </c>
      <c r="E7" s="1019" t="inlineStr"/>
      <c r="F7" s="1019" t="inlineStr">
        <is>
          <t>#fac55c:#f7c7ac:#c15940:#996633:#deddc2:#698763:#ffd757:#cb9763:#ffcc99:#81e3c5:#8e8e8e</t>
        </is>
      </c>
      <c r="G7" s="1019" t="inlineStr">
        <is>
          <t>Permet de filtrer par oléoprotéagineux.</t>
        </is>
      </c>
    </row>
    <row r="8" ht="15" customHeight="1" s="1003">
      <c r="A8" s="1019" t="inlineStr">
        <is>
          <t>Volume collecté, hors volume d'échange</t>
        </is>
      </c>
      <c r="B8" s="1019" t="inlineStr">
        <is>
          <t>fluxTags</t>
        </is>
      </c>
      <c r="C8" s="1019" t="inlineStr">
        <is>
          <t>Récolte = 5334 kt (Bilans par campagne - FranceAgriMer):Autoconsommation à la ferme = 128 kt (Bilans par campagne - FranceAgriMer):Collecte = 5206 kt (Bilans par campagne - FranceAgriMer):Stock initial collecteurs = 61 kt (Bilans par campagne - FranceAgriMer):Stock final collecteurs = 115 kt (Bilans par campagne - FranceAgriMer):Consommation de graines par la Trituration = 4780 kt (Bilans par campagne - FranceAgriMer):Consommation de graines par les FAB = 56 kt (Bilans par campagne - FranceAgriMer):Production de semences certifiées = 10 kt (Bilans par campagne - FranceAgriMer):Récolte = 3523 kt (Bilans par campagne - FranceAgriMer):Autoconsommation à la ferme = 54 kt (Bilans par campagne - FranceAgriMer):Collecte = 3469 kt (Bilans par campagne - FranceAgriMer):Stock initial collecteurs = 191 kt (Bilans par campagne - FranceAgriMer):Stock final collecteurs = 146 kt (Bilans par campagne - FranceAgriMer):Consommation de graines par la Trituration = 3894 kt (Bilans par campagne - FranceAgriMer):Consommation de graines par les FAB = 21 kt (Bilans par campagne - FranceAgriMer):Production de semences certifiées = 5 kt (Bilans par campagne - FranceAgriMer):Récolte = 4277 kt (Bilans par campagne - FranceAgriMer):Autoconsommation à la ferme = 84 kt (Bilans par campagne - FranceAgriMer):Collecte = 4193 kt (Bilans par campagne - FranceAgriMer):Stock initial collecteurs = 173 kt (Bilans par campagne - FranceAgriMer):Stock final collecteurs = 225 kt (Bilans par campagne - FranceAgriMer):Consommation de graines par la Trituration = 4207 kt (Bilans par campagne - FranceAgriMer):Consommation de graines par les FAB = 19 kt (Bilans par campagne - FranceAgriMer):Récolte = 1187 kt (Bilans par campagne - FranceAgriMer):Autoconsommation à la ferme = 63 kt (Bilans par campagne - FranceAgriMer):Collecte = 1124 kt (Bilans par campagne - FranceAgriMer):Stock initial collecteurs = 79 kt (Bilans par campagne - FranceAgriMer):Stock final collecteurs = 82 kt (Bilans par campagne - FranceAgriMer):Consommation de graines par la Trituration = 1080 kt (Bilans par campagne - FranceAgriMer):Consommation de graines par les FAB = 7 kt (Bilans par campagne - FranceAgriMer):Consommation de graines en alimentation humaine = 10 kt (Bilans par campagne - FranceAgriMer):Récolte = 1298 kt (Bilans par campagne - FranceAgriMer):Autoconsommation à la ferme = 123 kt (Bilans par campagne - FranceAgriMer):Collecte = 1175 kt (Bilans par campagne - FranceAgriMer):Stock initial collecteurs = 80 kt (Bilans par campagne - FranceAgriMer):Stock final collecteurs = 118 kt (Bilans par campagne - FranceAgriMer):Consommation de graines par la Trituration = 914 kt (Bilans par campagne - FranceAgriMer):Consommation de graines par les FAB = 12 kt (Bilans par campagne - FranceAgriMer):Production de semences certifiées = 6 kt (Bilans par campagne - FranceAgriMer):Récolte = 2061 kt (Bilans par campagne - FranceAgriMer):Autoconsommation à la ferme = 169 kt (Bilans par campagne - FranceAgriMer):Collecte = 1892 kt (Bilans par campagne - FranceAgriMer):Stock initial collecteurs = 243 kt (Bilans par campagne - FranceAgriMer):Stock final collecteurs = 214 kt (Bilans par campagne - FranceAgriMer):Consommation de graines par la Trituration = 1491 kt (Bilans par campagne - FranceAgriMer):Consommation de graines par les FAB = 10 kt (Bilans par campagne - FranceAgriMer):Production de semences certifiées = 8 kt (Bilans par campagne - FranceAgriMer):Récolte = 337 kt (Bilans par campagne - FranceAgriMer):Autoconsommation à la ferme = 68 kt (Bilans par campagne - FranceAgriMer):Collecte = 269 kt (Bilans par campagne - FranceAgriMer):Stock initial collecteurs = 44 kt (Bilans par campagne - FranceAgriMer):Stock final collecteurs = 41 kt (Bilans par campagne - FranceAgriMer):Consommation de graines par la Trituration = 678 kt (Bilans par campagne - FranceAgriMer):Consommation de graines par les FAB = 150 kt (Bilans par campagne - FranceAgriMer):Consommation de graines en alimentation humaine = 50 kt (Bilans par campagne - FranceAgriMer):Récolte = 429 kt (Bilans par campagne - FranceAgriMer):Autoconsommation à la ferme = 67 kt (Bilans par campagne - FranceAgriMer):Collecte = 362 kt (Bilans par campagne - FranceAgriMer):Stock initial collecteurs = 92 kt (Bilans par campagne - FranceAgriMer):Stock final collecteurs = 72 kt (Bilans par campagne - FranceAgriMer):Consommation de graines par la Trituration = 670 kt (Bilans par campagne - FranceAgriMer):Consommation de graines par les FAB = 155 kt (Bilans par campagne - FranceAgriMer):Consommation de graines en alimentation humaine = 45 kt (Bilans par campagne - FranceAgriMer):Production de semences certifiées = 9 kt (Bilans par campagne - FranceAgriMer):Récolte = 388 kt (Bilans par campagne - FranceAgriMer):Collecte = 320 kt (Bilans par campagne - FranceAgriMer):Stock initial collecteurs = 103 kt (Bilans par campagne - FranceAgriMer):Stock final collecteurs = 65 kt (Bilans par campagne - FranceAgriMer):Consommation de graines par la Trituration = 510 kt (Bilans par campagne - FranceAgriMer):Consommation de graines par les FAB = 78 kt (Bilans par campagne - FranceAgriMer):Production de semences certifiées = 12 kt (Bilans par campagne - FranceAgriMer):Récolte de pois (catégories "Pois protéagineux" + "Mélanges de pois" d'Agreste = 662 kt (Bilans par campagne - FranceAgriMer):Autoconsommation à la ferme = 155 kt (Bilans par campagne - FranceAgriMer):Collecte = 507 kt (Bilans par campagne - FranceAgriMer):Stock initial collecteurs = 57 kt (Bilans par campagne - FranceAgriMer):Consommation de graines par les FAB = 27 kt (Bilans par campagne - FranceAgriMer):Consommation de graines en alimentation humaine = 120 kt (Bilans par campagne - FranceAgriMer):Production de semences certifiées = 25 kt (Bilans par campagne - FranceAgriMer):Récolte = 709 kt (Bilans par campagne - FranceAgriMer):Collecte = 540 kt (Bilans par campagne - FranceAgriMer):Stock initial collecteurs = 82 kt (Bilans par campagne - FranceAgriMer):Stock final collecteurs = 53 kt (Bilans par campagne - FranceAgriMer):Consommation de graines par les FAB = 100 kt (Bilans par campagne - FranceAgriMer):Consommation de graines en alimentation humaine = 140 kt (Bilans par campagne - FranceAgriMer):Production de semences certifiées = 21 kt (Bilans par campagne - FranceAgriMer):Récolte = 679 kt (Bilans par campagne - FranceAgriMer):Autoconsommation à la ferme = 266 kt (Bilans par campagne - FranceAgriMer):Collecte = 413 kt (Bilans par campagne - FranceAgriMer):Stock initial collecteurs = 54 kt (Bilans par campagne - FranceAgriMer):Stock final collecteurs = 57 kt (Bilans par campagne - FranceAgriMer):Consommation de graines par les FAB = 84 kt (Bilans par campagne - FranceAgriMer):Production de semences certifiées = 20 kt (Bilans par campagne - FranceAgriMer):Récolte = 253 kt (Bilans par campagne - FranceAgriMer):Autoconsommation à la ferme = 62 kt (Bilans par campagne - FranceAgriMer):Collecte = 191 kt (Bilans par campagne - FranceAgriMer):Stock initial collecteurs = 34 kt (Bilans par campagne - FranceAgriMer):Stock final collecteurs = 59 kt (Bilans par campagne - FranceAgriMer):Consommation de graines par les FAB = 29 kt (Bilans par campagne - FranceAgriMer):Récolte = 177 kt (Bilans par campagne - FranceAgriMer):Autoconsommation à la ferme = 81 kt (Bilans par campagne - FranceAgriMer):Collecte = 96 kt (Bilans par campagne - FranceAgriMer):Stock initial collecteurs = 13 kt (Bilans par campagne - FranceAgriMer):Stock final collecteurs = 14 kt (Bilans par campagne - FranceAgriMer):Consommation de graines par les FAB = 22 kt (Bilans par campagne - FranceAgriMer):Consommation de graines en alimentation humaine = 12 kt (Bilans par campagne - FranceAgriMer):Récolte = 216 kt (Bilans par campagne - FranceAgriMer):Autoconsommation à la ferme = 70 kt (Bilans par campagne - FranceAgriMer):Collecte = 146 kt (Bilans par campagne - FranceAgriMer):Stock initial collecteurs = 14 kt (Bilans par campagne - FranceAgriMer):Stock final collecteurs = 18 kt (Bilans par campagne - FranceAgriMer):Consommation de graines par les FAB = 33 kt (Bilans par campagne - FranceAgriMer):Production de semences certifiées = 7 kt (Bilans par campagne - FranceAgriMer):Production d'huile brute = 126 kt (FEDIOL):Production d'huile brute = 2024 kt (FEDIOL):Production d'huile brute = 554 kt (FEDIOL):Production d'huile brute = 141 kt (FEDIOL):Production d'huile brute = 1685 kt (FEDIOL):Production d'huile brute = 521 kt (FEDIOL):Production d'huile brute = 9 kt (FEDIOL):Production d'huile brute = 99 kt (FEDIOL):Production d'huile brute = 1865 kt (FEDIOL):Production d'huile brute = 598 kt (FEDIOL):Production d'huile brute = 11 kt (FEDIOL):Production de tourteaux = 541 kt (FEDIOL):Production de tourteaux = 2559 kt (FEDIOL):Production de tourteaux = 673 kt (FEDIOL):Production de tourteaux = 596 kt (FEDIOL):Production de tourteaux = 2280 kt (FEDIOL):Production de tourteaux = 677 kt (FEDIOL):Production de tourteaux = 16 kt (FEDIOL):Production de tourteaux = 420 kt (FEDIOL):Production de tourteaux = 2479 kt (FEDIOL):Production de tourteaux = 737 kt (FEDIOL):Production de tourteaux = 19 kt (FEDIOL):Consommation de graines par la Trituration = 12 kt (FEDIOL):Consommation de graines par la Trituration = 25 kt (FEDIOL):Consommation de graines par la Trituration = 31 kt (FEDIOL):Consommation d'huile pour la fabrication de biodiesel = 1985 kt (Carbure):Consommation d'huile pour la fabrication de biodiesel = 0 kt (Carbure):Consommation d'huile pour la fabrication de biodiesel = 1460 kt (Carbure):Consommation d'huile pour la fabrication de biodiesel = 531 kt (Carbure):Consommation d'huile pour la fabrication de biodiesel = 2176 kt (Carbure):Consommation d'huile pour la fabrication de biodiesel = 90 kt (Carbure):Consommation d'huile par les GMS = 23 kt (Nielsen):Consommation d'huile par les GMS = 120 kt (Nielsen):Consommation d'huile par les GMS = 101 kt (Nielsen):Consommation d'huile par les GMS = 92 kt (Nielsen):Récolte = 35 kt (Statistique Agricole Annuelle - SSP):Récolte = 25 kt (Statistique Agricole Annuelle - SSP):Récolte = 30 kt (Statistique Agricole Annuelle - SSP):Consommation d'olives par les moulins = 37 kt (FranceAgriMer):Consommation d'olives par les moulins = 22 kt (FranceAgriMer):Consommation d'olives par les moulins = 41 kt (FranceAgriMer):Production d'huile d'olive = 6 kt (FranceAgriMer):Production d'huile d'olive = 3 kt (FranceAgriMer):Production d'huile d'olive = 7 kt (FranceAgriMer):Consommation d'huile d'olive par les GMS = 66 kt (Nielsen):Consommation d'huile d'olive par les GMS = 63 kt (Nielsen):Consommation totale d'huile d'olive = 99 kt (AFIDOL):Consommation totale d'huile d'olive = 114 kt (AFIDOL):Consommation totale d'huile d'olive = 100 kt (AFIDOL):Production d'olives de table = 2 kt (FranceAgriMer):Production d'olives de table = 1 kt (FranceAgriMer):Consommation d'olives de table par les GMS = 28 kt (Nielsen):Consommation d'olives de table par les GMS = 32 kt (Nielsen):Consommation totale d'olives de table = 67 kt (AFIDOL):Consommation totale d'olives de table = 87 kt (AFIDOL):Consommation totale d'olives de table = 91 kt (AFIDOL):Récolte = 43 kt (Statistique Agricole Annuelle - SSP):Collecte = 32 kt (Collectes, stocks - FranceAgriMer):Stock initial collecteurs = 2 kt (Collectes, stocks - FranceAgriMer):Stock final collecteurs = 6 kt (Collectes, stocks - FranceAgriMer):Production de semences certifiées = 1 kt (Collectes, stocks - FranceAgriMer):Consommation de graines par les FAB = 0 kt (Etat 13 - FranceAgriMer):Récolte = 46 kt (Statistique Agricole Annuelle - SSP):Collecte = 31 kt (Collectes, stocks - FranceAgriMer):Stock initial collecteurs = 6 kt (Collectes, stocks - FranceAgriMer):Stock final collecteurs = 4 kt (Collectes, stocks - FranceAgriMer):Production de semences certifiées = 2 kt (Collectes, stocks - FranceAgriMer):Consommation de graines par les FAB = 4 kt (Etat 13 - FranceAgriMer):Récolte = 52 kt (Statistique Agricole Annuelle - SSP):Collecte = 35 kt (Collectes, stocks - FranceAgriMer):Stock final collecteurs = 7 kt (Collectes, stocks - FranceAgriMer):Consommation de graines par les FAB = 6 kt (Etat 13 - FranceAgriMer):Récolte = 16 kt (Statistique Agricole Annuelle - SSP):Collecte = 12 kt (Collectes, stocks - FranceAgriMer):Stock initial collecteurs = 3 kt (Collectes, stocks - FranceAgriMer):Stock final collecteurs = 11 kt (Collectes, stocks - FranceAgriMer):Récolte = 7 kt (Statistique Agricole Annuelle - SSP):Collecte = 4 kt (Collectes, stocks - FranceAgriMer):Stock initial collecteurs = 9 kt (Collectes, stocks - FranceAgriMer):Stock final collecteurs = 2 kt (Collectes, stocks - FranceAgriMer):Production de semences certifiées = 0 kt (Collectes, stocks - FranceAgriMer):Récolte = 11 kt (Statistique Agricole Annuelle - SSP):Collecte = 5 kt (Collectes, stocks - FranceAgriMer):Récolte = 23 kt (Statistique Agricole Annuelle - SSP):Récolte = 48 kt (Statistique Agricole Annuelle - SSP):Récolte = 33 kt (Statistique Agricole Annuelle - SSP):Collecte = 16 kt (Collectes, stocks - FranceAgriMer):Stock final collecteurs = 3 kt (Collectes, stocks - FranceAgriMer):Récolte = 51 kt (Statistique Agricole Annuelle - SSP):Récolte = 44 kt (Statistique Agricole Annuelle - SSP):Collecte = 20 kt (Collectes, stocks - FranceAgriMer):Production de semences certifiées = 5 kt (Collectes, stocks - FranceAgriMer):Récolte = 13 kt (Statistique Agricole Annuelle - SSP):Consommation de produits alimentaires par les GMS (en volume de matière première) = 2 kt (OléoProtéines - Terres Univia):Consommation de produits alimentaires par les circuits spécialisés (en volume de matière première) = 0 kt (OléoProtéines - Terres Univia):Consommation de produits alimentaires par la RHD (en volume de matière première) = 1 kt (OléoProtéines - Terres Univia):Consommation de produits alimentaires par les autres IAA (en volume de matière première) = 2 kt (OléoProtéines - Terres Univia):Consommation de produits alimentaires par les GMS (en volume de matière première) = 52 kt (OléoProtéines - Terres Univia):Consommation de produits alimentaires par les circuits spécialisés (en volume de matière première) = 3 kt (OléoProtéines - Terres Univia):Consommation de produits alimentaires par la RHD (en volume de matière première) = 7 kt (OléoProtéines - Terres Univia):Consommation de produits alimentaires par les autres IAA (en volume de matière première) = 3 kt (OléoProtéines - Terres Univia):Consommation de produits alimentaires par les GMS (en volume de matière première) = 28 kt (OléoProtéines - Terres Univia):Consommation de produits alimentaires par les circuits spécialisés (en volume de matière première) = 1 kt (OléoProtéines - Terres Univia):Consommation de produits alimentaires par la RHD (en volume de matière première) = 5 kt (OléoProtéines - Terres Univia):Consommation de produits alimentaires par les GMS (en volume de matière première) = 55 kt (OléoProtéines - Terres Univia):Consommation de produits alimentaires par la RHD (en volume de matière première) = 11 kt (OléoProtéines - Terres Univia):Consommation de produits alimentaires par les autres IAA (en volume de matière première) = 7 kt (OléoProtéines - Terres Univia)</t>
        </is>
      </c>
      <c r="D8" s="1019" t="n">
        <v>0</v>
      </c>
      <c r="E8" s="1019" t="inlineStr"/>
      <c r="F8" s="1019" t="inlineStr"/>
      <c r="G8" s="1019" t="inlineStr"/>
    </row>
    <row r="9" ht="15" customHeight="1" s="1003">
      <c r="A9" s="1019" t="inlineStr">
        <is>
          <t>Rendement, répartition ou volume d'échange collecté</t>
        </is>
      </c>
      <c r="B9" s="1019" t="inlineStr">
        <is>
          <t>fluxTags</t>
        </is>
      </c>
      <c r="C9" s="1019" t="inlineStr">
        <is>
          <t>Ratio d'issues de silo = 1,7 % (ONRB - FranceAgriMer):Ratio d'issues de silo = 1 % (ONRB - FranceAgriMer):Part d'issues de silo consommées par les FAF = 56,33 % (ONRB - FranceAgriMer):Part d'issues de silo consommées comme litière = 0,77 % (ONRB - FranceAgriMer):Part d'issues de silo compostées = 0 % (ONRB - FranceAgriMer):Part d'issues de silo consommées comme autres biomatériaux = 0,77 % (ONRB - FranceAgriMer):Part d'issues de silo consommées en méthanisation = 40,72 % (ONRB - FranceAgriMer):Part d'issues de silo brûlées = 1,03 % (ONRB - FranceAgriMer):Ratio de pertes à la ferme = 0,1 % (ORIFLAAM - Terres Univia):Ratio de pertes à la ferme = 2 % (ORIFLAAM - Terres Univia):Part de semences fermières (par rapport aux semences certifiées) = 20,51 % (Enquête Pratiques culturales en grandes cultures - SSP):Part de semences fermières (par rapport aux semences certifiées) = 0,7 % (Enquête Pratiques culturales en grandes cultures - SSP):Part de semences fermières (par rapport aux semences certifiées) = 180,11 % (Enquête Pratiques culturales en grandes cultures - SSP):Part de semences fermières (par rapport aux semences certifiées) = 143,31 % (Enquête Pratiques culturales en grandes cultures - SSP):Part de semences fermières (par rapport aux semences certifiées) = 115,3 % (Enquête Pratiques culturales en grandes cultures - SSP):Part de semences fermières (par rapport aux semences certifiées) = 5,21 % (Enquête Pratiques culturales en grandes cultures - SSP):Part de semences fermières (par rapport aux semences certifiées) = 17,07 % (Enquête Pratiques culturales en grandes cultures - SSP):Part de semences fermières (par rapport aux semences certifiées) = 140,06 % (Enquête Pratiques culturales en grandes cultures - SSP):Part de semences fermières (par rapport aux semences certifiées) = 76,3 % (Enquête Pratiques culturales en grandes cultures - SSP):Part de semences fermières (par rapport aux semences certifiées) = 124,12 % (Enquête Pratiques culturales en grandes cultures - SSP):Part de semences fermières (par rapport aux semences certifiées) = 122,1 % (Enquête Pratiques culturales en grandes cultures - SSP):Part de semences fermières (par rapport aux semences certifiées) = 13,64 % (Enquête Pratiques culturales en grandes cultures - SSP):Part de semences fermières (par rapport aux semences certifiées) = 100 % (Enquête Pratiques culturales en grandes cultures - SSP):Part de semences fermières (par rapport aux semences certifiées) = 9,29 % (Enquête Pratiques culturales en grandes cultures - SSP):Part de semences fermières (par rapport aux semences certifiées) = 132,94 % (Enquête Pratiques culturales en grandes cultures - SSP):Part de semences fermières (par rapport aux semences certifiées) = 238,98 % (Enquête Pratiques culturales en grandes cultures - SSP):Importation de graines = 6 kt (Douanes françaises - Eurostat):Exportation de graines = 322 kt (Douanes françaises - Eurostat):Importation de graines = 14 kt (Douanes françaises - Eurostat):Exportation de graines = 263 kt (Douanes françaises - Eurostat):Importation de graines = 15 kt (Douanes françaises - Eurostat):Exportation de graines = 254 kt (Douanes françaises - Eurostat):Importation de graines = 7 kt (Douanes françaises - Eurostat):Exportation de graines = 6 kt (Douanes françaises - Eurostat):Exportation de graines = 16 kt (Douanes françaises - Eurostat):Importation de graines = 13 kt (Douanes françaises - Eurostat):Exportation de graines = 17 kt (Douanes françaises - Eurostat):Importation de graines = 31 kt (Douanes françaises - Eurostat):Exportation de graines = 3 kt (Douanes françaises - Eurostat):Importation de graines = 33 kt (Douanes françaises - Eurostat):Importation de graines = 29 kt (Douanes françaises - Eurostat):Exportation de graines = 5 kt (Douanes françaises - Eurostat):Importation de graines = 28 kt (Douanes françaises - Eurostat):Importation de graines = 38 kt (Douanes françaises - Eurostat):Exportation de graines = 4 kt (Douanes françaises - Eurostat):Exportation de graines = 93 kt (Douanes françaises - Eurostat):Importation de graines = 30 kt (Douanes françaises - Eurostat):Exportation de graines = 46 kt (Douanes françaises - Eurostat):Importation de graines = 36 kt (Douanes françaises - Eurostat):Exportation de graines = 75 kt (Douanes françaises - Eurostat):Importation de graines = 847 kt (Douanes françaises - Eurostat):Exportation de graines = 92 kt (Douanes françaises - Eurostat):Importation de graines = 655 kt (Douanes françaises - Eurostat):Exportation de graines = 161 kt (Douanes françaises - Eurostat):Importation de graines = 398 kt (Douanes françaises - Eurostat):Exportation de graines = 138 kt (Douanes françaises - Eurostat):Importation de graines = 24 kt (Douanes françaises - Eurostat):Exportation de graines = 8 kt (Douanes françaises - Eurostat):Exportation de graines = 12 kt (Douanes françaises - Eurostat):Importation de graines = 32 kt (Douanes françaises - Eurostat):Exportation de graines = 14 kt (Douanes françaises - Eurostat):Importation de graines = 1210 kt (Douanes françaises - Eurostat):Exportation de graines = 1494 kt (Douanes françaises - Eurostat):Importation de graines = 1593 kt (Douanes françaises - Eurostat):Exportation de graines = 1123 kt (Douanes françaises - Eurostat):Importation de graines = 1275 kt (Douanes françaises - Eurostat):Exportation de graines = 1113 kt (Douanes françaises - Eurostat):Importation de graines = 218 kt (Douanes françaises - Eurostat):Exportation de graines = 302 kt (Douanes françaises - Eurostat):Importation de graines = 288 kt (Douanes françaises - Eurostat):Exportation de graines = 438 kt (Douanes françaises - Eurostat):Importation de graines = 191 kt (Douanes françaises - Eurostat):Exportation de graines = 546 kt (Douanes françaises - Eurostat):Importation de graines = 0 kt (Douanes françaises - Eurostat):Exportation de graines = 0 kt (Douanes françaises - Eurostat):Importation d'huile = 84 kt (Douanes françaises - Eurostat):Exportation d'huile = 133 kt (Douanes françaises - Eurostat):Importation d'huile = 66 kt (Douanes françaises - Eurostat):Exportation d'huile = 53 kt (Douanes françaises - Eurostat):Importation d'huile = 64 kt (Douanes françaises - Eurostat):Exportation d'huile = 69 kt (Douanes françaises - Eurostat):Importation d'huile = 268 kt (Douanes françaises - Eurostat):Exportation d'huile = 319 kt (Douanes françaises - Eurostat):Importation d'huile = 336 kt (Douanes françaises - Eurostat):Exportation d'huile = 357 kt (Douanes françaises - Eurostat):Importation d'huile = 408 kt (Douanes françaises - Eurostat):Exportation d'huile = 491 kt (Douanes françaises - Eurostat):Importation d'huile = 135 kt (Douanes françaises - Eurostat):Exportation d'huile = 330 kt (Douanes françaises - Eurostat):Importation d'huile = 104 kt (Douanes françaises - Eurostat):Exportation d'huile = 338 kt (Douanes françaises - Eurostat):Importation d'huile = 144 kt (Douanes françaises - Eurostat):Exportation d'huile = 626 kt (Douanes françaises - Eurostat):Importation d'huile = 4 kt (Douanes françaises - Eurostat):Exportation d'huile = 0 kt (Douanes françaises - Eurostat):Importation d'huile = 9 kt (Douanes françaises - Eurostat):Exportation d'huile = 1 kt (Douanes françaises - Eurostat):Importation d'huile = 6 kt (Douanes françaises - Eurostat):Importation de tourteaux = 3432 kt (Douanes françaises - Eurostat):Exportation de tourteaux = 19 kt (Douanes françaises - Eurostat):Importation de tourteaux = 2926 kt (Douanes françaises - Eurostat):Exportation de tourteaux = 62 kt (Douanes françaises - Eurostat):Importation de tourteaux = 2780 kt (Douanes françaises - Eurostat):Exportation de tourteaux = 57 kt (Douanes françaises - Eurostat):Importation de tourteaux = 882 kt (Douanes françaises - Eurostat):Exportation de tourteaux = 54 kt (Douanes françaises - Eurostat):Importation de tourteaux = 986 kt (Douanes françaises - Eurostat):Exportation de tourteaux = 105 kt (Douanes françaises - Eurostat):Importation de tourteaux = 870 kt (Douanes françaises - Eurostat):Exportation de tourteaux = 122 kt (Douanes françaises - Eurostat):Importation de tourteaux = 495 kt (Douanes françaises - Eurostat):Exportation de tourteaux = 552 kt (Douanes françaises - Eurostat):Importation de tourteaux = 526 kt (Douanes françaises - Eurostat):Exportation de tourteaux = 510 kt (Douanes françaises - Eurostat):Importation de tourteaux = 684 kt (Douanes françaises - Eurostat):Exportation de tourteaux = 377 kt (Douanes françaises - Eurostat):Importation de tourteaux = 90 kt (Douanes françaises - Eurostat):Exportation de tourteaux = 0 kt (Douanes françaises - Eurostat):Exportation de tourteaux = 1 kt (Douanes françaises - Eurostat):Importation de tourteaux = 76 kt (Douanes françaises - Eurostat):Importation d'olives = 2 kt (Douanes françaises - Eurostat):Exportation d'olives = 0 kt (Douanes françaises - Eurostat):Importation d'huile d'olive = 118 kt (Douanes françaises - Eurostat):Exportation d'huile d'olive = 10 kt (Douanes françaises - Eurostat):Importation d'huile d'olive = 134 kt (Douanes françaises - Eurostat):Importation d'huile d'olive = 119 kt (Douanes françaises - Eurostat):Exportation d'huile d'olive = 15 kt (Douanes françaises - Eurostat):Importation de grignons d'olive = 9 kt (Douanes françaises - Eurostat):Exportation de grignons d'olive = 0 kt (Douanes françaises - Eurostat):Importation de grignons d'olive = 25 kt (Douanes françaises - Eurostat):Exportation de grignons d'olive = 1 kt (Douanes françaises - Eurostat):Importation de grignons d'olive = 12 kt (Douanes françaises - Eurostat):Importation d'olives de table = 87 kt (Douanes françaises - Eurostat):Exportation d'olives de table = 4 kt (Douanes françaises - Eurostat):Importation d'olives de table = 92 kt (Douanes françaises - Eurostat):Exportation d'olives de table = 3 kt (Douanes françaises - Eurostat):Importation d'olives de table = 89 kt (Douanes françaises - Eurostat):Rendement de production d'huile brute = 36,33 % (FEDIOL):Rendement de production de tourteaux = 63,67 % (FEDIOL):Part de tourteaux consommés par les FAB = 66,66 % (ONRB - FranceAgriMer):Part de tourteaux consommés par les FAB = 75 % (ONRB - FranceAgriMer):Part de tourteaux consommés par les FAB = 33,34 % (ONRB - FranceAgriMer):Part de tourteaux consommés par les FAB = 25 % (ONRB - FranceAgriMer):Part de consommation de produits alimentaires par les GMS (en volume de matière première) = 79,82 % (OléoProtéines - Terres Univia):Part de consommation de produits alimentaires par les circuits spécialisés (en volume de matière première) = 3,99 % (OléoProtéines - Terres Univia):Part de consommation de produits alimentaires par la RHD (en volume de matière première) = 10,9 % (OléoProtéines - Terres Univia):Part de consommation de produits alimentaires par les autres IAA (en volume de matière première) = 5,29 % (OléoProtéines - Terres Univia):Part de consommation de produits alimentaires par les GMS (en volume de matière première) = 75,44 % (OléoProtéines - Terres Univia):Part de consommation de produits alimentaires par les circuits spécialisés (en volume de matière première) = 3,77 % (OléoProtéines - Terres Univia):Part de consommation de produits alimentaires par la RHD (en volume de matière première) = 12,53 % (OléoProtéines - Terres Univia):Part de consommation de produits alimentaires par les autres IAA (en volume de matière première) = 8,26 % (OléoProtéines - Terres Univia):Part de consommation de produits alimentaires par les GMS (en volume de matière première) = 73,11 % (OléoProtéines - Terres Univia):Part de consommation de produits alimentaires par les circuits spécialisés (en volume de matière première) = 3,66 % (OléoProtéines - Terres Univia):Part de consommation de produits alimentaires par la RHD (en volume de matière première) = 14,09 % (OléoProtéines - Terres Univia):Part de consommation de produits alimentaires par les autres IAA (en volume de matière première) = 9,15 % (OléoProtéines - Terres Univia):Rendement de production d'amidon = 40 % (Chiffres clés - USIPA):Rendement de production de protéine = 17 % (Composition - Feedtables):Rendement de production de farine = 76,92 % (ONRB - FranceAgriMer):Rendement de production de protéine = 30 % (Composition - Feedtables):Rendement de production d'huile = 42,4 % (Rapport méthodo Ademe calcul ACV - Terres Univia):Rendement de production de tourteau = 55,8 % (Rapport méthodo Ademe calcul ACV - Terres Univia):Rendement de production de coques (+ eau) = 1,8 % (Rapport méthodo Ademe calcul ACV - Terres Univia):Rendement de production d'huile = 44,3 % (Rapport méthodo Ademe calcul ACV - Terres Univia):Rendement de production de tourteau = 54 % (Rapport méthodo Ademe calcul ACV - Terres Univia):Rendement de production de coques (+ eau) = 1,7 % (Rapport méthodo Ademe calcul ACV - Terres Univia):Rendement de production d'huile = 18,8 % (Rapport méthodo Ademe calcul ACV - Terres Univia):Rendement de production de tourteau = 79,4 % (Rapport méthodo Ademe calcul ACV - Terres Univia):Part de la consommation des coques (+ eau) par les FAB = 100 % (Terres Univia):Part de la consommation des coques (+ eau) pour la combustion = 100 % (Terres Univia):Part de consommation d'huile par les ménages = 65 % (Terres Univia):Part de consommation d'huile par les autres IAA = 25 % (Terres Univia):Part de consommation d'huile par les autres industries = 8 % (Terres Univia):Part de consommation d'huile en biocarburants = 2 % (Terres Univia):Part de consommation d'huile en alimentation humaine = 56,84 % (Terres Univia):Part de consommation d'huile en biocarburants = 41,05 % (Terres Univia):Part de consommation d'huile pour des usages non-alimentaires = 2,11 % (Terres Univia):Part de consommation de tourteaux en FAB = 83,04 % (ORIFLAAM):Part de consommation de tourteaux en hors FAB = 16,96 % (ORIFLAAM):Part de consommation de tourteaux en FAB = 92,6 % (ORIFLAAM):Part de consommation de tourteaux en hors FAB = 7,4 % (ORIFLAAM):Part de consommation de tourteaux en FAB = 84,32 % (ORIFLAAM):Part de consommation de tourteaux en hors FAB = 15,68 % (ORIFLAAM):Part de consommation de tourteaux en FAB = 97,59 % (ORIFLAAM):Part de consommation de tourteaux en hors FAB = 2,41 % (ORIFLAAM)</t>
        </is>
      </c>
      <c r="D9" s="1019" t="n">
        <v>0</v>
      </c>
      <c r="E9" s="1019" t="inlineStr"/>
      <c r="F9" s="1019" t="inlineStr"/>
      <c r="G9" s="1019" t="inlineStr"/>
    </row>
    <row r="10" ht="15" customHeight="1" s="1003">
      <c r="A10" s="1019" t="inlineStr">
        <is>
          <t>Source</t>
        </is>
      </c>
      <c r="B10" s="1019" t="inlineStr">
        <is>
          <t>fluxTags</t>
        </is>
      </c>
      <c r="C10" s="1019" t="inlineStr">
        <is>
          <t>Bilans par campagne - FranceAgriMer:ONRB - FranceAgriMer:ORIFLAAM - Terres Univia:Enquête Pratiques culturales en grandes cultures - SSP:Douanes françaises - Eurostat:FEDIOL:Carbure:Nielsen:Statistique Agricole Annuelle - SSP:FranceAgriMer:AFIDOL:Collectes, stocks - FranceAgriMer:Etat 13 - FranceAgriMer:OléoProtéines - Terres Univia:Chiffres clés - USIPA:Composition - Feedtables:Rapport méthodo Ademe calcul ACV - Terres Univia:Terres Univia:ORIFLAAM</t>
        </is>
      </c>
      <c r="D10" s="1019" t="n">
        <v>0</v>
      </c>
      <c r="E10" s="1019" t="inlineStr"/>
      <c r="F10" s="1019" t="inlineStr"/>
      <c r="G10" s="1019" t="inlineStr"/>
    </row>
    <row r="11" ht="15" customHeight="1" s="1003">
      <c r="A11" s="1019" t="inlineStr">
        <is>
          <t>Hypothèse</t>
        </is>
      </c>
      <c r="B11" s="1019" t="inlineStr">
        <is>
          <t>fluxTags</t>
        </is>
      </c>
      <c r="C11" s="1019" t="inlineStr">
        <is>
          <t>Le stock à la ferme est négligé:Le reste des graines autoconsommées est consommé en alimentation animale rente hors FAB:Pas de consommation de graines en alimentation animale:Pas de consommation de graines en alimentation humaine:Le reste des graines autoconsommées est consommé en alimentation humaine:Le reste des graines collectées est consommé pour la fabrication de produits alimentaires:Pas de fabrication de produits alimentaires:Pas de consommation de graines en vente directe:Pas de consommation de graines en circuits spécialisés:Pas de consommation de graines en GMS:Pas de consommation de graines en RHD:Pas de trituration:L'huile peut être autoconsommée:L'huile peut être consommée par des circuits spécialisés:L'huile est consommée en RHD:L'huile est consommée par les autres IAA:L'huile est consommée pour des usages techniques:Les grignons d'olive sont valorisés en alimentation animale:Les graines ne sont pas consommées en alimentation animale:Le reste des graines est utilisée pour la fabrication de MPV:Correspond à la catégorie "utilisation humaine et animale":on néglige les utilisations animales (petfood ?):Correspond à la somme des catégories "incorporation" et "extrusion":Même ratio d'issues de silo que les pois et fèveroles:Mêmes usages que les issues de silo de pois et fèveroles:Même ratio de pertes à la ferme que colza et tournesol:Même ratio de pertes à la ferme que soja, pois et féverole:Autant de semences fermières que de semences certifiées sont produites:Les échanges de lupin sont négligés:Utilisation de la donnée 2015:Utilisation de la donnée 2019:Utilisation de la donnée 2023:Moyenne des rendements de 2019 et 2023:Mêmes usages que les tourteaux de tournesol et de soja:La consommation d'huile pour la fabrication de biodiesel est négligée:Utilisation du volume de 2015:Utilisation du volume de 2019:Utilisation du volume de 2023:50 % de la récolte est collectée:10 % de la récolte est déstockée:10 % de la récolte est stockée:10 % de la récolte sont des semences certifiées:Même consommation de produits alimentaires en GMS qu'en 2023:Même consommation de produits alimentaires en circuits spécialisés qu'en 2023:Même consommation de produits alimentaires en RHD qu'en 2023:Même consommation de produits alimentaires par les autres IAA qu'en 2023:Même répartition des circuits de distribution des produits alimentaires qu'en 2023:Même répartition des usages d'huile qu'en 2023:Même répartition des usages de tourteaux qu'en 2022-23:Même répartition des usages de tourteaux qu'en 2022-23 et pour les tourteaux autres que colza, tournesol et soja</t>
        </is>
      </c>
      <c r="D11" s="1019" t="n">
        <v>0</v>
      </c>
      <c r="E11" s="1019" t="inlineStr"/>
      <c r="F11" s="1019" t="inlineStr"/>
      <c r="G11" s="1019" t="inlineStr"/>
    </row>
    <row r="12" ht="15" customHeight="1" s="1003">
      <c r="A12" s="1019" t="inlineStr">
        <is>
          <t>Type de donnée collectée</t>
        </is>
      </c>
      <c r="B12" s="1019" t="inlineStr">
        <is>
          <t>fluxTags</t>
        </is>
      </c>
      <c r="C12" s="1019" t="inlineStr">
        <is>
          <t>Volume:Rendement:Répartition</t>
        </is>
      </c>
      <c r="D12" s="1019" t="n">
        <v>0</v>
      </c>
      <c r="E12" s="1019" t="inlineStr"/>
      <c r="F12" s="1019" t="inlineStr"/>
      <c r="G12" s="1019" t="inlineStr"/>
    </row>
    <row r="13" ht="15" customHeight="1" s="1003">
      <c r="A13" s="1019" t="inlineStr">
        <is>
          <t>Traduction</t>
        </is>
      </c>
      <c r="B13" s="1019" t="inlineStr">
        <is>
          <t>fluxTags</t>
        </is>
      </c>
      <c r="C13" s="1019" t="inlineStr">
        <is>
          <t>Stock initial à la ferme:Stock final à la ferme:Consommation de graines à la ferme directement:Consommation de graines pour la fabrication de produits alimentaires:Consommation de graines en alimentation humaine:Consommation de graines par la Trituration:Les issues de silo sont éliminées:Production de grignons d'olive:Consommation de grignons d'olive en alimentation animale:Consommation de graines pour la fabrication d'ingrédients:Production de coproduits de l'Amidonnerie:Production de coproduits de la Meunerie:Production de coproduits de la fabrication de MPV:Récolte:Autoconsommation à la ferme:Collecte:Stock initial collecteurs:Stock final collecteurs:Consommation de graines par les FAB:Production de semences certifiées:Récolte de pois (catégories "Pois protéagineux" + "Mélanges de pois" d'Agreste:Ratio d'issues de silo:Part d'issues de silo consommées par les FAF:Part d'issues de silo consommées comme litière:Part d'issues de silo compostées:Part d'issues de silo consommées comme autres biomatériaux:Part d'issues de silo consommées en méthanisation:Part d'issues de silo brûlées:Part d'issues de silo éliminées:Ratio de pertes à la ferme:Part de semences fermières (par rapport aux semences certifiées):Importation de graines:Exportation de graines:Importation d'huile:Exportation d'huile:Importation de tourteaux:Exportation de tourteaux:Importation d'olives:Exportation d'olives:Importation d'huile d'olive:Exportation d'huile d'olive:Importation de grignons d'olive:Exportation de grignons d'olive:Importation d'olives de table:Exportation d'olives de table:Production d'huile brute:Production de tourteaux:Rendement de production d'huile brute:Rendement de production de tourteaux:Part de tourteaux consommés par les FAB:Consommation d'huile pour la fabrication de biodiesel:Consommation d'huile par les GMS:Consommation d'olives par les moulins:Production d'huile d'olive:Consommation d'huile d'olive par les GMS:Consommation totale d'huile d'olive:Production d'olives de table:Consommation d'olives de table par les GMS:Consommation totale d'olives de table:Part de la collecte:Part du stock initial:Part du stock final:Part de la production de semences certifiées:Consommation de produits alimentaires par les GMS (en volume de matière première):Consommation de produits alimentaires par les circuits spécialisés (en volume de matière première):Consommation de produits alimentaires par la RHD (en volume de matière première):Consommation de produits alimentaires par les autres IAA (en volume de matière première):Part de consommation de produits alimentaires par les GMS (en volume de matière première):Part de consommation de produits alimentaires par les circuits spécialisés (en volume de matière première):Part de consommation de produits alimentaires par la RHD (en volume de matière première):Part de consommation de produits alimentaires par les autres IAA (en volume de matière première):Rendement de production d'amidon:Rendement de production de protéine:Rendement de production de farine:Rendement de production d'huile:Rendement de production de tourteau:Rendement de production de coques (+ eau):Part de la consommation des coques (+ eau) par les FAB:Part de la consommation des coques (+ eau) pour la combustion:Part de consommation d'huile par les ménages:Part de consommation d'huile par les autres IAA:Part de consommation d'huile par les autres industries:Part de consommation d'huile en biocarburants:Part de consommation d'huile en alimentation humaine:Part de consommation d'huile pour des usages non-alimentaires:Part de consommation de tourteaux en FAB:Part de consommation de tourteaux en hors FAB:Ecart statistique constaté dans les données collectées, demandant une réconciliation</t>
        </is>
      </c>
      <c r="D13" s="1019" t="n">
        <v>0</v>
      </c>
      <c r="E13" s="1019" t="inlineStr"/>
      <c r="F13" s="1019" t="inlineStr"/>
      <c r="G13" s="1019" t="inlineStr"/>
    </row>
    <row r="14" ht="15" customHeight="1" s="1003">
      <c r="A14" s="1019" t="inlineStr">
        <is>
          <t>Onglet fichier Excel</t>
        </is>
      </c>
      <c r="B14" s="1019" t="inlineStr">
        <is>
          <t>fluxTags</t>
        </is>
      </c>
      <c r="C14" s="1019" t="inlineStr">
        <is>
          <t>Etiquettes:Produits:Secteurs:Echanges territoires:Données:Bilans Colza - FAM:BIlans Tournesol - FAM:Bilans Soja - FAM:Bilans Pois - FAM:Bilans Féverole - FAM:Contraintes:Issues de silo - ONRB:Pertes ferme - TERRES UNIVIA:Prétraitement semences fermière:Semences fermières - AGRESTE:Prétraitement échanges:Echanges mensuels - EUROSTAT:Echanges annuels - EUROSTAT:Huiles et tourteaux - FEDIOL:Usages tourteaux - ONRB:Biocarburants - CARBURE:Conso huile GMS -NIELSEN:Marché olive - AFIDOL, FAM:Récoltes olive - AGRESTE:Prétraitement récolte, collecte:Récoltes - AGRESTE:Collectes, stocks - FAM:Collectes, stocks protéa - FAM:FAB - FAM:FAB protéagineux - FAM:Prétraitement consommation:Consommation - OléoProtéines:Fab. ingrédients - Diverses:Rend. trituration-TERRES UNIVIA:Usages huiles - TERRES UNIVIA:Usages tourteaux -TERRES UNIVIA:Pertes - Diverses:Fabrication - PRODCOM:Transformation - TERRES UNIVIA:Alimentation animale - TERRES U:Collecte bio - TERRES UNIVIA</t>
        </is>
      </c>
      <c r="D14" s="1019" t="n">
        <v>0</v>
      </c>
      <c r="E14" s="1019" t="inlineStr"/>
      <c r="F14" s="1019" t="inlineStr"/>
      <c r="G14" s="1019" t="inlineStr"/>
    </row>
    <row r="15" ht="15" customHeight="1" s="1003">
      <c r="A15" s="1019" t="inlineStr">
        <is>
          <t>Incohérence données collectées</t>
        </is>
      </c>
      <c r="B15" s="1019" t="inlineStr">
        <is>
          <t>fluxTags</t>
        </is>
      </c>
      <c r="C15" s="1019" t="inlineStr">
        <is>
          <t>Ecart statistique</t>
        </is>
      </c>
      <c r="D15" s="1019" t="n">
        <v>0</v>
      </c>
      <c r="E15" s="1019" t="inlineStr"/>
      <c r="F15" s="1019" t="inlineStr">
        <is>
          <t>#FF0000</t>
        </is>
      </c>
      <c r="G15" s="1019" t="inlineStr"/>
    </row>
  </sheetData>
  <pageMargins left="0.75" right="0.75" top="1" bottom="1" header="0.5" footer="0.5"/>
</worksheet>
</file>

<file path=xl/worksheets/sheet10.xml><?xml version="1.0" encoding="utf-8"?>
<worksheet xmlns="http://schemas.openxmlformats.org/spreadsheetml/2006/main">
  <sheetPr>
    <tabColor rgb="FFFFC000"/>
    <outlinePr summaryBelow="1" summaryRight="1"/>
    <pageSetUpPr fitToPage="1"/>
  </sheetPr>
  <dimension ref="A1:U49"/>
  <sheetViews>
    <sheetView zoomScale="85" zoomScaleNormal="85" workbookViewId="0">
      <selection activeCell="N3" sqref="N3"/>
    </sheetView>
  </sheetViews>
  <sheetFormatPr baseColWidth="10" defaultRowHeight="14.4"/>
  <cols>
    <col width="38.44140625" customWidth="1" style="108" min="1" max="1"/>
    <col width="12.44140625" bestFit="1" customWidth="1" style="108" min="2" max="3"/>
    <col width="13.33203125" bestFit="1" customWidth="1" style="108" min="4" max="5"/>
    <col width="11.109375" customWidth="1" style="108" min="6" max="7"/>
    <col collapsed="1" width="12.44140625" bestFit="1" customWidth="1" style="108" min="8" max="8"/>
    <col collapsed="1" width="12.88671875" customWidth="1" style="108" min="9" max="11"/>
    <col width="12.88671875" customWidth="1" style="108" min="12" max="12"/>
    <col width="14.44140625" customWidth="1" style="108" min="13" max="14"/>
    <col width="11.5546875" customWidth="1" style="108" min="15" max="16384"/>
  </cols>
  <sheetData>
    <row r="1" ht="60" customHeight="1" s="1003" thickBot="1">
      <c r="B1" s="947" t="inlineStr">
        <is>
          <t>BILAN TOURNESOL</t>
        </is>
      </c>
      <c r="C1" s="1028" t="n"/>
      <c r="D1" s="1028" t="n"/>
      <c r="E1" s="1028" t="n"/>
      <c r="F1" s="1028" t="n"/>
      <c r="G1" s="1028" t="n"/>
      <c r="H1" s="1028" t="n"/>
      <c r="I1" s="1028" t="n"/>
      <c r="J1" s="1028" t="n"/>
      <c r="K1" s="1028" t="n"/>
      <c r="L1" s="1028" t="n"/>
      <c r="M1" s="1028" t="n"/>
      <c r="N1" s="107" t="n"/>
      <c r="O1" s="949" t="inlineStr">
        <is>
          <t>BILAN TOURNESOL</t>
        </is>
      </c>
    </row>
    <row r="2" ht="20.25" customHeight="1" s="1003">
      <c r="A2" s="231" t="inlineStr">
        <is>
          <t>En milliers de tonnes</t>
        </is>
      </c>
      <c r="B2" s="110" t="inlineStr">
        <is>
          <t>2006/07</t>
        </is>
      </c>
      <c r="C2" s="111" t="inlineStr">
        <is>
          <t>2007/08</t>
        </is>
      </c>
      <c r="D2" s="111" t="inlineStr">
        <is>
          <t xml:space="preserve">2008/09 </t>
        </is>
      </c>
      <c r="E2" s="111" t="inlineStr">
        <is>
          <t xml:space="preserve">2009/10 </t>
        </is>
      </c>
      <c r="F2" s="111" t="inlineStr">
        <is>
          <t xml:space="preserve">2010/11       </t>
        </is>
      </c>
      <c r="G2" s="111" t="inlineStr">
        <is>
          <t xml:space="preserve">2011/12 </t>
        </is>
      </c>
      <c r="H2" s="111" t="inlineStr">
        <is>
          <t>2012/13</t>
        </is>
      </c>
      <c r="I2" s="111" t="inlineStr">
        <is>
          <t>2013/14</t>
        </is>
      </c>
      <c r="J2" s="111" t="inlineStr">
        <is>
          <t>2014/15</t>
        </is>
      </c>
      <c r="K2" s="111" t="inlineStr">
        <is>
          <t xml:space="preserve">2015/16 </t>
        </is>
      </c>
      <c r="L2" s="111" t="inlineStr">
        <is>
          <t>2016/17</t>
        </is>
      </c>
      <c r="M2" s="232" t="inlineStr">
        <is>
          <t>2017/18</t>
        </is>
      </c>
      <c r="N2" s="111" t="inlineStr">
        <is>
          <t>2018/19</t>
        </is>
      </c>
      <c r="O2" s="477" t="inlineStr">
        <is>
          <t>2019/20</t>
        </is>
      </c>
      <c r="P2" s="478" t="inlineStr">
        <is>
          <t>2020/21</t>
        </is>
      </c>
      <c r="Q2" s="579" t="inlineStr">
        <is>
          <t>2021/22</t>
        </is>
      </c>
      <c r="R2" s="478" t="inlineStr">
        <is>
          <t>2022/23</t>
        </is>
      </c>
      <c r="S2" s="479" t="inlineStr">
        <is>
          <t>2023/24</t>
        </is>
      </c>
      <c r="T2" s="480" t="inlineStr">
        <is>
          <t>2023/24</t>
        </is>
      </c>
      <c r="U2" s="479" t="inlineStr">
        <is>
          <t>2024/25</t>
        </is>
      </c>
    </row>
    <row r="3" ht="25.8" customHeight="1" s="1003" thickBot="1">
      <c r="A3" s="233" t="n"/>
      <c r="B3" s="234" t="n"/>
      <c r="C3" s="235" t="n"/>
      <c r="D3" s="235" t="n"/>
      <c r="E3" s="235" t="n"/>
      <c r="F3" s="235" t="n"/>
      <c r="G3" s="236" t="n"/>
      <c r="H3" s="237" t="n"/>
      <c r="I3" s="236" t="n"/>
      <c r="J3" s="236" t="n"/>
      <c r="K3" s="238" t="n"/>
      <c r="L3" s="238" t="n"/>
      <c r="M3" s="117" t="inlineStr">
        <is>
          <t>Provisoire 01/02/2019</t>
        </is>
      </c>
      <c r="N3" s="238" t="inlineStr">
        <is>
          <t>Prév. 23/5/19</t>
        </is>
      </c>
      <c r="O3" s="481" t="n"/>
      <c r="P3" s="481" t="n"/>
      <c r="Q3" s="580" t="n"/>
      <c r="R3" s="481" t="n"/>
      <c r="S3" s="482" t="inlineStr">
        <is>
          <t>PROV 06/03/25</t>
        </is>
      </c>
      <c r="T3" s="483" t="inlineStr">
        <is>
          <t>PREV 13/11/24</t>
        </is>
      </c>
      <c r="U3" s="482" t="inlineStr">
        <is>
          <t>PREV 06/03/25</t>
        </is>
      </c>
    </row>
    <row r="4" ht="16.5" customHeight="1" s="1003">
      <c r="A4" s="239" t="n"/>
      <c r="B4" s="240" t="n"/>
      <c r="C4" s="241" t="n"/>
      <c r="D4" s="241" t="n"/>
      <c r="E4" s="241" t="n"/>
      <c r="F4" s="241" t="n"/>
      <c r="G4" s="242" t="n"/>
      <c r="H4" s="243" t="n"/>
      <c r="I4" s="242" t="n"/>
      <c r="J4" s="242" t="n"/>
      <c r="K4" s="242" t="n"/>
      <c r="L4" s="242" t="n"/>
      <c r="M4" s="242" t="n"/>
      <c r="N4" s="242" t="n"/>
      <c r="O4" s="581" t="n"/>
      <c r="P4" s="582" t="n"/>
      <c r="Q4" s="582" t="n"/>
      <c r="R4" s="485" t="n"/>
      <c r="S4" s="486" t="n"/>
      <c r="T4" s="486" t="n"/>
      <c r="U4" s="583" t="n"/>
    </row>
    <row r="5">
      <c r="A5" s="244" t="inlineStr">
        <is>
          <t xml:space="preserve">Surfaces (1000 ha) </t>
        </is>
      </c>
      <c r="B5" s="123" t="n">
        <v>643.528</v>
      </c>
      <c r="C5" s="245" t="n">
        <v>518.79</v>
      </c>
      <c r="D5" s="245" t="n">
        <v>628.447</v>
      </c>
      <c r="E5" s="245" t="n">
        <v>723.244</v>
      </c>
      <c r="F5" s="245" t="n">
        <v>692.265</v>
      </c>
      <c r="G5" s="124" t="n">
        <v>740.722</v>
      </c>
      <c r="H5" s="124" t="n">
        <v>679.974</v>
      </c>
      <c r="I5" s="124" t="n">
        <v>770.852</v>
      </c>
      <c r="J5" s="245" t="n">
        <v>657.288</v>
      </c>
      <c r="K5" s="245" t="n">
        <v>619</v>
      </c>
      <c r="L5" s="171" t="n">
        <v>536.962</v>
      </c>
      <c r="M5" s="246" t="n">
        <v>586</v>
      </c>
      <c r="N5" s="246" t="n">
        <v>552.6</v>
      </c>
      <c r="O5" s="584" t="n">
        <v>603.917</v>
      </c>
      <c r="P5" s="584" t="n">
        <v>777.3440000000001</v>
      </c>
      <c r="Q5" s="585" t="n">
        <v>698.3589999999999</v>
      </c>
      <c r="R5" s="488" t="n">
        <v>870.563</v>
      </c>
      <c r="S5" s="489" t="n">
        <v>821.7370000000001</v>
      </c>
      <c r="T5" s="489" t="n">
        <v>757.1360000000001</v>
      </c>
      <c r="U5" s="586" t="n">
        <v>749.9650000000001</v>
      </c>
    </row>
    <row r="6">
      <c r="A6" s="244" t="inlineStr">
        <is>
          <t xml:space="preserve">Rendement (qx/ha)     </t>
        </is>
      </c>
      <c r="B6" s="1029" t="n">
        <v>22.32783965888042</v>
      </c>
      <c r="C6" s="1039" t="n">
        <v>25.24088744964244</v>
      </c>
      <c r="D6" s="1039" t="n">
        <v>25.37634836350559</v>
      </c>
      <c r="E6" s="1039" t="n">
        <v>23.73056672436964</v>
      </c>
      <c r="F6" s="1039" t="n">
        <v>23.62667475605441</v>
      </c>
      <c r="G6" s="1030" t="n">
        <v>25.39015987104474</v>
      </c>
      <c r="H6" s="1030" t="n">
        <v>23.13253153797057</v>
      </c>
      <c r="I6" s="1030" t="n">
        <v>20.46687301842637</v>
      </c>
      <c r="J6" s="1039" t="n">
        <v>24.10191575078201</v>
      </c>
      <c r="K6" s="1039" t="n">
        <v>19.17468497576737</v>
      </c>
      <c r="L6" s="1040" t="n">
        <v>21.8341521373952</v>
      </c>
      <c r="M6" s="1041" t="n">
        <v>27.28668941979522</v>
      </c>
      <c r="N6" s="1041" t="n">
        <v>22.58298950416214</v>
      </c>
      <c r="O6" s="1042" t="n">
        <v>21.49528660395385</v>
      </c>
      <c r="P6" s="1042" t="n">
        <v>20.6882461304133</v>
      </c>
      <c r="Q6" s="1043" t="n">
        <v>27.39114839215934</v>
      </c>
      <c r="R6" s="1035" t="n">
        <v>20.65762156213853</v>
      </c>
      <c r="S6" s="1036" t="n">
        <v>25.08623440346485</v>
      </c>
      <c r="T6" s="1036" t="n">
        <v>22.33854155660277</v>
      </c>
      <c r="U6" s="1044" t="n">
        <v>19.69138026441234</v>
      </c>
    </row>
    <row r="7">
      <c r="A7" s="244" t="inlineStr">
        <is>
          <t xml:space="preserve">Production (1000 t)  </t>
        </is>
      </c>
      <c r="B7" s="123" t="n">
        <v>1436.859</v>
      </c>
      <c r="C7" s="245" t="n">
        <v>1309.472</v>
      </c>
      <c r="D7" s="245" t="n">
        <v>1594.769</v>
      </c>
      <c r="E7" s="245" t="n">
        <v>1716.299</v>
      </c>
      <c r="F7" s="245" t="n">
        <v>1635.592</v>
      </c>
      <c r="G7" s="124" t="n">
        <v>1880.705</v>
      </c>
      <c r="H7" s="124" t="n">
        <v>1572.952</v>
      </c>
      <c r="I7" s="124" t="n">
        <v>1577.693</v>
      </c>
      <c r="J7" s="245" t="n">
        <v>1584.19</v>
      </c>
      <c r="K7" s="832" t="n">
        <v>1186.913</v>
      </c>
      <c r="L7" s="171" t="n">
        <v>1172.411</v>
      </c>
      <c r="M7" s="246" t="n">
        <v>1599</v>
      </c>
      <c r="N7" s="246" t="n">
        <v>1247.936</v>
      </c>
      <c r="O7" s="834" t="n">
        <v>1298.1369</v>
      </c>
      <c r="P7" s="584" t="n">
        <v>1608.1884</v>
      </c>
      <c r="Q7" s="585" t="n">
        <v>1912.8855</v>
      </c>
      <c r="R7" s="488" t="n">
        <v>1798.3761</v>
      </c>
      <c r="S7" s="820" t="n">
        <v>2061.4287</v>
      </c>
      <c r="T7" s="489" t="n">
        <v>1691.3314</v>
      </c>
      <c r="U7" s="586" t="n">
        <v>1476.7846</v>
      </c>
    </row>
    <row r="8" ht="15" customHeight="1" s="1003">
      <c r="A8" s="244" t="n"/>
      <c r="B8" s="250" t="n"/>
      <c r="C8" s="245" t="n"/>
      <c r="D8" s="245" t="n"/>
      <c r="E8" s="245" t="n"/>
      <c r="F8" s="245" t="n"/>
      <c r="G8" s="245" t="n"/>
      <c r="H8" s="245" t="n"/>
      <c r="I8" s="245" t="n"/>
      <c r="J8" s="245" t="n"/>
      <c r="K8" s="245" t="n"/>
      <c r="L8" s="245" t="n"/>
      <c r="M8" s="251" t="n"/>
      <c r="N8" s="251" t="n"/>
      <c r="O8" s="590" t="n"/>
      <c r="P8" s="590" t="n"/>
      <c r="Q8" s="591" t="n"/>
      <c r="R8" s="496" t="n"/>
      <c r="S8" s="489" t="n"/>
      <c r="T8" s="489" t="n"/>
      <c r="U8" s="489" t="n"/>
    </row>
    <row r="9" ht="15" customHeight="1" s="1003">
      <c r="A9" s="132" t="inlineStr">
        <is>
          <t>Autoconsommation et stock à la ferme</t>
        </is>
      </c>
      <c r="B9" s="133" t="n">
        <v>1435.908279713597</v>
      </c>
      <c r="C9" s="134" t="n">
        <v>93</v>
      </c>
      <c r="D9" s="134" t="n">
        <v>172</v>
      </c>
      <c r="E9" s="134" t="n">
        <v>64.0809999999999</v>
      </c>
      <c r="F9" s="134" t="n">
        <v>109.9639999999999</v>
      </c>
      <c r="G9" s="134" t="n">
        <v>181.68</v>
      </c>
      <c r="H9" s="134" t="n">
        <v>102</v>
      </c>
      <c r="I9" s="134" t="n">
        <v>131</v>
      </c>
      <c r="J9" s="134" t="n">
        <v>113</v>
      </c>
      <c r="K9" s="817" t="n">
        <v>63.32400000000007</v>
      </c>
      <c r="L9" s="134" t="n">
        <v>106.4110000000001</v>
      </c>
      <c r="M9" s="134" t="n">
        <v>104.5</v>
      </c>
      <c r="N9" s="134" t="n">
        <v>71.33600000000001</v>
      </c>
      <c r="O9" s="819" t="n">
        <v>123.3963000000001</v>
      </c>
      <c r="P9" s="497" t="n">
        <v>146.1884</v>
      </c>
      <c r="Q9" s="498" t="n">
        <v>166.9540999999999</v>
      </c>
      <c r="R9" s="498" t="n">
        <v>190.0802999999999</v>
      </c>
      <c r="S9" s="821" t="n">
        <v>169.2036000000001</v>
      </c>
      <c r="T9" s="499" t="n">
        <v>54.32339999999976</v>
      </c>
      <c r="U9" s="499" t="n">
        <v>71.73460000000023</v>
      </c>
    </row>
    <row r="10">
      <c r="A10" s="135" t="inlineStr">
        <is>
          <t xml:space="preserve">en % de la production </t>
        </is>
      </c>
      <c r="B10" s="136" t="n">
        <v>0.999338334320624</v>
      </c>
      <c r="C10" s="137" t="n">
        <v>93</v>
      </c>
      <c r="D10" s="137" t="n">
        <v>172</v>
      </c>
      <c r="E10" s="137" t="n">
        <v>64</v>
      </c>
      <c r="F10" s="137" t="n">
        <v>0.06723192581034876</v>
      </c>
      <c r="G10" s="137" t="n">
        <v>0.09660207209530469</v>
      </c>
      <c r="H10" s="137" t="n">
        <v>0.06484622544108148</v>
      </c>
      <c r="I10" s="137" t="n">
        <v>0.08303263055613481</v>
      </c>
      <c r="J10" s="137" t="n">
        <v>0.071329827861557</v>
      </c>
      <c r="K10" s="137" t="n">
        <v>0.05335184634425612</v>
      </c>
      <c r="L10" s="137" t="n">
        <v>0.09076253975781536</v>
      </c>
      <c r="M10" s="137" t="n">
        <v>0.06535334584115073</v>
      </c>
      <c r="N10" s="137" t="n">
        <v>0.05716318785578749</v>
      </c>
      <c r="O10" s="500" t="n">
        <v>0.09505646130234809</v>
      </c>
      <c r="P10" s="500" t="n">
        <v>0.09090253355887905</v>
      </c>
      <c r="Q10" s="522" t="n">
        <v>0.08727866879643341</v>
      </c>
      <c r="R10" s="522" t="n">
        <v>0.1056955216431089</v>
      </c>
      <c r="S10" s="501" t="n">
        <v>0.08208074332136739</v>
      </c>
      <c r="T10" s="501" t="n">
        <v>0.03211872019877345</v>
      </c>
      <c r="U10" s="501" t="n">
        <v>0.04857485648211677</v>
      </c>
    </row>
    <row r="11">
      <c r="A11" s="138" t="inlineStr">
        <is>
          <t>Collecte réalisée au 1er avril</t>
        </is>
      </c>
      <c r="B11" s="139" t="n"/>
      <c r="C11" s="140" t="n"/>
      <c r="D11" s="141" t="n"/>
      <c r="E11" s="141" t="n"/>
      <c r="F11" s="142" t="n"/>
      <c r="G11" s="142" t="n"/>
      <c r="H11" s="143" t="n"/>
      <c r="I11" s="143" t="n"/>
      <c r="J11" s="144" t="n"/>
      <c r="K11" s="144" t="n"/>
      <c r="L11" s="144" t="n"/>
      <c r="M11" s="252" t="n"/>
      <c r="N11" s="1045" t="n">
        <v>1083</v>
      </c>
      <c r="O11" s="502" t="n"/>
      <c r="P11" s="502" t="n"/>
      <c r="Q11" s="503" t="n"/>
      <c r="R11" s="503" t="n"/>
      <c r="S11" s="504" t="n"/>
      <c r="T11" s="504" t="n"/>
      <c r="U11" s="504" t="n">
        <v>1210.1268</v>
      </c>
    </row>
    <row r="12">
      <c r="A12" s="147" t="inlineStr">
        <is>
          <t xml:space="preserve">en % de la production prév </t>
        </is>
      </c>
      <c r="B12" s="139" t="n"/>
      <c r="C12" s="140" t="n"/>
      <c r="D12" s="141" t="n"/>
      <c r="E12" s="141" t="n"/>
      <c r="F12" s="142" t="n"/>
      <c r="G12" s="142" t="n"/>
      <c r="H12" s="143" t="n"/>
      <c r="I12" s="143" t="n"/>
      <c r="J12" s="148" t="n"/>
      <c r="K12" s="148" t="n"/>
      <c r="L12" s="148" t="n"/>
      <c r="M12" s="148" t="n">
        <v>0</v>
      </c>
      <c r="N12" s="148" t="n">
        <v>0.8678329657931176</v>
      </c>
      <c r="O12" s="505" t="n"/>
      <c r="P12" s="505" t="n"/>
      <c r="Q12" s="506" t="n"/>
      <c r="R12" s="506" t="n"/>
      <c r="S12" s="507" t="n"/>
      <c r="T12" s="507" t="n"/>
      <c r="U12" s="507" t="n">
        <v>0.8194335179280715</v>
      </c>
    </row>
    <row r="13">
      <c r="A13" s="254" t="inlineStr">
        <is>
          <t>% réalisation par rapport à la collecte prévue</t>
        </is>
      </c>
      <c r="B13" s="255" t="n"/>
      <c r="C13" s="256" t="n"/>
      <c r="D13" s="257" t="n"/>
      <c r="E13" s="257" t="n"/>
      <c r="F13" s="257" t="n"/>
      <c r="G13" s="258" t="n"/>
      <c r="H13" s="257" t="n"/>
      <c r="I13" s="259" t="n"/>
      <c r="J13" s="260" t="n">
        <v>0</v>
      </c>
      <c r="K13" s="155" t="n"/>
      <c r="L13" s="155" t="n"/>
      <c r="M13" s="1046" t="n">
        <v>0</v>
      </c>
      <c r="N13" s="1046" t="n">
        <v>0.9204487506374299</v>
      </c>
      <c r="O13" s="508" t="n"/>
      <c r="P13" s="508" t="n"/>
      <c r="Q13" s="509" t="n"/>
      <c r="R13" s="509" t="n"/>
      <c r="S13" s="510" t="n"/>
      <c r="T13" s="510" t="n"/>
      <c r="U13" s="510" t="n">
        <v>0.8612695633607346</v>
      </c>
    </row>
    <row r="14" ht="35.1" customHeight="1" s="1003">
      <c r="A14" s="254" t="n"/>
      <c r="B14" s="255" t="n"/>
      <c r="C14" s="256" t="n"/>
      <c r="D14" s="257" t="n"/>
      <c r="E14" s="257" t="n"/>
      <c r="F14" s="257" t="n"/>
      <c r="G14" s="258" t="n"/>
      <c r="H14" s="257" t="n"/>
      <c r="I14" s="259" t="n"/>
      <c r="J14" s="259" t="n"/>
      <c r="K14" s="259" t="n"/>
      <c r="L14" s="259" t="n"/>
      <c r="M14" s="259" t="n"/>
      <c r="N14" s="259" t="n"/>
      <c r="O14" s="592" t="n"/>
      <c r="P14" s="592" t="n"/>
      <c r="Q14" s="593" t="n"/>
      <c r="R14" s="1038" t="n"/>
      <c r="S14" s="513" t="n"/>
      <c r="T14" s="513" t="n"/>
      <c r="U14" s="594" t="n"/>
    </row>
    <row r="15" ht="17.4" customHeight="1" s="1003">
      <c r="A15" s="160" t="inlineStr">
        <is>
          <t>Ressources pour le marché</t>
        </is>
      </c>
      <c r="B15" s="161" t="n"/>
      <c r="C15" s="162" t="n"/>
      <c r="D15" s="163" t="n"/>
      <c r="E15" s="163" t="n"/>
      <c r="F15" s="163" t="n"/>
      <c r="G15" s="163" t="n"/>
      <c r="H15" s="163" t="n"/>
      <c r="I15" s="163" t="n"/>
      <c r="J15" s="163" t="n"/>
      <c r="K15" s="163" t="n"/>
      <c r="L15" s="163" t="n"/>
      <c r="M15" s="163" t="n"/>
      <c r="N15" s="163" t="n"/>
      <c r="O15" s="514" t="n"/>
      <c r="P15" s="514" t="n"/>
      <c r="Q15" s="515" t="n"/>
      <c r="R15" s="515" t="n"/>
      <c r="S15" s="516" t="n"/>
      <c r="T15" s="516" t="n"/>
      <c r="U15" s="516" t="n"/>
    </row>
    <row r="16">
      <c r="A16" s="262" t="inlineStr">
        <is>
          <t>Stock de report</t>
        </is>
      </c>
      <c r="B16" s="263" t="n">
        <v>113.097</v>
      </c>
      <c r="C16" s="264" t="n">
        <v>182.809</v>
      </c>
      <c r="D16" s="166" t="n">
        <v>101.149</v>
      </c>
      <c r="E16" s="265" t="n">
        <v>189.086</v>
      </c>
      <c r="F16" s="265" t="n">
        <v>189.332</v>
      </c>
      <c r="G16" s="166" t="n">
        <v>162.089</v>
      </c>
      <c r="H16" s="166" t="n">
        <v>90.032</v>
      </c>
      <c r="I16" s="166" t="n">
        <v>153.226</v>
      </c>
      <c r="J16" s="166" t="n">
        <v>129.092</v>
      </c>
      <c r="K16" s="166" t="n">
        <v>79.405</v>
      </c>
      <c r="L16" s="167" t="n">
        <v>152.489</v>
      </c>
      <c r="M16" s="168" t="n">
        <v>302.7726999999998</v>
      </c>
      <c r="N16" s="168" t="n">
        <v>159</v>
      </c>
      <c r="O16" s="517" t="n">
        <v>80.88142200000001</v>
      </c>
      <c r="P16" s="517" t="n">
        <v>118.374</v>
      </c>
      <c r="Q16" s="518" t="n">
        <v>101</v>
      </c>
      <c r="R16" s="518" t="n">
        <v>124.7447</v>
      </c>
      <c r="S16" s="518" t="n">
        <v>244.49773</v>
      </c>
      <c r="T16" s="519" t="n">
        <v>215</v>
      </c>
      <c r="U16" s="562" t="n">
        <v>214.50167</v>
      </c>
    </row>
    <row r="17">
      <c r="A17" s="266" t="inlineStr">
        <is>
          <t xml:space="preserve">Collecte </t>
        </is>
      </c>
      <c r="B17" s="263" t="n">
        <v>1366.051</v>
      </c>
      <c r="C17" s="264" t="n">
        <v>1201.426</v>
      </c>
      <c r="D17" s="264" t="n">
        <v>1404.628</v>
      </c>
      <c r="E17" s="267" t="n">
        <v>1626.289</v>
      </c>
      <c r="F17" s="267" t="n">
        <v>1530.805</v>
      </c>
      <c r="G17" s="167" t="n">
        <v>1696.726</v>
      </c>
      <c r="H17" s="167" t="n">
        <v>1467.098</v>
      </c>
      <c r="I17" s="167" t="n">
        <v>1406.811</v>
      </c>
      <c r="J17" s="167" t="n">
        <v>1484.122</v>
      </c>
      <c r="K17" s="822" t="n">
        <v>1123.589</v>
      </c>
      <c r="L17" s="171" t="n">
        <v>1066</v>
      </c>
      <c r="M17" s="171" t="n">
        <v>1494.5</v>
      </c>
      <c r="N17" s="171" t="n">
        <v>1176.6</v>
      </c>
      <c r="O17" s="834" t="n">
        <v>1174.7406</v>
      </c>
      <c r="P17" s="584" t="n">
        <v>1462</v>
      </c>
      <c r="Q17" s="585" t="n">
        <v>1745.9314</v>
      </c>
      <c r="R17" s="521" t="n">
        <v>1608.2958</v>
      </c>
      <c r="S17" s="820" t="n">
        <v>1892.2251</v>
      </c>
      <c r="T17" s="489" t="n">
        <v>1637.008</v>
      </c>
      <c r="U17" s="494" t="n">
        <v>1405.05</v>
      </c>
    </row>
    <row r="18">
      <c r="A18" s="254" t="inlineStr">
        <is>
          <t>% par rapport à la production</t>
        </is>
      </c>
      <c r="B18" s="172" t="n">
        <v>0.9507202864024932</v>
      </c>
      <c r="C18" s="155" t="n">
        <v>0.9174888810146379</v>
      </c>
      <c r="D18" s="155" t="n">
        <v>0.8807720742000879</v>
      </c>
      <c r="E18" s="155" t="n">
        <v>0.9475557580584735</v>
      </c>
      <c r="F18" s="155" t="n">
        <v>0.9359332889864954</v>
      </c>
      <c r="G18" s="155" t="n">
        <v>0.9021755139694956</v>
      </c>
      <c r="H18" s="155" t="n">
        <v>0.9327036044329388</v>
      </c>
      <c r="I18" s="155" t="n">
        <v>0.8916886872160806</v>
      </c>
      <c r="J18" s="155" t="n">
        <v>0.9368333343853957</v>
      </c>
      <c r="K18" s="155" t="n">
        <v>0.9466481536557438</v>
      </c>
      <c r="L18" s="155" t="n">
        <v>0.9092374602421847</v>
      </c>
      <c r="M18" s="173" t="n">
        <v>0.9346466541588493</v>
      </c>
      <c r="N18" s="173" t="n">
        <v>0.9428368121442126</v>
      </c>
      <c r="O18" s="500" t="n">
        <v>0.9051903539603565</v>
      </c>
      <c r="P18" s="595" t="n">
        <v>0.909097466441121</v>
      </c>
      <c r="Q18" s="596" t="n">
        <v>0.9127213312035666</v>
      </c>
      <c r="R18" s="596" t="n">
        <v>0.8943044783568911</v>
      </c>
      <c r="S18" s="501" t="n">
        <v>0.9179192566786326</v>
      </c>
      <c r="T18" s="501" t="n">
        <v>0.9678812798012265</v>
      </c>
      <c r="U18" s="501" t="n">
        <v>0.9514251435178832</v>
      </c>
    </row>
    <row r="19">
      <c r="A19" s="268" t="inlineStr">
        <is>
          <t>ajustement</t>
        </is>
      </c>
      <c r="B19" s="269" t="n">
        <v>2</v>
      </c>
      <c r="C19" s="270" t="n">
        <v>40</v>
      </c>
      <c r="D19" s="271" t="n">
        <v>65</v>
      </c>
      <c r="E19" s="271" t="n"/>
      <c r="F19" s="272" t="n">
        <v>57</v>
      </c>
      <c r="G19" s="176" t="n"/>
      <c r="H19" s="176" t="n"/>
      <c r="I19" s="273" t="n">
        <v>95</v>
      </c>
      <c r="J19" s="176" t="n">
        <v>15</v>
      </c>
      <c r="K19" s="176" t="n">
        <v>172</v>
      </c>
      <c r="L19" s="176" t="n"/>
      <c r="M19" s="177" t="n"/>
      <c r="N19" s="177" t="n"/>
      <c r="O19" s="523" t="n"/>
      <c r="P19" s="523" t="n"/>
      <c r="Q19" s="597" t="n"/>
      <c r="R19" s="524" t="n"/>
      <c r="S19" s="525" t="n"/>
      <c r="T19" s="525" t="n"/>
      <c r="U19" s="525" t="n"/>
    </row>
    <row r="20">
      <c r="A20" s="178" t="inlineStr">
        <is>
          <t>Importations</t>
        </is>
      </c>
      <c r="B20" s="170" t="n">
        <v>210.664</v>
      </c>
      <c r="C20" s="167" t="n">
        <v>41.52200000000001</v>
      </c>
      <c r="D20" s="167" t="n">
        <v>228.259</v>
      </c>
      <c r="E20" s="167" t="n">
        <v>148.522</v>
      </c>
      <c r="F20" s="167" t="n">
        <v>270.213</v>
      </c>
      <c r="G20" s="167" t="n">
        <v>340.433</v>
      </c>
      <c r="H20" s="167" t="n">
        <v>239.645</v>
      </c>
      <c r="I20" s="167" t="n">
        <v>475.124</v>
      </c>
      <c r="J20" s="167" t="n">
        <v>266.293</v>
      </c>
      <c r="K20" s="167" t="n">
        <v>235</v>
      </c>
      <c r="L20" s="167" t="n">
        <v>513.4</v>
      </c>
      <c r="M20" s="167" t="n">
        <v>451</v>
      </c>
      <c r="N20" s="167" t="n">
        <v>440</v>
      </c>
      <c r="O20" s="548" t="n">
        <v>303.9619</v>
      </c>
      <c r="P20" s="548" t="n">
        <v>181</v>
      </c>
      <c r="Q20" s="549" t="n">
        <v>181.5581</v>
      </c>
      <c r="R20" s="526" t="n">
        <v>342.0235</v>
      </c>
      <c r="S20" s="519" t="n">
        <v>203.895</v>
      </c>
      <c r="T20" s="519" t="n">
        <v>205</v>
      </c>
      <c r="U20" s="598" t="n">
        <v>220</v>
      </c>
    </row>
    <row r="21" ht="15.6" customHeight="1" s="1003">
      <c r="A21" s="274" t="inlineStr">
        <is>
          <t>UE (1)</t>
        </is>
      </c>
      <c r="B21" s="175" t="n">
        <v>158.233</v>
      </c>
      <c r="C21" s="176" t="n">
        <v>34.139</v>
      </c>
      <c r="D21" s="176" t="n">
        <v>86.202</v>
      </c>
      <c r="E21" s="176" t="n">
        <v>106.073</v>
      </c>
      <c r="F21" s="275" t="n">
        <v>206.072</v>
      </c>
      <c r="G21" s="176" t="n">
        <v>334.635</v>
      </c>
      <c r="H21" s="176" t="n">
        <v>221.359</v>
      </c>
      <c r="I21" s="176" t="n">
        <v>447.204</v>
      </c>
      <c r="J21" s="176" t="n">
        <v>255.196</v>
      </c>
      <c r="K21" s="176" t="n">
        <v>181</v>
      </c>
      <c r="L21" s="176" t="n">
        <v>363</v>
      </c>
      <c r="M21" s="177" t="n">
        <v>436</v>
      </c>
      <c r="N21" s="177" t="n">
        <v>400</v>
      </c>
      <c r="O21" s="554" t="n">
        <v>212.1934</v>
      </c>
      <c r="P21" s="554" t="n">
        <v>153</v>
      </c>
      <c r="Q21" s="555" t="n">
        <v>172.3977</v>
      </c>
      <c r="R21" s="528" t="n">
        <v>203.4029</v>
      </c>
      <c r="S21" s="530" t="n">
        <v>178.976</v>
      </c>
      <c r="T21" s="531" t="n">
        <v>150</v>
      </c>
      <c r="U21" s="531" t="n">
        <v>180</v>
      </c>
    </row>
    <row r="22">
      <c r="A22" s="274" t="inlineStr">
        <is>
          <t>pays tiers</t>
        </is>
      </c>
      <c r="B22" s="175" t="n">
        <v>52.431</v>
      </c>
      <c r="C22" s="176" t="n">
        <v>7.383</v>
      </c>
      <c r="D22" s="176" t="n">
        <v>142.057</v>
      </c>
      <c r="E22" s="176" t="n">
        <v>42.449</v>
      </c>
      <c r="F22" s="275" t="n">
        <v>64.14100000000001</v>
      </c>
      <c r="G22" s="176" t="n">
        <v>5.798</v>
      </c>
      <c r="H22" s="176" t="n">
        <v>18.286</v>
      </c>
      <c r="I22" s="176" t="n">
        <v>27.92</v>
      </c>
      <c r="J22" s="176" t="n">
        <v>11.097</v>
      </c>
      <c r="K22" s="176" t="n">
        <v>54</v>
      </c>
      <c r="L22" s="176" t="n">
        <v>150.4</v>
      </c>
      <c r="M22" s="177" t="n">
        <v>15</v>
      </c>
      <c r="N22" s="177" t="n">
        <v>40</v>
      </c>
      <c r="O22" s="599" t="n">
        <v>91.7685</v>
      </c>
      <c r="P22" s="554" t="n">
        <v>28</v>
      </c>
      <c r="Q22" s="555" t="n">
        <v>9.160399999999999</v>
      </c>
      <c r="R22" s="532" t="n">
        <v>138.6206</v>
      </c>
      <c r="S22" s="534" t="n">
        <v>24.919</v>
      </c>
      <c r="T22" s="535" t="n">
        <v>55</v>
      </c>
      <c r="U22" s="535" t="n">
        <v>40</v>
      </c>
    </row>
    <row r="23" ht="18.6" customHeight="1" s="1003">
      <c r="A23" s="185" t="inlineStr">
        <is>
          <t>Total des ressources</t>
        </is>
      </c>
      <c r="B23" s="186" t="n">
        <v>1693.812</v>
      </c>
      <c r="C23" s="187" t="n">
        <v>1465.757</v>
      </c>
      <c r="D23" s="187" t="n">
        <v>1799.036</v>
      </c>
      <c r="E23" s="187" t="n">
        <v>1963.897</v>
      </c>
      <c r="F23" s="187" t="n">
        <v>2047.35</v>
      </c>
      <c r="G23" s="187" t="n">
        <v>2199.248</v>
      </c>
      <c r="H23" s="187" t="n">
        <v>1796.775</v>
      </c>
      <c r="I23" s="187" t="n">
        <v>2130.161</v>
      </c>
      <c r="J23" s="187" t="n">
        <v>1894.507</v>
      </c>
      <c r="K23" s="187" t="n">
        <v>1609.994</v>
      </c>
      <c r="L23" s="187" t="n">
        <v>1731.889</v>
      </c>
      <c r="M23" s="187" t="n">
        <v>2248.2727</v>
      </c>
      <c r="N23" s="187" t="n">
        <v>1775.6</v>
      </c>
      <c r="O23" s="600" t="n">
        <v>1559.583922</v>
      </c>
      <c r="P23" s="600" t="n">
        <v>1761.374</v>
      </c>
      <c r="Q23" s="601" t="n">
        <v>2028.4895</v>
      </c>
      <c r="R23" s="537" t="n">
        <v>2075.22584</v>
      </c>
      <c r="S23" s="538" t="n">
        <v>2340.61783</v>
      </c>
      <c r="T23" s="538" t="n">
        <v>2056.50967</v>
      </c>
      <c r="U23" s="538" t="n">
        <v>1839.55167</v>
      </c>
    </row>
    <row r="24" ht="15" customHeight="1" s="1003">
      <c r="A24" s="276" t="n"/>
      <c r="B24" s="277" t="n"/>
      <c r="C24" s="278" t="n"/>
      <c r="D24" s="279" t="n"/>
      <c r="E24" s="280" t="n"/>
      <c r="F24" s="281" t="n"/>
      <c r="G24" s="281" t="n"/>
      <c r="H24" s="281" t="n"/>
      <c r="I24" s="281" t="n"/>
      <c r="J24" s="281" t="n"/>
      <c r="K24" s="281" t="n"/>
      <c r="L24" s="281" t="n"/>
      <c r="M24" s="281" t="n"/>
      <c r="N24" s="281" t="n"/>
      <c r="O24" s="602" t="n"/>
      <c r="P24" s="602" t="n"/>
      <c r="Q24" s="603" t="n"/>
      <c r="R24" s="540" t="n"/>
      <c r="S24" s="541" t="n"/>
      <c r="T24" s="541" t="n"/>
      <c r="U24" s="541" t="n"/>
    </row>
    <row r="25" ht="17.4" customHeight="1" s="1003">
      <c r="A25" s="194" t="inlineStr">
        <is>
          <t>Utilisations par le marché</t>
        </is>
      </c>
      <c r="B25" s="195" t="n"/>
      <c r="C25" s="196" t="n"/>
      <c r="D25" s="197" t="n"/>
      <c r="E25" s="198" t="n"/>
      <c r="F25" s="198" t="n"/>
      <c r="G25" s="198" t="n"/>
      <c r="H25" s="198" t="n"/>
      <c r="I25" s="198" t="n"/>
      <c r="J25" s="198" t="n"/>
      <c r="K25" s="198" t="n"/>
      <c r="L25" s="198" t="n"/>
      <c r="M25" s="198" t="n"/>
      <c r="N25" s="198" t="n"/>
      <c r="O25" s="542" t="n"/>
      <c r="P25" s="542" t="n"/>
      <c r="Q25" s="543" t="n"/>
      <c r="R25" s="543" t="n"/>
      <c r="S25" s="544" t="n"/>
      <c r="T25" s="544" t="n"/>
      <c r="U25" s="544" t="n"/>
    </row>
    <row r="26" ht="17.4" customHeight="1" s="1003">
      <c r="A26" s="282" t="n"/>
      <c r="B26" s="277" t="n"/>
      <c r="C26" s="278" t="n"/>
      <c r="D26" s="279" t="n"/>
      <c r="E26" s="278" t="n"/>
      <c r="F26" s="283" t="n"/>
      <c r="G26" s="284" t="n"/>
      <c r="H26" s="283" t="n"/>
      <c r="I26" s="283" t="n"/>
      <c r="J26" s="245" t="n"/>
      <c r="K26" s="245" t="n"/>
      <c r="L26" s="245" t="n"/>
      <c r="M26" s="245" t="n"/>
      <c r="N26" s="245" t="n"/>
      <c r="O26" s="604" t="n"/>
      <c r="P26" s="604" t="n"/>
      <c r="Q26" s="605" t="n"/>
      <c r="R26" s="546" t="n"/>
      <c r="S26" s="547" t="n"/>
      <c r="T26" s="547" t="n"/>
      <c r="U26" s="547" t="n"/>
    </row>
    <row r="27">
      <c r="A27" s="178" t="inlineStr">
        <is>
          <t>Utilisations intérieures</t>
        </is>
      </c>
      <c r="B27" s="123" t="n">
        <v>1067.40002</v>
      </c>
      <c r="C27" s="124" t="n">
        <v>1052.95352</v>
      </c>
      <c r="D27" s="124" t="n">
        <v>1278.18456</v>
      </c>
      <c r="E27" s="124" t="n">
        <v>1377.806</v>
      </c>
      <c r="F27" s="124" t="n">
        <v>1451.1391</v>
      </c>
      <c r="G27" s="124" t="n">
        <v>1523.251</v>
      </c>
      <c r="H27" s="124" t="n">
        <v>1147.91396</v>
      </c>
      <c r="I27" s="124" t="n">
        <v>1579.70022</v>
      </c>
      <c r="J27" s="124" t="n">
        <v>1340.75444</v>
      </c>
      <c r="K27" s="124" t="n">
        <v>1129.19778</v>
      </c>
      <c r="L27" s="124" t="n">
        <v>1226.22</v>
      </c>
      <c r="M27" s="124" t="n">
        <v>1424.83</v>
      </c>
      <c r="N27" s="124" t="n">
        <v>1372</v>
      </c>
      <c r="O27" s="606" t="n">
        <v>965.1078219999998</v>
      </c>
      <c r="P27" s="606" t="n">
        <v>1235.24</v>
      </c>
      <c r="Q27" s="607" t="n">
        <v>1285.725902</v>
      </c>
      <c r="R27" s="549" t="n">
        <v>1246.46071</v>
      </c>
      <c r="S27" s="550" t="n">
        <v>1556.99716</v>
      </c>
      <c r="T27" s="550" t="n">
        <v>1465.47456</v>
      </c>
      <c r="U27" s="550" t="n">
        <v>1255.8354</v>
      </c>
    </row>
    <row r="28">
      <c r="A28" s="285" t="inlineStr">
        <is>
          <t>trituration</t>
        </is>
      </c>
      <c r="B28" s="269" t="n">
        <v>1015.839</v>
      </c>
      <c r="C28" s="286" t="n">
        <v>1024.32</v>
      </c>
      <c r="D28" s="287" t="n">
        <v>1234.103</v>
      </c>
      <c r="E28" s="286" t="n">
        <v>1345.531</v>
      </c>
      <c r="F28" s="286" t="n">
        <v>1399.992</v>
      </c>
      <c r="G28" s="203" t="n">
        <v>1500.914</v>
      </c>
      <c r="H28" s="203" t="n">
        <v>1102</v>
      </c>
      <c r="I28" s="203" t="n">
        <v>1530</v>
      </c>
      <c r="J28" s="203" t="n">
        <v>1283</v>
      </c>
      <c r="K28" s="824" t="n">
        <v>1080</v>
      </c>
      <c r="L28" s="203" t="n">
        <v>1180</v>
      </c>
      <c r="M28" s="204" t="n">
        <v>1367</v>
      </c>
      <c r="N28" s="204" t="n">
        <v>1320</v>
      </c>
      <c r="O28" s="825" t="n">
        <v>913.7674949999998</v>
      </c>
      <c r="P28" s="551" t="n">
        <v>1169</v>
      </c>
      <c r="Q28" s="552" t="n">
        <v>1215</v>
      </c>
      <c r="R28" s="552" t="n">
        <v>1182.633424</v>
      </c>
      <c r="S28" s="826" t="n">
        <v>1491.387218</v>
      </c>
      <c r="T28" s="608" t="n">
        <v>1400</v>
      </c>
      <c r="U28" s="609" t="n">
        <v>1200</v>
      </c>
    </row>
    <row r="29">
      <c r="A29" s="285" t="inlineStr">
        <is>
          <t>incorporation</t>
        </is>
      </c>
      <c r="B29" s="269" t="n">
        <v>21.24</v>
      </c>
      <c r="C29" s="286" t="n">
        <v>3.605</v>
      </c>
      <c r="D29" s="287" t="n">
        <v>8.989000000000001</v>
      </c>
      <c r="E29" s="286" t="n">
        <v>11.275</v>
      </c>
      <c r="F29" s="286" t="n">
        <v>9.531000000000001</v>
      </c>
      <c r="G29" s="203" t="n">
        <v>12.337</v>
      </c>
      <c r="H29" s="203" t="n">
        <v>6.572</v>
      </c>
      <c r="I29" s="203" t="n">
        <v>11.564</v>
      </c>
      <c r="J29" s="203" t="n">
        <v>8.071999999999999</v>
      </c>
      <c r="K29" s="824" t="n">
        <v>6.726</v>
      </c>
      <c r="L29" s="203" t="n">
        <v>5.9</v>
      </c>
      <c r="M29" s="204" t="n">
        <v>8.94</v>
      </c>
      <c r="N29" s="204" t="n">
        <v>9</v>
      </c>
      <c r="O29" s="560" t="n">
        <v>12.168015</v>
      </c>
      <c r="P29" s="554" t="n">
        <v>22</v>
      </c>
      <c r="Q29" s="555" t="n">
        <v>18.072874</v>
      </c>
      <c r="R29" s="555" t="n">
        <v>13.66137</v>
      </c>
      <c r="S29" s="700" t="n">
        <v>9.765440000000002</v>
      </c>
      <c r="T29" s="530" t="n">
        <v>15</v>
      </c>
      <c r="U29" s="610" t="n">
        <v>10</v>
      </c>
    </row>
    <row r="30">
      <c r="A30" s="285" t="inlineStr">
        <is>
          <t>utilisation humaine et animale</t>
        </is>
      </c>
      <c r="B30" s="269" t="n"/>
      <c r="C30" s="286" t="n"/>
      <c r="D30" s="286" t="n"/>
      <c r="E30" s="286" t="n"/>
      <c r="F30" s="286" t="n"/>
      <c r="G30" s="203" t="n"/>
      <c r="H30" s="203" t="n"/>
      <c r="I30" s="203" t="n"/>
      <c r="J30" s="203" t="n">
        <v>10</v>
      </c>
      <c r="K30" s="824" t="n">
        <v>10</v>
      </c>
      <c r="L30" s="203" t="n">
        <v>10</v>
      </c>
      <c r="M30" s="204" t="n">
        <v>10</v>
      </c>
      <c r="N30" s="204" t="n">
        <v>10</v>
      </c>
      <c r="O30" s="560" t="n">
        <v>10</v>
      </c>
      <c r="P30" s="554" t="n">
        <v>10</v>
      </c>
      <c r="Q30" s="555" t="n">
        <v>10</v>
      </c>
      <c r="R30" s="528" t="n">
        <v>10</v>
      </c>
      <c r="S30" s="700" t="n">
        <v>10</v>
      </c>
      <c r="T30" s="611" t="n">
        <v>10</v>
      </c>
      <c r="U30" s="611" t="n">
        <v>10</v>
      </c>
    </row>
    <row r="31">
      <c r="A31" s="285" t="inlineStr">
        <is>
          <t>semences</t>
        </is>
      </c>
      <c r="B31" s="269" t="n">
        <v>3</v>
      </c>
      <c r="C31" s="287" t="n">
        <v>1</v>
      </c>
      <c r="D31" s="287" t="n">
        <v>7</v>
      </c>
      <c r="E31" s="287" t="n">
        <v>10</v>
      </c>
      <c r="F31" s="287" t="n">
        <v>11</v>
      </c>
      <c r="G31" s="203" t="n">
        <v>10</v>
      </c>
      <c r="H31" s="203" t="n">
        <v>10</v>
      </c>
      <c r="I31" s="203" t="n">
        <v>10</v>
      </c>
      <c r="J31" s="203" t="n">
        <v>10</v>
      </c>
      <c r="K31" s="824" t="n">
        <v>10</v>
      </c>
      <c r="L31" s="203" t="n">
        <v>9</v>
      </c>
      <c r="M31" s="204" t="n">
        <v>9</v>
      </c>
      <c r="N31" s="204" t="n">
        <v>10</v>
      </c>
      <c r="O31" s="615" t="n">
        <v>5.6775</v>
      </c>
      <c r="P31" s="529" t="n">
        <v>5</v>
      </c>
      <c r="Q31" s="528" t="n">
        <v>7.7344</v>
      </c>
      <c r="R31" s="557" t="n">
        <v>8</v>
      </c>
      <c r="S31" s="700" t="n">
        <v>8</v>
      </c>
      <c r="T31" s="530" t="n">
        <v>7.7344</v>
      </c>
      <c r="U31" s="530" t="n">
        <v>7.7344</v>
      </c>
    </row>
    <row r="32">
      <c r="A32" s="285" t="inlineStr">
        <is>
          <t>freinte</t>
        </is>
      </c>
      <c r="B32" s="269" t="n">
        <v>27.32102</v>
      </c>
      <c r="C32" s="287" t="n">
        <v>24.02852</v>
      </c>
      <c r="D32" s="287" t="n">
        <v>28.09256</v>
      </c>
      <c r="E32" s="287" t="n">
        <v>11</v>
      </c>
      <c r="F32" s="287" t="n">
        <v>30.6161</v>
      </c>
      <c r="G32" s="203" t="n"/>
      <c r="H32" s="203" t="n">
        <v>29.34196</v>
      </c>
      <c r="I32" s="203" t="n">
        <v>28.13622</v>
      </c>
      <c r="J32" s="203" t="n">
        <v>29.68244</v>
      </c>
      <c r="K32" s="203" t="n">
        <v>22.47178</v>
      </c>
      <c r="L32" s="203" t="n">
        <v>21.32</v>
      </c>
      <c r="M32" s="204" t="n">
        <v>29.89</v>
      </c>
      <c r="N32" s="204" t="n">
        <v>23</v>
      </c>
      <c r="O32" s="612" t="n">
        <v>23.494812</v>
      </c>
      <c r="P32" s="612" t="n">
        <v>29.24</v>
      </c>
      <c r="Q32" s="613" t="n">
        <v>34.91862800000001</v>
      </c>
      <c r="R32" s="613" t="n">
        <v>32.16591600000001</v>
      </c>
      <c r="S32" s="614" t="n">
        <v>37.844502</v>
      </c>
      <c r="T32" s="614" t="n">
        <v>32.74016</v>
      </c>
      <c r="U32" s="614" t="n">
        <v>28.101</v>
      </c>
    </row>
    <row r="33">
      <c r="A33" s="285" t="inlineStr">
        <is>
          <t>autres</t>
        </is>
      </c>
      <c r="B33" s="269" t="n"/>
      <c r="C33" s="287" t="n"/>
      <c r="D33" s="287" t="n"/>
      <c r="E33" s="287" t="n">
        <v>43</v>
      </c>
      <c r="F33" s="287" t="n"/>
      <c r="G33" s="203" t="n">
        <v>157</v>
      </c>
      <c r="H33" s="203" t="n">
        <v>76</v>
      </c>
      <c r="I33" s="203" t="n"/>
      <c r="J33" s="203" t="n"/>
      <c r="K33" s="203" t="n"/>
      <c r="L33" s="203" t="n">
        <v>74</v>
      </c>
      <c r="M33" s="204" t="n"/>
      <c r="N33" s="204" t="n"/>
      <c r="O33" s="615" t="n"/>
      <c r="P33" s="615" t="n"/>
      <c r="Q33" s="616" t="n"/>
      <c r="R33" s="561" t="n"/>
      <c r="S33" s="559" t="n"/>
      <c r="T33" s="559" t="n"/>
      <c r="U33" s="559" t="n"/>
    </row>
    <row r="34">
      <c r="A34" s="285" t="n"/>
      <c r="B34" s="269" t="n"/>
      <c r="C34" s="287" t="n"/>
      <c r="D34" s="287" t="n"/>
      <c r="E34" s="287" t="n"/>
      <c r="F34" s="287" t="n"/>
      <c r="G34" s="203" t="n"/>
      <c r="H34" s="203" t="n"/>
      <c r="I34" s="203" t="n"/>
      <c r="J34" s="203" t="n"/>
      <c r="K34" s="203" t="n"/>
      <c r="L34" s="203" t="n"/>
      <c r="M34" s="204" t="n"/>
      <c r="N34" s="204" t="n"/>
      <c r="O34" s="560" t="n"/>
      <c r="P34" s="560" t="n"/>
      <c r="Q34" s="561" t="n"/>
      <c r="R34" s="526" t="n"/>
      <c r="S34" s="562" t="n"/>
      <c r="T34" s="562" t="n"/>
      <c r="U34" s="617" t="n"/>
    </row>
    <row r="35">
      <c r="A35" s="178" t="inlineStr">
        <is>
          <t>Exportations</t>
        </is>
      </c>
      <c r="B35" s="123" t="n">
        <v>441.375</v>
      </c>
      <c r="C35" s="124" t="n">
        <v>312.114</v>
      </c>
      <c r="D35" s="124" t="n">
        <v>331.497</v>
      </c>
      <c r="E35" s="124" t="n">
        <v>353.596</v>
      </c>
      <c r="F35" s="124" t="n">
        <v>433.945</v>
      </c>
      <c r="G35" s="124" t="n">
        <v>429.027</v>
      </c>
      <c r="H35" s="124" t="n">
        <v>419.142</v>
      </c>
      <c r="I35" s="124" t="n">
        <v>421.022</v>
      </c>
      <c r="J35" s="124" t="n">
        <v>473.871</v>
      </c>
      <c r="K35" s="124" t="n">
        <v>328.2</v>
      </c>
      <c r="L35" s="124" t="n">
        <v>317.4</v>
      </c>
      <c r="M35" s="124" t="n">
        <v>475.7</v>
      </c>
      <c r="N35" s="124" t="n">
        <v>390</v>
      </c>
      <c r="O35" s="548" t="n">
        <v>476.1021</v>
      </c>
      <c r="P35" s="548" t="n">
        <v>426</v>
      </c>
      <c r="Q35" s="549" t="n">
        <v>617.9796000000001</v>
      </c>
      <c r="R35" s="549" t="n">
        <v>584.2674000000002</v>
      </c>
      <c r="S35" s="598" t="n">
        <v>569.1189999999999</v>
      </c>
      <c r="T35" s="549" t="n">
        <v>440</v>
      </c>
      <c r="U35" s="618" t="n">
        <v>430</v>
      </c>
    </row>
    <row r="36">
      <c r="A36" s="288" t="inlineStr">
        <is>
          <t>UE</t>
        </is>
      </c>
      <c r="B36" s="269" t="n">
        <v>436.882</v>
      </c>
      <c r="C36" s="287" t="n">
        <v>306.8</v>
      </c>
      <c r="D36" s="287" t="n">
        <v>326.894</v>
      </c>
      <c r="E36" s="287" t="n">
        <v>347.998</v>
      </c>
      <c r="F36" s="287" t="n">
        <v>426.098</v>
      </c>
      <c r="G36" s="203" t="n">
        <v>421.141</v>
      </c>
      <c r="H36" s="203" t="n">
        <v>408.918</v>
      </c>
      <c r="I36" s="203" t="n">
        <v>411.996</v>
      </c>
      <c r="J36" s="203" t="n">
        <v>466.665</v>
      </c>
      <c r="K36" s="203" t="n">
        <v>313.374</v>
      </c>
      <c r="L36" s="203" t="n">
        <v>304.3</v>
      </c>
      <c r="M36" s="204" t="n">
        <v>460</v>
      </c>
      <c r="N36" s="204" t="n">
        <v>370</v>
      </c>
      <c r="O36" s="554" t="n">
        <v>430.9662</v>
      </c>
      <c r="P36" s="554" t="n">
        <v>379</v>
      </c>
      <c r="Q36" s="555" t="n">
        <v>594.6663000000001</v>
      </c>
      <c r="R36" s="555" t="n">
        <v>572.2678000000002</v>
      </c>
      <c r="S36" s="531" t="n">
        <v>542.4349999999999</v>
      </c>
      <c r="T36" s="555" t="n">
        <v>415</v>
      </c>
      <c r="U36" s="619" t="n">
        <v>410</v>
      </c>
    </row>
    <row r="37">
      <c r="A37" s="288" t="inlineStr">
        <is>
          <t>pays tiers</t>
        </is>
      </c>
      <c r="B37" s="269" t="n">
        <v>4.493</v>
      </c>
      <c r="C37" s="287" t="n">
        <v>5.314</v>
      </c>
      <c r="D37" s="287" t="n">
        <v>4.603</v>
      </c>
      <c r="E37" s="287" t="n">
        <v>5.598</v>
      </c>
      <c r="F37" s="287" t="n">
        <v>7.847</v>
      </c>
      <c r="G37" s="203" t="n">
        <v>7.886</v>
      </c>
      <c r="H37" s="203" t="n">
        <v>10.224</v>
      </c>
      <c r="I37" s="203" t="n">
        <v>9.026</v>
      </c>
      <c r="J37" s="203" t="n">
        <v>7.206</v>
      </c>
      <c r="K37" s="203" t="n">
        <v>14.826</v>
      </c>
      <c r="L37" s="203" t="n">
        <v>13.1</v>
      </c>
      <c r="M37" s="204" t="n">
        <v>15.7</v>
      </c>
      <c r="N37" s="204" t="n">
        <v>20</v>
      </c>
      <c r="O37" s="599" t="n">
        <v>45.13590000000001</v>
      </c>
      <c r="P37" s="554" t="n">
        <v>47</v>
      </c>
      <c r="Q37" s="555" t="n">
        <v>23.31329999999999</v>
      </c>
      <c r="R37" s="555" t="n">
        <v>11.99960000000001</v>
      </c>
      <c r="S37" s="535" t="n">
        <v>26.684</v>
      </c>
      <c r="T37" s="555" t="n">
        <v>25</v>
      </c>
      <c r="U37" s="620" t="n">
        <v>20</v>
      </c>
    </row>
    <row r="38" ht="18.6" customHeight="1" s="1003">
      <c r="A38" s="185" t="inlineStr">
        <is>
          <t>Total des utilisations</t>
        </is>
      </c>
      <c r="B38" s="186" t="n">
        <v>1508.77502</v>
      </c>
      <c r="C38" s="187" t="n">
        <v>1365.06752</v>
      </c>
      <c r="D38" s="187" t="n">
        <v>1609.68156</v>
      </c>
      <c r="E38" s="187" t="n">
        <v>1731.402</v>
      </c>
      <c r="F38" s="187" t="n">
        <v>1885.0841</v>
      </c>
      <c r="G38" s="187" t="n">
        <v>1952.278</v>
      </c>
      <c r="H38" s="187" t="n">
        <v>1567.05596</v>
      </c>
      <c r="I38" s="187" t="n">
        <v>2000.72222</v>
      </c>
      <c r="J38" s="187" t="n">
        <v>1814.62544</v>
      </c>
      <c r="K38" s="187" t="n">
        <v>1457.39778</v>
      </c>
      <c r="L38" s="187" t="n">
        <v>1543.62</v>
      </c>
      <c r="M38" s="187" t="n">
        <v>1900.53</v>
      </c>
      <c r="N38" s="187" t="n">
        <v>1762</v>
      </c>
      <c r="O38" s="600" t="n">
        <v>1441.209922</v>
      </c>
      <c r="P38" s="600" t="n">
        <v>1661.24</v>
      </c>
      <c r="Q38" s="601" t="n">
        <v>1903.705502</v>
      </c>
      <c r="R38" s="601" t="n">
        <v>1830.72811</v>
      </c>
      <c r="S38" s="538" t="n">
        <v>2126.11616</v>
      </c>
      <c r="T38" s="601" t="n">
        <v>1905.47456</v>
      </c>
      <c r="U38" s="538" t="n">
        <v>1685.8354</v>
      </c>
    </row>
    <row r="39">
      <c r="A39" s="289" t="n"/>
      <c r="B39" s="290" t="n"/>
      <c r="C39" s="251" t="n"/>
      <c r="D39" s="251" t="n"/>
      <c r="E39" s="251" t="n"/>
      <c r="F39" s="251" t="n"/>
      <c r="G39" s="251" t="n"/>
      <c r="H39" s="251" t="n"/>
      <c r="I39" s="251" t="n"/>
      <c r="J39" s="251" t="n"/>
      <c r="K39" s="251" t="n"/>
      <c r="L39" s="251" t="n"/>
      <c r="M39" s="251" t="n"/>
      <c r="N39" s="251" t="n"/>
      <c r="O39" s="621" t="n"/>
      <c r="P39" s="621" t="n"/>
      <c r="Q39" s="622" t="n"/>
      <c r="R39" s="622" t="n"/>
      <c r="S39" s="1047" t="n"/>
      <c r="T39" s="622" t="n"/>
      <c r="U39" s="1047" t="n"/>
    </row>
    <row r="40" ht="20.4" customHeight="1" s="1003">
      <c r="A40" s="209" t="inlineStr">
        <is>
          <t>Stocks au 30 juin (2)</t>
        </is>
      </c>
      <c r="B40" s="210" t="n">
        <v>182.809</v>
      </c>
      <c r="C40" s="210" t="n">
        <v>101.149</v>
      </c>
      <c r="D40" s="210" t="n">
        <v>189.086</v>
      </c>
      <c r="E40" s="210" t="n">
        <v>189.716</v>
      </c>
      <c r="F40" s="210" t="n">
        <v>162.089</v>
      </c>
      <c r="G40" s="210" t="n">
        <v>90.032</v>
      </c>
      <c r="H40" s="210" t="n">
        <v>153.226</v>
      </c>
      <c r="I40" s="210" t="n">
        <v>129.092</v>
      </c>
      <c r="J40" s="210" t="n">
        <v>79.405</v>
      </c>
      <c r="K40" s="210" t="n">
        <v>152.489</v>
      </c>
      <c r="L40" s="210" t="n">
        <v>114</v>
      </c>
      <c r="M40" s="291" t="n">
        <v>159</v>
      </c>
      <c r="N40" s="291" t="n">
        <v>81</v>
      </c>
      <c r="O40" s="624" t="n">
        <v>118.374</v>
      </c>
      <c r="P40" s="566" t="n">
        <v>101</v>
      </c>
      <c r="Q40" s="567" t="n">
        <v>124.7447</v>
      </c>
      <c r="R40" s="567" t="n">
        <v>244.49773</v>
      </c>
      <c r="S40" s="569" t="n">
        <v>214.50167</v>
      </c>
      <c r="T40" s="567" t="n">
        <v>151</v>
      </c>
      <c r="U40" s="569" t="n">
        <v>154</v>
      </c>
    </row>
    <row r="41">
      <c r="A41" s="285" t="inlineStr">
        <is>
          <t>dont stock dépôt</t>
        </is>
      </c>
      <c r="B41" s="292" t="n">
        <v>182.147</v>
      </c>
      <c r="C41" s="293" t="n">
        <v>100.954</v>
      </c>
      <c r="D41" s="293" t="n">
        <v>188.798</v>
      </c>
      <c r="E41" s="293" t="n">
        <v>189.332</v>
      </c>
      <c r="F41" s="293" t="n">
        <v>125.919</v>
      </c>
      <c r="G41" s="294" t="n">
        <v>89.196</v>
      </c>
      <c r="H41" s="294" t="n">
        <v>152.829</v>
      </c>
      <c r="I41" s="294" t="n">
        <v>128.391</v>
      </c>
      <c r="J41" s="833" t="n">
        <v>78.971</v>
      </c>
      <c r="K41" s="833" t="n">
        <v>82.19</v>
      </c>
      <c r="L41" s="294" t="n">
        <v>93.59999999999999</v>
      </c>
      <c r="M41" s="295" t="n">
        <v>8</v>
      </c>
      <c r="N41" s="838" t="n">
        <v>80</v>
      </c>
      <c r="O41" s="835" t="n">
        <v>117.7994</v>
      </c>
      <c r="P41" s="625" t="n">
        <v>100</v>
      </c>
      <c r="Q41" s="626" t="n">
        <v>123.8714</v>
      </c>
      <c r="R41" s="837" t="n">
        <v>243.2783</v>
      </c>
      <c r="S41" s="836" t="n">
        <v>214.3463</v>
      </c>
      <c r="T41" s="626" t="n"/>
      <c r="U41" s="627" t="n"/>
    </row>
    <row r="42">
      <c r="A42" s="285" t="inlineStr">
        <is>
          <t>dont stock FAB</t>
        </is>
      </c>
      <c r="B42" s="292" t="n">
        <v>0.662</v>
      </c>
      <c r="C42" s="293" t="n">
        <v>0.195</v>
      </c>
      <c r="D42" s="293" t="n">
        <v>0.288</v>
      </c>
      <c r="E42" s="293" t="n">
        <v>0.384</v>
      </c>
      <c r="F42" s="293" t="n">
        <v>1.17</v>
      </c>
      <c r="G42" s="213" t="n">
        <v>0.836</v>
      </c>
      <c r="H42" s="213" t="n">
        <v>0.397</v>
      </c>
      <c r="I42" s="213" t="n">
        <v>0.701</v>
      </c>
      <c r="J42" s="293" t="n">
        <v>0.434</v>
      </c>
      <c r="K42" s="293" t="n">
        <v>0.299</v>
      </c>
      <c r="L42" s="293" t="n">
        <v>0.4</v>
      </c>
      <c r="M42" s="296" t="n"/>
      <c r="N42" s="296" t="n"/>
      <c r="O42" s="628" t="n">
        <v>0.309901</v>
      </c>
      <c r="P42" s="628" t="n">
        <v>1</v>
      </c>
      <c r="Q42" s="629" t="n">
        <v>0.8733</v>
      </c>
      <c r="R42" s="629" t="n">
        <v>1.06943</v>
      </c>
      <c r="S42" s="1048" t="n">
        <v>0.15537</v>
      </c>
      <c r="T42" s="629" t="n"/>
      <c r="U42" s="631" t="n"/>
    </row>
    <row r="43" ht="15" customHeight="1" s="1003" thickBot="1">
      <c r="A43" s="297" t="inlineStr">
        <is>
          <t>dont stock Triturateurs</t>
        </is>
      </c>
      <c r="B43" s="298" t="n"/>
      <c r="C43" s="299" t="n"/>
      <c r="D43" s="299" t="n"/>
      <c r="E43" s="299" t="n"/>
      <c r="F43" s="300" t="n">
        <v>35</v>
      </c>
      <c r="G43" s="301" t="n"/>
      <c r="H43" s="299" t="n"/>
      <c r="I43" s="299" t="n"/>
      <c r="J43" s="299" t="n"/>
      <c r="K43" s="299" t="n">
        <v>70</v>
      </c>
      <c r="L43" s="299" t="n">
        <v>20</v>
      </c>
      <c r="M43" s="302" t="n"/>
      <c r="N43" s="302" t="n"/>
      <c r="O43" s="632" t="n"/>
      <c r="P43" s="632" t="n"/>
      <c r="Q43" s="633" t="n"/>
      <c r="R43" s="633" t="n"/>
      <c r="S43" s="634" t="n"/>
      <c r="T43" s="633" t="n"/>
      <c r="U43" s="634" t="n"/>
    </row>
    <row r="44">
      <c r="A44" s="303" t="inlineStr">
        <is>
          <t>Sources: Estimations FranceAgriMer- Commission bilans- Douanes- GNIS</t>
        </is>
      </c>
      <c r="B44" s="221" t="n"/>
      <c r="C44" s="221" t="n"/>
      <c r="D44" s="221" t="n"/>
      <c r="E44" s="221" t="n"/>
      <c r="F44" s="221" t="n"/>
      <c r="G44" s="221" t="n"/>
      <c r="H44" s="221" t="n"/>
      <c r="I44" s="221" t="n"/>
      <c r="J44" s="221" t="n"/>
      <c r="K44" s="221" t="n"/>
      <c r="L44" s="221" t="n"/>
      <c r="M44" s="221" t="n"/>
      <c r="N44" s="221" t="n"/>
    </row>
    <row r="45" ht="16.2" customHeight="1" s="1003">
      <c r="A45" s="223" t="inlineStr">
        <is>
          <t>(1) Méthodologie douanière : "Dans les échanges intracommunautaires, si le pays d'origine n'est pas connu, le pays de provenance de la marchandise est privilégié".</t>
        </is>
      </c>
      <c r="B45" s="221" t="n"/>
      <c r="C45" s="221" t="n"/>
      <c r="D45" s="221" t="n"/>
      <c r="E45" s="221" t="n"/>
      <c r="F45" s="221" t="n"/>
      <c r="G45" s="221" t="n"/>
      <c r="H45" s="221" t="n"/>
      <c r="I45" s="221" t="n"/>
      <c r="J45" s="221" t="n"/>
      <c r="K45" s="221" t="n"/>
      <c r="L45" s="221" t="n"/>
      <c r="M45" s="221" t="n"/>
      <c r="N45" s="221" t="n"/>
    </row>
    <row r="46" ht="16.2" customHeight="1" s="1003">
      <c r="A46" s="224" t="inlineStr">
        <is>
          <t>(2) Stock physique d'équilibre, qui peut ne pas être intégralement disponible sur le marché (stock outil, engagements à la vente…).</t>
        </is>
      </c>
      <c r="B46" s="220" t="n"/>
      <c r="C46" s="220" t="n"/>
      <c r="D46" s="220" t="n"/>
      <c r="E46" s="220" t="n"/>
      <c r="F46" s="223" t="n"/>
      <c r="G46" s="220" t="n"/>
    </row>
    <row r="47" ht="16.2" customHeight="1" s="1003">
      <c r="A47" s="220" t="n"/>
      <c r="B47" s="220" t="n"/>
      <c r="C47" s="220" t="n"/>
      <c r="D47" s="220" t="n"/>
      <c r="E47" s="220" t="n"/>
      <c r="F47" s="304" t="n"/>
      <c r="G47" s="305" t="n"/>
      <c r="H47" s="229" t="n"/>
      <c r="I47" s="229" t="n"/>
      <c r="J47" s="229" t="n">
        <v>52</v>
      </c>
      <c r="K47" s="229" t="n"/>
      <c r="L47" s="229" t="n"/>
      <c r="M47" s="229" t="n"/>
      <c r="N47" s="229" t="n"/>
    </row>
    <row r="48">
      <c r="A48" s="220" t="n"/>
      <c r="B48" s="220" t="n"/>
      <c r="C48" s="220" t="n"/>
      <c r="D48" s="220" t="n"/>
      <c r="E48" s="220" t="n"/>
      <c r="F48" s="220" t="n"/>
      <c r="G48" s="220" t="n"/>
      <c r="J48" s="220" t="n"/>
    </row>
    <row r="49">
      <c r="A49" s="220" t="n"/>
      <c r="B49" s="220" t="n"/>
      <c r="C49" s="220" t="n"/>
      <c r="D49" s="220" t="n"/>
      <c r="E49" s="220" t="n"/>
      <c r="F49" s="220" t="n"/>
      <c r="G49" s="220" t="n"/>
    </row>
  </sheetData>
  <mergeCells count="2">
    <mergeCell ref="O1:U1"/>
    <mergeCell ref="B1:M1"/>
  </mergeCells>
  <conditionalFormatting sqref="R5">
    <cfRule type="expression" priority="2" dxfId="0" stopIfTrue="1">
      <formula>ISERROR(R5)</formula>
    </cfRule>
  </conditionalFormatting>
  <conditionalFormatting sqref="R7">
    <cfRule type="expression" priority="1" dxfId="0" stopIfTrue="1">
      <formula>ISERROR(R7)</formula>
    </cfRule>
  </conditionalFormatting>
  <pageMargins left="0.7" right="0.7" top="0.75" bottom="0.75" header="0.3" footer="0.3"/>
  <pageSetup orientation="landscape" paperSize="9" scale="62"/>
  <drawing xmlns:r="http://schemas.openxmlformats.org/officeDocument/2006/relationships" r:id="rId1"/>
</worksheet>
</file>

<file path=xl/worksheets/sheet11.xml><?xml version="1.0" encoding="utf-8"?>
<worksheet xmlns="http://schemas.openxmlformats.org/spreadsheetml/2006/main">
  <sheetPr>
    <tabColor rgb="FF92D050"/>
    <outlinePr summaryBelow="1" summaryRight="1"/>
    <pageSetUpPr/>
  </sheetPr>
  <dimension ref="A1:P37"/>
  <sheetViews>
    <sheetView workbookViewId="0">
      <pane xSplit="2" ySplit="1" topLeftCell="C2" activePane="bottomRight" state="frozen"/>
      <selection activeCell="B15" sqref="B15"/>
      <selection pane="topRight" activeCell="B15" sqref="B15"/>
      <selection pane="bottomLeft" activeCell="B15" sqref="B15"/>
      <selection pane="bottomRight" activeCell="O30" sqref="O30"/>
    </sheetView>
  </sheetViews>
  <sheetFormatPr baseColWidth="10" defaultColWidth="9.109375" defaultRowHeight="14.4"/>
  <cols>
    <col width="21.21875" bestFit="1" customWidth="1" style="1003" min="1" max="2"/>
    <col width="11" bestFit="1" customWidth="1" style="1003" min="3" max="3"/>
    <col width="12.88671875" bestFit="1" customWidth="1" style="985" min="4" max="4"/>
    <col width="6.6640625" bestFit="1" customWidth="1" style="1003" min="5" max="5"/>
    <col width="10" bestFit="1" customWidth="1" style="21" min="6" max="6"/>
    <col width="12.109375" bestFit="1" customWidth="1" style="21" min="7" max="7"/>
    <col width="11" bestFit="1" customWidth="1" style="21" min="8" max="8"/>
    <col width="30.21875" customWidth="1" style="21" min="9" max="9"/>
    <col width="12.21875" bestFit="1" customWidth="1" style="21" min="10" max="10"/>
    <col width="33.21875" bestFit="1" customWidth="1" style="21" min="11" max="11"/>
    <col width="14.44140625" customWidth="1" style="105" min="12" max="12"/>
    <col width="14.44140625" customWidth="1" style="21" min="13" max="13"/>
    <col width="21" customWidth="1" style="1003" min="14" max="14"/>
    <col width="12.33203125" customWidth="1" style="1003" min="15" max="15"/>
    <col width="17.44140625" customWidth="1" style="1003" min="16" max="16"/>
  </cols>
  <sheetData>
    <row r="1" ht="51" customHeight="1" s="1003" thickBot="1">
      <c r="A1" s="16" t="inlineStr">
        <is>
          <t>Origine</t>
        </is>
      </c>
      <c r="B1" s="17" t="inlineStr">
        <is>
          <t>Destination</t>
        </is>
      </c>
      <c r="C1" s="17" t="inlineStr">
        <is>
          <t>Valeur</t>
        </is>
      </c>
      <c r="D1" s="17" t="inlineStr">
        <is>
          <t>Incertitude</t>
        </is>
      </c>
      <c r="E1" s="18">
        <f>Etiquettes!$A$3</f>
        <v/>
      </c>
      <c r="F1" s="18">
        <f>Etiquettes!$A$6</f>
        <v/>
      </c>
      <c r="G1" s="18">
        <f>Etiquettes!$A$5</f>
        <v/>
      </c>
      <c r="H1" s="18">
        <f>Etiquettes!$A$4</f>
        <v/>
      </c>
      <c r="I1" s="18">
        <f>Etiquettes!$A$12</f>
        <v/>
      </c>
      <c r="J1" s="18">
        <f>Etiquettes!$A$10</f>
        <v/>
      </c>
      <c r="K1" s="18">
        <f>Etiquettes!$A$9</f>
        <v/>
      </c>
      <c r="L1" s="18">
        <f>Etiquettes!$A$13</f>
        <v/>
      </c>
      <c r="M1" s="18">
        <f>Etiquettes!$A$11</f>
        <v/>
      </c>
      <c r="N1" s="18">
        <f>Etiquettes!$A$7</f>
        <v/>
      </c>
      <c r="O1" s="17" t="inlineStr">
        <is>
          <t>Remarque</t>
        </is>
      </c>
      <c r="P1" s="19" t="inlineStr">
        <is>
          <t>Zone filière</t>
        </is>
      </c>
    </row>
    <row r="2">
      <c r="A2">
        <f>Secteurs!$B$2</f>
        <v/>
      </c>
      <c r="B2">
        <f>Produits!$B$2</f>
        <v/>
      </c>
      <c r="C2" s="104">
        <f>'Bilans Soja - FAM'!K6</f>
        <v/>
      </c>
      <c r="E2">
        <f>Etiquettes!$C$3</f>
        <v/>
      </c>
      <c r="F2" s="21">
        <f>Etiquettes!$J$6</f>
        <v/>
      </c>
      <c r="G2" s="21">
        <f>Etiquettes!$H$5</f>
        <v/>
      </c>
      <c r="H2">
        <f>Etiquettes!$C$4</f>
        <v/>
      </c>
      <c r="I2" s="105" t="inlineStr">
        <is>
          <t>Récolte</t>
        </is>
      </c>
      <c r="J2" s="105" t="n"/>
      <c r="K2" t="inlineStr">
        <is>
          <t>Bilans par campagne - FranceAgriMer</t>
        </is>
      </c>
      <c r="L2" s="105" t="inlineStr">
        <is>
          <t>Bilans Soja - FAM</t>
        </is>
      </c>
      <c r="M2" s="21">
        <f>Etiquettes!$H$11</f>
        <v/>
      </c>
      <c r="N2" s="21">
        <f>_xlfn.CONCAT(I2,IF(ISBLANK(C2),"",_xlfn.CONCAT(" = ",MROUND(C2,1)," ",E2))," (",K2,")")</f>
        <v/>
      </c>
    </row>
    <row r="3">
      <c r="A3">
        <f>Secteurs!$B$3</f>
        <v/>
      </c>
      <c r="B3">
        <f>Produits!$B$4</f>
        <v/>
      </c>
      <c r="C3" s="864">
        <f>'Bilans Soja - FAM'!K8</f>
        <v/>
      </c>
      <c r="E3">
        <f>Etiquettes!$C$3</f>
        <v/>
      </c>
      <c r="F3" s="21">
        <f>Etiquettes!$J$6</f>
        <v/>
      </c>
      <c r="G3" s="21">
        <f>Etiquettes!$H$5</f>
        <v/>
      </c>
      <c r="H3">
        <f>Etiquettes!$C$4</f>
        <v/>
      </c>
      <c r="I3" s="21" t="inlineStr">
        <is>
          <t>Autoconsommation à la ferme</t>
        </is>
      </c>
      <c r="J3" s="105" t="n"/>
      <c r="K3" t="inlineStr">
        <is>
          <t>Bilans par campagne - FranceAgriMer</t>
        </is>
      </c>
      <c r="L3" s="105" t="inlineStr">
        <is>
          <t>Bilans Soja - FAM</t>
        </is>
      </c>
      <c r="M3" s="21">
        <f>Etiquettes!$H$11</f>
        <v/>
      </c>
      <c r="N3" s="21">
        <f>_xlfn.CONCAT(I3,IF(ISBLANK(C3),"",_xlfn.CONCAT(" = ",MROUND(C3,1)," ",E3))," (",K3,")")</f>
        <v/>
      </c>
    </row>
    <row r="4">
      <c r="A4">
        <f>Produits!$B$2</f>
        <v/>
      </c>
      <c r="B4">
        <f>Secteurs!$B$4</f>
        <v/>
      </c>
      <c r="C4" s="104">
        <f>'Bilans Soja - FAM'!K16</f>
        <v/>
      </c>
      <c r="E4">
        <f>Etiquettes!$C$3</f>
        <v/>
      </c>
      <c r="F4" s="21">
        <f>Etiquettes!$J$6</f>
        <v/>
      </c>
      <c r="G4" s="21">
        <f>Etiquettes!$H$5</f>
        <v/>
      </c>
      <c r="H4">
        <f>Etiquettes!$C$4</f>
        <v/>
      </c>
      <c r="I4" s="21" t="inlineStr">
        <is>
          <t>Collecte</t>
        </is>
      </c>
      <c r="J4" s="105" t="n"/>
      <c r="K4" t="inlineStr">
        <is>
          <t>Bilans par campagne - FranceAgriMer</t>
        </is>
      </c>
      <c r="L4" s="105" t="inlineStr">
        <is>
          <t>Bilans Soja - FAM</t>
        </is>
      </c>
      <c r="M4" s="21">
        <f>Etiquettes!$H$11</f>
        <v/>
      </c>
      <c r="N4" s="21">
        <f>_xlfn.CONCAT(I4,IF(ISBLANK(C4),"",_xlfn.CONCAT(" = ",MROUND(C4,1)," ",E4))," (",K4,")")</f>
        <v/>
      </c>
    </row>
    <row r="5">
      <c r="A5">
        <f>Produits!$B$7</f>
        <v/>
      </c>
      <c r="B5">
        <f>Secteurs!$B$4</f>
        <v/>
      </c>
      <c r="C5" s="104">
        <f>'Bilans Soja - FAM'!J40</f>
        <v/>
      </c>
      <c r="E5">
        <f>Etiquettes!$C$3</f>
        <v/>
      </c>
      <c r="F5" s="21">
        <f>Etiquettes!$J$6</f>
        <v/>
      </c>
      <c r="G5" s="21">
        <f>Etiquettes!$H$5</f>
        <v/>
      </c>
      <c r="H5">
        <f>Etiquettes!$C$4</f>
        <v/>
      </c>
      <c r="I5" s="21" t="inlineStr">
        <is>
          <t>Stock initial collecteurs</t>
        </is>
      </c>
      <c r="J5" s="105" t="n"/>
      <c r="K5" t="inlineStr">
        <is>
          <t>Bilans par campagne - FranceAgriMer</t>
        </is>
      </c>
      <c r="L5" s="105" t="inlineStr">
        <is>
          <t>Bilans Soja - FAM</t>
        </is>
      </c>
      <c r="M5" s="21">
        <f>Etiquettes!$H$11</f>
        <v/>
      </c>
      <c r="N5" s="21">
        <f>_xlfn.CONCAT(I5,IF(ISBLANK(C5),"",_xlfn.CONCAT(" = ",MROUND(C5,1)," ",E5))," (",K5,")")</f>
        <v/>
      </c>
    </row>
    <row r="6">
      <c r="A6">
        <f>Secteurs!$B$4</f>
        <v/>
      </c>
      <c r="B6">
        <f>Produits!$B$10</f>
        <v/>
      </c>
      <c r="C6" s="104">
        <f>'Bilans Soja - FAM'!K40</f>
        <v/>
      </c>
      <c r="E6">
        <f>Etiquettes!$C$3</f>
        <v/>
      </c>
      <c r="F6" s="21">
        <f>Etiquettes!$J$6</f>
        <v/>
      </c>
      <c r="G6" s="21">
        <f>Etiquettes!$H$5</f>
        <v/>
      </c>
      <c r="H6">
        <f>Etiquettes!$C$4</f>
        <v/>
      </c>
      <c r="I6" s="21" t="inlineStr">
        <is>
          <t>Stock final collecteurs</t>
        </is>
      </c>
      <c r="J6" s="105" t="n"/>
      <c r="K6" t="inlineStr">
        <is>
          <t>Bilans par campagne - FranceAgriMer</t>
        </is>
      </c>
      <c r="L6" s="105" t="inlineStr">
        <is>
          <t>Bilans Soja - FAM</t>
        </is>
      </c>
      <c r="M6" s="21">
        <f>Etiquettes!$H$11</f>
        <v/>
      </c>
      <c r="N6" s="21">
        <f>_xlfn.CONCAT(I6,IF(ISBLANK(C6),"",_xlfn.CONCAT(" = ",MROUND(C6,1)," ",E6))," (",K6,")")</f>
        <v/>
      </c>
    </row>
    <row r="7">
      <c r="A7">
        <f>Produits!$B$11</f>
        <v/>
      </c>
      <c r="B7">
        <f>Secteurs!$B$8</f>
        <v/>
      </c>
      <c r="C7" s="104">
        <f>'Bilans Soja - FAM'!K27</f>
        <v/>
      </c>
      <c r="E7">
        <f>Etiquettes!$C$3</f>
        <v/>
      </c>
      <c r="F7" s="21">
        <f>Etiquettes!$J$6</f>
        <v/>
      </c>
      <c r="G7" s="21">
        <f>Etiquettes!$H$5</f>
        <v/>
      </c>
      <c r="H7">
        <f>Etiquettes!$C$4</f>
        <v/>
      </c>
      <c r="I7" s="21" t="inlineStr">
        <is>
          <t>Consommation de graines par la Trituration</t>
        </is>
      </c>
      <c r="K7" t="inlineStr">
        <is>
          <t>Bilans par campagne - FranceAgriMer</t>
        </is>
      </c>
      <c r="L7" s="105" t="inlineStr">
        <is>
          <t>Bilans Soja - FAM</t>
        </is>
      </c>
      <c r="M7" s="21">
        <f>Etiquettes!$H$11</f>
        <v/>
      </c>
      <c r="N7" s="21">
        <f>_xlfn.CONCAT(I7,IF(ISBLANK(C7),"",_xlfn.CONCAT(" = ",MROUND(C7,1)," ",E7))," (",K7,")")</f>
        <v/>
      </c>
    </row>
    <row r="8">
      <c r="A8">
        <f>Produits!$B$11</f>
        <v/>
      </c>
      <c r="B8">
        <f>Secteurs!$B$27</f>
        <v/>
      </c>
      <c r="C8" s="104">
        <f>'Bilans Soja - FAM'!K28+'Bilans Soja - FAM'!K29</f>
        <v/>
      </c>
      <c r="E8">
        <f>Etiquettes!$C$3</f>
        <v/>
      </c>
      <c r="F8" s="21">
        <f>Etiquettes!$J$6</f>
        <v/>
      </c>
      <c r="G8" s="21">
        <f>Etiquettes!$H$5</f>
        <v/>
      </c>
      <c r="H8">
        <f>Etiquettes!$C$4</f>
        <v/>
      </c>
      <c r="I8" s="21" t="inlineStr">
        <is>
          <t>Consommation de graines par les FAB</t>
        </is>
      </c>
      <c r="J8" s="105" t="inlineStr">
        <is>
          <t>Correspond à la somme des catégories "incorporation" et "extrusion"</t>
        </is>
      </c>
      <c r="K8" t="inlineStr">
        <is>
          <t>Bilans par campagne - FranceAgriMer</t>
        </is>
      </c>
      <c r="L8" s="105" t="inlineStr">
        <is>
          <t>Bilans Soja - FAM</t>
        </is>
      </c>
      <c r="M8" s="21">
        <f>Etiquettes!$H$11</f>
        <v/>
      </c>
      <c r="N8" s="21">
        <f>_xlfn.CONCAT(I8,IF(ISBLANK(C8),"",_xlfn.CONCAT(" = ",MROUND(C8,1)," ",E8))," (",K8,")")</f>
        <v/>
      </c>
    </row>
    <row r="9">
      <c r="A9">
        <f>Produits!$B$11</f>
        <v/>
      </c>
      <c r="B9">
        <f>Secteurs!$B$24</f>
        <v/>
      </c>
      <c r="C9" s="104">
        <f>'Bilans Soja - FAM'!K30</f>
        <v/>
      </c>
      <c r="E9">
        <f>Etiquettes!$C$3</f>
        <v/>
      </c>
      <c r="F9" s="21">
        <f>Etiquettes!$J$6</f>
        <v/>
      </c>
      <c r="G9" s="21">
        <f>Etiquettes!$H$5</f>
        <v/>
      </c>
      <c r="H9">
        <f>Etiquettes!$C$4</f>
        <v/>
      </c>
      <c r="I9" s="21" t="inlineStr">
        <is>
          <t>Consommation de graines en alimentation humaine</t>
        </is>
      </c>
      <c r="J9" s="105" t="n"/>
      <c r="K9" t="inlineStr">
        <is>
          <t>Bilans par campagne - FranceAgriMer</t>
        </is>
      </c>
      <c r="L9" s="105" t="inlineStr">
        <is>
          <t>Bilans Soja - FAM</t>
        </is>
      </c>
      <c r="M9" s="21">
        <f>Etiquettes!$H$11</f>
        <v/>
      </c>
      <c r="N9" s="21">
        <f>_xlfn.CONCAT(I9,IF(ISBLANK(C9),"",_xlfn.CONCAT(" = ",MROUND(C9,1)," ",E9))," (",K9,")")</f>
        <v/>
      </c>
    </row>
    <row r="10">
      <c r="A10">
        <f>Produits!$B$11</f>
        <v/>
      </c>
      <c r="B10">
        <f>Secteurs!$B$7</f>
        <v/>
      </c>
      <c r="C10" s="104">
        <f>'Bilans Soja - FAM'!K31</f>
        <v/>
      </c>
      <c r="E10">
        <f>Etiquettes!$C$3</f>
        <v/>
      </c>
      <c r="F10" s="21">
        <f>Etiquettes!$J$6</f>
        <v/>
      </c>
      <c r="G10" s="21">
        <f>Etiquettes!$H$5</f>
        <v/>
      </c>
      <c r="H10">
        <f>Etiquettes!$C$4</f>
        <v/>
      </c>
      <c r="I10" s="21" t="inlineStr">
        <is>
          <t>Production de semences certifiées</t>
        </is>
      </c>
      <c r="J10" s="105" t="n"/>
      <c r="K10" t="inlineStr">
        <is>
          <t>Bilans par campagne - FranceAgriMer</t>
        </is>
      </c>
      <c r="L10" s="105" t="inlineStr">
        <is>
          <t>Bilans Soja - FAM</t>
        </is>
      </c>
      <c r="M10" s="21">
        <f>Etiquettes!$H$11</f>
        <v/>
      </c>
      <c r="N10" s="21">
        <f>_xlfn.CONCAT(I10,IF(ISBLANK(C10),"",_xlfn.CONCAT(" = ",MROUND(C10,1)," ",E10))," (",K10,")")</f>
        <v/>
      </c>
    </row>
    <row r="11">
      <c r="A11">
        <f>Secteurs!$B$2</f>
        <v/>
      </c>
      <c r="B11">
        <f>Produits!$B$2</f>
        <v/>
      </c>
      <c r="C11" s="104">
        <f>'Bilans Soja - FAM'!O6</f>
        <v/>
      </c>
      <c r="E11">
        <f>Etiquettes!$C$3</f>
        <v/>
      </c>
      <c r="F11" s="21">
        <f>Etiquettes!$J$6</f>
        <v/>
      </c>
      <c r="G11" s="21">
        <f>Etiquettes!$I$5</f>
        <v/>
      </c>
      <c r="H11">
        <f>Etiquettes!$C$4</f>
        <v/>
      </c>
      <c r="I11" s="105" t="inlineStr">
        <is>
          <t>Récolte</t>
        </is>
      </c>
      <c r="J11" s="105" t="n"/>
      <c r="K11" t="inlineStr">
        <is>
          <t>Bilans par campagne - FranceAgriMer</t>
        </is>
      </c>
      <c r="L11" s="105" t="inlineStr">
        <is>
          <t>Bilans Soja - FAM</t>
        </is>
      </c>
      <c r="M11" s="21">
        <f>Etiquettes!$H$11</f>
        <v/>
      </c>
      <c r="N11" s="21">
        <f>_xlfn.CONCAT(I11,IF(ISBLANK(C11),"",_xlfn.CONCAT(" = ",MROUND(C11,1)," ",E11))," (",K11,")")</f>
        <v/>
      </c>
    </row>
    <row r="12">
      <c r="A12">
        <f>Secteurs!$B$3</f>
        <v/>
      </c>
      <c r="B12">
        <f>Produits!$B$4</f>
        <v/>
      </c>
      <c r="C12" s="864">
        <f>'Bilans Soja - FAM'!O8</f>
        <v/>
      </c>
      <c r="E12">
        <f>Etiquettes!$C$3</f>
        <v/>
      </c>
      <c r="F12" s="21">
        <f>Etiquettes!$J$6</f>
        <v/>
      </c>
      <c r="G12" s="21">
        <f>Etiquettes!$I$5</f>
        <v/>
      </c>
      <c r="H12">
        <f>Etiquettes!$C$4</f>
        <v/>
      </c>
      <c r="I12" s="21" t="inlineStr">
        <is>
          <t>Autoconsommation à la ferme</t>
        </is>
      </c>
      <c r="J12" s="105" t="n"/>
      <c r="K12" t="inlineStr">
        <is>
          <t>Bilans par campagne - FranceAgriMer</t>
        </is>
      </c>
      <c r="L12" s="105" t="inlineStr">
        <is>
          <t>Bilans Soja - FAM</t>
        </is>
      </c>
      <c r="M12" s="21">
        <f>Etiquettes!$H$11</f>
        <v/>
      </c>
      <c r="N12" s="21">
        <f>_xlfn.CONCAT(I12,IF(ISBLANK(C12),"",_xlfn.CONCAT(" = ",MROUND(C12,1)," ",E12))," (",K12,")")</f>
        <v/>
      </c>
    </row>
    <row r="13">
      <c r="A13">
        <f>Produits!$B$2</f>
        <v/>
      </c>
      <c r="B13">
        <f>Secteurs!$B$4</f>
        <v/>
      </c>
      <c r="C13" s="104">
        <f>'Bilans Soja - FAM'!O16</f>
        <v/>
      </c>
      <c r="E13">
        <f>Etiquettes!$C$3</f>
        <v/>
      </c>
      <c r="F13" s="21">
        <f>Etiquettes!$J$6</f>
        <v/>
      </c>
      <c r="G13" s="21">
        <f>Etiquettes!$I$5</f>
        <v/>
      </c>
      <c r="H13">
        <f>Etiquettes!$C$4</f>
        <v/>
      </c>
      <c r="I13" s="21" t="inlineStr">
        <is>
          <t>Collecte</t>
        </is>
      </c>
      <c r="J13" s="105" t="n"/>
      <c r="K13" t="inlineStr">
        <is>
          <t>Bilans par campagne - FranceAgriMer</t>
        </is>
      </c>
      <c r="L13" s="105" t="inlineStr">
        <is>
          <t>Bilans Soja - FAM</t>
        </is>
      </c>
      <c r="M13" s="21">
        <f>Etiquettes!$H$11</f>
        <v/>
      </c>
      <c r="N13" s="21">
        <f>_xlfn.CONCAT(I13,IF(ISBLANK(C13),"",_xlfn.CONCAT(" = ",MROUND(C13,1)," ",E13))," (",K13,")")</f>
        <v/>
      </c>
    </row>
    <row r="14">
      <c r="A14">
        <f>Produits!$B$7</f>
        <v/>
      </c>
      <c r="B14">
        <f>Secteurs!$B$4</f>
        <v/>
      </c>
      <c r="C14" s="104">
        <f>'Bilans Soja - FAM'!N40</f>
        <v/>
      </c>
      <c r="E14">
        <f>Etiquettes!$C$3</f>
        <v/>
      </c>
      <c r="F14" s="21">
        <f>Etiquettes!$J$6</f>
        <v/>
      </c>
      <c r="G14" s="21">
        <f>Etiquettes!$I$5</f>
        <v/>
      </c>
      <c r="H14">
        <f>Etiquettes!$C$4</f>
        <v/>
      </c>
      <c r="I14" s="21" t="inlineStr">
        <is>
          <t>Stock initial collecteurs</t>
        </is>
      </c>
      <c r="J14" s="105" t="n"/>
      <c r="K14" t="inlineStr">
        <is>
          <t>Bilans par campagne - FranceAgriMer</t>
        </is>
      </c>
      <c r="L14" s="105" t="inlineStr">
        <is>
          <t>Bilans Soja - FAM</t>
        </is>
      </c>
      <c r="M14" s="21">
        <f>Etiquettes!$H$11</f>
        <v/>
      </c>
      <c r="N14" s="21">
        <f>_xlfn.CONCAT(I14,IF(ISBLANK(C14),"",_xlfn.CONCAT(" = ",MROUND(C14,1)," ",E14))," (",K14,")")</f>
        <v/>
      </c>
    </row>
    <row r="15">
      <c r="A15">
        <f>Secteurs!$B$4</f>
        <v/>
      </c>
      <c r="B15">
        <f>Produits!$B$10</f>
        <v/>
      </c>
      <c r="C15" s="104">
        <f>'Bilans Soja - FAM'!O40</f>
        <v/>
      </c>
      <c r="E15">
        <f>Etiquettes!$C$3</f>
        <v/>
      </c>
      <c r="F15" s="21">
        <f>Etiquettes!$J$6</f>
        <v/>
      </c>
      <c r="G15" s="21">
        <f>Etiquettes!$I$5</f>
        <v/>
      </c>
      <c r="H15">
        <f>Etiquettes!$C$4</f>
        <v/>
      </c>
      <c r="I15" s="21" t="inlineStr">
        <is>
          <t>Stock final collecteurs</t>
        </is>
      </c>
      <c r="J15" s="105" t="n"/>
      <c r="K15" t="inlineStr">
        <is>
          <t>Bilans par campagne - FranceAgriMer</t>
        </is>
      </c>
      <c r="L15" s="105" t="inlineStr">
        <is>
          <t>Bilans Soja - FAM</t>
        </is>
      </c>
      <c r="M15" s="21">
        <f>Etiquettes!$H$11</f>
        <v/>
      </c>
      <c r="N15" s="21">
        <f>_xlfn.CONCAT(I15,IF(ISBLANK(C15),"",_xlfn.CONCAT(" = ",MROUND(C15,1)," ",E15))," (",K15,")")</f>
        <v/>
      </c>
    </row>
    <row r="16">
      <c r="A16">
        <f>Produits!$B$11</f>
        <v/>
      </c>
      <c r="B16">
        <f>Secteurs!$B$8</f>
        <v/>
      </c>
      <c r="C16" s="104">
        <f>'Bilans Soja - FAM'!O27</f>
        <v/>
      </c>
      <c r="E16">
        <f>Etiquettes!$C$3</f>
        <v/>
      </c>
      <c r="F16" s="21">
        <f>Etiquettes!$J$6</f>
        <v/>
      </c>
      <c r="G16" s="21">
        <f>Etiquettes!$I$5</f>
        <v/>
      </c>
      <c r="H16">
        <f>Etiquettes!$C$4</f>
        <v/>
      </c>
      <c r="I16" s="21" t="inlineStr">
        <is>
          <t>Consommation de graines par la Trituration</t>
        </is>
      </c>
      <c r="K16" t="inlineStr">
        <is>
          <t>Bilans par campagne - FranceAgriMer</t>
        </is>
      </c>
      <c r="L16" s="105" t="inlineStr">
        <is>
          <t>Bilans Soja - FAM</t>
        </is>
      </c>
      <c r="M16" s="21">
        <f>Etiquettes!$H$11</f>
        <v/>
      </c>
      <c r="N16" s="21">
        <f>_xlfn.CONCAT(I16,IF(ISBLANK(C16),"",_xlfn.CONCAT(" = ",MROUND(C16,1)," ",E16))," (",K16,")")</f>
        <v/>
      </c>
    </row>
    <row r="17">
      <c r="A17">
        <f>Produits!$B$11</f>
        <v/>
      </c>
      <c r="B17">
        <f>Secteurs!$B$27</f>
        <v/>
      </c>
      <c r="C17" s="104">
        <f>'Bilans Soja - FAM'!O28+'Bilans Soja - FAM'!O29</f>
        <v/>
      </c>
      <c r="E17">
        <f>Etiquettes!$C$3</f>
        <v/>
      </c>
      <c r="F17" s="21">
        <f>Etiquettes!$J$6</f>
        <v/>
      </c>
      <c r="G17" s="21">
        <f>Etiquettes!$I$5</f>
        <v/>
      </c>
      <c r="H17">
        <f>Etiquettes!$C$4</f>
        <v/>
      </c>
      <c r="I17" s="21" t="inlineStr">
        <is>
          <t>Consommation de graines par les FAB</t>
        </is>
      </c>
      <c r="J17" s="105" t="inlineStr">
        <is>
          <t>Correspond à la somme des catégories "incorporation" et "extrusion"</t>
        </is>
      </c>
      <c r="K17" t="inlineStr">
        <is>
          <t>Bilans par campagne - FranceAgriMer</t>
        </is>
      </c>
      <c r="L17" s="105" t="inlineStr">
        <is>
          <t>Bilans Soja - FAM</t>
        </is>
      </c>
      <c r="M17" s="21">
        <f>Etiquettes!$H$11</f>
        <v/>
      </c>
      <c r="N17" s="21">
        <f>_xlfn.CONCAT(I17,IF(ISBLANK(C17),"",_xlfn.CONCAT(" = ",MROUND(C17,1)," ",E17))," (",K17,")")</f>
        <v/>
      </c>
    </row>
    <row r="18">
      <c r="A18">
        <f>Produits!$B$11</f>
        <v/>
      </c>
      <c r="B18">
        <f>Secteurs!$B$24</f>
        <v/>
      </c>
      <c r="C18" s="104">
        <f>'Bilans Soja - FAM'!O30</f>
        <v/>
      </c>
      <c r="E18">
        <f>Etiquettes!$C$3</f>
        <v/>
      </c>
      <c r="F18" s="21">
        <f>Etiquettes!$J$6</f>
        <v/>
      </c>
      <c r="G18" s="21">
        <f>Etiquettes!$I$5</f>
        <v/>
      </c>
      <c r="H18">
        <f>Etiquettes!$C$4</f>
        <v/>
      </c>
      <c r="I18" s="21" t="inlineStr">
        <is>
          <t>Consommation de graines en alimentation humaine</t>
        </is>
      </c>
      <c r="J18" s="105" t="n"/>
      <c r="K18" t="inlineStr">
        <is>
          <t>Bilans par campagne - FranceAgriMer</t>
        </is>
      </c>
      <c r="L18" s="105" t="inlineStr">
        <is>
          <t>Bilans Soja - FAM</t>
        </is>
      </c>
      <c r="M18" s="21">
        <f>Etiquettes!$H$11</f>
        <v/>
      </c>
      <c r="N18" s="21">
        <f>_xlfn.CONCAT(I18,IF(ISBLANK(C18),"",_xlfn.CONCAT(" = ",MROUND(C18,1)," ",E18))," (",K18,")")</f>
        <v/>
      </c>
    </row>
    <row r="19">
      <c r="A19">
        <f>Produits!$B$11</f>
        <v/>
      </c>
      <c r="B19">
        <f>Secteurs!$B$7</f>
        <v/>
      </c>
      <c r="C19" s="104">
        <f>'Bilans Soja - FAM'!O31</f>
        <v/>
      </c>
      <c r="E19">
        <f>Etiquettes!$C$3</f>
        <v/>
      </c>
      <c r="F19" s="21">
        <f>Etiquettes!$J$6</f>
        <v/>
      </c>
      <c r="G19" s="21">
        <f>Etiquettes!$I$5</f>
        <v/>
      </c>
      <c r="H19">
        <f>Etiquettes!$C$4</f>
        <v/>
      </c>
      <c r="I19" s="21" t="inlineStr">
        <is>
          <t>Production de semences certifiées</t>
        </is>
      </c>
      <c r="J19" s="105" t="n"/>
      <c r="K19" t="inlineStr">
        <is>
          <t>Bilans par campagne - FranceAgriMer</t>
        </is>
      </c>
      <c r="L19" s="105" t="inlineStr">
        <is>
          <t>Bilans Soja - FAM</t>
        </is>
      </c>
      <c r="M19" s="21">
        <f>Etiquettes!$H$11</f>
        <v/>
      </c>
      <c r="N19" s="21">
        <f>_xlfn.CONCAT(I19,IF(ISBLANK(C19),"",_xlfn.CONCAT(" = ",MROUND(C19,1)," ",E19))," (",K19,")")</f>
        <v/>
      </c>
    </row>
    <row r="20">
      <c r="A20">
        <f>Secteurs!$B$2</f>
        <v/>
      </c>
      <c r="B20">
        <f>Produits!$B$2</f>
        <v/>
      </c>
      <c r="C20" s="104">
        <f>'Bilans Soja - FAM'!S6</f>
        <v/>
      </c>
      <c r="E20">
        <f>Etiquettes!$C$3</f>
        <v/>
      </c>
      <c r="F20" s="21">
        <f>Etiquettes!$J$6</f>
        <v/>
      </c>
      <c r="G20" s="21">
        <f>Etiquettes!$J$5</f>
        <v/>
      </c>
      <c r="H20">
        <f>Etiquettes!$C$4</f>
        <v/>
      </c>
      <c r="I20" s="105" t="inlineStr">
        <is>
          <t>Récolte</t>
        </is>
      </c>
      <c r="J20" s="105" t="n"/>
      <c r="K20" t="inlineStr">
        <is>
          <t>Bilans par campagne - FranceAgriMer</t>
        </is>
      </c>
      <c r="L20" s="105" t="inlineStr">
        <is>
          <t>Bilans Soja - FAM</t>
        </is>
      </c>
      <c r="M20" s="21">
        <f>Etiquettes!$H$11</f>
        <v/>
      </c>
      <c r="N20" s="21">
        <f>_xlfn.CONCAT(I20,IF(ISBLANK(C20),"",_xlfn.CONCAT(" = ",MROUND(C20,1)," ",E20))," (",K20,")")</f>
        <v/>
      </c>
    </row>
    <row r="21">
      <c r="A21">
        <f>Secteurs!$B$3</f>
        <v/>
      </c>
      <c r="B21">
        <f>Produits!$B$4</f>
        <v/>
      </c>
      <c r="C21" s="864">
        <f>'Bilans Soja - FAM'!S8</f>
        <v/>
      </c>
      <c r="E21">
        <f>Etiquettes!$C$3</f>
        <v/>
      </c>
      <c r="F21" s="21">
        <f>Etiquettes!$J$6</f>
        <v/>
      </c>
      <c r="G21" s="21">
        <f>Etiquettes!$J$5</f>
        <v/>
      </c>
      <c r="H21">
        <f>Etiquettes!$C$4</f>
        <v/>
      </c>
      <c r="I21" s="21" t="inlineStr">
        <is>
          <t>Autoconsommation à la ferme</t>
        </is>
      </c>
      <c r="J21" s="105" t="n"/>
      <c r="K21" t="inlineStr">
        <is>
          <t>Bilans par campagne - FranceAgriMer</t>
        </is>
      </c>
      <c r="L21" s="105" t="inlineStr">
        <is>
          <t>Bilans Soja - FAM</t>
        </is>
      </c>
      <c r="M21" s="21">
        <f>Etiquettes!$H$11</f>
        <v/>
      </c>
      <c r="N21" s="21">
        <f>_xlfn.CONCAT(I21,IF(ISBLANK(C21),"",_xlfn.CONCAT(" = ",MROUND(C21,1)," ",E21))," (",K21,")")</f>
        <v/>
      </c>
    </row>
    <row r="22">
      <c r="A22">
        <f>Produits!$B$2</f>
        <v/>
      </c>
      <c r="B22">
        <f>Secteurs!$B$4</f>
        <v/>
      </c>
      <c r="C22" s="104">
        <f>'Bilans Soja - FAM'!S16</f>
        <v/>
      </c>
      <c r="E22">
        <f>Etiquettes!$C$3</f>
        <v/>
      </c>
      <c r="F22" s="21">
        <f>Etiquettes!$J$6</f>
        <v/>
      </c>
      <c r="G22" s="21">
        <f>Etiquettes!$J$5</f>
        <v/>
      </c>
      <c r="H22">
        <f>Etiquettes!$C$4</f>
        <v/>
      </c>
      <c r="I22" s="21" t="inlineStr">
        <is>
          <t>Collecte</t>
        </is>
      </c>
      <c r="J22" s="105" t="n"/>
      <c r="K22" t="inlineStr">
        <is>
          <t>Bilans par campagne - FranceAgriMer</t>
        </is>
      </c>
      <c r="L22" s="105" t="inlineStr">
        <is>
          <t>Bilans Soja - FAM</t>
        </is>
      </c>
      <c r="M22" s="21">
        <f>Etiquettes!$H$11</f>
        <v/>
      </c>
      <c r="N22" s="21">
        <f>_xlfn.CONCAT(I22,IF(ISBLANK(C22),"",_xlfn.CONCAT(" = ",MROUND(C22,1)," ",E22))," (",K22,")")</f>
        <v/>
      </c>
    </row>
    <row r="23">
      <c r="A23">
        <f>Produits!$B$7</f>
        <v/>
      </c>
      <c r="B23">
        <f>Secteurs!$B$4</f>
        <v/>
      </c>
      <c r="C23" s="104">
        <f>'Bilans Soja - FAM'!R40</f>
        <v/>
      </c>
      <c r="E23">
        <f>Etiquettes!$C$3</f>
        <v/>
      </c>
      <c r="F23" s="21">
        <f>Etiquettes!$J$6</f>
        <v/>
      </c>
      <c r="G23" s="21">
        <f>Etiquettes!$J$5</f>
        <v/>
      </c>
      <c r="H23">
        <f>Etiquettes!$C$4</f>
        <v/>
      </c>
      <c r="I23" s="21" t="inlineStr">
        <is>
          <t>Stock initial collecteurs</t>
        </is>
      </c>
      <c r="J23" s="105" t="n"/>
      <c r="K23" t="inlineStr">
        <is>
          <t>Bilans par campagne - FranceAgriMer</t>
        </is>
      </c>
      <c r="L23" s="105" t="inlineStr">
        <is>
          <t>Bilans Soja - FAM</t>
        </is>
      </c>
      <c r="M23" s="21">
        <f>Etiquettes!$H$11</f>
        <v/>
      </c>
      <c r="N23" s="21">
        <f>_xlfn.CONCAT(I23,IF(ISBLANK(C23),"",_xlfn.CONCAT(" = ",MROUND(C23,1)," ",E23))," (",K23,")")</f>
        <v/>
      </c>
    </row>
    <row r="24">
      <c r="A24">
        <f>Secteurs!$B$4</f>
        <v/>
      </c>
      <c r="B24">
        <f>Produits!$B$10</f>
        <v/>
      </c>
      <c r="C24" s="104">
        <f>'Bilans Soja - FAM'!S40</f>
        <v/>
      </c>
      <c r="E24">
        <f>Etiquettes!$C$3</f>
        <v/>
      </c>
      <c r="F24" s="21">
        <f>Etiquettes!$J$6</f>
        <v/>
      </c>
      <c r="G24" s="21">
        <f>Etiquettes!$J$5</f>
        <v/>
      </c>
      <c r="H24">
        <f>Etiquettes!$C$4</f>
        <v/>
      </c>
      <c r="I24" s="21" t="inlineStr">
        <is>
          <t>Stock final collecteurs</t>
        </is>
      </c>
      <c r="J24" s="105" t="n"/>
      <c r="K24" t="inlineStr">
        <is>
          <t>Bilans par campagne - FranceAgriMer</t>
        </is>
      </c>
      <c r="L24" s="105" t="inlineStr">
        <is>
          <t>Bilans Soja - FAM</t>
        </is>
      </c>
      <c r="M24" s="21">
        <f>Etiquettes!$H$11</f>
        <v/>
      </c>
      <c r="N24" s="21">
        <f>_xlfn.CONCAT(I24,IF(ISBLANK(C24),"",_xlfn.CONCAT(" = ",MROUND(C24,1)," ",E24))," (",K24,")")</f>
        <v/>
      </c>
    </row>
    <row r="25">
      <c r="A25">
        <f>Produits!$B$11</f>
        <v/>
      </c>
      <c r="B25">
        <f>Secteurs!$B$8</f>
        <v/>
      </c>
      <c r="C25" s="104">
        <f>'Bilans Soja - FAM'!S27</f>
        <v/>
      </c>
      <c r="E25">
        <f>Etiquettes!$C$3</f>
        <v/>
      </c>
      <c r="F25" s="21">
        <f>Etiquettes!$J$6</f>
        <v/>
      </c>
      <c r="G25" s="21">
        <f>Etiquettes!$J$5</f>
        <v/>
      </c>
      <c r="H25">
        <f>Etiquettes!$C$4</f>
        <v/>
      </c>
      <c r="I25" s="21" t="inlineStr">
        <is>
          <t>Consommation de graines par la Trituration</t>
        </is>
      </c>
      <c r="K25" t="inlineStr">
        <is>
          <t>Bilans par campagne - FranceAgriMer</t>
        </is>
      </c>
      <c r="L25" s="105" t="inlineStr">
        <is>
          <t>Bilans Soja - FAM</t>
        </is>
      </c>
      <c r="M25" s="21">
        <f>Etiquettes!$H$11</f>
        <v/>
      </c>
      <c r="N25" s="21">
        <f>_xlfn.CONCAT(I25,IF(ISBLANK(C25),"",_xlfn.CONCAT(" = ",MROUND(C25,1)," ",E25))," (",K25,")")</f>
        <v/>
      </c>
    </row>
    <row r="26">
      <c r="A26">
        <f>Produits!$B$11</f>
        <v/>
      </c>
      <c r="B26">
        <f>Secteurs!$B$27</f>
        <v/>
      </c>
      <c r="C26" s="104">
        <f>'Bilans Soja - FAM'!S28+'Bilans Soja - FAM'!S29</f>
        <v/>
      </c>
      <c r="E26">
        <f>Etiquettes!$C$3</f>
        <v/>
      </c>
      <c r="F26" s="21">
        <f>Etiquettes!$J$6</f>
        <v/>
      </c>
      <c r="G26" s="21">
        <f>Etiquettes!$J$5</f>
        <v/>
      </c>
      <c r="H26">
        <f>Etiquettes!$C$4</f>
        <v/>
      </c>
      <c r="I26" s="21" t="inlineStr">
        <is>
          <t>Consommation de graines par les FAB</t>
        </is>
      </c>
      <c r="K26" t="inlineStr">
        <is>
          <t>Bilans par campagne - FranceAgriMer</t>
        </is>
      </c>
      <c r="L26" s="105" t="inlineStr">
        <is>
          <t>Bilans Soja - FAM</t>
        </is>
      </c>
      <c r="M26" s="21">
        <f>Etiquettes!$H$11</f>
        <v/>
      </c>
      <c r="N26" s="21">
        <f>_xlfn.CONCAT(I26,IF(ISBLANK(C26),"",_xlfn.CONCAT(" = ",MROUND(C26,1)," ",E26))," (",K26,")")</f>
        <v/>
      </c>
      <c r="O26" s="105" t="inlineStr">
        <is>
          <t>Remarque : plus d'extrusion à partir de la campagne 2022-23 (ce qui diminue fortement le volume)</t>
        </is>
      </c>
    </row>
    <row r="27">
      <c r="A27">
        <f>Produits!$B$11</f>
        <v/>
      </c>
      <c r="B27">
        <f>Secteurs!$B$24</f>
        <v/>
      </c>
      <c r="C27" s="104">
        <f>'Bilans Soja - FAM'!S30</f>
        <v/>
      </c>
      <c r="E27">
        <f>Etiquettes!$C$3</f>
        <v/>
      </c>
      <c r="F27" s="21">
        <f>Etiquettes!$J$6</f>
        <v/>
      </c>
      <c r="G27" s="21">
        <f>Etiquettes!$J$5</f>
        <v/>
      </c>
      <c r="H27">
        <f>Etiquettes!$C$4</f>
        <v/>
      </c>
      <c r="I27" s="21" t="inlineStr">
        <is>
          <t>Consommation de graines en alimentation humaine</t>
        </is>
      </c>
      <c r="K27" t="inlineStr">
        <is>
          <t>Bilans par campagne - FranceAgriMer</t>
        </is>
      </c>
      <c r="L27" s="105" t="inlineStr">
        <is>
          <t>Bilans Soja - FAM</t>
        </is>
      </c>
      <c r="M27" s="21">
        <f>Etiquettes!$H$11</f>
        <v/>
      </c>
      <c r="N27" s="21">
        <f>_xlfn.CONCAT(I27,IF(ISBLANK(C27),"",_xlfn.CONCAT(" = ",MROUND(C27,1)," ",E27))," (",K27,")")</f>
        <v/>
      </c>
    </row>
    <row r="28">
      <c r="A28">
        <f>Produits!$B$11</f>
        <v/>
      </c>
      <c r="B28">
        <f>Secteurs!$B$7</f>
        <v/>
      </c>
      <c r="C28" s="104">
        <f>'Bilans Soja - FAM'!S31</f>
        <v/>
      </c>
      <c r="E28">
        <f>Etiquettes!$C$3</f>
        <v/>
      </c>
      <c r="F28" s="21">
        <f>Etiquettes!$J$6</f>
        <v/>
      </c>
      <c r="G28" s="21">
        <f>Etiquettes!$J$5</f>
        <v/>
      </c>
      <c r="H28">
        <f>Etiquettes!$C$4</f>
        <v/>
      </c>
      <c r="I28" s="21" t="inlineStr">
        <is>
          <t>Production de semences certifiées</t>
        </is>
      </c>
      <c r="K28" t="inlineStr">
        <is>
          <t>Bilans par campagne - FranceAgriMer</t>
        </is>
      </c>
      <c r="L28" s="105" t="inlineStr">
        <is>
          <t>Bilans Soja - FAM</t>
        </is>
      </c>
      <c r="M28" s="21">
        <f>Etiquettes!$H$11</f>
        <v/>
      </c>
      <c r="N28" s="21">
        <f>_xlfn.CONCAT(I28,IF(ISBLANK(C28),"",_xlfn.CONCAT(" = ",MROUND(C28,1)," ",E28))," (",K28,")")</f>
        <v/>
      </c>
    </row>
    <row r="29">
      <c r="D29" s="104" t="n"/>
    </row>
    <row r="30">
      <c r="D30" s="864" t="n"/>
    </row>
    <row r="31">
      <c r="D31" s="104" t="n"/>
    </row>
    <row r="32">
      <c r="D32" s="104" t="n"/>
    </row>
    <row r="33">
      <c r="D33" s="104" t="n"/>
    </row>
    <row r="34">
      <c r="D34" s="104" t="n"/>
    </row>
    <row r="35">
      <c r="D35" s="104" t="n"/>
    </row>
    <row r="36">
      <c r="D36" s="104" t="n"/>
    </row>
    <row r="37">
      <c r="D37" s="104" t="n"/>
    </row>
  </sheetData>
  <pageMargins left="0.75" right="0.75" top="1" bottom="1" header="0.5" footer="0.5"/>
</worksheet>
</file>

<file path=xl/worksheets/sheet12.xml><?xml version="1.0" encoding="utf-8"?>
<worksheet xmlns="http://schemas.openxmlformats.org/spreadsheetml/2006/main">
  <sheetPr>
    <tabColor rgb="FFFFC000"/>
    <outlinePr summaryBelow="1" summaryRight="1"/>
    <pageSetUpPr fitToPage="1"/>
  </sheetPr>
  <dimension ref="A1:U53"/>
  <sheetViews>
    <sheetView zoomScale="85" zoomScaleNormal="85" workbookViewId="0">
      <selection activeCell="U3" sqref="U3"/>
    </sheetView>
  </sheetViews>
  <sheetFormatPr baseColWidth="10" defaultRowHeight="14.4"/>
  <cols>
    <col width="42.33203125" customWidth="1" style="108" min="1" max="1"/>
    <col width="13" customWidth="1" style="108" min="2" max="8"/>
    <col collapsed="1" width="13" customWidth="1" style="108" min="9" max="11"/>
    <col width="13" customWidth="1" style="108" min="12" max="14"/>
    <col width="13.44140625" customWidth="1" style="108" min="15" max="15"/>
    <col width="8.5546875" customWidth="1" style="108" min="16" max="16"/>
    <col width="5.6640625" customWidth="1" style="108" min="17" max="17"/>
    <col width="11.5546875" customWidth="1" style="108" min="18" max="16384"/>
  </cols>
  <sheetData>
    <row r="1" ht="60" customHeight="1" s="1003" thickBot="1">
      <c r="B1" s="947" t="inlineStr">
        <is>
          <t>BILAN SOJA</t>
        </is>
      </c>
      <c r="C1" s="1028" t="n"/>
      <c r="D1" s="1028" t="n"/>
      <c r="E1" s="1028" t="n"/>
      <c r="F1" s="1028" t="n"/>
      <c r="G1" s="1028" t="n"/>
      <c r="H1" s="1028" t="n"/>
      <c r="I1" s="1028" t="n"/>
      <c r="J1" s="1028" t="n"/>
      <c r="K1" s="1028" t="n"/>
      <c r="L1" s="1028" t="n"/>
      <c r="M1" s="1028" t="n"/>
      <c r="N1" s="1028" t="n"/>
      <c r="O1" s="635" t="inlineStr">
        <is>
          <t>BILAN SOJA</t>
        </is>
      </c>
      <c r="P1" s="635" t="n"/>
      <c r="Q1" s="635" t="n"/>
      <c r="R1" s="635" t="n"/>
      <c r="S1" s="635" t="n"/>
      <c r="T1" s="635" t="n"/>
      <c r="U1" s="635" t="n"/>
    </row>
    <row r="2" ht="20.25" customHeight="1" s="1003">
      <c r="A2" s="231" t="inlineStr">
        <is>
          <t>En milliers de tonnes</t>
        </is>
      </c>
      <c r="B2" s="110" t="inlineStr">
        <is>
          <t>2006/07</t>
        </is>
      </c>
      <c r="C2" s="111" t="inlineStr">
        <is>
          <t>2007/08</t>
        </is>
      </c>
      <c r="D2" s="111" t="inlineStr">
        <is>
          <t xml:space="preserve">2008/09 </t>
        </is>
      </c>
      <c r="E2" s="111" t="inlineStr">
        <is>
          <t xml:space="preserve">2009/10 </t>
        </is>
      </c>
      <c r="F2" s="306" t="inlineStr">
        <is>
          <t xml:space="preserve">2010/11        </t>
        </is>
      </c>
      <c r="G2" s="307" t="inlineStr">
        <is>
          <t xml:space="preserve">2011/12 </t>
        </is>
      </c>
      <c r="H2" s="111" t="inlineStr">
        <is>
          <t>2012/13</t>
        </is>
      </c>
      <c r="I2" s="307" t="inlineStr">
        <is>
          <t xml:space="preserve">2013/14 </t>
        </is>
      </c>
      <c r="J2" s="111" t="inlineStr">
        <is>
          <t>2014/15</t>
        </is>
      </c>
      <c r="K2" s="111" t="inlineStr">
        <is>
          <t>2015/16</t>
        </is>
      </c>
      <c r="L2" s="111" t="inlineStr">
        <is>
          <t>2016/17</t>
        </is>
      </c>
      <c r="M2" s="111" t="inlineStr">
        <is>
          <t>2017/18</t>
        </is>
      </c>
      <c r="N2" s="111" t="inlineStr">
        <is>
          <t>2018/19</t>
        </is>
      </c>
      <c r="O2" s="636" t="inlineStr">
        <is>
          <t>2019/20</t>
        </is>
      </c>
      <c r="P2" s="636" t="inlineStr">
        <is>
          <t>2020/21</t>
        </is>
      </c>
      <c r="Q2" s="637" t="inlineStr">
        <is>
          <t>2021/22</t>
        </is>
      </c>
      <c r="R2" s="638" t="inlineStr">
        <is>
          <t xml:space="preserve">
2022/23</t>
        </is>
      </c>
      <c r="S2" s="479" t="inlineStr">
        <is>
          <t>2023/24</t>
        </is>
      </c>
      <c r="T2" s="636" t="inlineStr">
        <is>
          <t>2023/24</t>
        </is>
      </c>
      <c r="U2" s="479" t="inlineStr">
        <is>
          <t xml:space="preserve">
2024/25</t>
        </is>
      </c>
    </row>
    <row r="3" ht="25.5" customHeight="1" s="1003" thickBot="1">
      <c r="A3" s="308" t="n"/>
      <c r="B3" s="309" t="n"/>
      <c r="C3" s="237" t="n"/>
      <c r="D3" s="237" t="n"/>
      <c r="E3" s="237" t="n"/>
      <c r="F3" s="237" t="n"/>
      <c r="G3" s="237" t="n"/>
      <c r="H3" s="237" t="n"/>
      <c r="I3" s="237" t="n"/>
      <c r="J3" s="238" t="n"/>
      <c r="K3" s="238" t="n"/>
      <c r="L3" s="238" t="n"/>
      <c r="M3" s="310" t="inlineStr">
        <is>
          <t>provisoire 01/02/18</t>
        </is>
      </c>
      <c r="N3" s="311" t="n">
        <v>43608</v>
      </c>
      <c r="O3" s="481" t="n"/>
      <c r="P3" s="481" t="n"/>
      <c r="Q3" s="580" t="n"/>
      <c r="R3" s="639" t="n"/>
      <c r="S3" s="482" t="inlineStr">
        <is>
          <t>PROV 06/03/25</t>
        </is>
      </c>
      <c r="T3" s="640" t="inlineStr">
        <is>
          <t>PREV 13/11/24</t>
        </is>
      </c>
      <c r="U3" s="482" t="inlineStr">
        <is>
          <t>PREV 06/03/25</t>
        </is>
      </c>
    </row>
    <row r="4">
      <c r="A4" s="244" t="inlineStr">
        <is>
          <t xml:space="preserve">Surfaces (1000 ha) </t>
        </is>
      </c>
      <c r="B4" s="1029" t="n">
        <v>44.492</v>
      </c>
      <c r="C4" s="1030" t="n">
        <v>32.047</v>
      </c>
      <c r="D4" s="1030" t="n">
        <v>21.358</v>
      </c>
      <c r="E4" s="1030" t="n">
        <v>42.824</v>
      </c>
      <c r="F4" s="1030" t="n">
        <v>49.736</v>
      </c>
      <c r="G4" s="1030" t="n">
        <v>41.571</v>
      </c>
      <c r="H4" s="1030" t="n">
        <v>37.367</v>
      </c>
      <c r="I4" s="1030" t="n">
        <v>42.999</v>
      </c>
      <c r="J4" s="1030" t="n">
        <v>75.789</v>
      </c>
      <c r="K4" s="1030" t="n">
        <v>123</v>
      </c>
      <c r="L4" s="1040" t="n">
        <v>136.518</v>
      </c>
      <c r="M4" s="1040" t="n">
        <v>141.8</v>
      </c>
      <c r="N4" s="1040" t="n">
        <v>153.7</v>
      </c>
      <c r="O4" s="584" t="n">
        <v>163.8</v>
      </c>
      <c r="P4" s="584" t="n">
        <v>187.068</v>
      </c>
      <c r="Q4" s="585" t="n">
        <v>154.382</v>
      </c>
      <c r="R4" s="641" t="n">
        <v>183.906</v>
      </c>
      <c r="S4" s="642" t="n">
        <v>157.753</v>
      </c>
      <c r="T4" s="642" t="n">
        <v>152.725</v>
      </c>
      <c r="U4" s="642" t="n">
        <v>152.378</v>
      </c>
    </row>
    <row r="5">
      <c r="A5" s="244" t="inlineStr">
        <is>
          <t xml:space="preserve">Rendement (qxha)     </t>
        </is>
      </c>
      <c r="B5" s="1029" t="n">
        <v>27.18915760136654</v>
      </c>
      <c r="C5" s="1030" t="n">
        <v>26.01210721752426</v>
      </c>
      <c r="D5" s="1030" t="n">
        <v>29.00224740144208</v>
      </c>
      <c r="E5" s="1030" t="n">
        <v>25.10087801232954</v>
      </c>
      <c r="F5" s="1030" t="n">
        <v>27.494169213447</v>
      </c>
      <c r="G5" s="1030" t="n">
        <v>29.47270934064612</v>
      </c>
      <c r="H5" s="1030" t="n">
        <v>27.81464928948003</v>
      </c>
      <c r="I5" s="1030" t="n">
        <v>25.59873485429894</v>
      </c>
      <c r="J5" s="1030" t="n">
        <v>29.98614574674425</v>
      </c>
      <c r="K5" s="1030" t="n">
        <v>27.39837398373984</v>
      </c>
      <c r="L5" s="1040" t="n">
        <v>24.82859403155628</v>
      </c>
      <c r="M5" s="1040" t="n">
        <v>29.28067700987306</v>
      </c>
      <c r="N5" s="1040" t="n">
        <v>26.04424202992843</v>
      </c>
      <c r="O5" s="1042">
        <f>O6/O4*10</f>
        <v/>
      </c>
      <c r="P5" s="1042" t="n">
        <v>21.74672846237732</v>
      </c>
      <c r="Q5" s="1043" t="n">
        <v>28.45874519050149</v>
      </c>
      <c r="R5" s="1049" t="n">
        <v>20.43546159451024</v>
      </c>
      <c r="S5" s="1044" t="n">
        <v>24.58418540376412</v>
      </c>
      <c r="T5" s="1044" t="n">
        <v>25.90226878376167</v>
      </c>
      <c r="U5" s="1044" t="n">
        <v>26.09133208205909</v>
      </c>
    </row>
    <row r="6">
      <c r="A6" s="244" t="inlineStr">
        <is>
          <t xml:space="preserve">Production (1000 t)  </t>
        </is>
      </c>
      <c r="B6" s="123" t="n">
        <v>120.97</v>
      </c>
      <c r="C6" s="124" t="n">
        <v>83.361</v>
      </c>
      <c r="D6" s="124" t="n">
        <v>61.943</v>
      </c>
      <c r="E6" s="124" t="n">
        <v>107.492</v>
      </c>
      <c r="F6" s="124" t="n">
        <v>136.745</v>
      </c>
      <c r="G6" s="124" t="n">
        <v>122.521</v>
      </c>
      <c r="H6" s="124" t="n">
        <v>103.935</v>
      </c>
      <c r="I6" s="124" t="n">
        <v>110.072</v>
      </c>
      <c r="J6" s="124" t="n">
        <v>227.262</v>
      </c>
      <c r="K6" s="816" t="n">
        <v>337</v>
      </c>
      <c r="L6" s="312" t="n">
        <v>338.955</v>
      </c>
      <c r="M6" s="312" t="n">
        <v>415.2</v>
      </c>
      <c r="N6" s="312" t="n">
        <v>400.3</v>
      </c>
      <c r="O6" s="834" t="n">
        <v>428.5314</v>
      </c>
      <c r="P6" s="584" t="n">
        <v>406.8117000000001</v>
      </c>
      <c r="Q6" s="585" t="n">
        <v>439.3518</v>
      </c>
      <c r="R6" s="644" t="n">
        <v>375.8203999999999</v>
      </c>
      <c r="S6" s="844" t="n">
        <v>387.8229</v>
      </c>
      <c r="T6" s="586" t="n">
        <v>395.5924000000001</v>
      </c>
      <c r="U6" s="586" t="n">
        <v>397.5745</v>
      </c>
    </row>
    <row r="7">
      <c r="A7" s="313" t="n"/>
      <c r="B7" s="314" t="n"/>
      <c r="C7" s="315" t="n"/>
      <c r="D7" s="315" t="n"/>
      <c r="E7" s="315" t="n"/>
      <c r="F7" s="315" t="n"/>
      <c r="G7" s="315" t="n"/>
      <c r="H7" s="315" t="n"/>
      <c r="I7" s="315" t="n"/>
      <c r="J7" s="315" t="n"/>
      <c r="K7" s="315" t="n"/>
      <c r="L7" s="315" t="n"/>
      <c r="M7" s="315" t="n"/>
      <c r="N7" s="315" t="n"/>
      <c r="O7" s="590" t="n"/>
      <c r="P7" s="590" t="n"/>
      <c r="Q7" s="591" t="n"/>
      <c r="R7" s="645" t="n"/>
      <c r="S7" s="646" t="n"/>
      <c r="T7" s="646" t="n"/>
      <c r="U7" s="646" t="n"/>
    </row>
    <row r="8" ht="15" customHeight="1" s="1003">
      <c r="A8" s="132" t="inlineStr">
        <is>
          <t>Autoconsommation et stock à la ferme</t>
        </is>
      </c>
      <c r="B8" s="133" t="n">
        <v>6.334999999999994</v>
      </c>
      <c r="C8" s="134" t="n">
        <v>9.742000000000004</v>
      </c>
      <c r="D8" s="134" t="n">
        <v>10.329</v>
      </c>
      <c r="E8" s="134" t="n">
        <v>10.40100000000001</v>
      </c>
      <c r="F8" s="134" t="n">
        <v>14.593</v>
      </c>
      <c r="G8" s="134" t="n">
        <v>13.90000000000001</v>
      </c>
      <c r="H8" s="134" t="n">
        <v>13.914</v>
      </c>
      <c r="I8" s="134" t="n">
        <v>20.806</v>
      </c>
      <c r="J8" s="134" t="n">
        <v>28.834</v>
      </c>
      <c r="K8" s="817" t="n">
        <v>67.77699999999999</v>
      </c>
      <c r="L8" s="134" t="n">
        <v>66.82900000000001</v>
      </c>
      <c r="M8" s="134" t="n">
        <v>41.08199999999999</v>
      </c>
      <c r="N8" s="134" t="n">
        <v>65.30000000000001</v>
      </c>
      <c r="O8" s="819">
        <f>O6-O16</f>
        <v/>
      </c>
      <c r="P8" s="497" t="n">
        <v>72.81170000000009</v>
      </c>
      <c r="Q8" s="498" t="n">
        <v>63.79780000000017</v>
      </c>
      <c r="R8" s="647" t="n">
        <v>63.82039999999995</v>
      </c>
      <c r="S8" s="819" t="n">
        <v>67.92770000000002</v>
      </c>
      <c r="T8" s="499" t="n">
        <v>70.20240000000007</v>
      </c>
      <c r="U8" s="499" t="n">
        <v>57.79450000000003</v>
      </c>
    </row>
    <row r="9">
      <c r="A9" s="135" t="inlineStr">
        <is>
          <t xml:space="preserve">en % de la production </t>
        </is>
      </c>
      <c r="B9" s="136" t="n">
        <v>0.05236835579069186</v>
      </c>
      <c r="C9" s="137" t="n">
        <v>0.1168652007533499</v>
      </c>
      <c r="D9" s="137" t="n">
        <v>0.1667500766834025</v>
      </c>
      <c r="E9" s="137" t="n">
        <v>0.09676068916756606</v>
      </c>
      <c r="F9" s="137" t="n">
        <v>0.1067168817872683</v>
      </c>
      <c r="G9" s="137" t="n">
        <v>0.1134499391940974</v>
      </c>
      <c r="H9" s="137" t="n">
        <v>0.1338721316207245</v>
      </c>
      <c r="I9" s="137" t="n">
        <v>0.1890217312304673</v>
      </c>
      <c r="J9" s="137" t="n">
        <v>0.1268755885277785</v>
      </c>
      <c r="K9" s="137" t="n">
        <v>0.2011186943620178</v>
      </c>
      <c r="L9" s="137" t="n">
        <v>0.1971618651443407</v>
      </c>
      <c r="M9" s="137" t="n">
        <v>0.0989450867052023</v>
      </c>
      <c r="N9" s="137" t="n">
        <v>0.1631276542593055</v>
      </c>
      <c r="O9" s="500">
        <f>O8/O6</f>
        <v/>
      </c>
      <c r="P9" s="500" t="n">
        <v>0.1789813321494934</v>
      </c>
      <c r="Q9" s="522" t="n">
        <v>0.1452089191395145</v>
      </c>
      <c r="R9" s="648" t="n">
        <v>0.1698162207267087</v>
      </c>
      <c r="S9" s="501" t="n">
        <v>0.1163788951468917</v>
      </c>
      <c r="T9" s="501" t="n">
        <v>0.1163788951468917</v>
      </c>
      <c r="U9" s="501" t="n">
        <v>0.1453677235335768</v>
      </c>
    </row>
    <row r="10">
      <c r="A10" s="138" t="inlineStr">
        <is>
          <t>Collecte réalisée au 1er avril</t>
        </is>
      </c>
      <c r="B10" s="139" t="n"/>
      <c r="C10" s="140" t="n"/>
      <c r="D10" s="141" t="n"/>
      <c r="E10" s="141" t="n"/>
      <c r="F10" s="142" t="n"/>
      <c r="G10" s="142" t="n"/>
      <c r="H10" s="143" t="n"/>
      <c r="I10" s="143" t="n"/>
      <c r="J10" s="144" t="n"/>
      <c r="K10" s="144" t="n"/>
      <c r="L10" s="144" t="n"/>
      <c r="M10" s="144" t="n"/>
      <c r="N10" s="138" t="n">
        <v>306.7</v>
      </c>
      <c r="O10" s="502" t="n"/>
      <c r="P10" s="502" t="n"/>
      <c r="Q10" s="503" t="n"/>
      <c r="R10" s="649" t="n"/>
      <c r="S10" s="650" t="n"/>
      <c r="T10" s="650" t="n"/>
      <c r="U10" s="650" t="n">
        <v>319.8952</v>
      </c>
    </row>
    <row r="11">
      <c r="A11" s="147" t="inlineStr">
        <is>
          <t>en % de la production prév</t>
        </is>
      </c>
      <c r="B11" s="139" t="n"/>
      <c r="C11" s="140" t="n"/>
      <c r="D11" s="141" t="n"/>
      <c r="E11" s="141" t="n"/>
      <c r="F11" s="142" t="n"/>
      <c r="G11" s="142" t="n"/>
      <c r="H11" s="143" t="n"/>
      <c r="I11" s="143" t="n"/>
      <c r="J11" s="148" t="n"/>
      <c r="K11" s="148" t="n"/>
      <c r="L11" s="148" t="n"/>
      <c r="M11" s="148" t="n">
        <v>0</v>
      </c>
      <c r="N11" s="148" t="n">
        <v>0.7661753684736448</v>
      </c>
      <c r="O11" s="505" t="n"/>
      <c r="P11" s="505" t="n"/>
      <c r="Q11" s="506" t="n"/>
      <c r="R11" s="651" t="n"/>
      <c r="S11" s="507" t="n"/>
      <c r="T11" s="507" t="n"/>
      <c r="U11" s="507" t="n">
        <v>0.8046169963113832</v>
      </c>
    </row>
    <row r="12">
      <c r="A12" s="254" t="inlineStr">
        <is>
          <t>% réalisation par rapport à la collecte prévue</t>
        </is>
      </c>
      <c r="B12" s="316" t="n"/>
      <c r="C12" s="176" t="n"/>
      <c r="D12" s="176" t="n"/>
      <c r="E12" s="176" t="n"/>
      <c r="F12" s="176" t="n"/>
      <c r="G12" s="176" t="n"/>
      <c r="H12" s="176" t="n"/>
      <c r="I12" s="176" t="n"/>
      <c r="J12" s="317" t="n">
        <v>0</v>
      </c>
      <c r="K12" s="155" t="n"/>
      <c r="L12" s="155" t="n"/>
      <c r="M12" s="155" t="n">
        <v>0</v>
      </c>
      <c r="N12" s="155" t="n">
        <v>0.9155223880597014</v>
      </c>
      <c r="O12" s="508" t="n"/>
      <c r="P12" s="508" t="n"/>
      <c r="Q12" s="509" t="n"/>
      <c r="R12" s="652" t="n"/>
      <c r="S12" s="510" t="n"/>
      <c r="T12" s="510" t="n"/>
      <c r="U12" s="510" t="n">
        <v>0.9414774265701337</v>
      </c>
    </row>
    <row r="13" ht="35.1" customHeight="1" s="1003">
      <c r="A13" s="254" t="n"/>
      <c r="B13" s="316" t="n"/>
      <c r="C13" s="176" t="n"/>
      <c r="D13" s="176" t="n"/>
      <c r="E13" s="176" t="n"/>
      <c r="F13" s="176" t="n"/>
      <c r="G13" s="176" t="n"/>
      <c r="H13" s="176" t="n"/>
      <c r="I13" s="176" t="n"/>
      <c r="J13" s="176" t="n"/>
      <c r="K13" s="176" t="n"/>
      <c r="L13" s="176" t="n"/>
      <c r="M13" s="176" t="n"/>
      <c r="N13" s="176" t="n"/>
      <c r="O13" s="592" t="n"/>
      <c r="P13" s="592" t="n"/>
      <c r="Q13" s="593" t="n"/>
      <c r="R13" s="653" t="n"/>
      <c r="S13" s="654" t="n"/>
      <c r="T13" s="654" t="n"/>
      <c r="U13" s="654" t="n"/>
    </row>
    <row r="14" ht="17.4" customHeight="1" s="1003">
      <c r="A14" s="160" t="inlineStr">
        <is>
          <t>Ressources pour le marché</t>
        </is>
      </c>
      <c r="B14" s="161" t="n"/>
      <c r="C14" s="162" t="n"/>
      <c r="D14" s="163" t="n"/>
      <c r="E14" s="163" t="n"/>
      <c r="F14" s="163" t="n"/>
      <c r="G14" s="163" t="n"/>
      <c r="H14" s="163" t="n"/>
      <c r="I14" s="163" t="n"/>
      <c r="J14" s="163" t="n"/>
      <c r="K14" s="163" t="n"/>
      <c r="L14" s="163" t="n"/>
      <c r="M14" s="163" t="n"/>
      <c r="N14" s="163" t="n"/>
      <c r="O14" s="514" t="n"/>
      <c r="P14" s="514" t="n"/>
      <c r="Q14" s="515" t="n"/>
      <c r="R14" s="655" t="n"/>
      <c r="S14" s="516" t="n"/>
      <c r="T14" s="516" t="n"/>
      <c r="U14" s="516" t="n"/>
    </row>
    <row r="15">
      <c r="A15" s="318" t="inlineStr">
        <is>
          <t>Stock de report</t>
        </is>
      </c>
      <c r="B15" s="319" t="n">
        <v>34.51</v>
      </c>
      <c r="C15" s="166" t="n">
        <v>25.651</v>
      </c>
      <c r="D15" s="166" t="n">
        <v>22.79</v>
      </c>
      <c r="E15" s="166" t="n">
        <v>18.976</v>
      </c>
      <c r="F15" s="166" t="n">
        <v>16.802</v>
      </c>
      <c r="G15" s="166" t="n">
        <v>35.471</v>
      </c>
      <c r="H15" s="166" t="n">
        <v>25.28</v>
      </c>
      <c r="I15" s="166" t="n">
        <v>18.473</v>
      </c>
      <c r="J15" s="166" t="n">
        <v>19.773</v>
      </c>
      <c r="K15" s="166" t="n">
        <v>46.561</v>
      </c>
      <c r="L15" s="166" t="n">
        <v>69.43000000000001</v>
      </c>
      <c r="M15" s="166" t="n">
        <v>63</v>
      </c>
      <c r="N15" s="166" t="n">
        <v>81</v>
      </c>
      <c r="O15" s="656" t="n">
        <v>96.86831600000001</v>
      </c>
      <c r="P15" s="656" t="n">
        <v>76.34520999999999</v>
      </c>
      <c r="Q15" s="657" t="n">
        <v>74</v>
      </c>
      <c r="R15" s="658" t="n">
        <v>92</v>
      </c>
      <c r="S15" s="659" t="n">
        <v>109.03257</v>
      </c>
      <c r="T15" s="660" t="n">
        <v>67.72967</v>
      </c>
      <c r="U15" s="659" t="n">
        <v>67.72967</v>
      </c>
    </row>
    <row r="16">
      <c r="A16" s="320" t="inlineStr">
        <is>
          <t xml:space="preserve">Collecte </t>
        </is>
      </c>
      <c r="B16" s="319" t="n">
        <v>114.635</v>
      </c>
      <c r="C16" s="166" t="n">
        <v>73.619</v>
      </c>
      <c r="D16" s="166" t="n">
        <v>51.614</v>
      </c>
      <c r="E16" s="166" t="n">
        <v>97.09099999999999</v>
      </c>
      <c r="F16" s="166" t="n">
        <v>122.152</v>
      </c>
      <c r="G16" s="166" t="n">
        <v>108.621</v>
      </c>
      <c r="H16" s="166" t="n">
        <v>90.021</v>
      </c>
      <c r="I16" s="166" t="n">
        <v>89.26600000000001</v>
      </c>
      <c r="J16" s="166" t="n">
        <v>198.428</v>
      </c>
      <c r="K16" s="839" t="n">
        <v>269.223</v>
      </c>
      <c r="L16" s="321" t="n">
        <v>272.126</v>
      </c>
      <c r="M16" s="321" t="n">
        <v>374.118</v>
      </c>
      <c r="N16" s="321" t="n">
        <v>335</v>
      </c>
      <c r="O16" s="834" t="n">
        <v>361.9164</v>
      </c>
      <c r="P16" s="584" t="n">
        <v>334</v>
      </c>
      <c r="Q16" s="585" t="n">
        <v>375.5539999999999</v>
      </c>
      <c r="R16" s="661" t="n">
        <v>312</v>
      </c>
      <c r="S16" s="845" t="n">
        <v>319.8952</v>
      </c>
      <c r="T16" s="662" t="n">
        <v>325.39</v>
      </c>
      <c r="U16" s="662" t="n">
        <v>339.78</v>
      </c>
    </row>
    <row r="17">
      <c r="A17" s="322" t="inlineStr">
        <is>
          <t>% par rapport à la production</t>
        </is>
      </c>
      <c r="B17" s="172" t="n">
        <v>0.9186991869918699</v>
      </c>
      <c r="C17" s="155" t="n">
        <v>0.8397727272727273</v>
      </c>
      <c r="D17" s="155" t="n">
        <v>0.8107672469374597</v>
      </c>
      <c r="E17" s="155" t="n">
        <v>0.8726545566669992</v>
      </c>
      <c r="F17" s="155" t="n">
        <v>0.8357561293122152</v>
      </c>
      <c r="G17" s="155" t="n">
        <v>0.8687258687258688</v>
      </c>
      <c r="H17" s="155" t="n">
        <v>0.8661278683792755</v>
      </c>
      <c r="I17" s="155" t="n">
        <v>0.8109782687695327</v>
      </c>
      <c r="J17" s="155" t="n">
        <v>0.8731244114722215</v>
      </c>
      <c r="K17" s="155" t="n">
        <v>0.7988813056379822</v>
      </c>
      <c r="L17" s="155" t="n">
        <v>0.8028381348556592</v>
      </c>
      <c r="M17" s="155" t="n">
        <v>0.9010549132947977</v>
      </c>
      <c r="N17" s="155" t="n">
        <v>0.8368723457406945</v>
      </c>
      <c r="O17" s="663" t="n">
        <v>0.8486169274876939</v>
      </c>
      <c r="P17" s="663" t="n">
        <v>0.8210186678505066</v>
      </c>
      <c r="Q17" s="664" t="n">
        <v>0.8547910808604855</v>
      </c>
      <c r="R17" s="665" t="n">
        <v>0.8301837792732913</v>
      </c>
      <c r="S17" s="666" t="n">
        <v>0.8248486615927012</v>
      </c>
      <c r="T17" s="667" t="n">
        <v>0.8225385523078804</v>
      </c>
      <c r="U17" s="666" t="n">
        <v>0.8546322764664233</v>
      </c>
    </row>
    <row r="18">
      <c r="A18" s="323" t="inlineStr">
        <is>
          <t>ajustement</t>
        </is>
      </c>
      <c r="B18" s="316" t="n"/>
      <c r="C18" s="203" t="n"/>
      <c r="D18" s="203" t="n"/>
      <c r="E18" s="176" t="n"/>
      <c r="F18" s="176" t="n"/>
      <c r="G18" s="176" t="n">
        <v>64</v>
      </c>
      <c r="H18" s="176" t="n">
        <v>22</v>
      </c>
      <c r="I18" s="176" t="n"/>
      <c r="J18" s="176" t="n"/>
      <c r="K18" s="176" t="n"/>
      <c r="L18" s="176" t="n"/>
      <c r="M18" s="176" t="n"/>
      <c r="N18" s="176" t="n"/>
      <c r="O18" s="523" t="n"/>
      <c r="P18" s="523" t="n"/>
      <c r="Q18" s="597" t="n"/>
      <c r="R18" s="668" t="n"/>
      <c r="S18" s="669" t="n"/>
      <c r="T18" s="669" t="n"/>
      <c r="U18" s="669" t="n"/>
    </row>
    <row r="19">
      <c r="A19" s="178" t="inlineStr">
        <is>
          <t>Importations</t>
        </is>
      </c>
      <c r="B19" s="170" t="n">
        <v>482.936</v>
      </c>
      <c r="C19" s="167" t="n">
        <v>368.234</v>
      </c>
      <c r="D19" s="167" t="n">
        <v>627.8040000000001</v>
      </c>
      <c r="E19" s="167" t="n">
        <v>603.499</v>
      </c>
      <c r="F19" s="167" t="n">
        <v>554.5260000000001</v>
      </c>
      <c r="G19" s="167" t="n">
        <v>647.087</v>
      </c>
      <c r="H19" s="167" t="n">
        <v>617.4140000000001</v>
      </c>
      <c r="I19" s="167" t="n">
        <v>649.688</v>
      </c>
      <c r="J19" s="167" t="n">
        <v>667.14</v>
      </c>
      <c r="K19" s="167" t="n">
        <v>846.27</v>
      </c>
      <c r="L19" s="167" t="n">
        <v>906.6</v>
      </c>
      <c r="M19" s="167" t="n">
        <v>623.1999999999999</v>
      </c>
      <c r="N19" s="167" t="n">
        <v>700</v>
      </c>
      <c r="O19" s="670" t="n">
        <v>658.0621</v>
      </c>
      <c r="P19" s="670" t="n">
        <v>570.6199999999998</v>
      </c>
      <c r="Q19" s="671" t="n">
        <v>570.254</v>
      </c>
      <c r="R19" s="672" t="n">
        <v>395</v>
      </c>
      <c r="S19" s="673" t="n">
        <v>402.6821</v>
      </c>
      <c r="T19" s="673" t="n">
        <v>660</v>
      </c>
      <c r="U19" s="673" t="n">
        <v>670</v>
      </c>
    </row>
    <row r="20" ht="15.6" customHeight="1" s="1003">
      <c r="A20" s="274" t="inlineStr">
        <is>
          <t xml:space="preserve">UE (1)  </t>
        </is>
      </c>
      <c r="B20" s="316" t="n">
        <v>48.841</v>
      </c>
      <c r="C20" s="176" t="n">
        <v>60.383</v>
      </c>
      <c r="D20" s="176" t="n">
        <v>57.012</v>
      </c>
      <c r="E20" s="176" t="n">
        <v>90.455</v>
      </c>
      <c r="F20" s="176" t="n">
        <v>48.789</v>
      </c>
      <c r="G20" s="176" t="n">
        <v>51.611</v>
      </c>
      <c r="H20" s="176" t="n">
        <v>35.373</v>
      </c>
      <c r="I20" s="176" t="n">
        <v>34.531</v>
      </c>
      <c r="J20" s="324" t="n">
        <v>141.563</v>
      </c>
      <c r="K20" s="324" t="n">
        <v>212.37</v>
      </c>
      <c r="L20" s="325" t="n">
        <v>196.9</v>
      </c>
      <c r="M20" s="325" t="n">
        <v>35.4</v>
      </c>
      <c r="N20" s="325" t="n">
        <v>50</v>
      </c>
      <c r="O20" s="674" t="n">
        <v>37.5216</v>
      </c>
      <c r="P20" s="674" t="n">
        <v>40</v>
      </c>
      <c r="Q20" s="675" t="n">
        <v>37.523</v>
      </c>
      <c r="R20" s="676" t="n">
        <v>26</v>
      </c>
      <c r="S20" s="677" t="n">
        <v>25.24</v>
      </c>
      <c r="T20" s="677" t="n">
        <v>10</v>
      </c>
      <c r="U20" s="677" t="n">
        <v>20</v>
      </c>
    </row>
    <row r="21">
      <c r="A21" s="274" t="inlineStr">
        <is>
          <t>pays tiers</t>
        </is>
      </c>
      <c r="B21" s="316" t="n">
        <v>434.095</v>
      </c>
      <c r="C21" s="176" t="n">
        <v>307.851</v>
      </c>
      <c r="D21" s="176" t="n">
        <v>570.792</v>
      </c>
      <c r="E21" s="176" t="n">
        <v>513.044</v>
      </c>
      <c r="F21" s="176" t="n">
        <v>505.737</v>
      </c>
      <c r="G21" s="176" t="n">
        <v>595.476</v>
      </c>
      <c r="H21" s="176" t="n">
        <v>582.0410000000001</v>
      </c>
      <c r="I21" s="176" t="n">
        <v>615.157</v>
      </c>
      <c r="J21" s="176" t="n">
        <v>525.577</v>
      </c>
      <c r="K21" s="176" t="n">
        <v>633.9</v>
      </c>
      <c r="L21" s="325" t="n">
        <v>709.7</v>
      </c>
      <c r="M21" s="325" t="n">
        <v>587.8</v>
      </c>
      <c r="N21" s="325" t="n">
        <v>650</v>
      </c>
      <c r="O21" s="674" t="n">
        <v>620.5405</v>
      </c>
      <c r="P21" s="674" t="n">
        <v>531</v>
      </c>
      <c r="Q21" s="675" t="n">
        <v>532.731</v>
      </c>
      <c r="R21" s="653" t="n">
        <v>369</v>
      </c>
      <c r="S21" s="654" t="n">
        <v>377.4421</v>
      </c>
      <c r="T21" s="654" t="n">
        <v>650</v>
      </c>
      <c r="U21" s="654" t="n">
        <v>650</v>
      </c>
    </row>
    <row r="22" ht="18.6" customHeight="1" s="1003">
      <c r="A22" s="185" t="inlineStr">
        <is>
          <t>Total des ressources</t>
        </is>
      </c>
      <c r="B22" s="186" t="n">
        <v>632.081</v>
      </c>
      <c r="C22" s="186" t="n">
        <v>467.504</v>
      </c>
      <c r="D22" s="186" t="n">
        <v>702.2080000000001</v>
      </c>
      <c r="E22" s="186" t="n">
        <v>719.566</v>
      </c>
      <c r="F22" s="186" t="n">
        <v>693.48</v>
      </c>
      <c r="G22" s="186" t="n">
        <v>855.179</v>
      </c>
      <c r="H22" s="186" t="n">
        <v>754.7150000000001</v>
      </c>
      <c r="I22" s="186" t="n">
        <v>757.427</v>
      </c>
      <c r="J22" s="186" t="n">
        <v>885.341</v>
      </c>
      <c r="K22" s="186" t="n">
        <v>1162.054</v>
      </c>
      <c r="L22" s="186" t="n">
        <v>1248.156</v>
      </c>
      <c r="M22" s="186" t="n">
        <v>1060.318</v>
      </c>
      <c r="N22" s="186" t="n">
        <v>1116</v>
      </c>
      <c r="O22" s="678" t="n">
        <v>1118.589416</v>
      </c>
      <c r="P22" s="678" t="n">
        <v>980.9652099999997</v>
      </c>
      <c r="Q22" s="679" t="n">
        <v>1019.808</v>
      </c>
      <c r="R22" s="680" t="n">
        <v>799</v>
      </c>
      <c r="S22" s="681" t="n">
        <v>831.6098699999999</v>
      </c>
      <c r="T22" s="681" t="n">
        <v>1053.11967</v>
      </c>
      <c r="U22" s="681" t="n">
        <v>1077.50967</v>
      </c>
    </row>
    <row r="23">
      <c r="A23" s="276" t="n"/>
      <c r="B23" s="327" t="n"/>
      <c r="C23" s="328" t="n"/>
      <c r="D23" s="328" t="n"/>
      <c r="E23" s="329" t="n"/>
      <c r="F23" s="330" t="n"/>
      <c r="G23" s="331" t="n"/>
      <c r="H23" s="331" t="n"/>
      <c r="I23" s="331" t="n"/>
      <c r="J23" s="331" t="n"/>
      <c r="K23" s="331" t="n"/>
      <c r="L23" s="331" t="n"/>
      <c r="M23" s="331" t="n"/>
      <c r="N23" s="331" t="n"/>
      <c r="O23" s="602" t="n"/>
      <c r="P23" s="602" t="n"/>
      <c r="Q23" s="603" t="n"/>
      <c r="R23" s="682" t="n"/>
      <c r="S23" s="683" t="n"/>
      <c r="T23" s="683" t="n"/>
      <c r="U23" s="683" t="n"/>
    </row>
    <row r="24" ht="17.4" customHeight="1" s="1003">
      <c r="A24" s="194" t="inlineStr">
        <is>
          <t>Utilisations par le marché</t>
        </is>
      </c>
      <c r="B24" s="195" t="n"/>
      <c r="C24" s="196" t="n"/>
      <c r="D24" s="197" t="n"/>
      <c r="E24" s="198" t="n"/>
      <c r="F24" s="198" t="n"/>
      <c r="G24" s="198" t="n"/>
      <c r="H24" s="198" t="n"/>
      <c r="I24" s="198" t="n"/>
      <c r="J24" s="198" t="n"/>
      <c r="K24" s="198" t="n"/>
      <c r="L24" s="198" t="n"/>
      <c r="M24" s="198" t="n"/>
      <c r="N24" s="198" t="n"/>
      <c r="O24" s="542" t="n"/>
      <c r="P24" s="542" t="n"/>
      <c r="Q24" s="543" t="n"/>
      <c r="R24" s="684" t="n"/>
      <c r="S24" s="544" t="n"/>
      <c r="T24" s="544" t="n"/>
      <c r="U24" s="544" t="n"/>
    </row>
    <row r="25" ht="17.4" customHeight="1" s="1003">
      <c r="A25" s="282" t="n"/>
      <c r="B25" s="327" t="n"/>
      <c r="C25" s="328" t="n"/>
      <c r="D25" s="328" t="n"/>
      <c r="E25" s="328" t="n"/>
      <c r="F25" s="328" t="n"/>
      <c r="G25" s="328" t="n"/>
      <c r="H25" s="328" t="n"/>
      <c r="I25" s="328" t="n"/>
      <c r="J25" s="328" t="n"/>
      <c r="K25" s="328" t="n"/>
      <c r="L25" s="328" t="n"/>
      <c r="M25" s="328" t="n"/>
      <c r="N25" s="328" t="n"/>
      <c r="O25" s="604" t="n"/>
      <c r="P25" s="604" t="n"/>
      <c r="Q25" s="605" t="n"/>
      <c r="R25" s="685" t="n"/>
      <c r="S25" s="686" t="n"/>
      <c r="T25" s="686" t="n"/>
      <c r="U25" s="686" t="n"/>
    </row>
    <row r="26">
      <c r="A26" s="178" t="inlineStr">
        <is>
          <t>Utilisations intérieures</t>
        </is>
      </c>
      <c r="B26" s="123" t="n">
        <v>577.395</v>
      </c>
      <c r="C26" s="123" t="n">
        <v>435.626</v>
      </c>
      <c r="D26" s="123" t="n">
        <v>676.723</v>
      </c>
      <c r="E26" s="123" t="n">
        <v>676.443</v>
      </c>
      <c r="F26" s="123" t="n">
        <v>627.323</v>
      </c>
      <c r="G26" s="123" t="n">
        <v>794.386</v>
      </c>
      <c r="H26" s="123" t="n">
        <v>707.034</v>
      </c>
      <c r="I26" s="123" t="n">
        <v>713.297</v>
      </c>
      <c r="J26" s="123" t="n">
        <v>785.824</v>
      </c>
      <c r="K26" s="123" t="n">
        <v>996.521</v>
      </c>
      <c r="L26" s="123" t="n">
        <v>1096.98</v>
      </c>
      <c r="M26" s="123" t="n">
        <v>845</v>
      </c>
      <c r="N26" s="123" t="n">
        <v>909</v>
      </c>
      <c r="O26" s="670" t="n">
        <v>878.572306</v>
      </c>
      <c r="P26" s="670" t="n">
        <v>758.1627</v>
      </c>
      <c r="Q26" s="671" t="n">
        <v>811.5218699999998</v>
      </c>
      <c r="R26" s="687" t="n">
        <v>597.24856</v>
      </c>
      <c r="S26" s="670" t="n">
        <v>644.65109</v>
      </c>
      <c r="T26" s="670" t="n">
        <v>897</v>
      </c>
      <c r="U26" s="670" t="n">
        <v>857</v>
      </c>
    </row>
    <row r="27">
      <c r="A27" s="285" t="inlineStr">
        <is>
          <t>trituration</t>
        </is>
      </c>
      <c r="B27" s="202" t="n">
        <v>341.973</v>
      </c>
      <c r="C27" s="203" t="n">
        <v>256.596</v>
      </c>
      <c r="D27" s="203" t="n">
        <v>481.902</v>
      </c>
      <c r="E27" s="203" t="n">
        <v>484.307</v>
      </c>
      <c r="F27" s="203" t="n">
        <v>461.604</v>
      </c>
      <c r="G27" s="203" t="n">
        <v>632.414</v>
      </c>
      <c r="H27" s="203" t="n">
        <v>582</v>
      </c>
      <c r="I27" s="203" t="n">
        <v>566</v>
      </c>
      <c r="J27" s="293" t="n">
        <v>560</v>
      </c>
      <c r="K27" s="840" t="n">
        <v>678</v>
      </c>
      <c r="L27" s="333" t="n">
        <v>730</v>
      </c>
      <c r="M27" s="333" t="n">
        <v>636</v>
      </c>
      <c r="N27" s="333" t="n">
        <v>700</v>
      </c>
      <c r="O27" s="825">
        <f>O22-O39-O34-O31-O30-O29-O28</f>
        <v/>
      </c>
      <c r="P27" s="688" t="n">
        <v>556</v>
      </c>
      <c r="Q27" s="689" t="n">
        <v>575.0505169999998</v>
      </c>
      <c r="R27" s="690" t="n">
        <v>465</v>
      </c>
      <c r="S27" s="825" t="n">
        <v>510</v>
      </c>
      <c r="T27" s="688" t="n">
        <v>770</v>
      </c>
      <c r="U27" s="688" t="n">
        <v>730</v>
      </c>
    </row>
    <row r="28">
      <c r="A28" s="288" t="inlineStr">
        <is>
          <t>incorporation</t>
        </is>
      </c>
      <c r="B28" s="202" t="n">
        <v>70.422</v>
      </c>
      <c r="C28" s="203" t="n">
        <v>58.03</v>
      </c>
      <c r="D28" s="203" t="n">
        <v>45.821</v>
      </c>
      <c r="E28" s="203" t="n">
        <v>53.136</v>
      </c>
      <c r="F28" s="203" t="n">
        <v>59.719</v>
      </c>
      <c r="G28" s="203" t="n">
        <v>62.972</v>
      </c>
      <c r="H28" s="203" t="n">
        <v>46.034</v>
      </c>
      <c r="I28" s="203" t="n">
        <v>35.297</v>
      </c>
      <c r="J28" s="293" t="n">
        <v>51.824</v>
      </c>
      <c r="K28" s="840" t="n">
        <v>64.521</v>
      </c>
      <c r="L28" s="296" t="n">
        <v>60.98</v>
      </c>
      <c r="M28" s="296" t="n">
        <v>65.66</v>
      </c>
      <c r="N28" s="296" t="n">
        <v>66</v>
      </c>
      <c r="O28" s="842" t="n">
        <v>70.32632799999999</v>
      </c>
      <c r="P28" s="628" t="n">
        <v>65</v>
      </c>
      <c r="Q28" s="629" t="n">
        <v>69.90065300000001</v>
      </c>
      <c r="R28" s="653" t="n">
        <v>75.24856</v>
      </c>
      <c r="S28" s="669" t="n">
        <v>77.65109</v>
      </c>
      <c r="T28" s="654" t="n">
        <v>70</v>
      </c>
      <c r="U28" s="654" t="n">
        <v>70</v>
      </c>
    </row>
    <row r="29">
      <c r="A29" s="288" t="inlineStr">
        <is>
          <t>extrusion</t>
        </is>
      </c>
      <c r="B29" s="202" t="n">
        <v>55</v>
      </c>
      <c r="C29" s="203" t="n">
        <v>35</v>
      </c>
      <c r="D29" s="203" t="n">
        <v>35</v>
      </c>
      <c r="E29" s="203" t="n">
        <v>45</v>
      </c>
      <c r="F29" s="203" t="n">
        <v>45</v>
      </c>
      <c r="G29" s="203" t="n">
        <v>45</v>
      </c>
      <c r="H29" s="204" t="n">
        <v>35</v>
      </c>
      <c r="I29" s="204" t="n">
        <v>35</v>
      </c>
      <c r="J29" s="296" t="n">
        <v>60</v>
      </c>
      <c r="K29" s="841" t="n">
        <v>85</v>
      </c>
      <c r="L29" s="296" t="n">
        <v>80</v>
      </c>
      <c r="M29" s="296" t="n">
        <v>85</v>
      </c>
      <c r="N29" s="296" t="n">
        <v>85</v>
      </c>
      <c r="O29" s="842" t="n">
        <v>85</v>
      </c>
      <c r="P29" s="628" t="n">
        <v>85</v>
      </c>
      <c r="Q29" s="629" t="n">
        <v>110</v>
      </c>
      <c r="R29" s="691" t="n"/>
      <c r="S29" s="846" t="n"/>
      <c r="T29" s="691" t="n"/>
      <c r="U29" s="692" t="n"/>
    </row>
    <row r="30">
      <c r="A30" s="288" t="inlineStr">
        <is>
          <t>divers alimentation humaine</t>
        </is>
      </c>
      <c r="B30" s="334" t="n">
        <v>35</v>
      </c>
      <c r="C30" s="204" t="n">
        <v>55</v>
      </c>
      <c r="D30" s="204" t="n">
        <v>35</v>
      </c>
      <c r="E30" s="204" t="n">
        <v>50</v>
      </c>
      <c r="F30" s="204" t="n">
        <v>45</v>
      </c>
      <c r="G30" s="204" t="n">
        <v>50</v>
      </c>
      <c r="H30" s="204" t="n">
        <v>40</v>
      </c>
      <c r="I30" s="204" t="n">
        <v>50</v>
      </c>
      <c r="J30" s="296" t="n">
        <v>50</v>
      </c>
      <c r="K30" s="841" t="n">
        <v>50</v>
      </c>
      <c r="L30" s="296" t="n">
        <v>50</v>
      </c>
      <c r="M30" s="296" t="n">
        <v>50</v>
      </c>
      <c r="N30" s="296" t="n">
        <v>50</v>
      </c>
      <c r="O30" s="842" t="n">
        <v>45</v>
      </c>
      <c r="P30" s="628" t="n">
        <v>45</v>
      </c>
      <c r="Q30" s="629" t="n">
        <v>45</v>
      </c>
      <c r="R30" s="693" t="n">
        <v>45</v>
      </c>
      <c r="S30" s="698" t="n">
        <v>45</v>
      </c>
      <c r="T30" s="694" t="n">
        <v>45</v>
      </c>
      <c r="U30" s="694" t="n">
        <v>45</v>
      </c>
    </row>
    <row r="31">
      <c r="A31" s="288" t="inlineStr">
        <is>
          <t>semences</t>
        </is>
      </c>
      <c r="B31" s="334" t="n">
        <v>3</v>
      </c>
      <c r="C31" s="204" t="n">
        <v>3</v>
      </c>
      <c r="D31" s="204" t="n">
        <v>3</v>
      </c>
      <c r="E31" s="204" t="n">
        <v>3</v>
      </c>
      <c r="F31" s="204" t="n">
        <v>4</v>
      </c>
      <c r="G31" s="204" t="n">
        <v>4</v>
      </c>
      <c r="H31" s="204" t="n">
        <v>4</v>
      </c>
      <c r="I31" s="204" t="n">
        <v>4</v>
      </c>
      <c r="J31" s="296" t="n">
        <v>4</v>
      </c>
      <c r="K31" s="841" t="n">
        <v>8</v>
      </c>
      <c r="L31" s="296" t="n">
        <v>8</v>
      </c>
      <c r="M31" s="296" t="n">
        <v>8</v>
      </c>
      <c r="N31" s="296" t="n">
        <v>8</v>
      </c>
      <c r="O31" s="843" t="n">
        <v>8.612399999999999</v>
      </c>
      <c r="P31" s="695" t="n">
        <v>7.1627</v>
      </c>
      <c r="Q31" s="696" t="n">
        <v>11.5707</v>
      </c>
      <c r="R31" s="693" t="n">
        <v>12</v>
      </c>
      <c r="S31" s="698" t="n">
        <v>12</v>
      </c>
      <c r="T31" s="694" t="n">
        <v>12</v>
      </c>
      <c r="U31" s="694" t="n">
        <v>12</v>
      </c>
    </row>
    <row r="32">
      <c r="A32" s="288" t="inlineStr">
        <is>
          <t>autres</t>
        </is>
      </c>
      <c r="B32" s="334" t="n">
        <v>72</v>
      </c>
      <c r="C32" s="204" t="n">
        <v>28</v>
      </c>
      <c r="D32" s="204" t="n">
        <v>76</v>
      </c>
      <c r="E32" s="204" t="n">
        <v>41</v>
      </c>
      <c r="F32" s="204" t="n">
        <v>12</v>
      </c>
      <c r="G32" s="204" t="n"/>
      <c r="H32" s="204" t="n"/>
      <c r="I32" s="204" t="n">
        <v>23</v>
      </c>
      <c r="J32" s="296" t="n">
        <v>60</v>
      </c>
      <c r="K32" s="296" t="n">
        <v>111</v>
      </c>
      <c r="L32" s="296" t="n">
        <v>168</v>
      </c>
      <c r="M32" s="296" t="n"/>
      <c r="N32" s="296" t="n"/>
      <c r="O32" s="560" t="n"/>
      <c r="P32" s="560" t="n"/>
      <c r="Q32" s="561" t="n"/>
      <c r="R32" s="697" t="n"/>
      <c r="S32" s="698" t="n"/>
      <c r="T32" s="698" t="n"/>
      <c r="U32" s="698" t="n"/>
    </row>
    <row r="33">
      <c r="A33" s="288" t="n"/>
      <c r="B33" s="334" t="n"/>
      <c r="C33" s="204" t="n"/>
      <c r="D33" s="204" t="n"/>
      <c r="E33" s="204" t="n"/>
      <c r="F33" s="204" t="n"/>
      <c r="G33" s="204" t="n"/>
      <c r="H33" s="204" t="n"/>
      <c r="I33" s="204" t="n"/>
      <c r="J33" s="204" t="n"/>
      <c r="K33" s="204" t="n"/>
      <c r="L33" s="204" t="n"/>
      <c r="M33" s="204" t="n"/>
      <c r="N33" s="204" t="n"/>
      <c r="O33" s="560" t="n"/>
      <c r="P33" s="560" t="n"/>
      <c r="Q33" s="561" t="n"/>
      <c r="R33" s="699" t="n"/>
      <c r="S33" s="700" t="n"/>
      <c r="T33" s="700" t="n"/>
      <c r="U33" s="700" t="n"/>
    </row>
    <row r="34">
      <c r="A34" s="178" t="inlineStr">
        <is>
          <t>Exportations</t>
        </is>
      </c>
      <c r="B34" s="123" t="n">
        <v>29.255</v>
      </c>
      <c r="C34" s="124" t="n">
        <v>9.172000000000001</v>
      </c>
      <c r="D34" s="124" t="n">
        <v>6.024999999999999</v>
      </c>
      <c r="E34" s="124" t="n">
        <v>26.795</v>
      </c>
      <c r="F34" s="124" t="n">
        <v>30.913</v>
      </c>
      <c r="G34" s="124" t="n">
        <v>35.154</v>
      </c>
      <c r="H34" s="124" t="n">
        <v>28.959</v>
      </c>
      <c r="I34" s="124" t="n">
        <v>24.51</v>
      </c>
      <c r="J34" s="124" t="n">
        <v>53.101</v>
      </c>
      <c r="K34" s="124" t="n">
        <v>96.09700000000001</v>
      </c>
      <c r="L34" s="124" t="n">
        <v>86</v>
      </c>
      <c r="M34" s="124" t="n">
        <v>134.3</v>
      </c>
      <c r="N34" s="124" t="n">
        <v>130</v>
      </c>
      <c r="O34" s="670" t="n">
        <v>163.6719</v>
      </c>
      <c r="P34" s="670" t="n">
        <v>149</v>
      </c>
      <c r="Q34" s="671" t="n">
        <v>116.6367</v>
      </c>
      <c r="R34" s="672" t="n">
        <v>92.46050000000001</v>
      </c>
      <c r="S34" s="673" t="n">
        <v>140.3247</v>
      </c>
      <c r="T34" s="673" t="n">
        <v>92</v>
      </c>
      <c r="U34" s="673" t="n">
        <v>90</v>
      </c>
    </row>
    <row r="35">
      <c r="A35" s="288" t="inlineStr">
        <is>
          <t>UE</t>
        </is>
      </c>
      <c r="B35" s="202" t="n">
        <v>24.099</v>
      </c>
      <c r="C35" s="203" t="n">
        <v>8.071</v>
      </c>
      <c r="D35" s="203" t="n">
        <v>4.143</v>
      </c>
      <c r="E35" s="203" t="n">
        <v>20.214</v>
      </c>
      <c r="F35" s="203" t="n">
        <v>22.122</v>
      </c>
      <c r="G35" s="203" t="n">
        <v>27.428</v>
      </c>
      <c r="H35" s="203" t="n">
        <v>20.812</v>
      </c>
      <c r="I35" s="203" t="n">
        <v>19.273</v>
      </c>
      <c r="J35" s="203" t="n">
        <v>45.839</v>
      </c>
      <c r="K35" s="203" t="n">
        <v>87.444</v>
      </c>
      <c r="L35" s="204" t="n">
        <v>77</v>
      </c>
      <c r="M35" s="204" t="n">
        <v>122.8</v>
      </c>
      <c r="N35" s="204" t="n">
        <v>120</v>
      </c>
      <c r="O35" s="674" t="n">
        <v>143.4975</v>
      </c>
      <c r="P35" s="674" t="n">
        <v>128</v>
      </c>
      <c r="Q35" s="675" t="n">
        <v>106.3936</v>
      </c>
      <c r="R35" s="676" t="n">
        <v>85.03040000000001</v>
      </c>
      <c r="S35" s="677" t="n">
        <v>130.3227</v>
      </c>
      <c r="T35" s="677" t="n">
        <v>85</v>
      </c>
      <c r="U35" s="677" t="n">
        <v>80</v>
      </c>
    </row>
    <row r="36">
      <c r="A36" s="288" t="inlineStr">
        <is>
          <t>pays tiers</t>
        </is>
      </c>
      <c r="B36" s="175" t="n">
        <v>5.156</v>
      </c>
      <c r="C36" s="176" t="n">
        <v>1.101</v>
      </c>
      <c r="D36" s="176" t="n">
        <v>1.882</v>
      </c>
      <c r="E36" s="176" t="n">
        <v>6.581</v>
      </c>
      <c r="F36" s="176" t="n">
        <v>8.791</v>
      </c>
      <c r="G36" s="176" t="n">
        <v>7.726</v>
      </c>
      <c r="H36" s="176" t="n">
        <v>8.147</v>
      </c>
      <c r="I36" s="176" t="n">
        <v>5.237</v>
      </c>
      <c r="J36" s="176" t="n">
        <v>7.262</v>
      </c>
      <c r="K36" s="176" t="n">
        <v>8.653</v>
      </c>
      <c r="L36" s="177" t="n">
        <v>9</v>
      </c>
      <c r="M36" s="177" t="n">
        <v>11.5</v>
      </c>
      <c r="N36" s="177" t="n">
        <v>10</v>
      </c>
      <c r="O36" s="674" t="n">
        <v>20.1744</v>
      </c>
      <c r="P36" s="674" t="n">
        <v>21</v>
      </c>
      <c r="Q36" s="675" t="n">
        <v>10.2431</v>
      </c>
      <c r="R36" s="676" t="n">
        <v>7.430099999999999</v>
      </c>
      <c r="S36" s="654" t="n">
        <v>10.002</v>
      </c>
      <c r="T36" s="677" t="n">
        <v>7</v>
      </c>
      <c r="U36" s="677" t="n">
        <v>10</v>
      </c>
    </row>
    <row r="37" ht="18.6" customHeight="1" s="1003">
      <c r="A37" s="185" t="inlineStr">
        <is>
          <t>Total des utilisations</t>
        </is>
      </c>
      <c r="B37" s="186" t="n">
        <v>606.65</v>
      </c>
      <c r="C37" s="186" t="n">
        <v>444.798</v>
      </c>
      <c r="D37" s="186" t="n">
        <v>682.7479999999999</v>
      </c>
      <c r="E37" s="186" t="n">
        <v>703.2379999999999</v>
      </c>
      <c r="F37" s="186" t="n">
        <v>658.236</v>
      </c>
      <c r="G37" s="186" t="n">
        <v>829.54</v>
      </c>
      <c r="H37" s="186" t="n">
        <v>735.9929999999999</v>
      </c>
      <c r="I37" s="186" t="n">
        <v>737.807</v>
      </c>
      <c r="J37" s="186" t="n">
        <v>838.925</v>
      </c>
      <c r="K37" s="186" t="n">
        <v>1092.618</v>
      </c>
      <c r="L37" s="186" t="n">
        <v>1182.98</v>
      </c>
      <c r="M37" s="186" t="n">
        <v>979.3</v>
      </c>
      <c r="N37" s="186" t="n">
        <v>1039</v>
      </c>
      <c r="O37" s="679" t="n">
        <v>1042.244206</v>
      </c>
      <c r="P37" s="679" t="n">
        <v>907.1627</v>
      </c>
      <c r="Q37" s="679" t="n">
        <v>928.1585699999998</v>
      </c>
      <c r="R37" s="701" t="n">
        <v>689.70906</v>
      </c>
      <c r="S37" s="702" t="n">
        <v>785.00399</v>
      </c>
      <c r="T37" s="681" t="n">
        <v>989</v>
      </c>
      <c r="U37" s="681" t="n">
        <v>947</v>
      </c>
    </row>
    <row r="38">
      <c r="A38" s="289" t="n"/>
      <c r="B38" s="335" t="n"/>
      <c r="C38" s="336" t="n"/>
      <c r="D38" s="336" t="n"/>
      <c r="E38" s="336" t="n"/>
      <c r="F38" s="336" t="n"/>
      <c r="G38" s="336" t="n"/>
      <c r="H38" s="336" t="n"/>
      <c r="I38" s="336" t="n"/>
      <c r="J38" s="336" t="n"/>
      <c r="K38" s="336" t="n"/>
      <c r="L38" s="336" t="n"/>
      <c r="M38" s="336" t="n"/>
      <c r="N38" s="336" t="n"/>
      <c r="O38" s="590" t="n"/>
      <c r="P38" s="590" t="n"/>
      <c r="Q38" s="591" t="n"/>
      <c r="R38" s="1050" t="n"/>
      <c r="S38" s="1051" t="n"/>
      <c r="T38" s="1052" t="n"/>
      <c r="U38" s="1052" t="n"/>
    </row>
    <row r="39" ht="19.2" customHeight="1" s="1003">
      <c r="A39" s="209" t="inlineStr">
        <is>
          <t>Stocks au 30 juin (2)</t>
        </is>
      </c>
      <c r="B39" s="210" t="n">
        <v>25.651</v>
      </c>
      <c r="C39" s="210" t="n">
        <v>22.79</v>
      </c>
      <c r="D39" s="210" t="n">
        <v>18.976</v>
      </c>
      <c r="E39" s="210" t="n">
        <v>16.802</v>
      </c>
      <c r="F39" s="210" t="n">
        <v>35.471</v>
      </c>
      <c r="G39" s="210" t="n">
        <v>25.28</v>
      </c>
      <c r="H39" s="210" t="n">
        <v>18.473</v>
      </c>
      <c r="I39" s="210" t="n">
        <v>19.773</v>
      </c>
      <c r="J39" s="210" t="n">
        <v>46.561</v>
      </c>
      <c r="K39" s="210" t="n">
        <v>69.43000000000001</v>
      </c>
      <c r="L39" s="210" t="n">
        <v>62.7</v>
      </c>
      <c r="M39" s="210" t="n">
        <v>81.09999999999999</v>
      </c>
      <c r="N39" s="210" t="n">
        <v>96</v>
      </c>
      <c r="O39" s="706">
        <f>O40+O41</f>
        <v/>
      </c>
      <c r="P39" s="706" t="n">
        <v>74</v>
      </c>
      <c r="Q39" s="707" t="n">
        <v>91.64943000000001</v>
      </c>
      <c r="R39" s="708" t="n">
        <v>109.03257</v>
      </c>
      <c r="S39" s="706" t="n">
        <v>67.72967</v>
      </c>
      <c r="T39" s="709" t="n">
        <v>64</v>
      </c>
      <c r="U39" s="709" t="n">
        <v>131</v>
      </c>
    </row>
    <row r="40">
      <c r="A40" s="288" t="inlineStr">
        <is>
          <t>dont stock dépôt</t>
        </is>
      </c>
      <c r="B40" s="202" t="n">
        <v>22.437</v>
      </c>
      <c r="C40" s="203" t="n">
        <v>20.187</v>
      </c>
      <c r="D40" s="203" t="n">
        <v>16.46</v>
      </c>
      <c r="E40" s="203" t="n">
        <v>14.105</v>
      </c>
      <c r="F40" s="203" t="n">
        <v>33.118</v>
      </c>
      <c r="G40" s="203" t="n">
        <v>22.059</v>
      </c>
      <c r="H40" s="203" t="n">
        <v>14.913</v>
      </c>
      <c r="I40" s="203" t="n">
        <v>17.98</v>
      </c>
      <c r="J40" s="824" t="n">
        <v>43.93</v>
      </c>
      <c r="K40" s="824" t="n">
        <v>40.618</v>
      </c>
      <c r="L40" s="203" t="n">
        <v>58</v>
      </c>
      <c r="M40" s="203" t="n">
        <v>3</v>
      </c>
      <c r="N40" s="824" t="n">
        <v>92</v>
      </c>
      <c r="O40" s="560" t="n">
        <v>71.9178</v>
      </c>
      <c r="P40" s="554" t="n">
        <v>69</v>
      </c>
      <c r="Q40" s="555" t="n">
        <v>86.6966</v>
      </c>
      <c r="R40" s="847" t="n">
        <v>103.0461</v>
      </c>
      <c r="S40" s="700" t="n">
        <v>65.2628</v>
      </c>
      <c r="T40" s="530" t="n"/>
      <c r="U40" s="700" t="n"/>
    </row>
    <row r="41">
      <c r="A41" s="288" t="inlineStr">
        <is>
          <t>dont stock FAB</t>
        </is>
      </c>
      <c r="B41" s="202" t="n">
        <v>3.214</v>
      </c>
      <c r="C41" s="203" t="n">
        <v>2.603</v>
      </c>
      <c r="D41" s="203" t="n">
        <v>2.516</v>
      </c>
      <c r="E41" s="203" t="n">
        <v>2.697</v>
      </c>
      <c r="F41" s="203" t="n">
        <v>2.353</v>
      </c>
      <c r="G41" s="203" t="n">
        <v>3.221</v>
      </c>
      <c r="H41" s="203" t="n">
        <v>3.56</v>
      </c>
      <c r="I41" s="203" t="n">
        <v>1.793</v>
      </c>
      <c r="J41" s="203" t="n">
        <v>2.631</v>
      </c>
      <c r="K41" s="203" t="n">
        <v>3.812</v>
      </c>
      <c r="L41" s="203" t="n">
        <v>4.7</v>
      </c>
      <c r="M41" s="203" t="n"/>
      <c r="N41" s="203" t="n"/>
      <c r="O41" s="628" t="n">
        <v>4.232812</v>
      </c>
      <c r="P41" s="628" t="n">
        <v>5</v>
      </c>
      <c r="Q41" s="629" t="n">
        <v>4.95283</v>
      </c>
      <c r="R41" s="710" t="n">
        <v>5.986470000000001</v>
      </c>
      <c r="S41" s="530" t="n">
        <v>2.46687</v>
      </c>
      <c r="T41" s="694" t="n"/>
      <c r="U41" s="698" t="n"/>
    </row>
    <row r="42" ht="15" customHeight="1" s="1003" thickBot="1">
      <c r="A42" s="337" t="inlineStr">
        <is>
          <t>dont stock Triturateurs</t>
        </is>
      </c>
      <c r="B42" s="338" t="n"/>
      <c r="C42" s="339" t="n"/>
      <c r="D42" s="339" t="n"/>
      <c r="E42" s="339" t="n"/>
      <c r="F42" s="339" t="n"/>
      <c r="G42" s="339" t="n"/>
      <c r="H42" s="339" t="n"/>
      <c r="I42" s="339" t="n"/>
      <c r="J42" s="339" t="n"/>
      <c r="K42" s="339" t="n">
        <v>25</v>
      </c>
      <c r="L42" s="339" t="n"/>
      <c r="M42" s="339" t="n"/>
      <c r="N42" s="339" t="n"/>
      <c r="O42" s="632" t="n"/>
      <c r="P42" s="632" t="n"/>
      <c r="Q42" s="633" t="n"/>
      <c r="R42" s="711" t="n"/>
      <c r="S42" s="712" t="n"/>
      <c r="T42" s="713" t="n"/>
      <c r="U42" s="713" t="n"/>
    </row>
    <row r="43">
      <c r="A43" s="219" t="inlineStr">
        <is>
          <t>Sources: Estimations FranceAgriMer- Commission bilans- Douanes- GNIS</t>
        </is>
      </c>
      <c r="N43" s="221" t="n"/>
    </row>
    <row r="44" ht="16.2" customHeight="1" s="1003">
      <c r="A44" s="223" t="inlineStr">
        <is>
          <t xml:space="preserve">(1) Méthodologie douanière : "Dans les échanges intracommunautaires, si le pays d'origine n'est pas connu, le pays de provenance de la marchandise est privilégié". </t>
        </is>
      </c>
      <c r="N44" s="221" t="n"/>
    </row>
    <row r="45">
      <c r="A45" s="340" t="inlineStr">
        <is>
          <t>Au cas particulier, il s'agit de marchandises originaires de pays tiers transitant par un autre Etat membre de l'UE.</t>
        </is>
      </c>
    </row>
    <row r="46" ht="16.2" customHeight="1" s="1003">
      <c r="A46" s="224" t="inlineStr">
        <is>
          <t>(2) Stock physique d'équilibre, qui peut ne pas être intégralement disponible sur le marché (stock outil, engagements à la vente…).</t>
        </is>
      </c>
      <c r="N46" s="229" t="n"/>
      <c r="O46" s="230" t="n"/>
      <c r="P46" s="230" t="n"/>
      <c r="Q46" s="230" t="n"/>
      <c r="R46" s="230" t="n"/>
      <c r="S46" s="230" t="n"/>
      <c r="T46" s="230" t="n"/>
      <c r="U46" s="230" t="n"/>
    </row>
    <row r="48" ht="12.75" customFormat="1" customHeight="1" s="230">
      <c r="A48" s="341" t="inlineStr">
        <is>
          <t>(1) Méthodologie douanière : "Dans les échanges intracommunautaires</t>
        </is>
      </c>
      <c r="B48" s="342" t="inlineStr">
        <is>
          <t xml:space="preserve"> si le pays d'origine n'est pas connu</t>
        </is>
      </c>
      <c r="C48" s="230" t="inlineStr">
        <is>
          <t xml:space="preserve"> le pays de provenance de la marchandise est privilégié". Au cas particulier</t>
        </is>
      </c>
      <c r="D48" s="230" t="inlineStr">
        <is>
          <t xml:space="preserve"> il s'agit de marchandises originaires de pays tiers transitant par un autre Etat membre de l'UE.</t>
        </is>
      </c>
      <c r="F48" s="342" t="n"/>
      <c r="G48" s="342" t="n"/>
      <c r="H48" s="342" t="n"/>
      <c r="I48" s="342" t="n"/>
      <c r="J48" s="342" t="n"/>
      <c r="K48" s="342" t="n"/>
      <c r="L48" s="342" t="n"/>
      <c r="M48" s="342" t="n"/>
      <c r="N48" s="108" t="n"/>
      <c r="O48" s="108" t="n"/>
      <c r="P48" s="108" t="n"/>
      <c r="Q48" s="108" t="n"/>
      <c r="R48" s="108" t="n"/>
      <c r="S48" s="108" t="n"/>
      <c r="T48" s="108" t="n"/>
      <c r="U48" s="108" t="n"/>
    </row>
    <row r="49">
      <c r="N49" s="225" t="n"/>
    </row>
    <row r="52">
      <c r="B52" s="343" t="n"/>
    </row>
    <row r="53">
      <c r="B53" s="225" t="n"/>
    </row>
  </sheetData>
  <mergeCells count="1">
    <mergeCell ref="B1:N1"/>
  </mergeCells>
  <conditionalFormatting sqref="L6:N6">
    <cfRule type="expression" priority="1" dxfId="0" stopIfTrue="1">
      <formula>ISERROR(L6)</formula>
    </cfRule>
  </conditionalFormatting>
  <pageMargins left="0.7" right="0.7" top="0.75" bottom="0.75" header="0.3" footer="0.3"/>
  <pageSetup orientation="landscape" paperSize="9" scale="61"/>
  <drawing xmlns:r="http://schemas.openxmlformats.org/officeDocument/2006/relationships" r:id="rId1"/>
</worksheet>
</file>

<file path=xl/worksheets/sheet13.xml><?xml version="1.0" encoding="utf-8"?>
<worksheet xmlns="http://schemas.openxmlformats.org/spreadsheetml/2006/main">
  <sheetPr>
    <tabColor rgb="FF92D050"/>
    <outlinePr summaryBelow="1" summaryRight="1"/>
    <pageSetUpPr/>
  </sheetPr>
  <dimension ref="A1:P34"/>
  <sheetViews>
    <sheetView workbookViewId="0">
      <pane xSplit="2" ySplit="1" topLeftCell="C2" activePane="bottomRight" state="frozen"/>
      <selection activeCell="B15" sqref="B15"/>
      <selection pane="topRight" activeCell="B15" sqref="B15"/>
      <selection pane="bottomLeft" activeCell="B15" sqref="B15"/>
      <selection pane="bottomRight" activeCell="I3" sqref="I3"/>
    </sheetView>
  </sheetViews>
  <sheetFormatPr baseColWidth="10" defaultColWidth="9.109375" defaultRowHeight="14.4"/>
  <cols>
    <col width="21.21875" bestFit="1" customWidth="1" style="1003" min="1" max="2"/>
    <col width="11" bestFit="1" customWidth="1" style="1003" min="3" max="3"/>
    <col width="12.88671875" bestFit="1" customWidth="1" style="985" min="4" max="4"/>
    <col width="6.6640625" bestFit="1" customWidth="1" style="1003" min="5" max="5"/>
    <col width="10" bestFit="1" customWidth="1" style="21" min="6" max="6"/>
    <col width="12.109375" bestFit="1" customWidth="1" style="21" min="7" max="7"/>
    <col width="11" bestFit="1" customWidth="1" style="21" min="8" max="8"/>
    <col width="30.21875" customWidth="1" style="21" min="9" max="9"/>
    <col width="12.21875" bestFit="1" customWidth="1" style="21" min="10" max="10"/>
    <col width="33.21875" bestFit="1" customWidth="1" style="21" min="11" max="11"/>
    <col width="14.44140625" customWidth="1" style="105" min="12" max="12"/>
    <col width="14.44140625" customWidth="1" style="21" min="13" max="13"/>
    <col width="21" customWidth="1" style="1003" min="14" max="14"/>
    <col width="12.33203125" customWidth="1" style="1003" min="15" max="15"/>
    <col width="17.44140625" customWidth="1" style="1003" min="16" max="16"/>
  </cols>
  <sheetData>
    <row r="1" ht="51" customHeight="1" s="1003" thickBot="1">
      <c r="A1" s="16" t="inlineStr">
        <is>
          <t>Origine</t>
        </is>
      </c>
      <c r="B1" s="17" t="inlineStr">
        <is>
          <t>Destination</t>
        </is>
      </c>
      <c r="C1" s="17" t="inlineStr">
        <is>
          <t>Valeur</t>
        </is>
      </c>
      <c r="D1" s="17" t="inlineStr">
        <is>
          <t>Incertitude</t>
        </is>
      </c>
      <c r="E1" s="18">
        <f>Etiquettes!$A$3</f>
        <v/>
      </c>
      <c r="F1" s="18">
        <f>Etiquettes!$A$6</f>
        <v/>
      </c>
      <c r="G1" s="18">
        <f>Etiquettes!$A$5</f>
        <v/>
      </c>
      <c r="H1" s="18">
        <f>Etiquettes!$A$4</f>
        <v/>
      </c>
      <c r="I1" s="18">
        <f>Etiquettes!$A$12</f>
        <v/>
      </c>
      <c r="J1" s="18">
        <f>Etiquettes!$A$10</f>
        <v/>
      </c>
      <c r="K1" s="18">
        <f>Etiquettes!$A$9</f>
        <v/>
      </c>
      <c r="L1" s="18">
        <f>Etiquettes!$A$13</f>
        <v/>
      </c>
      <c r="M1" s="18">
        <f>Etiquettes!$A$11</f>
        <v/>
      </c>
      <c r="N1" s="18">
        <f>Etiquettes!$A$7</f>
        <v/>
      </c>
      <c r="O1" s="17" t="inlineStr">
        <is>
          <t>Remarque</t>
        </is>
      </c>
      <c r="P1" s="19" t="inlineStr">
        <is>
          <t>Zone filière</t>
        </is>
      </c>
    </row>
    <row r="2">
      <c r="A2">
        <f>Secteurs!$B$2</f>
        <v/>
      </c>
      <c r="B2">
        <f>Produits!$B$2</f>
        <v/>
      </c>
      <c r="C2" s="104">
        <f>'Bilans Pois - FAM'!K6</f>
        <v/>
      </c>
      <c r="E2">
        <f>Etiquettes!$C$3</f>
        <v/>
      </c>
      <c r="F2" s="21">
        <f>Etiquettes!$L$6</f>
        <v/>
      </c>
      <c r="G2" s="21">
        <f>Etiquettes!$H$5</f>
        <v/>
      </c>
      <c r="H2">
        <f>Etiquettes!$C$4</f>
        <v/>
      </c>
      <c r="I2" s="105" t="inlineStr">
        <is>
          <t>Récolte de pois (catégories "Pois protéagineux" + "Mélanges de pois" d'Agreste</t>
        </is>
      </c>
      <c r="J2" s="105" t="n"/>
      <c r="K2" t="inlineStr">
        <is>
          <t>Bilans par campagne - FranceAgriMer</t>
        </is>
      </c>
      <c r="L2" s="105" t="inlineStr">
        <is>
          <t>Bilans Pois - FAM</t>
        </is>
      </c>
      <c r="M2" s="21">
        <f>Etiquettes!$H$11</f>
        <v/>
      </c>
      <c r="N2" s="21">
        <f>_xlfn.CONCAT(I2,IF(ISBLANK(C2),"",_xlfn.CONCAT(" = ",MROUND(C2,1)," ",E2))," (",K2,")")</f>
        <v/>
      </c>
    </row>
    <row r="3">
      <c r="A3">
        <f>Secteurs!$B$3</f>
        <v/>
      </c>
      <c r="B3">
        <f>Produits!$B$4</f>
        <v/>
      </c>
      <c r="C3" s="864">
        <f>'Bilans Pois - FAM'!K8</f>
        <v/>
      </c>
      <c r="E3">
        <f>Etiquettes!$C$3</f>
        <v/>
      </c>
      <c r="F3" s="21">
        <f>Etiquettes!$L$6</f>
        <v/>
      </c>
      <c r="G3" s="21">
        <f>Etiquettes!$H$5</f>
        <v/>
      </c>
      <c r="H3">
        <f>Etiquettes!$C$4</f>
        <v/>
      </c>
      <c r="I3" s="21" t="inlineStr">
        <is>
          <t>Autoconsommation à la ferme</t>
        </is>
      </c>
      <c r="J3" s="105" t="n"/>
      <c r="K3" t="inlineStr">
        <is>
          <t>Bilans par campagne - FranceAgriMer</t>
        </is>
      </c>
      <c r="L3" s="105" t="inlineStr">
        <is>
          <t>Bilans Pois - FAM</t>
        </is>
      </c>
      <c r="M3" s="21">
        <f>Etiquettes!$H$11</f>
        <v/>
      </c>
      <c r="N3" s="21">
        <f>_xlfn.CONCAT(I3,IF(ISBLANK(C3),"",_xlfn.CONCAT(" = ",MROUND(C3,1)," ",E3))," (",K3,")")</f>
        <v/>
      </c>
    </row>
    <row r="4">
      <c r="A4">
        <f>Produits!$B$2</f>
        <v/>
      </c>
      <c r="B4">
        <f>Secteurs!$B$4</f>
        <v/>
      </c>
      <c r="C4" s="104">
        <f>'Bilans Pois - FAM'!K16</f>
        <v/>
      </c>
      <c r="E4">
        <f>Etiquettes!$C$3</f>
        <v/>
      </c>
      <c r="F4" s="21">
        <f>Etiquettes!$L$6</f>
        <v/>
      </c>
      <c r="G4" s="21">
        <f>Etiquettes!$H$5</f>
        <v/>
      </c>
      <c r="H4">
        <f>Etiquettes!$C$4</f>
        <v/>
      </c>
      <c r="I4" s="21" t="inlineStr">
        <is>
          <t>Collecte</t>
        </is>
      </c>
      <c r="J4" s="105" t="n"/>
      <c r="K4" t="inlineStr">
        <is>
          <t>Bilans par campagne - FranceAgriMer</t>
        </is>
      </c>
      <c r="L4" s="105" t="inlineStr">
        <is>
          <t>Bilans Pois - FAM</t>
        </is>
      </c>
      <c r="M4" s="21">
        <f>Etiquettes!$H$11</f>
        <v/>
      </c>
      <c r="N4" s="21">
        <f>_xlfn.CONCAT(I4,IF(ISBLANK(C4),"",_xlfn.CONCAT(" = ",MROUND(C4,1)," ",E4))," (",K4,")")</f>
        <v/>
      </c>
    </row>
    <row r="5">
      <c r="A5">
        <f>Produits!$B$7</f>
        <v/>
      </c>
      <c r="B5">
        <f>Secteurs!$B$4</f>
        <v/>
      </c>
      <c r="C5" s="104">
        <f>'Bilans Pois - FAM'!J38</f>
        <v/>
      </c>
      <c r="E5">
        <f>Etiquettes!$C$3</f>
        <v/>
      </c>
      <c r="F5" s="21">
        <f>Etiquettes!$L$6</f>
        <v/>
      </c>
      <c r="G5" s="21">
        <f>Etiquettes!$H$5</f>
        <v/>
      </c>
      <c r="H5">
        <f>Etiquettes!$C$4</f>
        <v/>
      </c>
      <c r="I5" s="21" t="inlineStr">
        <is>
          <t>Stock initial collecteurs</t>
        </is>
      </c>
      <c r="J5" s="105" t="n"/>
      <c r="K5" t="inlineStr">
        <is>
          <t>Bilans par campagne - FranceAgriMer</t>
        </is>
      </c>
      <c r="L5" s="105" t="inlineStr">
        <is>
          <t>Bilans Pois - FAM</t>
        </is>
      </c>
      <c r="M5" s="21">
        <f>Etiquettes!$H$11</f>
        <v/>
      </c>
      <c r="N5" s="21">
        <f>_xlfn.CONCAT(I5,IF(ISBLANK(C5),"",_xlfn.CONCAT(" = ",MROUND(C5,1)," ",E5))," (",K5,")")</f>
        <v/>
      </c>
    </row>
    <row r="6">
      <c r="A6">
        <f>Secteurs!$B$4</f>
        <v/>
      </c>
      <c r="B6">
        <f>Produits!$B$10</f>
        <v/>
      </c>
      <c r="C6" s="104">
        <f>'Bilans Pois - FAM'!K38</f>
        <v/>
      </c>
      <c r="E6">
        <f>Etiquettes!$C$3</f>
        <v/>
      </c>
      <c r="F6" s="21">
        <f>Etiquettes!$L$6</f>
        <v/>
      </c>
      <c r="G6" s="21">
        <f>Etiquettes!$H$5</f>
        <v/>
      </c>
      <c r="H6">
        <f>Etiquettes!$C$4</f>
        <v/>
      </c>
      <c r="I6" s="21" t="inlineStr">
        <is>
          <t>Stock final collecteurs</t>
        </is>
      </c>
      <c r="J6" s="105" t="n"/>
      <c r="K6" t="inlineStr">
        <is>
          <t>Bilans par campagne - FranceAgriMer</t>
        </is>
      </c>
      <c r="L6" s="105" t="inlineStr">
        <is>
          <t>Bilans Pois - FAM</t>
        </is>
      </c>
      <c r="M6" s="21">
        <f>Etiquettes!$H$11</f>
        <v/>
      </c>
      <c r="N6" s="21">
        <f>_xlfn.CONCAT(I6,IF(ISBLANK(C6),"",_xlfn.CONCAT(" = ",MROUND(C6,1)," ",E6))," (",K6,")")</f>
        <v/>
      </c>
    </row>
    <row r="7">
      <c r="A7">
        <f>Produits!$B$11</f>
        <v/>
      </c>
      <c r="B7">
        <f>Secteurs!$B$27</f>
        <v/>
      </c>
      <c r="C7" s="104">
        <f>'Bilans Pois - FAM'!K27</f>
        <v/>
      </c>
      <c r="E7">
        <f>Etiquettes!$C$3</f>
        <v/>
      </c>
      <c r="F7" s="21">
        <f>Etiquettes!$L$6</f>
        <v/>
      </c>
      <c r="G7" s="21">
        <f>Etiquettes!$H$5</f>
        <v/>
      </c>
      <c r="H7">
        <f>Etiquettes!$C$4</f>
        <v/>
      </c>
      <c r="I7" s="21" t="inlineStr">
        <is>
          <t>Consommation de graines par les FAB</t>
        </is>
      </c>
      <c r="J7" s="105" t="n"/>
      <c r="K7" t="inlineStr">
        <is>
          <t>Bilans par campagne - FranceAgriMer</t>
        </is>
      </c>
      <c r="L7" s="105" t="inlineStr">
        <is>
          <t>Bilans Pois - FAM</t>
        </is>
      </c>
      <c r="M7" s="21">
        <f>Etiquettes!$H$11</f>
        <v/>
      </c>
      <c r="N7" s="21">
        <f>_xlfn.CONCAT(I7,IF(ISBLANK(C7),"",_xlfn.CONCAT(" = ",MROUND(C7,1)," ",E7))," (",K7,")")</f>
        <v/>
      </c>
    </row>
    <row r="8">
      <c r="A8">
        <f>Produits!$B$11</f>
        <v/>
      </c>
      <c r="B8">
        <f>Secteurs!$B$12</f>
        <v/>
      </c>
      <c r="C8" s="104">
        <f>'Bilans Pois - FAM'!K28</f>
        <v/>
      </c>
      <c r="E8">
        <f>Etiquettes!$C$3</f>
        <v/>
      </c>
      <c r="F8" s="21">
        <f>Etiquettes!$L$6</f>
        <v/>
      </c>
      <c r="G8" s="21">
        <f>Etiquettes!$H$5</f>
        <v/>
      </c>
      <c r="H8">
        <f>Etiquettes!$C$4</f>
        <v/>
      </c>
      <c r="I8" s="21" t="inlineStr">
        <is>
          <t>Consommation de graines en alimentation humaine</t>
        </is>
      </c>
      <c r="J8" s="105" t="n"/>
      <c r="K8" t="inlineStr">
        <is>
          <t>Bilans par campagne - FranceAgriMer</t>
        </is>
      </c>
      <c r="L8" s="105" t="inlineStr">
        <is>
          <t>Bilans Pois - FAM</t>
        </is>
      </c>
      <c r="M8" s="21">
        <f>Etiquettes!$H$11</f>
        <v/>
      </c>
      <c r="N8" s="21">
        <f>_xlfn.CONCAT(I8,IF(ISBLANK(C8),"",_xlfn.CONCAT(" = ",MROUND(C8,1)," ",E8))," (",K8,")")</f>
        <v/>
      </c>
    </row>
    <row r="9">
      <c r="A9">
        <f>Produits!$B$11</f>
        <v/>
      </c>
      <c r="B9">
        <f>Secteurs!$B$7</f>
        <v/>
      </c>
      <c r="C9" s="104">
        <f>'Bilans Pois - FAM'!K29</f>
        <v/>
      </c>
      <c r="E9">
        <f>Etiquettes!$C$3</f>
        <v/>
      </c>
      <c r="F9" s="21">
        <f>Etiquettes!$L$6</f>
        <v/>
      </c>
      <c r="G9" s="21">
        <f>Etiquettes!$H$5</f>
        <v/>
      </c>
      <c r="H9">
        <f>Etiquettes!$C$4</f>
        <v/>
      </c>
      <c r="I9" s="21" t="inlineStr">
        <is>
          <t>Production de semences certifiées</t>
        </is>
      </c>
      <c r="J9" s="105" t="n"/>
      <c r="K9" t="inlineStr">
        <is>
          <t>Bilans par campagne - FranceAgriMer</t>
        </is>
      </c>
      <c r="L9" s="105" t="inlineStr">
        <is>
          <t>Bilans Pois - FAM</t>
        </is>
      </c>
      <c r="M9" s="21">
        <f>Etiquettes!$H$11</f>
        <v/>
      </c>
      <c r="N9" s="21">
        <f>_xlfn.CONCAT(I9,IF(ISBLANK(C9),"",_xlfn.CONCAT(" = ",MROUND(C9,1)," ",E9))," (",K9,")")</f>
        <v/>
      </c>
    </row>
    <row r="10">
      <c r="A10">
        <f>Secteurs!$B$2</f>
        <v/>
      </c>
      <c r="B10">
        <f>Produits!$B$2</f>
        <v/>
      </c>
      <c r="C10" s="104">
        <f>'Bilans Pois - FAM'!Q6</f>
        <v/>
      </c>
      <c r="E10">
        <f>Etiquettes!$C$3</f>
        <v/>
      </c>
      <c r="F10" s="21">
        <f>Etiquettes!$L$6</f>
        <v/>
      </c>
      <c r="G10" s="21">
        <f>Etiquettes!$I$5</f>
        <v/>
      </c>
      <c r="H10">
        <f>Etiquettes!$C$4</f>
        <v/>
      </c>
      <c r="I10" s="105" t="inlineStr">
        <is>
          <t>Récolte</t>
        </is>
      </c>
      <c r="J10" s="105" t="n"/>
      <c r="K10" t="inlineStr">
        <is>
          <t>Bilans par campagne - FranceAgriMer</t>
        </is>
      </c>
      <c r="L10" s="105" t="inlineStr">
        <is>
          <t>Bilans Pois - FAM</t>
        </is>
      </c>
      <c r="M10" s="21">
        <f>Etiquettes!$H$11</f>
        <v/>
      </c>
      <c r="N10" s="21">
        <f>_xlfn.CONCAT(I10,IF(ISBLANK(C10),"",_xlfn.CONCAT(" = ",MROUND(C10,1)," ",E10))," (",K10,")")</f>
        <v/>
      </c>
    </row>
    <row r="11">
      <c r="A11">
        <f>Secteurs!$B$3</f>
        <v/>
      </c>
      <c r="B11">
        <f>Produits!$B$4</f>
        <v/>
      </c>
      <c r="C11" s="864">
        <f>'Bilans Pois - FAM'!Q8</f>
        <v/>
      </c>
      <c r="E11">
        <f>Etiquettes!$C$3</f>
        <v/>
      </c>
      <c r="F11" s="21">
        <f>Etiquettes!$L$6</f>
        <v/>
      </c>
      <c r="G11" s="21">
        <f>Etiquettes!$I$5</f>
        <v/>
      </c>
      <c r="H11">
        <f>Etiquettes!$C$4</f>
        <v/>
      </c>
      <c r="I11" s="21" t="inlineStr">
        <is>
          <t>Autoconsommation à la ferme</t>
        </is>
      </c>
      <c r="J11" s="105" t="n"/>
      <c r="K11" t="inlineStr">
        <is>
          <t>Bilans par campagne - FranceAgriMer</t>
        </is>
      </c>
      <c r="L11" s="105" t="inlineStr">
        <is>
          <t>Bilans Pois - FAM</t>
        </is>
      </c>
      <c r="M11" s="21">
        <f>Etiquettes!$H$11</f>
        <v/>
      </c>
      <c r="N11" s="21">
        <f>_xlfn.CONCAT(I11,IF(ISBLANK(C11),"",_xlfn.CONCAT(" = ",MROUND(C11,1)," ",E11))," (",K11,")")</f>
        <v/>
      </c>
    </row>
    <row r="12">
      <c r="A12">
        <f>Produits!$B$2</f>
        <v/>
      </c>
      <c r="B12">
        <f>Secteurs!$B$4</f>
        <v/>
      </c>
      <c r="C12" s="104">
        <f>'Bilans Pois - FAM'!Q16</f>
        <v/>
      </c>
      <c r="E12">
        <f>Etiquettes!$C$3</f>
        <v/>
      </c>
      <c r="F12" s="21">
        <f>Etiquettes!$L$6</f>
        <v/>
      </c>
      <c r="G12" s="21">
        <f>Etiquettes!$I$5</f>
        <v/>
      </c>
      <c r="H12">
        <f>Etiquettes!$C$4</f>
        <v/>
      </c>
      <c r="I12" s="21" t="inlineStr">
        <is>
          <t>Collecte</t>
        </is>
      </c>
      <c r="J12" s="105" t="n"/>
      <c r="K12" t="inlineStr">
        <is>
          <t>Bilans par campagne - FranceAgriMer</t>
        </is>
      </c>
      <c r="L12" s="105" t="inlineStr">
        <is>
          <t>Bilans Pois - FAM</t>
        </is>
      </c>
      <c r="M12" s="21">
        <f>Etiquettes!$H$11</f>
        <v/>
      </c>
      <c r="N12" s="21">
        <f>_xlfn.CONCAT(I12,IF(ISBLANK(C12),"",_xlfn.CONCAT(" = ",MROUND(C12,1)," ",E12))," (",K12,")")</f>
        <v/>
      </c>
    </row>
    <row r="13">
      <c r="A13">
        <f>Produits!$B$7</f>
        <v/>
      </c>
      <c r="B13">
        <f>Secteurs!$B$4</f>
        <v/>
      </c>
      <c r="C13" s="104">
        <f>'Bilans Pois - FAM'!P38</f>
        <v/>
      </c>
      <c r="E13">
        <f>Etiquettes!$C$3</f>
        <v/>
      </c>
      <c r="F13" s="21">
        <f>Etiquettes!$L$6</f>
        <v/>
      </c>
      <c r="G13" s="21">
        <f>Etiquettes!$I$5</f>
        <v/>
      </c>
      <c r="H13">
        <f>Etiquettes!$C$4</f>
        <v/>
      </c>
      <c r="I13" s="21" t="inlineStr">
        <is>
          <t>Stock initial collecteurs</t>
        </is>
      </c>
      <c r="J13" s="105" t="n"/>
      <c r="K13" t="inlineStr">
        <is>
          <t>Bilans par campagne - FranceAgriMer</t>
        </is>
      </c>
      <c r="L13" s="105" t="inlineStr">
        <is>
          <t>Bilans Pois - FAM</t>
        </is>
      </c>
      <c r="M13" s="21">
        <f>Etiquettes!$H$11</f>
        <v/>
      </c>
      <c r="N13" s="21">
        <f>_xlfn.CONCAT(I13,IF(ISBLANK(C13),"",_xlfn.CONCAT(" = ",MROUND(C13,1)," ",E13))," (",K13,")")</f>
        <v/>
      </c>
    </row>
    <row r="14">
      <c r="A14">
        <f>Secteurs!$B$4</f>
        <v/>
      </c>
      <c r="B14">
        <f>Produits!$B$10</f>
        <v/>
      </c>
      <c r="C14" s="104">
        <f>'Bilans Pois - FAM'!Q38</f>
        <v/>
      </c>
      <c r="E14">
        <f>Etiquettes!$C$3</f>
        <v/>
      </c>
      <c r="F14" s="21">
        <f>Etiquettes!$L$6</f>
        <v/>
      </c>
      <c r="G14" s="21">
        <f>Etiquettes!$I$5</f>
        <v/>
      </c>
      <c r="H14">
        <f>Etiquettes!$C$4</f>
        <v/>
      </c>
      <c r="I14" s="21" t="inlineStr">
        <is>
          <t>Stock final collecteurs</t>
        </is>
      </c>
      <c r="J14" s="105" t="n"/>
      <c r="K14" t="inlineStr">
        <is>
          <t>Bilans par campagne - FranceAgriMer</t>
        </is>
      </c>
      <c r="L14" s="105" t="inlineStr">
        <is>
          <t>Bilans Pois - FAM</t>
        </is>
      </c>
      <c r="M14" s="21">
        <f>Etiquettes!$H$11</f>
        <v/>
      </c>
      <c r="N14" s="21">
        <f>_xlfn.CONCAT(I14,IF(ISBLANK(C14),"",_xlfn.CONCAT(" = ",MROUND(C14,1)," ",E14))," (",K14,")")</f>
        <v/>
      </c>
    </row>
    <row r="15">
      <c r="A15">
        <f>Produits!$B$11</f>
        <v/>
      </c>
      <c r="B15">
        <f>Secteurs!$B$27</f>
        <v/>
      </c>
      <c r="C15" s="104">
        <f>'Bilans Pois - FAM'!Q27</f>
        <v/>
      </c>
      <c r="E15">
        <f>Etiquettes!$C$3</f>
        <v/>
      </c>
      <c r="F15" s="21">
        <f>Etiquettes!$L$6</f>
        <v/>
      </c>
      <c r="G15" s="21">
        <f>Etiquettes!$I$5</f>
        <v/>
      </c>
      <c r="H15">
        <f>Etiquettes!$C$4</f>
        <v/>
      </c>
      <c r="I15" s="21" t="inlineStr">
        <is>
          <t>Consommation de graines par les FAB</t>
        </is>
      </c>
      <c r="J15" s="105" t="n"/>
      <c r="K15" t="inlineStr">
        <is>
          <t>Bilans par campagne - FranceAgriMer</t>
        </is>
      </c>
      <c r="L15" s="105" t="inlineStr">
        <is>
          <t>Bilans Pois - FAM</t>
        </is>
      </c>
      <c r="M15" s="21">
        <f>Etiquettes!$H$11</f>
        <v/>
      </c>
      <c r="N15" s="21">
        <f>_xlfn.CONCAT(I15,IF(ISBLANK(C15),"",_xlfn.CONCAT(" = ",MROUND(C15,1)," ",E15))," (",K15,")")</f>
        <v/>
      </c>
    </row>
    <row r="16">
      <c r="A16">
        <f>Produits!$B$11</f>
        <v/>
      </c>
      <c r="B16">
        <f>Secteurs!$B$12</f>
        <v/>
      </c>
      <c r="C16" s="104">
        <f>'Bilans Pois - FAM'!Q28</f>
        <v/>
      </c>
      <c r="E16">
        <f>Etiquettes!$C$3</f>
        <v/>
      </c>
      <c r="F16" s="21">
        <f>Etiquettes!$L$6</f>
        <v/>
      </c>
      <c r="G16" s="21">
        <f>Etiquettes!$I$5</f>
        <v/>
      </c>
      <c r="H16">
        <f>Etiquettes!$C$4</f>
        <v/>
      </c>
      <c r="I16" s="21" t="inlineStr">
        <is>
          <t>Consommation de graines en alimentation humaine</t>
        </is>
      </c>
      <c r="J16" s="105" t="n"/>
      <c r="K16" t="inlineStr">
        <is>
          <t>Bilans par campagne - FranceAgriMer</t>
        </is>
      </c>
      <c r="L16" s="105" t="inlineStr">
        <is>
          <t>Bilans Pois - FAM</t>
        </is>
      </c>
      <c r="M16" s="21">
        <f>Etiquettes!$H$11</f>
        <v/>
      </c>
      <c r="N16" s="21">
        <f>_xlfn.CONCAT(I16,IF(ISBLANK(C16),"",_xlfn.CONCAT(" = ",MROUND(C16,1)," ",E16))," (",K16,")")</f>
        <v/>
      </c>
    </row>
    <row r="17">
      <c r="A17">
        <f>Produits!$B$11</f>
        <v/>
      </c>
      <c r="B17">
        <f>Secteurs!$B$7</f>
        <v/>
      </c>
      <c r="C17" s="104">
        <f>'Bilans Pois - FAM'!Q29</f>
        <v/>
      </c>
      <c r="E17">
        <f>Etiquettes!$C$3</f>
        <v/>
      </c>
      <c r="F17" s="21">
        <f>Etiquettes!$L$6</f>
        <v/>
      </c>
      <c r="G17" s="21">
        <f>Etiquettes!$I$5</f>
        <v/>
      </c>
      <c r="H17">
        <f>Etiquettes!$C$4</f>
        <v/>
      </c>
      <c r="I17" s="21" t="inlineStr">
        <is>
          <t>Production de semences certifiées</t>
        </is>
      </c>
      <c r="J17" s="105" t="n"/>
      <c r="K17" t="inlineStr">
        <is>
          <t>Bilans par campagne - FranceAgriMer</t>
        </is>
      </c>
      <c r="L17" s="105" t="inlineStr">
        <is>
          <t>Bilans Pois - FAM</t>
        </is>
      </c>
      <c r="M17" s="21">
        <f>Etiquettes!$H$11</f>
        <v/>
      </c>
      <c r="N17" s="21">
        <f>_xlfn.CONCAT(I17,IF(ISBLANK(C17),"",_xlfn.CONCAT(" = ",MROUND(C17,1)," ",E17))," (",K17,")")</f>
        <v/>
      </c>
    </row>
    <row r="18">
      <c r="A18">
        <f>Secteurs!$B$2</f>
        <v/>
      </c>
      <c r="B18">
        <f>Produits!$B$2</f>
        <v/>
      </c>
      <c r="C18" s="104">
        <f>'Bilans Pois - FAM'!U6</f>
        <v/>
      </c>
      <c r="E18">
        <f>Etiquettes!$C$3</f>
        <v/>
      </c>
      <c r="F18" s="21">
        <f>Etiquettes!$L$6</f>
        <v/>
      </c>
      <c r="G18" s="21">
        <f>Etiquettes!$J$5</f>
        <v/>
      </c>
      <c r="H18">
        <f>Etiquettes!$C$4</f>
        <v/>
      </c>
      <c r="I18" s="105" t="inlineStr">
        <is>
          <t>Récolte</t>
        </is>
      </c>
      <c r="J18" s="105" t="n"/>
      <c r="K18" t="inlineStr">
        <is>
          <t>Bilans par campagne - FranceAgriMer</t>
        </is>
      </c>
      <c r="L18" s="105" t="inlineStr">
        <is>
          <t>Bilans Pois - FAM</t>
        </is>
      </c>
      <c r="M18" s="21">
        <f>Etiquettes!$H$11</f>
        <v/>
      </c>
      <c r="N18" s="21">
        <f>_xlfn.CONCAT(I18,IF(ISBLANK(C18),"",_xlfn.CONCAT(" = ",MROUND(C18,1)," ",E18))," (",K18,")")</f>
        <v/>
      </c>
    </row>
    <row r="19">
      <c r="A19">
        <f>Secteurs!$B$3</f>
        <v/>
      </c>
      <c r="B19">
        <f>Produits!$B$4</f>
        <v/>
      </c>
      <c r="C19" s="864">
        <f>'Bilans Pois - FAM'!U8</f>
        <v/>
      </c>
      <c r="E19">
        <f>Etiquettes!$C$3</f>
        <v/>
      </c>
      <c r="F19" s="21">
        <f>Etiquettes!$L$6</f>
        <v/>
      </c>
      <c r="G19" s="21">
        <f>Etiquettes!$J$5</f>
        <v/>
      </c>
      <c r="H19">
        <f>Etiquettes!$C$4</f>
        <v/>
      </c>
      <c r="I19" s="21" t="inlineStr">
        <is>
          <t>Autoconsommation à la ferme</t>
        </is>
      </c>
      <c r="J19" s="105" t="n"/>
      <c r="K19" t="inlineStr">
        <is>
          <t>Bilans par campagne - FranceAgriMer</t>
        </is>
      </c>
      <c r="L19" s="105" t="inlineStr">
        <is>
          <t>Bilans Pois - FAM</t>
        </is>
      </c>
      <c r="M19" s="21">
        <f>Etiquettes!$H$11</f>
        <v/>
      </c>
      <c r="N19" s="21">
        <f>_xlfn.CONCAT(I19,IF(ISBLANK(C19),"",_xlfn.CONCAT(" = ",MROUND(C19,1)," ",E19))," (",K19,")")</f>
        <v/>
      </c>
    </row>
    <row r="20">
      <c r="A20">
        <f>Produits!$B$2</f>
        <v/>
      </c>
      <c r="B20">
        <f>Secteurs!$B$4</f>
        <v/>
      </c>
      <c r="C20" s="104">
        <f>'Bilans Pois - FAM'!U16</f>
        <v/>
      </c>
      <c r="E20">
        <f>Etiquettes!$C$3</f>
        <v/>
      </c>
      <c r="F20" s="21">
        <f>Etiquettes!$L$6</f>
        <v/>
      </c>
      <c r="G20" s="21">
        <f>Etiquettes!$J$5</f>
        <v/>
      </c>
      <c r="H20">
        <f>Etiquettes!$C$4</f>
        <v/>
      </c>
      <c r="I20" s="21" t="inlineStr">
        <is>
          <t>Collecte</t>
        </is>
      </c>
      <c r="J20" s="105" t="n"/>
      <c r="K20" t="inlineStr">
        <is>
          <t>Bilans par campagne - FranceAgriMer</t>
        </is>
      </c>
      <c r="L20" s="105" t="inlineStr">
        <is>
          <t>Bilans Pois - FAM</t>
        </is>
      </c>
      <c r="M20" s="21">
        <f>Etiquettes!$H$11</f>
        <v/>
      </c>
      <c r="N20" s="21">
        <f>_xlfn.CONCAT(I20,IF(ISBLANK(C20),"",_xlfn.CONCAT(" = ",MROUND(C20,1)," ",E20))," (",K20,")")</f>
        <v/>
      </c>
    </row>
    <row r="21">
      <c r="A21">
        <f>Produits!$B$7</f>
        <v/>
      </c>
      <c r="B21">
        <f>Secteurs!$B$4</f>
        <v/>
      </c>
      <c r="C21" s="104">
        <f>'Bilans Pois - FAM'!T38</f>
        <v/>
      </c>
      <c r="E21">
        <f>Etiquettes!$C$3</f>
        <v/>
      </c>
      <c r="F21" s="21">
        <f>Etiquettes!$L$6</f>
        <v/>
      </c>
      <c r="G21" s="21">
        <f>Etiquettes!$J$5</f>
        <v/>
      </c>
      <c r="H21">
        <f>Etiquettes!$C$4</f>
        <v/>
      </c>
      <c r="I21" s="21" t="inlineStr">
        <is>
          <t>Stock initial collecteurs</t>
        </is>
      </c>
      <c r="J21" s="105" t="n"/>
      <c r="K21" t="inlineStr">
        <is>
          <t>Bilans par campagne - FranceAgriMer</t>
        </is>
      </c>
      <c r="L21" s="105" t="inlineStr">
        <is>
          <t>Bilans Pois - FAM</t>
        </is>
      </c>
      <c r="M21" s="21">
        <f>Etiquettes!$H$11</f>
        <v/>
      </c>
      <c r="N21" s="21">
        <f>_xlfn.CONCAT(I21,IF(ISBLANK(C21),"",_xlfn.CONCAT(" = ",MROUND(C21,1)," ",E21))," (",K21,")")</f>
        <v/>
      </c>
    </row>
    <row r="22">
      <c r="A22">
        <f>Secteurs!$B$4</f>
        <v/>
      </c>
      <c r="B22">
        <f>Produits!$B$10</f>
        <v/>
      </c>
      <c r="C22" s="104">
        <f>'Bilans Pois - FAM'!U38</f>
        <v/>
      </c>
      <c r="E22">
        <f>Etiquettes!$C$3</f>
        <v/>
      </c>
      <c r="F22" s="21">
        <f>Etiquettes!$L$6</f>
        <v/>
      </c>
      <c r="G22" s="21">
        <f>Etiquettes!$J$5</f>
        <v/>
      </c>
      <c r="H22">
        <f>Etiquettes!$C$4</f>
        <v/>
      </c>
      <c r="I22" s="21" t="inlineStr">
        <is>
          <t>Stock final collecteurs</t>
        </is>
      </c>
      <c r="J22" s="105" t="n"/>
      <c r="K22" t="inlineStr">
        <is>
          <t>Bilans par campagne - FranceAgriMer</t>
        </is>
      </c>
      <c r="L22" s="105" t="inlineStr">
        <is>
          <t>Bilans Pois - FAM</t>
        </is>
      </c>
      <c r="M22" s="21">
        <f>Etiquettes!$H$11</f>
        <v/>
      </c>
      <c r="N22" s="21">
        <f>_xlfn.CONCAT(I22,IF(ISBLANK(C22),"",_xlfn.CONCAT(" = ",MROUND(C22,1)," ",E22))," (",K22,")")</f>
        <v/>
      </c>
    </row>
    <row r="23">
      <c r="A23">
        <f>Produits!$B$11</f>
        <v/>
      </c>
      <c r="B23">
        <f>Secteurs!$B$27</f>
        <v/>
      </c>
      <c r="C23" s="104">
        <f>'Bilans Pois - FAM'!U27</f>
        <v/>
      </c>
      <c r="E23">
        <f>Etiquettes!$C$3</f>
        <v/>
      </c>
      <c r="F23" s="21">
        <f>Etiquettes!$L$6</f>
        <v/>
      </c>
      <c r="G23" s="21">
        <f>Etiquettes!$J$5</f>
        <v/>
      </c>
      <c r="H23">
        <f>Etiquettes!$C$4</f>
        <v/>
      </c>
      <c r="I23" s="21" t="inlineStr">
        <is>
          <t>Consommation de graines par les FAB</t>
        </is>
      </c>
      <c r="J23" s="105" t="n"/>
      <c r="K23" t="inlineStr">
        <is>
          <t>Bilans par campagne - FranceAgriMer</t>
        </is>
      </c>
      <c r="L23" s="105" t="inlineStr">
        <is>
          <t>Bilans Pois - FAM</t>
        </is>
      </c>
      <c r="M23" s="21">
        <f>Etiquettes!$H$11</f>
        <v/>
      </c>
      <c r="N23" s="21">
        <f>_xlfn.CONCAT(I23,IF(ISBLANK(C23),"",_xlfn.CONCAT(" = ",MROUND(C23,1)," ",E23))," (",K23,")")</f>
        <v/>
      </c>
    </row>
    <row r="24">
      <c r="A24">
        <f>Produits!$B$11</f>
        <v/>
      </c>
      <c r="B24">
        <f>Secteurs!$B$12</f>
        <v/>
      </c>
      <c r="C24" s="104">
        <f>'Bilans Pois - FAM'!U28</f>
        <v/>
      </c>
      <c r="E24">
        <f>Etiquettes!$C$3</f>
        <v/>
      </c>
      <c r="F24" s="21">
        <f>Etiquettes!$L$6</f>
        <v/>
      </c>
      <c r="G24" s="21">
        <f>Etiquettes!$J$5</f>
        <v/>
      </c>
      <c r="H24">
        <f>Etiquettes!$C$4</f>
        <v/>
      </c>
      <c r="I24" s="21" t="inlineStr">
        <is>
          <t>Consommation de graines en alimentation humaine</t>
        </is>
      </c>
      <c r="K24" t="inlineStr">
        <is>
          <t>Bilans par campagne - FranceAgriMer</t>
        </is>
      </c>
      <c r="L24" s="105" t="inlineStr">
        <is>
          <t>Bilans Pois - FAM</t>
        </is>
      </c>
      <c r="M24" s="21">
        <f>Etiquettes!$H$11</f>
        <v/>
      </c>
      <c r="N24" s="21">
        <f>_xlfn.CONCAT(I24,IF(ISBLANK(C24),"",_xlfn.CONCAT(" = ",MROUND(C24,1)," ",E24))," (",K24,")")</f>
        <v/>
      </c>
    </row>
    <row r="25">
      <c r="A25">
        <f>Produits!$B$11</f>
        <v/>
      </c>
      <c r="B25">
        <f>Secteurs!$B$7</f>
        <v/>
      </c>
      <c r="C25" s="104">
        <f>'Bilans Pois - FAM'!U29</f>
        <v/>
      </c>
      <c r="E25">
        <f>Etiquettes!$C$3</f>
        <v/>
      </c>
      <c r="F25" s="21">
        <f>Etiquettes!$L$6</f>
        <v/>
      </c>
      <c r="G25" s="21">
        <f>Etiquettes!$J$5</f>
        <v/>
      </c>
      <c r="H25">
        <f>Etiquettes!$C$4</f>
        <v/>
      </c>
      <c r="I25" s="21" t="inlineStr">
        <is>
          <t>Production de semences certifiées</t>
        </is>
      </c>
      <c r="K25" t="inlineStr">
        <is>
          <t>Bilans par campagne - FranceAgriMer</t>
        </is>
      </c>
      <c r="L25" s="105" t="inlineStr">
        <is>
          <t>Bilans Pois - FAM</t>
        </is>
      </c>
      <c r="M25" s="21">
        <f>Etiquettes!$H$11</f>
        <v/>
      </c>
      <c r="N25" s="21">
        <f>_xlfn.CONCAT(I25,IF(ISBLANK(C25),"",_xlfn.CONCAT(" = ",MROUND(C25,1)," ",E25))," (",K25,")")</f>
        <v/>
      </c>
    </row>
    <row r="26">
      <c r="D26" s="104" t="n"/>
    </row>
    <row r="27">
      <c r="D27" s="864" t="n"/>
    </row>
    <row r="28">
      <c r="D28" s="104" t="n"/>
    </row>
    <row r="29">
      <c r="D29" s="104" t="n"/>
    </row>
    <row r="30">
      <c r="D30" s="104" t="n"/>
    </row>
    <row r="31">
      <c r="D31" s="104" t="n"/>
    </row>
    <row r="32">
      <c r="D32" s="104" t="n"/>
    </row>
    <row r="33">
      <c r="D33" s="104" t="n"/>
    </row>
    <row r="34">
      <c r="D34" s="104" t="n"/>
    </row>
  </sheetData>
  <pageMargins left="0.75" right="0.75" top="1" bottom="1" header="0.5" footer="0.5"/>
</worksheet>
</file>

<file path=xl/worksheets/sheet14.xml><?xml version="1.0" encoding="utf-8"?>
<worksheet xmlns="http://schemas.openxmlformats.org/spreadsheetml/2006/main">
  <sheetPr>
    <tabColor rgb="FFFFC000"/>
    <outlinePr summaryBelow="1" summaryRight="1"/>
    <pageSetUpPr fitToPage="1"/>
  </sheetPr>
  <dimension ref="A1:W62"/>
  <sheetViews>
    <sheetView zoomScale="85" zoomScaleNormal="85" workbookViewId="0">
      <selection activeCell="W3" sqref="W3"/>
    </sheetView>
  </sheetViews>
  <sheetFormatPr baseColWidth="10" defaultRowHeight="14.4"/>
  <cols>
    <col width="39.44140625" customWidth="1" style="108" min="1" max="1"/>
    <col width="11.77734375" customWidth="1" style="108" min="2" max="8"/>
    <col collapsed="1" width="11.77734375" customWidth="1" style="108" min="9" max="10"/>
    <col width="11.77734375" customWidth="1" style="108" min="11" max="23"/>
    <col width="11.5546875" customWidth="1" style="108" min="24" max="16384"/>
  </cols>
  <sheetData>
    <row r="1" ht="60" customHeight="1" s="1003" thickBot="1">
      <c r="B1" s="950" t="inlineStr">
        <is>
          <t>BILAN POIS</t>
        </is>
      </c>
      <c r="C1" s="1028" t="n"/>
      <c r="D1" s="1028" t="n"/>
      <c r="E1" s="1028" t="n"/>
      <c r="F1" s="1028" t="n"/>
      <c r="G1" s="1028" t="n"/>
      <c r="H1" s="1028" t="n"/>
      <c r="I1" s="1028" t="n"/>
      <c r="J1" s="1028" t="n"/>
      <c r="K1" s="1028" t="n"/>
      <c r="L1" s="1028" t="n"/>
      <c r="M1" s="1028" t="n"/>
      <c r="N1" s="1028" t="n"/>
      <c r="O1" s="1028" t="n"/>
      <c r="P1" s="1028" t="n"/>
      <c r="Q1" s="714" t="inlineStr">
        <is>
          <t>BILAN POIS PROTEAGINEUX</t>
        </is>
      </c>
      <c r="R1" s="714" t="n"/>
      <c r="S1" s="714" t="n"/>
      <c r="T1" s="714" t="n"/>
      <c r="U1" s="714" t="n"/>
      <c r="V1" s="714" t="n"/>
      <c r="W1" s="714" t="n"/>
    </row>
    <row r="2" ht="20.25" customHeight="1" s="1003">
      <c r="A2" s="344" t="inlineStr">
        <is>
          <t>En milliers de tonnes</t>
        </is>
      </c>
      <c r="B2" s="345" t="inlineStr">
        <is>
          <t>2006/07</t>
        </is>
      </c>
      <c r="C2" s="346" t="inlineStr">
        <is>
          <t>2007/08</t>
        </is>
      </c>
      <c r="D2" s="346" t="inlineStr">
        <is>
          <t xml:space="preserve">2008/09 </t>
        </is>
      </c>
      <c r="E2" s="346" t="inlineStr">
        <is>
          <t>2009/10</t>
        </is>
      </c>
      <c r="F2" s="346" t="inlineStr">
        <is>
          <t>2010/11</t>
        </is>
      </c>
      <c r="G2" s="346" t="inlineStr">
        <is>
          <t xml:space="preserve">2011/12 </t>
        </is>
      </c>
      <c r="H2" s="346" t="inlineStr">
        <is>
          <t xml:space="preserve">2012/13 </t>
        </is>
      </c>
      <c r="I2" s="346" t="inlineStr">
        <is>
          <t xml:space="preserve">2013/14 </t>
        </is>
      </c>
      <c r="J2" s="347" t="inlineStr">
        <is>
          <t xml:space="preserve">2014/15  </t>
        </is>
      </c>
      <c r="K2" s="347" t="inlineStr">
        <is>
          <t xml:space="preserve">2015/16 </t>
        </is>
      </c>
      <c r="L2" s="347" t="inlineStr">
        <is>
          <t>2016/17</t>
        </is>
      </c>
      <c r="M2" s="347" t="inlineStr">
        <is>
          <t>2017/18</t>
        </is>
      </c>
      <c r="N2" s="347" t="inlineStr">
        <is>
          <t>2017/18</t>
        </is>
      </c>
      <c r="O2" s="347" t="inlineStr">
        <is>
          <t>2017/18</t>
        </is>
      </c>
      <c r="P2" s="347" t="inlineStr">
        <is>
          <t>2018/19</t>
        </is>
      </c>
      <c r="Q2" s="715" t="inlineStr">
        <is>
          <t>2019/20</t>
        </is>
      </c>
      <c r="R2" s="716" t="inlineStr">
        <is>
          <t>2020/21</t>
        </is>
      </c>
      <c r="S2" s="715" t="inlineStr">
        <is>
          <t>2021/22</t>
        </is>
      </c>
      <c r="T2" s="717" t="inlineStr">
        <is>
          <t>2022/23</t>
        </is>
      </c>
      <c r="U2" s="718" t="inlineStr">
        <is>
          <t>2023/24</t>
        </is>
      </c>
      <c r="V2" s="719" t="inlineStr">
        <is>
          <t>2023/24</t>
        </is>
      </c>
      <c r="W2" s="718" t="inlineStr">
        <is>
          <t>2024/25</t>
        </is>
      </c>
    </row>
    <row r="3" ht="25.8" customHeight="1" s="1003" thickBot="1">
      <c r="A3" s="348" t="n"/>
      <c r="B3" s="349" t="n"/>
      <c r="C3" s="350" t="n"/>
      <c r="D3" s="350" t="n"/>
      <c r="E3" s="350" t="n"/>
      <c r="F3" s="350" t="n"/>
      <c r="G3" s="350" t="n"/>
      <c r="H3" s="350" t="n"/>
      <c r="I3" s="350" t="n"/>
      <c r="J3" s="351" t="n"/>
      <c r="K3" s="351" t="n"/>
      <c r="L3" s="351" t="n"/>
      <c r="M3" s="351" t="n"/>
      <c r="N3" s="351" t="n"/>
      <c r="O3" s="351" t="n"/>
      <c r="P3" s="351" t="inlineStr">
        <is>
          <t>Prév. 23/5/19</t>
        </is>
      </c>
      <c r="Q3" s="720" t="n"/>
      <c r="R3" s="721" t="n"/>
      <c r="S3" s="720" t="n"/>
      <c r="T3" s="720" t="n"/>
      <c r="U3" s="722" t="inlineStr">
        <is>
          <t>PROV 06/03/25</t>
        </is>
      </c>
      <c r="V3" s="723" t="inlineStr">
        <is>
          <t>PREV 13/11/24</t>
        </is>
      </c>
      <c r="W3" s="724" t="inlineStr">
        <is>
          <t>PREV 06/03/25</t>
        </is>
      </c>
    </row>
    <row r="4" ht="24.75" customHeight="1" s="1003">
      <c r="A4" s="244" t="inlineStr">
        <is>
          <t xml:space="preserve">Surfaces (1000 ha) </t>
        </is>
      </c>
      <c r="B4" s="352" t="n">
        <v>237.265</v>
      </c>
      <c r="C4" s="353" t="n">
        <v>160.704</v>
      </c>
      <c r="D4" s="353" t="n">
        <v>97.03</v>
      </c>
      <c r="E4" s="353" t="n">
        <v>109.898</v>
      </c>
      <c r="F4" s="353" t="n">
        <v>239.517</v>
      </c>
      <c r="G4" s="353" t="n">
        <v>183.456</v>
      </c>
      <c r="H4" s="353" t="n">
        <v>134.1</v>
      </c>
      <c r="I4" s="353" t="n">
        <v>119.522</v>
      </c>
      <c r="J4" s="353" t="n">
        <v>139.463</v>
      </c>
      <c r="K4" s="353" t="n">
        <v>175.803</v>
      </c>
      <c r="L4" s="171" t="n">
        <v>214.566</v>
      </c>
      <c r="M4" s="171" t="n">
        <v>216.7</v>
      </c>
      <c r="N4" s="171" t="n">
        <v>217</v>
      </c>
      <c r="O4" s="246" t="n">
        <v>215.8</v>
      </c>
      <c r="P4" s="246" t="n">
        <v>166.998</v>
      </c>
      <c r="Q4" s="584" t="n">
        <v>175.572</v>
      </c>
      <c r="R4" s="585" t="n">
        <v>237.61</v>
      </c>
      <c r="S4" s="584" t="n">
        <v>244.976</v>
      </c>
      <c r="T4" s="584" t="n">
        <v>182.889</v>
      </c>
      <c r="U4" s="642" t="n">
        <v>206.35</v>
      </c>
      <c r="V4" s="586" t="n">
        <v>166.154</v>
      </c>
      <c r="W4" s="642" t="n">
        <v>166.356</v>
      </c>
    </row>
    <row r="5">
      <c r="A5" s="244" t="inlineStr">
        <is>
          <t xml:space="preserve">Rendement (qxha)     </t>
        </is>
      </c>
      <c r="B5" s="1053" t="n">
        <v>42.33304532906244</v>
      </c>
      <c r="C5" s="1054" t="n">
        <v>36.41054360812425</v>
      </c>
      <c r="D5" s="1054" t="n">
        <v>45.48933319591878</v>
      </c>
      <c r="E5" s="1054" t="n">
        <v>48.74747493129994</v>
      </c>
      <c r="F5" s="1054" t="n">
        <v>44.6400464267672</v>
      </c>
      <c r="G5" s="1054" t="n">
        <v>36.16055075876504</v>
      </c>
      <c r="H5" s="1054" t="n">
        <v>41.21163310961969</v>
      </c>
      <c r="I5" s="1054" t="n">
        <v>40.83365405532036</v>
      </c>
      <c r="J5" s="1054" t="n">
        <v>37.88201888672981</v>
      </c>
      <c r="K5" s="1054" t="n">
        <v>37.63661598493768</v>
      </c>
      <c r="L5" s="1055" t="n">
        <v>25.53293625271478</v>
      </c>
      <c r="M5" s="1055" t="n">
        <v>35.57291185971389</v>
      </c>
      <c r="N5" s="1055" t="n">
        <v>35.52995391705069</v>
      </c>
      <c r="O5" s="1056" t="n">
        <v>35.61631139944393</v>
      </c>
      <c r="P5" s="1056" t="n">
        <v>35.30209942634044</v>
      </c>
      <c r="Q5" s="1034" t="n">
        <v>40.40420454286561</v>
      </c>
      <c r="R5" s="1035" t="n">
        <v>28.56680695256934</v>
      </c>
      <c r="S5" s="1034" t="n">
        <v>29.83306527986416</v>
      </c>
      <c r="T5" s="1034" t="n">
        <v>30.96745566983252</v>
      </c>
      <c r="U5" s="1036" t="n">
        <v>32.89543009449963</v>
      </c>
      <c r="V5" s="1036" t="n">
        <v>28.77380020944426</v>
      </c>
      <c r="W5" s="1036" t="n">
        <v>28.56006997042487</v>
      </c>
    </row>
    <row r="6">
      <c r="A6" s="244" t="inlineStr">
        <is>
          <t xml:space="preserve">Production (1000 t)  </t>
        </is>
      </c>
      <c r="B6" s="358" t="n">
        <v>1004.415</v>
      </c>
      <c r="C6" s="359" t="n">
        <v>585.1319999999999</v>
      </c>
      <c r="D6" s="359" t="n">
        <v>441.383</v>
      </c>
      <c r="E6" s="359" t="n">
        <v>535.725</v>
      </c>
      <c r="F6" s="359" t="n">
        <v>1069.205</v>
      </c>
      <c r="G6" s="359" t="n">
        <v>663.3869999999999</v>
      </c>
      <c r="H6" s="359" t="n">
        <v>552.648</v>
      </c>
      <c r="I6" s="359" t="n">
        <v>488.052</v>
      </c>
      <c r="J6" s="359" t="n">
        <v>528.314</v>
      </c>
      <c r="K6" s="848" t="n">
        <v>661.663</v>
      </c>
      <c r="L6" s="171" t="n">
        <v>547.85</v>
      </c>
      <c r="M6" s="171" t="n">
        <v>770.865</v>
      </c>
      <c r="N6" s="171" t="n">
        <v>771</v>
      </c>
      <c r="O6" s="246" t="n">
        <v>768.6</v>
      </c>
      <c r="P6" s="246" t="n">
        <v>589.538</v>
      </c>
      <c r="Q6" s="834" t="n">
        <v>709.3847</v>
      </c>
      <c r="R6" s="585" t="n">
        <v>678.7759000000002</v>
      </c>
      <c r="S6" s="584" t="n">
        <v>730.8385000000001</v>
      </c>
      <c r="T6" s="584" t="n">
        <v>566.3607000000001</v>
      </c>
      <c r="U6" s="844" t="n">
        <v>678.7972</v>
      </c>
      <c r="V6" s="586" t="n">
        <v>478.0882000000001</v>
      </c>
      <c r="W6" s="586" t="n">
        <v>475.1139</v>
      </c>
    </row>
    <row r="7">
      <c r="A7" s="244" t="n"/>
      <c r="B7" s="358" t="n"/>
      <c r="C7" s="360" t="n"/>
      <c r="D7" s="360" t="n"/>
      <c r="E7" s="360" t="n"/>
      <c r="F7" s="360" t="n"/>
      <c r="G7" s="360" t="n"/>
      <c r="H7" s="360" t="n"/>
      <c r="I7" s="360" t="n"/>
      <c r="J7" s="360" t="n"/>
      <c r="K7" s="361" t="n"/>
      <c r="L7" s="361" t="n"/>
      <c r="M7" s="361" t="n"/>
      <c r="N7" s="361" t="n"/>
      <c r="O7" s="361" t="n"/>
      <c r="P7" s="361" t="n"/>
      <c r="Q7" s="725" t="n"/>
      <c r="R7" s="726" t="n"/>
      <c r="S7" s="725" t="n"/>
      <c r="T7" s="727" t="n"/>
      <c r="U7" s="728" t="n"/>
      <c r="V7" s="728" t="n"/>
      <c r="W7" s="728" t="n"/>
    </row>
    <row r="8">
      <c r="A8" s="132" t="inlineStr">
        <is>
          <t>Autoconsommation et stock à la ferme</t>
        </is>
      </c>
      <c r="B8" s="133" t="n">
        <v>106.727</v>
      </c>
      <c r="C8" s="134" t="n">
        <v>109.478</v>
      </c>
      <c r="D8" s="134" t="n">
        <v>83.59499999999997</v>
      </c>
      <c r="E8" s="134" t="n">
        <v>92.24200000000002</v>
      </c>
      <c r="F8" s="134" t="n">
        <v>177.314</v>
      </c>
      <c r="G8" s="134" t="n">
        <v>139.9789999999999</v>
      </c>
      <c r="H8" s="134" t="n">
        <v>111.28</v>
      </c>
      <c r="I8" s="134" t="n">
        <v>96.31800000000004</v>
      </c>
      <c r="J8" s="134" t="n">
        <v>141.0409999999999</v>
      </c>
      <c r="K8" s="817" t="n">
        <v>155.127</v>
      </c>
      <c r="L8" s="134" t="n">
        <v>134.124</v>
      </c>
      <c r="M8" s="134" t="n">
        <v>217.761</v>
      </c>
      <c r="N8" s="134" t="n">
        <v>194</v>
      </c>
      <c r="O8" s="134" t="n">
        <v>191.6</v>
      </c>
      <c r="P8" s="134" t="n">
        <v>128.538</v>
      </c>
      <c r="Q8" s="852" t="n">
        <v>168.9303999999998</v>
      </c>
      <c r="R8" s="729" t="n">
        <v>219.7759000000002</v>
      </c>
      <c r="S8" s="497" t="n">
        <v>268.9521</v>
      </c>
      <c r="T8" s="497" t="n">
        <v>224.7560999999999</v>
      </c>
      <c r="U8" s="821" t="n">
        <v>265.8932</v>
      </c>
      <c r="V8" s="499" t="n">
        <v>207.5932000000001</v>
      </c>
      <c r="W8" s="499" t="n">
        <v>202.0139</v>
      </c>
    </row>
    <row r="9">
      <c r="A9" s="135" t="inlineStr">
        <is>
          <t xml:space="preserve">en % de la production </t>
        </is>
      </c>
      <c r="B9" s="136" t="n">
        <v>0.1062578714973392</v>
      </c>
      <c r="C9" s="137" t="n">
        <v>0.1870996629820279</v>
      </c>
      <c r="D9" s="137" t="n">
        <v>0.1893933386650595</v>
      </c>
      <c r="E9" s="137" t="n">
        <v>0.172181623034206</v>
      </c>
      <c r="F9" s="137" t="n">
        <v>0.1658372342067237</v>
      </c>
      <c r="G9" s="137" t="n">
        <v>0.2110065467065226</v>
      </c>
      <c r="H9" s="137" t="n">
        <v>0.2013578263198275</v>
      </c>
      <c r="I9" s="137" t="n">
        <v>0.1973519215165598</v>
      </c>
      <c r="J9" s="137" t="n">
        <v>0.2669643431747028</v>
      </c>
      <c r="K9" s="137" t="n">
        <v>0.2344501657188025</v>
      </c>
      <c r="L9" s="137" t="n">
        <v>0.2448188372729762</v>
      </c>
      <c r="M9" s="137" t="n">
        <v>0.2824891517970072</v>
      </c>
      <c r="N9" s="137" t="n">
        <v>0.251621271076524</v>
      </c>
      <c r="O9" s="137" t="n">
        <v>0.2492844132188395</v>
      </c>
      <c r="P9" s="137" t="n">
        <v>0.21803174689333</v>
      </c>
      <c r="Q9" s="730" t="n">
        <v>0.2381365146443106</v>
      </c>
      <c r="R9" s="522" t="n">
        <v>0.3237827094332609</v>
      </c>
      <c r="S9" s="500" t="n">
        <v>0.3680048328050589</v>
      </c>
      <c r="T9" s="500" t="n">
        <v>0.3968426834700923</v>
      </c>
      <c r="U9" s="501" t="n">
        <v>0.391712281665275</v>
      </c>
      <c r="V9" s="501" t="n">
        <v>0.4342152765954065</v>
      </c>
      <c r="W9" s="501" t="n">
        <v>0.4251904648548485</v>
      </c>
    </row>
    <row r="10">
      <c r="A10" s="138" t="inlineStr">
        <is>
          <t>Collecte réalisée au 1er avril</t>
        </is>
      </c>
      <c r="B10" s="139" t="n"/>
      <c r="C10" s="140" t="n"/>
      <c r="D10" s="141" t="n"/>
      <c r="E10" s="141" t="n"/>
      <c r="F10" s="142" t="n"/>
      <c r="G10" s="142" t="n"/>
      <c r="H10" s="143" t="n"/>
      <c r="I10" s="143" t="n"/>
      <c r="J10" s="144" t="n"/>
      <c r="K10" s="144" t="n"/>
      <c r="L10" s="144" t="n"/>
      <c r="M10" s="145" t="n"/>
      <c r="N10" s="145" t="n"/>
      <c r="O10" s="145" t="n"/>
      <c r="P10" s="146" t="n">
        <v>417.7</v>
      </c>
      <c r="Q10" s="502" t="n"/>
      <c r="R10" s="503" t="n"/>
      <c r="S10" s="502" t="n"/>
      <c r="T10" s="502" t="n"/>
      <c r="U10" s="650" t="n"/>
      <c r="V10" s="650" t="n"/>
      <c r="W10" s="650" t="n">
        <v>227.2483</v>
      </c>
    </row>
    <row r="11">
      <c r="A11" s="147" t="inlineStr">
        <is>
          <t>en % de la production prév</t>
        </is>
      </c>
      <c r="B11" s="139" t="n"/>
      <c r="C11" s="140" t="n"/>
      <c r="D11" s="141" t="n"/>
      <c r="E11" s="141" t="n"/>
      <c r="F11" s="142" t="n"/>
      <c r="G11" s="142" t="n"/>
      <c r="H11" s="143" t="n"/>
      <c r="I11" s="143" t="n"/>
      <c r="J11" s="148" t="n"/>
      <c r="K11" s="148" t="n"/>
      <c r="L11" s="148" t="n"/>
      <c r="M11" s="148" t="n"/>
      <c r="N11" s="148" t="n">
        <v>0</v>
      </c>
      <c r="O11" s="148" t="n">
        <v>0</v>
      </c>
      <c r="P11" s="148" t="n">
        <v>0.7085209095936139</v>
      </c>
      <c r="Q11" s="505" t="n"/>
      <c r="R11" s="506" t="n"/>
      <c r="S11" s="505" t="n"/>
      <c r="T11" s="505" t="n"/>
      <c r="U11" s="507" t="n"/>
      <c r="V11" s="507" t="n"/>
      <c r="W11" s="507" t="n">
        <v>0.4783027817119221</v>
      </c>
    </row>
    <row r="12">
      <c r="A12" s="254" t="inlineStr">
        <is>
          <t>% réalisation par rapport à la collecte prévue</t>
        </is>
      </c>
      <c r="B12" s="362" t="n"/>
      <c r="C12" s="363" t="n"/>
      <c r="D12" s="363" t="n"/>
      <c r="E12" s="363" t="n"/>
      <c r="F12" s="363" t="n"/>
      <c r="G12" s="363" t="n"/>
      <c r="H12" s="363" t="n"/>
      <c r="I12" s="363" t="n"/>
      <c r="J12" s="173" t="n"/>
      <c r="K12" s="173" t="n"/>
      <c r="L12" s="173" t="n"/>
      <c r="M12" s="155" t="n"/>
      <c r="N12" s="155" t="n">
        <v>0</v>
      </c>
      <c r="O12" s="155" t="n">
        <v>0</v>
      </c>
      <c r="P12" s="155" t="n">
        <v>0.9060737527114967</v>
      </c>
      <c r="Q12" s="508" t="n"/>
      <c r="R12" s="509" t="n"/>
      <c r="S12" s="508" t="n"/>
      <c r="T12" s="508" t="n"/>
      <c r="U12" s="510" t="n"/>
      <c r="V12" s="510" t="n"/>
      <c r="W12" s="510" t="n">
        <v>0.8321065543756865</v>
      </c>
    </row>
    <row r="13" ht="35.1" customHeight="1" s="1003">
      <c r="A13" s="364" t="n"/>
      <c r="B13" s="365" t="n"/>
      <c r="C13" s="366" t="n"/>
      <c r="D13" s="366" t="n"/>
      <c r="E13" s="366" t="n"/>
      <c r="F13" s="366" t="n"/>
      <c r="G13" s="366" t="n"/>
      <c r="H13" s="366" t="n"/>
      <c r="I13" s="366" t="n"/>
      <c r="J13" s="366" t="n"/>
      <c r="K13" s="366" t="n"/>
      <c r="L13" s="366" t="n"/>
      <c r="M13" s="366" t="n"/>
      <c r="N13" s="366" t="n"/>
      <c r="O13" s="366" t="n"/>
      <c r="P13" s="366" t="n"/>
      <c r="Q13" s="731" t="n"/>
      <c r="R13" s="732" t="n"/>
      <c r="S13" s="731" t="n"/>
      <c r="T13" s="731" t="n"/>
      <c r="U13" s="654" t="n"/>
      <c r="V13" s="654" t="n"/>
      <c r="W13" s="654" t="n"/>
    </row>
    <row r="14" ht="17.4" customHeight="1" s="1003">
      <c r="A14" s="367" t="inlineStr">
        <is>
          <t>Ressources pour le marché</t>
        </is>
      </c>
      <c r="B14" s="368" t="n"/>
      <c r="C14" s="369" t="n"/>
      <c r="D14" s="370" t="n"/>
      <c r="E14" s="370" t="n"/>
      <c r="F14" s="370" t="n"/>
      <c r="G14" s="370" t="n"/>
      <c r="H14" s="370" t="n"/>
      <c r="I14" s="370" t="n"/>
      <c r="J14" s="370" t="n"/>
      <c r="K14" s="370" t="n"/>
      <c r="L14" s="370" t="n"/>
      <c r="M14" s="370" t="n"/>
      <c r="N14" s="370" t="n"/>
      <c r="O14" s="370" t="n"/>
      <c r="P14" s="370" t="n"/>
      <c r="Q14" s="733" t="n"/>
      <c r="R14" s="734" t="n"/>
      <c r="S14" s="733" t="n"/>
      <c r="T14" s="733" t="n"/>
      <c r="U14" s="735" t="n"/>
      <c r="V14" s="735" t="n"/>
      <c r="W14" s="735" t="n"/>
    </row>
    <row r="15">
      <c r="A15" s="318" t="inlineStr">
        <is>
          <t>Stock de report</t>
        </is>
      </c>
      <c r="B15" s="1057" t="n">
        <v>102.626</v>
      </c>
      <c r="C15" s="1058" t="n">
        <v>62.101</v>
      </c>
      <c r="D15" s="1058" t="n">
        <v>58.63</v>
      </c>
      <c r="E15" s="1058" t="n">
        <v>43.872</v>
      </c>
      <c r="F15" s="1058" t="n">
        <v>34.343</v>
      </c>
      <c r="G15" s="1058" t="n">
        <v>81.96300000000001</v>
      </c>
      <c r="H15" s="1058" t="n">
        <v>49.773</v>
      </c>
      <c r="I15" s="1058" t="n">
        <v>59.867</v>
      </c>
      <c r="J15" s="1058" t="n">
        <v>38.139</v>
      </c>
      <c r="K15" s="1058" t="n">
        <v>58.658</v>
      </c>
      <c r="L15" s="1058" t="n">
        <v>66.378</v>
      </c>
      <c r="M15" s="1058" t="n">
        <v>76.40000000000001</v>
      </c>
      <c r="N15" s="1058" t="n">
        <v>76.40000000000001</v>
      </c>
      <c r="O15" s="1058" t="n">
        <v>76</v>
      </c>
      <c r="P15" s="1058" t="n">
        <v>156</v>
      </c>
      <c r="Q15" s="1059" t="n">
        <v>86.52452099999999</v>
      </c>
      <c r="R15" s="1060" t="n">
        <v>58.34623</v>
      </c>
      <c r="S15" s="1059" t="n">
        <v>38</v>
      </c>
      <c r="T15" s="1061" t="n">
        <v>58.04583000000001</v>
      </c>
      <c r="U15" s="1062" t="n">
        <v>56.92440999999999</v>
      </c>
      <c r="V15" s="1062" t="n">
        <v>59.36396</v>
      </c>
      <c r="W15" s="1062" t="n">
        <v>59.36396</v>
      </c>
    </row>
    <row r="16">
      <c r="A16" s="320" t="inlineStr">
        <is>
          <t xml:space="preserve">Collecte </t>
        </is>
      </c>
      <c r="B16" s="263" t="n">
        <v>897.688</v>
      </c>
      <c r="C16" s="264" t="n">
        <v>475.654</v>
      </c>
      <c r="D16" s="264" t="n">
        <v>357.788</v>
      </c>
      <c r="E16" s="264" t="n">
        <v>443.483</v>
      </c>
      <c r="F16" s="264" t="n">
        <v>891.891</v>
      </c>
      <c r="G16" s="264" t="n">
        <v>523.408</v>
      </c>
      <c r="H16" s="264" t="n">
        <v>441.368</v>
      </c>
      <c r="I16" s="264" t="n">
        <v>391.734</v>
      </c>
      <c r="J16" s="264" t="n">
        <v>387.273</v>
      </c>
      <c r="K16" s="849" t="n">
        <v>506.536</v>
      </c>
      <c r="L16" s="171" t="n">
        <v>413.726</v>
      </c>
      <c r="M16" s="171" t="n">
        <v>553.104</v>
      </c>
      <c r="N16" s="171" t="n">
        <v>577</v>
      </c>
      <c r="O16" s="171" t="n">
        <v>577</v>
      </c>
      <c r="P16" s="171" t="n">
        <v>461</v>
      </c>
      <c r="Q16" s="853" t="n">
        <v>540.4543000000001</v>
      </c>
      <c r="R16" s="740" t="n">
        <v>459</v>
      </c>
      <c r="S16" s="741" t="n">
        <v>461.8864</v>
      </c>
      <c r="T16" s="741" t="n">
        <v>341.6046000000001</v>
      </c>
      <c r="U16" s="844" t="n">
        <v>412.904</v>
      </c>
      <c r="V16" s="586" t="n">
        <v>270.495</v>
      </c>
      <c r="W16" s="586" t="n">
        <v>273.1</v>
      </c>
    </row>
    <row r="17">
      <c r="A17" s="322" t="inlineStr">
        <is>
          <t>% par rapport à la production</t>
        </is>
      </c>
      <c r="B17" s="373" t="n">
        <v>0.8937421285026608</v>
      </c>
      <c r="C17" s="374" t="n">
        <v>0.812900337017972</v>
      </c>
      <c r="D17" s="374" t="n">
        <v>0.8106066613349404</v>
      </c>
      <c r="E17" s="374" t="n">
        <v>0.827818376965794</v>
      </c>
      <c r="F17" s="374" t="n">
        <v>0.8341627657932763</v>
      </c>
      <c r="G17" s="374" t="n">
        <v>0.7889934532934774</v>
      </c>
      <c r="H17" s="374" t="n">
        <v>0.7986421736801725</v>
      </c>
      <c r="I17" s="374" t="n">
        <v>0.8026480784834402</v>
      </c>
      <c r="J17" s="374" t="n">
        <v>0.7330356568252971</v>
      </c>
      <c r="K17" s="374" t="n">
        <v>0.7655498342811975</v>
      </c>
      <c r="L17" s="374" t="n">
        <v>0.7551811627270237</v>
      </c>
      <c r="M17" s="374" t="n">
        <v>0.7175108482029928</v>
      </c>
      <c r="N17" s="374" t="n">
        <v>0.748378728923476</v>
      </c>
      <c r="O17" s="374" t="n">
        <v>0.7507155867811606</v>
      </c>
      <c r="P17" s="374" t="n">
        <v>0.78196825310667</v>
      </c>
      <c r="Q17" s="742" t="n">
        <v>0.7618634853556895</v>
      </c>
      <c r="R17" s="743" t="n">
        <v>0.6762172905667391</v>
      </c>
      <c r="S17" s="742" t="n">
        <v>0.6319951671949412</v>
      </c>
      <c r="T17" s="742" t="n">
        <v>0.6031573165299077</v>
      </c>
      <c r="U17" s="744" t="n">
        <v>0.6082877183347251</v>
      </c>
      <c r="V17" s="744" t="n">
        <v>0.5657847234045934</v>
      </c>
      <c r="W17" s="744" t="n">
        <v>0.5748095351451515</v>
      </c>
    </row>
    <row r="18">
      <c r="A18" s="323" t="inlineStr">
        <is>
          <t>ajustement</t>
        </is>
      </c>
      <c r="B18" s="375" t="n"/>
      <c r="C18" s="376" t="n"/>
      <c r="D18" s="287" t="n">
        <v>6</v>
      </c>
      <c r="E18" s="287" t="n"/>
      <c r="F18" s="376" t="n"/>
      <c r="G18" s="376" t="n"/>
      <c r="H18" s="376" t="n"/>
      <c r="I18" s="376" t="n"/>
      <c r="J18" s="287" t="n">
        <v>2</v>
      </c>
      <c r="K18" s="287" t="n"/>
      <c r="L18" s="287" t="n">
        <v>6</v>
      </c>
      <c r="M18" s="287" t="n"/>
      <c r="N18" s="287" t="n"/>
      <c r="O18" s="287" t="n"/>
      <c r="P18" s="287" t="n"/>
      <c r="Q18" s="745" t="n"/>
      <c r="R18" s="746" t="n"/>
      <c r="S18" s="745" t="n"/>
      <c r="T18" s="745" t="n">
        <v>20.28684999999977</v>
      </c>
      <c r="U18" s="747" t="n">
        <v>32</v>
      </c>
      <c r="V18" s="747" t="n"/>
      <c r="W18" s="747" t="n"/>
    </row>
    <row r="19">
      <c r="A19" s="178" t="inlineStr">
        <is>
          <t>Importations</t>
        </is>
      </c>
      <c r="B19" s="170" t="n">
        <v>7.952999999999999</v>
      </c>
      <c r="C19" s="167" t="n">
        <v>35.431</v>
      </c>
      <c r="D19" s="167" t="n">
        <v>12.191</v>
      </c>
      <c r="E19" s="167" t="n">
        <v>14.013</v>
      </c>
      <c r="F19" s="167" t="n">
        <v>7.927</v>
      </c>
      <c r="G19" s="167" t="n">
        <v>5.562</v>
      </c>
      <c r="H19" s="167" t="n">
        <v>15.684</v>
      </c>
      <c r="I19" s="167" t="n">
        <v>11.058</v>
      </c>
      <c r="J19" s="167" t="n">
        <v>6.809</v>
      </c>
      <c r="K19" s="167" t="n">
        <v>9.277000000000001</v>
      </c>
      <c r="L19" s="167" t="n">
        <v>77</v>
      </c>
      <c r="M19" s="167" t="n">
        <v>55</v>
      </c>
      <c r="N19" s="167" t="n">
        <v>56.09999999999999</v>
      </c>
      <c r="O19" s="167" t="n">
        <v>56.09999999999999</v>
      </c>
      <c r="P19" s="167" t="n">
        <v>25</v>
      </c>
      <c r="Q19" s="748" t="n">
        <v>18.7173</v>
      </c>
      <c r="R19" s="749" t="n">
        <v>47</v>
      </c>
      <c r="S19" s="748" t="n">
        <v>56.84969999999999</v>
      </c>
      <c r="T19" s="748" t="n">
        <v>36.8155</v>
      </c>
      <c r="U19" s="673" t="n">
        <v>21.411</v>
      </c>
      <c r="V19" s="673" t="n">
        <v>50</v>
      </c>
      <c r="W19" s="673" t="n">
        <v>50</v>
      </c>
    </row>
    <row r="20" ht="15.6" customHeight="1" s="1003">
      <c r="A20" s="274" t="inlineStr">
        <is>
          <t xml:space="preserve">UE (1)  </t>
        </is>
      </c>
      <c r="B20" s="175" t="n">
        <v>5.939</v>
      </c>
      <c r="C20" s="176" t="n">
        <v>7.505</v>
      </c>
      <c r="D20" s="176" t="n">
        <v>8.343</v>
      </c>
      <c r="E20" s="176" t="n">
        <v>6.768</v>
      </c>
      <c r="F20" s="176" t="n">
        <v>5.388</v>
      </c>
      <c r="G20" s="176" t="n">
        <v>3.721</v>
      </c>
      <c r="H20" s="176" t="n">
        <v>6.208</v>
      </c>
      <c r="I20" s="176" t="n">
        <v>6.422</v>
      </c>
      <c r="J20" s="176" t="n">
        <v>4.248</v>
      </c>
      <c r="K20" s="176" t="n">
        <v>7.769</v>
      </c>
      <c r="L20" s="176" t="n">
        <v>28</v>
      </c>
      <c r="M20" s="176" t="n">
        <v>45</v>
      </c>
      <c r="N20" s="176" t="n">
        <v>46.8</v>
      </c>
      <c r="O20" s="176" t="n">
        <v>46.8</v>
      </c>
      <c r="P20" s="176" t="n">
        <v>20</v>
      </c>
      <c r="Q20" s="750" t="n">
        <v>16.7378</v>
      </c>
      <c r="R20" s="751" t="n">
        <v>31</v>
      </c>
      <c r="S20" s="750" t="n">
        <v>32.6951</v>
      </c>
      <c r="T20" s="750" t="n">
        <v>28.9432</v>
      </c>
      <c r="U20" s="677" t="n">
        <v>17.758</v>
      </c>
      <c r="V20" s="677" t="n">
        <v>45</v>
      </c>
      <c r="W20" s="677" t="n">
        <v>45</v>
      </c>
    </row>
    <row r="21">
      <c r="A21" s="274" t="inlineStr">
        <is>
          <t>pays tiers</t>
        </is>
      </c>
      <c r="B21" s="175" t="n">
        <v>2.014</v>
      </c>
      <c r="C21" s="176" t="n">
        <v>27.926</v>
      </c>
      <c r="D21" s="176" t="n">
        <v>3.848</v>
      </c>
      <c r="E21" s="176" t="n">
        <v>7.245</v>
      </c>
      <c r="F21" s="176" t="n">
        <v>2.539</v>
      </c>
      <c r="G21" s="176" t="n">
        <v>1.841</v>
      </c>
      <c r="H21" s="176" t="n">
        <v>9.476000000000001</v>
      </c>
      <c r="I21" s="176" t="n">
        <v>4.636</v>
      </c>
      <c r="J21" s="176" t="n">
        <v>2.561</v>
      </c>
      <c r="K21" s="176" t="n">
        <v>1.508</v>
      </c>
      <c r="L21" s="176" t="n">
        <v>49</v>
      </c>
      <c r="M21" s="176" t="n">
        <v>10</v>
      </c>
      <c r="N21" s="176" t="n">
        <v>9.300000000000001</v>
      </c>
      <c r="O21" s="176" t="n">
        <v>9.300000000000001</v>
      </c>
      <c r="P21" s="176" t="n">
        <v>5</v>
      </c>
      <c r="Q21" s="750" t="n">
        <v>1.9795</v>
      </c>
      <c r="R21" s="751" t="n">
        <v>16</v>
      </c>
      <c r="S21" s="750" t="n">
        <v>24.15459999999999</v>
      </c>
      <c r="T21" s="750" t="n">
        <v>7.872300000000001</v>
      </c>
      <c r="U21" s="677" t="n">
        <v>3.653</v>
      </c>
      <c r="V21" s="677" t="n">
        <v>5</v>
      </c>
      <c r="W21" s="677" t="n">
        <v>5</v>
      </c>
    </row>
    <row r="22" ht="18.6" customHeight="1" s="1003">
      <c r="A22" s="185" t="inlineStr">
        <is>
          <t>TOTAL des ressources</t>
        </is>
      </c>
      <c r="B22" s="186" t="n">
        <v>1008.267</v>
      </c>
      <c r="C22" s="187" t="n">
        <v>573.186</v>
      </c>
      <c r="D22" s="187" t="n">
        <v>434.609</v>
      </c>
      <c r="E22" s="187" t="n">
        <v>501.368</v>
      </c>
      <c r="F22" s="187" t="n">
        <v>934.1609999999999</v>
      </c>
      <c r="G22" s="187" t="n">
        <v>610.933</v>
      </c>
      <c r="H22" s="187" t="n">
        <v>506.825</v>
      </c>
      <c r="I22" s="187" t="n">
        <v>462.659</v>
      </c>
      <c r="J22" s="187" t="n">
        <v>434.2210000000001</v>
      </c>
      <c r="K22" s="187" t="n">
        <v>574.471</v>
      </c>
      <c r="L22" s="187" t="n">
        <v>563.104</v>
      </c>
      <c r="M22" s="187" t="n">
        <v>684.504</v>
      </c>
      <c r="N22" s="187" t="n">
        <v>709.5</v>
      </c>
      <c r="O22" s="187" t="n">
        <v>709.1</v>
      </c>
      <c r="P22" s="187" t="n">
        <v>642</v>
      </c>
      <c r="Q22" s="752" t="n">
        <v>645.6961210000002</v>
      </c>
      <c r="R22" s="753" t="n">
        <v>564.34623</v>
      </c>
      <c r="S22" s="702" t="n">
        <v>556.7361000000001</v>
      </c>
      <c r="T22" s="702" t="n">
        <v>456.7527799999999</v>
      </c>
      <c r="U22" s="681" t="n">
        <v>523.2394099999999</v>
      </c>
      <c r="V22" s="681" t="n">
        <v>379.85896</v>
      </c>
      <c r="W22" s="681" t="n">
        <v>382.46396</v>
      </c>
    </row>
    <row r="23">
      <c r="A23" s="276" t="n"/>
      <c r="B23" s="189" t="n"/>
      <c r="C23" s="378" t="n"/>
      <c r="D23" s="191" t="n"/>
      <c r="E23" s="192" t="n"/>
      <c r="F23" s="193" t="n"/>
      <c r="G23" s="193" t="n"/>
      <c r="H23" s="157" t="n"/>
      <c r="I23" s="157" t="n"/>
      <c r="J23" s="157" t="n"/>
      <c r="K23" s="157" t="n"/>
      <c r="L23" s="157" t="n"/>
      <c r="M23" s="157" t="n"/>
      <c r="N23" s="157" t="n"/>
      <c r="O23" s="157" t="n"/>
      <c r="P23" s="157" t="n"/>
      <c r="Q23" s="754" t="n"/>
      <c r="R23" s="755" t="n"/>
      <c r="S23" s="754" t="n"/>
      <c r="T23" s="754" t="n"/>
      <c r="U23" s="756" t="n"/>
      <c r="V23" s="756" t="n"/>
      <c r="W23" s="756" t="n"/>
    </row>
    <row r="24" ht="18.75" customHeight="1" s="1003">
      <c r="A24" s="379" t="inlineStr">
        <is>
          <t>Utilisations par le marché</t>
        </is>
      </c>
      <c r="B24" s="380" t="n"/>
      <c r="C24" s="381" t="n"/>
      <c r="D24" s="382" t="n"/>
      <c r="E24" s="383" t="n"/>
      <c r="F24" s="383" t="n"/>
      <c r="G24" s="383" t="n"/>
      <c r="H24" s="383" t="n"/>
      <c r="I24" s="383" t="n"/>
      <c r="J24" s="383" t="n"/>
      <c r="K24" s="383" t="n"/>
      <c r="L24" s="383" t="n"/>
      <c r="M24" s="383" t="n"/>
      <c r="N24" s="383" t="n"/>
      <c r="O24" s="383" t="n"/>
      <c r="P24" s="383" t="n"/>
      <c r="Q24" s="757" t="n"/>
      <c r="R24" s="758" t="n"/>
      <c r="S24" s="757" t="n"/>
      <c r="T24" s="757" t="n"/>
      <c r="U24" s="759" t="n"/>
      <c r="V24" s="759" t="n"/>
      <c r="W24" s="759" t="n"/>
    </row>
    <row r="25" ht="17.4" customHeight="1" s="1003">
      <c r="A25" s="282" t="n"/>
      <c r="B25" s="189" t="n"/>
      <c r="C25" s="378" t="n"/>
      <c r="D25" s="191" t="n"/>
      <c r="E25" s="190" t="n"/>
      <c r="F25" s="200" t="n"/>
      <c r="G25" s="200" t="n"/>
      <c r="H25" s="200" t="n"/>
      <c r="I25" s="200" t="n"/>
      <c r="J25" s="200" t="n"/>
      <c r="K25" s="200" t="n"/>
      <c r="L25" s="200" t="n"/>
      <c r="M25" s="200" t="n"/>
      <c r="N25" s="200" t="n"/>
      <c r="O25" s="200" t="n"/>
      <c r="P25" s="200" t="n"/>
      <c r="Q25" s="545" t="n"/>
      <c r="R25" s="546" t="n"/>
      <c r="S25" s="545" t="n"/>
      <c r="T25" s="545" t="n"/>
      <c r="U25" s="547" t="n"/>
      <c r="V25" s="547" t="n"/>
      <c r="W25" s="547" t="n"/>
    </row>
    <row r="26">
      <c r="A26" s="178" t="inlineStr">
        <is>
          <t>Utilisations intérieures</t>
        </is>
      </c>
      <c r="B26" s="123" t="n">
        <v>490.278</v>
      </c>
      <c r="C26" s="124" t="n">
        <v>270.479</v>
      </c>
      <c r="D26" s="124" t="n">
        <v>136.777</v>
      </c>
      <c r="E26" s="124" t="n">
        <v>260.497</v>
      </c>
      <c r="F26" s="124" t="n">
        <v>482.309</v>
      </c>
      <c r="G26" s="124" t="n">
        <v>201.307</v>
      </c>
      <c r="H26" s="124" t="n">
        <v>238.089</v>
      </c>
      <c r="I26" s="124" t="n">
        <v>214.306</v>
      </c>
      <c r="J26" s="124" t="n">
        <v>181.953</v>
      </c>
      <c r="K26" s="124" t="n">
        <v>174.889</v>
      </c>
      <c r="L26" s="124" t="n">
        <v>181.6</v>
      </c>
      <c r="M26" s="124" t="n">
        <v>212</v>
      </c>
      <c r="N26" s="124" t="n">
        <v>256.57</v>
      </c>
      <c r="O26" s="124" t="n">
        <v>256.57</v>
      </c>
      <c r="P26" s="124" t="n">
        <v>300</v>
      </c>
      <c r="Q26" s="670" t="n">
        <v>312.7771910000002</v>
      </c>
      <c r="R26" s="671" t="n">
        <v>332.34623</v>
      </c>
      <c r="S26" s="670" t="n">
        <v>263.86307</v>
      </c>
      <c r="T26" s="670" t="n">
        <v>227.25977</v>
      </c>
      <c r="U26" s="673" t="n">
        <v>244.05458</v>
      </c>
      <c r="V26" s="673" t="n">
        <v>212</v>
      </c>
      <c r="W26" s="673" t="n">
        <v>212</v>
      </c>
    </row>
    <row r="27" ht="16.8" customHeight="1" s="1003">
      <c r="A27" s="288" t="inlineStr">
        <is>
          <t>incorporation (2)</t>
        </is>
      </c>
      <c r="B27" s="175" t="n">
        <v>336.278</v>
      </c>
      <c r="C27" s="176" t="n">
        <v>112.479</v>
      </c>
      <c r="D27" s="176" t="n">
        <v>74.777</v>
      </c>
      <c r="E27" s="176" t="n">
        <v>103.497</v>
      </c>
      <c r="F27" s="176" t="n">
        <v>276.309</v>
      </c>
      <c r="G27" s="176" t="n">
        <v>65.307</v>
      </c>
      <c r="H27" s="176" t="n">
        <v>65.089</v>
      </c>
      <c r="I27" s="176" t="n">
        <v>64.306</v>
      </c>
      <c r="J27" s="176" t="n">
        <v>41.953</v>
      </c>
      <c r="K27" s="850" t="n">
        <v>26.889</v>
      </c>
      <c r="L27" s="176" t="n">
        <v>26.6</v>
      </c>
      <c r="M27" s="177" t="n">
        <v>60</v>
      </c>
      <c r="N27" s="177" t="n">
        <v>75.56999999999999</v>
      </c>
      <c r="O27" s="177" t="n">
        <v>75.56999999999999</v>
      </c>
      <c r="P27" s="177" t="n">
        <v>140</v>
      </c>
      <c r="Q27" s="597" t="n">
        <v>100.425141</v>
      </c>
      <c r="R27" s="524" t="n">
        <v>90</v>
      </c>
      <c r="S27" s="760" t="n">
        <v>66.13244400000001</v>
      </c>
      <c r="T27" s="750" t="n">
        <v>56.84227000000001</v>
      </c>
      <c r="U27" s="855" t="n">
        <v>83.63708</v>
      </c>
      <c r="V27" s="677" t="n">
        <v>55</v>
      </c>
      <c r="W27" s="677" t="n">
        <v>55</v>
      </c>
    </row>
    <row r="28" ht="14.25" customHeight="1" s="1003">
      <c r="A28" s="288" t="inlineStr">
        <is>
          <t>alimentation humaine</t>
        </is>
      </c>
      <c r="B28" s="384" t="n">
        <v>30</v>
      </c>
      <c r="C28" s="177" t="n">
        <v>80</v>
      </c>
      <c r="D28" s="177" t="n">
        <v>50</v>
      </c>
      <c r="E28" s="177" t="n">
        <v>90</v>
      </c>
      <c r="F28" s="177" t="n">
        <v>100</v>
      </c>
      <c r="G28" s="177" t="n">
        <v>100</v>
      </c>
      <c r="H28" s="177" t="n">
        <v>120</v>
      </c>
      <c r="I28" s="177" t="n">
        <v>120</v>
      </c>
      <c r="J28" s="177" t="n">
        <v>120</v>
      </c>
      <c r="K28" s="851" t="n">
        <v>120</v>
      </c>
      <c r="L28" s="177" t="n">
        <v>130</v>
      </c>
      <c r="M28" s="177" t="n">
        <v>130</v>
      </c>
      <c r="N28" s="177" t="n">
        <v>130</v>
      </c>
      <c r="O28" s="177" t="n">
        <v>130</v>
      </c>
      <c r="P28" s="177" t="n">
        <v>140</v>
      </c>
      <c r="Q28" s="523" t="n">
        <v>140</v>
      </c>
      <c r="R28" s="524" t="n">
        <v>150</v>
      </c>
      <c r="S28" s="760" t="n">
        <v>150</v>
      </c>
      <c r="T28" s="750" t="n">
        <v>150</v>
      </c>
      <c r="U28" s="669" t="n">
        <v>140</v>
      </c>
      <c r="V28" s="677" t="n">
        <v>140</v>
      </c>
      <c r="W28" s="677" t="n">
        <v>140</v>
      </c>
    </row>
    <row r="29">
      <c r="A29" s="288" t="inlineStr">
        <is>
          <t>semences</t>
        </is>
      </c>
      <c r="B29" s="384" t="n">
        <v>30</v>
      </c>
      <c r="C29" s="177" t="n">
        <v>12</v>
      </c>
      <c r="D29" s="177" t="n">
        <v>12</v>
      </c>
      <c r="E29" s="177" t="n">
        <v>29</v>
      </c>
      <c r="F29" s="177" t="n">
        <v>25</v>
      </c>
      <c r="G29" s="177" t="n">
        <v>20</v>
      </c>
      <c r="H29" s="177" t="n">
        <v>15</v>
      </c>
      <c r="I29" s="177" t="n">
        <v>18</v>
      </c>
      <c r="J29" s="177" t="n">
        <v>20</v>
      </c>
      <c r="K29" s="851" t="n">
        <v>25</v>
      </c>
      <c r="L29" s="177" t="n">
        <v>25</v>
      </c>
      <c r="M29" s="177" t="n">
        <v>22</v>
      </c>
      <c r="N29" s="177" t="n">
        <v>22</v>
      </c>
      <c r="O29" s="177" t="n">
        <v>22</v>
      </c>
      <c r="P29" s="177" t="n">
        <v>20</v>
      </c>
      <c r="Q29" s="854" t="n">
        <v>21.3362</v>
      </c>
      <c r="R29" s="751" t="n">
        <v>20.3916</v>
      </c>
      <c r="S29" s="750" t="n">
        <v>16.5148</v>
      </c>
      <c r="T29" s="750" t="n">
        <v>20.4175</v>
      </c>
      <c r="U29" s="669" t="n">
        <v>20.4175</v>
      </c>
      <c r="V29" s="654" t="n">
        <v>17</v>
      </c>
      <c r="W29" s="654" t="n">
        <v>17</v>
      </c>
    </row>
    <row r="30" ht="14.25" customHeight="1" s="1003">
      <c r="A30" s="288" t="inlineStr">
        <is>
          <t>autres (3)</t>
        </is>
      </c>
      <c r="B30" s="175" t="n">
        <v>94</v>
      </c>
      <c r="C30" s="176" t="n">
        <v>66</v>
      </c>
      <c r="D30" s="176" t="n"/>
      <c r="E30" s="176" t="n">
        <v>38</v>
      </c>
      <c r="F30" s="176" t="n">
        <v>81</v>
      </c>
      <c r="G30" s="176" t="n">
        <v>16</v>
      </c>
      <c r="H30" s="176" t="n">
        <v>38</v>
      </c>
      <c r="I30" s="176" t="n">
        <v>12</v>
      </c>
      <c r="J30" s="176" t="n"/>
      <c r="K30" s="176" t="n">
        <v>3</v>
      </c>
      <c r="L30" s="176" t="n"/>
      <c r="M30" s="177" t="n"/>
      <c r="N30" s="177" t="n">
        <v>29</v>
      </c>
      <c r="O30" s="177" t="n">
        <v>29</v>
      </c>
      <c r="P30" s="177" t="n"/>
      <c r="Q30" s="865" t="n">
        <v>51.01585000000011</v>
      </c>
      <c r="R30" s="689" t="n">
        <v>71.95463000000001</v>
      </c>
      <c r="S30" s="688" t="n">
        <v>31.21582599999999</v>
      </c>
      <c r="T30" s="745" t="n"/>
      <c r="U30" s="856" t="n"/>
      <c r="V30" s="677" t="n">
        <v>30</v>
      </c>
      <c r="W30" s="677" t="n"/>
    </row>
    <row r="31">
      <c r="A31" s="288" t="n"/>
      <c r="B31" s="385" t="n"/>
      <c r="C31" s="386" t="n"/>
      <c r="D31" s="386" t="n"/>
      <c r="E31" s="386" t="n"/>
      <c r="F31" s="386" t="n"/>
      <c r="G31" s="387" t="n"/>
      <c r="H31" s="387" t="n"/>
      <c r="I31" s="387" t="n"/>
      <c r="J31" s="387" t="n"/>
      <c r="K31" s="387" t="n"/>
      <c r="L31" s="387" t="n"/>
      <c r="M31" s="387" t="n"/>
      <c r="N31" s="387" t="n"/>
      <c r="O31" s="387" t="n"/>
      <c r="P31" s="387" t="n"/>
      <c r="Q31" s="761" t="n"/>
      <c r="R31" s="762" t="n"/>
      <c r="S31" s="761" t="n"/>
      <c r="T31" s="763" t="n"/>
      <c r="U31" s="764" t="n"/>
      <c r="V31" s="764" t="n"/>
      <c r="W31" s="765" t="n"/>
    </row>
    <row r="32">
      <c r="A32" s="178" t="inlineStr">
        <is>
          <t>Exportations</t>
        </is>
      </c>
      <c r="B32" s="123" t="n">
        <v>455.792</v>
      </c>
      <c r="C32" s="124" t="n">
        <v>243.591</v>
      </c>
      <c r="D32" s="124" t="n">
        <v>254.203</v>
      </c>
      <c r="E32" s="124" t="n">
        <v>206.201</v>
      </c>
      <c r="F32" s="124" t="n">
        <v>369.835</v>
      </c>
      <c r="G32" s="124" t="n">
        <v>359.461</v>
      </c>
      <c r="H32" s="124" t="n">
        <v>209.047</v>
      </c>
      <c r="I32" s="124" t="n">
        <v>210.58</v>
      </c>
      <c r="J32" s="124" t="n">
        <v>194.051</v>
      </c>
      <c r="K32" s="124" t="n">
        <v>333.618</v>
      </c>
      <c r="L32" s="124" t="n">
        <v>304.7</v>
      </c>
      <c r="M32" s="124" t="n">
        <v>300</v>
      </c>
      <c r="N32" s="124" t="n">
        <v>297.2</v>
      </c>
      <c r="O32" s="124" t="n">
        <v>297.2</v>
      </c>
      <c r="P32" s="124" t="n">
        <v>225</v>
      </c>
      <c r="Q32" s="670" t="n">
        <v>274.5727</v>
      </c>
      <c r="R32" s="671" t="n">
        <v>194</v>
      </c>
      <c r="S32" s="670" t="n">
        <v>234.8272000000001</v>
      </c>
      <c r="T32" s="670" t="n">
        <v>172.5685999999999</v>
      </c>
      <c r="U32" s="673" t="n">
        <v>219.451</v>
      </c>
      <c r="V32" s="673" t="n">
        <v>130</v>
      </c>
      <c r="W32" s="673" t="n">
        <v>120</v>
      </c>
    </row>
    <row r="33">
      <c r="A33" s="288" t="inlineStr">
        <is>
          <t>UE</t>
        </is>
      </c>
      <c r="B33" s="175" t="n">
        <v>251.178</v>
      </c>
      <c r="C33" s="176" t="n">
        <v>159.689</v>
      </c>
      <c r="D33" s="176" t="n">
        <v>159.724</v>
      </c>
      <c r="E33" s="176" t="n">
        <v>132.033</v>
      </c>
      <c r="F33" s="176" t="n">
        <v>213.382</v>
      </c>
      <c r="G33" s="176" t="n">
        <v>128.013</v>
      </c>
      <c r="H33" s="176" t="n">
        <v>150.276</v>
      </c>
      <c r="I33" s="176" t="n">
        <v>161.139</v>
      </c>
      <c r="J33" s="176" t="n">
        <v>144.773</v>
      </c>
      <c r="K33" s="176" t="n">
        <v>117.952</v>
      </c>
      <c r="L33" s="176" t="n">
        <v>120</v>
      </c>
      <c r="M33" s="177" t="n">
        <v>170</v>
      </c>
      <c r="N33" s="177" t="n">
        <v>175.6</v>
      </c>
      <c r="O33" s="177" t="n">
        <v>175.6</v>
      </c>
      <c r="P33" s="177" t="n">
        <v>210</v>
      </c>
      <c r="Q33" s="760" t="n">
        <v>216.9124</v>
      </c>
      <c r="R33" s="524" t="n">
        <v>148</v>
      </c>
      <c r="S33" s="760" t="n">
        <v>157.1535</v>
      </c>
      <c r="T33" s="750" t="n">
        <v>148.5874999999999</v>
      </c>
      <c r="U33" s="677" t="n">
        <v>162.457</v>
      </c>
      <c r="V33" s="677" t="n">
        <v>100</v>
      </c>
      <c r="W33" s="766" t="n">
        <v>100</v>
      </c>
    </row>
    <row r="34">
      <c r="A34" s="288" t="inlineStr">
        <is>
          <t>pays tiers</t>
        </is>
      </c>
      <c r="B34" s="175" t="n">
        <v>204.614</v>
      </c>
      <c r="C34" s="176" t="n">
        <v>83.902</v>
      </c>
      <c r="D34" s="176" t="n">
        <v>94.479</v>
      </c>
      <c r="E34" s="176" t="n">
        <v>74.16800000000001</v>
      </c>
      <c r="F34" s="176" t="n">
        <v>156.453</v>
      </c>
      <c r="G34" s="176" t="n">
        <v>231.448</v>
      </c>
      <c r="H34" s="176" t="n">
        <v>58.771</v>
      </c>
      <c r="I34" s="176" t="n">
        <v>49.441</v>
      </c>
      <c r="J34" s="176" t="n">
        <v>49.278</v>
      </c>
      <c r="K34" s="176" t="n">
        <v>215.666</v>
      </c>
      <c r="L34" s="176" t="n">
        <v>184.7</v>
      </c>
      <c r="M34" s="177" t="n">
        <v>130</v>
      </c>
      <c r="N34" s="177" t="n">
        <v>121.6</v>
      </c>
      <c r="O34" s="177" t="n">
        <v>121.6</v>
      </c>
      <c r="P34" s="177" t="n">
        <v>15</v>
      </c>
      <c r="Q34" s="760" t="n">
        <v>57.6603</v>
      </c>
      <c r="R34" s="524" t="n">
        <v>46</v>
      </c>
      <c r="S34" s="760" t="n">
        <v>77.67370000000001</v>
      </c>
      <c r="T34" s="750" t="n">
        <v>23.98109999999999</v>
      </c>
      <c r="U34" s="677" t="n">
        <v>56.994</v>
      </c>
      <c r="V34" s="654" t="n">
        <v>30</v>
      </c>
      <c r="W34" s="767" t="n">
        <v>20</v>
      </c>
    </row>
    <row r="35" ht="18.6" customHeight="1" s="1003">
      <c r="A35" s="185" t="inlineStr">
        <is>
          <t>Total des utilisations</t>
        </is>
      </c>
      <c r="B35" s="186" t="n">
        <v>946.0700000000001</v>
      </c>
      <c r="C35" s="187" t="n">
        <v>514.0699999999999</v>
      </c>
      <c r="D35" s="187" t="n">
        <v>390.98</v>
      </c>
      <c r="E35" s="187" t="n">
        <v>466.698</v>
      </c>
      <c r="F35" s="187" t="n">
        <v>852.144</v>
      </c>
      <c r="G35" s="187" t="n">
        <v>560.768</v>
      </c>
      <c r="H35" s="187" t="n">
        <v>447.136</v>
      </c>
      <c r="I35" s="187" t="n">
        <v>424.886</v>
      </c>
      <c r="J35" s="187" t="n">
        <v>376.004</v>
      </c>
      <c r="K35" s="187" t="n">
        <v>508.507</v>
      </c>
      <c r="L35" s="187" t="n">
        <v>486.3</v>
      </c>
      <c r="M35" s="187" t="n">
        <v>512</v>
      </c>
      <c r="N35" s="187" t="n">
        <v>553.77</v>
      </c>
      <c r="O35" s="187" t="n">
        <v>553.77</v>
      </c>
      <c r="P35" s="187" t="n">
        <v>525</v>
      </c>
      <c r="Q35" s="702" t="n">
        <v>587.3498910000002</v>
      </c>
      <c r="R35" s="753" t="n">
        <v>526.34623</v>
      </c>
      <c r="S35" s="702" t="n">
        <v>498.6902700000001</v>
      </c>
      <c r="T35" s="702" t="n">
        <v>399.8283699999999</v>
      </c>
      <c r="U35" s="681" t="n">
        <v>463.50558</v>
      </c>
      <c r="V35" s="681" t="n">
        <v>342</v>
      </c>
      <c r="W35" s="681" t="n">
        <v>332</v>
      </c>
    </row>
    <row r="36">
      <c r="A36" s="289" t="n"/>
      <c r="B36" s="207" t="n"/>
      <c r="C36" s="388" t="n"/>
      <c r="D36" s="208" t="n"/>
      <c r="E36" s="208" t="n"/>
      <c r="F36" s="208" t="n"/>
      <c r="G36" s="208" t="n"/>
      <c r="H36" s="389" t="n"/>
      <c r="I36" s="389" t="n"/>
      <c r="J36" s="389" t="n"/>
      <c r="K36" s="389" t="n"/>
      <c r="L36" s="389" t="n"/>
      <c r="M36" s="389" t="n"/>
      <c r="N36" s="389" t="n"/>
      <c r="O36" s="389" t="n"/>
      <c r="P36" s="389" t="n"/>
      <c r="Q36" s="768" t="n"/>
      <c r="R36" s="769" t="n"/>
      <c r="S36" s="768" t="n"/>
      <c r="T36" s="768" t="n"/>
      <c r="U36" s="770" t="n"/>
      <c r="V36" s="770" t="n"/>
      <c r="W36" s="770" t="n"/>
    </row>
    <row r="37" ht="19.2" customHeight="1" s="1003">
      <c r="A37" s="390" t="inlineStr">
        <is>
          <t>STOCKS au 30 juin (4)</t>
        </is>
      </c>
      <c r="B37" s="391" t="n">
        <v>62.101</v>
      </c>
      <c r="C37" s="391" t="n">
        <v>58.63</v>
      </c>
      <c r="D37" s="391" t="n">
        <v>43.872</v>
      </c>
      <c r="E37" s="391" t="n">
        <v>34.343</v>
      </c>
      <c r="F37" s="391" t="n">
        <v>81.96300000000001</v>
      </c>
      <c r="G37" s="391" t="n">
        <v>49.773</v>
      </c>
      <c r="H37" s="391" t="n">
        <v>59.867</v>
      </c>
      <c r="I37" s="391" t="n">
        <v>38.139</v>
      </c>
      <c r="J37" s="391" t="n">
        <v>58.658</v>
      </c>
      <c r="K37" s="391" t="n">
        <v>66.378</v>
      </c>
      <c r="L37" s="391" t="n">
        <v>76.40000000000001</v>
      </c>
      <c r="M37" s="392" t="n">
        <v>172.504</v>
      </c>
      <c r="N37" s="392" t="n">
        <v>156</v>
      </c>
      <c r="O37" s="392" t="n">
        <v>156</v>
      </c>
      <c r="P37" s="392" t="n">
        <v>86</v>
      </c>
      <c r="Q37" s="771" t="n">
        <v>58.34623</v>
      </c>
      <c r="R37" s="772" t="n">
        <v>38</v>
      </c>
      <c r="S37" s="771" t="n">
        <v>58.04583000000001</v>
      </c>
      <c r="T37" s="771" t="n">
        <v>56.92440999999999</v>
      </c>
      <c r="U37" s="773" t="n">
        <v>59.36396</v>
      </c>
      <c r="V37" s="773" t="n">
        <v>37.85896000000002</v>
      </c>
      <c r="W37" s="773" t="n">
        <v>50.46396000000004</v>
      </c>
    </row>
    <row r="38">
      <c r="A38" s="288" t="inlineStr">
        <is>
          <t>dont stock dépôt</t>
        </is>
      </c>
      <c r="B38" s="175" t="n">
        <v>52.29</v>
      </c>
      <c r="C38" s="176" t="n">
        <v>52.966</v>
      </c>
      <c r="D38" s="176" t="n">
        <v>41.045</v>
      </c>
      <c r="E38" s="176" t="n">
        <v>31.516</v>
      </c>
      <c r="F38" s="176" t="n">
        <v>75.88800000000001</v>
      </c>
      <c r="G38" s="176" t="n">
        <v>46.612</v>
      </c>
      <c r="H38" s="176" t="n">
        <v>57.189</v>
      </c>
      <c r="I38" s="176" t="n">
        <v>36.022</v>
      </c>
      <c r="J38" s="850" t="n">
        <v>57.042</v>
      </c>
      <c r="K38" s="850" t="n">
        <v>65.078</v>
      </c>
      <c r="L38" s="176" t="n">
        <v>74.2</v>
      </c>
      <c r="M38" s="177" t="n"/>
      <c r="N38" s="177" t="n">
        <v>9.5</v>
      </c>
      <c r="O38" s="177" t="n">
        <v>9.5</v>
      </c>
      <c r="P38" s="851" t="n">
        <v>82</v>
      </c>
      <c r="Q38" s="597" t="n">
        <v>53.0977</v>
      </c>
      <c r="R38" s="524" t="n">
        <v>34</v>
      </c>
      <c r="S38" s="760" t="n">
        <v>54.59480000000001</v>
      </c>
      <c r="T38" s="523" t="n">
        <v>53.86219999999999</v>
      </c>
      <c r="U38" s="669" t="n">
        <v>57.4426</v>
      </c>
      <c r="V38" s="774" t="n"/>
      <c r="W38" s="774" t="n"/>
    </row>
    <row r="39" ht="15" customHeight="1" s="1003" thickBot="1">
      <c r="A39" s="337" t="inlineStr">
        <is>
          <t>dont stock FAB</t>
        </is>
      </c>
      <c r="B39" s="393" t="n">
        <v>9.811</v>
      </c>
      <c r="C39" s="394" t="n">
        <v>5.664</v>
      </c>
      <c r="D39" s="394" t="n">
        <v>2.827</v>
      </c>
      <c r="E39" s="394" t="n">
        <v>2.827</v>
      </c>
      <c r="F39" s="394" t="n">
        <v>6.075</v>
      </c>
      <c r="G39" s="394" t="n">
        <v>3.161</v>
      </c>
      <c r="H39" s="394" t="n">
        <v>2.678</v>
      </c>
      <c r="I39" s="394" t="n">
        <v>2.117</v>
      </c>
      <c r="J39" s="394" t="n">
        <v>1.616</v>
      </c>
      <c r="K39" s="394" t="n">
        <v>1.3</v>
      </c>
      <c r="L39" s="394" t="n">
        <v>2.2</v>
      </c>
      <c r="M39" s="395" t="n"/>
      <c r="N39" s="395" t="n"/>
      <c r="O39" s="395" t="n"/>
      <c r="P39" s="395" t="n"/>
      <c r="Q39" s="775" t="n">
        <v>4.994227</v>
      </c>
      <c r="R39" s="775" t="n">
        <v>4</v>
      </c>
      <c r="S39" s="776" t="n">
        <v>3.45103</v>
      </c>
      <c r="T39" s="776" t="n">
        <v>3.06221</v>
      </c>
      <c r="U39" s="777" t="n">
        <v>1.92136</v>
      </c>
      <c r="V39" s="778" t="n"/>
      <c r="W39" s="777" t="n"/>
    </row>
    <row r="40">
      <c r="A40" s="396" t="inlineStr">
        <is>
          <t>Sources: Estimations FranceAgriMer- Commission bilans- Douanes- GNIS</t>
        </is>
      </c>
      <c r="Q40" s="377" t="n"/>
      <c r="R40" s="1063" t="n"/>
      <c r="S40" s="1064" t="n"/>
    </row>
    <row r="41" ht="16.2" customHeight="1" s="1003">
      <c r="A41" s="223" t="inlineStr">
        <is>
          <t>(1) Méthodologie douanière : "Dans les échanges intracommunautaries, si le pays d'origine n'est pas connu, le pays de provenance de la marchandise est privilégié".</t>
        </is>
      </c>
    </row>
    <row r="42" ht="16.2" customHeight="1" s="1003">
      <c r="A42" s="223" t="inlineStr">
        <is>
          <t>(2) Chiffres issus des déclarations des FAB - état 13</t>
        </is>
      </c>
    </row>
    <row r="43" ht="16.2" customHeight="1" s="1003">
      <c r="A43" s="223" t="inlineStr">
        <is>
          <t>(3) Y compris achats directs des éleveurs auprès des collecteurs</t>
        </is>
      </c>
    </row>
    <row r="44" ht="16.2" customHeight="1" s="1003">
      <c r="A44" s="224" t="inlineStr">
        <is>
          <t>(4) Stock physique d'équilibre, qui peut ne pas être intégralement disponible sur le marché (stock outil, engagements à la vente…).</t>
        </is>
      </c>
    </row>
    <row r="46" ht="13.2" customFormat="1" customHeight="1" s="230"/>
    <row r="50">
      <c r="B50" s="397" t="n"/>
      <c r="C50" s="397" t="n"/>
      <c r="D50" s="397" t="n"/>
      <c r="E50" s="398" t="n"/>
      <c r="F50" s="398" t="n"/>
      <c r="G50" s="398" t="n"/>
      <c r="H50" s="398" t="n"/>
      <c r="I50" s="398" t="n"/>
      <c r="J50" s="398" t="n"/>
      <c r="K50" s="398" t="n"/>
      <c r="L50" s="398" t="n"/>
      <c r="M50" s="398" t="n"/>
      <c r="N50" s="398" t="n"/>
      <c r="O50" s="398" t="n"/>
      <c r="P50" s="398" t="n"/>
    </row>
    <row r="51">
      <c r="B51" s="1065" t="n"/>
      <c r="C51" s="1065" t="n"/>
      <c r="D51" s="1065" t="n"/>
      <c r="E51" s="1065" t="n"/>
      <c r="F51" s="1065" t="n"/>
      <c r="G51" s="1065" t="n"/>
      <c r="H51" s="1065" t="n"/>
      <c r="I51" s="1065" t="n"/>
      <c r="J51" s="1065" t="n"/>
      <c r="K51" s="1065" t="n"/>
      <c r="L51" s="1065" t="n"/>
      <c r="M51" s="1065" t="n"/>
      <c r="N51" s="1065" t="n"/>
      <c r="O51" s="1065" t="n"/>
      <c r="P51" s="1065" t="n"/>
    </row>
    <row r="52">
      <c r="B52" s="225" t="n"/>
      <c r="C52" s="225" t="n"/>
      <c r="D52" s="225" t="n"/>
      <c r="E52" s="225" t="n"/>
      <c r="F52" s="225" t="n"/>
      <c r="G52" s="225" t="n"/>
      <c r="H52" s="225" t="n"/>
      <c r="I52" s="225" t="n"/>
      <c r="J52" s="225" t="n"/>
      <c r="K52" s="225" t="n"/>
      <c r="L52" s="225" t="n"/>
      <c r="M52" s="225" t="n"/>
      <c r="N52" s="225" t="n"/>
      <c r="O52" s="225" t="n"/>
      <c r="P52" s="225" t="n"/>
    </row>
    <row r="53">
      <c r="B53" s="225" t="n"/>
      <c r="C53" s="225" t="n"/>
      <c r="D53" s="225" t="n"/>
      <c r="E53" s="225" t="n"/>
      <c r="F53" s="225" t="n"/>
      <c r="G53" s="225" t="n"/>
      <c r="H53" s="225" t="n"/>
      <c r="I53" s="225" t="n"/>
      <c r="J53" s="225" t="n"/>
      <c r="K53" s="225" t="n"/>
      <c r="L53" s="225" t="n"/>
      <c r="M53" s="225" t="n"/>
      <c r="N53" s="225" t="n"/>
      <c r="O53" s="225" t="n"/>
      <c r="P53" s="225" t="n"/>
    </row>
    <row r="54">
      <c r="B54" s="343" t="n"/>
      <c r="C54" s="343" t="n"/>
      <c r="D54" s="343" t="n"/>
      <c r="E54" s="343" t="n"/>
      <c r="F54" s="343" t="n"/>
      <c r="G54" s="343" t="n"/>
      <c r="H54" s="343" t="n"/>
      <c r="I54" s="343" t="n"/>
      <c r="J54" s="343" t="n"/>
      <c r="K54" s="343" t="n"/>
      <c r="L54" s="343" t="n"/>
      <c r="M54" s="343" t="n"/>
      <c r="N54" s="343" t="n"/>
      <c r="O54" s="343" t="n"/>
      <c r="P54" s="343" t="n"/>
    </row>
    <row r="55">
      <c r="B55" s="343" t="n"/>
      <c r="C55" s="343" t="n"/>
      <c r="D55" s="343" t="n"/>
      <c r="E55" s="343" t="n"/>
      <c r="F55" s="343" t="n"/>
      <c r="G55" s="343" t="n"/>
      <c r="H55" s="343" t="n"/>
      <c r="I55" s="343" t="n"/>
      <c r="J55" s="343" t="n"/>
      <c r="K55" s="343" t="n"/>
      <c r="L55" s="343" t="n"/>
      <c r="M55" s="343" t="n"/>
      <c r="N55" s="343" t="n"/>
      <c r="O55" s="343" t="n"/>
      <c r="P55" s="343" t="n"/>
    </row>
    <row r="56">
      <c r="B56" s="343" t="n"/>
      <c r="C56" s="343" t="n"/>
      <c r="D56" s="343" t="n"/>
      <c r="E56" s="343" t="n"/>
      <c r="F56" s="343" t="n"/>
      <c r="G56" s="343" t="n"/>
      <c r="H56" s="343" t="n"/>
      <c r="I56" s="343" t="n"/>
      <c r="J56" s="343" t="n"/>
      <c r="K56" s="343" t="n"/>
      <c r="L56" s="343" t="n"/>
      <c r="M56" s="343" t="n"/>
      <c r="N56" s="343" t="n"/>
      <c r="O56" s="343" t="n"/>
      <c r="P56" s="343" t="n"/>
    </row>
    <row r="57">
      <c r="B57" s="225" t="n"/>
      <c r="C57" s="225" t="n"/>
      <c r="D57" s="225" t="n"/>
      <c r="E57" s="225" t="n"/>
      <c r="F57" s="225" t="n"/>
      <c r="G57" s="225" t="n"/>
      <c r="H57" s="225" t="n"/>
      <c r="I57" s="225" t="n"/>
      <c r="J57" s="225" t="n"/>
      <c r="K57" s="225" t="n"/>
      <c r="L57" s="225" t="n"/>
      <c r="M57" s="225" t="n"/>
      <c r="N57" s="225" t="n"/>
      <c r="O57" s="225" t="n"/>
      <c r="P57" s="225" t="n"/>
    </row>
    <row r="58">
      <c r="B58" s="343" t="n"/>
      <c r="C58" s="343" t="n"/>
      <c r="D58" s="343" t="n"/>
      <c r="E58" s="343" t="n"/>
      <c r="F58" s="343" t="n"/>
      <c r="G58" s="343" t="n"/>
      <c r="H58" s="343" t="n"/>
      <c r="I58" s="343" t="n"/>
      <c r="J58" s="343" t="n"/>
      <c r="K58" s="343" t="n"/>
      <c r="L58" s="343" t="n"/>
      <c r="M58" s="343" t="n"/>
      <c r="N58" s="343" t="n"/>
      <c r="O58" s="343" t="n"/>
      <c r="P58" s="343" t="n"/>
    </row>
    <row r="60">
      <c r="A60" s="400" t="n"/>
      <c r="B60" s="1066" t="n"/>
      <c r="C60" s="1066" t="n"/>
      <c r="D60" s="1066" t="n"/>
      <c r="E60" s="1066" t="n"/>
      <c r="F60" s="1066" t="n"/>
      <c r="G60" s="1066" t="n"/>
      <c r="H60" s="1066" t="n"/>
      <c r="I60" s="1066" t="n"/>
      <c r="J60" s="1066" t="n"/>
      <c r="K60" s="1066" t="n"/>
      <c r="L60" s="1066" t="n"/>
      <c r="M60" s="1066" t="n"/>
      <c r="N60" s="1066" t="n"/>
      <c r="O60" s="1066" t="n"/>
      <c r="P60" s="1066" t="n"/>
    </row>
    <row r="61">
      <c r="A61" s="400" t="n"/>
      <c r="B61" s="402" t="n"/>
      <c r="C61" s="402" t="n"/>
      <c r="D61" s="402" t="n"/>
      <c r="E61" s="402" t="n"/>
      <c r="F61" s="402" t="n"/>
      <c r="G61" s="402" t="n"/>
      <c r="H61" s="402" t="n"/>
      <c r="I61" s="402" t="n"/>
      <c r="J61" s="402" t="n"/>
      <c r="K61" s="402" t="n"/>
      <c r="L61" s="402" t="n"/>
      <c r="M61" s="402" t="n"/>
      <c r="N61" s="402" t="n"/>
      <c r="O61" s="402" t="n"/>
      <c r="P61" s="402" t="n"/>
    </row>
    <row r="62">
      <c r="A62" s="400" t="n"/>
      <c r="B62" s="1066" t="n"/>
      <c r="C62" s="1066" t="n"/>
      <c r="D62" s="1066" t="n"/>
      <c r="E62" s="1066" t="n"/>
      <c r="F62" s="1066" t="n"/>
      <c r="G62" s="1066" t="n"/>
      <c r="H62" s="1066" t="n"/>
      <c r="I62" s="1066" t="n"/>
      <c r="J62" s="1066" t="n"/>
      <c r="K62" s="1066" t="n"/>
      <c r="L62" s="1066" t="n"/>
      <c r="M62" s="1066" t="n"/>
      <c r="N62" s="1066" t="n"/>
      <c r="O62" s="1066" t="n"/>
      <c r="P62" s="1066" t="n"/>
    </row>
  </sheetData>
  <mergeCells count="1">
    <mergeCell ref="B1:P1"/>
  </mergeCells>
  <conditionalFormatting sqref="B61:P61">
    <cfRule type="cellIs" priority="2" operator="lessThan" dxfId="1">
      <formula>0</formula>
    </cfRule>
  </conditionalFormatting>
  <conditionalFormatting sqref="U7:W7">
    <cfRule type="expression" priority="1" dxfId="0" stopIfTrue="1">
      <formula>ISERROR(U7)</formula>
    </cfRule>
  </conditionalFormatting>
  <pageMargins left="0.7" right="0.7" top="0.75" bottom="0.75" header="0.3" footer="0.3"/>
  <pageSetup orientation="landscape" paperSize="9" scale="43"/>
  <drawing xmlns:r="http://schemas.openxmlformats.org/officeDocument/2006/relationships" r:id="rId1"/>
</worksheet>
</file>

<file path=xl/worksheets/sheet15.xml><?xml version="1.0" encoding="utf-8"?>
<worksheet xmlns="http://schemas.openxmlformats.org/spreadsheetml/2006/main">
  <sheetPr>
    <tabColor rgb="FF92D050"/>
    <outlinePr summaryBelow="1" summaryRight="1"/>
    <pageSetUpPr/>
  </sheetPr>
  <dimension ref="A1:P34"/>
  <sheetViews>
    <sheetView workbookViewId="0">
      <pane xSplit="2" ySplit="1" topLeftCell="C2" activePane="bottomRight" state="frozen"/>
      <selection activeCell="B15" sqref="B15"/>
      <selection pane="topRight" activeCell="B15" sqref="B15"/>
      <selection pane="bottomLeft" activeCell="B15" sqref="B15"/>
      <selection pane="bottomRight" activeCell="N1" sqref="N1"/>
    </sheetView>
  </sheetViews>
  <sheetFormatPr baseColWidth="10" defaultColWidth="9.109375" defaultRowHeight="14.4"/>
  <cols>
    <col width="21.21875" bestFit="1" customWidth="1" style="1003" min="1" max="2"/>
    <col width="11" bestFit="1" customWidth="1" style="1003" min="3" max="3"/>
    <col width="12.88671875" bestFit="1" customWidth="1" style="985" min="4" max="4"/>
    <col width="6.6640625" bestFit="1" customWidth="1" style="1003" min="5" max="5"/>
    <col width="10" bestFit="1" customWidth="1" style="21" min="6" max="6"/>
    <col width="12.109375" bestFit="1" customWidth="1" style="21" min="7" max="7"/>
    <col width="11" bestFit="1" customWidth="1" style="21" min="8" max="8"/>
    <col width="30.21875" customWidth="1" style="21" min="9" max="9"/>
    <col width="12.21875" bestFit="1" customWidth="1" style="21" min="10" max="10"/>
    <col width="33.21875" bestFit="1" customWidth="1" style="21" min="11" max="11"/>
    <col width="14.44140625" customWidth="1" style="105" min="12" max="12"/>
    <col width="14.44140625" customWidth="1" style="21" min="13" max="13"/>
    <col width="21" customWidth="1" style="1003" min="14" max="14"/>
    <col width="12.33203125" customWidth="1" style="1003" min="15" max="15"/>
    <col width="17.44140625" customWidth="1" style="1003" min="16" max="16"/>
  </cols>
  <sheetData>
    <row r="1" ht="51" customHeight="1" s="1003" thickBot="1">
      <c r="A1" s="16" t="inlineStr">
        <is>
          <t>Origine</t>
        </is>
      </c>
      <c r="B1" s="17" t="inlineStr">
        <is>
          <t>Destination</t>
        </is>
      </c>
      <c r="C1" s="17" t="inlineStr">
        <is>
          <t>Valeur</t>
        </is>
      </c>
      <c r="D1" s="17" t="inlineStr">
        <is>
          <t>Incertitude</t>
        </is>
      </c>
      <c r="E1" s="18">
        <f>Etiquettes!$A$3</f>
        <v/>
      </c>
      <c r="F1" s="18">
        <f>Etiquettes!$A$6</f>
        <v/>
      </c>
      <c r="G1" s="18">
        <f>Etiquettes!$A$5</f>
        <v/>
      </c>
      <c r="H1" s="18">
        <f>Etiquettes!$A$4</f>
        <v/>
      </c>
      <c r="I1" s="18">
        <f>Etiquettes!$A$12</f>
        <v/>
      </c>
      <c r="J1" s="18">
        <f>Etiquettes!$A$10</f>
        <v/>
      </c>
      <c r="K1" s="18">
        <f>Etiquettes!$A$9</f>
        <v/>
      </c>
      <c r="L1" s="18">
        <f>Etiquettes!$A$13</f>
        <v/>
      </c>
      <c r="M1" s="18">
        <f>Etiquettes!$A$11</f>
        <v/>
      </c>
      <c r="N1" s="18">
        <f>Etiquettes!$A$7</f>
        <v/>
      </c>
      <c r="O1" s="17" t="inlineStr">
        <is>
          <t>Remarque</t>
        </is>
      </c>
      <c r="P1" s="19" t="inlineStr">
        <is>
          <t>Zone filière</t>
        </is>
      </c>
    </row>
    <row r="2">
      <c r="A2">
        <f>Secteurs!$B$2</f>
        <v/>
      </c>
      <c r="B2">
        <f>Produits!$B$2</f>
        <v/>
      </c>
      <c r="C2" s="104">
        <f>'Bilans Féverole - FAM'!K6</f>
        <v/>
      </c>
      <c r="E2">
        <f>Etiquettes!$C$3</f>
        <v/>
      </c>
      <c r="F2" s="21">
        <f>Etiquettes!$M$6</f>
        <v/>
      </c>
      <c r="G2" s="21">
        <f>Etiquettes!$H$5</f>
        <v/>
      </c>
      <c r="H2">
        <f>Etiquettes!$C$4</f>
        <v/>
      </c>
      <c r="I2" s="105" t="inlineStr">
        <is>
          <t>Récolte</t>
        </is>
      </c>
      <c r="J2" s="105" t="n"/>
      <c r="K2" t="inlineStr">
        <is>
          <t>Bilans par campagne - FranceAgriMer</t>
        </is>
      </c>
      <c r="L2" s="105" t="inlineStr">
        <is>
          <t>Bilans Féverole - FAM</t>
        </is>
      </c>
      <c r="M2" s="21">
        <f>Etiquettes!$H$11</f>
        <v/>
      </c>
      <c r="N2" s="21">
        <f>_xlfn.CONCAT(I2,IF(ISBLANK(C2),"",_xlfn.CONCAT(" = ",MROUND(C2,1)," ",E2))," (",K2,")")</f>
        <v/>
      </c>
    </row>
    <row r="3">
      <c r="A3">
        <f>Secteurs!$B$3</f>
        <v/>
      </c>
      <c r="B3">
        <f>Produits!$B$4</f>
        <v/>
      </c>
      <c r="C3" s="864">
        <f>'Bilans Féverole - FAM'!K8</f>
        <v/>
      </c>
      <c r="E3">
        <f>Etiquettes!$C$3</f>
        <v/>
      </c>
      <c r="F3" s="21">
        <f>Etiquettes!$M$6</f>
        <v/>
      </c>
      <c r="G3" s="21">
        <f>Etiquettes!$H$5</f>
        <v/>
      </c>
      <c r="H3">
        <f>Etiquettes!$C$4</f>
        <v/>
      </c>
      <c r="I3" s="21" t="inlineStr">
        <is>
          <t>Autoconsommation à la ferme</t>
        </is>
      </c>
      <c r="J3" s="105" t="n"/>
      <c r="K3" t="inlineStr">
        <is>
          <t>Bilans par campagne - FranceAgriMer</t>
        </is>
      </c>
      <c r="L3" s="105" t="inlineStr">
        <is>
          <t>Bilans Féverole - FAM</t>
        </is>
      </c>
      <c r="M3" s="21">
        <f>Etiquettes!$H$11</f>
        <v/>
      </c>
      <c r="N3" s="21">
        <f>_xlfn.CONCAT(I3,IF(ISBLANK(C3),"",_xlfn.CONCAT(" = ",MROUND(C3,1)," ",E3))," (",K3,")")</f>
        <v/>
      </c>
    </row>
    <row r="4">
      <c r="A4">
        <f>Produits!$B$2</f>
        <v/>
      </c>
      <c r="B4">
        <f>Secteurs!$B$4</f>
        <v/>
      </c>
      <c r="C4" s="104">
        <f>'Bilans Féverole - FAM'!K16</f>
        <v/>
      </c>
      <c r="E4">
        <f>Etiquettes!$C$3</f>
        <v/>
      </c>
      <c r="F4" s="21">
        <f>Etiquettes!$M$6</f>
        <v/>
      </c>
      <c r="G4" s="21">
        <f>Etiquettes!$H$5</f>
        <v/>
      </c>
      <c r="H4">
        <f>Etiquettes!$C$4</f>
        <v/>
      </c>
      <c r="I4" s="21" t="inlineStr">
        <is>
          <t>Collecte</t>
        </is>
      </c>
      <c r="J4" s="105" t="n"/>
      <c r="K4" t="inlineStr">
        <is>
          <t>Bilans par campagne - FranceAgriMer</t>
        </is>
      </c>
      <c r="L4" s="105" t="inlineStr">
        <is>
          <t>Bilans Féverole - FAM</t>
        </is>
      </c>
      <c r="M4" s="21">
        <f>Etiquettes!$H$11</f>
        <v/>
      </c>
      <c r="N4" s="21">
        <f>_xlfn.CONCAT(I4,IF(ISBLANK(C4),"",_xlfn.CONCAT(" = ",MROUND(C4,1)," ",E4))," (",K4,")")</f>
        <v/>
      </c>
    </row>
    <row r="5">
      <c r="A5">
        <f>Produits!$B$7</f>
        <v/>
      </c>
      <c r="B5">
        <f>Secteurs!$B$4</f>
        <v/>
      </c>
      <c r="C5" s="104">
        <f>'Bilans Féverole - FAM'!J38</f>
        <v/>
      </c>
      <c r="E5">
        <f>Etiquettes!$C$3</f>
        <v/>
      </c>
      <c r="F5" s="21">
        <f>Etiquettes!$M$6</f>
        <v/>
      </c>
      <c r="G5" s="21">
        <f>Etiquettes!$H$5</f>
        <v/>
      </c>
      <c r="H5">
        <f>Etiquettes!$C$4</f>
        <v/>
      </c>
      <c r="I5" s="21" t="inlineStr">
        <is>
          <t>Stock initial collecteurs</t>
        </is>
      </c>
      <c r="J5" s="105" t="n"/>
      <c r="K5" t="inlineStr">
        <is>
          <t>Bilans par campagne - FranceAgriMer</t>
        </is>
      </c>
      <c r="L5" s="105" t="inlineStr">
        <is>
          <t>Bilans Féverole - FAM</t>
        </is>
      </c>
      <c r="M5" s="21">
        <f>Etiquettes!$H$11</f>
        <v/>
      </c>
      <c r="N5" s="21">
        <f>_xlfn.CONCAT(I5,IF(ISBLANK(C5),"",_xlfn.CONCAT(" = ",MROUND(C5,1)," ",E5))," (",K5,")")</f>
        <v/>
      </c>
    </row>
    <row r="6">
      <c r="A6">
        <f>Secteurs!$B$4</f>
        <v/>
      </c>
      <c r="B6">
        <f>Produits!$B$10</f>
        <v/>
      </c>
      <c r="C6" s="104">
        <f>'Bilans Féverole - FAM'!K38</f>
        <v/>
      </c>
      <c r="E6">
        <f>Etiquettes!$C$3</f>
        <v/>
      </c>
      <c r="F6" s="21">
        <f>Etiquettes!$M$6</f>
        <v/>
      </c>
      <c r="G6" s="21">
        <f>Etiquettes!$H$5</f>
        <v/>
      </c>
      <c r="H6">
        <f>Etiquettes!$C$4</f>
        <v/>
      </c>
      <c r="I6" s="21" t="inlineStr">
        <is>
          <t>Stock final collecteurs</t>
        </is>
      </c>
      <c r="J6" s="105" t="n"/>
      <c r="K6" t="inlineStr">
        <is>
          <t>Bilans par campagne - FranceAgriMer</t>
        </is>
      </c>
      <c r="L6" s="105" t="inlineStr">
        <is>
          <t>Bilans Féverole - FAM</t>
        </is>
      </c>
      <c r="M6" s="21">
        <f>Etiquettes!$H$11</f>
        <v/>
      </c>
      <c r="N6" s="21">
        <f>_xlfn.CONCAT(I6,IF(ISBLANK(C6),"",_xlfn.CONCAT(" = ",MROUND(C6,1)," ",E6))," (",K6,")")</f>
        <v/>
      </c>
    </row>
    <row r="7">
      <c r="A7">
        <f>Produits!$B$11</f>
        <v/>
      </c>
      <c r="B7">
        <f>Secteurs!$B$27</f>
        <v/>
      </c>
      <c r="C7" s="104">
        <f>'Bilans Féverole - FAM'!K27</f>
        <v/>
      </c>
      <c r="E7">
        <f>Etiquettes!$C$3</f>
        <v/>
      </c>
      <c r="F7" s="21">
        <f>Etiquettes!$M$6</f>
        <v/>
      </c>
      <c r="G7" s="21">
        <f>Etiquettes!$H$5</f>
        <v/>
      </c>
      <c r="H7">
        <f>Etiquettes!$C$4</f>
        <v/>
      </c>
      <c r="I7" s="21" t="inlineStr">
        <is>
          <t>Consommation de graines par les FAB</t>
        </is>
      </c>
      <c r="J7" s="105" t="n"/>
      <c r="K7" t="inlineStr">
        <is>
          <t>Bilans par campagne - FranceAgriMer</t>
        </is>
      </c>
      <c r="L7" s="105" t="inlineStr">
        <is>
          <t>Bilans Féverole - FAM</t>
        </is>
      </c>
      <c r="M7" s="21">
        <f>Etiquettes!$H$11</f>
        <v/>
      </c>
      <c r="N7" s="21">
        <f>_xlfn.CONCAT(I7,IF(ISBLANK(C7),"",_xlfn.CONCAT(" = ",MROUND(C7,1)," ",E7))," (",K7,")")</f>
        <v/>
      </c>
    </row>
    <row r="8">
      <c r="A8">
        <f>Produits!$B$11</f>
        <v/>
      </c>
      <c r="B8">
        <f>Secteurs!$B$13</f>
        <v/>
      </c>
      <c r="C8" s="104">
        <f>'Bilans Féverole - FAM'!K28</f>
        <v/>
      </c>
      <c r="E8">
        <f>Etiquettes!$C$3</f>
        <v/>
      </c>
      <c r="F8" s="21">
        <f>Etiquettes!$M$6</f>
        <v/>
      </c>
      <c r="G8" s="21">
        <f>Etiquettes!$H$5</f>
        <v/>
      </c>
      <c r="H8">
        <f>Etiquettes!$C$4</f>
        <v/>
      </c>
      <c r="I8" s="21" t="inlineStr">
        <is>
          <t>Consommation de graines en alimentation humaine</t>
        </is>
      </c>
      <c r="J8" s="105" t="n"/>
      <c r="K8" t="inlineStr">
        <is>
          <t>Bilans par campagne - FranceAgriMer</t>
        </is>
      </c>
      <c r="L8" s="105" t="inlineStr">
        <is>
          <t>Bilans Féverole - FAM</t>
        </is>
      </c>
      <c r="M8" s="21">
        <f>Etiquettes!$H$11</f>
        <v/>
      </c>
      <c r="N8" s="21">
        <f>_xlfn.CONCAT(I8,IF(ISBLANK(C8),"",_xlfn.CONCAT(" = ",MROUND(C8,1)," ",E8))," (",K8,")")</f>
        <v/>
      </c>
    </row>
    <row r="9">
      <c r="A9">
        <f>Produits!$B$11</f>
        <v/>
      </c>
      <c r="B9">
        <f>Secteurs!$B$7</f>
        <v/>
      </c>
      <c r="C9" s="104">
        <f>'Bilans Féverole - FAM'!K29</f>
        <v/>
      </c>
      <c r="E9">
        <f>Etiquettes!$C$3</f>
        <v/>
      </c>
      <c r="F9" s="21">
        <f>Etiquettes!$M$6</f>
        <v/>
      </c>
      <c r="G9" s="21">
        <f>Etiquettes!$H$5</f>
        <v/>
      </c>
      <c r="H9">
        <f>Etiquettes!$C$4</f>
        <v/>
      </c>
      <c r="I9" s="21" t="inlineStr">
        <is>
          <t>Production de semences certifiées</t>
        </is>
      </c>
      <c r="J9" s="105" t="n"/>
      <c r="K9" t="inlineStr">
        <is>
          <t>Bilans par campagne - FranceAgriMer</t>
        </is>
      </c>
      <c r="L9" s="105" t="inlineStr">
        <is>
          <t>Bilans Féverole - FAM</t>
        </is>
      </c>
      <c r="M9" s="21">
        <f>Etiquettes!$H$11</f>
        <v/>
      </c>
      <c r="N9" s="21">
        <f>_xlfn.CONCAT(I9,IF(ISBLANK(C9),"",_xlfn.CONCAT(" = ",MROUND(C9,1)," ",E9))," (",K9,")")</f>
        <v/>
      </c>
    </row>
    <row r="10">
      <c r="A10">
        <f>Secteurs!$B$2</f>
        <v/>
      </c>
      <c r="B10">
        <f>Produits!$B$2</f>
        <v/>
      </c>
      <c r="C10" s="104">
        <f>'Bilans Féverole - FAM'!O6</f>
        <v/>
      </c>
      <c r="E10">
        <f>Etiquettes!$C$3</f>
        <v/>
      </c>
      <c r="F10" s="21">
        <f>Etiquettes!$M$6</f>
        <v/>
      </c>
      <c r="G10" s="21">
        <f>Etiquettes!$I$5</f>
        <v/>
      </c>
      <c r="H10">
        <f>Etiquettes!$C$4</f>
        <v/>
      </c>
      <c r="I10" s="105" t="inlineStr">
        <is>
          <t>Récolte</t>
        </is>
      </c>
      <c r="J10" s="105" t="n"/>
      <c r="K10" t="inlineStr">
        <is>
          <t>Bilans par campagne - FranceAgriMer</t>
        </is>
      </c>
      <c r="L10" s="105" t="inlineStr">
        <is>
          <t>Bilans Féverole - FAM</t>
        </is>
      </c>
      <c r="M10" s="21">
        <f>Etiquettes!$H$11</f>
        <v/>
      </c>
      <c r="N10" s="21">
        <f>_xlfn.CONCAT(I10,IF(ISBLANK(C10),"",_xlfn.CONCAT(" = ",MROUND(C10,1)," ",E10))," (",K10,")")</f>
        <v/>
      </c>
    </row>
    <row r="11">
      <c r="A11">
        <f>Secteurs!$B$3</f>
        <v/>
      </c>
      <c r="B11">
        <f>Produits!$B$4</f>
        <v/>
      </c>
      <c r="C11" s="864">
        <f>'Bilans Féverole - FAM'!O8</f>
        <v/>
      </c>
      <c r="E11">
        <f>Etiquettes!$C$3</f>
        <v/>
      </c>
      <c r="F11" s="21">
        <f>Etiquettes!$M$6</f>
        <v/>
      </c>
      <c r="G11" s="21">
        <f>Etiquettes!$I$5</f>
        <v/>
      </c>
      <c r="H11">
        <f>Etiquettes!$C$4</f>
        <v/>
      </c>
      <c r="I11" s="21" t="inlineStr">
        <is>
          <t>Autoconsommation à la ferme</t>
        </is>
      </c>
      <c r="J11" s="105" t="n"/>
      <c r="K11" t="inlineStr">
        <is>
          <t>Bilans par campagne - FranceAgriMer</t>
        </is>
      </c>
      <c r="L11" s="105" t="inlineStr">
        <is>
          <t>Bilans Féverole - FAM</t>
        </is>
      </c>
      <c r="M11" s="21">
        <f>Etiquettes!$H$11</f>
        <v/>
      </c>
      <c r="N11" s="21">
        <f>_xlfn.CONCAT(I11,IF(ISBLANK(C11),"",_xlfn.CONCAT(" = ",MROUND(C11,1)," ",E11))," (",K11,")")</f>
        <v/>
      </c>
    </row>
    <row r="12">
      <c r="A12">
        <f>Produits!$B$2</f>
        <v/>
      </c>
      <c r="B12">
        <f>Secteurs!$B$4</f>
        <v/>
      </c>
      <c r="C12" s="104">
        <f>'Bilans Féverole - FAM'!O16</f>
        <v/>
      </c>
      <c r="E12">
        <f>Etiquettes!$C$3</f>
        <v/>
      </c>
      <c r="F12" s="21">
        <f>Etiquettes!$M$6</f>
        <v/>
      </c>
      <c r="G12" s="21">
        <f>Etiquettes!$I$5</f>
        <v/>
      </c>
      <c r="H12">
        <f>Etiquettes!$C$4</f>
        <v/>
      </c>
      <c r="I12" s="21" t="inlineStr">
        <is>
          <t>Collecte</t>
        </is>
      </c>
      <c r="J12" s="105" t="n"/>
      <c r="K12" t="inlineStr">
        <is>
          <t>Bilans par campagne - FranceAgriMer</t>
        </is>
      </c>
      <c r="L12" s="105" t="inlineStr">
        <is>
          <t>Bilans Féverole - FAM</t>
        </is>
      </c>
      <c r="M12" s="21">
        <f>Etiquettes!$H$11</f>
        <v/>
      </c>
      <c r="N12" s="21">
        <f>_xlfn.CONCAT(I12,IF(ISBLANK(C12),"",_xlfn.CONCAT(" = ",MROUND(C12,1)," ",E12))," (",K12,")")</f>
        <v/>
      </c>
    </row>
    <row r="13">
      <c r="A13">
        <f>Produits!$B$7</f>
        <v/>
      </c>
      <c r="B13">
        <f>Secteurs!$B$4</f>
        <v/>
      </c>
      <c r="C13" s="104">
        <f>'Bilans Féverole - FAM'!N38</f>
        <v/>
      </c>
      <c r="E13">
        <f>Etiquettes!$C$3</f>
        <v/>
      </c>
      <c r="F13" s="21">
        <f>Etiquettes!$M$6</f>
        <v/>
      </c>
      <c r="G13" s="21">
        <f>Etiquettes!$I$5</f>
        <v/>
      </c>
      <c r="H13">
        <f>Etiquettes!$C$4</f>
        <v/>
      </c>
      <c r="I13" s="21" t="inlineStr">
        <is>
          <t>Stock initial collecteurs</t>
        </is>
      </c>
      <c r="J13" s="105" t="n"/>
      <c r="K13" t="inlineStr">
        <is>
          <t>Bilans par campagne - FranceAgriMer</t>
        </is>
      </c>
      <c r="L13" s="105" t="inlineStr">
        <is>
          <t>Bilans Féverole - FAM</t>
        </is>
      </c>
      <c r="M13" s="21">
        <f>Etiquettes!$H$11</f>
        <v/>
      </c>
      <c r="N13" s="21">
        <f>_xlfn.CONCAT(I13,IF(ISBLANK(C13),"",_xlfn.CONCAT(" = ",MROUND(C13,1)," ",E13))," (",K13,")")</f>
        <v/>
      </c>
    </row>
    <row r="14">
      <c r="A14">
        <f>Secteurs!$B$4</f>
        <v/>
      </c>
      <c r="B14">
        <f>Produits!$B$10</f>
        <v/>
      </c>
      <c r="C14" s="104">
        <f>'Bilans Féverole - FAM'!O38</f>
        <v/>
      </c>
      <c r="E14">
        <f>Etiquettes!$C$3</f>
        <v/>
      </c>
      <c r="F14" s="21">
        <f>Etiquettes!$M$6</f>
        <v/>
      </c>
      <c r="G14" s="21">
        <f>Etiquettes!$I$5</f>
        <v/>
      </c>
      <c r="H14">
        <f>Etiquettes!$C$4</f>
        <v/>
      </c>
      <c r="I14" s="21" t="inlineStr">
        <is>
          <t>Stock final collecteurs</t>
        </is>
      </c>
      <c r="J14" s="105" t="n"/>
      <c r="K14" t="inlineStr">
        <is>
          <t>Bilans par campagne - FranceAgriMer</t>
        </is>
      </c>
      <c r="L14" s="105" t="inlineStr">
        <is>
          <t>Bilans Féverole - FAM</t>
        </is>
      </c>
      <c r="M14" s="21">
        <f>Etiquettes!$H$11</f>
        <v/>
      </c>
      <c r="N14" s="21">
        <f>_xlfn.CONCAT(I14,IF(ISBLANK(C14),"",_xlfn.CONCAT(" = ",MROUND(C14,1)," ",E14))," (",K14,")")</f>
        <v/>
      </c>
    </row>
    <row r="15">
      <c r="A15">
        <f>Produits!$B$11</f>
        <v/>
      </c>
      <c r="B15">
        <f>Secteurs!$B$27</f>
        <v/>
      </c>
      <c r="C15" s="104">
        <f>'Bilans Féverole - FAM'!O27</f>
        <v/>
      </c>
      <c r="E15">
        <f>Etiquettes!$C$3</f>
        <v/>
      </c>
      <c r="F15" s="21">
        <f>Etiquettes!$M$6</f>
        <v/>
      </c>
      <c r="G15" s="21">
        <f>Etiquettes!$I$5</f>
        <v/>
      </c>
      <c r="H15">
        <f>Etiquettes!$C$4</f>
        <v/>
      </c>
      <c r="I15" s="21" t="inlineStr">
        <is>
          <t>Consommation de graines par les FAB</t>
        </is>
      </c>
      <c r="J15" s="105" t="n"/>
      <c r="K15" t="inlineStr">
        <is>
          <t>Bilans par campagne - FranceAgriMer</t>
        </is>
      </c>
      <c r="L15" s="105" t="inlineStr">
        <is>
          <t>Bilans Féverole - FAM</t>
        </is>
      </c>
      <c r="M15" s="21">
        <f>Etiquettes!$H$11</f>
        <v/>
      </c>
      <c r="N15" s="21">
        <f>_xlfn.CONCAT(I15,IF(ISBLANK(C15),"",_xlfn.CONCAT(" = ",MROUND(C15,1)," ",E15))," (",K15,")")</f>
        <v/>
      </c>
    </row>
    <row r="16">
      <c r="A16">
        <f>Produits!$B$11</f>
        <v/>
      </c>
      <c r="B16">
        <f>Secteurs!$B$13</f>
        <v/>
      </c>
      <c r="C16" s="104">
        <f>'Bilans Féverole - FAM'!O28</f>
        <v/>
      </c>
      <c r="E16">
        <f>Etiquettes!$C$3</f>
        <v/>
      </c>
      <c r="F16" s="21">
        <f>Etiquettes!$M$6</f>
        <v/>
      </c>
      <c r="G16" s="21">
        <f>Etiquettes!$I$5</f>
        <v/>
      </c>
      <c r="H16">
        <f>Etiquettes!$C$4</f>
        <v/>
      </c>
      <c r="I16" s="21" t="inlineStr">
        <is>
          <t>Consommation de graines en alimentation humaine</t>
        </is>
      </c>
      <c r="J16" s="105" t="n"/>
      <c r="K16" t="inlineStr">
        <is>
          <t>Bilans par campagne - FranceAgriMer</t>
        </is>
      </c>
      <c r="L16" s="105" t="inlineStr">
        <is>
          <t>Bilans Féverole - FAM</t>
        </is>
      </c>
      <c r="M16" s="21">
        <f>Etiquettes!$H$11</f>
        <v/>
      </c>
      <c r="N16" s="21">
        <f>_xlfn.CONCAT(I16,IF(ISBLANK(C16),"",_xlfn.CONCAT(" = ",MROUND(C16,1)," ",E16))," (",K16,")")</f>
        <v/>
      </c>
    </row>
    <row r="17">
      <c r="A17">
        <f>Produits!$B$11</f>
        <v/>
      </c>
      <c r="B17">
        <f>Secteurs!$B$7</f>
        <v/>
      </c>
      <c r="C17" s="104">
        <f>'Bilans Féverole - FAM'!O29</f>
        <v/>
      </c>
      <c r="E17">
        <f>Etiquettes!$C$3</f>
        <v/>
      </c>
      <c r="F17" s="21">
        <f>Etiquettes!$M$6</f>
        <v/>
      </c>
      <c r="G17" s="21">
        <f>Etiquettes!$I$5</f>
        <v/>
      </c>
      <c r="H17">
        <f>Etiquettes!$C$4</f>
        <v/>
      </c>
      <c r="I17" s="21" t="inlineStr">
        <is>
          <t>Production de semences certifiées</t>
        </is>
      </c>
      <c r="J17" s="105" t="n"/>
      <c r="K17" t="inlineStr">
        <is>
          <t>Bilans par campagne - FranceAgriMer</t>
        </is>
      </c>
      <c r="L17" s="105" t="inlineStr">
        <is>
          <t>Bilans Féverole - FAM</t>
        </is>
      </c>
      <c r="M17" s="21">
        <f>Etiquettes!$H$11</f>
        <v/>
      </c>
      <c r="N17" s="21">
        <f>_xlfn.CONCAT(I17,IF(ISBLANK(C17),"",_xlfn.CONCAT(" = ",MROUND(C17,1)," ",E17))," (",K17,")")</f>
        <v/>
      </c>
    </row>
    <row r="18">
      <c r="A18">
        <f>Secteurs!$B$2</f>
        <v/>
      </c>
      <c r="B18">
        <f>Produits!$B$2</f>
        <v/>
      </c>
      <c r="C18" s="104">
        <f>'Bilans Féverole - FAM'!S6</f>
        <v/>
      </c>
      <c r="E18">
        <f>Etiquettes!$C$3</f>
        <v/>
      </c>
      <c r="F18" s="21">
        <f>Etiquettes!$M$6</f>
        <v/>
      </c>
      <c r="G18" s="21">
        <f>Etiquettes!$J$5</f>
        <v/>
      </c>
      <c r="H18">
        <f>Etiquettes!$C$4</f>
        <v/>
      </c>
      <c r="I18" s="105" t="inlineStr">
        <is>
          <t>Récolte</t>
        </is>
      </c>
      <c r="J18" s="105" t="n"/>
      <c r="K18" t="inlineStr">
        <is>
          <t>Bilans par campagne - FranceAgriMer</t>
        </is>
      </c>
      <c r="L18" s="105" t="inlineStr">
        <is>
          <t>Bilans Féverole - FAM</t>
        </is>
      </c>
      <c r="M18" s="21">
        <f>Etiquettes!$H$11</f>
        <v/>
      </c>
      <c r="N18" s="21">
        <f>_xlfn.CONCAT(I18,IF(ISBLANK(C18),"",_xlfn.CONCAT(" = ",MROUND(C18,1)," ",E18))," (",K18,")")</f>
        <v/>
      </c>
    </row>
    <row r="19">
      <c r="A19">
        <f>Secteurs!$B$3</f>
        <v/>
      </c>
      <c r="B19">
        <f>Produits!$B$4</f>
        <v/>
      </c>
      <c r="C19" s="864">
        <f>'Bilans Féverole - FAM'!S8</f>
        <v/>
      </c>
      <c r="E19">
        <f>Etiquettes!$C$3</f>
        <v/>
      </c>
      <c r="F19" s="21">
        <f>Etiquettes!$M$6</f>
        <v/>
      </c>
      <c r="G19" s="21">
        <f>Etiquettes!$J$5</f>
        <v/>
      </c>
      <c r="H19">
        <f>Etiquettes!$C$4</f>
        <v/>
      </c>
      <c r="I19" s="21" t="inlineStr">
        <is>
          <t>Autoconsommation à la ferme</t>
        </is>
      </c>
      <c r="J19" s="105" t="n"/>
      <c r="K19" t="inlineStr">
        <is>
          <t>Bilans par campagne - FranceAgriMer</t>
        </is>
      </c>
      <c r="L19" s="105" t="inlineStr">
        <is>
          <t>Bilans Féverole - FAM</t>
        </is>
      </c>
      <c r="M19" s="21">
        <f>Etiquettes!$H$11</f>
        <v/>
      </c>
      <c r="N19" s="21">
        <f>_xlfn.CONCAT(I19,IF(ISBLANK(C19),"",_xlfn.CONCAT(" = ",MROUND(C19,1)," ",E19))," (",K19,")")</f>
        <v/>
      </c>
    </row>
    <row r="20">
      <c r="A20">
        <f>Produits!$B$2</f>
        <v/>
      </c>
      <c r="B20">
        <f>Secteurs!$B$4</f>
        <v/>
      </c>
      <c r="C20" s="104">
        <f>'Bilans Féverole - FAM'!S16</f>
        <v/>
      </c>
      <c r="E20">
        <f>Etiquettes!$C$3</f>
        <v/>
      </c>
      <c r="F20" s="21">
        <f>Etiquettes!$M$6</f>
        <v/>
      </c>
      <c r="G20" s="21">
        <f>Etiquettes!$J$5</f>
        <v/>
      </c>
      <c r="H20">
        <f>Etiquettes!$C$4</f>
        <v/>
      </c>
      <c r="I20" s="21" t="inlineStr">
        <is>
          <t>Collecte</t>
        </is>
      </c>
      <c r="J20" s="105" t="n"/>
      <c r="K20" t="inlineStr">
        <is>
          <t>Bilans par campagne - FranceAgriMer</t>
        </is>
      </c>
      <c r="L20" s="105" t="inlineStr">
        <is>
          <t>Bilans Féverole - FAM</t>
        </is>
      </c>
      <c r="M20" s="21">
        <f>Etiquettes!$H$11</f>
        <v/>
      </c>
      <c r="N20" s="21">
        <f>_xlfn.CONCAT(I20,IF(ISBLANK(C20),"",_xlfn.CONCAT(" = ",MROUND(C20,1)," ",E20))," (",K20,")")</f>
        <v/>
      </c>
    </row>
    <row r="21">
      <c r="A21">
        <f>Produits!$B$7</f>
        <v/>
      </c>
      <c r="B21">
        <f>Secteurs!$B$4</f>
        <v/>
      </c>
      <c r="C21" s="104">
        <f>'Bilans Féverole - FAM'!R38</f>
        <v/>
      </c>
      <c r="E21">
        <f>Etiquettes!$C$3</f>
        <v/>
      </c>
      <c r="F21" s="21">
        <f>Etiquettes!$M$6</f>
        <v/>
      </c>
      <c r="G21" s="21">
        <f>Etiquettes!$J$5</f>
        <v/>
      </c>
      <c r="H21">
        <f>Etiquettes!$C$4</f>
        <v/>
      </c>
      <c r="I21" s="21" t="inlineStr">
        <is>
          <t>Stock initial collecteurs</t>
        </is>
      </c>
      <c r="J21" s="105" t="n"/>
      <c r="K21" t="inlineStr">
        <is>
          <t>Bilans par campagne - FranceAgriMer</t>
        </is>
      </c>
      <c r="L21" s="105" t="inlineStr">
        <is>
          <t>Bilans Féverole - FAM</t>
        </is>
      </c>
      <c r="M21" s="21">
        <f>Etiquettes!$H$11</f>
        <v/>
      </c>
      <c r="N21" s="21">
        <f>_xlfn.CONCAT(I21,IF(ISBLANK(C21),"",_xlfn.CONCAT(" = ",MROUND(C21,1)," ",E21))," (",K21,")")</f>
        <v/>
      </c>
    </row>
    <row r="22">
      <c r="A22">
        <f>Secteurs!$B$4</f>
        <v/>
      </c>
      <c r="B22">
        <f>Produits!$B$10</f>
        <v/>
      </c>
      <c r="C22" s="104">
        <f>'Bilans Féverole - FAM'!S38</f>
        <v/>
      </c>
      <c r="E22">
        <f>Etiquettes!$C$3</f>
        <v/>
      </c>
      <c r="F22" s="21">
        <f>Etiquettes!$M$6</f>
        <v/>
      </c>
      <c r="G22" s="21">
        <f>Etiquettes!$J$5</f>
        <v/>
      </c>
      <c r="H22">
        <f>Etiquettes!$C$4</f>
        <v/>
      </c>
      <c r="I22" s="21" t="inlineStr">
        <is>
          <t>Stock final collecteurs</t>
        </is>
      </c>
      <c r="J22" s="105" t="n"/>
      <c r="K22" t="inlineStr">
        <is>
          <t>Bilans par campagne - FranceAgriMer</t>
        </is>
      </c>
      <c r="L22" s="105" t="inlineStr">
        <is>
          <t>Bilans Féverole - FAM</t>
        </is>
      </c>
      <c r="M22" s="21">
        <f>Etiquettes!$H$11</f>
        <v/>
      </c>
      <c r="N22" s="21">
        <f>_xlfn.CONCAT(I22,IF(ISBLANK(C22),"",_xlfn.CONCAT(" = ",MROUND(C22,1)," ",E22))," (",K22,")")</f>
        <v/>
      </c>
    </row>
    <row r="23">
      <c r="A23">
        <f>Produits!$B$11</f>
        <v/>
      </c>
      <c r="B23">
        <f>Secteurs!$B$27</f>
        <v/>
      </c>
      <c r="C23" s="104">
        <f>'Bilans Féverole - FAM'!S27</f>
        <v/>
      </c>
      <c r="E23">
        <f>Etiquettes!$C$3</f>
        <v/>
      </c>
      <c r="F23" s="21">
        <f>Etiquettes!$M$6</f>
        <v/>
      </c>
      <c r="G23" s="21">
        <f>Etiquettes!$J$5</f>
        <v/>
      </c>
      <c r="H23">
        <f>Etiquettes!$C$4</f>
        <v/>
      </c>
      <c r="I23" s="21" t="inlineStr">
        <is>
          <t>Consommation de graines par les FAB</t>
        </is>
      </c>
      <c r="J23" s="105" t="n"/>
      <c r="K23" t="inlineStr">
        <is>
          <t>Bilans par campagne - FranceAgriMer</t>
        </is>
      </c>
      <c r="L23" s="105" t="inlineStr">
        <is>
          <t>Bilans Féverole - FAM</t>
        </is>
      </c>
      <c r="M23" s="21">
        <f>Etiquettes!$H$11</f>
        <v/>
      </c>
      <c r="N23" s="21">
        <f>_xlfn.CONCAT(I23,IF(ISBLANK(C23),"",_xlfn.CONCAT(" = ",MROUND(C23,1)," ",E23))," (",K23,")")</f>
        <v/>
      </c>
    </row>
    <row r="24">
      <c r="A24">
        <f>Produits!$B$11</f>
        <v/>
      </c>
      <c r="B24">
        <f>Secteurs!$B$13</f>
        <v/>
      </c>
      <c r="C24" s="104">
        <f>'Bilans Féverole - FAM'!S28</f>
        <v/>
      </c>
      <c r="E24">
        <f>Etiquettes!$C$3</f>
        <v/>
      </c>
      <c r="F24" s="21">
        <f>Etiquettes!$M$6</f>
        <v/>
      </c>
      <c r="G24" s="21">
        <f>Etiquettes!$J$5</f>
        <v/>
      </c>
      <c r="H24">
        <f>Etiquettes!$C$4</f>
        <v/>
      </c>
      <c r="I24" s="21" t="inlineStr">
        <is>
          <t>Consommation de graines en alimentation humaine</t>
        </is>
      </c>
      <c r="K24" t="inlineStr">
        <is>
          <t>Bilans par campagne - FranceAgriMer</t>
        </is>
      </c>
      <c r="L24" s="105" t="inlineStr">
        <is>
          <t>Bilans Féverole - FAM</t>
        </is>
      </c>
      <c r="M24" s="21">
        <f>Etiquettes!$H$11</f>
        <v/>
      </c>
      <c r="N24" s="21">
        <f>_xlfn.CONCAT(I24,IF(ISBLANK(C24),"",_xlfn.CONCAT(" = ",MROUND(C24,1)," ",E24))," (",K24,")")</f>
        <v/>
      </c>
    </row>
    <row r="25">
      <c r="A25">
        <f>Produits!$B$11</f>
        <v/>
      </c>
      <c r="B25">
        <f>Secteurs!$B$7</f>
        <v/>
      </c>
      <c r="C25" s="104">
        <f>'Bilans Féverole - FAM'!S29</f>
        <v/>
      </c>
      <c r="E25">
        <f>Etiquettes!$C$3</f>
        <v/>
      </c>
      <c r="F25" s="21">
        <f>Etiquettes!$M$6</f>
        <v/>
      </c>
      <c r="G25" s="21">
        <f>Etiquettes!$J$5</f>
        <v/>
      </c>
      <c r="H25">
        <f>Etiquettes!$C$4</f>
        <v/>
      </c>
      <c r="I25" s="21" t="inlineStr">
        <is>
          <t>Production de semences certifiées</t>
        </is>
      </c>
      <c r="K25" t="inlineStr">
        <is>
          <t>Bilans par campagne - FranceAgriMer</t>
        </is>
      </c>
      <c r="L25" s="105" t="inlineStr">
        <is>
          <t>Bilans Féverole - FAM</t>
        </is>
      </c>
      <c r="M25" s="21">
        <f>Etiquettes!$H$11</f>
        <v/>
      </c>
      <c r="N25" s="21">
        <f>_xlfn.CONCAT(I25,IF(ISBLANK(C25),"",_xlfn.CONCAT(" = ",MROUND(C25,1)," ",E25))," (",K25,")")</f>
        <v/>
      </c>
    </row>
    <row r="26">
      <c r="D26" s="104" t="n"/>
    </row>
    <row r="27">
      <c r="D27" s="864" t="n"/>
    </row>
    <row r="28">
      <c r="D28" s="104" t="n"/>
    </row>
    <row r="29">
      <c r="D29" s="104" t="n"/>
    </row>
    <row r="30">
      <c r="D30" s="104" t="n"/>
    </row>
    <row r="31">
      <c r="D31" s="104" t="n"/>
    </row>
    <row r="32">
      <c r="D32" s="104" t="n"/>
    </row>
    <row r="33">
      <c r="D33" s="104" t="n"/>
    </row>
    <row r="34">
      <c r="D34" s="104" t="n"/>
    </row>
  </sheetData>
  <pageMargins left="0.75" right="0.75" top="1" bottom="1" header="0.5" footer="0.5"/>
</worksheet>
</file>

<file path=xl/worksheets/sheet16.xml><?xml version="1.0" encoding="utf-8"?>
<worksheet xmlns="http://schemas.openxmlformats.org/spreadsheetml/2006/main">
  <sheetPr>
    <tabColor rgb="FFFFC000"/>
    <outlinePr summaryBelow="1" summaryRight="1"/>
    <pageSetUpPr fitToPage="1"/>
  </sheetPr>
  <dimension ref="A1:U62"/>
  <sheetViews>
    <sheetView zoomScale="85" zoomScaleNormal="85" workbookViewId="0">
      <selection activeCell="U3" sqref="U3"/>
    </sheetView>
  </sheetViews>
  <sheetFormatPr baseColWidth="10" defaultColWidth="11.44140625" defaultRowHeight="13.8"/>
  <cols>
    <col width="31.44140625" customWidth="1" style="221" min="1" max="1"/>
    <col width="13.109375" customWidth="1" style="221" min="2" max="9"/>
    <col collapsed="1" width="13.109375" customWidth="1" style="221" min="10" max="11"/>
    <col width="13.109375" customWidth="1" style="221" min="12" max="12"/>
    <col width="13.6640625" customWidth="1" style="221" min="13" max="13"/>
    <col width="14.6640625" customWidth="1" style="221" min="14" max="14"/>
    <col width="11.44140625" customWidth="1" style="221" min="15" max="16384"/>
  </cols>
  <sheetData>
    <row r="1" ht="60" customHeight="1" s="1003" thickBot="1">
      <c r="A1" s="403" t="n"/>
      <c r="B1" s="950" t="inlineStr">
        <is>
          <t>BILAN FEVEROLE</t>
        </is>
      </c>
      <c r="C1" s="1028" t="n"/>
      <c r="D1" s="1028" t="n"/>
      <c r="E1" s="1028" t="n"/>
      <c r="F1" s="1028" t="n"/>
      <c r="G1" s="1028" t="n"/>
      <c r="H1" s="1028" t="n"/>
      <c r="I1" s="1028" t="n"/>
      <c r="J1" s="1028" t="n"/>
      <c r="K1" s="1028" t="n"/>
      <c r="L1" s="1028" t="n"/>
      <c r="M1" s="1028" t="n"/>
      <c r="N1" s="404" t="n"/>
      <c r="O1" s="714" t="inlineStr">
        <is>
          <t>BILAN FEVEROLE</t>
        </is>
      </c>
      <c r="P1" s="714" t="n"/>
      <c r="Q1" s="714" t="n"/>
      <c r="R1" s="714" t="n"/>
      <c r="S1" s="714" t="n"/>
      <c r="T1" s="714" t="n"/>
      <c r="U1" s="714" t="n"/>
    </row>
    <row r="2" ht="20.25" customHeight="1" s="1003">
      <c r="A2" s="405" t="inlineStr">
        <is>
          <t>Milliers de tonnes</t>
        </is>
      </c>
      <c r="B2" s="347" t="inlineStr">
        <is>
          <t>2006/07</t>
        </is>
      </c>
      <c r="C2" s="347" t="inlineStr">
        <is>
          <t>2007/08</t>
        </is>
      </c>
      <c r="D2" s="347" t="inlineStr">
        <is>
          <t xml:space="preserve">2008/09 </t>
        </is>
      </c>
      <c r="E2" s="347" t="inlineStr">
        <is>
          <t xml:space="preserve">2009/10 </t>
        </is>
      </c>
      <c r="F2" s="347" t="inlineStr">
        <is>
          <t>2010/11</t>
        </is>
      </c>
      <c r="G2" s="347" t="inlineStr">
        <is>
          <t xml:space="preserve">2011/12     </t>
        </is>
      </c>
      <c r="H2" s="347" t="inlineStr">
        <is>
          <t xml:space="preserve">2012/13 </t>
        </is>
      </c>
      <c r="I2" s="347" t="inlineStr">
        <is>
          <t>2013/14</t>
        </is>
      </c>
      <c r="J2" s="347" t="inlineStr">
        <is>
          <t xml:space="preserve">2014/15 </t>
        </is>
      </c>
      <c r="K2" s="347" t="inlineStr">
        <is>
          <t>2015/16</t>
        </is>
      </c>
      <c r="L2" s="347" t="inlineStr">
        <is>
          <t>2016/17</t>
        </is>
      </c>
      <c r="M2" s="347" t="inlineStr">
        <is>
          <t>2017/18</t>
        </is>
      </c>
      <c r="N2" s="347" t="inlineStr">
        <is>
          <t>2018/19</t>
        </is>
      </c>
      <c r="O2" s="715" t="inlineStr">
        <is>
          <t>2019/20</t>
        </is>
      </c>
      <c r="P2" s="715" t="inlineStr">
        <is>
          <t>2020/21</t>
        </is>
      </c>
      <c r="Q2" s="716" t="inlineStr">
        <is>
          <t>2021/22</t>
        </is>
      </c>
      <c r="R2" s="779" t="inlineStr">
        <is>
          <t>2022/23</t>
        </is>
      </c>
      <c r="S2" s="718" t="inlineStr">
        <is>
          <t>2023/24</t>
        </is>
      </c>
      <c r="T2" s="719" t="inlineStr">
        <is>
          <t>2023/24</t>
        </is>
      </c>
      <c r="U2" s="718" t="inlineStr">
        <is>
          <t>2024/25</t>
        </is>
      </c>
    </row>
    <row r="3" ht="25.8" customHeight="1" s="1003" thickBot="1">
      <c r="A3" s="406" t="n"/>
      <c r="B3" s="407" t="n"/>
      <c r="C3" s="408" t="n"/>
      <c r="D3" s="408" t="n"/>
      <c r="E3" s="408" t="n"/>
      <c r="F3" s="408" t="n"/>
      <c r="G3" s="408" t="n"/>
      <c r="H3" s="408" t="n"/>
      <c r="I3" s="408" t="n"/>
      <c r="J3" s="409" t="n"/>
      <c r="K3" s="409" t="n"/>
      <c r="L3" s="409" t="n"/>
      <c r="M3" s="409" t="inlineStr">
        <is>
          <t>Prov 1/2/19</t>
        </is>
      </c>
      <c r="N3" s="409" t="inlineStr">
        <is>
          <t>Prév. 23/05/19</t>
        </is>
      </c>
      <c r="O3" s="780" t="n"/>
      <c r="P3" s="780" t="n"/>
      <c r="Q3" s="781" t="n"/>
      <c r="R3" s="782" t="n"/>
      <c r="S3" s="722" t="inlineStr">
        <is>
          <t>PROV 06/03/25</t>
        </is>
      </c>
      <c r="T3" s="723" t="inlineStr">
        <is>
          <t>PREV 13/11/24</t>
        </is>
      </c>
      <c r="U3" s="724" t="inlineStr">
        <is>
          <t>PREV 06/03/25</t>
        </is>
      </c>
    </row>
    <row r="4" ht="24" customHeight="1" s="1003">
      <c r="A4" s="244" t="inlineStr">
        <is>
          <t xml:space="preserve">Surfaces (1000 ha) </t>
        </is>
      </c>
      <c r="B4" s="410" t="n">
        <v>78.002</v>
      </c>
      <c r="C4" s="411" t="n">
        <v>53.697</v>
      </c>
      <c r="D4" s="411" t="n">
        <v>60.867</v>
      </c>
      <c r="E4" s="411" t="n">
        <v>88.306</v>
      </c>
      <c r="F4" s="412" t="n">
        <v>151.342</v>
      </c>
      <c r="G4" s="412" t="n">
        <v>91.429</v>
      </c>
      <c r="H4" s="412" t="n">
        <v>60.34</v>
      </c>
      <c r="I4" s="412" t="n">
        <v>67.946</v>
      </c>
      <c r="J4" s="412" t="n">
        <v>74.884</v>
      </c>
      <c r="K4" s="412" t="n">
        <v>87</v>
      </c>
      <c r="L4" s="413" t="n">
        <v>77.788</v>
      </c>
      <c r="M4" s="414" t="n">
        <v>77.40000000000001</v>
      </c>
      <c r="N4" s="414" t="n">
        <v>57.2</v>
      </c>
      <c r="O4" s="783" t="n">
        <v>63.105</v>
      </c>
      <c r="P4" s="783" t="n">
        <v>76.35000000000001</v>
      </c>
      <c r="Q4" s="783" t="n">
        <v>77.99599999999998</v>
      </c>
      <c r="R4" s="783" t="n">
        <v>68.087</v>
      </c>
      <c r="S4" s="642" t="n">
        <v>80.23100000000001</v>
      </c>
      <c r="T4" s="586" t="n">
        <v>80.06099999999998</v>
      </c>
      <c r="U4" s="642" t="n">
        <v>80.35299999999998</v>
      </c>
    </row>
    <row r="5" ht="14.4" customHeight="1" s="1003">
      <c r="A5" s="244" t="inlineStr">
        <is>
          <t xml:space="preserve">Rendement (qxha)     </t>
        </is>
      </c>
      <c r="B5" s="1067" t="n">
        <v>37.23532729930002</v>
      </c>
      <c r="C5" s="1068" t="n">
        <v>45.73067396688828</v>
      </c>
      <c r="D5" s="1068" t="n">
        <v>51.52677148536974</v>
      </c>
      <c r="E5" s="1068" t="n">
        <v>49.5404615767898</v>
      </c>
      <c r="F5" s="1068" t="n">
        <v>31.93442666279024</v>
      </c>
      <c r="G5" s="1068" t="n">
        <v>37.71669820297717</v>
      </c>
      <c r="H5" s="1068" t="n">
        <v>45.33294663573085</v>
      </c>
      <c r="I5" s="1068" t="n">
        <v>36.05819327112707</v>
      </c>
      <c r="J5" s="1068" t="n">
        <v>37.5</v>
      </c>
      <c r="K5" s="1068" t="n">
        <v>29.08241379310345</v>
      </c>
      <c r="L5" s="1069" t="n">
        <v>25.43065768498997</v>
      </c>
      <c r="M5" s="1070" t="n">
        <v>25.69767441860465</v>
      </c>
      <c r="N5" s="1070" t="n">
        <v>25.71678321678322</v>
      </c>
      <c r="O5" s="1035" t="n">
        <v>28.10886617542192</v>
      </c>
      <c r="P5" s="1035" t="n">
        <v>19.33393582187296</v>
      </c>
      <c r="Q5" s="1035" t="n">
        <v>23.61636494179189</v>
      </c>
      <c r="R5" s="1035" t="n">
        <v>23.18397050832024</v>
      </c>
      <c r="S5" s="1036" t="n">
        <v>26.96253318542707</v>
      </c>
      <c r="T5" s="1036" t="n">
        <v>26.89470528721851</v>
      </c>
      <c r="U5" s="1036" t="n">
        <v>26.87072044603189</v>
      </c>
    </row>
    <row r="6" ht="14.4" customHeight="1" s="1003">
      <c r="A6" s="244" t="inlineStr">
        <is>
          <t xml:space="preserve">Production (1000 t)  </t>
        </is>
      </c>
      <c r="B6" s="419" t="n">
        <v>290.443</v>
      </c>
      <c r="C6" s="420" t="n">
        <v>245.56</v>
      </c>
      <c r="D6" s="420" t="n">
        <v>313.628</v>
      </c>
      <c r="E6" s="420" t="n">
        <v>437.472</v>
      </c>
      <c r="F6" s="421" t="n">
        <v>483.302</v>
      </c>
      <c r="G6" s="421" t="n">
        <v>344.84</v>
      </c>
      <c r="H6" s="421" t="n">
        <v>273.539</v>
      </c>
      <c r="I6" s="421" t="n">
        <v>245.001</v>
      </c>
      <c r="J6" s="421" t="n">
        <v>278.545</v>
      </c>
      <c r="K6" s="857" t="n">
        <v>253.017</v>
      </c>
      <c r="L6" s="422" t="n">
        <v>197.82</v>
      </c>
      <c r="M6" s="423" t="n">
        <v>198.9</v>
      </c>
      <c r="N6" s="423" t="n">
        <v>147.1</v>
      </c>
      <c r="O6" s="858" t="n">
        <v>177.381</v>
      </c>
      <c r="P6" s="784" t="n">
        <v>147.6146000000001</v>
      </c>
      <c r="Q6" s="784" t="n">
        <v>184.1982</v>
      </c>
      <c r="R6" s="784" t="n">
        <v>157.8527</v>
      </c>
      <c r="S6" s="844" t="n">
        <v>216.3231</v>
      </c>
      <c r="T6" s="586" t="n">
        <v>215.3217</v>
      </c>
      <c r="U6" s="586" t="n">
        <v>215.9143</v>
      </c>
    </row>
    <row r="7" ht="14.4" customHeight="1" s="1003">
      <c r="A7" s="424" t="n"/>
      <c r="B7" s="425" t="n"/>
      <c r="C7" s="426" t="n"/>
      <c r="D7" s="426" t="n"/>
      <c r="E7" s="426" t="n"/>
      <c r="F7" s="427" t="n"/>
      <c r="G7" s="427" t="n"/>
      <c r="H7" s="427" t="n"/>
      <c r="I7" s="427" t="n"/>
      <c r="J7" s="427" t="n"/>
      <c r="K7" s="427" t="n"/>
      <c r="L7" s="427" t="n"/>
      <c r="M7" s="427" t="n"/>
      <c r="N7" s="427" t="n"/>
      <c r="O7" s="785" t="n"/>
      <c r="P7" s="785" t="n"/>
      <c r="Q7" s="785" t="n"/>
      <c r="R7" s="785" t="n"/>
      <c r="S7" s="489" t="n"/>
      <c r="T7" s="489" t="n"/>
      <c r="U7" s="489" t="n"/>
    </row>
    <row r="8" ht="14.4" customHeight="1" s="1003">
      <c r="A8" s="132" t="inlineStr">
        <is>
          <t>Autoconsommation et stock à la ferme</t>
        </is>
      </c>
      <c r="B8" s="133" t="n">
        <v>51.11899999999997</v>
      </c>
      <c r="C8" s="134" t="n">
        <v>50.40700000000001</v>
      </c>
      <c r="D8" s="134" t="n">
        <v>32.25899999999996</v>
      </c>
      <c r="E8" s="134" t="n">
        <v>51.553</v>
      </c>
      <c r="F8" s="134" t="n">
        <v>78.779</v>
      </c>
      <c r="G8" s="134" t="n">
        <v>75.17999999999995</v>
      </c>
      <c r="H8" s="134" t="n">
        <v>42.07399999999998</v>
      </c>
      <c r="I8" s="134" t="n">
        <v>43.36000000000001</v>
      </c>
      <c r="J8" s="134" t="n">
        <v>69.79100000000003</v>
      </c>
      <c r="K8" s="817" t="n">
        <v>62.03899999999999</v>
      </c>
      <c r="L8" s="134" t="n">
        <v>39.81999999999999</v>
      </c>
      <c r="M8" s="134" t="n">
        <v>62.90000000000001</v>
      </c>
      <c r="N8" s="134" t="n">
        <v>61.89999999999999</v>
      </c>
      <c r="O8" s="859" t="n">
        <v>81.21340000000001</v>
      </c>
      <c r="P8" s="498" t="n">
        <v>78.61460000000005</v>
      </c>
      <c r="Q8" s="498" t="n">
        <v>69.99490000000003</v>
      </c>
      <c r="R8" s="498" t="n">
        <v>62.22250000000001</v>
      </c>
      <c r="S8" s="821" t="n">
        <v>70.0198</v>
      </c>
      <c r="T8" s="499" t="n">
        <v>74.88270000000006</v>
      </c>
      <c r="U8" s="499" t="n">
        <v>65.37930000000003</v>
      </c>
    </row>
    <row r="9" ht="14.4" customHeight="1" s="1003">
      <c r="A9" s="135" t="inlineStr">
        <is>
          <t xml:space="preserve">en % de la production </t>
        </is>
      </c>
      <c r="B9" s="136" t="n">
        <v>0.1760035531928811</v>
      </c>
      <c r="C9" s="137" t="n">
        <v>0.2052736602052452</v>
      </c>
      <c r="D9" s="137" t="n">
        <v>0.1028575254760415</v>
      </c>
      <c r="E9" s="137" t="n">
        <v>0.117842970521542</v>
      </c>
      <c r="F9" s="137" t="n">
        <v>0.1630016014831306</v>
      </c>
      <c r="G9" s="137" t="n">
        <v>0.2180141514905462</v>
      </c>
      <c r="H9" s="137" t="n">
        <v>0.1538135329879834</v>
      </c>
      <c r="I9" s="137" t="n">
        <v>0.1769788694740022</v>
      </c>
      <c r="J9" s="137" t="n">
        <v>0.2505555655280117</v>
      </c>
      <c r="K9" s="137" t="n">
        <v>0.2451969630499136</v>
      </c>
      <c r="L9" s="137" t="n">
        <v>0.2012941057527045</v>
      </c>
      <c r="M9" s="137" t="n">
        <v>0.3162393162393163</v>
      </c>
      <c r="N9" s="137" t="n">
        <v>0.4208021753908905</v>
      </c>
      <c r="O9" s="522" t="n">
        <v>0.4578472327926892</v>
      </c>
      <c r="P9" s="522" t="n">
        <v>0.5325665618441537</v>
      </c>
      <c r="Q9" s="522" t="n">
        <v>0.3799977415631642</v>
      </c>
      <c r="R9" s="522" t="n">
        <v>0.3941807773956354</v>
      </c>
      <c r="S9" s="501" t="n">
        <v>0.3236815670633419</v>
      </c>
      <c r="T9" s="501" t="n">
        <v>0.347771265042028</v>
      </c>
      <c r="U9" s="501" t="n">
        <v>0.3028020839749846</v>
      </c>
    </row>
    <row r="10" ht="14.4" customHeight="1" s="1003">
      <c r="A10" s="138" t="inlineStr">
        <is>
          <t>Collecte réalisée au 1er avril</t>
        </is>
      </c>
      <c r="B10" s="428" t="n"/>
      <c r="C10" s="429" t="n"/>
      <c r="D10" s="430" t="n"/>
      <c r="E10" s="430" t="n"/>
      <c r="F10" s="431" t="n"/>
      <c r="G10" s="431" t="n"/>
      <c r="H10" s="432" t="n"/>
      <c r="I10" s="432" t="n"/>
      <c r="J10" s="144" t="n"/>
      <c r="K10" s="144" t="n"/>
      <c r="L10" s="144" t="n"/>
      <c r="M10" s="145" t="n"/>
      <c r="N10" s="146" t="n">
        <v>71.28700000000001</v>
      </c>
      <c r="O10" s="503" t="n"/>
      <c r="P10" s="503" t="n"/>
      <c r="Q10" s="503" t="n"/>
      <c r="R10" s="503" t="n"/>
      <c r="S10" s="504" t="n"/>
      <c r="T10" s="504" t="n"/>
      <c r="U10" s="504" t="n">
        <v>137.8468</v>
      </c>
    </row>
    <row r="11" ht="14.4" customHeight="1" s="1003">
      <c r="A11" s="147" t="inlineStr">
        <is>
          <t>en % de la production prév</t>
        </is>
      </c>
      <c r="B11" s="428" t="n"/>
      <c r="C11" s="429" t="n"/>
      <c r="D11" s="430" t="n"/>
      <c r="E11" s="430" t="n"/>
      <c r="F11" s="431" t="n"/>
      <c r="G11" s="431" t="n"/>
      <c r="H11" s="432" t="n"/>
      <c r="I11" s="432" t="n"/>
      <c r="J11" s="148" t="n"/>
      <c r="K11" s="148" t="n"/>
      <c r="L11" s="144" t="n"/>
      <c r="M11" s="148" t="n">
        <v>0</v>
      </c>
      <c r="N11" s="148" t="n">
        <v>0.4846159075458872</v>
      </c>
      <c r="O11" s="506" t="n"/>
      <c r="P11" s="506" t="n"/>
      <c r="Q11" s="506" t="n"/>
      <c r="R11" s="506" t="n"/>
      <c r="S11" s="507" t="n"/>
      <c r="T11" s="507" t="n"/>
      <c r="U11" s="507" t="n">
        <v>0.6384329338075337</v>
      </c>
    </row>
    <row r="12" ht="14.4" customHeight="1" s="1003">
      <c r="A12" s="254" t="inlineStr">
        <is>
          <t>% réalisation par rapport à la collecte prévue</t>
        </is>
      </c>
      <c r="B12" s="433" t="n"/>
      <c r="C12" s="434" t="n"/>
      <c r="D12" s="434" t="n"/>
      <c r="E12" s="434" t="n"/>
      <c r="F12" s="434" t="n"/>
      <c r="G12" s="434" t="n"/>
      <c r="H12" s="434" t="n"/>
      <c r="I12" s="434" t="n"/>
      <c r="J12" s="435" t="n"/>
      <c r="K12" s="435" t="n"/>
      <c r="M12" s="436" t="n">
        <v>0</v>
      </c>
      <c r="N12" s="436" t="n">
        <v>0.8367018779342723</v>
      </c>
      <c r="O12" s="509" t="n"/>
      <c r="P12" s="509" t="n"/>
      <c r="Q12" s="509" t="n"/>
      <c r="R12" s="509" t="n"/>
      <c r="S12" s="510" t="n"/>
      <c r="T12" s="510" t="n"/>
      <c r="U12" s="510" t="n">
        <v>0.915712624970937</v>
      </c>
    </row>
    <row r="13" ht="35.1" customHeight="1" s="1003">
      <c r="A13" s="437" t="n"/>
      <c r="B13" s="438" t="n"/>
      <c r="C13" s="439" t="n"/>
      <c r="D13" s="440" t="n"/>
      <c r="E13" s="440" t="n"/>
      <c r="F13" s="440" t="n"/>
      <c r="G13" s="440" t="n"/>
      <c r="H13" s="440" t="n"/>
      <c r="I13" s="434" t="n"/>
      <c r="J13" s="434" t="n"/>
      <c r="K13" s="434" t="n"/>
      <c r="L13" s="434" t="n"/>
      <c r="M13" s="259" t="n"/>
      <c r="N13" s="259" t="n"/>
      <c r="O13" s="786" t="n"/>
      <c r="P13" s="786" t="n"/>
      <c r="Q13" s="786" t="n"/>
      <c r="R13" s="786" t="n"/>
      <c r="S13" s="654" t="n"/>
      <c r="T13" s="654" t="n"/>
      <c r="U13" s="654" t="n"/>
    </row>
    <row r="14" ht="14.4" customHeight="1" s="1003">
      <c r="A14" s="441" t="inlineStr">
        <is>
          <t>Ressources pour le marché</t>
        </is>
      </c>
      <c r="B14" s="442" t="n"/>
      <c r="C14" s="443" t="n"/>
      <c r="D14" s="444" t="n"/>
      <c r="E14" s="444" t="n"/>
      <c r="F14" s="444" t="n"/>
      <c r="G14" s="444" t="n"/>
      <c r="H14" s="444" t="n"/>
      <c r="I14" s="444" t="n"/>
      <c r="J14" s="444" t="n"/>
      <c r="K14" s="444" t="n"/>
      <c r="L14" s="444" t="n"/>
      <c r="M14" s="444" t="n"/>
      <c r="N14" s="444" t="n"/>
      <c r="O14" s="787" t="n"/>
      <c r="P14" s="787" t="n"/>
      <c r="Q14" s="787" t="n"/>
      <c r="R14" s="787" t="n"/>
      <c r="S14" s="788" t="n"/>
      <c r="T14" s="788" t="n"/>
      <c r="U14" s="788" t="n"/>
    </row>
    <row r="15" ht="14.4" customHeight="1" s="1003">
      <c r="A15" s="318" t="inlineStr">
        <is>
          <t>Stock de report</t>
        </is>
      </c>
      <c r="B15" s="165" t="n">
        <v>48.814</v>
      </c>
      <c r="C15" s="166" t="n">
        <v>19.491</v>
      </c>
      <c r="D15" s="166" t="n">
        <v>10.319</v>
      </c>
      <c r="E15" s="166" t="n">
        <v>18.5</v>
      </c>
      <c r="F15" s="166" t="n">
        <v>43.069</v>
      </c>
      <c r="G15" s="166" t="n">
        <v>45.412</v>
      </c>
      <c r="H15" s="166" t="n">
        <v>22.123</v>
      </c>
      <c r="I15" s="166" t="n">
        <v>12.604</v>
      </c>
      <c r="J15" s="166" t="n">
        <v>12.923</v>
      </c>
      <c r="K15" s="166" t="n">
        <v>34.367</v>
      </c>
      <c r="L15" s="166" t="n">
        <v>60.239</v>
      </c>
      <c r="M15" s="445" t="n">
        <v>36</v>
      </c>
      <c r="N15" s="445" t="n">
        <v>22</v>
      </c>
      <c r="O15" s="789" t="n">
        <v>14.08515</v>
      </c>
      <c r="P15" s="789" t="n">
        <v>15.061858</v>
      </c>
      <c r="Q15" s="789" t="n">
        <v>15</v>
      </c>
      <c r="R15" s="789" t="n">
        <v>21.45991</v>
      </c>
      <c r="S15" s="790" t="n">
        <v>15.7256</v>
      </c>
      <c r="T15" s="790" t="n">
        <v>20.15122</v>
      </c>
      <c r="U15" s="790" t="n">
        <v>20.15122</v>
      </c>
    </row>
    <row r="16" ht="14.4" customHeight="1" s="1003">
      <c r="A16" s="320" t="inlineStr">
        <is>
          <t xml:space="preserve">Collecte </t>
        </is>
      </c>
      <c r="B16" s="263" t="n">
        <v>239.324</v>
      </c>
      <c r="C16" s="264" t="n">
        <v>195.153</v>
      </c>
      <c r="D16" s="264" t="n">
        <v>281.369</v>
      </c>
      <c r="E16" s="264" t="n">
        <v>385.919</v>
      </c>
      <c r="F16" s="264" t="n">
        <v>404.523</v>
      </c>
      <c r="G16" s="264" t="n">
        <v>269.66</v>
      </c>
      <c r="H16" s="264" t="n">
        <v>231.465</v>
      </c>
      <c r="I16" s="264" t="n">
        <v>201.641</v>
      </c>
      <c r="J16" s="264" t="n">
        <v>208.754</v>
      </c>
      <c r="K16" s="849" t="n">
        <v>190.978</v>
      </c>
      <c r="L16" s="446" t="n">
        <v>158</v>
      </c>
      <c r="M16" s="446" t="n">
        <v>136</v>
      </c>
      <c r="N16" s="446" t="n">
        <v>85.2</v>
      </c>
      <c r="O16" s="860" t="n">
        <v>96.16759999999999</v>
      </c>
      <c r="P16" s="783" t="n">
        <v>69</v>
      </c>
      <c r="Q16" s="783" t="n">
        <v>114.2033</v>
      </c>
      <c r="R16" s="783" t="n">
        <v>95.63019999999999</v>
      </c>
      <c r="S16" s="862" t="n">
        <v>146.3033</v>
      </c>
      <c r="T16" s="791" t="n">
        <v>140.439</v>
      </c>
      <c r="U16" s="791" t="n">
        <v>150.535</v>
      </c>
    </row>
    <row r="17" ht="14.4" customHeight="1" s="1003">
      <c r="A17" s="322" t="inlineStr">
        <is>
          <t>% par rapport à la production</t>
        </is>
      </c>
      <c r="B17" s="373" t="n">
        <v>0.7755737515857456</v>
      </c>
      <c r="C17" s="374" t="n">
        <v>0.8041666666666667</v>
      </c>
      <c r="D17" s="374" t="n">
        <v>0.8816289308176101</v>
      </c>
      <c r="E17" s="374" t="n">
        <v>0.8830275229357798</v>
      </c>
      <c r="F17" s="374" t="n">
        <v>0.8373173277661795</v>
      </c>
      <c r="G17" s="374" t="n">
        <v>0.7755737515857456</v>
      </c>
      <c r="H17" s="374" t="n">
        <v>0.8357664233576643</v>
      </c>
      <c r="I17" s="374" t="n">
        <v>0.8264462809917356</v>
      </c>
      <c r="J17" s="374" t="n">
        <v>0.7428571428571429</v>
      </c>
      <c r="K17" s="374" t="n">
        <v>0.7548030369500864</v>
      </c>
      <c r="L17" s="374" t="n">
        <v>0.7987058942472955</v>
      </c>
      <c r="M17" s="447" t="n">
        <v>0.6837606837606838</v>
      </c>
      <c r="N17" s="447" t="n">
        <v>0.5791978246091095</v>
      </c>
      <c r="O17" s="792" t="n">
        <v>0.5448881221776853</v>
      </c>
      <c r="P17" s="792" t="n">
        <v>0.4674334381558462</v>
      </c>
      <c r="Q17" s="792" t="n">
        <v>0.6200022584368359</v>
      </c>
      <c r="R17" s="792" t="n">
        <v>0.6058192226043646</v>
      </c>
      <c r="S17" s="793" t="n">
        <v>0.6763184329366582</v>
      </c>
      <c r="T17" s="793" t="n">
        <v>0.652228734957972</v>
      </c>
      <c r="U17" s="793" t="n">
        <v>0.6971979160250154</v>
      </c>
    </row>
    <row r="18" ht="14.4" customHeight="1" s="1003">
      <c r="A18" s="323" t="inlineStr">
        <is>
          <t>ajustement</t>
        </is>
      </c>
      <c r="B18" s="448" t="n"/>
      <c r="C18" s="270" t="n">
        <v>11</v>
      </c>
      <c r="D18" s="449" t="n"/>
      <c r="E18" s="449" t="n"/>
      <c r="F18" s="449" t="n"/>
      <c r="G18" s="449" t="n"/>
      <c r="H18" s="449" t="n"/>
      <c r="I18" s="271" t="n"/>
      <c r="J18" s="264" t="n"/>
      <c r="K18" s="264" t="n"/>
      <c r="L18" s="287" t="n"/>
      <c r="M18" s="450" t="n"/>
      <c r="N18" s="450" t="n"/>
      <c r="O18" s="794" t="n"/>
      <c r="P18" s="794" t="n"/>
      <c r="Q18" s="794" t="n"/>
      <c r="R18" s="794" t="n"/>
      <c r="S18" s="795" t="n"/>
      <c r="T18" s="796" t="n"/>
      <c r="U18" s="795" t="n"/>
    </row>
    <row r="19" ht="14.4" customHeight="1" s="1003">
      <c r="A19" s="178" t="inlineStr">
        <is>
          <t>Importations</t>
        </is>
      </c>
      <c r="B19" s="170" t="n">
        <v>6.447</v>
      </c>
      <c r="C19" s="167" t="n">
        <v>6.957000000000001</v>
      </c>
      <c r="D19" s="167" t="n">
        <v>2.817</v>
      </c>
      <c r="E19" s="167" t="n">
        <v>1.934</v>
      </c>
      <c r="F19" s="167" t="n">
        <v>4.244</v>
      </c>
      <c r="G19" s="167" t="n">
        <v>6.116999999999999</v>
      </c>
      <c r="H19" s="167" t="n">
        <v>11.898</v>
      </c>
      <c r="I19" s="167" t="n">
        <v>14.887</v>
      </c>
      <c r="J19" s="167" t="n">
        <v>13.203</v>
      </c>
      <c r="K19" s="167" t="n">
        <v>15.227</v>
      </c>
      <c r="L19" s="167" t="n">
        <v>15.5</v>
      </c>
      <c r="M19" s="167" t="n">
        <v>31.3</v>
      </c>
      <c r="N19" s="167" t="n">
        <v>41</v>
      </c>
      <c r="O19" s="749" t="n">
        <v>30.3587</v>
      </c>
      <c r="P19" s="749" t="n">
        <v>34</v>
      </c>
      <c r="Q19" s="749" t="n">
        <v>54.28290000000001</v>
      </c>
      <c r="R19" s="749" t="n">
        <v>49.74060000000001</v>
      </c>
      <c r="S19" s="790" t="n">
        <v>36.386</v>
      </c>
      <c r="T19" s="790" t="n">
        <v>35</v>
      </c>
      <c r="U19" s="790" t="n">
        <v>40</v>
      </c>
    </row>
    <row r="20" ht="16.2" customHeight="1" s="1003">
      <c r="A20" s="274" t="inlineStr">
        <is>
          <t xml:space="preserve">UE (1)  </t>
        </is>
      </c>
      <c r="B20" s="175" t="n">
        <v>5.939</v>
      </c>
      <c r="C20" s="176" t="n">
        <v>6.698</v>
      </c>
      <c r="D20" s="176" t="n">
        <v>2.298</v>
      </c>
      <c r="E20" s="176" t="n">
        <v>1.475</v>
      </c>
      <c r="F20" s="176" t="n">
        <v>3.849</v>
      </c>
      <c r="G20" s="176" t="n">
        <v>5.387</v>
      </c>
      <c r="H20" s="176" t="n">
        <v>11.24</v>
      </c>
      <c r="I20" s="176" t="n">
        <v>14.361</v>
      </c>
      <c r="J20" s="176" t="n">
        <v>12.608</v>
      </c>
      <c r="K20" s="176" t="n">
        <v>14.856</v>
      </c>
      <c r="L20" s="177" t="n">
        <v>15</v>
      </c>
      <c r="M20" s="177" t="n">
        <v>30.7</v>
      </c>
      <c r="N20" s="177" t="n">
        <v>40</v>
      </c>
      <c r="O20" s="751" t="n">
        <v>2.1294</v>
      </c>
      <c r="P20" s="751" t="n">
        <v>9</v>
      </c>
      <c r="Q20" s="751" t="n">
        <v>3.8979</v>
      </c>
      <c r="R20" s="751" t="n">
        <v>2.8402</v>
      </c>
      <c r="S20" s="654" t="n">
        <v>11.279</v>
      </c>
      <c r="T20" s="654" t="n">
        <v>10</v>
      </c>
      <c r="U20" s="654" t="n">
        <v>20</v>
      </c>
    </row>
    <row r="21" ht="14.4" customHeight="1" s="1003">
      <c r="A21" s="274" t="inlineStr">
        <is>
          <t>pays tiers</t>
        </is>
      </c>
      <c r="B21" s="175" t="n">
        <v>0.508</v>
      </c>
      <c r="C21" s="176" t="n">
        <v>0.259</v>
      </c>
      <c r="D21" s="176" t="n">
        <v>0.519</v>
      </c>
      <c r="E21" s="176" t="n">
        <v>0.459</v>
      </c>
      <c r="F21" s="176" t="n">
        <v>0.395</v>
      </c>
      <c r="G21" s="176" t="n">
        <v>0.73</v>
      </c>
      <c r="H21" s="176" t="n">
        <v>0.658</v>
      </c>
      <c r="I21" s="176" t="n">
        <v>0.526</v>
      </c>
      <c r="J21" s="176" t="n">
        <v>0.595</v>
      </c>
      <c r="K21" s="176" t="n">
        <v>0.371</v>
      </c>
      <c r="L21" s="177" t="n">
        <v>0.5</v>
      </c>
      <c r="M21" s="177" t="n">
        <v>0.6</v>
      </c>
      <c r="N21" s="177" t="n">
        <v>1</v>
      </c>
      <c r="O21" s="797" t="n">
        <v>28.2293</v>
      </c>
      <c r="P21" s="751" t="n">
        <v>25</v>
      </c>
      <c r="Q21" s="751" t="n">
        <v>50.38500000000001</v>
      </c>
      <c r="R21" s="751" t="n">
        <v>46.9004</v>
      </c>
      <c r="S21" s="654" t="n">
        <v>25.107</v>
      </c>
      <c r="T21" s="654" t="n">
        <v>25</v>
      </c>
      <c r="U21" s="654" t="n">
        <v>20</v>
      </c>
    </row>
    <row r="22" ht="18" customHeight="1" s="1003">
      <c r="A22" s="451" t="inlineStr">
        <is>
          <t>TOTAL des ressources</t>
        </is>
      </c>
      <c r="B22" s="452" t="n">
        <v>294.585</v>
      </c>
      <c r="C22" s="453" t="n">
        <v>232.601</v>
      </c>
      <c r="D22" s="453" t="n">
        <v>294.5050000000001</v>
      </c>
      <c r="E22" s="453" t="n">
        <v>406.353</v>
      </c>
      <c r="F22" s="453" t="n">
        <v>451.836</v>
      </c>
      <c r="G22" s="453" t="n">
        <v>321.189</v>
      </c>
      <c r="H22" s="453" t="n">
        <v>265.486</v>
      </c>
      <c r="I22" s="453" t="n">
        <v>229.132</v>
      </c>
      <c r="J22" s="453" t="n">
        <v>234.88</v>
      </c>
      <c r="K22" s="453" t="n">
        <v>240.572</v>
      </c>
      <c r="L22" s="453" t="n">
        <v>233.739</v>
      </c>
      <c r="M22" s="453" t="n">
        <v>203.3</v>
      </c>
      <c r="N22" s="453" t="n">
        <v>148.2</v>
      </c>
      <c r="O22" s="798" t="n">
        <v>140.61145</v>
      </c>
      <c r="P22" s="798" t="n">
        <v>118.061858</v>
      </c>
      <c r="Q22" s="798" t="n">
        <v>183.4862</v>
      </c>
      <c r="R22" s="798" t="n">
        <v>166.83071</v>
      </c>
      <c r="S22" s="799" t="n">
        <v>198.4149</v>
      </c>
      <c r="T22" s="799" t="n">
        <v>195.59022</v>
      </c>
      <c r="U22" s="799" t="n">
        <v>210.68622</v>
      </c>
    </row>
    <row r="23" ht="14.4" customHeight="1" s="1003">
      <c r="A23" s="454" t="n"/>
      <c r="B23" s="277" t="n"/>
      <c r="C23" s="278" t="n"/>
      <c r="D23" s="279" t="n"/>
      <c r="E23" s="280" t="n"/>
      <c r="F23" s="281" t="n"/>
      <c r="G23" s="281" t="n"/>
      <c r="H23" s="281" t="n"/>
      <c r="I23" s="281" t="n"/>
      <c r="J23" s="281" t="n"/>
      <c r="K23" s="281" t="n"/>
      <c r="L23" s="281" t="n"/>
      <c r="M23" s="281" t="n"/>
      <c r="N23" s="281" t="n"/>
      <c r="O23" s="603" t="n"/>
      <c r="P23" s="603" t="n"/>
      <c r="Q23" s="603" t="n"/>
      <c r="R23" s="603" t="n"/>
      <c r="S23" s="800" t="n"/>
      <c r="T23" s="800" t="n"/>
      <c r="U23" s="800" t="n"/>
    </row>
    <row r="24" ht="14.4" customHeight="1" s="1003">
      <c r="A24" s="455" t="inlineStr">
        <is>
          <t>Utilisations par le marché</t>
        </is>
      </c>
      <c r="B24" s="456" t="n"/>
      <c r="C24" s="457" t="n"/>
      <c r="D24" s="458" t="n"/>
      <c r="E24" s="459" t="n"/>
      <c r="F24" s="459" t="n"/>
      <c r="G24" s="459" t="n"/>
      <c r="H24" s="459" t="n"/>
      <c r="I24" s="459" t="n"/>
      <c r="J24" s="459" t="n"/>
      <c r="K24" s="459" t="n"/>
      <c r="L24" s="459" t="n"/>
      <c r="M24" s="459" t="n"/>
      <c r="N24" s="459" t="n"/>
      <c r="O24" s="801" t="n"/>
      <c r="P24" s="801" t="n"/>
      <c r="Q24" s="801" t="n"/>
      <c r="R24" s="801" t="n"/>
      <c r="S24" s="802" t="n"/>
      <c r="T24" s="802" t="n"/>
      <c r="U24" s="802" t="n"/>
    </row>
    <row r="25" ht="14.25" customHeight="1" s="1003">
      <c r="A25" s="460" t="n"/>
      <c r="B25" s="461" t="n"/>
      <c r="C25" s="462" t="n"/>
      <c r="D25" s="462" t="n"/>
      <c r="E25" s="462" t="n"/>
      <c r="F25" s="462" t="n"/>
      <c r="G25" s="462" t="n"/>
      <c r="H25" s="462" t="n"/>
      <c r="I25" s="462" t="n"/>
      <c r="J25" s="462" t="n"/>
      <c r="K25" s="462" t="n"/>
      <c r="L25" s="462" t="n"/>
      <c r="M25" s="462" t="n"/>
      <c r="N25" s="462" t="n"/>
      <c r="O25" s="803" t="n"/>
      <c r="P25" s="803" t="n"/>
      <c r="Q25" s="803" t="n"/>
      <c r="R25" s="804" t="n"/>
      <c r="S25" s="805" t="n"/>
      <c r="T25" s="805" t="n"/>
      <c r="U25" s="805" t="n"/>
    </row>
    <row r="26" ht="14.25" customHeight="1" s="1003">
      <c r="A26" s="178" t="inlineStr">
        <is>
          <t>Utilisations intérieures</t>
        </is>
      </c>
      <c r="B26" s="123" t="n">
        <v>84</v>
      </c>
      <c r="C26" s="124" t="n">
        <v>18.816</v>
      </c>
      <c r="D26" s="124" t="n">
        <v>60.042</v>
      </c>
      <c r="E26" s="124" t="n">
        <v>86.67099999999999</v>
      </c>
      <c r="F26" s="124" t="n">
        <v>99.715</v>
      </c>
      <c r="G26" s="124" t="n">
        <v>38.499</v>
      </c>
      <c r="H26" s="124" t="n">
        <v>32.53</v>
      </c>
      <c r="I26" s="124" t="n">
        <v>59.219</v>
      </c>
      <c r="J26" s="124" t="n">
        <v>67.95099999999999</v>
      </c>
      <c r="K26" s="124" t="n">
        <v>87.259</v>
      </c>
      <c r="L26" s="124" t="n">
        <v>105.15</v>
      </c>
      <c r="M26" s="124" t="n">
        <v>99.46000000000001</v>
      </c>
      <c r="N26" s="124" t="n">
        <v>45</v>
      </c>
      <c r="O26" s="671" t="n">
        <v>79.53759199999999</v>
      </c>
      <c r="P26" s="671" t="n">
        <v>61.061858</v>
      </c>
      <c r="Q26" s="671" t="n">
        <v>102.09479</v>
      </c>
      <c r="R26" s="671" t="n">
        <v>83.35850999999995</v>
      </c>
      <c r="S26" s="673" t="n">
        <v>103.46068</v>
      </c>
      <c r="T26" s="673" t="n">
        <v>77</v>
      </c>
      <c r="U26" s="673" t="n">
        <v>77</v>
      </c>
    </row>
    <row r="27" ht="16.2" customHeight="1" s="1003">
      <c r="A27" s="288" t="inlineStr">
        <is>
          <t>incorporation (2)</t>
        </is>
      </c>
      <c r="B27" s="175" t="n">
        <v>50</v>
      </c>
      <c r="C27" s="176" t="n">
        <v>6.816</v>
      </c>
      <c r="D27" s="176" t="n">
        <v>12.042</v>
      </c>
      <c r="E27" s="176" t="n">
        <v>33.671</v>
      </c>
      <c r="F27" s="324" t="n">
        <v>21.715</v>
      </c>
      <c r="G27" s="324" t="n">
        <v>11.499</v>
      </c>
      <c r="H27" s="324" t="n">
        <v>9.529999999999999</v>
      </c>
      <c r="I27" s="324" t="n">
        <v>10.219</v>
      </c>
      <c r="J27" s="324" t="n">
        <v>13.951</v>
      </c>
      <c r="K27" s="850" t="n">
        <v>29.259</v>
      </c>
      <c r="L27" s="177" t="n">
        <v>40.15</v>
      </c>
      <c r="M27" s="177" t="n">
        <v>29.46</v>
      </c>
      <c r="N27" s="177" t="n">
        <v>20</v>
      </c>
      <c r="O27" s="597" t="n">
        <v>22.280181</v>
      </c>
      <c r="P27" s="524" t="n">
        <v>19</v>
      </c>
      <c r="Q27" s="524" t="n">
        <v>22.543506</v>
      </c>
      <c r="R27" s="524" t="n">
        <v>29.13682</v>
      </c>
      <c r="S27" s="669" t="n">
        <v>32.95257</v>
      </c>
      <c r="T27" s="654" t="n">
        <v>30</v>
      </c>
      <c r="U27" s="654" t="n">
        <v>30</v>
      </c>
    </row>
    <row r="28" ht="14.25" customHeight="1" s="1003">
      <c r="A28" s="288" t="inlineStr">
        <is>
          <t>alimentation humaine</t>
        </is>
      </c>
      <c r="B28" s="384" t="n">
        <v>13</v>
      </c>
      <c r="C28" s="177" t="n">
        <v>6</v>
      </c>
      <c r="D28" s="177" t="n">
        <v>7</v>
      </c>
      <c r="E28" s="177" t="n">
        <v>8</v>
      </c>
      <c r="F28" s="463" t="n">
        <v>10</v>
      </c>
      <c r="G28" s="463" t="n">
        <v>10</v>
      </c>
      <c r="H28" s="463" t="n">
        <v>10</v>
      </c>
      <c r="I28" s="463" t="n">
        <v>10</v>
      </c>
      <c r="J28" s="463" t="n">
        <v>10</v>
      </c>
      <c r="K28" s="851" t="n">
        <v>10</v>
      </c>
      <c r="L28" s="177" t="n">
        <v>10</v>
      </c>
      <c r="M28" s="177" t="n">
        <v>10</v>
      </c>
      <c r="N28" s="177" t="n">
        <v>10</v>
      </c>
      <c r="O28" s="597" t="n">
        <v>12</v>
      </c>
      <c r="P28" s="524" t="n">
        <v>10</v>
      </c>
      <c r="Q28" s="524" t="n">
        <v>10</v>
      </c>
      <c r="R28" s="524" t="n">
        <v>10</v>
      </c>
      <c r="S28" s="525" t="n">
        <v>10</v>
      </c>
      <c r="T28" s="654" t="n">
        <v>10</v>
      </c>
      <c r="U28" s="654" t="n">
        <v>10</v>
      </c>
    </row>
    <row r="29" ht="14.4" customHeight="1" s="1003">
      <c r="A29" s="288" t="inlineStr">
        <is>
          <t>semences</t>
        </is>
      </c>
      <c r="B29" s="384" t="n">
        <v>12</v>
      </c>
      <c r="C29" s="177" t="n">
        <v>6</v>
      </c>
      <c r="D29" s="177" t="n">
        <v>8</v>
      </c>
      <c r="E29" s="177" t="n">
        <v>10</v>
      </c>
      <c r="F29" s="463" t="n">
        <v>8</v>
      </c>
      <c r="G29" s="463" t="n">
        <v>7</v>
      </c>
      <c r="H29" s="463" t="n">
        <v>7</v>
      </c>
      <c r="I29" s="463" t="n">
        <v>9</v>
      </c>
      <c r="J29" s="463" t="n">
        <v>10</v>
      </c>
      <c r="K29" s="851" t="n">
        <v>8</v>
      </c>
      <c r="L29" s="177" t="n">
        <v>7</v>
      </c>
      <c r="M29" s="177" t="n">
        <v>5</v>
      </c>
      <c r="N29" s="177" t="n">
        <v>5</v>
      </c>
      <c r="O29" s="861" t="n">
        <v>6.3375</v>
      </c>
      <c r="P29" s="751" t="n">
        <v>6.4324</v>
      </c>
      <c r="Q29" s="751" t="n">
        <v>5.8246</v>
      </c>
      <c r="R29" s="751" t="n">
        <v>6.7424</v>
      </c>
      <c r="S29" s="863" t="n">
        <v>6.7424</v>
      </c>
      <c r="T29" s="654" t="n">
        <v>7</v>
      </c>
      <c r="U29" s="654" t="n">
        <v>7</v>
      </c>
    </row>
    <row r="30" ht="16.2" customHeight="1" s="1003">
      <c r="A30" s="288" t="inlineStr">
        <is>
          <t>autres (3)</t>
        </is>
      </c>
      <c r="B30" s="175" t="n">
        <v>9</v>
      </c>
      <c r="C30" s="176" t="n"/>
      <c r="D30" s="176" t="n">
        <v>33</v>
      </c>
      <c r="E30" s="176" t="n">
        <v>35</v>
      </c>
      <c r="F30" s="324" t="n">
        <v>60</v>
      </c>
      <c r="G30" s="324" t="n">
        <v>10</v>
      </c>
      <c r="H30" s="463" t="n">
        <v>6</v>
      </c>
      <c r="I30" s="463" t="n">
        <v>30</v>
      </c>
      <c r="J30" s="463" t="n">
        <v>34</v>
      </c>
      <c r="K30" s="177" t="n">
        <v>40</v>
      </c>
      <c r="L30" s="177" t="n">
        <v>48</v>
      </c>
      <c r="M30" s="177" t="n">
        <v>55</v>
      </c>
      <c r="N30" s="177" t="n">
        <v>10</v>
      </c>
      <c r="O30" s="866" t="n">
        <v>38.91991099999998</v>
      </c>
      <c r="P30" s="689" t="n">
        <v>25.629458</v>
      </c>
      <c r="Q30" s="689" t="n">
        <v>63.72668399999998</v>
      </c>
      <c r="R30" s="689" t="n">
        <v>37.47928999999995</v>
      </c>
      <c r="S30" s="867" t="n">
        <v>53.76570999999996</v>
      </c>
      <c r="T30" s="806" t="n">
        <v>30</v>
      </c>
      <c r="U30" s="807" t="n">
        <v>30</v>
      </c>
    </row>
    <row r="31" ht="14.4" customHeight="1" s="1003">
      <c r="A31" s="320" t="n"/>
      <c r="B31" s="425" t="n"/>
      <c r="C31" s="426" t="n"/>
      <c r="D31" s="426" t="n"/>
      <c r="E31" s="426" t="n"/>
      <c r="F31" s="426" t="n"/>
      <c r="G31" s="426" t="n"/>
      <c r="H31" s="463" t="n"/>
      <c r="I31" s="463" t="n"/>
      <c r="J31" s="463" t="n"/>
      <c r="K31" s="177" t="n"/>
      <c r="L31" s="177" t="n"/>
      <c r="M31" s="177" t="n"/>
      <c r="N31" s="177" t="n"/>
      <c r="O31" s="597" t="n"/>
      <c r="P31" s="597" t="n"/>
      <c r="Q31" s="597" t="n"/>
      <c r="R31" s="597" t="n"/>
      <c r="S31" s="525" t="n"/>
      <c r="T31" s="669" t="n"/>
      <c r="U31" s="525" t="n"/>
    </row>
    <row r="32" ht="14.4" customHeight="1" s="1003">
      <c r="A32" s="178" t="inlineStr">
        <is>
          <t>Exportations</t>
        </is>
      </c>
      <c r="B32" s="123" t="n">
        <v>190.63</v>
      </c>
      <c r="C32" s="124" t="n">
        <v>203.541</v>
      </c>
      <c r="D32" s="124" t="n">
        <v>216.083</v>
      </c>
      <c r="E32" s="124" t="n">
        <v>276.691</v>
      </c>
      <c r="F32" s="124" t="n">
        <v>306.576</v>
      </c>
      <c r="G32" s="124" t="n">
        <v>260.542</v>
      </c>
      <c r="H32" s="124" t="n">
        <v>220.086</v>
      </c>
      <c r="I32" s="124" t="n">
        <v>156.519</v>
      </c>
      <c r="J32" s="124" t="n">
        <v>132.704</v>
      </c>
      <c r="K32" s="124" t="n">
        <v>92.83799999999999</v>
      </c>
      <c r="L32" s="124" t="n">
        <v>92.40000000000001</v>
      </c>
      <c r="M32" s="124" t="n">
        <v>82.3</v>
      </c>
      <c r="N32" s="124" t="n">
        <v>75</v>
      </c>
      <c r="O32" s="671" t="n">
        <v>46.012</v>
      </c>
      <c r="P32" s="671" t="n">
        <v>42</v>
      </c>
      <c r="Q32" s="671" t="n">
        <v>59.9315</v>
      </c>
      <c r="R32" s="671" t="n">
        <v>67.74660000000002</v>
      </c>
      <c r="S32" s="790" t="n">
        <v>74.803</v>
      </c>
      <c r="T32" s="790" t="n">
        <v>75</v>
      </c>
      <c r="U32" s="790" t="n">
        <v>75</v>
      </c>
    </row>
    <row r="33" ht="14.4" customHeight="1" s="1003">
      <c r="A33" s="288" t="inlineStr">
        <is>
          <t>UE</t>
        </is>
      </c>
      <c r="B33" s="175" t="n">
        <v>49.1</v>
      </c>
      <c r="C33" s="176" t="n">
        <v>25.042</v>
      </c>
      <c r="D33" s="176" t="n">
        <v>17.559</v>
      </c>
      <c r="E33" s="176" t="n">
        <v>18.881</v>
      </c>
      <c r="F33" s="176" t="n">
        <v>34.433</v>
      </c>
      <c r="G33" s="176" t="n">
        <v>28.914</v>
      </c>
      <c r="H33" s="176" t="n">
        <v>22.117</v>
      </c>
      <c r="I33" s="176" t="n">
        <v>13.873</v>
      </c>
      <c r="J33" s="176" t="n">
        <v>10.826</v>
      </c>
      <c r="K33" s="176" t="n">
        <v>15.642</v>
      </c>
      <c r="L33" s="176" t="n">
        <v>31</v>
      </c>
      <c r="M33" s="177" t="n">
        <v>24.2</v>
      </c>
      <c r="N33" s="177" t="n">
        <v>15</v>
      </c>
      <c r="O33" s="524" t="n">
        <v>17.8553</v>
      </c>
      <c r="P33" s="524" t="n">
        <v>17</v>
      </c>
      <c r="Q33" s="524" t="n">
        <v>14.97319999999999</v>
      </c>
      <c r="R33" s="524" t="n">
        <v>13.7521</v>
      </c>
      <c r="S33" s="654" t="n">
        <v>23.197</v>
      </c>
      <c r="T33" s="654" t="n">
        <v>25</v>
      </c>
      <c r="U33" s="654" t="n">
        <v>25</v>
      </c>
    </row>
    <row r="34" ht="14.4" customHeight="1" s="1003">
      <c r="A34" s="288" t="inlineStr">
        <is>
          <t>pays tiers</t>
        </is>
      </c>
      <c r="B34" s="175" t="n">
        <v>141.53</v>
      </c>
      <c r="C34" s="176" t="n">
        <v>178.499</v>
      </c>
      <c r="D34" s="176" t="n">
        <v>198.524</v>
      </c>
      <c r="E34" s="176" t="n">
        <v>257.81</v>
      </c>
      <c r="F34" s="176" t="n">
        <v>272.143</v>
      </c>
      <c r="G34" s="176" t="n">
        <v>231.628</v>
      </c>
      <c r="H34" s="176" t="n">
        <v>197.969</v>
      </c>
      <c r="I34" s="176" t="n">
        <v>142.646</v>
      </c>
      <c r="J34" s="176" t="n">
        <v>121.878</v>
      </c>
      <c r="K34" s="176" t="n">
        <v>77.196</v>
      </c>
      <c r="L34" s="176" t="n">
        <v>61.4</v>
      </c>
      <c r="M34" s="177" t="n">
        <v>58.1</v>
      </c>
      <c r="N34" s="177" t="n">
        <v>60</v>
      </c>
      <c r="O34" s="808" t="n">
        <v>28.1567</v>
      </c>
      <c r="P34" s="524" t="n">
        <v>25</v>
      </c>
      <c r="Q34" s="524" t="n">
        <v>44.9583</v>
      </c>
      <c r="R34" s="524" t="n">
        <v>53.99450000000002</v>
      </c>
      <c r="S34" s="654" t="n">
        <v>51.606</v>
      </c>
      <c r="T34" s="654" t="n">
        <v>50</v>
      </c>
      <c r="U34" s="654" t="n">
        <v>50</v>
      </c>
    </row>
    <row r="35" ht="18" customHeight="1" s="1003">
      <c r="A35" s="451" t="inlineStr">
        <is>
          <t>Total des utilisations</t>
        </is>
      </c>
      <c r="B35" s="452" t="n">
        <v>274.63</v>
      </c>
      <c r="C35" s="453" t="n">
        <v>222.357</v>
      </c>
      <c r="D35" s="453" t="n">
        <v>276.125</v>
      </c>
      <c r="E35" s="453" t="n">
        <v>363.362</v>
      </c>
      <c r="F35" s="453" t="n">
        <v>406.2909999999999</v>
      </c>
      <c r="G35" s="453" t="n">
        <v>299.041</v>
      </c>
      <c r="H35" s="453" t="n">
        <v>252.616</v>
      </c>
      <c r="I35" s="453" t="n">
        <v>215.738</v>
      </c>
      <c r="J35" s="453" t="n">
        <v>200.655</v>
      </c>
      <c r="K35" s="453" t="n">
        <v>180.097</v>
      </c>
      <c r="L35" s="453" t="n">
        <v>197.55</v>
      </c>
      <c r="M35" s="453" t="n">
        <v>181.76</v>
      </c>
      <c r="N35" s="453" t="n">
        <v>120</v>
      </c>
      <c r="O35" s="798" t="n">
        <v>125.549592</v>
      </c>
      <c r="P35" s="798" t="n">
        <v>103.061858</v>
      </c>
      <c r="Q35" s="798" t="n">
        <v>162.02629</v>
      </c>
      <c r="R35" s="798" t="n">
        <v>151.10511</v>
      </c>
      <c r="S35" s="799" t="n">
        <v>178.26368</v>
      </c>
      <c r="T35" s="799" t="n">
        <v>152</v>
      </c>
      <c r="U35" s="799" t="n">
        <v>152</v>
      </c>
    </row>
    <row r="36" ht="14.4" customHeight="1" s="1003">
      <c r="A36" s="464" t="n"/>
      <c r="B36" s="290" t="n"/>
      <c r="C36" s="251" t="n"/>
      <c r="D36" s="251" t="n"/>
      <c r="E36" s="465" t="n"/>
      <c r="F36" s="251" t="n"/>
      <c r="G36" s="251" t="n"/>
      <c r="H36" s="251" t="n"/>
      <c r="I36" s="251" t="n"/>
      <c r="J36" s="251" t="n"/>
      <c r="K36" s="251" t="n"/>
      <c r="L36" s="251" t="n"/>
      <c r="M36" s="251" t="n"/>
      <c r="N36" s="251" t="n"/>
      <c r="O36" s="622" t="n"/>
      <c r="P36" s="622" t="n"/>
      <c r="Q36" s="622" t="n"/>
      <c r="R36" s="622" t="n"/>
      <c r="S36" s="809" t="n"/>
      <c r="T36" s="809" t="n"/>
      <c r="U36" s="809" t="n"/>
    </row>
    <row r="37" ht="16.2" customHeight="1" s="1003">
      <c r="A37" s="466" t="inlineStr">
        <is>
          <t>STOCKS au 30 juin(4)</t>
        </is>
      </c>
      <c r="B37" s="467" t="n">
        <v>19.491</v>
      </c>
      <c r="C37" s="467" t="n">
        <v>10.319</v>
      </c>
      <c r="D37" s="467" t="n">
        <v>18.5</v>
      </c>
      <c r="E37" s="467" t="n">
        <v>43.069</v>
      </c>
      <c r="F37" s="467" t="n">
        <v>45.412</v>
      </c>
      <c r="G37" s="467" t="n">
        <v>22.123</v>
      </c>
      <c r="H37" s="467" t="n">
        <v>12.604</v>
      </c>
      <c r="I37" s="467" t="n">
        <v>12.923</v>
      </c>
      <c r="J37" s="467" t="n">
        <v>34.367</v>
      </c>
      <c r="K37" s="467" t="n">
        <v>60.239</v>
      </c>
      <c r="L37" s="467" t="n">
        <v>36.4</v>
      </c>
      <c r="M37" s="467" t="n">
        <v>22</v>
      </c>
      <c r="N37" s="467" t="n">
        <v>14</v>
      </c>
      <c r="O37" s="810" t="n">
        <v>15.061858</v>
      </c>
      <c r="P37" s="810" t="n">
        <v>15</v>
      </c>
      <c r="Q37" s="810" t="n">
        <v>21.45991</v>
      </c>
      <c r="R37" s="810" t="n">
        <v>15.7256</v>
      </c>
      <c r="S37" s="811" t="n">
        <v>20.15122</v>
      </c>
      <c r="T37" s="812" t="n">
        <v>44</v>
      </c>
      <c r="U37" s="812" t="n">
        <v>59</v>
      </c>
    </row>
    <row r="38" ht="14.4" customHeight="1" s="1003">
      <c r="A38" s="288" t="inlineStr">
        <is>
          <t>dont stock dépôt</t>
        </is>
      </c>
      <c r="B38" s="292" t="n">
        <v>18.947</v>
      </c>
      <c r="C38" s="293" t="n">
        <v>9.66</v>
      </c>
      <c r="D38" s="293" t="n">
        <v>17.848</v>
      </c>
      <c r="E38" s="468" t="n">
        <v>42.363</v>
      </c>
      <c r="F38" s="176" t="n">
        <v>44.929</v>
      </c>
      <c r="G38" s="176" t="n">
        <v>21.891</v>
      </c>
      <c r="H38" s="176" t="n">
        <v>12.372</v>
      </c>
      <c r="I38" s="176" t="n">
        <v>12.389</v>
      </c>
      <c r="J38" s="850" t="n">
        <v>33.734</v>
      </c>
      <c r="K38" s="850" t="n">
        <v>59.219</v>
      </c>
      <c r="L38" s="176" t="n">
        <v>34</v>
      </c>
      <c r="M38" s="177" t="n">
        <v>0.3</v>
      </c>
      <c r="N38" s="851" t="n">
        <v>13</v>
      </c>
      <c r="O38" s="597" t="n">
        <v>13.8799</v>
      </c>
      <c r="P38" s="524" t="n">
        <v>14</v>
      </c>
      <c r="Q38" s="524" t="n">
        <v>19.773</v>
      </c>
      <c r="R38" s="597" t="n">
        <v>13.803</v>
      </c>
      <c r="S38" s="861" t="n">
        <v>18.4911</v>
      </c>
      <c r="T38" s="525" t="n"/>
      <c r="U38" s="525" t="n"/>
    </row>
    <row r="39" ht="15" customHeight="1" s="1003" thickBot="1">
      <c r="A39" s="337" t="inlineStr">
        <is>
          <t>dont stock FAB</t>
        </is>
      </c>
      <c r="B39" s="469" t="n">
        <v>0.544</v>
      </c>
      <c r="C39" s="300" t="n">
        <v>0.659</v>
      </c>
      <c r="D39" s="300" t="n">
        <v>0.652</v>
      </c>
      <c r="E39" s="470" t="n">
        <v>0.706</v>
      </c>
      <c r="F39" s="394" t="n">
        <v>0.483</v>
      </c>
      <c r="G39" s="394" t="n">
        <v>0.232</v>
      </c>
      <c r="H39" s="394" t="n">
        <v>0.232</v>
      </c>
      <c r="I39" s="394" t="n">
        <v>0.534</v>
      </c>
      <c r="J39" s="394" t="n">
        <v>0.633</v>
      </c>
      <c r="K39" s="394" t="n">
        <v>1.02</v>
      </c>
      <c r="L39" s="394" t="n">
        <v>2.4</v>
      </c>
      <c r="M39" s="395" t="n"/>
      <c r="N39" s="395" t="n"/>
      <c r="O39" s="775" t="n">
        <v>1.181958</v>
      </c>
      <c r="P39" s="775" t="n">
        <v>1</v>
      </c>
      <c r="Q39" s="775" t="n">
        <v>1.68691</v>
      </c>
      <c r="R39" s="775" t="n">
        <v>1.8426</v>
      </c>
      <c r="S39" s="813" t="n">
        <v>1.66012</v>
      </c>
      <c r="T39" s="814" t="n"/>
      <c r="U39" s="815" t="n"/>
    </row>
    <row r="40">
      <c r="A40" s="471" t="inlineStr">
        <is>
          <t>Sources: Estimations FranceAgriMer- Commission bilans- Douanes- GNIS</t>
        </is>
      </c>
      <c r="D40" s="472" t="n"/>
      <c r="G40" s="305" t="n"/>
      <c r="H40" s="305" t="n"/>
      <c r="I40" s="305" t="n"/>
      <c r="J40" s="305" t="n"/>
      <c r="K40" s="305" t="n"/>
      <c r="L40" s="305" t="n"/>
      <c r="M40" s="305" t="n"/>
      <c r="N40" s="305" t="n"/>
    </row>
    <row r="41" ht="16.2" customHeight="1" s="1003">
      <c r="A41" s="473" t="inlineStr">
        <is>
          <t>(1) Méthodologie douanière : "Dans les échanges intracommunautaries, si le pays d'origine n'est pas connu, le pays de provenance de la marchandise est privilégié".</t>
        </is>
      </c>
    </row>
    <row r="42" ht="16.2" customHeight="1" s="1003">
      <c r="A42" s="473" t="inlineStr">
        <is>
          <t>(2) Chiffres issus des déclarations des FAB - "états 13".</t>
        </is>
      </c>
    </row>
    <row r="43" ht="16.2" customHeight="1" s="1003">
      <c r="A43" s="473" t="inlineStr">
        <is>
          <t>(3) Y compris achats directs des éleveurs auprès des collecteurs.</t>
        </is>
      </c>
    </row>
    <row r="44" ht="16.2" customHeight="1" s="1003">
      <c r="A44" s="474" t="inlineStr">
        <is>
          <t>(3) Stock physique d'équilibre, qui peut ne pas être intégralement disponible sur le marché (stock outil, engagements à la vente…).</t>
        </is>
      </c>
    </row>
    <row r="46" customFormat="1" s="229">
      <c r="B46" s="228" t="n"/>
      <c r="G46" s="228" t="n"/>
    </row>
    <row r="47">
      <c r="B47" s="222" t="n"/>
      <c r="C47" s="222" t="n"/>
      <c r="D47" s="222" t="n"/>
      <c r="E47" s="222" t="n"/>
      <c r="F47" s="222" t="n"/>
      <c r="G47" s="222" t="n"/>
      <c r="H47" s="222" t="n"/>
      <c r="I47" s="222" t="n"/>
      <c r="J47" s="222" t="n"/>
      <c r="K47" s="222" t="n"/>
      <c r="L47" s="222" t="n"/>
      <c r="M47" s="222" t="n"/>
      <c r="N47" s="222" t="n"/>
    </row>
    <row r="50">
      <c r="B50" s="475" t="n"/>
      <c r="C50" s="475" t="n"/>
      <c r="D50" s="475" t="n"/>
      <c r="E50" s="476" t="n"/>
      <c r="F50" s="476" t="n"/>
      <c r="G50" s="476" t="n"/>
      <c r="H50" s="476" t="n"/>
      <c r="I50" s="476" t="n"/>
      <c r="J50" s="476" t="n"/>
      <c r="K50" s="476" t="n"/>
      <c r="L50" s="476" t="n"/>
      <c r="M50" s="476" t="n"/>
      <c r="N50" s="476" t="n"/>
    </row>
    <row r="51">
      <c r="B51" s="305" t="n"/>
      <c r="C51" s="305" t="n"/>
      <c r="D51" s="305" t="n"/>
      <c r="E51" s="305" t="n"/>
      <c r="F51" s="305" t="n"/>
      <c r="G51" s="305" t="n"/>
      <c r="H51" s="305" t="n"/>
      <c r="I51" s="305" t="n"/>
      <c r="J51" s="305" t="n"/>
      <c r="K51" s="305" t="n"/>
      <c r="L51" s="305" t="n"/>
      <c r="M51" s="305" t="n"/>
      <c r="N51" s="305" t="n"/>
    </row>
    <row r="52">
      <c r="B52" s="222" t="n"/>
      <c r="C52" s="222" t="n"/>
      <c r="D52" s="222" t="n"/>
      <c r="E52" s="222" t="n"/>
      <c r="F52" s="222" t="n"/>
      <c r="G52" s="222" t="n"/>
      <c r="H52" s="222" t="n"/>
      <c r="I52" s="222" t="n"/>
      <c r="J52" s="222" t="n"/>
      <c r="K52" s="222" t="n"/>
      <c r="L52" s="222" t="n"/>
      <c r="M52" s="222" t="n"/>
      <c r="N52" s="222" t="n"/>
    </row>
    <row r="53">
      <c r="B53" s="222" t="n"/>
      <c r="C53" s="222" t="n"/>
      <c r="D53" s="222" t="n"/>
      <c r="E53" s="222" t="n"/>
      <c r="F53" s="222" t="n"/>
      <c r="G53" s="222" t="n"/>
      <c r="H53" s="222" t="n"/>
      <c r="I53" s="222" t="n"/>
      <c r="J53" s="222" t="n"/>
      <c r="K53" s="222" t="n"/>
      <c r="L53" s="222" t="n"/>
      <c r="M53" s="222" t="n"/>
      <c r="N53" s="222" t="n"/>
    </row>
    <row r="54">
      <c r="B54" s="305" t="n"/>
      <c r="C54" s="305" t="n"/>
      <c r="D54" s="305" t="n"/>
      <c r="E54" s="305" t="n"/>
      <c r="F54" s="305" t="n"/>
      <c r="G54" s="305" t="n"/>
      <c r="H54" s="305" t="n"/>
      <c r="I54" s="305" t="n"/>
      <c r="J54" s="305" t="n"/>
      <c r="K54" s="305" t="n"/>
      <c r="L54" s="305" t="n"/>
      <c r="M54" s="305" t="n"/>
      <c r="N54" s="305" t="n"/>
    </row>
    <row r="55">
      <c r="B55" s="305" t="n"/>
      <c r="C55" s="305" t="n"/>
      <c r="D55" s="305" t="n"/>
      <c r="E55" s="305" t="n"/>
      <c r="F55" s="305" t="n"/>
      <c r="G55" s="305" t="n"/>
      <c r="H55" s="305" t="n"/>
      <c r="I55" s="305" t="n"/>
      <c r="J55" s="305" t="n"/>
      <c r="K55" s="305" t="n"/>
      <c r="L55" s="305" t="n"/>
      <c r="M55" s="305" t="n"/>
      <c r="N55" s="305" t="n"/>
    </row>
    <row r="56">
      <c r="B56" s="305" t="n"/>
      <c r="C56" s="305" t="n"/>
      <c r="D56" s="305" t="n"/>
      <c r="E56" s="305" t="n"/>
      <c r="F56" s="305" t="n"/>
      <c r="G56" s="305" t="n"/>
      <c r="H56" s="305" t="n"/>
      <c r="I56" s="305" t="n"/>
      <c r="J56" s="305" t="n"/>
      <c r="K56" s="305" t="n"/>
      <c r="L56" s="305" t="n"/>
      <c r="M56" s="305" t="n"/>
      <c r="N56" s="305" t="n"/>
    </row>
    <row r="57">
      <c r="B57" s="222" t="n"/>
      <c r="C57" s="222" t="n"/>
      <c r="D57" s="222" t="n"/>
      <c r="E57" s="222" t="n"/>
      <c r="F57" s="222" t="n"/>
      <c r="G57" s="222" t="n"/>
      <c r="H57" s="222" t="n"/>
      <c r="I57" s="222" t="n"/>
      <c r="J57" s="222" t="n"/>
      <c r="K57" s="222" t="n"/>
      <c r="L57" s="222" t="n"/>
      <c r="M57" s="222" t="n"/>
      <c r="N57" s="222" t="n"/>
    </row>
    <row r="58">
      <c r="B58" s="305" t="n"/>
      <c r="C58" s="305" t="n"/>
      <c r="D58" s="305" t="n"/>
      <c r="E58" s="305" t="n"/>
      <c r="F58" s="305" t="n"/>
      <c r="G58" s="305" t="n"/>
      <c r="H58" s="305" t="n"/>
      <c r="I58" s="305" t="n"/>
      <c r="J58" s="305" t="n"/>
      <c r="K58" s="305" t="n"/>
      <c r="L58" s="305" t="n"/>
      <c r="M58" s="305" t="n"/>
      <c r="N58" s="305" t="n"/>
    </row>
    <row r="60">
      <c r="B60" s="305" t="n"/>
      <c r="C60" s="305" t="n"/>
      <c r="D60" s="305" t="n"/>
      <c r="E60" s="305" t="n"/>
      <c r="F60" s="305" t="n"/>
      <c r="G60" s="305" t="n"/>
      <c r="H60" s="305" t="n"/>
      <c r="I60" s="305" t="n"/>
      <c r="J60" s="305" t="n"/>
      <c r="K60" s="305" t="n"/>
      <c r="L60" s="305" t="n"/>
      <c r="M60" s="305" t="n"/>
      <c r="N60" s="305" t="n"/>
    </row>
    <row r="61">
      <c r="B61" s="222" t="n"/>
      <c r="C61" s="222" t="n"/>
      <c r="D61" s="222" t="n"/>
      <c r="E61" s="222" t="n"/>
      <c r="F61" s="222" t="n"/>
      <c r="G61" s="222" t="n"/>
      <c r="H61" s="222" t="n"/>
      <c r="I61" s="222" t="n"/>
      <c r="J61" s="222" t="n"/>
      <c r="K61" s="222" t="n"/>
      <c r="L61" s="222" t="n"/>
      <c r="M61" s="222" t="n"/>
      <c r="N61" s="222" t="n"/>
    </row>
    <row r="62">
      <c r="B62" s="305" t="n"/>
      <c r="C62" s="305" t="n"/>
      <c r="D62" s="305" t="n"/>
      <c r="E62" s="305" t="n"/>
      <c r="F62" s="305" t="n"/>
      <c r="G62" s="305" t="n"/>
      <c r="H62" s="305" t="n"/>
      <c r="I62" s="305" t="n"/>
      <c r="J62" s="305" t="n"/>
      <c r="K62" s="305" t="n"/>
      <c r="L62" s="305" t="n"/>
      <c r="M62" s="305" t="n"/>
      <c r="N62" s="305" t="n"/>
    </row>
  </sheetData>
  <mergeCells count="1">
    <mergeCell ref="B1:M1"/>
  </mergeCells>
  <conditionalFormatting sqref="B61:N61">
    <cfRule type="cellIs" priority="3" operator="lessThan" dxfId="1">
      <formula>0</formula>
    </cfRule>
  </conditionalFormatting>
  <conditionalFormatting sqref="L6:R6">
    <cfRule type="expression" priority="1" dxfId="0" stopIfTrue="1">
      <formula>ISERROR(L6)</formula>
    </cfRule>
  </conditionalFormatting>
  <pageMargins left="0.7" right="0.7" top="0.75" bottom="0.75" header="0.3" footer="0.3"/>
  <pageSetup orientation="landscape" paperSize="9" scale="64"/>
  <drawing xmlns:r="http://schemas.openxmlformats.org/officeDocument/2006/relationships" r:id="rId1"/>
</worksheet>
</file>

<file path=xl/worksheets/sheet17.xml><?xml version="1.0" encoding="utf-8"?>
<worksheet xmlns="http://schemas.openxmlformats.org/spreadsheetml/2006/main">
  <sheetPr>
    <tabColor rgb="008064A2"/>
    <outlinePr summaryBelow="1" summaryRight="1"/>
    <pageSetUpPr/>
  </sheetPr>
  <dimension ref="A1:Q843"/>
  <sheetViews>
    <sheetView workbookViewId="0">
      <selection activeCell="A1" sqref="A1"/>
    </sheetView>
  </sheetViews>
  <sheetFormatPr baseColWidth="8" defaultRowHeight="15"/>
  <cols>
    <col width="19" customWidth="1" style="1003" min="1" max="1"/>
    <col width="15" customWidth="1" style="1003" min="2" max="2"/>
    <col width="19" customWidth="1" style="1003" min="3" max="3"/>
    <col width="13" customWidth="1" style="1003" min="4" max="4"/>
    <col width="18" customWidth="1" style="1003" min="5" max="5"/>
    <col width="16" customWidth="1" style="1003" min="6" max="6"/>
    <col width="24" customWidth="1" style="1003" min="7" max="7"/>
    <col width="46" customWidth="1" style="1003" min="8" max="8"/>
    <col width="59" customWidth="1" style="1003" min="9" max="9"/>
    <col width="14" customWidth="1" style="1003" min="10" max="10"/>
    <col width="17" customWidth="1" style="1003" min="11" max="11"/>
    <col width="32" customWidth="1" style="1003" min="12" max="12"/>
    <col width="18" customWidth="1" style="1003" min="13" max="13"/>
    <col width="28" customWidth="1" style="1003" min="14" max="14"/>
    <col width="35" customWidth="1" style="1003" min="15" max="15"/>
    <col width="18" customWidth="1" style="1003" min="16" max="16"/>
    <col width="14" customWidth="1" style="1003" min="17" max="17"/>
  </cols>
  <sheetData>
    <row r="1" ht="15" customHeight="1" s="1003">
      <c r="A1" s="1027" t="inlineStr">
        <is>
          <t>Identifiant</t>
        </is>
      </c>
      <c r="B1" s="1027" t="inlineStr">
        <is>
          <t>Origine</t>
        </is>
      </c>
      <c r="C1" s="1027" t="inlineStr">
        <is>
          <t>Destination</t>
        </is>
      </c>
      <c r="D1" s="1027" t="inlineStr">
        <is>
          <t>Unité</t>
        </is>
      </c>
      <c r="E1" s="1027" t="inlineStr">
        <is>
          <t>Territoire</t>
        </is>
      </c>
      <c r="F1" s="1027" t="inlineStr">
        <is>
          <t>Campagne</t>
        </is>
      </c>
      <c r="G1" s="1027" t="inlineStr">
        <is>
          <t>Oléoprotéagineux</t>
        </is>
      </c>
      <c r="H1" s="1027" t="inlineStr">
        <is>
          <t>Volume collecté, hors volume d'échange</t>
        </is>
      </c>
      <c r="I1" s="1027" t="inlineStr">
        <is>
          <t>Rendement, répartition ou volume d'échange collecté</t>
        </is>
      </c>
      <c r="J1" s="1027" t="inlineStr">
        <is>
          <t>Source</t>
        </is>
      </c>
      <c r="K1" s="1027" t="inlineStr">
        <is>
          <t>Hypothèse</t>
        </is>
      </c>
      <c r="L1" s="1027" t="inlineStr">
        <is>
          <t>Type de donnée collectée</t>
        </is>
      </c>
      <c r="M1" s="1027" t="inlineStr">
        <is>
          <t>Traduction</t>
        </is>
      </c>
      <c r="N1" s="1027" t="inlineStr">
        <is>
          <t>Onglet fichier Excel</t>
        </is>
      </c>
      <c r="O1" s="1027" t="inlineStr">
        <is>
          <t>Equation d'égalité (eq = 0)</t>
        </is>
      </c>
      <c r="P1" s="1027" t="inlineStr">
        <is>
          <t>Traduction</t>
        </is>
      </c>
      <c r="Q1" s="1027" t="inlineStr">
        <is>
          <t>Source</t>
        </is>
      </c>
    </row>
    <row r="2" ht="15" customHeight="1" s="1003">
      <c r="A2" s="1071" t="n">
        <v>22</v>
      </c>
      <c r="B2" t="inlineStr">
        <is>
          <t>Graines collectées</t>
        </is>
      </c>
      <c r="C2" t="inlineStr">
        <is>
          <t>Semences certifiées</t>
        </is>
      </c>
      <c r="D2" t="inlineStr">
        <is>
          <t>kt</t>
        </is>
      </c>
      <c r="E2" t="inlineStr">
        <is>
          <t>France</t>
        </is>
      </c>
      <c r="F2" t="inlineStr">
        <is>
          <t>2015-16</t>
        </is>
      </c>
      <c r="G2" t="inlineStr">
        <is>
          <t>Colza</t>
        </is>
      </c>
      <c r="H2" t="inlineStr">
        <is>
          <t>Production de semences certifiées = 10 kt (Bilans par campagne - FranceAgriMer)</t>
        </is>
      </c>
      <c r="I2" t="inlineStr"/>
      <c r="J2" t="inlineStr">
        <is>
          <t>Bilans par campagne - FranceAgriMer</t>
        </is>
      </c>
      <c r="K2" t="inlineStr"/>
      <c r="L2" t="inlineStr">
        <is>
          <t>Volume</t>
        </is>
      </c>
      <c r="M2" t="inlineStr">
        <is>
          <t>Production de semences certifiées</t>
        </is>
      </c>
      <c r="N2" t="inlineStr">
        <is>
          <t>Bilans Colza - FAM</t>
        </is>
      </c>
      <c r="O2" t="n">
        <v>0.2050663449939686</v>
      </c>
      <c r="P2" t="inlineStr"/>
      <c r="Q2" t="inlineStr"/>
    </row>
    <row r="3" ht="15" customHeight="1" s="1003">
      <c r="A3" s="1019" t="n">
        <v>22</v>
      </c>
      <c r="B3" t="inlineStr">
        <is>
          <t>Graines autoconsommées</t>
        </is>
      </c>
      <c r="C3" t="inlineStr">
        <is>
          <t>Semences fermières</t>
        </is>
      </c>
      <c r="D3" t="inlineStr">
        <is>
          <t>kt</t>
        </is>
      </c>
      <c r="E3" t="inlineStr">
        <is>
          <t>France</t>
        </is>
      </c>
      <c r="F3" t="inlineStr">
        <is>
          <t>2015-16</t>
        </is>
      </c>
      <c r="G3" t="inlineStr">
        <is>
          <t>Colza</t>
        </is>
      </c>
      <c r="H3" t="inlineStr"/>
      <c r="I3" t="inlineStr">
        <is>
          <t>Part de semences fermières (par rapport aux semences certifiées) = 20,51 % (Enquête Pratiques culturales en grandes cultures - SSP)</t>
        </is>
      </c>
      <c r="J3" t="inlineStr">
        <is>
          <t>Enquête Pratiques culturales en grandes cultures - SSP</t>
        </is>
      </c>
      <c r="K3" t="inlineStr">
        <is>
          <t>0</t>
        </is>
      </c>
      <c r="L3" t="inlineStr">
        <is>
          <t>Répartition</t>
        </is>
      </c>
      <c r="M3" t="inlineStr">
        <is>
          <t>Part de semences fermières (par rapport aux semences certifiées)</t>
        </is>
      </c>
      <c r="N3" t="inlineStr">
        <is>
          <t>Semences fermières - AGRESTE</t>
        </is>
      </c>
      <c r="O3" t="n">
        <v>-1</v>
      </c>
      <c r="P3" t="inlineStr">
        <is>
          <t>Part de semences fermières (par rapport aux semences certifiées)</t>
        </is>
      </c>
      <c r="Q3" t="inlineStr">
        <is>
          <t>Enquête Pratiques culturales en grandes cultures - SSP</t>
        </is>
      </c>
    </row>
    <row r="4" ht="15" customHeight="1" s="1003">
      <c r="A4" s="1071" t="n">
        <v>100</v>
      </c>
      <c r="B4" t="inlineStr">
        <is>
          <t>OS</t>
        </is>
      </c>
      <c r="C4" t="inlineStr">
        <is>
          <t>Issues de silo</t>
        </is>
      </c>
      <c r="D4" t="inlineStr">
        <is>
          <t>kt</t>
        </is>
      </c>
      <c r="E4" t="inlineStr">
        <is>
          <t>France</t>
        </is>
      </c>
      <c r="F4" t="inlineStr">
        <is>
          <t>2015-16</t>
        </is>
      </c>
      <c r="G4" t="inlineStr">
        <is>
          <t>Colza</t>
        </is>
      </c>
      <c r="H4" t="inlineStr"/>
      <c r="I4" t="inlineStr">
        <is>
          <t>Ratio d'issues de silo = 1,7 % (ONRB - FranceAgriMer)</t>
        </is>
      </c>
      <c r="J4" t="inlineStr">
        <is>
          <t>ONRB - FranceAgriMer</t>
        </is>
      </c>
      <c r="K4" t="inlineStr">
        <is>
          <t>0</t>
        </is>
      </c>
      <c r="L4" t="inlineStr">
        <is>
          <t>Rendement</t>
        </is>
      </c>
      <c r="M4" t="inlineStr">
        <is>
          <t>Ratio d'issues de silo</t>
        </is>
      </c>
      <c r="N4" t="inlineStr">
        <is>
          <t>Issues de silo - ONRB</t>
        </is>
      </c>
      <c r="O4" t="n">
        <v>-1</v>
      </c>
      <c r="P4" t="inlineStr">
        <is>
          <t>Ratio d'issues de silo</t>
        </is>
      </c>
      <c r="Q4" t="inlineStr">
        <is>
          <t>ONRB - FranceAgriMer</t>
        </is>
      </c>
    </row>
    <row r="5" ht="15" customHeight="1" s="1003">
      <c r="A5" s="1019" t="n">
        <v>100</v>
      </c>
      <c r="B5" t="inlineStr">
        <is>
          <t>Graines récoltées</t>
        </is>
      </c>
      <c r="C5" t="inlineStr">
        <is>
          <t>OS</t>
        </is>
      </c>
      <c r="D5" t="inlineStr">
        <is>
          <t>kt</t>
        </is>
      </c>
      <c r="E5" t="inlineStr">
        <is>
          <t>France</t>
        </is>
      </c>
      <c r="F5" t="inlineStr">
        <is>
          <t>2015-16</t>
        </is>
      </c>
      <c r="G5" t="inlineStr">
        <is>
          <t>Colza</t>
        </is>
      </c>
      <c r="H5" t="inlineStr">
        <is>
          <t>Collecte = 5206 kt (Bilans par campagne - FranceAgriMer)</t>
        </is>
      </c>
      <c r="I5" t="inlineStr"/>
      <c r="J5" t="inlineStr">
        <is>
          <t>Bilans par campagne - FranceAgriMer</t>
        </is>
      </c>
      <c r="K5" t="inlineStr"/>
      <c r="L5" t="inlineStr">
        <is>
          <t>Volume</t>
        </is>
      </c>
      <c r="M5" t="inlineStr">
        <is>
          <t>Collecte</t>
        </is>
      </c>
      <c r="N5" t="inlineStr">
        <is>
          <t>Bilans Colza - FAM</t>
        </is>
      </c>
      <c r="O5" t="n">
        <v>0.017</v>
      </c>
      <c r="P5" t="inlineStr"/>
      <c r="Q5" t="inlineStr"/>
    </row>
    <row r="6" ht="15" customHeight="1" s="1003">
      <c r="A6" s="1071" t="n">
        <v>400</v>
      </c>
      <c r="B6" t="inlineStr">
        <is>
          <t>Issues de silo</t>
        </is>
      </c>
      <c r="C6" t="inlineStr">
        <is>
          <t>FAF</t>
        </is>
      </c>
      <c r="D6" t="inlineStr">
        <is>
          <t>kt</t>
        </is>
      </c>
      <c r="E6" t="inlineStr">
        <is>
          <t>France</t>
        </is>
      </c>
      <c r="F6" t="inlineStr">
        <is>
          <t>2015-16</t>
        </is>
      </c>
      <c r="G6" t="inlineStr">
        <is>
          <t>Colza</t>
        </is>
      </c>
      <c r="H6" t="inlineStr"/>
      <c r="I6" t="inlineStr">
        <is>
          <t>Part d'issues de silo consommées par les FAF = 56,33 % (ONRB - FranceAgriMer)</t>
        </is>
      </c>
      <c r="J6" t="inlineStr">
        <is>
          <t>ONRB - FranceAgriMer</t>
        </is>
      </c>
      <c r="K6" t="inlineStr">
        <is>
          <t>0</t>
        </is>
      </c>
      <c r="L6" t="inlineStr">
        <is>
          <t>Répartition</t>
        </is>
      </c>
      <c r="M6" t="inlineStr">
        <is>
          <t>Part d'issues de silo consommées par les FAF</t>
        </is>
      </c>
      <c r="N6" t="inlineStr">
        <is>
          <t>Issues de silo - ONRB</t>
        </is>
      </c>
      <c r="O6" t="n">
        <v>-1</v>
      </c>
      <c r="P6" t="inlineStr">
        <is>
          <t>Part d'issues de silo consommées par les FAF</t>
        </is>
      </c>
      <c r="Q6" t="inlineStr">
        <is>
          <t>ONRB - FranceAgriMer</t>
        </is>
      </c>
    </row>
    <row r="7" ht="15" customHeight="1" s="1003">
      <c r="A7" s="1019" t="n">
        <v>400</v>
      </c>
      <c r="B7" t="inlineStr">
        <is>
          <t>OS</t>
        </is>
      </c>
      <c r="C7" t="inlineStr">
        <is>
          <t>Issues de silo</t>
        </is>
      </c>
      <c r="D7" t="inlineStr">
        <is>
          <t>kt</t>
        </is>
      </c>
      <c r="E7" t="inlineStr">
        <is>
          <t>France</t>
        </is>
      </c>
      <c r="F7" t="inlineStr">
        <is>
          <t>2015-16</t>
        </is>
      </c>
      <c r="G7" t="inlineStr">
        <is>
          <t>Colza</t>
        </is>
      </c>
      <c r="H7" t="inlineStr"/>
      <c r="I7" t="inlineStr">
        <is>
          <t>Ratio d'issues de silo = 1,7 % (ONRB - FranceAgriMer)</t>
        </is>
      </c>
      <c r="J7" t="inlineStr">
        <is>
          <t>ONRB - FranceAgriMer</t>
        </is>
      </c>
      <c r="K7" t="inlineStr">
        <is>
          <t>0</t>
        </is>
      </c>
      <c r="L7" t="inlineStr">
        <is>
          <t>Rendement</t>
        </is>
      </c>
      <c r="M7" t="inlineStr">
        <is>
          <t>Ratio d'issues de silo</t>
        </is>
      </c>
      <c r="N7" t="inlineStr">
        <is>
          <t>Issues de silo - ONRB</t>
        </is>
      </c>
      <c r="O7" t="n">
        <v>0.5633</v>
      </c>
      <c r="P7" t="inlineStr"/>
      <c r="Q7" t="inlineStr"/>
    </row>
    <row r="8" ht="15" customHeight="1" s="1003">
      <c r="A8" s="1071" t="n">
        <v>500</v>
      </c>
      <c r="B8" t="inlineStr">
        <is>
          <t>OS</t>
        </is>
      </c>
      <c r="C8" t="inlineStr">
        <is>
          <t>Issues de silo</t>
        </is>
      </c>
      <c r="D8" t="inlineStr">
        <is>
          <t>kt</t>
        </is>
      </c>
      <c r="E8" t="inlineStr">
        <is>
          <t>France</t>
        </is>
      </c>
      <c r="F8" t="inlineStr">
        <is>
          <t>2015-16</t>
        </is>
      </c>
      <c r="G8" t="inlineStr">
        <is>
          <t>Colza</t>
        </is>
      </c>
      <c r="H8" t="inlineStr"/>
      <c r="I8" t="inlineStr">
        <is>
          <t>Ratio d'issues de silo = 1,7 % (ONRB - FranceAgriMer)</t>
        </is>
      </c>
      <c r="J8" t="inlineStr">
        <is>
          <t>ONRB - FranceAgriMer</t>
        </is>
      </c>
      <c r="K8" t="inlineStr">
        <is>
          <t>0</t>
        </is>
      </c>
      <c r="L8" t="inlineStr">
        <is>
          <t>Rendement</t>
        </is>
      </c>
      <c r="M8" t="inlineStr">
        <is>
          <t>Ratio d'issues de silo</t>
        </is>
      </c>
      <c r="N8" t="inlineStr">
        <is>
          <t>Issues de silo - ONRB</t>
        </is>
      </c>
      <c r="O8" t="n">
        <v>0.0077</v>
      </c>
      <c r="P8" t="inlineStr"/>
      <c r="Q8" t="inlineStr"/>
    </row>
    <row r="9" ht="15" customHeight="1" s="1003">
      <c r="A9" s="1019" t="n">
        <v>500</v>
      </c>
      <c r="B9" t="inlineStr">
        <is>
          <t>Issues de silo</t>
        </is>
      </c>
      <c r="C9" t="inlineStr">
        <is>
          <t>Litière</t>
        </is>
      </c>
      <c r="D9" t="inlineStr">
        <is>
          <t>kt</t>
        </is>
      </c>
      <c r="E9" t="inlineStr">
        <is>
          <t>France</t>
        </is>
      </c>
      <c r="F9" t="inlineStr">
        <is>
          <t>2015-16</t>
        </is>
      </c>
      <c r="G9" t="inlineStr">
        <is>
          <t>Colza</t>
        </is>
      </c>
      <c r="H9" t="inlineStr"/>
      <c r="I9" t="inlineStr">
        <is>
          <t>Part d'issues de silo consommées comme litière = 0,77 % (ONRB - FranceAgriMer)</t>
        </is>
      </c>
      <c r="J9" t="inlineStr">
        <is>
          <t>ONRB - FranceAgriMer</t>
        </is>
      </c>
      <c r="K9" t="inlineStr">
        <is>
          <t>0</t>
        </is>
      </c>
      <c r="L9" t="inlineStr">
        <is>
          <t>Répartition</t>
        </is>
      </c>
      <c r="M9" t="inlineStr">
        <is>
          <t>Part d'issues de silo consommées comme litière</t>
        </is>
      </c>
      <c r="N9" t="inlineStr">
        <is>
          <t>Issues de silo - ONRB</t>
        </is>
      </c>
      <c r="O9" t="n">
        <v>-1</v>
      </c>
      <c r="P9" t="inlineStr">
        <is>
          <t>Part d'issues de silo consommées comme litière</t>
        </is>
      </c>
      <c r="Q9" t="inlineStr">
        <is>
          <t>ONRB - FranceAgriMer</t>
        </is>
      </c>
    </row>
    <row r="10" ht="15" customHeight="1" s="1003">
      <c r="A10" s="1071" t="n">
        <v>600</v>
      </c>
      <c r="B10" t="inlineStr">
        <is>
          <t>Issues de silo</t>
        </is>
      </c>
      <c r="C10" t="inlineStr">
        <is>
          <t>Compostage</t>
        </is>
      </c>
      <c r="D10" t="inlineStr">
        <is>
          <t>kt</t>
        </is>
      </c>
      <c r="E10" t="inlineStr">
        <is>
          <t>France</t>
        </is>
      </c>
      <c r="F10" t="inlineStr">
        <is>
          <t>2015-16</t>
        </is>
      </c>
      <c r="G10" t="inlineStr">
        <is>
          <t>Colza</t>
        </is>
      </c>
      <c r="H10" t="inlineStr"/>
      <c r="I10" t="inlineStr">
        <is>
          <t>Part d'issues de silo compostées = 0 % (ONRB - FranceAgriMer)</t>
        </is>
      </c>
      <c r="J10" t="inlineStr">
        <is>
          <t>ONRB - FranceAgriMer</t>
        </is>
      </c>
      <c r="K10" t="inlineStr">
        <is>
          <t>0</t>
        </is>
      </c>
      <c r="L10" t="inlineStr">
        <is>
          <t>Répartition</t>
        </is>
      </c>
      <c r="M10" t="inlineStr">
        <is>
          <t>Part d'issues de silo compostées</t>
        </is>
      </c>
      <c r="N10" t="inlineStr">
        <is>
          <t>Issues de silo - ONRB</t>
        </is>
      </c>
      <c r="O10" t="n">
        <v>-1</v>
      </c>
      <c r="P10" t="inlineStr">
        <is>
          <t>Part d'issues de silo compostées</t>
        </is>
      </c>
      <c r="Q10" t="inlineStr">
        <is>
          <t>ONRB - FranceAgriMer</t>
        </is>
      </c>
    </row>
    <row r="11" ht="15" customHeight="1" s="1003">
      <c r="A11" s="1019" t="n">
        <v>600</v>
      </c>
      <c r="B11" t="inlineStr">
        <is>
          <t>OS</t>
        </is>
      </c>
      <c r="C11" t="inlineStr">
        <is>
          <t>Issues de silo</t>
        </is>
      </c>
      <c r="D11" t="inlineStr">
        <is>
          <t>kt</t>
        </is>
      </c>
      <c r="E11" t="inlineStr">
        <is>
          <t>France</t>
        </is>
      </c>
      <c r="F11" t="inlineStr">
        <is>
          <t>2015-16</t>
        </is>
      </c>
      <c r="G11" t="inlineStr">
        <is>
          <t>Colza</t>
        </is>
      </c>
      <c r="H11" t="inlineStr"/>
      <c r="I11" t="inlineStr">
        <is>
          <t>Ratio d'issues de silo = 1,7 % (ONRB - FranceAgriMer)</t>
        </is>
      </c>
      <c r="J11" t="inlineStr">
        <is>
          <t>ONRB - FranceAgriMer</t>
        </is>
      </c>
      <c r="K11" t="inlineStr">
        <is>
          <t>0</t>
        </is>
      </c>
      <c r="L11" t="inlineStr">
        <is>
          <t>Rendement</t>
        </is>
      </c>
      <c r="M11" t="inlineStr">
        <is>
          <t>Ratio d'issues de silo</t>
        </is>
      </c>
      <c r="N11" t="inlineStr">
        <is>
          <t>Issues de silo - ONRB</t>
        </is>
      </c>
      <c r="O11" t="n">
        <v>0</v>
      </c>
      <c r="P11" t="inlineStr"/>
      <c r="Q11" t="inlineStr"/>
    </row>
    <row r="12" ht="15" customHeight="1" s="1003">
      <c r="A12" s="1071" t="n">
        <v>700</v>
      </c>
      <c r="B12" t="inlineStr">
        <is>
          <t>Issues de silo</t>
        </is>
      </c>
      <c r="C12" t="inlineStr">
        <is>
          <t>Autres biomatériaux</t>
        </is>
      </c>
      <c r="D12" t="inlineStr">
        <is>
          <t>kt</t>
        </is>
      </c>
      <c r="E12" t="inlineStr">
        <is>
          <t>France</t>
        </is>
      </c>
      <c r="F12" t="inlineStr">
        <is>
          <t>2015-16</t>
        </is>
      </c>
      <c r="G12" t="inlineStr">
        <is>
          <t>Colza</t>
        </is>
      </c>
      <c r="H12" t="inlineStr"/>
      <c r="I12" t="inlineStr">
        <is>
          <t>Part d'issues de silo consommées comme autres biomatériaux = 0,77 % (ONRB - FranceAgriMer)</t>
        </is>
      </c>
      <c r="J12" t="inlineStr">
        <is>
          <t>ONRB - FranceAgriMer</t>
        </is>
      </c>
      <c r="K12" t="inlineStr">
        <is>
          <t>0</t>
        </is>
      </c>
      <c r="L12" t="inlineStr">
        <is>
          <t>Répartition</t>
        </is>
      </c>
      <c r="M12" t="inlineStr">
        <is>
          <t>Part d'issues de silo consommées comme autres biomatériaux</t>
        </is>
      </c>
      <c r="N12" t="inlineStr">
        <is>
          <t>Issues de silo - ONRB</t>
        </is>
      </c>
      <c r="O12" t="n">
        <v>-1</v>
      </c>
      <c r="P12" t="inlineStr">
        <is>
          <t>Part d'issues de silo consommées comme autres biomatériaux</t>
        </is>
      </c>
      <c r="Q12" t="inlineStr">
        <is>
          <t>ONRB - FranceAgriMer</t>
        </is>
      </c>
    </row>
    <row r="13" ht="15" customHeight="1" s="1003">
      <c r="A13" s="1019" t="n">
        <v>700</v>
      </c>
      <c r="B13" t="inlineStr">
        <is>
          <t>OS</t>
        </is>
      </c>
      <c r="C13" t="inlineStr">
        <is>
          <t>Issues de silo</t>
        </is>
      </c>
      <c r="D13" t="inlineStr">
        <is>
          <t>kt</t>
        </is>
      </c>
      <c r="E13" t="inlineStr">
        <is>
          <t>France</t>
        </is>
      </c>
      <c r="F13" t="inlineStr">
        <is>
          <t>2015-16</t>
        </is>
      </c>
      <c r="G13" t="inlineStr">
        <is>
          <t>Colza</t>
        </is>
      </c>
      <c r="H13" t="inlineStr"/>
      <c r="I13" t="inlineStr">
        <is>
          <t>Ratio d'issues de silo = 1,7 % (ONRB - FranceAgriMer)</t>
        </is>
      </c>
      <c r="J13" t="inlineStr">
        <is>
          <t>ONRB - FranceAgriMer</t>
        </is>
      </c>
      <c r="K13" t="inlineStr">
        <is>
          <t>0</t>
        </is>
      </c>
      <c r="L13" t="inlineStr">
        <is>
          <t>Rendement</t>
        </is>
      </c>
      <c r="M13" t="inlineStr">
        <is>
          <t>Ratio d'issues de silo</t>
        </is>
      </c>
      <c r="N13" t="inlineStr">
        <is>
          <t>Issues de silo - ONRB</t>
        </is>
      </c>
      <c r="O13" t="n">
        <v>0.0077</v>
      </c>
      <c r="P13" t="inlineStr"/>
      <c r="Q13" t="inlineStr"/>
    </row>
    <row r="14" ht="15" customHeight="1" s="1003">
      <c r="A14" s="1071" t="n">
        <v>800</v>
      </c>
      <c r="B14" t="inlineStr">
        <is>
          <t>Issues de silo</t>
        </is>
      </c>
      <c r="C14" t="inlineStr">
        <is>
          <t>Méthanisation</t>
        </is>
      </c>
      <c r="D14" t="inlineStr">
        <is>
          <t>kt</t>
        </is>
      </c>
      <c r="E14" t="inlineStr">
        <is>
          <t>France</t>
        </is>
      </c>
      <c r="F14" t="inlineStr">
        <is>
          <t>2015-16</t>
        </is>
      </c>
      <c r="G14" t="inlineStr">
        <is>
          <t>Colza</t>
        </is>
      </c>
      <c r="H14" t="inlineStr"/>
      <c r="I14" t="inlineStr">
        <is>
          <t>Part d'issues de silo consommées en méthanisation = 40,72 % (ONRB - FranceAgriMer)</t>
        </is>
      </c>
      <c r="J14" t="inlineStr">
        <is>
          <t>ONRB - FranceAgriMer</t>
        </is>
      </c>
      <c r="K14" t="inlineStr">
        <is>
          <t>0</t>
        </is>
      </c>
      <c r="L14" t="inlineStr">
        <is>
          <t>Répartition</t>
        </is>
      </c>
      <c r="M14" t="inlineStr">
        <is>
          <t>Part d'issues de silo consommées en méthanisation</t>
        </is>
      </c>
      <c r="N14" t="inlineStr">
        <is>
          <t>Issues de silo - ONRB</t>
        </is>
      </c>
      <c r="O14" t="n">
        <v>-1</v>
      </c>
      <c r="P14" t="inlineStr">
        <is>
          <t>Part d'issues de silo consommées en méthanisation</t>
        </is>
      </c>
      <c r="Q14" t="inlineStr">
        <is>
          <t>ONRB - FranceAgriMer</t>
        </is>
      </c>
    </row>
    <row r="15" ht="15" customHeight="1" s="1003">
      <c r="A15" s="1019" t="n">
        <v>800</v>
      </c>
      <c r="B15" t="inlineStr">
        <is>
          <t>OS</t>
        </is>
      </c>
      <c r="C15" t="inlineStr">
        <is>
          <t>Issues de silo</t>
        </is>
      </c>
      <c r="D15" t="inlineStr">
        <is>
          <t>kt</t>
        </is>
      </c>
      <c r="E15" t="inlineStr">
        <is>
          <t>France</t>
        </is>
      </c>
      <c r="F15" t="inlineStr">
        <is>
          <t>2015-16</t>
        </is>
      </c>
      <c r="G15" t="inlineStr">
        <is>
          <t>Colza</t>
        </is>
      </c>
      <c r="H15" t="inlineStr"/>
      <c r="I15" t="inlineStr">
        <is>
          <t>Ratio d'issues de silo = 1,7 % (ONRB - FranceAgriMer)</t>
        </is>
      </c>
      <c r="J15" t="inlineStr">
        <is>
          <t>ONRB - FranceAgriMer</t>
        </is>
      </c>
      <c r="K15" t="inlineStr">
        <is>
          <t>0</t>
        </is>
      </c>
      <c r="L15" t="inlineStr">
        <is>
          <t>Rendement</t>
        </is>
      </c>
      <c r="M15" t="inlineStr">
        <is>
          <t>Ratio d'issues de silo</t>
        </is>
      </c>
      <c r="N15" t="inlineStr">
        <is>
          <t>Issues de silo - ONRB</t>
        </is>
      </c>
      <c r="O15" t="n">
        <v>0.4072</v>
      </c>
      <c r="P15" t="inlineStr"/>
      <c r="Q15" t="inlineStr"/>
    </row>
    <row r="16" ht="15" customHeight="1" s="1003">
      <c r="A16" s="1071" t="n">
        <v>900</v>
      </c>
      <c r="B16" t="inlineStr">
        <is>
          <t>Issues de silo</t>
        </is>
      </c>
      <c r="C16" t="inlineStr">
        <is>
          <t>Combustion</t>
        </is>
      </c>
      <c r="D16" t="inlineStr">
        <is>
          <t>kt</t>
        </is>
      </c>
      <c r="E16" t="inlineStr">
        <is>
          <t>France</t>
        </is>
      </c>
      <c r="F16" t="inlineStr">
        <is>
          <t>2015-16</t>
        </is>
      </c>
      <c r="G16" t="inlineStr">
        <is>
          <t>Colza</t>
        </is>
      </c>
      <c r="H16" t="inlineStr"/>
      <c r="I16" t="inlineStr">
        <is>
          <t>Part d'issues de silo brûlées = 1,03 % (ONRB - FranceAgriMer)</t>
        </is>
      </c>
      <c r="J16" t="inlineStr">
        <is>
          <t>ONRB - FranceAgriMer</t>
        </is>
      </c>
      <c r="K16" t="inlineStr">
        <is>
          <t>0</t>
        </is>
      </c>
      <c r="L16" t="inlineStr">
        <is>
          <t>Répartition</t>
        </is>
      </c>
      <c r="M16" t="inlineStr">
        <is>
          <t>Part d'issues de silo brûlées</t>
        </is>
      </c>
      <c r="N16" t="inlineStr">
        <is>
          <t>Issues de silo - ONRB</t>
        </is>
      </c>
      <c r="O16" t="n">
        <v>-1</v>
      </c>
      <c r="P16" t="inlineStr">
        <is>
          <t>Part d'issues de silo brûlées</t>
        </is>
      </c>
      <c r="Q16" t="inlineStr">
        <is>
          <t>ONRB - FranceAgriMer</t>
        </is>
      </c>
    </row>
    <row r="17" ht="15" customHeight="1" s="1003">
      <c r="A17" s="1019" t="n">
        <v>900</v>
      </c>
      <c r="B17" t="inlineStr">
        <is>
          <t>OS</t>
        </is>
      </c>
      <c r="C17" t="inlineStr">
        <is>
          <t>Issues de silo</t>
        </is>
      </c>
      <c r="D17" t="inlineStr">
        <is>
          <t>kt</t>
        </is>
      </c>
      <c r="E17" t="inlineStr">
        <is>
          <t>France</t>
        </is>
      </c>
      <c r="F17" t="inlineStr">
        <is>
          <t>2015-16</t>
        </is>
      </c>
      <c r="G17" t="inlineStr">
        <is>
          <t>Colza</t>
        </is>
      </c>
      <c r="H17" t="inlineStr"/>
      <c r="I17" t="inlineStr">
        <is>
          <t>Ratio d'issues de silo = 1,7 % (ONRB - FranceAgriMer)</t>
        </is>
      </c>
      <c r="J17" t="inlineStr">
        <is>
          <t>ONRB - FranceAgriMer</t>
        </is>
      </c>
      <c r="K17" t="inlineStr">
        <is>
          <t>0</t>
        </is>
      </c>
      <c r="L17" t="inlineStr">
        <is>
          <t>Rendement</t>
        </is>
      </c>
      <c r="M17" t="inlineStr">
        <is>
          <t>Ratio d'issues de silo</t>
        </is>
      </c>
      <c r="N17" t="inlineStr">
        <is>
          <t>Issues de silo - ONRB</t>
        </is>
      </c>
      <c r="O17" t="n">
        <v>0.0103</v>
      </c>
      <c r="P17" t="inlineStr"/>
      <c r="Q17" t="inlineStr"/>
    </row>
    <row r="18" ht="15" customHeight="1" s="1003">
      <c r="A18" s="1071" t="n">
        <v>1800</v>
      </c>
      <c r="B18" t="inlineStr">
        <is>
          <t>Graines récoltées</t>
        </is>
      </c>
      <c r="C18" t="inlineStr">
        <is>
          <t>Ferme</t>
        </is>
      </c>
      <c r="D18" t="inlineStr">
        <is>
          <t>kt</t>
        </is>
      </c>
      <c r="E18" t="inlineStr">
        <is>
          <t>France</t>
        </is>
      </c>
      <c r="F18" t="inlineStr">
        <is>
          <t>2015-16</t>
        </is>
      </c>
      <c r="G18" t="inlineStr">
        <is>
          <t>Colza</t>
        </is>
      </c>
      <c r="H18" t="inlineStr"/>
      <c r="I18" t="inlineStr"/>
      <c r="J18" t="inlineStr"/>
      <c r="K18" t="inlineStr"/>
      <c r="L18" t="inlineStr"/>
      <c r="M18" t="inlineStr"/>
      <c r="N18" t="inlineStr"/>
      <c r="O18" t="n">
        <v>0.001</v>
      </c>
      <c r="P18" t="inlineStr"/>
      <c r="Q18" t="inlineStr"/>
    </row>
    <row r="19" ht="15" customHeight="1" s="1003">
      <c r="A19" s="1019" t="n">
        <v>1800</v>
      </c>
      <c r="B19" t="inlineStr">
        <is>
          <t>Graines autoconsommées</t>
        </is>
      </c>
      <c r="C19" t="inlineStr">
        <is>
          <t>Elimination/Pertes</t>
        </is>
      </c>
      <c r="D19" t="inlineStr">
        <is>
          <t>kt</t>
        </is>
      </c>
      <c r="E19" t="inlineStr">
        <is>
          <t>France</t>
        </is>
      </c>
      <c r="F19" t="inlineStr">
        <is>
          <t>2015-16</t>
        </is>
      </c>
      <c r="G19" t="inlineStr">
        <is>
          <t>Colza</t>
        </is>
      </c>
      <c r="H19" t="inlineStr"/>
      <c r="I19" t="inlineStr">
        <is>
          <t>Ratio de pertes à la ferme = 0,1 % (ORIFLAAM - Terres Univia)</t>
        </is>
      </c>
      <c r="J19" t="inlineStr">
        <is>
          <t>ORIFLAAM - Terres Univia</t>
        </is>
      </c>
      <c r="K19" t="inlineStr">
        <is>
          <t>0</t>
        </is>
      </c>
      <c r="L19" t="inlineStr">
        <is>
          <t>Rendement</t>
        </is>
      </c>
      <c r="M19" t="inlineStr">
        <is>
          <t>Ratio de pertes à la ferme</t>
        </is>
      </c>
      <c r="N19" t="inlineStr">
        <is>
          <t>Pertes ferme - TERRES UNIVIA</t>
        </is>
      </c>
      <c r="O19" t="n">
        <v>-1</v>
      </c>
      <c r="P19" t="inlineStr">
        <is>
          <t>Ratio de pertes à la ferme</t>
        </is>
      </c>
      <c r="Q19" t="inlineStr">
        <is>
          <t>ORIFLAAM - Terres Univia</t>
        </is>
      </c>
    </row>
    <row r="20" ht="15" customHeight="1" s="1003">
      <c r="A20" s="1071" t="n">
        <v>7300</v>
      </c>
      <c r="B20" t="inlineStr">
        <is>
          <t>Graines collectées</t>
        </is>
      </c>
      <c r="C20" t="inlineStr">
        <is>
          <t>Trituration</t>
        </is>
      </c>
      <c r="D20" t="inlineStr">
        <is>
          <t>kt</t>
        </is>
      </c>
      <c r="E20" t="inlineStr">
        <is>
          <t>France</t>
        </is>
      </c>
      <c r="F20" t="inlineStr">
        <is>
          <t>2015-16</t>
        </is>
      </c>
      <c r="G20" t="inlineStr">
        <is>
          <t>Colza</t>
        </is>
      </c>
      <c r="H20" t="inlineStr">
        <is>
          <t>Consommation de graines par la Trituration = 4780 kt (Bilans par campagne - FranceAgriMer)</t>
        </is>
      </c>
      <c r="I20" t="inlineStr"/>
      <c r="J20" t="inlineStr">
        <is>
          <t>Bilans par campagne - FranceAgriMer</t>
        </is>
      </c>
      <c r="K20" t="inlineStr"/>
      <c r="L20" t="inlineStr">
        <is>
          <t>Volume</t>
        </is>
      </c>
      <c r="M20" t="inlineStr">
        <is>
          <t>Consommation de graines par la Trituration</t>
        </is>
      </c>
      <c r="N20" t="inlineStr">
        <is>
          <t>Bilans Colza - FAM</t>
        </is>
      </c>
      <c r="O20" t="n">
        <v>0.424</v>
      </c>
      <c r="P20" t="inlineStr"/>
      <c r="Q20" t="inlineStr"/>
    </row>
    <row r="21" ht="15" customHeight="1" s="1003">
      <c r="A21" s="1019" t="n">
        <v>7300</v>
      </c>
      <c r="B21" t="inlineStr">
        <is>
          <t>Trituration</t>
        </is>
      </c>
      <c r="C21" t="inlineStr">
        <is>
          <t>Huile</t>
        </is>
      </c>
      <c r="D21" t="inlineStr">
        <is>
          <t>kt</t>
        </is>
      </c>
      <c r="E21" t="inlineStr">
        <is>
          <t>France</t>
        </is>
      </c>
      <c r="F21" t="inlineStr">
        <is>
          <t>2015-16</t>
        </is>
      </c>
      <c r="G21" t="inlineStr">
        <is>
          <t>Colza</t>
        </is>
      </c>
      <c r="H21" t="inlineStr"/>
      <c r="I21" t="inlineStr">
        <is>
          <t>Rendement de production d'huile = 42,4 % (Rapport méthodo Ademe calcul ACV - Terres Univia)</t>
        </is>
      </c>
      <c r="J21" t="inlineStr">
        <is>
          <t>Rapport méthodo Ademe calcul ACV - Terres Univia</t>
        </is>
      </c>
      <c r="K21" t="inlineStr">
        <is>
          <t>0</t>
        </is>
      </c>
      <c r="L21" t="inlineStr">
        <is>
          <t>Rendement</t>
        </is>
      </c>
      <c r="M21" t="inlineStr">
        <is>
          <t>Rendement de production d'huile</t>
        </is>
      </c>
      <c r="N21" t="inlineStr">
        <is>
          <t>Rend. trituration-TERRES UNIVIA</t>
        </is>
      </c>
      <c r="O21" t="n">
        <v>-1</v>
      </c>
      <c r="P21" t="inlineStr">
        <is>
          <t>Rendement de production d'huile</t>
        </is>
      </c>
      <c r="Q21" t="inlineStr">
        <is>
          <t>Rapport méthodo Ademe calcul ACV - Terres Univia</t>
        </is>
      </c>
    </row>
    <row r="22" ht="15" customHeight="1" s="1003">
      <c r="A22" s="1071" t="n">
        <v>7400</v>
      </c>
      <c r="B22" t="inlineStr">
        <is>
          <t>Trituration</t>
        </is>
      </c>
      <c r="C22" t="inlineStr">
        <is>
          <t>Tourteaux</t>
        </is>
      </c>
      <c r="D22" t="inlineStr">
        <is>
          <t>kt</t>
        </is>
      </c>
      <c r="E22" t="inlineStr">
        <is>
          <t>France</t>
        </is>
      </c>
      <c r="F22" t="inlineStr">
        <is>
          <t>2015-16</t>
        </is>
      </c>
      <c r="G22" t="inlineStr">
        <is>
          <t>Colza</t>
        </is>
      </c>
      <c r="H22" t="inlineStr"/>
      <c r="I22" t="inlineStr">
        <is>
          <t>Rendement de production de tourteau = 55,8 % (Rapport méthodo Ademe calcul ACV - Terres Univia)</t>
        </is>
      </c>
      <c r="J22" t="inlineStr">
        <is>
          <t>Rapport méthodo Ademe calcul ACV - Terres Univia</t>
        </is>
      </c>
      <c r="K22" t="inlineStr">
        <is>
          <t>0</t>
        </is>
      </c>
      <c r="L22" t="inlineStr">
        <is>
          <t>Rendement</t>
        </is>
      </c>
      <c r="M22" t="inlineStr">
        <is>
          <t>Rendement de production de tourteau</t>
        </is>
      </c>
      <c r="N22" t="inlineStr">
        <is>
          <t>Rend. trituration-TERRES UNIVIA</t>
        </is>
      </c>
      <c r="O22" t="n">
        <v>-1</v>
      </c>
      <c r="P22" t="inlineStr">
        <is>
          <t>Rendement de production de tourteau</t>
        </is>
      </c>
      <c r="Q22" t="inlineStr">
        <is>
          <t>Rapport méthodo Ademe calcul ACV - Terres Univia</t>
        </is>
      </c>
    </row>
    <row r="23" ht="15" customHeight="1" s="1003">
      <c r="A23" s="1019" t="n">
        <v>7400</v>
      </c>
      <c r="B23" t="inlineStr">
        <is>
          <t>Graines collectées</t>
        </is>
      </c>
      <c r="C23" t="inlineStr">
        <is>
          <t>Trituration</t>
        </is>
      </c>
      <c r="D23" t="inlineStr">
        <is>
          <t>kt</t>
        </is>
      </c>
      <c r="E23" t="inlineStr">
        <is>
          <t>France</t>
        </is>
      </c>
      <c r="F23" t="inlineStr">
        <is>
          <t>2015-16</t>
        </is>
      </c>
      <c r="G23" t="inlineStr">
        <is>
          <t>Colza</t>
        </is>
      </c>
      <c r="H23" t="inlineStr">
        <is>
          <t>Consommation de graines par la Trituration = 4780 kt (Bilans par campagne - FranceAgriMer)</t>
        </is>
      </c>
      <c r="I23" t="inlineStr"/>
      <c r="J23" t="inlineStr">
        <is>
          <t>Bilans par campagne - FranceAgriMer</t>
        </is>
      </c>
      <c r="K23" t="inlineStr"/>
      <c r="L23" t="inlineStr">
        <is>
          <t>Volume</t>
        </is>
      </c>
      <c r="M23" t="inlineStr">
        <is>
          <t>Consommation de graines par la Trituration</t>
        </is>
      </c>
      <c r="N23" t="inlineStr">
        <is>
          <t>Bilans Colza - FAM</t>
        </is>
      </c>
      <c r="O23" t="n">
        <v>0.5580000000000001</v>
      </c>
      <c r="P23" t="inlineStr"/>
      <c r="Q23" t="inlineStr"/>
    </row>
    <row r="24" ht="15" customHeight="1" s="1003">
      <c r="A24" s="1071" t="n">
        <v>7500</v>
      </c>
      <c r="B24" t="inlineStr">
        <is>
          <t>Trituration</t>
        </is>
      </c>
      <c r="C24" t="inlineStr">
        <is>
          <t>Coques (+ eau)</t>
        </is>
      </c>
      <c r="D24" t="inlineStr">
        <is>
          <t>kt</t>
        </is>
      </c>
      <c r="E24" t="inlineStr">
        <is>
          <t>France</t>
        </is>
      </c>
      <c r="F24" t="inlineStr">
        <is>
          <t>2015-16</t>
        </is>
      </c>
      <c r="G24" t="inlineStr">
        <is>
          <t>Colza</t>
        </is>
      </c>
      <c r="H24" t="inlineStr"/>
      <c r="I24" t="inlineStr">
        <is>
          <t>Rendement de production de coques (+ eau) = 1,8 % (Rapport méthodo Ademe calcul ACV - Terres Univia)</t>
        </is>
      </c>
      <c r="J24" t="inlineStr">
        <is>
          <t>Rapport méthodo Ademe calcul ACV - Terres Univia</t>
        </is>
      </c>
      <c r="K24" t="inlineStr">
        <is>
          <t>0</t>
        </is>
      </c>
      <c r="L24" t="inlineStr">
        <is>
          <t>Rendement</t>
        </is>
      </c>
      <c r="M24" t="inlineStr">
        <is>
          <t>Rendement de production de coques (+ eau)</t>
        </is>
      </c>
      <c r="N24" t="inlineStr">
        <is>
          <t>Rend. trituration-TERRES UNIVIA</t>
        </is>
      </c>
      <c r="O24" t="n">
        <v>-1</v>
      </c>
      <c r="P24" t="inlineStr">
        <is>
          <t>Rendement de production de coques (+ eau)</t>
        </is>
      </c>
      <c r="Q24" t="inlineStr">
        <is>
          <t>Rapport méthodo Ademe calcul ACV - Terres Univia</t>
        </is>
      </c>
    </row>
    <row r="25" ht="15" customHeight="1" s="1003">
      <c r="A25" s="1019" t="n">
        <v>7500</v>
      </c>
      <c r="B25" t="inlineStr">
        <is>
          <t>Graines collectées</t>
        </is>
      </c>
      <c r="C25" t="inlineStr">
        <is>
          <t>Trituration</t>
        </is>
      </c>
      <c r="D25" t="inlineStr">
        <is>
          <t>kt</t>
        </is>
      </c>
      <c r="E25" t="inlineStr">
        <is>
          <t>France</t>
        </is>
      </c>
      <c r="F25" t="inlineStr">
        <is>
          <t>2015-16</t>
        </is>
      </c>
      <c r="G25" t="inlineStr">
        <is>
          <t>Colza</t>
        </is>
      </c>
      <c r="H25" t="inlineStr">
        <is>
          <t>Consommation de graines par la Trituration = 4780 kt (Bilans par campagne - FranceAgriMer)</t>
        </is>
      </c>
      <c r="I25" t="inlineStr"/>
      <c r="J25" t="inlineStr">
        <is>
          <t>Bilans par campagne - FranceAgriMer</t>
        </is>
      </c>
      <c r="K25" t="inlineStr"/>
      <c r="L25" t="inlineStr">
        <is>
          <t>Volume</t>
        </is>
      </c>
      <c r="M25" t="inlineStr">
        <is>
          <t>Consommation de graines par la Trituration</t>
        </is>
      </c>
      <c r="N25" t="inlineStr">
        <is>
          <t>Bilans Colza - FAM</t>
        </is>
      </c>
      <c r="O25" t="n">
        <v>0.01800000000000002</v>
      </c>
      <c r="P25" t="inlineStr"/>
      <c r="Q25" t="inlineStr"/>
    </row>
    <row r="26" ht="15" customHeight="1" s="1003">
      <c r="A26" s="1071" t="n">
        <v>8200</v>
      </c>
      <c r="B26" t="inlineStr">
        <is>
          <t>Coques (+ eau)</t>
        </is>
      </c>
      <c r="C26" t="inlineStr">
        <is>
          <t>FAB</t>
        </is>
      </c>
      <c r="D26" t="inlineStr">
        <is>
          <t>kt</t>
        </is>
      </c>
      <c r="E26" t="inlineStr">
        <is>
          <t>France</t>
        </is>
      </c>
      <c r="F26" t="inlineStr">
        <is>
          <t>2015-16</t>
        </is>
      </c>
      <c r="G26" t="inlineStr">
        <is>
          <t>Colza</t>
        </is>
      </c>
      <c r="H26" t="inlineStr"/>
      <c r="I26" t="inlineStr">
        <is>
          <t>Part de la consommation des coques (+ eau) par les FAB = 100 % (Terres Univia)</t>
        </is>
      </c>
      <c r="J26" t="inlineStr">
        <is>
          <t>Terres Univia</t>
        </is>
      </c>
      <c r="K26" t="inlineStr">
        <is>
          <t>0</t>
        </is>
      </c>
      <c r="L26" t="inlineStr">
        <is>
          <t>Répartition</t>
        </is>
      </c>
      <c r="M26" t="inlineStr">
        <is>
          <t>Part de la consommation des coques (+ eau) par les FAB</t>
        </is>
      </c>
      <c r="N26" t="inlineStr">
        <is>
          <t>Rend. trituration-TERRES UNIVIA</t>
        </is>
      </c>
      <c r="O26" t="n">
        <v>-1</v>
      </c>
      <c r="P26" t="inlineStr">
        <is>
          <t>Part de la consommation des coques (+ eau) par les FAB</t>
        </is>
      </c>
      <c r="Q26" t="inlineStr">
        <is>
          <t>Terres Univia</t>
        </is>
      </c>
    </row>
    <row r="27" ht="15" customHeight="1" s="1003">
      <c r="A27" s="1019" t="n">
        <v>8200</v>
      </c>
      <c r="B27" t="inlineStr">
        <is>
          <t>Trituration</t>
        </is>
      </c>
      <c r="C27" t="inlineStr">
        <is>
          <t>Coques (+ eau)</t>
        </is>
      </c>
      <c r="D27" t="inlineStr">
        <is>
          <t>kt</t>
        </is>
      </c>
      <c r="E27" t="inlineStr">
        <is>
          <t>France</t>
        </is>
      </c>
      <c r="F27" t="inlineStr">
        <is>
          <t>2015-16</t>
        </is>
      </c>
      <c r="G27" t="inlineStr">
        <is>
          <t>Colza</t>
        </is>
      </c>
      <c r="H27" t="inlineStr"/>
      <c r="I27" t="inlineStr">
        <is>
          <t>Rendement de production de coques (+ eau) = 1,8 % (Rapport méthodo Ademe calcul ACV - Terres Univia)</t>
        </is>
      </c>
      <c r="J27" t="inlineStr">
        <is>
          <t>Rapport méthodo Ademe calcul ACV - Terres Univia</t>
        </is>
      </c>
      <c r="K27" t="inlineStr">
        <is>
          <t>0</t>
        </is>
      </c>
      <c r="L27" t="inlineStr">
        <is>
          <t>Rendement</t>
        </is>
      </c>
      <c r="M27" t="inlineStr">
        <is>
          <t>Rendement de production de coques (+ eau)</t>
        </is>
      </c>
      <c r="N27" t="inlineStr">
        <is>
          <t>Rend. trituration-TERRES UNIVIA</t>
        </is>
      </c>
      <c r="O27" t="n">
        <v>1</v>
      </c>
      <c r="P27" t="inlineStr"/>
      <c r="Q27" t="inlineStr"/>
    </row>
    <row r="28" ht="15" customHeight="1" s="1003">
      <c r="A28" s="1071" t="n">
        <v>8900</v>
      </c>
      <c r="B28" t="inlineStr">
        <is>
          <t>Huile</t>
        </is>
      </c>
      <c r="C28" t="inlineStr">
        <is>
          <t>Alimentation humaine</t>
        </is>
      </c>
      <c r="D28" t="inlineStr">
        <is>
          <t>kt</t>
        </is>
      </c>
      <c r="E28" t="inlineStr">
        <is>
          <t>France</t>
        </is>
      </c>
      <c r="F28" t="inlineStr">
        <is>
          <t>2015-16</t>
        </is>
      </c>
      <c r="G28" t="inlineStr">
        <is>
          <t>Colza</t>
        </is>
      </c>
      <c r="H28" t="inlineStr"/>
      <c r="I28" t="inlineStr">
        <is>
          <t>Part de consommation d'huile en alimentation humaine = 56,84 % (Terres Univia)</t>
        </is>
      </c>
      <c r="J28" t="inlineStr">
        <is>
          <t>Terres Univia</t>
        </is>
      </c>
      <c r="K28" t="inlineStr">
        <is>
          <t>Même répartition des usages d'huile qu'en 2023</t>
        </is>
      </c>
      <c r="L28" t="inlineStr">
        <is>
          <t>Répartition</t>
        </is>
      </c>
      <c r="M28" t="inlineStr">
        <is>
          <t>Part de consommation d'huile en alimentation humaine</t>
        </is>
      </c>
      <c r="N28" t="inlineStr">
        <is>
          <t>Usages huiles - TERRES UNIVIA</t>
        </is>
      </c>
      <c r="O28" t="n">
        <v>-1</v>
      </c>
      <c r="P28" t="inlineStr">
        <is>
          <t>Part de consommation d'huile en alimentation humaine</t>
        </is>
      </c>
      <c r="Q28" t="inlineStr">
        <is>
          <t>Terres Univia</t>
        </is>
      </c>
    </row>
    <row r="29" ht="15" customHeight="1" s="1003">
      <c r="A29" s="1019" t="n">
        <v>8900</v>
      </c>
      <c r="B29" t="inlineStr">
        <is>
          <t>Huile</t>
        </is>
      </c>
      <c r="C29" t="inlineStr">
        <is>
          <t>Débouchés</t>
        </is>
      </c>
      <c r="D29" t="inlineStr">
        <is>
          <t>kt</t>
        </is>
      </c>
      <c r="E29" t="inlineStr">
        <is>
          <t>France</t>
        </is>
      </c>
      <c r="F29" t="inlineStr">
        <is>
          <t>2015-16</t>
        </is>
      </c>
      <c r="G29" t="inlineStr">
        <is>
          <t>Colza</t>
        </is>
      </c>
      <c r="H29" t="inlineStr"/>
      <c r="I29" t="inlineStr"/>
      <c r="J29" t="inlineStr"/>
      <c r="K29" t="inlineStr"/>
      <c r="L29" t="inlineStr"/>
      <c r="M29" t="inlineStr"/>
      <c r="N29" t="inlineStr"/>
      <c r="O29" t="n">
        <v>0.5684210526315789</v>
      </c>
      <c r="P29" t="inlineStr"/>
      <c r="Q29" t="inlineStr"/>
    </row>
    <row r="30" ht="15" customHeight="1" s="1003">
      <c r="A30" s="1071" t="n">
        <v>9000</v>
      </c>
      <c r="B30" t="inlineStr">
        <is>
          <t>Huile</t>
        </is>
      </c>
      <c r="C30" t="inlineStr">
        <is>
          <t>Biocarburants</t>
        </is>
      </c>
      <c r="D30" t="inlineStr">
        <is>
          <t>kt</t>
        </is>
      </c>
      <c r="E30" t="inlineStr">
        <is>
          <t>France</t>
        </is>
      </c>
      <c r="F30" t="inlineStr">
        <is>
          <t>2015-16</t>
        </is>
      </c>
      <c r="G30" t="inlineStr">
        <is>
          <t>Colza</t>
        </is>
      </c>
      <c r="H30" t="inlineStr"/>
      <c r="I30" t="inlineStr">
        <is>
          <t>Part de consommation d'huile en biocarburants = 41,05 % (Terres Univia)</t>
        </is>
      </c>
      <c r="J30" t="inlineStr">
        <is>
          <t>Terres Univia</t>
        </is>
      </c>
      <c r="K30" t="inlineStr">
        <is>
          <t>Même répartition des usages d'huile qu'en 2023</t>
        </is>
      </c>
      <c r="L30" t="inlineStr">
        <is>
          <t>Répartition</t>
        </is>
      </c>
      <c r="M30" t="inlineStr">
        <is>
          <t>Part de consommation d'huile en biocarburants</t>
        </is>
      </c>
      <c r="N30" t="inlineStr">
        <is>
          <t>Usages huiles - TERRES UNIVIA</t>
        </is>
      </c>
      <c r="O30" t="n">
        <v>-1</v>
      </c>
      <c r="P30" t="inlineStr">
        <is>
          <t>Part de consommation d'huile en biocarburants</t>
        </is>
      </c>
      <c r="Q30" t="inlineStr">
        <is>
          <t>Terres Univia</t>
        </is>
      </c>
    </row>
    <row r="31" ht="15" customHeight="1" s="1003">
      <c r="A31" s="1019" t="n">
        <v>9000</v>
      </c>
      <c r="B31" t="inlineStr">
        <is>
          <t>Huile</t>
        </is>
      </c>
      <c r="C31" t="inlineStr">
        <is>
          <t>Débouchés</t>
        </is>
      </c>
      <c r="D31" t="inlineStr">
        <is>
          <t>kt</t>
        </is>
      </c>
      <c r="E31" t="inlineStr">
        <is>
          <t>France</t>
        </is>
      </c>
      <c r="F31" t="inlineStr">
        <is>
          <t>2015-16</t>
        </is>
      </c>
      <c r="G31" t="inlineStr">
        <is>
          <t>Colza</t>
        </is>
      </c>
      <c r="H31" t="inlineStr"/>
      <c r="I31" t="inlineStr"/>
      <c r="J31" t="inlineStr"/>
      <c r="K31" t="inlineStr"/>
      <c r="L31" t="inlineStr"/>
      <c r="M31" t="inlineStr"/>
      <c r="N31" t="inlineStr"/>
      <c r="O31" t="n">
        <v>0.4105263157894736</v>
      </c>
      <c r="P31" t="inlineStr"/>
      <c r="Q31" t="inlineStr"/>
    </row>
    <row r="32" ht="15" customHeight="1" s="1003">
      <c r="A32" s="1071" t="n">
        <v>9100</v>
      </c>
      <c r="B32" t="inlineStr">
        <is>
          <t>Huile</t>
        </is>
      </c>
      <c r="C32" t="inlineStr">
        <is>
          <t>Débouchés</t>
        </is>
      </c>
      <c r="D32" t="inlineStr">
        <is>
          <t>kt</t>
        </is>
      </c>
      <c r="E32" t="inlineStr">
        <is>
          <t>France</t>
        </is>
      </c>
      <c r="F32" t="inlineStr">
        <is>
          <t>2015-16</t>
        </is>
      </c>
      <c r="G32" t="inlineStr">
        <is>
          <t>Colza</t>
        </is>
      </c>
      <c r="H32" t="inlineStr"/>
      <c r="I32" t="inlineStr"/>
      <c r="J32" t="inlineStr"/>
      <c r="K32" t="inlineStr"/>
      <c r="L32" t="inlineStr"/>
      <c r="M32" t="inlineStr"/>
      <c r="N32" t="inlineStr"/>
      <c r="O32" t="n">
        <v>0.02105263157894737</v>
      </c>
      <c r="P32" t="inlineStr"/>
      <c r="Q32" t="inlineStr"/>
    </row>
    <row r="33" ht="15" customHeight="1" s="1003">
      <c r="A33" s="1019" t="n">
        <v>9100</v>
      </c>
      <c r="B33" t="inlineStr">
        <is>
          <t>Huile</t>
        </is>
      </c>
      <c r="C33" t="inlineStr">
        <is>
          <t>Autres industries</t>
        </is>
      </c>
      <c r="D33" t="inlineStr">
        <is>
          <t>kt</t>
        </is>
      </c>
      <c r="E33" t="inlineStr">
        <is>
          <t>France</t>
        </is>
      </c>
      <c r="F33" t="inlineStr">
        <is>
          <t>2015-16</t>
        </is>
      </c>
      <c r="G33" t="inlineStr">
        <is>
          <t>Colza</t>
        </is>
      </c>
      <c r="H33" t="inlineStr"/>
      <c r="I33" t="inlineStr">
        <is>
          <t>Part de consommation d'huile pour des usages non-alimentaires = 2,11 % (Terres Univia)</t>
        </is>
      </c>
      <c r="J33" t="inlineStr">
        <is>
          <t>Terres Univia</t>
        </is>
      </c>
      <c r="K33" t="inlineStr">
        <is>
          <t>L'huile est consommée pour des usages techniques:Même répartition des usages d'huile qu'en 2023</t>
        </is>
      </c>
      <c r="L33" t="inlineStr">
        <is>
          <t>Répartition</t>
        </is>
      </c>
      <c r="M33" t="inlineStr">
        <is>
          <t>Part de consommation d'huile pour des usages non-alimentaires</t>
        </is>
      </c>
      <c r="N33" t="inlineStr">
        <is>
          <t>Usages huiles - TERRES UNIVIA</t>
        </is>
      </c>
      <c r="O33" t="n">
        <v>-1</v>
      </c>
      <c r="P33" t="inlineStr">
        <is>
          <t>Part de consommation d'huile pour des usages non-alimentaires</t>
        </is>
      </c>
      <c r="Q33" t="inlineStr">
        <is>
          <t>Terres Univia</t>
        </is>
      </c>
    </row>
    <row r="34" ht="15" customHeight="1" s="1003">
      <c r="A34" s="1071" t="n">
        <v>9200</v>
      </c>
      <c r="B34" t="inlineStr">
        <is>
          <t>Tourteaux</t>
        </is>
      </c>
      <c r="C34" t="inlineStr">
        <is>
          <t>FAB</t>
        </is>
      </c>
      <c r="D34" t="inlineStr">
        <is>
          <t>kt</t>
        </is>
      </c>
      <c r="E34" t="inlineStr">
        <is>
          <t>France</t>
        </is>
      </c>
      <c r="F34" t="inlineStr">
        <is>
          <t>2015-16</t>
        </is>
      </c>
      <c r="G34" t="inlineStr">
        <is>
          <t>Colza</t>
        </is>
      </c>
      <c r="H34" t="inlineStr"/>
      <c r="I34" t="inlineStr">
        <is>
          <t>Part de consommation de tourteaux en FAB = 83,04 % (ORIFLAAM)</t>
        </is>
      </c>
      <c r="J34" t="inlineStr">
        <is>
          <t>ORIFLAAM</t>
        </is>
      </c>
      <c r="K34" t="inlineStr">
        <is>
          <t>Même répartition des usages de tourteaux qu'en 2022-23</t>
        </is>
      </c>
      <c r="L34" t="inlineStr">
        <is>
          <t>Répartition</t>
        </is>
      </c>
      <c r="M34" t="inlineStr">
        <is>
          <t>Part de consommation de tourteaux en FAB</t>
        </is>
      </c>
      <c r="N34" t="inlineStr">
        <is>
          <t>Usages tourteaux -TERRES UNIVIA</t>
        </is>
      </c>
      <c r="O34" t="n">
        <v>-1</v>
      </c>
      <c r="P34" t="inlineStr">
        <is>
          <t>Part de consommation de tourteaux en FAB</t>
        </is>
      </c>
      <c r="Q34" t="inlineStr">
        <is>
          <t>ORIFLAAM</t>
        </is>
      </c>
    </row>
    <row r="35" ht="15" customHeight="1" s="1003">
      <c r="A35" s="1019" t="n">
        <v>9200</v>
      </c>
      <c r="B35" t="inlineStr">
        <is>
          <t>Tourteaux</t>
        </is>
      </c>
      <c r="C35" t="inlineStr">
        <is>
          <t>Débouchés</t>
        </is>
      </c>
      <c r="D35" t="inlineStr">
        <is>
          <t>kt</t>
        </is>
      </c>
      <c r="E35" t="inlineStr">
        <is>
          <t>France</t>
        </is>
      </c>
      <c r="F35" t="inlineStr">
        <is>
          <t>2015-16</t>
        </is>
      </c>
      <c r="G35" t="inlineStr">
        <is>
          <t>Colza</t>
        </is>
      </c>
      <c r="H35" t="inlineStr"/>
      <c r="I35" t="inlineStr"/>
      <c r="J35" t="inlineStr"/>
      <c r="K35" t="inlineStr"/>
      <c r="L35" t="inlineStr"/>
      <c r="M35" t="inlineStr"/>
      <c r="N35" t="inlineStr"/>
      <c r="O35" t="n">
        <v>0.8303554832867149</v>
      </c>
      <c r="P35" t="inlineStr"/>
      <c r="Q35" t="inlineStr"/>
    </row>
    <row r="36" ht="15" customHeight="1" s="1003">
      <c r="A36" s="1071" t="n">
        <v>9300</v>
      </c>
      <c r="B36" t="inlineStr">
        <is>
          <t>Tourteaux</t>
        </is>
      </c>
      <c r="C36" t="inlineStr">
        <is>
          <t>Débouchés</t>
        </is>
      </c>
      <c r="D36" t="inlineStr">
        <is>
          <t>kt</t>
        </is>
      </c>
      <c r="E36" t="inlineStr">
        <is>
          <t>France</t>
        </is>
      </c>
      <c r="F36" t="inlineStr">
        <is>
          <t>2015-16</t>
        </is>
      </c>
      <c r="G36" t="inlineStr">
        <is>
          <t>Colza</t>
        </is>
      </c>
      <c r="H36" t="inlineStr"/>
      <c r="I36" t="inlineStr"/>
      <c r="J36" t="inlineStr"/>
      <c r="K36" t="inlineStr"/>
      <c r="L36" t="inlineStr"/>
      <c r="M36" t="inlineStr"/>
      <c r="N36" t="inlineStr"/>
      <c r="O36" t="n">
        <v>0.1696445167132855</v>
      </c>
      <c r="P36" t="inlineStr"/>
      <c r="Q36" t="inlineStr"/>
    </row>
    <row r="37" ht="15" customHeight="1" s="1003">
      <c r="A37" s="1019" t="n">
        <v>9300</v>
      </c>
      <c r="B37" t="inlineStr">
        <is>
          <t>Tourteaux</t>
        </is>
      </c>
      <c r="C37" t="inlineStr">
        <is>
          <t>Hors FAB</t>
        </is>
      </c>
      <c r="D37" t="inlineStr">
        <is>
          <t>kt</t>
        </is>
      </c>
      <c r="E37" t="inlineStr">
        <is>
          <t>France</t>
        </is>
      </c>
      <c r="F37" t="inlineStr">
        <is>
          <t>2015-16</t>
        </is>
      </c>
      <c r="G37" t="inlineStr">
        <is>
          <t>Colza</t>
        </is>
      </c>
      <c r="H37" t="inlineStr"/>
      <c r="I37" t="inlineStr">
        <is>
          <t>Part de consommation de tourteaux en hors FAB = 16,96 % (ORIFLAAM)</t>
        </is>
      </c>
      <c r="J37" t="inlineStr">
        <is>
          <t>ORIFLAAM</t>
        </is>
      </c>
      <c r="K37" t="inlineStr">
        <is>
          <t>Même répartition des usages de tourteaux qu'en 2022-23</t>
        </is>
      </c>
      <c r="L37" t="inlineStr">
        <is>
          <t>Répartition</t>
        </is>
      </c>
      <c r="M37" t="inlineStr">
        <is>
          <t>Part de consommation de tourteaux en hors FAB</t>
        </is>
      </c>
      <c r="N37" t="inlineStr">
        <is>
          <t>Usages tourteaux -TERRES UNIVIA</t>
        </is>
      </c>
      <c r="O37" t="n">
        <v>-1</v>
      </c>
      <c r="P37" t="inlineStr">
        <is>
          <t>Part de consommation de tourteaux en hors FAB</t>
        </is>
      </c>
      <c r="Q37" t="inlineStr">
        <is>
          <t>ORIFLAAM</t>
        </is>
      </c>
    </row>
    <row r="38" ht="15" customHeight="1" s="1003">
      <c r="A38" s="1071" t="n">
        <v>23</v>
      </c>
      <c r="B38" t="inlineStr">
        <is>
          <t>Graines autoconsommées</t>
        </is>
      </c>
      <c r="C38" t="inlineStr">
        <is>
          <t>Semences fermières</t>
        </is>
      </c>
      <c r="D38" t="inlineStr">
        <is>
          <t>kt</t>
        </is>
      </c>
      <c r="E38" t="inlineStr">
        <is>
          <t>France</t>
        </is>
      </c>
      <c r="F38" t="inlineStr">
        <is>
          <t>2015-16</t>
        </is>
      </c>
      <c r="G38" t="inlineStr">
        <is>
          <t>Tournesol</t>
        </is>
      </c>
      <c r="H38" t="inlineStr"/>
      <c r="I38" t="inlineStr">
        <is>
          <t>Part de semences fermières (par rapport aux semences certifiées) = 0,7 % (Enquête Pratiques culturales en grandes cultures - SSP)</t>
        </is>
      </c>
      <c r="J38" t="inlineStr">
        <is>
          <t>Enquête Pratiques culturales en grandes cultures - SSP</t>
        </is>
      </c>
      <c r="K38" t="inlineStr">
        <is>
          <t>0</t>
        </is>
      </c>
      <c r="L38" t="inlineStr">
        <is>
          <t>Répartition</t>
        </is>
      </c>
      <c r="M38" t="inlineStr">
        <is>
          <t>Part de semences fermières (par rapport aux semences certifiées)</t>
        </is>
      </c>
      <c r="N38" t="inlineStr">
        <is>
          <t>Semences fermières - AGRESTE</t>
        </is>
      </c>
      <c r="O38" t="n">
        <v>-1</v>
      </c>
      <c r="P38" t="inlineStr">
        <is>
          <t>Part de semences fermières (par rapport aux semences certifiées)</t>
        </is>
      </c>
      <c r="Q38" t="inlineStr">
        <is>
          <t>Enquête Pratiques culturales en grandes cultures - SSP</t>
        </is>
      </c>
    </row>
    <row r="39" ht="15" customHeight="1" s="1003">
      <c r="A39" s="1019" t="n">
        <v>23</v>
      </c>
      <c r="B39" t="inlineStr">
        <is>
          <t>Graines collectées</t>
        </is>
      </c>
      <c r="C39" t="inlineStr">
        <is>
          <t>Semences certifiées</t>
        </is>
      </c>
      <c r="D39" t="inlineStr">
        <is>
          <t>kt</t>
        </is>
      </c>
      <c r="E39" t="inlineStr">
        <is>
          <t>France</t>
        </is>
      </c>
      <c r="F39" t="inlineStr">
        <is>
          <t>2015-16</t>
        </is>
      </c>
      <c r="G39" t="inlineStr">
        <is>
          <t>Tournesol</t>
        </is>
      </c>
      <c r="H39" t="inlineStr">
        <is>
          <t>Production de semences certifiées = 10 kt (Bilans par campagne - FranceAgriMer)</t>
        </is>
      </c>
      <c r="I39" t="inlineStr"/>
      <c r="J39" t="inlineStr">
        <is>
          <t>Bilans par campagne - FranceAgriMer</t>
        </is>
      </c>
      <c r="K39" t="inlineStr"/>
      <c r="L39" t="inlineStr">
        <is>
          <t>Volume</t>
        </is>
      </c>
      <c r="M39" t="inlineStr">
        <is>
          <t>Production de semences certifiées</t>
        </is>
      </c>
      <c r="N39" t="inlineStr">
        <is>
          <t>BIlans Tournesol - FAM</t>
        </is>
      </c>
      <c r="O39" t="n">
        <v>0.007049345417925478</v>
      </c>
      <c r="P39" t="inlineStr"/>
      <c r="Q39" t="inlineStr"/>
    </row>
    <row r="40" ht="15" customHeight="1" s="1003">
      <c r="A40" s="1071" t="n">
        <v>101</v>
      </c>
      <c r="B40" t="inlineStr">
        <is>
          <t>OS</t>
        </is>
      </c>
      <c r="C40" t="inlineStr">
        <is>
          <t>Issues de silo</t>
        </is>
      </c>
      <c r="D40" t="inlineStr">
        <is>
          <t>kt</t>
        </is>
      </c>
      <c r="E40" t="inlineStr">
        <is>
          <t>France</t>
        </is>
      </c>
      <c r="F40" t="inlineStr">
        <is>
          <t>2015-16</t>
        </is>
      </c>
      <c r="G40" t="inlineStr">
        <is>
          <t>Tournesol</t>
        </is>
      </c>
      <c r="H40" t="inlineStr"/>
      <c r="I40" t="inlineStr">
        <is>
          <t>Ratio d'issues de silo = 1,7 % (ONRB - FranceAgriMer)</t>
        </is>
      </c>
      <c r="J40" t="inlineStr">
        <is>
          <t>ONRB - FranceAgriMer</t>
        </is>
      </c>
      <c r="K40" t="inlineStr">
        <is>
          <t>0</t>
        </is>
      </c>
      <c r="L40" t="inlineStr">
        <is>
          <t>Rendement</t>
        </is>
      </c>
      <c r="M40" t="inlineStr">
        <is>
          <t>Ratio d'issues de silo</t>
        </is>
      </c>
      <c r="N40" t="inlineStr">
        <is>
          <t>Issues de silo - ONRB</t>
        </is>
      </c>
      <c r="O40" t="n">
        <v>-1</v>
      </c>
      <c r="P40" t="inlineStr">
        <is>
          <t>Ratio d'issues de silo</t>
        </is>
      </c>
      <c r="Q40" t="inlineStr">
        <is>
          <t>ONRB - FranceAgriMer</t>
        </is>
      </c>
    </row>
    <row r="41" ht="15" customHeight="1" s="1003">
      <c r="A41" s="1019" t="n">
        <v>101</v>
      </c>
      <c r="B41" t="inlineStr">
        <is>
          <t>Graines récoltées</t>
        </is>
      </c>
      <c r="C41" t="inlineStr">
        <is>
          <t>OS</t>
        </is>
      </c>
      <c r="D41" t="inlineStr">
        <is>
          <t>kt</t>
        </is>
      </c>
      <c r="E41" t="inlineStr">
        <is>
          <t>France</t>
        </is>
      </c>
      <c r="F41" t="inlineStr">
        <is>
          <t>2015-16</t>
        </is>
      </c>
      <c r="G41" t="inlineStr">
        <is>
          <t>Tournesol</t>
        </is>
      </c>
      <c r="H41" t="inlineStr">
        <is>
          <t>Collecte = 1124 kt (Bilans par campagne - FranceAgriMer)</t>
        </is>
      </c>
      <c r="I41" t="inlineStr"/>
      <c r="J41" t="inlineStr">
        <is>
          <t>Bilans par campagne - FranceAgriMer</t>
        </is>
      </c>
      <c r="K41" t="inlineStr"/>
      <c r="L41" t="inlineStr">
        <is>
          <t>Volume</t>
        </is>
      </c>
      <c r="M41" t="inlineStr">
        <is>
          <t>Collecte</t>
        </is>
      </c>
      <c r="N41" t="inlineStr">
        <is>
          <t>BIlans Tournesol - FAM</t>
        </is>
      </c>
      <c r="O41" t="n">
        <v>0.017</v>
      </c>
      <c r="P41" t="inlineStr"/>
      <c r="Q41" t="inlineStr"/>
    </row>
    <row r="42" ht="15" customHeight="1" s="1003">
      <c r="A42" s="1071" t="n">
        <v>401</v>
      </c>
      <c r="B42" t="inlineStr">
        <is>
          <t>OS</t>
        </is>
      </c>
      <c r="C42" t="inlineStr">
        <is>
          <t>Issues de silo</t>
        </is>
      </c>
      <c r="D42" t="inlineStr">
        <is>
          <t>kt</t>
        </is>
      </c>
      <c r="E42" t="inlineStr">
        <is>
          <t>France</t>
        </is>
      </c>
      <c r="F42" t="inlineStr">
        <is>
          <t>2015-16</t>
        </is>
      </c>
      <c r="G42" t="inlineStr">
        <is>
          <t>Tournesol</t>
        </is>
      </c>
      <c r="H42" t="inlineStr"/>
      <c r="I42" t="inlineStr">
        <is>
          <t>Ratio d'issues de silo = 1,7 % (ONRB - FranceAgriMer)</t>
        </is>
      </c>
      <c r="J42" t="inlineStr">
        <is>
          <t>ONRB - FranceAgriMer</t>
        </is>
      </c>
      <c r="K42" t="inlineStr">
        <is>
          <t>0</t>
        </is>
      </c>
      <c r="L42" t="inlineStr">
        <is>
          <t>Rendement</t>
        </is>
      </c>
      <c r="M42" t="inlineStr">
        <is>
          <t>Ratio d'issues de silo</t>
        </is>
      </c>
      <c r="N42" t="inlineStr">
        <is>
          <t>Issues de silo - ONRB</t>
        </is>
      </c>
      <c r="O42" t="n">
        <v>0.5633</v>
      </c>
      <c r="P42" t="inlineStr"/>
      <c r="Q42" t="inlineStr"/>
    </row>
    <row r="43" ht="15" customHeight="1" s="1003">
      <c r="A43" s="1019" t="n">
        <v>401</v>
      </c>
      <c r="B43" t="inlineStr">
        <is>
          <t>Issues de silo</t>
        </is>
      </c>
      <c r="C43" t="inlineStr">
        <is>
          <t>FAF</t>
        </is>
      </c>
      <c r="D43" t="inlineStr">
        <is>
          <t>kt</t>
        </is>
      </c>
      <c r="E43" t="inlineStr">
        <is>
          <t>France</t>
        </is>
      </c>
      <c r="F43" t="inlineStr">
        <is>
          <t>2015-16</t>
        </is>
      </c>
      <c r="G43" t="inlineStr">
        <is>
          <t>Tournesol</t>
        </is>
      </c>
      <c r="H43" t="inlineStr"/>
      <c r="I43" t="inlineStr">
        <is>
          <t>Part d'issues de silo consommées par les FAF = 56,33 % (ONRB - FranceAgriMer)</t>
        </is>
      </c>
      <c r="J43" t="inlineStr">
        <is>
          <t>ONRB - FranceAgriMer</t>
        </is>
      </c>
      <c r="K43" t="inlineStr">
        <is>
          <t>0</t>
        </is>
      </c>
      <c r="L43" t="inlineStr">
        <is>
          <t>Répartition</t>
        </is>
      </c>
      <c r="M43" t="inlineStr">
        <is>
          <t>Part d'issues de silo consommées par les FAF</t>
        </is>
      </c>
      <c r="N43" t="inlineStr">
        <is>
          <t>Issues de silo - ONRB</t>
        </is>
      </c>
      <c r="O43" t="n">
        <v>-1</v>
      </c>
      <c r="P43" t="inlineStr">
        <is>
          <t>Part d'issues de silo consommées par les FAF</t>
        </is>
      </c>
      <c r="Q43" t="inlineStr">
        <is>
          <t>ONRB - FranceAgriMer</t>
        </is>
      </c>
    </row>
    <row r="44" ht="15" customHeight="1" s="1003">
      <c r="A44" s="1071" t="n">
        <v>501</v>
      </c>
      <c r="B44" t="inlineStr">
        <is>
          <t>OS</t>
        </is>
      </c>
      <c r="C44" t="inlineStr">
        <is>
          <t>Issues de silo</t>
        </is>
      </c>
      <c r="D44" t="inlineStr">
        <is>
          <t>kt</t>
        </is>
      </c>
      <c r="E44" t="inlineStr">
        <is>
          <t>France</t>
        </is>
      </c>
      <c r="F44" t="inlineStr">
        <is>
          <t>2015-16</t>
        </is>
      </c>
      <c r="G44" t="inlineStr">
        <is>
          <t>Tournesol</t>
        </is>
      </c>
      <c r="H44" t="inlineStr"/>
      <c r="I44" t="inlineStr">
        <is>
          <t>Ratio d'issues de silo = 1,7 % (ONRB - FranceAgriMer)</t>
        </is>
      </c>
      <c r="J44" t="inlineStr">
        <is>
          <t>ONRB - FranceAgriMer</t>
        </is>
      </c>
      <c r="K44" t="inlineStr">
        <is>
          <t>0</t>
        </is>
      </c>
      <c r="L44" t="inlineStr">
        <is>
          <t>Rendement</t>
        </is>
      </c>
      <c r="M44" t="inlineStr">
        <is>
          <t>Ratio d'issues de silo</t>
        </is>
      </c>
      <c r="N44" t="inlineStr">
        <is>
          <t>Issues de silo - ONRB</t>
        </is>
      </c>
      <c r="O44" t="n">
        <v>0.0077</v>
      </c>
      <c r="P44" t="inlineStr"/>
      <c r="Q44" t="inlineStr"/>
    </row>
    <row r="45" ht="15" customHeight="1" s="1003">
      <c r="A45" s="1019" t="n">
        <v>501</v>
      </c>
      <c r="B45" t="inlineStr">
        <is>
          <t>Issues de silo</t>
        </is>
      </c>
      <c r="C45" t="inlineStr">
        <is>
          <t>Litière</t>
        </is>
      </c>
      <c r="D45" t="inlineStr">
        <is>
          <t>kt</t>
        </is>
      </c>
      <c r="E45" t="inlineStr">
        <is>
          <t>France</t>
        </is>
      </c>
      <c r="F45" t="inlineStr">
        <is>
          <t>2015-16</t>
        </is>
      </c>
      <c r="G45" t="inlineStr">
        <is>
          <t>Tournesol</t>
        </is>
      </c>
      <c r="H45" t="inlineStr"/>
      <c r="I45" t="inlineStr">
        <is>
          <t>Part d'issues de silo consommées comme litière = 0,77 % (ONRB - FranceAgriMer)</t>
        </is>
      </c>
      <c r="J45" t="inlineStr">
        <is>
          <t>ONRB - FranceAgriMer</t>
        </is>
      </c>
      <c r="K45" t="inlineStr">
        <is>
          <t>0</t>
        </is>
      </c>
      <c r="L45" t="inlineStr">
        <is>
          <t>Répartition</t>
        </is>
      </c>
      <c r="M45" t="inlineStr">
        <is>
          <t>Part d'issues de silo consommées comme litière</t>
        </is>
      </c>
      <c r="N45" t="inlineStr">
        <is>
          <t>Issues de silo - ONRB</t>
        </is>
      </c>
      <c r="O45" t="n">
        <v>-1</v>
      </c>
      <c r="P45" t="inlineStr">
        <is>
          <t>Part d'issues de silo consommées comme litière</t>
        </is>
      </c>
      <c r="Q45" t="inlineStr">
        <is>
          <t>ONRB - FranceAgriMer</t>
        </is>
      </c>
    </row>
    <row r="46" ht="15" customHeight="1" s="1003">
      <c r="A46" s="1071" t="n">
        <v>601</v>
      </c>
      <c r="B46" t="inlineStr">
        <is>
          <t>Issues de silo</t>
        </is>
      </c>
      <c r="C46" t="inlineStr">
        <is>
          <t>Compostage</t>
        </is>
      </c>
      <c r="D46" t="inlineStr">
        <is>
          <t>kt</t>
        </is>
      </c>
      <c r="E46" t="inlineStr">
        <is>
          <t>France</t>
        </is>
      </c>
      <c r="F46" t="inlineStr">
        <is>
          <t>2015-16</t>
        </is>
      </c>
      <c r="G46" t="inlineStr">
        <is>
          <t>Tournesol</t>
        </is>
      </c>
      <c r="H46" t="inlineStr"/>
      <c r="I46" t="inlineStr">
        <is>
          <t>Part d'issues de silo compostées = 0 % (ONRB - FranceAgriMer)</t>
        </is>
      </c>
      <c r="J46" t="inlineStr">
        <is>
          <t>ONRB - FranceAgriMer</t>
        </is>
      </c>
      <c r="K46" t="inlineStr">
        <is>
          <t>0</t>
        </is>
      </c>
      <c r="L46" t="inlineStr">
        <is>
          <t>Répartition</t>
        </is>
      </c>
      <c r="M46" t="inlineStr">
        <is>
          <t>Part d'issues de silo compostées</t>
        </is>
      </c>
      <c r="N46" t="inlineStr">
        <is>
          <t>Issues de silo - ONRB</t>
        </is>
      </c>
      <c r="O46" t="n">
        <v>-1</v>
      </c>
      <c r="P46" t="inlineStr">
        <is>
          <t>Part d'issues de silo compostées</t>
        </is>
      </c>
      <c r="Q46" t="inlineStr">
        <is>
          <t>ONRB - FranceAgriMer</t>
        </is>
      </c>
    </row>
    <row r="47" ht="15" customHeight="1" s="1003">
      <c r="A47" s="1019" t="n">
        <v>601</v>
      </c>
      <c r="B47" t="inlineStr">
        <is>
          <t>OS</t>
        </is>
      </c>
      <c r="C47" t="inlineStr">
        <is>
          <t>Issues de silo</t>
        </is>
      </c>
      <c r="D47" t="inlineStr">
        <is>
          <t>kt</t>
        </is>
      </c>
      <c r="E47" t="inlineStr">
        <is>
          <t>France</t>
        </is>
      </c>
      <c r="F47" t="inlineStr">
        <is>
          <t>2015-16</t>
        </is>
      </c>
      <c r="G47" t="inlineStr">
        <is>
          <t>Tournesol</t>
        </is>
      </c>
      <c r="H47" t="inlineStr"/>
      <c r="I47" t="inlineStr">
        <is>
          <t>Ratio d'issues de silo = 1,7 % (ONRB - FranceAgriMer)</t>
        </is>
      </c>
      <c r="J47" t="inlineStr">
        <is>
          <t>ONRB - FranceAgriMer</t>
        </is>
      </c>
      <c r="K47" t="inlineStr">
        <is>
          <t>0</t>
        </is>
      </c>
      <c r="L47" t="inlineStr">
        <is>
          <t>Rendement</t>
        </is>
      </c>
      <c r="M47" t="inlineStr">
        <is>
          <t>Ratio d'issues de silo</t>
        </is>
      </c>
      <c r="N47" t="inlineStr">
        <is>
          <t>Issues de silo - ONRB</t>
        </is>
      </c>
      <c r="O47" t="n">
        <v>0</v>
      </c>
      <c r="P47" t="inlineStr"/>
      <c r="Q47" t="inlineStr"/>
    </row>
    <row r="48" ht="15" customHeight="1" s="1003">
      <c r="A48" s="1071" t="n">
        <v>701</v>
      </c>
      <c r="B48" t="inlineStr">
        <is>
          <t>OS</t>
        </is>
      </c>
      <c r="C48" t="inlineStr">
        <is>
          <t>Issues de silo</t>
        </is>
      </c>
      <c r="D48" t="inlineStr">
        <is>
          <t>kt</t>
        </is>
      </c>
      <c r="E48" t="inlineStr">
        <is>
          <t>France</t>
        </is>
      </c>
      <c r="F48" t="inlineStr">
        <is>
          <t>2015-16</t>
        </is>
      </c>
      <c r="G48" t="inlineStr">
        <is>
          <t>Tournesol</t>
        </is>
      </c>
      <c r="H48" t="inlineStr"/>
      <c r="I48" t="inlineStr">
        <is>
          <t>Ratio d'issues de silo = 1,7 % (ONRB - FranceAgriMer)</t>
        </is>
      </c>
      <c r="J48" t="inlineStr">
        <is>
          <t>ONRB - FranceAgriMer</t>
        </is>
      </c>
      <c r="K48" t="inlineStr">
        <is>
          <t>0</t>
        </is>
      </c>
      <c r="L48" t="inlineStr">
        <is>
          <t>Rendement</t>
        </is>
      </c>
      <c r="M48" t="inlineStr">
        <is>
          <t>Ratio d'issues de silo</t>
        </is>
      </c>
      <c r="N48" t="inlineStr">
        <is>
          <t>Issues de silo - ONRB</t>
        </is>
      </c>
      <c r="O48" t="n">
        <v>0.0077</v>
      </c>
      <c r="P48" t="inlineStr"/>
      <c r="Q48" t="inlineStr"/>
    </row>
    <row r="49" ht="15" customHeight="1" s="1003">
      <c r="A49" s="1019" t="n">
        <v>701</v>
      </c>
      <c r="B49" t="inlineStr">
        <is>
          <t>Issues de silo</t>
        </is>
      </c>
      <c r="C49" t="inlineStr">
        <is>
          <t>Autres biomatériaux</t>
        </is>
      </c>
      <c r="D49" t="inlineStr">
        <is>
          <t>kt</t>
        </is>
      </c>
      <c r="E49" t="inlineStr">
        <is>
          <t>France</t>
        </is>
      </c>
      <c r="F49" t="inlineStr">
        <is>
          <t>2015-16</t>
        </is>
      </c>
      <c r="G49" t="inlineStr">
        <is>
          <t>Tournesol</t>
        </is>
      </c>
      <c r="H49" t="inlineStr"/>
      <c r="I49" t="inlineStr">
        <is>
          <t>Part d'issues de silo consommées comme autres biomatériaux = 0,77 % (ONRB - FranceAgriMer)</t>
        </is>
      </c>
      <c r="J49" t="inlineStr">
        <is>
          <t>ONRB - FranceAgriMer</t>
        </is>
      </c>
      <c r="K49" t="inlineStr">
        <is>
          <t>0</t>
        </is>
      </c>
      <c r="L49" t="inlineStr">
        <is>
          <t>Répartition</t>
        </is>
      </c>
      <c r="M49" t="inlineStr">
        <is>
          <t>Part d'issues de silo consommées comme autres biomatériaux</t>
        </is>
      </c>
      <c r="N49" t="inlineStr">
        <is>
          <t>Issues de silo - ONRB</t>
        </is>
      </c>
      <c r="O49" t="n">
        <v>-1</v>
      </c>
      <c r="P49" t="inlineStr">
        <is>
          <t>Part d'issues de silo consommées comme autres biomatériaux</t>
        </is>
      </c>
      <c r="Q49" t="inlineStr">
        <is>
          <t>ONRB - FranceAgriMer</t>
        </is>
      </c>
    </row>
    <row r="50" ht="15" customHeight="1" s="1003">
      <c r="A50" s="1071" t="n">
        <v>801</v>
      </c>
      <c r="B50" t="inlineStr">
        <is>
          <t>OS</t>
        </is>
      </c>
      <c r="C50" t="inlineStr">
        <is>
          <t>Issues de silo</t>
        </is>
      </c>
      <c r="D50" t="inlineStr">
        <is>
          <t>kt</t>
        </is>
      </c>
      <c r="E50" t="inlineStr">
        <is>
          <t>France</t>
        </is>
      </c>
      <c r="F50" t="inlineStr">
        <is>
          <t>2015-16</t>
        </is>
      </c>
      <c r="G50" t="inlineStr">
        <is>
          <t>Tournesol</t>
        </is>
      </c>
      <c r="H50" t="inlineStr"/>
      <c r="I50" t="inlineStr">
        <is>
          <t>Ratio d'issues de silo = 1,7 % (ONRB - FranceAgriMer)</t>
        </is>
      </c>
      <c r="J50" t="inlineStr">
        <is>
          <t>ONRB - FranceAgriMer</t>
        </is>
      </c>
      <c r="K50" t="inlineStr">
        <is>
          <t>0</t>
        </is>
      </c>
      <c r="L50" t="inlineStr">
        <is>
          <t>Rendement</t>
        </is>
      </c>
      <c r="M50" t="inlineStr">
        <is>
          <t>Ratio d'issues de silo</t>
        </is>
      </c>
      <c r="N50" t="inlineStr">
        <is>
          <t>Issues de silo - ONRB</t>
        </is>
      </c>
      <c r="O50" t="n">
        <v>0.4072</v>
      </c>
      <c r="P50" t="inlineStr"/>
      <c r="Q50" t="inlineStr"/>
    </row>
    <row r="51" ht="15" customHeight="1" s="1003">
      <c r="A51" s="1019" t="n">
        <v>801</v>
      </c>
      <c r="B51" t="inlineStr">
        <is>
          <t>Issues de silo</t>
        </is>
      </c>
      <c r="C51" t="inlineStr">
        <is>
          <t>Méthanisation</t>
        </is>
      </c>
      <c r="D51" t="inlineStr">
        <is>
          <t>kt</t>
        </is>
      </c>
      <c r="E51" t="inlineStr">
        <is>
          <t>France</t>
        </is>
      </c>
      <c r="F51" t="inlineStr">
        <is>
          <t>2015-16</t>
        </is>
      </c>
      <c r="G51" t="inlineStr">
        <is>
          <t>Tournesol</t>
        </is>
      </c>
      <c r="H51" t="inlineStr"/>
      <c r="I51" t="inlineStr">
        <is>
          <t>Part d'issues de silo consommées en méthanisation = 40,72 % (ONRB - FranceAgriMer)</t>
        </is>
      </c>
      <c r="J51" t="inlineStr">
        <is>
          <t>ONRB - FranceAgriMer</t>
        </is>
      </c>
      <c r="K51" t="inlineStr">
        <is>
          <t>0</t>
        </is>
      </c>
      <c r="L51" t="inlineStr">
        <is>
          <t>Répartition</t>
        </is>
      </c>
      <c r="M51" t="inlineStr">
        <is>
          <t>Part d'issues de silo consommées en méthanisation</t>
        </is>
      </c>
      <c r="N51" t="inlineStr">
        <is>
          <t>Issues de silo - ONRB</t>
        </is>
      </c>
      <c r="O51" t="n">
        <v>-1</v>
      </c>
      <c r="P51" t="inlineStr">
        <is>
          <t>Part d'issues de silo consommées en méthanisation</t>
        </is>
      </c>
      <c r="Q51" t="inlineStr">
        <is>
          <t>ONRB - FranceAgriMer</t>
        </is>
      </c>
    </row>
    <row r="52" ht="15" customHeight="1" s="1003">
      <c r="A52" s="1071" t="n">
        <v>901</v>
      </c>
      <c r="B52" t="inlineStr">
        <is>
          <t>Issues de silo</t>
        </is>
      </c>
      <c r="C52" t="inlineStr">
        <is>
          <t>Combustion</t>
        </is>
      </c>
      <c r="D52" t="inlineStr">
        <is>
          <t>kt</t>
        </is>
      </c>
      <c r="E52" t="inlineStr">
        <is>
          <t>France</t>
        </is>
      </c>
      <c r="F52" t="inlineStr">
        <is>
          <t>2015-16</t>
        </is>
      </c>
      <c r="G52" t="inlineStr">
        <is>
          <t>Tournesol</t>
        </is>
      </c>
      <c r="H52" t="inlineStr"/>
      <c r="I52" t="inlineStr">
        <is>
          <t>Part d'issues de silo brûlées = 1,03 % (ONRB - FranceAgriMer)</t>
        </is>
      </c>
      <c r="J52" t="inlineStr">
        <is>
          <t>ONRB - FranceAgriMer</t>
        </is>
      </c>
      <c r="K52" t="inlineStr">
        <is>
          <t>0</t>
        </is>
      </c>
      <c r="L52" t="inlineStr">
        <is>
          <t>Répartition</t>
        </is>
      </c>
      <c r="M52" t="inlineStr">
        <is>
          <t>Part d'issues de silo brûlées</t>
        </is>
      </c>
      <c r="N52" t="inlineStr">
        <is>
          <t>Issues de silo - ONRB</t>
        </is>
      </c>
      <c r="O52" t="n">
        <v>-1</v>
      </c>
      <c r="P52" t="inlineStr">
        <is>
          <t>Part d'issues de silo brûlées</t>
        </is>
      </c>
      <c r="Q52" t="inlineStr">
        <is>
          <t>ONRB - FranceAgriMer</t>
        </is>
      </c>
    </row>
    <row r="53" ht="15" customHeight="1" s="1003">
      <c r="A53" s="1019" t="n">
        <v>901</v>
      </c>
      <c r="B53" t="inlineStr">
        <is>
          <t>OS</t>
        </is>
      </c>
      <c r="C53" t="inlineStr">
        <is>
          <t>Issues de silo</t>
        </is>
      </c>
      <c r="D53" t="inlineStr">
        <is>
          <t>kt</t>
        </is>
      </c>
      <c r="E53" t="inlineStr">
        <is>
          <t>France</t>
        </is>
      </c>
      <c r="F53" t="inlineStr">
        <is>
          <t>2015-16</t>
        </is>
      </c>
      <c r="G53" t="inlineStr">
        <is>
          <t>Tournesol</t>
        </is>
      </c>
      <c r="H53" t="inlineStr"/>
      <c r="I53" t="inlineStr">
        <is>
          <t>Ratio d'issues de silo = 1,7 % (ONRB - FranceAgriMer)</t>
        </is>
      </c>
      <c r="J53" t="inlineStr">
        <is>
          <t>ONRB - FranceAgriMer</t>
        </is>
      </c>
      <c r="K53" t="inlineStr">
        <is>
          <t>0</t>
        </is>
      </c>
      <c r="L53" t="inlineStr">
        <is>
          <t>Rendement</t>
        </is>
      </c>
      <c r="M53" t="inlineStr">
        <is>
          <t>Ratio d'issues de silo</t>
        </is>
      </c>
      <c r="N53" t="inlineStr">
        <is>
          <t>Issues de silo - ONRB</t>
        </is>
      </c>
      <c r="O53" t="n">
        <v>0.0103</v>
      </c>
      <c r="P53" t="inlineStr"/>
      <c r="Q53" t="inlineStr"/>
    </row>
    <row r="54" ht="15" customHeight="1" s="1003">
      <c r="A54" s="1071" t="n">
        <v>1801</v>
      </c>
      <c r="B54" t="inlineStr">
        <is>
          <t>Graines récoltées</t>
        </is>
      </c>
      <c r="C54" t="inlineStr">
        <is>
          <t>Ferme</t>
        </is>
      </c>
      <c r="D54" t="inlineStr">
        <is>
          <t>kt</t>
        </is>
      </c>
      <c r="E54" t="inlineStr">
        <is>
          <t>France</t>
        </is>
      </c>
      <c r="F54" t="inlineStr">
        <is>
          <t>2015-16</t>
        </is>
      </c>
      <c r="G54" t="inlineStr">
        <is>
          <t>Tournesol</t>
        </is>
      </c>
      <c r="H54" t="inlineStr"/>
      <c r="I54" t="inlineStr"/>
      <c r="J54" t="inlineStr"/>
      <c r="K54" t="inlineStr"/>
      <c r="L54" t="inlineStr"/>
      <c r="M54" t="inlineStr"/>
      <c r="N54" t="inlineStr"/>
      <c r="O54" t="n">
        <v>0.001</v>
      </c>
      <c r="P54" t="inlineStr"/>
      <c r="Q54" t="inlineStr"/>
    </row>
    <row r="55" ht="15" customHeight="1" s="1003">
      <c r="A55" s="1019" t="n">
        <v>1801</v>
      </c>
      <c r="B55" t="inlineStr">
        <is>
          <t>Graines autoconsommées</t>
        </is>
      </c>
      <c r="C55" t="inlineStr">
        <is>
          <t>Elimination/Pertes</t>
        </is>
      </c>
      <c r="D55" t="inlineStr">
        <is>
          <t>kt</t>
        </is>
      </c>
      <c r="E55" t="inlineStr">
        <is>
          <t>France</t>
        </is>
      </c>
      <c r="F55" t="inlineStr">
        <is>
          <t>2015-16</t>
        </is>
      </c>
      <c r="G55" t="inlineStr">
        <is>
          <t>Tournesol</t>
        </is>
      </c>
      <c r="H55" t="inlineStr"/>
      <c r="I55" t="inlineStr">
        <is>
          <t>Ratio de pertes à la ferme = 0,1 % (ORIFLAAM - Terres Univia)</t>
        </is>
      </c>
      <c r="J55" t="inlineStr">
        <is>
          <t>ORIFLAAM - Terres Univia</t>
        </is>
      </c>
      <c r="K55" t="inlineStr">
        <is>
          <t>0</t>
        </is>
      </c>
      <c r="L55" t="inlineStr">
        <is>
          <t>Rendement</t>
        </is>
      </c>
      <c r="M55" t="inlineStr">
        <is>
          <t>Ratio de pertes à la ferme</t>
        </is>
      </c>
      <c r="N55" t="inlineStr">
        <is>
          <t>Pertes ferme - TERRES UNIVIA</t>
        </is>
      </c>
      <c r="O55" t="n">
        <v>-1</v>
      </c>
      <c r="P55" t="inlineStr">
        <is>
          <t>Ratio de pertes à la ferme</t>
        </is>
      </c>
      <c r="Q55" t="inlineStr">
        <is>
          <t>ORIFLAAM - Terres Univia</t>
        </is>
      </c>
    </row>
    <row r="56" ht="15" customHeight="1" s="1003">
      <c r="A56" s="1071" t="n">
        <v>7600</v>
      </c>
      <c r="B56" t="inlineStr">
        <is>
          <t>Graines collectées</t>
        </is>
      </c>
      <c r="C56" t="inlineStr">
        <is>
          <t>Trituration</t>
        </is>
      </c>
      <c r="D56" t="inlineStr">
        <is>
          <t>kt</t>
        </is>
      </c>
      <c r="E56" t="inlineStr">
        <is>
          <t>France</t>
        </is>
      </c>
      <c r="F56" t="inlineStr">
        <is>
          <t>2015-16</t>
        </is>
      </c>
      <c r="G56" t="inlineStr">
        <is>
          <t>Tournesol</t>
        </is>
      </c>
      <c r="H56" t="inlineStr">
        <is>
          <t>Consommation de graines par la Trituration = 1080 kt (Bilans par campagne - FranceAgriMer)</t>
        </is>
      </c>
      <c r="I56" t="inlineStr"/>
      <c r="J56" t="inlineStr">
        <is>
          <t>Bilans par campagne - FranceAgriMer</t>
        </is>
      </c>
      <c r="K56" t="inlineStr"/>
      <c r="L56" t="inlineStr">
        <is>
          <t>Volume</t>
        </is>
      </c>
      <c r="M56" t="inlineStr">
        <is>
          <t>Consommation de graines par la Trituration</t>
        </is>
      </c>
      <c r="N56" t="inlineStr">
        <is>
          <t>BIlans Tournesol - FAM</t>
        </is>
      </c>
      <c r="O56" t="n">
        <v>0.443</v>
      </c>
      <c r="P56" t="inlineStr"/>
      <c r="Q56" t="inlineStr"/>
    </row>
    <row r="57" ht="15" customHeight="1" s="1003">
      <c r="A57" s="1019" t="n">
        <v>7600</v>
      </c>
      <c r="B57" t="inlineStr">
        <is>
          <t>Trituration</t>
        </is>
      </c>
      <c r="C57" t="inlineStr">
        <is>
          <t>Huile</t>
        </is>
      </c>
      <c r="D57" t="inlineStr">
        <is>
          <t>kt</t>
        </is>
      </c>
      <c r="E57" t="inlineStr">
        <is>
          <t>France</t>
        </is>
      </c>
      <c r="F57" t="inlineStr">
        <is>
          <t>2015-16</t>
        </is>
      </c>
      <c r="G57" t="inlineStr">
        <is>
          <t>Tournesol</t>
        </is>
      </c>
      <c r="H57" t="inlineStr"/>
      <c r="I57" t="inlineStr">
        <is>
          <t>Rendement de production d'huile = 44,3 % (Rapport méthodo Ademe calcul ACV - Terres Univia)</t>
        </is>
      </c>
      <c r="J57" t="inlineStr">
        <is>
          <t>Rapport méthodo Ademe calcul ACV - Terres Univia</t>
        </is>
      </c>
      <c r="K57" t="inlineStr">
        <is>
          <t>0</t>
        </is>
      </c>
      <c r="L57" t="inlineStr">
        <is>
          <t>Rendement</t>
        </is>
      </c>
      <c r="M57" t="inlineStr">
        <is>
          <t>Rendement de production d'huile</t>
        </is>
      </c>
      <c r="N57" t="inlineStr">
        <is>
          <t>Rend. trituration-TERRES UNIVIA</t>
        </is>
      </c>
      <c r="O57" t="n">
        <v>-1</v>
      </c>
      <c r="P57" t="inlineStr">
        <is>
          <t>Rendement de production d'huile</t>
        </is>
      </c>
      <c r="Q57" t="inlineStr">
        <is>
          <t>Rapport méthodo Ademe calcul ACV - Terres Univia</t>
        </is>
      </c>
    </row>
    <row r="58" ht="15" customHeight="1" s="1003">
      <c r="A58" s="1071" t="n">
        <v>7700</v>
      </c>
      <c r="B58" t="inlineStr">
        <is>
          <t>Trituration</t>
        </is>
      </c>
      <c r="C58" t="inlineStr">
        <is>
          <t>Tourteaux</t>
        </is>
      </c>
      <c r="D58" t="inlineStr">
        <is>
          <t>kt</t>
        </is>
      </c>
      <c r="E58" t="inlineStr">
        <is>
          <t>France</t>
        </is>
      </c>
      <c r="F58" t="inlineStr">
        <is>
          <t>2015-16</t>
        </is>
      </c>
      <c r="G58" t="inlineStr">
        <is>
          <t>Tournesol</t>
        </is>
      </c>
      <c r="H58" t="inlineStr"/>
      <c r="I58" t="inlineStr">
        <is>
          <t>Rendement de production de tourteau = 54 % (Rapport méthodo Ademe calcul ACV - Terres Univia)</t>
        </is>
      </c>
      <c r="J58" t="inlineStr">
        <is>
          <t>Rapport méthodo Ademe calcul ACV - Terres Univia</t>
        </is>
      </c>
      <c r="K58" t="inlineStr">
        <is>
          <t>0</t>
        </is>
      </c>
      <c r="L58" t="inlineStr">
        <is>
          <t>Rendement</t>
        </is>
      </c>
      <c r="M58" t="inlineStr">
        <is>
          <t>Rendement de production de tourteau</t>
        </is>
      </c>
      <c r="N58" t="inlineStr">
        <is>
          <t>Rend. trituration-TERRES UNIVIA</t>
        </is>
      </c>
      <c r="O58" t="n">
        <v>-1</v>
      </c>
      <c r="P58" t="inlineStr">
        <is>
          <t>Rendement de production de tourteau</t>
        </is>
      </c>
      <c r="Q58" t="inlineStr">
        <is>
          <t>Rapport méthodo Ademe calcul ACV - Terres Univia</t>
        </is>
      </c>
    </row>
    <row r="59" ht="15" customHeight="1" s="1003">
      <c r="A59" s="1019" t="n">
        <v>7700</v>
      </c>
      <c r="B59" t="inlineStr">
        <is>
          <t>Graines collectées</t>
        </is>
      </c>
      <c r="C59" t="inlineStr">
        <is>
          <t>Trituration</t>
        </is>
      </c>
      <c r="D59" t="inlineStr">
        <is>
          <t>kt</t>
        </is>
      </c>
      <c r="E59" t="inlineStr">
        <is>
          <t>France</t>
        </is>
      </c>
      <c r="F59" t="inlineStr">
        <is>
          <t>2015-16</t>
        </is>
      </c>
      <c r="G59" t="inlineStr">
        <is>
          <t>Tournesol</t>
        </is>
      </c>
      <c r="H59" t="inlineStr">
        <is>
          <t>Consommation de graines par la Trituration = 1080 kt (Bilans par campagne - FranceAgriMer)</t>
        </is>
      </c>
      <c r="I59" t="inlineStr"/>
      <c r="J59" t="inlineStr">
        <is>
          <t>Bilans par campagne - FranceAgriMer</t>
        </is>
      </c>
      <c r="K59" t="inlineStr"/>
      <c r="L59" t="inlineStr">
        <is>
          <t>Volume</t>
        </is>
      </c>
      <c r="M59" t="inlineStr">
        <is>
          <t>Consommation de graines par la Trituration</t>
        </is>
      </c>
      <c r="N59" t="inlineStr">
        <is>
          <t>BIlans Tournesol - FAM</t>
        </is>
      </c>
      <c r="O59" t="n">
        <v>0.54</v>
      </c>
      <c r="P59" t="inlineStr"/>
      <c r="Q59" t="inlineStr"/>
    </row>
    <row r="60" ht="15" customHeight="1" s="1003">
      <c r="A60" s="1071" t="n">
        <v>7800</v>
      </c>
      <c r="B60" t="inlineStr">
        <is>
          <t>Trituration</t>
        </is>
      </c>
      <c r="C60" t="inlineStr">
        <is>
          <t>Coques (+ eau)</t>
        </is>
      </c>
      <c r="D60" t="inlineStr">
        <is>
          <t>kt</t>
        </is>
      </c>
      <c r="E60" t="inlineStr">
        <is>
          <t>France</t>
        </is>
      </c>
      <c r="F60" t="inlineStr">
        <is>
          <t>2015-16</t>
        </is>
      </c>
      <c r="G60" t="inlineStr">
        <is>
          <t>Tournesol</t>
        </is>
      </c>
      <c r="H60" t="inlineStr"/>
      <c r="I60" t="inlineStr">
        <is>
          <t>Rendement de production de coques (+ eau) = 1,7 % (Rapport méthodo Ademe calcul ACV - Terres Univia)</t>
        </is>
      </c>
      <c r="J60" t="inlineStr">
        <is>
          <t>Rapport méthodo Ademe calcul ACV - Terres Univia</t>
        </is>
      </c>
      <c r="K60" t="inlineStr">
        <is>
          <t>0</t>
        </is>
      </c>
      <c r="L60" t="inlineStr">
        <is>
          <t>Rendement</t>
        </is>
      </c>
      <c r="M60" t="inlineStr">
        <is>
          <t>Rendement de production de coques (+ eau)</t>
        </is>
      </c>
      <c r="N60" t="inlineStr">
        <is>
          <t>Rend. trituration-TERRES UNIVIA</t>
        </is>
      </c>
      <c r="O60" t="n">
        <v>-1</v>
      </c>
      <c r="P60" t="inlineStr">
        <is>
          <t>Rendement de production de coques (+ eau)</t>
        </is>
      </c>
      <c r="Q60" t="inlineStr">
        <is>
          <t>Rapport méthodo Ademe calcul ACV - Terres Univia</t>
        </is>
      </c>
    </row>
    <row r="61" ht="15" customHeight="1" s="1003">
      <c r="A61" s="1019" t="n">
        <v>7800</v>
      </c>
      <c r="B61" t="inlineStr">
        <is>
          <t>Graines collectées</t>
        </is>
      </c>
      <c r="C61" t="inlineStr">
        <is>
          <t>Trituration</t>
        </is>
      </c>
      <c r="D61" t="inlineStr">
        <is>
          <t>kt</t>
        </is>
      </c>
      <c r="E61" t="inlineStr">
        <is>
          <t>France</t>
        </is>
      </c>
      <c r="F61" t="inlineStr">
        <is>
          <t>2015-16</t>
        </is>
      </c>
      <c r="G61" t="inlineStr">
        <is>
          <t>Tournesol</t>
        </is>
      </c>
      <c r="H61" t="inlineStr">
        <is>
          <t>Consommation de graines par la Trituration = 1080 kt (Bilans par campagne - FranceAgriMer)</t>
        </is>
      </c>
      <c r="I61" t="inlineStr"/>
      <c r="J61" t="inlineStr">
        <is>
          <t>Bilans par campagne - FranceAgriMer</t>
        </is>
      </c>
      <c r="K61" t="inlineStr"/>
      <c r="L61" t="inlineStr">
        <is>
          <t>Volume</t>
        </is>
      </c>
      <c r="M61" t="inlineStr">
        <is>
          <t>Consommation de graines par la Trituration</t>
        </is>
      </c>
      <c r="N61" t="inlineStr">
        <is>
          <t>BIlans Tournesol - FAM</t>
        </is>
      </c>
      <c r="O61" t="n">
        <v>0.0169999999999999</v>
      </c>
      <c r="P61" t="inlineStr"/>
      <c r="Q61" t="inlineStr"/>
    </row>
    <row r="62" ht="15" customHeight="1" s="1003">
      <c r="A62" s="1071" t="n">
        <v>8300</v>
      </c>
      <c r="B62" t="inlineStr">
        <is>
          <t>Trituration</t>
        </is>
      </c>
      <c r="C62" t="inlineStr">
        <is>
          <t>Coques (+ eau)</t>
        </is>
      </c>
      <c r="D62" t="inlineStr">
        <is>
          <t>kt</t>
        </is>
      </c>
      <c r="E62" t="inlineStr">
        <is>
          <t>France</t>
        </is>
      </c>
      <c r="F62" t="inlineStr">
        <is>
          <t>2015-16</t>
        </is>
      </c>
      <c r="G62" t="inlineStr">
        <is>
          <t>Tournesol</t>
        </is>
      </c>
      <c r="H62" t="inlineStr"/>
      <c r="I62" t="inlineStr">
        <is>
          <t>Rendement de production de coques (+ eau) = 1,7 % (Rapport méthodo Ademe calcul ACV - Terres Univia)</t>
        </is>
      </c>
      <c r="J62" t="inlineStr">
        <is>
          <t>Rapport méthodo Ademe calcul ACV - Terres Univia</t>
        </is>
      </c>
      <c r="K62" t="inlineStr">
        <is>
          <t>0</t>
        </is>
      </c>
      <c r="L62" t="inlineStr">
        <is>
          <t>Rendement</t>
        </is>
      </c>
      <c r="M62" t="inlineStr">
        <is>
          <t>Rendement de production de coques (+ eau)</t>
        </is>
      </c>
      <c r="N62" t="inlineStr">
        <is>
          <t>Rend. trituration-TERRES UNIVIA</t>
        </is>
      </c>
      <c r="O62" t="n">
        <v>1</v>
      </c>
      <c r="P62" t="inlineStr"/>
      <c r="Q62" t="inlineStr"/>
    </row>
    <row r="63" ht="15" customHeight="1" s="1003">
      <c r="A63" s="1019" t="n">
        <v>8300</v>
      </c>
      <c r="B63" t="inlineStr">
        <is>
          <t>Coques (+ eau)</t>
        </is>
      </c>
      <c r="C63" t="inlineStr">
        <is>
          <t>Combustion</t>
        </is>
      </c>
      <c r="D63" t="inlineStr">
        <is>
          <t>kt</t>
        </is>
      </c>
      <c r="E63" t="inlineStr">
        <is>
          <t>France</t>
        </is>
      </c>
      <c r="F63" t="inlineStr">
        <is>
          <t>2015-16</t>
        </is>
      </c>
      <c r="G63" t="inlineStr">
        <is>
          <t>Tournesol</t>
        </is>
      </c>
      <c r="H63" t="inlineStr"/>
      <c r="I63" t="inlineStr">
        <is>
          <t>Part de la consommation des coques (+ eau) pour la combustion = 100 % (Terres Univia)</t>
        </is>
      </c>
      <c r="J63" t="inlineStr">
        <is>
          <t>Terres Univia</t>
        </is>
      </c>
      <c r="K63" t="inlineStr">
        <is>
          <t>0</t>
        </is>
      </c>
      <c r="L63" t="inlineStr">
        <is>
          <t>Répartition</t>
        </is>
      </c>
      <c r="M63" t="inlineStr">
        <is>
          <t>Part de la consommation des coques (+ eau) pour la combustion</t>
        </is>
      </c>
      <c r="N63" t="inlineStr">
        <is>
          <t>Rend. trituration-TERRES UNIVIA</t>
        </is>
      </c>
      <c r="O63" t="n">
        <v>-1</v>
      </c>
      <c r="P63" t="inlineStr">
        <is>
          <t>Part de la consommation des coques (+ eau) pour la combustion</t>
        </is>
      </c>
      <c r="Q63" t="inlineStr">
        <is>
          <t>Terres Univia</t>
        </is>
      </c>
    </row>
    <row r="64" ht="15" customHeight="1" s="1003">
      <c r="A64" s="1071" t="n">
        <v>8500</v>
      </c>
      <c r="B64" t="inlineStr">
        <is>
          <t>Huile</t>
        </is>
      </c>
      <c r="C64" t="inlineStr">
        <is>
          <t>Débouchés</t>
        </is>
      </c>
      <c r="D64" t="inlineStr">
        <is>
          <t>kt</t>
        </is>
      </c>
      <c r="E64" t="inlineStr">
        <is>
          <t>France</t>
        </is>
      </c>
      <c r="F64" t="inlineStr">
        <is>
          <t>2015-16</t>
        </is>
      </c>
      <c r="G64" t="inlineStr">
        <is>
          <t>Tournesol</t>
        </is>
      </c>
      <c r="H64" t="inlineStr"/>
      <c r="I64" t="inlineStr"/>
      <c r="J64" t="inlineStr"/>
      <c r="K64" t="inlineStr"/>
      <c r="L64" t="inlineStr"/>
      <c r="M64" t="inlineStr"/>
      <c r="N64" t="inlineStr"/>
      <c r="O64" t="n">
        <v>0.65</v>
      </c>
      <c r="P64" t="inlineStr"/>
      <c r="Q64" t="inlineStr"/>
    </row>
    <row r="65" ht="15" customHeight="1" s="1003">
      <c r="A65" s="1019" t="n">
        <v>8500</v>
      </c>
      <c r="B65" t="inlineStr">
        <is>
          <t>Huile</t>
        </is>
      </c>
      <c r="C65" t="inlineStr">
        <is>
          <t>Ménages</t>
        </is>
      </c>
      <c r="D65" t="inlineStr">
        <is>
          <t>kt</t>
        </is>
      </c>
      <c r="E65" t="inlineStr">
        <is>
          <t>France</t>
        </is>
      </c>
      <c r="F65" t="inlineStr">
        <is>
          <t>2015-16</t>
        </is>
      </c>
      <c r="G65" t="inlineStr">
        <is>
          <t>Tournesol</t>
        </is>
      </c>
      <c r="H65" t="inlineStr"/>
      <c r="I65" t="inlineStr">
        <is>
          <t>Part de consommation d'huile par les ménages = 65 % (Terres Univia)</t>
        </is>
      </c>
      <c r="J65" t="inlineStr">
        <is>
          <t>Terres Univia</t>
        </is>
      </c>
      <c r="K65" t="inlineStr">
        <is>
          <t>Même répartition des usages d'huile qu'en 2023</t>
        </is>
      </c>
      <c r="L65" t="inlineStr">
        <is>
          <t>Répartition</t>
        </is>
      </c>
      <c r="M65" t="inlineStr">
        <is>
          <t>Part de consommation d'huile par les ménages</t>
        </is>
      </c>
      <c r="N65" t="inlineStr">
        <is>
          <t>Usages huiles - TERRES UNIVIA</t>
        </is>
      </c>
      <c r="O65" t="n">
        <v>-1</v>
      </c>
      <c r="P65" t="inlineStr">
        <is>
          <t>Part de consommation d'huile par les ménages</t>
        </is>
      </c>
      <c r="Q65" t="inlineStr">
        <is>
          <t>Terres Univia</t>
        </is>
      </c>
    </row>
    <row r="66" ht="15" customHeight="1" s="1003">
      <c r="A66" s="1071" t="n">
        <v>8600</v>
      </c>
      <c r="B66" t="inlineStr">
        <is>
          <t>Huile</t>
        </is>
      </c>
      <c r="C66" t="inlineStr">
        <is>
          <t>Autres IAA</t>
        </is>
      </c>
      <c r="D66" t="inlineStr">
        <is>
          <t>kt</t>
        </is>
      </c>
      <c r="E66" t="inlineStr">
        <is>
          <t>France</t>
        </is>
      </c>
      <c r="F66" t="inlineStr">
        <is>
          <t>2015-16</t>
        </is>
      </c>
      <c r="G66" t="inlineStr">
        <is>
          <t>Tournesol</t>
        </is>
      </c>
      <c r="H66" t="inlineStr"/>
      <c r="I66" t="inlineStr">
        <is>
          <t>Part de consommation d'huile par les autres IAA = 25 % (Terres Univia)</t>
        </is>
      </c>
      <c r="J66" t="inlineStr">
        <is>
          <t>Terres Univia</t>
        </is>
      </c>
      <c r="K66" t="inlineStr">
        <is>
          <t>L'huile est consommée par les autres IAA:Même répartition des usages d'huile qu'en 2023</t>
        </is>
      </c>
      <c r="L66" t="inlineStr">
        <is>
          <t>Répartition</t>
        </is>
      </c>
      <c r="M66" t="inlineStr">
        <is>
          <t>Part de consommation d'huile par les autres IAA</t>
        </is>
      </c>
      <c r="N66" t="inlineStr">
        <is>
          <t>Usages huiles - TERRES UNIVIA</t>
        </is>
      </c>
      <c r="O66" t="n">
        <v>-1</v>
      </c>
      <c r="P66" t="inlineStr">
        <is>
          <t>Part de consommation d'huile par les autres IAA</t>
        </is>
      </c>
      <c r="Q66" t="inlineStr">
        <is>
          <t>Terres Univia</t>
        </is>
      </c>
    </row>
    <row r="67" ht="15" customHeight="1" s="1003">
      <c r="A67" s="1019" t="n">
        <v>8600</v>
      </c>
      <c r="B67" t="inlineStr">
        <is>
          <t>Huile</t>
        </is>
      </c>
      <c r="C67" t="inlineStr">
        <is>
          <t>Débouchés</t>
        </is>
      </c>
      <c r="D67" t="inlineStr">
        <is>
          <t>kt</t>
        </is>
      </c>
      <c r="E67" t="inlineStr">
        <is>
          <t>France</t>
        </is>
      </c>
      <c r="F67" t="inlineStr">
        <is>
          <t>2015-16</t>
        </is>
      </c>
      <c r="G67" t="inlineStr">
        <is>
          <t>Tournesol</t>
        </is>
      </c>
      <c r="H67" t="inlineStr"/>
      <c r="I67" t="inlineStr"/>
      <c r="J67" t="inlineStr"/>
      <c r="K67" t="inlineStr"/>
      <c r="L67" t="inlineStr"/>
      <c r="M67" t="inlineStr"/>
      <c r="N67" t="inlineStr"/>
      <c r="O67" t="n">
        <v>0.25</v>
      </c>
      <c r="P67" t="inlineStr"/>
      <c r="Q67" t="inlineStr"/>
    </row>
    <row r="68" ht="15" customHeight="1" s="1003">
      <c r="A68" s="1071" t="n">
        <v>8700</v>
      </c>
      <c r="B68" t="inlineStr">
        <is>
          <t>Huile</t>
        </is>
      </c>
      <c r="C68" t="inlineStr">
        <is>
          <t>Débouchés</t>
        </is>
      </c>
      <c r="D68" t="inlineStr">
        <is>
          <t>kt</t>
        </is>
      </c>
      <c r="E68" t="inlineStr">
        <is>
          <t>France</t>
        </is>
      </c>
      <c r="F68" t="inlineStr">
        <is>
          <t>2015-16</t>
        </is>
      </c>
      <c r="G68" t="inlineStr">
        <is>
          <t>Tournesol</t>
        </is>
      </c>
      <c r="H68" t="inlineStr"/>
      <c r="I68" t="inlineStr"/>
      <c r="J68" t="inlineStr"/>
      <c r="K68" t="inlineStr"/>
      <c r="L68" t="inlineStr"/>
      <c r="M68" t="inlineStr"/>
      <c r="N68" t="inlineStr"/>
      <c r="O68" t="n">
        <v>0.08</v>
      </c>
      <c r="P68" t="inlineStr"/>
      <c r="Q68" t="inlineStr"/>
    </row>
    <row r="69" ht="15" customHeight="1" s="1003">
      <c r="A69" s="1019" t="n">
        <v>8700</v>
      </c>
      <c r="B69" t="inlineStr">
        <is>
          <t>Huile</t>
        </is>
      </c>
      <c r="C69" t="inlineStr">
        <is>
          <t>Autres industries</t>
        </is>
      </c>
      <c r="D69" t="inlineStr">
        <is>
          <t>kt</t>
        </is>
      </c>
      <c r="E69" t="inlineStr">
        <is>
          <t>France</t>
        </is>
      </c>
      <c r="F69" t="inlineStr">
        <is>
          <t>2015-16</t>
        </is>
      </c>
      <c r="G69" t="inlineStr">
        <is>
          <t>Tournesol</t>
        </is>
      </c>
      <c r="H69" t="inlineStr"/>
      <c r="I69" t="inlineStr">
        <is>
          <t>Part de consommation d'huile par les autres industries = 8 % (Terres Univia)</t>
        </is>
      </c>
      <c r="J69" t="inlineStr">
        <is>
          <t>Terres Univia</t>
        </is>
      </c>
      <c r="K69" t="inlineStr">
        <is>
          <t>L'huile est consommée pour des usages techniques:Même répartition des usages d'huile qu'en 2023</t>
        </is>
      </c>
      <c r="L69" t="inlineStr">
        <is>
          <t>Répartition</t>
        </is>
      </c>
      <c r="M69" t="inlineStr">
        <is>
          <t>Part de consommation d'huile par les autres industries</t>
        </is>
      </c>
      <c r="N69" t="inlineStr">
        <is>
          <t>Usages huiles - TERRES UNIVIA</t>
        </is>
      </c>
      <c r="O69" t="n">
        <v>-1</v>
      </c>
      <c r="P69" t="inlineStr">
        <is>
          <t>Part de consommation d'huile par les autres industries</t>
        </is>
      </c>
      <c r="Q69" t="inlineStr">
        <is>
          <t>Terres Univia</t>
        </is>
      </c>
    </row>
    <row r="70" ht="15" customHeight="1" s="1003">
      <c r="A70" s="1071" t="n">
        <v>8800</v>
      </c>
      <c r="B70" t="inlineStr">
        <is>
          <t>Huile</t>
        </is>
      </c>
      <c r="C70" t="inlineStr">
        <is>
          <t>Biocarburants</t>
        </is>
      </c>
      <c r="D70" t="inlineStr">
        <is>
          <t>kt</t>
        </is>
      </c>
      <c r="E70" t="inlineStr">
        <is>
          <t>France</t>
        </is>
      </c>
      <c r="F70" t="inlineStr">
        <is>
          <t>2015-16</t>
        </is>
      </c>
      <c r="G70" t="inlineStr">
        <is>
          <t>Tournesol</t>
        </is>
      </c>
      <c r="H70" t="inlineStr"/>
      <c r="I70" t="inlineStr">
        <is>
          <t>Part de consommation d'huile en biocarburants = 2 % (Terres Univia)</t>
        </is>
      </c>
      <c r="J70" t="inlineStr">
        <is>
          <t>Terres Univia</t>
        </is>
      </c>
      <c r="K70" t="inlineStr">
        <is>
          <t>Même répartition des usages d'huile qu'en 2023</t>
        </is>
      </c>
      <c r="L70" t="inlineStr">
        <is>
          <t>Répartition</t>
        </is>
      </c>
      <c r="M70" t="inlineStr">
        <is>
          <t>Part de consommation d'huile en biocarburants</t>
        </is>
      </c>
      <c r="N70" t="inlineStr">
        <is>
          <t>Usages huiles - TERRES UNIVIA</t>
        </is>
      </c>
      <c r="O70" t="n">
        <v>-1</v>
      </c>
      <c r="P70" t="inlineStr">
        <is>
          <t>Part de consommation d'huile en biocarburants</t>
        </is>
      </c>
      <c r="Q70" t="inlineStr">
        <is>
          <t>Terres Univia</t>
        </is>
      </c>
    </row>
    <row r="71" ht="15" customHeight="1" s="1003">
      <c r="A71" s="1019" t="n">
        <v>8800</v>
      </c>
      <c r="B71" t="inlineStr">
        <is>
          <t>Huile</t>
        </is>
      </c>
      <c r="C71" t="inlineStr">
        <is>
          <t>Débouchés</t>
        </is>
      </c>
      <c r="D71" t="inlineStr">
        <is>
          <t>kt</t>
        </is>
      </c>
      <c r="E71" t="inlineStr">
        <is>
          <t>France</t>
        </is>
      </c>
      <c r="F71" t="inlineStr">
        <is>
          <t>2015-16</t>
        </is>
      </c>
      <c r="G71" t="inlineStr">
        <is>
          <t>Tournesol</t>
        </is>
      </c>
      <c r="H71" t="inlineStr"/>
      <c r="I71" t="inlineStr"/>
      <c r="J71" t="inlineStr"/>
      <c r="K71" t="inlineStr"/>
      <c r="L71" t="inlineStr"/>
      <c r="M71" t="inlineStr"/>
      <c r="N71" t="inlineStr"/>
      <c r="O71" t="n">
        <v>0.02</v>
      </c>
      <c r="P71" t="inlineStr"/>
      <c r="Q71" t="inlineStr"/>
    </row>
    <row r="72" ht="15" customHeight="1" s="1003">
      <c r="A72" s="1071" t="n">
        <v>9400</v>
      </c>
      <c r="B72" t="inlineStr">
        <is>
          <t>Tourteaux</t>
        </is>
      </c>
      <c r="C72" t="inlineStr">
        <is>
          <t>Débouchés</t>
        </is>
      </c>
      <c r="D72" t="inlineStr">
        <is>
          <t>kt</t>
        </is>
      </c>
      <c r="E72" t="inlineStr">
        <is>
          <t>France</t>
        </is>
      </c>
      <c r="F72" t="inlineStr">
        <is>
          <t>2015-16</t>
        </is>
      </c>
      <c r="G72" t="inlineStr">
        <is>
          <t>Tournesol</t>
        </is>
      </c>
      <c r="H72" t="inlineStr"/>
      <c r="I72" t="inlineStr"/>
      <c r="J72" t="inlineStr"/>
      <c r="K72" t="inlineStr"/>
      <c r="L72" t="inlineStr"/>
      <c r="M72" t="inlineStr"/>
      <c r="N72" t="inlineStr"/>
      <c r="O72" t="n">
        <v>0.9259597426856415</v>
      </c>
      <c r="P72" t="inlineStr"/>
      <c r="Q72" t="inlineStr"/>
    </row>
    <row r="73" ht="15" customHeight="1" s="1003">
      <c r="A73" s="1019" t="n">
        <v>9400</v>
      </c>
      <c r="B73" t="inlineStr">
        <is>
          <t>Tourteaux</t>
        </is>
      </c>
      <c r="C73" t="inlineStr">
        <is>
          <t>FAB</t>
        </is>
      </c>
      <c r="D73" t="inlineStr">
        <is>
          <t>kt</t>
        </is>
      </c>
      <c r="E73" t="inlineStr">
        <is>
          <t>France</t>
        </is>
      </c>
      <c r="F73" t="inlineStr">
        <is>
          <t>2015-16</t>
        </is>
      </c>
      <c r="G73" t="inlineStr">
        <is>
          <t>Tournesol</t>
        </is>
      </c>
      <c r="H73" t="inlineStr"/>
      <c r="I73" t="inlineStr">
        <is>
          <t>Part de consommation de tourteaux en FAB = 92,6 % (ORIFLAAM)</t>
        </is>
      </c>
      <c r="J73" t="inlineStr">
        <is>
          <t>ORIFLAAM</t>
        </is>
      </c>
      <c r="K73" t="inlineStr">
        <is>
          <t>Même répartition des usages de tourteaux qu'en 2022-23</t>
        </is>
      </c>
      <c r="L73" t="inlineStr">
        <is>
          <t>Répartition</t>
        </is>
      </c>
      <c r="M73" t="inlineStr">
        <is>
          <t>Part de consommation de tourteaux en FAB</t>
        </is>
      </c>
      <c r="N73" t="inlineStr">
        <is>
          <t>Usages tourteaux -TERRES UNIVIA</t>
        </is>
      </c>
      <c r="O73" t="n">
        <v>-1</v>
      </c>
      <c r="P73" t="inlineStr">
        <is>
          <t>Part de consommation de tourteaux en FAB</t>
        </is>
      </c>
      <c r="Q73" t="inlineStr">
        <is>
          <t>ORIFLAAM</t>
        </is>
      </c>
    </row>
    <row r="74" ht="15" customHeight="1" s="1003">
      <c r="A74" s="1071" t="n">
        <v>9500</v>
      </c>
      <c r="B74" t="inlineStr">
        <is>
          <t>Tourteaux</t>
        </is>
      </c>
      <c r="C74" t="inlineStr">
        <is>
          <t>Hors FAB</t>
        </is>
      </c>
      <c r="D74" t="inlineStr">
        <is>
          <t>kt</t>
        </is>
      </c>
      <c r="E74" t="inlineStr">
        <is>
          <t>France</t>
        </is>
      </c>
      <c r="F74" t="inlineStr">
        <is>
          <t>2015-16</t>
        </is>
      </c>
      <c r="G74" t="inlineStr">
        <is>
          <t>Tournesol</t>
        </is>
      </c>
      <c r="H74" t="inlineStr"/>
      <c r="I74" t="inlineStr">
        <is>
          <t>Part de consommation de tourteaux en hors FAB = 7,4 % (ORIFLAAM)</t>
        </is>
      </c>
      <c r="J74" t="inlineStr">
        <is>
          <t>ORIFLAAM</t>
        </is>
      </c>
      <c r="K74" t="inlineStr">
        <is>
          <t>Même répartition des usages de tourteaux qu'en 2022-23</t>
        </is>
      </c>
      <c r="L74" t="inlineStr">
        <is>
          <t>Répartition</t>
        </is>
      </c>
      <c r="M74" t="inlineStr">
        <is>
          <t>Part de consommation de tourteaux en hors FAB</t>
        </is>
      </c>
      <c r="N74" t="inlineStr">
        <is>
          <t>Usages tourteaux -TERRES UNIVIA</t>
        </is>
      </c>
      <c r="O74" t="n">
        <v>-1</v>
      </c>
      <c r="P74" t="inlineStr">
        <is>
          <t>Part de consommation de tourteaux en hors FAB</t>
        </is>
      </c>
      <c r="Q74" t="inlineStr">
        <is>
          <t>ORIFLAAM</t>
        </is>
      </c>
    </row>
    <row r="75" ht="15" customHeight="1" s="1003">
      <c r="A75" s="1019" t="n">
        <v>9500</v>
      </c>
      <c r="B75" t="inlineStr">
        <is>
          <t>Tourteaux</t>
        </is>
      </c>
      <c r="C75" t="inlineStr">
        <is>
          <t>Débouchés</t>
        </is>
      </c>
      <c r="D75" t="inlineStr">
        <is>
          <t>kt</t>
        </is>
      </c>
      <c r="E75" t="inlineStr">
        <is>
          <t>France</t>
        </is>
      </c>
      <c r="F75" t="inlineStr">
        <is>
          <t>2015-16</t>
        </is>
      </c>
      <c r="G75" t="inlineStr">
        <is>
          <t>Tournesol</t>
        </is>
      </c>
      <c r="H75" t="inlineStr"/>
      <c r="I75" t="inlineStr"/>
      <c r="J75" t="inlineStr"/>
      <c r="K75" t="inlineStr"/>
      <c r="L75" t="inlineStr"/>
      <c r="M75" t="inlineStr"/>
      <c r="N75" t="inlineStr"/>
      <c r="O75" t="n">
        <v>0.07404025731435833</v>
      </c>
      <c r="P75" t="inlineStr"/>
      <c r="Q75" t="inlineStr"/>
    </row>
    <row r="76" ht="15" customHeight="1" s="1003">
      <c r="A76" s="1071" t="n">
        <v>24</v>
      </c>
      <c r="B76" t="inlineStr">
        <is>
          <t>Graines collectées</t>
        </is>
      </c>
      <c r="C76" t="inlineStr">
        <is>
          <t>Semences certifiées</t>
        </is>
      </c>
      <c r="D76" t="inlineStr">
        <is>
          <t>kt</t>
        </is>
      </c>
      <c r="E76" t="inlineStr">
        <is>
          <t>France</t>
        </is>
      </c>
      <c r="F76" t="inlineStr">
        <is>
          <t>2015-16</t>
        </is>
      </c>
      <c r="G76" t="inlineStr">
        <is>
          <t>Soja</t>
        </is>
      </c>
      <c r="H76" t="inlineStr">
        <is>
          <t>Production de semences certifiées = 8 kt (Bilans par campagne - FranceAgriMer)</t>
        </is>
      </c>
      <c r="I76" t="inlineStr"/>
      <c r="J76" t="inlineStr">
        <is>
          <t>Bilans par campagne - FranceAgriMer</t>
        </is>
      </c>
      <c r="K76" t="inlineStr"/>
      <c r="L76" t="inlineStr">
        <is>
          <t>Volume</t>
        </is>
      </c>
      <c r="M76" t="inlineStr">
        <is>
          <t>Production de semences certifiées</t>
        </is>
      </c>
      <c r="N76" t="inlineStr">
        <is>
          <t>Bilans Soja - FAM</t>
        </is>
      </c>
      <c r="O76" t="n">
        <v>1.801120448179272</v>
      </c>
      <c r="P76" t="inlineStr"/>
      <c r="Q76" t="inlineStr"/>
    </row>
    <row r="77" ht="15" customHeight="1" s="1003">
      <c r="A77" s="1019" t="n">
        <v>24</v>
      </c>
      <c r="B77" t="inlineStr">
        <is>
          <t>Graines autoconsommées</t>
        </is>
      </c>
      <c r="C77" t="inlineStr">
        <is>
          <t>Semences fermières</t>
        </is>
      </c>
      <c r="D77" t="inlineStr">
        <is>
          <t>kt</t>
        </is>
      </c>
      <c r="E77" t="inlineStr">
        <is>
          <t>France</t>
        </is>
      </c>
      <c r="F77" t="inlineStr">
        <is>
          <t>2015-16</t>
        </is>
      </c>
      <c r="G77" t="inlineStr">
        <is>
          <t>Soja</t>
        </is>
      </c>
      <c r="H77" t="inlineStr"/>
      <c r="I77" t="inlineStr">
        <is>
          <t>Part de semences fermières (par rapport aux semences certifiées) = 180,11 % (Enquête Pratiques culturales en grandes cultures - SSP)</t>
        </is>
      </c>
      <c r="J77" t="inlineStr">
        <is>
          <t>Enquête Pratiques culturales en grandes cultures - SSP</t>
        </is>
      </c>
      <c r="K77" t="inlineStr">
        <is>
          <t>0</t>
        </is>
      </c>
      <c r="L77" t="inlineStr">
        <is>
          <t>Répartition</t>
        </is>
      </c>
      <c r="M77" t="inlineStr">
        <is>
          <t>Part de semences fermières (par rapport aux semences certifiées)</t>
        </is>
      </c>
      <c r="N77" t="inlineStr">
        <is>
          <t>Semences fermières - AGRESTE</t>
        </is>
      </c>
      <c r="O77" t="n">
        <v>-1</v>
      </c>
      <c r="P77" t="inlineStr">
        <is>
          <t>Part de semences fermières (par rapport aux semences certifiées)</t>
        </is>
      </c>
      <c r="Q77" t="inlineStr">
        <is>
          <t>Enquête Pratiques culturales en grandes cultures - SSP</t>
        </is>
      </c>
    </row>
    <row r="78" ht="15" customHeight="1" s="1003">
      <c r="A78" s="1071" t="n">
        <v>102</v>
      </c>
      <c r="B78" t="inlineStr">
        <is>
          <t>Graines récoltées</t>
        </is>
      </c>
      <c r="C78" t="inlineStr">
        <is>
          <t>OS</t>
        </is>
      </c>
      <c r="D78" t="inlineStr">
        <is>
          <t>kt</t>
        </is>
      </c>
      <c r="E78" t="inlineStr">
        <is>
          <t>France</t>
        </is>
      </c>
      <c r="F78" t="inlineStr">
        <is>
          <t>2015-16</t>
        </is>
      </c>
      <c r="G78" t="inlineStr">
        <is>
          <t>Soja</t>
        </is>
      </c>
      <c r="H78" t="inlineStr">
        <is>
          <t>Collecte = 269 kt (Bilans par campagne - FranceAgriMer)</t>
        </is>
      </c>
      <c r="I78" t="inlineStr"/>
      <c r="J78" t="inlineStr">
        <is>
          <t>Bilans par campagne - FranceAgriMer</t>
        </is>
      </c>
      <c r="K78" t="inlineStr"/>
      <c r="L78" t="inlineStr">
        <is>
          <t>Volume</t>
        </is>
      </c>
      <c r="M78" t="inlineStr">
        <is>
          <t>Collecte</t>
        </is>
      </c>
      <c r="N78" t="inlineStr">
        <is>
          <t>Bilans Soja - FAM</t>
        </is>
      </c>
      <c r="O78" t="n">
        <v>0.017</v>
      </c>
      <c r="P78" t="inlineStr"/>
      <c r="Q78" t="inlineStr"/>
    </row>
    <row r="79" ht="15" customHeight="1" s="1003">
      <c r="A79" s="1019" t="n">
        <v>102</v>
      </c>
      <c r="B79" t="inlineStr">
        <is>
          <t>OS</t>
        </is>
      </c>
      <c r="C79" t="inlineStr">
        <is>
          <t>Issues de silo</t>
        </is>
      </c>
      <c r="D79" t="inlineStr">
        <is>
          <t>kt</t>
        </is>
      </c>
      <c r="E79" t="inlineStr">
        <is>
          <t>France</t>
        </is>
      </c>
      <c r="F79" t="inlineStr">
        <is>
          <t>2015-16</t>
        </is>
      </c>
      <c r="G79" t="inlineStr">
        <is>
          <t>Soja</t>
        </is>
      </c>
      <c r="H79" t="inlineStr"/>
      <c r="I79" t="inlineStr">
        <is>
          <t>Ratio d'issues de silo = 1,7 % (ONRB - FranceAgriMer)</t>
        </is>
      </c>
      <c r="J79" t="inlineStr">
        <is>
          <t>ONRB - FranceAgriMer</t>
        </is>
      </c>
      <c r="K79" t="inlineStr">
        <is>
          <t>0</t>
        </is>
      </c>
      <c r="L79" t="inlineStr">
        <is>
          <t>Rendement</t>
        </is>
      </c>
      <c r="M79" t="inlineStr">
        <is>
          <t>Ratio d'issues de silo</t>
        </is>
      </c>
      <c r="N79" t="inlineStr">
        <is>
          <t>Issues de silo - ONRB</t>
        </is>
      </c>
      <c r="O79" t="n">
        <v>-1</v>
      </c>
      <c r="P79" t="inlineStr">
        <is>
          <t>Ratio d'issues de silo</t>
        </is>
      </c>
      <c r="Q79" t="inlineStr">
        <is>
          <t>ONRB - FranceAgriMer</t>
        </is>
      </c>
    </row>
    <row r="80" ht="15" customHeight="1" s="1003">
      <c r="A80" s="1071" t="n">
        <v>402</v>
      </c>
      <c r="B80" t="inlineStr">
        <is>
          <t>OS</t>
        </is>
      </c>
      <c r="C80" t="inlineStr">
        <is>
          <t>Issues de silo</t>
        </is>
      </c>
      <c r="D80" t="inlineStr">
        <is>
          <t>kt</t>
        </is>
      </c>
      <c r="E80" t="inlineStr">
        <is>
          <t>France</t>
        </is>
      </c>
      <c r="F80" t="inlineStr">
        <is>
          <t>2015-16</t>
        </is>
      </c>
      <c r="G80" t="inlineStr">
        <is>
          <t>Soja</t>
        </is>
      </c>
      <c r="H80" t="inlineStr"/>
      <c r="I80" t="inlineStr">
        <is>
          <t>Ratio d'issues de silo = 1,7 % (ONRB - FranceAgriMer)</t>
        </is>
      </c>
      <c r="J80" t="inlineStr">
        <is>
          <t>ONRB - FranceAgriMer</t>
        </is>
      </c>
      <c r="K80" t="inlineStr">
        <is>
          <t>0</t>
        </is>
      </c>
      <c r="L80" t="inlineStr">
        <is>
          <t>Rendement</t>
        </is>
      </c>
      <c r="M80" t="inlineStr">
        <is>
          <t>Ratio d'issues de silo</t>
        </is>
      </c>
      <c r="N80" t="inlineStr">
        <is>
          <t>Issues de silo - ONRB</t>
        </is>
      </c>
      <c r="O80" t="n">
        <v>0.5633</v>
      </c>
      <c r="P80" t="inlineStr"/>
      <c r="Q80" t="inlineStr"/>
    </row>
    <row r="81" ht="15" customHeight="1" s="1003">
      <c r="A81" s="1019" t="n">
        <v>402</v>
      </c>
      <c r="B81" t="inlineStr">
        <is>
          <t>Issues de silo</t>
        </is>
      </c>
      <c r="C81" t="inlineStr">
        <is>
          <t>FAF</t>
        </is>
      </c>
      <c r="D81" t="inlineStr">
        <is>
          <t>kt</t>
        </is>
      </c>
      <c r="E81" t="inlineStr">
        <is>
          <t>France</t>
        </is>
      </c>
      <c r="F81" t="inlineStr">
        <is>
          <t>2015-16</t>
        </is>
      </c>
      <c r="G81" t="inlineStr">
        <is>
          <t>Soja</t>
        </is>
      </c>
      <c r="H81" t="inlineStr"/>
      <c r="I81" t="inlineStr">
        <is>
          <t>Part d'issues de silo consommées par les FAF = 56,33 % (ONRB - FranceAgriMer)</t>
        </is>
      </c>
      <c r="J81" t="inlineStr">
        <is>
          <t>ONRB - FranceAgriMer</t>
        </is>
      </c>
      <c r="K81" t="inlineStr">
        <is>
          <t>0</t>
        </is>
      </c>
      <c r="L81" t="inlineStr">
        <is>
          <t>Répartition</t>
        </is>
      </c>
      <c r="M81" t="inlineStr">
        <is>
          <t>Part d'issues de silo consommées par les FAF</t>
        </is>
      </c>
      <c r="N81" t="inlineStr">
        <is>
          <t>Issues de silo - ONRB</t>
        </is>
      </c>
      <c r="O81" t="n">
        <v>-1</v>
      </c>
      <c r="P81" t="inlineStr">
        <is>
          <t>Part d'issues de silo consommées par les FAF</t>
        </is>
      </c>
      <c r="Q81" t="inlineStr">
        <is>
          <t>ONRB - FranceAgriMer</t>
        </is>
      </c>
    </row>
    <row r="82" ht="15" customHeight="1" s="1003">
      <c r="A82" s="1071" t="n">
        <v>502</v>
      </c>
      <c r="B82" t="inlineStr">
        <is>
          <t>Issues de silo</t>
        </is>
      </c>
      <c r="C82" t="inlineStr">
        <is>
          <t>Litière</t>
        </is>
      </c>
      <c r="D82" t="inlineStr">
        <is>
          <t>kt</t>
        </is>
      </c>
      <c r="E82" t="inlineStr">
        <is>
          <t>France</t>
        </is>
      </c>
      <c r="F82" t="inlineStr">
        <is>
          <t>2015-16</t>
        </is>
      </c>
      <c r="G82" t="inlineStr">
        <is>
          <t>Soja</t>
        </is>
      </c>
      <c r="H82" t="inlineStr"/>
      <c r="I82" t="inlineStr">
        <is>
          <t>Part d'issues de silo consommées comme litière = 0,77 % (ONRB - FranceAgriMer)</t>
        </is>
      </c>
      <c r="J82" t="inlineStr">
        <is>
          <t>ONRB - FranceAgriMer</t>
        </is>
      </c>
      <c r="K82" t="inlineStr">
        <is>
          <t>0</t>
        </is>
      </c>
      <c r="L82" t="inlineStr">
        <is>
          <t>Répartition</t>
        </is>
      </c>
      <c r="M82" t="inlineStr">
        <is>
          <t>Part d'issues de silo consommées comme litière</t>
        </is>
      </c>
      <c r="N82" t="inlineStr">
        <is>
          <t>Issues de silo - ONRB</t>
        </is>
      </c>
      <c r="O82" t="n">
        <v>-1</v>
      </c>
      <c r="P82" t="inlineStr">
        <is>
          <t>Part d'issues de silo consommées comme litière</t>
        </is>
      </c>
      <c r="Q82" t="inlineStr">
        <is>
          <t>ONRB - FranceAgriMer</t>
        </is>
      </c>
    </row>
    <row r="83" ht="15" customHeight="1" s="1003">
      <c r="A83" s="1019" t="n">
        <v>502</v>
      </c>
      <c r="B83" t="inlineStr">
        <is>
          <t>OS</t>
        </is>
      </c>
      <c r="C83" t="inlineStr">
        <is>
          <t>Issues de silo</t>
        </is>
      </c>
      <c r="D83" t="inlineStr">
        <is>
          <t>kt</t>
        </is>
      </c>
      <c r="E83" t="inlineStr">
        <is>
          <t>France</t>
        </is>
      </c>
      <c r="F83" t="inlineStr">
        <is>
          <t>2015-16</t>
        </is>
      </c>
      <c r="G83" t="inlineStr">
        <is>
          <t>Soja</t>
        </is>
      </c>
      <c r="H83" t="inlineStr"/>
      <c r="I83" t="inlineStr">
        <is>
          <t>Ratio d'issues de silo = 1,7 % (ONRB - FranceAgriMer)</t>
        </is>
      </c>
      <c r="J83" t="inlineStr">
        <is>
          <t>ONRB - FranceAgriMer</t>
        </is>
      </c>
      <c r="K83" t="inlineStr">
        <is>
          <t>0</t>
        </is>
      </c>
      <c r="L83" t="inlineStr">
        <is>
          <t>Rendement</t>
        </is>
      </c>
      <c r="M83" t="inlineStr">
        <is>
          <t>Ratio d'issues de silo</t>
        </is>
      </c>
      <c r="N83" t="inlineStr">
        <is>
          <t>Issues de silo - ONRB</t>
        </is>
      </c>
      <c r="O83" t="n">
        <v>0.0077</v>
      </c>
      <c r="P83" t="inlineStr"/>
      <c r="Q83" t="inlineStr"/>
    </row>
    <row r="84" ht="15" customHeight="1" s="1003">
      <c r="A84" s="1071" t="n">
        <v>602</v>
      </c>
      <c r="B84" t="inlineStr">
        <is>
          <t>Issues de silo</t>
        </is>
      </c>
      <c r="C84" t="inlineStr">
        <is>
          <t>Compostage</t>
        </is>
      </c>
      <c r="D84" t="inlineStr">
        <is>
          <t>kt</t>
        </is>
      </c>
      <c r="E84" t="inlineStr">
        <is>
          <t>France</t>
        </is>
      </c>
      <c r="F84" t="inlineStr">
        <is>
          <t>2015-16</t>
        </is>
      </c>
      <c r="G84" t="inlineStr">
        <is>
          <t>Soja</t>
        </is>
      </c>
      <c r="H84" t="inlineStr"/>
      <c r="I84" t="inlineStr">
        <is>
          <t>Part d'issues de silo compostées = 0 % (ONRB - FranceAgriMer)</t>
        </is>
      </c>
      <c r="J84" t="inlineStr">
        <is>
          <t>ONRB - FranceAgriMer</t>
        </is>
      </c>
      <c r="K84" t="inlineStr">
        <is>
          <t>0</t>
        </is>
      </c>
      <c r="L84" t="inlineStr">
        <is>
          <t>Répartition</t>
        </is>
      </c>
      <c r="M84" t="inlineStr">
        <is>
          <t>Part d'issues de silo compostées</t>
        </is>
      </c>
      <c r="N84" t="inlineStr">
        <is>
          <t>Issues de silo - ONRB</t>
        </is>
      </c>
      <c r="O84" t="n">
        <v>-1</v>
      </c>
      <c r="P84" t="inlineStr">
        <is>
          <t>Part d'issues de silo compostées</t>
        </is>
      </c>
      <c r="Q84" t="inlineStr">
        <is>
          <t>ONRB - FranceAgriMer</t>
        </is>
      </c>
    </row>
    <row r="85" ht="15" customHeight="1" s="1003">
      <c r="A85" s="1019" t="n">
        <v>602</v>
      </c>
      <c r="B85" t="inlineStr">
        <is>
          <t>OS</t>
        </is>
      </c>
      <c r="C85" t="inlineStr">
        <is>
          <t>Issues de silo</t>
        </is>
      </c>
      <c r="D85" t="inlineStr">
        <is>
          <t>kt</t>
        </is>
      </c>
      <c r="E85" t="inlineStr">
        <is>
          <t>France</t>
        </is>
      </c>
      <c r="F85" t="inlineStr">
        <is>
          <t>2015-16</t>
        </is>
      </c>
      <c r="G85" t="inlineStr">
        <is>
          <t>Soja</t>
        </is>
      </c>
      <c r="H85" t="inlineStr"/>
      <c r="I85" t="inlineStr">
        <is>
          <t>Ratio d'issues de silo = 1,7 % (ONRB - FranceAgriMer)</t>
        </is>
      </c>
      <c r="J85" t="inlineStr">
        <is>
          <t>ONRB - FranceAgriMer</t>
        </is>
      </c>
      <c r="K85" t="inlineStr">
        <is>
          <t>0</t>
        </is>
      </c>
      <c r="L85" t="inlineStr">
        <is>
          <t>Rendement</t>
        </is>
      </c>
      <c r="M85" t="inlineStr">
        <is>
          <t>Ratio d'issues de silo</t>
        </is>
      </c>
      <c r="N85" t="inlineStr">
        <is>
          <t>Issues de silo - ONRB</t>
        </is>
      </c>
      <c r="O85" t="n">
        <v>0</v>
      </c>
      <c r="P85" t="inlineStr"/>
      <c r="Q85" t="inlineStr"/>
    </row>
    <row r="86" ht="15" customHeight="1" s="1003">
      <c r="A86" s="1071" t="n">
        <v>702</v>
      </c>
      <c r="B86" t="inlineStr">
        <is>
          <t>OS</t>
        </is>
      </c>
      <c r="C86" t="inlineStr">
        <is>
          <t>Issues de silo</t>
        </is>
      </c>
      <c r="D86" t="inlineStr">
        <is>
          <t>kt</t>
        </is>
      </c>
      <c r="E86" t="inlineStr">
        <is>
          <t>France</t>
        </is>
      </c>
      <c r="F86" t="inlineStr">
        <is>
          <t>2015-16</t>
        </is>
      </c>
      <c r="G86" t="inlineStr">
        <is>
          <t>Soja</t>
        </is>
      </c>
      <c r="H86" t="inlineStr"/>
      <c r="I86" t="inlineStr">
        <is>
          <t>Ratio d'issues de silo = 1,7 % (ONRB - FranceAgriMer)</t>
        </is>
      </c>
      <c r="J86" t="inlineStr">
        <is>
          <t>ONRB - FranceAgriMer</t>
        </is>
      </c>
      <c r="K86" t="inlineStr">
        <is>
          <t>0</t>
        </is>
      </c>
      <c r="L86" t="inlineStr">
        <is>
          <t>Rendement</t>
        </is>
      </c>
      <c r="M86" t="inlineStr">
        <is>
          <t>Ratio d'issues de silo</t>
        </is>
      </c>
      <c r="N86" t="inlineStr">
        <is>
          <t>Issues de silo - ONRB</t>
        </is>
      </c>
      <c r="O86" t="n">
        <v>0.0077</v>
      </c>
      <c r="P86" t="inlineStr"/>
      <c r="Q86" t="inlineStr"/>
    </row>
    <row r="87" ht="15" customHeight="1" s="1003">
      <c r="A87" s="1019" t="n">
        <v>702</v>
      </c>
      <c r="B87" t="inlineStr">
        <is>
          <t>Issues de silo</t>
        </is>
      </c>
      <c r="C87" t="inlineStr">
        <is>
          <t>Autres biomatériaux</t>
        </is>
      </c>
      <c r="D87" t="inlineStr">
        <is>
          <t>kt</t>
        </is>
      </c>
      <c r="E87" t="inlineStr">
        <is>
          <t>France</t>
        </is>
      </c>
      <c r="F87" t="inlineStr">
        <is>
          <t>2015-16</t>
        </is>
      </c>
      <c r="G87" t="inlineStr">
        <is>
          <t>Soja</t>
        </is>
      </c>
      <c r="H87" t="inlineStr"/>
      <c r="I87" t="inlineStr">
        <is>
          <t>Part d'issues de silo consommées comme autres biomatériaux = 0,77 % (ONRB - FranceAgriMer)</t>
        </is>
      </c>
      <c r="J87" t="inlineStr">
        <is>
          <t>ONRB - FranceAgriMer</t>
        </is>
      </c>
      <c r="K87" t="inlineStr">
        <is>
          <t>0</t>
        </is>
      </c>
      <c r="L87" t="inlineStr">
        <is>
          <t>Répartition</t>
        </is>
      </c>
      <c r="M87" t="inlineStr">
        <is>
          <t>Part d'issues de silo consommées comme autres biomatériaux</t>
        </is>
      </c>
      <c r="N87" t="inlineStr">
        <is>
          <t>Issues de silo - ONRB</t>
        </is>
      </c>
      <c r="O87" t="n">
        <v>-1</v>
      </c>
      <c r="P87" t="inlineStr">
        <is>
          <t>Part d'issues de silo consommées comme autres biomatériaux</t>
        </is>
      </c>
      <c r="Q87" t="inlineStr">
        <is>
          <t>ONRB - FranceAgriMer</t>
        </is>
      </c>
    </row>
    <row r="88" ht="15" customHeight="1" s="1003">
      <c r="A88" s="1071" t="n">
        <v>802</v>
      </c>
      <c r="B88" t="inlineStr">
        <is>
          <t>OS</t>
        </is>
      </c>
      <c r="C88" t="inlineStr">
        <is>
          <t>Issues de silo</t>
        </is>
      </c>
      <c r="D88" t="inlineStr">
        <is>
          <t>kt</t>
        </is>
      </c>
      <c r="E88" t="inlineStr">
        <is>
          <t>France</t>
        </is>
      </c>
      <c r="F88" t="inlineStr">
        <is>
          <t>2015-16</t>
        </is>
      </c>
      <c r="G88" t="inlineStr">
        <is>
          <t>Soja</t>
        </is>
      </c>
      <c r="H88" t="inlineStr"/>
      <c r="I88" t="inlineStr">
        <is>
          <t>Ratio d'issues de silo = 1,7 % (ONRB - FranceAgriMer)</t>
        </is>
      </c>
      <c r="J88" t="inlineStr">
        <is>
          <t>ONRB - FranceAgriMer</t>
        </is>
      </c>
      <c r="K88" t="inlineStr">
        <is>
          <t>0</t>
        </is>
      </c>
      <c r="L88" t="inlineStr">
        <is>
          <t>Rendement</t>
        </is>
      </c>
      <c r="M88" t="inlineStr">
        <is>
          <t>Ratio d'issues de silo</t>
        </is>
      </c>
      <c r="N88" t="inlineStr">
        <is>
          <t>Issues de silo - ONRB</t>
        </is>
      </c>
      <c r="O88" t="n">
        <v>0.4072</v>
      </c>
      <c r="P88" t="inlineStr"/>
      <c r="Q88" t="inlineStr"/>
    </row>
    <row r="89" ht="15" customHeight="1" s="1003">
      <c r="A89" s="1019" t="n">
        <v>802</v>
      </c>
      <c r="B89" t="inlineStr">
        <is>
          <t>Issues de silo</t>
        </is>
      </c>
      <c r="C89" t="inlineStr">
        <is>
          <t>Méthanisation</t>
        </is>
      </c>
      <c r="D89" t="inlineStr">
        <is>
          <t>kt</t>
        </is>
      </c>
      <c r="E89" t="inlineStr">
        <is>
          <t>France</t>
        </is>
      </c>
      <c r="F89" t="inlineStr">
        <is>
          <t>2015-16</t>
        </is>
      </c>
      <c r="G89" t="inlineStr">
        <is>
          <t>Soja</t>
        </is>
      </c>
      <c r="H89" t="inlineStr"/>
      <c r="I89" t="inlineStr">
        <is>
          <t>Part d'issues de silo consommées en méthanisation = 40,72 % (ONRB - FranceAgriMer)</t>
        </is>
      </c>
      <c r="J89" t="inlineStr">
        <is>
          <t>ONRB - FranceAgriMer</t>
        </is>
      </c>
      <c r="K89" t="inlineStr">
        <is>
          <t>0</t>
        </is>
      </c>
      <c r="L89" t="inlineStr">
        <is>
          <t>Répartition</t>
        </is>
      </c>
      <c r="M89" t="inlineStr">
        <is>
          <t>Part d'issues de silo consommées en méthanisation</t>
        </is>
      </c>
      <c r="N89" t="inlineStr">
        <is>
          <t>Issues de silo - ONRB</t>
        </is>
      </c>
      <c r="O89" t="n">
        <v>-1</v>
      </c>
      <c r="P89" t="inlineStr">
        <is>
          <t>Part d'issues de silo consommées en méthanisation</t>
        </is>
      </c>
      <c r="Q89" t="inlineStr">
        <is>
          <t>ONRB - FranceAgriMer</t>
        </is>
      </c>
    </row>
    <row r="90" ht="15" customHeight="1" s="1003">
      <c r="A90" s="1071" t="n">
        <v>902</v>
      </c>
      <c r="B90" t="inlineStr">
        <is>
          <t>OS</t>
        </is>
      </c>
      <c r="C90" t="inlineStr">
        <is>
          <t>Issues de silo</t>
        </is>
      </c>
      <c r="D90" t="inlineStr">
        <is>
          <t>kt</t>
        </is>
      </c>
      <c r="E90" t="inlineStr">
        <is>
          <t>France</t>
        </is>
      </c>
      <c r="F90" t="inlineStr">
        <is>
          <t>2015-16</t>
        </is>
      </c>
      <c r="G90" t="inlineStr">
        <is>
          <t>Soja</t>
        </is>
      </c>
      <c r="H90" t="inlineStr"/>
      <c r="I90" t="inlineStr">
        <is>
          <t>Ratio d'issues de silo = 1,7 % (ONRB - FranceAgriMer)</t>
        </is>
      </c>
      <c r="J90" t="inlineStr">
        <is>
          <t>ONRB - FranceAgriMer</t>
        </is>
      </c>
      <c r="K90" t="inlineStr">
        <is>
          <t>0</t>
        </is>
      </c>
      <c r="L90" t="inlineStr">
        <is>
          <t>Rendement</t>
        </is>
      </c>
      <c r="M90" t="inlineStr">
        <is>
          <t>Ratio d'issues de silo</t>
        </is>
      </c>
      <c r="N90" t="inlineStr">
        <is>
          <t>Issues de silo - ONRB</t>
        </is>
      </c>
      <c r="O90" t="n">
        <v>0.0103</v>
      </c>
      <c r="P90" t="inlineStr"/>
      <c r="Q90" t="inlineStr"/>
    </row>
    <row r="91" ht="15" customHeight="1" s="1003">
      <c r="A91" s="1019" t="n">
        <v>902</v>
      </c>
      <c r="B91" t="inlineStr">
        <is>
          <t>Issues de silo</t>
        </is>
      </c>
      <c r="C91" t="inlineStr">
        <is>
          <t>Combustion</t>
        </is>
      </c>
      <c r="D91" t="inlineStr">
        <is>
          <t>kt</t>
        </is>
      </c>
      <c r="E91" t="inlineStr">
        <is>
          <t>France</t>
        </is>
      </c>
      <c r="F91" t="inlineStr">
        <is>
          <t>2015-16</t>
        </is>
      </c>
      <c r="G91" t="inlineStr">
        <is>
          <t>Soja</t>
        </is>
      </c>
      <c r="H91" t="inlineStr"/>
      <c r="I91" t="inlineStr">
        <is>
          <t>Part d'issues de silo brûlées = 1,03 % (ONRB - FranceAgriMer)</t>
        </is>
      </c>
      <c r="J91" t="inlineStr">
        <is>
          <t>ONRB - FranceAgriMer</t>
        </is>
      </c>
      <c r="K91" t="inlineStr">
        <is>
          <t>0</t>
        </is>
      </c>
      <c r="L91" t="inlineStr">
        <is>
          <t>Répartition</t>
        </is>
      </c>
      <c r="M91" t="inlineStr">
        <is>
          <t>Part d'issues de silo brûlées</t>
        </is>
      </c>
      <c r="N91" t="inlineStr">
        <is>
          <t>Issues de silo - ONRB</t>
        </is>
      </c>
      <c r="O91" t="n">
        <v>-1</v>
      </c>
      <c r="P91" t="inlineStr">
        <is>
          <t>Part d'issues de silo brûlées</t>
        </is>
      </c>
      <c r="Q91" t="inlineStr">
        <is>
          <t>ONRB - FranceAgriMer</t>
        </is>
      </c>
    </row>
    <row r="92" ht="15" customHeight="1" s="1003">
      <c r="A92" s="1071" t="n">
        <v>1900</v>
      </c>
      <c r="B92" t="inlineStr">
        <is>
          <t>Graines récoltées</t>
        </is>
      </c>
      <c r="C92" t="inlineStr">
        <is>
          <t>Ferme</t>
        </is>
      </c>
      <c r="D92" t="inlineStr">
        <is>
          <t>kt</t>
        </is>
      </c>
      <c r="E92" t="inlineStr">
        <is>
          <t>France</t>
        </is>
      </c>
      <c r="F92" t="inlineStr">
        <is>
          <t>2015-16</t>
        </is>
      </c>
      <c r="G92" t="inlineStr">
        <is>
          <t>Soja</t>
        </is>
      </c>
      <c r="H92" t="inlineStr"/>
      <c r="I92" t="inlineStr"/>
      <c r="J92" t="inlineStr"/>
      <c r="K92" t="inlineStr"/>
      <c r="L92" t="inlineStr"/>
      <c r="M92" t="inlineStr"/>
      <c r="N92" t="inlineStr"/>
      <c r="O92" t="n">
        <v>0.02</v>
      </c>
      <c r="P92" t="inlineStr"/>
      <c r="Q92" t="inlineStr"/>
    </row>
    <row r="93" ht="15" customHeight="1" s="1003">
      <c r="A93" s="1019" t="n">
        <v>1900</v>
      </c>
      <c r="B93" t="inlineStr">
        <is>
          <t>Graines autoconsommées</t>
        </is>
      </c>
      <c r="C93" t="inlineStr">
        <is>
          <t>Elimination/Pertes</t>
        </is>
      </c>
      <c r="D93" t="inlineStr">
        <is>
          <t>kt</t>
        </is>
      </c>
      <c r="E93" t="inlineStr">
        <is>
          <t>France</t>
        </is>
      </c>
      <c r="F93" t="inlineStr">
        <is>
          <t>2015-16</t>
        </is>
      </c>
      <c r="G93" t="inlineStr">
        <is>
          <t>Soja</t>
        </is>
      </c>
      <c r="H93" t="inlineStr"/>
      <c r="I93" t="inlineStr">
        <is>
          <t>Ratio de pertes à la ferme = 2 % (ORIFLAAM - Terres Univia)</t>
        </is>
      </c>
      <c r="J93" t="inlineStr">
        <is>
          <t>ORIFLAAM - Terres Univia</t>
        </is>
      </c>
      <c r="K93" t="inlineStr">
        <is>
          <t>0</t>
        </is>
      </c>
      <c r="L93" t="inlineStr">
        <is>
          <t>Rendement</t>
        </is>
      </c>
      <c r="M93" t="inlineStr">
        <is>
          <t>Ratio de pertes à la ferme</t>
        </is>
      </c>
      <c r="N93" t="inlineStr">
        <is>
          <t>Pertes ferme - TERRES UNIVIA</t>
        </is>
      </c>
      <c r="O93" t="n">
        <v>-1</v>
      </c>
      <c r="P93" t="inlineStr">
        <is>
          <t>Ratio de pertes à la ferme</t>
        </is>
      </c>
      <c r="Q93" t="inlineStr">
        <is>
          <t>ORIFLAAM - Terres Univia</t>
        </is>
      </c>
    </row>
    <row r="94" ht="15" customHeight="1" s="1003">
      <c r="A94" s="1071" t="n">
        <v>7900</v>
      </c>
      <c r="B94" t="inlineStr">
        <is>
          <t>Trituration</t>
        </is>
      </c>
      <c r="C94" t="inlineStr">
        <is>
          <t>Huile</t>
        </is>
      </c>
      <c r="D94" t="inlineStr">
        <is>
          <t>kt</t>
        </is>
      </c>
      <c r="E94" t="inlineStr">
        <is>
          <t>France</t>
        </is>
      </c>
      <c r="F94" t="inlineStr">
        <is>
          <t>2015-16</t>
        </is>
      </c>
      <c r="G94" t="inlineStr">
        <is>
          <t>Soja</t>
        </is>
      </c>
      <c r="H94" t="inlineStr"/>
      <c r="I94" t="inlineStr">
        <is>
          <t>Rendement de production d'huile = 18,8 % (Rapport méthodo Ademe calcul ACV - Terres Univia)</t>
        </is>
      </c>
      <c r="J94" t="inlineStr">
        <is>
          <t>Rapport méthodo Ademe calcul ACV - Terres Univia</t>
        </is>
      </c>
      <c r="K94" t="inlineStr">
        <is>
          <t>0</t>
        </is>
      </c>
      <c r="L94" t="inlineStr">
        <is>
          <t>Rendement</t>
        </is>
      </c>
      <c r="M94" t="inlineStr">
        <is>
          <t>Rendement de production d'huile</t>
        </is>
      </c>
      <c r="N94" t="inlineStr">
        <is>
          <t>Rend. trituration-TERRES UNIVIA</t>
        </is>
      </c>
      <c r="O94" t="n">
        <v>-1</v>
      </c>
      <c r="P94" t="inlineStr">
        <is>
          <t>Rendement de production d'huile</t>
        </is>
      </c>
      <c r="Q94" t="inlineStr">
        <is>
          <t>Rapport méthodo Ademe calcul ACV - Terres Univia</t>
        </is>
      </c>
    </row>
    <row r="95" ht="15" customHeight="1" s="1003">
      <c r="A95" s="1019" t="n">
        <v>7900</v>
      </c>
      <c r="B95" t="inlineStr">
        <is>
          <t>Graines collectées</t>
        </is>
      </c>
      <c r="C95" t="inlineStr">
        <is>
          <t>Trituration</t>
        </is>
      </c>
      <c r="D95" t="inlineStr">
        <is>
          <t>kt</t>
        </is>
      </c>
      <c r="E95" t="inlineStr">
        <is>
          <t>France</t>
        </is>
      </c>
      <c r="F95" t="inlineStr">
        <is>
          <t>2015-16</t>
        </is>
      </c>
      <c r="G95" t="inlineStr">
        <is>
          <t>Soja</t>
        </is>
      </c>
      <c r="H95" t="inlineStr">
        <is>
          <t>Consommation de graines par la Trituration = 678 kt (Bilans par campagne - FranceAgriMer)</t>
        </is>
      </c>
      <c r="I95" t="inlineStr"/>
      <c r="J95" t="inlineStr">
        <is>
          <t>Bilans par campagne - FranceAgriMer</t>
        </is>
      </c>
      <c r="K95" t="inlineStr"/>
      <c r="L95" t="inlineStr">
        <is>
          <t>Volume</t>
        </is>
      </c>
      <c r="M95" t="inlineStr">
        <is>
          <t>Consommation de graines par la Trituration</t>
        </is>
      </c>
      <c r="N95" t="inlineStr">
        <is>
          <t>Bilans Soja - FAM</t>
        </is>
      </c>
      <c r="O95" t="n">
        <v>0.188</v>
      </c>
      <c r="P95" t="inlineStr"/>
      <c r="Q95" t="inlineStr"/>
    </row>
    <row r="96" ht="15" customHeight="1" s="1003">
      <c r="A96" s="1071" t="n">
        <v>8000</v>
      </c>
      <c r="B96" t="inlineStr">
        <is>
          <t>Trituration</t>
        </is>
      </c>
      <c r="C96" t="inlineStr">
        <is>
          <t>Tourteaux</t>
        </is>
      </c>
      <c r="D96" t="inlineStr">
        <is>
          <t>kt</t>
        </is>
      </c>
      <c r="E96" t="inlineStr">
        <is>
          <t>France</t>
        </is>
      </c>
      <c r="F96" t="inlineStr">
        <is>
          <t>2015-16</t>
        </is>
      </c>
      <c r="G96" t="inlineStr">
        <is>
          <t>Soja</t>
        </is>
      </c>
      <c r="H96" t="inlineStr"/>
      <c r="I96" t="inlineStr">
        <is>
          <t>Rendement de production de tourteau = 79,4 % (Rapport méthodo Ademe calcul ACV - Terres Univia)</t>
        </is>
      </c>
      <c r="J96" t="inlineStr">
        <is>
          <t>Rapport méthodo Ademe calcul ACV - Terres Univia</t>
        </is>
      </c>
      <c r="K96" t="inlineStr">
        <is>
          <t>0</t>
        </is>
      </c>
      <c r="L96" t="inlineStr">
        <is>
          <t>Rendement</t>
        </is>
      </c>
      <c r="M96" t="inlineStr">
        <is>
          <t>Rendement de production de tourteau</t>
        </is>
      </c>
      <c r="N96" t="inlineStr">
        <is>
          <t>Rend. trituration-TERRES UNIVIA</t>
        </is>
      </c>
      <c r="O96" t="n">
        <v>-1</v>
      </c>
      <c r="P96" t="inlineStr">
        <is>
          <t>Rendement de production de tourteau</t>
        </is>
      </c>
      <c r="Q96" t="inlineStr">
        <is>
          <t>Rapport méthodo Ademe calcul ACV - Terres Univia</t>
        </is>
      </c>
    </row>
    <row r="97" ht="15" customHeight="1" s="1003">
      <c r="A97" s="1019" t="n">
        <v>8000</v>
      </c>
      <c r="B97" t="inlineStr">
        <is>
          <t>Graines collectées</t>
        </is>
      </c>
      <c r="C97" t="inlineStr">
        <is>
          <t>Trituration</t>
        </is>
      </c>
      <c r="D97" t="inlineStr">
        <is>
          <t>kt</t>
        </is>
      </c>
      <c r="E97" t="inlineStr">
        <is>
          <t>France</t>
        </is>
      </c>
      <c r="F97" t="inlineStr">
        <is>
          <t>2015-16</t>
        </is>
      </c>
      <c r="G97" t="inlineStr">
        <is>
          <t>Soja</t>
        </is>
      </c>
      <c r="H97" t="inlineStr">
        <is>
          <t>Consommation de graines par la Trituration = 678 kt (Bilans par campagne - FranceAgriMer)</t>
        </is>
      </c>
      <c r="I97" t="inlineStr"/>
      <c r="J97" t="inlineStr">
        <is>
          <t>Bilans par campagne - FranceAgriMer</t>
        </is>
      </c>
      <c r="K97" t="inlineStr"/>
      <c r="L97" t="inlineStr">
        <is>
          <t>Volume</t>
        </is>
      </c>
      <c r="M97" t="inlineStr">
        <is>
          <t>Consommation de graines par la Trituration</t>
        </is>
      </c>
      <c r="N97" t="inlineStr">
        <is>
          <t>Bilans Soja - FAM</t>
        </is>
      </c>
      <c r="O97" t="n">
        <v>0.794</v>
      </c>
      <c r="P97" t="inlineStr"/>
      <c r="Q97" t="inlineStr"/>
    </row>
    <row r="98" ht="15" customHeight="1" s="1003">
      <c r="A98" s="1071" t="n">
        <v>8100</v>
      </c>
      <c r="B98" t="inlineStr">
        <is>
          <t>Graines collectées</t>
        </is>
      </c>
      <c r="C98" t="inlineStr">
        <is>
          <t>Trituration</t>
        </is>
      </c>
      <c r="D98" t="inlineStr">
        <is>
          <t>kt</t>
        </is>
      </c>
      <c r="E98" t="inlineStr">
        <is>
          <t>France</t>
        </is>
      </c>
      <c r="F98" t="inlineStr">
        <is>
          <t>2015-16</t>
        </is>
      </c>
      <c r="G98" t="inlineStr">
        <is>
          <t>Soja</t>
        </is>
      </c>
      <c r="H98" t="inlineStr">
        <is>
          <t>Consommation de graines par la Trituration = 678 kt (Bilans par campagne - FranceAgriMer)</t>
        </is>
      </c>
      <c r="I98" t="inlineStr"/>
      <c r="J98" t="inlineStr">
        <is>
          <t>Bilans par campagne - FranceAgriMer</t>
        </is>
      </c>
      <c r="K98" t="inlineStr"/>
      <c r="L98" t="inlineStr">
        <is>
          <t>Volume</t>
        </is>
      </c>
      <c r="M98" t="inlineStr">
        <is>
          <t>Consommation de graines par la Trituration</t>
        </is>
      </c>
      <c r="N98" t="inlineStr">
        <is>
          <t>Bilans Soja - FAM</t>
        </is>
      </c>
      <c r="O98" t="n">
        <v>0.01800000000000002</v>
      </c>
      <c r="P98" t="inlineStr"/>
      <c r="Q98" t="inlineStr"/>
    </row>
    <row r="99" ht="15" customHeight="1" s="1003">
      <c r="A99" s="1019" t="n">
        <v>8100</v>
      </c>
      <c r="B99" t="inlineStr">
        <is>
          <t>Trituration</t>
        </is>
      </c>
      <c r="C99" t="inlineStr">
        <is>
          <t>Coques (+ eau)</t>
        </is>
      </c>
      <c r="D99" t="inlineStr">
        <is>
          <t>kt</t>
        </is>
      </c>
      <c r="E99" t="inlineStr">
        <is>
          <t>France</t>
        </is>
      </c>
      <c r="F99" t="inlineStr">
        <is>
          <t>2015-16</t>
        </is>
      </c>
      <c r="G99" t="inlineStr">
        <is>
          <t>Soja</t>
        </is>
      </c>
      <c r="H99" t="inlineStr"/>
      <c r="I99" t="inlineStr">
        <is>
          <t>Rendement de production de coques (+ eau) = 1,8 % (Rapport méthodo Ademe calcul ACV - Terres Univia)</t>
        </is>
      </c>
      <c r="J99" t="inlineStr">
        <is>
          <t>Rapport méthodo Ademe calcul ACV - Terres Univia</t>
        </is>
      </c>
      <c r="K99" t="inlineStr">
        <is>
          <t>0</t>
        </is>
      </c>
      <c r="L99" t="inlineStr">
        <is>
          <t>Rendement</t>
        </is>
      </c>
      <c r="M99" t="inlineStr">
        <is>
          <t>Rendement de production de coques (+ eau)</t>
        </is>
      </c>
      <c r="N99" t="inlineStr">
        <is>
          <t>Rend. trituration-TERRES UNIVIA</t>
        </is>
      </c>
      <c r="O99" t="n">
        <v>-1</v>
      </c>
      <c r="P99" t="inlineStr">
        <is>
          <t>Rendement de production de coques (+ eau)</t>
        </is>
      </c>
      <c r="Q99" t="inlineStr">
        <is>
          <t>Rapport méthodo Ademe calcul ACV - Terres Univia</t>
        </is>
      </c>
    </row>
    <row r="100" ht="15" customHeight="1" s="1003">
      <c r="A100" s="1071" t="n">
        <v>8400</v>
      </c>
      <c r="B100" t="inlineStr">
        <is>
          <t>Coques (+ eau)</t>
        </is>
      </c>
      <c r="C100" t="inlineStr">
        <is>
          <t>FAB</t>
        </is>
      </c>
      <c r="D100" t="inlineStr">
        <is>
          <t>kt</t>
        </is>
      </c>
      <c r="E100" t="inlineStr">
        <is>
          <t>France</t>
        </is>
      </c>
      <c r="F100" t="inlineStr">
        <is>
          <t>2015-16</t>
        </is>
      </c>
      <c r="G100" t="inlineStr">
        <is>
          <t>Soja</t>
        </is>
      </c>
      <c r="H100" t="inlineStr"/>
      <c r="I100" t="inlineStr">
        <is>
          <t>Part de la consommation des coques (+ eau) par les FAB = 100 % (Terres Univia)</t>
        </is>
      </c>
      <c r="J100" t="inlineStr">
        <is>
          <t>Terres Univia</t>
        </is>
      </c>
      <c r="K100" t="inlineStr">
        <is>
          <t>0</t>
        </is>
      </c>
      <c r="L100" t="inlineStr">
        <is>
          <t>Répartition</t>
        </is>
      </c>
      <c r="M100" t="inlineStr">
        <is>
          <t>Part de la consommation des coques (+ eau) par les FAB</t>
        </is>
      </c>
      <c r="N100" t="inlineStr">
        <is>
          <t>Rend. trituration-TERRES UNIVIA</t>
        </is>
      </c>
      <c r="O100" t="n">
        <v>-1</v>
      </c>
      <c r="P100" t="inlineStr">
        <is>
          <t>Part de la consommation des coques (+ eau) par les FAB</t>
        </is>
      </c>
      <c r="Q100" t="inlineStr">
        <is>
          <t>Terres Univia</t>
        </is>
      </c>
    </row>
    <row r="101" ht="15" customHeight="1" s="1003">
      <c r="A101" s="1019" t="n">
        <v>8400</v>
      </c>
      <c r="B101" t="inlineStr">
        <is>
          <t>Trituration</t>
        </is>
      </c>
      <c r="C101" t="inlineStr">
        <is>
          <t>Coques (+ eau)</t>
        </is>
      </c>
      <c r="D101" t="inlineStr">
        <is>
          <t>kt</t>
        </is>
      </c>
      <c r="E101" t="inlineStr">
        <is>
          <t>France</t>
        </is>
      </c>
      <c r="F101" t="inlineStr">
        <is>
          <t>2015-16</t>
        </is>
      </c>
      <c r="G101" t="inlineStr">
        <is>
          <t>Soja</t>
        </is>
      </c>
      <c r="H101" t="inlineStr"/>
      <c r="I101" t="inlineStr">
        <is>
          <t>Rendement de production de coques (+ eau) = 1,8 % (Rapport méthodo Ademe calcul ACV - Terres Univia)</t>
        </is>
      </c>
      <c r="J101" t="inlineStr">
        <is>
          <t>Rapport méthodo Ademe calcul ACV - Terres Univia</t>
        </is>
      </c>
      <c r="K101" t="inlineStr">
        <is>
          <t>0</t>
        </is>
      </c>
      <c r="L101" t="inlineStr">
        <is>
          <t>Rendement</t>
        </is>
      </c>
      <c r="M101" t="inlineStr">
        <is>
          <t>Rendement de production de coques (+ eau)</t>
        </is>
      </c>
      <c r="N101" t="inlineStr">
        <is>
          <t>Rend. trituration-TERRES UNIVIA</t>
        </is>
      </c>
      <c r="O101" t="n">
        <v>1</v>
      </c>
      <c r="P101" t="inlineStr"/>
      <c r="Q101" t="inlineStr"/>
    </row>
    <row r="102" ht="15" customHeight="1" s="1003">
      <c r="A102" s="1071" t="n">
        <v>9600</v>
      </c>
      <c r="B102" t="inlineStr">
        <is>
          <t>Tourteaux</t>
        </is>
      </c>
      <c r="C102" t="inlineStr">
        <is>
          <t>FAB</t>
        </is>
      </c>
      <c r="D102" t="inlineStr">
        <is>
          <t>kt</t>
        </is>
      </c>
      <c r="E102" t="inlineStr">
        <is>
          <t>France</t>
        </is>
      </c>
      <c r="F102" t="inlineStr">
        <is>
          <t>2015-16</t>
        </is>
      </c>
      <c r="G102" t="inlineStr">
        <is>
          <t>Soja</t>
        </is>
      </c>
      <c r="H102" t="inlineStr"/>
      <c r="I102" t="inlineStr">
        <is>
          <t>Part de consommation de tourteaux en FAB = 84,32 % (ORIFLAAM)</t>
        </is>
      </c>
      <c r="J102" t="inlineStr">
        <is>
          <t>ORIFLAAM</t>
        </is>
      </c>
      <c r="K102" t="inlineStr">
        <is>
          <t>Même répartition des usages de tourteaux qu'en 2022-23</t>
        </is>
      </c>
      <c r="L102" t="inlineStr">
        <is>
          <t>Répartition</t>
        </is>
      </c>
      <c r="M102" t="inlineStr">
        <is>
          <t>Part de consommation de tourteaux en FAB</t>
        </is>
      </c>
      <c r="N102" t="inlineStr">
        <is>
          <t>Usages tourteaux -TERRES UNIVIA</t>
        </is>
      </c>
      <c r="O102" t="n">
        <v>-1</v>
      </c>
      <c r="P102" t="inlineStr">
        <is>
          <t>Part de consommation de tourteaux en FAB</t>
        </is>
      </c>
      <c r="Q102" t="inlineStr">
        <is>
          <t>ORIFLAAM</t>
        </is>
      </c>
    </row>
    <row r="103" ht="15" customHeight="1" s="1003">
      <c r="A103" s="1019" t="n">
        <v>9600</v>
      </c>
      <c r="B103" t="inlineStr">
        <is>
          <t>Tourteaux</t>
        </is>
      </c>
      <c r="C103" t="inlineStr">
        <is>
          <t>Débouchés</t>
        </is>
      </c>
      <c r="D103" t="inlineStr">
        <is>
          <t>kt</t>
        </is>
      </c>
      <c r="E103" t="inlineStr">
        <is>
          <t>France</t>
        </is>
      </c>
      <c r="F103" t="inlineStr">
        <is>
          <t>2015-16</t>
        </is>
      </c>
      <c r="G103" t="inlineStr">
        <is>
          <t>Soja</t>
        </is>
      </c>
      <c r="H103" t="inlineStr"/>
      <c r="I103" t="inlineStr"/>
      <c r="J103" t="inlineStr"/>
      <c r="K103" t="inlineStr"/>
      <c r="L103" t="inlineStr"/>
      <c r="M103" t="inlineStr"/>
      <c r="N103" t="inlineStr"/>
      <c r="O103" t="n">
        <v>0.8432385565109954</v>
      </c>
      <c r="P103" t="inlineStr"/>
      <c r="Q103" t="inlineStr"/>
    </row>
    <row r="104" ht="15" customHeight="1" s="1003">
      <c r="A104" s="1071" t="n">
        <v>9700</v>
      </c>
      <c r="B104" t="inlineStr">
        <is>
          <t>Tourteaux</t>
        </is>
      </c>
      <c r="C104" t="inlineStr">
        <is>
          <t>Hors FAB</t>
        </is>
      </c>
      <c r="D104" t="inlineStr">
        <is>
          <t>kt</t>
        </is>
      </c>
      <c r="E104" t="inlineStr">
        <is>
          <t>France</t>
        </is>
      </c>
      <c r="F104" t="inlineStr">
        <is>
          <t>2015-16</t>
        </is>
      </c>
      <c r="G104" t="inlineStr">
        <is>
          <t>Soja</t>
        </is>
      </c>
      <c r="H104" t="inlineStr"/>
      <c r="I104" t="inlineStr">
        <is>
          <t>Part de consommation de tourteaux en hors FAB = 15,68 % (ORIFLAAM)</t>
        </is>
      </c>
      <c r="J104" t="inlineStr">
        <is>
          <t>ORIFLAAM</t>
        </is>
      </c>
      <c r="K104" t="inlineStr">
        <is>
          <t>Même répartition des usages de tourteaux qu'en 2022-23</t>
        </is>
      </c>
      <c r="L104" t="inlineStr">
        <is>
          <t>Répartition</t>
        </is>
      </c>
      <c r="M104" t="inlineStr">
        <is>
          <t>Part de consommation de tourteaux en hors FAB</t>
        </is>
      </c>
      <c r="N104" t="inlineStr">
        <is>
          <t>Usages tourteaux -TERRES UNIVIA</t>
        </is>
      </c>
      <c r="O104" t="n">
        <v>-1</v>
      </c>
      <c r="P104" t="inlineStr">
        <is>
          <t>Part de consommation de tourteaux en hors FAB</t>
        </is>
      </c>
      <c r="Q104" t="inlineStr">
        <is>
          <t>ORIFLAAM</t>
        </is>
      </c>
    </row>
    <row r="105" ht="15" customHeight="1" s="1003">
      <c r="A105" s="1019" t="n">
        <v>9700</v>
      </c>
      <c r="B105" t="inlineStr">
        <is>
          <t>Tourteaux</t>
        </is>
      </c>
      <c r="C105" t="inlineStr">
        <is>
          <t>Débouchés</t>
        </is>
      </c>
      <c r="D105" t="inlineStr">
        <is>
          <t>kt</t>
        </is>
      </c>
      <c r="E105" t="inlineStr">
        <is>
          <t>France</t>
        </is>
      </c>
      <c r="F105" t="inlineStr">
        <is>
          <t>2015-16</t>
        </is>
      </c>
      <c r="G105" t="inlineStr">
        <is>
          <t>Soja</t>
        </is>
      </c>
      <c r="H105" t="inlineStr"/>
      <c r="I105" t="inlineStr"/>
      <c r="J105" t="inlineStr"/>
      <c r="K105" t="inlineStr"/>
      <c r="L105" t="inlineStr"/>
      <c r="M105" t="inlineStr"/>
      <c r="N105" t="inlineStr"/>
      <c r="O105" t="n">
        <v>0.1567614434890049</v>
      </c>
      <c r="P105" t="inlineStr"/>
      <c r="Q105" t="inlineStr"/>
    </row>
    <row r="106" ht="15" customHeight="1" s="1003">
      <c r="A106" s="1071" t="n">
        <v>25</v>
      </c>
      <c r="B106" t="inlineStr">
        <is>
          <t>Graines autoconsommées</t>
        </is>
      </c>
      <c r="C106" t="inlineStr">
        <is>
          <t>Semences fermières</t>
        </is>
      </c>
      <c r="D106" t="inlineStr">
        <is>
          <t>kt</t>
        </is>
      </c>
      <c r="E106" t="inlineStr">
        <is>
          <t>France</t>
        </is>
      </c>
      <c r="F106" t="inlineStr">
        <is>
          <t>2015-16</t>
        </is>
      </c>
      <c r="G106" t="inlineStr">
        <is>
          <t>Lin</t>
        </is>
      </c>
      <c r="H106" t="inlineStr"/>
      <c r="I106" t="inlineStr">
        <is>
          <t>Part de semences fermières (par rapport aux semences certifiées) = 143,31 % (Enquête Pratiques culturales en grandes cultures - SSP)</t>
        </is>
      </c>
      <c r="J106" t="inlineStr">
        <is>
          <t>Enquête Pratiques culturales en grandes cultures - SSP</t>
        </is>
      </c>
      <c r="K106" t="inlineStr">
        <is>
          <t>0</t>
        </is>
      </c>
      <c r="L106" t="inlineStr">
        <is>
          <t>Répartition</t>
        </is>
      </c>
      <c r="M106" t="inlineStr">
        <is>
          <t>Part de semences fermières (par rapport aux semences certifiées)</t>
        </is>
      </c>
      <c r="N106" t="inlineStr">
        <is>
          <t>Semences fermières - AGRESTE</t>
        </is>
      </c>
      <c r="O106" t="n">
        <v>-1</v>
      </c>
      <c r="P106" t="inlineStr">
        <is>
          <t>Part de semences fermières (par rapport aux semences certifiées)</t>
        </is>
      </c>
      <c r="Q106" t="inlineStr">
        <is>
          <t>Enquête Pratiques culturales en grandes cultures - SSP</t>
        </is>
      </c>
    </row>
    <row r="107" ht="15" customHeight="1" s="1003">
      <c r="A107" s="1019" t="n">
        <v>25</v>
      </c>
      <c r="B107" t="inlineStr">
        <is>
          <t>Graines collectées</t>
        </is>
      </c>
      <c r="C107" t="inlineStr">
        <is>
          <t>Semences certifiées</t>
        </is>
      </c>
      <c r="D107" t="inlineStr">
        <is>
          <t>kt</t>
        </is>
      </c>
      <c r="E107" t="inlineStr">
        <is>
          <t>France</t>
        </is>
      </c>
      <c r="F107" t="inlineStr">
        <is>
          <t>2015-16</t>
        </is>
      </c>
      <c r="G107" t="inlineStr">
        <is>
          <t>Lin</t>
        </is>
      </c>
      <c r="H107" t="inlineStr">
        <is>
          <t>Production de semences certifiées = 1 kt (Collectes, stocks - FranceAgriMer)</t>
        </is>
      </c>
      <c r="I107" t="inlineStr"/>
      <c r="J107" t="inlineStr">
        <is>
          <t>Collectes, stocks - FranceAgriMer</t>
        </is>
      </c>
      <c r="K107" t="inlineStr"/>
      <c r="L107" t="inlineStr">
        <is>
          <t>Volume</t>
        </is>
      </c>
      <c r="M107" t="inlineStr">
        <is>
          <t>Production de semences certifiées</t>
        </is>
      </c>
      <c r="N107" t="inlineStr">
        <is>
          <t>Collectes, stocks - FAM</t>
        </is>
      </c>
      <c r="O107" t="n">
        <v>1.4330900243309</v>
      </c>
      <c r="P107" t="inlineStr"/>
      <c r="Q107" t="inlineStr"/>
    </row>
    <row r="108" ht="15" customHeight="1" s="1003">
      <c r="A108" s="1071" t="n">
        <v>103</v>
      </c>
      <c r="B108" t="inlineStr">
        <is>
          <t>OS</t>
        </is>
      </c>
      <c r="C108" t="inlineStr">
        <is>
          <t>Issues de silo</t>
        </is>
      </c>
      <c r="D108" t="inlineStr">
        <is>
          <t>kt</t>
        </is>
      </c>
      <c r="E108" t="inlineStr">
        <is>
          <t>France</t>
        </is>
      </c>
      <c r="F108" t="inlineStr">
        <is>
          <t>2015-16</t>
        </is>
      </c>
      <c r="G108" t="inlineStr">
        <is>
          <t>Lin</t>
        </is>
      </c>
      <c r="H108" t="inlineStr"/>
      <c r="I108" t="inlineStr">
        <is>
          <t>Ratio d'issues de silo = 1,7 % (ONRB - FranceAgriMer)</t>
        </is>
      </c>
      <c r="J108" t="inlineStr">
        <is>
          <t>ONRB - FranceAgriMer</t>
        </is>
      </c>
      <c r="K108" t="inlineStr">
        <is>
          <t>0</t>
        </is>
      </c>
      <c r="L108" t="inlineStr">
        <is>
          <t>Rendement</t>
        </is>
      </c>
      <c r="M108" t="inlineStr">
        <is>
          <t>Ratio d'issues de silo</t>
        </is>
      </c>
      <c r="N108" t="inlineStr">
        <is>
          <t>Issues de silo - ONRB</t>
        </is>
      </c>
      <c r="O108" t="n">
        <v>-1</v>
      </c>
      <c r="P108" t="inlineStr">
        <is>
          <t>Ratio d'issues de silo</t>
        </is>
      </c>
      <c r="Q108" t="inlineStr">
        <is>
          <t>ONRB - FranceAgriMer</t>
        </is>
      </c>
    </row>
    <row r="109" ht="15" customHeight="1" s="1003">
      <c r="A109" s="1019" t="n">
        <v>103</v>
      </c>
      <c r="B109" t="inlineStr">
        <is>
          <t>Graines récoltées</t>
        </is>
      </c>
      <c r="C109" t="inlineStr">
        <is>
          <t>OS</t>
        </is>
      </c>
      <c r="D109" t="inlineStr">
        <is>
          <t>kt</t>
        </is>
      </c>
      <c r="E109" t="inlineStr">
        <is>
          <t>France</t>
        </is>
      </c>
      <c r="F109" t="inlineStr">
        <is>
          <t>2015-16</t>
        </is>
      </c>
      <c r="G109" t="inlineStr">
        <is>
          <t>Lin</t>
        </is>
      </c>
      <c r="H109" t="inlineStr">
        <is>
          <t>Collecte = 32 kt (Collectes, stocks - FranceAgriMer)</t>
        </is>
      </c>
      <c r="I109" t="inlineStr"/>
      <c r="J109" t="inlineStr">
        <is>
          <t>Collectes, stocks - FranceAgriMer</t>
        </is>
      </c>
      <c r="K109" t="inlineStr"/>
      <c r="L109" t="inlineStr">
        <is>
          <t>Volume</t>
        </is>
      </c>
      <c r="M109" t="inlineStr">
        <is>
          <t>Collecte</t>
        </is>
      </c>
      <c r="N109" t="inlineStr">
        <is>
          <t>Collectes, stocks - FAM</t>
        </is>
      </c>
      <c r="O109" t="n">
        <v>0.017</v>
      </c>
      <c r="P109" t="inlineStr"/>
      <c r="Q109" t="inlineStr"/>
    </row>
    <row r="110" ht="15" customHeight="1" s="1003">
      <c r="A110" s="1071" t="n">
        <v>403</v>
      </c>
      <c r="B110" t="inlineStr">
        <is>
          <t>OS</t>
        </is>
      </c>
      <c r="C110" t="inlineStr">
        <is>
          <t>Issues de silo</t>
        </is>
      </c>
      <c r="D110" t="inlineStr">
        <is>
          <t>kt</t>
        </is>
      </c>
      <c r="E110" t="inlineStr">
        <is>
          <t>France</t>
        </is>
      </c>
      <c r="F110" t="inlineStr">
        <is>
          <t>2015-16</t>
        </is>
      </c>
      <c r="G110" t="inlineStr">
        <is>
          <t>Lin</t>
        </is>
      </c>
      <c r="H110" t="inlineStr"/>
      <c r="I110" t="inlineStr">
        <is>
          <t>Ratio d'issues de silo = 1,7 % (ONRB - FranceAgriMer)</t>
        </is>
      </c>
      <c r="J110" t="inlineStr">
        <is>
          <t>ONRB - FranceAgriMer</t>
        </is>
      </c>
      <c r="K110" t="inlineStr">
        <is>
          <t>0</t>
        </is>
      </c>
      <c r="L110" t="inlineStr">
        <is>
          <t>Rendement</t>
        </is>
      </c>
      <c r="M110" t="inlineStr">
        <is>
          <t>Ratio d'issues de silo</t>
        </is>
      </c>
      <c r="N110" t="inlineStr">
        <is>
          <t>Issues de silo - ONRB</t>
        </is>
      </c>
      <c r="O110" t="n">
        <v>0.5633</v>
      </c>
      <c r="P110" t="inlineStr"/>
      <c r="Q110" t="inlineStr"/>
    </row>
    <row r="111" ht="15" customHeight="1" s="1003">
      <c r="A111" s="1019" t="n">
        <v>403</v>
      </c>
      <c r="B111" t="inlineStr">
        <is>
          <t>Issues de silo</t>
        </is>
      </c>
      <c r="C111" t="inlineStr">
        <is>
          <t>FAF</t>
        </is>
      </c>
      <c r="D111" t="inlineStr">
        <is>
          <t>kt</t>
        </is>
      </c>
      <c r="E111" t="inlineStr">
        <is>
          <t>France</t>
        </is>
      </c>
      <c r="F111" t="inlineStr">
        <is>
          <t>2015-16</t>
        </is>
      </c>
      <c r="G111" t="inlineStr">
        <is>
          <t>Lin</t>
        </is>
      </c>
      <c r="H111" t="inlineStr"/>
      <c r="I111" t="inlineStr">
        <is>
          <t>Part d'issues de silo consommées par les FAF = 56,33 % (ONRB - FranceAgriMer)</t>
        </is>
      </c>
      <c r="J111" t="inlineStr">
        <is>
          <t>ONRB - FranceAgriMer</t>
        </is>
      </c>
      <c r="K111" t="inlineStr">
        <is>
          <t>0</t>
        </is>
      </c>
      <c r="L111" t="inlineStr">
        <is>
          <t>Répartition</t>
        </is>
      </c>
      <c r="M111" t="inlineStr">
        <is>
          <t>Part d'issues de silo consommées par les FAF</t>
        </is>
      </c>
      <c r="N111" t="inlineStr">
        <is>
          <t>Issues de silo - ONRB</t>
        </is>
      </c>
      <c r="O111" t="n">
        <v>-1</v>
      </c>
      <c r="P111" t="inlineStr">
        <is>
          <t>Part d'issues de silo consommées par les FAF</t>
        </is>
      </c>
      <c r="Q111" t="inlineStr">
        <is>
          <t>ONRB - FranceAgriMer</t>
        </is>
      </c>
    </row>
    <row r="112" ht="15" customHeight="1" s="1003">
      <c r="A112" s="1071" t="n">
        <v>503</v>
      </c>
      <c r="B112" t="inlineStr">
        <is>
          <t>OS</t>
        </is>
      </c>
      <c r="C112" t="inlineStr">
        <is>
          <t>Issues de silo</t>
        </is>
      </c>
      <c r="D112" t="inlineStr">
        <is>
          <t>kt</t>
        </is>
      </c>
      <c r="E112" t="inlineStr">
        <is>
          <t>France</t>
        </is>
      </c>
      <c r="F112" t="inlineStr">
        <is>
          <t>2015-16</t>
        </is>
      </c>
      <c r="G112" t="inlineStr">
        <is>
          <t>Lin</t>
        </is>
      </c>
      <c r="H112" t="inlineStr"/>
      <c r="I112" t="inlineStr">
        <is>
          <t>Ratio d'issues de silo = 1,7 % (ONRB - FranceAgriMer)</t>
        </is>
      </c>
      <c r="J112" t="inlineStr">
        <is>
          <t>ONRB - FranceAgriMer</t>
        </is>
      </c>
      <c r="K112" t="inlineStr">
        <is>
          <t>0</t>
        </is>
      </c>
      <c r="L112" t="inlineStr">
        <is>
          <t>Rendement</t>
        </is>
      </c>
      <c r="M112" t="inlineStr">
        <is>
          <t>Ratio d'issues de silo</t>
        </is>
      </c>
      <c r="N112" t="inlineStr">
        <is>
          <t>Issues de silo - ONRB</t>
        </is>
      </c>
      <c r="O112" t="n">
        <v>0.0077</v>
      </c>
      <c r="P112" t="inlineStr"/>
      <c r="Q112" t="inlineStr"/>
    </row>
    <row r="113" ht="15" customHeight="1" s="1003">
      <c r="A113" s="1019" t="n">
        <v>503</v>
      </c>
      <c r="B113" t="inlineStr">
        <is>
          <t>Issues de silo</t>
        </is>
      </c>
      <c r="C113" t="inlineStr">
        <is>
          <t>Litière</t>
        </is>
      </c>
      <c r="D113" t="inlineStr">
        <is>
          <t>kt</t>
        </is>
      </c>
      <c r="E113" t="inlineStr">
        <is>
          <t>France</t>
        </is>
      </c>
      <c r="F113" t="inlineStr">
        <is>
          <t>2015-16</t>
        </is>
      </c>
      <c r="G113" t="inlineStr">
        <is>
          <t>Lin</t>
        </is>
      </c>
      <c r="H113" t="inlineStr"/>
      <c r="I113" t="inlineStr">
        <is>
          <t>Part d'issues de silo consommées comme litière = 0,77 % (ONRB - FranceAgriMer)</t>
        </is>
      </c>
      <c r="J113" t="inlineStr">
        <is>
          <t>ONRB - FranceAgriMer</t>
        </is>
      </c>
      <c r="K113" t="inlineStr">
        <is>
          <t>0</t>
        </is>
      </c>
      <c r="L113" t="inlineStr">
        <is>
          <t>Répartition</t>
        </is>
      </c>
      <c r="M113" t="inlineStr">
        <is>
          <t>Part d'issues de silo consommées comme litière</t>
        </is>
      </c>
      <c r="N113" t="inlineStr">
        <is>
          <t>Issues de silo - ONRB</t>
        </is>
      </c>
      <c r="O113" t="n">
        <v>-1</v>
      </c>
      <c r="P113" t="inlineStr">
        <is>
          <t>Part d'issues de silo consommées comme litière</t>
        </is>
      </c>
      <c r="Q113" t="inlineStr">
        <is>
          <t>ONRB - FranceAgriMer</t>
        </is>
      </c>
    </row>
    <row r="114" ht="15" customHeight="1" s="1003">
      <c r="A114" s="1071" t="n">
        <v>603</v>
      </c>
      <c r="B114" t="inlineStr">
        <is>
          <t>Issues de silo</t>
        </is>
      </c>
      <c r="C114" t="inlineStr">
        <is>
          <t>Compostage</t>
        </is>
      </c>
      <c r="D114" t="inlineStr">
        <is>
          <t>kt</t>
        </is>
      </c>
      <c r="E114" t="inlineStr">
        <is>
          <t>France</t>
        </is>
      </c>
      <c r="F114" t="inlineStr">
        <is>
          <t>2015-16</t>
        </is>
      </c>
      <c r="G114" t="inlineStr">
        <is>
          <t>Lin</t>
        </is>
      </c>
      <c r="H114" t="inlineStr"/>
      <c r="I114" t="inlineStr">
        <is>
          <t>Part d'issues de silo compostées = 0 % (ONRB - FranceAgriMer)</t>
        </is>
      </c>
      <c r="J114" t="inlineStr">
        <is>
          <t>ONRB - FranceAgriMer</t>
        </is>
      </c>
      <c r="K114" t="inlineStr">
        <is>
          <t>0</t>
        </is>
      </c>
      <c r="L114" t="inlineStr">
        <is>
          <t>Répartition</t>
        </is>
      </c>
      <c r="M114" t="inlineStr">
        <is>
          <t>Part d'issues de silo compostées</t>
        </is>
      </c>
      <c r="N114" t="inlineStr">
        <is>
          <t>Issues de silo - ONRB</t>
        </is>
      </c>
      <c r="O114" t="n">
        <v>-1</v>
      </c>
      <c r="P114" t="inlineStr">
        <is>
          <t>Part d'issues de silo compostées</t>
        </is>
      </c>
      <c r="Q114" t="inlineStr">
        <is>
          <t>ONRB - FranceAgriMer</t>
        </is>
      </c>
    </row>
    <row r="115" ht="15" customHeight="1" s="1003">
      <c r="A115" s="1019" t="n">
        <v>603</v>
      </c>
      <c r="B115" t="inlineStr">
        <is>
          <t>OS</t>
        </is>
      </c>
      <c r="C115" t="inlineStr">
        <is>
          <t>Issues de silo</t>
        </is>
      </c>
      <c r="D115" t="inlineStr">
        <is>
          <t>kt</t>
        </is>
      </c>
      <c r="E115" t="inlineStr">
        <is>
          <t>France</t>
        </is>
      </c>
      <c r="F115" t="inlineStr">
        <is>
          <t>2015-16</t>
        </is>
      </c>
      <c r="G115" t="inlineStr">
        <is>
          <t>Lin</t>
        </is>
      </c>
      <c r="H115" t="inlineStr"/>
      <c r="I115" t="inlineStr">
        <is>
          <t>Ratio d'issues de silo = 1,7 % (ONRB - FranceAgriMer)</t>
        </is>
      </c>
      <c r="J115" t="inlineStr">
        <is>
          <t>ONRB - FranceAgriMer</t>
        </is>
      </c>
      <c r="K115" t="inlineStr">
        <is>
          <t>0</t>
        </is>
      </c>
      <c r="L115" t="inlineStr">
        <is>
          <t>Rendement</t>
        </is>
      </c>
      <c r="M115" t="inlineStr">
        <is>
          <t>Ratio d'issues de silo</t>
        </is>
      </c>
      <c r="N115" t="inlineStr">
        <is>
          <t>Issues de silo - ONRB</t>
        </is>
      </c>
      <c r="O115" t="n">
        <v>0</v>
      </c>
      <c r="P115" t="inlineStr"/>
      <c r="Q115" t="inlineStr"/>
    </row>
    <row r="116" ht="15" customHeight="1" s="1003">
      <c r="A116" s="1071" t="n">
        <v>703</v>
      </c>
      <c r="B116" t="inlineStr">
        <is>
          <t>OS</t>
        </is>
      </c>
      <c r="C116" t="inlineStr">
        <is>
          <t>Issues de silo</t>
        </is>
      </c>
      <c r="D116" t="inlineStr">
        <is>
          <t>kt</t>
        </is>
      </c>
      <c r="E116" t="inlineStr">
        <is>
          <t>France</t>
        </is>
      </c>
      <c r="F116" t="inlineStr">
        <is>
          <t>2015-16</t>
        </is>
      </c>
      <c r="G116" t="inlineStr">
        <is>
          <t>Lin</t>
        </is>
      </c>
      <c r="H116" t="inlineStr"/>
      <c r="I116" t="inlineStr">
        <is>
          <t>Ratio d'issues de silo = 1,7 % (ONRB - FranceAgriMer)</t>
        </is>
      </c>
      <c r="J116" t="inlineStr">
        <is>
          <t>ONRB - FranceAgriMer</t>
        </is>
      </c>
      <c r="K116" t="inlineStr">
        <is>
          <t>0</t>
        </is>
      </c>
      <c r="L116" t="inlineStr">
        <is>
          <t>Rendement</t>
        </is>
      </c>
      <c r="M116" t="inlineStr">
        <is>
          <t>Ratio d'issues de silo</t>
        </is>
      </c>
      <c r="N116" t="inlineStr">
        <is>
          <t>Issues de silo - ONRB</t>
        </is>
      </c>
      <c r="O116" t="n">
        <v>0.0077</v>
      </c>
      <c r="P116" t="inlineStr"/>
      <c r="Q116" t="inlineStr"/>
    </row>
    <row r="117" ht="15" customHeight="1" s="1003">
      <c r="A117" s="1019" t="n">
        <v>703</v>
      </c>
      <c r="B117" t="inlineStr">
        <is>
          <t>Issues de silo</t>
        </is>
      </c>
      <c r="C117" t="inlineStr">
        <is>
          <t>Autres biomatériaux</t>
        </is>
      </c>
      <c r="D117" t="inlineStr">
        <is>
          <t>kt</t>
        </is>
      </c>
      <c r="E117" t="inlineStr">
        <is>
          <t>France</t>
        </is>
      </c>
      <c r="F117" t="inlineStr">
        <is>
          <t>2015-16</t>
        </is>
      </c>
      <c r="G117" t="inlineStr">
        <is>
          <t>Lin</t>
        </is>
      </c>
      <c r="H117" t="inlineStr"/>
      <c r="I117" t="inlineStr">
        <is>
          <t>Part d'issues de silo consommées comme autres biomatériaux = 0,77 % (ONRB - FranceAgriMer)</t>
        </is>
      </c>
      <c r="J117" t="inlineStr">
        <is>
          <t>ONRB - FranceAgriMer</t>
        </is>
      </c>
      <c r="K117" t="inlineStr">
        <is>
          <t>0</t>
        </is>
      </c>
      <c r="L117" t="inlineStr">
        <is>
          <t>Répartition</t>
        </is>
      </c>
      <c r="M117" t="inlineStr">
        <is>
          <t>Part d'issues de silo consommées comme autres biomatériaux</t>
        </is>
      </c>
      <c r="N117" t="inlineStr">
        <is>
          <t>Issues de silo - ONRB</t>
        </is>
      </c>
      <c r="O117" t="n">
        <v>-1</v>
      </c>
      <c r="P117" t="inlineStr">
        <is>
          <t>Part d'issues de silo consommées comme autres biomatériaux</t>
        </is>
      </c>
      <c r="Q117" t="inlineStr">
        <is>
          <t>ONRB - FranceAgriMer</t>
        </is>
      </c>
    </row>
    <row r="118" ht="15" customHeight="1" s="1003">
      <c r="A118" s="1071" t="n">
        <v>803</v>
      </c>
      <c r="B118" t="inlineStr">
        <is>
          <t>OS</t>
        </is>
      </c>
      <c r="C118" t="inlineStr">
        <is>
          <t>Issues de silo</t>
        </is>
      </c>
      <c r="D118" t="inlineStr">
        <is>
          <t>kt</t>
        </is>
      </c>
      <c r="E118" t="inlineStr">
        <is>
          <t>France</t>
        </is>
      </c>
      <c r="F118" t="inlineStr">
        <is>
          <t>2015-16</t>
        </is>
      </c>
      <c r="G118" t="inlineStr">
        <is>
          <t>Lin</t>
        </is>
      </c>
      <c r="H118" t="inlineStr"/>
      <c r="I118" t="inlineStr">
        <is>
          <t>Ratio d'issues de silo = 1,7 % (ONRB - FranceAgriMer)</t>
        </is>
      </c>
      <c r="J118" t="inlineStr">
        <is>
          <t>ONRB - FranceAgriMer</t>
        </is>
      </c>
      <c r="K118" t="inlineStr">
        <is>
          <t>0</t>
        </is>
      </c>
      <c r="L118" t="inlineStr">
        <is>
          <t>Rendement</t>
        </is>
      </c>
      <c r="M118" t="inlineStr">
        <is>
          <t>Ratio d'issues de silo</t>
        </is>
      </c>
      <c r="N118" t="inlineStr">
        <is>
          <t>Issues de silo - ONRB</t>
        </is>
      </c>
      <c r="O118" t="n">
        <v>0.4072</v>
      </c>
      <c r="P118" t="inlineStr"/>
      <c r="Q118" t="inlineStr"/>
    </row>
    <row r="119" ht="15" customHeight="1" s="1003">
      <c r="A119" s="1019" t="n">
        <v>803</v>
      </c>
      <c r="B119" t="inlineStr">
        <is>
          <t>Issues de silo</t>
        </is>
      </c>
      <c r="C119" t="inlineStr">
        <is>
          <t>Méthanisation</t>
        </is>
      </c>
      <c r="D119" t="inlineStr">
        <is>
          <t>kt</t>
        </is>
      </c>
      <c r="E119" t="inlineStr">
        <is>
          <t>France</t>
        </is>
      </c>
      <c r="F119" t="inlineStr">
        <is>
          <t>2015-16</t>
        </is>
      </c>
      <c r="G119" t="inlineStr">
        <is>
          <t>Lin</t>
        </is>
      </c>
      <c r="H119" t="inlineStr"/>
      <c r="I119" t="inlineStr">
        <is>
          <t>Part d'issues de silo consommées en méthanisation = 40,72 % (ONRB - FranceAgriMer)</t>
        </is>
      </c>
      <c r="J119" t="inlineStr">
        <is>
          <t>ONRB - FranceAgriMer</t>
        </is>
      </c>
      <c r="K119" t="inlineStr">
        <is>
          <t>0</t>
        </is>
      </c>
      <c r="L119" t="inlineStr">
        <is>
          <t>Répartition</t>
        </is>
      </c>
      <c r="M119" t="inlineStr">
        <is>
          <t>Part d'issues de silo consommées en méthanisation</t>
        </is>
      </c>
      <c r="N119" t="inlineStr">
        <is>
          <t>Issues de silo - ONRB</t>
        </is>
      </c>
      <c r="O119" t="n">
        <v>-1</v>
      </c>
      <c r="P119" t="inlineStr">
        <is>
          <t>Part d'issues de silo consommées en méthanisation</t>
        </is>
      </c>
      <c r="Q119" t="inlineStr">
        <is>
          <t>ONRB - FranceAgriMer</t>
        </is>
      </c>
    </row>
    <row r="120" ht="15" customHeight="1" s="1003">
      <c r="A120" s="1071" t="n">
        <v>903</v>
      </c>
      <c r="B120" t="inlineStr">
        <is>
          <t>OS</t>
        </is>
      </c>
      <c r="C120" t="inlineStr">
        <is>
          <t>Issues de silo</t>
        </is>
      </c>
      <c r="D120" t="inlineStr">
        <is>
          <t>kt</t>
        </is>
      </c>
      <c r="E120" t="inlineStr">
        <is>
          <t>France</t>
        </is>
      </c>
      <c r="F120" t="inlineStr">
        <is>
          <t>2015-16</t>
        </is>
      </c>
      <c r="G120" t="inlineStr">
        <is>
          <t>Lin</t>
        </is>
      </c>
      <c r="H120" t="inlineStr"/>
      <c r="I120" t="inlineStr">
        <is>
          <t>Ratio d'issues de silo = 1,7 % (ONRB - FranceAgriMer)</t>
        </is>
      </c>
      <c r="J120" t="inlineStr">
        <is>
          <t>ONRB - FranceAgriMer</t>
        </is>
      </c>
      <c r="K120" t="inlineStr">
        <is>
          <t>0</t>
        </is>
      </c>
      <c r="L120" t="inlineStr">
        <is>
          <t>Rendement</t>
        </is>
      </c>
      <c r="M120" t="inlineStr">
        <is>
          <t>Ratio d'issues de silo</t>
        </is>
      </c>
      <c r="N120" t="inlineStr">
        <is>
          <t>Issues de silo - ONRB</t>
        </is>
      </c>
      <c r="O120" t="n">
        <v>0.0103</v>
      </c>
      <c r="P120" t="inlineStr"/>
      <c r="Q120" t="inlineStr"/>
    </row>
    <row r="121" ht="15" customHeight="1" s="1003">
      <c r="A121" s="1019" t="n">
        <v>903</v>
      </c>
      <c r="B121" t="inlineStr">
        <is>
          <t>Issues de silo</t>
        </is>
      </c>
      <c r="C121" t="inlineStr">
        <is>
          <t>Combustion</t>
        </is>
      </c>
      <c r="D121" t="inlineStr">
        <is>
          <t>kt</t>
        </is>
      </c>
      <c r="E121" t="inlineStr">
        <is>
          <t>France</t>
        </is>
      </c>
      <c r="F121" t="inlineStr">
        <is>
          <t>2015-16</t>
        </is>
      </c>
      <c r="G121" t="inlineStr">
        <is>
          <t>Lin</t>
        </is>
      </c>
      <c r="H121" t="inlineStr"/>
      <c r="I121" t="inlineStr">
        <is>
          <t>Part d'issues de silo brûlées = 1,03 % (ONRB - FranceAgriMer)</t>
        </is>
      </c>
      <c r="J121" t="inlineStr">
        <is>
          <t>ONRB - FranceAgriMer</t>
        </is>
      </c>
      <c r="K121" t="inlineStr">
        <is>
          <t>0</t>
        </is>
      </c>
      <c r="L121" t="inlineStr">
        <is>
          <t>Répartition</t>
        </is>
      </c>
      <c r="M121" t="inlineStr">
        <is>
          <t>Part d'issues de silo brûlées</t>
        </is>
      </c>
      <c r="N121" t="inlineStr">
        <is>
          <t>Issues de silo - ONRB</t>
        </is>
      </c>
      <c r="O121" t="n">
        <v>-1</v>
      </c>
      <c r="P121" t="inlineStr">
        <is>
          <t>Part d'issues de silo brûlées</t>
        </is>
      </c>
      <c r="Q121" t="inlineStr">
        <is>
          <t>ONRB - FranceAgriMer</t>
        </is>
      </c>
    </row>
    <row r="122" ht="15" customHeight="1" s="1003">
      <c r="A122" s="1071" t="n">
        <v>2000</v>
      </c>
      <c r="B122" t="inlineStr">
        <is>
          <t>Graines récoltées</t>
        </is>
      </c>
      <c r="C122" t="inlineStr">
        <is>
          <t>Ferme</t>
        </is>
      </c>
      <c r="D122" t="inlineStr">
        <is>
          <t>kt</t>
        </is>
      </c>
      <c r="E122" t="inlineStr">
        <is>
          <t>France</t>
        </is>
      </c>
      <c r="F122" t="inlineStr">
        <is>
          <t>2015-16</t>
        </is>
      </c>
      <c r="G122" t="inlineStr">
        <is>
          <t>Lin</t>
        </is>
      </c>
      <c r="H122" t="inlineStr"/>
      <c r="I122" t="inlineStr"/>
      <c r="J122" t="inlineStr"/>
      <c r="K122" t="inlineStr"/>
      <c r="L122" t="inlineStr"/>
      <c r="M122" t="inlineStr"/>
      <c r="N122" t="inlineStr"/>
      <c r="O122" t="n">
        <v>0.001</v>
      </c>
      <c r="P122" t="inlineStr"/>
      <c r="Q122" t="inlineStr"/>
    </row>
    <row r="123" ht="15" customHeight="1" s="1003">
      <c r="A123" s="1019" t="n">
        <v>2000</v>
      </c>
      <c r="B123" t="inlineStr">
        <is>
          <t>Graines autoconsommées</t>
        </is>
      </c>
      <c r="C123" t="inlineStr">
        <is>
          <t>Elimination/Pertes</t>
        </is>
      </c>
      <c r="D123" t="inlineStr">
        <is>
          <t>kt</t>
        </is>
      </c>
      <c r="E123" t="inlineStr">
        <is>
          <t>France</t>
        </is>
      </c>
      <c r="F123" t="inlineStr">
        <is>
          <t>2015-16</t>
        </is>
      </c>
      <c r="G123" t="inlineStr">
        <is>
          <t>Lin</t>
        </is>
      </c>
      <c r="H123" t="inlineStr"/>
      <c r="I123" t="inlineStr">
        <is>
          <t>Ratio de pertes à la ferme = 0,1 % (ORIFLAAM - Terres Univia)</t>
        </is>
      </c>
      <c r="J123" t="inlineStr">
        <is>
          <t>ORIFLAAM - Terres Univia</t>
        </is>
      </c>
      <c r="K123" t="inlineStr">
        <is>
          <t>Même ratio de pertes à la ferme que colza et tournesol</t>
        </is>
      </c>
      <c r="L123" t="inlineStr">
        <is>
          <t>Rendement</t>
        </is>
      </c>
      <c r="M123" t="inlineStr">
        <is>
          <t>Ratio de pertes à la ferme</t>
        </is>
      </c>
      <c r="N123" t="inlineStr">
        <is>
          <t>Pertes ferme - TERRES UNIVIA</t>
        </is>
      </c>
      <c r="O123" t="n">
        <v>-1</v>
      </c>
      <c r="P123" t="inlineStr">
        <is>
          <t>Ratio de pertes à la ferme</t>
        </is>
      </c>
      <c r="Q123" t="inlineStr">
        <is>
          <t>ORIFLAAM - Terres Univia</t>
        </is>
      </c>
    </row>
    <row r="124" ht="15" customHeight="1" s="1003">
      <c r="A124" s="1071" t="n">
        <v>4100</v>
      </c>
      <c r="B124" t="inlineStr">
        <is>
          <t>Trituration</t>
        </is>
      </c>
      <c r="C124" t="inlineStr">
        <is>
          <t>Huile</t>
        </is>
      </c>
      <c r="D124" t="inlineStr">
        <is>
          <t>kt</t>
        </is>
      </c>
      <c r="E124" t="inlineStr">
        <is>
          <t>France</t>
        </is>
      </c>
      <c r="F124" t="inlineStr">
        <is>
          <t>2015-16</t>
        </is>
      </c>
      <c r="G124" t="inlineStr">
        <is>
          <t>Lin</t>
        </is>
      </c>
      <c r="H124" t="inlineStr"/>
      <c r="I124" t="inlineStr">
        <is>
          <t>Rendement de production d'huile brute = 36,33 % (FEDIOL)</t>
        </is>
      </c>
      <c r="J124" t="inlineStr">
        <is>
          <t>FEDIOL</t>
        </is>
      </c>
      <c r="K124" t="inlineStr">
        <is>
          <t>Moyenne des rendements de 2019 et 2023</t>
        </is>
      </c>
      <c r="L124" t="inlineStr">
        <is>
          <t>Rendement</t>
        </is>
      </c>
      <c r="M124" t="inlineStr">
        <is>
          <t>Rendement de production d'huile brute</t>
        </is>
      </c>
      <c r="N124" t="inlineStr">
        <is>
          <t>Huiles et tourteaux - FEDIOL</t>
        </is>
      </c>
      <c r="O124" t="n">
        <v>-1</v>
      </c>
      <c r="P124" t="inlineStr">
        <is>
          <t>Rendement de production d'huile brute</t>
        </is>
      </c>
      <c r="Q124" t="inlineStr">
        <is>
          <t>FEDIOL</t>
        </is>
      </c>
    </row>
    <row r="125" ht="15" customHeight="1" s="1003">
      <c r="A125" s="1019" t="n">
        <v>4100</v>
      </c>
      <c r="B125" t="inlineStr">
        <is>
          <t>Graines collectées</t>
        </is>
      </c>
      <c r="C125" t="inlineStr">
        <is>
          <t>Trituration</t>
        </is>
      </c>
      <c r="D125" t="inlineStr">
        <is>
          <t>kt</t>
        </is>
      </c>
      <c r="E125" t="inlineStr">
        <is>
          <t>France</t>
        </is>
      </c>
      <c r="F125" t="inlineStr">
        <is>
          <t>2015-16</t>
        </is>
      </c>
      <c r="G125" t="inlineStr">
        <is>
          <t>Lin</t>
        </is>
      </c>
      <c r="H125" t="inlineStr">
        <is>
          <t>Consommation de graines par la Trituration = 12 kt (FEDIOL)</t>
        </is>
      </c>
      <c r="I125" t="inlineStr"/>
      <c r="J125" t="inlineStr">
        <is>
          <t>FEDIOL</t>
        </is>
      </c>
      <c r="K125" t="inlineStr">
        <is>
          <t>Utilisation de la donnée 2015</t>
        </is>
      </c>
      <c r="L125" t="inlineStr">
        <is>
          <t>Volume</t>
        </is>
      </c>
      <c r="M125" t="inlineStr">
        <is>
          <t>Consommation de graines par la Trituration</t>
        </is>
      </c>
      <c r="N125" t="inlineStr">
        <is>
          <t>Huiles et tourteaux - FEDIOL</t>
        </is>
      </c>
      <c r="O125" t="n">
        <v>0.3633333333333333</v>
      </c>
      <c r="P125" t="inlineStr"/>
      <c r="Q125" t="inlineStr"/>
    </row>
    <row r="126" ht="15" customHeight="1" s="1003">
      <c r="A126" s="1071" t="n">
        <v>4200</v>
      </c>
      <c r="B126" t="inlineStr">
        <is>
          <t>Graines collectées</t>
        </is>
      </c>
      <c r="C126" t="inlineStr">
        <is>
          <t>Trituration</t>
        </is>
      </c>
      <c r="D126" t="inlineStr">
        <is>
          <t>kt</t>
        </is>
      </c>
      <c r="E126" t="inlineStr">
        <is>
          <t>France</t>
        </is>
      </c>
      <c r="F126" t="inlineStr">
        <is>
          <t>2015-16</t>
        </is>
      </c>
      <c r="G126" t="inlineStr">
        <is>
          <t>Lin</t>
        </is>
      </c>
      <c r="H126" t="inlineStr">
        <is>
          <t>Consommation de graines par la Trituration = 12 kt (FEDIOL)</t>
        </is>
      </c>
      <c r="I126" t="inlineStr"/>
      <c r="J126" t="inlineStr">
        <is>
          <t>FEDIOL</t>
        </is>
      </c>
      <c r="K126" t="inlineStr">
        <is>
          <t>Utilisation de la donnée 2015</t>
        </is>
      </c>
      <c r="L126" t="inlineStr">
        <is>
          <t>Volume</t>
        </is>
      </c>
      <c r="M126" t="inlineStr">
        <is>
          <t>Consommation de graines par la Trituration</t>
        </is>
      </c>
      <c r="N126" t="inlineStr">
        <is>
          <t>Huiles et tourteaux - FEDIOL</t>
        </is>
      </c>
      <c r="O126" t="n">
        <v>0.6366666666666667</v>
      </c>
      <c r="P126" t="inlineStr"/>
      <c r="Q126" t="inlineStr"/>
    </row>
    <row r="127" ht="15" customHeight="1" s="1003">
      <c r="A127" s="1019" t="n">
        <v>4200</v>
      </c>
      <c r="B127" t="inlineStr">
        <is>
          <t>Trituration</t>
        </is>
      </c>
      <c r="C127" t="inlineStr">
        <is>
          <t>Tourteaux</t>
        </is>
      </c>
      <c r="D127" t="inlineStr">
        <is>
          <t>kt</t>
        </is>
      </c>
      <c r="E127" t="inlineStr">
        <is>
          <t>France</t>
        </is>
      </c>
      <c r="F127" t="inlineStr">
        <is>
          <t>2015-16</t>
        </is>
      </c>
      <c r="G127" t="inlineStr">
        <is>
          <t>Lin</t>
        </is>
      </c>
      <c r="H127" t="inlineStr"/>
      <c r="I127" t="inlineStr">
        <is>
          <t>Rendement de production de tourteaux = 63,67 % (FEDIOL)</t>
        </is>
      </c>
      <c r="J127" t="inlineStr">
        <is>
          <t>FEDIOL</t>
        </is>
      </c>
      <c r="K127" t="inlineStr">
        <is>
          <t>Moyenne des rendements de 2019 et 2023</t>
        </is>
      </c>
      <c r="L127" t="inlineStr">
        <is>
          <t>Rendement</t>
        </is>
      </c>
      <c r="M127" t="inlineStr">
        <is>
          <t>Rendement de production de tourteaux</t>
        </is>
      </c>
      <c r="N127" t="inlineStr">
        <is>
          <t>Huiles et tourteaux - FEDIOL</t>
        </is>
      </c>
      <c r="O127" t="n">
        <v>-1</v>
      </c>
      <c r="P127" t="inlineStr">
        <is>
          <t>Rendement de production de tourteaux</t>
        </is>
      </c>
      <c r="Q127" t="inlineStr">
        <is>
          <t>FEDIOL</t>
        </is>
      </c>
    </row>
    <row r="128" ht="15" customHeight="1" s="1003">
      <c r="A128" s="1071" t="n">
        <v>9800</v>
      </c>
      <c r="B128" t="inlineStr">
        <is>
          <t>Tourteaux</t>
        </is>
      </c>
      <c r="C128" t="inlineStr">
        <is>
          <t>Débouchés</t>
        </is>
      </c>
      <c r="D128" t="inlineStr">
        <is>
          <t>kt</t>
        </is>
      </c>
      <c r="E128" t="inlineStr">
        <is>
          <t>France</t>
        </is>
      </c>
      <c r="F128" t="inlineStr">
        <is>
          <t>2015-16</t>
        </is>
      </c>
      <c r="G128" t="inlineStr">
        <is>
          <t>Lin</t>
        </is>
      </c>
      <c r="H128" t="inlineStr"/>
      <c r="I128" t="inlineStr"/>
      <c r="J128" t="inlineStr"/>
      <c r="K128" t="inlineStr"/>
      <c r="L128" t="inlineStr"/>
      <c r="M128" t="inlineStr"/>
      <c r="N128" t="inlineStr"/>
      <c r="O128" t="n">
        <v>0.9758574007060317</v>
      </c>
      <c r="P128" t="inlineStr"/>
      <c r="Q128" t="inlineStr"/>
    </row>
    <row r="129" ht="15" customHeight="1" s="1003">
      <c r="A129" s="1019" t="n">
        <v>9800</v>
      </c>
      <c r="B129" t="inlineStr">
        <is>
          <t>Tourteaux</t>
        </is>
      </c>
      <c r="C129" t="inlineStr">
        <is>
          <t>FAB</t>
        </is>
      </c>
      <c r="D129" t="inlineStr">
        <is>
          <t>kt</t>
        </is>
      </c>
      <c r="E129" t="inlineStr">
        <is>
          <t>France</t>
        </is>
      </c>
      <c r="F129" t="inlineStr">
        <is>
          <t>2015-16</t>
        </is>
      </c>
      <c r="G129" t="inlineStr">
        <is>
          <t>Lin</t>
        </is>
      </c>
      <c r="H129" t="inlineStr"/>
      <c r="I129" t="inlineStr">
        <is>
          <t>Part de consommation de tourteaux en FAB = 97,59 % (ORIFLAAM)</t>
        </is>
      </c>
      <c r="J129" t="inlineStr">
        <is>
          <t>ORIFLAAM</t>
        </is>
      </c>
      <c r="K129" t="inlineStr">
        <is>
          <t>Même répartition des usages de tourteaux qu'en 2022-23 et pour les tourteaux autres que colza, tournesol et soja</t>
        </is>
      </c>
      <c r="L129" t="inlineStr">
        <is>
          <t>Répartition</t>
        </is>
      </c>
      <c r="M129" t="inlineStr">
        <is>
          <t>Part de consommation de tourteaux en FAB</t>
        </is>
      </c>
      <c r="N129" t="inlineStr">
        <is>
          <t>Usages tourteaux -TERRES UNIVIA</t>
        </is>
      </c>
      <c r="O129" t="n">
        <v>-1</v>
      </c>
      <c r="P129" t="inlineStr">
        <is>
          <t>Part de consommation de tourteaux en FAB</t>
        </is>
      </c>
      <c r="Q129" t="inlineStr">
        <is>
          <t>ORIFLAAM</t>
        </is>
      </c>
    </row>
    <row r="130" ht="15" customHeight="1" s="1003">
      <c r="A130" s="1071" t="n">
        <v>9900</v>
      </c>
      <c r="B130" t="inlineStr">
        <is>
          <t>Tourteaux</t>
        </is>
      </c>
      <c r="C130" t="inlineStr">
        <is>
          <t>Hors FAB</t>
        </is>
      </c>
      <c r="D130" t="inlineStr">
        <is>
          <t>kt</t>
        </is>
      </c>
      <c r="E130" t="inlineStr">
        <is>
          <t>France</t>
        </is>
      </c>
      <c r="F130" t="inlineStr">
        <is>
          <t>2015-16</t>
        </is>
      </c>
      <c r="G130" t="inlineStr">
        <is>
          <t>Lin</t>
        </is>
      </c>
      <c r="H130" t="inlineStr"/>
      <c r="I130" t="inlineStr">
        <is>
          <t>Part de consommation de tourteaux en hors FAB = 2,41 % (ORIFLAAM)</t>
        </is>
      </c>
      <c r="J130" t="inlineStr">
        <is>
          <t>ORIFLAAM</t>
        </is>
      </c>
      <c r="K130" t="inlineStr">
        <is>
          <t>Même répartition des usages de tourteaux qu'en 2022-23 et pour les tourteaux autres que colza, tournesol et soja</t>
        </is>
      </c>
      <c r="L130" t="inlineStr">
        <is>
          <t>Répartition</t>
        </is>
      </c>
      <c r="M130" t="inlineStr">
        <is>
          <t>Part de consommation de tourteaux en hors FAB</t>
        </is>
      </c>
      <c r="N130" t="inlineStr">
        <is>
          <t>Usages tourteaux -TERRES UNIVIA</t>
        </is>
      </c>
      <c r="O130" t="n">
        <v>-1</v>
      </c>
      <c r="P130" t="inlineStr">
        <is>
          <t>Part de consommation de tourteaux en hors FAB</t>
        </is>
      </c>
      <c r="Q130" t="inlineStr">
        <is>
          <t>ORIFLAAM</t>
        </is>
      </c>
    </row>
    <row r="131" ht="15" customHeight="1" s="1003">
      <c r="A131" s="1019" t="n">
        <v>9900</v>
      </c>
      <c r="B131" t="inlineStr">
        <is>
          <t>Tourteaux</t>
        </is>
      </c>
      <c r="C131" t="inlineStr">
        <is>
          <t>Débouchés</t>
        </is>
      </c>
      <c r="D131" t="inlineStr">
        <is>
          <t>kt</t>
        </is>
      </c>
      <c r="E131" t="inlineStr">
        <is>
          <t>France</t>
        </is>
      </c>
      <c r="F131" t="inlineStr">
        <is>
          <t>2015-16</t>
        </is>
      </c>
      <c r="G131" t="inlineStr">
        <is>
          <t>Lin</t>
        </is>
      </c>
      <c r="H131" t="inlineStr"/>
      <c r="I131" t="inlineStr"/>
      <c r="J131" t="inlineStr"/>
      <c r="K131" t="inlineStr"/>
      <c r="L131" t="inlineStr"/>
      <c r="M131" t="inlineStr"/>
      <c r="N131" t="inlineStr"/>
      <c r="O131" t="n">
        <v>0.02414259929396819</v>
      </c>
      <c r="P131" t="inlineStr"/>
      <c r="Q131" t="inlineStr"/>
    </row>
    <row r="132" ht="15" customHeight="1" s="1003">
      <c r="A132" s="1071" t="n">
        <v>26</v>
      </c>
      <c r="B132" t="inlineStr">
        <is>
          <t>Graines collectées</t>
        </is>
      </c>
      <c r="C132" t="inlineStr">
        <is>
          <t>Semences certifiées</t>
        </is>
      </c>
      <c r="D132" t="inlineStr">
        <is>
          <t>kt</t>
        </is>
      </c>
      <c r="E132" t="inlineStr">
        <is>
          <t>France</t>
        </is>
      </c>
      <c r="F132" t="inlineStr">
        <is>
          <t>2015-16</t>
        </is>
      </c>
      <c r="G132" t="inlineStr">
        <is>
          <t>Pois</t>
        </is>
      </c>
      <c r="H132" t="inlineStr">
        <is>
          <t>Production de semences certifiées = 25 kt (Bilans par campagne - FranceAgriMer)</t>
        </is>
      </c>
      <c r="I132" t="inlineStr"/>
      <c r="J132" t="inlineStr">
        <is>
          <t>Bilans par campagne - FranceAgriMer</t>
        </is>
      </c>
      <c r="K132" t="inlineStr"/>
      <c r="L132" t="inlineStr">
        <is>
          <t>Volume</t>
        </is>
      </c>
      <c r="M132" t="inlineStr">
        <is>
          <t>Production de semences certifiées</t>
        </is>
      </c>
      <c r="N132" t="inlineStr">
        <is>
          <t>Bilans Pois - FAM</t>
        </is>
      </c>
      <c r="O132" t="n">
        <v>1.15301724137931</v>
      </c>
      <c r="P132" t="inlineStr"/>
      <c r="Q132" t="inlineStr"/>
    </row>
    <row r="133" ht="15" customHeight="1" s="1003">
      <c r="A133" s="1019" t="n">
        <v>26</v>
      </c>
      <c r="B133" t="inlineStr">
        <is>
          <t>Graines autoconsommées</t>
        </is>
      </c>
      <c r="C133" t="inlineStr">
        <is>
          <t>Semences fermières</t>
        </is>
      </c>
      <c r="D133" t="inlineStr">
        <is>
          <t>kt</t>
        </is>
      </c>
      <c r="E133" t="inlineStr">
        <is>
          <t>France</t>
        </is>
      </c>
      <c r="F133" t="inlineStr">
        <is>
          <t>2015-16</t>
        </is>
      </c>
      <c r="G133" t="inlineStr">
        <is>
          <t>Pois</t>
        </is>
      </c>
      <c r="H133" t="inlineStr"/>
      <c r="I133" t="inlineStr">
        <is>
          <t>Part de semences fermières (par rapport aux semences certifiées) = 115,3 % (Enquête Pratiques culturales en grandes cultures - SSP)</t>
        </is>
      </c>
      <c r="J133" t="inlineStr">
        <is>
          <t>Enquête Pratiques culturales en grandes cultures - SSP</t>
        </is>
      </c>
      <c r="K133" t="inlineStr">
        <is>
          <t>0</t>
        </is>
      </c>
      <c r="L133" t="inlineStr">
        <is>
          <t>Répartition</t>
        </is>
      </c>
      <c r="M133" t="inlineStr">
        <is>
          <t>Part de semences fermières (par rapport aux semences certifiées)</t>
        </is>
      </c>
      <c r="N133" t="inlineStr">
        <is>
          <t>Semences fermières - AGRESTE</t>
        </is>
      </c>
      <c r="O133" t="n">
        <v>-1</v>
      </c>
      <c r="P133" t="inlineStr">
        <is>
          <t>Part de semences fermières (par rapport aux semences certifiées)</t>
        </is>
      </c>
      <c r="Q133" t="inlineStr">
        <is>
          <t>Enquête Pratiques culturales en grandes cultures - SSP</t>
        </is>
      </c>
    </row>
    <row r="134" ht="15" customHeight="1" s="1003">
      <c r="A134" s="1071" t="n">
        <v>200</v>
      </c>
      <c r="B134" t="inlineStr">
        <is>
          <t>Graines récoltées</t>
        </is>
      </c>
      <c r="C134" t="inlineStr">
        <is>
          <t>OS</t>
        </is>
      </c>
      <c r="D134" t="inlineStr">
        <is>
          <t>kt</t>
        </is>
      </c>
      <c r="E134" t="inlineStr">
        <is>
          <t>France</t>
        </is>
      </c>
      <c r="F134" t="inlineStr">
        <is>
          <t>2015-16</t>
        </is>
      </c>
      <c r="G134" t="inlineStr">
        <is>
          <t>Pois</t>
        </is>
      </c>
      <c r="H134" t="inlineStr">
        <is>
          <t>Collecte = 507 kt (Bilans par campagne - FranceAgriMer)</t>
        </is>
      </c>
      <c r="I134" t="inlineStr"/>
      <c r="J134" t="inlineStr">
        <is>
          <t>Bilans par campagne - FranceAgriMer</t>
        </is>
      </c>
      <c r="K134" t="inlineStr"/>
      <c r="L134" t="inlineStr">
        <is>
          <t>Volume</t>
        </is>
      </c>
      <c r="M134" t="inlineStr">
        <is>
          <t>Collecte</t>
        </is>
      </c>
      <c r="N134" t="inlineStr">
        <is>
          <t>Bilans Pois - FAM</t>
        </is>
      </c>
      <c r="O134" t="n">
        <v>0.01</v>
      </c>
      <c r="P134" t="inlineStr"/>
      <c r="Q134" t="inlineStr"/>
    </row>
    <row r="135" ht="15" customHeight="1" s="1003">
      <c r="A135" s="1019" t="n">
        <v>200</v>
      </c>
      <c r="B135" t="inlineStr">
        <is>
          <t>OS</t>
        </is>
      </c>
      <c r="C135" t="inlineStr">
        <is>
          <t>Issues de silo</t>
        </is>
      </c>
      <c r="D135" t="inlineStr">
        <is>
          <t>kt</t>
        </is>
      </c>
      <c r="E135" t="inlineStr">
        <is>
          <t>France</t>
        </is>
      </c>
      <c r="F135" t="inlineStr">
        <is>
          <t>2015-16</t>
        </is>
      </c>
      <c r="G135" t="inlineStr">
        <is>
          <t>Pois</t>
        </is>
      </c>
      <c r="H135" t="inlineStr"/>
      <c r="I135" t="inlineStr">
        <is>
          <t>Ratio d'issues de silo = 1 % (ONRB - FranceAgriMer)</t>
        </is>
      </c>
      <c r="J135" t="inlineStr">
        <is>
          <t>ONRB - FranceAgriMer</t>
        </is>
      </c>
      <c r="K135" t="inlineStr">
        <is>
          <t>0</t>
        </is>
      </c>
      <c r="L135" t="inlineStr">
        <is>
          <t>Rendement</t>
        </is>
      </c>
      <c r="M135" t="inlineStr">
        <is>
          <t>Ratio d'issues de silo</t>
        </is>
      </c>
      <c r="N135" t="inlineStr">
        <is>
          <t>Issues de silo - ONRB</t>
        </is>
      </c>
      <c r="O135" t="n">
        <v>-1</v>
      </c>
      <c r="P135" t="inlineStr">
        <is>
          <t>Ratio d'issues de silo</t>
        </is>
      </c>
      <c r="Q135" t="inlineStr">
        <is>
          <t>ONRB - FranceAgriMer</t>
        </is>
      </c>
    </row>
    <row r="136" ht="15" customHeight="1" s="1003">
      <c r="A136" s="1071" t="n">
        <v>404</v>
      </c>
      <c r="B136" t="inlineStr">
        <is>
          <t>OS</t>
        </is>
      </c>
      <c r="C136" t="inlineStr">
        <is>
          <t>Issues de silo</t>
        </is>
      </c>
      <c r="D136" t="inlineStr">
        <is>
          <t>kt</t>
        </is>
      </c>
      <c r="E136" t="inlineStr">
        <is>
          <t>France</t>
        </is>
      </c>
      <c r="F136" t="inlineStr">
        <is>
          <t>2015-16</t>
        </is>
      </c>
      <c r="G136" t="inlineStr">
        <is>
          <t>Pois</t>
        </is>
      </c>
      <c r="H136" t="inlineStr"/>
      <c r="I136" t="inlineStr">
        <is>
          <t>Ratio d'issues de silo = 1 % (ONRB - FranceAgriMer)</t>
        </is>
      </c>
      <c r="J136" t="inlineStr">
        <is>
          <t>ONRB - FranceAgriMer</t>
        </is>
      </c>
      <c r="K136" t="inlineStr">
        <is>
          <t>0</t>
        </is>
      </c>
      <c r="L136" t="inlineStr">
        <is>
          <t>Rendement</t>
        </is>
      </c>
      <c r="M136" t="inlineStr">
        <is>
          <t>Ratio d'issues de silo</t>
        </is>
      </c>
      <c r="N136" t="inlineStr">
        <is>
          <t>Issues de silo - ONRB</t>
        </is>
      </c>
      <c r="O136" t="n">
        <v>0.5633</v>
      </c>
      <c r="P136" t="inlineStr"/>
      <c r="Q136" t="inlineStr"/>
    </row>
    <row r="137" ht="15" customHeight="1" s="1003">
      <c r="A137" s="1019" t="n">
        <v>404</v>
      </c>
      <c r="B137" t="inlineStr">
        <is>
          <t>Issues de silo</t>
        </is>
      </c>
      <c r="C137" t="inlineStr">
        <is>
          <t>FAF</t>
        </is>
      </c>
      <c r="D137" t="inlineStr">
        <is>
          <t>kt</t>
        </is>
      </c>
      <c r="E137" t="inlineStr">
        <is>
          <t>France</t>
        </is>
      </c>
      <c r="F137" t="inlineStr">
        <is>
          <t>2015-16</t>
        </is>
      </c>
      <c r="G137" t="inlineStr">
        <is>
          <t>Pois</t>
        </is>
      </c>
      <c r="H137" t="inlineStr"/>
      <c r="I137" t="inlineStr">
        <is>
          <t>Part d'issues de silo consommées par les FAF = 56,33 % (ONRB - FranceAgriMer)</t>
        </is>
      </c>
      <c r="J137" t="inlineStr">
        <is>
          <t>ONRB - FranceAgriMer</t>
        </is>
      </c>
      <c r="K137" t="inlineStr">
        <is>
          <t>0</t>
        </is>
      </c>
      <c r="L137" t="inlineStr">
        <is>
          <t>Répartition</t>
        </is>
      </c>
      <c r="M137" t="inlineStr">
        <is>
          <t>Part d'issues de silo consommées par les FAF</t>
        </is>
      </c>
      <c r="N137" t="inlineStr">
        <is>
          <t>Issues de silo - ONRB</t>
        </is>
      </c>
      <c r="O137" t="n">
        <v>-1</v>
      </c>
      <c r="P137" t="inlineStr">
        <is>
          <t>Part d'issues de silo consommées par les FAF</t>
        </is>
      </c>
      <c r="Q137" t="inlineStr">
        <is>
          <t>ONRB - FranceAgriMer</t>
        </is>
      </c>
    </row>
    <row r="138" ht="15" customHeight="1" s="1003">
      <c r="A138" s="1071" t="n">
        <v>504</v>
      </c>
      <c r="B138" t="inlineStr">
        <is>
          <t>OS</t>
        </is>
      </c>
      <c r="C138" t="inlineStr">
        <is>
          <t>Issues de silo</t>
        </is>
      </c>
      <c r="D138" t="inlineStr">
        <is>
          <t>kt</t>
        </is>
      </c>
      <c r="E138" t="inlineStr">
        <is>
          <t>France</t>
        </is>
      </c>
      <c r="F138" t="inlineStr">
        <is>
          <t>2015-16</t>
        </is>
      </c>
      <c r="G138" t="inlineStr">
        <is>
          <t>Pois</t>
        </is>
      </c>
      <c r="H138" t="inlineStr"/>
      <c r="I138" t="inlineStr">
        <is>
          <t>Ratio d'issues de silo = 1 % (ONRB - FranceAgriMer)</t>
        </is>
      </c>
      <c r="J138" t="inlineStr">
        <is>
          <t>ONRB - FranceAgriMer</t>
        </is>
      </c>
      <c r="K138" t="inlineStr">
        <is>
          <t>0</t>
        </is>
      </c>
      <c r="L138" t="inlineStr">
        <is>
          <t>Rendement</t>
        </is>
      </c>
      <c r="M138" t="inlineStr">
        <is>
          <t>Ratio d'issues de silo</t>
        </is>
      </c>
      <c r="N138" t="inlineStr">
        <is>
          <t>Issues de silo - ONRB</t>
        </is>
      </c>
      <c r="O138" t="n">
        <v>0.0077</v>
      </c>
      <c r="P138" t="inlineStr"/>
      <c r="Q138" t="inlineStr"/>
    </row>
    <row r="139" ht="15" customHeight="1" s="1003">
      <c r="A139" s="1019" t="n">
        <v>504</v>
      </c>
      <c r="B139" t="inlineStr">
        <is>
          <t>Issues de silo</t>
        </is>
      </c>
      <c r="C139" t="inlineStr">
        <is>
          <t>Litière</t>
        </is>
      </c>
      <c r="D139" t="inlineStr">
        <is>
          <t>kt</t>
        </is>
      </c>
      <c r="E139" t="inlineStr">
        <is>
          <t>France</t>
        </is>
      </c>
      <c r="F139" t="inlineStr">
        <is>
          <t>2015-16</t>
        </is>
      </c>
      <c r="G139" t="inlineStr">
        <is>
          <t>Pois</t>
        </is>
      </c>
      <c r="H139" t="inlineStr"/>
      <c r="I139" t="inlineStr">
        <is>
          <t>Part d'issues de silo consommées comme litière = 0,77 % (ONRB - FranceAgriMer)</t>
        </is>
      </c>
      <c r="J139" t="inlineStr">
        <is>
          <t>ONRB - FranceAgriMer</t>
        </is>
      </c>
      <c r="K139" t="inlineStr">
        <is>
          <t>0</t>
        </is>
      </c>
      <c r="L139" t="inlineStr">
        <is>
          <t>Répartition</t>
        </is>
      </c>
      <c r="M139" t="inlineStr">
        <is>
          <t>Part d'issues de silo consommées comme litière</t>
        </is>
      </c>
      <c r="N139" t="inlineStr">
        <is>
          <t>Issues de silo - ONRB</t>
        </is>
      </c>
      <c r="O139" t="n">
        <v>-1</v>
      </c>
      <c r="P139" t="inlineStr">
        <is>
          <t>Part d'issues de silo consommées comme litière</t>
        </is>
      </c>
      <c r="Q139" t="inlineStr">
        <is>
          <t>ONRB - FranceAgriMer</t>
        </is>
      </c>
    </row>
    <row r="140" ht="15" customHeight="1" s="1003">
      <c r="A140" s="1071" t="n">
        <v>604</v>
      </c>
      <c r="B140" t="inlineStr">
        <is>
          <t>OS</t>
        </is>
      </c>
      <c r="C140" t="inlineStr">
        <is>
          <t>Issues de silo</t>
        </is>
      </c>
      <c r="D140" t="inlineStr">
        <is>
          <t>kt</t>
        </is>
      </c>
      <c r="E140" t="inlineStr">
        <is>
          <t>France</t>
        </is>
      </c>
      <c r="F140" t="inlineStr">
        <is>
          <t>2015-16</t>
        </is>
      </c>
      <c r="G140" t="inlineStr">
        <is>
          <t>Pois</t>
        </is>
      </c>
      <c r="H140" t="inlineStr"/>
      <c r="I140" t="inlineStr">
        <is>
          <t>Ratio d'issues de silo = 1 % (ONRB - FranceAgriMer)</t>
        </is>
      </c>
      <c r="J140" t="inlineStr">
        <is>
          <t>ONRB - FranceAgriMer</t>
        </is>
      </c>
      <c r="K140" t="inlineStr">
        <is>
          <t>0</t>
        </is>
      </c>
      <c r="L140" t="inlineStr">
        <is>
          <t>Rendement</t>
        </is>
      </c>
      <c r="M140" t="inlineStr">
        <is>
          <t>Ratio d'issues de silo</t>
        </is>
      </c>
      <c r="N140" t="inlineStr">
        <is>
          <t>Issues de silo - ONRB</t>
        </is>
      </c>
      <c r="O140" t="n">
        <v>0</v>
      </c>
      <c r="P140" t="inlineStr"/>
      <c r="Q140" t="inlineStr"/>
    </row>
    <row r="141" ht="15" customHeight="1" s="1003">
      <c r="A141" s="1019" t="n">
        <v>604</v>
      </c>
      <c r="B141" t="inlineStr">
        <is>
          <t>Issues de silo</t>
        </is>
      </c>
      <c r="C141" t="inlineStr">
        <is>
          <t>Compostage</t>
        </is>
      </c>
      <c r="D141" t="inlineStr">
        <is>
          <t>kt</t>
        </is>
      </c>
      <c r="E141" t="inlineStr">
        <is>
          <t>France</t>
        </is>
      </c>
      <c r="F141" t="inlineStr">
        <is>
          <t>2015-16</t>
        </is>
      </c>
      <c r="G141" t="inlineStr">
        <is>
          <t>Pois</t>
        </is>
      </c>
      <c r="H141" t="inlineStr"/>
      <c r="I141" t="inlineStr">
        <is>
          <t>Part d'issues de silo compostées = 0 % (ONRB - FranceAgriMer)</t>
        </is>
      </c>
      <c r="J141" t="inlineStr">
        <is>
          <t>ONRB - FranceAgriMer</t>
        </is>
      </c>
      <c r="K141" t="inlineStr">
        <is>
          <t>0</t>
        </is>
      </c>
      <c r="L141" t="inlineStr">
        <is>
          <t>Répartition</t>
        </is>
      </c>
      <c r="M141" t="inlineStr">
        <is>
          <t>Part d'issues de silo compostées</t>
        </is>
      </c>
      <c r="N141" t="inlineStr">
        <is>
          <t>Issues de silo - ONRB</t>
        </is>
      </c>
      <c r="O141" t="n">
        <v>-1</v>
      </c>
      <c r="P141" t="inlineStr">
        <is>
          <t>Part d'issues de silo compostées</t>
        </is>
      </c>
      <c r="Q141" t="inlineStr">
        <is>
          <t>ONRB - FranceAgriMer</t>
        </is>
      </c>
    </row>
    <row r="142" ht="15" customHeight="1" s="1003">
      <c r="A142" s="1071" t="n">
        <v>704</v>
      </c>
      <c r="B142" t="inlineStr">
        <is>
          <t>OS</t>
        </is>
      </c>
      <c r="C142" t="inlineStr">
        <is>
          <t>Issues de silo</t>
        </is>
      </c>
      <c r="D142" t="inlineStr">
        <is>
          <t>kt</t>
        </is>
      </c>
      <c r="E142" t="inlineStr">
        <is>
          <t>France</t>
        </is>
      </c>
      <c r="F142" t="inlineStr">
        <is>
          <t>2015-16</t>
        </is>
      </c>
      <c r="G142" t="inlineStr">
        <is>
          <t>Pois</t>
        </is>
      </c>
      <c r="H142" t="inlineStr"/>
      <c r="I142" t="inlineStr">
        <is>
          <t>Ratio d'issues de silo = 1 % (ONRB - FranceAgriMer)</t>
        </is>
      </c>
      <c r="J142" t="inlineStr">
        <is>
          <t>ONRB - FranceAgriMer</t>
        </is>
      </c>
      <c r="K142" t="inlineStr">
        <is>
          <t>0</t>
        </is>
      </c>
      <c r="L142" t="inlineStr">
        <is>
          <t>Rendement</t>
        </is>
      </c>
      <c r="M142" t="inlineStr">
        <is>
          <t>Ratio d'issues de silo</t>
        </is>
      </c>
      <c r="N142" t="inlineStr">
        <is>
          <t>Issues de silo - ONRB</t>
        </is>
      </c>
      <c r="O142" t="n">
        <v>0.0077</v>
      </c>
      <c r="P142" t="inlineStr"/>
      <c r="Q142" t="inlineStr"/>
    </row>
    <row r="143" ht="15" customHeight="1" s="1003">
      <c r="A143" s="1019" t="n">
        <v>704</v>
      </c>
      <c r="B143" t="inlineStr">
        <is>
          <t>Issues de silo</t>
        </is>
      </c>
      <c r="C143" t="inlineStr">
        <is>
          <t>Autres biomatériaux</t>
        </is>
      </c>
      <c r="D143" t="inlineStr">
        <is>
          <t>kt</t>
        </is>
      </c>
      <c r="E143" t="inlineStr">
        <is>
          <t>France</t>
        </is>
      </c>
      <c r="F143" t="inlineStr">
        <is>
          <t>2015-16</t>
        </is>
      </c>
      <c r="G143" t="inlineStr">
        <is>
          <t>Pois</t>
        </is>
      </c>
      <c r="H143" t="inlineStr"/>
      <c r="I143" t="inlineStr">
        <is>
          <t>Part d'issues de silo consommées comme autres biomatériaux = 0,77 % (ONRB - FranceAgriMer)</t>
        </is>
      </c>
      <c r="J143" t="inlineStr">
        <is>
          <t>ONRB - FranceAgriMer</t>
        </is>
      </c>
      <c r="K143" t="inlineStr">
        <is>
          <t>0</t>
        </is>
      </c>
      <c r="L143" t="inlineStr">
        <is>
          <t>Répartition</t>
        </is>
      </c>
      <c r="M143" t="inlineStr">
        <is>
          <t>Part d'issues de silo consommées comme autres biomatériaux</t>
        </is>
      </c>
      <c r="N143" t="inlineStr">
        <is>
          <t>Issues de silo - ONRB</t>
        </is>
      </c>
      <c r="O143" t="n">
        <v>-1</v>
      </c>
      <c r="P143" t="inlineStr">
        <is>
          <t>Part d'issues de silo consommées comme autres biomatériaux</t>
        </is>
      </c>
      <c r="Q143" t="inlineStr">
        <is>
          <t>ONRB - FranceAgriMer</t>
        </is>
      </c>
    </row>
    <row r="144" ht="15" customHeight="1" s="1003">
      <c r="A144" s="1071" t="n">
        <v>804</v>
      </c>
      <c r="B144" t="inlineStr">
        <is>
          <t>OS</t>
        </is>
      </c>
      <c r="C144" t="inlineStr">
        <is>
          <t>Issues de silo</t>
        </is>
      </c>
      <c r="D144" t="inlineStr">
        <is>
          <t>kt</t>
        </is>
      </c>
      <c r="E144" t="inlineStr">
        <is>
          <t>France</t>
        </is>
      </c>
      <c r="F144" t="inlineStr">
        <is>
          <t>2015-16</t>
        </is>
      </c>
      <c r="G144" t="inlineStr">
        <is>
          <t>Pois</t>
        </is>
      </c>
      <c r="H144" t="inlineStr"/>
      <c r="I144" t="inlineStr">
        <is>
          <t>Ratio d'issues de silo = 1 % (ONRB - FranceAgriMer)</t>
        </is>
      </c>
      <c r="J144" t="inlineStr">
        <is>
          <t>ONRB - FranceAgriMer</t>
        </is>
      </c>
      <c r="K144" t="inlineStr">
        <is>
          <t>0</t>
        </is>
      </c>
      <c r="L144" t="inlineStr">
        <is>
          <t>Rendement</t>
        </is>
      </c>
      <c r="M144" t="inlineStr">
        <is>
          <t>Ratio d'issues de silo</t>
        </is>
      </c>
      <c r="N144" t="inlineStr">
        <is>
          <t>Issues de silo - ONRB</t>
        </is>
      </c>
      <c r="O144" t="n">
        <v>0.4072</v>
      </c>
      <c r="P144" t="inlineStr"/>
      <c r="Q144" t="inlineStr"/>
    </row>
    <row r="145" ht="15" customHeight="1" s="1003">
      <c r="A145" s="1019" t="n">
        <v>804</v>
      </c>
      <c r="B145" t="inlineStr">
        <is>
          <t>Issues de silo</t>
        </is>
      </c>
      <c r="C145" t="inlineStr">
        <is>
          <t>Méthanisation</t>
        </is>
      </c>
      <c r="D145" t="inlineStr">
        <is>
          <t>kt</t>
        </is>
      </c>
      <c r="E145" t="inlineStr">
        <is>
          <t>France</t>
        </is>
      </c>
      <c r="F145" t="inlineStr">
        <is>
          <t>2015-16</t>
        </is>
      </c>
      <c r="G145" t="inlineStr">
        <is>
          <t>Pois</t>
        </is>
      </c>
      <c r="H145" t="inlineStr"/>
      <c r="I145" t="inlineStr">
        <is>
          <t>Part d'issues de silo consommées en méthanisation = 40,72 % (ONRB - FranceAgriMer)</t>
        </is>
      </c>
      <c r="J145" t="inlineStr">
        <is>
          <t>ONRB - FranceAgriMer</t>
        </is>
      </c>
      <c r="K145" t="inlineStr">
        <is>
          <t>0</t>
        </is>
      </c>
      <c r="L145" t="inlineStr">
        <is>
          <t>Répartition</t>
        </is>
      </c>
      <c r="M145" t="inlineStr">
        <is>
          <t>Part d'issues de silo consommées en méthanisation</t>
        </is>
      </c>
      <c r="N145" t="inlineStr">
        <is>
          <t>Issues de silo - ONRB</t>
        </is>
      </c>
      <c r="O145" t="n">
        <v>-1</v>
      </c>
      <c r="P145" t="inlineStr">
        <is>
          <t>Part d'issues de silo consommées en méthanisation</t>
        </is>
      </c>
      <c r="Q145" t="inlineStr">
        <is>
          <t>ONRB - FranceAgriMer</t>
        </is>
      </c>
    </row>
    <row r="146" ht="15" customHeight="1" s="1003">
      <c r="A146" s="1071" t="n">
        <v>904</v>
      </c>
      <c r="B146" t="inlineStr">
        <is>
          <t>OS</t>
        </is>
      </c>
      <c r="C146" t="inlineStr">
        <is>
          <t>Issues de silo</t>
        </is>
      </c>
      <c r="D146" t="inlineStr">
        <is>
          <t>kt</t>
        </is>
      </c>
      <c r="E146" t="inlineStr">
        <is>
          <t>France</t>
        </is>
      </c>
      <c r="F146" t="inlineStr">
        <is>
          <t>2015-16</t>
        </is>
      </c>
      <c r="G146" t="inlineStr">
        <is>
          <t>Pois</t>
        </is>
      </c>
      <c r="H146" t="inlineStr"/>
      <c r="I146" t="inlineStr">
        <is>
          <t>Ratio d'issues de silo = 1 % (ONRB - FranceAgriMer)</t>
        </is>
      </c>
      <c r="J146" t="inlineStr">
        <is>
          <t>ONRB - FranceAgriMer</t>
        </is>
      </c>
      <c r="K146" t="inlineStr">
        <is>
          <t>0</t>
        </is>
      </c>
      <c r="L146" t="inlineStr">
        <is>
          <t>Rendement</t>
        </is>
      </c>
      <c r="M146" t="inlineStr">
        <is>
          <t>Ratio d'issues de silo</t>
        </is>
      </c>
      <c r="N146" t="inlineStr">
        <is>
          <t>Issues de silo - ONRB</t>
        </is>
      </c>
      <c r="O146" t="n">
        <v>0.0103</v>
      </c>
      <c r="P146" t="inlineStr"/>
      <c r="Q146" t="inlineStr"/>
    </row>
    <row r="147" ht="15" customHeight="1" s="1003">
      <c r="A147" s="1019" t="n">
        <v>904</v>
      </c>
      <c r="B147" t="inlineStr">
        <is>
          <t>Issues de silo</t>
        </is>
      </c>
      <c r="C147" t="inlineStr">
        <is>
          <t>Combustion</t>
        </is>
      </c>
      <c r="D147" t="inlineStr">
        <is>
          <t>kt</t>
        </is>
      </c>
      <c r="E147" t="inlineStr">
        <is>
          <t>France</t>
        </is>
      </c>
      <c r="F147" t="inlineStr">
        <is>
          <t>2015-16</t>
        </is>
      </c>
      <c r="G147" t="inlineStr">
        <is>
          <t>Pois</t>
        </is>
      </c>
      <c r="H147" t="inlineStr"/>
      <c r="I147" t="inlineStr">
        <is>
          <t>Part d'issues de silo brûlées = 1,03 % (ONRB - FranceAgriMer)</t>
        </is>
      </c>
      <c r="J147" t="inlineStr">
        <is>
          <t>ONRB - FranceAgriMer</t>
        </is>
      </c>
      <c r="K147" t="inlineStr">
        <is>
          <t>0</t>
        </is>
      </c>
      <c r="L147" t="inlineStr">
        <is>
          <t>Répartition</t>
        </is>
      </c>
      <c r="M147" t="inlineStr">
        <is>
          <t>Part d'issues de silo brûlées</t>
        </is>
      </c>
      <c r="N147" t="inlineStr">
        <is>
          <t>Issues de silo - ONRB</t>
        </is>
      </c>
      <c r="O147" t="n">
        <v>-1</v>
      </c>
      <c r="P147" t="inlineStr">
        <is>
          <t>Part d'issues de silo brûlées</t>
        </is>
      </c>
      <c r="Q147" t="inlineStr">
        <is>
          <t>ONRB - FranceAgriMer</t>
        </is>
      </c>
    </row>
    <row r="148" ht="15" customHeight="1" s="1003">
      <c r="A148" s="1071" t="n">
        <v>1901</v>
      </c>
      <c r="B148" t="inlineStr">
        <is>
          <t>Graines récoltées</t>
        </is>
      </c>
      <c r="C148" t="inlineStr">
        <is>
          <t>Ferme</t>
        </is>
      </c>
      <c r="D148" t="inlineStr">
        <is>
          <t>kt</t>
        </is>
      </c>
      <c r="E148" t="inlineStr">
        <is>
          <t>France</t>
        </is>
      </c>
      <c r="F148" t="inlineStr">
        <is>
          <t>2015-16</t>
        </is>
      </c>
      <c r="G148" t="inlineStr">
        <is>
          <t>Pois</t>
        </is>
      </c>
      <c r="H148" t="inlineStr"/>
      <c r="I148" t="inlineStr"/>
      <c r="J148" t="inlineStr"/>
      <c r="K148" t="inlineStr"/>
      <c r="L148" t="inlineStr"/>
      <c r="M148" t="inlineStr"/>
      <c r="N148" t="inlineStr"/>
      <c r="O148" t="n">
        <v>0.02</v>
      </c>
      <c r="P148" t="inlineStr"/>
      <c r="Q148" t="inlineStr"/>
    </row>
    <row r="149" ht="15" customHeight="1" s="1003">
      <c r="A149" s="1019" t="n">
        <v>1901</v>
      </c>
      <c r="B149" t="inlineStr">
        <is>
          <t>Graines autoconsommées</t>
        </is>
      </c>
      <c r="C149" t="inlineStr">
        <is>
          <t>Elimination/Pertes</t>
        </is>
      </c>
      <c r="D149" t="inlineStr">
        <is>
          <t>kt</t>
        </is>
      </c>
      <c r="E149" t="inlineStr">
        <is>
          <t>France</t>
        </is>
      </c>
      <c r="F149" t="inlineStr">
        <is>
          <t>2015-16</t>
        </is>
      </c>
      <c r="G149" t="inlineStr">
        <is>
          <t>Pois</t>
        </is>
      </c>
      <c r="H149" t="inlineStr"/>
      <c r="I149" t="inlineStr">
        <is>
          <t>Ratio de pertes à la ferme = 2 % (ORIFLAAM - Terres Univia)</t>
        </is>
      </c>
      <c r="J149" t="inlineStr">
        <is>
          <t>ORIFLAAM - Terres Univia</t>
        </is>
      </c>
      <c r="K149" t="inlineStr">
        <is>
          <t>0</t>
        </is>
      </c>
      <c r="L149" t="inlineStr">
        <is>
          <t>Rendement</t>
        </is>
      </c>
      <c r="M149" t="inlineStr">
        <is>
          <t>Ratio de pertes à la ferme</t>
        </is>
      </c>
      <c r="N149" t="inlineStr">
        <is>
          <t>Pertes ferme - TERRES UNIVIA</t>
        </is>
      </c>
      <c r="O149" t="n">
        <v>-1</v>
      </c>
      <c r="P149" t="inlineStr">
        <is>
          <t>Ratio de pertes à la ferme</t>
        </is>
      </c>
      <c r="Q149" t="inlineStr">
        <is>
          <t>ORIFLAAM - Terres Univia</t>
        </is>
      </c>
    </row>
    <row r="150" ht="15" customHeight="1" s="1003">
      <c r="A150" s="1071" t="n">
        <v>6900</v>
      </c>
      <c r="B150" t="inlineStr">
        <is>
          <t>Amidonnerie</t>
        </is>
      </c>
      <c r="C150" t="inlineStr">
        <is>
          <t>Amidon</t>
        </is>
      </c>
      <c r="D150" t="inlineStr">
        <is>
          <t>kt</t>
        </is>
      </c>
      <c r="E150" t="inlineStr">
        <is>
          <t>France</t>
        </is>
      </c>
      <c r="F150" t="inlineStr">
        <is>
          <t>2015-16</t>
        </is>
      </c>
      <c r="G150" t="inlineStr">
        <is>
          <t>Pois</t>
        </is>
      </c>
      <c r="H150" t="inlineStr"/>
      <c r="I150" t="inlineStr">
        <is>
          <t>Rendement de production d'amidon = 40 % (Chiffres clés - USIPA)</t>
        </is>
      </c>
      <c r="J150" t="inlineStr">
        <is>
          <t>Chiffres clés - USIPA</t>
        </is>
      </c>
      <c r="K150" t="inlineStr">
        <is>
          <t>0</t>
        </is>
      </c>
      <c r="L150" t="inlineStr">
        <is>
          <t>Rendement</t>
        </is>
      </c>
      <c r="M150" t="inlineStr">
        <is>
          <t>Rendement de production d'amidon</t>
        </is>
      </c>
      <c r="N150" t="inlineStr">
        <is>
          <t>Fab. ingrédients - Diverses</t>
        </is>
      </c>
      <c r="O150" t="n">
        <v>-1</v>
      </c>
      <c r="P150" t="inlineStr">
        <is>
          <t>Rendement de production d'amidon</t>
        </is>
      </c>
      <c r="Q150" t="inlineStr">
        <is>
          <t>Chiffres clés - USIPA</t>
        </is>
      </c>
    </row>
    <row r="151" ht="15" customHeight="1" s="1003">
      <c r="A151" s="1019" t="n">
        <v>6900</v>
      </c>
      <c r="B151" t="inlineStr">
        <is>
          <t>Graines collectées</t>
        </is>
      </c>
      <c r="C151" t="inlineStr">
        <is>
          <t>Amidonnerie</t>
        </is>
      </c>
      <c r="D151" t="inlineStr">
        <is>
          <t>kt</t>
        </is>
      </c>
      <c r="E151" t="inlineStr">
        <is>
          <t>France</t>
        </is>
      </c>
      <c r="F151" t="inlineStr">
        <is>
          <t>2015-16</t>
        </is>
      </c>
      <c r="G151" t="inlineStr">
        <is>
          <t>Pois</t>
        </is>
      </c>
      <c r="H151" t="inlineStr">
        <is>
          <t>Consommation de graines en alimentation humaine = 120 kt (Bilans par campagne - FranceAgriMer)</t>
        </is>
      </c>
      <c r="I151" t="inlineStr"/>
      <c r="J151" t="inlineStr">
        <is>
          <t>Bilans par campagne - FranceAgriMer</t>
        </is>
      </c>
      <c r="K151" t="inlineStr"/>
      <c r="L151" t="inlineStr">
        <is>
          <t>Volume</t>
        </is>
      </c>
      <c r="M151" t="inlineStr">
        <is>
          <t>Consommation de graines en alimentation humaine</t>
        </is>
      </c>
      <c r="N151" t="inlineStr">
        <is>
          <t>Bilans Pois - FAM</t>
        </is>
      </c>
      <c r="O151" t="n">
        <v>0.4</v>
      </c>
      <c r="P151" t="inlineStr"/>
      <c r="Q151" t="inlineStr"/>
    </row>
    <row r="152" ht="15" customHeight="1" s="1003">
      <c r="A152" s="1071" t="n">
        <v>7000</v>
      </c>
      <c r="B152" t="inlineStr">
        <is>
          <t>Amidonnerie</t>
        </is>
      </c>
      <c r="C152" t="inlineStr">
        <is>
          <t>Protéine</t>
        </is>
      </c>
      <c r="D152" t="inlineStr">
        <is>
          <t>kt</t>
        </is>
      </c>
      <c r="E152" t="inlineStr">
        <is>
          <t>France</t>
        </is>
      </c>
      <c r="F152" t="inlineStr">
        <is>
          <t>2015-16</t>
        </is>
      </c>
      <c r="G152" t="inlineStr">
        <is>
          <t>Pois</t>
        </is>
      </c>
      <c r="H152" t="inlineStr"/>
      <c r="I152" t="inlineStr">
        <is>
          <t>Rendement de production de protéine = 17 % (Composition - Feedtables)</t>
        </is>
      </c>
      <c r="J152" t="inlineStr">
        <is>
          <t>Composition - Feedtables</t>
        </is>
      </c>
      <c r="K152" t="inlineStr">
        <is>
          <t>0</t>
        </is>
      </c>
      <c r="L152" t="inlineStr">
        <is>
          <t>Rendement</t>
        </is>
      </c>
      <c r="M152" t="inlineStr">
        <is>
          <t>Rendement de production de protéine</t>
        </is>
      </c>
      <c r="N152" t="inlineStr">
        <is>
          <t>Fab. ingrédients - Diverses</t>
        </is>
      </c>
      <c r="O152" t="n">
        <v>-1</v>
      </c>
      <c r="P152" t="inlineStr">
        <is>
          <t>Rendement de production de protéine</t>
        </is>
      </c>
      <c r="Q152" t="inlineStr">
        <is>
          <t>Composition - Feedtables</t>
        </is>
      </c>
    </row>
    <row r="153" ht="15" customHeight="1" s="1003">
      <c r="A153" s="1019" t="n">
        <v>7000</v>
      </c>
      <c r="B153" t="inlineStr">
        <is>
          <t>Graines collectées</t>
        </is>
      </c>
      <c r="C153" t="inlineStr">
        <is>
          <t>Amidonnerie</t>
        </is>
      </c>
      <c r="D153" t="inlineStr">
        <is>
          <t>kt</t>
        </is>
      </c>
      <c r="E153" t="inlineStr">
        <is>
          <t>France</t>
        </is>
      </c>
      <c r="F153" t="inlineStr">
        <is>
          <t>2015-16</t>
        </is>
      </c>
      <c r="G153" t="inlineStr">
        <is>
          <t>Pois</t>
        </is>
      </c>
      <c r="H153" t="inlineStr">
        <is>
          <t>Consommation de graines en alimentation humaine = 120 kt (Bilans par campagne - FranceAgriMer)</t>
        </is>
      </c>
      <c r="I153" t="inlineStr"/>
      <c r="J153" t="inlineStr">
        <is>
          <t>Bilans par campagne - FranceAgriMer</t>
        </is>
      </c>
      <c r="K153" t="inlineStr"/>
      <c r="L153" t="inlineStr">
        <is>
          <t>Volume</t>
        </is>
      </c>
      <c r="M153" t="inlineStr">
        <is>
          <t>Consommation de graines en alimentation humaine</t>
        </is>
      </c>
      <c r="N153" t="inlineStr">
        <is>
          <t>Bilans Pois - FAM</t>
        </is>
      </c>
      <c r="O153" t="n">
        <v>0.17</v>
      </c>
      <c r="P153" t="inlineStr"/>
      <c r="Q153" t="inlineStr"/>
    </row>
    <row r="154" ht="15" customHeight="1" s="1003">
      <c r="A154" s="1071" t="n">
        <v>27</v>
      </c>
      <c r="B154" t="inlineStr">
        <is>
          <t>Graines collectées</t>
        </is>
      </c>
      <c r="C154" t="inlineStr">
        <is>
          <t>Semences certifiées</t>
        </is>
      </c>
      <c r="D154" t="inlineStr">
        <is>
          <t>kt</t>
        </is>
      </c>
      <c r="E154" t="inlineStr">
        <is>
          <t>France</t>
        </is>
      </c>
      <c r="F154" t="inlineStr">
        <is>
          <t>2015-16</t>
        </is>
      </c>
      <c r="G154" t="inlineStr">
        <is>
          <t>Féverole</t>
        </is>
      </c>
      <c r="H154" t="inlineStr">
        <is>
          <t>Production de semences certifiées = 8 kt (Bilans par campagne - FranceAgriMer)</t>
        </is>
      </c>
      <c r="I154" t="inlineStr"/>
      <c r="J154" t="inlineStr">
        <is>
          <t>Bilans par campagne - FranceAgriMer</t>
        </is>
      </c>
      <c r="K154" t="inlineStr"/>
      <c r="L154" t="inlineStr">
        <is>
          <t>Volume</t>
        </is>
      </c>
      <c r="M154" t="inlineStr">
        <is>
          <t>Production de semences certifiées</t>
        </is>
      </c>
      <c r="N154" t="inlineStr">
        <is>
          <t>Bilans Féverole - FAM</t>
        </is>
      </c>
      <c r="O154" t="n">
        <v>0.05207785376117833</v>
      </c>
      <c r="P154" t="inlineStr"/>
      <c r="Q154" t="inlineStr"/>
    </row>
    <row r="155" ht="15" customHeight="1" s="1003">
      <c r="A155" s="1019" t="n">
        <v>27</v>
      </c>
      <c r="B155" t="inlineStr">
        <is>
          <t>Graines autoconsommées</t>
        </is>
      </c>
      <c r="C155" t="inlineStr">
        <is>
          <t>Semences fermières</t>
        </is>
      </c>
      <c r="D155" t="inlineStr">
        <is>
          <t>kt</t>
        </is>
      </c>
      <c r="E155" t="inlineStr">
        <is>
          <t>France</t>
        </is>
      </c>
      <c r="F155" t="inlineStr">
        <is>
          <t>2015-16</t>
        </is>
      </c>
      <c r="G155" t="inlineStr">
        <is>
          <t>Féverole</t>
        </is>
      </c>
      <c r="H155" t="inlineStr"/>
      <c r="I155" t="inlineStr">
        <is>
          <t>Part de semences fermières (par rapport aux semences certifiées) = 5,21 % (Enquête Pratiques culturales en grandes cultures - SSP)</t>
        </is>
      </c>
      <c r="J155" t="inlineStr">
        <is>
          <t>Enquête Pratiques culturales en grandes cultures - SSP</t>
        </is>
      </c>
      <c r="K155" t="inlineStr">
        <is>
          <t>0</t>
        </is>
      </c>
      <c r="L155" t="inlineStr">
        <is>
          <t>Répartition</t>
        </is>
      </c>
      <c r="M155" t="inlineStr">
        <is>
          <t>Part de semences fermières (par rapport aux semences certifiées)</t>
        </is>
      </c>
      <c r="N155" t="inlineStr">
        <is>
          <t>Semences fermières - AGRESTE</t>
        </is>
      </c>
      <c r="O155" t="n">
        <v>-1</v>
      </c>
      <c r="P155" t="inlineStr">
        <is>
          <t>Part de semences fermières (par rapport aux semences certifiées)</t>
        </is>
      </c>
      <c r="Q155" t="inlineStr">
        <is>
          <t>Enquête Pratiques culturales en grandes cultures - SSP</t>
        </is>
      </c>
    </row>
    <row r="156" ht="15" customHeight="1" s="1003">
      <c r="A156" s="1071" t="n">
        <v>201</v>
      </c>
      <c r="B156" t="inlineStr">
        <is>
          <t>Graines récoltées</t>
        </is>
      </c>
      <c r="C156" t="inlineStr">
        <is>
          <t>OS</t>
        </is>
      </c>
      <c r="D156" t="inlineStr">
        <is>
          <t>kt</t>
        </is>
      </c>
      <c r="E156" t="inlineStr">
        <is>
          <t>France</t>
        </is>
      </c>
      <c r="F156" t="inlineStr">
        <is>
          <t>2015-16</t>
        </is>
      </c>
      <c r="G156" t="inlineStr">
        <is>
          <t>Féverole</t>
        </is>
      </c>
      <c r="H156" t="inlineStr">
        <is>
          <t>Collecte = 191 kt (Bilans par campagne - FranceAgriMer)</t>
        </is>
      </c>
      <c r="I156" t="inlineStr"/>
      <c r="J156" t="inlineStr">
        <is>
          <t>Bilans par campagne - FranceAgriMer</t>
        </is>
      </c>
      <c r="K156" t="inlineStr"/>
      <c r="L156" t="inlineStr">
        <is>
          <t>Volume</t>
        </is>
      </c>
      <c r="M156" t="inlineStr">
        <is>
          <t>Collecte</t>
        </is>
      </c>
      <c r="N156" t="inlineStr">
        <is>
          <t>Bilans Féverole - FAM</t>
        </is>
      </c>
      <c r="O156" t="n">
        <v>0.01</v>
      </c>
      <c r="P156" t="inlineStr"/>
      <c r="Q156" t="inlineStr"/>
    </row>
    <row r="157" ht="15" customHeight="1" s="1003">
      <c r="A157" s="1019" t="n">
        <v>201</v>
      </c>
      <c r="B157" t="inlineStr">
        <is>
          <t>OS</t>
        </is>
      </c>
      <c r="C157" t="inlineStr">
        <is>
          <t>Issues de silo</t>
        </is>
      </c>
      <c r="D157" t="inlineStr">
        <is>
          <t>kt</t>
        </is>
      </c>
      <c r="E157" t="inlineStr">
        <is>
          <t>France</t>
        </is>
      </c>
      <c r="F157" t="inlineStr">
        <is>
          <t>2015-16</t>
        </is>
      </c>
      <c r="G157" t="inlineStr">
        <is>
          <t>Féverole</t>
        </is>
      </c>
      <c r="H157" t="inlineStr"/>
      <c r="I157" t="inlineStr">
        <is>
          <t>Ratio d'issues de silo = 1 % (ONRB - FranceAgriMer)</t>
        </is>
      </c>
      <c r="J157" t="inlineStr">
        <is>
          <t>ONRB - FranceAgriMer</t>
        </is>
      </c>
      <c r="K157" t="inlineStr">
        <is>
          <t>0</t>
        </is>
      </c>
      <c r="L157" t="inlineStr">
        <is>
          <t>Rendement</t>
        </is>
      </c>
      <c r="M157" t="inlineStr">
        <is>
          <t>Ratio d'issues de silo</t>
        </is>
      </c>
      <c r="N157" t="inlineStr">
        <is>
          <t>Issues de silo - ONRB</t>
        </is>
      </c>
      <c r="O157" t="n">
        <v>-1</v>
      </c>
      <c r="P157" t="inlineStr">
        <is>
          <t>Ratio d'issues de silo</t>
        </is>
      </c>
      <c r="Q157" t="inlineStr">
        <is>
          <t>ONRB - FranceAgriMer</t>
        </is>
      </c>
    </row>
    <row r="158" ht="15" customHeight="1" s="1003">
      <c r="A158" s="1071" t="n">
        <v>405</v>
      </c>
      <c r="B158" t="inlineStr">
        <is>
          <t>OS</t>
        </is>
      </c>
      <c r="C158" t="inlineStr">
        <is>
          <t>Issues de silo</t>
        </is>
      </c>
      <c r="D158" t="inlineStr">
        <is>
          <t>kt</t>
        </is>
      </c>
      <c r="E158" t="inlineStr">
        <is>
          <t>France</t>
        </is>
      </c>
      <c r="F158" t="inlineStr">
        <is>
          <t>2015-16</t>
        </is>
      </c>
      <c r="G158" t="inlineStr">
        <is>
          <t>Féverole</t>
        </is>
      </c>
      <c r="H158" t="inlineStr"/>
      <c r="I158" t="inlineStr">
        <is>
          <t>Ratio d'issues de silo = 1 % (ONRB - FranceAgriMer)</t>
        </is>
      </c>
      <c r="J158" t="inlineStr">
        <is>
          <t>ONRB - FranceAgriMer</t>
        </is>
      </c>
      <c r="K158" t="inlineStr">
        <is>
          <t>0</t>
        </is>
      </c>
      <c r="L158" t="inlineStr">
        <is>
          <t>Rendement</t>
        </is>
      </c>
      <c r="M158" t="inlineStr">
        <is>
          <t>Ratio d'issues de silo</t>
        </is>
      </c>
      <c r="N158" t="inlineStr">
        <is>
          <t>Issues de silo - ONRB</t>
        </is>
      </c>
      <c r="O158" t="n">
        <v>0.5633</v>
      </c>
      <c r="P158" t="inlineStr"/>
      <c r="Q158" t="inlineStr"/>
    </row>
    <row r="159" ht="15" customHeight="1" s="1003">
      <c r="A159" s="1019" t="n">
        <v>405</v>
      </c>
      <c r="B159" t="inlineStr">
        <is>
          <t>Issues de silo</t>
        </is>
      </c>
      <c r="C159" t="inlineStr">
        <is>
          <t>FAF</t>
        </is>
      </c>
      <c r="D159" t="inlineStr">
        <is>
          <t>kt</t>
        </is>
      </c>
      <c r="E159" t="inlineStr">
        <is>
          <t>France</t>
        </is>
      </c>
      <c r="F159" t="inlineStr">
        <is>
          <t>2015-16</t>
        </is>
      </c>
      <c r="G159" t="inlineStr">
        <is>
          <t>Féverole</t>
        </is>
      </c>
      <c r="H159" t="inlineStr"/>
      <c r="I159" t="inlineStr">
        <is>
          <t>Part d'issues de silo consommées par les FAF = 56,33 % (ONRB - FranceAgriMer)</t>
        </is>
      </c>
      <c r="J159" t="inlineStr">
        <is>
          <t>ONRB - FranceAgriMer</t>
        </is>
      </c>
      <c r="K159" t="inlineStr">
        <is>
          <t>0</t>
        </is>
      </c>
      <c r="L159" t="inlineStr">
        <is>
          <t>Répartition</t>
        </is>
      </c>
      <c r="M159" t="inlineStr">
        <is>
          <t>Part d'issues de silo consommées par les FAF</t>
        </is>
      </c>
      <c r="N159" t="inlineStr">
        <is>
          <t>Issues de silo - ONRB</t>
        </is>
      </c>
      <c r="O159" t="n">
        <v>-1</v>
      </c>
      <c r="P159" t="inlineStr">
        <is>
          <t>Part d'issues de silo consommées par les FAF</t>
        </is>
      </c>
      <c r="Q159" t="inlineStr">
        <is>
          <t>ONRB - FranceAgriMer</t>
        </is>
      </c>
    </row>
    <row r="160" ht="15" customHeight="1" s="1003">
      <c r="A160" s="1071" t="n">
        <v>505</v>
      </c>
      <c r="B160" t="inlineStr">
        <is>
          <t>Issues de silo</t>
        </is>
      </c>
      <c r="C160" t="inlineStr">
        <is>
          <t>Litière</t>
        </is>
      </c>
      <c r="D160" t="inlineStr">
        <is>
          <t>kt</t>
        </is>
      </c>
      <c r="E160" t="inlineStr">
        <is>
          <t>France</t>
        </is>
      </c>
      <c r="F160" t="inlineStr">
        <is>
          <t>2015-16</t>
        </is>
      </c>
      <c r="G160" t="inlineStr">
        <is>
          <t>Féverole</t>
        </is>
      </c>
      <c r="H160" t="inlineStr"/>
      <c r="I160" t="inlineStr">
        <is>
          <t>Part d'issues de silo consommées comme litière = 0,77 % (ONRB - FranceAgriMer)</t>
        </is>
      </c>
      <c r="J160" t="inlineStr">
        <is>
          <t>ONRB - FranceAgriMer</t>
        </is>
      </c>
      <c r="K160" t="inlineStr">
        <is>
          <t>0</t>
        </is>
      </c>
      <c r="L160" t="inlineStr">
        <is>
          <t>Répartition</t>
        </is>
      </c>
      <c r="M160" t="inlineStr">
        <is>
          <t>Part d'issues de silo consommées comme litière</t>
        </is>
      </c>
      <c r="N160" t="inlineStr">
        <is>
          <t>Issues de silo - ONRB</t>
        </is>
      </c>
      <c r="O160" t="n">
        <v>-1</v>
      </c>
      <c r="P160" t="inlineStr">
        <is>
          <t>Part d'issues de silo consommées comme litière</t>
        </is>
      </c>
      <c r="Q160" t="inlineStr">
        <is>
          <t>ONRB - FranceAgriMer</t>
        </is>
      </c>
    </row>
    <row r="161" ht="15" customHeight="1" s="1003">
      <c r="A161" s="1019" t="n">
        <v>505</v>
      </c>
      <c r="B161" t="inlineStr">
        <is>
          <t>OS</t>
        </is>
      </c>
      <c r="C161" t="inlineStr">
        <is>
          <t>Issues de silo</t>
        </is>
      </c>
      <c r="D161" t="inlineStr">
        <is>
          <t>kt</t>
        </is>
      </c>
      <c r="E161" t="inlineStr">
        <is>
          <t>France</t>
        </is>
      </c>
      <c r="F161" t="inlineStr">
        <is>
          <t>2015-16</t>
        </is>
      </c>
      <c r="G161" t="inlineStr">
        <is>
          <t>Féverole</t>
        </is>
      </c>
      <c r="H161" t="inlineStr"/>
      <c r="I161" t="inlineStr">
        <is>
          <t>Ratio d'issues de silo = 1 % (ONRB - FranceAgriMer)</t>
        </is>
      </c>
      <c r="J161" t="inlineStr">
        <is>
          <t>ONRB - FranceAgriMer</t>
        </is>
      </c>
      <c r="K161" t="inlineStr">
        <is>
          <t>0</t>
        </is>
      </c>
      <c r="L161" t="inlineStr">
        <is>
          <t>Rendement</t>
        </is>
      </c>
      <c r="M161" t="inlineStr">
        <is>
          <t>Ratio d'issues de silo</t>
        </is>
      </c>
      <c r="N161" t="inlineStr">
        <is>
          <t>Issues de silo - ONRB</t>
        </is>
      </c>
      <c r="O161" t="n">
        <v>0.0077</v>
      </c>
      <c r="P161" t="inlineStr"/>
      <c r="Q161" t="inlineStr"/>
    </row>
    <row r="162" ht="15" customHeight="1" s="1003">
      <c r="A162" s="1071" t="n">
        <v>605</v>
      </c>
      <c r="B162" t="inlineStr">
        <is>
          <t>Issues de silo</t>
        </is>
      </c>
      <c r="C162" t="inlineStr">
        <is>
          <t>Compostage</t>
        </is>
      </c>
      <c r="D162" t="inlineStr">
        <is>
          <t>kt</t>
        </is>
      </c>
      <c r="E162" t="inlineStr">
        <is>
          <t>France</t>
        </is>
      </c>
      <c r="F162" t="inlineStr">
        <is>
          <t>2015-16</t>
        </is>
      </c>
      <c r="G162" t="inlineStr">
        <is>
          <t>Féverole</t>
        </is>
      </c>
      <c r="H162" t="inlineStr"/>
      <c r="I162" t="inlineStr">
        <is>
          <t>Part d'issues de silo compostées = 0 % (ONRB - FranceAgriMer)</t>
        </is>
      </c>
      <c r="J162" t="inlineStr">
        <is>
          <t>ONRB - FranceAgriMer</t>
        </is>
      </c>
      <c r="K162" t="inlineStr">
        <is>
          <t>0</t>
        </is>
      </c>
      <c r="L162" t="inlineStr">
        <is>
          <t>Répartition</t>
        </is>
      </c>
      <c r="M162" t="inlineStr">
        <is>
          <t>Part d'issues de silo compostées</t>
        </is>
      </c>
      <c r="N162" t="inlineStr">
        <is>
          <t>Issues de silo - ONRB</t>
        </is>
      </c>
      <c r="O162" t="n">
        <v>-1</v>
      </c>
      <c r="P162" t="inlineStr">
        <is>
          <t>Part d'issues de silo compostées</t>
        </is>
      </c>
      <c r="Q162" t="inlineStr">
        <is>
          <t>ONRB - FranceAgriMer</t>
        </is>
      </c>
    </row>
    <row r="163" ht="15" customHeight="1" s="1003">
      <c r="A163" s="1019" t="n">
        <v>605</v>
      </c>
      <c r="B163" t="inlineStr">
        <is>
          <t>OS</t>
        </is>
      </c>
      <c r="C163" t="inlineStr">
        <is>
          <t>Issues de silo</t>
        </is>
      </c>
      <c r="D163" t="inlineStr">
        <is>
          <t>kt</t>
        </is>
      </c>
      <c r="E163" t="inlineStr">
        <is>
          <t>France</t>
        </is>
      </c>
      <c r="F163" t="inlineStr">
        <is>
          <t>2015-16</t>
        </is>
      </c>
      <c r="G163" t="inlineStr">
        <is>
          <t>Féverole</t>
        </is>
      </c>
      <c r="H163" t="inlineStr"/>
      <c r="I163" t="inlineStr">
        <is>
          <t>Ratio d'issues de silo = 1 % (ONRB - FranceAgriMer)</t>
        </is>
      </c>
      <c r="J163" t="inlineStr">
        <is>
          <t>ONRB - FranceAgriMer</t>
        </is>
      </c>
      <c r="K163" t="inlineStr">
        <is>
          <t>0</t>
        </is>
      </c>
      <c r="L163" t="inlineStr">
        <is>
          <t>Rendement</t>
        </is>
      </c>
      <c r="M163" t="inlineStr">
        <is>
          <t>Ratio d'issues de silo</t>
        </is>
      </c>
      <c r="N163" t="inlineStr">
        <is>
          <t>Issues de silo - ONRB</t>
        </is>
      </c>
      <c r="O163" t="n">
        <v>0</v>
      </c>
      <c r="P163" t="inlineStr"/>
      <c r="Q163" t="inlineStr"/>
    </row>
    <row r="164" ht="15" customHeight="1" s="1003">
      <c r="A164" s="1071" t="n">
        <v>705</v>
      </c>
      <c r="B164" t="inlineStr">
        <is>
          <t>OS</t>
        </is>
      </c>
      <c r="C164" t="inlineStr">
        <is>
          <t>Issues de silo</t>
        </is>
      </c>
      <c r="D164" t="inlineStr">
        <is>
          <t>kt</t>
        </is>
      </c>
      <c r="E164" t="inlineStr">
        <is>
          <t>France</t>
        </is>
      </c>
      <c r="F164" t="inlineStr">
        <is>
          <t>2015-16</t>
        </is>
      </c>
      <c r="G164" t="inlineStr">
        <is>
          <t>Féverole</t>
        </is>
      </c>
      <c r="H164" t="inlineStr"/>
      <c r="I164" t="inlineStr">
        <is>
          <t>Ratio d'issues de silo = 1 % (ONRB - FranceAgriMer)</t>
        </is>
      </c>
      <c r="J164" t="inlineStr">
        <is>
          <t>ONRB - FranceAgriMer</t>
        </is>
      </c>
      <c r="K164" t="inlineStr">
        <is>
          <t>0</t>
        </is>
      </c>
      <c r="L164" t="inlineStr">
        <is>
          <t>Rendement</t>
        </is>
      </c>
      <c r="M164" t="inlineStr">
        <is>
          <t>Ratio d'issues de silo</t>
        </is>
      </c>
      <c r="N164" t="inlineStr">
        <is>
          <t>Issues de silo - ONRB</t>
        </is>
      </c>
      <c r="O164" t="n">
        <v>0.0077</v>
      </c>
      <c r="P164" t="inlineStr"/>
      <c r="Q164" t="inlineStr"/>
    </row>
    <row r="165" ht="15" customHeight="1" s="1003">
      <c r="A165" s="1019" t="n">
        <v>705</v>
      </c>
      <c r="B165" t="inlineStr">
        <is>
          <t>Issues de silo</t>
        </is>
      </c>
      <c r="C165" t="inlineStr">
        <is>
          <t>Autres biomatériaux</t>
        </is>
      </c>
      <c r="D165" t="inlineStr">
        <is>
          <t>kt</t>
        </is>
      </c>
      <c r="E165" t="inlineStr">
        <is>
          <t>France</t>
        </is>
      </c>
      <c r="F165" t="inlineStr">
        <is>
          <t>2015-16</t>
        </is>
      </c>
      <c r="G165" t="inlineStr">
        <is>
          <t>Féverole</t>
        </is>
      </c>
      <c r="H165" t="inlineStr"/>
      <c r="I165" t="inlineStr">
        <is>
          <t>Part d'issues de silo consommées comme autres biomatériaux = 0,77 % (ONRB - FranceAgriMer)</t>
        </is>
      </c>
      <c r="J165" t="inlineStr">
        <is>
          <t>ONRB - FranceAgriMer</t>
        </is>
      </c>
      <c r="K165" t="inlineStr">
        <is>
          <t>0</t>
        </is>
      </c>
      <c r="L165" t="inlineStr">
        <is>
          <t>Répartition</t>
        </is>
      </c>
      <c r="M165" t="inlineStr">
        <is>
          <t>Part d'issues de silo consommées comme autres biomatériaux</t>
        </is>
      </c>
      <c r="N165" t="inlineStr">
        <is>
          <t>Issues de silo - ONRB</t>
        </is>
      </c>
      <c r="O165" t="n">
        <v>-1</v>
      </c>
      <c r="P165" t="inlineStr">
        <is>
          <t>Part d'issues de silo consommées comme autres biomatériaux</t>
        </is>
      </c>
      <c r="Q165" t="inlineStr">
        <is>
          <t>ONRB - FranceAgriMer</t>
        </is>
      </c>
    </row>
    <row r="166" ht="15" customHeight="1" s="1003">
      <c r="A166" s="1071" t="n">
        <v>805</v>
      </c>
      <c r="B166" t="inlineStr">
        <is>
          <t>Issues de silo</t>
        </is>
      </c>
      <c r="C166" t="inlineStr">
        <is>
          <t>Méthanisation</t>
        </is>
      </c>
      <c r="D166" t="inlineStr">
        <is>
          <t>kt</t>
        </is>
      </c>
      <c r="E166" t="inlineStr">
        <is>
          <t>France</t>
        </is>
      </c>
      <c r="F166" t="inlineStr">
        <is>
          <t>2015-16</t>
        </is>
      </c>
      <c r="G166" t="inlineStr">
        <is>
          <t>Féverole</t>
        </is>
      </c>
      <c r="H166" t="inlineStr"/>
      <c r="I166" t="inlineStr">
        <is>
          <t>Part d'issues de silo consommées en méthanisation = 40,72 % (ONRB - FranceAgriMer)</t>
        </is>
      </c>
      <c r="J166" t="inlineStr">
        <is>
          <t>ONRB - FranceAgriMer</t>
        </is>
      </c>
      <c r="K166" t="inlineStr">
        <is>
          <t>0</t>
        </is>
      </c>
      <c r="L166" t="inlineStr">
        <is>
          <t>Répartition</t>
        </is>
      </c>
      <c r="M166" t="inlineStr">
        <is>
          <t>Part d'issues de silo consommées en méthanisation</t>
        </is>
      </c>
      <c r="N166" t="inlineStr">
        <is>
          <t>Issues de silo - ONRB</t>
        </is>
      </c>
      <c r="O166" t="n">
        <v>-1</v>
      </c>
      <c r="P166" t="inlineStr">
        <is>
          <t>Part d'issues de silo consommées en méthanisation</t>
        </is>
      </c>
      <c r="Q166" t="inlineStr">
        <is>
          <t>ONRB - FranceAgriMer</t>
        </is>
      </c>
    </row>
    <row r="167" ht="15" customHeight="1" s="1003">
      <c r="A167" s="1019" t="n">
        <v>805</v>
      </c>
      <c r="B167" t="inlineStr">
        <is>
          <t>OS</t>
        </is>
      </c>
      <c r="C167" t="inlineStr">
        <is>
          <t>Issues de silo</t>
        </is>
      </c>
      <c r="D167" t="inlineStr">
        <is>
          <t>kt</t>
        </is>
      </c>
      <c r="E167" t="inlineStr">
        <is>
          <t>France</t>
        </is>
      </c>
      <c r="F167" t="inlineStr">
        <is>
          <t>2015-16</t>
        </is>
      </c>
      <c r="G167" t="inlineStr">
        <is>
          <t>Féverole</t>
        </is>
      </c>
      <c r="H167" t="inlineStr"/>
      <c r="I167" t="inlineStr">
        <is>
          <t>Ratio d'issues de silo = 1 % (ONRB - FranceAgriMer)</t>
        </is>
      </c>
      <c r="J167" t="inlineStr">
        <is>
          <t>ONRB - FranceAgriMer</t>
        </is>
      </c>
      <c r="K167" t="inlineStr">
        <is>
          <t>0</t>
        </is>
      </c>
      <c r="L167" t="inlineStr">
        <is>
          <t>Rendement</t>
        </is>
      </c>
      <c r="M167" t="inlineStr">
        <is>
          <t>Ratio d'issues de silo</t>
        </is>
      </c>
      <c r="N167" t="inlineStr">
        <is>
          <t>Issues de silo - ONRB</t>
        </is>
      </c>
      <c r="O167" t="n">
        <v>0.4072</v>
      </c>
      <c r="P167" t="inlineStr"/>
      <c r="Q167" t="inlineStr"/>
    </row>
    <row r="168" ht="15" customHeight="1" s="1003">
      <c r="A168" s="1071" t="n">
        <v>905</v>
      </c>
      <c r="B168" t="inlineStr">
        <is>
          <t>Issues de silo</t>
        </is>
      </c>
      <c r="C168" t="inlineStr">
        <is>
          <t>Combustion</t>
        </is>
      </c>
      <c r="D168" t="inlineStr">
        <is>
          <t>kt</t>
        </is>
      </c>
      <c r="E168" t="inlineStr">
        <is>
          <t>France</t>
        </is>
      </c>
      <c r="F168" t="inlineStr">
        <is>
          <t>2015-16</t>
        </is>
      </c>
      <c r="G168" t="inlineStr">
        <is>
          <t>Féverole</t>
        </is>
      </c>
      <c r="H168" t="inlineStr"/>
      <c r="I168" t="inlineStr">
        <is>
          <t>Part d'issues de silo brûlées = 1,03 % (ONRB - FranceAgriMer)</t>
        </is>
      </c>
      <c r="J168" t="inlineStr">
        <is>
          <t>ONRB - FranceAgriMer</t>
        </is>
      </c>
      <c r="K168" t="inlineStr">
        <is>
          <t>0</t>
        </is>
      </c>
      <c r="L168" t="inlineStr">
        <is>
          <t>Répartition</t>
        </is>
      </c>
      <c r="M168" t="inlineStr">
        <is>
          <t>Part d'issues de silo brûlées</t>
        </is>
      </c>
      <c r="N168" t="inlineStr">
        <is>
          <t>Issues de silo - ONRB</t>
        </is>
      </c>
      <c r="O168" t="n">
        <v>-1</v>
      </c>
      <c r="P168" t="inlineStr">
        <is>
          <t>Part d'issues de silo brûlées</t>
        </is>
      </c>
      <c r="Q168" t="inlineStr">
        <is>
          <t>ONRB - FranceAgriMer</t>
        </is>
      </c>
    </row>
    <row r="169" ht="15" customHeight="1" s="1003">
      <c r="A169" s="1019" t="n">
        <v>905</v>
      </c>
      <c r="B169" t="inlineStr">
        <is>
          <t>OS</t>
        </is>
      </c>
      <c r="C169" t="inlineStr">
        <is>
          <t>Issues de silo</t>
        </is>
      </c>
      <c r="D169" t="inlineStr">
        <is>
          <t>kt</t>
        </is>
      </c>
      <c r="E169" t="inlineStr">
        <is>
          <t>France</t>
        </is>
      </c>
      <c r="F169" t="inlineStr">
        <is>
          <t>2015-16</t>
        </is>
      </c>
      <c r="G169" t="inlineStr">
        <is>
          <t>Féverole</t>
        </is>
      </c>
      <c r="H169" t="inlineStr"/>
      <c r="I169" t="inlineStr">
        <is>
          <t>Ratio d'issues de silo = 1 % (ONRB - FranceAgriMer)</t>
        </is>
      </c>
      <c r="J169" t="inlineStr">
        <is>
          <t>ONRB - FranceAgriMer</t>
        </is>
      </c>
      <c r="K169" t="inlineStr">
        <is>
          <t>0</t>
        </is>
      </c>
      <c r="L169" t="inlineStr">
        <is>
          <t>Rendement</t>
        </is>
      </c>
      <c r="M169" t="inlineStr">
        <is>
          <t>Ratio d'issues de silo</t>
        </is>
      </c>
      <c r="N169" t="inlineStr">
        <is>
          <t>Issues de silo - ONRB</t>
        </is>
      </c>
      <c r="O169" t="n">
        <v>0.0103</v>
      </c>
      <c r="P169" t="inlineStr"/>
      <c r="Q169" t="inlineStr"/>
    </row>
    <row r="170" ht="15" customHeight="1" s="1003">
      <c r="A170" s="1071" t="n">
        <v>1902</v>
      </c>
      <c r="B170" t="inlineStr">
        <is>
          <t>Graines récoltées</t>
        </is>
      </c>
      <c r="C170" t="inlineStr">
        <is>
          <t>Ferme</t>
        </is>
      </c>
      <c r="D170" t="inlineStr">
        <is>
          <t>kt</t>
        </is>
      </c>
      <c r="E170" t="inlineStr">
        <is>
          <t>France</t>
        </is>
      </c>
      <c r="F170" t="inlineStr">
        <is>
          <t>2015-16</t>
        </is>
      </c>
      <c r="G170" t="inlineStr">
        <is>
          <t>Féverole</t>
        </is>
      </c>
      <c r="H170" t="inlineStr"/>
      <c r="I170" t="inlineStr"/>
      <c r="J170" t="inlineStr"/>
      <c r="K170" t="inlineStr"/>
      <c r="L170" t="inlineStr"/>
      <c r="M170" t="inlineStr"/>
      <c r="N170" t="inlineStr"/>
      <c r="O170" t="n">
        <v>0.02</v>
      </c>
      <c r="P170" t="inlineStr"/>
      <c r="Q170" t="inlineStr"/>
    </row>
    <row r="171" ht="15" customHeight="1" s="1003">
      <c r="A171" s="1019" t="n">
        <v>1902</v>
      </c>
      <c r="B171" t="inlineStr">
        <is>
          <t>Graines autoconsommées</t>
        </is>
      </c>
      <c r="C171" t="inlineStr">
        <is>
          <t>Elimination/Pertes</t>
        </is>
      </c>
      <c r="D171" t="inlineStr">
        <is>
          <t>kt</t>
        </is>
      </c>
      <c r="E171" t="inlineStr">
        <is>
          <t>France</t>
        </is>
      </c>
      <c r="F171" t="inlineStr">
        <is>
          <t>2015-16</t>
        </is>
      </c>
      <c r="G171" t="inlineStr">
        <is>
          <t>Féverole</t>
        </is>
      </c>
      <c r="H171" t="inlineStr"/>
      <c r="I171" t="inlineStr">
        <is>
          <t>Ratio de pertes à la ferme = 2 % (ORIFLAAM - Terres Univia)</t>
        </is>
      </c>
      <c r="J171" t="inlineStr">
        <is>
          <t>ORIFLAAM - Terres Univia</t>
        </is>
      </c>
      <c r="K171" t="inlineStr">
        <is>
          <t>0</t>
        </is>
      </c>
      <c r="L171" t="inlineStr">
        <is>
          <t>Rendement</t>
        </is>
      </c>
      <c r="M171" t="inlineStr">
        <is>
          <t>Ratio de pertes à la ferme</t>
        </is>
      </c>
      <c r="N171" t="inlineStr">
        <is>
          <t>Pertes ferme - TERRES UNIVIA</t>
        </is>
      </c>
      <c r="O171" t="n">
        <v>-1</v>
      </c>
      <c r="P171" t="inlineStr">
        <is>
          <t>Ratio de pertes à la ferme</t>
        </is>
      </c>
      <c r="Q171" t="inlineStr">
        <is>
          <t>ORIFLAAM - Terres Univia</t>
        </is>
      </c>
    </row>
    <row r="172" ht="15" customHeight="1" s="1003">
      <c r="A172" s="1071" t="n">
        <v>7100</v>
      </c>
      <c r="B172" t="inlineStr">
        <is>
          <t>Graines collectées</t>
        </is>
      </c>
      <c r="C172" t="inlineStr">
        <is>
          <t>Meunerie</t>
        </is>
      </c>
      <c r="D172" t="inlineStr">
        <is>
          <t>kt</t>
        </is>
      </c>
      <c r="E172" t="inlineStr">
        <is>
          <t>France</t>
        </is>
      </c>
      <c r="F172" t="inlineStr">
        <is>
          <t>2015-16</t>
        </is>
      </c>
      <c r="G172" t="inlineStr">
        <is>
          <t>Féverole</t>
        </is>
      </c>
      <c r="H172" t="inlineStr">
        <is>
          <t>Consommation de graines en alimentation humaine = 10 kt (Bilans par campagne - FranceAgriMer)</t>
        </is>
      </c>
      <c r="I172" t="inlineStr"/>
      <c r="J172" t="inlineStr">
        <is>
          <t>Bilans par campagne - FranceAgriMer</t>
        </is>
      </c>
      <c r="K172" t="inlineStr"/>
      <c r="L172" t="inlineStr">
        <is>
          <t>Volume</t>
        </is>
      </c>
      <c r="M172" t="inlineStr">
        <is>
          <t>Consommation de graines en alimentation humaine</t>
        </is>
      </c>
      <c r="N172" t="inlineStr">
        <is>
          <t>Bilans Féverole - FAM</t>
        </is>
      </c>
      <c r="O172" t="n">
        <v>0.7692307692307692</v>
      </c>
      <c r="P172" t="inlineStr"/>
      <c r="Q172" t="inlineStr"/>
    </row>
    <row r="173" ht="15" customHeight="1" s="1003">
      <c r="A173" s="1019" t="n">
        <v>7100</v>
      </c>
      <c r="B173" t="inlineStr">
        <is>
          <t>Meunerie</t>
        </is>
      </c>
      <c r="C173" t="inlineStr">
        <is>
          <t>Farine</t>
        </is>
      </c>
      <c r="D173" t="inlineStr">
        <is>
          <t>kt</t>
        </is>
      </c>
      <c r="E173" t="inlineStr">
        <is>
          <t>France</t>
        </is>
      </c>
      <c r="F173" t="inlineStr">
        <is>
          <t>2015-16</t>
        </is>
      </c>
      <c r="G173" t="inlineStr">
        <is>
          <t>Féverole</t>
        </is>
      </c>
      <c r="H173" t="inlineStr"/>
      <c r="I173" t="inlineStr">
        <is>
          <t>Rendement de production de farine = 76,92 % (ONRB - FranceAgriMer)</t>
        </is>
      </c>
      <c r="J173" t="inlineStr">
        <is>
          <t>ONRB - FranceAgriMer</t>
        </is>
      </c>
      <c r="K173" t="inlineStr">
        <is>
          <t>0</t>
        </is>
      </c>
      <c r="L173" t="inlineStr">
        <is>
          <t>Rendement</t>
        </is>
      </c>
      <c r="M173" t="inlineStr">
        <is>
          <t>Rendement de production de farine</t>
        </is>
      </c>
      <c r="N173" t="inlineStr">
        <is>
          <t>Fab. ingrédients - Diverses</t>
        </is>
      </c>
      <c r="O173" t="n">
        <v>-1</v>
      </c>
      <c r="P173" t="inlineStr">
        <is>
          <t>Rendement de production de farine</t>
        </is>
      </c>
      <c r="Q173" t="inlineStr">
        <is>
          <t>ONRB - FranceAgriMer</t>
        </is>
      </c>
    </row>
    <row r="174" ht="15" customHeight="1" s="1003">
      <c r="A174" s="1071" t="n">
        <v>300</v>
      </c>
      <c r="B174" t="inlineStr">
        <is>
          <t>Graines récoltées</t>
        </is>
      </c>
      <c r="C174" t="inlineStr">
        <is>
          <t>OS</t>
        </is>
      </c>
      <c r="D174" t="inlineStr">
        <is>
          <t>kt</t>
        </is>
      </c>
      <c r="E174" t="inlineStr">
        <is>
          <t>France</t>
        </is>
      </c>
      <c r="F174" t="inlineStr">
        <is>
          <t>2015-16</t>
        </is>
      </c>
      <c r="G174" t="inlineStr">
        <is>
          <t>Lupin</t>
        </is>
      </c>
      <c r="H174" t="inlineStr">
        <is>
          <t>Collecte = 12 kt (Collectes, stocks - FranceAgriMer)</t>
        </is>
      </c>
      <c r="I174" t="inlineStr"/>
      <c r="J174" t="inlineStr">
        <is>
          <t>Collectes, stocks - FranceAgriMer</t>
        </is>
      </c>
      <c r="K174" t="inlineStr"/>
      <c r="L174" t="inlineStr">
        <is>
          <t>Volume</t>
        </is>
      </c>
      <c r="M174" t="inlineStr">
        <is>
          <t>Collecte</t>
        </is>
      </c>
      <c r="N174" t="inlineStr">
        <is>
          <t>Collectes, stocks protéa - FAM</t>
        </is>
      </c>
      <c r="O174" t="n">
        <v>0.01</v>
      </c>
      <c r="P174" t="inlineStr"/>
      <c r="Q174" t="inlineStr"/>
    </row>
    <row r="175" ht="15" customHeight="1" s="1003">
      <c r="A175" s="1019" t="n">
        <v>300</v>
      </c>
      <c r="B175" t="inlineStr">
        <is>
          <t>OS</t>
        </is>
      </c>
      <c r="C175" t="inlineStr">
        <is>
          <t>Issues de silo</t>
        </is>
      </c>
      <c r="D175" t="inlineStr">
        <is>
          <t>kt</t>
        </is>
      </c>
      <c r="E175" t="inlineStr">
        <is>
          <t>France</t>
        </is>
      </c>
      <c r="F175" t="inlineStr">
        <is>
          <t>2015-16</t>
        </is>
      </c>
      <c r="G175" t="inlineStr">
        <is>
          <t>Lupin</t>
        </is>
      </c>
      <c r="H175" t="inlineStr"/>
      <c r="I175" t="inlineStr">
        <is>
          <t>Ratio d'issues de silo = 1 % (ONRB - FranceAgriMer)</t>
        </is>
      </c>
      <c r="J175" t="inlineStr">
        <is>
          <t>ONRB - FranceAgriMer</t>
        </is>
      </c>
      <c r="K175" t="inlineStr">
        <is>
          <t>Même ratio d'issues de silo que les pois et fèveroles</t>
        </is>
      </c>
      <c r="L175" t="inlineStr">
        <is>
          <t>Rendement</t>
        </is>
      </c>
      <c r="M175" t="inlineStr">
        <is>
          <t>Ratio d'issues de silo</t>
        </is>
      </c>
      <c r="N175" t="inlineStr">
        <is>
          <t>Issues de silo - ONRB</t>
        </is>
      </c>
      <c r="O175" t="n">
        <v>-1</v>
      </c>
      <c r="P175" t="inlineStr">
        <is>
          <t>Ratio d'issues de silo</t>
        </is>
      </c>
      <c r="Q175" t="inlineStr">
        <is>
          <t>ONRB - FranceAgriMer</t>
        </is>
      </c>
    </row>
    <row r="176" ht="15" customHeight="1" s="1003">
      <c r="A176" s="1071" t="n">
        <v>1100</v>
      </c>
      <c r="B176" t="inlineStr">
        <is>
          <t>OS</t>
        </is>
      </c>
      <c r="C176" t="inlineStr">
        <is>
          <t>Issues de silo</t>
        </is>
      </c>
      <c r="D176" t="inlineStr">
        <is>
          <t>kt</t>
        </is>
      </c>
      <c r="E176" t="inlineStr">
        <is>
          <t>France</t>
        </is>
      </c>
      <c r="F176" t="inlineStr">
        <is>
          <t>2015-16</t>
        </is>
      </c>
      <c r="G176" t="inlineStr">
        <is>
          <t>Lupin</t>
        </is>
      </c>
      <c r="H176" t="inlineStr"/>
      <c r="I176" t="inlineStr">
        <is>
          <t>Ratio d'issues de silo = 1 % (ONRB - FranceAgriMer)</t>
        </is>
      </c>
      <c r="J176" t="inlineStr">
        <is>
          <t>ONRB - FranceAgriMer</t>
        </is>
      </c>
      <c r="K176" t="inlineStr">
        <is>
          <t>Même ratio d'issues de silo que les pois et fèveroles</t>
        </is>
      </c>
      <c r="L176" t="inlineStr">
        <is>
          <t>Rendement</t>
        </is>
      </c>
      <c r="M176" t="inlineStr">
        <is>
          <t>Ratio d'issues de silo</t>
        </is>
      </c>
      <c r="N176" t="inlineStr">
        <is>
          <t>Issues de silo - ONRB</t>
        </is>
      </c>
      <c r="O176" t="n">
        <v>0.5633</v>
      </c>
      <c r="P176" t="inlineStr"/>
      <c r="Q176" t="inlineStr"/>
    </row>
    <row r="177" ht="15" customHeight="1" s="1003">
      <c r="A177" s="1019" t="n">
        <v>1100</v>
      </c>
      <c r="B177" t="inlineStr">
        <is>
          <t>Issues de silo</t>
        </is>
      </c>
      <c r="C177" t="inlineStr">
        <is>
          <t>FAF</t>
        </is>
      </c>
      <c r="D177" t="inlineStr">
        <is>
          <t>kt</t>
        </is>
      </c>
      <c r="E177" t="inlineStr">
        <is>
          <t>France</t>
        </is>
      </c>
      <c r="F177" t="inlineStr">
        <is>
          <t>2015-16</t>
        </is>
      </c>
      <c r="G177" t="inlineStr">
        <is>
          <t>Lupin</t>
        </is>
      </c>
      <c r="H177" t="inlineStr"/>
      <c r="I177" t="inlineStr">
        <is>
          <t>Part d'issues de silo consommées par les FAF = 56,33 % (ONRB - FranceAgriMer)</t>
        </is>
      </c>
      <c r="J177" t="inlineStr">
        <is>
          <t>ONRB - FranceAgriMer</t>
        </is>
      </c>
      <c r="K177" t="inlineStr">
        <is>
          <t>Mêmes usages que les issues de silo de pois et fèveroles</t>
        </is>
      </c>
      <c r="L177" t="inlineStr">
        <is>
          <t>Répartition</t>
        </is>
      </c>
      <c r="M177" t="inlineStr">
        <is>
          <t>Part d'issues de silo consommées par les FAF</t>
        </is>
      </c>
      <c r="N177" t="inlineStr">
        <is>
          <t>Issues de silo - ONRB</t>
        </is>
      </c>
      <c r="O177" t="n">
        <v>-1</v>
      </c>
      <c r="P177" t="inlineStr">
        <is>
          <t>Part d'issues de silo consommées par les FAF</t>
        </is>
      </c>
      <c r="Q177" t="inlineStr">
        <is>
          <t>ONRB - FranceAgriMer</t>
        </is>
      </c>
    </row>
    <row r="178" ht="15" customHeight="1" s="1003">
      <c r="A178" s="1071" t="n">
        <v>1200</v>
      </c>
      <c r="B178" t="inlineStr">
        <is>
          <t>Issues de silo</t>
        </is>
      </c>
      <c r="C178" t="inlineStr">
        <is>
          <t>Litière</t>
        </is>
      </c>
      <c r="D178" t="inlineStr">
        <is>
          <t>kt</t>
        </is>
      </c>
      <c r="E178" t="inlineStr">
        <is>
          <t>France</t>
        </is>
      </c>
      <c r="F178" t="inlineStr">
        <is>
          <t>2015-16</t>
        </is>
      </c>
      <c r="G178" t="inlineStr">
        <is>
          <t>Lupin</t>
        </is>
      </c>
      <c r="H178" t="inlineStr"/>
      <c r="I178" t="inlineStr">
        <is>
          <t>Part d'issues de silo consommées comme litière = 0,77 % (ONRB - FranceAgriMer)</t>
        </is>
      </c>
      <c r="J178" t="inlineStr">
        <is>
          <t>ONRB - FranceAgriMer</t>
        </is>
      </c>
      <c r="K178" t="inlineStr">
        <is>
          <t>Mêmes usages que les issues de silo de pois et fèveroles</t>
        </is>
      </c>
      <c r="L178" t="inlineStr">
        <is>
          <t>Répartition</t>
        </is>
      </c>
      <c r="M178" t="inlineStr">
        <is>
          <t>Part d'issues de silo consommées comme litière</t>
        </is>
      </c>
      <c r="N178" t="inlineStr">
        <is>
          <t>Issues de silo - ONRB</t>
        </is>
      </c>
      <c r="O178" t="n">
        <v>-1</v>
      </c>
      <c r="P178" t="inlineStr">
        <is>
          <t>Part d'issues de silo consommées comme litière</t>
        </is>
      </c>
      <c r="Q178" t="inlineStr">
        <is>
          <t>ONRB - FranceAgriMer</t>
        </is>
      </c>
    </row>
    <row r="179" ht="15" customHeight="1" s="1003">
      <c r="A179" s="1019" t="n">
        <v>1200</v>
      </c>
      <c r="B179" t="inlineStr">
        <is>
          <t>OS</t>
        </is>
      </c>
      <c r="C179" t="inlineStr">
        <is>
          <t>Issues de silo</t>
        </is>
      </c>
      <c r="D179" t="inlineStr">
        <is>
          <t>kt</t>
        </is>
      </c>
      <c r="E179" t="inlineStr">
        <is>
          <t>France</t>
        </is>
      </c>
      <c r="F179" t="inlineStr">
        <is>
          <t>2015-16</t>
        </is>
      </c>
      <c r="G179" t="inlineStr">
        <is>
          <t>Lupin</t>
        </is>
      </c>
      <c r="H179" t="inlineStr"/>
      <c r="I179" t="inlineStr">
        <is>
          <t>Ratio d'issues de silo = 1 % (ONRB - FranceAgriMer)</t>
        </is>
      </c>
      <c r="J179" t="inlineStr">
        <is>
          <t>ONRB - FranceAgriMer</t>
        </is>
      </c>
      <c r="K179" t="inlineStr">
        <is>
          <t>Même ratio d'issues de silo que les pois et fèveroles</t>
        </is>
      </c>
      <c r="L179" t="inlineStr">
        <is>
          <t>Rendement</t>
        </is>
      </c>
      <c r="M179" t="inlineStr">
        <is>
          <t>Ratio d'issues de silo</t>
        </is>
      </c>
      <c r="N179" t="inlineStr">
        <is>
          <t>Issues de silo - ONRB</t>
        </is>
      </c>
      <c r="O179" t="n">
        <v>0.0077</v>
      </c>
      <c r="P179" t="inlineStr"/>
      <c r="Q179" t="inlineStr"/>
    </row>
    <row r="180" ht="15" customHeight="1" s="1003">
      <c r="A180" s="1071" t="n">
        <v>1300</v>
      </c>
      <c r="B180" t="inlineStr">
        <is>
          <t>Issues de silo</t>
        </is>
      </c>
      <c r="C180" t="inlineStr">
        <is>
          <t>Compostage</t>
        </is>
      </c>
      <c r="D180" t="inlineStr">
        <is>
          <t>kt</t>
        </is>
      </c>
      <c r="E180" t="inlineStr">
        <is>
          <t>France</t>
        </is>
      </c>
      <c r="F180" t="inlineStr">
        <is>
          <t>2015-16</t>
        </is>
      </c>
      <c r="G180" t="inlineStr">
        <is>
          <t>Lupin</t>
        </is>
      </c>
      <c r="H180" t="inlineStr"/>
      <c r="I180" t="inlineStr">
        <is>
          <t>Part d'issues de silo compostées = 0 % (ONRB - FranceAgriMer)</t>
        </is>
      </c>
      <c r="J180" t="inlineStr">
        <is>
          <t>ONRB - FranceAgriMer</t>
        </is>
      </c>
      <c r="K180" t="inlineStr">
        <is>
          <t>Mêmes usages que les issues de silo de pois et fèveroles</t>
        </is>
      </c>
      <c r="L180" t="inlineStr">
        <is>
          <t>Répartition</t>
        </is>
      </c>
      <c r="M180" t="inlineStr">
        <is>
          <t>Part d'issues de silo compostées</t>
        </is>
      </c>
      <c r="N180" t="inlineStr">
        <is>
          <t>Issues de silo - ONRB</t>
        </is>
      </c>
      <c r="O180" t="n">
        <v>-1</v>
      </c>
      <c r="P180" t="inlineStr">
        <is>
          <t>Part d'issues de silo compostées</t>
        </is>
      </c>
      <c r="Q180" t="inlineStr">
        <is>
          <t>ONRB - FranceAgriMer</t>
        </is>
      </c>
    </row>
    <row r="181" ht="15" customHeight="1" s="1003">
      <c r="A181" s="1019" t="n">
        <v>1300</v>
      </c>
      <c r="B181" t="inlineStr">
        <is>
          <t>OS</t>
        </is>
      </c>
      <c r="C181" t="inlineStr">
        <is>
          <t>Issues de silo</t>
        </is>
      </c>
      <c r="D181" t="inlineStr">
        <is>
          <t>kt</t>
        </is>
      </c>
      <c r="E181" t="inlineStr">
        <is>
          <t>France</t>
        </is>
      </c>
      <c r="F181" t="inlineStr">
        <is>
          <t>2015-16</t>
        </is>
      </c>
      <c r="G181" t="inlineStr">
        <is>
          <t>Lupin</t>
        </is>
      </c>
      <c r="H181" t="inlineStr"/>
      <c r="I181" t="inlineStr">
        <is>
          <t>Ratio d'issues de silo = 1 % (ONRB - FranceAgriMer)</t>
        </is>
      </c>
      <c r="J181" t="inlineStr">
        <is>
          <t>ONRB - FranceAgriMer</t>
        </is>
      </c>
      <c r="K181" t="inlineStr">
        <is>
          <t>Même ratio d'issues de silo que les pois et fèveroles</t>
        </is>
      </c>
      <c r="L181" t="inlineStr">
        <is>
          <t>Rendement</t>
        </is>
      </c>
      <c r="M181" t="inlineStr">
        <is>
          <t>Ratio d'issues de silo</t>
        </is>
      </c>
      <c r="N181" t="inlineStr">
        <is>
          <t>Issues de silo - ONRB</t>
        </is>
      </c>
      <c r="O181" t="n">
        <v>0</v>
      </c>
      <c r="P181" t="inlineStr"/>
      <c r="Q181" t="inlineStr"/>
    </row>
    <row r="182" ht="15" customHeight="1" s="1003">
      <c r="A182" s="1071" t="n">
        <v>1400</v>
      </c>
      <c r="B182" t="inlineStr">
        <is>
          <t>Issues de silo</t>
        </is>
      </c>
      <c r="C182" t="inlineStr">
        <is>
          <t>Autres biomatériaux</t>
        </is>
      </c>
      <c r="D182" t="inlineStr">
        <is>
          <t>kt</t>
        </is>
      </c>
      <c r="E182" t="inlineStr">
        <is>
          <t>France</t>
        </is>
      </c>
      <c r="F182" t="inlineStr">
        <is>
          <t>2015-16</t>
        </is>
      </c>
      <c r="G182" t="inlineStr">
        <is>
          <t>Lupin</t>
        </is>
      </c>
      <c r="H182" t="inlineStr"/>
      <c r="I182" t="inlineStr">
        <is>
          <t>Part d'issues de silo consommées comme autres biomatériaux = 0,77 % (ONRB - FranceAgriMer)</t>
        </is>
      </c>
      <c r="J182" t="inlineStr">
        <is>
          <t>ONRB - FranceAgriMer</t>
        </is>
      </c>
      <c r="K182" t="inlineStr">
        <is>
          <t>Mêmes usages que les issues de silo de pois et fèveroles</t>
        </is>
      </c>
      <c r="L182" t="inlineStr">
        <is>
          <t>Répartition</t>
        </is>
      </c>
      <c r="M182" t="inlineStr">
        <is>
          <t>Part d'issues de silo consommées comme autres biomatériaux</t>
        </is>
      </c>
      <c r="N182" t="inlineStr">
        <is>
          <t>Issues de silo - ONRB</t>
        </is>
      </c>
      <c r="O182" t="n">
        <v>-1</v>
      </c>
      <c r="P182" t="inlineStr">
        <is>
          <t>Part d'issues de silo consommées comme autres biomatériaux</t>
        </is>
      </c>
      <c r="Q182" t="inlineStr">
        <is>
          <t>ONRB - FranceAgriMer</t>
        </is>
      </c>
    </row>
    <row r="183" ht="15" customHeight="1" s="1003">
      <c r="A183" s="1019" t="n">
        <v>1400</v>
      </c>
      <c r="B183" t="inlineStr">
        <is>
          <t>OS</t>
        </is>
      </c>
      <c r="C183" t="inlineStr">
        <is>
          <t>Issues de silo</t>
        </is>
      </c>
      <c r="D183" t="inlineStr">
        <is>
          <t>kt</t>
        </is>
      </c>
      <c r="E183" t="inlineStr">
        <is>
          <t>France</t>
        </is>
      </c>
      <c r="F183" t="inlineStr">
        <is>
          <t>2015-16</t>
        </is>
      </c>
      <c r="G183" t="inlineStr">
        <is>
          <t>Lupin</t>
        </is>
      </c>
      <c r="H183" t="inlineStr"/>
      <c r="I183" t="inlineStr">
        <is>
          <t>Ratio d'issues de silo = 1 % (ONRB - FranceAgriMer)</t>
        </is>
      </c>
      <c r="J183" t="inlineStr">
        <is>
          <t>ONRB - FranceAgriMer</t>
        </is>
      </c>
      <c r="K183" t="inlineStr">
        <is>
          <t>Même ratio d'issues de silo que les pois et fèveroles</t>
        </is>
      </c>
      <c r="L183" t="inlineStr">
        <is>
          <t>Rendement</t>
        </is>
      </c>
      <c r="M183" t="inlineStr">
        <is>
          <t>Ratio d'issues de silo</t>
        </is>
      </c>
      <c r="N183" t="inlineStr">
        <is>
          <t>Issues de silo - ONRB</t>
        </is>
      </c>
      <c r="O183" t="n">
        <v>0.0077</v>
      </c>
      <c r="P183" t="inlineStr"/>
      <c r="Q183" t="inlineStr"/>
    </row>
    <row r="184" ht="15" customHeight="1" s="1003">
      <c r="A184" s="1071" t="n">
        <v>1500</v>
      </c>
      <c r="B184" t="inlineStr">
        <is>
          <t>Issues de silo</t>
        </is>
      </c>
      <c r="C184" t="inlineStr">
        <is>
          <t>Méthanisation</t>
        </is>
      </c>
      <c r="D184" t="inlineStr">
        <is>
          <t>kt</t>
        </is>
      </c>
      <c r="E184" t="inlineStr">
        <is>
          <t>France</t>
        </is>
      </c>
      <c r="F184" t="inlineStr">
        <is>
          <t>2015-16</t>
        </is>
      </c>
      <c r="G184" t="inlineStr">
        <is>
          <t>Lupin</t>
        </is>
      </c>
      <c r="H184" t="inlineStr"/>
      <c r="I184" t="inlineStr">
        <is>
          <t>Part d'issues de silo consommées en méthanisation = 40,72 % (ONRB - FranceAgriMer)</t>
        </is>
      </c>
      <c r="J184" t="inlineStr">
        <is>
          <t>ONRB - FranceAgriMer</t>
        </is>
      </c>
      <c r="K184" t="inlineStr">
        <is>
          <t>Mêmes usages que les issues de silo de pois et fèveroles</t>
        </is>
      </c>
      <c r="L184" t="inlineStr">
        <is>
          <t>Répartition</t>
        </is>
      </c>
      <c r="M184" t="inlineStr">
        <is>
          <t>Part d'issues de silo consommées en méthanisation</t>
        </is>
      </c>
      <c r="N184" t="inlineStr">
        <is>
          <t>Issues de silo - ONRB</t>
        </is>
      </c>
      <c r="O184" t="n">
        <v>-1</v>
      </c>
      <c r="P184" t="inlineStr">
        <is>
          <t>Part d'issues de silo consommées en méthanisation</t>
        </is>
      </c>
      <c r="Q184" t="inlineStr">
        <is>
          <t>ONRB - FranceAgriMer</t>
        </is>
      </c>
    </row>
    <row r="185" ht="15" customHeight="1" s="1003">
      <c r="A185" s="1019" t="n">
        <v>1500</v>
      </c>
      <c r="B185" t="inlineStr">
        <is>
          <t>OS</t>
        </is>
      </c>
      <c r="C185" t="inlineStr">
        <is>
          <t>Issues de silo</t>
        </is>
      </c>
      <c r="D185" t="inlineStr">
        <is>
          <t>kt</t>
        </is>
      </c>
      <c r="E185" t="inlineStr">
        <is>
          <t>France</t>
        </is>
      </c>
      <c r="F185" t="inlineStr">
        <is>
          <t>2015-16</t>
        </is>
      </c>
      <c r="G185" t="inlineStr">
        <is>
          <t>Lupin</t>
        </is>
      </c>
      <c r="H185" t="inlineStr"/>
      <c r="I185" t="inlineStr">
        <is>
          <t>Ratio d'issues de silo = 1 % (ONRB - FranceAgriMer)</t>
        </is>
      </c>
      <c r="J185" t="inlineStr">
        <is>
          <t>ONRB - FranceAgriMer</t>
        </is>
      </c>
      <c r="K185" t="inlineStr">
        <is>
          <t>Même ratio d'issues de silo que les pois et fèveroles</t>
        </is>
      </c>
      <c r="L185" t="inlineStr">
        <is>
          <t>Rendement</t>
        </is>
      </c>
      <c r="M185" t="inlineStr">
        <is>
          <t>Ratio d'issues de silo</t>
        </is>
      </c>
      <c r="N185" t="inlineStr">
        <is>
          <t>Issues de silo - ONRB</t>
        </is>
      </c>
      <c r="O185" t="n">
        <v>0.4072</v>
      </c>
      <c r="P185" t="inlineStr"/>
      <c r="Q185" t="inlineStr"/>
    </row>
    <row r="186" ht="15" customHeight="1" s="1003">
      <c r="A186" s="1071" t="n">
        <v>1600</v>
      </c>
      <c r="B186" t="inlineStr">
        <is>
          <t>OS</t>
        </is>
      </c>
      <c r="C186" t="inlineStr">
        <is>
          <t>Issues de silo</t>
        </is>
      </c>
      <c r="D186" t="inlineStr">
        <is>
          <t>kt</t>
        </is>
      </c>
      <c r="E186" t="inlineStr">
        <is>
          <t>France</t>
        </is>
      </c>
      <c r="F186" t="inlineStr">
        <is>
          <t>2015-16</t>
        </is>
      </c>
      <c r="G186" t="inlineStr">
        <is>
          <t>Lupin</t>
        </is>
      </c>
      <c r="H186" t="inlineStr"/>
      <c r="I186" t="inlineStr">
        <is>
          <t>Ratio d'issues de silo = 1 % (ONRB - FranceAgriMer)</t>
        </is>
      </c>
      <c r="J186" t="inlineStr">
        <is>
          <t>ONRB - FranceAgriMer</t>
        </is>
      </c>
      <c r="K186" t="inlineStr">
        <is>
          <t>Même ratio d'issues de silo que les pois et fèveroles</t>
        </is>
      </c>
      <c r="L186" t="inlineStr">
        <is>
          <t>Rendement</t>
        </is>
      </c>
      <c r="M186" t="inlineStr">
        <is>
          <t>Ratio d'issues de silo</t>
        </is>
      </c>
      <c r="N186" t="inlineStr">
        <is>
          <t>Issues de silo - ONRB</t>
        </is>
      </c>
      <c r="O186" t="n">
        <v>0.0103</v>
      </c>
      <c r="P186" t="inlineStr"/>
      <c r="Q186" t="inlineStr"/>
    </row>
    <row r="187" ht="15" customHeight="1" s="1003">
      <c r="A187" s="1019" t="n">
        <v>1600</v>
      </c>
      <c r="B187" t="inlineStr">
        <is>
          <t>Issues de silo</t>
        </is>
      </c>
      <c r="C187" t="inlineStr">
        <is>
          <t>Combustion</t>
        </is>
      </c>
      <c r="D187" t="inlineStr">
        <is>
          <t>kt</t>
        </is>
      </c>
      <c r="E187" t="inlineStr">
        <is>
          <t>France</t>
        </is>
      </c>
      <c r="F187" t="inlineStr">
        <is>
          <t>2015-16</t>
        </is>
      </c>
      <c r="G187" t="inlineStr">
        <is>
          <t>Lupin</t>
        </is>
      </c>
      <c r="H187" t="inlineStr"/>
      <c r="I187" t="inlineStr">
        <is>
          <t>Part d'issues de silo brûlées = 1,03 % (ONRB - FranceAgriMer)</t>
        </is>
      </c>
      <c r="J187" t="inlineStr">
        <is>
          <t>ONRB - FranceAgriMer</t>
        </is>
      </c>
      <c r="K187" t="inlineStr">
        <is>
          <t>Mêmes usages que les issues de silo de pois et fèveroles</t>
        </is>
      </c>
      <c r="L187" t="inlineStr">
        <is>
          <t>Répartition</t>
        </is>
      </c>
      <c r="M187" t="inlineStr">
        <is>
          <t>Part d'issues de silo brûlées</t>
        </is>
      </c>
      <c r="N187" t="inlineStr">
        <is>
          <t>Issues de silo - ONRB</t>
        </is>
      </c>
      <c r="O187" t="n">
        <v>-1</v>
      </c>
      <c r="P187" t="inlineStr">
        <is>
          <t>Part d'issues de silo brûlées</t>
        </is>
      </c>
      <c r="Q187" t="inlineStr">
        <is>
          <t>ONRB - FranceAgriMer</t>
        </is>
      </c>
    </row>
    <row r="188" ht="15" customHeight="1" s="1003">
      <c r="A188" s="1071" t="n">
        <v>2100</v>
      </c>
      <c r="B188" t="inlineStr">
        <is>
          <t>Graines récoltées</t>
        </is>
      </c>
      <c r="C188" t="inlineStr">
        <is>
          <t>Ferme</t>
        </is>
      </c>
      <c r="D188" t="inlineStr">
        <is>
          <t>kt</t>
        </is>
      </c>
      <c r="E188" t="inlineStr">
        <is>
          <t>France</t>
        </is>
      </c>
      <c r="F188" t="inlineStr">
        <is>
          <t>2015-16</t>
        </is>
      </c>
      <c r="G188" t="inlineStr">
        <is>
          <t>Lupin</t>
        </is>
      </c>
      <c r="H188" t="inlineStr"/>
      <c r="I188" t="inlineStr"/>
      <c r="J188" t="inlineStr"/>
      <c r="K188" t="inlineStr"/>
      <c r="L188" t="inlineStr"/>
      <c r="M188" t="inlineStr"/>
      <c r="N188" t="inlineStr"/>
      <c r="O188" t="n">
        <v>0.02</v>
      </c>
      <c r="P188" t="inlineStr"/>
      <c r="Q188" t="inlineStr"/>
    </row>
    <row r="189" ht="15" customHeight="1" s="1003">
      <c r="A189" s="1019" t="n">
        <v>2100</v>
      </c>
      <c r="B189" t="inlineStr">
        <is>
          <t>Graines autoconsommées</t>
        </is>
      </c>
      <c r="C189" t="inlineStr">
        <is>
          <t>Elimination/Pertes</t>
        </is>
      </c>
      <c r="D189" t="inlineStr">
        <is>
          <t>kt</t>
        </is>
      </c>
      <c r="E189" t="inlineStr">
        <is>
          <t>France</t>
        </is>
      </c>
      <c r="F189" t="inlineStr">
        <is>
          <t>2015-16</t>
        </is>
      </c>
      <c r="G189" t="inlineStr">
        <is>
          <t>Lupin</t>
        </is>
      </c>
      <c r="H189" t="inlineStr"/>
      <c r="I189" t="inlineStr">
        <is>
          <t>Ratio de pertes à la ferme = 2 % (ORIFLAAM - Terres Univia)</t>
        </is>
      </c>
      <c r="J189" t="inlineStr">
        <is>
          <t>ORIFLAAM - Terres Univia</t>
        </is>
      </c>
      <c r="K189" t="inlineStr">
        <is>
          <t>Même ratio de pertes à la ferme que soja, pois et féverole</t>
        </is>
      </c>
      <c r="L189" t="inlineStr">
        <is>
          <t>Rendement</t>
        </is>
      </c>
      <c r="M189" t="inlineStr">
        <is>
          <t>Ratio de pertes à la ferme</t>
        </is>
      </c>
      <c r="N189" t="inlineStr">
        <is>
          <t>Pertes ferme - TERRES UNIVIA</t>
        </is>
      </c>
      <c r="O189" t="n">
        <v>-1</v>
      </c>
      <c r="P189" t="inlineStr">
        <is>
          <t>Ratio de pertes à la ferme</t>
        </is>
      </c>
      <c r="Q189" t="inlineStr">
        <is>
          <t>ORIFLAAM - Terres Univia</t>
        </is>
      </c>
    </row>
    <row r="190" ht="15" customHeight="1" s="1003">
      <c r="A190" s="1071" t="n">
        <v>4000</v>
      </c>
      <c r="B190" t="inlineStr">
        <is>
          <t>Graines autoconsommées</t>
        </is>
      </c>
      <c r="C190" t="inlineStr">
        <is>
          <t>Semences fermières</t>
        </is>
      </c>
      <c r="D190" t="inlineStr">
        <is>
          <t>kt</t>
        </is>
      </c>
      <c r="E190" t="inlineStr">
        <is>
          <t>France</t>
        </is>
      </c>
      <c r="F190" t="inlineStr">
        <is>
          <t>2015-16</t>
        </is>
      </c>
      <c r="G190" t="inlineStr">
        <is>
          <t>Lupin</t>
        </is>
      </c>
      <c r="H190" t="inlineStr"/>
      <c r="I190" t="inlineStr">
        <is>
          <t>0</t>
        </is>
      </c>
      <c r="J190" t="inlineStr">
        <is>
          <t>0</t>
        </is>
      </c>
      <c r="K190" t="inlineStr">
        <is>
          <t>Autant de semences fermières que de semences certifiées sont produites</t>
        </is>
      </c>
      <c r="L190" t="inlineStr">
        <is>
          <t>Répartition</t>
        </is>
      </c>
      <c r="M190" t="inlineStr">
        <is>
          <t>Part de semences fermières (par rapport aux semences certifiées)</t>
        </is>
      </c>
      <c r="N190" t="inlineStr">
        <is>
          <t>0</t>
        </is>
      </c>
      <c r="O190" t="n">
        <v>-1</v>
      </c>
      <c r="P190" t="inlineStr">
        <is>
          <t>Part de semences fermières (par rapport aux semences certifiées)</t>
        </is>
      </c>
      <c r="Q190" t="inlineStr"/>
    </row>
    <row r="191" ht="15" customHeight="1" s="1003">
      <c r="A191" s="1019" t="n">
        <v>4000</v>
      </c>
      <c r="B191" t="inlineStr">
        <is>
          <t>Graines collectées</t>
        </is>
      </c>
      <c r="C191" t="inlineStr">
        <is>
          <t>Semences certifiées</t>
        </is>
      </c>
      <c r="D191" t="inlineStr">
        <is>
          <t>kt</t>
        </is>
      </c>
      <c r="E191" t="inlineStr">
        <is>
          <t>France</t>
        </is>
      </c>
      <c r="F191" t="inlineStr">
        <is>
          <t>2015-16</t>
        </is>
      </c>
      <c r="G191" t="inlineStr">
        <is>
          <t>Lupin</t>
        </is>
      </c>
      <c r="H191" t="inlineStr">
        <is>
          <t>Production de semences certifiées = 1 kt (Collectes, stocks - FranceAgriMer)</t>
        </is>
      </c>
      <c r="I191" t="inlineStr"/>
      <c r="J191" t="inlineStr">
        <is>
          <t>Collectes, stocks - FranceAgriMer</t>
        </is>
      </c>
      <c r="K191" t="inlineStr"/>
      <c r="L191" t="inlineStr">
        <is>
          <t>Volume</t>
        </is>
      </c>
      <c r="M191" t="inlineStr">
        <is>
          <t>Production de semences certifiées</t>
        </is>
      </c>
      <c r="N191" t="inlineStr">
        <is>
          <t>Collectes, stocks protéa - FAM</t>
        </is>
      </c>
      <c r="O191" t="n">
        <v>1</v>
      </c>
      <c r="P191" t="inlineStr"/>
      <c r="Q191" t="inlineStr"/>
    </row>
    <row r="192" ht="15" customHeight="1" s="1003">
      <c r="A192" s="1071" t="n">
        <v>7200</v>
      </c>
      <c r="B192" t="inlineStr">
        <is>
          <t>Fabrication d'ingrédients</t>
        </is>
      </c>
      <c r="C192" t="inlineStr">
        <is>
          <t>MPV</t>
        </is>
      </c>
      <c r="D192" t="inlineStr">
        <is>
          <t>kt</t>
        </is>
      </c>
      <c r="E192" t="inlineStr">
        <is>
          <t>France</t>
        </is>
      </c>
      <c r="F192" t="inlineStr">
        <is>
          <t>2015-16</t>
        </is>
      </c>
      <c r="G192" t="inlineStr">
        <is>
          <t>Lupin</t>
        </is>
      </c>
      <c r="H192" t="inlineStr"/>
      <c r="I192" t="inlineStr">
        <is>
          <t>Rendement de production de protéine = 30 % (Composition - Feedtables)</t>
        </is>
      </c>
      <c r="J192" t="inlineStr">
        <is>
          <t>Composition - Feedtables</t>
        </is>
      </c>
      <c r="K192" t="inlineStr">
        <is>
          <t>0</t>
        </is>
      </c>
      <c r="L192" t="inlineStr">
        <is>
          <t>Rendement</t>
        </is>
      </c>
      <c r="M192" t="inlineStr">
        <is>
          <t>Rendement de production de protéine</t>
        </is>
      </c>
      <c r="N192" t="inlineStr">
        <is>
          <t>Fab. ingrédients - Diverses</t>
        </is>
      </c>
      <c r="O192" t="n">
        <v>-1</v>
      </c>
      <c r="P192" t="inlineStr">
        <is>
          <t>Rendement de production de protéine</t>
        </is>
      </c>
      <c r="Q192" t="inlineStr">
        <is>
          <t>Composition - Feedtables</t>
        </is>
      </c>
    </row>
    <row r="193" ht="15" customHeight="1" s="1003">
      <c r="A193" s="1019" t="n">
        <v>7200</v>
      </c>
      <c r="B193" t="inlineStr">
        <is>
          <t>Graines collectées</t>
        </is>
      </c>
      <c r="C193" t="inlineStr">
        <is>
          <t>Fabrication d'ingrédients</t>
        </is>
      </c>
      <c r="D193" t="inlineStr">
        <is>
          <t>kt</t>
        </is>
      </c>
      <c r="E193" t="inlineStr">
        <is>
          <t>France</t>
        </is>
      </c>
      <c r="F193" t="inlineStr">
        <is>
          <t>2015-16</t>
        </is>
      </c>
      <c r="G193" t="inlineStr">
        <is>
          <t>Lupin</t>
        </is>
      </c>
      <c r="H193" t="inlineStr"/>
      <c r="I193" t="inlineStr"/>
      <c r="J193" t="inlineStr"/>
      <c r="K193" t="inlineStr">
        <is>
          <t>Le reste des graines est utilisée pour la fabrication de MPV</t>
        </is>
      </c>
      <c r="L193" t="inlineStr"/>
      <c r="M193" t="inlineStr">
        <is>
          <t>Consommation de graines pour la fabrication d'ingrédients</t>
        </is>
      </c>
      <c r="N193" t="inlineStr"/>
      <c r="O193" t="n">
        <v>0.3</v>
      </c>
      <c r="P193" t="inlineStr"/>
      <c r="Q193" t="inlineStr"/>
    </row>
    <row r="194" ht="15" customHeight="1" s="1003">
      <c r="A194" s="1071" t="n">
        <v>301</v>
      </c>
      <c r="B194" t="inlineStr">
        <is>
          <t>Graines récoltées</t>
        </is>
      </c>
      <c r="C194" t="inlineStr">
        <is>
          <t>OS</t>
        </is>
      </c>
      <c r="D194" t="inlineStr">
        <is>
          <t>kt</t>
        </is>
      </c>
      <c r="E194" t="inlineStr">
        <is>
          <t>France</t>
        </is>
      </c>
      <c r="F194" t="inlineStr">
        <is>
          <t>2015-16</t>
        </is>
      </c>
      <c r="G194" t="inlineStr">
        <is>
          <t>Lentille</t>
        </is>
      </c>
      <c r="H194" t="inlineStr"/>
      <c r="I194" t="inlineStr">
        <is>
          <t>0</t>
        </is>
      </c>
      <c r="J194" t="inlineStr">
        <is>
          <t>0</t>
        </is>
      </c>
      <c r="K194" t="inlineStr">
        <is>
          <t>50 % de la récolte est collectée</t>
        </is>
      </c>
      <c r="L194" t="inlineStr">
        <is>
          <t>Répartition</t>
        </is>
      </c>
      <c r="M194" t="inlineStr">
        <is>
          <t>Part de la collecte</t>
        </is>
      </c>
      <c r="N194" t="inlineStr">
        <is>
          <t>0</t>
        </is>
      </c>
      <c r="O194" t="n">
        <v>0.01</v>
      </c>
      <c r="P194" t="inlineStr"/>
      <c r="Q194" t="inlineStr"/>
    </row>
    <row r="195" ht="15" customHeight="1" s="1003">
      <c r="A195" s="1019" t="n">
        <v>301</v>
      </c>
      <c r="B195" t="inlineStr">
        <is>
          <t>OS</t>
        </is>
      </c>
      <c r="C195" t="inlineStr">
        <is>
          <t>Issues de silo</t>
        </is>
      </c>
      <c r="D195" t="inlineStr">
        <is>
          <t>kt</t>
        </is>
      </c>
      <c r="E195" t="inlineStr">
        <is>
          <t>France</t>
        </is>
      </c>
      <c r="F195" t="inlineStr">
        <is>
          <t>2015-16</t>
        </is>
      </c>
      <c r="G195" t="inlineStr">
        <is>
          <t>Lentille</t>
        </is>
      </c>
      <c r="H195" t="inlineStr"/>
      <c r="I195" t="inlineStr">
        <is>
          <t>Ratio d'issues de silo = 1 % (ONRB - FranceAgriMer)</t>
        </is>
      </c>
      <c r="J195" t="inlineStr">
        <is>
          <t>ONRB - FranceAgriMer</t>
        </is>
      </c>
      <c r="K195" t="inlineStr">
        <is>
          <t>Même ratio d'issues de silo que les pois et fèveroles</t>
        </is>
      </c>
      <c r="L195" t="inlineStr">
        <is>
          <t>Rendement</t>
        </is>
      </c>
      <c r="M195" t="inlineStr">
        <is>
          <t>Ratio d'issues de silo</t>
        </is>
      </c>
      <c r="N195" t="inlineStr">
        <is>
          <t>Issues de silo - ONRB</t>
        </is>
      </c>
      <c r="O195" t="n">
        <v>-1</v>
      </c>
      <c r="P195" t="inlineStr">
        <is>
          <t>Ratio d'issues de silo</t>
        </is>
      </c>
      <c r="Q195" t="inlineStr">
        <is>
          <t>ONRB - FranceAgriMer</t>
        </is>
      </c>
    </row>
    <row r="196" ht="15" customHeight="1" s="1003">
      <c r="A196" s="1071" t="n">
        <v>1101</v>
      </c>
      <c r="B196" t="inlineStr">
        <is>
          <t>OS</t>
        </is>
      </c>
      <c r="C196" t="inlineStr">
        <is>
          <t>Issues de silo</t>
        </is>
      </c>
      <c r="D196" t="inlineStr">
        <is>
          <t>kt</t>
        </is>
      </c>
      <c r="E196" t="inlineStr">
        <is>
          <t>France</t>
        </is>
      </c>
      <c r="F196" t="inlineStr">
        <is>
          <t>2015-16</t>
        </is>
      </c>
      <c r="G196" t="inlineStr">
        <is>
          <t>Lentille</t>
        </is>
      </c>
      <c r="H196" t="inlineStr"/>
      <c r="I196" t="inlineStr">
        <is>
          <t>Ratio d'issues de silo = 1 % (ONRB - FranceAgriMer)</t>
        </is>
      </c>
      <c r="J196" t="inlineStr">
        <is>
          <t>ONRB - FranceAgriMer</t>
        </is>
      </c>
      <c r="K196" t="inlineStr">
        <is>
          <t>Même ratio d'issues de silo que les pois et fèveroles</t>
        </is>
      </c>
      <c r="L196" t="inlineStr">
        <is>
          <t>Rendement</t>
        </is>
      </c>
      <c r="M196" t="inlineStr">
        <is>
          <t>Ratio d'issues de silo</t>
        </is>
      </c>
      <c r="N196" t="inlineStr">
        <is>
          <t>Issues de silo - ONRB</t>
        </is>
      </c>
      <c r="O196" t="n">
        <v>0.5633</v>
      </c>
      <c r="P196" t="inlineStr"/>
      <c r="Q196" t="inlineStr"/>
    </row>
    <row r="197" ht="15" customHeight="1" s="1003">
      <c r="A197" s="1019" t="n">
        <v>1101</v>
      </c>
      <c r="B197" t="inlineStr">
        <is>
          <t>Issues de silo</t>
        </is>
      </c>
      <c r="C197" t="inlineStr">
        <is>
          <t>FAF</t>
        </is>
      </c>
      <c r="D197" t="inlineStr">
        <is>
          <t>kt</t>
        </is>
      </c>
      <c r="E197" t="inlineStr">
        <is>
          <t>France</t>
        </is>
      </c>
      <c r="F197" t="inlineStr">
        <is>
          <t>2015-16</t>
        </is>
      </c>
      <c r="G197" t="inlineStr">
        <is>
          <t>Lentille</t>
        </is>
      </c>
      <c r="H197" t="inlineStr"/>
      <c r="I197" t="inlineStr">
        <is>
          <t>Part d'issues de silo consommées par les FAF = 56,33 % (ONRB - FranceAgriMer)</t>
        </is>
      </c>
      <c r="J197" t="inlineStr">
        <is>
          <t>ONRB - FranceAgriMer</t>
        </is>
      </c>
      <c r="K197" t="inlineStr">
        <is>
          <t>Mêmes usages que les issues de silo de pois et fèveroles</t>
        </is>
      </c>
      <c r="L197" t="inlineStr">
        <is>
          <t>Répartition</t>
        </is>
      </c>
      <c r="M197" t="inlineStr">
        <is>
          <t>Part d'issues de silo consommées par les FAF</t>
        </is>
      </c>
      <c r="N197" t="inlineStr">
        <is>
          <t>Issues de silo - ONRB</t>
        </is>
      </c>
      <c r="O197" t="n">
        <v>-1</v>
      </c>
      <c r="P197" t="inlineStr">
        <is>
          <t>Part d'issues de silo consommées par les FAF</t>
        </is>
      </c>
      <c r="Q197" t="inlineStr">
        <is>
          <t>ONRB - FranceAgriMer</t>
        </is>
      </c>
    </row>
    <row r="198" ht="15" customHeight="1" s="1003">
      <c r="A198" s="1071" t="n">
        <v>1201</v>
      </c>
      <c r="B198" t="inlineStr">
        <is>
          <t>OS</t>
        </is>
      </c>
      <c r="C198" t="inlineStr">
        <is>
          <t>Issues de silo</t>
        </is>
      </c>
      <c r="D198" t="inlineStr">
        <is>
          <t>kt</t>
        </is>
      </c>
      <c r="E198" t="inlineStr">
        <is>
          <t>France</t>
        </is>
      </c>
      <c r="F198" t="inlineStr">
        <is>
          <t>2015-16</t>
        </is>
      </c>
      <c r="G198" t="inlineStr">
        <is>
          <t>Lentille</t>
        </is>
      </c>
      <c r="H198" t="inlineStr"/>
      <c r="I198" t="inlineStr">
        <is>
          <t>Ratio d'issues de silo = 1 % (ONRB - FranceAgriMer)</t>
        </is>
      </c>
      <c r="J198" t="inlineStr">
        <is>
          <t>ONRB - FranceAgriMer</t>
        </is>
      </c>
      <c r="K198" t="inlineStr">
        <is>
          <t>Même ratio d'issues de silo que les pois et fèveroles</t>
        </is>
      </c>
      <c r="L198" t="inlineStr">
        <is>
          <t>Rendement</t>
        </is>
      </c>
      <c r="M198" t="inlineStr">
        <is>
          <t>Ratio d'issues de silo</t>
        </is>
      </c>
      <c r="N198" t="inlineStr">
        <is>
          <t>Issues de silo - ONRB</t>
        </is>
      </c>
      <c r="O198" t="n">
        <v>0.0077</v>
      </c>
      <c r="P198" t="inlineStr"/>
      <c r="Q198" t="inlineStr"/>
    </row>
    <row r="199" ht="15" customHeight="1" s="1003">
      <c r="A199" s="1019" t="n">
        <v>1201</v>
      </c>
      <c r="B199" t="inlineStr">
        <is>
          <t>Issues de silo</t>
        </is>
      </c>
      <c r="C199" t="inlineStr">
        <is>
          <t>Litière</t>
        </is>
      </c>
      <c r="D199" t="inlineStr">
        <is>
          <t>kt</t>
        </is>
      </c>
      <c r="E199" t="inlineStr">
        <is>
          <t>France</t>
        </is>
      </c>
      <c r="F199" t="inlineStr">
        <is>
          <t>2015-16</t>
        </is>
      </c>
      <c r="G199" t="inlineStr">
        <is>
          <t>Lentille</t>
        </is>
      </c>
      <c r="H199" t="inlineStr"/>
      <c r="I199" t="inlineStr">
        <is>
          <t>Part d'issues de silo consommées comme litière = 0,77 % (ONRB - FranceAgriMer)</t>
        </is>
      </c>
      <c r="J199" t="inlineStr">
        <is>
          <t>ONRB - FranceAgriMer</t>
        </is>
      </c>
      <c r="K199" t="inlineStr">
        <is>
          <t>Mêmes usages que les issues de silo de pois et fèveroles</t>
        </is>
      </c>
      <c r="L199" t="inlineStr">
        <is>
          <t>Répartition</t>
        </is>
      </c>
      <c r="M199" t="inlineStr">
        <is>
          <t>Part d'issues de silo consommées comme litière</t>
        </is>
      </c>
      <c r="N199" t="inlineStr">
        <is>
          <t>Issues de silo - ONRB</t>
        </is>
      </c>
      <c r="O199" t="n">
        <v>-1</v>
      </c>
      <c r="P199" t="inlineStr">
        <is>
          <t>Part d'issues de silo consommées comme litière</t>
        </is>
      </c>
      <c r="Q199" t="inlineStr">
        <is>
          <t>ONRB - FranceAgriMer</t>
        </is>
      </c>
    </row>
    <row r="200" ht="15" customHeight="1" s="1003">
      <c r="A200" s="1071" t="n">
        <v>1301</v>
      </c>
      <c r="B200" t="inlineStr">
        <is>
          <t>OS</t>
        </is>
      </c>
      <c r="C200" t="inlineStr">
        <is>
          <t>Issues de silo</t>
        </is>
      </c>
      <c r="D200" t="inlineStr">
        <is>
          <t>kt</t>
        </is>
      </c>
      <c r="E200" t="inlineStr">
        <is>
          <t>France</t>
        </is>
      </c>
      <c r="F200" t="inlineStr">
        <is>
          <t>2015-16</t>
        </is>
      </c>
      <c r="G200" t="inlineStr">
        <is>
          <t>Lentille</t>
        </is>
      </c>
      <c r="H200" t="inlineStr"/>
      <c r="I200" t="inlineStr">
        <is>
          <t>Ratio d'issues de silo = 1 % (ONRB - FranceAgriMer)</t>
        </is>
      </c>
      <c r="J200" t="inlineStr">
        <is>
          <t>ONRB - FranceAgriMer</t>
        </is>
      </c>
      <c r="K200" t="inlineStr">
        <is>
          <t>Même ratio d'issues de silo que les pois et fèveroles</t>
        </is>
      </c>
      <c r="L200" t="inlineStr">
        <is>
          <t>Rendement</t>
        </is>
      </c>
      <c r="M200" t="inlineStr">
        <is>
          <t>Ratio d'issues de silo</t>
        </is>
      </c>
      <c r="N200" t="inlineStr">
        <is>
          <t>Issues de silo - ONRB</t>
        </is>
      </c>
      <c r="O200" t="n">
        <v>0</v>
      </c>
      <c r="P200" t="inlineStr"/>
      <c r="Q200" t="inlineStr"/>
    </row>
    <row r="201" ht="15" customHeight="1" s="1003">
      <c r="A201" s="1019" t="n">
        <v>1301</v>
      </c>
      <c r="B201" t="inlineStr">
        <is>
          <t>Issues de silo</t>
        </is>
      </c>
      <c r="C201" t="inlineStr">
        <is>
          <t>Compostage</t>
        </is>
      </c>
      <c r="D201" t="inlineStr">
        <is>
          <t>kt</t>
        </is>
      </c>
      <c r="E201" t="inlineStr">
        <is>
          <t>France</t>
        </is>
      </c>
      <c r="F201" t="inlineStr">
        <is>
          <t>2015-16</t>
        </is>
      </c>
      <c r="G201" t="inlineStr">
        <is>
          <t>Lentille</t>
        </is>
      </c>
      <c r="H201" t="inlineStr"/>
      <c r="I201" t="inlineStr">
        <is>
          <t>Part d'issues de silo compostées = 0 % (ONRB - FranceAgriMer)</t>
        </is>
      </c>
      <c r="J201" t="inlineStr">
        <is>
          <t>ONRB - FranceAgriMer</t>
        </is>
      </c>
      <c r="K201" t="inlineStr">
        <is>
          <t>Mêmes usages que les issues de silo de pois et fèveroles</t>
        </is>
      </c>
      <c r="L201" t="inlineStr">
        <is>
          <t>Répartition</t>
        </is>
      </c>
      <c r="M201" t="inlineStr">
        <is>
          <t>Part d'issues de silo compostées</t>
        </is>
      </c>
      <c r="N201" t="inlineStr">
        <is>
          <t>Issues de silo - ONRB</t>
        </is>
      </c>
      <c r="O201" t="n">
        <v>-1</v>
      </c>
      <c r="P201" t="inlineStr">
        <is>
          <t>Part d'issues de silo compostées</t>
        </is>
      </c>
      <c r="Q201" t="inlineStr">
        <is>
          <t>ONRB - FranceAgriMer</t>
        </is>
      </c>
    </row>
    <row r="202" ht="15" customHeight="1" s="1003">
      <c r="A202" s="1071" t="n">
        <v>1401</v>
      </c>
      <c r="B202" t="inlineStr">
        <is>
          <t>Issues de silo</t>
        </is>
      </c>
      <c r="C202" t="inlineStr">
        <is>
          <t>Autres biomatériaux</t>
        </is>
      </c>
      <c r="D202" t="inlineStr">
        <is>
          <t>kt</t>
        </is>
      </c>
      <c r="E202" t="inlineStr">
        <is>
          <t>France</t>
        </is>
      </c>
      <c r="F202" t="inlineStr">
        <is>
          <t>2015-16</t>
        </is>
      </c>
      <c r="G202" t="inlineStr">
        <is>
          <t>Lentille</t>
        </is>
      </c>
      <c r="H202" t="inlineStr"/>
      <c r="I202" t="inlineStr">
        <is>
          <t>Part d'issues de silo consommées comme autres biomatériaux = 0,77 % (ONRB - FranceAgriMer)</t>
        </is>
      </c>
      <c r="J202" t="inlineStr">
        <is>
          <t>ONRB - FranceAgriMer</t>
        </is>
      </c>
      <c r="K202" t="inlineStr">
        <is>
          <t>Mêmes usages que les issues de silo de pois et fèveroles</t>
        </is>
      </c>
      <c r="L202" t="inlineStr">
        <is>
          <t>Répartition</t>
        </is>
      </c>
      <c r="M202" t="inlineStr">
        <is>
          <t>Part d'issues de silo consommées comme autres biomatériaux</t>
        </is>
      </c>
      <c r="N202" t="inlineStr">
        <is>
          <t>Issues de silo - ONRB</t>
        </is>
      </c>
      <c r="O202" t="n">
        <v>-1</v>
      </c>
      <c r="P202" t="inlineStr">
        <is>
          <t>Part d'issues de silo consommées comme autres biomatériaux</t>
        </is>
      </c>
      <c r="Q202" t="inlineStr">
        <is>
          <t>ONRB - FranceAgriMer</t>
        </is>
      </c>
    </row>
    <row r="203" ht="15" customHeight="1" s="1003">
      <c r="A203" s="1019" t="n">
        <v>1401</v>
      </c>
      <c r="B203" t="inlineStr">
        <is>
          <t>OS</t>
        </is>
      </c>
      <c r="C203" t="inlineStr">
        <is>
          <t>Issues de silo</t>
        </is>
      </c>
      <c r="D203" t="inlineStr">
        <is>
          <t>kt</t>
        </is>
      </c>
      <c r="E203" t="inlineStr">
        <is>
          <t>France</t>
        </is>
      </c>
      <c r="F203" t="inlineStr">
        <is>
          <t>2015-16</t>
        </is>
      </c>
      <c r="G203" t="inlineStr">
        <is>
          <t>Lentille</t>
        </is>
      </c>
      <c r="H203" t="inlineStr"/>
      <c r="I203" t="inlineStr">
        <is>
          <t>Ratio d'issues de silo = 1 % (ONRB - FranceAgriMer)</t>
        </is>
      </c>
      <c r="J203" t="inlineStr">
        <is>
          <t>ONRB - FranceAgriMer</t>
        </is>
      </c>
      <c r="K203" t="inlineStr">
        <is>
          <t>Même ratio d'issues de silo que les pois et fèveroles</t>
        </is>
      </c>
      <c r="L203" t="inlineStr">
        <is>
          <t>Rendement</t>
        </is>
      </c>
      <c r="M203" t="inlineStr">
        <is>
          <t>Ratio d'issues de silo</t>
        </is>
      </c>
      <c r="N203" t="inlineStr">
        <is>
          <t>Issues de silo - ONRB</t>
        </is>
      </c>
      <c r="O203" t="n">
        <v>0.0077</v>
      </c>
      <c r="P203" t="inlineStr"/>
      <c r="Q203" t="inlineStr"/>
    </row>
    <row r="204" ht="15" customHeight="1" s="1003">
      <c r="A204" s="1071" t="n">
        <v>1501</v>
      </c>
      <c r="B204" t="inlineStr">
        <is>
          <t>Issues de silo</t>
        </is>
      </c>
      <c r="C204" t="inlineStr">
        <is>
          <t>Méthanisation</t>
        </is>
      </c>
      <c r="D204" t="inlineStr">
        <is>
          <t>kt</t>
        </is>
      </c>
      <c r="E204" t="inlineStr">
        <is>
          <t>France</t>
        </is>
      </c>
      <c r="F204" t="inlineStr">
        <is>
          <t>2015-16</t>
        </is>
      </c>
      <c r="G204" t="inlineStr">
        <is>
          <t>Lentille</t>
        </is>
      </c>
      <c r="H204" t="inlineStr"/>
      <c r="I204" t="inlineStr">
        <is>
          <t>Part d'issues de silo consommées en méthanisation = 40,72 % (ONRB - FranceAgriMer)</t>
        </is>
      </c>
      <c r="J204" t="inlineStr">
        <is>
          <t>ONRB - FranceAgriMer</t>
        </is>
      </c>
      <c r="K204" t="inlineStr">
        <is>
          <t>Mêmes usages que les issues de silo de pois et fèveroles</t>
        </is>
      </c>
      <c r="L204" t="inlineStr">
        <is>
          <t>Répartition</t>
        </is>
      </c>
      <c r="M204" t="inlineStr">
        <is>
          <t>Part d'issues de silo consommées en méthanisation</t>
        </is>
      </c>
      <c r="N204" t="inlineStr">
        <is>
          <t>Issues de silo - ONRB</t>
        </is>
      </c>
      <c r="O204" t="n">
        <v>-1</v>
      </c>
      <c r="P204" t="inlineStr">
        <is>
          <t>Part d'issues de silo consommées en méthanisation</t>
        </is>
      </c>
      <c r="Q204" t="inlineStr">
        <is>
          <t>ONRB - FranceAgriMer</t>
        </is>
      </c>
    </row>
    <row r="205" ht="15" customHeight="1" s="1003">
      <c r="A205" s="1019" t="n">
        <v>1501</v>
      </c>
      <c r="B205" t="inlineStr">
        <is>
          <t>OS</t>
        </is>
      </c>
      <c r="C205" t="inlineStr">
        <is>
          <t>Issues de silo</t>
        </is>
      </c>
      <c r="D205" t="inlineStr">
        <is>
          <t>kt</t>
        </is>
      </c>
      <c r="E205" t="inlineStr">
        <is>
          <t>France</t>
        </is>
      </c>
      <c r="F205" t="inlineStr">
        <is>
          <t>2015-16</t>
        </is>
      </c>
      <c r="G205" t="inlineStr">
        <is>
          <t>Lentille</t>
        </is>
      </c>
      <c r="H205" t="inlineStr"/>
      <c r="I205" t="inlineStr">
        <is>
          <t>Ratio d'issues de silo = 1 % (ONRB - FranceAgriMer)</t>
        </is>
      </c>
      <c r="J205" t="inlineStr">
        <is>
          <t>ONRB - FranceAgriMer</t>
        </is>
      </c>
      <c r="K205" t="inlineStr">
        <is>
          <t>Même ratio d'issues de silo que les pois et fèveroles</t>
        </is>
      </c>
      <c r="L205" t="inlineStr">
        <is>
          <t>Rendement</t>
        </is>
      </c>
      <c r="M205" t="inlineStr">
        <is>
          <t>Ratio d'issues de silo</t>
        </is>
      </c>
      <c r="N205" t="inlineStr">
        <is>
          <t>Issues de silo - ONRB</t>
        </is>
      </c>
      <c r="O205" t="n">
        <v>0.4072</v>
      </c>
      <c r="P205" t="inlineStr"/>
      <c r="Q205" t="inlineStr"/>
    </row>
    <row r="206" ht="15" customHeight="1" s="1003">
      <c r="A206" s="1071" t="n">
        <v>1601</v>
      </c>
      <c r="B206" t="inlineStr">
        <is>
          <t>OS</t>
        </is>
      </c>
      <c r="C206" t="inlineStr">
        <is>
          <t>Issues de silo</t>
        </is>
      </c>
      <c r="D206" t="inlineStr">
        <is>
          <t>kt</t>
        </is>
      </c>
      <c r="E206" t="inlineStr">
        <is>
          <t>France</t>
        </is>
      </c>
      <c r="F206" t="inlineStr">
        <is>
          <t>2015-16</t>
        </is>
      </c>
      <c r="G206" t="inlineStr">
        <is>
          <t>Lentille</t>
        </is>
      </c>
      <c r="H206" t="inlineStr"/>
      <c r="I206" t="inlineStr">
        <is>
          <t>Ratio d'issues de silo = 1 % (ONRB - FranceAgriMer)</t>
        </is>
      </c>
      <c r="J206" t="inlineStr">
        <is>
          <t>ONRB - FranceAgriMer</t>
        </is>
      </c>
      <c r="K206" t="inlineStr">
        <is>
          <t>Même ratio d'issues de silo que les pois et fèveroles</t>
        </is>
      </c>
      <c r="L206" t="inlineStr">
        <is>
          <t>Rendement</t>
        </is>
      </c>
      <c r="M206" t="inlineStr">
        <is>
          <t>Ratio d'issues de silo</t>
        </is>
      </c>
      <c r="N206" t="inlineStr">
        <is>
          <t>Issues de silo - ONRB</t>
        </is>
      </c>
      <c r="O206" t="n">
        <v>0.0103</v>
      </c>
      <c r="P206" t="inlineStr"/>
      <c r="Q206" t="inlineStr"/>
    </row>
    <row r="207" ht="15" customHeight="1" s="1003">
      <c r="A207" s="1019" t="n">
        <v>1601</v>
      </c>
      <c r="B207" t="inlineStr">
        <is>
          <t>Issues de silo</t>
        </is>
      </c>
      <c r="C207" t="inlineStr">
        <is>
          <t>Combustion</t>
        </is>
      </c>
      <c r="D207" t="inlineStr">
        <is>
          <t>kt</t>
        </is>
      </c>
      <c r="E207" t="inlineStr">
        <is>
          <t>France</t>
        </is>
      </c>
      <c r="F207" t="inlineStr">
        <is>
          <t>2015-16</t>
        </is>
      </c>
      <c r="G207" t="inlineStr">
        <is>
          <t>Lentille</t>
        </is>
      </c>
      <c r="H207" t="inlineStr"/>
      <c r="I207" t="inlineStr">
        <is>
          <t>Part d'issues de silo brûlées = 1,03 % (ONRB - FranceAgriMer)</t>
        </is>
      </c>
      <c r="J207" t="inlineStr">
        <is>
          <t>ONRB - FranceAgriMer</t>
        </is>
      </c>
      <c r="K207" t="inlineStr">
        <is>
          <t>Mêmes usages que les issues de silo de pois et fèveroles</t>
        </is>
      </c>
      <c r="L207" t="inlineStr">
        <is>
          <t>Répartition</t>
        </is>
      </c>
      <c r="M207" t="inlineStr">
        <is>
          <t>Part d'issues de silo brûlées</t>
        </is>
      </c>
      <c r="N207" t="inlineStr">
        <is>
          <t>Issues de silo - ONRB</t>
        </is>
      </c>
      <c r="O207" t="n">
        <v>-1</v>
      </c>
      <c r="P207" t="inlineStr">
        <is>
          <t>Part d'issues de silo brûlées</t>
        </is>
      </c>
      <c r="Q207" t="inlineStr">
        <is>
          <t>ONRB - FranceAgriMer</t>
        </is>
      </c>
    </row>
    <row r="208" ht="15" customHeight="1" s="1003">
      <c r="A208" s="1071" t="n">
        <v>2101</v>
      </c>
      <c r="B208" t="inlineStr">
        <is>
          <t>Graines récoltées</t>
        </is>
      </c>
      <c r="C208" t="inlineStr">
        <is>
          <t>Ferme</t>
        </is>
      </c>
      <c r="D208" t="inlineStr">
        <is>
          <t>kt</t>
        </is>
      </c>
      <c r="E208" t="inlineStr">
        <is>
          <t>France</t>
        </is>
      </c>
      <c r="F208" t="inlineStr">
        <is>
          <t>2015-16</t>
        </is>
      </c>
      <c r="G208" t="inlineStr">
        <is>
          <t>Lentille</t>
        </is>
      </c>
      <c r="H208" t="inlineStr"/>
      <c r="I208" t="inlineStr"/>
      <c r="J208" t="inlineStr"/>
      <c r="K208" t="inlineStr"/>
      <c r="L208" t="inlineStr"/>
      <c r="M208" t="inlineStr"/>
      <c r="N208" t="inlineStr"/>
      <c r="O208" t="n">
        <v>0.02</v>
      </c>
      <c r="P208" t="inlineStr"/>
      <c r="Q208" t="inlineStr"/>
    </row>
    <row r="209" ht="15" customHeight="1" s="1003">
      <c r="A209" s="1019" t="n">
        <v>2101</v>
      </c>
      <c r="B209" t="inlineStr">
        <is>
          <t>Graines autoconsommées</t>
        </is>
      </c>
      <c r="C209" t="inlineStr">
        <is>
          <t>Elimination/Pertes</t>
        </is>
      </c>
      <c r="D209" t="inlineStr">
        <is>
          <t>kt</t>
        </is>
      </c>
      <c r="E209" t="inlineStr">
        <is>
          <t>France</t>
        </is>
      </c>
      <c r="F209" t="inlineStr">
        <is>
          <t>2015-16</t>
        </is>
      </c>
      <c r="G209" t="inlineStr">
        <is>
          <t>Lentille</t>
        </is>
      </c>
      <c r="H209" t="inlineStr"/>
      <c r="I209" t="inlineStr">
        <is>
          <t>Ratio de pertes à la ferme = 2 % (ORIFLAAM - Terres Univia)</t>
        </is>
      </c>
      <c r="J209" t="inlineStr">
        <is>
          <t>ORIFLAAM - Terres Univia</t>
        </is>
      </c>
      <c r="K209" t="inlineStr">
        <is>
          <t>Même ratio de pertes à la ferme que soja, pois et féverole</t>
        </is>
      </c>
      <c r="L209" t="inlineStr">
        <is>
          <t>Rendement</t>
        </is>
      </c>
      <c r="M209" t="inlineStr">
        <is>
          <t>Ratio de pertes à la ferme</t>
        </is>
      </c>
      <c r="N209" t="inlineStr">
        <is>
          <t>Pertes ferme - TERRES UNIVIA</t>
        </is>
      </c>
      <c r="O209" t="n">
        <v>-1</v>
      </c>
      <c r="P209" t="inlineStr">
        <is>
          <t>Ratio de pertes à la ferme</t>
        </is>
      </c>
      <c r="Q209" t="inlineStr">
        <is>
          <t>ORIFLAAM - Terres Univia</t>
        </is>
      </c>
    </row>
    <row r="210" ht="15" customHeight="1" s="1003">
      <c r="A210" s="1071" t="n">
        <v>4001</v>
      </c>
      <c r="B210" t="inlineStr">
        <is>
          <t>Graines autoconsommées</t>
        </is>
      </c>
      <c r="C210" t="inlineStr">
        <is>
          <t>Semences fermières</t>
        </is>
      </c>
      <c r="D210" t="inlineStr">
        <is>
          <t>kt</t>
        </is>
      </c>
      <c r="E210" t="inlineStr">
        <is>
          <t>France</t>
        </is>
      </c>
      <c r="F210" t="inlineStr">
        <is>
          <t>2015-16</t>
        </is>
      </c>
      <c r="G210" t="inlineStr">
        <is>
          <t>Lentille</t>
        </is>
      </c>
      <c r="H210" t="inlineStr"/>
      <c r="I210" t="inlineStr">
        <is>
          <t>0</t>
        </is>
      </c>
      <c r="J210" t="inlineStr">
        <is>
          <t>0</t>
        </is>
      </c>
      <c r="K210" t="inlineStr">
        <is>
          <t>Autant de semences fermières que de semences certifiées sont produites</t>
        </is>
      </c>
      <c r="L210" t="inlineStr">
        <is>
          <t>Répartition</t>
        </is>
      </c>
      <c r="M210" t="inlineStr">
        <is>
          <t>Part de semences fermières (par rapport aux semences certifiées)</t>
        </is>
      </c>
      <c r="N210" t="inlineStr">
        <is>
          <t>0</t>
        </is>
      </c>
      <c r="O210" t="n">
        <v>-1</v>
      </c>
      <c r="P210" t="inlineStr">
        <is>
          <t>Part de semences fermières (par rapport aux semences certifiées)</t>
        </is>
      </c>
      <c r="Q210" t="inlineStr"/>
    </row>
    <row r="211" ht="15" customHeight="1" s="1003">
      <c r="A211" s="1019" t="n">
        <v>4001</v>
      </c>
      <c r="B211" t="inlineStr">
        <is>
          <t>Graines collectées</t>
        </is>
      </c>
      <c r="C211" t="inlineStr">
        <is>
          <t>Semences certifiées</t>
        </is>
      </c>
      <c r="D211" t="inlineStr">
        <is>
          <t>kt</t>
        </is>
      </c>
      <c r="E211" t="inlineStr">
        <is>
          <t>France</t>
        </is>
      </c>
      <c r="F211" t="inlineStr">
        <is>
          <t>2015-16</t>
        </is>
      </c>
      <c r="G211" t="inlineStr">
        <is>
          <t>Lentille</t>
        </is>
      </c>
      <c r="H211" t="inlineStr"/>
      <c r="I211" t="inlineStr">
        <is>
          <t>0</t>
        </is>
      </c>
      <c r="J211" t="inlineStr">
        <is>
          <t>0</t>
        </is>
      </c>
      <c r="K211" t="inlineStr">
        <is>
          <t>10 % de la récolte sont des semences certifiées</t>
        </is>
      </c>
      <c r="L211" t="inlineStr">
        <is>
          <t>Répartition</t>
        </is>
      </c>
      <c r="M211" t="inlineStr">
        <is>
          <t>Part de la production de semences certifiées</t>
        </is>
      </c>
      <c r="N211" t="inlineStr">
        <is>
          <t>0</t>
        </is>
      </c>
      <c r="O211" t="n">
        <v>1</v>
      </c>
      <c r="P211" t="inlineStr"/>
      <c r="Q211" t="inlineStr"/>
    </row>
    <row r="212" ht="15" customHeight="1" s="1003">
      <c r="A212" s="1071" t="n">
        <v>4900</v>
      </c>
      <c r="B212" t="inlineStr">
        <is>
          <t>Graines récoltées</t>
        </is>
      </c>
      <c r="C212" t="inlineStr">
        <is>
          <t>OS</t>
        </is>
      </c>
      <c r="D212" t="inlineStr">
        <is>
          <t>kt</t>
        </is>
      </c>
      <c r="E212" t="inlineStr">
        <is>
          <t>France</t>
        </is>
      </c>
      <c r="F212" t="inlineStr">
        <is>
          <t>2015-16</t>
        </is>
      </c>
      <c r="G212" t="inlineStr">
        <is>
          <t>Lentille</t>
        </is>
      </c>
      <c r="H212" t="inlineStr"/>
      <c r="I212" t="inlineStr">
        <is>
          <t>0</t>
        </is>
      </c>
      <c r="J212" t="inlineStr">
        <is>
          <t>0</t>
        </is>
      </c>
      <c r="K212" t="inlineStr">
        <is>
          <t>50 % de la récolte est collectée</t>
        </is>
      </c>
      <c r="L212" t="inlineStr">
        <is>
          <t>Répartition</t>
        </is>
      </c>
      <c r="M212" t="inlineStr">
        <is>
          <t>Part de la collecte</t>
        </is>
      </c>
      <c r="N212" t="inlineStr">
        <is>
          <t>0</t>
        </is>
      </c>
      <c r="O212" t="n">
        <v>-1</v>
      </c>
      <c r="P212" t="inlineStr">
        <is>
          <t>Part de la collecte</t>
        </is>
      </c>
      <c r="Q212" t="inlineStr"/>
    </row>
    <row r="213" ht="15" customHeight="1" s="1003">
      <c r="A213" s="1019" t="n">
        <v>4900</v>
      </c>
      <c r="B213" t="inlineStr">
        <is>
          <t>Récolte</t>
        </is>
      </c>
      <c r="C213" t="inlineStr">
        <is>
          <t>Graines récoltées</t>
        </is>
      </c>
      <c r="D213" t="inlineStr">
        <is>
          <t>kt</t>
        </is>
      </c>
      <c r="E213" t="inlineStr">
        <is>
          <t>France</t>
        </is>
      </c>
      <c r="F213" t="inlineStr">
        <is>
          <t>2015-16</t>
        </is>
      </c>
      <c r="G213" t="inlineStr">
        <is>
          <t>Lentille</t>
        </is>
      </c>
      <c r="H213" t="inlineStr">
        <is>
          <t>Récolte = 23 kt (Statistique Agricole Annuelle - SSP)</t>
        </is>
      </c>
      <c r="I213" t="inlineStr"/>
      <c r="J213" t="inlineStr">
        <is>
          <t>Statistique Agricole Annuelle - SSP</t>
        </is>
      </c>
      <c r="K213" t="inlineStr"/>
      <c r="L213" t="inlineStr">
        <is>
          <t>Volume</t>
        </is>
      </c>
      <c r="M213" t="inlineStr">
        <is>
          <t>Récolte</t>
        </is>
      </c>
      <c r="N213" t="inlineStr">
        <is>
          <t>Récoltes - AGRESTE</t>
        </is>
      </c>
      <c r="O213" t="n">
        <v>0.5</v>
      </c>
      <c r="P213" t="inlineStr"/>
      <c r="Q213" t="inlineStr"/>
    </row>
    <row r="214" ht="15" customHeight="1" s="1003">
      <c r="A214" s="1071" t="n">
        <v>5000</v>
      </c>
      <c r="B214" t="inlineStr">
        <is>
          <t>Stock initial collecteurs</t>
        </is>
      </c>
      <c r="C214" t="inlineStr">
        <is>
          <t>OS</t>
        </is>
      </c>
      <c r="D214" t="inlineStr">
        <is>
          <t>kt</t>
        </is>
      </c>
      <c r="E214" t="inlineStr">
        <is>
          <t>France</t>
        </is>
      </c>
      <c r="F214" t="inlineStr">
        <is>
          <t>2015-16</t>
        </is>
      </c>
      <c r="G214" t="inlineStr">
        <is>
          <t>Lentille</t>
        </is>
      </c>
      <c r="H214" t="inlineStr"/>
      <c r="I214" t="inlineStr">
        <is>
          <t>0</t>
        </is>
      </c>
      <c r="J214" t="inlineStr">
        <is>
          <t>0</t>
        </is>
      </c>
      <c r="K214" t="inlineStr">
        <is>
          <t>10 % de la récolte est déstockée</t>
        </is>
      </c>
      <c r="L214" t="inlineStr">
        <is>
          <t>Répartition</t>
        </is>
      </c>
      <c r="M214" t="inlineStr">
        <is>
          <t>Part du stock initial</t>
        </is>
      </c>
      <c r="N214" t="inlineStr">
        <is>
          <t>0</t>
        </is>
      </c>
      <c r="O214" t="n">
        <v>-1</v>
      </c>
      <c r="P214" t="inlineStr">
        <is>
          <t>Part du stock initial</t>
        </is>
      </c>
      <c r="Q214" t="inlineStr"/>
    </row>
    <row r="215" ht="15" customHeight="1" s="1003">
      <c r="A215" s="1019" t="n">
        <v>5000</v>
      </c>
      <c r="B215" t="inlineStr">
        <is>
          <t>Récolte</t>
        </is>
      </c>
      <c r="C215" t="inlineStr">
        <is>
          <t>Graines récoltées</t>
        </is>
      </c>
      <c r="D215" t="inlineStr">
        <is>
          <t>kt</t>
        </is>
      </c>
      <c r="E215" t="inlineStr">
        <is>
          <t>France</t>
        </is>
      </c>
      <c r="F215" t="inlineStr">
        <is>
          <t>2015-16</t>
        </is>
      </c>
      <c r="G215" t="inlineStr">
        <is>
          <t>Lentille</t>
        </is>
      </c>
      <c r="H215" t="inlineStr">
        <is>
          <t>Récolte = 23 kt (Statistique Agricole Annuelle - SSP)</t>
        </is>
      </c>
      <c r="I215" t="inlineStr"/>
      <c r="J215" t="inlineStr">
        <is>
          <t>Statistique Agricole Annuelle - SSP</t>
        </is>
      </c>
      <c r="K215" t="inlineStr"/>
      <c r="L215" t="inlineStr">
        <is>
          <t>Volume</t>
        </is>
      </c>
      <c r="M215" t="inlineStr">
        <is>
          <t>Récolte</t>
        </is>
      </c>
      <c r="N215" t="inlineStr">
        <is>
          <t>Récoltes - AGRESTE</t>
        </is>
      </c>
      <c r="O215" t="n">
        <v>0.1</v>
      </c>
      <c r="P215" t="inlineStr"/>
      <c r="Q215" t="inlineStr"/>
    </row>
    <row r="216" ht="15" customHeight="1" s="1003">
      <c r="A216" s="1071" t="n">
        <v>5100</v>
      </c>
      <c r="B216" t="inlineStr">
        <is>
          <t>Récolte</t>
        </is>
      </c>
      <c r="C216" t="inlineStr">
        <is>
          <t>Graines récoltées</t>
        </is>
      </c>
      <c r="D216" t="inlineStr">
        <is>
          <t>kt</t>
        </is>
      </c>
      <c r="E216" t="inlineStr">
        <is>
          <t>France</t>
        </is>
      </c>
      <c r="F216" t="inlineStr">
        <is>
          <t>2015-16</t>
        </is>
      </c>
      <c r="G216" t="inlineStr">
        <is>
          <t>Lentille</t>
        </is>
      </c>
      <c r="H216" t="inlineStr">
        <is>
          <t>Récolte = 23 kt (Statistique Agricole Annuelle - SSP)</t>
        </is>
      </c>
      <c r="I216" t="inlineStr"/>
      <c r="J216" t="inlineStr">
        <is>
          <t>Statistique Agricole Annuelle - SSP</t>
        </is>
      </c>
      <c r="K216" t="inlineStr"/>
      <c r="L216" t="inlineStr">
        <is>
          <t>Volume</t>
        </is>
      </c>
      <c r="M216" t="inlineStr">
        <is>
          <t>Récolte</t>
        </is>
      </c>
      <c r="N216" t="inlineStr">
        <is>
          <t>Récoltes - AGRESTE</t>
        </is>
      </c>
      <c r="O216" t="n">
        <v>0.1</v>
      </c>
      <c r="P216" t="inlineStr"/>
      <c r="Q216" t="inlineStr"/>
    </row>
    <row r="217" ht="15" customHeight="1" s="1003">
      <c r="A217" s="1019" t="n">
        <v>5100</v>
      </c>
      <c r="B217" t="inlineStr">
        <is>
          <t>OS</t>
        </is>
      </c>
      <c r="C217" t="inlineStr">
        <is>
          <t>Stock final collecteurs</t>
        </is>
      </c>
      <c r="D217" t="inlineStr">
        <is>
          <t>kt</t>
        </is>
      </c>
      <c r="E217" t="inlineStr">
        <is>
          <t>France</t>
        </is>
      </c>
      <c r="F217" t="inlineStr">
        <is>
          <t>2015-16</t>
        </is>
      </c>
      <c r="G217" t="inlineStr">
        <is>
          <t>Lentille</t>
        </is>
      </c>
      <c r="H217" t="inlineStr"/>
      <c r="I217" t="inlineStr">
        <is>
          <t>0</t>
        </is>
      </c>
      <c r="J217" t="inlineStr">
        <is>
          <t>0</t>
        </is>
      </c>
      <c r="K217" t="inlineStr">
        <is>
          <t>10 % de la récolte est stockée</t>
        </is>
      </c>
      <c r="L217" t="inlineStr">
        <is>
          <t>Répartition</t>
        </is>
      </c>
      <c r="M217" t="inlineStr">
        <is>
          <t>Part du stock final</t>
        </is>
      </c>
      <c r="N217" t="inlineStr">
        <is>
          <t>0</t>
        </is>
      </c>
      <c r="O217" t="n">
        <v>-1</v>
      </c>
      <c r="P217" t="inlineStr">
        <is>
          <t>Part du stock final</t>
        </is>
      </c>
      <c r="Q217" t="inlineStr"/>
    </row>
    <row r="218" ht="15" customHeight="1" s="1003">
      <c r="A218" s="1071" t="n">
        <v>5200</v>
      </c>
      <c r="B218" t="inlineStr">
        <is>
          <t>Graines collectées</t>
        </is>
      </c>
      <c r="C218" t="inlineStr">
        <is>
          <t>Semences certifiées</t>
        </is>
      </c>
      <c r="D218" t="inlineStr">
        <is>
          <t>kt</t>
        </is>
      </c>
      <c r="E218" t="inlineStr">
        <is>
          <t>France</t>
        </is>
      </c>
      <c r="F218" t="inlineStr">
        <is>
          <t>2015-16</t>
        </is>
      </c>
      <c r="G218" t="inlineStr">
        <is>
          <t>Lentille</t>
        </is>
      </c>
      <c r="H218" t="inlineStr"/>
      <c r="I218" t="inlineStr">
        <is>
          <t>0</t>
        </is>
      </c>
      <c r="J218" t="inlineStr">
        <is>
          <t>0</t>
        </is>
      </c>
      <c r="K218" t="inlineStr">
        <is>
          <t>10 % de la récolte sont des semences certifiées</t>
        </is>
      </c>
      <c r="L218" t="inlineStr">
        <is>
          <t>Répartition</t>
        </is>
      </c>
      <c r="M218" t="inlineStr">
        <is>
          <t>Part de la production de semences certifiées</t>
        </is>
      </c>
      <c r="N218" t="inlineStr">
        <is>
          <t>0</t>
        </is>
      </c>
      <c r="O218" t="n">
        <v>-1</v>
      </c>
      <c r="P218" t="inlineStr">
        <is>
          <t>Part de la production de semences certifiées</t>
        </is>
      </c>
      <c r="Q218" t="inlineStr"/>
    </row>
    <row r="219" ht="15" customHeight="1" s="1003">
      <c r="A219" s="1019" t="n">
        <v>5200</v>
      </c>
      <c r="B219" t="inlineStr">
        <is>
          <t>Récolte</t>
        </is>
      </c>
      <c r="C219" t="inlineStr">
        <is>
          <t>Graines récoltées</t>
        </is>
      </c>
      <c r="D219" t="inlineStr">
        <is>
          <t>kt</t>
        </is>
      </c>
      <c r="E219" t="inlineStr">
        <is>
          <t>France</t>
        </is>
      </c>
      <c r="F219" t="inlineStr">
        <is>
          <t>2015-16</t>
        </is>
      </c>
      <c r="G219" t="inlineStr">
        <is>
          <t>Lentille</t>
        </is>
      </c>
      <c r="H219" t="inlineStr">
        <is>
          <t>Récolte = 23 kt (Statistique Agricole Annuelle - SSP)</t>
        </is>
      </c>
      <c r="I219" t="inlineStr"/>
      <c r="J219" t="inlineStr">
        <is>
          <t>Statistique Agricole Annuelle - SSP</t>
        </is>
      </c>
      <c r="K219" t="inlineStr"/>
      <c r="L219" t="inlineStr">
        <is>
          <t>Volume</t>
        </is>
      </c>
      <c r="M219" t="inlineStr">
        <is>
          <t>Récolte</t>
        </is>
      </c>
      <c r="N219" t="inlineStr">
        <is>
          <t>Récoltes - AGRESTE</t>
        </is>
      </c>
      <c r="O219" t="n">
        <v>0.1</v>
      </c>
      <c r="P219" t="inlineStr"/>
      <c r="Q219" t="inlineStr"/>
    </row>
    <row r="220" ht="15" customHeight="1" s="1003">
      <c r="A220" s="1071" t="n">
        <v>5700</v>
      </c>
      <c r="B220" t="inlineStr">
        <is>
          <t>Fabrication de produits alimentaires</t>
        </is>
      </c>
      <c r="C220" t="inlineStr">
        <is>
          <t>Produits alimentaires</t>
        </is>
      </c>
      <c r="D220" t="inlineStr">
        <is>
          <t>kt</t>
        </is>
      </c>
      <c r="E220" t="inlineStr">
        <is>
          <t>France</t>
        </is>
      </c>
      <c r="F220" t="inlineStr">
        <is>
          <t>2015-16</t>
        </is>
      </c>
      <c r="G220" t="inlineStr">
        <is>
          <t>Lentille</t>
        </is>
      </c>
      <c r="H220" t="inlineStr"/>
      <c r="I220" t="inlineStr"/>
      <c r="J220" t="inlineStr"/>
      <c r="K220" t="inlineStr"/>
      <c r="L220" t="inlineStr"/>
      <c r="M220" t="inlineStr"/>
      <c r="N220" t="inlineStr"/>
      <c r="O220" t="n">
        <v>0.7981664163040281</v>
      </c>
      <c r="P220" t="inlineStr"/>
      <c r="Q220" t="inlineStr"/>
    </row>
    <row r="221" ht="15" customHeight="1" s="1003">
      <c r="A221" s="1019" t="n">
        <v>5700</v>
      </c>
      <c r="B221" t="inlineStr">
        <is>
          <t>Produits alimentaires</t>
        </is>
      </c>
      <c r="C221" t="inlineStr">
        <is>
          <t>GMS</t>
        </is>
      </c>
      <c r="D221" t="inlineStr">
        <is>
          <t>kt</t>
        </is>
      </c>
      <c r="E221" t="inlineStr">
        <is>
          <t>France</t>
        </is>
      </c>
      <c r="F221" t="inlineStr">
        <is>
          <t>2015-16</t>
        </is>
      </c>
      <c r="G221" t="inlineStr">
        <is>
          <t>Lentille</t>
        </is>
      </c>
      <c r="H221" t="inlineStr"/>
      <c r="I221" t="inlineStr">
        <is>
          <t>Part de consommation de produits alimentaires par les GMS (en volume de matière première) = 79,82 % (OléoProtéines - Terres Univia)</t>
        </is>
      </c>
      <c r="J221" t="inlineStr">
        <is>
          <t>OléoProtéines - Terres Univia</t>
        </is>
      </c>
      <c r="K221" t="inlineStr">
        <is>
          <t>Même répartition des circuits de distribution des produits alimentaires qu'en 2023</t>
        </is>
      </c>
      <c r="L221" t="inlineStr">
        <is>
          <t>Répartition</t>
        </is>
      </c>
      <c r="M221" t="inlineStr">
        <is>
          <t>Part de consommation de produits alimentaires par les GMS (en volume de matière première)</t>
        </is>
      </c>
      <c r="N221" t="inlineStr">
        <is>
          <t>Consommation - OléoProtéines</t>
        </is>
      </c>
      <c r="O221" t="n">
        <v>-1</v>
      </c>
      <c r="P221" t="inlineStr">
        <is>
          <t>Part de consommation de produits alimentaires par les GMS (en volume de matière première)</t>
        </is>
      </c>
      <c r="Q221" t="inlineStr">
        <is>
          <t>OléoProtéines - Terres Univia</t>
        </is>
      </c>
    </row>
    <row r="222" ht="15" customHeight="1" s="1003">
      <c r="A222" s="1071" t="n">
        <v>5800</v>
      </c>
      <c r="B222" t="inlineStr">
        <is>
          <t>Fabrication de produits alimentaires</t>
        </is>
      </c>
      <c r="C222" t="inlineStr">
        <is>
          <t>Produits alimentaires</t>
        </is>
      </c>
      <c r="D222" t="inlineStr">
        <is>
          <t>kt</t>
        </is>
      </c>
      <c r="E222" t="inlineStr">
        <is>
          <t>France</t>
        </is>
      </c>
      <c r="F222" t="inlineStr">
        <is>
          <t>2015-16</t>
        </is>
      </c>
      <c r="G222" t="inlineStr">
        <is>
          <t>Lentille</t>
        </is>
      </c>
      <c r="H222" t="inlineStr"/>
      <c r="I222" t="inlineStr"/>
      <c r="J222" t="inlineStr"/>
      <c r="K222" t="inlineStr"/>
      <c r="L222" t="inlineStr"/>
      <c r="M222" t="inlineStr"/>
      <c r="N222" t="inlineStr"/>
      <c r="O222" t="n">
        <v>0.0399083208152014</v>
      </c>
      <c r="P222" t="inlineStr"/>
      <c r="Q222" t="inlineStr"/>
    </row>
    <row r="223" ht="15" customHeight="1" s="1003">
      <c r="A223" s="1019" t="n">
        <v>5800</v>
      </c>
      <c r="B223" t="inlineStr">
        <is>
          <t>Produits alimentaires</t>
        </is>
      </c>
      <c r="C223" t="inlineStr">
        <is>
          <t>Circuits spécialisés</t>
        </is>
      </c>
      <c r="D223" t="inlineStr">
        <is>
          <t>kt</t>
        </is>
      </c>
      <c r="E223" t="inlineStr">
        <is>
          <t>France</t>
        </is>
      </c>
      <c r="F223" t="inlineStr">
        <is>
          <t>2015-16</t>
        </is>
      </c>
      <c r="G223" t="inlineStr">
        <is>
          <t>Lentille</t>
        </is>
      </c>
      <c r="H223" t="inlineStr"/>
      <c r="I223" t="inlineStr">
        <is>
          <t>Part de consommation de produits alimentaires par les circuits spécialisés (en volume de matière première) = 3,99 % (OléoProtéines - Terres Univia)</t>
        </is>
      </c>
      <c r="J223" t="inlineStr">
        <is>
          <t>OléoProtéines - Terres Univia</t>
        </is>
      </c>
      <c r="K223" t="inlineStr">
        <is>
          <t>Même répartition des circuits de distribution des produits alimentaires qu'en 2023</t>
        </is>
      </c>
      <c r="L223" t="inlineStr">
        <is>
          <t>Répartition</t>
        </is>
      </c>
      <c r="M223" t="inlineStr">
        <is>
          <t>Part de consommation de produits alimentaires par les circuits spécialisés (en volume de matière première)</t>
        </is>
      </c>
      <c r="N223" t="inlineStr">
        <is>
          <t>Consommation - OléoProtéines</t>
        </is>
      </c>
      <c r="O223" t="n">
        <v>-1</v>
      </c>
      <c r="P223" t="inlineStr">
        <is>
          <t>Part de consommation de produits alimentaires par les circuits spécialisés (en volume de matière première)</t>
        </is>
      </c>
      <c r="Q223" t="inlineStr">
        <is>
          <t>OléoProtéines - Terres Univia</t>
        </is>
      </c>
    </row>
    <row r="224" ht="15" customHeight="1" s="1003">
      <c r="A224" s="1071" t="n">
        <v>5900</v>
      </c>
      <c r="B224" t="inlineStr">
        <is>
          <t>Produits alimentaires</t>
        </is>
      </c>
      <c r="C224" t="inlineStr">
        <is>
          <t>RHD</t>
        </is>
      </c>
      <c r="D224" t="inlineStr">
        <is>
          <t>kt</t>
        </is>
      </c>
      <c r="E224" t="inlineStr">
        <is>
          <t>France</t>
        </is>
      </c>
      <c r="F224" t="inlineStr">
        <is>
          <t>2015-16</t>
        </is>
      </c>
      <c r="G224" t="inlineStr">
        <is>
          <t>Lentille</t>
        </is>
      </c>
      <c r="H224" t="inlineStr"/>
      <c r="I224" t="inlineStr">
        <is>
          <t>Part de consommation de produits alimentaires par la RHD (en volume de matière première) = 10,9 % (OléoProtéines - Terres Univia)</t>
        </is>
      </c>
      <c r="J224" t="inlineStr">
        <is>
          <t>OléoProtéines - Terres Univia</t>
        </is>
      </c>
      <c r="K224" t="inlineStr">
        <is>
          <t>Même répartition des circuits de distribution des produits alimentaires qu'en 2023</t>
        </is>
      </c>
      <c r="L224" t="inlineStr">
        <is>
          <t>Répartition</t>
        </is>
      </c>
      <c r="M224" t="inlineStr">
        <is>
          <t>Part de consommation de produits alimentaires par la RHD (en volume de matière première)</t>
        </is>
      </c>
      <c r="N224" t="inlineStr">
        <is>
          <t>Consommation - OléoProtéines</t>
        </is>
      </c>
      <c r="O224" t="n">
        <v>-1</v>
      </c>
      <c r="P224" t="inlineStr">
        <is>
          <t>Part de consommation de produits alimentaires par la RHD (en volume de matière première)</t>
        </is>
      </c>
      <c r="Q224" t="inlineStr">
        <is>
          <t>OléoProtéines - Terres Univia</t>
        </is>
      </c>
    </row>
    <row r="225" ht="15" customHeight="1" s="1003">
      <c r="A225" s="1019" t="n">
        <v>5900</v>
      </c>
      <c r="B225" t="inlineStr">
        <is>
          <t>Fabrication de produits alimentaires</t>
        </is>
      </c>
      <c r="C225" t="inlineStr">
        <is>
          <t>Produits alimentaires</t>
        </is>
      </c>
      <c r="D225" t="inlineStr">
        <is>
          <t>kt</t>
        </is>
      </c>
      <c r="E225" t="inlineStr">
        <is>
          <t>France</t>
        </is>
      </c>
      <c r="F225" t="inlineStr">
        <is>
          <t>2015-16</t>
        </is>
      </c>
      <c r="G225" t="inlineStr">
        <is>
          <t>Lentille</t>
        </is>
      </c>
      <c r="H225" t="inlineStr"/>
      <c r="I225" t="inlineStr"/>
      <c r="J225" t="inlineStr"/>
      <c r="K225" t="inlineStr"/>
      <c r="L225" t="inlineStr"/>
      <c r="M225" t="inlineStr"/>
      <c r="N225" t="inlineStr"/>
      <c r="O225" t="n">
        <v>0.109023895436173</v>
      </c>
      <c r="P225" t="inlineStr"/>
      <c r="Q225" t="inlineStr"/>
    </row>
    <row r="226" ht="15" customHeight="1" s="1003">
      <c r="A226" s="1071" t="n">
        <v>6000</v>
      </c>
      <c r="B226" t="inlineStr">
        <is>
          <t>Produits alimentaires</t>
        </is>
      </c>
      <c r="C226" t="inlineStr">
        <is>
          <t>Autres IAA</t>
        </is>
      </c>
      <c r="D226" t="inlineStr">
        <is>
          <t>kt</t>
        </is>
      </c>
      <c r="E226" t="inlineStr">
        <is>
          <t>France</t>
        </is>
      </c>
      <c r="F226" t="inlineStr">
        <is>
          <t>2015-16</t>
        </is>
      </c>
      <c r="G226" t="inlineStr">
        <is>
          <t>Lentille</t>
        </is>
      </c>
      <c r="H226" t="inlineStr"/>
      <c r="I226" t="inlineStr">
        <is>
          <t>Part de consommation de produits alimentaires par les autres IAA (en volume de matière première) = 5,29 % (OléoProtéines - Terres Univia)</t>
        </is>
      </c>
      <c r="J226" t="inlineStr">
        <is>
          <t>OléoProtéines - Terres Univia</t>
        </is>
      </c>
      <c r="K226" t="inlineStr">
        <is>
          <t>Même répartition des circuits de distribution des produits alimentaires qu'en 2023</t>
        </is>
      </c>
      <c r="L226" t="inlineStr">
        <is>
          <t>Répartition</t>
        </is>
      </c>
      <c r="M226" t="inlineStr">
        <is>
          <t>Part de consommation de produits alimentaires par les autres IAA (en volume de matière première)</t>
        </is>
      </c>
      <c r="N226" t="inlineStr">
        <is>
          <t>Consommation - OléoProtéines</t>
        </is>
      </c>
      <c r="O226" t="n">
        <v>-1</v>
      </c>
      <c r="P226" t="inlineStr">
        <is>
          <t>Part de consommation de produits alimentaires par les autres IAA (en volume de matière première)</t>
        </is>
      </c>
      <c r="Q226" t="inlineStr">
        <is>
          <t>OléoProtéines - Terres Univia</t>
        </is>
      </c>
    </row>
    <row r="227" ht="15" customHeight="1" s="1003">
      <c r="A227" s="1019" t="n">
        <v>6000</v>
      </c>
      <c r="B227" t="inlineStr">
        <is>
          <t>Fabrication de produits alimentaires</t>
        </is>
      </c>
      <c r="C227" t="inlineStr">
        <is>
          <t>Produits alimentaires</t>
        </is>
      </c>
      <c r="D227" t="inlineStr">
        <is>
          <t>kt</t>
        </is>
      </c>
      <c r="E227" t="inlineStr">
        <is>
          <t>France</t>
        </is>
      </c>
      <c r="F227" t="inlineStr">
        <is>
          <t>2015-16</t>
        </is>
      </c>
      <c r="G227" t="inlineStr">
        <is>
          <t>Lentille</t>
        </is>
      </c>
      <c r="H227" t="inlineStr"/>
      <c r="I227" t="inlineStr"/>
      <c r="J227" t="inlineStr"/>
      <c r="K227" t="inlineStr"/>
      <c r="L227" t="inlineStr"/>
      <c r="M227" t="inlineStr"/>
      <c r="N227" t="inlineStr"/>
      <c r="O227" t="n">
        <v>0.0529013674445976</v>
      </c>
      <c r="P227" t="inlineStr"/>
      <c r="Q227" t="inlineStr"/>
    </row>
    <row r="228" ht="15" customHeight="1" s="1003">
      <c r="A228" s="1071" t="n">
        <v>302</v>
      </c>
      <c r="B228" t="inlineStr">
        <is>
          <t>Graines récoltées</t>
        </is>
      </c>
      <c r="C228" t="inlineStr">
        <is>
          <t>OS</t>
        </is>
      </c>
      <c r="D228" t="inlineStr">
        <is>
          <t>kt</t>
        </is>
      </c>
      <c r="E228" t="inlineStr">
        <is>
          <t>France</t>
        </is>
      </c>
      <c r="F228" t="inlineStr">
        <is>
          <t>2015-16</t>
        </is>
      </c>
      <c r="G228" t="inlineStr">
        <is>
          <t>Pois chiche</t>
        </is>
      </c>
      <c r="H228" t="inlineStr"/>
      <c r="I228" t="inlineStr">
        <is>
          <t>0</t>
        </is>
      </c>
      <c r="J228" t="inlineStr">
        <is>
          <t>0</t>
        </is>
      </c>
      <c r="K228" t="inlineStr">
        <is>
          <t>50 % de la récolte est collectée</t>
        </is>
      </c>
      <c r="L228" t="inlineStr">
        <is>
          <t>Répartition</t>
        </is>
      </c>
      <c r="M228" t="inlineStr">
        <is>
          <t>Part de la collecte</t>
        </is>
      </c>
      <c r="N228" t="inlineStr">
        <is>
          <t>0</t>
        </is>
      </c>
      <c r="O228" t="n">
        <v>0.01</v>
      </c>
      <c r="P228" t="inlineStr"/>
      <c r="Q228" t="inlineStr"/>
    </row>
    <row r="229" ht="15" customHeight="1" s="1003">
      <c r="A229" s="1019" t="n">
        <v>302</v>
      </c>
      <c r="B229" t="inlineStr">
        <is>
          <t>OS</t>
        </is>
      </c>
      <c r="C229" t="inlineStr">
        <is>
          <t>Issues de silo</t>
        </is>
      </c>
      <c r="D229" t="inlineStr">
        <is>
          <t>kt</t>
        </is>
      </c>
      <c r="E229" t="inlineStr">
        <is>
          <t>France</t>
        </is>
      </c>
      <c r="F229" t="inlineStr">
        <is>
          <t>2015-16</t>
        </is>
      </c>
      <c r="G229" t="inlineStr">
        <is>
          <t>Pois chiche</t>
        </is>
      </c>
      <c r="H229" t="inlineStr"/>
      <c r="I229" t="inlineStr">
        <is>
          <t>Ratio d'issues de silo = 1 % (ONRB - FranceAgriMer)</t>
        </is>
      </c>
      <c r="J229" t="inlineStr">
        <is>
          <t>ONRB - FranceAgriMer</t>
        </is>
      </c>
      <c r="K229" t="inlineStr">
        <is>
          <t>Même ratio d'issues de silo que les pois et fèveroles</t>
        </is>
      </c>
      <c r="L229" t="inlineStr">
        <is>
          <t>Rendement</t>
        </is>
      </c>
      <c r="M229" t="inlineStr">
        <is>
          <t>Ratio d'issues de silo</t>
        </is>
      </c>
      <c r="N229" t="inlineStr">
        <is>
          <t>Issues de silo - ONRB</t>
        </is>
      </c>
      <c r="O229" t="n">
        <v>-1</v>
      </c>
      <c r="P229" t="inlineStr">
        <is>
          <t>Ratio d'issues de silo</t>
        </is>
      </c>
      <c r="Q229" t="inlineStr">
        <is>
          <t>ONRB - FranceAgriMer</t>
        </is>
      </c>
    </row>
    <row r="230" ht="15" customHeight="1" s="1003">
      <c r="A230" s="1071" t="n">
        <v>1102</v>
      </c>
      <c r="B230" t="inlineStr">
        <is>
          <t>Issues de silo</t>
        </is>
      </c>
      <c r="C230" t="inlineStr">
        <is>
          <t>FAF</t>
        </is>
      </c>
      <c r="D230" t="inlineStr">
        <is>
          <t>kt</t>
        </is>
      </c>
      <c r="E230" t="inlineStr">
        <is>
          <t>France</t>
        </is>
      </c>
      <c r="F230" t="inlineStr">
        <is>
          <t>2015-16</t>
        </is>
      </c>
      <c r="G230" t="inlineStr">
        <is>
          <t>Pois chiche</t>
        </is>
      </c>
      <c r="H230" t="inlineStr"/>
      <c r="I230" t="inlineStr">
        <is>
          <t>Part d'issues de silo consommées par les FAF = 56,33 % (ONRB - FranceAgriMer)</t>
        </is>
      </c>
      <c r="J230" t="inlineStr">
        <is>
          <t>ONRB - FranceAgriMer</t>
        </is>
      </c>
      <c r="K230" t="inlineStr">
        <is>
          <t>Mêmes usages que les issues de silo de pois et fèveroles</t>
        </is>
      </c>
      <c r="L230" t="inlineStr">
        <is>
          <t>Répartition</t>
        </is>
      </c>
      <c r="M230" t="inlineStr">
        <is>
          <t>Part d'issues de silo consommées par les FAF</t>
        </is>
      </c>
      <c r="N230" t="inlineStr">
        <is>
          <t>Issues de silo - ONRB</t>
        </is>
      </c>
      <c r="O230" t="n">
        <v>-1</v>
      </c>
      <c r="P230" t="inlineStr">
        <is>
          <t>Part d'issues de silo consommées par les FAF</t>
        </is>
      </c>
      <c r="Q230" t="inlineStr">
        <is>
          <t>ONRB - FranceAgriMer</t>
        </is>
      </c>
    </row>
    <row r="231" ht="15" customHeight="1" s="1003">
      <c r="A231" s="1019" t="n">
        <v>1102</v>
      </c>
      <c r="B231" t="inlineStr">
        <is>
          <t>OS</t>
        </is>
      </c>
      <c r="C231" t="inlineStr">
        <is>
          <t>Issues de silo</t>
        </is>
      </c>
      <c r="D231" t="inlineStr">
        <is>
          <t>kt</t>
        </is>
      </c>
      <c r="E231" t="inlineStr">
        <is>
          <t>France</t>
        </is>
      </c>
      <c r="F231" t="inlineStr">
        <is>
          <t>2015-16</t>
        </is>
      </c>
      <c r="G231" t="inlineStr">
        <is>
          <t>Pois chiche</t>
        </is>
      </c>
      <c r="H231" t="inlineStr"/>
      <c r="I231" t="inlineStr">
        <is>
          <t>Ratio d'issues de silo = 1 % (ONRB - FranceAgriMer)</t>
        </is>
      </c>
      <c r="J231" t="inlineStr">
        <is>
          <t>ONRB - FranceAgriMer</t>
        </is>
      </c>
      <c r="K231" t="inlineStr">
        <is>
          <t>Même ratio d'issues de silo que les pois et fèveroles</t>
        </is>
      </c>
      <c r="L231" t="inlineStr">
        <is>
          <t>Rendement</t>
        </is>
      </c>
      <c r="M231" t="inlineStr">
        <is>
          <t>Ratio d'issues de silo</t>
        </is>
      </c>
      <c r="N231" t="inlineStr">
        <is>
          <t>Issues de silo - ONRB</t>
        </is>
      </c>
      <c r="O231" t="n">
        <v>0.5633</v>
      </c>
      <c r="P231" t="inlineStr"/>
      <c r="Q231" t="inlineStr"/>
    </row>
    <row r="232" ht="15" customHeight="1" s="1003">
      <c r="A232" s="1071" t="n">
        <v>1202</v>
      </c>
      <c r="B232" t="inlineStr">
        <is>
          <t>Issues de silo</t>
        </is>
      </c>
      <c r="C232" t="inlineStr">
        <is>
          <t>Litière</t>
        </is>
      </c>
      <c r="D232" t="inlineStr">
        <is>
          <t>kt</t>
        </is>
      </c>
      <c r="E232" t="inlineStr">
        <is>
          <t>France</t>
        </is>
      </c>
      <c r="F232" t="inlineStr">
        <is>
          <t>2015-16</t>
        </is>
      </c>
      <c r="G232" t="inlineStr">
        <is>
          <t>Pois chiche</t>
        </is>
      </c>
      <c r="H232" t="inlineStr"/>
      <c r="I232" t="inlineStr">
        <is>
          <t>Part d'issues de silo consommées comme litière = 0,77 % (ONRB - FranceAgriMer)</t>
        </is>
      </c>
      <c r="J232" t="inlineStr">
        <is>
          <t>ONRB - FranceAgriMer</t>
        </is>
      </c>
      <c r="K232" t="inlineStr">
        <is>
          <t>Mêmes usages que les issues de silo de pois et fèveroles</t>
        </is>
      </c>
      <c r="L232" t="inlineStr">
        <is>
          <t>Répartition</t>
        </is>
      </c>
      <c r="M232" t="inlineStr">
        <is>
          <t>Part d'issues de silo consommées comme litière</t>
        </is>
      </c>
      <c r="N232" t="inlineStr">
        <is>
          <t>Issues de silo - ONRB</t>
        </is>
      </c>
      <c r="O232" t="n">
        <v>-1</v>
      </c>
      <c r="P232" t="inlineStr">
        <is>
          <t>Part d'issues de silo consommées comme litière</t>
        </is>
      </c>
      <c r="Q232" t="inlineStr">
        <is>
          <t>ONRB - FranceAgriMer</t>
        </is>
      </c>
    </row>
    <row r="233" ht="15" customHeight="1" s="1003">
      <c r="A233" s="1019" t="n">
        <v>1202</v>
      </c>
      <c r="B233" t="inlineStr">
        <is>
          <t>OS</t>
        </is>
      </c>
      <c r="C233" t="inlineStr">
        <is>
          <t>Issues de silo</t>
        </is>
      </c>
      <c r="D233" t="inlineStr">
        <is>
          <t>kt</t>
        </is>
      </c>
      <c r="E233" t="inlineStr">
        <is>
          <t>France</t>
        </is>
      </c>
      <c r="F233" t="inlineStr">
        <is>
          <t>2015-16</t>
        </is>
      </c>
      <c r="G233" t="inlineStr">
        <is>
          <t>Pois chiche</t>
        </is>
      </c>
      <c r="H233" t="inlineStr"/>
      <c r="I233" t="inlineStr">
        <is>
          <t>Ratio d'issues de silo = 1 % (ONRB - FranceAgriMer)</t>
        </is>
      </c>
      <c r="J233" t="inlineStr">
        <is>
          <t>ONRB - FranceAgriMer</t>
        </is>
      </c>
      <c r="K233" t="inlineStr">
        <is>
          <t>Même ratio d'issues de silo que les pois et fèveroles</t>
        </is>
      </c>
      <c r="L233" t="inlineStr">
        <is>
          <t>Rendement</t>
        </is>
      </c>
      <c r="M233" t="inlineStr">
        <is>
          <t>Ratio d'issues de silo</t>
        </is>
      </c>
      <c r="N233" t="inlineStr">
        <is>
          <t>Issues de silo - ONRB</t>
        </is>
      </c>
      <c r="O233" t="n">
        <v>0.0077</v>
      </c>
      <c r="P233" t="inlineStr"/>
      <c r="Q233" t="inlineStr"/>
    </row>
    <row r="234" ht="15" customHeight="1" s="1003">
      <c r="A234" s="1071" t="n">
        <v>1302</v>
      </c>
      <c r="B234" t="inlineStr">
        <is>
          <t>Issues de silo</t>
        </is>
      </c>
      <c r="C234" t="inlineStr">
        <is>
          <t>Compostage</t>
        </is>
      </c>
      <c r="D234" t="inlineStr">
        <is>
          <t>kt</t>
        </is>
      </c>
      <c r="E234" t="inlineStr">
        <is>
          <t>France</t>
        </is>
      </c>
      <c r="F234" t="inlineStr">
        <is>
          <t>2015-16</t>
        </is>
      </c>
      <c r="G234" t="inlineStr">
        <is>
          <t>Pois chiche</t>
        </is>
      </c>
      <c r="H234" t="inlineStr"/>
      <c r="I234" t="inlineStr">
        <is>
          <t>Part d'issues de silo compostées = 0 % (ONRB - FranceAgriMer)</t>
        </is>
      </c>
      <c r="J234" t="inlineStr">
        <is>
          <t>ONRB - FranceAgriMer</t>
        </is>
      </c>
      <c r="K234" t="inlineStr">
        <is>
          <t>Mêmes usages que les issues de silo de pois et fèveroles</t>
        </is>
      </c>
      <c r="L234" t="inlineStr">
        <is>
          <t>Répartition</t>
        </is>
      </c>
      <c r="M234" t="inlineStr">
        <is>
          <t>Part d'issues de silo compostées</t>
        </is>
      </c>
      <c r="N234" t="inlineStr">
        <is>
          <t>Issues de silo - ONRB</t>
        </is>
      </c>
      <c r="O234" t="n">
        <v>-1</v>
      </c>
      <c r="P234" t="inlineStr">
        <is>
          <t>Part d'issues de silo compostées</t>
        </is>
      </c>
      <c r="Q234" t="inlineStr">
        <is>
          <t>ONRB - FranceAgriMer</t>
        </is>
      </c>
    </row>
    <row r="235" ht="15" customHeight="1" s="1003">
      <c r="A235" s="1019" t="n">
        <v>1302</v>
      </c>
      <c r="B235" t="inlineStr">
        <is>
          <t>OS</t>
        </is>
      </c>
      <c r="C235" t="inlineStr">
        <is>
          <t>Issues de silo</t>
        </is>
      </c>
      <c r="D235" t="inlineStr">
        <is>
          <t>kt</t>
        </is>
      </c>
      <c r="E235" t="inlineStr">
        <is>
          <t>France</t>
        </is>
      </c>
      <c r="F235" t="inlineStr">
        <is>
          <t>2015-16</t>
        </is>
      </c>
      <c r="G235" t="inlineStr">
        <is>
          <t>Pois chiche</t>
        </is>
      </c>
      <c r="H235" t="inlineStr"/>
      <c r="I235" t="inlineStr">
        <is>
          <t>Ratio d'issues de silo = 1 % (ONRB - FranceAgriMer)</t>
        </is>
      </c>
      <c r="J235" t="inlineStr">
        <is>
          <t>ONRB - FranceAgriMer</t>
        </is>
      </c>
      <c r="K235" t="inlineStr">
        <is>
          <t>Même ratio d'issues de silo que les pois et fèveroles</t>
        </is>
      </c>
      <c r="L235" t="inlineStr">
        <is>
          <t>Rendement</t>
        </is>
      </c>
      <c r="M235" t="inlineStr">
        <is>
          <t>Ratio d'issues de silo</t>
        </is>
      </c>
      <c r="N235" t="inlineStr">
        <is>
          <t>Issues de silo - ONRB</t>
        </is>
      </c>
      <c r="O235" t="n">
        <v>0</v>
      </c>
      <c r="P235" t="inlineStr"/>
      <c r="Q235" t="inlineStr"/>
    </row>
    <row r="236" ht="15" customHeight="1" s="1003">
      <c r="A236" s="1071" t="n">
        <v>1402</v>
      </c>
      <c r="B236" t="inlineStr">
        <is>
          <t>OS</t>
        </is>
      </c>
      <c r="C236" t="inlineStr">
        <is>
          <t>Issues de silo</t>
        </is>
      </c>
      <c r="D236" t="inlineStr">
        <is>
          <t>kt</t>
        </is>
      </c>
      <c r="E236" t="inlineStr">
        <is>
          <t>France</t>
        </is>
      </c>
      <c r="F236" t="inlineStr">
        <is>
          <t>2015-16</t>
        </is>
      </c>
      <c r="G236" t="inlineStr">
        <is>
          <t>Pois chiche</t>
        </is>
      </c>
      <c r="H236" t="inlineStr"/>
      <c r="I236" t="inlineStr">
        <is>
          <t>Ratio d'issues de silo = 1 % (ONRB - FranceAgriMer)</t>
        </is>
      </c>
      <c r="J236" t="inlineStr">
        <is>
          <t>ONRB - FranceAgriMer</t>
        </is>
      </c>
      <c r="K236" t="inlineStr">
        <is>
          <t>Même ratio d'issues de silo que les pois et fèveroles</t>
        </is>
      </c>
      <c r="L236" t="inlineStr">
        <is>
          <t>Rendement</t>
        </is>
      </c>
      <c r="M236" t="inlineStr">
        <is>
          <t>Ratio d'issues de silo</t>
        </is>
      </c>
      <c r="N236" t="inlineStr">
        <is>
          <t>Issues de silo - ONRB</t>
        </is>
      </c>
      <c r="O236" t="n">
        <v>0.0077</v>
      </c>
      <c r="P236" t="inlineStr"/>
      <c r="Q236" t="inlineStr"/>
    </row>
    <row r="237" ht="15" customHeight="1" s="1003">
      <c r="A237" s="1019" t="n">
        <v>1402</v>
      </c>
      <c r="B237" t="inlineStr">
        <is>
          <t>Issues de silo</t>
        </is>
      </c>
      <c r="C237" t="inlineStr">
        <is>
          <t>Autres biomatériaux</t>
        </is>
      </c>
      <c r="D237" t="inlineStr">
        <is>
          <t>kt</t>
        </is>
      </c>
      <c r="E237" t="inlineStr">
        <is>
          <t>France</t>
        </is>
      </c>
      <c r="F237" t="inlineStr">
        <is>
          <t>2015-16</t>
        </is>
      </c>
      <c r="G237" t="inlineStr">
        <is>
          <t>Pois chiche</t>
        </is>
      </c>
      <c r="H237" t="inlineStr"/>
      <c r="I237" t="inlineStr">
        <is>
          <t>Part d'issues de silo consommées comme autres biomatériaux = 0,77 % (ONRB - FranceAgriMer)</t>
        </is>
      </c>
      <c r="J237" t="inlineStr">
        <is>
          <t>ONRB - FranceAgriMer</t>
        </is>
      </c>
      <c r="K237" t="inlineStr">
        <is>
          <t>Mêmes usages que les issues de silo de pois et fèveroles</t>
        </is>
      </c>
      <c r="L237" t="inlineStr">
        <is>
          <t>Répartition</t>
        </is>
      </c>
      <c r="M237" t="inlineStr">
        <is>
          <t>Part d'issues de silo consommées comme autres biomatériaux</t>
        </is>
      </c>
      <c r="N237" t="inlineStr">
        <is>
          <t>Issues de silo - ONRB</t>
        </is>
      </c>
      <c r="O237" t="n">
        <v>-1</v>
      </c>
      <c r="P237" t="inlineStr">
        <is>
          <t>Part d'issues de silo consommées comme autres biomatériaux</t>
        </is>
      </c>
      <c r="Q237" t="inlineStr">
        <is>
          <t>ONRB - FranceAgriMer</t>
        </is>
      </c>
    </row>
    <row r="238" ht="15" customHeight="1" s="1003">
      <c r="A238" s="1071" t="n">
        <v>1502</v>
      </c>
      <c r="B238" t="inlineStr">
        <is>
          <t>Issues de silo</t>
        </is>
      </c>
      <c r="C238" t="inlineStr">
        <is>
          <t>Méthanisation</t>
        </is>
      </c>
      <c r="D238" t="inlineStr">
        <is>
          <t>kt</t>
        </is>
      </c>
      <c r="E238" t="inlineStr">
        <is>
          <t>France</t>
        </is>
      </c>
      <c r="F238" t="inlineStr">
        <is>
          <t>2015-16</t>
        </is>
      </c>
      <c r="G238" t="inlineStr">
        <is>
          <t>Pois chiche</t>
        </is>
      </c>
      <c r="H238" t="inlineStr"/>
      <c r="I238" t="inlineStr">
        <is>
          <t>Part d'issues de silo consommées en méthanisation = 40,72 % (ONRB - FranceAgriMer)</t>
        </is>
      </c>
      <c r="J238" t="inlineStr">
        <is>
          <t>ONRB - FranceAgriMer</t>
        </is>
      </c>
      <c r="K238" t="inlineStr">
        <is>
          <t>Mêmes usages que les issues de silo de pois et fèveroles</t>
        </is>
      </c>
      <c r="L238" t="inlineStr">
        <is>
          <t>Répartition</t>
        </is>
      </c>
      <c r="M238" t="inlineStr">
        <is>
          <t>Part d'issues de silo consommées en méthanisation</t>
        </is>
      </c>
      <c r="N238" t="inlineStr">
        <is>
          <t>Issues de silo - ONRB</t>
        </is>
      </c>
      <c r="O238" t="n">
        <v>-1</v>
      </c>
      <c r="P238" t="inlineStr">
        <is>
          <t>Part d'issues de silo consommées en méthanisation</t>
        </is>
      </c>
      <c r="Q238" t="inlineStr">
        <is>
          <t>ONRB - FranceAgriMer</t>
        </is>
      </c>
    </row>
    <row r="239" ht="15" customHeight="1" s="1003">
      <c r="A239" s="1019" t="n">
        <v>1502</v>
      </c>
      <c r="B239" t="inlineStr">
        <is>
          <t>OS</t>
        </is>
      </c>
      <c r="C239" t="inlineStr">
        <is>
          <t>Issues de silo</t>
        </is>
      </c>
      <c r="D239" t="inlineStr">
        <is>
          <t>kt</t>
        </is>
      </c>
      <c r="E239" t="inlineStr">
        <is>
          <t>France</t>
        </is>
      </c>
      <c r="F239" t="inlineStr">
        <is>
          <t>2015-16</t>
        </is>
      </c>
      <c r="G239" t="inlineStr">
        <is>
          <t>Pois chiche</t>
        </is>
      </c>
      <c r="H239" t="inlineStr"/>
      <c r="I239" t="inlineStr">
        <is>
          <t>Ratio d'issues de silo = 1 % (ONRB - FranceAgriMer)</t>
        </is>
      </c>
      <c r="J239" t="inlineStr">
        <is>
          <t>ONRB - FranceAgriMer</t>
        </is>
      </c>
      <c r="K239" t="inlineStr">
        <is>
          <t>Même ratio d'issues de silo que les pois et fèveroles</t>
        </is>
      </c>
      <c r="L239" t="inlineStr">
        <is>
          <t>Rendement</t>
        </is>
      </c>
      <c r="M239" t="inlineStr">
        <is>
          <t>Ratio d'issues de silo</t>
        </is>
      </c>
      <c r="N239" t="inlineStr">
        <is>
          <t>Issues de silo - ONRB</t>
        </is>
      </c>
      <c r="O239" t="n">
        <v>0.4072</v>
      </c>
      <c r="P239" t="inlineStr"/>
      <c r="Q239" t="inlineStr"/>
    </row>
    <row r="240" ht="15" customHeight="1" s="1003">
      <c r="A240" s="1071" t="n">
        <v>1602</v>
      </c>
      <c r="B240" t="inlineStr">
        <is>
          <t>Issues de silo</t>
        </is>
      </c>
      <c r="C240" t="inlineStr">
        <is>
          <t>Combustion</t>
        </is>
      </c>
      <c r="D240" t="inlineStr">
        <is>
          <t>kt</t>
        </is>
      </c>
      <c r="E240" t="inlineStr">
        <is>
          <t>France</t>
        </is>
      </c>
      <c r="F240" t="inlineStr">
        <is>
          <t>2015-16</t>
        </is>
      </c>
      <c r="G240" t="inlineStr">
        <is>
          <t>Pois chiche</t>
        </is>
      </c>
      <c r="H240" t="inlineStr"/>
      <c r="I240" t="inlineStr">
        <is>
          <t>Part d'issues de silo brûlées = 1,03 % (ONRB - FranceAgriMer)</t>
        </is>
      </c>
      <c r="J240" t="inlineStr">
        <is>
          <t>ONRB - FranceAgriMer</t>
        </is>
      </c>
      <c r="K240" t="inlineStr">
        <is>
          <t>Mêmes usages que les issues de silo de pois et fèveroles</t>
        </is>
      </c>
      <c r="L240" t="inlineStr">
        <is>
          <t>Répartition</t>
        </is>
      </c>
      <c r="M240" t="inlineStr">
        <is>
          <t>Part d'issues de silo brûlées</t>
        </is>
      </c>
      <c r="N240" t="inlineStr">
        <is>
          <t>Issues de silo - ONRB</t>
        </is>
      </c>
      <c r="O240" t="n">
        <v>-1</v>
      </c>
      <c r="P240" t="inlineStr">
        <is>
          <t>Part d'issues de silo brûlées</t>
        </is>
      </c>
      <c r="Q240" t="inlineStr">
        <is>
          <t>ONRB - FranceAgriMer</t>
        </is>
      </c>
    </row>
    <row r="241" ht="15" customHeight="1" s="1003">
      <c r="A241" s="1019" t="n">
        <v>1602</v>
      </c>
      <c r="B241" t="inlineStr">
        <is>
          <t>OS</t>
        </is>
      </c>
      <c r="C241" t="inlineStr">
        <is>
          <t>Issues de silo</t>
        </is>
      </c>
      <c r="D241" t="inlineStr">
        <is>
          <t>kt</t>
        </is>
      </c>
      <c r="E241" t="inlineStr">
        <is>
          <t>France</t>
        </is>
      </c>
      <c r="F241" t="inlineStr">
        <is>
          <t>2015-16</t>
        </is>
      </c>
      <c r="G241" t="inlineStr">
        <is>
          <t>Pois chiche</t>
        </is>
      </c>
      <c r="H241" t="inlineStr"/>
      <c r="I241" t="inlineStr">
        <is>
          <t>Ratio d'issues de silo = 1 % (ONRB - FranceAgriMer)</t>
        </is>
      </c>
      <c r="J241" t="inlineStr">
        <is>
          <t>ONRB - FranceAgriMer</t>
        </is>
      </c>
      <c r="K241" t="inlineStr">
        <is>
          <t>Même ratio d'issues de silo que les pois et fèveroles</t>
        </is>
      </c>
      <c r="L241" t="inlineStr">
        <is>
          <t>Rendement</t>
        </is>
      </c>
      <c r="M241" t="inlineStr">
        <is>
          <t>Ratio d'issues de silo</t>
        </is>
      </c>
      <c r="N241" t="inlineStr">
        <is>
          <t>Issues de silo - ONRB</t>
        </is>
      </c>
      <c r="O241" t="n">
        <v>0.0103</v>
      </c>
      <c r="P241" t="inlineStr"/>
      <c r="Q241" t="inlineStr"/>
    </row>
    <row r="242" ht="15" customHeight="1" s="1003">
      <c r="A242" s="1071" t="n">
        <v>2102</v>
      </c>
      <c r="B242" t="inlineStr">
        <is>
          <t>Graines autoconsommées</t>
        </is>
      </c>
      <c r="C242" t="inlineStr">
        <is>
          <t>Elimination/Pertes</t>
        </is>
      </c>
      <c r="D242" t="inlineStr">
        <is>
          <t>kt</t>
        </is>
      </c>
      <c r="E242" t="inlineStr">
        <is>
          <t>France</t>
        </is>
      </c>
      <c r="F242" t="inlineStr">
        <is>
          <t>2015-16</t>
        </is>
      </c>
      <c r="G242" t="inlineStr">
        <is>
          <t>Pois chiche</t>
        </is>
      </c>
      <c r="H242" t="inlineStr"/>
      <c r="I242" t="inlineStr">
        <is>
          <t>Ratio de pertes à la ferme = 2 % (ORIFLAAM - Terres Univia)</t>
        </is>
      </c>
      <c r="J242" t="inlineStr">
        <is>
          <t>ORIFLAAM - Terres Univia</t>
        </is>
      </c>
      <c r="K242" t="inlineStr">
        <is>
          <t>Même ratio de pertes à la ferme que soja, pois et féverole</t>
        </is>
      </c>
      <c r="L242" t="inlineStr">
        <is>
          <t>Rendement</t>
        </is>
      </c>
      <c r="M242" t="inlineStr">
        <is>
          <t>Ratio de pertes à la ferme</t>
        </is>
      </c>
      <c r="N242" t="inlineStr">
        <is>
          <t>Pertes ferme - TERRES UNIVIA</t>
        </is>
      </c>
      <c r="O242" t="n">
        <v>-1</v>
      </c>
      <c r="P242" t="inlineStr">
        <is>
          <t>Ratio de pertes à la ferme</t>
        </is>
      </c>
      <c r="Q242" t="inlineStr">
        <is>
          <t>ORIFLAAM - Terres Univia</t>
        </is>
      </c>
    </row>
    <row r="243" ht="15" customHeight="1" s="1003">
      <c r="A243" s="1019" t="n">
        <v>2102</v>
      </c>
      <c r="B243" t="inlineStr">
        <is>
          <t>Graines récoltées</t>
        </is>
      </c>
      <c r="C243" t="inlineStr">
        <is>
          <t>Ferme</t>
        </is>
      </c>
      <c r="D243" t="inlineStr">
        <is>
          <t>kt</t>
        </is>
      </c>
      <c r="E243" t="inlineStr">
        <is>
          <t>France</t>
        </is>
      </c>
      <c r="F243" t="inlineStr">
        <is>
          <t>2015-16</t>
        </is>
      </c>
      <c r="G243" t="inlineStr">
        <is>
          <t>Pois chiche</t>
        </is>
      </c>
      <c r="H243" t="inlineStr"/>
      <c r="I243" t="inlineStr"/>
      <c r="J243" t="inlineStr"/>
      <c r="K243" t="inlineStr"/>
      <c r="L243" t="inlineStr"/>
      <c r="M243" t="inlineStr"/>
      <c r="N243" t="inlineStr"/>
      <c r="O243" t="n">
        <v>0.02</v>
      </c>
      <c r="P243" t="inlineStr"/>
      <c r="Q243" t="inlineStr"/>
    </row>
    <row r="244" ht="15" customHeight="1" s="1003">
      <c r="A244" s="1071" t="n">
        <v>4002</v>
      </c>
      <c r="B244" t="inlineStr">
        <is>
          <t>Graines collectées</t>
        </is>
      </c>
      <c r="C244" t="inlineStr">
        <is>
          <t>Semences certifiées</t>
        </is>
      </c>
      <c r="D244" t="inlineStr">
        <is>
          <t>kt</t>
        </is>
      </c>
      <c r="E244" t="inlineStr">
        <is>
          <t>France</t>
        </is>
      </c>
      <c r="F244" t="inlineStr">
        <is>
          <t>2015-16</t>
        </is>
      </c>
      <c r="G244" t="inlineStr">
        <is>
          <t>Pois chiche</t>
        </is>
      </c>
      <c r="H244" t="inlineStr"/>
      <c r="I244" t="inlineStr">
        <is>
          <t>0</t>
        </is>
      </c>
      <c r="J244" t="inlineStr">
        <is>
          <t>0</t>
        </is>
      </c>
      <c r="K244" t="inlineStr">
        <is>
          <t>10 % de la récolte sont des semences certifiées</t>
        </is>
      </c>
      <c r="L244" t="inlineStr">
        <is>
          <t>Répartition</t>
        </is>
      </c>
      <c r="M244" t="inlineStr">
        <is>
          <t>Part de la production de semences certifiées</t>
        </is>
      </c>
      <c r="N244" t="inlineStr">
        <is>
          <t>0</t>
        </is>
      </c>
      <c r="O244" t="n">
        <v>1</v>
      </c>
      <c r="P244" t="inlineStr"/>
      <c r="Q244" t="inlineStr"/>
    </row>
    <row r="245" ht="15" customHeight="1" s="1003">
      <c r="A245" s="1019" t="n">
        <v>4002</v>
      </c>
      <c r="B245" t="inlineStr">
        <is>
          <t>Graines autoconsommées</t>
        </is>
      </c>
      <c r="C245" t="inlineStr">
        <is>
          <t>Semences fermières</t>
        </is>
      </c>
      <c r="D245" t="inlineStr">
        <is>
          <t>kt</t>
        </is>
      </c>
      <c r="E245" t="inlineStr">
        <is>
          <t>France</t>
        </is>
      </c>
      <c r="F245" t="inlineStr">
        <is>
          <t>2015-16</t>
        </is>
      </c>
      <c r="G245" t="inlineStr">
        <is>
          <t>Pois chiche</t>
        </is>
      </c>
      <c r="H245" t="inlineStr"/>
      <c r="I245" t="inlineStr">
        <is>
          <t>0</t>
        </is>
      </c>
      <c r="J245" t="inlineStr">
        <is>
          <t>0</t>
        </is>
      </c>
      <c r="K245" t="inlineStr">
        <is>
          <t>Autant de semences fermières que de semences certifiées sont produites</t>
        </is>
      </c>
      <c r="L245" t="inlineStr">
        <is>
          <t>Répartition</t>
        </is>
      </c>
      <c r="M245" t="inlineStr">
        <is>
          <t>Part de semences fermières (par rapport aux semences certifiées)</t>
        </is>
      </c>
      <c r="N245" t="inlineStr">
        <is>
          <t>0</t>
        </is>
      </c>
      <c r="O245" t="n">
        <v>-1</v>
      </c>
      <c r="P245" t="inlineStr">
        <is>
          <t>Part de semences fermières (par rapport aux semences certifiées)</t>
        </is>
      </c>
      <c r="Q245" t="inlineStr"/>
    </row>
    <row r="246" ht="15" customHeight="1" s="1003">
      <c r="A246" s="1071" t="n">
        <v>4901</v>
      </c>
      <c r="B246" t="inlineStr">
        <is>
          <t>Graines récoltées</t>
        </is>
      </c>
      <c r="C246" t="inlineStr">
        <is>
          <t>OS</t>
        </is>
      </c>
      <c r="D246" t="inlineStr">
        <is>
          <t>kt</t>
        </is>
      </c>
      <c r="E246" t="inlineStr">
        <is>
          <t>France</t>
        </is>
      </c>
      <c r="F246" t="inlineStr">
        <is>
          <t>2015-16</t>
        </is>
      </c>
      <c r="G246" t="inlineStr">
        <is>
          <t>Pois chiche</t>
        </is>
      </c>
      <c r="H246" t="inlineStr"/>
      <c r="I246" t="inlineStr">
        <is>
          <t>0</t>
        </is>
      </c>
      <c r="J246" t="inlineStr">
        <is>
          <t>0</t>
        </is>
      </c>
      <c r="K246" t="inlineStr">
        <is>
          <t>50 % de la récolte est collectée</t>
        </is>
      </c>
      <c r="L246" t="inlineStr">
        <is>
          <t>Répartition</t>
        </is>
      </c>
      <c r="M246" t="inlineStr">
        <is>
          <t>Part de la collecte</t>
        </is>
      </c>
      <c r="N246" t="inlineStr">
        <is>
          <t>0</t>
        </is>
      </c>
      <c r="O246" t="n">
        <v>-1</v>
      </c>
      <c r="P246" t="inlineStr">
        <is>
          <t>Part de la collecte</t>
        </is>
      </c>
      <c r="Q246" t="inlineStr"/>
    </row>
    <row r="247" ht="15" customHeight="1" s="1003">
      <c r="A247" s="1019" t="n">
        <v>4901</v>
      </c>
      <c r="B247" t="inlineStr">
        <is>
          <t>Récolte</t>
        </is>
      </c>
      <c r="C247" t="inlineStr">
        <is>
          <t>Graines récoltées</t>
        </is>
      </c>
      <c r="D247" t="inlineStr">
        <is>
          <t>kt</t>
        </is>
      </c>
      <c r="E247" t="inlineStr">
        <is>
          <t>France</t>
        </is>
      </c>
      <c r="F247" t="inlineStr">
        <is>
          <t>2015-16</t>
        </is>
      </c>
      <c r="G247" t="inlineStr">
        <is>
          <t>Pois chiche</t>
        </is>
      </c>
      <c r="H247" t="inlineStr">
        <is>
          <t>Récolte = 16 kt (Statistique Agricole Annuelle - SSP)</t>
        </is>
      </c>
      <c r="I247" t="inlineStr"/>
      <c r="J247" t="inlineStr">
        <is>
          <t>Statistique Agricole Annuelle - SSP</t>
        </is>
      </c>
      <c r="K247" t="inlineStr"/>
      <c r="L247" t="inlineStr">
        <is>
          <t>Volume</t>
        </is>
      </c>
      <c r="M247" t="inlineStr">
        <is>
          <t>Récolte</t>
        </is>
      </c>
      <c r="N247" t="inlineStr">
        <is>
          <t>Récoltes - AGRESTE</t>
        </is>
      </c>
      <c r="O247" t="n">
        <v>0.5</v>
      </c>
      <c r="P247" t="inlineStr"/>
      <c r="Q247" t="inlineStr"/>
    </row>
    <row r="248" ht="15" customHeight="1" s="1003">
      <c r="A248" s="1071" t="n">
        <v>5001</v>
      </c>
      <c r="B248" t="inlineStr">
        <is>
          <t>Récolte</t>
        </is>
      </c>
      <c r="C248" t="inlineStr">
        <is>
          <t>Graines récoltées</t>
        </is>
      </c>
      <c r="D248" t="inlineStr">
        <is>
          <t>kt</t>
        </is>
      </c>
      <c r="E248" t="inlineStr">
        <is>
          <t>France</t>
        </is>
      </c>
      <c r="F248" t="inlineStr">
        <is>
          <t>2015-16</t>
        </is>
      </c>
      <c r="G248" t="inlineStr">
        <is>
          <t>Pois chiche</t>
        </is>
      </c>
      <c r="H248" t="inlineStr">
        <is>
          <t>Récolte = 16 kt (Statistique Agricole Annuelle - SSP)</t>
        </is>
      </c>
      <c r="I248" t="inlineStr"/>
      <c r="J248" t="inlineStr">
        <is>
          <t>Statistique Agricole Annuelle - SSP</t>
        </is>
      </c>
      <c r="K248" t="inlineStr"/>
      <c r="L248" t="inlineStr">
        <is>
          <t>Volume</t>
        </is>
      </c>
      <c r="M248" t="inlineStr">
        <is>
          <t>Récolte</t>
        </is>
      </c>
      <c r="N248" t="inlineStr">
        <is>
          <t>Récoltes - AGRESTE</t>
        </is>
      </c>
      <c r="O248" t="n">
        <v>0.1</v>
      </c>
      <c r="P248" t="inlineStr"/>
      <c r="Q248" t="inlineStr"/>
    </row>
    <row r="249" ht="15" customHeight="1" s="1003">
      <c r="A249" s="1019" t="n">
        <v>5001</v>
      </c>
      <c r="B249" t="inlineStr">
        <is>
          <t>Stock initial collecteurs</t>
        </is>
      </c>
      <c r="C249" t="inlineStr">
        <is>
          <t>OS</t>
        </is>
      </c>
      <c r="D249" t="inlineStr">
        <is>
          <t>kt</t>
        </is>
      </c>
      <c r="E249" t="inlineStr">
        <is>
          <t>France</t>
        </is>
      </c>
      <c r="F249" t="inlineStr">
        <is>
          <t>2015-16</t>
        </is>
      </c>
      <c r="G249" t="inlineStr">
        <is>
          <t>Pois chiche</t>
        </is>
      </c>
      <c r="H249" t="inlineStr"/>
      <c r="I249" t="inlineStr">
        <is>
          <t>0</t>
        </is>
      </c>
      <c r="J249" t="inlineStr">
        <is>
          <t>0</t>
        </is>
      </c>
      <c r="K249" t="inlineStr">
        <is>
          <t>10 % de la récolte est déstockée</t>
        </is>
      </c>
      <c r="L249" t="inlineStr">
        <is>
          <t>Répartition</t>
        </is>
      </c>
      <c r="M249" t="inlineStr">
        <is>
          <t>Part du stock initial</t>
        </is>
      </c>
      <c r="N249" t="inlineStr">
        <is>
          <t>0</t>
        </is>
      </c>
      <c r="O249" t="n">
        <v>-1</v>
      </c>
      <c r="P249" t="inlineStr">
        <is>
          <t>Part du stock initial</t>
        </is>
      </c>
      <c r="Q249" t="inlineStr"/>
    </row>
    <row r="250" ht="15" customHeight="1" s="1003">
      <c r="A250" s="1071" t="n">
        <v>5101</v>
      </c>
      <c r="B250" t="inlineStr">
        <is>
          <t>OS</t>
        </is>
      </c>
      <c r="C250" t="inlineStr">
        <is>
          <t>Stock final collecteurs</t>
        </is>
      </c>
      <c r="D250" t="inlineStr">
        <is>
          <t>kt</t>
        </is>
      </c>
      <c r="E250" t="inlineStr">
        <is>
          <t>France</t>
        </is>
      </c>
      <c r="F250" t="inlineStr">
        <is>
          <t>2015-16</t>
        </is>
      </c>
      <c r="G250" t="inlineStr">
        <is>
          <t>Pois chiche</t>
        </is>
      </c>
      <c r="H250" t="inlineStr"/>
      <c r="I250" t="inlineStr">
        <is>
          <t>0</t>
        </is>
      </c>
      <c r="J250" t="inlineStr">
        <is>
          <t>0</t>
        </is>
      </c>
      <c r="K250" t="inlineStr">
        <is>
          <t>10 % de la récolte est stockée</t>
        </is>
      </c>
      <c r="L250" t="inlineStr">
        <is>
          <t>Répartition</t>
        </is>
      </c>
      <c r="M250" t="inlineStr">
        <is>
          <t>Part du stock final</t>
        </is>
      </c>
      <c r="N250" t="inlineStr">
        <is>
          <t>0</t>
        </is>
      </c>
      <c r="O250" t="n">
        <v>-1</v>
      </c>
      <c r="P250" t="inlineStr">
        <is>
          <t>Part du stock final</t>
        </is>
      </c>
      <c r="Q250" t="inlineStr"/>
    </row>
    <row r="251" ht="15" customHeight="1" s="1003">
      <c r="A251" s="1019" t="n">
        <v>5101</v>
      </c>
      <c r="B251" t="inlineStr">
        <is>
          <t>Récolte</t>
        </is>
      </c>
      <c r="C251" t="inlineStr">
        <is>
          <t>Graines récoltées</t>
        </is>
      </c>
      <c r="D251" t="inlineStr">
        <is>
          <t>kt</t>
        </is>
      </c>
      <c r="E251" t="inlineStr">
        <is>
          <t>France</t>
        </is>
      </c>
      <c r="F251" t="inlineStr">
        <is>
          <t>2015-16</t>
        </is>
      </c>
      <c r="G251" t="inlineStr">
        <is>
          <t>Pois chiche</t>
        </is>
      </c>
      <c r="H251" t="inlineStr">
        <is>
          <t>Récolte = 16 kt (Statistique Agricole Annuelle - SSP)</t>
        </is>
      </c>
      <c r="I251" t="inlineStr"/>
      <c r="J251" t="inlineStr">
        <is>
          <t>Statistique Agricole Annuelle - SSP</t>
        </is>
      </c>
      <c r="K251" t="inlineStr"/>
      <c r="L251" t="inlineStr">
        <is>
          <t>Volume</t>
        </is>
      </c>
      <c r="M251" t="inlineStr">
        <is>
          <t>Récolte</t>
        </is>
      </c>
      <c r="N251" t="inlineStr">
        <is>
          <t>Récoltes - AGRESTE</t>
        </is>
      </c>
      <c r="O251" t="n">
        <v>0.1</v>
      </c>
      <c r="P251" t="inlineStr"/>
      <c r="Q251" t="inlineStr"/>
    </row>
    <row r="252" ht="15" customHeight="1" s="1003">
      <c r="A252" s="1071" t="n">
        <v>5201</v>
      </c>
      <c r="B252" t="inlineStr">
        <is>
          <t>Récolte</t>
        </is>
      </c>
      <c r="C252" t="inlineStr">
        <is>
          <t>Graines récoltées</t>
        </is>
      </c>
      <c r="D252" t="inlineStr">
        <is>
          <t>kt</t>
        </is>
      </c>
      <c r="E252" t="inlineStr">
        <is>
          <t>France</t>
        </is>
      </c>
      <c r="F252" t="inlineStr">
        <is>
          <t>2015-16</t>
        </is>
      </c>
      <c r="G252" t="inlineStr">
        <is>
          <t>Pois chiche</t>
        </is>
      </c>
      <c r="H252" t="inlineStr">
        <is>
          <t>Récolte = 16 kt (Statistique Agricole Annuelle - SSP)</t>
        </is>
      </c>
      <c r="I252" t="inlineStr"/>
      <c r="J252" t="inlineStr">
        <is>
          <t>Statistique Agricole Annuelle - SSP</t>
        </is>
      </c>
      <c r="K252" t="inlineStr"/>
      <c r="L252" t="inlineStr">
        <is>
          <t>Volume</t>
        </is>
      </c>
      <c r="M252" t="inlineStr">
        <is>
          <t>Récolte</t>
        </is>
      </c>
      <c r="N252" t="inlineStr">
        <is>
          <t>Récoltes - AGRESTE</t>
        </is>
      </c>
      <c r="O252" t="n">
        <v>0.1</v>
      </c>
      <c r="P252" t="inlineStr"/>
      <c r="Q252" t="inlineStr"/>
    </row>
    <row r="253" ht="15" customHeight="1" s="1003">
      <c r="A253" s="1019" t="n">
        <v>5201</v>
      </c>
      <c r="B253" t="inlineStr">
        <is>
          <t>Graines collectées</t>
        </is>
      </c>
      <c r="C253" t="inlineStr">
        <is>
          <t>Semences certifiées</t>
        </is>
      </c>
      <c r="D253" t="inlineStr">
        <is>
          <t>kt</t>
        </is>
      </c>
      <c r="E253" t="inlineStr">
        <is>
          <t>France</t>
        </is>
      </c>
      <c r="F253" t="inlineStr">
        <is>
          <t>2015-16</t>
        </is>
      </c>
      <c r="G253" t="inlineStr">
        <is>
          <t>Pois chiche</t>
        </is>
      </c>
      <c r="H253" t="inlineStr"/>
      <c r="I253" t="inlineStr">
        <is>
          <t>0</t>
        </is>
      </c>
      <c r="J253" t="inlineStr">
        <is>
          <t>0</t>
        </is>
      </c>
      <c r="K253" t="inlineStr">
        <is>
          <t>10 % de la récolte sont des semences certifiées</t>
        </is>
      </c>
      <c r="L253" t="inlineStr">
        <is>
          <t>Répartition</t>
        </is>
      </c>
      <c r="M253" t="inlineStr">
        <is>
          <t>Part de la production de semences certifiées</t>
        </is>
      </c>
      <c r="N253" t="inlineStr">
        <is>
          <t>0</t>
        </is>
      </c>
      <c r="O253" t="n">
        <v>-1</v>
      </c>
      <c r="P253" t="inlineStr">
        <is>
          <t>Part de la production de semences certifiées</t>
        </is>
      </c>
      <c r="Q253" t="inlineStr"/>
    </row>
    <row r="254" ht="15" customHeight="1" s="1003">
      <c r="A254" s="1071" t="n">
        <v>6100</v>
      </c>
      <c r="B254" t="inlineStr">
        <is>
          <t>Fabrication de produits alimentaires</t>
        </is>
      </c>
      <c r="C254" t="inlineStr">
        <is>
          <t>Produits alimentaires</t>
        </is>
      </c>
      <c r="D254" t="inlineStr">
        <is>
          <t>kt</t>
        </is>
      </c>
      <c r="E254" t="inlineStr">
        <is>
          <t>France</t>
        </is>
      </c>
      <c r="F254" t="inlineStr">
        <is>
          <t>2015-16</t>
        </is>
      </c>
      <c r="G254" t="inlineStr">
        <is>
          <t>Pois chiche</t>
        </is>
      </c>
      <c r="H254" t="inlineStr"/>
      <c r="I254" t="inlineStr"/>
      <c r="J254" t="inlineStr"/>
      <c r="K254" t="inlineStr"/>
      <c r="L254" t="inlineStr"/>
      <c r="M254" t="inlineStr"/>
      <c r="N254" t="inlineStr"/>
      <c r="O254" t="n">
        <v>0.7544322897019993</v>
      </c>
      <c r="P254" t="inlineStr"/>
      <c r="Q254" t="inlineStr"/>
    </row>
    <row r="255" ht="15" customHeight="1" s="1003">
      <c r="A255" s="1019" t="n">
        <v>6100</v>
      </c>
      <c r="B255" t="inlineStr">
        <is>
          <t>Produits alimentaires</t>
        </is>
      </c>
      <c r="C255" t="inlineStr">
        <is>
          <t>GMS</t>
        </is>
      </c>
      <c r="D255" t="inlineStr">
        <is>
          <t>kt</t>
        </is>
      </c>
      <c r="E255" t="inlineStr">
        <is>
          <t>France</t>
        </is>
      </c>
      <c r="F255" t="inlineStr">
        <is>
          <t>2015-16</t>
        </is>
      </c>
      <c r="G255" t="inlineStr">
        <is>
          <t>Pois chiche</t>
        </is>
      </c>
      <c r="H255" t="inlineStr"/>
      <c r="I255" t="inlineStr">
        <is>
          <t>Part de consommation de produits alimentaires par les GMS (en volume de matière première) = 75,44 % (OléoProtéines - Terres Univia)</t>
        </is>
      </c>
      <c r="J255" t="inlineStr">
        <is>
          <t>OléoProtéines - Terres Univia</t>
        </is>
      </c>
      <c r="K255" t="inlineStr">
        <is>
          <t>Même répartition des circuits de distribution des produits alimentaires qu'en 2023</t>
        </is>
      </c>
      <c r="L255" t="inlineStr">
        <is>
          <t>Répartition</t>
        </is>
      </c>
      <c r="M255" t="inlineStr">
        <is>
          <t>Part de consommation de produits alimentaires par les GMS (en volume de matière première)</t>
        </is>
      </c>
      <c r="N255" t="inlineStr">
        <is>
          <t>Consommation - OléoProtéines</t>
        </is>
      </c>
      <c r="O255" t="n">
        <v>-1</v>
      </c>
      <c r="P255" t="inlineStr">
        <is>
          <t>Part de consommation de produits alimentaires par les GMS (en volume de matière première)</t>
        </is>
      </c>
      <c r="Q255" t="inlineStr">
        <is>
          <t>OléoProtéines - Terres Univia</t>
        </is>
      </c>
    </row>
    <row r="256" ht="15" customHeight="1" s="1003">
      <c r="A256" s="1071" t="n">
        <v>6200</v>
      </c>
      <c r="B256" t="inlineStr">
        <is>
          <t>Produits alimentaires</t>
        </is>
      </c>
      <c r="C256" t="inlineStr">
        <is>
          <t>Circuits spécialisés</t>
        </is>
      </c>
      <c r="D256" t="inlineStr">
        <is>
          <t>kt</t>
        </is>
      </c>
      <c r="E256" t="inlineStr">
        <is>
          <t>France</t>
        </is>
      </c>
      <c r="F256" t="inlineStr">
        <is>
          <t>2015-16</t>
        </is>
      </c>
      <c r="G256" t="inlineStr">
        <is>
          <t>Pois chiche</t>
        </is>
      </c>
      <c r="H256" t="inlineStr"/>
      <c r="I256" t="inlineStr">
        <is>
          <t>Part de consommation de produits alimentaires par les circuits spécialisés (en volume de matière première) = 3,77 % (OléoProtéines - Terres Univia)</t>
        </is>
      </c>
      <c r="J256" t="inlineStr">
        <is>
          <t>OléoProtéines - Terres Univia</t>
        </is>
      </c>
      <c r="K256" t="inlineStr">
        <is>
          <t>Même répartition des circuits de distribution des produits alimentaires qu'en 2023</t>
        </is>
      </c>
      <c r="L256" t="inlineStr">
        <is>
          <t>Répartition</t>
        </is>
      </c>
      <c r="M256" t="inlineStr">
        <is>
          <t>Part de consommation de produits alimentaires par les circuits spécialisés (en volume de matière première)</t>
        </is>
      </c>
      <c r="N256" t="inlineStr">
        <is>
          <t>Consommation - OléoProtéines</t>
        </is>
      </c>
      <c r="O256" t="n">
        <v>-1</v>
      </c>
      <c r="P256" t="inlineStr">
        <is>
          <t>Part de consommation de produits alimentaires par les circuits spécialisés (en volume de matière première)</t>
        </is>
      </c>
      <c r="Q256" t="inlineStr">
        <is>
          <t>OléoProtéines - Terres Univia</t>
        </is>
      </c>
    </row>
    <row r="257" ht="15" customHeight="1" s="1003">
      <c r="A257" s="1019" t="n">
        <v>6200</v>
      </c>
      <c r="B257" t="inlineStr">
        <is>
          <t>Fabrication de produits alimentaires</t>
        </is>
      </c>
      <c r="C257" t="inlineStr">
        <is>
          <t>Produits alimentaires</t>
        </is>
      </c>
      <c r="D257" t="inlineStr">
        <is>
          <t>kt</t>
        </is>
      </c>
      <c r="E257" t="inlineStr">
        <is>
          <t>France</t>
        </is>
      </c>
      <c r="F257" t="inlineStr">
        <is>
          <t>2015-16</t>
        </is>
      </c>
      <c r="G257" t="inlineStr">
        <is>
          <t>Pois chiche</t>
        </is>
      </c>
      <c r="H257" t="inlineStr"/>
      <c r="I257" t="inlineStr"/>
      <c r="J257" t="inlineStr"/>
      <c r="K257" t="inlineStr"/>
      <c r="L257" t="inlineStr"/>
      <c r="M257" t="inlineStr"/>
      <c r="N257" t="inlineStr"/>
      <c r="O257" t="n">
        <v>0.03772161448509997</v>
      </c>
      <c r="P257" t="inlineStr"/>
      <c r="Q257" t="inlineStr"/>
    </row>
    <row r="258" ht="15" customHeight="1" s="1003">
      <c r="A258" s="1071" t="n">
        <v>6300</v>
      </c>
      <c r="B258" t="inlineStr">
        <is>
          <t>Produits alimentaires</t>
        </is>
      </c>
      <c r="C258" t="inlineStr">
        <is>
          <t>RHD</t>
        </is>
      </c>
      <c r="D258" t="inlineStr">
        <is>
          <t>kt</t>
        </is>
      </c>
      <c r="E258" t="inlineStr">
        <is>
          <t>France</t>
        </is>
      </c>
      <c r="F258" t="inlineStr">
        <is>
          <t>2015-16</t>
        </is>
      </c>
      <c r="G258" t="inlineStr">
        <is>
          <t>Pois chiche</t>
        </is>
      </c>
      <c r="H258" t="inlineStr"/>
      <c r="I258" t="inlineStr">
        <is>
          <t>Part de consommation de produits alimentaires par la RHD (en volume de matière première) = 12,53 % (OléoProtéines - Terres Univia)</t>
        </is>
      </c>
      <c r="J258" t="inlineStr">
        <is>
          <t>OléoProtéines - Terres Univia</t>
        </is>
      </c>
      <c r="K258" t="inlineStr">
        <is>
          <t>Même répartition des circuits de distribution des produits alimentaires qu'en 2023</t>
        </is>
      </c>
      <c r="L258" t="inlineStr">
        <is>
          <t>Répartition</t>
        </is>
      </c>
      <c r="M258" t="inlineStr">
        <is>
          <t>Part de consommation de produits alimentaires par la RHD (en volume de matière première)</t>
        </is>
      </c>
      <c r="N258" t="inlineStr">
        <is>
          <t>Consommation - OléoProtéines</t>
        </is>
      </c>
      <c r="O258" t="n">
        <v>-1</v>
      </c>
      <c r="P258" t="inlineStr">
        <is>
          <t>Part de consommation de produits alimentaires par la RHD (en volume de matière première)</t>
        </is>
      </c>
      <c r="Q258" t="inlineStr">
        <is>
          <t>OléoProtéines - Terres Univia</t>
        </is>
      </c>
    </row>
    <row r="259" ht="15" customHeight="1" s="1003">
      <c r="A259" s="1019" t="n">
        <v>6300</v>
      </c>
      <c r="B259" t="inlineStr">
        <is>
          <t>Fabrication de produits alimentaires</t>
        </is>
      </c>
      <c r="C259" t="inlineStr">
        <is>
          <t>Produits alimentaires</t>
        </is>
      </c>
      <c r="D259" t="inlineStr">
        <is>
          <t>kt</t>
        </is>
      </c>
      <c r="E259" t="inlineStr">
        <is>
          <t>France</t>
        </is>
      </c>
      <c r="F259" t="inlineStr">
        <is>
          <t>2015-16</t>
        </is>
      </c>
      <c r="G259" t="inlineStr">
        <is>
          <t>Pois chiche</t>
        </is>
      </c>
      <c r="H259" t="inlineStr"/>
      <c r="I259" t="inlineStr"/>
      <c r="J259" t="inlineStr"/>
      <c r="K259" t="inlineStr"/>
      <c r="L259" t="inlineStr"/>
      <c r="M259" t="inlineStr"/>
      <c r="N259" t="inlineStr"/>
      <c r="O259" t="n">
        <v>0.1252896481112249</v>
      </c>
      <c r="P259" t="inlineStr"/>
      <c r="Q259" t="inlineStr"/>
    </row>
    <row r="260" ht="15" customHeight="1" s="1003">
      <c r="A260" s="1071" t="n">
        <v>6400</v>
      </c>
      <c r="B260" t="inlineStr">
        <is>
          <t>Fabrication de produits alimentaires</t>
        </is>
      </c>
      <c r="C260" t="inlineStr">
        <is>
          <t>Produits alimentaires</t>
        </is>
      </c>
      <c r="D260" t="inlineStr">
        <is>
          <t>kt</t>
        </is>
      </c>
      <c r="E260" t="inlineStr">
        <is>
          <t>France</t>
        </is>
      </c>
      <c r="F260" t="inlineStr">
        <is>
          <t>2015-16</t>
        </is>
      </c>
      <c r="G260" t="inlineStr">
        <is>
          <t>Pois chiche</t>
        </is>
      </c>
      <c r="H260" t="inlineStr"/>
      <c r="I260" t="inlineStr"/>
      <c r="J260" t="inlineStr"/>
      <c r="K260" t="inlineStr"/>
      <c r="L260" t="inlineStr"/>
      <c r="M260" t="inlineStr"/>
      <c r="N260" t="inlineStr"/>
      <c r="O260" t="n">
        <v>0.08255644770167593</v>
      </c>
      <c r="P260" t="inlineStr"/>
      <c r="Q260" t="inlineStr"/>
    </row>
    <row r="261" ht="15" customHeight="1" s="1003">
      <c r="A261" s="1019" t="n">
        <v>6400</v>
      </c>
      <c r="B261" t="inlineStr">
        <is>
          <t>Produits alimentaires</t>
        </is>
      </c>
      <c r="C261" t="inlineStr">
        <is>
          <t>Autres IAA</t>
        </is>
      </c>
      <c r="D261" t="inlineStr">
        <is>
          <t>kt</t>
        </is>
      </c>
      <c r="E261" t="inlineStr">
        <is>
          <t>France</t>
        </is>
      </c>
      <c r="F261" t="inlineStr">
        <is>
          <t>2015-16</t>
        </is>
      </c>
      <c r="G261" t="inlineStr">
        <is>
          <t>Pois chiche</t>
        </is>
      </c>
      <c r="H261" t="inlineStr"/>
      <c r="I261" t="inlineStr">
        <is>
          <t>Part de consommation de produits alimentaires par les autres IAA (en volume de matière première) = 8,26 % (OléoProtéines - Terres Univia)</t>
        </is>
      </c>
      <c r="J261" t="inlineStr">
        <is>
          <t>OléoProtéines - Terres Univia</t>
        </is>
      </c>
      <c r="K261" t="inlineStr">
        <is>
          <t>Même répartition des circuits de distribution des produits alimentaires qu'en 2023</t>
        </is>
      </c>
      <c r="L261" t="inlineStr">
        <is>
          <t>Répartition</t>
        </is>
      </c>
      <c r="M261" t="inlineStr">
        <is>
          <t>Part de consommation de produits alimentaires par les autres IAA (en volume de matière première)</t>
        </is>
      </c>
      <c r="N261" t="inlineStr">
        <is>
          <t>Consommation - OléoProtéines</t>
        </is>
      </c>
      <c r="O261" t="n">
        <v>-1</v>
      </c>
      <c r="P261" t="inlineStr">
        <is>
          <t>Part de consommation de produits alimentaires par les autres IAA (en volume de matière première)</t>
        </is>
      </c>
      <c r="Q261" t="inlineStr">
        <is>
          <t>OléoProtéines - Terres Univia</t>
        </is>
      </c>
    </row>
    <row r="262" ht="15" customHeight="1" s="1003">
      <c r="A262" s="1071" t="n">
        <v>303</v>
      </c>
      <c r="B262" t="inlineStr">
        <is>
          <t>Graines récoltées</t>
        </is>
      </c>
      <c r="C262" t="inlineStr">
        <is>
          <t>OS</t>
        </is>
      </c>
      <c r="D262" t="inlineStr">
        <is>
          <t>kt</t>
        </is>
      </c>
      <c r="E262" t="inlineStr">
        <is>
          <t>France</t>
        </is>
      </c>
      <c r="F262" t="inlineStr">
        <is>
          <t>2015-16</t>
        </is>
      </c>
      <c r="G262" t="inlineStr">
        <is>
          <t>Haricot sec</t>
        </is>
      </c>
      <c r="H262" t="inlineStr"/>
      <c r="I262" t="inlineStr">
        <is>
          <t>0</t>
        </is>
      </c>
      <c r="J262" t="inlineStr">
        <is>
          <t>0</t>
        </is>
      </c>
      <c r="K262" t="inlineStr">
        <is>
          <t>50 % de la récolte est collectée</t>
        </is>
      </c>
      <c r="L262" t="inlineStr">
        <is>
          <t>Répartition</t>
        </is>
      </c>
      <c r="M262" t="inlineStr">
        <is>
          <t>Part de la collecte</t>
        </is>
      </c>
      <c r="N262" t="inlineStr">
        <is>
          <t>0</t>
        </is>
      </c>
      <c r="O262" t="n">
        <v>0.01</v>
      </c>
      <c r="P262" t="inlineStr"/>
      <c r="Q262" t="inlineStr"/>
    </row>
    <row r="263" ht="15" customHeight="1" s="1003">
      <c r="A263" s="1019" t="n">
        <v>303</v>
      </c>
      <c r="B263" t="inlineStr">
        <is>
          <t>OS</t>
        </is>
      </c>
      <c r="C263" t="inlineStr">
        <is>
          <t>Issues de silo</t>
        </is>
      </c>
      <c r="D263" t="inlineStr">
        <is>
          <t>kt</t>
        </is>
      </c>
      <c r="E263" t="inlineStr">
        <is>
          <t>France</t>
        </is>
      </c>
      <c r="F263" t="inlineStr">
        <is>
          <t>2015-16</t>
        </is>
      </c>
      <c r="G263" t="inlineStr">
        <is>
          <t>Haricot sec</t>
        </is>
      </c>
      <c r="H263" t="inlineStr"/>
      <c r="I263" t="inlineStr">
        <is>
          <t>Ratio d'issues de silo = 1 % (ONRB - FranceAgriMer)</t>
        </is>
      </c>
      <c r="J263" t="inlineStr">
        <is>
          <t>ONRB - FranceAgriMer</t>
        </is>
      </c>
      <c r="K263" t="inlineStr">
        <is>
          <t>Même ratio d'issues de silo que les pois et fèveroles</t>
        </is>
      </c>
      <c r="L263" t="inlineStr">
        <is>
          <t>Rendement</t>
        </is>
      </c>
      <c r="M263" t="inlineStr">
        <is>
          <t>Ratio d'issues de silo</t>
        </is>
      </c>
      <c r="N263" t="inlineStr">
        <is>
          <t>Issues de silo - ONRB</t>
        </is>
      </c>
      <c r="O263" t="n">
        <v>-1</v>
      </c>
      <c r="P263" t="inlineStr">
        <is>
          <t>Ratio d'issues de silo</t>
        </is>
      </c>
      <c r="Q263" t="inlineStr">
        <is>
          <t>ONRB - FranceAgriMer</t>
        </is>
      </c>
    </row>
    <row r="264" ht="15" customHeight="1" s="1003">
      <c r="A264" s="1071" t="n">
        <v>1103</v>
      </c>
      <c r="B264" t="inlineStr">
        <is>
          <t>Issues de silo</t>
        </is>
      </c>
      <c r="C264" t="inlineStr">
        <is>
          <t>FAF</t>
        </is>
      </c>
      <c r="D264" t="inlineStr">
        <is>
          <t>kt</t>
        </is>
      </c>
      <c r="E264" t="inlineStr">
        <is>
          <t>France</t>
        </is>
      </c>
      <c r="F264" t="inlineStr">
        <is>
          <t>2015-16</t>
        </is>
      </c>
      <c r="G264" t="inlineStr">
        <is>
          <t>Haricot sec</t>
        </is>
      </c>
      <c r="H264" t="inlineStr"/>
      <c r="I264" t="inlineStr">
        <is>
          <t>Part d'issues de silo consommées par les FAF = 56,33 % (ONRB - FranceAgriMer)</t>
        </is>
      </c>
      <c r="J264" t="inlineStr">
        <is>
          <t>ONRB - FranceAgriMer</t>
        </is>
      </c>
      <c r="K264" t="inlineStr">
        <is>
          <t>Mêmes usages que les issues de silo de pois et fèveroles</t>
        </is>
      </c>
      <c r="L264" t="inlineStr">
        <is>
          <t>Répartition</t>
        </is>
      </c>
      <c r="M264" t="inlineStr">
        <is>
          <t>Part d'issues de silo consommées par les FAF</t>
        </is>
      </c>
      <c r="N264" t="inlineStr">
        <is>
          <t>Issues de silo - ONRB</t>
        </is>
      </c>
      <c r="O264" t="n">
        <v>-1</v>
      </c>
      <c r="P264" t="inlineStr">
        <is>
          <t>Part d'issues de silo consommées par les FAF</t>
        </is>
      </c>
      <c r="Q264" t="inlineStr">
        <is>
          <t>ONRB - FranceAgriMer</t>
        </is>
      </c>
    </row>
    <row r="265" ht="15" customHeight="1" s="1003">
      <c r="A265" s="1019" t="n">
        <v>1103</v>
      </c>
      <c r="B265" t="inlineStr">
        <is>
          <t>OS</t>
        </is>
      </c>
      <c r="C265" t="inlineStr">
        <is>
          <t>Issues de silo</t>
        </is>
      </c>
      <c r="D265" t="inlineStr">
        <is>
          <t>kt</t>
        </is>
      </c>
      <c r="E265" t="inlineStr">
        <is>
          <t>France</t>
        </is>
      </c>
      <c r="F265" t="inlineStr">
        <is>
          <t>2015-16</t>
        </is>
      </c>
      <c r="G265" t="inlineStr">
        <is>
          <t>Haricot sec</t>
        </is>
      </c>
      <c r="H265" t="inlineStr"/>
      <c r="I265" t="inlineStr">
        <is>
          <t>Ratio d'issues de silo = 1 % (ONRB - FranceAgriMer)</t>
        </is>
      </c>
      <c r="J265" t="inlineStr">
        <is>
          <t>ONRB - FranceAgriMer</t>
        </is>
      </c>
      <c r="K265" t="inlineStr">
        <is>
          <t>Même ratio d'issues de silo que les pois et fèveroles</t>
        </is>
      </c>
      <c r="L265" t="inlineStr">
        <is>
          <t>Rendement</t>
        </is>
      </c>
      <c r="M265" t="inlineStr">
        <is>
          <t>Ratio d'issues de silo</t>
        </is>
      </c>
      <c r="N265" t="inlineStr">
        <is>
          <t>Issues de silo - ONRB</t>
        </is>
      </c>
      <c r="O265" t="n">
        <v>0.5633</v>
      </c>
      <c r="P265" t="inlineStr"/>
      <c r="Q265" t="inlineStr"/>
    </row>
    <row r="266" ht="15" customHeight="1" s="1003">
      <c r="A266" s="1071" t="n">
        <v>1203</v>
      </c>
      <c r="B266" t="inlineStr">
        <is>
          <t>Issues de silo</t>
        </is>
      </c>
      <c r="C266" t="inlineStr">
        <is>
          <t>Litière</t>
        </is>
      </c>
      <c r="D266" t="inlineStr">
        <is>
          <t>kt</t>
        </is>
      </c>
      <c r="E266" t="inlineStr">
        <is>
          <t>France</t>
        </is>
      </c>
      <c r="F266" t="inlineStr">
        <is>
          <t>2015-16</t>
        </is>
      </c>
      <c r="G266" t="inlineStr">
        <is>
          <t>Haricot sec</t>
        </is>
      </c>
      <c r="H266" t="inlineStr"/>
      <c r="I266" t="inlineStr">
        <is>
          <t>Part d'issues de silo consommées comme litière = 0,77 % (ONRB - FranceAgriMer)</t>
        </is>
      </c>
      <c r="J266" t="inlineStr">
        <is>
          <t>ONRB - FranceAgriMer</t>
        </is>
      </c>
      <c r="K266" t="inlineStr">
        <is>
          <t>Mêmes usages que les issues de silo de pois et fèveroles</t>
        </is>
      </c>
      <c r="L266" t="inlineStr">
        <is>
          <t>Répartition</t>
        </is>
      </c>
      <c r="M266" t="inlineStr">
        <is>
          <t>Part d'issues de silo consommées comme litière</t>
        </is>
      </c>
      <c r="N266" t="inlineStr">
        <is>
          <t>Issues de silo - ONRB</t>
        </is>
      </c>
      <c r="O266" t="n">
        <v>-1</v>
      </c>
      <c r="P266" t="inlineStr">
        <is>
          <t>Part d'issues de silo consommées comme litière</t>
        </is>
      </c>
      <c r="Q266" t="inlineStr">
        <is>
          <t>ONRB - FranceAgriMer</t>
        </is>
      </c>
    </row>
    <row r="267" ht="15" customHeight="1" s="1003">
      <c r="A267" s="1019" t="n">
        <v>1203</v>
      </c>
      <c r="B267" t="inlineStr">
        <is>
          <t>OS</t>
        </is>
      </c>
      <c r="C267" t="inlineStr">
        <is>
          <t>Issues de silo</t>
        </is>
      </c>
      <c r="D267" t="inlineStr">
        <is>
          <t>kt</t>
        </is>
      </c>
      <c r="E267" t="inlineStr">
        <is>
          <t>France</t>
        </is>
      </c>
      <c r="F267" t="inlineStr">
        <is>
          <t>2015-16</t>
        </is>
      </c>
      <c r="G267" t="inlineStr">
        <is>
          <t>Haricot sec</t>
        </is>
      </c>
      <c r="H267" t="inlineStr"/>
      <c r="I267" t="inlineStr">
        <is>
          <t>Ratio d'issues de silo = 1 % (ONRB - FranceAgriMer)</t>
        </is>
      </c>
      <c r="J267" t="inlineStr">
        <is>
          <t>ONRB - FranceAgriMer</t>
        </is>
      </c>
      <c r="K267" t="inlineStr">
        <is>
          <t>Même ratio d'issues de silo que les pois et fèveroles</t>
        </is>
      </c>
      <c r="L267" t="inlineStr">
        <is>
          <t>Rendement</t>
        </is>
      </c>
      <c r="M267" t="inlineStr">
        <is>
          <t>Ratio d'issues de silo</t>
        </is>
      </c>
      <c r="N267" t="inlineStr">
        <is>
          <t>Issues de silo - ONRB</t>
        </is>
      </c>
      <c r="O267" t="n">
        <v>0.0077</v>
      </c>
      <c r="P267" t="inlineStr"/>
      <c r="Q267" t="inlineStr"/>
    </row>
    <row r="268" ht="15" customHeight="1" s="1003">
      <c r="A268" s="1071" t="n">
        <v>1303</v>
      </c>
      <c r="B268" t="inlineStr">
        <is>
          <t>Issues de silo</t>
        </is>
      </c>
      <c r="C268" t="inlineStr">
        <is>
          <t>Compostage</t>
        </is>
      </c>
      <c r="D268" t="inlineStr">
        <is>
          <t>kt</t>
        </is>
      </c>
      <c r="E268" t="inlineStr">
        <is>
          <t>France</t>
        </is>
      </c>
      <c r="F268" t="inlineStr">
        <is>
          <t>2015-16</t>
        </is>
      </c>
      <c r="G268" t="inlineStr">
        <is>
          <t>Haricot sec</t>
        </is>
      </c>
      <c r="H268" t="inlineStr"/>
      <c r="I268" t="inlineStr">
        <is>
          <t>Part d'issues de silo compostées = 0 % (ONRB - FranceAgriMer)</t>
        </is>
      </c>
      <c r="J268" t="inlineStr">
        <is>
          <t>ONRB - FranceAgriMer</t>
        </is>
      </c>
      <c r="K268" t="inlineStr">
        <is>
          <t>Mêmes usages que les issues de silo de pois et fèveroles</t>
        </is>
      </c>
      <c r="L268" t="inlineStr">
        <is>
          <t>Répartition</t>
        </is>
      </c>
      <c r="M268" t="inlineStr">
        <is>
          <t>Part d'issues de silo compostées</t>
        </is>
      </c>
      <c r="N268" t="inlineStr">
        <is>
          <t>Issues de silo - ONRB</t>
        </is>
      </c>
      <c r="O268" t="n">
        <v>-1</v>
      </c>
      <c r="P268" t="inlineStr">
        <is>
          <t>Part d'issues de silo compostées</t>
        </is>
      </c>
      <c r="Q268" t="inlineStr">
        <is>
          <t>ONRB - FranceAgriMer</t>
        </is>
      </c>
    </row>
    <row r="269" ht="15" customHeight="1" s="1003">
      <c r="A269" s="1019" t="n">
        <v>1303</v>
      </c>
      <c r="B269" t="inlineStr">
        <is>
          <t>OS</t>
        </is>
      </c>
      <c r="C269" t="inlineStr">
        <is>
          <t>Issues de silo</t>
        </is>
      </c>
      <c r="D269" t="inlineStr">
        <is>
          <t>kt</t>
        </is>
      </c>
      <c r="E269" t="inlineStr">
        <is>
          <t>France</t>
        </is>
      </c>
      <c r="F269" t="inlineStr">
        <is>
          <t>2015-16</t>
        </is>
      </c>
      <c r="G269" t="inlineStr">
        <is>
          <t>Haricot sec</t>
        </is>
      </c>
      <c r="H269" t="inlineStr"/>
      <c r="I269" t="inlineStr">
        <is>
          <t>Ratio d'issues de silo = 1 % (ONRB - FranceAgriMer)</t>
        </is>
      </c>
      <c r="J269" t="inlineStr">
        <is>
          <t>ONRB - FranceAgriMer</t>
        </is>
      </c>
      <c r="K269" t="inlineStr">
        <is>
          <t>Même ratio d'issues de silo que les pois et fèveroles</t>
        </is>
      </c>
      <c r="L269" t="inlineStr">
        <is>
          <t>Rendement</t>
        </is>
      </c>
      <c r="M269" t="inlineStr">
        <is>
          <t>Ratio d'issues de silo</t>
        </is>
      </c>
      <c r="N269" t="inlineStr">
        <is>
          <t>Issues de silo - ONRB</t>
        </is>
      </c>
      <c r="O269" t="n">
        <v>0</v>
      </c>
      <c r="P269" t="inlineStr"/>
      <c r="Q269" t="inlineStr"/>
    </row>
    <row r="270" ht="15" customHeight="1" s="1003">
      <c r="A270" s="1071" t="n">
        <v>1403</v>
      </c>
      <c r="B270" t="inlineStr">
        <is>
          <t>OS</t>
        </is>
      </c>
      <c r="C270" t="inlineStr">
        <is>
          <t>Issues de silo</t>
        </is>
      </c>
      <c r="D270" t="inlineStr">
        <is>
          <t>kt</t>
        </is>
      </c>
      <c r="E270" t="inlineStr">
        <is>
          <t>France</t>
        </is>
      </c>
      <c r="F270" t="inlineStr">
        <is>
          <t>2015-16</t>
        </is>
      </c>
      <c r="G270" t="inlineStr">
        <is>
          <t>Haricot sec</t>
        </is>
      </c>
      <c r="H270" t="inlineStr"/>
      <c r="I270" t="inlineStr">
        <is>
          <t>Ratio d'issues de silo = 1 % (ONRB - FranceAgriMer)</t>
        </is>
      </c>
      <c r="J270" t="inlineStr">
        <is>
          <t>ONRB - FranceAgriMer</t>
        </is>
      </c>
      <c r="K270" t="inlineStr">
        <is>
          <t>Même ratio d'issues de silo que les pois et fèveroles</t>
        </is>
      </c>
      <c r="L270" t="inlineStr">
        <is>
          <t>Rendement</t>
        </is>
      </c>
      <c r="M270" t="inlineStr">
        <is>
          <t>Ratio d'issues de silo</t>
        </is>
      </c>
      <c r="N270" t="inlineStr">
        <is>
          <t>Issues de silo - ONRB</t>
        </is>
      </c>
      <c r="O270" t="n">
        <v>0.0077</v>
      </c>
      <c r="P270" t="inlineStr"/>
      <c r="Q270" t="inlineStr"/>
    </row>
    <row r="271" ht="15" customHeight="1" s="1003">
      <c r="A271" s="1019" t="n">
        <v>1403</v>
      </c>
      <c r="B271" t="inlineStr">
        <is>
          <t>Issues de silo</t>
        </is>
      </c>
      <c r="C271" t="inlineStr">
        <is>
          <t>Autres biomatériaux</t>
        </is>
      </c>
      <c r="D271" t="inlineStr">
        <is>
          <t>kt</t>
        </is>
      </c>
      <c r="E271" t="inlineStr">
        <is>
          <t>France</t>
        </is>
      </c>
      <c r="F271" t="inlineStr">
        <is>
          <t>2015-16</t>
        </is>
      </c>
      <c r="G271" t="inlineStr">
        <is>
          <t>Haricot sec</t>
        </is>
      </c>
      <c r="H271" t="inlineStr"/>
      <c r="I271" t="inlineStr">
        <is>
          <t>Part d'issues de silo consommées comme autres biomatériaux = 0,77 % (ONRB - FranceAgriMer)</t>
        </is>
      </c>
      <c r="J271" t="inlineStr">
        <is>
          <t>ONRB - FranceAgriMer</t>
        </is>
      </c>
      <c r="K271" t="inlineStr">
        <is>
          <t>Mêmes usages que les issues de silo de pois et fèveroles</t>
        </is>
      </c>
      <c r="L271" t="inlineStr">
        <is>
          <t>Répartition</t>
        </is>
      </c>
      <c r="M271" t="inlineStr">
        <is>
          <t>Part d'issues de silo consommées comme autres biomatériaux</t>
        </is>
      </c>
      <c r="N271" t="inlineStr">
        <is>
          <t>Issues de silo - ONRB</t>
        </is>
      </c>
      <c r="O271" t="n">
        <v>-1</v>
      </c>
      <c r="P271" t="inlineStr">
        <is>
          <t>Part d'issues de silo consommées comme autres biomatériaux</t>
        </is>
      </c>
      <c r="Q271" t="inlineStr">
        <is>
          <t>ONRB - FranceAgriMer</t>
        </is>
      </c>
    </row>
    <row r="272" ht="15" customHeight="1" s="1003">
      <c r="A272" s="1071" t="n">
        <v>1503</v>
      </c>
      <c r="B272" t="inlineStr">
        <is>
          <t>Issues de silo</t>
        </is>
      </c>
      <c r="C272" t="inlineStr">
        <is>
          <t>Méthanisation</t>
        </is>
      </c>
      <c r="D272" t="inlineStr">
        <is>
          <t>kt</t>
        </is>
      </c>
      <c r="E272" t="inlineStr">
        <is>
          <t>France</t>
        </is>
      </c>
      <c r="F272" t="inlineStr">
        <is>
          <t>2015-16</t>
        </is>
      </c>
      <c r="G272" t="inlineStr">
        <is>
          <t>Haricot sec</t>
        </is>
      </c>
      <c r="H272" t="inlineStr"/>
      <c r="I272" t="inlineStr">
        <is>
          <t>Part d'issues de silo consommées en méthanisation = 40,72 % (ONRB - FranceAgriMer)</t>
        </is>
      </c>
      <c r="J272" t="inlineStr">
        <is>
          <t>ONRB - FranceAgriMer</t>
        </is>
      </c>
      <c r="K272" t="inlineStr">
        <is>
          <t>Mêmes usages que les issues de silo de pois et fèveroles</t>
        </is>
      </c>
      <c r="L272" t="inlineStr">
        <is>
          <t>Répartition</t>
        </is>
      </c>
      <c r="M272" t="inlineStr">
        <is>
          <t>Part d'issues de silo consommées en méthanisation</t>
        </is>
      </c>
      <c r="N272" t="inlineStr">
        <is>
          <t>Issues de silo - ONRB</t>
        </is>
      </c>
      <c r="O272" t="n">
        <v>-1</v>
      </c>
      <c r="P272" t="inlineStr">
        <is>
          <t>Part d'issues de silo consommées en méthanisation</t>
        </is>
      </c>
      <c r="Q272" t="inlineStr">
        <is>
          <t>ONRB - FranceAgriMer</t>
        </is>
      </c>
    </row>
    <row r="273" ht="15" customHeight="1" s="1003">
      <c r="A273" s="1019" t="n">
        <v>1503</v>
      </c>
      <c r="B273" t="inlineStr">
        <is>
          <t>OS</t>
        </is>
      </c>
      <c r="C273" t="inlineStr">
        <is>
          <t>Issues de silo</t>
        </is>
      </c>
      <c r="D273" t="inlineStr">
        <is>
          <t>kt</t>
        </is>
      </c>
      <c r="E273" t="inlineStr">
        <is>
          <t>France</t>
        </is>
      </c>
      <c r="F273" t="inlineStr">
        <is>
          <t>2015-16</t>
        </is>
      </c>
      <c r="G273" t="inlineStr">
        <is>
          <t>Haricot sec</t>
        </is>
      </c>
      <c r="H273" t="inlineStr"/>
      <c r="I273" t="inlineStr">
        <is>
          <t>Ratio d'issues de silo = 1 % (ONRB - FranceAgriMer)</t>
        </is>
      </c>
      <c r="J273" t="inlineStr">
        <is>
          <t>ONRB - FranceAgriMer</t>
        </is>
      </c>
      <c r="K273" t="inlineStr">
        <is>
          <t>Même ratio d'issues de silo que les pois et fèveroles</t>
        </is>
      </c>
      <c r="L273" t="inlineStr">
        <is>
          <t>Rendement</t>
        </is>
      </c>
      <c r="M273" t="inlineStr">
        <is>
          <t>Ratio d'issues de silo</t>
        </is>
      </c>
      <c r="N273" t="inlineStr">
        <is>
          <t>Issues de silo - ONRB</t>
        </is>
      </c>
      <c r="O273" t="n">
        <v>0.4072</v>
      </c>
      <c r="P273" t="inlineStr"/>
      <c r="Q273" t="inlineStr"/>
    </row>
    <row r="274" ht="15" customHeight="1" s="1003">
      <c r="A274" s="1071" t="n">
        <v>1603</v>
      </c>
      <c r="B274" t="inlineStr">
        <is>
          <t>Issues de silo</t>
        </is>
      </c>
      <c r="C274" t="inlineStr">
        <is>
          <t>Combustion</t>
        </is>
      </c>
      <c r="D274" t="inlineStr">
        <is>
          <t>kt</t>
        </is>
      </c>
      <c r="E274" t="inlineStr">
        <is>
          <t>France</t>
        </is>
      </c>
      <c r="F274" t="inlineStr">
        <is>
          <t>2015-16</t>
        </is>
      </c>
      <c r="G274" t="inlineStr">
        <is>
          <t>Haricot sec</t>
        </is>
      </c>
      <c r="H274" t="inlineStr"/>
      <c r="I274" t="inlineStr">
        <is>
          <t>Part d'issues de silo brûlées = 1,03 % (ONRB - FranceAgriMer)</t>
        </is>
      </c>
      <c r="J274" t="inlineStr">
        <is>
          <t>ONRB - FranceAgriMer</t>
        </is>
      </c>
      <c r="K274" t="inlineStr">
        <is>
          <t>Mêmes usages que les issues de silo de pois et fèveroles</t>
        </is>
      </c>
      <c r="L274" t="inlineStr">
        <is>
          <t>Répartition</t>
        </is>
      </c>
      <c r="M274" t="inlineStr">
        <is>
          <t>Part d'issues de silo brûlées</t>
        </is>
      </c>
      <c r="N274" t="inlineStr">
        <is>
          <t>Issues de silo - ONRB</t>
        </is>
      </c>
      <c r="O274" t="n">
        <v>-1</v>
      </c>
      <c r="P274" t="inlineStr">
        <is>
          <t>Part d'issues de silo brûlées</t>
        </is>
      </c>
      <c r="Q274" t="inlineStr">
        <is>
          <t>ONRB - FranceAgriMer</t>
        </is>
      </c>
    </row>
    <row r="275" ht="15" customHeight="1" s="1003">
      <c r="A275" s="1019" t="n">
        <v>1603</v>
      </c>
      <c r="B275" t="inlineStr">
        <is>
          <t>OS</t>
        </is>
      </c>
      <c r="C275" t="inlineStr">
        <is>
          <t>Issues de silo</t>
        </is>
      </c>
      <c r="D275" t="inlineStr">
        <is>
          <t>kt</t>
        </is>
      </c>
      <c r="E275" t="inlineStr">
        <is>
          <t>France</t>
        </is>
      </c>
      <c r="F275" t="inlineStr">
        <is>
          <t>2015-16</t>
        </is>
      </c>
      <c r="G275" t="inlineStr">
        <is>
          <t>Haricot sec</t>
        </is>
      </c>
      <c r="H275" t="inlineStr"/>
      <c r="I275" t="inlineStr">
        <is>
          <t>Ratio d'issues de silo = 1 % (ONRB - FranceAgriMer)</t>
        </is>
      </c>
      <c r="J275" t="inlineStr">
        <is>
          <t>ONRB - FranceAgriMer</t>
        </is>
      </c>
      <c r="K275" t="inlineStr">
        <is>
          <t>Même ratio d'issues de silo que les pois et fèveroles</t>
        </is>
      </c>
      <c r="L275" t="inlineStr">
        <is>
          <t>Rendement</t>
        </is>
      </c>
      <c r="M275" t="inlineStr">
        <is>
          <t>Ratio d'issues de silo</t>
        </is>
      </c>
      <c r="N275" t="inlineStr">
        <is>
          <t>Issues de silo - ONRB</t>
        </is>
      </c>
      <c r="O275" t="n">
        <v>0.0103</v>
      </c>
      <c r="P275" t="inlineStr"/>
      <c r="Q275" t="inlineStr"/>
    </row>
    <row r="276" ht="15" customHeight="1" s="1003">
      <c r="A276" s="1071" t="n">
        <v>2103</v>
      </c>
      <c r="B276" t="inlineStr">
        <is>
          <t>Graines autoconsommées</t>
        </is>
      </c>
      <c r="C276" t="inlineStr">
        <is>
          <t>Elimination/Pertes</t>
        </is>
      </c>
      <c r="D276" t="inlineStr">
        <is>
          <t>kt</t>
        </is>
      </c>
      <c r="E276" t="inlineStr">
        <is>
          <t>France</t>
        </is>
      </c>
      <c r="F276" t="inlineStr">
        <is>
          <t>2015-16</t>
        </is>
      </c>
      <c r="G276" t="inlineStr">
        <is>
          <t>Haricot sec</t>
        </is>
      </c>
      <c r="H276" t="inlineStr"/>
      <c r="I276" t="inlineStr">
        <is>
          <t>Ratio de pertes à la ferme = 2 % (ORIFLAAM - Terres Univia)</t>
        </is>
      </c>
      <c r="J276" t="inlineStr">
        <is>
          <t>ORIFLAAM - Terres Univia</t>
        </is>
      </c>
      <c r="K276" t="inlineStr">
        <is>
          <t>Même ratio de pertes à la ferme que soja, pois et féverole</t>
        </is>
      </c>
      <c r="L276" t="inlineStr">
        <is>
          <t>Rendement</t>
        </is>
      </c>
      <c r="M276" t="inlineStr">
        <is>
          <t>Ratio de pertes à la ferme</t>
        </is>
      </c>
      <c r="N276" t="inlineStr">
        <is>
          <t>Pertes ferme - TERRES UNIVIA</t>
        </is>
      </c>
      <c r="O276" t="n">
        <v>-1</v>
      </c>
      <c r="P276" t="inlineStr">
        <is>
          <t>Ratio de pertes à la ferme</t>
        </is>
      </c>
      <c r="Q276" t="inlineStr">
        <is>
          <t>ORIFLAAM - Terres Univia</t>
        </is>
      </c>
    </row>
    <row r="277" ht="15" customHeight="1" s="1003">
      <c r="A277" s="1019" t="n">
        <v>2103</v>
      </c>
      <c r="B277" t="inlineStr">
        <is>
          <t>Graines récoltées</t>
        </is>
      </c>
      <c r="C277" t="inlineStr">
        <is>
          <t>Ferme</t>
        </is>
      </c>
      <c r="D277" t="inlineStr">
        <is>
          <t>kt</t>
        </is>
      </c>
      <c r="E277" t="inlineStr">
        <is>
          <t>France</t>
        </is>
      </c>
      <c r="F277" t="inlineStr">
        <is>
          <t>2015-16</t>
        </is>
      </c>
      <c r="G277" t="inlineStr">
        <is>
          <t>Haricot sec</t>
        </is>
      </c>
      <c r="H277" t="inlineStr"/>
      <c r="I277" t="inlineStr"/>
      <c r="J277" t="inlineStr"/>
      <c r="K277" t="inlineStr"/>
      <c r="L277" t="inlineStr"/>
      <c r="M277" t="inlineStr"/>
      <c r="N277" t="inlineStr"/>
      <c r="O277" t="n">
        <v>0.02</v>
      </c>
      <c r="P277" t="inlineStr"/>
      <c r="Q277" t="inlineStr"/>
    </row>
    <row r="278" ht="15" customHeight="1" s="1003">
      <c r="A278" s="1071" t="n">
        <v>4003</v>
      </c>
      <c r="B278" t="inlineStr">
        <is>
          <t>Graines autoconsommées</t>
        </is>
      </c>
      <c r="C278" t="inlineStr">
        <is>
          <t>Semences fermières</t>
        </is>
      </c>
      <c r="D278" t="inlineStr">
        <is>
          <t>kt</t>
        </is>
      </c>
      <c r="E278" t="inlineStr">
        <is>
          <t>France</t>
        </is>
      </c>
      <c r="F278" t="inlineStr">
        <is>
          <t>2015-16</t>
        </is>
      </c>
      <c r="G278" t="inlineStr">
        <is>
          <t>Haricot sec</t>
        </is>
      </c>
      <c r="H278" t="inlineStr"/>
      <c r="I278" t="inlineStr">
        <is>
          <t>0</t>
        </is>
      </c>
      <c r="J278" t="inlineStr">
        <is>
          <t>0</t>
        </is>
      </c>
      <c r="K278" t="inlineStr">
        <is>
          <t>Autant de semences fermières que de semences certifiées sont produites</t>
        </is>
      </c>
      <c r="L278" t="inlineStr">
        <is>
          <t>Répartition</t>
        </is>
      </c>
      <c r="M278" t="inlineStr">
        <is>
          <t>Part de semences fermières (par rapport aux semences certifiées)</t>
        </is>
      </c>
      <c r="N278" t="inlineStr">
        <is>
          <t>0</t>
        </is>
      </c>
      <c r="O278" t="n">
        <v>-1</v>
      </c>
      <c r="P278" t="inlineStr">
        <is>
          <t>Part de semences fermières (par rapport aux semences certifiées)</t>
        </is>
      </c>
      <c r="Q278" t="inlineStr"/>
    </row>
    <row r="279" ht="15" customHeight="1" s="1003">
      <c r="A279" s="1019" t="n">
        <v>4003</v>
      </c>
      <c r="B279" t="inlineStr">
        <is>
          <t>Graines collectées</t>
        </is>
      </c>
      <c r="C279" t="inlineStr">
        <is>
          <t>Semences certifiées</t>
        </is>
      </c>
      <c r="D279" t="inlineStr">
        <is>
          <t>kt</t>
        </is>
      </c>
      <c r="E279" t="inlineStr">
        <is>
          <t>France</t>
        </is>
      </c>
      <c r="F279" t="inlineStr">
        <is>
          <t>2015-16</t>
        </is>
      </c>
      <c r="G279" t="inlineStr">
        <is>
          <t>Haricot sec</t>
        </is>
      </c>
      <c r="H279" t="inlineStr"/>
      <c r="I279" t="inlineStr">
        <is>
          <t>0</t>
        </is>
      </c>
      <c r="J279" t="inlineStr">
        <is>
          <t>0</t>
        </is>
      </c>
      <c r="K279" t="inlineStr">
        <is>
          <t>10 % de la récolte sont des semences certifiées</t>
        </is>
      </c>
      <c r="L279" t="inlineStr">
        <is>
          <t>Répartition</t>
        </is>
      </c>
      <c r="M279" t="inlineStr">
        <is>
          <t>Part de la production de semences certifiées</t>
        </is>
      </c>
      <c r="N279" t="inlineStr">
        <is>
          <t>0</t>
        </is>
      </c>
      <c r="O279" t="n">
        <v>1</v>
      </c>
      <c r="P279" t="inlineStr"/>
      <c r="Q279" t="inlineStr"/>
    </row>
    <row r="280" ht="15" customHeight="1" s="1003">
      <c r="A280" s="1071" t="n">
        <v>4902</v>
      </c>
      <c r="B280" t="inlineStr">
        <is>
          <t>Récolte</t>
        </is>
      </c>
      <c r="C280" t="inlineStr">
        <is>
          <t>Graines récoltées</t>
        </is>
      </c>
      <c r="D280" t="inlineStr">
        <is>
          <t>kt</t>
        </is>
      </c>
      <c r="E280" t="inlineStr">
        <is>
          <t>France</t>
        </is>
      </c>
      <c r="F280" t="inlineStr">
        <is>
          <t>2015-16</t>
        </is>
      </c>
      <c r="G280" t="inlineStr">
        <is>
          <t>Haricot sec</t>
        </is>
      </c>
      <c r="H280" t="inlineStr">
        <is>
          <t>Récolte = 13 kt (Statistique Agricole Annuelle - SSP)</t>
        </is>
      </c>
      <c r="I280" t="inlineStr"/>
      <c r="J280" t="inlineStr">
        <is>
          <t>Statistique Agricole Annuelle - SSP</t>
        </is>
      </c>
      <c r="K280" t="inlineStr"/>
      <c r="L280" t="inlineStr">
        <is>
          <t>Volume</t>
        </is>
      </c>
      <c r="M280" t="inlineStr">
        <is>
          <t>Récolte</t>
        </is>
      </c>
      <c r="N280" t="inlineStr">
        <is>
          <t>Récoltes - AGRESTE</t>
        </is>
      </c>
      <c r="O280" t="n">
        <v>0.5</v>
      </c>
      <c r="P280" t="inlineStr"/>
      <c r="Q280" t="inlineStr"/>
    </row>
    <row r="281" ht="15" customHeight="1" s="1003">
      <c r="A281" s="1019" t="n">
        <v>4902</v>
      </c>
      <c r="B281" t="inlineStr">
        <is>
          <t>Graines récoltées</t>
        </is>
      </c>
      <c r="C281" t="inlineStr">
        <is>
          <t>OS</t>
        </is>
      </c>
      <c r="D281" t="inlineStr">
        <is>
          <t>kt</t>
        </is>
      </c>
      <c r="E281" t="inlineStr">
        <is>
          <t>France</t>
        </is>
      </c>
      <c r="F281" t="inlineStr">
        <is>
          <t>2015-16</t>
        </is>
      </c>
      <c r="G281" t="inlineStr">
        <is>
          <t>Haricot sec</t>
        </is>
      </c>
      <c r="H281" t="inlineStr"/>
      <c r="I281" t="inlineStr">
        <is>
          <t>0</t>
        </is>
      </c>
      <c r="J281" t="inlineStr">
        <is>
          <t>0</t>
        </is>
      </c>
      <c r="K281" t="inlineStr">
        <is>
          <t>50 % de la récolte est collectée</t>
        </is>
      </c>
      <c r="L281" t="inlineStr">
        <is>
          <t>Répartition</t>
        </is>
      </c>
      <c r="M281" t="inlineStr">
        <is>
          <t>Part de la collecte</t>
        </is>
      </c>
      <c r="N281" t="inlineStr">
        <is>
          <t>0</t>
        </is>
      </c>
      <c r="O281" t="n">
        <v>-1</v>
      </c>
      <c r="P281" t="inlineStr">
        <is>
          <t>Part de la collecte</t>
        </is>
      </c>
      <c r="Q281" t="inlineStr"/>
    </row>
    <row r="282" ht="15" customHeight="1" s="1003">
      <c r="A282" s="1071" t="n">
        <v>5002</v>
      </c>
      <c r="B282" t="inlineStr">
        <is>
          <t>Récolte</t>
        </is>
      </c>
      <c r="C282" t="inlineStr">
        <is>
          <t>Graines récoltées</t>
        </is>
      </c>
      <c r="D282" t="inlineStr">
        <is>
          <t>kt</t>
        </is>
      </c>
      <c r="E282" t="inlineStr">
        <is>
          <t>France</t>
        </is>
      </c>
      <c r="F282" t="inlineStr">
        <is>
          <t>2015-16</t>
        </is>
      </c>
      <c r="G282" t="inlineStr">
        <is>
          <t>Haricot sec</t>
        </is>
      </c>
      <c r="H282" t="inlineStr">
        <is>
          <t>Récolte = 13 kt (Statistique Agricole Annuelle - SSP)</t>
        </is>
      </c>
      <c r="I282" t="inlineStr"/>
      <c r="J282" t="inlineStr">
        <is>
          <t>Statistique Agricole Annuelle - SSP</t>
        </is>
      </c>
      <c r="K282" t="inlineStr"/>
      <c r="L282" t="inlineStr">
        <is>
          <t>Volume</t>
        </is>
      </c>
      <c r="M282" t="inlineStr">
        <is>
          <t>Récolte</t>
        </is>
      </c>
      <c r="N282" t="inlineStr">
        <is>
          <t>Récoltes - AGRESTE</t>
        </is>
      </c>
      <c r="O282" t="n">
        <v>0.1</v>
      </c>
      <c r="P282" t="inlineStr"/>
      <c r="Q282" t="inlineStr"/>
    </row>
    <row r="283" ht="15" customHeight="1" s="1003">
      <c r="A283" s="1019" t="n">
        <v>5002</v>
      </c>
      <c r="B283" t="inlineStr">
        <is>
          <t>Stock initial collecteurs</t>
        </is>
      </c>
      <c r="C283" t="inlineStr">
        <is>
          <t>OS</t>
        </is>
      </c>
      <c r="D283" t="inlineStr">
        <is>
          <t>kt</t>
        </is>
      </c>
      <c r="E283" t="inlineStr">
        <is>
          <t>France</t>
        </is>
      </c>
      <c r="F283" t="inlineStr">
        <is>
          <t>2015-16</t>
        </is>
      </c>
      <c r="G283" t="inlineStr">
        <is>
          <t>Haricot sec</t>
        </is>
      </c>
      <c r="H283" t="inlineStr"/>
      <c r="I283" t="inlineStr">
        <is>
          <t>0</t>
        </is>
      </c>
      <c r="J283" t="inlineStr">
        <is>
          <t>0</t>
        </is>
      </c>
      <c r="K283" t="inlineStr">
        <is>
          <t>10 % de la récolte est déstockée</t>
        </is>
      </c>
      <c r="L283" t="inlineStr">
        <is>
          <t>Répartition</t>
        </is>
      </c>
      <c r="M283" t="inlineStr">
        <is>
          <t>Part du stock initial</t>
        </is>
      </c>
      <c r="N283" t="inlineStr">
        <is>
          <t>0</t>
        </is>
      </c>
      <c r="O283" t="n">
        <v>-1</v>
      </c>
      <c r="P283" t="inlineStr">
        <is>
          <t>Part du stock initial</t>
        </is>
      </c>
      <c r="Q283" t="inlineStr"/>
    </row>
    <row r="284" ht="15" customHeight="1" s="1003">
      <c r="A284" s="1071" t="n">
        <v>5102</v>
      </c>
      <c r="B284" t="inlineStr">
        <is>
          <t>Récolte</t>
        </is>
      </c>
      <c r="C284" t="inlineStr">
        <is>
          <t>Graines récoltées</t>
        </is>
      </c>
      <c r="D284" t="inlineStr">
        <is>
          <t>kt</t>
        </is>
      </c>
      <c r="E284" t="inlineStr">
        <is>
          <t>France</t>
        </is>
      </c>
      <c r="F284" t="inlineStr">
        <is>
          <t>2015-16</t>
        </is>
      </c>
      <c r="G284" t="inlineStr">
        <is>
          <t>Haricot sec</t>
        </is>
      </c>
      <c r="H284" t="inlineStr">
        <is>
          <t>Récolte = 13 kt (Statistique Agricole Annuelle - SSP)</t>
        </is>
      </c>
      <c r="I284" t="inlineStr"/>
      <c r="J284" t="inlineStr">
        <is>
          <t>Statistique Agricole Annuelle - SSP</t>
        </is>
      </c>
      <c r="K284" t="inlineStr"/>
      <c r="L284" t="inlineStr">
        <is>
          <t>Volume</t>
        </is>
      </c>
      <c r="M284" t="inlineStr">
        <is>
          <t>Récolte</t>
        </is>
      </c>
      <c r="N284" t="inlineStr">
        <is>
          <t>Récoltes - AGRESTE</t>
        </is>
      </c>
      <c r="O284" t="n">
        <v>0.1</v>
      </c>
      <c r="P284" t="inlineStr"/>
      <c r="Q284" t="inlineStr"/>
    </row>
    <row r="285" ht="15" customHeight="1" s="1003">
      <c r="A285" s="1019" t="n">
        <v>5102</v>
      </c>
      <c r="B285" t="inlineStr">
        <is>
          <t>OS</t>
        </is>
      </c>
      <c r="C285" t="inlineStr">
        <is>
          <t>Stock final collecteurs</t>
        </is>
      </c>
      <c r="D285" t="inlineStr">
        <is>
          <t>kt</t>
        </is>
      </c>
      <c r="E285" t="inlineStr">
        <is>
          <t>France</t>
        </is>
      </c>
      <c r="F285" t="inlineStr">
        <is>
          <t>2015-16</t>
        </is>
      </c>
      <c r="G285" t="inlineStr">
        <is>
          <t>Haricot sec</t>
        </is>
      </c>
      <c r="H285" t="inlineStr"/>
      <c r="I285" t="inlineStr">
        <is>
          <t>0</t>
        </is>
      </c>
      <c r="J285" t="inlineStr">
        <is>
          <t>0</t>
        </is>
      </c>
      <c r="K285" t="inlineStr">
        <is>
          <t>10 % de la récolte est stockée</t>
        </is>
      </c>
      <c r="L285" t="inlineStr">
        <is>
          <t>Répartition</t>
        </is>
      </c>
      <c r="M285" t="inlineStr">
        <is>
          <t>Part du stock final</t>
        </is>
      </c>
      <c r="N285" t="inlineStr">
        <is>
          <t>0</t>
        </is>
      </c>
      <c r="O285" t="n">
        <v>-1</v>
      </c>
      <c r="P285" t="inlineStr">
        <is>
          <t>Part du stock final</t>
        </is>
      </c>
      <c r="Q285" t="inlineStr"/>
    </row>
    <row r="286" ht="15" customHeight="1" s="1003">
      <c r="A286" s="1071" t="n">
        <v>5202</v>
      </c>
      <c r="B286" t="inlineStr">
        <is>
          <t>Graines collectées</t>
        </is>
      </c>
      <c r="C286" t="inlineStr">
        <is>
          <t>Semences certifiées</t>
        </is>
      </c>
      <c r="D286" t="inlineStr">
        <is>
          <t>kt</t>
        </is>
      </c>
      <c r="E286" t="inlineStr">
        <is>
          <t>France</t>
        </is>
      </c>
      <c r="F286" t="inlineStr">
        <is>
          <t>2015-16</t>
        </is>
      </c>
      <c r="G286" t="inlineStr">
        <is>
          <t>Haricot sec</t>
        </is>
      </c>
      <c r="H286" t="inlineStr"/>
      <c r="I286" t="inlineStr">
        <is>
          <t>0</t>
        </is>
      </c>
      <c r="J286" t="inlineStr">
        <is>
          <t>0</t>
        </is>
      </c>
      <c r="K286" t="inlineStr">
        <is>
          <t>10 % de la récolte sont des semences certifiées</t>
        </is>
      </c>
      <c r="L286" t="inlineStr">
        <is>
          <t>Répartition</t>
        </is>
      </c>
      <c r="M286" t="inlineStr">
        <is>
          <t>Part de la production de semences certifiées</t>
        </is>
      </c>
      <c r="N286" t="inlineStr">
        <is>
          <t>0</t>
        </is>
      </c>
      <c r="O286" t="n">
        <v>-1</v>
      </c>
      <c r="P286" t="inlineStr">
        <is>
          <t>Part de la production de semences certifiées</t>
        </is>
      </c>
      <c r="Q286" t="inlineStr"/>
    </row>
    <row r="287" ht="15" customHeight="1" s="1003">
      <c r="A287" s="1019" t="n">
        <v>5202</v>
      </c>
      <c r="B287" t="inlineStr">
        <is>
          <t>Récolte</t>
        </is>
      </c>
      <c r="C287" t="inlineStr">
        <is>
          <t>Graines récoltées</t>
        </is>
      </c>
      <c r="D287" t="inlineStr">
        <is>
          <t>kt</t>
        </is>
      </c>
      <c r="E287" t="inlineStr">
        <is>
          <t>France</t>
        </is>
      </c>
      <c r="F287" t="inlineStr">
        <is>
          <t>2015-16</t>
        </is>
      </c>
      <c r="G287" t="inlineStr">
        <is>
          <t>Haricot sec</t>
        </is>
      </c>
      <c r="H287" t="inlineStr">
        <is>
          <t>Récolte = 13 kt (Statistique Agricole Annuelle - SSP)</t>
        </is>
      </c>
      <c r="I287" t="inlineStr"/>
      <c r="J287" t="inlineStr">
        <is>
          <t>Statistique Agricole Annuelle - SSP</t>
        </is>
      </c>
      <c r="K287" t="inlineStr"/>
      <c r="L287" t="inlineStr">
        <is>
          <t>Volume</t>
        </is>
      </c>
      <c r="M287" t="inlineStr">
        <is>
          <t>Récolte</t>
        </is>
      </c>
      <c r="N287" t="inlineStr">
        <is>
          <t>Récoltes - AGRESTE</t>
        </is>
      </c>
      <c r="O287" t="n">
        <v>0.1</v>
      </c>
      <c r="P287" t="inlineStr"/>
      <c r="Q287" t="inlineStr"/>
    </row>
    <row r="288" ht="15" customHeight="1" s="1003">
      <c r="A288" s="1071" t="n">
        <v>6500</v>
      </c>
      <c r="B288" t="inlineStr">
        <is>
          <t>Produits alimentaires</t>
        </is>
      </c>
      <c r="C288" t="inlineStr">
        <is>
          <t>GMS</t>
        </is>
      </c>
      <c r="D288" t="inlineStr">
        <is>
          <t>kt</t>
        </is>
      </c>
      <c r="E288" t="inlineStr">
        <is>
          <t>France</t>
        </is>
      </c>
      <c r="F288" t="inlineStr">
        <is>
          <t>2015-16</t>
        </is>
      </c>
      <c r="G288" t="inlineStr">
        <is>
          <t>Haricot sec</t>
        </is>
      </c>
      <c r="H288" t="inlineStr"/>
      <c r="I288" t="inlineStr">
        <is>
          <t>Part de consommation de produits alimentaires par les GMS (en volume de matière première) = 73,11 % (OléoProtéines - Terres Univia)</t>
        </is>
      </c>
      <c r="J288" t="inlineStr">
        <is>
          <t>OléoProtéines - Terres Univia</t>
        </is>
      </c>
      <c r="K288" t="inlineStr">
        <is>
          <t>Même répartition des circuits de distribution des produits alimentaires qu'en 2023</t>
        </is>
      </c>
      <c r="L288" t="inlineStr">
        <is>
          <t>Répartition</t>
        </is>
      </c>
      <c r="M288" t="inlineStr">
        <is>
          <t>Part de consommation de produits alimentaires par les GMS (en volume de matière première)</t>
        </is>
      </c>
      <c r="N288" t="inlineStr">
        <is>
          <t>Consommation - OléoProtéines</t>
        </is>
      </c>
      <c r="O288" t="n">
        <v>-1</v>
      </c>
      <c r="P288" t="inlineStr">
        <is>
          <t>Part de consommation de produits alimentaires par les GMS (en volume de matière première)</t>
        </is>
      </c>
      <c r="Q288" t="inlineStr">
        <is>
          <t>OléoProtéines - Terres Univia</t>
        </is>
      </c>
    </row>
    <row r="289" ht="15" customHeight="1" s="1003">
      <c r="A289" s="1019" t="n">
        <v>6500</v>
      </c>
      <c r="B289" t="inlineStr">
        <is>
          <t>Fabrication de produits alimentaires</t>
        </is>
      </c>
      <c r="C289" t="inlineStr">
        <is>
          <t>Produits alimentaires</t>
        </is>
      </c>
      <c r="D289" t="inlineStr">
        <is>
          <t>kt</t>
        </is>
      </c>
      <c r="E289" t="inlineStr">
        <is>
          <t>France</t>
        </is>
      </c>
      <c r="F289" t="inlineStr">
        <is>
          <t>2015-16</t>
        </is>
      </c>
      <c r="G289" t="inlineStr">
        <is>
          <t>Haricot sec</t>
        </is>
      </c>
      <c r="H289" t="inlineStr"/>
      <c r="I289" t="inlineStr"/>
      <c r="J289" t="inlineStr"/>
      <c r="K289" t="inlineStr"/>
      <c r="L289" t="inlineStr"/>
      <c r="M289" t="inlineStr"/>
      <c r="N289" t="inlineStr"/>
      <c r="O289" t="n">
        <v>0.7310524496902997</v>
      </c>
      <c r="P289" t="inlineStr"/>
      <c r="Q289" t="inlineStr"/>
    </row>
    <row r="290" ht="15" customHeight="1" s="1003">
      <c r="A290" s="1071" t="n">
        <v>6600</v>
      </c>
      <c r="B290" t="inlineStr">
        <is>
          <t>Produits alimentaires</t>
        </is>
      </c>
      <c r="C290" t="inlineStr">
        <is>
          <t>Circuits spécialisés</t>
        </is>
      </c>
      <c r="D290" t="inlineStr">
        <is>
          <t>kt</t>
        </is>
      </c>
      <c r="E290" t="inlineStr">
        <is>
          <t>France</t>
        </is>
      </c>
      <c r="F290" t="inlineStr">
        <is>
          <t>2015-16</t>
        </is>
      </c>
      <c r="G290" t="inlineStr">
        <is>
          <t>Haricot sec</t>
        </is>
      </c>
      <c r="H290" t="inlineStr"/>
      <c r="I290" t="inlineStr">
        <is>
          <t>Part de consommation de produits alimentaires par les circuits spécialisés (en volume de matière première) = 3,66 % (OléoProtéines - Terres Univia)</t>
        </is>
      </c>
      <c r="J290" t="inlineStr">
        <is>
          <t>OléoProtéines - Terres Univia</t>
        </is>
      </c>
      <c r="K290" t="inlineStr">
        <is>
          <t>Même répartition des circuits de distribution des produits alimentaires qu'en 2023</t>
        </is>
      </c>
      <c r="L290" t="inlineStr">
        <is>
          <t>Répartition</t>
        </is>
      </c>
      <c r="M290" t="inlineStr">
        <is>
          <t>Part de consommation de produits alimentaires par les circuits spécialisés (en volume de matière première)</t>
        </is>
      </c>
      <c r="N290" t="inlineStr">
        <is>
          <t>Consommation - OléoProtéines</t>
        </is>
      </c>
      <c r="O290" t="n">
        <v>-1</v>
      </c>
      <c r="P290" t="inlineStr">
        <is>
          <t>Part de consommation de produits alimentaires par les circuits spécialisés (en volume de matière première)</t>
        </is>
      </c>
      <c r="Q290" t="inlineStr">
        <is>
          <t>OléoProtéines - Terres Univia</t>
        </is>
      </c>
    </row>
    <row r="291" ht="15" customHeight="1" s="1003">
      <c r="A291" s="1019" t="n">
        <v>6600</v>
      </c>
      <c r="B291" t="inlineStr">
        <is>
          <t>Fabrication de produits alimentaires</t>
        </is>
      </c>
      <c r="C291" t="inlineStr">
        <is>
          <t>Produits alimentaires</t>
        </is>
      </c>
      <c r="D291" t="inlineStr">
        <is>
          <t>kt</t>
        </is>
      </c>
      <c r="E291" t="inlineStr">
        <is>
          <t>France</t>
        </is>
      </c>
      <c r="F291" t="inlineStr">
        <is>
          <t>2015-16</t>
        </is>
      </c>
      <c r="G291" t="inlineStr">
        <is>
          <t>Haricot sec</t>
        </is>
      </c>
      <c r="H291" t="inlineStr"/>
      <c r="I291" t="inlineStr"/>
      <c r="J291" t="inlineStr"/>
      <c r="K291" t="inlineStr"/>
      <c r="L291" t="inlineStr"/>
      <c r="M291" t="inlineStr"/>
      <c r="N291" t="inlineStr"/>
      <c r="O291" t="n">
        <v>0.03655262248451498</v>
      </c>
      <c r="P291" t="inlineStr"/>
      <c r="Q291" t="inlineStr"/>
    </row>
    <row r="292" ht="15" customHeight="1" s="1003">
      <c r="A292" s="1071" t="n">
        <v>6700</v>
      </c>
      <c r="B292" t="inlineStr">
        <is>
          <t>Produits alimentaires</t>
        </is>
      </c>
      <c r="C292" t="inlineStr">
        <is>
          <t>RHD</t>
        </is>
      </c>
      <c r="D292" t="inlineStr">
        <is>
          <t>kt</t>
        </is>
      </c>
      <c r="E292" t="inlineStr">
        <is>
          <t>France</t>
        </is>
      </c>
      <c r="F292" t="inlineStr">
        <is>
          <t>2015-16</t>
        </is>
      </c>
      <c r="G292" t="inlineStr">
        <is>
          <t>Haricot sec</t>
        </is>
      </c>
      <c r="H292" t="inlineStr"/>
      <c r="I292" t="inlineStr">
        <is>
          <t>Part de consommation de produits alimentaires par la RHD (en volume de matière première) = 14,09 % (OléoProtéines - Terres Univia)</t>
        </is>
      </c>
      <c r="J292" t="inlineStr">
        <is>
          <t>OléoProtéines - Terres Univia</t>
        </is>
      </c>
      <c r="K292" t="inlineStr">
        <is>
          <t>Même répartition des circuits de distribution des produits alimentaires qu'en 2023</t>
        </is>
      </c>
      <c r="L292" t="inlineStr">
        <is>
          <t>Répartition</t>
        </is>
      </c>
      <c r="M292" t="inlineStr">
        <is>
          <t>Part de consommation de produits alimentaires par la RHD (en volume de matière première)</t>
        </is>
      </c>
      <c r="N292" t="inlineStr">
        <is>
          <t>Consommation - OléoProtéines</t>
        </is>
      </c>
      <c r="O292" t="n">
        <v>-1</v>
      </c>
      <c r="P292" t="inlineStr">
        <is>
          <t>Part de consommation de produits alimentaires par la RHD (en volume de matière première)</t>
        </is>
      </c>
      <c r="Q292" t="inlineStr">
        <is>
          <t>OléoProtéines - Terres Univia</t>
        </is>
      </c>
    </row>
    <row r="293" ht="15" customHeight="1" s="1003">
      <c r="A293" s="1019" t="n">
        <v>6700</v>
      </c>
      <c r="B293" t="inlineStr">
        <is>
          <t>Fabrication de produits alimentaires</t>
        </is>
      </c>
      <c r="C293" t="inlineStr">
        <is>
          <t>Produits alimentaires</t>
        </is>
      </c>
      <c r="D293" t="inlineStr">
        <is>
          <t>kt</t>
        </is>
      </c>
      <c r="E293" t="inlineStr">
        <is>
          <t>France</t>
        </is>
      </c>
      <c r="F293" t="inlineStr">
        <is>
          <t>2015-16</t>
        </is>
      </c>
      <c r="G293" t="inlineStr">
        <is>
          <t>Haricot sec</t>
        </is>
      </c>
      <c r="H293" t="inlineStr"/>
      <c r="I293" t="inlineStr"/>
      <c r="J293" t="inlineStr"/>
      <c r="K293" t="inlineStr"/>
      <c r="L293" t="inlineStr"/>
      <c r="M293" t="inlineStr"/>
      <c r="N293" t="inlineStr"/>
      <c r="O293" t="n">
        <v>0.1408937448494032</v>
      </c>
      <c r="P293" t="inlineStr"/>
      <c r="Q293" t="inlineStr"/>
    </row>
    <row r="294" ht="15" customHeight="1" s="1003">
      <c r="A294" s="1071" t="n">
        <v>6800</v>
      </c>
      <c r="B294" t="inlineStr">
        <is>
          <t>Fabrication de produits alimentaires</t>
        </is>
      </c>
      <c r="C294" t="inlineStr">
        <is>
          <t>Produits alimentaires</t>
        </is>
      </c>
      <c r="D294" t="inlineStr">
        <is>
          <t>kt</t>
        </is>
      </c>
      <c r="E294" t="inlineStr">
        <is>
          <t>France</t>
        </is>
      </c>
      <c r="F294" t="inlineStr">
        <is>
          <t>2015-16</t>
        </is>
      </c>
      <c r="G294" t="inlineStr">
        <is>
          <t>Haricot sec</t>
        </is>
      </c>
      <c r="H294" t="inlineStr"/>
      <c r="I294" t="inlineStr"/>
      <c r="J294" t="inlineStr"/>
      <c r="K294" t="inlineStr"/>
      <c r="L294" t="inlineStr"/>
      <c r="M294" t="inlineStr"/>
      <c r="N294" t="inlineStr"/>
      <c r="O294" t="n">
        <v>0.09150118297578223</v>
      </c>
      <c r="P294" t="inlineStr"/>
      <c r="Q294" t="inlineStr"/>
    </row>
    <row r="295" ht="15" customHeight="1" s="1003">
      <c r="A295" s="1019" t="n">
        <v>6800</v>
      </c>
      <c r="B295" t="inlineStr">
        <is>
          <t>Produits alimentaires</t>
        </is>
      </c>
      <c r="C295" t="inlineStr">
        <is>
          <t>Autres IAA</t>
        </is>
      </c>
      <c r="D295" t="inlineStr">
        <is>
          <t>kt</t>
        </is>
      </c>
      <c r="E295" t="inlineStr">
        <is>
          <t>France</t>
        </is>
      </c>
      <c r="F295" t="inlineStr">
        <is>
          <t>2015-16</t>
        </is>
      </c>
      <c r="G295" t="inlineStr">
        <is>
          <t>Haricot sec</t>
        </is>
      </c>
      <c r="H295" t="inlineStr"/>
      <c r="I295" t="inlineStr">
        <is>
          <t>Part de consommation de produits alimentaires par les autres IAA (en volume de matière première) = 9,15 % (OléoProtéines - Terres Univia)</t>
        </is>
      </c>
      <c r="J295" t="inlineStr">
        <is>
          <t>OléoProtéines - Terres Univia</t>
        </is>
      </c>
      <c r="K295" t="inlineStr">
        <is>
          <t>Même répartition des circuits de distribution des produits alimentaires qu'en 2023</t>
        </is>
      </c>
      <c r="L295" t="inlineStr">
        <is>
          <t>Répartition</t>
        </is>
      </c>
      <c r="M295" t="inlineStr">
        <is>
          <t>Part de consommation de produits alimentaires par les autres IAA (en volume de matière première)</t>
        </is>
      </c>
      <c r="N295" t="inlineStr">
        <is>
          <t>Consommation - OléoProtéines</t>
        </is>
      </c>
      <c r="O295" t="n">
        <v>-1</v>
      </c>
      <c r="P295" t="inlineStr">
        <is>
          <t>Part de consommation de produits alimentaires par les autres IAA (en volume de matière première)</t>
        </is>
      </c>
      <c r="Q295" t="inlineStr">
        <is>
          <t>OléoProtéines - Terres Univia</t>
        </is>
      </c>
    </row>
    <row r="296" ht="15" customHeight="1" s="1003">
      <c r="A296" s="1071" t="n">
        <v>28</v>
      </c>
      <c r="B296" t="inlineStr">
        <is>
          <t>Graines autoconsommées</t>
        </is>
      </c>
      <c r="C296" t="inlineStr">
        <is>
          <t>Semences fermières</t>
        </is>
      </c>
      <c r="D296" t="inlineStr">
        <is>
          <t>kt</t>
        </is>
      </c>
      <c r="E296" t="inlineStr">
        <is>
          <t>France</t>
        </is>
      </c>
      <c r="F296" t="inlineStr">
        <is>
          <t>2019-20</t>
        </is>
      </c>
      <c r="G296" t="inlineStr">
        <is>
          <t>Colza</t>
        </is>
      </c>
      <c r="H296" t="inlineStr"/>
      <c r="I296" t="inlineStr">
        <is>
          <t>Part de semences fermières (par rapport aux semences certifiées) = 17,07 % (Enquête Pratiques culturales en grandes cultures - SSP)</t>
        </is>
      </c>
      <c r="J296" t="inlineStr">
        <is>
          <t>Enquête Pratiques culturales en grandes cultures - SSP</t>
        </is>
      </c>
      <c r="K296" t="inlineStr">
        <is>
          <t>0</t>
        </is>
      </c>
      <c r="L296" t="inlineStr">
        <is>
          <t>Répartition</t>
        </is>
      </c>
      <c r="M296" t="inlineStr">
        <is>
          <t>Part de semences fermières (par rapport aux semences certifiées)</t>
        </is>
      </c>
      <c r="N296" t="inlineStr">
        <is>
          <t>Semences fermières - AGRESTE</t>
        </is>
      </c>
      <c r="O296" t="n">
        <v>-1</v>
      </c>
      <c r="P296" t="inlineStr">
        <is>
          <t>Part de semences fermières (par rapport aux semences certifiées)</t>
        </is>
      </c>
      <c r="Q296" t="inlineStr">
        <is>
          <t>Enquête Pratiques culturales en grandes cultures - SSP</t>
        </is>
      </c>
    </row>
    <row r="297" ht="15" customHeight="1" s="1003">
      <c r="A297" s="1019" t="n">
        <v>28</v>
      </c>
      <c r="B297" t="inlineStr">
        <is>
          <t>Graines collectées</t>
        </is>
      </c>
      <c r="C297" t="inlineStr">
        <is>
          <t>Semences certifiées</t>
        </is>
      </c>
      <c r="D297" t="inlineStr">
        <is>
          <t>kt</t>
        </is>
      </c>
      <c r="E297" t="inlineStr">
        <is>
          <t>France</t>
        </is>
      </c>
      <c r="F297" t="inlineStr">
        <is>
          <t>2019-20</t>
        </is>
      </c>
      <c r="G297" t="inlineStr">
        <is>
          <t>Colza</t>
        </is>
      </c>
      <c r="H297" t="inlineStr">
        <is>
          <t>Production de semences certifiées = 5 kt (Bilans par campagne - FranceAgriMer)</t>
        </is>
      </c>
      <c r="I297" t="inlineStr"/>
      <c r="J297" t="inlineStr">
        <is>
          <t>Bilans par campagne - FranceAgriMer</t>
        </is>
      </c>
      <c r="K297" t="inlineStr"/>
      <c r="L297" t="inlineStr">
        <is>
          <t>Volume</t>
        </is>
      </c>
      <c r="M297" t="inlineStr">
        <is>
          <t>Production de semences certifiées</t>
        </is>
      </c>
      <c r="N297" t="inlineStr">
        <is>
          <t>Bilans Colza - FAM</t>
        </is>
      </c>
      <c r="O297" t="n">
        <v>0.1707149906788025</v>
      </c>
      <c r="P297" t="inlineStr"/>
      <c r="Q297" t="inlineStr"/>
    </row>
    <row r="298" ht="15" customHeight="1" s="1003">
      <c r="A298" s="1071" t="n">
        <v>104</v>
      </c>
      <c r="B298" t="inlineStr">
        <is>
          <t>Graines récoltées</t>
        </is>
      </c>
      <c r="C298" t="inlineStr">
        <is>
          <t>OS</t>
        </is>
      </c>
      <c r="D298" t="inlineStr">
        <is>
          <t>kt</t>
        </is>
      </c>
      <c r="E298" t="inlineStr">
        <is>
          <t>France</t>
        </is>
      </c>
      <c r="F298" t="inlineStr">
        <is>
          <t>2019-20</t>
        </is>
      </c>
      <c r="G298" t="inlineStr">
        <is>
          <t>Colza</t>
        </is>
      </c>
      <c r="H298" t="inlineStr">
        <is>
          <t>Collecte = 3469 kt (Bilans par campagne - FranceAgriMer)</t>
        </is>
      </c>
      <c r="I298" t="inlineStr"/>
      <c r="J298" t="inlineStr">
        <is>
          <t>Bilans par campagne - FranceAgriMer</t>
        </is>
      </c>
      <c r="K298" t="inlineStr"/>
      <c r="L298" t="inlineStr">
        <is>
          <t>Volume</t>
        </is>
      </c>
      <c r="M298" t="inlineStr">
        <is>
          <t>Collecte</t>
        </is>
      </c>
      <c r="N298" t="inlineStr">
        <is>
          <t>Bilans Colza - FAM</t>
        </is>
      </c>
      <c r="O298" t="n">
        <v>0.017</v>
      </c>
      <c r="P298" t="inlineStr"/>
      <c r="Q298" t="inlineStr"/>
    </row>
    <row r="299" ht="15" customHeight="1" s="1003">
      <c r="A299" s="1019" t="n">
        <v>104</v>
      </c>
      <c r="B299" t="inlineStr">
        <is>
          <t>OS</t>
        </is>
      </c>
      <c r="C299" t="inlineStr">
        <is>
          <t>Issues de silo</t>
        </is>
      </c>
      <c r="D299" t="inlineStr">
        <is>
          <t>kt</t>
        </is>
      </c>
      <c r="E299" t="inlineStr">
        <is>
          <t>France</t>
        </is>
      </c>
      <c r="F299" t="inlineStr">
        <is>
          <t>2019-20</t>
        </is>
      </c>
      <c r="G299" t="inlineStr">
        <is>
          <t>Colza</t>
        </is>
      </c>
      <c r="H299" t="inlineStr"/>
      <c r="I299" t="inlineStr">
        <is>
          <t>Ratio d'issues de silo = 1,7 % (ONRB - FranceAgriMer)</t>
        </is>
      </c>
      <c r="J299" t="inlineStr">
        <is>
          <t>ONRB - FranceAgriMer</t>
        </is>
      </c>
      <c r="K299" t="inlineStr">
        <is>
          <t>0</t>
        </is>
      </c>
      <c r="L299" t="inlineStr">
        <is>
          <t>Rendement</t>
        </is>
      </c>
      <c r="M299" t="inlineStr">
        <is>
          <t>Ratio d'issues de silo</t>
        </is>
      </c>
      <c r="N299" t="inlineStr">
        <is>
          <t>Issues de silo - ONRB</t>
        </is>
      </c>
      <c r="O299" t="n">
        <v>-1</v>
      </c>
      <c r="P299" t="inlineStr">
        <is>
          <t>Ratio d'issues de silo</t>
        </is>
      </c>
      <c r="Q299" t="inlineStr">
        <is>
          <t>ONRB - FranceAgriMer</t>
        </is>
      </c>
    </row>
    <row r="300" ht="15" customHeight="1" s="1003">
      <c r="A300" s="1071" t="n">
        <v>406</v>
      </c>
      <c r="B300" t="inlineStr">
        <is>
          <t>OS</t>
        </is>
      </c>
      <c r="C300" t="inlineStr">
        <is>
          <t>Issues de silo</t>
        </is>
      </c>
      <c r="D300" t="inlineStr">
        <is>
          <t>kt</t>
        </is>
      </c>
      <c r="E300" t="inlineStr">
        <is>
          <t>France</t>
        </is>
      </c>
      <c r="F300" t="inlineStr">
        <is>
          <t>2019-20</t>
        </is>
      </c>
      <c r="G300" t="inlineStr">
        <is>
          <t>Colza</t>
        </is>
      </c>
      <c r="H300" t="inlineStr"/>
      <c r="I300" t="inlineStr">
        <is>
          <t>Ratio d'issues de silo = 1,7 % (ONRB - FranceAgriMer)</t>
        </is>
      </c>
      <c r="J300" t="inlineStr">
        <is>
          <t>ONRB - FranceAgriMer</t>
        </is>
      </c>
      <c r="K300" t="inlineStr">
        <is>
          <t>0</t>
        </is>
      </c>
      <c r="L300" t="inlineStr">
        <is>
          <t>Rendement</t>
        </is>
      </c>
      <c r="M300" t="inlineStr">
        <is>
          <t>Ratio d'issues de silo</t>
        </is>
      </c>
      <c r="N300" t="inlineStr">
        <is>
          <t>Issues de silo - ONRB</t>
        </is>
      </c>
      <c r="O300" t="n">
        <v>0.5633</v>
      </c>
      <c r="P300" t="inlineStr"/>
      <c r="Q300" t="inlineStr"/>
    </row>
    <row r="301" ht="15" customHeight="1" s="1003">
      <c r="A301" s="1019" t="n">
        <v>406</v>
      </c>
      <c r="B301" t="inlineStr">
        <is>
          <t>Issues de silo</t>
        </is>
      </c>
      <c r="C301" t="inlineStr">
        <is>
          <t>FAF</t>
        </is>
      </c>
      <c r="D301" t="inlineStr">
        <is>
          <t>kt</t>
        </is>
      </c>
      <c r="E301" t="inlineStr">
        <is>
          <t>France</t>
        </is>
      </c>
      <c r="F301" t="inlineStr">
        <is>
          <t>2019-20</t>
        </is>
      </c>
      <c r="G301" t="inlineStr">
        <is>
          <t>Colza</t>
        </is>
      </c>
      <c r="H301" t="inlineStr"/>
      <c r="I301" t="inlineStr">
        <is>
          <t>Part d'issues de silo consommées par les FAF = 56,33 % (ONRB - FranceAgriMer)</t>
        </is>
      </c>
      <c r="J301" t="inlineStr">
        <is>
          <t>ONRB - FranceAgriMer</t>
        </is>
      </c>
      <c r="K301" t="inlineStr">
        <is>
          <t>0</t>
        </is>
      </c>
      <c r="L301" t="inlineStr">
        <is>
          <t>Répartition</t>
        </is>
      </c>
      <c r="M301" t="inlineStr">
        <is>
          <t>Part d'issues de silo consommées par les FAF</t>
        </is>
      </c>
      <c r="N301" t="inlineStr">
        <is>
          <t>Issues de silo - ONRB</t>
        </is>
      </c>
      <c r="O301" t="n">
        <v>-1</v>
      </c>
      <c r="P301" t="inlineStr">
        <is>
          <t>Part d'issues de silo consommées par les FAF</t>
        </is>
      </c>
      <c r="Q301" t="inlineStr">
        <is>
          <t>ONRB - FranceAgriMer</t>
        </is>
      </c>
    </row>
    <row r="302" ht="15" customHeight="1" s="1003">
      <c r="A302" s="1071" t="n">
        <v>506</v>
      </c>
      <c r="B302" t="inlineStr">
        <is>
          <t>Issues de silo</t>
        </is>
      </c>
      <c r="C302" t="inlineStr">
        <is>
          <t>Litière</t>
        </is>
      </c>
      <c r="D302" t="inlineStr">
        <is>
          <t>kt</t>
        </is>
      </c>
      <c r="E302" t="inlineStr">
        <is>
          <t>France</t>
        </is>
      </c>
      <c r="F302" t="inlineStr">
        <is>
          <t>2019-20</t>
        </is>
      </c>
      <c r="G302" t="inlineStr">
        <is>
          <t>Colza</t>
        </is>
      </c>
      <c r="H302" t="inlineStr"/>
      <c r="I302" t="inlineStr">
        <is>
          <t>Part d'issues de silo consommées comme litière = 0,77 % (ONRB - FranceAgriMer)</t>
        </is>
      </c>
      <c r="J302" t="inlineStr">
        <is>
          <t>ONRB - FranceAgriMer</t>
        </is>
      </c>
      <c r="K302" t="inlineStr">
        <is>
          <t>0</t>
        </is>
      </c>
      <c r="L302" t="inlineStr">
        <is>
          <t>Répartition</t>
        </is>
      </c>
      <c r="M302" t="inlineStr">
        <is>
          <t>Part d'issues de silo consommées comme litière</t>
        </is>
      </c>
      <c r="N302" t="inlineStr">
        <is>
          <t>Issues de silo - ONRB</t>
        </is>
      </c>
      <c r="O302" t="n">
        <v>-1</v>
      </c>
      <c r="P302" t="inlineStr">
        <is>
          <t>Part d'issues de silo consommées comme litière</t>
        </is>
      </c>
      <c r="Q302" t="inlineStr">
        <is>
          <t>ONRB - FranceAgriMer</t>
        </is>
      </c>
    </row>
    <row r="303" ht="15" customHeight="1" s="1003">
      <c r="A303" s="1019" t="n">
        <v>506</v>
      </c>
      <c r="B303" t="inlineStr">
        <is>
          <t>OS</t>
        </is>
      </c>
      <c r="C303" t="inlineStr">
        <is>
          <t>Issues de silo</t>
        </is>
      </c>
      <c r="D303" t="inlineStr">
        <is>
          <t>kt</t>
        </is>
      </c>
      <c r="E303" t="inlineStr">
        <is>
          <t>France</t>
        </is>
      </c>
      <c r="F303" t="inlineStr">
        <is>
          <t>2019-20</t>
        </is>
      </c>
      <c r="G303" t="inlineStr">
        <is>
          <t>Colza</t>
        </is>
      </c>
      <c r="H303" t="inlineStr"/>
      <c r="I303" t="inlineStr">
        <is>
          <t>Ratio d'issues de silo = 1,7 % (ONRB - FranceAgriMer)</t>
        </is>
      </c>
      <c r="J303" t="inlineStr">
        <is>
          <t>ONRB - FranceAgriMer</t>
        </is>
      </c>
      <c r="K303" t="inlineStr">
        <is>
          <t>0</t>
        </is>
      </c>
      <c r="L303" t="inlineStr">
        <is>
          <t>Rendement</t>
        </is>
      </c>
      <c r="M303" t="inlineStr">
        <is>
          <t>Ratio d'issues de silo</t>
        </is>
      </c>
      <c r="N303" t="inlineStr">
        <is>
          <t>Issues de silo - ONRB</t>
        </is>
      </c>
      <c r="O303" t="n">
        <v>0.0077</v>
      </c>
      <c r="P303" t="inlineStr"/>
      <c r="Q303" t="inlineStr"/>
    </row>
    <row r="304" ht="15" customHeight="1" s="1003">
      <c r="A304" s="1071" t="n">
        <v>606</v>
      </c>
      <c r="B304" t="inlineStr">
        <is>
          <t>Issues de silo</t>
        </is>
      </c>
      <c r="C304" t="inlineStr">
        <is>
          <t>Compostage</t>
        </is>
      </c>
      <c r="D304" t="inlineStr">
        <is>
          <t>kt</t>
        </is>
      </c>
      <c r="E304" t="inlineStr">
        <is>
          <t>France</t>
        </is>
      </c>
      <c r="F304" t="inlineStr">
        <is>
          <t>2019-20</t>
        </is>
      </c>
      <c r="G304" t="inlineStr">
        <is>
          <t>Colza</t>
        </is>
      </c>
      <c r="H304" t="inlineStr"/>
      <c r="I304" t="inlineStr">
        <is>
          <t>Part d'issues de silo compostées = 0 % (ONRB - FranceAgriMer)</t>
        </is>
      </c>
      <c r="J304" t="inlineStr">
        <is>
          <t>ONRB - FranceAgriMer</t>
        </is>
      </c>
      <c r="K304" t="inlineStr">
        <is>
          <t>0</t>
        </is>
      </c>
      <c r="L304" t="inlineStr">
        <is>
          <t>Répartition</t>
        </is>
      </c>
      <c r="M304" t="inlineStr">
        <is>
          <t>Part d'issues de silo compostées</t>
        </is>
      </c>
      <c r="N304" t="inlineStr">
        <is>
          <t>Issues de silo - ONRB</t>
        </is>
      </c>
      <c r="O304" t="n">
        <v>-1</v>
      </c>
      <c r="P304" t="inlineStr">
        <is>
          <t>Part d'issues de silo compostées</t>
        </is>
      </c>
      <c r="Q304" t="inlineStr">
        <is>
          <t>ONRB - FranceAgriMer</t>
        </is>
      </c>
    </row>
    <row r="305" ht="15" customHeight="1" s="1003">
      <c r="A305" s="1019" t="n">
        <v>606</v>
      </c>
      <c r="B305" t="inlineStr">
        <is>
          <t>OS</t>
        </is>
      </c>
      <c r="C305" t="inlineStr">
        <is>
          <t>Issues de silo</t>
        </is>
      </c>
      <c r="D305" t="inlineStr">
        <is>
          <t>kt</t>
        </is>
      </c>
      <c r="E305" t="inlineStr">
        <is>
          <t>France</t>
        </is>
      </c>
      <c r="F305" t="inlineStr">
        <is>
          <t>2019-20</t>
        </is>
      </c>
      <c r="G305" t="inlineStr">
        <is>
          <t>Colza</t>
        </is>
      </c>
      <c r="H305" t="inlineStr"/>
      <c r="I305" t="inlineStr">
        <is>
          <t>Ratio d'issues de silo = 1,7 % (ONRB - FranceAgriMer)</t>
        </is>
      </c>
      <c r="J305" t="inlineStr">
        <is>
          <t>ONRB - FranceAgriMer</t>
        </is>
      </c>
      <c r="K305" t="inlineStr">
        <is>
          <t>0</t>
        </is>
      </c>
      <c r="L305" t="inlineStr">
        <is>
          <t>Rendement</t>
        </is>
      </c>
      <c r="M305" t="inlineStr">
        <is>
          <t>Ratio d'issues de silo</t>
        </is>
      </c>
      <c r="N305" t="inlineStr">
        <is>
          <t>Issues de silo - ONRB</t>
        </is>
      </c>
      <c r="O305" t="n">
        <v>0</v>
      </c>
      <c r="P305" t="inlineStr"/>
      <c r="Q305" t="inlineStr"/>
    </row>
    <row r="306" ht="15" customHeight="1" s="1003">
      <c r="A306" s="1071" t="n">
        <v>706</v>
      </c>
      <c r="B306" t="inlineStr">
        <is>
          <t>Issues de silo</t>
        </is>
      </c>
      <c r="C306" t="inlineStr">
        <is>
          <t>Autres biomatériaux</t>
        </is>
      </c>
      <c r="D306" t="inlineStr">
        <is>
          <t>kt</t>
        </is>
      </c>
      <c r="E306" t="inlineStr">
        <is>
          <t>France</t>
        </is>
      </c>
      <c r="F306" t="inlineStr">
        <is>
          <t>2019-20</t>
        </is>
      </c>
      <c r="G306" t="inlineStr">
        <is>
          <t>Colza</t>
        </is>
      </c>
      <c r="H306" t="inlineStr"/>
      <c r="I306" t="inlineStr">
        <is>
          <t>Part d'issues de silo consommées comme autres biomatériaux = 0,77 % (ONRB - FranceAgriMer)</t>
        </is>
      </c>
      <c r="J306" t="inlineStr">
        <is>
          <t>ONRB - FranceAgriMer</t>
        </is>
      </c>
      <c r="K306" t="inlineStr">
        <is>
          <t>0</t>
        </is>
      </c>
      <c r="L306" t="inlineStr">
        <is>
          <t>Répartition</t>
        </is>
      </c>
      <c r="M306" t="inlineStr">
        <is>
          <t>Part d'issues de silo consommées comme autres biomatériaux</t>
        </is>
      </c>
      <c r="N306" t="inlineStr">
        <is>
          <t>Issues de silo - ONRB</t>
        </is>
      </c>
      <c r="O306" t="n">
        <v>-1</v>
      </c>
      <c r="P306" t="inlineStr">
        <is>
          <t>Part d'issues de silo consommées comme autres biomatériaux</t>
        </is>
      </c>
      <c r="Q306" t="inlineStr">
        <is>
          <t>ONRB - FranceAgriMer</t>
        </is>
      </c>
    </row>
    <row r="307" ht="15" customHeight="1" s="1003">
      <c r="A307" s="1019" t="n">
        <v>706</v>
      </c>
      <c r="B307" t="inlineStr">
        <is>
          <t>OS</t>
        </is>
      </c>
      <c r="C307" t="inlineStr">
        <is>
          <t>Issues de silo</t>
        </is>
      </c>
      <c r="D307" t="inlineStr">
        <is>
          <t>kt</t>
        </is>
      </c>
      <c r="E307" t="inlineStr">
        <is>
          <t>France</t>
        </is>
      </c>
      <c r="F307" t="inlineStr">
        <is>
          <t>2019-20</t>
        </is>
      </c>
      <c r="G307" t="inlineStr">
        <is>
          <t>Colza</t>
        </is>
      </c>
      <c r="H307" t="inlineStr"/>
      <c r="I307" t="inlineStr">
        <is>
          <t>Ratio d'issues de silo = 1,7 % (ONRB - FranceAgriMer)</t>
        </is>
      </c>
      <c r="J307" t="inlineStr">
        <is>
          <t>ONRB - FranceAgriMer</t>
        </is>
      </c>
      <c r="K307" t="inlineStr">
        <is>
          <t>0</t>
        </is>
      </c>
      <c r="L307" t="inlineStr">
        <is>
          <t>Rendement</t>
        </is>
      </c>
      <c r="M307" t="inlineStr">
        <is>
          <t>Ratio d'issues de silo</t>
        </is>
      </c>
      <c r="N307" t="inlineStr">
        <is>
          <t>Issues de silo - ONRB</t>
        </is>
      </c>
      <c r="O307" t="n">
        <v>0.0077</v>
      </c>
      <c r="P307" t="inlineStr"/>
      <c r="Q307" t="inlineStr"/>
    </row>
    <row r="308" ht="15" customHeight="1" s="1003">
      <c r="A308" s="1071" t="n">
        <v>806</v>
      </c>
      <c r="B308" t="inlineStr">
        <is>
          <t>Issues de silo</t>
        </is>
      </c>
      <c r="C308" t="inlineStr">
        <is>
          <t>Méthanisation</t>
        </is>
      </c>
      <c r="D308" t="inlineStr">
        <is>
          <t>kt</t>
        </is>
      </c>
      <c r="E308" t="inlineStr">
        <is>
          <t>France</t>
        </is>
      </c>
      <c r="F308" t="inlineStr">
        <is>
          <t>2019-20</t>
        </is>
      </c>
      <c r="G308" t="inlineStr">
        <is>
          <t>Colza</t>
        </is>
      </c>
      <c r="H308" t="inlineStr"/>
      <c r="I308" t="inlineStr">
        <is>
          <t>Part d'issues de silo consommées en méthanisation = 40,72 % (ONRB - FranceAgriMer)</t>
        </is>
      </c>
      <c r="J308" t="inlineStr">
        <is>
          <t>ONRB - FranceAgriMer</t>
        </is>
      </c>
      <c r="K308" t="inlineStr">
        <is>
          <t>0</t>
        </is>
      </c>
      <c r="L308" t="inlineStr">
        <is>
          <t>Répartition</t>
        </is>
      </c>
      <c r="M308" t="inlineStr">
        <is>
          <t>Part d'issues de silo consommées en méthanisation</t>
        </is>
      </c>
      <c r="N308" t="inlineStr">
        <is>
          <t>Issues de silo - ONRB</t>
        </is>
      </c>
      <c r="O308" t="n">
        <v>-1</v>
      </c>
      <c r="P308" t="inlineStr">
        <is>
          <t>Part d'issues de silo consommées en méthanisation</t>
        </is>
      </c>
      <c r="Q308" t="inlineStr">
        <is>
          <t>ONRB - FranceAgriMer</t>
        </is>
      </c>
    </row>
    <row r="309" ht="15" customHeight="1" s="1003">
      <c r="A309" s="1019" t="n">
        <v>806</v>
      </c>
      <c r="B309" t="inlineStr">
        <is>
          <t>OS</t>
        </is>
      </c>
      <c r="C309" t="inlineStr">
        <is>
          <t>Issues de silo</t>
        </is>
      </c>
      <c r="D309" t="inlineStr">
        <is>
          <t>kt</t>
        </is>
      </c>
      <c r="E309" t="inlineStr">
        <is>
          <t>France</t>
        </is>
      </c>
      <c r="F309" t="inlineStr">
        <is>
          <t>2019-20</t>
        </is>
      </c>
      <c r="G309" t="inlineStr">
        <is>
          <t>Colza</t>
        </is>
      </c>
      <c r="H309" t="inlineStr"/>
      <c r="I309" t="inlineStr">
        <is>
          <t>Ratio d'issues de silo = 1,7 % (ONRB - FranceAgriMer)</t>
        </is>
      </c>
      <c r="J309" t="inlineStr">
        <is>
          <t>ONRB - FranceAgriMer</t>
        </is>
      </c>
      <c r="K309" t="inlineStr">
        <is>
          <t>0</t>
        </is>
      </c>
      <c r="L309" t="inlineStr">
        <is>
          <t>Rendement</t>
        </is>
      </c>
      <c r="M309" t="inlineStr">
        <is>
          <t>Ratio d'issues de silo</t>
        </is>
      </c>
      <c r="N309" t="inlineStr">
        <is>
          <t>Issues de silo - ONRB</t>
        </is>
      </c>
      <c r="O309" t="n">
        <v>0.4072</v>
      </c>
      <c r="P309" t="inlineStr"/>
      <c r="Q309" t="inlineStr"/>
    </row>
    <row r="310" ht="15" customHeight="1" s="1003">
      <c r="A310" s="1071" t="n">
        <v>906</v>
      </c>
      <c r="B310" t="inlineStr">
        <is>
          <t>Issues de silo</t>
        </is>
      </c>
      <c r="C310" t="inlineStr">
        <is>
          <t>Combustion</t>
        </is>
      </c>
      <c r="D310" t="inlineStr">
        <is>
          <t>kt</t>
        </is>
      </c>
      <c r="E310" t="inlineStr">
        <is>
          <t>France</t>
        </is>
      </c>
      <c r="F310" t="inlineStr">
        <is>
          <t>2019-20</t>
        </is>
      </c>
      <c r="G310" t="inlineStr">
        <is>
          <t>Colza</t>
        </is>
      </c>
      <c r="H310" t="inlineStr"/>
      <c r="I310" t="inlineStr">
        <is>
          <t>Part d'issues de silo brûlées = 1,03 % (ONRB - FranceAgriMer)</t>
        </is>
      </c>
      <c r="J310" t="inlineStr">
        <is>
          <t>ONRB - FranceAgriMer</t>
        </is>
      </c>
      <c r="K310" t="inlineStr">
        <is>
          <t>0</t>
        </is>
      </c>
      <c r="L310" t="inlineStr">
        <is>
          <t>Répartition</t>
        </is>
      </c>
      <c r="M310" t="inlineStr">
        <is>
          <t>Part d'issues de silo brûlées</t>
        </is>
      </c>
      <c r="N310" t="inlineStr">
        <is>
          <t>Issues de silo - ONRB</t>
        </is>
      </c>
      <c r="O310" t="n">
        <v>-1</v>
      </c>
      <c r="P310" t="inlineStr">
        <is>
          <t>Part d'issues de silo brûlées</t>
        </is>
      </c>
      <c r="Q310" t="inlineStr">
        <is>
          <t>ONRB - FranceAgriMer</t>
        </is>
      </c>
    </row>
    <row r="311" ht="15" customHeight="1" s="1003">
      <c r="A311" s="1019" t="n">
        <v>906</v>
      </c>
      <c r="B311" t="inlineStr">
        <is>
          <t>OS</t>
        </is>
      </c>
      <c r="C311" t="inlineStr">
        <is>
          <t>Issues de silo</t>
        </is>
      </c>
      <c r="D311" t="inlineStr">
        <is>
          <t>kt</t>
        </is>
      </c>
      <c r="E311" t="inlineStr">
        <is>
          <t>France</t>
        </is>
      </c>
      <c r="F311" t="inlineStr">
        <is>
          <t>2019-20</t>
        </is>
      </c>
      <c r="G311" t="inlineStr">
        <is>
          <t>Colza</t>
        </is>
      </c>
      <c r="H311" t="inlineStr"/>
      <c r="I311" t="inlineStr">
        <is>
          <t>Ratio d'issues de silo = 1,7 % (ONRB - FranceAgriMer)</t>
        </is>
      </c>
      <c r="J311" t="inlineStr">
        <is>
          <t>ONRB - FranceAgriMer</t>
        </is>
      </c>
      <c r="K311" t="inlineStr">
        <is>
          <t>0</t>
        </is>
      </c>
      <c r="L311" t="inlineStr">
        <is>
          <t>Rendement</t>
        </is>
      </c>
      <c r="M311" t="inlineStr">
        <is>
          <t>Ratio d'issues de silo</t>
        </is>
      </c>
      <c r="N311" t="inlineStr">
        <is>
          <t>Issues de silo - ONRB</t>
        </is>
      </c>
      <c r="O311" t="n">
        <v>0.0103</v>
      </c>
      <c r="P311" t="inlineStr"/>
      <c r="Q311" t="inlineStr"/>
    </row>
    <row r="312" ht="15" customHeight="1" s="1003">
      <c r="A312" s="1071" t="n">
        <v>1802</v>
      </c>
      <c r="B312" t="inlineStr">
        <is>
          <t>Graines récoltées</t>
        </is>
      </c>
      <c r="C312" t="inlineStr">
        <is>
          <t>Ferme</t>
        </is>
      </c>
      <c r="D312" t="inlineStr">
        <is>
          <t>kt</t>
        </is>
      </c>
      <c r="E312" t="inlineStr">
        <is>
          <t>France</t>
        </is>
      </c>
      <c r="F312" t="inlineStr">
        <is>
          <t>2019-20</t>
        </is>
      </c>
      <c r="G312" t="inlineStr">
        <is>
          <t>Colza</t>
        </is>
      </c>
      <c r="H312" t="inlineStr"/>
      <c r="I312" t="inlineStr"/>
      <c r="J312" t="inlineStr"/>
      <c r="K312" t="inlineStr"/>
      <c r="L312" t="inlineStr"/>
      <c r="M312" t="inlineStr"/>
      <c r="N312" t="inlineStr"/>
      <c r="O312" t="n">
        <v>0.001</v>
      </c>
      <c r="P312" t="inlineStr"/>
      <c r="Q312" t="inlineStr"/>
    </row>
    <row r="313" ht="15" customHeight="1" s="1003">
      <c r="A313" s="1019" t="n">
        <v>1802</v>
      </c>
      <c r="B313" t="inlineStr">
        <is>
          <t>Graines autoconsommées</t>
        </is>
      </c>
      <c r="C313" t="inlineStr">
        <is>
          <t>Elimination/Pertes</t>
        </is>
      </c>
      <c r="D313" t="inlineStr">
        <is>
          <t>kt</t>
        </is>
      </c>
      <c r="E313" t="inlineStr">
        <is>
          <t>France</t>
        </is>
      </c>
      <c r="F313" t="inlineStr">
        <is>
          <t>2019-20</t>
        </is>
      </c>
      <c r="G313" t="inlineStr">
        <is>
          <t>Colza</t>
        </is>
      </c>
      <c r="H313" t="inlineStr"/>
      <c r="I313" t="inlineStr">
        <is>
          <t>Ratio de pertes à la ferme = 0,1 % (ORIFLAAM - Terres Univia)</t>
        </is>
      </c>
      <c r="J313" t="inlineStr">
        <is>
          <t>ORIFLAAM - Terres Univia</t>
        </is>
      </c>
      <c r="K313" t="inlineStr">
        <is>
          <t>0</t>
        </is>
      </c>
      <c r="L313" t="inlineStr">
        <is>
          <t>Rendement</t>
        </is>
      </c>
      <c r="M313" t="inlineStr">
        <is>
          <t>Ratio de pertes à la ferme</t>
        </is>
      </c>
      <c r="N313" t="inlineStr">
        <is>
          <t>Pertes ferme - TERRES UNIVIA</t>
        </is>
      </c>
      <c r="O313" t="n">
        <v>-1</v>
      </c>
      <c r="P313" t="inlineStr">
        <is>
          <t>Ratio de pertes à la ferme</t>
        </is>
      </c>
      <c r="Q313" t="inlineStr">
        <is>
          <t>ORIFLAAM - Terres Univia</t>
        </is>
      </c>
    </row>
    <row r="314" ht="15" customHeight="1" s="1003">
      <c r="A314" s="1071" t="n">
        <v>7301</v>
      </c>
      <c r="B314" t="inlineStr">
        <is>
          <t>Graines collectées</t>
        </is>
      </c>
      <c r="C314" t="inlineStr">
        <is>
          <t>Trituration</t>
        </is>
      </c>
      <c r="D314" t="inlineStr">
        <is>
          <t>kt</t>
        </is>
      </c>
      <c r="E314" t="inlineStr">
        <is>
          <t>France</t>
        </is>
      </c>
      <c r="F314" t="inlineStr">
        <is>
          <t>2019-20</t>
        </is>
      </c>
      <c r="G314" t="inlineStr">
        <is>
          <t>Colza</t>
        </is>
      </c>
      <c r="H314" t="inlineStr">
        <is>
          <t>Consommation de graines par la Trituration = 3894 kt (Bilans par campagne - FranceAgriMer)</t>
        </is>
      </c>
      <c r="I314" t="inlineStr"/>
      <c r="J314" t="inlineStr">
        <is>
          <t>Bilans par campagne - FranceAgriMer</t>
        </is>
      </c>
      <c r="K314" t="inlineStr"/>
      <c r="L314" t="inlineStr">
        <is>
          <t>Volume</t>
        </is>
      </c>
      <c r="M314" t="inlineStr">
        <is>
          <t>Consommation de graines par la Trituration</t>
        </is>
      </c>
      <c r="N314" t="inlineStr">
        <is>
          <t>Bilans Colza - FAM</t>
        </is>
      </c>
      <c r="O314" t="n">
        <v>0.424</v>
      </c>
      <c r="P314" t="inlineStr"/>
      <c r="Q314" t="inlineStr"/>
    </row>
    <row r="315" ht="15" customHeight="1" s="1003">
      <c r="A315" s="1019" t="n">
        <v>7301</v>
      </c>
      <c r="B315" t="inlineStr">
        <is>
          <t>Trituration</t>
        </is>
      </c>
      <c r="C315" t="inlineStr">
        <is>
          <t>Huile</t>
        </is>
      </c>
      <c r="D315" t="inlineStr">
        <is>
          <t>kt</t>
        </is>
      </c>
      <c r="E315" t="inlineStr">
        <is>
          <t>France</t>
        </is>
      </c>
      <c r="F315" t="inlineStr">
        <is>
          <t>2019-20</t>
        </is>
      </c>
      <c r="G315" t="inlineStr">
        <is>
          <t>Colza</t>
        </is>
      </c>
      <c r="H315" t="inlineStr"/>
      <c r="I315" t="inlineStr">
        <is>
          <t>Rendement de production d'huile = 42,4 % (Rapport méthodo Ademe calcul ACV - Terres Univia)</t>
        </is>
      </c>
      <c r="J315" t="inlineStr">
        <is>
          <t>Rapport méthodo Ademe calcul ACV - Terres Univia</t>
        </is>
      </c>
      <c r="K315" t="inlineStr">
        <is>
          <t>0</t>
        </is>
      </c>
      <c r="L315" t="inlineStr">
        <is>
          <t>Rendement</t>
        </is>
      </c>
      <c r="M315" t="inlineStr">
        <is>
          <t>Rendement de production d'huile</t>
        </is>
      </c>
      <c r="N315" t="inlineStr">
        <is>
          <t>Rend. trituration-TERRES UNIVIA</t>
        </is>
      </c>
      <c r="O315" t="n">
        <v>-1</v>
      </c>
      <c r="P315" t="inlineStr">
        <is>
          <t>Rendement de production d'huile</t>
        </is>
      </c>
      <c r="Q315" t="inlineStr">
        <is>
          <t>Rapport méthodo Ademe calcul ACV - Terres Univia</t>
        </is>
      </c>
    </row>
    <row r="316" ht="15" customHeight="1" s="1003">
      <c r="A316" s="1071" t="n">
        <v>7401</v>
      </c>
      <c r="B316" t="inlineStr">
        <is>
          <t>Trituration</t>
        </is>
      </c>
      <c r="C316" t="inlineStr">
        <is>
          <t>Tourteaux</t>
        </is>
      </c>
      <c r="D316" t="inlineStr">
        <is>
          <t>kt</t>
        </is>
      </c>
      <c r="E316" t="inlineStr">
        <is>
          <t>France</t>
        </is>
      </c>
      <c r="F316" t="inlineStr">
        <is>
          <t>2019-20</t>
        </is>
      </c>
      <c r="G316" t="inlineStr">
        <is>
          <t>Colza</t>
        </is>
      </c>
      <c r="H316" t="inlineStr"/>
      <c r="I316" t="inlineStr">
        <is>
          <t>Rendement de production de tourteau = 55,8 % (Rapport méthodo Ademe calcul ACV - Terres Univia)</t>
        </is>
      </c>
      <c r="J316" t="inlineStr">
        <is>
          <t>Rapport méthodo Ademe calcul ACV - Terres Univia</t>
        </is>
      </c>
      <c r="K316" t="inlineStr">
        <is>
          <t>0</t>
        </is>
      </c>
      <c r="L316" t="inlineStr">
        <is>
          <t>Rendement</t>
        </is>
      </c>
      <c r="M316" t="inlineStr">
        <is>
          <t>Rendement de production de tourteau</t>
        </is>
      </c>
      <c r="N316" t="inlineStr">
        <is>
          <t>Rend. trituration-TERRES UNIVIA</t>
        </is>
      </c>
      <c r="O316" t="n">
        <v>-1</v>
      </c>
      <c r="P316" t="inlineStr">
        <is>
          <t>Rendement de production de tourteau</t>
        </is>
      </c>
      <c r="Q316" t="inlineStr">
        <is>
          <t>Rapport méthodo Ademe calcul ACV - Terres Univia</t>
        </is>
      </c>
    </row>
    <row r="317" ht="15" customHeight="1" s="1003">
      <c r="A317" s="1019" t="n">
        <v>7401</v>
      </c>
      <c r="B317" t="inlineStr">
        <is>
          <t>Graines collectées</t>
        </is>
      </c>
      <c r="C317" t="inlineStr">
        <is>
          <t>Trituration</t>
        </is>
      </c>
      <c r="D317" t="inlineStr">
        <is>
          <t>kt</t>
        </is>
      </c>
      <c r="E317" t="inlineStr">
        <is>
          <t>France</t>
        </is>
      </c>
      <c r="F317" t="inlineStr">
        <is>
          <t>2019-20</t>
        </is>
      </c>
      <c r="G317" t="inlineStr">
        <is>
          <t>Colza</t>
        </is>
      </c>
      <c r="H317" t="inlineStr">
        <is>
          <t>Consommation de graines par la Trituration = 3894 kt (Bilans par campagne - FranceAgriMer)</t>
        </is>
      </c>
      <c r="I317" t="inlineStr"/>
      <c r="J317" t="inlineStr">
        <is>
          <t>Bilans par campagne - FranceAgriMer</t>
        </is>
      </c>
      <c r="K317" t="inlineStr"/>
      <c r="L317" t="inlineStr">
        <is>
          <t>Volume</t>
        </is>
      </c>
      <c r="M317" t="inlineStr">
        <is>
          <t>Consommation de graines par la Trituration</t>
        </is>
      </c>
      <c r="N317" t="inlineStr">
        <is>
          <t>Bilans Colza - FAM</t>
        </is>
      </c>
      <c r="O317" t="n">
        <v>0.5580000000000001</v>
      </c>
      <c r="P317" t="inlineStr"/>
      <c r="Q317" t="inlineStr"/>
    </row>
    <row r="318" ht="15" customHeight="1" s="1003">
      <c r="A318" s="1071" t="n">
        <v>7501</v>
      </c>
      <c r="B318" t="inlineStr">
        <is>
          <t>Trituration</t>
        </is>
      </c>
      <c r="C318" t="inlineStr">
        <is>
          <t>Coques (+ eau)</t>
        </is>
      </c>
      <c r="D318" t="inlineStr">
        <is>
          <t>kt</t>
        </is>
      </c>
      <c r="E318" t="inlineStr">
        <is>
          <t>France</t>
        </is>
      </c>
      <c r="F318" t="inlineStr">
        <is>
          <t>2019-20</t>
        </is>
      </c>
      <c r="G318" t="inlineStr">
        <is>
          <t>Colza</t>
        </is>
      </c>
      <c r="H318" t="inlineStr"/>
      <c r="I318" t="inlineStr">
        <is>
          <t>Rendement de production de coques (+ eau) = 1,8 % (Rapport méthodo Ademe calcul ACV - Terres Univia)</t>
        </is>
      </c>
      <c r="J318" t="inlineStr">
        <is>
          <t>Rapport méthodo Ademe calcul ACV - Terres Univia</t>
        </is>
      </c>
      <c r="K318" t="inlineStr">
        <is>
          <t>0</t>
        </is>
      </c>
      <c r="L318" t="inlineStr">
        <is>
          <t>Rendement</t>
        </is>
      </c>
      <c r="M318" t="inlineStr">
        <is>
          <t>Rendement de production de coques (+ eau)</t>
        </is>
      </c>
      <c r="N318" t="inlineStr">
        <is>
          <t>Rend. trituration-TERRES UNIVIA</t>
        </is>
      </c>
      <c r="O318" t="n">
        <v>-1</v>
      </c>
      <c r="P318" t="inlineStr">
        <is>
          <t>Rendement de production de coques (+ eau)</t>
        </is>
      </c>
      <c r="Q318" t="inlineStr">
        <is>
          <t>Rapport méthodo Ademe calcul ACV - Terres Univia</t>
        </is>
      </c>
    </row>
    <row r="319" ht="15" customHeight="1" s="1003">
      <c r="A319" s="1019" t="n">
        <v>7501</v>
      </c>
      <c r="B319" t="inlineStr">
        <is>
          <t>Graines collectées</t>
        </is>
      </c>
      <c r="C319" t="inlineStr">
        <is>
          <t>Trituration</t>
        </is>
      </c>
      <c r="D319" t="inlineStr">
        <is>
          <t>kt</t>
        </is>
      </c>
      <c r="E319" t="inlineStr">
        <is>
          <t>France</t>
        </is>
      </c>
      <c r="F319" t="inlineStr">
        <is>
          <t>2019-20</t>
        </is>
      </c>
      <c r="G319" t="inlineStr">
        <is>
          <t>Colza</t>
        </is>
      </c>
      <c r="H319" t="inlineStr">
        <is>
          <t>Consommation de graines par la Trituration = 3894 kt (Bilans par campagne - FranceAgriMer)</t>
        </is>
      </c>
      <c r="I319" t="inlineStr"/>
      <c r="J319" t="inlineStr">
        <is>
          <t>Bilans par campagne - FranceAgriMer</t>
        </is>
      </c>
      <c r="K319" t="inlineStr"/>
      <c r="L319" t="inlineStr">
        <is>
          <t>Volume</t>
        </is>
      </c>
      <c r="M319" t="inlineStr">
        <is>
          <t>Consommation de graines par la Trituration</t>
        </is>
      </c>
      <c r="N319" t="inlineStr">
        <is>
          <t>Bilans Colza - FAM</t>
        </is>
      </c>
      <c r="O319" t="n">
        <v>0.01800000000000002</v>
      </c>
      <c r="P319" t="inlineStr"/>
      <c r="Q319" t="inlineStr"/>
    </row>
    <row r="320" ht="15" customHeight="1" s="1003">
      <c r="A320" s="1071" t="n">
        <v>8201</v>
      </c>
      <c r="B320" t="inlineStr">
        <is>
          <t>Trituration</t>
        </is>
      </c>
      <c r="C320" t="inlineStr">
        <is>
          <t>Coques (+ eau)</t>
        </is>
      </c>
      <c r="D320" t="inlineStr">
        <is>
          <t>kt</t>
        </is>
      </c>
      <c r="E320" t="inlineStr">
        <is>
          <t>France</t>
        </is>
      </c>
      <c r="F320" t="inlineStr">
        <is>
          <t>2019-20</t>
        </is>
      </c>
      <c r="G320" t="inlineStr">
        <is>
          <t>Colza</t>
        </is>
      </c>
      <c r="H320" t="inlineStr"/>
      <c r="I320" t="inlineStr">
        <is>
          <t>Rendement de production de coques (+ eau) = 1,8 % (Rapport méthodo Ademe calcul ACV - Terres Univia)</t>
        </is>
      </c>
      <c r="J320" t="inlineStr">
        <is>
          <t>Rapport méthodo Ademe calcul ACV - Terres Univia</t>
        </is>
      </c>
      <c r="K320" t="inlineStr">
        <is>
          <t>0</t>
        </is>
      </c>
      <c r="L320" t="inlineStr">
        <is>
          <t>Rendement</t>
        </is>
      </c>
      <c r="M320" t="inlineStr">
        <is>
          <t>Rendement de production de coques (+ eau)</t>
        </is>
      </c>
      <c r="N320" t="inlineStr">
        <is>
          <t>Rend. trituration-TERRES UNIVIA</t>
        </is>
      </c>
      <c r="O320" t="n">
        <v>1</v>
      </c>
      <c r="P320" t="inlineStr"/>
      <c r="Q320" t="inlineStr"/>
    </row>
    <row r="321" ht="15" customHeight="1" s="1003">
      <c r="A321" s="1019" t="n">
        <v>8201</v>
      </c>
      <c r="B321" t="inlineStr">
        <is>
          <t>Coques (+ eau)</t>
        </is>
      </c>
      <c r="C321" t="inlineStr">
        <is>
          <t>FAB</t>
        </is>
      </c>
      <c r="D321" t="inlineStr">
        <is>
          <t>kt</t>
        </is>
      </c>
      <c r="E321" t="inlineStr">
        <is>
          <t>France</t>
        </is>
      </c>
      <c r="F321" t="inlineStr">
        <is>
          <t>2019-20</t>
        </is>
      </c>
      <c r="G321" t="inlineStr">
        <is>
          <t>Colza</t>
        </is>
      </c>
      <c r="H321" t="inlineStr"/>
      <c r="I321" t="inlineStr">
        <is>
          <t>Part de la consommation des coques (+ eau) par les FAB = 100 % (Terres Univia)</t>
        </is>
      </c>
      <c r="J321" t="inlineStr">
        <is>
          <t>Terres Univia</t>
        </is>
      </c>
      <c r="K321" t="inlineStr">
        <is>
          <t>0</t>
        </is>
      </c>
      <c r="L321" t="inlineStr">
        <is>
          <t>Répartition</t>
        </is>
      </c>
      <c r="M321" t="inlineStr">
        <is>
          <t>Part de la consommation des coques (+ eau) par les FAB</t>
        </is>
      </c>
      <c r="N321" t="inlineStr">
        <is>
          <t>Rend. trituration-TERRES UNIVIA</t>
        </is>
      </c>
      <c r="O321" t="n">
        <v>-1</v>
      </c>
      <c r="P321" t="inlineStr">
        <is>
          <t>Part de la consommation des coques (+ eau) par les FAB</t>
        </is>
      </c>
      <c r="Q321" t="inlineStr">
        <is>
          <t>Terres Univia</t>
        </is>
      </c>
    </row>
    <row r="322" ht="15" customHeight="1" s="1003">
      <c r="A322" s="1071" t="n">
        <v>8901</v>
      </c>
      <c r="B322" t="inlineStr">
        <is>
          <t>Huile</t>
        </is>
      </c>
      <c r="C322" t="inlineStr">
        <is>
          <t>Débouchés</t>
        </is>
      </c>
      <c r="D322" t="inlineStr">
        <is>
          <t>kt</t>
        </is>
      </c>
      <c r="E322" t="inlineStr">
        <is>
          <t>France</t>
        </is>
      </c>
      <c r="F322" t="inlineStr">
        <is>
          <t>2019-20</t>
        </is>
      </c>
      <c r="G322" t="inlineStr">
        <is>
          <t>Colza</t>
        </is>
      </c>
      <c r="H322" t="inlineStr"/>
      <c r="I322" t="inlineStr"/>
      <c r="J322" t="inlineStr"/>
      <c r="K322" t="inlineStr"/>
      <c r="L322" t="inlineStr"/>
      <c r="M322" t="inlineStr"/>
      <c r="N322" t="inlineStr"/>
      <c r="O322" t="n">
        <v>0.5684210526315789</v>
      </c>
      <c r="P322" t="inlineStr"/>
      <c r="Q322" t="inlineStr"/>
    </row>
    <row r="323" ht="15" customHeight="1" s="1003">
      <c r="A323" s="1019" t="n">
        <v>8901</v>
      </c>
      <c r="B323" t="inlineStr">
        <is>
          <t>Huile</t>
        </is>
      </c>
      <c r="C323" t="inlineStr">
        <is>
          <t>Alimentation humaine</t>
        </is>
      </c>
      <c r="D323" t="inlineStr">
        <is>
          <t>kt</t>
        </is>
      </c>
      <c r="E323" t="inlineStr">
        <is>
          <t>France</t>
        </is>
      </c>
      <c r="F323" t="inlineStr">
        <is>
          <t>2019-20</t>
        </is>
      </c>
      <c r="G323" t="inlineStr">
        <is>
          <t>Colza</t>
        </is>
      </c>
      <c r="H323" t="inlineStr"/>
      <c r="I323" t="inlineStr">
        <is>
          <t>Part de consommation d'huile en alimentation humaine = 56,84 % (Terres Univia)</t>
        </is>
      </c>
      <c r="J323" t="inlineStr">
        <is>
          <t>Terres Univia</t>
        </is>
      </c>
      <c r="K323" t="inlineStr">
        <is>
          <t>Même répartition des usages d'huile qu'en 2023</t>
        </is>
      </c>
      <c r="L323" t="inlineStr">
        <is>
          <t>Répartition</t>
        </is>
      </c>
      <c r="M323" t="inlineStr">
        <is>
          <t>Part de consommation d'huile en alimentation humaine</t>
        </is>
      </c>
      <c r="N323" t="inlineStr">
        <is>
          <t>Usages huiles - TERRES UNIVIA</t>
        </is>
      </c>
      <c r="O323" t="n">
        <v>-1</v>
      </c>
      <c r="P323" t="inlineStr">
        <is>
          <t>Part de consommation d'huile en alimentation humaine</t>
        </is>
      </c>
      <c r="Q323" t="inlineStr">
        <is>
          <t>Terres Univia</t>
        </is>
      </c>
    </row>
    <row r="324" ht="15" customHeight="1" s="1003">
      <c r="A324" s="1071" t="n">
        <v>9001</v>
      </c>
      <c r="B324" t="inlineStr">
        <is>
          <t>Huile</t>
        </is>
      </c>
      <c r="C324" t="inlineStr">
        <is>
          <t>Débouchés</t>
        </is>
      </c>
      <c r="D324" t="inlineStr">
        <is>
          <t>kt</t>
        </is>
      </c>
      <c r="E324" t="inlineStr">
        <is>
          <t>France</t>
        </is>
      </c>
      <c r="F324" t="inlineStr">
        <is>
          <t>2019-20</t>
        </is>
      </c>
      <c r="G324" t="inlineStr">
        <is>
          <t>Colza</t>
        </is>
      </c>
      <c r="H324" t="inlineStr"/>
      <c r="I324" t="inlineStr"/>
      <c r="J324" t="inlineStr"/>
      <c r="K324" t="inlineStr"/>
      <c r="L324" t="inlineStr"/>
      <c r="M324" t="inlineStr"/>
      <c r="N324" t="inlineStr"/>
      <c r="O324" t="n">
        <v>0.4105263157894736</v>
      </c>
      <c r="P324" t="inlineStr"/>
      <c r="Q324" t="inlineStr"/>
    </row>
    <row r="325" ht="15" customHeight="1" s="1003">
      <c r="A325" s="1019" t="n">
        <v>9001</v>
      </c>
      <c r="B325" t="inlineStr">
        <is>
          <t>Huile</t>
        </is>
      </c>
      <c r="C325" t="inlineStr">
        <is>
          <t>Biocarburants</t>
        </is>
      </c>
      <c r="D325" t="inlineStr">
        <is>
          <t>kt</t>
        </is>
      </c>
      <c r="E325" t="inlineStr">
        <is>
          <t>France</t>
        </is>
      </c>
      <c r="F325" t="inlineStr">
        <is>
          <t>2019-20</t>
        </is>
      </c>
      <c r="G325" t="inlineStr">
        <is>
          <t>Colza</t>
        </is>
      </c>
      <c r="H325" t="inlineStr"/>
      <c r="I325" t="inlineStr">
        <is>
          <t>Part de consommation d'huile en biocarburants = 41,05 % (Terres Univia)</t>
        </is>
      </c>
      <c r="J325" t="inlineStr">
        <is>
          <t>Terres Univia</t>
        </is>
      </c>
      <c r="K325" t="inlineStr">
        <is>
          <t>Même répartition des usages d'huile qu'en 2023</t>
        </is>
      </c>
      <c r="L325" t="inlineStr">
        <is>
          <t>Répartition</t>
        </is>
      </c>
      <c r="M325" t="inlineStr">
        <is>
          <t>Part de consommation d'huile en biocarburants</t>
        </is>
      </c>
      <c r="N325" t="inlineStr">
        <is>
          <t>Usages huiles - TERRES UNIVIA</t>
        </is>
      </c>
      <c r="O325" t="n">
        <v>-1</v>
      </c>
      <c r="P325" t="inlineStr">
        <is>
          <t>Part de consommation d'huile en biocarburants</t>
        </is>
      </c>
      <c r="Q325" t="inlineStr">
        <is>
          <t>Terres Univia</t>
        </is>
      </c>
    </row>
    <row r="326" ht="15" customHeight="1" s="1003">
      <c r="A326" s="1071" t="n">
        <v>9101</v>
      </c>
      <c r="B326" t="inlineStr">
        <is>
          <t>Huile</t>
        </is>
      </c>
      <c r="C326" t="inlineStr">
        <is>
          <t>Débouchés</t>
        </is>
      </c>
      <c r="D326" t="inlineStr">
        <is>
          <t>kt</t>
        </is>
      </c>
      <c r="E326" t="inlineStr">
        <is>
          <t>France</t>
        </is>
      </c>
      <c r="F326" t="inlineStr">
        <is>
          <t>2019-20</t>
        </is>
      </c>
      <c r="G326" t="inlineStr">
        <is>
          <t>Colza</t>
        </is>
      </c>
      <c r="H326" t="inlineStr"/>
      <c r="I326" t="inlineStr"/>
      <c r="J326" t="inlineStr"/>
      <c r="K326" t="inlineStr"/>
      <c r="L326" t="inlineStr"/>
      <c r="M326" t="inlineStr"/>
      <c r="N326" t="inlineStr"/>
      <c r="O326" t="n">
        <v>0.02105263157894737</v>
      </c>
      <c r="P326" t="inlineStr"/>
      <c r="Q326" t="inlineStr"/>
    </row>
    <row r="327" ht="15" customHeight="1" s="1003">
      <c r="A327" s="1019" t="n">
        <v>9101</v>
      </c>
      <c r="B327" t="inlineStr">
        <is>
          <t>Huile</t>
        </is>
      </c>
      <c r="C327" t="inlineStr">
        <is>
          <t>Autres industries</t>
        </is>
      </c>
      <c r="D327" t="inlineStr">
        <is>
          <t>kt</t>
        </is>
      </c>
      <c r="E327" t="inlineStr">
        <is>
          <t>France</t>
        </is>
      </c>
      <c r="F327" t="inlineStr">
        <is>
          <t>2019-20</t>
        </is>
      </c>
      <c r="G327" t="inlineStr">
        <is>
          <t>Colza</t>
        </is>
      </c>
      <c r="H327" t="inlineStr"/>
      <c r="I327" t="inlineStr">
        <is>
          <t>Part de consommation d'huile pour des usages non-alimentaires = 2,11 % (Terres Univia)</t>
        </is>
      </c>
      <c r="J327" t="inlineStr">
        <is>
          <t>Terres Univia</t>
        </is>
      </c>
      <c r="K327" t="inlineStr">
        <is>
          <t>L'huile est consommée pour des usages techniques:Même répartition des usages d'huile qu'en 2023</t>
        </is>
      </c>
      <c r="L327" t="inlineStr">
        <is>
          <t>Répartition</t>
        </is>
      </c>
      <c r="M327" t="inlineStr">
        <is>
          <t>Part de consommation d'huile pour des usages non-alimentaires</t>
        </is>
      </c>
      <c r="N327" t="inlineStr">
        <is>
          <t>Usages huiles - TERRES UNIVIA</t>
        </is>
      </c>
      <c r="O327" t="n">
        <v>-1</v>
      </c>
      <c r="P327" t="inlineStr">
        <is>
          <t>Part de consommation d'huile pour des usages non-alimentaires</t>
        </is>
      </c>
      <c r="Q327" t="inlineStr">
        <is>
          <t>Terres Univia</t>
        </is>
      </c>
    </row>
    <row r="328" ht="15" customHeight="1" s="1003">
      <c r="A328" s="1071" t="n">
        <v>9201</v>
      </c>
      <c r="B328" t="inlineStr">
        <is>
          <t>Tourteaux</t>
        </is>
      </c>
      <c r="C328" t="inlineStr">
        <is>
          <t>FAB</t>
        </is>
      </c>
      <c r="D328" t="inlineStr">
        <is>
          <t>kt</t>
        </is>
      </c>
      <c r="E328" t="inlineStr">
        <is>
          <t>France</t>
        </is>
      </c>
      <c r="F328" t="inlineStr">
        <is>
          <t>2019-20</t>
        </is>
      </c>
      <c r="G328" t="inlineStr">
        <is>
          <t>Colza</t>
        </is>
      </c>
      <c r="H328" t="inlineStr"/>
      <c r="I328" t="inlineStr">
        <is>
          <t>Part de consommation de tourteaux en FAB = 83,04 % (ORIFLAAM)</t>
        </is>
      </c>
      <c r="J328" t="inlineStr">
        <is>
          <t>ORIFLAAM</t>
        </is>
      </c>
      <c r="K328" t="inlineStr">
        <is>
          <t>Même répartition des usages de tourteaux qu'en 2022-23</t>
        </is>
      </c>
      <c r="L328" t="inlineStr">
        <is>
          <t>Répartition</t>
        </is>
      </c>
      <c r="M328" t="inlineStr">
        <is>
          <t>Part de consommation de tourteaux en FAB</t>
        </is>
      </c>
      <c r="N328" t="inlineStr">
        <is>
          <t>Usages tourteaux -TERRES UNIVIA</t>
        </is>
      </c>
      <c r="O328" t="n">
        <v>-1</v>
      </c>
      <c r="P328" t="inlineStr">
        <is>
          <t>Part de consommation de tourteaux en FAB</t>
        </is>
      </c>
      <c r="Q328" t="inlineStr">
        <is>
          <t>ORIFLAAM</t>
        </is>
      </c>
    </row>
    <row r="329" ht="15" customHeight="1" s="1003">
      <c r="A329" s="1019" t="n">
        <v>9201</v>
      </c>
      <c r="B329" t="inlineStr">
        <is>
          <t>Tourteaux</t>
        </is>
      </c>
      <c r="C329" t="inlineStr">
        <is>
          <t>Débouchés</t>
        </is>
      </c>
      <c r="D329" t="inlineStr">
        <is>
          <t>kt</t>
        </is>
      </c>
      <c r="E329" t="inlineStr">
        <is>
          <t>France</t>
        </is>
      </c>
      <c r="F329" t="inlineStr">
        <is>
          <t>2019-20</t>
        </is>
      </c>
      <c r="G329" t="inlineStr">
        <is>
          <t>Colza</t>
        </is>
      </c>
      <c r="H329" t="inlineStr"/>
      <c r="I329" t="inlineStr"/>
      <c r="J329" t="inlineStr"/>
      <c r="K329" t="inlineStr"/>
      <c r="L329" t="inlineStr"/>
      <c r="M329" t="inlineStr"/>
      <c r="N329" t="inlineStr"/>
      <c r="O329" t="n">
        <v>0.8303554832867149</v>
      </c>
      <c r="P329" t="inlineStr"/>
      <c r="Q329" t="inlineStr"/>
    </row>
    <row r="330" ht="15" customHeight="1" s="1003">
      <c r="A330" s="1071" t="n">
        <v>9301</v>
      </c>
      <c r="B330" t="inlineStr">
        <is>
          <t>Tourteaux</t>
        </is>
      </c>
      <c r="C330" t="inlineStr">
        <is>
          <t>Hors FAB</t>
        </is>
      </c>
      <c r="D330" t="inlineStr">
        <is>
          <t>kt</t>
        </is>
      </c>
      <c r="E330" t="inlineStr">
        <is>
          <t>France</t>
        </is>
      </c>
      <c r="F330" t="inlineStr">
        <is>
          <t>2019-20</t>
        </is>
      </c>
      <c r="G330" t="inlineStr">
        <is>
          <t>Colza</t>
        </is>
      </c>
      <c r="H330" t="inlineStr"/>
      <c r="I330" t="inlineStr">
        <is>
          <t>Part de consommation de tourteaux en hors FAB = 16,96 % (ORIFLAAM)</t>
        </is>
      </c>
      <c r="J330" t="inlineStr">
        <is>
          <t>ORIFLAAM</t>
        </is>
      </c>
      <c r="K330" t="inlineStr">
        <is>
          <t>Même répartition des usages de tourteaux qu'en 2022-23</t>
        </is>
      </c>
      <c r="L330" t="inlineStr">
        <is>
          <t>Répartition</t>
        </is>
      </c>
      <c r="M330" t="inlineStr">
        <is>
          <t>Part de consommation de tourteaux en hors FAB</t>
        </is>
      </c>
      <c r="N330" t="inlineStr">
        <is>
          <t>Usages tourteaux -TERRES UNIVIA</t>
        </is>
      </c>
      <c r="O330" t="n">
        <v>-1</v>
      </c>
      <c r="P330" t="inlineStr">
        <is>
          <t>Part de consommation de tourteaux en hors FAB</t>
        </is>
      </c>
      <c r="Q330" t="inlineStr">
        <is>
          <t>ORIFLAAM</t>
        </is>
      </c>
    </row>
    <row r="331" ht="15" customHeight="1" s="1003">
      <c r="A331" s="1019" t="n">
        <v>9301</v>
      </c>
      <c r="B331" t="inlineStr">
        <is>
          <t>Tourteaux</t>
        </is>
      </c>
      <c r="C331" t="inlineStr">
        <is>
          <t>Débouchés</t>
        </is>
      </c>
      <c r="D331" t="inlineStr">
        <is>
          <t>kt</t>
        </is>
      </c>
      <c r="E331" t="inlineStr">
        <is>
          <t>France</t>
        </is>
      </c>
      <c r="F331" t="inlineStr">
        <is>
          <t>2019-20</t>
        </is>
      </c>
      <c r="G331" t="inlineStr">
        <is>
          <t>Colza</t>
        </is>
      </c>
      <c r="H331" t="inlineStr"/>
      <c r="I331" t="inlineStr"/>
      <c r="J331" t="inlineStr"/>
      <c r="K331" t="inlineStr"/>
      <c r="L331" t="inlineStr"/>
      <c r="M331" t="inlineStr"/>
      <c r="N331" t="inlineStr"/>
      <c r="O331" t="n">
        <v>0.1696445167132855</v>
      </c>
      <c r="P331" t="inlineStr"/>
      <c r="Q331" t="inlineStr"/>
    </row>
    <row r="332" ht="15" customHeight="1" s="1003">
      <c r="A332" s="1071" t="n">
        <v>29</v>
      </c>
      <c r="B332" t="inlineStr">
        <is>
          <t>Graines collectées</t>
        </is>
      </c>
      <c r="C332" t="inlineStr">
        <is>
          <t>Semences certifiées</t>
        </is>
      </c>
      <c r="D332" t="inlineStr">
        <is>
          <t>kt</t>
        </is>
      </c>
      <c r="E332" t="inlineStr">
        <is>
          <t>France</t>
        </is>
      </c>
      <c r="F332" t="inlineStr">
        <is>
          <t>2019-20</t>
        </is>
      </c>
      <c r="G332" t="inlineStr">
        <is>
          <t>Tournesol</t>
        </is>
      </c>
      <c r="H332" t="inlineStr">
        <is>
          <t>Production de semences certifiées = 6 kt (Bilans par campagne - FranceAgriMer)</t>
        </is>
      </c>
      <c r="I332" t="inlineStr"/>
      <c r="J332" t="inlineStr">
        <is>
          <t>Bilans par campagne - FranceAgriMer</t>
        </is>
      </c>
      <c r="K332" t="inlineStr"/>
      <c r="L332" t="inlineStr">
        <is>
          <t>Volume</t>
        </is>
      </c>
      <c r="M332" t="inlineStr">
        <is>
          <t>Production de semences certifiées</t>
        </is>
      </c>
      <c r="N332" t="inlineStr">
        <is>
          <t>BIlans Tournesol - FAM</t>
        </is>
      </c>
      <c r="O332" t="n">
        <v>0.007049345417925478</v>
      </c>
      <c r="P332" t="inlineStr"/>
      <c r="Q332" t="inlineStr"/>
    </row>
    <row r="333" ht="15" customHeight="1" s="1003">
      <c r="A333" s="1019" t="n">
        <v>29</v>
      </c>
      <c r="B333" t="inlineStr">
        <is>
          <t>Graines autoconsommées</t>
        </is>
      </c>
      <c r="C333" t="inlineStr">
        <is>
          <t>Semences fermières</t>
        </is>
      </c>
      <c r="D333" t="inlineStr">
        <is>
          <t>kt</t>
        </is>
      </c>
      <c r="E333" t="inlineStr">
        <is>
          <t>France</t>
        </is>
      </c>
      <c r="F333" t="inlineStr">
        <is>
          <t>2019-20</t>
        </is>
      </c>
      <c r="G333" t="inlineStr">
        <is>
          <t>Tournesol</t>
        </is>
      </c>
      <c r="H333" t="inlineStr"/>
      <c r="I333" t="inlineStr">
        <is>
          <t>Part de semences fermières (par rapport aux semences certifiées) = 0,7 % (Enquête Pratiques culturales en grandes cultures - SSP)</t>
        </is>
      </c>
      <c r="J333" t="inlineStr">
        <is>
          <t>Enquête Pratiques culturales en grandes cultures - SSP</t>
        </is>
      </c>
      <c r="K333" t="inlineStr">
        <is>
          <t>0</t>
        </is>
      </c>
      <c r="L333" t="inlineStr">
        <is>
          <t>Répartition</t>
        </is>
      </c>
      <c r="M333" t="inlineStr">
        <is>
          <t>Part de semences fermières (par rapport aux semences certifiées)</t>
        </is>
      </c>
      <c r="N333" t="inlineStr">
        <is>
          <t>Semences fermières - AGRESTE</t>
        </is>
      </c>
      <c r="O333" t="n">
        <v>-1</v>
      </c>
      <c r="P333" t="inlineStr">
        <is>
          <t>Part de semences fermières (par rapport aux semences certifiées)</t>
        </is>
      </c>
      <c r="Q333" t="inlineStr">
        <is>
          <t>Enquête Pratiques culturales en grandes cultures - SSP</t>
        </is>
      </c>
    </row>
    <row r="334" ht="15" customHeight="1" s="1003">
      <c r="A334" s="1071" t="n">
        <v>105</v>
      </c>
      <c r="B334" t="inlineStr">
        <is>
          <t>Graines récoltées</t>
        </is>
      </c>
      <c r="C334" t="inlineStr">
        <is>
          <t>OS</t>
        </is>
      </c>
      <c r="D334" t="inlineStr">
        <is>
          <t>kt</t>
        </is>
      </c>
      <c r="E334" t="inlineStr">
        <is>
          <t>France</t>
        </is>
      </c>
      <c r="F334" t="inlineStr">
        <is>
          <t>2019-20</t>
        </is>
      </c>
      <c r="G334" t="inlineStr">
        <is>
          <t>Tournesol</t>
        </is>
      </c>
      <c r="H334" t="inlineStr">
        <is>
          <t>Collecte = 1175 kt (Bilans par campagne - FranceAgriMer)</t>
        </is>
      </c>
      <c r="I334" t="inlineStr"/>
      <c r="J334" t="inlineStr">
        <is>
          <t>Bilans par campagne - FranceAgriMer</t>
        </is>
      </c>
      <c r="K334" t="inlineStr"/>
      <c r="L334" t="inlineStr">
        <is>
          <t>Volume</t>
        </is>
      </c>
      <c r="M334" t="inlineStr">
        <is>
          <t>Collecte</t>
        </is>
      </c>
      <c r="N334" t="inlineStr">
        <is>
          <t>BIlans Tournesol - FAM</t>
        </is>
      </c>
      <c r="O334" t="n">
        <v>0.017</v>
      </c>
      <c r="P334" t="inlineStr"/>
      <c r="Q334" t="inlineStr"/>
    </row>
    <row r="335" ht="15" customHeight="1" s="1003">
      <c r="A335" s="1019" t="n">
        <v>105</v>
      </c>
      <c r="B335" t="inlineStr">
        <is>
          <t>OS</t>
        </is>
      </c>
      <c r="C335" t="inlineStr">
        <is>
          <t>Issues de silo</t>
        </is>
      </c>
      <c r="D335" t="inlineStr">
        <is>
          <t>kt</t>
        </is>
      </c>
      <c r="E335" t="inlineStr">
        <is>
          <t>France</t>
        </is>
      </c>
      <c r="F335" t="inlineStr">
        <is>
          <t>2019-20</t>
        </is>
      </c>
      <c r="G335" t="inlineStr">
        <is>
          <t>Tournesol</t>
        </is>
      </c>
      <c r="H335" t="inlineStr"/>
      <c r="I335" t="inlineStr">
        <is>
          <t>Ratio d'issues de silo = 1,7 % (ONRB - FranceAgriMer)</t>
        </is>
      </c>
      <c r="J335" t="inlineStr">
        <is>
          <t>ONRB - FranceAgriMer</t>
        </is>
      </c>
      <c r="K335" t="inlineStr">
        <is>
          <t>0</t>
        </is>
      </c>
      <c r="L335" t="inlineStr">
        <is>
          <t>Rendement</t>
        </is>
      </c>
      <c r="M335" t="inlineStr">
        <is>
          <t>Ratio d'issues de silo</t>
        </is>
      </c>
      <c r="N335" t="inlineStr">
        <is>
          <t>Issues de silo - ONRB</t>
        </is>
      </c>
      <c r="O335" t="n">
        <v>-1</v>
      </c>
      <c r="P335" t="inlineStr">
        <is>
          <t>Ratio d'issues de silo</t>
        </is>
      </c>
      <c r="Q335" t="inlineStr">
        <is>
          <t>ONRB - FranceAgriMer</t>
        </is>
      </c>
    </row>
    <row r="336" ht="15" customHeight="1" s="1003">
      <c r="A336" s="1071" t="n">
        <v>407</v>
      </c>
      <c r="B336" t="inlineStr">
        <is>
          <t>OS</t>
        </is>
      </c>
      <c r="C336" t="inlineStr">
        <is>
          <t>Issues de silo</t>
        </is>
      </c>
      <c r="D336" t="inlineStr">
        <is>
          <t>kt</t>
        </is>
      </c>
      <c r="E336" t="inlineStr">
        <is>
          <t>France</t>
        </is>
      </c>
      <c r="F336" t="inlineStr">
        <is>
          <t>2019-20</t>
        </is>
      </c>
      <c r="G336" t="inlineStr">
        <is>
          <t>Tournesol</t>
        </is>
      </c>
      <c r="H336" t="inlineStr"/>
      <c r="I336" t="inlineStr">
        <is>
          <t>Ratio d'issues de silo = 1,7 % (ONRB - FranceAgriMer)</t>
        </is>
      </c>
      <c r="J336" t="inlineStr">
        <is>
          <t>ONRB - FranceAgriMer</t>
        </is>
      </c>
      <c r="K336" t="inlineStr">
        <is>
          <t>0</t>
        </is>
      </c>
      <c r="L336" t="inlineStr">
        <is>
          <t>Rendement</t>
        </is>
      </c>
      <c r="M336" t="inlineStr">
        <is>
          <t>Ratio d'issues de silo</t>
        </is>
      </c>
      <c r="N336" t="inlineStr">
        <is>
          <t>Issues de silo - ONRB</t>
        </is>
      </c>
      <c r="O336" t="n">
        <v>0.5633</v>
      </c>
      <c r="P336" t="inlineStr"/>
      <c r="Q336" t="inlineStr"/>
    </row>
    <row r="337" ht="15" customHeight="1" s="1003">
      <c r="A337" s="1019" t="n">
        <v>407</v>
      </c>
      <c r="B337" t="inlineStr">
        <is>
          <t>Issues de silo</t>
        </is>
      </c>
      <c r="C337" t="inlineStr">
        <is>
          <t>FAF</t>
        </is>
      </c>
      <c r="D337" t="inlineStr">
        <is>
          <t>kt</t>
        </is>
      </c>
      <c r="E337" t="inlineStr">
        <is>
          <t>France</t>
        </is>
      </c>
      <c r="F337" t="inlineStr">
        <is>
          <t>2019-20</t>
        </is>
      </c>
      <c r="G337" t="inlineStr">
        <is>
          <t>Tournesol</t>
        </is>
      </c>
      <c r="H337" t="inlineStr"/>
      <c r="I337" t="inlineStr">
        <is>
          <t>Part d'issues de silo consommées par les FAF = 56,33 % (ONRB - FranceAgriMer)</t>
        </is>
      </c>
      <c r="J337" t="inlineStr">
        <is>
          <t>ONRB - FranceAgriMer</t>
        </is>
      </c>
      <c r="K337" t="inlineStr">
        <is>
          <t>0</t>
        </is>
      </c>
      <c r="L337" t="inlineStr">
        <is>
          <t>Répartition</t>
        </is>
      </c>
      <c r="M337" t="inlineStr">
        <is>
          <t>Part d'issues de silo consommées par les FAF</t>
        </is>
      </c>
      <c r="N337" t="inlineStr">
        <is>
          <t>Issues de silo - ONRB</t>
        </is>
      </c>
      <c r="O337" t="n">
        <v>-1</v>
      </c>
      <c r="P337" t="inlineStr">
        <is>
          <t>Part d'issues de silo consommées par les FAF</t>
        </is>
      </c>
      <c r="Q337" t="inlineStr">
        <is>
          <t>ONRB - FranceAgriMer</t>
        </is>
      </c>
    </row>
    <row r="338" ht="15" customHeight="1" s="1003">
      <c r="A338" s="1071" t="n">
        <v>507</v>
      </c>
      <c r="B338" t="inlineStr">
        <is>
          <t>Issues de silo</t>
        </is>
      </c>
      <c r="C338" t="inlineStr">
        <is>
          <t>Litière</t>
        </is>
      </c>
      <c r="D338" t="inlineStr">
        <is>
          <t>kt</t>
        </is>
      </c>
      <c r="E338" t="inlineStr">
        <is>
          <t>France</t>
        </is>
      </c>
      <c r="F338" t="inlineStr">
        <is>
          <t>2019-20</t>
        </is>
      </c>
      <c r="G338" t="inlineStr">
        <is>
          <t>Tournesol</t>
        </is>
      </c>
      <c r="H338" t="inlineStr"/>
      <c r="I338" t="inlineStr">
        <is>
          <t>Part d'issues de silo consommées comme litière = 0,77 % (ONRB - FranceAgriMer)</t>
        </is>
      </c>
      <c r="J338" t="inlineStr">
        <is>
          <t>ONRB - FranceAgriMer</t>
        </is>
      </c>
      <c r="K338" t="inlineStr">
        <is>
          <t>0</t>
        </is>
      </c>
      <c r="L338" t="inlineStr">
        <is>
          <t>Répartition</t>
        </is>
      </c>
      <c r="M338" t="inlineStr">
        <is>
          <t>Part d'issues de silo consommées comme litière</t>
        </is>
      </c>
      <c r="N338" t="inlineStr">
        <is>
          <t>Issues de silo - ONRB</t>
        </is>
      </c>
      <c r="O338" t="n">
        <v>-1</v>
      </c>
      <c r="P338" t="inlineStr">
        <is>
          <t>Part d'issues de silo consommées comme litière</t>
        </is>
      </c>
      <c r="Q338" t="inlineStr">
        <is>
          <t>ONRB - FranceAgriMer</t>
        </is>
      </c>
    </row>
    <row r="339" ht="15" customHeight="1" s="1003">
      <c r="A339" s="1019" t="n">
        <v>507</v>
      </c>
      <c r="B339" t="inlineStr">
        <is>
          <t>OS</t>
        </is>
      </c>
      <c r="C339" t="inlineStr">
        <is>
          <t>Issues de silo</t>
        </is>
      </c>
      <c r="D339" t="inlineStr">
        <is>
          <t>kt</t>
        </is>
      </c>
      <c r="E339" t="inlineStr">
        <is>
          <t>France</t>
        </is>
      </c>
      <c r="F339" t="inlineStr">
        <is>
          <t>2019-20</t>
        </is>
      </c>
      <c r="G339" t="inlineStr">
        <is>
          <t>Tournesol</t>
        </is>
      </c>
      <c r="H339" t="inlineStr"/>
      <c r="I339" t="inlineStr">
        <is>
          <t>Ratio d'issues de silo = 1,7 % (ONRB - FranceAgriMer)</t>
        </is>
      </c>
      <c r="J339" t="inlineStr">
        <is>
          <t>ONRB - FranceAgriMer</t>
        </is>
      </c>
      <c r="K339" t="inlineStr">
        <is>
          <t>0</t>
        </is>
      </c>
      <c r="L339" t="inlineStr">
        <is>
          <t>Rendement</t>
        </is>
      </c>
      <c r="M339" t="inlineStr">
        <is>
          <t>Ratio d'issues de silo</t>
        </is>
      </c>
      <c r="N339" t="inlineStr">
        <is>
          <t>Issues de silo - ONRB</t>
        </is>
      </c>
      <c r="O339" t="n">
        <v>0.0077</v>
      </c>
      <c r="P339" t="inlineStr"/>
      <c r="Q339" t="inlineStr"/>
    </row>
    <row r="340" ht="15" customHeight="1" s="1003">
      <c r="A340" s="1071" t="n">
        <v>607</v>
      </c>
      <c r="B340" t="inlineStr">
        <is>
          <t>Issues de silo</t>
        </is>
      </c>
      <c r="C340" t="inlineStr">
        <is>
          <t>Compostage</t>
        </is>
      </c>
      <c r="D340" t="inlineStr">
        <is>
          <t>kt</t>
        </is>
      </c>
      <c r="E340" t="inlineStr">
        <is>
          <t>France</t>
        </is>
      </c>
      <c r="F340" t="inlineStr">
        <is>
          <t>2019-20</t>
        </is>
      </c>
      <c r="G340" t="inlineStr">
        <is>
          <t>Tournesol</t>
        </is>
      </c>
      <c r="H340" t="inlineStr"/>
      <c r="I340" t="inlineStr">
        <is>
          <t>Part d'issues de silo compostées = 0 % (ONRB - FranceAgriMer)</t>
        </is>
      </c>
      <c r="J340" t="inlineStr">
        <is>
          <t>ONRB - FranceAgriMer</t>
        </is>
      </c>
      <c r="K340" t="inlineStr">
        <is>
          <t>0</t>
        </is>
      </c>
      <c r="L340" t="inlineStr">
        <is>
          <t>Répartition</t>
        </is>
      </c>
      <c r="M340" t="inlineStr">
        <is>
          <t>Part d'issues de silo compostées</t>
        </is>
      </c>
      <c r="N340" t="inlineStr">
        <is>
          <t>Issues de silo - ONRB</t>
        </is>
      </c>
      <c r="O340" t="n">
        <v>-1</v>
      </c>
      <c r="P340" t="inlineStr">
        <is>
          <t>Part d'issues de silo compostées</t>
        </is>
      </c>
      <c r="Q340" t="inlineStr">
        <is>
          <t>ONRB - FranceAgriMer</t>
        </is>
      </c>
    </row>
    <row r="341" ht="15" customHeight="1" s="1003">
      <c r="A341" s="1019" t="n">
        <v>607</v>
      </c>
      <c r="B341" t="inlineStr">
        <is>
          <t>OS</t>
        </is>
      </c>
      <c r="C341" t="inlineStr">
        <is>
          <t>Issues de silo</t>
        </is>
      </c>
      <c r="D341" t="inlineStr">
        <is>
          <t>kt</t>
        </is>
      </c>
      <c r="E341" t="inlineStr">
        <is>
          <t>France</t>
        </is>
      </c>
      <c r="F341" t="inlineStr">
        <is>
          <t>2019-20</t>
        </is>
      </c>
      <c r="G341" t="inlineStr">
        <is>
          <t>Tournesol</t>
        </is>
      </c>
      <c r="H341" t="inlineStr"/>
      <c r="I341" t="inlineStr">
        <is>
          <t>Ratio d'issues de silo = 1,7 % (ONRB - FranceAgriMer)</t>
        </is>
      </c>
      <c r="J341" t="inlineStr">
        <is>
          <t>ONRB - FranceAgriMer</t>
        </is>
      </c>
      <c r="K341" t="inlineStr">
        <is>
          <t>0</t>
        </is>
      </c>
      <c r="L341" t="inlineStr">
        <is>
          <t>Rendement</t>
        </is>
      </c>
      <c r="M341" t="inlineStr">
        <is>
          <t>Ratio d'issues de silo</t>
        </is>
      </c>
      <c r="N341" t="inlineStr">
        <is>
          <t>Issues de silo - ONRB</t>
        </is>
      </c>
      <c r="O341" t="n">
        <v>0</v>
      </c>
      <c r="P341" t="inlineStr"/>
      <c r="Q341" t="inlineStr"/>
    </row>
    <row r="342" ht="15" customHeight="1" s="1003">
      <c r="A342" s="1071" t="n">
        <v>707</v>
      </c>
      <c r="B342" t="inlineStr">
        <is>
          <t>OS</t>
        </is>
      </c>
      <c r="C342" t="inlineStr">
        <is>
          <t>Issues de silo</t>
        </is>
      </c>
      <c r="D342" t="inlineStr">
        <is>
          <t>kt</t>
        </is>
      </c>
      <c r="E342" t="inlineStr">
        <is>
          <t>France</t>
        </is>
      </c>
      <c r="F342" t="inlineStr">
        <is>
          <t>2019-20</t>
        </is>
      </c>
      <c r="G342" t="inlineStr">
        <is>
          <t>Tournesol</t>
        </is>
      </c>
      <c r="H342" t="inlineStr"/>
      <c r="I342" t="inlineStr">
        <is>
          <t>Ratio d'issues de silo = 1,7 % (ONRB - FranceAgriMer)</t>
        </is>
      </c>
      <c r="J342" t="inlineStr">
        <is>
          <t>ONRB - FranceAgriMer</t>
        </is>
      </c>
      <c r="K342" t="inlineStr">
        <is>
          <t>0</t>
        </is>
      </c>
      <c r="L342" t="inlineStr">
        <is>
          <t>Rendement</t>
        </is>
      </c>
      <c r="M342" t="inlineStr">
        <is>
          <t>Ratio d'issues de silo</t>
        </is>
      </c>
      <c r="N342" t="inlineStr">
        <is>
          <t>Issues de silo - ONRB</t>
        </is>
      </c>
      <c r="O342" t="n">
        <v>0.0077</v>
      </c>
      <c r="P342" t="inlineStr"/>
      <c r="Q342" t="inlineStr"/>
    </row>
    <row r="343" ht="15" customHeight="1" s="1003">
      <c r="A343" s="1019" t="n">
        <v>707</v>
      </c>
      <c r="B343" t="inlineStr">
        <is>
          <t>Issues de silo</t>
        </is>
      </c>
      <c r="C343" t="inlineStr">
        <is>
          <t>Autres biomatériaux</t>
        </is>
      </c>
      <c r="D343" t="inlineStr">
        <is>
          <t>kt</t>
        </is>
      </c>
      <c r="E343" t="inlineStr">
        <is>
          <t>France</t>
        </is>
      </c>
      <c r="F343" t="inlineStr">
        <is>
          <t>2019-20</t>
        </is>
      </c>
      <c r="G343" t="inlineStr">
        <is>
          <t>Tournesol</t>
        </is>
      </c>
      <c r="H343" t="inlineStr"/>
      <c r="I343" t="inlineStr">
        <is>
          <t>Part d'issues de silo consommées comme autres biomatériaux = 0,77 % (ONRB - FranceAgriMer)</t>
        </is>
      </c>
      <c r="J343" t="inlineStr">
        <is>
          <t>ONRB - FranceAgriMer</t>
        </is>
      </c>
      <c r="K343" t="inlineStr">
        <is>
          <t>0</t>
        </is>
      </c>
      <c r="L343" t="inlineStr">
        <is>
          <t>Répartition</t>
        </is>
      </c>
      <c r="M343" t="inlineStr">
        <is>
          <t>Part d'issues de silo consommées comme autres biomatériaux</t>
        </is>
      </c>
      <c r="N343" t="inlineStr">
        <is>
          <t>Issues de silo - ONRB</t>
        </is>
      </c>
      <c r="O343" t="n">
        <v>-1</v>
      </c>
      <c r="P343" t="inlineStr">
        <is>
          <t>Part d'issues de silo consommées comme autres biomatériaux</t>
        </is>
      </c>
      <c r="Q343" t="inlineStr">
        <is>
          <t>ONRB - FranceAgriMer</t>
        </is>
      </c>
    </row>
    <row r="344" ht="15" customHeight="1" s="1003">
      <c r="A344" s="1071" t="n">
        <v>807</v>
      </c>
      <c r="B344" t="inlineStr">
        <is>
          <t>Issues de silo</t>
        </is>
      </c>
      <c r="C344" t="inlineStr">
        <is>
          <t>Méthanisation</t>
        </is>
      </c>
      <c r="D344" t="inlineStr">
        <is>
          <t>kt</t>
        </is>
      </c>
      <c r="E344" t="inlineStr">
        <is>
          <t>France</t>
        </is>
      </c>
      <c r="F344" t="inlineStr">
        <is>
          <t>2019-20</t>
        </is>
      </c>
      <c r="G344" t="inlineStr">
        <is>
          <t>Tournesol</t>
        </is>
      </c>
      <c r="H344" t="inlineStr"/>
      <c r="I344" t="inlineStr">
        <is>
          <t>Part d'issues de silo consommées en méthanisation = 40,72 % (ONRB - FranceAgriMer)</t>
        </is>
      </c>
      <c r="J344" t="inlineStr">
        <is>
          <t>ONRB - FranceAgriMer</t>
        </is>
      </c>
      <c r="K344" t="inlineStr">
        <is>
          <t>0</t>
        </is>
      </c>
      <c r="L344" t="inlineStr">
        <is>
          <t>Répartition</t>
        </is>
      </c>
      <c r="M344" t="inlineStr">
        <is>
          <t>Part d'issues de silo consommées en méthanisation</t>
        </is>
      </c>
      <c r="N344" t="inlineStr">
        <is>
          <t>Issues de silo - ONRB</t>
        </is>
      </c>
      <c r="O344" t="n">
        <v>-1</v>
      </c>
      <c r="P344" t="inlineStr">
        <is>
          <t>Part d'issues de silo consommées en méthanisation</t>
        </is>
      </c>
      <c r="Q344" t="inlineStr">
        <is>
          <t>ONRB - FranceAgriMer</t>
        </is>
      </c>
    </row>
    <row r="345" ht="15" customHeight="1" s="1003">
      <c r="A345" s="1019" t="n">
        <v>807</v>
      </c>
      <c r="B345" t="inlineStr">
        <is>
          <t>OS</t>
        </is>
      </c>
      <c r="C345" t="inlineStr">
        <is>
          <t>Issues de silo</t>
        </is>
      </c>
      <c r="D345" t="inlineStr">
        <is>
          <t>kt</t>
        </is>
      </c>
      <c r="E345" t="inlineStr">
        <is>
          <t>France</t>
        </is>
      </c>
      <c r="F345" t="inlineStr">
        <is>
          <t>2019-20</t>
        </is>
      </c>
      <c r="G345" t="inlineStr">
        <is>
          <t>Tournesol</t>
        </is>
      </c>
      <c r="H345" t="inlineStr"/>
      <c r="I345" t="inlineStr">
        <is>
          <t>Ratio d'issues de silo = 1,7 % (ONRB - FranceAgriMer)</t>
        </is>
      </c>
      <c r="J345" t="inlineStr">
        <is>
          <t>ONRB - FranceAgriMer</t>
        </is>
      </c>
      <c r="K345" t="inlineStr">
        <is>
          <t>0</t>
        </is>
      </c>
      <c r="L345" t="inlineStr">
        <is>
          <t>Rendement</t>
        </is>
      </c>
      <c r="M345" t="inlineStr">
        <is>
          <t>Ratio d'issues de silo</t>
        </is>
      </c>
      <c r="N345" t="inlineStr">
        <is>
          <t>Issues de silo - ONRB</t>
        </is>
      </c>
      <c r="O345" t="n">
        <v>0.4072</v>
      </c>
      <c r="P345" t="inlineStr"/>
      <c r="Q345" t="inlineStr"/>
    </row>
    <row r="346" ht="15" customHeight="1" s="1003">
      <c r="A346" s="1071" t="n">
        <v>907</v>
      </c>
      <c r="B346" t="inlineStr">
        <is>
          <t>OS</t>
        </is>
      </c>
      <c r="C346" t="inlineStr">
        <is>
          <t>Issues de silo</t>
        </is>
      </c>
      <c r="D346" t="inlineStr">
        <is>
          <t>kt</t>
        </is>
      </c>
      <c r="E346" t="inlineStr">
        <is>
          <t>France</t>
        </is>
      </c>
      <c r="F346" t="inlineStr">
        <is>
          <t>2019-20</t>
        </is>
      </c>
      <c r="G346" t="inlineStr">
        <is>
          <t>Tournesol</t>
        </is>
      </c>
      <c r="H346" t="inlineStr"/>
      <c r="I346" t="inlineStr">
        <is>
          <t>Ratio d'issues de silo = 1,7 % (ONRB - FranceAgriMer)</t>
        </is>
      </c>
      <c r="J346" t="inlineStr">
        <is>
          <t>ONRB - FranceAgriMer</t>
        </is>
      </c>
      <c r="K346" t="inlineStr">
        <is>
          <t>0</t>
        </is>
      </c>
      <c r="L346" t="inlineStr">
        <is>
          <t>Rendement</t>
        </is>
      </c>
      <c r="M346" t="inlineStr">
        <is>
          <t>Ratio d'issues de silo</t>
        </is>
      </c>
      <c r="N346" t="inlineStr">
        <is>
          <t>Issues de silo - ONRB</t>
        </is>
      </c>
      <c r="O346" t="n">
        <v>0.0103</v>
      </c>
      <c r="P346" t="inlineStr"/>
      <c r="Q346" t="inlineStr"/>
    </row>
    <row r="347" ht="15" customHeight="1" s="1003">
      <c r="A347" s="1019" t="n">
        <v>907</v>
      </c>
      <c r="B347" t="inlineStr">
        <is>
          <t>Issues de silo</t>
        </is>
      </c>
      <c r="C347" t="inlineStr">
        <is>
          <t>Combustion</t>
        </is>
      </c>
      <c r="D347" t="inlineStr">
        <is>
          <t>kt</t>
        </is>
      </c>
      <c r="E347" t="inlineStr">
        <is>
          <t>France</t>
        </is>
      </c>
      <c r="F347" t="inlineStr">
        <is>
          <t>2019-20</t>
        </is>
      </c>
      <c r="G347" t="inlineStr">
        <is>
          <t>Tournesol</t>
        </is>
      </c>
      <c r="H347" t="inlineStr"/>
      <c r="I347" t="inlineStr">
        <is>
          <t>Part d'issues de silo brûlées = 1,03 % (ONRB - FranceAgriMer)</t>
        </is>
      </c>
      <c r="J347" t="inlineStr">
        <is>
          <t>ONRB - FranceAgriMer</t>
        </is>
      </c>
      <c r="K347" t="inlineStr">
        <is>
          <t>0</t>
        </is>
      </c>
      <c r="L347" t="inlineStr">
        <is>
          <t>Répartition</t>
        </is>
      </c>
      <c r="M347" t="inlineStr">
        <is>
          <t>Part d'issues de silo brûlées</t>
        </is>
      </c>
      <c r="N347" t="inlineStr">
        <is>
          <t>Issues de silo - ONRB</t>
        </is>
      </c>
      <c r="O347" t="n">
        <v>-1</v>
      </c>
      <c r="P347" t="inlineStr">
        <is>
          <t>Part d'issues de silo brûlées</t>
        </is>
      </c>
      <c r="Q347" t="inlineStr">
        <is>
          <t>ONRB - FranceAgriMer</t>
        </is>
      </c>
    </row>
    <row r="348" ht="15" customHeight="1" s="1003">
      <c r="A348" s="1071" t="n">
        <v>1803</v>
      </c>
      <c r="B348" t="inlineStr">
        <is>
          <t>Graines récoltées</t>
        </is>
      </c>
      <c r="C348" t="inlineStr">
        <is>
          <t>Ferme</t>
        </is>
      </c>
      <c r="D348" t="inlineStr">
        <is>
          <t>kt</t>
        </is>
      </c>
      <c r="E348" t="inlineStr">
        <is>
          <t>France</t>
        </is>
      </c>
      <c r="F348" t="inlineStr">
        <is>
          <t>2019-20</t>
        </is>
      </c>
      <c r="G348" t="inlineStr">
        <is>
          <t>Tournesol</t>
        </is>
      </c>
      <c r="H348" t="inlineStr"/>
      <c r="I348" t="inlineStr"/>
      <c r="J348" t="inlineStr"/>
      <c r="K348" t="inlineStr"/>
      <c r="L348" t="inlineStr"/>
      <c r="M348" t="inlineStr"/>
      <c r="N348" t="inlineStr"/>
      <c r="O348" t="n">
        <v>0.001</v>
      </c>
      <c r="P348" t="inlineStr"/>
      <c r="Q348" t="inlineStr"/>
    </row>
    <row r="349" ht="15" customHeight="1" s="1003">
      <c r="A349" s="1019" t="n">
        <v>1803</v>
      </c>
      <c r="B349" t="inlineStr">
        <is>
          <t>Graines autoconsommées</t>
        </is>
      </c>
      <c r="C349" t="inlineStr">
        <is>
          <t>Elimination/Pertes</t>
        </is>
      </c>
      <c r="D349" t="inlineStr">
        <is>
          <t>kt</t>
        </is>
      </c>
      <c r="E349" t="inlineStr">
        <is>
          <t>France</t>
        </is>
      </c>
      <c r="F349" t="inlineStr">
        <is>
          <t>2019-20</t>
        </is>
      </c>
      <c r="G349" t="inlineStr">
        <is>
          <t>Tournesol</t>
        </is>
      </c>
      <c r="H349" t="inlineStr"/>
      <c r="I349" t="inlineStr">
        <is>
          <t>Ratio de pertes à la ferme = 0,1 % (ORIFLAAM - Terres Univia)</t>
        </is>
      </c>
      <c r="J349" t="inlineStr">
        <is>
          <t>ORIFLAAM - Terres Univia</t>
        </is>
      </c>
      <c r="K349" t="inlineStr">
        <is>
          <t>0</t>
        </is>
      </c>
      <c r="L349" t="inlineStr">
        <is>
          <t>Rendement</t>
        </is>
      </c>
      <c r="M349" t="inlineStr">
        <is>
          <t>Ratio de pertes à la ferme</t>
        </is>
      </c>
      <c r="N349" t="inlineStr">
        <is>
          <t>Pertes ferme - TERRES UNIVIA</t>
        </is>
      </c>
      <c r="O349" t="n">
        <v>-1</v>
      </c>
      <c r="P349" t="inlineStr">
        <is>
          <t>Ratio de pertes à la ferme</t>
        </is>
      </c>
      <c r="Q349" t="inlineStr">
        <is>
          <t>ORIFLAAM - Terres Univia</t>
        </is>
      </c>
    </row>
    <row r="350" ht="15" customHeight="1" s="1003">
      <c r="A350" s="1071" t="n">
        <v>7601</v>
      </c>
      <c r="B350" t="inlineStr">
        <is>
          <t>Graines collectées</t>
        </is>
      </c>
      <c r="C350" t="inlineStr">
        <is>
          <t>Trituration</t>
        </is>
      </c>
      <c r="D350" t="inlineStr">
        <is>
          <t>kt</t>
        </is>
      </c>
      <c r="E350" t="inlineStr">
        <is>
          <t>France</t>
        </is>
      </c>
      <c r="F350" t="inlineStr">
        <is>
          <t>2019-20</t>
        </is>
      </c>
      <c r="G350" t="inlineStr">
        <is>
          <t>Tournesol</t>
        </is>
      </c>
      <c r="H350" t="inlineStr">
        <is>
          <t>Consommation de graines par la Trituration = 914 kt (Bilans par campagne - FranceAgriMer)</t>
        </is>
      </c>
      <c r="I350" t="inlineStr"/>
      <c r="J350" t="inlineStr">
        <is>
          <t>Bilans par campagne - FranceAgriMer</t>
        </is>
      </c>
      <c r="K350" t="inlineStr"/>
      <c r="L350" t="inlineStr">
        <is>
          <t>Volume</t>
        </is>
      </c>
      <c r="M350" t="inlineStr">
        <is>
          <t>Consommation de graines par la Trituration</t>
        </is>
      </c>
      <c r="N350" t="inlineStr">
        <is>
          <t>BIlans Tournesol - FAM</t>
        </is>
      </c>
      <c r="O350" t="n">
        <v>0.443</v>
      </c>
      <c r="P350" t="inlineStr"/>
      <c r="Q350" t="inlineStr"/>
    </row>
    <row r="351" ht="15" customHeight="1" s="1003">
      <c r="A351" s="1019" t="n">
        <v>7601</v>
      </c>
      <c r="B351" t="inlineStr">
        <is>
          <t>Trituration</t>
        </is>
      </c>
      <c r="C351" t="inlineStr">
        <is>
          <t>Huile</t>
        </is>
      </c>
      <c r="D351" t="inlineStr">
        <is>
          <t>kt</t>
        </is>
      </c>
      <c r="E351" t="inlineStr">
        <is>
          <t>France</t>
        </is>
      </c>
      <c r="F351" t="inlineStr">
        <is>
          <t>2019-20</t>
        </is>
      </c>
      <c r="G351" t="inlineStr">
        <is>
          <t>Tournesol</t>
        </is>
      </c>
      <c r="H351" t="inlineStr"/>
      <c r="I351" t="inlineStr">
        <is>
          <t>Rendement de production d'huile = 44,3 % (Rapport méthodo Ademe calcul ACV - Terres Univia)</t>
        </is>
      </c>
      <c r="J351" t="inlineStr">
        <is>
          <t>Rapport méthodo Ademe calcul ACV - Terres Univia</t>
        </is>
      </c>
      <c r="K351" t="inlineStr">
        <is>
          <t>0</t>
        </is>
      </c>
      <c r="L351" t="inlineStr">
        <is>
          <t>Rendement</t>
        </is>
      </c>
      <c r="M351" t="inlineStr">
        <is>
          <t>Rendement de production d'huile</t>
        </is>
      </c>
      <c r="N351" t="inlineStr">
        <is>
          <t>Rend. trituration-TERRES UNIVIA</t>
        </is>
      </c>
      <c r="O351" t="n">
        <v>-1</v>
      </c>
      <c r="P351" t="inlineStr">
        <is>
          <t>Rendement de production d'huile</t>
        </is>
      </c>
      <c r="Q351" t="inlineStr">
        <is>
          <t>Rapport méthodo Ademe calcul ACV - Terres Univia</t>
        </is>
      </c>
    </row>
    <row r="352" ht="15" customHeight="1" s="1003">
      <c r="A352" s="1071" t="n">
        <v>7701</v>
      </c>
      <c r="B352" t="inlineStr">
        <is>
          <t>Graines collectées</t>
        </is>
      </c>
      <c r="C352" t="inlineStr">
        <is>
          <t>Trituration</t>
        </is>
      </c>
      <c r="D352" t="inlineStr">
        <is>
          <t>kt</t>
        </is>
      </c>
      <c r="E352" t="inlineStr">
        <is>
          <t>France</t>
        </is>
      </c>
      <c r="F352" t="inlineStr">
        <is>
          <t>2019-20</t>
        </is>
      </c>
      <c r="G352" t="inlineStr">
        <is>
          <t>Tournesol</t>
        </is>
      </c>
      <c r="H352" t="inlineStr">
        <is>
          <t>Consommation de graines par la Trituration = 914 kt (Bilans par campagne - FranceAgriMer)</t>
        </is>
      </c>
      <c r="I352" t="inlineStr"/>
      <c r="J352" t="inlineStr">
        <is>
          <t>Bilans par campagne - FranceAgriMer</t>
        </is>
      </c>
      <c r="K352" t="inlineStr"/>
      <c r="L352" t="inlineStr">
        <is>
          <t>Volume</t>
        </is>
      </c>
      <c r="M352" t="inlineStr">
        <is>
          <t>Consommation de graines par la Trituration</t>
        </is>
      </c>
      <c r="N352" t="inlineStr">
        <is>
          <t>BIlans Tournesol - FAM</t>
        </is>
      </c>
      <c r="O352" t="n">
        <v>0.54</v>
      </c>
      <c r="P352" t="inlineStr"/>
      <c r="Q352" t="inlineStr"/>
    </row>
    <row r="353" ht="15" customHeight="1" s="1003">
      <c r="A353" s="1019" t="n">
        <v>7701</v>
      </c>
      <c r="B353" t="inlineStr">
        <is>
          <t>Trituration</t>
        </is>
      </c>
      <c r="C353" t="inlineStr">
        <is>
          <t>Tourteaux</t>
        </is>
      </c>
      <c r="D353" t="inlineStr">
        <is>
          <t>kt</t>
        </is>
      </c>
      <c r="E353" t="inlineStr">
        <is>
          <t>France</t>
        </is>
      </c>
      <c r="F353" t="inlineStr">
        <is>
          <t>2019-20</t>
        </is>
      </c>
      <c r="G353" t="inlineStr">
        <is>
          <t>Tournesol</t>
        </is>
      </c>
      <c r="H353" t="inlineStr"/>
      <c r="I353" t="inlineStr">
        <is>
          <t>Rendement de production de tourteau = 54 % (Rapport méthodo Ademe calcul ACV - Terres Univia)</t>
        </is>
      </c>
      <c r="J353" t="inlineStr">
        <is>
          <t>Rapport méthodo Ademe calcul ACV - Terres Univia</t>
        </is>
      </c>
      <c r="K353" t="inlineStr">
        <is>
          <t>0</t>
        </is>
      </c>
      <c r="L353" t="inlineStr">
        <is>
          <t>Rendement</t>
        </is>
      </c>
      <c r="M353" t="inlineStr">
        <is>
          <t>Rendement de production de tourteau</t>
        </is>
      </c>
      <c r="N353" t="inlineStr">
        <is>
          <t>Rend. trituration-TERRES UNIVIA</t>
        </is>
      </c>
      <c r="O353" t="n">
        <v>-1</v>
      </c>
      <c r="P353" t="inlineStr">
        <is>
          <t>Rendement de production de tourteau</t>
        </is>
      </c>
      <c r="Q353" t="inlineStr">
        <is>
          <t>Rapport méthodo Ademe calcul ACV - Terres Univia</t>
        </is>
      </c>
    </row>
    <row r="354" ht="15" customHeight="1" s="1003">
      <c r="A354" s="1071" t="n">
        <v>7801</v>
      </c>
      <c r="B354" t="inlineStr">
        <is>
          <t>Trituration</t>
        </is>
      </c>
      <c r="C354" t="inlineStr">
        <is>
          <t>Coques (+ eau)</t>
        </is>
      </c>
      <c r="D354" t="inlineStr">
        <is>
          <t>kt</t>
        </is>
      </c>
      <c r="E354" t="inlineStr">
        <is>
          <t>France</t>
        </is>
      </c>
      <c r="F354" t="inlineStr">
        <is>
          <t>2019-20</t>
        </is>
      </c>
      <c r="G354" t="inlineStr">
        <is>
          <t>Tournesol</t>
        </is>
      </c>
      <c r="H354" t="inlineStr"/>
      <c r="I354" t="inlineStr">
        <is>
          <t>Rendement de production de coques (+ eau) = 1,7 % (Rapport méthodo Ademe calcul ACV - Terres Univia)</t>
        </is>
      </c>
      <c r="J354" t="inlineStr">
        <is>
          <t>Rapport méthodo Ademe calcul ACV - Terres Univia</t>
        </is>
      </c>
      <c r="K354" t="inlineStr">
        <is>
          <t>0</t>
        </is>
      </c>
      <c r="L354" t="inlineStr">
        <is>
          <t>Rendement</t>
        </is>
      </c>
      <c r="M354" t="inlineStr">
        <is>
          <t>Rendement de production de coques (+ eau)</t>
        </is>
      </c>
      <c r="N354" t="inlineStr">
        <is>
          <t>Rend. trituration-TERRES UNIVIA</t>
        </is>
      </c>
      <c r="O354" t="n">
        <v>-1</v>
      </c>
      <c r="P354" t="inlineStr">
        <is>
          <t>Rendement de production de coques (+ eau)</t>
        </is>
      </c>
      <c r="Q354" t="inlineStr">
        <is>
          <t>Rapport méthodo Ademe calcul ACV - Terres Univia</t>
        </is>
      </c>
    </row>
    <row r="355" ht="15" customHeight="1" s="1003">
      <c r="A355" s="1019" t="n">
        <v>7801</v>
      </c>
      <c r="B355" t="inlineStr">
        <is>
          <t>Graines collectées</t>
        </is>
      </c>
      <c r="C355" t="inlineStr">
        <is>
          <t>Trituration</t>
        </is>
      </c>
      <c r="D355" t="inlineStr">
        <is>
          <t>kt</t>
        </is>
      </c>
      <c r="E355" t="inlineStr">
        <is>
          <t>France</t>
        </is>
      </c>
      <c r="F355" t="inlineStr">
        <is>
          <t>2019-20</t>
        </is>
      </c>
      <c r="G355" t="inlineStr">
        <is>
          <t>Tournesol</t>
        </is>
      </c>
      <c r="H355" t="inlineStr">
        <is>
          <t>Consommation de graines par la Trituration = 914 kt (Bilans par campagne - FranceAgriMer)</t>
        </is>
      </c>
      <c r="I355" t="inlineStr"/>
      <c r="J355" t="inlineStr">
        <is>
          <t>Bilans par campagne - FranceAgriMer</t>
        </is>
      </c>
      <c r="K355" t="inlineStr"/>
      <c r="L355" t="inlineStr">
        <is>
          <t>Volume</t>
        </is>
      </c>
      <c r="M355" t="inlineStr">
        <is>
          <t>Consommation de graines par la Trituration</t>
        </is>
      </c>
      <c r="N355" t="inlineStr">
        <is>
          <t>BIlans Tournesol - FAM</t>
        </is>
      </c>
      <c r="O355" t="n">
        <v>0.0169999999999999</v>
      </c>
      <c r="P355" t="inlineStr"/>
      <c r="Q355" t="inlineStr"/>
    </row>
    <row r="356" ht="15" customHeight="1" s="1003">
      <c r="A356" s="1071" t="n">
        <v>8301</v>
      </c>
      <c r="B356" t="inlineStr">
        <is>
          <t>Coques (+ eau)</t>
        </is>
      </c>
      <c r="C356" t="inlineStr">
        <is>
          <t>Combustion</t>
        </is>
      </c>
      <c r="D356" t="inlineStr">
        <is>
          <t>kt</t>
        </is>
      </c>
      <c r="E356" t="inlineStr">
        <is>
          <t>France</t>
        </is>
      </c>
      <c r="F356" t="inlineStr">
        <is>
          <t>2019-20</t>
        </is>
      </c>
      <c r="G356" t="inlineStr">
        <is>
          <t>Tournesol</t>
        </is>
      </c>
      <c r="H356" t="inlineStr"/>
      <c r="I356" t="inlineStr">
        <is>
          <t>Part de la consommation des coques (+ eau) pour la combustion = 100 % (Terres Univia)</t>
        </is>
      </c>
      <c r="J356" t="inlineStr">
        <is>
          <t>Terres Univia</t>
        </is>
      </c>
      <c r="K356" t="inlineStr">
        <is>
          <t>0</t>
        </is>
      </c>
      <c r="L356" t="inlineStr">
        <is>
          <t>Répartition</t>
        </is>
      </c>
      <c r="M356" t="inlineStr">
        <is>
          <t>Part de la consommation des coques (+ eau) pour la combustion</t>
        </is>
      </c>
      <c r="N356" t="inlineStr">
        <is>
          <t>Rend. trituration-TERRES UNIVIA</t>
        </is>
      </c>
      <c r="O356" t="n">
        <v>-1</v>
      </c>
      <c r="P356" t="inlineStr">
        <is>
          <t>Part de la consommation des coques (+ eau) pour la combustion</t>
        </is>
      </c>
      <c r="Q356" t="inlineStr">
        <is>
          <t>Terres Univia</t>
        </is>
      </c>
    </row>
    <row r="357" ht="15" customHeight="1" s="1003">
      <c r="A357" s="1019" t="n">
        <v>8301</v>
      </c>
      <c r="B357" t="inlineStr">
        <is>
          <t>Trituration</t>
        </is>
      </c>
      <c r="C357" t="inlineStr">
        <is>
          <t>Coques (+ eau)</t>
        </is>
      </c>
      <c r="D357" t="inlineStr">
        <is>
          <t>kt</t>
        </is>
      </c>
      <c r="E357" t="inlineStr">
        <is>
          <t>France</t>
        </is>
      </c>
      <c r="F357" t="inlineStr">
        <is>
          <t>2019-20</t>
        </is>
      </c>
      <c r="G357" t="inlineStr">
        <is>
          <t>Tournesol</t>
        </is>
      </c>
      <c r="H357" t="inlineStr"/>
      <c r="I357" t="inlineStr">
        <is>
          <t>Rendement de production de coques (+ eau) = 1,7 % (Rapport méthodo Ademe calcul ACV - Terres Univia)</t>
        </is>
      </c>
      <c r="J357" t="inlineStr">
        <is>
          <t>Rapport méthodo Ademe calcul ACV - Terres Univia</t>
        </is>
      </c>
      <c r="K357" t="inlineStr">
        <is>
          <t>0</t>
        </is>
      </c>
      <c r="L357" t="inlineStr">
        <is>
          <t>Rendement</t>
        </is>
      </c>
      <c r="M357" t="inlineStr">
        <is>
          <t>Rendement de production de coques (+ eau)</t>
        </is>
      </c>
      <c r="N357" t="inlineStr">
        <is>
          <t>Rend. trituration-TERRES UNIVIA</t>
        </is>
      </c>
      <c r="O357" t="n">
        <v>1</v>
      </c>
      <c r="P357" t="inlineStr"/>
      <c r="Q357" t="inlineStr"/>
    </row>
    <row r="358" ht="15" customHeight="1" s="1003">
      <c r="A358" s="1071" t="n">
        <v>8501</v>
      </c>
      <c r="B358" t="inlineStr">
        <is>
          <t>Huile</t>
        </is>
      </c>
      <c r="C358" t="inlineStr">
        <is>
          <t>Ménages</t>
        </is>
      </c>
      <c r="D358" t="inlineStr">
        <is>
          <t>kt</t>
        </is>
      </c>
      <c r="E358" t="inlineStr">
        <is>
          <t>France</t>
        </is>
      </c>
      <c r="F358" t="inlineStr">
        <is>
          <t>2019-20</t>
        </is>
      </c>
      <c r="G358" t="inlineStr">
        <is>
          <t>Tournesol</t>
        </is>
      </c>
      <c r="H358" t="inlineStr"/>
      <c r="I358" t="inlineStr">
        <is>
          <t>Part de consommation d'huile par les ménages = 65 % (Terres Univia)</t>
        </is>
      </c>
      <c r="J358" t="inlineStr">
        <is>
          <t>Terres Univia</t>
        </is>
      </c>
      <c r="K358" t="inlineStr">
        <is>
          <t>Même répartition des usages d'huile qu'en 2023</t>
        </is>
      </c>
      <c r="L358" t="inlineStr">
        <is>
          <t>Répartition</t>
        </is>
      </c>
      <c r="M358" t="inlineStr">
        <is>
          <t>Part de consommation d'huile par les ménages</t>
        </is>
      </c>
      <c r="N358" t="inlineStr">
        <is>
          <t>Usages huiles - TERRES UNIVIA</t>
        </is>
      </c>
      <c r="O358" t="n">
        <v>-1</v>
      </c>
      <c r="P358" t="inlineStr">
        <is>
          <t>Part de consommation d'huile par les ménages</t>
        </is>
      </c>
      <c r="Q358" t="inlineStr">
        <is>
          <t>Terres Univia</t>
        </is>
      </c>
    </row>
    <row r="359" ht="15" customHeight="1" s="1003">
      <c r="A359" s="1019" t="n">
        <v>8501</v>
      </c>
      <c r="B359" t="inlineStr">
        <is>
          <t>Huile</t>
        </is>
      </c>
      <c r="C359" t="inlineStr">
        <is>
          <t>Débouchés</t>
        </is>
      </c>
      <c r="D359" t="inlineStr">
        <is>
          <t>kt</t>
        </is>
      </c>
      <c r="E359" t="inlineStr">
        <is>
          <t>France</t>
        </is>
      </c>
      <c r="F359" t="inlineStr">
        <is>
          <t>2019-20</t>
        </is>
      </c>
      <c r="G359" t="inlineStr">
        <is>
          <t>Tournesol</t>
        </is>
      </c>
      <c r="H359" t="inlineStr"/>
      <c r="I359" t="inlineStr"/>
      <c r="J359" t="inlineStr"/>
      <c r="K359" t="inlineStr"/>
      <c r="L359" t="inlineStr"/>
      <c r="M359" t="inlineStr"/>
      <c r="N359" t="inlineStr"/>
      <c r="O359" t="n">
        <v>0.65</v>
      </c>
      <c r="P359" t="inlineStr"/>
      <c r="Q359" t="inlineStr"/>
    </row>
    <row r="360" ht="15" customHeight="1" s="1003">
      <c r="A360" s="1071" t="n">
        <v>8601</v>
      </c>
      <c r="B360" t="inlineStr">
        <is>
          <t>Huile</t>
        </is>
      </c>
      <c r="C360" t="inlineStr">
        <is>
          <t>Débouchés</t>
        </is>
      </c>
      <c r="D360" t="inlineStr">
        <is>
          <t>kt</t>
        </is>
      </c>
      <c r="E360" t="inlineStr">
        <is>
          <t>France</t>
        </is>
      </c>
      <c r="F360" t="inlineStr">
        <is>
          <t>2019-20</t>
        </is>
      </c>
      <c r="G360" t="inlineStr">
        <is>
          <t>Tournesol</t>
        </is>
      </c>
      <c r="H360" t="inlineStr"/>
      <c r="I360" t="inlineStr"/>
      <c r="J360" t="inlineStr"/>
      <c r="K360" t="inlineStr"/>
      <c r="L360" t="inlineStr"/>
      <c r="M360" t="inlineStr"/>
      <c r="N360" t="inlineStr"/>
      <c r="O360" t="n">
        <v>0.25</v>
      </c>
      <c r="P360" t="inlineStr"/>
      <c r="Q360" t="inlineStr"/>
    </row>
    <row r="361" ht="15" customHeight="1" s="1003">
      <c r="A361" s="1019" t="n">
        <v>8601</v>
      </c>
      <c r="B361" t="inlineStr">
        <is>
          <t>Huile</t>
        </is>
      </c>
      <c r="C361" t="inlineStr">
        <is>
          <t>Autres IAA</t>
        </is>
      </c>
      <c r="D361" t="inlineStr">
        <is>
          <t>kt</t>
        </is>
      </c>
      <c r="E361" t="inlineStr">
        <is>
          <t>France</t>
        </is>
      </c>
      <c r="F361" t="inlineStr">
        <is>
          <t>2019-20</t>
        </is>
      </c>
      <c r="G361" t="inlineStr">
        <is>
          <t>Tournesol</t>
        </is>
      </c>
      <c r="H361" t="inlineStr"/>
      <c r="I361" t="inlineStr">
        <is>
          <t>Part de consommation d'huile par les autres IAA = 25 % (Terres Univia)</t>
        </is>
      </c>
      <c r="J361" t="inlineStr">
        <is>
          <t>Terres Univia</t>
        </is>
      </c>
      <c r="K361" t="inlineStr">
        <is>
          <t>L'huile est consommée par les autres IAA:Même répartition des usages d'huile qu'en 2023</t>
        </is>
      </c>
      <c r="L361" t="inlineStr">
        <is>
          <t>Répartition</t>
        </is>
      </c>
      <c r="M361" t="inlineStr">
        <is>
          <t>Part de consommation d'huile par les autres IAA</t>
        </is>
      </c>
      <c r="N361" t="inlineStr">
        <is>
          <t>Usages huiles - TERRES UNIVIA</t>
        </is>
      </c>
      <c r="O361" t="n">
        <v>-1</v>
      </c>
      <c r="P361" t="inlineStr">
        <is>
          <t>Part de consommation d'huile par les autres IAA</t>
        </is>
      </c>
      <c r="Q361" t="inlineStr">
        <is>
          <t>Terres Univia</t>
        </is>
      </c>
    </row>
    <row r="362" ht="15" customHeight="1" s="1003">
      <c r="A362" s="1071" t="n">
        <v>8701</v>
      </c>
      <c r="B362" t="inlineStr">
        <is>
          <t>Huile</t>
        </is>
      </c>
      <c r="C362" t="inlineStr">
        <is>
          <t>Autres industries</t>
        </is>
      </c>
      <c r="D362" t="inlineStr">
        <is>
          <t>kt</t>
        </is>
      </c>
      <c r="E362" t="inlineStr">
        <is>
          <t>France</t>
        </is>
      </c>
      <c r="F362" t="inlineStr">
        <is>
          <t>2019-20</t>
        </is>
      </c>
      <c r="G362" t="inlineStr">
        <is>
          <t>Tournesol</t>
        </is>
      </c>
      <c r="H362" t="inlineStr"/>
      <c r="I362" t="inlineStr">
        <is>
          <t>Part de consommation d'huile par les autres industries = 8 % (Terres Univia)</t>
        </is>
      </c>
      <c r="J362" t="inlineStr">
        <is>
          <t>Terres Univia</t>
        </is>
      </c>
      <c r="K362" t="inlineStr">
        <is>
          <t>L'huile est consommée pour des usages techniques:Même répartition des usages d'huile qu'en 2023</t>
        </is>
      </c>
      <c r="L362" t="inlineStr">
        <is>
          <t>Répartition</t>
        </is>
      </c>
      <c r="M362" t="inlineStr">
        <is>
          <t>Part de consommation d'huile par les autres industries</t>
        </is>
      </c>
      <c r="N362" t="inlineStr">
        <is>
          <t>Usages huiles - TERRES UNIVIA</t>
        </is>
      </c>
      <c r="O362" t="n">
        <v>-1</v>
      </c>
      <c r="P362" t="inlineStr">
        <is>
          <t>Part de consommation d'huile par les autres industries</t>
        </is>
      </c>
      <c r="Q362" t="inlineStr">
        <is>
          <t>Terres Univia</t>
        </is>
      </c>
    </row>
    <row r="363" ht="15" customHeight="1" s="1003">
      <c r="A363" s="1019" t="n">
        <v>8701</v>
      </c>
      <c r="B363" t="inlineStr">
        <is>
          <t>Huile</t>
        </is>
      </c>
      <c r="C363" t="inlineStr">
        <is>
          <t>Débouchés</t>
        </is>
      </c>
      <c r="D363" t="inlineStr">
        <is>
          <t>kt</t>
        </is>
      </c>
      <c r="E363" t="inlineStr">
        <is>
          <t>France</t>
        </is>
      </c>
      <c r="F363" t="inlineStr">
        <is>
          <t>2019-20</t>
        </is>
      </c>
      <c r="G363" t="inlineStr">
        <is>
          <t>Tournesol</t>
        </is>
      </c>
      <c r="H363" t="inlineStr"/>
      <c r="I363" t="inlineStr"/>
      <c r="J363" t="inlineStr"/>
      <c r="K363" t="inlineStr"/>
      <c r="L363" t="inlineStr"/>
      <c r="M363" t="inlineStr"/>
      <c r="N363" t="inlineStr"/>
      <c r="O363" t="n">
        <v>0.08</v>
      </c>
      <c r="P363" t="inlineStr"/>
      <c r="Q363" t="inlineStr"/>
    </row>
    <row r="364" ht="15" customHeight="1" s="1003">
      <c r="A364" s="1071" t="n">
        <v>8801</v>
      </c>
      <c r="B364" t="inlineStr">
        <is>
          <t>Huile</t>
        </is>
      </c>
      <c r="C364" t="inlineStr">
        <is>
          <t>Biocarburants</t>
        </is>
      </c>
      <c r="D364" t="inlineStr">
        <is>
          <t>kt</t>
        </is>
      </c>
      <c r="E364" t="inlineStr">
        <is>
          <t>France</t>
        </is>
      </c>
      <c r="F364" t="inlineStr">
        <is>
          <t>2019-20</t>
        </is>
      </c>
      <c r="G364" t="inlineStr">
        <is>
          <t>Tournesol</t>
        </is>
      </c>
      <c r="H364" t="inlineStr"/>
      <c r="I364" t="inlineStr">
        <is>
          <t>Part de consommation d'huile en biocarburants = 2 % (Terres Univia)</t>
        </is>
      </c>
      <c r="J364" t="inlineStr">
        <is>
          <t>Terres Univia</t>
        </is>
      </c>
      <c r="K364" t="inlineStr">
        <is>
          <t>Même répartition des usages d'huile qu'en 2023</t>
        </is>
      </c>
      <c r="L364" t="inlineStr">
        <is>
          <t>Répartition</t>
        </is>
      </c>
      <c r="M364" t="inlineStr">
        <is>
          <t>Part de consommation d'huile en biocarburants</t>
        </is>
      </c>
      <c r="N364" t="inlineStr">
        <is>
          <t>Usages huiles - TERRES UNIVIA</t>
        </is>
      </c>
      <c r="O364" t="n">
        <v>-1</v>
      </c>
      <c r="P364" t="inlineStr">
        <is>
          <t>Part de consommation d'huile en biocarburants</t>
        </is>
      </c>
      <c r="Q364" t="inlineStr">
        <is>
          <t>Terres Univia</t>
        </is>
      </c>
    </row>
    <row r="365" ht="15" customHeight="1" s="1003">
      <c r="A365" s="1019" t="n">
        <v>8801</v>
      </c>
      <c r="B365" t="inlineStr">
        <is>
          <t>Huile</t>
        </is>
      </c>
      <c r="C365" t="inlineStr">
        <is>
          <t>Débouchés</t>
        </is>
      </c>
      <c r="D365" t="inlineStr">
        <is>
          <t>kt</t>
        </is>
      </c>
      <c r="E365" t="inlineStr">
        <is>
          <t>France</t>
        </is>
      </c>
      <c r="F365" t="inlineStr">
        <is>
          <t>2019-20</t>
        </is>
      </c>
      <c r="G365" t="inlineStr">
        <is>
          <t>Tournesol</t>
        </is>
      </c>
      <c r="H365" t="inlineStr"/>
      <c r="I365" t="inlineStr"/>
      <c r="J365" t="inlineStr"/>
      <c r="K365" t="inlineStr"/>
      <c r="L365" t="inlineStr"/>
      <c r="M365" t="inlineStr"/>
      <c r="N365" t="inlineStr"/>
      <c r="O365" t="n">
        <v>0.02</v>
      </c>
      <c r="P365" t="inlineStr"/>
      <c r="Q365" t="inlineStr"/>
    </row>
    <row r="366" ht="15" customHeight="1" s="1003">
      <c r="A366" s="1071" t="n">
        <v>9401</v>
      </c>
      <c r="B366" t="inlineStr">
        <is>
          <t>Tourteaux</t>
        </is>
      </c>
      <c r="C366" t="inlineStr">
        <is>
          <t>FAB</t>
        </is>
      </c>
      <c r="D366" t="inlineStr">
        <is>
          <t>kt</t>
        </is>
      </c>
      <c r="E366" t="inlineStr">
        <is>
          <t>France</t>
        </is>
      </c>
      <c r="F366" t="inlineStr">
        <is>
          <t>2019-20</t>
        </is>
      </c>
      <c r="G366" t="inlineStr">
        <is>
          <t>Tournesol</t>
        </is>
      </c>
      <c r="H366" t="inlineStr"/>
      <c r="I366" t="inlineStr">
        <is>
          <t>Part de consommation de tourteaux en FAB = 92,6 % (ORIFLAAM)</t>
        </is>
      </c>
      <c r="J366" t="inlineStr">
        <is>
          <t>ORIFLAAM</t>
        </is>
      </c>
      <c r="K366" t="inlineStr">
        <is>
          <t>Même répartition des usages de tourteaux qu'en 2022-23</t>
        </is>
      </c>
      <c r="L366" t="inlineStr">
        <is>
          <t>Répartition</t>
        </is>
      </c>
      <c r="M366" t="inlineStr">
        <is>
          <t>Part de consommation de tourteaux en FAB</t>
        </is>
      </c>
      <c r="N366" t="inlineStr">
        <is>
          <t>Usages tourteaux -TERRES UNIVIA</t>
        </is>
      </c>
      <c r="O366" t="n">
        <v>-1</v>
      </c>
      <c r="P366" t="inlineStr">
        <is>
          <t>Part de consommation de tourteaux en FAB</t>
        </is>
      </c>
      <c r="Q366" t="inlineStr">
        <is>
          <t>ORIFLAAM</t>
        </is>
      </c>
    </row>
    <row r="367" ht="15" customHeight="1" s="1003">
      <c r="A367" s="1019" t="n">
        <v>9401</v>
      </c>
      <c r="B367" t="inlineStr">
        <is>
          <t>Tourteaux</t>
        </is>
      </c>
      <c r="C367" t="inlineStr">
        <is>
          <t>Débouchés</t>
        </is>
      </c>
      <c r="D367" t="inlineStr">
        <is>
          <t>kt</t>
        </is>
      </c>
      <c r="E367" t="inlineStr">
        <is>
          <t>France</t>
        </is>
      </c>
      <c r="F367" t="inlineStr">
        <is>
          <t>2019-20</t>
        </is>
      </c>
      <c r="G367" t="inlineStr">
        <is>
          <t>Tournesol</t>
        </is>
      </c>
      <c r="H367" t="inlineStr"/>
      <c r="I367" t="inlineStr"/>
      <c r="J367" t="inlineStr"/>
      <c r="K367" t="inlineStr"/>
      <c r="L367" t="inlineStr"/>
      <c r="M367" t="inlineStr"/>
      <c r="N367" t="inlineStr"/>
      <c r="O367" t="n">
        <v>0.9259597426856415</v>
      </c>
      <c r="P367" t="inlineStr"/>
      <c r="Q367" t="inlineStr"/>
    </row>
    <row r="368" ht="15" customHeight="1" s="1003">
      <c r="A368" s="1071" t="n">
        <v>9501</v>
      </c>
      <c r="B368" t="inlineStr">
        <is>
          <t>Tourteaux</t>
        </is>
      </c>
      <c r="C368" t="inlineStr">
        <is>
          <t>Hors FAB</t>
        </is>
      </c>
      <c r="D368" t="inlineStr">
        <is>
          <t>kt</t>
        </is>
      </c>
      <c r="E368" t="inlineStr">
        <is>
          <t>France</t>
        </is>
      </c>
      <c r="F368" t="inlineStr">
        <is>
          <t>2019-20</t>
        </is>
      </c>
      <c r="G368" t="inlineStr">
        <is>
          <t>Tournesol</t>
        </is>
      </c>
      <c r="H368" t="inlineStr"/>
      <c r="I368" t="inlineStr">
        <is>
          <t>Part de consommation de tourteaux en hors FAB = 7,4 % (ORIFLAAM)</t>
        </is>
      </c>
      <c r="J368" t="inlineStr">
        <is>
          <t>ORIFLAAM</t>
        </is>
      </c>
      <c r="K368" t="inlineStr">
        <is>
          <t>Même répartition des usages de tourteaux qu'en 2022-23</t>
        </is>
      </c>
      <c r="L368" t="inlineStr">
        <is>
          <t>Répartition</t>
        </is>
      </c>
      <c r="M368" t="inlineStr">
        <is>
          <t>Part de consommation de tourteaux en hors FAB</t>
        </is>
      </c>
      <c r="N368" t="inlineStr">
        <is>
          <t>Usages tourteaux -TERRES UNIVIA</t>
        </is>
      </c>
      <c r="O368" t="n">
        <v>-1</v>
      </c>
      <c r="P368" t="inlineStr">
        <is>
          <t>Part de consommation de tourteaux en hors FAB</t>
        </is>
      </c>
      <c r="Q368" t="inlineStr">
        <is>
          <t>ORIFLAAM</t>
        </is>
      </c>
    </row>
    <row r="369" ht="15" customHeight="1" s="1003">
      <c r="A369" s="1019" t="n">
        <v>9501</v>
      </c>
      <c r="B369" t="inlineStr">
        <is>
          <t>Tourteaux</t>
        </is>
      </c>
      <c r="C369" t="inlineStr">
        <is>
          <t>Débouchés</t>
        </is>
      </c>
      <c r="D369" t="inlineStr">
        <is>
          <t>kt</t>
        </is>
      </c>
      <c r="E369" t="inlineStr">
        <is>
          <t>France</t>
        </is>
      </c>
      <c r="F369" t="inlineStr">
        <is>
          <t>2019-20</t>
        </is>
      </c>
      <c r="G369" t="inlineStr">
        <is>
          <t>Tournesol</t>
        </is>
      </c>
      <c r="H369" t="inlineStr"/>
      <c r="I369" t="inlineStr"/>
      <c r="J369" t="inlineStr"/>
      <c r="K369" t="inlineStr"/>
      <c r="L369" t="inlineStr"/>
      <c r="M369" t="inlineStr"/>
      <c r="N369" t="inlineStr"/>
      <c r="O369" t="n">
        <v>0.07404025731435833</v>
      </c>
      <c r="P369" t="inlineStr"/>
      <c r="Q369" t="inlineStr"/>
    </row>
    <row r="370" ht="15" customHeight="1" s="1003">
      <c r="A370" s="1071" t="n">
        <v>30</v>
      </c>
      <c r="B370" t="inlineStr">
        <is>
          <t>Graines autoconsommées</t>
        </is>
      </c>
      <c r="C370" t="inlineStr">
        <is>
          <t>Semences fermières</t>
        </is>
      </c>
      <c r="D370" t="inlineStr">
        <is>
          <t>kt</t>
        </is>
      </c>
      <c r="E370" t="inlineStr">
        <is>
          <t>France</t>
        </is>
      </c>
      <c r="F370" t="inlineStr">
        <is>
          <t>2019-20</t>
        </is>
      </c>
      <c r="G370" t="inlineStr">
        <is>
          <t>Soja</t>
        </is>
      </c>
      <c r="H370" t="inlineStr"/>
      <c r="I370" t="inlineStr">
        <is>
          <t>Part de semences fermières (par rapport aux semences certifiées) = 140,06 % (Enquête Pratiques culturales en grandes cultures - SSP)</t>
        </is>
      </c>
      <c r="J370" t="inlineStr">
        <is>
          <t>Enquête Pratiques culturales en grandes cultures - SSP</t>
        </is>
      </c>
      <c r="K370" t="inlineStr">
        <is>
          <t>0</t>
        </is>
      </c>
      <c r="L370" t="inlineStr">
        <is>
          <t>Répartition</t>
        </is>
      </c>
      <c r="M370" t="inlineStr">
        <is>
          <t>Part de semences fermières (par rapport aux semences certifiées)</t>
        </is>
      </c>
      <c r="N370" t="inlineStr">
        <is>
          <t>Semences fermières - AGRESTE</t>
        </is>
      </c>
      <c r="O370" t="n">
        <v>-1</v>
      </c>
      <c r="P370" t="inlineStr">
        <is>
          <t>Part de semences fermières (par rapport aux semences certifiées)</t>
        </is>
      </c>
      <c r="Q370" t="inlineStr">
        <is>
          <t>Enquête Pratiques culturales en grandes cultures - SSP</t>
        </is>
      </c>
    </row>
    <row r="371" ht="15" customHeight="1" s="1003">
      <c r="A371" s="1019" t="n">
        <v>30</v>
      </c>
      <c r="B371" t="inlineStr">
        <is>
          <t>Graines collectées</t>
        </is>
      </c>
      <c r="C371" t="inlineStr">
        <is>
          <t>Semences certifiées</t>
        </is>
      </c>
      <c r="D371" t="inlineStr">
        <is>
          <t>kt</t>
        </is>
      </c>
      <c r="E371" t="inlineStr">
        <is>
          <t>France</t>
        </is>
      </c>
      <c r="F371" t="inlineStr">
        <is>
          <t>2019-20</t>
        </is>
      </c>
      <c r="G371" t="inlineStr">
        <is>
          <t>Soja</t>
        </is>
      </c>
      <c r="H371" t="inlineStr">
        <is>
          <t>Production de semences certifiées = 9 kt (Bilans par campagne - FranceAgriMer)</t>
        </is>
      </c>
      <c r="I371" t="inlineStr"/>
      <c r="J371" t="inlineStr">
        <is>
          <t>Bilans par campagne - FranceAgriMer</t>
        </is>
      </c>
      <c r="K371" t="inlineStr"/>
      <c r="L371" t="inlineStr">
        <is>
          <t>Volume</t>
        </is>
      </c>
      <c r="M371" t="inlineStr">
        <is>
          <t>Production de semences certifiées</t>
        </is>
      </c>
      <c r="N371" t="inlineStr">
        <is>
          <t>Bilans Soja - FAM</t>
        </is>
      </c>
      <c r="O371" t="n">
        <v>1.400560224089636</v>
      </c>
      <c r="P371" t="inlineStr"/>
      <c r="Q371" t="inlineStr"/>
    </row>
    <row r="372" ht="15" customHeight="1" s="1003">
      <c r="A372" s="1071" t="n">
        <v>106</v>
      </c>
      <c r="B372" t="inlineStr">
        <is>
          <t>OS</t>
        </is>
      </c>
      <c r="C372" t="inlineStr">
        <is>
          <t>Issues de silo</t>
        </is>
      </c>
      <c r="D372" t="inlineStr">
        <is>
          <t>kt</t>
        </is>
      </c>
      <c r="E372" t="inlineStr">
        <is>
          <t>France</t>
        </is>
      </c>
      <c r="F372" t="inlineStr">
        <is>
          <t>2019-20</t>
        </is>
      </c>
      <c r="G372" t="inlineStr">
        <is>
          <t>Soja</t>
        </is>
      </c>
      <c r="H372" t="inlineStr"/>
      <c r="I372" t="inlineStr">
        <is>
          <t>Ratio d'issues de silo = 1,7 % (ONRB - FranceAgriMer)</t>
        </is>
      </c>
      <c r="J372" t="inlineStr">
        <is>
          <t>ONRB - FranceAgriMer</t>
        </is>
      </c>
      <c r="K372" t="inlineStr">
        <is>
          <t>0</t>
        </is>
      </c>
      <c r="L372" t="inlineStr">
        <is>
          <t>Rendement</t>
        </is>
      </c>
      <c r="M372" t="inlineStr">
        <is>
          <t>Ratio d'issues de silo</t>
        </is>
      </c>
      <c r="N372" t="inlineStr">
        <is>
          <t>Issues de silo - ONRB</t>
        </is>
      </c>
      <c r="O372" t="n">
        <v>-1</v>
      </c>
      <c r="P372" t="inlineStr">
        <is>
          <t>Ratio d'issues de silo</t>
        </is>
      </c>
      <c r="Q372" t="inlineStr">
        <is>
          <t>ONRB - FranceAgriMer</t>
        </is>
      </c>
    </row>
    <row r="373" ht="15" customHeight="1" s="1003">
      <c r="A373" s="1019" t="n">
        <v>106</v>
      </c>
      <c r="B373" t="inlineStr">
        <is>
          <t>Graines récoltées</t>
        </is>
      </c>
      <c r="C373" t="inlineStr">
        <is>
          <t>OS</t>
        </is>
      </c>
      <c r="D373" t="inlineStr">
        <is>
          <t>kt</t>
        </is>
      </c>
      <c r="E373" t="inlineStr">
        <is>
          <t>France</t>
        </is>
      </c>
      <c r="F373" t="inlineStr">
        <is>
          <t>2019-20</t>
        </is>
      </c>
      <c r="G373" t="inlineStr">
        <is>
          <t>Soja</t>
        </is>
      </c>
      <c r="H373" t="inlineStr">
        <is>
          <t>Collecte = 362 kt (Bilans par campagne - FranceAgriMer)</t>
        </is>
      </c>
      <c r="I373" t="inlineStr"/>
      <c r="J373" t="inlineStr">
        <is>
          <t>Bilans par campagne - FranceAgriMer</t>
        </is>
      </c>
      <c r="K373" t="inlineStr"/>
      <c r="L373" t="inlineStr">
        <is>
          <t>Volume</t>
        </is>
      </c>
      <c r="M373" t="inlineStr">
        <is>
          <t>Collecte</t>
        </is>
      </c>
      <c r="N373" t="inlineStr">
        <is>
          <t>Bilans Soja - FAM</t>
        </is>
      </c>
      <c r="O373" t="n">
        <v>0.017</v>
      </c>
      <c r="P373" t="inlineStr"/>
      <c r="Q373" t="inlineStr"/>
    </row>
    <row r="374" ht="15" customHeight="1" s="1003">
      <c r="A374" s="1071" t="n">
        <v>408</v>
      </c>
      <c r="B374" t="inlineStr">
        <is>
          <t>Issues de silo</t>
        </is>
      </c>
      <c r="C374" t="inlineStr">
        <is>
          <t>FAF</t>
        </is>
      </c>
      <c r="D374" t="inlineStr">
        <is>
          <t>kt</t>
        </is>
      </c>
      <c r="E374" t="inlineStr">
        <is>
          <t>France</t>
        </is>
      </c>
      <c r="F374" t="inlineStr">
        <is>
          <t>2019-20</t>
        </is>
      </c>
      <c r="G374" t="inlineStr">
        <is>
          <t>Soja</t>
        </is>
      </c>
      <c r="H374" t="inlineStr"/>
      <c r="I374" t="inlineStr">
        <is>
          <t>Part d'issues de silo consommées par les FAF = 56,33 % (ONRB - FranceAgriMer)</t>
        </is>
      </c>
      <c r="J374" t="inlineStr">
        <is>
          <t>ONRB - FranceAgriMer</t>
        </is>
      </c>
      <c r="K374" t="inlineStr">
        <is>
          <t>0</t>
        </is>
      </c>
      <c r="L374" t="inlineStr">
        <is>
          <t>Répartition</t>
        </is>
      </c>
      <c r="M374" t="inlineStr">
        <is>
          <t>Part d'issues de silo consommées par les FAF</t>
        </is>
      </c>
      <c r="N374" t="inlineStr">
        <is>
          <t>Issues de silo - ONRB</t>
        </is>
      </c>
      <c r="O374" t="n">
        <v>-1</v>
      </c>
      <c r="P374" t="inlineStr">
        <is>
          <t>Part d'issues de silo consommées par les FAF</t>
        </is>
      </c>
      <c r="Q374" t="inlineStr">
        <is>
          <t>ONRB - FranceAgriMer</t>
        </is>
      </c>
    </row>
    <row r="375" ht="15" customHeight="1" s="1003">
      <c r="A375" s="1019" t="n">
        <v>408</v>
      </c>
      <c r="B375" t="inlineStr">
        <is>
          <t>OS</t>
        </is>
      </c>
      <c r="C375" t="inlineStr">
        <is>
          <t>Issues de silo</t>
        </is>
      </c>
      <c r="D375" t="inlineStr">
        <is>
          <t>kt</t>
        </is>
      </c>
      <c r="E375" t="inlineStr">
        <is>
          <t>France</t>
        </is>
      </c>
      <c r="F375" t="inlineStr">
        <is>
          <t>2019-20</t>
        </is>
      </c>
      <c r="G375" t="inlineStr">
        <is>
          <t>Soja</t>
        </is>
      </c>
      <c r="H375" t="inlineStr"/>
      <c r="I375" t="inlineStr">
        <is>
          <t>Ratio d'issues de silo = 1,7 % (ONRB - FranceAgriMer)</t>
        </is>
      </c>
      <c r="J375" t="inlineStr">
        <is>
          <t>ONRB - FranceAgriMer</t>
        </is>
      </c>
      <c r="K375" t="inlineStr">
        <is>
          <t>0</t>
        </is>
      </c>
      <c r="L375" t="inlineStr">
        <is>
          <t>Rendement</t>
        </is>
      </c>
      <c r="M375" t="inlineStr">
        <is>
          <t>Ratio d'issues de silo</t>
        </is>
      </c>
      <c r="N375" t="inlineStr">
        <is>
          <t>Issues de silo - ONRB</t>
        </is>
      </c>
      <c r="O375" t="n">
        <v>0.5633</v>
      </c>
      <c r="P375" t="inlineStr"/>
      <c r="Q375" t="inlineStr"/>
    </row>
    <row r="376" ht="15" customHeight="1" s="1003">
      <c r="A376" s="1071" t="n">
        <v>508</v>
      </c>
      <c r="B376" t="inlineStr">
        <is>
          <t>OS</t>
        </is>
      </c>
      <c r="C376" t="inlineStr">
        <is>
          <t>Issues de silo</t>
        </is>
      </c>
      <c r="D376" t="inlineStr">
        <is>
          <t>kt</t>
        </is>
      </c>
      <c r="E376" t="inlineStr">
        <is>
          <t>France</t>
        </is>
      </c>
      <c r="F376" t="inlineStr">
        <is>
          <t>2019-20</t>
        </is>
      </c>
      <c r="G376" t="inlineStr">
        <is>
          <t>Soja</t>
        </is>
      </c>
      <c r="H376" t="inlineStr"/>
      <c r="I376" t="inlineStr">
        <is>
          <t>Ratio d'issues de silo = 1,7 % (ONRB - FranceAgriMer)</t>
        </is>
      </c>
      <c r="J376" t="inlineStr">
        <is>
          <t>ONRB - FranceAgriMer</t>
        </is>
      </c>
      <c r="K376" t="inlineStr">
        <is>
          <t>0</t>
        </is>
      </c>
      <c r="L376" t="inlineStr">
        <is>
          <t>Rendement</t>
        </is>
      </c>
      <c r="M376" t="inlineStr">
        <is>
          <t>Ratio d'issues de silo</t>
        </is>
      </c>
      <c r="N376" t="inlineStr">
        <is>
          <t>Issues de silo - ONRB</t>
        </is>
      </c>
      <c r="O376" t="n">
        <v>0.0077</v>
      </c>
      <c r="P376" t="inlineStr"/>
      <c r="Q376" t="inlineStr"/>
    </row>
    <row r="377" ht="15" customHeight="1" s="1003">
      <c r="A377" s="1019" t="n">
        <v>508</v>
      </c>
      <c r="B377" t="inlineStr">
        <is>
          <t>Issues de silo</t>
        </is>
      </c>
      <c r="C377" t="inlineStr">
        <is>
          <t>Litière</t>
        </is>
      </c>
      <c r="D377" t="inlineStr">
        <is>
          <t>kt</t>
        </is>
      </c>
      <c r="E377" t="inlineStr">
        <is>
          <t>France</t>
        </is>
      </c>
      <c r="F377" t="inlineStr">
        <is>
          <t>2019-20</t>
        </is>
      </c>
      <c r="G377" t="inlineStr">
        <is>
          <t>Soja</t>
        </is>
      </c>
      <c r="H377" t="inlineStr"/>
      <c r="I377" t="inlineStr">
        <is>
          <t>Part d'issues de silo consommées comme litière = 0,77 % (ONRB - FranceAgriMer)</t>
        </is>
      </c>
      <c r="J377" t="inlineStr">
        <is>
          <t>ONRB - FranceAgriMer</t>
        </is>
      </c>
      <c r="K377" t="inlineStr">
        <is>
          <t>0</t>
        </is>
      </c>
      <c r="L377" t="inlineStr">
        <is>
          <t>Répartition</t>
        </is>
      </c>
      <c r="M377" t="inlineStr">
        <is>
          <t>Part d'issues de silo consommées comme litière</t>
        </is>
      </c>
      <c r="N377" t="inlineStr">
        <is>
          <t>Issues de silo - ONRB</t>
        </is>
      </c>
      <c r="O377" t="n">
        <v>-1</v>
      </c>
      <c r="P377" t="inlineStr">
        <is>
          <t>Part d'issues de silo consommées comme litière</t>
        </is>
      </c>
      <c r="Q377" t="inlineStr">
        <is>
          <t>ONRB - FranceAgriMer</t>
        </is>
      </c>
    </row>
    <row r="378" ht="15" customHeight="1" s="1003">
      <c r="A378" s="1071" t="n">
        <v>608</v>
      </c>
      <c r="B378" t="inlineStr">
        <is>
          <t>OS</t>
        </is>
      </c>
      <c r="C378" t="inlineStr">
        <is>
          <t>Issues de silo</t>
        </is>
      </c>
      <c r="D378" t="inlineStr">
        <is>
          <t>kt</t>
        </is>
      </c>
      <c r="E378" t="inlineStr">
        <is>
          <t>France</t>
        </is>
      </c>
      <c r="F378" t="inlineStr">
        <is>
          <t>2019-20</t>
        </is>
      </c>
      <c r="G378" t="inlineStr">
        <is>
          <t>Soja</t>
        </is>
      </c>
      <c r="H378" t="inlineStr"/>
      <c r="I378" t="inlineStr">
        <is>
          <t>Ratio d'issues de silo = 1,7 % (ONRB - FranceAgriMer)</t>
        </is>
      </c>
      <c r="J378" t="inlineStr">
        <is>
          <t>ONRB - FranceAgriMer</t>
        </is>
      </c>
      <c r="K378" t="inlineStr">
        <is>
          <t>0</t>
        </is>
      </c>
      <c r="L378" t="inlineStr">
        <is>
          <t>Rendement</t>
        </is>
      </c>
      <c r="M378" t="inlineStr">
        <is>
          <t>Ratio d'issues de silo</t>
        </is>
      </c>
      <c r="N378" t="inlineStr">
        <is>
          <t>Issues de silo - ONRB</t>
        </is>
      </c>
      <c r="O378" t="n">
        <v>0</v>
      </c>
      <c r="P378" t="inlineStr"/>
      <c r="Q378" t="inlineStr"/>
    </row>
    <row r="379" ht="15" customHeight="1" s="1003">
      <c r="A379" s="1019" t="n">
        <v>608</v>
      </c>
      <c r="B379" t="inlineStr">
        <is>
          <t>Issues de silo</t>
        </is>
      </c>
      <c r="C379" t="inlineStr">
        <is>
          <t>Compostage</t>
        </is>
      </c>
      <c r="D379" t="inlineStr">
        <is>
          <t>kt</t>
        </is>
      </c>
      <c r="E379" t="inlineStr">
        <is>
          <t>France</t>
        </is>
      </c>
      <c r="F379" t="inlineStr">
        <is>
          <t>2019-20</t>
        </is>
      </c>
      <c r="G379" t="inlineStr">
        <is>
          <t>Soja</t>
        </is>
      </c>
      <c r="H379" t="inlineStr"/>
      <c r="I379" t="inlineStr">
        <is>
          <t>Part d'issues de silo compostées = 0 % (ONRB - FranceAgriMer)</t>
        </is>
      </c>
      <c r="J379" t="inlineStr">
        <is>
          <t>ONRB - FranceAgriMer</t>
        </is>
      </c>
      <c r="K379" t="inlineStr">
        <is>
          <t>0</t>
        </is>
      </c>
      <c r="L379" t="inlineStr">
        <is>
          <t>Répartition</t>
        </is>
      </c>
      <c r="M379" t="inlineStr">
        <is>
          <t>Part d'issues de silo compostées</t>
        </is>
      </c>
      <c r="N379" t="inlineStr">
        <is>
          <t>Issues de silo - ONRB</t>
        </is>
      </c>
      <c r="O379" t="n">
        <v>-1</v>
      </c>
      <c r="P379" t="inlineStr">
        <is>
          <t>Part d'issues de silo compostées</t>
        </is>
      </c>
      <c r="Q379" t="inlineStr">
        <is>
          <t>ONRB - FranceAgriMer</t>
        </is>
      </c>
    </row>
    <row r="380" ht="15" customHeight="1" s="1003">
      <c r="A380" s="1071" t="n">
        <v>708</v>
      </c>
      <c r="B380" t="inlineStr">
        <is>
          <t>Issues de silo</t>
        </is>
      </c>
      <c r="C380" t="inlineStr">
        <is>
          <t>Autres biomatériaux</t>
        </is>
      </c>
      <c r="D380" t="inlineStr">
        <is>
          <t>kt</t>
        </is>
      </c>
      <c r="E380" t="inlineStr">
        <is>
          <t>France</t>
        </is>
      </c>
      <c r="F380" t="inlineStr">
        <is>
          <t>2019-20</t>
        </is>
      </c>
      <c r="G380" t="inlineStr">
        <is>
          <t>Soja</t>
        </is>
      </c>
      <c r="H380" t="inlineStr"/>
      <c r="I380" t="inlineStr">
        <is>
          <t>Part d'issues de silo consommées comme autres biomatériaux = 0,77 % (ONRB - FranceAgriMer)</t>
        </is>
      </c>
      <c r="J380" t="inlineStr">
        <is>
          <t>ONRB - FranceAgriMer</t>
        </is>
      </c>
      <c r="K380" t="inlineStr">
        <is>
          <t>0</t>
        </is>
      </c>
      <c r="L380" t="inlineStr">
        <is>
          <t>Répartition</t>
        </is>
      </c>
      <c r="M380" t="inlineStr">
        <is>
          <t>Part d'issues de silo consommées comme autres biomatériaux</t>
        </is>
      </c>
      <c r="N380" t="inlineStr">
        <is>
          <t>Issues de silo - ONRB</t>
        </is>
      </c>
      <c r="O380" t="n">
        <v>-1</v>
      </c>
      <c r="P380" t="inlineStr">
        <is>
          <t>Part d'issues de silo consommées comme autres biomatériaux</t>
        </is>
      </c>
      <c r="Q380" t="inlineStr">
        <is>
          <t>ONRB - FranceAgriMer</t>
        </is>
      </c>
    </row>
    <row r="381" ht="15" customHeight="1" s="1003">
      <c r="A381" s="1019" t="n">
        <v>708</v>
      </c>
      <c r="B381" t="inlineStr">
        <is>
          <t>OS</t>
        </is>
      </c>
      <c r="C381" t="inlineStr">
        <is>
          <t>Issues de silo</t>
        </is>
      </c>
      <c r="D381" t="inlineStr">
        <is>
          <t>kt</t>
        </is>
      </c>
      <c r="E381" t="inlineStr">
        <is>
          <t>France</t>
        </is>
      </c>
      <c r="F381" t="inlineStr">
        <is>
          <t>2019-20</t>
        </is>
      </c>
      <c r="G381" t="inlineStr">
        <is>
          <t>Soja</t>
        </is>
      </c>
      <c r="H381" t="inlineStr"/>
      <c r="I381" t="inlineStr">
        <is>
          <t>Ratio d'issues de silo = 1,7 % (ONRB - FranceAgriMer)</t>
        </is>
      </c>
      <c r="J381" t="inlineStr">
        <is>
          <t>ONRB - FranceAgriMer</t>
        </is>
      </c>
      <c r="K381" t="inlineStr">
        <is>
          <t>0</t>
        </is>
      </c>
      <c r="L381" t="inlineStr">
        <is>
          <t>Rendement</t>
        </is>
      </c>
      <c r="M381" t="inlineStr">
        <is>
          <t>Ratio d'issues de silo</t>
        </is>
      </c>
      <c r="N381" t="inlineStr">
        <is>
          <t>Issues de silo - ONRB</t>
        </is>
      </c>
      <c r="O381" t="n">
        <v>0.0077</v>
      </c>
      <c r="P381" t="inlineStr"/>
      <c r="Q381" t="inlineStr"/>
    </row>
    <row r="382" ht="15" customHeight="1" s="1003">
      <c r="A382" s="1071" t="n">
        <v>808</v>
      </c>
      <c r="B382" t="inlineStr">
        <is>
          <t>Issues de silo</t>
        </is>
      </c>
      <c r="C382" t="inlineStr">
        <is>
          <t>Méthanisation</t>
        </is>
      </c>
      <c r="D382" t="inlineStr">
        <is>
          <t>kt</t>
        </is>
      </c>
      <c r="E382" t="inlineStr">
        <is>
          <t>France</t>
        </is>
      </c>
      <c r="F382" t="inlineStr">
        <is>
          <t>2019-20</t>
        </is>
      </c>
      <c r="G382" t="inlineStr">
        <is>
          <t>Soja</t>
        </is>
      </c>
      <c r="H382" t="inlineStr"/>
      <c r="I382" t="inlineStr">
        <is>
          <t>Part d'issues de silo consommées en méthanisation = 40,72 % (ONRB - FranceAgriMer)</t>
        </is>
      </c>
      <c r="J382" t="inlineStr">
        <is>
          <t>ONRB - FranceAgriMer</t>
        </is>
      </c>
      <c r="K382" t="inlineStr">
        <is>
          <t>0</t>
        </is>
      </c>
      <c r="L382" t="inlineStr">
        <is>
          <t>Répartition</t>
        </is>
      </c>
      <c r="M382" t="inlineStr">
        <is>
          <t>Part d'issues de silo consommées en méthanisation</t>
        </is>
      </c>
      <c r="N382" t="inlineStr">
        <is>
          <t>Issues de silo - ONRB</t>
        </is>
      </c>
      <c r="O382" t="n">
        <v>-1</v>
      </c>
      <c r="P382" t="inlineStr">
        <is>
          <t>Part d'issues de silo consommées en méthanisation</t>
        </is>
      </c>
      <c r="Q382" t="inlineStr">
        <is>
          <t>ONRB - FranceAgriMer</t>
        </is>
      </c>
    </row>
    <row r="383" ht="15" customHeight="1" s="1003">
      <c r="A383" s="1019" t="n">
        <v>808</v>
      </c>
      <c r="B383" t="inlineStr">
        <is>
          <t>OS</t>
        </is>
      </c>
      <c r="C383" t="inlineStr">
        <is>
          <t>Issues de silo</t>
        </is>
      </c>
      <c r="D383" t="inlineStr">
        <is>
          <t>kt</t>
        </is>
      </c>
      <c r="E383" t="inlineStr">
        <is>
          <t>France</t>
        </is>
      </c>
      <c r="F383" t="inlineStr">
        <is>
          <t>2019-20</t>
        </is>
      </c>
      <c r="G383" t="inlineStr">
        <is>
          <t>Soja</t>
        </is>
      </c>
      <c r="H383" t="inlineStr"/>
      <c r="I383" t="inlineStr">
        <is>
          <t>Ratio d'issues de silo = 1,7 % (ONRB - FranceAgriMer)</t>
        </is>
      </c>
      <c r="J383" t="inlineStr">
        <is>
          <t>ONRB - FranceAgriMer</t>
        </is>
      </c>
      <c r="K383" t="inlineStr">
        <is>
          <t>0</t>
        </is>
      </c>
      <c r="L383" t="inlineStr">
        <is>
          <t>Rendement</t>
        </is>
      </c>
      <c r="M383" t="inlineStr">
        <is>
          <t>Ratio d'issues de silo</t>
        </is>
      </c>
      <c r="N383" t="inlineStr">
        <is>
          <t>Issues de silo - ONRB</t>
        </is>
      </c>
      <c r="O383" t="n">
        <v>0.4072</v>
      </c>
      <c r="P383" t="inlineStr"/>
      <c r="Q383" t="inlineStr"/>
    </row>
    <row r="384" ht="15" customHeight="1" s="1003">
      <c r="A384" s="1071" t="n">
        <v>908</v>
      </c>
      <c r="B384" t="inlineStr">
        <is>
          <t>OS</t>
        </is>
      </c>
      <c r="C384" t="inlineStr">
        <is>
          <t>Issues de silo</t>
        </is>
      </c>
      <c r="D384" t="inlineStr">
        <is>
          <t>kt</t>
        </is>
      </c>
      <c r="E384" t="inlineStr">
        <is>
          <t>France</t>
        </is>
      </c>
      <c r="F384" t="inlineStr">
        <is>
          <t>2019-20</t>
        </is>
      </c>
      <c r="G384" t="inlineStr">
        <is>
          <t>Soja</t>
        </is>
      </c>
      <c r="H384" t="inlineStr"/>
      <c r="I384" t="inlineStr">
        <is>
          <t>Ratio d'issues de silo = 1,7 % (ONRB - FranceAgriMer)</t>
        </is>
      </c>
      <c r="J384" t="inlineStr">
        <is>
          <t>ONRB - FranceAgriMer</t>
        </is>
      </c>
      <c r="K384" t="inlineStr">
        <is>
          <t>0</t>
        </is>
      </c>
      <c r="L384" t="inlineStr">
        <is>
          <t>Rendement</t>
        </is>
      </c>
      <c r="M384" t="inlineStr">
        <is>
          <t>Ratio d'issues de silo</t>
        </is>
      </c>
      <c r="N384" t="inlineStr">
        <is>
          <t>Issues de silo - ONRB</t>
        </is>
      </c>
      <c r="O384" t="n">
        <v>0.0103</v>
      </c>
      <c r="P384" t="inlineStr"/>
      <c r="Q384" t="inlineStr"/>
    </row>
    <row r="385" ht="15" customHeight="1" s="1003">
      <c r="A385" s="1019" t="n">
        <v>908</v>
      </c>
      <c r="B385" t="inlineStr">
        <is>
          <t>Issues de silo</t>
        </is>
      </c>
      <c r="C385" t="inlineStr">
        <is>
          <t>Combustion</t>
        </is>
      </c>
      <c r="D385" t="inlineStr">
        <is>
          <t>kt</t>
        </is>
      </c>
      <c r="E385" t="inlineStr">
        <is>
          <t>France</t>
        </is>
      </c>
      <c r="F385" t="inlineStr">
        <is>
          <t>2019-20</t>
        </is>
      </c>
      <c r="G385" t="inlineStr">
        <is>
          <t>Soja</t>
        </is>
      </c>
      <c r="H385" t="inlineStr"/>
      <c r="I385" t="inlineStr">
        <is>
          <t>Part d'issues de silo brûlées = 1,03 % (ONRB - FranceAgriMer)</t>
        </is>
      </c>
      <c r="J385" t="inlineStr">
        <is>
          <t>ONRB - FranceAgriMer</t>
        </is>
      </c>
      <c r="K385" t="inlineStr">
        <is>
          <t>0</t>
        </is>
      </c>
      <c r="L385" t="inlineStr">
        <is>
          <t>Répartition</t>
        </is>
      </c>
      <c r="M385" t="inlineStr">
        <is>
          <t>Part d'issues de silo brûlées</t>
        </is>
      </c>
      <c r="N385" t="inlineStr">
        <is>
          <t>Issues de silo - ONRB</t>
        </is>
      </c>
      <c r="O385" t="n">
        <v>-1</v>
      </c>
      <c r="P385" t="inlineStr">
        <is>
          <t>Part d'issues de silo brûlées</t>
        </is>
      </c>
      <c r="Q385" t="inlineStr">
        <is>
          <t>ONRB - FranceAgriMer</t>
        </is>
      </c>
    </row>
    <row r="386" ht="15" customHeight="1" s="1003">
      <c r="A386" s="1071" t="n">
        <v>1903</v>
      </c>
      <c r="B386" t="inlineStr">
        <is>
          <t>Graines autoconsommées</t>
        </is>
      </c>
      <c r="C386" t="inlineStr">
        <is>
          <t>Elimination/Pertes</t>
        </is>
      </c>
      <c r="D386" t="inlineStr">
        <is>
          <t>kt</t>
        </is>
      </c>
      <c r="E386" t="inlineStr">
        <is>
          <t>France</t>
        </is>
      </c>
      <c r="F386" t="inlineStr">
        <is>
          <t>2019-20</t>
        </is>
      </c>
      <c r="G386" t="inlineStr">
        <is>
          <t>Soja</t>
        </is>
      </c>
      <c r="H386" t="inlineStr"/>
      <c r="I386" t="inlineStr">
        <is>
          <t>Ratio de pertes à la ferme = 2 % (ORIFLAAM - Terres Univia)</t>
        </is>
      </c>
      <c r="J386" t="inlineStr">
        <is>
          <t>ORIFLAAM - Terres Univia</t>
        </is>
      </c>
      <c r="K386" t="inlineStr">
        <is>
          <t>0</t>
        </is>
      </c>
      <c r="L386" t="inlineStr">
        <is>
          <t>Rendement</t>
        </is>
      </c>
      <c r="M386" t="inlineStr">
        <is>
          <t>Ratio de pertes à la ferme</t>
        </is>
      </c>
      <c r="N386" t="inlineStr">
        <is>
          <t>Pertes ferme - TERRES UNIVIA</t>
        </is>
      </c>
      <c r="O386" t="n">
        <v>-1</v>
      </c>
      <c r="P386" t="inlineStr">
        <is>
          <t>Ratio de pertes à la ferme</t>
        </is>
      </c>
      <c r="Q386" t="inlineStr">
        <is>
          <t>ORIFLAAM - Terres Univia</t>
        </is>
      </c>
    </row>
    <row r="387" ht="15" customHeight="1" s="1003">
      <c r="A387" s="1019" t="n">
        <v>1903</v>
      </c>
      <c r="B387" t="inlineStr">
        <is>
          <t>Graines récoltées</t>
        </is>
      </c>
      <c r="C387" t="inlineStr">
        <is>
          <t>Ferme</t>
        </is>
      </c>
      <c r="D387" t="inlineStr">
        <is>
          <t>kt</t>
        </is>
      </c>
      <c r="E387" t="inlineStr">
        <is>
          <t>France</t>
        </is>
      </c>
      <c r="F387" t="inlineStr">
        <is>
          <t>2019-20</t>
        </is>
      </c>
      <c r="G387" t="inlineStr">
        <is>
          <t>Soja</t>
        </is>
      </c>
      <c r="H387" t="inlineStr"/>
      <c r="I387" t="inlineStr"/>
      <c r="J387" t="inlineStr"/>
      <c r="K387" t="inlineStr"/>
      <c r="L387" t="inlineStr"/>
      <c r="M387" t="inlineStr"/>
      <c r="N387" t="inlineStr"/>
      <c r="O387" t="n">
        <v>0.02</v>
      </c>
      <c r="P387" t="inlineStr"/>
      <c r="Q387" t="inlineStr"/>
    </row>
    <row r="388" ht="15" customHeight="1" s="1003">
      <c r="A388" s="1071" t="n">
        <v>7901</v>
      </c>
      <c r="B388" t="inlineStr">
        <is>
          <t>Trituration</t>
        </is>
      </c>
      <c r="C388" t="inlineStr">
        <is>
          <t>Huile</t>
        </is>
      </c>
      <c r="D388" t="inlineStr">
        <is>
          <t>kt</t>
        </is>
      </c>
      <c r="E388" t="inlineStr">
        <is>
          <t>France</t>
        </is>
      </c>
      <c r="F388" t="inlineStr">
        <is>
          <t>2019-20</t>
        </is>
      </c>
      <c r="G388" t="inlineStr">
        <is>
          <t>Soja</t>
        </is>
      </c>
      <c r="H388" t="inlineStr"/>
      <c r="I388" t="inlineStr">
        <is>
          <t>Rendement de production d'huile = 18,8 % (Rapport méthodo Ademe calcul ACV - Terres Univia)</t>
        </is>
      </c>
      <c r="J388" t="inlineStr">
        <is>
          <t>Rapport méthodo Ademe calcul ACV - Terres Univia</t>
        </is>
      </c>
      <c r="K388" t="inlineStr">
        <is>
          <t>0</t>
        </is>
      </c>
      <c r="L388" t="inlineStr">
        <is>
          <t>Rendement</t>
        </is>
      </c>
      <c r="M388" t="inlineStr">
        <is>
          <t>Rendement de production d'huile</t>
        </is>
      </c>
      <c r="N388" t="inlineStr">
        <is>
          <t>Rend. trituration-TERRES UNIVIA</t>
        </is>
      </c>
      <c r="O388" t="n">
        <v>-1</v>
      </c>
      <c r="P388" t="inlineStr">
        <is>
          <t>Rendement de production d'huile</t>
        </is>
      </c>
      <c r="Q388" t="inlineStr">
        <is>
          <t>Rapport méthodo Ademe calcul ACV - Terres Univia</t>
        </is>
      </c>
    </row>
    <row r="389" ht="15" customHeight="1" s="1003">
      <c r="A389" s="1019" t="n">
        <v>7901</v>
      </c>
      <c r="B389" t="inlineStr">
        <is>
          <t>Graines collectées</t>
        </is>
      </c>
      <c r="C389" t="inlineStr">
        <is>
          <t>Trituration</t>
        </is>
      </c>
      <c r="D389" t="inlineStr">
        <is>
          <t>kt</t>
        </is>
      </c>
      <c r="E389" t="inlineStr">
        <is>
          <t>France</t>
        </is>
      </c>
      <c r="F389" t="inlineStr">
        <is>
          <t>2019-20</t>
        </is>
      </c>
      <c r="G389" t="inlineStr">
        <is>
          <t>Soja</t>
        </is>
      </c>
      <c r="H389" t="inlineStr">
        <is>
          <t>Consommation de graines par la Trituration = 670 kt (Bilans par campagne - FranceAgriMer)</t>
        </is>
      </c>
      <c r="I389" t="inlineStr"/>
      <c r="J389" t="inlineStr">
        <is>
          <t>Bilans par campagne - FranceAgriMer</t>
        </is>
      </c>
      <c r="K389" t="inlineStr"/>
      <c r="L389" t="inlineStr">
        <is>
          <t>Volume</t>
        </is>
      </c>
      <c r="M389" t="inlineStr">
        <is>
          <t>Consommation de graines par la Trituration</t>
        </is>
      </c>
      <c r="N389" t="inlineStr">
        <is>
          <t>Bilans Soja - FAM</t>
        </is>
      </c>
      <c r="O389" t="n">
        <v>0.188</v>
      </c>
      <c r="P389" t="inlineStr"/>
      <c r="Q389" t="inlineStr"/>
    </row>
    <row r="390" ht="15" customHeight="1" s="1003">
      <c r="A390" s="1071" t="n">
        <v>8001</v>
      </c>
      <c r="B390" t="inlineStr">
        <is>
          <t>Graines collectées</t>
        </is>
      </c>
      <c r="C390" t="inlineStr">
        <is>
          <t>Trituration</t>
        </is>
      </c>
      <c r="D390" t="inlineStr">
        <is>
          <t>kt</t>
        </is>
      </c>
      <c r="E390" t="inlineStr">
        <is>
          <t>France</t>
        </is>
      </c>
      <c r="F390" t="inlineStr">
        <is>
          <t>2019-20</t>
        </is>
      </c>
      <c r="G390" t="inlineStr">
        <is>
          <t>Soja</t>
        </is>
      </c>
      <c r="H390" t="inlineStr">
        <is>
          <t>Consommation de graines par la Trituration = 670 kt (Bilans par campagne - FranceAgriMer)</t>
        </is>
      </c>
      <c r="I390" t="inlineStr"/>
      <c r="J390" t="inlineStr">
        <is>
          <t>Bilans par campagne - FranceAgriMer</t>
        </is>
      </c>
      <c r="K390" t="inlineStr"/>
      <c r="L390" t="inlineStr">
        <is>
          <t>Volume</t>
        </is>
      </c>
      <c r="M390" t="inlineStr">
        <is>
          <t>Consommation de graines par la Trituration</t>
        </is>
      </c>
      <c r="N390" t="inlineStr">
        <is>
          <t>Bilans Soja - FAM</t>
        </is>
      </c>
      <c r="O390" t="n">
        <v>0.794</v>
      </c>
      <c r="P390" t="inlineStr"/>
      <c r="Q390" t="inlineStr"/>
    </row>
    <row r="391" ht="15" customHeight="1" s="1003">
      <c r="A391" s="1019" t="n">
        <v>8001</v>
      </c>
      <c r="B391" t="inlineStr">
        <is>
          <t>Trituration</t>
        </is>
      </c>
      <c r="C391" t="inlineStr">
        <is>
          <t>Tourteaux</t>
        </is>
      </c>
      <c r="D391" t="inlineStr">
        <is>
          <t>kt</t>
        </is>
      </c>
      <c r="E391" t="inlineStr">
        <is>
          <t>France</t>
        </is>
      </c>
      <c r="F391" t="inlineStr">
        <is>
          <t>2019-20</t>
        </is>
      </c>
      <c r="G391" t="inlineStr">
        <is>
          <t>Soja</t>
        </is>
      </c>
      <c r="H391" t="inlineStr"/>
      <c r="I391" t="inlineStr">
        <is>
          <t>Rendement de production de tourteau = 79,4 % (Rapport méthodo Ademe calcul ACV - Terres Univia)</t>
        </is>
      </c>
      <c r="J391" t="inlineStr">
        <is>
          <t>Rapport méthodo Ademe calcul ACV - Terres Univia</t>
        </is>
      </c>
      <c r="K391" t="inlineStr">
        <is>
          <t>0</t>
        </is>
      </c>
      <c r="L391" t="inlineStr">
        <is>
          <t>Rendement</t>
        </is>
      </c>
      <c r="M391" t="inlineStr">
        <is>
          <t>Rendement de production de tourteau</t>
        </is>
      </c>
      <c r="N391" t="inlineStr">
        <is>
          <t>Rend. trituration-TERRES UNIVIA</t>
        </is>
      </c>
      <c r="O391" t="n">
        <v>-1</v>
      </c>
      <c r="P391" t="inlineStr">
        <is>
          <t>Rendement de production de tourteau</t>
        </is>
      </c>
      <c r="Q391" t="inlineStr">
        <is>
          <t>Rapport méthodo Ademe calcul ACV - Terres Univia</t>
        </is>
      </c>
    </row>
    <row r="392" ht="15" customHeight="1" s="1003">
      <c r="A392" s="1071" t="n">
        <v>8101</v>
      </c>
      <c r="B392" t="inlineStr">
        <is>
          <t>Graines collectées</t>
        </is>
      </c>
      <c r="C392" t="inlineStr">
        <is>
          <t>Trituration</t>
        </is>
      </c>
      <c r="D392" t="inlineStr">
        <is>
          <t>kt</t>
        </is>
      </c>
      <c r="E392" t="inlineStr">
        <is>
          <t>France</t>
        </is>
      </c>
      <c r="F392" t="inlineStr">
        <is>
          <t>2019-20</t>
        </is>
      </c>
      <c r="G392" t="inlineStr">
        <is>
          <t>Soja</t>
        </is>
      </c>
      <c r="H392" t="inlineStr">
        <is>
          <t>Consommation de graines par la Trituration = 670 kt (Bilans par campagne - FranceAgriMer)</t>
        </is>
      </c>
      <c r="I392" t="inlineStr"/>
      <c r="J392" t="inlineStr">
        <is>
          <t>Bilans par campagne - FranceAgriMer</t>
        </is>
      </c>
      <c r="K392" t="inlineStr"/>
      <c r="L392" t="inlineStr">
        <is>
          <t>Volume</t>
        </is>
      </c>
      <c r="M392" t="inlineStr">
        <is>
          <t>Consommation de graines par la Trituration</t>
        </is>
      </c>
      <c r="N392" t="inlineStr">
        <is>
          <t>Bilans Soja - FAM</t>
        </is>
      </c>
      <c r="O392" t="n">
        <v>0.01800000000000002</v>
      </c>
      <c r="P392" t="inlineStr"/>
      <c r="Q392" t="inlineStr"/>
    </row>
    <row r="393" ht="15" customHeight="1" s="1003">
      <c r="A393" s="1019" t="n">
        <v>8101</v>
      </c>
      <c r="B393" t="inlineStr">
        <is>
          <t>Trituration</t>
        </is>
      </c>
      <c r="C393" t="inlineStr">
        <is>
          <t>Coques (+ eau)</t>
        </is>
      </c>
      <c r="D393" t="inlineStr">
        <is>
          <t>kt</t>
        </is>
      </c>
      <c r="E393" t="inlineStr">
        <is>
          <t>France</t>
        </is>
      </c>
      <c r="F393" t="inlineStr">
        <is>
          <t>2019-20</t>
        </is>
      </c>
      <c r="G393" t="inlineStr">
        <is>
          <t>Soja</t>
        </is>
      </c>
      <c r="H393" t="inlineStr"/>
      <c r="I393" t="inlineStr">
        <is>
          <t>Rendement de production de coques (+ eau) = 1,8 % (Rapport méthodo Ademe calcul ACV - Terres Univia)</t>
        </is>
      </c>
      <c r="J393" t="inlineStr">
        <is>
          <t>Rapport méthodo Ademe calcul ACV - Terres Univia</t>
        </is>
      </c>
      <c r="K393" t="inlineStr">
        <is>
          <t>0</t>
        </is>
      </c>
      <c r="L393" t="inlineStr">
        <is>
          <t>Rendement</t>
        </is>
      </c>
      <c r="M393" t="inlineStr">
        <is>
          <t>Rendement de production de coques (+ eau)</t>
        </is>
      </c>
      <c r="N393" t="inlineStr">
        <is>
          <t>Rend. trituration-TERRES UNIVIA</t>
        </is>
      </c>
      <c r="O393" t="n">
        <v>-1</v>
      </c>
      <c r="P393" t="inlineStr">
        <is>
          <t>Rendement de production de coques (+ eau)</t>
        </is>
      </c>
      <c r="Q393" t="inlineStr">
        <is>
          <t>Rapport méthodo Ademe calcul ACV - Terres Univia</t>
        </is>
      </c>
    </row>
    <row r="394" ht="15" customHeight="1" s="1003">
      <c r="A394" s="1071" t="n">
        <v>8401</v>
      </c>
      <c r="B394" t="inlineStr">
        <is>
          <t>Coques (+ eau)</t>
        </is>
      </c>
      <c r="C394" t="inlineStr">
        <is>
          <t>FAB</t>
        </is>
      </c>
      <c r="D394" t="inlineStr">
        <is>
          <t>kt</t>
        </is>
      </c>
      <c r="E394" t="inlineStr">
        <is>
          <t>France</t>
        </is>
      </c>
      <c r="F394" t="inlineStr">
        <is>
          <t>2019-20</t>
        </is>
      </c>
      <c r="G394" t="inlineStr">
        <is>
          <t>Soja</t>
        </is>
      </c>
      <c r="H394" t="inlineStr"/>
      <c r="I394" t="inlineStr">
        <is>
          <t>Part de la consommation des coques (+ eau) par les FAB = 100 % (Terres Univia)</t>
        </is>
      </c>
      <c r="J394" t="inlineStr">
        <is>
          <t>Terres Univia</t>
        </is>
      </c>
      <c r="K394" t="inlineStr">
        <is>
          <t>0</t>
        </is>
      </c>
      <c r="L394" t="inlineStr">
        <is>
          <t>Répartition</t>
        </is>
      </c>
      <c r="M394" t="inlineStr">
        <is>
          <t>Part de la consommation des coques (+ eau) par les FAB</t>
        </is>
      </c>
      <c r="N394" t="inlineStr">
        <is>
          <t>Rend. trituration-TERRES UNIVIA</t>
        </is>
      </c>
      <c r="O394" t="n">
        <v>-1</v>
      </c>
      <c r="P394" t="inlineStr">
        <is>
          <t>Part de la consommation des coques (+ eau) par les FAB</t>
        </is>
      </c>
      <c r="Q394" t="inlineStr">
        <is>
          <t>Terres Univia</t>
        </is>
      </c>
    </row>
    <row r="395" ht="15" customHeight="1" s="1003">
      <c r="A395" s="1019" t="n">
        <v>8401</v>
      </c>
      <c r="B395" t="inlineStr">
        <is>
          <t>Trituration</t>
        </is>
      </c>
      <c r="C395" t="inlineStr">
        <is>
          <t>Coques (+ eau)</t>
        </is>
      </c>
      <c r="D395" t="inlineStr">
        <is>
          <t>kt</t>
        </is>
      </c>
      <c r="E395" t="inlineStr">
        <is>
          <t>France</t>
        </is>
      </c>
      <c r="F395" t="inlineStr">
        <is>
          <t>2019-20</t>
        </is>
      </c>
      <c r="G395" t="inlineStr">
        <is>
          <t>Soja</t>
        </is>
      </c>
      <c r="H395" t="inlineStr"/>
      <c r="I395" t="inlineStr">
        <is>
          <t>Rendement de production de coques (+ eau) = 1,8 % (Rapport méthodo Ademe calcul ACV - Terres Univia)</t>
        </is>
      </c>
      <c r="J395" t="inlineStr">
        <is>
          <t>Rapport méthodo Ademe calcul ACV - Terres Univia</t>
        </is>
      </c>
      <c r="K395" t="inlineStr">
        <is>
          <t>0</t>
        </is>
      </c>
      <c r="L395" t="inlineStr">
        <is>
          <t>Rendement</t>
        </is>
      </c>
      <c r="M395" t="inlineStr">
        <is>
          <t>Rendement de production de coques (+ eau)</t>
        </is>
      </c>
      <c r="N395" t="inlineStr">
        <is>
          <t>Rend. trituration-TERRES UNIVIA</t>
        </is>
      </c>
      <c r="O395" t="n">
        <v>1</v>
      </c>
      <c r="P395" t="inlineStr"/>
      <c r="Q395" t="inlineStr"/>
    </row>
    <row r="396" ht="15" customHeight="1" s="1003">
      <c r="A396" s="1071" t="n">
        <v>9601</v>
      </c>
      <c r="B396" t="inlineStr">
        <is>
          <t>Tourteaux</t>
        </is>
      </c>
      <c r="C396" t="inlineStr">
        <is>
          <t>Débouchés</t>
        </is>
      </c>
      <c r="D396" t="inlineStr">
        <is>
          <t>kt</t>
        </is>
      </c>
      <c r="E396" t="inlineStr">
        <is>
          <t>France</t>
        </is>
      </c>
      <c r="F396" t="inlineStr">
        <is>
          <t>2019-20</t>
        </is>
      </c>
      <c r="G396" t="inlineStr">
        <is>
          <t>Soja</t>
        </is>
      </c>
      <c r="H396" t="inlineStr"/>
      <c r="I396" t="inlineStr"/>
      <c r="J396" t="inlineStr"/>
      <c r="K396" t="inlineStr"/>
      <c r="L396" t="inlineStr"/>
      <c r="M396" t="inlineStr"/>
      <c r="N396" t="inlineStr"/>
      <c r="O396" t="n">
        <v>0.8432385565109954</v>
      </c>
      <c r="P396" t="inlineStr"/>
      <c r="Q396" t="inlineStr"/>
    </row>
    <row r="397" ht="15" customHeight="1" s="1003">
      <c r="A397" s="1019" t="n">
        <v>9601</v>
      </c>
      <c r="B397" t="inlineStr">
        <is>
          <t>Tourteaux</t>
        </is>
      </c>
      <c r="C397" t="inlineStr">
        <is>
          <t>FAB</t>
        </is>
      </c>
      <c r="D397" t="inlineStr">
        <is>
          <t>kt</t>
        </is>
      </c>
      <c r="E397" t="inlineStr">
        <is>
          <t>France</t>
        </is>
      </c>
      <c r="F397" t="inlineStr">
        <is>
          <t>2019-20</t>
        </is>
      </c>
      <c r="G397" t="inlineStr">
        <is>
          <t>Soja</t>
        </is>
      </c>
      <c r="H397" t="inlineStr"/>
      <c r="I397" t="inlineStr">
        <is>
          <t>Part de consommation de tourteaux en FAB = 84,32 % (ORIFLAAM)</t>
        </is>
      </c>
      <c r="J397" t="inlineStr">
        <is>
          <t>ORIFLAAM</t>
        </is>
      </c>
      <c r="K397" t="inlineStr">
        <is>
          <t>Même répartition des usages de tourteaux qu'en 2022-23</t>
        </is>
      </c>
      <c r="L397" t="inlineStr">
        <is>
          <t>Répartition</t>
        </is>
      </c>
      <c r="M397" t="inlineStr">
        <is>
          <t>Part de consommation de tourteaux en FAB</t>
        </is>
      </c>
      <c r="N397" t="inlineStr">
        <is>
          <t>Usages tourteaux -TERRES UNIVIA</t>
        </is>
      </c>
      <c r="O397" t="n">
        <v>-1</v>
      </c>
      <c r="P397" t="inlineStr">
        <is>
          <t>Part de consommation de tourteaux en FAB</t>
        </is>
      </c>
      <c r="Q397" t="inlineStr">
        <is>
          <t>ORIFLAAM</t>
        </is>
      </c>
    </row>
    <row r="398" ht="15" customHeight="1" s="1003">
      <c r="A398" s="1071" t="n">
        <v>9701</v>
      </c>
      <c r="B398" t="inlineStr">
        <is>
          <t>Tourteaux</t>
        </is>
      </c>
      <c r="C398" t="inlineStr">
        <is>
          <t>Hors FAB</t>
        </is>
      </c>
      <c r="D398" t="inlineStr">
        <is>
          <t>kt</t>
        </is>
      </c>
      <c r="E398" t="inlineStr">
        <is>
          <t>France</t>
        </is>
      </c>
      <c r="F398" t="inlineStr">
        <is>
          <t>2019-20</t>
        </is>
      </c>
      <c r="G398" t="inlineStr">
        <is>
          <t>Soja</t>
        </is>
      </c>
      <c r="H398" t="inlineStr"/>
      <c r="I398" t="inlineStr">
        <is>
          <t>Part de consommation de tourteaux en hors FAB = 15,68 % (ORIFLAAM)</t>
        </is>
      </c>
      <c r="J398" t="inlineStr">
        <is>
          <t>ORIFLAAM</t>
        </is>
      </c>
      <c r="K398" t="inlineStr">
        <is>
          <t>Même répartition des usages de tourteaux qu'en 2022-23</t>
        </is>
      </c>
      <c r="L398" t="inlineStr">
        <is>
          <t>Répartition</t>
        </is>
      </c>
      <c r="M398" t="inlineStr">
        <is>
          <t>Part de consommation de tourteaux en hors FAB</t>
        </is>
      </c>
      <c r="N398" t="inlineStr">
        <is>
          <t>Usages tourteaux -TERRES UNIVIA</t>
        </is>
      </c>
      <c r="O398" t="n">
        <v>-1</v>
      </c>
      <c r="P398" t="inlineStr">
        <is>
          <t>Part de consommation de tourteaux en hors FAB</t>
        </is>
      </c>
      <c r="Q398" t="inlineStr">
        <is>
          <t>ORIFLAAM</t>
        </is>
      </c>
    </row>
    <row r="399" ht="15" customHeight="1" s="1003">
      <c r="A399" s="1019" t="n">
        <v>9701</v>
      </c>
      <c r="B399" t="inlineStr">
        <is>
          <t>Tourteaux</t>
        </is>
      </c>
      <c r="C399" t="inlineStr">
        <is>
          <t>Débouchés</t>
        </is>
      </c>
      <c r="D399" t="inlineStr">
        <is>
          <t>kt</t>
        </is>
      </c>
      <c r="E399" t="inlineStr">
        <is>
          <t>France</t>
        </is>
      </c>
      <c r="F399" t="inlineStr">
        <is>
          <t>2019-20</t>
        </is>
      </c>
      <c r="G399" t="inlineStr">
        <is>
          <t>Soja</t>
        </is>
      </c>
      <c r="H399" t="inlineStr"/>
      <c r="I399" t="inlineStr"/>
      <c r="J399" t="inlineStr"/>
      <c r="K399" t="inlineStr"/>
      <c r="L399" t="inlineStr"/>
      <c r="M399" t="inlineStr"/>
      <c r="N399" t="inlineStr"/>
      <c r="O399" t="n">
        <v>0.1567614434890049</v>
      </c>
      <c r="P399" t="inlineStr"/>
      <c r="Q399" t="inlineStr"/>
    </row>
    <row r="400" ht="15" customHeight="1" s="1003">
      <c r="A400" s="1071" t="n">
        <v>31</v>
      </c>
      <c r="B400" t="inlineStr">
        <is>
          <t>Graines autoconsommées</t>
        </is>
      </c>
      <c r="C400" t="inlineStr">
        <is>
          <t>Semences fermières</t>
        </is>
      </c>
      <c r="D400" t="inlineStr">
        <is>
          <t>kt</t>
        </is>
      </c>
      <c r="E400" t="inlineStr">
        <is>
          <t>France</t>
        </is>
      </c>
      <c r="F400" t="inlineStr">
        <is>
          <t>2019-20</t>
        </is>
      </c>
      <c r="G400" t="inlineStr">
        <is>
          <t>Lin</t>
        </is>
      </c>
      <c r="H400" t="inlineStr"/>
      <c r="I400" t="inlineStr">
        <is>
          <t>Part de semences fermières (par rapport aux semences certifiées) = 76,3 % (Enquête Pratiques culturales en grandes cultures - SSP)</t>
        </is>
      </c>
      <c r="J400" t="inlineStr">
        <is>
          <t>Enquête Pratiques culturales en grandes cultures - SSP</t>
        </is>
      </c>
      <c r="K400" t="inlineStr">
        <is>
          <t>0</t>
        </is>
      </c>
      <c r="L400" t="inlineStr">
        <is>
          <t>Répartition</t>
        </is>
      </c>
      <c r="M400" t="inlineStr">
        <is>
          <t>Part de semences fermières (par rapport aux semences certifiées)</t>
        </is>
      </c>
      <c r="N400" t="inlineStr">
        <is>
          <t>Semences fermières - AGRESTE</t>
        </is>
      </c>
      <c r="O400" t="n">
        <v>-1</v>
      </c>
      <c r="P400" t="inlineStr">
        <is>
          <t>Part de semences fermières (par rapport aux semences certifiées)</t>
        </is>
      </c>
      <c r="Q400" t="inlineStr">
        <is>
          <t>Enquête Pratiques culturales en grandes cultures - SSP</t>
        </is>
      </c>
    </row>
    <row r="401" ht="15" customHeight="1" s="1003">
      <c r="A401" s="1019" t="n">
        <v>31</v>
      </c>
      <c r="B401" t="inlineStr">
        <is>
          <t>Graines collectées</t>
        </is>
      </c>
      <c r="C401" t="inlineStr">
        <is>
          <t>Semences certifiées</t>
        </is>
      </c>
      <c r="D401" t="inlineStr">
        <is>
          <t>kt</t>
        </is>
      </c>
      <c r="E401" t="inlineStr">
        <is>
          <t>France</t>
        </is>
      </c>
      <c r="F401" t="inlineStr">
        <is>
          <t>2019-20</t>
        </is>
      </c>
      <c r="G401" t="inlineStr">
        <is>
          <t>Lin</t>
        </is>
      </c>
      <c r="H401" t="inlineStr">
        <is>
          <t>Production de semences certifiées = 2 kt (Collectes, stocks - FranceAgriMer)</t>
        </is>
      </c>
      <c r="I401" t="inlineStr"/>
      <c r="J401" t="inlineStr">
        <is>
          <t>Collectes, stocks - FranceAgriMer</t>
        </is>
      </c>
      <c r="K401" t="inlineStr"/>
      <c r="L401" t="inlineStr">
        <is>
          <t>Volume</t>
        </is>
      </c>
      <c r="M401" t="inlineStr">
        <is>
          <t>Production de semences certifiées</t>
        </is>
      </c>
      <c r="N401" t="inlineStr">
        <is>
          <t>Collectes, stocks - FAM</t>
        </is>
      </c>
      <c r="O401" t="n">
        <v>0.7629930995971441</v>
      </c>
      <c r="P401" t="inlineStr"/>
      <c r="Q401" t="inlineStr"/>
    </row>
    <row r="402" ht="15" customHeight="1" s="1003">
      <c r="A402" s="1071" t="n">
        <v>107</v>
      </c>
      <c r="B402" t="inlineStr">
        <is>
          <t>Graines récoltées</t>
        </is>
      </c>
      <c r="C402" t="inlineStr">
        <is>
          <t>OS</t>
        </is>
      </c>
      <c r="D402" t="inlineStr">
        <is>
          <t>kt</t>
        </is>
      </c>
      <c r="E402" t="inlineStr">
        <is>
          <t>France</t>
        </is>
      </c>
      <c r="F402" t="inlineStr">
        <is>
          <t>2019-20</t>
        </is>
      </c>
      <c r="G402" t="inlineStr">
        <is>
          <t>Lin</t>
        </is>
      </c>
      <c r="H402" t="inlineStr">
        <is>
          <t>Collecte = 31 kt (Collectes, stocks - FranceAgriMer)</t>
        </is>
      </c>
      <c r="I402" t="inlineStr"/>
      <c r="J402" t="inlineStr">
        <is>
          <t>Collectes, stocks - FranceAgriMer</t>
        </is>
      </c>
      <c r="K402" t="inlineStr"/>
      <c r="L402" t="inlineStr">
        <is>
          <t>Volume</t>
        </is>
      </c>
      <c r="M402" t="inlineStr">
        <is>
          <t>Collecte</t>
        </is>
      </c>
      <c r="N402" t="inlineStr">
        <is>
          <t>Collectes, stocks - FAM</t>
        </is>
      </c>
      <c r="O402" t="n">
        <v>0.017</v>
      </c>
      <c r="P402" t="inlineStr"/>
      <c r="Q402" t="inlineStr"/>
    </row>
    <row r="403" ht="15" customHeight="1" s="1003">
      <c r="A403" s="1019" t="n">
        <v>107</v>
      </c>
      <c r="B403" t="inlineStr">
        <is>
          <t>OS</t>
        </is>
      </c>
      <c r="C403" t="inlineStr">
        <is>
          <t>Issues de silo</t>
        </is>
      </c>
      <c r="D403" t="inlineStr">
        <is>
          <t>kt</t>
        </is>
      </c>
      <c r="E403" t="inlineStr">
        <is>
          <t>France</t>
        </is>
      </c>
      <c r="F403" t="inlineStr">
        <is>
          <t>2019-20</t>
        </is>
      </c>
      <c r="G403" t="inlineStr">
        <is>
          <t>Lin</t>
        </is>
      </c>
      <c r="H403" t="inlineStr"/>
      <c r="I403" t="inlineStr">
        <is>
          <t>Ratio d'issues de silo = 1,7 % (ONRB - FranceAgriMer)</t>
        </is>
      </c>
      <c r="J403" t="inlineStr">
        <is>
          <t>ONRB - FranceAgriMer</t>
        </is>
      </c>
      <c r="K403" t="inlineStr">
        <is>
          <t>0</t>
        </is>
      </c>
      <c r="L403" t="inlineStr">
        <is>
          <t>Rendement</t>
        </is>
      </c>
      <c r="M403" t="inlineStr">
        <is>
          <t>Ratio d'issues de silo</t>
        </is>
      </c>
      <c r="N403" t="inlineStr">
        <is>
          <t>Issues de silo - ONRB</t>
        </is>
      </c>
      <c r="O403" t="n">
        <v>-1</v>
      </c>
      <c r="P403" t="inlineStr">
        <is>
          <t>Ratio d'issues de silo</t>
        </is>
      </c>
      <c r="Q403" t="inlineStr">
        <is>
          <t>ONRB - FranceAgriMer</t>
        </is>
      </c>
    </row>
    <row r="404" ht="15" customHeight="1" s="1003">
      <c r="A404" s="1071" t="n">
        <v>409</v>
      </c>
      <c r="B404" t="inlineStr">
        <is>
          <t>OS</t>
        </is>
      </c>
      <c r="C404" t="inlineStr">
        <is>
          <t>Issues de silo</t>
        </is>
      </c>
      <c r="D404" t="inlineStr">
        <is>
          <t>kt</t>
        </is>
      </c>
      <c r="E404" t="inlineStr">
        <is>
          <t>France</t>
        </is>
      </c>
      <c r="F404" t="inlineStr">
        <is>
          <t>2019-20</t>
        </is>
      </c>
      <c r="G404" t="inlineStr">
        <is>
          <t>Lin</t>
        </is>
      </c>
      <c r="H404" t="inlineStr"/>
      <c r="I404" t="inlineStr">
        <is>
          <t>Ratio d'issues de silo = 1,7 % (ONRB - FranceAgriMer)</t>
        </is>
      </c>
      <c r="J404" t="inlineStr">
        <is>
          <t>ONRB - FranceAgriMer</t>
        </is>
      </c>
      <c r="K404" t="inlineStr">
        <is>
          <t>0</t>
        </is>
      </c>
      <c r="L404" t="inlineStr">
        <is>
          <t>Rendement</t>
        </is>
      </c>
      <c r="M404" t="inlineStr">
        <is>
          <t>Ratio d'issues de silo</t>
        </is>
      </c>
      <c r="N404" t="inlineStr">
        <is>
          <t>Issues de silo - ONRB</t>
        </is>
      </c>
      <c r="O404" t="n">
        <v>0.5633</v>
      </c>
      <c r="P404" t="inlineStr"/>
      <c r="Q404" t="inlineStr"/>
    </row>
    <row r="405" ht="15" customHeight="1" s="1003">
      <c r="A405" s="1019" t="n">
        <v>409</v>
      </c>
      <c r="B405" t="inlineStr">
        <is>
          <t>Issues de silo</t>
        </is>
      </c>
      <c r="C405" t="inlineStr">
        <is>
          <t>FAF</t>
        </is>
      </c>
      <c r="D405" t="inlineStr">
        <is>
          <t>kt</t>
        </is>
      </c>
      <c r="E405" t="inlineStr">
        <is>
          <t>France</t>
        </is>
      </c>
      <c r="F405" t="inlineStr">
        <is>
          <t>2019-20</t>
        </is>
      </c>
      <c r="G405" t="inlineStr">
        <is>
          <t>Lin</t>
        </is>
      </c>
      <c r="H405" t="inlineStr"/>
      <c r="I405" t="inlineStr">
        <is>
          <t>Part d'issues de silo consommées par les FAF = 56,33 % (ONRB - FranceAgriMer)</t>
        </is>
      </c>
      <c r="J405" t="inlineStr">
        <is>
          <t>ONRB - FranceAgriMer</t>
        </is>
      </c>
      <c r="K405" t="inlineStr">
        <is>
          <t>0</t>
        </is>
      </c>
      <c r="L405" t="inlineStr">
        <is>
          <t>Répartition</t>
        </is>
      </c>
      <c r="M405" t="inlineStr">
        <is>
          <t>Part d'issues de silo consommées par les FAF</t>
        </is>
      </c>
      <c r="N405" t="inlineStr">
        <is>
          <t>Issues de silo - ONRB</t>
        </is>
      </c>
      <c r="O405" t="n">
        <v>-1</v>
      </c>
      <c r="P405" t="inlineStr">
        <is>
          <t>Part d'issues de silo consommées par les FAF</t>
        </is>
      </c>
      <c r="Q405" t="inlineStr">
        <is>
          <t>ONRB - FranceAgriMer</t>
        </is>
      </c>
    </row>
    <row r="406" ht="15" customHeight="1" s="1003">
      <c r="A406" s="1071" t="n">
        <v>509</v>
      </c>
      <c r="B406" t="inlineStr">
        <is>
          <t>Issues de silo</t>
        </is>
      </c>
      <c r="C406" t="inlineStr">
        <is>
          <t>Litière</t>
        </is>
      </c>
      <c r="D406" t="inlineStr">
        <is>
          <t>kt</t>
        </is>
      </c>
      <c r="E406" t="inlineStr">
        <is>
          <t>France</t>
        </is>
      </c>
      <c r="F406" t="inlineStr">
        <is>
          <t>2019-20</t>
        </is>
      </c>
      <c r="G406" t="inlineStr">
        <is>
          <t>Lin</t>
        </is>
      </c>
      <c r="H406" t="inlineStr"/>
      <c r="I406" t="inlineStr">
        <is>
          <t>Part d'issues de silo consommées comme litière = 0,77 % (ONRB - FranceAgriMer)</t>
        </is>
      </c>
      <c r="J406" t="inlineStr">
        <is>
          <t>ONRB - FranceAgriMer</t>
        </is>
      </c>
      <c r="K406" t="inlineStr">
        <is>
          <t>0</t>
        </is>
      </c>
      <c r="L406" t="inlineStr">
        <is>
          <t>Répartition</t>
        </is>
      </c>
      <c r="M406" t="inlineStr">
        <is>
          <t>Part d'issues de silo consommées comme litière</t>
        </is>
      </c>
      <c r="N406" t="inlineStr">
        <is>
          <t>Issues de silo - ONRB</t>
        </is>
      </c>
      <c r="O406" t="n">
        <v>-1</v>
      </c>
      <c r="P406" t="inlineStr">
        <is>
          <t>Part d'issues de silo consommées comme litière</t>
        </is>
      </c>
      <c r="Q406" t="inlineStr">
        <is>
          <t>ONRB - FranceAgriMer</t>
        </is>
      </c>
    </row>
    <row r="407" ht="15" customHeight="1" s="1003">
      <c r="A407" s="1019" t="n">
        <v>509</v>
      </c>
      <c r="B407" t="inlineStr">
        <is>
          <t>OS</t>
        </is>
      </c>
      <c r="C407" t="inlineStr">
        <is>
          <t>Issues de silo</t>
        </is>
      </c>
      <c r="D407" t="inlineStr">
        <is>
          <t>kt</t>
        </is>
      </c>
      <c r="E407" t="inlineStr">
        <is>
          <t>France</t>
        </is>
      </c>
      <c r="F407" t="inlineStr">
        <is>
          <t>2019-20</t>
        </is>
      </c>
      <c r="G407" t="inlineStr">
        <is>
          <t>Lin</t>
        </is>
      </c>
      <c r="H407" t="inlineStr"/>
      <c r="I407" t="inlineStr">
        <is>
          <t>Ratio d'issues de silo = 1,7 % (ONRB - FranceAgriMer)</t>
        </is>
      </c>
      <c r="J407" t="inlineStr">
        <is>
          <t>ONRB - FranceAgriMer</t>
        </is>
      </c>
      <c r="K407" t="inlineStr">
        <is>
          <t>0</t>
        </is>
      </c>
      <c r="L407" t="inlineStr">
        <is>
          <t>Rendement</t>
        </is>
      </c>
      <c r="M407" t="inlineStr">
        <is>
          <t>Ratio d'issues de silo</t>
        </is>
      </c>
      <c r="N407" t="inlineStr">
        <is>
          <t>Issues de silo - ONRB</t>
        </is>
      </c>
      <c r="O407" t="n">
        <v>0.0077</v>
      </c>
      <c r="P407" t="inlineStr"/>
      <c r="Q407" t="inlineStr"/>
    </row>
    <row r="408" ht="15" customHeight="1" s="1003">
      <c r="A408" s="1071" t="n">
        <v>609</v>
      </c>
      <c r="B408" t="inlineStr">
        <is>
          <t>Issues de silo</t>
        </is>
      </c>
      <c r="C408" t="inlineStr">
        <is>
          <t>Compostage</t>
        </is>
      </c>
      <c r="D408" t="inlineStr">
        <is>
          <t>kt</t>
        </is>
      </c>
      <c r="E408" t="inlineStr">
        <is>
          <t>France</t>
        </is>
      </c>
      <c r="F408" t="inlineStr">
        <is>
          <t>2019-20</t>
        </is>
      </c>
      <c r="G408" t="inlineStr">
        <is>
          <t>Lin</t>
        </is>
      </c>
      <c r="H408" t="inlineStr"/>
      <c r="I408" t="inlineStr">
        <is>
          <t>Part d'issues de silo compostées = 0 % (ONRB - FranceAgriMer)</t>
        </is>
      </c>
      <c r="J408" t="inlineStr">
        <is>
          <t>ONRB - FranceAgriMer</t>
        </is>
      </c>
      <c r="K408" t="inlineStr">
        <is>
          <t>0</t>
        </is>
      </c>
      <c r="L408" t="inlineStr">
        <is>
          <t>Répartition</t>
        </is>
      </c>
      <c r="M408" t="inlineStr">
        <is>
          <t>Part d'issues de silo compostées</t>
        </is>
      </c>
      <c r="N408" t="inlineStr">
        <is>
          <t>Issues de silo - ONRB</t>
        </is>
      </c>
      <c r="O408" t="n">
        <v>-1</v>
      </c>
      <c r="P408" t="inlineStr">
        <is>
          <t>Part d'issues de silo compostées</t>
        </is>
      </c>
      <c r="Q408" t="inlineStr">
        <is>
          <t>ONRB - FranceAgriMer</t>
        </is>
      </c>
    </row>
    <row r="409" ht="15" customHeight="1" s="1003">
      <c r="A409" s="1019" t="n">
        <v>609</v>
      </c>
      <c r="B409" t="inlineStr">
        <is>
          <t>OS</t>
        </is>
      </c>
      <c r="C409" t="inlineStr">
        <is>
          <t>Issues de silo</t>
        </is>
      </c>
      <c r="D409" t="inlineStr">
        <is>
          <t>kt</t>
        </is>
      </c>
      <c r="E409" t="inlineStr">
        <is>
          <t>France</t>
        </is>
      </c>
      <c r="F409" t="inlineStr">
        <is>
          <t>2019-20</t>
        </is>
      </c>
      <c r="G409" t="inlineStr">
        <is>
          <t>Lin</t>
        </is>
      </c>
      <c r="H409" t="inlineStr"/>
      <c r="I409" t="inlineStr">
        <is>
          <t>Ratio d'issues de silo = 1,7 % (ONRB - FranceAgriMer)</t>
        </is>
      </c>
      <c r="J409" t="inlineStr">
        <is>
          <t>ONRB - FranceAgriMer</t>
        </is>
      </c>
      <c r="K409" t="inlineStr">
        <is>
          <t>0</t>
        </is>
      </c>
      <c r="L409" t="inlineStr">
        <is>
          <t>Rendement</t>
        </is>
      </c>
      <c r="M409" t="inlineStr">
        <is>
          <t>Ratio d'issues de silo</t>
        </is>
      </c>
      <c r="N409" t="inlineStr">
        <is>
          <t>Issues de silo - ONRB</t>
        </is>
      </c>
      <c r="O409" t="n">
        <v>0</v>
      </c>
      <c r="P409" t="inlineStr"/>
      <c r="Q409" t="inlineStr"/>
    </row>
    <row r="410" ht="15" customHeight="1" s="1003">
      <c r="A410" s="1071" t="n">
        <v>709</v>
      </c>
      <c r="B410" t="inlineStr">
        <is>
          <t>OS</t>
        </is>
      </c>
      <c r="C410" t="inlineStr">
        <is>
          <t>Issues de silo</t>
        </is>
      </c>
      <c r="D410" t="inlineStr">
        <is>
          <t>kt</t>
        </is>
      </c>
      <c r="E410" t="inlineStr">
        <is>
          <t>France</t>
        </is>
      </c>
      <c r="F410" t="inlineStr">
        <is>
          <t>2019-20</t>
        </is>
      </c>
      <c r="G410" t="inlineStr">
        <is>
          <t>Lin</t>
        </is>
      </c>
      <c r="H410" t="inlineStr"/>
      <c r="I410" t="inlineStr">
        <is>
          <t>Ratio d'issues de silo = 1,7 % (ONRB - FranceAgriMer)</t>
        </is>
      </c>
      <c r="J410" t="inlineStr">
        <is>
          <t>ONRB - FranceAgriMer</t>
        </is>
      </c>
      <c r="K410" t="inlineStr">
        <is>
          <t>0</t>
        </is>
      </c>
      <c r="L410" t="inlineStr">
        <is>
          <t>Rendement</t>
        </is>
      </c>
      <c r="M410" t="inlineStr">
        <is>
          <t>Ratio d'issues de silo</t>
        </is>
      </c>
      <c r="N410" t="inlineStr">
        <is>
          <t>Issues de silo - ONRB</t>
        </is>
      </c>
      <c r="O410" t="n">
        <v>0.0077</v>
      </c>
      <c r="P410" t="inlineStr"/>
      <c r="Q410" t="inlineStr"/>
    </row>
    <row r="411" ht="15" customHeight="1" s="1003">
      <c r="A411" s="1019" t="n">
        <v>709</v>
      </c>
      <c r="B411" t="inlineStr">
        <is>
          <t>Issues de silo</t>
        </is>
      </c>
      <c r="C411" t="inlineStr">
        <is>
          <t>Autres biomatériaux</t>
        </is>
      </c>
      <c r="D411" t="inlineStr">
        <is>
          <t>kt</t>
        </is>
      </c>
      <c r="E411" t="inlineStr">
        <is>
          <t>France</t>
        </is>
      </c>
      <c r="F411" t="inlineStr">
        <is>
          <t>2019-20</t>
        </is>
      </c>
      <c r="G411" t="inlineStr">
        <is>
          <t>Lin</t>
        </is>
      </c>
      <c r="H411" t="inlineStr"/>
      <c r="I411" t="inlineStr">
        <is>
          <t>Part d'issues de silo consommées comme autres biomatériaux = 0,77 % (ONRB - FranceAgriMer)</t>
        </is>
      </c>
      <c r="J411" t="inlineStr">
        <is>
          <t>ONRB - FranceAgriMer</t>
        </is>
      </c>
      <c r="K411" t="inlineStr">
        <is>
          <t>0</t>
        </is>
      </c>
      <c r="L411" t="inlineStr">
        <is>
          <t>Répartition</t>
        </is>
      </c>
      <c r="M411" t="inlineStr">
        <is>
          <t>Part d'issues de silo consommées comme autres biomatériaux</t>
        </is>
      </c>
      <c r="N411" t="inlineStr">
        <is>
          <t>Issues de silo - ONRB</t>
        </is>
      </c>
      <c r="O411" t="n">
        <v>-1</v>
      </c>
      <c r="P411" t="inlineStr">
        <is>
          <t>Part d'issues de silo consommées comme autres biomatériaux</t>
        </is>
      </c>
      <c r="Q411" t="inlineStr">
        <is>
          <t>ONRB - FranceAgriMer</t>
        </is>
      </c>
    </row>
    <row r="412" ht="15" customHeight="1" s="1003">
      <c r="A412" s="1071" t="n">
        <v>809</v>
      </c>
      <c r="B412" t="inlineStr">
        <is>
          <t>Issues de silo</t>
        </is>
      </c>
      <c r="C412" t="inlineStr">
        <is>
          <t>Méthanisation</t>
        </is>
      </c>
      <c r="D412" t="inlineStr">
        <is>
          <t>kt</t>
        </is>
      </c>
      <c r="E412" t="inlineStr">
        <is>
          <t>France</t>
        </is>
      </c>
      <c r="F412" t="inlineStr">
        <is>
          <t>2019-20</t>
        </is>
      </c>
      <c r="G412" t="inlineStr">
        <is>
          <t>Lin</t>
        </is>
      </c>
      <c r="H412" t="inlineStr"/>
      <c r="I412" t="inlineStr">
        <is>
          <t>Part d'issues de silo consommées en méthanisation = 40,72 % (ONRB - FranceAgriMer)</t>
        </is>
      </c>
      <c r="J412" t="inlineStr">
        <is>
          <t>ONRB - FranceAgriMer</t>
        </is>
      </c>
      <c r="K412" t="inlineStr">
        <is>
          <t>0</t>
        </is>
      </c>
      <c r="L412" t="inlineStr">
        <is>
          <t>Répartition</t>
        </is>
      </c>
      <c r="M412" t="inlineStr">
        <is>
          <t>Part d'issues de silo consommées en méthanisation</t>
        </is>
      </c>
      <c r="N412" t="inlineStr">
        <is>
          <t>Issues de silo - ONRB</t>
        </is>
      </c>
      <c r="O412" t="n">
        <v>-1</v>
      </c>
      <c r="P412" t="inlineStr">
        <is>
          <t>Part d'issues de silo consommées en méthanisation</t>
        </is>
      </c>
      <c r="Q412" t="inlineStr">
        <is>
          <t>ONRB - FranceAgriMer</t>
        </is>
      </c>
    </row>
    <row r="413" ht="15" customHeight="1" s="1003">
      <c r="A413" s="1019" t="n">
        <v>809</v>
      </c>
      <c r="B413" t="inlineStr">
        <is>
          <t>OS</t>
        </is>
      </c>
      <c r="C413" t="inlineStr">
        <is>
          <t>Issues de silo</t>
        </is>
      </c>
      <c r="D413" t="inlineStr">
        <is>
          <t>kt</t>
        </is>
      </c>
      <c r="E413" t="inlineStr">
        <is>
          <t>France</t>
        </is>
      </c>
      <c r="F413" t="inlineStr">
        <is>
          <t>2019-20</t>
        </is>
      </c>
      <c r="G413" t="inlineStr">
        <is>
          <t>Lin</t>
        </is>
      </c>
      <c r="H413" t="inlineStr"/>
      <c r="I413" t="inlineStr">
        <is>
          <t>Ratio d'issues de silo = 1,7 % (ONRB - FranceAgriMer)</t>
        </is>
      </c>
      <c r="J413" t="inlineStr">
        <is>
          <t>ONRB - FranceAgriMer</t>
        </is>
      </c>
      <c r="K413" t="inlineStr">
        <is>
          <t>0</t>
        </is>
      </c>
      <c r="L413" t="inlineStr">
        <is>
          <t>Rendement</t>
        </is>
      </c>
      <c r="M413" t="inlineStr">
        <is>
          <t>Ratio d'issues de silo</t>
        </is>
      </c>
      <c r="N413" t="inlineStr">
        <is>
          <t>Issues de silo - ONRB</t>
        </is>
      </c>
      <c r="O413" t="n">
        <v>0.4072</v>
      </c>
      <c r="P413" t="inlineStr"/>
      <c r="Q413" t="inlineStr"/>
    </row>
    <row r="414" ht="15" customHeight="1" s="1003">
      <c r="A414" s="1071" t="n">
        <v>909</v>
      </c>
      <c r="B414" t="inlineStr">
        <is>
          <t>OS</t>
        </is>
      </c>
      <c r="C414" t="inlineStr">
        <is>
          <t>Issues de silo</t>
        </is>
      </c>
      <c r="D414" t="inlineStr">
        <is>
          <t>kt</t>
        </is>
      </c>
      <c r="E414" t="inlineStr">
        <is>
          <t>France</t>
        </is>
      </c>
      <c r="F414" t="inlineStr">
        <is>
          <t>2019-20</t>
        </is>
      </c>
      <c r="G414" t="inlineStr">
        <is>
          <t>Lin</t>
        </is>
      </c>
      <c r="H414" t="inlineStr"/>
      <c r="I414" t="inlineStr">
        <is>
          <t>Ratio d'issues de silo = 1,7 % (ONRB - FranceAgriMer)</t>
        </is>
      </c>
      <c r="J414" t="inlineStr">
        <is>
          <t>ONRB - FranceAgriMer</t>
        </is>
      </c>
      <c r="K414" t="inlineStr">
        <is>
          <t>0</t>
        </is>
      </c>
      <c r="L414" t="inlineStr">
        <is>
          <t>Rendement</t>
        </is>
      </c>
      <c r="M414" t="inlineStr">
        <is>
          <t>Ratio d'issues de silo</t>
        </is>
      </c>
      <c r="N414" t="inlineStr">
        <is>
          <t>Issues de silo - ONRB</t>
        </is>
      </c>
      <c r="O414" t="n">
        <v>0.0103</v>
      </c>
      <c r="P414" t="inlineStr"/>
      <c r="Q414" t="inlineStr"/>
    </row>
    <row r="415" ht="15" customHeight="1" s="1003">
      <c r="A415" s="1019" t="n">
        <v>909</v>
      </c>
      <c r="B415" t="inlineStr">
        <is>
          <t>Issues de silo</t>
        </is>
      </c>
      <c r="C415" t="inlineStr">
        <is>
          <t>Combustion</t>
        </is>
      </c>
      <c r="D415" t="inlineStr">
        <is>
          <t>kt</t>
        </is>
      </c>
      <c r="E415" t="inlineStr">
        <is>
          <t>France</t>
        </is>
      </c>
      <c r="F415" t="inlineStr">
        <is>
          <t>2019-20</t>
        </is>
      </c>
      <c r="G415" t="inlineStr">
        <is>
          <t>Lin</t>
        </is>
      </c>
      <c r="H415" t="inlineStr"/>
      <c r="I415" t="inlineStr">
        <is>
          <t>Part d'issues de silo brûlées = 1,03 % (ONRB - FranceAgriMer)</t>
        </is>
      </c>
      <c r="J415" t="inlineStr">
        <is>
          <t>ONRB - FranceAgriMer</t>
        </is>
      </c>
      <c r="K415" t="inlineStr">
        <is>
          <t>0</t>
        </is>
      </c>
      <c r="L415" t="inlineStr">
        <is>
          <t>Répartition</t>
        </is>
      </c>
      <c r="M415" t="inlineStr">
        <is>
          <t>Part d'issues de silo brûlées</t>
        </is>
      </c>
      <c r="N415" t="inlineStr">
        <is>
          <t>Issues de silo - ONRB</t>
        </is>
      </c>
      <c r="O415" t="n">
        <v>-1</v>
      </c>
      <c r="P415" t="inlineStr">
        <is>
          <t>Part d'issues de silo brûlées</t>
        </is>
      </c>
      <c r="Q415" t="inlineStr">
        <is>
          <t>ONRB - FranceAgriMer</t>
        </is>
      </c>
    </row>
    <row r="416" ht="15" customHeight="1" s="1003">
      <c r="A416" s="1071" t="n">
        <v>2001</v>
      </c>
      <c r="B416" t="inlineStr">
        <is>
          <t>Graines récoltées</t>
        </is>
      </c>
      <c r="C416" t="inlineStr">
        <is>
          <t>Ferme</t>
        </is>
      </c>
      <c r="D416" t="inlineStr">
        <is>
          <t>kt</t>
        </is>
      </c>
      <c r="E416" t="inlineStr">
        <is>
          <t>France</t>
        </is>
      </c>
      <c r="F416" t="inlineStr">
        <is>
          <t>2019-20</t>
        </is>
      </c>
      <c r="G416" t="inlineStr">
        <is>
          <t>Lin</t>
        </is>
      </c>
      <c r="H416" t="inlineStr"/>
      <c r="I416" t="inlineStr"/>
      <c r="J416" t="inlineStr"/>
      <c r="K416" t="inlineStr"/>
      <c r="L416" t="inlineStr"/>
      <c r="M416" t="inlineStr"/>
      <c r="N416" t="inlineStr"/>
      <c r="O416" t="n">
        <v>0.001</v>
      </c>
      <c r="P416" t="inlineStr"/>
      <c r="Q416" t="inlineStr"/>
    </row>
    <row r="417" ht="15" customHeight="1" s="1003">
      <c r="A417" s="1019" t="n">
        <v>2001</v>
      </c>
      <c r="B417" t="inlineStr">
        <is>
          <t>Graines autoconsommées</t>
        </is>
      </c>
      <c r="C417" t="inlineStr">
        <is>
          <t>Elimination/Pertes</t>
        </is>
      </c>
      <c r="D417" t="inlineStr">
        <is>
          <t>kt</t>
        </is>
      </c>
      <c r="E417" t="inlineStr">
        <is>
          <t>France</t>
        </is>
      </c>
      <c r="F417" t="inlineStr">
        <is>
          <t>2019-20</t>
        </is>
      </c>
      <c r="G417" t="inlineStr">
        <is>
          <t>Lin</t>
        </is>
      </c>
      <c r="H417" t="inlineStr"/>
      <c r="I417" t="inlineStr">
        <is>
          <t>Ratio de pertes à la ferme = 0,1 % (ORIFLAAM - Terres Univia)</t>
        </is>
      </c>
      <c r="J417" t="inlineStr">
        <is>
          <t>ORIFLAAM - Terres Univia</t>
        </is>
      </c>
      <c r="K417" t="inlineStr">
        <is>
          <t>Même ratio de pertes à la ferme que colza et tournesol</t>
        </is>
      </c>
      <c r="L417" t="inlineStr">
        <is>
          <t>Rendement</t>
        </is>
      </c>
      <c r="M417" t="inlineStr">
        <is>
          <t>Ratio de pertes à la ferme</t>
        </is>
      </c>
      <c r="N417" t="inlineStr">
        <is>
          <t>Pertes ferme - TERRES UNIVIA</t>
        </is>
      </c>
      <c r="O417" t="n">
        <v>-1</v>
      </c>
      <c r="P417" t="inlineStr">
        <is>
          <t>Ratio de pertes à la ferme</t>
        </is>
      </c>
      <c r="Q417" t="inlineStr">
        <is>
          <t>ORIFLAAM - Terres Univia</t>
        </is>
      </c>
    </row>
    <row r="418" ht="15" customHeight="1" s="1003">
      <c r="A418" s="1071" t="n">
        <v>4101</v>
      </c>
      <c r="B418" t="inlineStr">
        <is>
          <t>Graines collectées</t>
        </is>
      </c>
      <c r="C418" t="inlineStr">
        <is>
          <t>Trituration</t>
        </is>
      </c>
      <c r="D418" t="inlineStr">
        <is>
          <t>kt</t>
        </is>
      </c>
      <c r="E418" t="inlineStr">
        <is>
          <t>France</t>
        </is>
      </c>
      <c r="F418" t="inlineStr">
        <is>
          <t>2019-20</t>
        </is>
      </c>
      <c r="G418" t="inlineStr">
        <is>
          <t>Lin</t>
        </is>
      </c>
      <c r="H418" t="inlineStr">
        <is>
          <t>Consommation de graines par la Trituration = 25 kt (FEDIOL)</t>
        </is>
      </c>
      <c r="I418" t="inlineStr"/>
      <c r="J418" t="inlineStr">
        <is>
          <t>FEDIOL</t>
        </is>
      </c>
      <c r="K418" t="inlineStr">
        <is>
          <t>Utilisation de la donnée 2019</t>
        </is>
      </c>
      <c r="L418" t="inlineStr">
        <is>
          <t>Volume</t>
        </is>
      </c>
      <c r="M418" t="inlineStr">
        <is>
          <t>Consommation de graines par la Trituration</t>
        </is>
      </c>
      <c r="N418" t="inlineStr">
        <is>
          <t>Huiles et tourteaux - FEDIOL</t>
        </is>
      </c>
      <c r="O418" t="n">
        <v>0.3633333333333333</v>
      </c>
      <c r="P418" t="inlineStr"/>
      <c r="Q418" t="inlineStr"/>
    </row>
    <row r="419" ht="15" customHeight="1" s="1003">
      <c r="A419" s="1019" t="n">
        <v>4101</v>
      </c>
      <c r="B419" t="inlineStr">
        <is>
          <t>Trituration</t>
        </is>
      </c>
      <c r="C419" t="inlineStr">
        <is>
          <t>Huile</t>
        </is>
      </c>
      <c r="D419" t="inlineStr">
        <is>
          <t>kt</t>
        </is>
      </c>
      <c r="E419" t="inlineStr">
        <is>
          <t>France</t>
        </is>
      </c>
      <c r="F419" t="inlineStr">
        <is>
          <t>2019-20</t>
        </is>
      </c>
      <c r="G419" t="inlineStr">
        <is>
          <t>Lin</t>
        </is>
      </c>
      <c r="H419" t="inlineStr"/>
      <c r="I419" t="inlineStr">
        <is>
          <t>Rendement de production d'huile brute = 36,33 % (FEDIOL)</t>
        </is>
      </c>
      <c r="J419" t="inlineStr">
        <is>
          <t>FEDIOL</t>
        </is>
      </c>
      <c r="K419" t="inlineStr">
        <is>
          <t>Moyenne des rendements de 2019 et 2023</t>
        </is>
      </c>
      <c r="L419" t="inlineStr">
        <is>
          <t>Rendement</t>
        </is>
      </c>
      <c r="M419" t="inlineStr">
        <is>
          <t>Rendement de production d'huile brute</t>
        </is>
      </c>
      <c r="N419" t="inlineStr">
        <is>
          <t>Huiles et tourteaux - FEDIOL</t>
        </is>
      </c>
      <c r="O419" t="n">
        <v>-1</v>
      </c>
      <c r="P419" t="inlineStr">
        <is>
          <t>Rendement de production d'huile brute</t>
        </is>
      </c>
      <c r="Q419" t="inlineStr">
        <is>
          <t>FEDIOL</t>
        </is>
      </c>
    </row>
    <row r="420" ht="15" customHeight="1" s="1003">
      <c r="A420" s="1071" t="n">
        <v>4201</v>
      </c>
      <c r="B420" t="inlineStr">
        <is>
          <t>Graines collectées</t>
        </is>
      </c>
      <c r="C420" t="inlineStr">
        <is>
          <t>Trituration</t>
        </is>
      </c>
      <c r="D420" t="inlineStr">
        <is>
          <t>kt</t>
        </is>
      </c>
      <c r="E420" t="inlineStr">
        <is>
          <t>France</t>
        </is>
      </c>
      <c r="F420" t="inlineStr">
        <is>
          <t>2019-20</t>
        </is>
      </c>
      <c r="G420" t="inlineStr">
        <is>
          <t>Lin</t>
        </is>
      </c>
      <c r="H420" t="inlineStr">
        <is>
          <t>Consommation de graines par la Trituration = 25 kt (FEDIOL)</t>
        </is>
      </c>
      <c r="I420" t="inlineStr"/>
      <c r="J420" t="inlineStr">
        <is>
          <t>FEDIOL</t>
        </is>
      </c>
      <c r="K420" t="inlineStr">
        <is>
          <t>Utilisation de la donnée 2019</t>
        </is>
      </c>
      <c r="L420" t="inlineStr">
        <is>
          <t>Volume</t>
        </is>
      </c>
      <c r="M420" t="inlineStr">
        <is>
          <t>Consommation de graines par la Trituration</t>
        </is>
      </c>
      <c r="N420" t="inlineStr">
        <is>
          <t>Huiles et tourteaux - FEDIOL</t>
        </is>
      </c>
      <c r="O420" t="n">
        <v>0.6366666666666667</v>
      </c>
      <c r="P420" t="inlineStr"/>
      <c r="Q420" t="inlineStr"/>
    </row>
    <row r="421" ht="15" customHeight="1" s="1003">
      <c r="A421" s="1019" t="n">
        <v>4201</v>
      </c>
      <c r="B421" t="inlineStr">
        <is>
          <t>Trituration</t>
        </is>
      </c>
      <c r="C421" t="inlineStr">
        <is>
          <t>Tourteaux</t>
        </is>
      </c>
      <c r="D421" t="inlineStr">
        <is>
          <t>kt</t>
        </is>
      </c>
      <c r="E421" t="inlineStr">
        <is>
          <t>France</t>
        </is>
      </c>
      <c r="F421" t="inlineStr">
        <is>
          <t>2019-20</t>
        </is>
      </c>
      <c r="G421" t="inlineStr">
        <is>
          <t>Lin</t>
        </is>
      </c>
      <c r="H421" t="inlineStr"/>
      <c r="I421" t="inlineStr">
        <is>
          <t>Rendement de production de tourteaux = 63,67 % (FEDIOL)</t>
        </is>
      </c>
      <c r="J421" t="inlineStr">
        <is>
          <t>FEDIOL</t>
        </is>
      </c>
      <c r="K421" t="inlineStr">
        <is>
          <t>Moyenne des rendements de 2019 et 2023</t>
        </is>
      </c>
      <c r="L421" t="inlineStr">
        <is>
          <t>Rendement</t>
        </is>
      </c>
      <c r="M421" t="inlineStr">
        <is>
          <t>Rendement de production de tourteaux</t>
        </is>
      </c>
      <c r="N421" t="inlineStr">
        <is>
          <t>Huiles et tourteaux - FEDIOL</t>
        </is>
      </c>
      <c r="O421" t="n">
        <v>-1</v>
      </c>
      <c r="P421" t="inlineStr">
        <is>
          <t>Rendement de production de tourteaux</t>
        </is>
      </c>
      <c r="Q421" t="inlineStr">
        <is>
          <t>FEDIOL</t>
        </is>
      </c>
    </row>
    <row r="422" ht="15" customHeight="1" s="1003">
      <c r="A422" s="1071" t="n">
        <v>9801</v>
      </c>
      <c r="B422" t="inlineStr">
        <is>
          <t>Tourteaux</t>
        </is>
      </c>
      <c r="C422" t="inlineStr">
        <is>
          <t>FAB</t>
        </is>
      </c>
      <c r="D422" t="inlineStr">
        <is>
          <t>kt</t>
        </is>
      </c>
      <c r="E422" t="inlineStr">
        <is>
          <t>France</t>
        </is>
      </c>
      <c r="F422" t="inlineStr">
        <is>
          <t>2019-20</t>
        </is>
      </c>
      <c r="G422" t="inlineStr">
        <is>
          <t>Lin</t>
        </is>
      </c>
      <c r="H422" t="inlineStr"/>
      <c r="I422" t="inlineStr">
        <is>
          <t>Part de consommation de tourteaux en FAB = 97,59 % (ORIFLAAM)</t>
        </is>
      </c>
      <c r="J422" t="inlineStr">
        <is>
          <t>ORIFLAAM</t>
        </is>
      </c>
      <c r="K422" t="inlineStr">
        <is>
          <t>Même répartition des usages de tourteaux qu'en 2022-23 et pour les tourteaux autres que colza, tournesol et soja</t>
        </is>
      </c>
      <c r="L422" t="inlineStr">
        <is>
          <t>Répartition</t>
        </is>
      </c>
      <c r="M422" t="inlineStr">
        <is>
          <t>Part de consommation de tourteaux en FAB</t>
        </is>
      </c>
      <c r="N422" t="inlineStr">
        <is>
          <t>Usages tourteaux -TERRES UNIVIA</t>
        </is>
      </c>
      <c r="O422" t="n">
        <v>-1</v>
      </c>
      <c r="P422" t="inlineStr">
        <is>
          <t>Part de consommation de tourteaux en FAB</t>
        </is>
      </c>
      <c r="Q422" t="inlineStr">
        <is>
          <t>ORIFLAAM</t>
        </is>
      </c>
    </row>
    <row r="423" ht="15" customHeight="1" s="1003">
      <c r="A423" s="1019" t="n">
        <v>9801</v>
      </c>
      <c r="B423" t="inlineStr">
        <is>
          <t>Tourteaux</t>
        </is>
      </c>
      <c r="C423" t="inlineStr">
        <is>
          <t>Débouchés</t>
        </is>
      </c>
      <c r="D423" t="inlineStr">
        <is>
          <t>kt</t>
        </is>
      </c>
      <c r="E423" t="inlineStr">
        <is>
          <t>France</t>
        </is>
      </c>
      <c r="F423" t="inlineStr">
        <is>
          <t>2019-20</t>
        </is>
      </c>
      <c r="G423" t="inlineStr">
        <is>
          <t>Lin</t>
        </is>
      </c>
      <c r="H423" t="inlineStr"/>
      <c r="I423" t="inlineStr"/>
      <c r="J423" t="inlineStr"/>
      <c r="K423" t="inlineStr"/>
      <c r="L423" t="inlineStr"/>
      <c r="M423" t="inlineStr"/>
      <c r="N423" t="inlineStr"/>
      <c r="O423" t="n">
        <v>0.9758574007060317</v>
      </c>
      <c r="P423" t="inlineStr"/>
      <c r="Q423" t="inlineStr"/>
    </row>
    <row r="424" ht="15" customHeight="1" s="1003">
      <c r="A424" s="1071" t="n">
        <v>9901</v>
      </c>
      <c r="B424" t="inlineStr">
        <is>
          <t>Tourteaux</t>
        </is>
      </c>
      <c r="C424" t="inlineStr">
        <is>
          <t>Hors FAB</t>
        </is>
      </c>
      <c r="D424" t="inlineStr">
        <is>
          <t>kt</t>
        </is>
      </c>
      <c r="E424" t="inlineStr">
        <is>
          <t>France</t>
        </is>
      </c>
      <c r="F424" t="inlineStr">
        <is>
          <t>2019-20</t>
        </is>
      </c>
      <c r="G424" t="inlineStr">
        <is>
          <t>Lin</t>
        </is>
      </c>
      <c r="H424" t="inlineStr"/>
      <c r="I424" t="inlineStr">
        <is>
          <t>Part de consommation de tourteaux en hors FAB = 2,41 % (ORIFLAAM)</t>
        </is>
      </c>
      <c r="J424" t="inlineStr">
        <is>
          <t>ORIFLAAM</t>
        </is>
      </c>
      <c r="K424" t="inlineStr">
        <is>
          <t>Même répartition des usages de tourteaux qu'en 2022-23 et pour les tourteaux autres que colza, tournesol et soja</t>
        </is>
      </c>
      <c r="L424" t="inlineStr">
        <is>
          <t>Répartition</t>
        </is>
      </c>
      <c r="M424" t="inlineStr">
        <is>
          <t>Part de consommation de tourteaux en hors FAB</t>
        </is>
      </c>
      <c r="N424" t="inlineStr">
        <is>
          <t>Usages tourteaux -TERRES UNIVIA</t>
        </is>
      </c>
      <c r="O424" t="n">
        <v>-1</v>
      </c>
      <c r="P424" t="inlineStr">
        <is>
          <t>Part de consommation de tourteaux en hors FAB</t>
        </is>
      </c>
      <c r="Q424" t="inlineStr">
        <is>
          <t>ORIFLAAM</t>
        </is>
      </c>
    </row>
    <row r="425" ht="15" customHeight="1" s="1003">
      <c r="A425" s="1019" t="n">
        <v>9901</v>
      </c>
      <c r="B425" t="inlineStr">
        <is>
          <t>Tourteaux</t>
        </is>
      </c>
      <c r="C425" t="inlineStr">
        <is>
          <t>Débouchés</t>
        </is>
      </c>
      <c r="D425" t="inlineStr">
        <is>
          <t>kt</t>
        </is>
      </c>
      <c r="E425" t="inlineStr">
        <is>
          <t>France</t>
        </is>
      </c>
      <c r="F425" t="inlineStr">
        <is>
          <t>2019-20</t>
        </is>
      </c>
      <c r="G425" t="inlineStr">
        <is>
          <t>Lin</t>
        </is>
      </c>
      <c r="H425" t="inlineStr"/>
      <c r="I425" t="inlineStr"/>
      <c r="J425" t="inlineStr"/>
      <c r="K425" t="inlineStr"/>
      <c r="L425" t="inlineStr"/>
      <c r="M425" t="inlineStr"/>
      <c r="N425" t="inlineStr"/>
      <c r="O425" t="n">
        <v>0.02414259929396819</v>
      </c>
      <c r="P425" t="inlineStr"/>
      <c r="Q425" t="inlineStr"/>
    </row>
    <row r="426" ht="15" customHeight="1" s="1003">
      <c r="A426" s="1071" t="n">
        <v>32</v>
      </c>
      <c r="B426" t="inlineStr">
        <is>
          <t>Graines collectées</t>
        </is>
      </c>
      <c r="C426" t="inlineStr">
        <is>
          <t>Semences certifiées</t>
        </is>
      </c>
      <c r="D426" t="inlineStr">
        <is>
          <t>kt</t>
        </is>
      </c>
      <c r="E426" t="inlineStr">
        <is>
          <t>France</t>
        </is>
      </c>
      <c r="F426" t="inlineStr">
        <is>
          <t>2019-20</t>
        </is>
      </c>
      <c r="G426" t="inlineStr">
        <is>
          <t>Pois</t>
        </is>
      </c>
      <c r="H426" t="inlineStr">
        <is>
          <t>Production de semences certifiées = 21 kt (Bilans par campagne - FranceAgriMer)</t>
        </is>
      </c>
      <c r="I426" t="inlineStr"/>
      <c r="J426" t="inlineStr">
        <is>
          <t>Bilans par campagne - FranceAgriMer</t>
        </is>
      </c>
      <c r="K426" t="inlineStr"/>
      <c r="L426" t="inlineStr">
        <is>
          <t>Volume</t>
        </is>
      </c>
      <c r="M426" t="inlineStr">
        <is>
          <t>Production de semences certifiées</t>
        </is>
      </c>
      <c r="N426" t="inlineStr">
        <is>
          <t>Bilans Pois - FAM</t>
        </is>
      </c>
      <c r="O426" t="n">
        <v>1.241214503042596</v>
      </c>
      <c r="P426" t="inlineStr"/>
      <c r="Q426" t="inlineStr"/>
    </row>
    <row r="427" ht="15" customHeight="1" s="1003">
      <c r="A427" s="1019" t="n">
        <v>32</v>
      </c>
      <c r="B427" t="inlineStr">
        <is>
          <t>Graines autoconsommées</t>
        </is>
      </c>
      <c r="C427" t="inlineStr">
        <is>
          <t>Semences fermières</t>
        </is>
      </c>
      <c r="D427" t="inlineStr">
        <is>
          <t>kt</t>
        </is>
      </c>
      <c r="E427" t="inlineStr">
        <is>
          <t>France</t>
        </is>
      </c>
      <c r="F427" t="inlineStr">
        <is>
          <t>2019-20</t>
        </is>
      </c>
      <c r="G427" t="inlineStr">
        <is>
          <t>Pois</t>
        </is>
      </c>
      <c r="H427" t="inlineStr"/>
      <c r="I427" t="inlineStr">
        <is>
          <t>Part de semences fermières (par rapport aux semences certifiées) = 124,12 % (Enquête Pratiques culturales en grandes cultures - SSP)</t>
        </is>
      </c>
      <c r="J427" t="inlineStr">
        <is>
          <t>Enquête Pratiques culturales en grandes cultures - SSP</t>
        </is>
      </c>
      <c r="K427" t="inlineStr">
        <is>
          <t>0</t>
        </is>
      </c>
      <c r="L427" t="inlineStr">
        <is>
          <t>Répartition</t>
        </is>
      </c>
      <c r="M427" t="inlineStr">
        <is>
          <t>Part de semences fermières (par rapport aux semences certifiées)</t>
        </is>
      </c>
      <c r="N427" t="inlineStr">
        <is>
          <t>Semences fermières - AGRESTE</t>
        </is>
      </c>
      <c r="O427" t="n">
        <v>-1</v>
      </c>
      <c r="P427" t="inlineStr">
        <is>
          <t>Part de semences fermières (par rapport aux semences certifiées)</t>
        </is>
      </c>
      <c r="Q427" t="inlineStr">
        <is>
          <t>Enquête Pratiques culturales en grandes cultures - SSP</t>
        </is>
      </c>
    </row>
    <row r="428" ht="15" customHeight="1" s="1003">
      <c r="A428" s="1071" t="n">
        <v>202</v>
      </c>
      <c r="B428" t="inlineStr">
        <is>
          <t>OS</t>
        </is>
      </c>
      <c r="C428" t="inlineStr">
        <is>
          <t>Issues de silo</t>
        </is>
      </c>
      <c r="D428" t="inlineStr">
        <is>
          <t>kt</t>
        </is>
      </c>
      <c r="E428" t="inlineStr">
        <is>
          <t>France</t>
        </is>
      </c>
      <c r="F428" t="inlineStr">
        <is>
          <t>2019-20</t>
        </is>
      </c>
      <c r="G428" t="inlineStr">
        <is>
          <t>Pois</t>
        </is>
      </c>
      <c r="H428" t="inlineStr"/>
      <c r="I428" t="inlineStr">
        <is>
          <t>Ratio d'issues de silo = 1 % (ONRB - FranceAgriMer)</t>
        </is>
      </c>
      <c r="J428" t="inlineStr">
        <is>
          <t>ONRB - FranceAgriMer</t>
        </is>
      </c>
      <c r="K428" t="inlineStr">
        <is>
          <t>0</t>
        </is>
      </c>
      <c r="L428" t="inlineStr">
        <is>
          <t>Rendement</t>
        </is>
      </c>
      <c r="M428" t="inlineStr">
        <is>
          <t>Ratio d'issues de silo</t>
        </is>
      </c>
      <c r="N428" t="inlineStr">
        <is>
          <t>Issues de silo - ONRB</t>
        </is>
      </c>
      <c r="O428" t="n">
        <v>-1</v>
      </c>
      <c r="P428" t="inlineStr">
        <is>
          <t>Ratio d'issues de silo</t>
        </is>
      </c>
      <c r="Q428" t="inlineStr">
        <is>
          <t>ONRB - FranceAgriMer</t>
        </is>
      </c>
    </row>
    <row r="429" ht="15" customHeight="1" s="1003">
      <c r="A429" s="1019" t="n">
        <v>202</v>
      </c>
      <c r="B429" t="inlineStr">
        <is>
          <t>Graines récoltées</t>
        </is>
      </c>
      <c r="C429" t="inlineStr">
        <is>
          <t>OS</t>
        </is>
      </c>
      <c r="D429" t="inlineStr">
        <is>
          <t>kt</t>
        </is>
      </c>
      <c r="E429" t="inlineStr">
        <is>
          <t>France</t>
        </is>
      </c>
      <c r="F429" t="inlineStr">
        <is>
          <t>2019-20</t>
        </is>
      </c>
      <c r="G429" t="inlineStr">
        <is>
          <t>Pois</t>
        </is>
      </c>
      <c r="H429" t="inlineStr">
        <is>
          <t>Collecte = 540 kt (Bilans par campagne - FranceAgriMer)</t>
        </is>
      </c>
      <c r="I429" t="inlineStr"/>
      <c r="J429" t="inlineStr">
        <is>
          <t>Bilans par campagne - FranceAgriMer</t>
        </is>
      </c>
      <c r="K429" t="inlineStr"/>
      <c r="L429" t="inlineStr">
        <is>
          <t>Volume</t>
        </is>
      </c>
      <c r="M429" t="inlineStr">
        <is>
          <t>Collecte</t>
        </is>
      </c>
      <c r="N429" t="inlineStr">
        <is>
          <t>Bilans Pois - FAM</t>
        </is>
      </c>
      <c r="O429" t="n">
        <v>0.01</v>
      </c>
      <c r="P429" t="inlineStr"/>
      <c r="Q429" t="inlineStr"/>
    </row>
    <row r="430" ht="15" customHeight="1" s="1003">
      <c r="A430" s="1071" t="n">
        <v>1904</v>
      </c>
      <c r="B430" t="inlineStr">
        <is>
          <t>Graines récoltées</t>
        </is>
      </c>
      <c r="C430" t="inlineStr">
        <is>
          <t>Ferme</t>
        </is>
      </c>
      <c r="D430" t="inlineStr">
        <is>
          <t>kt</t>
        </is>
      </c>
      <c r="E430" t="inlineStr">
        <is>
          <t>France</t>
        </is>
      </c>
      <c r="F430" t="inlineStr">
        <is>
          <t>2019-20</t>
        </is>
      </c>
      <c r="G430" t="inlineStr">
        <is>
          <t>Pois</t>
        </is>
      </c>
      <c r="H430" t="inlineStr"/>
      <c r="I430" t="inlineStr"/>
      <c r="J430" t="inlineStr"/>
      <c r="K430" t="inlineStr"/>
      <c r="L430" t="inlineStr"/>
      <c r="M430" t="inlineStr"/>
      <c r="N430" t="inlineStr"/>
      <c r="O430" t="n">
        <v>0.02</v>
      </c>
      <c r="P430" t="inlineStr"/>
      <c r="Q430" t="inlineStr"/>
    </row>
    <row r="431" ht="15" customHeight="1" s="1003">
      <c r="A431" s="1019" t="n">
        <v>1904</v>
      </c>
      <c r="B431" t="inlineStr">
        <is>
          <t>Graines autoconsommées</t>
        </is>
      </c>
      <c r="C431" t="inlineStr">
        <is>
          <t>Elimination/Pertes</t>
        </is>
      </c>
      <c r="D431" t="inlineStr">
        <is>
          <t>kt</t>
        </is>
      </c>
      <c r="E431" t="inlineStr">
        <is>
          <t>France</t>
        </is>
      </c>
      <c r="F431" t="inlineStr">
        <is>
          <t>2019-20</t>
        </is>
      </c>
      <c r="G431" t="inlineStr">
        <is>
          <t>Pois</t>
        </is>
      </c>
      <c r="H431" t="inlineStr"/>
      <c r="I431" t="inlineStr">
        <is>
          <t>Ratio de pertes à la ferme = 2 % (ORIFLAAM - Terres Univia)</t>
        </is>
      </c>
      <c r="J431" t="inlineStr">
        <is>
          <t>ORIFLAAM - Terres Univia</t>
        </is>
      </c>
      <c r="K431" t="inlineStr">
        <is>
          <t>0</t>
        </is>
      </c>
      <c r="L431" t="inlineStr">
        <is>
          <t>Rendement</t>
        </is>
      </c>
      <c r="M431" t="inlineStr">
        <is>
          <t>Ratio de pertes à la ferme</t>
        </is>
      </c>
      <c r="N431" t="inlineStr">
        <is>
          <t>Pertes ferme - TERRES UNIVIA</t>
        </is>
      </c>
      <c r="O431" t="n">
        <v>-1</v>
      </c>
      <c r="P431" t="inlineStr">
        <is>
          <t>Ratio de pertes à la ferme</t>
        </is>
      </c>
      <c r="Q431" t="inlineStr">
        <is>
          <t>ORIFLAAM - Terres Univia</t>
        </is>
      </c>
    </row>
    <row r="432" ht="15" customHeight="1" s="1003">
      <c r="A432" s="1071" t="n">
        <v>4010</v>
      </c>
      <c r="B432" t="inlineStr">
        <is>
          <t>Issues de silo</t>
        </is>
      </c>
      <c r="C432" t="inlineStr">
        <is>
          <t>FAF</t>
        </is>
      </c>
      <c r="D432" t="inlineStr">
        <is>
          <t>kt</t>
        </is>
      </c>
      <c r="E432" t="inlineStr">
        <is>
          <t>France</t>
        </is>
      </c>
      <c r="F432" t="inlineStr">
        <is>
          <t>2019-20</t>
        </is>
      </c>
      <c r="G432" t="inlineStr">
        <is>
          <t>Pois</t>
        </is>
      </c>
      <c r="H432" t="inlineStr"/>
      <c r="I432" t="inlineStr">
        <is>
          <t>Part d'issues de silo consommées par les FAF = 56,33 % (ONRB - FranceAgriMer)</t>
        </is>
      </c>
      <c r="J432" t="inlineStr">
        <is>
          <t>ONRB - FranceAgriMer</t>
        </is>
      </c>
      <c r="K432" t="inlineStr">
        <is>
          <t>0</t>
        </is>
      </c>
      <c r="L432" t="inlineStr">
        <is>
          <t>Répartition</t>
        </is>
      </c>
      <c r="M432" t="inlineStr">
        <is>
          <t>Part d'issues de silo consommées par les FAF</t>
        </is>
      </c>
      <c r="N432" t="inlineStr">
        <is>
          <t>Issues de silo - ONRB</t>
        </is>
      </c>
      <c r="O432" t="n">
        <v>-1</v>
      </c>
      <c r="P432" t="inlineStr">
        <is>
          <t>Part d'issues de silo consommées par les FAF</t>
        </is>
      </c>
      <c r="Q432" t="inlineStr">
        <is>
          <t>ONRB - FranceAgriMer</t>
        </is>
      </c>
    </row>
    <row r="433" ht="15" customHeight="1" s="1003">
      <c r="A433" s="1019" t="n">
        <v>4010</v>
      </c>
      <c r="B433" t="inlineStr">
        <is>
          <t>OS</t>
        </is>
      </c>
      <c r="C433" t="inlineStr">
        <is>
          <t>Issues de silo</t>
        </is>
      </c>
      <c r="D433" t="inlineStr">
        <is>
          <t>kt</t>
        </is>
      </c>
      <c r="E433" t="inlineStr">
        <is>
          <t>France</t>
        </is>
      </c>
      <c r="F433" t="inlineStr">
        <is>
          <t>2019-20</t>
        </is>
      </c>
      <c r="G433" t="inlineStr">
        <is>
          <t>Pois</t>
        </is>
      </c>
      <c r="H433" t="inlineStr"/>
      <c r="I433" t="inlineStr">
        <is>
          <t>Ratio d'issues de silo = 1 % (ONRB - FranceAgriMer)</t>
        </is>
      </c>
      <c r="J433" t="inlineStr">
        <is>
          <t>ONRB - FranceAgriMer</t>
        </is>
      </c>
      <c r="K433" t="inlineStr">
        <is>
          <t>0</t>
        </is>
      </c>
      <c r="L433" t="inlineStr">
        <is>
          <t>Rendement</t>
        </is>
      </c>
      <c r="M433" t="inlineStr">
        <is>
          <t>Ratio d'issues de silo</t>
        </is>
      </c>
      <c r="N433" t="inlineStr">
        <is>
          <t>Issues de silo - ONRB</t>
        </is>
      </c>
      <c r="O433" t="n">
        <v>0.5633</v>
      </c>
      <c r="P433" t="inlineStr"/>
      <c r="Q433" t="inlineStr"/>
    </row>
    <row r="434" ht="15" customHeight="1" s="1003">
      <c r="A434" s="1071" t="n">
        <v>5010</v>
      </c>
      <c r="B434" t="inlineStr">
        <is>
          <t>Issues de silo</t>
        </is>
      </c>
      <c r="C434" t="inlineStr">
        <is>
          <t>Litière</t>
        </is>
      </c>
      <c r="D434" t="inlineStr">
        <is>
          <t>kt</t>
        </is>
      </c>
      <c r="E434" t="inlineStr">
        <is>
          <t>France</t>
        </is>
      </c>
      <c r="F434" t="inlineStr">
        <is>
          <t>2019-20</t>
        </is>
      </c>
      <c r="G434" t="inlineStr">
        <is>
          <t>Pois</t>
        </is>
      </c>
      <c r="H434" t="inlineStr"/>
      <c r="I434" t="inlineStr">
        <is>
          <t>Part d'issues de silo consommées comme litière = 0,77 % (ONRB - FranceAgriMer)</t>
        </is>
      </c>
      <c r="J434" t="inlineStr">
        <is>
          <t>ONRB - FranceAgriMer</t>
        </is>
      </c>
      <c r="K434" t="inlineStr">
        <is>
          <t>0</t>
        </is>
      </c>
      <c r="L434" t="inlineStr">
        <is>
          <t>Répartition</t>
        </is>
      </c>
      <c r="M434" t="inlineStr">
        <is>
          <t>Part d'issues de silo consommées comme litière</t>
        </is>
      </c>
      <c r="N434" t="inlineStr">
        <is>
          <t>Issues de silo - ONRB</t>
        </is>
      </c>
      <c r="O434" t="n">
        <v>-1</v>
      </c>
      <c r="P434" t="inlineStr">
        <is>
          <t>Part d'issues de silo consommées comme litière</t>
        </is>
      </c>
      <c r="Q434" t="inlineStr">
        <is>
          <t>ONRB - FranceAgriMer</t>
        </is>
      </c>
    </row>
    <row r="435" ht="15" customHeight="1" s="1003">
      <c r="A435" s="1019" t="n">
        <v>5010</v>
      </c>
      <c r="B435" t="inlineStr">
        <is>
          <t>OS</t>
        </is>
      </c>
      <c r="C435" t="inlineStr">
        <is>
          <t>Issues de silo</t>
        </is>
      </c>
      <c r="D435" t="inlineStr">
        <is>
          <t>kt</t>
        </is>
      </c>
      <c r="E435" t="inlineStr">
        <is>
          <t>France</t>
        </is>
      </c>
      <c r="F435" t="inlineStr">
        <is>
          <t>2019-20</t>
        </is>
      </c>
      <c r="G435" t="inlineStr">
        <is>
          <t>Pois</t>
        </is>
      </c>
      <c r="H435" t="inlineStr"/>
      <c r="I435" t="inlineStr">
        <is>
          <t>Ratio d'issues de silo = 1 % (ONRB - FranceAgriMer)</t>
        </is>
      </c>
      <c r="J435" t="inlineStr">
        <is>
          <t>ONRB - FranceAgriMer</t>
        </is>
      </c>
      <c r="K435" t="inlineStr">
        <is>
          <t>0</t>
        </is>
      </c>
      <c r="L435" t="inlineStr">
        <is>
          <t>Rendement</t>
        </is>
      </c>
      <c r="M435" t="inlineStr">
        <is>
          <t>Ratio d'issues de silo</t>
        </is>
      </c>
      <c r="N435" t="inlineStr">
        <is>
          <t>Issues de silo - ONRB</t>
        </is>
      </c>
      <c r="O435" t="n">
        <v>0.0077</v>
      </c>
      <c r="P435" t="inlineStr"/>
      <c r="Q435" t="inlineStr"/>
    </row>
    <row r="436" ht="15" customHeight="1" s="1003">
      <c r="A436" s="1071" t="n">
        <v>6010</v>
      </c>
      <c r="B436" t="inlineStr">
        <is>
          <t>OS</t>
        </is>
      </c>
      <c r="C436" t="inlineStr">
        <is>
          <t>Issues de silo</t>
        </is>
      </c>
      <c r="D436" t="inlineStr">
        <is>
          <t>kt</t>
        </is>
      </c>
      <c r="E436" t="inlineStr">
        <is>
          <t>France</t>
        </is>
      </c>
      <c r="F436" t="inlineStr">
        <is>
          <t>2019-20</t>
        </is>
      </c>
      <c r="G436" t="inlineStr">
        <is>
          <t>Pois</t>
        </is>
      </c>
      <c r="H436" t="inlineStr"/>
      <c r="I436" t="inlineStr">
        <is>
          <t>Ratio d'issues de silo = 1 % (ONRB - FranceAgriMer)</t>
        </is>
      </c>
      <c r="J436" t="inlineStr">
        <is>
          <t>ONRB - FranceAgriMer</t>
        </is>
      </c>
      <c r="K436" t="inlineStr">
        <is>
          <t>0</t>
        </is>
      </c>
      <c r="L436" t="inlineStr">
        <is>
          <t>Rendement</t>
        </is>
      </c>
      <c r="M436" t="inlineStr">
        <is>
          <t>Ratio d'issues de silo</t>
        </is>
      </c>
      <c r="N436" t="inlineStr">
        <is>
          <t>Issues de silo - ONRB</t>
        </is>
      </c>
      <c r="O436" t="n">
        <v>0</v>
      </c>
      <c r="P436" t="inlineStr"/>
      <c r="Q436" t="inlineStr"/>
    </row>
    <row r="437" ht="15" customHeight="1" s="1003">
      <c r="A437" s="1019" t="n">
        <v>6010</v>
      </c>
      <c r="B437" t="inlineStr">
        <is>
          <t>Issues de silo</t>
        </is>
      </c>
      <c r="C437" t="inlineStr">
        <is>
          <t>Compostage</t>
        </is>
      </c>
      <c r="D437" t="inlineStr">
        <is>
          <t>kt</t>
        </is>
      </c>
      <c r="E437" t="inlineStr">
        <is>
          <t>France</t>
        </is>
      </c>
      <c r="F437" t="inlineStr">
        <is>
          <t>2019-20</t>
        </is>
      </c>
      <c r="G437" t="inlineStr">
        <is>
          <t>Pois</t>
        </is>
      </c>
      <c r="H437" t="inlineStr"/>
      <c r="I437" t="inlineStr">
        <is>
          <t>Part d'issues de silo compostées = 0 % (ONRB - FranceAgriMer)</t>
        </is>
      </c>
      <c r="J437" t="inlineStr">
        <is>
          <t>ONRB - FranceAgriMer</t>
        </is>
      </c>
      <c r="K437" t="inlineStr">
        <is>
          <t>0</t>
        </is>
      </c>
      <c r="L437" t="inlineStr">
        <is>
          <t>Répartition</t>
        </is>
      </c>
      <c r="M437" t="inlineStr">
        <is>
          <t>Part d'issues de silo compostées</t>
        </is>
      </c>
      <c r="N437" t="inlineStr">
        <is>
          <t>Issues de silo - ONRB</t>
        </is>
      </c>
      <c r="O437" t="n">
        <v>-1</v>
      </c>
      <c r="P437" t="inlineStr">
        <is>
          <t>Part d'issues de silo compostées</t>
        </is>
      </c>
      <c r="Q437" t="inlineStr">
        <is>
          <t>ONRB - FranceAgriMer</t>
        </is>
      </c>
    </row>
    <row r="438" ht="15" customHeight="1" s="1003">
      <c r="A438" s="1071" t="n">
        <v>6901</v>
      </c>
      <c r="B438" t="inlineStr">
        <is>
          <t>Graines collectées</t>
        </is>
      </c>
      <c r="C438" t="inlineStr">
        <is>
          <t>Amidonnerie</t>
        </is>
      </c>
      <c r="D438" t="inlineStr">
        <is>
          <t>kt</t>
        </is>
      </c>
      <c r="E438" t="inlineStr">
        <is>
          <t>France</t>
        </is>
      </c>
      <c r="F438" t="inlineStr">
        <is>
          <t>2019-20</t>
        </is>
      </c>
      <c r="G438" t="inlineStr">
        <is>
          <t>Pois</t>
        </is>
      </c>
      <c r="H438" t="inlineStr">
        <is>
          <t>Consommation de graines en alimentation humaine = 140 kt (Bilans par campagne - FranceAgriMer)</t>
        </is>
      </c>
      <c r="I438" t="inlineStr"/>
      <c r="J438" t="inlineStr">
        <is>
          <t>Bilans par campagne - FranceAgriMer</t>
        </is>
      </c>
      <c r="K438" t="inlineStr"/>
      <c r="L438" t="inlineStr">
        <is>
          <t>Volume</t>
        </is>
      </c>
      <c r="M438" t="inlineStr">
        <is>
          <t>Consommation de graines en alimentation humaine</t>
        </is>
      </c>
      <c r="N438" t="inlineStr">
        <is>
          <t>Bilans Pois - FAM</t>
        </is>
      </c>
      <c r="O438" t="n">
        <v>0.4</v>
      </c>
      <c r="P438" t="inlineStr"/>
      <c r="Q438" t="inlineStr"/>
    </row>
    <row r="439" ht="15" customHeight="1" s="1003">
      <c r="A439" s="1019" t="n">
        <v>6901</v>
      </c>
      <c r="B439" t="inlineStr">
        <is>
          <t>Amidonnerie</t>
        </is>
      </c>
      <c r="C439" t="inlineStr">
        <is>
          <t>Amidon</t>
        </is>
      </c>
      <c r="D439" t="inlineStr">
        <is>
          <t>kt</t>
        </is>
      </c>
      <c r="E439" t="inlineStr">
        <is>
          <t>France</t>
        </is>
      </c>
      <c r="F439" t="inlineStr">
        <is>
          <t>2019-20</t>
        </is>
      </c>
      <c r="G439" t="inlineStr">
        <is>
          <t>Pois</t>
        </is>
      </c>
      <c r="H439" t="inlineStr"/>
      <c r="I439" t="inlineStr">
        <is>
          <t>Rendement de production d'amidon = 40 % (Chiffres clés - USIPA)</t>
        </is>
      </c>
      <c r="J439" t="inlineStr">
        <is>
          <t>Chiffres clés - USIPA</t>
        </is>
      </c>
      <c r="K439" t="inlineStr">
        <is>
          <t>0</t>
        </is>
      </c>
      <c r="L439" t="inlineStr">
        <is>
          <t>Rendement</t>
        </is>
      </c>
      <c r="M439" t="inlineStr">
        <is>
          <t>Rendement de production d'amidon</t>
        </is>
      </c>
      <c r="N439" t="inlineStr">
        <is>
          <t>Fab. ingrédients - Diverses</t>
        </is>
      </c>
      <c r="O439" t="n">
        <v>-1</v>
      </c>
      <c r="P439" t="inlineStr">
        <is>
          <t>Rendement de production d'amidon</t>
        </is>
      </c>
      <c r="Q439" t="inlineStr">
        <is>
          <t>Chiffres clés - USIPA</t>
        </is>
      </c>
    </row>
    <row r="440" ht="15" customHeight="1" s="1003">
      <c r="A440" s="1071" t="n">
        <v>7001</v>
      </c>
      <c r="B440" t="inlineStr">
        <is>
          <t>Amidonnerie</t>
        </is>
      </c>
      <c r="C440" t="inlineStr">
        <is>
          <t>Protéine</t>
        </is>
      </c>
      <c r="D440" t="inlineStr">
        <is>
          <t>kt</t>
        </is>
      </c>
      <c r="E440" t="inlineStr">
        <is>
          <t>France</t>
        </is>
      </c>
      <c r="F440" t="inlineStr">
        <is>
          <t>2019-20</t>
        </is>
      </c>
      <c r="G440" t="inlineStr">
        <is>
          <t>Pois</t>
        </is>
      </c>
      <c r="H440" t="inlineStr"/>
      <c r="I440" t="inlineStr">
        <is>
          <t>Rendement de production de protéine = 17 % (Composition - Feedtables)</t>
        </is>
      </c>
      <c r="J440" t="inlineStr">
        <is>
          <t>Composition - Feedtables</t>
        </is>
      </c>
      <c r="K440" t="inlineStr">
        <is>
          <t>0</t>
        </is>
      </c>
      <c r="L440" t="inlineStr">
        <is>
          <t>Rendement</t>
        </is>
      </c>
      <c r="M440" t="inlineStr">
        <is>
          <t>Rendement de production de protéine</t>
        </is>
      </c>
      <c r="N440" t="inlineStr">
        <is>
          <t>Fab. ingrédients - Diverses</t>
        </is>
      </c>
      <c r="O440" t="n">
        <v>-1</v>
      </c>
      <c r="P440" t="inlineStr">
        <is>
          <t>Rendement de production de protéine</t>
        </is>
      </c>
      <c r="Q440" t="inlineStr">
        <is>
          <t>Composition - Feedtables</t>
        </is>
      </c>
    </row>
    <row r="441" ht="15" customHeight="1" s="1003">
      <c r="A441" s="1019" t="n">
        <v>7001</v>
      </c>
      <c r="B441" t="inlineStr">
        <is>
          <t>Graines collectées</t>
        </is>
      </c>
      <c r="C441" t="inlineStr">
        <is>
          <t>Amidonnerie</t>
        </is>
      </c>
      <c r="D441" t="inlineStr">
        <is>
          <t>kt</t>
        </is>
      </c>
      <c r="E441" t="inlineStr">
        <is>
          <t>France</t>
        </is>
      </c>
      <c r="F441" t="inlineStr">
        <is>
          <t>2019-20</t>
        </is>
      </c>
      <c r="G441" t="inlineStr">
        <is>
          <t>Pois</t>
        </is>
      </c>
      <c r="H441" t="inlineStr">
        <is>
          <t>Consommation de graines en alimentation humaine = 140 kt (Bilans par campagne - FranceAgriMer)</t>
        </is>
      </c>
      <c r="I441" t="inlineStr"/>
      <c r="J441" t="inlineStr">
        <is>
          <t>Bilans par campagne - FranceAgriMer</t>
        </is>
      </c>
      <c r="K441" t="inlineStr"/>
      <c r="L441" t="inlineStr">
        <is>
          <t>Volume</t>
        </is>
      </c>
      <c r="M441" t="inlineStr">
        <is>
          <t>Consommation de graines en alimentation humaine</t>
        </is>
      </c>
      <c r="N441" t="inlineStr">
        <is>
          <t>Bilans Pois - FAM</t>
        </is>
      </c>
      <c r="O441" t="n">
        <v>0.17</v>
      </c>
      <c r="P441" t="inlineStr"/>
      <c r="Q441" t="inlineStr"/>
    </row>
    <row r="442" ht="15" customHeight="1" s="1003">
      <c r="A442" s="1071" t="n">
        <v>7010</v>
      </c>
      <c r="B442" t="inlineStr">
        <is>
          <t>OS</t>
        </is>
      </c>
      <c r="C442" t="inlineStr">
        <is>
          <t>Issues de silo</t>
        </is>
      </c>
      <c r="D442" t="inlineStr">
        <is>
          <t>kt</t>
        </is>
      </c>
      <c r="E442" t="inlineStr">
        <is>
          <t>France</t>
        </is>
      </c>
      <c r="F442" t="inlineStr">
        <is>
          <t>2019-20</t>
        </is>
      </c>
      <c r="G442" t="inlineStr">
        <is>
          <t>Pois</t>
        </is>
      </c>
      <c r="H442" t="inlineStr"/>
      <c r="I442" t="inlineStr">
        <is>
          <t>Ratio d'issues de silo = 1 % (ONRB - FranceAgriMer)</t>
        </is>
      </c>
      <c r="J442" t="inlineStr">
        <is>
          <t>ONRB - FranceAgriMer</t>
        </is>
      </c>
      <c r="K442" t="inlineStr">
        <is>
          <t>0</t>
        </is>
      </c>
      <c r="L442" t="inlineStr">
        <is>
          <t>Rendement</t>
        </is>
      </c>
      <c r="M442" t="inlineStr">
        <is>
          <t>Ratio d'issues de silo</t>
        </is>
      </c>
      <c r="N442" t="inlineStr">
        <is>
          <t>Issues de silo - ONRB</t>
        </is>
      </c>
      <c r="O442" t="n">
        <v>0.0077</v>
      </c>
      <c r="P442" t="inlineStr"/>
      <c r="Q442" t="inlineStr"/>
    </row>
    <row r="443" ht="15" customHeight="1" s="1003">
      <c r="A443" s="1019" t="n">
        <v>7010</v>
      </c>
      <c r="B443" t="inlineStr">
        <is>
          <t>Issues de silo</t>
        </is>
      </c>
      <c r="C443" t="inlineStr">
        <is>
          <t>Autres biomatériaux</t>
        </is>
      </c>
      <c r="D443" t="inlineStr">
        <is>
          <t>kt</t>
        </is>
      </c>
      <c r="E443" t="inlineStr">
        <is>
          <t>France</t>
        </is>
      </c>
      <c r="F443" t="inlineStr">
        <is>
          <t>2019-20</t>
        </is>
      </c>
      <c r="G443" t="inlineStr">
        <is>
          <t>Pois</t>
        </is>
      </c>
      <c r="H443" t="inlineStr"/>
      <c r="I443" t="inlineStr">
        <is>
          <t>Part d'issues de silo consommées comme autres biomatériaux = 0,77 % (ONRB - FranceAgriMer)</t>
        </is>
      </c>
      <c r="J443" t="inlineStr">
        <is>
          <t>ONRB - FranceAgriMer</t>
        </is>
      </c>
      <c r="K443" t="inlineStr">
        <is>
          <t>0</t>
        </is>
      </c>
      <c r="L443" t="inlineStr">
        <is>
          <t>Répartition</t>
        </is>
      </c>
      <c r="M443" t="inlineStr">
        <is>
          <t>Part d'issues de silo consommées comme autres biomatériaux</t>
        </is>
      </c>
      <c r="N443" t="inlineStr">
        <is>
          <t>Issues de silo - ONRB</t>
        </is>
      </c>
      <c r="O443" t="n">
        <v>-1</v>
      </c>
      <c r="P443" t="inlineStr">
        <is>
          <t>Part d'issues de silo consommées comme autres biomatériaux</t>
        </is>
      </c>
      <c r="Q443" t="inlineStr">
        <is>
          <t>ONRB - FranceAgriMer</t>
        </is>
      </c>
    </row>
    <row r="444" ht="15" customHeight="1" s="1003">
      <c r="A444" s="1071" t="n">
        <v>8010</v>
      </c>
      <c r="B444" t="inlineStr">
        <is>
          <t>Issues de silo</t>
        </is>
      </c>
      <c r="C444" t="inlineStr">
        <is>
          <t>Méthanisation</t>
        </is>
      </c>
      <c r="D444" t="inlineStr">
        <is>
          <t>kt</t>
        </is>
      </c>
      <c r="E444" t="inlineStr">
        <is>
          <t>France</t>
        </is>
      </c>
      <c r="F444" t="inlineStr">
        <is>
          <t>2019-20</t>
        </is>
      </c>
      <c r="G444" t="inlineStr">
        <is>
          <t>Pois</t>
        </is>
      </c>
      <c r="H444" t="inlineStr"/>
      <c r="I444" t="inlineStr">
        <is>
          <t>Part d'issues de silo consommées en méthanisation = 40,72 % (ONRB - FranceAgriMer)</t>
        </is>
      </c>
      <c r="J444" t="inlineStr">
        <is>
          <t>ONRB - FranceAgriMer</t>
        </is>
      </c>
      <c r="K444" t="inlineStr">
        <is>
          <t>0</t>
        </is>
      </c>
      <c r="L444" t="inlineStr">
        <is>
          <t>Répartition</t>
        </is>
      </c>
      <c r="M444" t="inlineStr">
        <is>
          <t>Part d'issues de silo consommées en méthanisation</t>
        </is>
      </c>
      <c r="N444" t="inlineStr">
        <is>
          <t>Issues de silo - ONRB</t>
        </is>
      </c>
      <c r="O444" t="n">
        <v>-1</v>
      </c>
      <c r="P444" t="inlineStr">
        <is>
          <t>Part d'issues de silo consommées en méthanisation</t>
        </is>
      </c>
      <c r="Q444" t="inlineStr">
        <is>
          <t>ONRB - FranceAgriMer</t>
        </is>
      </c>
    </row>
    <row r="445" ht="15" customHeight="1" s="1003">
      <c r="A445" s="1019" t="n">
        <v>8010</v>
      </c>
      <c r="B445" t="inlineStr">
        <is>
          <t>OS</t>
        </is>
      </c>
      <c r="C445" t="inlineStr">
        <is>
          <t>Issues de silo</t>
        </is>
      </c>
      <c r="D445" t="inlineStr">
        <is>
          <t>kt</t>
        </is>
      </c>
      <c r="E445" t="inlineStr">
        <is>
          <t>France</t>
        </is>
      </c>
      <c r="F445" t="inlineStr">
        <is>
          <t>2019-20</t>
        </is>
      </c>
      <c r="G445" t="inlineStr">
        <is>
          <t>Pois</t>
        </is>
      </c>
      <c r="H445" t="inlineStr"/>
      <c r="I445" t="inlineStr">
        <is>
          <t>Ratio d'issues de silo = 1 % (ONRB - FranceAgriMer)</t>
        </is>
      </c>
      <c r="J445" t="inlineStr">
        <is>
          <t>ONRB - FranceAgriMer</t>
        </is>
      </c>
      <c r="K445" t="inlineStr">
        <is>
          <t>0</t>
        </is>
      </c>
      <c r="L445" t="inlineStr">
        <is>
          <t>Rendement</t>
        </is>
      </c>
      <c r="M445" t="inlineStr">
        <is>
          <t>Ratio d'issues de silo</t>
        </is>
      </c>
      <c r="N445" t="inlineStr">
        <is>
          <t>Issues de silo - ONRB</t>
        </is>
      </c>
      <c r="O445" t="n">
        <v>0.4072</v>
      </c>
      <c r="P445" t="inlineStr"/>
      <c r="Q445" t="inlineStr"/>
    </row>
    <row r="446" ht="15" customHeight="1" s="1003">
      <c r="A446" s="1071" t="n">
        <v>9010</v>
      </c>
      <c r="B446" t="inlineStr">
        <is>
          <t>Issues de silo</t>
        </is>
      </c>
      <c r="C446" t="inlineStr">
        <is>
          <t>Combustion</t>
        </is>
      </c>
      <c r="D446" t="inlineStr">
        <is>
          <t>kt</t>
        </is>
      </c>
      <c r="E446" t="inlineStr">
        <is>
          <t>France</t>
        </is>
      </c>
      <c r="F446" t="inlineStr">
        <is>
          <t>2019-20</t>
        </is>
      </c>
      <c r="G446" t="inlineStr">
        <is>
          <t>Pois</t>
        </is>
      </c>
      <c r="H446" t="inlineStr"/>
      <c r="I446" t="inlineStr">
        <is>
          <t>Part d'issues de silo brûlées = 1,03 % (ONRB - FranceAgriMer)</t>
        </is>
      </c>
      <c r="J446" t="inlineStr">
        <is>
          <t>ONRB - FranceAgriMer</t>
        </is>
      </c>
      <c r="K446" t="inlineStr">
        <is>
          <t>0</t>
        </is>
      </c>
      <c r="L446" t="inlineStr">
        <is>
          <t>Répartition</t>
        </is>
      </c>
      <c r="M446" t="inlineStr">
        <is>
          <t>Part d'issues de silo brûlées</t>
        </is>
      </c>
      <c r="N446" t="inlineStr">
        <is>
          <t>Issues de silo - ONRB</t>
        </is>
      </c>
      <c r="O446" t="n">
        <v>-1</v>
      </c>
      <c r="P446" t="inlineStr">
        <is>
          <t>Part d'issues de silo brûlées</t>
        </is>
      </c>
      <c r="Q446" t="inlineStr">
        <is>
          <t>ONRB - FranceAgriMer</t>
        </is>
      </c>
    </row>
    <row r="447" ht="15" customHeight="1" s="1003">
      <c r="A447" s="1019" t="n">
        <v>9010</v>
      </c>
      <c r="B447" t="inlineStr">
        <is>
          <t>OS</t>
        </is>
      </c>
      <c r="C447" t="inlineStr">
        <is>
          <t>Issues de silo</t>
        </is>
      </c>
      <c r="D447" t="inlineStr">
        <is>
          <t>kt</t>
        </is>
      </c>
      <c r="E447" t="inlineStr">
        <is>
          <t>France</t>
        </is>
      </c>
      <c r="F447" t="inlineStr">
        <is>
          <t>2019-20</t>
        </is>
      </c>
      <c r="G447" t="inlineStr">
        <is>
          <t>Pois</t>
        </is>
      </c>
      <c r="H447" t="inlineStr"/>
      <c r="I447" t="inlineStr">
        <is>
          <t>Ratio d'issues de silo = 1 % (ONRB - FranceAgriMer)</t>
        </is>
      </c>
      <c r="J447" t="inlineStr">
        <is>
          <t>ONRB - FranceAgriMer</t>
        </is>
      </c>
      <c r="K447" t="inlineStr">
        <is>
          <t>0</t>
        </is>
      </c>
      <c r="L447" t="inlineStr">
        <is>
          <t>Rendement</t>
        </is>
      </c>
      <c r="M447" t="inlineStr">
        <is>
          <t>Ratio d'issues de silo</t>
        </is>
      </c>
      <c r="N447" t="inlineStr">
        <is>
          <t>Issues de silo - ONRB</t>
        </is>
      </c>
      <c r="O447" t="n">
        <v>0.0103</v>
      </c>
      <c r="P447" t="inlineStr"/>
      <c r="Q447" t="inlineStr"/>
    </row>
    <row r="448" ht="15" customHeight="1" s="1003">
      <c r="A448" s="1071" t="n">
        <v>33</v>
      </c>
      <c r="B448" t="inlineStr">
        <is>
          <t>Graines collectées</t>
        </is>
      </c>
      <c r="C448" t="inlineStr">
        <is>
          <t>Semences certifiées</t>
        </is>
      </c>
      <c r="D448" t="inlineStr">
        <is>
          <t>kt</t>
        </is>
      </c>
      <c r="E448" t="inlineStr">
        <is>
          <t>France</t>
        </is>
      </c>
      <c r="F448" t="inlineStr">
        <is>
          <t>2019-20</t>
        </is>
      </c>
      <c r="G448" t="inlineStr">
        <is>
          <t>Féverole</t>
        </is>
      </c>
      <c r="H448" t="inlineStr">
        <is>
          <t>Production de semences certifiées = 6 kt (Bilans par campagne - FranceAgriMer)</t>
        </is>
      </c>
      <c r="I448" t="inlineStr"/>
      <c r="J448" t="inlineStr">
        <is>
          <t>Bilans par campagne - FranceAgriMer</t>
        </is>
      </c>
      <c r="K448" t="inlineStr"/>
      <c r="L448" t="inlineStr">
        <is>
          <t>Volume</t>
        </is>
      </c>
      <c r="M448" t="inlineStr">
        <is>
          <t>Production de semences certifiées</t>
        </is>
      </c>
      <c r="N448" t="inlineStr">
        <is>
          <t>Bilans Féverole - FAM</t>
        </is>
      </c>
      <c r="O448" t="n">
        <v>1.220954181117877</v>
      </c>
      <c r="P448" t="inlineStr"/>
      <c r="Q448" t="inlineStr"/>
    </row>
    <row r="449" ht="15" customHeight="1" s="1003">
      <c r="A449" s="1019" t="n">
        <v>33</v>
      </c>
      <c r="B449" t="inlineStr">
        <is>
          <t>Graines autoconsommées</t>
        </is>
      </c>
      <c r="C449" t="inlineStr">
        <is>
          <t>Semences fermières</t>
        </is>
      </c>
      <c r="D449" t="inlineStr">
        <is>
          <t>kt</t>
        </is>
      </c>
      <c r="E449" t="inlineStr">
        <is>
          <t>France</t>
        </is>
      </c>
      <c r="F449" t="inlineStr">
        <is>
          <t>2019-20</t>
        </is>
      </c>
      <c r="G449" t="inlineStr">
        <is>
          <t>Féverole</t>
        </is>
      </c>
      <c r="H449" t="inlineStr"/>
      <c r="I449" t="inlineStr">
        <is>
          <t>Part de semences fermières (par rapport aux semences certifiées) = 122,1 % (Enquête Pratiques culturales en grandes cultures - SSP)</t>
        </is>
      </c>
      <c r="J449" t="inlineStr">
        <is>
          <t>Enquête Pratiques culturales en grandes cultures - SSP</t>
        </is>
      </c>
      <c r="K449" t="inlineStr">
        <is>
          <t>0</t>
        </is>
      </c>
      <c r="L449" t="inlineStr">
        <is>
          <t>Répartition</t>
        </is>
      </c>
      <c r="M449" t="inlineStr">
        <is>
          <t>Part de semences fermières (par rapport aux semences certifiées)</t>
        </is>
      </c>
      <c r="N449" t="inlineStr">
        <is>
          <t>Semences fermières - AGRESTE</t>
        </is>
      </c>
      <c r="O449" t="n">
        <v>-1</v>
      </c>
      <c r="P449" t="inlineStr">
        <is>
          <t>Part de semences fermières (par rapport aux semences certifiées)</t>
        </is>
      </c>
      <c r="Q449" t="inlineStr">
        <is>
          <t>Enquête Pratiques culturales en grandes cultures - SSP</t>
        </is>
      </c>
    </row>
    <row r="450" ht="15" customHeight="1" s="1003">
      <c r="A450" s="1071" t="n">
        <v>203</v>
      </c>
      <c r="B450" t="inlineStr">
        <is>
          <t>Graines récoltées</t>
        </is>
      </c>
      <c r="C450" t="inlineStr">
        <is>
          <t>OS</t>
        </is>
      </c>
      <c r="D450" t="inlineStr">
        <is>
          <t>kt</t>
        </is>
      </c>
      <c r="E450" t="inlineStr">
        <is>
          <t>France</t>
        </is>
      </c>
      <c r="F450" t="inlineStr">
        <is>
          <t>2019-20</t>
        </is>
      </c>
      <c r="G450" t="inlineStr">
        <is>
          <t>Féverole</t>
        </is>
      </c>
      <c r="H450" t="inlineStr">
        <is>
          <t>Collecte = 96 kt (Bilans par campagne - FranceAgriMer)</t>
        </is>
      </c>
      <c r="I450" t="inlineStr"/>
      <c r="J450" t="inlineStr">
        <is>
          <t>Bilans par campagne - FranceAgriMer</t>
        </is>
      </c>
      <c r="K450" t="inlineStr"/>
      <c r="L450" t="inlineStr">
        <is>
          <t>Volume</t>
        </is>
      </c>
      <c r="M450" t="inlineStr">
        <is>
          <t>Collecte</t>
        </is>
      </c>
      <c r="N450" t="inlineStr">
        <is>
          <t>Bilans Féverole - FAM</t>
        </is>
      </c>
      <c r="O450" t="n">
        <v>0.01</v>
      </c>
      <c r="P450" t="inlineStr"/>
      <c r="Q450" t="inlineStr"/>
    </row>
    <row r="451" ht="15" customHeight="1" s="1003">
      <c r="A451" s="1019" t="n">
        <v>203</v>
      </c>
      <c r="B451" t="inlineStr">
        <is>
          <t>OS</t>
        </is>
      </c>
      <c r="C451" t="inlineStr">
        <is>
          <t>Issues de silo</t>
        </is>
      </c>
      <c r="D451" t="inlineStr">
        <is>
          <t>kt</t>
        </is>
      </c>
      <c r="E451" t="inlineStr">
        <is>
          <t>France</t>
        </is>
      </c>
      <c r="F451" t="inlineStr">
        <is>
          <t>2019-20</t>
        </is>
      </c>
      <c r="G451" t="inlineStr">
        <is>
          <t>Féverole</t>
        </is>
      </c>
      <c r="H451" t="inlineStr"/>
      <c r="I451" t="inlineStr">
        <is>
          <t>Ratio d'issues de silo = 1 % (ONRB - FranceAgriMer)</t>
        </is>
      </c>
      <c r="J451" t="inlineStr">
        <is>
          <t>ONRB - FranceAgriMer</t>
        </is>
      </c>
      <c r="K451" t="inlineStr">
        <is>
          <t>0</t>
        </is>
      </c>
      <c r="L451" t="inlineStr">
        <is>
          <t>Rendement</t>
        </is>
      </c>
      <c r="M451" t="inlineStr">
        <is>
          <t>Ratio d'issues de silo</t>
        </is>
      </c>
      <c r="N451" t="inlineStr">
        <is>
          <t>Issues de silo - ONRB</t>
        </is>
      </c>
      <c r="O451" t="n">
        <v>-1</v>
      </c>
      <c r="P451" t="inlineStr">
        <is>
          <t>Ratio d'issues de silo</t>
        </is>
      </c>
      <c r="Q451" t="inlineStr">
        <is>
          <t>ONRB - FranceAgriMer</t>
        </is>
      </c>
    </row>
    <row r="452" ht="15" customHeight="1" s="1003">
      <c r="A452" s="1071" t="n">
        <v>1905</v>
      </c>
      <c r="B452" t="inlineStr">
        <is>
          <t>Graines autoconsommées</t>
        </is>
      </c>
      <c r="C452" t="inlineStr">
        <is>
          <t>Elimination/Pertes</t>
        </is>
      </c>
      <c r="D452" t="inlineStr">
        <is>
          <t>kt</t>
        </is>
      </c>
      <c r="E452" t="inlineStr">
        <is>
          <t>France</t>
        </is>
      </c>
      <c r="F452" t="inlineStr">
        <is>
          <t>2019-20</t>
        </is>
      </c>
      <c r="G452" t="inlineStr">
        <is>
          <t>Féverole</t>
        </is>
      </c>
      <c r="H452" t="inlineStr"/>
      <c r="I452" t="inlineStr">
        <is>
          <t>Ratio de pertes à la ferme = 2 % (ORIFLAAM - Terres Univia)</t>
        </is>
      </c>
      <c r="J452" t="inlineStr">
        <is>
          <t>ORIFLAAM - Terres Univia</t>
        </is>
      </c>
      <c r="K452" t="inlineStr">
        <is>
          <t>0</t>
        </is>
      </c>
      <c r="L452" t="inlineStr">
        <is>
          <t>Rendement</t>
        </is>
      </c>
      <c r="M452" t="inlineStr">
        <is>
          <t>Ratio de pertes à la ferme</t>
        </is>
      </c>
      <c r="N452" t="inlineStr">
        <is>
          <t>Pertes ferme - TERRES UNIVIA</t>
        </is>
      </c>
      <c r="O452" t="n">
        <v>-1</v>
      </c>
      <c r="P452" t="inlineStr">
        <is>
          <t>Ratio de pertes à la ferme</t>
        </is>
      </c>
      <c r="Q452" t="inlineStr">
        <is>
          <t>ORIFLAAM - Terres Univia</t>
        </is>
      </c>
    </row>
    <row r="453" ht="15" customHeight="1" s="1003">
      <c r="A453" s="1019" t="n">
        <v>1905</v>
      </c>
      <c r="B453" t="inlineStr">
        <is>
          <t>Graines récoltées</t>
        </is>
      </c>
      <c r="C453" t="inlineStr">
        <is>
          <t>Ferme</t>
        </is>
      </c>
      <c r="D453" t="inlineStr">
        <is>
          <t>kt</t>
        </is>
      </c>
      <c r="E453" t="inlineStr">
        <is>
          <t>France</t>
        </is>
      </c>
      <c r="F453" t="inlineStr">
        <is>
          <t>2019-20</t>
        </is>
      </c>
      <c r="G453" t="inlineStr">
        <is>
          <t>Féverole</t>
        </is>
      </c>
      <c r="H453" t="inlineStr"/>
      <c r="I453" t="inlineStr"/>
      <c r="J453" t="inlineStr"/>
      <c r="K453" t="inlineStr"/>
      <c r="L453" t="inlineStr"/>
      <c r="M453" t="inlineStr"/>
      <c r="N453" t="inlineStr"/>
      <c r="O453" t="n">
        <v>0.02</v>
      </c>
      <c r="P453" t="inlineStr"/>
      <c r="Q453" t="inlineStr"/>
    </row>
    <row r="454" ht="15" customHeight="1" s="1003">
      <c r="A454" s="1071" t="n">
        <v>4011</v>
      </c>
      <c r="B454" t="inlineStr">
        <is>
          <t>OS</t>
        </is>
      </c>
      <c r="C454" t="inlineStr">
        <is>
          <t>Issues de silo</t>
        </is>
      </c>
      <c r="D454" t="inlineStr">
        <is>
          <t>kt</t>
        </is>
      </c>
      <c r="E454" t="inlineStr">
        <is>
          <t>France</t>
        </is>
      </c>
      <c r="F454" t="inlineStr">
        <is>
          <t>2019-20</t>
        </is>
      </c>
      <c r="G454" t="inlineStr">
        <is>
          <t>Féverole</t>
        </is>
      </c>
      <c r="H454" t="inlineStr"/>
      <c r="I454" t="inlineStr">
        <is>
          <t>Ratio d'issues de silo = 1 % (ONRB - FranceAgriMer)</t>
        </is>
      </c>
      <c r="J454" t="inlineStr">
        <is>
          <t>ONRB - FranceAgriMer</t>
        </is>
      </c>
      <c r="K454" t="inlineStr">
        <is>
          <t>0</t>
        </is>
      </c>
      <c r="L454" t="inlineStr">
        <is>
          <t>Rendement</t>
        </is>
      </c>
      <c r="M454" t="inlineStr">
        <is>
          <t>Ratio d'issues de silo</t>
        </is>
      </c>
      <c r="N454" t="inlineStr">
        <is>
          <t>Issues de silo - ONRB</t>
        </is>
      </c>
      <c r="O454" t="n">
        <v>0.5633</v>
      </c>
      <c r="P454" t="inlineStr"/>
      <c r="Q454" t="inlineStr"/>
    </row>
    <row r="455" ht="15" customHeight="1" s="1003">
      <c r="A455" s="1019" t="n">
        <v>4011</v>
      </c>
      <c r="B455" t="inlineStr">
        <is>
          <t>Issues de silo</t>
        </is>
      </c>
      <c r="C455" t="inlineStr">
        <is>
          <t>FAF</t>
        </is>
      </c>
      <c r="D455" t="inlineStr">
        <is>
          <t>kt</t>
        </is>
      </c>
      <c r="E455" t="inlineStr">
        <is>
          <t>France</t>
        </is>
      </c>
      <c r="F455" t="inlineStr">
        <is>
          <t>2019-20</t>
        </is>
      </c>
      <c r="G455" t="inlineStr">
        <is>
          <t>Féverole</t>
        </is>
      </c>
      <c r="H455" t="inlineStr"/>
      <c r="I455" t="inlineStr">
        <is>
          <t>Part d'issues de silo consommées par les FAF = 56,33 % (ONRB - FranceAgriMer)</t>
        </is>
      </c>
      <c r="J455" t="inlineStr">
        <is>
          <t>ONRB - FranceAgriMer</t>
        </is>
      </c>
      <c r="K455" t="inlineStr">
        <is>
          <t>0</t>
        </is>
      </c>
      <c r="L455" t="inlineStr">
        <is>
          <t>Répartition</t>
        </is>
      </c>
      <c r="M455" t="inlineStr">
        <is>
          <t>Part d'issues de silo consommées par les FAF</t>
        </is>
      </c>
      <c r="N455" t="inlineStr">
        <is>
          <t>Issues de silo - ONRB</t>
        </is>
      </c>
      <c r="O455" t="n">
        <v>-1</v>
      </c>
      <c r="P455" t="inlineStr">
        <is>
          <t>Part d'issues de silo consommées par les FAF</t>
        </is>
      </c>
      <c r="Q455" t="inlineStr">
        <is>
          <t>ONRB - FranceAgriMer</t>
        </is>
      </c>
    </row>
    <row r="456" ht="15" customHeight="1" s="1003">
      <c r="A456" s="1071" t="n">
        <v>5011</v>
      </c>
      <c r="B456" t="inlineStr">
        <is>
          <t>Issues de silo</t>
        </is>
      </c>
      <c r="C456" t="inlineStr">
        <is>
          <t>Litière</t>
        </is>
      </c>
      <c r="D456" t="inlineStr">
        <is>
          <t>kt</t>
        </is>
      </c>
      <c r="E456" t="inlineStr">
        <is>
          <t>France</t>
        </is>
      </c>
      <c r="F456" t="inlineStr">
        <is>
          <t>2019-20</t>
        </is>
      </c>
      <c r="G456" t="inlineStr">
        <is>
          <t>Féverole</t>
        </is>
      </c>
      <c r="H456" t="inlineStr"/>
      <c r="I456" t="inlineStr">
        <is>
          <t>Part d'issues de silo consommées comme litière = 0,77 % (ONRB - FranceAgriMer)</t>
        </is>
      </c>
      <c r="J456" t="inlineStr">
        <is>
          <t>ONRB - FranceAgriMer</t>
        </is>
      </c>
      <c r="K456" t="inlineStr">
        <is>
          <t>0</t>
        </is>
      </c>
      <c r="L456" t="inlineStr">
        <is>
          <t>Répartition</t>
        </is>
      </c>
      <c r="M456" t="inlineStr">
        <is>
          <t>Part d'issues de silo consommées comme litière</t>
        </is>
      </c>
      <c r="N456" t="inlineStr">
        <is>
          <t>Issues de silo - ONRB</t>
        </is>
      </c>
      <c r="O456" t="n">
        <v>-1</v>
      </c>
      <c r="P456" t="inlineStr">
        <is>
          <t>Part d'issues de silo consommées comme litière</t>
        </is>
      </c>
      <c r="Q456" t="inlineStr">
        <is>
          <t>ONRB - FranceAgriMer</t>
        </is>
      </c>
    </row>
    <row r="457" ht="15" customHeight="1" s="1003">
      <c r="A457" s="1019" t="n">
        <v>5011</v>
      </c>
      <c r="B457" t="inlineStr">
        <is>
          <t>OS</t>
        </is>
      </c>
      <c r="C457" t="inlineStr">
        <is>
          <t>Issues de silo</t>
        </is>
      </c>
      <c r="D457" t="inlineStr">
        <is>
          <t>kt</t>
        </is>
      </c>
      <c r="E457" t="inlineStr">
        <is>
          <t>France</t>
        </is>
      </c>
      <c r="F457" t="inlineStr">
        <is>
          <t>2019-20</t>
        </is>
      </c>
      <c r="G457" t="inlineStr">
        <is>
          <t>Féverole</t>
        </is>
      </c>
      <c r="H457" t="inlineStr"/>
      <c r="I457" t="inlineStr">
        <is>
          <t>Ratio d'issues de silo = 1 % (ONRB - FranceAgriMer)</t>
        </is>
      </c>
      <c r="J457" t="inlineStr">
        <is>
          <t>ONRB - FranceAgriMer</t>
        </is>
      </c>
      <c r="K457" t="inlineStr">
        <is>
          <t>0</t>
        </is>
      </c>
      <c r="L457" t="inlineStr">
        <is>
          <t>Rendement</t>
        </is>
      </c>
      <c r="M457" t="inlineStr">
        <is>
          <t>Ratio d'issues de silo</t>
        </is>
      </c>
      <c r="N457" t="inlineStr">
        <is>
          <t>Issues de silo - ONRB</t>
        </is>
      </c>
      <c r="O457" t="n">
        <v>0.0077</v>
      </c>
      <c r="P457" t="inlineStr"/>
      <c r="Q457" t="inlineStr"/>
    </row>
    <row r="458" ht="15" customHeight="1" s="1003">
      <c r="A458" s="1071" t="n">
        <v>6011</v>
      </c>
      <c r="B458" t="inlineStr">
        <is>
          <t>Issues de silo</t>
        </is>
      </c>
      <c r="C458" t="inlineStr">
        <is>
          <t>Compostage</t>
        </is>
      </c>
      <c r="D458" t="inlineStr">
        <is>
          <t>kt</t>
        </is>
      </c>
      <c r="E458" t="inlineStr">
        <is>
          <t>France</t>
        </is>
      </c>
      <c r="F458" t="inlineStr">
        <is>
          <t>2019-20</t>
        </is>
      </c>
      <c r="G458" t="inlineStr">
        <is>
          <t>Féverole</t>
        </is>
      </c>
      <c r="H458" t="inlineStr"/>
      <c r="I458" t="inlineStr">
        <is>
          <t>Part d'issues de silo compostées = 0 % (ONRB - FranceAgriMer)</t>
        </is>
      </c>
      <c r="J458" t="inlineStr">
        <is>
          <t>ONRB - FranceAgriMer</t>
        </is>
      </c>
      <c r="K458" t="inlineStr">
        <is>
          <t>0</t>
        </is>
      </c>
      <c r="L458" t="inlineStr">
        <is>
          <t>Répartition</t>
        </is>
      </c>
      <c r="M458" t="inlineStr">
        <is>
          <t>Part d'issues de silo compostées</t>
        </is>
      </c>
      <c r="N458" t="inlineStr">
        <is>
          <t>Issues de silo - ONRB</t>
        </is>
      </c>
      <c r="O458" t="n">
        <v>-1</v>
      </c>
      <c r="P458" t="inlineStr">
        <is>
          <t>Part d'issues de silo compostées</t>
        </is>
      </c>
      <c r="Q458" t="inlineStr">
        <is>
          <t>ONRB - FranceAgriMer</t>
        </is>
      </c>
    </row>
    <row r="459" ht="15" customHeight="1" s="1003">
      <c r="A459" s="1019" t="n">
        <v>6011</v>
      </c>
      <c r="B459" t="inlineStr">
        <is>
          <t>OS</t>
        </is>
      </c>
      <c r="C459" t="inlineStr">
        <is>
          <t>Issues de silo</t>
        </is>
      </c>
      <c r="D459" t="inlineStr">
        <is>
          <t>kt</t>
        </is>
      </c>
      <c r="E459" t="inlineStr">
        <is>
          <t>France</t>
        </is>
      </c>
      <c r="F459" t="inlineStr">
        <is>
          <t>2019-20</t>
        </is>
      </c>
      <c r="G459" t="inlineStr">
        <is>
          <t>Féverole</t>
        </is>
      </c>
      <c r="H459" t="inlineStr"/>
      <c r="I459" t="inlineStr">
        <is>
          <t>Ratio d'issues de silo = 1 % (ONRB - FranceAgriMer)</t>
        </is>
      </c>
      <c r="J459" t="inlineStr">
        <is>
          <t>ONRB - FranceAgriMer</t>
        </is>
      </c>
      <c r="K459" t="inlineStr">
        <is>
          <t>0</t>
        </is>
      </c>
      <c r="L459" t="inlineStr">
        <is>
          <t>Rendement</t>
        </is>
      </c>
      <c r="M459" t="inlineStr">
        <is>
          <t>Ratio d'issues de silo</t>
        </is>
      </c>
      <c r="N459" t="inlineStr">
        <is>
          <t>Issues de silo - ONRB</t>
        </is>
      </c>
      <c r="O459" t="n">
        <v>0</v>
      </c>
      <c r="P459" t="inlineStr"/>
      <c r="Q459" t="inlineStr"/>
    </row>
    <row r="460" ht="15" customHeight="1" s="1003">
      <c r="A460" s="1071" t="n">
        <v>7011</v>
      </c>
      <c r="B460" t="inlineStr">
        <is>
          <t>Issues de silo</t>
        </is>
      </c>
      <c r="C460" t="inlineStr">
        <is>
          <t>Autres biomatériaux</t>
        </is>
      </c>
      <c r="D460" t="inlineStr">
        <is>
          <t>kt</t>
        </is>
      </c>
      <c r="E460" t="inlineStr">
        <is>
          <t>France</t>
        </is>
      </c>
      <c r="F460" t="inlineStr">
        <is>
          <t>2019-20</t>
        </is>
      </c>
      <c r="G460" t="inlineStr">
        <is>
          <t>Féverole</t>
        </is>
      </c>
      <c r="H460" t="inlineStr"/>
      <c r="I460" t="inlineStr">
        <is>
          <t>Part d'issues de silo consommées comme autres biomatériaux = 0,77 % (ONRB - FranceAgriMer)</t>
        </is>
      </c>
      <c r="J460" t="inlineStr">
        <is>
          <t>ONRB - FranceAgriMer</t>
        </is>
      </c>
      <c r="K460" t="inlineStr">
        <is>
          <t>0</t>
        </is>
      </c>
      <c r="L460" t="inlineStr">
        <is>
          <t>Répartition</t>
        </is>
      </c>
      <c r="M460" t="inlineStr">
        <is>
          <t>Part d'issues de silo consommées comme autres biomatériaux</t>
        </is>
      </c>
      <c r="N460" t="inlineStr">
        <is>
          <t>Issues de silo - ONRB</t>
        </is>
      </c>
      <c r="O460" t="n">
        <v>-1</v>
      </c>
      <c r="P460" t="inlineStr">
        <is>
          <t>Part d'issues de silo consommées comme autres biomatériaux</t>
        </is>
      </c>
      <c r="Q460" t="inlineStr">
        <is>
          <t>ONRB - FranceAgriMer</t>
        </is>
      </c>
    </row>
    <row r="461" ht="15" customHeight="1" s="1003">
      <c r="A461" s="1019" t="n">
        <v>7011</v>
      </c>
      <c r="B461" t="inlineStr">
        <is>
          <t>OS</t>
        </is>
      </c>
      <c r="C461" t="inlineStr">
        <is>
          <t>Issues de silo</t>
        </is>
      </c>
      <c r="D461" t="inlineStr">
        <is>
          <t>kt</t>
        </is>
      </c>
      <c r="E461" t="inlineStr">
        <is>
          <t>France</t>
        </is>
      </c>
      <c r="F461" t="inlineStr">
        <is>
          <t>2019-20</t>
        </is>
      </c>
      <c r="G461" t="inlineStr">
        <is>
          <t>Féverole</t>
        </is>
      </c>
      <c r="H461" t="inlineStr"/>
      <c r="I461" t="inlineStr">
        <is>
          <t>Ratio d'issues de silo = 1 % (ONRB - FranceAgriMer)</t>
        </is>
      </c>
      <c r="J461" t="inlineStr">
        <is>
          <t>ONRB - FranceAgriMer</t>
        </is>
      </c>
      <c r="K461" t="inlineStr">
        <is>
          <t>0</t>
        </is>
      </c>
      <c r="L461" t="inlineStr">
        <is>
          <t>Rendement</t>
        </is>
      </c>
      <c r="M461" t="inlineStr">
        <is>
          <t>Ratio d'issues de silo</t>
        </is>
      </c>
      <c r="N461" t="inlineStr">
        <is>
          <t>Issues de silo - ONRB</t>
        </is>
      </c>
      <c r="O461" t="n">
        <v>0.0077</v>
      </c>
      <c r="P461" t="inlineStr"/>
      <c r="Q461" t="inlineStr"/>
    </row>
    <row r="462" ht="15" customHeight="1" s="1003">
      <c r="A462" s="1071" t="n">
        <v>7101</v>
      </c>
      <c r="B462" t="inlineStr">
        <is>
          <t>Graines collectées</t>
        </is>
      </c>
      <c r="C462" t="inlineStr">
        <is>
          <t>Meunerie</t>
        </is>
      </c>
      <c r="D462" t="inlineStr">
        <is>
          <t>kt</t>
        </is>
      </c>
      <c r="E462" t="inlineStr">
        <is>
          <t>France</t>
        </is>
      </c>
      <c r="F462" t="inlineStr">
        <is>
          <t>2019-20</t>
        </is>
      </c>
      <c r="G462" t="inlineStr">
        <is>
          <t>Féverole</t>
        </is>
      </c>
      <c r="H462" t="inlineStr">
        <is>
          <t>Consommation de graines en alimentation humaine = 12 kt (Bilans par campagne - FranceAgriMer)</t>
        </is>
      </c>
      <c r="I462" t="inlineStr"/>
      <c r="J462" t="inlineStr">
        <is>
          <t>Bilans par campagne - FranceAgriMer</t>
        </is>
      </c>
      <c r="K462" t="inlineStr"/>
      <c r="L462" t="inlineStr">
        <is>
          <t>Volume</t>
        </is>
      </c>
      <c r="M462" t="inlineStr">
        <is>
          <t>Consommation de graines en alimentation humaine</t>
        </is>
      </c>
      <c r="N462" t="inlineStr">
        <is>
          <t>Bilans Féverole - FAM</t>
        </is>
      </c>
      <c r="O462" t="n">
        <v>0.7692307692307692</v>
      </c>
      <c r="P462" t="inlineStr"/>
      <c r="Q462" t="inlineStr"/>
    </row>
    <row r="463" ht="15" customHeight="1" s="1003">
      <c r="A463" s="1019" t="n">
        <v>7101</v>
      </c>
      <c r="B463" t="inlineStr">
        <is>
          <t>Meunerie</t>
        </is>
      </c>
      <c r="C463" t="inlineStr">
        <is>
          <t>Farine</t>
        </is>
      </c>
      <c r="D463" t="inlineStr">
        <is>
          <t>kt</t>
        </is>
      </c>
      <c r="E463" t="inlineStr">
        <is>
          <t>France</t>
        </is>
      </c>
      <c r="F463" t="inlineStr">
        <is>
          <t>2019-20</t>
        </is>
      </c>
      <c r="G463" t="inlineStr">
        <is>
          <t>Féverole</t>
        </is>
      </c>
      <c r="H463" t="inlineStr"/>
      <c r="I463" t="inlineStr">
        <is>
          <t>Rendement de production de farine = 76,92 % (ONRB - FranceAgriMer)</t>
        </is>
      </c>
      <c r="J463" t="inlineStr">
        <is>
          <t>ONRB - FranceAgriMer</t>
        </is>
      </c>
      <c r="K463" t="inlineStr">
        <is>
          <t>0</t>
        </is>
      </c>
      <c r="L463" t="inlineStr">
        <is>
          <t>Rendement</t>
        </is>
      </c>
      <c r="M463" t="inlineStr">
        <is>
          <t>Rendement de production de farine</t>
        </is>
      </c>
      <c r="N463" t="inlineStr">
        <is>
          <t>Fab. ingrédients - Diverses</t>
        </is>
      </c>
      <c r="O463" t="n">
        <v>-1</v>
      </c>
      <c r="P463" t="inlineStr">
        <is>
          <t>Rendement de production de farine</t>
        </is>
      </c>
      <c r="Q463" t="inlineStr">
        <is>
          <t>ONRB - FranceAgriMer</t>
        </is>
      </c>
    </row>
    <row r="464" ht="15" customHeight="1" s="1003">
      <c r="A464" s="1071" t="n">
        <v>8011</v>
      </c>
      <c r="B464" t="inlineStr">
        <is>
          <t>Issues de silo</t>
        </is>
      </c>
      <c r="C464" t="inlineStr">
        <is>
          <t>Méthanisation</t>
        </is>
      </c>
      <c r="D464" t="inlineStr">
        <is>
          <t>kt</t>
        </is>
      </c>
      <c r="E464" t="inlineStr">
        <is>
          <t>France</t>
        </is>
      </c>
      <c r="F464" t="inlineStr">
        <is>
          <t>2019-20</t>
        </is>
      </c>
      <c r="G464" t="inlineStr">
        <is>
          <t>Féverole</t>
        </is>
      </c>
      <c r="H464" t="inlineStr"/>
      <c r="I464" t="inlineStr">
        <is>
          <t>Part d'issues de silo consommées en méthanisation = 40,72 % (ONRB - FranceAgriMer)</t>
        </is>
      </c>
      <c r="J464" t="inlineStr">
        <is>
          <t>ONRB - FranceAgriMer</t>
        </is>
      </c>
      <c r="K464" t="inlineStr">
        <is>
          <t>0</t>
        </is>
      </c>
      <c r="L464" t="inlineStr">
        <is>
          <t>Répartition</t>
        </is>
      </c>
      <c r="M464" t="inlineStr">
        <is>
          <t>Part d'issues de silo consommées en méthanisation</t>
        </is>
      </c>
      <c r="N464" t="inlineStr">
        <is>
          <t>Issues de silo - ONRB</t>
        </is>
      </c>
      <c r="O464" t="n">
        <v>-1</v>
      </c>
      <c r="P464" t="inlineStr">
        <is>
          <t>Part d'issues de silo consommées en méthanisation</t>
        </is>
      </c>
      <c r="Q464" t="inlineStr">
        <is>
          <t>ONRB - FranceAgriMer</t>
        </is>
      </c>
    </row>
    <row r="465" ht="15" customHeight="1" s="1003">
      <c r="A465" s="1019" t="n">
        <v>8011</v>
      </c>
      <c r="B465" t="inlineStr">
        <is>
          <t>OS</t>
        </is>
      </c>
      <c r="C465" t="inlineStr">
        <is>
          <t>Issues de silo</t>
        </is>
      </c>
      <c r="D465" t="inlineStr">
        <is>
          <t>kt</t>
        </is>
      </c>
      <c r="E465" t="inlineStr">
        <is>
          <t>France</t>
        </is>
      </c>
      <c r="F465" t="inlineStr">
        <is>
          <t>2019-20</t>
        </is>
      </c>
      <c r="G465" t="inlineStr">
        <is>
          <t>Féverole</t>
        </is>
      </c>
      <c r="H465" t="inlineStr"/>
      <c r="I465" t="inlineStr">
        <is>
          <t>Ratio d'issues de silo = 1 % (ONRB - FranceAgriMer)</t>
        </is>
      </c>
      <c r="J465" t="inlineStr">
        <is>
          <t>ONRB - FranceAgriMer</t>
        </is>
      </c>
      <c r="K465" t="inlineStr">
        <is>
          <t>0</t>
        </is>
      </c>
      <c r="L465" t="inlineStr">
        <is>
          <t>Rendement</t>
        </is>
      </c>
      <c r="M465" t="inlineStr">
        <is>
          <t>Ratio d'issues de silo</t>
        </is>
      </c>
      <c r="N465" t="inlineStr">
        <is>
          <t>Issues de silo - ONRB</t>
        </is>
      </c>
      <c r="O465" t="n">
        <v>0.4072</v>
      </c>
      <c r="P465" t="inlineStr"/>
      <c r="Q465" t="inlineStr"/>
    </row>
    <row r="466" ht="15" customHeight="1" s="1003">
      <c r="A466" s="1071" t="n">
        <v>9011</v>
      </c>
      <c r="B466" t="inlineStr">
        <is>
          <t>Issues de silo</t>
        </is>
      </c>
      <c r="C466" t="inlineStr">
        <is>
          <t>Combustion</t>
        </is>
      </c>
      <c r="D466" t="inlineStr">
        <is>
          <t>kt</t>
        </is>
      </c>
      <c r="E466" t="inlineStr">
        <is>
          <t>France</t>
        </is>
      </c>
      <c r="F466" t="inlineStr">
        <is>
          <t>2019-20</t>
        </is>
      </c>
      <c r="G466" t="inlineStr">
        <is>
          <t>Féverole</t>
        </is>
      </c>
      <c r="H466" t="inlineStr"/>
      <c r="I466" t="inlineStr">
        <is>
          <t>Part d'issues de silo brûlées = 1,03 % (ONRB - FranceAgriMer)</t>
        </is>
      </c>
      <c r="J466" t="inlineStr">
        <is>
          <t>ONRB - FranceAgriMer</t>
        </is>
      </c>
      <c r="K466" t="inlineStr">
        <is>
          <t>0</t>
        </is>
      </c>
      <c r="L466" t="inlineStr">
        <is>
          <t>Répartition</t>
        </is>
      </c>
      <c r="M466" t="inlineStr">
        <is>
          <t>Part d'issues de silo brûlées</t>
        </is>
      </c>
      <c r="N466" t="inlineStr">
        <is>
          <t>Issues de silo - ONRB</t>
        </is>
      </c>
      <c r="O466" t="n">
        <v>-1</v>
      </c>
      <c r="P466" t="inlineStr">
        <is>
          <t>Part d'issues de silo brûlées</t>
        </is>
      </c>
      <c r="Q466" t="inlineStr">
        <is>
          <t>ONRB - FranceAgriMer</t>
        </is>
      </c>
    </row>
    <row r="467" ht="15" customHeight="1" s="1003">
      <c r="A467" s="1019" t="n">
        <v>9011</v>
      </c>
      <c r="B467" t="inlineStr">
        <is>
          <t>OS</t>
        </is>
      </c>
      <c r="C467" t="inlineStr">
        <is>
          <t>Issues de silo</t>
        </is>
      </c>
      <c r="D467" t="inlineStr">
        <is>
          <t>kt</t>
        </is>
      </c>
      <c r="E467" t="inlineStr">
        <is>
          <t>France</t>
        </is>
      </c>
      <c r="F467" t="inlineStr">
        <is>
          <t>2019-20</t>
        </is>
      </c>
      <c r="G467" t="inlineStr">
        <is>
          <t>Féverole</t>
        </is>
      </c>
      <c r="H467" t="inlineStr"/>
      <c r="I467" t="inlineStr">
        <is>
          <t>Ratio d'issues de silo = 1 % (ONRB - FranceAgriMer)</t>
        </is>
      </c>
      <c r="J467" t="inlineStr">
        <is>
          <t>ONRB - FranceAgriMer</t>
        </is>
      </c>
      <c r="K467" t="inlineStr">
        <is>
          <t>0</t>
        </is>
      </c>
      <c r="L467" t="inlineStr">
        <is>
          <t>Rendement</t>
        </is>
      </c>
      <c r="M467" t="inlineStr">
        <is>
          <t>Ratio d'issues de silo</t>
        </is>
      </c>
      <c r="N467" t="inlineStr">
        <is>
          <t>Issues de silo - ONRB</t>
        </is>
      </c>
      <c r="O467" t="n">
        <v>0.0103</v>
      </c>
      <c r="P467" t="inlineStr"/>
      <c r="Q467" t="inlineStr"/>
    </row>
    <row r="468" ht="15" customHeight="1" s="1003">
      <c r="A468" s="1071" t="n">
        <v>304</v>
      </c>
      <c r="B468" t="inlineStr">
        <is>
          <t>OS</t>
        </is>
      </c>
      <c r="C468" t="inlineStr">
        <is>
          <t>Issues de silo</t>
        </is>
      </c>
      <c r="D468" t="inlineStr">
        <is>
          <t>kt</t>
        </is>
      </c>
      <c r="E468" t="inlineStr">
        <is>
          <t>France</t>
        </is>
      </c>
      <c r="F468" t="inlineStr">
        <is>
          <t>2019-20</t>
        </is>
      </c>
      <c r="G468" t="inlineStr">
        <is>
          <t>Lupin</t>
        </is>
      </c>
      <c r="H468" t="inlineStr"/>
      <c r="I468" t="inlineStr">
        <is>
          <t>Ratio d'issues de silo = 1 % (ONRB - FranceAgriMer)</t>
        </is>
      </c>
      <c r="J468" t="inlineStr">
        <is>
          <t>ONRB - FranceAgriMer</t>
        </is>
      </c>
      <c r="K468" t="inlineStr">
        <is>
          <t>Même ratio d'issues de silo que les pois et fèveroles</t>
        </is>
      </c>
      <c r="L468" t="inlineStr">
        <is>
          <t>Rendement</t>
        </is>
      </c>
      <c r="M468" t="inlineStr">
        <is>
          <t>Ratio d'issues de silo</t>
        </is>
      </c>
      <c r="N468" t="inlineStr">
        <is>
          <t>Issues de silo - ONRB</t>
        </is>
      </c>
      <c r="O468" t="n">
        <v>-1</v>
      </c>
      <c r="P468" t="inlineStr">
        <is>
          <t>Ratio d'issues de silo</t>
        </is>
      </c>
      <c r="Q468" t="inlineStr">
        <is>
          <t>ONRB - FranceAgriMer</t>
        </is>
      </c>
    </row>
    <row r="469" ht="15" customHeight="1" s="1003">
      <c r="A469" s="1019" t="n">
        <v>304</v>
      </c>
      <c r="B469" t="inlineStr">
        <is>
          <t>Graines récoltées</t>
        </is>
      </c>
      <c r="C469" t="inlineStr">
        <is>
          <t>OS</t>
        </is>
      </c>
      <c r="D469" t="inlineStr">
        <is>
          <t>kt</t>
        </is>
      </c>
      <c r="E469" t="inlineStr">
        <is>
          <t>France</t>
        </is>
      </c>
      <c r="F469" t="inlineStr">
        <is>
          <t>2019-20</t>
        </is>
      </c>
      <c r="G469" t="inlineStr">
        <is>
          <t>Lupin</t>
        </is>
      </c>
      <c r="H469" t="inlineStr">
        <is>
          <t>Collecte = 4 kt (Collectes, stocks - FranceAgriMer)</t>
        </is>
      </c>
      <c r="I469" t="inlineStr"/>
      <c r="J469" t="inlineStr">
        <is>
          <t>Collectes, stocks - FranceAgriMer</t>
        </is>
      </c>
      <c r="K469" t="inlineStr"/>
      <c r="L469" t="inlineStr">
        <is>
          <t>Volume</t>
        </is>
      </c>
      <c r="M469" t="inlineStr">
        <is>
          <t>Collecte</t>
        </is>
      </c>
      <c r="N469" t="inlineStr">
        <is>
          <t>Collectes, stocks protéa - FAM</t>
        </is>
      </c>
      <c r="O469" t="n">
        <v>0.01</v>
      </c>
      <c r="P469" t="inlineStr"/>
      <c r="Q469" t="inlineStr"/>
    </row>
    <row r="470" ht="15" customHeight="1" s="1003">
      <c r="A470" s="1071" t="n">
        <v>1104</v>
      </c>
      <c r="B470" t="inlineStr">
        <is>
          <t>OS</t>
        </is>
      </c>
      <c r="C470" t="inlineStr">
        <is>
          <t>Issues de silo</t>
        </is>
      </c>
      <c r="D470" t="inlineStr">
        <is>
          <t>kt</t>
        </is>
      </c>
      <c r="E470" t="inlineStr">
        <is>
          <t>France</t>
        </is>
      </c>
      <c r="F470" t="inlineStr">
        <is>
          <t>2019-20</t>
        </is>
      </c>
      <c r="G470" t="inlineStr">
        <is>
          <t>Lupin</t>
        </is>
      </c>
      <c r="H470" t="inlineStr"/>
      <c r="I470" t="inlineStr">
        <is>
          <t>Ratio d'issues de silo = 1 % (ONRB - FranceAgriMer)</t>
        </is>
      </c>
      <c r="J470" t="inlineStr">
        <is>
          <t>ONRB - FranceAgriMer</t>
        </is>
      </c>
      <c r="K470" t="inlineStr">
        <is>
          <t>Même ratio d'issues de silo que les pois et fèveroles</t>
        </is>
      </c>
      <c r="L470" t="inlineStr">
        <is>
          <t>Rendement</t>
        </is>
      </c>
      <c r="M470" t="inlineStr">
        <is>
          <t>Ratio d'issues de silo</t>
        </is>
      </c>
      <c r="N470" t="inlineStr">
        <is>
          <t>Issues de silo - ONRB</t>
        </is>
      </c>
      <c r="O470" t="n">
        <v>0.5633</v>
      </c>
      <c r="P470" t="inlineStr"/>
      <c r="Q470" t="inlineStr"/>
    </row>
    <row r="471" ht="15" customHeight="1" s="1003">
      <c r="A471" s="1019" t="n">
        <v>1104</v>
      </c>
      <c r="B471" t="inlineStr">
        <is>
          <t>Issues de silo</t>
        </is>
      </c>
      <c r="C471" t="inlineStr">
        <is>
          <t>FAF</t>
        </is>
      </c>
      <c r="D471" t="inlineStr">
        <is>
          <t>kt</t>
        </is>
      </c>
      <c r="E471" t="inlineStr">
        <is>
          <t>France</t>
        </is>
      </c>
      <c r="F471" t="inlineStr">
        <is>
          <t>2019-20</t>
        </is>
      </c>
      <c r="G471" t="inlineStr">
        <is>
          <t>Lupin</t>
        </is>
      </c>
      <c r="H471" t="inlineStr"/>
      <c r="I471" t="inlineStr">
        <is>
          <t>Part d'issues de silo consommées par les FAF = 56,33 % (ONRB - FranceAgriMer)</t>
        </is>
      </c>
      <c r="J471" t="inlineStr">
        <is>
          <t>ONRB - FranceAgriMer</t>
        </is>
      </c>
      <c r="K471" t="inlineStr">
        <is>
          <t>Mêmes usages que les issues de silo de pois et fèveroles</t>
        </is>
      </c>
      <c r="L471" t="inlineStr">
        <is>
          <t>Répartition</t>
        </is>
      </c>
      <c r="M471" t="inlineStr">
        <is>
          <t>Part d'issues de silo consommées par les FAF</t>
        </is>
      </c>
      <c r="N471" t="inlineStr">
        <is>
          <t>Issues de silo - ONRB</t>
        </is>
      </c>
      <c r="O471" t="n">
        <v>-1</v>
      </c>
      <c r="P471" t="inlineStr">
        <is>
          <t>Part d'issues de silo consommées par les FAF</t>
        </is>
      </c>
      <c r="Q471" t="inlineStr">
        <is>
          <t>ONRB - FranceAgriMer</t>
        </is>
      </c>
    </row>
    <row r="472" ht="15" customHeight="1" s="1003">
      <c r="A472" s="1071" t="n">
        <v>1204</v>
      </c>
      <c r="B472" t="inlineStr">
        <is>
          <t>Issues de silo</t>
        </is>
      </c>
      <c r="C472" t="inlineStr">
        <is>
          <t>Litière</t>
        </is>
      </c>
      <c r="D472" t="inlineStr">
        <is>
          <t>kt</t>
        </is>
      </c>
      <c r="E472" t="inlineStr">
        <is>
          <t>France</t>
        </is>
      </c>
      <c r="F472" t="inlineStr">
        <is>
          <t>2019-20</t>
        </is>
      </c>
      <c r="G472" t="inlineStr">
        <is>
          <t>Lupin</t>
        </is>
      </c>
      <c r="H472" t="inlineStr"/>
      <c r="I472" t="inlineStr">
        <is>
          <t>Part d'issues de silo consommées comme litière = 0,77 % (ONRB - FranceAgriMer)</t>
        </is>
      </c>
      <c r="J472" t="inlineStr">
        <is>
          <t>ONRB - FranceAgriMer</t>
        </is>
      </c>
      <c r="K472" t="inlineStr">
        <is>
          <t>Mêmes usages que les issues de silo de pois et fèveroles</t>
        </is>
      </c>
      <c r="L472" t="inlineStr">
        <is>
          <t>Répartition</t>
        </is>
      </c>
      <c r="M472" t="inlineStr">
        <is>
          <t>Part d'issues de silo consommées comme litière</t>
        </is>
      </c>
      <c r="N472" t="inlineStr">
        <is>
          <t>Issues de silo - ONRB</t>
        </is>
      </c>
      <c r="O472" t="n">
        <v>-1</v>
      </c>
      <c r="P472" t="inlineStr">
        <is>
          <t>Part d'issues de silo consommées comme litière</t>
        </is>
      </c>
      <c r="Q472" t="inlineStr">
        <is>
          <t>ONRB - FranceAgriMer</t>
        </is>
      </c>
    </row>
    <row r="473" ht="15" customHeight="1" s="1003">
      <c r="A473" s="1019" t="n">
        <v>1204</v>
      </c>
      <c r="B473" t="inlineStr">
        <is>
          <t>OS</t>
        </is>
      </c>
      <c r="C473" t="inlineStr">
        <is>
          <t>Issues de silo</t>
        </is>
      </c>
      <c r="D473" t="inlineStr">
        <is>
          <t>kt</t>
        </is>
      </c>
      <c r="E473" t="inlineStr">
        <is>
          <t>France</t>
        </is>
      </c>
      <c r="F473" t="inlineStr">
        <is>
          <t>2019-20</t>
        </is>
      </c>
      <c r="G473" t="inlineStr">
        <is>
          <t>Lupin</t>
        </is>
      </c>
      <c r="H473" t="inlineStr"/>
      <c r="I473" t="inlineStr">
        <is>
          <t>Ratio d'issues de silo = 1 % (ONRB - FranceAgriMer)</t>
        </is>
      </c>
      <c r="J473" t="inlineStr">
        <is>
          <t>ONRB - FranceAgriMer</t>
        </is>
      </c>
      <c r="K473" t="inlineStr">
        <is>
          <t>Même ratio d'issues de silo que les pois et fèveroles</t>
        </is>
      </c>
      <c r="L473" t="inlineStr">
        <is>
          <t>Rendement</t>
        </is>
      </c>
      <c r="M473" t="inlineStr">
        <is>
          <t>Ratio d'issues de silo</t>
        </is>
      </c>
      <c r="N473" t="inlineStr">
        <is>
          <t>Issues de silo - ONRB</t>
        </is>
      </c>
      <c r="O473" t="n">
        <v>0.0077</v>
      </c>
      <c r="P473" t="inlineStr"/>
      <c r="Q473" t="inlineStr"/>
    </row>
    <row r="474" ht="15" customHeight="1" s="1003">
      <c r="A474" s="1071" t="n">
        <v>1304</v>
      </c>
      <c r="B474" t="inlineStr">
        <is>
          <t>OS</t>
        </is>
      </c>
      <c r="C474" t="inlineStr">
        <is>
          <t>Issues de silo</t>
        </is>
      </c>
      <c r="D474" t="inlineStr">
        <is>
          <t>kt</t>
        </is>
      </c>
      <c r="E474" t="inlineStr">
        <is>
          <t>France</t>
        </is>
      </c>
      <c r="F474" t="inlineStr">
        <is>
          <t>2019-20</t>
        </is>
      </c>
      <c r="G474" t="inlineStr">
        <is>
          <t>Lupin</t>
        </is>
      </c>
      <c r="H474" t="inlineStr"/>
      <c r="I474" t="inlineStr">
        <is>
          <t>Ratio d'issues de silo = 1 % (ONRB - FranceAgriMer)</t>
        </is>
      </c>
      <c r="J474" t="inlineStr">
        <is>
          <t>ONRB - FranceAgriMer</t>
        </is>
      </c>
      <c r="K474" t="inlineStr">
        <is>
          <t>Même ratio d'issues de silo que les pois et fèveroles</t>
        </is>
      </c>
      <c r="L474" t="inlineStr">
        <is>
          <t>Rendement</t>
        </is>
      </c>
      <c r="M474" t="inlineStr">
        <is>
          <t>Ratio d'issues de silo</t>
        </is>
      </c>
      <c r="N474" t="inlineStr">
        <is>
          <t>Issues de silo - ONRB</t>
        </is>
      </c>
      <c r="O474" t="n">
        <v>0</v>
      </c>
      <c r="P474" t="inlineStr"/>
      <c r="Q474" t="inlineStr"/>
    </row>
    <row r="475" ht="15" customHeight="1" s="1003">
      <c r="A475" s="1019" t="n">
        <v>1304</v>
      </c>
      <c r="B475" t="inlineStr">
        <is>
          <t>Issues de silo</t>
        </is>
      </c>
      <c r="C475" t="inlineStr">
        <is>
          <t>Compostage</t>
        </is>
      </c>
      <c r="D475" t="inlineStr">
        <is>
          <t>kt</t>
        </is>
      </c>
      <c r="E475" t="inlineStr">
        <is>
          <t>France</t>
        </is>
      </c>
      <c r="F475" t="inlineStr">
        <is>
          <t>2019-20</t>
        </is>
      </c>
      <c r="G475" t="inlineStr">
        <is>
          <t>Lupin</t>
        </is>
      </c>
      <c r="H475" t="inlineStr"/>
      <c r="I475" t="inlineStr">
        <is>
          <t>Part d'issues de silo compostées = 0 % (ONRB - FranceAgriMer)</t>
        </is>
      </c>
      <c r="J475" t="inlineStr">
        <is>
          <t>ONRB - FranceAgriMer</t>
        </is>
      </c>
      <c r="K475" t="inlineStr">
        <is>
          <t>Mêmes usages que les issues de silo de pois et fèveroles</t>
        </is>
      </c>
      <c r="L475" t="inlineStr">
        <is>
          <t>Répartition</t>
        </is>
      </c>
      <c r="M475" t="inlineStr">
        <is>
          <t>Part d'issues de silo compostées</t>
        </is>
      </c>
      <c r="N475" t="inlineStr">
        <is>
          <t>Issues de silo - ONRB</t>
        </is>
      </c>
      <c r="O475" t="n">
        <v>-1</v>
      </c>
      <c r="P475" t="inlineStr">
        <is>
          <t>Part d'issues de silo compostées</t>
        </is>
      </c>
      <c r="Q475" t="inlineStr">
        <is>
          <t>ONRB - FranceAgriMer</t>
        </is>
      </c>
    </row>
    <row r="476" ht="15" customHeight="1" s="1003">
      <c r="A476" s="1071" t="n">
        <v>1404</v>
      </c>
      <c r="B476" t="inlineStr">
        <is>
          <t>OS</t>
        </is>
      </c>
      <c r="C476" t="inlineStr">
        <is>
          <t>Issues de silo</t>
        </is>
      </c>
      <c r="D476" t="inlineStr">
        <is>
          <t>kt</t>
        </is>
      </c>
      <c r="E476" t="inlineStr">
        <is>
          <t>France</t>
        </is>
      </c>
      <c r="F476" t="inlineStr">
        <is>
          <t>2019-20</t>
        </is>
      </c>
      <c r="G476" t="inlineStr">
        <is>
          <t>Lupin</t>
        </is>
      </c>
      <c r="H476" t="inlineStr"/>
      <c r="I476" t="inlineStr">
        <is>
          <t>Ratio d'issues de silo = 1 % (ONRB - FranceAgriMer)</t>
        </is>
      </c>
      <c r="J476" t="inlineStr">
        <is>
          <t>ONRB - FranceAgriMer</t>
        </is>
      </c>
      <c r="K476" t="inlineStr">
        <is>
          <t>Même ratio d'issues de silo que les pois et fèveroles</t>
        </is>
      </c>
      <c r="L476" t="inlineStr">
        <is>
          <t>Rendement</t>
        </is>
      </c>
      <c r="M476" t="inlineStr">
        <is>
          <t>Ratio d'issues de silo</t>
        </is>
      </c>
      <c r="N476" t="inlineStr">
        <is>
          <t>Issues de silo - ONRB</t>
        </is>
      </c>
      <c r="O476" t="n">
        <v>0.0077</v>
      </c>
      <c r="P476" t="inlineStr"/>
      <c r="Q476" t="inlineStr"/>
    </row>
    <row r="477" ht="15" customHeight="1" s="1003">
      <c r="A477" s="1019" t="n">
        <v>1404</v>
      </c>
      <c r="B477" t="inlineStr">
        <is>
          <t>Issues de silo</t>
        </is>
      </c>
      <c r="C477" t="inlineStr">
        <is>
          <t>Autres biomatériaux</t>
        </is>
      </c>
      <c r="D477" t="inlineStr">
        <is>
          <t>kt</t>
        </is>
      </c>
      <c r="E477" t="inlineStr">
        <is>
          <t>France</t>
        </is>
      </c>
      <c r="F477" t="inlineStr">
        <is>
          <t>2019-20</t>
        </is>
      </c>
      <c r="G477" t="inlineStr">
        <is>
          <t>Lupin</t>
        </is>
      </c>
      <c r="H477" t="inlineStr"/>
      <c r="I477" t="inlineStr">
        <is>
          <t>Part d'issues de silo consommées comme autres biomatériaux = 0,77 % (ONRB - FranceAgriMer)</t>
        </is>
      </c>
      <c r="J477" t="inlineStr">
        <is>
          <t>ONRB - FranceAgriMer</t>
        </is>
      </c>
      <c r="K477" t="inlineStr">
        <is>
          <t>Mêmes usages que les issues de silo de pois et fèveroles</t>
        </is>
      </c>
      <c r="L477" t="inlineStr">
        <is>
          <t>Répartition</t>
        </is>
      </c>
      <c r="M477" t="inlineStr">
        <is>
          <t>Part d'issues de silo consommées comme autres biomatériaux</t>
        </is>
      </c>
      <c r="N477" t="inlineStr">
        <is>
          <t>Issues de silo - ONRB</t>
        </is>
      </c>
      <c r="O477" t="n">
        <v>-1</v>
      </c>
      <c r="P477" t="inlineStr">
        <is>
          <t>Part d'issues de silo consommées comme autres biomatériaux</t>
        </is>
      </c>
      <c r="Q477" t="inlineStr">
        <is>
          <t>ONRB - FranceAgriMer</t>
        </is>
      </c>
    </row>
    <row r="478" ht="15" customHeight="1" s="1003">
      <c r="A478" s="1071" t="n">
        <v>1504</v>
      </c>
      <c r="B478" t="inlineStr">
        <is>
          <t>OS</t>
        </is>
      </c>
      <c r="C478" t="inlineStr">
        <is>
          <t>Issues de silo</t>
        </is>
      </c>
      <c r="D478" t="inlineStr">
        <is>
          <t>kt</t>
        </is>
      </c>
      <c r="E478" t="inlineStr">
        <is>
          <t>France</t>
        </is>
      </c>
      <c r="F478" t="inlineStr">
        <is>
          <t>2019-20</t>
        </is>
      </c>
      <c r="G478" t="inlineStr">
        <is>
          <t>Lupin</t>
        </is>
      </c>
      <c r="H478" t="inlineStr"/>
      <c r="I478" t="inlineStr">
        <is>
          <t>Ratio d'issues de silo = 1 % (ONRB - FranceAgriMer)</t>
        </is>
      </c>
      <c r="J478" t="inlineStr">
        <is>
          <t>ONRB - FranceAgriMer</t>
        </is>
      </c>
      <c r="K478" t="inlineStr">
        <is>
          <t>Même ratio d'issues de silo que les pois et fèveroles</t>
        </is>
      </c>
      <c r="L478" t="inlineStr">
        <is>
          <t>Rendement</t>
        </is>
      </c>
      <c r="M478" t="inlineStr">
        <is>
          <t>Ratio d'issues de silo</t>
        </is>
      </c>
      <c r="N478" t="inlineStr">
        <is>
          <t>Issues de silo - ONRB</t>
        </is>
      </c>
      <c r="O478" t="n">
        <v>0.4072</v>
      </c>
      <c r="P478" t="inlineStr"/>
      <c r="Q478" t="inlineStr"/>
    </row>
    <row r="479" ht="15" customHeight="1" s="1003">
      <c r="A479" s="1019" t="n">
        <v>1504</v>
      </c>
      <c r="B479" t="inlineStr">
        <is>
          <t>Issues de silo</t>
        </is>
      </c>
      <c r="C479" t="inlineStr">
        <is>
          <t>Méthanisation</t>
        </is>
      </c>
      <c r="D479" t="inlineStr">
        <is>
          <t>kt</t>
        </is>
      </c>
      <c r="E479" t="inlineStr">
        <is>
          <t>France</t>
        </is>
      </c>
      <c r="F479" t="inlineStr">
        <is>
          <t>2019-20</t>
        </is>
      </c>
      <c r="G479" t="inlineStr">
        <is>
          <t>Lupin</t>
        </is>
      </c>
      <c r="H479" t="inlineStr"/>
      <c r="I479" t="inlineStr">
        <is>
          <t>Part d'issues de silo consommées en méthanisation = 40,72 % (ONRB - FranceAgriMer)</t>
        </is>
      </c>
      <c r="J479" t="inlineStr">
        <is>
          <t>ONRB - FranceAgriMer</t>
        </is>
      </c>
      <c r="K479" t="inlineStr">
        <is>
          <t>Mêmes usages que les issues de silo de pois et fèveroles</t>
        </is>
      </c>
      <c r="L479" t="inlineStr">
        <is>
          <t>Répartition</t>
        </is>
      </c>
      <c r="M479" t="inlineStr">
        <is>
          <t>Part d'issues de silo consommées en méthanisation</t>
        </is>
      </c>
      <c r="N479" t="inlineStr">
        <is>
          <t>Issues de silo - ONRB</t>
        </is>
      </c>
      <c r="O479" t="n">
        <v>-1</v>
      </c>
      <c r="P479" t="inlineStr">
        <is>
          <t>Part d'issues de silo consommées en méthanisation</t>
        </is>
      </c>
      <c r="Q479" t="inlineStr">
        <is>
          <t>ONRB - FranceAgriMer</t>
        </is>
      </c>
    </row>
    <row r="480" ht="15" customHeight="1" s="1003">
      <c r="A480" s="1071" t="n">
        <v>1604</v>
      </c>
      <c r="B480" t="inlineStr">
        <is>
          <t>OS</t>
        </is>
      </c>
      <c r="C480" t="inlineStr">
        <is>
          <t>Issues de silo</t>
        </is>
      </c>
      <c r="D480" t="inlineStr">
        <is>
          <t>kt</t>
        </is>
      </c>
      <c r="E480" t="inlineStr">
        <is>
          <t>France</t>
        </is>
      </c>
      <c r="F480" t="inlineStr">
        <is>
          <t>2019-20</t>
        </is>
      </c>
      <c r="G480" t="inlineStr">
        <is>
          <t>Lupin</t>
        </is>
      </c>
      <c r="H480" t="inlineStr"/>
      <c r="I480" t="inlineStr">
        <is>
          <t>Ratio d'issues de silo = 1 % (ONRB - FranceAgriMer)</t>
        </is>
      </c>
      <c r="J480" t="inlineStr">
        <is>
          <t>ONRB - FranceAgriMer</t>
        </is>
      </c>
      <c r="K480" t="inlineStr">
        <is>
          <t>Même ratio d'issues de silo que les pois et fèveroles</t>
        </is>
      </c>
      <c r="L480" t="inlineStr">
        <is>
          <t>Rendement</t>
        </is>
      </c>
      <c r="M480" t="inlineStr">
        <is>
          <t>Ratio d'issues de silo</t>
        </is>
      </c>
      <c r="N480" t="inlineStr">
        <is>
          <t>Issues de silo - ONRB</t>
        </is>
      </c>
      <c r="O480" t="n">
        <v>0.0103</v>
      </c>
      <c r="P480" t="inlineStr"/>
      <c r="Q480" t="inlineStr"/>
    </row>
    <row r="481" ht="15" customHeight="1" s="1003">
      <c r="A481" s="1019" t="n">
        <v>1604</v>
      </c>
      <c r="B481" t="inlineStr">
        <is>
          <t>Issues de silo</t>
        </is>
      </c>
      <c r="C481" t="inlineStr">
        <is>
          <t>Combustion</t>
        </is>
      </c>
      <c r="D481" t="inlineStr">
        <is>
          <t>kt</t>
        </is>
      </c>
      <c r="E481" t="inlineStr">
        <is>
          <t>France</t>
        </is>
      </c>
      <c r="F481" t="inlineStr">
        <is>
          <t>2019-20</t>
        </is>
      </c>
      <c r="G481" t="inlineStr">
        <is>
          <t>Lupin</t>
        </is>
      </c>
      <c r="H481" t="inlineStr"/>
      <c r="I481" t="inlineStr">
        <is>
          <t>Part d'issues de silo brûlées = 1,03 % (ONRB - FranceAgriMer)</t>
        </is>
      </c>
      <c r="J481" t="inlineStr">
        <is>
          <t>ONRB - FranceAgriMer</t>
        </is>
      </c>
      <c r="K481" t="inlineStr">
        <is>
          <t>Mêmes usages que les issues de silo de pois et fèveroles</t>
        </is>
      </c>
      <c r="L481" t="inlineStr">
        <is>
          <t>Répartition</t>
        </is>
      </c>
      <c r="M481" t="inlineStr">
        <is>
          <t>Part d'issues de silo brûlées</t>
        </is>
      </c>
      <c r="N481" t="inlineStr">
        <is>
          <t>Issues de silo - ONRB</t>
        </is>
      </c>
      <c r="O481" t="n">
        <v>-1</v>
      </c>
      <c r="P481" t="inlineStr">
        <is>
          <t>Part d'issues de silo brûlées</t>
        </is>
      </c>
      <c r="Q481" t="inlineStr">
        <is>
          <t>ONRB - FranceAgriMer</t>
        </is>
      </c>
    </row>
    <row r="482" ht="15" customHeight="1" s="1003">
      <c r="A482" s="1071" t="n">
        <v>2104</v>
      </c>
      <c r="B482" t="inlineStr">
        <is>
          <t>Graines autoconsommées</t>
        </is>
      </c>
      <c r="C482" t="inlineStr">
        <is>
          <t>Elimination/Pertes</t>
        </is>
      </c>
      <c r="D482" t="inlineStr">
        <is>
          <t>kt</t>
        </is>
      </c>
      <c r="E482" t="inlineStr">
        <is>
          <t>France</t>
        </is>
      </c>
      <c r="F482" t="inlineStr">
        <is>
          <t>2019-20</t>
        </is>
      </c>
      <c r="G482" t="inlineStr">
        <is>
          <t>Lupin</t>
        </is>
      </c>
      <c r="H482" t="inlineStr"/>
      <c r="I482" t="inlineStr">
        <is>
          <t>Ratio de pertes à la ferme = 2 % (ORIFLAAM - Terres Univia)</t>
        </is>
      </c>
      <c r="J482" t="inlineStr">
        <is>
          <t>ORIFLAAM - Terres Univia</t>
        </is>
      </c>
      <c r="K482" t="inlineStr">
        <is>
          <t>Même ratio de pertes à la ferme que soja, pois et féverole</t>
        </is>
      </c>
      <c r="L482" t="inlineStr">
        <is>
          <t>Rendement</t>
        </is>
      </c>
      <c r="M482" t="inlineStr">
        <is>
          <t>Ratio de pertes à la ferme</t>
        </is>
      </c>
      <c r="N482" t="inlineStr">
        <is>
          <t>Pertes ferme - TERRES UNIVIA</t>
        </is>
      </c>
      <c r="O482" t="n">
        <v>-1</v>
      </c>
      <c r="P482" t="inlineStr">
        <is>
          <t>Ratio de pertes à la ferme</t>
        </is>
      </c>
      <c r="Q482" t="inlineStr">
        <is>
          <t>ORIFLAAM - Terres Univia</t>
        </is>
      </c>
    </row>
    <row r="483" ht="15" customHeight="1" s="1003">
      <c r="A483" s="1019" t="n">
        <v>2104</v>
      </c>
      <c r="B483" t="inlineStr">
        <is>
          <t>Graines récoltées</t>
        </is>
      </c>
      <c r="C483" t="inlineStr">
        <is>
          <t>Ferme</t>
        </is>
      </c>
      <c r="D483" t="inlineStr">
        <is>
          <t>kt</t>
        </is>
      </c>
      <c r="E483" t="inlineStr">
        <is>
          <t>France</t>
        </is>
      </c>
      <c r="F483" t="inlineStr">
        <is>
          <t>2019-20</t>
        </is>
      </c>
      <c r="G483" t="inlineStr">
        <is>
          <t>Lupin</t>
        </is>
      </c>
      <c r="H483" t="inlineStr"/>
      <c r="I483" t="inlineStr"/>
      <c r="J483" t="inlineStr"/>
      <c r="K483" t="inlineStr"/>
      <c r="L483" t="inlineStr"/>
      <c r="M483" t="inlineStr"/>
      <c r="N483" t="inlineStr"/>
      <c r="O483" t="n">
        <v>0.02</v>
      </c>
      <c r="P483" t="inlineStr"/>
      <c r="Q483" t="inlineStr"/>
    </row>
    <row r="484" ht="15" customHeight="1" s="1003">
      <c r="A484" s="1071" t="n">
        <v>4004</v>
      </c>
      <c r="B484" t="inlineStr">
        <is>
          <t>Graines autoconsommées</t>
        </is>
      </c>
      <c r="C484" t="inlineStr">
        <is>
          <t>Semences fermières</t>
        </is>
      </c>
      <c r="D484" t="inlineStr">
        <is>
          <t>kt</t>
        </is>
      </c>
      <c r="E484" t="inlineStr">
        <is>
          <t>France</t>
        </is>
      </c>
      <c r="F484" t="inlineStr">
        <is>
          <t>2019-20</t>
        </is>
      </c>
      <c r="G484" t="inlineStr">
        <is>
          <t>Lupin</t>
        </is>
      </c>
      <c r="H484" t="inlineStr"/>
      <c r="I484" t="inlineStr">
        <is>
          <t>0</t>
        </is>
      </c>
      <c r="J484" t="inlineStr">
        <is>
          <t>0</t>
        </is>
      </c>
      <c r="K484" t="inlineStr">
        <is>
          <t>Autant de semences fermières que de semences certifiées sont produites</t>
        </is>
      </c>
      <c r="L484" t="inlineStr">
        <is>
          <t>Répartition</t>
        </is>
      </c>
      <c r="M484" t="inlineStr">
        <is>
          <t>Part de semences fermières (par rapport aux semences certifiées)</t>
        </is>
      </c>
      <c r="N484" t="inlineStr">
        <is>
          <t>0</t>
        </is>
      </c>
      <c r="O484" t="n">
        <v>-1</v>
      </c>
      <c r="P484" t="inlineStr">
        <is>
          <t>Part de semences fermières (par rapport aux semences certifiées)</t>
        </is>
      </c>
      <c r="Q484" t="inlineStr"/>
    </row>
    <row r="485" ht="15" customHeight="1" s="1003">
      <c r="A485" s="1019" t="n">
        <v>4004</v>
      </c>
      <c r="B485" t="inlineStr">
        <is>
          <t>Graines collectées</t>
        </is>
      </c>
      <c r="C485" t="inlineStr">
        <is>
          <t>Semences certifiées</t>
        </is>
      </c>
      <c r="D485" t="inlineStr">
        <is>
          <t>kt</t>
        </is>
      </c>
      <c r="E485" t="inlineStr">
        <is>
          <t>France</t>
        </is>
      </c>
      <c r="F485" t="inlineStr">
        <is>
          <t>2019-20</t>
        </is>
      </c>
      <c r="G485" t="inlineStr">
        <is>
          <t>Lupin</t>
        </is>
      </c>
      <c r="H485" t="inlineStr">
        <is>
          <t>Production de semences certifiées = 0 kt (Collectes, stocks - FranceAgriMer)</t>
        </is>
      </c>
      <c r="I485" t="inlineStr"/>
      <c r="J485" t="inlineStr">
        <is>
          <t>Collectes, stocks - FranceAgriMer</t>
        </is>
      </c>
      <c r="K485" t="inlineStr"/>
      <c r="L485" t="inlineStr">
        <is>
          <t>Volume</t>
        </is>
      </c>
      <c r="M485" t="inlineStr">
        <is>
          <t>Production de semences certifiées</t>
        </is>
      </c>
      <c r="N485" t="inlineStr">
        <is>
          <t>Collectes, stocks protéa - FAM</t>
        </is>
      </c>
      <c r="O485" t="n">
        <v>1</v>
      </c>
      <c r="P485" t="inlineStr"/>
      <c r="Q485" t="inlineStr"/>
    </row>
    <row r="486" ht="15" customHeight="1" s="1003">
      <c r="A486" s="1071" t="n">
        <v>7201</v>
      </c>
      <c r="B486" t="inlineStr">
        <is>
          <t>Graines collectées</t>
        </is>
      </c>
      <c r="C486" t="inlineStr">
        <is>
          <t>Fabrication d'ingrédients</t>
        </is>
      </c>
      <c r="D486" t="inlineStr">
        <is>
          <t>kt</t>
        </is>
      </c>
      <c r="E486" t="inlineStr">
        <is>
          <t>France</t>
        </is>
      </c>
      <c r="F486" t="inlineStr">
        <is>
          <t>2019-20</t>
        </is>
      </c>
      <c r="G486" t="inlineStr">
        <is>
          <t>Lupin</t>
        </is>
      </c>
      <c r="H486" t="inlineStr"/>
      <c r="I486" t="inlineStr"/>
      <c r="J486" t="inlineStr"/>
      <c r="K486" t="inlineStr">
        <is>
          <t>Le reste des graines est utilisée pour la fabrication de MPV</t>
        </is>
      </c>
      <c r="L486" t="inlineStr"/>
      <c r="M486" t="inlineStr">
        <is>
          <t>Consommation de graines pour la fabrication d'ingrédients</t>
        </is>
      </c>
      <c r="N486" t="inlineStr"/>
      <c r="O486" t="n">
        <v>0.3</v>
      </c>
      <c r="P486" t="inlineStr"/>
      <c r="Q486" t="inlineStr"/>
    </row>
    <row r="487" ht="15" customHeight="1" s="1003">
      <c r="A487" s="1019" t="n">
        <v>7201</v>
      </c>
      <c r="B487" t="inlineStr">
        <is>
          <t>Fabrication d'ingrédients</t>
        </is>
      </c>
      <c r="C487" t="inlineStr">
        <is>
          <t>MPV</t>
        </is>
      </c>
      <c r="D487" t="inlineStr">
        <is>
          <t>kt</t>
        </is>
      </c>
      <c r="E487" t="inlineStr">
        <is>
          <t>France</t>
        </is>
      </c>
      <c r="F487" t="inlineStr">
        <is>
          <t>2019-20</t>
        </is>
      </c>
      <c r="G487" t="inlineStr">
        <is>
          <t>Lupin</t>
        </is>
      </c>
      <c r="H487" t="inlineStr"/>
      <c r="I487" t="inlineStr">
        <is>
          <t>Rendement de production de protéine = 30 % (Composition - Feedtables)</t>
        </is>
      </c>
      <c r="J487" t="inlineStr">
        <is>
          <t>Composition - Feedtables</t>
        </is>
      </c>
      <c r="K487" t="inlineStr">
        <is>
          <t>0</t>
        </is>
      </c>
      <c r="L487" t="inlineStr">
        <is>
          <t>Rendement</t>
        </is>
      </c>
      <c r="M487" t="inlineStr">
        <is>
          <t>Rendement de production de protéine</t>
        </is>
      </c>
      <c r="N487" t="inlineStr">
        <is>
          <t>Fab. ingrédients - Diverses</t>
        </is>
      </c>
      <c r="O487" t="n">
        <v>-1</v>
      </c>
      <c r="P487" t="inlineStr">
        <is>
          <t>Rendement de production de protéine</t>
        </is>
      </c>
      <c r="Q487" t="inlineStr">
        <is>
          <t>Composition - Feedtables</t>
        </is>
      </c>
    </row>
    <row r="488" ht="15" customHeight="1" s="1003">
      <c r="A488" s="1071" t="n">
        <v>305</v>
      </c>
      <c r="B488" t="inlineStr">
        <is>
          <t>Graines récoltées</t>
        </is>
      </c>
      <c r="C488" t="inlineStr">
        <is>
          <t>OS</t>
        </is>
      </c>
      <c r="D488" t="inlineStr">
        <is>
          <t>kt</t>
        </is>
      </c>
      <c r="E488" t="inlineStr">
        <is>
          <t>France</t>
        </is>
      </c>
      <c r="F488" t="inlineStr">
        <is>
          <t>2019-20</t>
        </is>
      </c>
      <c r="G488" t="inlineStr">
        <is>
          <t>Lentille</t>
        </is>
      </c>
      <c r="H488" t="inlineStr"/>
      <c r="I488" t="inlineStr">
        <is>
          <t>0</t>
        </is>
      </c>
      <c r="J488" t="inlineStr">
        <is>
          <t>0</t>
        </is>
      </c>
      <c r="K488" t="inlineStr">
        <is>
          <t>50 % de la récolte est collectée</t>
        </is>
      </c>
      <c r="L488" t="inlineStr">
        <is>
          <t>Répartition</t>
        </is>
      </c>
      <c r="M488" t="inlineStr">
        <is>
          <t>Part de la collecte</t>
        </is>
      </c>
      <c r="N488" t="inlineStr">
        <is>
          <t>0</t>
        </is>
      </c>
      <c r="O488" t="n">
        <v>0.01</v>
      </c>
      <c r="P488" t="inlineStr"/>
      <c r="Q488" t="inlineStr"/>
    </row>
    <row r="489" ht="15" customHeight="1" s="1003">
      <c r="A489" s="1019" t="n">
        <v>305</v>
      </c>
      <c r="B489" t="inlineStr">
        <is>
          <t>OS</t>
        </is>
      </c>
      <c r="C489" t="inlineStr">
        <is>
          <t>Issues de silo</t>
        </is>
      </c>
      <c r="D489" t="inlineStr">
        <is>
          <t>kt</t>
        </is>
      </c>
      <c r="E489" t="inlineStr">
        <is>
          <t>France</t>
        </is>
      </c>
      <c r="F489" t="inlineStr">
        <is>
          <t>2019-20</t>
        </is>
      </c>
      <c r="G489" t="inlineStr">
        <is>
          <t>Lentille</t>
        </is>
      </c>
      <c r="H489" t="inlineStr"/>
      <c r="I489" t="inlineStr">
        <is>
          <t>Ratio d'issues de silo = 1 % (ONRB - FranceAgriMer)</t>
        </is>
      </c>
      <c r="J489" t="inlineStr">
        <is>
          <t>ONRB - FranceAgriMer</t>
        </is>
      </c>
      <c r="K489" t="inlineStr">
        <is>
          <t>Même ratio d'issues de silo que les pois et fèveroles</t>
        </is>
      </c>
      <c r="L489" t="inlineStr">
        <is>
          <t>Rendement</t>
        </is>
      </c>
      <c r="M489" t="inlineStr">
        <is>
          <t>Ratio d'issues de silo</t>
        </is>
      </c>
      <c r="N489" t="inlineStr">
        <is>
          <t>Issues de silo - ONRB</t>
        </is>
      </c>
      <c r="O489" t="n">
        <v>-1</v>
      </c>
      <c r="P489" t="inlineStr">
        <is>
          <t>Ratio d'issues de silo</t>
        </is>
      </c>
      <c r="Q489" t="inlineStr">
        <is>
          <t>ONRB - FranceAgriMer</t>
        </is>
      </c>
    </row>
    <row r="490" ht="15" customHeight="1" s="1003">
      <c r="A490" s="1071" t="n">
        <v>1105</v>
      </c>
      <c r="B490" t="inlineStr">
        <is>
          <t>Issues de silo</t>
        </is>
      </c>
      <c r="C490" t="inlineStr">
        <is>
          <t>FAF</t>
        </is>
      </c>
      <c r="D490" t="inlineStr">
        <is>
          <t>kt</t>
        </is>
      </c>
      <c r="E490" t="inlineStr">
        <is>
          <t>France</t>
        </is>
      </c>
      <c r="F490" t="inlineStr">
        <is>
          <t>2019-20</t>
        </is>
      </c>
      <c r="G490" t="inlineStr">
        <is>
          <t>Lentille</t>
        </is>
      </c>
      <c r="H490" t="inlineStr"/>
      <c r="I490" t="inlineStr">
        <is>
          <t>Part d'issues de silo consommées par les FAF = 56,33 % (ONRB - FranceAgriMer)</t>
        </is>
      </c>
      <c r="J490" t="inlineStr">
        <is>
          <t>ONRB - FranceAgriMer</t>
        </is>
      </c>
      <c r="K490" t="inlineStr">
        <is>
          <t>Mêmes usages que les issues de silo de pois et fèveroles</t>
        </is>
      </c>
      <c r="L490" t="inlineStr">
        <is>
          <t>Répartition</t>
        </is>
      </c>
      <c r="M490" t="inlineStr">
        <is>
          <t>Part d'issues de silo consommées par les FAF</t>
        </is>
      </c>
      <c r="N490" t="inlineStr">
        <is>
          <t>Issues de silo - ONRB</t>
        </is>
      </c>
      <c r="O490" t="n">
        <v>-1</v>
      </c>
      <c r="P490" t="inlineStr">
        <is>
          <t>Part d'issues de silo consommées par les FAF</t>
        </is>
      </c>
      <c r="Q490" t="inlineStr">
        <is>
          <t>ONRB - FranceAgriMer</t>
        </is>
      </c>
    </row>
    <row r="491" ht="15" customHeight="1" s="1003">
      <c r="A491" s="1019" t="n">
        <v>1105</v>
      </c>
      <c r="B491" t="inlineStr">
        <is>
          <t>OS</t>
        </is>
      </c>
      <c r="C491" t="inlineStr">
        <is>
          <t>Issues de silo</t>
        </is>
      </c>
      <c r="D491" t="inlineStr">
        <is>
          <t>kt</t>
        </is>
      </c>
      <c r="E491" t="inlineStr">
        <is>
          <t>France</t>
        </is>
      </c>
      <c r="F491" t="inlineStr">
        <is>
          <t>2019-20</t>
        </is>
      </c>
      <c r="G491" t="inlineStr">
        <is>
          <t>Lentille</t>
        </is>
      </c>
      <c r="H491" t="inlineStr"/>
      <c r="I491" t="inlineStr">
        <is>
          <t>Ratio d'issues de silo = 1 % (ONRB - FranceAgriMer)</t>
        </is>
      </c>
      <c r="J491" t="inlineStr">
        <is>
          <t>ONRB - FranceAgriMer</t>
        </is>
      </c>
      <c r="K491" t="inlineStr">
        <is>
          <t>Même ratio d'issues de silo que les pois et fèveroles</t>
        </is>
      </c>
      <c r="L491" t="inlineStr">
        <is>
          <t>Rendement</t>
        </is>
      </c>
      <c r="M491" t="inlineStr">
        <is>
          <t>Ratio d'issues de silo</t>
        </is>
      </c>
      <c r="N491" t="inlineStr">
        <is>
          <t>Issues de silo - ONRB</t>
        </is>
      </c>
      <c r="O491" t="n">
        <v>0.5633</v>
      </c>
      <c r="P491" t="inlineStr"/>
      <c r="Q491" t="inlineStr"/>
    </row>
    <row r="492" ht="15" customHeight="1" s="1003">
      <c r="A492" s="1071" t="n">
        <v>1205</v>
      </c>
      <c r="B492" t="inlineStr">
        <is>
          <t>Issues de silo</t>
        </is>
      </c>
      <c r="C492" t="inlineStr">
        <is>
          <t>Litière</t>
        </is>
      </c>
      <c r="D492" t="inlineStr">
        <is>
          <t>kt</t>
        </is>
      </c>
      <c r="E492" t="inlineStr">
        <is>
          <t>France</t>
        </is>
      </c>
      <c r="F492" t="inlineStr">
        <is>
          <t>2019-20</t>
        </is>
      </c>
      <c r="G492" t="inlineStr">
        <is>
          <t>Lentille</t>
        </is>
      </c>
      <c r="H492" t="inlineStr"/>
      <c r="I492" t="inlineStr">
        <is>
          <t>Part d'issues de silo consommées comme litière = 0,77 % (ONRB - FranceAgriMer)</t>
        </is>
      </c>
      <c r="J492" t="inlineStr">
        <is>
          <t>ONRB - FranceAgriMer</t>
        </is>
      </c>
      <c r="K492" t="inlineStr">
        <is>
          <t>Mêmes usages que les issues de silo de pois et fèveroles</t>
        </is>
      </c>
      <c r="L492" t="inlineStr">
        <is>
          <t>Répartition</t>
        </is>
      </c>
      <c r="M492" t="inlineStr">
        <is>
          <t>Part d'issues de silo consommées comme litière</t>
        </is>
      </c>
      <c r="N492" t="inlineStr">
        <is>
          <t>Issues de silo - ONRB</t>
        </is>
      </c>
      <c r="O492" t="n">
        <v>-1</v>
      </c>
      <c r="P492" t="inlineStr">
        <is>
          <t>Part d'issues de silo consommées comme litière</t>
        </is>
      </c>
      <c r="Q492" t="inlineStr">
        <is>
          <t>ONRB - FranceAgriMer</t>
        </is>
      </c>
    </row>
    <row r="493" ht="15" customHeight="1" s="1003">
      <c r="A493" s="1019" t="n">
        <v>1205</v>
      </c>
      <c r="B493" t="inlineStr">
        <is>
          <t>OS</t>
        </is>
      </c>
      <c r="C493" t="inlineStr">
        <is>
          <t>Issues de silo</t>
        </is>
      </c>
      <c r="D493" t="inlineStr">
        <is>
          <t>kt</t>
        </is>
      </c>
      <c r="E493" t="inlineStr">
        <is>
          <t>France</t>
        </is>
      </c>
      <c r="F493" t="inlineStr">
        <is>
          <t>2019-20</t>
        </is>
      </c>
      <c r="G493" t="inlineStr">
        <is>
          <t>Lentille</t>
        </is>
      </c>
      <c r="H493" t="inlineStr"/>
      <c r="I493" t="inlineStr">
        <is>
          <t>Ratio d'issues de silo = 1 % (ONRB - FranceAgriMer)</t>
        </is>
      </c>
      <c r="J493" t="inlineStr">
        <is>
          <t>ONRB - FranceAgriMer</t>
        </is>
      </c>
      <c r="K493" t="inlineStr">
        <is>
          <t>Même ratio d'issues de silo que les pois et fèveroles</t>
        </is>
      </c>
      <c r="L493" t="inlineStr">
        <is>
          <t>Rendement</t>
        </is>
      </c>
      <c r="M493" t="inlineStr">
        <is>
          <t>Ratio d'issues de silo</t>
        </is>
      </c>
      <c r="N493" t="inlineStr">
        <is>
          <t>Issues de silo - ONRB</t>
        </is>
      </c>
      <c r="O493" t="n">
        <v>0.0077</v>
      </c>
      <c r="P493" t="inlineStr"/>
      <c r="Q493" t="inlineStr"/>
    </row>
    <row r="494" ht="15" customHeight="1" s="1003">
      <c r="A494" s="1071" t="n">
        <v>1305</v>
      </c>
      <c r="B494" t="inlineStr">
        <is>
          <t>Issues de silo</t>
        </is>
      </c>
      <c r="C494" t="inlineStr">
        <is>
          <t>Compostage</t>
        </is>
      </c>
      <c r="D494" t="inlineStr">
        <is>
          <t>kt</t>
        </is>
      </c>
      <c r="E494" t="inlineStr">
        <is>
          <t>France</t>
        </is>
      </c>
      <c r="F494" t="inlineStr">
        <is>
          <t>2019-20</t>
        </is>
      </c>
      <c r="G494" t="inlineStr">
        <is>
          <t>Lentille</t>
        </is>
      </c>
      <c r="H494" t="inlineStr"/>
      <c r="I494" t="inlineStr">
        <is>
          <t>Part d'issues de silo compostées = 0 % (ONRB - FranceAgriMer)</t>
        </is>
      </c>
      <c r="J494" t="inlineStr">
        <is>
          <t>ONRB - FranceAgriMer</t>
        </is>
      </c>
      <c r="K494" t="inlineStr">
        <is>
          <t>Mêmes usages que les issues de silo de pois et fèveroles</t>
        </is>
      </c>
      <c r="L494" t="inlineStr">
        <is>
          <t>Répartition</t>
        </is>
      </c>
      <c r="M494" t="inlineStr">
        <is>
          <t>Part d'issues de silo compostées</t>
        </is>
      </c>
      <c r="N494" t="inlineStr">
        <is>
          <t>Issues de silo - ONRB</t>
        </is>
      </c>
      <c r="O494" t="n">
        <v>-1</v>
      </c>
      <c r="P494" t="inlineStr">
        <is>
          <t>Part d'issues de silo compostées</t>
        </is>
      </c>
      <c r="Q494" t="inlineStr">
        <is>
          <t>ONRB - FranceAgriMer</t>
        </is>
      </c>
    </row>
    <row r="495" ht="15" customHeight="1" s="1003">
      <c r="A495" s="1019" t="n">
        <v>1305</v>
      </c>
      <c r="B495" t="inlineStr">
        <is>
          <t>OS</t>
        </is>
      </c>
      <c r="C495" t="inlineStr">
        <is>
          <t>Issues de silo</t>
        </is>
      </c>
      <c r="D495" t="inlineStr">
        <is>
          <t>kt</t>
        </is>
      </c>
      <c r="E495" t="inlineStr">
        <is>
          <t>France</t>
        </is>
      </c>
      <c r="F495" t="inlineStr">
        <is>
          <t>2019-20</t>
        </is>
      </c>
      <c r="G495" t="inlineStr">
        <is>
          <t>Lentille</t>
        </is>
      </c>
      <c r="H495" t="inlineStr"/>
      <c r="I495" t="inlineStr">
        <is>
          <t>Ratio d'issues de silo = 1 % (ONRB - FranceAgriMer)</t>
        </is>
      </c>
      <c r="J495" t="inlineStr">
        <is>
          <t>ONRB - FranceAgriMer</t>
        </is>
      </c>
      <c r="K495" t="inlineStr">
        <is>
          <t>Même ratio d'issues de silo que les pois et fèveroles</t>
        </is>
      </c>
      <c r="L495" t="inlineStr">
        <is>
          <t>Rendement</t>
        </is>
      </c>
      <c r="M495" t="inlineStr">
        <is>
          <t>Ratio d'issues de silo</t>
        </is>
      </c>
      <c r="N495" t="inlineStr">
        <is>
          <t>Issues de silo - ONRB</t>
        </is>
      </c>
      <c r="O495" t="n">
        <v>0</v>
      </c>
      <c r="P495" t="inlineStr"/>
      <c r="Q495" t="inlineStr"/>
    </row>
    <row r="496" ht="15" customHeight="1" s="1003">
      <c r="A496" s="1071" t="n">
        <v>1405</v>
      </c>
      <c r="B496" t="inlineStr">
        <is>
          <t>OS</t>
        </is>
      </c>
      <c r="C496" t="inlineStr">
        <is>
          <t>Issues de silo</t>
        </is>
      </c>
      <c r="D496" t="inlineStr">
        <is>
          <t>kt</t>
        </is>
      </c>
      <c r="E496" t="inlineStr">
        <is>
          <t>France</t>
        </is>
      </c>
      <c r="F496" t="inlineStr">
        <is>
          <t>2019-20</t>
        </is>
      </c>
      <c r="G496" t="inlineStr">
        <is>
          <t>Lentille</t>
        </is>
      </c>
      <c r="H496" t="inlineStr"/>
      <c r="I496" t="inlineStr">
        <is>
          <t>Ratio d'issues de silo = 1 % (ONRB - FranceAgriMer)</t>
        </is>
      </c>
      <c r="J496" t="inlineStr">
        <is>
          <t>ONRB - FranceAgriMer</t>
        </is>
      </c>
      <c r="K496" t="inlineStr">
        <is>
          <t>Même ratio d'issues de silo que les pois et fèveroles</t>
        </is>
      </c>
      <c r="L496" t="inlineStr">
        <is>
          <t>Rendement</t>
        </is>
      </c>
      <c r="M496" t="inlineStr">
        <is>
          <t>Ratio d'issues de silo</t>
        </is>
      </c>
      <c r="N496" t="inlineStr">
        <is>
          <t>Issues de silo - ONRB</t>
        </is>
      </c>
      <c r="O496" t="n">
        <v>0.0077</v>
      </c>
      <c r="P496" t="inlineStr"/>
      <c r="Q496" t="inlineStr"/>
    </row>
    <row r="497" ht="15" customHeight="1" s="1003">
      <c r="A497" s="1019" t="n">
        <v>1405</v>
      </c>
      <c r="B497" t="inlineStr">
        <is>
          <t>Issues de silo</t>
        </is>
      </c>
      <c r="C497" t="inlineStr">
        <is>
          <t>Autres biomatériaux</t>
        </is>
      </c>
      <c r="D497" t="inlineStr">
        <is>
          <t>kt</t>
        </is>
      </c>
      <c r="E497" t="inlineStr">
        <is>
          <t>France</t>
        </is>
      </c>
      <c r="F497" t="inlineStr">
        <is>
          <t>2019-20</t>
        </is>
      </c>
      <c r="G497" t="inlineStr">
        <is>
          <t>Lentille</t>
        </is>
      </c>
      <c r="H497" t="inlineStr"/>
      <c r="I497" t="inlineStr">
        <is>
          <t>Part d'issues de silo consommées comme autres biomatériaux = 0,77 % (ONRB - FranceAgriMer)</t>
        </is>
      </c>
      <c r="J497" t="inlineStr">
        <is>
          <t>ONRB - FranceAgriMer</t>
        </is>
      </c>
      <c r="K497" t="inlineStr">
        <is>
          <t>Mêmes usages que les issues de silo de pois et fèveroles</t>
        </is>
      </c>
      <c r="L497" t="inlineStr">
        <is>
          <t>Répartition</t>
        </is>
      </c>
      <c r="M497" t="inlineStr">
        <is>
          <t>Part d'issues de silo consommées comme autres biomatériaux</t>
        </is>
      </c>
      <c r="N497" t="inlineStr">
        <is>
          <t>Issues de silo - ONRB</t>
        </is>
      </c>
      <c r="O497" t="n">
        <v>-1</v>
      </c>
      <c r="P497" t="inlineStr">
        <is>
          <t>Part d'issues de silo consommées comme autres biomatériaux</t>
        </is>
      </c>
      <c r="Q497" t="inlineStr">
        <is>
          <t>ONRB - FranceAgriMer</t>
        </is>
      </c>
    </row>
    <row r="498" ht="15" customHeight="1" s="1003">
      <c r="A498" s="1071" t="n">
        <v>1505</v>
      </c>
      <c r="B498" t="inlineStr">
        <is>
          <t>OS</t>
        </is>
      </c>
      <c r="C498" t="inlineStr">
        <is>
          <t>Issues de silo</t>
        </is>
      </c>
      <c r="D498" t="inlineStr">
        <is>
          <t>kt</t>
        </is>
      </c>
      <c r="E498" t="inlineStr">
        <is>
          <t>France</t>
        </is>
      </c>
      <c r="F498" t="inlineStr">
        <is>
          <t>2019-20</t>
        </is>
      </c>
      <c r="G498" t="inlineStr">
        <is>
          <t>Lentille</t>
        </is>
      </c>
      <c r="H498" t="inlineStr"/>
      <c r="I498" t="inlineStr">
        <is>
          <t>Ratio d'issues de silo = 1 % (ONRB - FranceAgriMer)</t>
        </is>
      </c>
      <c r="J498" t="inlineStr">
        <is>
          <t>ONRB - FranceAgriMer</t>
        </is>
      </c>
      <c r="K498" t="inlineStr">
        <is>
          <t>Même ratio d'issues de silo que les pois et fèveroles</t>
        </is>
      </c>
      <c r="L498" t="inlineStr">
        <is>
          <t>Rendement</t>
        </is>
      </c>
      <c r="M498" t="inlineStr">
        <is>
          <t>Ratio d'issues de silo</t>
        </is>
      </c>
      <c r="N498" t="inlineStr">
        <is>
          <t>Issues de silo - ONRB</t>
        </is>
      </c>
      <c r="O498" t="n">
        <v>0.4072</v>
      </c>
      <c r="P498" t="inlineStr"/>
      <c r="Q498" t="inlineStr"/>
    </row>
    <row r="499" ht="15" customHeight="1" s="1003">
      <c r="A499" s="1019" t="n">
        <v>1505</v>
      </c>
      <c r="B499" t="inlineStr">
        <is>
          <t>Issues de silo</t>
        </is>
      </c>
      <c r="C499" t="inlineStr">
        <is>
          <t>Méthanisation</t>
        </is>
      </c>
      <c r="D499" t="inlineStr">
        <is>
          <t>kt</t>
        </is>
      </c>
      <c r="E499" t="inlineStr">
        <is>
          <t>France</t>
        </is>
      </c>
      <c r="F499" t="inlineStr">
        <is>
          <t>2019-20</t>
        </is>
      </c>
      <c r="G499" t="inlineStr">
        <is>
          <t>Lentille</t>
        </is>
      </c>
      <c r="H499" t="inlineStr"/>
      <c r="I499" t="inlineStr">
        <is>
          <t>Part d'issues de silo consommées en méthanisation = 40,72 % (ONRB - FranceAgriMer)</t>
        </is>
      </c>
      <c r="J499" t="inlineStr">
        <is>
          <t>ONRB - FranceAgriMer</t>
        </is>
      </c>
      <c r="K499" t="inlineStr">
        <is>
          <t>Mêmes usages que les issues de silo de pois et fèveroles</t>
        </is>
      </c>
      <c r="L499" t="inlineStr">
        <is>
          <t>Répartition</t>
        </is>
      </c>
      <c r="M499" t="inlineStr">
        <is>
          <t>Part d'issues de silo consommées en méthanisation</t>
        </is>
      </c>
      <c r="N499" t="inlineStr">
        <is>
          <t>Issues de silo - ONRB</t>
        </is>
      </c>
      <c r="O499" t="n">
        <v>-1</v>
      </c>
      <c r="P499" t="inlineStr">
        <is>
          <t>Part d'issues de silo consommées en méthanisation</t>
        </is>
      </c>
      <c r="Q499" t="inlineStr">
        <is>
          <t>ONRB - FranceAgriMer</t>
        </is>
      </c>
    </row>
    <row r="500" ht="15" customHeight="1" s="1003">
      <c r="A500" s="1071" t="n">
        <v>1605</v>
      </c>
      <c r="B500" t="inlineStr">
        <is>
          <t>OS</t>
        </is>
      </c>
      <c r="C500" t="inlineStr">
        <is>
          <t>Issues de silo</t>
        </is>
      </c>
      <c r="D500" t="inlineStr">
        <is>
          <t>kt</t>
        </is>
      </c>
      <c r="E500" t="inlineStr">
        <is>
          <t>France</t>
        </is>
      </c>
      <c r="F500" t="inlineStr">
        <is>
          <t>2019-20</t>
        </is>
      </c>
      <c r="G500" t="inlineStr">
        <is>
          <t>Lentille</t>
        </is>
      </c>
      <c r="H500" t="inlineStr"/>
      <c r="I500" t="inlineStr">
        <is>
          <t>Ratio d'issues de silo = 1 % (ONRB - FranceAgriMer)</t>
        </is>
      </c>
      <c r="J500" t="inlineStr">
        <is>
          <t>ONRB - FranceAgriMer</t>
        </is>
      </c>
      <c r="K500" t="inlineStr">
        <is>
          <t>Même ratio d'issues de silo que les pois et fèveroles</t>
        </is>
      </c>
      <c r="L500" t="inlineStr">
        <is>
          <t>Rendement</t>
        </is>
      </c>
      <c r="M500" t="inlineStr">
        <is>
          <t>Ratio d'issues de silo</t>
        </is>
      </c>
      <c r="N500" t="inlineStr">
        <is>
          <t>Issues de silo - ONRB</t>
        </is>
      </c>
      <c r="O500" t="n">
        <v>0.0103</v>
      </c>
      <c r="P500" t="inlineStr"/>
      <c r="Q500" t="inlineStr"/>
    </row>
    <row r="501" ht="15" customHeight="1" s="1003">
      <c r="A501" s="1019" t="n">
        <v>1605</v>
      </c>
      <c r="B501" t="inlineStr">
        <is>
          <t>Issues de silo</t>
        </is>
      </c>
      <c r="C501" t="inlineStr">
        <is>
          <t>Combustion</t>
        </is>
      </c>
      <c r="D501" t="inlineStr">
        <is>
          <t>kt</t>
        </is>
      </c>
      <c r="E501" t="inlineStr">
        <is>
          <t>France</t>
        </is>
      </c>
      <c r="F501" t="inlineStr">
        <is>
          <t>2019-20</t>
        </is>
      </c>
      <c r="G501" t="inlineStr">
        <is>
          <t>Lentille</t>
        </is>
      </c>
      <c r="H501" t="inlineStr"/>
      <c r="I501" t="inlineStr">
        <is>
          <t>Part d'issues de silo brûlées = 1,03 % (ONRB - FranceAgriMer)</t>
        </is>
      </c>
      <c r="J501" t="inlineStr">
        <is>
          <t>ONRB - FranceAgriMer</t>
        </is>
      </c>
      <c r="K501" t="inlineStr">
        <is>
          <t>Mêmes usages que les issues de silo de pois et fèveroles</t>
        </is>
      </c>
      <c r="L501" t="inlineStr">
        <is>
          <t>Répartition</t>
        </is>
      </c>
      <c r="M501" t="inlineStr">
        <is>
          <t>Part d'issues de silo brûlées</t>
        </is>
      </c>
      <c r="N501" t="inlineStr">
        <is>
          <t>Issues de silo - ONRB</t>
        </is>
      </c>
      <c r="O501" t="n">
        <v>-1</v>
      </c>
      <c r="P501" t="inlineStr">
        <is>
          <t>Part d'issues de silo brûlées</t>
        </is>
      </c>
      <c r="Q501" t="inlineStr">
        <is>
          <t>ONRB - FranceAgriMer</t>
        </is>
      </c>
    </row>
    <row r="502" ht="15" customHeight="1" s="1003">
      <c r="A502" s="1071" t="n">
        <v>2105</v>
      </c>
      <c r="B502" t="inlineStr">
        <is>
          <t>Graines autoconsommées</t>
        </is>
      </c>
      <c r="C502" t="inlineStr">
        <is>
          <t>Elimination/Pertes</t>
        </is>
      </c>
      <c r="D502" t="inlineStr">
        <is>
          <t>kt</t>
        </is>
      </c>
      <c r="E502" t="inlineStr">
        <is>
          <t>France</t>
        </is>
      </c>
      <c r="F502" t="inlineStr">
        <is>
          <t>2019-20</t>
        </is>
      </c>
      <c r="G502" t="inlineStr">
        <is>
          <t>Lentille</t>
        </is>
      </c>
      <c r="H502" t="inlineStr"/>
      <c r="I502" t="inlineStr">
        <is>
          <t>Ratio de pertes à la ferme = 2 % (ORIFLAAM - Terres Univia)</t>
        </is>
      </c>
      <c r="J502" t="inlineStr">
        <is>
          <t>ORIFLAAM - Terres Univia</t>
        </is>
      </c>
      <c r="K502" t="inlineStr">
        <is>
          <t>Même ratio de pertes à la ferme que soja, pois et féverole</t>
        </is>
      </c>
      <c r="L502" t="inlineStr">
        <is>
          <t>Rendement</t>
        </is>
      </c>
      <c r="M502" t="inlineStr">
        <is>
          <t>Ratio de pertes à la ferme</t>
        </is>
      </c>
      <c r="N502" t="inlineStr">
        <is>
          <t>Pertes ferme - TERRES UNIVIA</t>
        </is>
      </c>
      <c r="O502" t="n">
        <v>-1</v>
      </c>
      <c r="P502" t="inlineStr">
        <is>
          <t>Ratio de pertes à la ferme</t>
        </is>
      </c>
      <c r="Q502" t="inlineStr">
        <is>
          <t>ORIFLAAM - Terres Univia</t>
        </is>
      </c>
    </row>
    <row r="503" ht="15" customHeight="1" s="1003">
      <c r="A503" s="1019" t="n">
        <v>2105</v>
      </c>
      <c r="B503" t="inlineStr">
        <is>
          <t>Graines récoltées</t>
        </is>
      </c>
      <c r="C503" t="inlineStr">
        <is>
          <t>Ferme</t>
        </is>
      </c>
      <c r="D503" t="inlineStr">
        <is>
          <t>kt</t>
        </is>
      </c>
      <c r="E503" t="inlineStr">
        <is>
          <t>France</t>
        </is>
      </c>
      <c r="F503" t="inlineStr">
        <is>
          <t>2019-20</t>
        </is>
      </c>
      <c r="G503" t="inlineStr">
        <is>
          <t>Lentille</t>
        </is>
      </c>
      <c r="H503" t="inlineStr"/>
      <c r="I503" t="inlineStr"/>
      <c r="J503" t="inlineStr"/>
      <c r="K503" t="inlineStr"/>
      <c r="L503" t="inlineStr"/>
      <c r="M503" t="inlineStr"/>
      <c r="N503" t="inlineStr"/>
      <c r="O503" t="n">
        <v>0.02</v>
      </c>
      <c r="P503" t="inlineStr"/>
      <c r="Q503" t="inlineStr"/>
    </row>
    <row r="504" ht="15" customHeight="1" s="1003">
      <c r="A504" s="1071" t="n">
        <v>4005</v>
      </c>
      <c r="B504" t="inlineStr">
        <is>
          <t>Graines collectées</t>
        </is>
      </c>
      <c r="C504" t="inlineStr">
        <is>
          <t>Semences certifiées</t>
        </is>
      </c>
      <c r="D504" t="inlineStr">
        <is>
          <t>kt</t>
        </is>
      </c>
      <c r="E504" t="inlineStr">
        <is>
          <t>France</t>
        </is>
      </c>
      <c r="F504" t="inlineStr">
        <is>
          <t>2019-20</t>
        </is>
      </c>
      <c r="G504" t="inlineStr">
        <is>
          <t>Lentille</t>
        </is>
      </c>
      <c r="H504" t="inlineStr"/>
      <c r="I504" t="inlineStr">
        <is>
          <t>0</t>
        </is>
      </c>
      <c r="J504" t="inlineStr">
        <is>
          <t>0</t>
        </is>
      </c>
      <c r="K504" t="inlineStr">
        <is>
          <t>10 % de la récolte sont des semences certifiées</t>
        </is>
      </c>
      <c r="L504" t="inlineStr">
        <is>
          <t>Répartition</t>
        </is>
      </c>
      <c r="M504" t="inlineStr">
        <is>
          <t>Part de la production de semences certifiées</t>
        </is>
      </c>
      <c r="N504" t="inlineStr">
        <is>
          <t>0</t>
        </is>
      </c>
      <c r="O504" t="n">
        <v>1</v>
      </c>
      <c r="P504" t="inlineStr"/>
      <c r="Q504" t="inlineStr"/>
    </row>
    <row r="505" ht="15" customHeight="1" s="1003">
      <c r="A505" s="1019" t="n">
        <v>4005</v>
      </c>
      <c r="B505" t="inlineStr">
        <is>
          <t>Graines autoconsommées</t>
        </is>
      </c>
      <c r="C505" t="inlineStr">
        <is>
          <t>Semences fermières</t>
        </is>
      </c>
      <c r="D505" t="inlineStr">
        <is>
          <t>kt</t>
        </is>
      </c>
      <c r="E505" t="inlineStr">
        <is>
          <t>France</t>
        </is>
      </c>
      <c r="F505" t="inlineStr">
        <is>
          <t>2019-20</t>
        </is>
      </c>
      <c r="G505" t="inlineStr">
        <is>
          <t>Lentille</t>
        </is>
      </c>
      <c r="H505" t="inlineStr"/>
      <c r="I505" t="inlineStr">
        <is>
          <t>0</t>
        </is>
      </c>
      <c r="J505" t="inlineStr">
        <is>
          <t>0</t>
        </is>
      </c>
      <c r="K505" t="inlineStr">
        <is>
          <t>Autant de semences fermières que de semences certifiées sont produites</t>
        </is>
      </c>
      <c r="L505" t="inlineStr">
        <is>
          <t>Répartition</t>
        </is>
      </c>
      <c r="M505" t="inlineStr">
        <is>
          <t>Part de semences fermières (par rapport aux semences certifiées)</t>
        </is>
      </c>
      <c r="N505" t="inlineStr">
        <is>
          <t>0</t>
        </is>
      </c>
      <c r="O505" t="n">
        <v>-1</v>
      </c>
      <c r="P505" t="inlineStr">
        <is>
          <t>Part de semences fermières (par rapport aux semences certifiées)</t>
        </is>
      </c>
      <c r="Q505" t="inlineStr"/>
    </row>
    <row r="506" ht="15" customHeight="1" s="1003">
      <c r="A506" s="1071" t="n">
        <v>4903</v>
      </c>
      <c r="B506" t="inlineStr">
        <is>
          <t>Récolte</t>
        </is>
      </c>
      <c r="C506" t="inlineStr">
        <is>
          <t>Graines récoltées</t>
        </is>
      </c>
      <c r="D506" t="inlineStr">
        <is>
          <t>kt</t>
        </is>
      </c>
      <c r="E506" t="inlineStr">
        <is>
          <t>France</t>
        </is>
      </c>
      <c r="F506" t="inlineStr">
        <is>
          <t>2019-20</t>
        </is>
      </c>
      <c r="G506" t="inlineStr">
        <is>
          <t>Lentille</t>
        </is>
      </c>
      <c r="H506" t="inlineStr">
        <is>
          <t>Récolte = 48 kt (Statistique Agricole Annuelle - SSP)</t>
        </is>
      </c>
      <c r="I506" t="inlineStr"/>
      <c r="J506" t="inlineStr">
        <is>
          <t>Statistique Agricole Annuelle - SSP</t>
        </is>
      </c>
      <c r="K506" t="inlineStr"/>
      <c r="L506" t="inlineStr">
        <is>
          <t>Volume</t>
        </is>
      </c>
      <c r="M506" t="inlineStr">
        <is>
          <t>Récolte</t>
        </is>
      </c>
      <c r="N506" t="inlineStr">
        <is>
          <t>Récoltes - AGRESTE</t>
        </is>
      </c>
      <c r="O506" t="n">
        <v>0.5</v>
      </c>
      <c r="P506" t="inlineStr"/>
      <c r="Q506" t="inlineStr"/>
    </row>
    <row r="507" ht="15" customHeight="1" s="1003">
      <c r="A507" s="1019" t="n">
        <v>4903</v>
      </c>
      <c r="B507" t="inlineStr">
        <is>
          <t>Graines récoltées</t>
        </is>
      </c>
      <c r="C507" t="inlineStr">
        <is>
          <t>OS</t>
        </is>
      </c>
      <c r="D507" t="inlineStr">
        <is>
          <t>kt</t>
        </is>
      </c>
      <c r="E507" t="inlineStr">
        <is>
          <t>France</t>
        </is>
      </c>
      <c r="F507" t="inlineStr">
        <is>
          <t>2019-20</t>
        </is>
      </c>
      <c r="G507" t="inlineStr">
        <is>
          <t>Lentille</t>
        </is>
      </c>
      <c r="H507" t="inlineStr"/>
      <c r="I507" t="inlineStr">
        <is>
          <t>0</t>
        </is>
      </c>
      <c r="J507" t="inlineStr">
        <is>
          <t>0</t>
        </is>
      </c>
      <c r="K507" t="inlineStr">
        <is>
          <t>50 % de la récolte est collectée</t>
        </is>
      </c>
      <c r="L507" t="inlineStr">
        <is>
          <t>Répartition</t>
        </is>
      </c>
      <c r="M507" t="inlineStr">
        <is>
          <t>Part de la collecte</t>
        </is>
      </c>
      <c r="N507" t="inlineStr">
        <is>
          <t>0</t>
        </is>
      </c>
      <c r="O507" t="n">
        <v>-1</v>
      </c>
      <c r="P507" t="inlineStr">
        <is>
          <t>Part de la collecte</t>
        </is>
      </c>
      <c r="Q507" t="inlineStr"/>
    </row>
    <row r="508" ht="15" customHeight="1" s="1003">
      <c r="A508" s="1071" t="n">
        <v>5003</v>
      </c>
      <c r="B508" t="inlineStr">
        <is>
          <t>Stock initial collecteurs</t>
        </is>
      </c>
      <c r="C508" t="inlineStr">
        <is>
          <t>OS</t>
        </is>
      </c>
      <c r="D508" t="inlineStr">
        <is>
          <t>kt</t>
        </is>
      </c>
      <c r="E508" t="inlineStr">
        <is>
          <t>France</t>
        </is>
      </c>
      <c r="F508" t="inlineStr">
        <is>
          <t>2019-20</t>
        </is>
      </c>
      <c r="G508" t="inlineStr">
        <is>
          <t>Lentille</t>
        </is>
      </c>
      <c r="H508" t="inlineStr"/>
      <c r="I508" t="inlineStr">
        <is>
          <t>0</t>
        </is>
      </c>
      <c r="J508" t="inlineStr">
        <is>
          <t>0</t>
        </is>
      </c>
      <c r="K508" t="inlineStr">
        <is>
          <t>10 % de la récolte est déstockée</t>
        </is>
      </c>
      <c r="L508" t="inlineStr">
        <is>
          <t>Répartition</t>
        </is>
      </c>
      <c r="M508" t="inlineStr">
        <is>
          <t>Part du stock initial</t>
        </is>
      </c>
      <c r="N508" t="inlineStr">
        <is>
          <t>0</t>
        </is>
      </c>
      <c r="O508" t="n">
        <v>-1</v>
      </c>
      <c r="P508" t="inlineStr">
        <is>
          <t>Part du stock initial</t>
        </is>
      </c>
      <c r="Q508" t="inlineStr"/>
    </row>
    <row r="509" ht="15" customHeight="1" s="1003">
      <c r="A509" s="1019" t="n">
        <v>5003</v>
      </c>
      <c r="B509" t="inlineStr">
        <is>
          <t>Récolte</t>
        </is>
      </c>
      <c r="C509" t="inlineStr">
        <is>
          <t>Graines récoltées</t>
        </is>
      </c>
      <c r="D509" t="inlineStr">
        <is>
          <t>kt</t>
        </is>
      </c>
      <c r="E509" t="inlineStr">
        <is>
          <t>France</t>
        </is>
      </c>
      <c r="F509" t="inlineStr">
        <is>
          <t>2019-20</t>
        </is>
      </c>
      <c r="G509" t="inlineStr">
        <is>
          <t>Lentille</t>
        </is>
      </c>
      <c r="H509" t="inlineStr">
        <is>
          <t>Récolte = 48 kt (Statistique Agricole Annuelle - SSP)</t>
        </is>
      </c>
      <c r="I509" t="inlineStr"/>
      <c r="J509" t="inlineStr">
        <is>
          <t>Statistique Agricole Annuelle - SSP</t>
        </is>
      </c>
      <c r="K509" t="inlineStr"/>
      <c r="L509" t="inlineStr">
        <is>
          <t>Volume</t>
        </is>
      </c>
      <c r="M509" t="inlineStr">
        <is>
          <t>Récolte</t>
        </is>
      </c>
      <c r="N509" t="inlineStr">
        <is>
          <t>Récoltes - AGRESTE</t>
        </is>
      </c>
      <c r="O509" t="n">
        <v>0.1</v>
      </c>
      <c r="P509" t="inlineStr"/>
      <c r="Q509" t="inlineStr"/>
    </row>
    <row r="510" ht="15" customHeight="1" s="1003">
      <c r="A510" s="1071" t="n">
        <v>5103</v>
      </c>
      <c r="B510" t="inlineStr">
        <is>
          <t>Récolte</t>
        </is>
      </c>
      <c r="C510" t="inlineStr">
        <is>
          <t>Graines récoltées</t>
        </is>
      </c>
      <c r="D510" t="inlineStr">
        <is>
          <t>kt</t>
        </is>
      </c>
      <c r="E510" t="inlineStr">
        <is>
          <t>France</t>
        </is>
      </c>
      <c r="F510" t="inlineStr">
        <is>
          <t>2019-20</t>
        </is>
      </c>
      <c r="G510" t="inlineStr">
        <is>
          <t>Lentille</t>
        </is>
      </c>
      <c r="H510" t="inlineStr">
        <is>
          <t>Récolte = 48 kt (Statistique Agricole Annuelle - SSP)</t>
        </is>
      </c>
      <c r="I510" t="inlineStr"/>
      <c r="J510" t="inlineStr">
        <is>
          <t>Statistique Agricole Annuelle - SSP</t>
        </is>
      </c>
      <c r="K510" t="inlineStr"/>
      <c r="L510" t="inlineStr">
        <is>
          <t>Volume</t>
        </is>
      </c>
      <c r="M510" t="inlineStr">
        <is>
          <t>Récolte</t>
        </is>
      </c>
      <c r="N510" t="inlineStr">
        <is>
          <t>Récoltes - AGRESTE</t>
        </is>
      </c>
      <c r="O510" t="n">
        <v>0.1</v>
      </c>
      <c r="P510" t="inlineStr"/>
      <c r="Q510" t="inlineStr"/>
    </row>
    <row r="511" ht="15" customHeight="1" s="1003">
      <c r="A511" s="1019" t="n">
        <v>5103</v>
      </c>
      <c r="B511" t="inlineStr">
        <is>
          <t>OS</t>
        </is>
      </c>
      <c r="C511" t="inlineStr">
        <is>
          <t>Stock final collecteurs</t>
        </is>
      </c>
      <c r="D511" t="inlineStr">
        <is>
          <t>kt</t>
        </is>
      </c>
      <c r="E511" t="inlineStr">
        <is>
          <t>France</t>
        </is>
      </c>
      <c r="F511" t="inlineStr">
        <is>
          <t>2019-20</t>
        </is>
      </c>
      <c r="G511" t="inlineStr">
        <is>
          <t>Lentille</t>
        </is>
      </c>
      <c r="H511" t="inlineStr"/>
      <c r="I511" t="inlineStr">
        <is>
          <t>0</t>
        </is>
      </c>
      <c r="J511" t="inlineStr">
        <is>
          <t>0</t>
        </is>
      </c>
      <c r="K511" t="inlineStr">
        <is>
          <t>10 % de la récolte est stockée</t>
        </is>
      </c>
      <c r="L511" t="inlineStr">
        <is>
          <t>Répartition</t>
        </is>
      </c>
      <c r="M511" t="inlineStr">
        <is>
          <t>Part du stock final</t>
        </is>
      </c>
      <c r="N511" t="inlineStr">
        <is>
          <t>0</t>
        </is>
      </c>
      <c r="O511" t="n">
        <v>-1</v>
      </c>
      <c r="P511" t="inlineStr">
        <is>
          <t>Part du stock final</t>
        </is>
      </c>
      <c r="Q511" t="inlineStr"/>
    </row>
    <row r="512" ht="15" customHeight="1" s="1003">
      <c r="A512" s="1071" t="n">
        <v>5203</v>
      </c>
      <c r="B512" t="inlineStr">
        <is>
          <t>Graines collectées</t>
        </is>
      </c>
      <c r="C512" t="inlineStr">
        <is>
          <t>Semences certifiées</t>
        </is>
      </c>
      <c r="D512" t="inlineStr">
        <is>
          <t>kt</t>
        </is>
      </c>
      <c r="E512" t="inlineStr">
        <is>
          <t>France</t>
        </is>
      </c>
      <c r="F512" t="inlineStr">
        <is>
          <t>2019-20</t>
        </is>
      </c>
      <c r="G512" t="inlineStr">
        <is>
          <t>Lentille</t>
        </is>
      </c>
      <c r="H512" t="inlineStr"/>
      <c r="I512" t="inlineStr">
        <is>
          <t>0</t>
        </is>
      </c>
      <c r="J512" t="inlineStr">
        <is>
          <t>0</t>
        </is>
      </c>
      <c r="K512" t="inlineStr">
        <is>
          <t>10 % de la récolte sont des semences certifiées</t>
        </is>
      </c>
      <c r="L512" t="inlineStr">
        <is>
          <t>Répartition</t>
        </is>
      </c>
      <c r="M512" t="inlineStr">
        <is>
          <t>Part de la production de semences certifiées</t>
        </is>
      </c>
      <c r="N512" t="inlineStr">
        <is>
          <t>0</t>
        </is>
      </c>
      <c r="O512" t="n">
        <v>-1</v>
      </c>
      <c r="P512" t="inlineStr">
        <is>
          <t>Part de la production de semences certifiées</t>
        </is>
      </c>
      <c r="Q512" t="inlineStr"/>
    </row>
    <row r="513" ht="15" customHeight="1" s="1003">
      <c r="A513" s="1019" t="n">
        <v>5203</v>
      </c>
      <c r="B513" t="inlineStr">
        <is>
          <t>Récolte</t>
        </is>
      </c>
      <c r="C513" t="inlineStr">
        <is>
          <t>Graines récoltées</t>
        </is>
      </c>
      <c r="D513" t="inlineStr">
        <is>
          <t>kt</t>
        </is>
      </c>
      <c r="E513" t="inlineStr">
        <is>
          <t>France</t>
        </is>
      </c>
      <c r="F513" t="inlineStr">
        <is>
          <t>2019-20</t>
        </is>
      </c>
      <c r="G513" t="inlineStr">
        <is>
          <t>Lentille</t>
        </is>
      </c>
      <c r="H513" t="inlineStr">
        <is>
          <t>Récolte = 48 kt (Statistique Agricole Annuelle - SSP)</t>
        </is>
      </c>
      <c r="I513" t="inlineStr"/>
      <c r="J513" t="inlineStr">
        <is>
          <t>Statistique Agricole Annuelle - SSP</t>
        </is>
      </c>
      <c r="K513" t="inlineStr"/>
      <c r="L513" t="inlineStr">
        <is>
          <t>Volume</t>
        </is>
      </c>
      <c r="M513" t="inlineStr">
        <is>
          <t>Récolte</t>
        </is>
      </c>
      <c r="N513" t="inlineStr">
        <is>
          <t>Récoltes - AGRESTE</t>
        </is>
      </c>
      <c r="O513" t="n">
        <v>0.1</v>
      </c>
      <c r="P513" t="inlineStr"/>
      <c r="Q513" t="inlineStr"/>
    </row>
    <row r="514" ht="15" customHeight="1" s="1003">
      <c r="A514" s="1071" t="n">
        <v>5701</v>
      </c>
      <c r="B514" t="inlineStr">
        <is>
          <t>Fabrication de produits alimentaires</t>
        </is>
      </c>
      <c r="C514" t="inlineStr">
        <is>
          <t>Produits alimentaires</t>
        </is>
      </c>
      <c r="D514" t="inlineStr">
        <is>
          <t>kt</t>
        </is>
      </c>
      <c r="E514" t="inlineStr">
        <is>
          <t>France</t>
        </is>
      </c>
      <c r="F514" t="inlineStr">
        <is>
          <t>2019-20</t>
        </is>
      </c>
      <c r="G514" t="inlineStr">
        <is>
          <t>Lentille</t>
        </is>
      </c>
      <c r="H514" t="inlineStr"/>
      <c r="I514" t="inlineStr"/>
      <c r="J514" t="inlineStr"/>
      <c r="K514" t="inlineStr"/>
      <c r="L514" t="inlineStr"/>
      <c r="M514" t="inlineStr"/>
      <c r="N514" t="inlineStr"/>
      <c r="O514" t="n">
        <v>0.7981664163040281</v>
      </c>
      <c r="P514" t="inlineStr"/>
      <c r="Q514" t="inlineStr"/>
    </row>
    <row r="515" ht="15" customHeight="1" s="1003">
      <c r="A515" s="1019" t="n">
        <v>5701</v>
      </c>
      <c r="B515" t="inlineStr">
        <is>
          <t>Produits alimentaires</t>
        </is>
      </c>
      <c r="C515" t="inlineStr">
        <is>
          <t>GMS</t>
        </is>
      </c>
      <c r="D515" t="inlineStr">
        <is>
          <t>kt</t>
        </is>
      </c>
      <c r="E515" t="inlineStr">
        <is>
          <t>France</t>
        </is>
      </c>
      <c r="F515" t="inlineStr">
        <is>
          <t>2019-20</t>
        </is>
      </c>
      <c r="G515" t="inlineStr">
        <is>
          <t>Lentille</t>
        </is>
      </c>
      <c r="H515" t="inlineStr"/>
      <c r="I515" t="inlineStr">
        <is>
          <t>Part de consommation de produits alimentaires par les GMS (en volume de matière première) = 79,82 % (OléoProtéines - Terres Univia)</t>
        </is>
      </c>
      <c r="J515" t="inlineStr">
        <is>
          <t>OléoProtéines - Terres Univia</t>
        </is>
      </c>
      <c r="K515" t="inlineStr">
        <is>
          <t>Même répartition des circuits de distribution des produits alimentaires qu'en 2023</t>
        </is>
      </c>
      <c r="L515" t="inlineStr">
        <is>
          <t>Répartition</t>
        </is>
      </c>
      <c r="M515" t="inlineStr">
        <is>
          <t>Part de consommation de produits alimentaires par les GMS (en volume de matière première)</t>
        </is>
      </c>
      <c r="N515" t="inlineStr">
        <is>
          <t>Consommation - OléoProtéines</t>
        </is>
      </c>
      <c r="O515" t="n">
        <v>-1</v>
      </c>
      <c r="P515" t="inlineStr">
        <is>
          <t>Part de consommation de produits alimentaires par les GMS (en volume de matière première)</t>
        </is>
      </c>
      <c r="Q515" t="inlineStr">
        <is>
          <t>OléoProtéines - Terres Univia</t>
        </is>
      </c>
    </row>
    <row r="516" ht="15" customHeight="1" s="1003">
      <c r="A516" s="1071" t="n">
        <v>5801</v>
      </c>
      <c r="B516" t="inlineStr">
        <is>
          <t>Produits alimentaires</t>
        </is>
      </c>
      <c r="C516" t="inlineStr">
        <is>
          <t>Circuits spécialisés</t>
        </is>
      </c>
      <c r="D516" t="inlineStr">
        <is>
          <t>kt</t>
        </is>
      </c>
      <c r="E516" t="inlineStr">
        <is>
          <t>France</t>
        </is>
      </c>
      <c r="F516" t="inlineStr">
        <is>
          <t>2019-20</t>
        </is>
      </c>
      <c r="G516" t="inlineStr">
        <is>
          <t>Lentille</t>
        </is>
      </c>
      <c r="H516" t="inlineStr"/>
      <c r="I516" t="inlineStr">
        <is>
          <t>Part de consommation de produits alimentaires par les circuits spécialisés (en volume de matière première) = 3,99 % (OléoProtéines - Terres Univia)</t>
        </is>
      </c>
      <c r="J516" t="inlineStr">
        <is>
          <t>OléoProtéines - Terres Univia</t>
        </is>
      </c>
      <c r="K516" t="inlineStr">
        <is>
          <t>Même répartition des circuits de distribution des produits alimentaires qu'en 2023</t>
        </is>
      </c>
      <c r="L516" t="inlineStr">
        <is>
          <t>Répartition</t>
        </is>
      </c>
      <c r="M516" t="inlineStr">
        <is>
          <t>Part de consommation de produits alimentaires par les circuits spécialisés (en volume de matière première)</t>
        </is>
      </c>
      <c r="N516" t="inlineStr">
        <is>
          <t>Consommation - OléoProtéines</t>
        </is>
      </c>
      <c r="O516" t="n">
        <v>-1</v>
      </c>
      <c r="P516" t="inlineStr">
        <is>
          <t>Part de consommation de produits alimentaires par les circuits spécialisés (en volume de matière première)</t>
        </is>
      </c>
      <c r="Q516" t="inlineStr">
        <is>
          <t>OléoProtéines - Terres Univia</t>
        </is>
      </c>
    </row>
    <row r="517" ht="15" customHeight="1" s="1003">
      <c r="A517" s="1019" t="n">
        <v>5801</v>
      </c>
      <c r="B517" t="inlineStr">
        <is>
          <t>Fabrication de produits alimentaires</t>
        </is>
      </c>
      <c r="C517" t="inlineStr">
        <is>
          <t>Produits alimentaires</t>
        </is>
      </c>
      <c r="D517" t="inlineStr">
        <is>
          <t>kt</t>
        </is>
      </c>
      <c r="E517" t="inlineStr">
        <is>
          <t>France</t>
        </is>
      </c>
      <c r="F517" t="inlineStr">
        <is>
          <t>2019-20</t>
        </is>
      </c>
      <c r="G517" t="inlineStr">
        <is>
          <t>Lentille</t>
        </is>
      </c>
      <c r="H517" t="inlineStr"/>
      <c r="I517" t="inlineStr"/>
      <c r="J517" t="inlineStr"/>
      <c r="K517" t="inlineStr"/>
      <c r="L517" t="inlineStr"/>
      <c r="M517" t="inlineStr"/>
      <c r="N517" t="inlineStr"/>
      <c r="O517" t="n">
        <v>0.0399083208152014</v>
      </c>
      <c r="P517" t="inlineStr"/>
      <c r="Q517" t="inlineStr"/>
    </row>
    <row r="518" ht="15" customHeight="1" s="1003">
      <c r="A518" s="1071" t="n">
        <v>5901</v>
      </c>
      <c r="B518" t="inlineStr">
        <is>
          <t>Fabrication de produits alimentaires</t>
        </is>
      </c>
      <c r="C518" t="inlineStr">
        <is>
          <t>Produits alimentaires</t>
        </is>
      </c>
      <c r="D518" t="inlineStr">
        <is>
          <t>kt</t>
        </is>
      </c>
      <c r="E518" t="inlineStr">
        <is>
          <t>France</t>
        </is>
      </c>
      <c r="F518" t="inlineStr">
        <is>
          <t>2019-20</t>
        </is>
      </c>
      <c r="G518" t="inlineStr">
        <is>
          <t>Lentille</t>
        </is>
      </c>
      <c r="H518" t="inlineStr"/>
      <c r="I518" t="inlineStr"/>
      <c r="J518" t="inlineStr"/>
      <c r="K518" t="inlineStr"/>
      <c r="L518" t="inlineStr"/>
      <c r="M518" t="inlineStr"/>
      <c r="N518" t="inlineStr"/>
      <c r="O518" t="n">
        <v>0.109023895436173</v>
      </c>
      <c r="P518" t="inlineStr"/>
      <c r="Q518" t="inlineStr"/>
    </row>
    <row r="519" ht="15" customHeight="1" s="1003">
      <c r="A519" s="1019" t="n">
        <v>5901</v>
      </c>
      <c r="B519" t="inlineStr">
        <is>
          <t>Produits alimentaires</t>
        </is>
      </c>
      <c r="C519" t="inlineStr">
        <is>
          <t>RHD</t>
        </is>
      </c>
      <c r="D519" t="inlineStr">
        <is>
          <t>kt</t>
        </is>
      </c>
      <c r="E519" t="inlineStr">
        <is>
          <t>France</t>
        </is>
      </c>
      <c r="F519" t="inlineStr">
        <is>
          <t>2019-20</t>
        </is>
      </c>
      <c r="G519" t="inlineStr">
        <is>
          <t>Lentille</t>
        </is>
      </c>
      <c r="H519" t="inlineStr"/>
      <c r="I519" t="inlineStr">
        <is>
          <t>Part de consommation de produits alimentaires par la RHD (en volume de matière première) = 10,9 % (OléoProtéines - Terres Univia)</t>
        </is>
      </c>
      <c r="J519" t="inlineStr">
        <is>
          <t>OléoProtéines - Terres Univia</t>
        </is>
      </c>
      <c r="K519" t="inlineStr">
        <is>
          <t>Même répartition des circuits de distribution des produits alimentaires qu'en 2023</t>
        </is>
      </c>
      <c r="L519" t="inlineStr">
        <is>
          <t>Répartition</t>
        </is>
      </c>
      <c r="M519" t="inlineStr">
        <is>
          <t>Part de consommation de produits alimentaires par la RHD (en volume de matière première)</t>
        </is>
      </c>
      <c r="N519" t="inlineStr">
        <is>
          <t>Consommation - OléoProtéines</t>
        </is>
      </c>
      <c r="O519" t="n">
        <v>-1</v>
      </c>
      <c r="P519" t="inlineStr">
        <is>
          <t>Part de consommation de produits alimentaires par la RHD (en volume de matière première)</t>
        </is>
      </c>
      <c r="Q519" t="inlineStr">
        <is>
          <t>OléoProtéines - Terres Univia</t>
        </is>
      </c>
    </row>
    <row r="520" ht="15" customHeight="1" s="1003">
      <c r="A520" s="1071" t="n">
        <v>6001</v>
      </c>
      <c r="B520" t="inlineStr">
        <is>
          <t>Produits alimentaires</t>
        </is>
      </c>
      <c r="C520" t="inlineStr">
        <is>
          <t>Autres IAA</t>
        </is>
      </c>
      <c r="D520" t="inlineStr">
        <is>
          <t>kt</t>
        </is>
      </c>
      <c r="E520" t="inlineStr">
        <is>
          <t>France</t>
        </is>
      </c>
      <c r="F520" t="inlineStr">
        <is>
          <t>2019-20</t>
        </is>
      </c>
      <c r="G520" t="inlineStr">
        <is>
          <t>Lentille</t>
        </is>
      </c>
      <c r="H520" t="inlineStr"/>
      <c r="I520" t="inlineStr">
        <is>
          <t>Part de consommation de produits alimentaires par les autres IAA (en volume de matière première) = 5,29 % (OléoProtéines - Terres Univia)</t>
        </is>
      </c>
      <c r="J520" t="inlineStr">
        <is>
          <t>OléoProtéines - Terres Univia</t>
        </is>
      </c>
      <c r="K520" t="inlineStr">
        <is>
          <t>Même répartition des circuits de distribution des produits alimentaires qu'en 2023</t>
        </is>
      </c>
      <c r="L520" t="inlineStr">
        <is>
          <t>Répartition</t>
        </is>
      </c>
      <c r="M520" t="inlineStr">
        <is>
          <t>Part de consommation de produits alimentaires par les autres IAA (en volume de matière première)</t>
        </is>
      </c>
      <c r="N520" t="inlineStr">
        <is>
          <t>Consommation - OléoProtéines</t>
        </is>
      </c>
      <c r="O520" t="n">
        <v>-1</v>
      </c>
      <c r="P520" t="inlineStr">
        <is>
          <t>Part de consommation de produits alimentaires par les autres IAA (en volume de matière première)</t>
        </is>
      </c>
      <c r="Q520" t="inlineStr">
        <is>
          <t>OléoProtéines - Terres Univia</t>
        </is>
      </c>
    </row>
    <row r="521" ht="15" customHeight="1" s="1003">
      <c r="A521" s="1019" t="n">
        <v>6001</v>
      </c>
      <c r="B521" t="inlineStr">
        <is>
          <t>Fabrication de produits alimentaires</t>
        </is>
      </c>
      <c r="C521" t="inlineStr">
        <is>
          <t>Produits alimentaires</t>
        </is>
      </c>
      <c r="D521" t="inlineStr">
        <is>
          <t>kt</t>
        </is>
      </c>
      <c r="E521" t="inlineStr">
        <is>
          <t>France</t>
        </is>
      </c>
      <c r="F521" t="inlineStr">
        <is>
          <t>2019-20</t>
        </is>
      </c>
      <c r="G521" t="inlineStr">
        <is>
          <t>Lentille</t>
        </is>
      </c>
      <c r="H521" t="inlineStr"/>
      <c r="I521" t="inlineStr"/>
      <c r="J521" t="inlineStr"/>
      <c r="K521" t="inlineStr"/>
      <c r="L521" t="inlineStr"/>
      <c r="M521" t="inlineStr"/>
      <c r="N521" t="inlineStr"/>
      <c r="O521" t="n">
        <v>0.0529013674445976</v>
      </c>
      <c r="P521" t="inlineStr"/>
      <c r="Q521" t="inlineStr"/>
    </row>
    <row r="522" ht="15" customHeight="1" s="1003">
      <c r="A522" s="1071" t="n">
        <v>306</v>
      </c>
      <c r="B522" t="inlineStr">
        <is>
          <t>OS</t>
        </is>
      </c>
      <c r="C522" t="inlineStr">
        <is>
          <t>Issues de silo</t>
        </is>
      </c>
      <c r="D522" t="inlineStr">
        <is>
          <t>kt</t>
        </is>
      </c>
      <c r="E522" t="inlineStr">
        <is>
          <t>France</t>
        </is>
      </c>
      <c r="F522" t="inlineStr">
        <is>
          <t>2019-20</t>
        </is>
      </c>
      <c r="G522" t="inlineStr">
        <is>
          <t>Pois chiche</t>
        </is>
      </c>
      <c r="H522" t="inlineStr"/>
      <c r="I522" t="inlineStr">
        <is>
          <t>Ratio d'issues de silo = 1 % (ONRB - FranceAgriMer)</t>
        </is>
      </c>
      <c r="J522" t="inlineStr">
        <is>
          <t>ONRB - FranceAgriMer</t>
        </is>
      </c>
      <c r="K522" t="inlineStr">
        <is>
          <t>Même ratio d'issues de silo que les pois et fèveroles</t>
        </is>
      </c>
      <c r="L522" t="inlineStr">
        <is>
          <t>Rendement</t>
        </is>
      </c>
      <c r="M522" t="inlineStr">
        <is>
          <t>Ratio d'issues de silo</t>
        </is>
      </c>
      <c r="N522" t="inlineStr">
        <is>
          <t>Issues de silo - ONRB</t>
        </is>
      </c>
      <c r="O522" t="n">
        <v>-1</v>
      </c>
      <c r="P522" t="inlineStr">
        <is>
          <t>Ratio d'issues de silo</t>
        </is>
      </c>
      <c r="Q522" t="inlineStr">
        <is>
          <t>ONRB - FranceAgriMer</t>
        </is>
      </c>
    </row>
    <row r="523" ht="15" customHeight="1" s="1003">
      <c r="A523" s="1019" t="n">
        <v>306</v>
      </c>
      <c r="B523" t="inlineStr">
        <is>
          <t>Graines récoltées</t>
        </is>
      </c>
      <c r="C523" t="inlineStr">
        <is>
          <t>OS</t>
        </is>
      </c>
      <c r="D523" t="inlineStr">
        <is>
          <t>kt</t>
        </is>
      </c>
      <c r="E523" t="inlineStr">
        <is>
          <t>France</t>
        </is>
      </c>
      <c r="F523" t="inlineStr">
        <is>
          <t>2019-20</t>
        </is>
      </c>
      <c r="G523" t="inlineStr">
        <is>
          <t>Pois chiche</t>
        </is>
      </c>
      <c r="H523" t="inlineStr"/>
      <c r="I523" t="inlineStr">
        <is>
          <t>0</t>
        </is>
      </c>
      <c r="J523" t="inlineStr">
        <is>
          <t>0</t>
        </is>
      </c>
      <c r="K523" t="inlineStr">
        <is>
          <t>50 % de la récolte est collectée</t>
        </is>
      </c>
      <c r="L523" t="inlineStr">
        <is>
          <t>Répartition</t>
        </is>
      </c>
      <c r="M523" t="inlineStr">
        <is>
          <t>Part de la collecte</t>
        </is>
      </c>
      <c r="N523" t="inlineStr">
        <is>
          <t>0</t>
        </is>
      </c>
      <c r="O523" t="n">
        <v>0.01</v>
      </c>
      <c r="P523" t="inlineStr"/>
      <c r="Q523" t="inlineStr"/>
    </row>
    <row r="524" ht="15" customHeight="1" s="1003">
      <c r="A524" s="1071" t="n">
        <v>1106</v>
      </c>
      <c r="B524" t="inlineStr">
        <is>
          <t>Issues de silo</t>
        </is>
      </c>
      <c r="C524" t="inlineStr">
        <is>
          <t>FAF</t>
        </is>
      </c>
      <c r="D524" t="inlineStr">
        <is>
          <t>kt</t>
        </is>
      </c>
      <c r="E524" t="inlineStr">
        <is>
          <t>France</t>
        </is>
      </c>
      <c r="F524" t="inlineStr">
        <is>
          <t>2019-20</t>
        </is>
      </c>
      <c r="G524" t="inlineStr">
        <is>
          <t>Pois chiche</t>
        </is>
      </c>
      <c r="H524" t="inlineStr"/>
      <c r="I524" t="inlineStr">
        <is>
          <t>Part d'issues de silo consommées par les FAF = 56,33 % (ONRB - FranceAgriMer)</t>
        </is>
      </c>
      <c r="J524" t="inlineStr">
        <is>
          <t>ONRB - FranceAgriMer</t>
        </is>
      </c>
      <c r="K524" t="inlineStr">
        <is>
          <t>Mêmes usages que les issues de silo de pois et fèveroles</t>
        </is>
      </c>
      <c r="L524" t="inlineStr">
        <is>
          <t>Répartition</t>
        </is>
      </c>
      <c r="M524" t="inlineStr">
        <is>
          <t>Part d'issues de silo consommées par les FAF</t>
        </is>
      </c>
      <c r="N524" t="inlineStr">
        <is>
          <t>Issues de silo - ONRB</t>
        </is>
      </c>
      <c r="O524" t="n">
        <v>-1</v>
      </c>
      <c r="P524" t="inlineStr">
        <is>
          <t>Part d'issues de silo consommées par les FAF</t>
        </is>
      </c>
      <c r="Q524" t="inlineStr">
        <is>
          <t>ONRB - FranceAgriMer</t>
        </is>
      </c>
    </row>
    <row r="525" ht="15" customHeight="1" s="1003">
      <c r="A525" s="1019" t="n">
        <v>1106</v>
      </c>
      <c r="B525" t="inlineStr">
        <is>
          <t>OS</t>
        </is>
      </c>
      <c r="C525" t="inlineStr">
        <is>
          <t>Issues de silo</t>
        </is>
      </c>
      <c r="D525" t="inlineStr">
        <is>
          <t>kt</t>
        </is>
      </c>
      <c r="E525" t="inlineStr">
        <is>
          <t>France</t>
        </is>
      </c>
      <c r="F525" t="inlineStr">
        <is>
          <t>2019-20</t>
        </is>
      </c>
      <c r="G525" t="inlineStr">
        <is>
          <t>Pois chiche</t>
        </is>
      </c>
      <c r="H525" t="inlineStr"/>
      <c r="I525" t="inlineStr">
        <is>
          <t>Ratio d'issues de silo = 1 % (ONRB - FranceAgriMer)</t>
        </is>
      </c>
      <c r="J525" t="inlineStr">
        <is>
          <t>ONRB - FranceAgriMer</t>
        </is>
      </c>
      <c r="K525" t="inlineStr">
        <is>
          <t>Même ratio d'issues de silo que les pois et fèveroles</t>
        </is>
      </c>
      <c r="L525" t="inlineStr">
        <is>
          <t>Rendement</t>
        </is>
      </c>
      <c r="M525" t="inlineStr">
        <is>
          <t>Ratio d'issues de silo</t>
        </is>
      </c>
      <c r="N525" t="inlineStr">
        <is>
          <t>Issues de silo - ONRB</t>
        </is>
      </c>
      <c r="O525" t="n">
        <v>0.5633</v>
      </c>
      <c r="P525" t="inlineStr"/>
      <c r="Q525" t="inlineStr"/>
    </row>
    <row r="526" ht="15" customHeight="1" s="1003">
      <c r="A526" s="1071" t="n">
        <v>1206</v>
      </c>
      <c r="B526" t="inlineStr">
        <is>
          <t>Issues de silo</t>
        </is>
      </c>
      <c r="C526" t="inlineStr">
        <is>
          <t>Litière</t>
        </is>
      </c>
      <c r="D526" t="inlineStr">
        <is>
          <t>kt</t>
        </is>
      </c>
      <c r="E526" t="inlineStr">
        <is>
          <t>France</t>
        </is>
      </c>
      <c r="F526" t="inlineStr">
        <is>
          <t>2019-20</t>
        </is>
      </c>
      <c r="G526" t="inlineStr">
        <is>
          <t>Pois chiche</t>
        </is>
      </c>
      <c r="H526" t="inlineStr"/>
      <c r="I526" t="inlineStr">
        <is>
          <t>Part d'issues de silo consommées comme litière = 0,77 % (ONRB - FranceAgriMer)</t>
        </is>
      </c>
      <c r="J526" t="inlineStr">
        <is>
          <t>ONRB - FranceAgriMer</t>
        </is>
      </c>
      <c r="K526" t="inlineStr">
        <is>
          <t>Mêmes usages que les issues de silo de pois et fèveroles</t>
        </is>
      </c>
      <c r="L526" t="inlineStr">
        <is>
          <t>Répartition</t>
        </is>
      </c>
      <c r="M526" t="inlineStr">
        <is>
          <t>Part d'issues de silo consommées comme litière</t>
        </is>
      </c>
      <c r="N526" t="inlineStr">
        <is>
          <t>Issues de silo - ONRB</t>
        </is>
      </c>
      <c r="O526" t="n">
        <v>-1</v>
      </c>
      <c r="P526" t="inlineStr">
        <is>
          <t>Part d'issues de silo consommées comme litière</t>
        </is>
      </c>
      <c r="Q526" t="inlineStr">
        <is>
          <t>ONRB - FranceAgriMer</t>
        </is>
      </c>
    </row>
    <row r="527" ht="15" customHeight="1" s="1003">
      <c r="A527" s="1019" t="n">
        <v>1206</v>
      </c>
      <c r="B527" t="inlineStr">
        <is>
          <t>OS</t>
        </is>
      </c>
      <c r="C527" t="inlineStr">
        <is>
          <t>Issues de silo</t>
        </is>
      </c>
      <c r="D527" t="inlineStr">
        <is>
          <t>kt</t>
        </is>
      </c>
      <c r="E527" t="inlineStr">
        <is>
          <t>France</t>
        </is>
      </c>
      <c r="F527" t="inlineStr">
        <is>
          <t>2019-20</t>
        </is>
      </c>
      <c r="G527" t="inlineStr">
        <is>
          <t>Pois chiche</t>
        </is>
      </c>
      <c r="H527" t="inlineStr"/>
      <c r="I527" t="inlineStr">
        <is>
          <t>Ratio d'issues de silo = 1 % (ONRB - FranceAgriMer)</t>
        </is>
      </c>
      <c r="J527" t="inlineStr">
        <is>
          <t>ONRB - FranceAgriMer</t>
        </is>
      </c>
      <c r="K527" t="inlineStr">
        <is>
          <t>Même ratio d'issues de silo que les pois et fèveroles</t>
        </is>
      </c>
      <c r="L527" t="inlineStr">
        <is>
          <t>Rendement</t>
        </is>
      </c>
      <c r="M527" t="inlineStr">
        <is>
          <t>Ratio d'issues de silo</t>
        </is>
      </c>
      <c r="N527" t="inlineStr">
        <is>
          <t>Issues de silo - ONRB</t>
        </is>
      </c>
      <c r="O527" t="n">
        <v>0.0077</v>
      </c>
      <c r="P527" t="inlineStr"/>
      <c r="Q527" t="inlineStr"/>
    </row>
    <row r="528" ht="15" customHeight="1" s="1003">
      <c r="A528" s="1071" t="n">
        <v>1306</v>
      </c>
      <c r="B528" t="inlineStr">
        <is>
          <t>OS</t>
        </is>
      </c>
      <c r="C528" t="inlineStr">
        <is>
          <t>Issues de silo</t>
        </is>
      </c>
      <c r="D528" t="inlineStr">
        <is>
          <t>kt</t>
        </is>
      </c>
      <c r="E528" t="inlineStr">
        <is>
          <t>France</t>
        </is>
      </c>
      <c r="F528" t="inlineStr">
        <is>
          <t>2019-20</t>
        </is>
      </c>
      <c r="G528" t="inlineStr">
        <is>
          <t>Pois chiche</t>
        </is>
      </c>
      <c r="H528" t="inlineStr"/>
      <c r="I528" t="inlineStr">
        <is>
          <t>Ratio d'issues de silo = 1 % (ONRB - FranceAgriMer)</t>
        </is>
      </c>
      <c r="J528" t="inlineStr">
        <is>
          <t>ONRB - FranceAgriMer</t>
        </is>
      </c>
      <c r="K528" t="inlineStr">
        <is>
          <t>Même ratio d'issues de silo que les pois et fèveroles</t>
        </is>
      </c>
      <c r="L528" t="inlineStr">
        <is>
          <t>Rendement</t>
        </is>
      </c>
      <c r="M528" t="inlineStr">
        <is>
          <t>Ratio d'issues de silo</t>
        </is>
      </c>
      <c r="N528" t="inlineStr">
        <is>
          <t>Issues de silo - ONRB</t>
        </is>
      </c>
      <c r="O528" t="n">
        <v>0</v>
      </c>
      <c r="P528" t="inlineStr"/>
      <c r="Q528" t="inlineStr"/>
    </row>
    <row r="529" ht="15" customHeight="1" s="1003">
      <c r="A529" s="1019" t="n">
        <v>1306</v>
      </c>
      <c r="B529" t="inlineStr">
        <is>
          <t>Issues de silo</t>
        </is>
      </c>
      <c r="C529" t="inlineStr">
        <is>
          <t>Compostage</t>
        </is>
      </c>
      <c r="D529" t="inlineStr">
        <is>
          <t>kt</t>
        </is>
      </c>
      <c r="E529" t="inlineStr">
        <is>
          <t>France</t>
        </is>
      </c>
      <c r="F529" t="inlineStr">
        <is>
          <t>2019-20</t>
        </is>
      </c>
      <c r="G529" t="inlineStr">
        <is>
          <t>Pois chiche</t>
        </is>
      </c>
      <c r="H529" t="inlineStr"/>
      <c r="I529" t="inlineStr">
        <is>
          <t>Part d'issues de silo compostées = 0 % (ONRB - FranceAgriMer)</t>
        </is>
      </c>
      <c r="J529" t="inlineStr">
        <is>
          <t>ONRB - FranceAgriMer</t>
        </is>
      </c>
      <c r="K529" t="inlineStr">
        <is>
          <t>Mêmes usages que les issues de silo de pois et fèveroles</t>
        </is>
      </c>
      <c r="L529" t="inlineStr">
        <is>
          <t>Répartition</t>
        </is>
      </c>
      <c r="M529" t="inlineStr">
        <is>
          <t>Part d'issues de silo compostées</t>
        </is>
      </c>
      <c r="N529" t="inlineStr">
        <is>
          <t>Issues de silo - ONRB</t>
        </is>
      </c>
      <c r="O529" t="n">
        <v>-1</v>
      </c>
      <c r="P529" t="inlineStr">
        <is>
          <t>Part d'issues de silo compostées</t>
        </is>
      </c>
      <c r="Q529" t="inlineStr">
        <is>
          <t>ONRB - FranceAgriMer</t>
        </is>
      </c>
    </row>
    <row r="530" ht="15" customHeight="1" s="1003">
      <c r="A530" s="1071" t="n">
        <v>1406</v>
      </c>
      <c r="B530" t="inlineStr">
        <is>
          <t>Issues de silo</t>
        </is>
      </c>
      <c r="C530" t="inlineStr">
        <is>
          <t>Autres biomatériaux</t>
        </is>
      </c>
      <c r="D530" t="inlineStr">
        <is>
          <t>kt</t>
        </is>
      </c>
      <c r="E530" t="inlineStr">
        <is>
          <t>France</t>
        </is>
      </c>
      <c r="F530" t="inlineStr">
        <is>
          <t>2019-20</t>
        </is>
      </c>
      <c r="G530" t="inlineStr">
        <is>
          <t>Pois chiche</t>
        </is>
      </c>
      <c r="H530" t="inlineStr"/>
      <c r="I530" t="inlineStr">
        <is>
          <t>Part d'issues de silo consommées comme autres biomatériaux = 0,77 % (ONRB - FranceAgriMer)</t>
        </is>
      </c>
      <c r="J530" t="inlineStr">
        <is>
          <t>ONRB - FranceAgriMer</t>
        </is>
      </c>
      <c r="K530" t="inlineStr">
        <is>
          <t>Mêmes usages que les issues de silo de pois et fèveroles</t>
        </is>
      </c>
      <c r="L530" t="inlineStr">
        <is>
          <t>Répartition</t>
        </is>
      </c>
      <c r="M530" t="inlineStr">
        <is>
          <t>Part d'issues de silo consommées comme autres biomatériaux</t>
        </is>
      </c>
      <c r="N530" t="inlineStr">
        <is>
          <t>Issues de silo - ONRB</t>
        </is>
      </c>
      <c r="O530" t="n">
        <v>-1</v>
      </c>
      <c r="P530" t="inlineStr">
        <is>
          <t>Part d'issues de silo consommées comme autres biomatériaux</t>
        </is>
      </c>
      <c r="Q530" t="inlineStr">
        <is>
          <t>ONRB - FranceAgriMer</t>
        </is>
      </c>
    </row>
    <row r="531" ht="15" customHeight="1" s="1003">
      <c r="A531" s="1019" t="n">
        <v>1406</v>
      </c>
      <c r="B531" t="inlineStr">
        <is>
          <t>OS</t>
        </is>
      </c>
      <c r="C531" t="inlineStr">
        <is>
          <t>Issues de silo</t>
        </is>
      </c>
      <c r="D531" t="inlineStr">
        <is>
          <t>kt</t>
        </is>
      </c>
      <c r="E531" t="inlineStr">
        <is>
          <t>France</t>
        </is>
      </c>
      <c r="F531" t="inlineStr">
        <is>
          <t>2019-20</t>
        </is>
      </c>
      <c r="G531" t="inlineStr">
        <is>
          <t>Pois chiche</t>
        </is>
      </c>
      <c r="H531" t="inlineStr"/>
      <c r="I531" t="inlineStr">
        <is>
          <t>Ratio d'issues de silo = 1 % (ONRB - FranceAgriMer)</t>
        </is>
      </c>
      <c r="J531" t="inlineStr">
        <is>
          <t>ONRB - FranceAgriMer</t>
        </is>
      </c>
      <c r="K531" t="inlineStr">
        <is>
          <t>Même ratio d'issues de silo que les pois et fèveroles</t>
        </is>
      </c>
      <c r="L531" t="inlineStr">
        <is>
          <t>Rendement</t>
        </is>
      </c>
      <c r="M531" t="inlineStr">
        <is>
          <t>Ratio d'issues de silo</t>
        </is>
      </c>
      <c r="N531" t="inlineStr">
        <is>
          <t>Issues de silo - ONRB</t>
        </is>
      </c>
      <c r="O531" t="n">
        <v>0.0077</v>
      </c>
      <c r="P531" t="inlineStr"/>
      <c r="Q531" t="inlineStr"/>
    </row>
    <row r="532" ht="15" customHeight="1" s="1003">
      <c r="A532" s="1071" t="n">
        <v>1506</v>
      </c>
      <c r="B532" t="inlineStr">
        <is>
          <t>Issues de silo</t>
        </is>
      </c>
      <c r="C532" t="inlineStr">
        <is>
          <t>Méthanisation</t>
        </is>
      </c>
      <c r="D532" t="inlineStr">
        <is>
          <t>kt</t>
        </is>
      </c>
      <c r="E532" t="inlineStr">
        <is>
          <t>France</t>
        </is>
      </c>
      <c r="F532" t="inlineStr">
        <is>
          <t>2019-20</t>
        </is>
      </c>
      <c r="G532" t="inlineStr">
        <is>
          <t>Pois chiche</t>
        </is>
      </c>
      <c r="H532" t="inlineStr"/>
      <c r="I532" t="inlineStr">
        <is>
          <t>Part d'issues de silo consommées en méthanisation = 40,72 % (ONRB - FranceAgriMer)</t>
        </is>
      </c>
      <c r="J532" t="inlineStr">
        <is>
          <t>ONRB - FranceAgriMer</t>
        </is>
      </c>
      <c r="K532" t="inlineStr">
        <is>
          <t>Mêmes usages que les issues de silo de pois et fèveroles</t>
        </is>
      </c>
      <c r="L532" t="inlineStr">
        <is>
          <t>Répartition</t>
        </is>
      </c>
      <c r="M532" t="inlineStr">
        <is>
          <t>Part d'issues de silo consommées en méthanisation</t>
        </is>
      </c>
      <c r="N532" t="inlineStr">
        <is>
          <t>Issues de silo - ONRB</t>
        </is>
      </c>
      <c r="O532" t="n">
        <v>-1</v>
      </c>
      <c r="P532" t="inlineStr">
        <is>
          <t>Part d'issues de silo consommées en méthanisation</t>
        </is>
      </c>
      <c r="Q532" t="inlineStr">
        <is>
          <t>ONRB - FranceAgriMer</t>
        </is>
      </c>
    </row>
    <row r="533" ht="15" customHeight="1" s="1003">
      <c r="A533" s="1019" t="n">
        <v>1506</v>
      </c>
      <c r="B533" t="inlineStr">
        <is>
          <t>OS</t>
        </is>
      </c>
      <c r="C533" t="inlineStr">
        <is>
          <t>Issues de silo</t>
        </is>
      </c>
      <c r="D533" t="inlineStr">
        <is>
          <t>kt</t>
        </is>
      </c>
      <c r="E533" t="inlineStr">
        <is>
          <t>France</t>
        </is>
      </c>
      <c r="F533" t="inlineStr">
        <is>
          <t>2019-20</t>
        </is>
      </c>
      <c r="G533" t="inlineStr">
        <is>
          <t>Pois chiche</t>
        </is>
      </c>
      <c r="H533" t="inlineStr"/>
      <c r="I533" t="inlineStr">
        <is>
          <t>Ratio d'issues de silo = 1 % (ONRB - FranceAgriMer)</t>
        </is>
      </c>
      <c r="J533" t="inlineStr">
        <is>
          <t>ONRB - FranceAgriMer</t>
        </is>
      </c>
      <c r="K533" t="inlineStr">
        <is>
          <t>Même ratio d'issues de silo que les pois et fèveroles</t>
        </is>
      </c>
      <c r="L533" t="inlineStr">
        <is>
          <t>Rendement</t>
        </is>
      </c>
      <c r="M533" t="inlineStr">
        <is>
          <t>Ratio d'issues de silo</t>
        </is>
      </c>
      <c r="N533" t="inlineStr">
        <is>
          <t>Issues de silo - ONRB</t>
        </is>
      </c>
      <c r="O533" t="n">
        <v>0.4072</v>
      </c>
      <c r="P533" t="inlineStr"/>
      <c r="Q533" t="inlineStr"/>
    </row>
    <row r="534" ht="15" customHeight="1" s="1003">
      <c r="A534" s="1071" t="n">
        <v>1606</v>
      </c>
      <c r="B534" t="inlineStr">
        <is>
          <t>Issues de silo</t>
        </is>
      </c>
      <c r="C534" t="inlineStr">
        <is>
          <t>Combustion</t>
        </is>
      </c>
      <c r="D534" t="inlineStr">
        <is>
          <t>kt</t>
        </is>
      </c>
      <c r="E534" t="inlineStr">
        <is>
          <t>France</t>
        </is>
      </c>
      <c r="F534" t="inlineStr">
        <is>
          <t>2019-20</t>
        </is>
      </c>
      <c r="G534" t="inlineStr">
        <is>
          <t>Pois chiche</t>
        </is>
      </c>
      <c r="H534" t="inlineStr"/>
      <c r="I534" t="inlineStr">
        <is>
          <t>Part d'issues de silo brûlées = 1,03 % (ONRB - FranceAgriMer)</t>
        </is>
      </c>
      <c r="J534" t="inlineStr">
        <is>
          <t>ONRB - FranceAgriMer</t>
        </is>
      </c>
      <c r="K534" t="inlineStr">
        <is>
          <t>Mêmes usages que les issues de silo de pois et fèveroles</t>
        </is>
      </c>
      <c r="L534" t="inlineStr">
        <is>
          <t>Répartition</t>
        </is>
      </c>
      <c r="M534" t="inlineStr">
        <is>
          <t>Part d'issues de silo brûlées</t>
        </is>
      </c>
      <c r="N534" t="inlineStr">
        <is>
          <t>Issues de silo - ONRB</t>
        </is>
      </c>
      <c r="O534" t="n">
        <v>-1</v>
      </c>
      <c r="P534" t="inlineStr">
        <is>
          <t>Part d'issues de silo brûlées</t>
        </is>
      </c>
      <c r="Q534" t="inlineStr">
        <is>
          <t>ONRB - FranceAgriMer</t>
        </is>
      </c>
    </row>
    <row r="535" ht="15" customHeight="1" s="1003">
      <c r="A535" s="1019" t="n">
        <v>1606</v>
      </c>
      <c r="B535" t="inlineStr">
        <is>
          <t>OS</t>
        </is>
      </c>
      <c r="C535" t="inlineStr">
        <is>
          <t>Issues de silo</t>
        </is>
      </c>
      <c r="D535" t="inlineStr">
        <is>
          <t>kt</t>
        </is>
      </c>
      <c r="E535" t="inlineStr">
        <is>
          <t>France</t>
        </is>
      </c>
      <c r="F535" t="inlineStr">
        <is>
          <t>2019-20</t>
        </is>
      </c>
      <c r="G535" t="inlineStr">
        <is>
          <t>Pois chiche</t>
        </is>
      </c>
      <c r="H535" t="inlineStr"/>
      <c r="I535" t="inlineStr">
        <is>
          <t>Ratio d'issues de silo = 1 % (ONRB - FranceAgriMer)</t>
        </is>
      </c>
      <c r="J535" t="inlineStr">
        <is>
          <t>ONRB - FranceAgriMer</t>
        </is>
      </c>
      <c r="K535" t="inlineStr">
        <is>
          <t>Même ratio d'issues de silo que les pois et fèveroles</t>
        </is>
      </c>
      <c r="L535" t="inlineStr">
        <is>
          <t>Rendement</t>
        </is>
      </c>
      <c r="M535" t="inlineStr">
        <is>
          <t>Ratio d'issues de silo</t>
        </is>
      </c>
      <c r="N535" t="inlineStr">
        <is>
          <t>Issues de silo - ONRB</t>
        </is>
      </c>
      <c r="O535" t="n">
        <v>0.0103</v>
      </c>
      <c r="P535" t="inlineStr"/>
      <c r="Q535" t="inlineStr"/>
    </row>
    <row r="536" ht="15" customHeight="1" s="1003">
      <c r="A536" s="1071" t="n">
        <v>2106</v>
      </c>
      <c r="B536" t="inlineStr">
        <is>
          <t>Graines autoconsommées</t>
        </is>
      </c>
      <c r="C536" t="inlineStr">
        <is>
          <t>Elimination/Pertes</t>
        </is>
      </c>
      <c r="D536" t="inlineStr">
        <is>
          <t>kt</t>
        </is>
      </c>
      <c r="E536" t="inlineStr">
        <is>
          <t>France</t>
        </is>
      </c>
      <c r="F536" t="inlineStr">
        <is>
          <t>2019-20</t>
        </is>
      </c>
      <c r="G536" t="inlineStr">
        <is>
          <t>Pois chiche</t>
        </is>
      </c>
      <c r="H536" t="inlineStr"/>
      <c r="I536" t="inlineStr">
        <is>
          <t>Ratio de pertes à la ferme = 2 % (ORIFLAAM - Terres Univia)</t>
        </is>
      </c>
      <c r="J536" t="inlineStr">
        <is>
          <t>ORIFLAAM - Terres Univia</t>
        </is>
      </c>
      <c r="K536" t="inlineStr">
        <is>
          <t>Même ratio de pertes à la ferme que soja, pois et féverole</t>
        </is>
      </c>
      <c r="L536" t="inlineStr">
        <is>
          <t>Rendement</t>
        </is>
      </c>
      <c r="M536" t="inlineStr">
        <is>
          <t>Ratio de pertes à la ferme</t>
        </is>
      </c>
      <c r="N536" t="inlineStr">
        <is>
          <t>Pertes ferme - TERRES UNIVIA</t>
        </is>
      </c>
      <c r="O536" t="n">
        <v>-1</v>
      </c>
      <c r="P536" t="inlineStr">
        <is>
          <t>Ratio de pertes à la ferme</t>
        </is>
      </c>
      <c r="Q536" t="inlineStr">
        <is>
          <t>ORIFLAAM - Terres Univia</t>
        </is>
      </c>
    </row>
    <row r="537" ht="15" customHeight="1" s="1003">
      <c r="A537" s="1019" t="n">
        <v>2106</v>
      </c>
      <c r="B537" t="inlineStr">
        <is>
          <t>Graines récoltées</t>
        </is>
      </c>
      <c r="C537" t="inlineStr">
        <is>
          <t>Ferme</t>
        </is>
      </c>
      <c r="D537" t="inlineStr">
        <is>
          <t>kt</t>
        </is>
      </c>
      <c r="E537" t="inlineStr">
        <is>
          <t>France</t>
        </is>
      </c>
      <c r="F537" t="inlineStr">
        <is>
          <t>2019-20</t>
        </is>
      </c>
      <c r="G537" t="inlineStr">
        <is>
          <t>Pois chiche</t>
        </is>
      </c>
      <c r="H537" t="inlineStr"/>
      <c r="I537" t="inlineStr"/>
      <c r="J537" t="inlineStr"/>
      <c r="K537" t="inlineStr"/>
      <c r="L537" t="inlineStr"/>
      <c r="M537" t="inlineStr"/>
      <c r="N537" t="inlineStr"/>
      <c r="O537" t="n">
        <v>0.02</v>
      </c>
      <c r="P537" t="inlineStr"/>
      <c r="Q537" t="inlineStr"/>
    </row>
    <row r="538" ht="15" customHeight="1" s="1003">
      <c r="A538" s="1071" t="n">
        <v>4006</v>
      </c>
      <c r="B538" t="inlineStr">
        <is>
          <t>Graines autoconsommées</t>
        </is>
      </c>
      <c r="C538" t="inlineStr">
        <is>
          <t>Semences fermières</t>
        </is>
      </c>
      <c r="D538" t="inlineStr">
        <is>
          <t>kt</t>
        </is>
      </c>
      <c r="E538" t="inlineStr">
        <is>
          <t>France</t>
        </is>
      </c>
      <c r="F538" t="inlineStr">
        <is>
          <t>2019-20</t>
        </is>
      </c>
      <c r="G538" t="inlineStr">
        <is>
          <t>Pois chiche</t>
        </is>
      </c>
      <c r="H538" t="inlineStr"/>
      <c r="I538" t="inlineStr">
        <is>
          <t>0</t>
        </is>
      </c>
      <c r="J538" t="inlineStr">
        <is>
          <t>0</t>
        </is>
      </c>
      <c r="K538" t="inlineStr">
        <is>
          <t>Autant de semences fermières que de semences certifiées sont produites</t>
        </is>
      </c>
      <c r="L538" t="inlineStr">
        <is>
          <t>Répartition</t>
        </is>
      </c>
      <c r="M538" t="inlineStr">
        <is>
          <t>Part de semences fermières (par rapport aux semences certifiées)</t>
        </is>
      </c>
      <c r="N538" t="inlineStr">
        <is>
          <t>0</t>
        </is>
      </c>
      <c r="O538" t="n">
        <v>-1</v>
      </c>
      <c r="P538" t="inlineStr">
        <is>
          <t>Part de semences fermières (par rapport aux semences certifiées)</t>
        </is>
      </c>
      <c r="Q538" t="inlineStr"/>
    </row>
    <row r="539" ht="15" customHeight="1" s="1003">
      <c r="A539" s="1019" t="n">
        <v>4006</v>
      </c>
      <c r="B539" t="inlineStr">
        <is>
          <t>Graines collectées</t>
        </is>
      </c>
      <c r="C539" t="inlineStr">
        <is>
          <t>Semences certifiées</t>
        </is>
      </c>
      <c r="D539" t="inlineStr">
        <is>
          <t>kt</t>
        </is>
      </c>
      <c r="E539" t="inlineStr">
        <is>
          <t>France</t>
        </is>
      </c>
      <c r="F539" t="inlineStr">
        <is>
          <t>2019-20</t>
        </is>
      </c>
      <c r="G539" t="inlineStr">
        <is>
          <t>Pois chiche</t>
        </is>
      </c>
      <c r="H539" t="inlineStr"/>
      <c r="I539" t="inlineStr">
        <is>
          <t>0</t>
        </is>
      </c>
      <c r="J539" t="inlineStr">
        <is>
          <t>0</t>
        </is>
      </c>
      <c r="K539" t="inlineStr">
        <is>
          <t>10 % de la récolte sont des semences certifiées</t>
        </is>
      </c>
      <c r="L539" t="inlineStr">
        <is>
          <t>Répartition</t>
        </is>
      </c>
      <c r="M539" t="inlineStr">
        <is>
          <t>Part de la production de semences certifiées</t>
        </is>
      </c>
      <c r="N539" t="inlineStr">
        <is>
          <t>0</t>
        </is>
      </c>
      <c r="O539" t="n">
        <v>1</v>
      </c>
      <c r="P539" t="inlineStr"/>
      <c r="Q539" t="inlineStr"/>
    </row>
    <row r="540" ht="15" customHeight="1" s="1003">
      <c r="A540" s="1071" t="n">
        <v>4904</v>
      </c>
      <c r="B540" t="inlineStr">
        <is>
          <t>Récolte</t>
        </is>
      </c>
      <c r="C540" t="inlineStr">
        <is>
          <t>Graines récoltées</t>
        </is>
      </c>
      <c r="D540" t="inlineStr">
        <is>
          <t>kt</t>
        </is>
      </c>
      <c r="E540" t="inlineStr">
        <is>
          <t>France</t>
        </is>
      </c>
      <c r="F540" t="inlineStr">
        <is>
          <t>2019-20</t>
        </is>
      </c>
      <c r="G540" t="inlineStr">
        <is>
          <t>Pois chiche</t>
        </is>
      </c>
      <c r="H540" t="inlineStr">
        <is>
          <t>Récolte = 51 kt (Statistique Agricole Annuelle - SSP)</t>
        </is>
      </c>
      <c r="I540" t="inlineStr"/>
      <c r="J540" t="inlineStr">
        <is>
          <t>Statistique Agricole Annuelle - SSP</t>
        </is>
      </c>
      <c r="K540" t="inlineStr"/>
      <c r="L540" t="inlineStr">
        <is>
          <t>Volume</t>
        </is>
      </c>
      <c r="M540" t="inlineStr">
        <is>
          <t>Récolte</t>
        </is>
      </c>
      <c r="N540" t="inlineStr">
        <is>
          <t>Récoltes - AGRESTE</t>
        </is>
      </c>
      <c r="O540" t="n">
        <v>0.5</v>
      </c>
      <c r="P540" t="inlineStr"/>
      <c r="Q540" t="inlineStr"/>
    </row>
    <row r="541" ht="15" customHeight="1" s="1003">
      <c r="A541" s="1019" t="n">
        <v>4904</v>
      </c>
      <c r="B541" t="inlineStr">
        <is>
          <t>Graines récoltées</t>
        </is>
      </c>
      <c r="C541" t="inlineStr">
        <is>
          <t>OS</t>
        </is>
      </c>
      <c r="D541" t="inlineStr">
        <is>
          <t>kt</t>
        </is>
      </c>
      <c r="E541" t="inlineStr">
        <is>
          <t>France</t>
        </is>
      </c>
      <c r="F541" t="inlineStr">
        <is>
          <t>2019-20</t>
        </is>
      </c>
      <c r="G541" t="inlineStr">
        <is>
          <t>Pois chiche</t>
        </is>
      </c>
      <c r="H541" t="inlineStr"/>
      <c r="I541" t="inlineStr">
        <is>
          <t>0</t>
        </is>
      </c>
      <c r="J541" t="inlineStr">
        <is>
          <t>0</t>
        </is>
      </c>
      <c r="K541" t="inlineStr">
        <is>
          <t>50 % de la récolte est collectée</t>
        </is>
      </c>
      <c r="L541" t="inlineStr">
        <is>
          <t>Répartition</t>
        </is>
      </c>
      <c r="M541" t="inlineStr">
        <is>
          <t>Part de la collecte</t>
        </is>
      </c>
      <c r="N541" t="inlineStr">
        <is>
          <t>0</t>
        </is>
      </c>
      <c r="O541" t="n">
        <v>-1</v>
      </c>
      <c r="P541" t="inlineStr">
        <is>
          <t>Part de la collecte</t>
        </is>
      </c>
      <c r="Q541" t="inlineStr"/>
    </row>
    <row r="542" ht="15" customHeight="1" s="1003">
      <c r="A542" s="1071" t="n">
        <v>5004</v>
      </c>
      <c r="B542" t="inlineStr">
        <is>
          <t>Récolte</t>
        </is>
      </c>
      <c r="C542" t="inlineStr">
        <is>
          <t>Graines récoltées</t>
        </is>
      </c>
      <c r="D542" t="inlineStr">
        <is>
          <t>kt</t>
        </is>
      </c>
      <c r="E542" t="inlineStr">
        <is>
          <t>France</t>
        </is>
      </c>
      <c r="F542" t="inlineStr">
        <is>
          <t>2019-20</t>
        </is>
      </c>
      <c r="G542" t="inlineStr">
        <is>
          <t>Pois chiche</t>
        </is>
      </c>
      <c r="H542" t="inlineStr">
        <is>
          <t>Récolte = 51 kt (Statistique Agricole Annuelle - SSP)</t>
        </is>
      </c>
      <c r="I542" t="inlineStr"/>
      <c r="J542" t="inlineStr">
        <is>
          <t>Statistique Agricole Annuelle - SSP</t>
        </is>
      </c>
      <c r="K542" t="inlineStr"/>
      <c r="L542" t="inlineStr">
        <is>
          <t>Volume</t>
        </is>
      </c>
      <c r="M542" t="inlineStr">
        <is>
          <t>Récolte</t>
        </is>
      </c>
      <c r="N542" t="inlineStr">
        <is>
          <t>Récoltes - AGRESTE</t>
        </is>
      </c>
      <c r="O542" t="n">
        <v>0.1</v>
      </c>
      <c r="P542" t="inlineStr"/>
      <c r="Q542" t="inlineStr"/>
    </row>
    <row r="543" ht="15" customHeight="1" s="1003">
      <c r="A543" s="1019" t="n">
        <v>5004</v>
      </c>
      <c r="B543" t="inlineStr">
        <is>
          <t>Stock initial collecteurs</t>
        </is>
      </c>
      <c r="C543" t="inlineStr">
        <is>
          <t>OS</t>
        </is>
      </c>
      <c r="D543" t="inlineStr">
        <is>
          <t>kt</t>
        </is>
      </c>
      <c r="E543" t="inlineStr">
        <is>
          <t>France</t>
        </is>
      </c>
      <c r="F543" t="inlineStr">
        <is>
          <t>2019-20</t>
        </is>
      </c>
      <c r="G543" t="inlineStr">
        <is>
          <t>Pois chiche</t>
        </is>
      </c>
      <c r="H543" t="inlineStr"/>
      <c r="I543" t="inlineStr">
        <is>
          <t>0</t>
        </is>
      </c>
      <c r="J543" t="inlineStr">
        <is>
          <t>0</t>
        </is>
      </c>
      <c r="K543" t="inlineStr">
        <is>
          <t>10 % de la récolte est déstockée</t>
        </is>
      </c>
      <c r="L543" t="inlineStr">
        <is>
          <t>Répartition</t>
        </is>
      </c>
      <c r="M543" t="inlineStr">
        <is>
          <t>Part du stock initial</t>
        </is>
      </c>
      <c r="N543" t="inlineStr">
        <is>
          <t>0</t>
        </is>
      </c>
      <c r="O543" t="n">
        <v>-1</v>
      </c>
      <c r="P543" t="inlineStr">
        <is>
          <t>Part du stock initial</t>
        </is>
      </c>
      <c r="Q543" t="inlineStr"/>
    </row>
    <row r="544" ht="15" customHeight="1" s="1003">
      <c r="A544" s="1071" t="n">
        <v>5104</v>
      </c>
      <c r="B544" t="inlineStr">
        <is>
          <t>OS</t>
        </is>
      </c>
      <c r="C544" t="inlineStr">
        <is>
          <t>Stock final collecteurs</t>
        </is>
      </c>
      <c r="D544" t="inlineStr">
        <is>
          <t>kt</t>
        </is>
      </c>
      <c r="E544" t="inlineStr">
        <is>
          <t>France</t>
        </is>
      </c>
      <c r="F544" t="inlineStr">
        <is>
          <t>2019-20</t>
        </is>
      </c>
      <c r="G544" t="inlineStr">
        <is>
          <t>Pois chiche</t>
        </is>
      </c>
      <c r="H544" t="inlineStr"/>
      <c r="I544" t="inlineStr">
        <is>
          <t>0</t>
        </is>
      </c>
      <c r="J544" t="inlineStr">
        <is>
          <t>0</t>
        </is>
      </c>
      <c r="K544" t="inlineStr">
        <is>
          <t>10 % de la récolte est stockée</t>
        </is>
      </c>
      <c r="L544" t="inlineStr">
        <is>
          <t>Répartition</t>
        </is>
      </c>
      <c r="M544" t="inlineStr">
        <is>
          <t>Part du stock final</t>
        </is>
      </c>
      <c r="N544" t="inlineStr">
        <is>
          <t>0</t>
        </is>
      </c>
      <c r="O544" t="n">
        <v>-1</v>
      </c>
      <c r="P544" t="inlineStr">
        <is>
          <t>Part du stock final</t>
        </is>
      </c>
      <c r="Q544" t="inlineStr"/>
    </row>
    <row r="545" ht="15" customHeight="1" s="1003">
      <c r="A545" s="1019" t="n">
        <v>5104</v>
      </c>
      <c r="B545" t="inlineStr">
        <is>
          <t>Récolte</t>
        </is>
      </c>
      <c r="C545" t="inlineStr">
        <is>
          <t>Graines récoltées</t>
        </is>
      </c>
      <c r="D545" t="inlineStr">
        <is>
          <t>kt</t>
        </is>
      </c>
      <c r="E545" t="inlineStr">
        <is>
          <t>France</t>
        </is>
      </c>
      <c r="F545" t="inlineStr">
        <is>
          <t>2019-20</t>
        </is>
      </c>
      <c r="G545" t="inlineStr">
        <is>
          <t>Pois chiche</t>
        </is>
      </c>
      <c r="H545" t="inlineStr">
        <is>
          <t>Récolte = 51 kt (Statistique Agricole Annuelle - SSP)</t>
        </is>
      </c>
      <c r="I545" t="inlineStr"/>
      <c r="J545" t="inlineStr">
        <is>
          <t>Statistique Agricole Annuelle - SSP</t>
        </is>
      </c>
      <c r="K545" t="inlineStr"/>
      <c r="L545" t="inlineStr">
        <is>
          <t>Volume</t>
        </is>
      </c>
      <c r="M545" t="inlineStr">
        <is>
          <t>Récolte</t>
        </is>
      </c>
      <c r="N545" t="inlineStr">
        <is>
          <t>Récoltes - AGRESTE</t>
        </is>
      </c>
      <c r="O545" t="n">
        <v>0.1</v>
      </c>
      <c r="P545" t="inlineStr"/>
      <c r="Q545" t="inlineStr"/>
    </row>
    <row r="546" ht="15" customHeight="1" s="1003">
      <c r="A546" s="1071" t="n">
        <v>5204</v>
      </c>
      <c r="B546" t="inlineStr">
        <is>
          <t>Récolte</t>
        </is>
      </c>
      <c r="C546" t="inlineStr">
        <is>
          <t>Graines récoltées</t>
        </is>
      </c>
      <c r="D546" t="inlineStr">
        <is>
          <t>kt</t>
        </is>
      </c>
      <c r="E546" t="inlineStr">
        <is>
          <t>France</t>
        </is>
      </c>
      <c r="F546" t="inlineStr">
        <is>
          <t>2019-20</t>
        </is>
      </c>
      <c r="G546" t="inlineStr">
        <is>
          <t>Pois chiche</t>
        </is>
      </c>
      <c r="H546" t="inlineStr">
        <is>
          <t>Récolte = 51 kt (Statistique Agricole Annuelle - SSP)</t>
        </is>
      </c>
      <c r="I546" t="inlineStr"/>
      <c r="J546" t="inlineStr">
        <is>
          <t>Statistique Agricole Annuelle - SSP</t>
        </is>
      </c>
      <c r="K546" t="inlineStr"/>
      <c r="L546" t="inlineStr">
        <is>
          <t>Volume</t>
        </is>
      </c>
      <c r="M546" t="inlineStr">
        <is>
          <t>Récolte</t>
        </is>
      </c>
      <c r="N546" t="inlineStr">
        <is>
          <t>Récoltes - AGRESTE</t>
        </is>
      </c>
      <c r="O546" t="n">
        <v>0.1</v>
      </c>
      <c r="P546" t="inlineStr"/>
      <c r="Q546" t="inlineStr"/>
    </row>
    <row r="547" ht="15" customHeight="1" s="1003">
      <c r="A547" s="1019" t="n">
        <v>5204</v>
      </c>
      <c r="B547" t="inlineStr">
        <is>
          <t>Graines collectées</t>
        </is>
      </c>
      <c r="C547" t="inlineStr">
        <is>
          <t>Semences certifiées</t>
        </is>
      </c>
      <c r="D547" t="inlineStr">
        <is>
          <t>kt</t>
        </is>
      </c>
      <c r="E547" t="inlineStr">
        <is>
          <t>France</t>
        </is>
      </c>
      <c r="F547" t="inlineStr">
        <is>
          <t>2019-20</t>
        </is>
      </c>
      <c r="G547" t="inlineStr">
        <is>
          <t>Pois chiche</t>
        </is>
      </c>
      <c r="H547" t="inlineStr"/>
      <c r="I547" t="inlineStr">
        <is>
          <t>0</t>
        </is>
      </c>
      <c r="J547" t="inlineStr">
        <is>
          <t>0</t>
        </is>
      </c>
      <c r="K547" t="inlineStr">
        <is>
          <t>10 % de la récolte sont des semences certifiées</t>
        </is>
      </c>
      <c r="L547" t="inlineStr">
        <is>
          <t>Répartition</t>
        </is>
      </c>
      <c r="M547" t="inlineStr">
        <is>
          <t>Part de la production de semences certifiées</t>
        </is>
      </c>
      <c r="N547" t="inlineStr">
        <is>
          <t>0</t>
        </is>
      </c>
      <c r="O547" t="n">
        <v>-1</v>
      </c>
      <c r="P547" t="inlineStr">
        <is>
          <t>Part de la production de semences certifiées</t>
        </is>
      </c>
      <c r="Q547" t="inlineStr"/>
    </row>
    <row r="548" ht="15" customHeight="1" s="1003">
      <c r="A548" s="1071" t="n">
        <v>6101</v>
      </c>
      <c r="B548" t="inlineStr">
        <is>
          <t>Produits alimentaires</t>
        </is>
      </c>
      <c r="C548" t="inlineStr">
        <is>
          <t>GMS</t>
        </is>
      </c>
      <c r="D548" t="inlineStr">
        <is>
          <t>kt</t>
        </is>
      </c>
      <c r="E548" t="inlineStr">
        <is>
          <t>France</t>
        </is>
      </c>
      <c r="F548" t="inlineStr">
        <is>
          <t>2019-20</t>
        </is>
      </c>
      <c r="G548" t="inlineStr">
        <is>
          <t>Pois chiche</t>
        </is>
      </c>
      <c r="H548" t="inlineStr"/>
      <c r="I548" t="inlineStr">
        <is>
          <t>Part de consommation de produits alimentaires par les GMS (en volume de matière première) = 75,44 % (OléoProtéines - Terres Univia)</t>
        </is>
      </c>
      <c r="J548" t="inlineStr">
        <is>
          <t>OléoProtéines - Terres Univia</t>
        </is>
      </c>
      <c r="K548" t="inlineStr">
        <is>
          <t>Même répartition des circuits de distribution des produits alimentaires qu'en 2023</t>
        </is>
      </c>
      <c r="L548" t="inlineStr">
        <is>
          <t>Répartition</t>
        </is>
      </c>
      <c r="M548" t="inlineStr">
        <is>
          <t>Part de consommation de produits alimentaires par les GMS (en volume de matière première)</t>
        </is>
      </c>
      <c r="N548" t="inlineStr">
        <is>
          <t>Consommation - OléoProtéines</t>
        </is>
      </c>
      <c r="O548" t="n">
        <v>-1</v>
      </c>
      <c r="P548" t="inlineStr">
        <is>
          <t>Part de consommation de produits alimentaires par les GMS (en volume de matière première)</t>
        </is>
      </c>
      <c r="Q548" t="inlineStr">
        <is>
          <t>OléoProtéines - Terres Univia</t>
        </is>
      </c>
    </row>
    <row r="549" ht="15" customHeight="1" s="1003">
      <c r="A549" s="1019" t="n">
        <v>6101</v>
      </c>
      <c r="B549" t="inlineStr">
        <is>
          <t>Fabrication de produits alimentaires</t>
        </is>
      </c>
      <c r="C549" t="inlineStr">
        <is>
          <t>Produits alimentaires</t>
        </is>
      </c>
      <c r="D549" t="inlineStr">
        <is>
          <t>kt</t>
        </is>
      </c>
      <c r="E549" t="inlineStr">
        <is>
          <t>France</t>
        </is>
      </c>
      <c r="F549" t="inlineStr">
        <is>
          <t>2019-20</t>
        </is>
      </c>
      <c r="G549" t="inlineStr">
        <is>
          <t>Pois chiche</t>
        </is>
      </c>
      <c r="H549" t="inlineStr"/>
      <c r="I549" t="inlineStr"/>
      <c r="J549" t="inlineStr"/>
      <c r="K549" t="inlineStr"/>
      <c r="L549" t="inlineStr"/>
      <c r="M549" t="inlineStr"/>
      <c r="N549" t="inlineStr"/>
      <c r="O549" t="n">
        <v>0.7544322897019993</v>
      </c>
      <c r="P549" t="inlineStr"/>
      <c r="Q549" t="inlineStr"/>
    </row>
    <row r="550" ht="15" customHeight="1" s="1003">
      <c r="A550" s="1071" t="n">
        <v>6201</v>
      </c>
      <c r="B550" t="inlineStr">
        <is>
          <t>Fabrication de produits alimentaires</t>
        </is>
      </c>
      <c r="C550" t="inlineStr">
        <is>
          <t>Produits alimentaires</t>
        </is>
      </c>
      <c r="D550" t="inlineStr">
        <is>
          <t>kt</t>
        </is>
      </c>
      <c r="E550" t="inlineStr">
        <is>
          <t>France</t>
        </is>
      </c>
      <c r="F550" t="inlineStr">
        <is>
          <t>2019-20</t>
        </is>
      </c>
      <c r="G550" t="inlineStr">
        <is>
          <t>Pois chiche</t>
        </is>
      </c>
      <c r="H550" t="inlineStr"/>
      <c r="I550" t="inlineStr"/>
      <c r="J550" t="inlineStr"/>
      <c r="K550" t="inlineStr"/>
      <c r="L550" t="inlineStr"/>
      <c r="M550" t="inlineStr"/>
      <c r="N550" t="inlineStr"/>
      <c r="O550" t="n">
        <v>0.03772161448509997</v>
      </c>
      <c r="P550" t="inlineStr"/>
      <c r="Q550" t="inlineStr"/>
    </row>
    <row r="551" ht="15" customHeight="1" s="1003">
      <c r="A551" s="1019" t="n">
        <v>6201</v>
      </c>
      <c r="B551" t="inlineStr">
        <is>
          <t>Produits alimentaires</t>
        </is>
      </c>
      <c r="C551" t="inlineStr">
        <is>
          <t>Circuits spécialisés</t>
        </is>
      </c>
      <c r="D551" t="inlineStr">
        <is>
          <t>kt</t>
        </is>
      </c>
      <c r="E551" t="inlineStr">
        <is>
          <t>France</t>
        </is>
      </c>
      <c r="F551" t="inlineStr">
        <is>
          <t>2019-20</t>
        </is>
      </c>
      <c r="G551" t="inlineStr">
        <is>
          <t>Pois chiche</t>
        </is>
      </c>
      <c r="H551" t="inlineStr"/>
      <c r="I551" t="inlineStr">
        <is>
          <t>Part de consommation de produits alimentaires par les circuits spécialisés (en volume de matière première) = 3,77 % (OléoProtéines - Terres Univia)</t>
        </is>
      </c>
      <c r="J551" t="inlineStr">
        <is>
          <t>OléoProtéines - Terres Univia</t>
        </is>
      </c>
      <c r="K551" t="inlineStr">
        <is>
          <t>Même répartition des circuits de distribution des produits alimentaires qu'en 2023</t>
        </is>
      </c>
      <c r="L551" t="inlineStr">
        <is>
          <t>Répartition</t>
        </is>
      </c>
      <c r="M551" t="inlineStr">
        <is>
          <t>Part de consommation de produits alimentaires par les circuits spécialisés (en volume de matière première)</t>
        </is>
      </c>
      <c r="N551" t="inlineStr">
        <is>
          <t>Consommation - OléoProtéines</t>
        </is>
      </c>
      <c r="O551" t="n">
        <v>-1</v>
      </c>
      <c r="P551" t="inlineStr">
        <is>
          <t>Part de consommation de produits alimentaires par les circuits spécialisés (en volume de matière première)</t>
        </is>
      </c>
      <c r="Q551" t="inlineStr">
        <is>
          <t>OléoProtéines - Terres Univia</t>
        </is>
      </c>
    </row>
    <row r="552" ht="15" customHeight="1" s="1003">
      <c r="A552" s="1071" t="n">
        <v>6301</v>
      </c>
      <c r="B552" t="inlineStr">
        <is>
          <t>Fabrication de produits alimentaires</t>
        </is>
      </c>
      <c r="C552" t="inlineStr">
        <is>
          <t>Produits alimentaires</t>
        </is>
      </c>
      <c r="D552" t="inlineStr">
        <is>
          <t>kt</t>
        </is>
      </c>
      <c r="E552" t="inlineStr">
        <is>
          <t>France</t>
        </is>
      </c>
      <c r="F552" t="inlineStr">
        <is>
          <t>2019-20</t>
        </is>
      </c>
      <c r="G552" t="inlineStr">
        <is>
          <t>Pois chiche</t>
        </is>
      </c>
      <c r="H552" t="inlineStr"/>
      <c r="I552" t="inlineStr"/>
      <c r="J552" t="inlineStr"/>
      <c r="K552" t="inlineStr"/>
      <c r="L552" t="inlineStr"/>
      <c r="M552" t="inlineStr"/>
      <c r="N552" t="inlineStr"/>
      <c r="O552" t="n">
        <v>0.1252896481112249</v>
      </c>
      <c r="P552" t="inlineStr"/>
      <c r="Q552" t="inlineStr"/>
    </row>
    <row r="553" ht="15" customHeight="1" s="1003">
      <c r="A553" s="1019" t="n">
        <v>6301</v>
      </c>
      <c r="B553" t="inlineStr">
        <is>
          <t>Produits alimentaires</t>
        </is>
      </c>
      <c r="C553" t="inlineStr">
        <is>
          <t>RHD</t>
        </is>
      </c>
      <c r="D553" t="inlineStr">
        <is>
          <t>kt</t>
        </is>
      </c>
      <c r="E553" t="inlineStr">
        <is>
          <t>France</t>
        </is>
      </c>
      <c r="F553" t="inlineStr">
        <is>
          <t>2019-20</t>
        </is>
      </c>
      <c r="G553" t="inlineStr">
        <is>
          <t>Pois chiche</t>
        </is>
      </c>
      <c r="H553" t="inlineStr"/>
      <c r="I553" t="inlineStr">
        <is>
          <t>Part de consommation de produits alimentaires par la RHD (en volume de matière première) = 12,53 % (OléoProtéines - Terres Univia)</t>
        </is>
      </c>
      <c r="J553" t="inlineStr">
        <is>
          <t>OléoProtéines - Terres Univia</t>
        </is>
      </c>
      <c r="K553" t="inlineStr">
        <is>
          <t>Même répartition des circuits de distribution des produits alimentaires qu'en 2023</t>
        </is>
      </c>
      <c r="L553" t="inlineStr">
        <is>
          <t>Répartition</t>
        </is>
      </c>
      <c r="M553" t="inlineStr">
        <is>
          <t>Part de consommation de produits alimentaires par la RHD (en volume de matière première)</t>
        </is>
      </c>
      <c r="N553" t="inlineStr">
        <is>
          <t>Consommation - OléoProtéines</t>
        </is>
      </c>
      <c r="O553" t="n">
        <v>-1</v>
      </c>
      <c r="P553" t="inlineStr">
        <is>
          <t>Part de consommation de produits alimentaires par la RHD (en volume de matière première)</t>
        </is>
      </c>
      <c r="Q553" t="inlineStr">
        <is>
          <t>OléoProtéines - Terres Univia</t>
        </is>
      </c>
    </row>
    <row r="554" ht="15" customHeight="1" s="1003">
      <c r="A554" s="1071" t="n">
        <v>6401</v>
      </c>
      <c r="B554" t="inlineStr">
        <is>
          <t>Fabrication de produits alimentaires</t>
        </is>
      </c>
      <c r="C554" t="inlineStr">
        <is>
          <t>Produits alimentaires</t>
        </is>
      </c>
      <c r="D554" t="inlineStr">
        <is>
          <t>kt</t>
        </is>
      </c>
      <c r="E554" t="inlineStr">
        <is>
          <t>France</t>
        </is>
      </c>
      <c r="F554" t="inlineStr">
        <is>
          <t>2019-20</t>
        </is>
      </c>
      <c r="G554" t="inlineStr">
        <is>
          <t>Pois chiche</t>
        </is>
      </c>
      <c r="H554" t="inlineStr"/>
      <c r="I554" t="inlineStr"/>
      <c r="J554" t="inlineStr"/>
      <c r="K554" t="inlineStr"/>
      <c r="L554" t="inlineStr"/>
      <c r="M554" t="inlineStr"/>
      <c r="N554" t="inlineStr"/>
      <c r="O554" t="n">
        <v>0.08255644770167593</v>
      </c>
      <c r="P554" t="inlineStr"/>
      <c r="Q554" t="inlineStr"/>
    </row>
    <row r="555" ht="15" customHeight="1" s="1003">
      <c r="A555" s="1019" t="n">
        <v>6401</v>
      </c>
      <c r="B555" t="inlineStr">
        <is>
          <t>Produits alimentaires</t>
        </is>
      </c>
      <c r="C555" t="inlineStr">
        <is>
          <t>Autres IAA</t>
        </is>
      </c>
      <c r="D555" t="inlineStr">
        <is>
          <t>kt</t>
        </is>
      </c>
      <c r="E555" t="inlineStr">
        <is>
          <t>France</t>
        </is>
      </c>
      <c r="F555" t="inlineStr">
        <is>
          <t>2019-20</t>
        </is>
      </c>
      <c r="G555" t="inlineStr">
        <is>
          <t>Pois chiche</t>
        </is>
      </c>
      <c r="H555" t="inlineStr"/>
      <c r="I555" t="inlineStr">
        <is>
          <t>Part de consommation de produits alimentaires par les autres IAA (en volume de matière première) = 8,26 % (OléoProtéines - Terres Univia)</t>
        </is>
      </c>
      <c r="J555" t="inlineStr">
        <is>
          <t>OléoProtéines - Terres Univia</t>
        </is>
      </c>
      <c r="K555" t="inlineStr">
        <is>
          <t>Même répartition des circuits de distribution des produits alimentaires qu'en 2023</t>
        </is>
      </c>
      <c r="L555" t="inlineStr">
        <is>
          <t>Répartition</t>
        </is>
      </c>
      <c r="M555" t="inlineStr">
        <is>
          <t>Part de consommation de produits alimentaires par les autres IAA (en volume de matière première)</t>
        </is>
      </c>
      <c r="N555" t="inlineStr">
        <is>
          <t>Consommation - OléoProtéines</t>
        </is>
      </c>
      <c r="O555" t="n">
        <v>-1</v>
      </c>
      <c r="P555" t="inlineStr">
        <is>
          <t>Part de consommation de produits alimentaires par les autres IAA (en volume de matière première)</t>
        </is>
      </c>
      <c r="Q555" t="inlineStr">
        <is>
          <t>OléoProtéines - Terres Univia</t>
        </is>
      </c>
    </row>
    <row r="556" ht="15" customHeight="1" s="1003">
      <c r="A556" s="1071" t="n">
        <v>307</v>
      </c>
      <c r="B556" t="inlineStr">
        <is>
          <t>OS</t>
        </is>
      </c>
      <c r="C556" t="inlineStr">
        <is>
          <t>Issues de silo</t>
        </is>
      </c>
      <c r="D556" t="inlineStr">
        <is>
          <t>kt</t>
        </is>
      </c>
      <c r="E556" t="inlineStr">
        <is>
          <t>France</t>
        </is>
      </c>
      <c r="F556" t="inlineStr">
        <is>
          <t>2019-20</t>
        </is>
      </c>
      <c r="G556" t="inlineStr">
        <is>
          <t>Haricot sec</t>
        </is>
      </c>
      <c r="H556" t="inlineStr"/>
      <c r="I556" t="inlineStr">
        <is>
          <t>Ratio d'issues de silo = 1 % (ONRB - FranceAgriMer)</t>
        </is>
      </c>
      <c r="J556" t="inlineStr">
        <is>
          <t>ONRB - FranceAgriMer</t>
        </is>
      </c>
      <c r="K556" t="inlineStr">
        <is>
          <t>Même ratio d'issues de silo que les pois et fèveroles</t>
        </is>
      </c>
      <c r="L556" t="inlineStr">
        <is>
          <t>Rendement</t>
        </is>
      </c>
      <c r="M556" t="inlineStr">
        <is>
          <t>Ratio d'issues de silo</t>
        </is>
      </c>
      <c r="N556" t="inlineStr">
        <is>
          <t>Issues de silo - ONRB</t>
        </is>
      </c>
      <c r="O556" t="n">
        <v>-1</v>
      </c>
      <c r="P556" t="inlineStr">
        <is>
          <t>Ratio d'issues de silo</t>
        </is>
      </c>
      <c r="Q556" t="inlineStr">
        <is>
          <t>ONRB - FranceAgriMer</t>
        </is>
      </c>
    </row>
    <row r="557" ht="15" customHeight="1" s="1003">
      <c r="A557" s="1019" t="n">
        <v>307</v>
      </c>
      <c r="B557" t="inlineStr">
        <is>
          <t>Graines récoltées</t>
        </is>
      </c>
      <c r="C557" t="inlineStr">
        <is>
          <t>OS</t>
        </is>
      </c>
      <c r="D557" t="inlineStr">
        <is>
          <t>kt</t>
        </is>
      </c>
      <c r="E557" t="inlineStr">
        <is>
          <t>France</t>
        </is>
      </c>
      <c r="F557" t="inlineStr">
        <is>
          <t>2019-20</t>
        </is>
      </c>
      <c r="G557" t="inlineStr">
        <is>
          <t>Haricot sec</t>
        </is>
      </c>
      <c r="H557" t="inlineStr"/>
      <c r="I557" t="inlineStr">
        <is>
          <t>0</t>
        </is>
      </c>
      <c r="J557" t="inlineStr">
        <is>
          <t>0</t>
        </is>
      </c>
      <c r="K557" t="inlineStr">
        <is>
          <t>50 % de la récolte est collectée</t>
        </is>
      </c>
      <c r="L557" t="inlineStr">
        <is>
          <t>Répartition</t>
        </is>
      </c>
      <c r="M557" t="inlineStr">
        <is>
          <t>Part de la collecte</t>
        </is>
      </c>
      <c r="N557" t="inlineStr">
        <is>
          <t>0</t>
        </is>
      </c>
      <c r="O557" t="n">
        <v>0.01</v>
      </c>
      <c r="P557" t="inlineStr"/>
      <c r="Q557" t="inlineStr"/>
    </row>
    <row r="558" ht="15" customHeight="1" s="1003">
      <c r="A558" s="1071" t="n">
        <v>1107</v>
      </c>
      <c r="B558" t="inlineStr">
        <is>
          <t>Issues de silo</t>
        </is>
      </c>
      <c r="C558" t="inlineStr">
        <is>
          <t>FAF</t>
        </is>
      </c>
      <c r="D558" t="inlineStr">
        <is>
          <t>kt</t>
        </is>
      </c>
      <c r="E558" t="inlineStr">
        <is>
          <t>France</t>
        </is>
      </c>
      <c r="F558" t="inlineStr">
        <is>
          <t>2019-20</t>
        </is>
      </c>
      <c r="G558" t="inlineStr">
        <is>
          <t>Haricot sec</t>
        </is>
      </c>
      <c r="H558" t="inlineStr"/>
      <c r="I558" t="inlineStr">
        <is>
          <t>Part d'issues de silo consommées par les FAF = 56,33 % (ONRB - FranceAgriMer)</t>
        </is>
      </c>
      <c r="J558" t="inlineStr">
        <is>
          <t>ONRB - FranceAgriMer</t>
        </is>
      </c>
      <c r="K558" t="inlineStr">
        <is>
          <t>Mêmes usages que les issues de silo de pois et fèveroles</t>
        </is>
      </c>
      <c r="L558" t="inlineStr">
        <is>
          <t>Répartition</t>
        </is>
      </c>
      <c r="M558" t="inlineStr">
        <is>
          <t>Part d'issues de silo consommées par les FAF</t>
        </is>
      </c>
      <c r="N558" t="inlineStr">
        <is>
          <t>Issues de silo - ONRB</t>
        </is>
      </c>
      <c r="O558" t="n">
        <v>-1</v>
      </c>
      <c r="P558" t="inlineStr">
        <is>
          <t>Part d'issues de silo consommées par les FAF</t>
        </is>
      </c>
      <c r="Q558" t="inlineStr">
        <is>
          <t>ONRB - FranceAgriMer</t>
        </is>
      </c>
    </row>
    <row r="559" ht="15" customHeight="1" s="1003">
      <c r="A559" s="1019" t="n">
        <v>1107</v>
      </c>
      <c r="B559" t="inlineStr">
        <is>
          <t>OS</t>
        </is>
      </c>
      <c r="C559" t="inlineStr">
        <is>
          <t>Issues de silo</t>
        </is>
      </c>
      <c r="D559" t="inlineStr">
        <is>
          <t>kt</t>
        </is>
      </c>
      <c r="E559" t="inlineStr">
        <is>
          <t>France</t>
        </is>
      </c>
      <c r="F559" t="inlineStr">
        <is>
          <t>2019-20</t>
        </is>
      </c>
      <c r="G559" t="inlineStr">
        <is>
          <t>Haricot sec</t>
        </is>
      </c>
      <c r="H559" t="inlineStr"/>
      <c r="I559" t="inlineStr">
        <is>
          <t>Ratio d'issues de silo = 1 % (ONRB - FranceAgriMer)</t>
        </is>
      </c>
      <c r="J559" t="inlineStr">
        <is>
          <t>ONRB - FranceAgriMer</t>
        </is>
      </c>
      <c r="K559" t="inlineStr">
        <is>
          <t>Même ratio d'issues de silo que les pois et fèveroles</t>
        </is>
      </c>
      <c r="L559" t="inlineStr">
        <is>
          <t>Rendement</t>
        </is>
      </c>
      <c r="M559" t="inlineStr">
        <is>
          <t>Ratio d'issues de silo</t>
        </is>
      </c>
      <c r="N559" t="inlineStr">
        <is>
          <t>Issues de silo - ONRB</t>
        </is>
      </c>
      <c r="O559" t="n">
        <v>0.5633</v>
      </c>
      <c r="P559" t="inlineStr"/>
      <c r="Q559" t="inlineStr"/>
    </row>
    <row r="560" ht="15" customHeight="1" s="1003">
      <c r="A560" s="1071" t="n">
        <v>1207</v>
      </c>
      <c r="B560" t="inlineStr">
        <is>
          <t>OS</t>
        </is>
      </c>
      <c r="C560" t="inlineStr">
        <is>
          <t>Issues de silo</t>
        </is>
      </c>
      <c r="D560" t="inlineStr">
        <is>
          <t>kt</t>
        </is>
      </c>
      <c r="E560" t="inlineStr">
        <is>
          <t>France</t>
        </is>
      </c>
      <c r="F560" t="inlineStr">
        <is>
          <t>2019-20</t>
        </is>
      </c>
      <c r="G560" t="inlineStr">
        <is>
          <t>Haricot sec</t>
        </is>
      </c>
      <c r="H560" t="inlineStr"/>
      <c r="I560" t="inlineStr">
        <is>
          <t>Ratio d'issues de silo = 1 % (ONRB - FranceAgriMer)</t>
        </is>
      </c>
      <c r="J560" t="inlineStr">
        <is>
          <t>ONRB - FranceAgriMer</t>
        </is>
      </c>
      <c r="K560" t="inlineStr">
        <is>
          <t>Même ratio d'issues de silo que les pois et fèveroles</t>
        </is>
      </c>
      <c r="L560" t="inlineStr">
        <is>
          <t>Rendement</t>
        </is>
      </c>
      <c r="M560" t="inlineStr">
        <is>
          <t>Ratio d'issues de silo</t>
        </is>
      </c>
      <c r="N560" t="inlineStr">
        <is>
          <t>Issues de silo - ONRB</t>
        </is>
      </c>
      <c r="O560" t="n">
        <v>0.0077</v>
      </c>
      <c r="P560" t="inlineStr"/>
      <c r="Q560" t="inlineStr"/>
    </row>
    <row r="561" ht="15" customHeight="1" s="1003">
      <c r="A561" s="1019" t="n">
        <v>1207</v>
      </c>
      <c r="B561" t="inlineStr">
        <is>
          <t>Issues de silo</t>
        </is>
      </c>
      <c r="C561" t="inlineStr">
        <is>
          <t>Litière</t>
        </is>
      </c>
      <c r="D561" t="inlineStr">
        <is>
          <t>kt</t>
        </is>
      </c>
      <c r="E561" t="inlineStr">
        <is>
          <t>France</t>
        </is>
      </c>
      <c r="F561" t="inlineStr">
        <is>
          <t>2019-20</t>
        </is>
      </c>
      <c r="G561" t="inlineStr">
        <is>
          <t>Haricot sec</t>
        </is>
      </c>
      <c r="H561" t="inlineStr"/>
      <c r="I561" t="inlineStr">
        <is>
          <t>Part d'issues de silo consommées comme litière = 0,77 % (ONRB - FranceAgriMer)</t>
        </is>
      </c>
      <c r="J561" t="inlineStr">
        <is>
          <t>ONRB - FranceAgriMer</t>
        </is>
      </c>
      <c r="K561" t="inlineStr">
        <is>
          <t>Mêmes usages que les issues de silo de pois et fèveroles</t>
        </is>
      </c>
      <c r="L561" t="inlineStr">
        <is>
          <t>Répartition</t>
        </is>
      </c>
      <c r="M561" t="inlineStr">
        <is>
          <t>Part d'issues de silo consommées comme litière</t>
        </is>
      </c>
      <c r="N561" t="inlineStr">
        <is>
          <t>Issues de silo - ONRB</t>
        </is>
      </c>
      <c r="O561" t="n">
        <v>-1</v>
      </c>
      <c r="P561" t="inlineStr">
        <is>
          <t>Part d'issues de silo consommées comme litière</t>
        </is>
      </c>
      <c r="Q561" t="inlineStr">
        <is>
          <t>ONRB - FranceAgriMer</t>
        </is>
      </c>
    </row>
    <row r="562" ht="15" customHeight="1" s="1003">
      <c r="A562" s="1071" t="n">
        <v>1307</v>
      </c>
      <c r="B562" t="inlineStr">
        <is>
          <t>Issues de silo</t>
        </is>
      </c>
      <c r="C562" t="inlineStr">
        <is>
          <t>Compostage</t>
        </is>
      </c>
      <c r="D562" t="inlineStr">
        <is>
          <t>kt</t>
        </is>
      </c>
      <c r="E562" t="inlineStr">
        <is>
          <t>France</t>
        </is>
      </c>
      <c r="F562" t="inlineStr">
        <is>
          <t>2019-20</t>
        </is>
      </c>
      <c r="G562" t="inlineStr">
        <is>
          <t>Haricot sec</t>
        </is>
      </c>
      <c r="H562" t="inlineStr"/>
      <c r="I562" t="inlineStr">
        <is>
          <t>Part d'issues de silo compostées = 0 % (ONRB - FranceAgriMer)</t>
        </is>
      </c>
      <c r="J562" t="inlineStr">
        <is>
          <t>ONRB - FranceAgriMer</t>
        </is>
      </c>
      <c r="K562" t="inlineStr">
        <is>
          <t>Mêmes usages que les issues de silo de pois et fèveroles</t>
        </is>
      </c>
      <c r="L562" t="inlineStr">
        <is>
          <t>Répartition</t>
        </is>
      </c>
      <c r="M562" t="inlineStr">
        <is>
          <t>Part d'issues de silo compostées</t>
        </is>
      </c>
      <c r="N562" t="inlineStr">
        <is>
          <t>Issues de silo - ONRB</t>
        </is>
      </c>
      <c r="O562" t="n">
        <v>-1</v>
      </c>
      <c r="P562" t="inlineStr">
        <is>
          <t>Part d'issues de silo compostées</t>
        </is>
      </c>
      <c r="Q562" t="inlineStr">
        <is>
          <t>ONRB - FranceAgriMer</t>
        </is>
      </c>
    </row>
    <row r="563" ht="15" customHeight="1" s="1003">
      <c r="A563" s="1019" t="n">
        <v>1307</v>
      </c>
      <c r="B563" t="inlineStr">
        <is>
          <t>OS</t>
        </is>
      </c>
      <c r="C563" t="inlineStr">
        <is>
          <t>Issues de silo</t>
        </is>
      </c>
      <c r="D563" t="inlineStr">
        <is>
          <t>kt</t>
        </is>
      </c>
      <c r="E563" t="inlineStr">
        <is>
          <t>France</t>
        </is>
      </c>
      <c r="F563" t="inlineStr">
        <is>
          <t>2019-20</t>
        </is>
      </c>
      <c r="G563" t="inlineStr">
        <is>
          <t>Haricot sec</t>
        </is>
      </c>
      <c r="H563" t="inlineStr"/>
      <c r="I563" t="inlineStr">
        <is>
          <t>Ratio d'issues de silo = 1 % (ONRB - FranceAgriMer)</t>
        </is>
      </c>
      <c r="J563" t="inlineStr">
        <is>
          <t>ONRB - FranceAgriMer</t>
        </is>
      </c>
      <c r="K563" t="inlineStr">
        <is>
          <t>Même ratio d'issues de silo que les pois et fèveroles</t>
        </is>
      </c>
      <c r="L563" t="inlineStr">
        <is>
          <t>Rendement</t>
        </is>
      </c>
      <c r="M563" t="inlineStr">
        <is>
          <t>Ratio d'issues de silo</t>
        </is>
      </c>
      <c r="N563" t="inlineStr">
        <is>
          <t>Issues de silo - ONRB</t>
        </is>
      </c>
      <c r="O563" t="n">
        <v>0</v>
      </c>
      <c r="P563" t="inlineStr"/>
      <c r="Q563" t="inlineStr"/>
    </row>
    <row r="564" ht="15" customHeight="1" s="1003">
      <c r="A564" s="1071" t="n">
        <v>1407</v>
      </c>
      <c r="B564" t="inlineStr">
        <is>
          <t>Issues de silo</t>
        </is>
      </c>
      <c r="C564" t="inlineStr">
        <is>
          <t>Autres biomatériaux</t>
        </is>
      </c>
      <c r="D564" t="inlineStr">
        <is>
          <t>kt</t>
        </is>
      </c>
      <c r="E564" t="inlineStr">
        <is>
          <t>France</t>
        </is>
      </c>
      <c r="F564" t="inlineStr">
        <is>
          <t>2019-20</t>
        </is>
      </c>
      <c r="G564" t="inlineStr">
        <is>
          <t>Haricot sec</t>
        </is>
      </c>
      <c r="H564" t="inlineStr"/>
      <c r="I564" t="inlineStr">
        <is>
          <t>Part d'issues de silo consommées comme autres biomatériaux = 0,77 % (ONRB - FranceAgriMer)</t>
        </is>
      </c>
      <c r="J564" t="inlineStr">
        <is>
          <t>ONRB - FranceAgriMer</t>
        </is>
      </c>
      <c r="K564" t="inlineStr">
        <is>
          <t>Mêmes usages que les issues de silo de pois et fèveroles</t>
        </is>
      </c>
      <c r="L564" t="inlineStr">
        <is>
          <t>Répartition</t>
        </is>
      </c>
      <c r="M564" t="inlineStr">
        <is>
          <t>Part d'issues de silo consommées comme autres biomatériaux</t>
        </is>
      </c>
      <c r="N564" t="inlineStr">
        <is>
          <t>Issues de silo - ONRB</t>
        </is>
      </c>
      <c r="O564" t="n">
        <v>-1</v>
      </c>
      <c r="P564" t="inlineStr">
        <is>
          <t>Part d'issues de silo consommées comme autres biomatériaux</t>
        </is>
      </c>
      <c r="Q564" t="inlineStr">
        <is>
          <t>ONRB - FranceAgriMer</t>
        </is>
      </c>
    </row>
    <row r="565" ht="15" customHeight="1" s="1003">
      <c r="A565" s="1019" t="n">
        <v>1407</v>
      </c>
      <c r="B565" t="inlineStr">
        <is>
          <t>OS</t>
        </is>
      </c>
      <c r="C565" t="inlineStr">
        <is>
          <t>Issues de silo</t>
        </is>
      </c>
      <c r="D565" t="inlineStr">
        <is>
          <t>kt</t>
        </is>
      </c>
      <c r="E565" t="inlineStr">
        <is>
          <t>France</t>
        </is>
      </c>
      <c r="F565" t="inlineStr">
        <is>
          <t>2019-20</t>
        </is>
      </c>
      <c r="G565" t="inlineStr">
        <is>
          <t>Haricot sec</t>
        </is>
      </c>
      <c r="H565" t="inlineStr"/>
      <c r="I565" t="inlineStr">
        <is>
          <t>Ratio d'issues de silo = 1 % (ONRB - FranceAgriMer)</t>
        </is>
      </c>
      <c r="J565" t="inlineStr">
        <is>
          <t>ONRB - FranceAgriMer</t>
        </is>
      </c>
      <c r="K565" t="inlineStr">
        <is>
          <t>Même ratio d'issues de silo que les pois et fèveroles</t>
        </is>
      </c>
      <c r="L565" t="inlineStr">
        <is>
          <t>Rendement</t>
        </is>
      </c>
      <c r="M565" t="inlineStr">
        <is>
          <t>Ratio d'issues de silo</t>
        </is>
      </c>
      <c r="N565" t="inlineStr">
        <is>
          <t>Issues de silo - ONRB</t>
        </is>
      </c>
      <c r="O565" t="n">
        <v>0.0077</v>
      </c>
      <c r="P565" t="inlineStr"/>
      <c r="Q565" t="inlineStr"/>
    </row>
    <row r="566" ht="15" customHeight="1" s="1003">
      <c r="A566" s="1071" t="n">
        <v>1507</v>
      </c>
      <c r="B566" t="inlineStr">
        <is>
          <t>OS</t>
        </is>
      </c>
      <c r="C566" t="inlineStr">
        <is>
          <t>Issues de silo</t>
        </is>
      </c>
      <c r="D566" t="inlineStr">
        <is>
          <t>kt</t>
        </is>
      </c>
      <c r="E566" t="inlineStr">
        <is>
          <t>France</t>
        </is>
      </c>
      <c r="F566" t="inlineStr">
        <is>
          <t>2019-20</t>
        </is>
      </c>
      <c r="G566" t="inlineStr">
        <is>
          <t>Haricot sec</t>
        </is>
      </c>
      <c r="H566" t="inlineStr"/>
      <c r="I566" t="inlineStr">
        <is>
          <t>Ratio d'issues de silo = 1 % (ONRB - FranceAgriMer)</t>
        </is>
      </c>
      <c r="J566" t="inlineStr">
        <is>
          <t>ONRB - FranceAgriMer</t>
        </is>
      </c>
      <c r="K566" t="inlineStr">
        <is>
          <t>Même ratio d'issues de silo que les pois et fèveroles</t>
        </is>
      </c>
      <c r="L566" t="inlineStr">
        <is>
          <t>Rendement</t>
        </is>
      </c>
      <c r="M566" t="inlineStr">
        <is>
          <t>Ratio d'issues de silo</t>
        </is>
      </c>
      <c r="N566" t="inlineStr">
        <is>
          <t>Issues de silo - ONRB</t>
        </is>
      </c>
      <c r="O566" t="n">
        <v>0.4072</v>
      </c>
      <c r="P566" t="inlineStr"/>
      <c r="Q566" t="inlineStr"/>
    </row>
    <row r="567" ht="15" customHeight="1" s="1003">
      <c r="A567" s="1019" t="n">
        <v>1507</v>
      </c>
      <c r="B567" t="inlineStr">
        <is>
          <t>Issues de silo</t>
        </is>
      </c>
      <c r="C567" t="inlineStr">
        <is>
          <t>Méthanisation</t>
        </is>
      </c>
      <c r="D567" t="inlineStr">
        <is>
          <t>kt</t>
        </is>
      </c>
      <c r="E567" t="inlineStr">
        <is>
          <t>France</t>
        </is>
      </c>
      <c r="F567" t="inlineStr">
        <is>
          <t>2019-20</t>
        </is>
      </c>
      <c r="G567" t="inlineStr">
        <is>
          <t>Haricot sec</t>
        </is>
      </c>
      <c r="H567" t="inlineStr"/>
      <c r="I567" t="inlineStr">
        <is>
          <t>Part d'issues de silo consommées en méthanisation = 40,72 % (ONRB - FranceAgriMer)</t>
        </is>
      </c>
      <c r="J567" t="inlineStr">
        <is>
          <t>ONRB - FranceAgriMer</t>
        </is>
      </c>
      <c r="K567" t="inlineStr">
        <is>
          <t>Mêmes usages que les issues de silo de pois et fèveroles</t>
        </is>
      </c>
      <c r="L567" t="inlineStr">
        <is>
          <t>Répartition</t>
        </is>
      </c>
      <c r="M567" t="inlineStr">
        <is>
          <t>Part d'issues de silo consommées en méthanisation</t>
        </is>
      </c>
      <c r="N567" t="inlineStr">
        <is>
          <t>Issues de silo - ONRB</t>
        </is>
      </c>
      <c r="O567" t="n">
        <v>-1</v>
      </c>
      <c r="P567" t="inlineStr">
        <is>
          <t>Part d'issues de silo consommées en méthanisation</t>
        </is>
      </c>
      <c r="Q567" t="inlineStr">
        <is>
          <t>ONRB - FranceAgriMer</t>
        </is>
      </c>
    </row>
    <row r="568" ht="15" customHeight="1" s="1003">
      <c r="A568" s="1071" t="n">
        <v>1607</v>
      </c>
      <c r="B568" t="inlineStr">
        <is>
          <t>Issues de silo</t>
        </is>
      </c>
      <c r="C568" t="inlineStr">
        <is>
          <t>Combustion</t>
        </is>
      </c>
      <c r="D568" t="inlineStr">
        <is>
          <t>kt</t>
        </is>
      </c>
      <c r="E568" t="inlineStr">
        <is>
          <t>France</t>
        </is>
      </c>
      <c r="F568" t="inlineStr">
        <is>
          <t>2019-20</t>
        </is>
      </c>
      <c r="G568" t="inlineStr">
        <is>
          <t>Haricot sec</t>
        </is>
      </c>
      <c r="H568" t="inlineStr"/>
      <c r="I568" t="inlineStr">
        <is>
          <t>Part d'issues de silo brûlées = 1,03 % (ONRB - FranceAgriMer)</t>
        </is>
      </c>
      <c r="J568" t="inlineStr">
        <is>
          <t>ONRB - FranceAgriMer</t>
        </is>
      </c>
      <c r="K568" t="inlineStr">
        <is>
          <t>Mêmes usages que les issues de silo de pois et fèveroles</t>
        </is>
      </c>
      <c r="L568" t="inlineStr">
        <is>
          <t>Répartition</t>
        </is>
      </c>
      <c r="M568" t="inlineStr">
        <is>
          <t>Part d'issues de silo brûlées</t>
        </is>
      </c>
      <c r="N568" t="inlineStr">
        <is>
          <t>Issues de silo - ONRB</t>
        </is>
      </c>
      <c r="O568" t="n">
        <v>-1</v>
      </c>
      <c r="P568" t="inlineStr">
        <is>
          <t>Part d'issues de silo brûlées</t>
        </is>
      </c>
      <c r="Q568" t="inlineStr">
        <is>
          <t>ONRB - FranceAgriMer</t>
        </is>
      </c>
    </row>
    <row r="569" ht="15" customHeight="1" s="1003">
      <c r="A569" s="1019" t="n">
        <v>1607</v>
      </c>
      <c r="B569" t="inlineStr">
        <is>
          <t>OS</t>
        </is>
      </c>
      <c r="C569" t="inlineStr">
        <is>
          <t>Issues de silo</t>
        </is>
      </c>
      <c r="D569" t="inlineStr">
        <is>
          <t>kt</t>
        </is>
      </c>
      <c r="E569" t="inlineStr">
        <is>
          <t>France</t>
        </is>
      </c>
      <c r="F569" t="inlineStr">
        <is>
          <t>2019-20</t>
        </is>
      </c>
      <c r="G569" t="inlineStr">
        <is>
          <t>Haricot sec</t>
        </is>
      </c>
      <c r="H569" t="inlineStr"/>
      <c r="I569" t="inlineStr">
        <is>
          <t>Ratio d'issues de silo = 1 % (ONRB - FranceAgriMer)</t>
        </is>
      </c>
      <c r="J569" t="inlineStr">
        <is>
          <t>ONRB - FranceAgriMer</t>
        </is>
      </c>
      <c r="K569" t="inlineStr">
        <is>
          <t>Même ratio d'issues de silo que les pois et fèveroles</t>
        </is>
      </c>
      <c r="L569" t="inlineStr">
        <is>
          <t>Rendement</t>
        </is>
      </c>
      <c r="M569" t="inlineStr">
        <is>
          <t>Ratio d'issues de silo</t>
        </is>
      </c>
      <c r="N569" t="inlineStr">
        <is>
          <t>Issues de silo - ONRB</t>
        </is>
      </c>
      <c r="O569" t="n">
        <v>0.0103</v>
      </c>
      <c r="P569" t="inlineStr"/>
      <c r="Q569" t="inlineStr"/>
    </row>
    <row r="570" ht="15" customHeight="1" s="1003">
      <c r="A570" s="1071" t="n">
        <v>2107</v>
      </c>
      <c r="B570" t="inlineStr">
        <is>
          <t>Graines récoltées</t>
        </is>
      </c>
      <c r="C570" t="inlineStr">
        <is>
          <t>Ferme</t>
        </is>
      </c>
      <c r="D570" t="inlineStr">
        <is>
          <t>kt</t>
        </is>
      </c>
      <c r="E570" t="inlineStr">
        <is>
          <t>France</t>
        </is>
      </c>
      <c r="F570" t="inlineStr">
        <is>
          <t>2019-20</t>
        </is>
      </c>
      <c r="G570" t="inlineStr">
        <is>
          <t>Haricot sec</t>
        </is>
      </c>
      <c r="H570" t="inlineStr"/>
      <c r="I570" t="inlineStr"/>
      <c r="J570" t="inlineStr"/>
      <c r="K570" t="inlineStr"/>
      <c r="L570" t="inlineStr"/>
      <c r="M570" t="inlineStr"/>
      <c r="N570" t="inlineStr"/>
      <c r="O570" t="n">
        <v>0.02</v>
      </c>
      <c r="P570" t="inlineStr"/>
      <c r="Q570" t="inlineStr"/>
    </row>
    <row r="571" ht="15" customHeight="1" s="1003">
      <c r="A571" s="1019" t="n">
        <v>2107</v>
      </c>
      <c r="B571" t="inlineStr">
        <is>
          <t>Graines autoconsommées</t>
        </is>
      </c>
      <c r="C571" t="inlineStr">
        <is>
          <t>Elimination/Pertes</t>
        </is>
      </c>
      <c r="D571" t="inlineStr">
        <is>
          <t>kt</t>
        </is>
      </c>
      <c r="E571" t="inlineStr">
        <is>
          <t>France</t>
        </is>
      </c>
      <c r="F571" t="inlineStr">
        <is>
          <t>2019-20</t>
        </is>
      </c>
      <c r="G571" t="inlineStr">
        <is>
          <t>Haricot sec</t>
        </is>
      </c>
      <c r="H571" t="inlineStr"/>
      <c r="I571" t="inlineStr">
        <is>
          <t>Ratio de pertes à la ferme = 2 % (ORIFLAAM - Terres Univia)</t>
        </is>
      </c>
      <c r="J571" t="inlineStr">
        <is>
          <t>ORIFLAAM - Terres Univia</t>
        </is>
      </c>
      <c r="K571" t="inlineStr">
        <is>
          <t>Même ratio de pertes à la ferme que soja, pois et féverole</t>
        </is>
      </c>
      <c r="L571" t="inlineStr">
        <is>
          <t>Rendement</t>
        </is>
      </c>
      <c r="M571" t="inlineStr">
        <is>
          <t>Ratio de pertes à la ferme</t>
        </is>
      </c>
      <c r="N571" t="inlineStr">
        <is>
          <t>Pertes ferme - TERRES UNIVIA</t>
        </is>
      </c>
      <c r="O571" t="n">
        <v>-1</v>
      </c>
      <c r="P571" t="inlineStr">
        <is>
          <t>Ratio de pertes à la ferme</t>
        </is>
      </c>
      <c r="Q571" t="inlineStr">
        <is>
          <t>ORIFLAAM - Terres Univia</t>
        </is>
      </c>
    </row>
    <row r="572" ht="15" customHeight="1" s="1003">
      <c r="A572" s="1071" t="n">
        <v>4007</v>
      </c>
      <c r="B572" t="inlineStr">
        <is>
          <t>Graines autoconsommées</t>
        </is>
      </c>
      <c r="C572" t="inlineStr">
        <is>
          <t>Semences fermières</t>
        </is>
      </c>
      <c r="D572" t="inlineStr">
        <is>
          <t>kt</t>
        </is>
      </c>
      <c r="E572" t="inlineStr">
        <is>
          <t>France</t>
        </is>
      </c>
      <c r="F572" t="inlineStr">
        <is>
          <t>2019-20</t>
        </is>
      </c>
      <c r="G572" t="inlineStr">
        <is>
          <t>Haricot sec</t>
        </is>
      </c>
      <c r="H572" t="inlineStr"/>
      <c r="I572" t="inlineStr">
        <is>
          <t>0</t>
        </is>
      </c>
      <c r="J572" t="inlineStr">
        <is>
          <t>0</t>
        </is>
      </c>
      <c r="K572" t="inlineStr">
        <is>
          <t>Autant de semences fermières que de semences certifiées sont produites</t>
        </is>
      </c>
      <c r="L572" t="inlineStr">
        <is>
          <t>Répartition</t>
        </is>
      </c>
      <c r="M572" t="inlineStr">
        <is>
          <t>Part de semences fermières (par rapport aux semences certifiées)</t>
        </is>
      </c>
      <c r="N572" t="inlineStr">
        <is>
          <t>0</t>
        </is>
      </c>
      <c r="O572" t="n">
        <v>-1</v>
      </c>
      <c r="P572" t="inlineStr">
        <is>
          <t>Part de semences fermières (par rapport aux semences certifiées)</t>
        </is>
      </c>
      <c r="Q572" t="inlineStr"/>
    </row>
    <row r="573" ht="15" customHeight="1" s="1003">
      <c r="A573" s="1019" t="n">
        <v>4007</v>
      </c>
      <c r="B573" t="inlineStr">
        <is>
          <t>Graines collectées</t>
        </is>
      </c>
      <c r="C573" t="inlineStr">
        <is>
          <t>Semences certifiées</t>
        </is>
      </c>
      <c r="D573" t="inlineStr">
        <is>
          <t>kt</t>
        </is>
      </c>
      <c r="E573" t="inlineStr">
        <is>
          <t>France</t>
        </is>
      </c>
      <c r="F573" t="inlineStr">
        <is>
          <t>2019-20</t>
        </is>
      </c>
      <c r="G573" t="inlineStr">
        <is>
          <t>Haricot sec</t>
        </is>
      </c>
      <c r="H573" t="inlineStr"/>
      <c r="I573" t="inlineStr">
        <is>
          <t>0</t>
        </is>
      </c>
      <c r="J573" t="inlineStr">
        <is>
          <t>0</t>
        </is>
      </c>
      <c r="K573" t="inlineStr">
        <is>
          <t>10 % de la récolte sont des semences certifiées</t>
        </is>
      </c>
      <c r="L573" t="inlineStr">
        <is>
          <t>Répartition</t>
        </is>
      </c>
      <c r="M573" t="inlineStr">
        <is>
          <t>Part de la production de semences certifiées</t>
        </is>
      </c>
      <c r="N573" t="inlineStr">
        <is>
          <t>0</t>
        </is>
      </c>
      <c r="O573" t="n">
        <v>1</v>
      </c>
      <c r="P573" t="inlineStr"/>
      <c r="Q573" t="inlineStr"/>
    </row>
    <row r="574" ht="15" customHeight="1" s="1003">
      <c r="A574" s="1071" t="n">
        <v>4905</v>
      </c>
      <c r="B574" t="inlineStr">
        <is>
          <t>Graines récoltées</t>
        </is>
      </c>
      <c r="C574" t="inlineStr">
        <is>
          <t>OS</t>
        </is>
      </c>
      <c r="D574" t="inlineStr">
        <is>
          <t>kt</t>
        </is>
      </c>
      <c r="E574" t="inlineStr">
        <is>
          <t>France</t>
        </is>
      </c>
      <c r="F574" t="inlineStr">
        <is>
          <t>2019-20</t>
        </is>
      </c>
      <c r="G574" t="inlineStr">
        <is>
          <t>Haricot sec</t>
        </is>
      </c>
      <c r="H574" t="inlineStr"/>
      <c r="I574" t="inlineStr">
        <is>
          <t>0</t>
        </is>
      </c>
      <c r="J574" t="inlineStr">
        <is>
          <t>0</t>
        </is>
      </c>
      <c r="K574" t="inlineStr">
        <is>
          <t>50 % de la récolte est collectée</t>
        </is>
      </c>
      <c r="L574" t="inlineStr">
        <is>
          <t>Répartition</t>
        </is>
      </c>
      <c r="M574" t="inlineStr">
        <is>
          <t>Part de la collecte</t>
        </is>
      </c>
      <c r="N574" t="inlineStr">
        <is>
          <t>0</t>
        </is>
      </c>
      <c r="O574" t="n">
        <v>-1</v>
      </c>
      <c r="P574" t="inlineStr">
        <is>
          <t>Part de la collecte</t>
        </is>
      </c>
      <c r="Q574" t="inlineStr"/>
    </row>
    <row r="575" ht="15" customHeight="1" s="1003">
      <c r="A575" s="1019" t="n">
        <v>4905</v>
      </c>
      <c r="B575" t="inlineStr">
        <is>
          <t>Récolte</t>
        </is>
      </c>
      <c r="C575" t="inlineStr">
        <is>
          <t>Graines récoltées</t>
        </is>
      </c>
      <c r="D575" t="inlineStr">
        <is>
          <t>kt</t>
        </is>
      </c>
      <c r="E575" t="inlineStr">
        <is>
          <t>France</t>
        </is>
      </c>
      <c r="F575" t="inlineStr">
        <is>
          <t>2019-20</t>
        </is>
      </c>
      <c r="G575" t="inlineStr">
        <is>
          <t>Haricot sec</t>
        </is>
      </c>
      <c r="H575" t="inlineStr">
        <is>
          <t>Récolte = 16 kt (Statistique Agricole Annuelle - SSP)</t>
        </is>
      </c>
      <c r="I575" t="inlineStr"/>
      <c r="J575" t="inlineStr">
        <is>
          <t>Statistique Agricole Annuelle - SSP</t>
        </is>
      </c>
      <c r="K575" t="inlineStr"/>
      <c r="L575" t="inlineStr">
        <is>
          <t>Volume</t>
        </is>
      </c>
      <c r="M575" t="inlineStr">
        <is>
          <t>Récolte</t>
        </is>
      </c>
      <c r="N575" t="inlineStr">
        <is>
          <t>Récoltes - AGRESTE</t>
        </is>
      </c>
      <c r="O575" t="n">
        <v>0.5</v>
      </c>
      <c r="P575" t="inlineStr"/>
      <c r="Q575" t="inlineStr"/>
    </row>
    <row r="576" ht="15" customHeight="1" s="1003">
      <c r="A576" s="1071" t="n">
        <v>5005</v>
      </c>
      <c r="B576" t="inlineStr">
        <is>
          <t>Stock initial collecteurs</t>
        </is>
      </c>
      <c r="C576" t="inlineStr">
        <is>
          <t>OS</t>
        </is>
      </c>
      <c r="D576" t="inlineStr">
        <is>
          <t>kt</t>
        </is>
      </c>
      <c r="E576" t="inlineStr">
        <is>
          <t>France</t>
        </is>
      </c>
      <c r="F576" t="inlineStr">
        <is>
          <t>2019-20</t>
        </is>
      </c>
      <c r="G576" t="inlineStr">
        <is>
          <t>Haricot sec</t>
        </is>
      </c>
      <c r="H576" t="inlineStr"/>
      <c r="I576" t="inlineStr">
        <is>
          <t>0</t>
        </is>
      </c>
      <c r="J576" t="inlineStr">
        <is>
          <t>0</t>
        </is>
      </c>
      <c r="K576" t="inlineStr">
        <is>
          <t>10 % de la récolte est déstockée</t>
        </is>
      </c>
      <c r="L576" t="inlineStr">
        <is>
          <t>Répartition</t>
        </is>
      </c>
      <c r="M576" t="inlineStr">
        <is>
          <t>Part du stock initial</t>
        </is>
      </c>
      <c r="N576" t="inlineStr">
        <is>
          <t>0</t>
        </is>
      </c>
      <c r="O576" t="n">
        <v>-1</v>
      </c>
      <c r="P576" t="inlineStr">
        <is>
          <t>Part du stock initial</t>
        </is>
      </c>
      <c r="Q576" t="inlineStr"/>
    </row>
    <row r="577" ht="15" customHeight="1" s="1003">
      <c r="A577" s="1019" t="n">
        <v>5005</v>
      </c>
      <c r="B577" t="inlineStr">
        <is>
          <t>Récolte</t>
        </is>
      </c>
      <c r="C577" t="inlineStr">
        <is>
          <t>Graines récoltées</t>
        </is>
      </c>
      <c r="D577" t="inlineStr">
        <is>
          <t>kt</t>
        </is>
      </c>
      <c r="E577" t="inlineStr">
        <is>
          <t>France</t>
        </is>
      </c>
      <c r="F577" t="inlineStr">
        <is>
          <t>2019-20</t>
        </is>
      </c>
      <c r="G577" t="inlineStr">
        <is>
          <t>Haricot sec</t>
        </is>
      </c>
      <c r="H577" t="inlineStr">
        <is>
          <t>Récolte = 16 kt (Statistique Agricole Annuelle - SSP)</t>
        </is>
      </c>
      <c r="I577" t="inlineStr"/>
      <c r="J577" t="inlineStr">
        <is>
          <t>Statistique Agricole Annuelle - SSP</t>
        </is>
      </c>
      <c r="K577" t="inlineStr"/>
      <c r="L577" t="inlineStr">
        <is>
          <t>Volume</t>
        </is>
      </c>
      <c r="M577" t="inlineStr">
        <is>
          <t>Récolte</t>
        </is>
      </c>
      <c r="N577" t="inlineStr">
        <is>
          <t>Récoltes - AGRESTE</t>
        </is>
      </c>
      <c r="O577" t="n">
        <v>0.1</v>
      </c>
      <c r="P577" t="inlineStr"/>
      <c r="Q577" t="inlineStr"/>
    </row>
    <row r="578" ht="15" customHeight="1" s="1003">
      <c r="A578" s="1071" t="n">
        <v>5105</v>
      </c>
      <c r="B578" t="inlineStr">
        <is>
          <t>OS</t>
        </is>
      </c>
      <c r="C578" t="inlineStr">
        <is>
          <t>Stock final collecteurs</t>
        </is>
      </c>
      <c r="D578" t="inlineStr">
        <is>
          <t>kt</t>
        </is>
      </c>
      <c r="E578" t="inlineStr">
        <is>
          <t>France</t>
        </is>
      </c>
      <c r="F578" t="inlineStr">
        <is>
          <t>2019-20</t>
        </is>
      </c>
      <c r="G578" t="inlineStr">
        <is>
          <t>Haricot sec</t>
        </is>
      </c>
      <c r="H578" t="inlineStr"/>
      <c r="I578" t="inlineStr">
        <is>
          <t>0</t>
        </is>
      </c>
      <c r="J578" t="inlineStr">
        <is>
          <t>0</t>
        </is>
      </c>
      <c r="K578" t="inlineStr">
        <is>
          <t>10 % de la récolte est stockée</t>
        </is>
      </c>
      <c r="L578" t="inlineStr">
        <is>
          <t>Répartition</t>
        </is>
      </c>
      <c r="M578" t="inlineStr">
        <is>
          <t>Part du stock final</t>
        </is>
      </c>
      <c r="N578" t="inlineStr">
        <is>
          <t>0</t>
        </is>
      </c>
      <c r="O578" t="n">
        <v>-1</v>
      </c>
      <c r="P578" t="inlineStr">
        <is>
          <t>Part du stock final</t>
        </is>
      </c>
      <c r="Q578" t="inlineStr"/>
    </row>
    <row r="579" ht="15" customHeight="1" s="1003">
      <c r="A579" s="1019" t="n">
        <v>5105</v>
      </c>
      <c r="B579" t="inlineStr">
        <is>
          <t>Récolte</t>
        </is>
      </c>
      <c r="C579" t="inlineStr">
        <is>
          <t>Graines récoltées</t>
        </is>
      </c>
      <c r="D579" t="inlineStr">
        <is>
          <t>kt</t>
        </is>
      </c>
      <c r="E579" t="inlineStr">
        <is>
          <t>France</t>
        </is>
      </c>
      <c r="F579" t="inlineStr">
        <is>
          <t>2019-20</t>
        </is>
      </c>
      <c r="G579" t="inlineStr">
        <is>
          <t>Haricot sec</t>
        </is>
      </c>
      <c r="H579" t="inlineStr">
        <is>
          <t>Récolte = 16 kt (Statistique Agricole Annuelle - SSP)</t>
        </is>
      </c>
      <c r="I579" t="inlineStr"/>
      <c r="J579" t="inlineStr">
        <is>
          <t>Statistique Agricole Annuelle - SSP</t>
        </is>
      </c>
      <c r="K579" t="inlineStr"/>
      <c r="L579" t="inlineStr">
        <is>
          <t>Volume</t>
        </is>
      </c>
      <c r="M579" t="inlineStr">
        <is>
          <t>Récolte</t>
        </is>
      </c>
      <c r="N579" t="inlineStr">
        <is>
          <t>Récoltes - AGRESTE</t>
        </is>
      </c>
      <c r="O579" t="n">
        <v>0.1</v>
      </c>
      <c r="P579" t="inlineStr"/>
      <c r="Q579" t="inlineStr"/>
    </row>
    <row r="580" ht="15" customHeight="1" s="1003">
      <c r="A580" s="1071" t="n">
        <v>5205</v>
      </c>
      <c r="B580" t="inlineStr">
        <is>
          <t>Graines collectées</t>
        </is>
      </c>
      <c r="C580" t="inlineStr">
        <is>
          <t>Semences certifiées</t>
        </is>
      </c>
      <c r="D580" t="inlineStr">
        <is>
          <t>kt</t>
        </is>
      </c>
      <c r="E580" t="inlineStr">
        <is>
          <t>France</t>
        </is>
      </c>
      <c r="F580" t="inlineStr">
        <is>
          <t>2019-20</t>
        </is>
      </c>
      <c r="G580" t="inlineStr">
        <is>
          <t>Haricot sec</t>
        </is>
      </c>
      <c r="H580" t="inlineStr"/>
      <c r="I580" t="inlineStr">
        <is>
          <t>0</t>
        </is>
      </c>
      <c r="J580" t="inlineStr">
        <is>
          <t>0</t>
        </is>
      </c>
      <c r="K580" t="inlineStr">
        <is>
          <t>10 % de la récolte sont des semences certifiées</t>
        </is>
      </c>
      <c r="L580" t="inlineStr">
        <is>
          <t>Répartition</t>
        </is>
      </c>
      <c r="M580" t="inlineStr">
        <is>
          <t>Part de la production de semences certifiées</t>
        </is>
      </c>
      <c r="N580" t="inlineStr">
        <is>
          <t>0</t>
        </is>
      </c>
      <c r="O580" t="n">
        <v>-1</v>
      </c>
      <c r="P580" t="inlineStr">
        <is>
          <t>Part de la production de semences certifiées</t>
        </is>
      </c>
      <c r="Q580" t="inlineStr"/>
    </row>
    <row r="581" ht="15" customHeight="1" s="1003">
      <c r="A581" s="1019" t="n">
        <v>5205</v>
      </c>
      <c r="B581" t="inlineStr">
        <is>
          <t>Récolte</t>
        </is>
      </c>
      <c r="C581" t="inlineStr">
        <is>
          <t>Graines récoltées</t>
        </is>
      </c>
      <c r="D581" t="inlineStr">
        <is>
          <t>kt</t>
        </is>
      </c>
      <c r="E581" t="inlineStr">
        <is>
          <t>France</t>
        </is>
      </c>
      <c r="F581" t="inlineStr">
        <is>
          <t>2019-20</t>
        </is>
      </c>
      <c r="G581" t="inlineStr">
        <is>
          <t>Haricot sec</t>
        </is>
      </c>
      <c r="H581" t="inlineStr">
        <is>
          <t>Récolte = 16 kt (Statistique Agricole Annuelle - SSP)</t>
        </is>
      </c>
      <c r="I581" t="inlineStr"/>
      <c r="J581" t="inlineStr">
        <is>
          <t>Statistique Agricole Annuelle - SSP</t>
        </is>
      </c>
      <c r="K581" t="inlineStr"/>
      <c r="L581" t="inlineStr">
        <is>
          <t>Volume</t>
        </is>
      </c>
      <c r="M581" t="inlineStr">
        <is>
          <t>Récolte</t>
        </is>
      </c>
      <c r="N581" t="inlineStr">
        <is>
          <t>Récoltes - AGRESTE</t>
        </is>
      </c>
      <c r="O581" t="n">
        <v>0.1</v>
      </c>
      <c r="P581" t="inlineStr"/>
      <c r="Q581" t="inlineStr"/>
    </row>
    <row r="582" ht="15" customHeight="1" s="1003">
      <c r="A582" s="1071" t="n">
        <v>6501</v>
      </c>
      <c r="B582" t="inlineStr">
        <is>
          <t>Produits alimentaires</t>
        </is>
      </c>
      <c r="C582" t="inlineStr">
        <is>
          <t>GMS</t>
        </is>
      </c>
      <c r="D582" t="inlineStr">
        <is>
          <t>kt</t>
        </is>
      </c>
      <c r="E582" t="inlineStr">
        <is>
          <t>France</t>
        </is>
      </c>
      <c r="F582" t="inlineStr">
        <is>
          <t>2019-20</t>
        </is>
      </c>
      <c r="G582" t="inlineStr">
        <is>
          <t>Haricot sec</t>
        </is>
      </c>
      <c r="H582" t="inlineStr"/>
      <c r="I582" t="inlineStr">
        <is>
          <t>Part de consommation de produits alimentaires par les GMS (en volume de matière première) = 73,11 % (OléoProtéines - Terres Univia)</t>
        </is>
      </c>
      <c r="J582" t="inlineStr">
        <is>
          <t>OléoProtéines - Terres Univia</t>
        </is>
      </c>
      <c r="K582" t="inlineStr">
        <is>
          <t>Même répartition des circuits de distribution des produits alimentaires qu'en 2023</t>
        </is>
      </c>
      <c r="L582" t="inlineStr">
        <is>
          <t>Répartition</t>
        </is>
      </c>
      <c r="M582" t="inlineStr">
        <is>
          <t>Part de consommation de produits alimentaires par les GMS (en volume de matière première)</t>
        </is>
      </c>
      <c r="N582" t="inlineStr">
        <is>
          <t>Consommation - OléoProtéines</t>
        </is>
      </c>
      <c r="O582" t="n">
        <v>-1</v>
      </c>
      <c r="P582" t="inlineStr">
        <is>
          <t>Part de consommation de produits alimentaires par les GMS (en volume de matière première)</t>
        </is>
      </c>
      <c r="Q582" t="inlineStr">
        <is>
          <t>OléoProtéines - Terres Univia</t>
        </is>
      </c>
    </row>
    <row r="583" ht="15" customHeight="1" s="1003">
      <c r="A583" s="1019" t="n">
        <v>6501</v>
      </c>
      <c r="B583" t="inlineStr">
        <is>
          <t>Fabrication de produits alimentaires</t>
        </is>
      </c>
      <c r="C583" t="inlineStr">
        <is>
          <t>Produits alimentaires</t>
        </is>
      </c>
      <c r="D583" t="inlineStr">
        <is>
          <t>kt</t>
        </is>
      </c>
      <c r="E583" t="inlineStr">
        <is>
          <t>France</t>
        </is>
      </c>
      <c r="F583" t="inlineStr">
        <is>
          <t>2019-20</t>
        </is>
      </c>
      <c r="G583" t="inlineStr">
        <is>
          <t>Haricot sec</t>
        </is>
      </c>
      <c r="H583" t="inlineStr"/>
      <c r="I583" t="inlineStr"/>
      <c r="J583" t="inlineStr"/>
      <c r="K583" t="inlineStr"/>
      <c r="L583" t="inlineStr"/>
      <c r="M583" t="inlineStr"/>
      <c r="N583" t="inlineStr"/>
      <c r="O583" t="n">
        <v>0.7310524496902997</v>
      </c>
      <c r="P583" t="inlineStr"/>
      <c r="Q583" t="inlineStr"/>
    </row>
    <row r="584" ht="15" customHeight="1" s="1003">
      <c r="A584" s="1071" t="n">
        <v>6601</v>
      </c>
      <c r="B584" t="inlineStr">
        <is>
          <t>Fabrication de produits alimentaires</t>
        </is>
      </c>
      <c r="C584" t="inlineStr">
        <is>
          <t>Produits alimentaires</t>
        </is>
      </c>
      <c r="D584" t="inlineStr">
        <is>
          <t>kt</t>
        </is>
      </c>
      <c r="E584" t="inlineStr">
        <is>
          <t>France</t>
        </is>
      </c>
      <c r="F584" t="inlineStr">
        <is>
          <t>2019-20</t>
        </is>
      </c>
      <c r="G584" t="inlineStr">
        <is>
          <t>Haricot sec</t>
        </is>
      </c>
      <c r="H584" t="inlineStr"/>
      <c r="I584" t="inlineStr"/>
      <c r="J584" t="inlineStr"/>
      <c r="K584" t="inlineStr"/>
      <c r="L584" t="inlineStr"/>
      <c r="M584" t="inlineStr"/>
      <c r="N584" t="inlineStr"/>
      <c r="O584" t="n">
        <v>0.03655262248451498</v>
      </c>
      <c r="P584" t="inlineStr"/>
      <c r="Q584" t="inlineStr"/>
    </row>
    <row r="585" ht="15" customHeight="1" s="1003">
      <c r="A585" s="1019" t="n">
        <v>6601</v>
      </c>
      <c r="B585" t="inlineStr">
        <is>
          <t>Produits alimentaires</t>
        </is>
      </c>
      <c r="C585" t="inlineStr">
        <is>
          <t>Circuits spécialisés</t>
        </is>
      </c>
      <c r="D585" t="inlineStr">
        <is>
          <t>kt</t>
        </is>
      </c>
      <c r="E585" t="inlineStr">
        <is>
          <t>France</t>
        </is>
      </c>
      <c r="F585" t="inlineStr">
        <is>
          <t>2019-20</t>
        </is>
      </c>
      <c r="G585" t="inlineStr">
        <is>
          <t>Haricot sec</t>
        </is>
      </c>
      <c r="H585" t="inlineStr"/>
      <c r="I585" t="inlineStr">
        <is>
          <t>Part de consommation de produits alimentaires par les circuits spécialisés (en volume de matière première) = 3,66 % (OléoProtéines - Terres Univia)</t>
        </is>
      </c>
      <c r="J585" t="inlineStr">
        <is>
          <t>OléoProtéines - Terres Univia</t>
        </is>
      </c>
      <c r="K585" t="inlineStr">
        <is>
          <t>Même répartition des circuits de distribution des produits alimentaires qu'en 2023</t>
        </is>
      </c>
      <c r="L585" t="inlineStr">
        <is>
          <t>Répartition</t>
        </is>
      </c>
      <c r="M585" t="inlineStr">
        <is>
          <t>Part de consommation de produits alimentaires par les circuits spécialisés (en volume de matière première)</t>
        </is>
      </c>
      <c r="N585" t="inlineStr">
        <is>
          <t>Consommation - OléoProtéines</t>
        </is>
      </c>
      <c r="O585" t="n">
        <v>-1</v>
      </c>
      <c r="P585" t="inlineStr">
        <is>
          <t>Part de consommation de produits alimentaires par les circuits spécialisés (en volume de matière première)</t>
        </is>
      </c>
      <c r="Q585" t="inlineStr">
        <is>
          <t>OléoProtéines - Terres Univia</t>
        </is>
      </c>
    </row>
    <row r="586" ht="15" customHeight="1" s="1003">
      <c r="A586" s="1071" t="n">
        <v>6701</v>
      </c>
      <c r="B586" t="inlineStr">
        <is>
          <t>Fabrication de produits alimentaires</t>
        </is>
      </c>
      <c r="C586" t="inlineStr">
        <is>
          <t>Produits alimentaires</t>
        </is>
      </c>
      <c r="D586" t="inlineStr">
        <is>
          <t>kt</t>
        </is>
      </c>
      <c r="E586" t="inlineStr">
        <is>
          <t>France</t>
        </is>
      </c>
      <c r="F586" t="inlineStr">
        <is>
          <t>2019-20</t>
        </is>
      </c>
      <c r="G586" t="inlineStr">
        <is>
          <t>Haricot sec</t>
        </is>
      </c>
      <c r="H586" t="inlineStr"/>
      <c r="I586" t="inlineStr"/>
      <c r="J586" t="inlineStr"/>
      <c r="K586" t="inlineStr"/>
      <c r="L586" t="inlineStr"/>
      <c r="M586" t="inlineStr"/>
      <c r="N586" t="inlineStr"/>
      <c r="O586" t="n">
        <v>0.1408937448494032</v>
      </c>
      <c r="P586" t="inlineStr"/>
      <c r="Q586" t="inlineStr"/>
    </row>
    <row r="587" ht="15" customHeight="1" s="1003">
      <c r="A587" s="1019" t="n">
        <v>6701</v>
      </c>
      <c r="B587" t="inlineStr">
        <is>
          <t>Produits alimentaires</t>
        </is>
      </c>
      <c r="C587" t="inlineStr">
        <is>
          <t>RHD</t>
        </is>
      </c>
      <c r="D587" t="inlineStr">
        <is>
          <t>kt</t>
        </is>
      </c>
      <c r="E587" t="inlineStr">
        <is>
          <t>France</t>
        </is>
      </c>
      <c r="F587" t="inlineStr">
        <is>
          <t>2019-20</t>
        </is>
      </c>
      <c r="G587" t="inlineStr">
        <is>
          <t>Haricot sec</t>
        </is>
      </c>
      <c r="H587" t="inlineStr"/>
      <c r="I587" t="inlineStr">
        <is>
          <t>Part de consommation de produits alimentaires par la RHD (en volume de matière première) = 14,09 % (OléoProtéines - Terres Univia)</t>
        </is>
      </c>
      <c r="J587" t="inlineStr">
        <is>
          <t>OléoProtéines - Terres Univia</t>
        </is>
      </c>
      <c r="K587" t="inlineStr">
        <is>
          <t>Même répartition des circuits de distribution des produits alimentaires qu'en 2023</t>
        </is>
      </c>
      <c r="L587" t="inlineStr">
        <is>
          <t>Répartition</t>
        </is>
      </c>
      <c r="M587" t="inlineStr">
        <is>
          <t>Part de consommation de produits alimentaires par la RHD (en volume de matière première)</t>
        </is>
      </c>
      <c r="N587" t="inlineStr">
        <is>
          <t>Consommation - OléoProtéines</t>
        </is>
      </c>
      <c r="O587" t="n">
        <v>-1</v>
      </c>
      <c r="P587" t="inlineStr">
        <is>
          <t>Part de consommation de produits alimentaires par la RHD (en volume de matière première)</t>
        </is>
      </c>
      <c r="Q587" t="inlineStr">
        <is>
          <t>OléoProtéines - Terres Univia</t>
        </is>
      </c>
    </row>
    <row r="588" ht="15" customHeight="1" s="1003">
      <c r="A588" s="1071" t="n">
        <v>6801</v>
      </c>
      <c r="B588" t="inlineStr">
        <is>
          <t>Fabrication de produits alimentaires</t>
        </is>
      </c>
      <c r="C588" t="inlineStr">
        <is>
          <t>Produits alimentaires</t>
        </is>
      </c>
      <c r="D588" t="inlineStr">
        <is>
          <t>kt</t>
        </is>
      </c>
      <c r="E588" t="inlineStr">
        <is>
          <t>France</t>
        </is>
      </c>
      <c r="F588" t="inlineStr">
        <is>
          <t>2019-20</t>
        </is>
      </c>
      <c r="G588" t="inlineStr">
        <is>
          <t>Haricot sec</t>
        </is>
      </c>
      <c r="H588" t="inlineStr"/>
      <c r="I588" t="inlineStr"/>
      <c r="J588" t="inlineStr"/>
      <c r="K588" t="inlineStr"/>
      <c r="L588" t="inlineStr"/>
      <c r="M588" t="inlineStr"/>
      <c r="N588" t="inlineStr"/>
      <c r="O588" t="n">
        <v>0.09150118297578223</v>
      </c>
      <c r="P588" t="inlineStr"/>
      <c r="Q588" t="inlineStr"/>
    </row>
    <row r="589" ht="15" customHeight="1" s="1003">
      <c r="A589" s="1019" t="n">
        <v>6801</v>
      </c>
      <c r="B589" t="inlineStr">
        <is>
          <t>Produits alimentaires</t>
        </is>
      </c>
      <c r="C589" t="inlineStr">
        <is>
          <t>Autres IAA</t>
        </is>
      </c>
      <c r="D589" t="inlineStr">
        <is>
          <t>kt</t>
        </is>
      </c>
      <c r="E589" t="inlineStr">
        <is>
          <t>France</t>
        </is>
      </c>
      <c r="F589" t="inlineStr">
        <is>
          <t>2019-20</t>
        </is>
      </c>
      <c r="G589" t="inlineStr">
        <is>
          <t>Haricot sec</t>
        </is>
      </c>
      <c r="H589" t="inlineStr"/>
      <c r="I589" t="inlineStr">
        <is>
          <t>Part de consommation de produits alimentaires par les autres IAA (en volume de matière première) = 9,15 % (OléoProtéines - Terres Univia)</t>
        </is>
      </c>
      <c r="J589" t="inlineStr">
        <is>
          <t>OléoProtéines - Terres Univia</t>
        </is>
      </c>
      <c r="K589" t="inlineStr">
        <is>
          <t>Même répartition des circuits de distribution des produits alimentaires qu'en 2023</t>
        </is>
      </c>
      <c r="L589" t="inlineStr">
        <is>
          <t>Répartition</t>
        </is>
      </c>
      <c r="M589" t="inlineStr">
        <is>
          <t>Part de consommation de produits alimentaires par les autres IAA (en volume de matière première)</t>
        </is>
      </c>
      <c r="N589" t="inlineStr">
        <is>
          <t>Consommation - OléoProtéines</t>
        </is>
      </c>
      <c r="O589" t="n">
        <v>-1</v>
      </c>
      <c r="P589" t="inlineStr">
        <is>
          <t>Part de consommation de produits alimentaires par les autres IAA (en volume de matière première)</t>
        </is>
      </c>
      <c r="Q589" t="inlineStr">
        <is>
          <t>OléoProtéines - Terres Univia</t>
        </is>
      </c>
    </row>
    <row r="590" ht="15" customHeight="1" s="1003">
      <c r="A590" s="1071" t="n">
        <v>34</v>
      </c>
      <c r="B590" t="inlineStr">
        <is>
          <t>Graines collectées</t>
        </is>
      </c>
      <c r="C590" t="inlineStr">
        <is>
          <t>Semences certifiées</t>
        </is>
      </c>
      <c r="D590" t="inlineStr">
        <is>
          <t>kt</t>
        </is>
      </c>
      <c r="E590" t="inlineStr">
        <is>
          <t>France</t>
        </is>
      </c>
      <c r="F590" t="inlineStr">
        <is>
          <t>2023-24</t>
        </is>
      </c>
      <c r="G590" t="inlineStr">
        <is>
          <t>Colza</t>
        </is>
      </c>
      <c r="H590" t="inlineStr">
        <is>
          <t>Production de semences certifiées = 5 kt (Bilans par campagne - FranceAgriMer)</t>
        </is>
      </c>
      <c r="I590" t="inlineStr"/>
      <c r="J590" t="inlineStr">
        <is>
          <t>Bilans par campagne - FranceAgriMer</t>
        </is>
      </c>
      <c r="K590" t="inlineStr"/>
      <c r="L590" t="inlineStr">
        <is>
          <t>Volume</t>
        </is>
      </c>
      <c r="M590" t="inlineStr">
        <is>
          <t>Production de semences certifiées</t>
        </is>
      </c>
      <c r="N590" t="inlineStr">
        <is>
          <t>Bilans Colza - FAM</t>
        </is>
      </c>
      <c r="O590" t="n">
        <v>0.1363636363636364</v>
      </c>
      <c r="P590" t="inlineStr"/>
      <c r="Q590" t="inlineStr"/>
    </row>
    <row r="591" ht="15" customHeight="1" s="1003">
      <c r="A591" s="1019" t="n">
        <v>34</v>
      </c>
      <c r="B591" t="inlineStr">
        <is>
          <t>Graines autoconsommées</t>
        </is>
      </c>
      <c r="C591" t="inlineStr">
        <is>
          <t>Semences fermières</t>
        </is>
      </c>
      <c r="D591" t="inlineStr">
        <is>
          <t>kt</t>
        </is>
      </c>
      <c r="E591" t="inlineStr">
        <is>
          <t>France</t>
        </is>
      </c>
      <c r="F591" t="inlineStr">
        <is>
          <t>2023-24</t>
        </is>
      </c>
      <c r="G591" t="inlineStr">
        <is>
          <t>Colza</t>
        </is>
      </c>
      <c r="H591" t="inlineStr"/>
      <c r="I591" t="inlineStr">
        <is>
          <t>Part de semences fermières (par rapport aux semences certifiées) = 13,64 % (Enquête Pratiques culturales en grandes cultures - SSP)</t>
        </is>
      </c>
      <c r="J591" t="inlineStr">
        <is>
          <t>Enquête Pratiques culturales en grandes cultures - SSP</t>
        </is>
      </c>
      <c r="K591" t="inlineStr">
        <is>
          <t>0</t>
        </is>
      </c>
      <c r="L591" t="inlineStr">
        <is>
          <t>Répartition</t>
        </is>
      </c>
      <c r="M591" t="inlineStr">
        <is>
          <t>Part de semences fermières (par rapport aux semences certifiées)</t>
        </is>
      </c>
      <c r="N591" t="inlineStr">
        <is>
          <t>Semences fermières - AGRESTE</t>
        </is>
      </c>
      <c r="O591" t="n">
        <v>-1</v>
      </c>
      <c r="P591" t="inlineStr">
        <is>
          <t>Part de semences fermières (par rapport aux semences certifiées)</t>
        </is>
      </c>
      <c r="Q591" t="inlineStr">
        <is>
          <t>Enquête Pratiques culturales en grandes cultures - SSP</t>
        </is>
      </c>
    </row>
    <row r="592" ht="15" customHeight="1" s="1003">
      <c r="A592" s="1071" t="n">
        <v>108</v>
      </c>
      <c r="B592" t="inlineStr">
        <is>
          <t>OS</t>
        </is>
      </c>
      <c r="C592" t="inlineStr">
        <is>
          <t>Issues de silo</t>
        </is>
      </c>
      <c r="D592" t="inlineStr">
        <is>
          <t>kt</t>
        </is>
      </c>
      <c r="E592" t="inlineStr">
        <is>
          <t>France</t>
        </is>
      </c>
      <c r="F592" t="inlineStr">
        <is>
          <t>2023-24</t>
        </is>
      </c>
      <c r="G592" t="inlineStr">
        <is>
          <t>Colza</t>
        </is>
      </c>
      <c r="H592" t="inlineStr"/>
      <c r="I592" t="inlineStr">
        <is>
          <t>Ratio d'issues de silo = 1,7 % (ONRB - FranceAgriMer)</t>
        </is>
      </c>
      <c r="J592" t="inlineStr">
        <is>
          <t>ONRB - FranceAgriMer</t>
        </is>
      </c>
      <c r="K592" t="inlineStr">
        <is>
          <t>0</t>
        </is>
      </c>
      <c r="L592" t="inlineStr">
        <is>
          <t>Rendement</t>
        </is>
      </c>
      <c r="M592" t="inlineStr">
        <is>
          <t>Ratio d'issues de silo</t>
        </is>
      </c>
      <c r="N592" t="inlineStr">
        <is>
          <t>Issues de silo - ONRB</t>
        </is>
      </c>
      <c r="O592" t="n">
        <v>-1</v>
      </c>
      <c r="P592" t="inlineStr">
        <is>
          <t>Ratio d'issues de silo</t>
        </is>
      </c>
      <c r="Q592" t="inlineStr">
        <is>
          <t>ONRB - FranceAgriMer</t>
        </is>
      </c>
    </row>
    <row r="593" ht="15" customHeight="1" s="1003">
      <c r="A593" s="1019" t="n">
        <v>108</v>
      </c>
      <c r="B593" t="inlineStr">
        <is>
          <t>Graines récoltées</t>
        </is>
      </c>
      <c r="C593" t="inlineStr">
        <is>
          <t>OS</t>
        </is>
      </c>
      <c r="D593" t="inlineStr">
        <is>
          <t>kt</t>
        </is>
      </c>
      <c r="E593" t="inlineStr">
        <is>
          <t>France</t>
        </is>
      </c>
      <c r="F593" t="inlineStr">
        <is>
          <t>2023-24</t>
        </is>
      </c>
      <c r="G593" t="inlineStr">
        <is>
          <t>Colza</t>
        </is>
      </c>
      <c r="H593" t="inlineStr">
        <is>
          <t>Collecte = 4193 kt (Bilans par campagne - FranceAgriMer)</t>
        </is>
      </c>
      <c r="I593" t="inlineStr"/>
      <c r="J593" t="inlineStr">
        <is>
          <t>Bilans par campagne - FranceAgriMer</t>
        </is>
      </c>
      <c r="K593" t="inlineStr"/>
      <c r="L593" t="inlineStr">
        <is>
          <t>Volume</t>
        </is>
      </c>
      <c r="M593" t="inlineStr">
        <is>
          <t>Collecte</t>
        </is>
      </c>
      <c r="N593" t="inlineStr">
        <is>
          <t>Bilans Colza - FAM</t>
        </is>
      </c>
      <c r="O593" t="n">
        <v>0.017</v>
      </c>
      <c r="P593" t="inlineStr"/>
      <c r="Q593" t="inlineStr"/>
    </row>
    <row r="594" ht="15" customHeight="1" s="1003">
      <c r="A594" s="1071" t="n">
        <v>1804</v>
      </c>
      <c r="B594" t="inlineStr">
        <is>
          <t>Graines récoltées</t>
        </is>
      </c>
      <c r="C594" t="inlineStr">
        <is>
          <t>Ferme</t>
        </is>
      </c>
      <c r="D594" t="inlineStr">
        <is>
          <t>kt</t>
        </is>
      </c>
      <c r="E594" t="inlineStr">
        <is>
          <t>France</t>
        </is>
      </c>
      <c r="F594" t="inlineStr">
        <is>
          <t>2023-24</t>
        </is>
      </c>
      <c r="G594" t="inlineStr">
        <is>
          <t>Colza</t>
        </is>
      </c>
      <c r="H594" t="inlineStr"/>
      <c r="I594" t="inlineStr"/>
      <c r="J594" t="inlineStr"/>
      <c r="K594" t="inlineStr"/>
      <c r="L594" t="inlineStr"/>
      <c r="M594" t="inlineStr"/>
      <c r="N594" t="inlineStr"/>
      <c r="O594" t="n">
        <v>0.001</v>
      </c>
      <c r="P594" t="inlineStr"/>
      <c r="Q594" t="inlineStr"/>
    </row>
    <row r="595" ht="15" customHeight="1" s="1003">
      <c r="A595" s="1019" t="n">
        <v>1804</v>
      </c>
      <c r="B595" t="inlineStr">
        <is>
          <t>Graines autoconsommées</t>
        </is>
      </c>
      <c r="C595" t="inlineStr">
        <is>
          <t>Elimination/Pertes</t>
        </is>
      </c>
      <c r="D595" t="inlineStr">
        <is>
          <t>kt</t>
        </is>
      </c>
      <c r="E595" t="inlineStr">
        <is>
          <t>France</t>
        </is>
      </c>
      <c r="F595" t="inlineStr">
        <is>
          <t>2023-24</t>
        </is>
      </c>
      <c r="G595" t="inlineStr">
        <is>
          <t>Colza</t>
        </is>
      </c>
      <c r="H595" t="inlineStr"/>
      <c r="I595" t="inlineStr">
        <is>
          <t>Ratio de pertes à la ferme = 0,1 % (ORIFLAAM - Terres Univia)</t>
        </is>
      </c>
      <c r="J595" t="inlineStr">
        <is>
          <t>ORIFLAAM - Terres Univia</t>
        </is>
      </c>
      <c r="K595" t="inlineStr">
        <is>
          <t>0</t>
        </is>
      </c>
      <c r="L595" t="inlineStr">
        <is>
          <t>Rendement</t>
        </is>
      </c>
      <c r="M595" t="inlineStr">
        <is>
          <t>Ratio de pertes à la ferme</t>
        </is>
      </c>
      <c r="N595" t="inlineStr">
        <is>
          <t>Pertes ferme - TERRES UNIVIA</t>
        </is>
      </c>
      <c r="O595" t="n">
        <v>-1</v>
      </c>
      <c r="P595" t="inlineStr">
        <is>
          <t>Ratio de pertes à la ferme</t>
        </is>
      </c>
      <c r="Q595" t="inlineStr">
        <is>
          <t>ORIFLAAM - Terres Univia</t>
        </is>
      </c>
    </row>
    <row r="596" ht="15" customHeight="1" s="1003">
      <c r="A596" s="1071" t="n">
        <v>4012</v>
      </c>
      <c r="B596" t="inlineStr">
        <is>
          <t>Issues de silo</t>
        </is>
      </c>
      <c r="C596" t="inlineStr">
        <is>
          <t>FAF</t>
        </is>
      </c>
      <c r="D596" t="inlineStr">
        <is>
          <t>kt</t>
        </is>
      </c>
      <c r="E596" t="inlineStr">
        <is>
          <t>France</t>
        </is>
      </c>
      <c r="F596" t="inlineStr">
        <is>
          <t>2023-24</t>
        </is>
      </c>
      <c r="G596" t="inlineStr">
        <is>
          <t>Colza</t>
        </is>
      </c>
      <c r="H596" t="inlineStr"/>
      <c r="I596" t="inlineStr">
        <is>
          <t>Part d'issues de silo consommées par les FAF = 56,33 % (ONRB - FranceAgriMer)</t>
        </is>
      </c>
      <c r="J596" t="inlineStr">
        <is>
          <t>ONRB - FranceAgriMer</t>
        </is>
      </c>
      <c r="K596" t="inlineStr">
        <is>
          <t>0</t>
        </is>
      </c>
      <c r="L596" t="inlineStr">
        <is>
          <t>Répartition</t>
        </is>
      </c>
      <c r="M596" t="inlineStr">
        <is>
          <t>Part d'issues de silo consommées par les FAF</t>
        </is>
      </c>
      <c r="N596" t="inlineStr">
        <is>
          <t>Issues de silo - ONRB</t>
        </is>
      </c>
      <c r="O596" t="n">
        <v>-1</v>
      </c>
      <c r="P596" t="inlineStr">
        <is>
          <t>Part d'issues de silo consommées par les FAF</t>
        </is>
      </c>
      <c r="Q596" t="inlineStr">
        <is>
          <t>ONRB - FranceAgriMer</t>
        </is>
      </c>
    </row>
    <row r="597" ht="15" customHeight="1" s="1003">
      <c r="A597" s="1019" t="n">
        <v>4012</v>
      </c>
      <c r="B597" t="inlineStr">
        <is>
          <t>OS</t>
        </is>
      </c>
      <c r="C597" t="inlineStr">
        <is>
          <t>Issues de silo</t>
        </is>
      </c>
      <c r="D597" t="inlineStr">
        <is>
          <t>kt</t>
        </is>
      </c>
      <c r="E597" t="inlineStr">
        <is>
          <t>France</t>
        </is>
      </c>
      <c r="F597" t="inlineStr">
        <is>
          <t>2023-24</t>
        </is>
      </c>
      <c r="G597" t="inlineStr">
        <is>
          <t>Colza</t>
        </is>
      </c>
      <c r="H597" t="inlineStr"/>
      <c r="I597" t="inlineStr">
        <is>
          <t>Ratio d'issues de silo = 1,7 % (ONRB - FranceAgriMer)</t>
        </is>
      </c>
      <c r="J597" t="inlineStr">
        <is>
          <t>ONRB - FranceAgriMer</t>
        </is>
      </c>
      <c r="K597" t="inlineStr">
        <is>
          <t>0</t>
        </is>
      </c>
      <c r="L597" t="inlineStr">
        <is>
          <t>Rendement</t>
        </is>
      </c>
      <c r="M597" t="inlineStr">
        <is>
          <t>Ratio d'issues de silo</t>
        </is>
      </c>
      <c r="N597" t="inlineStr">
        <is>
          <t>Issues de silo - ONRB</t>
        </is>
      </c>
      <c r="O597" t="n">
        <v>0.5633</v>
      </c>
      <c r="P597" t="inlineStr"/>
      <c r="Q597" t="inlineStr"/>
    </row>
    <row r="598" ht="15" customHeight="1" s="1003">
      <c r="A598" s="1071" t="n">
        <v>5012</v>
      </c>
      <c r="B598" t="inlineStr">
        <is>
          <t>Issues de silo</t>
        </is>
      </c>
      <c r="C598" t="inlineStr">
        <is>
          <t>Litière</t>
        </is>
      </c>
      <c r="D598" t="inlineStr">
        <is>
          <t>kt</t>
        </is>
      </c>
      <c r="E598" t="inlineStr">
        <is>
          <t>France</t>
        </is>
      </c>
      <c r="F598" t="inlineStr">
        <is>
          <t>2023-24</t>
        </is>
      </c>
      <c r="G598" t="inlineStr">
        <is>
          <t>Colza</t>
        </is>
      </c>
      <c r="H598" t="inlineStr"/>
      <c r="I598" t="inlineStr">
        <is>
          <t>Part d'issues de silo consommées comme litière = 0,77 % (ONRB - FranceAgriMer)</t>
        </is>
      </c>
      <c r="J598" t="inlineStr">
        <is>
          <t>ONRB - FranceAgriMer</t>
        </is>
      </c>
      <c r="K598" t="inlineStr">
        <is>
          <t>0</t>
        </is>
      </c>
      <c r="L598" t="inlineStr">
        <is>
          <t>Répartition</t>
        </is>
      </c>
      <c r="M598" t="inlineStr">
        <is>
          <t>Part d'issues de silo consommées comme litière</t>
        </is>
      </c>
      <c r="N598" t="inlineStr">
        <is>
          <t>Issues de silo - ONRB</t>
        </is>
      </c>
      <c r="O598" t="n">
        <v>-1</v>
      </c>
      <c r="P598" t="inlineStr">
        <is>
          <t>Part d'issues de silo consommées comme litière</t>
        </is>
      </c>
      <c r="Q598" t="inlineStr">
        <is>
          <t>ONRB - FranceAgriMer</t>
        </is>
      </c>
    </row>
    <row r="599" ht="15" customHeight="1" s="1003">
      <c r="A599" s="1019" t="n">
        <v>5012</v>
      </c>
      <c r="B599" t="inlineStr">
        <is>
          <t>OS</t>
        </is>
      </c>
      <c r="C599" t="inlineStr">
        <is>
          <t>Issues de silo</t>
        </is>
      </c>
      <c r="D599" t="inlineStr">
        <is>
          <t>kt</t>
        </is>
      </c>
      <c r="E599" t="inlineStr">
        <is>
          <t>France</t>
        </is>
      </c>
      <c r="F599" t="inlineStr">
        <is>
          <t>2023-24</t>
        </is>
      </c>
      <c r="G599" t="inlineStr">
        <is>
          <t>Colza</t>
        </is>
      </c>
      <c r="H599" t="inlineStr"/>
      <c r="I599" t="inlineStr">
        <is>
          <t>Ratio d'issues de silo = 1,7 % (ONRB - FranceAgriMer)</t>
        </is>
      </c>
      <c r="J599" t="inlineStr">
        <is>
          <t>ONRB - FranceAgriMer</t>
        </is>
      </c>
      <c r="K599" t="inlineStr">
        <is>
          <t>0</t>
        </is>
      </c>
      <c r="L599" t="inlineStr">
        <is>
          <t>Rendement</t>
        </is>
      </c>
      <c r="M599" t="inlineStr">
        <is>
          <t>Ratio d'issues de silo</t>
        </is>
      </c>
      <c r="N599" t="inlineStr">
        <is>
          <t>Issues de silo - ONRB</t>
        </is>
      </c>
      <c r="O599" t="n">
        <v>0.0077</v>
      </c>
      <c r="P599" t="inlineStr"/>
      <c r="Q599" t="inlineStr"/>
    </row>
    <row r="600" ht="15" customHeight="1" s="1003">
      <c r="A600" s="1071" t="n">
        <v>6012</v>
      </c>
      <c r="B600" t="inlineStr">
        <is>
          <t>Issues de silo</t>
        </is>
      </c>
      <c r="C600" t="inlineStr">
        <is>
          <t>Compostage</t>
        </is>
      </c>
      <c r="D600" t="inlineStr">
        <is>
          <t>kt</t>
        </is>
      </c>
      <c r="E600" t="inlineStr">
        <is>
          <t>France</t>
        </is>
      </c>
      <c r="F600" t="inlineStr">
        <is>
          <t>2023-24</t>
        </is>
      </c>
      <c r="G600" t="inlineStr">
        <is>
          <t>Colza</t>
        </is>
      </c>
      <c r="H600" t="inlineStr"/>
      <c r="I600" t="inlineStr">
        <is>
          <t>Part d'issues de silo compostées = 0 % (ONRB - FranceAgriMer)</t>
        </is>
      </c>
      <c r="J600" t="inlineStr">
        <is>
          <t>ONRB - FranceAgriMer</t>
        </is>
      </c>
      <c r="K600" t="inlineStr">
        <is>
          <t>0</t>
        </is>
      </c>
      <c r="L600" t="inlineStr">
        <is>
          <t>Répartition</t>
        </is>
      </c>
      <c r="M600" t="inlineStr">
        <is>
          <t>Part d'issues de silo compostées</t>
        </is>
      </c>
      <c r="N600" t="inlineStr">
        <is>
          <t>Issues de silo - ONRB</t>
        </is>
      </c>
      <c r="O600" t="n">
        <v>-1</v>
      </c>
      <c r="P600" t="inlineStr">
        <is>
          <t>Part d'issues de silo compostées</t>
        </is>
      </c>
      <c r="Q600" t="inlineStr">
        <is>
          <t>ONRB - FranceAgriMer</t>
        </is>
      </c>
    </row>
    <row r="601" ht="15" customHeight="1" s="1003">
      <c r="A601" s="1019" t="n">
        <v>6012</v>
      </c>
      <c r="B601" t="inlineStr">
        <is>
          <t>OS</t>
        </is>
      </c>
      <c r="C601" t="inlineStr">
        <is>
          <t>Issues de silo</t>
        </is>
      </c>
      <c r="D601" t="inlineStr">
        <is>
          <t>kt</t>
        </is>
      </c>
      <c r="E601" t="inlineStr">
        <is>
          <t>France</t>
        </is>
      </c>
      <c r="F601" t="inlineStr">
        <is>
          <t>2023-24</t>
        </is>
      </c>
      <c r="G601" t="inlineStr">
        <is>
          <t>Colza</t>
        </is>
      </c>
      <c r="H601" t="inlineStr"/>
      <c r="I601" t="inlineStr">
        <is>
          <t>Ratio d'issues de silo = 1,7 % (ONRB - FranceAgriMer)</t>
        </is>
      </c>
      <c r="J601" t="inlineStr">
        <is>
          <t>ONRB - FranceAgriMer</t>
        </is>
      </c>
      <c r="K601" t="inlineStr">
        <is>
          <t>0</t>
        </is>
      </c>
      <c r="L601" t="inlineStr">
        <is>
          <t>Rendement</t>
        </is>
      </c>
      <c r="M601" t="inlineStr">
        <is>
          <t>Ratio d'issues de silo</t>
        </is>
      </c>
      <c r="N601" t="inlineStr">
        <is>
          <t>Issues de silo - ONRB</t>
        </is>
      </c>
      <c r="O601" t="n">
        <v>0</v>
      </c>
      <c r="P601" t="inlineStr"/>
      <c r="Q601" t="inlineStr"/>
    </row>
    <row r="602" ht="15" customHeight="1" s="1003">
      <c r="A602" s="1071" t="n">
        <v>7012</v>
      </c>
      <c r="B602" t="inlineStr">
        <is>
          <t>Issues de silo</t>
        </is>
      </c>
      <c r="C602" t="inlineStr">
        <is>
          <t>Autres biomatériaux</t>
        </is>
      </c>
      <c r="D602" t="inlineStr">
        <is>
          <t>kt</t>
        </is>
      </c>
      <c r="E602" t="inlineStr">
        <is>
          <t>France</t>
        </is>
      </c>
      <c r="F602" t="inlineStr">
        <is>
          <t>2023-24</t>
        </is>
      </c>
      <c r="G602" t="inlineStr">
        <is>
          <t>Colza</t>
        </is>
      </c>
      <c r="H602" t="inlineStr"/>
      <c r="I602" t="inlineStr">
        <is>
          <t>Part d'issues de silo consommées comme autres biomatériaux = 0,77 % (ONRB - FranceAgriMer)</t>
        </is>
      </c>
      <c r="J602" t="inlineStr">
        <is>
          <t>ONRB - FranceAgriMer</t>
        </is>
      </c>
      <c r="K602" t="inlineStr">
        <is>
          <t>0</t>
        </is>
      </c>
      <c r="L602" t="inlineStr">
        <is>
          <t>Répartition</t>
        </is>
      </c>
      <c r="M602" t="inlineStr">
        <is>
          <t>Part d'issues de silo consommées comme autres biomatériaux</t>
        </is>
      </c>
      <c r="N602" t="inlineStr">
        <is>
          <t>Issues de silo - ONRB</t>
        </is>
      </c>
      <c r="O602" t="n">
        <v>-1</v>
      </c>
      <c r="P602" t="inlineStr">
        <is>
          <t>Part d'issues de silo consommées comme autres biomatériaux</t>
        </is>
      </c>
      <c r="Q602" t="inlineStr">
        <is>
          <t>ONRB - FranceAgriMer</t>
        </is>
      </c>
    </row>
    <row r="603" ht="15" customHeight="1" s="1003">
      <c r="A603" s="1019" t="n">
        <v>7012</v>
      </c>
      <c r="B603" t="inlineStr">
        <is>
          <t>OS</t>
        </is>
      </c>
      <c r="C603" t="inlineStr">
        <is>
          <t>Issues de silo</t>
        </is>
      </c>
      <c r="D603" t="inlineStr">
        <is>
          <t>kt</t>
        </is>
      </c>
      <c r="E603" t="inlineStr">
        <is>
          <t>France</t>
        </is>
      </c>
      <c r="F603" t="inlineStr">
        <is>
          <t>2023-24</t>
        </is>
      </c>
      <c r="G603" t="inlineStr">
        <is>
          <t>Colza</t>
        </is>
      </c>
      <c r="H603" t="inlineStr"/>
      <c r="I603" t="inlineStr">
        <is>
          <t>Ratio d'issues de silo = 1,7 % (ONRB - FranceAgriMer)</t>
        </is>
      </c>
      <c r="J603" t="inlineStr">
        <is>
          <t>ONRB - FranceAgriMer</t>
        </is>
      </c>
      <c r="K603" t="inlineStr">
        <is>
          <t>0</t>
        </is>
      </c>
      <c r="L603" t="inlineStr">
        <is>
          <t>Rendement</t>
        </is>
      </c>
      <c r="M603" t="inlineStr">
        <is>
          <t>Ratio d'issues de silo</t>
        </is>
      </c>
      <c r="N603" t="inlineStr">
        <is>
          <t>Issues de silo - ONRB</t>
        </is>
      </c>
      <c r="O603" t="n">
        <v>0.0077</v>
      </c>
      <c r="P603" t="inlineStr"/>
      <c r="Q603" t="inlineStr"/>
    </row>
    <row r="604" ht="15" customHeight="1" s="1003">
      <c r="A604" s="1071" t="n">
        <v>7302</v>
      </c>
      <c r="B604" t="inlineStr">
        <is>
          <t>Graines collectées</t>
        </is>
      </c>
      <c r="C604" t="inlineStr">
        <is>
          <t>Trituration</t>
        </is>
      </c>
      <c r="D604" t="inlineStr">
        <is>
          <t>kt</t>
        </is>
      </c>
      <c r="E604" t="inlineStr">
        <is>
          <t>France</t>
        </is>
      </c>
      <c r="F604" t="inlineStr">
        <is>
          <t>2023-24</t>
        </is>
      </c>
      <c r="G604" t="inlineStr">
        <is>
          <t>Colza</t>
        </is>
      </c>
      <c r="H604" t="inlineStr">
        <is>
          <t>Consommation de graines par la Trituration = 4207 kt (Bilans par campagne - FranceAgriMer)</t>
        </is>
      </c>
      <c r="I604" t="inlineStr"/>
      <c r="J604" t="inlineStr">
        <is>
          <t>Bilans par campagne - FranceAgriMer</t>
        </is>
      </c>
      <c r="K604" t="inlineStr"/>
      <c r="L604" t="inlineStr">
        <is>
          <t>Volume</t>
        </is>
      </c>
      <c r="M604" t="inlineStr">
        <is>
          <t>Consommation de graines par la Trituration</t>
        </is>
      </c>
      <c r="N604" t="inlineStr">
        <is>
          <t>Bilans Colza - FAM</t>
        </is>
      </c>
      <c r="O604" t="n">
        <v>0.424</v>
      </c>
      <c r="P604" t="inlineStr"/>
      <c r="Q604" t="inlineStr"/>
    </row>
    <row r="605" ht="15" customHeight="1" s="1003">
      <c r="A605" s="1019" t="n">
        <v>7302</v>
      </c>
      <c r="B605" t="inlineStr">
        <is>
          <t>Trituration</t>
        </is>
      </c>
      <c r="C605" t="inlineStr">
        <is>
          <t>Huile</t>
        </is>
      </c>
      <c r="D605" t="inlineStr">
        <is>
          <t>kt</t>
        </is>
      </c>
      <c r="E605" t="inlineStr">
        <is>
          <t>France</t>
        </is>
      </c>
      <c r="F605" t="inlineStr">
        <is>
          <t>2023-24</t>
        </is>
      </c>
      <c r="G605" t="inlineStr">
        <is>
          <t>Colza</t>
        </is>
      </c>
      <c r="H605" t="inlineStr"/>
      <c r="I605" t="inlineStr">
        <is>
          <t>Rendement de production d'huile = 42,4 % (Rapport méthodo Ademe calcul ACV - Terres Univia)</t>
        </is>
      </c>
      <c r="J605" t="inlineStr">
        <is>
          <t>Rapport méthodo Ademe calcul ACV - Terres Univia</t>
        </is>
      </c>
      <c r="K605" t="inlineStr">
        <is>
          <t>0</t>
        </is>
      </c>
      <c r="L605" t="inlineStr">
        <is>
          <t>Rendement</t>
        </is>
      </c>
      <c r="M605" t="inlineStr">
        <is>
          <t>Rendement de production d'huile</t>
        </is>
      </c>
      <c r="N605" t="inlineStr">
        <is>
          <t>Rend. trituration-TERRES UNIVIA</t>
        </is>
      </c>
      <c r="O605" t="n">
        <v>-1</v>
      </c>
      <c r="P605" t="inlineStr">
        <is>
          <t>Rendement de production d'huile</t>
        </is>
      </c>
      <c r="Q605" t="inlineStr">
        <is>
          <t>Rapport méthodo Ademe calcul ACV - Terres Univia</t>
        </is>
      </c>
    </row>
    <row r="606" ht="15" customHeight="1" s="1003">
      <c r="A606" s="1071" t="n">
        <v>7402</v>
      </c>
      <c r="B606" t="inlineStr">
        <is>
          <t>Trituration</t>
        </is>
      </c>
      <c r="C606" t="inlineStr">
        <is>
          <t>Tourteaux</t>
        </is>
      </c>
      <c r="D606" t="inlineStr">
        <is>
          <t>kt</t>
        </is>
      </c>
      <c r="E606" t="inlineStr">
        <is>
          <t>France</t>
        </is>
      </c>
      <c r="F606" t="inlineStr">
        <is>
          <t>2023-24</t>
        </is>
      </c>
      <c r="G606" t="inlineStr">
        <is>
          <t>Colza</t>
        </is>
      </c>
      <c r="H606" t="inlineStr"/>
      <c r="I606" t="inlineStr">
        <is>
          <t>Rendement de production de tourteau = 55,8 % (Rapport méthodo Ademe calcul ACV - Terres Univia)</t>
        </is>
      </c>
      <c r="J606" t="inlineStr">
        <is>
          <t>Rapport méthodo Ademe calcul ACV - Terres Univia</t>
        </is>
      </c>
      <c r="K606" t="inlineStr">
        <is>
          <t>0</t>
        </is>
      </c>
      <c r="L606" t="inlineStr">
        <is>
          <t>Rendement</t>
        </is>
      </c>
      <c r="M606" t="inlineStr">
        <is>
          <t>Rendement de production de tourteau</t>
        </is>
      </c>
      <c r="N606" t="inlineStr">
        <is>
          <t>Rend. trituration-TERRES UNIVIA</t>
        </is>
      </c>
      <c r="O606" t="n">
        <v>-1</v>
      </c>
      <c r="P606" t="inlineStr">
        <is>
          <t>Rendement de production de tourteau</t>
        </is>
      </c>
      <c r="Q606" t="inlineStr">
        <is>
          <t>Rapport méthodo Ademe calcul ACV - Terres Univia</t>
        </is>
      </c>
    </row>
    <row r="607" ht="15" customHeight="1" s="1003">
      <c r="A607" s="1019" t="n">
        <v>7402</v>
      </c>
      <c r="B607" t="inlineStr">
        <is>
          <t>Graines collectées</t>
        </is>
      </c>
      <c r="C607" t="inlineStr">
        <is>
          <t>Trituration</t>
        </is>
      </c>
      <c r="D607" t="inlineStr">
        <is>
          <t>kt</t>
        </is>
      </c>
      <c r="E607" t="inlineStr">
        <is>
          <t>France</t>
        </is>
      </c>
      <c r="F607" t="inlineStr">
        <is>
          <t>2023-24</t>
        </is>
      </c>
      <c r="G607" t="inlineStr">
        <is>
          <t>Colza</t>
        </is>
      </c>
      <c r="H607" t="inlineStr">
        <is>
          <t>Consommation de graines par la Trituration = 4207 kt (Bilans par campagne - FranceAgriMer)</t>
        </is>
      </c>
      <c r="I607" t="inlineStr"/>
      <c r="J607" t="inlineStr">
        <is>
          <t>Bilans par campagne - FranceAgriMer</t>
        </is>
      </c>
      <c r="K607" t="inlineStr"/>
      <c r="L607" t="inlineStr">
        <is>
          <t>Volume</t>
        </is>
      </c>
      <c r="M607" t="inlineStr">
        <is>
          <t>Consommation de graines par la Trituration</t>
        </is>
      </c>
      <c r="N607" t="inlineStr">
        <is>
          <t>Bilans Colza - FAM</t>
        </is>
      </c>
      <c r="O607" t="n">
        <v>0.5580000000000001</v>
      </c>
      <c r="P607" t="inlineStr"/>
      <c r="Q607" t="inlineStr"/>
    </row>
    <row r="608" ht="15" customHeight="1" s="1003">
      <c r="A608" s="1071" t="n">
        <v>7502</v>
      </c>
      <c r="B608" t="inlineStr">
        <is>
          <t>Graines collectées</t>
        </is>
      </c>
      <c r="C608" t="inlineStr">
        <is>
          <t>Trituration</t>
        </is>
      </c>
      <c r="D608" t="inlineStr">
        <is>
          <t>kt</t>
        </is>
      </c>
      <c r="E608" t="inlineStr">
        <is>
          <t>France</t>
        </is>
      </c>
      <c r="F608" t="inlineStr">
        <is>
          <t>2023-24</t>
        </is>
      </c>
      <c r="G608" t="inlineStr">
        <is>
          <t>Colza</t>
        </is>
      </c>
      <c r="H608" t="inlineStr">
        <is>
          <t>Consommation de graines par la Trituration = 4207 kt (Bilans par campagne - FranceAgriMer)</t>
        </is>
      </c>
      <c r="I608" t="inlineStr"/>
      <c r="J608" t="inlineStr">
        <is>
          <t>Bilans par campagne - FranceAgriMer</t>
        </is>
      </c>
      <c r="K608" t="inlineStr"/>
      <c r="L608" t="inlineStr">
        <is>
          <t>Volume</t>
        </is>
      </c>
      <c r="M608" t="inlineStr">
        <is>
          <t>Consommation de graines par la Trituration</t>
        </is>
      </c>
      <c r="N608" t="inlineStr">
        <is>
          <t>Bilans Colza - FAM</t>
        </is>
      </c>
      <c r="O608" t="n">
        <v>0.01800000000000002</v>
      </c>
      <c r="P608" t="inlineStr"/>
      <c r="Q608" t="inlineStr"/>
    </row>
    <row r="609" ht="15" customHeight="1" s="1003">
      <c r="A609" s="1019" t="n">
        <v>7502</v>
      </c>
      <c r="B609" t="inlineStr">
        <is>
          <t>Trituration</t>
        </is>
      </c>
      <c r="C609" t="inlineStr">
        <is>
          <t>Coques (+ eau)</t>
        </is>
      </c>
      <c r="D609" t="inlineStr">
        <is>
          <t>kt</t>
        </is>
      </c>
      <c r="E609" t="inlineStr">
        <is>
          <t>France</t>
        </is>
      </c>
      <c r="F609" t="inlineStr">
        <is>
          <t>2023-24</t>
        </is>
      </c>
      <c r="G609" t="inlineStr">
        <is>
          <t>Colza</t>
        </is>
      </c>
      <c r="H609" t="inlineStr"/>
      <c r="I609" t="inlineStr">
        <is>
          <t>Rendement de production de coques (+ eau) = 1,8 % (Rapport méthodo Ademe calcul ACV - Terres Univia)</t>
        </is>
      </c>
      <c r="J609" t="inlineStr">
        <is>
          <t>Rapport méthodo Ademe calcul ACV - Terres Univia</t>
        </is>
      </c>
      <c r="K609" t="inlineStr">
        <is>
          <t>0</t>
        </is>
      </c>
      <c r="L609" t="inlineStr">
        <is>
          <t>Rendement</t>
        </is>
      </c>
      <c r="M609" t="inlineStr">
        <is>
          <t>Rendement de production de coques (+ eau)</t>
        </is>
      </c>
      <c r="N609" t="inlineStr">
        <is>
          <t>Rend. trituration-TERRES UNIVIA</t>
        </is>
      </c>
      <c r="O609" t="n">
        <v>-1</v>
      </c>
      <c r="P609" t="inlineStr">
        <is>
          <t>Rendement de production de coques (+ eau)</t>
        </is>
      </c>
      <c r="Q609" t="inlineStr">
        <is>
          <t>Rapport méthodo Ademe calcul ACV - Terres Univia</t>
        </is>
      </c>
    </row>
    <row r="610" ht="15" customHeight="1" s="1003">
      <c r="A610" s="1071" t="n">
        <v>8012</v>
      </c>
      <c r="B610" t="inlineStr">
        <is>
          <t>Issues de silo</t>
        </is>
      </c>
      <c r="C610" t="inlineStr">
        <is>
          <t>Méthanisation</t>
        </is>
      </c>
      <c r="D610" t="inlineStr">
        <is>
          <t>kt</t>
        </is>
      </c>
      <c r="E610" t="inlineStr">
        <is>
          <t>France</t>
        </is>
      </c>
      <c r="F610" t="inlineStr">
        <is>
          <t>2023-24</t>
        </is>
      </c>
      <c r="G610" t="inlineStr">
        <is>
          <t>Colza</t>
        </is>
      </c>
      <c r="H610" t="inlineStr"/>
      <c r="I610" t="inlineStr">
        <is>
          <t>Part d'issues de silo consommées en méthanisation = 40,72 % (ONRB - FranceAgriMer)</t>
        </is>
      </c>
      <c r="J610" t="inlineStr">
        <is>
          <t>ONRB - FranceAgriMer</t>
        </is>
      </c>
      <c r="K610" t="inlineStr">
        <is>
          <t>0</t>
        </is>
      </c>
      <c r="L610" t="inlineStr">
        <is>
          <t>Répartition</t>
        </is>
      </c>
      <c r="M610" t="inlineStr">
        <is>
          <t>Part d'issues de silo consommées en méthanisation</t>
        </is>
      </c>
      <c r="N610" t="inlineStr">
        <is>
          <t>Issues de silo - ONRB</t>
        </is>
      </c>
      <c r="O610" t="n">
        <v>-1</v>
      </c>
      <c r="P610" t="inlineStr">
        <is>
          <t>Part d'issues de silo consommées en méthanisation</t>
        </is>
      </c>
      <c r="Q610" t="inlineStr">
        <is>
          <t>ONRB - FranceAgriMer</t>
        </is>
      </c>
    </row>
    <row r="611" ht="15" customHeight="1" s="1003">
      <c r="A611" s="1019" t="n">
        <v>8012</v>
      </c>
      <c r="B611" t="inlineStr">
        <is>
          <t>OS</t>
        </is>
      </c>
      <c r="C611" t="inlineStr">
        <is>
          <t>Issues de silo</t>
        </is>
      </c>
      <c r="D611" t="inlineStr">
        <is>
          <t>kt</t>
        </is>
      </c>
      <c r="E611" t="inlineStr">
        <is>
          <t>France</t>
        </is>
      </c>
      <c r="F611" t="inlineStr">
        <is>
          <t>2023-24</t>
        </is>
      </c>
      <c r="G611" t="inlineStr">
        <is>
          <t>Colza</t>
        </is>
      </c>
      <c r="H611" t="inlineStr"/>
      <c r="I611" t="inlineStr">
        <is>
          <t>Ratio d'issues de silo = 1,7 % (ONRB - FranceAgriMer)</t>
        </is>
      </c>
      <c r="J611" t="inlineStr">
        <is>
          <t>ONRB - FranceAgriMer</t>
        </is>
      </c>
      <c r="K611" t="inlineStr">
        <is>
          <t>0</t>
        </is>
      </c>
      <c r="L611" t="inlineStr">
        <is>
          <t>Rendement</t>
        </is>
      </c>
      <c r="M611" t="inlineStr">
        <is>
          <t>Ratio d'issues de silo</t>
        </is>
      </c>
      <c r="N611" t="inlineStr">
        <is>
          <t>Issues de silo - ONRB</t>
        </is>
      </c>
      <c r="O611" t="n">
        <v>0.4072</v>
      </c>
      <c r="P611" t="inlineStr"/>
      <c r="Q611" t="inlineStr"/>
    </row>
    <row r="612" ht="15" customHeight="1" s="1003">
      <c r="A612" s="1071" t="n">
        <v>8202</v>
      </c>
      <c r="B612" t="inlineStr">
        <is>
          <t>Trituration</t>
        </is>
      </c>
      <c r="C612" t="inlineStr">
        <is>
          <t>Coques (+ eau)</t>
        </is>
      </c>
      <c r="D612" t="inlineStr">
        <is>
          <t>kt</t>
        </is>
      </c>
      <c r="E612" t="inlineStr">
        <is>
          <t>France</t>
        </is>
      </c>
      <c r="F612" t="inlineStr">
        <is>
          <t>2023-24</t>
        </is>
      </c>
      <c r="G612" t="inlineStr">
        <is>
          <t>Colza</t>
        </is>
      </c>
      <c r="H612" t="inlineStr"/>
      <c r="I612" t="inlineStr">
        <is>
          <t>Rendement de production de coques (+ eau) = 1,8 % (Rapport méthodo Ademe calcul ACV - Terres Univia)</t>
        </is>
      </c>
      <c r="J612" t="inlineStr">
        <is>
          <t>Rapport méthodo Ademe calcul ACV - Terres Univia</t>
        </is>
      </c>
      <c r="K612" t="inlineStr">
        <is>
          <t>0</t>
        </is>
      </c>
      <c r="L612" t="inlineStr">
        <is>
          <t>Rendement</t>
        </is>
      </c>
      <c r="M612" t="inlineStr">
        <is>
          <t>Rendement de production de coques (+ eau)</t>
        </is>
      </c>
      <c r="N612" t="inlineStr">
        <is>
          <t>Rend. trituration-TERRES UNIVIA</t>
        </is>
      </c>
      <c r="O612" t="n">
        <v>1</v>
      </c>
      <c r="P612" t="inlineStr"/>
      <c r="Q612" t="inlineStr"/>
    </row>
    <row r="613" ht="15" customHeight="1" s="1003">
      <c r="A613" s="1019" t="n">
        <v>8202</v>
      </c>
      <c r="B613" t="inlineStr">
        <is>
          <t>Coques (+ eau)</t>
        </is>
      </c>
      <c r="C613" t="inlineStr">
        <is>
          <t>FAB</t>
        </is>
      </c>
      <c r="D613" t="inlineStr">
        <is>
          <t>kt</t>
        </is>
      </c>
      <c r="E613" t="inlineStr">
        <is>
          <t>France</t>
        </is>
      </c>
      <c r="F613" t="inlineStr">
        <is>
          <t>2023-24</t>
        </is>
      </c>
      <c r="G613" t="inlineStr">
        <is>
          <t>Colza</t>
        </is>
      </c>
      <c r="H613" t="inlineStr"/>
      <c r="I613" t="inlineStr">
        <is>
          <t>Part de la consommation des coques (+ eau) par les FAB = 100 % (Terres Univia)</t>
        </is>
      </c>
      <c r="J613" t="inlineStr">
        <is>
          <t>Terres Univia</t>
        </is>
      </c>
      <c r="K613" t="inlineStr">
        <is>
          <t>0</t>
        </is>
      </c>
      <c r="L613" t="inlineStr">
        <is>
          <t>Répartition</t>
        </is>
      </c>
      <c r="M613" t="inlineStr">
        <is>
          <t>Part de la consommation des coques (+ eau) par les FAB</t>
        </is>
      </c>
      <c r="N613" t="inlineStr">
        <is>
          <t>Rend. trituration-TERRES UNIVIA</t>
        </is>
      </c>
      <c r="O613" t="n">
        <v>-1</v>
      </c>
      <c r="P613" t="inlineStr">
        <is>
          <t>Part de la consommation des coques (+ eau) par les FAB</t>
        </is>
      </c>
      <c r="Q613" t="inlineStr">
        <is>
          <t>Terres Univia</t>
        </is>
      </c>
    </row>
    <row r="614" ht="15" customHeight="1" s="1003">
      <c r="A614" s="1071" t="n">
        <v>8902</v>
      </c>
      <c r="B614" t="inlineStr">
        <is>
          <t>Huile</t>
        </is>
      </c>
      <c r="C614" t="inlineStr">
        <is>
          <t>Alimentation humaine</t>
        </is>
      </c>
      <c r="D614" t="inlineStr">
        <is>
          <t>kt</t>
        </is>
      </c>
      <c r="E614" t="inlineStr">
        <is>
          <t>France</t>
        </is>
      </c>
      <c r="F614" t="inlineStr">
        <is>
          <t>2023-24</t>
        </is>
      </c>
      <c r="G614" t="inlineStr">
        <is>
          <t>Colza</t>
        </is>
      </c>
      <c r="H614" t="inlineStr"/>
      <c r="I614" t="inlineStr">
        <is>
          <t>Part de consommation d'huile en alimentation humaine = 56,84 % (Terres Univia)</t>
        </is>
      </c>
      <c r="J614" t="inlineStr">
        <is>
          <t>Terres Univia</t>
        </is>
      </c>
      <c r="K614" t="inlineStr">
        <is>
          <t>Même répartition des usages d'huile qu'en 2023</t>
        </is>
      </c>
      <c r="L614" t="inlineStr">
        <is>
          <t>Répartition</t>
        </is>
      </c>
      <c r="M614" t="inlineStr">
        <is>
          <t>Part de consommation d'huile en alimentation humaine</t>
        </is>
      </c>
      <c r="N614" t="inlineStr">
        <is>
          <t>Usages huiles - TERRES UNIVIA</t>
        </is>
      </c>
      <c r="O614" t="n">
        <v>-1</v>
      </c>
      <c r="P614" t="inlineStr">
        <is>
          <t>Part de consommation d'huile en alimentation humaine</t>
        </is>
      </c>
      <c r="Q614" t="inlineStr">
        <is>
          <t>Terres Univia</t>
        </is>
      </c>
    </row>
    <row r="615" ht="15" customHeight="1" s="1003">
      <c r="A615" s="1019" t="n">
        <v>8902</v>
      </c>
      <c r="B615" t="inlineStr">
        <is>
          <t>Huile</t>
        </is>
      </c>
      <c r="C615" t="inlineStr">
        <is>
          <t>Débouchés</t>
        </is>
      </c>
      <c r="D615" t="inlineStr">
        <is>
          <t>kt</t>
        </is>
      </c>
      <c r="E615" t="inlineStr">
        <is>
          <t>France</t>
        </is>
      </c>
      <c r="F615" t="inlineStr">
        <is>
          <t>2023-24</t>
        </is>
      </c>
      <c r="G615" t="inlineStr">
        <is>
          <t>Colza</t>
        </is>
      </c>
      <c r="H615" t="inlineStr"/>
      <c r="I615" t="inlineStr"/>
      <c r="J615" t="inlineStr"/>
      <c r="K615" t="inlineStr"/>
      <c r="L615" t="inlineStr"/>
      <c r="M615" t="inlineStr"/>
      <c r="N615" t="inlineStr"/>
      <c r="O615" t="n">
        <v>0.5684210526315789</v>
      </c>
      <c r="P615" t="inlineStr"/>
      <c r="Q615" t="inlineStr"/>
    </row>
    <row r="616" ht="15" customHeight="1" s="1003">
      <c r="A616" s="1071" t="n">
        <v>9002</v>
      </c>
      <c r="B616" t="inlineStr">
        <is>
          <t>Huile</t>
        </is>
      </c>
      <c r="C616" t="inlineStr">
        <is>
          <t>Biocarburants</t>
        </is>
      </c>
      <c r="D616" t="inlineStr">
        <is>
          <t>kt</t>
        </is>
      </c>
      <c r="E616" t="inlineStr">
        <is>
          <t>France</t>
        </is>
      </c>
      <c r="F616" t="inlineStr">
        <is>
          <t>2023-24</t>
        </is>
      </c>
      <c r="G616" t="inlineStr">
        <is>
          <t>Colza</t>
        </is>
      </c>
      <c r="H616" t="inlineStr"/>
      <c r="I616" t="inlineStr">
        <is>
          <t>Part de consommation d'huile en biocarburants = 41,05 % (Terres Univia)</t>
        </is>
      </c>
      <c r="J616" t="inlineStr">
        <is>
          <t>Terres Univia</t>
        </is>
      </c>
      <c r="K616" t="inlineStr">
        <is>
          <t>Même répartition des usages d'huile qu'en 2023</t>
        </is>
      </c>
      <c r="L616" t="inlineStr">
        <is>
          <t>Répartition</t>
        </is>
      </c>
      <c r="M616" t="inlineStr">
        <is>
          <t>Part de consommation d'huile en biocarburants</t>
        </is>
      </c>
      <c r="N616" t="inlineStr">
        <is>
          <t>Usages huiles - TERRES UNIVIA</t>
        </is>
      </c>
      <c r="O616" t="n">
        <v>-1</v>
      </c>
      <c r="P616" t="inlineStr">
        <is>
          <t>Part de consommation d'huile en biocarburants</t>
        </is>
      </c>
      <c r="Q616" t="inlineStr">
        <is>
          <t>Terres Univia</t>
        </is>
      </c>
    </row>
    <row r="617" ht="15" customHeight="1" s="1003">
      <c r="A617" s="1019" t="n">
        <v>9002</v>
      </c>
      <c r="B617" t="inlineStr">
        <is>
          <t>Huile</t>
        </is>
      </c>
      <c r="C617" t="inlineStr">
        <is>
          <t>Débouchés</t>
        </is>
      </c>
      <c r="D617" t="inlineStr">
        <is>
          <t>kt</t>
        </is>
      </c>
      <c r="E617" t="inlineStr">
        <is>
          <t>France</t>
        </is>
      </c>
      <c r="F617" t="inlineStr">
        <is>
          <t>2023-24</t>
        </is>
      </c>
      <c r="G617" t="inlineStr">
        <is>
          <t>Colza</t>
        </is>
      </c>
      <c r="H617" t="inlineStr"/>
      <c r="I617" t="inlineStr"/>
      <c r="J617" t="inlineStr"/>
      <c r="K617" t="inlineStr"/>
      <c r="L617" t="inlineStr"/>
      <c r="M617" t="inlineStr"/>
      <c r="N617" t="inlineStr"/>
      <c r="O617" t="n">
        <v>0.4105263157894736</v>
      </c>
      <c r="P617" t="inlineStr"/>
      <c r="Q617" t="inlineStr"/>
    </row>
    <row r="618" ht="15" customHeight="1" s="1003">
      <c r="A618" s="1071" t="n">
        <v>9012</v>
      </c>
      <c r="B618" t="inlineStr">
        <is>
          <t>OS</t>
        </is>
      </c>
      <c r="C618" t="inlineStr">
        <is>
          <t>Issues de silo</t>
        </is>
      </c>
      <c r="D618" t="inlineStr">
        <is>
          <t>kt</t>
        </is>
      </c>
      <c r="E618" t="inlineStr">
        <is>
          <t>France</t>
        </is>
      </c>
      <c r="F618" t="inlineStr">
        <is>
          <t>2023-24</t>
        </is>
      </c>
      <c r="G618" t="inlineStr">
        <is>
          <t>Colza</t>
        </is>
      </c>
      <c r="H618" t="inlineStr"/>
      <c r="I618" t="inlineStr">
        <is>
          <t>Ratio d'issues de silo = 1,7 % (ONRB - FranceAgriMer)</t>
        </is>
      </c>
      <c r="J618" t="inlineStr">
        <is>
          <t>ONRB - FranceAgriMer</t>
        </is>
      </c>
      <c r="K618" t="inlineStr">
        <is>
          <t>0</t>
        </is>
      </c>
      <c r="L618" t="inlineStr">
        <is>
          <t>Rendement</t>
        </is>
      </c>
      <c r="M618" t="inlineStr">
        <is>
          <t>Ratio d'issues de silo</t>
        </is>
      </c>
      <c r="N618" t="inlineStr">
        <is>
          <t>Issues de silo - ONRB</t>
        </is>
      </c>
      <c r="O618" t="n">
        <v>0.0103</v>
      </c>
      <c r="P618" t="inlineStr"/>
      <c r="Q618" t="inlineStr"/>
    </row>
    <row r="619" ht="15" customHeight="1" s="1003">
      <c r="A619" s="1019" t="n">
        <v>9012</v>
      </c>
      <c r="B619" t="inlineStr">
        <is>
          <t>Issues de silo</t>
        </is>
      </c>
      <c r="C619" t="inlineStr">
        <is>
          <t>Combustion</t>
        </is>
      </c>
      <c r="D619" t="inlineStr">
        <is>
          <t>kt</t>
        </is>
      </c>
      <c r="E619" t="inlineStr">
        <is>
          <t>France</t>
        </is>
      </c>
      <c r="F619" t="inlineStr">
        <is>
          <t>2023-24</t>
        </is>
      </c>
      <c r="G619" t="inlineStr">
        <is>
          <t>Colza</t>
        </is>
      </c>
      <c r="H619" t="inlineStr"/>
      <c r="I619" t="inlineStr">
        <is>
          <t>Part d'issues de silo brûlées = 1,03 % (ONRB - FranceAgriMer)</t>
        </is>
      </c>
      <c r="J619" t="inlineStr">
        <is>
          <t>ONRB - FranceAgriMer</t>
        </is>
      </c>
      <c r="K619" t="inlineStr">
        <is>
          <t>0</t>
        </is>
      </c>
      <c r="L619" t="inlineStr">
        <is>
          <t>Répartition</t>
        </is>
      </c>
      <c r="M619" t="inlineStr">
        <is>
          <t>Part d'issues de silo brûlées</t>
        </is>
      </c>
      <c r="N619" t="inlineStr">
        <is>
          <t>Issues de silo - ONRB</t>
        </is>
      </c>
      <c r="O619" t="n">
        <v>-1</v>
      </c>
      <c r="P619" t="inlineStr">
        <is>
          <t>Part d'issues de silo brûlées</t>
        </is>
      </c>
      <c r="Q619" t="inlineStr">
        <is>
          <t>ONRB - FranceAgriMer</t>
        </is>
      </c>
    </row>
    <row r="620" ht="15" customHeight="1" s="1003">
      <c r="A620" s="1071" t="n">
        <v>9102</v>
      </c>
      <c r="B620" t="inlineStr">
        <is>
          <t>Huile</t>
        </is>
      </c>
      <c r="C620" t="inlineStr">
        <is>
          <t>Débouchés</t>
        </is>
      </c>
      <c r="D620" t="inlineStr">
        <is>
          <t>kt</t>
        </is>
      </c>
      <c r="E620" t="inlineStr">
        <is>
          <t>France</t>
        </is>
      </c>
      <c r="F620" t="inlineStr">
        <is>
          <t>2023-24</t>
        </is>
      </c>
      <c r="G620" t="inlineStr">
        <is>
          <t>Colza</t>
        </is>
      </c>
      <c r="H620" t="inlineStr"/>
      <c r="I620" t="inlineStr"/>
      <c r="J620" t="inlineStr"/>
      <c r="K620" t="inlineStr"/>
      <c r="L620" t="inlineStr"/>
      <c r="M620" t="inlineStr"/>
      <c r="N620" t="inlineStr"/>
      <c r="O620" t="n">
        <v>0.02105263157894737</v>
      </c>
      <c r="P620" t="inlineStr"/>
      <c r="Q620" t="inlineStr"/>
    </row>
    <row r="621" ht="15" customHeight="1" s="1003">
      <c r="A621" s="1019" t="n">
        <v>9102</v>
      </c>
      <c r="B621" t="inlineStr">
        <is>
          <t>Huile</t>
        </is>
      </c>
      <c r="C621" t="inlineStr">
        <is>
          <t>Autres industries</t>
        </is>
      </c>
      <c r="D621" t="inlineStr">
        <is>
          <t>kt</t>
        </is>
      </c>
      <c r="E621" t="inlineStr">
        <is>
          <t>France</t>
        </is>
      </c>
      <c r="F621" t="inlineStr">
        <is>
          <t>2023-24</t>
        </is>
      </c>
      <c r="G621" t="inlineStr">
        <is>
          <t>Colza</t>
        </is>
      </c>
      <c r="H621" t="inlineStr"/>
      <c r="I621" t="inlineStr">
        <is>
          <t>Part de consommation d'huile pour des usages non-alimentaires = 2,11 % (Terres Univia)</t>
        </is>
      </c>
      <c r="J621" t="inlineStr">
        <is>
          <t>Terres Univia</t>
        </is>
      </c>
      <c r="K621" t="inlineStr">
        <is>
          <t>L'huile est consommée pour des usages techniques:Même répartition des usages d'huile qu'en 2023</t>
        </is>
      </c>
      <c r="L621" t="inlineStr">
        <is>
          <t>Répartition</t>
        </is>
      </c>
      <c r="M621" t="inlineStr">
        <is>
          <t>Part de consommation d'huile pour des usages non-alimentaires</t>
        </is>
      </c>
      <c r="N621" t="inlineStr">
        <is>
          <t>Usages huiles - TERRES UNIVIA</t>
        </is>
      </c>
      <c r="O621" t="n">
        <v>-1</v>
      </c>
      <c r="P621" t="inlineStr">
        <is>
          <t>Part de consommation d'huile pour des usages non-alimentaires</t>
        </is>
      </c>
      <c r="Q621" t="inlineStr">
        <is>
          <t>Terres Univia</t>
        </is>
      </c>
    </row>
    <row r="622" ht="15" customHeight="1" s="1003">
      <c r="A622" s="1071" t="n">
        <v>9202</v>
      </c>
      <c r="B622" t="inlineStr">
        <is>
          <t>Tourteaux</t>
        </is>
      </c>
      <c r="C622" t="inlineStr">
        <is>
          <t>FAB</t>
        </is>
      </c>
      <c r="D622" t="inlineStr">
        <is>
          <t>kt</t>
        </is>
      </c>
      <c r="E622" t="inlineStr">
        <is>
          <t>France</t>
        </is>
      </c>
      <c r="F622" t="inlineStr">
        <is>
          <t>2023-24</t>
        </is>
      </c>
      <c r="G622" t="inlineStr">
        <is>
          <t>Colza</t>
        </is>
      </c>
      <c r="H622" t="inlineStr"/>
      <c r="I622" t="inlineStr">
        <is>
          <t>Part de consommation de tourteaux en FAB = 83,04 % (ORIFLAAM)</t>
        </is>
      </c>
      <c r="J622" t="inlineStr">
        <is>
          <t>ORIFLAAM</t>
        </is>
      </c>
      <c r="K622" t="inlineStr">
        <is>
          <t>Même répartition des usages de tourteaux qu'en 2022-23</t>
        </is>
      </c>
      <c r="L622" t="inlineStr">
        <is>
          <t>Répartition</t>
        </is>
      </c>
      <c r="M622" t="inlineStr">
        <is>
          <t>Part de consommation de tourteaux en FAB</t>
        </is>
      </c>
      <c r="N622" t="inlineStr">
        <is>
          <t>Usages tourteaux -TERRES UNIVIA</t>
        </is>
      </c>
      <c r="O622" t="n">
        <v>-1</v>
      </c>
      <c r="P622" t="inlineStr">
        <is>
          <t>Part de consommation de tourteaux en FAB</t>
        </is>
      </c>
      <c r="Q622" t="inlineStr">
        <is>
          <t>ORIFLAAM</t>
        </is>
      </c>
    </row>
    <row r="623" ht="15" customHeight="1" s="1003">
      <c r="A623" s="1019" t="n">
        <v>9202</v>
      </c>
      <c r="B623" t="inlineStr">
        <is>
          <t>Tourteaux</t>
        </is>
      </c>
      <c r="C623" t="inlineStr">
        <is>
          <t>Débouchés</t>
        </is>
      </c>
      <c r="D623" t="inlineStr">
        <is>
          <t>kt</t>
        </is>
      </c>
      <c r="E623" t="inlineStr">
        <is>
          <t>France</t>
        </is>
      </c>
      <c r="F623" t="inlineStr">
        <is>
          <t>2023-24</t>
        </is>
      </c>
      <c r="G623" t="inlineStr">
        <is>
          <t>Colza</t>
        </is>
      </c>
      <c r="H623" t="inlineStr"/>
      <c r="I623" t="inlineStr"/>
      <c r="J623" t="inlineStr"/>
      <c r="K623" t="inlineStr"/>
      <c r="L623" t="inlineStr"/>
      <c r="M623" t="inlineStr"/>
      <c r="N623" t="inlineStr"/>
      <c r="O623" t="n">
        <v>0.8303554832867149</v>
      </c>
      <c r="P623" t="inlineStr"/>
      <c r="Q623" t="inlineStr"/>
    </row>
    <row r="624" ht="15" customHeight="1" s="1003">
      <c r="A624" s="1071" t="n">
        <v>9302</v>
      </c>
      <c r="B624" t="inlineStr">
        <is>
          <t>Tourteaux</t>
        </is>
      </c>
      <c r="C624" t="inlineStr">
        <is>
          <t>Hors FAB</t>
        </is>
      </c>
      <c r="D624" t="inlineStr">
        <is>
          <t>kt</t>
        </is>
      </c>
      <c r="E624" t="inlineStr">
        <is>
          <t>France</t>
        </is>
      </c>
      <c r="F624" t="inlineStr">
        <is>
          <t>2023-24</t>
        </is>
      </c>
      <c r="G624" t="inlineStr">
        <is>
          <t>Colza</t>
        </is>
      </c>
      <c r="H624" t="inlineStr"/>
      <c r="I624" t="inlineStr">
        <is>
          <t>Part de consommation de tourteaux en hors FAB = 16,96 % (ORIFLAAM)</t>
        </is>
      </c>
      <c r="J624" t="inlineStr">
        <is>
          <t>ORIFLAAM</t>
        </is>
      </c>
      <c r="K624" t="inlineStr">
        <is>
          <t>Même répartition des usages de tourteaux qu'en 2022-23</t>
        </is>
      </c>
      <c r="L624" t="inlineStr">
        <is>
          <t>Répartition</t>
        </is>
      </c>
      <c r="M624" t="inlineStr">
        <is>
          <t>Part de consommation de tourteaux en hors FAB</t>
        </is>
      </c>
      <c r="N624" t="inlineStr">
        <is>
          <t>Usages tourteaux -TERRES UNIVIA</t>
        </is>
      </c>
      <c r="O624" t="n">
        <v>-1</v>
      </c>
      <c r="P624" t="inlineStr">
        <is>
          <t>Part de consommation de tourteaux en hors FAB</t>
        </is>
      </c>
      <c r="Q624" t="inlineStr">
        <is>
          <t>ORIFLAAM</t>
        </is>
      </c>
    </row>
    <row r="625" ht="15" customHeight="1" s="1003">
      <c r="A625" s="1019" t="n">
        <v>9302</v>
      </c>
      <c r="B625" t="inlineStr">
        <is>
          <t>Tourteaux</t>
        </is>
      </c>
      <c r="C625" t="inlineStr">
        <is>
          <t>Débouchés</t>
        </is>
      </c>
      <c r="D625" t="inlineStr">
        <is>
          <t>kt</t>
        </is>
      </c>
      <c r="E625" t="inlineStr">
        <is>
          <t>France</t>
        </is>
      </c>
      <c r="F625" t="inlineStr">
        <is>
          <t>2023-24</t>
        </is>
      </c>
      <c r="G625" t="inlineStr">
        <is>
          <t>Colza</t>
        </is>
      </c>
      <c r="H625" t="inlineStr"/>
      <c r="I625" t="inlineStr"/>
      <c r="J625" t="inlineStr"/>
      <c r="K625" t="inlineStr"/>
      <c r="L625" t="inlineStr"/>
      <c r="M625" t="inlineStr"/>
      <c r="N625" t="inlineStr"/>
      <c r="O625" t="n">
        <v>0.1696445167132855</v>
      </c>
      <c r="P625" t="inlineStr"/>
      <c r="Q625" t="inlineStr"/>
    </row>
    <row r="626" ht="15" customHeight="1" s="1003">
      <c r="A626" s="1071" t="n">
        <v>35</v>
      </c>
      <c r="B626" t="inlineStr">
        <is>
          <t>Graines collectées</t>
        </is>
      </c>
      <c r="C626" t="inlineStr">
        <is>
          <t>Semences certifiées</t>
        </is>
      </c>
      <c r="D626" t="inlineStr">
        <is>
          <t>kt</t>
        </is>
      </c>
      <c r="E626" t="inlineStr">
        <is>
          <t>France</t>
        </is>
      </c>
      <c r="F626" t="inlineStr">
        <is>
          <t>2023-24</t>
        </is>
      </c>
      <c r="G626" t="inlineStr">
        <is>
          <t>Tournesol</t>
        </is>
      </c>
      <c r="H626" t="inlineStr">
        <is>
          <t>Production de semences certifiées = 8 kt (Bilans par campagne - FranceAgriMer)</t>
        </is>
      </c>
      <c r="I626" t="inlineStr"/>
      <c r="J626" t="inlineStr">
        <is>
          <t>Bilans par campagne - FranceAgriMer</t>
        </is>
      </c>
      <c r="K626" t="inlineStr"/>
      <c r="L626" t="inlineStr">
        <is>
          <t>Volume</t>
        </is>
      </c>
      <c r="M626" t="inlineStr">
        <is>
          <t>Production de semences certifiées</t>
        </is>
      </c>
      <c r="N626" t="inlineStr">
        <is>
          <t>BIlans Tournesol - FAM</t>
        </is>
      </c>
      <c r="O626" t="n">
        <v>0.007049345417925478</v>
      </c>
      <c r="P626" t="inlineStr"/>
      <c r="Q626" t="inlineStr"/>
    </row>
    <row r="627" ht="15" customHeight="1" s="1003">
      <c r="A627" s="1019" t="n">
        <v>35</v>
      </c>
      <c r="B627" t="inlineStr">
        <is>
          <t>Graines autoconsommées</t>
        </is>
      </c>
      <c r="C627" t="inlineStr">
        <is>
          <t>Semences fermières</t>
        </is>
      </c>
      <c r="D627" t="inlineStr">
        <is>
          <t>kt</t>
        </is>
      </c>
      <c r="E627" t="inlineStr">
        <is>
          <t>France</t>
        </is>
      </c>
      <c r="F627" t="inlineStr">
        <is>
          <t>2023-24</t>
        </is>
      </c>
      <c r="G627" t="inlineStr">
        <is>
          <t>Tournesol</t>
        </is>
      </c>
      <c r="H627" t="inlineStr"/>
      <c r="I627" t="inlineStr">
        <is>
          <t>Part de semences fermières (par rapport aux semences certifiées) = 0,7 % (Enquête Pratiques culturales en grandes cultures - SSP)</t>
        </is>
      </c>
      <c r="J627" t="inlineStr">
        <is>
          <t>Enquête Pratiques culturales en grandes cultures - SSP</t>
        </is>
      </c>
      <c r="K627" t="inlineStr">
        <is>
          <t>0</t>
        </is>
      </c>
      <c r="L627" t="inlineStr">
        <is>
          <t>Répartition</t>
        </is>
      </c>
      <c r="M627" t="inlineStr">
        <is>
          <t>Part de semences fermières (par rapport aux semences certifiées)</t>
        </is>
      </c>
      <c r="N627" t="inlineStr">
        <is>
          <t>Semences fermières - AGRESTE</t>
        </is>
      </c>
      <c r="O627" t="n">
        <v>-1</v>
      </c>
      <c r="P627" t="inlineStr">
        <is>
          <t>Part de semences fermières (par rapport aux semences certifiées)</t>
        </is>
      </c>
      <c r="Q627" t="inlineStr">
        <is>
          <t>Enquête Pratiques culturales en grandes cultures - SSP</t>
        </is>
      </c>
    </row>
    <row r="628" ht="15" customHeight="1" s="1003">
      <c r="A628" s="1071" t="n">
        <v>109</v>
      </c>
      <c r="B628" t="inlineStr">
        <is>
          <t>Graines récoltées</t>
        </is>
      </c>
      <c r="C628" t="inlineStr">
        <is>
          <t>OS</t>
        </is>
      </c>
      <c r="D628" t="inlineStr">
        <is>
          <t>kt</t>
        </is>
      </c>
      <c r="E628" t="inlineStr">
        <is>
          <t>France</t>
        </is>
      </c>
      <c r="F628" t="inlineStr">
        <is>
          <t>2023-24</t>
        </is>
      </c>
      <c r="G628" t="inlineStr">
        <is>
          <t>Tournesol</t>
        </is>
      </c>
      <c r="H628" t="inlineStr">
        <is>
          <t>Collecte = 1892 kt (Bilans par campagne - FranceAgriMer)</t>
        </is>
      </c>
      <c r="I628" t="inlineStr"/>
      <c r="J628" t="inlineStr">
        <is>
          <t>Bilans par campagne - FranceAgriMer</t>
        </is>
      </c>
      <c r="K628" t="inlineStr"/>
      <c r="L628" t="inlineStr">
        <is>
          <t>Volume</t>
        </is>
      </c>
      <c r="M628" t="inlineStr">
        <is>
          <t>Collecte</t>
        </is>
      </c>
      <c r="N628" t="inlineStr">
        <is>
          <t>BIlans Tournesol - FAM</t>
        </is>
      </c>
      <c r="O628" t="n">
        <v>0.017</v>
      </c>
      <c r="P628" t="inlineStr"/>
      <c r="Q628" t="inlineStr"/>
    </row>
    <row r="629" ht="15" customHeight="1" s="1003">
      <c r="A629" s="1019" t="n">
        <v>109</v>
      </c>
      <c r="B629" t="inlineStr">
        <is>
          <t>OS</t>
        </is>
      </c>
      <c r="C629" t="inlineStr">
        <is>
          <t>Issues de silo</t>
        </is>
      </c>
      <c r="D629" t="inlineStr">
        <is>
          <t>kt</t>
        </is>
      </c>
      <c r="E629" t="inlineStr">
        <is>
          <t>France</t>
        </is>
      </c>
      <c r="F629" t="inlineStr">
        <is>
          <t>2023-24</t>
        </is>
      </c>
      <c r="G629" t="inlineStr">
        <is>
          <t>Tournesol</t>
        </is>
      </c>
      <c r="H629" t="inlineStr"/>
      <c r="I629" t="inlineStr">
        <is>
          <t>Ratio d'issues de silo = 1,7 % (ONRB - FranceAgriMer)</t>
        </is>
      </c>
      <c r="J629" t="inlineStr">
        <is>
          <t>ONRB - FranceAgriMer</t>
        </is>
      </c>
      <c r="K629" t="inlineStr">
        <is>
          <t>0</t>
        </is>
      </c>
      <c r="L629" t="inlineStr">
        <is>
          <t>Rendement</t>
        </is>
      </c>
      <c r="M629" t="inlineStr">
        <is>
          <t>Ratio d'issues de silo</t>
        </is>
      </c>
      <c r="N629" t="inlineStr">
        <is>
          <t>Issues de silo - ONRB</t>
        </is>
      </c>
      <c r="O629" t="n">
        <v>-1</v>
      </c>
      <c r="P629" t="inlineStr">
        <is>
          <t>Ratio d'issues de silo</t>
        </is>
      </c>
      <c r="Q629" t="inlineStr">
        <is>
          <t>ONRB - FranceAgriMer</t>
        </is>
      </c>
    </row>
    <row r="630" ht="15" customHeight="1" s="1003">
      <c r="A630" s="1071" t="n">
        <v>1805</v>
      </c>
      <c r="B630" t="inlineStr">
        <is>
          <t>Graines autoconsommées</t>
        </is>
      </c>
      <c r="C630" t="inlineStr">
        <is>
          <t>Elimination/Pertes</t>
        </is>
      </c>
      <c r="D630" t="inlineStr">
        <is>
          <t>kt</t>
        </is>
      </c>
      <c r="E630" t="inlineStr">
        <is>
          <t>France</t>
        </is>
      </c>
      <c r="F630" t="inlineStr">
        <is>
          <t>2023-24</t>
        </is>
      </c>
      <c r="G630" t="inlineStr">
        <is>
          <t>Tournesol</t>
        </is>
      </c>
      <c r="H630" t="inlineStr"/>
      <c r="I630" t="inlineStr">
        <is>
          <t>Ratio de pertes à la ferme = 0,1 % (ORIFLAAM - Terres Univia)</t>
        </is>
      </c>
      <c r="J630" t="inlineStr">
        <is>
          <t>ORIFLAAM - Terres Univia</t>
        </is>
      </c>
      <c r="K630" t="inlineStr">
        <is>
          <t>0</t>
        </is>
      </c>
      <c r="L630" t="inlineStr">
        <is>
          <t>Rendement</t>
        </is>
      </c>
      <c r="M630" t="inlineStr">
        <is>
          <t>Ratio de pertes à la ferme</t>
        </is>
      </c>
      <c r="N630" t="inlineStr">
        <is>
          <t>Pertes ferme - TERRES UNIVIA</t>
        </is>
      </c>
      <c r="O630" t="n">
        <v>-1</v>
      </c>
      <c r="P630" t="inlineStr">
        <is>
          <t>Ratio de pertes à la ferme</t>
        </is>
      </c>
      <c r="Q630" t="inlineStr">
        <is>
          <t>ORIFLAAM - Terres Univia</t>
        </is>
      </c>
    </row>
    <row r="631" ht="15" customHeight="1" s="1003">
      <c r="A631" s="1019" t="n">
        <v>1805</v>
      </c>
      <c r="B631" t="inlineStr">
        <is>
          <t>Graines récoltées</t>
        </is>
      </c>
      <c r="C631" t="inlineStr">
        <is>
          <t>Ferme</t>
        </is>
      </c>
      <c r="D631" t="inlineStr">
        <is>
          <t>kt</t>
        </is>
      </c>
      <c r="E631" t="inlineStr">
        <is>
          <t>France</t>
        </is>
      </c>
      <c r="F631" t="inlineStr">
        <is>
          <t>2023-24</t>
        </is>
      </c>
      <c r="G631" t="inlineStr">
        <is>
          <t>Tournesol</t>
        </is>
      </c>
      <c r="H631" t="inlineStr"/>
      <c r="I631" t="inlineStr"/>
      <c r="J631" t="inlineStr"/>
      <c r="K631" t="inlineStr"/>
      <c r="L631" t="inlineStr"/>
      <c r="M631" t="inlineStr"/>
      <c r="N631" t="inlineStr"/>
      <c r="O631" t="n">
        <v>0.001</v>
      </c>
      <c r="P631" t="inlineStr"/>
      <c r="Q631" t="inlineStr"/>
    </row>
    <row r="632" ht="15" customHeight="1" s="1003">
      <c r="A632" s="1071" t="n">
        <v>4013</v>
      </c>
      <c r="B632" t="inlineStr">
        <is>
          <t>OS</t>
        </is>
      </c>
      <c r="C632" t="inlineStr">
        <is>
          <t>Issues de silo</t>
        </is>
      </c>
      <c r="D632" t="inlineStr">
        <is>
          <t>kt</t>
        </is>
      </c>
      <c r="E632" t="inlineStr">
        <is>
          <t>France</t>
        </is>
      </c>
      <c r="F632" t="inlineStr">
        <is>
          <t>2023-24</t>
        </is>
      </c>
      <c r="G632" t="inlineStr">
        <is>
          <t>Tournesol</t>
        </is>
      </c>
      <c r="H632" t="inlineStr"/>
      <c r="I632" t="inlineStr">
        <is>
          <t>Ratio d'issues de silo = 1,7 % (ONRB - FranceAgriMer)</t>
        </is>
      </c>
      <c r="J632" t="inlineStr">
        <is>
          <t>ONRB - FranceAgriMer</t>
        </is>
      </c>
      <c r="K632" t="inlineStr">
        <is>
          <t>0</t>
        </is>
      </c>
      <c r="L632" t="inlineStr">
        <is>
          <t>Rendement</t>
        </is>
      </c>
      <c r="M632" t="inlineStr">
        <is>
          <t>Ratio d'issues de silo</t>
        </is>
      </c>
      <c r="N632" t="inlineStr">
        <is>
          <t>Issues de silo - ONRB</t>
        </is>
      </c>
      <c r="O632" t="n">
        <v>0.5633</v>
      </c>
      <c r="P632" t="inlineStr"/>
      <c r="Q632" t="inlineStr"/>
    </row>
    <row r="633" ht="15" customHeight="1" s="1003">
      <c r="A633" s="1019" t="n">
        <v>4013</v>
      </c>
      <c r="B633" t="inlineStr">
        <is>
          <t>Issues de silo</t>
        </is>
      </c>
      <c r="C633" t="inlineStr">
        <is>
          <t>FAF</t>
        </is>
      </c>
      <c r="D633" t="inlineStr">
        <is>
          <t>kt</t>
        </is>
      </c>
      <c r="E633" t="inlineStr">
        <is>
          <t>France</t>
        </is>
      </c>
      <c r="F633" t="inlineStr">
        <is>
          <t>2023-24</t>
        </is>
      </c>
      <c r="G633" t="inlineStr">
        <is>
          <t>Tournesol</t>
        </is>
      </c>
      <c r="H633" t="inlineStr"/>
      <c r="I633" t="inlineStr">
        <is>
          <t>Part d'issues de silo consommées par les FAF = 56,33 % (ONRB - FranceAgriMer)</t>
        </is>
      </c>
      <c r="J633" t="inlineStr">
        <is>
          <t>ONRB - FranceAgriMer</t>
        </is>
      </c>
      <c r="K633" t="inlineStr">
        <is>
          <t>0</t>
        </is>
      </c>
      <c r="L633" t="inlineStr">
        <is>
          <t>Répartition</t>
        </is>
      </c>
      <c r="M633" t="inlineStr">
        <is>
          <t>Part d'issues de silo consommées par les FAF</t>
        </is>
      </c>
      <c r="N633" t="inlineStr">
        <is>
          <t>Issues de silo - ONRB</t>
        </is>
      </c>
      <c r="O633" t="n">
        <v>-1</v>
      </c>
      <c r="P633" t="inlineStr">
        <is>
          <t>Part d'issues de silo consommées par les FAF</t>
        </is>
      </c>
      <c r="Q633" t="inlineStr">
        <is>
          <t>ONRB - FranceAgriMer</t>
        </is>
      </c>
    </row>
    <row r="634" ht="15" customHeight="1" s="1003">
      <c r="A634" s="1071" t="n">
        <v>5013</v>
      </c>
      <c r="B634" t="inlineStr">
        <is>
          <t>OS</t>
        </is>
      </c>
      <c r="C634" t="inlineStr">
        <is>
          <t>Issues de silo</t>
        </is>
      </c>
      <c r="D634" t="inlineStr">
        <is>
          <t>kt</t>
        </is>
      </c>
      <c r="E634" t="inlineStr">
        <is>
          <t>France</t>
        </is>
      </c>
      <c r="F634" t="inlineStr">
        <is>
          <t>2023-24</t>
        </is>
      </c>
      <c r="G634" t="inlineStr">
        <is>
          <t>Tournesol</t>
        </is>
      </c>
      <c r="H634" t="inlineStr"/>
      <c r="I634" t="inlineStr">
        <is>
          <t>Ratio d'issues de silo = 1,7 % (ONRB - FranceAgriMer)</t>
        </is>
      </c>
      <c r="J634" t="inlineStr">
        <is>
          <t>ONRB - FranceAgriMer</t>
        </is>
      </c>
      <c r="K634" t="inlineStr">
        <is>
          <t>0</t>
        </is>
      </c>
      <c r="L634" t="inlineStr">
        <is>
          <t>Rendement</t>
        </is>
      </c>
      <c r="M634" t="inlineStr">
        <is>
          <t>Ratio d'issues de silo</t>
        </is>
      </c>
      <c r="N634" t="inlineStr">
        <is>
          <t>Issues de silo - ONRB</t>
        </is>
      </c>
      <c r="O634" t="n">
        <v>0.0077</v>
      </c>
      <c r="P634" t="inlineStr"/>
      <c r="Q634" t="inlineStr"/>
    </row>
    <row r="635" ht="15" customHeight="1" s="1003">
      <c r="A635" s="1019" t="n">
        <v>5013</v>
      </c>
      <c r="B635" t="inlineStr">
        <is>
          <t>Issues de silo</t>
        </is>
      </c>
      <c r="C635" t="inlineStr">
        <is>
          <t>Litière</t>
        </is>
      </c>
      <c r="D635" t="inlineStr">
        <is>
          <t>kt</t>
        </is>
      </c>
      <c r="E635" t="inlineStr">
        <is>
          <t>France</t>
        </is>
      </c>
      <c r="F635" t="inlineStr">
        <is>
          <t>2023-24</t>
        </is>
      </c>
      <c r="G635" t="inlineStr">
        <is>
          <t>Tournesol</t>
        </is>
      </c>
      <c r="H635" t="inlineStr"/>
      <c r="I635" t="inlineStr">
        <is>
          <t>Part d'issues de silo consommées comme litière = 0,77 % (ONRB - FranceAgriMer)</t>
        </is>
      </c>
      <c r="J635" t="inlineStr">
        <is>
          <t>ONRB - FranceAgriMer</t>
        </is>
      </c>
      <c r="K635" t="inlineStr">
        <is>
          <t>0</t>
        </is>
      </c>
      <c r="L635" t="inlineStr">
        <is>
          <t>Répartition</t>
        </is>
      </c>
      <c r="M635" t="inlineStr">
        <is>
          <t>Part d'issues de silo consommées comme litière</t>
        </is>
      </c>
      <c r="N635" t="inlineStr">
        <is>
          <t>Issues de silo - ONRB</t>
        </is>
      </c>
      <c r="O635" t="n">
        <v>-1</v>
      </c>
      <c r="P635" t="inlineStr">
        <is>
          <t>Part d'issues de silo consommées comme litière</t>
        </is>
      </c>
      <c r="Q635" t="inlineStr">
        <is>
          <t>ONRB - FranceAgriMer</t>
        </is>
      </c>
    </row>
    <row r="636" ht="15" customHeight="1" s="1003">
      <c r="A636" s="1071" t="n">
        <v>6013</v>
      </c>
      <c r="B636" t="inlineStr">
        <is>
          <t>OS</t>
        </is>
      </c>
      <c r="C636" t="inlineStr">
        <is>
          <t>Issues de silo</t>
        </is>
      </c>
      <c r="D636" t="inlineStr">
        <is>
          <t>kt</t>
        </is>
      </c>
      <c r="E636" t="inlineStr">
        <is>
          <t>France</t>
        </is>
      </c>
      <c r="F636" t="inlineStr">
        <is>
          <t>2023-24</t>
        </is>
      </c>
      <c r="G636" t="inlineStr">
        <is>
          <t>Tournesol</t>
        </is>
      </c>
      <c r="H636" t="inlineStr"/>
      <c r="I636" t="inlineStr">
        <is>
          <t>Ratio d'issues de silo = 1,7 % (ONRB - FranceAgriMer)</t>
        </is>
      </c>
      <c r="J636" t="inlineStr">
        <is>
          <t>ONRB - FranceAgriMer</t>
        </is>
      </c>
      <c r="K636" t="inlineStr">
        <is>
          <t>0</t>
        </is>
      </c>
      <c r="L636" t="inlineStr">
        <is>
          <t>Rendement</t>
        </is>
      </c>
      <c r="M636" t="inlineStr">
        <is>
          <t>Ratio d'issues de silo</t>
        </is>
      </c>
      <c r="N636" t="inlineStr">
        <is>
          <t>Issues de silo - ONRB</t>
        </is>
      </c>
      <c r="O636" t="n">
        <v>0</v>
      </c>
      <c r="P636" t="inlineStr"/>
      <c r="Q636" t="inlineStr"/>
    </row>
    <row r="637" ht="15" customHeight="1" s="1003">
      <c r="A637" s="1019" t="n">
        <v>6013</v>
      </c>
      <c r="B637" t="inlineStr">
        <is>
          <t>Issues de silo</t>
        </is>
      </c>
      <c r="C637" t="inlineStr">
        <is>
          <t>Compostage</t>
        </is>
      </c>
      <c r="D637" t="inlineStr">
        <is>
          <t>kt</t>
        </is>
      </c>
      <c r="E637" t="inlineStr">
        <is>
          <t>France</t>
        </is>
      </c>
      <c r="F637" t="inlineStr">
        <is>
          <t>2023-24</t>
        </is>
      </c>
      <c r="G637" t="inlineStr">
        <is>
          <t>Tournesol</t>
        </is>
      </c>
      <c r="H637" t="inlineStr"/>
      <c r="I637" t="inlineStr">
        <is>
          <t>Part d'issues de silo compostées = 0 % (ONRB - FranceAgriMer)</t>
        </is>
      </c>
      <c r="J637" t="inlineStr">
        <is>
          <t>ONRB - FranceAgriMer</t>
        </is>
      </c>
      <c r="K637" t="inlineStr">
        <is>
          <t>0</t>
        </is>
      </c>
      <c r="L637" t="inlineStr">
        <is>
          <t>Répartition</t>
        </is>
      </c>
      <c r="M637" t="inlineStr">
        <is>
          <t>Part d'issues de silo compostées</t>
        </is>
      </c>
      <c r="N637" t="inlineStr">
        <is>
          <t>Issues de silo - ONRB</t>
        </is>
      </c>
      <c r="O637" t="n">
        <v>-1</v>
      </c>
      <c r="P637" t="inlineStr">
        <is>
          <t>Part d'issues de silo compostées</t>
        </is>
      </c>
      <c r="Q637" t="inlineStr">
        <is>
          <t>ONRB - FranceAgriMer</t>
        </is>
      </c>
    </row>
    <row r="638" ht="15" customHeight="1" s="1003">
      <c r="A638" s="1071" t="n">
        <v>7013</v>
      </c>
      <c r="B638" t="inlineStr">
        <is>
          <t>Issues de silo</t>
        </is>
      </c>
      <c r="C638" t="inlineStr">
        <is>
          <t>Autres biomatériaux</t>
        </is>
      </c>
      <c r="D638" t="inlineStr">
        <is>
          <t>kt</t>
        </is>
      </c>
      <c r="E638" t="inlineStr">
        <is>
          <t>France</t>
        </is>
      </c>
      <c r="F638" t="inlineStr">
        <is>
          <t>2023-24</t>
        </is>
      </c>
      <c r="G638" t="inlineStr">
        <is>
          <t>Tournesol</t>
        </is>
      </c>
      <c r="H638" t="inlineStr"/>
      <c r="I638" t="inlineStr">
        <is>
          <t>Part d'issues de silo consommées comme autres biomatériaux = 0,77 % (ONRB - FranceAgriMer)</t>
        </is>
      </c>
      <c r="J638" t="inlineStr">
        <is>
          <t>ONRB - FranceAgriMer</t>
        </is>
      </c>
      <c r="K638" t="inlineStr">
        <is>
          <t>0</t>
        </is>
      </c>
      <c r="L638" t="inlineStr">
        <is>
          <t>Répartition</t>
        </is>
      </c>
      <c r="M638" t="inlineStr">
        <is>
          <t>Part d'issues de silo consommées comme autres biomatériaux</t>
        </is>
      </c>
      <c r="N638" t="inlineStr">
        <is>
          <t>Issues de silo - ONRB</t>
        </is>
      </c>
      <c r="O638" t="n">
        <v>-1</v>
      </c>
      <c r="P638" t="inlineStr">
        <is>
          <t>Part d'issues de silo consommées comme autres biomatériaux</t>
        </is>
      </c>
      <c r="Q638" t="inlineStr">
        <is>
          <t>ONRB - FranceAgriMer</t>
        </is>
      </c>
    </row>
    <row r="639" ht="15" customHeight="1" s="1003">
      <c r="A639" s="1019" t="n">
        <v>7013</v>
      </c>
      <c r="B639" t="inlineStr">
        <is>
          <t>OS</t>
        </is>
      </c>
      <c r="C639" t="inlineStr">
        <is>
          <t>Issues de silo</t>
        </is>
      </c>
      <c r="D639" t="inlineStr">
        <is>
          <t>kt</t>
        </is>
      </c>
      <c r="E639" t="inlineStr">
        <is>
          <t>France</t>
        </is>
      </c>
      <c r="F639" t="inlineStr">
        <is>
          <t>2023-24</t>
        </is>
      </c>
      <c r="G639" t="inlineStr">
        <is>
          <t>Tournesol</t>
        </is>
      </c>
      <c r="H639" t="inlineStr"/>
      <c r="I639" t="inlineStr">
        <is>
          <t>Ratio d'issues de silo = 1,7 % (ONRB - FranceAgriMer)</t>
        </is>
      </c>
      <c r="J639" t="inlineStr">
        <is>
          <t>ONRB - FranceAgriMer</t>
        </is>
      </c>
      <c r="K639" t="inlineStr">
        <is>
          <t>0</t>
        </is>
      </c>
      <c r="L639" t="inlineStr">
        <is>
          <t>Rendement</t>
        </is>
      </c>
      <c r="M639" t="inlineStr">
        <is>
          <t>Ratio d'issues de silo</t>
        </is>
      </c>
      <c r="N639" t="inlineStr">
        <is>
          <t>Issues de silo - ONRB</t>
        </is>
      </c>
      <c r="O639" t="n">
        <v>0.0077</v>
      </c>
      <c r="P639" t="inlineStr"/>
      <c r="Q639" t="inlineStr"/>
    </row>
    <row r="640" ht="15" customHeight="1" s="1003">
      <c r="A640" s="1071" t="n">
        <v>7602</v>
      </c>
      <c r="B640" t="inlineStr">
        <is>
          <t>Trituration</t>
        </is>
      </c>
      <c r="C640" t="inlineStr">
        <is>
          <t>Huile</t>
        </is>
      </c>
      <c r="D640" t="inlineStr">
        <is>
          <t>kt</t>
        </is>
      </c>
      <c r="E640" t="inlineStr">
        <is>
          <t>France</t>
        </is>
      </c>
      <c r="F640" t="inlineStr">
        <is>
          <t>2023-24</t>
        </is>
      </c>
      <c r="G640" t="inlineStr">
        <is>
          <t>Tournesol</t>
        </is>
      </c>
      <c r="H640" t="inlineStr"/>
      <c r="I640" t="inlineStr">
        <is>
          <t>Rendement de production d'huile = 44,3 % (Rapport méthodo Ademe calcul ACV - Terres Univia)</t>
        </is>
      </c>
      <c r="J640" t="inlineStr">
        <is>
          <t>Rapport méthodo Ademe calcul ACV - Terres Univia</t>
        </is>
      </c>
      <c r="K640" t="inlineStr">
        <is>
          <t>0</t>
        </is>
      </c>
      <c r="L640" t="inlineStr">
        <is>
          <t>Rendement</t>
        </is>
      </c>
      <c r="M640" t="inlineStr">
        <is>
          <t>Rendement de production d'huile</t>
        </is>
      </c>
      <c r="N640" t="inlineStr">
        <is>
          <t>Rend. trituration-TERRES UNIVIA</t>
        </is>
      </c>
      <c r="O640" t="n">
        <v>-1</v>
      </c>
      <c r="P640" t="inlineStr">
        <is>
          <t>Rendement de production d'huile</t>
        </is>
      </c>
      <c r="Q640" t="inlineStr">
        <is>
          <t>Rapport méthodo Ademe calcul ACV - Terres Univia</t>
        </is>
      </c>
    </row>
    <row r="641" ht="15" customHeight="1" s="1003">
      <c r="A641" s="1019" t="n">
        <v>7602</v>
      </c>
      <c r="B641" t="inlineStr">
        <is>
          <t>Graines collectées</t>
        </is>
      </c>
      <c r="C641" t="inlineStr">
        <is>
          <t>Trituration</t>
        </is>
      </c>
      <c r="D641" t="inlineStr">
        <is>
          <t>kt</t>
        </is>
      </c>
      <c r="E641" t="inlineStr">
        <is>
          <t>France</t>
        </is>
      </c>
      <c r="F641" t="inlineStr">
        <is>
          <t>2023-24</t>
        </is>
      </c>
      <c r="G641" t="inlineStr">
        <is>
          <t>Tournesol</t>
        </is>
      </c>
      <c r="H641" t="inlineStr">
        <is>
          <t>Consommation de graines par la Trituration = 1491 kt (Bilans par campagne - FranceAgriMer)</t>
        </is>
      </c>
      <c r="I641" t="inlineStr"/>
      <c r="J641" t="inlineStr">
        <is>
          <t>Bilans par campagne - FranceAgriMer</t>
        </is>
      </c>
      <c r="K641" t="inlineStr"/>
      <c r="L641" t="inlineStr">
        <is>
          <t>Volume</t>
        </is>
      </c>
      <c r="M641" t="inlineStr">
        <is>
          <t>Consommation de graines par la Trituration</t>
        </is>
      </c>
      <c r="N641" t="inlineStr">
        <is>
          <t>BIlans Tournesol - FAM</t>
        </is>
      </c>
      <c r="O641" t="n">
        <v>0.443</v>
      </c>
      <c r="P641" t="inlineStr"/>
      <c r="Q641" t="inlineStr"/>
    </row>
    <row r="642" ht="15" customHeight="1" s="1003">
      <c r="A642" s="1071" t="n">
        <v>7702</v>
      </c>
      <c r="B642" t="inlineStr">
        <is>
          <t>Trituration</t>
        </is>
      </c>
      <c r="C642" t="inlineStr">
        <is>
          <t>Tourteaux</t>
        </is>
      </c>
      <c r="D642" t="inlineStr">
        <is>
          <t>kt</t>
        </is>
      </c>
      <c r="E642" t="inlineStr">
        <is>
          <t>France</t>
        </is>
      </c>
      <c r="F642" t="inlineStr">
        <is>
          <t>2023-24</t>
        </is>
      </c>
      <c r="G642" t="inlineStr">
        <is>
          <t>Tournesol</t>
        </is>
      </c>
      <c r="H642" t="inlineStr"/>
      <c r="I642" t="inlineStr">
        <is>
          <t>Rendement de production de tourteau = 54 % (Rapport méthodo Ademe calcul ACV - Terres Univia)</t>
        </is>
      </c>
      <c r="J642" t="inlineStr">
        <is>
          <t>Rapport méthodo Ademe calcul ACV - Terres Univia</t>
        </is>
      </c>
      <c r="K642" t="inlineStr">
        <is>
          <t>0</t>
        </is>
      </c>
      <c r="L642" t="inlineStr">
        <is>
          <t>Rendement</t>
        </is>
      </c>
      <c r="M642" t="inlineStr">
        <is>
          <t>Rendement de production de tourteau</t>
        </is>
      </c>
      <c r="N642" t="inlineStr">
        <is>
          <t>Rend. trituration-TERRES UNIVIA</t>
        </is>
      </c>
      <c r="O642" t="n">
        <v>-1</v>
      </c>
      <c r="P642" t="inlineStr">
        <is>
          <t>Rendement de production de tourteau</t>
        </is>
      </c>
      <c r="Q642" t="inlineStr">
        <is>
          <t>Rapport méthodo Ademe calcul ACV - Terres Univia</t>
        </is>
      </c>
    </row>
    <row r="643" ht="15" customHeight="1" s="1003">
      <c r="A643" s="1019" t="n">
        <v>7702</v>
      </c>
      <c r="B643" t="inlineStr">
        <is>
          <t>Graines collectées</t>
        </is>
      </c>
      <c r="C643" t="inlineStr">
        <is>
          <t>Trituration</t>
        </is>
      </c>
      <c r="D643" t="inlineStr">
        <is>
          <t>kt</t>
        </is>
      </c>
      <c r="E643" t="inlineStr">
        <is>
          <t>France</t>
        </is>
      </c>
      <c r="F643" t="inlineStr">
        <is>
          <t>2023-24</t>
        </is>
      </c>
      <c r="G643" t="inlineStr">
        <is>
          <t>Tournesol</t>
        </is>
      </c>
      <c r="H643" t="inlineStr">
        <is>
          <t>Consommation de graines par la Trituration = 1491 kt (Bilans par campagne - FranceAgriMer)</t>
        </is>
      </c>
      <c r="I643" t="inlineStr"/>
      <c r="J643" t="inlineStr">
        <is>
          <t>Bilans par campagne - FranceAgriMer</t>
        </is>
      </c>
      <c r="K643" t="inlineStr"/>
      <c r="L643" t="inlineStr">
        <is>
          <t>Volume</t>
        </is>
      </c>
      <c r="M643" t="inlineStr">
        <is>
          <t>Consommation de graines par la Trituration</t>
        </is>
      </c>
      <c r="N643" t="inlineStr">
        <is>
          <t>BIlans Tournesol - FAM</t>
        </is>
      </c>
      <c r="O643" t="n">
        <v>0.54</v>
      </c>
      <c r="P643" t="inlineStr"/>
      <c r="Q643" t="inlineStr"/>
    </row>
    <row r="644" ht="15" customHeight="1" s="1003">
      <c r="A644" s="1071" t="n">
        <v>7802</v>
      </c>
      <c r="B644" t="inlineStr">
        <is>
          <t>Trituration</t>
        </is>
      </c>
      <c r="C644" t="inlineStr">
        <is>
          <t>Coques (+ eau)</t>
        </is>
      </c>
      <c r="D644" t="inlineStr">
        <is>
          <t>kt</t>
        </is>
      </c>
      <c r="E644" t="inlineStr">
        <is>
          <t>France</t>
        </is>
      </c>
      <c r="F644" t="inlineStr">
        <is>
          <t>2023-24</t>
        </is>
      </c>
      <c r="G644" t="inlineStr">
        <is>
          <t>Tournesol</t>
        </is>
      </c>
      <c r="H644" t="inlineStr"/>
      <c r="I644" t="inlineStr">
        <is>
          <t>Rendement de production de coques (+ eau) = 1,7 % (Rapport méthodo Ademe calcul ACV - Terres Univia)</t>
        </is>
      </c>
      <c r="J644" t="inlineStr">
        <is>
          <t>Rapport méthodo Ademe calcul ACV - Terres Univia</t>
        </is>
      </c>
      <c r="K644" t="inlineStr">
        <is>
          <t>0</t>
        </is>
      </c>
      <c r="L644" t="inlineStr">
        <is>
          <t>Rendement</t>
        </is>
      </c>
      <c r="M644" t="inlineStr">
        <is>
          <t>Rendement de production de coques (+ eau)</t>
        </is>
      </c>
      <c r="N644" t="inlineStr">
        <is>
          <t>Rend. trituration-TERRES UNIVIA</t>
        </is>
      </c>
      <c r="O644" t="n">
        <v>-1</v>
      </c>
      <c r="P644" t="inlineStr">
        <is>
          <t>Rendement de production de coques (+ eau)</t>
        </is>
      </c>
      <c r="Q644" t="inlineStr">
        <is>
          <t>Rapport méthodo Ademe calcul ACV - Terres Univia</t>
        </is>
      </c>
    </row>
    <row r="645" ht="15" customHeight="1" s="1003">
      <c r="A645" s="1019" t="n">
        <v>7802</v>
      </c>
      <c r="B645" t="inlineStr">
        <is>
          <t>Graines collectées</t>
        </is>
      </c>
      <c r="C645" t="inlineStr">
        <is>
          <t>Trituration</t>
        </is>
      </c>
      <c r="D645" t="inlineStr">
        <is>
          <t>kt</t>
        </is>
      </c>
      <c r="E645" t="inlineStr">
        <is>
          <t>France</t>
        </is>
      </c>
      <c r="F645" t="inlineStr">
        <is>
          <t>2023-24</t>
        </is>
      </c>
      <c r="G645" t="inlineStr">
        <is>
          <t>Tournesol</t>
        </is>
      </c>
      <c r="H645" t="inlineStr">
        <is>
          <t>Consommation de graines par la Trituration = 1491 kt (Bilans par campagne - FranceAgriMer)</t>
        </is>
      </c>
      <c r="I645" t="inlineStr"/>
      <c r="J645" t="inlineStr">
        <is>
          <t>Bilans par campagne - FranceAgriMer</t>
        </is>
      </c>
      <c r="K645" t="inlineStr"/>
      <c r="L645" t="inlineStr">
        <is>
          <t>Volume</t>
        </is>
      </c>
      <c r="M645" t="inlineStr">
        <is>
          <t>Consommation de graines par la Trituration</t>
        </is>
      </c>
      <c r="N645" t="inlineStr">
        <is>
          <t>BIlans Tournesol - FAM</t>
        </is>
      </c>
      <c r="O645" t="n">
        <v>0.0169999999999999</v>
      </c>
      <c r="P645" t="inlineStr"/>
      <c r="Q645" t="inlineStr"/>
    </row>
    <row r="646" ht="15" customHeight="1" s="1003">
      <c r="A646" s="1071" t="n">
        <v>8013</v>
      </c>
      <c r="B646" t="inlineStr">
        <is>
          <t>OS</t>
        </is>
      </c>
      <c r="C646" t="inlineStr">
        <is>
          <t>Issues de silo</t>
        </is>
      </c>
      <c r="D646" t="inlineStr">
        <is>
          <t>kt</t>
        </is>
      </c>
      <c r="E646" t="inlineStr">
        <is>
          <t>France</t>
        </is>
      </c>
      <c r="F646" t="inlineStr">
        <is>
          <t>2023-24</t>
        </is>
      </c>
      <c r="G646" t="inlineStr">
        <is>
          <t>Tournesol</t>
        </is>
      </c>
      <c r="H646" t="inlineStr"/>
      <c r="I646" t="inlineStr">
        <is>
          <t>Ratio d'issues de silo = 1,7 % (ONRB - FranceAgriMer)</t>
        </is>
      </c>
      <c r="J646" t="inlineStr">
        <is>
          <t>ONRB - FranceAgriMer</t>
        </is>
      </c>
      <c r="K646" t="inlineStr">
        <is>
          <t>0</t>
        </is>
      </c>
      <c r="L646" t="inlineStr">
        <is>
          <t>Rendement</t>
        </is>
      </c>
      <c r="M646" t="inlineStr">
        <is>
          <t>Ratio d'issues de silo</t>
        </is>
      </c>
      <c r="N646" t="inlineStr">
        <is>
          <t>Issues de silo - ONRB</t>
        </is>
      </c>
      <c r="O646" t="n">
        <v>0.4072</v>
      </c>
      <c r="P646" t="inlineStr"/>
      <c r="Q646" t="inlineStr"/>
    </row>
    <row r="647" ht="15" customHeight="1" s="1003">
      <c r="A647" s="1019" t="n">
        <v>8013</v>
      </c>
      <c r="B647" t="inlineStr">
        <is>
          <t>Issues de silo</t>
        </is>
      </c>
      <c r="C647" t="inlineStr">
        <is>
          <t>Méthanisation</t>
        </is>
      </c>
      <c r="D647" t="inlineStr">
        <is>
          <t>kt</t>
        </is>
      </c>
      <c r="E647" t="inlineStr">
        <is>
          <t>France</t>
        </is>
      </c>
      <c r="F647" t="inlineStr">
        <is>
          <t>2023-24</t>
        </is>
      </c>
      <c r="G647" t="inlineStr">
        <is>
          <t>Tournesol</t>
        </is>
      </c>
      <c r="H647" t="inlineStr"/>
      <c r="I647" t="inlineStr">
        <is>
          <t>Part d'issues de silo consommées en méthanisation = 40,72 % (ONRB - FranceAgriMer)</t>
        </is>
      </c>
      <c r="J647" t="inlineStr">
        <is>
          <t>ONRB - FranceAgriMer</t>
        </is>
      </c>
      <c r="K647" t="inlineStr">
        <is>
          <t>0</t>
        </is>
      </c>
      <c r="L647" t="inlineStr">
        <is>
          <t>Répartition</t>
        </is>
      </c>
      <c r="M647" t="inlineStr">
        <is>
          <t>Part d'issues de silo consommées en méthanisation</t>
        </is>
      </c>
      <c r="N647" t="inlineStr">
        <is>
          <t>Issues de silo - ONRB</t>
        </is>
      </c>
      <c r="O647" t="n">
        <v>-1</v>
      </c>
      <c r="P647" t="inlineStr">
        <is>
          <t>Part d'issues de silo consommées en méthanisation</t>
        </is>
      </c>
      <c r="Q647" t="inlineStr">
        <is>
          <t>ONRB - FranceAgriMer</t>
        </is>
      </c>
    </row>
    <row r="648" ht="15" customHeight="1" s="1003">
      <c r="A648" s="1071" t="n">
        <v>8302</v>
      </c>
      <c r="B648" t="inlineStr">
        <is>
          <t>Trituration</t>
        </is>
      </c>
      <c r="C648" t="inlineStr">
        <is>
          <t>Coques (+ eau)</t>
        </is>
      </c>
      <c r="D648" t="inlineStr">
        <is>
          <t>kt</t>
        </is>
      </c>
      <c r="E648" t="inlineStr">
        <is>
          <t>France</t>
        </is>
      </c>
      <c r="F648" t="inlineStr">
        <is>
          <t>2023-24</t>
        </is>
      </c>
      <c r="G648" t="inlineStr">
        <is>
          <t>Tournesol</t>
        </is>
      </c>
      <c r="H648" t="inlineStr"/>
      <c r="I648" t="inlineStr">
        <is>
          <t>Rendement de production de coques (+ eau) = 1,7 % (Rapport méthodo Ademe calcul ACV - Terres Univia)</t>
        </is>
      </c>
      <c r="J648" t="inlineStr">
        <is>
          <t>Rapport méthodo Ademe calcul ACV - Terres Univia</t>
        </is>
      </c>
      <c r="K648" t="inlineStr">
        <is>
          <t>0</t>
        </is>
      </c>
      <c r="L648" t="inlineStr">
        <is>
          <t>Rendement</t>
        </is>
      </c>
      <c r="M648" t="inlineStr">
        <is>
          <t>Rendement de production de coques (+ eau)</t>
        </is>
      </c>
      <c r="N648" t="inlineStr">
        <is>
          <t>Rend. trituration-TERRES UNIVIA</t>
        </is>
      </c>
      <c r="O648" t="n">
        <v>1</v>
      </c>
      <c r="P648" t="inlineStr"/>
      <c r="Q648" t="inlineStr"/>
    </row>
    <row r="649" ht="15" customHeight="1" s="1003">
      <c r="A649" s="1019" t="n">
        <v>8302</v>
      </c>
      <c r="B649" t="inlineStr">
        <is>
          <t>Coques (+ eau)</t>
        </is>
      </c>
      <c r="C649" t="inlineStr">
        <is>
          <t>Combustion</t>
        </is>
      </c>
      <c r="D649" t="inlineStr">
        <is>
          <t>kt</t>
        </is>
      </c>
      <c r="E649" t="inlineStr">
        <is>
          <t>France</t>
        </is>
      </c>
      <c r="F649" t="inlineStr">
        <is>
          <t>2023-24</t>
        </is>
      </c>
      <c r="G649" t="inlineStr">
        <is>
          <t>Tournesol</t>
        </is>
      </c>
      <c r="H649" t="inlineStr"/>
      <c r="I649" t="inlineStr">
        <is>
          <t>Part de la consommation des coques (+ eau) pour la combustion = 100 % (Terres Univia)</t>
        </is>
      </c>
      <c r="J649" t="inlineStr">
        <is>
          <t>Terres Univia</t>
        </is>
      </c>
      <c r="K649" t="inlineStr">
        <is>
          <t>0</t>
        </is>
      </c>
      <c r="L649" t="inlineStr">
        <is>
          <t>Répartition</t>
        </is>
      </c>
      <c r="M649" t="inlineStr">
        <is>
          <t>Part de la consommation des coques (+ eau) pour la combustion</t>
        </is>
      </c>
      <c r="N649" t="inlineStr">
        <is>
          <t>Rend. trituration-TERRES UNIVIA</t>
        </is>
      </c>
      <c r="O649" t="n">
        <v>-1</v>
      </c>
      <c r="P649" t="inlineStr">
        <is>
          <t>Part de la consommation des coques (+ eau) pour la combustion</t>
        </is>
      </c>
      <c r="Q649" t="inlineStr">
        <is>
          <t>Terres Univia</t>
        </is>
      </c>
    </row>
    <row r="650" ht="15" customHeight="1" s="1003">
      <c r="A650" s="1071" t="n">
        <v>8502</v>
      </c>
      <c r="B650" t="inlineStr">
        <is>
          <t>Huile</t>
        </is>
      </c>
      <c r="C650" t="inlineStr">
        <is>
          <t>Débouchés</t>
        </is>
      </c>
      <c r="D650" t="inlineStr">
        <is>
          <t>kt</t>
        </is>
      </c>
      <c r="E650" t="inlineStr">
        <is>
          <t>France</t>
        </is>
      </c>
      <c r="F650" t="inlineStr">
        <is>
          <t>2023-24</t>
        </is>
      </c>
      <c r="G650" t="inlineStr">
        <is>
          <t>Tournesol</t>
        </is>
      </c>
      <c r="H650" t="inlineStr"/>
      <c r="I650" t="inlineStr"/>
      <c r="J650" t="inlineStr"/>
      <c r="K650" t="inlineStr"/>
      <c r="L650" t="inlineStr"/>
      <c r="M650" t="inlineStr"/>
      <c r="N650" t="inlineStr"/>
      <c r="O650" t="n">
        <v>0.65</v>
      </c>
      <c r="P650" t="inlineStr"/>
      <c r="Q650" t="inlineStr"/>
    </row>
    <row r="651" ht="15" customHeight="1" s="1003">
      <c r="A651" s="1019" t="n">
        <v>8502</v>
      </c>
      <c r="B651" t="inlineStr">
        <is>
          <t>Huile</t>
        </is>
      </c>
      <c r="C651" t="inlineStr">
        <is>
          <t>Ménages</t>
        </is>
      </c>
      <c r="D651" t="inlineStr">
        <is>
          <t>kt</t>
        </is>
      </c>
      <c r="E651" t="inlineStr">
        <is>
          <t>France</t>
        </is>
      </c>
      <c r="F651" t="inlineStr">
        <is>
          <t>2023-24</t>
        </is>
      </c>
      <c r="G651" t="inlineStr">
        <is>
          <t>Tournesol</t>
        </is>
      </c>
      <c r="H651" t="inlineStr"/>
      <c r="I651" t="inlineStr">
        <is>
          <t>Part de consommation d'huile par les ménages = 65 % (Terres Univia)</t>
        </is>
      </c>
      <c r="J651" t="inlineStr">
        <is>
          <t>Terres Univia</t>
        </is>
      </c>
      <c r="K651" t="inlineStr">
        <is>
          <t>Même répartition des usages d'huile qu'en 2023</t>
        </is>
      </c>
      <c r="L651" t="inlineStr">
        <is>
          <t>Répartition</t>
        </is>
      </c>
      <c r="M651" t="inlineStr">
        <is>
          <t>Part de consommation d'huile par les ménages</t>
        </is>
      </c>
      <c r="N651" t="inlineStr">
        <is>
          <t>Usages huiles - TERRES UNIVIA</t>
        </is>
      </c>
      <c r="O651" t="n">
        <v>-1</v>
      </c>
      <c r="P651" t="inlineStr">
        <is>
          <t>Part de consommation d'huile par les ménages</t>
        </is>
      </c>
      <c r="Q651" t="inlineStr">
        <is>
          <t>Terres Univia</t>
        </is>
      </c>
    </row>
    <row r="652" ht="15" customHeight="1" s="1003">
      <c r="A652" s="1071" t="n">
        <v>8602</v>
      </c>
      <c r="B652" t="inlineStr">
        <is>
          <t>Huile</t>
        </is>
      </c>
      <c r="C652" t="inlineStr">
        <is>
          <t>Autres IAA</t>
        </is>
      </c>
      <c r="D652" t="inlineStr">
        <is>
          <t>kt</t>
        </is>
      </c>
      <c r="E652" t="inlineStr">
        <is>
          <t>France</t>
        </is>
      </c>
      <c r="F652" t="inlineStr">
        <is>
          <t>2023-24</t>
        </is>
      </c>
      <c r="G652" t="inlineStr">
        <is>
          <t>Tournesol</t>
        </is>
      </c>
      <c r="H652" t="inlineStr"/>
      <c r="I652" t="inlineStr">
        <is>
          <t>Part de consommation d'huile par les autres IAA = 25 % (Terres Univia)</t>
        </is>
      </c>
      <c r="J652" t="inlineStr">
        <is>
          <t>Terres Univia</t>
        </is>
      </c>
      <c r="K652" t="inlineStr">
        <is>
          <t>L'huile est consommée par les autres IAA:Même répartition des usages d'huile qu'en 2023</t>
        </is>
      </c>
      <c r="L652" t="inlineStr">
        <is>
          <t>Répartition</t>
        </is>
      </c>
      <c r="M652" t="inlineStr">
        <is>
          <t>Part de consommation d'huile par les autres IAA</t>
        </is>
      </c>
      <c r="N652" t="inlineStr">
        <is>
          <t>Usages huiles - TERRES UNIVIA</t>
        </is>
      </c>
      <c r="O652" t="n">
        <v>-1</v>
      </c>
      <c r="P652" t="inlineStr">
        <is>
          <t>Part de consommation d'huile par les autres IAA</t>
        </is>
      </c>
      <c r="Q652" t="inlineStr">
        <is>
          <t>Terres Univia</t>
        </is>
      </c>
    </row>
    <row r="653" ht="15" customHeight="1" s="1003">
      <c r="A653" s="1019" t="n">
        <v>8602</v>
      </c>
      <c r="B653" t="inlineStr">
        <is>
          <t>Huile</t>
        </is>
      </c>
      <c r="C653" t="inlineStr">
        <is>
          <t>Débouchés</t>
        </is>
      </c>
      <c r="D653" t="inlineStr">
        <is>
          <t>kt</t>
        </is>
      </c>
      <c r="E653" t="inlineStr">
        <is>
          <t>France</t>
        </is>
      </c>
      <c r="F653" t="inlineStr">
        <is>
          <t>2023-24</t>
        </is>
      </c>
      <c r="G653" t="inlineStr">
        <is>
          <t>Tournesol</t>
        </is>
      </c>
      <c r="H653" t="inlineStr"/>
      <c r="I653" t="inlineStr"/>
      <c r="J653" t="inlineStr"/>
      <c r="K653" t="inlineStr"/>
      <c r="L653" t="inlineStr"/>
      <c r="M653" t="inlineStr"/>
      <c r="N653" t="inlineStr"/>
      <c r="O653" t="n">
        <v>0.25</v>
      </c>
      <c r="P653" t="inlineStr"/>
      <c r="Q653" t="inlineStr"/>
    </row>
    <row r="654" ht="15" customHeight="1" s="1003">
      <c r="A654" s="1071" t="n">
        <v>8702</v>
      </c>
      <c r="B654" t="inlineStr">
        <is>
          <t>Huile</t>
        </is>
      </c>
      <c r="C654" t="inlineStr">
        <is>
          <t>Débouchés</t>
        </is>
      </c>
      <c r="D654" t="inlineStr">
        <is>
          <t>kt</t>
        </is>
      </c>
      <c r="E654" t="inlineStr">
        <is>
          <t>France</t>
        </is>
      </c>
      <c r="F654" t="inlineStr">
        <is>
          <t>2023-24</t>
        </is>
      </c>
      <c r="G654" t="inlineStr">
        <is>
          <t>Tournesol</t>
        </is>
      </c>
      <c r="H654" t="inlineStr"/>
      <c r="I654" t="inlineStr"/>
      <c r="J654" t="inlineStr"/>
      <c r="K654" t="inlineStr"/>
      <c r="L654" t="inlineStr"/>
      <c r="M654" t="inlineStr"/>
      <c r="N654" t="inlineStr"/>
      <c r="O654" t="n">
        <v>0.08</v>
      </c>
      <c r="P654" t="inlineStr"/>
      <c r="Q654" t="inlineStr"/>
    </row>
    <row r="655" ht="15" customHeight="1" s="1003">
      <c r="A655" s="1019" t="n">
        <v>8702</v>
      </c>
      <c r="B655" t="inlineStr">
        <is>
          <t>Huile</t>
        </is>
      </c>
      <c r="C655" t="inlineStr">
        <is>
          <t>Autres industries</t>
        </is>
      </c>
      <c r="D655" t="inlineStr">
        <is>
          <t>kt</t>
        </is>
      </c>
      <c r="E655" t="inlineStr">
        <is>
          <t>France</t>
        </is>
      </c>
      <c r="F655" t="inlineStr">
        <is>
          <t>2023-24</t>
        </is>
      </c>
      <c r="G655" t="inlineStr">
        <is>
          <t>Tournesol</t>
        </is>
      </c>
      <c r="H655" t="inlineStr"/>
      <c r="I655" t="inlineStr">
        <is>
          <t>Part de consommation d'huile par les autres industries = 8 % (Terres Univia)</t>
        </is>
      </c>
      <c r="J655" t="inlineStr">
        <is>
          <t>Terres Univia</t>
        </is>
      </c>
      <c r="K655" t="inlineStr">
        <is>
          <t>L'huile est consommée pour des usages techniques:Même répartition des usages d'huile qu'en 2023</t>
        </is>
      </c>
      <c r="L655" t="inlineStr">
        <is>
          <t>Répartition</t>
        </is>
      </c>
      <c r="M655" t="inlineStr">
        <is>
          <t>Part de consommation d'huile par les autres industries</t>
        </is>
      </c>
      <c r="N655" t="inlineStr">
        <is>
          <t>Usages huiles - TERRES UNIVIA</t>
        </is>
      </c>
      <c r="O655" t="n">
        <v>-1</v>
      </c>
      <c r="P655" t="inlineStr">
        <is>
          <t>Part de consommation d'huile par les autres industries</t>
        </is>
      </c>
      <c r="Q655" t="inlineStr">
        <is>
          <t>Terres Univia</t>
        </is>
      </c>
    </row>
    <row r="656" ht="15" customHeight="1" s="1003">
      <c r="A656" s="1071" t="n">
        <v>8802</v>
      </c>
      <c r="B656" t="inlineStr">
        <is>
          <t>Huile</t>
        </is>
      </c>
      <c r="C656" t="inlineStr">
        <is>
          <t>Débouchés</t>
        </is>
      </c>
      <c r="D656" t="inlineStr">
        <is>
          <t>kt</t>
        </is>
      </c>
      <c r="E656" t="inlineStr">
        <is>
          <t>France</t>
        </is>
      </c>
      <c r="F656" t="inlineStr">
        <is>
          <t>2023-24</t>
        </is>
      </c>
      <c r="G656" t="inlineStr">
        <is>
          <t>Tournesol</t>
        </is>
      </c>
      <c r="H656" t="inlineStr"/>
      <c r="I656" t="inlineStr"/>
      <c r="J656" t="inlineStr"/>
      <c r="K656" t="inlineStr"/>
      <c r="L656" t="inlineStr"/>
      <c r="M656" t="inlineStr"/>
      <c r="N656" t="inlineStr"/>
      <c r="O656" t="n">
        <v>0.02</v>
      </c>
      <c r="P656" t="inlineStr"/>
      <c r="Q656" t="inlineStr"/>
    </row>
    <row r="657" ht="15" customHeight="1" s="1003">
      <c r="A657" s="1019" t="n">
        <v>8802</v>
      </c>
      <c r="B657" t="inlineStr">
        <is>
          <t>Huile</t>
        </is>
      </c>
      <c r="C657" t="inlineStr">
        <is>
          <t>Biocarburants</t>
        </is>
      </c>
      <c r="D657" t="inlineStr">
        <is>
          <t>kt</t>
        </is>
      </c>
      <c r="E657" t="inlineStr">
        <is>
          <t>France</t>
        </is>
      </c>
      <c r="F657" t="inlineStr">
        <is>
          <t>2023-24</t>
        </is>
      </c>
      <c r="G657" t="inlineStr">
        <is>
          <t>Tournesol</t>
        </is>
      </c>
      <c r="H657" t="inlineStr"/>
      <c r="I657" t="inlineStr">
        <is>
          <t>Part de consommation d'huile en biocarburants = 2 % (Terres Univia)</t>
        </is>
      </c>
      <c r="J657" t="inlineStr">
        <is>
          <t>Terres Univia</t>
        </is>
      </c>
      <c r="K657" t="inlineStr">
        <is>
          <t>Même répartition des usages d'huile qu'en 2023</t>
        </is>
      </c>
      <c r="L657" t="inlineStr">
        <is>
          <t>Répartition</t>
        </is>
      </c>
      <c r="M657" t="inlineStr">
        <is>
          <t>Part de consommation d'huile en biocarburants</t>
        </is>
      </c>
      <c r="N657" t="inlineStr">
        <is>
          <t>Usages huiles - TERRES UNIVIA</t>
        </is>
      </c>
      <c r="O657" t="n">
        <v>-1</v>
      </c>
      <c r="P657" t="inlineStr">
        <is>
          <t>Part de consommation d'huile en biocarburants</t>
        </is>
      </c>
      <c r="Q657" t="inlineStr">
        <is>
          <t>Terres Univia</t>
        </is>
      </c>
    </row>
    <row r="658" ht="15" customHeight="1" s="1003">
      <c r="A658" s="1071" t="n">
        <v>9013</v>
      </c>
      <c r="B658" t="inlineStr">
        <is>
          <t>OS</t>
        </is>
      </c>
      <c r="C658" t="inlineStr">
        <is>
          <t>Issues de silo</t>
        </is>
      </c>
      <c r="D658" t="inlineStr">
        <is>
          <t>kt</t>
        </is>
      </c>
      <c r="E658" t="inlineStr">
        <is>
          <t>France</t>
        </is>
      </c>
      <c r="F658" t="inlineStr">
        <is>
          <t>2023-24</t>
        </is>
      </c>
      <c r="G658" t="inlineStr">
        <is>
          <t>Tournesol</t>
        </is>
      </c>
      <c r="H658" t="inlineStr"/>
      <c r="I658" t="inlineStr">
        <is>
          <t>Ratio d'issues de silo = 1,7 % (ONRB - FranceAgriMer)</t>
        </is>
      </c>
      <c r="J658" t="inlineStr">
        <is>
          <t>ONRB - FranceAgriMer</t>
        </is>
      </c>
      <c r="K658" t="inlineStr">
        <is>
          <t>0</t>
        </is>
      </c>
      <c r="L658" t="inlineStr">
        <is>
          <t>Rendement</t>
        </is>
      </c>
      <c r="M658" t="inlineStr">
        <is>
          <t>Ratio d'issues de silo</t>
        </is>
      </c>
      <c r="N658" t="inlineStr">
        <is>
          <t>Issues de silo - ONRB</t>
        </is>
      </c>
      <c r="O658" t="n">
        <v>0.0103</v>
      </c>
      <c r="P658" t="inlineStr"/>
      <c r="Q658" t="inlineStr"/>
    </row>
    <row r="659" ht="15" customHeight="1" s="1003">
      <c r="A659" s="1019" t="n">
        <v>9013</v>
      </c>
      <c r="B659" t="inlineStr">
        <is>
          <t>Issues de silo</t>
        </is>
      </c>
      <c r="C659" t="inlineStr">
        <is>
          <t>Combustion</t>
        </is>
      </c>
      <c r="D659" t="inlineStr">
        <is>
          <t>kt</t>
        </is>
      </c>
      <c r="E659" t="inlineStr">
        <is>
          <t>France</t>
        </is>
      </c>
      <c r="F659" t="inlineStr">
        <is>
          <t>2023-24</t>
        </is>
      </c>
      <c r="G659" t="inlineStr">
        <is>
          <t>Tournesol</t>
        </is>
      </c>
      <c r="H659" t="inlineStr"/>
      <c r="I659" t="inlineStr">
        <is>
          <t>Part d'issues de silo brûlées = 1,03 % (ONRB - FranceAgriMer)</t>
        </is>
      </c>
      <c r="J659" t="inlineStr">
        <is>
          <t>ONRB - FranceAgriMer</t>
        </is>
      </c>
      <c r="K659" t="inlineStr">
        <is>
          <t>0</t>
        </is>
      </c>
      <c r="L659" t="inlineStr">
        <is>
          <t>Répartition</t>
        </is>
      </c>
      <c r="M659" t="inlineStr">
        <is>
          <t>Part d'issues de silo brûlées</t>
        </is>
      </c>
      <c r="N659" t="inlineStr">
        <is>
          <t>Issues de silo - ONRB</t>
        </is>
      </c>
      <c r="O659" t="n">
        <v>-1</v>
      </c>
      <c r="P659" t="inlineStr">
        <is>
          <t>Part d'issues de silo brûlées</t>
        </is>
      </c>
      <c r="Q659" t="inlineStr">
        <is>
          <t>ONRB - FranceAgriMer</t>
        </is>
      </c>
    </row>
    <row r="660" ht="15" customHeight="1" s="1003">
      <c r="A660" s="1071" t="n">
        <v>9402</v>
      </c>
      <c r="B660" t="inlineStr">
        <is>
          <t>Tourteaux</t>
        </is>
      </c>
      <c r="C660" t="inlineStr">
        <is>
          <t>Débouchés</t>
        </is>
      </c>
      <c r="D660" t="inlineStr">
        <is>
          <t>kt</t>
        </is>
      </c>
      <c r="E660" t="inlineStr">
        <is>
          <t>France</t>
        </is>
      </c>
      <c r="F660" t="inlineStr">
        <is>
          <t>2023-24</t>
        </is>
      </c>
      <c r="G660" t="inlineStr">
        <is>
          <t>Tournesol</t>
        </is>
      </c>
      <c r="H660" t="inlineStr"/>
      <c r="I660" t="inlineStr"/>
      <c r="J660" t="inlineStr"/>
      <c r="K660" t="inlineStr"/>
      <c r="L660" t="inlineStr"/>
      <c r="M660" t="inlineStr"/>
      <c r="N660" t="inlineStr"/>
      <c r="O660" t="n">
        <v>0.9259597426856415</v>
      </c>
      <c r="P660" t="inlineStr"/>
      <c r="Q660" t="inlineStr"/>
    </row>
    <row r="661" ht="15" customHeight="1" s="1003">
      <c r="A661" s="1019" t="n">
        <v>9402</v>
      </c>
      <c r="B661" t="inlineStr">
        <is>
          <t>Tourteaux</t>
        </is>
      </c>
      <c r="C661" t="inlineStr">
        <is>
          <t>FAB</t>
        </is>
      </c>
      <c r="D661" t="inlineStr">
        <is>
          <t>kt</t>
        </is>
      </c>
      <c r="E661" t="inlineStr">
        <is>
          <t>France</t>
        </is>
      </c>
      <c r="F661" t="inlineStr">
        <is>
          <t>2023-24</t>
        </is>
      </c>
      <c r="G661" t="inlineStr">
        <is>
          <t>Tournesol</t>
        </is>
      </c>
      <c r="H661" t="inlineStr"/>
      <c r="I661" t="inlineStr">
        <is>
          <t>Part de consommation de tourteaux en FAB = 92,6 % (ORIFLAAM)</t>
        </is>
      </c>
      <c r="J661" t="inlineStr">
        <is>
          <t>ORIFLAAM</t>
        </is>
      </c>
      <c r="K661" t="inlineStr">
        <is>
          <t>Même répartition des usages de tourteaux qu'en 2022-23</t>
        </is>
      </c>
      <c r="L661" t="inlineStr">
        <is>
          <t>Répartition</t>
        </is>
      </c>
      <c r="M661" t="inlineStr">
        <is>
          <t>Part de consommation de tourteaux en FAB</t>
        </is>
      </c>
      <c r="N661" t="inlineStr">
        <is>
          <t>Usages tourteaux -TERRES UNIVIA</t>
        </is>
      </c>
      <c r="O661" t="n">
        <v>-1</v>
      </c>
      <c r="P661" t="inlineStr">
        <is>
          <t>Part de consommation de tourteaux en FAB</t>
        </is>
      </c>
      <c r="Q661" t="inlineStr">
        <is>
          <t>ORIFLAAM</t>
        </is>
      </c>
    </row>
    <row r="662" ht="15" customHeight="1" s="1003">
      <c r="A662" s="1071" t="n">
        <v>9502</v>
      </c>
      <c r="B662" t="inlineStr">
        <is>
          <t>Tourteaux</t>
        </is>
      </c>
      <c r="C662" t="inlineStr">
        <is>
          <t>Débouchés</t>
        </is>
      </c>
      <c r="D662" t="inlineStr">
        <is>
          <t>kt</t>
        </is>
      </c>
      <c r="E662" t="inlineStr">
        <is>
          <t>France</t>
        </is>
      </c>
      <c r="F662" t="inlineStr">
        <is>
          <t>2023-24</t>
        </is>
      </c>
      <c r="G662" t="inlineStr">
        <is>
          <t>Tournesol</t>
        </is>
      </c>
      <c r="H662" t="inlineStr"/>
      <c r="I662" t="inlineStr"/>
      <c r="J662" t="inlineStr"/>
      <c r="K662" t="inlineStr"/>
      <c r="L662" t="inlineStr"/>
      <c r="M662" t="inlineStr"/>
      <c r="N662" t="inlineStr"/>
      <c r="O662" t="n">
        <v>0.07404025731435833</v>
      </c>
      <c r="P662" t="inlineStr"/>
      <c r="Q662" t="inlineStr"/>
    </row>
    <row r="663" ht="15" customHeight="1" s="1003">
      <c r="A663" s="1019" t="n">
        <v>9502</v>
      </c>
      <c r="B663" t="inlineStr">
        <is>
          <t>Tourteaux</t>
        </is>
      </c>
      <c r="C663" t="inlineStr">
        <is>
          <t>Hors FAB</t>
        </is>
      </c>
      <c r="D663" t="inlineStr">
        <is>
          <t>kt</t>
        </is>
      </c>
      <c r="E663" t="inlineStr">
        <is>
          <t>France</t>
        </is>
      </c>
      <c r="F663" t="inlineStr">
        <is>
          <t>2023-24</t>
        </is>
      </c>
      <c r="G663" t="inlineStr">
        <is>
          <t>Tournesol</t>
        </is>
      </c>
      <c r="H663" t="inlineStr"/>
      <c r="I663" t="inlineStr">
        <is>
          <t>Part de consommation de tourteaux en hors FAB = 7,4 % (ORIFLAAM)</t>
        </is>
      </c>
      <c r="J663" t="inlineStr">
        <is>
          <t>ORIFLAAM</t>
        </is>
      </c>
      <c r="K663" t="inlineStr">
        <is>
          <t>Même répartition des usages de tourteaux qu'en 2022-23</t>
        </is>
      </c>
      <c r="L663" t="inlineStr">
        <is>
          <t>Répartition</t>
        </is>
      </c>
      <c r="M663" t="inlineStr">
        <is>
          <t>Part de consommation de tourteaux en hors FAB</t>
        </is>
      </c>
      <c r="N663" t="inlineStr">
        <is>
          <t>Usages tourteaux -TERRES UNIVIA</t>
        </is>
      </c>
      <c r="O663" t="n">
        <v>-1</v>
      </c>
      <c r="P663" t="inlineStr">
        <is>
          <t>Part de consommation de tourteaux en hors FAB</t>
        </is>
      </c>
      <c r="Q663" t="inlineStr">
        <is>
          <t>ORIFLAAM</t>
        </is>
      </c>
    </row>
    <row r="664" ht="15" customHeight="1" s="1003">
      <c r="A664" s="1071" t="n">
        <v>36</v>
      </c>
      <c r="B664" t="inlineStr">
        <is>
          <t>Graines collectées</t>
        </is>
      </c>
      <c r="C664" t="inlineStr">
        <is>
          <t>Semences certifiées</t>
        </is>
      </c>
      <c r="D664" t="inlineStr">
        <is>
          <t>kt</t>
        </is>
      </c>
      <c r="E664" t="inlineStr">
        <is>
          <t>France</t>
        </is>
      </c>
      <c r="F664" t="inlineStr">
        <is>
          <t>2023-24</t>
        </is>
      </c>
      <c r="G664" t="inlineStr">
        <is>
          <t>Soja</t>
        </is>
      </c>
      <c r="H664" t="inlineStr">
        <is>
          <t>Production de semences certifiées = 12 kt (Bilans par campagne - FranceAgriMer)</t>
        </is>
      </c>
      <c r="I664" t="inlineStr"/>
      <c r="J664" t="inlineStr">
        <is>
          <t>Bilans par campagne - FranceAgriMer</t>
        </is>
      </c>
      <c r="K664" t="inlineStr"/>
      <c r="L664" t="inlineStr">
        <is>
          <t>Volume</t>
        </is>
      </c>
      <c r="M664" t="inlineStr">
        <is>
          <t>Production de semences certifiées</t>
        </is>
      </c>
      <c r="N664" t="inlineStr">
        <is>
          <t>Bilans Soja - FAM</t>
        </is>
      </c>
      <c r="O664" t="n">
        <v>1</v>
      </c>
      <c r="P664" t="inlineStr"/>
      <c r="Q664" t="inlineStr"/>
    </row>
    <row r="665" ht="15" customHeight="1" s="1003">
      <c r="A665" s="1019" t="n">
        <v>36</v>
      </c>
      <c r="B665" t="inlineStr">
        <is>
          <t>Graines autoconsommées</t>
        </is>
      </c>
      <c r="C665" t="inlineStr">
        <is>
          <t>Semences fermières</t>
        </is>
      </c>
      <c r="D665" t="inlineStr">
        <is>
          <t>kt</t>
        </is>
      </c>
      <c r="E665" t="inlineStr">
        <is>
          <t>France</t>
        </is>
      </c>
      <c r="F665" t="inlineStr">
        <is>
          <t>2023-24</t>
        </is>
      </c>
      <c r="G665" t="inlineStr">
        <is>
          <t>Soja</t>
        </is>
      </c>
      <c r="H665" t="inlineStr"/>
      <c r="I665" t="inlineStr">
        <is>
          <t>Part de semences fermières (par rapport aux semences certifiées) = 100 % (Enquête Pratiques culturales en grandes cultures - SSP)</t>
        </is>
      </c>
      <c r="J665" t="inlineStr">
        <is>
          <t>Enquête Pratiques culturales en grandes cultures - SSP</t>
        </is>
      </c>
      <c r="K665" t="inlineStr">
        <is>
          <t>0</t>
        </is>
      </c>
      <c r="L665" t="inlineStr">
        <is>
          <t>Répartition</t>
        </is>
      </c>
      <c r="M665" t="inlineStr">
        <is>
          <t>Part de semences fermières (par rapport aux semences certifiées)</t>
        </is>
      </c>
      <c r="N665" t="inlineStr">
        <is>
          <t>Semences fermières - AGRESTE</t>
        </is>
      </c>
      <c r="O665" t="n">
        <v>-1</v>
      </c>
      <c r="P665" t="inlineStr">
        <is>
          <t>Part de semences fermières (par rapport aux semences certifiées)</t>
        </is>
      </c>
      <c r="Q665" t="inlineStr">
        <is>
          <t>Enquête Pratiques culturales en grandes cultures - SSP</t>
        </is>
      </c>
    </row>
    <row r="666" ht="15" customHeight="1" s="1003">
      <c r="A666" s="1071" t="n">
        <v>1010</v>
      </c>
      <c r="B666" t="inlineStr">
        <is>
          <t>Graines récoltées</t>
        </is>
      </c>
      <c r="C666" t="inlineStr">
        <is>
          <t>OS</t>
        </is>
      </c>
      <c r="D666" t="inlineStr">
        <is>
          <t>kt</t>
        </is>
      </c>
      <c r="E666" t="inlineStr">
        <is>
          <t>France</t>
        </is>
      </c>
      <c r="F666" t="inlineStr">
        <is>
          <t>2023-24</t>
        </is>
      </c>
      <c r="G666" t="inlineStr">
        <is>
          <t>Soja</t>
        </is>
      </c>
      <c r="H666" t="inlineStr">
        <is>
          <t>Collecte = 320 kt (Bilans par campagne - FranceAgriMer)</t>
        </is>
      </c>
      <c r="I666" t="inlineStr"/>
      <c r="J666" t="inlineStr">
        <is>
          <t>Bilans par campagne - FranceAgriMer</t>
        </is>
      </c>
      <c r="K666" t="inlineStr"/>
      <c r="L666" t="inlineStr">
        <is>
          <t>Volume</t>
        </is>
      </c>
      <c r="M666" t="inlineStr">
        <is>
          <t>Collecte</t>
        </is>
      </c>
      <c r="N666" t="inlineStr">
        <is>
          <t>Bilans Soja - FAM</t>
        </is>
      </c>
      <c r="O666" t="n">
        <v>0.017</v>
      </c>
      <c r="P666" t="inlineStr"/>
      <c r="Q666" t="inlineStr"/>
    </row>
    <row r="667" ht="15" customHeight="1" s="1003">
      <c r="A667" s="1019" t="n">
        <v>1010</v>
      </c>
      <c r="B667" t="inlineStr">
        <is>
          <t>OS</t>
        </is>
      </c>
      <c r="C667" t="inlineStr">
        <is>
          <t>Issues de silo</t>
        </is>
      </c>
      <c r="D667" t="inlineStr">
        <is>
          <t>kt</t>
        </is>
      </c>
      <c r="E667" t="inlineStr">
        <is>
          <t>France</t>
        </is>
      </c>
      <c r="F667" t="inlineStr">
        <is>
          <t>2023-24</t>
        </is>
      </c>
      <c r="G667" t="inlineStr">
        <is>
          <t>Soja</t>
        </is>
      </c>
      <c r="H667" t="inlineStr"/>
      <c r="I667" t="inlineStr">
        <is>
          <t>Ratio d'issues de silo = 1,7 % (ONRB - FranceAgriMer)</t>
        </is>
      </c>
      <c r="J667" t="inlineStr">
        <is>
          <t>ONRB - FranceAgriMer</t>
        </is>
      </c>
      <c r="K667" t="inlineStr">
        <is>
          <t>0</t>
        </is>
      </c>
      <c r="L667" t="inlineStr">
        <is>
          <t>Rendement</t>
        </is>
      </c>
      <c r="M667" t="inlineStr">
        <is>
          <t>Ratio d'issues de silo</t>
        </is>
      </c>
      <c r="N667" t="inlineStr">
        <is>
          <t>Issues de silo - ONRB</t>
        </is>
      </c>
      <c r="O667" t="n">
        <v>-1</v>
      </c>
      <c r="P667" t="inlineStr">
        <is>
          <t>Ratio d'issues de silo</t>
        </is>
      </c>
      <c r="Q667" t="inlineStr">
        <is>
          <t>ONRB - FranceAgriMer</t>
        </is>
      </c>
    </row>
    <row r="668" ht="15" customHeight="1" s="1003">
      <c r="A668" s="1071" t="n">
        <v>1906</v>
      </c>
      <c r="B668" t="inlineStr">
        <is>
          <t>Graines récoltées</t>
        </is>
      </c>
      <c r="C668" t="inlineStr">
        <is>
          <t>Ferme</t>
        </is>
      </c>
      <c r="D668" t="inlineStr">
        <is>
          <t>kt</t>
        </is>
      </c>
      <c r="E668" t="inlineStr">
        <is>
          <t>France</t>
        </is>
      </c>
      <c r="F668" t="inlineStr">
        <is>
          <t>2023-24</t>
        </is>
      </c>
      <c r="G668" t="inlineStr">
        <is>
          <t>Soja</t>
        </is>
      </c>
      <c r="H668" t="inlineStr"/>
      <c r="I668" t="inlineStr"/>
      <c r="J668" t="inlineStr"/>
      <c r="K668" t="inlineStr"/>
      <c r="L668" t="inlineStr"/>
      <c r="M668" t="inlineStr"/>
      <c r="N668" t="inlineStr"/>
      <c r="O668" t="n">
        <v>0.02</v>
      </c>
      <c r="P668" t="inlineStr"/>
      <c r="Q668" t="inlineStr"/>
    </row>
    <row r="669" ht="15" customHeight="1" s="1003">
      <c r="A669" s="1019" t="n">
        <v>1906</v>
      </c>
      <c r="B669" t="inlineStr">
        <is>
          <t>Graines autoconsommées</t>
        </is>
      </c>
      <c r="C669" t="inlineStr">
        <is>
          <t>Elimination/Pertes</t>
        </is>
      </c>
      <c r="D669" t="inlineStr">
        <is>
          <t>kt</t>
        </is>
      </c>
      <c r="E669" t="inlineStr">
        <is>
          <t>France</t>
        </is>
      </c>
      <c r="F669" t="inlineStr">
        <is>
          <t>2023-24</t>
        </is>
      </c>
      <c r="G669" t="inlineStr">
        <is>
          <t>Soja</t>
        </is>
      </c>
      <c r="H669" t="inlineStr"/>
      <c r="I669" t="inlineStr">
        <is>
          <t>Ratio de pertes à la ferme = 2 % (ORIFLAAM - Terres Univia)</t>
        </is>
      </c>
      <c r="J669" t="inlineStr">
        <is>
          <t>ORIFLAAM - Terres Univia</t>
        </is>
      </c>
      <c r="K669" t="inlineStr">
        <is>
          <t>0</t>
        </is>
      </c>
      <c r="L669" t="inlineStr">
        <is>
          <t>Rendement</t>
        </is>
      </c>
      <c r="M669" t="inlineStr">
        <is>
          <t>Ratio de pertes à la ferme</t>
        </is>
      </c>
      <c r="N669" t="inlineStr">
        <is>
          <t>Pertes ferme - TERRES UNIVIA</t>
        </is>
      </c>
      <c r="O669" t="n">
        <v>-1</v>
      </c>
      <c r="P669" t="inlineStr">
        <is>
          <t>Ratio de pertes à la ferme</t>
        </is>
      </c>
      <c r="Q669" t="inlineStr">
        <is>
          <t>ORIFLAAM - Terres Univia</t>
        </is>
      </c>
    </row>
    <row r="670" ht="15" customHeight="1" s="1003">
      <c r="A670" s="1071" t="n">
        <v>4014</v>
      </c>
      <c r="B670" t="inlineStr">
        <is>
          <t>OS</t>
        </is>
      </c>
      <c r="C670" t="inlineStr">
        <is>
          <t>Issues de silo</t>
        </is>
      </c>
      <c r="D670" t="inlineStr">
        <is>
          <t>kt</t>
        </is>
      </c>
      <c r="E670" t="inlineStr">
        <is>
          <t>France</t>
        </is>
      </c>
      <c r="F670" t="inlineStr">
        <is>
          <t>2023-24</t>
        </is>
      </c>
      <c r="G670" t="inlineStr">
        <is>
          <t>Soja</t>
        </is>
      </c>
      <c r="H670" t="inlineStr"/>
      <c r="I670" t="inlineStr">
        <is>
          <t>Ratio d'issues de silo = 1,7 % (ONRB - FranceAgriMer)</t>
        </is>
      </c>
      <c r="J670" t="inlineStr">
        <is>
          <t>ONRB - FranceAgriMer</t>
        </is>
      </c>
      <c r="K670" t="inlineStr">
        <is>
          <t>0</t>
        </is>
      </c>
      <c r="L670" t="inlineStr">
        <is>
          <t>Rendement</t>
        </is>
      </c>
      <c r="M670" t="inlineStr">
        <is>
          <t>Ratio d'issues de silo</t>
        </is>
      </c>
      <c r="N670" t="inlineStr">
        <is>
          <t>Issues de silo - ONRB</t>
        </is>
      </c>
      <c r="O670" t="n">
        <v>0.5633</v>
      </c>
      <c r="P670" t="inlineStr"/>
      <c r="Q670" t="inlineStr"/>
    </row>
    <row r="671" ht="15" customHeight="1" s="1003">
      <c r="A671" s="1019" t="n">
        <v>4014</v>
      </c>
      <c r="B671" t="inlineStr">
        <is>
          <t>Issues de silo</t>
        </is>
      </c>
      <c r="C671" t="inlineStr">
        <is>
          <t>FAF</t>
        </is>
      </c>
      <c r="D671" t="inlineStr">
        <is>
          <t>kt</t>
        </is>
      </c>
      <c r="E671" t="inlineStr">
        <is>
          <t>France</t>
        </is>
      </c>
      <c r="F671" t="inlineStr">
        <is>
          <t>2023-24</t>
        </is>
      </c>
      <c r="G671" t="inlineStr">
        <is>
          <t>Soja</t>
        </is>
      </c>
      <c r="H671" t="inlineStr"/>
      <c r="I671" t="inlineStr">
        <is>
          <t>Part d'issues de silo consommées par les FAF = 56,33 % (ONRB - FranceAgriMer)</t>
        </is>
      </c>
      <c r="J671" t="inlineStr">
        <is>
          <t>ONRB - FranceAgriMer</t>
        </is>
      </c>
      <c r="K671" t="inlineStr">
        <is>
          <t>0</t>
        </is>
      </c>
      <c r="L671" t="inlineStr">
        <is>
          <t>Répartition</t>
        </is>
      </c>
      <c r="M671" t="inlineStr">
        <is>
          <t>Part d'issues de silo consommées par les FAF</t>
        </is>
      </c>
      <c r="N671" t="inlineStr">
        <is>
          <t>Issues de silo - ONRB</t>
        </is>
      </c>
      <c r="O671" t="n">
        <v>-1</v>
      </c>
      <c r="P671" t="inlineStr">
        <is>
          <t>Part d'issues de silo consommées par les FAF</t>
        </is>
      </c>
      <c r="Q671" t="inlineStr">
        <is>
          <t>ONRB - FranceAgriMer</t>
        </is>
      </c>
    </row>
    <row r="672" ht="15" customHeight="1" s="1003">
      <c r="A672" s="1071" t="n">
        <v>5014</v>
      </c>
      <c r="B672" t="inlineStr">
        <is>
          <t>Issues de silo</t>
        </is>
      </c>
      <c r="C672" t="inlineStr">
        <is>
          <t>Litière</t>
        </is>
      </c>
      <c r="D672" t="inlineStr">
        <is>
          <t>kt</t>
        </is>
      </c>
      <c r="E672" t="inlineStr">
        <is>
          <t>France</t>
        </is>
      </c>
      <c r="F672" t="inlineStr">
        <is>
          <t>2023-24</t>
        </is>
      </c>
      <c r="G672" t="inlineStr">
        <is>
          <t>Soja</t>
        </is>
      </c>
      <c r="H672" t="inlineStr"/>
      <c r="I672" t="inlineStr">
        <is>
          <t>Part d'issues de silo consommées comme litière = 0,77 % (ONRB - FranceAgriMer)</t>
        </is>
      </c>
      <c r="J672" t="inlineStr">
        <is>
          <t>ONRB - FranceAgriMer</t>
        </is>
      </c>
      <c r="K672" t="inlineStr">
        <is>
          <t>0</t>
        </is>
      </c>
      <c r="L672" t="inlineStr">
        <is>
          <t>Répartition</t>
        </is>
      </c>
      <c r="M672" t="inlineStr">
        <is>
          <t>Part d'issues de silo consommées comme litière</t>
        </is>
      </c>
      <c r="N672" t="inlineStr">
        <is>
          <t>Issues de silo - ONRB</t>
        </is>
      </c>
      <c r="O672" t="n">
        <v>-1</v>
      </c>
      <c r="P672" t="inlineStr">
        <is>
          <t>Part d'issues de silo consommées comme litière</t>
        </is>
      </c>
      <c r="Q672" t="inlineStr">
        <is>
          <t>ONRB - FranceAgriMer</t>
        </is>
      </c>
    </row>
    <row r="673" ht="15" customHeight="1" s="1003">
      <c r="A673" s="1019" t="n">
        <v>5014</v>
      </c>
      <c r="B673" t="inlineStr">
        <is>
          <t>OS</t>
        </is>
      </c>
      <c r="C673" t="inlineStr">
        <is>
          <t>Issues de silo</t>
        </is>
      </c>
      <c r="D673" t="inlineStr">
        <is>
          <t>kt</t>
        </is>
      </c>
      <c r="E673" t="inlineStr">
        <is>
          <t>France</t>
        </is>
      </c>
      <c r="F673" t="inlineStr">
        <is>
          <t>2023-24</t>
        </is>
      </c>
      <c r="G673" t="inlineStr">
        <is>
          <t>Soja</t>
        </is>
      </c>
      <c r="H673" t="inlineStr"/>
      <c r="I673" t="inlineStr">
        <is>
          <t>Ratio d'issues de silo = 1,7 % (ONRB - FranceAgriMer)</t>
        </is>
      </c>
      <c r="J673" t="inlineStr">
        <is>
          <t>ONRB - FranceAgriMer</t>
        </is>
      </c>
      <c r="K673" t="inlineStr">
        <is>
          <t>0</t>
        </is>
      </c>
      <c r="L673" t="inlineStr">
        <is>
          <t>Rendement</t>
        </is>
      </c>
      <c r="M673" t="inlineStr">
        <is>
          <t>Ratio d'issues de silo</t>
        </is>
      </c>
      <c r="N673" t="inlineStr">
        <is>
          <t>Issues de silo - ONRB</t>
        </is>
      </c>
      <c r="O673" t="n">
        <v>0.0077</v>
      </c>
      <c r="P673" t="inlineStr"/>
      <c r="Q673" t="inlineStr"/>
    </row>
    <row r="674" ht="15" customHeight="1" s="1003">
      <c r="A674" s="1071" t="n">
        <v>6014</v>
      </c>
      <c r="B674" t="inlineStr">
        <is>
          <t>OS</t>
        </is>
      </c>
      <c r="C674" t="inlineStr">
        <is>
          <t>Issues de silo</t>
        </is>
      </c>
      <c r="D674" t="inlineStr">
        <is>
          <t>kt</t>
        </is>
      </c>
      <c r="E674" t="inlineStr">
        <is>
          <t>France</t>
        </is>
      </c>
      <c r="F674" t="inlineStr">
        <is>
          <t>2023-24</t>
        </is>
      </c>
      <c r="G674" t="inlineStr">
        <is>
          <t>Soja</t>
        </is>
      </c>
      <c r="H674" t="inlineStr"/>
      <c r="I674" t="inlineStr">
        <is>
          <t>Ratio d'issues de silo = 1,7 % (ONRB - FranceAgriMer)</t>
        </is>
      </c>
      <c r="J674" t="inlineStr">
        <is>
          <t>ONRB - FranceAgriMer</t>
        </is>
      </c>
      <c r="K674" t="inlineStr">
        <is>
          <t>0</t>
        </is>
      </c>
      <c r="L674" t="inlineStr">
        <is>
          <t>Rendement</t>
        </is>
      </c>
      <c r="M674" t="inlineStr">
        <is>
          <t>Ratio d'issues de silo</t>
        </is>
      </c>
      <c r="N674" t="inlineStr">
        <is>
          <t>Issues de silo - ONRB</t>
        </is>
      </c>
      <c r="O674" t="n">
        <v>0</v>
      </c>
      <c r="P674" t="inlineStr"/>
      <c r="Q674" t="inlineStr"/>
    </row>
    <row r="675" ht="15" customHeight="1" s="1003">
      <c r="A675" s="1019" t="n">
        <v>6014</v>
      </c>
      <c r="B675" t="inlineStr">
        <is>
          <t>Issues de silo</t>
        </is>
      </c>
      <c r="C675" t="inlineStr">
        <is>
          <t>Compostage</t>
        </is>
      </c>
      <c r="D675" t="inlineStr">
        <is>
          <t>kt</t>
        </is>
      </c>
      <c r="E675" t="inlineStr">
        <is>
          <t>France</t>
        </is>
      </c>
      <c r="F675" t="inlineStr">
        <is>
          <t>2023-24</t>
        </is>
      </c>
      <c r="G675" t="inlineStr">
        <is>
          <t>Soja</t>
        </is>
      </c>
      <c r="H675" t="inlineStr"/>
      <c r="I675" t="inlineStr">
        <is>
          <t>Part d'issues de silo compostées = 0 % (ONRB - FranceAgriMer)</t>
        </is>
      </c>
      <c r="J675" t="inlineStr">
        <is>
          <t>ONRB - FranceAgriMer</t>
        </is>
      </c>
      <c r="K675" t="inlineStr">
        <is>
          <t>0</t>
        </is>
      </c>
      <c r="L675" t="inlineStr">
        <is>
          <t>Répartition</t>
        </is>
      </c>
      <c r="M675" t="inlineStr">
        <is>
          <t>Part d'issues de silo compostées</t>
        </is>
      </c>
      <c r="N675" t="inlineStr">
        <is>
          <t>Issues de silo - ONRB</t>
        </is>
      </c>
      <c r="O675" t="n">
        <v>-1</v>
      </c>
      <c r="P675" t="inlineStr">
        <is>
          <t>Part d'issues de silo compostées</t>
        </is>
      </c>
      <c r="Q675" t="inlineStr">
        <is>
          <t>ONRB - FranceAgriMer</t>
        </is>
      </c>
    </row>
    <row r="676" ht="15" customHeight="1" s="1003">
      <c r="A676" s="1071" t="n">
        <v>7014</v>
      </c>
      <c r="B676" t="inlineStr">
        <is>
          <t>OS</t>
        </is>
      </c>
      <c r="C676" t="inlineStr">
        <is>
          <t>Issues de silo</t>
        </is>
      </c>
      <c r="D676" t="inlineStr">
        <is>
          <t>kt</t>
        </is>
      </c>
      <c r="E676" t="inlineStr">
        <is>
          <t>France</t>
        </is>
      </c>
      <c r="F676" t="inlineStr">
        <is>
          <t>2023-24</t>
        </is>
      </c>
      <c r="G676" t="inlineStr">
        <is>
          <t>Soja</t>
        </is>
      </c>
      <c r="H676" t="inlineStr"/>
      <c r="I676" t="inlineStr">
        <is>
          <t>Ratio d'issues de silo = 1,7 % (ONRB - FranceAgriMer)</t>
        </is>
      </c>
      <c r="J676" t="inlineStr">
        <is>
          <t>ONRB - FranceAgriMer</t>
        </is>
      </c>
      <c r="K676" t="inlineStr">
        <is>
          <t>0</t>
        </is>
      </c>
      <c r="L676" t="inlineStr">
        <is>
          <t>Rendement</t>
        </is>
      </c>
      <c r="M676" t="inlineStr">
        <is>
          <t>Ratio d'issues de silo</t>
        </is>
      </c>
      <c r="N676" t="inlineStr">
        <is>
          <t>Issues de silo - ONRB</t>
        </is>
      </c>
      <c r="O676" t="n">
        <v>0.0077</v>
      </c>
      <c r="P676" t="inlineStr"/>
      <c r="Q676" t="inlineStr"/>
    </row>
    <row r="677" ht="15" customHeight="1" s="1003">
      <c r="A677" s="1019" t="n">
        <v>7014</v>
      </c>
      <c r="B677" t="inlineStr">
        <is>
          <t>Issues de silo</t>
        </is>
      </c>
      <c r="C677" t="inlineStr">
        <is>
          <t>Autres biomatériaux</t>
        </is>
      </c>
      <c r="D677" t="inlineStr">
        <is>
          <t>kt</t>
        </is>
      </c>
      <c r="E677" t="inlineStr">
        <is>
          <t>France</t>
        </is>
      </c>
      <c r="F677" t="inlineStr">
        <is>
          <t>2023-24</t>
        </is>
      </c>
      <c r="G677" t="inlineStr">
        <is>
          <t>Soja</t>
        </is>
      </c>
      <c r="H677" t="inlineStr"/>
      <c r="I677" t="inlineStr">
        <is>
          <t>Part d'issues de silo consommées comme autres biomatériaux = 0,77 % (ONRB - FranceAgriMer)</t>
        </is>
      </c>
      <c r="J677" t="inlineStr">
        <is>
          <t>ONRB - FranceAgriMer</t>
        </is>
      </c>
      <c r="K677" t="inlineStr">
        <is>
          <t>0</t>
        </is>
      </c>
      <c r="L677" t="inlineStr">
        <is>
          <t>Répartition</t>
        </is>
      </c>
      <c r="M677" t="inlineStr">
        <is>
          <t>Part d'issues de silo consommées comme autres biomatériaux</t>
        </is>
      </c>
      <c r="N677" t="inlineStr">
        <is>
          <t>Issues de silo - ONRB</t>
        </is>
      </c>
      <c r="O677" t="n">
        <v>-1</v>
      </c>
      <c r="P677" t="inlineStr">
        <is>
          <t>Part d'issues de silo consommées comme autres biomatériaux</t>
        </is>
      </c>
      <c r="Q677" t="inlineStr">
        <is>
          <t>ONRB - FranceAgriMer</t>
        </is>
      </c>
    </row>
    <row r="678" ht="15" customHeight="1" s="1003">
      <c r="A678" s="1071" t="n">
        <v>7902</v>
      </c>
      <c r="B678" t="inlineStr">
        <is>
          <t>Trituration</t>
        </is>
      </c>
      <c r="C678" t="inlineStr">
        <is>
          <t>Huile</t>
        </is>
      </c>
      <c r="D678" t="inlineStr">
        <is>
          <t>kt</t>
        </is>
      </c>
      <c r="E678" t="inlineStr">
        <is>
          <t>France</t>
        </is>
      </c>
      <c r="F678" t="inlineStr">
        <is>
          <t>2023-24</t>
        </is>
      </c>
      <c r="G678" t="inlineStr">
        <is>
          <t>Soja</t>
        </is>
      </c>
      <c r="H678" t="inlineStr"/>
      <c r="I678" t="inlineStr">
        <is>
          <t>Rendement de production d'huile = 18,8 % (Rapport méthodo Ademe calcul ACV - Terres Univia)</t>
        </is>
      </c>
      <c r="J678" t="inlineStr">
        <is>
          <t>Rapport méthodo Ademe calcul ACV - Terres Univia</t>
        </is>
      </c>
      <c r="K678" t="inlineStr">
        <is>
          <t>0</t>
        </is>
      </c>
      <c r="L678" t="inlineStr">
        <is>
          <t>Rendement</t>
        </is>
      </c>
      <c r="M678" t="inlineStr">
        <is>
          <t>Rendement de production d'huile</t>
        </is>
      </c>
      <c r="N678" t="inlineStr">
        <is>
          <t>Rend. trituration-TERRES UNIVIA</t>
        </is>
      </c>
      <c r="O678" t="n">
        <v>-1</v>
      </c>
      <c r="P678" t="inlineStr">
        <is>
          <t>Rendement de production d'huile</t>
        </is>
      </c>
      <c r="Q678" t="inlineStr">
        <is>
          <t>Rapport méthodo Ademe calcul ACV - Terres Univia</t>
        </is>
      </c>
    </row>
    <row r="679" ht="15" customHeight="1" s="1003">
      <c r="A679" s="1019" t="n">
        <v>7902</v>
      </c>
      <c r="B679" t="inlineStr">
        <is>
          <t>Graines collectées</t>
        </is>
      </c>
      <c r="C679" t="inlineStr">
        <is>
          <t>Trituration</t>
        </is>
      </c>
      <c r="D679" t="inlineStr">
        <is>
          <t>kt</t>
        </is>
      </c>
      <c r="E679" t="inlineStr">
        <is>
          <t>France</t>
        </is>
      </c>
      <c r="F679" t="inlineStr">
        <is>
          <t>2023-24</t>
        </is>
      </c>
      <c r="G679" t="inlineStr">
        <is>
          <t>Soja</t>
        </is>
      </c>
      <c r="H679" t="inlineStr">
        <is>
          <t>Consommation de graines par la Trituration = 510 kt (Bilans par campagne - FranceAgriMer)</t>
        </is>
      </c>
      <c r="I679" t="inlineStr"/>
      <c r="J679" t="inlineStr">
        <is>
          <t>Bilans par campagne - FranceAgriMer</t>
        </is>
      </c>
      <c r="K679" t="inlineStr"/>
      <c r="L679" t="inlineStr">
        <is>
          <t>Volume</t>
        </is>
      </c>
      <c r="M679" t="inlineStr">
        <is>
          <t>Consommation de graines par la Trituration</t>
        </is>
      </c>
      <c r="N679" t="inlineStr">
        <is>
          <t>Bilans Soja - FAM</t>
        </is>
      </c>
      <c r="O679" t="n">
        <v>0.188</v>
      </c>
      <c r="P679" t="inlineStr"/>
      <c r="Q679" t="inlineStr"/>
    </row>
    <row r="680" ht="15" customHeight="1" s="1003">
      <c r="A680" s="1071" t="n">
        <v>8002</v>
      </c>
      <c r="B680" t="inlineStr">
        <is>
          <t>Graines collectées</t>
        </is>
      </c>
      <c r="C680" t="inlineStr">
        <is>
          <t>Trituration</t>
        </is>
      </c>
      <c r="D680" t="inlineStr">
        <is>
          <t>kt</t>
        </is>
      </c>
      <c r="E680" t="inlineStr">
        <is>
          <t>France</t>
        </is>
      </c>
      <c r="F680" t="inlineStr">
        <is>
          <t>2023-24</t>
        </is>
      </c>
      <c r="G680" t="inlineStr">
        <is>
          <t>Soja</t>
        </is>
      </c>
      <c r="H680" t="inlineStr">
        <is>
          <t>Consommation de graines par la Trituration = 510 kt (Bilans par campagne - FranceAgriMer)</t>
        </is>
      </c>
      <c r="I680" t="inlineStr"/>
      <c r="J680" t="inlineStr">
        <is>
          <t>Bilans par campagne - FranceAgriMer</t>
        </is>
      </c>
      <c r="K680" t="inlineStr"/>
      <c r="L680" t="inlineStr">
        <is>
          <t>Volume</t>
        </is>
      </c>
      <c r="M680" t="inlineStr">
        <is>
          <t>Consommation de graines par la Trituration</t>
        </is>
      </c>
      <c r="N680" t="inlineStr">
        <is>
          <t>Bilans Soja - FAM</t>
        </is>
      </c>
      <c r="O680" t="n">
        <v>0.794</v>
      </c>
      <c r="P680" t="inlineStr"/>
      <c r="Q680" t="inlineStr"/>
    </row>
    <row r="681" ht="15" customHeight="1" s="1003">
      <c r="A681" s="1019" t="n">
        <v>8002</v>
      </c>
      <c r="B681" t="inlineStr">
        <is>
          <t>Trituration</t>
        </is>
      </c>
      <c r="C681" t="inlineStr">
        <is>
          <t>Tourteaux</t>
        </is>
      </c>
      <c r="D681" t="inlineStr">
        <is>
          <t>kt</t>
        </is>
      </c>
      <c r="E681" t="inlineStr">
        <is>
          <t>France</t>
        </is>
      </c>
      <c r="F681" t="inlineStr">
        <is>
          <t>2023-24</t>
        </is>
      </c>
      <c r="G681" t="inlineStr">
        <is>
          <t>Soja</t>
        </is>
      </c>
      <c r="H681" t="inlineStr"/>
      <c r="I681" t="inlineStr">
        <is>
          <t>Rendement de production de tourteau = 79,4 % (Rapport méthodo Ademe calcul ACV - Terres Univia)</t>
        </is>
      </c>
      <c r="J681" t="inlineStr">
        <is>
          <t>Rapport méthodo Ademe calcul ACV - Terres Univia</t>
        </is>
      </c>
      <c r="K681" t="inlineStr">
        <is>
          <t>0</t>
        </is>
      </c>
      <c r="L681" t="inlineStr">
        <is>
          <t>Rendement</t>
        </is>
      </c>
      <c r="M681" t="inlineStr">
        <is>
          <t>Rendement de production de tourteau</t>
        </is>
      </c>
      <c r="N681" t="inlineStr">
        <is>
          <t>Rend. trituration-TERRES UNIVIA</t>
        </is>
      </c>
      <c r="O681" t="n">
        <v>-1</v>
      </c>
      <c r="P681" t="inlineStr">
        <is>
          <t>Rendement de production de tourteau</t>
        </is>
      </c>
      <c r="Q681" t="inlineStr">
        <is>
          <t>Rapport méthodo Ademe calcul ACV - Terres Univia</t>
        </is>
      </c>
    </row>
    <row r="682" ht="15" customHeight="1" s="1003">
      <c r="A682" s="1071" t="n">
        <v>8014</v>
      </c>
      <c r="B682" t="inlineStr">
        <is>
          <t>OS</t>
        </is>
      </c>
      <c r="C682" t="inlineStr">
        <is>
          <t>Issues de silo</t>
        </is>
      </c>
      <c r="D682" t="inlineStr">
        <is>
          <t>kt</t>
        </is>
      </c>
      <c r="E682" t="inlineStr">
        <is>
          <t>France</t>
        </is>
      </c>
      <c r="F682" t="inlineStr">
        <is>
          <t>2023-24</t>
        </is>
      </c>
      <c r="G682" t="inlineStr">
        <is>
          <t>Soja</t>
        </is>
      </c>
      <c r="H682" t="inlineStr"/>
      <c r="I682" t="inlineStr">
        <is>
          <t>Ratio d'issues de silo = 1,7 % (ONRB - FranceAgriMer)</t>
        </is>
      </c>
      <c r="J682" t="inlineStr">
        <is>
          <t>ONRB - FranceAgriMer</t>
        </is>
      </c>
      <c r="K682" t="inlineStr">
        <is>
          <t>0</t>
        </is>
      </c>
      <c r="L682" t="inlineStr">
        <is>
          <t>Rendement</t>
        </is>
      </c>
      <c r="M682" t="inlineStr">
        <is>
          <t>Ratio d'issues de silo</t>
        </is>
      </c>
      <c r="N682" t="inlineStr">
        <is>
          <t>Issues de silo - ONRB</t>
        </is>
      </c>
      <c r="O682" t="n">
        <v>0.4072</v>
      </c>
      <c r="P682" t="inlineStr"/>
      <c r="Q682" t="inlineStr"/>
    </row>
    <row r="683" ht="15" customHeight="1" s="1003">
      <c r="A683" s="1019" t="n">
        <v>8014</v>
      </c>
      <c r="B683" t="inlineStr">
        <is>
          <t>Issues de silo</t>
        </is>
      </c>
      <c r="C683" t="inlineStr">
        <is>
          <t>Méthanisation</t>
        </is>
      </c>
      <c r="D683" t="inlineStr">
        <is>
          <t>kt</t>
        </is>
      </c>
      <c r="E683" t="inlineStr">
        <is>
          <t>France</t>
        </is>
      </c>
      <c r="F683" t="inlineStr">
        <is>
          <t>2023-24</t>
        </is>
      </c>
      <c r="G683" t="inlineStr">
        <is>
          <t>Soja</t>
        </is>
      </c>
      <c r="H683" t="inlineStr"/>
      <c r="I683" t="inlineStr">
        <is>
          <t>Part d'issues de silo consommées en méthanisation = 40,72 % (ONRB - FranceAgriMer)</t>
        </is>
      </c>
      <c r="J683" t="inlineStr">
        <is>
          <t>ONRB - FranceAgriMer</t>
        </is>
      </c>
      <c r="K683" t="inlineStr">
        <is>
          <t>0</t>
        </is>
      </c>
      <c r="L683" t="inlineStr">
        <is>
          <t>Répartition</t>
        </is>
      </c>
      <c r="M683" t="inlineStr">
        <is>
          <t>Part d'issues de silo consommées en méthanisation</t>
        </is>
      </c>
      <c r="N683" t="inlineStr">
        <is>
          <t>Issues de silo - ONRB</t>
        </is>
      </c>
      <c r="O683" t="n">
        <v>-1</v>
      </c>
      <c r="P683" t="inlineStr">
        <is>
          <t>Part d'issues de silo consommées en méthanisation</t>
        </is>
      </c>
      <c r="Q683" t="inlineStr">
        <is>
          <t>ONRB - FranceAgriMer</t>
        </is>
      </c>
    </row>
    <row r="684" ht="15" customHeight="1" s="1003">
      <c r="A684" s="1071" t="n">
        <v>8102</v>
      </c>
      <c r="B684" t="inlineStr">
        <is>
          <t>Graines collectées</t>
        </is>
      </c>
      <c r="C684" t="inlineStr">
        <is>
          <t>Trituration</t>
        </is>
      </c>
      <c r="D684" t="inlineStr">
        <is>
          <t>kt</t>
        </is>
      </c>
      <c r="E684" t="inlineStr">
        <is>
          <t>France</t>
        </is>
      </c>
      <c r="F684" t="inlineStr">
        <is>
          <t>2023-24</t>
        </is>
      </c>
      <c r="G684" t="inlineStr">
        <is>
          <t>Soja</t>
        </is>
      </c>
      <c r="H684" t="inlineStr">
        <is>
          <t>Consommation de graines par la Trituration = 510 kt (Bilans par campagne - FranceAgriMer)</t>
        </is>
      </c>
      <c r="I684" t="inlineStr"/>
      <c r="J684" t="inlineStr">
        <is>
          <t>Bilans par campagne - FranceAgriMer</t>
        </is>
      </c>
      <c r="K684" t="inlineStr"/>
      <c r="L684" t="inlineStr">
        <is>
          <t>Volume</t>
        </is>
      </c>
      <c r="M684" t="inlineStr">
        <is>
          <t>Consommation de graines par la Trituration</t>
        </is>
      </c>
      <c r="N684" t="inlineStr">
        <is>
          <t>Bilans Soja - FAM</t>
        </is>
      </c>
      <c r="O684" t="n">
        <v>0.01800000000000002</v>
      </c>
      <c r="P684" t="inlineStr"/>
      <c r="Q684" t="inlineStr"/>
    </row>
    <row r="685" ht="15" customHeight="1" s="1003">
      <c r="A685" s="1019" t="n">
        <v>8102</v>
      </c>
      <c r="B685" t="inlineStr">
        <is>
          <t>Trituration</t>
        </is>
      </c>
      <c r="C685" t="inlineStr">
        <is>
          <t>Coques (+ eau)</t>
        </is>
      </c>
      <c r="D685" t="inlineStr">
        <is>
          <t>kt</t>
        </is>
      </c>
      <c r="E685" t="inlineStr">
        <is>
          <t>France</t>
        </is>
      </c>
      <c r="F685" t="inlineStr">
        <is>
          <t>2023-24</t>
        </is>
      </c>
      <c r="G685" t="inlineStr">
        <is>
          <t>Soja</t>
        </is>
      </c>
      <c r="H685" t="inlineStr"/>
      <c r="I685" t="inlineStr">
        <is>
          <t>Rendement de production de coques (+ eau) = 1,8 % (Rapport méthodo Ademe calcul ACV - Terres Univia)</t>
        </is>
      </c>
      <c r="J685" t="inlineStr">
        <is>
          <t>Rapport méthodo Ademe calcul ACV - Terres Univia</t>
        </is>
      </c>
      <c r="K685" t="inlineStr">
        <is>
          <t>0</t>
        </is>
      </c>
      <c r="L685" t="inlineStr">
        <is>
          <t>Rendement</t>
        </is>
      </c>
      <c r="M685" t="inlineStr">
        <is>
          <t>Rendement de production de coques (+ eau)</t>
        </is>
      </c>
      <c r="N685" t="inlineStr">
        <is>
          <t>Rend. trituration-TERRES UNIVIA</t>
        </is>
      </c>
      <c r="O685" t="n">
        <v>-1</v>
      </c>
      <c r="P685" t="inlineStr">
        <is>
          <t>Rendement de production de coques (+ eau)</t>
        </is>
      </c>
      <c r="Q685" t="inlineStr">
        <is>
          <t>Rapport méthodo Ademe calcul ACV - Terres Univia</t>
        </is>
      </c>
    </row>
    <row r="686" ht="15" customHeight="1" s="1003">
      <c r="A686" s="1071" t="n">
        <v>8402</v>
      </c>
      <c r="B686" t="inlineStr">
        <is>
          <t>Coques (+ eau)</t>
        </is>
      </c>
      <c r="C686" t="inlineStr">
        <is>
          <t>FAB</t>
        </is>
      </c>
      <c r="D686" t="inlineStr">
        <is>
          <t>kt</t>
        </is>
      </c>
      <c r="E686" t="inlineStr">
        <is>
          <t>France</t>
        </is>
      </c>
      <c r="F686" t="inlineStr">
        <is>
          <t>2023-24</t>
        </is>
      </c>
      <c r="G686" t="inlineStr">
        <is>
          <t>Soja</t>
        </is>
      </c>
      <c r="H686" t="inlineStr"/>
      <c r="I686" t="inlineStr">
        <is>
          <t>Part de la consommation des coques (+ eau) par les FAB = 100 % (Terres Univia)</t>
        </is>
      </c>
      <c r="J686" t="inlineStr">
        <is>
          <t>Terres Univia</t>
        </is>
      </c>
      <c r="K686" t="inlineStr">
        <is>
          <t>0</t>
        </is>
      </c>
      <c r="L686" t="inlineStr">
        <is>
          <t>Répartition</t>
        </is>
      </c>
      <c r="M686" t="inlineStr">
        <is>
          <t>Part de la consommation des coques (+ eau) par les FAB</t>
        </is>
      </c>
      <c r="N686" t="inlineStr">
        <is>
          <t>Rend. trituration-TERRES UNIVIA</t>
        </is>
      </c>
      <c r="O686" t="n">
        <v>-1</v>
      </c>
      <c r="P686" t="inlineStr">
        <is>
          <t>Part de la consommation des coques (+ eau) par les FAB</t>
        </is>
      </c>
      <c r="Q686" t="inlineStr">
        <is>
          <t>Terres Univia</t>
        </is>
      </c>
    </row>
    <row r="687" ht="15" customHeight="1" s="1003">
      <c r="A687" s="1019" t="n">
        <v>8402</v>
      </c>
      <c r="B687" t="inlineStr">
        <is>
          <t>Trituration</t>
        </is>
      </c>
      <c r="C687" t="inlineStr">
        <is>
          <t>Coques (+ eau)</t>
        </is>
      </c>
      <c r="D687" t="inlineStr">
        <is>
          <t>kt</t>
        </is>
      </c>
      <c r="E687" t="inlineStr">
        <is>
          <t>France</t>
        </is>
      </c>
      <c r="F687" t="inlineStr">
        <is>
          <t>2023-24</t>
        </is>
      </c>
      <c r="G687" t="inlineStr">
        <is>
          <t>Soja</t>
        </is>
      </c>
      <c r="H687" t="inlineStr"/>
      <c r="I687" t="inlineStr">
        <is>
          <t>Rendement de production de coques (+ eau) = 1,8 % (Rapport méthodo Ademe calcul ACV - Terres Univia)</t>
        </is>
      </c>
      <c r="J687" t="inlineStr">
        <is>
          <t>Rapport méthodo Ademe calcul ACV - Terres Univia</t>
        </is>
      </c>
      <c r="K687" t="inlineStr">
        <is>
          <t>0</t>
        </is>
      </c>
      <c r="L687" t="inlineStr">
        <is>
          <t>Rendement</t>
        </is>
      </c>
      <c r="M687" t="inlineStr">
        <is>
          <t>Rendement de production de coques (+ eau)</t>
        </is>
      </c>
      <c r="N687" t="inlineStr">
        <is>
          <t>Rend. trituration-TERRES UNIVIA</t>
        </is>
      </c>
      <c r="O687" t="n">
        <v>1</v>
      </c>
      <c r="P687" t="inlineStr"/>
      <c r="Q687" t="inlineStr"/>
    </row>
    <row r="688" ht="15" customHeight="1" s="1003">
      <c r="A688" s="1071" t="n">
        <v>9014</v>
      </c>
      <c r="B688" t="inlineStr">
        <is>
          <t>OS</t>
        </is>
      </c>
      <c r="C688" t="inlineStr">
        <is>
          <t>Issues de silo</t>
        </is>
      </c>
      <c r="D688" t="inlineStr">
        <is>
          <t>kt</t>
        </is>
      </c>
      <c r="E688" t="inlineStr">
        <is>
          <t>France</t>
        </is>
      </c>
      <c r="F688" t="inlineStr">
        <is>
          <t>2023-24</t>
        </is>
      </c>
      <c r="G688" t="inlineStr">
        <is>
          <t>Soja</t>
        </is>
      </c>
      <c r="H688" t="inlineStr"/>
      <c r="I688" t="inlineStr">
        <is>
          <t>Ratio d'issues de silo = 1,7 % (ONRB - FranceAgriMer)</t>
        </is>
      </c>
      <c r="J688" t="inlineStr">
        <is>
          <t>ONRB - FranceAgriMer</t>
        </is>
      </c>
      <c r="K688" t="inlineStr">
        <is>
          <t>0</t>
        </is>
      </c>
      <c r="L688" t="inlineStr">
        <is>
          <t>Rendement</t>
        </is>
      </c>
      <c r="M688" t="inlineStr">
        <is>
          <t>Ratio d'issues de silo</t>
        </is>
      </c>
      <c r="N688" t="inlineStr">
        <is>
          <t>Issues de silo - ONRB</t>
        </is>
      </c>
      <c r="O688" t="n">
        <v>0.0103</v>
      </c>
      <c r="P688" t="inlineStr"/>
      <c r="Q688" t="inlineStr"/>
    </row>
    <row r="689" ht="15" customHeight="1" s="1003">
      <c r="A689" s="1019" t="n">
        <v>9014</v>
      </c>
      <c r="B689" t="inlineStr">
        <is>
          <t>Issues de silo</t>
        </is>
      </c>
      <c r="C689" t="inlineStr">
        <is>
          <t>Combustion</t>
        </is>
      </c>
      <c r="D689" t="inlineStr">
        <is>
          <t>kt</t>
        </is>
      </c>
      <c r="E689" t="inlineStr">
        <is>
          <t>France</t>
        </is>
      </c>
      <c r="F689" t="inlineStr">
        <is>
          <t>2023-24</t>
        </is>
      </c>
      <c r="G689" t="inlineStr">
        <is>
          <t>Soja</t>
        </is>
      </c>
      <c r="H689" t="inlineStr"/>
      <c r="I689" t="inlineStr">
        <is>
          <t>Part d'issues de silo brûlées = 1,03 % (ONRB - FranceAgriMer)</t>
        </is>
      </c>
      <c r="J689" t="inlineStr">
        <is>
          <t>ONRB - FranceAgriMer</t>
        </is>
      </c>
      <c r="K689" t="inlineStr">
        <is>
          <t>0</t>
        </is>
      </c>
      <c r="L689" t="inlineStr">
        <is>
          <t>Répartition</t>
        </is>
      </c>
      <c r="M689" t="inlineStr">
        <is>
          <t>Part d'issues de silo brûlées</t>
        </is>
      </c>
      <c r="N689" t="inlineStr">
        <is>
          <t>Issues de silo - ONRB</t>
        </is>
      </c>
      <c r="O689" t="n">
        <v>-1</v>
      </c>
      <c r="P689" t="inlineStr">
        <is>
          <t>Part d'issues de silo brûlées</t>
        </is>
      </c>
      <c r="Q689" t="inlineStr">
        <is>
          <t>ONRB - FranceAgriMer</t>
        </is>
      </c>
    </row>
    <row r="690" ht="15" customHeight="1" s="1003">
      <c r="A690" s="1071" t="n">
        <v>9602</v>
      </c>
      <c r="B690" t="inlineStr">
        <is>
          <t>Tourteaux</t>
        </is>
      </c>
      <c r="C690" t="inlineStr">
        <is>
          <t>Débouchés</t>
        </is>
      </c>
      <c r="D690" t="inlineStr">
        <is>
          <t>kt</t>
        </is>
      </c>
      <c r="E690" t="inlineStr">
        <is>
          <t>France</t>
        </is>
      </c>
      <c r="F690" t="inlineStr">
        <is>
          <t>2023-24</t>
        </is>
      </c>
      <c r="G690" t="inlineStr">
        <is>
          <t>Soja</t>
        </is>
      </c>
      <c r="H690" t="inlineStr"/>
      <c r="I690" t="inlineStr"/>
      <c r="J690" t="inlineStr"/>
      <c r="K690" t="inlineStr"/>
      <c r="L690" t="inlineStr"/>
      <c r="M690" t="inlineStr"/>
      <c r="N690" t="inlineStr"/>
      <c r="O690" t="n">
        <v>0.8432385565109954</v>
      </c>
      <c r="P690" t="inlineStr"/>
      <c r="Q690" t="inlineStr"/>
    </row>
    <row r="691" ht="15" customHeight="1" s="1003">
      <c r="A691" s="1019" t="n">
        <v>9602</v>
      </c>
      <c r="B691" t="inlineStr">
        <is>
          <t>Tourteaux</t>
        </is>
      </c>
      <c r="C691" t="inlineStr">
        <is>
          <t>FAB</t>
        </is>
      </c>
      <c r="D691" t="inlineStr">
        <is>
          <t>kt</t>
        </is>
      </c>
      <c r="E691" t="inlineStr">
        <is>
          <t>France</t>
        </is>
      </c>
      <c r="F691" t="inlineStr">
        <is>
          <t>2023-24</t>
        </is>
      </c>
      <c r="G691" t="inlineStr">
        <is>
          <t>Soja</t>
        </is>
      </c>
      <c r="H691" t="inlineStr"/>
      <c r="I691" t="inlineStr">
        <is>
          <t>Part de consommation de tourteaux en FAB = 84,32 % (ORIFLAAM)</t>
        </is>
      </c>
      <c r="J691" t="inlineStr">
        <is>
          <t>ORIFLAAM</t>
        </is>
      </c>
      <c r="K691" t="inlineStr">
        <is>
          <t>Même répartition des usages de tourteaux qu'en 2022-23</t>
        </is>
      </c>
      <c r="L691" t="inlineStr">
        <is>
          <t>Répartition</t>
        </is>
      </c>
      <c r="M691" t="inlineStr">
        <is>
          <t>Part de consommation de tourteaux en FAB</t>
        </is>
      </c>
      <c r="N691" t="inlineStr">
        <is>
          <t>Usages tourteaux -TERRES UNIVIA</t>
        </is>
      </c>
      <c r="O691" t="n">
        <v>-1</v>
      </c>
      <c r="P691" t="inlineStr">
        <is>
          <t>Part de consommation de tourteaux en FAB</t>
        </is>
      </c>
      <c r="Q691" t="inlineStr">
        <is>
          <t>ORIFLAAM</t>
        </is>
      </c>
    </row>
    <row r="692" ht="15" customHeight="1" s="1003">
      <c r="A692" s="1071" t="n">
        <v>9702</v>
      </c>
      <c r="B692" t="inlineStr">
        <is>
          <t>Tourteaux</t>
        </is>
      </c>
      <c r="C692" t="inlineStr">
        <is>
          <t>Hors FAB</t>
        </is>
      </c>
      <c r="D692" t="inlineStr">
        <is>
          <t>kt</t>
        </is>
      </c>
      <c r="E692" t="inlineStr">
        <is>
          <t>France</t>
        </is>
      </c>
      <c r="F692" t="inlineStr">
        <is>
          <t>2023-24</t>
        </is>
      </c>
      <c r="G692" t="inlineStr">
        <is>
          <t>Soja</t>
        </is>
      </c>
      <c r="H692" t="inlineStr"/>
      <c r="I692" t="inlineStr">
        <is>
          <t>Part de consommation de tourteaux en hors FAB = 15,68 % (ORIFLAAM)</t>
        </is>
      </c>
      <c r="J692" t="inlineStr">
        <is>
          <t>ORIFLAAM</t>
        </is>
      </c>
      <c r="K692" t="inlineStr">
        <is>
          <t>Même répartition des usages de tourteaux qu'en 2022-23</t>
        </is>
      </c>
      <c r="L692" t="inlineStr">
        <is>
          <t>Répartition</t>
        </is>
      </c>
      <c r="M692" t="inlineStr">
        <is>
          <t>Part de consommation de tourteaux en hors FAB</t>
        </is>
      </c>
      <c r="N692" t="inlineStr">
        <is>
          <t>Usages tourteaux -TERRES UNIVIA</t>
        </is>
      </c>
      <c r="O692" t="n">
        <v>-1</v>
      </c>
      <c r="P692" t="inlineStr">
        <is>
          <t>Part de consommation de tourteaux en hors FAB</t>
        </is>
      </c>
      <c r="Q692" t="inlineStr">
        <is>
          <t>ORIFLAAM</t>
        </is>
      </c>
    </row>
    <row r="693" ht="15" customHeight="1" s="1003">
      <c r="A693" s="1019" t="n">
        <v>9702</v>
      </c>
      <c r="B693" t="inlineStr">
        <is>
          <t>Tourteaux</t>
        </is>
      </c>
      <c r="C693" t="inlineStr">
        <is>
          <t>Débouchés</t>
        </is>
      </c>
      <c r="D693" t="inlineStr">
        <is>
          <t>kt</t>
        </is>
      </c>
      <c r="E693" t="inlineStr">
        <is>
          <t>France</t>
        </is>
      </c>
      <c r="F693" t="inlineStr">
        <is>
          <t>2023-24</t>
        </is>
      </c>
      <c r="G693" t="inlineStr">
        <is>
          <t>Soja</t>
        </is>
      </c>
      <c r="H693" t="inlineStr"/>
      <c r="I693" t="inlineStr"/>
      <c r="J693" t="inlineStr"/>
      <c r="K693" t="inlineStr"/>
      <c r="L693" t="inlineStr"/>
      <c r="M693" t="inlineStr"/>
      <c r="N693" t="inlineStr"/>
      <c r="O693" t="n">
        <v>0.1567614434890049</v>
      </c>
      <c r="P693" t="inlineStr"/>
      <c r="Q693" t="inlineStr"/>
    </row>
    <row r="694" ht="15" customHeight="1" s="1003">
      <c r="A694" s="1071" t="n">
        <v>37</v>
      </c>
      <c r="B694" t="inlineStr">
        <is>
          <t>Graines autoconsommées</t>
        </is>
      </c>
      <c r="C694" t="inlineStr">
        <is>
          <t>Semences fermières</t>
        </is>
      </c>
      <c r="D694" t="inlineStr">
        <is>
          <t>kt</t>
        </is>
      </c>
      <c r="E694" t="inlineStr">
        <is>
          <t>France</t>
        </is>
      </c>
      <c r="F694" t="inlineStr">
        <is>
          <t>2023-24</t>
        </is>
      </c>
      <c r="G694" t="inlineStr">
        <is>
          <t>Lin</t>
        </is>
      </c>
      <c r="H694" t="inlineStr"/>
      <c r="I694" t="inlineStr">
        <is>
          <t>Part de semences fermières (par rapport aux semences certifiées) = 9,29 % (Enquête Pratiques culturales en grandes cultures - SSP)</t>
        </is>
      </c>
      <c r="J694" t="inlineStr">
        <is>
          <t>Enquête Pratiques culturales en grandes cultures - SSP</t>
        </is>
      </c>
      <c r="K694" t="inlineStr">
        <is>
          <t>0</t>
        </is>
      </c>
      <c r="L694" t="inlineStr">
        <is>
          <t>Répartition</t>
        </is>
      </c>
      <c r="M694" t="inlineStr">
        <is>
          <t>Part de semences fermières (par rapport aux semences certifiées)</t>
        </is>
      </c>
      <c r="N694" t="inlineStr">
        <is>
          <t>Semences fermières - AGRESTE</t>
        </is>
      </c>
      <c r="O694" t="n">
        <v>-1</v>
      </c>
      <c r="P694" t="inlineStr">
        <is>
          <t>Part de semences fermières (par rapport aux semences certifiées)</t>
        </is>
      </c>
      <c r="Q694" t="inlineStr">
        <is>
          <t>Enquête Pratiques culturales en grandes cultures - SSP</t>
        </is>
      </c>
    </row>
    <row r="695" ht="15" customHeight="1" s="1003">
      <c r="A695" s="1019" t="n">
        <v>37</v>
      </c>
      <c r="B695" t="inlineStr">
        <is>
          <t>Graines collectées</t>
        </is>
      </c>
      <c r="C695" t="inlineStr">
        <is>
          <t>Semences certifiées</t>
        </is>
      </c>
      <c r="D695" t="inlineStr">
        <is>
          <t>kt</t>
        </is>
      </c>
      <c r="E695" t="inlineStr">
        <is>
          <t>France</t>
        </is>
      </c>
      <c r="F695" t="inlineStr">
        <is>
          <t>2023-24</t>
        </is>
      </c>
      <c r="G695" t="inlineStr">
        <is>
          <t>Lin</t>
        </is>
      </c>
      <c r="H695" t="inlineStr">
        <is>
          <t>Production de semences certifiées = 1 kt (Collectes, stocks - FranceAgriMer)</t>
        </is>
      </c>
      <c r="I695" t="inlineStr"/>
      <c r="J695" t="inlineStr">
        <is>
          <t>Collectes, stocks - FranceAgriMer</t>
        </is>
      </c>
      <c r="K695" t="inlineStr"/>
      <c r="L695" t="inlineStr">
        <is>
          <t>Volume</t>
        </is>
      </c>
      <c r="M695" t="inlineStr">
        <is>
          <t>Production de semences certifiées</t>
        </is>
      </c>
      <c r="N695" t="inlineStr">
        <is>
          <t>Collectes, stocks - FAM</t>
        </is>
      </c>
      <c r="O695" t="n">
        <v>0.09289617486338798</v>
      </c>
      <c r="P695" t="inlineStr"/>
      <c r="Q695" t="inlineStr"/>
    </row>
    <row r="696" ht="15" customHeight="1" s="1003">
      <c r="A696" s="1071" t="n">
        <v>1011</v>
      </c>
      <c r="B696" t="inlineStr">
        <is>
          <t>OS</t>
        </is>
      </c>
      <c r="C696" t="inlineStr">
        <is>
          <t>Issues de silo</t>
        </is>
      </c>
      <c r="D696" t="inlineStr">
        <is>
          <t>kt</t>
        </is>
      </c>
      <c r="E696" t="inlineStr">
        <is>
          <t>France</t>
        </is>
      </c>
      <c r="F696" t="inlineStr">
        <is>
          <t>2023-24</t>
        </is>
      </c>
      <c r="G696" t="inlineStr">
        <is>
          <t>Lin</t>
        </is>
      </c>
      <c r="H696" t="inlineStr"/>
      <c r="I696" t="inlineStr">
        <is>
          <t>Ratio d'issues de silo = 1,7 % (ONRB - FranceAgriMer)</t>
        </is>
      </c>
      <c r="J696" t="inlineStr">
        <is>
          <t>ONRB - FranceAgriMer</t>
        </is>
      </c>
      <c r="K696" t="inlineStr">
        <is>
          <t>0</t>
        </is>
      </c>
      <c r="L696" t="inlineStr">
        <is>
          <t>Rendement</t>
        </is>
      </c>
      <c r="M696" t="inlineStr">
        <is>
          <t>Ratio d'issues de silo</t>
        </is>
      </c>
      <c r="N696" t="inlineStr">
        <is>
          <t>Issues de silo - ONRB</t>
        </is>
      </c>
      <c r="O696" t="n">
        <v>-1</v>
      </c>
      <c r="P696" t="inlineStr">
        <is>
          <t>Ratio d'issues de silo</t>
        </is>
      </c>
      <c r="Q696" t="inlineStr">
        <is>
          <t>ONRB - FranceAgriMer</t>
        </is>
      </c>
    </row>
    <row r="697" ht="15" customHeight="1" s="1003">
      <c r="A697" s="1019" t="n">
        <v>1011</v>
      </c>
      <c r="B697" t="inlineStr">
        <is>
          <t>Graines récoltées</t>
        </is>
      </c>
      <c r="C697" t="inlineStr">
        <is>
          <t>OS</t>
        </is>
      </c>
      <c r="D697" t="inlineStr">
        <is>
          <t>kt</t>
        </is>
      </c>
      <c r="E697" t="inlineStr">
        <is>
          <t>France</t>
        </is>
      </c>
      <c r="F697" t="inlineStr">
        <is>
          <t>2023-24</t>
        </is>
      </c>
      <c r="G697" t="inlineStr">
        <is>
          <t>Lin</t>
        </is>
      </c>
      <c r="H697" t="inlineStr">
        <is>
          <t>Collecte = 35 kt (Collectes, stocks - FranceAgriMer)</t>
        </is>
      </c>
      <c r="I697" t="inlineStr"/>
      <c r="J697" t="inlineStr">
        <is>
          <t>Collectes, stocks - FranceAgriMer</t>
        </is>
      </c>
      <c r="K697" t="inlineStr"/>
      <c r="L697" t="inlineStr">
        <is>
          <t>Volume</t>
        </is>
      </c>
      <c r="M697" t="inlineStr">
        <is>
          <t>Collecte</t>
        </is>
      </c>
      <c r="N697" t="inlineStr">
        <is>
          <t>Collectes, stocks - FAM</t>
        </is>
      </c>
      <c r="O697" t="n">
        <v>0.017</v>
      </c>
      <c r="P697" t="inlineStr"/>
      <c r="Q697" t="inlineStr"/>
    </row>
    <row r="698" ht="15" customHeight="1" s="1003">
      <c r="A698" s="1071" t="n">
        <v>2002</v>
      </c>
      <c r="B698" t="inlineStr">
        <is>
          <t>Graines autoconsommées</t>
        </is>
      </c>
      <c r="C698" t="inlineStr">
        <is>
          <t>Elimination/Pertes</t>
        </is>
      </c>
      <c r="D698" t="inlineStr">
        <is>
          <t>kt</t>
        </is>
      </c>
      <c r="E698" t="inlineStr">
        <is>
          <t>France</t>
        </is>
      </c>
      <c r="F698" t="inlineStr">
        <is>
          <t>2023-24</t>
        </is>
      </c>
      <c r="G698" t="inlineStr">
        <is>
          <t>Lin</t>
        </is>
      </c>
      <c r="H698" t="inlineStr"/>
      <c r="I698" t="inlineStr">
        <is>
          <t>Ratio de pertes à la ferme = 0,1 % (ORIFLAAM - Terres Univia)</t>
        </is>
      </c>
      <c r="J698" t="inlineStr">
        <is>
          <t>ORIFLAAM - Terres Univia</t>
        </is>
      </c>
      <c r="K698" t="inlineStr">
        <is>
          <t>Même ratio de pertes à la ferme que colza et tournesol</t>
        </is>
      </c>
      <c r="L698" t="inlineStr">
        <is>
          <t>Rendement</t>
        </is>
      </c>
      <c r="M698" t="inlineStr">
        <is>
          <t>Ratio de pertes à la ferme</t>
        </is>
      </c>
      <c r="N698" t="inlineStr">
        <is>
          <t>Pertes ferme - TERRES UNIVIA</t>
        </is>
      </c>
      <c r="O698" t="n">
        <v>-1</v>
      </c>
      <c r="P698" t="inlineStr">
        <is>
          <t>Ratio de pertes à la ferme</t>
        </is>
      </c>
      <c r="Q698" t="inlineStr">
        <is>
          <t>ORIFLAAM - Terres Univia</t>
        </is>
      </c>
    </row>
    <row r="699" ht="15" customHeight="1" s="1003">
      <c r="A699" s="1019" t="n">
        <v>2002</v>
      </c>
      <c r="B699" t="inlineStr">
        <is>
          <t>Graines récoltées</t>
        </is>
      </c>
      <c r="C699" t="inlineStr">
        <is>
          <t>Ferme</t>
        </is>
      </c>
      <c r="D699" t="inlineStr">
        <is>
          <t>kt</t>
        </is>
      </c>
      <c r="E699" t="inlineStr">
        <is>
          <t>France</t>
        </is>
      </c>
      <c r="F699" t="inlineStr">
        <is>
          <t>2023-24</t>
        </is>
      </c>
      <c r="G699" t="inlineStr">
        <is>
          <t>Lin</t>
        </is>
      </c>
      <c r="H699" t="inlineStr"/>
      <c r="I699" t="inlineStr"/>
      <c r="J699" t="inlineStr"/>
      <c r="K699" t="inlineStr"/>
      <c r="L699" t="inlineStr"/>
      <c r="M699" t="inlineStr"/>
      <c r="N699" t="inlineStr"/>
      <c r="O699" t="n">
        <v>0.001</v>
      </c>
      <c r="P699" t="inlineStr"/>
      <c r="Q699" t="inlineStr"/>
    </row>
    <row r="700" ht="15" customHeight="1" s="1003">
      <c r="A700" s="1071" t="n">
        <v>4015</v>
      </c>
      <c r="B700" t="inlineStr">
        <is>
          <t>Issues de silo</t>
        </is>
      </c>
      <c r="C700" t="inlineStr">
        <is>
          <t>FAF</t>
        </is>
      </c>
      <c r="D700" t="inlineStr">
        <is>
          <t>kt</t>
        </is>
      </c>
      <c r="E700" t="inlineStr">
        <is>
          <t>France</t>
        </is>
      </c>
      <c r="F700" t="inlineStr">
        <is>
          <t>2023-24</t>
        </is>
      </c>
      <c r="G700" t="inlineStr">
        <is>
          <t>Lin</t>
        </is>
      </c>
      <c r="H700" t="inlineStr"/>
      <c r="I700" t="inlineStr">
        <is>
          <t>Part d'issues de silo consommées par les FAF = 56,33 % (ONRB - FranceAgriMer)</t>
        </is>
      </c>
      <c r="J700" t="inlineStr">
        <is>
          <t>ONRB - FranceAgriMer</t>
        </is>
      </c>
      <c r="K700" t="inlineStr">
        <is>
          <t>0</t>
        </is>
      </c>
      <c r="L700" t="inlineStr">
        <is>
          <t>Répartition</t>
        </is>
      </c>
      <c r="M700" t="inlineStr">
        <is>
          <t>Part d'issues de silo consommées par les FAF</t>
        </is>
      </c>
      <c r="N700" t="inlineStr">
        <is>
          <t>Issues de silo - ONRB</t>
        </is>
      </c>
      <c r="O700" t="n">
        <v>-1</v>
      </c>
      <c r="P700" t="inlineStr">
        <is>
          <t>Part d'issues de silo consommées par les FAF</t>
        </is>
      </c>
      <c r="Q700" t="inlineStr">
        <is>
          <t>ONRB - FranceAgriMer</t>
        </is>
      </c>
    </row>
    <row r="701" ht="15" customHeight="1" s="1003">
      <c r="A701" s="1019" t="n">
        <v>4015</v>
      </c>
      <c r="B701" t="inlineStr">
        <is>
          <t>OS</t>
        </is>
      </c>
      <c r="C701" t="inlineStr">
        <is>
          <t>Issues de silo</t>
        </is>
      </c>
      <c r="D701" t="inlineStr">
        <is>
          <t>kt</t>
        </is>
      </c>
      <c r="E701" t="inlineStr">
        <is>
          <t>France</t>
        </is>
      </c>
      <c r="F701" t="inlineStr">
        <is>
          <t>2023-24</t>
        </is>
      </c>
      <c r="G701" t="inlineStr">
        <is>
          <t>Lin</t>
        </is>
      </c>
      <c r="H701" t="inlineStr"/>
      <c r="I701" t="inlineStr">
        <is>
          <t>Ratio d'issues de silo = 1,7 % (ONRB - FranceAgriMer)</t>
        </is>
      </c>
      <c r="J701" t="inlineStr">
        <is>
          <t>ONRB - FranceAgriMer</t>
        </is>
      </c>
      <c r="K701" t="inlineStr">
        <is>
          <t>0</t>
        </is>
      </c>
      <c r="L701" t="inlineStr">
        <is>
          <t>Rendement</t>
        </is>
      </c>
      <c r="M701" t="inlineStr">
        <is>
          <t>Ratio d'issues de silo</t>
        </is>
      </c>
      <c r="N701" t="inlineStr">
        <is>
          <t>Issues de silo - ONRB</t>
        </is>
      </c>
      <c r="O701" t="n">
        <v>0.5633</v>
      </c>
      <c r="P701" t="inlineStr"/>
      <c r="Q701" t="inlineStr"/>
    </row>
    <row r="702" ht="15" customHeight="1" s="1003">
      <c r="A702" s="1071" t="n">
        <v>4102</v>
      </c>
      <c r="B702" t="inlineStr">
        <is>
          <t>Trituration</t>
        </is>
      </c>
      <c r="C702" t="inlineStr">
        <is>
          <t>Huile</t>
        </is>
      </c>
      <c r="D702" t="inlineStr">
        <is>
          <t>kt</t>
        </is>
      </c>
      <c r="E702" t="inlineStr">
        <is>
          <t>France</t>
        </is>
      </c>
      <c r="F702" t="inlineStr">
        <is>
          <t>2023-24</t>
        </is>
      </c>
      <c r="G702" t="inlineStr">
        <is>
          <t>Lin</t>
        </is>
      </c>
      <c r="H702" t="inlineStr"/>
      <c r="I702" t="inlineStr">
        <is>
          <t>Rendement de production d'huile brute = 36,33 % (FEDIOL)</t>
        </is>
      </c>
      <c r="J702" t="inlineStr">
        <is>
          <t>FEDIOL</t>
        </is>
      </c>
      <c r="K702" t="inlineStr">
        <is>
          <t>Moyenne des rendements de 2019 et 2023</t>
        </is>
      </c>
      <c r="L702" t="inlineStr">
        <is>
          <t>Rendement</t>
        </is>
      </c>
      <c r="M702" t="inlineStr">
        <is>
          <t>Rendement de production d'huile brute</t>
        </is>
      </c>
      <c r="N702" t="inlineStr">
        <is>
          <t>Huiles et tourteaux - FEDIOL</t>
        </is>
      </c>
      <c r="O702" t="n">
        <v>-1</v>
      </c>
      <c r="P702" t="inlineStr">
        <is>
          <t>Rendement de production d'huile brute</t>
        </is>
      </c>
      <c r="Q702" t="inlineStr">
        <is>
          <t>FEDIOL</t>
        </is>
      </c>
    </row>
    <row r="703" ht="15" customHeight="1" s="1003">
      <c r="A703" s="1019" t="n">
        <v>4102</v>
      </c>
      <c r="B703" t="inlineStr">
        <is>
          <t>Graines collectées</t>
        </is>
      </c>
      <c r="C703" t="inlineStr">
        <is>
          <t>Trituration</t>
        </is>
      </c>
      <c r="D703" t="inlineStr">
        <is>
          <t>kt</t>
        </is>
      </c>
      <c r="E703" t="inlineStr">
        <is>
          <t>France</t>
        </is>
      </c>
      <c r="F703" t="inlineStr">
        <is>
          <t>2023-24</t>
        </is>
      </c>
      <c r="G703" t="inlineStr">
        <is>
          <t>Lin</t>
        </is>
      </c>
      <c r="H703" t="inlineStr">
        <is>
          <t>Consommation de graines par la Trituration = 31 kt (FEDIOL)</t>
        </is>
      </c>
      <c r="I703" t="inlineStr"/>
      <c r="J703" t="inlineStr">
        <is>
          <t>FEDIOL</t>
        </is>
      </c>
      <c r="K703" t="inlineStr">
        <is>
          <t>Utilisation de la donnée 2023</t>
        </is>
      </c>
      <c r="L703" t="inlineStr">
        <is>
          <t>Volume</t>
        </is>
      </c>
      <c r="M703" t="inlineStr">
        <is>
          <t>Consommation de graines par la Trituration</t>
        </is>
      </c>
      <c r="N703" t="inlineStr">
        <is>
          <t>Huiles et tourteaux - FEDIOL</t>
        </is>
      </c>
      <c r="O703" t="n">
        <v>0.3633333333333333</v>
      </c>
      <c r="P703" t="inlineStr"/>
      <c r="Q703" t="inlineStr"/>
    </row>
    <row r="704" ht="15" customHeight="1" s="1003">
      <c r="A704" s="1071" t="n">
        <v>4202</v>
      </c>
      <c r="B704" t="inlineStr">
        <is>
          <t>Trituration</t>
        </is>
      </c>
      <c r="C704" t="inlineStr">
        <is>
          <t>Tourteaux</t>
        </is>
      </c>
      <c r="D704" t="inlineStr">
        <is>
          <t>kt</t>
        </is>
      </c>
      <c r="E704" t="inlineStr">
        <is>
          <t>France</t>
        </is>
      </c>
      <c r="F704" t="inlineStr">
        <is>
          <t>2023-24</t>
        </is>
      </c>
      <c r="G704" t="inlineStr">
        <is>
          <t>Lin</t>
        </is>
      </c>
      <c r="H704" t="inlineStr"/>
      <c r="I704" t="inlineStr">
        <is>
          <t>Rendement de production de tourteaux = 63,67 % (FEDIOL)</t>
        </is>
      </c>
      <c r="J704" t="inlineStr">
        <is>
          <t>FEDIOL</t>
        </is>
      </c>
      <c r="K704" t="inlineStr">
        <is>
          <t>Moyenne des rendements de 2019 et 2023</t>
        </is>
      </c>
      <c r="L704" t="inlineStr">
        <is>
          <t>Rendement</t>
        </is>
      </c>
      <c r="M704" t="inlineStr">
        <is>
          <t>Rendement de production de tourteaux</t>
        </is>
      </c>
      <c r="N704" t="inlineStr">
        <is>
          <t>Huiles et tourteaux - FEDIOL</t>
        </is>
      </c>
      <c r="O704" t="n">
        <v>-1</v>
      </c>
      <c r="P704" t="inlineStr">
        <is>
          <t>Rendement de production de tourteaux</t>
        </is>
      </c>
      <c r="Q704" t="inlineStr">
        <is>
          <t>FEDIOL</t>
        </is>
      </c>
    </row>
    <row r="705" ht="15" customHeight="1" s="1003">
      <c r="A705" s="1019" t="n">
        <v>4202</v>
      </c>
      <c r="B705" t="inlineStr">
        <is>
          <t>Graines collectées</t>
        </is>
      </c>
      <c r="C705" t="inlineStr">
        <is>
          <t>Trituration</t>
        </is>
      </c>
      <c r="D705" t="inlineStr">
        <is>
          <t>kt</t>
        </is>
      </c>
      <c r="E705" t="inlineStr">
        <is>
          <t>France</t>
        </is>
      </c>
      <c r="F705" t="inlineStr">
        <is>
          <t>2023-24</t>
        </is>
      </c>
      <c r="G705" t="inlineStr">
        <is>
          <t>Lin</t>
        </is>
      </c>
      <c r="H705" t="inlineStr">
        <is>
          <t>Consommation de graines par la Trituration = 31 kt (FEDIOL)</t>
        </is>
      </c>
      <c r="I705" t="inlineStr"/>
      <c r="J705" t="inlineStr">
        <is>
          <t>FEDIOL</t>
        </is>
      </c>
      <c r="K705" t="inlineStr">
        <is>
          <t>Utilisation de la donnée 2023</t>
        </is>
      </c>
      <c r="L705" t="inlineStr">
        <is>
          <t>Volume</t>
        </is>
      </c>
      <c r="M705" t="inlineStr">
        <is>
          <t>Consommation de graines par la Trituration</t>
        </is>
      </c>
      <c r="N705" t="inlineStr">
        <is>
          <t>Huiles et tourteaux - FEDIOL</t>
        </is>
      </c>
      <c r="O705" t="n">
        <v>0.6366666666666667</v>
      </c>
      <c r="P705" t="inlineStr"/>
      <c r="Q705" t="inlineStr"/>
    </row>
    <row r="706" ht="15" customHeight="1" s="1003">
      <c r="A706" s="1071" t="n">
        <v>5015</v>
      </c>
      <c r="B706" t="inlineStr">
        <is>
          <t>Issues de silo</t>
        </is>
      </c>
      <c r="C706" t="inlineStr">
        <is>
          <t>Litière</t>
        </is>
      </c>
      <c r="D706" t="inlineStr">
        <is>
          <t>kt</t>
        </is>
      </c>
      <c r="E706" t="inlineStr">
        <is>
          <t>France</t>
        </is>
      </c>
      <c r="F706" t="inlineStr">
        <is>
          <t>2023-24</t>
        </is>
      </c>
      <c r="G706" t="inlineStr">
        <is>
          <t>Lin</t>
        </is>
      </c>
      <c r="H706" t="inlineStr"/>
      <c r="I706" t="inlineStr">
        <is>
          <t>Part d'issues de silo consommées comme litière = 0,77 % (ONRB - FranceAgriMer)</t>
        </is>
      </c>
      <c r="J706" t="inlineStr">
        <is>
          <t>ONRB - FranceAgriMer</t>
        </is>
      </c>
      <c r="K706" t="inlineStr">
        <is>
          <t>0</t>
        </is>
      </c>
      <c r="L706" t="inlineStr">
        <is>
          <t>Répartition</t>
        </is>
      </c>
      <c r="M706" t="inlineStr">
        <is>
          <t>Part d'issues de silo consommées comme litière</t>
        </is>
      </c>
      <c r="N706" t="inlineStr">
        <is>
          <t>Issues de silo - ONRB</t>
        </is>
      </c>
      <c r="O706" t="n">
        <v>-1</v>
      </c>
      <c r="P706" t="inlineStr">
        <is>
          <t>Part d'issues de silo consommées comme litière</t>
        </is>
      </c>
      <c r="Q706" t="inlineStr">
        <is>
          <t>ONRB - FranceAgriMer</t>
        </is>
      </c>
    </row>
    <row r="707" ht="15" customHeight="1" s="1003">
      <c r="A707" s="1019" t="n">
        <v>5015</v>
      </c>
      <c r="B707" t="inlineStr">
        <is>
          <t>OS</t>
        </is>
      </c>
      <c r="C707" t="inlineStr">
        <is>
          <t>Issues de silo</t>
        </is>
      </c>
      <c r="D707" t="inlineStr">
        <is>
          <t>kt</t>
        </is>
      </c>
      <c r="E707" t="inlineStr">
        <is>
          <t>France</t>
        </is>
      </c>
      <c r="F707" t="inlineStr">
        <is>
          <t>2023-24</t>
        </is>
      </c>
      <c r="G707" t="inlineStr">
        <is>
          <t>Lin</t>
        </is>
      </c>
      <c r="H707" t="inlineStr"/>
      <c r="I707" t="inlineStr">
        <is>
          <t>Ratio d'issues de silo = 1,7 % (ONRB - FranceAgriMer)</t>
        </is>
      </c>
      <c r="J707" t="inlineStr">
        <is>
          <t>ONRB - FranceAgriMer</t>
        </is>
      </c>
      <c r="K707" t="inlineStr">
        <is>
          <t>0</t>
        </is>
      </c>
      <c r="L707" t="inlineStr">
        <is>
          <t>Rendement</t>
        </is>
      </c>
      <c r="M707" t="inlineStr">
        <is>
          <t>Ratio d'issues de silo</t>
        </is>
      </c>
      <c r="N707" t="inlineStr">
        <is>
          <t>Issues de silo - ONRB</t>
        </is>
      </c>
      <c r="O707" t="n">
        <v>0.0077</v>
      </c>
      <c r="P707" t="inlineStr"/>
      <c r="Q707" t="inlineStr"/>
    </row>
    <row r="708" ht="15" customHeight="1" s="1003">
      <c r="A708" s="1071" t="n">
        <v>6015</v>
      </c>
      <c r="B708" t="inlineStr">
        <is>
          <t>OS</t>
        </is>
      </c>
      <c r="C708" t="inlineStr">
        <is>
          <t>Issues de silo</t>
        </is>
      </c>
      <c r="D708" t="inlineStr">
        <is>
          <t>kt</t>
        </is>
      </c>
      <c r="E708" t="inlineStr">
        <is>
          <t>France</t>
        </is>
      </c>
      <c r="F708" t="inlineStr">
        <is>
          <t>2023-24</t>
        </is>
      </c>
      <c r="G708" t="inlineStr">
        <is>
          <t>Lin</t>
        </is>
      </c>
      <c r="H708" t="inlineStr"/>
      <c r="I708" t="inlineStr">
        <is>
          <t>Ratio d'issues de silo = 1,7 % (ONRB - FranceAgriMer)</t>
        </is>
      </c>
      <c r="J708" t="inlineStr">
        <is>
          <t>ONRB - FranceAgriMer</t>
        </is>
      </c>
      <c r="K708" t="inlineStr">
        <is>
          <t>0</t>
        </is>
      </c>
      <c r="L708" t="inlineStr">
        <is>
          <t>Rendement</t>
        </is>
      </c>
      <c r="M708" t="inlineStr">
        <is>
          <t>Ratio d'issues de silo</t>
        </is>
      </c>
      <c r="N708" t="inlineStr">
        <is>
          <t>Issues de silo - ONRB</t>
        </is>
      </c>
      <c r="O708" t="n">
        <v>0</v>
      </c>
      <c r="P708" t="inlineStr"/>
      <c r="Q708" t="inlineStr"/>
    </row>
    <row r="709" ht="15" customHeight="1" s="1003">
      <c r="A709" s="1019" t="n">
        <v>6015</v>
      </c>
      <c r="B709" t="inlineStr">
        <is>
          <t>Issues de silo</t>
        </is>
      </c>
      <c r="C709" t="inlineStr">
        <is>
          <t>Compostage</t>
        </is>
      </c>
      <c r="D709" t="inlineStr">
        <is>
          <t>kt</t>
        </is>
      </c>
      <c r="E709" t="inlineStr">
        <is>
          <t>France</t>
        </is>
      </c>
      <c r="F709" t="inlineStr">
        <is>
          <t>2023-24</t>
        </is>
      </c>
      <c r="G709" t="inlineStr">
        <is>
          <t>Lin</t>
        </is>
      </c>
      <c r="H709" t="inlineStr"/>
      <c r="I709" t="inlineStr">
        <is>
          <t>Part d'issues de silo compostées = 0 % (ONRB - FranceAgriMer)</t>
        </is>
      </c>
      <c r="J709" t="inlineStr">
        <is>
          <t>ONRB - FranceAgriMer</t>
        </is>
      </c>
      <c r="K709" t="inlineStr">
        <is>
          <t>0</t>
        </is>
      </c>
      <c r="L709" t="inlineStr">
        <is>
          <t>Répartition</t>
        </is>
      </c>
      <c r="M709" t="inlineStr">
        <is>
          <t>Part d'issues de silo compostées</t>
        </is>
      </c>
      <c r="N709" t="inlineStr">
        <is>
          <t>Issues de silo - ONRB</t>
        </is>
      </c>
      <c r="O709" t="n">
        <v>-1</v>
      </c>
      <c r="P709" t="inlineStr">
        <is>
          <t>Part d'issues de silo compostées</t>
        </is>
      </c>
      <c r="Q709" t="inlineStr">
        <is>
          <t>ONRB - FranceAgriMer</t>
        </is>
      </c>
    </row>
    <row r="710" ht="15" customHeight="1" s="1003">
      <c r="A710" s="1071" t="n">
        <v>7015</v>
      </c>
      <c r="B710" t="inlineStr">
        <is>
          <t>OS</t>
        </is>
      </c>
      <c r="C710" t="inlineStr">
        <is>
          <t>Issues de silo</t>
        </is>
      </c>
      <c r="D710" t="inlineStr">
        <is>
          <t>kt</t>
        </is>
      </c>
      <c r="E710" t="inlineStr">
        <is>
          <t>France</t>
        </is>
      </c>
      <c r="F710" t="inlineStr">
        <is>
          <t>2023-24</t>
        </is>
      </c>
      <c r="G710" t="inlineStr">
        <is>
          <t>Lin</t>
        </is>
      </c>
      <c r="H710" t="inlineStr"/>
      <c r="I710" t="inlineStr">
        <is>
          <t>Ratio d'issues de silo = 1,7 % (ONRB - FranceAgriMer)</t>
        </is>
      </c>
      <c r="J710" t="inlineStr">
        <is>
          <t>ONRB - FranceAgriMer</t>
        </is>
      </c>
      <c r="K710" t="inlineStr">
        <is>
          <t>0</t>
        </is>
      </c>
      <c r="L710" t="inlineStr">
        <is>
          <t>Rendement</t>
        </is>
      </c>
      <c r="M710" t="inlineStr">
        <is>
          <t>Ratio d'issues de silo</t>
        </is>
      </c>
      <c r="N710" t="inlineStr">
        <is>
          <t>Issues de silo - ONRB</t>
        </is>
      </c>
      <c r="O710" t="n">
        <v>0.0077</v>
      </c>
      <c r="P710" t="inlineStr"/>
      <c r="Q710" t="inlineStr"/>
    </row>
    <row r="711" ht="15" customHeight="1" s="1003">
      <c r="A711" s="1019" t="n">
        <v>7015</v>
      </c>
      <c r="B711" t="inlineStr">
        <is>
          <t>Issues de silo</t>
        </is>
      </c>
      <c r="C711" t="inlineStr">
        <is>
          <t>Autres biomatériaux</t>
        </is>
      </c>
      <c r="D711" t="inlineStr">
        <is>
          <t>kt</t>
        </is>
      </c>
      <c r="E711" t="inlineStr">
        <is>
          <t>France</t>
        </is>
      </c>
      <c r="F711" t="inlineStr">
        <is>
          <t>2023-24</t>
        </is>
      </c>
      <c r="G711" t="inlineStr">
        <is>
          <t>Lin</t>
        </is>
      </c>
      <c r="H711" t="inlineStr"/>
      <c r="I711" t="inlineStr">
        <is>
          <t>Part d'issues de silo consommées comme autres biomatériaux = 0,77 % (ONRB - FranceAgriMer)</t>
        </is>
      </c>
      <c r="J711" t="inlineStr">
        <is>
          <t>ONRB - FranceAgriMer</t>
        </is>
      </c>
      <c r="K711" t="inlineStr">
        <is>
          <t>0</t>
        </is>
      </c>
      <c r="L711" t="inlineStr">
        <is>
          <t>Répartition</t>
        </is>
      </c>
      <c r="M711" t="inlineStr">
        <is>
          <t>Part d'issues de silo consommées comme autres biomatériaux</t>
        </is>
      </c>
      <c r="N711" t="inlineStr">
        <is>
          <t>Issues de silo - ONRB</t>
        </is>
      </c>
      <c r="O711" t="n">
        <v>-1</v>
      </c>
      <c r="P711" t="inlineStr">
        <is>
          <t>Part d'issues de silo consommées comme autres biomatériaux</t>
        </is>
      </c>
      <c r="Q711" t="inlineStr">
        <is>
          <t>ONRB - FranceAgriMer</t>
        </is>
      </c>
    </row>
    <row r="712" ht="15" customHeight="1" s="1003">
      <c r="A712" s="1071" t="n">
        <v>8015</v>
      </c>
      <c r="B712" t="inlineStr">
        <is>
          <t>OS</t>
        </is>
      </c>
      <c r="C712" t="inlineStr">
        <is>
          <t>Issues de silo</t>
        </is>
      </c>
      <c r="D712" t="inlineStr">
        <is>
          <t>kt</t>
        </is>
      </c>
      <c r="E712" t="inlineStr">
        <is>
          <t>France</t>
        </is>
      </c>
      <c r="F712" t="inlineStr">
        <is>
          <t>2023-24</t>
        </is>
      </c>
      <c r="G712" t="inlineStr">
        <is>
          <t>Lin</t>
        </is>
      </c>
      <c r="H712" t="inlineStr"/>
      <c r="I712" t="inlineStr">
        <is>
          <t>Ratio d'issues de silo = 1,7 % (ONRB - FranceAgriMer)</t>
        </is>
      </c>
      <c r="J712" t="inlineStr">
        <is>
          <t>ONRB - FranceAgriMer</t>
        </is>
      </c>
      <c r="K712" t="inlineStr">
        <is>
          <t>0</t>
        </is>
      </c>
      <c r="L712" t="inlineStr">
        <is>
          <t>Rendement</t>
        </is>
      </c>
      <c r="M712" t="inlineStr">
        <is>
          <t>Ratio d'issues de silo</t>
        </is>
      </c>
      <c r="N712" t="inlineStr">
        <is>
          <t>Issues de silo - ONRB</t>
        </is>
      </c>
      <c r="O712" t="n">
        <v>0.4072</v>
      </c>
      <c r="P712" t="inlineStr"/>
      <c r="Q712" t="inlineStr"/>
    </row>
    <row r="713" ht="15" customHeight="1" s="1003">
      <c r="A713" s="1019" t="n">
        <v>8015</v>
      </c>
      <c r="B713" t="inlineStr">
        <is>
          <t>Issues de silo</t>
        </is>
      </c>
      <c r="C713" t="inlineStr">
        <is>
          <t>Méthanisation</t>
        </is>
      </c>
      <c r="D713" t="inlineStr">
        <is>
          <t>kt</t>
        </is>
      </c>
      <c r="E713" t="inlineStr">
        <is>
          <t>France</t>
        </is>
      </c>
      <c r="F713" t="inlineStr">
        <is>
          <t>2023-24</t>
        </is>
      </c>
      <c r="G713" t="inlineStr">
        <is>
          <t>Lin</t>
        </is>
      </c>
      <c r="H713" t="inlineStr"/>
      <c r="I713" t="inlineStr">
        <is>
          <t>Part d'issues de silo consommées en méthanisation = 40,72 % (ONRB - FranceAgriMer)</t>
        </is>
      </c>
      <c r="J713" t="inlineStr">
        <is>
          <t>ONRB - FranceAgriMer</t>
        </is>
      </c>
      <c r="K713" t="inlineStr">
        <is>
          <t>0</t>
        </is>
      </c>
      <c r="L713" t="inlineStr">
        <is>
          <t>Répartition</t>
        </is>
      </c>
      <c r="M713" t="inlineStr">
        <is>
          <t>Part d'issues de silo consommées en méthanisation</t>
        </is>
      </c>
      <c r="N713" t="inlineStr">
        <is>
          <t>Issues de silo - ONRB</t>
        </is>
      </c>
      <c r="O713" t="n">
        <v>-1</v>
      </c>
      <c r="P713" t="inlineStr">
        <is>
          <t>Part d'issues de silo consommées en méthanisation</t>
        </is>
      </c>
      <c r="Q713" t="inlineStr">
        <is>
          <t>ONRB - FranceAgriMer</t>
        </is>
      </c>
    </row>
    <row r="714" ht="15" customHeight="1" s="1003">
      <c r="A714" s="1071" t="n">
        <v>9015</v>
      </c>
      <c r="B714" t="inlineStr">
        <is>
          <t>Issues de silo</t>
        </is>
      </c>
      <c r="C714" t="inlineStr">
        <is>
          <t>Combustion</t>
        </is>
      </c>
      <c r="D714" t="inlineStr">
        <is>
          <t>kt</t>
        </is>
      </c>
      <c r="E714" t="inlineStr">
        <is>
          <t>France</t>
        </is>
      </c>
      <c r="F714" t="inlineStr">
        <is>
          <t>2023-24</t>
        </is>
      </c>
      <c r="G714" t="inlineStr">
        <is>
          <t>Lin</t>
        </is>
      </c>
      <c r="H714" t="inlineStr"/>
      <c r="I714" t="inlineStr">
        <is>
          <t>Part d'issues de silo brûlées = 1,03 % (ONRB - FranceAgriMer)</t>
        </is>
      </c>
      <c r="J714" t="inlineStr">
        <is>
          <t>ONRB - FranceAgriMer</t>
        </is>
      </c>
      <c r="K714" t="inlineStr">
        <is>
          <t>0</t>
        </is>
      </c>
      <c r="L714" t="inlineStr">
        <is>
          <t>Répartition</t>
        </is>
      </c>
      <c r="M714" t="inlineStr">
        <is>
          <t>Part d'issues de silo brûlées</t>
        </is>
      </c>
      <c r="N714" t="inlineStr">
        <is>
          <t>Issues de silo - ONRB</t>
        </is>
      </c>
      <c r="O714" t="n">
        <v>-1</v>
      </c>
      <c r="P714" t="inlineStr">
        <is>
          <t>Part d'issues de silo brûlées</t>
        </is>
      </c>
      <c r="Q714" t="inlineStr">
        <is>
          <t>ONRB - FranceAgriMer</t>
        </is>
      </c>
    </row>
    <row r="715" ht="15" customHeight="1" s="1003">
      <c r="A715" s="1019" t="n">
        <v>9015</v>
      </c>
      <c r="B715" t="inlineStr">
        <is>
          <t>OS</t>
        </is>
      </c>
      <c r="C715" t="inlineStr">
        <is>
          <t>Issues de silo</t>
        </is>
      </c>
      <c r="D715" t="inlineStr">
        <is>
          <t>kt</t>
        </is>
      </c>
      <c r="E715" t="inlineStr">
        <is>
          <t>France</t>
        </is>
      </c>
      <c r="F715" t="inlineStr">
        <is>
          <t>2023-24</t>
        </is>
      </c>
      <c r="G715" t="inlineStr">
        <is>
          <t>Lin</t>
        </is>
      </c>
      <c r="H715" t="inlineStr"/>
      <c r="I715" t="inlineStr">
        <is>
          <t>Ratio d'issues de silo = 1,7 % (ONRB - FranceAgriMer)</t>
        </is>
      </c>
      <c r="J715" t="inlineStr">
        <is>
          <t>ONRB - FranceAgriMer</t>
        </is>
      </c>
      <c r="K715" t="inlineStr">
        <is>
          <t>0</t>
        </is>
      </c>
      <c r="L715" t="inlineStr">
        <is>
          <t>Rendement</t>
        </is>
      </c>
      <c r="M715" t="inlineStr">
        <is>
          <t>Ratio d'issues de silo</t>
        </is>
      </c>
      <c r="N715" t="inlineStr">
        <is>
          <t>Issues de silo - ONRB</t>
        </is>
      </c>
      <c r="O715" t="n">
        <v>0.0103</v>
      </c>
      <c r="P715" t="inlineStr"/>
      <c r="Q715" t="inlineStr"/>
    </row>
    <row r="716" ht="15" customHeight="1" s="1003">
      <c r="A716" s="1071" t="n">
        <v>9802</v>
      </c>
      <c r="B716" t="inlineStr">
        <is>
          <t>Tourteaux</t>
        </is>
      </c>
      <c r="C716" t="inlineStr">
        <is>
          <t>Débouchés</t>
        </is>
      </c>
      <c r="D716" t="inlineStr">
        <is>
          <t>kt</t>
        </is>
      </c>
      <c r="E716" t="inlineStr">
        <is>
          <t>France</t>
        </is>
      </c>
      <c r="F716" t="inlineStr">
        <is>
          <t>2023-24</t>
        </is>
      </c>
      <c r="G716" t="inlineStr">
        <is>
          <t>Lin</t>
        </is>
      </c>
      <c r="H716" t="inlineStr"/>
      <c r="I716" t="inlineStr"/>
      <c r="J716" t="inlineStr"/>
      <c r="K716" t="inlineStr"/>
      <c r="L716" t="inlineStr"/>
      <c r="M716" t="inlineStr"/>
      <c r="N716" t="inlineStr"/>
      <c r="O716" t="n">
        <v>0.9758574007060317</v>
      </c>
      <c r="P716" t="inlineStr"/>
      <c r="Q716" t="inlineStr"/>
    </row>
    <row r="717" ht="15" customHeight="1" s="1003">
      <c r="A717" s="1019" t="n">
        <v>9802</v>
      </c>
      <c r="B717" t="inlineStr">
        <is>
          <t>Tourteaux</t>
        </is>
      </c>
      <c r="C717" t="inlineStr">
        <is>
          <t>FAB</t>
        </is>
      </c>
      <c r="D717" t="inlineStr">
        <is>
          <t>kt</t>
        </is>
      </c>
      <c r="E717" t="inlineStr">
        <is>
          <t>France</t>
        </is>
      </c>
      <c r="F717" t="inlineStr">
        <is>
          <t>2023-24</t>
        </is>
      </c>
      <c r="G717" t="inlineStr">
        <is>
          <t>Lin</t>
        </is>
      </c>
      <c r="H717" t="inlineStr"/>
      <c r="I717" t="inlineStr">
        <is>
          <t>Part de consommation de tourteaux en FAB = 97,59 % (ORIFLAAM)</t>
        </is>
      </c>
      <c r="J717" t="inlineStr">
        <is>
          <t>ORIFLAAM</t>
        </is>
      </c>
      <c r="K717" t="inlineStr">
        <is>
          <t>Même répartition des usages de tourteaux qu'en 2022-23 et pour les tourteaux autres que colza, tournesol et soja</t>
        </is>
      </c>
      <c r="L717" t="inlineStr">
        <is>
          <t>Répartition</t>
        </is>
      </c>
      <c r="M717" t="inlineStr">
        <is>
          <t>Part de consommation de tourteaux en FAB</t>
        </is>
      </c>
      <c r="N717" t="inlineStr">
        <is>
          <t>Usages tourteaux -TERRES UNIVIA</t>
        </is>
      </c>
      <c r="O717" t="n">
        <v>-1</v>
      </c>
      <c r="P717" t="inlineStr">
        <is>
          <t>Part de consommation de tourteaux en FAB</t>
        </is>
      </c>
      <c r="Q717" t="inlineStr">
        <is>
          <t>ORIFLAAM</t>
        </is>
      </c>
    </row>
    <row r="718" ht="15" customHeight="1" s="1003">
      <c r="A718" s="1071" t="n">
        <v>9902</v>
      </c>
      <c r="B718" t="inlineStr">
        <is>
          <t>Tourteaux</t>
        </is>
      </c>
      <c r="C718" t="inlineStr">
        <is>
          <t>Débouchés</t>
        </is>
      </c>
      <c r="D718" t="inlineStr">
        <is>
          <t>kt</t>
        </is>
      </c>
      <c r="E718" t="inlineStr">
        <is>
          <t>France</t>
        </is>
      </c>
      <c r="F718" t="inlineStr">
        <is>
          <t>2023-24</t>
        </is>
      </c>
      <c r="G718" t="inlineStr">
        <is>
          <t>Lin</t>
        </is>
      </c>
      <c r="H718" t="inlineStr"/>
      <c r="I718" t="inlineStr"/>
      <c r="J718" t="inlineStr"/>
      <c r="K718" t="inlineStr"/>
      <c r="L718" t="inlineStr"/>
      <c r="M718" t="inlineStr"/>
      <c r="N718" t="inlineStr"/>
      <c r="O718" t="n">
        <v>0.02414259929396819</v>
      </c>
      <c r="P718" t="inlineStr"/>
      <c r="Q718" t="inlineStr"/>
    </row>
    <row r="719" ht="15" customHeight="1" s="1003">
      <c r="A719" s="1019" t="n">
        <v>9902</v>
      </c>
      <c r="B719" t="inlineStr">
        <is>
          <t>Tourteaux</t>
        </is>
      </c>
      <c r="C719" t="inlineStr">
        <is>
          <t>Hors FAB</t>
        </is>
      </c>
      <c r="D719" t="inlineStr">
        <is>
          <t>kt</t>
        </is>
      </c>
      <c r="E719" t="inlineStr">
        <is>
          <t>France</t>
        </is>
      </c>
      <c r="F719" t="inlineStr">
        <is>
          <t>2023-24</t>
        </is>
      </c>
      <c r="G719" t="inlineStr">
        <is>
          <t>Lin</t>
        </is>
      </c>
      <c r="H719" t="inlineStr"/>
      <c r="I719" t="inlineStr">
        <is>
          <t>Part de consommation de tourteaux en hors FAB = 2,41 % (ORIFLAAM)</t>
        </is>
      </c>
      <c r="J719" t="inlineStr">
        <is>
          <t>ORIFLAAM</t>
        </is>
      </c>
      <c r="K719" t="inlineStr">
        <is>
          <t>Même répartition des usages de tourteaux qu'en 2022-23 et pour les tourteaux autres que colza, tournesol et soja</t>
        </is>
      </c>
      <c r="L719" t="inlineStr">
        <is>
          <t>Répartition</t>
        </is>
      </c>
      <c r="M719" t="inlineStr">
        <is>
          <t>Part de consommation de tourteaux en hors FAB</t>
        </is>
      </c>
      <c r="N719" t="inlineStr">
        <is>
          <t>Usages tourteaux -TERRES UNIVIA</t>
        </is>
      </c>
      <c r="O719" t="n">
        <v>-1</v>
      </c>
      <c r="P719" t="inlineStr">
        <is>
          <t>Part de consommation de tourteaux en hors FAB</t>
        </is>
      </c>
      <c r="Q719" t="inlineStr">
        <is>
          <t>ORIFLAAM</t>
        </is>
      </c>
    </row>
    <row r="720" ht="15" customHeight="1" s="1003">
      <c r="A720" s="1071" t="n">
        <v>38</v>
      </c>
      <c r="B720" t="inlineStr">
        <is>
          <t>Graines autoconsommées</t>
        </is>
      </c>
      <c r="C720" t="inlineStr">
        <is>
          <t>Semences fermières</t>
        </is>
      </c>
      <c r="D720" t="inlineStr">
        <is>
          <t>kt</t>
        </is>
      </c>
      <c r="E720" t="inlineStr">
        <is>
          <t>France</t>
        </is>
      </c>
      <c r="F720" t="inlineStr">
        <is>
          <t>2023-24</t>
        </is>
      </c>
      <c r="G720" t="inlineStr">
        <is>
          <t>Pois</t>
        </is>
      </c>
      <c r="H720" t="inlineStr"/>
      <c r="I720" t="inlineStr">
        <is>
          <t>Part de semences fermières (par rapport aux semences certifiées) = 132,94 % (Enquête Pratiques culturales en grandes cultures - SSP)</t>
        </is>
      </c>
      <c r="J720" t="inlineStr">
        <is>
          <t>Enquête Pratiques culturales en grandes cultures - SSP</t>
        </is>
      </c>
      <c r="K720" t="inlineStr">
        <is>
          <t>0</t>
        </is>
      </c>
      <c r="L720" t="inlineStr">
        <is>
          <t>Répartition</t>
        </is>
      </c>
      <c r="M720" t="inlineStr">
        <is>
          <t>Part de semences fermières (par rapport aux semences certifiées)</t>
        </is>
      </c>
      <c r="N720" t="inlineStr">
        <is>
          <t>Semences fermières - AGRESTE</t>
        </is>
      </c>
      <c r="O720" t="n">
        <v>-1</v>
      </c>
      <c r="P720" t="inlineStr">
        <is>
          <t>Part de semences fermières (par rapport aux semences certifiées)</t>
        </is>
      </c>
      <c r="Q720" t="inlineStr">
        <is>
          <t>Enquête Pratiques culturales en grandes cultures - SSP</t>
        </is>
      </c>
    </row>
    <row r="721" ht="15" customHeight="1" s="1003">
      <c r="A721" s="1019" t="n">
        <v>38</v>
      </c>
      <c r="B721" t="inlineStr">
        <is>
          <t>Graines collectées</t>
        </is>
      </c>
      <c r="C721" t="inlineStr">
        <is>
          <t>Semences certifiées</t>
        </is>
      </c>
      <c r="D721" t="inlineStr">
        <is>
          <t>kt</t>
        </is>
      </c>
      <c r="E721" t="inlineStr">
        <is>
          <t>France</t>
        </is>
      </c>
      <c r="F721" t="inlineStr">
        <is>
          <t>2023-24</t>
        </is>
      </c>
      <c r="G721" t="inlineStr">
        <is>
          <t>Pois</t>
        </is>
      </c>
      <c r="H721" t="inlineStr">
        <is>
          <t>Production de semences certifiées = 20 kt (Bilans par campagne - FranceAgriMer)</t>
        </is>
      </c>
      <c r="I721" t="inlineStr"/>
      <c r="J721" t="inlineStr">
        <is>
          <t>Bilans par campagne - FranceAgriMer</t>
        </is>
      </c>
      <c r="K721" t="inlineStr"/>
      <c r="L721" t="inlineStr">
        <is>
          <t>Volume</t>
        </is>
      </c>
      <c r="M721" t="inlineStr">
        <is>
          <t>Production de semences certifiées</t>
        </is>
      </c>
      <c r="N721" t="inlineStr">
        <is>
          <t>Bilans Pois - FAM</t>
        </is>
      </c>
      <c r="O721" t="n">
        <v>1.329411764705882</v>
      </c>
      <c r="P721" t="inlineStr"/>
      <c r="Q721" t="inlineStr"/>
    </row>
    <row r="722" ht="15" customHeight="1" s="1003">
      <c r="A722" s="1071" t="n">
        <v>204</v>
      </c>
      <c r="B722" t="inlineStr">
        <is>
          <t>OS</t>
        </is>
      </c>
      <c r="C722" t="inlineStr">
        <is>
          <t>Issues de silo</t>
        </is>
      </c>
      <c r="D722" t="inlineStr">
        <is>
          <t>kt</t>
        </is>
      </c>
      <c r="E722" t="inlineStr">
        <is>
          <t>France</t>
        </is>
      </c>
      <c r="F722" t="inlineStr">
        <is>
          <t>2023-24</t>
        </is>
      </c>
      <c r="G722" t="inlineStr">
        <is>
          <t>Pois</t>
        </is>
      </c>
      <c r="H722" t="inlineStr"/>
      <c r="I722" t="inlineStr">
        <is>
          <t>Ratio d'issues de silo = 1 % (ONRB - FranceAgriMer)</t>
        </is>
      </c>
      <c r="J722" t="inlineStr">
        <is>
          <t>ONRB - FranceAgriMer</t>
        </is>
      </c>
      <c r="K722" t="inlineStr">
        <is>
          <t>0</t>
        </is>
      </c>
      <c r="L722" t="inlineStr">
        <is>
          <t>Rendement</t>
        </is>
      </c>
      <c r="M722" t="inlineStr">
        <is>
          <t>Ratio d'issues de silo</t>
        </is>
      </c>
      <c r="N722" t="inlineStr">
        <is>
          <t>Issues de silo - ONRB</t>
        </is>
      </c>
      <c r="O722" t="n">
        <v>-1</v>
      </c>
      <c r="P722" t="inlineStr">
        <is>
          <t>Ratio d'issues de silo</t>
        </is>
      </c>
      <c r="Q722" t="inlineStr">
        <is>
          <t>ONRB - FranceAgriMer</t>
        </is>
      </c>
    </row>
    <row r="723" ht="15" customHeight="1" s="1003">
      <c r="A723" s="1019" t="n">
        <v>204</v>
      </c>
      <c r="B723" t="inlineStr">
        <is>
          <t>Graines récoltées</t>
        </is>
      </c>
      <c r="C723" t="inlineStr">
        <is>
          <t>OS</t>
        </is>
      </c>
      <c r="D723" t="inlineStr">
        <is>
          <t>kt</t>
        </is>
      </c>
      <c r="E723" t="inlineStr">
        <is>
          <t>France</t>
        </is>
      </c>
      <c r="F723" t="inlineStr">
        <is>
          <t>2023-24</t>
        </is>
      </c>
      <c r="G723" t="inlineStr">
        <is>
          <t>Pois</t>
        </is>
      </c>
      <c r="H723" t="inlineStr">
        <is>
          <t>Collecte = 413 kt (Bilans par campagne - FranceAgriMer)</t>
        </is>
      </c>
      <c r="I723" t="inlineStr"/>
      <c r="J723" t="inlineStr">
        <is>
          <t>Bilans par campagne - FranceAgriMer</t>
        </is>
      </c>
      <c r="K723" t="inlineStr"/>
      <c r="L723" t="inlineStr">
        <is>
          <t>Volume</t>
        </is>
      </c>
      <c r="M723" t="inlineStr">
        <is>
          <t>Collecte</t>
        </is>
      </c>
      <c r="N723" t="inlineStr">
        <is>
          <t>Bilans Pois - FAM</t>
        </is>
      </c>
      <c r="O723" t="n">
        <v>0.01</v>
      </c>
      <c r="P723" t="inlineStr"/>
      <c r="Q723" t="inlineStr"/>
    </row>
    <row r="724" ht="15" customHeight="1" s="1003">
      <c r="A724" s="1071" t="n">
        <v>1907</v>
      </c>
      <c r="B724" t="inlineStr">
        <is>
          <t>Graines récoltées</t>
        </is>
      </c>
      <c r="C724" t="inlineStr">
        <is>
          <t>Ferme</t>
        </is>
      </c>
      <c r="D724" t="inlineStr">
        <is>
          <t>kt</t>
        </is>
      </c>
      <c r="E724" t="inlineStr">
        <is>
          <t>France</t>
        </is>
      </c>
      <c r="F724" t="inlineStr">
        <is>
          <t>2023-24</t>
        </is>
      </c>
      <c r="G724" t="inlineStr">
        <is>
          <t>Pois</t>
        </is>
      </c>
      <c r="H724" t="inlineStr"/>
      <c r="I724" t="inlineStr"/>
      <c r="J724" t="inlineStr"/>
      <c r="K724" t="inlineStr"/>
      <c r="L724" t="inlineStr"/>
      <c r="M724" t="inlineStr"/>
      <c r="N724" t="inlineStr"/>
      <c r="O724" t="n">
        <v>0.02</v>
      </c>
      <c r="P724" t="inlineStr"/>
      <c r="Q724" t="inlineStr"/>
    </row>
    <row r="725" ht="15" customHeight="1" s="1003">
      <c r="A725" s="1019" t="n">
        <v>1907</v>
      </c>
      <c r="B725" t="inlineStr">
        <is>
          <t>Graines autoconsommées</t>
        </is>
      </c>
      <c r="C725" t="inlineStr">
        <is>
          <t>Elimination/Pertes</t>
        </is>
      </c>
      <c r="D725" t="inlineStr">
        <is>
          <t>kt</t>
        </is>
      </c>
      <c r="E725" t="inlineStr">
        <is>
          <t>France</t>
        </is>
      </c>
      <c r="F725" t="inlineStr">
        <is>
          <t>2023-24</t>
        </is>
      </c>
      <c r="G725" t="inlineStr">
        <is>
          <t>Pois</t>
        </is>
      </c>
      <c r="H725" t="inlineStr"/>
      <c r="I725" t="inlineStr">
        <is>
          <t>Ratio de pertes à la ferme = 2 % (ORIFLAAM - Terres Univia)</t>
        </is>
      </c>
      <c r="J725" t="inlineStr">
        <is>
          <t>ORIFLAAM - Terres Univia</t>
        </is>
      </c>
      <c r="K725" t="inlineStr">
        <is>
          <t>0</t>
        </is>
      </c>
      <c r="L725" t="inlineStr">
        <is>
          <t>Rendement</t>
        </is>
      </c>
      <c r="M725" t="inlineStr">
        <is>
          <t>Ratio de pertes à la ferme</t>
        </is>
      </c>
      <c r="N725" t="inlineStr">
        <is>
          <t>Pertes ferme - TERRES UNIVIA</t>
        </is>
      </c>
      <c r="O725" t="n">
        <v>-1</v>
      </c>
      <c r="P725" t="inlineStr">
        <is>
          <t>Ratio de pertes à la ferme</t>
        </is>
      </c>
      <c r="Q725" t="inlineStr">
        <is>
          <t>ORIFLAAM - Terres Univia</t>
        </is>
      </c>
    </row>
    <row r="726" ht="15" customHeight="1" s="1003">
      <c r="A726" s="1071" t="n">
        <v>4016</v>
      </c>
      <c r="B726" t="inlineStr">
        <is>
          <t>Issues de silo</t>
        </is>
      </c>
      <c r="C726" t="inlineStr">
        <is>
          <t>FAF</t>
        </is>
      </c>
      <c r="D726" t="inlineStr">
        <is>
          <t>kt</t>
        </is>
      </c>
      <c r="E726" t="inlineStr">
        <is>
          <t>France</t>
        </is>
      </c>
      <c r="F726" t="inlineStr">
        <is>
          <t>2023-24</t>
        </is>
      </c>
      <c r="G726" t="inlineStr">
        <is>
          <t>Pois</t>
        </is>
      </c>
      <c r="H726" t="inlineStr"/>
      <c r="I726" t="inlineStr">
        <is>
          <t>Part d'issues de silo consommées par les FAF = 56,33 % (ONRB - FranceAgriMer)</t>
        </is>
      </c>
      <c r="J726" t="inlineStr">
        <is>
          <t>ONRB - FranceAgriMer</t>
        </is>
      </c>
      <c r="K726" t="inlineStr">
        <is>
          <t>0</t>
        </is>
      </c>
      <c r="L726" t="inlineStr">
        <is>
          <t>Répartition</t>
        </is>
      </c>
      <c r="M726" t="inlineStr">
        <is>
          <t>Part d'issues de silo consommées par les FAF</t>
        </is>
      </c>
      <c r="N726" t="inlineStr">
        <is>
          <t>Issues de silo - ONRB</t>
        </is>
      </c>
      <c r="O726" t="n">
        <v>-1</v>
      </c>
      <c r="P726" t="inlineStr">
        <is>
          <t>Part d'issues de silo consommées par les FAF</t>
        </is>
      </c>
      <c r="Q726" t="inlineStr">
        <is>
          <t>ONRB - FranceAgriMer</t>
        </is>
      </c>
    </row>
    <row r="727" ht="15" customHeight="1" s="1003">
      <c r="A727" s="1019" t="n">
        <v>4016</v>
      </c>
      <c r="B727" t="inlineStr">
        <is>
          <t>OS</t>
        </is>
      </c>
      <c r="C727" t="inlineStr">
        <is>
          <t>Issues de silo</t>
        </is>
      </c>
      <c r="D727" t="inlineStr">
        <is>
          <t>kt</t>
        </is>
      </c>
      <c r="E727" t="inlineStr">
        <is>
          <t>France</t>
        </is>
      </c>
      <c r="F727" t="inlineStr">
        <is>
          <t>2023-24</t>
        </is>
      </c>
      <c r="G727" t="inlineStr">
        <is>
          <t>Pois</t>
        </is>
      </c>
      <c r="H727" t="inlineStr"/>
      <c r="I727" t="inlineStr">
        <is>
          <t>Ratio d'issues de silo = 1 % (ONRB - FranceAgriMer)</t>
        </is>
      </c>
      <c r="J727" t="inlineStr">
        <is>
          <t>ONRB - FranceAgriMer</t>
        </is>
      </c>
      <c r="K727" t="inlineStr">
        <is>
          <t>0</t>
        </is>
      </c>
      <c r="L727" t="inlineStr">
        <is>
          <t>Rendement</t>
        </is>
      </c>
      <c r="M727" t="inlineStr">
        <is>
          <t>Ratio d'issues de silo</t>
        </is>
      </c>
      <c r="N727" t="inlineStr">
        <is>
          <t>Issues de silo - ONRB</t>
        </is>
      </c>
      <c r="O727" t="n">
        <v>0.5633</v>
      </c>
      <c r="P727" t="inlineStr"/>
      <c r="Q727" t="inlineStr"/>
    </row>
    <row r="728" ht="15" customHeight="1" s="1003">
      <c r="A728" s="1071" t="n">
        <v>5016</v>
      </c>
      <c r="B728" t="inlineStr">
        <is>
          <t>OS</t>
        </is>
      </c>
      <c r="C728" t="inlineStr">
        <is>
          <t>Issues de silo</t>
        </is>
      </c>
      <c r="D728" t="inlineStr">
        <is>
          <t>kt</t>
        </is>
      </c>
      <c r="E728" t="inlineStr">
        <is>
          <t>France</t>
        </is>
      </c>
      <c r="F728" t="inlineStr">
        <is>
          <t>2023-24</t>
        </is>
      </c>
      <c r="G728" t="inlineStr">
        <is>
          <t>Pois</t>
        </is>
      </c>
      <c r="H728" t="inlineStr"/>
      <c r="I728" t="inlineStr">
        <is>
          <t>Ratio d'issues de silo = 1 % (ONRB - FranceAgriMer)</t>
        </is>
      </c>
      <c r="J728" t="inlineStr">
        <is>
          <t>ONRB - FranceAgriMer</t>
        </is>
      </c>
      <c r="K728" t="inlineStr">
        <is>
          <t>0</t>
        </is>
      </c>
      <c r="L728" t="inlineStr">
        <is>
          <t>Rendement</t>
        </is>
      </c>
      <c r="M728" t="inlineStr">
        <is>
          <t>Ratio d'issues de silo</t>
        </is>
      </c>
      <c r="N728" t="inlineStr">
        <is>
          <t>Issues de silo - ONRB</t>
        </is>
      </c>
      <c r="O728" t="n">
        <v>0.0077</v>
      </c>
      <c r="P728" t="inlineStr"/>
      <c r="Q728" t="inlineStr"/>
    </row>
    <row r="729" ht="15" customHeight="1" s="1003">
      <c r="A729" s="1019" t="n">
        <v>5016</v>
      </c>
      <c r="B729" t="inlineStr">
        <is>
          <t>Issues de silo</t>
        </is>
      </c>
      <c r="C729" t="inlineStr">
        <is>
          <t>Litière</t>
        </is>
      </c>
      <c r="D729" t="inlineStr">
        <is>
          <t>kt</t>
        </is>
      </c>
      <c r="E729" t="inlineStr">
        <is>
          <t>France</t>
        </is>
      </c>
      <c r="F729" t="inlineStr">
        <is>
          <t>2023-24</t>
        </is>
      </c>
      <c r="G729" t="inlineStr">
        <is>
          <t>Pois</t>
        </is>
      </c>
      <c r="H729" t="inlineStr"/>
      <c r="I729" t="inlineStr">
        <is>
          <t>Part d'issues de silo consommées comme litière = 0,77 % (ONRB - FranceAgriMer)</t>
        </is>
      </c>
      <c r="J729" t="inlineStr">
        <is>
          <t>ONRB - FranceAgriMer</t>
        </is>
      </c>
      <c r="K729" t="inlineStr">
        <is>
          <t>0</t>
        </is>
      </c>
      <c r="L729" t="inlineStr">
        <is>
          <t>Répartition</t>
        </is>
      </c>
      <c r="M729" t="inlineStr">
        <is>
          <t>Part d'issues de silo consommées comme litière</t>
        </is>
      </c>
      <c r="N729" t="inlineStr">
        <is>
          <t>Issues de silo - ONRB</t>
        </is>
      </c>
      <c r="O729" t="n">
        <v>-1</v>
      </c>
      <c r="P729" t="inlineStr">
        <is>
          <t>Part d'issues de silo consommées comme litière</t>
        </is>
      </c>
      <c r="Q729" t="inlineStr">
        <is>
          <t>ONRB - FranceAgriMer</t>
        </is>
      </c>
    </row>
    <row r="730" ht="15" customHeight="1" s="1003">
      <c r="A730" s="1071" t="n">
        <v>6016</v>
      </c>
      <c r="B730" t="inlineStr">
        <is>
          <t>OS</t>
        </is>
      </c>
      <c r="C730" t="inlineStr">
        <is>
          <t>Issues de silo</t>
        </is>
      </c>
      <c r="D730" t="inlineStr">
        <is>
          <t>kt</t>
        </is>
      </c>
      <c r="E730" t="inlineStr">
        <is>
          <t>France</t>
        </is>
      </c>
      <c r="F730" t="inlineStr">
        <is>
          <t>2023-24</t>
        </is>
      </c>
      <c r="G730" t="inlineStr">
        <is>
          <t>Pois</t>
        </is>
      </c>
      <c r="H730" t="inlineStr"/>
      <c r="I730" t="inlineStr">
        <is>
          <t>Ratio d'issues de silo = 1 % (ONRB - FranceAgriMer)</t>
        </is>
      </c>
      <c r="J730" t="inlineStr">
        <is>
          <t>ONRB - FranceAgriMer</t>
        </is>
      </c>
      <c r="K730" t="inlineStr">
        <is>
          <t>0</t>
        </is>
      </c>
      <c r="L730" t="inlineStr">
        <is>
          <t>Rendement</t>
        </is>
      </c>
      <c r="M730" t="inlineStr">
        <is>
          <t>Ratio d'issues de silo</t>
        </is>
      </c>
      <c r="N730" t="inlineStr">
        <is>
          <t>Issues de silo - ONRB</t>
        </is>
      </c>
      <c r="O730" t="n">
        <v>0</v>
      </c>
      <c r="P730" t="inlineStr"/>
      <c r="Q730" t="inlineStr"/>
    </row>
    <row r="731" ht="15" customHeight="1" s="1003">
      <c r="A731" s="1019" t="n">
        <v>6016</v>
      </c>
      <c r="B731" t="inlineStr">
        <is>
          <t>Issues de silo</t>
        </is>
      </c>
      <c r="C731" t="inlineStr">
        <is>
          <t>Compostage</t>
        </is>
      </c>
      <c r="D731" t="inlineStr">
        <is>
          <t>kt</t>
        </is>
      </c>
      <c r="E731" t="inlineStr">
        <is>
          <t>France</t>
        </is>
      </c>
      <c r="F731" t="inlineStr">
        <is>
          <t>2023-24</t>
        </is>
      </c>
      <c r="G731" t="inlineStr">
        <is>
          <t>Pois</t>
        </is>
      </c>
      <c r="H731" t="inlineStr"/>
      <c r="I731" t="inlineStr">
        <is>
          <t>Part d'issues de silo compostées = 0 % (ONRB - FranceAgriMer)</t>
        </is>
      </c>
      <c r="J731" t="inlineStr">
        <is>
          <t>ONRB - FranceAgriMer</t>
        </is>
      </c>
      <c r="K731" t="inlineStr">
        <is>
          <t>0</t>
        </is>
      </c>
      <c r="L731" t="inlineStr">
        <is>
          <t>Répartition</t>
        </is>
      </c>
      <c r="M731" t="inlineStr">
        <is>
          <t>Part d'issues de silo compostées</t>
        </is>
      </c>
      <c r="N731" t="inlineStr">
        <is>
          <t>Issues de silo - ONRB</t>
        </is>
      </c>
      <c r="O731" t="n">
        <v>-1</v>
      </c>
      <c r="P731" t="inlineStr">
        <is>
          <t>Part d'issues de silo compostées</t>
        </is>
      </c>
      <c r="Q731" t="inlineStr">
        <is>
          <t>ONRB - FranceAgriMer</t>
        </is>
      </c>
    </row>
    <row r="732" ht="15" customHeight="1" s="1003">
      <c r="A732" s="1071" t="n">
        <v>6902</v>
      </c>
      <c r="B732" t="inlineStr">
        <is>
          <t>Amidonnerie</t>
        </is>
      </c>
      <c r="C732" t="inlineStr">
        <is>
          <t>Amidon</t>
        </is>
      </c>
      <c r="D732" t="inlineStr">
        <is>
          <t>kt</t>
        </is>
      </c>
      <c r="E732" t="inlineStr">
        <is>
          <t>France</t>
        </is>
      </c>
      <c r="F732" t="inlineStr">
        <is>
          <t>2023-24</t>
        </is>
      </c>
      <c r="G732" t="inlineStr">
        <is>
          <t>Pois</t>
        </is>
      </c>
      <c r="H732" t="inlineStr"/>
      <c r="I732" t="inlineStr">
        <is>
          <t>Rendement de production d'amidon = 40 % (Chiffres clés - USIPA)</t>
        </is>
      </c>
      <c r="J732" t="inlineStr">
        <is>
          <t>Chiffres clés - USIPA</t>
        </is>
      </c>
      <c r="K732" t="inlineStr">
        <is>
          <t>0</t>
        </is>
      </c>
      <c r="L732" t="inlineStr">
        <is>
          <t>Rendement</t>
        </is>
      </c>
      <c r="M732" t="inlineStr">
        <is>
          <t>Rendement de production d'amidon</t>
        </is>
      </c>
      <c r="N732" t="inlineStr">
        <is>
          <t>Fab. ingrédients - Diverses</t>
        </is>
      </c>
      <c r="O732" t="n">
        <v>-1</v>
      </c>
      <c r="P732" t="inlineStr">
        <is>
          <t>Rendement de production d'amidon</t>
        </is>
      </c>
      <c r="Q732" t="inlineStr">
        <is>
          <t>Chiffres clés - USIPA</t>
        </is>
      </c>
    </row>
    <row r="733" ht="15" customHeight="1" s="1003">
      <c r="A733" s="1019" t="n">
        <v>6902</v>
      </c>
      <c r="B733" t="inlineStr">
        <is>
          <t>Graines collectées</t>
        </is>
      </c>
      <c r="C733" t="inlineStr">
        <is>
          <t>Amidonnerie</t>
        </is>
      </c>
      <c r="D733" t="inlineStr">
        <is>
          <t>kt</t>
        </is>
      </c>
      <c r="E733" t="inlineStr">
        <is>
          <t>France</t>
        </is>
      </c>
      <c r="F733" t="inlineStr">
        <is>
          <t>2023-24</t>
        </is>
      </c>
      <c r="G733" t="inlineStr">
        <is>
          <t>Pois</t>
        </is>
      </c>
      <c r="H733" t="inlineStr">
        <is>
          <t>Consommation de graines en alimentation humaine = 140 kt (Bilans par campagne - FranceAgriMer)</t>
        </is>
      </c>
      <c r="I733" t="inlineStr"/>
      <c r="J733" t="inlineStr">
        <is>
          <t>Bilans par campagne - FranceAgriMer</t>
        </is>
      </c>
      <c r="K733" t="inlineStr"/>
      <c r="L733" t="inlineStr">
        <is>
          <t>Volume</t>
        </is>
      </c>
      <c r="M733" t="inlineStr">
        <is>
          <t>Consommation de graines en alimentation humaine</t>
        </is>
      </c>
      <c r="N733" t="inlineStr">
        <is>
          <t>Bilans Pois - FAM</t>
        </is>
      </c>
      <c r="O733" t="n">
        <v>0.4</v>
      </c>
      <c r="P733" t="inlineStr"/>
      <c r="Q733" t="inlineStr"/>
    </row>
    <row r="734" ht="15" customHeight="1" s="1003">
      <c r="A734" s="1071" t="n">
        <v>7002</v>
      </c>
      <c r="B734" t="inlineStr">
        <is>
          <t>Graines collectées</t>
        </is>
      </c>
      <c r="C734" t="inlineStr">
        <is>
          <t>Amidonnerie</t>
        </is>
      </c>
      <c r="D734" t="inlineStr">
        <is>
          <t>kt</t>
        </is>
      </c>
      <c r="E734" t="inlineStr">
        <is>
          <t>France</t>
        </is>
      </c>
      <c r="F734" t="inlineStr">
        <is>
          <t>2023-24</t>
        </is>
      </c>
      <c r="G734" t="inlineStr">
        <is>
          <t>Pois</t>
        </is>
      </c>
      <c r="H734" t="inlineStr">
        <is>
          <t>Consommation de graines en alimentation humaine = 140 kt (Bilans par campagne - FranceAgriMer)</t>
        </is>
      </c>
      <c r="I734" t="inlineStr"/>
      <c r="J734" t="inlineStr">
        <is>
          <t>Bilans par campagne - FranceAgriMer</t>
        </is>
      </c>
      <c r="K734" t="inlineStr"/>
      <c r="L734" t="inlineStr">
        <is>
          <t>Volume</t>
        </is>
      </c>
      <c r="M734" t="inlineStr">
        <is>
          <t>Consommation de graines en alimentation humaine</t>
        </is>
      </c>
      <c r="N734" t="inlineStr">
        <is>
          <t>Bilans Pois - FAM</t>
        </is>
      </c>
      <c r="O734" t="n">
        <v>0.17</v>
      </c>
      <c r="P734" t="inlineStr"/>
      <c r="Q734" t="inlineStr"/>
    </row>
    <row r="735" ht="15" customHeight="1" s="1003">
      <c r="A735" s="1019" t="n">
        <v>7002</v>
      </c>
      <c r="B735" t="inlineStr">
        <is>
          <t>Amidonnerie</t>
        </is>
      </c>
      <c r="C735" t="inlineStr">
        <is>
          <t>Protéine</t>
        </is>
      </c>
      <c r="D735" t="inlineStr">
        <is>
          <t>kt</t>
        </is>
      </c>
      <c r="E735" t="inlineStr">
        <is>
          <t>France</t>
        </is>
      </c>
      <c r="F735" t="inlineStr">
        <is>
          <t>2023-24</t>
        </is>
      </c>
      <c r="G735" t="inlineStr">
        <is>
          <t>Pois</t>
        </is>
      </c>
      <c r="H735" t="inlineStr"/>
      <c r="I735" t="inlineStr">
        <is>
          <t>Rendement de production de protéine = 17 % (Composition - Feedtables)</t>
        </is>
      </c>
      <c r="J735" t="inlineStr">
        <is>
          <t>Composition - Feedtables</t>
        </is>
      </c>
      <c r="K735" t="inlineStr">
        <is>
          <t>0</t>
        </is>
      </c>
      <c r="L735" t="inlineStr">
        <is>
          <t>Rendement</t>
        </is>
      </c>
      <c r="M735" t="inlineStr">
        <is>
          <t>Rendement de production de protéine</t>
        </is>
      </c>
      <c r="N735" t="inlineStr">
        <is>
          <t>Fab. ingrédients - Diverses</t>
        </is>
      </c>
      <c r="O735" t="n">
        <v>-1</v>
      </c>
      <c r="P735" t="inlineStr">
        <is>
          <t>Rendement de production de protéine</t>
        </is>
      </c>
      <c r="Q735" t="inlineStr">
        <is>
          <t>Composition - Feedtables</t>
        </is>
      </c>
    </row>
    <row r="736" ht="15" customHeight="1" s="1003">
      <c r="A736" s="1071" t="n">
        <v>7016</v>
      </c>
      <c r="B736" t="inlineStr">
        <is>
          <t>Issues de silo</t>
        </is>
      </c>
      <c r="C736" t="inlineStr">
        <is>
          <t>Autres biomatériaux</t>
        </is>
      </c>
      <c r="D736" t="inlineStr">
        <is>
          <t>kt</t>
        </is>
      </c>
      <c r="E736" t="inlineStr">
        <is>
          <t>France</t>
        </is>
      </c>
      <c r="F736" t="inlineStr">
        <is>
          <t>2023-24</t>
        </is>
      </c>
      <c r="G736" t="inlineStr">
        <is>
          <t>Pois</t>
        </is>
      </c>
      <c r="H736" t="inlineStr"/>
      <c r="I736" t="inlineStr">
        <is>
          <t>Part d'issues de silo consommées comme autres biomatériaux = 0,77 % (ONRB - FranceAgriMer)</t>
        </is>
      </c>
      <c r="J736" t="inlineStr">
        <is>
          <t>ONRB - FranceAgriMer</t>
        </is>
      </c>
      <c r="K736" t="inlineStr">
        <is>
          <t>0</t>
        </is>
      </c>
      <c r="L736" t="inlineStr">
        <is>
          <t>Répartition</t>
        </is>
      </c>
      <c r="M736" t="inlineStr">
        <is>
          <t>Part d'issues de silo consommées comme autres biomatériaux</t>
        </is>
      </c>
      <c r="N736" t="inlineStr">
        <is>
          <t>Issues de silo - ONRB</t>
        </is>
      </c>
      <c r="O736" t="n">
        <v>-1</v>
      </c>
      <c r="P736" t="inlineStr">
        <is>
          <t>Part d'issues de silo consommées comme autres biomatériaux</t>
        </is>
      </c>
      <c r="Q736" t="inlineStr">
        <is>
          <t>ONRB - FranceAgriMer</t>
        </is>
      </c>
    </row>
    <row r="737" ht="15" customHeight="1" s="1003">
      <c r="A737" s="1019" t="n">
        <v>7016</v>
      </c>
      <c r="B737" t="inlineStr">
        <is>
          <t>OS</t>
        </is>
      </c>
      <c r="C737" t="inlineStr">
        <is>
          <t>Issues de silo</t>
        </is>
      </c>
      <c r="D737" t="inlineStr">
        <is>
          <t>kt</t>
        </is>
      </c>
      <c r="E737" t="inlineStr">
        <is>
          <t>France</t>
        </is>
      </c>
      <c r="F737" t="inlineStr">
        <is>
          <t>2023-24</t>
        </is>
      </c>
      <c r="G737" t="inlineStr">
        <is>
          <t>Pois</t>
        </is>
      </c>
      <c r="H737" t="inlineStr"/>
      <c r="I737" t="inlineStr">
        <is>
          <t>Ratio d'issues de silo = 1 % (ONRB - FranceAgriMer)</t>
        </is>
      </c>
      <c r="J737" t="inlineStr">
        <is>
          <t>ONRB - FranceAgriMer</t>
        </is>
      </c>
      <c r="K737" t="inlineStr">
        <is>
          <t>0</t>
        </is>
      </c>
      <c r="L737" t="inlineStr">
        <is>
          <t>Rendement</t>
        </is>
      </c>
      <c r="M737" t="inlineStr">
        <is>
          <t>Ratio d'issues de silo</t>
        </is>
      </c>
      <c r="N737" t="inlineStr">
        <is>
          <t>Issues de silo - ONRB</t>
        </is>
      </c>
      <c r="O737" t="n">
        <v>0.0077</v>
      </c>
      <c r="P737" t="inlineStr"/>
      <c r="Q737" t="inlineStr"/>
    </row>
    <row r="738" ht="15" customHeight="1" s="1003">
      <c r="A738" s="1071" t="n">
        <v>8016</v>
      </c>
      <c r="B738" t="inlineStr">
        <is>
          <t>OS</t>
        </is>
      </c>
      <c r="C738" t="inlineStr">
        <is>
          <t>Issues de silo</t>
        </is>
      </c>
      <c r="D738" t="inlineStr">
        <is>
          <t>kt</t>
        </is>
      </c>
      <c r="E738" t="inlineStr">
        <is>
          <t>France</t>
        </is>
      </c>
      <c r="F738" t="inlineStr">
        <is>
          <t>2023-24</t>
        </is>
      </c>
      <c r="G738" t="inlineStr">
        <is>
          <t>Pois</t>
        </is>
      </c>
      <c r="H738" t="inlineStr"/>
      <c r="I738" t="inlineStr">
        <is>
          <t>Ratio d'issues de silo = 1 % (ONRB - FranceAgriMer)</t>
        </is>
      </c>
      <c r="J738" t="inlineStr">
        <is>
          <t>ONRB - FranceAgriMer</t>
        </is>
      </c>
      <c r="K738" t="inlineStr">
        <is>
          <t>0</t>
        </is>
      </c>
      <c r="L738" t="inlineStr">
        <is>
          <t>Rendement</t>
        </is>
      </c>
      <c r="M738" t="inlineStr">
        <is>
          <t>Ratio d'issues de silo</t>
        </is>
      </c>
      <c r="N738" t="inlineStr">
        <is>
          <t>Issues de silo - ONRB</t>
        </is>
      </c>
      <c r="O738" t="n">
        <v>0.4072</v>
      </c>
      <c r="P738" t="inlineStr"/>
      <c r="Q738" t="inlineStr"/>
    </row>
    <row r="739" ht="15" customHeight="1" s="1003">
      <c r="A739" s="1019" t="n">
        <v>8016</v>
      </c>
      <c r="B739" t="inlineStr">
        <is>
          <t>Issues de silo</t>
        </is>
      </c>
      <c r="C739" t="inlineStr">
        <is>
          <t>Méthanisation</t>
        </is>
      </c>
      <c r="D739" t="inlineStr">
        <is>
          <t>kt</t>
        </is>
      </c>
      <c r="E739" t="inlineStr">
        <is>
          <t>France</t>
        </is>
      </c>
      <c r="F739" t="inlineStr">
        <is>
          <t>2023-24</t>
        </is>
      </c>
      <c r="G739" t="inlineStr">
        <is>
          <t>Pois</t>
        </is>
      </c>
      <c r="H739" t="inlineStr"/>
      <c r="I739" t="inlineStr">
        <is>
          <t>Part d'issues de silo consommées en méthanisation = 40,72 % (ONRB - FranceAgriMer)</t>
        </is>
      </c>
      <c r="J739" t="inlineStr">
        <is>
          <t>ONRB - FranceAgriMer</t>
        </is>
      </c>
      <c r="K739" t="inlineStr">
        <is>
          <t>0</t>
        </is>
      </c>
      <c r="L739" t="inlineStr">
        <is>
          <t>Répartition</t>
        </is>
      </c>
      <c r="M739" t="inlineStr">
        <is>
          <t>Part d'issues de silo consommées en méthanisation</t>
        </is>
      </c>
      <c r="N739" t="inlineStr">
        <is>
          <t>Issues de silo - ONRB</t>
        </is>
      </c>
      <c r="O739" t="n">
        <v>-1</v>
      </c>
      <c r="P739" t="inlineStr">
        <is>
          <t>Part d'issues de silo consommées en méthanisation</t>
        </is>
      </c>
      <c r="Q739" t="inlineStr">
        <is>
          <t>ONRB - FranceAgriMer</t>
        </is>
      </c>
    </row>
    <row r="740" ht="15" customHeight="1" s="1003">
      <c r="A740" s="1071" t="n">
        <v>9016</v>
      </c>
      <c r="B740" t="inlineStr">
        <is>
          <t>OS</t>
        </is>
      </c>
      <c r="C740" t="inlineStr">
        <is>
          <t>Issues de silo</t>
        </is>
      </c>
      <c r="D740" t="inlineStr">
        <is>
          <t>kt</t>
        </is>
      </c>
      <c r="E740" t="inlineStr">
        <is>
          <t>France</t>
        </is>
      </c>
      <c r="F740" t="inlineStr">
        <is>
          <t>2023-24</t>
        </is>
      </c>
      <c r="G740" t="inlineStr">
        <is>
          <t>Pois</t>
        </is>
      </c>
      <c r="H740" t="inlineStr"/>
      <c r="I740" t="inlineStr">
        <is>
          <t>Ratio d'issues de silo = 1 % (ONRB - FranceAgriMer)</t>
        </is>
      </c>
      <c r="J740" t="inlineStr">
        <is>
          <t>ONRB - FranceAgriMer</t>
        </is>
      </c>
      <c r="K740" t="inlineStr">
        <is>
          <t>0</t>
        </is>
      </c>
      <c r="L740" t="inlineStr">
        <is>
          <t>Rendement</t>
        </is>
      </c>
      <c r="M740" t="inlineStr">
        <is>
          <t>Ratio d'issues de silo</t>
        </is>
      </c>
      <c r="N740" t="inlineStr">
        <is>
          <t>Issues de silo - ONRB</t>
        </is>
      </c>
      <c r="O740" t="n">
        <v>0.0103</v>
      </c>
      <c r="P740" t="inlineStr"/>
      <c r="Q740" t="inlineStr"/>
    </row>
    <row r="741" ht="15" customHeight="1" s="1003">
      <c r="A741" s="1019" t="n">
        <v>9016</v>
      </c>
      <c r="B741" t="inlineStr">
        <is>
          <t>Issues de silo</t>
        </is>
      </c>
      <c r="C741" t="inlineStr">
        <is>
          <t>Combustion</t>
        </is>
      </c>
      <c r="D741" t="inlineStr">
        <is>
          <t>kt</t>
        </is>
      </c>
      <c r="E741" t="inlineStr">
        <is>
          <t>France</t>
        </is>
      </c>
      <c r="F741" t="inlineStr">
        <is>
          <t>2023-24</t>
        </is>
      </c>
      <c r="G741" t="inlineStr">
        <is>
          <t>Pois</t>
        </is>
      </c>
      <c r="H741" t="inlineStr"/>
      <c r="I741" t="inlineStr">
        <is>
          <t>Part d'issues de silo brûlées = 1,03 % (ONRB - FranceAgriMer)</t>
        </is>
      </c>
      <c r="J741" t="inlineStr">
        <is>
          <t>ONRB - FranceAgriMer</t>
        </is>
      </c>
      <c r="K741" t="inlineStr">
        <is>
          <t>0</t>
        </is>
      </c>
      <c r="L741" t="inlineStr">
        <is>
          <t>Répartition</t>
        </is>
      </c>
      <c r="M741" t="inlineStr">
        <is>
          <t>Part d'issues de silo brûlées</t>
        </is>
      </c>
      <c r="N741" t="inlineStr">
        <is>
          <t>Issues de silo - ONRB</t>
        </is>
      </c>
      <c r="O741" t="n">
        <v>-1</v>
      </c>
      <c r="P741" t="inlineStr">
        <is>
          <t>Part d'issues de silo brûlées</t>
        </is>
      </c>
      <c r="Q741" t="inlineStr">
        <is>
          <t>ONRB - FranceAgriMer</t>
        </is>
      </c>
    </row>
    <row r="742" ht="15" customHeight="1" s="1003">
      <c r="A742" s="1071" t="n">
        <v>39</v>
      </c>
      <c r="B742" t="inlineStr">
        <is>
          <t>Graines autoconsommées</t>
        </is>
      </c>
      <c r="C742" t="inlineStr">
        <is>
          <t>Semences fermières</t>
        </is>
      </c>
      <c r="D742" t="inlineStr">
        <is>
          <t>kt</t>
        </is>
      </c>
      <c r="E742" t="inlineStr">
        <is>
          <t>France</t>
        </is>
      </c>
      <c r="F742" t="inlineStr">
        <is>
          <t>2023-24</t>
        </is>
      </c>
      <c r="G742" t="inlineStr">
        <is>
          <t>Féverole</t>
        </is>
      </c>
      <c r="H742" t="inlineStr"/>
      <c r="I742" t="inlineStr">
        <is>
          <t>Part de semences fermières (par rapport aux semences certifiées) = 238,98 % (Enquête Pratiques culturales en grandes cultures - SSP)</t>
        </is>
      </c>
      <c r="J742" t="inlineStr">
        <is>
          <t>Enquête Pratiques culturales en grandes cultures - SSP</t>
        </is>
      </c>
      <c r="K742" t="inlineStr">
        <is>
          <t>0</t>
        </is>
      </c>
      <c r="L742" t="inlineStr">
        <is>
          <t>Répartition</t>
        </is>
      </c>
      <c r="M742" t="inlineStr">
        <is>
          <t>Part de semences fermières (par rapport aux semences certifiées)</t>
        </is>
      </c>
      <c r="N742" t="inlineStr">
        <is>
          <t>Semences fermières - AGRESTE</t>
        </is>
      </c>
      <c r="O742" t="n">
        <v>-1</v>
      </c>
      <c r="P742" t="inlineStr">
        <is>
          <t>Part de semences fermières (par rapport aux semences certifiées)</t>
        </is>
      </c>
      <c r="Q742" t="inlineStr">
        <is>
          <t>Enquête Pratiques culturales en grandes cultures - SSP</t>
        </is>
      </c>
    </row>
    <row r="743" ht="15" customHeight="1" s="1003">
      <c r="A743" s="1019" t="n">
        <v>39</v>
      </c>
      <c r="B743" t="inlineStr">
        <is>
          <t>Graines collectées</t>
        </is>
      </c>
      <c r="C743" t="inlineStr">
        <is>
          <t>Semences certifiées</t>
        </is>
      </c>
      <c r="D743" t="inlineStr">
        <is>
          <t>kt</t>
        </is>
      </c>
      <c r="E743" t="inlineStr">
        <is>
          <t>France</t>
        </is>
      </c>
      <c r="F743" t="inlineStr">
        <is>
          <t>2023-24</t>
        </is>
      </c>
      <c r="G743" t="inlineStr">
        <is>
          <t>Féverole</t>
        </is>
      </c>
      <c r="H743" t="inlineStr">
        <is>
          <t>Production de semences certifiées = 7 kt (Bilans par campagne - FranceAgriMer)</t>
        </is>
      </c>
      <c r="I743" t="inlineStr"/>
      <c r="J743" t="inlineStr">
        <is>
          <t>Bilans par campagne - FranceAgriMer</t>
        </is>
      </c>
      <c r="K743" t="inlineStr"/>
      <c r="L743" t="inlineStr">
        <is>
          <t>Volume</t>
        </is>
      </c>
      <c r="M743" t="inlineStr">
        <is>
          <t>Production de semences certifiées</t>
        </is>
      </c>
      <c r="N743" t="inlineStr">
        <is>
          <t>Bilans Féverole - FAM</t>
        </is>
      </c>
      <c r="O743" t="n">
        <v>2.389830508474576</v>
      </c>
      <c r="P743" t="inlineStr"/>
      <c r="Q743" t="inlineStr"/>
    </row>
    <row r="744" ht="15" customHeight="1" s="1003">
      <c r="A744" s="1071" t="n">
        <v>205</v>
      </c>
      <c r="B744" t="inlineStr">
        <is>
          <t>Graines récoltées</t>
        </is>
      </c>
      <c r="C744" t="inlineStr">
        <is>
          <t>OS</t>
        </is>
      </c>
      <c r="D744" t="inlineStr">
        <is>
          <t>kt</t>
        </is>
      </c>
      <c r="E744" t="inlineStr">
        <is>
          <t>France</t>
        </is>
      </c>
      <c r="F744" t="inlineStr">
        <is>
          <t>2023-24</t>
        </is>
      </c>
      <c r="G744" t="inlineStr">
        <is>
          <t>Féverole</t>
        </is>
      </c>
      <c r="H744" t="inlineStr">
        <is>
          <t>Collecte = 146 kt (Bilans par campagne - FranceAgriMer)</t>
        </is>
      </c>
      <c r="I744" t="inlineStr"/>
      <c r="J744" t="inlineStr">
        <is>
          <t>Bilans par campagne - FranceAgriMer</t>
        </is>
      </c>
      <c r="K744" t="inlineStr"/>
      <c r="L744" t="inlineStr">
        <is>
          <t>Volume</t>
        </is>
      </c>
      <c r="M744" t="inlineStr">
        <is>
          <t>Collecte</t>
        </is>
      </c>
      <c r="N744" t="inlineStr">
        <is>
          <t>Bilans Féverole - FAM</t>
        </is>
      </c>
      <c r="O744" t="n">
        <v>0.01</v>
      </c>
      <c r="P744" t="inlineStr"/>
      <c r="Q744" t="inlineStr"/>
    </row>
    <row r="745" ht="15" customHeight="1" s="1003">
      <c r="A745" s="1019" t="n">
        <v>205</v>
      </c>
      <c r="B745" t="inlineStr">
        <is>
          <t>OS</t>
        </is>
      </c>
      <c r="C745" t="inlineStr">
        <is>
          <t>Issues de silo</t>
        </is>
      </c>
      <c r="D745" t="inlineStr">
        <is>
          <t>kt</t>
        </is>
      </c>
      <c r="E745" t="inlineStr">
        <is>
          <t>France</t>
        </is>
      </c>
      <c r="F745" t="inlineStr">
        <is>
          <t>2023-24</t>
        </is>
      </c>
      <c r="G745" t="inlineStr">
        <is>
          <t>Féverole</t>
        </is>
      </c>
      <c r="H745" t="inlineStr"/>
      <c r="I745" t="inlineStr">
        <is>
          <t>Ratio d'issues de silo = 1 % (ONRB - FranceAgriMer)</t>
        </is>
      </c>
      <c r="J745" t="inlineStr">
        <is>
          <t>ONRB - FranceAgriMer</t>
        </is>
      </c>
      <c r="K745" t="inlineStr">
        <is>
          <t>0</t>
        </is>
      </c>
      <c r="L745" t="inlineStr">
        <is>
          <t>Rendement</t>
        </is>
      </c>
      <c r="M745" t="inlineStr">
        <is>
          <t>Ratio d'issues de silo</t>
        </is>
      </c>
      <c r="N745" t="inlineStr">
        <is>
          <t>Issues de silo - ONRB</t>
        </is>
      </c>
      <c r="O745" t="n">
        <v>-1</v>
      </c>
      <c r="P745" t="inlineStr">
        <is>
          <t>Ratio d'issues de silo</t>
        </is>
      </c>
      <c r="Q745" t="inlineStr">
        <is>
          <t>ONRB - FranceAgriMer</t>
        </is>
      </c>
    </row>
    <row r="746" ht="15" customHeight="1" s="1003">
      <c r="A746" s="1071" t="n">
        <v>1908</v>
      </c>
      <c r="B746" t="inlineStr">
        <is>
          <t>Graines récoltées</t>
        </is>
      </c>
      <c r="C746" t="inlineStr">
        <is>
          <t>Ferme</t>
        </is>
      </c>
      <c r="D746" t="inlineStr">
        <is>
          <t>kt</t>
        </is>
      </c>
      <c r="E746" t="inlineStr">
        <is>
          <t>France</t>
        </is>
      </c>
      <c r="F746" t="inlineStr">
        <is>
          <t>2023-24</t>
        </is>
      </c>
      <c r="G746" t="inlineStr">
        <is>
          <t>Féverole</t>
        </is>
      </c>
      <c r="H746" t="inlineStr"/>
      <c r="I746" t="inlineStr"/>
      <c r="J746" t="inlineStr"/>
      <c r="K746" t="inlineStr"/>
      <c r="L746" t="inlineStr"/>
      <c r="M746" t="inlineStr"/>
      <c r="N746" t="inlineStr"/>
      <c r="O746" t="n">
        <v>0.02</v>
      </c>
      <c r="P746" t="inlineStr"/>
      <c r="Q746" t="inlineStr"/>
    </row>
    <row r="747" ht="15" customHeight="1" s="1003">
      <c r="A747" s="1019" t="n">
        <v>1908</v>
      </c>
      <c r="B747" t="inlineStr">
        <is>
          <t>Graines autoconsommées</t>
        </is>
      </c>
      <c r="C747" t="inlineStr">
        <is>
          <t>Elimination/Pertes</t>
        </is>
      </c>
      <c r="D747" t="inlineStr">
        <is>
          <t>kt</t>
        </is>
      </c>
      <c r="E747" t="inlineStr">
        <is>
          <t>France</t>
        </is>
      </c>
      <c r="F747" t="inlineStr">
        <is>
          <t>2023-24</t>
        </is>
      </c>
      <c r="G747" t="inlineStr">
        <is>
          <t>Féverole</t>
        </is>
      </c>
      <c r="H747" t="inlineStr"/>
      <c r="I747" t="inlineStr">
        <is>
          <t>Ratio de pertes à la ferme = 2 % (ORIFLAAM - Terres Univia)</t>
        </is>
      </c>
      <c r="J747" t="inlineStr">
        <is>
          <t>ORIFLAAM - Terres Univia</t>
        </is>
      </c>
      <c r="K747" t="inlineStr">
        <is>
          <t>0</t>
        </is>
      </c>
      <c r="L747" t="inlineStr">
        <is>
          <t>Rendement</t>
        </is>
      </c>
      <c r="M747" t="inlineStr">
        <is>
          <t>Ratio de pertes à la ferme</t>
        </is>
      </c>
      <c r="N747" t="inlineStr">
        <is>
          <t>Pertes ferme - TERRES UNIVIA</t>
        </is>
      </c>
      <c r="O747" t="n">
        <v>-1</v>
      </c>
      <c r="P747" t="inlineStr">
        <is>
          <t>Ratio de pertes à la ferme</t>
        </is>
      </c>
      <c r="Q747" t="inlineStr">
        <is>
          <t>ORIFLAAM - Terres Univia</t>
        </is>
      </c>
    </row>
    <row r="748" ht="15" customHeight="1" s="1003">
      <c r="A748" s="1071" t="n">
        <v>4017</v>
      </c>
      <c r="B748" t="inlineStr">
        <is>
          <t>Issues de silo</t>
        </is>
      </c>
      <c r="C748" t="inlineStr">
        <is>
          <t>FAF</t>
        </is>
      </c>
      <c r="D748" t="inlineStr">
        <is>
          <t>kt</t>
        </is>
      </c>
      <c r="E748" t="inlineStr">
        <is>
          <t>France</t>
        </is>
      </c>
      <c r="F748" t="inlineStr">
        <is>
          <t>2023-24</t>
        </is>
      </c>
      <c r="G748" t="inlineStr">
        <is>
          <t>Féverole</t>
        </is>
      </c>
      <c r="H748" t="inlineStr"/>
      <c r="I748" t="inlineStr">
        <is>
          <t>Part d'issues de silo consommées par les FAF = 56,33 % (ONRB - FranceAgriMer)</t>
        </is>
      </c>
      <c r="J748" t="inlineStr">
        <is>
          <t>ONRB - FranceAgriMer</t>
        </is>
      </c>
      <c r="K748" t="inlineStr">
        <is>
          <t>0</t>
        </is>
      </c>
      <c r="L748" t="inlineStr">
        <is>
          <t>Répartition</t>
        </is>
      </c>
      <c r="M748" t="inlineStr">
        <is>
          <t>Part d'issues de silo consommées par les FAF</t>
        </is>
      </c>
      <c r="N748" t="inlineStr">
        <is>
          <t>Issues de silo - ONRB</t>
        </is>
      </c>
      <c r="O748" t="n">
        <v>-1</v>
      </c>
      <c r="P748" t="inlineStr">
        <is>
          <t>Part d'issues de silo consommées par les FAF</t>
        </is>
      </c>
      <c r="Q748" t="inlineStr">
        <is>
          <t>ONRB - FranceAgriMer</t>
        </is>
      </c>
    </row>
    <row r="749" ht="15" customHeight="1" s="1003">
      <c r="A749" s="1019" t="n">
        <v>4017</v>
      </c>
      <c r="B749" t="inlineStr">
        <is>
          <t>OS</t>
        </is>
      </c>
      <c r="C749" t="inlineStr">
        <is>
          <t>Issues de silo</t>
        </is>
      </c>
      <c r="D749" t="inlineStr">
        <is>
          <t>kt</t>
        </is>
      </c>
      <c r="E749" t="inlineStr">
        <is>
          <t>France</t>
        </is>
      </c>
      <c r="F749" t="inlineStr">
        <is>
          <t>2023-24</t>
        </is>
      </c>
      <c r="G749" t="inlineStr">
        <is>
          <t>Féverole</t>
        </is>
      </c>
      <c r="H749" t="inlineStr"/>
      <c r="I749" t="inlineStr">
        <is>
          <t>Ratio d'issues de silo = 1 % (ONRB - FranceAgriMer)</t>
        </is>
      </c>
      <c r="J749" t="inlineStr">
        <is>
          <t>ONRB - FranceAgriMer</t>
        </is>
      </c>
      <c r="K749" t="inlineStr">
        <is>
          <t>0</t>
        </is>
      </c>
      <c r="L749" t="inlineStr">
        <is>
          <t>Rendement</t>
        </is>
      </c>
      <c r="M749" t="inlineStr">
        <is>
          <t>Ratio d'issues de silo</t>
        </is>
      </c>
      <c r="N749" t="inlineStr">
        <is>
          <t>Issues de silo - ONRB</t>
        </is>
      </c>
      <c r="O749" t="n">
        <v>0.5633</v>
      </c>
      <c r="P749" t="inlineStr"/>
      <c r="Q749" t="inlineStr"/>
    </row>
    <row r="750" ht="15" customHeight="1" s="1003">
      <c r="A750" s="1071" t="n">
        <v>5017</v>
      </c>
      <c r="B750" t="inlineStr">
        <is>
          <t>OS</t>
        </is>
      </c>
      <c r="C750" t="inlineStr">
        <is>
          <t>Issues de silo</t>
        </is>
      </c>
      <c r="D750" t="inlineStr">
        <is>
          <t>kt</t>
        </is>
      </c>
      <c r="E750" t="inlineStr">
        <is>
          <t>France</t>
        </is>
      </c>
      <c r="F750" t="inlineStr">
        <is>
          <t>2023-24</t>
        </is>
      </c>
      <c r="G750" t="inlineStr">
        <is>
          <t>Féverole</t>
        </is>
      </c>
      <c r="H750" t="inlineStr"/>
      <c r="I750" t="inlineStr">
        <is>
          <t>Ratio d'issues de silo = 1 % (ONRB - FranceAgriMer)</t>
        </is>
      </c>
      <c r="J750" t="inlineStr">
        <is>
          <t>ONRB - FranceAgriMer</t>
        </is>
      </c>
      <c r="K750" t="inlineStr">
        <is>
          <t>0</t>
        </is>
      </c>
      <c r="L750" t="inlineStr">
        <is>
          <t>Rendement</t>
        </is>
      </c>
      <c r="M750" t="inlineStr">
        <is>
          <t>Ratio d'issues de silo</t>
        </is>
      </c>
      <c r="N750" t="inlineStr">
        <is>
          <t>Issues de silo - ONRB</t>
        </is>
      </c>
      <c r="O750" t="n">
        <v>0.0077</v>
      </c>
      <c r="P750" t="inlineStr"/>
      <c r="Q750" t="inlineStr"/>
    </row>
    <row r="751" ht="15" customHeight="1" s="1003">
      <c r="A751" s="1019" t="n">
        <v>5017</v>
      </c>
      <c r="B751" t="inlineStr">
        <is>
          <t>Issues de silo</t>
        </is>
      </c>
      <c r="C751" t="inlineStr">
        <is>
          <t>Litière</t>
        </is>
      </c>
      <c r="D751" t="inlineStr">
        <is>
          <t>kt</t>
        </is>
      </c>
      <c r="E751" t="inlineStr">
        <is>
          <t>France</t>
        </is>
      </c>
      <c r="F751" t="inlineStr">
        <is>
          <t>2023-24</t>
        </is>
      </c>
      <c r="G751" t="inlineStr">
        <is>
          <t>Féverole</t>
        </is>
      </c>
      <c r="H751" t="inlineStr"/>
      <c r="I751" t="inlineStr">
        <is>
          <t>Part d'issues de silo consommées comme litière = 0,77 % (ONRB - FranceAgriMer)</t>
        </is>
      </c>
      <c r="J751" t="inlineStr">
        <is>
          <t>ONRB - FranceAgriMer</t>
        </is>
      </c>
      <c r="K751" t="inlineStr">
        <is>
          <t>0</t>
        </is>
      </c>
      <c r="L751" t="inlineStr">
        <is>
          <t>Répartition</t>
        </is>
      </c>
      <c r="M751" t="inlineStr">
        <is>
          <t>Part d'issues de silo consommées comme litière</t>
        </is>
      </c>
      <c r="N751" t="inlineStr">
        <is>
          <t>Issues de silo - ONRB</t>
        </is>
      </c>
      <c r="O751" t="n">
        <v>-1</v>
      </c>
      <c r="P751" t="inlineStr">
        <is>
          <t>Part d'issues de silo consommées comme litière</t>
        </is>
      </c>
      <c r="Q751" t="inlineStr">
        <is>
          <t>ONRB - FranceAgriMer</t>
        </is>
      </c>
    </row>
    <row r="752" ht="15" customHeight="1" s="1003">
      <c r="A752" s="1071" t="n">
        <v>6017</v>
      </c>
      <c r="B752" t="inlineStr">
        <is>
          <t>OS</t>
        </is>
      </c>
      <c r="C752" t="inlineStr">
        <is>
          <t>Issues de silo</t>
        </is>
      </c>
      <c r="D752" t="inlineStr">
        <is>
          <t>kt</t>
        </is>
      </c>
      <c r="E752" t="inlineStr">
        <is>
          <t>France</t>
        </is>
      </c>
      <c r="F752" t="inlineStr">
        <is>
          <t>2023-24</t>
        </is>
      </c>
      <c r="G752" t="inlineStr">
        <is>
          <t>Féverole</t>
        </is>
      </c>
      <c r="H752" t="inlineStr"/>
      <c r="I752" t="inlineStr">
        <is>
          <t>Ratio d'issues de silo = 1 % (ONRB - FranceAgriMer)</t>
        </is>
      </c>
      <c r="J752" t="inlineStr">
        <is>
          <t>ONRB - FranceAgriMer</t>
        </is>
      </c>
      <c r="K752" t="inlineStr">
        <is>
          <t>0</t>
        </is>
      </c>
      <c r="L752" t="inlineStr">
        <is>
          <t>Rendement</t>
        </is>
      </c>
      <c r="M752" t="inlineStr">
        <is>
          <t>Ratio d'issues de silo</t>
        </is>
      </c>
      <c r="N752" t="inlineStr">
        <is>
          <t>Issues de silo - ONRB</t>
        </is>
      </c>
      <c r="O752" t="n">
        <v>0</v>
      </c>
      <c r="P752" t="inlineStr"/>
      <c r="Q752" t="inlineStr"/>
    </row>
    <row r="753" ht="15" customHeight="1" s="1003">
      <c r="A753" s="1019" t="n">
        <v>6017</v>
      </c>
      <c r="B753" t="inlineStr">
        <is>
          <t>Issues de silo</t>
        </is>
      </c>
      <c r="C753" t="inlineStr">
        <is>
          <t>Compostage</t>
        </is>
      </c>
      <c r="D753" t="inlineStr">
        <is>
          <t>kt</t>
        </is>
      </c>
      <c r="E753" t="inlineStr">
        <is>
          <t>France</t>
        </is>
      </c>
      <c r="F753" t="inlineStr">
        <is>
          <t>2023-24</t>
        </is>
      </c>
      <c r="G753" t="inlineStr">
        <is>
          <t>Féverole</t>
        </is>
      </c>
      <c r="H753" t="inlineStr"/>
      <c r="I753" t="inlineStr">
        <is>
          <t>Part d'issues de silo compostées = 0 % (ONRB - FranceAgriMer)</t>
        </is>
      </c>
      <c r="J753" t="inlineStr">
        <is>
          <t>ONRB - FranceAgriMer</t>
        </is>
      </c>
      <c r="K753" t="inlineStr">
        <is>
          <t>0</t>
        </is>
      </c>
      <c r="L753" t="inlineStr">
        <is>
          <t>Répartition</t>
        </is>
      </c>
      <c r="M753" t="inlineStr">
        <is>
          <t>Part d'issues de silo compostées</t>
        </is>
      </c>
      <c r="N753" t="inlineStr">
        <is>
          <t>Issues de silo - ONRB</t>
        </is>
      </c>
      <c r="O753" t="n">
        <v>-1</v>
      </c>
      <c r="P753" t="inlineStr">
        <is>
          <t>Part d'issues de silo compostées</t>
        </is>
      </c>
      <c r="Q753" t="inlineStr">
        <is>
          <t>ONRB - FranceAgriMer</t>
        </is>
      </c>
    </row>
    <row r="754" ht="15" customHeight="1" s="1003">
      <c r="A754" s="1071" t="n">
        <v>7017</v>
      </c>
      <c r="B754" t="inlineStr">
        <is>
          <t>OS</t>
        </is>
      </c>
      <c r="C754" t="inlineStr">
        <is>
          <t>Issues de silo</t>
        </is>
      </c>
      <c r="D754" t="inlineStr">
        <is>
          <t>kt</t>
        </is>
      </c>
      <c r="E754" t="inlineStr">
        <is>
          <t>France</t>
        </is>
      </c>
      <c r="F754" t="inlineStr">
        <is>
          <t>2023-24</t>
        </is>
      </c>
      <c r="G754" t="inlineStr">
        <is>
          <t>Féverole</t>
        </is>
      </c>
      <c r="H754" t="inlineStr"/>
      <c r="I754" t="inlineStr">
        <is>
          <t>Ratio d'issues de silo = 1 % (ONRB - FranceAgriMer)</t>
        </is>
      </c>
      <c r="J754" t="inlineStr">
        <is>
          <t>ONRB - FranceAgriMer</t>
        </is>
      </c>
      <c r="K754" t="inlineStr">
        <is>
          <t>0</t>
        </is>
      </c>
      <c r="L754" t="inlineStr">
        <is>
          <t>Rendement</t>
        </is>
      </c>
      <c r="M754" t="inlineStr">
        <is>
          <t>Ratio d'issues de silo</t>
        </is>
      </c>
      <c r="N754" t="inlineStr">
        <is>
          <t>Issues de silo - ONRB</t>
        </is>
      </c>
      <c r="O754" t="n">
        <v>0.0077</v>
      </c>
      <c r="P754" t="inlineStr"/>
      <c r="Q754" t="inlineStr"/>
    </row>
    <row r="755" ht="15" customHeight="1" s="1003">
      <c r="A755" s="1019" t="n">
        <v>7017</v>
      </c>
      <c r="B755" t="inlineStr">
        <is>
          <t>Issues de silo</t>
        </is>
      </c>
      <c r="C755" t="inlineStr">
        <is>
          <t>Autres biomatériaux</t>
        </is>
      </c>
      <c r="D755" t="inlineStr">
        <is>
          <t>kt</t>
        </is>
      </c>
      <c r="E755" t="inlineStr">
        <is>
          <t>France</t>
        </is>
      </c>
      <c r="F755" t="inlineStr">
        <is>
          <t>2023-24</t>
        </is>
      </c>
      <c r="G755" t="inlineStr">
        <is>
          <t>Féverole</t>
        </is>
      </c>
      <c r="H755" t="inlineStr"/>
      <c r="I755" t="inlineStr">
        <is>
          <t>Part d'issues de silo consommées comme autres biomatériaux = 0,77 % (ONRB - FranceAgriMer)</t>
        </is>
      </c>
      <c r="J755" t="inlineStr">
        <is>
          <t>ONRB - FranceAgriMer</t>
        </is>
      </c>
      <c r="K755" t="inlineStr">
        <is>
          <t>0</t>
        </is>
      </c>
      <c r="L755" t="inlineStr">
        <is>
          <t>Répartition</t>
        </is>
      </c>
      <c r="M755" t="inlineStr">
        <is>
          <t>Part d'issues de silo consommées comme autres biomatériaux</t>
        </is>
      </c>
      <c r="N755" t="inlineStr">
        <is>
          <t>Issues de silo - ONRB</t>
        </is>
      </c>
      <c r="O755" t="n">
        <v>-1</v>
      </c>
      <c r="P755" t="inlineStr">
        <is>
          <t>Part d'issues de silo consommées comme autres biomatériaux</t>
        </is>
      </c>
      <c r="Q755" t="inlineStr">
        <is>
          <t>ONRB - FranceAgriMer</t>
        </is>
      </c>
    </row>
    <row r="756" ht="15" customHeight="1" s="1003">
      <c r="A756" s="1071" t="n">
        <v>7102</v>
      </c>
      <c r="B756" t="inlineStr">
        <is>
          <t>Meunerie</t>
        </is>
      </c>
      <c r="C756" t="inlineStr">
        <is>
          <t>Farine</t>
        </is>
      </c>
      <c r="D756" t="inlineStr">
        <is>
          <t>kt</t>
        </is>
      </c>
      <c r="E756" t="inlineStr">
        <is>
          <t>France</t>
        </is>
      </c>
      <c r="F756" t="inlineStr">
        <is>
          <t>2023-24</t>
        </is>
      </c>
      <c r="G756" t="inlineStr">
        <is>
          <t>Féverole</t>
        </is>
      </c>
      <c r="H756" t="inlineStr"/>
      <c r="I756" t="inlineStr">
        <is>
          <t>Rendement de production de farine = 76,92 % (ONRB - FranceAgriMer)</t>
        </is>
      </c>
      <c r="J756" t="inlineStr">
        <is>
          <t>ONRB - FranceAgriMer</t>
        </is>
      </c>
      <c r="K756" t="inlineStr">
        <is>
          <t>0</t>
        </is>
      </c>
      <c r="L756" t="inlineStr">
        <is>
          <t>Rendement</t>
        </is>
      </c>
      <c r="M756" t="inlineStr">
        <is>
          <t>Rendement de production de farine</t>
        </is>
      </c>
      <c r="N756" t="inlineStr">
        <is>
          <t>Fab. ingrédients - Diverses</t>
        </is>
      </c>
      <c r="O756" t="n">
        <v>-1</v>
      </c>
      <c r="P756" t="inlineStr">
        <is>
          <t>Rendement de production de farine</t>
        </is>
      </c>
      <c r="Q756" t="inlineStr">
        <is>
          <t>ONRB - FranceAgriMer</t>
        </is>
      </c>
    </row>
    <row r="757" ht="15" customHeight="1" s="1003">
      <c r="A757" s="1019" t="n">
        <v>7102</v>
      </c>
      <c r="B757" t="inlineStr">
        <is>
          <t>Graines collectées</t>
        </is>
      </c>
      <c r="C757" t="inlineStr">
        <is>
          <t>Meunerie</t>
        </is>
      </c>
      <c r="D757" t="inlineStr">
        <is>
          <t>kt</t>
        </is>
      </c>
      <c r="E757" t="inlineStr">
        <is>
          <t>France</t>
        </is>
      </c>
      <c r="F757" t="inlineStr">
        <is>
          <t>2023-24</t>
        </is>
      </c>
      <c r="G757" t="inlineStr">
        <is>
          <t>Féverole</t>
        </is>
      </c>
      <c r="H757" t="inlineStr">
        <is>
          <t>Consommation de graines en alimentation humaine = 10 kt (Bilans par campagne - FranceAgriMer)</t>
        </is>
      </c>
      <c r="I757" t="inlineStr"/>
      <c r="J757" t="inlineStr">
        <is>
          <t>Bilans par campagne - FranceAgriMer</t>
        </is>
      </c>
      <c r="K757" t="inlineStr"/>
      <c r="L757" t="inlineStr">
        <is>
          <t>Volume</t>
        </is>
      </c>
      <c r="M757" t="inlineStr">
        <is>
          <t>Consommation de graines en alimentation humaine</t>
        </is>
      </c>
      <c r="N757" t="inlineStr">
        <is>
          <t>Bilans Féverole - FAM</t>
        </is>
      </c>
      <c r="O757" t="n">
        <v>0.7692307692307692</v>
      </c>
      <c r="P757" t="inlineStr"/>
      <c r="Q757" t="inlineStr"/>
    </row>
    <row r="758" ht="15" customHeight="1" s="1003">
      <c r="A758" s="1071" t="n">
        <v>8017</v>
      </c>
      <c r="B758" t="inlineStr">
        <is>
          <t>Issues de silo</t>
        </is>
      </c>
      <c r="C758" t="inlineStr">
        <is>
          <t>Méthanisation</t>
        </is>
      </c>
      <c r="D758" t="inlineStr">
        <is>
          <t>kt</t>
        </is>
      </c>
      <c r="E758" t="inlineStr">
        <is>
          <t>France</t>
        </is>
      </c>
      <c r="F758" t="inlineStr">
        <is>
          <t>2023-24</t>
        </is>
      </c>
      <c r="G758" t="inlineStr">
        <is>
          <t>Féverole</t>
        </is>
      </c>
      <c r="H758" t="inlineStr"/>
      <c r="I758" t="inlineStr">
        <is>
          <t>Part d'issues de silo consommées en méthanisation = 40,72 % (ONRB - FranceAgriMer)</t>
        </is>
      </c>
      <c r="J758" t="inlineStr">
        <is>
          <t>ONRB - FranceAgriMer</t>
        </is>
      </c>
      <c r="K758" t="inlineStr">
        <is>
          <t>0</t>
        </is>
      </c>
      <c r="L758" t="inlineStr">
        <is>
          <t>Répartition</t>
        </is>
      </c>
      <c r="M758" t="inlineStr">
        <is>
          <t>Part d'issues de silo consommées en méthanisation</t>
        </is>
      </c>
      <c r="N758" t="inlineStr">
        <is>
          <t>Issues de silo - ONRB</t>
        </is>
      </c>
      <c r="O758" t="n">
        <v>-1</v>
      </c>
      <c r="P758" t="inlineStr">
        <is>
          <t>Part d'issues de silo consommées en méthanisation</t>
        </is>
      </c>
      <c r="Q758" t="inlineStr">
        <is>
          <t>ONRB - FranceAgriMer</t>
        </is>
      </c>
    </row>
    <row r="759" ht="15" customHeight="1" s="1003">
      <c r="A759" s="1019" t="n">
        <v>8017</v>
      </c>
      <c r="B759" t="inlineStr">
        <is>
          <t>OS</t>
        </is>
      </c>
      <c r="C759" t="inlineStr">
        <is>
          <t>Issues de silo</t>
        </is>
      </c>
      <c r="D759" t="inlineStr">
        <is>
          <t>kt</t>
        </is>
      </c>
      <c r="E759" t="inlineStr">
        <is>
          <t>France</t>
        </is>
      </c>
      <c r="F759" t="inlineStr">
        <is>
          <t>2023-24</t>
        </is>
      </c>
      <c r="G759" t="inlineStr">
        <is>
          <t>Féverole</t>
        </is>
      </c>
      <c r="H759" t="inlineStr"/>
      <c r="I759" t="inlineStr">
        <is>
          <t>Ratio d'issues de silo = 1 % (ONRB - FranceAgriMer)</t>
        </is>
      </c>
      <c r="J759" t="inlineStr">
        <is>
          <t>ONRB - FranceAgriMer</t>
        </is>
      </c>
      <c r="K759" t="inlineStr">
        <is>
          <t>0</t>
        </is>
      </c>
      <c r="L759" t="inlineStr">
        <is>
          <t>Rendement</t>
        </is>
      </c>
      <c r="M759" t="inlineStr">
        <is>
          <t>Ratio d'issues de silo</t>
        </is>
      </c>
      <c r="N759" t="inlineStr">
        <is>
          <t>Issues de silo - ONRB</t>
        </is>
      </c>
      <c r="O759" t="n">
        <v>0.4072</v>
      </c>
      <c r="P759" t="inlineStr"/>
      <c r="Q759" t="inlineStr"/>
    </row>
    <row r="760" ht="15" customHeight="1" s="1003">
      <c r="A760" s="1071" t="n">
        <v>9017</v>
      </c>
      <c r="B760" t="inlineStr">
        <is>
          <t>Issues de silo</t>
        </is>
      </c>
      <c r="C760" t="inlineStr">
        <is>
          <t>Combustion</t>
        </is>
      </c>
      <c r="D760" t="inlineStr">
        <is>
          <t>kt</t>
        </is>
      </c>
      <c r="E760" t="inlineStr">
        <is>
          <t>France</t>
        </is>
      </c>
      <c r="F760" t="inlineStr">
        <is>
          <t>2023-24</t>
        </is>
      </c>
      <c r="G760" t="inlineStr">
        <is>
          <t>Féverole</t>
        </is>
      </c>
      <c r="H760" t="inlineStr"/>
      <c r="I760" t="inlineStr">
        <is>
          <t>Part d'issues de silo brûlées = 1,03 % (ONRB - FranceAgriMer)</t>
        </is>
      </c>
      <c r="J760" t="inlineStr">
        <is>
          <t>ONRB - FranceAgriMer</t>
        </is>
      </c>
      <c r="K760" t="inlineStr">
        <is>
          <t>0</t>
        </is>
      </c>
      <c r="L760" t="inlineStr">
        <is>
          <t>Répartition</t>
        </is>
      </c>
      <c r="M760" t="inlineStr">
        <is>
          <t>Part d'issues de silo brûlées</t>
        </is>
      </c>
      <c r="N760" t="inlineStr">
        <is>
          <t>Issues de silo - ONRB</t>
        </is>
      </c>
      <c r="O760" t="n">
        <v>-1</v>
      </c>
      <c r="P760" t="inlineStr">
        <is>
          <t>Part d'issues de silo brûlées</t>
        </is>
      </c>
      <c r="Q760" t="inlineStr">
        <is>
          <t>ONRB - FranceAgriMer</t>
        </is>
      </c>
    </row>
    <row r="761" ht="15" customHeight="1" s="1003">
      <c r="A761" s="1019" t="n">
        <v>9017</v>
      </c>
      <c r="B761" t="inlineStr">
        <is>
          <t>OS</t>
        </is>
      </c>
      <c r="C761" t="inlineStr">
        <is>
          <t>Issues de silo</t>
        </is>
      </c>
      <c r="D761" t="inlineStr">
        <is>
          <t>kt</t>
        </is>
      </c>
      <c r="E761" t="inlineStr">
        <is>
          <t>France</t>
        </is>
      </c>
      <c r="F761" t="inlineStr">
        <is>
          <t>2023-24</t>
        </is>
      </c>
      <c r="G761" t="inlineStr">
        <is>
          <t>Féverole</t>
        </is>
      </c>
      <c r="H761" t="inlineStr"/>
      <c r="I761" t="inlineStr">
        <is>
          <t>Ratio d'issues de silo = 1 % (ONRB - FranceAgriMer)</t>
        </is>
      </c>
      <c r="J761" t="inlineStr">
        <is>
          <t>ONRB - FranceAgriMer</t>
        </is>
      </c>
      <c r="K761" t="inlineStr">
        <is>
          <t>0</t>
        </is>
      </c>
      <c r="L761" t="inlineStr">
        <is>
          <t>Rendement</t>
        </is>
      </c>
      <c r="M761" t="inlineStr">
        <is>
          <t>Ratio d'issues de silo</t>
        </is>
      </c>
      <c r="N761" t="inlineStr">
        <is>
          <t>Issues de silo - ONRB</t>
        </is>
      </c>
      <c r="O761" t="n">
        <v>0.0103</v>
      </c>
      <c r="P761" t="inlineStr"/>
      <c r="Q761" t="inlineStr"/>
    </row>
    <row r="762" ht="15" customHeight="1" s="1003">
      <c r="A762" s="1071" t="n">
        <v>308</v>
      </c>
      <c r="B762" t="inlineStr">
        <is>
          <t>OS</t>
        </is>
      </c>
      <c r="C762" t="inlineStr">
        <is>
          <t>Issues de silo</t>
        </is>
      </c>
      <c r="D762" t="inlineStr">
        <is>
          <t>kt</t>
        </is>
      </c>
      <c r="E762" t="inlineStr">
        <is>
          <t>France</t>
        </is>
      </c>
      <c r="F762" t="inlineStr">
        <is>
          <t>2023-24</t>
        </is>
      </c>
      <c r="G762" t="inlineStr">
        <is>
          <t>Lupin</t>
        </is>
      </c>
      <c r="H762" t="inlineStr"/>
      <c r="I762" t="inlineStr">
        <is>
          <t>Ratio d'issues de silo = 1 % (ONRB - FranceAgriMer)</t>
        </is>
      </c>
      <c r="J762" t="inlineStr">
        <is>
          <t>ONRB - FranceAgriMer</t>
        </is>
      </c>
      <c r="K762" t="inlineStr">
        <is>
          <t>Même ratio d'issues de silo que les pois et fèveroles</t>
        </is>
      </c>
      <c r="L762" t="inlineStr">
        <is>
          <t>Rendement</t>
        </is>
      </c>
      <c r="M762" t="inlineStr">
        <is>
          <t>Ratio d'issues de silo</t>
        </is>
      </c>
      <c r="N762" t="inlineStr">
        <is>
          <t>Issues de silo - ONRB</t>
        </is>
      </c>
      <c r="O762" t="n">
        <v>-1</v>
      </c>
      <c r="P762" t="inlineStr">
        <is>
          <t>Ratio d'issues de silo</t>
        </is>
      </c>
      <c r="Q762" t="inlineStr">
        <is>
          <t>ONRB - FranceAgriMer</t>
        </is>
      </c>
    </row>
    <row r="763" ht="15" customHeight="1" s="1003">
      <c r="A763" s="1019" t="n">
        <v>308</v>
      </c>
      <c r="B763" t="inlineStr">
        <is>
          <t>Graines récoltées</t>
        </is>
      </c>
      <c r="C763" t="inlineStr">
        <is>
          <t>OS</t>
        </is>
      </c>
      <c r="D763" t="inlineStr">
        <is>
          <t>kt</t>
        </is>
      </c>
      <c r="E763" t="inlineStr">
        <is>
          <t>France</t>
        </is>
      </c>
      <c r="F763" t="inlineStr">
        <is>
          <t>2023-24</t>
        </is>
      </c>
      <c r="G763" t="inlineStr">
        <is>
          <t>Lupin</t>
        </is>
      </c>
      <c r="H763" t="inlineStr">
        <is>
          <t>Collecte = 5 kt (Collectes, stocks - FranceAgriMer)</t>
        </is>
      </c>
      <c r="I763" t="inlineStr"/>
      <c r="J763" t="inlineStr">
        <is>
          <t>Collectes, stocks - FranceAgriMer</t>
        </is>
      </c>
      <c r="K763" t="inlineStr"/>
      <c r="L763" t="inlineStr">
        <is>
          <t>Volume</t>
        </is>
      </c>
      <c r="M763" t="inlineStr">
        <is>
          <t>Collecte</t>
        </is>
      </c>
      <c r="N763" t="inlineStr">
        <is>
          <t>Collectes, stocks protéa - FAM</t>
        </is>
      </c>
      <c r="O763" t="n">
        <v>0.01</v>
      </c>
      <c r="P763" t="inlineStr"/>
      <c r="Q763" t="inlineStr"/>
    </row>
    <row r="764" ht="15" customHeight="1" s="1003">
      <c r="A764" s="1071" t="n">
        <v>1108</v>
      </c>
      <c r="B764" t="inlineStr">
        <is>
          <t>Issues de silo</t>
        </is>
      </c>
      <c r="C764" t="inlineStr">
        <is>
          <t>FAF</t>
        </is>
      </c>
      <c r="D764" t="inlineStr">
        <is>
          <t>kt</t>
        </is>
      </c>
      <c r="E764" t="inlineStr">
        <is>
          <t>France</t>
        </is>
      </c>
      <c r="F764" t="inlineStr">
        <is>
          <t>2023-24</t>
        </is>
      </c>
      <c r="G764" t="inlineStr">
        <is>
          <t>Lupin</t>
        </is>
      </c>
      <c r="H764" t="inlineStr"/>
      <c r="I764" t="inlineStr">
        <is>
          <t>Part d'issues de silo consommées par les FAF = 56,33 % (ONRB - FranceAgriMer)</t>
        </is>
      </c>
      <c r="J764" t="inlineStr">
        <is>
          <t>ONRB - FranceAgriMer</t>
        </is>
      </c>
      <c r="K764" t="inlineStr">
        <is>
          <t>Mêmes usages que les issues de silo de pois et fèveroles</t>
        </is>
      </c>
      <c r="L764" t="inlineStr">
        <is>
          <t>Répartition</t>
        </is>
      </c>
      <c r="M764" t="inlineStr">
        <is>
          <t>Part d'issues de silo consommées par les FAF</t>
        </is>
      </c>
      <c r="N764" t="inlineStr">
        <is>
          <t>Issues de silo - ONRB</t>
        </is>
      </c>
      <c r="O764" t="n">
        <v>-1</v>
      </c>
      <c r="P764" t="inlineStr">
        <is>
          <t>Part d'issues de silo consommées par les FAF</t>
        </is>
      </c>
      <c r="Q764" t="inlineStr">
        <is>
          <t>ONRB - FranceAgriMer</t>
        </is>
      </c>
    </row>
    <row r="765" ht="15" customHeight="1" s="1003">
      <c r="A765" s="1019" t="n">
        <v>1108</v>
      </c>
      <c r="B765" t="inlineStr">
        <is>
          <t>OS</t>
        </is>
      </c>
      <c r="C765" t="inlineStr">
        <is>
          <t>Issues de silo</t>
        </is>
      </c>
      <c r="D765" t="inlineStr">
        <is>
          <t>kt</t>
        </is>
      </c>
      <c r="E765" t="inlineStr">
        <is>
          <t>France</t>
        </is>
      </c>
      <c r="F765" t="inlineStr">
        <is>
          <t>2023-24</t>
        </is>
      </c>
      <c r="G765" t="inlineStr">
        <is>
          <t>Lupin</t>
        </is>
      </c>
      <c r="H765" t="inlineStr"/>
      <c r="I765" t="inlineStr">
        <is>
          <t>Ratio d'issues de silo = 1 % (ONRB - FranceAgriMer)</t>
        </is>
      </c>
      <c r="J765" t="inlineStr">
        <is>
          <t>ONRB - FranceAgriMer</t>
        </is>
      </c>
      <c r="K765" t="inlineStr">
        <is>
          <t>Même ratio d'issues de silo que les pois et fèveroles</t>
        </is>
      </c>
      <c r="L765" t="inlineStr">
        <is>
          <t>Rendement</t>
        </is>
      </c>
      <c r="M765" t="inlineStr">
        <is>
          <t>Ratio d'issues de silo</t>
        </is>
      </c>
      <c r="N765" t="inlineStr">
        <is>
          <t>Issues de silo - ONRB</t>
        </is>
      </c>
      <c r="O765" t="n">
        <v>0.5633</v>
      </c>
      <c r="P765" t="inlineStr"/>
      <c r="Q765" t="inlineStr"/>
    </row>
    <row r="766" ht="15" customHeight="1" s="1003">
      <c r="A766" s="1071" t="n">
        <v>1208</v>
      </c>
      <c r="B766" t="inlineStr">
        <is>
          <t>OS</t>
        </is>
      </c>
      <c r="C766" t="inlineStr">
        <is>
          <t>Issues de silo</t>
        </is>
      </c>
      <c r="D766" t="inlineStr">
        <is>
          <t>kt</t>
        </is>
      </c>
      <c r="E766" t="inlineStr">
        <is>
          <t>France</t>
        </is>
      </c>
      <c r="F766" t="inlineStr">
        <is>
          <t>2023-24</t>
        </is>
      </c>
      <c r="G766" t="inlineStr">
        <is>
          <t>Lupin</t>
        </is>
      </c>
      <c r="H766" t="inlineStr"/>
      <c r="I766" t="inlineStr">
        <is>
          <t>Ratio d'issues de silo = 1 % (ONRB - FranceAgriMer)</t>
        </is>
      </c>
      <c r="J766" t="inlineStr">
        <is>
          <t>ONRB - FranceAgriMer</t>
        </is>
      </c>
      <c r="K766" t="inlineStr">
        <is>
          <t>Même ratio d'issues de silo que les pois et fèveroles</t>
        </is>
      </c>
      <c r="L766" t="inlineStr">
        <is>
          <t>Rendement</t>
        </is>
      </c>
      <c r="M766" t="inlineStr">
        <is>
          <t>Ratio d'issues de silo</t>
        </is>
      </c>
      <c r="N766" t="inlineStr">
        <is>
          <t>Issues de silo - ONRB</t>
        </is>
      </c>
      <c r="O766" t="n">
        <v>0.0077</v>
      </c>
      <c r="P766" t="inlineStr"/>
      <c r="Q766" t="inlineStr"/>
    </row>
    <row r="767" ht="15" customHeight="1" s="1003">
      <c r="A767" s="1019" t="n">
        <v>1208</v>
      </c>
      <c r="B767" t="inlineStr">
        <is>
          <t>Issues de silo</t>
        </is>
      </c>
      <c r="C767" t="inlineStr">
        <is>
          <t>Litière</t>
        </is>
      </c>
      <c r="D767" t="inlineStr">
        <is>
          <t>kt</t>
        </is>
      </c>
      <c r="E767" t="inlineStr">
        <is>
          <t>France</t>
        </is>
      </c>
      <c r="F767" t="inlineStr">
        <is>
          <t>2023-24</t>
        </is>
      </c>
      <c r="G767" t="inlineStr">
        <is>
          <t>Lupin</t>
        </is>
      </c>
      <c r="H767" t="inlineStr"/>
      <c r="I767" t="inlineStr">
        <is>
          <t>Part d'issues de silo consommées comme litière = 0,77 % (ONRB - FranceAgriMer)</t>
        </is>
      </c>
      <c r="J767" t="inlineStr">
        <is>
          <t>ONRB - FranceAgriMer</t>
        </is>
      </c>
      <c r="K767" t="inlineStr">
        <is>
          <t>Mêmes usages que les issues de silo de pois et fèveroles</t>
        </is>
      </c>
      <c r="L767" t="inlineStr">
        <is>
          <t>Répartition</t>
        </is>
      </c>
      <c r="M767" t="inlineStr">
        <is>
          <t>Part d'issues de silo consommées comme litière</t>
        </is>
      </c>
      <c r="N767" t="inlineStr">
        <is>
          <t>Issues de silo - ONRB</t>
        </is>
      </c>
      <c r="O767" t="n">
        <v>-1</v>
      </c>
      <c r="P767" t="inlineStr">
        <is>
          <t>Part d'issues de silo consommées comme litière</t>
        </is>
      </c>
      <c r="Q767" t="inlineStr">
        <is>
          <t>ONRB - FranceAgriMer</t>
        </is>
      </c>
    </row>
    <row r="768" ht="15" customHeight="1" s="1003">
      <c r="A768" s="1071" t="n">
        <v>1308</v>
      </c>
      <c r="B768" t="inlineStr">
        <is>
          <t>OS</t>
        </is>
      </c>
      <c r="C768" t="inlineStr">
        <is>
          <t>Issues de silo</t>
        </is>
      </c>
      <c r="D768" t="inlineStr">
        <is>
          <t>kt</t>
        </is>
      </c>
      <c r="E768" t="inlineStr">
        <is>
          <t>France</t>
        </is>
      </c>
      <c r="F768" t="inlineStr">
        <is>
          <t>2023-24</t>
        </is>
      </c>
      <c r="G768" t="inlineStr">
        <is>
          <t>Lupin</t>
        </is>
      </c>
      <c r="H768" t="inlineStr"/>
      <c r="I768" t="inlineStr">
        <is>
          <t>Ratio d'issues de silo = 1 % (ONRB - FranceAgriMer)</t>
        </is>
      </c>
      <c r="J768" t="inlineStr">
        <is>
          <t>ONRB - FranceAgriMer</t>
        </is>
      </c>
      <c r="K768" t="inlineStr">
        <is>
          <t>Même ratio d'issues de silo que les pois et fèveroles</t>
        </is>
      </c>
      <c r="L768" t="inlineStr">
        <is>
          <t>Rendement</t>
        </is>
      </c>
      <c r="M768" t="inlineStr">
        <is>
          <t>Ratio d'issues de silo</t>
        </is>
      </c>
      <c r="N768" t="inlineStr">
        <is>
          <t>Issues de silo - ONRB</t>
        </is>
      </c>
      <c r="O768" t="n">
        <v>0</v>
      </c>
      <c r="P768" t="inlineStr"/>
      <c r="Q768" t="inlineStr"/>
    </row>
    <row r="769" ht="15" customHeight="1" s="1003">
      <c r="A769" s="1019" t="n">
        <v>1308</v>
      </c>
      <c r="B769" t="inlineStr">
        <is>
          <t>Issues de silo</t>
        </is>
      </c>
      <c r="C769" t="inlineStr">
        <is>
          <t>Compostage</t>
        </is>
      </c>
      <c r="D769" t="inlineStr">
        <is>
          <t>kt</t>
        </is>
      </c>
      <c r="E769" t="inlineStr">
        <is>
          <t>France</t>
        </is>
      </c>
      <c r="F769" t="inlineStr">
        <is>
          <t>2023-24</t>
        </is>
      </c>
      <c r="G769" t="inlineStr">
        <is>
          <t>Lupin</t>
        </is>
      </c>
      <c r="H769" t="inlineStr"/>
      <c r="I769" t="inlineStr">
        <is>
          <t>Part d'issues de silo compostées = 0 % (ONRB - FranceAgriMer)</t>
        </is>
      </c>
      <c r="J769" t="inlineStr">
        <is>
          <t>ONRB - FranceAgriMer</t>
        </is>
      </c>
      <c r="K769" t="inlineStr">
        <is>
          <t>Mêmes usages que les issues de silo de pois et fèveroles</t>
        </is>
      </c>
      <c r="L769" t="inlineStr">
        <is>
          <t>Répartition</t>
        </is>
      </c>
      <c r="M769" t="inlineStr">
        <is>
          <t>Part d'issues de silo compostées</t>
        </is>
      </c>
      <c r="N769" t="inlineStr">
        <is>
          <t>Issues de silo - ONRB</t>
        </is>
      </c>
      <c r="O769" t="n">
        <v>-1</v>
      </c>
      <c r="P769" t="inlineStr">
        <is>
          <t>Part d'issues de silo compostées</t>
        </is>
      </c>
      <c r="Q769" t="inlineStr">
        <is>
          <t>ONRB - FranceAgriMer</t>
        </is>
      </c>
    </row>
    <row r="770" ht="15" customHeight="1" s="1003">
      <c r="A770" s="1071" t="n">
        <v>1408</v>
      </c>
      <c r="B770" t="inlineStr">
        <is>
          <t>Issues de silo</t>
        </is>
      </c>
      <c r="C770" t="inlineStr">
        <is>
          <t>Autres biomatériaux</t>
        </is>
      </c>
      <c r="D770" t="inlineStr">
        <is>
          <t>kt</t>
        </is>
      </c>
      <c r="E770" t="inlineStr">
        <is>
          <t>France</t>
        </is>
      </c>
      <c r="F770" t="inlineStr">
        <is>
          <t>2023-24</t>
        </is>
      </c>
      <c r="G770" t="inlineStr">
        <is>
          <t>Lupin</t>
        </is>
      </c>
      <c r="H770" t="inlineStr"/>
      <c r="I770" t="inlineStr">
        <is>
          <t>Part d'issues de silo consommées comme autres biomatériaux = 0,77 % (ONRB - FranceAgriMer)</t>
        </is>
      </c>
      <c r="J770" t="inlineStr">
        <is>
          <t>ONRB - FranceAgriMer</t>
        </is>
      </c>
      <c r="K770" t="inlineStr">
        <is>
          <t>Mêmes usages que les issues de silo de pois et fèveroles</t>
        </is>
      </c>
      <c r="L770" t="inlineStr">
        <is>
          <t>Répartition</t>
        </is>
      </c>
      <c r="M770" t="inlineStr">
        <is>
          <t>Part d'issues de silo consommées comme autres biomatériaux</t>
        </is>
      </c>
      <c r="N770" t="inlineStr">
        <is>
          <t>Issues de silo - ONRB</t>
        </is>
      </c>
      <c r="O770" t="n">
        <v>-1</v>
      </c>
      <c r="P770" t="inlineStr">
        <is>
          <t>Part d'issues de silo consommées comme autres biomatériaux</t>
        </is>
      </c>
      <c r="Q770" t="inlineStr">
        <is>
          <t>ONRB - FranceAgriMer</t>
        </is>
      </c>
    </row>
    <row r="771" ht="15" customHeight="1" s="1003">
      <c r="A771" s="1019" t="n">
        <v>1408</v>
      </c>
      <c r="B771" t="inlineStr">
        <is>
          <t>OS</t>
        </is>
      </c>
      <c r="C771" t="inlineStr">
        <is>
          <t>Issues de silo</t>
        </is>
      </c>
      <c r="D771" t="inlineStr">
        <is>
          <t>kt</t>
        </is>
      </c>
      <c r="E771" t="inlineStr">
        <is>
          <t>France</t>
        </is>
      </c>
      <c r="F771" t="inlineStr">
        <is>
          <t>2023-24</t>
        </is>
      </c>
      <c r="G771" t="inlineStr">
        <is>
          <t>Lupin</t>
        </is>
      </c>
      <c r="H771" t="inlineStr"/>
      <c r="I771" t="inlineStr">
        <is>
          <t>Ratio d'issues de silo = 1 % (ONRB - FranceAgriMer)</t>
        </is>
      </c>
      <c r="J771" t="inlineStr">
        <is>
          <t>ONRB - FranceAgriMer</t>
        </is>
      </c>
      <c r="K771" t="inlineStr">
        <is>
          <t>Même ratio d'issues de silo que les pois et fèveroles</t>
        </is>
      </c>
      <c r="L771" t="inlineStr">
        <is>
          <t>Rendement</t>
        </is>
      </c>
      <c r="M771" t="inlineStr">
        <is>
          <t>Ratio d'issues de silo</t>
        </is>
      </c>
      <c r="N771" t="inlineStr">
        <is>
          <t>Issues de silo - ONRB</t>
        </is>
      </c>
      <c r="O771" t="n">
        <v>0.0077</v>
      </c>
      <c r="P771" t="inlineStr"/>
      <c r="Q771" t="inlineStr"/>
    </row>
    <row r="772" ht="15" customHeight="1" s="1003">
      <c r="A772" s="1071" t="n">
        <v>1508</v>
      </c>
      <c r="B772" t="inlineStr">
        <is>
          <t>Issues de silo</t>
        </is>
      </c>
      <c r="C772" t="inlineStr">
        <is>
          <t>Méthanisation</t>
        </is>
      </c>
      <c r="D772" t="inlineStr">
        <is>
          <t>kt</t>
        </is>
      </c>
      <c r="E772" t="inlineStr">
        <is>
          <t>France</t>
        </is>
      </c>
      <c r="F772" t="inlineStr">
        <is>
          <t>2023-24</t>
        </is>
      </c>
      <c r="G772" t="inlineStr">
        <is>
          <t>Lupin</t>
        </is>
      </c>
      <c r="H772" t="inlineStr"/>
      <c r="I772" t="inlineStr">
        <is>
          <t>Part d'issues de silo consommées en méthanisation = 40,72 % (ONRB - FranceAgriMer)</t>
        </is>
      </c>
      <c r="J772" t="inlineStr">
        <is>
          <t>ONRB - FranceAgriMer</t>
        </is>
      </c>
      <c r="K772" t="inlineStr">
        <is>
          <t>Mêmes usages que les issues de silo de pois et fèveroles</t>
        </is>
      </c>
      <c r="L772" t="inlineStr">
        <is>
          <t>Répartition</t>
        </is>
      </c>
      <c r="M772" t="inlineStr">
        <is>
          <t>Part d'issues de silo consommées en méthanisation</t>
        </is>
      </c>
      <c r="N772" t="inlineStr">
        <is>
          <t>Issues de silo - ONRB</t>
        </is>
      </c>
      <c r="O772" t="n">
        <v>-1</v>
      </c>
      <c r="P772" t="inlineStr">
        <is>
          <t>Part d'issues de silo consommées en méthanisation</t>
        </is>
      </c>
      <c r="Q772" t="inlineStr">
        <is>
          <t>ONRB - FranceAgriMer</t>
        </is>
      </c>
    </row>
    <row r="773" ht="15" customHeight="1" s="1003">
      <c r="A773" s="1019" t="n">
        <v>1508</v>
      </c>
      <c r="B773" t="inlineStr">
        <is>
          <t>OS</t>
        </is>
      </c>
      <c r="C773" t="inlineStr">
        <is>
          <t>Issues de silo</t>
        </is>
      </c>
      <c r="D773" t="inlineStr">
        <is>
          <t>kt</t>
        </is>
      </c>
      <c r="E773" t="inlineStr">
        <is>
          <t>France</t>
        </is>
      </c>
      <c r="F773" t="inlineStr">
        <is>
          <t>2023-24</t>
        </is>
      </c>
      <c r="G773" t="inlineStr">
        <is>
          <t>Lupin</t>
        </is>
      </c>
      <c r="H773" t="inlineStr"/>
      <c r="I773" t="inlineStr">
        <is>
          <t>Ratio d'issues de silo = 1 % (ONRB - FranceAgriMer)</t>
        </is>
      </c>
      <c r="J773" t="inlineStr">
        <is>
          <t>ONRB - FranceAgriMer</t>
        </is>
      </c>
      <c r="K773" t="inlineStr">
        <is>
          <t>Même ratio d'issues de silo que les pois et fèveroles</t>
        </is>
      </c>
      <c r="L773" t="inlineStr">
        <is>
          <t>Rendement</t>
        </is>
      </c>
      <c r="M773" t="inlineStr">
        <is>
          <t>Ratio d'issues de silo</t>
        </is>
      </c>
      <c r="N773" t="inlineStr">
        <is>
          <t>Issues de silo - ONRB</t>
        </is>
      </c>
      <c r="O773" t="n">
        <v>0.4072</v>
      </c>
      <c r="P773" t="inlineStr"/>
      <c r="Q773" t="inlineStr"/>
    </row>
    <row r="774" ht="15" customHeight="1" s="1003">
      <c r="A774" s="1071" t="n">
        <v>1608</v>
      </c>
      <c r="B774" t="inlineStr">
        <is>
          <t>OS</t>
        </is>
      </c>
      <c r="C774" t="inlineStr">
        <is>
          <t>Issues de silo</t>
        </is>
      </c>
      <c r="D774" t="inlineStr">
        <is>
          <t>kt</t>
        </is>
      </c>
      <c r="E774" t="inlineStr">
        <is>
          <t>France</t>
        </is>
      </c>
      <c r="F774" t="inlineStr">
        <is>
          <t>2023-24</t>
        </is>
      </c>
      <c r="G774" t="inlineStr">
        <is>
          <t>Lupin</t>
        </is>
      </c>
      <c r="H774" t="inlineStr"/>
      <c r="I774" t="inlineStr">
        <is>
          <t>Ratio d'issues de silo = 1 % (ONRB - FranceAgriMer)</t>
        </is>
      </c>
      <c r="J774" t="inlineStr">
        <is>
          <t>ONRB - FranceAgriMer</t>
        </is>
      </c>
      <c r="K774" t="inlineStr">
        <is>
          <t>Même ratio d'issues de silo que les pois et fèveroles</t>
        </is>
      </c>
      <c r="L774" t="inlineStr">
        <is>
          <t>Rendement</t>
        </is>
      </c>
      <c r="M774" t="inlineStr">
        <is>
          <t>Ratio d'issues de silo</t>
        </is>
      </c>
      <c r="N774" t="inlineStr">
        <is>
          <t>Issues de silo - ONRB</t>
        </is>
      </c>
      <c r="O774" t="n">
        <v>0.0103</v>
      </c>
      <c r="P774" t="inlineStr"/>
      <c r="Q774" t="inlineStr"/>
    </row>
    <row r="775" ht="15" customHeight="1" s="1003">
      <c r="A775" s="1019" t="n">
        <v>1608</v>
      </c>
      <c r="B775" t="inlineStr">
        <is>
          <t>Issues de silo</t>
        </is>
      </c>
      <c r="C775" t="inlineStr">
        <is>
          <t>Combustion</t>
        </is>
      </c>
      <c r="D775" t="inlineStr">
        <is>
          <t>kt</t>
        </is>
      </c>
      <c r="E775" t="inlineStr">
        <is>
          <t>France</t>
        </is>
      </c>
      <c r="F775" t="inlineStr">
        <is>
          <t>2023-24</t>
        </is>
      </c>
      <c r="G775" t="inlineStr">
        <is>
          <t>Lupin</t>
        </is>
      </c>
      <c r="H775" t="inlineStr"/>
      <c r="I775" t="inlineStr">
        <is>
          <t>Part d'issues de silo brûlées = 1,03 % (ONRB - FranceAgriMer)</t>
        </is>
      </c>
      <c r="J775" t="inlineStr">
        <is>
          <t>ONRB - FranceAgriMer</t>
        </is>
      </c>
      <c r="K775" t="inlineStr">
        <is>
          <t>Mêmes usages que les issues de silo de pois et fèveroles</t>
        </is>
      </c>
      <c r="L775" t="inlineStr">
        <is>
          <t>Répartition</t>
        </is>
      </c>
      <c r="M775" t="inlineStr">
        <is>
          <t>Part d'issues de silo brûlées</t>
        </is>
      </c>
      <c r="N775" t="inlineStr">
        <is>
          <t>Issues de silo - ONRB</t>
        </is>
      </c>
      <c r="O775" t="n">
        <v>-1</v>
      </c>
      <c r="P775" t="inlineStr">
        <is>
          <t>Part d'issues de silo brûlées</t>
        </is>
      </c>
      <c r="Q775" t="inlineStr">
        <is>
          <t>ONRB - FranceAgriMer</t>
        </is>
      </c>
    </row>
    <row r="776" ht="15" customHeight="1" s="1003">
      <c r="A776" s="1071" t="n">
        <v>2108</v>
      </c>
      <c r="B776" t="inlineStr">
        <is>
          <t>Graines autoconsommées</t>
        </is>
      </c>
      <c r="C776" t="inlineStr">
        <is>
          <t>Elimination/Pertes</t>
        </is>
      </c>
      <c r="D776" t="inlineStr">
        <is>
          <t>kt</t>
        </is>
      </c>
      <c r="E776" t="inlineStr">
        <is>
          <t>France</t>
        </is>
      </c>
      <c r="F776" t="inlineStr">
        <is>
          <t>2023-24</t>
        </is>
      </c>
      <c r="G776" t="inlineStr">
        <is>
          <t>Lupin</t>
        </is>
      </c>
      <c r="H776" t="inlineStr"/>
      <c r="I776" t="inlineStr">
        <is>
          <t>Ratio de pertes à la ferme = 2 % (ORIFLAAM - Terres Univia)</t>
        </is>
      </c>
      <c r="J776" t="inlineStr">
        <is>
          <t>ORIFLAAM - Terres Univia</t>
        </is>
      </c>
      <c r="K776" t="inlineStr">
        <is>
          <t>Même ratio de pertes à la ferme que soja, pois et féverole</t>
        </is>
      </c>
      <c r="L776" t="inlineStr">
        <is>
          <t>Rendement</t>
        </is>
      </c>
      <c r="M776" t="inlineStr">
        <is>
          <t>Ratio de pertes à la ferme</t>
        </is>
      </c>
      <c r="N776" t="inlineStr">
        <is>
          <t>Pertes ferme - TERRES UNIVIA</t>
        </is>
      </c>
      <c r="O776" t="n">
        <v>-1</v>
      </c>
      <c r="P776" t="inlineStr">
        <is>
          <t>Ratio de pertes à la ferme</t>
        </is>
      </c>
      <c r="Q776" t="inlineStr">
        <is>
          <t>ORIFLAAM - Terres Univia</t>
        </is>
      </c>
    </row>
    <row r="777" ht="15" customHeight="1" s="1003">
      <c r="A777" s="1019" t="n">
        <v>2108</v>
      </c>
      <c r="B777" t="inlineStr">
        <is>
          <t>Graines récoltées</t>
        </is>
      </c>
      <c r="C777" t="inlineStr">
        <is>
          <t>Ferme</t>
        </is>
      </c>
      <c r="D777" t="inlineStr">
        <is>
          <t>kt</t>
        </is>
      </c>
      <c r="E777" t="inlineStr">
        <is>
          <t>France</t>
        </is>
      </c>
      <c r="F777" t="inlineStr">
        <is>
          <t>2023-24</t>
        </is>
      </c>
      <c r="G777" t="inlineStr">
        <is>
          <t>Lupin</t>
        </is>
      </c>
      <c r="H777" t="inlineStr"/>
      <c r="I777" t="inlineStr"/>
      <c r="J777" t="inlineStr"/>
      <c r="K777" t="inlineStr"/>
      <c r="L777" t="inlineStr"/>
      <c r="M777" t="inlineStr"/>
      <c r="N777" t="inlineStr"/>
      <c r="O777" t="n">
        <v>0.02</v>
      </c>
      <c r="P777" t="inlineStr"/>
      <c r="Q777" t="inlineStr"/>
    </row>
    <row r="778" ht="15" customHeight="1" s="1003">
      <c r="A778" s="1071" t="n">
        <v>4008</v>
      </c>
      <c r="B778" t="inlineStr">
        <is>
          <t>Graines autoconsommées</t>
        </is>
      </c>
      <c r="C778" t="inlineStr">
        <is>
          <t>Semences fermières</t>
        </is>
      </c>
      <c r="D778" t="inlineStr">
        <is>
          <t>kt</t>
        </is>
      </c>
      <c r="E778" t="inlineStr">
        <is>
          <t>France</t>
        </is>
      </c>
      <c r="F778" t="inlineStr">
        <is>
          <t>2023-24</t>
        </is>
      </c>
      <c r="G778" t="inlineStr">
        <is>
          <t>Lupin</t>
        </is>
      </c>
      <c r="H778" t="inlineStr"/>
      <c r="I778" t="inlineStr">
        <is>
          <t>0</t>
        </is>
      </c>
      <c r="J778" t="inlineStr">
        <is>
          <t>0</t>
        </is>
      </c>
      <c r="K778" t="inlineStr">
        <is>
          <t>Autant de semences fermières que de semences certifiées sont produites</t>
        </is>
      </c>
      <c r="L778" t="inlineStr">
        <is>
          <t>Répartition</t>
        </is>
      </c>
      <c r="M778" t="inlineStr">
        <is>
          <t>Part de semences fermières (par rapport aux semences certifiées)</t>
        </is>
      </c>
      <c r="N778" t="inlineStr">
        <is>
          <t>0</t>
        </is>
      </c>
      <c r="O778" t="n">
        <v>-1</v>
      </c>
      <c r="P778" t="inlineStr">
        <is>
          <t>Part de semences fermières (par rapport aux semences certifiées)</t>
        </is>
      </c>
      <c r="Q778" t="inlineStr"/>
    </row>
    <row r="779" ht="15" customHeight="1" s="1003">
      <c r="A779" s="1019" t="n">
        <v>4008</v>
      </c>
      <c r="B779" t="inlineStr">
        <is>
          <t>Graines collectées</t>
        </is>
      </c>
      <c r="C779" t="inlineStr">
        <is>
          <t>Semences certifiées</t>
        </is>
      </c>
      <c r="D779" t="inlineStr">
        <is>
          <t>kt</t>
        </is>
      </c>
      <c r="E779" t="inlineStr">
        <is>
          <t>France</t>
        </is>
      </c>
      <c r="F779" t="inlineStr">
        <is>
          <t>2023-24</t>
        </is>
      </c>
      <c r="G779" t="inlineStr">
        <is>
          <t>Lupin</t>
        </is>
      </c>
      <c r="H779" t="inlineStr">
        <is>
          <t>Production de semences certifiées = 0 kt (Collectes, stocks - FranceAgriMer)</t>
        </is>
      </c>
      <c r="I779" t="inlineStr"/>
      <c r="J779" t="inlineStr">
        <is>
          <t>Collectes, stocks - FranceAgriMer</t>
        </is>
      </c>
      <c r="K779" t="inlineStr"/>
      <c r="L779" t="inlineStr">
        <is>
          <t>Volume</t>
        </is>
      </c>
      <c r="M779" t="inlineStr">
        <is>
          <t>Production de semences certifiées</t>
        </is>
      </c>
      <c r="N779" t="inlineStr">
        <is>
          <t>Collectes, stocks protéa - FAM</t>
        </is>
      </c>
      <c r="O779" t="n">
        <v>1</v>
      </c>
      <c r="P779" t="inlineStr"/>
      <c r="Q779" t="inlineStr"/>
    </row>
    <row r="780" ht="15" customHeight="1" s="1003">
      <c r="A780" s="1071" t="n">
        <v>7202</v>
      </c>
      <c r="B780" t="inlineStr">
        <is>
          <t>Fabrication d'ingrédients</t>
        </is>
      </c>
      <c r="C780" t="inlineStr">
        <is>
          <t>MPV</t>
        </is>
      </c>
      <c r="D780" t="inlineStr">
        <is>
          <t>kt</t>
        </is>
      </c>
      <c r="E780" t="inlineStr">
        <is>
          <t>France</t>
        </is>
      </c>
      <c r="F780" t="inlineStr">
        <is>
          <t>2023-24</t>
        </is>
      </c>
      <c r="G780" t="inlineStr">
        <is>
          <t>Lupin</t>
        </is>
      </c>
      <c r="H780" t="inlineStr"/>
      <c r="I780" t="inlineStr">
        <is>
          <t>Rendement de production de protéine = 30 % (Composition - Feedtables)</t>
        </is>
      </c>
      <c r="J780" t="inlineStr">
        <is>
          <t>Composition - Feedtables</t>
        </is>
      </c>
      <c r="K780" t="inlineStr">
        <is>
          <t>0</t>
        </is>
      </c>
      <c r="L780" t="inlineStr">
        <is>
          <t>Rendement</t>
        </is>
      </c>
      <c r="M780" t="inlineStr">
        <is>
          <t>Rendement de production de protéine</t>
        </is>
      </c>
      <c r="N780" t="inlineStr">
        <is>
          <t>Fab. ingrédients - Diverses</t>
        </is>
      </c>
      <c r="O780" t="n">
        <v>-1</v>
      </c>
      <c r="P780" t="inlineStr">
        <is>
          <t>Rendement de production de protéine</t>
        </is>
      </c>
      <c r="Q780" t="inlineStr">
        <is>
          <t>Composition - Feedtables</t>
        </is>
      </c>
    </row>
    <row r="781" ht="15" customHeight="1" s="1003">
      <c r="A781" s="1019" t="n">
        <v>7202</v>
      </c>
      <c r="B781" t="inlineStr">
        <is>
          <t>Graines collectées</t>
        </is>
      </c>
      <c r="C781" t="inlineStr">
        <is>
          <t>Fabrication d'ingrédients</t>
        </is>
      </c>
      <c r="D781" t="inlineStr">
        <is>
          <t>kt</t>
        </is>
      </c>
      <c r="E781" t="inlineStr">
        <is>
          <t>France</t>
        </is>
      </c>
      <c r="F781" t="inlineStr">
        <is>
          <t>2023-24</t>
        </is>
      </c>
      <c r="G781" t="inlineStr">
        <is>
          <t>Lupin</t>
        </is>
      </c>
      <c r="H781" t="inlineStr"/>
      <c r="I781" t="inlineStr"/>
      <c r="J781" t="inlineStr"/>
      <c r="K781" t="inlineStr">
        <is>
          <t>Le reste des graines est utilisée pour la fabrication de MPV</t>
        </is>
      </c>
      <c r="L781" t="inlineStr"/>
      <c r="M781" t="inlineStr">
        <is>
          <t>Consommation de graines pour la fabrication d'ingrédients</t>
        </is>
      </c>
      <c r="N781" t="inlineStr"/>
      <c r="O781" t="n">
        <v>0.3</v>
      </c>
      <c r="P781" t="inlineStr"/>
      <c r="Q781" t="inlineStr"/>
    </row>
    <row r="782" ht="15" customHeight="1" s="1003">
      <c r="A782" s="1071" t="n">
        <v>309</v>
      </c>
      <c r="B782" t="inlineStr">
        <is>
          <t>Graines récoltées</t>
        </is>
      </c>
      <c r="C782" t="inlineStr">
        <is>
          <t>OS</t>
        </is>
      </c>
      <c r="D782" t="inlineStr">
        <is>
          <t>kt</t>
        </is>
      </c>
      <c r="E782" t="inlineStr">
        <is>
          <t>France</t>
        </is>
      </c>
      <c r="F782" t="inlineStr">
        <is>
          <t>2023-24</t>
        </is>
      </c>
      <c r="G782" t="inlineStr">
        <is>
          <t>Lentille</t>
        </is>
      </c>
      <c r="H782" t="inlineStr">
        <is>
          <t>Collecte = 16 kt (Collectes, stocks - FranceAgriMer)</t>
        </is>
      </c>
      <c r="I782" t="inlineStr"/>
      <c r="J782" t="inlineStr">
        <is>
          <t>Collectes, stocks - FranceAgriMer</t>
        </is>
      </c>
      <c r="K782" t="inlineStr"/>
      <c r="L782" t="inlineStr">
        <is>
          <t>Volume</t>
        </is>
      </c>
      <c r="M782" t="inlineStr">
        <is>
          <t>Collecte</t>
        </is>
      </c>
      <c r="N782" t="inlineStr">
        <is>
          <t>Collectes, stocks protéa - FAM</t>
        </is>
      </c>
      <c r="O782" t="n">
        <v>0.01</v>
      </c>
      <c r="P782" t="inlineStr"/>
      <c r="Q782" t="inlineStr"/>
    </row>
    <row r="783" ht="15" customHeight="1" s="1003">
      <c r="A783" s="1019" t="n">
        <v>309</v>
      </c>
      <c r="B783" t="inlineStr">
        <is>
          <t>OS</t>
        </is>
      </c>
      <c r="C783" t="inlineStr">
        <is>
          <t>Issues de silo</t>
        </is>
      </c>
      <c r="D783" t="inlineStr">
        <is>
          <t>kt</t>
        </is>
      </c>
      <c r="E783" t="inlineStr">
        <is>
          <t>France</t>
        </is>
      </c>
      <c r="F783" t="inlineStr">
        <is>
          <t>2023-24</t>
        </is>
      </c>
      <c r="G783" t="inlineStr">
        <is>
          <t>Lentille</t>
        </is>
      </c>
      <c r="H783" t="inlineStr"/>
      <c r="I783" t="inlineStr">
        <is>
          <t>Ratio d'issues de silo = 1 % (ONRB - FranceAgriMer)</t>
        </is>
      </c>
      <c r="J783" t="inlineStr">
        <is>
          <t>ONRB - FranceAgriMer</t>
        </is>
      </c>
      <c r="K783" t="inlineStr">
        <is>
          <t>Même ratio d'issues de silo que les pois et fèveroles</t>
        </is>
      </c>
      <c r="L783" t="inlineStr">
        <is>
          <t>Rendement</t>
        </is>
      </c>
      <c r="M783" t="inlineStr">
        <is>
          <t>Ratio d'issues de silo</t>
        </is>
      </c>
      <c r="N783" t="inlineStr">
        <is>
          <t>Issues de silo - ONRB</t>
        </is>
      </c>
      <c r="O783" t="n">
        <v>-1</v>
      </c>
      <c r="P783" t="inlineStr">
        <is>
          <t>Ratio d'issues de silo</t>
        </is>
      </c>
      <c r="Q783" t="inlineStr">
        <is>
          <t>ONRB - FranceAgriMer</t>
        </is>
      </c>
    </row>
    <row r="784" ht="15" customHeight="1" s="1003">
      <c r="A784" s="1071" t="n">
        <v>1109</v>
      </c>
      <c r="B784" t="inlineStr">
        <is>
          <t>Issues de silo</t>
        </is>
      </c>
      <c r="C784" t="inlineStr">
        <is>
          <t>FAF</t>
        </is>
      </c>
      <c r="D784" t="inlineStr">
        <is>
          <t>kt</t>
        </is>
      </c>
      <c r="E784" t="inlineStr">
        <is>
          <t>France</t>
        </is>
      </c>
      <c r="F784" t="inlineStr">
        <is>
          <t>2023-24</t>
        </is>
      </c>
      <c r="G784" t="inlineStr">
        <is>
          <t>Lentille</t>
        </is>
      </c>
      <c r="H784" t="inlineStr"/>
      <c r="I784" t="inlineStr">
        <is>
          <t>Part d'issues de silo consommées par les FAF = 56,33 % (ONRB - FranceAgriMer)</t>
        </is>
      </c>
      <c r="J784" t="inlineStr">
        <is>
          <t>ONRB - FranceAgriMer</t>
        </is>
      </c>
      <c r="K784" t="inlineStr">
        <is>
          <t>Mêmes usages que les issues de silo de pois et fèveroles</t>
        </is>
      </c>
      <c r="L784" t="inlineStr">
        <is>
          <t>Répartition</t>
        </is>
      </c>
      <c r="M784" t="inlineStr">
        <is>
          <t>Part d'issues de silo consommées par les FAF</t>
        </is>
      </c>
      <c r="N784" t="inlineStr">
        <is>
          <t>Issues de silo - ONRB</t>
        </is>
      </c>
      <c r="O784" t="n">
        <v>-1</v>
      </c>
      <c r="P784" t="inlineStr">
        <is>
          <t>Part d'issues de silo consommées par les FAF</t>
        </is>
      </c>
      <c r="Q784" t="inlineStr">
        <is>
          <t>ONRB - FranceAgriMer</t>
        </is>
      </c>
    </row>
    <row r="785" ht="15" customHeight="1" s="1003">
      <c r="A785" s="1019" t="n">
        <v>1109</v>
      </c>
      <c r="B785" t="inlineStr">
        <is>
          <t>OS</t>
        </is>
      </c>
      <c r="C785" t="inlineStr">
        <is>
          <t>Issues de silo</t>
        </is>
      </c>
      <c r="D785" t="inlineStr">
        <is>
          <t>kt</t>
        </is>
      </c>
      <c r="E785" t="inlineStr">
        <is>
          <t>France</t>
        </is>
      </c>
      <c r="F785" t="inlineStr">
        <is>
          <t>2023-24</t>
        </is>
      </c>
      <c r="G785" t="inlineStr">
        <is>
          <t>Lentille</t>
        </is>
      </c>
      <c r="H785" t="inlineStr"/>
      <c r="I785" t="inlineStr">
        <is>
          <t>Ratio d'issues de silo = 1 % (ONRB - FranceAgriMer)</t>
        </is>
      </c>
      <c r="J785" t="inlineStr">
        <is>
          <t>ONRB - FranceAgriMer</t>
        </is>
      </c>
      <c r="K785" t="inlineStr">
        <is>
          <t>Même ratio d'issues de silo que les pois et fèveroles</t>
        </is>
      </c>
      <c r="L785" t="inlineStr">
        <is>
          <t>Rendement</t>
        </is>
      </c>
      <c r="M785" t="inlineStr">
        <is>
          <t>Ratio d'issues de silo</t>
        </is>
      </c>
      <c r="N785" t="inlineStr">
        <is>
          <t>Issues de silo - ONRB</t>
        </is>
      </c>
      <c r="O785" t="n">
        <v>0.5633</v>
      </c>
      <c r="P785" t="inlineStr"/>
      <c r="Q785" t="inlineStr"/>
    </row>
    <row r="786" ht="15" customHeight="1" s="1003">
      <c r="A786" s="1071" t="n">
        <v>1209</v>
      </c>
      <c r="B786" t="inlineStr">
        <is>
          <t>Issues de silo</t>
        </is>
      </c>
      <c r="C786" t="inlineStr">
        <is>
          <t>Litière</t>
        </is>
      </c>
      <c r="D786" t="inlineStr">
        <is>
          <t>kt</t>
        </is>
      </c>
      <c r="E786" t="inlineStr">
        <is>
          <t>France</t>
        </is>
      </c>
      <c r="F786" t="inlineStr">
        <is>
          <t>2023-24</t>
        </is>
      </c>
      <c r="G786" t="inlineStr">
        <is>
          <t>Lentille</t>
        </is>
      </c>
      <c r="H786" t="inlineStr"/>
      <c r="I786" t="inlineStr">
        <is>
          <t>Part d'issues de silo consommées comme litière = 0,77 % (ONRB - FranceAgriMer)</t>
        </is>
      </c>
      <c r="J786" t="inlineStr">
        <is>
          <t>ONRB - FranceAgriMer</t>
        </is>
      </c>
      <c r="K786" t="inlineStr">
        <is>
          <t>Mêmes usages que les issues de silo de pois et fèveroles</t>
        </is>
      </c>
      <c r="L786" t="inlineStr">
        <is>
          <t>Répartition</t>
        </is>
      </c>
      <c r="M786" t="inlineStr">
        <is>
          <t>Part d'issues de silo consommées comme litière</t>
        </is>
      </c>
      <c r="N786" t="inlineStr">
        <is>
          <t>Issues de silo - ONRB</t>
        </is>
      </c>
      <c r="O786" t="n">
        <v>-1</v>
      </c>
      <c r="P786" t="inlineStr">
        <is>
          <t>Part d'issues de silo consommées comme litière</t>
        </is>
      </c>
      <c r="Q786" t="inlineStr">
        <is>
          <t>ONRB - FranceAgriMer</t>
        </is>
      </c>
    </row>
    <row r="787" ht="15" customHeight="1" s="1003">
      <c r="A787" s="1019" t="n">
        <v>1209</v>
      </c>
      <c r="B787" t="inlineStr">
        <is>
          <t>OS</t>
        </is>
      </c>
      <c r="C787" t="inlineStr">
        <is>
          <t>Issues de silo</t>
        </is>
      </c>
      <c r="D787" t="inlineStr">
        <is>
          <t>kt</t>
        </is>
      </c>
      <c r="E787" t="inlineStr">
        <is>
          <t>France</t>
        </is>
      </c>
      <c r="F787" t="inlineStr">
        <is>
          <t>2023-24</t>
        </is>
      </c>
      <c r="G787" t="inlineStr">
        <is>
          <t>Lentille</t>
        </is>
      </c>
      <c r="H787" t="inlineStr"/>
      <c r="I787" t="inlineStr">
        <is>
          <t>Ratio d'issues de silo = 1 % (ONRB - FranceAgriMer)</t>
        </is>
      </c>
      <c r="J787" t="inlineStr">
        <is>
          <t>ONRB - FranceAgriMer</t>
        </is>
      </c>
      <c r="K787" t="inlineStr">
        <is>
          <t>Même ratio d'issues de silo que les pois et fèveroles</t>
        </is>
      </c>
      <c r="L787" t="inlineStr">
        <is>
          <t>Rendement</t>
        </is>
      </c>
      <c r="M787" t="inlineStr">
        <is>
          <t>Ratio d'issues de silo</t>
        </is>
      </c>
      <c r="N787" t="inlineStr">
        <is>
          <t>Issues de silo - ONRB</t>
        </is>
      </c>
      <c r="O787" t="n">
        <v>0.0077</v>
      </c>
      <c r="P787" t="inlineStr"/>
      <c r="Q787" t="inlineStr"/>
    </row>
    <row r="788" ht="15" customHeight="1" s="1003">
      <c r="A788" s="1071" t="n">
        <v>1309</v>
      </c>
      <c r="B788" t="inlineStr">
        <is>
          <t>OS</t>
        </is>
      </c>
      <c r="C788" t="inlineStr">
        <is>
          <t>Issues de silo</t>
        </is>
      </c>
      <c r="D788" t="inlineStr">
        <is>
          <t>kt</t>
        </is>
      </c>
      <c r="E788" t="inlineStr">
        <is>
          <t>France</t>
        </is>
      </c>
      <c r="F788" t="inlineStr">
        <is>
          <t>2023-24</t>
        </is>
      </c>
      <c r="G788" t="inlineStr">
        <is>
          <t>Lentille</t>
        </is>
      </c>
      <c r="H788" t="inlineStr"/>
      <c r="I788" t="inlineStr">
        <is>
          <t>Ratio d'issues de silo = 1 % (ONRB - FranceAgriMer)</t>
        </is>
      </c>
      <c r="J788" t="inlineStr">
        <is>
          <t>ONRB - FranceAgriMer</t>
        </is>
      </c>
      <c r="K788" t="inlineStr">
        <is>
          <t>Même ratio d'issues de silo que les pois et fèveroles</t>
        </is>
      </c>
      <c r="L788" t="inlineStr">
        <is>
          <t>Rendement</t>
        </is>
      </c>
      <c r="M788" t="inlineStr">
        <is>
          <t>Ratio d'issues de silo</t>
        </is>
      </c>
      <c r="N788" t="inlineStr">
        <is>
          <t>Issues de silo - ONRB</t>
        </is>
      </c>
      <c r="O788" t="n">
        <v>0</v>
      </c>
      <c r="P788" t="inlineStr"/>
      <c r="Q788" t="inlineStr"/>
    </row>
    <row r="789" ht="15" customHeight="1" s="1003">
      <c r="A789" s="1019" t="n">
        <v>1309</v>
      </c>
      <c r="B789" t="inlineStr">
        <is>
          <t>Issues de silo</t>
        </is>
      </c>
      <c r="C789" t="inlineStr">
        <is>
          <t>Compostage</t>
        </is>
      </c>
      <c r="D789" t="inlineStr">
        <is>
          <t>kt</t>
        </is>
      </c>
      <c r="E789" t="inlineStr">
        <is>
          <t>France</t>
        </is>
      </c>
      <c r="F789" t="inlineStr">
        <is>
          <t>2023-24</t>
        </is>
      </c>
      <c r="G789" t="inlineStr">
        <is>
          <t>Lentille</t>
        </is>
      </c>
      <c r="H789" t="inlineStr"/>
      <c r="I789" t="inlineStr">
        <is>
          <t>Part d'issues de silo compostées = 0 % (ONRB - FranceAgriMer)</t>
        </is>
      </c>
      <c r="J789" t="inlineStr">
        <is>
          <t>ONRB - FranceAgriMer</t>
        </is>
      </c>
      <c r="K789" t="inlineStr">
        <is>
          <t>Mêmes usages que les issues de silo de pois et fèveroles</t>
        </is>
      </c>
      <c r="L789" t="inlineStr">
        <is>
          <t>Répartition</t>
        </is>
      </c>
      <c r="M789" t="inlineStr">
        <is>
          <t>Part d'issues de silo compostées</t>
        </is>
      </c>
      <c r="N789" t="inlineStr">
        <is>
          <t>Issues de silo - ONRB</t>
        </is>
      </c>
      <c r="O789" t="n">
        <v>-1</v>
      </c>
      <c r="P789" t="inlineStr">
        <is>
          <t>Part d'issues de silo compostées</t>
        </is>
      </c>
      <c r="Q789" t="inlineStr">
        <is>
          <t>ONRB - FranceAgriMer</t>
        </is>
      </c>
    </row>
    <row r="790" ht="15" customHeight="1" s="1003">
      <c r="A790" s="1071" t="n">
        <v>1409</v>
      </c>
      <c r="B790" t="inlineStr">
        <is>
          <t>Issues de silo</t>
        </is>
      </c>
      <c r="C790" t="inlineStr">
        <is>
          <t>Autres biomatériaux</t>
        </is>
      </c>
      <c r="D790" t="inlineStr">
        <is>
          <t>kt</t>
        </is>
      </c>
      <c r="E790" t="inlineStr">
        <is>
          <t>France</t>
        </is>
      </c>
      <c r="F790" t="inlineStr">
        <is>
          <t>2023-24</t>
        </is>
      </c>
      <c r="G790" t="inlineStr">
        <is>
          <t>Lentille</t>
        </is>
      </c>
      <c r="H790" t="inlineStr"/>
      <c r="I790" t="inlineStr">
        <is>
          <t>Part d'issues de silo consommées comme autres biomatériaux = 0,77 % (ONRB - FranceAgriMer)</t>
        </is>
      </c>
      <c r="J790" t="inlineStr">
        <is>
          <t>ONRB - FranceAgriMer</t>
        </is>
      </c>
      <c r="K790" t="inlineStr">
        <is>
          <t>Mêmes usages que les issues de silo de pois et fèveroles</t>
        </is>
      </c>
      <c r="L790" t="inlineStr">
        <is>
          <t>Répartition</t>
        </is>
      </c>
      <c r="M790" t="inlineStr">
        <is>
          <t>Part d'issues de silo consommées comme autres biomatériaux</t>
        </is>
      </c>
      <c r="N790" t="inlineStr">
        <is>
          <t>Issues de silo - ONRB</t>
        </is>
      </c>
      <c r="O790" t="n">
        <v>-1</v>
      </c>
      <c r="P790" t="inlineStr">
        <is>
          <t>Part d'issues de silo consommées comme autres biomatériaux</t>
        </is>
      </c>
      <c r="Q790" t="inlineStr">
        <is>
          <t>ONRB - FranceAgriMer</t>
        </is>
      </c>
    </row>
    <row r="791" ht="15" customHeight="1" s="1003">
      <c r="A791" s="1019" t="n">
        <v>1409</v>
      </c>
      <c r="B791" t="inlineStr">
        <is>
          <t>OS</t>
        </is>
      </c>
      <c r="C791" t="inlineStr">
        <is>
          <t>Issues de silo</t>
        </is>
      </c>
      <c r="D791" t="inlineStr">
        <is>
          <t>kt</t>
        </is>
      </c>
      <c r="E791" t="inlineStr">
        <is>
          <t>France</t>
        </is>
      </c>
      <c r="F791" t="inlineStr">
        <is>
          <t>2023-24</t>
        </is>
      </c>
      <c r="G791" t="inlineStr">
        <is>
          <t>Lentille</t>
        </is>
      </c>
      <c r="H791" t="inlineStr"/>
      <c r="I791" t="inlineStr">
        <is>
          <t>Ratio d'issues de silo = 1 % (ONRB - FranceAgriMer)</t>
        </is>
      </c>
      <c r="J791" t="inlineStr">
        <is>
          <t>ONRB - FranceAgriMer</t>
        </is>
      </c>
      <c r="K791" t="inlineStr">
        <is>
          <t>Même ratio d'issues de silo que les pois et fèveroles</t>
        </is>
      </c>
      <c r="L791" t="inlineStr">
        <is>
          <t>Rendement</t>
        </is>
      </c>
      <c r="M791" t="inlineStr">
        <is>
          <t>Ratio d'issues de silo</t>
        </is>
      </c>
      <c r="N791" t="inlineStr">
        <is>
          <t>Issues de silo - ONRB</t>
        </is>
      </c>
      <c r="O791" t="n">
        <v>0.0077</v>
      </c>
      <c r="P791" t="inlineStr"/>
      <c r="Q791" t="inlineStr"/>
    </row>
    <row r="792" ht="15" customHeight="1" s="1003">
      <c r="A792" s="1071" t="n">
        <v>1509</v>
      </c>
      <c r="B792" t="inlineStr">
        <is>
          <t>OS</t>
        </is>
      </c>
      <c r="C792" t="inlineStr">
        <is>
          <t>Issues de silo</t>
        </is>
      </c>
      <c r="D792" t="inlineStr">
        <is>
          <t>kt</t>
        </is>
      </c>
      <c r="E792" t="inlineStr">
        <is>
          <t>France</t>
        </is>
      </c>
      <c r="F792" t="inlineStr">
        <is>
          <t>2023-24</t>
        </is>
      </c>
      <c r="G792" t="inlineStr">
        <is>
          <t>Lentille</t>
        </is>
      </c>
      <c r="H792" t="inlineStr"/>
      <c r="I792" t="inlineStr">
        <is>
          <t>Ratio d'issues de silo = 1 % (ONRB - FranceAgriMer)</t>
        </is>
      </c>
      <c r="J792" t="inlineStr">
        <is>
          <t>ONRB - FranceAgriMer</t>
        </is>
      </c>
      <c r="K792" t="inlineStr">
        <is>
          <t>Même ratio d'issues de silo que les pois et fèveroles</t>
        </is>
      </c>
      <c r="L792" t="inlineStr">
        <is>
          <t>Rendement</t>
        </is>
      </c>
      <c r="M792" t="inlineStr">
        <is>
          <t>Ratio d'issues de silo</t>
        </is>
      </c>
      <c r="N792" t="inlineStr">
        <is>
          <t>Issues de silo - ONRB</t>
        </is>
      </c>
      <c r="O792" t="n">
        <v>0.4072</v>
      </c>
      <c r="P792" t="inlineStr"/>
      <c r="Q792" t="inlineStr"/>
    </row>
    <row r="793" ht="15" customHeight="1" s="1003">
      <c r="A793" s="1019" t="n">
        <v>1509</v>
      </c>
      <c r="B793" t="inlineStr">
        <is>
          <t>Issues de silo</t>
        </is>
      </c>
      <c r="C793" t="inlineStr">
        <is>
          <t>Méthanisation</t>
        </is>
      </c>
      <c r="D793" t="inlineStr">
        <is>
          <t>kt</t>
        </is>
      </c>
      <c r="E793" t="inlineStr">
        <is>
          <t>France</t>
        </is>
      </c>
      <c r="F793" t="inlineStr">
        <is>
          <t>2023-24</t>
        </is>
      </c>
      <c r="G793" t="inlineStr">
        <is>
          <t>Lentille</t>
        </is>
      </c>
      <c r="H793" t="inlineStr"/>
      <c r="I793" t="inlineStr">
        <is>
          <t>Part d'issues de silo consommées en méthanisation = 40,72 % (ONRB - FranceAgriMer)</t>
        </is>
      </c>
      <c r="J793" t="inlineStr">
        <is>
          <t>ONRB - FranceAgriMer</t>
        </is>
      </c>
      <c r="K793" t="inlineStr">
        <is>
          <t>Mêmes usages que les issues de silo de pois et fèveroles</t>
        </is>
      </c>
      <c r="L793" t="inlineStr">
        <is>
          <t>Répartition</t>
        </is>
      </c>
      <c r="M793" t="inlineStr">
        <is>
          <t>Part d'issues de silo consommées en méthanisation</t>
        </is>
      </c>
      <c r="N793" t="inlineStr">
        <is>
          <t>Issues de silo - ONRB</t>
        </is>
      </c>
      <c r="O793" t="n">
        <v>-1</v>
      </c>
      <c r="P793" t="inlineStr">
        <is>
          <t>Part d'issues de silo consommées en méthanisation</t>
        </is>
      </c>
      <c r="Q793" t="inlineStr">
        <is>
          <t>ONRB - FranceAgriMer</t>
        </is>
      </c>
    </row>
    <row r="794" ht="15" customHeight="1" s="1003">
      <c r="A794" s="1071" t="n">
        <v>1609</v>
      </c>
      <c r="B794" t="inlineStr">
        <is>
          <t>OS</t>
        </is>
      </c>
      <c r="C794" t="inlineStr">
        <is>
          <t>Issues de silo</t>
        </is>
      </c>
      <c r="D794" t="inlineStr">
        <is>
          <t>kt</t>
        </is>
      </c>
      <c r="E794" t="inlineStr">
        <is>
          <t>France</t>
        </is>
      </c>
      <c r="F794" t="inlineStr">
        <is>
          <t>2023-24</t>
        </is>
      </c>
      <c r="G794" t="inlineStr">
        <is>
          <t>Lentille</t>
        </is>
      </c>
      <c r="H794" t="inlineStr"/>
      <c r="I794" t="inlineStr">
        <is>
          <t>Ratio d'issues de silo = 1 % (ONRB - FranceAgriMer)</t>
        </is>
      </c>
      <c r="J794" t="inlineStr">
        <is>
          <t>ONRB - FranceAgriMer</t>
        </is>
      </c>
      <c r="K794" t="inlineStr">
        <is>
          <t>Même ratio d'issues de silo que les pois et fèveroles</t>
        </is>
      </c>
      <c r="L794" t="inlineStr">
        <is>
          <t>Rendement</t>
        </is>
      </c>
      <c r="M794" t="inlineStr">
        <is>
          <t>Ratio d'issues de silo</t>
        </is>
      </c>
      <c r="N794" t="inlineStr">
        <is>
          <t>Issues de silo - ONRB</t>
        </is>
      </c>
      <c r="O794" t="n">
        <v>0.0103</v>
      </c>
      <c r="P794" t="inlineStr"/>
      <c r="Q794" t="inlineStr"/>
    </row>
    <row r="795" ht="15" customHeight="1" s="1003">
      <c r="A795" s="1019" t="n">
        <v>1609</v>
      </c>
      <c r="B795" t="inlineStr">
        <is>
          <t>Issues de silo</t>
        </is>
      </c>
      <c r="C795" t="inlineStr">
        <is>
          <t>Combustion</t>
        </is>
      </c>
      <c r="D795" t="inlineStr">
        <is>
          <t>kt</t>
        </is>
      </c>
      <c r="E795" t="inlineStr">
        <is>
          <t>France</t>
        </is>
      </c>
      <c r="F795" t="inlineStr">
        <is>
          <t>2023-24</t>
        </is>
      </c>
      <c r="G795" t="inlineStr">
        <is>
          <t>Lentille</t>
        </is>
      </c>
      <c r="H795" t="inlineStr"/>
      <c r="I795" t="inlineStr">
        <is>
          <t>Part d'issues de silo brûlées = 1,03 % (ONRB - FranceAgriMer)</t>
        </is>
      </c>
      <c r="J795" t="inlineStr">
        <is>
          <t>ONRB - FranceAgriMer</t>
        </is>
      </c>
      <c r="K795" t="inlineStr">
        <is>
          <t>Mêmes usages que les issues de silo de pois et fèveroles</t>
        </is>
      </c>
      <c r="L795" t="inlineStr">
        <is>
          <t>Répartition</t>
        </is>
      </c>
      <c r="M795" t="inlineStr">
        <is>
          <t>Part d'issues de silo brûlées</t>
        </is>
      </c>
      <c r="N795" t="inlineStr">
        <is>
          <t>Issues de silo - ONRB</t>
        </is>
      </c>
      <c r="O795" t="n">
        <v>-1</v>
      </c>
      <c r="P795" t="inlineStr">
        <is>
          <t>Part d'issues de silo brûlées</t>
        </is>
      </c>
      <c r="Q795" t="inlineStr">
        <is>
          <t>ONRB - FranceAgriMer</t>
        </is>
      </c>
    </row>
    <row r="796" ht="15" customHeight="1" s="1003">
      <c r="A796" s="1071" t="n">
        <v>2109</v>
      </c>
      <c r="B796" t="inlineStr">
        <is>
          <t>Graines autoconsommées</t>
        </is>
      </c>
      <c r="C796" t="inlineStr">
        <is>
          <t>Elimination/Pertes</t>
        </is>
      </c>
      <c r="D796" t="inlineStr">
        <is>
          <t>kt</t>
        </is>
      </c>
      <c r="E796" t="inlineStr">
        <is>
          <t>France</t>
        </is>
      </c>
      <c r="F796" t="inlineStr">
        <is>
          <t>2023-24</t>
        </is>
      </c>
      <c r="G796" t="inlineStr">
        <is>
          <t>Lentille</t>
        </is>
      </c>
      <c r="H796" t="inlineStr"/>
      <c r="I796" t="inlineStr">
        <is>
          <t>Ratio de pertes à la ferme = 2 % (ORIFLAAM - Terres Univia)</t>
        </is>
      </c>
      <c r="J796" t="inlineStr">
        <is>
          <t>ORIFLAAM - Terres Univia</t>
        </is>
      </c>
      <c r="K796" t="inlineStr">
        <is>
          <t>Même ratio de pertes à la ferme que soja, pois et féverole</t>
        </is>
      </c>
      <c r="L796" t="inlineStr">
        <is>
          <t>Rendement</t>
        </is>
      </c>
      <c r="M796" t="inlineStr">
        <is>
          <t>Ratio de pertes à la ferme</t>
        </is>
      </c>
      <c r="N796" t="inlineStr">
        <is>
          <t>Pertes ferme - TERRES UNIVIA</t>
        </is>
      </c>
      <c r="O796" t="n">
        <v>-1</v>
      </c>
      <c r="P796" t="inlineStr">
        <is>
          <t>Ratio de pertes à la ferme</t>
        </is>
      </c>
      <c r="Q796" t="inlineStr">
        <is>
          <t>ORIFLAAM - Terres Univia</t>
        </is>
      </c>
    </row>
    <row r="797" ht="15" customHeight="1" s="1003">
      <c r="A797" s="1019" t="n">
        <v>2109</v>
      </c>
      <c r="B797" t="inlineStr">
        <is>
          <t>Graines récoltées</t>
        </is>
      </c>
      <c r="C797" t="inlineStr">
        <is>
          <t>Ferme</t>
        </is>
      </c>
      <c r="D797" t="inlineStr">
        <is>
          <t>kt</t>
        </is>
      </c>
      <c r="E797" t="inlineStr">
        <is>
          <t>France</t>
        </is>
      </c>
      <c r="F797" t="inlineStr">
        <is>
          <t>2023-24</t>
        </is>
      </c>
      <c r="G797" t="inlineStr">
        <is>
          <t>Lentille</t>
        </is>
      </c>
      <c r="H797" t="inlineStr"/>
      <c r="I797" t="inlineStr"/>
      <c r="J797" t="inlineStr"/>
      <c r="K797" t="inlineStr"/>
      <c r="L797" t="inlineStr"/>
      <c r="M797" t="inlineStr"/>
      <c r="N797" t="inlineStr"/>
      <c r="O797" t="n">
        <v>0.02</v>
      </c>
      <c r="P797" t="inlineStr"/>
      <c r="Q797" t="inlineStr"/>
    </row>
    <row r="798" ht="15" customHeight="1" s="1003">
      <c r="A798" s="1071" t="n">
        <v>4009</v>
      </c>
      <c r="B798" t="inlineStr">
        <is>
          <t>Graines collectées</t>
        </is>
      </c>
      <c r="C798" t="inlineStr">
        <is>
          <t>Semences certifiées</t>
        </is>
      </c>
      <c r="D798" t="inlineStr">
        <is>
          <t>kt</t>
        </is>
      </c>
      <c r="E798" t="inlineStr">
        <is>
          <t>France</t>
        </is>
      </c>
      <c r="F798" t="inlineStr">
        <is>
          <t>2023-24</t>
        </is>
      </c>
      <c r="G798" t="inlineStr">
        <is>
          <t>Lentille</t>
        </is>
      </c>
      <c r="H798" t="inlineStr">
        <is>
          <t>Production de semences certifiées = 2 kt (Collectes, stocks - FranceAgriMer)</t>
        </is>
      </c>
      <c r="I798" t="inlineStr"/>
      <c r="J798" t="inlineStr">
        <is>
          <t>Collectes, stocks - FranceAgriMer</t>
        </is>
      </c>
      <c r="K798" t="inlineStr"/>
      <c r="L798" t="inlineStr">
        <is>
          <t>Volume</t>
        </is>
      </c>
      <c r="M798" t="inlineStr">
        <is>
          <t>Production de semences certifiées</t>
        </is>
      </c>
      <c r="N798" t="inlineStr">
        <is>
          <t>Collectes, stocks protéa - FAM</t>
        </is>
      </c>
      <c r="O798" t="n">
        <v>1</v>
      </c>
      <c r="P798" t="inlineStr"/>
      <c r="Q798" t="inlineStr"/>
    </row>
    <row r="799" ht="15" customHeight="1" s="1003">
      <c r="A799" s="1019" t="n">
        <v>4009</v>
      </c>
      <c r="B799" t="inlineStr">
        <is>
          <t>Graines autoconsommées</t>
        </is>
      </c>
      <c r="C799" t="inlineStr">
        <is>
          <t>Semences fermières</t>
        </is>
      </c>
      <c r="D799" t="inlineStr">
        <is>
          <t>kt</t>
        </is>
      </c>
      <c r="E799" t="inlineStr">
        <is>
          <t>France</t>
        </is>
      </c>
      <c r="F799" t="inlineStr">
        <is>
          <t>2023-24</t>
        </is>
      </c>
      <c r="G799" t="inlineStr">
        <is>
          <t>Lentille</t>
        </is>
      </c>
      <c r="H799" t="inlineStr"/>
      <c r="I799" t="inlineStr">
        <is>
          <t>0</t>
        </is>
      </c>
      <c r="J799" t="inlineStr">
        <is>
          <t>0</t>
        </is>
      </c>
      <c r="K799" t="inlineStr">
        <is>
          <t>Autant de semences fermières que de semences certifiées sont produites</t>
        </is>
      </c>
      <c r="L799" t="inlineStr">
        <is>
          <t>Répartition</t>
        </is>
      </c>
      <c r="M799" t="inlineStr">
        <is>
          <t>Part de semences fermières (par rapport aux semences certifiées)</t>
        </is>
      </c>
      <c r="N799" t="inlineStr">
        <is>
          <t>0</t>
        </is>
      </c>
      <c r="O799" t="n">
        <v>-1</v>
      </c>
      <c r="P799" t="inlineStr">
        <is>
          <t>Part de semences fermières (par rapport aux semences certifiées)</t>
        </is>
      </c>
      <c r="Q799" t="inlineStr"/>
    </row>
    <row r="800" ht="15" customHeight="1" s="1003">
      <c r="A800" s="1071" t="n">
        <v>3010</v>
      </c>
      <c r="B800" t="inlineStr">
        <is>
          <t>Graines récoltées</t>
        </is>
      </c>
      <c r="C800" t="inlineStr">
        <is>
          <t>OS</t>
        </is>
      </c>
      <c r="D800" t="inlineStr">
        <is>
          <t>kt</t>
        </is>
      </c>
      <c r="E800" t="inlineStr">
        <is>
          <t>France</t>
        </is>
      </c>
      <c r="F800" t="inlineStr">
        <is>
          <t>2023-24</t>
        </is>
      </c>
      <c r="G800" t="inlineStr">
        <is>
          <t>Pois chiche</t>
        </is>
      </c>
      <c r="H800" t="inlineStr">
        <is>
          <t>Collecte = 20 kt (Collectes, stocks - FranceAgriMer)</t>
        </is>
      </c>
      <c r="I800" t="inlineStr"/>
      <c r="J800" t="inlineStr">
        <is>
          <t>Collectes, stocks - FranceAgriMer</t>
        </is>
      </c>
      <c r="K800" t="inlineStr"/>
      <c r="L800" t="inlineStr">
        <is>
          <t>Volume</t>
        </is>
      </c>
      <c r="M800" t="inlineStr">
        <is>
          <t>Collecte</t>
        </is>
      </c>
      <c r="N800" t="inlineStr">
        <is>
          <t>Collectes, stocks protéa - FAM</t>
        </is>
      </c>
      <c r="O800" t="n">
        <v>0.01</v>
      </c>
      <c r="P800" t="inlineStr"/>
      <c r="Q800" t="inlineStr"/>
    </row>
    <row r="801" ht="15" customHeight="1" s="1003">
      <c r="A801" s="1019" t="n">
        <v>3010</v>
      </c>
      <c r="B801" t="inlineStr">
        <is>
          <t>OS</t>
        </is>
      </c>
      <c r="C801" t="inlineStr">
        <is>
          <t>Issues de silo</t>
        </is>
      </c>
      <c r="D801" t="inlineStr">
        <is>
          <t>kt</t>
        </is>
      </c>
      <c r="E801" t="inlineStr">
        <is>
          <t>France</t>
        </is>
      </c>
      <c r="F801" t="inlineStr">
        <is>
          <t>2023-24</t>
        </is>
      </c>
      <c r="G801" t="inlineStr">
        <is>
          <t>Pois chiche</t>
        </is>
      </c>
      <c r="H801" t="inlineStr"/>
      <c r="I801" t="inlineStr">
        <is>
          <t>Ratio d'issues de silo = 1 % (ONRB - FranceAgriMer)</t>
        </is>
      </c>
      <c r="J801" t="inlineStr">
        <is>
          <t>ONRB - FranceAgriMer</t>
        </is>
      </c>
      <c r="K801" t="inlineStr">
        <is>
          <t>Même ratio d'issues de silo que les pois et fèveroles</t>
        </is>
      </c>
      <c r="L801" t="inlineStr">
        <is>
          <t>Rendement</t>
        </is>
      </c>
      <c r="M801" t="inlineStr">
        <is>
          <t>Ratio d'issues de silo</t>
        </is>
      </c>
      <c r="N801" t="inlineStr">
        <is>
          <t>Issues de silo - ONRB</t>
        </is>
      </c>
      <c r="O801" t="n">
        <v>-1</v>
      </c>
      <c r="P801" t="inlineStr">
        <is>
          <t>Ratio d'issues de silo</t>
        </is>
      </c>
      <c r="Q801" t="inlineStr">
        <is>
          <t>ONRB - FranceAgriMer</t>
        </is>
      </c>
    </row>
    <row r="802" ht="15" customHeight="1" s="1003">
      <c r="A802" s="1071" t="n">
        <v>11010</v>
      </c>
      <c r="B802" t="inlineStr">
        <is>
          <t>Issues de silo</t>
        </is>
      </c>
      <c r="C802" t="inlineStr">
        <is>
          <t>FAF</t>
        </is>
      </c>
      <c r="D802" t="inlineStr">
        <is>
          <t>kt</t>
        </is>
      </c>
      <c r="E802" t="inlineStr">
        <is>
          <t>France</t>
        </is>
      </c>
      <c r="F802" t="inlineStr">
        <is>
          <t>2023-24</t>
        </is>
      </c>
      <c r="G802" t="inlineStr">
        <is>
          <t>Pois chiche</t>
        </is>
      </c>
      <c r="H802" t="inlineStr"/>
      <c r="I802" t="inlineStr">
        <is>
          <t>Part d'issues de silo consommées par les FAF = 56,33 % (ONRB - FranceAgriMer)</t>
        </is>
      </c>
      <c r="J802" t="inlineStr">
        <is>
          <t>ONRB - FranceAgriMer</t>
        </is>
      </c>
      <c r="K802" t="inlineStr">
        <is>
          <t>Mêmes usages que les issues de silo de pois et fèveroles</t>
        </is>
      </c>
      <c r="L802" t="inlineStr">
        <is>
          <t>Répartition</t>
        </is>
      </c>
      <c r="M802" t="inlineStr">
        <is>
          <t>Part d'issues de silo consommées par les FAF</t>
        </is>
      </c>
      <c r="N802" t="inlineStr">
        <is>
          <t>Issues de silo - ONRB</t>
        </is>
      </c>
      <c r="O802" t="n">
        <v>-1</v>
      </c>
      <c r="P802" t="inlineStr">
        <is>
          <t>Part d'issues de silo consommées par les FAF</t>
        </is>
      </c>
      <c r="Q802" t="inlineStr">
        <is>
          <t>ONRB - FranceAgriMer</t>
        </is>
      </c>
    </row>
    <row r="803" ht="15" customHeight="1" s="1003">
      <c r="A803" s="1019" t="n">
        <v>11010</v>
      </c>
      <c r="B803" t="inlineStr">
        <is>
          <t>OS</t>
        </is>
      </c>
      <c r="C803" t="inlineStr">
        <is>
          <t>Issues de silo</t>
        </is>
      </c>
      <c r="D803" t="inlineStr">
        <is>
          <t>kt</t>
        </is>
      </c>
      <c r="E803" t="inlineStr">
        <is>
          <t>France</t>
        </is>
      </c>
      <c r="F803" t="inlineStr">
        <is>
          <t>2023-24</t>
        </is>
      </c>
      <c r="G803" t="inlineStr">
        <is>
          <t>Pois chiche</t>
        </is>
      </c>
      <c r="H803" t="inlineStr"/>
      <c r="I803" t="inlineStr">
        <is>
          <t>Ratio d'issues de silo = 1 % (ONRB - FranceAgriMer)</t>
        </is>
      </c>
      <c r="J803" t="inlineStr">
        <is>
          <t>ONRB - FranceAgriMer</t>
        </is>
      </c>
      <c r="K803" t="inlineStr">
        <is>
          <t>Même ratio d'issues de silo que les pois et fèveroles</t>
        </is>
      </c>
      <c r="L803" t="inlineStr">
        <is>
          <t>Rendement</t>
        </is>
      </c>
      <c r="M803" t="inlineStr">
        <is>
          <t>Ratio d'issues de silo</t>
        </is>
      </c>
      <c r="N803" t="inlineStr">
        <is>
          <t>Issues de silo - ONRB</t>
        </is>
      </c>
      <c r="O803" t="n">
        <v>0.5633</v>
      </c>
      <c r="P803" t="inlineStr"/>
      <c r="Q803" t="inlineStr"/>
    </row>
    <row r="804" ht="15" customHeight="1" s="1003">
      <c r="A804" s="1071" t="n">
        <v>12010</v>
      </c>
      <c r="B804" t="inlineStr">
        <is>
          <t>OS</t>
        </is>
      </c>
      <c r="C804" t="inlineStr">
        <is>
          <t>Issues de silo</t>
        </is>
      </c>
      <c r="D804" t="inlineStr">
        <is>
          <t>kt</t>
        </is>
      </c>
      <c r="E804" t="inlineStr">
        <is>
          <t>France</t>
        </is>
      </c>
      <c r="F804" t="inlineStr">
        <is>
          <t>2023-24</t>
        </is>
      </c>
      <c r="G804" t="inlineStr">
        <is>
          <t>Pois chiche</t>
        </is>
      </c>
      <c r="H804" t="inlineStr"/>
      <c r="I804" t="inlineStr">
        <is>
          <t>Ratio d'issues de silo = 1 % (ONRB - FranceAgriMer)</t>
        </is>
      </c>
      <c r="J804" t="inlineStr">
        <is>
          <t>ONRB - FranceAgriMer</t>
        </is>
      </c>
      <c r="K804" t="inlineStr">
        <is>
          <t>Même ratio d'issues de silo que les pois et fèveroles</t>
        </is>
      </c>
      <c r="L804" t="inlineStr">
        <is>
          <t>Rendement</t>
        </is>
      </c>
      <c r="M804" t="inlineStr">
        <is>
          <t>Ratio d'issues de silo</t>
        </is>
      </c>
      <c r="N804" t="inlineStr">
        <is>
          <t>Issues de silo - ONRB</t>
        </is>
      </c>
      <c r="O804" t="n">
        <v>0.0077</v>
      </c>
      <c r="P804" t="inlineStr"/>
      <c r="Q804" t="inlineStr"/>
    </row>
    <row r="805" ht="15" customHeight="1" s="1003">
      <c r="A805" s="1019" t="n">
        <v>12010</v>
      </c>
      <c r="B805" t="inlineStr">
        <is>
          <t>Issues de silo</t>
        </is>
      </c>
      <c r="C805" t="inlineStr">
        <is>
          <t>Litière</t>
        </is>
      </c>
      <c r="D805" t="inlineStr">
        <is>
          <t>kt</t>
        </is>
      </c>
      <c r="E805" t="inlineStr">
        <is>
          <t>France</t>
        </is>
      </c>
      <c r="F805" t="inlineStr">
        <is>
          <t>2023-24</t>
        </is>
      </c>
      <c r="G805" t="inlineStr">
        <is>
          <t>Pois chiche</t>
        </is>
      </c>
      <c r="H805" t="inlineStr"/>
      <c r="I805" t="inlineStr">
        <is>
          <t>Part d'issues de silo consommées comme litière = 0,77 % (ONRB - FranceAgriMer)</t>
        </is>
      </c>
      <c r="J805" t="inlineStr">
        <is>
          <t>ONRB - FranceAgriMer</t>
        </is>
      </c>
      <c r="K805" t="inlineStr">
        <is>
          <t>Mêmes usages que les issues de silo de pois et fèveroles</t>
        </is>
      </c>
      <c r="L805" t="inlineStr">
        <is>
          <t>Répartition</t>
        </is>
      </c>
      <c r="M805" t="inlineStr">
        <is>
          <t>Part d'issues de silo consommées comme litière</t>
        </is>
      </c>
      <c r="N805" t="inlineStr">
        <is>
          <t>Issues de silo - ONRB</t>
        </is>
      </c>
      <c r="O805" t="n">
        <v>-1</v>
      </c>
      <c r="P805" t="inlineStr">
        <is>
          <t>Part d'issues de silo consommées comme litière</t>
        </is>
      </c>
      <c r="Q805" t="inlineStr">
        <is>
          <t>ONRB - FranceAgriMer</t>
        </is>
      </c>
    </row>
    <row r="806" ht="15" customHeight="1" s="1003">
      <c r="A806" s="1071" t="n">
        <v>13010</v>
      </c>
      <c r="B806" t="inlineStr">
        <is>
          <t>OS</t>
        </is>
      </c>
      <c r="C806" t="inlineStr">
        <is>
          <t>Issues de silo</t>
        </is>
      </c>
      <c r="D806" t="inlineStr">
        <is>
          <t>kt</t>
        </is>
      </c>
      <c r="E806" t="inlineStr">
        <is>
          <t>France</t>
        </is>
      </c>
      <c r="F806" t="inlineStr">
        <is>
          <t>2023-24</t>
        </is>
      </c>
      <c r="G806" t="inlineStr">
        <is>
          <t>Pois chiche</t>
        </is>
      </c>
      <c r="H806" t="inlineStr"/>
      <c r="I806" t="inlineStr">
        <is>
          <t>Ratio d'issues de silo = 1 % (ONRB - FranceAgriMer)</t>
        </is>
      </c>
      <c r="J806" t="inlineStr">
        <is>
          <t>ONRB - FranceAgriMer</t>
        </is>
      </c>
      <c r="K806" t="inlineStr">
        <is>
          <t>Même ratio d'issues de silo que les pois et fèveroles</t>
        </is>
      </c>
      <c r="L806" t="inlineStr">
        <is>
          <t>Rendement</t>
        </is>
      </c>
      <c r="M806" t="inlineStr">
        <is>
          <t>Ratio d'issues de silo</t>
        </is>
      </c>
      <c r="N806" t="inlineStr">
        <is>
          <t>Issues de silo - ONRB</t>
        </is>
      </c>
      <c r="O806" t="n">
        <v>0</v>
      </c>
      <c r="P806" t="inlineStr"/>
      <c r="Q806" t="inlineStr"/>
    </row>
    <row r="807" ht="15" customHeight="1" s="1003">
      <c r="A807" s="1019" t="n">
        <v>13010</v>
      </c>
      <c r="B807" t="inlineStr">
        <is>
          <t>Issues de silo</t>
        </is>
      </c>
      <c r="C807" t="inlineStr">
        <is>
          <t>Compostage</t>
        </is>
      </c>
      <c r="D807" t="inlineStr">
        <is>
          <t>kt</t>
        </is>
      </c>
      <c r="E807" t="inlineStr">
        <is>
          <t>France</t>
        </is>
      </c>
      <c r="F807" t="inlineStr">
        <is>
          <t>2023-24</t>
        </is>
      </c>
      <c r="G807" t="inlineStr">
        <is>
          <t>Pois chiche</t>
        </is>
      </c>
      <c r="H807" t="inlineStr"/>
      <c r="I807" t="inlineStr">
        <is>
          <t>Part d'issues de silo compostées = 0 % (ONRB - FranceAgriMer)</t>
        </is>
      </c>
      <c r="J807" t="inlineStr">
        <is>
          <t>ONRB - FranceAgriMer</t>
        </is>
      </c>
      <c r="K807" t="inlineStr">
        <is>
          <t>Mêmes usages que les issues de silo de pois et fèveroles</t>
        </is>
      </c>
      <c r="L807" t="inlineStr">
        <is>
          <t>Répartition</t>
        </is>
      </c>
      <c r="M807" t="inlineStr">
        <is>
          <t>Part d'issues de silo compostées</t>
        </is>
      </c>
      <c r="N807" t="inlineStr">
        <is>
          <t>Issues de silo - ONRB</t>
        </is>
      </c>
      <c r="O807" t="n">
        <v>-1</v>
      </c>
      <c r="P807" t="inlineStr">
        <is>
          <t>Part d'issues de silo compostées</t>
        </is>
      </c>
      <c r="Q807" t="inlineStr">
        <is>
          <t>ONRB - FranceAgriMer</t>
        </is>
      </c>
    </row>
    <row r="808" ht="15" customHeight="1" s="1003">
      <c r="A808" s="1071" t="n">
        <v>14010</v>
      </c>
      <c r="B808" t="inlineStr">
        <is>
          <t>OS</t>
        </is>
      </c>
      <c r="C808" t="inlineStr">
        <is>
          <t>Issues de silo</t>
        </is>
      </c>
      <c r="D808" t="inlineStr">
        <is>
          <t>kt</t>
        </is>
      </c>
      <c r="E808" t="inlineStr">
        <is>
          <t>France</t>
        </is>
      </c>
      <c r="F808" t="inlineStr">
        <is>
          <t>2023-24</t>
        </is>
      </c>
      <c r="G808" t="inlineStr">
        <is>
          <t>Pois chiche</t>
        </is>
      </c>
      <c r="H808" t="inlineStr"/>
      <c r="I808" t="inlineStr">
        <is>
          <t>Ratio d'issues de silo = 1 % (ONRB - FranceAgriMer)</t>
        </is>
      </c>
      <c r="J808" t="inlineStr">
        <is>
          <t>ONRB - FranceAgriMer</t>
        </is>
      </c>
      <c r="K808" t="inlineStr">
        <is>
          <t>Même ratio d'issues de silo que les pois et fèveroles</t>
        </is>
      </c>
      <c r="L808" t="inlineStr">
        <is>
          <t>Rendement</t>
        </is>
      </c>
      <c r="M808" t="inlineStr">
        <is>
          <t>Ratio d'issues de silo</t>
        </is>
      </c>
      <c r="N808" t="inlineStr">
        <is>
          <t>Issues de silo - ONRB</t>
        </is>
      </c>
      <c r="O808" t="n">
        <v>0.0077</v>
      </c>
      <c r="P808" t="inlineStr"/>
      <c r="Q808" t="inlineStr"/>
    </row>
    <row r="809" ht="15" customHeight="1" s="1003">
      <c r="A809" s="1019" t="n">
        <v>14010</v>
      </c>
      <c r="B809" t="inlineStr">
        <is>
          <t>Issues de silo</t>
        </is>
      </c>
      <c r="C809" t="inlineStr">
        <is>
          <t>Autres biomatériaux</t>
        </is>
      </c>
      <c r="D809" t="inlineStr">
        <is>
          <t>kt</t>
        </is>
      </c>
      <c r="E809" t="inlineStr">
        <is>
          <t>France</t>
        </is>
      </c>
      <c r="F809" t="inlineStr">
        <is>
          <t>2023-24</t>
        </is>
      </c>
      <c r="G809" t="inlineStr">
        <is>
          <t>Pois chiche</t>
        </is>
      </c>
      <c r="H809" t="inlineStr"/>
      <c r="I809" t="inlineStr">
        <is>
          <t>Part d'issues de silo consommées comme autres biomatériaux = 0,77 % (ONRB - FranceAgriMer)</t>
        </is>
      </c>
      <c r="J809" t="inlineStr">
        <is>
          <t>ONRB - FranceAgriMer</t>
        </is>
      </c>
      <c r="K809" t="inlineStr">
        <is>
          <t>Mêmes usages que les issues de silo de pois et fèveroles</t>
        </is>
      </c>
      <c r="L809" t="inlineStr">
        <is>
          <t>Répartition</t>
        </is>
      </c>
      <c r="M809" t="inlineStr">
        <is>
          <t>Part d'issues de silo consommées comme autres biomatériaux</t>
        </is>
      </c>
      <c r="N809" t="inlineStr">
        <is>
          <t>Issues de silo - ONRB</t>
        </is>
      </c>
      <c r="O809" t="n">
        <v>-1</v>
      </c>
      <c r="P809" t="inlineStr">
        <is>
          <t>Part d'issues de silo consommées comme autres biomatériaux</t>
        </is>
      </c>
      <c r="Q809" t="inlineStr">
        <is>
          <t>ONRB - FranceAgriMer</t>
        </is>
      </c>
    </row>
    <row r="810" ht="15" customHeight="1" s="1003">
      <c r="A810" s="1071" t="n">
        <v>15010</v>
      </c>
      <c r="B810" t="inlineStr">
        <is>
          <t>OS</t>
        </is>
      </c>
      <c r="C810" t="inlineStr">
        <is>
          <t>Issues de silo</t>
        </is>
      </c>
      <c r="D810" t="inlineStr">
        <is>
          <t>kt</t>
        </is>
      </c>
      <c r="E810" t="inlineStr">
        <is>
          <t>France</t>
        </is>
      </c>
      <c r="F810" t="inlineStr">
        <is>
          <t>2023-24</t>
        </is>
      </c>
      <c r="G810" t="inlineStr">
        <is>
          <t>Pois chiche</t>
        </is>
      </c>
      <c r="H810" t="inlineStr"/>
      <c r="I810" t="inlineStr">
        <is>
          <t>Ratio d'issues de silo = 1 % (ONRB - FranceAgriMer)</t>
        </is>
      </c>
      <c r="J810" t="inlineStr">
        <is>
          <t>ONRB - FranceAgriMer</t>
        </is>
      </c>
      <c r="K810" t="inlineStr">
        <is>
          <t>Même ratio d'issues de silo que les pois et fèveroles</t>
        </is>
      </c>
      <c r="L810" t="inlineStr">
        <is>
          <t>Rendement</t>
        </is>
      </c>
      <c r="M810" t="inlineStr">
        <is>
          <t>Ratio d'issues de silo</t>
        </is>
      </c>
      <c r="N810" t="inlineStr">
        <is>
          <t>Issues de silo - ONRB</t>
        </is>
      </c>
      <c r="O810" t="n">
        <v>0.4072</v>
      </c>
      <c r="P810" t="inlineStr"/>
      <c r="Q810" t="inlineStr"/>
    </row>
    <row r="811" ht="15" customHeight="1" s="1003">
      <c r="A811" s="1019" t="n">
        <v>15010</v>
      </c>
      <c r="B811" t="inlineStr">
        <is>
          <t>Issues de silo</t>
        </is>
      </c>
      <c r="C811" t="inlineStr">
        <is>
          <t>Méthanisation</t>
        </is>
      </c>
      <c r="D811" t="inlineStr">
        <is>
          <t>kt</t>
        </is>
      </c>
      <c r="E811" t="inlineStr">
        <is>
          <t>France</t>
        </is>
      </c>
      <c r="F811" t="inlineStr">
        <is>
          <t>2023-24</t>
        </is>
      </c>
      <c r="G811" t="inlineStr">
        <is>
          <t>Pois chiche</t>
        </is>
      </c>
      <c r="H811" t="inlineStr"/>
      <c r="I811" t="inlineStr">
        <is>
          <t>Part d'issues de silo consommées en méthanisation = 40,72 % (ONRB - FranceAgriMer)</t>
        </is>
      </c>
      <c r="J811" t="inlineStr">
        <is>
          <t>ONRB - FranceAgriMer</t>
        </is>
      </c>
      <c r="K811" t="inlineStr">
        <is>
          <t>Mêmes usages que les issues de silo de pois et fèveroles</t>
        </is>
      </c>
      <c r="L811" t="inlineStr">
        <is>
          <t>Répartition</t>
        </is>
      </c>
      <c r="M811" t="inlineStr">
        <is>
          <t>Part d'issues de silo consommées en méthanisation</t>
        </is>
      </c>
      <c r="N811" t="inlineStr">
        <is>
          <t>Issues de silo - ONRB</t>
        </is>
      </c>
      <c r="O811" t="n">
        <v>-1</v>
      </c>
      <c r="P811" t="inlineStr">
        <is>
          <t>Part d'issues de silo consommées en méthanisation</t>
        </is>
      </c>
      <c r="Q811" t="inlineStr">
        <is>
          <t>ONRB - FranceAgriMer</t>
        </is>
      </c>
    </row>
    <row r="812" ht="15" customHeight="1" s="1003">
      <c r="A812" s="1071" t="n">
        <v>16010</v>
      </c>
      <c r="B812" t="inlineStr">
        <is>
          <t>Issues de silo</t>
        </is>
      </c>
      <c r="C812" t="inlineStr">
        <is>
          <t>Combustion</t>
        </is>
      </c>
      <c r="D812" t="inlineStr">
        <is>
          <t>kt</t>
        </is>
      </c>
      <c r="E812" t="inlineStr">
        <is>
          <t>France</t>
        </is>
      </c>
      <c r="F812" t="inlineStr">
        <is>
          <t>2023-24</t>
        </is>
      </c>
      <c r="G812" t="inlineStr">
        <is>
          <t>Pois chiche</t>
        </is>
      </c>
      <c r="H812" t="inlineStr"/>
      <c r="I812" t="inlineStr">
        <is>
          <t>Part d'issues de silo brûlées = 1,03 % (ONRB - FranceAgriMer)</t>
        </is>
      </c>
      <c r="J812" t="inlineStr">
        <is>
          <t>ONRB - FranceAgriMer</t>
        </is>
      </c>
      <c r="K812" t="inlineStr">
        <is>
          <t>Mêmes usages que les issues de silo de pois et fèveroles</t>
        </is>
      </c>
      <c r="L812" t="inlineStr">
        <is>
          <t>Répartition</t>
        </is>
      </c>
      <c r="M812" t="inlineStr">
        <is>
          <t>Part d'issues de silo brûlées</t>
        </is>
      </c>
      <c r="N812" t="inlineStr">
        <is>
          <t>Issues de silo - ONRB</t>
        </is>
      </c>
      <c r="O812" t="n">
        <v>-1</v>
      </c>
      <c r="P812" t="inlineStr">
        <is>
          <t>Part d'issues de silo brûlées</t>
        </is>
      </c>
      <c r="Q812" t="inlineStr">
        <is>
          <t>ONRB - FranceAgriMer</t>
        </is>
      </c>
    </row>
    <row r="813" ht="15" customHeight="1" s="1003">
      <c r="A813" s="1019" t="n">
        <v>16010</v>
      </c>
      <c r="B813" t="inlineStr">
        <is>
          <t>OS</t>
        </is>
      </c>
      <c r="C813" t="inlineStr">
        <is>
          <t>Issues de silo</t>
        </is>
      </c>
      <c r="D813" t="inlineStr">
        <is>
          <t>kt</t>
        </is>
      </c>
      <c r="E813" t="inlineStr">
        <is>
          <t>France</t>
        </is>
      </c>
      <c r="F813" t="inlineStr">
        <is>
          <t>2023-24</t>
        </is>
      </c>
      <c r="G813" t="inlineStr">
        <is>
          <t>Pois chiche</t>
        </is>
      </c>
      <c r="H813" t="inlineStr"/>
      <c r="I813" t="inlineStr">
        <is>
          <t>Ratio d'issues de silo = 1 % (ONRB - FranceAgriMer)</t>
        </is>
      </c>
      <c r="J813" t="inlineStr">
        <is>
          <t>ONRB - FranceAgriMer</t>
        </is>
      </c>
      <c r="K813" t="inlineStr">
        <is>
          <t>Même ratio d'issues de silo que les pois et fèveroles</t>
        </is>
      </c>
      <c r="L813" t="inlineStr">
        <is>
          <t>Rendement</t>
        </is>
      </c>
      <c r="M813" t="inlineStr">
        <is>
          <t>Ratio d'issues de silo</t>
        </is>
      </c>
      <c r="N813" t="inlineStr">
        <is>
          <t>Issues de silo - ONRB</t>
        </is>
      </c>
      <c r="O813" t="n">
        <v>0.0103</v>
      </c>
      <c r="P813" t="inlineStr"/>
      <c r="Q813" t="inlineStr"/>
    </row>
    <row r="814" ht="15" customHeight="1" s="1003">
      <c r="A814" s="1071" t="n">
        <v>21010</v>
      </c>
      <c r="B814" t="inlineStr">
        <is>
          <t>Graines autoconsommées</t>
        </is>
      </c>
      <c r="C814" t="inlineStr">
        <is>
          <t>Elimination/Pertes</t>
        </is>
      </c>
      <c r="D814" t="inlineStr">
        <is>
          <t>kt</t>
        </is>
      </c>
      <c r="E814" t="inlineStr">
        <is>
          <t>France</t>
        </is>
      </c>
      <c r="F814" t="inlineStr">
        <is>
          <t>2023-24</t>
        </is>
      </c>
      <c r="G814" t="inlineStr">
        <is>
          <t>Pois chiche</t>
        </is>
      </c>
      <c r="H814" t="inlineStr"/>
      <c r="I814" t="inlineStr">
        <is>
          <t>Ratio de pertes à la ferme = 2 % (ORIFLAAM - Terres Univia)</t>
        </is>
      </c>
      <c r="J814" t="inlineStr">
        <is>
          <t>ORIFLAAM - Terres Univia</t>
        </is>
      </c>
      <c r="K814" t="inlineStr">
        <is>
          <t>Même ratio de pertes à la ferme que soja, pois et féverole</t>
        </is>
      </c>
      <c r="L814" t="inlineStr">
        <is>
          <t>Rendement</t>
        </is>
      </c>
      <c r="M814" t="inlineStr">
        <is>
          <t>Ratio de pertes à la ferme</t>
        </is>
      </c>
      <c r="N814" t="inlineStr">
        <is>
          <t>Pertes ferme - TERRES UNIVIA</t>
        </is>
      </c>
      <c r="O814" t="n">
        <v>-1</v>
      </c>
      <c r="P814" t="inlineStr">
        <is>
          <t>Ratio de pertes à la ferme</t>
        </is>
      </c>
      <c r="Q814" t="inlineStr">
        <is>
          <t>ORIFLAAM - Terres Univia</t>
        </is>
      </c>
    </row>
    <row r="815" ht="15" customHeight="1" s="1003">
      <c r="A815" s="1019" t="n">
        <v>21010</v>
      </c>
      <c r="B815" t="inlineStr">
        <is>
          <t>Graines récoltées</t>
        </is>
      </c>
      <c r="C815" t="inlineStr">
        <is>
          <t>Ferme</t>
        </is>
      </c>
      <c r="D815" t="inlineStr">
        <is>
          <t>kt</t>
        </is>
      </c>
      <c r="E815" t="inlineStr">
        <is>
          <t>France</t>
        </is>
      </c>
      <c r="F815" t="inlineStr">
        <is>
          <t>2023-24</t>
        </is>
      </c>
      <c r="G815" t="inlineStr">
        <is>
          <t>Pois chiche</t>
        </is>
      </c>
      <c r="H815" t="inlineStr"/>
      <c r="I815" t="inlineStr"/>
      <c r="J815" t="inlineStr"/>
      <c r="K815" t="inlineStr"/>
      <c r="L815" t="inlineStr"/>
      <c r="M815" t="inlineStr"/>
      <c r="N815" t="inlineStr"/>
      <c r="O815" t="n">
        <v>0.02</v>
      </c>
      <c r="P815" t="inlineStr"/>
      <c r="Q815" t="inlineStr"/>
    </row>
    <row r="816" ht="15" customHeight="1" s="1003">
      <c r="A816" s="1071" t="n">
        <v>40010</v>
      </c>
      <c r="B816" t="inlineStr">
        <is>
          <t>Graines autoconsommées</t>
        </is>
      </c>
      <c r="C816" t="inlineStr">
        <is>
          <t>Semences fermières</t>
        </is>
      </c>
      <c r="D816" t="inlineStr">
        <is>
          <t>kt</t>
        </is>
      </c>
      <c r="E816" t="inlineStr">
        <is>
          <t>France</t>
        </is>
      </c>
      <c r="F816" t="inlineStr">
        <is>
          <t>2023-24</t>
        </is>
      </c>
      <c r="G816" t="inlineStr">
        <is>
          <t>Pois chiche</t>
        </is>
      </c>
      <c r="H816" t="inlineStr"/>
      <c r="I816" t="inlineStr">
        <is>
          <t>0</t>
        </is>
      </c>
      <c r="J816" t="inlineStr">
        <is>
          <t>0</t>
        </is>
      </c>
      <c r="K816" t="inlineStr">
        <is>
          <t>Autant de semences fermières que de semences certifiées sont produites</t>
        </is>
      </c>
      <c r="L816" t="inlineStr">
        <is>
          <t>Répartition</t>
        </is>
      </c>
      <c r="M816" t="inlineStr">
        <is>
          <t>Part de semences fermières (par rapport aux semences certifiées)</t>
        </is>
      </c>
      <c r="N816" t="inlineStr">
        <is>
          <t>0</t>
        </is>
      </c>
      <c r="O816" t="n">
        <v>-1</v>
      </c>
      <c r="P816" t="inlineStr">
        <is>
          <t>Part de semences fermières (par rapport aux semences certifiées)</t>
        </is>
      </c>
      <c r="Q816" t="inlineStr"/>
    </row>
    <row r="817" ht="15" customHeight="1" s="1003">
      <c r="A817" s="1019" t="n">
        <v>40010</v>
      </c>
      <c r="B817" t="inlineStr">
        <is>
          <t>Graines collectées</t>
        </is>
      </c>
      <c r="C817" t="inlineStr">
        <is>
          <t>Semences certifiées</t>
        </is>
      </c>
      <c r="D817" t="inlineStr">
        <is>
          <t>kt</t>
        </is>
      </c>
      <c r="E817" t="inlineStr">
        <is>
          <t>France</t>
        </is>
      </c>
      <c r="F817" t="inlineStr">
        <is>
          <t>2023-24</t>
        </is>
      </c>
      <c r="G817" t="inlineStr">
        <is>
          <t>Pois chiche</t>
        </is>
      </c>
      <c r="H817" t="inlineStr">
        <is>
          <t>Production de semences certifiées = 5 kt (Collectes, stocks - FranceAgriMer)</t>
        </is>
      </c>
      <c r="I817" t="inlineStr"/>
      <c r="J817" t="inlineStr">
        <is>
          <t>Collectes, stocks - FranceAgriMer</t>
        </is>
      </c>
      <c r="K817" t="inlineStr"/>
      <c r="L817" t="inlineStr">
        <is>
          <t>Volume</t>
        </is>
      </c>
      <c r="M817" t="inlineStr">
        <is>
          <t>Production de semences certifiées</t>
        </is>
      </c>
      <c r="N817" t="inlineStr">
        <is>
          <t>Collectes, stocks protéa - FAM</t>
        </is>
      </c>
      <c r="O817" t="n">
        <v>1</v>
      </c>
      <c r="P817" t="inlineStr"/>
      <c r="Q817" t="inlineStr"/>
    </row>
    <row r="818" ht="15" customHeight="1" s="1003">
      <c r="A818" s="1071" t="n">
        <v>53</v>
      </c>
      <c r="B818" t="inlineStr">
        <is>
          <t>Récolte</t>
        </is>
      </c>
      <c r="C818" t="inlineStr">
        <is>
          <t>Graines récoltées</t>
        </is>
      </c>
      <c r="D818" t="inlineStr">
        <is>
          <t>kt</t>
        </is>
      </c>
      <c r="E818" t="inlineStr">
        <is>
          <t>France</t>
        </is>
      </c>
      <c r="F818" t="inlineStr">
        <is>
          <t>2023-24</t>
        </is>
      </c>
      <c r="G818" t="inlineStr">
        <is>
          <t>Haricot sec</t>
        </is>
      </c>
      <c r="H818" t="inlineStr">
        <is>
          <t>Récolte = 16 kt (Statistique Agricole Annuelle - SSP)</t>
        </is>
      </c>
      <c r="I818" t="inlineStr"/>
      <c r="J818" t="inlineStr">
        <is>
          <t>Statistique Agricole Annuelle - SSP</t>
        </is>
      </c>
      <c r="K818" t="inlineStr"/>
      <c r="L818" t="inlineStr">
        <is>
          <t>Volume</t>
        </is>
      </c>
      <c r="M818" t="inlineStr">
        <is>
          <t>Récolte</t>
        </is>
      </c>
      <c r="N818" t="inlineStr">
        <is>
          <t>Récoltes - AGRESTE</t>
        </is>
      </c>
      <c r="O818" t="n">
        <v>0.5</v>
      </c>
      <c r="P818" t="inlineStr"/>
      <c r="Q818" t="inlineStr"/>
    </row>
    <row r="819" ht="15" customHeight="1" s="1003">
      <c r="A819" s="1019" t="n">
        <v>53</v>
      </c>
      <c r="B819" t="inlineStr">
        <is>
          <t>Graines récoltées</t>
        </is>
      </c>
      <c r="C819" t="inlineStr">
        <is>
          <t>OS</t>
        </is>
      </c>
      <c r="D819" t="inlineStr">
        <is>
          <t>kt</t>
        </is>
      </c>
      <c r="E819" t="inlineStr">
        <is>
          <t>France</t>
        </is>
      </c>
      <c r="F819" t="inlineStr">
        <is>
          <t>2023-24</t>
        </is>
      </c>
      <c r="G819" t="inlineStr">
        <is>
          <t>Haricot sec</t>
        </is>
      </c>
      <c r="H819" t="inlineStr"/>
      <c r="I819" t="inlineStr">
        <is>
          <t>0</t>
        </is>
      </c>
      <c r="J819" t="inlineStr">
        <is>
          <t>0</t>
        </is>
      </c>
      <c r="K819" t="inlineStr">
        <is>
          <t>50 % de la récolte est collectée</t>
        </is>
      </c>
      <c r="L819" t="inlineStr">
        <is>
          <t>Répartition</t>
        </is>
      </c>
      <c r="M819" t="inlineStr">
        <is>
          <t>Part de la collecte</t>
        </is>
      </c>
      <c r="N819" t="inlineStr">
        <is>
          <t>0</t>
        </is>
      </c>
      <c r="O819" t="n">
        <v>-1</v>
      </c>
      <c r="P819" t="inlineStr">
        <is>
          <t>Part de la collecte</t>
        </is>
      </c>
      <c r="Q819" t="inlineStr"/>
    </row>
    <row r="820" ht="15" customHeight="1" s="1003">
      <c r="A820" s="1071" t="n">
        <v>54</v>
      </c>
      <c r="B820" t="inlineStr">
        <is>
          <t>Récolte</t>
        </is>
      </c>
      <c r="C820" t="inlineStr">
        <is>
          <t>Graines récoltées</t>
        </is>
      </c>
      <c r="D820" t="inlineStr">
        <is>
          <t>kt</t>
        </is>
      </c>
      <c r="E820" t="inlineStr">
        <is>
          <t>France</t>
        </is>
      </c>
      <c r="F820" t="inlineStr">
        <is>
          <t>2023-24</t>
        </is>
      </c>
      <c r="G820" t="inlineStr">
        <is>
          <t>Haricot sec</t>
        </is>
      </c>
      <c r="H820" t="inlineStr">
        <is>
          <t>Récolte = 16 kt (Statistique Agricole Annuelle - SSP)</t>
        </is>
      </c>
      <c r="I820" t="inlineStr"/>
      <c r="J820" t="inlineStr">
        <is>
          <t>Statistique Agricole Annuelle - SSP</t>
        </is>
      </c>
      <c r="K820" t="inlineStr"/>
      <c r="L820" t="inlineStr">
        <is>
          <t>Volume</t>
        </is>
      </c>
      <c r="M820" t="inlineStr">
        <is>
          <t>Récolte</t>
        </is>
      </c>
      <c r="N820" t="inlineStr">
        <is>
          <t>Récoltes - AGRESTE</t>
        </is>
      </c>
      <c r="O820" t="n">
        <v>0.1</v>
      </c>
      <c r="P820" t="inlineStr"/>
      <c r="Q820" t="inlineStr"/>
    </row>
    <row r="821" ht="15" customHeight="1" s="1003">
      <c r="A821" s="1019" t="n">
        <v>54</v>
      </c>
      <c r="B821" t="inlineStr">
        <is>
          <t>Stock initial collecteurs</t>
        </is>
      </c>
      <c r="C821" t="inlineStr">
        <is>
          <t>OS</t>
        </is>
      </c>
      <c r="D821" t="inlineStr">
        <is>
          <t>kt</t>
        </is>
      </c>
      <c r="E821" t="inlineStr">
        <is>
          <t>France</t>
        </is>
      </c>
      <c r="F821" t="inlineStr">
        <is>
          <t>2023-24</t>
        </is>
      </c>
      <c r="G821" t="inlineStr">
        <is>
          <t>Haricot sec</t>
        </is>
      </c>
      <c r="H821" t="inlineStr"/>
      <c r="I821" t="inlineStr">
        <is>
          <t>0</t>
        </is>
      </c>
      <c r="J821" t="inlineStr">
        <is>
          <t>0</t>
        </is>
      </c>
      <c r="K821" t="inlineStr">
        <is>
          <t>10 % de la récolte est déstockée</t>
        </is>
      </c>
      <c r="L821" t="inlineStr">
        <is>
          <t>Répartition</t>
        </is>
      </c>
      <c r="M821" t="inlineStr">
        <is>
          <t>Part du stock initial</t>
        </is>
      </c>
      <c r="N821" t="inlineStr">
        <is>
          <t>0</t>
        </is>
      </c>
      <c r="O821" t="n">
        <v>-1</v>
      </c>
      <c r="P821" t="inlineStr">
        <is>
          <t>Part du stock initial</t>
        </is>
      </c>
      <c r="Q821" t="inlineStr"/>
    </row>
    <row r="822" ht="15" customHeight="1" s="1003">
      <c r="A822" s="1071" t="n">
        <v>55</v>
      </c>
      <c r="B822" t="inlineStr">
        <is>
          <t>Récolte</t>
        </is>
      </c>
      <c r="C822" t="inlineStr">
        <is>
          <t>Graines récoltées</t>
        </is>
      </c>
      <c r="D822" t="inlineStr">
        <is>
          <t>kt</t>
        </is>
      </c>
      <c r="E822" t="inlineStr">
        <is>
          <t>France</t>
        </is>
      </c>
      <c r="F822" t="inlineStr">
        <is>
          <t>2023-24</t>
        </is>
      </c>
      <c r="G822" t="inlineStr">
        <is>
          <t>Haricot sec</t>
        </is>
      </c>
      <c r="H822" t="inlineStr">
        <is>
          <t>Récolte = 16 kt (Statistique Agricole Annuelle - SSP)</t>
        </is>
      </c>
      <c r="I822" t="inlineStr"/>
      <c r="J822" t="inlineStr">
        <is>
          <t>Statistique Agricole Annuelle - SSP</t>
        </is>
      </c>
      <c r="K822" t="inlineStr"/>
      <c r="L822" t="inlineStr">
        <is>
          <t>Volume</t>
        </is>
      </c>
      <c r="M822" t="inlineStr">
        <is>
          <t>Récolte</t>
        </is>
      </c>
      <c r="N822" t="inlineStr">
        <is>
          <t>Récoltes - AGRESTE</t>
        </is>
      </c>
      <c r="O822" t="n">
        <v>0.1</v>
      </c>
      <c r="P822" t="inlineStr"/>
      <c r="Q822" t="inlineStr"/>
    </row>
    <row r="823" ht="15" customHeight="1" s="1003">
      <c r="A823" s="1019" t="n">
        <v>55</v>
      </c>
      <c r="B823" t="inlineStr">
        <is>
          <t>OS</t>
        </is>
      </c>
      <c r="C823" t="inlineStr">
        <is>
          <t>Stock final collecteurs</t>
        </is>
      </c>
      <c r="D823" t="inlineStr">
        <is>
          <t>kt</t>
        </is>
      </c>
      <c r="E823" t="inlineStr">
        <is>
          <t>France</t>
        </is>
      </c>
      <c r="F823" t="inlineStr">
        <is>
          <t>2023-24</t>
        </is>
      </c>
      <c r="G823" t="inlineStr">
        <is>
          <t>Haricot sec</t>
        </is>
      </c>
      <c r="H823" t="inlineStr"/>
      <c r="I823" t="inlineStr">
        <is>
          <t>0</t>
        </is>
      </c>
      <c r="J823" t="inlineStr">
        <is>
          <t>0</t>
        </is>
      </c>
      <c r="K823" t="inlineStr">
        <is>
          <t>10 % de la récolte est stockée</t>
        </is>
      </c>
      <c r="L823" t="inlineStr">
        <is>
          <t>Répartition</t>
        </is>
      </c>
      <c r="M823" t="inlineStr">
        <is>
          <t>Part du stock final</t>
        </is>
      </c>
      <c r="N823" t="inlineStr">
        <is>
          <t>0</t>
        </is>
      </c>
      <c r="O823" t="n">
        <v>-1</v>
      </c>
      <c r="P823" t="inlineStr">
        <is>
          <t>Part du stock final</t>
        </is>
      </c>
      <c r="Q823" t="inlineStr"/>
    </row>
    <row r="824" ht="15" customHeight="1" s="1003">
      <c r="A824" s="1071" t="n">
        <v>56</v>
      </c>
      <c r="B824" t="inlineStr">
        <is>
          <t>Récolte</t>
        </is>
      </c>
      <c r="C824" t="inlineStr">
        <is>
          <t>Graines récoltées</t>
        </is>
      </c>
      <c r="D824" t="inlineStr">
        <is>
          <t>kt</t>
        </is>
      </c>
      <c r="E824" t="inlineStr">
        <is>
          <t>France</t>
        </is>
      </c>
      <c r="F824" t="inlineStr">
        <is>
          <t>2023-24</t>
        </is>
      </c>
      <c r="G824" t="inlineStr">
        <is>
          <t>Haricot sec</t>
        </is>
      </c>
      <c r="H824" t="inlineStr">
        <is>
          <t>Récolte = 16 kt (Statistique Agricole Annuelle - SSP)</t>
        </is>
      </c>
      <c r="I824" t="inlineStr"/>
      <c r="J824" t="inlineStr">
        <is>
          <t>Statistique Agricole Annuelle - SSP</t>
        </is>
      </c>
      <c r="K824" t="inlineStr"/>
      <c r="L824" t="inlineStr">
        <is>
          <t>Volume</t>
        </is>
      </c>
      <c r="M824" t="inlineStr">
        <is>
          <t>Récolte</t>
        </is>
      </c>
      <c r="N824" t="inlineStr">
        <is>
          <t>Récoltes - AGRESTE</t>
        </is>
      </c>
      <c r="O824" t="n">
        <v>0.1</v>
      </c>
      <c r="P824" t="inlineStr"/>
      <c r="Q824" t="inlineStr"/>
    </row>
    <row r="825" ht="15" customHeight="1" s="1003">
      <c r="A825" s="1019" t="n">
        <v>56</v>
      </c>
      <c r="B825" t="inlineStr">
        <is>
          <t>Graines collectées</t>
        </is>
      </c>
      <c r="C825" t="inlineStr">
        <is>
          <t>Semences certifiées</t>
        </is>
      </c>
      <c r="D825" t="inlineStr">
        <is>
          <t>kt</t>
        </is>
      </c>
      <c r="E825" t="inlineStr">
        <is>
          <t>France</t>
        </is>
      </c>
      <c r="F825" t="inlineStr">
        <is>
          <t>2023-24</t>
        </is>
      </c>
      <c r="G825" t="inlineStr">
        <is>
          <t>Haricot sec</t>
        </is>
      </c>
      <c r="H825" t="inlineStr"/>
      <c r="I825" t="inlineStr">
        <is>
          <t>0</t>
        </is>
      </c>
      <c r="J825" t="inlineStr">
        <is>
          <t>0</t>
        </is>
      </c>
      <c r="K825" t="inlineStr">
        <is>
          <t>10 % de la récolte sont des semences certifiées</t>
        </is>
      </c>
      <c r="L825" t="inlineStr">
        <is>
          <t>Répartition</t>
        </is>
      </c>
      <c r="M825" t="inlineStr">
        <is>
          <t>Part de la production de semences certifiées</t>
        </is>
      </c>
      <c r="N825" t="inlineStr">
        <is>
          <t>0</t>
        </is>
      </c>
      <c r="O825" t="n">
        <v>-1</v>
      </c>
      <c r="P825" t="inlineStr">
        <is>
          <t>Part de la production de semences certifiées</t>
        </is>
      </c>
      <c r="Q825" t="inlineStr"/>
    </row>
    <row r="826" ht="15" customHeight="1" s="1003">
      <c r="A826" s="1071" t="n">
        <v>3011</v>
      </c>
      <c r="B826" t="inlineStr">
        <is>
          <t>Graines récoltées</t>
        </is>
      </c>
      <c r="C826" t="inlineStr">
        <is>
          <t>OS</t>
        </is>
      </c>
      <c r="D826" t="inlineStr">
        <is>
          <t>kt</t>
        </is>
      </c>
      <c r="E826" t="inlineStr">
        <is>
          <t>France</t>
        </is>
      </c>
      <c r="F826" t="inlineStr">
        <is>
          <t>2023-24</t>
        </is>
      </c>
      <c r="G826" t="inlineStr">
        <is>
          <t>Haricot sec</t>
        </is>
      </c>
      <c r="H826" t="inlineStr"/>
      <c r="I826" t="inlineStr">
        <is>
          <t>0</t>
        </is>
      </c>
      <c r="J826" t="inlineStr">
        <is>
          <t>0</t>
        </is>
      </c>
      <c r="K826" t="inlineStr">
        <is>
          <t>50 % de la récolte est collectée</t>
        </is>
      </c>
      <c r="L826" t="inlineStr">
        <is>
          <t>Répartition</t>
        </is>
      </c>
      <c r="M826" t="inlineStr">
        <is>
          <t>Part de la collecte</t>
        </is>
      </c>
      <c r="N826" t="inlineStr">
        <is>
          <t>0</t>
        </is>
      </c>
      <c r="O826" t="n">
        <v>0.01</v>
      </c>
      <c r="P826" t="inlineStr"/>
      <c r="Q826" t="inlineStr"/>
    </row>
    <row r="827" ht="15" customHeight="1" s="1003">
      <c r="A827" s="1019" t="n">
        <v>3011</v>
      </c>
      <c r="B827" t="inlineStr">
        <is>
          <t>OS</t>
        </is>
      </c>
      <c r="C827" t="inlineStr">
        <is>
          <t>Issues de silo</t>
        </is>
      </c>
      <c r="D827" t="inlineStr">
        <is>
          <t>kt</t>
        </is>
      </c>
      <c r="E827" t="inlineStr">
        <is>
          <t>France</t>
        </is>
      </c>
      <c r="F827" t="inlineStr">
        <is>
          <t>2023-24</t>
        </is>
      </c>
      <c r="G827" t="inlineStr">
        <is>
          <t>Haricot sec</t>
        </is>
      </c>
      <c r="H827" t="inlineStr"/>
      <c r="I827" t="inlineStr">
        <is>
          <t>Ratio d'issues de silo = 1 % (ONRB - FranceAgriMer)</t>
        </is>
      </c>
      <c r="J827" t="inlineStr">
        <is>
          <t>ONRB - FranceAgriMer</t>
        </is>
      </c>
      <c r="K827" t="inlineStr">
        <is>
          <t>Même ratio d'issues de silo que les pois et fèveroles</t>
        </is>
      </c>
      <c r="L827" t="inlineStr">
        <is>
          <t>Rendement</t>
        </is>
      </c>
      <c r="M827" t="inlineStr">
        <is>
          <t>Ratio d'issues de silo</t>
        </is>
      </c>
      <c r="N827" t="inlineStr">
        <is>
          <t>Issues de silo - ONRB</t>
        </is>
      </c>
      <c r="O827" t="n">
        <v>-1</v>
      </c>
      <c r="P827" t="inlineStr">
        <is>
          <t>Ratio d'issues de silo</t>
        </is>
      </c>
      <c r="Q827" t="inlineStr">
        <is>
          <t>ONRB - FranceAgriMer</t>
        </is>
      </c>
    </row>
    <row r="828" ht="15" customHeight="1" s="1003">
      <c r="A828" s="1071" t="n">
        <v>11011</v>
      </c>
      <c r="B828" t="inlineStr">
        <is>
          <t>Issues de silo</t>
        </is>
      </c>
      <c r="C828" t="inlineStr">
        <is>
          <t>FAF</t>
        </is>
      </c>
      <c r="D828" t="inlineStr">
        <is>
          <t>kt</t>
        </is>
      </c>
      <c r="E828" t="inlineStr">
        <is>
          <t>France</t>
        </is>
      </c>
      <c r="F828" t="inlineStr">
        <is>
          <t>2023-24</t>
        </is>
      </c>
      <c r="G828" t="inlineStr">
        <is>
          <t>Haricot sec</t>
        </is>
      </c>
      <c r="H828" t="inlineStr"/>
      <c r="I828" t="inlineStr">
        <is>
          <t>Part d'issues de silo consommées par les FAF = 56,33 % (ONRB - FranceAgriMer)</t>
        </is>
      </c>
      <c r="J828" t="inlineStr">
        <is>
          <t>ONRB - FranceAgriMer</t>
        </is>
      </c>
      <c r="K828" t="inlineStr">
        <is>
          <t>Mêmes usages que les issues de silo de pois et fèveroles</t>
        </is>
      </c>
      <c r="L828" t="inlineStr">
        <is>
          <t>Répartition</t>
        </is>
      </c>
      <c r="M828" t="inlineStr">
        <is>
          <t>Part d'issues de silo consommées par les FAF</t>
        </is>
      </c>
      <c r="N828" t="inlineStr">
        <is>
          <t>Issues de silo - ONRB</t>
        </is>
      </c>
      <c r="O828" t="n">
        <v>-1</v>
      </c>
      <c r="P828" t="inlineStr">
        <is>
          <t>Part d'issues de silo consommées par les FAF</t>
        </is>
      </c>
      <c r="Q828" t="inlineStr">
        <is>
          <t>ONRB - FranceAgriMer</t>
        </is>
      </c>
    </row>
    <row r="829" ht="15" customHeight="1" s="1003">
      <c r="A829" s="1019" t="n">
        <v>11011</v>
      </c>
      <c r="B829" t="inlineStr">
        <is>
          <t>OS</t>
        </is>
      </c>
      <c r="C829" t="inlineStr">
        <is>
          <t>Issues de silo</t>
        </is>
      </c>
      <c r="D829" t="inlineStr">
        <is>
          <t>kt</t>
        </is>
      </c>
      <c r="E829" t="inlineStr">
        <is>
          <t>France</t>
        </is>
      </c>
      <c r="F829" t="inlineStr">
        <is>
          <t>2023-24</t>
        </is>
      </c>
      <c r="G829" t="inlineStr">
        <is>
          <t>Haricot sec</t>
        </is>
      </c>
      <c r="H829" t="inlineStr"/>
      <c r="I829" t="inlineStr">
        <is>
          <t>Ratio d'issues de silo = 1 % (ONRB - FranceAgriMer)</t>
        </is>
      </c>
      <c r="J829" t="inlineStr">
        <is>
          <t>ONRB - FranceAgriMer</t>
        </is>
      </c>
      <c r="K829" t="inlineStr">
        <is>
          <t>Même ratio d'issues de silo que les pois et fèveroles</t>
        </is>
      </c>
      <c r="L829" t="inlineStr">
        <is>
          <t>Rendement</t>
        </is>
      </c>
      <c r="M829" t="inlineStr">
        <is>
          <t>Ratio d'issues de silo</t>
        </is>
      </c>
      <c r="N829" t="inlineStr">
        <is>
          <t>Issues de silo - ONRB</t>
        </is>
      </c>
      <c r="O829" t="n">
        <v>0.5633</v>
      </c>
      <c r="P829" t="inlineStr"/>
      <c r="Q829" t="inlineStr"/>
    </row>
    <row r="830" ht="15" customHeight="1" s="1003">
      <c r="A830" s="1071" t="n">
        <v>12011</v>
      </c>
      <c r="B830" t="inlineStr">
        <is>
          <t>OS</t>
        </is>
      </c>
      <c r="C830" t="inlineStr">
        <is>
          <t>Issues de silo</t>
        </is>
      </c>
      <c r="D830" t="inlineStr">
        <is>
          <t>kt</t>
        </is>
      </c>
      <c r="E830" t="inlineStr">
        <is>
          <t>France</t>
        </is>
      </c>
      <c r="F830" t="inlineStr">
        <is>
          <t>2023-24</t>
        </is>
      </c>
      <c r="G830" t="inlineStr">
        <is>
          <t>Haricot sec</t>
        </is>
      </c>
      <c r="H830" t="inlineStr"/>
      <c r="I830" t="inlineStr">
        <is>
          <t>Ratio d'issues de silo = 1 % (ONRB - FranceAgriMer)</t>
        </is>
      </c>
      <c r="J830" t="inlineStr">
        <is>
          <t>ONRB - FranceAgriMer</t>
        </is>
      </c>
      <c r="K830" t="inlineStr">
        <is>
          <t>Même ratio d'issues de silo que les pois et fèveroles</t>
        </is>
      </c>
      <c r="L830" t="inlineStr">
        <is>
          <t>Rendement</t>
        </is>
      </c>
      <c r="M830" t="inlineStr">
        <is>
          <t>Ratio d'issues de silo</t>
        </is>
      </c>
      <c r="N830" t="inlineStr">
        <is>
          <t>Issues de silo - ONRB</t>
        </is>
      </c>
      <c r="O830" t="n">
        <v>0.0077</v>
      </c>
      <c r="P830" t="inlineStr"/>
      <c r="Q830" t="inlineStr"/>
    </row>
    <row r="831" ht="15" customHeight="1" s="1003">
      <c r="A831" s="1019" t="n">
        <v>12011</v>
      </c>
      <c r="B831" t="inlineStr">
        <is>
          <t>Issues de silo</t>
        </is>
      </c>
      <c r="C831" t="inlineStr">
        <is>
          <t>Litière</t>
        </is>
      </c>
      <c r="D831" t="inlineStr">
        <is>
          <t>kt</t>
        </is>
      </c>
      <c r="E831" t="inlineStr">
        <is>
          <t>France</t>
        </is>
      </c>
      <c r="F831" t="inlineStr">
        <is>
          <t>2023-24</t>
        </is>
      </c>
      <c r="G831" t="inlineStr">
        <is>
          <t>Haricot sec</t>
        </is>
      </c>
      <c r="H831" t="inlineStr"/>
      <c r="I831" t="inlineStr">
        <is>
          <t>Part d'issues de silo consommées comme litière = 0,77 % (ONRB - FranceAgriMer)</t>
        </is>
      </c>
      <c r="J831" t="inlineStr">
        <is>
          <t>ONRB - FranceAgriMer</t>
        </is>
      </c>
      <c r="K831" t="inlineStr">
        <is>
          <t>Mêmes usages que les issues de silo de pois et fèveroles</t>
        </is>
      </c>
      <c r="L831" t="inlineStr">
        <is>
          <t>Répartition</t>
        </is>
      </c>
      <c r="M831" t="inlineStr">
        <is>
          <t>Part d'issues de silo consommées comme litière</t>
        </is>
      </c>
      <c r="N831" t="inlineStr">
        <is>
          <t>Issues de silo - ONRB</t>
        </is>
      </c>
      <c r="O831" t="n">
        <v>-1</v>
      </c>
      <c r="P831" t="inlineStr">
        <is>
          <t>Part d'issues de silo consommées comme litière</t>
        </is>
      </c>
      <c r="Q831" t="inlineStr">
        <is>
          <t>ONRB - FranceAgriMer</t>
        </is>
      </c>
    </row>
    <row r="832" ht="15" customHeight="1" s="1003">
      <c r="A832" s="1071" t="n">
        <v>13011</v>
      </c>
      <c r="B832" t="inlineStr">
        <is>
          <t>Issues de silo</t>
        </is>
      </c>
      <c r="C832" t="inlineStr">
        <is>
          <t>Compostage</t>
        </is>
      </c>
      <c r="D832" t="inlineStr">
        <is>
          <t>kt</t>
        </is>
      </c>
      <c r="E832" t="inlineStr">
        <is>
          <t>France</t>
        </is>
      </c>
      <c r="F832" t="inlineStr">
        <is>
          <t>2023-24</t>
        </is>
      </c>
      <c r="G832" t="inlineStr">
        <is>
          <t>Haricot sec</t>
        </is>
      </c>
      <c r="H832" t="inlineStr"/>
      <c r="I832" t="inlineStr">
        <is>
          <t>Part d'issues de silo compostées = 0 % (ONRB - FranceAgriMer)</t>
        </is>
      </c>
      <c r="J832" t="inlineStr">
        <is>
          <t>ONRB - FranceAgriMer</t>
        </is>
      </c>
      <c r="K832" t="inlineStr">
        <is>
          <t>Mêmes usages que les issues de silo de pois et fèveroles</t>
        </is>
      </c>
      <c r="L832" t="inlineStr">
        <is>
          <t>Répartition</t>
        </is>
      </c>
      <c r="M832" t="inlineStr">
        <is>
          <t>Part d'issues de silo compostées</t>
        </is>
      </c>
      <c r="N832" t="inlineStr">
        <is>
          <t>Issues de silo - ONRB</t>
        </is>
      </c>
      <c r="O832" t="n">
        <v>-1</v>
      </c>
      <c r="P832" t="inlineStr">
        <is>
          <t>Part d'issues de silo compostées</t>
        </is>
      </c>
      <c r="Q832" t="inlineStr">
        <is>
          <t>ONRB - FranceAgriMer</t>
        </is>
      </c>
    </row>
    <row r="833" ht="15" customHeight="1" s="1003">
      <c r="A833" s="1019" t="n">
        <v>13011</v>
      </c>
      <c r="B833" t="inlineStr">
        <is>
          <t>OS</t>
        </is>
      </c>
      <c r="C833" t="inlineStr">
        <is>
          <t>Issues de silo</t>
        </is>
      </c>
      <c r="D833" t="inlineStr">
        <is>
          <t>kt</t>
        </is>
      </c>
      <c r="E833" t="inlineStr">
        <is>
          <t>France</t>
        </is>
      </c>
      <c r="F833" t="inlineStr">
        <is>
          <t>2023-24</t>
        </is>
      </c>
      <c r="G833" t="inlineStr">
        <is>
          <t>Haricot sec</t>
        </is>
      </c>
      <c r="H833" t="inlineStr"/>
      <c r="I833" t="inlineStr">
        <is>
          <t>Ratio d'issues de silo = 1 % (ONRB - FranceAgriMer)</t>
        </is>
      </c>
      <c r="J833" t="inlineStr">
        <is>
          <t>ONRB - FranceAgriMer</t>
        </is>
      </c>
      <c r="K833" t="inlineStr">
        <is>
          <t>Même ratio d'issues de silo que les pois et fèveroles</t>
        </is>
      </c>
      <c r="L833" t="inlineStr">
        <is>
          <t>Rendement</t>
        </is>
      </c>
      <c r="M833" t="inlineStr">
        <is>
          <t>Ratio d'issues de silo</t>
        </is>
      </c>
      <c r="N833" t="inlineStr">
        <is>
          <t>Issues de silo - ONRB</t>
        </is>
      </c>
      <c r="O833" t="n">
        <v>0</v>
      </c>
      <c r="P833" t="inlineStr"/>
      <c r="Q833" t="inlineStr"/>
    </row>
    <row r="834" ht="15" customHeight="1" s="1003">
      <c r="A834" s="1071" t="n">
        <v>14011</v>
      </c>
      <c r="B834" t="inlineStr">
        <is>
          <t>Issues de silo</t>
        </is>
      </c>
      <c r="C834" t="inlineStr">
        <is>
          <t>Autres biomatériaux</t>
        </is>
      </c>
      <c r="D834" t="inlineStr">
        <is>
          <t>kt</t>
        </is>
      </c>
      <c r="E834" t="inlineStr">
        <is>
          <t>France</t>
        </is>
      </c>
      <c r="F834" t="inlineStr">
        <is>
          <t>2023-24</t>
        </is>
      </c>
      <c r="G834" t="inlineStr">
        <is>
          <t>Haricot sec</t>
        </is>
      </c>
      <c r="H834" t="inlineStr"/>
      <c r="I834" t="inlineStr">
        <is>
          <t>Part d'issues de silo consommées comme autres biomatériaux = 0,77 % (ONRB - FranceAgriMer)</t>
        </is>
      </c>
      <c r="J834" t="inlineStr">
        <is>
          <t>ONRB - FranceAgriMer</t>
        </is>
      </c>
      <c r="K834" t="inlineStr">
        <is>
          <t>Mêmes usages que les issues de silo de pois et fèveroles</t>
        </is>
      </c>
      <c r="L834" t="inlineStr">
        <is>
          <t>Répartition</t>
        </is>
      </c>
      <c r="M834" t="inlineStr">
        <is>
          <t>Part d'issues de silo consommées comme autres biomatériaux</t>
        </is>
      </c>
      <c r="N834" t="inlineStr">
        <is>
          <t>Issues de silo - ONRB</t>
        </is>
      </c>
      <c r="O834" t="n">
        <v>-1</v>
      </c>
      <c r="P834" t="inlineStr">
        <is>
          <t>Part d'issues de silo consommées comme autres biomatériaux</t>
        </is>
      </c>
      <c r="Q834" t="inlineStr">
        <is>
          <t>ONRB - FranceAgriMer</t>
        </is>
      </c>
    </row>
    <row r="835" ht="15" customHeight="1" s="1003">
      <c r="A835" s="1019" t="n">
        <v>14011</v>
      </c>
      <c r="B835" t="inlineStr">
        <is>
          <t>OS</t>
        </is>
      </c>
      <c r="C835" t="inlineStr">
        <is>
          <t>Issues de silo</t>
        </is>
      </c>
      <c r="D835" t="inlineStr">
        <is>
          <t>kt</t>
        </is>
      </c>
      <c r="E835" t="inlineStr">
        <is>
          <t>France</t>
        </is>
      </c>
      <c r="F835" t="inlineStr">
        <is>
          <t>2023-24</t>
        </is>
      </c>
      <c r="G835" t="inlineStr">
        <is>
          <t>Haricot sec</t>
        </is>
      </c>
      <c r="H835" t="inlineStr"/>
      <c r="I835" t="inlineStr">
        <is>
          <t>Ratio d'issues de silo = 1 % (ONRB - FranceAgriMer)</t>
        </is>
      </c>
      <c r="J835" t="inlineStr">
        <is>
          <t>ONRB - FranceAgriMer</t>
        </is>
      </c>
      <c r="K835" t="inlineStr">
        <is>
          <t>Même ratio d'issues de silo que les pois et fèveroles</t>
        </is>
      </c>
      <c r="L835" t="inlineStr">
        <is>
          <t>Rendement</t>
        </is>
      </c>
      <c r="M835" t="inlineStr">
        <is>
          <t>Ratio d'issues de silo</t>
        </is>
      </c>
      <c r="N835" t="inlineStr">
        <is>
          <t>Issues de silo - ONRB</t>
        </is>
      </c>
      <c r="O835" t="n">
        <v>0.0077</v>
      </c>
      <c r="P835" t="inlineStr"/>
      <c r="Q835" t="inlineStr"/>
    </row>
    <row r="836" ht="15" customHeight="1" s="1003">
      <c r="A836" s="1071" t="n">
        <v>15011</v>
      </c>
      <c r="B836" t="inlineStr">
        <is>
          <t>OS</t>
        </is>
      </c>
      <c r="C836" t="inlineStr">
        <is>
          <t>Issues de silo</t>
        </is>
      </c>
      <c r="D836" t="inlineStr">
        <is>
          <t>kt</t>
        </is>
      </c>
      <c r="E836" t="inlineStr">
        <is>
          <t>France</t>
        </is>
      </c>
      <c r="F836" t="inlineStr">
        <is>
          <t>2023-24</t>
        </is>
      </c>
      <c r="G836" t="inlineStr">
        <is>
          <t>Haricot sec</t>
        </is>
      </c>
      <c r="H836" t="inlineStr"/>
      <c r="I836" t="inlineStr">
        <is>
          <t>Ratio d'issues de silo = 1 % (ONRB - FranceAgriMer)</t>
        </is>
      </c>
      <c r="J836" t="inlineStr">
        <is>
          <t>ONRB - FranceAgriMer</t>
        </is>
      </c>
      <c r="K836" t="inlineStr">
        <is>
          <t>Même ratio d'issues de silo que les pois et fèveroles</t>
        </is>
      </c>
      <c r="L836" t="inlineStr">
        <is>
          <t>Rendement</t>
        </is>
      </c>
      <c r="M836" t="inlineStr">
        <is>
          <t>Ratio d'issues de silo</t>
        </is>
      </c>
      <c r="N836" t="inlineStr">
        <is>
          <t>Issues de silo - ONRB</t>
        </is>
      </c>
      <c r="O836" t="n">
        <v>0.4072</v>
      </c>
      <c r="P836" t="inlineStr"/>
      <c r="Q836" t="inlineStr"/>
    </row>
    <row r="837" ht="15" customHeight="1" s="1003">
      <c r="A837" s="1019" t="n">
        <v>15011</v>
      </c>
      <c r="B837" t="inlineStr">
        <is>
          <t>Issues de silo</t>
        </is>
      </c>
      <c r="C837" t="inlineStr">
        <is>
          <t>Méthanisation</t>
        </is>
      </c>
      <c r="D837" t="inlineStr">
        <is>
          <t>kt</t>
        </is>
      </c>
      <c r="E837" t="inlineStr">
        <is>
          <t>France</t>
        </is>
      </c>
      <c r="F837" t="inlineStr">
        <is>
          <t>2023-24</t>
        </is>
      </c>
      <c r="G837" t="inlineStr">
        <is>
          <t>Haricot sec</t>
        </is>
      </c>
      <c r="H837" t="inlineStr"/>
      <c r="I837" t="inlineStr">
        <is>
          <t>Part d'issues de silo consommées en méthanisation = 40,72 % (ONRB - FranceAgriMer)</t>
        </is>
      </c>
      <c r="J837" t="inlineStr">
        <is>
          <t>ONRB - FranceAgriMer</t>
        </is>
      </c>
      <c r="K837" t="inlineStr">
        <is>
          <t>Mêmes usages que les issues de silo de pois et fèveroles</t>
        </is>
      </c>
      <c r="L837" t="inlineStr">
        <is>
          <t>Répartition</t>
        </is>
      </c>
      <c r="M837" t="inlineStr">
        <is>
          <t>Part d'issues de silo consommées en méthanisation</t>
        </is>
      </c>
      <c r="N837" t="inlineStr">
        <is>
          <t>Issues de silo - ONRB</t>
        </is>
      </c>
      <c r="O837" t="n">
        <v>-1</v>
      </c>
      <c r="P837" t="inlineStr">
        <is>
          <t>Part d'issues de silo consommées en méthanisation</t>
        </is>
      </c>
      <c r="Q837" t="inlineStr">
        <is>
          <t>ONRB - FranceAgriMer</t>
        </is>
      </c>
    </row>
    <row r="838" ht="15" customHeight="1" s="1003">
      <c r="A838" s="1071" t="n">
        <v>16011</v>
      </c>
      <c r="B838" t="inlineStr">
        <is>
          <t>Issues de silo</t>
        </is>
      </c>
      <c r="C838" t="inlineStr">
        <is>
          <t>Combustion</t>
        </is>
      </c>
      <c r="D838" t="inlineStr">
        <is>
          <t>kt</t>
        </is>
      </c>
      <c r="E838" t="inlineStr">
        <is>
          <t>France</t>
        </is>
      </c>
      <c r="F838" t="inlineStr">
        <is>
          <t>2023-24</t>
        </is>
      </c>
      <c r="G838" t="inlineStr">
        <is>
          <t>Haricot sec</t>
        </is>
      </c>
      <c r="H838" t="inlineStr"/>
      <c r="I838" t="inlineStr">
        <is>
          <t>Part d'issues de silo brûlées = 1,03 % (ONRB - FranceAgriMer)</t>
        </is>
      </c>
      <c r="J838" t="inlineStr">
        <is>
          <t>ONRB - FranceAgriMer</t>
        </is>
      </c>
      <c r="K838" t="inlineStr">
        <is>
          <t>Mêmes usages que les issues de silo de pois et fèveroles</t>
        </is>
      </c>
      <c r="L838" t="inlineStr">
        <is>
          <t>Répartition</t>
        </is>
      </c>
      <c r="M838" t="inlineStr">
        <is>
          <t>Part d'issues de silo brûlées</t>
        </is>
      </c>
      <c r="N838" t="inlineStr">
        <is>
          <t>Issues de silo - ONRB</t>
        </is>
      </c>
      <c r="O838" t="n">
        <v>-1</v>
      </c>
      <c r="P838" t="inlineStr">
        <is>
          <t>Part d'issues de silo brûlées</t>
        </is>
      </c>
      <c r="Q838" t="inlineStr">
        <is>
          <t>ONRB - FranceAgriMer</t>
        </is>
      </c>
    </row>
    <row r="839" ht="15" customHeight="1" s="1003">
      <c r="A839" s="1019" t="n">
        <v>16011</v>
      </c>
      <c r="B839" t="inlineStr">
        <is>
          <t>OS</t>
        </is>
      </c>
      <c r="C839" t="inlineStr">
        <is>
          <t>Issues de silo</t>
        </is>
      </c>
      <c r="D839" t="inlineStr">
        <is>
          <t>kt</t>
        </is>
      </c>
      <c r="E839" t="inlineStr">
        <is>
          <t>France</t>
        </is>
      </c>
      <c r="F839" t="inlineStr">
        <is>
          <t>2023-24</t>
        </is>
      </c>
      <c r="G839" t="inlineStr">
        <is>
          <t>Haricot sec</t>
        </is>
      </c>
      <c r="H839" t="inlineStr"/>
      <c r="I839" t="inlineStr">
        <is>
          <t>Ratio d'issues de silo = 1 % (ONRB - FranceAgriMer)</t>
        </is>
      </c>
      <c r="J839" t="inlineStr">
        <is>
          <t>ONRB - FranceAgriMer</t>
        </is>
      </c>
      <c r="K839" t="inlineStr">
        <is>
          <t>Même ratio d'issues de silo que les pois et fèveroles</t>
        </is>
      </c>
      <c r="L839" t="inlineStr">
        <is>
          <t>Rendement</t>
        </is>
      </c>
      <c r="M839" t="inlineStr">
        <is>
          <t>Ratio d'issues de silo</t>
        </is>
      </c>
      <c r="N839" t="inlineStr">
        <is>
          <t>Issues de silo - ONRB</t>
        </is>
      </c>
      <c r="O839" t="n">
        <v>0.0103</v>
      </c>
      <c r="P839" t="inlineStr"/>
      <c r="Q839" t="inlineStr"/>
    </row>
    <row r="840" ht="15" customHeight="1" s="1003">
      <c r="A840" s="1071" t="n">
        <v>21011</v>
      </c>
      <c r="B840" t="inlineStr">
        <is>
          <t>Graines autoconsommées</t>
        </is>
      </c>
      <c r="C840" t="inlineStr">
        <is>
          <t>Elimination/Pertes</t>
        </is>
      </c>
      <c r="D840" t="inlineStr">
        <is>
          <t>kt</t>
        </is>
      </c>
      <c r="E840" t="inlineStr">
        <is>
          <t>France</t>
        </is>
      </c>
      <c r="F840" t="inlineStr">
        <is>
          <t>2023-24</t>
        </is>
      </c>
      <c r="G840" t="inlineStr">
        <is>
          <t>Haricot sec</t>
        </is>
      </c>
      <c r="H840" t="inlineStr"/>
      <c r="I840" t="inlineStr">
        <is>
          <t>Ratio de pertes à la ferme = 2 % (ORIFLAAM - Terres Univia)</t>
        </is>
      </c>
      <c r="J840" t="inlineStr">
        <is>
          <t>ORIFLAAM - Terres Univia</t>
        </is>
      </c>
      <c r="K840" t="inlineStr">
        <is>
          <t>Même ratio de pertes à la ferme que soja, pois et féverole</t>
        </is>
      </c>
      <c r="L840" t="inlineStr">
        <is>
          <t>Rendement</t>
        </is>
      </c>
      <c r="M840" t="inlineStr">
        <is>
          <t>Ratio de pertes à la ferme</t>
        </is>
      </c>
      <c r="N840" t="inlineStr">
        <is>
          <t>Pertes ferme - TERRES UNIVIA</t>
        </is>
      </c>
      <c r="O840" t="n">
        <v>-1</v>
      </c>
      <c r="P840" t="inlineStr">
        <is>
          <t>Ratio de pertes à la ferme</t>
        </is>
      </c>
      <c r="Q840" t="inlineStr">
        <is>
          <t>ORIFLAAM - Terres Univia</t>
        </is>
      </c>
    </row>
    <row r="841" ht="15" customHeight="1" s="1003">
      <c r="A841" s="1019" t="n">
        <v>21011</v>
      </c>
      <c r="B841" t="inlineStr">
        <is>
          <t>Graines récoltées</t>
        </is>
      </c>
      <c r="C841" t="inlineStr">
        <is>
          <t>Ferme</t>
        </is>
      </c>
      <c r="D841" t="inlineStr">
        <is>
          <t>kt</t>
        </is>
      </c>
      <c r="E841" t="inlineStr">
        <is>
          <t>France</t>
        </is>
      </c>
      <c r="F841" t="inlineStr">
        <is>
          <t>2023-24</t>
        </is>
      </c>
      <c r="G841" t="inlineStr">
        <is>
          <t>Haricot sec</t>
        </is>
      </c>
      <c r="H841" t="inlineStr"/>
      <c r="I841" t="inlineStr"/>
      <c r="J841" t="inlineStr"/>
      <c r="K841" t="inlineStr"/>
      <c r="L841" t="inlineStr"/>
      <c r="M841" t="inlineStr"/>
      <c r="N841" t="inlineStr"/>
      <c r="O841" t="n">
        <v>0.02</v>
      </c>
      <c r="P841" t="inlineStr"/>
      <c r="Q841" t="inlineStr"/>
    </row>
    <row r="842" ht="15" customHeight="1" s="1003">
      <c r="A842" s="1071" t="n">
        <v>40011</v>
      </c>
      <c r="B842" t="inlineStr">
        <is>
          <t>Graines collectées</t>
        </is>
      </c>
      <c r="C842" t="inlineStr">
        <is>
          <t>Semences certifiées</t>
        </is>
      </c>
      <c r="D842" t="inlineStr">
        <is>
          <t>kt</t>
        </is>
      </c>
      <c r="E842" t="inlineStr">
        <is>
          <t>France</t>
        </is>
      </c>
      <c r="F842" t="inlineStr">
        <is>
          <t>2023-24</t>
        </is>
      </c>
      <c r="G842" t="inlineStr">
        <is>
          <t>Haricot sec</t>
        </is>
      </c>
      <c r="H842" t="inlineStr"/>
      <c r="I842" t="inlineStr">
        <is>
          <t>0</t>
        </is>
      </c>
      <c r="J842" t="inlineStr">
        <is>
          <t>0</t>
        </is>
      </c>
      <c r="K842" t="inlineStr">
        <is>
          <t>10 % de la récolte sont des semences certifiées</t>
        </is>
      </c>
      <c r="L842" t="inlineStr">
        <is>
          <t>Répartition</t>
        </is>
      </c>
      <c r="M842" t="inlineStr">
        <is>
          <t>Part de la production de semences certifiées</t>
        </is>
      </c>
      <c r="N842" t="inlineStr">
        <is>
          <t>0</t>
        </is>
      </c>
      <c r="O842" t="n">
        <v>1</v>
      </c>
      <c r="P842" t="inlineStr"/>
      <c r="Q842" t="inlineStr"/>
    </row>
    <row r="843" ht="15" customHeight="1" s="1003">
      <c r="A843" s="1019" t="n">
        <v>40011</v>
      </c>
      <c r="B843" t="inlineStr">
        <is>
          <t>Graines autoconsommées</t>
        </is>
      </c>
      <c r="C843" t="inlineStr">
        <is>
          <t>Semences fermières</t>
        </is>
      </c>
      <c r="D843" t="inlineStr">
        <is>
          <t>kt</t>
        </is>
      </c>
      <c r="E843" t="inlineStr">
        <is>
          <t>France</t>
        </is>
      </c>
      <c r="F843" t="inlineStr">
        <is>
          <t>2023-24</t>
        </is>
      </c>
      <c r="G843" t="inlineStr">
        <is>
          <t>Haricot sec</t>
        </is>
      </c>
      <c r="H843" t="inlineStr"/>
      <c r="I843" t="inlineStr">
        <is>
          <t>0</t>
        </is>
      </c>
      <c r="J843" t="inlineStr">
        <is>
          <t>0</t>
        </is>
      </c>
      <c r="K843" t="inlineStr">
        <is>
          <t>Autant de semences fermières que de semences certifiées sont produites</t>
        </is>
      </c>
      <c r="L843" t="inlineStr">
        <is>
          <t>Répartition</t>
        </is>
      </c>
      <c r="M843" t="inlineStr">
        <is>
          <t>Part de semences fermières (par rapport aux semences certifiées)</t>
        </is>
      </c>
      <c r="N843" t="inlineStr">
        <is>
          <t>0</t>
        </is>
      </c>
      <c r="O843" t="n">
        <v>-1</v>
      </c>
      <c r="P843" t="inlineStr">
        <is>
          <t>Part de semences fermières (par rapport aux semences certifiées)</t>
        </is>
      </c>
      <c r="Q843" t="inlineStr"/>
    </row>
  </sheetData>
  <pageMargins left="0.75" right="0.75" top="1" bottom="1" header="0.5" footer="0.5"/>
</worksheet>
</file>

<file path=xl/worksheets/sheet18.xml><?xml version="1.0" encoding="utf-8"?>
<worksheet xmlns="http://schemas.openxmlformats.org/spreadsheetml/2006/main">
  <sheetPr>
    <tabColor theme="1"/>
    <outlinePr summaryBelow="1" summaryRight="1"/>
    <pageSetUpPr/>
  </sheetPr>
  <dimension ref="A1:N52"/>
  <sheetViews>
    <sheetView workbookViewId="0">
      <pane xSplit="2" ySplit="1" topLeftCell="C2" activePane="bottomRight" state="frozen"/>
      <selection activeCell="F19" sqref="F19"/>
      <selection pane="topRight" activeCell="F19" sqref="F19"/>
      <selection pane="bottomLeft" activeCell="F19" sqref="F19"/>
      <selection pane="bottomRight" activeCell="N38" sqref="N38"/>
    </sheetView>
  </sheetViews>
  <sheetFormatPr baseColWidth="10" defaultColWidth="9.109375" defaultRowHeight="14.4"/>
  <cols>
    <col width="38.33203125" bestFit="1" customWidth="1" style="1003" min="1" max="2"/>
    <col width="14.33203125" customWidth="1" style="1003" min="3" max="3"/>
    <col width="13.109375" customWidth="1" style="1003" min="4" max="4"/>
    <col width="19.109375" bestFit="1" customWidth="1" style="1003" min="5" max="5"/>
    <col width="9.5546875" customWidth="1" style="1003" min="6" max="8"/>
    <col width="14.44140625" customWidth="1" style="21" min="9" max="13"/>
    <col width="9.5546875" bestFit="1" customWidth="1" style="1003" min="14" max="14"/>
  </cols>
  <sheetData>
    <row r="1" ht="15" customHeight="1" s="1003" thickBot="1">
      <c r="A1" s="16" t="inlineStr">
        <is>
          <t>Origine</t>
        </is>
      </c>
      <c r="B1" s="17" t="inlineStr">
        <is>
          <t>Destination</t>
        </is>
      </c>
      <c r="C1" s="17" t="inlineStr">
        <is>
          <t>Valeur</t>
        </is>
      </c>
      <c r="D1" s="17" t="inlineStr">
        <is>
          <t>Incertitude</t>
        </is>
      </c>
      <c r="E1">
        <f t="array" ref="E1:N18">_xlfn._xlws.FILTER(Contraintes!G1:P200,ISTEXT(Contraintes!O1:O200))</f>
        <v/>
      </c>
      <c r="F1">
        <f/>
        <v/>
      </c>
      <c r="G1">
        <f/>
        <v/>
      </c>
      <c r="H1">
        <f/>
        <v/>
      </c>
      <c r="I1">
        <f/>
        <v/>
      </c>
      <c r="J1">
        <f/>
        <v/>
      </c>
      <c r="K1">
        <f/>
        <v/>
      </c>
      <c r="L1">
        <f/>
        <v/>
      </c>
      <c r="M1">
        <f/>
        <v/>
      </c>
      <c r="N1">
        <f/>
        <v/>
      </c>
    </row>
    <row r="2">
      <c r="A2">
        <f t="array" ref="A2:B18">_xlfn._xlws.FILTER(Contraintes!B2:C200,ISTEXT(Contraintes!O2:O200))</f>
        <v/>
      </c>
      <c r="B2" t="inlineStr">
        <is>
          <t>Issues de silo</t>
        </is>
      </c>
      <c r="E2">
        <f/>
        <v/>
      </c>
      <c r="F2">
        <f/>
        <v/>
      </c>
      <c r="G2">
        <f/>
        <v/>
      </c>
      <c r="H2">
        <f/>
        <v/>
      </c>
      <c r="I2">
        <f/>
        <v/>
      </c>
      <c r="J2">
        <f/>
        <v/>
      </c>
      <c r="K2">
        <f/>
        <v/>
      </c>
      <c r="L2">
        <f/>
        <v/>
      </c>
      <c r="M2">
        <f/>
        <v/>
      </c>
      <c r="N2">
        <f/>
        <v/>
      </c>
    </row>
    <row r="3">
      <c r="A3" t="inlineStr">
        <is>
          <t>OS</t>
        </is>
      </c>
      <c r="B3" t="inlineStr">
        <is>
          <t>Issues de silo</t>
        </is>
      </c>
      <c r="E3">
        <f/>
        <v/>
      </c>
      <c r="F3">
        <f/>
        <v/>
      </c>
      <c r="G3">
        <f/>
        <v/>
      </c>
      <c r="H3">
        <f/>
        <v/>
      </c>
      <c r="I3">
        <f/>
        <v/>
      </c>
      <c r="J3">
        <f/>
        <v/>
      </c>
      <c r="K3">
        <f/>
        <v/>
      </c>
      <c r="L3">
        <f/>
        <v/>
      </c>
      <c r="M3">
        <f/>
        <v/>
      </c>
      <c r="N3">
        <f/>
        <v/>
      </c>
    </row>
    <row r="4">
      <c r="A4" t="inlineStr">
        <is>
          <t>OS</t>
        </is>
      </c>
      <c r="B4" t="inlineStr">
        <is>
          <t>Issues de silo</t>
        </is>
      </c>
      <c r="E4">
        <f/>
        <v/>
      </c>
      <c r="F4">
        <f/>
        <v/>
      </c>
      <c r="G4">
        <f/>
        <v/>
      </c>
      <c r="H4">
        <f/>
        <v/>
      </c>
      <c r="I4">
        <f/>
        <v/>
      </c>
      <c r="J4">
        <f/>
        <v/>
      </c>
      <c r="K4">
        <f/>
        <v/>
      </c>
      <c r="L4">
        <f/>
        <v/>
      </c>
      <c r="M4">
        <f/>
        <v/>
      </c>
      <c r="N4">
        <f/>
        <v/>
      </c>
    </row>
    <row r="5">
      <c r="A5" t="inlineStr">
        <is>
          <t>Issues de silo</t>
        </is>
      </c>
      <c r="B5" t="inlineStr">
        <is>
          <t>FAF</t>
        </is>
      </c>
      <c r="E5">
        <f/>
        <v/>
      </c>
      <c r="F5">
        <f/>
        <v/>
      </c>
      <c r="G5">
        <f/>
        <v/>
      </c>
      <c r="H5">
        <f/>
        <v/>
      </c>
      <c r="I5">
        <f/>
        <v/>
      </c>
      <c r="J5">
        <f/>
        <v/>
      </c>
      <c r="K5">
        <f/>
        <v/>
      </c>
      <c r="L5">
        <f/>
        <v/>
      </c>
      <c r="M5">
        <f/>
        <v/>
      </c>
      <c r="N5">
        <f/>
        <v/>
      </c>
    </row>
    <row r="6">
      <c r="A6" t="inlineStr">
        <is>
          <t>Issues de silo</t>
        </is>
      </c>
      <c r="B6" t="inlineStr">
        <is>
          <t>Litière</t>
        </is>
      </c>
      <c r="E6">
        <f/>
        <v/>
      </c>
      <c r="F6">
        <f/>
        <v/>
      </c>
      <c r="G6">
        <f/>
        <v/>
      </c>
      <c r="H6">
        <f/>
        <v/>
      </c>
      <c r="I6">
        <f/>
        <v/>
      </c>
      <c r="J6">
        <f/>
        <v/>
      </c>
      <c r="K6">
        <f/>
        <v/>
      </c>
      <c r="L6">
        <f/>
        <v/>
      </c>
      <c r="M6">
        <f/>
        <v/>
      </c>
      <c r="N6">
        <f/>
        <v/>
      </c>
    </row>
    <row r="7">
      <c r="A7" t="inlineStr">
        <is>
          <t>Issues de silo</t>
        </is>
      </c>
      <c r="B7" t="inlineStr">
        <is>
          <t>Compostage</t>
        </is>
      </c>
      <c r="E7">
        <f/>
        <v/>
      </c>
      <c r="F7">
        <f/>
        <v/>
      </c>
      <c r="G7">
        <f/>
        <v/>
      </c>
      <c r="H7">
        <f/>
        <v/>
      </c>
      <c r="I7">
        <f/>
        <v/>
      </c>
      <c r="J7">
        <f/>
        <v/>
      </c>
      <c r="K7">
        <f/>
        <v/>
      </c>
      <c r="L7">
        <f/>
        <v/>
      </c>
      <c r="M7">
        <f/>
        <v/>
      </c>
      <c r="N7">
        <f/>
        <v/>
      </c>
    </row>
    <row r="8">
      <c r="A8" t="inlineStr">
        <is>
          <t>Issues de silo</t>
        </is>
      </c>
      <c r="B8" t="inlineStr">
        <is>
          <t>Autres biomatériaux</t>
        </is>
      </c>
      <c r="E8">
        <f/>
        <v/>
      </c>
      <c r="F8">
        <f/>
        <v/>
      </c>
      <c r="G8">
        <f/>
        <v/>
      </c>
      <c r="H8">
        <f/>
        <v/>
      </c>
      <c r="I8">
        <f/>
        <v/>
      </c>
      <c r="J8">
        <f/>
        <v/>
      </c>
      <c r="K8">
        <f/>
        <v/>
      </c>
      <c r="L8">
        <f/>
        <v/>
      </c>
      <c r="M8">
        <f/>
        <v/>
      </c>
      <c r="N8">
        <f/>
        <v/>
      </c>
    </row>
    <row r="9">
      <c r="A9" t="inlineStr">
        <is>
          <t>Issues de silo</t>
        </is>
      </c>
      <c r="B9" t="inlineStr">
        <is>
          <t>Méthanisation</t>
        </is>
      </c>
      <c r="E9">
        <f/>
        <v/>
      </c>
      <c r="F9">
        <f/>
        <v/>
      </c>
      <c r="G9">
        <f/>
        <v/>
      </c>
      <c r="H9">
        <f/>
        <v/>
      </c>
      <c r="I9">
        <f/>
        <v/>
      </c>
      <c r="J9">
        <f/>
        <v/>
      </c>
      <c r="K9">
        <f/>
        <v/>
      </c>
      <c r="L9">
        <f/>
        <v/>
      </c>
      <c r="M9">
        <f/>
        <v/>
      </c>
      <c r="N9">
        <f/>
        <v/>
      </c>
    </row>
    <row r="10">
      <c r="A10" t="inlineStr">
        <is>
          <t>Issues de silo</t>
        </is>
      </c>
      <c r="B10" t="inlineStr">
        <is>
          <t>Combustion</t>
        </is>
      </c>
      <c r="E10">
        <f/>
        <v/>
      </c>
      <c r="F10">
        <f/>
        <v/>
      </c>
      <c r="G10">
        <f/>
        <v/>
      </c>
      <c r="H10">
        <f/>
        <v/>
      </c>
      <c r="I10">
        <f/>
        <v/>
      </c>
      <c r="J10">
        <f/>
        <v/>
      </c>
      <c r="K10">
        <f/>
        <v/>
      </c>
      <c r="L10">
        <f/>
        <v/>
      </c>
      <c r="M10">
        <f/>
        <v/>
      </c>
      <c r="N10">
        <f/>
        <v/>
      </c>
    </row>
    <row r="11">
      <c r="A11" t="inlineStr">
        <is>
          <t>Issues de silo</t>
        </is>
      </c>
      <c r="B11" t="inlineStr">
        <is>
          <t>Elimination/Pertes</t>
        </is>
      </c>
      <c r="E11">
        <f/>
        <v/>
      </c>
      <c r="F11">
        <f/>
        <v/>
      </c>
      <c r="G11">
        <f/>
        <v/>
      </c>
      <c r="H11">
        <f/>
        <v/>
      </c>
      <c r="I11">
        <f/>
        <v/>
      </c>
      <c r="J11">
        <f/>
        <v/>
      </c>
      <c r="K11">
        <f/>
        <v/>
      </c>
      <c r="L11">
        <f/>
        <v/>
      </c>
      <c r="M11">
        <f/>
        <v/>
      </c>
      <c r="N11">
        <f/>
        <v/>
      </c>
    </row>
    <row r="12">
      <c r="A12" t="inlineStr">
        <is>
          <t>Issues de silo</t>
        </is>
      </c>
      <c r="B12" t="inlineStr">
        <is>
          <t>FAF</t>
        </is>
      </c>
      <c r="E12">
        <f/>
        <v/>
      </c>
      <c r="F12">
        <f/>
        <v/>
      </c>
      <c r="G12">
        <f/>
        <v/>
      </c>
      <c r="H12">
        <f/>
        <v/>
      </c>
      <c r="I12">
        <f/>
        <v/>
      </c>
      <c r="J12">
        <f/>
        <v/>
      </c>
      <c r="K12">
        <f/>
        <v/>
      </c>
      <c r="L12">
        <f/>
        <v/>
      </c>
      <c r="M12">
        <f/>
        <v/>
      </c>
      <c r="N12">
        <f/>
        <v/>
      </c>
    </row>
    <row r="13">
      <c r="A13" t="inlineStr">
        <is>
          <t>Issues de silo</t>
        </is>
      </c>
      <c r="B13" t="inlineStr">
        <is>
          <t>Litière</t>
        </is>
      </c>
      <c r="E13">
        <f/>
        <v/>
      </c>
      <c r="F13">
        <f/>
        <v/>
      </c>
      <c r="G13">
        <f/>
        <v/>
      </c>
      <c r="H13">
        <f/>
        <v/>
      </c>
      <c r="I13">
        <f/>
        <v/>
      </c>
      <c r="J13">
        <f/>
        <v/>
      </c>
      <c r="K13">
        <f/>
        <v/>
      </c>
      <c r="L13">
        <f/>
        <v/>
      </c>
      <c r="M13">
        <f/>
        <v/>
      </c>
      <c r="N13">
        <f/>
        <v/>
      </c>
    </row>
    <row r="14">
      <c r="A14" t="inlineStr">
        <is>
          <t>Issues de silo</t>
        </is>
      </c>
      <c r="B14" t="inlineStr">
        <is>
          <t>Compostage</t>
        </is>
      </c>
      <c r="E14">
        <f/>
        <v/>
      </c>
      <c r="F14">
        <f/>
        <v/>
      </c>
      <c r="G14">
        <f/>
        <v/>
      </c>
      <c r="H14">
        <f/>
        <v/>
      </c>
      <c r="I14">
        <f/>
        <v/>
      </c>
      <c r="J14">
        <f/>
        <v/>
      </c>
      <c r="K14">
        <f/>
        <v/>
      </c>
      <c r="L14">
        <f/>
        <v/>
      </c>
      <c r="M14">
        <f/>
        <v/>
      </c>
      <c r="N14">
        <f/>
        <v/>
      </c>
    </row>
    <row r="15">
      <c r="A15" t="inlineStr">
        <is>
          <t>Issues de silo</t>
        </is>
      </c>
      <c r="B15" t="inlineStr">
        <is>
          <t>Autres biomatériaux</t>
        </is>
      </c>
      <c r="E15">
        <f/>
        <v/>
      </c>
      <c r="F15">
        <f/>
        <v/>
      </c>
      <c r="G15">
        <f/>
        <v/>
      </c>
      <c r="H15">
        <f/>
        <v/>
      </c>
      <c r="I15">
        <f/>
        <v/>
      </c>
      <c r="J15">
        <f/>
        <v/>
      </c>
      <c r="K15">
        <f/>
        <v/>
      </c>
      <c r="L15">
        <f/>
        <v/>
      </c>
      <c r="M15">
        <f/>
        <v/>
      </c>
      <c r="N15">
        <f/>
        <v/>
      </c>
    </row>
    <row r="16">
      <c r="A16" t="inlineStr">
        <is>
          <t>Issues de silo</t>
        </is>
      </c>
      <c r="B16" t="inlineStr">
        <is>
          <t>Méthanisation</t>
        </is>
      </c>
      <c r="E16">
        <f/>
        <v/>
      </c>
      <c r="F16">
        <f/>
        <v/>
      </c>
      <c r="G16">
        <f/>
        <v/>
      </c>
      <c r="H16">
        <f/>
        <v/>
      </c>
      <c r="I16">
        <f/>
        <v/>
      </c>
      <c r="J16">
        <f/>
        <v/>
      </c>
      <c r="K16">
        <f/>
        <v/>
      </c>
      <c r="L16">
        <f/>
        <v/>
      </c>
      <c r="M16">
        <f/>
        <v/>
      </c>
      <c r="N16">
        <f/>
        <v/>
      </c>
    </row>
    <row r="17">
      <c r="A17" t="inlineStr">
        <is>
          <t>Issues de silo</t>
        </is>
      </c>
      <c r="B17" t="inlineStr">
        <is>
          <t>Combustion</t>
        </is>
      </c>
      <c r="E17">
        <f/>
        <v/>
      </c>
      <c r="F17">
        <f/>
        <v/>
      </c>
      <c r="G17">
        <f/>
        <v/>
      </c>
      <c r="H17">
        <f/>
        <v/>
      </c>
      <c r="I17">
        <f/>
        <v/>
      </c>
      <c r="J17">
        <f/>
        <v/>
      </c>
      <c r="K17">
        <f/>
        <v/>
      </c>
      <c r="L17">
        <f/>
        <v/>
      </c>
      <c r="M17">
        <f/>
        <v/>
      </c>
      <c r="N17">
        <f/>
        <v/>
      </c>
    </row>
    <row r="18">
      <c r="A18" t="inlineStr">
        <is>
          <t>Issues de silo</t>
        </is>
      </c>
      <c r="B18" t="inlineStr">
        <is>
          <t>Elimination/Pertes</t>
        </is>
      </c>
      <c r="E18">
        <f/>
        <v/>
      </c>
      <c r="F18">
        <f/>
        <v/>
      </c>
      <c r="G18">
        <f/>
        <v/>
      </c>
      <c r="H18">
        <f/>
        <v/>
      </c>
      <c r="I18">
        <f/>
        <v/>
      </c>
      <c r="J18">
        <f/>
        <v/>
      </c>
      <c r="K18">
        <f/>
        <v/>
      </c>
      <c r="L18">
        <f/>
        <v/>
      </c>
      <c r="M18">
        <f/>
        <v/>
      </c>
      <c r="N18">
        <f/>
        <v/>
      </c>
    </row>
    <row r="19"/>
    <row r="20"/>
    <row r="21"/>
    <row r="22"/>
    <row r="23"/>
    <row r="24"/>
    <row r="25"/>
    <row r="26"/>
    <row r="27"/>
    <row r="28"/>
    <row r="29"/>
    <row r="30"/>
    <row r="31"/>
    <row r="32"/>
    <row r="33"/>
    <row r="34">
      <c r="N34" t="inlineStr"/>
    </row>
    <row r="35"/>
    <row r="36">
      <c r="N36" t="inlineStr"/>
    </row>
    <row r="37"/>
    <row r="38">
      <c r="N38" t="inlineStr"/>
    </row>
    <row r="39"/>
    <row r="40">
      <c r="N40" t="inlineStr"/>
    </row>
    <row r="41"/>
    <row r="42">
      <c r="N42" t="inlineStr"/>
    </row>
    <row r="43"/>
    <row r="44">
      <c r="N44" t="inlineStr"/>
    </row>
    <row r="45"/>
    <row r="46">
      <c r="N46" t="inlineStr"/>
    </row>
    <row r="47"/>
    <row r="48">
      <c r="N48" t="inlineStr"/>
    </row>
    <row r="49"/>
    <row r="50">
      <c r="N50" t="inlineStr"/>
    </row>
    <row r="51"/>
    <row r="52">
      <c r="N52" t="inlineStr"/>
    </row>
  </sheetData>
  <pageMargins left="0.75" right="0.75" top="1" bottom="1" header="0.5" footer="0.5"/>
</worksheet>
</file>

<file path=xl/worksheets/sheet19.xml><?xml version="1.0" encoding="utf-8"?>
<worksheet xmlns="http://schemas.openxmlformats.org/spreadsheetml/2006/main">
  <sheetPr>
    <tabColor rgb="FFFFC000"/>
    <outlinePr summaryBelow="1" summaryRight="1"/>
    <pageSetUpPr/>
  </sheetPr>
  <dimension ref="A1:X33"/>
  <sheetViews>
    <sheetView topLeftCell="A9" workbookViewId="0">
      <selection activeCell="K15" sqref="K15"/>
    </sheetView>
  </sheetViews>
  <sheetFormatPr baseColWidth="10" defaultRowHeight="14.4"/>
  <cols>
    <col width="11.5546875" customWidth="1" style="50" min="1" max="1"/>
    <col width="70" bestFit="1" customWidth="1" style="50" min="2" max="2"/>
  </cols>
  <sheetData>
    <row r="1" ht="15" customFormat="1" customHeight="1" s="50" thickBot="1">
      <c r="A1" s="1072" t="inlineStr">
        <is>
          <t>INFORMATIONS SOURCE</t>
        </is>
      </c>
      <c r="B1" s="1073" t="n"/>
    </row>
    <row r="2" customFormat="1" s="50">
      <c r="A2" s="51" t="inlineStr">
        <is>
          <t>Données</t>
        </is>
      </c>
      <c r="B2" s="52" t="inlineStr">
        <is>
          <t>Ratios d'issues des oléagineux et protéagineux et ventilation de leurs débouchés</t>
        </is>
      </c>
    </row>
    <row r="3" customFormat="1" s="50">
      <c r="A3" s="53" t="inlineStr">
        <is>
          <t>Période</t>
        </is>
      </c>
      <c r="B3" s="54" t="n"/>
    </row>
    <row r="4" customFormat="1" s="50">
      <c r="A4" s="53" t="inlineStr">
        <is>
          <t>Territoire</t>
        </is>
      </c>
      <c r="B4" s="54" t="inlineStr">
        <is>
          <t>France</t>
        </is>
      </c>
    </row>
    <row r="5" customFormat="1" s="50">
      <c r="A5" s="53" t="inlineStr">
        <is>
          <t>Unité</t>
        </is>
      </c>
      <c r="B5" s="54" t="n"/>
    </row>
    <row r="6" customFormat="1" s="50">
      <c r="A6" s="53" t="inlineStr">
        <is>
          <t>Source</t>
        </is>
      </c>
      <c r="B6" s="54" t="inlineStr">
        <is>
          <t>ONRB - FAM</t>
        </is>
      </c>
    </row>
    <row r="7" ht="15" customFormat="1" customHeight="1" s="50" thickBot="1">
      <c r="A7" s="55" t="inlineStr">
        <is>
          <t>Fournie par</t>
        </is>
      </c>
      <c r="B7" s="56" t="inlineStr">
        <is>
          <t>TerriFlux</t>
        </is>
      </c>
    </row>
    <row r="8">
      <c r="C8" s="868" t="inlineStr">
        <is>
          <t>Source</t>
        </is>
      </c>
      <c r="D8" s="868" t="inlineStr">
        <is>
          <t>Organisme de publication</t>
        </is>
      </c>
      <c r="E8" s="868" t="inlineStr">
        <is>
          <t>FranceAgriMer</t>
        </is>
      </c>
    </row>
    <row r="9">
      <c r="C9" s="868" t="n"/>
      <c r="D9" s="868" t="inlineStr">
        <is>
          <t>Outil</t>
        </is>
      </c>
      <c r="E9" s="868" t="inlineStr">
        <is>
          <t>Visionet</t>
        </is>
      </c>
    </row>
    <row r="10">
      <c r="C10" s="868" t="n"/>
      <c r="D10" s="868" t="inlineStr">
        <is>
          <t>Onglet</t>
        </is>
      </c>
      <c r="E10" s="868" t="inlineStr">
        <is>
          <t>rep:Données et chiffres\multi-filières\Observatoire de la biomasse\agriculture\issues de silos</t>
        </is>
      </c>
    </row>
    <row r="11">
      <c r="C11" s="868" t="n"/>
      <c r="D11" s="868" t="inlineStr">
        <is>
          <t>Fichier</t>
        </is>
      </c>
      <c r="E11" s="868" t="inlineStr">
        <is>
          <t>STA-MUL-ONRBAgriSissuesOleagineux-A22-23 et STA-MUL-ONRBAgriSissuesProteagineux-A22-23</t>
        </is>
      </c>
    </row>
    <row r="13" ht="72" customFormat="1" customHeight="1" s="869">
      <c r="A13" s="50" t="n"/>
      <c r="B13" s="50" t="n"/>
      <c r="D13" s="892" t="inlineStr">
        <is>
          <t>Issues d'oléagineux (VTP)</t>
        </is>
      </c>
      <c r="E13" s="892" t="inlineStr">
        <is>
          <t>Collecte de lin oléagineux, colza, tournesol et soja</t>
        </is>
      </c>
      <c r="F13" s="892" t="inlineStr">
        <is>
          <t>Ratio d'issues</t>
        </is>
      </c>
      <c r="G13" s="870" t="inlineStr">
        <is>
          <t>Taux d'humidité</t>
        </is>
      </c>
      <c r="H13" s="871" t="n"/>
      <c r="I13" s="892" t="inlineStr">
        <is>
          <t>Issues de protéagineux (VTP)</t>
        </is>
      </c>
      <c r="J13" s="892" t="inlineStr">
        <is>
          <t>Collecte de pois, fèves et fèverolles</t>
        </is>
      </c>
      <c r="K13" s="892" t="inlineStr">
        <is>
          <t>Ratio d'issues</t>
        </is>
      </c>
      <c r="L13" s="870" t="inlineStr">
        <is>
          <t>Taux d'humidité</t>
        </is>
      </c>
    </row>
    <row r="14" ht="18.75" customFormat="1" customHeight="1" s="873">
      <c r="A14" s="872" t="n"/>
      <c r="B14" s="872" t="n"/>
      <c r="D14" s="893" t="inlineStr">
        <is>
          <t>tMS</t>
        </is>
      </c>
      <c r="E14" s="891" t="inlineStr">
        <is>
          <t>tMB</t>
        </is>
      </c>
      <c r="F14" s="891" t="inlineStr">
        <is>
          <t>%</t>
        </is>
      </c>
      <c r="G14" s="876" t="inlineStr">
        <is>
          <t>%</t>
        </is>
      </c>
      <c r="H14" s="875" t="n"/>
      <c r="I14" s="893" t="inlineStr">
        <is>
          <t>tMS</t>
        </is>
      </c>
      <c r="J14" s="891" t="inlineStr">
        <is>
          <t>tMB</t>
        </is>
      </c>
      <c r="K14" s="891" t="inlineStr">
        <is>
          <t>%</t>
        </is>
      </c>
      <c r="L14" s="876" t="inlineStr">
        <is>
          <t>%</t>
        </is>
      </c>
    </row>
    <row r="15" ht="18" customFormat="1" customHeight="1" s="869">
      <c r="A15" s="50" t="n"/>
      <c r="B15" s="50" t="n"/>
      <c r="D15" s="877" t="n"/>
      <c r="E15" s="879" t="n"/>
      <c r="F15" s="895" t="n">
        <v>0.017</v>
      </c>
      <c r="G15" s="880" t="n">
        <v>0.1</v>
      </c>
      <c r="H15" s="878" t="n"/>
      <c r="I15" s="877" t="n"/>
      <c r="J15" s="879" t="n"/>
      <c r="K15" s="895" t="n">
        <v>0.01</v>
      </c>
      <c r="L15" s="880" t="n">
        <v>0.1</v>
      </c>
    </row>
    <row r="16" ht="15" customHeight="1" s="1003" thickBot="1"/>
    <row r="17" ht="15" customHeight="1" s="1003" thickBot="1">
      <c r="D17" s="954" t="inlineStr">
        <is>
          <t>Sources :</t>
        </is>
      </c>
      <c r="E17" s="1074" t="n"/>
      <c r="F17" s="1074" t="n"/>
      <c r="G17" s="1074" t="n"/>
      <c r="H17" s="1074" t="n"/>
      <c r="I17" s="1074" t="n"/>
      <c r="J17" s="1075" t="n"/>
      <c r="K17" s="954" t="n"/>
      <c r="L17" s="1074" t="n"/>
      <c r="M17" s="1074" t="n"/>
      <c r="N17" s="1074" t="n"/>
      <c r="O17" s="1074" t="n"/>
      <c r="P17" s="1074" t="n"/>
      <c r="Q17" s="1075" t="n"/>
      <c r="R17" s="954" t="n"/>
      <c r="S17" s="1074" t="n"/>
      <c r="T17" s="1075" t="n"/>
    </row>
    <row r="18" ht="15" customHeight="1" s="1003" thickBot="1">
      <c r="D18" s="955" t="inlineStr">
        <is>
          <t>Collecte : FranceAgriMer, Collecte grandes cultures, Visionet, campagne 2022/23</t>
        </is>
      </c>
      <c r="E18" s="1074" t="n"/>
      <c r="F18" s="1074" t="n"/>
      <c r="G18" s="1074" t="n"/>
      <c r="H18" s="1074" t="n"/>
      <c r="I18" s="1074" t="n"/>
      <c r="J18" s="1074" t="n"/>
      <c r="K18" s="1074" t="n"/>
      <c r="L18" s="1074" t="n"/>
      <c r="M18" s="1074" t="n"/>
      <c r="N18" s="1074" t="n"/>
      <c r="O18" s="1074" t="n"/>
      <c r="P18" s="1074" t="n"/>
      <c r="Q18" s="1074" t="n"/>
      <c r="R18" s="1074" t="n"/>
      <c r="S18" s="1074" t="n"/>
      <c r="T18" s="1075" t="n"/>
    </row>
    <row r="19" ht="15" customHeight="1" s="1003" thickBot="1">
      <c r="D19" s="955" t="inlineStr">
        <is>
          <t>Ratios d'issues et taux d'humidité : FRCA et Chambre Régionale d’Agriculture d’île de France, « Cartographie et de la quantification des agro-ressources en Île de France », 2007, citée dans l'étude "PANORAMA DES COPRODUITS ET RESIDUS BIOMASSE A USAGE DES FILIERES CHIMIE ET MATERIAUX BIOSOURCES EN FRANCE", Tech2Market, CVG et FRD pour l'Ademe, 2015</t>
        </is>
      </c>
      <c r="E19" s="1074" t="n"/>
      <c r="F19" s="1074" t="n"/>
      <c r="G19" s="1074" t="n"/>
      <c r="H19" s="1074" t="n"/>
      <c r="I19" s="1074" t="n"/>
      <c r="J19" s="1074" t="n"/>
      <c r="K19" s="1074" t="n"/>
      <c r="L19" s="1074" t="n"/>
      <c r="M19" s="1074" t="n"/>
      <c r="N19" s="1074" t="n"/>
      <c r="O19" s="1074" t="n"/>
      <c r="P19" s="1074" t="n"/>
      <c r="Q19" s="1074" t="n"/>
      <c r="R19" s="1074" t="n"/>
      <c r="S19" s="1074" t="n"/>
      <c r="T19" s="1075" t="n"/>
    </row>
    <row r="21" ht="15" customFormat="1" customHeight="1" s="869">
      <c r="A21" s="50" t="n"/>
      <c r="B21" s="50" t="n"/>
      <c r="D21" s="881" t="n"/>
      <c r="E21" s="1076" t="inlineStr">
        <is>
          <t>VU0103</t>
        </is>
      </c>
      <c r="F21" s="1077" t="n"/>
      <c r="H21" s="1076" t="inlineStr">
        <is>
          <t>VU0202</t>
        </is>
      </c>
      <c r="I21" s="1077" t="n"/>
      <c r="K21" s="1076" t="inlineStr">
        <is>
          <t>VU0204</t>
        </is>
      </c>
      <c r="L21" s="1077" t="n"/>
      <c r="N21" s="1076" t="inlineStr">
        <is>
          <t>VU0503</t>
        </is>
      </c>
      <c r="O21" s="1077" t="n"/>
      <c r="Q21" s="960" t="inlineStr">
        <is>
          <t>VU0501</t>
        </is>
      </c>
      <c r="R21" s="961" t="n"/>
      <c r="T21" s="960" t="inlineStr">
        <is>
          <t>VU0503</t>
        </is>
      </c>
      <c r="U21" s="961" t="n"/>
    </row>
    <row r="22" ht="65.25" customFormat="1" customHeight="1" s="869">
      <c r="A22" s="50" t="n"/>
      <c r="B22" s="50" t="n"/>
      <c r="D22" s="959" t="n"/>
      <c r="E22" s="870" t="inlineStr">
        <is>
          <t>Volumes d'usage alimentation animale - FAF (*)</t>
        </is>
      </c>
      <c r="F22" s="1077" t="n"/>
      <c r="G22" s="959" t="inlineStr">
        <is>
          <t>Région administrative</t>
        </is>
      </c>
      <c r="H22" s="870" t="inlineStr">
        <is>
          <t>Volumes d'usage Litière animale</t>
        </is>
      </c>
      <c r="I22" s="1077" t="n"/>
      <c r="J22" s="959" t="inlineStr">
        <is>
          <t>Région administrative</t>
        </is>
      </c>
      <c r="K22" s="870" t="inlineStr">
        <is>
          <t>Volumes d'usage compostage</t>
        </is>
      </c>
      <c r="L22" s="1077" t="n"/>
      <c r="M22" s="959" t="inlineStr">
        <is>
          <t>Région administrative</t>
        </is>
      </c>
      <c r="N22" s="870" t="inlineStr">
        <is>
          <t>Volumes d'usage Matériaux biosourcés - Autres (appâts de chasse)</t>
        </is>
      </c>
      <c r="O22" s="1077" t="n"/>
      <c r="P22" s="959" t="inlineStr">
        <is>
          <t>Région administrative</t>
        </is>
      </c>
      <c r="Q22" s="870" t="inlineStr">
        <is>
          <t>Volumes d'usage méthanisation</t>
        </is>
      </c>
      <c r="R22" s="1077" t="n"/>
      <c r="S22" s="959" t="inlineStr">
        <is>
          <t>Région administrative</t>
        </is>
      </c>
      <c r="T22" s="870" t="inlineStr">
        <is>
          <t>Volumes d'usage combustion</t>
        </is>
      </c>
      <c r="U22" s="1077" t="n"/>
      <c r="V22" s="1078" t="inlineStr">
        <is>
          <t>Région administrative</t>
        </is>
      </c>
      <c r="W22" s="870" t="inlineStr">
        <is>
          <t>Volumes d'usages Élimination</t>
        </is>
      </c>
      <c r="X22" s="1077" t="n"/>
    </row>
    <row r="23" ht="17.25" customFormat="1" customHeight="1" s="869">
      <c r="A23" s="50" t="n"/>
      <c r="B23" s="50" t="n"/>
      <c r="D23" s="1079" t="n"/>
      <c r="E23" s="1080" t="n"/>
      <c r="F23" s="1081" t="n"/>
      <c r="G23" s="1079" t="n"/>
      <c r="H23" s="1080" t="n"/>
      <c r="I23" s="1081" t="n"/>
      <c r="J23" s="1079" t="n"/>
      <c r="K23" s="1080" t="n"/>
      <c r="L23" s="1081" t="n"/>
      <c r="M23" s="1079" t="n"/>
      <c r="N23" s="1080" t="n"/>
      <c r="O23" s="1081" t="n"/>
      <c r="P23" s="1079" t="n"/>
      <c r="Q23" s="1080" t="n"/>
      <c r="R23" s="1081" t="n"/>
      <c r="S23" s="1079" t="n"/>
      <c r="T23" s="1080" t="n"/>
      <c r="U23" s="1081" t="n"/>
      <c r="V23" s="1079" t="n"/>
      <c r="W23" s="1080" t="n"/>
      <c r="X23" s="1081" t="n"/>
    </row>
    <row r="24" ht="18" customFormat="1" customHeight="1" s="869" thickBot="1">
      <c r="A24" s="50" t="n"/>
      <c r="B24" s="50" t="n"/>
      <c r="D24" s="1082" t="n"/>
      <c r="E24" s="884" t="inlineStr">
        <is>
          <t>%</t>
        </is>
      </c>
      <c r="F24" s="959" t="inlineStr">
        <is>
          <t>tMS</t>
        </is>
      </c>
      <c r="G24" s="1082" t="n"/>
      <c r="H24" s="884" t="inlineStr">
        <is>
          <t>%</t>
        </is>
      </c>
      <c r="I24" s="959" t="inlineStr">
        <is>
          <t>tMS</t>
        </is>
      </c>
      <c r="J24" s="1082" t="n"/>
      <c r="K24" s="884" t="inlineStr">
        <is>
          <t>%</t>
        </is>
      </c>
      <c r="L24" s="959" t="inlineStr">
        <is>
          <t>tMS</t>
        </is>
      </c>
      <c r="M24" s="1082" t="n"/>
      <c r="N24" s="884" t="inlineStr">
        <is>
          <t>%</t>
        </is>
      </c>
      <c r="O24" s="959" t="inlineStr">
        <is>
          <t>tMS</t>
        </is>
      </c>
      <c r="P24" s="1082" t="n"/>
      <c r="Q24" s="884" t="inlineStr">
        <is>
          <t>%</t>
        </is>
      </c>
      <c r="R24" s="959" t="inlineStr">
        <is>
          <t>tMS</t>
        </is>
      </c>
      <c r="S24" s="1082" t="n"/>
      <c r="T24" s="884" t="inlineStr">
        <is>
          <t>%</t>
        </is>
      </c>
      <c r="U24" s="959" t="inlineStr">
        <is>
          <t>tMS</t>
        </is>
      </c>
      <c r="V24" s="1083" t="n"/>
      <c r="W24" s="884" t="inlineStr">
        <is>
          <t>%</t>
        </is>
      </c>
      <c r="X24" s="959" t="inlineStr">
        <is>
          <t>tMS</t>
        </is>
      </c>
    </row>
    <row r="25" ht="18" customFormat="1" customHeight="1" s="869" thickTop="1">
      <c r="A25" s="50" t="n"/>
      <c r="B25" s="50" t="n"/>
      <c r="D25" s="885" t="inlineStr">
        <is>
          <t>France</t>
        </is>
      </c>
      <c r="E25" s="886" t="n">
        <v>0.5633</v>
      </c>
      <c r="F25" s="887" t="n"/>
      <c r="G25" s="885" t="inlineStr">
        <is>
          <t>France</t>
        </is>
      </c>
      <c r="H25" s="886" t="n">
        <v>0.0077</v>
      </c>
      <c r="I25" s="887" t="n"/>
      <c r="J25" s="885" t="inlineStr">
        <is>
          <t>France</t>
        </is>
      </c>
      <c r="K25" s="886" t="n">
        <v>0</v>
      </c>
      <c r="L25" s="887" t="n"/>
      <c r="M25" s="885" t="inlineStr">
        <is>
          <t>France</t>
        </is>
      </c>
      <c r="N25" s="886" t="n">
        <v>0.0077</v>
      </c>
      <c r="O25" s="887" t="n"/>
      <c r="P25" s="885" t="inlineStr">
        <is>
          <t>France</t>
        </is>
      </c>
      <c r="Q25" s="886" t="n">
        <v>0.4072</v>
      </c>
      <c r="R25" s="887" t="n"/>
      <c r="S25" s="885" t="inlineStr">
        <is>
          <t>France</t>
        </is>
      </c>
      <c r="T25" s="886" t="n">
        <v>0.0103</v>
      </c>
      <c r="U25" s="887" t="n"/>
      <c r="V25" s="885" t="inlineStr">
        <is>
          <t>France</t>
        </is>
      </c>
      <c r="W25" s="886" t="n">
        <v>0.0038</v>
      </c>
      <c r="X25" s="887" t="n"/>
    </row>
    <row r="26" ht="18" customFormat="1" customHeight="1" s="869">
      <c r="A26" s="50" t="n"/>
      <c r="B26" s="50" t="n"/>
      <c r="D26" s="967" t="inlineStr">
        <is>
          <t>(*) FAF = Fabrication à la ferme d'aliments pour animaux de rente</t>
        </is>
      </c>
      <c r="G26" s="888" t="n"/>
      <c r="H26" s="888" t="n"/>
      <c r="I26" s="888" t="n"/>
      <c r="J26" s="888" t="n"/>
      <c r="K26" s="888" t="n"/>
      <c r="L26" s="888" t="n"/>
      <c r="M26" s="888" t="n"/>
      <c r="N26" s="888" t="n"/>
      <c r="O26" s="888" t="n"/>
      <c r="S26" s="888" t="n"/>
      <c r="T26" s="888" t="n"/>
      <c r="U26" s="888" t="n"/>
      <c r="V26" s="888" t="n"/>
      <c r="W26" s="888" t="n"/>
      <c r="X26" s="888" t="n"/>
    </row>
    <row r="27" ht="13.5" customFormat="1" customHeight="1" s="869">
      <c r="A27" s="50" t="n"/>
      <c r="B27" s="50" t="n"/>
      <c r="G27" s="967" t="inlineStr">
        <is>
          <t>Source : Coop de France, "Maîtrise de la qualité des issues de silos et de leurs débouchés", Les enquêtes de Coop de France, Septembre 2019</t>
        </is>
      </c>
      <c r="J27" s="967" t="inlineStr">
        <is>
          <t>Source : Coop de France, "Maîtrise de la qualité des issues de silos et de leurs débouchés", Les enquêtes de Coop de France, Septembre 2019</t>
        </is>
      </c>
      <c r="M27" s="967" t="inlineStr">
        <is>
          <t>Source : Coop de France, "Maîtrise de la qualité des issues de silos et de leurs débouchés", Les enquêtes de Coop de France, Septembre 2019</t>
        </is>
      </c>
      <c r="P27" s="967" t="inlineStr">
        <is>
          <t>Source : Coop de France, "Maîtrise de la qualité des issues de silos et de leurs débouchés", Les enquêtes de Coop de France, Septembre 2019</t>
        </is>
      </c>
      <c r="S27" s="967" t="inlineStr">
        <is>
          <t>Source : Coop de France, "Maîtrise de la qualité des issues de silos et de leurs débouchés", Les enquêtes de Coop de France, Septembre 2019</t>
        </is>
      </c>
      <c r="V27" s="967" t="inlineStr">
        <is>
          <t>Source : Coop de France, "Maîtrise de la qualité des issues de silos et de leurs débouchés", Les enquêtes de Coop de France, Septembre 2019</t>
        </is>
      </c>
    </row>
    <row r="28" ht="30" customFormat="1" customHeight="1" s="869">
      <c r="A28" s="50" t="n"/>
      <c r="B28" s="50" t="n"/>
      <c r="D28" s="967" t="inlineStr">
        <is>
          <t>Source : Coop de France, "Maîtrise de la qualité des issues de silos et de leurs débouchés", Les enquêtes de Coop de France, Septembre 2019</t>
        </is>
      </c>
      <c r="G28" s="967" t="n"/>
      <c r="J28" s="967" t="n"/>
      <c r="M28" s="967" t="n"/>
      <c r="P28" s="967" t="n"/>
      <c r="S28" s="967" t="n"/>
      <c r="V28" s="967" t="n"/>
    </row>
    <row r="29" ht="11.25" customFormat="1" customHeight="1" s="869">
      <c r="A29" s="50" t="n"/>
      <c r="B29" s="50" t="n"/>
      <c r="D29" s="967" t="n"/>
      <c r="G29" s="1084" t="inlineStr">
        <is>
          <t xml:space="preserve">Le ratio d'usage combustion est calculé au prorata des ratios d'usages recensés dans l'enquête "Maîtrise de la qualité des issues de silos et de leurs débouchés" menée par La Coopérative Agricole en 2017, en tenant compte de l'exclusivité des issues de maïs, parmi les issues de silos, sur l'usage compostage : </t>
        </is>
      </c>
      <c r="H29" s="1085" t="n"/>
      <c r="I29" s="1086" t="n"/>
      <c r="J29" s="1087" t="inlineStr">
        <is>
          <t>Selon l'enquête source, seule les issues de maïs sont valorisées en compostage ==&gt; voir tableau ressource "Issues de maïs"</t>
        </is>
      </c>
      <c r="K29" s="1088" t="n"/>
      <c r="L29" s="1089" t="n"/>
      <c r="M29" s="1084" t="inlineStr">
        <is>
          <t xml:space="preserve">Le ratio d'usage combustion est calculé au prorata des ratios d'usages recensés dans l'enquête "Maîtrise de la qualité des issues de silos et de leurs débouchés" menée par La Coopérative Agricole en 2017, en tenant compte de l'exclusivité des issues de maïs, parmi les issues de silos, sur l'usage compostage : </t>
        </is>
      </c>
      <c r="N29" s="1085" t="n"/>
      <c r="O29" s="1086" t="n"/>
      <c r="P29" s="1090" t="inlineStr">
        <is>
          <t xml:space="preserve">Le ratio d'usage méthanisation est calculé au prorata des ratios d'usages recensés dans l'enquête "Maîtrise de la qualité des issues de silos et de leurs débouchés" menée par La Coopérative Agricole en 2017, en tenant compte de l'exclusivité des issues de maïs, parmi les issues de silos, sur l'usage compostage : </t>
        </is>
      </c>
      <c r="Q29" s="1085" t="n"/>
      <c r="R29" s="1086" t="n"/>
      <c r="S29" s="1084" t="inlineStr">
        <is>
          <t xml:space="preserve">Le ratio d'usage combustion est calculé au prorata des ratios d'usages recensés dans l'enquête "Maîtrise de la qualité des issues de silos et de leurs débouchés" menée par La Coopérative Agricole en 2017, en tenant compte de l'exclusivité des issues de maïs, parmi les issues de silos, sur l'usage compostage : </t>
        </is>
      </c>
      <c r="T29" s="1085" t="n"/>
      <c r="U29" s="1086" t="n"/>
      <c r="V29" s="1084" t="inlineStr">
        <is>
          <t xml:space="preserve">Le ratio d'usages divers est calculé au prorata des ratios d'usages recensés dans l'enquête "Maîtrise de la qualité des issues de silos et de leurs débouchés" menée par La Coopérative Agricole en 2017, en tenant compte de l'exclusivité des issues de maïs, parmi les issues de silos, sur l'usage compostage : </t>
        </is>
      </c>
      <c r="W29" s="1085" t="n"/>
      <c r="X29" s="1086" t="n"/>
    </row>
    <row r="30" ht="45" customFormat="1" customHeight="1" s="869">
      <c r="A30" s="50" t="n"/>
      <c r="B30" s="50" t="n"/>
      <c r="D30" s="1090" t="inlineStr">
        <is>
          <t xml:space="preserve">Le ratio d'usage alimentation animale est calculé au prorata des ratios d'usages recensés dans l'enquête "Maîtrise de la qualité des issues de silos et de leurs débouchés" menée par La Coopérative Agricole en 2017, en tenant compte de l'exclusivité des issues de maïs, parmi les issues de silos, sur l'usage compostage : </t>
        </is>
      </c>
      <c r="E30" s="1085" t="n"/>
      <c r="F30" s="1086" t="n"/>
      <c r="G30" s="1091" t="inlineStr">
        <is>
          <t>Donc le ratio d'usage combustion = (ratio d'usage combustion des issues de silos selon l'enquête / (100 - ratio d'usage compostage des issues de silos selon l'enquête) * (100 - ratio d'usage compostage issues de céréales déduit (*) )</t>
        </is>
      </c>
      <c r="H30" s="1028" t="n"/>
      <c r="I30" s="1092" t="n"/>
      <c r="M30" s="1091" t="inlineStr">
        <is>
          <t>Donc le ratio d'usage combustion = (ratio d'usage combustion des issues de silos selon l'enquête / (100 - ratio d'usage compostage des issues de silos selon l'enquête) * (100 - ratio d'usage compostage issues de céréales déduit (*) )</t>
        </is>
      </c>
      <c r="N30" s="1028" t="n"/>
      <c r="O30" s="1092" t="n"/>
      <c r="P30" s="1093" t="inlineStr">
        <is>
          <t>Donc le ratio d'usage méthanisation = (ratio d'usage méthanisation des issues de silos selon l'enquête / (100 - ratio d'usage compostage des issues de silos selon l'enquête) * (100 - ratio d'usage compostage issues de céréales déduit (*) )</t>
        </is>
      </c>
      <c r="Q30" s="1028" t="n"/>
      <c r="R30" s="1092" t="n"/>
      <c r="S30" s="1091" t="inlineStr">
        <is>
          <t>Donc le ratio d'usage combustion = (ratio d'usage combustion des issues de silos selon l'enquête / (100 - ratio d'usage compostage des issues de silos selon l'enquête) * (100 - ratio d'usage compostage issues de céréales déduit (*) )</t>
        </is>
      </c>
      <c r="T30" s="1028" t="n"/>
      <c r="U30" s="1092" t="n"/>
      <c r="V30" s="1091" t="inlineStr">
        <is>
          <t>Donc le ratio d'usages divers = (ratio d'usages divers des issues de silos selon l'enquête / (100 - ratio d'usage compostage des issues de silos selon l'enquête) * (100 - ratio d'usage compostage issues de céréales déduit (*) )</t>
        </is>
      </c>
      <c r="W30" s="1028" t="n"/>
      <c r="X30" s="1092" t="n"/>
    </row>
    <row r="31" ht="43.5" customFormat="1" customHeight="1" s="869">
      <c r="A31" s="50" t="n"/>
      <c r="B31" s="50" t="n"/>
      <c r="D31" s="1093" t="inlineStr">
        <is>
          <t>Donc le ratio d'usage alimentation animale = (ratio d'usage alimentation animale des issues de silos selon l'enquête / (100 - ratio d'usage compostage des issues de silos selon l'enquête) * (100 - ratio d'usage compostage issues de céréales déduit (*) )</t>
        </is>
      </c>
      <c r="E31" s="1028" t="n"/>
      <c r="F31" s="1092" t="n"/>
      <c r="G31" s="967" t="inlineStr">
        <is>
          <t>(*) voir onglet "VU0202-Compostage"</t>
        </is>
      </c>
      <c r="M31" s="967" t="inlineStr">
        <is>
          <t>(*) voir onglet "VU0202-Compostage"</t>
        </is>
      </c>
      <c r="P31" s="967" t="inlineStr">
        <is>
          <t>(*) voir onglet "VU0202-Compostage"</t>
        </is>
      </c>
      <c r="S31" s="967" t="inlineStr">
        <is>
          <t>(*) voir onglet "VU0202-Compostage"</t>
        </is>
      </c>
      <c r="V31" s="967" t="inlineStr">
        <is>
          <t>(*) voir onglet "VU0202-Compostage"</t>
        </is>
      </c>
    </row>
    <row r="32" ht="15" customFormat="1" customHeight="1" s="869">
      <c r="A32" s="50" t="n"/>
      <c r="B32" s="50" t="n"/>
      <c r="D32" s="967" t="inlineStr">
        <is>
          <t>(*) voir onglet "VU0202-Compostage"</t>
        </is>
      </c>
      <c r="G32" s="967" t="n"/>
      <c r="I32" s="889" t="n"/>
    </row>
    <row r="33">
      <c r="U33" s="890" t="n"/>
    </row>
  </sheetData>
  <mergeCells count="59">
    <mergeCell ref="V28:X28"/>
    <mergeCell ref="Q22:R23"/>
    <mergeCell ref="G28:I28"/>
    <mergeCell ref="P27:R27"/>
    <mergeCell ref="H22:I23"/>
    <mergeCell ref="D32:F32"/>
    <mergeCell ref="K17:Q17"/>
    <mergeCell ref="V31:X31"/>
    <mergeCell ref="S28:U28"/>
    <mergeCell ref="J27:L27"/>
    <mergeCell ref="M31:O31"/>
    <mergeCell ref="A1:B1"/>
    <mergeCell ref="D19:T19"/>
    <mergeCell ref="J22:J24"/>
    <mergeCell ref="V30:X30"/>
    <mergeCell ref="G30:I30"/>
    <mergeCell ref="M30:O30"/>
    <mergeCell ref="T22:U23"/>
    <mergeCell ref="K21:L21"/>
    <mergeCell ref="M28:O28"/>
    <mergeCell ref="V22:V24"/>
    <mergeCell ref="G22:G24"/>
    <mergeCell ref="D28:F28"/>
    <mergeCell ref="H21:I21"/>
    <mergeCell ref="M27:O27"/>
    <mergeCell ref="N21:O21"/>
    <mergeCell ref="V27:X27"/>
    <mergeCell ref="P28:R28"/>
    <mergeCell ref="R17:T17"/>
    <mergeCell ref="S30:U30"/>
    <mergeCell ref="D30:F30"/>
    <mergeCell ref="G29:I29"/>
    <mergeCell ref="S22:S24"/>
    <mergeCell ref="P30:R30"/>
    <mergeCell ref="M29:O29"/>
    <mergeCell ref="S29:U29"/>
    <mergeCell ref="D22:D24"/>
    <mergeCell ref="D29:F29"/>
    <mergeCell ref="E22:F23"/>
    <mergeCell ref="G31:I31"/>
    <mergeCell ref="D26:F26"/>
    <mergeCell ref="S31:U31"/>
    <mergeCell ref="P22:P24"/>
    <mergeCell ref="N22:O23"/>
    <mergeCell ref="J29:L29"/>
    <mergeCell ref="P29:R29"/>
    <mergeCell ref="D18:T18"/>
    <mergeCell ref="J28:L28"/>
    <mergeCell ref="G27:I27"/>
    <mergeCell ref="S27:U27"/>
    <mergeCell ref="G32:H32"/>
    <mergeCell ref="D31:F31"/>
    <mergeCell ref="M22:M24"/>
    <mergeCell ref="D17:J17"/>
    <mergeCell ref="W22:X23"/>
    <mergeCell ref="P31:R31"/>
    <mergeCell ref="V29:X29"/>
    <mergeCell ref="K22:L23"/>
    <mergeCell ref="E21:F21"/>
  </mergeCells>
  <pageMargins left="0.7" right="0.7" top="0.75" bottom="0.75" header="0.3" footer="0.3"/>
</worksheet>
</file>

<file path=xl/worksheets/sheet2.xml><?xml version="1.0" encoding="utf-8"?>
<worksheet xmlns="http://schemas.openxmlformats.org/spreadsheetml/2006/main">
  <sheetPr>
    <tabColor rgb="004F81BD"/>
    <outlinePr summaryBelow="1" summaryRight="1"/>
    <pageSetUpPr/>
  </sheetPr>
  <dimension ref="A1:D26"/>
  <sheetViews>
    <sheetView workbookViewId="0">
      <selection activeCell="A1" sqref="A1"/>
    </sheetView>
  </sheetViews>
  <sheetFormatPr baseColWidth="8" defaultRowHeight="15"/>
  <cols>
    <col width="28" customWidth="1" style="1003" min="1" max="1"/>
    <col width="39" customWidth="1" style="1003" min="2" max="2"/>
    <col width="47" customWidth="1" style="1003" min="3" max="3"/>
    <col width="24" customWidth="1" style="1003" min="4" max="4"/>
  </cols>
  <sheetData>
    <row r="1" ht="15" customHeight="1" s="1003">
      <c r="A1" s="1020" t="inlineStr">
        <is>
          <t>Niveau d'aggrégation</t>
        </is>
      </c>
      <c r="B1" s="1020" t="inlineStr">
        <is>
          <t>Liste des produits</t>
        </is>
      </c>
      <c r="C1" s="1020" t="inlineStr">
        <is>
          <t>Contraintes de conservation de la masse</t>
        </is>
      </c>
      <c r="D1" s="1020" t="inlineStr">
        <is>
          <t>Type de matière</t>
        </is>
      </c>
    </row>
    <row r="2" ht="15" customHeight="1" s="1003">
      <c r="A2" s="1021" t="n">
        <v>1</v>
      </c>
      <c r="B2" s="1021" t="inlineStr">
        <is>
          <t>Graines récoltées</t>
        </is>
      </c>
      <c r="C2" s="1019" t="n">
        <v>1</v>
      </c>
      <c r="D2" s="1019" t="inlineStr">
        <is>
          <t>Matière première</t>
        </is>
      </c>
    </row>
    <row r="3" ht="15" customHeight="1" s="1003">
      <c r="A3" s="1021" t="n">
        <v>1</v>
      </c>
      <c r="B3" s="1021" t="inlineStr">
        <is>
          <t>Olives</t>
        </is>
      </c>
      <c r="C3" s="1019" t="n">
        <v>1</v>
      </c>
      <c r="D3" s="1019" t="inlineStr">
        <is>
          <t>Matière première</t>
        </is>
      </c>
    </row>
    <row r="4" ht="15" customHeight="1" s="1003">
      <c r="A4" s="1021" t="n">
        <v>1</v>
      </c>
      <c r="B4" s="1021" t="inlineStr">
        <is>
          <t>Graines autoconsommées</t>
        </is>
      </c>
      <c r="C4" s="1019" t="n">
        <v>1</v>
      </c>
      <c r="D4" s="1019" t="inlineStr">
        <is>
          <t>Matière première</t>
        </is>
      </c>
    </row>
    <row r="5" ht="15" customHeight="1" s="1003">
      <c r="A5" s="1021" t="n">
        <v>1</v>
      </c>
      <c r="B5" s="1021" t="inlineStr">
        <is>
          <t>Stock initial</t>
        </is>
      </c>
      <c r="C5" s="1019" t="n">
        <v>0</v>
      </c>
      <c r="D5" s="1019" t="inlineStr">
        <is>
          <t>Matière première</t>
        </is>
      </c>
    </row>
    <row r="6" ht="15" customHeight="1" s="1003">
      <c r="A6" s="1022" t="n">
        <v>2</v>
      </c>
      <c r="B6" s="1022" t="inlineStr">
        <is>
          <t>Stock initial à la ferme</t>
        </is>
      </c>
      <c r="C6" s="1019" t="n">
        <v>0</v>
      </c>
      <c r="D6" s="1019" t="inlineStr">
        <is>
          <t>Matière première</t>
        </is>
      </c>
    </row>
    <row r="7" ht="15" customHeight="1" s="1003">
      <c r="A7" s="1022" t="n">
        <v>2</v>
      </c>
      <c r="B7" s="1022" t="inlineStr">
        <is>
          <t>Stock initial collecteurs</t>
        </is>
      </c>
      <c r="C7" s="1019" t="n">
        <v>0</v>
      </c>
      <c r="D7" s="1019" t="inlineStr">
        <is>
          <t>Matière première</t>
        </is>
      </c>
    </row>
    <row r="8" ht="15" customHeight="1" s="1003">
      <c r="A8" s="1021" t="n">
        <v>1</v>
      </c>
      <c r="B8" s="1021" t="inlineStr">
        <is>
          <t>Stock final</t>
        </is>
      </c>
      <c r="C8" s="1019" t="n">
        <v>0</v>
      </c>
      <c r="D8" s="1019" t="inlineStr">
        <is>
          <t>Matière première</t>
        </is>
      </c>
    </row>
    <row r="9" ht="15" customHeight="1" s="1003">
      <c r="A9" s="1022" t="n">
        <v>2</v>
      </c>
      <c r="B9" s="1022" t="inlineStr">
        <is>
          <t>Stock final à la ferme</t>
        </is>
      </c>
      <c r="C9" s="1019" t="n">
        <v>0</v>
      </c>
      <c r="D9" s="1019" t="inlineStr">
        <is>
          <t>Matière première</t>
        </is>
      </c>
    </row>
    <row r="10" ht="15" customHeight="1" s="1003">
      <c r="A10" s="1022" t="n">
        <v>2</v>
      </c>
      <c r="B10" s="1022" t="inlineStr">
        <is>
          <t>Stock final collecteurs</t>
        </is>
      </c>
      <c r="C10" s="1019" t="n">
        <v>0</v>
      </c>
      <c r="D10" s="1019" t="inlineStr">
        <is>
          <t>Matière première</t>
        </is>
      </c>
    </row>
    <row r="11" ht="15" customHeight="1" s="1003">
      <c r="A11" s="1021" t="n">
        <v>1</v>
      </c>
      <c r="B11" s="1021" t="inlineStr">
        <is>
          <t>Graines collectées</t>
        </is>
      </c>
      <c r="C11" s="1019" t="n">
        <v>1</v>
      </c>
      <c r="D11" s="1019" t="inlineStr">
        <is>
          <t>Matière première</t>
        </is>
      </c>
    </row>
    <row r="12" ht="15" customHeight="1" s="1003">
      <c r="A12" s="1021" t="n">
        <v>1</v>
      </c>
      <c r="B12" s="1021" t="inlineStr">
        <is>
          <t>Issues de silo</t>
        </is>
      </c>
      <c r="C12" s="1019" t="n">
        <v>1</v>
      </c>
      <c r="D12" s="1019" t="inlineStr">
        <is>
          <t>Coproduit</t>
        </is>
      </c>
    </row>
    <row r="13" ht="15" customHeight="1" s="1003">
      <c r="A13" s="1021" t="n">
        <v>1</v>
      </c>
      <c r="B13" s="1021" t="inlineStr">
        <is>
          <t>Huile</t>
        </is>
      </c>
      <c r="C13" s="1019" t="n">
        <v>1</v>
      </c>
      <c r="D13" s="1019" t="inlineStr">
        <is>
          <t>Produit</t>
        </is>
      </c>
    </row>
    <row r="14" ht="15" customHeight="1" s="1003">
      <c r="A14" s="1021" t="n">
        <v>1</v>
      </c>
      <c r="B14" s="1021" t="inlineStr">
        <is>
          <t>Tourteaux</t>
        </is>
      </c>
      <c r="C14" s="1019" t="n">
        <v>1</v>
      </c>
      <c r="D14" s="1019" t="inlineStr">
        <is>
          <t>Coproduit</t>
        </is>
      </c>
    </row>
    <row r="15" ht="15" customHeight="1" s="1003">
      <c r="A15" s="1021" t="n">
        <v>1</v>
      </c>
      <c r="B15" s="1021" t="inlineStr">
        <is>
          <t>Coques (+ eau)</t>
        </is>
      </c>
      <c r="C15" s="1019" t="n">
        <v>1</v>
      </c>
      <c r="D15" s="1019" t="inlineStr">
        <is>
          <t>Coproduit</t>
        </is>
      </c>
    </row>
    <row r="16" ht="15" customHeight="1" s="1003">
      <c r="A16" s="1021" t="n">
        <v>1</v>
      </c>
      <c r="B16" s="1021" t="inlineStr">
        <is>
          <t>Huile d'olive</t>
        </is>
      </c>
      <c r="C16" s="1019" t="n">
        <v>1</v>
      </c>
      <c r="D16" s="1019" t="inlineStr">
        <is>
          <t>Produit</t>
        </is>
      </c>
    </row>
    <row r="17" ht="15" customHeight="1" s="1003">
      <c r="A17" s="1021" t="n">
        <v>1</v>
      </c>
      <c r="B17" s="1021" t="inlineStr">
        <is>
          <t>Grignons d'olive</t>
        </is>
      </c>
      <c r="C17" s="1019" t="n">
        <v>1</v>
      </c>
      <c r="D17" s="1019" t="inlineStr">
        <is>
          <t>Coproduit</t>
        </is>
      </c>
    </row>
    <row r="18" ht="15" customHeight="1" s="1003">
      <c r="A18" s="1021" t="n">
        <v>1</v>
      </c>
      <c r="B18" s="1021" t="inlineStr">
        <is>
          <t>Olives de table</t>
        </is>
      </c>
      <c r="C18" s="1019" t="n">
        <v>1</v>
      </c>
      <c r="D18" s="1019" t="inlineStr">
        <is>
          <t>Produit</t>
        </is>
      </c>
    </row>
    <row r="19" ht="15" customHeight="1" s="1003">
      <c r="A19" s="1021" t="n">
        <v>1</v>
      </c>
      <c r="B19" s="1021" t="inlineStr">
        <is>
          <t>Produits alimentaires</t>
        </is>
      </c>
      <c r="C19" s="1019" t="n">
        <v>1</v>
      </c>
      <c r="D19" s="1019" t="inlineStr">
        <is>
          <t>Produit</t>
        </is>
      </c>
    </row>
    <row r="20" ht="15" customHeight="1" s="1003">
      <c r="A20" s="1021" t="n">
        <v>1</v>
      </c>
      <c r="B20" s="1021" t="inlineStr">
        <is>
          <t>Amidon</t>
        </is>
      </c>
      <c r="C20" s="1019" t="n">
        <v>1</v>
      </c>
      <c r="D20" s="1019" t="inlineStr">
        <is>
          <t>Produit</t>
        </is>
      </c>
    </row>
    <row r="21" ht="15" customHeight="1" s="1003">
      <c r="A21" s="1021" t="n">
        <v>1</v>
      </c>
      <c r="B21" s="1021" t="inlineStr">
        <is>
          <t>Protéine</t>
        </is>
      </c>
      <c r="C21" s="1019" t="n">
        <v>1</v>
      </c>
      <c r="D21" s="1019" t="inlineStr">
        <is>
          <t>Produit</t>
        </is>
      </c>
    </row>
    <row r="22" ht="15" customHeight="1" s="1003">
      <c r="A22" s="1021" t="n">
        <v>1</v>
      </c>
      <c r="B22" s="1021" t="inlineStr">
        <is>
          <t>Fibres, lipides et sons</t>
        </is>
      </c>
      <c r="C22" s="1019" t="n">
        <v>1</v>
      </c>
      <c r="D22" s="1019" t="inlineStr">
        <is>
          <t>Coproduit</t>
        </is>
      </c>
    </row>
    <row r="23" ht="15" customHeight="1" s="1003">
      <c r="A23" s="1021" t="n">
        <v>1</v>
      </c>
      <c r="B23" s="1021" t="inlineStr">
        <is>
          <t>Farine</t>
        </is>
      </c>
      <c r="C23" s="1019" t="n">
        <v>1</v>
      </c>
      <c r="D23" s="1019" t="inlineStr">
        <is>
          <t>Produit</t>
        </is>
      </c>
    </row>
    <row r="24" ht="15" customHeight="1" s="1003">
      <c r="A24" s="1021" t="n">
        <v>1</v>
      </c>
      <c r="B24" s="1021" t="inlineStr">
        <is>
          <t>Sons</t>
        </is>
      </c>
      <c r="C24" s="1019" t="n">
        <v>1</v>
      </c>
      <c r="D24" s="1019" t="inlineStr">
        <is>
          <t>Coproduit</t>
        </is>
      </c>
    </row>
    <row r="25" ht="15" customHeight="1" s="1003">
      <c r="A25" s="1021" t="n">
        <v>1</v>
      </c>
      <c r="B25" s="1021" t="inlineStr">
        <is>
          <t>MPV</t>
        </is>
      </c>
      <c r="C25" s="1019" t="n">
        <v>1</v>
      </c>
      <c r="D25" s="1019" t="inlineStr">
        <is>
          <t>Produit</t>
        </is>
      </c>
    </row>
    <row r="26" ht="15" customHeight="1" s="1003">
      <c r="A26" s="1021" t="n">
        <v>1</v>
      </c>
      <c r="B26" s="1021" t="inlineStr">
        <is>
          <t>Amidon, fibres, lipides et sons</t>
        </is>
      </c>
      <c r="C26" s="1019" t="n">
        <v>1</v>
      </c>
      <c r="D26" s="1019" t="inlineStr">
        <is>
          <t>Coproduit</t>
        </is>
      </c>
    </row>
  </sheetData>
  <pageMargins left="0.75" right="0.75" top="1" bottom="1" header="0.5" footer="0.5"/>
</worksheet>
</file>

<file path=xl/worksheets/sheet20.xml><?xml version="1.0" encoding="utf-8"?>
<worksheet xmlns="http://schemas.openxmlformats.org/spreadsheetml/2006/main">
  <sheetPr>
    <tabColor rgb="FF92D050"/>
    <outlinePr summaryBelow="1" summaryRight="1"/>
    <pageSetUpPr/>
  </sheetPr>
  <dimension ref="A1:R9"/>
  <sheetViews>
    <sheetView workbookViewId="0">
      <pane xSplit="3" ySplit="1" topLeftCell="D2" activePane="bottomRight" state="frozen"/>
      <selection activeCell="B15" sqref="B15"/>
      <selection pane="topRight" activeCell="B15" sqref="B15"/>
      <selection pane="bottomLeft" activeCell="B15" sqref="B15"/>
      <selection pane="bottomRight" activeCell="I9" sqref="I9"/>
    </sheetView>
  </sheetViews>
  <sheetFormatPr baseColWidth="10" defaultColWidth="9.109375" defaultRowHeight="14.4"/>
  <cols>
    <col width="12.33203125" bestFit="1" customWidth="1" style="985" min="1" max="1"/>
    <col width="31.77734375" customWidth="1" style="1003" min="2" max="2"/>
    <col width="34.88671875" bestFit="1" customWidth="1" style="1003" min="3" max="3"/>
    <col width="10.44140625" bestFit="1" customWidth="1" style="1003" min="4" max="4"/>
    <col width="19.109375" bestFit="1" customWidth="1" style="1003" min="5" max="6"/>
    <col width="12.109375" customWidth="1" style="985" min="7" max="7"/>
    <col width="10.33203125" customWidth="1" style="985" min="8" max="8"/>
    <col width="12.109375" bestFit="1" customWidth="1" style="985" min="9" max="9"/>
    <col width="12.109375" customWidth="1" style="985" min="10" max="10"/>
    <col width="18.88671875" bestFit="1" customWidth="1" style="985" min="11" max="11"/>
    <col width="18.88671875" customWidth="1" style="985" min="12" max="12"/>
    <col width="20" customWidth="1" style="1003" min="13" max="15"/>
    <col width="18.6640625" customWidth="1" style="1003" min="16" max="16"/>
    <col width="11.6640625" bestFit="1" customWidth="1" style="1003" min="17" max="17"/>
    <col width="13.109375" customWidth="1" style="1003" min="18" max="18"/>
  </cols>
  <sheetData>
    <row r="1" ht="63.6" customHeight="1" s="1003" thickBot="1">
      <c r="A1" s="16" t="inlineStr">
        <is>
          <t>Identifiant</t>
        </is>
      </c>
      <c r="B1" s="17" t="inlineStr">
        <is>
          <t>Origine</t>
        </is>
      </c>
      <c r="C1" s="17" t="inlineStr">
        <is>
          <t>Destination</t>
        </is>
      </c>
      <c r="D1" s="17" t="inlineStr">
        <is>
          <t>Equation d'égalité (eq = 0)</t>
        </is>
      </c>
      <c r="E1" s="17" t="inlineStr">
        <is>
          <t>Equation d'inégalité borne haute (eq &lt;= 0)</t>
        </is>
      </c>
      <c r="F1" s="17" t="inlineStr">
        <is>
          <t>Equation d'inégalité borne basse (eq &gt;= 0)</t>
        </is>
      </c>
      <c r="G1" s="18">
        <f>Etiquettes!$A$3</f>
        <v/>
      </c>
      <c r="H1" s="18">
        <f>Etiquettes!$A$6</f>
        <v/>
      </c>
      <c r="I1" s="18">
        <f>Etiquettes!$A$5</f>
        <v/>
      </c>
      <c r="J1" s="18">
        <f>Etiquettes!$A$4</f>
        <v/>
      </c>
      <c r="K1" s="18">
        <f>Etiquettes!$A$12</f>
        <v/>
      </c>
      <c r="L1" s="18">
        <f>Etiquettes!$A$10</f>
        <v/>
      </c>
      <c r="M1" s="18" t="inlineStr">
        <is>
          <t>Source</t>
        </is>
      </c>
      <c r="N1" s="18">
        <f>Etiquettes!$A$13</f>
        <v/>
      </c>
      <c r="O1" s="18">
        <f>Etiquettes!$A$11</f>
        <v/>
      </c>
      <c r="P1" s="18">
        <f>Etiquettes!$A$8</f>
        <v/>
      </c>
      <c r="Q1" s="17" t="inlineStr">
        <is>
          <t>Remarque</t>
        </is>
      </c>
      <c r="R1" s="19" t="inlineStr">
        <is>
          <t>Zone filière</t>
        </is>
      </c>
    </row>
    <row r="2" ht="14.4" customHeight="1" s="1003">
      <c r="A2" s="985">
        <f>Contraintes!A34+1</f>
        <v/>
      </c>
      <c r="B2">
        <f>Produits!$B$2</f>
        <v/>
      </c>
      <c r="C2">
        <f>Secteurs!$B$3</f>
        <v/>
      </c>
      <c r="D2" s="1094">
        <f>'Pertes ferme - TERRES UNIVIA'!$C$6</f>
        <v/>
      </c>
      <c r="G2">
        <f>Etiquettes!$C$3</f>
        <v/>
      </c>
      <c r="H2" s="21" t="inlineStr">
        <is>
          <t>Colza:Tournesol</t>
        </is>
      </c>
      <c r="I2" s="21">
        <f>Etiquettes!$C$5</f>
        <v/>
      </c>
      <c r="J2">
        <f>Etiquettes!$C$4</f>
        <v/>
      </c>
      <c r="P2" s="985" t="n"/>
      <c r="R2" s="946" t="inlineStr">
        <is>
          <t>Pertes à la ferme</t>
        </is>
      </c>
    </row>
    <row r="3">
      <c r="A3" s="985">
        <f>Contraintes!A35+1</f>
        <v/>
      </c>
      <c r="B3">
        <f>Produits!$B$4</f>
        <v/>
      </c>
      <c r="C3">
        <f>Secteurs!$B$46</f>
        <v/>
      </c>
      <c r="D3" t="n">
        <v>-1</v>
      </c>
      <c r="G3">
        <f>Etiquettes!$C$3</f>
        <v/>
      </c>
      <c r="H3" s="21" t="inlineStr">
        <is>
          <t>Colza:Tournesol</t>
        </is>
      </c>
      <c r="I3" s="21">
        <f>Etiquettes!$C$5</f>
        <v/>
      </c>
      <c r="J3">
        <f>Etiquettes!$C$4</f>
        <v/>
      </c>
      <c r="K3" s="985" t="inlineStr">
        <is>
          <t>Ratio de pertes à la ferme</t>
        </is>
      </c>
      <c r="M3" s="985" t="inlineStr">
        <is>
          <t>ORIFLAAM - Terres Univia</t>
        </is>
      </c>
      <c r="N3" t="inlineStr">
        <is>
          <t>Pertes ferme - TERRES UNIVIA</t>
        </is>
      </c>
      <c r="O3">
        <f>Etiquettes!$I$11</f>
        <v/>
      </c>
      <c r="P3">
        <f>_xlfn.CONCAT(K3," = ",MROUND(D2*100,0.01)," % (",M3,")")</f>
        <v/>
      </c>
    </row>
    <row r="4">
      <c r="A4" s="985">
        <f>A2+1</f>
        <v/>
      </c>
      <c r="B4">
        <f>Produits!$B$2</f>
        <v/>
      </c>
      <c r="C4">
        <f>Secteurs!$B$3</f>
        <v/>
      </c>
      <c r="D4" s="894">
        <f>'Pertes ferme - TERRES UNIVIA'!$C$7</f>
        <v/>
      </c>
      <c r="G4">
        <f>Etiquettes!$C$3</f>
        <v/>
      </c>
      <c r="H4" s="21" t="inlineStr">
        <is>
          <t>Soja:Pois:Féverole</t>
        </is>
      </c>
      <c r="I4" s="21">
        <f>Etiquettes!$C$5</f>
        <v/>
      </c>
      <c r="J4">
        <f>Etiquettes!$C$4</f>
        <v/>
      </c>
      <c r="P4" s="985" t="n"/>
    </row>
    <row r="5">
      <c r="A5" s="985">
        <f>A3+1</f>
        <v/>
      </c>
      <c r="B5">
        <f>Produits!$B$4</f>
        <v/>
      </c>
      <c r="C5">
        <f>Secteurs!$B$46</f>
        <v/>
      </c>
      <c r="D5" t="n">
        <v>-1</v>
      </c>
      <c r="G5">
        <f>Etiquettes!$C$3</f>
        <v/>
      </c>
      <c r="H5" s="21" t="inlineStr">
        <is>
          <t>Soja:Pois:Féverole</t>
        </is>
      </c>
      <c r="I5" s="21">
        <f>Etiquettes!$C$5</f>
        <v/>
      </c>
      <c r="J5">
        <f>Etiquettes!$C$4</f>
        <v/>
      </c>
      <c r="K5" s="985" t="inlineStr">
        <is>
          <t>Ratio de pertes à la ferme</t>
        </is>
      </c>
      <c r="M5" s="985" t="inlineStr">
        <is>
          <t>ORIFLAAM - Terres Univia</t>
        </is>
      </c>
      <c r="N5" t="inlineStr">
        <is>
          <t>Pertes ferme - TERRES UNIVIA</t>
        </is>
      </c>
      <c r="O5">
        <f>Etiquettes!$I$11</f>
        <v/>
      </c>
      <c r="P5">
        <f>_xlfn.CONCAT(K5," = ",MROUND(D4*100,0.01)," % (",M5,")")</f>
        <v/>
      </c>
    </row>
    <row r="6">
      <c r="A6" s="985">
        <f>A4+1</f>
        <v/>
      </c>
      <c r="B6">
        <f>Produits!$B$2</f>
        <v/>
      </c>
      <c r="C6">
        <f>Secteurs!$B$3</f>
        <v/>
      </c>
      <c r="D6" s="1094">
        <f>'Pertes ferme - TERRES UNIVIA'!$C$6</f>
        <v/>
      </c>
      <c r="G6">
        <f>Etiquettes!$C$3</f>
        <v/>
      </c>
      <c r="H6" s="21">
        <f>Etiquettes!$K$6</f>
        <v/>
      </c>
      <c r="I6" s="21">
        <f>Etiquettes!$C$5</f>
        <v/>
      </c>
      <c r="J6">
        <f>Etiquettes!$C$4</f>
        <v/>
      </c>
      <c r="P6" s="985" t="n"/>
    </row>
    <row r="7">
      <c r="A7" s="985">
        <f>A5+1</f>
        <v/>
      </c>
      <c r="B7">
        <f>Produits!$B$4</f>
        <v/>
      </c>
      <c r="C7">
        <f>Secteurs!$B$46</f>
        <v/>
      </c>
      <c r="D7" t="n">
        <v>-1</v>
      </c>
      <c r="G7">
        <f>Etiquettes!$C$3</f>
        <v/>
      </c>
      <c r="H7" s="21">
        <f>Etiquettes!$K$6</f>
        <v/>
      </c>
      <c r="I7" s="21">
        <f>Etiquettes!$C$5</f>
        <v/>
      </c>
      <c r="J7">
        <f>Etiquettes!$C$4</f>
        <v/>
      </c>
      <c r="K7" s="985" t="inlineStr">
        <is>
          <t>Ratio de pertes à la ferme</t>
        </is>
      </c>
      <c r="L7" s="31" t="inlineStr">
        <is>
          <t>Même ratio de pertes à la ferme que colza et tournesol</t>
        </is>
      </c>
      <c r="M7" s="985" t="inlineStr">
        <is>
          <t>ORIFLAAM - Terres Univia</t>
        </is>
      </c>
      <c r="N7" t="inlineStr">
        <is>
          <t>Pertes ferme - TERRES UNIVIA</t>
        </is>
      </c>
      <c r="O7">
        <f>Etiquettes!$I$11</f>
        <v/>
      </c>
      <c r="P7">
        <f>_xlfn.CONCAT(K7," = ",MROUND(D6*100,0.01)," % (",M7,")")</f>
        <v/>
      </c>
    </row>
    <row r="8" ht="14.4" customHeight="1" s="1003">
      <c r="A8" s="985">
        <f>A6+1</f>
        <v/>
      </c>
      <c r="B8">
        <f>Produits!$B$2</f>
        <v/>
      </c>
      <c r="C8">
        <f>Secteurs!$B$3</f>
        <v/>
      </c>
      <c r="D8" s="894">
        <f>'Pertes ferme - TERRES UNIVIA'!$C$7</f>
        <v/>
      </c>
      <c r="G8">
        <f>Etiquettes!$C$3</f>
        <v/>
      </c>
      <c r="H8" s="21" t="inlineStr">
        <is>
          <t>Lupin:Lentille:Pois chiche:Haricot sec</t>
        </is>
      </c>
      <c r="I8" s="21">
        <f>Etiquettes!$C$5</f>
        <v/>
      </c>
      <c r="J8">
        <f>Etiquettes!$C$4</f>
        <v/>
      </c>
      <c r="P8" s="985" t="n"/>
    </row>
    <row r="9">
      <c r="A9" s="985">
        <f>A7+1</f>
        <v/>
      </c>
      <c r="B9">
        <f>Produits!$B$4</f>
        <v/>
      </c>
      <c r="C9">
        <f>Secteurs!$B$46</f>
        <v/>
      </c>
      <c r="D9" t="n">
        <v>-1</v>
      </c>
      <c r="G9">
        <f>Etiquettes!$C$3</f>
        <v/>
      </c>
      <c r="H9" s="21" t="inlineStr">
        <is>
          <t>Lupin:Lentille:Pois chiche:Haricot sec</t>
        </is>
      </c>
      <c r="I9" s="21">
        <f>Etiquettes!$C$5</f>
        <v/>
      </c>
      <c r="J9">
        <f>Etiquettes!$C$4</f>
        <v/>
      </c>
      <c r="K9" s="985" t="inlineStr">
        <is>
          <t>Ratio de pertes à la ferme</t>
        </is>
      </c>
      <c r="L9" s="31" t="inlineStr">
        <is>
          <t>Même ratio de pertes à la ferme que soja, pois et féverole</t>
        </is>
      </c>
      <c r="M9" s="985" t="inlineStr">
        <is>
          <t>ORIFLAAM - Terres Univia</t>
        </is>
      </c>
      <c r="N9" t="inlineStr">
        <is>
          <t>Pertes ferme - TERRES UNIVIA</t>
        </is>
      </c>
      <c r="O9">
        <f>Etiquettes!$I$11</f>
        <v/>
      </c>
      <c r="P9">
        <f>_xlfn.CONCAT(K9," = ",MROUND(D8*100,0.01)," % (",M9,")")</f>
        <v/>
      </c>
    </row>
  </sheetData>
  <mergeCells count="1">
    <mergeCell ref="R2:R9"/>
  </mergeCells>
  <pageMargins left="0.75" right="0.75" top="1" bottom="1" header="0.5" footer="0.5"/>
</worksheet>
</file>

<file path=xl/worksheets/sheet21.xml><?xml version="1.0" encoding="utf-8"?>
<worksheet xmlns="http://schemas.openxmlformats.org/spreadsheetml/2006/main">
  <sheetPr>
    <tabColor theme="1"/>
    <outlinePr summaryBelow="1" summaryRight="1"/>
    <pageSetUpPr/>
  </sheetPr>
  <dimension ref="A1:N52"/>
  <sheetViews>
    <sheetView workbookViewId="0">
      <pane xSplit="2" ySplit="1" topLeftCell="C2" activePane="bottomRight" state="frozen"/>
      <selection activeCell="F19" sqref="F19"/>
      <selection pane="topRight" activeCell="F19" sqref="F19"/>
      <selection pane="bottomLeft" activeCell="F19" sqref="F19"/>
      <selection pane="bottomRight" activeCell="B5" sqref="B5"/>
    </sheetView>
  </sheetViews>
  <sheetFormatPr baseColWidth="10" defaultColWidth="9.109375" defaultRowHeight="14.4"/>
  <cols>
    <col width="38.33203125" bestFit="1" customWidth="1" style="1003" min="1" max="2"/>
    <col width="14.33203125" customWidth="1" style="1003" min="3" max="3"/>
    <col width="13.109375" customWidth="1" style="1003" min="4" max="4"/>
    <col width="19.109375" bestFit="1" customWidth="1" style="1003" min="5" max="5"/>
    <col width="9.5546875" customWidth="1" style="1003" min="6" max="8"/>
    <col width="14.44140625" customWidth="1" style="21" min="9" max="13"/>
    <col width="9.5546875" bestFit="1" customWidth="1" style="1003" min="14" max="14"/>
  </cols>
  <sheetData>
    <row r="1" ht="15" customHeight="1" s="1003" thickBot="1">
      <c r="A1" s="16" t="inlineStr">
        <is>
          <t>Origine</t>
        </is>
      </c>
      <c r="B1" s="17" t="inlineStr">
        <is>
          <t>Destination</t>
        </is>
      </c>
      <c r="C1" s="17" t="inlineStr">
        <is>
          <t>Valeur</t>
        </is>
      </c>
      <c r="D1" s="17" t="inlineStr">
        <is>
          <t>Incertitude</t>
        </is>
      </c>
      <c r="E1">
        <f t="array" ref="E1:N5">_xlfn._xlws.FILTER('Contraintes '!G1:P200,ISTEXT('Contraintes '!O1:O200))</f>
        <v/>
      </c>
      <c r="F1">
        <f/>
        <v/>
      </c>
      <c r="G1">
        <f/>
        <v/>
      </c>
      <c r="H1">
        <f/>
        <v/>
      </c>
      <c r="I1">
        <f/>
        <v/>
      </c>
      <c r="J1">
        <f/>
        <v/>
      </c>
      <c r="K1">
        <f/>
        <v/>
      </c>
      <c r="L1">
        <f/>
        <v/>
      </c>
      <c r="M1">
        <f/>
        <v/>
      </c>
      <c r="N1">
        <f/>
        <v/>
      </c>
    </row>
    <row r="2">
      <c r="A2">
        <f t="array" ref="A2:B5">_xlfn._xlws.FILTER('Contraintes '!B2:C200,ISTEXT('Contraintes '!O2:O200))</f>
        <v/>
      </c>
      <c r="B2" t="inlineStr">
        <is>
          <t>Elimination/Pertes</t>
        </is>
      </c>
      <c r="E2">
        <f/>
        <v/>
      </c>
      <c r="F2">
        <f/>
        <v/>
      </c>
      <c r="G2">
        <f/>
        <v/>
      </c>
      <c r="H2">
        <f/>
        <v/>
      </c>
      <c r="I2">
        <f/>
        <v/>
      </c>
      <c r="J2">
        <f/>
        <v/>
      </c>
      <c r="K2">
        <f/>
        <v/>
      </c>
      <c r="L2">
        <f/>
        <v/>
      </c>
      <c r="M2">
        <f/>
        <v/>
      </c>
      <c r="N2">
        <f/>
        <v/>
      </c>
    </row>
    <row r="3">
      <c r="A3" t="inlineStr">
        <is>
          <t>Graines autoconsommées</t>
        </is>
      </c>
      <c r="B3" t="inlineStr">
        <is>
          <t>Elimination/Pertes</t>
        </is>
      </c>
      <c r="E3">
        <f/>
        <v/>
      </c>
      <c r="F3">
        <f/>
        <v/>
      </c>
      <c r="G3">
        <f/>
        <v/>
      </c>
      <c r="H3">
        <f/>
        <v/>
      </c>
      <c r="I3">
        <f/>
        <v/>
      </c>
      <c r="J3">
        <f/>
        <v/>
      </c>
      <c r="K3">
        <f/>
        <v/>
      </c>
      <c r="L3">
        <f/>
        <v/>
      </c>
      <c r="M3">
        <f/>
        <v/>
      </c>
      <c r="N3">
        <f/>
        <v/>
      </c>
    </row>
    <row r="4">
      <c r="A4" t="inlineStr">
        <is>
          <t>Graines autoconsommées</t>
        </is>
      </c>
      <c r="B4" t="inlineStr">
        <is>
          <t>Elimination/Pertes</t>
        </is>
      </c>
      <c r="E4">
        <f/>
        <v/>
      </c>
      <c r="F4">
        <f/>
        <v/>
      </c>
      <c r="G4">
        <f/>
        <v/>
      </c>
      <c r="H4">
        <f/>
        <v/>
      </c>
      <c r="I4">
        <f/>
        <v/>
      </c>
      <c r="J4">
        <f/>
        <v/>
      </c>
      <c r="K4">
        <f/>
        <v/>
      </c>
      <c r="L4">
        <f/>
        <v/>
      </c>
      <c r="M4">
        <f/>
        <v/>
      </c>
      <c r="N4">
        <f/>
        <v/>
      </c>
    </row>
    <row r="5">
      <c r="A5" t="inlineStr">
        <is>
          <t>Graines autoconsommées</t>
        </is>
      </c>
      <c r="B5" t="inlineStr">
        <is>
          <t>Elimination/Pertes</t>
        </is>
      </c>
      <c r="E5">
        <f/>
        <v/>
      </c>
      <c r="F5">
        <f/>
        <v/>
      </c>
      <c r="G5">
        <f/>
        <v/>
      </c>
      <c r="H5">
        <f/>
        <v/>
      </c>
      <c r="I5">
        <f/>
        <v/>
      </c>
      <c r="J5">
        <f/>
        <v/>
      </c>
      <c r="K5">
        <f/>
        <v/>
      </c>
      <c r="L5">
        <f/>
        <v/>
      </c>
      <c r="M5">
        <f/>
        <v/>
      </c>
      <c r="N5">
        <f/>
        <v/>
      </c>
    </row>
    <row r="6"/>
    <row r="7"/>
    <row r="8"/>
    <row r="9"/>
    <row r="10"/>
    <row r="11"/>
    <row r="12"/>
    <row r="13"/>
    <row r="14"/>
    <row r="15"/>
    <row r="16"/>
    <row r="17"/>
    <row r="18"/>
    <row r="19"/>
    <row r="20"/>
    <row r="21"/>
    <row r="22"/>
    <row r="23"/>
    <row r="24"/>
    <row r="25"/>
    <row r="26"/>
    <row r="27"/>
    <row r="28"/>
    <row r="29"/>
    <row r="30"/>
    <row r="31"/>
    <row r="32">
      <c r="N32" t="inlineStr"/>
    </row>
    <row r="33"/>
    <row r="34">
      <c r="N34" t="inlineStr"/>
    </row>
    <row r="35"/>
    <row r="36">
      <c r="N36" t="inlineStr"/>
    </row>
    <row r="37"/>
    <row r="38">
      <c r="N38" t="inlineStr"/>
    </row>
    <row r="39"/>
    <row r="40">
      <c r="N40" t="inlineStr"/>
    </row>
    <row r="41"/>
    <row r="42">
      <c r="N42" t="inlineStr"/>
    </row>
    <row r="43"/>
    <row r="44">
      <c r="N44" t="inlineStr"/>
    </row>
    <row r="45"/>
    <row r="46">
      <c r="N46" t="inlineStr"/>
    </row>
    <row r="47"/>
    <row r="48">
      <c r="N48" t="inlineStr"/>
    </row>
    <row r="49"/>
    <row r="50">
      <c r="N50" t="inlineStr"/>
    </row>
    <row r="51"/>
    <row r="52">
      <c r="N52" t="inlineStr"/>
    </row>
  </sheetData>
  <pageMargins left="0.75" right="0.75" top="1" bottom="1" header="0.5" footer="0.5"/>
</worksheet>
</file>

<file path=xl/worksheets/sheet22.xml><?xml version="1.0" encoding="utf-8"?>
<worksheet xmlns="http://schemas.openxmlformats.org/spreadsheetml/2006/main">
  <sheetPr>
    <tabColor rgb="FFFFC000"/>
    <outlinePr summaryBelow="1" summaryRight="1"/>
    <pageSetUpPr/>
  </sheetPr>
  <dimension ref="B3:D7"/>
  <sheetViews>
    <sheetView workbookViewId="0">
      <selection activeCell="G11" sqref="G11"/>
    </sheetView>
  </sheetViews>
  <sheetFormatPr baseColWidth="10" defaultRowHeight="14.4"/>
  <cols>
    <col width="19.33203125" bestFit="1" customWidth="1" style="1003" min="2" max="2"/>
  </cols>
  <sheetData>
    <row r="3">
      <c r="B3" s="900" t="inlineStr">
        <is>
          <t>Source</t>
        </is>
      </c>
      <c r="C3" s="868" t="inlineStr">
        <is>
          <t>Proposition de Terres Univia, d'après ORIFLAAM</t>
        </is>
      </c>
    </row>
    <row r="5">
      <c r="C5" t="inlineStr">
        <is>
          <t>Pertes à la ferme</t>
        </is>
      </c>
    </row>
    <row r="6">
      <c r="B6" t="inlineStr">
        <is>
          <t>Colza et tournesol</t>
        </is>
      </c>
      <c r="C6" s="1095" t="n">
        <v>0.001</v>
      </c>
      <c r="D6" t="inlineStr">
        <is>
          <t>entre 0 et 0,1 % d'après ORIFLAAM</t>
        </is>
      </c>
    </row>
    <row r="7">
      <c r="B7" t="inlineStr">
        <is>
          <t>Soja, pois et féverole</t>
        </is>
      </c>
      <c r="C7" s="898" t="n">
        <v>0.02</v>
      </c>
      <c r="D7" t="inlineStr">
        <is>
          <t>entre 1 et 2,6 % d'après ORIFLAAM</t>
        </is>
      </c>
    </row>
  </sheetData>
  <pageMargins left="0.7" right="0.7" top="0.75" bottom="0.75" header="0.3" footer="0.3"/>
</worksheet>
</file>

<file path=xl/worksheets/sheet23.xml><?xml version="1.0" encoding="utf-8"?>
<worksheet xmlns="http://schemas.openxmlformats.org/spreadsheetml/2006/main">
  <sheetPr>
    <tabColor rgb="FF92D050"/>
    <outlinePr summaryBelow="1" summaryRight="1"/>
    <pageSetUpPr/>
  </sheetPr>
  <dimension ref="A1:R39"/>
  <sheetViews>
    <sheetView workbookViewId="0">
      <pane xSplit="3" ySplit="1" topLeftCell="D2" activePane="bottomRight" state="frozen"/>
      <selection activeCell="B15" sqref="B15"/>
      <selection pane="topRight" activeCell="B15" sqref="B15"/>
      <selection pane="bottomLeft" activeCell="B15" sqref="B15"/>
      <selection pane="bottomRight" activeCell="I38" sqref="I38"/>
    </sheetView>
  </sheetViews>
  <sheetFormatPr baseColWidth="10" defaultColWidth="9.109375" defaultRowHeight="14.4"/>
  <cols>
    <col width="12.33203125" bestFit="1" customWidth="1" style="985" min="1" max="1"/>
    <col width="31.77734375" customWidth="1" style="1003" min="2" max="2"/>
    <col width="34.88671875" bestFit="1" customWidth="1" style="1003" min="3" max="3"/>
    <col width="10.44140625" bestFit="1" customWidth="1" style="1003" min="4" max="4"/>
    <col width="19.109375" bestFit="1" customWidth="1" style="1003" min="5" max="6"/>
    <col width="12.109375" customWidth="1" style="985" min="7" max="7"/>
    <col width="10.33203125" customWidth="1" style="985" min="8" max="8"/>
    <col width="12.109375" bestFit="1" customWidth="1" style="985" min="9" max="9"/>
    <col width="12.109375" customWidth="1" style="985" min="10" max="10"/>
    <col width="18.88671875" bestFit="1" customWidth="1" style="985" min="11" max="11"/>
    <col width="18.88671875" customWidth="1" style="985" min="12" max="12"/>
    <col width="20" customWidth="1" style="1003" min="13" max="15"/>
    <col width="18.6640625" customWidth="1" style="1003" min="16" max="16"/>
    <col width="11.6640625" bestFit="1" customWidth="1" style="1003" min="17" max="17"/>
    <col width="13.109375" customWidth="1" style="1003" min="18" max="18"/>
  </cols>
  <sheetData>
    <row r="1" ht="63.6" customHeight="1" s="1003" thickBot="1">
      <c r="A1" s="16" t="inlineStr">
        <is>
          <t>Identifiant</t>
        </is>
      </c>
      <c r="B1" s="17" t="inlineStr">
        <is>
          <t>Origine</t>
        </is>
      </c>
      <c r="C1" s="17" t="inlineStr">
        <is>
          <t>Destination</t>
        </is>
      </c>
      <c r="D1" s="17" t="inlineStr">
        <is>
          <t>Equation d'égalité (eq = 0)</t>
        </is>
      </c>
      <c r="E1" s="17" t="inlineStr">
        <is>
          <t>Equation d'inégalité borne haute (eq &lt;= 0)</t>
        </is>
      </c>
      <c r="F1" s="17" t="inlineStr">
        <is>
          <t>Equation d'inégalité borne basse (eq &gt;= 0)</t>
        </is>
      </c>
      <c r="G1" s="18">
        <f>Etiquettes!$A$3</f>
        <v/>
      </c>
      <c r="H1" s="18">
        <f>Etiquettes!$A$6</f>
        <v/>
      </c>
      <c r="I1" s="18">
        <f>Etiquettes!$A$5</f>
        <v/>
      </c>
      <c r="J1" s="18">
        <f>Etiquettes!$A$4</f>
        <v/>
      </c>
      <c r="K1" s="18">
        <f>Etiquettes!$A$12</f>
        <v/>
      </c>
      <c r="L1" s="18">
        <f>Etiquettes!$A$10</f>
        <v/>
      </c>
      <c r="M1" s="18" t="inlineStr">
        <is>
          <t>Source</t>
        </is>
      </c>
      <c r="N1" s="18">
        <f>Etiquettes!$A$13</f>
        <v/>
      </c>
      <c r="O1" s="18">
        <f>Etiquettes!$A$11</f>
        <v/>
      </c>
      <c r="P1" s="18">
        <f>Etiquettes!$A$8</f>
        <v/>
      </c>
      <c r="Q1" s="17" t="inlineStr">
        <is>
          <t>Remarque</t>
        </is>
      </c>
      <c r="R1" s="19" t="inlineStr">
        <is>
          <t>Zone filière</t>
        </is>
      </c>
    </row>
    <row r="2" ht="14.4" customHeight="1" s="1003">
      <c r="A2" s="985">
        <f>'Contraintes '!A8+1</f>
        <v/>
      </c>
      <c r="B2">
        <f>Produits!$B$11</f>
        <v/>
      </c>
      <c r="C2">
        <f>Secteurs!$B$7</f>
        <v/>
      </c>
      <c r="D2" s="894">
        <f>'Prétraitement semences fermière'!D10</f>
        <v/>
      </c>
      <c r="G2">
        <f>Etiquettes!$C$3</f>
        <v/>
      </c>
      <c r="H2" s="21">
        <f>Etiquettes!$H$6</f>
        <v/>
      </c>
      <c r="I2" s="21">
        <f>Etiquettes!$H$5</f>
        <v/>
      </c>
      <c r="J2">
        <f>Etiquettes!$C$4</f>
        <v/>
      </c>
      <c r="P2" s="985" t="n"/>
      <c r="R2" s="946" t="inlineStr">
        <is>
          <t>Production de semences fermières</t>
        </is>
      </c>
    </row>
    <row r="3">
      <c r="A3" s="985">
        <f>'Contraintes '!A9+1</f>
        <v/>
      </c>
      <c r="B3">
        <f>Produits!$B$4</f>
        <v/>
      </c>
      <c r="C3">
        <f>Secteurs!$B$6</f>
        <v/>
      </c>
      <c r="D3" t="n">
        <v>-1</v>
      </c>
      <c r="G3">
        <f>Etiquettes!$C$3</f>
        <v/>
      </c>
      <c r="H3" s="21">
        <f>Etiquettes!$H$6</f>
        <v/>
      </c>
      <c r="I3" s="21">
        <f>Etiquettes!$H$5</f>
        <v/>
      </c>
      <c r="J3">
        <f>Etiquettes!$C$4</f>
        <v/>
      </c>
      <c r="K3" s="31" t="inlineStr">
        <is>
          <t>Part de semences fermières (par rapport aux semences certifiées)</t>
        </is>
      </c>
      <c r="M3" s="31" t="inlineStr">
        <is>
          <t>Enquête Pratiques culturales en grandes cultures - SSP</t>
        </is>
      </c>
      <c r="N3" t="inlineStr">
        <is>
          <t>Semences fermières - AGRESTE</t>
        </is>
      </c>
      <c r="O3">
        <f>Etiquettes!$J$11</f>
        <v/>
      </c>
      <c r="P3">
        <f>_xlfn.CONCAT(K3," = ",MROUND(D2*100,0.01)," % (",M3,")")</f>
        <v/>
      </c>
    </row>
    <row r="4">
      <c r="A4" s="985">
        <f>A2+1</f>
        <v/>
      </c>
      <c r="B4">
        <f>Produits!$B$11</f>
        <v/>
      </c>
      <c r="C4">
        <f>Secteurs!$B$7</f>
        <v/>
      </c>
      <c r="D4" s="894">
        <f>'Prétraitement semences fermière'!D11</f>
        <v/>
      </c>
      <c r="G4">
        <f>Etiquettes!$C$3</f>
        <v/>
      </c>
      <c r="H4" s="21">
        <f>Etiquettes!$I$6</f>
        <v/>
      </c>
      <c r="I4" s="21">
        <f>Etiquettes!$H$5</f>
        <v/>
      </c>
      <c r="J4">
        <f>Etiquettes!$C$4</f>
        <v/>
      </c>
      <c r="K4" s="31" t="n"/>
      <c r="M4" s="31" t="n"/>
      <c r="P4" s="985" t="n"/>
    </row>
    <row r="5">
      <c r="A5" s="985">
        <f>A3+1</f>
        <v/>
      </c>
      <c r="B5">
        <f>Produits!$B$4</f>
        <v/>
      </c>
      <c r="C5">
        <f>Secteurs!$B$6</f>
        <v/>
      </c>
      <c r="D5" t="n">
        <v>-1</v>
      </c>
      <c r="G5">
        <f>Etiquettes!$C$3</f>
        <v/>
      </c>
      <c r="H5" s="21">
        <f>Etiquettes!$I$6</f>
        <v/>
      </c>
      <c r="I5" s="21">
        <f>Etiquettes!$H$5</f>
        <v/>
      </c>
      <c r="J5">
        <f>Etiquettes!$C$4</f>
        <v/>
      </c>
      <c r="K5" s="31" t="inlineStr">
        <is>
          <t>Part de semences fermières (par rapport aux semences certifiées)</t>
        </is>
      </c>
      <c r="M5" s="31" t="inlineStr">
        <is>
          <t>Enquête Pratiques culturales en grandes cultures - SSP</t>
        </is>
      </c>
      <c r="N5" t="inlineStr">
        <is>
          <t>Semences fermières - AGRESTE</t>
        </is>
      </c>
      <c r="O5">
        <f>Etiquettes!$J$11</f>
        <v/>
      </c>
      <c r="P5">
        <f>_xlfn.CONCAT(K5," = ",MROUND(D4*100,0.01)," % (",M5,")")</f>
        <v/>
      </c>
    </row>
    <row r="6">
      <c r="A6" s="985">
        <f>A4+1</f>
        <v/>
      </c>
      <c r="B6">
        <f>Produits!$B$11</f>
        <v/>
      </c>
      <c r="C6">
        <f>Secteurs!$B$7</f>
        <v/>
      </c>
      <c r="D6" s="894">
        <f>'Prétraitement semences fermière'!D12</f>
        <v/>
      </c>
      <c r="G6">
        <f>Etiquettes!$C$3</f>
        <v/>
      </c>
      <c r="H6" s="21">
        <f>Etiquettes!$J$6</f>
        <v/>
      </c>
      <c r="I6" s="21">
        <f>Etiquettes!$H$5</f>
        <v/>
      </c>
      <c r="J6">
        <f>Etiquettes!$C$4</f>
        <v/>
      </c>
      <c r="K6" s="31" t="n"/>
      <c r="M6" s="31" t="n"/>
      <c r="P6" s="985" t="n"/>
    </row>
    <row r="7">
      <c r="A7" s="985">
        <f>A5+1</f>
        <v/>
      </c>
      <c r="B7">
        <f>Produits!$B$4</f>
        <v/>
      </c>
      <c r="C7">
        <f>Secteurs!$B$6</f>
        <v/>
      </c>
      <c r="D7" t="n">
        <v>-1</v>
      </c>
      <c r="G7">
        <f>Etiquettes!$C$3</f>
        <v/>
      </c>
      <c r="H7" s="21">
        <f>Etiquettes!$J$6</f>
        <v/>
      </c>
      <c r="I7" s="21">
        <f>Etiquettes!$H$5</f>
        <v/>
      </c>
      <c r="J7">
        <f>Etiquettes!$C$4</f>
        <v/>
      </c>
      <c r="K7" s="31" t="inlineStr">
        <is>
          <t>Part de semences fermières (par rapport aux semences certifiées)</t>
        </is>
      </c>
      <c r="L7" s="31" t="n"/>
      <c r="M7" s="31" t="inlineStr">
        <is>
          <t>Enquête Pratiques culturales en grandes cultures - SSP</t>
        </is>
      </c>
      <c r="N7" t="inlineStr">
        <is>
          <t>Semences fermières - AGRESTE</t>
        </is>
      </c>
      <c r="O7">
        <f>Etiquettes!$J$11</f>
        <v/>
      </c>
      <c r="P7">
        <f>_xlfn.CONCAT(K7," = ",MROUND(D6*100,0.01)," % (",M7,")")</f>
        <v/>
      </c>
    </row>
    <row r="8" ht="14.4" customHeight="1" s="1003">
      <c r="A8" s="985">
        <f>A6+1</f>
        <v/>
      </c>
      <c r="B8">
        <f>Produits!$B$11</f>
        <v/>
      </c>
      <c r="C8">
        <f>Secteurs!$B$7</f>
        <v/>
      </c>
      <c r="D8" s="894">
        <f>'Prétraitement semences fermière'!D13</f>
        <v/>
      </c>
      <c r="G8">
        <f>Etiquettes!$C$3</f>
        <v/>
      </c>
      <c r="H8" s="21">
        <f>Etiquettes!$K$6</f>
        <v/>
      </c>
      <c r="I8" s="21">
        <f>Etiquettes!$H$5</f>
        <v/>
      </c>
      <c r="J8">
        <f>Etiquettes!$C$4</f>
        <v/>
      </c>
      <c r="K8" s="31" t="n"/>
      <c r="M8" s="31" t="n"/>
      <c r="P8" s="985" t="n"/>
    </row>
    <row r="9">
      <c r="A9" s="985">
        <f>A7+1</f>
        <v/>
      </c>
      <c r="B9">
        <f>Produits!$B$4</f>
        <v/>
      </c>
      <c r="C9">
        <f>Secteurs!$B$6</f>
        <v/>
      </c>
      <c r="D9" t="n">
        <v>-1</v>
      </c>
      <c r="G9">
        <f>Etiquettes!$C$3</f>
        <v/>
      </c>
      <c r="H9" s="21">
        <f>Etiquettes!$K$6</f>
        <v/>
      </c>
      <c r="I9" s="21">
        <f>Etiquettes!$H$5</f>
        <v/>
      </c>
      <c r="J9">
        <f>Etiquettes!$C$4</f>
        <v/>
      </c>
      <c r="K9" s="31" t="inlineStr">
        <is>
          <t>Part de semences fermières (par rapport aux semences certifiées)</t>
        </is>
      </c>
      <c r="L9" s="31" t="n"/>
      <c r="M9" s="31" t="inlineStr">
        <is>
          <t>Enquête Pratiques culturales en grandes cultures - SSP</t>
        </is>
      </c>
      <c r="N9" t="inlineStr">
        <is>
          <t>Semences fermières - AGRESTE</t>
        </is>
      </c>
      <c r="O9">
        <f>Etiquettes!$J$11</f>
        <v/>
      </c>
      <c r="P9">
        <f>_xlfn.CONCAT(K9," = ",MROUND(D8*100,0.01)," % (",M9,")")</f>
        <v/>
      </c>
    </row>
    <row r="10">
      <c r="A10" s="985">
        <f>A8+1</f>
        <v/>
      </c>
      <c r="B10">
        <f>Produits!$B$11</f>
        <v/>
      </c>
      <c r="C10">
        <f>Secteurs!$B$7</f>
        <v/>
      </c>
      <c r="D10" s="894">
        <f>'Prétraitement semences fermière'!D14</f>
        <v/>
      </c>
      <c r="G10">
        <f>Etiquettes!$C$3</f>
        <v/>
      </c>
      <c r="H10" s="21">
        <f>Etiquettes!$L$6</f>
        <v/>
      </c>
      <c r="I10" s="21">
        <f>Etiquettes!$H$5</f>
        <v/>
      </c>
      <c r="J10">
        <f>Etiquettes!$C$4</f>
        <v/>
      </c>
      <c r="K10" s="31" t="n"/>
      <c r="M10" s="31" t="n"/>
      <c r="P10" s="985" t="n"/>
    </row>
    <row r="11">
      <c r="A11" s="985">
        <f>A9+1</f>
        <v/>
      </c>
      <c r="B11">
        <f>Produits!$B$4</f>
        <v/>
      </c>
      <c r="C11">
        <f>Secteurs!$B$6</f>
        <v/>
      </c>
      <c r="D11" t="n">
        <v>-1</v>
      </c>
      <c r="G11">
        <f>Etiquettes!$C$3</f>
        <v/>
      </c>
      <c r="H11" s="21">
        <f>Etiquettes!$L$6</f>
        <v/>
      </c>
      <c r="I11" s="21">
        <f>Etiquettes!$H$5</f>
        <v/>
      </c>
      <c r="J11">
        <f>Etiquettes!$C$4</f>
        <v/>
      </c>
      <c r="K11" s="31" t="inlineStr">
        <is>
          <t>Part de semences fermières (par rapport aux semences certifiées)</t>
        </is>
      </c>
      <c r="L11" s="31" t="n"/>
      <c r="M11" s="31" t="inlineStr">
        <is>
          <t>Enquête Pratiques culturales en grandes cultures - SSP</t>
        </is>
      </c>
      <c r="N11" t="inlineStr">
        <is>
          <t>Semences fermières - AGRESTE</t>
        </is>
      </c>
      <c r="O11">
        <f>Etiquettes!$J$11</f>
        <v/>
      </c>
      <c r="P11">
        <f>_xlfn.CONCAT(K11," = ",MROUND(D10*100,0.01)," % (",M11,")")</f>
        <v/>
      </c>
    </row>
    <row r="12">
      <c r="A12" s="985">
        <f>A10+1</f>
        <v/>
      </c>
      <c r="B12">
        <f>Produits!$B$11</f>
        <v/>
      </c>
      <c r="C12">
        <f>Secteurs!$B$7</f>
        <v/>
      </c>
      <c r="D12" s="894">
        <f>'Prétraitement semences fermière'!D15</f>
        <v/>
      </c>
      <c r="G12">
        <f>Etiquettes!$C$3</f>
        <v/>
      </c>
      <c r="H12" s="21">
        <f>Etiquettes!$M$6</f>
        <v/>
      </c>
      <c r="I12" s="21">
        <f>Etiquettes!$H$5</f>
        <v/>
      </c>
      <c r="J12">
        <f>Etiquettes!$C$4</f>
        <v/>
      </c>
      <c r="K12" s="31" t="n"/>
      <c r="M12" s="31" t="n"/>
      <c r="P12" s="985" t="n"/>
    </row>
    <row r="13">
      <c r="A13" s="985">
        <f>A11+1</f>
        <v/>
      </c>
      <c r="B13">
        <f>Produits!$B$4</f>
        <v/>
      </c>
      <c r="C13">
        <f>Secteurs!$B$6</f>
        <v/>
      </c>
      <c r="D13" t="n">
        <v>-1</v>
      </c>
      <c r="G13">
        <f>Etiquettes!$C$3</f>
        <v/>
      </c>
      <c r="H13" s="21">
        <f>Etiquettes!$M$6</f>
        <v/>
      </c>
      <c r="I13" s="21">
        <f>Etiquettes!$H$5</f>
        <v/>
      </c>
      <c r="J13">
        <f>Etiquettes!$C$4</f>
        <v/>
      </c>
      <c r="K13" s="31" t="inlineStr">
        <is>
          <t>Part de semences fermières (par rapport aux semences certifiées)</t>
        </is>
      </c>
      <c r="L13" s="31" t="n"/>
      <c r="M13" s="31" t="inlineStr">
        <is>
          <t>Enquête Pratiques culturales en grandes cultures - SSP</t>
        </is>
      </c>
      <c r="N13" t="inlineStr">
        <is>
          <t>Semences fermières - AGRESTE</t>
        </is>
      </c>
      <c r="O13">
        <f>Etiquettes!$J$11</f>
        <v/>
      </c>
      <c r="P13">
        <f>_xlfn.CONCAT(K13," = ",MROUND(D12*100,0.01)," % (",M13,")")</f>
        <v/>
      </c>
    </row>
    <row r="14">
      <c r="A14" s="985">
        <f>A12+1</f>
        <v/>
      </c>
      <c r="B14">
        <f>Produits!$B$11</f>
        <v/>
      </c>
      <c r="C14">
        <f>Secteurs!$B$7</f>
        <v/>
      </c>
      <c r="D14" s="894">
        <f>'Prétraitement semences fermière'!E10</f>
        <v/>
      </c>
      <c r="G14">
        <f>Etiquettes!$C$3</f>
        <v/>
      </c>
      <c r="H14" s="21">
        <f>Etiquettes!$H$6</f>
        <v/>
      </c>
      <c r="I14" s="21">
        <f>Etiquettes!$I$5</f>
        <v/>
      </c>
      <c r="J14">
        <f>Etiquettes!$C$4</f>
        <v/>
      </c>
      <c r="K14" s="31" t="n"/>
      <c r="M14" s="31" t="n"/>
      <c r="P14" s="985" t="n"/>
    </row>
    <row r="15">
      <c r="A15" s="985">
        <f>A13+1</f>
        <v/>
      </c>
      <c r="B15">
        <f>Produits!$B$4</f>
        <v/>
      </c>
      <c r="C15">
        <f>Secteurs!$B$6</f>
        <v/>
      </c>
      <c r="D15" t="n">
        <v>-1</v>
      </c>
      <c r="G15">
        <f>Etiquettes!$C$3</f>
        <v/>
      </c>
      <c r="H15" s="21">
        <f>Etiquettes!$H$6</f>
        <v/>
      </c>
      <c r="I15" s="21">
        <f>Etiquettes!$I$5</f>
        <v/>
      </c>
      <c r="J15">
        <f>Etiquettes!$C$4</f>
        <v/>
      </c>
      <c r="K15" s="31" t="inlineStr">
        <is>
          <t>Part de semences fermières (par rapport aux semences certifiées)</t>
        </is>
      </c>
      <c r="M15" s="31" t="inlineStr">
        <is>
          <t>Enquête Pratiques culturales en grandes cultures - SSP</t>
        </is>
      </c>
      <c r="N15" t="inlineStr">
        <is>
          <t>Semences fermières - AGRESTE</t>
        </is>
      </c>
      <c r="O15">
        <f>Etiquettes!$J$11</f>
        <v/>
      </c>
      <c r="P15">
        <f>_xlfn.CONCAT(K15," = ",MROUND(D14*100,0.01)," % (",M15,")")</f>
        <v/>
      </c>
    </row>
    <row r="16">
      <c r="A16" s="985">
        <f>A14+1</f>
        <v/>
      </c>
      <c r="B16">
        <f>Produits!$B$11</f>
        <v/>
      </c>
      <c r="C16">
        <f>Secteurs!$B$7</f>
        <v/>
      </c>
      <c r="D16" s="894">
        <f>'Prétraitement semences fermière'!E11</f>
        <v/>
      </c>
      <c r="G16">
        <f>Etiquettes!$C$3</f>
        <v/>
      </c>
      <c r="H16" s="21">
        <f>Etiquettes!$I$6</f>
        <v/>
      </c>
      <c r="I16" s="21">
        <f>Etiquettes!$I$5</f>
        <v/>
      </c>
      <c r="J16">
        <f>Etiquettes!$C$4</f>
        <v/>
      </c>
      <c r="K16" s="31" t="n"/>
      <c r="M16" s="31" t="n"/>
      <c r="P16" s="985" t="n"/>
    </row>
    <row r="17">
      <c r="A17" s="985">
        <f>A15+1</f>
        <v/>
      </c>
      <c r="B17">
        <f>Produits!$B$4</f>
        <v/>
      </c>
      <c r="C17">
        <f>Secteurs!$B$6</f>
        <v/>
      </c>
      <c r="D17" t="n">
        <v>-1</v>
      </c>
      <c r="G17">
        <f>Etiquettes!$C$3</f>
        <v/>
      </c>
      <c r="H17" s="21">
        <f>Etiquettes!$I$6</f>
        <v/>
      </c>
      <c r="I17" s="21">
        <f>Etiquettes!$I$5</f>
        <v/>
      </c>
      <c r="J17">
        <f>Etiquettes!$C$4</f>
        <v/>
      </c>
      <c r="K17" s="31" t="inlineStr">
        <is>
          <t>Part de semences fermières (par rapport aux semences certifiées)</t>
        </is>
      </c>
      <c r="M17" s="31" t="inlineStr">
        <is>
          <t>Enquête Pratiques culturales en grandes cultures - SSP</t>
        </is>
      </c>
      <c r="N17" t="inlineStr">
        <is>
          <t>Semences fermières - AGRESTE</t>
        </is>
      </c>
      <c r="O17">
        <f>Etiquettes!$J$11</f>
        <v/>
      </c>
      <c r="P17">
        <f>_xlfn.CONCAT(K17," = ",MROUND(D16*100,0.01)," % (",M17,")")</f>
        <v/>
      </c>
    </row>
    <row r="18">
      <c r="A18" s="985">
        <f>A16+1</f>
        <v/>
      </c>
      <c r="B18">
        <f>Produits!$B$11</f>
        <v/>
      </c>
      <c r="C18">
        <f>Secteurs!$B$7</f>
        <v/>
      </c>
      <c r="D18" s="894">
        <f>'Prétraitement semences fermière'!E12</f>
        <v/>
      </c>
      <c r="G18">
        <f>Etiquettes!$C$3</f>
        <v/>
      </c>
      <c r="H18" s="21">
        <f>Etiquettes!$J$6</f>
        <v/>
      </c>
      <c r="I18" s="21">
        <f>Etiquettes!$I$5</f>
        <v/>
      </c>
      <c r="J18">
        <f>Etiquettes!$C$4</f>
        <v/>
      </c>
      <c r="K18" s="31" t="n"/>
      <c r="M18" s="31" t="n"/>
      <c r="P18" s="985" t="n"/>
    </row>
    <row r="19">
      <c r="A19" s="985">
        <f>A17+1</f>
        <v/>
      </c>
      <c r="B19">
        <f>Produits!$B$4</f>
        <v/>
      </c>
      <c r="C19">
        <f>Secteurs!$B$6</f>
        <v/>
      </c>
      <c r="D19" t="n">
        <v>-1</v>
      </c>
      <c r="G19">
        <f>Etiquettes!$C$3</f>
        <v/>
      </c>
      <c r="H19" s="21">
        <f>Etiquettes!$J$6</f>
        <v/>
      </c>
      <c r="I19" s="21">
        <f>Etiquettes!$I$5</f>
        <v/>
      </c>
      <c r="J19">
        <f>Etiquettes!$C$4</f>
        <v/>
      </c>
      <c r="K19" s="31" t="inlineStr">
        <is>
          <t>Part de semences fermières (par rapport aux semences certifiées)</t>
        </is>
      </c>
      <c r="L19" s="31" t="n"/>
      <c r="M19" s="31" t="inlineStr">
        <is>
          <t>Enquête Pratiques culturales en grandes cultures - SSP</t>
        </is>
      </c>
      <c r="N19" t="inlineStr">
        <is>
          <t>Semences fermières - AGRESTE</t>
        </is>
      </c>
      <c r="O19">
        <f>Etiquettes!$J$11</f>
        <v/>
      </c>
      <c r="P19">
        <f>_xlfn.CONCAT(K19," = ",MROUND(D18*100,0.01)," % (",M19,")")</f>
        <v/>
      </c>
    </row>
    <row r="20">
      <c r="A20" s="985">
        <f>A18+1</f>
        <v/>
      </c>
      <c r="B20">
        <f>Produits!$B$11</f>
        <v/>
      </c>
      <c r="C20">
        <f>Secteurs!$B$7</f>
        <v/>
      </c>
      <c r="D20" s="894">
        <f>'Prétraitement semences fermière'!E13</f>
        <v/>
      </c>
      <c r="G20">
        <f>Etiquettes!$C$3</f>
        <v/>
      </c>
      <c r="H20" s="21">
        <f>Etiquettes!$K$6</f>
        <v/>
      </c>
      <c r="I20" s="21">
        <f>Etiquettes!$I$5</f>
        <v/>
      </c>
      <c r="J20">
        <f>Etiquettes!$C$4</f>
        <v/>
      </c>
      <c r="K20" s="31" t="n"/>
      <c r="M20" s="31" t="n"/>
      <c r="P20" s="985" t="n"/>
    </row>
    <row r="21">
      <c r="A21" s="985">
        <f>A19+1</f>
        <v/>
      </c>
      <c r="B21">
        <f>Produits!$B$4</f>
        <v/>
      </c>
      <c r="C21">
        <f>Secteurs!$B$6</f>
        <v/>
      </c>
      <c r="D21" t="n">
        <v>-1</v>
      </c>
      <c r="G21">
        <f>Etiquettes!$C$3</f>
        <v/>
      </c>
      <c r="H21" s="21">
        <f>Etiquettes!$K$6</f>
        <v/>
      </c>
      <c r="I21" s="21">
        <f>Etiquettes!$I$5</f>
        <v/>
      </c>
      <c r="J21">
        <f>Etiquettes!$C$4</f>
        <v/>
      </c>
      <c r="K21" s="31" t="inlineStr">
        <is>
          <t>Part de semences fermières (par rapport aux semences certifiées)</t>
        </is>
      </c>
      <c r="L21" s="31" t="n"/>
      <c r="M21" s="31" t="inlineStr">
        <is>
          <t>Enquête Pratiques culturales en grandes cultures - SSP</t>
        </is>
      </c>
      <c r="N21" t="inlineStr">
        <is>
          <t>Semences fermières - AGRESTE</t>
        </is>
      </c>
      <c r="O21">
        <f>Etiquettes!$J$11</f>
        <v/>
      </c>
      <c r="P21">
        <f>_xlfn.CONCAT(K21," = ",MROUND(D20*100,0.01)," % (",M21,")")</f>
        <v/>
      </c>
    </row>
    <row r="22">
      <c r="A22" s="985">
        <f>A20+1</f>
        <v/>
      </c>
      <c r="B22">
        <f>Produits!$B$11</f>
        <v/>
      </c>
      <c r="C22">
        <f>Secteurs!$B$7</f>
        <v/>
      </c>
      <c r="D22" s="894">
        <f>'Prétraitement semences fermière'!E14</f>
        <v/>
      </c>
      <c r="G22">
        <f>Etiquettes!$C$3</f>
        <v/>
      </c>
      <c r="H22" s="21">
        <f>Etiquettes!$L$6</f>
        <v/>
      </c>
      <c r="I22" s="21">
        <f>Etiquettes!$I$5</f>
        <v/>
      </c>
      <c r="J22">
        <f>Etiquettes!$C$4</f>
        <v/>
      </c>
      <c r="K22" s="31" t="n"/>
      <c r="M22" s="31" t="n"/>
      <c r="P22" s="985" t="n"/>
    </row>
    <row r="23">
      <c r="A23" s="985">
        <f>A21+1</f>
        <v/>
      </c>
      <c r="B23">
        <f>Produits!$B$4</f>
        <v/>
      </c>
      <c r="C23">
        <f>Secteurs!$B$6</f>
        <v/>
      </c>
      <c r="D23" t="n">
        <v>-1</v>
      </c>
      <c r="G23">
        <f>Etiquettes!$C$3</f>
        <v/>
      </c>
      <c r="H23" s="21">
        <f>Etiquettes!$L$6</f>
        <v/>
      </c>
      <c r="I23" s="21">
        <f>Etiquettes!$I$5</f>
        <v/>
      </c>
      <c r="J23">
        <f>Etiquettes!$C$4</f>
        <v/>
      </c>
      <c r="K23" s="31" t="inlineStr">
        <is>
          <t>Part de semences fermières (par rapport aux semences certifiées)</t>
        </is>
      </c>
      <c r="L23" s="31" t="n"/>
      <c r="M23" s="31" t="inlineStr">
        <is>
          <t>Enquête Pratiques culturales en grandes cultures - SSP</t>
        </is>
      </c>
      <c r="N23" t="inlineStr">
        <is>
          <t>Semences fermières - AGRESTE</t>
        </is>
      </c>
      <c r="O23">
        <f>Etiquettes!$J$11</f>
        <v/>
      </c>
      <c r="P23">
        <f>_xlfn.CONCAT(K23," = ",MROUND(D22*100,0.01)," % (",M23,")")</f>
        <v/>
      </c>
    </row>
    <row r="24">
      <c r="A24" s="985">
        <f>A22+1</f>
        <v/>
      </c>
      <c r="B24">
        <f>Produits!$B$11</f>
        <v/>
      </c>
      <c r="C24">
        <f>Secteurs!$B$7</f>
        <v/>
      </c>
      <c r="D24" s="894">
        <f>'Prétraitement semences fermière'!E15</f>
        <v/>
      </c>
      <c r="G24">
        <f>Etiquettes!$C$3</f>
        <v/>
      </c>
      <c r="H24" s="21">
        <f>Etiquettes!$M$6</f>
        <v/>
      </c>
      <c r="I24" s="21">
        <f>Etiquettes!$I$5</f>
        <v/>
      </c>
      <c r="J24">
        <f>Etiquettes!$C$4</f>
        <v/>
      </c>
      <c r="K24" s="31" t="n"/>
      <c r="M24" s="31" t="n"/>
      <c r="P24" s="985" t="n"/>
    </row>
    <row r="25">
      <c r="A25" s="985">
        <f>A23+1</f>
        <v/>
      </c>
      <c r="B25">
        <f>Produits!$B$4</f>
        <v/>
      </c>
      <c r="C25">
        <f>Secteurs!$B$6</f>
        <v/>
      </c>
      <c r="D25" t="n">
        <v>-1</v>
      </c>
      <c r="G25">
        <f>Etiquettes!$C$3</f>
        <v/>
      </c>
      <c r="H25" s="21">
        <f>Etiquettes!$M$6</f>
        <v/>
      </c>
      <c r="I25" s="21">
        <f>Etiquettes!$I$5</f>
        <v/>
      </c>
      <c r="J25">
        <f>Etiquettes!$C$4</f>
        <v/>
      </c>
      <c r="K25" s="31" t="inlineStr">
        <is>
          <t>Part de semences fermières (par rapport aux semences certifiées)</t>
        </is>
      </c>
      <c r="L25" s="31" t="n"/>
      <c r="M25" s="31" t="inlineStr">
        <is>
          <t>Enquête Pratiques culturales en grandes cultures - SSP</t>
        </is>
      </c>
      <c r="N25" t="inlineStr">
        <is>
          <t>Semences fermières - AGRESTE</t>
        </is>
      </c>
      <c r="O25">
        <f>Etiquettes!$J$11</f>
        <v/>
      </c>
      <c r="P25">
        <f>_xlfn.CONCAT(K25," = ",MROUND(D24*100,0.01)," % (",M25,")")</f>
        <v/>
      </c>
    </row>
    <row r="26">
      <c r="A26" s="985">
        <f>A24+1</f>
        <v/>
      </c>
      <c r="B26">
        <f>Produits!$B$11</f>
        <v/>
      </c>
      <c r="C26">
        <f>Secteurs!$B$7</f>
        <v/>
      </c>
      <c r="D26" s="894">
        <f>'Prétraitement semences fermière'!F10</f>
        <v/>
      </c>
      <c r="G26">
        <f>Etiquettes!$C$3</f>
        <v/>
      </c>
      <c r="H26" s="21">
        <f>Etiquettes!$H$6</f>
        <v/>
      </c>
      <c r="I26" s="21">
        <f>Etiquettes!$J$5</f>
        <v/>
      </c>
      <c r="J26">
        <f>Etiquettes!$C$4</f>
        <v/>
      </c>
      <c r="K26" s="31" t="n"/>
      <c r="M26" s="31" t="n"/>
      <c r="P26" s="985" t="n"/>
    </row>
    <row r="27">
      <c r="A27" s="985">
        <f>A25+1</f>
        <v/>
      </c>
      <c r="B27">
        <f>Produits!$B$4</f>
        <v/>
      </c>
      <c r="C27">
        <f>Secteurs!$B$6</f>
        <v/>
      </c>
      <c r="D27" t="n">
        <v>-1</v>
      </c>
      <c r="G27">
        <f>Etiquettes!$C$3</f>
        <v/>
      </c>
      <c r="H27" s="21">
        <f>Etiquettes!$H$6</f>
        <v/>
      </c>
      <c r="I27" s="21">
        <f>Etiquettes!$J$5</f>
        <v/>
      </c>
      <c r="J27">
        <f>Etiquettes!$C$4</f>
        <v/>
      </c>
      <c r="K27" s="31" t="inlineStr">
        <is>
          <t>Part de semences fermières (par rapport aux semences certifiées)</t>
        </is>
      </c>
      <c r="M27" s="31" t="inlineStr">
        <is>
          <t>Enquête Pratiques culturales en grandes cultures - SSP</t>
        </is>
      </c>
      <c r="N27" t="inlineStr">
        <is>
          <t>Semences fermières - AGRESTE</t>
        </is>
      </c>
      <c r="O27">
        <f>Etiquettes!$J$11</f>
        <v/>
      </c>
      <c r="P27">
        <f>_xlfn.CONCAT(K27," = ",MROUND(D26*100,0.01)," % (",M27,")")</f>
        <v/>
      </c>
    </row>
    <row r="28">
      <c r="A28" s="985">
        <f>A26+1</f>
        <v/>
      </c>
      <c r="B28">
        <f>Produits!$B$11</f>
        <v/>
      </c>
      <c r="C28">
        <f>Secteurs!$B$7</f>
        <v/>
      </c>
      <c r="D28" s="894">
        <f>'Prétraitement semences fermière'!F11</f>
        <v/>
      </c>
      <c r="G28">
        <f>Etiquettes!$C$3</f>
        <v/>
      </c>
      <c r="H28" s="21">
        <f>Etiquettes!$I$6</f>
        <v/>
      </c>
      <c r="I28" s="21">
        <f>Etiquettes!$J$5</f>
        <v/>
      </c>
      <c r="J28">
        <f>Etiquettes!$C$4</f>
        <v/>
      </c>
      <c r="K28" s="31" t="n"/>
      <c r="M28" s="31" t="n"/>
      <c r="P28" s="985" t="n"/>
    </row>
    <row r="29">
      <c r="A29" s="985">
        <f>A27+1</f>
        <v/>
      </c>
      <c r="B29">
        <f>Produits!$B$4</f>
        <v/>
      </c>
      <c r="C29">
        <f>Secteurs!$B$6</f>
        <v/>
      </c>
      <c r="D29" t="n">
        <v>-1</v>
      </c>
      <c r="G29">
        <f>Etiquettes!$C$3</f>
        <v/>
      </c>
      <c r="H29" s="21">
        <f>Etiquettes!$I$6</f>
        <v/>
      </c>
      <c r="I29" s="21">
        <f>Etiquettes!$J$5</f>
        <v/>
      </c>
      <c r="J29">
        <f>Etiquettes!$C$4</f>
        <v/>
      </c>
      <c r="K29" s="31" t="inlineStr">
        <is>
          <t>Part de semences fermières (par rapport aux semences certifiées)</t>
        </is>
      </c>
      <c r="M29" s="31" t="inlineStr">
        <is>
          <t>Enquête Pratiques culturales en grandes cultures - SSP</t>
        </is>
      </c>
      <c r="N29" t="inlineStr">
        <is>
          <t>Semences fermières - AGRESTE</t>
        </is>
      </c>
      <c r="O29">
        <f>Etiquettes!$J$11</f>
        <v/>
      </c>
      <c r="P29">
        <f>_xlfn.CONCAT(K29," = ",MROUND(D28*100,0.01)," % (",M29,")")</f>
        <v/>
      </c>
    </row>
    <row r="30">
      <c r="A30" s="985">
        <f>A28+1</f>
        <v/>
      </c>
      <c r="B30">
        <f>Produits!$B$11</f>
        <v/>
      </c>
      <c r="C30">
        <f>Secteurs!$B$7</f>
        <v/>
      </c>
      <c r="D30" s="894">
        <f>'Prétraitement semences fermière'!F12</f>
        <v/>
      </c>
      <c r="G30">
        <f>Etiquettes!$C$3</f>
        <v/>
      </c>
      <c r="H30" s="21">
        <f>Etiquettes!$J$6</f>
        <v/>
      </c>
      <c r="I30" s="21">
        <f>Etiquettes!$J$5</f>
        <v/>
      </c>
      <c r="J30">
        <f>Etiquettes!$C$4</f>
        <v/>
      </c>
      <c r="K30" s="31" t="n"/>
      <c r="M30" s="31" t="n"/>
      <c r="P30" s="985" t="n"/>
    </row>
    <row r="31">
      <c r="A31" s="985">
        <f>A29+1</f>
        <v/>
      </c>
      <c r="B31">
        <f>Produits!$B$4</f>
        <v/>
      </c>
      <c r="C31">
        <f>Secteurs!$B$6</f>
        <v/>
      </c>
      <c r="D31" t="n">
        <v>-1</v>
      </c>
      <c r="G31">
        <f>Etiquettes!$C$3</f>
        <v/>
      </c>
      <c r="H31" s="21">
        <f>Etiquettes!$J$6</f>
        <v/>
      </c>
      <c r="I31" s="21">
        <f>Etiquettes!$J$5</f>
        <v/>
      </c>
      <c r="J31">
        <f>Etiquettes!$C$4</f>
        <v/>
      </c>
      <c r="K31" s="31" t="inlineStr">
        <is>
          <t>Part de semences fermières (par rapport aux semences certifiées)</t>
        </is>
      </c>
      <c r="L31" s="31" t="n"/>
      <c r="M31" s="31" t="inlineStr">
        <is>
          <t>Enquête Pratiques culturales en grandes cultures - SSP</t>
        </is>
      </c>
      <c r="N31" t="inlineStr">
        <is>
          <t>Semences fermières - AGRESTE</t>
        </is>
      </c>
      <c r="O31">
        <f>Etiquettes!$J$11</f>
        <v/>
      </c>
      <c r="P31">
        <f>_xlfn.CONCAT(K31," = ",MROUND(D30*100,0.01)," % (",M31,")")</f>
        <v/>
      </c>
    </row>
    <row r="32">
      <c r="A32" s="985">
        <f>A30+1</f>
        <v/>
      </c>
      <c r="B32">
        <f>Produits!$B$11</f>
        <v/>
      </c>
      <c r="C32">
        <f>Secteurs!$B$7</f>
        <v/>
      </c>
      <c r="D32" s="894">
        <f>'Prétraitement semences fermière'!F13</f>
        <v/>
      </c>
      <c r="G32">
        <f>Etiquettes!$C$3</f>
        <v/>
      </c>
      <c r="H32" s="21">
        <f>Etiquettes!$K$6</f>
        <v/>
      </c>
      <c r="I32" s="21">
        <f>Etiquettes!$J$5</f>
        <v/>
      </c>
      <c r="J32">
        <f>Etiquettes!$C$4</f>
        <v/>
      </c>
      <c r="K32" s="31" t="n"/>
      <c r="M32" s="31" t="n"/>
      <c r="P32" s="985" t="n"/>
    </row>
    <row r="33">
      <c r="A33" s="985">
        <f>A31+1</f>
        <v/>
      </c>
      <c r="B33">
        <f>Produits!$B$4</f>
        <v/>
      </c>
      <c r="C33">
        <f>Secteurs!$B$6</f>
        <v/>
      </c>
      <c r="D33" t="n">
        <v>-1</v>
      </c>
      <c r="G33">
        <f>Etiquettes!$C$3</f>
        <v/>
      </c>
      <c r="H33" s="21">
        <f>Etiquettes!$K$6</f>
        <v/>
      </c>
      <c r="I33" s="21">
        <f>Etiquettes!$J$5</f>
        <v/>
      </c>
      <c r="J33">
        <f>Etiquettes!$C$4</f>
        <v/>
      </c>
      <c r="K33" s="31" t="inlineStr">
        <is>
          <t>Part de semences fermières (par rapport aux semences certifiées)</t>
        </is>
      </c>
      <c r="L33" s="31" t="n"/>
      <c r="M33" s="31" t="inlineStr">
        <is>
          <t>Enquête Pratiques culturales en grandes cultures - SSP</t>
        </is>
      </c>
      <c r="N33" t="inlineStr">
        <is>
          <t>Semences fermières - AGRESTE</t>
        </is>
      </c>
      <c r="O33">
        <f>Etiquettes!$J$11</f>
        <v/>
      </c>
      <c r="P33">
        <f>_xlfn.CONCAT(K33," = ",MROUND(D32*100,0.01)," % (",M33,")")</f>
        <v/>
      </c>
    </row>
    <row r="34">
      <c r="A34" s="985">
        <f>A32+1</f>
        <v/>
      </c>
      <c r="B34">
        <f>Produits!$B$11</f>
        <v/>
      </c>
      <c r="C34">
        <f>Secteurs!$B$7</f>
        <v/>
      </c>
      <c r="D34" s="894">
        <f>'Prétraitement semences fermière'!F14</f>
        <v/>
      </c>
      <c r="G34">
        <f>Etiquettes!$C$3</f>
        <v/>
      </c>
      <c r="H34" s="21">
        <f>Etiquettes!$L$6</f>
        <v/>
      </c>
      <c r="I34" s="21">
        <f>Etiquettes!$J$5</f>
        <v/>
      </c>
      <c r="J34">
        <f>Etiquettes!$C$4</f>
        <v/>
      </c>
      <c r="K34" s="31" t="n"/>
      <c r="M34" s="31" t="n"/>
      <c r="P34" s="985" t="n"/>
    </row>
    <row r="35">
      <c r="A35" s="985">
        <f>A33+1</f>
        <v/>
      </c>
      <c r="B35">
        <f>Produits!$B$4</f>
        <v/>
      </c>
      <c r="C35">
        <f>Secteurs!$B$6</f>
        <v/>
      </c>
      <c r="D35" t="n">
        <v>-1</v>
      </c>
      <c r="G35">
        <f>Etiquettes!$C$3</f>
        <v/>
      </c>
      <c r="H35" s="21">
        <f>Etiquettes!$L$6</f>
        <v/>
      </c>
      <c r="I35" s="21">
        <f>Etiquettes!$J$5</f>
        <v/>
      </c>
      <c r="J35">
        <f>Etiquettes!$C$4</f>
        <v/>
      </c>
      <c r="K35" s="31" t="inlineStr">
        <is>
          <t>Part de semences fermières (par rapport aux semences certifiées)</t>
        </is>
      </c>
      <c r="L35" s="31" t="n"/>
      <c r="M35" s="31" t="inlineStr">
        <is>
          <t>Enquête Pratiques culturales en grandes cultures - SSP</t>
        </is>
      </c>
      <c r="N35" t="inlineStr">
        <is>
          <t>Semences fermières - AGRESTE</t>
        </is>
      </c>
      <c r="O35">
        <f>Etiquettes!$J$11</f>
        <v/>
      </c>
      <c r="P35">
        <f>_xlfn.CONCAT(K35," = ",MROUND(D34*100,0.01)," % (",M35,")")</f>
        <v/>
      </c>
    </row>
    <row r="36">
      <c r="A36" s="985">
        <f>A34+1</f>
        <v/>
      </c>
      <c r="B36">
        <f>Produits!$B$11</f>
        <v/>
      </c>
      <c r="C36">
        <f>Secteurs!$B$7</f>
        <v/>
      </c>
      <c r="D36" s="894">
        <f>'Prétraitement semences fermière'!F15</f>
        <v/>
      </c>
      <c r="G36">
        <f>Etiquettes!$C$3</f>
        <v/>
      </c>
      <c r="H36" s="21">
        <f>Etiquettes!$M$6</f>
        <v/>
      </c>
      <c r="I36" s="21">
        <f>Etiquettes!$J$5</f>
        <v/>
      </c>
      <c r="J36">
        <f>Etiquettes!$C$4</f>
        <v/>
      </c>
      <c r="K36" s="31" t="n"/>
      <c r="M36" s="31" t="n"/>
      <c r="P36" s="985" t="n"/>
    </row>
    <row r="37">
      <c r="A37" s="985">
        <f>A35+1</f>
        <v/>
      </c>
      <c r="B37">
        <f>Produits!$B$4</f>
        <v/>
      </c>
      <c r="C37">
        <f>Secteurs!$B$6</f>
        <v/>
      </c>
      <c r="D37" t="n">
        <v>-1</v>
      </c>
      <c r="G37">
        <f>Etiquettes!$C$3</f>
        <v/>
      </c>
      <c r="H37" s="21">
        <f>Etiquettes!$M$6</f>
        <v/>
      </c>
      <c r="I37" s="21">
        <f>Etiquettes!$J$5</f>
        <v/>
      </c>
      <c r="J37">
        <f>Etiquettes!$C$4</f>
        <v/>
      </c>
      <c r="K37" s="31" t="inlineStr">
        <is>
          <t>Part de semences fermières (par rapport aux semences certifiées)</t>
        </is>
      </c>
      <c r="L37" s="31" t="n"/>
      <c r="M37" s="31" t="inlineStr">
        <is>
          <t>Enquête Pratiques culturales en grandes cultures - SSP</t>
        </is>
      </c>
      <c r="N37" t="inlineStr">
        <is>
          <t>Semences fermières - AGRESTE</t>
        </is>
      </c>
      <c r="O37">
        <f>Etiquettes!$J$11</f>
        <v/>
      </c>
      <c r="P37">
        <f>_xlfn.CONCAT(K37," = ",MROUND(D36*100,0.01)," % (",M37,")")</f>
        <v/>
      </c>
    </row>
    <row r="38">
      <c r="A38" s="985">
        <f>A36+1</f>
        <v/>
      </c>
      <c r="B38">
        <f>Produits!$B$11</f>
        <v/>
      </c>
      <c r="C38">
        <f>Secteurs!$B$7</f>
        <v/>
      </c>
      <c r="D38" s="894" t="n">
        <v>1</v>
      </c>
      <c r="G38">
        <f>Etiquettes!$C$3</f>
        <v/>
      </c>
      <c r="H38" s="21" t="inlineStr">
        <is>
          <t>Lupin:Lentille:Pois chiche:Haricot sec</t>
        </is>
      </c>
      <c r="I38" s="21">
        <f>Etiquettes!$C$5</f>
        <v/>
      </c>
      <c r="J38">
        <f>Etiquettes!$C$4</f>
        <v/>
      </c>
      <c r="K38" s="31" t="n"/>
      <c r="M38" s="31" t="n"/>
      <c r="P38" s="985" t="n"/>
    </row>
    <row r="39">
      <c r="A39" s="985">
        <f>A37+1</f>
        <v/>
      </c>
      <c r="B39">
        <f>Produits!$B$4</f>
        <v/>
      </c>
      <c r="C39">
        <f>Secteurs!$B$6</f>
        <v/>
      </c>
      <c r="D39" t="n">
        <v>-1</v>
      </c>
      <c r="G39">
        <f>Etiquettes!$C$3</f>
        <v/>
      </c>
      <c r="H39" s="21" t="inlineStr">
        <is>
          <t>Lupin:Lentille:Pois chiche:Haricot sec</t>
        </is>
      </c>
      <c r="I39" s="21">
        <f>Etiquettes!$C$5</f>
        <v/>
      </c>
      <c r="J39">
        <f>Etiquettes!$C$4</f>
        <v/>
      </c>
      <c r="K39" s="31" t="inlineStr">
        <is>
          <t>Part de semences fermières (par rapport aux semences certifiées)</t>
        </is>
      </c>
      <c r="L39" s="31" t="inlineStr">
        <is>
          <t>Autant de semences fermières que de semences certifiées sont produites</t>
        </is>
      </c>
      <c r="M39" s="31" t="n"/>
      <c r="O39">
        <f>Etiquettes!$J$11</f>
        <v/>
      </c>
    </row>
  </sheetData>
  <mergeCells count="1">
    <mergeCell ref="R2:R39"/>
  </mergeCells>
  <pageMargins left="0.75" right="0.75" top="1" bottom="1" header="0.5" footer="0.5"/>
</worksheet>
</file>

<file path=xl/worksheets/sheet24.xml><?xml version="1.0" encoding="utf-8"?>
<worksheet xmlns="http://schemas.openxmlformats.org/spreadsheetml/2006/main">
  <sheetPr>
    <tabColor theme="1"/>
    <outlinePr summaryBelow="1" summaryRight="1"/>
    <pageSetUpPr/>
  </sheetPr>
  <dimension ref="A1:N52"/>
  <sheetViews>
    <sheetView workbookViewId="0">
      <pane xSplit="2" ySplit="1" topLeftCell="C2" activePane="bottomRight" state="frozen"/>
      <selection activeCell="F19" sqref="F19"/>
      <selection pane="topRight" activeCell="F19" sqref="F19"/>
      <selection pane="bottomLeft" activeCell="F19" sqref="F19"/>
      <selection pane="bottomRight" activeCell="E2" sqref="E2"/>
    </sheetView>
  </sheetViews>
  <sheetFormatPr baseColWidth="10" defaultColWidth="9.109375" defaultRowHeight="14.4"/>
  <cols>
    <col width="38.33203125" bestFit="1" customWidth="1" style="1003" min="1" max="2"/>
    <col width="14.33203125" customWidth="1" style="1003" min="3" max="3"/>
    <col width="13.109375" customWidth="1" style="1003" min="4" max="4"/>
    <col width="19.109375" bestFit="1" customWidth="1" style="1003" min="5" max="5"/>
    <col width="9.5546875" customWidth="1" style="1003" min="6" max="8"/>
    <col width="14.44140625" customWidth="1" style="21" min="9" max="13"/>
    <col width="9.5546875" bestFit="1" customWidth="1" style="1003" min="14" max="14"/>
  </cols>
  <sheetData>
    <row r="1" ht="15" customHeight="1" s="1003" thickBot="1">
      <c r="A1" s="16" t="inlineStr">
        <is>
          <t>Origine</t>
        </is>
      </c>
      <c r="B1" s="17" t="inlineStr">
        <is>
          <t>Destination</t>
        </is>
      </c>
      <c r="C1" s="17" t="inlineStr">
        <is>
          <t>Valeur</t>
        </is>
      </c>
      <c r="D1" s="17" t="inlineStr">
        <is>
          <t>Incertitude</t>
        </is>
      </c>
      <c r="E1">
        <f t="array" ref="E1:N20">_xlfn._xlws.FILTER('Contraintes  '!G1:P200,ISTEXT('Contraintes  '!O1:O200))</f>
        <v/>
      </c>
      <c r="F1">
        <f/>
        <v/>
      </c>
      <c r="G1">
        <f/>
        <v/>
      </c>
      <c r="H1">
        <f/>
        <v/>
      </c>
      <c r="I1">
        <f/>
        <v/>
      </c>
      <c r="J1">
        <f/>
        <v/>
      </c>
      <c r="K1">
        <f/>
        <v/>
      </c>
      <c r="L1">
        <f/>
        <v/>
      </c>
      <c r="M1">
        <f/>
        <v/>
      </c>
      <c r="N1">
        <f/>
        <v/>
      </c>
    </row>
    <row r="2">
      <c r="A2">
        <f t="array" ref="A2:B20">_xlfn._xlws.FILTER('Contraintes  '!B2:C200,ISTEXT('Contraintes  '!O2:O200))</f>
        <v/>
      </c>
      <c r="B2" t="inlineStr">
        <is>
          <t>Semences fermières</t>
        </is>
      </c>
      <c r="E2">
        <f/>
        <v/>
      </c>
      <c r="F2">
        <f/>
        <v/>
      </c>
      <c r="G2">
        <f/>
        <v/>
      </c>
      <c r="H2">
        <f/>
        <v/>
      </c>
      <c r="I2">
        <f/>
        <v/>
      </c>
      <c r="J2">
        <f/>
        <v/>
      </c>
      <c r="K2">
        <f/>
        <v/>
      </c>
      <c r="L2">
        <f/>
        <v/>
      </c>
      <c r="M2">
        <f/>
        <v/>
      </c>
      <c r="N2">
        <f/>
        <v/>
      </c>
    </row>
    <row r="3">
      <c r="A3" t="inlineStr">
        <is>
          <t>Graines autoconsommées</t>
        </is>
      </c>
      <c r="B3" t="inlineStr">
        <is>
          <t>Semences fermières</t>
        </is>
      </c>
      <c r="E3">
        <f/>
        <v/>
      </c>
      <c r="F3">
        <f/>
        <v/>
      </c>
      <c r="G3">
        <f/>
        <v/>
      </c>
      <c r="H3">
        <f/>
        <v/>
      </c>
      <c r="I3">
        <f/>
        <v/>
      </c>
      <c r="J3">
        <f/>
        <v/>
      </c>
      <c r="K3">
        <f/>
        <v/>
      </c>
      <c r="L3">
        <f/>
        <v/>
      </c>
      <c r="M3">
        <f/>
        <v/>
      </c>
      <c r="N3">
        <f/>
        <v/>
      </c>
    </row>
    <row r="4">
      <c r="A4" t="inlineStr">
        <is>
          <t>Graines autoconsommées</t>
        </is>
      </c>
      <c r="B4" t="inlineStr">
        <is>
          <t>Semences fermières</t>
        </is>
      </c>
      <c r="E4">
        <f/>
        <v/>
      </c>
      <c r="F4">
        <f/>
        <v/>
      </c>
      <c r="G4">
        <f/>
        <v/>
      </c>
      <c r="H4">
        <f/>
        <v/>
      </c>
      <c r="I4">
        <f/>
        <v/>
      </c>
      <c r="J4">
        <f/>
        <v/>
      </c>
      <c r="K4">
        <f/>
        <v/>
      </c>
      <c r="L4">
        <f/>
        <v/>
      </c>
      <c r="M4">
        <f/>
        <v/>
      </c>
      <c r="N4">
        <f/>
        <v/>
      </c>
    </row>
    <row r="5">
      <c r="A5" t="inlineStr">
        <is>
          <t>Graines autoconsommées</t>
        </is>
      </c>
      <c r="B5" t="inlineStr">
        <is>
          <t>Semences fermières</t>
        </is>
      </c>
      <c r="E5">
        <f/>
        <v/>
      </c>
      <c r="F5">
        <f/>
        <v/>
      </c>
      <c r="G5">
        <f/>
        <v/>
      </c>
      <c r="H5">
        <f/>
        <v/>
      </c>
      <c r="I5">
        <f/>
        <v/>
      </c>
      <c r="J5">
        <f/>
        <v/>
      </c>
      <c r="K5">
        <f/>
        <v/>
      </c>
      <c r="L5">
        <f/>
        <v/>
      </c>
      <c r="M5">
        <f/>
        <v/>
      </c>
      <c r="N5">
        <f/>
        <v/>
      </c>
    </row>
    <row r="6">
      <c r="A6" t="inlineStr">
        <is>
          <t>Graines autoconsommées</t>
        </is>
      </c>
      <c r="B6" t="inlineStr">
        <is>
          <t>Semences fermières</t>
        </is>
      </c>
      <c r="E6">
        <f/>
        <v/>
      </c>
      <c r="F6">
        <f/>
        <v/>
      </c>
      <c r="G6">
        <f/>
        <v/>
      </c>
      <c r="H6">
        <f/>
        <v/>
      </c>
      <c r="I6">
        <f/>
        <v/>
      </c>
      <c r="J6">
        <f/>
        <v/>
      </c>
      <c r="K6">
        <f/>
        <v/>
      </c>
      <c r="L6">
        <f/>
        <v/>
      </c>
      <c r="M6">
        <f/>
        <v/>
      </c>
      <c r="N6">
        <f/>
        <v/>
      </c>
    </row>
    <row r="7">
      <c r="A7" t="inlineStr">
        <is>
          <t>Graines autoconsommées</t>
        </is>
      </c>
      <c r="B7" t="inlineStr">
        <is>
          <t>Semences fermières</t>
        </is>
      </c>
      <c r="E7">
        <f/>
        <v/>
      </c>
      <c r="F7">
        <f/>
        <v/>
      </c>
      <c r="G7">
        <f/>
        <v/>
      </c>
      <c r="H7">
        <f/>
        <v/>
      </c>
      <c r="I7">
        <f/>
        <v/>
      </c>
      <c r="J7">
        <f/>
        <v/>
      </c>
      <c r="K7">
        <f/>
        <v/>
      </c>
      <c r="L7">
        <f/>
        <v/>
      </c>
      <c r="M7">
        <f/>
        <v/>
      </c>
      <c r="N7">
        <f/>
        <v/>
      </c>
    </row>
    <row r="8">
      <c r="A8" t="inlineStr">
        <is>
          <t>Graines autoconsommées</t>
        </is>
      </c>
      <c r="B8" t="inlineStr">
        <is>
          <t>Semences fermières</t>
        </is>
      </c>
      <c r="E8">
        <f/>
        <v/>
      </c>
      <c r="F8">
        <f/>
        <v/>
      </c>
      <c r="G8">
        <f/>
        <v/>
      </c>
      <c r="H8">
        <f/>
        <v/>
      </c>
      <c r="I8">
        <f/>
        <v/>
      </c>
      <c r="J8">
        <f/>
        <v/>
      </c>
      <c r="K8">
        <f/>
        <v/>
      </c>
      <c r="L8">
        <f/>
        <v/>
      </c>
      <c r="M8">
        <f/>
        <v/>
      </c>
      <c r="N8">
        <f/>
        <v/>
      </c>
    </row>
    <row r="9">
      <c r="A9" t="inlineStr">
        <is>
          <t>Graines autoconsommées</t>
        </is>
      </c>
      <c r="B9" t="inlineStr">
        <is>
          <t>Semences fermières</t>
        </is>
      </c>
      <c r="E9">
        <f/>
        <v/>
      </c>
      <c r="F9">
        <f/>
        <v/>
      </c>
      <c r="G9">
        <f/>
        <v/>
      </c>
      <c r="H9">
        <f/>
        <v/>
      </c>
      <c r="I9">
        <f/>
        <v/>
      </c>
      <c r="J9">
        <f/>
        <v/>
      </c>
      <c r="K9">
        <f/>
        <v/>
      </c>
      <c r="L9">
        <f/>
        <v/>
      </c>
      <c r="M9">
        <f/>
        <v/>
      </c>
      <c r="N9">
        <f/>
        <v/>
      </c>
    </row>
    <row r="10">
      <c r="A10" t="inlineStr">
        <is>
          <t>Graines autoconsommées</t>
        </is>
      </c>
      <c r="B10" t="inlineStr">
        <is>
          <t>Semences fermières</t>
        </is>
      </c>
      <c r="E10">
        <f/>
        <v/>
      </c>
      <c r="F10">
        <f/>
        <v/>
      </c>
      <c r="G10">
        <f/>
        <v/>
      </c>
      <c r="H10">
        <f/>
        <v/>
      </c>
      <c r="I10">
        <f/>
        <v/>
      </c>
      <c r="J10">
        <f/>
        <v/>
      </c>
      <c r="K10">
        <f/>
        <v/>
      </c>
      <c r="L10">
        <f/>
        <v/>
      </c>
      <c r="M10">
        <f/>
        <v/>
      </c>
      <c r="N10">
        <f/>
        <v/>
      </c>
    </row>
    <row r="11">
      <c r="A11" t="inlineStr">
        <is>
          <t>Graines autoconsommées</t>
        </is>
      </c>
      <c r="B11" t="inlineStr">
        <is>
          <t>Semences fermières</t>
        </is>
      </c>
      <c r="E11">
        <f/>
        <v/>
      </c>
      <c r="F11">
        <f/>
        <v/>
      </c>
      <c r="G11">
        <f/>
        <v/>
      </c>
      <c r="H11">
        <f/>
        <v/>
      </c>
      <c r="I11">
        <f/>
        <v/>
      </c>
      <c r="J11">
        <f/>
        <v/>
      </c>
      <c r="K11">
        <f/>
        <v/>
      </c>
      <c r="L11">
        <f/>
        <v/>
      </c>
      <c r="M11">
        <f/>
        <v/>
      </c>
      <c r="N11">
        <f/>
        <v/>
      </c>
    </row>
    <row r="12">
      <c r="A12" t="inlineStr">
        <is>
          <t>Graines autoconsommées</t>
        </is>
      </c>
      <c r="B12" t="inlineStr">
        <is>
          <t>Semences fermières</t>
        </is>
      </c>
      <c r="E12">
        <f/>
        <v/>
      </c>
      <c r="F12">
        <f/>
        <v/>
      </c>
      <c r="G12">
        <f/>
        <v/>
      </c>
      <c r="H12">
        <f/>
        <v/>
      </c>
      <c r="I12">
        <f/>
        <v/>
      </c>
      <c r="J12">
        <f/>
        <v/>
      </c>
      <c r="K12">
        <f/>
        <v/>
      </c>
      <c r="L12">
        <f/>
        <v/>
      </c>
      <c r="M12">
        <f/>
        <v/>
      </c>
      <c r="N12">
        <f/>
        <v/>
      </c>
    </row>
    <row r="13">
      <c r="A13" t="inlineStr">
        <is>
          <t>Graines autoconsommées</t>
        </is>
      </c>
      <c r="B13" t="inlineStr">
        <is>
          <t>Semences fermières</t>
        </is>
      </c>
      <c r="E13">
        <f/>
        <v/>
      </c>
      <c r="F13">
        <f/>
        <v/>
      </c>
      <c r="G13">
        <f/>
        <v/>
      </c>
      <c r="H13">
        <f/>
        <v/>
      </c>
      <c r="I13">
        <f/>
        <v/>
      </c>
      <c r="J13">
        <f/>
        <v/>
      </c>
      <c r="K13">
        <f/>
        <v/>
      </c>
      <c r="L13">
        <f/>
        <v/>
      </c>
      <c r="M13">
        <f/>
        <v/>
      </c>
      <c r="N13">
        <f/>
        <v/>
      </c>
    </row>
    <row r="14">
      <c r="A14" t="inlineStr">
        <is>
          <t>Graines autoconsommées</t>
        </is>
      </c>
      <c r="B14" t="inlineStr">
        <is>
          <t>Semences fermières</t>
        </is>
      </c>
      <c r="E14">
        <f/>
        <v/>
      </c>
      <c r="F14">
        <f/>
        <v/>
      </c>
      <c r="G14">
        <f/>
        <v/>
      </c>
      <c r="H14">
        <f/>
        <v/>
      </c>
      <c r="I14">
        <f/>
        <v/>
      </c>
      <c r="J14">
        <f/>
        <v/>
      </c>
      <c r="K14">
        <f/>
        <v/>
      </c>
      <c r="L14">
        <f/>
        <v/>
      </c>
      <c r="M14">
        <f/>
        <v/>
      </c>
      <c r="N14">
        <f/>
        <v/>
      </c>
    </row>
    <row r="15">
      <c r="A15" t="inlineStr">
        <is>
          <t>Graines autoconsommées</t>
        </is>
      </c>
      <c r="B15" t="inlineStr">
        <is>
          <t>Semences fermières</t>
        </is>
      </c>
      <c r="E15">
        <f/>
        <v/>
      </c>
      <c r="F15">
        <f/>
        <v/>
      </c>
      <c r="G15">
        <f/>
        <v/>
      </c>
      <c r="H15">
        <f/>
        <v/>
      </c>
      <c r="I15">
        <f/>
        <v/>
      </c>
      <c r="J15">
        <f/>
        <v/>
      </c>
      <c r="K15">
        <f/>
        <v/>
      </c>
      <c r="L15">
        <f/>
        <v/>
      </c>
      <c r="M15">
        <f/>
        <v/>
      </c>
      <c r="N15">
        <f/>
        <v/>
      </c>
    </row>
    <row r="16">
      <c r="A16" t="inlineStr">
        <is>
          <t>Graines autoconsommées</t>
        </is>
      </c>
      <c r="B16" t="inlineStr">
        <is>
          <t>Semences fermières</t>
        </is>
      </c>
      <c r="E16">
        <f/>
        <v/>
      </c>
      <c r="F16">
        <f/>
        <v/>
      </c>
      <c r="G16">
        <f/>
        <v/>
      </c>
      <c r="H16">
        <f/>
        <v/>
      </c>
      <c r="I16">
        <f/>
        <v/>
      </c>
      <c r="J16">
        <f/>
        <v/>
      </c>
      <c r="K16">
        <f/>
        <v/>
      </c>
      <c r="L16">
        <f/>
        <v/>
      </c>
      <c r="M16">
        <f/>
        <v/>
      </c>
      <c r="N16">
        <f/>
        <v/>
      </c>
    </row>
    <row r="17">
      <c r="A17" t="inlineStr">
        <is>
          <t>Graines autoconsommées</t>
        </is>
      </c>
      <c r="B17" t="inlineStr">
        <is>
          <t>Semences fermières</t>
        </is>
      </c>
      <c r="E17">
        <f/>
        <v/>
      </c>
      <c r="F17">
        <f/>
        <v/>
      </c>
      <c r="G17">
        <f/>
        <v/>
      </c>
      <c r="H17">
        <f/>
        <v/>
      </c>
      <c r="I17">
        <f/>
        <v/>
      </c>
      <c r="J17">
        <f/>
        <v/>
      </c>
      <c r="K17">
        <f/>
        <v/>
      </c>
      <c r="L17">
        <f/>
        <v/>
      </c>
      <c r="M17">
        <f/>
        <v/>
      </c>
      <c r="N17">
        <f/>
        <v/>
      </c>
    </row>
    <row r="18">
      <c r="A18" t="inlineStr">
        <is>
          <t>Graines autoconsommées</t>
        </is>
      </c>
      <c r="B18" t="inlineStr">
        <is>
          <t>Semences fermières</t>
        </is>
      </c>
      <c r="E18">
        <f/>
        <v/>
      </c>
      <c r="F18">
        <f/>
        <v/>
      </c>
      <c r="G18">
        <f/>
        <v/>
      </c>
      <c r="H18">
        <f/>
        <v/>
      </c>
      <c r="I18">
        <f/>
        <v/>
      </c>
      <c r="J18">
        <f/>
        <v/>
      </c>
      <c r="K18">
        <f/>
        <v/>
      </c>
      <c r="L18">
        <f/>
        <v/>
      </c>
      <c r="M18">
        <f/>
        <v/>
      </c>
      <c r="N18">
        <f/>
        <v/>
      </c>
    </row>
    <row r="19">
      <c r="A19" t="inlineStr">
        <is>
          <t>Graines autoconsommées</t>
        </is>
      </c>
      <c r="B19" t="inlineStr">
        <is>
          <t>Semences fermières</t>
        </is>
      </c>
      <c r="E19">
        <f/>
        <v/>
      </c>
      <c r="F19">
        <f/>
        <v/>
      </c>
      <c r="G19">
        <f/>
        <v/>
      </c>
      <c r="H19">
        <f/>
        <v/>
      </c>
      <c r="I19">
        <f/>
        <v/>
      </c>
      <c r="J19">
        <f/>
        <v/>
      </c>
      <c r="K19">
        <f/>
        <v/>
      </c>
      <c r="L19">
        <f/>
        <v/>
      </c>
      <c r="M19">
        <f/>
        <v/>
      </c>
      <c r="N19">
        <f/>
        <v/>
      </c>
    </row>
    <row r="20">
      <c r="A20" t="inlineStr">
        <is>
          <t>Graines autoconsommées</t>
        </is>
      </c>
      <c r="B20" t="inlineStr">
        <is>
          <t>Semences fermières</t>
        </is>
      </c>
      <c r="E20">
        <f/>
        <v/>
      </c>
      <c r="F20">
        <f/>
        <v/>
      </c>
      <c r="G20">
        <f/>
        <v/>
      </c>
      <c r="H20">
        <f/>
        <v/>
      </c>
      <c r="I20">
        <f/>
        <v/>
      </c>
      <c r="J20">
        <f/>
        <v/>
      </c>
      <c r="K20">
        <f/>
        <v/>
      </c>
      <c r="L20">
        <f/>
        <v/>
      </c>
      <c r="M20">
        <f/>
        <v/>
      </c>
      <c r="N20">
        <f/>
        <v/>
      </c>
    </row>
    <row r="21"/>
    <row r="22"/>
    <row r="23"/>
    <row r="24"/>
    <row r="25"/>
    <row r="26"/>
    <row r="27"/>
    <row r="28"/>
    <row r="29"/>
    <row r="30"/>
    <row r="31"/>
    <row r="32">
      <c r="N32" t="inlineStr"/>
    </row>
    <row r="33"/>
    <row r="34">
      <c r="N34" t="inlineStr"/>
    </row>
    <row r="35"/>
    <row r="36">
      <c r="N36" t="inlineStr"/>
    </row>
    <row r="37"/>
    <row r="38">
      <c r="N38" t="inlineStr"/>
    </row>
    <row r="39"/>
    <row r="40">
      <c r="N40" t="inlineStr"/>
    </row>
    <row r="41"/>
    <row r="42">
      <c r="N42" t="inlineStr"/>
    </row>
    <row r="43"/>
    <row r="44">
      <c r="N44" t="inlineStr"/>
    </row>
    <row r="45"/>
    <row r="46">
      <c r="N46" t="inlineStr"/>
    </row>
    <row r="47"/>
    <row r="48">
      <c r="N48" t="inlineStr"/>
    </row>
    <row r="49"/>
    <row r="50">
      <c r="N50" t="inlineStr"/>
    </row>
    <row r="51"/>
    <row r="52">
      <c r="N52" t="inlineStr"/>
    </row>
  </sheetData>
  <pageMargins left="0.75" right="0.75" top="1" bottom="1" header="0.5" footer="0.5"/>
</worksheet>
</file>

<file path=xl/worksheets/sheet25.xml><?xml version="1.0" encoding="utf-8"?>
<worksheet xmlns="http://schemas.openxmlformats.org/spreadsheetml/2006/main">
  <sheetPr>
    <outlinePr summaryBelow="1" summaryRight="1"/>
    <pageSetUpPr/>
  </sheetPr>
  <dimension ref="A1:G17"/>
  <sheetViews>
    <sheetView workbookViewId="0">
      <selection activeCell="E27" sqref="E27"/>
    </sheetView>
  </sheetViews>
  <sheetFormatPr baseColWidth="10" defaultRowHeight="14.4"/>
  <cols>
    <col width="11.5546875" customWidth="1" style="50" min="1" max="1"/>
    <col width="39.88671875" bestFit="1" customWidth="1" style="50" min="2" max="2"/>
  </cols>
  <sheetData>
    <row r="1" ht="15" customFormat="1" customHeight="1" s="50" thickBot="1">
      <c r="A1" s="1072" t="inlineStr">
        <is>
          <t>INFORMATIONS SOURCE</t>
        </is>
      </c>
      <c r="B1" s="1073" t="n"/>
    </row>
    <row r="2" customFormat="1" s="50">
      <c r="A2" s="51" t="inlineStr">
        <is>
          <t>Données</t>
        </is>
      </c>
      <c r="B2" s="52" t="inlineStr">
        <is>
          <t>Esrimation de la part de semences fermières</t>
        </is>
      </c>
    </row>
    <row r="3" customFormat="1" s="50">
      <c r="A3" s="53" t="inlineStr">
        <is>
          <t>Période</t>
        </is>
      </c>
      <c r="B3" s="58" t="inlineStr">
        <is>
          <t>2017, 2021</t>
        </is>
      </c>
    </row>
    <row r="4" customFormat="1" s="50">
      <c r="A4" s="53" t="inlineStr">
        <is>
          <t>Territoire</t>
        </is>
      </c>
      <c r="B4" s="54" t="inlineStr">
        <is>
          <t>France</t>
        </is>
      </c>
    </row>
    <row r="5" customFormat="1" s="50">
      <c r="A5" s="53" t="inlineStr">
        <is>
          <t>Unité</t>
        </is>
      </c>
      <c r="B5" s="54" t="n"/>
    </row>
    <row r="6" customFormat="1" s="50">
      <c r="A6" s="53" t="inlineStr">
        <is>
          <t>Source</t>
        </is>
      </c>
      <c r="B6" s="54" t="inlineStr">
        <is>
          <t>SSP - Agreste - Enquête Pratiques culturales en grandes cultures</t>
        </is>
      </c>
    </row>
    <row r="7" ht="15" customFormat="1" customHeight="1" s="50" thickBot="1">
      <c r="A7" s="55" t="inlineStr">
        <is>
          <t>Fournie par</t>
        </is>
      </c>
      <c r="B7" s="56" t="inlineStr">
        <is>
          <t>TerriFlux</t>
        </is>
      </c>
    </row>
    <row r="8">
      <c r="D8" s="900" t="inlineStr">
        <is>
          <t>Part de semences fermières par rapport aux semences certifiées</t>
        </is>
      </c>
    </row>
    <row r="9">
      <c r="D9" s="11" t="inlineStr">
        <is>
          <t>2015 (=2017)</t>
        </is>
      </c>
      <c r="E9" s="11" t="inlineStr">
        <is>
          <t>2019 (=moy 2017, 2021)</t>
        </is>
      </c>
      <c r="F9" s="11" t="inlineStr">
        <is>
          <t>2023 (=2021)</t>
        </is>
      </c>
    </row>
    <row r="10">
      <c r="C10" s="11" t="inlineStr">
        <is>
          <t>Colza</t>
        </is>
      </c>
      <c r="D10" s="943">
        <f>('Semences fermières - AGRESTE'!F15+('Semences fermières - AGRESTE'!E15/2))/('Semences fermières - AGRESTE'!D15+('Semences fermières - AGRESTE'!E15/2))</f>
        <v/>
      </c>
      <c r="E10" s="898">
        <f>AVERAGE(D10,F10)</f>
        <v/>
      </c>
      <c r="F10" s="943">
        <f>('Semences fermières - AGRESTE'!K14+('Semences fermières - AGRESTE'!J14/2))/('Semences fermières - AGRESTE'!I14+('Semences fermières - AGRESTE'!J14/2))</f>
        <v/>
      </c>
    </row>
    <row r="11">
      <c r="C11" s="11" t="inlineStr">
        <is>
          <t>Tournesol</t>
        </is>
      </c>
      <c r="D11" s="943">
        <f>('Semences fermières - AGRESTE'!F16+('Semences fermières - AGRESTE'!E16/2))/('Semences fermières - AGRESTE'!D16+('Semences fermières - AGRESTE'!E16/2))</f>
        <v/>
      </c>
      <c r="E11" s="898">
        <f>AVERAGE(D11,F11)</f>
        <v/>
      </c>
      <c r="F11" s="943">
        <f>D11</f>
        <v/>
      </c>
      <c r="G11" s="11" t="inlineStr">
        <is>
          <t>Hyp : même répartition pour 2021 que pour 2017</t>
        </is>
      </c>
    </row>
    <row r="12">
      <c r="C12" s="11" t="inlineStr">
        <is>
          <t>Soja</t>
        </is>
      </c>
      <c r="D12" s="943">
        <f>('Semences fermières - AGRESTE'!F21+('Semences fermières - AGRESTE'!E21/2))/('Semences fermières - AGRESTE'!D21+('Semences fermières - AGRESTE'!E21/2))</f>
        <v/>
      </c>
      <c r="E12" s="898">
        <f>AVERAGE(D12,F12)</f>
        <v/>
      </c>
      <c r="F12" s="943">
        <f>('Semences fermières - AGRESTE'!K21+('Semences fermières - AGRESTE'!J21/2))/('Semences fermières - AGRESTE'!I21+('Semences fermières - AGRESTE'!J21/2))</f>
        <v/>
      </c>
    </row>
    <row r="13">
      <c r="C13" s="11" t="inlineStr">
        <is>
          <t>Lin</t>
        </is>
      </c>
      <c r="D13" s="943">
        <f>('Semences fermières - AGRESTE'!F22+('Semences fermières - AGRESTE'!E22/2))/('Semences fermières - AGRESTE'!D22+('Semences fermières - AGRESTE'!E22/2))</f>
        <v/>
      </c>
      <c r="E13" s="898">
        <f>AVERAGE(D13,F13)</f>
        <v/>
      </c>
      <c r="F13" s="943">
        <f>('Semences fermières - AGRESTE'!K22+('Semences fermières - AGRESTE'!J22/2))/('Semences fermières - AGRESTE'!I22+('Semences fermières - AGRESTE'!J22/2))</f>
        <v/>
      </c>
    </row>
    <row r="14">
      <c r="C14" s="11" t="inlineStr">
        <is>
          <t>Pois</t>
        </is>
      </c>
      <c r="D14" s="943">
        <f>('Semences fermières - AGRESTE'!F17+('Semences fermières - AGRESTE'!E17/2))/('Semences fermières - AGRESTE'!D17+('Semences fermières - AGRESTE'!E17/2))</f>
        <v/>
      </c>
      <c r="E14" s="898">
        <f>AVERAGE(D14,F14)</f>
        <v/>
      </c>
      <c r="F14" s="943">
        <f>('Semences fermières - AGRESTE'!K16+('Semences fermières - AGRESTE'!J16/2))/('Semences fermières - AGRESTE'!I16+('Semences fermières - AGRESTE'!J16/2))</f>
        <v/>
      </c>
    </row>
    <row r="15">
      <c r="C15" s="11" t="inlineStr">
        <is>
          <t>Féverole</t>
        </is>
      </c>
      <c r="D15" s="943">
        <f>('Semences fermières - AGRESTE'!F20+('Semences fermières - AGRESTE'!E20/2))/('Semences fermières - AGRESTE'!D20+('Semences fermières - AGRESTE'!E20/2))</f>
        <v/>
      </c>
      <c r="E15" s="898">
        <f>AVERAGE(D15,F15)</f>
        <v/>
      </c>
      <c r="F15" s="943">
        <f>('Semences fermières - AGRESTE'!K20+('Semences fermières - AGRESTE'!J20/2))/('Semences fermières - AGRESTE'!I20+('Semences fermières - AGRESTE'!J20/2))</f>
        <v/>
      </c>
      <c r="G15" s="11" t="n"/>
    </row>
    <row r="17">
      <c r="C17" t="inlineStr">
        <is>
          <t>Remarque : On fait l'hypothèse que les semences mélangées contiennent 50 % de semences certifiées et 50 % de semences fermières.</t>
        </is>
      </c>
    </row>
  </sheetData>
  <mergeCells count="1">
    <mergeCell ref="A1:B1"/>
  </mergeCells>
  <pageMargins left="0.7" right="0.7" top="0.75" bottom="0.75" header="0.3" footer="0.3"/>
</worksheet>
</file>

<file path=xl/worksheets/sheet26.xml><?xml version="1.0" encoding="utf-8"?>
<worksheet xmlns="http://schemas.openxmlformats.org/spreadsheetml/2006/main">
  <sheetPr>
    <tabColor rgb="FFFFC000"/>
    <outlinePr summaryBelow="1" summaryRight="1"/>
    <pageSetUpPr/>
  </sheetPr>
  <dimension ref="A1:K29"/>
  <sheetViews>
    <sheetView workbookViewId="0">
      <selection activeCell="B4" sqref="B4"/>
    </sheetView>
  </sheetViews>
  <sheetFormatPr baseColWidth="10" defaultRowHeight="14.4"/>
  <cols>
    <col width="11.5546875" customWidth="1" style="50" min="1" max="1"/>
    <col width="60" bestFit="1" customWidth="1" style="50" min="2" max="2"/>
    <col width="15.6640625" customWidth="1" style="1003" min="3" max="3"/>
    <col width="18.77734375" customWidth="1" style="1003" min="8" max="8"/>
  </cols>
  <sheetData>
    <row r="1" ht="15" customFormat="1" customHeight="1" s="50" thickBot="1">
      <c r="A1" s="1096" t="inlineStr">
        <is>
          <t>INFORMATIONS SOURCE</t>
        </is>
      </c>
      <c r="B1" s="1073" t="n"/>
    </row>
    <row r="2" customFormat="1" s="50">
      <c r="A2" s="51" t="inlineStr">
        <is>
          <t>Données</t>
        </is>
      </c>
      <c r="B2" s="52" t="inlineStr">
        <is>
          <t>Part de surface utilisant des semences certifiées, fermières ou les 2</t>
        </is>
      </c>
    </row>
    <row r="3" customFormat="1" s="50">
      <c r="A3" s="53" t="inlineStr">
        <is>
          <t>Période</t>
        </is>
      </c>
      <c r="B3" s="58" t="inlineStr">
        <is>
          <t>2017, 2021</t>
        </is>
      </c>
    </row>
    <row r="4" customFormat="1" s="50">
      <c r="A4" s="53" t="inlineStr">
        <is>
          <t>Territoire</t>
        </is>
      </c>
      <c r="B4" s="54" t="inlineStr">
        <is>
          <t>France</t>
        </is>
      </c>
    </row>
    <row r="5" customFormat="1" s="50">
      <c r="A5" s="53" t="inlineStr">
        <is>
          <t>Unité</t>
        </is>
      </c>
      <c r="B5" s="54" t="n"/>
    </row>
    <row r="6" customFormat="1" s="50">
      <c r="A6" s="53" t="inlineStr">
        <is>
          <t>Source</t>
        </is>
      </c>
      <c r="B6" s="54" t="inlineStr">
        <is>
          <t>Agreste - SSP</t>
        </is>
      </c>
    </row>
    <row r="7" ht="15" customFormat="1" customHeight="1" s="50" thickBot="1">
      <c r="A7" s="55" t="inlineStr">
        <is>
          <t>Fournie par</t>
        </is>
      </c>
      <c r="B7" s="56" t="inlineStr">
        <is>
          <t>TerriFlux</t>
        </is>
      </c>
    </row>
    <row r="8" ht="18" customHeight="1" s="1003">
      <c r="C8" s="59" t="inlineStr">
        <is>
          <t>Origine de la semence (ou du plant pour la pomme de terre)</t>
        </is>
      </c>
      <c r="D8" s="60" t="n"/>
      <c r="E8" s="60" t="n"/>
      <c r="F8" s="60" t="n"/>
      <c r="H8" s="903" t="inlineStr">
        <is>
          <t>Origine de la semence (ou du plant pour la pomme de terre)</t>
        </is>
      </c>
    </row>
    <row r="9">
      <c r="C9" s="61" t="inlineStr">
        <is>
          <t>Part de surface, en %</t>
        </is>
      </c>
      <c r="D9" s="60" t="n"/>
      <c r="E9" s="60" t="n"/>
      <c r="F9" s="60" t="n"/>
      <c r="H9" s="904" t="inlineStr">
        <is>
          <t>Part de surface, en %</t>
        </is>
      </c>
    </row>
    <row r="10" ht="86.40000000000001" customHeight="1" s="1003">
      <c r="C10" s="62" t="inlineStr">
        <is>
          <t>Espèce</t>
        </is>
      </c>
      <c r="D10" s="62" t="inlineStr">
        <is>
          <t>Semence certifiée</t>
        </is>
      </c>
      <c r="E10" s="62" t="inlineStr">
        <is>
          <t>Mélange dans le semoir de semences certifiées et de ferme</t>
        </is>
      </c>
      <c r="F10" s="62" t="inlineStr">
        <is>
          <t>Semence de ferme</t>
        </is>
      </c>
      <c r="H10" s="905" t="inlineStr">
        <is>
          <t>Espèce</t>
        </is>
      </c>
      <c r="I10" s="906" t="inlineStr">
        <is>
          <t>Semence certifiée</t>
        </is>
      </c>
      <c r="J10" s="906" t="inlineStr">
        <is>
          <t>Mélange dans le semoir de semences certifiées et de ferme</t>
        </is>
      </c>
      <c r="K10" s="906" t="inlineStr">
        <is>
          <t>Semence de ferme</t>
        </is>
      </c>
    </row>
    <row r="11">
      <c r="C11" s="63" t="inlineStr">
        <is>
          <t>Blé tendre</t>
        </is>
      </c>
      <c r="D11" s="912" t="n">
        <v>46.9</v>
      </c>
      <c r="E11" s="912" t="n">
        <v>2.3</v>
      </c>
      <c r="F11" s="912" t="n">
        <v>50.9</v>
      </c>
      <c r="H11" s="908" t="inlineStr">
        <is>
          <t>Blé tendre</t>
        </is>
      </c>
      <c r="I11" s="910" t="n">
        <v>45</v>
      </c>
      <c r="J11" s="910" t="n">
        <v>3</v>
      </c>
      <c r="K11" s="910" t="n">
        <v>52</v>
      </c>
    </row>
    <row r="12">
      <c r="C12" s="63" t="inlineStr">
        <is>
          <t>Blé dur</t>
        </is>
      </c>
      <c r="D12" s="912" t="n">
        <v>71.59999999999999</v>
      </c>
      <c r="E12" s="912" t="n">
        <v>1.9</v>
      </c>
      <c r="F12" s="912" t="n">
        <v>26.5</v>
      </c>
      <c r="H12" s="908" t="inlineStr">
        <is>
          <t>Blé dur</t>
        </is>
      </c>
      <c r="I12" s="910" t="n">
        <v>54</v>
      </c>
      <c r="J12" s="910" t="n">
        <v>3</v>
      </c>
      <c r="K12" s="910" t="n">
        <v>43</v>
      </c>
    </row>
    <row r="13">
      <c r="C13" s="63" t="inlineStr">
        <is>
          <t>Orge</t>
        </is>
      </c>
      <c r="D13" s="912" t="n">
        <v>55.5</v>
      </c>
      <c r="E13" s="912" t="n">
        <v>2.8</v>
      </c>
      <c r="F13" s="912" t="n">
        <v>41.7</v>
      </c>
      <c r="H13" s="908" t="inlineStr">
        <is>
          <t>Triticale</t>
        </is>
      </c>
      <c r="I13" s="910" t="n">
        <v>40</v>
      </c>
      <c r="J13" s="910" t="n">
        <v>3</v>
      </c>
      <c r="K13" s="910" t="n">
        <v>56</v>
      </c>
    </row>
    <row r="14">
      <c r="C14" s="63" t="inlineStr">
        <is>
          <t>Triticale</t>
        </is>
      </c>
      <c r="D14" s="912" t="n">
        <v>44.9</v>
      </c>
      <c r="E14" s="912" t="n">
        <v>4.4</v>
      </c>
      <c r="F14" s="912" t="n">
        <v>50.7</v>
      </c>
      <c r="H14" s="908" t="inlineStr">
        <is>
          <t>Colza</t>
        </is>
      </c>
      <c r="I14" s="909" t="n">
        <v>86</v>
      </c>
      <c r="J14" s="909" t="n">
        <v>4</v>
      </c>
      <c r="K14" s="909" t="n">
        <v>10</v>
      </c>
    </row>
    <row r="15">
      <c r="C15" s="63" t="inlineStr">
        <is>
          <t>Colza</t>
        </is>
      </c>
      <c r="D15" s="907" t="n">
        <v>81.2</v>
      </c>
      <c r="E15" s="907" t="n">
        <v>3.4</v>
      </c>
      <c r="F15" s="907" t="n">
        <v>15.3</v>
      </c>
      <c r="H15" s="908" t="inlineStr">
        <is>
          <t>Tournesol</t>
        </is>
      </c>
      <c r="I15" s="909" t="n">
        <v>99</v>
      </c>
      <c r="J15" s="909" t="inlineStr">
        <is>
          <t>ns</t>
        </is>
      </c>
      <c r="K15" s="909" t="inlineStr">
        <is>
          <t>ns</t>
        </is>
      </c>
    </row>
    <row r="16">
      <c r="C16" s="63" t="inlineStr">
        <is>
          <t>Tournesol</t>
        </is>
      </c>
      <c r="D16" s="907" t="n">
        <v>99.2</v>
      </c>
      <c r="E16" s="907" t="n">
        <v>0.2</v>
      </c>
      <c r="F16" s="907" t="n">
        <v>0.6</v>
      </c>
      <c r="H16" s="908" t="inlineStr">
        <is>
          <t>Pois protéagineux</t>
        </is>
      </c>
      <c r="I16" s="909" t="n">
        <v>39</v>
      </c>
      <c r="J16" s="909" t="n">
        <v>7</v>
      </c>
      <c r="K16" s="909" t="n">
        <v>53</v>
      </c>
    </row>
    <row r="17">
      <c r="C17" s="63" t="inlineStr">
        <is>
          <t>Pois protéagineux</t>
        </is>
      </c>
      <c r="D17" s="907" t="n">
        <v>44</v>
      </c>
      <c r="E17" s="907" t="n">
        <v>4.8</v>
      </c>
      <c r="F17" s="907" t="n">
        <v>51.1</v>
      </c>
      <c r="H17" s="908" t="inlineStr">
        <is>
          <t>Maïs fourrage</t>
        </is>
      </c>
      <c r="I17" s="910" t="n">
        <v>99</v>
      </c>
      <c r="J17" s="910" t="n">
        <v>0</v>
      </c>
      <c r="K17" s="910" t="n">
        <v>1</v>
      </c>
    </row>
    <row r="18">
      <c r="C18" s="63" t="inlineStr">
        <is>
          <t>Maïs fourrage</t>
        </is>
      </c>
      <c r="D18" s="64" t="n">
        <v>99.09999999999999</v>
      </c>
      <c r="E18" s="64" t="n">
        <v>0</v>
      </c>
      <c r="F18" s="64" t="n">
        <v>0.9</v>
      </c>
      <c r="H18" s="908" t="inlineStr">
        <is>
          <t>Maïs grain</t>
        </is>
      </c>
      <c r="I18" s="910" t="n">
        <v>99</v>
      </c>
      <c r="J18" s="910" t="n">
        <v>0</v>
      </c>
      <c r="K18" s="910" t="n">
        <v>1</v>
      </c>
    </row>
    <row r="19">
      <c r="C19" s="63" t="inlineStr">
        <is>
          <t>Maïs grain</t>
        </is>
      </c>
      <c r="D19" s="912" t="n">
        <v>99.90000000000001</v>
      </c>
      <c r="E19" s="912" t="n">
        <v>0</v>
      </c>
      <c r="F19" s="912" t="n">
        <v>0.1</v>
      </c>
      <c r="H19" s="908" t="inlineStr">
        <is>
          <t>Pomme de terre</t>
        </is>
      </c>
      <c r="I19" s="910" t="n">
        <v>91</v>
      </c>
      <c r="J19" s="910" t="n">
        <v>5</v>
      </c>
      <c r="K19" s="910" t="n">
        <v>4</v>
      </c>
    </row>
    <row r="20">
      <c r="C20" s="63" t="inlineStr">
        <is>
          <t>Pomme de terre</t>
        </is>
      </c>
      <c r="D20" s="64" t="n">
        <v>93.7</v>
      </c>
      <c r="E20" s="64" t="n">
        <v>2.7</v>
      </c>
      <c r="F20" s="64" t="n">
        <v>3.6</v>
      </c>
      <c r="H20" s="908" t="inlineStr">
        <is>
          <t>Féverole</t>
        </is>
      </c>
      <c r="I20" s="909" t="n">
        <v>28</v>
      </c>
      <c r="J20" s="909" t="n">
        <v>3</v>
      </c>
      <c r="K20" s="909" t="n">
        <v>69</v>
      </c>
    </row>
    <row r="21">
      <c r="C21" s="63" t="inlineStr">
        <is>
          <t>Féverole</t>
        </is>
      </c>
      <c r="D21" s="907" t="n">
        <v>34.1</v>
      </c>
      <c r="E21" s="907" t="n">
        <v>3.2</v>
      </c>
      <c r="F21" s="907" t="n">
        <v>62.7</v>
      </c>
      <c r="H21" s="908" t="inlineStr">
        <is>
          <t>Soja</t>
        </is>
      </c>
      <c r="I21" s="909" t="n">
        <v>49</v>
      </c>
      <c r="J21" s="909" t="n">
        <v>3</v>
      </c>
      <c r="K21" s="909" t="n">
        <v>49</v>
      </c>
    </row>
    <row r="22">
      <c r="C22" s="63" t="inlineStr">
        <is>
          <t>Soja</t>
        </is>
      </c>
      <c r="D22" s="907" t="n">
        <v>40.1</v>
      </c>
      <c r="E22" s="907" t="n">
        <v>2</v>
      </c>
      <c r="F22" s="907" t="n">
        <v>57.9</v>
      </c>
      <c r="H22" s="908" t="inlineStr">
        <is>
          <t>Lin Oléagineux</t>
        </is>
      </c>
      <c r="I22" s="909" t="n">
        <v>91</v>
      </c>
      <c r="J22" s="909" t="n">
        <v>1</v>
      </c>
      <c r="K22" s="909" t="n">
        <v>8</v>
      </c>
    </row>
    <row r="23">
      <c r="C23" s="63" t="inlineStr">
        <is>
          <t>Lin Oléagineux</t>
        </is>
      </c>
      <c r="D23" s="907" t="n">
        <v>94.59999999999999</v>
      </c>
      <c r="E23" s="907" t="n">
        <v>0.3</v>
      </c>
      <c r="F23" s="907" t="n">
        <v>5.1</v>
      </c>
      <c r="H23" s="908" t="inlineStr">
        <is>
          <t>Orge de printemps</t>
        </is>
      </c>
      <c r="I23" s="910" t="n">
        <v>54</v>
      </c>
      <c r="J23" s="910" t="n">
        <v>4</v>
      </c>
      <c r="K23" s="910" t="n">
        <v>42</v>
      </c>
    </row>
    <row r="24">
      <c r="C24" s="61" t="inlineStr">
        <is>
          <t>Source : SSP - Agreste - Enquête Pratiques culturales en grandes cultures 2017</t>
        </is>
      </c>
      <c r="D24" s="60" t="n"/>
      <c r="E24" s="60" t="n"/>
      <c r="F24" s="60" t="n"/>
      <c r="H24" s="908" t="inlineStr">
        <is>
          <t>Orge d'hiver</t>
        </is>
      </c>
      <c r="I24" s="910" t="n">
        <v>51</v>
      </c>
      <c r="J24" s="910" t="n">
        <v>3</v>
      </c>
      <c r="K24" s="910" t="n">
        <v>46</v>
      </c>
    </row>
    <row r="25">
      <c r="H25" s="908" t="inlineStr">
        <is>
          <t>Avoine de printemps</t>
        </is>
      </c>
      <c r="I25" s="910" t="n">
        <v>52</v>
      </c>
      <c r="J25" s="910" t="n">
        <v>2</v>
      </c>
      <c r="K25" s="910" t="n">
        <v>46</v>
      </c>
    </row>
    <row r="26">
      <c r="H26" s="908" t="inlineStr">
        <is>
          <t>Avoine d'hiver</t>
        </is>
      </c>
      <c r="I26" s="910" t="n">
        <v>38</v>
      </c>
      <c r="J26" s="910" t="n">
        <v>4</v>
      </c>
      <c r="K26" s="910" t="n">
        <v>58</v>
      </c>
    </row>
    <row r="27">
      <c r="H27" s="908" t="inlineStr">
        <is>
          <t>Sorgho</t>
        </is>
      </c>
      <c r="I27" s="910" t="n">
        <v>98</v>
      </c>
      <c r="J27" s="910" t="inlineStr">
        <is>
          <t>ns</t>
        </is>
      </c>
      <c r="K27" s="910" t="inlineStr">
        <is>
          <t>ns</t>
        </is>
      </c>
    </row>
    <row r="28">
      <c r="H28" s="908" t="inlineStr">
        <is>
          <t>Mélange de céréales avec protéagineux</t>
        </is>
      </c>
      <c r="I28" s="911" t="n">
        <v>16</v>
      </c>
      <c r="J28" s="911" t="n">
        <v>24</v>
      </c>
      <c r="K28" s="911" t="n">
        <v>60</v>
      </c>
    </row>
    <row r="29">
      <c r="H29" s="904" t="inlineStr">
        <is>
          <t>Source : SSP - Agreste - Enquête Pratiques culturales en grandes cultures 2021</t>
        </is>
      </c>
    </row>
  </sheetData>
  <mergeCells count="1">
    <mergeCell ref="A1:B1"/>
  </mergeCells>
  <pageMargins left="0.7" right="0.7" top="0.75" bottom="0.75" header="0.3" footer="0.3"/>
</worksheet>
</file>

<file path=xl/worksheets/sheet27.xml><?xml version="1.0" encoding="utf-8"?>
<worksheet xmlns="http://schemas.openxmlformats.org/spreadsheetml/2006/main">
  <sheetPr>
    <tabColor rgb="FF92D050"/>
    <outlinePr summaryBelow="1" summaryRight="1"/>
    <pageSetUpPr/>
  </sheetPr>
  <dimension ref="A1:V129"/>
  <sheetViews>
    <sheetView workbookViewId="0">
      <pane xSplit="2" ySplit="1" topLeftCell="C46" activePane="bottomRight" state="frozen"/>
      <selection activeCell="B15" sqref="B15"/>
      <selection pane="topRight" activeCell="B15" sqref="B15"/>
      <selection pane="bottomLeft" activeCell="B15" sqref="B15"/>
      <selection pane="bottomRight" activeCell="R99" sqref="R99"/>
    </sheetView>
  </sheetViews>
  <sheetFormatPr baseColWidth="10" defaultColWidth="9.109375" defaultRowHeight="14.4"/>
  <cols>
    <col width="21.21875" bestFit="1" customWidth="1" style="1003" min="1" max="2"/>
    <col width="11" bestFit="1" customWidth="1" style="1003" min="3" max="3"/>
    <col width="12.88671875" bestFit="1" customWidth="1" style="985" min="4" max="4"/>
    <col width="6.6640625" bestFit="1" customWidth="1" style="1003" min="5" max="5"/>
    <col width="10" bestFit="1" customWidth="1" style="21" min="6" max="6"/>
    <col width="12.109375" bestFit="1" customWidth="1" style="21" min="7" max="7"/>
    <col width="11" bestFit="1" customWidth="1" style="21" min="8" max="8"/>
    <col width="20.77734375" bestFit="1" customWidth="1" style="21" min="9" max="9"/>
    <col width="12.21875" bestFit="1" customWidth="1" style="21" min="10" max="10"/>
    <col width="33.21875" bestFit="1" customWidth="1" style="21" min="11" max="11"/>
    <col width="14.44140625" customWidth="1" style="105" min="12" max="12"/>
    <col width="14.44140625" customWidth="1" style="21" min="13" max="13"/>
    <col width="21" customWidth="1" style="1003" min="14" max="14"/>
    <col width="12.33203125" customWidth="1" style="1003" min="15" max="15"/>
    <col width="17.44140625" customWidth="1" style="1003" min="16" max="16"/>
  </cols>
  <sheetData>
    <row r="1" ht="51" customHeight="1" s="1003" thickBot="1">
      <c r="A1" s="16" t="inlineStr">
        <is>
          <t>Origine</t>
        </is>
      </c>
      <c r="B1" s="17" t="inlineStr">
        <is>
          <t>Destination</t>
        </is>
      </c>
      <c r="C1" s="17" t="inlineStr">
        <is>
          <t>Valeur</t>
        </is>
      </c>
      <c r="D1" s="17" t="inlineStr">
        <is>
          <t>Incertitude</t>
        </is>
      </c>
      <c r="E1" s="18">
        <f>Etiquettes!$A$3</f>
        <v/>
      </c>
      <c r="F1" s="18">
        <f>Etiquettes!$A$6</f>
        <v/>
      </c>
      <c r="G1" s="18">
        <f>Etiquettes!$A$5</f>
        <v/>
      </c>
      <c r="H1" s="18">
        <f>Etiquettes!$A$4</f>
        <v/>
      </c>
      <c r="I1" s="18">
        <f>Etiquettes!$A$12</f>
        <v/>
      </c>
      <c r="J1" s="18">
        <f>Etiquettes!$A$10</f>
        <v/>
      </c>
      <c r="K1" s="18">
        <f>Etiquettes!$A$9</f>
        <v/>
      </c>
      <c r="L1" s="18">
        <f>Etiquettes!$A$13</f>
        <v/>
      </c>
      <c r="M1" s="18">
        <f>Etiquettes!$A$11</f>
        <v/>
      </c>
      <c r="N1" s="18">
        <f>Etiquettes!$A$8</f>
        <v/>
      </c>
      <c r="O1" s="17" t="inlineStr">
        <is>
          <t>Remarque</t>
        </is>
      </c>
      <c r="P1" s="19" t="inlineStr">
        <is>
          <t>Zone filière</t>
        </is>
      </c>
    </row>
    <row r="2">
      <c r="A2">
        <f>'Echanges territoires'!$B$2</f>
        <v/>
      </c>
      <c r="B2">
        <f>Produits!$B$11</f>
        <v/>
      </c>
      <c r="C2" s="1097">
        <f>'Prétraitement échanges'!D10</f>
        <v/>
      </c>
      <c r="D2" s="104" t="n"/>
      <c r="E2">
        <f>Etiquettes!$C$3</f>
        <v/>
      </c>
      <c r="F2" s="21">
        <f>Etiquettes!$L$6</f>
        <v/>
      </c>
      <c r="G2" s="21">
        <f>Etiquettes!$H$5</f>
        <v/>
      </c>
      <c r="H2">
        <f>Etiquettes!$C$4</f>
        <v/>
      </c>
      <c r="I2" t="inlineStr">
        <is>
          <t>Importation de graines</t>
        </is>
      </c>
      <c r="K2" t="inlineStr">
        <is>
          <t>Douanes françaises - Eurostat</t>
        </is>
      </c>
      <c r="L2" s="105" t="inlineStr">
        <is>
          <t>Echanges mensuels - EUROSTAT</t>
        </is>
      </c>
      <c r="M2" s="21">
        <f>Etiquettes!$H$11</f>
        <v/>
      </c>
      <c r="N2" s="21">
        <f>_xlfn.CONCAT(I2,IF(ISBLANK(C2),"",_xlfn.CONCAT(" = ",MROUND(C2,1)," ",E2))," (",K2,")")</f>
        <v/>
      </c>
      <c r="P2" s="946" t="inlineStr">
        <is>
          <t>Graines collectées</t>
        </is>
      </c>
    </row>
    <row r="3">
      <c r="A3">
        <f>Produits!$B$11</f>
        <v/>
      </c>
      <c r="B3">
        <f>'Echanges territoires'!$B$3</f>
        <v/>
      </c>
      <c r="C3" s="1097">
        <f>'Prétraitement échanges'!E10</f>
        <v/>
      </c>
      <c r="D3" s="864" t="n"/>
      <c r="E3">
        <f>Etiquettes!$C$3</f>
        <v/>
      </c>
      <c r="F3" s="21">
        <f>Etiquettes!$L$6</f>
        <v/>
      </c>
      <c r="G3" s="21">
        <f>Etiquettes!$H$5</f>
        <v/>
      </c>
      <c r="H3">
        <f>Etiquettes!$C$4</f>
        <v/>
      </c>
      <c r="I3" t="inlineStr">
        <is>
          <t>Exportation de graines</t>
        </is>
      </c>
      <c r="K3" t="inlineStr">
        <is>
          <t>Douanes françaises - Eurostat</t>
        </is>
      </c>
      <c r="L3" s="105" t="inlineStr">
        <is>
          <t>Echanges mensuels - EUROSTAT</t>
        </is>
      </c>
      <c r="M3" s="21">
        <f>Etiquettes!$H$11</f>
        <v/>
      </c>
      <c r="N3" s="21">
        <f>_xlfn.CONCAT(I3,IF(ISBLANK(C3),"",_xlfn.CONCAT(" = ",MROUND(C3,1)," ",E3))," (",K3,")")</f>
        <v/>
      </c>
    </row>
    <row r="4">
      <c r="A4">
        <f>'Echanges territoires'!$B$2</f>
        <v/>
      </c>
      <c r="B4">
        <f>Produits!$B$11</f>
        <v/>
      </c>
      <c r="C4" s="1097">
        <f>'Prétraitement échanges'!F10</f>
        <v/>
      </c>
      <c r="D4" s="104" t="n"/>
      <c r="E4">
        <f>Etiquettes!$C$3</f>
        <v/>
      </c>
      <c r="F4" s="21">
        <f>Etiquettes!$L$6</f>
        <v/>
      </c>
      <c r="G4" s="21">
        <f>Etiquettes!$I$5</f>
        <v/>
      </c>
      <c r="H4">
        <f>Etiquettes!$C$4</f>
        <v/>
      </c>
      <c r="I4" t="inlineStr">
        <is>
          <t>Importation de graines</t>
        </is>
      </c>
      <c r="K4" t="inlineStr">
        <is>
          <t>Douanes françaises - Eurostat</t>
        </is>
      </c>
      <c r="L4" s="105" t="inlineStr">
        <is>
          <t>Echanges mensuels - EUROSTAT</t>
        </is>
      </c>
      <c r="M4" s="21">
        <f>Etiquettes!$H$11</f>
        <v/>
      </c>
      <c r="N4" s="21">
        <f>_xlfn.CONCAT(I4,IF(ISBLANK(C4),"",_xlfn.CONCAT(" = ",MROUND(C4,1)," ",E4))," (",K4,")")</f>
        <v/>
      </c>
    </row>
    <row r="5">
      <c r="A5">
        <f>Produits!$B$11</f>
        <v/>
      </c>
      <c r="B5">
        <f>'Echanges territoires'!$B$3</f>
        <v/>
      </c>
      <c r="C5" s="1097">
        <f>'Prétraitement échanges'!G10</f>
        <v/>
      </c>
      <c r="D5" s="864" t="n"/>
      <c r="E5">
        <f>Etiquettes!$C$3</f>
        <v/>
      </c>
      <c r="F5" s="21">
        <f>Etiquettes!$L$6</f>
        <v/>
      </c>
      <c r="G5" s="21">
        <f>Etiquettes!$I$5</f>
        <v/>
      </c>
      <c r="H5">
        <f>Etiquettes!$C$4</f>
        <v/>
      </c>
      <c r="I5" t="inlineStr">
        <is>
          <t>Exportation de graines</t>
        </is>
      </c>
      <c r="K5" t="inlineStr">
        <is>
          <t>Douanes françaises - Eurostat</t>
        </is>
      </c>
      <c r="L5" s="105" t="inlineStr">
        <is>
          <t>Echanges mensuels - EUROSTAT</t>
        </is>
      </c>
      <c r="M5" s="21">
        <f>Etiquettes!$H$11</f>
        <v/>
      </c>
      <c r="N5" s="21">
        <f>_xlfn.CONCAT(I5,IF(ISBLANK(C5),"",_xlfn.CONCAT(" = ",MROUND(C5,1)," ",E5))," (",K5,")")</f>
        <v/>
      </c>
    </row>
    <row r="6">
      <c r="A6">
        <f>'Echanges territoires'!$B$2</f>
        <v/>
      </c>
      <c r="B6">
        <f>Produits!$B$11</f>
        <v/>
      </c>
      <c r="C6" s="1097">
        <f>'Prétraitement échanges'!H10</f>
        <v/>
      </c>
      <c r="D6" s="104" t="n"/>
      <c r="E6">
        <f>Etiquettes!$C$3</f>
        <v/>
      </c>
      <c r="F6" s="21">
        <f>Etiquettes!$L$6</f>
        <v/>
      </c>
      <c r="G6" s="21">
        <f>Etiquettes!$J$5</f>
        <v/>
      </c>
      <c r="H6">
        <f>Etiquettes!$C$4</f>
        <v/>
      </c>
      <c r="I6" t="inlineStr">
        <is>
          <t>Importation de graines</t>
        </is>
      </c>
      <c r="K6" t="inlineStr">
        <is>
          <t>Douanes françaises - Eurostat</t>
        </is>
      </c>
      <c r="L6" s="105" t="inlineStr">
        <is>
          <t>Echanges mensuels - EUROSTAT</t>
        </is>
      </c>
      <c r="M6" s="21">
        <f>Etiquettes!$H$11</f>
        <v/>
      </c>
      <c r="N6" s="21">
        <f>_xlfn.CONCAT(I6,IF(ISBLANK(C6),"",_xlfn.CONCAT(" = ",MROUND(C6,1)," ",E6))," (",K6,")")</f>
        <v/>
      </c>
    </row>
    <row r="7">
      <c r="A7">
        <f>Produits!$B$11</f>
        <v/>
      </c>
      <c r="B7">
        <f>'Echanges territoires'!$B$3</f>
        <v/>
      </c>
      <c r="C7" s="1097">
        <f>'Prétraitement échanges'!I10</f>
        <v/>
      </c>
      <c r="D7" s="864" t="n"/>
      <c r="E7">
        <f>Etiquettes!$C$3</f>
        <v/>
      </c>
      <c r="F7" s="21">
        <f>Etiquettes!$L$6</f>
        <v/>
      </c>
      <c r="G7" s="21">
        <f>Etiquettes!$J$5</f>
        <v/>
      </c>
      <c r="H7">
        <f>Etiquettes!$C$4</f>
        <v/>
      </c>
      <c r="I7" t="inlineStr">
        <is>
          <t>Exportation de graines</t>
        </is>
      </c>
      <c r="K7" t="inlineStr">
        <is>
          <t>Douanes françaises - Eurostat</t>
        </is>
      </c>
      <c r="L7" s="105" t="inlineStr">
        <is>
          <t>Echanges mensuels - EUROSTAT</t>
        </is>
      </c>
      <c r="M7" s="21">
        <f>Etiquettes!$H$11</f>
        <v/>
      </c>
      <c r="N7" s="21">
        <f>_xlfn.CONCAT(I7,IF(ISBLANK(C7),"",_xlfn.CONCAT(" = ",MROUND(C7,1)," ",E7))," (",K7,")")</f>
        <v/>
      </c>
    </row>
    <row r="8">
      <c r="A8">
        <f>'Echanges territoires'!$B$2</f>
        <v/>
      </c>
      <c r="B8">
        <f>Produits!$B$11</f>
        <v/>
      </c>
      <c r="C8" s="1097">
        <f>'Prétraitement échanges'!D11</f>
        <v/>
      </c>
      <c r="D8" s="104" t="n"/>
      <c r="E8">
        <f>Etiquettes!$C$3</f>
        <v/>
      </c>
      <c r="F8" s="21">
        <f>Etiquettes!$P$6</f>
        <v/>
      </c>
      <c r="G8" s="21">
        <f>Etiquettes!$H$5</f>
        <v/>
      </c>
      <c r="H8">
        <f>Etiquettes!$C$4</f>
        <v/>
      </c>
      <c r="I8" t="inlineStr">
        <is>
          <t>Importation de graines</t>
        </is>
      </c>
      <c r="K8" t="inlineStr">
        <is>
          <t>Douanes françaises - Eurostat</t>
        </is>
      </c>
      <c r="L8" s="105" t="inlineStr">
        <is>
          <t>Echanges mensuels - EUROSTAT</t>
        </is>
      </c>
      <c r="M8" s="21">
        <f>Etiquettes!$H$11</f>
        <v/>
      </c>
      <c r="N8" s="21">
        <f>_xlfn.CONCAT(I8,IF(ISBLANK(C8),"",_xlfn.CONCAT(" = ",MROUND(C8,1)," ",E8))," (",K8,")")</f>
        <v/>
      </c>
    </row>
    <row r="9">
      <c r="A9">
        <f>Produits!$B$11</f>
        <v/>
      </c>
      <c r="B9">
        <f>'Echanges territoires'!$B$3</f>
        <v/>
      </c>
      <c r="C9" s="1097">
        <f>'Prétraitement échanges'!E11</f>
        <v/>
      </c>
      <c r="D9" s="864" t="n"/>
      <c r="E9">
        <f>Etiquettes!$C$3</f>
        <v/>
      </c>
      <c r="F9" s="21">
        <f>Etiquettes!$P$6</f>
        <v/>
      </c>
      <c r="G9" s="21">
        <f>Etiquettes!$H$5</f>
        <v/>
      </c>
      <c r="H9">
        <f>Etiquettes!$C$4</f>
        <v/>
      </c>
      <c r="I9" t="inlineStr">
        <is>
          <t>Exportation de graines</t>
        </is>
      </c>
      <c r="K9" t="inlineStr">
        <is>
          <t>Douanes françaises - Eurostat</t>
        </is>
      </c>
      <c r="L9" s="105" t="inlineStr">
        <is>
          <t>Echanges mensuels - EUROSTAT</t>
        </is>
      </c>
      <c r="M9" s="21">
        <f>Etiquettes!$H$11</f>
        <v/>
      </c>
      <c r="N9" s="21">
        <f>_xlfn.CONCAT(I9,IF(ISBLANK(C9),"",_xlfn.CONCAT(" = ",MROUND(C9,1)," ",E9))," (",K9,")")</f>
        <v/>
      </c>
    </row>
    <row r="10">
      <c r="A10">
        <f>'Echanges territoires'!$B$2</f>
        <v/>
      </c>
      <c r="B10">
        <f>Produits!$B$11</f>
        <v/>
      </c>
      <c r="C10" s="1097">
        <f>'Prétraitement échanges'!F11</f>
        <v/>
      </c>
      <c r="D10" s="104" t="n"/>
      <c r="E10">
        <f>Etiquettes!$C$3</f>
        <v/>
      </c>
      <c r="F10" s="21">
        <f>Etiquettes!$P$6</f>
        <v/>
      </c>
      <c r="G10" s="21">
        <f>Etiquettes!$I$5</f>
        <v/>
      </c>
      <c r="H10">
        <f>Etiquettes!$C$4</f>
        <v/>
      </c>
      <c r="I10" t="inlineStr">
        <is>
          <t>Importation de graines</t>
        </is>
      </c>
      <c r="K10" t="inlineStr">
        <is>
          <t>Douanes françaises - Eurostat</t>
        </is>
      </c>
      <c r="L10" s="105" t="inlineStr">
        <is>
          <t>Echanges mensuels - EUROSTAT</t>
        </is>
      </c>
      <c r="M10" s="21">
        <f>Etiquettes!$H$11</f>
        <v/>
      </c>
      <c r="N10" s="21">
        <f>_xlfn.CONCAT(I10,IF(ISBLANK(C10),"",_xlfn.CONCAT(" = ",MROUND(C10,1)," ",E10))," (",K10,")")</f>
        <v/>
      </c>
    </row>
    <row r="11">
      <c r="A11">
        <f>Produits!$B$11</f>
        <v/>
      </c>
      <c r="B11">
        <f>'Echanges territoires'!$B$3</f>
        <v/>
      </c>
      <c r="C11" s="1097">
        <f>'Prétraitement échanges'!G11</f>
        <v/>
      </c>
      <c r="D11" s="864" t="n"/>
      <c r="E11">
        <f>Etiquettes!$C$3</f>
        <v/>
      </c>
      <c r="F11" s="21">
        <f>Etiquettes!$P$6</f>
        <v/>
      </c>
      <c r="G11" s="21">
        <f>Etiquettes!$I$5</f>
        <v/>
      </c>
      <c r="H11">
        <f>Etiquettes!$C$4</f>
        <v/>
      </c>
      <c r="I11" t="inlineStr">
        <is>
          <t>Exportation de graines</t>
        </is>
      </c>
      <c r="K11" t="inlineStr">
        <is>
          <t>Douanes françaises - Eurostat</t>
        </is>
      </c>
      <c r="L11" s="105" t="inlineStr">
        <is>
          <t>Echanges mensuels - EUROSTAT</t>
        </is>
      </c>
      <c r="M11" s="21">
        <f>Etiquettes!$H$11</f>
        <v/>
      </c>
      <c r="N11" s="21">
        <f>_xlfn.CONCAT(I11,IF(ISBLANK(C11),"",_xlfn.CONCAT(" = ",MROUND(C11,1)," ",E11))," (",K11,")")</f>
        <v/>
      </c>
    </row>
    <row r="12">
      <c r="A12">
        <f>'Echanges territoires'!$B$2</f>
        <v/>
      </c>
      <c r="B12">
        <f>Produits!$B$11</f>
        <v/>
      </c>
      <c r="C12" s="1097">
        <f>'Prétraitement échanges'!H11</f>
        <v/>
      </c>
      <c r="D12" s="104" t="n"/>
      <c r="E12">
        <f>Etiquettes!$C$3</f>
        <v/>
      </c>
      <c r="F12" s="21">
        <f>Etiquettes!$P$6</f>
        <v/>
      </c>
      <c r="G12" s="21">
        <f>Etiquettes!$J$5</f>
        <v/>
      </c>
      <c r="H12">
        <f>Etiquettes!$C$4</f>
        <v/>
      </c>
      <c r="I12" t="inlineStr">
        <is>
          <t>Importation de graines</t>
        </is>
      </c>
      <c r="K12" t="inlineStr">
        <is>
          <t>Douanes françaises - Eurostat</t>
        </is>
      </c>
      <c r="L12" s="105" t="inlineStr">
        <is>
          <t>Echanges mensuels - EUROSTAT</t>
        </is>
      </c>
      <c r="M12" s="21">
        <f>Etiquettes!$H$11</f>
        <v/>
      </c>
      <c r="N12" s="21">
        <f>_xlfn.CONCAT(I12,IF(ISBLANK(C12),"",_xlfn.CONCAT(" = ",MROUND(C12,1)," ",E12))," (",K12,")")</f>
        <v/>
      </c>
    </row>
    <row r="13">
      <c r="A13">
        <f>Produits!$B$11</f>
        <v/>
      </c>
      <c r="B13">
        <f>'Echanges territoires'!$B$3</f>
        <v/>
      </c>
      <c r="C13" s="1097">
        <f>'Prétraitement échanges'!I11</f>
        <v/>
      </c>
      <c r="D13" s="864" t="n"/>
      <c r="E13">
        <f>Etiquettes!$C$3</f>
        <v/>
      </c>
      <c r="F13" s="21">
        <f>Etiquettes!$P$6</f>
        <v/>
      </c>
      <c r="G13" s="21">
        <f>Etiquettes!$J$5</f>
        <v/>
      </c>
      <c r="H13">
        <f>Etiquettes!$C$4</f>
        <v/>
      </c>
      <c r="I13" t="inlineStr">
        <is>
          <t>Exportation de graines</t>
        </is>
      </c>
      <c r="K13" t="inlineStr">
        <is>
          <t>Douanes françaises - Eurostat</t>
        </is>
      </c>
      <c r="L13" s="105" t="inlineStr">
        <is>
          <t>Echanges mensuels - EUROSTAT</t>
        </is>
      </c>
      <c r="M13" s="21">
        <f>Etiquettes!$H$11</f>
        <v/>
      </c>
      <c r="N13" s="21">
        <f>_xlfn.CONCAT(I13,IF(ISBLANK(C13),"",_xlfn.CONCAT(" = ",MROUND(C13,1)," ",E13))," (",K13,")")</f>
        <v/>
      </c>
    </row>
    <row r="14">
      <c r="A14">
        <f>'Echanges territoires'!$B$2</f>
        <v/>
      </c>
      <c r="B14">
        <f>Produits!$B$11</f>
        <v/>
      </c>
      <c r="C14" s="1097">
        <f>'Prétraitement échanges'!D15</f>
        <v/>
      </c>
      <c r="D14" s="104" t="n"/>
      <c r="E14">
        <f>Etiquettes!$C$3</f>
        <v/>
      </c>
      <c r="F14" s="21">
        <f>Etiquettes!$Q$6</f>
        <v/>
      </c>
      <c r="G14" s="21">
        <f>Etiquettes!$H$5</f>
        <v/>
      </c>
      <c r="H14">
        <f>Etiquettes!$C$4</f>
        <v/>
      </c>
      <c r="I14" t="inlineStr">
        <is>
          <t>Importation de graines</t>
        </is>
      </c>
      <c r="K14" t="inlineStr">
        <is>
          <t>Douanes françaises - Eurostat</t>
        </is>
      </c>
      <c r="L14" s="105" t="inlineStr">
        <is>
          <t>Echanges mensuels - EUROSTAT</t>
        </is>
      </c>
      <c r="M14" s="21">
        <f>Etiquettes!$H$11</f>
        <v/>
      </c>
      <c r="N14" s="21">
        <f>_xlfn.CONCAT(I14,IF(ISBLANK(C14),"",_xlfn.CONCAT(" = ",MROUND(C14,1)," ",E14))," (",K14,")")</f>
        <v/>
      </c>
    </row>
    <row r="15">
      <c r="A15">
        <f>Produits!$B$11</f>
        <v/>
      </c>
      <c r="B15">
        <f>'Echanges territoires'!$B$3</f>
        <v/>
      </c>
      <c r="C15" s="1097">
        <f>'Prétraitement échanges'!E15</f>
        <v/>
      </c>
      <c r="D15" s="864" t="n"/>
      <c r="E15">
        <f>Etiquettes!$C$3</f>
        <v/>
      </c>
      <c r="F15" s="21">
        <f>Etiquettes!$Q$6</f>
        <v/>
      </c>
      <c r="G15" s="21">
        <f>Etiquettes!$H$5</f>
        <v/>
      </c>
      <c r="H15">
        <f>Etiquettes!$C$4</f>
        <v/>
      </c>
      <c r="I15" t="inlineStr">
        <is>
          <t>Exportation de graines</t>
        </is>
      </c>
      <c r="K15" t="inlineStr">
        <is>
          <t>Douanes françaises - Eurostat</t>
        </is>
      </c>
      <c r="L15" s="105" t="inlineStr">
        <is>
          <t>Echanges mensuels - EUROSTAT</t>
        </is>
      </c>
      <c r="M15" s="21">
        <f>Etiquettes!$H$11</f>
        <v/>
      </c>
      <c r="N15" s="21">
        <f>_xlfn.CONCAT(I15,IF(ISBLANK(C15),"",_xlfn.CONCAT(" = ",MROUND(C15,1)," ",E15))," (",K15,")")</f>
        <v/>
      </c>
    </row>
    <row r="16">
      <c r="A16">
        <f>'Echanges territoires'!$B$2</f>
        <v/>
      </c>
      <c r="B16">
        <f>Produits!$B$11</f>
        <v/>
      </c>
      <c r="C16" s="1097">
        <f>'Prétraitement échanges'!F15</f>
        <v/>
      </c>
      <c r="D16" s="104" t="n"/>
      <c r="E16">
        <f>Etiquettes!$C$3</f>
        <v/>
      </c>
      <c r="F16" s="21">
        <f>Etiquettes!$Q$6</f>
        <v/>
      </c>
      <c r="G16" s="21">
        <f>Etiquettes!$I$5</f>
        <v/>
      </c>
      <c r="H16">
        <f>Etiquettes!$C$4</f>
        <v/>
      </c>
      <c r="I16" t="inlineStr">
        <is>
          <t>Importation de graines</t>
        </is>
      </c>
      <c r="K16" t="inlineStr">
        <is>
          <t>Douanes françaises - Eurostat</t>
        </is>
      </c>
      <c r="L16" s="105" t="inlineStr">
        <is>
          <t>Echanges mensuels - EUROSTAT</t>
        </is>
      </c>
      <c r="M16" s="21">
        <f>Etiquettes!$H$11</f>
        <v/>
      </c>
      <c r="N16" s="21">
        <f>_xlfn.CONCAT(I16,IF(ISBLANK(C16),"",_xlfn.CONCAT(" = ",MROUND(C16,1)," ",E16))," (",K16,")")</f>
        <v/>
      </c>
    </row>
    <row r="17">
      <c r="A17">
        <f>Produits!$B$11</f>
        <v/>
      </c>
      <c r="B17">
        <f>'Echanges territoires'!$B$3</f>
        <v/>
      </c>
      <c r="C17" s="1097">
        <f>'Prétraitement échanges'!G15</f>
        <v/>
      </c>
      <c r="D17" s="864" t="n"/>
      <c r="E17">
        <f>Etiquettes!$C$3</f>
        <v/>
      </c>
      <c r="F17" s="21">
        <f>Etiquettes!$Q$6</f>
        <v/>
      </c>
      <c r="G17" s="21">
        <f>Etiquettes!$I$5</f>
        <v/>
      </c>
      <c r="H17">
        <f>Etiquettes!$C$4</f>
        <v/>
      </c>
      <c r="I17" t="inlineStr">
        <is>
          <t>Exportation de graines</t>
        </is>
      </c>
      <c r="K17" t="inlineStr">
        <is>
          <t>Douanes françaises - Eurostat</t>
        </is>
      </c>
      <c r="L17" s="105" t="inlineStr">
        <is>
          <t>Echanges mensuels - EUROSTAT</t>
        </is>
      </c>
      <c r="M17" s="21">
        <f>Etiquettes!$H$11</f>
        <v/>
      </c>
      <c r="N17" s="21">
        <f>_xlfn.CONCAT(I17,IF(ISBLANK(C17),"",_xlfn.CONCAT(" = ",MROUND(C17,1)," ",E17))," (",K17,")")</f>
        <v/>
      </c>
    </row>
    <row r="18">
      <c r="A18">
        <f>'Echanges territoires'!$B$2</f>
        <v/>
      </c>
      <c r="B18">
        <f>Produits!$B$11</f>
        <v/>
      </c>
      <c r="C18" s="1097">
        <f>'Prétraitement échanges'!H15</f>
        <v/>
      </c>
      <c r="D18" s="104" t="n"/>
      <c r="E18">
        <f>Etiquettes!$C$3</f>
        <v/>
      </c>
      <c r="F18" s="21">
        <f>Etiquettes!$Q$6</f>
        <v/>
      </c>
      <c r="G18" s="21">
        <f>Etiquettes!$J$5</f>
        <v/>
      </c>
      <c r="H18">
        <f>Etiquettes!$C$4</f>
        <v/>
      </c>
      <c r="I18" t="inlineStr">
        <is>
          <t>Importation de graines</t>
        </is>
      </c>
      <c r="K18" t="inlineStr">
        <is>
          <t>Douanes françaises - Eurostat</t>
        </is>
      </c>
      <c r="L18" s="105" t="inlineStr">
        <is>
          <t>Echanges mensuels - EUROSTAT</t>
        </is>
      </c>
      <c r="M18" s="21">
        <f>Etiquettes!$H$11</f>
        <v/>
      </c>
      <c r="N18" s="21">
        <f>_xlfn.CONCAT(I18,IF(ISBLANK(C18),"",_xlfn.CONCAT(" = ",MROUND(C18,1)," ",E18))," (",K18,")")</f>
        <v/>
      </c>
    </row>
    <row r="19">
      <c r="A19">
        <f>Produits!$B$11</f>
        <v/>
      </c>
      <c r="B19">
        <f>'Echanges territoires'!$B$3</f>
        <v/>
      </c>
      <c r="C19" s="1097">
        <f>'Prétraitement échanges'!I15</f>
        <v/>
      </c>
      <c r="D19" s="864" t="n"/>
      <c r="E19">
        <f>Etiquettes!$C$3</f>
        <v/>
      </c>
      <c r="F19" s="21">
        <f>Etiquettes!$Q$6</f>
        <v/>
      </c>
      <c r="G19" s="21">
        <f>Etiquettes!$J$5</f>
        <v/>
      </c>
      <c r="H19">
        <f>Etiquettes!$C$4</f>
        <v/>
      </c>
      <c r="I19" t="inlineStr">
        <is>
          <t>Exportation de graines</t>
        </is>
      </c>
      <c r="K19" t="inlineStr">
        <is>
          <t>Douanes françaises - Eurostat</t>
        </is>
      </c>
      <c r="L19" s="105" t="inlineStr">
        <is>
          <t>Echanges mensuels - EUROSTAT</t>
        </is>
      </c>
      <c r="M19" s="21">
        <f>Etiquettes!$H$11</f>
        <v/>
      </c>
      <c r="N19" s="21">
        <f>_xlfn.CONCAT(I19,IF(ISBLANK(C19),"",_xlfn.CONCAT(" = ",MROUND(C19,1)," ",E19))," (",K19,")")</f>
        <v/>
      </c>
    </row>
    <row r="20">
      <c r="A20">
        <f>'Echanges territoires'!$B$2</f>
        <v/>
      </c>
      <c r="B20">
        <f>Produits!$B$11</f>
        <v/>
      </c>
      <c r="C20" s="1097">
        <f>'Prétraitement échanges'!D19</f>
        <v/>
      </c>
      <c r="D20" s="104" t="n"/>
      <c r="E20">
        <f>Etiquettes!$C$3</f>
        <v/>
      </c>
      <c r="F20" s="21">
        <f>Etiquettes!$O$6</f>
        <v/>
      </c>
      <c r="G20" s="21">
        <f>Etiquettes!$H$5</f>
        <v/>
      </c>
      <c r="H20">
        <f>Etiquettes!$C$4</f>
        <v/>
      </c>
      <c r="I20" t="inlineStr">
        <is>
          <t>Importation de graines</t>
        </is>
      </c>
      <c r="K20" t="inlineStr">
        <is>
          <t>Douanes françaises - Eurostat</t>
        </is>
      </c>
      <c r="L20" s="105" t="inlineStr">
        <is>
          <t>Echanges mensuels - EUROSTAT</t>
        </is>
      </c>
      <c r="M20" s="21">
        <f>Etiquettes!$H$11</f>
        <v/>
      </c>
      <c r="N20" s="21">
        <f>_xlfn.CONCAT(I20,IF(ISBLANK(C20),"",_xlfn.CONCAT(" = ",MROUND(C20,1)," ",E20))," (",K20,")")</f>
        <v/>
      </c>
    </row>
    <row r="21">
      <c r="A21">
        <f>Produits!$B$11</f>
        <v/>
      </c>
      <c r="B21">
        <f>'Echanges territoires'!$B$3</f>
        <v/>
      </c>
      <c r="C21" s="1097">
        <f>'Prétraitement échanges'!E19</f>
        <v/>
      </c>
      <c r="D21" s="864" t="n"/>
      <c r="E21">
        <f>Etiquettes!$C$3</f>
        <v/>
      </c>
      <c r="F21" s="21">
        <f>Etiquettes!$O$6</f>
        <v/>
      </c>
      <c r="G21" s="21">
        <f>Etiquettes!$H$5</f>
        <v/>
      </c>
      <c r="H21">
        <f>Etiquettes!$C$4</f>
        <v/>
      </c>
      <c r="I21" t="inlineStr">
        <is>
          <t>Exportation de graines</t>
        </is>
      </c>
      <c r="K21" t="inlineStr">
        <is>
          <t>Douanes françaises - Eurostat</t>
        </is>
      </c>
      <c r="L21" s="105" t="inlineStr">
        <is>
          <t>Echanges mensuels - EUROSTAT</t>
        </is>
      </c>
      <c r="M21" s="21">
        <f>Etiquettes!$H$11</f>
        <v/>
      </c>
      <c r="N21" s="21">
        <f>_xlfn.CONCAT(I21,IF(ISBLANK(C21),"",_xlfn.CONCAT(" = ",MROUND(C21,1)," ",E21))," (",K21,")")</f>
        <v/>
      </c>
    </row>
    <row r="22">
      <c r="A22">
        <f>'Echanges territoires'!$B$2</f>
        <v/>
      </c>
      <c r="B22">
        <f>Produits!$B$11</f>
        <v/>
      </c>
      <c r="C22" s="1097">
        <f>'Prétraitement échanges'!F19</f>
        <v/>
      </c>
      <c r="D22" s="104" t="n"/>
      <c r="E22">
        <f>Etiquettes!$C$3</f>
        <v/>
      </c>
      <c r="F22" s="21">
        <f>Etiquettes!$O$6</f>
        <v/>
      </c>
      <c r="G22" s="21">
        <f>Etiquettes!$I$5</f>
        <v/>
      </c>
      <c r="H22">
        <f>Etiquettes!$C$4</f>
        <v/>
      </c>
      <c r="I22" t="inlineStr">
        <is>
          <t>Importation de graines</t>
        </is>
      </c>
      <c r="K22" t="inlineStr">
        <is>
          <t>Douanes françaises - Eurostat</t>
        </is>
      </c>
      <c r="L22" s="105" t="inlineStr">
        <is>
          <t>Echanges mensuels - EUROSTAT</t>
        </is>
      </c>
      <c r="M22" s="21">
        <f>Etiquettes!$H$11</f>
        <v/>
      </c>
      <c r="N22" s="21">
        <f>_xlfn.CONCAT(I22,IF(ISBLANK(C22),"",_xlfn.CONCAT(" = ",MROUND(C22,1)," ",E22))," (",K22,")")</f>
        <v/>
      </c>
    </row>
    <row r="23">
      <c r="A23">
        <f>Produits!$B$11</f>
        <v/>
      </c>
      <c r="B23">
        <f>'Echanges territoires'!$B$3</f>
        <v/>
      </c>
      <c r="C23" s="1097">
        <f>'Prétraitement échanges'!G19</f>
        <v/>
      </c>
      <c r="D23" s="864" t="n"/>
      <c r="E23">
        <f>Etiquettes!$C$3</f>
        <v/>
      </c>
      <c r="F23" s="21">
        <f>Etiquettes!$O$6</f>
        <v/>
      </c>
      <c r="G23" s="21">
        <f>Etiquettes!$I$5</f>
        <v/>
      </c>
      <c r="H23">
        <f>Etiquettes!$C$4</f>
        <v/>
      </c>
      <c r="I23" t="inlineStr">
        <is>
          <t>Exportation de graines</t>
        </is>
      </c>
      <c r="K23" t="inlineStr">
        <is>
          <t>Douanes françaises - Eurostat</t>
        </is>
      </c>
      <c r="L23" s="105" t="inlineStr">
        <is>
          <t>Echanges mensuels - EUROSTAT</t>
        </is>
      </c>
      <c r="M23" s="21">
        <f>Etiquettes!$H$11</f>
        <v/>
      </c>
      <c r="N23" s="21">
        <f>_xlfn.CONCAT(I23,IF(ISBLANK(C23),"",_xlfn.CONCAT(" = ",MROUND(C23,1)," ",E23))," (",K23,")")</f>
        <v/>
      </c>
    </row>
    <row r="24">
      <c r="A24">
        <f>'Echanges territoires'!$B$2</f>
        <v/>
      </c>
      <c r="B24">
        <f>Produits!$B$11</f>
        <v/>
      </c>
      <c r="C24" s="1097">
        <f>'Prétraitement échanges'!H19</f>
        <v/>
      </c>
      <c r="D24" s="104" t="n"/>
      <c r="E24">
        <f>Etiquettes!$C$3</f>
        <v/>
      </c>
      <c r="F24" s="21">
        <f>Etiquettes!$O$6</f>
        <v/>
      </c>
      <c r="G24" s="21">
        <f>Etiquettes!$J$5</f>
        <v/>
      </c>
      <c r="H24">
        <f>Etiquettes!$C$4</f>
        <v/>
      </c>
      <c r="I24" t="inlineStr">
        <is>
          <t>Importation de graines</t>
        </is>
      </c>
      <c r="K24" t="inlineStr">
        <is>
          <t>Douanes françaises - Eurostat</t>
        </is>
      </c>
      <c r="L24" s="105" t="inlineStr">
        <is>
          <t>Echanges mensuels - EUROSTAT</t>
        </is>
      </c>
      <c r="M24" s="21">
        <f>Etiquettes!$H$11</f>
        <v/>
      </c>
      <c r="N24" s="21">
        <f>_xlfn.CONCAT(I24,IF(ISBLANK(C24),"",_xlfn.CONCAT(" = ",MROUND(C24,1)," ",E24))," (",K24,")")</f>
        <v/>
      </c>
    </row>
    <row r="25">
      <c r="A25">
        <f>Produits!$B$11</f>
        <v/>
      </c>
      <c r="B25">
        <f>'Echanges territoires'!$B$3</f>
        <v/>
      </c>
      <c r="C25" s="1097">
        <f>'Prétraitement échanges'!I19</f>
        <v/>
      </c>
      <c r="D25" s="864" t="n"/>
      <c r="E25">
        <f>Etiquettes!$C$3</f>
        <v/>
      </c>
      <c r="F25" s="21">
        <f>Etiquettes!$O$6</f>
        <v/>
      </c>
      <c r="G25" s="21">
        <f>Etiquettes!$J$5</f>
        <v/>
      </c>
      <c r="H25">
        <f>Etiquettes!$C$4</f>
        <v/>
      </c>
      <c r="I25" t="inlineStr">
        <is>
          <t>Exportation de graines</t>
        </is>
      </c>
      <c r="K25" t="inlineStr">
        <is>
          <t>Douanes françaises - Eurostat</t>
        </is>
      </c>
      <c r="L25" s="105" t="inlineStr">
        <is>
          <t>Echanges mensuels - EUROSTAT</t>
        </is>
      </c>
      <c r="M25" s="21">
        <f>Etiquettes!$H$11</f>
        <v/>
      </c>
      <c r="N25" s="21">
        <f>_xlfn.CONCAT(I25,IF(ISBLANK(C25),"",_xlfn.CONCAT(" = ",MROUND(C25,1)," ",E25))," (",K25,")")</f>
        <v/>
      </c>
    </row>
    <row r="26">
      <c r="A26">
        <f>'Echanges territoires'!$B$2</f>
        <v/>
      </c>
      <c r="B26">
        <f>Produits!$B$11</f>
        <v/>
      </c>
      <c r="C26" s="1097">
        <f>'Prétraitement échanges'!D20</f>
        <v/>
      </c>
      <c r="D26" s="104" t="n"/>
      <c r="E26">
        <f>Etiquettes!$C$3</f>
        <v/>
      </c>
      <c r="F26" s="21">
        <f>Etiquettes!$M$6</f>
        <v/>
      </c>
      <c r="G26" s="21">
        <f>Etiquettes!$H$5</f>
        <v/>
      </c>
      <c r="H26">
        <f>Etiquettes!$C$4</f>
        <v/>
      </c>
      <c r="I26" t="inlineStr">
        <is>
          <t>Importation de graines</t>
        </is>
      </c>
      <c r="K26" t="inlineStr">
        <is>
          <t>Douanes françaises - Eurostat</t>
        </is>
      </c>
      <c r="L26" s="105" t="inlineStr">
        <is>
          <t>Echanges mensuels - EUROSTAT</t>
        </is>
      </c>
      <c r="M26" s="21">
        <f>Etiquettes!$H$11</f>
        <v/>
      </c>
      <c r="N26" s="21">
        <f>_xlfn.CONCAT(I26,IF(ISBLANK(C26),"",_xlfn.CONCAT(" = ",MROUND(C26,1)," ",E26))," (",K26,")")</f>
        <v/>
      </c>
    </row>
    <row r="27">
      <c r="A27">
        <f>Produits!$B$11</f>
        <v/>
      </c>
      <c r="B27">
        <f>'Echanges territoires'!$B$3</f>
        <v/>
      </c>
      <c r="C27" s="1097">
        <f>'Prétraitement échanges'!E20</f>
        <v/>
      </c>
      <c r="D27" s="864" t="n"/>
      <c r="E27">
        <f>Etiquettes!$C$3</f>
        <v/>
      </c>
      <c r="F27" s="21">
        <f>Etiquettes!$M$6</f>
        <v/>
      </c>
      <c r="G27" s="21">
        <f>Etiquettes!$H$5</f>
        <v/>
      </c>
      <c r="H27">
        <f>Etiquettes!$C$4</f>
        <v/>
      </c>
      <c r="I27" t="inlineStr">
        <is>
          <t>Exportation de graines</t>
        </is>
      </c>
      <c r="K27" t="inlineStr">
        <is>
          <t>Douanes françaises - Eurostat</t>
        </is>
      </c>
      <c r="L27" s="105" t="inlineStr">
        <is>
          <t>Echanges mensuels - EUROSTAT</t>
        </is>
      </c>
      <c r="M27" s="21">
        <f>Etiquettes!$H$11</f>
        <v/>
      </c>
      <c r="N27" s="21">
        <f>_xlfn.CONCAT(I27,IF(ISBLANK(C27),"",_xlfn.CONCAT(" = ",MROUND(C27,1)," ",E27))," (",K27,")")</f>
        <v/>
      </c>
    </row>
    <row r="28">
      <c r="A28">
        <f>'Echanges territoires'!$B$2</f>
        <v/>
      </c>
      <c r="B28">
        <f>Produits!$B$11</f>
        <v/>
      </c>
      <c r="C28" s="1097">
        <f>'Prétraitement échanges'!F20</f>
        <v/>
      </c>
      <c r="D28" s="104" t="n"/>
      <c r="E28">
        <f>Etiquettes!$C$3</f>
        <v/>
      </c>
      <c r="F28" s="21">
        <f>Etiquettes!$M$6</f>
        <v/>
      </c>
      <c r="G28" s="21">
        <f>Etiquettes!$I$5</f>
        <v/>
      </c>
      <c r="H28">
        <f>Etiquettes!$C$4</f>
        <v/>
      </c>
      <c r="I28" t="inlineStr">
        <is>
          <t>Importation de graines</t>
        </is>
      </c>
      <c r="K28" t="inlineStr">
        <is>
          <t>Douanes françaises - Eurostat</t>
        </is>
      </c>
      <c r="L28" s="105" t="inlineStr">
        <is>
          <t>Echanges mensuels - EUROSTAT</t>
        </is>
      </c>
      <c r="M28" s="21">
        <f>Etiquettes!$H$11</f>
        <v/>
      </c>
      <c r="N28" s="21">
        <f>_xlfn.CONCAT(I28,IF(ISBLANK(C28),"",_xlfn.CONCAT(" = ",MROUND(C28,1)," ",E28))," (",K28,")")</f>
        <v/>
      </c>
    </row>
    <row r="29">
      <c r="A29">
        <f>Produits!$B$11</f>
        <v/>
      </c>
      <c r="B29">
        <f>'Echanges territoires'!$B$3</f>
        <v/>
      </c>
      <c r="C29" s="1097">
        <f>'Prétraitement échanges'!G20</f>
        <v/>
      </c>
      <c r="D29" s="864" t="n"/>
      <c r="E29">
        <f>Etiquettes!$C$3</f>
        <v/>
      </c>
      <c r="F29" s="21">
        <f>Etiquettes!$M$6</f>
        <v/>
      </c>
      <c r="G29" s="21">
        <f>Etiquettes!$I$5</f>
        <v/>
      </c>
      <c r="H29">
        <f>Etiquettes!$C$4</f>
        <v/>
      </c>
      <c r="I29" t="inlineStr">
        <is>
          <t>Exportation de graines</t>
        </is>
      </c>
      <c r="K29" t="inlineStr">
        <is>
          <t>Douanes françaises - Eurostat</t>
        </is>
      </c>
      <c r="L29" s="105" t="inlineStr">
        <is>
          <t>Echanges mensuels - EUROSTAT</t>
        </is>
      </c>
      <c r="M29" s="21">
        <f>Etiquettes!$H$11</f>
        <v/>
      </c>
      <c r="N29" s="21">
        <f>_xlfn.CONCAT(I29,IF(ISBLANK(C29),"",_xlfn.CONCAT(" = ",MROUND(C29,1)," ",E29))," (",K29,")")</f>
        <v/>
      </c>
    </row>
    <row r="30">
      <c r="A30">
        <f>'Echanges territoires'!$B$2</f>
        <v/>
      </c>
      <c r="B30">
        <f>Produits!$B$11</f>
        <v/>
      </c>
      <c r="C30" s="1097">
        <f>'Prétraitement échanges'!H20</f>
        <v/>
      </c>
      <c r="D30" s="104" t="n"/>
      <c r="E30">
        <f>Etiquettes!$C$3</f>
        <v/>
      </c>
      <c r="F30" s="21">
        <f>Etiquettes!$M$6</f>
        <v/>
      </c>
      <c r="G30" s="21">
        <f>Etiquettes!$J$5</f>
        <v/>
      </c>
      <c r="H30">
        <f>Etiquettes!$C$4</f>
        <v/>
      </c>
      <c r="I30" t="inlineStr">
        <is>
          <t>Importation de graines</t>
        </is>
      </c>
      <c r="K30" t="inlineStr">
        <is>
          <t>Douanes françaises - Eurostat</t>
        </is>
      </c>
      <c r="L30" s="105" t="inlineStr">
        <is>
          <t>Echanges mensuels - EUROSTAT</t>
        </is>
      </c>
      <c r="M30" s="21">
        <f>Etiquettes!$H$11</f>
        <v/>
      </c>
      <c r="N30" s="21">
        <f>_xlfn.CONCAT(I30,IF(ISBLANK(C30),"",_xlfn.CONCAT(" = ",MROUND(C30,1)," ",E30))," (",K30,")")</f>
        <v/>
      </c>
    </row>
    <row r="31">
      <c r="A31">
        <f>Produits!$B$11</f>
        <v/>
      </c>
      <c r="B31">
        <f>'Echanges territoires'!$B$3</f>
        <v/>
      </c>
      <c r="C31" s="1097">
        <f>'Prétraitement échanges'!I20</f>
        <v/>
      </c>
      <c r="D31" s="864" t="n"/>
      <c r="E31">
        <f>Etiquettes!$C$3</f>
        <v/>
      </c>
      <c r="F31" s="21">
        <f>Etiquettes!$M$6</f>
        <v/>
      </c>
      <c r="G31" s="21">
        <f>Etiquettes!$J$5</f>
        <v/>
      </c>
      <c r="H31">
        <f>Etiquettes!$C$4</f>
        <v/>
      </c>
      <c r="I31" t="inlineStr">
        <is>
          <t>Exportation de graines</t>
        </is>
      </c>
      <c r="K31" t="inlineStr">
        <is>
          <t>Douanes françaises - Eurostat</t>
        </is>
      </c>
      <c r="L31" s="105" t="inlineStr">
        <is>
          <t>Echanges mensuels - EUROSTAT</t>
        </is>
      </c>
      <c r="M31" s="21">
        <f>Etiquettes!$H$11</f>
        <v/>
      </c>
      <c r="N31" s="21">
        <f>_xlfn.CONCAT(I31,IF(ISBLANK(C31),"",_xlfn.CONCAT(" = ",MROUND(C31,1)," ",E31))," (",K31,")")</f>
        <v/>
      </c>
    </row>
    <row r="32">
      <c r="A32">
        <f>'Echanges territoires'!$B$2</f>
        <v/>
      </c>
      <c r="B32">
        <f>Produits!$B$11</f>
        <v/>
      </c>
      <c r="C32" s="1097">
        <f>'Prétraitement échanges'!D26</f>
        <v/>
      </c>
      <c r="D32" s="104" t="n"/>
      <c r="E32">
        <f>Etiquettes!$C$3</f>
        <v/>
      </c>
      <c r="F32" s="21">
        <f>Etiquettes!$J$6</f>
        <v/>
      </c>
      <c r="G32" s="21">
        <f>Etiquettes!$H$5</f>
        <v/>
      </c>
      <c r="H32">
        <f>Etiquettes!$C$4</f>
        <v/>
      </c>
      <c r="I32" t="inlineStr">
        <is>
          <t>Importation de graines</t>
        </is>
      </c>
      <c r="K32" t="inlineStr">
        <is>
          <t>Douanes françaises - Eurostat</t>
        </is>
      </c>
      <c r="L32" s="105" t="inlineStr">
        <is>
          <t>Echanges mensuels - EUROSTAT</t>
        </is>
      </c>
      <c r="M32" s="21">
        <f>Etiquettes!$H$11</f>
        <v/>
      </c>
      <c r="N32" s="21">
        <f>_xlfn.CONCAT(I32,IF(ISBLANK(C32),"",_xlfn.CONCAT(" = ",MROUND(C32,1)," ",E32))," (",K32,")")</f>
        <v/>
      </c>
    </row>
    <row r="33">
      <c r="A33">
        <f>Produits!$B$11</f>
        <v/>
      </c>
      <c r="B33">
        <f>'Echanges territoires'!$B$3</f>
        <v/>
      </c>
      <c r="C33" s="1097">
        <f>'Prétraitement échanges'!E26</f>
        <v/>
      </c>
      <c r="D33" s="864" t="n"/>
      <c r="E33">
        <f>Etiquettes!$C$3</f>
        <v/>
      </c>
      <c r="F33" s="21">
        <f>Etiquettes!$J$6</f>
        <v/>
      </c>
      <c r="G33" s="21">
        <f>Etiquettes!$H$5</f>
        <v/>
      </c>
      <c r="H33">
        <f>Etiquettes!$C$4</f>
        <v/>
      </c>
      <c r="I33" t="inlineStr">
        <is>
          <t>Exportation de graines</t>
        </is>
      </c>
      <c r="K33" t="inlineStr">
        <is>
          <t>Douanes françaises - Eurostat</t>
        </is>
      </c>
      <c r="L33" s="105" t="inlineStr">
        <is>
          <t>Echanges mensuels - EUROSTAT</t>
        </is>
      </c>
      <c r="M33" s="21">
        <f>Etiquettes!$H$11</f>
        <v/>
      </c>
      <c r="N33" s="21">
        <f>_xlfn.CONCAT(I33,IF(ISBLANK(C33),"",_xlfn.CONCAT(" = ",MROUND(C33,1)," ",E33))," (",K33,")")</f>
        <v/>
      </c>
    </row>
    <row r="34">
      <c r="A34">
        <f>'Echanges territoires'!$B$2</f>
        <v/>
      </c>
      <c r="B34">
        <f>Produits!$B$11</f>
        <v/>
      </c>
      <c r="C34" s="1097">
        <f>'Prétraitement échanges'!F26</f>
        <v/>
      </c>
      <c r="D34" s="104" t="n"/>
      <c r="E34">
        <f>Etiquettes!$C$3</f>
        <v/>
      </c>
      <c r="F34" s="21">
        <f>Etiquettes!$J$6</f>
        <v/>
      </c>
      <c r="G34" s="21">
        <f>Etiquettes!$I$5</f>
        <v/>
      </c>
      <c r="H34">
        <f>Etiquettes!$C$4</f>
        <v/>
      </c>
      <c r="I34" t="inlineStr">
        <is>
          <t>Importation de graines</t>
        </is>
      </c>
      <c r="K34" t="inlineStr">
        <is>
          <t>Douanes françaises - Eurostat</t>
        </is>
      </c>
      <c r="L34" s="105" t="inlineStr">
        <is>
          <t>Echanges mensuels - EUROSTAT</t>
        </is>
      </c>
      <c r="M34" s="21">
        <f>Etiquettes!$H$11</f>
        <v/>
      </c>
      <c r="N34" s="21">
        <f>_xlfn.CONCAT(I34,IF(ISBLANK(C34),"",_xlfn.CONCAT(" = ",MROUND(C34,1)," ",E34))," (",K34,")")</f>
        <v/>
      </c>
    </row>
    <row r="35">
      <c r="A35">
        <f>Produits!$B$11</f>
        <v/>
      </c>
      <c r="B35">
        <f>'Echanges territoires'!$B$3</f>
        <v/>
      </c>
      <c r="C35" s="1097">
        <f>'Prétraitement échanges'!G26</f>
        <v/>
      </c>
      <c r="D35" s="864" t="n"/>
      <c r="E35">
        <f>Etiquettes!$C$3</f>
        <v/>
      </c>
      <c r="F35" s="21">
        <f>Etiquettes!$J$6</f>
        <v/>
      </c>
      <c r="G35" s="21">
        <f>Etiquettes!$I$5</f>
        <v/>
      </c>
      <c r="H35">
        <f>Etiquettes!$C$4</f>
        <v/>
      </c>
      <c r="I35" t="inlineStr">
        <is>
          <t>Exportation de graines</t>
        </is>
      </c>
      <c r="K35" t="inlineStr">
        <is>
          <t>Douanes françaises - Eurostat</t>
        </is>
      </c>
      <c r="L35" s="105" t="inlineStr">
        <is>
          <t>Echanges mensuels - EUROSTAT</t>
        </is>
      </c>
      <c r="M35" s="21">
        <f>Etiquettes!$H$11</f>
        <v/>
      </c>
      <c r="N35" s="21">
        <f>_xlfn.CONCAT(I35,IF(ISBLANK(C35),"",_xlfn.CONCAT(" = ",MROUND(C35,1)," ",E35))," (",K35,")")</f>
        <v/>
      </c>
    </row>
    <row r="36">
      <c r="A36">
        <f>'Echanges territoires'!$B$2</f>
        <v/>
      </c>
      <c r="B36">
        <f>Produits!$B$11</f>
        <v/>
      </c>
      <c r="C36" s="1097">
        <f>'Prétraitement échanges'!H26</f>
        <v/>
      </c>
      <c r="D36" s="104" t="n"/>
      <c r="E36">
        <f>Etiquettes!$C$3</f>
        <v/>
      </c>
      <c r="F36" s="21">
        <f>Etiquettes!$J$6</f>
        <v/>
      </c>
      <c r="G36" s="21">
        <f>Etiquettes!$J$5</f>
        <v/>
      </c>
      <c r="H36">
        <f>Etiquettes!$C$4</f>
        <v/>
      </c>
      <c r="I36" t="inlineStr">
        <is>
          <t>Importation de graines</t>
        </is>
      </c>
      <c r="K36" t="inlineStr">
        <is>
          <t>Douanes françaises - Eurostat</t>
        </is>
      </c>
      <c r="L36" s="105" t="inlineStr">
        <is>
          <t>Echanges mensuels - EUROSTAT</t>
        </is>
      </c>
      <c r="M36" s="21">
        <f>Etiquettes!$H$11</f>
        <v/>
      </c>
      <c r="N36" s="21">
        <f>_xlfn.CONCAT(I36,IF(ISBLANK(C36),"",_xlfn.CONCAT(" = ",MROUND(C36,1)," ",E36))," (",K36,")")</f>
        <v/>
      </c>
    </row>
    <row r="37">
      <c r="A37">
        <f>Produits!$B$11</f>
        <v/>
      </c>
      <c r="B37">
        <f>'Echanges territoires'!$B$3</f>
        <v/>
      </c>
      <c r="C37" s="1097">
        <f>'Prétraitement échanges'!I26</f>
        <v/>
      </c>
      <c r="D37" s="864" t="n"/>
      <c r="E37">
        <f>Etiquettes!$C$3</f>
        <v/>
      </c>
      <c r="F37" s="21">
        <f>Etiquettes!$J$6</f>
        <v/>
      </c>
      <c r="G37" s="21">
        <f>Etiquettes!$J$5</f>
        <v/>
      </c>
      <c r="H37">
        <f>Etiquettes!$C$4</f>
        <v/>
      </c>
      <c r="I37" t="inlineStr">
        <is>
          <t>Exportation de graines</t>
        </is>
      </c>
      <c r="K37" t="inlineStr">
        <is>
          <t>Douanes françaises - Eurostat</t>
        </is>
      </c>
      <c r="L37" s="105" t="inlineStr">
        <is>
          <t>Echanges mensuels - EUROSTAT</t>
        </is>
      </c>
      <c r="M37" s="21">
        <f>Etiquettes!$H$11</f>
        <v/>
      </c>
      <c r="N37" s="21">
        <f>_xlfn.CONCAT(I37,IF(ISBLANK(C37),"",_xlfn.CONCAT(" = ",MROUND(C37,1)," ",E37))," (",K37,")")</f>
        <v/>
      </c>
    </row>
    <row r="38">
      <c r="A38">
        <f>'Echanges territoires'!$B$2</f>
        <v/>
      </c>
      <c r="B38">
        <f>Produits!$B$11</f>
        <v/>
      </c>
      <c r="C38" s="1097">
        <f>'Prétraitement échanges'!D28</f>
        <v/>
      </c>
      <c r="D38" s="104" t="n"/>
      <c r="E38">
        <f>Etiquettes!$C$3</f>
        <v/>
      </c>
      <c r="F38" s="21">
        <f>Etiquettes!$K$6</f>
        <v/>
      </c>
      <c r="G38" s="21">
        <f>Etiquettes!$H$5</f>
        <v/>
      </c>
      <c r="H38">
        <f>Etiquettes!$C$4</f>
        <v/>
      </c>
      <c r="I38" t="inlineStr">
        <is>
          <t>Importation de graines</t>
        </is>
      </c>
      <c r="K38" t="inlineStr">
        <is>
          <t>Douanes françaises - Eurostat</t>
        </is>
      </c>
      <c r="L38" s="105" t="inlineStr">
        <is>
          <t>Echanges mensuels - EUROSTAT</t>
        </is>
      </c>
      <c r="M38" s="21">
        <f>Etiquettes!$H$11</f>
        <v/>
      </c>
      <c r="N38" s="21">
        <f>_xlfn.CONCAT(I38,IF(ISBLANK(C38),"",_xlfn.CONCAT(" = ",MROUND(C38,1)," ",E38))," (",K38,")")</f>
        <v/>
      </c>
    </row>
    <row r="39">
      <c r="A39">
        <f>Produits!$B$11</f>
        <v/>
      </c>
      <c r="B39">
        <f>'Echanges territoires'!$B$3</f>
        <v/>
      </c>
      <c r="C39" s="1097">
        <f>'Prétraitement échanges'!E28</f>
        <v/>
      </c>
      <c r="D39" s="864" t="n"/>
      <c r="E39">
        <f>Etiquettes!$C$3</f>
        <v/>
      </c>
      <c r="F39" s="21">
        <f>Etiquettes!$K$6</f>
        <v/>
      </c>
      <c r="G39" s="21">
        <f>Etiquettes!$H$5</f>
        <v/>
      </c>
      <c r="H39">
        <f>Etiquettes!$C$4</f>
        <v/>
      </c>
      <c r="I39" t="inlineStr">
        <is>
          <t>Exportation de graines</t>
        </is>
      </c>
      <c r="K39" t="inlineStr">
        <is>
          <t>Douanes françaises - Eurostat</t>
        </is>
      </c>
      <c r="L39" s="105" t="inlineStr">
        <is>
          <t>Echanges mensuels - EUROSTAT</t>
        </is>
      </c>
      <c r="M39" s="21">
        <f>Etiquettes!$H$11</f>
        <v/>
      </c>
      <c r="N39" s="21">
        <f>_xlfn.CONCAT(I39,IF(ISBLANK(C39),"",_xlfn.CONCAT(" = ",MROUND(C39,1)," ",E39))," (",K39,")")</f>
        <v/>
      </c>
    </row>
    <row r="40">
      <c r="A40">
        <f>'Echanges territoires'!$B$2</f>
        <v/>
      </c>
      <c r="B40">
        <f>Produits!$B$11</f>
        <v/>
      </c>
      <c r="C40" s="1097">
        <f>'Prétraitement échanges'!F28</f>
        <v/>
      </c>
      <c r="D40" s="104" t="n"/>
      <c r="E40">
        <f>Etiquettes!$C$3</f>
        <v/>
      </c>
      <c r="F40" s="21">
        <f>Etiquettes!$K$6</f>
        <v/>
      </c>
      <c r="G40" s="21">
        <f>Etiquettes!$I$5</f>
        <v/>
      </c>
      <c r="H40">
        <f>Etiquettes!$C$4</f>
        <v/>
      </c>
      <c r="I40" t="inlineStr">
        <is>
          <t>Importation de graines</t>
        </is>
      </c>
      <c r="K40" t="inlineStr">
        <is>
          <t>Douanes françaises - Eurostat</t>
        </is>
      </c>
      <c r="L40" s="105" t="inlineStr">
        <is>
          <t>Echanges mensuels - EUROSTAT</t>
        </is>
      </c>
      <c r="M40" s="21">
        <f>Etiquettes!$H$11</f>
        <v/>
      </c>
      <c r="N40" s="21">
        <f>_xlfn.CONCAT(I40,IF(ISBLANK(C40),"",_xlfn.CONCAT(" = ",MROUND(C40,1)," ",E40))," (",K40,")")</f>
        <v/>
      </c>
    </row>
    <row r="41">
      <c r="A41">
        <f>Produits!$B$11</f>
        <v/>
      </c>
      <c r="B41">
        <f>'Echanges territoires'!$B$3</f>
        <v/>
      </c>
      <c r="C41" s="1097">
        <f>'Prétraitement échanges'!G28</f>
        <v/>
      </c>
      <c r="D41" s="864" t="n"/>
      <c r="E41">
        <f>Etiquettes!$C$3</f>
        <v/>
      </c>
      <c r="F41" s="21">
        <f>Etiquettes!$K$6</f>
        <v/>
      </c>
      <c r="G41" s="21">
        <f>Etiquettes!$I$5</f>
        <v/>
      </c>
      <c r="H41">
        <f>Etiquettes!$C$4</f>
        <v/>
      </c>
      <c r="I41" t="inlineStr">
        <is>
          <t>Exportation de graines</t>
        </is>
      </c>
      <c r="K41" t="inlineStr">
        <is>
          <t>Douanes françaises - Eurostat</t>
        </is>
      </c>
      <c r="L41" s="105" t="inlineStr">
        <is>
          <t>Echanges mensuels - EUROSTAT</t>
        </is>
      </c>
      <c r="M41" s="21">
        <f>Etiquettes!$H$11</f>
        <v/>
      </c>
      <c r="N41" s="21">
        <f>_xlfn.CONCAT(I41,IF(ISBLANK(C41),"",_xlfn.CONCAT(" = ",MROUND(C41,1)," ",E41))," (",K41,")")</f>
        <v/>
      </c>
    </row>
    <row r="42">
      <c r="A42">
        <f>'Echanges territoires'!$B$2</f>
        <v/>
      </c>
      <c r="B42">
        <f>Produits!$B$11</f>
        <v/>
      </c>
      <c r="C42" s="1097">
        <f>'Prétraitement échanges'!H28</f>
        <v/>
      </c>
      <c r="D42" s="104" t="n"/>
      <c r="E42">
        <f>Etiquettes!$C$3</f>
        <v/>
      </c>
      <c r="F42" s="21">
        <f>Etiquettes!$K$6</f>
        <v/>
      </c>
      <c r="G42" s="21">
        <f>Etiquettes!$J$5</f>
        <v/>
      </c>
      <c r="H42">
        <f>Etiquettes!$C$4</f>
        <v/>
      </c>
      <c r="I42" t="inlineStr">
        <is>
          <t>Importation de graines</t>
        </is>
      </c>
      <c r="K42" t="inlineStr">
        <is>
          <t>Douanes françaises - Eurostat</t>
        </is>
      </c>
      <c r="L42" s="105" t="inlineStr">
        <is>
          <t>Echanges mensuels - EUROSTAT</t>
        </is>
      </c>
      <c r="M42" s="21">
        <f>Etiquettes!$H$11</f>
        <v/>
      </c>
      <c r="N42" s="21">
        <f>_xlfn.CONCAT(I42,IF(ISBLANK(C42),"",_xlfn.CONCAT(" = ",MROUND(C42,1)," ",E42))," (",K42,")")</f>
        <v/>
      </c>
    </row>
    <row r="43">
      <c r="A43">
        <f>Produits!$B$11</f>
        <v/>
      </c>
      <c r="B43">
        <f>'Echanges territoires'!$B$3</f>
        <v/>
      </c>
      <c r="C43" s="1097">
        <f>'Prétraitement échanges'!I28</f>
        <v/>
      </c>
      <c r="D43" s="864" t="n"/>
      <c r="E43">
        <f>Etiquettes!$C$3</f>
        <v/>
      </c>
      <c r="F43" s="21">
        <f>Etiquettes!$K$6</f>
        <v/>
      </c>
      <c r="G43" s="21">
        <f>Etiquettes!$J$5</f>
        <v/>
      </c>
      <c r="H43">
        <f>Etiquettes!$C$4</f>
        <v/>
      </c>
      <c r="I43" t="inlineStr">
        <is>
          <t>Exportation de graines</t>
        </is>
      </c>
      <c r="K43" t="inlineStr">
        <is>
          <t>Douanes françaises - Eurostat</t>
        </is>
      </c>
      <c r="L43" s="105" t="inlineStr">
        <is>
          <t>Echanges mensuels - EUROSTAT</t>
        </is>
      </c>
      <c r="M43" s="21">
        <f>Etiquettes!$H$11</f>
        <v/>
      </c>
      <c r="N43" s="21">
        <f>_xlfn.CONCAT(I43,IF(ISBLANK(C43),"",_xlfn.CONCAT(" = ",MROUND(C43,1)," ",E43))," (",K43,")")</f>
        <v/>
      </c>
    </row>
    <row r="44">
      <c r="A44">
        <f>'Echanges territoires'!$B$2</f>
        <v/>
      </c>
      <c r="B44">
        <f>Produits!$B$11</f>
        <v/>
      </c>
      <c r="C44" s="1097">
        <f>'Prétraitement échanges'!D30+'Prétraitement échanges'!D31</f>
        <v/>
      </c>
      <c r="D44" s="104" t="n"/>
      <c r="E44">
        <f>Etiquettes!$C$3</f>
        <v/>
      </c>
      <c r="F44" s="21">
        <f>Etiquettes!$H$6</f>
        <v/>
      </c>
      <c r="G44" s="21">
        <f>Etiquettes!$H$5</f>
        <v/>
      </c>
      <c r="H44">
        <f>Etiquettes!$C$4</f>
        <v/>
      </c>
      <c r="I44" t="inlineStr">
        <is>
          <t>Importation de graines</t>
        </is>
      </c>
      <c r="K44" t="inlineStr">
        <is>
          <t>Douanes françaises - Eurostat</t>
        </is>
      </c>
      <c r="L44" s="105" t="inlineStr">
        <is>
          <t>Echanges mensuels - EUROSTAT</t>
        </is>
      </c>
      <c r="M44" s="21">
        <f>Etiquettes!$H$11</f>
        <v/>
      </c>
      <c r="N44" s="21">
        <f>_xlfn.CONCAT(I44,IF(ISBLANK(C44),"",_xlfn.CONCAT(" = ",MROUND(C44,1)," ",E44))," (",K44,")")</f>
        <v/>
      </c>
    </row>
    <row r="45">
      <c r="A45">
        <f>Produits!$B$11</f>
        <v/>
      </c>
      <c r="B45">
        <f>'Echanges territoires'!$B$3</f>
        <v/>
      </c>
      <c r="C45" s="1097">
        <f>'Prétraitement échanges'!E30+'Prétraitement échanges'!E31</f>
        <v/>
      </c>
      <c r="D45" s="864" t="n"/>
      <c r="E45">
        <f>Etiquettes!$C$3</f>
        <v/>
      </c>
      <c r="F45" s="21">
        <f>Etiquettes!$H$6</f>
        <v/>
      </c>
      <c r="G45" s="21">
        <f>Etiquettes!$H$5</f>
        <v/>
      </c>
      <c r="H45">
        <f>Etiquettes!$C$4</f>
        <v/>
      </c>
      <c r="I45" t="inlineStr">
        <is>
          <t>Exportation de graines</t>
        </is>
      </c>
      <c r="K45" t="inlineStr">
        <is>
          <t>Douanes françaises - Eurostat</t>
        </is>
      </c>
      <c r="L45" s="105" t="inlineStr">
        <is>
          <t>Echanges mensuels - EUROSTAT</t>
        </is>
      </c>
      <c r="M45" s="21">
        <f>Etiquettes!$H$11</f>
        <v/>
      </c>
      <c r="N45" s="21">
        <f>_xlfn.CONCAT(I45,IF(ISBLANK(C45),"",_xlfn.CONCAT(" = ",MROUND(C45,1)," ",E45))," (",K45,")")</f>
        <v/>
      </c>
    </row>
    <row r="46">
      <c r="A46">
        <f>'Echanges territoires'!$B$2</f>
        <v/>
      </c>
      <c r="B46">
        <f>Produits!$B$11</f>
        <v/>
      </c>
      <c r="C46" s="1097">
        <f>'Prétraitement échanges'!F30+'Prétraitement échanges'!F31</f>
        <v/>
      </c>
      <c r="D46" s="104" t="n"/>
      <c r="E46">
        <f>Etiquettes!$C$3</f>
        <v/>
      </c>
      <c r="F46" s="21">
        <f>Etiquettes!$H$6</f>
        <v/>
      </c>
      <c r="G46" s="21">
        <f>Etiquettes!$I$5</f>
        <v/>
      </c>
      <c r="H46">
        <f>Etiquettes!$C$4</f>
        <v/>
      </c>
      <c r="I46" t="inlineStr">
        <is>
          <t>Importation de graines</t>
        </is>
      </c>
      <c r="K46" t="inlineStr">
        <is>
          <t>Douanes françaises - Eurostat</t>
        </is>
      </c>
      <c r="L46" s="105" t="inlineStr">
        <is>
          <t>Echanges mensuels - EUROSTAT</t>
        </is>
      </c>
      <c r="M46" s="21">
        <f>Etiquettes!$H$11</f>
        <v/>
      </c>
      <c r="N46" s="21">
        <f>_xlfn.CONCAT(I46,IF(ISBLANK(C46),"",_xlfn.CONCAT(" = ",MROUND(C46,1)," ",E46))," (",K46,")")</f>
        <v/>
      </c>
    </row>
    <row r="47">
      <c r="A47">
        <f>Produits!$B$11</f>
        <v/>
      </c>
      <c r="B47">
        <f>'Echanges territoires'!$B$3</f>
        <v/>
      </c>
      <c r="C47" s="1097">
        <f>'Prétraitement échanges'!G30+'Prétraitement échanges'!G31</f>
        <v/>
      </c>
      <c r="D47" s="864" t="n"/>
      <c r="E47">
        <f>Etiquettes!$C$3</f>
        <v/>
      </c>
      <c r="F47" s="21">
        <f>Etiquettes!$H$6</f>
        <v/>
      </c>
      <c r="G47" s="21">
        <f>Etiquettes!$I$5</f>
        <v/>
      </c>
      <c r="H47">
        <f>Etiquettes!$C$4</f>
        <v/>
      </c>
      <c r="I47" t="inlineStr">
        <is>
          <t>Exportation de graines</t>
        </is>
      </c>
      <c r="K47" t="inlineStr">
        <is>
          <t>Douanes françaises - Eurostat</t>
        </is>
      </c>
      <c r="L47" s="105" t="inlineStr">
        <is>
          <t>Echanges mensuels - EUROSTAT</t>
        </is>
      </c>
      <c r="M47" s="21">
        <f>Etiquettes!$H$11</f>
        <v/>
      </c>
      <c r="N47" s="21">
        <f>_xlfn.CONCAT(I47,IF(ISBLANK(C47),"",_xlfn.CONCAT(" = ",MROUND(C47,1)," ",E47))," (",K47,")")</f>
        <v/>
      </c>
    </row>
    <row r="48">
      <c r="A48">
        <f>'Echanges territoires'!$B$2</f>
        <v/>
      </c>
      <c r="B48">
        <f>Produits!$B$11</f>
        <v/>
      </c>
      <c r="C48" s="1097">
        <f>'Prétraitement échanges'!H30+'Prétraitement échanges'!H31</f>
        <v/>
      </c>
      <c r="D48" s="104" t="n"/>
      <c r="E48">
        <f>Etiquettes!$C$3</f>
        <v/>
      </c>
      <c r="F48" s="21">
        <f>Etiquettes!$H$6</f>
        <v/>
      </c>
      <c r="G48" s="21">
        <f>Etiquettes!$J$5</f>
        <v/>
      </c>
      <c r="H48">
        <f>Etiquettes!$C$4</f>
        <v/>
      </c>
      <c r="I48" t="inlineStr">
        <is>
          <t>Importation de graines</t>
        </is>
      </c>
      <c r="K48" t="inlineStr">
        <is>
          <t>Douanes françaises - Eurostat</t>
        </is>
      </c>
      <c r="L48" s="105" t="inlineStr">
        <is>
          <t>Echanges mensuels - EUROSTAT</t>
        </is>
      </c>
      <c r="M48" s="21">
        <f>Etiquettes!$H$11</f>
        <v/>
      </c>
      <c r="N48" s="21">
        <f>_xlfn.CONCAT(I48,IF(ISBLANK(C48),"",_xlfn.CONCAT(" = ",MROUND(C48,1)," ",E48))," (",K48,")")</f>
        <v/>
      </c>
    </row>
    <row r="49">
      <c r="A49">
        <f>Produits!$B$11</f>
        <v/>
      </c>
      <c r="B49">
        <f>'Echanges territoires'!$B$3</f>
        <v/>
      </c>
      <c r="C49" s="1097">
        <f>'Prétraitement échanges'!I30+'Prétraitement échanges'!I31</f>
        <v/>
      </c>
      <c r="D49" s="864" t="n"/>
      <c r="E49">
        <f>Etiquettes!$C$3</f>
        <v/>
      </c>
      <c r="F49" s="21">
        <f>Etiquettes!$H$6</f>
        <v/>
      </c>
      <c r="G49" s="21">
        <f>Etiquettes!$J$5</f>
        <v/>
      </c>
      <c r="H49">
        <f>Etiquettes!$C$4</f>
        <v/>
      </c>
      <c r="I49" t="inlineStr">
        <is>
          <t>Exportation de graines</t>
        </is>
      </c>
      <c r="K49" t="inlineStr">
        <is>
          <t>Douanes françaises - Eurostat</t>
        </is>
      </c>
      <c r="L49" s="105" t="inlineStr">
        <is>
          <t>Echanges mensuels - EUROSTAT</t>
        </is>
      </c>
      <c r="M49" s="21">
        <f>Etiquettes!$H$11</f>
        <v/>
      </c>
      <c r="N49" s="21">
        <f>_xlfn.CONCAT(I49,IF(ISBLANK(C49),"",_xlfn.CONCAT(" = ",MROUND(C49,1)," ",E49))," (",K49,")")</f>
        <v/>
      </c>
    </row>
    <row r="50">
      <c r="A50">
        <f>'Echanges territoires'!$B$2</f>
        <v/>
      </c>
      <c r="B50">
        <f>Produits!$B$11</f>
        <v/>
      </c>
      <c r="C50" s="1097">
        <f>'Prétraitement échanges'!D33+'Prétraitement échanges'!D34</f>
        <v/>
      </c>
      <c r="D50" s="104" t="n"/>
      <c r="E50">
        <f>Etiquettes!$C$3</f>
        <v/>
      </c>
      <c r="F50" s="21">
        <f>Etiquettes!$I$6</f>
        <v/>
      </c>
      <c r="G50" s="21">
        <f>Etiquettes!$H$5</f>
        <v/>
      </c>
      <c r="H50">
        <f>Etiquettes!$C$4</f>
        <v/>
      </c>
      <c r="I50" t="inlineStr">
        <is>
          <t>Importation de graines</t>
        </is>
      </c>
      <c r="K50" t="inlineStr">
        <is>
          <t>Douanes françaises - Eurostat</t>
        </is>
      </c>
      <c r="L50" s="105" t="inlineStr">
        <is>
          <t>Echanges mensuels - EUROSTAT</t>
        </is>
      </c>
      <c r="M50" s="21">
        <f>Etiquettes!$H$11</f>
        <v/>
      </c>
      <c r="N50" s="21">
        <f>_xlfn.CONCAT(I50,IF(ISBLANK(C50),"",_xlfn.CONCAT(" = ",MROUND(C50,1)," ",E50))," (",K50,")")</f>
        <v/>
      </c>
    </row>
    <row r="51">
      <c r="A51">
        <f>Produits!$B$11</f>
        <v/>
      </c>
      <c r="B51">
        <f>'Echanges territoires'!$B$3</f>
        <v/>
      </c>
      <c r="C51" s="1097">
        <f>'Prétraitement échanges'!E33+'Prétraitement échanges'!E34</f>
        <v/>
      </c>
      <c r="D51" s="864" t="n"/>
      <c r="E51">
        <f>Etiquettes!$C$3</f>
        <v/>
      </c>
      <c r="F51" s="21">
        <f>Etiquettes!$I$6</f>
        <v/>
      </c>
      <c r="G51" s="21">
        <f>Etiquettes!$H$5</f>
        <v/>
      </c>
      <c r="H51">
        <f>Etiquettes!$C$4</f>
        <v/>
      </c>
      <c r="I51" t="inlineStr">
        <is>
          <t>Exportation de graines</t>
        </is>
      </c>
      <c r="K51" t="inlineStr">
        <is>
          <t>Douanes françaises - Eurostat</t>
        </is>
      </c>
      <c r="L51" s="105" t="inlineStr">
        <is>
          <t>Echanges mensuels - EUROSTAT</t>
        </is>
      </c>
      <c r="M51" s="21">
        <f>Etiquettes!$H$11</f>
        <v/>
      </c>
      <c r="N51" s="21">
        <f>_xlfn.CONCAT(I51,IF(ISBLANK(C51),"",_xlfn.CONCAT(" = ",MROUND(C51,1)," ",E51))," (",K51,")")</f>
        <v/>
      </c>
    </row>
    <row r="52">
      <c r="A52">
        <f>'Echanges territoires'!$B$2</f>
        <v/>
      </c>
      <c r="B52">
        <f>Produits!$B$11</f>
        <v/>
      </c>
      <c r="C52" s="1097">
        <f>'Prétraitement échanges'!F33+'Prétraitement échanges'!F34</f>
        <v/>
      </c>
      <c r="D52" s="104" t="n"/>
      <c r="E52">
        <f>Etiquettes!$C$3</f>
        <v/>
      </c>
      <c r="F52" s="21">
        <f>Etiquettes!$I$6</f>
        <v/>
      </c>
      <c r="G52" s="21">
        <f>Etiquettes!$I$5</f>
        <v/>
      </c>
      <c r="H52">
        <f>Etiquettes!$C$4</f>
        <v/>
      </c>
      <c r="I52" t="inlineStr">
        <is>
          <t>Importation de graines</t>
        </is>
      </c>
      <c r="K52" t="inlineStr">
        <is>
          <t>Douanes françaises - Eurostat</t>
        </is>
      </c>
      <c r="L52" s="105" t="inlineStr">
        <is>
          <t>Echanges mensuels - EUROSTAT</t>
        </is>
      </c>
      <c r="M52" s="21">
        <f>Etiquettes!$H$11</f>
        <v/>
      </c>
      <c r="N52" s="21">
        <f>_xlfn.CONCAT(I52,IF(ISBLANK(C52),"",_xlfn.CONCAT(" = ",MROUND(C52,1)," ",E52))," (",K52,")")</f>
        <v/>
      </c>
    </row>
    <row r="53">
      <c r="A53">
        <f>Produits!$B$11</f>
        <v/>
      </c>
      <c r="B53">
        <f>'Echanges territoires'!$B$3</f>
        <v/>
      </c>
      <c r="C53" s="1097">
        <f>'Prétraitement échanges'!G33+'Prétraitement échanges'!G34</f>
        <v/>
      </c>
      <c r="D53" s="864" t="n"/>
      <c r="E53">
        <f>Etiquettes!$C$3</f>
        <v/>
      </c>
      <c r="F53" s="21">
        <f>Etiquettes!$I$6</f>
        <v/>
      </c>
      <c r="G53" s="21">
        <f>Etiquettes!$I$5</f>
        <v/>
      </c>
      <c r="H53">
        <f>Etiquettes!$C$4</f>
        <v/>
      </c>
      <c r="I53" t="inlineStr">
        <is>
          <t>Exportation de graines</t>
        </is>
      </c>
      <c r="K53" t="inlineStr">
        <is>
          <t>Douanes françaises - Eurostat</t>
        </is>
      </c>
      <c r="L53" s="105" t="inlineStr">
        <is>
          <t>Echanges mensuels - EUROSTAT</t>
        </is>
      </c>
      <c r="M53" s="21">
        <f>Etiquettes!$H$11</f>
        <v/>
      </c>
      <c r="N53" s="21">
        <f>_xlfn.CONCAT(I53,IF(ISBLANK(C53),"",_xlfn.CONCAT(" = ",MROUND(C53,1)," ",E53))," (",K53,")")</f>
        <v/>
      </c>
    </row>
    <row r="54">
      <c r="A54">
        <f>'Echanges territoires'!$B$2</f>
        <v/>
      </c>
      <c r="B54">
        <f>Produits!$B$11</f>
        <v/>
      </c>
      <c r="C54" s="1097">
        <f>'Prétraitement échanges'!H33+'Prétraitement échanges'!H34</f>
        <v/>
      </c>
      <c r="D54" s="104" t="n"/>
      <c r="E54">
        <f>Etiquettes!$C$3</f>
        <v/>
      </c>
      <c r="F54" s="21">
        <f>Etiquettes!$I$6</f>
        <v/>
      </c>
      <c r="G54" s="21">
        <f>Etiquettes!$J$5</f>
        <v/>
      </c>
      <c r="H54">
        <f>Etiquettes!$C$4</f>
        <v/>
      </c>
      <c r="I54" t="inlineStr">
        <is>
          <t>Importation de graines</t>
        </is>
      </c>
      <c r="K54" t="inlineStr">
        <is>
          <t>Douanes françaises - Eurostat</t>
        </is>
      </c>
      <c r="L54" s="105" t="inlineStr">
        <is>
          <t>Echanges mensuels - EUROSTAT</t>
        </is>
      </c>
      <c r="M54" s="21">
        <f>Etiquettes!$H$11</f>
        <v/>
      </c>
      <c r="N54" s="21">
        <f>_xlfn.CONCAT(I54,IF(ISBLANK(C54),"",_xlfn.CONCAT(" = ",MROUND(C54,1)," ",E54))," (",K54,")")</f>
        <v/>
      </c>
    </row>
    <row r="55">
      <c r="A55">
        <f>Produits!$B$11</f>
        <v/>
      </c>
      <c r="B55">
        <f>'Echanges territoires'!$B$3</f>
        <v/>
      </c>
      <c r="C55" s="1097">
        <f>'Prétraitement échanges'!I33+'Prétraitement échanges'!I34</f>
        <v/>
      </c>
      <c r="D55" s="864" t="n"/>
      <c r="E55">
        <f>Etiquettes!$C$3</f>
        <v/>
      </c>
      <c r="F55" s="21">
        <f>Etiquettes!$I$6</f>
        <v/>
      </c>
      <c r="G55" s="21">
        <f>Etiquettes!$J$5</f>
        <v/>
      </c>
      <c r="H55">
        <f>Etiquettes!$C$4</f>
        <v/>
      </c>
      <c r="I55" t="inlineStr">
        <is>
          <t>Exportation de graines</t>
        </is>
      </c>
      <c r="K55" t="inlineStr">
        <is>
          <t>Douanes françaises - Eurostat</t>
        </is>
      </c>
      <c r="L55" s="105" t="inlineStr">
        <is>
          <t>Echanges mensuels - EUROSTAT</t>
        </is>
      </c>
      <c r="M55" s="21">
        <f>Etiquettes!$H$11</f>
        <v/>
      </c>
      <c r="N55" s="21">
        <f>_xlfn.CONCAT(I55,IF(ISBLANK(C55),"",_xlfn.CONCAT(" = ",MROUND(C55,1)," ",E55))," (",K55,")")</f>
        <v/>
      </c>
    </row>
    <row r="56">
      <c r="A56">
        <f>'Echanges territoires'!$B$2</f>
        <v/>
      </c>
      <c r="B56">
        <f>Produits!$B$11</f>
        <v/>
      </c>
      <c r="C56" t="n">
        <v>0</v>
      </c>
      <c r="D56" s="104" t="n"/>
      <c r="E56">
        <f>Etiquettes!$C$3</f>
        <v/>
      </c>
      <c r="F56" s="21">
        <f>Etiquettes!$N$6</f>
        <v/>
      </c>
      <c r="G56" s="21">
        <f>Etiquettes!$C$5</f>
        <v/>
      </c>
      <c r="H56">
        <f>Etiquettes!$C$4</f>
        <v/>
      </c>
      <c r="I56" t="inlineStr">
        <is>
          <t>Importation de graines</t>
        </is>
      </c>
      <c r="J56" s="105" t="inlineStr">
        <is>
          <t>Les échanges de lupin sont négligés</t>
        </is>
      </c>
      <c r="K56" t="inlineStr">
        <is>
          <t>Douanes françaises - Eurostat</t>
        </is>
      </c>
      <c r="L56" s="105" t="inlineStr">
        <is>
          <t>Echanges mensuels - EUROSTAT</t>
        </is>
      </c>
      <c r="M56" s="21">
        <f>Etiquettes!$H$11</f>
        <v/>
      </c>
      <c r="N56" s="21">
        <f>_xlfn.CONCAT(I56,IF(ISBLANK(C56),"",_xlfn.CONCAT(" = ",MROUND(C56,1)," ",E56))," (",K56,")")</f>
        <v/>
      </c>
    </row>
    <row r="57">
      <c r="A57">
        <f>Produits!$B$11</f>
        <v/>
      </c>
      <c r="B57">
        <f>'Echanges territoires'!$B$3</f>
        <v/>
      </c>
      <c r="C57" t="n">
        <v>0</v>
      </c>
      <c r="D57" s="864" t="n"/>
      <c r="E57">
        <f>Etiquettes!$C$3</f>
        <v/>
      </c>
      <c r="F57" s="21">
        <f>Etiquettes!$N$6</f>
        <v/>
      </c>
      <c r="G57" s="21">
        <f>Etiquettes!$C$5</f>
        <v/>
      </c>
      <c r="H57">
        <f>Etiquettes!$C$4</f>
        <v/>
      </c>
      <c r="I57" t="inlineStr">
        <is>
          <t>Exportation de graines</t>
        </is>
      </c>
      <c r="J57" s="105" t="inlineStr">
        <is>
          <t>Les échanges de lupin sont négligés</t>
        </is>
      </c>
      <c r="K57" t="inlineStr">
        <is>
          <t>Douanes françaises - Eurostat</t>
        </is>
      </c>
      <c r="L57" s="105" t="inlineStr">
        <is>
          <t>Echanges mensuels - EUROSTAT</t>
        </is>
      </c>
      <c r="M57" s="21">
        <f>Etiquettes!$H$11</f>
        <v/>
      </c>
      <c r="N57" s="21">
        <f>_xlfn.CONCAT(I57,IF(ISBLANK(C57),"",_xlfn.CONCAT(" = ",MROUND(C57,1)," ",E57))," (",K57,")")</f>
        <v/>
      </c>
    </row>
    <row r="58">
      <c r="A58">
        <f>'Echanges territoires'!$B$2</f>
        <v/>
      </c>
      <c r="B58">
        <f>Produits!$B$13</f>
        <v/>
      </c>
      <c r="C58" s="1097">
        <f>'Prétraitement échanges'!D37+'Prétraitement échanges'!D38+'Prétraitement échanges'!D39+'Prétraitement échanges'!D40</f>
        <v/>
      </c>
      <c r="D58" s="104" t="n"/>
      <c r="E58">
        <f>Etiquettes!$C$3</f>
        <v/>
      </c>
      <c r="F58" s="21">
        <f>Etiquettes!$J$6</f>
        <v/>
      </c>
      <c r="G58" s="21">
        <f>Etiquettes!$H$5</f>
        <v/>
      </c>
      <c r="H58">
        <f>Etiquettes!$C$4</f>
        <v/>
      </c>
      <c r="I58" t="inlineStr">
        <is>
          <t>Importation d'huile</t>
        </is>
      </c>
      <c r="K58" t="inlineStr">
        <is>
          <t>Douanes françaises - Eurostat</t>
        </is>
      </c>
      <c r="L58" s="105" t="inlineStr">
        <is>
          <t>Echanges annuels - EUROSTAT</t>
        </is>
      </c>
      <c r="M58" s="21">
        <f>Etiquettes!$H$11</f>
        <v/>
      </c>
      <c r="N58" s="21">
        <f>_xlfn.CONCAT(I58,IF(ISBLANK(C58),"",_xlfn.CONCAT(" = ",MROUND(C58,1)," ",E58))," (",K58,")")</f>
        <v/>
      </c>
      <c r="P58" s="1012" t="inlineStr">
        <is>
          <t>Huile</t>
        </is>
      </c>
    </row>
    <row r="59">
      <c r="A59">
        <f>Produits!$B$13</f>
        <v/>
      </c>
      <c r="B59">
        <f>'Echanges territoires'!$B$3</f>
        <v/>
      </c>
      <c r="C59" s="1097">
        <f>'Prétraitement échanges'!E37+'Prétraitement échanges'!E38+'Prétraitement échanges'!E39+'Prétraitement échanges'!E40</f>
        <v/>
      </c>
      <c r="D59" s="864" t="n"/>
      <c r="E59">
        <f>Etiquettes!$C$3</f>
        <v/>
      </c>
      <c r="F59" s="21">
        <f>Etiquettes!$J$6</f>
        <v/>
      </c>
      <c r="G59" s="21">
        <f>Etiquettes!$H$5</f>
        <v/>
      </c>
      <c r="H59">
        <f>Etiquettes!$C$4</f>
        <v/>
      </c>
      <c r="I59" t="inlineStr">
        <is>
          <t>Exportation d'huile</t>
        </is>
      </c>
      <c r="K59" t="inlineStr">
        <is>
          <t>Douanes françaises - Eurostat</t>
        </is>
      </c>
      <c r="L59" s="105" t="inlineStr">
        <is>
          <t>Echanges annuels - EUROSTAT</t>
        </is>
      </c>
      <c r="M59" s="21">
        <f>Etiquettes!$H$11</f>
        <v/>
      </c>
      <c r="N59" s="21">
        <f>_xlfn.CONCAT(I59,IF(ISBLANK(C59),"",_xlfn.CONCAT(" = ",MROUND(C59,1)," ",E59))," (",K59,")")</f>
        <v/>
      </c>
    </row>
    <row r="60">
      <c r="A60">
        <f>'Echanges territoires'!$B$2</f>
        <v/>
      </c>
      <c r="B60">
        <f>Produits!$B$13</f>
        <v/>
      </c>
      <c r="C60" s="1097">
        <f>'Prétraitement échanges'!F37+'Prétraitement échanges'!F38+'Prétraitement échanges'!F39+'Prétraitement échanges'!F40</f>
        <v/>
      </c>
      <c r="D60" s="104" t="n"/>
      <c r="E60">
        <f>Etiquettes!$C$3</f>
        <v/>
      </c>
      <c r="F60" s="21">
        <f>Etiquettes!$J$6</f>
        <v/>
      </c>
      <c r="G60" s="21">
        <f>Etiquettes!$I$5</f>
        <v/>
      </c>
      <c r="H60">
        <f>Etiquettes!$C$4</f>
        <v/>
      </c>
      <c r="I60" t="inlineStr">
        <is>
          <t>Importation d'huile</t>
        </is>
      </c>
      <c r="K60" t="inlineStr">
        <is>
          <t>Douanes françaises - Eurostat</t>
        </is>
      </c>
      <c r="L60" s="105" t="inlineStr">
        <is>
          <t>Echanges annuels - EUROSTAT</t>
        </is>
      </c>
      <c r="M60" s="21">
        <f>Etiquettes!$H$11</f>
        <v/>
      </c>
      <c r="N60" s="21">
        <f>_xlfn.CONCAT(I60,IF(ISBLANK(C60),"",_xlfn.CONCAT(" = ",MROUND(C60,1)," ",E60))," (",K60,")")</f>
        <v/>
      </c>
    </row>
    <row r="61">
      <c r="A61">
        <f>Produits!$B$13</f>
        <v/>
      </c>
      <c r="B61">
        <f>'Echanges territoires'!$B$3</f>
        <v/>
      </c>
      <c r="C61" s="1097">
        <f>'Prétraitement échanges'!G37+'Prétraitement échanges'!G38+'Prétraitement échanges'!G39+'Prétraitement échanges'!G40</f>
        <v/>
      </c>
      <c r="D61" s="864" t="n"/>
      <c r="E61">
        <f>Etiquettes!$C$3</f>
        <v/>
      </c>
      <c r="F61" s="21">
        <f>Etiquettes!$J$6</f>
        <v/>
      </c>
      <c r="G61" s="21">
        <f>Etiquettes!$I$5</f>
        <v/>
      </c>
      <c r="H61">
        <f>Etiquettes!$C$4</f>
        <v/>
      </c>
      <c r="I61" t="inlineStr">
        <is>
          <t>Exportation d'huile</t>
        </is>
      </c>
      <c r="K61" t="inlineStr">
        <is>
          <t>Douanes françaises - Eurostat</t>
        </is>
      </c>
      <c r="L61" s="105" t="inlineStr">
        <is>
          <t>Echanges annuels - EUROSTAT</t>
        </is>
      </c>
      <c r="M61" s="21">
        <f>Etiquettes!$H$11</f>
        <v/>
      </c>
      <c r="N61" s="21">
        <f>_xlfn.CONCAT(I61,IF(ISBLANK(C61),"",_xlfn.CONCAT(" = ",MROUND(C61,1)," ",E61))," (",K61,")")</f>
        <v/>
      </c>
    </row>
    <row r="62">
      <c r="A62">
        <f>'Echanges territoires'!$B$2</f>
        <v/>
      </c>
      <c r="B62">
        <f>Produits!$B$13</f>
        <v/>
      </c>
      <c r="C62" s="1097">
        <f>'Prétraitement échanges'!H37+'Prétraitement échanges'!H38+'Prétraitement échanges'!H39+'Prétraitement échanges'!H40</f>
        <v/>
      </c>
      <c r="D62" s="104" t="n"/>
      <c r="E62">
        <f>Etiquettes!$C$3</f>
        <v/>
      </c>
      <c r="F62" s="21">
        <f>Etiquettes!$J$6</f>
        <v/>
      </c>
      <c r="G62" s="21">
        <f>Etiquettes!$J$5</f>
        <v/>
      </c>
      <c r="H62">
        <f>Etiquettes!$C$4</f>
        <v/>
      </c>
      <c r="I62" t="inlineStr">
        <is>
          <t>Importation d'huile</t>
        </is>
      </c>
      <c r="K62" t="inlineStr">
        <is>
          <t>Douanes françaises - Eurostat</t>
        </is>
      </c>
      <c r="L62" s="105" t="inlineStr">
        <is>
          <t>Echanges annuels - EUROSTAT</t>
        </is>
      </c>
      <c r="M62" s="21">
        <f>Etiquettes!$H$11</f>
        <v/>
      </c>
      <c r="N62" s="21">
        <f>_xlfn.CONCAT(I62,IF(ISBLANK(C62),"",_xlfn.CONCAT(" = ",MROUND(C62,1)," ",E62))," (",K62,")")</f>
        <v/>
      </c>
    </row>
    <row r="63">
      <c r="A63">
        <f>Produits!$B$13</f>
        <v/>
      </c>
      <c r="B63">
        <f>'Echanges territoires'!$B$3</f>
        <v/>
      </c>
      <c r="C63" s="1097">
        <f>'Prétraitement échanges'!I37+'Prétraitement échanges'!I38+'Prétraitement échanges'!I39+'Prétraitement échanges'!I40</f>
        <v/>
      </c>
      <c r="D63" s="864" t="n"/>
      <c r="E63">
        <f>Etiquettes!$C$3</f>
        <v/>
      </c>
      <c r="F63" s="21">
        <f>Etiquettes!$J$6</f>
        <v/>
      </c>
      <c r="G63" s="21">
        <f>Etiquettes!$J$5</f>
        <v/>
      </c>
      <c r="H63">
        <f>Etiquettes!$C$4</f>
        <v/>
      </c>
      <c r="I63" t="inlineStr">
        <is>
          <t>Exportation d'huile</t>
        </is>
      </c>
      <c r="K63" t="inlineStr">
        <is>
          <t>Douanes françaises - Eurostat</t>
        </is>
      </c>
      <c r="L63" s="105" t="inlineStr">
        <is>
          <t>Echanges annuels - EUROSTAT</t>
        </is>
      </c>
      <c r="M63" s="21">
        <f>Etiquettes!$H$11</f>
        <v/>
      </c>
      <c r="N63" s="21">
        <f>_xlfn.CONCAT(I63,IF(ISBLANK(C63),"",_xlfn.CONCAT(" = ",MROUND(C63,1)," ",E63))," (",K63,")")</f>
        <v/>
      </c>
    </row>
    <row r="64">
      <c r="A64">
        <f>'Echanges territoires'!$B$2</f>
        <v/>
      </c>
      <c r="B64">
        <f>Produits!$B$13</f>
        <v/>
      </c>
      <c r="C64" s="1097">
        <f>'Prétraitement échanges'!D59+'Prétraitement échanges'!D60+'Prétraitement échanges'!D62+'Prétraitement échanges'!D63</f>
        <v/>
      </c>
      <c r="D64" s="104" t="n"/>
      <c r="E64">
        <f>Etiquettes!$C$3</f>
        <v/>
      </c>
      <c r="F64" s="21">
        <f>Etiquettes!$I$6</f>
        <v/>
      </c>
      <c r="G64" s="21">
        <f>Etiquettes!$H$5</f>
        <v/>
      </c>
      <c r="H64">
        <f>Etiquettes!$C$4</f>
        <v/>
      </c>
      <c r="I64" t="inlineStr">
        <is>
          <t>Importation d'huile</t>
        </is>
      </c>
      <c r="K64" t="inlineStr">
        <is>
          <t>Douanes françaises - Eurostat</t>
        </is>
      </c>
      <c r="L64" s="105" t="inlineStr">
        <is>
          <t>Echanges annuels - EUROSTAT</t>
        </is>
      </c>
      <c r="M64" s="21">
        <f>Etiquettes!$H$11</f>
        <v/>
      </c>
      <c r="N64" s="21">
        <f>_xlfn.CONCAT(I64,IF(ISBLANK(C64),"",_xlfn.CONCAT(" = ",MROUND(C64,1)," ",E64))," (",K64,")")</f>
        <v/>
      </c>
    </row>
    <row r="65">
      <c r="A65">
        <f>Produits!$B$13</f>
        <v/>
      </c>
      <c r="B65">
        <f>'Echanges territoires'!$B$3</f>
        <v/>
      </c>
      <c r="C65" s="1097">
        <f>'Prétraitement échanges'!E59+'Prétraitement échanges'!E60+'Prétraitement échanges'!E62+'Prétraitement échanges'!E63</f>
        <v/>
      </c>
      <c r="D65" s="864" t="n"/>
      <c r="E65">
        <f>Etiquettes!$C$3</f>
        <v/>
      </c>
      <c r="F65" s="21">
        <f>Etiquettes!$I$6</f>
        <v/>
      </c>
      <c r="G65" s="21">
        <f>Etiquettes!$H$5</f>
        <v/>
      </c>
      <c r="H65">
        <f>Etiquettes!$C$4</f>
        <v/>
      </c>
      <c r="I65" t="inlineStr">
        <is>
          <t>Exportation d'huile</t>
        </is>
      </c>
      <c r="K65" t="inlineStr">
        <is>
          <t>Douanes françaises - Eurostat</t>
        </is>
      </c>
      <c r="L65" s="105" t="inlineStr">
        <is>
          <t>Echanges annuels - EUROSTAT</t>
        </is>
      </c>
      <c r="M65" s="21">
        <f>Etiquettes!$H$11</f>
        <v/>
      </c>
      <c r="N65" s="21">
        <f>_xlfn.CONCAT(I65,IF(ISBLANK(C65),"",_xlfn.CONCAT(" = ",MROUND(C65,1)," ",E65))," (",K65,")")</f>
        <v/>
      </c>
    </row>
    <row r="66">
      <c r="A66">
        <f>'Echanges territoires'!$B$2</f>
        <v/>
      </c>
      <c r="B66">
        <f>Produits!$B$13</f>
        <v/>
      </c>
      <c r="C66" s="1097">
        <f>'Prétraitement échanges'!F59+'Prétraitement échanges'!F60+'Prétraitement échanges'!F62+'Prétraitement échanges'!F63</f>
        <v/>
      </c>
      <c r="D66" s="104" t="n"/>
      <c r="E66">
        <f>Etiquettes!$C$3</f>
        <v/>
      </c>
      <c r="F66" s="21">
        <f>Etiquettes!$I$6</f>
        <v/>
      </c>
      <c r="G66" s="21">
        <f>Etiquettes!$I$5</f>
        <v/>
      </c>
      <c r="H66">
        <f>Etiquettes!$C$4</f>
        <v/>
      </c>
      <c r="I66" t="inlineStr">
        <is>
          <t>Importation d'huile</t>
        </is>
      </c>
      <c r="K66" t="inlineStr">
        <is>
          <t>Douanes françaises - Eurostat</t>
        </is>
      </c>
      <c r="L66" s="105" t="inlineStr">
        <is>
          <t>Echanges annuels - EUROSTAT</t>
        </is>
      </c>
      <c r="M66" s="21">
        <f>Etiquettes!$H$11</f>
        <v/>
      </c>
      <c r="N66" s="21">
        <f>_xlfn.CONCAT(I66,IF(ISBLANK(C66),"",_xlfn.CONCAT(" = ",MROUND(C66,1)," ",E66))," (",K66,")")</f>
        <v/>
      </c>
      <c r="R66" s="1097" t="n"/>
      <c r="S66" s="1097" t="n"/>
      <c r="T66" s="1097" t="n"/>
      <c r="U66" s="1097" t="n"/>
      <c r="V66" s="1097" t="n"/>
    </row>
    <row r="67">
      <c r="A67">
        <f>Produits!$B$13</f>
        <v/>
      </c>
      <c r="B67">
        <f>'Echanges territoires'!$B$3</f>
        <v/>
      </c>
      <c r="C67" s="1097">
        <f>'Prétraitement échanges'!G59+'Prétraitement échanges'!G60+'Prétraitement échanges'!G62+'Prétraitement échanges'!G63</f>
        <v/>
      </c>
      <c r="D67" s="864" t="n"/>
      <c r="E67">
        <f>Etiquettes!$C$3</f>
        <v/>
      </c>
      <c r="F67" s="21">
        <f>Etiquettes!$I$6</f>
        <v/>
      </c>
      <c r="G67" s="21">
        <f>Etiquettes!$I$5</f>
        <v/>
      </c>
      <c r="H67">
        <f>Etiquettes!$C$4</f>
        <v/>
      </c>
      <c r="I67" t="inlineStr">
        <is>
          <t>Exportation d'huile</t>
        </is>
      </c>
      <c r="K67" t="inlineStr">
        <is>
          <t>Douanes françaises - Eurostat</t>
        </is>
      </c>
      <c r="L67" s="105" t="inlineStr">
        <is>
          <t>Echanges annuels - EUROSTAT</t>
        </is>
      </c>
      <c r="M67" s="21">
        <f>Etiquettes!$H$11</f>
        <v/>
      </c>
      <c r="N67" s="21">
        <f>_xlfn.CONCAT(I67,IF(ISBLANK(C67),"",_xlfn.CONCAT(" = ",MROUND(C67,1)," ",E67))," (",K67,")")</f>
        <v/>
      </c>
      <c r="R67" s="1097" t="n"/>
      <c r="S67" s="1097" t="n"/>
      <c r="T67" s="1097" t="n"/>
      <c r="U67" s="1097" t="n"/>
      <c r="V67" s="1097" t="n"/>
    </row>
    <row r="68">
      <c r="A68">
        <f>'Echanges territoires'!$B$2</f>
        <v/>
      </c>
      <c r="B68">
        <f>Produits!$B$13</f>
        <v/>
      </c>
      <c r="C68" s="1097">
        <f>'Prétraitement échanges'!H59+'Prétraitement échanges'!H60+'Prétraitement échanges'!H62+'Prétraitement échanges'!H63</f>
        <v/>
      </c>
      <c r="D68" s="104" t="n"/>
      <c r="E68">
        <f>Etiquettes!$C$3</f>
        <v/>
      </c>
      <c r="F68" s="21">
        <f>Etiquettes!$I$6</f>
        <v/>
      </c>
      <c r="G68" s="21">
        <f>Etiquettes!$J$5</f>
        <v/>
      </c>
      <c r="H68">
        <f>Etiquettes!$C$4</f>
        <v/>
      </c>
      <c r="I68" t="inlineStr">
        <is>
          <t>Importation d'huile</t>
        </is>
      </c>
      <c r="K68" t="inlineStr">
        <is>
          <t>Douanes françaises - Eurostat</t>
        </is>
      </c>
      <c r="L68" s="105" t="inlineStr">
        <is>
          <t>Echanges annuels - EUROSTAT</t>
        </is>
      </c>
      <c r="M68" s="21">
        <f>Etiquettes!$H$11</f>
        <v/>
      </c>
      <c r="N68" s="21">
        <f>_xlfn.CONCAT(I68,IF(ISBLANK(C68),"",_xlfn.CONCAT(" = ",MROUND(C68,1)," ",E68))," (",K68,")")</f>
        <v/>
      </c>
      <c r="R68" s="1097" t="n"/>
      <c r="S68" s="1097" t="n"/>
      <c r="T68" s="1097" t="n"/>
      <c r="U68" s="1097" t="n"/>
      <c r="V68" s="1097" t="n"/>
    </row>
    <row r="69">
      <c r="A69">
        <f>Produits!$B$13</f>
        <v/>
      </c>
      <c r="B69">
        <f>'Echanges territoires'!$B$3</f>
        <v/>
      </c>
      <c r="C69" s="1097">
        <f>'Prétraitement échanges'!I59+'Prétraitement échanges'!I60+'Prétraitement échanges'!I62+'Prétraitement échanges'!I63</f>
        <v/>
      </c>
      <c r="D69" s="864" t="n"/>
      <c r="E69">
        <f>Etiquettes!$C$3</f>
        <v/>
      </c>
      <c r="F69" s="21">
        <f>Etiquettes!$I$6</f>
        <v/>
      </c>
      <c r="G69" s="21">
        <f>Etiquettes!$J$5</f>
        <v/>
      </c>
      <c r="H69">
        <f>Etiquettes!$C$4</f>
        <v/>
      </c>
      <c r="I69" t="inlineStr">
        <is>
          <t>Exportation d'huile</t>
        </is>
      </c>
      <c r="K69" t="inlineStr">
        <is>
          <t>Douanes françaises - Eurostat</t>
        </is>
      </c>
      <c r="L69" s="105" t="inlineStr">
        <is>
          <t>Echanges annuels - EUROSTAT</t>
        </is>
      </c>
      <c r="M69" s="21">
        <f>Etiquettes!$H$11</f>
        <v/>
      </c>
      <c r="N69" s="21">
        <f>_xlfn.CONCAT(I69,IF(ISBLANK(C69),"",_xlfn.CONCAT(" = ",MROUND(C69,1)," ",E69))," (",K69,")")</f>
        <v/>
      </c>
      <c r="R69" s="1097" t="n"/>
      <c r="S69" s="1097" t="n"/>
      <c r="T69" s="1097" t="n"/>
      <c r="U69" s="1097" t="n"/>
      <c r="V69" s="1097" t="n"/>
    </row>
    <row r="70">
      <c r="A70">
        <f>'Echanges territoires'!$B$2</f>
        <v/>
      </c>
      <c r="B70">
        <f>Produits!$B$13</f>
        <v/>
      </c>
      <c r="C70" s="1097">
        <f>'Prétraitement échanges'!D82+'Prétraitement échanges'!D83+'Prétraitement échanges'!D84+'Prétraitement échanges'!D85+'Prétraitement échanges'!D86+'Prétraitement échanges'!D87+'Prétraitement échanges'!D88+'Prétraitement échanges'!D89</f>
        <v/>
      </c>
      <c r="D70" s="104" t="n"/>
      <c r="E70">
        <f>Etiquettes!$C$3</f>
        <v/>
      </c>
      <c r="F70" s="21">
        <f>Etiquettes!$H$6</f>
        <v/>
      </c>
      <c r="G70" s="21">
        <f>Etiquettes!$H$5</f>
        <v/>
      </c>
      <c r="H70">
        <f>Etiquettes!$C$4</f>
        <v/>
      </c>
      <c r="I70" t="inlineStr">
        <is>
          <t>Importation d'huile</t>
        </is>
      </c>
      <c r="K70" t="inlineStr">
        <is>
          <t>Douanes françaises - Eurostat</t>
        </is>
      </c>
      <c r="L70" s="105" t="inlineStr">
        <is>
          <t>Echanges annuels - EUROSTAT</t>
        </is>
      </c>
      <c r="M70" s="21">
        <f>Etiquettes!$H$11</f>
        <v/>
      </c>
      <c r="N70" s="21">
        <f>_xlfn.CONCAT(I70,IF(ISBLANK(C70),"",_xlfn.CONCAT(" = ",MROUND(C70,1)," ",E70))," (",K70,")")</f>
        <v/>
      </c>
    </row>
    <row r="71">
      <c r="A71">
        <f>Produits!$B$13</f>
        <v/>
      </c>
      <c r="B71">
        <f>'Echanges territoires'!$B$3</f>
        <v/>
      </c>
      <c r="C71" s="1097">
        <f>'Prétraitement échanges'!E82+'Prétraitement échanges'!E83+'Prétraitement échanges'!E84+'Prétraitement échanges'!E85+'Prétraitement échanges'!E86+'Prétraitement échanges'!E87+'Prétraitement échanges'!E88+'Prétraitement échanges'!E89</f>
        <v/>
      </c>
      <c r="D71" s="864" t="n"/>
      <c r="E71">
        <f>Etiquettes!$C$3</f>
        <v/>
      </c>
      <c r="F71" s="21">
        <f>Etiquettes!$H$6</f>
        <v/>
      </c>
      <c r="G71" s="21">
        <f>Etiquettes!$H$5</f>
        <v/>
      </c>
      <c r="H71">
        <f>Etiquettes!$C$4</f>
        <v/>
      </c>
      <c r="I71" t="inlineStr">
        <is>
          <t>Exportation d'huile</t>
        </is>
      </c>
      <c r="K71" t="inlineStr">
        <is>
          <t>Douanes françaises - Eurostat</t>
        </is>
      </c>
      <c r="L71" s="105" t="inlineStr">
        <is>
          <t>Echanges annuels - EUROSTAT</t>
        </is>
      </c>
      <c r="M71" s="21">
        <f>Etiquettes!$H$11</f>
        <v/>
      </c>
      <c r="N71" s="21">
        <f>_xlfn.CONCAT(I71,IF(ISBLANK(C71),"",_xlfn.CONCAT(" = ",MROUND(C71,1)," ",E71))," (",K71,")")</f>
        <v/>
      </c>
    </row>
    <row r="72">
      <c r="A72">
        <f>'Echanges territoires'!$B$2</f>
        <v/>
      </c>
      <c r="B72">
        <f>Produits!$B$13</f>
        <v/>
      </c>
      <c r="C72" s="1097">
        <f>'Prétraitement échanges'!F82+'Prétraitement échanges'!F83+'Prétraitement échanges'!F84+'Prétraitement échanges'!F85+'Prétraitement échanges'!F86+'Prétraitement échanges'!F87+'Prétraitement échanges'!F88+'Prétraitement échanges'!F89</f>
        <v/>
      </c>
      <c r="D72" s="104" t="n"/>
      <c r="E72">
        <f>Etiquettes!$C$3</f>
        <v/>
      </c>
      <c r="F72" s="21">
        <f>Etiquettes!$H$6</f>
        <v/>
      </c>
      <c r="G72" s="21">
        <f>Etiquettes!$I$5</f>
        <v/>
      </c>
      <c r="H72">
        <f>Etiquettes!$C$4</f>
        <v/>
      </c>
      <c r="I72" t="inlineStr">
        <is>
          <t>Importation d'huile</t>
        </is>
      </c>
      <c r="K72" t="inlineStr">
        <is>
          <t>Douanes françaises - Eurostat</t>
        </is>
      </c>
      <c r="L72" s="105" t="inlineStr">
        <is>
          <t>Echanges annuels - EUROSTAT</t>
        </is>
      </c>
      <c r="M72" s="21">
        <f>Etiquettes!$H$11</f>
        <v/>
      </c>
      <c r="N72" s="21">
        <f>_xlfn.CONCAT(I72,IF(ISBLANK(C72),"",_xlfn.CONCAT(" = ",MROUND(C72,1)," ",E72))," (",K72,")")</f>
        <v/>
      </c>
      <c r="R72" s="1097" t="n"/>
      <c r="S72" s="1097" t="n"/>
      <c r="T72" s="1097" t="n"/>
      <c r="U72" s="1097" t="n"/>
      <c r="V72" s="1097" t="n"/>
    </row>
    <row r="73">
      <c r="A73">
        <f>Produits!$B$13</f>
        <v/>
      </c>
      <c r="B73">
        <f>'Echanges territoires'!$B$3</f>
        <v/>
      </c>
      <c r="C73" s="1097">
        <f>'Prétraitement échanges'!G82+'Prétraitement échanges'!G83+'Prétraitement échanges'!G84+'Prétraitement échanges'!G85+'Prétraitement échanges'!G86+'Prétraitement échanges'!G87+'Prétraitement échanges'!G88+'Prétraitement échanges'!G89</f>
        <v/>
      </c>
      <c r="D73" s="864" t="n"/>
      <c r="E73">
        <f>Etiquettes!$C$3</f>
        <v/>
      </c>
      <c r="F73" s="21">
        <f>Etiquettes!$H$6</f>
        <v/>
      </c>
      <c r="G73" s="21">
        <f>Etiquettes!$I$5</f>
        <v/>
      </c>
      <c r="H73">
        <f>Etiquettes!$C$4</f>
        <v/>
      </c>
      <c r="I73" t="inlineStr">
        <is>
          <t>Exportation d'huile</t>
        </is>
      </c>
      <c r="K73" t="inlineStr">
        <is>
          <t>Douanes françaises - Eurostat</t>
        </is>
      </c>
      <c r="L73" s="105" t="inlineStr">
        <is>
          <t>Echanges annuels - EUROSTAT</t>
        </is>
      </c>
      <c r="M73" s="21">
        <f>Etiquettes!$H$11</f>
        <v/>
      </c>
      <c r="N73" s="21">
        <f>_xlfn.CONCAT(I73,IF(ISBLANK(C73),"",_xlfn.CONCAT(" = ",MROUND(C73,1)," ",E73))," (",K73,")")</f>
        <v/>
      </c>
      <c r="R73" s="1097" t="n"/>
      <c r="S73" s="1097" t="n"/>
      <c r="T73" s="1097" t="n"/>
      <c r="U73" s="1097" t="n"/>
      <c r="V73" s="1097" t="n"/>
    </row>
    <row r="74">
      <c r="A74">
        <f>'Echanges territoires'!$B$2</f>
        <v/>
      </c>
      <c r="B74">
        <f>Produits!$B$13</f>
        <v/>
      </c>
      <c r="C74" s="1097">
        <f>'Prétraitement échanges'!H82+'Prétraitement échanges'!H83+'Prétraitement échanges'!H84+'Prétraitement échanges'!H85+'Prétraitement échanges'!H86+'Prétraitement échanges'!H87+'Prétraitement échanges'!H88+'Prétraitement échanges'!H89</f>
        <v/>
      </c>
      <c r="D74" s="104" t="n"/>
      <c r="E74">
        <f>Etiquettes!$C$3</f>
        <v/>
      </c>
      <c r="F74" s="21">
        <f>Etiquettes!$H$6</f>
        <v/>
      </c>
      <c r="G74" s="21">
        <f>Etiquettes!$J$5</f>
        <v/>
      </c>
      <c r="H74">
        <f>Etiquettes!$C$4</f>
        <v/>
      </c>
      <c r="I74" t="inlineStr">
        <is>
          <t>Importation d'huile</t>
        </is>
      </c>
      <c r="K74" t="inlineStr">
        <is>
          <t>Douanes françaises - Eurostat</t>
        </is>
      </c>
      <c r="L74" s="105" t="inlineStr">
        <is>
          <t>Echanges annuels - EUROSTAT</t>
        </is>
      </c>
      <c r="M74" s="21">
        <f>Etiquettes!$H$11</f>
        <v/>
      </c>
      <c r="N74" s="21">
        <f>_xlfn.CONCAT(I74,IF(ISBLANK(C74),"",_xlfn.CONCAT(" = ",MROUND(C74,1)," ",E74))," (",K74,")")</f>
        <v/>
      </c>
      <c r="R74" s="1097" t="n"/>
      <c r="S74" s="1097" t="n"/>
      <c r="T74" s="1097" t="n"/>
      <c r="U74" s="1097" t="n"/>
      <c r="V74" s="1097" t="n"/>
    </row>
    <row r="75">
      <c r="A75">
        <f>Produits!$B$13</f>
        <v/>
      </c>
      <c r="B75">
        <f>'Echanges territoires'!$B$3</f>
        <v/>
      </c>
      <c r="C75" s="1097">
        <f>'Prétraitement échanges'!I82+'Prétraitement échanges'!I83+'Prétraitement échanges'!I84+'Prétraitement échanges'!I85+'Prétraitement échanges'!I86+'Prétraitement échanges'!I87+'Prétraitement échanges'!I88+'Prétraitement échanges'!I89</f>
        <v/>
      </c>
      <c r="D75" s="864" t="n"/>
      <c r="E75">
        <f>Etiquettes!$C$3</f>
        <v/>
      </c>
      <c r="F75" s="21">
        <f>Etiquettes!$H$6</f>
        <v/>
      </c>
      <c r="G75" s="21">
        <f>Etiquettes!$J$5</f>
        <v/>
      </c>
      <c r="H75">
        <f>Etiquettes!$C$4</f>
        <v/>
      </c>
      <c r="I75" t="inlineStr">
        <is>
          <t>Exportation d'huile</t>
        </is>
      </c>
      <c r="K75" t="inlineStr">
        <is>
          <t>Douanes françaises - Eurostat</t>
        </is>
      </c>
      <c r="L75" s="105" t="inlineStr">
        <is>
          <t>Echanges annuels - EUROSTAT</t>
        </is>
      </c>
      <c r="M75" s="21">
        <f>Etiquettes!$H$11</f>
        <v/>
      </c>
      <c r="N75" s="21">
        <f>_xlfn.CONCAT(I75,IF(ISBLANK(C75),"",_xlfn.CONCAT(" = ",MROUND(C75,1)," ",E75))," (",K75,")")</f>
        <v/>
      </c>
      <c r="R75" s="1097" t="n"/>
      <c r="S75" s="1097" t="n"/>
      <c r="T75" s="1097" t="n"/>
      <c r="U75" s="1097" t="n"/>
      <c r="V75" s="1097" t="n"/>
    </row>
    <row r="76">
      <c r="A76">
        <f>'Echanges territoires'!$B$2</f>
        <v/>
      </c>
      <c r="B76">
        <f>Produits!$B$13</f>
        <v/>
      </c>
      <c r="C76" s="1097">
        <f>'Prétraitement échanges'!D90+'Prétraitement échanges'!D91+'Prétraitement échanges'!D92</f>
        <v/>
      </c>
      <c r="D76" s="104" t="n"/>
      <c r="E76">
        <f>Etiquettes!$C$3</f>
        <v/>
      </c>
      <c r="F76" s="21">
        <f>Etiquettes!$K$6</f>
        <v/>
      </c>
      <c r="G76" s="21">
        <f>Etiquettes!$H$5</f>
        <v/>
      </c>
      <c r="H76">
        <f>Etiquettes!$C$4</f>
        <v/>
      </c>
      <c r="I76" t="inlineStr">
        <is>
          <t>Importation d'huile</t>
        </is>
      </c>
      <c r="K76" t="inlineStr">
        <is>
          <t>Douanes françaises - Eurostat</t>
        </is>
      </c>
      <c r="L76" s="105" t="inlineStr">
        <is>
          <t>Echanges annuels - EUROSTAT</t>
        </is>
      </c>
      <c r="M76" s="21">
        <f>Etiquettes!$H$11</f>
        <v/>
      </c>
      <c r="N76" s="21">
        <f>_xlfn.CONCAT(I76,IF(ISBLANK(C76),"",_xlfn.CONCAT(" = ",MROUND(C76,1)," ",E76))," (",K76,")")</f>
        <v/>
      </c>
    </row>
    <row r="77">
      <c r="A77">
        <f>Produits!$B$13</f>
        <v/>
      </c>
      <c r="B77">
        <f>'Echanges territoires'!$B$3</f>
        <v/>
      </c>
      <c r="C77" s="1097">
        <f>'Prétraitement échanges'!E90+'Prétraitement échanges'!E91+'Prétraitement échanges'!E92</f>
        <v/>
      </c>
      <c r="D77" s="864" t="n"/>
      <c r="E77">
        <f>Etiquettes!$C$3</f>
        <v/>
      </c>
      <c r="F77" s="21">
        <f>Etiquettes!$K$6</f>
        <v/>
      </c>
      <c r="G77" s="21">
        <f>Etiquettes!$H$5</f>
        <v/>
      </c>
      <c r="H77">
        <f>Etiquettes!$C$4</f>
        <v/>
      </c>
      <c r="I77" t="inlineStr">
        <is>
          <t>Exportation d'huile</t>
        </is>
      </c>
      <c r="K77" t="inlineStr">
        <is>
          <t>Douanes françaises - Eurostat</t>
        </is>
      </c>
      <c r="L77" s="105" t="inlineStr">
        <is>
          <t>Echanges annuels - EUROSTAT</t>
        </is>
      </c>
      <c r="M77" s="21">
        <f>Etiquettes!$H$11</f>
        <v/>
      </c>
      <c r="N77" s="21">
        <f>_xlfn.CONCAT(I77,IF(ISBLANK(C77),"",_xlfn.CONCAT(" = ",MROUND(C77,1)," ",E77))," (",K77,")")</f>
        <v/>
      </c>
    </row>
    <row r="78">
      <c r="A78">
        <f>'Echanges territoires'!$B$2</f>
        <v/>
      </c>
      <c r="B78">
        <f>Produits!$B$13</f>
        <v/>
      </c>
      <c r="C78" s="1097">
        <f>'Prétraitement échanges'!F90+'Prétraitement échanges'!F91+'Prétraitement échanges'!F92</f>
        <v/>
      </c>
      <c r="D78" s="104" t="n"/>
      <c r="E78">
        <f>Etiquettes!$C$3</f>
        <v/>
      </c>
      <c r="F78" s="21">
        <f>Etiquettes!$K$6</f>
        <v/>
      </c>
      <c r="G78" s="21">
        <f>Etiquettes!$I$5</f>
        <v/>
      </c>
      <c r="H78">
        <f>Etiquettes!$C$4</f>
        <v/>
      </c>
      <c r="I78" t="inlineStr">
        <is>
          <t>Importation d'huile</t>
        </is>
      </c>
      <c r="K78" t="inlineStr">
        <is>
          <t>Douanes françaises - Eurostat</t>
        </is>
      </c>
      <c r="L78" s="105" t="inlineStr">
        <is>
          <t>Echanges annuels - EUROSTAT</t>
        </is>
      </c>
      <c r="M78" s="21">
        <f>Etiquettes!$H$11</f>
        <v/>
      </c>
      <c r="N78" s="21">
        <f>_xlfn.CONCAT(I78,IF(ISBLANK(C78),"",_xlfn.CONCAT(" = ",MROUND(C78,1)," ",E78))," (",K78,")")</f>
        <v/>
      </c>
    </row>
    <row r="79">
      <c r="A79">
        <f>Produits!$B$13</f>
        <v/>
      </c>
      <c r="B79">
        <f>'Echanges territoires'!$B$3</f>
        <v/>
      </c>
      <c r="C79" s="1097">
        <f>'Prétraitement échanges'!G90+'Prétraitement échanges'!G91+'Prétraitement échanges'!G92</f>
        <v/>
      </c>
      <c r="D79" s="864" t="n"/>
      <c r="E79">
        <f>Etiquettes!$C$3</f>
        <v/>
      </c>
      <c r="F79" s="21">
        <f>Etiquettes!$K$6</f>
        <v/>
      </c>
      <c r="G79" s="21">
        <f>Etiquettes!$I$5</f>
        <v/>
      </c>
      <c r="H79">
        <f>Etiquettes!$C$4</f>
        <v/>
      </c>
      <c r="I79" t="inlineStr">
        <is>
          <t>Exportation d'huile</t>
        </is>
      </c>
      <c r="K79" t="inlineStr">
        <is>
          <t>Douanes françaises - Eurostat</t>
        </is>
      </c>
      <c r="L79" s="105" t="inlineStr">
        <is>
          <t>Echanges annuels - EUROSTAT</t>
        </is>
      </c>
      <c r="M79" s="21">
        <f>Etiquettes!$H$11</f>
        <v/>
      </c>
      <c r="N79" s="21">
        <f>_xlfn.CONCAT(I79,IF(ISBLANK(C79),"",_xlfn.CONCAT(" = ",MROUND(C79,1)," ",E79))," (",K79,")")</f>
        <v/>
      </c>
    </row>
    <row r="80">
      <c r="A80">
        <f>'Echanges territoires'!$B$2</f>
        <v/>
      </c>
      <c r="B80">
        <f>Produits!$B$13</f>
        <v/>
      </c>
      <c r="C80" s="1097">
        <f>'Prétraitement échanges'!H90+'Prétraitement échanges'!H91+'Prétraitement échanges'!H92</f>
        <v/>
      </c>
      <c r="D80" s="104" t="n"/>
      <c r="E80">
        <f>Etiquettes!$C$3</f>
        <v/>
      </c>
      <c r="F80" s="21">
        <f>Etiquettes!$K$6</f>
        <v/>
      </c>
      <c r="G80" s="21">
        <f>Etiquettes!$J$5</f>
        <v/>
      </c>
      <c r="H80">
        <f>Etiquettes!$C$4</f>
        <v/>
      </c>
      <c r="I80" t="inlineStr">
        <is>
          <t>Importation d'huile</t>
        </is>
      </c>
      <c r="K80" t="inlineStr">
        <is>
          <t>Douanes françaises - Eurostat</t>
        </is>
      </c>
      <c r="L80" s="105" t="inlineStr">
        <is>
          <t>Echanges annuels - EUROSTAT</t>
        </is>
      </c>
      <c r="M80" s="21">
        <f>Etiquettes!$H$11</f>
        <v/>
      </c>
      <c r="N80" s="21">
        <f>_xlfn.CONCAT(I80,IF(ISBLANK(C80),"",_xlfn.CONCAT(" = ",MROUND(C80,1)," ",E80))," (",K80,")")</f>
        <v/>
      </c>
    </row>
    <row r="81">
      <c r="A81">
        <f>Produits!$B$13</f>
        <v/>
      </c>
      <c r="B81">
        <f>'Echanges territoires'!$B$3</f>
        <v/>
      </c>
      <c r="C81" s="1097">
        <f>'Prétraitement échanges'!I90+'Prétraitement échanges'!I91+'Prétraitement échanges'!I92</f>
        <v/>
      </c>
      <c r="D81" s="864" t="n"/>
      <c r="E81">
        <f>Etiquettes!$C$3</f>
        <v/>
      </c>
      <c r="F81" s="21">
        <f>Etiquettes!$K$6</f>
        <v/>
      </c>
      <c r="G81" s="21">
        <f>Etiquettes!$J$5</f>
        <v/>
      </c>
      <c r="H81">
        <f>Etiquettes!$C$4</f>
        <v/>
      </c>
      <c r="I81" t="inlineStr">
        <is>
          <t>Exportation d'huile</t>
        </is>
      </c>
      <c r="K81" t="inlineStr">
        <is>
          <t>Douanes françaises - Eurostat</t>
        </is>
      </c>
      <c r="L81" s="105" t="inlineStr">
        <is>
          <t>Echanges annuels - EUROSTAT</t>
        </is>
      </c>
      <c r="M81" s="21">
        <f>Etiquettes!$H$11</f>
        <v/>
      </c>
      <c r="N81" s="21">
        <f>_xlfn.CONCAT(I81,IF(ISBLANK(C81),"",_xlfn.CONCAT(" = ",MROUND(C81,1)," ",E81))," (",K81,")")</f>
        <v/>
      </c>
    </row>
    <row r="82">
      <c r="A82">
        <f>'Echanges territoires'!$B$2</f>
        <v/>
      </c>
      <c r="B82">
        <f>Produits!$B$14</f>
        <v/>
      </c>
      <c r="C82" s="1097">
        <f>'Prétraitement échanges'!D128</f>
        <v/>
      </c>
      <c r="D82" s="104" t="n"/>
      <c r="E82">
        <f>Etiquettes!$C$3</f>
        <v/>
      </c>
      <c r="F82" s="21">
        <f>Etiquettes!$J$6</f>
        <v/>
      </c>
      <c r="G82" s="21">
        <f>Etiquettes!$H$5</f>
        <v/>
      </c>
      <c r="H82">
        <f>Etiquettes!$C$4</f>
        <v/>
      </c>
      <c r="I82" t="inlineStr">
        <is>
          <t>Importation de tourteaux</t>
        </is>
      </c>
      <c r="K82" t="inlineStr">
        <is>
          <t>Douanes françaises - Eurostat</t>
        </is>
      </c>
      <c r="L82" s="105" t="inlineStr">
        <is>
          <t>Echanges annuels - EUROSTAT</t>
        </is>
      </c>
      <c r="M82" s="21">
        <f>Etiquettes!$H$11</f>
        <v/>
      </c>
      <c r="N82" s="21">
        <f>_xlfn.CONCAT(I82,IF(ISBLANK(C82),"",_xlfn.CONCAT(" = ",MROUND(C82,1)," ",E82))," (",K82,")")</f>
        <v/>
      </c>
      <c r="P82" s="1012" t="inlineStr">
        <is>
          <t>Tourteaux</t>
        </is>
      </c>
    </row>
    <row r="83">
      <c r="A83">
        <f>Produits!$B$14</f>
        <v/>
      </c>
      <c r="B83">
        <f>'Echanges territoires'!$B$3</f>
        <v/>
      </c>
      <c r="C83" s="1097">
        <f>'Prétraitement échanges'!E128</f>
        <v/>
      </c>
      <c r="D83" s="864" t="n"/>
      <c r="E83">
        <f>Etiquettes!$C$3</f>
        <v/>
      </c>
      <c r="F83" s="21">
        <f>Etiquettes!$J$6</f>
        <v/>
      </c>
      <c r="G83" s="21">
        <f>Etiquettes!$H$5</f>
        <v/>
      </c>
      <c r="H83">
        <f>Etiquettes!$C$4</f>
        <v/>
      </c>
      <c r="I83" t="inlineStr">
        <is>
          <t>Exportation de tourteaux</t>
        </is>
      </c>
      <c r="K83" t="inlineStr">
        <is>
          <t>Douanes françaises - Eurostat</t>
        </is>
      </c>
      <c r="L83" s="105" t="inlineStr">
        <is>
          <t>Echanges annuels - EUROSTAT</t>
        </is>
      </c>
      <c r="M83" s="21">
        <f>Etiquettes!$H$11</f>
        <v/>
      </c>
      <c r="N83" s="21">
        <f>_xlfn.CONCAT(I83,IF(ISBLANK(C83),"",_xlfn.CONCAT(" = ",MROUND(C83,1)," ",E83))," (",K83,")")</f>
        <v/>
      </c>
    </row>
    <row r="84">
      <c r="A84">
        <f>'Echanges territoires'!$B$2</f>
        <v/>
      </c>
      <c r="B84">
        <f>Produits!$B$14</f>
        <v/>
      </c>
      <c r="C84" s="1097">
        <f>'Prétraitement échanges'!F128</f>
        <v/>
      </c>
      <c r="D84" s="104" t="n"/>
      <c r="E84">
        <f>Etiquettes!$C$3</f>
        <v/>
      </c>
      <c r="F84" s="21">
        <f>Etiquettes!$J$6</f>
        <v/>
      </c>
      <c r="G84" s="21">
        <f>Etiquettes!$I$5</f>
        <v/>
      </c>
      <c r="H84">
        <f>Etiquettes!$C$4</f>
        <v/>
      </c>
      <c r="I84" t="inlineStr">
        <is>
          <t>Importation de tourteaux</t>
        </is>
      </c>
      <c r="K84" t="inlineStr">
        <is>
          <t>Douanes françaises - Eurostat</t>
        </is>
      </c>
      <c r="L84" s="105" t="inlineStr">
        <is>
          <t>Echanges annuels - EUROSTAT</t>
        </is>
      </c>
      <c r="M84" s="21">
        <f>Etiquettes!$H$11</f>
        <v/>
      </c>
      <c r="N84" s="21">
        <f>_xlfn.CONCAT(I84,IF(ISBLANK(C84),"",_xlfn.CONCAT(" = ",MROUND(C84,1)," ",E84))," (",K84,")")</f>
        <v/>
      </c>
    </row>
    <row r="85">
      <c r="A85">
        <f>Produits!$B$14</f>
        <v/>
      </c>
      <c r="B85">
        <f>'Echanges territoires'!$B$3</f>
        <v/>
      </c>
      <c r="C85" s="1097">
        <f>'Prétraitement échanges'!G128</f>
        <v/>
      </c>
      <c r="D85" s="864" t="n"/>
      <c r="E85">
        <f>Etiquettes!$C$3</f>
        <v/>
      </c>
      <c r="F85" s="21">
        <f>Etiquettes!$J$6</f>
        <v/>
      </c>
      <c r="G85" s="21">
        <f>Etiquettes!$I$5</f>
        <v/>
      </c>
      <c r="H85">
        <f>Etiquettes!$C$4</f>
        <v/>
      </c>
      <c r="I85" t="inlineStr">
        <is>
          <t>Exportation de tourteaux</t>
        </is>
      </c>
      <c r="K85" t="inlineStr">
        <is>
          <t>Douanes françaises - Eurostat</t>
        </is>
      </c>
      <c r="L85" s="105" t="inlineStr">
        <is>
          <t>Echanges annuels - EUROSTAT</t>
        </is>
      </c>
      <c r="M85" s="21">
        <f>Etiquettes!$H$11</f>
        <v/>
      </c>
      <c r="N85" s="21">
        <f>_xlfn.CONCAT(I85,IF(ISBLANK(C85),"",_xlfn.CONCAT(" = ",MROUND(C85,1)," ",E85))," (",K85,")")</f>
        <v/>
      </c>
    </row>
    <row r="86">
      <c r="A86">
        <f>'Echanges territoires'!$B$2</f>
        <v/>
      </c>
      <c r="B86">
        <f>Produits!$B$14</f>
        <v/>
      </c>
      <c r="C86" s="1097">
        <f>'Prétraitement échanges'!H128</f>
        <v/>
      </c>
      <c r="D86" s="104" t="n"/>
      <c r="E86">
        <f>Etiquettes!$C$3</f>
        <v/>
      </c>
      <c r="F86" s="21">
        <f>Etiquettes!$J$6</f>
        <v/>
      </c>
      <c r="G86" s="21">
        <f>Etiquettes!$J$5</f>
        <v/>
      </c>
      <c r="H86">
        <f>Etiquettes!$C$4</f>
        <v/>
      </c>
      <c r="I86" t="inlineStr">
        <is>
          <t>Importation de tourteaux</t>
        </is>
      </c>
      <c r="K86" t="inlineStr">
        <is>
          <t>Douanes françaises - Eurostat</t>
        </is>
      </c>
      <c r="L86" s="105" t="inlineStr">
        <is>
          <t>Echanges annuels - EUROSTAT</t>
        </is>
      </c>
      <c r="M86" s="21">
        <f>Etiquettes!$H$11</f>
        <v/>
      </c>
      <c r="N86" s="21">
        <f>_xlfn.CONCAT(I86,IF(ISBLANK(C86),"",_xlfn.CONCAT(" = ",MROUND(C86,1)," ",E86))," (",K86,")")</f>
        <v/>
      </c>
    </row>
    <row r="87">
      <c r="A87">
        <f>Produits!$B$14</f>
        <v/>
      </c>
      <c r="B87">
        <f>'Echanges territoires'!$B$3</f>
        <v/>
      </c>
      <c r="C87" s="1097">
        <f>'Prétraitement échanges'!I128</f>
        <v/>
      </c>
      <c r="D87" s="864" t="n"/>
      <c r="E87">
        <f>Etiquettes!$C$3</f>
        <v/>
      </c>
      <c r="F87" s="21">
        <f>Etiquettes!$J$6</f>
        <v/>
      </c>
      <c r="G87" s="21">
        <f>Etiquettes!$J$5</f>
        <v/>
      </c>
      <c r="H87">
        <f>Etiquettes!$C$4</f>
        <v/>
      </c>
      <c r="I87" t="inlineStr">
        <is>
          <t>Exportation de tourteaux</t>
        </is>
      </c>
      <c r="K87" t="inlineStr">
        <is>
          <t>Douanes françaises - Eurostat</t>
        </is>
      </c>
      <c r="L87" s="105" t="inlineStr">
        <is>
          <t>Echanges annuels - EUROSTAT</t>
        </is>
      </c>
      <c r="M87" s="21">
        <f>Etiquettes!$H$11</f>
        <v/>
      </c>
      <c r="N87" s="21">
        <f>_xlfn.CONCAT(I87,IF(ISBLANK(C87),"",_xlfn.CONCAT(" = ",MROUND(C87,1)," ",E87))," (",K87,")")</f>
        <v/>
      </c>
    </row>
    <row r="88">
      <c r="A88">
        <f>'Echanges territoires'!$B$2</f>
        <v/>
      </c>
      <c r="B88">
        <f>Produits!$B$14</f>
        <v/>
      </c>
      <c r="C88" s="1097">
        <f>'Prétraitement échanges'!D132</f>
        <v/>
      </c>
      <c r="D88" s="104" t="n"/>
      <c r="E88">
        <f>Etiquettes!$C$3</f>
        <v/>
      </c>
      <c r="F88" s="21">
        <f>Etiquettes!$I$6</f>
        <v/>
      </c>
      <c r="G88" s="21">
        <f>Etiquettes!$H$5</f>
        <v/>
      </c>
      <c r="H88">
        <f>Etiquettes!$C$4</f>
        <v/>
      </c>
      <c r="I88" t="inlineStr">
        <is>
          <t>Importation de tourteaux</t>
        </is>
      </c>
      <c r="K88" t="inlineStr">
        <is>
          <t>Douanes françaises - Eurostat</t>
        </is>
      </c>
      <c r="L88" s="105" t="inlineStr">
        <is>
          <t>Echanges annuels - EUROSTAT</t>
        </is>
      </c>
      <c r="M88" s="21">
        <f>Etiquettes!$H$11</f>
        <v/>
      </c>
      <c r="N88" s="21">
        <f>_xlfn.CONCAT(I88,IF(ISBLANK(C88),"",_xlfn.CONCAT(" = ",MROUND(C88,1)," ",E88))," (",K88,")")</f>
        <v/>
      </c>
    </row>
    <row r="89">
      <c r="A89">
        <f>Produits!$B$14</f>
        <v/>
      </c>
      <c r="B89">
        <f>'Echanges territoires'!$B$3</f>
        <v/>
      </c>
      <c r="C89" s="1097">
        <f>'Prétraitement échanges'!E132</f>
        <v/>
      </c>
      <c r="D89" s="864" t="n"/>
      <c r="E89">
        <f>Etiquettes!$C$3</f>
        <v/>
      </c>
      <c r="F89" s="21">
        <f>Etiquettes!$I$6</f>
        <v/>
      </c>
      <c r="G89" s="21">
        <f>Etiquettes!$H$5</f>
        <v/>
      </c>
      <c r="H89">
        <f>Etiquettes!$C$4</f>
        <v/>
      </c>
      <c r="I89" t="inlineStr">
        <is>
          <t>Exportation de tourteaux</t>
        </is>
      </c>
      <c r="K89" t="inlineStr">
        <is>
          <t>Douanes françaises - Eurostat</t>
        </is>
      </c>
      <c r="L89" s="105" t="inlineStr">
        <is>
          <t>Echanges annuels - EUROSTAT</t>
        </is>
      </c>
      <c r="M89" s="21">
        <f>Etiquettes!$H$11</f>
        <v/>
      </c>
      <c r="N89" s="21">
        <f>_xlfn.CONCAT(I89,IF(ISBLANK(C89),"",_xlfn.CONCAT(" = ",MROUND(C89,1)," ",E89))," (",K89,")")</f>
        <v/>
      </c>
    </row>
    <row r="90">
      <c r="A90">
        <f>'Echanges territoires'!$B$2</f>
        <v/>
      </c>
      <c r="B90">
        <f>Produits!$B$14</f>
        <v/>
      </c>
      <c r="C90" s="1097">
        <f>'Prétraitement échanges'!F132</f>
        <v/>
      </c>
      <c r="D90" s="104" t="n"/>
      <c r="E90">
        <f>Etiquettes!$C$3</f>
        <v/>
      </c>
      <c r="F90" s="21">
        <f>Etiquettes!$I$6</f>
        <v/>
      </c>
      <c r="G90" s="21">
        <f>Etiquettes!$I$5</f>
        <v/>
      </c>
      <c r="H90">
        <f>Etiquettes!$C$4</f>
        <v/>
      </c>
      <c r="I90" t="inlineStr">
        <is>
          <t>Importation de tourteaux</t>
        </is>
      </c>
      <c r="K90" t="inlineStr">
        <is>
          <t>Douanes françaises - Eurostat</t>
        </is>
      </c>
      <c r="L90" s="105" t="inlineStr">
        <is>
          <t>Echanges annuels - EUROSTAT</t>
        </is>
      </c>
      <c r="M90" s="21">
        <f>Etiquettes!$H$11</f>
        <v/>
      </c>
      <c r="N90" s="21">
        <f>_xlfn.CONCAT(I90,IF(ISBLANK(C90),"",_xlfn.CONCAT(" = ",MROUND(C90,1)," ",E90))," (",K90,")")</f>
        <v/>
      </c>
    </row>
    <row r="91">
      <c r="A91">
        <f>Produits!$B$14</f>
        <v/>
      </c>
      <c r="B91">
        <f>'Echanges territoires'!$B$3</f>
        <v/>
      </c>
      <c r="C91" s="1097">
        <f>'Prétraitement échanges'!G132</f>
        <v/>
      </c>
      <c r="D91" s="864" t="n"/>
      <c r="E91">
        <f>Etiquettes!$C$3</f>
        <v/>
      </c>
      <c r="F91" s="21">
        <f>Etiquettes!$I$6</f>
        <v/>
      </c>
      <c r="G91" s="21">
        <f>Etiquettes!$I$5</f>
        <v/>
      </c>
      <c r="H91">
        <f>Etiquettes!$C$4</f>
        <v/>
      </c>
      <c r="I91" t="inlineStr">
        <is>
          <t>Exportation de tourteaux</t>
        </is>
      </c>
      <c r="K91" t="inlineStr">
        <is>
          <t>Douanes françaises - Eurostat</t>
        </is>
      </c>
      <c r="L91" s="105" t="inlineStr">
        <is>
          <t>Echanges annuels - EUROSTAT</t>
        </is>
      </c>
      <c r="M91" s="21">
        <f>Etiquettes!$H$11</f>
        <v/>
      </c>
      <c r="N91" s="21">
        <f>_xlfn.CONCAT(I91,IF(ISBLANK(C91),"",_xlfn.CONCAT(" = ",MROUND(C91,1)," ",E91))," (",K91,")")</f>
        <v/>
      </c>
    </row>
    <row r="92">
      <c r="A92">
        <f>'Echanges territoires'!$B$2</f>
        <v/>
      </c>
      <c r="B92">
        <f>Produits!$B$14</f>
        <v/>
      </c>
      <c r="C92" s="1097">
        <f>'Prétraitement échanges'!H132</f>
        <v/>
      </c>
      <c r="D92" s="104" t="n"/>
      <c r="E92">
        <f>Etiquettes!$C$3</f>
        <v/>
      </c>
      <c r="F92" s="21">
        <f>Etiquettes!$I$6</f>
        <v/>
      </c>
      <c r="G92" s="21">
        <f>Etiquettes!$J$5</f>
        <v/>
      </c>
      <c r="H92">
        <f>Etiquettes!$C$4</f>
        <v/>
      </c>
      <c r="I92" t="inlineStr">
        <is>
          <t>Importation de tourteaux</t>
        </is>
      </c>
      <c r="K92" t="inlineStr">
        <is>
          <t>Douanes françaises - Eurostat</t>
        </is>
      </c>
      <c r="L92" s="105" t="inlineStr">
        <is>
          <t>Echanges annuels - EUROSTAT</t>
        </is>
      </c>
      <c r="M92" s="21">
        <f>Etiquettes!$H$11</f>
        <v/>
      </c>
      <c r="N92" s="21">
        <f>_xlfn.CONCAT(I92,IF(ISBLANK(C92),"",_xlfn.CONCAT(" = ",MROUND(C92,1)," ",E92))," (",K92,")")</f>
        <v/>
      </c>
    </row>
    <row r="93">
      <c r="A93">
        <f>Produits!$B$14</f>
        <v/>
      </c>
      <c r="B93">
        <f>'Echanges territoires'!$B$3</f>
        <v/>
      </c>
      <c r="C93" s="1097">
        <f>'Prétraitement échanges'!I132</f>
        <v/>
      </c>
      <c r="D93" s="864" t="n"/>
      <c r="E93">
        <f>Etiquettes!$C$3</f>
        <v/>
      </c>
      <c r="F93" s="21">
        <f>Etiquettes!$I$6</f>
        <v/>
      </c>
      <c r="G93" s="21">
        <f>Etiquettes!$J$5</f>
        <v/>
      </c>
      <c r="H93">
        <f>Etiquettes!$C$4</f>
        <v/>
      </c>
      <c r="I93" t="inlineStr">
        <is>
          <t>Exportation de tourteaux</t>
        </is>
      </c>
      <c r="K93" t="inlineStr">
        <is>
          <t>Douanes françaises - Eurostat</t>
        </is>
      </c>
      <c r="L93" s="105" t="inlineStr">
        <is>
          <t>Echanges annuels - EUROSTAT</t>
        </is>
      </c>
      <c r="M93" s="21">
        <f>Etiquettes!$H$11</f>
        <v/>
      </c>
      <c r="N93" s="21">
        <f>_xlfn.CONCAT(I93,IF(ISBLANK(C93),"",_xlfn.CONCAT(" = ",MROUND(C93,1)," ",E93))," (",K93,")")</f>
        <v/>
      </c>
    </row>
    <row r="94">
      <c r="A94">
        <f>'Echanges territoires'!$B$2</f>
        <v/>
      </c>
      <c r="B94">
        <f>Produits!$B$14</f>
        <v/>
      </c>
      <c r="C94" s="1097">
        <f>'Prétraitement échanges'!D133+'Prétraitement échanges'!D134</f>
        <v/>
      </c>
      <c r="D94" s="104" t="n"/>
      <c r="E94">
        <f>Etiquettes!$C$3</f>
        <v/>
      </c>
      <c r="F94" s="21">
        <f>Etiquettes!$H$6</f>
        <v/>
      </c>
      <c r="G94" s="21">
        <f>Etiquettes!$H$5</f>
        <v/>
      </c>
      <c r="H94">
        <f>Etiquettes!$C$4</f>
        <v/>
      </c>
      <c r="I94" t="inlineStr">
        <is>
          <t>Importation de tourteaux</t>
        </is>
      </c>
      <c r="K94" t="inlineStr">
        <is>
          <t>Douanes françaises - Eurostat</t>
        </is>
      </c>
      <c r="L94" s="105" t="inlineStr">
        <is>
          <t>Echanges annuels - EUROSTAT</t>
        </is>
      </c>
      <c r="M94" s="21">
        <f>Etiquettes!$H$11</f>
        <v/>
      </c>
      <c r="N94" s="21">
        <f>_xlfn.CONCAT(I94,IF(ISBLANK(C94),"",_xlfn.CONCAT(" = ",MROUND(C94,1)," ",E94))," (",K94,")")</f>
        <v/>
      </c>
    </row>
    <row r="95">
      <c r="A95">
        <f>Produits!$B$14</f>
        <v/>
      </c>
      <c r="B95">
        <f>'Echanges territoires'!$B$3</f>
        <v/>
      </c>
      <c r="C95" s="1097">
        <f>'Prétraitement échanges'!E133+'Prétraitement échanges'!E134</f>
        <v/>
      </c>
      <c r="D95" s="864" t="n"/>
      <c r="E95">
        <f>Etiquettes!$C$3</f>
        <v/>
      </c>
      <c r="F95" s="21">
        <f>Etiquettes!$H$6</f>
        <v/>
      </c>
      <c r="G95" s="21">
        <f>Etiquettes!$H$5</f>
        <v/>
      </c>
      <c r="H95">
        <f>Etiquettes!$C$4</f>
        <v/>
      </c>
      <c r="I95" t="inlineStr">
        <is>
          <t>Exportation de tourteaux</t>
        </is>
      </c>
      <c r="K95" t="inlineStr">
        <is>
          <t>Douanes françaises - Eurostat</t>
        </is>
      </c>
      <c r="L95" s="105" t="inlineStr">
        <is>
          <t>Echanges annuels - EUROSTAT</t>
        </is>
      </c>
      <c r="M95" s="21">
        <f>Etiquettes!$H$11</f>
        <v/>
      </c>
      <c r="N95" s="21">
        <f>_xlfn.CONCAT(I95,IF(ISBLANK(C95),"",_xlfn.CONCAT(" = ",MROUND(C95,1)," ",E95))," (",K95,")")</f>
        <v/>
      </c>
    </row>
    <row r="96">
      <c r="A96">
        <f>'Echanges territoires'!$B$2</f>
        <v/>
      </c>
      <c r="B96">
        <f>Produits!$B$14</f>
        <v/>
      </c>
      <c r="C96" s="1097">
        <f>'Prétraitement échanges'!F133+'Prétraitement échanges'!F134</f>
        <v/>
      </c>
      <c r="D96" s="104" t="n"/>
      <c r="E96">
        <f>Etiquettes!$C$3</f>
        <v/>
      </c>
      <c r="F96" s="21">
        <f>Etiquettes!$H$6</f>
        <v/>
      </c>
      <c r="G96" s="21">
        <f>Etiquettes!$I$5</f>
        <v/>
      </c>
      <c r="H96">
        <f>Etiquettes!$C$4</f>
        <v/>
      </c>
      <c r="I96" t="inlineStr">
        <is>
          <t>Importation de tourteaux</t>
        </is>
      </c>
      <c r="K96" t="inlineStr">
        <is>
          <t>Douanes françaises - Eurostat</t>
        </is>
      </c>
      <c r="L96" s="105" t="inlineStr">
        <is>
          <t>Echanges annuels - EUROSTAT</t>
        </is>
      </c>
      <c r="M96" s="21">
        <f>Etiquettes!$H$11</f>
        <v/>
      </c>
      <c r="N96" s="21">
        <f>_xlfn.CONCAT(I96,IF(ISBLANK(C96),"",_xlfn.CONCAT(" = ",MROUND(C96,1)," ",E96))," (",K96,")")</f>
        <v/>
      </c>
    </row>
    <row r="97">
      <c r="A97">
        <f>Produits!$B$14</f>
        <v/>
      </c>
      <c r="B97">
        <f>'Echanges territoires'!$B$3</f>
        <v/>
      </c>
      <c r="C97" s="1097">
        <f>'Prétraitement échanges'!G133+'Prétraitement échanges'!G134</f>
        <v/>
      </c>
      <c r="D97" s="864" t="n"/>
      <c r="E97">
        <f>Etiquettes!$C$3</f>
        <v/>
      </c>
      <c r="F97" s="21">
        <f>Etiquettes!$H$6</f>
        <v/>
      </c>
      <c r="G97" s="21">
        <f>Etiquettes!$I$5</f>
        <v/>
      </c>
      <c r="H97">
        <f>Etiquettes!$C$4</f>
        <v/>
      </c>
      <c r="I97" t="inlineStr">
        <is>
          <t>Exportation de tourteaux</t>
        </is>
      </c>
      <c r="K97" t="inlineStr">
        <is>
          <t>Douanes françaises - Eurostat</t>
        </is>
      </c>
      <c r="L97" s="105" t="inlineStr">
        <is>
          <t>Echanges annuels - EUROSTAT</t>
        </is>
      </c>
      <c r="M97" s="21">
        <f>Etiquettes!$H$11</f>
        <v/>
      </c>
      <c r="N97" s="21">
        <f>_xlfn.CONCAT(I97,IF(ISBLANK(C97),"",_xlfn.CONCAT(" = ",MROUND(C97,1)," ",E97))," (",K97,")")</f>
        <v/>
      </c>
    </row>
    <row r="98">
      <c r="A98">
        <f>'Echanges territoires'!$B$2</f>
        <v/>
      </c>
      <c r="B98">
        <f>Produits!$B$14</f>
        <v/>
      </c>
      <c r="C98" s="1097">
        <f>'Prétraitement échanges'!H133+'Prétraitement échanges'!H134</f>
        <v/>
      </c>
      <c r="D98" s="104" t="n"/>
      <c r="E98">
        <f>Etiquettes!$C$3</f>
        <v/>
      </c>
      <c r="F98" s="21">
        <f>Etiquettes!$H$6</f>
        <v/>
      </c>
      <c r="G98" s="21">
        <f>Etiquettes!$J$5</f>
        <v/>
      </c>
      <c r="H98">
        <f>Etiquettes!$C$4</f>
        <v/>
      </c>
      <c r="I98" t="inlineStr">
        <is>
          <t>Importation de tourteaux</t>
        </is>
      </c>
      <c r="K98" t="inlineStr">
        <is>
          <t>Douanes françaises - Eurostat</t>
        </is>
      </c>
      <c r="L98" s="105" t="inlineStr">
        <is>
          <t>Echanges annuels - EUROSTAT</t>
        </is>
      </c>
      <c r="M98" s="21">
        <f>Etiquettes!$H$11</f>
        <v/>
      </c>
      <c r="N98" s="21">
        <f>_xlfn.CONCAT(I98,IF(ISBLANK(C98),"",_xlfn.CONCAT(" = ",MROUND(C98,1)," ",E98))," (",K98,")")</f>
        <v/>
      </c>
    </row>
    <row r="99">
      <c r="A99">
        <f>Produits!$B$14</f>
        <v/>
      </c>
      <c r="B99">
        <f>'Echanges territoires'!$B$3</f>
        <v/>
      </c>
      <c r="C99" s="1097">
        <f>'Prétraitement échanges'!I133+'Prétraitement échanges'!I134</f>
        <v/>
      </c>
      <c r="D99" s="864" t="n"/>
      <c r="E99">
        <f>Etiquettes!$C$3</f>
        <v/>
      </c>
      <c r="F99" s="21">
        <f>Etiquettes!$H$6</f>
        <v/>
      </c>
      <c r="G99" s="21">
        <f>Etiquettes!$J$5</f>
        <v/>
      </c>
      <c r="H99">
        <f>Etiquettes!$C$4</f>
        <v/>
      </c>
      <c r="I99" t="inlineStr">
        <is>
          <t>Exportation de tourteaux</t>
        </is>
      </c>
      <c r="K99" t="inlineStr">
        <is>
          <t>Douanes françaises - Eurostat</t>
        </is>
      </c>
      <c r="L99" s="105" t="inlineStr">
        <is>
          <t>Echanges annuels - EUROSTAT</t>
        </is>
      </c>
      <c r="M99" s="21">
        <f>Etiquettes!$H$11</f>
        <v/>
      </c>
      <c r="N99" s="21">
        <f>_xlfn.CONCAT(I99,IF(ISBLANK(C99),"",_xlfn.CONCAT(" = ",MROUND(C99,1)," ",E99))," (",K99,")")</f>
        <v/>
      </c>
    </row>
    <row r="100">
      <c r="A100">
        <f>'Echanges territoires'!$B$2</f>
        <v/>
      </c>
      <c r="B100">
        <f>Produits!$B$14</f>
        <v/>
      </c>
      <c r="C100" s="1097">
        <f>'Prétraitement échanges'!D131</f>
        <v/>
      </c>
      <c r="D100" s="104" t="n"/>
      <c r="E100">
        <f>Etiquettes!$C$3</f>
        <v/>
      </c>
      <c r="F100" s="21">
        <f>Etiquettes!$K$6</f>
        <v/>
      </c>
      <c r="G100" s="21">
        <f>Etiquettes!$H$5</f>
        <v/>
      </c>
      <c r="H100">
        <f>Etiquettes!$C$4</f>
        <v/>
      </c>
      <c r="I100" t="inlineStr">
        <is>
          <t>Importation de tourteaux</t>
        </is>
      </c>
      <c r="K100" t="inlineStr">
        <is>
          <t>Douanes françaises - Eurostat</t>
        </is>
      </c>
      <c r="L100" s="105" t="inlineStr">
        <is>
          <t>Echanges annuels - EUROSTAT</t>
        </is>
      </c>
      <c r="M100" s="21">
        <f>Etiquettes!$H$11</f>
        <v/>
      </c>
      <c r="N100" s="21">
        <f>_xlfn.CONCAT(I100,IF(ISBLANK(C100),"",_xlfn.CONCAT(" = ",MROUND(C100,1)," ",E100))," (",K100,")")</f>
        <v/>
      </c>
    </row>
    <row r="101">
      <c r="A101">
        <f>Produits!$B$14</f>
        <v/>
      </c>
      <c r="B101">
        <f>'Echanges territoires'!$B$3</f>
        <v/>
      </c>
      <c r="C101" s="1097">
        <f>'Prétraitement échanges'!E131</f>
        <v/>
      </c>
      <c r="D101" s="864" t="n"/>
      <c r="E101">
        <f>Etiquettes!$C$3</f>
        <v/>
      </c>
      <c r="F101" s="21">
        <f>Etiquettes!$K$6</f>
        <v/>
      </c>
      <c r="G101" s="21">
        <f>Etiquettes!$H$5</f>
        <v/>
      </c>
      <c r="H101">
        <f>Etiquettes!$C$4</f>
        <v/>
      </c>
      <c r="I101" t="inlineStr">
        <is>
          <t>Exportation de tourteaux</t>
        </is>
      </c>
      <c r="K101" t="inlineStr">
        <is>
          <t>Douanes françaises - Eurostat</t>
        </is>
      </c>
      <c r="L101" s="105" t="inlineStr">
        <is>
          <t>Echanges annuels - EUROSTAT</t>
        </is>
      </c>
      <c r="M101" s="21">
        <f>Etiquettes!$H$11</f>
        <v/>
      </c>
      <c r="N101" s="21">
        <f>_xlfn.CONCAT(I101,IF(ISBLANK(C101),"",_xlfn.CONCAT(" = ",MROUND(C101,1)," ",E101))," (",K101,")")</f>
        <v/>
      </c>
    </row>
    <row r="102">
      <c r="A102">
        <f>'Echanges territoires'!$B$2</f>
        <v/>
      </c>
      <c r="B102">
        <f>Produits!$B$14</f>
        <v/>
      </c>
      <c r="C102" s="1097">
        <f>'Prétraitement échanges'!F131</f>
        <v/>
      </c>
      <c r="D102" s="104" t="n"/>
      <c r="E102">
        <f>Etiquettes!$C$3</f>
        <v/>
      </c>
      <c r="F102" s="21">
        <f>Etiquettes!$K$6</f>
        <v/>
      </c>
      <c r="G102" s="21">
        <f>Etiquettes!$I$5</f>
        <v/>
      </c>
      <c r="H102">
        <f>Etiquettes!$C$4</f>
        <v/>
      </c>
      <c r="I102" t="inlineStr">
        <is>
          <t>Importation de tourteaux</t>
        </is>
      </c>
      <c r="K102" t="inlineStr">
        <is>
          <t>Douanes françaises - Eurostat</t>
        </is>
      </c>
      <c r="L102" s="105" t="inlineStr">
        <is>
          <t>Echanges annuels - EUROSTAT</t>
        </is>
      </c>
      <c r="M102" s="21">
        <f>Etiquettes!$H$11</f>
        <v/>
      </c>
      <c r="N102" s="21">
        <f>_xlfn.CONCAT(I102,IF(ISBLANK(C102),"",_xlfn.CONCAT(" = ",MROUND(C102,1)," ",E102))," (",K102,")")</f>
        <v/>
      </c>
    </row>
    <row r="103">
      <c r="A103">
        <f>Produits!$B$14</f>
        <v/>
      </c>
      <c r="B103">
        <f>'Echanges territoires'!$B$3</f>
        <v/>
      </c>
      <c r="C103" s="1097">
        <f>'Prétraitement échanges'!G131</f>
        <v/>
      </c>
      <c r="D103" s="864" t="n"/>
      <c r="E103">
        <f>Etiquettes!$C$3</f>
        <v/>
      </c>
      <c r="F103" s="21">
        <f>Etiquettes!$K$6</f>
        <v/>
      </c>
      <c r="G103" s="21">
        <f>Etiquettes!$I$5</f>
        <v/>
      </c>
      <c r="H103">
        <f>Etiquettes!$C$4</f>
        <v/>
      </c>
      <c r="I103" t="inlineStr">
        <is>
          <t>Exportation de tourteaux</t>
        </is>
      </c>
      <c r="K103" t="inlineStr">
        <is>
          <t>Douanes françaises - Eurostat</t>
        </is>
      </c>
      <c r="L103" s="105" t="inlineStr">
        <is>
          <t>Echanges annuels - EUROSTAT</t>
        </is>
      </c>
      <c r="M103" s="21">
        <f>Etiquettes!$H$11</f>
        <v/>
      </c>
      <c r="N103" s="21">
        <f>_xlfn.CONCAT(I103,IF(ISBLANK(C103),"",_xlfn.CONCAT(" = ",MROUND(C103,1)," ",E103))," (",K103,")")</f>
        <v/>
      </c>
    </row>
    <row r="104">
      <c r="A104">
        <f>'Echanges territoires'!$B$2</f>
        <v/>
      </c>
      <c r="B104">
        <f>Produits!$B$14</f>
        <v/>
      </c>
      <c r="C104" s="1097">
        <f>'Prétraitement échanges'!H131</f>
        <v/>
      </c>
      <c r="D104" s="104" t="n"/>
      <c r="E104">
        <f>Etiquettes!$C$3</f>
        <v/>
      </c>
      <c r="F104" s="21">
        <f>Etiquettes!$K$6</f>
        <v/>
      </c>
      <c r="G104" s="21">
        <f>Etiquettes!$J$5</f>
        <v/>
      </c>
      <c r="H104">
        <f>Etiquettes!$C$4</f>
        <v/>
      </c>
      <c r="I104" t="inlineStr">
        <is>
          <t>Importation de tourteaux</t>
        </is>
      </c>
      <c r="K104" t="inlineStr">
        <is>
          <t>Douanes françaises - Eurostat</t>
        </is>
      </c>
      <c r="L104" s="105" t="inlineStr">
        <is>
          <t>Echanges annuels - EUROSTAT</t>
        </is>
      </c>
      <c r="M104" s="21">
        <f>Etiquettes!$H$11</f>
        <v/>
      </c>
      <c r="N104" s="21">
        <f>_xlfn.CONCAT(I104,IF(ISBLANK(C104),"",_xlfn.CONCAT(" = ",MROUND(C104,1)," ",E104))," (",K104,")")</f>
        <v/>
      </c>
    </row>
    <row r="105">
      <c r="A105">
        <f>Produits!$B$14</f>
        <v/>
      </c>
      <c r="B105">
        <f>'Echanges territoires'!$B$3</f>
        <v/>
      </c>
      <c r="C105" s="1097">
        <f>'Prétraitement échanges'!I131</f>
        <v/>
      </c>
      <c r="D105" s="864" t="n"/>
      <c r="E105">
        <f>Etiquettes!$C$3</f>
        <v/>
      </c>
      <c r="F105" s="21">
        <f>Etiquettes!$K$6</f>
        <v/>
      </c>
      <c r="G105" s="21">
        <f>Etiquettes!$J$5</f>
        <v/>
      </c>
      <c r="H105">
        <f>Etiquettes!$C$4</f>
        <v/>
      </c>
      <c r="I105" t="inlineStr">
        <is>
          <t>Exportation de tourteaux</t>
        </is>
      </c>
      <c r="K105" t="inlineStr">
        <is>
          <t>Douanes françaises - Eurostat</t>
        </is>
      </c>
      <c r="L105" s="105" t="inlineStr">
        <is>
          <t>Echanges annuels - EUROSTAT</t>
        </is>
      </c>
      <c r="M105" s="21">
        <f>Etiquettes!$H$11</f>
        <v/>
      </c>
      <c r="N105" s="21">
        <f>_xlfn.CONCAT(I105,IF(ISBLANK(C105),"",_xlfn.CONCAT(" = ",MROUND(C105,1)," ",E105))," (",K105,")")</f>
        <v/>
      </c>
    </row>
    <row r="106">
      <c r="A106">
        <f>'Echanges territoires'!$B$2</f>
        <v/>
      </c>
      <c r="B106" t="inlineStr">
        <is>
          <t>Olives</t>
        </is>
      </c>
      <c r="C106" s="1097">
        <f>'Prétraitement échanges'!D4+'Prétraitement échanges'!D5+'Prétraitement échanges'!D8</f>
        <v/>
      </c>
      <c r="D106" s="104" t="n"/>
      <c r="E106">
        <f>Etiquettes!$C$3</f>
        <v/>
      </c>
      <c r="F106" s="21">
        <f>Etiquettes!$R$6</f>
        <v/>
      </c>
      <c r="G106" s="21">
        <f>Etiquettes!$H$5</f>
        <v/>
      </c>
      <c r="H106">
        <f>Etiquettes!$C$4</f>
        <v/>
      </c>
      <c r="I106" t="inlineStr">
        <is>
          <t>Importation d'olives</t>
        </is>
      </c>
      <c r="K106" t="inlineStr">
        <is>
          <t>Douanes françaises - Eurostat</t>
        </is>
      </c>
      <c r="L106" s="105" t="inlineStr">
        <is>
          <t>Echanges mensuels - EUROSTAT</t>
        </is>
      </c>
      <c r="M106" s="21">
        <f>Etiquettes!$H$11</f>
        <v/>
      </c>
      <c r="N106" s="21">
        <f>_xlfn.CONCAT(I106,IF(ISBLANK(C106),"",_xlfn.CONCAT(" = ",MROUND(C106,1)," ",E106))," (",K106,")")</f>
        <v/>
      </c>
      <c r="P106" s="1012" t="inlineStr">
        <is>
          <t>Olives, huile d'olive, olives de table et grignons d'olive</t>
        </is>
      </c>
    </row>
    <row r="107">
      <c r="A107" t="inlineStr">
        <is>
          <t>Olives</t>
        </is>
      </c>
      <c r="B107">
        <f>'Echanges territoires'!$B$3</f>
        <v/>
      </c>
      <c r="C107" s="1097">
        <f>'Prétraitement échanges'!E4+'Prétraitement échanges'!E5+'Prétraitement échanges'!E8</f>
        <v/>
      </c>
      <c r="D107" s="864" t="n"/>
      <c r="E107">
        <f>Etiquettes!$C$3</f>
        <v/>
      </c>
      <c r="F107" s="21">
        <f>Etiquettes!$R$6</f>
        <v/>
      </c>
      <c r="G107" s="21">
        <f>Etiquettes!$H$5</f>
        <v/>
      </c>
      <c r="H107">
        <f>Etiquettes!$C$4</f>
        <v/>
      </c>
      <c r="I107" t="inlineStr">
        <is>
          <t>Exportation d'olives</t>
        </is>
      </c>
      <c r="K107" t="inlineStr">
        <is>
          <t>Douanes françaises - Eurostat</t>
        </is>
      </c>
      <c r="L107" s="105" t="inlineStr">
        <is>
          <t>Echanges mensuels - EUROSTAT</t>
        </is>
      </c>
      <c r="M107" s="21">
        <f>Etiquettes!$H$11</f>
        <v/>
      </c>
      <c r="N107" s="21">
        <f>_xlfn.CONCAT(I107,IF(ISBLANK(C107),"",_xlfn.CONCAT(" = ",MROUND(C107,1)," ",E107))," (",K107,")")</f>
        <v/>
      </c>
    </row>
    <row r="108">
      <c r="A108">
        <f>'Echanges territoires'!$B$2</f>
        <v/>
      </c>
      <c r="B108" t="inlineStr">
        <is>
          <t>Olives</t>
        </is>
      </c>
      <c r="C108" s="1097">
        <f>'Prétraitement échanges'!F4+'Prétraitement échanges'!F5+'Prétraitement échanges'!F8</f>
        <v/>
      </c>
      <c r="D108" s="104" t="n"/>
      <c r="E108">
        <f>Etiquettes!$C$3</f>
        <v/>
      </c>
      <c r="F108" s="21">
        <f>Etiquettes!$R$6</f>
        <v/>
      </c>
      <c r="G108" s="21">
        <f>Etiquettes!$I$5</f>
        <v/>
      </c>
      <c r="H108">
        <f>Etiquettes!$C$4</f>
        <v/>
      </c>
      <c r="I108" t="inlineStr">
        <is>
          <t>Importation d'olives</t>
        </is>
      </c>
      <c r="K108" t="inlineStr">
        <is>
          <t>Douanes françaises - Eurostat</t>
        </is>
      </c>
      <c r="L108" s="105" t="inlineStr">
        <is>
          <t>Echanges mensuels - EUROSTAT</t>
        </is>
      </c>
      <c r="M108" s="21">
        <f>Etiquettes!$H$11</f>
        <v/>
      </c>
      <c r="N108" s="21">
        <f>_xlfn.CONCAT(I108,IF(ISBLANK(C108),"",_xlfn.CONCAT(" = ",MROUND(C108,1)," ",E108))," (",K108,")")</f>
        <v/>
      </c>
    </row>
    <row r="109">
      <c r="A109" t="inlineStr">
        <is>
          <t>Olives</t>
        </is>
      </c>
      <c r="B109">
        <f>'Echanges territoires'!$B$3</f>
        <v/>
      </c>
      <c r="C109" s="1097">
        <f>'Prétraitement échanges'!G4+'Prétraitement échanges'!G5+'Prétraitement échanges'!G8</f>
        <v/>
      </c>
      <c r="D109" s="864" t="n"/>
      <c r="E109">
        <f>Etiquettes!$C$3</f>
        <v/>
      </c>
      <c r="F109" s="21">
        <f>Etiquettes!$R$6</f>
        <v/>
      </c>
      <c r="G109" s="21">
        <f>Etiquettes!$I$5</f>
        <v/>
      </c>
      <c r="H109">
        <f>Etiquettes!$C$4</f>
        <v/>
      </c>
      <c r="I109" t="inlineStr">
        <is>
          <t>Exportation d'olives</t>
        </is>
      </c>
      <c r="K109" t="inlineStr">
        <is>
          <t>Douanes françaises - Eurostat</t>
        </is>
      </c>
      <c r="L109" s="105" t="inlineStr">
        <is>
          <t>Echanges mensuels - EUROSTAT</t>
        </is>
      </c>
      <c r="M109" s="21">
        <f>Etiquettes!$H$11</f>
        <v/>
      </c>
      <c r="N109" s="21">
        <f>_xlfn.CONCAT(I109,IF(ISBLANK(C109),"",_xlfn.CONCAT(" = ",MROUND(C109,1)," ",E109))," (",K109,")")</f>
        <v/>
      </c>
    </row>
    <row r="110">
      <c r="A110">
        <f>'Echanges territoires'!$B$2</f>
        <v/>
      </c>
      <c r="B110" t="inlineStr">
        <is>
          <t>Olives</t>
        </is>
      </c>
      <c r="C110" s="1097">
        <f>'Prétraitement échanges'!H4+'Prétraitement échanges'!H5+'Prétraitement échanges'!H8</f>
        <v/>
      </c>
      <c r="D110" s="104" t="n"/>
      <c r="E110">
        <f>Etiquettes!$C$3</f>
        <v/>
      </c>
      <c r="F110" s="21">
        <f>Etiquettes!$R$6</f>
        <v/>
      </c>
      <c r="G110" s="21">
        <f>Etiquettes!$J$5</f>
        <v/>
      </c>
      <c r="H110">
        <f>Etiquettes!$C$4</f>
        <v/>
      </c>
      <c r="I110" t="inlineStr">
        <is>
          <t>Importation d'olives</t>
        </is>
      </c>
      <c r="K110" t="inlineStr">
        <is>
          <t>Douanes françaises - Eurostat</t>
        </is>
      </c>
      <c r="L110" s="105" t="inlineStr">
        <is>
          <t>Echanges mensuels - EUROSTAT</t>
        </is>
      </c>
      <c r="M110" s="21">
        <f>Etiquettes!$H$11</f>
        <v/>
      </c>
      <c r="N110" s="21">
        <f>_xlfn.CONCAT(I110,IF(ISBLANK(C110),"",_xlfn.CONCAT(" = ",MROUND(C110,1)," ",E110))," (",K110,")")</f>
        <v/>
      </c>
    </row>
    <row r="111">
      <c r="A111" t="inlineStr">
        <is>
          <t>Olives</t>
        </is>
      </c>
      <c r="B111">
        <f>'Echanges territoires'!$B$3</f>
        <v/>
      </c>
      <c r="C111" s="1097">
        <f>'Prétraitement échanges'!I4+'Prétraitement échanges'!I5+'Prétraitement échanges'!I8</f>
        <v/>
      </c>
      <c r="D111" s="864" t="n"/>
      <c r="E111">
        <f>Etiquettes!$C$3</f>
        <v/>
      </c>
      <c r="F111" s="21">
        <f>Etiquettes!$R$6</f>
        <v/>
      </c>
      <c r="G111" s="21">
        <f>Etiquettes!$J$5</f>
        <v/>
      </c>
      <c r="H111">
        <f>Etiquettes!$C$4</f>
        <v/>
      </c>
      <c r="I111" t="inlineStr">
        <is>
          <t>Exportation d'olives</t>
        </is>
      </c>
      <c r="K111" t="inlineStr">
        <is>
          <t>Douanes françaises - Eurostat</t>
        </is>
      </c>
      <c r="L111" s="105" t="inlineStr">
        <is>
          <t>Echanges mensuels - EUROSTAT</t>
        </is>
      </c>
      <c r="M111" s="21">
        <f>Etiquettes!$H$11</f>
        <v/>
      </c>
      <c r="N111" s="21">
        <f>_xlfn.CONCAT(I111,IF(ISBLANK(C111),"",_xlfn.CONCAT(" = ",MROUND(C111,1)," ",E111))," (",K111,")")</f>
        <v/>
      </c>
    </row>
    <row r="112">
      <c r="A112">
        <f>'Echanges territoires'!$B$2</f>
        <v/>
      </c>
      <c r="B112" t="inlineStr">
        <is>
          <t>Huile d'olive</t>
        </is>
      </c>
      <c r="C112" s="1097">
        <f>'Prétraitement échanges'!D41+'Prétraitement échanges'!D42+'Prétraitement échanges'!D43+'Prétraitement échanges'!D44+'Prétraitement échanges'!D45+'Prétraitement échanges'!D46+'Prétraitement échanges'!D47+'Prétraitement échanges'!D48+'Prétraitement échanges'!D49+'Prétraitement échanges'!D50+'Prétraitement échanges'!D51+'Prétraitement échanges'!D52</f>
        <v/>
      </c>
      <c r="D112" s="104" t="n"/>
      <c r="E112">
        <f>Etiquettes!$C$3</f>
        <v/>
      </c>
      <c r="F112" s="21">
        <f>Etiquettes!$R$6</f>
        <v/>
      </c>
      <c r="G112" s="21">
        <f>Etiquettes!$H$5</f>
        <v/>
      </c>
      <c r="H112">
        <f>Etiquettes!$C$4</f>
        <v/>
      </c>
      <c r="I112" t="inlineStr">
        <is>
          <t>Importation d'huile d'olive</t>
        </is>
      </c>
      <c r="K112" t="inlineStr">
        <is>
          <t>Douanes françaises - Eurostat</t>
        </is>
      </c>
      <c r="L112" s="105" t="inlineStr">
        <is>
          <t>Echanges annuels - EUROSTAT</t>
        </is>
      </c>
      <c r="M112" s="21">
        <f>Etiquettes!$H$11</f>
        <v/>
      </c>
      <c r="N112" s="21">
        <f>_xlfn.CONCAT(I112,IF(ISBLANK(C112),"",_xlfn.CONCAT(" = ",MROUND(C112,1)," ",E112))," (",K112,")")</f>
        <v/>
      </c>
    </row>
    <row r="113">
      <c r="A113" t="inlineStr">
        <is>
          <t>Huile d'olive</t>
        </is>
      </c>
      <c r="B113">
        <f>'Echanges territoires'!$B$3</f>
        <v/>
      </c>
      <c r="C113" s="1097">
        <f>'Prétraitement échanges'!E41+'Prétraitement échanges'!E42+'Prétraitement échanges'!E43+'Prétraitement échanges'!E44+'Prétraitement échanges'!E45+'Prétraitement échanges'!E46+'Prétraitement échanges'!E47+'Prétraitement échanges'!E48+'Prétraitement échanges'!E49+'Prétraitement échanges'!E50+'Prétraitement échanges'!E51+'Prétraitement échanges'!E52</f>
        <v/>
      </c>
      <c r="D113" s="864" t="n"/>
      <c r="E113">
        <f>Etiquettes!$C$3</f>
        <v/>
      </c>
      <c r="F113" s="21">
        <f>Etiquettes!$R$6</f>
        <v/>
      </c>
      <c r="G113" s="21">
        <f>Etiquettes!$H$5</f>
        <v/>
      </c>
      <c r="H113">
        <f>Etiquettes!$C$4</f>
        <v/>
      </c>
      <c r="I113" t="inlineStr">
        <is>
          <t>Exportation d'huile d'olive</t>
        </is>
      </c>
      <c r="K113" t="inlineStr">
        <is>
          <t>Douanes françaises - Eurostat</t>
        </is>
      </c>
      <c r="L113" s="105" t="inlineStr">
        <is>
          <t>Echanges annuels - EUROSTAT</t>
        </is>
      </c>
      <c r="M113" s="21">
        <f>Etiquettes!$H$11</f>
        <v/>
      </c>
      <c r="N113" s="21">
        <f>_xlfn.CONCAT(I113,IF(ISBLANK(C113),"",_xlfn.CONCAT(" = ",MROUND(C113,1)," ",E113))," (",K113,")")</f>
        <v/>
      </c>
    </row>
    <row r="114">
      <c r="A114">
        <f>'Echanges territoires'!$B$2</f>
        <v/>
      </c>
      <c r="B114" t="inlineStr">
        <is>
          <t>Huile d'olive</t>
        </is>
      </c>
      <c r="C114" s="1097">
        <f>'Prétraitement échanges'!F41+'Prétraitement échanges'!F42+'Prétraitement échanges'!F43+'Prétraitement échanges'!F44+'Prétraitement échanges'!F45+'Prétraitement échanges'!F46+'Prétraitement échanges'!F47+'Prétraitement échanges'!F48+'Prétraitement échanges'!F49+'Prétraitement échanges'!F50+'Prétraitement échanges'!F51+'Prétraitement échanges'!F52</f>
        <v/>
      </c>
      <c r="D114" s="104" t="n"/>
      <c r="E114">
        <f>Etiquettes!$C$3</f>
        <v/>
      </c>
      <c r="F114" s="21">
        <f>Etiquettes!$R$6</f>
        <v/>
      </c>
      <c r="G114" s="21">
        <f>Etiquettes!$I$5</f>
        <v/>
      </c>
      <c r="H114">
        <f>Etiquettes!$C$4</f>
        <v/>
      </c>
      <c r="I114" t="inlineStr">
        <is>
          <t>Importation d'huile d'olive</t>
        </is>
      </c>
      <c r="K114" t="inlineStr">
        <is>
          <t>Douanes françaises - Eurostat</t>
        </is>
      </c>
      <c r="L114" s="105" t="inlineStr">
        <is>
          <t>Echanges annuels - EUROSTAT</t>
        </is>
      </c>
      <c r="M114" s="21">
        <f>Etiquettes!$H$11</f>
        <v/>
      </c>
      <c r="N114" s="21">
        <f>_xlfn.CONCAT(I114,IF(ISBLANK(C114),"",_xlfn.CONCAT(" = ",MROUND(C114,1)," ",E114))," (",K114,")")</f>
        <v/>
      </c>
    </row>
    <row r="115">
      <c r="A115" t="inlineStr">
        <is>
          <t>Huile d'olive</t>
        </is>
      </c>
      <c r="B115">
        <f>'Echanges territoires'!$B$3</f>
        <v/>
      </c>
      <c r="C115" s="1097">
        <f>'Prétraitement échanges'!G41+'Prétraitement échanges'!G42+'Prétraitement échanges'!G43+'Prétraitement échanges'!G44+'Prétraitement échanges'!G45+'Prétraitement échanges'!G46+'Prétraitement échanges'!G47+'Prétraitement échanges'!G48+'Prétraitement échanges'!G49+'Prétraitement échanges'!G50+'Prétraitement échanges'!G51+'Prétraitement échanges'!G52</f>
        <v/>
      </c>
      <c r="D115" s="864" t="n"/>
      <c r="E115">
        <f>Etiquettes!$C$3</f>
        <v/>
      </c>
      <c r="F115" s="21">
        <f>Etiquettes!$R$6</f>
        <v/>
      </c>
      <c r="G115" s="21">
        <f>Etiquettes!$I$5</f>
        <v/>
      </c>
      <c r="H115">
        <f>Etiquettes!$C$4</f>
        <v/>
      </c>
      <c r="I115" t="inlineStr">
        <is>
          <t>Exportation d'huile d'olive</t>
        </is>
      </c>
      <c r="K115" t="inlineStr">
        <is>
          <t>Douanes françaises - Eurostat</t>
        </is>
      </c>
      <c r="L115" s="105" t="inlineStr">
        <is>
          <t>Echanges annuels - EUROSTAT</t>
        </is>
      </c>
      <c r="M115" s="21">
        <f>Etiquettes!$H$11</f>
        <v/>
      </c>
      <c r="N115" s="21">
        <f>_xlfn.CONCAT(I115,IF(ISBLANK(C115),"",_xlfn.CONCAT(" = ",MROUND(C115,1)," ",E115))," (",K115,")")</f>
        <v/>
      </c>
    </row>
    <row r="116">
      <c r="A116">
        <f>'Echanges territoires'!$B$2</f>
        <v/>
      </c>
      <c r="B116" t="inlineStr">
        <is>
          <t>Huile d'olive</t>
        </is>
      </c>
      <c r="C116" s="1097">
        <f>'Prétraitement échanges'!H41+'Prétraitement échanges'!H42+'Prétraitement échanges'!H43+'Prétraitement échanges'!H44+'Prétraitement échanges'!H45+'Prétraitement échanges'!H46+'Prétraitement échanges'!H47+'Prétraitement échanges'!H48+'Prétraitement échanges'!H49+'Prétraitement échanges'!H50+'Prétraitement échanges'!H51+'Prétraitement échanges'!H52</f>
        <v/>
      </c>
      <c r="D116" s="104" t="n"/>
      <c r="E116">
        <f>Etiquettes!$C$3</f>
        <v/>
      </c>
      <c r="F116" s="21">
        <f>Etiquettes!$R$6</f>
        <v/>
      </c>
      <c r="G116" s="21">
        <f>Etiquettes!$J$5</f>
        <v/>
      </c>
      <c r="H116">
        <f>Etiquettes!$C$4</f>
        <v/>
      </c>
      <c r="I116" t="inlineStr">
        <is>
          <t>Importation d'huile d'olive</t>
        </is>
      </c>
      <c r="K116" t="inlineStr">
        <is>
          <t>Douanes françaises - Eurostat</t>
        </is>
      </c>
      <c r="L116" s="105" t="inlineStr">
        <is>
          <t>Echanges annuels - EUROSTAT</t>
        </is>
      </c>
      <c r="M116" s="21">
        <f>Etiquettes!$H$11</f>
        <v/>
      </c>
      <c r="N116" s="21">
        <f>_xlfn.CONCAT(I116,IF(ISBLANK(C116),"",_xlfn.CONCAT(" = ",MROUND(C116,1)," ",E116))," (",K116,")")</f>
        <v/>
      </c>
    </row>
    <row r="117">
      <c r="A117" t="inlineStr">
        <is>
          <t>Huile d'olive</t>
        </is>
      </c>
      <c r="B117">
        <f>'Echanges territoires'!$B$3</f>
        <v/>
      </c>
      <c r="C117" s="1097">
        <f>'Prétraitement échanges'!I41+'Prétraitement échanges'!I42+'Prétraitement échanges'!I43+'Prétraitement échanges'!I44+'Prétraitement échanges'!I45+'Prétraitement échanges'!I46+'Prétraitement échanges'!I47+'Prétraitement échanges'!I48+'Prétraitement échanges'!I49+'Prétraitement échanges'!I50+'Prétraitement échanges'!I51+'Prétraitement échanges'!I52</f>
        <v/>
      </c>
      <c r="D117" s="864" t="n"/>
      <c r="E117">
        <f>Etiquettes!$C$3</f>
        <v/>
      </c>
      <c r="F117" s="21">
        <f>Etiquettes!$R$6</f>
        <v/>
      </c>
      <c r="G117" s="21">
        <f>Etiquettes!$J$5</f>
        <v/>
      </c>
      <c r="H117">
        <f>Etiquettes!$C$4</f>
        <v/>
      </c>
      <c r="I117" t="inlineStr">
        <is>
          <t>Exportation d'huile d'olive</t>
        </is>
      </c>
      <c r="K117" t="inlineStr">
        <is>
          <t>Douanes françaises - Eurostat</t>
        </is>
      </c>
      <c r="L117" s="105" t="inlineStr">
        <is>
          <t>Echanges annuels - EUROSTAT</t>
        </is>
      </c>
      <c r="M117" s="21">
        <f>Etiquettes!$H$11</f>
        <v/>
      </c>
      <c r="N117" s="21">
        <f>_xlfn.CONCAT(I117,IF(ISBLANK(C117),"",_xlfn.CONCAT(" = ",MROUND(C117,1)," ",E117))," (",K117,")")</f>
        <v/>
      </c>
    </row>
    <row r="118">
      <c r="A118">
        <f>'Echanges territoires'!$B$2</f>
        <v/>
      </c>
      <c r="B118">
        <f>Produits!$B$17</f>
        <v/>
      </c>
      <c r="C118" s="1097">
        <f>'Prétraitement échanges'!D138+'Prétraitement échanges'!D139</f>
        <v/>
      </c>
      <c r="D118" s="104" t="n"/>
      <c r="E118">
        <f>Etiquettes!$C$3</f>
        <v/>
      </c>
      <c r="F118" s="21">
        <f>Etiquettes!$R$6</f>
        <v/>
      </c>
      <c r="G118" s="21">
        <f>Etiquettes!$H$5</f>
        <v/>
      </c>
      <c r="H118">
        <f>Etiquettes!$C$4</f>
        <v/>
      </c>
      <c r="I118" t="inlineStr">
        <is>
          <t>Importation de grignons d'olive</t>
        </is>
      </c>
      <c r="K118" t="inlineStr">
        <is>
          <t>Douanes françaises - Eurostat</t>
        </is>
      </c>
      <c r="L118" s="105" t="inlineStr">
        <is>
          <t>Echanges mensuels - EUROSTAT</t>
        </is>
      </c>
      <c r="M118" s="21">
        <f>Etiquettes!$H$11</f>
        <v/>
      </c>
      <c r="N118" s="21">
        <f>_xlfn.CONCAT(I118,IF(ISBLANK(C118),"",_xlfn.CONCAT(" = ",MROUND(C118,1)," ",E118))," (",K118,")")</f>
        <v/>
      </c>
    </row>
    <row r="119">
      <c r="A119">
        <f>Produits!$B$17</f>
        <v/>
      </c>
      <c r="B119">
        <f>'Echanges territoires'!$B$3</f>
        <v/>
      </c>
      <c r="C119" s="1097">
        <f>'Prétraitement échanges'!E138+'Prétraitement échanges'!E139</f>
        <v/>
      </c>
      <c r="D119" s="864" t="n"/>
      <c r="E119">
        <f>Etiquettes!$C$3</f>
        <v/>
      </c>
      <c r="F119" s="21">
        <f>Etiquettes!$R$6</f>
        <v/>
      </c>
      <c r="G119" s="21">
        <f>Etiquettes!$H$5</f>
        <v/>
      </c>
      <c r="H119">
        <f>Etiquettes!$C$4</f>
        <v/>
      </c>
      <c r="I119" t="inlineStr">
        <is>
          <t>Exportation de grignons d'olive</t>
        </is>
      </c>
      <c r="K119" t="inlineStr">
        <is>
          <t>Douanes françaises - Eurostat</t>
        </is>
      </c>
      <c r="L119" s="105" t="inlineStr">
        <is>
          <t>Echanges mensuels - EUROSTAT</t>
        </is>
      </c>
      <c r="M119" s="21">
        <f>Etiquettes!$H$11</f>
        <v/>
      </c>
      <c r="N119" s="21">
        <f>_xlfn.CONCAT(I119,IF(ISBLANK(C119),"",_xlfn.CONCAT(" = ",MROUND(C119,1)," ",E119))," (",K119,")")</f>
        <v/>
      </c>
    </row>
    <row r="120">
      <c r="A120">
        <f>'Echanges territoires'!$B$2</f>
        <v/>
      </c>
      <c r="B120">
        <f>Produits!$B$17</f>
        <v/>
      </c>
      <c r="C120" s="1097">
        <f>'Prétraitement échanges'!F138+'Prétraitement échanges'!F139</f>
        <v/>
      </c>
      <c r="D120" s="104" t="n"/>
      <c r="E120">
        <f>Etiquettes!$C$3</f>
        <v/>
      </c>
      <c r="F120" s="21">
        <f>Etiquettes!$R$6</f>
        <v/>
      </c>
      <c r="G120" s="21">
        <f>Etiquettes!$I$5</f>
        <v/>
      </c>
      <c r="H120">
        <f>Etiquettes!$C$4</f>
        <v/>
      </c>
      <c r="I120" t="inlineStr">
        <is>
          <t>Importation de grignons d'olive</t>
        </is>
      </c>
      <c r="K120" t="inlineStr">
        <is>
          <t>Douanes françaises - Eurostat</t>
        </is>
      </c>
      <c r="L120" s="105" t="inlineStr">
        <is>
          <t>Echanges mensuels - EUROSTAT</t>
        </is>
      </c>
      <c r="M120" s="21">
        <f>Etiquettes!$H$11</f>
        <v/>
      </c>
      <c r="N120" s="21">
        <f>_xlfn.CONCAT(I120,IF(ISBLANK(C120),"",_xlfn.CONCAT(" = ",MROUND(C120,1)," ",E120))," (",K120,")")</f>
        <v/>
      </c>
    </row>
    <row r="121">
      <c r="A121">
        <f>Produits!$B$17</f>
        <v/>
      </c>
      <c r="B121">
        <f>'Echanges territoires'!$B$3</f>
        <v/>
      </c>
      <c r="C121" s="1097">
        <f>'Prétraitement échanges'!G138+'Prétraitement échanges'!G139</f>
        <v/>
      </c>
      <c r="D121" s="864" t="n"/>
      <c r="E121">
        <f>Etiquettes!$C$3</f>
        <v/>
      </c>
      <c r="F121" s="21">
        <f>Etiquettes!$R$6</f>
        <v/>
      </c>
      <c r="G121" s="21">
        <f>Etiquettes!$I$5</f>
        <v/>
      </c>
      <c r="H121">
        <f>Etiquettes!$C$4</f>
        <v/>
      </c>
      <c r="I121" t="inlineStr">
        <is>
          <t>Exportation de grignons d'olive</t>
        </is>
      </c>
      <c r="K121" t="inlineStr">
        <is>
          <t>Douanes françaises - Eurostat</t>
        </is>
      </c>
      <c r="L121" s="105" t="inlineStr">
        <is>
          <t>Echanges mensuels - EUROSTAT</t>
        </is>
      </c>
      <c r="M121" s="21">
        <f>Etiquettes!$H$11</f>
        <v/>
      </c>
      <c r="N121" s="21">
        <f>_xlfn.CONCAT(I121,IF(ISBLANK(C121),"",_xlfn.CONCAT(" = ",MROUND(C121,1)," ",E121))," (",K121,")")</f>
        <v/>
      </c>
    </row>
    <row r="122">
      <c r="A122">
        <f>'Echanges territoires'!$B$2</f>
        <v/>
      </c>
      <c r="B122">
        <f>Produits!$B$17</f>
        <v/>
      </c>
      <c r="C122" s="1097">
        <f>'Prétraitement échanges'!H138+'Prétraitement échanges'!H139</f>
        <v/>
      </c>
      <c r="D122" s="104" t="n"/>
      <c r="E122">
        <f>Etiquettes!$C$3</f>
        <v/>
      </c>
      <c r="F122" s="21">
        <f>Etiquettes!$R$6</f>
        <v/>
      </c>
      <c r="G122" s="21">
        <f>Etiquettes!$J$5</f>
        <v/>
      </c>
      <c r="H122">
        <f>Etiquettes!$C$4</f>
        <v/>
      </c>
      <c r="I122" t="inlineStr">
        <is>
          <t>Importation de grignons d'olive</t>
        </is>
      </c>
      <c r="K122" t="inlineStr">
        <is>
          <t>Douanes françaises - Eurostat</t>
        </is>
      </c>
      <c r="L122" s="105" t="inlineStr">
        <is>
          <t>Echanges mensuels - EUROSTAT</t>
        </is>
      </c>
      <c r="M122" s="21">
        <f>Etiquettes!$H$11</f>
        <v/>
      </c>
      <c r="N122" s="21">
        <f>_xlfn.CONCAT(I122,IF(ISBLANK(C122),"",_xlfn.CONCAT(" = ",MROUND(C122,1)," ",E122))," (",K122,")")</f>
        <v/>
      </c>
    </row>
    <row r="123">
      <c r="A123">
        <f>Produits!$B$17</f>
        <v/>
      </c>
      <c r="B123">
        <f>'Echanges territoires'!$B$3</f>
        <v/>
      </c>
      <c r="C123" s="1097">
        <f>'Prétraitement échanges'!I138+'Prétraitement échanges'!I139</f>
        <v/>
      </c>
      <c r="D123" s="864" t="n"/>
      <c r="E123">
        <f>Etiquettes!$C$3</f>
        <v/>
      </c>
      <c r="F123" s="21">
        <f>Etiquettes!$R$6</f>
        <v/>
      </c>
      <c r="G123" s="21">
        <f>Etiquettes!$J$5</f>
        <v/>
      </c>
      <c r="H123">
        <f>Etiquettes!$C$4</f>
        <v/>
      </c>
      <c r="I123" t="inlineStr">
        <is>
          <t>Exportation de grignons d'olive</t>
        </is>
      </c>
      <c r="K123" t="inlineStr">
        <is>
          <t>Douanes françaises - Eurostat</t>
        </is>
      </c>
      <c r="L123" s="105" t="inlineStr">
        <is>
          <t>Echanges mensuels - EUROSTAT</t>
        </is>
      </c>
      <c r="M123" s="21">
        <f>Etiquettes!$H$11</f>
        <v/>
      </c>
      <c r="N123" s="21">
        <f>_xlfn.CONCAT(I123,IF(ISBLANK(C123),"",_xlfn.CONCAT(" = ",MROUND(C123,1)," ",E123))," (",K123,")")</f>
        <v/>
      </c>
    </row>
    <row r="124">
      <c r="A124">
        <f>'Echanges territoires'!$B$2</f>
        <v/>
      </c>
      <c r="B124" t="inlineStr">
        <is>
          <t>Olives de table</t>
        </is>
      </c>
      <c r="C124" s="1097">
        <f>'Prétraitement échanges'!D6+'Prétraitement échanges'!D7+'Prétraitement échanges'!D121+'Prétraitement échanges'!D125</f>
        <v/>
      </c>
      <c r="D124" s="104" t="n"/>
      <c r="E124">
        <f>Etiquettes!$C$3</f>
        <v/>
      </c>
      <c r="F124" s="21">
        <f>Etiquettes!$R$6</f>
        <v/>
      </c>
      <c r="G124" s="21">
        <f>Etiquettes!$H$5</f>
        <v/>
      </c>
      <c r="H124">
        <f>Etiquettes!$C$4</f>
        <v/>
      </c>
      <c r="I124" t="inlineStr">
        <is>
          <t>Importation d'olives de table</t>
        </is>
      </c>
      <c r="K124" t="inlineStr">
        <is>
          <t>Douanes françaises - Eurostat</t>
        </is>
      </c>
      <c r="L124" s="105" t="inlineStr">
        <is>
          <t>Echanges annuels - EUROSTAT</t>
        </is>
      </c>
      <c r="M124" s="21">
        <f>Etiquettes!$H$11</f>
        <v/>
      </c>
      <c r="N124" s="21">
        <f>_xlfn.CONCAT(I124,IF(ISBLANK(C124),"",_xlfn.CONCAT(" = ",MROUND(C124,1)," ",E124))," (",K124,")")</f>
        <v/>
      </c>
    </row>
    <row r="125">
      <c r="A125" t="inlineStr">
        <is>
          <t>Olives de table</t>
        </is>
      </c>
      <c r="B125">
        <f>'Echanges territoires'!$B$3</f>
        <v/>
      </c>
      <c r="C125" s="1097">
        <f>'Prétraitement échanges'!E6+'Prétraitement échanges'!E7+'Prétraitement échanges'!E121+'Prétraitement échanges'!E125</f>
        <v/>
      </c>
      <c r="D125" s="864" t="n"/>
      <c r="E125">
        <f>Etiquettes!$C$3</f>
        <v/>
      </c>
      <c r="F125" s="21">
        <f>Etiquettes!$R$6</f>
        <v/>
      </c>
      <c r="G125" s="21">
        <f>Etiquettes!$H$5</f>
        <v/>
      </c>
      <c r="H125">
        <f>Etiquettes!$C$4</f>
        <v/>
      </c>
      <c r="I125" t="inlineStr">
        <is>
          <t>Exportation d'olives de table</t>
        </is>
      </c>
      <c r="K125" t="inlineStr">
        <is>
          <t>Douanes françaises - Eurostat</t>
        </is>
      </c>
      <c r="L125" s="105" t="inlineStr">
        <is>
          <t>Echanges annuels - EUROSTAT</t>
        </is>
      </c>
      <c r="M125" s="21">
        <f>Etiquettes!$H$11</f>
        <v/>
      </c>
      <c r="N125" s="21">
        <f>_xlfn.CONCAT(I125,IF(ISBLANK(C125),"",_xlfn.CONCAT(" = ",MROUND(C125,1)," ",E125))," (",K125,")")</f>
        <v/>
      </c>
    </row>
    <row r="126">
      <c r="A126">
        <f>'Echanges territoires'!$B$2</f>
        <v/>
      </c>
      <c r="B126" t="inlineStr">
        <is>
          <t>Olives de table</t>
        </is>
      </c>
      <c r="C126" s="1097">
        <f>'Prétraitement échanges'!F6+'Prétraitement échanges'!F7+'Prétraitement échanges'!F121+'Prétraitement échanges'!F125</f>
        <v/>
      </c>
      <c r="D126" s="104" t="n"/>
      <c r="E126">
        <f>Etiquettes!$C$3</f>
        <v/>
      </c>
      <c r="F126" s="21">
        <f>Etiquettes!$R$6</f>
        <v/>
      </c>
      <c r="G126" s="21">
        <f>Etiquettes!$I$5</f>
        <v/>
      </c>
      <c r="H126">
        <f>Etiquettes!$C$4</f>
        <v/>
      </c>
      <c r="I126" t="inlineStr">
        <is>
          <t>Importation d'olives de table</t>
        </is>
      </c>
      <c r="K126" t="inlineStr">
        <is>
          <t>Douanes françaises - Eurostat</t>
        </is>
      </c>
      <c r="L126" s="105" t="inlineStr">
        <is>
          <t>Echanges annuels - EUROSTAT</t>
        </is>
      </c>
      <c r="M126" s="21">
        <f>Etiquettes!$H$11</f>
        <v/>
      </c>
      <c r="N126" s="21">
        <f>_xlfn.CONCAT(I126,IF(ISBLANK(C126),"",_xlfn.CONCAT(" = ",MROUND(C126,1)," ",E126))," (",K126,")")</f>
        <v/>
      </c>
    </row>
    <row r="127">
      <c r="A127" t="inlineStr">
        <is>
          <t>Olives de table</t>
        </is>
      </c>
      <c r="B127">
        <f>'Echanges territoires'!$B$3</f>
        <v/>
      </c>
      <c r="C127" s="1097">
        <f>'Prétraitement échanges'!G6+'Prétraitement échanges'!G7+'Prétraitement échanges'!G121+'Prétraitement échanges'!G125</f>
        <v/>
      </c>
      <c r="D127" s="864" t="n"/>
      <c r="E127">
        <f>Etiquettes!$C$3</f>
        <v/>
      </c>
      <c r="F127" s="21">
        <f>Etiquettes!$R$6</f>
        <v/>
      </c>
      <c r="G127" s="21">
        <f>Etiquettes!$I$5</f>
        <v/>
      </c>
      <c r="H127">
        <f>Etiquettes!$C$4</f>
        <v/>
      </c>
      <c r="I127" t="inlineStr">
        <is>
          <t>Exportation d'olives de table</t>
        </is>
      </c>
      <c r="K127" t="inlineStr">
        <is>
          <t>Douanes françaises - Eurostat</t>
        </is>
      </c>
      <c r="L127" s="105" t="inlineStr">
        <is>
          <t>Echanges annuels - EUROSTAT</t>
        </is>
      </c>
      <c r="M127" s="21">
        <f>Etiquettes!$H$11</f>
        <v/>
      </c>
      <c r="N127" s="21">
        <f>_xlfn.CONCAT(I127,IF(ISBLANK(C127),"",_xlfn.CONCAT(" = ",MROUND(C127,1)," ",E127))," (",K127,")")</f>
        <v/>
      </c>
    </row>
    <row r="128">
      <c r="A128">
        <f>'Echanges territoires'!$B$2</f>
        <v/>
      </c>
      <c r="B128" t="inlineStr">
        <is>
          <t>Olives de table</t>
        </is>
      </c>
      <c r="C128" s="1097">
        <f>'Prétraitement échanges'!H6+'Prétraitement échanges'!H7+'Prétraitement échanges'!H121+'Prétraitement échanges'!H125</f>
        <v/>
      </c>
      <c r="D128" s="104" t="n"/>
      <c r="E128">
        <f>Etiquettes!$C$3</f>
        <v/>
      </c>
      <c r="F128" s="21">
        <f>Etiquettes!$R$6</f>
        <v/>
      </c>
      <c r="G128" s="21">
        <f>Etiquettes!$J$5</f>
        <v/>
      </c>
      <c r="H128">
        <f>Etiquettes!$C$4</f>
        <v/>
      </c>
      <c r="I128" t="inlineStr">
        <is>
          <t>Importation d'olives de table</t>
        </is>
      </c>
      <c r="K128" t="inlineStr">
        <is>
          <t>Douanes françaises - Eurostat</t>
        </is>
      </c>
      <c r="L128" s="105" t="inlineStr">
        <is>
          <t>Echanges annuels - EUROSTAT</t>
        </is>
      </c>
      <c r="M128" s="21">
        <f>Etiquettes!$H$11</f>
        <v/>
      </c>
      <c r="N128" s="21">
        <f>_xlfn.CONCAT(I128,IF(ISBLANK(C128),"",_xlfn.CONCAT(" = ",MROUND(C128,1)," ",E128))," (",K128,")")</f>
        <v/>
      </c>
    </row>
    <row r="129">
      <c r="A129" t="inlineStr">
        <is>
          <t>Olives de table</t>
        </is>
      </c>
      <c r="B129">
        <f>'Echanges territoires'!$B$3</f>
        <v/>
      </c>
      <c r="C129" s="1097">
        <f>'Prétraitement échanges'!I6+'Prétraitement échanges'!I7+'Prétraitement échanges'!I121+'Prétraitement échanges'!I125</f>
        <v/>
      </c>
      <c r="D129" s="864" t="n"/>
      <c r="E129">
        <f>Etiquettes!$C$3</f>
        <v/>
      </c>
      <c r="F129" s="21">
        <f>Etiquettes!$R$6</f>
        <v/>
      </c>
      <c r="G129" s="21">
        <f>Etiquettes!$J$5</f>
        <v/>
      </c>
      <c r="H129">
        <f>Etiquettes!$C$4</f>
        <v/>
      </c>
      <c r="I129" t="inlineStr">
        <is>
          <t>Exportation d'olives de table</t>
        </is>
      </c>
      <c r="K129" t="inlineStr">
        <is>
          <t>Douanes françaises - Eurostat</t>
        </is>
      </c>
      <c r="L129" s="105" t="inlineStr">
        <is>
          <t>Echanges annuels - EUROSTAT</t>
        </is>
      </c>
      <c r="M129" s="21">
        <f>Etiquettes!$H$11</f>
        <v/>
      </c>
      <c r="N129" s="21">
        <f>_xlfn.CONCAT(I129,IF(ISBLANK(C129),"",_xlfn.CONCAT(" = ",MROUND(C129,1)," ",E129))," (",K129,")")</f>
        <v/>
      </c>
    </row>
  </sheetData>
  <mergeCells count="4">
    <mergeCell ref="P2:P57"/>
    <mergeCell ref="P106:P129"/>
    <mergeCell ref="P82:P105"/>
    <mergeCell ref="P58:P81"/>
  </mergeCells>
  <pageMargins left="0.75" right="0.75" top="1" bottom="1" header="0.5" footer="0.5"/>
</worksheet>
</file>

<file path=xl/worksheets/sheet28.xml><?xml version="1.0" encoding="utf-8"?>
<worksheet xmlns="http://schemas.openxmlformats.org/spreadsheetml/2006/main">
  <sheetPr>
    <outlinePr summaryBelow="1" summaryRight="1"/>
    <pageSetUpPr/>
  </sheetPr>
  <dimension ref="A1:O140"/>
  <sheetViews>
    <sheetView zoomScaleNormal="100" workbookViewId="0">
      <pane xSplit="3" ySplit="3" topLeftCell="D58" activePane="bottomRight" state="frozen"/>
      <selection activeCell="O17" sqref="O17"/>
      <selection pane="topRight" activeCell="O17" sqref="O17"/>
      <selection pane="bottomLeft" activeCell="O17" sqref="O17"/>
      <selection pane="bottomRight" activeCell="O82" sqref="O82:O89"/>
    </sheetView>
  </sheetViews>
  <sheetFormatPr baseColWidth="10" defaultRowHeight="14.4"/>
  <cols>
    <col width="18.77734375" customWidth="1" style="1003" min="1" max="1"/>
    <col width="15.6640625" customWidth="1" style="1003" min="2" max="2"/>
    <col width="81.77734375" customWidth="1" style="1003" min="3" max="3"/>
    <col width="6.77734375" bestFit="1" customWidth="1" style="1003" min="4" max="6"/>
    <col width="6.5546875" bestFit="1" customWidth="1" style="1003" min="7" max="7"/>
    <col width="6.77734375" bestFit="1" customWidth="1" style="1003" min="8" max="8"/>
    <col width="6.5546875" bestFit="1" customWidth="1" style="1003" min="9" max="9"/>
    <col width="7" customWidth="1" style="1003" min="10" max="15"/>
  </cols>
  <sheetData>
    <row r="1">
      <c r="B1" s="986" t="n"/>
      <c r="D1" s="986" t="inlineStr">
        <is>
          <t>Echanges (kt)</t>
        </is>
      </c>
      <c r="J1" s="986" t="inlineStr">
        <is>
          <t>Echanges (kt)</t>
        </is>
      </c>
    </row>
    <row r="2">
      <c r="A2" s="986" t="inlineStr">
        <is>
          <t>RefFlux</t>
        </is>
      </c>
      <c r="C2" s="986" t="inlineStr">
        <is>
          <t>NC8</t>
        </is>
      </c>
      <c r="D2" s="985">
        <f>Etiquettes!$H$5</f>
        <v/>
      </c>
      <c r="F2" s="985">
        <f>Etiquettes!$I$5</f>
        <v/>
      </c>
      <c r="H2" s="985">
        <f>Etiquettes!$J$5</f>
        <v/>
      </c>
      <c r="J2" s="985" t="n">
        <v>2015</v>
      </c>
      <c r="L2" s="985" t="n">
        <v>2019</v>
      </c>
      <c r="N2" s="985" t="n">
        <v>2023</v>
      </c>
    </row>
    <row r="3">
      <c r="A3" t="inlineStr">
        <is>
          <t>Filière</t>
        </is>
      </c>
      <c r="B3" s="913" t="n"/>
      <c r="D3" t="inlineStr">
        <is>
          <t>Import</t>
        </is>
      </c>
      <c r="E3" t="inlineStr">
        <is>
          <t>Export</t>
        </is>
      </c>
      <c r="F3" t="inlineStr">
        <is>
          <t>Import</t>
        </is>
      </c>
      <c r="G3" t="inlineStr">
        <is>
          <t>Export</t>
        </is>
      </c>
      <c r="H3" t="inlineStr">
        <is>
          <t>Import</t>
        </is>
      </c>
      <c r="I3" t="inlineStr">
        <is>
          <t>Export</t>
        </is>
      </c>
      <c r="J3" t="inlineStr">
        <is>
          <t>Import</t>
        </is>
      </c>
      <c r="K3" t="inlineStr">
        <is>
          <t>Export</t>
        </is>
      </c>
      <c r="L3" t="inlineStr">
        <is>
          <t>Import</t>
        </is>
      </c>
      <c r="M3" t="inlineStr">
        <is>
          <t>Export</t>
        </is>
      </c>
      <c r="N3" t="inlineStr">
        <is>
          <t>Import</t>
        </is>
      </c>
      <c r="O3" t="inlineStr">
        <is>
          <t>Export</t>
        </is>
      </c>
    </row>
    <row r="4">
      <c r="A4" t="inlineStr">
        <is>
          <t>Olive</t>
        </is>
      </c>
      <c r="B4" s="1012" t="inlineStr">
        <is>
          <t>Graine</t>
        </is>
      </c>
      <c r="C4">
        <f>'Echanges mensuels - EUROSTAT'!A13</f>
        <v/>
      </c>
      <c r="D4" s="1098">
        <f>SUM('Echanges mensuels - EUROSTAT'!B13,'Echanges mensuels - EUROSTAT'!D13,'Echanges mensuels - EUROSTAT'!F13,'Echanges mensuels - EUROSTAT'!H13,'Echanges mensuels - EUROSTAT'!J13,'Echanges mensuels - EUROSTAT'!L13,'Echanges mensuels - EUROSTAT'!N13,'Echanges mensuels - EUROSTAT'!P13,'Echanges mensuels - EUROSTAT'!R13,'Echanges mensuels - EUROSTAT'!T13,'Echanges mensuels - EUROSTAT'!V13,'Echanges mensuels - EUROSTAT'!X13)/10^4</f>
        <v/>
      </c>
      <c r="E4" s="1098">
        <f>SUM('Echanges mensuels - EUROSTAT'!C13,'Echanges mensuels - EUROSTAT'!E13,'Echanges mensuels - EUROSTAT'!G13,'Echanges mensuels - EUROSTAT'!I13,'Echanges mensuels - EUROSTAT'!K13,'Echanges mensuels - EUROSTAT'!M13,'Echanges mensuels - EUROSTAT'!O13,'Echanges mensuels - EUROSTAT'!Q13,'Echanges mensuels - EUROSTAT'!S13,'Echanges mensuels - EUROSTAT'!U13,'Echanges mensuels - EUROSTAT'!W13,'Echanges mensuels - EUROSTAT'!Y13)/10^4</f>
        <v/>
      </c>
      <c r="F4" s="1098">
        <f>SUM('Echanges mensuels - EUROSTAT'!Z13,'Echanges mensuels - EUROSTAT'!AB13,'Echanges mensuels - EUROSTAT'!AD13,'Echanges mensuels - EUROSTAT'!AF13,'Echanges mensuels - EUROSTAT'!AH13,'Echanges mensuels - EUROSTAT'!AJ13,'Echanges mensuels - EUROSTAT'!AL13,'Echanges mensuels - EUROSTAT'!AN13,'Echanges mensuels - EUROSTAT'!AP13,'Echanges mensuels - EUROSTAT'!AR13,'Echanges mensuels - EUROSTAT'!AT13,'Echanges mensuels - EUROSTAT'!AV13)/10^4</f>
        <v/>
      </c>
      <c r="G4" s="1098">
        <f>SUM('Echanges mensuels - EUROSTAT'!AA13,'Echanges mensuels - EUROSTAT'!AC13,'Echanges mensuels - EUROSTAT'!AE13,'Echanges mensuels - EUROSTAT'!AG13,'Echanges mensuels - EUROSTAT'!AI13,'Echanges mensuels - EUROSTAT'!AK13,'Echanges mensuels - EUROSTAT'!AM13,'Echanges mensuels - EUROSTAT'!AO13,'Echanges mensuels - EUROSTAT'!AQ13,'Echanges mensuels - EUROSTAT'!AS13,'Echanges mensuels - EUROSTAT'!AU13,'Echanges mensuels - EUROSTAT'!AW13)/10^4</f>
        <v/>
      </c>
      <c r="H4" s="1098">
        <f>SUM('Echanges mensuels - EUROSTAT'!AX13,'Echanges mensuels - EUROSTAT'!AZ13,'Echanges mensuels - EUROSTAT'!BB13,'Echanges mensuels - EUROSTAT'!BD13,'Echanges mensuels - EUROSTAT'!BF13,'Echanges mensuels - EUROSTAT'!BH13,'Echanges mensuels - EUROSTAT'!BJ13,'Echanges mensuels - EUROSTAT'!BL13,'Echanges mensuels - EUROSTAT'!BN13,'Echanges mensuels - EUROSTAT'!BP13,'Echanges mensuels - EUROSTAT'!BR13,'Echanges mensuels - EUROSTAT'!BT13)/10^4</f>
        <v/>
      </c>
      <c r="I4" s="1098">
        <f>SUM('Echanges mensuels - EUROSTAT'!AY13,'Echanges mensuels - EUROSTAT'!BA13,'Echanges mensuels - EUROSTAT'!BC13,'Echanges mensuels - EUROSTAT'!BE13,'Echanges mensuels - EUROSTAT'!BG13,'Echanges mensuels - EUROSTAT'!BI13,'Echanges mensuels - EUROSTAT'!BK13,'Echanges mensuels - EUROSTAT'!BM13,'Echanges mensuels - EUROSTAT'!BO13,'Echanges mensuels - EUROSTAT'!BQ13,'Echanges mensuels - EUROSTAT'!BS13,'Echanges mensuels - EUROSTAT'!BU13)/10^4</f>
        <v/>
      </c>
      <c r="J4" s="1099">
        <f>'Echanges annuels - EUROSTAT'!C13/10^4</f>
        <v/>
      </c>
      <c r="K4" s="1099">
        <f>'Echanges annuels - EUROSTAT'!D13/10^4</f>
        <v/>
      </c>
      <c r="L4" s="1099">
        <f>'Echanges annuels - EUROSTAT'!E13/10^4</f>
        <v/>
      </c>
      <c r="M4" s="1099">
        <f>'Echanges annuels - EUROSTAT'!F13/10^4</f>
        <v/>
      </c>
      <c r="N4" s="1099">
        <f>'Echanges annuels - EUROSTAT'!G13/10^4</f>
        <v/>
      </c>
      <c r="O4" s="1099">
        <f>'Echanges annuels - EUROSTAT'!H13/10^4</f>
        <v/>
      </c>
    </row>
    <row r="5">
      <c r="A5" t="inlineStr">
        <is>
          <t>Olive</t>
        </is>
      </c>
      <c r="C5">
        <f>'Echanges mensuels - EUROSTAT'!A14</f>
        <v/>
      </c>
      <c r="D5" s="1098">
        <f>SUM('Echanges mensuels - EUROSTAT'!B14,'Echanges mensuels - EUROSTAT'!D14,'Echanges mensuels - EUROSTAT'!F14,'Echanges mensuels - EUROSTAT'!H14,'Echanges mensuels - EUROSTAT'!J14,'Echanges mensuels - EUROSTAT'!L14,'Echanges mensuels - EUROSTAT'!N14,'Echanges mensuels - EUROSTAT'!P14,'Echanges mensuels - EUROSTAT'!R14,'Echanges mensuels - EUROSTAT'!T14,'Echanges mensuels - EUROSTAT'!V14,'Echanges mensuels - EUROSTAT'!X14)/10^4</f>
        <v/>
      </c>
      <c r="E5" s="1098">
        <f>SUM('Echanges mensuels - EUROSTAT'!C14,'Echanges mensuels - EUROSTAT'!E14,'Echanges mensuels - EUROSTAT'!G14,'Echanges mensuels - EUROSTAT'!I14,'Echanges mensuels - EUROSTAT'!K14,'Echanges mensuels - EUROSTAT'!M14,'Echanges mensuels - EUROSTAT'!O14,'Echanges mensuels - EUROSTAT'!Q14,'Echanges mensuels - EUROSTAT'!S14,'Echanges mensuels - EUROSTAT'!U14,'Echanges mensuels - EUROSTAT'!W14,'Echanges mensuels - EUROSTAT'!Y14)/10^4</f>
        <v/>
      </c>
      <c r="F5" s="1098">
        <f>SUM('Echanges mensuels - EUROSTAT'!Z14,'Echanges mensuels - EUROSTAT'!AB14,'Echanges mensuels - EUROSTAT'!AD14,'Echanges mensuels - EUROSTAT'!AF14,'Echanges mensuels - EUROSTAT'!AH14,'Echanges mensuels - EUROSTAT'!AJ14,'Echanges mensuels - EUROSTAT'!AL14,'Echanges mensuels - EUROSTAT'!AN14,'Echanges mensuels - EUROSTAT'!AP14,'Echanges mensuels - EUROSTAT'!AR14,'Echanges mensuels - EUROSTAT'!AT14,'Echanges mensuels - EUROSTAT'!AV14)/10^4</f>
        <v/>
      </c>
      <c r="G5" s="1098">
        <f>SUM('Echanges mensuels - EUROSTAT'!AA14,'Echanges mensuels - EUROSTAT'!AC14,'Echanges mensuels - EUROSTAT'!AE14,'Echanges mensuels - EUROSTAT'!AG14,'Echanges mensuels - EUROSTAT'!AI14,'Echanges mensuels - EUROSTAT'!AK14,'Echanges mensuels - EUROSTAT'!AM14,'Echanges mensuels - EUROSTAT'!AO14,'Echanges mensuels - EUROSTAT'!AQ14,'Echanges mensuels - EUROSTAT'!AS14,'Echanges mensuels - EUROSTAT'!AU14,'Echanges mensuels - EUROSTAT'!AW14)/10^4</f>
        <v/>
      </c>
      <c r="H5" s="1098">
        <f>SUM('Echanges mensuels - EUROSTAT'!AX14,'Echanges mensuels - EUROSTAT'!AZ14,'Echanges mensuels - EUROSTAT'!BB14,'Echanges mensuels - EUROSTAT'!BD14,'Echanges mensuels - EUROSTAT'!BF14,'Echanges mensuels - EUROSTAT'!BH14,'Echanges mensuels - EUROSTAT'!BJ14,'Echanges mensuels - EUROSTAT'!BL14,'Echanges mensuels - EUROSTAT'!BN14,'Echanges mensuels - EUROSTAT'!BP14,'Echanges mensuels - EUROSTAT'!BR14,'Echanges mensuels - EUROSTAT'!BT14)/10^4</f>
        <v/>
      </c>
      <c r="I5" s="1098">
        <f>SUM('Echanges mensuels - EUROSTAT'!AY14,'Echanges mensuels - EUROSTAT'!BA14,'Echanges mensuels - EUROSTAT'!BC14,'Echanges mensuels - EUROSTAT'!BE14,'Echanges mensuels - EUROSTAT'!BG14,'Echanges mensuels - EUROSTAT'!BI14,'Echanges mensuels - EUROSTAT'!BK14,'Echanges mensuels - EUROSTAT'!BM14,'Echanges mensuels - EUROSTAT'!BO14,'Echanges mensuels - EUROSTAT'!BQ14,'Echanges mensuels - EUROSTAT'!BS14,'Echanges mensuels - EUROSTAT'!BU14)/10^4</f>
        <v/>
      </c>
      <c r="J5" s="1099">
        <f>'Echanges annuels - EUROSTAT'!C14/10^4</f>
        <v/>
      </c>
      <c r="K5" s="1099">
        <f>'Echanges annuels - EUROSTAT'!D14/10^4</f>
        <v/>
      </c>
      <c r="L5" s="1099">
        <f>'Echanges annuels - EUROSTAT'!E14/10^4</f>
        <v/>
      </c>
      <c r="M5" s="1099">
        <f>'Echanges annuels - EUROSTAT'!F14/10^4</f>
        <v/>
      </c>
      <c r="N5" s="1099">
        <f>'Echanges annuels - EUROSTAT'!G14/10^4</f>
        <v/>
      </c>
      <c r="O5" s="1099">
        <f>'Echanges annuels - EUROSTAT'!H14/10^4</f>
        <v/>
      </c>
    </row>
    <row r="6">
      <c r="A6" t="inlineStr">
        <is>
          <t>Olive</t>
        </is>
      </c>
      <c r="B6" s="1012" t="inlineStr">
        <is>
          <t>Olives préparées</t>
        </is>
      </c>
      <c r="C6">
        <f>'Echanges mensuels - EUROSTAT'!A15</f>
        <v/>
      </c>
      <c r="D6" s="1098">
        <f>SUM('Echanges mensuels - EUROSTAT'!B15,'Echanges mensuels - EUROSTAT'!D15,'Echanges mensuels - EUROSTAT'!F15,'Echanges mensuels - EUROSTAT'!H15,'Echanges mensuels - EUROSTAT'!J15,'Echanges mensuels - EUROSTAT'!L15,'Echanges mensuels - EUROSTAT'!N15,'Echanges mensuels - EUROSTAT'!P15,'Echanges mensuels - EUROSTAT'!R15,'Echanges mensuels - EUROSTAT'!T15,'Echanges mensuels - EUROSTAT'!V15,'Echanges mensuels - EUROSTAT'!X15)/10^4</f>
        <v/>
      </c>
      <c r="E6" s="1098">
        <f>SUM('Echanges mensuels - EUROSTAT'!C15,'Echanges mensuels - EUROSTAT'!E15,'Echanges mensuels - EUROSTAT'!G15,'Echanges mensuels - EUROSTAT'!I15,'Echanges mensuels - EUROSTAT'!K15,'Echanges mensuels - EUROSTAT'!M15,'Echanges mensuels - EUROSTAT'!O15,'Echanges mensuels - EUROSTAT'!Q15,'Echanges mensuels - EUROSTAT'!S15,'Echanges mensuels - EUROSTAT'!U15,'Echanges mensuels - EUROSTAT'!W15,'Echanges mensuels - EUROSTAT'!Y15)/10^4</f>
        <v/>
      </c>
      <c r="F6" s="1098">
        <f>SUM('Echanges mensuels - EUROSTAT'!Z15,'Echanges mensuels - EUROSTAT'!AB15,'Echanges mensuels - EUROSTAT'!AD15,'Echanges mensuels - EUROSTAT'!AF15,'Echanges mensuels - EUROSTAT'!AH15,'Echanges mensuels - EUROSTAT'!AJ15,'Echanges mensuels - EUROSTAT'!AL15,'Echanges mensuels - EUROSTAT'!AN15,'Echanges mensuels - EUROSTAT'!AP15,'Echanges mensuels - EUROSTAT'!AR15,'Echanges mensuels - EUROSTAT'!AT15,'Echanges mensuels - EUROSTAT'!AV15)/10^4</f>
        <v/>
      </c>
      <c r="G6" s="1098">
        <f>SUM('Echanges mensuels - EUROSTAT'!AA15,'Echanges mensuels - EUROSTAT'!AC15,'Echanges mensuels - EUROSTAT'!AE15,'Echanges mensuels - EUROSTAT'!AG15,'Echanges mensuels - EUROSTAT'!AI15,'Echanges mensuels - EUROSTAT'!AK15,'Echanges mensuels - EUROSTAT'!AM15,'Echanges mensuels - EUROSTAT'!AO15,'Echanges mensuels - EUROSTAT'!AQ15,'Echanges mensuels - EUROSTAT'!AS15,'Echanges mensuels - EUROSTAT'!AU15,'Echanges mensuels - EUROSTAT'!AW15)/10^4</f>
        <v/>
      </c>
      <c r="H6" s="1098">
        <f>SUM('Echanges mensuels - EUROSTAT'!AX15,'Echanges mensuels - EUROSTAT'!AZ15,'Echanges mensuels - EUROSTAT'!BB15,'Echanges mensuels - EUROSTAT'!BD15,'Echanges mensuels - EUROSTAT'!BF15,'Echanges mensuels - EUROSTAT'!BH15,'Echanges mensuels - EUROSTAT'!BJ15,'Echanges mensuels - EUROSTAT'!BL15,'Echanges mensuels - EUROSTAT'!BN15,'Echanges mensuels - EUROSTAT'!BP15,'Echanges mensuels - EUROSTAT'!BR15,'Echanges mensuels - EUROSTAT'!BT15)/10^4</f>
        <v/>
      </c>
      <c r="I6" s="1098">
        <f>SUM('Echanges mensuels - EUROSTAT'!AY15,'Echanges mensuels - EUROSTAT'!BA15,'Echanges mensuels - EUROSTAT'!BC15,'Echanges mensuels - EUROSTAT'!BE15,'Echanges mensuels - EUROSTAT'!BG15,'Echanges mensuels - EUROSTAT'!BI15,'Echanges mensuels - EUROSTAT'!BK15,'Echanges mensuels - EUROSTAT'!BM15,'Echanges mensuels - EUROSTAT'!BO15,'Echanges mensuels - EUROSTAT'!BQ15,'Echanges mensuels - EUROSTAT'!BS15,'Echanges mensuels - EUROSTAT'!BU15)/10^4</f>
        <v/>
      </c>
      <c r="J6" s="1099">
        <f>'Echanges annuels - EUROSTAT'!C15/10^4</f>
        <v/>
      </c>
      <c r="K6" s="1099">
        <f>'Echanges annuels - EUROSTAT'!D15/10^4</f>
        <v/>
      </c>
      <c r="L6" s="1099">
        <f>'Echanges annuels - EUROSTAT'!E15/10^4</f>
        <v/>
      </c>
      <c r="M6" s="1099">
        <f>'Echanges annuels - EUROSTAT'!F15/10^4</f>
        <v/>
      </c>
      <c r="N6" s="1099">
        <f>'Echanges annuels - EUROSTAT'!G15/10^4</f>
        <v/>
      </c>
      <c r="O6" s="1099">
        <f>'Echanges annuels - EUROSTAT'!H15/10^4</f>
        <v/>
      </c>
    </row>
    <row r="7">
      <c r="A7" t="inlineStr">
        <is>
          <t>Olive</t>
        </is>
      </c>
      <c r="C7">
        <f>'Echanges mensuels - EUROSTAT'!A16</f>
        <v/>
      </c>
      <c r="D7" s="1098">
        <f>SUM('Echanges mensuels - EUROSTAT'!B16,'Echanges mensuels - EUROSTAT'!D16,'Echanges mensuels - EUROSTAT'!F16,'Echanges mensuels - EUROSTAT'!H16,'Echanges mensuels - EUROSTAT'!J16,'Echanges mensuels - EUROSTAT'!L16,'Echanges mensuels - EUROSTAT'!N16,'Echanges mensuels - EUROSTAT'!P16,'Echanges mensuels - EUROSTAT'!R16,'Echanges mensuels - EUROSTAT'!T16,'Echanges mensuels - EUROSTAT'!V16,'Echanges mensuels - EUROSTAT'!X16)/10^4</f>
        <v/>
      </c>
      <c r="E7" s="1098">
        <f>SUM('Echanges mensuels - EUROSTAT'!C16,'Echanges mensuels - EUROSTAT'!E16,'Echanges mensuels - EUROSTAT'!G16,'Echanges mensuels - EUROSTAT'!I16,'Echanges mensuels - EUROSTAT'!K16,'Echanges mensuels - EUROSTAT'!M16,'Echanges mensuels - EUROSTAT'!O16,'Echanges mensuels - EUROSTAT'!Q16,'Echanges mensuels - EUROSTAT'!S16,'Echanges mensuels - EUROSTAT'!U16,'Echanges mensuels - EUROSTAT'!W16,'Echanges mensuels - EUROSTAT'!Y16)/10^4</f>
        <v/>
      </c>
      <c r="F7" s="1098">
        <f>SUM('Echanges mensuels - EUROSTAT'!Z16,'Echanges mensuels - EUROSTAT'!AB16,'Echanges mensuels - EUROSTAT'!AD16,'Echanges mensuels - EUROSTAT'!AF16,'Echanges mensuels - EUROSTAT'!AH16,'Echanges mensuels - EUROSTAT'!AJ16,'Echanges mensuels - EUROSTAT'!AL16,'Echanges mensuels - EUROSTAT'!AN16,'Echanges mensuels - EUROSTAT'!AP16,'Echanges mensuels - EUROSTAT'!AR16,'Echanges mensuels - EUROSTAT'!AT16,'Echanges mensuels - EUROSTAT'!AV16)/10^4</f>
        <v/>
      </c>
      <c r="G7" s="1098">
        <f>SUM('Echanges mensuels - EUROSTAT'!AA16,'Echanges mensuels - EUROSTAT'!AC16,'Echanges mensuels - EUROSTAT'!AE16,'Echanges mensuels - EUROSTAT'!AG16,'Echanges mensuels - EUROSTAT'!AI16,'Echanges mensuels - EUROSTAT'!AK16,'Echanges mensuels - EUROSTAT'!AM16,'Echanges mensuels - EUROSTAT'!AO16,'Echanges mensuels - EUROSTAT'!AQ16,'Echanges mensuels - EUROSTAT'!AS16,'Echanges mensuels - EUROSTAT'!AU16,'Echanges mensuels - EUROSTAT'!AW16)/10^4</f>
        <v/>
      </c>
      <c r="H7" s="1098">
        <f>SUM('Echanges mensuels - EUROSTAT'!AX16,'Echanges mensuels - EUROSTAT'!AZ16,'Echanges mensuels - EUROSTAT'!BB16,'Echanges mensuels - EUROSTAT'!BD16,'Echanges mensuels - EUROSTAT'!BF16,'Echanges mensuels - EUROSTAT'!BH16,'Echanges mensuels - EUROSTAT'!BJ16,'Echanges mensuels - EUROSTAT'!BL16,'Echanges mensuels - EUROSTAT'!BN16,'Echanges mensuels - EUROSTAT'!BP16,'Echanges mensuels - EUROSTAT'!BR16,'Echanges mensuels - EUROSTAT'!BT16)/10^4</f>
        <v/>
      </c>
      <c r="I7" s="1098">
        <f>SUM('Echanges mensuels - EUROSTAT'!AY16,'Echanges mensuels - EUROSTAT'!BA16,'Echanges mensuels - EUROSTAT'!BC16,'Echanges mensuels - EUROSTAT'!BE16,'Echanges mensuels - EUROSTAT'!BG16,'Echanges mensuels - EUROSTAT'!BI16,'Echanges mensuels - EUROSTAT'!BK16,'Echanges mensuels - EUROSTAT'!BM16,'Echanges mensuels - EUROSTAT'!BO16,'Echanges mensuels - EUROSTAT'!BQ16,'Echanges mensuels - EUROSTAT'!BS16,'Echanges mensuels - EUROSTAT'!BU16)/10^4</f>
        <v/>
      </c>
      <c r="J7" s="1099">
        <f>'Echanges annuels - EUROSTAT'!C16/10^4</f>
        <v/>
      </c>
      <c r="K7" s="1099">
        <f>'Echanges annuels - EUROSTAT'!D16/10^4</f>
        <v/>
      </c>
      <c r="L7" s="1099">
        <f>'Echanges annuels - EUROSTAT'!E16/10^4</f>
        <v/>
      </c>
      <c r="M7" s="1099">
        <f>'Echanges annuels - EUROSTAT'!F16/10^4</f>
        <v/>
      </c>
      <c r="N7" s="1099">
        <f>'Echanges annuels - EUROSTAT'!G16/10^4</f>
        <v/>
      </c>
      <c r="O7" s="1099">
        <f>'Echanges annuels - EUROSTAT'!H16/10^4</f>
        <v/>
      </c>
    </row>
    <row r="8">
      <c r="A8" t="inlineStr">
        <is>
          <t>Olive</t>
        </is>
      </c>
      <c r="C8">
        <f>'Echanges mensuels - EUROSTAT'!A17</f>
        <v/>
      </c>
      <c r="D8" s="1098">
        <f>SUM('Echanges mensuels - EUROSTAT'!B17,'Echanges mensuels - EUROSTAT'!D17,'Echanges mensuels - EUROSTAT'!F17,'Echanges mensuels - EUROSTAT'!H17,'Echanges mensuels - EUROSTAT'!J17,'Echanges mensuels - EUROSTAT'!L17,'Echanges mensuels - EUROSTAT'!N17,'Echanges mensuels - EUROSTAT'!P17,'Echanges mensuels - EUROSTAT'!R17,'Echanges mensuels - EUROSTAT'!T17,'Echanges mensuels - EUROSTAT'!V17,'Echanges mensuels - EUROSTAT'!X17)/10^4</f>
        <v/>
      </c>
      <c r="E8" s="1098">
        <f>SUM('Echanges mensuels - EUROSTAT'!C17,'Echanges mensuels - EUROSTAT'!E17,'Echanges mensuels - EUROSTAT'!G17,'Echanges mensuels - EUROSTAT'!I17,'Echanges mensuels - EUROSTAT'!K17,'Echanges mensuels - EUROSTAT'!M17,'Echanges mensuels - EUROSTAT'!O17,'Echanges mensuels - EUROSTAT'!Q17,'Echanges mensuels - EUROSTAT'!S17,'Echanges mensuels - EUROSTAT'!U17,'Echanges mensuels - EUROSTAT'!W17,'Echanges mensuels - EUROSTAT'!Y17)/10^4</f>
        <v/>
      </c>
      <c r="F8" s="1098">
        <f>SUM('Echanges mensuels - EUROSTAT'!Z17,'Echanges mensuels - EUROSTAT'!AB17,'Echanges mensuels - EUROSTAT'!AD17,'Echanges mensuels - EUROSTAT'!AF17,'Echanges mensuels - EUROSTAT'!AH17,'Echanges mensuels - EUROSTAT'!AJ17,'Echanges mensuels - EUROSTAT'!AL17,'Echanges mensuels - EUROSTAT'!AN17,'Echanges mensuels - EUROSTAT'!AP17,'Echanges mensuels - EUROSTAT'!AR17,'Echanges mensuels - EUROSTAT'!AT17,'Echanges mensuels - EUROSTAT'!AV17)/10^4</f>
        <v/>
      </c>
      <c r="G8" s="1098">
        <f>SUM('Echanges mensuels - EUROSTAT'!AA17,'Echanges mensuels - EUROSTAT'!AC17,'Echanges mensuels - EUROSTAT'!AE17,'Echanges mensuels - EUROSTAT'!AG17,'Echanges mensuels - EUROSTAT'!AI17,'Echanges mensuels - EUROSTAT'!AK17,'Echanges mensuels - EUROSTAT'!AM17,'Echanges mensuels - EUROSTAT'!AO17,'Echanges mensuels - EUROSTAT'!AQ17,'Echanges mensuels - EUROSTAT'!AS17,'Echanges mensuels - EUROSTAT'!AU17,'Echanges mensuels - EUROSTAT'!AW17)/10^4</f>
        <v/>
      </c>
      <c r="H8" s="1098">
        <f>SUM('Echanges mensuels - EUROSTAT'!AX17,'Echanges mensuels - EUROSTAT'!AZ17,'Echanges mensuels - EUROSTAT'!BB17,'Echanges mensuels - EUROSTAT'!BD17,'Echanges mensuels - EUROSTAT'!BF17,'Echanges mensuels - EUROSTAT'!BH17,'Echanges mensuels - EUROSTAT'!BJ17,'Echanges mensuels - EUROSTAT'!BL17,'Echanges mensuels - EUROSTAT'!BN17,'Echanges mensuels - EUROSTAT'!BP17,'Echanges mensuels - EUROSTAT'!BR17,'Echanges mensuels - EUROSTAT'!BT17)/10^4</f>
        <v/>
      </c>
      <c r="I8" s="1098">
        <f>SUM('Echanges mensuels - EUROSTAT'!AY17,'Echanges mensuels - EUROSTAT'!BA17,'Echanges mensuels - EUROSTAT'!BC17,'Echanges mensuels - EUROSTAT'!BE17,'Echanges mensuels - EUROSTAT'!BG17,'Echanges mensuels - EUROSTAT'!BI17,'Echanges mensuels - EUROSTAT'!BK17,'Echanges mensuels - EUROSTAT'!BM17,'Echanges mensuels - EUROSTAT'!BO17,'Echanges mensuels - EUROSTAT'!BQ17,'Echanges mensuels - EUROSTAT'!BS17,'Echanges mensuels - EUROSTAT'!BU17)/10^4</f>
        <v/>
      </c>
      <c r="J8" s="1099">
        <f>'Echanges annuels - EUROSTAT'!C17/10^4</f>
        <v/>
      </c>
      <c r="K8" s="1099">
        <f>'Echanges annuels - EUROSTAT'!D17/10^4</f>
        <v/>
      </c>
      <c r="L8" s="1099">
        <f>'Echanges annuels - EUROSTAT'!E17/10^4</f>
        <v/>
      </c>
      <c r="M8" s="1099">
        <f>'Echanges annuels - EUROSTAT'!F17/10^4</f>
        <v/>
      </c>
      <c r="N8" s="1099">
        <f>'Echanges annuels - EUROSTAT'!G17/10^4</f>
        <v/>
      </c>
      <c r="O8" s="1099">
        <f>'Echanges annuels - EUROSTAT'!H17/10^4</f>
        <v/>
      </c>
    </row>
    <row r="9">
      <c r="A9" t="inlineStr">
        <is>
          <t>Pois</t>
        </is>
      </c>
      <c r="B9" s="1012" t="inlineStr">
        <is>
          <t>Graine</t>
        </is>
      </c>
      <c r="C9">
        <f>'Echanges mensuels - EUROSTAT'!A18</f>
        <v/>
      </c>
      <c r="D9" s="1100">
        <f>SUM('Echanges mensuels - EUROSTAT'!B18,'Echanges mensuels - EUROSTAT'!D18,'Echanges mensuels - EUROSTAT'!F18,'Echanges mensuels - EUROSTAT'!H18,'Echanges mensuels - EUROSTAT'!J18,'Echanges mensuels - EUROSTAT'!L18,'Echanges mensuels - EUROSTAT'!N18,'Echanges mensuels - EUROSTAT'!P18,'Echanges mensuels - EUROSTAT'!R18,'Echanges mensuels - EUROSTAT'!T18,'Echanges mensuels - EUROSTAT'!V18,'Echanges mensuels - EUROSTAT'!X18)/10^4</f>
        <v/>
      </c>
      <c r="E9" s="1100">
        <f>SUM('Echanges mensuels - EUROSTAT'!C18,'Echanges mensuels - EUROSTAT'!E18,'Echanges mensuels - EUROSTAT'!G18,'Echanges mensuels - EUROSTAT'!I18,'Echanges mensuels - EUROSTAT'!K18,'Echanges mensuels - EUROSTAT'!M18,'Echanges mensuels - EUROSTAT'!O18,'Echanges mensuels - EUROSTAT'!Q18,'Echanges mensuels - EUROSTAT'!S18,'Echanges mensuels - EUROSTAT'!U18,'Echanges mensuels - EUROSTAT'!W18,'Echanges mensuels - EUROSTAT'!Y18)/10^4</f>
        <v/>
      </c>
      <c r="F9" s="1100">
        <f>SUM('Echanges mensuels - EUROSTAT'!Z18,'Echanges mensuels - EUROSTAT'!AB18,'Echanges mensuels - EUROSTAT'!AD18,'Echanges mensuels - EUROSTAT'!AF18,'Echanges mensuels - EUROSTAT'!AH18,'Echanges mensuels - EUROSTAT'!AJ18,'Echanges mensuels - EUROSTAT'!AL18,'Echanges mensuels - EUROSTAT'!AN18,'Echanges mensuels - EUROSTAT'!AP18,'Echanges mensuels - EUROSTAT'!AR18,'Echanges mensuels - EUROSTAT'!AT18,'Echanges mensuels - EUROSTAT'!AV18)/10^4</f>
        <v/>
      </c>
      <c r="G9" s="1100">
        <f>SUM('Echanges mensuels - EUROSTAT'!AA18,'Echanges mensuels - EUROSTAT'!AC18,'Echanges mensuels - EUROSTAT'!AE18,'Echanges mensuels - EUROSTAT'!AG18,'Echanges mensuels - EUROSTAT'!AI18,'Echanges mensuels - EUROSTAT'!AK18,'Echanges mensuels - EUROSTAT'!AM18,'Echanges mensuels - EUROSTAT'!AO18,'Echanges mensuels - EUROSTAT'!AQ18,'Echanges mensuels - EUROSTAT'!AS18,'Echanges mensuels - EUROSTAT'!AU18,'Echanges mensuels - EUROSTAT'!AW18)/10^4</f>
        <v/>
      </c>
      <c r="H9" s="1100">
        <f>SUM('Echanges mensuels - EUROSTAT'!AX18,'Echanges mensuels - EUROSTAT'!AZ18,'Echanges mensuels - EUROSTAT'!BB18,'Echanges mensuels - EUROSTAT'!BD18,'Echanges mensuels - EUROSTAT'!BF18,'Echanges mensuels - EUROSTAT'!BH18,'Echanges mensuels - EUROSTAT'!BJ18,'Echanges mensuels - EUROSTAT'!BL18,'Echanges mensuels - EUROSTAT'!BN18,'Echanges mensuels - EUROSTAT'!BP18,'Echanges mensuels - EUROSTAT'!BR18,'Echanges mensuels - EUROSTAT'!BT18)/10^4</f>
        <v/>
      </c>
      <c r="I9" s="1100">
        <f>SUM('Echanges mensuels - EUROSTAT'!AY18,'Echanges mensuels - EUROSTAT'!BA18,'Echanges mensuels - EUROSTAT'!BC18,'Echanges mensuels - EUROSTAT'!BE18,'Echanges mensuels - EUROSTAT'!BG18,'Echanges mensuels - EUROSTAT'!BI18,'Echanges mensuels - EUROSTAT'!BK18,'Echanges mensuels - EUROSTAT'!BM18,'Echanges mensuels - EUROSTAT'!BO18,'Echanges mensuels - EUROSTAT'!BQ18,'Echanges mensuels - EUROSTAT'!BS18,'Echanges mensuels - EUROSTAT'!BU18)/10^4</f>
        <v/>
      </c>
      <c r="J9" s="1097">
        <f>'Echanges annuels - EUROSTAT'!C18/10^4</f>
        <v/>
      </c>
      <c r="K9" s="1097">
        <f>'Echanges annuels - EUROSTAT'!D18/10^4</f>
        <v/>
      </c>
      <c r="L9" s="1097">
        <f>'Echanges annuels - EUROSTAT'!E18/10^4</f>
        <v/>
      </c>
      <c r="M9" s="1097">
        <f>'Echanges annuels - EUROSTAT'!F18/10^4</f>
        <v/>
      </c>
      <c r="N9" s="1097">
        <f>'Echanges annuels - EUROSTAT'!G18/10^4</f>
        <v/>
      </c>
      <c r="O9" s="1097">
        <f>'Echanges annuels - EUROSTAT'!H18/10^4</f>
        <v/>
      </c>
    </row>
    <row r="10">
      <c r="A10" t="inlineStr">
        <is>
          <t>Pois</t>
        </is>
      </c>
      <c r="C10">
        <f>'Echanges mensuels - EUROSTAT'!A19</f>
        <v/>
      </c>
      <c r="D10" s="1098">
        <f>SUM('Echanges mensuels - EUROSTAT'!B19,'Echanges mensuels - EUROSTAT'!D19,'Echanges mensuels - EUROSTAT'!F19,'Echanges mensuels - EUROSTAT'!H19,'Echanges mensuels - EUROSTAT'!J19,'Echanges mensuels - EUROSTAT'!L19,'Echanges mensuels - EUROSTAT'!N19,'Echanges mensuels - EUROSTAT'!P19,'Echanges mensuels - EUROSTAT'!R19,'Echanges mensuels - EUROSTAT'!T19,'Echanges mensuels - EUROSTAT'!V19,'Echanges mensuels - EUROSTAT'!X19)/10^4</f>
        <v/>
      </c>
      <c r="E10" s="1098">
        <f>SUM('Echanges mensuels - EUROSTAT'!C19,'Echanges mensuels - EUROSTAT'!E19,'Echanges mensuels - EUROSTAT'!G19,'Echanges mensuels - EUROSTAT'!I19,'Echanges mensuels - EUROSTAT'!K19,'Echanges mensuels - EUROSTAT'!M19,'Echanges mensuels - EUROSTAT'!O19,'Echanges mensuels - EUROSTAT'!Q19,'Echanges mensuels - EUROSTAT'!S19,'Echanges mensuels - EUROSTAT'!U19,'Echanges mensuels - EUROSTAT'!W19,'Echanges mensuels - EUROSTAT'!Y19)/10^4</f>
        <v/>
      </c>
      <c r="F10" s="1098">
        <f>SUM('Echanges mensuels - EUROSTAT'!Z19,'Echanges mensuels - EUROSTAT'!AB19,'Echanges mensuels - EUROSTAT'!AD19,'Echanges mensuels - EUROSTAT'!AF19,'Echanges mensuels - EUROSTAT'!AH19,'Echanges mensuels - EUROSTAT'!AJ19,'Echanges mensuels - EUROSTAT'!AL19,'Echanges mensuels - EUROSTAT'!AN19,'Echanges mensuels - EUROSTAT'!AP19,'Echanges mensuels - EUROSTAT'!AR19,'Echanges mensuels - EUROSTAT'!AT19,'Echanges mensuels - EUROSTAT'!AV19)/10^4</f>
        <v/>
      </c>
      <c r="G10" s="1098">
        <f>SUM('Echanges mensuels - EUROSTAT'!AA19,'Echanges mensuels - EUROSTAT'!AC19,'Echanges mensuels - EUROSTAT'!AE19,'Echanges mensuels - EUROSTAT'!AG19,'Echanges mensuels - EUROSTAT'!AI19,'Echanges mensuels - EUROSTAT'!AK19,'Echanges mensuels - EUROSTAT'!AM19,'Echanges mensuels - EUROSTAT'!AO19,'Echanges mensuels - EUROSTAT'!AQ19,'Echanges mensuels - EUROSTAT'!AS19,'Echanges mensuels - EUROSTAT'!AU19,'Echanges mensuels - EUROSTAT'!AW19)/10^4</f>
        <v/>
      </c>
      <c r="H10" s="1098">
        <f>SUM('Echanges mensuels - EUROSTAT'!AX19,'Echanges mensuels - EUROSTAT'!AZ19,'Echanges mensuels - EUROSTAT'!BB19,'Echanges mensuels - EUROSTAT'!BD19,'Echanges mensuels - EUROSTAT'!BF19,'Echanges mensuels - EUROSTAT'!BH19,'Echanges mensuels - EUROSTAT'!BJ19,'Echanges mensuels - EUROSTAT'!BL19,'Echanges mensuels - EUROSTAT'!BN19,'Echanges mensuels - EUROSTAT'!BP19,'Echanges mensuels - EUROSTAT'!BR19,'Echanges mensuels - EUROSTAT'!BT19)/10^4</f>
        <v/>
      </c>
      <c r="I10" s="1098">
        <f>SUM('Echanges mensuels - EUROSTAT'!AY19,'Echanges mensuels - EUROSTAT'!BA19,'Echanges mensuels - EUROSTAT'!BC19,'Echanges mensuels - EUROSTAT'!BE19,'Echanges mensuels - EUROSTAT'!BG19,'Echanges mensuels - EUROSTAT'!BI19,'Echanges mensuels - EUROSTAT'!BK19,'Echanges mensuels - EUROSTAT'!BM19,'Echanges mensuels - EUROSTAT'!BO19,'Echanges mensuels - EUROSTAT'!BQ19,'Echanges mensuels - EUROSTAT'!BS19,'Echanges mensuels - EUROSTAT'!BU19)/10^4</f>
        <v/>
      </c>
      <c r="J10" s="1097">
        <f>'Echanges annuels - EUROSTAT'!C21/10^4</f>
        <v/>
      </c>
      <c r="K10" s="1097">
        <f>'Echanges annuels - EUROSTAT'!D21/10^4</f>
        <v/>
      </c>
      <c r="L10" s="1097">
        <f>'Echanges annuels - EUROSTAT'!E21/10^4</f>
        <v/>
      </c>
      <c r="M10" s="1097">
        <f>'Echanges annuels - EUROSTAT'!F21/10^4</f>
        <v/>
      </c>
      <c r="N10" s="1097">
        <f>'Echanges annuels - EUROSTAT'!G21/10^4</f>
        <v/>
      </c>
      <c r="O10" s="1097">
        <f>'Echanges annuels - EUROSTAT'!H21/10^4</f>
        <v/>
      </c>
    </row>
    <row r="11">
      <c r="A11" t="inlineStr">
        <is>
          <t>Pois chiches</t>
        </is>
      </c>
      <c r="C11">
        <f>'Echanges mensuels - EUROSTAT'!A20</f>
        <v/>
      </c>
      <c r="D11" s="1098">
        <f>SUM('Echanges mensuels - EUROSTAT'!B20,'Echanges mensuels - EUROSTAT'!D20,'Echanges mensuels - EUROSTAT'!F20,'Echanges mensuels - EUROSTAT'!H20,'Echanges mensuels - EUROSTAT'!J20,'Echanges mensuels - EUROSTAT'!L20,'Echanges mensuels - EUROSTAT'!N20,'Echanges mensuels - EUROSTAT'!P20,'Echanges mensuels - EUROSTAT'!R20,'Echanges mensuels - EUROSTAT'!T20,'Echanges mensuels - EUROSTAT'!V20,'Echanges mensuels - EUROSTAT'!X20)/10^4</f>
        <v/>
      </c>
      <c r="E11" s="1098">
        <f>SUM('Echanges mensuels - EUROSTAT'!C20,'Echanges mensuels - EUROSTAT'!E20,'Echanges mensuels - EUROSTAT'!G20,'Echanges mensuels - EUROSTAT'!I20,'Echanges mensuels - EUROSTAT'!K20,'Echanges mensuels - EUROSTAT'!M20,'Echanges mensuels - EUROSTAT'!O20,'Echanges mensuels - EUROSTAT'!Q20,'Echanges mensuels - EUROSTAT'!S20,'Echanges mensuels - EUROSTAT'!U20,'Echanges mensuels - EUROSTAT'!W20,'Echanges mensuels - EUROSTAT'!Y20)/10^4</f>
        <v/>
      </c>
      <c r="F11" s="1098">
        <f>SUM('Echanges mensuels - EUROSTAT'!Z20,'Echanges mensuels - EUROSTAT'!AB20,'Echanges mensuels - EUROSTAT'!AD20,'Echanges mensuels - EUROSTAT'!AF20,'Echanges mensuels - EUROSTAT'!AH20,'Echanges mensuels - EUROSTAT'!AJ20,'Echanges mensuels - EUROSTAT'!AL20,'Echanges mensuels - EUROSTAT'!AN20,'Echanges mensuels - EUROSTAT'!AP20,'Echanges mensuels - EUROSTAT'!AR20,'Echanges mensuels - EUROSTAT'!AT20,'Echanges mensuels - EUROSTAT'!AV20)/10^4</f>
        <v/>
      </c>
      <c r="G11" s="1098">
        <f>SUM('Echanges mensuels - EUROSTAT'!AA20,'Echanges mensuels - EUROSTAT'!AC20,'Echanges mensuels - EUROSTAT'!AE20,'Echanges mensuels - EUROSTAT'!AG20,'Echanges mensuels - EUROSTAT'!AI20,'Echanges mensuels - EUROSTAT'!AK20,'Echanges mensuels - EUROSTAT'!AM20,'Echanges mensuels - EUROSTAT'!AO20,'Echanges mensuels - EUROSTAT'!AQ20,'Echanges mensuels - EUROSTAT'!AS20,'Echanges mensuels - EUROSTAT'!AU20,'Echanges mensuels - EUROSTAT'!AW20)/10^4</f>
        <v/>
      </c>
      <c r="H11" s="1098">
        <f>SUM('Echanges mensuels - EUROSTAT'!AX20,'Echanges mensuels - EUROSTAT'!AZ20,'Echanges mensuels - EUROSTAT'!BB20,'Echanges mensuels - EUROSTAT'!BD20,'Echanges mensuels - EUROSTAT'!BF20,'Echanges mensuels - EUROSTAT'!BH20,'Echanges mensuels - EUROSTAT'!BJ20,'Echanges mensuels - EUROSTAT'!BL20,'Echanges mensuels - EUROSTAT'!BN20,'Echanges mensuels - EUROSTAT'!BP20,'Echanges mensuels - EUROSTAT'!BR20,'Echanges mensuels - EUROSTAT'!BT20)/10^4</f>
        <v/>
      </c>
      <c r="I11" s="1098">
        <f>SUM('Echanges mensuels - EUROSTAT'!AY20,'Echanges mensuels - EUROSTAT'!BA20,'Echanges mensuels - EUROSTAT'!BC20,'Echanges mensuels - EUROSTAT'!BE20,'Echanges mensuels - EUROSTAT'!BG20,'Echanges mensuels - EUROSTAT'!BI20,'Echanges mensuels - EUROSTAT'!BK20,'Echanges mensuels - EUROSTAT'!BM20,'Echanges mensuels - EUROSTAT'!BO20,'Echanges mensuels - EUROSTAT'!BQ20,'Echanges mensuels - EUROSTAT'!BS20,'Echanges mensuels - EUROSTAT'!BU20)/10^4</f>
        <v/>
      </c>
      <c r="J11" s="1097">
        <f>'Echanges annuels - EUROSTAT'!C22/10^4</f>
        <v/>
      </c>
      <c r="K11" s="1097">
        <f>'Echanges annuels - EUROSTAT'!D22/10^4</f>
        <v/>
      </c>
      <c r="L11" s="1097">
        <f>'Echanges annuels - EUROSTAT'!E22/10^4</f>
        <v/>
      </c>
      <c r="M11" s="1097">
        <f>'Echanges annuels - EUROSTAT'!F22/10^4</f>
        <v/>
      </c>
      <c r="N11" s="1097">
        <f>'Echanges annuels - EUROSTAT'!G22/10^4</f>
        <v/>
      </c>
      <c r="O11" s="1097">
        <f>'Echanges annuels - EUROSTAT'!H22/10^4</f>
        <v/>
      </c>
    </row>
    <row r="12">
      <c r="C12">
        <f>'Echanges mensuels - EUROSTAT'!A21</f>
        <v/>
      </c>
      <c r="D12" s="1101">
        <f>SUM('Echanges mensuels - EUROSTAT'!B21,'Echanges mensuels - EUROSTAT'!D21,'Echanges mensuels - EUROSTAT'!F21,'Echanges mensuels - EUROSTAT'!H21,'Echanges mensuels - EUROSTAT'!J21,'Echanges mensuels - EUROSTAT'!L21,'Echanges mensuels - EUROSTAT'!N21,'Echanges mensuels - EUROSTAT'!P21,'Echanges mensuels - EUROSTAT'!R21,'Echanges mensuels - EUROSTAT'!T21,'Echanges mensuels - EUROSTAT'!V21,'Echanges mensuels - EUROSTAT'!X21)/10^4</f>
        <v/>
      </c>
      <c r="E12" s="1101">
        <f>SUM('Echanges mensuels - EUROSTAT'!C21,'Echanges mensuels - EUROSTAT'!E21,'Echanges mensuels - EUROSTAT'!G21,'Echanges mensuels - EUROSTAT'!I21,'Echanges mensuels - EUROSTAT'!K21,'Echanges mensuels - EUROSTAT'!M21,'Echanges mensuels - EUROSTAT'!O21,'Echanges mensuels - EUROSTAT'!Q21,'Echanges mensuels - EUROSTAT'!S21,'Echanges mensuels - EUROSTAT'!U21,'Echanges mensuels - EUROSTAT'!W21,'Echanges mensuels - EUROSTAT'!Y21)/10^4</f>
        <v/>
      </c>
      <c r="F12" s="1101">
        <f>SUM('Echanges mensuels - EUROSTAT'!Z21,'Echanges mensuels - EUROSTAT'!AB21,'Echanges mensuels - EUROSTAT'!AD21,'Echanges mensuels - EUROSTAT'!AF21,'Echanges mensuels - EUROSTAT'!AH21,'Echanges mensuels - EUROSTAT'!AJ21,'Echanges mensuels - EUROSTAT'!AL21,'Echanges mensuels - EUROSTAT'!AN21,'Echanges mensuels - EUROSTAT'!AP21,'Echanges mensuels - EUROSTAT'!AR21,'Echanges mensuels - EUROSTAT'!AT21,'Echanges mensuels - EUROSTAT'!AV21)/10^4</f>
        <v/>
      </c>
      <c r="G12" s="1101">
        <f>SUM('Echanges mensuels - EUROSTAT'!AA21,'Echanges mensuels - EUROSTAT'!AC21,'Echanges mensuels - EUROSTAT'!AE21,'Echanges mensuels - EUROSTAT'!AG21,'Echanges mensuels - EUROSTAT'!AI21,'Echanges mensuels - EUROSTAT'!AK21,'Echanges mensuels - EUROSTAT'!AM21,'Echanges mensuels - EUROSTAT'!AO21,'Echanges mensuels - EUROSTAT'!AQ21,'Echanges mensuels - EUROSTAT'!AS21,'Echanges mensuels - EUROSTAT'!AU21,'Echanges mensuels - EUROSTAT'!AW21)/10^4</f>
        <v/>
      </c>
      <c r="H12" s="1101">
        <f>SUM('Echanges mensuels - EUROSTAT'!AX21,'Echanges mensuels - EUROSTAT'!AZ21,'Echanges mensuels - EUROSTAT'!BB21,'Echanges mensuels - EUROSTAT'!BD21,'Echanges mensuels - EUROSTAT'!BF21,'Echanges mensuels - EUROSTAT'!BH21,'Echanges mensuels - EUROSTAT'!BJ21,'Echanges mensuels - EUROSTAT'!BL21,'Echanges mensuels - EUROSTAT'!BN21,'Echanges mensuels - EUROSTAT'!BP21,'Echanges mensuels - EUROSTAT'!BR21,'Echanges mensuels - EUROSTAT'!BT21)/10^4</f>
        <v/>
      </c>
      <c r="I12" s="1101">
        <f>SUM('Echanges mensuels - EUROSTAT'!AY21,'Echanges mensuels - EUROSTAT'!BA21,'Echanges mensuels - EUROSTAT'!BC21,'Echanges mensuels - EUROSTAT'!BE21,'Echanges mensuels - EUROSTAT'!BG21,'Echanges mensuels - EUROSTAT'!BI21,'Echanges mensuels - EUROSTAT'!BK21,'Echanges mensuels - EUROSTAT'!BM21,'Echanges mensuels - EUROSTAT'!BO21,'Echanges mensuels - EUROSTAT'!BQ21,'Echanges mensuels - EUROSTAT'!BS21,'Echanges mensuels - EUROSTAT'!BU21)/10^4</f>
        <v/>
      </c>
      <c r="J12" s="1097">
        <f>'Echanges annuels - EUROSTAT'!C25/10^4</f>
        <v/>
      </c>
      <c r="K12" s="1097">
        <f>'Echanges annuels - EUROSTAT'!D25/10^4</f>
        <v/>
      </c>
      <c r="L12" s="1097">
        <f>'Echanges annuels - EUROSTAT'!E25/10^4</f>
        <v/>
      </c>
      <c r="M12" s="1097">
        <f>'Echanges annuels - EUROSTAT'!F25/10^4</f>
        <v/>
      </c>
      <c r="N12" s="1097">
        <f>'Echanges annuels - EUROSTAT'!G25/10^4</f>
        <v/>
      </c>
      <c r="O12" s="1097">
        <f>'Echanges annuels - EUROSTAT'!H25/10^4</f>
        <v/>
      </c>
    </row>
    <row r="13">
      <c r="C13">
        <f>'Echanges mensuels - EUROSTAT'!A22</f>
        <v/>
      </c>
      <c r="D13" s="1101">
        <f>SUM('Echanges mensuels - EUROSTAT'!B22,'Echanges mensuels - EUROSTAT'!D22,'Echanges mensuels - EUROSTAT'!F22,'Echanges mensuels - EUROSTAT'!H22,'Echanges mensuels - EUROSTAT'!J22,'Echanges mensuels - EUROSTAT'!L22,'Echanges mensuels - EUROSTAT'!N22,'Echanges mensuels - EUROSTAT'!P22,'Echanges mensuels - EUROSTAT'!R22,'Echanges mensuels - EUROSTAT'!T22,'Echanges mensuels - EUROSTAT'!V22,'Echanges mensuels - EUROSTAT'!X22)/10^4</f>
        <v/>
      </c>
      <c r="E13" s="1101">
        <f>SUM('Echanges mensuels - EUROSTAT'!C22,'Echanges mensuels - EUROSTAT'!E22,'Echanges mensuels - EUROSTAT'!G22,'Echanges mensuels - EUROSTAT'!I22,'Echanges mensuels - EUROSTAT'!K22,'Echanges mensuels - EUROSTAT'!M22,'Echanges mensuels - EUROSTAT'!O22,'Echanges mensuels - EUROSTAT'!Q22,'Echanges mensuels - EUROSTAT'!S22,'Echanges mensuels - EUROSTAT'!U22,'Echanges mensuels - EUROSTAT'!W22,'Echanges mensuels - EUROSTAT'!Y22)/10^4</f>
        <v/>
      </c>
      <c r="F13" s="1101">
        <f>SUM('Echanges mensuels - EUROSTAT'!Z22,'Echanges mensuels - EUROSTAT'!AB22,'Echanges mensuels - EUROSTAT'!AD22,'Echanges mensuels - EUROSTAT'!AF22,'Echanges mensuels - EUROSTAT'!AH22,'Echanges mensuels - EUROSTAT'!AJ22,'Echanges mensuels - EUROSTAT'!AL22,'Echanges mensuels - EUROSTAT'!AN22,'Echanges mensuels - EUROSTAT'!AP22,'Echanges mensuels - EUROSTAT'!AR22,'Echanges mensuels - EUROSTAT'!AT22,'Echanges mensuels - EUROSTAT'!AV22)/10^4</f>
        <v/>
      </c>
      <c r="G13" s="1101">
        <f>SUM('Echanges mensuels - EUROSTAT'!AA22,'Echanges mensuels - EUROSTAT'!AC22,'Echanges mensuels - EUROSTAT'!AE22,'Echanges mensuels - EUROSTAT'!AG22,'Echanges mensuels - EUROSTAT'!AI22,'Echanges mensuels - EUROSTAT'!AK22,'Echanges mensuels - EUROSTAT'!AM22,'Echanges mensuels - EUROSTAT'!AO22,'Echanges mensuels - EUROSTAT'!AQ22,'Echanges mensuels - EUROSTAT'!AS22,'Echanges mensuels - EUROSTAT'!AU22,'Echanges mensuels - EUROSTAT'!AW22)/10^4</f>
        <v/>
      </c>
      <c r="H13" s="1101">
        <f>SUM('Echanges mensuels - EUROSTAT'!AX22,'Echanges mensuels - EUROSTAT'!AZ22,'Echanges mensuels - EUROSTAT'!BB22,'Echanges mensuels - EUROSTAT'!BD22,'Echanges mensuels - EUROSTAT'!BF22,'Echanges mensuels - EUROSTAT'!BH22,'Echanges mensuels - EUROSTAT'!BJ22,'Echanges mensuels - EUROSTAT'!BL22,'Echanges mensuels - EUROSTAT'!BN22,'Echanges mensuels - EUROSTAT'!BP22,'Echanges mensuels - EUROSTAT'!BR22,'Echanges mensuels - EUROSTAT'!BT22)/10^4</f>
        <v/>
      </c>
      <c r="I13" s="1101">
        <f>SUM('Echanges mensuels - EUROSTAT'!AY22,'Echanges mensuels - EUROSTAT'!BA22,'Echanges mensuels - EUROSTAT'!BC22,'Echanges mensuels - EUROSTAT'!BE22,'Echanges mensuels - EUROSTAT'!BG22,'Echanges mensuels - EUROSTAT'!BI22,'Echanges mensuels - EUROSTAT'!BK22,'Echanges mensuels - EUROSTAT'!BM22,'Echanges mensuels - EUROSTAT'!BO22,'Echanges mensuels - EUROSTAT'!BQ22,'Echanges mensuels - EUROSTAT'!BS22,'Echanges mensuels - EUROSTAT'!BU22)/10^4</f>
        <v/>
      </c>
      <c r="J13" s="1097">
        <f>'Echanges annuels - EUROSTAT'!C28/10^4</f>
        <v/>
      </c>
      <c r="K13" s="1097">
        <f>'Echanges annuels - EUROSTAT'!D28/10^4</f>
        <v/>
      </c>
      <c r="L13" s="1097">
        <f>'Echanges annuels - EUROSTAT'!E28/10^4</f>
        <v/>
      </c>
      <c r="M13" s="1097">
        <f>'Echanges annuels - EUROSTAT'!F28/10^4</f>
        <v/>
      </c>
      <c r="N13" s="1097">
        <f>'Echanges annuels - EUROSTAT'!G28/10^4</f>
        <v/>
      </c>
      <c r="O13" s="1097">
        <f>'Echanges annuels - EUROSTAT'!H28/10^4</f>
        <v/>
      </c>
    </row>
    <row r="14">
      <c r="A14" t="inlineStr">
        <is>
          <t>Haricots secs</t>
        </is>
      </c>
      <c r="C14">
        <f>'Echanges mensuels - EUROSTAT'!A23</f>
        <v/>
      </c>
      <c r="D14" s="1100">
        <f>SUM('Echanges mensuels - EUROSTAT'!B23,'Echanges mensuels - EUROSTAT'!D23,'Echanges mensuels - EUROSTAT'!F23,'Echanges mensuels - EUROSTAT'!H23,'Echanges mensuels - EUROSTAT'!J23,'Echanges mensuels - EUROSTAT'!L23,'Echanges mensuels - EUROSTAT'!N23,'Echanges mensuels - EUROSTAT'!P23,'Echanges mensuels - EUROSTAT'!R23,'Echanges mensuels - EUROSTAT'!T23,'Echanges mensuels - EUROSTAT'!V23,'Echanges mensuels - EUROSTAT'!X23)/10^4</f>
        <v/>
      </c>
      <c r="E14" s="1100">
        <f>SUM('Echanges mensuels - EUROSTAT'!C23,'Echanges mensuels - EUROSTAT'!E23,'Echanges mensuels - EUROSTAT'!G23,'Echanges mensuels - EUROSTAT'!I23,'Echanges mensuels - EUROSTAT'!K23,'Echanges mensuels - EUROSTAT'!M23,'Echanges mensuels - EUROSTAT'!O23,'Echanges mensuels - EUROSTAT'!Q23,'Echanges mensuels - EUROSTAT'!S23,'Echanges mensuels - EUROSTAT'!U23,'Echanges mensuels - EUROSTAT'!W23,'Echanges mensuels - EUROSTAT'!Y23)/10^4</f>
        <v/>
      </c>
      <c r="F14" s="1100">
        <f>SUM('Echanges mensuels - EUROSTAT'!Z23,'Echanges mensuels - EUROSTAT'!AB23,'Echanges mensuels - EUROSTAT'!AD23,'Echanges mensuels - EUROSTAT'!AF23,'Echanges mensuels - EUROSTAT'!AH23,'Echanges mensuels - EUROSTAT'!AJ23,'Echanges mensuels - EUROSTAT'!AL23,'Echanges mensuels - EUROSTAT'!AN23,'Echanges mensuels - EUROSTAT'!AP23,'Echanges mensuels - EUROSTAT'!AR23,'Echanges mensuels - EUROSTAT'!AT23,'Echanges mensuels - EUROSTAT'!AV23)/10^4</f>
        <v/>
      </c>
      <c r="G14" s="1100">
        <f>SUM('Echanges mensuels - EUROSTAT'!AA23,'Echanges mensuels - EUROSTAT'!AC23,'Echanges mensuels - EUROSTAT'!AE23,'Echanges mensuels - EUROSTAT'!AG23,'Echanges mensuels - EUROSTAT'!AI23,'Echanges mensuels - EUROSTAT'!AK23,'Echanges mensuels - EUROSTAT'!AM23,'Echanges mensuels - EUROSTAT'!AO23,'Echanges mensuels - EUROSTAT'!AQ23,'Echanges mensuels - EUROSTAT'!AS23,'Echanges mensuels - EUROSTAT'!AU23,'Echanges mensuels - EUROSTAT'!AW23)/10^4</f>
        <v/>
      </c>
      <c r="H14" s="1100">
        <f>SUM('Echanges mensuels - EUROSTAT'!AX23,'Echanges mensuels - EUROSTAT'!AZ23,'Echanges mensuels - EUROSTAT'!BB23,'Echanges mensuels - EUROSTAT'!BD23,'Echanges mensuels - EUROSTAT'!BF23,'Echanges mensuels - EUROSTAT'!BH23,'Echanges mensuels - EUROSTAT'!BJ23,'Echanges mensuels - EUROSTAT'!BL23,'Echanges mensuels - EUROSTAT'!BN23,'Echanges mensuels - EUROSTAT'!BP23,'Echanges mensuels - EUROSTAT'!BR23,'Echanges mensuels - EUROSTAT'!BT23)/10^4</f>
        <v/>
      </c>
      <c r="I14" s="1100">
        <f>SUM('Echanges mensuels - EUROSTAT'!AY23,'Echanges mensuels - EUROSTAT'!BA23,'Echanges mensuels - EUROSTAT'!BC23,'Echanges mensuels - EUROSTAT'!BE23,'Echanges mensuels - EUROSTAT'!BG23,'Echanges mensuels - EUROSTAT'!BI23,'Echanges mensuels - EUROSTAT'!BK23,'Echanges mensuels - EUROSTAT'!BM23,'Echanges mensuels - EUROSTAT'!BO23,'Echanges mensuels - EUROSTAT'!BQ23,'Echanges mensuels - EUROSTAT'!BS23,'Echanges mensuels - EUROSTAT'!BU23)/10^4</f>
        <v/>
      </c>
      <c r="J14" s="1097">
        <f>'Echanges annuels - EUROSTAT'!C31/10^4</f>
        <v/>
      </c>
      <c r="K14" s="1097">
        <f>'Echanges annuels - EUROSTAT'!D31/10^4</f>
        <v/>
      </c>
      <c r="L14" s="1097">
        <f>'Echanges annuels - EUROSTAT'!E31/10^4</f>
        <v/>
      </c>
      <c r="M14" s="1097">
        <f>'Echanges annuels - EUROSTAT'!F31/10^4</f>
        <v/>
      </c>
      <c r="N14" s="1097">
        <f>'Echanges annuels - EUROSTAT'!G31/10^4</f>
        <v/>
      </c>
      <c r="O14" s="1097">
        <f>'Echanges annuels - EUROSTAT'!H31/10^4</f>
        <v/>
      </c>
    </row>
    <row r="15">
      <c r="A15" t="inlineStr">
        <is>
          <t>Haricots secs</t>
        </is>
      </c>
      <c r="C15">
        <f>'Echanges mensuels - EUROSTAT'!A24</f>
        <v/>
      </c>
      <c r="D15" s="1098">
        <f>SUM('Echanges mensuels - EUROSTAT'!B24,'Echanges mensuels - EUROSTAT'!D24,'Echanges mensuels - EUROSTAT'!F24,'Echanges mensuels - EUROSTAT'!H24,'Echanges mensuels - EUROSTAT'!J24,'Echanges mensuels - EUROSTAT'!L24,'Echanges mensuels - EUROSTAT'!N24,'Echanges mensuels - EUROSTAT'!P24,'Echanges mensuels - EUROSTAT'!R24,'Echanges mensuels - EUROSTAT'!T24,'Echanges mensuels - EUROSTAT'!V24,'Echanges mensuels - EUROSTAT'!X24)/10^4</f>
        <v/>
      </c>
      <c r="E15" s="1098">
        <f>SUM('Echanges mensuels - EUROSTAT'!C24,'Echanges mensuels - EUROSTAT'!E24,'Echanges mensuels - EUROSTAT'!G24,'Echanges mensuels - EUROSTAT'!I24,'Echanges mensuels - EUROSTAT'!K24,'Echanges mensuels - EUROSTAT'!M24,'Echanges mensuels - EUROSTAT'!O24,'Echanges mensuels - EUROSTAT'!Q24,'Echanges mensuels - EUROSTAT'!S24,'Echanges mensuels - EUROSTAT'!U24,'Echanges mensuels - EUROSTAT'!W24,'Echanges mensuels - EUROSTAT'!Y24)/10^4</f>
        <v/>
      </c>
      <c r="F15" s="1098">
        <f>SUM('Echanges mensuels - EUROSTAT'!Z24,'Echanges mensuels - EUROSTAT'!AB24,'Echanges mensuels - EUROSTAT'!AD24,'Echanges mensuels - EUROSTAT'!AF24,'Echanges mensuels - EUROSTAT'!AH24,'Echanges mensuels - EUROSTAT'!AJ24,'Echanges mensuels - EUROSTAT'!AL24,'Echanges mensuels - EUROSTAT'!AN24,'Echanges mensuels - EUROSTAT'!AP24,'Echanges mensuels - EUROSTAT'!AR24,'Echanges mensuels - EUROSTAT'!AT24,'Echanges mensuels - EUROSTAT'!AV24)/10^4</f>
        <v/>
      </c>
      <c r="G15" s="1098">
        <f>SUM('Echanges mensuels - EUROSTAT'!AA24,'Echanges mensuels - EUROSTAT'!AC24,'Echanges mensuels - EUROSTAT'!AE24,'Echanges mensuels - EUROSTAT'!AG24,'Echanges mensuels - EUROSTAT'!AI24,'Echanges mensuels - EUROSTAT'!AK24,'Echanges mensuels - EUROSTAT'!AM24,'Echanges mensuels - EUROSTAT'!AO24,'Echanges mensuels - EUROSTAT'!AQ24,'Echanges mensuels - EUROSTAT'!AS24,'Echanges mensuels - EUROSTAT'!AU24,'Echanges mensuels - EUROSTAT'!AW24)/10^4</f>
        <v/>
      </c>
      <c r="H15" s="1098">
        <f>SUM('Echanges mensuels - EUROSTAT'!AX24,'Echanges mensuels - EUROSTAT'!AZ24,'Echanges mensuels - EUROSTAT'!BB24,'Echanges mensuels - EUROSTAT'!BD24,'Echanges mensuels - EUROSTAT'!BF24,'Echanges mensuels - EUROSTAT'!BH24,'Echanges mensuels - EUROSTAT'!BJ24,'Echanges mensuels - EUROSTAT'!BL24,'Echanges mensuels - EUROSTAT'!BN24,'Echanges mensuels - EUROSTAT'!BP24,'Echanges mensuels - EUROSTAT'!BR24,'Echanges mensuels - EUROSTAT'!BT24)/10^4</f>
        <v/>
      </c>
      <c r="I15" s="1098">
        <f>SUM('Echanges mensuels - EUROSTAT'!AY24,'Echanges mensuels - EUROSTAT'!BA24,'Echanges mensuels - EUROSTAT'!BC24,'Echanges mensuels - EUROSTAT'!BE24,'Echanges mensuels - EUROSTAT'!BG24,'Echanges mensuels - EUROSTAT'!BI24,'Echanges mensuels - EUROSTAT'!BK24,'Echanges mensuels - EUROSTAT'!BM24,'Echanges mensuels - EUROSTAT'!BO24,'Echanges mensuels - EUROSTAT'!BQ24,'Echanges mensuels - EUROSTAT'!BS24,'Echanges mensuels - EUROSTAT'!BU24)/10^4</f>
        <v/>
      </c>
      <c r="J15" s="1097">
        <f>'Echanges annuels - EUROSTAT'!C32/10^4</f>
        <v/>
      </c>
      <c r="K15" s="1097">
        <f>'Echanges annuels - EUROSTAT'!D32/10^4</f>
        <v/>
      </c>
      <c r="L15" s="1097">
        <f>'Echanges annuels - EUROSTAT'!E32/10^4</f>
        <v/>
      </c>
      <c r="M15" s="1097">
        <f>'Echanges annuels - EUROSTAT'!F32/10^4</f>
        <v/>
      </c>
      <c r="N15" s="1097">
        <f>'Echanges annuels - EUROSTAT'!G32/10^4</f>
        <v/>
      </c>
      <c r="O15" s="1097">
        <f>'Echanges annuels - EUROSTAT'!H32/10^4</f>
        <v/>
      </c>
    </row>
    <row r="16">
      <c r="C16">
        <f>'Echanges mensuels - EUROSTAT'!A25</f>
        <v/>
      </c>
      <c r="D16" s="1101">
        <f>SUM('Echanges mensuels - EUROSTAT'!B25,'Echanges mensuels - EUROSTAT'!D25,'Echanges mensuels - EUROSTAT'!F25,'Echanges mensuels - EUROSTAT'!H25,'Echanges mensuels - EUROSTAT'!J25,'Echanges mensuels - EUROSTAT'!L25,'Echanges mensuels - EUROSTAT'!N25,'Echanges mensuels - EUROSTAT'!P25,'Echanges mensuels - EUROSTAT'!R25,'Echanges mensuels - EUROSTAT'!T25,'Echanges mensuels - EUROSTAT'!V25,'Echanges mensuels - EUROSTAT'!X25)/10^4</f>
        <v/>
      </c>
      <c r="E16" s="1101">
        <f>SUM('Echanges mensuels - EUROSTAT'!C25,'Echanges mensuels - EUROSTAT'!E25,'Echanges mensuels - EUROSTAT'!G25,'Echanges mensuels - EUROSTAT'!I25,'Echanges mensuels - EUROSTAT'!K25,'Echanges mensuels - EUROSTAT'!M25,'Echanges mensuels - EUROSTAT'!O25,'Echanges mensuels - EUROSTAT'!Q25,'Echanges mensuels - EUROSTAT'!S25,'Echanges mensuels - EUROSTAT'!U25,'Echanges mensuels - EUROSTAT'!W25,'Echanges mensuels - EUROSTAT'!Y25)/10^4</f>
        <v/>
      </c>
      <c r="F16" s="1101">
        <f>SUM('Echanges mensuels - EUROSTAT'!Z25,'Echanges mensuels - EUROSTAT'!AB25,'Echanges mensuels - EUROSTAT'!AD25,'Echanges mensuels - EUROSTAT'!AF25,'Echanges mensuels - EUROSTAT'!AH25,'Echanges mensuels - EUROSTAT'!AJ25,'Echanges mensuels - EUROSTAT'!AL25,'Echanges mensuels - EUROSTAT'!AN25,'Echanges mensuels - EUROSTAT'!AP25,'Echanges mensuels - EUROSTAT'!AR25,'Echanges mensuels - EUROSTAT'!AT25,'Echanges mensuels - EUROSTAT'!AV25)/10^4</f>
        <v/>
      </c>
      <c r="G16" s="1101">
        <f>SUM('Echanges mensuels - EUROSTAT'!AA25,'Echanges mensuels - EUROSTAT'!AC25,'Echanges mensuels - EUROSTAT'!AE25,'Echanges mensuels - EUROSTAT'!AG25,'Echanges mensuels - EUROSTAT'!AI25,'Echanges mensuels - EUROSTAT'!AK25,'Echanges mensuels - EUROSTAT'!AM25,'Echanges mensuels - EUROSTAT'!AO25,'Echanges mensuels - EUROSTAT'!AQ25,'Echanges mensuels - EUROSTAT'!AS25,'Echanges mensuels - EUROSTAT'!AU25,'Echanges mensuels - EUROSTAT'!AW25)/10^4</f>
        <v/>
      </c>
      <c r="H16" s="1101">
        <f>SUM('Echanges mensuels - EUROSTAT'!AX25,'Echanges mensuels - EUROSTAT'!AZ25,'Echanges mensuels - EUROSTAT'!BB25,'Echanges mensuels - EUROSTAT'!BD25,'Echanges mensuels - EUROSTAT'!BF25,'Echanges mensuels - EUROSTAT'!BH25,'Echanges mensuels - EUROSTAT'!BJ25,'Echanges mensuels - EUROSTAT'!BL25,'Echanges mensuels - EUROSTAT'!BN25,'Echanges mensuels - EUROSTAT'!BP25,'Echanges mensuels - EUROSTAT'!BR25,'Echanges mensuels - EUROSTAT'!BT25)/10^4</f>
        <v/>
      </c>
      <c r="I16" s="1101">
        <f>SUM('Echanges mensuels - EUROSTAT'!AY25,'Echanges mensuels - EUROSTAT'!BA25,'Echanges mensuels - EUROSTAT'!BC25,'Echanges mensuels - EUROSTAT'!BE25,'Echanges mensuels - EUROSTAT'!BG25,'Echanges mensuels - EUROSTAT'!BI25,'Echanges mensuels - EUROSTAT'!BK25,'Echanges mensuels - EUROSTAT'!BM25,'Echanges mensuels - EUROSTAT'!BO25,'Echanges mensuels - EUROSTAT'!BQ25,'Echanges mensuels - EUROSTAT'!BS25,'Echanges mensuels - EUROSTAT'!BU25)/10^4</f>
        <v/>
      </c>
      <c r="J16" s="1097">
        <f>'Echanges annuels - EUROSTAT'!C33/10^4</f>
        <v/>
      </c>
      <c r="K16" s="1097">
        <f>'Echanges annuels - EUROSTAT'!D33/10^4</f>
        <v/>
      </c>
      <c r="L16" s="1097">
        <f>'Echanges annuels - EUROSTAT'!E33/10^4</f>
        <v/>
      </c>
      <c r="M16" s="1097">
        <f>'Echanges annuels - EUROSTAT'!F33/10^4</f>
        <v/>
      </c>
      <c r="N16" s="1097">
        <f>'Echanges annuels - EUROSTAT'!G33/10^4</f>
        <v/>
      </c>
      <c r="O16" s="1097">
        <f>'Echanges annuels - EUROSTAT'!H33/10^4</f>
        <v/>
      </c>
    </row>
    <row r="17">
      <c r="C17">
        <f>'Echanges mensuels - EUROSTAT'!A26</f>
        <v/>
      </c>
      <c r="D17" s="1101">
        <f>SUM('Echanges mensuels - EUROSTAT'!B26,'Echanges mensuels - EUROSTAT'!D26,'Echanges mensuels - EUROSTAT'!F26,'Echanges mensuels - EUROSTAT'!H26,'Echanges mensuels - EUROSTAT'!J26,'Echanges mensuels - EUROSTAT'!L26,'Echanges mensuels - EUROSTAT'!N26,'Echanges mensuels - EUROSTAT'!P26,'Echanges mensuels - EUROSTAT'!R26,'Echanges mensuels - EUROSTAT'!T26,'Echanges mensuels - EUROSTAT'!V26,'Echanges mensuels - EUROSTAT'!X26)/10^4</f>
        <v/>
      </c>
      <c r="E17" s="1101">
        <f>SUM('Echanges mensuels - EUROSTAT'!C26,'Echanges mensuels - EUROSTAT'!E26,'Echanges mensuels - EUROSTAT'!G26,'Echanges mensuels - EUROSTAT'!I26,'Echanges mensuels - EUROSTAT'!K26,'Echanges mensuels - EUROSTAT'!M26,'Echanges mensuels - EUROSTAT'!O26,'Echanges mensuels - EUROSTAT'!Q26,'Echanges mensuels - EUROSTAT'!S26,'Echanges mensuels - EUROSTAT'!U26,'Echanges mensuels - EUROSTAT'!W26,'Echanges mensuels - EUROSTAT'!Y26)/10^4</f>
        <v/>
      </c>
      <c r="F17" s="1101">
        <f>SUM('Echanges mensuels - EUROSTAT'!Z26,'Echanges mensuels - EUROSTAT'!AB26,'Echanges mensuels - EUROSTAT'!AD26,'Echanges mensuels - EUROSTAT'!AF26,'Echanges mensuels - EUROSTAT'!AH26,'Echanges mensuels - EUROSTAT'!AJ26,'Echanges mensuels - EUROSTAT'!AL26,'Echanges mensuels - EUROSTAT'!AN26,'Echanges mensuels - EUROSTAT'!AP26,'Echanges mensuels - EUROSTAT'!AR26,'Echanges mensuels - EUROSTAT'!AT26,'Echanges mensuels - EUROSTAT'!AV26)/10^4</f>
        <v/>
      </c>
      <c r="G17" s="1101">
        <f>SUM('Echanges mensuels - EUROSTAT'!AA26,'Echanges mensuels - EUROSTAT'!AC26,'Echanges mensuels - EUROSTAT'!AE26,'Echanges mensuels - EUROSTAT'!AG26,'Echanges mensuels - EUROSTAT'!AI26,'Echanges mensuels - EUROSTAT'!AK26,'Echanges mensuels - EUROSTAT'!AM26,'Echanges mensuels - EUROSTAT'!AO26,'Echanges mensuels - EUROSTAT'!AQ26,'Echanges mensuels - EUROSTAT'!AS26,'Echanges mensuels - EUROSTAT'!AU26,'Echanges mensuels - EUROSTAT'!AW26)/10^4</f>
        <v/>
      </c>
      <c r="H17" s="1101">
        <f>SUM('Echanges mensuels - EUROSTAT'!AX26,'Echanges mensuels - EUROSTAT'!AZ26,'Echanges mensuels - EUROSTAT'!BB26,'Echanges mensuels - EUROSTAT'!BD26,'Echanges mensuels - EUROSTAT'!BF26,'Echanges mensuels - EUROSTAT'!BH26,'Echanges mensuels - EUROSTAT'!BJ26,'Echanges mensuels - EUROSTAT'!BL26,'Echanges mensuels - EUROSTAT'!BN26,'Echanges mensuels - EUROSTAT'!BP26,'Echanges mensuels - EUROSTAT'!BR26,'Echanges mensuels - EUROSTAT'!BT26)/10^4</f>
        <v/>
      </c>
      <c r="I17" s="1101">
        <f>SUM('Echanges mensuels - EUROSTAT'!AY26,'Echanges mensuels - EUROSTAT'!BA26,'Echanges mensuels - EUROSTAT'!BC26,'Echanges mensuels - EUROSTAT'!BE26,'Echanges mensuels - EUROSTAT'!BG26,'Echanges mensuels - EUROSTAT'!BI26,'Echanges mensuels - EUROSTAT'!BK26,'Echanges mensuels - EUROSTAT'!BM26,'Echanges mensuels - EUROSTAT'!BO26,'Echanges mensuels - EUROSTAT'!BQ26,'Echanges mensuels - EUROSTAT'!BS26,'Echanges mensuels - EUROSTAT'!BU26)/10^4</f>
        <v/>
      </c>
      <c r="J17" s="1097">
        <f>'Echanges annuels - EUROSTAT'!C34/10^4</f>
        <v/>
      </c>
      <c r="K17" s="1097">
        <f>'Echanges annuels - EUROSTAT'!D34/10^4</f>
        <v/>
      </c>
      <c r="L17" s="1097">
        <f>'Echanges annuels - EUROSTAT'!E34/10^4</f>
        <v/>
      </c>
      <c r="M17" s="1097">
        <f>'Echanges annuels - EUROSTAT'!F34/10^4</f>
        <v/>
      </c>
      <c r="N17" s="1097">
        <f>'Echanges annuels - EUROSTAT'!G34/10^4</f>
        <v/>
      </c>
      <c r="O17" s="1097">
        <f>'Echanges annuels - EUROSTAT'!H34/10^4</f>
        <v/>
      </c>
    </row>
    <row r="18">
      <c r="C18">
        <f>'Echanges mensuels - EUROSTAT'!A27</f>
        <v/>
      </c>
      <c r="D18" s="1101">
        <f>SUM('Echanges mensuels - EUROSTAT'!B27,'Echanges mensuels - EUROSTAT'!D27,'Echanges mensuels - EUROSTAT'!F27,'Echanges mensuels - EUROSTAT'!H27,'Echanges mensuels - EUROSTAT'!J27,'Echanges mensuels - EUROSTAT'!L27,'Echanges mensuels - EUROSTAT'!N27,'Echanges mensuels - EUROSTAT'!P27,'Echanges mensuels - EUROSTAT'!R27,'Echanges mensuels - EUROSTAT'!T27,'Echanges mensuels - EUROSTAT'!V27,'Echanges mensuels - EUROSTAT'!X27)/10^4</f>
        <v/>
      </c>
      <c r="E18" s="1101">
        <f>SUM('Echanges mensuels - EUROSTAT'!C27,'Echanges mensuels - EUROSTAT'!E27,'Echanges mensuels - EUROSTAT'!G27,'Echanges mensuels - EUROSTAT'!I27,'Echanges mensuels - EUROSTAT'!K27,'Echanges mensuels - EUROSTAT'!M27,'Echanges mensuels - EUROSTAT'!O27,'Echanges mensuels - EUROSTAT'!Q27,'Echanges mensuels - EUROSTAT'!S27,'Echanges mensuels - EUROSTAT'!U27,'Echanges mensuels - EUROSTAT'!W27,'Echanges mensuels - EUROSTAT'!Y27)/10^4</f>
        <v/>
      </c>
      <c r="F18" s="1101">
        <f>SUM('Echanges mensuels - EUROSTAT'!Z27,'Echanges mensuels - EUROSTAT'!AB27,'Echanges mensuels - EUROSTAT'!AD27,'Echanges mensuels - EUROSTAT'!AF27,'Echanges mensuels - EUROSTAT'!AH27,'Echanges mensuels - EUROSTAT'!AJ27,'Echanges mensuels - EUROSTAT'!AL27,'Echanges mensuels - EUROSTAT'!AN27,'Echanges mensuels - EUROSTAT'!AP27,'Echanges mensuels - EUROSTAT'!AR27,'Echanges mensuels - EUROSTAT'!AT27,'Echanges mensuels - EUROSTAT'!AV27)/10^4</f>
        <v/>
      </c>
      <c r="G18" s="1101">
        <f>SUM('Echanges mensuels - EUROSTAT'!AA27,'Echanges mensuels - EUROSTAT'!AC27,'Echanges mensuels - EUROSTAT'!AE27,'Echanges mensuels - EUROSTAT'!AG27,'Echanges mensuels - EUROSTAT'!AI27,'Echanges mensuels - EUROSTAT'!AK27,'Echanges mensuels - EUROSTAT'!AM27,'Echanges mensuels - EUROSTAT'!AO27,'Echanges mensuels - EUROSTAT'!AQ27,'Echanges mensuels - EUROSTAT'!AS27,'Echanges mensuels - EUROSTAT'!AU27,'Echanges mensuels - EUROSTAT'!AW27)/10^4</f>
        <v/>
      </c>
      <c r="H18" s="1101">
        <f>SUM('Echanges mensuels - EUROSTAT'!AX27,'Echanges mensuels - EUROSTAT'!AZ27,'Echanges mensuels - EUROSTAT'!BB27,'Echanges mensuels - EUROSTAT'!BD27,'Echanges mensuels - EUROSTAT'!BF27,'Echanges mensuels - EUROSTAT'!BH27,'Echanges mensuels - EUROSTAT'!BJ27,'Echanges mensuels - EUROSTAT'!BL27,'Echanges mensuels - EUROSTAT'!BN27,'Echanges mensuels - EUROSTAT'!BP27,'Echanges mensuels - EUROSTAT'!BR27,'Echanges mensuels - EUROSTAT'!BT27)/10^4</f>
        <v/>
      </c>
      <c r="I18" s="1101">
        <f>SUM('Echanges mensuels - EUROSTAT'!AY27,'Echanges mensuels - EUROSTAT'!BA27,'Echanges mensuels - EUROSTAT'!BC27,'Echanges mensuels - EUROSTAT'!BE27,'Echanges mensuels - EUROSTAT'!BG27,'Echanges mensuels - EUROSTAT'!BI27,'Echanges mensuels - EUROSTAT'!BK27,'Echanges mensuels - EUROSTAT'!BM27,'Echanges mensuels - EUROSTAT'!BO27,'Echanges mensuels - EUROSTAT'!BQ27,'Echanges mensuels - EUROSTAT'!BS27,'Echanges mensuels - EUROSTAT'!BU27)/10^4</f>
        <v/>
      </c>
      <c r="J18" s="1097">
        <f>'Echanges annuels - EUROSTAT'!C35/10^4</f>
        <v/>
      </c>
      <c r="K18" s="1097">
        <f>'Echanges annuels - EUROSTAT'!D35/10^4</f>
        <v/>
      </c>
      <c r="L18" s="1097">
        <f>'Echanges annuels - EUROSTAT'!E35/10^4</f>
        <v/>
      </c>
      <c r="M18" s="1097">
        <f>'Echanges annuels - EUROSTAT'!F35/10^4</f>
        <v/>
      </c>
      <c r="N18" s="1097">
        <f>'Echanges annuels - EUROSTAT'!G35/10^4</f>
        <v/>
      </c>
      <c r="O18" s="1097">
        <f>'Echanges annuels - EUROSTAT'!H35/10^4</f>
        <v/>
      </c>
    </row>
    <row r="19">
      <c r="A19" t="inlineStr">
        <is>
          <t>Lentilles</t>
        </is>
      </c>
      <c r="C19">
        <f>'Echanges mensuels - EUROSTAT'!A28</f>
        <v/>
      </c>
      <c r="D19" s="1098">
        <f>SUM('Echanges mensuels - EUROSTAT'!B28,'Echanges mensuels - EUROSTAT'!D28,'Echanges mensuels - EUROSTAT'!F28,'Echanges mensuels - EUROSTAT'!H28,'Echanges mensuels - EUROSTAT'!J28,'Echanges mensuels - EUROSTAT'!L28,'Echanges mensuels - EUROSTAT'!N28,'Echanges mensuels - EUROSTAT'!P28,'Echanges mensuels - EUROSTAT'!R28,'Echanges mensuels - EUROSTAT'!T28,'Echanges mensuels - EUROSTAT'!V28,'Echanges mensuels - EUROSTAT'!X28)/10^4</f>
        <v/>
      </c>
      <c r="E19" s="1098">
        <f>SUM('Echanges mensuels - EUROSTAT'!C28,'Echanges mensuels - EUROSTAT'!E28,'Echanges mensuels - EUROSTAT'!G28,'Echanges mensuels - EUROSTAT'!I28,'Echanges mensuels - EUROSTAT'!K28,'Echanges mensuels - EUROSTAT'!M28,'Echanges mensuels - EUROSTAT'!O28,'Echanges mensuels - EUROSTAT'!Q28,'Echanges mensuels - EUROSTAT'!S28,'Echanges mensuels - EUROSTAT'!U28,'Echanges mensuels - EUROSTAT'!W28,'Echanges mensuels - EUROSTAT'!Y28)/10^4</f>
        <v/>
      </c>
      <c r="F19" s="1098">
        <f>SUM('Echanges mensuels - EUROSTAT'!Z28,'Echanges mensuels - EUROSTAT'!AB28,'Echanges mensuels - EUROSTAT'!AD28,'Echanges mensuels - EUROSTAT'!AF28,'Echanges mensuels - EUROSTAT'!AH28,'Echanges mensuels - EUROSTAT'!AJ28,'Echanges mensuels - EUROSTAT'!AL28,'Echanges mensuels - EUROSTAT'!AN28,'Echanges mensuels - EUROSTAT'!AP28,'Echanges mensuels - EUROSTAT'!AR28,'Echanges mensuels - EUROSTAT'!AT28,'Echanges mensuels - EUROSTAT'!AV28)/10^4</f>
        <v/>
      </c>
      <c r="G19" s="1098">
        <f>SUM('Echanges mensuels - EUROSTAT'!AA28,'Echanges mensuels - EUROSTAT'!AC28,'Echanges mensuels - EUROSTAT'!AE28,'Echanges mensuels - EUROSTAT'!AG28,'Echanges mensuels - EUROSTAT'!AI28,'Echanges mensuels - EUROSTAT'!AK28,'Echanges mensuels - EUROSTAT'!AM28,'Echanges mensuels - EUROSTAT'!AO28,'Echanges mensuels - EUROSTAT'!AQ28,'Echanges mensuels - EUROSTAT'!AS28,'Echanges mensuels - EUROSTAT'!AU28,'Echanges mensuels - EUROSTAT'!AW28)/10^4</f>
        <v/>
      </c>
      <c r="H19" s="1098">
        <f>SUM('Echanges mensuels - EUROSTAT'!AX28,'Echanges mensuels - EUROSTAT'!AZ28,'Echanges mensuels - EUROSTAT'!BB28,'Echanges mensuels - EUROSTAT'!BD28,'Echanges mensuels - EUROSTAT'!BF28,'Echanges mensuels - EUROSTAT'!BH28,'Echanges mensuels - EUROSTAT'!BJ28,'Echanges mensuels - EUROSTAT'!BL28,'Echanges mensuels - EUROSTAT'!BN28,'Echanges mensuels - EUROSTAT'!BP28,'Echanges mensuels - EUROSTAT'!BR28,'Echanges mensuels - EUROSTAT'!BT28)/10^4</f>
        <v/>
      </c>
      <c r="I19" s="1098">
        <f>SUM('Echanges mensuels - EUROSTAT'!AY28,'Echanges mensuels - EUROSTAT'!BA28,'Echanges mensuels - EUROSTAT'!BC28,'Echanges mensuels - EUROSTAT'!BE28,'Echanges mensuels - EUROSTAT'!BG28,'Echanges mensuels - EUROSTAT'!BI28,'Echanges mensuels - EUROSTAT'!BK28,'Echanges mensuels - EUROSTAT'!BM28,'Echanges mensuels - EUROSTAT'!BO28,'Echanges mensuels - EUROSTAT'!BQ28,'Echanges mensuels - EUROSTAT'!BS28,'Echanges mensuels - EUROSTAT'!BU28)/10^4</f>
        <v/>
      </c>
      <c r="J19" s="1097">
        <f>'Echanges annuels - EUROSTAT'!C38/10^4</f>
        <v/>
      </c>
      <c r="K19" s="1097">
        <f>'Echanges annuels - EUROSTAT'!D38/10^4</f>
        <v/>
      </c>
      <c r="L19" s="1097">
        <f>'Echanges annuels - EUROSTAT'!E38/10^4</f>
        <v/>
      </c>
      <c r="M19" s="1097">
        <f>'Echanges annuels - EUROSTAT'!F38/10^4</f>
        <v/>
      </c>
      <c r="N19" s="1097">
        <f>'Echanges annuels - EUROSTAT'!G38/10^4</f>
        <v/>
      </c>
      <c r="O19" s="1097">
        <f>'Echanges annuels - EUROSTAT'!H38/10^4</f>
        <v/>
      </c>
    </row>
    <row r="20">
      <c r="A20" t="inlineStr">
        <is>
          <t>Féverole</t>
        </is>
      </c>
      <c r="C20">
        <f>'Echanges mensuels - EUROSTAT'!A29</f>
        <v/>
      </c>
      <c r="D20" s="1098">
        <f>SUM('Echanges mensuels - EUROSTAT'!B29,'Echanges mensuels - EUROSTAT'!D29,'Echanges mensuels - EUROSTAT'!F29,'Echanges mensuels - EUROSTAT'!H29,'Echanges mensuels - EUROSTAT'!J29,'Echanges mensuels - EUROSTAT'!L29,'Echanges mensuels - EUROSTAT'!N29,'Echanges mensuels - EUROSTAT'!P29,'Echanges mensuels - EUROSTAT'!R29,'Echanges mensuels - EUROSTAT'!T29,'Echanges mensuels - EUROSTAT'!V29,'Echanges mensuels - EUROSTAT'!X29)/10^4</f>
        <v/>
      </c>
      <c r="E20" s="1098">
        <f>SUM('Echanges mensuels - EUROSTAT'!C29,'Echanges mensuels - EUROSTAT'!E29,'Echanges mensuels - EUROSTAT'!G29,'Echanges mensuels - EUROSTAT'!I29,'Echanges mensuels - EUROSTAT'!K29,'Echanges mensuels - EUROSTAT'!M29,'Echanges mensuels - EUROSTAT'!O29,'Echanges mensuels - EUROSTAT'!Q29,'Echanges mensuels - EUROSTAT'!S29,'Echanges mensuels - EUROSTAT'!U29,'Echanges mensuels - EUROSTAT'!W29,'Echanges mensuels - EUROSTAT'!Y29)/10^4</f>
        <v/>
      </c>
      <c r="F20" s="1098">
        <f>SUM('Echanges mensuels - EUROSTAT'!Z29,'Echanges mensuels - EUROSTAT'!AB29,'Echanges mensuels - EUROSTAT'!AD29,'Echanges mensuels - EUROSTAT'!AF29,'Echanges mensuels - EUROSTAT'!AH29,'Echanges mensuels - EUROSTAT'!AJ29,'Echanges mensuels - EUROSTAT'!AL29,'Echanges mensuels - EUROSTAT'!AN29,'Echanges mensuels - EUROSTAT'!AP29,'Echanges mensuels - EUROSTAT'!AR29,'Echanges mensuels - EUROSTAT'!AT29,'Echanges mensuels - EUROSTAT'!AV29)/10^4</f>
        <v/>
      </c>
      <c r="G20" s="1098">
        <f>SUM('Echanges mensuels - EUROSTAT'!AA29,'Echanges mensuels - EUROSTAT'!AC29,'Echanges mensuels - EUROSTAT'!AE29,'Echanges mensuels - EUROSTAT'!AG29,'Echanges mensuels - EUROSTAT'!AI29,'Echanges mensuels - EUROSTAT'!AK29,'Echanges mensuels - EUROSTAT'!AM29,'Echanges mensuels - EUROSTAT'!AO29,'Echanges mensuels - EUROSTAT'!AQ29,'Echanges mensuels - EUROSTAT'!AS29,'Echanges mensuels - EUROSTAT'!AU29,'Echanges mensuels - EUROSTAT'!AW29)/10^4</f>
        <v/>
      </c>
      <c r="H20" s="1098">
        <f>SUM('Echanges mensuels - EUROSTAT'!AX29,'Echanges mensuels - EUROSTAT'!AZ29,'Echanges mensuels - EUROSTAT'!BB29,'Echanges mensuels - EUROSTAT'!BD29,'Echanges mensuels - EUROSTAT'!BF29,'Echanges mensuels - EUROSTAT'!BH29,'Echanges mensuels - EUROSTAT'!BJ29,'Echanges mensuels - EUROSTAT'!BL29,'Echanges mensuels - EUROSTAT'!BN29,'Echanges mensuels - EUROSTAT'!BP29,'Echanges mensuels - EUROSTAT'!BR29,'Echanges mensuels - EUROSTAT'!BT29)/10^4</f>
        <v/>
      </c>
      <c r="I20" s="1098">
        <f>SUM('Echanges mensuels - EUROSTAT'!AY29,'Echanges mensuels - EUROSTAT'!BA29,'Echanges mensuels - EUROSTAT'!BC29,'Echanges mensuels - EUROSTAT'!BE29,'Echanges mensuels - EUROSTAT'!BG29,'Echanges mensuels - EUROSTAT'!BI29,'Echanges mensuels - EUROSTAT'!BK29,'Echanges mensuels - EUROSTAT'!BM29,'Echanges mensuels - EUROSTAT'!BO29,'Echanges mensuels - EUROSTAT'!BQ29,'Echanges mensuels - EUROSTAT'!BS29,'Echanges mensuels - EUROSTAT'!BU29)/10^4</f>
        <v/>
      </c>
      <c r="J20" s="1097">
        <f>'Echanges annuels - EUROSTAT'!C41/10^4</f>
        <v/>
      </c>
      <c r="K20" s="1097">
        <f>'Echanges annuels - EUROSTAT'!D41/10^4</f>
        <v/>
      </c>
      <c r="L20" s="1097">
        <f>'Echanges annuels - EUROSTAT'!E41/10^4</f>
        <v/>
      </c>
      <c r="M20" s="1097">
        <f>'Echanges annuels - EUROSTAT'!F41/10^4</f>
        <v/>
      </c>
      <c r="N20" s="1097">
        <f>'Echanges annuels - EUROSTAT'!G41/10^4</f>
        <v/>
      </c>
      <c r="O20" s="1097">
        <f>'Echanges annuels - EUROSTAT'!H41/10^4</f>
        <v/>
      </c>
    </row>
    <row r="21">
      <c r="C21">
        <f>'Echanges mensuels - EUROSTAT'!A30</f>
        <v/>
      </c>
      <c r="D21" s="1101">
        <f>SUM('Echanges mensuels - EUROSTAT'!B30,'Echanges mensuels - EUROSTAT'!D30,'Echanges mensuels - EUROSTAT'!F30,'Echanges mensuels - EUROSTAT'!H30,'Echanges mensuels - EUROSTAT'!J30,'Echanges mensuels - EUROSTAT'!L30,'Echanges mensuels - EUROSTAT'!N30,'Echanges mensuels - EUROSTAT'!P30,'Echanges mensuels - EUROSTAT'!R30,'Echanges mensuels - EUROSTAT'!T30,'Echanges mensuels - EUROSTAT'!V30,'Echanges mensuels - EUROSTAT'!X30)/10^4</f>
        <v/>
      </c>
      <c r="E21" s="1101">
        <f>SUM('Echanges mensuels - EUROSTAT'!C30,'Echanges mensuels - EUROSTAT'!E30,'Echanges mensuels - EUROSTAT'!G30,'Echanges mensuels - EUROSTAT'!I30,'Echanges mensuels - EUROSTAT'!K30,'Echanges mensuels - EUROSTAT'!M30,'Echanges mensuels - EUROSTAT'!O30,'Echanges mensuels - EUROSTAT'!Q30,'Echanges mensuels - EUROSTAT'!S30,'Echanges mensuels - EUROSTAT'!U30,'Echanges mensuels - EUROSTAT'!W30,'Echanges mensuels - EUROSTAT'!Y30)/10^4</f>
        <v/>
      </c>
      <c r="F21" s="1101">
        <f>SUM('Echanges mensuels - EUROSTAT'!Z30,'Echanges mensuels - EUROSTAT'!AB30,'Echanges mensuels - EUROSTAT'!AD30,'Echanges mensuels - EUROSTAT'!AF30,'Echanges mensuels - EUROSTAT'!AH30,'Echanges mensuels - EUROSTAT'!AJ30,'Echanges mensuels - EUROSTAT'!AL30,'Echanges mensuels - EUROSTAT'!AN30,'Echanges mensuels - EUROSTAT'!AP30,'Echanges mensuels - EUROSTAT'!AR30,'Echanges mensuels - EUROSTAT'!AT30,'Echanges mensuels - EUROSTAT'!AV30)/10^4</f>
        <v/>
      </c>
      <c r="G21" s="1101">
        <f>SUM('Echanges mensuels - EUROSTAT'!AA30,'Echanges mensuels - EUROSTAT'!AC30,'Echanges mensuels - EUROSTAT'!AE30,'Echanges mensuels - EUROSTAT'!AG30,'Echanges mensuels - EUROSTAT'!AI30,'Echanges mensuels - EUROSTAT'!AK30,'Echanges mensuels - EUROSTAT'!AM30,'Echanges mensuels - EUROSTAT'!AO30,'Echanges mensuels - EUROSTAT'!AQ30,'Echanges mensuels - EUROSTAT'!AS30,'Echanges mensuels - EUROSTAT'!AU30,'Echanges mensuels - EUROSTAT'!AW30)/10^4</f>
        <v/>
      </c>
      <c r="H21" s="1101">
        <f>SUM('Echanges mensuels - EUROSTAT'!AX30,'Echanges mensuels - EUROSTAT'!AZ30,'Echanges mensuels - EUROSTAT'!BB30,'Echanges mensuels - EUROSTAT'!BD30,'Echanges mensuels - EUROSTAT'!BF30,'Echanges mensuels - EUROSTAT'!BH30,'Echanges mensuels - EUROSTAT'!BJ30,'Echanges mensuels - EUROSTAT'!BL30,'Echanges mensuels - EUROSTAT'!BN30,'Echanges mensuels - EUROSTAT'!BP30,'Echanges mensuels - EUROSTAT'!BR30,'Echanges mensuels - EUROSTAT'!BT30)/10^4</f>
        <v/>
      </c>
      <c r="I21" s="1101">
        <f>SUM('Echanges mensuels - EUROSTAT'!AY30,'Echanges mensuels - EUROSTAT'!BA30,'Echanges mensuels - EUROSTAT'!BC30,'Echanges mensuels - EUROSTAT'!BE30,'Echanges mensuels - EUROSTAT'!BG30,'Echanges mensuels - EUROSTAT'!BI30,'Echanges mensuels - EUROSTAT'!BK30,'Echanges mensuels - EUROSTAT'!BM30,'Echanges mensuels - EUROSTAT'!BO30,'Echanges mensuels - EUROSTAT'!BQ30,'Echanges mensuels - EUROSTAT'!BS30,'Echanges mensuels - EUROSTAT'!BU30)/10^4</f>
        <v/>
      </c>
      <c r="J21" s="1097">
        <f>'Echanges annuels - EUROSTAT'!C44/10^4</f>
        <v/>
      </c>
      <c r="K21" s="1097">
        <f>'Echanges annuels - EUROSTAT'!D44/10^4</f>
        <v/>
      </c>
      <c r="L21" s="1097">
        <f>'Echanges annuels - EUROSTAT'!E44/10^4</f>
        <v/>
      </c>
      <c r="M21" s="1097">
        <f>'Echanges annuels - EUROSTAT'!F44/10^4</f>
        <v/>
      </c>
      <c r="N21" s="1097">
        <f>'Echanges annuels - EUROSTAT'!G44/10^4</f>
        <v/>
      </c>
      <c r="O21" s="1097">
        <f>'Echanges annuels - EUROSTAT'!H44/10^4</f>
        <v/>
      </c>
    </row>
    <row r="22">
      <c r="C22">
        <f>'Echanges mensuels - EUROSTAT'!A31</f>
        <v/>
      </c>
      <c r="D22" s="1101">
        <f>SUM('Echanges mensuels - EUROSTAT'!B31,'Echanges mensuels - EUROSTAT'!D31,'Echanges mensuels - EUROSTAT'!F31,'Echanges mensuels - EUROSTAT'!H31,'Echanges mensuels - EUROSTAT'!J31,'Echanges mensuels - EUROSTAT'!L31,'Echanges mensuels - EUROSTAT'!N31,'Echanges mensuels - EUROSTAT'!P31,'Echanges mensuels - EUROSTAT'!R31,'Echanges mensuels - EUROSTAT'!T31,'Echanges mensuels - EUROSTAT'!V31,'Echanges mensuels - EUROSTAT'!X31)/10^4</f>
        <v/>
      </c>
      <c r="E22" s="1101">
        <f>SUM('Echanges mensuels - EUROSTAT'!C31,'Echanges mensuels - EUROSTAT'!E31,'Echanges mensuels - EUROSTAT'!G31,'Echanges mensuels - EUROSTAT'!I31,'Echanges mensuels - EUROSTAT'!K31,'Echanges mensuels - EUROSTAT'!M31,'Echanges mensuels - EUROSTAT'!O31,'Echanges mensuels - EUROSTAT'!Q31,'Echanges mensuels - EUROSTAT'!S31,'Echanges mensuels - EUROSTAT'!U31,'Echanges mensuels - EUROSTAT'!W31,'Echanges mensuels - EUROSTAT'!Y31)/10^4</f>
        <v/>
      </c>
      <c r="F22" s="1101">
        <f>SUM('Echanges mensuels - EUROSTAT'!Z31,'Echanges mensuels - EUROSTAT'!AB31,'Echanges mensuels - EUROSTAT'!AD31,'Echanges mensuels - EUROSTAT'!AF31,'Echanges mensuels - EUROSTAT'!AH31,'Echanges mensuels - EUROSTAT'!AJ31,'Echanges mensuels - EUROSTAT'!AL31,'Echanges mensuels - EUROSTAT'!AN31,'Echanges mensuels - EUROSTAT'!AP31,'Echanges mensuels - EUROSTAT'!AR31,'Echanges mensuels - EUROSTAT'!AT31,'Echanges mensuels - EUROSTAT'!AV31)/10^4</f>
        <v/>
      </c>
      <c r="G22" s="1101">
        <f>SUM('Echanges mensuels - EUROSTAT'!AA31,'Echanges mensuels - EUROSTAT'!AC31,'Echanges mensuels - EUROSTAT'!AE31,'Echanges mensuels - EUROSTAT'!AG31,'Echanges mensuels - EUROSTAT'!AI31,'Echanges mensuels - EUROSTAT'!AK31,'Echanges mensuels - EUROSTAT'!AM31,'Echanges mensuels - EUROSTAT'!AO31,'Echanges mensuels - EUROSTAT'!AQ31,'Echanges mensuels - EUROSTAT'!AS31,'Echanges mensuels - EUROSTAT'!AU31,'Echanges mensuels - EUROSTAT'!AW31)/10^4</f>
        <v/>
      </c>
      <c r="H22" s="1101">
        <f>SUM('Echanges mensuels - EUROSTAT'!AX31,'Echanges mensuels - EUROSTAT'!AZ31,'Echanges mensuels - EUROSTAT'!BB31,'Echanges mensuels - EUROSTAT'!BD31,'Echanges mensuels - EUROSTAT'!BF31,'Echanges mensuels - EUROSTAT'!BH31,'Echanges mensuels - EUROSTAT'!BJ31,'Echanges mensuels - EUROSTAT'!BL31,'Echanges mensuels - EUROSTAT'!BN31,'Echanges mensuels - EUROSTAT'!BP31,'Echanges mensuels - EUROSTAT'!BR31,'Echanges mensuels - EUROSTAT'!BT31)/10^4</f>
        <v/>
      </c>
      <c r="I22" s="1101">
        <f>SUM('Echanges mensuels - EUROSTAT'!AY31,'Echanges mensuels - EUROSTAT'!BA31,'Echanges mensuels - EUROSTAT'!BC31,'Echanges mensuels - EUROSTAT'!BE31,'Echanges mensuels - EUROSTAT'!BG31,'Echanges mensuels - EUROSTAT'!BI31,'Echanges mensuels - EUROSTAT'!BK31,'Echanges mensuels - EUROSTAT'!BM31,'Echanges mensuels - EUROSTAT'!BO31,'Echanges mensuels - EUROSTAT'!BQ31,'Echanges mensuels - EUROSTAT'!BS31,'Echanges mensuels - EUROSTAT'!BU31)/10^4</f>
        <v/>
      </c>
      <c r="J22" s="1097">
        <f>'Echanges annuels - EUROSTAT'!C45/10^4</f>
        <v/>
      </c>
      <c r="K22" s="1097">
        <f>'Echanges annuels - EUROSTAT'!D45/10^4</f>
        <v/>
      </c>
      <c r="L22" s="1097">
        <f>'Echanges annuels - EUROSTAT'!E45/10^4</f>
        <v/>
      </c>
      <c r="M22" s="1097">
        <f>'Echanges annuels - EUROSTAT'!F45/10^4</f>
        <v/>
      </c>
      <c r="N22" s="1097">
        <f>'Echanges annuels - EUROSTAT'!G45/10^4</f>
        <v/>
      </c>
      <c r="O22" s="1097">
        <f>'Echanges annuels - EUROSTAT'!H45/10^4</f>
        <v/>
      </c>
    </row>
    <row r="23">
      <c r="B23" s="985" t="inlineStr">
        <is>
          <t>Farine</t>
        </is>
      </c>
      <c r="C23">
        <f>'Echanges mensuels - EUROSTAT'!A32</f>
        <v/>
      </c>
      <c r="D23" s="1101">
        <f>SUM('Echanges mensuels - EUROSTAT'!B32,'Echanges mensuels - EUROSTAT'!D32,'Echanges mensuels - EUROSTAT'!F32,'Echanges mensuels - EUROSTAT'!H32,'Echanges mensuels - EUROSTAT'!J32,'Echanges mensuels - EUROSTAT'!L32,'Echanges mensuels - EUROSTAT'!N32,'Echanges mensuels - EUROSTAT'!P32,'Echanges mensuels - EUROSTAT'!R32,'Echanges mensuels - EUROSTAT'!T32,'Echanges mensuels - EUROSTAT'!V32,'Echanges mensuels - EUROSTAT'!X32)/10^4</f>
        <v/>
      </c>
      <c r="E23" s="1101">
        <f>SUM('Echanges mensuels - EUROSTAT'!C32,'Echanges mensuels - EUROSTAT'!E32,'Echanges mensuels - EUROSTAT'!G32,'Echanges mensuels - EUROSTAT'!I32,'Echanges mensuels - EUROSTAT'!K32,'Echanges mensuels - EUROSTAT'!M32,'Echanges mensuels - EUROSTAT'!O32,'Echanges mensuels - EUROSTAT'!Q32,'Echanges mensuels - EUROSTAT'!S32,'Echanges mensuels - EUROSTAT'!U32,'Echanges mensuels - EUROSTAT'!W32,'Echanges mensuels - EUROSTAT'!Y32)/10^4</f>
        <v/>
      </c>
      <c r="F23" s="1101">
        <f>SUM('Echanges mensuels - EUROSTAT'!Z32,'Echanges mensuels - EUROSTAT'!AB32,'Echanges mensuels - EUROSTAT'!AD32,'Echanges mensuels - EUROSTAT'!AF32,'Echanges mensuels - EUROSTAT'!AH32,'Echanges mensuels - EUROSTAT'!AJ32,'Echanges mensuels - EUROSTAT'!AL32,'Echanges mensuels - EUROSTAT'!AN32,'Echanges mensuels - EUROSTAT'!AP32,'Echanges mensuels - EUROSTAT'!AR32,'Echanges mensuels - EUROSTAT'!AT32,'Echanges mensuels - EUROSTAT'!AV32)/10^4</f>
        <v/>
      </c>
      <c r="G23" s="1101">
        <f>SUM('Echanges mensuels - EUROSTAT'!AA32,'Echanges mensuels - EUROSTAT'!AC32,'Echanges mensuels - EUROSTAT'!AE32,'Echanges mensuels - EUROSTAT'!AG32,'Echanges mensuels - EUROSTAT'!AI32,'Echanges mensuels - EUROSTAT'!AK32,'Echanges mensuels - EUROSTAT'!AM32,'Echanges mensuels - EUROSTAT'!AO32,'Echanges mensuels - EUROSTAT'!AQ32,'Echanges mensuels - EUROSTAT'!AS32,'Echanges mensuels - EUROSTAT'!AU32,'Echanges mensuels - EUROSTAT'!AW32)/10^4</f>
        <v/>
      </c>
      <c r="H23" s="1101">
        <f>SUM('Echanges mensuels - EUROSTAT'!AX32,'Echanges mensuels - EUROSTAT'!AZ32,'Echanges mensuels - EUROSTAT'!BB32,'Echanges mensuels - EUROSTAT'!BD32,'Echanges mensuels - EUROSTAT'!BF32,'Echanges mensuels - EUROSTAT'!BH32,'Echanges mensuels - EUROSTAT'!BJ32,'Echanges mensuels - EUROSTAT'!BL32,'Echanges mensuels - EUROSTAT'!BN32,'Echanges mensuels - EUROSTAT'!BP32,'Echanges mensuels - EUROSTAT'!BR32,'Echanges mensuels - EUROSTAT'!BT32)/10^4</f>
        <v/>
      </c>
      <c r="I23" s="1101">
        <f>SUM('Echanges mensuels - EUROSTAT'!AY32,'Echanges mensuels - EUROSTAT'!BA32,'Echanges mensuels - EUROSTAT'!BC32,'Echanges mensuels - EUROSTAT'!BE32,'Echanges mensuels - EUROSTAT'!BG32,'Echanges mensuels - EUROSTAT'!BI32,'Echanges mensuels - EUROSTAT'!BK32,'Echanges mensuels - EUROSTAT'!BM32,'Echanges mensuels - EUROSTAT'!BO32,'Echanges mensuels - EUROSTAT'!BQ32,'Echanges mensuels - EUROSTAT'!BS32,'Echanges mensuels - EUROSTAT'!BU32)/10^4</f>
        <v/>
      </c>
      <c r="J23" s="1097">
        <f>'Echanges annuels - EUROSTAT'!C48/10^4</f>
        <v/>
      </c>
      <c r="K23" s="1097">
        <f>'Echanges annuels - EUROSTAT'!D48/10^4</f>
        <v/>
      </c>
      <c r="L23" s="1097">
        <f>'Echanges annuels - EUROSTAT'!E48/10^4</f>
        <v/>
      </c>
      <c r="M23" s="1097">
        <f>'Echanges annuels - EUROSTAT'!F48/10^4</f>
        <v/>
      </c>
      <c r="N23" s="1097">
        <f>'Echanges annuels - EUROSTAT'!G48/10^4</f>
        <v/>
      </c>
      <c r="O23" s="1097">
        <f>'Echanges annuels - EUROSTAT'!H48/10^4</f>
        <v/>
      </c>
    </row>
    <row r="24">
      <c r="B24" s="985" t="inlineStr">
        <is>
          <t>Amidon</t>
        </is>
      </c>
      <c r="C24">
        <f>'Echanges mensuels - EUROSTAT'!A33</f>
        <v/>
      </c>
      <c r="D24" s="1101">
        <f>SUM('Echanges mensuels - EUROSTAT'!B33,'Echanges mensuels - EUROSTAT'!D33,'Echanges mensuels - EUROSTAT'!F33,'Echanges mensuels - EUROSTAT'!H33,'Echanges mensuels - EUROSTAT'!J33,'Echanges mensuels - EUROSTAT'!L33,'Echanges mensuels - EUROSTAT'!N33,'Echanges mensuels - EUROSTAT'!P33,'Echanges mensuels - EUROSTAT'!R33,'Echanges mensuels - EUROSTAT'!T33,'Echanges mensuels - EUROSTAT'!V33,'Echanges mensuels - EUROSTAT'!X33)/10^4</f>
        <v/>
      </c>
      <c r="E24" s="1101">
        <f>SUM('Echanges mensuels - EUROSTAT'!C33,'Echanges mensuels - EUROSTAT'!E33,'Echanges mensuels - EUROSTAT'!G33,'Echanges mensuels - EUROSTAT'!I33,'Echanges mensuels - EUROSTAT'!K33,'Echanges mensuels - EUROSTAT'!M33,'Echanges mensuels - EUROSTAT'!O33,'Echanges mensuels - EUROSTAT'!Q33,'Echanges mensuels - EUROSTAT'!S33,'Echanges mensuels - EUROSTAT'!U33,'Echanges mensuels - EUROSTAT'!W33,'Echanges mensuels - EUROSTAT'!Y33)/10^4</f>
        <v/>
      </c>
      <c r="F24" s="1101">
        <f>SUM('Echanges mensuels - EUROSTAT'!Z33,'Echanges mensuels - EUROSTAT'!AB33,'Echanges mensuels - EUROSTAT'!AD33,'Echanges mensuels - EUROSTAT'!AF33,'Echanges mensuels - EUROSTAT'!AH33,'Echanges mensuels - EUROSTAT'!AJ33,'Echanges mensuels - EUROSTAT'!AL33,'Echanges mensuels - EUROSTAT'!AN33,'Echanges mensuels - EUROSTAT'!AP33,'Echanges mensuels - EUROSTAT'!AR33,'Echanges mensuels - EUROSTAT'!AT33,'Echanges mensuels - EUROSTAT'!AV33)/10^4</f>
        <v/>
      </c>
      <c r="G24" s="1101">
        <f>SUM('Echanges mensuels - EUROSTAT'!AA33,'Echanges mensuels - EUROSTAT'!AC33,'Echanges mensuels - EUROSTAT'!AE33,'Echanges mensuels - EUROSTAT'!AG33,'Echanges mensuels - EUROSTAT'!AI33,'Echanges mensuels - EUROSTAT'!AK33,'Echanges mensuels - EUROSTAT'!AM33,'Echanges mensuels - EUROSTAT'!AO33,'Echanges mensuels - EUROSTAT'!AQ33,'Echanges mensuels - EUROSTAT'!AS33,'Echanges mensuels - EUROSTAT'!AU33,'Echanges mensuels - EUROSTAT'!AW33)/10^4</f>
        <v/>
      </c>
      <c r="H24" s="1101">
        <f>SUM('Echanges mensuels - EUROSTAT'!AX33,'Echanges mensuels - EUROSTAT'!AZ33,'Echanges mensuels - EUROSTAT'!BB33,'Echanges mensuels - EUROSTAT'!BD33,'Echanges mensuels - EUROSTAT'!BF33,'Echanges mensuels - EUROSTAT'!BH33,'Echanges mensuels - EUROSTAT'!BJ33,'Echanges mensuels - EUROSTAT'!BL33,'Echanges mensuels - EUROSTAT'!BN33,'Echanges mensuels - EUROSTAT'!BP33,'Echanges mensuels - EUROSTAT'!BR33,'Echanges mensuels - EUROSTAT'!BT33)/10^4</f>
        <v/>
      </c>
      <c r="I24" s="1101">
        <f>SUM('Echanges mensuels - EUROSTAT'!AY33,'Echanges mensuels - EUROSTAT'!BA33,'Echanges mensuels - EUROSTAT'!BC33,'Echanges mensuels - EUROSTAT'!BE33,'Echanges mensuels - EUROSTAT'!BG33,'Echanges mensuels - EUROSTAT'!BI33,'Echanges mensuels - EUROSTAT'!BK33,'Echanges mensuels - EUROSTAT'!BM33,'Echanges mensuels - EUROSTAT'!BO33,'Echanges mensuels - EUROSTAT'!BQ33,'Echanges mensuels - EUROSTAT'!BS33,'Echanges mensuels - EUROSTAT'!BU33)/10^4</f>
        <v/>
      </c>
      <c r="J24" s="1097">
        <f>'Echanges annuels - EUROSTAT'!C49/10^4</f>
        <v/>
      </c>
      <c r="K24" s="1097">
        <f>'Echanges annuels - EUROSTAT'!D49/10^4</f>
        <v/>
      </c>
      <c r="L24" s="1097">
        <f>'Echanges annuels - EUROSTAT'!E49/10^4</f>
        <v/>
      </c>
      <c r="M24" s="1097">
        <f>'Echanges annuels - EUROSTAT'!F49/10^4</f>
        <v/>
      </c>
      <c r="N24" s="1097">
        <f>'Echanges annuels - EUROSTAT'!G49/10^4</f>
        <v/>
      </c>
      <c r="O24" s="1097">
        <f>'Echanges annuels - EUROSTAT'!H49/10^4</f>
        <v/>
      </c>
    </row>
    <row r="25">
      <c r="A25" t="inlineStr">
        <is>
          <t>Soja</t>
        </is>
      </c>
      <c r="B25" s="1012" t="inlineStr">
        <is>
          <t>Graine</t>
        </is>
      </c>
      <c r="C25">
        <f>'Echanges mensuels - EUROSTAT'!A34</f>
        <v/>
      </c>
      <c r="D25" s="1100">
        <f>SUM('Echanges mensuels - EUROSTAT'!B34,'Echanges mensuels - EUROSTAT'!D34,'Echanges mensuels - EUROSTAT'!F34,'Echanges mensuels - EUROSTAT'!H34,'Echanges mensuels - EUROSTAT'!J34,'Echanges mensuels - EUROSTAT'!L34,'Echanges mensuels - EUROSTAT'!N34,'Echanges mensuels - EUROSTAT'!P34,'Echanges mensuels - EUROSTAT'!R34,'Echanges mensuels - EUROSTAT'!T34,'Echanges mensuels - EUROSTAT'!V34,'Echanges mensuels - EUROSTAT'!X34)/10^4</f>
        <v/>
      </c>
      <c r="E25" s="1100">
        <f>SUM('Echanges mensuels - EUROSTAT'!C34,'Echanges mensuels - EUROSTAT'!E34,'Echanges mensuels - EUROSTAT'!G34,'Echanges mensuels - EUROSTAT'!I34,'Echanges mensuels - EUROSTAT'!K34,'Echanges mensuels - EUROSTAT'!M34,'Echanges mensuels - EUROSTAT'!O34,'Echanges mensuels - EUROSTAT'!Q34,'Echanges mensuels - EUROSTAT'!S34,'Echanges mensuels - EUROSTAT'!U34,'Echanges mensuels - EUROSTAT'!W34,'Echanges mensuels - EUROSTAT'!Y34)/10^4</f>
        <v/>
      </c>
      <c r="F25" s="1100">
        <f>SUM('Echanges mensuels - EUROSTAT'!Z34,'Echanges mensuels - EUROSTAT'!AB34,'Echanges mensuels - EUROSTAT'!AD34,'Echanges mensuels - EUROSTAT'!AF34,'Echanges mensuels - EUROSTAT'!AH34,'Echanges mensuels - EUROSTAT'!AJ34,'Echanges mensuels - EUROSTAT'!AL34,'Echanges mensuels - EUROSTAT'!AN34,'Echanges mensuels - EUROSTAT'!AP34,'Echanges mensuels - EUROSTAT'!AR34,'Echanges mensuels - EUROSTAT'!AT34,'Echanges mensuels - EUROSTAT'!AV34)/10^4</f>
        <v/>
      </c>
      <c r="G25" s="1100">
        <f>SUM('Echanges mensuels - EUROSTAT'!AA34,'Echanges mensuels - EUROSTAT'!AC34,'Echanges mensuels - EUROSTAT'!AE34,'Echanges mensuels - EUROSTAT'!AG34,'Echanges mensuels - EUROSTAT'!AI34,'Echanges mensuels - EUROSTAT'!AK34,'Echanges mensuels - EUROSTAT'!AM34,'Echanges mensuels - EUROSTAT'!AO34,'Echanges mensuels - EUROSTAT'!AQ34,'Echanges mensuels - EUROSTAT'!AS34,'Echanges mensuels - EUROSTAT'!AU34,'Echanges mensuels - EUROSTAT'!AW34)/10^4</f>
        <v/>
      </c>
      <c r="H25" s="1100">
        <f>SUM('Echanges mensuels - EUROSTAT'!AX34,'Echanges mensuels - EUROSTAT'!AZ34,'Echanges mensuels - EUROSTAT'!BB34,'Echanges mensuels - EUROSTAT'!BD34,'Echanges mensuels - EUROSTAT'!BF34,'Echanges mensuels - EUROSTAT'!BH34,'Echanges mensuels - EUROSTAT'!BJ34,'Echanges mensuels - EUROSTAT'!BL34,'Echanges mensuels - EUROSTAT'!BN34,'Echanges mensuels - EUROSTAT'!BP34,'Echanges mensuels - EUROSTAT'!BR34,'Echanges mensuels - EUROSTAT'!BT34)/10^4</f>
        <v/>
      </c>
      <c r="I25" s="1100">
        <f>SUM('Echanges mensuels - EUROSTAT'!AY34,'Echanges mensuels - EUROSTAT'!BA34,'Echanges mensuels - EUROSTAT'!BC34,'Echanges mensuels - EUROSTAT'!BE34,'Echanges mensuels - EUROSTAT'!BG34,'Echanges mensuels - EUROSTAT'!BI34,'Echanges mensuels - EUROSTAT'!BK34,'Echanges mensuels - EUROSTAT'!BM34,'Echanges mensuels - EUROSTAT'!BO34,'Echanges mensuels - EUROSTAT'!BQ34,'Echanges mensuels - EUROSTAT'!BS34,'Echanges mensuels - EUROSTAT'!BU34)/10^4</f>
        <v/>
      </c>
      <c r="J25" s="1097">
        <f>'Echanges annuels - EUROSTAT'!C50/10^4</f>
        <v/>
      </c>
      <c r="K25" s="1097">
        <f>'Echanges annuels - EUROSTAT'!D50/10^4</f>
        <v/>
      </c>
      <c r="L25" s="1097">
        <f>'Echanges annuels - EUROSTAT'!E50/10^4</f>
        <v/>
      </c>
      <c r="M25" s="1097">
        <f>'Echanges annuels - EUROSTAT'!F50/10^4</f>
        <v/>
      </c>
      <c r="N25" s="1097">
        <f>'Echanges annuels - EUROSTAT'!G50/10^4</f>
        <v/>
      </c>
      <c r="O25" s="1097">
        <f>'Echanges annuels - EUROSTAT'!H50/10^4</f>
        <v/>
      </c>
    </row>
    <row r="26">
      <c r="A26" t="inlineStr">
        <is>
          <t>Soja</t>
        </is>
      </c>
      <c r="C26">
        <f>'Echanges mensuels - EUROSTAT'!A35</f>
        <v/>
      </c>
      <c r="D26" s="1098">
        <f>SUM('Echanges mensuels - EUROSTAT'!B35,'Echanges mensuels - EUROSTAT'!D35,'Echanges mensuels - EUROSTAT'!F35,'Echanges mensuels - EUROSTAT'!H35,'Echanges mensuels - EUROSTAT'!J35,'Echanges mensuels - EUROSTAT'!L35,'Echanges mensuels - EUROSTAT'!N35,'Echanges mensuels - EUROSTAT'!P35,'Echanges mensuels - EUROSTAT'!R35,'Echanges mensuels - EUROSTAT'!T35,'Echanges mensuels - EUROSTAT'!V35,'Echanges mensuels - EUROSTAT'!X35)/10^4</f>
        <v/>
      </c>
      <c r="E26" s="1098">
        <f>SUM('Echanges mensuels - EUROSTAT'!C35,'Echanges mensuels - EUROSTAT'!E35,'Echanges mensuels - EUROSTAT'!G35,'Echanges mensuels - EUROSTAT'!I35,'Echanges mensuels - EUROSTAT'!K35,'Echanges mensuels - EUROSTAT'!M35,'Echanges mensuels - EUROSTAT'!O35,'Echanges mensuels - EUROSTAT'!Q35,'Echanges mensuels - EUROSTAT'!S35,'Echanges mensuels - EUROSTAT'!U35,'Echanges mensuels - EUROSTAT'!W35,'Echanges mensuels - EUROSTAT'!Y35)/10^4</f>
        <v/>
      </c>
      <c r="F26" s="1098">
        <f>SUM('Echanges mensuels - EUROSTAT'!Z35,'Echanges mensuels - EUROSTAT'!AB35,'Echanges mensuels - EUROSTAT'!AD35,'Echanges mensuels - EUROSTAT'!AF35,'Echanges mensuels - EUROSTAT'!AH35,'Echanges mensuels - EUROSTAT'!AJ35,'Echanges mensuels - EUROSTAT'!AL35,'Echanges mensuels - EUROSTAT'!AN35,'Echanges mensuels - EUROSTAT'!AP35,'Echanges mensuels - EUROSTAT'!AR35,'Echanges mensuels - EUROSTAT'!AT35,'Echanges mensuels - EUROSTAT'!AV35)/10^4</f>
        <v/>
      </c>
      <c r="G26" s="1098">
        <f>SUM('Echanges mensuels - EUROSTAT'!AA35,'Echanges mensuels - EUROSTAT'!AC35,'Echanges mensuels - EUROSTAT'!AE35,'Echanges mensuels - EUROSTAT'!AG35,'Echanges mensuels - EUROSTAT'!AI35,'Echanges mensuels - EUROSTAT'!AK35,'Echanges mensuels - EUROSTAT'!AM35,'Echanges mensuels - EUROSTAT'!AO35,'Echanges mensuels - EUROSTAT'!AQ35,'Echanges mensuels - EUROSTAT'!AS35,'Echanges mensuels - EUROSTAT'!AU35,'Echanges mensuels - EUROSTAT'!AW35)/10^4</f>
        <v/>
      </c>
      <c r="H26" s="1098">
        <f>SUM('Echanges mensuels - EUROSTAT'!AX35,'Echanges mensuels - EUROSTAT'!AZ35,'Echanges mensuels - EUROSTAT'!BB35,'Echanges mensuels - EUROSTAT'!BD35,'Echanges mensuels - EUROSTAT'!BF35,'Echanges mensuels - EUROSTAT'!BH35,'Echanges mensuels - EUROSTAT'!BJ35,'Echanges mensuels - EUROSTAT'!BL35,'Echanges mensuels - EUROSTAT'!BN35,'Echanges mensuels - EUROSTAT'!BP35,'Echanges mensuels - EUROSTAT'!BR35,'Echanges mensuels - EUROSTAT'!BT35)/10^4</f>
        <v/>
      </c>
      <c r="I26" s="1098">
        <f>SUM('Echanges mensuels - EUROSTAT'!AY35,'Echanges mensuels - EUROSTAT'!BA35,'Echanges mensuels - EUROSTAT'!BC35,'Echanges mensuels - EUROSTAT'!BE35,'Echanges mensuels - EUROSTAT'!BG35,'Echanges mensuels - EUROSTAT'!BI35,'Echanges mensuels - EUROSTAT'!BK35,'Echanges mensuels - EUROSTAT'!BM35,'Echanges mensuels - EUROSTAT'!BO35,'Echanges mensuels - EUROSTAT'!BQ35,'Echanges mensuels - EUROSTAT'!BS35,'Echanges mensuels - EUROSTAT'!BU35)/10^4</f>
        <v/>
      </c>
      <c r="J26" s="1097">
        <f>'Echanges annuels - EUROSTAT'!C51/10^4</f>
        <v/>
      </c>
      <c r="K26" s="1097">
        <f>'Echanges annuels - EUROSTAT'!D51/10^4</f>
        <v/>
      </c>
      <c r="L26" s="1097">
        <f>'Echanges annuels - EUROSTAT'!E51/10^4</f>
        <v/>
      </c>
      <c r="M26" s="1097">
        <f>'Echanges annuels - EUROSTAT'!F51/10^4</f>
        <v/>
      </c>
      <c r="N26" s="1097">
        <f>'Echanges annuels - EUROSTAT'!G51/10^4</f>
        <v/>
      </c>
      <c r="O26" s="1097">
        <f>'Echanges annuels - EUROSTAT'!H51/10^4</f>
        <v/>
      </c>
    </row>
    <row r="27">
      <c r="A27" t="inlineStr">
        <is>
          <t>Lin</t>
        </is>
      </c>
      <c r="C27">
        <f>'Echanges mensuels - EUROSTAT'!A36</f>
        <v/>
      </c>
      <c r="D27" s="1100">
        <f>SUM('Echanges mensuels - EUROSTAT'!B36,'Echanges mensuels - EUROSTAT'!D36,'Echanges mensuels - EUROSTAT'!F36,'Echanges mensuels - EUROSTAT'!H36,'Echanges mensuels - EUROSTAT'!J36,'Echanges mensuels - EUROSTAT'!L36,'Echanges mensuels - EUROSTAT'!N36,'Echanges mensuels - EUROSTAT'!P36,'Echanges mensuels - EUROSTAT'!R36,'Echanges mensuels - EUROSTAT'!T36,'Echanges mensuels - EUROSTAT'!V36,'Echanges mensuels - EUROSTAT'!X36)/10^4</f>
        <v/>
      </c>
      <c r="E27" s="1100">
        <f>SUM('Echanges mensuels - EUROSTAT'!C36,'Echanges mensuels - EUROSTAT'!E36,'Echanges mensuels - EUROSTAT'!G36,'Echanges mensuels - EUROSTAT'!I36,'Echanges mensuels - EUROSTAT'!K36,'Echanges mensuels - EUROSTAT'!M36,'Echanges mensuels - EUROSTAT'!O36,'Echanges mensuels - EUROSTAT'!Q36,'Echanges mensuels - EUROSTAT'!S36,'Echanges mensuels - EUROSTAT'!U36,'Echanges mensuels - EUROSTAT'!W36,'Echanges mensuels - EUROSTAT'!Y36)/10^4</f>
        <v/>
      </c>
      <c r="F27" s="1100">
        <f>SUM('Echanges mensuels - EUROSTAT'!Z36,'Echanges mensuels - EUROSTAT'!AB36,'Echanges mensuels - EUROSTAT'!AD36,'Echanges mensuels - EUROSTAT'!AF36,'Echanges mensuels - EUROSTAT'!AH36,'Echanges mensuels - EUROSTAT'!AJ36,'Echanges mensuels - EUROSTAT'!AL36,'Echanges mensuels - EUROSTAT'!AN36,'Echanges mensuels - EUROSTAT'!AP36,'Echanges mensuels - EUROSTAT'!AR36,'Echanges mensuels - EUROSTAT'!AT36,'Echanges mensuels - EUROSTAT'!AV36)/10^4</f>
        <v/>
      </c>
      <c r="G27" s="1100">
        <f>SUM('Echanges mensuels - EUROSTAT'!AA36,'Echanges mensuels - EUROSTAT'!AC36,'Echanges mensuels - EUROSTAT'!AE36,'Echanges mensuels - EUROSTAT'!AG36,'Echanges mensuels - EUROSTAT'!AI36,'Echanges mensuels - EUROSTAT'!AK36,'Echanges mensuels - EUROSTAT'!AM36,'Echanges mensuels - EUROSTAT'!AO36,'Echanges mensuels - EUROSTAT'!AQ36,'Echanges mensuels - EUROSTAT'!AS36,'Echanges mensuels - EUROSTAT'!AU36,'Echanges mensuels - EUROSTAT'!AW36)/10^4</f>
        <v/>
      </c>
      <c r="H27" s="1100">
        <f>SUM('Echanges mensuels - EUROSTAT'!AX36,'Echanges mensuels - EUROSTAT'!AZ36,'Echanges mensuels - EUROSTAT'!BB36,'Echanges mensuels - EUROSTAT'!BD36,'Echanges mensuels - EUROSTAT'!BF36,'Echanges mensuels - EUROSTAT'!BH36,'Echanges mensuels - EUROSTAT'!BJ36,'Echanges mensuels - EUROSTAT'!BL36,'Echanges mensuels - EUROSTAT'!BN36,'Echanges mensuels - EUROSTAT'!BP36,'Echanges mensuels - EUROSTAT'!BR36,'Echanges mensuels - EUROSTAT'!BT36)/10^4</f>
        <v/>
      </c>
      <c r="I27" s="1100">
        <f>SUM('Echanges mensuels - EUROSTAT'!AY36,'Echanges mensuels - EUROSTAT'!BA36,'Echanges mensuels - EUROSTAT'!BC36,'Echanges mensuels - EUROSTAT'!BE36,'Echanges mensuels - EUROSTAT'!BG36,'Echanges mensuels - EUROSTAT'!BI36,'Echanges mensuels - EUROSTAT'!BK36,'Echanges mensuels - EUROSTAT'!BM36,'Echanges mensuels - EUROSTAT'!BO36,'Echanges mensuels - EUROSTAT'!BQ36,'Echanges mensuels - EUROSTAT'!BS36,'Echanges mensuels - EUROSTAT'!BU36)/10^4</f>
        <v/>
      </c>
      <c r="J27" s="1097">
        <f>'Echanges annuels - EUROSTAT'!C52/10^4</f>
        <v/>
      </c>
      <c r="K27" s="1097">
        <f>'Echanges annuels - EUROSTAT'!D52/10^4</f>
        <v/>
      </c>
      <c r="L27" s="1097">
        <f>'Echanges annuels - EUROSTAT'!E52/10^4</f>
        <v/>
      </c>
      <c r="M27" s="1097">
        <f>'Echanges annuels - EUROSTAT'!F52/10^4</f>
        <v/>
      </c>
      <c r="N27" s="1097">
        <f>'Echanges annuels - EUROSTAT'!G52/10^4</f>
        <v/>
      </c>
      <c r="O27" s="1097">
        <f>'Echanges annuels - EUROSTAT'!H52/10^4</f>
        <v/>
      </c>
    </row>
    <row r="28" ht="14.4" customHeight="1" s="1003">
      <c r="A28" t="inlineStr">
        <is>
          <t>Lin</t>
        </is>
      </c>
      <c r="C28">
        <f>'Echanges mensuels - EUROSTAT'!A37</f>
        <v/>
      </c>
      <c r="D28" s="1098">
        <f>SUM('Echanges mensuels - EUROSTAT'!B37,'Echanges mensuels - EUROSTAT'!D37,'Echanges mensuels - EUROSTAT'!F37,'Echanges mensuels - EUROSTAT'!H37,'Echanges mensuels - EUROSTAT'!J37,'Echanges mensuels - EUROSTAT'!L37,'Echanges mensuels - EUROSTAT'!N37,'Echanges mensuels - EUROSTAT'!P37,'Echanges mensuels - EUROSTAT'!R37,'Echanges mensuels - EUROSTAT'!T37,'Echanges mensuels - EUROSTAT'!V37,'Echanges mensuels - EUROSTAT'!X37)/10^4</f>
        <v/>
      </c>
      <c r="E28" s="1098">
        <f>SUM('Echanges mensuels - EUROSTAT'!C37,'Echanges mensuels - EUROSTAT'!E37,'Echanges mensuels - EUROSTAT'!G37,'Echanges mensuels - EUROSTAT'!I37,'Echanges mensuels - EUROSTAT'!K37,'Echanges mensuels - EUROSTAT'!M37,'Echanges mensuels - EUROSTAT'!O37,'Echanges mensuels - EUROSTAT'!Q37,'Echanges mensuels - EUROSTAT'!S37,'Echanges mensuels - EUROSTAT'!U37,'Echanges mensuels - EUROSTAT'!W37,'Echanges mensuels - EUROSTAT'!Y37)/10^4</f>
        <v/>
      </c>
      <c r="F28" s="1098">
        <f>SUM('Echanges mensuels - EUROSTAT'!Z37,'Echanges mensuels - EUROSTAT'!AB37,'Echanges mensuels - EUROSTAT'!AD37,'Echanges mensuels - EUROSTAT'!AF37,'Echanges mensuels - EUROSTAT'!AH37,'Echanges mensuels - EUROSTAT'!AJ37,'Echanges mensuels - EUROSTAT'!AL37,'Echanges mensuels - EUROSTAT'!AN37,'Echanges mensuels - EUROSTAT'!AP37,'Echanges mensuels - EUROSTAT'!AR37,'Echanges mensuels - EUROSTAT'!AT37,'Echanges mensuels - EUROSTAT'!AV37)/10^4</f>
        <v/>
      </c>
      <c r="G28" s="1098">
        <f>SUM('Echanges mensuels - EUROSTAT'!AA37,'Echanges mensuels - EUROSTAT'!AC37,'Echanges mensuels - EUROSTAT'!AE37,'Echanges mensuels - EUROSTAT'!AG37,'Echanges mensuels - EUROSTAT'!AI37,'Echanges mensuels - EUROSTAT'!AK37,'Echanges mensuels - EUROSTAT'!AM37,'Echanges mensuels - EUROSTAT'!AO37,'Echanges mensuels - EUROSTAT'!AQ37,'Echanges mensuels - EUROSTAT'!AS37,'Echanges mensuels - EUROSTAT'!AU37,'Echanges mensuels - EUROSTAT'!AW37)/10^4</f>
        <v/>
      </c>
      <c r="H28" s="1098">
        <f>SUM('Echanges mensuels - EUROSTAT'!AX37,'Echanges mensuels - EUROSTAT'!AZ37,'Echanges mensuels - EUROSTAT'!BB37,'Echanges mensuels - EUROSTAT'!BD37,'Echanges mensuels - EUROSTAT'!BF37,'Echanges mensuels - EUROSTAT'!BH37,'Echanges mensuels - EUROSTAT'!BJ37,'Echanges mensuels - EUROSTAT'!BL37,'Echanges mensuels - EUROSTAT'!BN37,'Echanges mensuels - EUROSTAT'!BP37,'Echanges mensuels - EUROSTAT'!BR37,'Echanges mensuels - EUROSTAT'!BT37)/10^4</f>
        <v/>
      </c>
      <c r="I28" s="1098">
        <f>SUM('Echanges mensuels - EUROSTAT'!AY37,'Echanges mensuels - EUROSTAT'!BA37,'Echanges mensuels - EUROSTAT'!BC37,'Echanges mensuels - EUROSTAT'!BE37,'Echanges mensuels - EUROSTAT'!BG37,'Echanges mensuels - EUROSTAT'!BI37,'Echanges mensuels - EUROSTAT'!BK37,'Echanges mensuels - EUROSTAT'!BM37,'Echanges mensuels - EUROSTAT'!BO37,'Echanges mensuels - EUROSTAT'!BQ37,'Echanges mensuels - EUROSTAT'!BS37,'Echanges mensuels - EUROSTAT'!BU37)/10^4</f>
        <v/>
      </c>
      <c r="J28" s="1097">
        <f>'Echanges annuels - EUROSTAT'!C53/10^4</f>
        <v/>
      </c>
      <c r="K28" s="1097">
        <f>'Echanges annuels - EUROSTAT'!D53/10^4</f>
        <v/>
      </c>
      <c r="L28" s="1097">
        <f>'Echanges annuels - EUROSTAT'!E53/10^4</f>
        <v/>
      </c>
      <c r="M28" s="1097">
        <f>'Echanges annuels - EUROSTAT'!F53/10^4</f>
        <v/>
      </c>
      <c r="N28" s="1097">
        <f>'Echanges annuels - EUROSTAT'!G53/10^4</f>
        <v/>
      </c>
      <c r="O28" s="1097">
        <f>'Echanges annuels - EUROSTAT'!H53/10^4</f>
        <v/>
      </c>
    </row>
    <row r="29">
      <c r="A29" t="inlineStr">
        <is>
          <t>Colza</t>
        </is>
      </c>
      <c r="C29">
        <f>'Echanges mensuels - EUROSTAT'!A40</f>
        <v/>
      </c>
      <c r="D29" s="1100">
        <f>SUM('Echanges mensuels - EUROSTAT'!B40,'Echanges mensuels - EUROSTAT'!D40,'Echanges mensuels - EUROSTAT'!F40,'Echanges mensuels - EUROSTAT'!H40,'Echanges mensuels - EUROSTAT'!J40,'Echanges mensuels - EUROSTAT'!L40,'Echanges mensuels - EUROSTAT'!N40,'Echanges mensuels - EUROSTAT'!P40,'Echanges mensuels - EUROSTAT'!R40,'Echanges mensuels - EUROSTAT'!T40,'Echanges mensuels - EUROSTAT'!V40,'Echanges mensuels - EUROSTAT'!X40)/10^4</f>
        <v/>
      </c>
      <c r="E29" s="1100">
        <f>SUM('Echanges mensuels - EUROSTAT'!C40,'Echanges mensuels - EUROSTAT'!E40,'Echanges mensuels - EUROSTAT'!G40,'Echanges mensuels - EUROSTAT'!I40,'Echanges mensuels - EUROSTAT'!K40,'Echanges mensuels - EUROSTAT'!M40,'Echanges mensuels - EUROSTAT'!O40,'Echanges mensuels - EUROSTAT'!Q40,'Echanges mensuels - EUROSTAT'!S40,'Echanges mensuels - EUROSTAT'!U40,'Echanges mensuels - EUROSTAT'!W40,'Echanges mensuels - EUROSTAT'!Y40)/10^4</f>
        <v/>
      </c>
      <c r="F29" s="1100">
        <f>SUM('Echanges mensuels - EUROSTAT'!Z40,'Echanges mensuels - EUROSTAT'!AB40,'Echanges mensuels - EUROSTAT'!AD40,'Echanges mensuels - EUROSTAT'!AF40,'Echanges mensuels - EUROSTAT'!AH40,'Echanges mensuels - EUROSTAT'!AJ40,'Echanges mensuels - EUROSTAT'!AL40,'Echanges mensuels - EUROSTAT'!AN40,'Echanges mensuels - EUROSTAT'!AP40,'Echanges mensuels - EUROSTAT'!AR40,'Echanges mensuels - EUROSTAT'!AT40,'Echanges mensuels - EUROSTAT'!AV40)/10^4</f>
        <v/>
      </c>
      <c r="G29" s="1100">
        <f>SUM('Echanges mensuels - EUROSTAT'!AA40,'Echanges mensuels - EUROSTAT'!AC40,'Echanges mensuels - EUROSTAT'!AE40,'Echanges mensuels - EUROSTAT'!AG40,'Echanges mensuels - EUROSTAT'!AI40,'Echanges mensuels - EUROSTAT'!AK40,'Echanges mensuels - EUROSTAT'!AM40,'Echanges mensuels - EUROSTAT'!AO40,'Echanges mensuels - EUROSTAT'!AQ40,'Echanges mensuels - EUROSTAT'!AS40,'Echanges mensuels - EUROSTAT'!AU40,'Echanges mensuels - EUROSTAT'!AW40)/10^4</f>
        <v/>
      </c>
      <c r="H29" s="1100">
        <f>SUM('Echanges mensuels - EUROSTAT'!AX40,'Echanges mensuels - EUROSTAT'!AZ40,'Echanges mensuels - EUROSTAT'!BB40,'Echanges mensuels - EUROSTAT'!BD40,'Echanges mensuels - EUROSTAT'!BF40,'Echanges mensuels - EUROSTAT'!BH40,'Echanges mensuels - EUROSTAT'!BJ40,'Echanges mensuels - EUROSTAT'!BL40,'Echanges mensuels - EUROSTAT'!BN40,'Echanges mensuels - EUROSTAT'!BP40,'Echanges mensuels - EUROSTAT'!BR40,'Echanges mensuels - EUROSTAT'!BT40)/10^4</f>
        <v/>
      </c>
      <c r="I29" s="1100">
        <f>SUM('Echanges mensuels - EUROSTAT'!AY40,'Echanges mensuels - EUROSTAT'!BA40,'Echanges mensuels - EUROSTAT'!BC40,'Echanges mensuels - EUROSTAT'!BE40,'Echanges mensuels - EUROSTAT'!BG40,'Echanges mensuels - EUROSTAT'!BI40,'Echanges mensuels - EUROSTAT'!BK40,'Echanges mensuels - EUROSTAT'!BM40,'Echanges mensuels - EUROSTAT'!BO40,'Echanges mensuels - EUROSTAT'!BQ40,'Echanges mensuels - EUROSTAT'!BS40,'Echanges mensuels - EUROSTAT'!BU40)/10^4</f>
        <v/>
      </c>
      <c r="J29" s="1097">
        <f>'Echanges annuels - EUROSTAT'!C57/10^4</f>
        <v/>
      </c>
      <c r="K29" s="1097">
        <f>'Echanges annuels - EUROSTAT'!D57/10^4</f>
        <v/>
      </c>
      <c r="L29" s="1097">
        <f>'Echanges annuels - EUROSTAT'!E57/10^4</f>
        <v/>
      </c>
      <c r="M29" s="1097">
        <f>'Echanges annuels - EUROSTAT'!F57/10^4</f>
        <v/>
      </c>
      <c r="N29" s="1097">
        <f>'Echanges annuels - EUROSTAT'!G57/10^4</f>
        <v/>
      </c>
      <c r="O29" s="1097">
        <f>'Echanges annuels - EUROSTAT'!H57/10^4</f>
        <v/>
      </c>
    </row>
    <row r="30">
      <c r="A30" t="inlineStr">
        <is>
          <t>Colza</t>
        </is>
      </c>
      <c r="C30">
        <f>'Echanges mensuels - EUROSTAT'!A41</f>
        <v/>
      </c>
      <c r="D30" s="1098">
        <f>SUM('Echanges mensuels - EUROSTAT'!B41,'Echanges mensuels - EUROSTAT'!D41,'Echanges mensuels - EUROSTAT'!F41,'Echanges mensuels - EUROSTAT'!H41,'Echanges mensuels - EUROSTAT'!J41,'Echanges mensuels - EUROSTAT'!L41,'Echanges mensuels - EUROSTAT'!N41,'Echanges mensuels - EUROSTAT'!P41,'Echanges mensuels - EUROSTAT'!R41,'Echanges mensuels - EUROSTAT'!T41,'Echanges mensuels - EUROSTAT'!V41,'Echanges mensuels - EUROSTAT'!X41)/10^4</f>
        <v/>
      </c>
      <c r="E30" s="1098">
        <f>SUM('Echanges mensuels - EUROSTAT'!C41,'Echanges mensuels - EUROSTAT'!E41,'Echanges mensuels - EUROSTAT'!G41,'Echanges mensuels - EUROSTAT'!I41,'Echanges mensuels - EUROSTAT'!K41,'Echanges mensuels - EUROSTAT'!M41,'Echanges mensuels - EUROSTAT'!O41,'Echanges mensuels - EUROSTAT'!Q41,'Echanges mensuels - EUROSTAT'!S41,'Echanges mensuels - EUROSTAT'!U41,'Echanges mensuels - EUROSTAT'!W41,'Echanges mensuels - EUROSTAT'!Y41)/10^4</f>
        <v/>
      </c>
      <c r="F30" s="1098">
        <f>SUM('Echanges mensuels - EUROSTAT'!Z41,'Echanges mensuels - EUROSTAT'!AB41,'Echanges mensuels - EUROSTAT'!AD41,'Echanges mensuels - EUROSTAT'!AF41,'Echanges mensuels - EUROSTAT'!AH41,'Echanges mensuels - EUROSTAT'!AJ41,'Echanges mensuels - EUROSTAT'!AL41,'Echanges mensuels - EUROSTAT'!AN41,'Echanges mensuels - EUROSTAT'!AP41,'Echanges mensuels - EUROSTAT'!AR41,'Echanges mensuels - EUROSTAT'!AT41,'Echanges mensuels - EUROSTAT'!AV41)/10^4</f>
        <v/>
      </c>
      <c r="G30" s="1098">
        <f>SUM('Echanges mensuels - EUROSTAT'!AA41,'Echanges mensuels - EUROSTAT'!AC41,'Echanges mensuels - EUROSTAT'!AE41,'Echanges mensuels - EUROSTAT'!AG41,'Echanges mensuels - EUROSTAT'!AI41,'Echanges mensuels - EUROSTAT'!AK41,'Echanges mensuels - EUROSTAT'!AM41,'Echanges mensuels - EUROSTAT'!AO41,'Echanges mensuels - EUROSTAT'!AQ41,'Echanges mensuels - EUROSTAT'!AS41,'Echanges mensuels - EUROSTAT'!AU41,'Echanges mensuels - EUROSTAT'!AW41)/10^4</f>
        <v/>
      </c>
      <c r="H30" s="1098">
        <f>SUM('Echanges mensuels - EUROSTAT'!AX41,'Echanges mensuels - EUROSTAT'!AZ41,'Echanges mensuels - EUROSTAT'!BB41,'Echanges mensuels - EUROSTAT'!BD41,'Echanges mensuels - EUROSTAT'!BF41,'Echanges mensuels - EUROSTAT'!BH41,'Echanges mensuels - EUROSTAT'!BJ41,'Echanges mensuels - EUROSTAT'!BL41,'Echanges mensuels - EUROSTAT'!BN41,'Echanges mensuels - EUROSTAT'!BP41,'Echanges mensuels - EUROSTAT'!BR41,'Echanges mensuels - EUROSTAT'!BT41)/10^4</f>
        <v/>
      </c>
      <c r="I30" s="1098">
        <f>SUM('Echanges mensuels - EUROSTAT'!AY41,'Echanges mensuels - EUROSTAT'!BA41,'Echanges mensuels - EUROSTAT'!BC41,'Echanges mensuels - EUROSTAT'!BE41,'Echanges mensuels - EUROSTAT'!BG41,'Echanges mensuels - EUROSTAT'!BI41,'Echanges mensuels - EUROSTAT'!BK41,'Echanges mensuels - EUROSTAT'!BM41,'Echanges mensuels - EUROSTAT'!BO41,'Echanges mensuels - EUROSTAT'!BQ41,'Echanges mensuels - EUROSTAT'!BS41,'Echanges mensuels - EUROSTAT'!BU41)/10^4</f>
        <v/>
      </c>
      <c r="J30" s="1097">
        <f>'Echanges annuels - EUROSTAT'!C58/10^4</f>
        <v/>
      </c>
      <c r="K30" s="1097">
        <f>'Echanges annuels - EUROSTAT'!D58/10^4</f>
        <v/>
      </c>
      <c r="L30" s="1097">
        <f>'Echanges annuels - EUROSTAT'!E58/10^4</f>
        <v/>
      </c>
      <c r="M30" s="1097">
        <f>'Echanges annuels - EUROSTAT'!F58/10^4</f>
        <v/>
      </c>
      <c r="N30" s="1097">
        <f>'Echanges annuels - EUROSTAT'!G58/10^4</f>
        <v/>
      </c>
      <c r="O30" s="1097">
        <f>'Echanges annuels - EUROSTAT'!H58/10^4</f>
        <v/>
      </c>
    </row>
    <row r="31">
      <c r="A31" t="inlineStr">
        <is>
          <t>Colza</t>
        </is>
      </c>
      <c r="C31">
        <f>'Echanges mensuels - EUROSTAT'!A42</f>
        <v/>
      </c>
      <c r="D31" s="1098">
        <f>SUM('Echanges mensuels - EUROSTAT'!B42,'Echanges mensuels - EUROSTAT'!D42,'Echanges mensuels - EUROSTAT'!F42,'Echanges mensuels - EUROSTAT'!H42,'Echanges mensuels - EUROSTAT'!J42,'Echanges mensuels - EUROSTAT'!L42,'Echanges mensuels - EUROSTAT'!N42,'Echanges mensuels - EUROSTAT'!P42,'Echanges mensuels - EUROSTAT'!R42,'Echanges mensuels - EUROSTAT'!T42,'Echanges mensuels - EUROSTAT'!V42,'Echanges mensuels - EUROSTAT'!X42)/10^4</f>
        <v/>
      </c>
      <c r="E31" s="1098">
        <f>SUM('Echanges mensuels - EUROSTAT'!C42,'Echanges mensuels - EUROSTAT'!E42,'Echanges mensuels - EUROSTAT'!G42,'Echanges mensuels - EUROSTAT'!I42,'Echanges mensuels - EUROSTAT'!K42,'Echanges mensuels - EUROSTAT'!M42,'Echanges mensuels - EUROSTAT'!O42,'Echanges mensuels - EUROSTAT'!Q42,'Echanges mensuels - EUROSTAT'!S42,'Echanges mensuels - EUROSTAT'!U42,'Echanges mensuels - EUROSTAT'!W42,'Echanges mensuels - EUROSTAT'!Y42)/10^4</f>
        <v/>
      </c>
      <c r="F31" s="1098">
        <f>SUM('Echanges mensuels - EUROSTAT'!Z42,'Echanges mensuels - EUROSTAT'!AB42,'Echanges mensuels - EUROSTAT'!AD42,'Echanges mensuels - EUROSTAT'!AF42,'Echanges mensuels - EUROSTAT'!AH42,'Echanges mensuels - EUROSTAT'!AJ42,'Echanges mensuels - EUROSTAT'!AL42,'Echanges mensuels - EUROSTAT'!AN42,'Echanges mensuels - EUROSTAT'!AP42,'Echanges mensuels - EUROSTAT'!AR42,'Echanges mensuels - EUROSTAT'!AT42,'Echanges mensuels - EUROSTAT'!AV42)/10^4</f>
        <v/>
      </c>
      <c r="G31" s="1098">
        <f>SUM('Echanges mensuels - EUROSTAT'!AA42,'Echanges mensuels - EUROSTAT'!AC42,'Echanges mensuels - EUROSTAT'!AE42,'Echanges mensuels - EUROSTAT'!AG42,'Echanges mensuels - EUROSTAT'!AI42,'Echanges mensuels - EUROSTAT'!AK42,'Echanges mensuels - EUROSTAT'!AM42,'Echanges mensuels - EUROSTAT'!AO42,'Echanges mensuels - EUROSTAT'!AQ42,'Echanges mensuels - EUROSTAT'!AS42,'Echanges mensuels - EUROSTAT'!AU42,'Echanges mensuels - EUROSTAT'!AW42)/10^4</f>
        <v/>
      </c>
      <c r="H31" s="1098">
        <f>SUM('Echanges mensuels - EUROSTAT'!AX42,'Echanges mensuels - EUROSTAT'!AZ42,'Echanges mensuels - EUROSTAT'!BB42,'Echanges mensuels - EUROSTAT'!BD42,'Echanges mensuels - EUROSTAT'!BF42,'Echanges mensuels - EUROSTAT'!BH42,'Echanges mensuels - EUROSTAT'!BJ42,'Echanges mensuels - EUROSTAT'!BL42,'Echanges mensuels - EUROSTAT'!BN42,'Echanges mensuels - EUROSTAT'!BP42,'Echanges mensuels - EUROSTAT'!BR42,'Echanges mensuels - EUROSTAT'!BT42)/10^4</f>
        <v/>
      </c>
      <c r="I31" s="1098">
        <f>SUM('Echanges mensuels - EUROSTAT'!AY42,'Echanges mensuels - EUROSTAT'!BA42,'Echanges mensuels - EUROSTAT'!BC42,'Echanges mensuels - EUROSTAT'!BE42,'Echanges mensuels - EUROSTAT'!BG42,'Echanges mensuels - EUROSTAT'!BI42,'Echanges mensuels - EUROSTAT'!BK42,'Echanges mensuels - EUROSTAT'!BM42,'Echanges mensuels - EUROSTAT'!BO42,'Echanges mensuels - EUROSTAT'!BQ42,'Echanges mensuels - EUROSTAT'!BS42,'Echanges mensuels - EUROSTAT'!BU42)/10^4</f>
        <v/>
      </c>
      <c r="J31" s="1097">
        <f>'Echanges annuels - EUROSTAT'!C59/10^4</f>
        <v/>
      </c>
      <c r="K31" s="1097">
        <f>'Echanges annuels - EUROSTAT'!D59/10^4</f>
        <v/>
      </c>
      <c r="L31" s="1097">
        <f>'Echanges annuels - EUROSTAT'!E59/10^4</f>
        <v/>
      </c>
      <c r="M31" s="1097">
        <f>'Echanges annuels - EUROSTAT'!F59/10^4</f>
        <v/>
      </c>
      <c r="N31" s="1097">
        <f>'Echanges annuels - EUROSTAT'!G59/10^4</f>
        <v/>
      </c>
      <c r="O31" s="1097">
        <f>'Echanges annuels - EUROSTAT'!H59/10^4</f>
        <v/>
      </c>
    </row>
    <row r="32">
      <c r="A32" t="inlineStr">
        <is>
          <t>Tournesol</t>
        </is>
      </c>
      <c r="C32">
        <f>'Echanges mensuels - EUROSTAT'!A43</f>
        <v/>
      </c>
      <c r="D32" s="1100">
        <f>SUM('Echanges mensuels - EUROSTAT'!B43,'Echanges mensuels - EUROSTAT'!D43,'Echanges mensuels - EUROSTAT'!F43,'Echanges mensuels - EUROSTAT'!H43,'Echanges mensuels - EUROSTAT'!J43,'Echanges mensuels - EUROSTAT'!L43,'Echanges mensuels - EUROSTAT'!N43,'Echanges mensuels - EUROSTAT'!P43,'Echanges mensuels - EUROSTAT'!R43,'Echanges mensuels - EUROSTAT'!T43,'Echanges mensuels - EUROSTAT'!V43,'Echanges mensuels - EUROSTAT'!X43)/10^4</f>
        <v/>
      </c>
      <c r="E32" s="1100">
        <f>SUM('Echanges mensuels - EUROSTAT'!C43,'Echanges mensuels - EUROSTAT'!E43,'Echanges mensuels - EUROSTAT'!G43,'Echanges mensuels - EUROSTAT'!I43,'Echanges mensuels - EUROSTAT'!K43,'Echanges mensuels - EUROSTAT'!M43,'Echanges mensuels - EUROSTAT'!O43,'Echanges mensuels - EUROSTAT'!Q43,'Echanges mensuels - EUROSTAT'!S43,'Echanges mensuels - EUROSTAT'!U43,'Echanges mensuels - EUROSTAT'!W43,'Echanges mensuels - EUROSTAT'!Y43)/10^4</f>
        <v/>
      </c>
      <c r="F32" s="1100">
        <f>SUM('Echanges mensuels - EUROSTAT'!Z43,'Echanges mensuels - EUROSTAT'!AB43,'Echanges mensuels - EUROSTAT'!AD43,'Echanges mensuels - EUROSTAT'!AF43,'Echanges mensuels - EUROSTAT'!AH43,'Echanges mensuels - EUROSTAT'!AJ43,'Echanges mensuels - EUROSTAT'!AL43,'Echanges mensuels - EUROSTAT'!AN43,'Echanges mensuels - EUROSTAT'!AP43,'Echanges mensuels - EUROSTAT'!AR43,'Echanges mensuels - EUROSTAT'!AT43,'Echanges mensuels - EUROSTAT'!AV43)/10^4</f>
        <v/>
      </c>
      <c r="G32" s="1100">
        <f>SUM('Echanges mensuels - EUROSTAT'!AA43,'Echanges mensuels - EUROSTAT'!AC43,'Echanges mensuels - EUROSTAT'!AE43,'Echanges mensuels - EUROSTAT'!AG43,'Echanges mensuels - EUROSTAT'!AI43,'Echanges mensuels - EUROSTAT'!AK43,'Echanges mensuels - EUROSTAT'!AM43,'Echanges mensuels - EUROSTAT'!AO43,'Echanges mensuels - EUROSTAT'!AQ43,'Echanges mensuels - EUROSTAT'!AS43,'Echanges mensuels - EUROSTAT'!AU43,'Echanges mensuels - EUROSTAT'!AW43)/10^4</f>
        <v/>
      </c>
      <c r="H32" s="1100">
        <f>SUM('Echanges mensuels - EUROSTAT'!AX43,'Echanges mensuels - EUROSTAT'!AZ43,'Echanges mensuels - EUROSTAT'!BB43,'Echanges mensuels - EUROSTAT'!BD43,'Echanges mensuels - EUROSTAT'!BF43,'Echanges mensuels - EUROSTAT'!BH43,'Echanges mensuels - EUROSTAT'!BJ43,'Echanges mensuels - EUROSTAT'!BL43,'Echanges mensuels - EUROSTAT'!BN43,'Echanges mensuels - EUROSTAT'!BP43,'Echanges mensuels - EUROSTAT'!BR43,'Echanges mensuels - EUROSTAT'!BT43)/10^4</f>
        <v/>
      </c>
      <c r="I32" s="1100">
        <f>SUM('Echanges mensuels - EUROSTAT'!AY43,'Echanges mensuels - EUROSTAT'!BA43,'Echanges mensuels - EUROSTAT'!BC43,'Echanges mensuels - EUROSTAT'!BE43,'Echanges mensuels - EUROSTAT'!BG43,'Echanges mensuels - EUROSTAT'!BI43,'Echanges mensuels - EUROSTAT'!BK43,'Echanges mensuels - EUROSTAT'!BM43,'Echanges mensuels - EUROSTAT'!BO43,'Echanges mensuels - EUROSTAT'!BQ43,'Echanges mensuels - EUROSTAT'!BS43,'Echanges mensuels - EUROSTAT'!BU43)/10^4</f>
        <v/>
      </c>
      <c r="J32" s="1097">
        <f>'Echanges annuels - EUROSTAT'!C60/10^4</f>
        <v/>
      </c>
      <c r="K32" s="1097">
        <f>'Echanges annuels - EUROSTAT'!D60/10^4</f>
        <v/>
      </c>
      <c r="L32" s="1097">
        <f>'Echanges annuels - EUROSTAT'!E60/10^4</f>
        <v/>
      </c>
      <c r="M32" s="1097">
        <f>'Echanges annuels - EUROSTAT'!F60/10^4</f>
        <v/>
      </c>
      <c r="N32" s="1097">
        <f>'Echanges annuels - EUROSTAT'!G60/10^4</f>
        <v/>
      </c>
      <c r="O32" s="1097">
        <f>'Echanges annuels - EUROSTAT'!H60/10^4</f>
        <v/>
      </c>
    </row>
    <row r="33">
      <c r="A33" t="inlineStr">
        <is>
          <t>Tournesol</t>
        </is>
      </c>
      <c r="C33">
        <f>'Echanges mensuels - EUROSTAT'!A44</f>
        <v/>
      </c>
      <c r="D33" s="1098">
        <f>SUM('Echanges mensuels - EUROSTAT'!B44,'Echanges mensuels - EUROSTAT'!D44,'Echanges mensuels - EUROSTAT'!F44,'Echanges mensuels - EUROSTAT'!H44,'Echanges mensuels - EUROSTAT'!J44,'Echanges mensuels - EUROSTAT'!L44,'Echanges mensuels - EUROSTAT'!N44,'Echanges mensuels - EUROSTAT'!P44,'Echanges mensuels - EUROSTAT'!R44,'Echanges mensuels - EUROSTAT'!T44,'Echanges mensuels - EUROSTAT'!V44,'Echanges mensuels - EUROSTAT'!X44)/10^4</f>
        <v/>
      </c>
      <c r="E33" s="1098">
        <f>SUM('Echanges mensuels - EUROSTAT'!C44,'Echanges mensuels - EUROSTAT'!E44,'Echanges mensuels - EUROSTAT'!G44,'Echanges mensuels - EUROSTAT'!I44,'Echanges mensuels - EUROSTAT'!K44,'Echanges mensuels - EUROSTAT'!M44,'Echanges mensuels - EUROSTAT'!O44,'Echanges mensuels - EUROSTAT'!Q44,'Echanges mensuels - EUROSTAT'!S44,'Echanges mensuels - EUROSTAT'!U44,'Echanges mensuels - EUROSTAT'!W44,'Echanges mensuels - EUROSTAT'!Y44)/10^4</f>
        <v/>
      </c>
      <c r="F33" s="1098">
        <f>SUM('Echanges mensuels - EUROSTAT'!Z44,'Echanges mensuels - EUROSTAT'!AB44,'Echanges mensuels - EUROSTAT'!AD44,'Echanges mensuels - EUROSTAT'!AF44,'Echanges mensuels - EUROSTAT'!AH44,'Echanges mensuels - EUROSTAT'!AJ44,'Echanges mensuels - EUROSTAT'!AL44,'Echanges mensuels - EUROSTAT'!AN44,'Echanges mensuels - EUROSTAT'!AP44,'Echanges mensuels - EUROSTAT'!AR44,'Echanges mensuels - EUROSTAT'!AT44,'Echanges mensuels - EUROSTAT'!AV44)/10^4</f>
        <v/>
      </c>
      <c r="G33" s="1098">
        <f>SUM('Echanges mensuels - EUROSTAT'!AA44,'Echanges mensuels - EUROSTAT'!AC44,'Echanges mensuels - EUROSTAT'!AE44,'Echanges mensuels - EUROSTAT'!AG44,'Echanges mensuels - EUROSTAT'!AI44,'Echanges mensuels - EUROSTAT'!AK44,'Echanges mensuels - EUROSTAT'!AM44,'Echanges mensuels - EUROSTAT'!AO44,'Echanges mensuels - EUROSTAT'!AQ44,'Echanges mensuels - EUROSTAT'!AS44,'Echanges mensuels - EUROSTAT'!AU44,'Echanges mensuels - EUROSTAT'!AW44)/10^4</f>
        <v/>
      </c>
      <c r="H33" s="1098">
        <f>SUM('Echanges mensuels - EUROSTAT'!AX44,'Echanges mensuels - EUROSTAT'!AZ44,'Echanges mensuels - EUROSTAT'!BB44,'Echanges mensuels - EUROSTAT'!BD44,'Echanges mensuels - EUROSTAT'!BF44,'Echanges mensuels - EUROSTAT'!BH44,'Echanges mensuels - EUROSTAT'!BJ44,'Echanges mensuels - EUROSTAT'!BL44,'Echanges mensuels - EUROSTAT'!BN44,'Echanges mensuels - EUROSTAT'!BP44,'Echanges mensuels - EUROSTAT'!BR44,'Echanges mensuels - EUROSTAT'!BT44)/10^4</f>
        <v/>
      </c>
      <c r="I33" s="1098">
        <f>SUM('Echanges mensuels - EUROSTAT'!AY44,'Echanges mensuels - EUROSTAT'!BA44,'Echanges mensuels - EUROSTAT'!BC44,'Echanges mensuels - EUROSTAT'!BE44,'Echanges mensuels - EUROSTAT'!BG44,'Echanges mensuels - EUROSTAT'!BI44,'Echanges mensuels - EUROSTAT'!BK44,'Echanges mensuels - EUROSTAT'!BM44,'Echanges mensuels - EUROSTAT'!BO44,'Echanges mensuels - EUROSTAT'!BQ44,'Echanges mensuels - EUROSTAT'!BS44,'Echanges mensuels - EUROSTAT'!BU44)/10^4</f>
        <v/>
      </c>
      <c r="J33" s="1097">
        <f>'Echanges annuels - EUROSTAT'!C62/10^4</f>
        <v/>
      </c>
      <c r="K33" s="1097">
        <f>'Echanges annuels - EUROSTAT'!D62/10^4</f>
        <v/>
      </c>
      <c r="L33" s="1097">
        <f>'Echanges annuels - EUROSTAT'!E62/10^4</f>
        <v/>
      </c>
      <c r="M33" s="1097">
        <f>'Echanges annuels - EUROSTAT'!F62/10^4</f>
        <v/>
      </c>
      <c r="N33" s="1097">
        <f>'Echanges annuels - EUROSTAT'!G62/10^4</f>
        <v/>
      </c>
      <c r="O33" s="1097">
        <f>'Echanges annuels - EUROSTAT'!H62/10^4</f>
        <v/>
      </c>
    </row>
    <row r="34">
      <c r="A34" t="inlineStr">
        <is>
          <t>Tournesol</t>
        </is>
      </c>
      <c r="C34">
        <f>'Echanges mensuels - EUROSTAT'!A45</f>
        <v/>
      </c>
      <c r="D34" s="1098">
        <f>SUM('Echanges mensuels - EUROSTAT'!B45,'Echanges mensuels - EUROSTAT'!D45,'Echanges mensuels - EUROSTAT'!F45,'Echanges mensuels - EUROSTAT'!H45,'Echanges mensuels - EUROSTAT'!J45,'Echanges mensuels - EUROSTAT'!L45,'Echanges mensuels - EUROSTAT'!N45,'Echanges mensuels - EUROSTAT'!P45,'Echanges mensuels - EUROSTAT'!R45,'Echanges mensuels - EUROSTAT'!T45,'Echanges mensuels - EUROSTAT'!V45,'Echanges mensuels - EUROSTAT'!X45)/10^4</f>
        <v/>
      </c>
      <c r="E34" s="1098">
        <f>SUM('Echanges mensuels - EUROSTAT'!C45,'Echanges mensuels - EUROSTAT'!E45,'Echanges mensuels - EUROSTAT'!G45,'Echanges mensuels - EUROSTAT'!I45,'Echanges mensuels - EUROSTAT'!K45,'Echanges mensuels - EUROSTAT'!M45,'Echanges mensuels - EUROSTAT'!O45,'Echanges mensuels - EUROSTAT'!Q45,'Echanges mensuels - EUROSTAT'!S45,'Echanges mensuels - EUROSTAT'!U45,'Echanges mensuels - EUROSTAT'!W45,'Echanges mensuels - EUROSTAT'!Y45)/10^4</f>
        <v/>
      </c>
      <c r="F34" s="1098">
        <f>SUM('Echanges mensuels - EUROSTAT'!Z45,'Echanges mensuels - EUROSTAT'!AB45,'Echanges mensuels - EUROSTAT'!AD45,'Echanges mensuels - EUROSTAT'!AF45,'Echanges mensuels - EUROSTAT'!AH45,'Echanges mensuels - EUROSTAT'!AJ45,'Echanges mensuels - EUROSTAT'!AL45,'Echanges mensuels - EUROSTAT'!AN45,'Echanges mensuels - EUROSTAT'!AP45,'Echanges mensuels - EUROSTAT'!AR45,'Echanges mensuels - EUROSTAT'!AT45,'Echanges mensuels - EUROSTAT'!AV45)/10^4</f>
        <v/>
      </c>
      <c r="G34" s="1098">
        <f>SUM('Echanges mensuels - EUROSTAT'!AA45,'Echanges mensuels - EUROSTAT'!AC45,'Echanges mensuels - EUROSTAT'!AE45,'Echanges mensuels - EUROSTAT'!AG45,'Echanges mensuels - EUROSTAT'!AI45,'Echanges mensuels - EUROSTAT'!AK45,'Echanges mensuels - EUROSTAT'!AM45,'Echanges mensuels - EUROSTAT'!AO45,'Echanges mensuels - EUROSTAT'!AQ45,'Echanges mensuels - EUROSTAT'!AS45,'Echanges mensuels - EUROSTAT'!AU45,'Echanges mensuels - EUROSTAT'!AW45)/10^4</f>
        <v/>
      </c>
      <c r="H34" s="1098">
        <f>SUM('Echanges mensuels - EUROSTAT'!AX45,'Echanges mensuels - EUROSTAT'!AZ45,'Echanges mensuels - EUROSTAT'!BB45,'Echanges mensuels - EUROSTAT'!BD45,'Echanges mensuels - EUROSTAT'!BF45,'Echanges mensuels - EUROSTAT'!BH45,'Echanges mensuels - EUROSTAT'!BJ45,'Echanges mensuels - EUROSTAT'!BL45,'Echanges mensuels - EUROSTAT'!BN45,'Echanges mensuels - EUROSTAT'!BP45,'Echanges mensuels - EUROSTAT'!BR45,'Echanges mensuels - EUROSTAT'!BT45)/10^4</f>
        <v/>
      </c>
      <c r="I34" s="1098">
        <f>SUM('Echanges mensuels - EUROSTAT'!AY45,'Echanges mensuels - EUROSTAT'!BA45,'Echanges mensuels - EUROSTAT'!BC45,'Echanges mensuels - EUROSTAT'!BE45,'Echanges mensuels - EUROSTAT'!BG45,'Echanges mensuels - EUROSTAT'!BI45,'Echanges mensuels - EUROSTAT'!BK45,'Echanges mensuels - EUROSTAT'!BM45,'Echanges mensuels - EUROSTAT'!BO45,'Echanges mensuels - EUROSTAT'!BQ45,'Echanges mensuels - EUROSTAT'!BS45,'Echanges mensuels - EUROSTAT'!BU45)/10^4</f>
        <v/>
      </c>
      <c r="J34" s="1097">
        <f>'Echanges annuels - EUROSTAT'!C63/10^4</f>
        <v/>
      </c>
      <c r="K34" s="1097">
        <f>'Echanges annuels - EUROSTAT'!D63/10^4</f>
        <v/>
      </c>
      <c r="L34" s="1097">
        <f>'Echanges annuels - EUROSTAT'!E63/10^4</f>
        <v/>
      </c>
      <c r="M34" s="1097">
        <f>'Echanges annuels - EUROSTAT'!F63/10^4</f>
        <v/>
      </c>
      <c r="N34" s="1097">
        <f>'Echanges annuels - EUROSTAT'!G63/10^4</f>
        <v/>
      </c>
      <c r="O34" s="1097">
        <f>'Echanges annuels - EUROSTAT'!H63/10^4</f>
        <v/>
      </c>
    </row>
    <row r="35">
      <c r="B35" s="986" t="inlineStr">
        <is>
          <t>Farine</t>
        </is>
      </c>
      <c r="C35">
        <f>'Echanges mensuels - EUROSTAT'!A46</f>
        <v/>
      </c>
      <c r="D35" s="1101">
        <f>SUM('Echanges mensuels - EUROSTAT'!B46,'Echanges mensuels - EUROSTAT'!D46,'Echanges mensuels - EUROSTAT'!F46,'Echanges mensuels - EUROSTAT'!H46,'Echanges mensuels - EUROSTAT'!J46,'Echanges mensuels - EUROSTAT'!L46,'Echanges mensuels - EUROSTAT'!N46,'Echanges mensuels - EUROSTAT'!P46,'Echanges mensuels - EUROSTAT'!R46,'Echanges mensuels - EUROSTAT'!T46,'Echanges mensuels - EUROSTAT'!V46,'Echanges mensuels - EUROSTAT'!X46)/10^4</f>
        <v/>
      </c>
      <c r="E35" s="1101">
        <f>SUM('Echanges mensuels - EUROSTAT'!C46,'Echanges mensuels - EUROSTAT'!E46,'Echanges mensuels - EUROSTAT'!G46,'Echanges mensuels - EUROSTAT'!I46,'Echanges mensuels - EUROSTAT'!K46,'Echanges mensuels - EUROSTAT'!M46,'Echanges mensuels - EUROSTAT'!O46,'Echanges mensuels - EUROSTAT'!Q46,'Echanges mensuels - EUROSTAT'!S46,'Echanges mensuels - EUROSTAT'!U46,'Echanges mensuels - EUROSTAT'!W46,'Echanges mensuels - EUROSTAT'!Y46)/10^4</f>
        <v/>
      </c>
      <c r="F35" s="1101">
        <f>SUM('Echanges mensuels - EUROSTAT'!Z46,'Echanges mensuels - EUROSTAT'!AB46,'Echanges mensuels - EUROSTAT'!AD46,'Echanges mensuels - EUROSTAT'!AF46,'Echanges mensuels - EUROSTAT'!AH46,'Echanges mensuels - EUROSTAT'!AJ46,'Echanges mensuels - EUROSTAT'!AL46,'Echanges mensuels - EUROSTAT'!AN46,'Echanges mensuels - EUROSTAT'!AP46,'Echanges mensuels - EUROSTAT'!AR46,'Echanges mensuels - EUROSTAT'!AT46,'Echanges mensuels - EUROSTAT'!AV46)/10^4</f>
        <v/>
      </c>
      <c r="G35" s="1101">
        <f>SUM('Echanges mensuels - EUROSTAT'!AA46,'Echanges mensuels - EUROSTAT'!AC46,'Echanges mensuels - EUROSTAT'!AE46,'Echanges mensuels - EUROSTAT'!AG46,'Echanges mensuels - EUROSTAT'!AI46,'Echanges mensuels - EUROSTAT'!AK46,'Echanges mensuels - EUROSTAT'!AM46,'Echanges mensuels - EUROSTAT'!AO46,'Echanges mensuels - EUROSTAT'!AQ46,'Echanges mensuels - EUROSTAT'!AS46,'Echanges mensuels - EUROSTAT'!AU46,'Echanges mensuels - EUROSTAT'!AW46)/10^4</f>
        <v/>
      </c>
      <c r="H35" s="1101">
        <f>SUM('Echanges mensuels - EUROSTAT'!AX46,'Echanges mensuels - EUROSTAT'!AZ46,'Echanges mensuels - EUROSTAT'!BB46,'Echanges mensuels - EUROSTAT'!BD46,'Echanges mensuels - EUROSTAT'!BF46,'Echanges mensuels - EUROSTAT'!BH46,'Echanges mensuels - EUROSTAT'!BJ46,'Echanges mensuels - EUROSTAT'!BL46,'Echanges mensuels - EUROSTAT'!BN46,'Echanges mensuels - EUROSTAT'!BP46,'Echanges mensuels - EUROSTAT'!BR46,'Echanges mensuels - EUROSTAT'!BT46)/10^4</f>
        <v/>
      </c>
      <c r="I35" s="1101">
        <f>SUM('Echanges mensuels - EUROSTAT'!AY46,'Echanges mensuels - EUROSTAT'!BA46,'Echanges mensuels - EUROSTAT'!BC46,'Echanges mensuels - EUROSTAT'!BE46,'Echanges mensuels - EUROSTAT'!BG46,'Echanges mensuels - EUROSTAT'!BI46,'Echanges mensuels - EUROSTAT'!BK46,'Echanges mensuels - EUROSTAT'!BM46,'Echanges mensuels - EUROSTAT'!BO46,'Echanges mensuels - EUROSTAT'!BQ46,'Echanges mensuels - EUROSTAT'!BS46,'Echanges mensuels - EUROSTAT'!BU46)/10^4</f>
        <v/>
      </c>
      <c r="J35" s="1097">
        <f>'Echanges annuels - EUROSTAT'!C64/10^4</f>
        <v/>
      </c>
      <c r="K35" s="1097">
        <f>'Echanges annuels - EUROSTAT'!D64/10^4</f>
        <v/>
      </c>
      <c r="L35" s="1097">
        <f>'Echanges annuels - EUROSTAT'!E64/10^4</f>
        <v/>
      </c>
      <c r="M35" s="1097">
        <f>'Echanges annuels - EUROSTAT'!F64/10^4</f>
        <v/>
      </c>
      <c r="N35" s="1097">
        <f>'Echanges annuels - EUROSTAT'!G64/10^4</f>
        <v/>
      </c>
      <c r="O35" s="1097">
        <f>'Echanges annuels - EUROSTAT'!H64/10^4</f>
        <v/>
      </c>
    </row>
    <row r="36">
      <c r="C36">
        <f>'Echanges mensuels - EUROSTAT'!A47</f>
        <v/>
      </c>
      <c r="D36" s="1101">
        <f>SUM('Echanges mensuels - EUROSTAT'!B47,'Echanges mensuels - EUROSTAT'!D47,'Echanges mensuels - EUROSTAT'!F47,'Echanges mensuels - EUROSTAT'!H47,'Echanges mensuels - EUROSTAT'!J47,'Echanges mensuels - EUROSTAT'!L47,'Echanges mensuels - EUROSTAT'!N47,'Echanges mensuels - EUROSTAT'!P47,'Echanges mensuels - EUROSTAT'!R47,'Echanges mensuels - EUROSTAT'!T47,'Echanges mensuels - EUROSTAT'!V47,'Echanges mensuels - EUROSTAT'!X47)/10^4</f>
        <v/>
      </c>
      <c r="E36" s="1101">
        <f>SUM('Echanges mensuels - EUROSTAT'!C47,'Echanges mensuels - EUROSTAT'!E47,'Echanges mensuels - EUROSTAT'!G47,'Echanges mensuels - EUROSTAT'!I47,'Echanges mensuels - EUROSTAT'!K47,'Echanges mensuels - EUROSTAT'!M47,'Echanges mensuels - EUROSTAT'!O47,'Echanges mensuels - EUROSTAT'!Q47,'Echanges mensuels - EUROSTAT'!S47,'Echanges mensuels - EUROSTAT'!U47,'Echanges mensuels - EUROSTAT'!W47,'Echanges mensuels - EUROSTAT'!Y47)/10^4</f>
        <v/>
      </c>
      <c r="F36" s="1101">
        <f>SUM('Echanges mensuels - EUROSTAT'!Z47,'Echanges mensuels - EUROSTAT'!AB47,'Echanges mensuels - EUROSTAT'!AD47,'Echanges mensuels - EUROSTAT'!AF47,'Echanges mensuels - EUROSTAT'!AH47,'Echanges mensuels - EUROSTAT'!AJ47,'Echanges mensuels - EUROSTAT'!AL47,'Echanges mensuels - EUROSTAT'!AN47,'Echanges mensuels - EUROSTAT'!AP47,'Echanges mensuels - EUROSTAT'!AR47,'Echanges mensuels - EUROSTAT'!AT47,'Echanges mensuels - EUROSTAT'!AV47)/10^4</f>
        <v/>
      </c>
      <c r="G36" s="1101">
        <f>SUM('Echanges mensuels - EUROSTAT'!AA47,'Echanges mensuels - EUROSTAT'!AC47,'Echanges mensuels - EUROSTAT'!AE47,'Echanges mensuels - EUROSTAT'!AG47,'Echanges mensuels - EUROSTAT'!AI47,'Echanges mensuels - EUROSTAT'!AK47,'Echanges mensuels - EUROSTAT'!AM47,'Echanges mensuels - EUROSTAT'!AO47,'Echanges mensuels - EUROSTAT'!AQ47,'Echanges mensuels - EUROSTAT'!AS47,'Echanges mensuels - EUROSTAT'!AU47,'Echanges mensuels - EUROSTAT'!AW47)/10^4</f>
        <v/>
      </c>
      <c r="H36" s="1101">
        <f>SUM('Echanges mensuels - EUROSTAT'!AX47,'Echanges mensuels - EUROSTAT'!AZ47,'Echanges mensuels - EUROSTAT'!BB47,'Echanges mensuels - EUROSTAT'!BD47,'Echanges mensuels - EUROSTAT'!BF47,'Echanges mensuels - EUROSTAT'!BH47,'Echanges mensuels - EUROSTAT'!BJ47,'Echanges mensuels - EUROSTAT'!BL47,'Echanges mensuels - EUROSTAT'!BN47,'Echanges mensuels - EUROSTAT'!BP47,'Echanges mensuels - EUROSTAT'!BR47,'Echanges mensuels - EUROSTAT'!BT47)/10^4</f>
        <v/>
      </c>
      <c r="I36" s="1101">
        <f>SUM('Echanges mensuels - EUROSTAT'!AY47,'Echanges mensuels - EUROSTAT'!BA47,'Echanges mensuels - EUROSTAT'!BC47,'Echanges mensuels - EUROSTAT'!BE47,'Echanges mensuels - EUROSTAT'!BG47,'Echanges mensuels - EUROSTAT'!BI47,'Echanges mensuels - EUROSTAT'!BK47,'Echanges mensuels - EUROSTAT'!BM47,'Echanges mensuels - EUROSTAT'!BO47,'Echanges mensuels - EUROSTAT'!BQ47,'Echanges mensuels - EUROSTAT'!BS47,'Echanges mensuels - EUROSTAT'!BU47)/10^4</f>
        <v/>
      </c>
      <c r="J36" s="1097">
        <f>'Echanges annuels - EUROSTAT'!C65/10^4</f>
        <v/>
      </c>
      <c r="K36" s="1097">
        <f>'Echanges annuels - EUROSTAT'!D65/10^4</f>
        <v/>
      </c>
      <c r="L36" s="1097">
        <f>'Echanges annuels - EUROSTAT'!E65/10^4</f>
        <v/>
      </c>
      <c r="M36" s="1097">
        <f>'Echanges annuels - EUROSTAT'!F65/10^4</f>
        <v/>
      </c>
      <c r="N36" s="1097">
        <f>'Echanges annuels - EUROSTAT'!G65/10^4</f>
        <v/>
      </c>
      <c r="O36" s="1097">
        <f>'Echanges annuels - EUROSTAT'!H65/10^4</f>
        <v/>
      </c>
    </row>
    <row r="37">
      <c r="A37" t="inlineStr">
        <is>
          <t>Soja, brute</t>
        </is>
      </c>
      <c r="B37" s="1012" t="inlineStr">
        <is>
          <t>Huile</t>
        </is>
      </c>
      <c r="C37">
        <f>'Echanges mensuels - EUROSTAT'!A48</f>
        <v/>
      </c>
      <c r="D37" s="1098">
        <f>SUM('Echanges mensuels - EUROSTAT'!B48,'Echanges mensuels - EUROSTAT'!D48,'Echanges mensuels - EUROSTAT'!F48,'Echanges mensuels - EUROSTAT'!H48,'Echanges mensuels - EUROSTAT'!J48,'Echanges mensuels - EUROSTAT'!L48,'Echanges mensuels - EUROSTAT'!N48,'Echanges mensuels - EUROSTAT'!P48,'Echanges mensuels - EUROSTAT'!R48,'Echanges mensuels - EUROSTAT'!T48,'Echanges mensuels - EUROSTAT'!V48,'Echanges mensuels - EUROSTAT'!X48)/10^4</f>
        <v/>
      </c>
      <c r="E37" s="1098">
        <f>SUM('Echanges mensuels - EUROSTAT'!C48,'Echanges mensuels - EUROSTAT'!E48,'Echanges mensuels - EUROSTAT'!G48,'Echanges mensuels - EUROSTAT'!I48,'Echanges mensuels - EUROSTAT'!K48,'Echanges mensuels - EUROSTAT'!M48,'Echanges mensuels - EUROSTAT'!O48,'Echanges mensuels - EUROSTAT'!Q48,'Echanges mensuels - EUROSTAT'!S48,'Echanges mensuels - EUROSTAT'!U48,'Echanges mensuels - EUROSTAT'!W48,'Echanges mensuels - EUROSTAT'!Y48)/10^4</f>
        <v/>
      </c>
      <c r="F37" s="1098">
        <f>SUM('Echanges mensuels - EUROSTAT'!Z48,'Echanges mensuels - EUROSTAT'!AB48,'Echanges mensuels - EUROSTAT'!AD48,'Echanges mensuels - EUROSTAT'!AF48,'Echanges mensuels - EUROSTAT'!AH48,'Echanges mensuels - EUROSTAT'!AJ48,'Echanges mensuels - EUROSTAT'!AL48,'Echanges mensuels - EUROSTAT'!AN48,'Echanges mensuels - EUROSTAT'!AP48,'Echanges mensuels - EUROSTAT'!AR48,'Echanges mensuels - EUROSTAT'!AT48,'Echanges mensuels - EUROSTAT'!AV48)/10^4</f>
        <v/>
      </c>
      <c r="G37" s="1098">
        <f>SUM('Echanges mensuels - EUROSTAT'!AA48,'Echanges mensuels - EUROSTAT'!AC48,'Echanges mensuels - EUROSTAT'!AE48,'Echanges mensuels - EUROSTAT'!AG48,'Echanges mensuels - EUROSTAT'!AI48,'Echanges mensuels - EUROSTAT'!AK48,'Echanges mensuels - EUROSTAT'!AM48,'Echanges mensuels - EUROSTAT'!AO48,'Echanges mensuels - EUROSTAT'!AQ48,'Echanges mensuels - EUROSTAT'!AS48,'Echanges mensuels - EUROSTAT'!AU48,'Echanges mensuels - EUROSTAT'!AW48)/10^4</f>
        <v/>
      </c>
      <c r="H37" s="1098">
        <f>SUM('Echanges mensuels - EUROSTAT'!AX48,'Echanges mensuels - EUROSTAT'!AZ48,'Echanges mensuels - EUROSTAT'!BB48,'Echanges mensuels - EUROSTAT'!BD48,'Echanges mensuels - EUROSTAT'!BF48,'Echanges mensuels - EUROSTAT'!BH48,'Echanges mensuels - EUROSTAT'!BJ48,'Echanges mensuels - EUROSTAT'!BL48,'Echanges mensuels - EUROSTAT'!BN48,'Echanges mensuels - EUROSTAT'!BP48,'Echanges mensuels - EUROSTAT'!BR48,'Echanges mensuels - EUROSTAT'!BT48)/10^4</f>
        <v/>
      </c>
      <c r="I37" s="1098">
        <f>SUM('Echanges mensuels - EUROSTAT'!AY48,'Echanges mensuels - EUROSTAT'!BA48,'Echanges mensuels - EUROSTAT'!BC48,'Echanges mensuels - EUROSTAT'!BE48,'Echanges mensuels - EUROSTAT'!BG48,'Echanges mensuels - EUROSTAT'!BI48,'Echanges mensuels - EUROSTAT'!BK48,'Echanges mensuels - EUROSTAT'!BM48,'Echanges mensuels - EUROSTAT'!BO48,'Echanges mensuels - EUROSTAT'!BQ48,'Echanges mensuels - EUROSTAT'!BS48,'Echanges mensuels - EUROSTAT'!BU48)/10^4</f>
        <v/>
      </c>
      <c r="J37" s="1099">
        <f>'Echanges annuels - EUROSTAT'!C66/10^4</f>
        <v/>
      </c>
      <c r="K37" s="1099">
        <f>'Echanges annuels - EUROSTAT'!D66/10^4</f>
        <v/>
      </c>
      <c r="L37" s="1099">
        <f>'Echanges annuels - EUROSTAT'!E66/10^4</f>
        <v/>
      </c>
      <c r="M37" s="1099">
        <f>'Echanges annuels - EUROSTAT'!F66/10^4</f>
        <v/>
      </c>
      <c r="N37" s="1099">
        <f>'Echanges annuels - EUROSTAT'!G66/10^4</f>
        <v/>
      </c>
      <c r="O37" s="1099">
        <f>'Echanges annuels - EUROSTAT'!H66/10^4</f>
        <v/>
      </c>
    </row>
    <row r="38">
      <c r="A38" t="inlineStr">
        <is>
          <t>Soja, brute</t>
        </is>
      </c>
      <c r="C38">
        <f>'Echanges mensuels - EUROSTAT'!A49</f>
        <v/>
      </c>
      <c r="D38" s="1098">
        <f>SUM('Echanges mensuels - EUROSTAT'!B49,'Echanges mensuels - EUROSTAT'!D49,'Echanges mensuels - EUROSTAT'!F49,'Echanges mensuels - EUROSTAT'!H49,'Echanges mensuels - EUROSTAT'!J49,'Echanges mensuels - EUROSTAT'!L49,'Echanges mensuels - EUROSTAT'!N49,'Echanges mensuels - EUROSTAT'!P49,'Echanges mensuels - EUROSTAT'!R49,'Echanges mensuels - EUROSTAT'!T49,'Echanges mensuels - EUROSTAT'!V49,'Echanges mensuels - EUROSTAT'!X49)/10^4</f>
        <v/>
      </c>
      <c r="E38" s="1098">
        <f>SUM('Echanges mensuels - EUROSTAT'!C49,'Echanges mensuels - EUROSTAT'!E49,'Echanges mensuels - EUROSTAT'!G49,'Echanges mensuels - EUROSTAT'!I49,'Echanges mensuels - EUROSTAT'!K49,'Echanges mensuels - EUROSTAT'!M49,'Echanges mensuels - EUROSTAT'!O49,'Echanges mensuels - EUROSTAT'!Q49,'Echanges mensuels - EUROSTAT'!S49,'Echanges mensuels - EUROSTAT'!U49,'Echanges mensuels - EUROSTAT'!W49,'Echanges mensuels - EUROSTAT'!Y49)/10^4</f>
        <v/>
      </c>
      <c r="F38" s="1098">
        <f>SUM('Echanges mensuels - EUROSTAT'!Z49,'Echanges mensuels - EUROSTAT'!AB49,'Echanges mensuels - EUROSTAT'!AD49,'Echanges mensuels - EUROSTAT'!AF49,'Echanges mensuels - EUROSTAT'!AH49,'Echanges mensuels - EUROSTAT'!AJ49,'Echanges mensuels - EUROSTAT'!AL49,'Echanges mensuels - EUROSTAT'!AN49,'Echanges mensuels - EUROSTAT'!AP49,'Echanges mensuels - EUROSTAT'!AR49,'Echanges mensuels - EUROSTAT'!AT49,'Echanges mensuels - EUROSTAT'!AV49)/10^4</f>
        <v/>
      </c>
      <c r="G38" s="1098">
        <f>SUM('Echanges mensuels - EUROSTAT'!AA49,'Echanges mensuels - EUROSTAT'!AC49,'Echanges mensuels - EUROSTAT'!AE49,'Echanges mensuels - EUROSTAT'!AG49,'Echanges mensuels - EUROSTAT'!AI49,'Echanges mensuels - EUROSTAT'!AK49,'Echanges mensuels - EUROSTAT'!AM49,'Echanges mensuels - EUROSTAT'!AO49,'Echanges mensuels - EUROSTAT'!AQ49,'Echanges mensuels - EUROSTAT'!AS49,'Echanges mensuels - EUROSTAT'!AU49,'Echanges mensuels - EUROSTAT'!AW49)/10^4</f>
        <v/>
      </c>
      <c r="H38" s="1098">
        <f>SUM('Echanges mensuels - EUROSTAT'!AX49,'Echanges mensuels - EUROSTAT'!AZ49,'Echanges mensuels - EUROSTAT'!BB49,'Echanges mensuels - EUROSTAT'!BD49,'Echanges mensuels - EUROSTAT'!BF49,'Echanges mensuels - EUROSTAT'!BH49,'Echanges mensuels - EUROSTAT'!BJ49,'Echanges mensuels - EUROSTAT'!BL49,'Echanges mensuels - EUROSTAT'!BN49,'Echanges mensuels - EUROSTAT'!BP49,'Echanges mensuels - EUROSTAT'!BR49,'Echanges mensuels - EUROSTAT'!BT49)/10^4</f>
        <v/>
      </c>
      <c r="I38" s="1098">
        <f>SUM('Echanges mensuels - EUROSTAT'!AY49,'Echanges mensuels - EUROSTAT'!BA49,'Echanges mensuels - EUROSTAT'!BC49,'Echanges mensuels - EUROSTAT'!BE49,'Echanges mensuels - EUROSTAT'!BG49,'Echanges mensuels - EUROSTAT'!BI49,'Echanges mensuels - EUROSTAT'!BK49,'Echanges mensuels - EUROSTAT'!BM49,'Echanges mensuels - EUROSTAT'!BO49,'Echanges mensuels - EUROSTAT'!BQ49,'Echanges mensuels - EUROSTAT'!BS49,'Echanges mensuels - EUROSTAT'!BU49)/10^4</f>
        <v/>
      </c>
      <c r="J38" s="1099">
        <f>'Echanges annuels - EUROSTAT'!C67/10^4</f>
        <v/>
      </c>
      <c r="K38" s="1099">
        <f>'Echanges annuels - EUROSTAT'!D67/10^4</f>
        <v/>
      </c>
      <c r="L38" s="1099">
        <f>'Echanges annuels - EUROSTAT'!E67/10^4</f>
        <v/>
      </c>
      <c r="M38" s="1099">
        <f>'Echanges annuels - EUROSTAT'!F67/10^4</f>
        <v/>
      </c>
      <c r="N38" s="1099">
        <f>'Echanges annuels - EUROSTAT'!G67/10^4</f>
        <v/>
      </c>
      <c r="O38" s="1099">
        <f>'Echanges annuels - EUROSTAT'!H67/10^4</f>
        <v/>
      </c>
    </row>
    <row r="39">
      <c r="A39" t="inlineStr">
        <is>
          <t>Soja, raffinée</t>
        </is>
      </c>
      <c r="C39">
        <f>'Echanges mensuels - EUROSTAT'!A50</f>
        <v/>
      </c>
      <c r="D39" s="1098">
        <f>SUM('Echanges mensuels - EUROSTAT'!B50,'Echanges mensuels - EUROSTAT'!D50,'Echanges mensuels - EUROSTAT'!F50,'Echanges mensuels - EUROSTAT'!H50,'Echanges mensuels - EUROSTAT'!J50,'Echanges mensuels - EUROSTAT'!L50,'Echanges mensuels - EUROSTAT'!N50,'Echanges mensuels - EUROSTAT'!P50,'Echanges mensuels - EUROSTAT'!R50,'Echanges mensuels - EUROSTAT'!T50,'Echanges mensuels - EUROSTAT'!V50,'Echanges mensuels - EUROSTAT'!X50)/10^4</f>
        <v/>
      </c>
      <c r="E39" s="1098">
        <f>SUM('Echanges mensuels - EUROSTAT'!C50,'Echanges mensuels - EUROSTAT'!E50,'Echanges mensuels - EUROSTAT'!G50,'Echanges mensuels - EUROSTAT'!I50,'Echanges mensuels - EUROSTAT'!K50,'Echanges mensuels - EUROSTAT'!M50,'Echanges mensuels - EUROSTAT'!O50,'Echanges mensuels - EUROSTAT'!Q50,'Echanges mensuels - EUROSTAT'!S50,'Echanges mensuels - EUROSTAT'!U50,'Echanges mensuels - EUROSTAT'!W50,'Echanges mensuels - EUROSTAT'!Y50)/10^4</f>
        <v/>
      </c>
      <c r="F39" s="1098">
        <f>SUM('Echanges mensuels - EUROSTAT'!Z50,'Echanges mensuels - EUROSTAT'!AB50,'Echanges mensuels - EUROSTAT'!AD50,'Echanges mensuels - EUROSTAT'!AF50,'Echanges mensuels - EUROSTAT'!AH50,'Echanges mensuels - EUROSTAT'!AJ50,'Echanges mensuels - EUROSTAT'!AL50,'Echanges mensuels - EUROSTAT'!AN50,'Echanges mensuels - EUROSTAT'!AP50,'Echanges mensuels - EUROSTAT'!AR50,'Echanges mensuels - EUROSTAT'!AT50,'Echanges mensuels - EUROSTAT'!AV50)/10^4</f>
        <v/>
      </c>
      <c r="G39" s="1098">
        <f>SUM('Echanges mensuels - EUROSTAT'!AA50,'Echanges mensuels - EUROSTAT'!AC50,'Echanges mensuels - EUROSTAT'!AE50,'Echanges mensuels - EUROSTAT'!AG50,'Echanges mensuels - EUROSTAT'!AI50,'Echanges mensuels - EUROSTAT'!AK50,'Echanges mensuels - EUROSTAT'!AM50,'Echanges mensuels - EUROSTAT'!AO50,'Echanges mensuels - EUROSTAT'!AQ50,'Echanges mensuels - EUROSTAT'!AS50,'Echanges mensuels - EUROSTAT'!AU50,'Echanges mensuels - EUROSTAT'!AW50)/10^4</f>
        <v/>
      </c>
      <c r="H39" s="1098">
        <f>SUM('Echanges mensuels - EUROSTAT'!AX50,'Echanges mensuels - EUROSTAT'!AZ50,'Echanges mensuels - EUROSTAT'!BB50,'Echanges mensuels - EUROSTAT'!BD50,'Echanges mensuels - EUROSTAT'!BF50,'Echanges mensuels - EUROSTAT'!BH50,'Echanges mensuels - EUROSTAT'!BJ50,'Echanges mensuels - EUROSTAT'!BL50,'Echanges mensuels - EUROSTAT'!BN50,'Echanges mensuels - EUROSTAT'!BP50,'Echanges mensuels - EUROSTAT'!BR50,'Echanges mensuels - EUROSTAT'!BT50)/10^4</f>
        <v/>
      </c>
      <c r="I39" s="1098">
        <f>SUM('Echanges mensuels - EUROSTAT'!AY50,'Echanges mensuels - EUROSTAT'!BA50,'Echanges mensuels - EUROSTAT'!BC50,'Echanges mensuels - EUROSTAT'!BE50,'Echanges mensuels - EUROSTAT'!BG50,'Echanges mensuels - EUROSTAT'!BI50,'Echanges mensuels - EUROSTAT'!BK50,'Echanges mensuels - EUROSTAT'!BM50,'Echanges mensuels - EUROSTAT'!BO50,'Echanges mensuels - EUROSTAT'!BQ50,'Echanges mensuels - EUROSTAT'!BS50,'Echanges mensuels - EUROSTAT'!BU50)/10^4</f>
        <v/>
      </c>
      <c r="J39" s="1099">
        <f>'Echanges annuels - EUROSTAT'!C68/10^4</f>
        <v/>
      </c>
      <c r="K39" s="1099">
        <f>'Echanges annuels - EUROSTAT'!D68/10^4</f>
        <v/>
      </c>
      <c r="L39" s="1099">
        <f>'Echanges annuels - EUROSTAT'!E68/10^4</f>
        <v/>
      </c>
      <c r="M39" s="1099">
        <f>'Echanges annuels - EUROSTAT'!F68/10^4</f>
        <v/>
      </c>
      <c r="N39" s="1099">
        <f>'Echanges annuels - EUROSTAT'!G68/10^4</f>
        <v/>
      </c>
      <c r="O39" s="1099">
        <f>'Echanges annuels - EUROSTAT'!H68/10^4</f>
        <v/>
      </c>
    </row>
    <row r="40">
      <c r="A40" t="inlineStr">
        <is>
          <t>Soja, raffinée</t>
        </is>
      </c>
      <c r="C40">
        <f>'Echanges mensuels - EUROSTAT'!A51</f>
        <v/>
      </c>
      <c r="D40" s="1098">
        <f>SUM('Echanges mensuels - EUROSTAT'!B51,'Echanges mensuels - EUROSTAT'!D51,'Echanges mensuels - EUROSTAT'!F51,'Echanges mensuels - EUROSTAT'!H51,'Echanges mensuels - EUROSTAT'!J51,'Echanges mensuels - EUROSTAT'!L51,'Echanges mensuels - EUROSTAT'!N51,'Echanges mensuels - EUROSTAT'!P51,'Echanges mensuels - EUROSTAT'!R51,'Echanges mensuels - EUROSTAT'!T51,'Echanges mensuels - EUROSTAT'!V51,'Echanges mensuels - EUROSTAT'!X51)/10^4</f>
        <v/>
      </c>
      <c r="E40" s="1098">
        <f>SUM('Echanges mensuels - EUROSTAT'!C51,'Echanges mensuels - EUROSTAT'!E51,'Echanges mensuels - EUROSTAT'!G51,'Echanges mensuels - EUROSTAT'!I51,'Echanges mensuels - EUROSTAT'!K51,'Echanges mensuels - EUROSTAT'!M51,'Echanges mensuels - EUROSTAT'!O51,'Echanges mensuels - EUROSTAT'!Q51,'Echanges mensuels - EUROSTAT'!S51,'Echanges mensuels - EUROSTAT'!U51,'Echanges mensuels - EUROSTAT'!W51,'Echanges mensuels - EUROSTAT'!Y51)/10^4</f>
        <v/>
      </c>
      <c r="F40" s="1098">
        <f>SUM('Echanges mensuels - EUROSTAT'!Z51,'Echanges mensuels - EUROSTAT'!AB51,'Echanges mensuels - EUROSTAT'!AD51,'Echanges mensuels - EUROSTAT'!AF51,'Echanges mensuels - EUROSTAT'!AH51,'Echanges mensuels - EUROSTAT'!AJ51,'Echanges mensuels - EUROSTAT'!AL51,'Echanges mensuels - EUROSTAT'!AN51,'Echanges mensuels - EUROSTAT'!AP51,'Echanges mensuels - EUROSTAT'!AR51,'Echanges mensuels - EUROSTAT'!AT51,'Echanges mensuels - EUROSTAT'!AV51)/10^4</f>
        <v/>
      </c>
      <c r="G40" s="1098">
        <f>SUM('Echanges mensuels - EUROSTAT'!AA51,'Echanges mensuels - EUROSTAT'!AC51,'Echanges mensuels - EUROSTAT'!AE51,'Echanges mensuels - EUROSTAT'!AG51,'Echanges mensuels - EUROSTAT'!AI51,'Echanges mensuels - EUROSTAT'!AK51,'Echanges mensuels - EUROSTAT'!AM51,'Echanges mensuels - EUROSTAT'!AO51,'Echanges mensuels - EUROSTAT'!AQ51,'Echanges mensuels - EUROSTAT'!AS51,'Echanges mensuels - EUROSTAT'!AU51,'Echanges mensuels - EUROSTAT'!AW51)/10^4</f>
        <v/>
      </c>
      <c r="H40" s="1098">
        <f>SUM('Echanges mensuels - EUROSTAT'!AX51,'Echanges mensuels - EUROSTAT'!AZ51,'Echanges mensuels - EUROSTAT'!BB51,'Echanges mensuels - EUROSTAT'!BD51,'Echanges mensuels - EUROSTAT'!BF51,'Echanges mensuels - EUROSTAT'!BH51,'Echanges mensuels - EUROSTAT'!BJ51,'Echanges mensuels - EUROSTAT'!BL51,'Echanges mensuels - EUROSTAT'!BN51,'Echanges mensuels - EUROSTAT'!BP51,'Echanges mensuels - EUROSTAT'!BR51,'Echanges mensuels - EUROSTAT'!BT51)/10^4</f>
        <v/>
      </c>
      <c r="I40" s="1098">
        <f>SUM('Echanges mensuels - EUROSTAT'!AY51,'Echanges mensuels - EUROSTAT'!BA51,'Echanges mensuels - EUROSTAT'!BC51,'Echanges mensuels - EUROSTAT'!BE51,'Echanges mensuels - EUROSTAT'!BG51,'Echanges mensuels - EUROSTAT'!BI51,'Echanges mensuels - EUROSTAT'!BK51,'Echanges mensuels - EUROSTAT'!BM51,'Echanges mensuels - EUROSTAT'!BO51,'Echanges mensuels - EUROSTAT'!BQ51,'Echanges mensuels - EUROSTAT'!BS51,'Echanges mensuels - EUROSTAT'!BU51)/10^4</f>
        <v/>
      </c>
      <c r="J40" s="1099">
        <f>'Echanges annuels - EUROSTAT'!C69/10^4</f>
        <v/>
      </c>
      <c r="K40" s="1099">
        <f>'Echanges annuels - EUROSTAT'!D69/10^4</f>
        <v/>
      </c>
      <c r="L40" s="1099">
        <f>'Echanges annuels - EUROSTAT'!E69/10^4</f>
        <v/>
      </c>
      <c r="M40" s="1099">
        <f>'Echanges annuels - EUROSTAT'!F69/10^4</f>
        <v/>
      </c>
      <c r="N40" s="1099">
        <f>'Echanges annuels - EUROSTAT'!G69/10^4</f>
        <v/>
      </c>
      <c r="O40" s="1099">
        <f>'Echanges annuels - EUROSTAT'!H69/10^4</f>
        <v/>
      </c>
    </row>
    <row r="41">
      <c r="A41" t="inlineStr">
        <is>
          <t>Olive, brute</t>
        </is>
      </c>
      <c r="C41">
        <f>'Echanges mensuels - EUROSTAT'!A52</f>
        <v/>
      </c>
      <c r="D41" s="1098">
        <f>SUM('Echanges mensuels - EUROSTAT'!B52,'Echanges mensuels - EUROSTAT'!D52,'Echanges mensuels - EUROSTAT'!F52,'Echanges mensuels - EUROSTAT'!H52,'Echanges mensuels - EUROSTAT'!J52,'Echanges mensuels - EUROSTAT'!L52,'Echanges mensuels - EUROSTAT'!N52,'Echanges mensuels - EUROSTAT'!P52,'Echanges mensuels - EUROSTAT'!R52,'Echanges mensuels - EUROSTAT'!T52,'Echanges mensuels - EUROSTAT'!V52,'Echanges mensuels - EUROSTAT'!X52)/10^4</f>
        <v/>
      </c>
      <c r="E41" s="1098">
        <f>SUM('Echanges mensuels - EUROSTAT'!C52,'Echanges mensuels - EUROSTAT'!E52,'Echanges mensuels - EUROSTAT'!G52,'Echanges mensuels - EUROSTAT'!I52,'Echanges mensuels - EUROSTAT'!K52,'Echanges mensuels - EUROSTAT'!M52,'Echanges mensuels - EUROSTAT'!O52,'Echanges mensuels - EUROSTAT'!Q52,'Echanges mensuels - EUROSTAT'!S52,'Echanges mensuels - EUROSTAT'!U52,'Echanges mensuels - EUROSTAT'!W52,'Echanges mensuels - EUROSTAT'!Y52)/10^4</f>
        <v/>
      </c>
      <c r="F41" s="1098">
        <f>SUM('Echanges mensuels - EUROSTAT'!Z52,'Echanges mensuels - EUROSTAT'!AB52,'Echanges mensuels - EUROSTAT'!AD52,'Echanges mensuels - EUROSTAT'!AF52,'Echanges mensuels - EUROSTAT'!AH52,'Echanges mensuels - EUROSTAT'!AJ52,'Echanges mensuels - EUROSTAT'!AL52,'Echanges mensuels - EUROSTAT'!AN52,'Echanges mensuels - EUROSTAT'!AP52,'Echanges mensuels - EUROSTAT'!AR52,'Echanges mensuels - EUROSTAT'!AT52,'Echanges mensuels - EUROSTAT'!AV52)/10^4</f>
        <v/>
      </c>
      <c r="G41" s="1098">
        <f>SUM('Echanges mensuels - EUROSTAT'!AA52,'Echanges mensuels - EUROSTAT'!AC52,'Echanges mensuels - EUROSTAT'!AE52,'Echanges mensuels - EUROSTAT'!AG52,'Echanges mensuels - EUROSTAT'!AI52,'Echanges mensuels - EUROSTAT'!AK52,'Echanges mensuels - EUROSTAT'!AM52,'Echanges mensuels - EUROSTAT'!AO52,'Echanges mensuels - EUROSTAT'!AQ52,'Echanges mensuels - EUROSTAT'!AS52,'Echanges mensuels - EUROSTAT'!AU52,'Echanges mensuels - EUROSTAT'!AW52)/10^4</f>
        <v/>
      </c>
      <c r="H41" s="1098">
        <f>SUM('Echanges mensuels - EUROSTAT'!AX52,'Echanges mensuels - EUROSTAT'!AZ52,'Echanges mensuels - EUROSTAT'!BB52,'Echanges mensuels - EUROSTAT'!BD52,'Echanges mensuels - EUROSTAT'!BF52,'Echanges mensuels - EUROSTAT'!BH52,'Echanges mensuels - EUROSTAT'!BJ52,'Echanges mensuels - EUROSTAT'!BL52,'Echanges mensuels - EUROSTAT'!BN52,'Echanges mensuels - EUROSTAT'!BP52,'Echanges mensuels - EUROSTAT'!BR52,'Echanges mensuels - EUROSTAT'!BT52)/10^4</f>
        <v/>
      </c>
      <c r="I41" s="1098">
        <f>SUM('Echanges mensuels - EUROSTAT'!AY52,'Echanges mensuels - EUROSTAT'!BA52,'Echanges mensuels - EUROSTAT'!BC52,'Echanges mensuels - EUROSTAT'!BE52,'Echanges mensuels - EUROSTAT'!BG52,'Echanges mensuels - EUROSTAT'!BI52,'Echanges mensuels - EUROSTAT'!BK52,'Echanges mensuels - EUROSTAT'!BM52,'Echanges mensuels - EUROSTAT'!BO52,'Echanges mensuels - EUROSTAT'!BQ52,'Echanges mensuels - EUROSTAT'!BS52,'Echanges mensuels - EUROSTAT'!BU52)/10^4</f>
        <v/>
      </c>
      <c r="J41" s="1099">
        <f>'Echanges annuels - EUROSTAT'!C70/10^4</f>
        <v/>
      </c>
      <c r="K41" s="1099">
        <f>'Echanges annuels - EUROSTAT'!D70/10^4</f>
        <v/>
      </c>
      <c r="L41" s="1099">
        <f>'Echanges annuels - EUROSTAT'!E70/10^4</f>
        <v/>
      </c>
      <c r="M41" s="1099">
        <f>'Echanges annuels - EUROSTAT'!F70/10^4</f>
        <v/>
      </c>
      <c r="N41" s="1099">
        <f>'Echanges annuels - EUROSTAT'!G70/10^4</f>
        <v/>
      </c>
      <c r="O41" s="1099">
        <f>'Echanges annuels - EUROSTAT'!H70/10^4</f>
        <v/>
      </c>
    </row>
    <row r="42">
      <c r="A42" t="inlineStr">
        <is>
          <t>Olive, brute</t>
        </is>
      </c>
      <c r="C42">
        <f>'Echanges mensuels - EUROSTAT'!A53</f>
        <v/>
      </c>
      <c r="D42" s="1098">
        <f>SUM('Echanges mensuels - EUROSTAT'!B53,'Echanges mensuels - EUROSTAT'!D53,'Echanges mensuels - EUROSTAT'!F53,'Echanges mensuels - EUROSTAT'!H53,'Echanges mensuels - EUROSTAT'!J53,'Echanges mensuels - EUROSTAT'!L53,'Echanges mensuels - EUROSTAT'!N53,'Echanges mensuels - EUROSTAT'!P53,'Echanges mensuels - EUROSTAT'!R53,'Echanges mensuels - EUROSTAT'!T53,'Echanges mensuels - EUROSTAT'!V53,'Echanges mensuels - EUROSTAT'!X53)/10^4</f>
        <v/>
      </c>
      <c r="E42" s="1098">
        <f>SUM('Echanges mensuels - EUROSTAT'!C53,'Echanges mensuels - EUROSTAT'!E53,'Echanges mensuels - EUROSTAT'!G53,'Echanges mensuels - EUROSTAT'!I53,'Echanges mensuels - EUROSTAT'!K53,'Echanges mensuels - EUROSTAT'!M53,'Echanges mensuels - EUROSTAT'!O53,'Echanges mensuels - EUROSTAT'!Q53,'Echanges mensuels - EUROSTAT'!S53,'Echanges mensuels - EUROSTAT'!U53,'Echanges mensuels - EUROSTAT'!W53,'Echanges mensuels - EUROSTAT'!Y53)/10^4</f>
        <v/>
      </c>
      <c r="F42" s="1098">
        <f>SUM('Echanges mensuels - EUROSTAT'!Z53,'Echanges mensuels - EUROSTAT'!AB53,'Echanges mensuels - EUROSTAT'!AD53,'Echanges mensuels - EUROSTAT'!AF53,'Echanges mensuels - EUROSTAT'!AH53,'Echanges mensuels - EUROSTAT'!AJ53,'Echanges mensuels - EUROSTAT'!AL53,'Echanges mensuels - EUROSTAT'!AN53,'Echanges mensuels - EUROSTAT'!AP53,'Echanges mensuels - EUROSTAT'!AR53,'Echanges mensuels - EUROSTAT'!AT53,'Echanges mensuels - EUROSTAT'!AV53)/10^4</f>
        <v/>
      </c>
      <c r="G42" s="1098">
        <f>SUM('Echanges mensuels - EUROSTAT'!AA53,'Echanges mensuels - EUROSTAT'!AC53,'Echanges mensuels - EUROSTAT'!AE53,'Echanges mensuels - EUROSTAT'!AG53,'Echanges mensuels - EUROSTAT'!AI53,'Echanges mensuels - EUROSTAT'!AK53,'Echanges mensuels - EUROSTAT'!AM53,'Echanges mensuels - EUROSTAT'!AO53,'Echanges mensuels - EUROSTAT'!AQ53,'Echanges mensuels - EUROSTAT'!AS53,'Echanges mensuels - EUROSTAT'!AU53,'Echanges mensuels - EUROSTAT'!AW53)/10^4</f>
        <v/>
      </c>
      <c r="H42" s="1098">
        <f>SUM('Echanges mensuels - EUROSTAT'!AX53,'Echanges mensuels - EUROSTAT'!AZ53,'Echanges mensuels - EUROSTAT'!BB53,'Echanges mensuels - EUROSTAT'!BD53,'Echanges mensuels - EUROSTAT'!BF53,'Echanges mensuels - EUROSTAT'!BH53,'Echanges mensuels - EUROSTAT'!BJ53,'Echanges mensuels - EUROSTAT'!BL53,'Echanges mensuels - EUROSTAT'!BN53,'Echanges mensuels - EUROSTAT'!BP53,'Echanges mensuels - EUROSTAT'!BR53,'Echanges mensuels - EUROSTAT'!BT53)/10^4</f>
        <v/>
      </c>
      <c r="I42" s="1098">
        <f>SUM('Echanges mensuels - EUROSTAT'!AY53,'Echanges mensuels - EUROSTAT'!BA53,'Echanges mensuels - EUROSTAT'!BC53,'Echanges mensuels - EUROSTAT'!BE53,'Echanges mensuels - EUROSTAT'!BG53,'Echanges mensuels - EUROSTAT'!BI53,'Echanges mensuels - EUROSTAT'!BK53,'Echanges mensuels - EUROSTAT'!BM53,'Echanges mensuels - EUROSTAT'!BO53,'Echanges mensuels - EUROSTAT'!BQ53,'Echanges mensuels - EUROSTAT'!BS53,'Echanges mensuels - EUROSTAT'!BU53)/10^4</f>
        <v/>
      </c>
      <c r="J42" s="1099">
        <f>'Echanges annuels - EUROSTAT'!C71/10^4</f>
        <v/>
      </c>
      <c r="K42" s="1099">
        <f>'Echanges annuels - EUROSTAT'!D71/10^4</f>
        <v/>
      </c>
      <c r="L42" s="1099">
        <f>'Echanges annuels - EUROSTAT'!E71/10^4</f>
        <v/>
      </c>
      <c r="M42" s="1099">
        <f>'Echanges annuels - EUROSTAT'!F71/10^4</f>
        <v/>
      </c>
      <c r="N42" s="1099">
        <f>'Echanges annuels - EUROSTAT'!G71/10^4</f>
        <v/>
      </c>
      <c r="O42" s="1099">
        <f>'Echanges annuels - EUROSTAT'!H71/10^4</f>
        <v/>
      </c>
    </row>
    <row r="43">
      <c r="A43" t="inlineStr">
        <is>
          <t>Olive, brute</t>
        </is>
      </c>
      <c r="C43">
        <f>'Echanges mensuels - EUROSTAT'!A54</f>
        <v/>
      </c>
      <c r="D43" s="1098">
        <f>SUM('Echanges mensuels - EUROSTAT'!B54,'Echanges mensuels - EUROSTAT'!D54,'Echanges mensuels - EUROSTAT'!F54,'Echanges mensuels - EUROSTAT'!H54,'Echanges mensuels - EUROSTAT'!J54,'Echanges mensuels - EUROSTAT'!L54,'Echanges mensuels - EUROSTAT'!N54,'Echanges mensuels - EUROSTAT'!P54,'Echanges mensuels - EUROSTAT'!R54,'Echanges mensuels - EUROSTAT'!T54,'Echanges mensuels - EUROSTAT'!V54,'Echanges mensuels - EUROSTAT'!X54)/10^4</f>
        <v/>
      </c>
      <c r="E43" s="1098">
        <f>SUM('Echanges mensuels - EUROSTAT'!C54,'Echanges mensuels - EUROSTAT'!E54,'Echanges mensuels - EUROSTAT'!G54,'Echanges mensuels - EUROSTAT'!I54,'Echanges mensuels - EUROSTAT'!K54,'Echanges mensuels - EUROSTAT'!M54,'Echanges mensuels - EUROSTAT'!O54,'Echanges mensuels - EUROSTAT'!Q54,'Echanges mensuels - EUROSTAT'!S54,'Echanges mensuels - EUROSTAT'!U54,'Echanges mensuels - EUROSTAT'!W54,'Echanges mensuels - EUROSTAT'!Y54)/10^4</f>
        <v/>
      </c>
      <c r="F43" s="1098">
        <f>SUM('Echanges mensuels - EUROSTAT'!Z54,'Echanges mensuels - EUROSTAT'!AB54,'Echanges mensuels - EUROSTAT'!AD54,'Echanges mensuels - EUROSTAT'!AF54,'Echanges mensuels - EUROSTAT'!AH54,'Echanges mensuels - EUROSTAT'!AJ54,'Echanges mensuels - EUROSTAT'!AL54,'Echanges mensuels - EUROSTAT'!AN54,'Echanges mensuels - EUROSTAT'!AP54,'Echanges mensuels - EUROSTAT'!AR54,'Echanges mensuels - EUROSTAT'!AT54,'Echanges mensuels - EUROSTAT'!AV54)/10^4</f>
        <v/>
      </c>
      <c r="G43" s="1098">
        <f>SUM('Echanges mensuels - EUROSTAT'!AA54,'Echanges mensuels - EUROSTAT'!AC54,'Echanges mensuels - EUROSTAT'!AE54,'Echanges mensuels - EUROSTAT'!AG54,'Echanges mensuels - EUROSTAT'!AI54,'Echanges mensuels - EUROSTAT'!AK54,'Echanges mensuels - EUROSTAT'!AM54,'Echanges mensuels - EUROSTAT'!AO54,'Echanges mensuels - EUROSTAT'!AQ54,'Echanges mensuels - EUROSTAT'!AS54,'Echanges mensuels - EUROSTAT'!AU54,'Echanges mensuels - EUROSTAT'!AW54)/10^4</f>
        <v/>
      </c>
      <c r="H43" s="1098">
        <f>SUM('Echanges mensuels - EUROSTAT'!AX54,'Echanges mensuels - EUROSTAT'!AZ54,'Echanges mensuels - EUROSTAT'!BB54,'Echanges mensuels - EUROSTAT'!BD54,'Echanges mensuels - EUROSTAT'!BF54,'Echanges mensuels - EUROSTAT'!BH54,'Echanges mensuels - EUROSTAT'!BJ54,'Echanges mensuels - EUROSTAT'!BL54,'Echanges mensuels - EUROSTAT'!BN54,'Echanges mensuels - EUROSTAT'!BP54,'Echanges mensuels - EUROSTAT'!BR54,'Echanges mensuels - EUROSTAT'!BT54)/10^4</f>
        <v/>
      </c>
      <c r="I43" s="1098">
        <f>SUM('Echanges mensuels - EUROSTAT'!AY54,'Echanges mensuels - EUROSTAT'!BA54,'Echanges mensuels - EUROSTAT'!BC54,'Echanges mensuels - EUROSTAT'!BE54,'Echanges mensuels - EUROSTAT'!BG54,'Echanges mensuels - EUROSTAT'!BI54,'Echanges mensuels - EUROSTAT'!BK54,'Echanges mensuels - EUROSTAT'!BM54,'Echanges mensuels - EUROSTAT'!BO54,'Echanges mensuels - EUROSTAT'!BQ54,'Echanges mensuels - EUROSTAT'!BS54,'Echanges mensuels - EUROSTAT'!BU54)/10^4</f>
        <v/>
      </c>
      <c r="J43" s="1099">
        <f>'Echanges annuels - EUROSTAT'!C72/10^4</f>
        <v/>
      </c>
      <c r="K43" s="1099">
        <f>'Echanges annuels - EUROSTAT'!D72/10^4</f>
        <v/>
      </c>
      <c r="L43" s="1099">
        <f>'Echanges annuels - EUROSTAT'!E72/10^4</f>
        <v/>
      </c>
      <c r="M43" s="1099">
        <f>'Echanges annuels - EUROSTAT'!F72/10^4</f>
        <v/>
      </c>
      <c r="N43" s="1099">
        <f>'Echanges annuels - EUROSTAT'!G72/10^4</f>
        <v/>
      </c>
      <c r="O43" s="1099">
        <f>'Echanges annuels - EUROSTAT'!H72/10^4</f>
        <v/>
      </c>
    </row>
    <row r="44">
      <c r="A44" t="inlineStr">
        <is>
          <t>Olive, brute</t>
        </is>
      </c>
      <c r="C44">
        <f>'Echanges mensuels - EUROSTAT'!A55</f>
        <v/>
      </c>
      <c r="D44" s="1098">
        <f>SUM('Echanges mensuels - EUROSTAT'!B55,'Echanges mensuels - EUROSTAT'!D55,'Echanges mensuels - EUROSTAT'!F55,'Echanges mensuels - EUROSTAT'!H55,'Echanges mensuels - EUROSTAT'!J55,'Echanges mensuels - EUROSTAT'!L55,'Echanges mensuels - EUROSTAT'!N55,'Echanges mensuels - EUROSTAT'!P55,'Echanges mensuels - EUROSTAT'!R55,'Echanges mensuels - EUROSTAT'!T55,'Echanges mensuels - EUROSTAT'!V55,'Echanges mensuels - EUROSTAT'!X55)/10^4</f>
        <v/>
      </c>
      <c r="E44" s="1098">
        <f>SUM('Echanges mensuels - EUROSTAT'!C55,'Echanges mensuels - EUROSTAT'!E55,'Echanges mensuels - EUROSTAT'!G55,'Echanges mensuels - EUROSTAT'!I55,'Echanges mensuels - EUROSTAT'!K55,'Echanges mensuels - EUROSTAT'!M55,'Echanges mensuels - EUROSTAT'!O55,'Echanges mensuels - EUROSTAT'!Q55,'Echanges mensuels - EUROSTAT'!S55,'Echanges mensuels - EUROSTAT'!U55,'Echanges mensuels - EUROSTAT'!W55,'Echanges mensuels - EUROSTAT'!Y55)/10^4</f>
        <v/>
      </c>
      <c r="F44" s="1098">
        <f>SUM('Echanges mensuels - EUROSTAT'!Z55,'Echanges mensuels - EUROSTAT'!AB55,'Echanges mensuels - EUROSTAT'!AD55,'Echanges mensuels - EUROSTAT'!AF55,'Echanges mensuels - EUROSTAT'!AH55,'Echanges mensuels - EUROSTAT'!AJ55,'Echanges mensuels - EUROSTAT'!AL55,'Echanges mensuels - EUROSTAT'!AN55,'Echanges mensuels - EUROSTAT'!AP55,'Echanges mensuels - EUROSTAT'!AR55,'Echanges mensuels - EUROSTAT'!AT55,'Echanges mensuels - EUROSTAT'!AV55)/10^4</f>
        <v/>
      </c>
      <c r="G44" s="1098">
        <f>SUM('Echanges mensuels - EUROSTAT'!AA55,'Echanges mensuels - EUROSTAT'!AC55,'Echanges mensuels - EUROSTAT'!AE55,'Echanges mensuels - EUROSTAT'!AG55,'Echanges mensuels - EUROSTAT'!AI55,'Echanges mensuels - EUROSTAT'!AK55,'Echanges mensuels - EUROSTAT'!AM55,'Echanges mensuels - EUROSTAT'!AO55,'Echanges mensuels - EUROSTAT'!AQ55,'Echanges mensuels - EUROSTAT'!AS55,'Echanges mensuels - EUROSTAT'!AU55,'Echanges mensuels - EUROSTAT'!AW55)/10^4</f>
        <v/>
      </c>
      <c r="H44" s="1098">
        <f>SUM('Echanges mensuels - EUROSTAT'!AX55,'Echanges mensuels - EUROSTAT'!AZ55,'Echanges mensuels - EUROSTAT'!BB55,'Echanges mensuels - EUROSTAT'!BD55,'Echanges mensuels - EUROSTAT'!BF55,'Echanges mensuels - EUROSTAT'!BH55,'Echanges mensuels - EUROSTAT'!BJ55,'Echanges mensuels - EUROSTAT'!BL55,'Echanges mensuels - EUROSTAT'!BN55,'Echanges mensuels - EUROSTAT'!BP55,'Echanges mensuels - EUROSTAT'!BR55,'Echanges mensuels - EUROSTAT'!BT55)/10^4</f>
        <v/>
      </c>
      <c r="I44" s="1098">
        <f>SUM('Echanges mensuels - EUROSTAT'!AY55,'Echanges mensuels - EUROSTAT'!BA55,'Echanges mensuels - EUROSTAT'!BC55,'Echanges mensuels - EUROSTAT'!BE55,'Echanges mensuels - EUROSTAT'!BG55,'Echanges mensuels - EUROSTAT'!BI55,'Echanges mensuels - EUROSTAT'!BK55,'Echanges mensuels - EUROSTAT'!BM55,'Echanges mensuels - EUROSTAT'!BO55,'Echanges mensuels - EUROSTAT'!BQ55,'Echanges mensuels - EUROSTAT'!BS55,'Echanges mensuels - EUROSTAT'!BU55)/10^4</f>
        <v/>
      </c>
      <c r="J44" s="1099">
        <f>'Echanges annuels - EUROSTAT'!C73/10^4</f>
        <v/>
      </c>
      <c r="K44" s="1099">
        <f>'Echanges annuels - EUROSTAT'!D73/10^4</f>
        <v/>
      </c>
      <c r="L44" s="1099">
        <f>'Echanges annuels - EUROSTAT'!E73/10^4</f>
        <v/>
      </c>
      <c r="M44" s="1099">
        <f>'Echanges annuels - EUROSTAT'!F73/10^4</f>
        <v/>
      </c>
      <c r="N44" s="1099">
        <f>'Echanges annuels - EUROSTAT'!G73/10^4</f>
        <v/>
      </c>
      <c r="O44" s="1099">
        <f>'Echanges annuels - EUROSTAT'!H73/10^4</f>
        <v/>
      </c>
    </row>
    <row r="45">
      <c r="A45" t="inlineStr">
        <is>
          <t>Olive, brute</t>
        </is>
      </c>
      <c r="C45">
        <f>'Echanges mensuels - EUROSTAT'!A56</f>
        <v/>
      </c>
      <c r="D45" s="1098">
        <f>SUM('Echanges mensuels - EUROSTAT'!B56,'Echanges mensuels - EUROSTAT'!D56,'Echanges mensuels - EUROSTAT'!F56,'Echanges mensuels - EUROSTAT'!H56,'Echanges mensuels - EUROSTAT'!J56,'Echanges mensuels - EUROSTAT'!L56,'Echanges mensuels - EUROSTAT'!N56,'Echanges mensuels - EUROSTAT'!P56,'Echanges mensuels - EUROSTAT'!R56,'Echanges mensuels - EUROSTAT'!T56,'Echanges mensuels - EUROSTAT'!V56,'Echanges mensuels - EUROSTAT'!X56)/10^4</f>
        <v/>
      </c>
      <c r="E45" s="1098">
        <f>SUM('Echanges mensuels - EUROSTAT'!C56,'Echanges mensuels - EUROSTAT'!E56,'Echanges mensuels - EUROSTAT'!G56,'Echanges mensuels - EUROSTAT'!I56,'Echanges mensuels - EUROSTAT'!K56,'Echanges mensuels - EUROSTAT'!M56,'Echanges mensuels - EUROSTAT'!O56,'Echanges mensuels - EUROSTAT'!Q56,'Echanges mensuels - EUROSTAT'!S56,'Echanges mensuels - EUROSTAT'!U56,'Echanges mensuels - EUROSTAT'!W56,'Echanges mensuels - EUROSTAT'!Y56)/10^4</f>
        <v/>
      </c>
      <c r="F45" s="1098">
        <f>SUM('Echanges mensuels - EUROSTAT'!Z56,'Echanges mensuels - EUROSTAT'!AB56,'Echanges mensuels - EUROSTAT'!AD56,'Echanges mensuels - EUROSTAT'!AF56,'Echanges mensuels - EUROSTAT'!AH56,'Echanges mensuels - EUROSTAT'!AJ56,'Echanges mensuels - EUROSTAT'!AL56,'Echanges mensuels - EUROSTAT'!AN56,'Echanges mensuels - EUROSTAT'!AP56,'Echanges mensuels - EUROSTAT'!AR56,'Echanges mensuels - EUROSTAT'!AT56,'Echanges mensuels - EUROSTAT'!AV56)/10^4</f>
        <v/>
      </c>
      <c r="G45" s="1098">
        <f>SUM('Echanges mensuels - EUROSTAT'!AA56,'Echanges mensuels - EUROSTAT'!AC56,'Echanges mensuels - EUROSTAT'!AE56,'Echanges mensuels - EUROSTAT'!AG56,'Echanges mensuels - EUROSTAT'!AI56,'Echanges mensuels - EUROSTAT'!AK56,'Echanges mensuels - EUROSTAT'!AM56,'Echanges mensuels - EUROSTAT'!AO56,'Echanges mensuels - EUROSTAT'!AQ56,'Echanges mensuels - EUROSTAT'!AS56,'Echanges mensuels - EUROSTAT'!AU56,'Echanges mensuels - EUROSTAT'!AW56)/10^4</f>
        <v/>
      </c>
      <c r="H45" s="1098">
        <f>SUM('Echanges mensuels - EUROSTAT'!AX56,'Echanges mensuels - EUROSTAT'!AZ56,'Echanges mensuels - EUROSTAT'!BB56,'Echanges mensuels - EUROSTAT'!BD56,'Echanges mensuels - EUROSTAT'!BF56,'Echanges mensuels - EUROSTAT'!BH56,'Echanges mensuels - EUROSTAT'!BJ56,'Echanges mensuels - EUROSTAT'!BL56,'Echanges mensuels - EUROSTAT'!BN56,'Echanges mensuels - EUROSTAT'!BP56,'Echanges mensuels - EUROSTAT'!BR56,'Echanges mensuels - EUROSTAT'!BT56)/10^4</f>
        <v/>
      </c>
      <c r="I45" s="1098">
        <f>SUM('Echanges mensuels - EUROSTAT'!AY56,'Echanges mensuels - EUROSTAT'!BA56,'Echanges mensuels - EUROSTAT'!BC56,'Echanges mensuels - EUROSTAT'!BE56,'Echanges mensuels - EUROSTAT'!BG56,'Echanges mensuels - EUROSTAT'!BI56,'Echanges mensuels - EUROSTAT'!BK56,'Echanges mensuels - EUROSTAT'!BM56,'Echanges mensuels - EUROSTAT'!BO56,'Echanges mensuels - EUROSTAT'!BQ56,'Echanges mensuels - EUROSTAT'!BS56,'Echanges mensuels - EUROSTAT'!BU56)/10^4</f>
        <v/>
      </c>
      <c r="J45" s="1099">
        <f>'Echanges annuels - EUROSTAT'!C74/10^4</f>
        <v/>
      </c>
      <c r="K45" s="1099">
        <f>'Echanges annuels - EUROSTAT'!D74/10^4</f>
        <v/>
      </c>
      <c r="L45" s="1099">
        <f>'Echanges annuels - EUROSTAT'!E74/10^4</f>
        <v/>
      </c>
      <c r="M45" s="1099">
        <f>'Echanges annuels - EUROSTAT'!F74/10^4</f>
        <v/>
      </c>
      <c r="N45" s="1099">
        <f>'Echanges annuels - EUROSTAT'!G74/10^4</f>
        <v/>
      </c>
      <c r="O45" s="1099">
        <f>'Echanges annuels - EUROSTAT'!H74/10^4</f>
        <v/>
      </c>
    </row>
    <row r="46">
      <c r="A46" t="inlineStr">
        <is>
          <t>Olive, brute</t>
        </is>
      </c>
      <c r="C46">
        <f>'Echanges mensuels - EUROSTAT'!A57</f>
        <v/>
      </c>
      <c r="D46" s="1098">
        <f>SUM('Echanges mensuels - EUROSTAT'!B57,'Echanges mensuels - EUROSTAT'!D57,'Echanges mensuels - EUROSTAT'!F57,'Echanges mensuels - EUROSTAT'!H57,'Echanges mensuels - EUROSTAT'!J57,'Echanges mensuels - EUROSTAT'!L57,'Echanges mensuels - EUROSTAT'!N57,'Echanges mensuels - EUROSTAT'!P57,'Echanges mensuels - EUROSTAT'!R57,'Echanges mensuels - EUROSTAT'!T57,'Echanges mensuels - EUROSTAT'!V57,'Echanges mensuels - EUROSTAT'!X57)/10^4</f>
        <v/>
      </c>
      <c r="E46" s="1098">
        <f>SUM('Echanges mensuels - EUROSTAT'!C57,'Echanges mensuels - EUROSTAT'!E57,'Echanges mensuels - EUROSTAT'!G57,'Echanges mensuels - EUROSTAT'!I57,'Echanges mensuels - EUROSTAT'!K57,'Echanges mensuels - EUROSTAT'!M57,'Echanges mensuels - EUROSTAT'!O57,'Echanges mensuels - EUROSTAT'!Q57,'Echanges mensuels - EUROSTAT'!S57,'Echanges mensuels - EUROSTAT'!U57,'Echanges mensuels - EUROSTAT'!W57,'Echanges mensuels - EUROSTAT'!Y57)/10^4</f>
        <v/>
      </c>
      <c r="F46" s="1098">
        <f>SUM('Echanges mensuels - EUROSTAT'!Z57,'Echanges mensuels - EUROSTAT'!AB57,'Echanges mensuels - EUROSTAT'!AD57,'Echanges mensuels - EUROSTAT'!AF57,'Echanges mensuels - EUROSTAT'!AH57,'Echanges mensuels - EUROSTAT'!AJ57,'Echanges mensuels - EUROSTAT'!AL57,'Echanges mensuels - EUROSTAT'!AN57,'Echanges mensuels - EUROSTAT'!AP57,'Echanges mensuels - EUROSTAT'!AR57,'Echanges mensuels - EUROSTAT'!AT57,'Echanges mensuels - EUROSTAT'!AV57)/10^4</f>
        <v/>
      </c>
      <c r="G46" s="1098">
        <f>SUM('Echanges mensuels - EUROSTAT'!AA57,'Echanges mensuels - EUROSTAT'!AC57,'Echanges mensuels - EUROSTAT'!AE57,'Echanges mensuels - EUROSTAT'!AG57,'Echanges mensuels - EUROSTAT'!AI57,'Echanges mensuels - EUROSTAT'!AK57,'Echanges mensuels - EUROSTAT'!AM57,'Echanges mensuels - EUROSTAT'!AO57,'Echanges mensuels - EUROSTAT'!AQ57,'Echanges mensuels - EUROSTAT'!AS57,'Echanges mensuels - EUROSTAT'!AU57,'Echanges mensuels - EUROSTAT'!AW57)/10^4</f>
        <v/>
      </c>
      <c r="H46" s="1098">
        <f>SUM('Echanges mensuels - EUROSTAT'!AX57,'Echanges mensuels - EUROSTAT'!AZ57,'Echanges mensuels - EUROSTAT'!BB57,'Echanges mensuels - EUROSTAT'!BD57,'Echanges mensuels - EUROSTAT'!BF57,'Echanges mensuels - EUROSTAT'!BH57,'Echanges mensuels - EUROSTAT'!BJ57,'Echanges mensuels - EUROSTAT'!BL57,'Echanges mensuels - EUROSTAT'!BN57,'Echanges mensuels - EUROSTAT'!BP57,'Echanges mensuels - EUROSTAT'!BR57,'Echanges mensuels - EUROSTAT'!BT57)/10^4</f>
        <v/>
      </c>
      <c r="I46" s="1098">
        <f>SUM('Echanges mensuels - EUROSTAT'!AY57,'Echanges mensuels - EUROSTAT'!BA57,'Echanges mensuels - EUROSTAT'!BC57,'Echanges mensuels - EUROSTAT'!BE57,'Echanges mensuels - EUROSTAT'!BG57,'Echanges mensuels - EUROSTAT'!BI57,'Echanges mensuels - EUROSTAT'!BK57,'Echanges mensuels - EUROSTAT'!BM57,'Echanges mensuels - EUROSTAT'!BO57,'Echanges mensuels - EUROSTAT'!BQ57,'Echanges mensuels - EUROSTAT'!BS57,'Echanges mensuels - EUROSTAT'!BU57)/10^4</f>
        <v/>
      </c>
      <c r="J46" s="1099">
        <f>'Echanges annuels - EUROSTAT'!C75/10^4</f>
        <v/>
      </c>
      <c r="K46" s="1099">
        <f>'Echanges annuels - EUROSTAT'!D75/10^4</f>
        <v/>
      </c>
      <c r="L46" s="1099">
        <f>'Echanges annuels - EUROSTAT'!E75/10^4</f>
        <v/>
      </c>
      <c r="M46" s="1099">
        <f>'Echanges annuels - EUROSTAT'!F75/10^4</f>
        <v/>
      </c>
      <c r="N46" s="1099">
        <f>'Echanges annuels - EUROSTAT'!G75/10^4</f>
        <v/>
      </c>
      <c r="O46" s="1099">
        <f>'Echanges annuels - EUROSTAT'!H75/10^4</f>
        <v/>
      </c>
    </row>
    <row r="47">
      <c r="A47" t="inlineStr">
        <is>
          <t>Olive, brute</t>
        </is>
      </c>
      <c r="C47">
        <f>'Echanges mensuels - EUROSTAT'!A58</f>
        <v/>
      </c>
      <c r="D47" s="1098">
        <f>SUM('Echanges mensuels - EUROSTAT'!B58,'Echanges mensuels - EUROSTAT'!D58,'Echanges mensuels - EUROSTAT'!F58,'Echanges mensuels - EUROSTAT'!H58,'Echanges mensuels - EUROSTAT'!J58,'Echanges mensuels - EUROSTAT'!L58,'Echanges mensuels - EUROSTAT'!N58,'Echanges mensuels - EUROSTAT'!P58,'Echanges mensuels - EUROSTAT'!R58,'Echanges mensuels - EUROSTAT'!T58,'Echanges mensuels - EUROSTAT'!V58,'Echanges mensuels - EUROSTAT'!X58)/10^4</f>
        <v/>
      </c>
      <c r="E47" s="1098">
        <f>SUM('Echanges mensuels - EUROSTAT'!C58,'Echanges mensuels - EUROSTAT'!E58,'Echanges mensuels - EUROSTAT'!G58,'Echanges mensuels - EUROSTAT'!I58,'Echanges mensuels - EUROSTAT'!K58,'Echanges mensuels - EUROSTAT'!M58,'Echanges mensuels - EUROSTAT'!O58,'Echanges mensuels - EUROSTAT'!Q58,'Echanges mensuels - EUROSTAT'!S58,'Echanges mensuels - EUROSTAT'!U58,'Echanges mensuels - EUROSTAT'!W58,'Echanges mensuels - EUROSTAT'!Y58)/10^4</f>
        <v/>
      </c>
      <c r="F47" s="1098">
        <f>SUM('Echanges mensuels - EUROSTAT'!Z58,'Echanges mensuels - EUROSTAT'!AB58,'Echanges mensuels - EUROSTAT'!AD58,'Echanges mensuels - EUROSTAT'!AF58,'Echanges mensuels - EUROSTAT'!AH58,'Echanges mensuels - EUROSTAT'!AJ58,'Echanges mensuels - EUROSTAT'!AL58,'Echanges mensuels - EUROSTAT'!AN58,'Echanges mensuels - EUROSTAT'!AP58,'Echanges mensuels - EUROSTAT'!AR58,'Echanges mensuels - EUROSTAT'!AT58,'Echanges mensuels - EUROSTAT'!AV58)/10^4</f>
        <v/>
      </c>
      <c r="G47" s="1098">
        <f>SUM('Echanges mensuels - EUROSTAT'!AA58,'Echanges mensuels - EUROSTAT'!AC58,'Echanges mensuels - EUROSTAT'!AE58,'Echanges mensuels - EUROSTAT'!AG58,'Echanges mensuels - EUROSTAT'!AI58,'Echanges mensuels - EUROSTAT'!AK58,'Echanges mensuels - EUROSTAT'!AM58,'Echanges mensuels - EUROSTAT'!AO58,'Echanges mensuels - EUROSTAT'!AQ58,'Echanges mensuels - EUROSTAT'!AS58,'Echanges mensuels - EUROSTAT'!AU58,'Echanges mensuels - EUROSTAT'!AW58)/10^4</f>
        <v/>
      </c>
      <c r="H47" s="1098">
        <f>SUM('Echanges mensuels - EUROSTAT'!AX58,'Echanges mensuels - EUROSTAT'!AZ58,'Echanges mensuels - EUROSTAT'!BB58,'Echanges mensuels - EUROSTAT'!BD58,'Echanges mensuels - EUROSTAT'!BF58,'Echanges mensuels - EUROSTAT'!BH58,'Echanges mensuels - EUROSTAT'!BJ58,'Echanges mensuels - EUROSTAT'!BL58,'Echanges mensuels - EUROSTAT'!BN58,'Echanges mensuels - EUROSTAT'!BP58,'Echanges mensuels - EUROSTAT'!BR58,'Echanges mensuels - EUROSTAT'!BT58)/10^4</f>
        <v/>
      </c>
      <c r="I47" s="1098">
        <f>SUM('Echanges mensuels - EUROSTAT'!AY58,'Echanges mensuels - EUROSTAT'!BA58,'Echanges mensuels - EUROSTAT'!BC58,'Echanges mensuels - EUROSTAT'!BE58,'Echanges mensuels - EUROSTAT'!BG58,'Echanges mensuels - EUROSTAT'!BI58,'Echanges mensuels - EUROSTAT'!BK58,'Echanges mensuels - EUROSTAT'!BM58,'Echanges mensuels - EUROSTAT'!BO58,'Echanges mensuels - EUROSTAT'!BQ58,'Echanges mensuels - EUROSTAT'!BS58,'Echanges mensuels - EUROSTAT'!BU58)/10^4</f>
        <v/>
      </c>
      <c r="J47" s="1099">
        <f>'Echanges annuels - EUROSTAT'!C76/10^4</f>
        <v/>
      </c>
      <c r="K47" s="1099">
        <f>'Echanges annuels - EUROSTAT'!D76/10^4</f>
        <v/>
      </c>
      <c r="L47" s="1099">
        <f>'Echanges annuels - EUROSTAT'!E76/10^4</f>
        <v/>
      </c>
      <c r="M47" s="1099">
        <f>'Echanges annuels - EUROSTAT'!F76/10^4</f>
        <v/>
      </c>
      <c r="N47" s="1099">
        <f>'Echanges annuels - EUROSTAT'!G76/10^4</f>
        <v/>
      </c>
      <c r="O47" s="1099">
        <f>'Echanges annuels - EUROSTAT'!H76/10^4</f>
        <v/>
      </c>
    </row>
    <row r="48">
      <c r="A48" t="inlineStr">
        <is>
          <t>Olive, brute</t>
        </is>
      </c>
      <c r="C48">
        <f>'Echanges mensuels - EUROSTAT'!A59</f>
        <v/>
      </c>
      <c r="D48" s="1098">
        <f>SUM('Echanges mensuels - EUROSTAT'!B59,'Echanges mensuels - EUROSTAT'!D59,'Echanges mensuels - EUROSTAT'!F59,'Echanges mensuels - EUROSTAT'!H59,'Echanges mensuels - EUROSTAT'!J59,'Echanges mensuels - EUROSTAT'!L59,'Echanges mensuels - EUROSTAT'!N59,'Echanges mensuels - EUROSTAT'!P59,'Echanges mensuels - EUROSTAT'!R59,'Echanges mensuels - EUROSTAT'!T59,'Echanges mensuels - EUROSTAT'!V59,'Echanges mensuels - EUROSTAT'!X59)/10^4</f>
        <v/>
      </c>
      <c r="E48" s="1098">
        <f>SUM('Echanges mensuels - EUROSTAT'!C59,'Echanges mensuels - EUROSTAT'!E59,'Echanges mensuels - EUROSTAT'!G59,'Echanges mensuels - EUROSTAT'!I59,'Echanges mensuels - EUROSTAT'!K59,'Echanges mensuels - EUROSTAT'!M59,'Echanges mensuels - EUROSTAT'!O59,'Echanges mensuels - EUROSTAT'!Q59,'Echanges mensuels - EUROSTAT'!S59,'Echanges mensuels - EUROSTAT'!U59,'Echanges mensuels - EUROSTAT'!W59,'Echanges mensuels - EUROSTAT'!Y59)/10^4</f>
        <v/>
      </c>
      <c r="F48" s="1098">
        <f>SUM('Echanges mensuels - EUROSTAT'!Z59,'Echanges mensuels - EUROSTAT'!AB59,'Echanges mensuels - EUROSTAT'!AD59,'Echanges mensuels - EUROSTAT'!AF59,'Echanges mensuels - EUROSTAT'!AH59,'Echanges mensuels - EUROSTAT'!AJ59,'Echanges mensuels - EUROSTAT'!AL59,'Echanges mensuels - EUROSTAT'!AN59,'Echanges mensuels - EUROSTAT'!AP59,'Echanges mensuels - EUROSTAT'!AR59,'Echanges mensuels - EUROSTAT'!AT59,'Echanges mensuels - EUROSTAT'!AV59)/10^4</f>
        <v/>
      </c>
      <c r="G48" s="1098">
        <f>SUM('Echanges mensuels - EUROSTAT'!AA59,'Echanges mensuels - EUROSTAT'!AC59,'Echanges mensuels - EUROSTAT'!AE59,'Echanges mensuels - EUROSTAT'!AG59,'Echanges mensuels - EUROSTAT'!AI59,'Echanges mensuels - EUROSTAT'!AK59,'Echanges mensuels - EUROSTAT'!AM59,'Echanges mensuels - EUROSTAT'!AO59,'Echanges mensuels - EUROSTAT'!AQ59,'Echanges mensuels - EUROSTAT'!AS59,'Echanges mensuels - EUROSTAT'!AU59,'Echanges mensuels - EUROSTAT'!AW59)/10^4</f>
        <v/>
      </c>
      <c r="H48" s="1098">
        <f>SUM('Echanges mensuels - EUROSTAT'!AX59,'Echanges mensuels - EUROSTAT'!AZ59,'Echanges mensuels - EUROSTAT'!BB59,'Echanges mensuels - EUROSTAT'!BD59,'Echanges mensuels - EUROSTAT'!BF59,'Echanges mensuels - EUROSTAT'!BH59,'Echanges mensuels - EUROSTAT'!BJ59,'Echanges mensuels - EUROSTAT'!BL59,'Echanges mensuels - EUROSTAT'!BN59,'Echanges mensuels - EUROSTAT'!BP59,'Echanges mensuels - EUROSTAT'!BR59,'Echanges mensuels - EUROSTAT'!BT59)/10^4</f>
        <v/>
      </c>
      <c r="I48" s="1098">
        <f>SUM('Echanges mensuels - EUROSTAT'!AY59,'Echanges mensuels - EUROSTAT'!BA59,'Echanges mensuels - EUROSTAT'!BC59,'Echanges mensuels - EUROSTAT'!BE59,'Echanges mensuels - EUROSTAT'!BG59,'Echanges mensuels - EUROSTAT'!BI59,'Echanges mensuels - EUROSTAT'!BK59,'Echanges mensuels - EUROSTAT'!BM59,'Echanges mensuels - EUROSTAT'!BO59,'Echanges mensuels - EUROSTAT'!BQ59,'Echanges mensuels - EUROSTAT'!BS59,'Echanges mensuels - EUROSTAT'!BU59)/10^4</f>
        <v/>
      </c>
      <c r="J48" s="1099">
        <f>'Echanges annuels - EUROSTAT'!C77/10^4</f>
        <v/>
      </c>
      <c r="K48" s="1099">
        <f>'Echanges annuels - EUROSTAT'!D77/10^4</f>
        <v/>
      </c>
      <c r="L48" s="1099">
        <f>'Echanges annuels - EUROSTAT'!E77/10^4</f>
        <v/>
      </c>
      <c r="M48" s="1099">
        <f>'Echanges annuels - EUROSTAT'!F77/10^4</f>
        <v/>
      </c>
      <c r="N48" s="1099">
        <f>'Echanges annuels - EUROSTAT'!G77/10^4</f>
        <v/>
      </c>
      <c r="O48" s="1099">
        <f>'Echanges annuels - EUROSTAT'!H77/10^4</f>
        <v/>
      </c>
    </row>
    <row r="49">
      <c r="A49" t="inlineStr">
        <is>
          <t>Olive, brute</t>
        </is>
      </c>
      <c r="C49">
        <f>'Echanges mensuels - EUROSTAT'!A60</f>
        <v/>
      </c>
      <c r="D49" s="1098">
        <f>SUM('Echanges mensuels - EUROSTAT'!B60,'Echanges mensuels - EUROSTAT'!D60,'Echanges mensuels - EUROSTAT'!F60,'Echanges mensuels - EUROSTAT'!H60,'Echanges mensuels - EUROSTAT'!J60,'Echanges mensuels - EUROSTAT'!L60,'Echanges mensuels - EUROSTAT'!N60,'Echanges mensuels - EUROSTAT'!P60,'Echanges mensuels - EUROSTAT'!R60,'Echanges mensuels - EUROSTAT'!T60,'Echanges mensuels - EUROSTAT'!V60,'Echanges mensuels - EUROSTAT'!X60)/10^4</f>
        <v/>
      </c>
      <c r="E49" s="1098">
        <f>SUM('Echanges mensuels - EUROSTAT'!C60,'Echanges mensuels - EUROSTAT'!E60,'Echanges mensuels - EUROSTAT'!G60,'Echanges mensuels - EUROSTAT'!I60,'Echanges mensuels - EUROSTAT'!K60,'Echanges mensuels - EUROSTAT'!M60,'Echanges mensuels - EUROSTAT'!O60,'Echanges mensuels - EUROSTAT'!Q60,'Echanges mensuels - EUROSTAT'!S60,'Echanges mensuels - EUROSTAT'!U60,'Echanges mensuels - EUROSTAT'!W60,'Echanges mensuels - EUROSTAT'!Y60)/10^4</f>
        <v/>
      </c>
      <c r="F49" s="1098">
        <f>SUM('Echanges mensuels - EUROSTAT'!Z60,'Echanges mensuels - EUROSTAT'!AB60,'Echanges mensuels - EUROSTAT'!AD60,'Echanges mensuels - EUROSTAT'!AF60,'Echanges mensuels - EUROSTAT'!AH60,'Echanges mensuels - EUROSTAT'!AJ60,'Echanges mensuels - EUROSTAT'!AL60,'Echanges mensuels - EUROSTAT'!AN60,'Echanges mensuels - EUROSTAT'!AP60,'Echanges mensuels - EUROSTAT'!AR60,'Echanges mensuels - EUROSTAT'!AT60,'Echanges mensuels - EUROSTAT'!AV60)/10^4</f>
        <v/>
      </c>
      <c r="G49" s="1098">
        <f>SUM('Echanges mensuels - EUROSTAT'!AA60,'Echanges mensuels - EUROSTAT'!AC60,'Echanges mensuels - EUROSTAT'!AE60,'Echanges mensuels - EUROSTAT'!AG60,'Echanges mensuels - EUROSTAT'!AI60,'Echanges mensuels - EUROSTAT'!AK60,'Echanges mensuels - EUROSTAT'!AM60,'Echanges mensuels - EUROSTAT'!AO60,'Echanges mensuels - EUROSTAT'!AQ60,'Echanges mensuels - EUROSTAT'!AS60,'Echanges mensuels - EUROSTAT'!AU60,'Echanges mensuels - EUROSTAT'!AW60)/10^4</f>
        <v/>
      </c>
      <c r="H49" s="1098">
        <f>SUM('Echanges mensuels - EUROSTAT'!AX60,'Echanges mensuels - EUROSTAT'!AZ60,'Echanges mensuels - EUROSTAT'!BB60,'Echanges mensuels - EUROSTAT'!BD60,'Echanges mensuels - EUROSTAT'!BF60,'Echanges mensuels - EUROSTAT'!BH60,'Echanges mensuels - EUROSTAT'!BJ60,'Echanges mensuels - EUROSTAT'!BL60,'Echanges mensuels - EUROSTAT'!BN60,'Echanges mensuels - EUROSTAT'!BP60,'Echanges mensuels - EUROSTAT'!BR60,'Echanges mensuels - EUROSTAT'!BT60)/10^4</f>
        <v/>
      </c>
      <c r="I49" s="1098">
        <f>SUM('Echanges mensuels - EUROSTAT'!AY60,'Echanges mensuels - EUROSTAT'!BA60,'Echanges mensuels - EUROSTAT'!BC60,'Echanges mensuels - EUROSTAT'!BE60,'Echanges mensuels - EUROSTAT'!BG60,'Echanges mensuels - EUROSTAT'!BI60,'Echanges mensuels - EUROSTAT'!BK60,'Echanges mensuels - EUROSTAT'!BM60,'Echanges mensuels - EUROSTAT'!BO60,'Echanges mensuels - EUROSTAT'!BQ60,'Echanges mensuels - EUROSTAT'!BS60,'Echanges mensuels - EUROSTAT'!BU60)/10^4</f>
        <v/>
      </c>
      <c r="J49" s="1099">
        <f>'Echanges annuels - EUROSTAT'!C78/10^4</f>
        <v/>
      </c>
      <c r="K49" s="1099">
        <f>'Echanges annuels - EUROSTAT'!D78/10^4</f>
        <v/>
      </c>
      <c r="L49" s="1099">
        <f>'Echanges annuels - EUROSTAT'!E78/10^4</f>
        <v/>
      </c>
      <c r="M49" s="1099">
        <f>'Echanges annuels - EUROSTAT'!F78/10^4</f>
        <v/>
      </c>
      <c r="N49" s="1099">
        <f>'Echanges annuels - EUROSTAT'!G78/10^4</f>
        <v/>
      </c>
      <c r="O49" s="1099">
        <f>'Echanges annuels - EUROSTAT'!H78/10^4</f>
        <v/>
      </c>
    </row>
    <row r="50">
      <c r="A50" t="inlineStr">
        <is>
          <t>Olive, raffinée</t>
        </is>
      </c>
      <c r="C50">
        <f>'Echanges mensuels - EUROSTAT'!A61</f>
        <v/>
      </c>
      <c r="D50" s="1098">
        <f>SUM('Echanges mensuels - EUROSTAT'!B61,'Echanges mensuels - EUROSTAT'!D61,'Echanges mensuels - EUROSTAT'!F61,'Echanges mensuels - EUROSTAT'!H61,'Echanges mensuels - EUROSTAT'!J61,'Echanges mensuels - EUROSTAT'!L61,'Echanges mensuels - EUROSTAT'!N61,'Echanges mensuels - EUROSTAT'!P61,'Echanges mensuels - EUROSTAT'!R61,'Echanges mensuels - EUROSTAT'!T61,'Echanges mensuels - EUROSTAT'!V61,'Echanges mensuels - EUROSTAT'!X61)/10^4</f>
        <v/>
      </c>
      <c r="E50" s="1098">
        <f>SUM('Echanges mensuels - EUROSTAT'!C61,'Echanges mensuels - EUROSTAT'!E61,'Echanges mensuels - EUROSTAT'!G61,'Echanges mensuels - EUROSTAT'!I61,'Echanges mensuels - EUROSTAT'!K61,'Echanges mensuels - EUROSTAT'!M61,'Echanges mensuels - EUROSTAT'!O61,'Echanges mensuels - EUROSTAT'!Q61,'Echanges mensuels - EUROSTAT'!S61,'Echanges mensuels - EUROSTAT'!U61,'Echanges mensuels - EUROSTAT'!W61,'Echanges mensuels - EUROSTAT'!Y61)/10^4</f>
        <v/>
      </c>
      <c r="F50" s="1098">
        <f>SUM('Echanges mensuels - EUROSTAT'!Z61,'Echanges mensuels - EUROSTAT'!AB61,'Echanges mensuels - EUROSTAT'!AD61,'Echanges mensuels - EUROSTAT'!AF61,'Echanges mensuels - EUROSTAT'!AH61,'Echanges mensuels - EUROSTAT'!AJ61,'Echanges mensuels - EUROSTAT'!AL61,'Echanges mensuels - EUROSTAT'!AN61,'Echanges mensuels - EUROSTAT'!AP61,'Echanges mensuels - EUROSTAT'!AR61,'Echanges mensuels - EUROSTAT'!AT61,'Echanges mensuels - EUROSTAT'!AV61)/10^4</f>
        <v/>
      </c>
      <c r="G50" s="1098">
        <f>SUM('Echanges mensuels - EUROSTAT'!AA61,'Echanges mensuels - EUROSTAT'!AC61,'Echanges mensuels - EUROSTAT'!AE61,'Echanges mensuels - EUROSTAT'!AG61,'Echanges mensuels - EUROSTAT'!AI61,'Echanges mensuels - EUROSTAT'!AK61,'Echanges mensuels - EUROSTAT'!AM61,'Echanges mensuels - EUROSTAT'!AO61,'Echanges mensuels - EUROSTAT'!AQ61,'Echanges mensuels - EUROSTAT'!AS61,'Echanges mensuels - EUROSTAT'!AU61,'Echanges mensuels - EUROSTAT'!AW61)/10^4</f>
        <v/>
      </c>
      <c r="H50" s="1098">
        <f>SUM('Echanges mensuels - EUROSTAT'!AX61,'Echanges mensuels - EUROSTAT'!AZ61,'Echanges mensuels - EUROSTAT'!BB61,'Echanges mensuels - EUROSTAT'!BD61,'Echanges mensuels - EUROSTAT'!BF61,'Echanges mensuels - EUROSTAT'!BH61,'Echanges mensuels - EUROSTAT'!BJ61,'Echanges mensuels - EUROSTAT'!BL61,'Echanges mensuels - EUROSTAT'!BN61,'Echanges mensuels - EUROSTAT'!BP61,'Echanges mensuels - EUROSTAT'!BR61,'Echanges mensuels - EUROSTAT'!BT61)/10^4</f>
        <v/>
      </c>
      <c r="I50" s="1098">
        <f>SUM('Echanges mensuels - EUROSTAT'!AY61,'Echanges mensuels - EUROSTAT'!BA61,'Echanges mensuels - EUROSTAT'!BC61,'Echanges mensuels - EUROSTAT'!BE61,'Echanges mensuels - EUROSTAT'!BG61,'Echanges mensuels - EUROSTAT'!BI61,'Echanges mensuels - EUROSTAT'!BK61,'Echanges mensuels - EUROSTAT'!BM61,'Echanges mensuels - EUROSTAT'!BO61,'Echanges mensuels - EUROSTAT'!BQ61,'Echanges mensuels - EUROSTAT'!BS61,'Echanges mensuels - EUROSTAT'!BU61)/10^4</f>
        <v/>
      </c>
      <c r="J50" s="1099">
        <f>'Echanges annuels - EUROSTAT'!C79/10^4</f>
        <v/>
      </c>
      <c r="K50" s="1099">
        <f>'Echanges annuels - EUROSTAT'!D79/10^4</f>
        <v/>
      </c>
      <c r="L50" s="1099">
        <f>'Echanges annuels - EUROSTAT'!E79/10^4</f>
        <v/>
      </c>
      <c r="M50" s="1099">
        <f>'Echanges annuels - EUROSTAT'!F79/10^4</f>
        <v/>
      </c>
      <c r="N50" s="1099">
        <f>'Echanges annuels - EUROSTAT'!G79/10^4</f>
        <v/>
      </c>
      <c r="O50" s="1099">
        <f>'Echanges annuels - EUROSTAT'!H79/10^4</f>
        <v/>
      </c>
    </row>
    <row r="51">
      <c r="A51" t="inlineStr">
        <is>
          <t>Olive, brute</t>
        </is>
      </c>
      <c r="C51">
        <f>'Echanges mensuels - EUROSTAT'!A62</f>
        <v/>
      </c>
      <c r="D51" s="1098">
        <f>SUM('Echanges mensuels - EUROSTAT'!B62,'Echanges mensuels - EUROSTAT'!D62,'Echanges mensuels - EUROSTAT'!F62,'Echanges mensuels - EUROSTAT'!H62,'Echanges mensuels - EUROSTAT'!J62,'Echanges mensuels - EUROSTAT'!L62,'Echanges mensuels - EUROSTAT'!N62,'Echanges mensuels - EUROSTAT'!P62,'Echanges mensuels - EUROSTAT'!R62,'Echanges mensuels - EUROSTAT'!T62,'Echanges mensuels - EUROSTAT'!V62,'Echanges mensuels - EUROSTAT'!X62)/10^4</f>
        <v/>
      </c>
      <c r="E51" s="1098">
        <f>SUM('Echanges mensuels - EUROSTAT'!C62,'Echanges mensuels - EUROSTAT'!E62,'Echanges mensuels - EUROSTAT'!G62,'Echanges mensuels - EUROSTAT'!I62,'Echanges mensuels - EUROSTAT'!K62,'Echanges mensuels - EUROSTAT'!M62,'Echanges mensuels - EUROSTAT'!O62,'Echanges mensuels - EUROSTAT'!Q62,'Echanges mensuels - EUROSTAT'!S62,'Echanges mensuels - EUROSTAT'!U62,'Echanges mensuels - EUROSTAT'!W62,'Echanges mensuels - EUROSTAT'!Y62)/10^4</f>
        <v/>
      </c>
      <c r="F51" s="1098">
        <f>SUM('Echanges mensuels - EUROSTAT'!Z62,'Echanges mensuels - EUROSTAT'!AB62,'Echanges mensuels - EUROSTAT'!AD62,'Echanges mensuels - EUROSTAT'!AF62,'Echanges mensuels - EUROSTAT'!AH62,'Echanges mensuels - EUROSTAT'!AJ62,'Echanges mensuels - EUROSTAT'!AL62,'Echanges mensuels - EUROSTAT'!AN62,'Echanges mensuels - EUROSTAT'!AP62,'Echanges mensuels - EUROSTAT'!AR62,'Echanges mensuels - EUROSTAT'!AT62,'Echanges mensuels - EUROSTAT'!AV62)/10^4</f>
        <v/>
      </c>
      <c r="G51" s="1098">
        <f>SUM('Echanges mensuels - EUROSTAT'!AA62,'Echanges mensuels - EUROSTAT'!AC62,'Echanges mensuels - EUROSTAT'!AE62,'Echanges mensuels - EUROSTAT'!AG62,'Echanges mensuels - EUROSTAT'!AI62,'Echanges mensuels - EUROSTAT'!AK62,'Echanges mensuels - EUROSTAT'!AM62,'Echanges mensuels - EUROSTAT'!AO62,'Echanges mensuels - EUROSTAT'!AQ62,'Echanges mensuels - EUROSTAT'!AS62,'Echanges mensuels - EUROSTAT'!AU62,'Echanges mensuels - EUROSTAT'!AW62)/10^4</f>
        <v/>
      </c>
      <c r="H51" s="1098">
        <f>SUM('Echanges mensuels - EUROSTAT'!AX62,'Echanges mensuels - EUROSTAT'!AZ62,'Echanges mensuels - EUROSTAT'!BB62,'Echanges mensuels - EUROSTAT'!BD62,'Echanges mensuels - EUROSTAT'!BF62,'Echanges mensuels - EUROSTAT'!BH62,'Echanges mensuels - EUROSTAT'!BJ62,'Echanges mensuels - EUROSTAT'!BL62,'Echanges mensuels - EUROSTAT'!BN62,'Echanges mensuels - EUROSTAT'!BP62,'Echanges mensuels - EUROSTAT'!BR62,'Echanges mensuels - EUROSTAT'!BT62)/10^4</f>
        <v/>
      </c>
      <c r="I51" s="1098">
        <f>SUM('Echanges mensuels - EUROSTAT'!AY62,'Echanges mensuels - EUROSTAT'!BA62,'Echanges mensuels - EUROSTAT'!BC62,'Echanges mensuels - EUROSTAT'!BE62,'Echanges mensuels - EUROSTAT'!BG62,'Echanges mensuels - EUROSTAT'!BI62,'Echanges mensuels - EUROSTAT'!BK62,'Echanges mensuels - EUROSTAT'!BM62,'Echanges mensuels - EUROSTAT'!BO62,'Echanges mensuels - EUROSTAT'!BQ62,'Echanges mensuels - EUROSTAT'!BS62,'Echanges mensuels - EUROSTAT'!BU62)/10^4</f>
        <v/>
      </c>
      <c r="J51" s="1099">
        <f>'Echanges annuels - EUROSTAT'!C80/10^4</f>
        <v/>
      </c>
      <c r="K51" s="1099">
        <f>'Echanges annuels - EUROSTAT'!D80/10^4</f>
        <v/>
      </c>
      <c r="L51" s="1099">
        <f>'Echanges annuels - EUROSTAT'!E80/10^4</f>
        <v/>
      </c>
      <c r="M51" s="1099">
        <f>'Echanges annuels - EUROSTAT'!F80/10^4</f>
        <v/>
      </c>
      <c r="N51" s="1099">
        <f>'Echanges annuels - EUROSTAT'!G80/10^4</f>
        <v/>
      </c>
      <c r="O51" s="1099">
        <f>'Echanges annuels - EUROSTAT'!H80/10^4</f>
        <v/>
      </c>
    </row>
    <row r="52">
      <c r="A52" t="inlineStr">
        <is>
          <t>Olive, raffinée</t>
        </is>
      </c>
      <c r="C52">
        <f>'Echanges mensuels - EUROSTAT'!A63</f>
        <v/>
      </c>
      <c r="D52" s="1098">
        <f>SUM('Echanges mensuels - EUROSTAT'!B63,'Echanges mensuels - EUROSTAT'!D63,'Echanges mensuels - EUROSTAT'!F63,'Echanges mensuels - EUROSTAT'!H63,'Echanges mensuels - EUROSTAT'!J63,'Echanges mensuels - EUROSTAT'!L63,'Echanges mensuels - EUROSTAT'!N63,'Echanges mensuels - EUROSTAT'!P63,'Echanges mensuels - EUROSTAT'!R63,'Echanges mensuels - EUROSTAT'!T63,'Echanges mensuels - EUROSTAT'!V63,'Echanges mensuels - EUROSTAT'!X63)/10^4</f>
        <v/>
      </c>
      <c r="E52" s="1098">
        <f>SUM('Echanges mensuels - EUROSTAT'!C63,'Echanges mensuels - EUROSTAT'!E63,'Echanges mensuels - EUROSTAT'!G63,'Echanges mensuels - EUROSTAT'!I63,'Echanges mensuels - EUROSTAT'!K63,'Echanges mensuels - EUROSTAT'!M63,'Echanges mensuels - EUROSTAT'!O63,'Echanges mensuels - EUROSTAT'!Q63,'Echanges mensuels - EUROSTAT'!S63,'Echanges mensuels - EUROSTAT'!U63,'Echanges mensuels - EUROSTAT'!W63,'Echanges mensuels - EUROSTAT'!Y63)/10^4</f>
        <v/>
      </c>
      <c r="F52" s="1098">
        <f>SUM('Echanges mensuels - EUROSTAT'!Z63,'Echanges mensuels - EUROSTAT'!AB63,'Echanges mensuels - EUROSTAT'!AD63,'Echanges mensuels - EUROSTAT'!AF63,'Echanges mensuels - EUROSTAT'!AH63,'Echanges mensuels - EUROSTAT'!AJ63,'Echanges mensuels - EUROSTAT'!AL63,'Echanges mensuels - EUROSTAT'!AN63,'Echanges mensuels - EUROSTAT'!AP63,'Echanges mensuels - EUROSTAT'!AR63,'Echanges mensuels - EUROSTAT'!AT63,'Echanges mensuels - EUROSTAT'!AV63)/10^4</f>
        <v/>
      </c>
      <c r="G52" s="1098">
        <f>SUM('Echanges mensuels - EUROSTAT'!AA63,'Echanges mensuels - EUROSTAT'!AC63,'Echanges mensuels - EUROSTAT'!AE63,'Echanges mensuels - EUROSTAT'!AG63,'Echanges mensuels - EUROSTAT'!AI63,'Echanges mensuels - EUROSTAT'!AK63,'Echanges mensuels - EUROSTAT'!AM63,'Echanges mensuels - EUROSTAT'!AO63,'Echanges mensuels - EUROSTAT'!AQ63,'Echanges mensuels - EUROSTAT'!AS63,'Echanges mensuels - EUROSTAT'!AU63,'Echanges mensuels - EUROSTAT'!AW63)/10^4</f>
        <v/>
      </c>
      <c r="H52" s="1098">
        <f>SUM('Echanges mensuels - EUROSTAT'!AX63,'Echanges mensuels - EUROSTAT'!AZ63,'Echanges mensuels - EUROSTAT'!BB63,'Echanges mensuels - EUROSTAT'!BD63,'Echanges mensuels - EUROSTAT'!BF63,'Echanges mensuels - EUROSTAT'!BH63,'Echanges mensuels - EUROSTAT'!BJ63,'Echanges mensuels - EUROSTAT'!BL63,'Echanges mensuels - EUROSTAT'!BN63,'Echanges mensuels - EUROSTAT'!BP63,'Echanges mensuels - EUROSTAT'!BR63,'Echanges mensuels - EUROSTAT'!BT63)/10^4</f>
        <v/>
      </c>
      <c r="I52" s="1098">
        <f>SUM('Echanges mensuels - EUROSTAT'!AY63,'Echanges mensuels - EUROSTAT'!BA63,'Echanges mensuels - EUROSTAT'!BC63,'Echanges mensuels - EUROSTAT'!BE63,'Echanges mensuels - EUROSTAT'!BG63,'Echanges mensuels - EUROSTAT'!BI63,'Echanges mensuels - EUROSTAT'!BK63,'Echanges mensuels - EUROSTAT'!BM63,'Echanges mensuels - EUROSTAT'!BO63,'Echanges mensuels - EUROSTAT'!BQ63,'Echanges mensuels - EUROSTAT'!BS63,'Echanges mensuels - EUROSTAT'!BU63)/10^4</f>
        <v/>
      </c>
      <c r="J52" s="1099">
        <f>'Echanges annuels - EUROSTAT'!C81/10^4</f>
        <v/>
      </c>
      <c r="K52" s="1099">
        <f>'Echanges annuels - EUROSTAT'!D81/10^4</f>
        <v/>
      </c>
      <c r="L52" s="1099">
        <f>'Echanges annuels - EUROSTAT'!E81/10^4</f>
        <v/>
      </c>
      <c r="M52" s="1099">
        <f>'Echanges annuels - EUROSTAT'!F81/10^4</f>
        <v/>
      </c>
      <c r="N52" s="1099">
        <f>'Echanges annuels - EUROSTAT'!G81/10^4</f>
        <v/>
      </c>
      <c r="O52" s="1099">
        <f>'Echanges annuels - EUROSTAT'!H81/10^4</f>
        <v/>
      </c>
    </row>
    <row r="53">
      <c r="A53" t="inlineStr">
        <is>
          <t>Palme, brute</t>
        </is>
      </c>
      <c r="C53">
        <f>'Echanges mensuels - EUROSTAT'!A64</f>
        <v/>
      </c>
      <c r="D53" s="1101">
        <f>SUM('Echanges mensuels - EUROSTAT'!B64,'Echanges mensuels - EUROSTAT'!D64,'Echanges mensuels - EUROSTAT'!F64,'Echanges mensuels - EUROSTAT'!H64,'Echanges mensuels - EUROSTAT'!J64,'Echanges mensuels - EUROSTAT'!L64,'Echanges mensuels - EUROSTAT'!N64,'Echanges mensuels - EUROSTAT'!P64,'Echanges mensuels - EUROSTAT'!R64,'Echanges mensuels - EUROSTAT'!T64,'Echanges mensuels - EUROSTAT'!V64,'Echanges mensuels - EUROSTAT'!X64)/10^4</f>
        <v/>
      </c>
      <c r="E53" s="1101">
        <f>SUM('Echanges mensuels - EUROSTAT'!C64,'Echanges mensuels - EUROSTAT'!E64,'Echanges mensuels - EUROSTAT'!G64,'Echanges mensuels - EUROSTAT'!I64,'Echanges mensuels - EUROSTAT'!K64,'Echanges mensuels - EUROSTAT'!M64,'Echanges mensuels - EUROSTAT'!O64,'Echanges mensuels - EUROSTAT'!Q64,'Echanges mensuels - EUROSTAT'!S64,'Echanges mensuels - EUROSTAT'!U64,'Echanges mensuels - EUROSTAT'!W64,'Echanges mensuels - EUROSTAT'!Y64)/10^4</f>
        <v/>
      </c>
      <c r="F53" s="1101">
        <f>SUM('Echanges mensuels - EUROSTAT'!Z64,'Echanges mensuels - EUROSTAT'!AB64,'Echanges mensuels - EUROSTAT'!AD64,'Echanges mensuels - EUROSTAT'!AF64,'Echanges mensuels - EUROSTAT'!AH64,'Echanges mensuels - EUROSTAT'!AJ64,'Echanges mensuels - EUROSTAT'!AL64,'Echanges mensuels - EUROSTAT'!AN64,'Echanges mensuels - EUROSTAT'!AP64,'Echanges mensuels - EUROSTAT'!AR64,'Echanges mensuels - EUROSTAT'!AT64,'Echanges mensuels - EUROSTAT'!AV64)/10^4</f>
        <v/>
      </c>
      <c r="G53" s="1101">
        <f>SUM('Echanges mensuels - EUROSTAT'!AA64,'Echanges mensuels - EUROSTAT'!AC64,'Echanges mensuels - EUROSTAT'!AE64,'Echanges mensuels - EUROSTAT'!AG64,'Echanges mensuels - EUROSTAT'!AI64,'Echanges mensuels - EUROSTAT'!AK64,'Echanges mensuels - EUROSTAT'!AM64,'Echanges mensuels - EUROSTAT'!AO64,'Echanges mensuels - EUROSTAT'!AQ64,'Echanges mensuels - EUROSTAT'!AS64,'Echanges mensuels - EUROSTAT'!AU64,'Echanges mensuels - EUROSTAT'!AW64)/10^4</f>
        <v/>
      </c>
      <c r="H53" s="1101">
        <f>SUM('Echanges mensuels - EUROSTAT'!AX64,'Echanges mensuels - EUROSTAT'!AZ64,'Echanges mensuels - EUROSTAT'!BB64,'Echanges mensuels - EUROSTAT'!BD64,'Echanges mensuels - EUROSTAT'!BF64,'Echanges mensuels - EUROSTAT'!BH64,'Echanges mensuels - EUROSTAT'!BJ64,'Echanges mensuels - EUROSTAT'!BL64,'Echanges mensuels - EUROSTAT'!BN64,'Echanges mensuels - EUROSTAT'!BP64,'Echanges mensuels - EUROSTAT'!BR64,'Echanges mensuels - EUROSTAT'!BT64)/10^4</f>
        <v/>
      </c>
      <c r="I53" s="1101">
        <f>SUM('Echanges mensuels - EUROSTAT'!AY64,'Echanges mensuels - EUROSTAT'!BA64,'Echanges mensuels - EUROSTAT'!BC64,'Echanges mensuels - EUROSTAT'!BE64,'Echanges mensuels - EUROSTAT'!BG64,'Echanges mensuels - EUROSTAT'!BI64,'Echanges mensuels - EUROSTAT'!BK64,'Echanges mensuels - EUROSTAT'!BM64,'Echanges mensuels - EUROSTAT'!BO64,'Echanges mensuels - EUROSTAT'!BQ64,'Echanges mensuels - EUROSTAT'!BS64,'Echanges mensuels - EUROSTAT'!BU64)/10^4</f>
        <v/>
      </c>
      <c r="J53" s="1097">
        <f>'Echanges annuels - EUROSTAT'!C82/10^4</f>
        <v/>
      </c>
      <c r="K53" s="1097">
        <f>'Echanges annuels - EUROSTAT'!D82/10^4</f>
        <v/>
      </c>
      <c r="L53" s="1097">
        <f>'Echanges annuels - EUROSTAT'!E82/10^4</f>
        <v/>
      </c>
      <c r="M53" s="1097">
        <f>'Echanges annuels - EUROSTAT'!F82/10^4</f>
        <v/>
      </c>
      <c r="N53" s="1097">
        <f>'Echanges annuels - EUROSTAT'!G82/10^4</f>
        <v/>
      </c>
      <c r="O53" s="1097">
        <f>'Echanges annuels - EUROSTAT'!H82/10^4</f>
        <v/>
      </c>
    </row>
    <row r="54">
      <c r="A54" t="inlineStr">
        <is>
          <t>Palme, brute</t>
        </is>
      </c>
      <c r="C54">
        <f>'Echanges mensuels - EUROSTAT'!A65</f>
        <v/>
      </c>
      <c r="D54" s="1101">
        <f>SUM('Echanges mensuels - EUROSTAT'!B65,'Echanges mensuels - EUROSTAT'!D65,'Echanges mensuels - EUROSTAT'!F65,'Echanges mensuels - EUROSTAT'!H65,'Echanges mensuels - EUROSTAT'!J65,'Echanges mensuels - EUROSTAT'!L65,'Echanges mensuels - EUROSTAT'!N65,'Echanges mensuels - EUROSTAT'!P65,'Echanges mensuels - EUROSTAT'!R65,'Echanges mensuels - EUROSTAT'!T65,'Echanges mensuels - EUROSTAT'!V65,'Echanges mensuels - EUROSTAT'!X65)/10^4</f>
        <v/>
      </c>
      <c r="E54" s="1101">
        <f>SUM('Echanges mensuels - EUROSTAT'!C65,'Echanges mensuels - EUROSTAT'!E65,'Echanges mensuels - EUROSTAT'!G65,'Echanges mensuels - EUROSTAT'!I65,'Echanges mensuels - EUROSTAT'!K65,'Echanges mensuels - EUROSTAT'!M65,'Echanges mensuels - EUROSTAT'!O65,'Echanges mensuels - EUROSTAT'!Q65,'Echanges mensuels - EUROSTAT'!S65,'Echanges mensuels - EUROSTAT'!U65,'Echanges mensuels - EUROSTAT'!W65,'Echanges mensuels - EUROSTAT'!Y65)/10^4</f>
        <v/>
      </c>
      <c r="F54" s="1101">
        <f>SUM('Echanges mensuels - EUROSTAT'!Z65,'Echanges mensuels - EUROSTAT'!AB65,'Echanges mensuels - EUROSTAT'!AD65,'Echanges mensuels - EUROSTAT'!AF65,'Echanges mensuels - EUROSTAT'!AH65,'Echanges mensuels - EUROSTAT'!AJ65,'Echanges mensuels - EUROSTAT'!AL65,'Echanges mensuels - EUROSTAT'!AN65,'Echanges mensuels - EUROSTAT'!AP65,'Echanges mensuels - EUROSTAT'!AR65,'Echanges mensuels - EUROSTAT'!AT65,'Echanges mensuels - EUROSTAT'!AV65)/10^4</f>
        <v/>
      </c>
      <c r="G54" s="1101">
        <f>SUM('Echanges mensuels - EUROSTAT'!AA65,'Echanges mensuels - EUROSTAT'!AC65,'Echanges mensuels - EUROSTAT'!AE65,'Echanges mensuels - EUROSTAT'!AG65,'Echanges mensuels - EUROSTAT'!AI65,'Echanges mensuels - EUROSTAT'!AK65,'Echanges mensuels - EUROSTAT'!AM65,'Echanges mensuels - EUROSTAT'!AO65,'Echanges mensuels - EUROSTAT'!AQ65,'Echanges mensuels - EUROSTAT'!AS65,'Echanges mensuels - EUROSTAT'!AU65,'Echanges mensuels - EUROSTAT'!AW65)/10^4</f>
        <v/>
      </c>
      <c r="H54" s="1101">
        <f>SUM('Echanges mensuels - EUROSTAT'!AX65,'Echanges mensuels - EUROSTAT'!AZ65,'Echanges mensuels - EUROSTAT'!BB65,'Echanges mensuels - EUROSTAT'!BD65,'Echanges mensuels - EUROSTAT'!BF65,'Echanges mensuels - EUROSTAT'!BH65,'Echanges mensuels - EUROSTAT'!BJ65,'Echanges mensuels - EUROSTAT'!BL65,'Echanges mensuels - EUROSTAT'!BN65,'Echanges mensuels - EUROSTAT'!BP65,'Echanges mensuels - EUROSTAT'!BR65,'Echanges mensuels - EUROSTAT'!BT65)/10^4</f>
        <v/>
      </c>
      <c r="I54" s="1101">
        <f>SUM('Echanges mensuels - EUROSTAT'!AY65,'Echanges mensuels - EUROSTAT'!BA65,'Echanges mensuels - EUROSTAT'!BC65,'Echanges mensuels - EUROSTAT'!BE65,'Echanges mensuels - EUROSTAT'!BG65,'Echanges mensuels - EUROSTAT'!BI65,'Echanges mensuels - EUROSTAT'!BK65,'Echanges mensuels - EUROSTAT'!BM65,'Echanges mensuels - EUROSTAT'!BO65,'Echanges mensuels - EUROSTAT'!BQ65,'Echanges mensuels - EUROSTAT'!BS65,'Echanges mensuels - EUROSTAT'!BU65)/10^4</f>
        <v/>
      </c>
      <c r="J54" s="1097">
        <f>'Echanges annuels - EUROSTAT'!C83/10^4</f>
        <v/>
      </c>
      <c r="K54" s="1097">
        <f>'Echanges annuels - EUROSTAT'!D83/10^4</f>
        <v/>
      </c>
      <c r="L54" s="1097">
        <f>'Echanges annuels - EUROSTAT'!E83/10^4</f>
        <v/>
      </c>
      <c r="M54" s="1097">
        <f>'Echanges annuels - EUROSTAT'!F83/10^4</f>
        <v/>
      </c>
      <c r="N54" s="1097">
        <f>'Echanges annuels - EUROSTAT'!G83/10^4</f>
        <v/>
      </c>
      <c r="O54" s="1097">
        <f>'Echanges annuels - EUROSTAT'!H83/10^4</f>
        <v/>
      </c>
    </row>
    <row r="55">
      <c r="A55" t="inlineStr">
        <is>
          <t>Palme, raffinée</t>
        </is>
      </c>
      <c r="C55">
        <f>'Echanges mensuels - EUROSTAT'!A66</f>
        <v/>
      </c>
      <c r="D55" s="1101">
        <f>SUM('Echanges mensuels - EUROSTAT'!B66,'Echanges mensuels - EUROSTAT'!D66,'Echanges mensuels - EUROSTAT'!F66,'Echanges mensuels - EUROSTAT'!H66,'Echanges mensuels - EUROSTAT'!J66,'Echanges mensuels - EUROSTAT'!L66,'Echanges mensuels - EUROSTAT'!N66,'Echanges mensuels - EUROSTAT'!P66,'Echanges mensuels - EUROSTAT'!R66,'Echanges mensuels - EUROSTAT'!T66,'Echanges mensuels - EUROSTAT'!V66,'Echanges mensuels - EUROSTAT'!X66)/10^4</f>
        <v/>
      </c>
      <c r="E55" s="1101">
        <f>SUM('Echanges mensuels - EUROSTAT'!C66,'Echanges mensuels - EUROSTAT'!E66,'Echanges mensuels - EUROSTAT'!G66,'Echanges mensuels - EUROSTAT'!I66,'Echanges mensuels - EUROSTAT'!K66,'Echanges mensuels - EUROSTAT'!M66,'Echanges mensuels - EUROSTAT'!O66,'Echanges mensuels - EUROSTAT'!Q66,'Echanges mensuels - EUROSTAT'!S66,'Echanges mensuels - EUROSTAT'!U66,'Echanges mensuels - EUROSTAT'!W66,'Echanges mensuels - EUROSTAT'!Y66)/10^4</f>
        <v/>
      </c>
      <c r="F55" s="1101">
        <f>SUM('Echanges mensuels - EUROSTAT'!Z66,'Echanges mensuels - EUROSTAT'!AB66,'Echanges mensuels - EUROSTAT'!AD66,'Echanges mensuels - EUROSTAT'!AF66,'Echanges mensuels - EUROSTAT'!AH66,'Echanges mensuels - EUROSTAT'!AJ66,'Echanges mensuels - EUROSTAT'!AL66,'Echanges mensuels - EUROSTAT'!AN66,'Echanges mensuels - EUROSTAT'!AP66,'Echanges mensuels - EUROSTAT'!AR66,'Echanges mensuels - EUROSTAT'!AT66,'Echanges mensuels - EUROSTAT'!AV66)/10^4</f>
        <v/>
      </c>
      <c r="G55" s="1101">
        <f>SUM('Echanges mensuels - EUROSTAT'!AA66,'Echanges mensuels - EUROSTAT'!AC66,'Echanges mensuels - EUROSTAT'!AE66,'Echanges mensuels - EUROSTAT'!AG66,'Echanges mensuels - EUROSTAT'!AI66,'Echanges mensuels - EUROSTAT'!AK66,'Echanges mensuels - EUROSTAT'!AM66,'Echanges mensuels - EUROSTAT'!AO66,'Echanges mensuels - EUROSTAT'!AQ66,'Echanges mensuels - EUROSTAT'!AS66,'Echanges mensuels - EUROSTAT'!AU66,'Echanges mensuels - EUROSTAT'!AW66)/10^4</f>
        <v/>
      </c>
      <c r="H55" s="1101">
        <f>SUM('Echanges mensuels - EUROSTAT'!AX66,'Echanges mensuels - EUROSTAT'!AZ66,'Echanges mensuels - EUROSTAT'!BB66,'Echanges mensuels - EUROSTAT'!BD66,'Echanges mensuels - EUROSTAT'!BF66,'Echanges mensuels - EUROSTAT'!BH66,'Echanges mensuels - EUROSTAT'!BJ66,'Echanges mensuels - EUROSTAT'!BL66,'Echanges mensuels - EUROSTAT'!BN66,'Echanges mensuels - EUROSTAT'!BP66,'Echanges mensuels - EUROSTAT'!BR66,'Echanges mensuels - EUROSTAT'!BT66)/10^4</f>
        <v/>
      </c>
      <c r="I55" s="1101">
        <f>SUM('Echanges mensuels - EUROSTAT'!AY66,'Echanges mensuels - EUROSTAT'!BA66,'Echanges mensuels - EUROSTAT'!BC66,'Echanges mensuels - EUROSTAT'!BE66,'Echanges mensuels - EUROSTAT'!BG66,'Echanges mensuels - EUROSTAT'!BI66,'Echanges mensuels - EUROSTAT'!BK66,'Echanges mensuels - EUROSTAT'!BM66,'Echanges mensuels - EUROSTAT'!BO66,'Echanges mensuels - EUROSTAT'!BQ66,'Echanges mensuels - EUROSTAT'!BS66,'Echanges mensuels - EUROSTAT'!BU66)/10^4</f>
        <v/>
      </c>
      <c r="J55" s="1097">
        <f>'Echanges annuels - EUROSTAT'!C84/10^4</f>
        <v/>
      </c>
      <c r="K55" s="1097">
        <f>'Echanges annuels - EUROSTAT'!D84/10^4</f>
        <v/>
      </c>
      <c r="L55" s="1097">
        <f>'Echanges annuels - EUROSTAT'!E84/10^4</f>
        <v/>
      </c>
      <c r="M55" s="1097">
        <f>'Echanges annuels - EUROSTAT'!F84/10^4</f>
        <v/>
      </c>
      <c r="N55" s="1097">
        <f>'Echanges annuels - EUROSTAT'!G84/10^4</f>
        <v/>
      </c>
      <c r="O55" s="1097">
        <f>'Echanges annuels - EUROSTAT'!H84/10^4</f>
        <v/>
      </c>
    </row>
    <row r="56">
      <c r="A56" t="inlineStr">
        <is>
          <t>Palme, raffinée</t>
        </is>
      </c>
      <c r="C56">
        <f>'Echanges mensuels - EUROSTAT'!A67</f>
        <v/>
      </c>
      <c r="D56" s="1101">
        <f>SUM('Echanges mensuels - EUROSTAT'!B67,'Echanges mensuels - EUROSTAT'!D67,'Echanges mensuels - EUROSTAT'!F67,'Echanges mensuels - EUROSTAT'!H67,'Echanges mensuels - EUROSTAT'!J67,'Echanges mensuels - EUROSTAT'!L67,'Echanges mensuels - EUROSTAT'!N67,'Echanges mensuels - EUROSTAT'!P67,'Echanges mensuels - EUROSTAT'!R67,'Echanges mensuels - EUROSTAT'!T67,'Echanges mensuels - EUROSTAT'!V67,'Echanges mensuels - EUROSTAT'!X67)/10^4</f>
        <v/>
      </c>
      <c r="E56" s="1101">
        <f>SUM('Echanges mensuels - EUROSTAT'!C67,'Echanges mensuels - EUROSTAT'!E67,'Echanges mensuels - EUROSTAT'!G67,'Echanges mensuels - EUROSTAT'!I67,'Echanges mensuels - EUROSTAT'!K67,'Echanges mensuels - EUROSTAT'!M67,'Echanges mensuels - EUROSTAT'!O67,'Echanges mensuels - EUROSTAT'!Q67,'Echanges mensuels - EUROSTAT'!S67,'Echanges mensuels - EUROSTAT'!U67,'Echanges mensuels - EUROSTAT'!W67,'Echanges mensuels - EUROSTAT'!Y67)/10^4</f>
        <v/>
      </c>
      <c r="F56" s="1101">
        <f>SUM('Echanges mensuels - EUROSTAT'!Z67,'Echanges mensuels - EUROSTAT'!AB67,'Echanges mensuels - EUROSTAT'!AD67,'Echanges mensuels - EUROSTAT'!AF67,'Echanges mensuels - EUROSTAT'!AH67,'Echanges mensuels - EUROSTAT'!AJ67,'Echanges mensuels - EUROSTAT'!AL67,'Echanges mensuels - EUROSTAT'!AN67,'Echanges mensuels - EUROSTAT'!AP67,'Echanges mensuels - EUROSTAT'!AR67,'Echanges mensuels - EUROSTAT'!AT67,'Echanges mensuels - EUROSTAT'!AV67)/10^4</f>
        <v/>
      </c>
      <c r="G56" s="1101">
        <f>SUM('Echanges mensuels - EUROSTAT'!AA67,'Echanges mensuels - EUROSTAT'!AC67,'Echanges mensuels - EUROSTAT'!AE67,'Echanges mensuels - EUROSTAT'!AG67,'Echanges mensuels - EUROSTAT'!AI67,'Echanges mensuels - EUROSTAT'!AK67,'Echanges mensuels - EUROSTAT'!AM67,'Echanges mensuels - EUROSTAT'!AO67,'Echanges mensuels - EUROSTAT'!AQ67,'Echanges mensuels - EUROSTAT'!AS67,'Echanges mensuels - EUROSTAT'!AU67,'Echanges mensuels - EUROSTAT'!AW67)/10^4</f>
        <v/>
      </c>
      <c r="H56" s="1101">
        <f>SUM('Echanges mensuels - EUROSTAT'!AX67,'Echanges mensuels - EUROSTAT'!AZ67,'Echanges mensuels - EUROSTAT'!BB67,'Echanges mensuels - EUROSTAT'!BD67,'Echanges mensuels - EUROSTAT'!BF67,'Echanges mensuels - EUROSTAT'!BH67,'Echanges mensuels - EUROSTAT'!BJ67,'Echanges mensuels - EUROSTAT'!BL67,'Echanges mensuels - EUROSTAT'!BN67,'Echanges mensuels - EUROSTAT'!BP67,'Echanges mensuels - EUROSTAT'!BR67,'Echanges mensuels - EUROSTAT'!BT67)/10^4</f>
        <v/>
      </c>
      <c r="I56" s="1101">
        <f>SUM('Echanges mensuels - EUROSTAT'!AY67,'Echanges mensuels - EUROSTAT'!BA67,'Echanges mensuels - EUROSTAT'!BC67,'Echanges mensuels - EUROSTAT'!BE67,'Echanges mensuels - EUROSTAT'!BG67,'Echanges mensuels - EUROSTAT'!BI67,'Echanges mensuels - EUROSTAT'!BK67,'Echanges mensuels - EUROSTAT'!BM67,'Echanges mensuels - EUROSTAT'!BO67,'Echanges mensuels - EUROSTAT'!BQ67,'Echanges mensuels - EUROSTAT'!BS67,'Echanges mensuels - EUROSTAT'!BU67)/10^4</f>
        <v/>
      </c>
      <c r="J56" s="1097">
        <f>'Echanges annuels - EUROSTAT'!C85/10^4</f>
        <v/>
      </c>
      <c r="K56" s="1097">
        <f>'Echanges annuels - EUROSTAT'!D85/10^4</f>
        <v/>
      </c>
      <c r="L56" s="1097">
        <f>'Echanges annuels - EUROSTAT'!E85/10^4</f>
        <v/>
      </c>
      <c r="M56" s="1097">
        <f>'Echanges annuels - EUROSTAT'!F85/10^4</f>
        <v/>
      </c>
      <c r="N56" s="1097">
        <f>'Echanges annuels - EUROSTAT'!G85/10^4</f>
        <v/>
      </c>
      <c r="O56" s="1097">
        <f>'Echanges annuels - EUROSTAT'!H85/10^4</f>
        <v/>
      </c>
    </row>
    <row r="57">
      <c r="A57" t="inlineStr">
        <is>
          <t>Palme, raffinée</t>
        </is>
      </c>
      <c r="C57">
        <f>'Echanges mensuels - EUROSTAT'!A68</f>
        <v/>
      </c>
      <c r="D57" s="1101">
        <f>SUM('Echanges mensuels - EUROSTAT'!B68,'Echanges mensuels - EUROSTAT'!D68,'Echanges mensuels - EUROSTAT'!F68,'Echanges mensuels - EUROSTAT'!H68,'Echanges mensuels - EUROSTAT'!J68,'Echanges mensuels - EUROSTAT'!L68,'Echanges mensuels - EUROSTAT'!N68,'Echanges mensuels - EUROSTAT'!P68,'Echanges mensuels - EUROSTAT'!R68,'Echanges mensuels - EUROSTAT'!T68,'Echanges mensuels - EUROSTAT'!V68,'Echanges mensuels - EUROSTAT'!X68)/10^4</f>
        <v/>
      </c>
      <c r="E57" s="1101">
        <f>SUM('Echanges mensuels - EUROSTAT'!C68,'Echanges mensuels - EUROSTAT'!E68,'Echanges mensuels - EUROSTAT'!G68,'Echanges mensuels - EUROSTAT'!I68,'Echanges mensuels - EUROSTAT'!K68,'Echanges mensuels - EUROSTAT'!M68,'Echanges mensuels - EUROSTAT'!O68,'Echanges mensuels - EUROSTAT'!Q68,'Echanges mensuels - EUROSTAT'!S68,'Echanges mensuels - EUROSTAT'!U68,'Echanges mensuels - EUROSTAT'!W68,'Echanges mensuels - EUROSTAT'!Y68)/10^4</f>
        <v/>
      </c>
      <c r="F57" s="1101">
        <f>SUM('Echanges mensuels - EUROSTAT'!Z68,'Echanges mensuels - EUROSTAT'!AB68,'Echanges mensuels - EUROSTAT'!AD68,'Echanges mensuels - EUROSTAT'!AF68,'Echanges mensuels - EUROSTAT'!AH68,'Echanges mensuels - EUROSTAT'!AJ68,'Echanges mensuels - EUROSTAT'!AL68,'Echanges mensuels - EUROSTAT'!AN68,'Echanges mensuels - EUROSTAT'!AP68,'Echanges mensuels - EUROSTAT'!AR68,'Echanges mensuels - EUROSTAT'!AT68,'Echanges mensuels - EUROSTAT'!AV68)/10^4</f>
        <v/>
      </c>
      <c r="G57" s="1101">
        <f>SUM('Echanges mensuels - EUROSTAT'!AA68,'Echanges mensuels - EUROSTAT'!AC68,'Echanges mensuels - EUROSTAT'!AE68,'Echanges mensuels - EUROSTAT'!AG68,'Echanges mensuels - EUROSTAT'!AI68,'Echanges mensuels - EUROSTAT'!AK68,'Echanges mensuels - EUROSTAT'!AM68,'Echanges mensuels - EUROSTAT'!AO68,'Echanges mensuels - EUROSTAT'!AQ68,'Echanges mensuels - EUROSTAT'!AS68,'Echanges mensuels - EUROSTAT'!AU68,'Echanges mensuels - EUROSTAT'!AW68)/10^4</f>
        <v/>
      </c>
      <c r="H57" s="1101">
        <f>SUM('Echanges mensuels - EUROSTAT'!AX68,'Echanges mensuels - EUROSTAT'!AZ68,'Echanges mensuels - EUROSTAT'!BB68,'Echanges mensuels - EUROSTAT'!BD68,'Echanges mensuels - EUROSTAT'!BF68,'Echanges mensuels - EUROSTAT'!BH68,'Echanges mensuels - EUROSTAT'!BJ68,'Echanges mensuels - EUROSTAT'!BL68,'Echanges mensuels - EUROSTAT'!BN68,'Echanges mensuels - EUROSTAT'!BP68,'Echanges mensuels - EUROSTAT'!BR68,'Echanges mensuels - EUROSTAT'!BT68)/10^4</f>
        <v/>
      </c>
      <c r="I57" s="1101">
        <f>SUM('Echanges mensuels - EUROSTAT'!AY68,'Echanges mensuels - EUROSTAT'!BA68,'Echanges mensuels - EUROSTAT'!BC68,'Echanges mensuels - EUROSTAT'!BE68,'Echanges mensuels - EUROSTAT'!BG68,'Echanges mensuels - EUROSTAT'!BI68,'Echanges mensuels - EUROSTAT'!BK68,'Echanges mensuels - EUROSTAT'!BM68,'Echanges mensuels - EUROSTAT'!BO68,'Echanges mensuels - EUROSTAT'!BQ68,'Echanges mensuels - EUROSTAT'!BS68,'Echanges mensuels - EUROSTAT'!BU68)/10^4</f>
        <v/>
      </c>
      <c r="J57" s="1097">
        <f>'Echanges annuels - EUROSTAT'!C86/10^4</f>
        <v/>
      </c>
      <c r="K57" s="1097">
        <f>'Echanges annuels - EUROSTAT'!D86/10^4</f>
        <v/>
      </c>
      <c r="L57" s="1097">
        <f>'Echanges annuels - EUROSTAT'!E86/10^4</f>
        <v/>
      </c>
      <c r="M57" s="1097">
        <f>'Echanges annuels - EUROSTAT'!F86/10^4</f>
        <v/>
      </c>
      <c r="N57" s="1097">
        <f>'Echanges annuels - EUROSTAT'!G86/10^4</f>
        <v/>
      </c>
      <c r="O57" s="1097">
        <f>'Echanges annuels - EUROSTAT'!H86/10^4</f>
        <v/>
      </c>
    </row>
    <row r="58">
      <c r="A58" t="inlineStr">
        <is>
          <t>Palme, raffinée</t>
        </is>
      </c>
      <c r="C58">
        <f>'Echanges mensuels - EUROSTAT'!A69</f>
        <v/>
      </c>
      <c r="D58" s="1101">
        <f>SUM('Echanges mensuels - EUROSTAT'!B69,'Echanges mensuels - EUROSTAT'!D69,'Echanges mensuels - EUROSTAT'!F69,'Echanges mensuels - EUROSTAT'!H69,'Echanges mensuels - EUROSTAT'!J69,'Echanges mensuels - EUROSTAT'!L69,'Echanges mensuels - EUROSTAT'!N69,'Echanges mensuels - EUROSTAT'!P69,'Echanges mensuels - EUROSTAT'!R69,'Echanges mensuels - EUROSTAT'!T69,'Echanges mensuels - EUROSTAT'!V69,'Echanges mensuels - EUROSTAT'!X69)/10^4</f>
        <v/>
      </c>
      <c r="E58" s="1101">
        <f>SUM('Echanges mensuels - EUROSTAT'!C69,'Echanges mensuels - EUROSTAT'!E69,'Echanges mensuels - EUROSTAT'!G69,'Echanges mensuels - EUROSTAT'!I69,'Echanges mensuels - EUROSTAT'!K69,'Echanges mensuels - EUROSTAT'!M69,'Echanges mensuels - EUROSTAT'!O69,'Echanges mensuels - EUROSTAT'!Q69,'Echanges mensuels - EUROSTAT'!S69,'Echanges mensuels - EUROSTAT'!U69,'Echanges mensuels - EUROSTAT'!W69,'Echanges mensuels - EUROSTAT'!Y69)/10^4</f>
        <v/>
      </c>
      <c r="F58" s="1101">
        <f>SUM('Echanges mensuels - EUROSTAT'!Z69,'Echanges mensuels - EUROSTAT'!AB69,'Echanges mensuels - EUROSTAT'!AD69,'Echanges mensuels - EUROSTAT'!AF69,'Echanges mensuels - EUROSTAT'!AH69,'Echanges mensuels - EUROSTAT'!AJ69,'Echanges mensuels - EUROSTAT'!AL69,'Echanges mensuels - EUROSTAT'!AN69,'Echanges mensuels - EUROSTAT'!AP69,'Echanges mensuels - EUROSTAT'!AR69,'Echanges mensuels - EUROSTAT'!AT69,'Echanges mensuels - EUROSTAT'!AV69)/10^4</f>
        <v/>
      </c>
      <c r="G58" s="1101">
        <f>SUM('Echanges mensuels - EUROSTAT'!AA69,'Echanges mensuels - EUROSTAT'!AC69,'Echanges mensuels - EUROSTAT'!AE69,'Echanges mensuels - EUROSTAT'!AG69,'Echanges mensuels - EUROSTAT'!AI69,'Echanges mensuels - EUROSTAT'!AK69,'Echanges mensuels - EUROSTAT'!AM69,'Echanges mensuels - EUROSTAT'!AO69,'Echanges mensuels - EUROSTAT'!AQ69,'Echanges mensuels - EUROSTAT'!AS69,'Echanges mensuels - EUROSTAT'!AU69,'Echanges mensuels - EUROSTAT'!AW69)/10^4</f>
        <v/>
      </c>
      <c r="H58" s="1101">
        <f>SUM('Echanges mensuels - EUROSTAT'!AX69,'Echanges mensuels - EUROSTAT'!AZ69,'Echanges mensuels - EUROSTAT'!BB69,'Echanges mensuels - EUROSTAT'!BD69,'Echanges mensuels - EUROSTAT'!BF69,'Echanges mensuels - EUROSTAT'!BH69,'Echanges mensuels - EUROSTAT'!BJ69,'Echanges mensuels - EUROSTAT'!BL69,'Echanges mensuels - EUROSTAT'!BN69,'Echanges mensuels - EUROSTAT'!BP69,'Echanges mensuels - EUROSTAT'!BR69,'Echanges mensuels - EUROSTAT'!BT69)/10^4</f>
        <v/>
      </c>
      <c r="I58" s="1101">
        <f>SUM('Echanges mensuels - EUROSTAT'!AY69,'Echanges mensuels - EUROSTAT'!BA69,'Echanges mensuels - EUROSTAT'!BC69,'Echanges mensuels - EUROSTAT'!BE69,'Echanges mensuels - EUROSTAT'!BG69,'Echanges mensuels - EUROSTAT'!BI69,'Echanges mensuels - EUROSTAT'!BK69,'Echanges mensuels - EUROSTAT'!BM69,'Echanges mensuels - EUROSTAT'!BO69,'Echanges mensuels - EUROSTAT'!BQ69,'Echanges mensuels - EUROSTAT'!BS69,'Echanges mensuels - EUROSTAT'!BU69)/10^4</f>
        <v/>
      </c>
      <c r="J58" s="1097">
        <f>'Echanges annuels - EUROSTAT'!C87/10^4</f>
        <v/>
      </c>
      <c r="K58" s="1097">
        <f>'Echanges annuels - EUROSTAT'!D87/10^4</f>
        <v/>
      </c>
      <c r="L58" s="1097">
        <f>'Echanges annuels - EUROSTAT'!E87/10^4</f>
        <v/>
      </c>
      <c r="M58" s="1097">
        <f>'Echanges annuels - EUROSTAT'!F87/10^4</f>
        <v/>
      </c>
      <c r="N58" s="1097">
        <f>'Echanges annuels - EUROSTAT'!G87/10^4</f>
        <v/>
      </c>
      <c r="O58" s="1097">
        <f>'Echanges annuels - EUROSTAT'!H87/10^4</f>
        <v/>
      </c>
    </row>
    <row r="59">
      <c r="A59" t="inlineStr">
        <is>
          <t>Tournesol, brute</t>
        </is>
      </c>
      <c r="C59">
        <f>'Echanges mensuels - EUROSTAT'!A70</f>
        <v/>
      </c>
      <c r="D59" s="1098">
        <f>SUM('Echanges mensuels - EUROSTAT'!B70,'Echanges mensuels - EUROSTAT'!D70,'Echanges mensuels - EUROSTAT'!F70,'Echanges mensuels - EUROSTAT'!H70,'Echanges mensuels - EUROSTAT'!J70,'Echanges mensuels - EUROSTAT'!L70,'Echanges mensuels - EUROSTAT'!N70,'Echanges mensuels - EUROSTAT'!P70,'Echanges mensuels - EUROSTAT'!R70,'Echanges mensuels - EUROSTAT'!T70,'Echanges mensuels - EUROSTAT'!V70,'Echanges mensuels - EUROSTAT'!X70)/10^4</f>
        <v/>
      </c>
      <c r="E59" s="1098">
        <f>SUM('Echanges mensuels - EUROSTAT'!C70,'Echanges mensuels - EUROSTAT'!E70,'Echanges mensuels - EUROSTAT'!G70,'Echanges mensuels - EUROSTAT'!I70,'Echanges mensuels - EUROSTAT'!K70,'Echanges mensuels - EUROSTAT'!M70,'Echanges mensuels - EUROSTAT'!O70,'Echanges mensuels - EUROSTAT'!Q70,'Echanges mensuels - EUROSTAT'!S70,'Echanges mensuels - EUROSTAT'!U70,'Echanges mensuels - EUROSTAT'!W70,'Echanges mensuels - EUROSTAT'!Y70)/10^4</f>
        <v/>
      </c>
      <c r="F59" s="1098">
        <f>SUM('Echanges mensuels - EUROSTAT'!Z70,'Echanges mensuels - EUROSTAT'!AB70,'Echanges mensuels - EUROSTAT'!AD70,'Echanges mensuels - EUROSTAT'!AF70,'Echanges mensuels - EUROSTAT'!AH70,'Echanges mensuels - EUROSTAT'!AJ70,'Echanges mensuels - EUROSTAT'!AL70,'Echanges mensuels - EUROSTAT'!AN70,'Echanges mensuels - EUROSTAT'!AP70,'Echanges mensuels - EUROSTAT'!AR70,'Echanges mensuels - EUROSTAT'!AT70,'Echanges mensuels - EUROSTAT'!AV70)/10^4</f>
        <v/>
      </c>
      <c r="G59" s="1098">
        <f>SUM('Echanges mensuels - EUROSTAT'!AA70,'Echanges mensuels - EUROSTAT'!AC70,'Echanges mensuels - EUROSTAT'!AE70,'Echanges mensuels - EUROSTAT'!AG70,'Echanges mensuels - EUROSTAT'!AI70,'Echanges mensuels - EUROSTAT'!AK70,'Echanges mensuels - EUROSTAT'!AM70,'Echanges mensuels - EUROSTAT'!AO70,'Echanges mensuels - EUROSTAT'!AQ70,'Echanges mensuels - EUROSTAT'!AS70,'Echanges mensuels - EUROSTAT'!AU70,'Echanges mensuels - EUROSTAT'!AW70)/10^4</f>
        <v/>
      </c>
      <c r="H59" s="1098">
        <f>SUM('Echanges mensuels - EUROSTAT'!AX70,'Echanges mensuels - EUROSTAT'!AZ70,'Echanges mensuels - EUROSTAT'!BB70,'Echanges mensuels - EUROSTAT'!BD70,'Echanges mensuels - EUROSTAT'!BF70,'Echanges mensuels - EUROSTAT'!BH70,'Echanges mensuels - EUROSTAT'!BJ70,'Echanges mensuels - EUROSTAT'!BL70,'Echanges mensuels - EUROSTAT'!BN70,'Echanges mensuels - EUROSTAT'!BP70,'Echanges mensuels - EUROSTAT'!BR70,'Echanges mensuels - EUROSTAT'!BT70)/10^4</f>
        <v/>
      </c>
      <c r="I59" s="1098">
        <f>SUM('Echanges mensuels - EUROSTAT'!AY70,'Echanges mensuels - EUROSTAT'!BA70,'Echanges mensuels - EUROSTAT'!BC70,'Echanges mensuels - EUROSTAT'!BE70,'Echanges mensuels - EUROSTAT'!BG70,'Echanges mensuels - EUROSTAT'!BI70,'Echanges mensuels - EUROSTAT'!BK70,'Echanges mensuels - EUROSTAT'!BM70,'Echanges mensuels - EUROSTAT'!BO70,'Echanges mensuels - EUROSTAT'!BQ70,'Echanges mensuels - EUROSTAT'!BS70,'Echanges mensuels - EUROSTAT'!BU70)/10^4</f>
        <v/>
      </c>
      <c r="J59" s="1099">
        <f>'Echanges annuels - EUROSTAT'!C88/10^4</f>
        <v/>
      </c>
      <c r="K59" s="1099">
        <f>'Echanges annuels - EUROSTAT'!D88/10^4</f>
        <v/>
      </c>
      <c r="L59" s="1099">
        <f>'Echanges annuels - EUROSTAT'!E88/10^4</f>
        <v/>
      </c>
      <c r="M59" s="1099">
        <f>'Echanges annuels - EUROSTAT'!F88/10^4</f>
        <v/>
      </c>
      <c r="N59" s="1099">
        <f>'Echanges annuels - EUROSTAT'!G88/10^4</f>
        <v/>
      </c>
      <c r="O59" s="1099">
        <f>'Echanges annuels - EUROSTAT'!H88/10^4</f>
        <v/>
      </c>
    </row>
    <row r="60">
      <c r="A60" t="inlineStr">
        <is>
          <t>Tournesol, brute</t>
        </is>
      </c>
      <c r="C60">
        <f>'Echanges mensuels - EUROSTAT'!A71</f>
        <v/>
      </c>
      <c r="D60" s="1098">
        <f>SUM('Echanges mensuels - EUROSTAT'!B71,'Echanges mensuels - EUROSTAT'!D71,'Echanges mensuels - EUROSTAT'!F71,'Echanges mensuels - EUROSTAT'!H71,'Echanges mensuels - EUROSTAT'!J71,'Echanges mensuels - EUROSTAT'!L71,'Echanges mensuels - EUROSTAT'!N71,'Echanges mensuels - EUROSTAT'!P71,'Echanges mensuels - EUROSTAT'!R71,'Echanges mensuels - EUROSTAT'!T71,'Echanges mensuels - EUROSTAT'!V71,'Echanges mensuels - EUROSTAT'!X71)/10^4</f>
        <v/>
      </c>
      <c r="E60" s="1098">
        <f>SUM('Echanges mensuels - EUROSTAT'!C71,'Echanges mensuels - EUROSTAT'!E71,'Echanges mensuels - EUROSTAT'!G71,'Echanges mensuels - EUROSTAT'!I71,'Echanges mensuels - EUROSTAT'!K71,'Echanges mensuels - EUROSTAT'!M71,'Echanges mensuels - EUROSTAT'!O71,'Echanges mensuels - EUROSTAT'!Q71,'Echanges mensuels - EUROSTAT'!S71,'Echanges mensuels - EUROSTAT'!U71,'Echanges mensuels - EUROSTAT'!W71,'Echanges mensuels - EUROSTAT'!Y71)/10^4</f>
        <v/>
      </c>
      <c r="F60" s="1098">
        <f>SUM('Echanges mensuels - EUROSTAT'!Z71,'Echanges mensuels - EUROSTAT'!AB71,'Echanges mensuels - EUROSTAT'!AD71,'Echanges mensuels - EUROSTAT'!AF71,'Echanges mensuels - EUROSTAT'!AH71,'Echanges mensuels - EUROSTAT'!AJ71,'Echanges mensuels - EUROSTAT'!AL71,'Echanges mensuels - EUROSTAT'!AN71,'Echanges mensuels - EUROSTAT'!AP71,'Echanges mensuels - EUROSTAT'!AR71,'Echanges mensuels - EUROSTAT'!AT71,'Echanges mensuels - EUROSTAT'!AV71)/10^4</f>
        <v/>
      </c>
      <c r="G60" s="1098">
        <f>SUM('Echanges mensuels - EUROSTAT'!AA71,'Echanges mensuels - EUROSTAT'!AC71,'Echanges mensuels - EUROSTAT'!AE71,'Echanges mensuels - EUROSTAT'!AG71,'Echanges mensuels - EUROSTAT'!AI71,'Echanges mensuels - EUROSTAT'!AK71,'Echanges mensuels - EUROSTAT'!AM71,'Echanges mensuels - EUROSTAT'!AO71,'Echanges mensuels - EUROSTAT'!AQ71,'Echanges mensuels - EUROSTAT'!AS71,'Echanges mensuels - EUROSTAT'!AU71,'Echanges mensuels - EUROSTAT'!AW71)/10^4</f>
        <v/>
      </c>
      <c r="H60" s="1098">
        <f>SUM('Echanges mensuels - EUROSTAT'!AX71,'Echanges mensuels - EUROSTAT'!AZ71,'Echanges mensuels - EUROSTAT'!BB71,'Echanges mensuels - EUROSTAT'!BD71,'Echanges mensuels - EUROSTAT'!BF71,'Echanges mensuels - EUROSTAT'!BH71,'Echanges mensuels - EUROSTAT'!BJ71,'Echanges mensuels - EUROSTAT'!BL71,'Echanges mensuels - EUROSTAT'!BN71,'Echanges mensuels - EUROSTAT'!BP71,'Echanges mensuels - EUROSTAT'!BR71,'Echanges mensuels - EUROSTAT'!BT71)/10^4</f>
        <v/>
      </c>
      <c r="I60" s="1098">
        <f>SUM('Echanges mensuels - EUROSTAT'!AY71,'Echanges mensuels - EUROSTAT'!BA71,'Echanges mensuels - EUROSTAT'!BC71,'Echanges mensuels - EUROSTAT'!BE71,'Echanges mensuels - EUROSTAT'!BG71,'Echanges mensuels - EUROSTAT'!BI71,'Echanges mensuels - EUROSTAT'!BK71,'Echanges mensuels - EUROSTAT'!BM71,'Echanges mensuels - EUROSTAT'!BO71,'Echanges mensuels - EUROSTAT'!BQ71,'Echanges mensuels - EUROSTAT'!BS71,'Echanges mensuels - EUROSTAT'!BU71)/10^4</f>
        <v/>
      </c>
      <c r="J60" s="1099">
        <f>'Echanges annuels - EUROSTAT'!C89/10^4</f>
        <v/>
      </c>
      <c r="K60" s="1099">
        <f>'Echanges annuels - EUROSTAT'!D89/10^4</f>
        <v/>
      </c>
      <c r="L60" s="1099">
        <f>'Echanges annuels - EUROSTAT'!E89/10^4</f>
        <v/>
      </c>
      <c r="M60" s="1099">
        <f>'Echanges annuels - EUROSTAT'!F89/10^4</f>
        <v/>
      </c>
      <c r="N60" s="1099">
        <f>'Echanges annuels - EUROSTAT'!G89/10^4</f>
        <v/>
      </c>
      <c r="O60" s="1099">
        <f>'Echanges annuels - EUROSTAT'!H89/10^4</f>
        <v/>
      </c>
    </row>
    <row r="61">
      <c r="C61">
        <f>'Echanges mensuels - EUROSTAT'!A72</f>
        <v/>
      </c>
      <c r="D61" s="1101">
        <f>SUM('Echanges mensuels - EUROSTAT'!B72,'Echanges mensuels - EUROSTAT'!D72,'Echanges mensuels - EUROSTAT'!F72,'Echanges mensuels - EUROSTAT'!H72,'Echanges mensuels - EUROSTAT'!J72,'Echanges mensuels - EUROSTAT'!L72,'Echanges mensuels - EUROSTAT'!N72,'Echanges mensuels - EUROSTAT'!P72,'Echanges mensuels - EUROSTAT'!R72,'Echanges mensuels - EUROSTAT'!T72,'Echanges mensuels - EUROSTAT'!V72,'Echanges mensuels - EUROSTAT'!X72)/10^4</f>
        <v/>
      </c>
      <c r="E61" s="1101">
        <f>SUM('Echanges mensuels - EUROSTAT'!C72,'Echanges mensuels - EUROSTAT'!E72,'Echanges mensuels - EUROSTAT'!G72,'Echanges mensuels - EUROSTAT'!I72,'Echanges mensuels - EUROSTAT'!K72,'Echanges mensuels - EUROSTAT'!M72,'Echanges mensuels - EUROSTAT'!O72,'Echanges mensuels - EUROSTAT'!Q72,'Echanges mensuels - EUROSTAT'!S72,'Echanges mensuels - EUROSTAT'!U72,'Echanges mensuels - EUROSTAT'!W72,'Echanges mensuels - EUROSTAT'!Y72)/10^4</f>
        <v/>
      </c>
      <c r="F61" s="1101">
        <f>SUM('Echanges mensuels - EUROSTAT'!Z72,'Echanges mensuels - EUROSTAT'!AB72,'Echanges mensuels - EUROSTAT'!AD72,'Echanges mensuels - EUROSTAT'!AF72,'Echanges mensuels - EUROSTAT'!AH72,'Echanges mensuels - EUROSTAT'!AJ72,'Echanges mensuels - EUROSTAT'!AL72,'Echanges mensuels - EUROSTAT'!AN72,'Echanges mensuels - EUROSTAT'!AP72,'Echanges mensuels - EUROSTAT'!AR72,'Echanges mensuels - EUROSTAT'!AT72,'Echanges mensuels - EUROSTAT'!AV72)/10^4</f>
        <v/>
      </c>
      <c r="G61" s="1101">
        <f>SUM('Echanges mensuels - EUROSTAT'!AA72,'Echanges mensuels - EUROSTAT'!AC72,'Echanges mensuels - EUROSTAT'!AE72,'Echanges mensuels - EUROSTAT'!AG72,'Echanges mensuels - EUROSTAT'!AI72,'Echanges mensuels - EUROSTAT'!AK72,'Echanges mensuels - EUROSTAT'!AM72,'Echanges mensuels - EUROSTAT'!AO72,'Echanges mensuels - EUROSTAT'!AQ72,'Echanges mensuels - EUROSTAT'!AS72,'Echanges mensuels - EUROSTAT'!AU72,'Echanges mensuels - EUROSTAT'!AW72)/10^4</f>
        <v/>
      </c>
      <c r="H61" s="1101">
        <f>SUM('Echanges mensuels - EUROSTAT'!AX72,'Echanges mensuels - EUROSTAT'!AZ72,'Echanges mensuels - EUROSTAT'!BB72,'Echanges mensuels - EUROSTAT'!BD72,'Echanges mensuels - EUROSTAT'!BF72,'Echanges mensuels - EUROSTAT'!BH72,'Echanges mensuels - EUROSTAT'!BJ72,'Echanges mensuels - EUROSTAT'!BL72,'Echanges mensuels - EUROSTAT'!BN72,'Echanges mensuels - EUROSTAT'!BP72,'Echanges mensuels - EUROSTAT'!BR72,'Echanges mensuels - EUROSTAT'!BT72)/10^4</f>
        <v/>
      </c>
      <c r="I61" s="1101">
        <f>SUM('Echanges mensuels - EUROSTAT'!AY72,'Echanges mensuels - EUROSTAT'!BA72,'Echanges mensuels - EUROSTAT'!BC72,'Echanges mensuels - EUROSTAT'!BE72,'Echanges mensuels - EUROSTAT'!BG72,'Echanges mensuels - EUROSTAT'!BI72,'Echanges mensuels - EUROSTAT'!BK72,'Echanges mensuels - EUROSTAT'!BM72,'Echanges mensuels - EUROSTAT'!BO72,'Echanges mensuels - EUROSTAT'!BQ72,'Echanges mensuels - EUROSTAT'!BS72,'Echanges mensuels - EUROSTAT'!BU72)/10^4</f>
        <v/>
      </c>
      <c r="J61" s="1097">
        <f>'Echanges annuels - EUROSTAT'!C90/10^4</f>
        <v/>
      </c>
      <c r="K61" s="1097">
        <f>'Echanges annuels - EUROSTAT'!D90/10^4</f>
        <v/>
      </c>
      <c r="L61" s="1097">
        <f>'Echanges annuels - EUROSTAT'!E90/10^4</f>
        <v/>
      </c>
      <c r="M61" s="1097">
        <f>'Echanges annuels - EUROSTAT'!F90/10^4</f>
        <v/>
      </c>
      <c r="N61" s="1097">
        <f>'Echanges annuels - EUROSTAT'!G90/10^4</f>
        <v/>
      </c>
      <c r="O61" s="1097">
        <f>'Echanges annuels - EUROSTAT'!H90/10^4</f>
        <v/>
      </c>
    </row>
    <row r="62">
      <c r="A62" t="inlineStr">
        <is>
          <t>Tournesol, raffinée</t>
        </is>
      </c>
      <c r="C62">
        <f>'Echanges mensuels - EUROSTAT'!A73</f>
        <v/>
      </c>
      <c r="D62" s="1098">
        <f>SUM('Echanges mensuels - EUROSTAT'!B73,'Echanges mensuels - EUROSTAT'!D73,'Echanges mensuels - EUROSTAT'!F73,'Echanges mensuels - EUROSTAT'!H73,'Echanges mensuels - EUROSTAT'!J73,'Echanges mensuels - EUROSTAT'!L73,'Echanges mensuels - EUROSTAT'!N73,'Echanges mensuels - EUROSTAT'!P73,'Echanges mensuels - EUROSTAT'!R73,'Echanges mensuels - EUROSTAT'!T73,'Echanges mensuels - EUROSTAT'!V73,'Echanges mensuels - EUROSTAT'!X73)/10^4</f>
        <v/>
      </c>
      <c r="E62" s="1098">
        <f>SUM('Echanges mensuels - EUROSTAT'!C73,'Echanges mensuels - EUROSTAT'!E73,'Echanges mensuels - EUROSTAT'!G73,'Echanges mensuels - EUROSTAT'!I73,'Echanges mensuels - EUROSTAT'!K73,'Echanges mensuels - EUROSTAT'!M73,'Echanges mensuels - EUROSTAT'!O73,'Echanges mensuels - EUROSTAT'!Q73,'Echanges mensuels - EUROSTAT'!S73,'Echanges mensuels - EUROSTAT'!U73,'Echanges mensuels - EUROSTAT'!W73,'Echanges mensuels - EUROSTAT'!Y73)/10^4</f>
        <v/>
      </c>
      <c r="F62" s="1098">
        <f>SUM('Echanges mensuels - EUROSTAT'!Z73,'Echanges mensuels - EUROSTAT'!AB73,'Echanges mensuels - EUROSTAT'!AD73,'Echanges mensuels - EUROSTAT'!AF73,'Echanges mensuels - EUROSTAT'!AH73,'Echanges mensuels - EUROSTAT'!AJ73,'Echanges mensuels - EUROSTAT'!AL73,'Echanges mensuels - EUROSTAT'!AN73,'Echanges mensuels - EUROSTAT'!AP73,'Echanges mensuels - EUROSTAT'!AR73,'Echanges mensuels - EUROSTAT'!AT73,'Echanges mensuels - EUROSTAT'!AV73)/10^4</f>
        <v/>
      </c>
      <c r="G62" s="1098">
        <f>SUM('Echanges mensuels - EUROSTAT'!AA73,'Echanges mensuels - EUROSTAT'!AC73,'Echanges mensuels - EUROSTAT'!AE73,'Echanges mensuels - EUROSTAT'!AG73,'Echanges mensuels - EUROSTAT'!AI73,'Echanges mensuels - EUROSTAT'!AK73,'Echanges mensuels - EUROSTAT'!AM73,'Echanges mensuels - EUROSTAT'!AO73,'Echanges mensuels - EUROSTAT'!AQ73,'Echanges mensuels - EUROSTAT'!AS73,'Echanges mensuels - EUROSTAT'!AU73,'Echanges mensuels - EUROSTAT'!AW73)/10^4</f>
        <v/>
      </c>
      <c r="H62" s="1098">
        <f>SUM('Echanges mensuels - EUROSTAT'!AX73,'Echanges mensuels - EUROSTAT'!AZ73,'Echanges mensuels - EUROSTAT'!BB73,'Echanges mensuels - EUROSTAT'!BD73,'Echanges mensuels - EUROSTAT'!BF73,'Echanges mensuels - EUROSTAT'!BH73,'Echanges mensuels - EUROSTAT'!BJ73,'Echanges mensuels - EUROSTAT'!BL73,'Echanges mensuels - EUROSTAT'!BN73,'Echanges mensuels - EUROSTAT'!BP73,'Echanges mensuels - EUROSTAT'!BR73,'Echanges mensuels - EUROSTAT'!BT73)/10^4</f>
        <v/>
      </c>
      <c r="I62" s="1098">
        <f>SUM('Echanges mensuels - EUROSTAT'!AY73,'Echanges mensuels - EUROSTAT'!BA73,'Echanges mensuels - EUROSTAT'!BC73,'Echanges mensuels - EUROSTAT'!BE73,'Echanges mensuels - EUROSTAT'!BG73,'Echanges mensuels - EUROSTAT'!BI73,'Echanges mensuels - EUROSTAT'!BK73,'Echanges mensuels - EUROSTAT'!BM73,'Echanges mensuels - EUROSTAT'!BO73,'Echanges mensuels - EUROSTAT'!BQ73,'Echanges mensuels - EUROSTAT'!BS73,'Echanges mensuels - EUROSTAT'!BU73)/10^4</f>
        <v/>
      </c>
      <c r="J62" s="1099">
        <f>'Echanges annuels - EUROSTAT'!C91/10^4</f>
        <v/>
      </c>
      <c r="K62" s="1099">
        <f>'Echanges annuels - EUROSTAT'!D91/10^4</f>
        <v/>
      </c>
      <c r="L62" s="1099">
        <f>'Echanges annuels - EUROSTAT'!E91/10^4</f>
        <v/>
      </c>
      <c r="M62" s="1099">
        <f>'Echanges annuels - EUROSTAT'!F91/10^4</f>
        <v/>
      </c>
      <c r="N62" s="1099">
        <f>'Echanges annuels - EUROSTAT'!G91/10^4</f>
        <v/>
      </c>
      <c r="O62" s="1099">
        <f>'Echanges annuels - EUROSTAT'!H91/10^4</f>
        <v/>
      </c>
    </row>
    <row r="63">
      <c r="A63" t="inlineStr">
        <is>
          <t>Tournesol, raffinée</t>
        </is>
      </c>
      <c r="C63">
        <f>'Echanges mensuels - EUROSTAT'!A74</f>
        <v/>
      </c>
      <c r="D63" s="1098">
        <f>SUM('Echanges mensuels - EUROSTAT'!B74,'Echanges mensuels - EUROSTAT'!D74,'Echanges mensuels - EUROSTAT'!F74,'Echanges mensuels - EUROSTAT'!H74,'Echanges mensuels - EUROSTAT'!J74,'Echanges mensuels - EUROSTAT'!L74,'Echanges mensuels - EUROSTAT'!N74,'Echanges mensuels - EUROSTAT'!P74,'Echanges mensuels - EUROSTAT'!R74,'Echanges mensuels - EUROSTAT'!T74,'Echanges mensuels - EUROSTAT'!V74,'Echanges mensuels - EUROSTAT'!X74)/10^4</f>
        <v/>
      </c>
      <c r="E63" s="1098">
        <f>SUM('Echanges mensuels - EUROSTAT'!C74,'Echanges mensuels - EUROSTAT'!E74,'Echanges mensuels - EUROSTAT'!G74,'Echanges mensuels - EUROSTAT'!I74,'Echanges mensuels - EUROSTAT'!K74,'Echanges mensuels - EUROSTAT'!M74,'Echanges mensuels - EUROSTAT'!O74,'Echanges mensuels - EUROSTAT'!Q74,'Echanges mensuels - EUROSTAT'!S74,'Echanges mensuels - EUROSTAT'!U74,'Echanges mensuels - EUROSTAT'!W74,'Echanges mensuels - EUROSTAT'!Y74)/10^4</f>
        <v/>
      </c>
      <c r="F63" s="1098">
        <f>SUM('Echanges mensuels - EUROSTAT'!Z74,'Echanges mensuels - EUROSTAT'!AB74,'Echanges mensuels - EUROSTAT'!AD74,'Echanges mensuels - EUROSTAT'!AF74,'Echanges mensuels - EUROSTAT'!AH74,'Echanges mensuels - EUROSTAT'!AJ74,'Echanges mensuels - EUROSTAT'!AL74,'Echanges mensuels - EUROSTAT'!AN74,'Echanges mensuels - EUROSTAT'!AP74,'Echanges mensuels - EUROSTAT'!AR74,'Echanges mensuels - EUROSTAT'!AT74,'Echanges mensuels - EUROSTAT'!AV74)/10^4</f>
        <v/>
      </c>
      <c r="G63" s="1098">
        <f>SUM('Echanges mensuels - EUROSTAT'!AA74,'Echanges mensuels - EUROSTAT'!AC74,'Echanges mensuels - EUROSTAT'!AE74,'Echanges mensuels - EUROSTAT'!AG74,'Echanges mensuels - EUROSTAT'!AI74,'Echanges mensuels - EUROSTAT'!AK74,'Echanges mensuels - EUROSTAT'!AM74,'Echanges mensuels - EUROSTAT'!AO74,'Echanges mensuels - EUROSTAT'!AQ74,'Echanges mensuels - EUROSTAT'!AS74,'Echanges mensuels - EUROSTAT'!AU74,'Echanges mensuels - EUROSTAT'!AW74)/10^4</f>
        <v/>
      </c>
      <c r="H63" s="1098">
        <f>SUM('Echanges mensuels - EUROSTAT'!AX74,'Echanges mensuels - EUROSTAT'!AZ74,'Echanges mensuels - EUROSTAT'!BB74,'Echanges mensuels - EUROSTAT'!BD74,'Echanges mensuels - EUROSTAT'!BF74,'Echanges mensuels - EUROSTAT'!BH74,'Echanges mensuels - EUROSTAT'!BJ74,'Echanges mensuels - EUROSTAT'!BL74,'Echanges mensuels - EUROSTAT'!BN74,'Echanges mensuels - EUROSTAT'!BP74,'Echanges mensuels - EUROSTAT'!BR74,'Echanges mensuels - EUROSTAT'!BT74)/10^4</f>
        <v/>
      </c>
      <c r="I63" s="1098">
        <f>SUM('Echanges mensuels - EUROSTAT'!AY74,'Echanges mensuels - EUROSTAT'!BA74,'Echanges mensuels - EUROSTAT'!BC74,'Echanges mensuels - EUROSTAT'!BE74,'Echanges mensuels - EUROSTAT'!BG74,'Echanges mensuels - EUROSTAT'!BI74,'Echanges mensuels - EUROSTAT'!BK74,'Echanges mensuels - EUROSTAT'!BM74,'Echanges mensuels - EUROSTAT'!BO74,'Echanges mensuels - EUROSTAT'!BQ74,'Echanges mensuels - EUROSTAT'!BS74,'Echanges mensuels - EUROSTAT'!BU74)/10^4</f>
        <v/>
      </c>
      <c r="J63" s="1099">
        <f>'Echanges annuels - EUROSTAT'!C92/10^4</f>
        <v/>
      </c>
      <c r="K63" s="1099">
        <f>'Echanges annuels - EUROSTAT'!D92/10^4</f>
        <v/>
      </c>
      <c r="L63" s="1099">
        <f>'Echanges annuels - EUROSTAT'!E92/10^4</f>
        <v/>
      </c>
      <c r="M63" s="1099">
        <f>'Echanges annuels - EUROSTAT'!F92/10^4</f>
        <v/>
      </c>
      <c r="N63" s="1099">
        <f>'Echanges annuels - EUROSTAT'!G92/10^4</f>
        <v/>
      </c>
      <c r="O63" s="1099">
        <f>'Echanges annuels - EUROSTAT'!H92/10^4</f>
        <v/>
      </c>
    </row>
    <row r="64">
      <c r="A64" t="inlineStr">
        <is>
          <t>Coton, brute</t>
        </is>
      </c>
      <c r="C64">
        <f>'Echanges mensuels - EUROSTAT'!A78</f>
        <v/>
      </c>
      <c r="D64" s="1101">
        <f>SUM('Echanges mensuels - EUROSTAT'!B78,'Echanges mensuels - EUROSTAT'!D78,'Echanges mensuels - EUROSTAT'!F78,'Echanges mensuels - EUROSTAT'!H78,'Echanges mensuels - EUROSTAT'!J78,'Echanges mensuels - EUROSTAT'!L78,'Echanges mensuels - EUROSTAT'!N78,'Echanges mensuels - EUROSTAT'!P78,'Echanges mensuels - EUROSTAT'!R78,'Echanges mensuels - EUROSTAT'!T78,'Echanges mensuels - EUROSTAT'!V78,'Echanges mensuels - EUROSTAT'!X78)/10^4</f>
        <v/>
      </c>
      <c r="E64" s="1101">
        <f>SUM('Echanges mensuels - EUROSTAT'!C78,'Echanges mensuels - EUROSTAT'!E78,'Echanges mensuels - EUROSTAT'!G78,'Echanges mensuels - EUROSTAT'!I78,'Echanges mensuels - EUROSTAT'!K78,'Echanges mensuels - EUROSTAT'!M78,'Echanges mensuels - EUROSTAT'!O78,'Echanges mensuels - EUROSTAT'!Q78,'Echanges mensuels - EUROSTAT'!S78,'Echanges mensuels - EUROSTAT'!U78,'Echanges mensuels - EUROSTAT'!W78,'Echanges mensuels - EUROSTAT'!Y78)/10^4</f>
        <v/>
      </c>
      <c r="F64" s="1101">
        <f>SUM('Echanges mensuels - EUROSTAT'!Z78,'Echanges mensuels - EUROSTAT'!AB78,'Echanges mensuels - EUROSTAT'!AD78,'Echanges mensuels - EUROSTAT'!AF78,'Echanges mensuels - EUROSTAT'!AH78,'Echanges mensuels - EUROSTAT'!AJ78,'Echanges mensuels - EUROSTAT'!AL78,'Echanges mensuels - EUROSTAT'!AN78,'Echanges mensuels - EUROSTAT'!AP78,'Echanges mensuels - EUROSTAT'!AR78,'Echanges mensuels - EUROSTAT'!AT78,'Echanges mensuels - EUROSTAT'!AV78)/10^4</f>
        <v/>
      </c>
      <c r="G64" s="1101">
        <f>SUM('Echanges mensuels - EUROSTAT'!AA78,'Echanges mensuels - EUROSTAT'!AC78,'Echanges mensuels - EUROSTAT'!AE78,'Echanges mensuels - EUROSTAT'!AG78,'Echanges mensuels - EUROSTAT'!AI78,'Echanges mensuels - EUROSTAT'!AK78,'Echanges mensuels - EUROSTAT'!AM78,'Echanges mensuels - EUROSTAT'!AO78,'Echanges mensuels - EUROSTAT'!AQ78,'Echanges mensuels - EUROSTAT'!AS78,'Echanges mensuels - EUROSTAT'!AU78,'Echanges mensuels - EUROSTAT'!AW78)/10^4</f>
        <v/>
      </c>
      <c r="H64" s="1101">
        <f>SUM('Echanges mensuels - EUROSTAT'!AX78,'Echanges mensuels - EUROSTAT'!AZ78,'Echanges mensuels - EUROSTAT'!BB78,'Echanges mensuels - EUROSTAT'!BD78,'Echanges mensuels - EUROSTAT'!BF78,'Echanges mensuels - EUROSTAT'!BH78,'Echanges mensuels - EUROSTAT'!BJ78,'Echanges mensuels - EUROSTAT'!BL78,'Echanges mensuels - EUROSTAT'!BN78,'Echanges mensuels - EUROSTAT'!BP78,'Echanges mensuels - EUROSTAT'!BR78,'Echanges mensuels - EUROSTAT'!BT78)/10^4</f>
        <v/>
      </c>
      <c r="I64" s="1101">
        <f>SUM('Echanges mensuels - EUROSTAT'!AY78,'Echanges mensuels - EUROSTAT'!BA78,'Echanges mensuels - EUROSTAT'!BC78,'Echanges mensuels - EUROSTAT'!BE78,'Echanges mensuels - EUROSTAT'!BG78,'Echanges mensuels - EUROSTAT'!BI78,'Echanges mensuels - EUROSTAT'!BK78,'Echanges mensuels - EUROSTAT'!BM78,'Echanges mensuels - EUROSTAT'!BO78,'Echanges mensuels - EUROSTAT'!BQ78,'Echanges mensuels - EUROSTAT'!BS78,'Echanges mensuels - EUROSTAT'!BU78)/10^4</f>
        <v/>
      </c>
      <c r="J64" s="1097">
        <f>'Echanges annuels - EUROSTAT'!C96/10^4</f>
        <v/>
      </c>
      <c r="K64" s="1097">
        <f>'Echanges annuels - EUROSTAT'!D96/10^4</f>
        <v/>
      </c>
      <c r="L64" s="1097">
        <f>'Echanges annuels - EUROSTAT'!E96/10^4</f>
        <v/>
      </c>
      <c r="M64" s="1097">
        <f>'Echanges annuels - EUROSTAT'!F96/10^4</f>
        <v/>
      </c>
      <c r="N64" s="1097">
        <f>'Echanges annuels - EUROSTAT'!G96/10^4</f>
        <v/>
      </c>
      <c r="O64" s="1097">
        <f>'Echanges annuels - EUROSTAT'!H96/10^4</f>
        <v/>
      </c>
    </row>
    <row r="65">
      <c r="A65" t="inlineStr">
        <is>
          <t>Coton, raffinée</t>
        </is>
      </c>
      <c r="C65">
        <f>'Echanges mensuels - EUROSTAT'!A79</f>
        <v/>
      </c>
      <c r="D65" s="1101">
        <f>SUM('Echanges mensuels - EUROSTAT'!B79,'Echanges mensuels - EUROSTAT'!D79,'Echanges mensuels - EUROSTAT'!F79,'Echanges mensuels - EUROSTAT'!H79,'Echanges mensuels - EUROSTAT'!J79,'Echanges mensuels - EUROSTAT'!L79,'Echanges mensuels - EUROSTAT'!N79,'Echanges mensuels - EUROSTAT'!P79,'Echanges mensuels - EUROSTAT'!R79,'Echanges mensuels - EUROSTAT'!T79,'Echanges mensuels - EUROSTAT'!V79,'Echanges mensuels - EUROSTAT'!X79)/10^4</f>
        <v/>
      </c>
      <c r="E65" s="1101">
        <f>SUM('Echanges mensuels - EUROSTAT'!C79,'Echanges mensuels - EUROSTAT'!E79,'Echanges mensuels - EUROSTAT'!G79,'Echanges mensuels - EUROSTAT'!I79,'Echanges mensuels - EUROSTAT'!K79,'Echanges mensuels - EUROSTAT'!M79,'Echanges mensuels - EUROSTAT'!O79,'Echanges mensuels - EUROSTAT'!Q79,'Echanges mensuels - EUROSTAT'!S79,'Echanges mensuels - EUROSTAT'!U79,'Echanges mensuels - EUROSTAT'!W79,'Echanges mensuels - EUROSTAT'!Y79)/10^4</f>
        <v/>
      </c>
      <c r="F65" s="1101">
        <f>SUM('Echanges mensuels - EUROSTAT'!Z79,'Echanges mensuels - EUROSTAT'!AB79,'Echanges mensuels - EUROSTAT'!AD79,'Echanges mensuels - EUROSTAT'!AF79,'Echanges mensuels - EUROSTAT'!AH79,'Echanges mensuels - EUROSTAT'!AJ79,'Echanges mensuels - EUROSTAT'!AL79,'Echanges mensuels - EUROSTAT'!AN79,'Echanges mensuels - EUROSTAT'!AP79,'Echanges mensuels - EUROSTAT'!AR79,'Echanges mensuels - EUROSTAT'!AT79,'Echanges mensuels - EUROSTAT'!AV79)/10^4</f>
        <v/>
      </c>
      <c r="G65" s="1101">
        <f>SUM('Echanges mensuels - EUROSTAT'!AA79,'Echanges mensuels - EUROSTAT'!AC79,'Echanges mensuels - EUROSTAT'!AE79,'Echanges mensuels - EUROSTAT'!AG79,'Echanges mensuels - EUROSTAT'!AI79,'Echanges mensuels - EUROSTAT'!AK79,'Echanges mensuels - EUROSTAT'!AM79,'Echanges mensuels - EUROSTAT'!AO79,'Echanges mensuels - EUROSTAT'!AQ79,'Echanges mensuels - EUROSTAT'!AS79,'Echanges mensuels - EUROSTAT'!AU79,'Echanges mensuels - EUROSTAT'!AW79)/10^4</f>
        <v/>
      </c>
      <c r="H65" s="1101">
        <f>SUM('Echanges mensuels - EUROSTAT'!AX79,'Echanges mensuels - EUROSTAT'!AZ79,'Echanges mensuels - EUROSTAT'!BB79,'Echanges mensuels - EUROSTAT'!BD79,'Echanges mensuels - EUROSTAT'!BF79,'Echanges mensuels - EUROSTAT'!BH79,'Echanges mensuels - EUROSTAT'!BJ79,'Echanges mensuels - EUROSTAT'!BL79,'Echanges mensuels - EUROSTAT'!BN79,'Echanges mensuels - EUROSTAT'!BP79,'Echanges mensuels - EUROSTAT'!BR79,'Echanges mensuels - EUROSTAT'!BT79)/10^4</f>
        <v/>
      </c>
      <c r="I65" s="1101">
        <f>SUM('Echanges mensuels - EUROSTAT'!AY79,'Echanges mensuels - EUROSTAT'!BA79,'Echanges mensuels - EUROSTAT'!BC79,'Echanges mensuels - EUROSTAT'!BE79,'Echanges mensuels - EUROSTAT'!BG79,'Echanges mensuels - EUROSTAT'!BI79,'Echanges mensuels - EUROSTAT'!BK79,'Echanges mensuels - EUROSTAT'!BM79,'Echanges mensuels - EUROSTAT'!BO79,'Echanges mensuels - EUROSTAT'!BQ79,'Echanges mensuels - EUROSTAT'!BS79,'Echanges mensuels - EUROSTAT'!BU79)/10^4</f>
        <v/>
      </c>
      <c r="J65" s="1097">
        <f>'Echanges annuels - EUROSTAT'!C97/10^4</f>
        <v/>
      </c>
      <c r="K65" s="1097">
        <f>'Echanges annuels - EUROSTAT'!D97/10^4</f>
        <v/>
      </c>
      <c r="L65" s="1097">
        <f>'Echanges annuels - EUROSTAT'!E97/10^4</f>
        <v/>
      </c>
      <c r="M65" s="1097">
        <f>'Echanges annuels - EUROSTAT'!F97/10^4</f>
        <v/>
      </c>
      <c r="N65" s="1097">
        <f>'Echanges annuels - EUROSTAT'!G97/10^4</f>
        <v/>
      </c>
      <c r="O65" s="1097">
        <f>'Echanges annuels - EUROSTAT'!H97/10^4</f>
        <v/>
      </c>
    </row>
    <row r="66">
      <c r="A66" t="inlineStr">
        <is>
          <t>Coton, raffinée</t>
        </is>
      </c>
      <c r="C66">
        <f>'Echanges mensuels - EUROSTAT'!A80</f>
        <v/>
      </c>
      <c r="D66" s="1101">
        <f>SUM('Echanges mensuels - EUROSTAT'!B80,'Echanges mensuels - EUROSTAT'!D80,'Echanges mensuels - EUROSTAT'!F80,'Echanges mensuels - EUROSTAT'!H80,'Echanges mensuels - EUROSTAT'!J80,'Echanges mensuels - EUROSTAT'!L80,'Echanges mensuels - EUROSTAT'!N80,'Echanges mensuels - EUROSTAT'!P80,'Echanges mensuels - EUROSTAT'!R80,'Echanges mensuels - EUROSTAT'!T80,'Echanges mensuels - EUROSTAT'!V80,'Echanges mensuels - EUROSTAT'!X80)/10^4</f>
        <v/>
      </c>
      <c r="E66" s="1101">
        <f>SUM('Echanges mensuels - EUROSTAT'!C80,'Echanges mensuels - EUROSTAT'!E80,'Echanges mensuels - EUROSTAT'!G80,'Echanges mensuels - EUROSTAT'!I80,'Echanges mensuels - EUROSTAT'!K80,'Echanges mensuels - EUROSTAT'!M80,'Echanges mensuels - EUROSTAT'!O80,'Echanges mensuels - EUROSTAT'!Q80,'Echanges mensuels - EUROSTAT'!S80,'Echanges mensuels - EUROSTAT'!U80,'Echanges mensuels - EUROSTAT'!W80,'Echanges mensuels - EUROSTAT'!Y80)/10^4</f>
        <v/>
      </c>
      <c r="F66" s="1101">
        <f>SUM('Echanges mensuels - EUROSTAT'!Z80,'Echanges mensuels - EUROSTAT'!AB80,'Echanges mensuels - EUROSTAT'!AD80,'Echanges mensuels - EUROSTAT'!AF80,'Echanges mensuels - EUROSTAT'!AH80,'Echanges mensuels - EUROSTAT'!AJ80,'Echanges mensuels - EUROSTAT'!AL80,'Echanges mensuels - EUROSTAT'!AN80,'Echanges mensuels - EUROSTAT'!AP80,'Echanges mensuels - EUROSTAT'!AR80,'Echanges mensuels - EUROSTAT'!AT80,'Echanges mensuels - EUROSTAT'!AV80)/10^4</f>
        <v/>
      </c>
      <c r="G66" s="1101">
        <f>SUM('Echanges mensuels - EUROSTAT'!AA80,'Echanges mensuels - EUROSTAT'!AC80,'Echanges mensuels - EUROSTAT'!AE80,'Echanges mensuels - EUROSTAT'!AG80,'Echanges mensuels - EUROSTAT'!AI80,'Echanges mensuels - EUROSTAT'!AK80,'Echanges mensuels - EUROSTAT'!AM80,'Echanges mensuels - EUROSTAT'!AO80,'Echanges mensuels - EUROSTAT'!AQ80,'Echanges mensuels - EUROSTAT'!AS80,'Echanges mensuels - EUROSTAT'!AU80,'Echanges mensuels - EUROSTAT'!AW80)/10^4</f>
        <v/>
      </c>
      <c r="H66" s="1101">
        <f>SUM('Echanges mensuels - EUROSTAT'!AX80,'Echanges mensuels - EUROSTAT'!AZ80,'Echanges mensuels - EUROSTAT'!BB80,'Echanges mensuels - EUROSTAT'!BD80,'Echanges mensuels - EUROSTAT'!BF80,'Echanges mensuels - EUROSTAT'!BH80,'Echanges mensuels - EUROSTAT'!BJ80,'Echanges mensuels - EUROSTAT'!BL80,'Echanges mensuels - EUROSTAT'!BN80,'Echanges mensuels - EUROSTAT'!BP80,'Echanges mensuels - EUROSTAT'!BR80,'Echanges mensuels - EUROSTAT'!BT80)/10^4</f>
        <v/>
      </c>
      <c r="I66" s="1101">
        <f>SUM('Echanges mensuels - EUROSTAT'!AY80,'Echanges mensuels - EUROSTAT'!BA80,'Echanges mensuels - EUROSTAT'!BC80,'Echanges mensuels - EUROSTAT'!BE80,'Echanges mensuels - EUROSTAT'!BG80,'Echanges mensuels - EUROSTAT'!BI80,'Echanges mensuels - EUROSTAT'!BK80,'Echanges mensuels - EUROSTAT'!BM80,'Echanges mensuels - EUROSTAT'!BO80,'Echanges mensuels - EUROSTAT'!BQ80,'Echanges mensuels - EUROSTAT'!BS80,'Echanges mensuels - EUROSTAT'!BU80)/10^4</f>
        <v/>
      </c>
      <c r="J66" s="1097">
        <f>'Echanges annuels - EUROSTAT'!C98/10^4</f>
        <v/>
      </c>
      <c r="K66" s="1097">
        <f>'Echanges annuels - EUROSTAT'!D98/10^4</f>
        <v/>
      </c>
      <c r="L66" s="1097">
        <f>'Echanges annuels - EUROSTAT'!E98/10^4</f>
        <v/>
      </c>
      <c r="M66" s="1097">
        <f>'Echanges annuels - EUROSTAT'!F98/10^4</f>
        <v/>
      </c>
      <c r="N66" s="1097">
        <f>'Echanges annuels - EUROSTAT'!G98/10^4</f>
        <v/>
      </c>
      <c r="O66" s="1097">
        <f>'Echanges annuels - EUROSTAT'!H98/10^4</f>
        <v/>
      </c>
    </row>
    <row r="67">
      <c r="A67" t="inlineStr">
        <is>
          <t>Coco, brute</t>
        </is>
      </c>
      <c r="C67">
        <f>'Echanges mensuels - EUROSTAT'!A81</f>
        <v/>
      </c>
      <c r="D67" s="1101">
        <f>SUM('Echanges mensuels - EUROSTAT'!B81,'Echanges mensuels - EUROSTAT'!D81,'Echanges mensuels - EUROSTAT'!F81,'Echanges mensuels - EUROSTAT'!H81,'Echanges mensuels - EUROSTAT'!J81,'Echanges mensuels - EUROSTAT'!L81,'Echanges mensuels - EUROSTAT'!N81,'Echanges mensuels - EUROSTAT'!P81,'Echanges mensuels - EUROSTAT'!R81,'Echanges mensuels - EUROSTAT'!T81,'Echanges mensuels - EUROSTAT'!V81,'Echanges mensuels - EUROSTAT'!X81)/10^4</f>
        <v/>
      </c>
      <c r="E67" s="1101">
        <f>SUM('Echanges mensuels - EUROSTAT'!C81,'Echanges mensuels - EUROSTAT'!E81,'Echanges mensuels - EUROSTAT'!G81,'Echanges mensuels - EUROSTAT'!I81,'Echanges mensuels - EUROSTAT'!K81,'Echanges mensuels - EUROSTAT'!M81,'Echanges mensuels - EUROSTAT'!O81,'Echanges mensuels - EUROSTAT'!Q81,'Echanges mensuels - EUROSTAT'!S81,'Echanges mensuels - EUROSTAT'!U81,'Echanges mensuels - EUROSTAT'!W81,'Echanges mensuels - EUROSTAT'!Y81)/10^4</f>
        <v/>
      </c>
      <c r="F67" s="1101">
        <f>SUM('Echanges mensuels - EUROSTAT'!Z81,'Echanges mensuels - EUROSTAT'!AB81,'Echanges mensuels - EUROSTAT'!AD81,'Echanges mensuels - EUROSTAT'!AF81,'Echanges mensuels - EUROSTAT'!AH81,'Echanges mensuels - EUROSTAT'!AJ81,'Echanges mensuels - EUROSTAT'!AL81,'Echanges mensuels - EUROSTAT'!AN81,'Echanges mensuels - EUROSTAT'!AP81,'Echanges mensuels - EUROSTAT'!AR81,'Echanges mensuels - EUROSTAT'!AT81,'Echanges mensuels - EUROSTAT'!AV81)/10^4</f>
        <v/>
      </c>
      <c r="G67" s="1101">
        <f>SUM('Echanges mensuels - EUROSTAT'!AA81,'Echanges mensuels - EUROSTAT'!AC81,'Echanges mensuels - EUROSTAT'!AE81,'Echanges mensuels - EUROSTAT'!AG81,'Echanges mensuels - EUROSTAT'!AI81,'Echanges mensuels - EUROSTAT'!AK81,'Echanges mensuels - EUROSTAT'!AM81,'Echanges mensuels - EUROSTAT'!AO81,'Echanges mensuels - EUROSTAT'!AQ81,'Echanges mensuels - EUROSTAT'!AS81,'Echanges mensuels - EUROSTAT'!AU81,'Echanges mensuels - EUROSTAT'!AW81)/10^4</f>
        <v/>
      </c>
      <c r="H67" s="1101">
        <f>SUM('Echanges mensuels - EUROSTAT'!AX81,'Echanges mensuels - EUROSTAT'!AZ81,'Echanges mensuels - EUROSTAT'!BB81,'Echanges mensuels - EUROSTAT'!BD81,'Echanges mensuels - EUROSTAT'!BF81,'Echanges mensuels - EUROSTAT'!BH81,'Echanges mensuels - EUROSTAT'!BJ81,'Echanges mensuels - EUROSTAT'!BL81,'Echanges mensuels - EUROSTAT'!BN81,'Echanges mensuels - EUROSTAT'!BP81,'Echanges mensuels - EUROSTAT'!BR81,'Echanges mensuels - EUROSTAT'!BT81)/10^4</f>
        <v/>
      </c>
      <c r="I67" s="1101">
        <f>SUM('Echanges mensuels - EUROSTAT'!AY81,'Echanges mensuels - EUROSTAT'!BA81,'Echanges mensuels - EUROSTAT'!BC81,'Echanges mensuels - EUROSTAT'!BE81,'Echanges mensuels - EUROSTAT'!BG81,'Echanges mensuels - EUROSTAT'!BI81,'Echanges mensuels - EUROSTAT'!BK81,'Echanges mensuels - EUROSTAT'!BM81,'Echanges mensuels - EUROSTAT'!BO81,'Echanges mensuels - EUROSTAT'!BQ81,'Echanges mensuels - EUROSTAT'!BS81,'Echanges mensuels - EUROSTAT'!BU81)/10^4</f>
        <v/>
      </c>
      <c r="J67" s="1097">
        <f>'Echanges annuels - EUROSTAT'!C99/10^4</f>
        <v/>
      </c>
      <c r="K67" s="1097">
        <f>'Echanges annuels - EUROSTAT'!D99/10^4</f>
        <v/>
      </c>
      <c r="L67" s="1097">
        <f>'Echanges annuels - EUROSTAT'!E99/10^4</f>
        <v/>
      </c>
      <c r="M67" s="1097">
        <f>'Echanges annuels - EUROSTAT'!F99/10^4</f>
        <v/>
      </c>
      <c r="N67" s="1097">
        <f>'Echanges annuels - EUROSTAT'!G99/10^4</f>
        <v/>
      </c>
      <c r="O67" s="1097">
        <f>'Echanges annuels - EUROSTAT'!H99/10^4</f>
        <v/>
      </c>
    </row>
    <row r="68">
      <c r="A68" t="inlineStr">
        <is>
          <t>Coco, brute</t>
        </is>
      </c>
      <c r="C68">
        <f>'Echanges mensuels - EUROSTAT'!A82</f>
        <v/>
      </c>
      <c r="D68" s="1101">
        <f>SUM('Echanges mensuels - EUROSTAT'!B82,'Echanges mensuels - EUROSTAT'!D82,'Echanges mensuels - EUROSTAT'!F82,'Echanges mensuels - EUROSTAT'!H82,'Echanges mensuels - EUROSTAT'!J82,'Echanges mensuels - EUROSTAT'!L82,'Echanges mensuels - EUROSTAT'!N82,'Echanges mensuels - EUROSTAT'!P82,'Echanges mensuels - EUROSTAT'!R82,'Echanges mensuels - EUROSTAT'!T82,'Echanges mensuels - EUROSTAT'!V82,'Echanges mensuels - EUROSTAT'!X82)/10^4</f>
        <v/>
      </c>
      <c r="E68" s="1101">
        <f>SUM('Echanges mensuels - EUROSTAT'!C82,'Echanges mensuels - EUROSTAT'!E82,'Echanges mensuels - EUROSTAT'!G82,'Echanges mensuels - EUROSTAT'!I82,'Echanges mensuels - EUROSTAT'!K82,'Echanges mensuels - EUROSTAT'!M82,'Echanges mensuels - EUROSTAT'!O82,'Echanges mensuels - EUROSTAT'!Q82,'Echanges mensuels - EUROSTAT'!S82,'Echanges mensuels - EUROSTAT'!U82,'Echanges mensuels - EUROSTAT'!W82,'Echanges mensuels - EUROSTAT'!Y82)/10^4</f>
        <v/>
      </c>
      <c r="F68" s="1101">
        <f>SUM('Echanges mensuels - EUROSTAT'!Z82,'Echanges mensuels - EUROSTAT'!AB82,'Echanges mensuels - EUROSTAT'!AD82,'Echanges mensuels - EUROSTAT'!AF82,'Echanges mensuels - EUROSTAT'!AH82,'Echanges mensuels - EUROSTAT'!AJ82,'Echanges mensuels - EUROSTAT'!AL82,'Echanges mensuels - EUROSTAT'!AN82,'Echanges mensuels - EUROSTAT'!AP82,'Echanges mensuels - EUROSTAT'!AR82,'Echanges mensuels - EUROSTAT'!AT82,'Echanges mensuels - EUROSTAT'!AV82)/10^4</f>
        <v/>
      </c>
      <c r="G68" s="1101">
        <f>SUM('Echanges mensuels - EUROSTAT'!AA82,'Echanges mensuels - EUROSTAT'!AC82,'Echanges mensuels - EUROSTAT'!AE82,'Echanges mensuels - EUROSTAT'!AG82,'Echanges mensuels - EUROSTAT'!AI82,'Echanges mensuels - EUROSTAT'!AK82,'Echanges mensuels - EUROSTAT'!AM82,'Echanges mensuels - EUROSTAT'!AO82,'Echanges mensuels - EUROSTAT'!AQ82,'Echanges mensuels - EUROSTAT'!AS82,'Echanges mensuels - EUROSTAT'!AU82,'Echanges mensuels - EUROSTAT'!AW82)/10^4</f>
        <v/>
      </c>
      <c r="H68" s="1101">
        <f>SUM('Echanges mensuels - EUROSTAT'!AX82,'Echanges mensuels - EUROSTAT'!AZ82,'Echanges mensuels - EUROSTAT'!BB82,'Echanges mensuels - EUROSTAT'!BD82,'Echanges mensuels - EUROSTAT'!BF82,'Echanges mensuels - EUROSTAT'!BH82,'Echanges mensuels - EUROSTAT'!BJ82,'Echanges mensuels - EUROSTAT'!BL82,'Echanges mensuels - EUROSTAT'!BN82,'Echanges mensuels - EUROSTAT'!BP82,'Echanges mensuels - EUROSTAT'!BR82,'Echanges mensuels - EUROSTAT'!BT82)/10^4</f>
        <v/>
      </c>
      <c r="I68" s="1101">
        <f>SUM('Echanges mensuels - EUROSTAT'!AY82,'Echanges mensuels - EUROSTAT'!BA82,'Echanges mensuels - EUROSTAT'!BC82,'Echanges mensuels - EUROSTAT'!BE82,'Echanges mensuels - EUROSTAT'!BG82,'Echanges mensuels - EUROSTAT'!BI82,'Echanges mensuels - EUROSTAT'!BK82,'Echanges mensuels - EUROSTAT'!BM82,'Echanges mensuels - EUROSTAT'!BO82,'Echanges mensuels - EUROSTAT'!BQ82,'Echanges mensuels - EUROSTAT'!BS82,'Echanges mensuels - EUROSTAT'!BU82)/10^4</f>
        <v/>
      </c>
      <c r="J68" s="1097">
        <f>'Echanges annuels - EUROSTAT'!C100/10^4</f>
        <v/>
      </c>
      <c r="K68" s="1097">
        <f>'Echanges annuels - EUROSTAT'!D100/10^4</f>
        <v/>
      </c>
      <c r="L68" s="1097">
        <f>'Echanges annuels - EUROSTAT'!E100/10^4</f>
        <v/>
      </c>
      <c r="M68" s="1097">
        <f>'Echanges annuels - EUROSTAT'!F100/10^4</f>
        <v/>
      </c>
      <c r="N68" s="1097">
        <f>'Echanges annuels - EUROSTAT'!G100/10^4</f>
        <v/>
      </c>
      <c r="O68" s="1097">
        <f>'Echanges annuels - EUROSTAT'!H100/10^4</f>
        <v/>
      </c>
    </row>
    <row r="69">
      <c r="A69" t="inlineStr">
        <is>
          <t>Coco, brute</t>
        </is>
      </c>
      <c r="C69">
        <f>'Echanges mensuels - EUROSTAT'!A83</f>
        <v/>
      </c>
      <c r="D69" s="1101">
        <f>SUM('Echanges mensuels - EUROSTAT'!B83,'Echanges mensuels - EUROSTAT'!D83,'Echanges mensuels - EUROSTAT'!F83,'Echanges mensuels - EUROSTAT'!H83,'Echanges mensuels - EUROSTAT'!J83,'Echanges mensuels - EUROSTAT'!L83,'Echanges mensuels - EUROSTAT'!N83,'Echanges mensuels - EUROSTAT'!P83,'Echanges mensuels - EUROSTAT'!R83,'Echanges mensuels - EUROSTAT'!T83,'Echanges mensuels - EUROSTAT'!V83,'Echanges mensuels - EUROSTAT'!X83)/10^4</f>
        <v/>
      </c>
      <c r="E69" s="1101">
        <f>SUM('Echanges mensuels - EUROSTAT'!C83,'Echanges mensuels - EUROSTAT'!E83,'Echanges mensuels - EUROSTAT'!G83,'Echanges mensuels - EUROSTAT'!I83,'Echanges mensuels - EUROSTAT'!K83,'Echanges mensuels - EUROSTAT'!M83,'Echanges mensuels - EUROSTAT'!O83,'Echanges mensuels - EUROSTAT'!Q83,'Echanges mensuels - EUROSTAT'!S83,'Echanges mensuels - EUROSTAT'!U83,'Echanges mensuels - EUROSTAT'!W83,'Echanges mensuels - EUROSTAT'!Y83)/10^4</f>
        <v/>
      </c>
      <c r="F69" s="1101">
        <f>SUM('Echanges mensuels - EUROSTAT'!Z83,'Echanges mensuels - EUROSTAT'!AB83,'Echanges mensuels - EUROSTAT'!AD83,'Echanges mensuels - EUROSTAT'!AF83,'Echanges mensuels - EUROSTAT'!AH83,'Echanges mensuels - EUROSTAT'!AJ83,'Echanges mensuels - EUROSTAT'!AL83,'Echanges mensuels - EUROSTAT'!AN83,'Echanges mensuels - EUROSTAT'!AP83,'Echanges mensuels - EUROSTAT'!AR83,'Echanges mensuels - EUROSTAT'!AT83,'Echanges mensuels - EUROSTAT'!AV83)/10^4</f>
        <v/>
      </c>
      <c r="G69" s="1101">
        <f>SUM('Echanges mensuels - EUROSTAT'!AA83,'Echanges mensuels - EUROSTAT'!AC83,'Echanges mensuels - EUROSTAT'!AE83,'Echanges mensuels - EUROSTAT'!AG83,'Echanges mensuels - EUROSTAT'!AI83,'Echanges mensuels - EUROSTAT'!AK83,'Echanges mensuels - EUROSTAT'!AM83,'Echanges mensuels - EUROSTAT'!AO83,'Echanges mensuels - EUROSTAT'!AQ83,'Echanges mensuels - EUROSTAT'!AS83,'Echanges mensuels - EUROSTAT'!AU83,'Echanges mensuels - EUROSTAT'!AW83)/10^4</f>
        <v/>
      </c>
      <c r="H69" s="1101">
        <f>SUM('Echanges mensuels - EUROSTAT'!AX83,'Echanges mensuels - EUROSTAT'!AZ83,'Echanges mensuels - EUROSTAT'!BB83,'Echanges mensuels - EUROSTAT'!BD83,'Echanges mensuels - EUROSTAT'!BF83,'Echanges mensuels - EUROSTAT'!BH83,'Echanges mensuels - EUROSTAT'!BJ83,'Echanges mensuels - EUROSTAT'!BL83,'Echanges mensuels - EUROSTAT'!BN83,'Echanges mensuels - EUROSTAT'!BP83,'Echanges mensuels - EUROSTAT'!BR83,'Echanges mensuels - EUROSTAT'!BT83)/10^4</f>
        <v/>
      </c>
      <c r="I69" s="1101">
        <f>SUM('Echanges mensuels - EUROSTAT'!AY83,'Echanges mensuels - EUROSTAT'!BA83,'Echanges mensuels - EUROSTAT'!BC83,'Echanges mensuels - EUROSTAT'!BE83,'Echanges mensuels - EUROSTAT'!BG83,'Echanges mensuels - EUROSTAT'!BI83,'Echanges mensuels - EUROSTAT'!BK83,'Echanges mensuels - EUROSTAT'!BM83,'Echanges mensuels - EUROSTAT'!BO83,'Echanges mensuels - EUROSTAT'!BQ83,'Echanges mensuels - EUROSTAT'!BS83,'Echanges mensuels - EUROSTAT'!BU83)/10^4</f>
        <v/>
      </c>
      <c r="J69" s="1097">
        <f>'Echanges annuels - EUROSTAT'!C101/10^4</f>
        <v/>
      </c>
      <c r="K69" s="1097">
        <f>'Echanges annuels - EUROSTAT'!D101/10^4</f>
        <v/>
      </c>
      <c r="L69" s="1097">
        <f>'Echanges annuels - EUROSTAT'!E101/10^4</f>
        <v/>
      </c>
      <c r="M69" s="1097">
        <f>'Echanges annuels - EUROSTAT'!F101/10^4</f>
        <v/>
      </c>
      <c r="N69" s="1097">
        <f>'Echanges annuels - EUROSTAT'!G101/10^4</f>
        <v/>
      </c>
      <c r="O69" s="1097">
        <f>'Echanges annuels - EUROSTAT'!H101/10^4</f>
        <v/>
      </c>
    </row>
    <row r="70">
      <c r="A70" t="inlineStr">
        <is>
          <t>Coco, raffinée</t>
        </is>
      </c>
      <c r="C70">
        <f>'Echanges mensuels - EUROSTAT'!A84</f>
        <v/>
      </c>
      <c r="D70" s="1101">
        <f>SUM('Echanges mensuels - EUROSTAT'!B84,'Echanges mensuels - EUROSTAT'!D84,'Echanges mensuels - EUROSTAT'!F84,'Echanges mensuels - EUROSTAT'!H84,'Echanges mensuels - EUROSTAT'!J84,'Echanges mensuels - EUROSTAT'!L84,'Echanges mensuels - EUROSTAT'!N84,'Echanges mensuels - EUROSTAT'!P84,'Echanges mensuels - EUROSTAT'!R84,'Echanges mensuels - EUROSTAT'!T84,'Echanges mensuels - EUROSTAT'!V84,'Echanges mensuels - EUROSTAT'!X84)/10^4</f>
        <v/>
      </c>
      <c r="E70" s="1101">
        <f>SUM('Echanges mensuels - EUROSTAT'!C84,'Echanges mensuels - EUROSTAT'!E84,'Echanges mensuels - EUROSTAT'!G84,'Echanges mensuels - EUROSTAT'!I84,'Echanges mensuels - EUROSTAT'!K84,'Echanges mensuels - EUROSTAT'!M84,'Echanges mensuels - EUROSTAT'!O84,'Echanges mensuels - EUROSTAT'!Q84,'Echanges mensuels - EUROSTAT'!S84,'Echanges mensuels - EUROSTAT'!U84,'Echanges mensuels - EUROSTAT'!W84,'Echanges mensuels - EUROSTAT'!Y84)/10^4</f>
        <v/>
      </c>
      <c r="F70" s="1101">
        <f>SUM('Echanges mensuels - EUROSTAT'!Z84,'Echanges mensuels - EUROSTAT'!AB84,'Echanges mensuels - EUROSTAT'!AD84,'Echanges mensuels - EUROSTAT'!AF84,'Echanges mensuels - EUROSTAT'!AH84,'Echanges mensuels - EUROSTAT'!AJ84,'Echanges mensuels - EUROSTAT'!AL84,'Echanges mensuels - EUROSTAT'!AN84,'Echanges mensuels - EUROSTAT'!AP84,'Echanges mensuels - EUROSTAT'!AR84,'Echanges mensuels - EUROSTAT'!AT84,'Echanges mensuels - EUROSTAT'!AV84)/10^4</f>
        <v/>
      </c>
      <c r="G70" s="1101">
        <f>SUM('Echanges mensuels - EUROSTAT'!AA84,'Echanges mensuels - EUROSTAT'!AC84,'Echanges mensuels - EUROSTAT'!AE84,'Echanges mensuels - EUROSTAT'!AG84,'Echanges mensuels - EUROSTAT'!AI84,'Echanges mensuels - EUROSTAT'!AK84,'Echanges mensuels - EUROSTAT'!AM84,'Echanges mensuels - EUROSTAT'!AO84,'Echanges mensuels - EUROSTAT'!AQ84,'Echanges mensuels - EUROSTAT'!AS84,'Echanges mensuels - EUROSTAT'!AU84,'Echanges mensuels - EUROSTAT'!AW84)/10^4</f>
        <v/>
      </c>
      <c r="H70" s="1101">
        <f>SUM('Echanges mensuels - EUROSTAT'!AX84,'Echanges mensuels - EUROSTAT'!AZ84,'Echanges mensuels - EUROSTAT'!BB84,'Echanges mensuels - EUROSTAT'!BD84,'Echanges mensuels - EUROSTAT'!BF84,'Echanges mensuels - EUROSTAT'!BH84,'Echanges mensuels - EUROSTAT'!BJ84,'Echanges mensuels - EUROSTAT'!BL84,'Echanges mensuels - EUROSTAT'!BN84,'Echanges mensuels - EUROSTAT'!BP84,'Echanges mensuels - EUROSTAT'!BR84,'Echanges mensuels - EUROSTAT'!BT84)/10^4</f>
        <v/>
      </c>
      <c r="I70" s="1101">
        <f>SUM('Echanges mensuels - EUROSTAT'!AY84,'Echanges mensuels - EUROSTAT'!BA84,'Echanges mensuels - EUROSTAT'!BC84,'Echanges mensuels - EUROSTAT'!BE84,'Echanges mensuels - EUROSTAT'!BG84,'Echanges mensuels - EUROSTAT'!BI84,'Echanges mensuels - EUROSTAT'!BK84,'Echanges mensuels - EUROSTAT'!BM84,'Echanges mensuels - EUROSTAT'!BO84,'Echanges mensuels - EUROSTAT'!BQ84,'Echanges mensuels - EUROSTAT'!BS84,'Echanges mensuels - EUROSTAT'!BU84)/10^4</f>
        <v/>
      </c>
      <c r="J70" s="1097">
        <f>'Echanges annuels - EUROSTAT'!C102/10^4</f>
        <v/>
      </c>
      <c r="K70" s="1097">
        <f>'Echanges annuels - EUROSTAT'!D102/10^4</f>
        <v/>
      </c>
      <c r="L70" s="1097">
        <f>'Echanges annuels - EUROSTAT'!E102/10^4</f>
        <v/>
      </c>
      <c r="M70" s="1097">
        <f>'Echanges annuels - EUROSTAT'!F102/10^4</f>
        <v/>
      </c>
      <c r="N70" s="1097">
        <f>'Echanges annuels - EUROSTAT'!G102/10^4</f>
        <v/>
      </c>
      <c r="O70" s="1097">
        <f>'Echanges annuels - EUROSTAT'!H102/10^4</f>
        <v/>
      </c>
    </row>
    <row r="71">
      <c r="A71" t="inlineStr">
        <is>
          <t>Coco, raffinée</t>
        </is>
      </c>
      <c r="C71">
        <f>'Echanges mensuels - EUROSTAT'!A85</f>
        <v/>
      </c>
      <c r="D71" s="1101">
        <f>SUM('Echanges mensuels - EUROSTAT'!B85,'Echanges mensuels - EUROSTAT'!D85,'Echanges mensuels - EUROSTAT'!F85,'Echanges mensuels - EUROSTAT'!H85,'Echanges mensuels - EUROSTAT'!J85,'Echanges mensuels - EUROSTAT'!L85,'Echanges mensuels - EUROSTAT'!N85,'Echanges mensuels - EUROSTAT'!P85,'Echanges mensuels - EUROSTAT'!R85,'Echanges mensuels - EUROSTAT'!T85,'Echanges mensuels - EUROSTAT'!V85,'Echanges mensuels - EUROSTAT'!X85)/10^4</f>
        <v/>
      </c>
      <c r="E71" s="1101">
        <f>SUM('Echanges mensuels - EUROSTAT'!C85,'Echanges mensuels - EUROSTAT'!E85,'Echanges mensuels - EUROSTAT'!G85,'Echanges mensuels - EUROSTAT'!I85,'Echanges mensuels - EUROSTAT'!K85,'Echanges mensuels - EUROSTAT'!M85,'Echanges mensuels - EUROSTAT'!O85,'Echanges mensuels - EUROSTAT'!Q85,'Echanges mensuels - EUROSTAT'!S85,'Echanges mensuels - EUROSTAT'!U85,'Echanges mensuels - EUROSTAT'!W85,'Echanges mensuels - EUROSTAT'!Y85)/10^4</f>
        <v/>
      </c>
      <c r="F71" s="1101">
        <f>SUM('Echanges mensuels - EUROSTAT'!Z85,'Echanges mensuels - EUROSTAT'!AB85,'Echanges mensuels - EUROSTAT'!AD85,'Echanges mensuels - EUROSTAT'!AF85,'Echanges mensuels - EUROSTAT'!AH85,'Echanges mensuels - EUROSTAT'!AJ85,'Echanges mensuels - EUROSTAT'!AL85,'Echanges mensuels - EUROSTAT'!AN85,'Echanges mensuels - EUROSTAT'!AP85,'Echanges mensuels - EUROSTAT'!AR85,'Echanges mensuels - EUROSTAT'!AT85,'Echanges mensuels - EUROSTAT'!AV85)/10^4</f>
        <v/>
      </c>
      <c r="G71" s="1101">
        <f>SUM('Echanges mensuels - EUROSTAT'!AA85,'Echanges mensuels - EUROSTAT'!AC85,'Echanges mensuels - EUROSTAT'!AE85,'Echanges mensuels - EUROSTAT'!AG85,'Echanges mensuels - EUROSTAT'!AI85,'Echanges mensuels - EUROSTAT'!AK85,'Echanges mensuels - EUROSTAT'!AM85,'Echanges mensuels - EUROSTAT'!AO85,'Echanges mensuels - EUROSTAT'!AQ85,'Echanges mensuels - EUROSTAT'!AS85,'Echanges mensuels - EUROSTAT'!AU85,'Echanges mensuels - EUROSTAT'!AW85)/10^4</f>
        <v/>
      </c>
      <c r="H71" s="1101">
        <f>SUM('Echanges mensuels - EUROSTAT'!AX85,'Echanges mensuels - EUROSTAT'!AZ85,'Echanges mensuels - EUROSTAT'!BB85,'Echanges mensuels - EUROSTAT'!BD85,'Echanges mensuels - EUROSTAT'!BF85,'Echanges mensuels - EUROSTAT'!BH85,'Echanges mensuels - EUROSTAT'!BJ85,'Echanges mensuels - EUROSTAT'!BL85,'Echanges mensuels - EUROSTAT'!BN85,'Echanges mensuels - EUROSTAT'!BP85,'Echanges mensuels - EUROSTAT'!BR85,'Echanges mensuels - EUROSTAT'!BT85)/10^4</f>
        <v/>
      </c>
      <c r="I71" s="1101">
        <f>SUM('Echanges mensuels - EUROSTAT'!AY85,'Echanges mensuels - EUROSTAT'!BA85,'Echanges mensuels - EUROSTAT'!BC85,'Echanges mensuels - EUROSTAT'!BE85,'Echanges mensuels - EUROSTAT'!BG85,'Echanges mensuels - EUROSTAT'!BI85,'Echanges mensuels - EUROSTAT'!BK85,'Echanges mensuels - EUROSTAT'!BM85,'Echanges mensuels - EUROSTAT'!BO85,'Echanges mensuels - EUROSTAT'!BQ85,'Echanges mensuels - EUROSTAT'!BS85,'Echanges mensuels - EUROSTAT'!BU85)/10^4</f>
        <v/>
      </c>
      <c r="J71" s="1097">
        <f>'Echanges annuels - EUROSTAT'!C103/10^4</f>
        <v/>
      </c>
      <c r="K71" s="1097">
        <f>'Echanges annuels - EUROSTAT'!D103/10^4</f>
        <v/>
      </c>
      <c r="L71" s="1097">
        <f>'Echanges annuels - EUROSTAT'!E103/10^4</f>
        <v/>
      </c>
      <c r="M71" s="1097">
        <f>'Echanges annuels - EUROSTAT'!F103/10^4</f>
        <v/>
      </c>
      <c r="N71" s="1097">
        <f>'Echanges annuels - EUROSTAT'!G103/10^4</f>
        <v/>
      </c>
      <c r="O71" s="1097">
        <f>'Echanges annuels - EUROSTAT'!H103/10^4</f>
        <v/>
      </c>
    </row>
    <row r="72">
      <c r="A72" t="inlineStr">
        <is>
          <t>Coco, raffinée</t>
        </is>
      </c>
      <c r="C72">
        <f>'Echanges mensuels - EUROSTAT'!A86</f>
        <v/>
      </c>
      <c r="D72" s="1101">
        <f>SUM('Echanges mensuels - EUROSTAT'!B86,'Echanges mensuels - EUROSTAT'!D86,'Echanges mensuels - EUROSTAT'!F86,'Echanges mensuels - EUROSTAT'!H86,'Echanges mensuels - EUROSTAT'!J86,'Echanges mensuels - EUROSTAT'!L86,'Echanges mensuels - EUROSTAT'!N86,'Echanges mensuels - EUROSTAT'!P86,'Echanges mensuels - EUROSTAT'!R86,'Echanges mensuels - EUROSTAT'!T86,'Echanges mensuels - EUROSTAT'!V86,'Echanges mensuels - EUROSTAT'!X86)/10^4</f>
        <v/>
      </c>
      <c r="E72" s="1101">
        <f>SUM('Echanges mensuels - EUROSTAT'!C86,'Echanges mensuels - EUROSTAT'!E86,'Echanges mensuels - EUROSTAT'!G86,'Echanges mensuels - EUROSTAT'!I86,'Echanges mensuels - EUROSTAT'!K86,'Echanges mensuels - EUROSTAT'!M86,'Echanges mensuels - EUROSTAT'!O86,'Echanges mensuels - EUROSTAT'!Q86,'Echanges mensuels - EUROSTAT'!S86,'Echanges mensuels - EUROSTAT'!U86,'Echanges mensuels - EUROSTAT'!W86,'Echanges mensuels - EUROSTAT'!Y86)/10^4</f>
        <v/>
      </c>
      <c r="F72" s="1101">
        <f>SUM('Echanges mensuels - EUROSTAT'!Z86,'Echanges mensuels - EUROSTAT'!AB86,'Echanges mensuels - EUROSTAT'!AD86,'Echanges mensuels - EUROSTAT'!AF86,'Echanges mensuels - EUROSTAT'!AH86,'Echanges mensuels - EUROSTAT'!AJ86,'Echanges mensuels - EUROSTAT'!AL86,'Echanges mensuels - EUROSTAT'!AN86,'Echanges mensuels - EUROSTAT'!AP86,'Echanges mensuels - EUROSTAT'!AR86,'Echanges mensuels - EUROSTAT'!AT86,'Echanges mensuels - EUROSTAT'!AV86)/10^4</f>
        <v/>
      </c>
      <c r="G72" s="1101">
        <f>SUM('Echanges mensuels - EUROSTAT'!AA86,'Echanges mensuels - EUROSTAT'!AC86,'Echanges mensuels - EUROSTAT'!AE86,'Echanges mensuels - EUROSTAT'!AG86,'Echanges mensuels - EUROSTAT'!AI86,'Echanges mensuels - EUROSTAT'!AK86,'Echanges mensuels - EUROSTAT'!AM86,'Echanges mensuels - EUROSTAT'!AO86,'Echanges mensuels - EUROSTAT'!AQ86,'Echanges mensuels - EUROSTAT'!AS86,'Echanges mensuels - EUROSTAT'!AU86,'Echanges mensuels - EUROSTAT'!AW86)/10^4</f>
        <v/>
      </c>
      <c r="H72" s="1101">
        <f>SUM('Echanges mensuels - EUROSTAT'!AX86,'Echanges mensuels - EUROSTAT'!AZ86,'Echanges mensuels - EUROSTAT'!BB86,'Echanges mensuels - EUROSTAT'!BD86,'Echanges mensuels - EUROSTAT'!BF86,'Echanges mensuels - EUROSTAT'!BH86,'Echanges mensuels - EUROSTAT'!BJ86,'Echanges mensuels - EUROSTAT'!BL86,'Echanges mensuels - EUROSTAT'!BN86,'Echanges mensuels - EUROSTAT'!BP86,'Echanges mensuels - EUROSTAT'!BR86,'Echanges mensuels - EUROSTAT'!BT86)/10^4</f>
        <v/>
      </c>
      <c r="I72" s="1101">
        <f>SUM('Echanges mensuels - EUROSTAT'!AY86,'Echanges mensuels - EUROSTAT'!BA86,'Echanges mensuels - EUROSTAT'!BC86,'Echanges mensuels - EUROSTAT'!BE86,'Echanges mensuels - EUROSTAT'!BG86,'Echanges mensuels - EUROSTAT'!BI86,'Echanges mensuels - EUROSTAT'!BK86,'Echanges mensuels - EUROSTAT'!BM86,'Echanges mensuels - EUROSTAT'!BO86,'Echanges mensuels - EUROSTAT'!BQ86,'Echanges mensuels - EUROSTAT'!BS86,'Echanges mensuels - EUROSTAT'!BU86)/10^4</f>
        <v/>
      </c>
      <c r="J72" s="1097">
        <f>'Echanges annuels - EUROSTAT'!C104/10^4</f>
        <v/>
      </c>
      <c r="K72" s="1097">
        <f>'Echanges annuels - EUROSTAT'!D104/10^4</f>
        <v/>
      </c>
      <c r="L72" s="1097">
        <f>'Echanges annuels - EUROSTAT'!E104/10^4</f>
        <v/>
      </c>
      <c r="M72" s="1097">
        <f>'Echanges annuels - EUROSTAT'!F104/10^4</f>
        <v/>
      </c>
      <c r="N72" s="1097">
        <f>'Echanges annuels - EUROSTAT'!G104/10^4</f>
        <v/>
      </c>
      <c r="O72" s="1097">
        <f>'Echanges annuels - EUROSTAT'!H104/10^4</f>
        <v/>
      </c>
    </row>
    <row r="73">
      <c r="A73" t="inlineStr">
        <is>
          <t>Coco, raffinée</t>
        </is>
      </c>
      <c r="C73">
        <f>'Echanges mensuels - EUROSTAT'!A87</f>
        <v/>
      </c>
      <c r="D73" s="1101">
        <f>SUM('Echanges mensuels - EUROSTAT'!B87,'Echanges mensuels - EUROSTAT'!D87,'Echanges mensuels - EUROSTAT'!F87,'Echanges mensuels - EUROSTAT'!H87,'Echanges mensuels - EUROSTAT'!J87,'Echanges mensuels - EUROSTAT'!L87,'Echanges mensuels - EUROSTAT'!N87,'Echanges mensuels - EUROSTAT'!P87,'Echanges mensuels - EUROSTAT'!R87,'Echanges mensuels - EUROSTAT'!T87,'Echanges mensuels - EUROSTAT'!V87,'Echanges mensuels - EUROSTAT'!X87)/10^4</f>
        <v/>
      </c>
      <c r="E73" s="1101">
        <f>SUM('Echanges mensuels - EUROSTAT'!C87,'Echanges mensuels - EUROSTAT'!E87,'Echanges mensuels - EUROSTAT'!G87,'Echanges mensuels - EUROSTAT'!I87,'Echanges mensuels - EUROSTAT'!K87,'Echanges mensuels - EUROSTAT'!M87,'Echanges mensuels - EUROSTAT'!O87,'Echanges mensuels - EUROSTAT'!Q87,'Echanges mensuels - EUROSTAT'!S87,'Echanges mensuels - EUROSTAT'!U87,'Echanges mensuels - EUROSTAT'!W87,'Echanges mensuels - EUROSTAT'!Y87)/10^4</f>
        <v/>
      </c>
      <c r="F73" s="1101">
        <f>SUM('Echanges mensuels - EUROSTAT'!Z87,'Echanges mensuels - EUROSTAT'!AB87,'Echanges mensuels - EUROSTAT'!AD87,'Echanges mensuels - EUROSTAT'!AF87,'Echanges mensuels - EUROSTAT'!AH87,'Echanges mensuels - EUROSTAT'!AJ87,'Echanges mensuels - EUROSTAT'!AL87,'Echanges mensuels - EUROSTAT'!AN87,'Echanges mensuels - EUROSTAT'!AP87,'Echanges mensuels - EUROSTAT'!AR87,'Echanges mensuels - EUROSTAT'!AT87,'Echanges mensuels - EUROSTAT'!AV87)/10^4</f>
        <v/>
      </c>
      <c r="G73" s="1101">
        <f>SUM('Echanges mensuels - EUROSTAT'!AA87,'Echanges mensuels - EUROSTAT'!AC87,'Echanges mensuels - EUROSTAT'!AE87,'Echanges mensuels - EUROSTAT'!AG87,'Echanges mensuels - EUROSTAT'!AI87,'Echanges mensuels - EUROSTAT'!AK87,'Echanges mensuels - EUROSTAT'!AM87,'Echanges mensuels - EUROSTAT'!AO87,'Echanges mensuels - EUROSTAT'!AQ87,'Echanges mensuels - EUROSTAT'!AS87,'Echanges mensuels - EUROSTAT'!AU87,'Echanges mensuels - EUROSTAT'!AW87)/10^4</f>
        <v/>
      </c>
      <c r="H73" s="1101">
        <f>SUM('Echanges mensuels - EUROSTAT'!AX87,'Echanges mensuels - EUROSTAT'!AZ87,'Echanges mensuels - EUROSTAT'!BB87,'Echanges mensuels - EUROSTAT'!BD87,'Echanges mensuels - EUROSTAT'!BF87,'Echanges mensuels - EUROSTAT'!BH87,'Echanges mensuels - EUROSTAT'!BJ87,'Echanges mensuels - EUROSTAT'!BL87,'Echanges mensuels - EUROSTAT'!BN87,'Echanges mensuels - EUROSTAT'!BP87,'Echanges mensuels - EUROSTAT'!BR87,'Echanges mensuels - EUROSTAT'!BT87)/10^4</f>
        <v/>
      </c>
      <c r="I73" s="1101">
        <f>SUM('Echanges mensuels - EUROSTAT'!AY87,'Echanges mensuels - EUROSTAT'!BA87,'Echanges mensuels - EUROSTAT'!BC87,'Echanges mensuels - EUROSTAT'!BE87,'Echanges mensuels - EUROSTAT'!BG87,'Echanges mensuels - EUROSTAT'!BI87,'Echanges mensuels - EUROSTAT'!BK87,'Echanges mensuels - EUROSTAT'!BM87,'Echanges mensuels - EUROSTAT'!BO87,'Echanges mensuels - EUROSTAT'!BQ87,'Echanges mensuels - EUROSTAT'!BS87,'Echanges mensuels - EUROSTAT'!BU87)/10^4</f>
        <v/>
      </c>
      <c r="J73" s="1097">
        <f>'Echanges annuels - EUROSTAT'!C105/10^4</f>
        <v/>
      </c>
      <c r="K73" s="1097">
        <f>'Echanges annuels - EUROSTAT'!D105/10^4</f>
        <v/>
      </c>
      <c r="L73" s="1097">
        <f>'Echanges annuels - EUROSTAT'!E105/10^4</f>
        <v/>
      </c>
      <c r="M73" s="1097">
        <f>'Echanges annuels - EUROSTAT'!F105/10^4</f>
        <v/>
      </c>
      <c r="N73" s="1097">
        <f>'Echanges annuels - EUROSTAT'!G105/10^4</f>
        <v/>
      </c>
      <c r="O73" s="1097">
        <f>'Echanges annuels - EUROSTAT'!H105/10^4</f>
        <v/>
      </c>
    </row>
    <row r="74">
      <c r="A74" t="inlineStr">
        <is>
          <t>Coco, raffinée</t>
        </is>
      </c>
      <c r="C74">
        <f>'Echanges mensuels - EUROSTAT'!A88</f>
        <v/>
      </c>
      <c r="D74" s="1101">
        <f>SUM('Echanges mensuels - EUROSTAT'!B88,'Echanges mensuels - EUROSTAT'!D88,'Echanges mensuels - EUROSTAT'!F88,'Echanges mensuels - EUROSTAT'!H88,'Echanges mensuels - EUROSTAT'!J88,'Echanges mensuels - EUROSTAT'!L88,'Echanges mensuels - EUROSTAT'!N88,'Echanges mensuels - EUROSTAT'!P88,'Echanges mensuels - EUROSTAT'!R88,'Echanges mensuels - EUROSTAT'!T88,'Echanges mensuels - EUROSTAT'!V88,'Echanges mensuels - EUROSTAT'!X88)/10^4</f>
        <v/>
      </c>
      <c r="E74" s="1101">
        <f>SUM('Echanges mensuels - EUROSTAT'!C88,'Echanges mensuels - EUROSTAT'!E88,'Echanges mensuels - EUROSTAT'!G88,'Echanges mensuels - EUROSTAT'!I88,'Echanges mensuels - EUROSTAT'!K88,'Echanges mensuels - EUROSTAT'!M88,'Echanges mensuels - EUROSTAT'!O88,'Echanges mensuels - EUROSTAT'!Q88,'Echanges mensuels - EUROSTAT'!S88,'Echanges mensuels - EUROSTAT'!U88,'Echanges mensuels - EUROSTAT'!W88,'Echanges mensuels - EUROSTAT'!Y88)/10^4</f>
        <v/>
      </c>
      <c r="F74" s="1101">
        <f>SUM('Echanges mensuels - EUROSTAT'!Z88,'Echanges mensuels - EUROSTAT'!AB88,'Echanges mensuels - EUROSTAT'!AD88,'Echanges mensuels - EUROSTAT'!AF88,'Echanges mensuels - EUROSTAT'!AH88,'Echanges mensuels - EUROSTAT'!AJ88,'Echanges mensuels - EUROSTAT'!AL88,'Echanges mensuels - EUROSTAT'!AN88,'Echanges mensuels - EUROSTAT'!AP88,'Echanges mensuels - EUROSTAT'!AR88,'Echanges mensuels - EUROSTAT'!AT88,'Echanges mensuels - EUROSTAT'!AV88)/10^4</f>
        <v/>
      </c>
      <c r="G74" s="1101">
        <f>SUM('Echanges mensuels - EUROSTAT'!AA88,'Echanges mensuels - EUROSTAT'!AC88,'Echanges mensuels - EUROSTAT'!AE88,'Echanges mensuels - EUROSTAT'!AG88,'Echanges mensuels - EUROSTAT'!AI88,'Echanges mensuels - EUROSTAT'!AK88,'Echanges mensuels - EUROSTAT'!AM88,'Echanges mensuels - EUROSTAT'!AO88,'Echanges mensuels - EUROSTAT'!AQ88,'Echanges mensuels - EUROSTAT'!AS88,'Echanges mensuels - EUROSTAT'!AU88,'Echanges mensuels - EUROSTAT'!AW88)/10^4</f>
        <v/>
      </c>
      <c r="H74" s="1101">
        <f>SUM('Echanges mensuels - EUROSTAT'!AX88,'Echanges mensuels - EUROSTAT'!AZ88,'Echanges mensuels - EUROSTAT'!BB88,'Echanges mensuels - EUROSTAT'!BD88,'Echanges mensuels - EUROSTAT'!BF88,'Echanges mensuels - EUROSTAT'!BH88,'Echanges mensuels - EUROSTAT'!BJ88,'Echanges mensuels - EUROSTAT'!BL88,'Echanges mensuels - EUROSTAT'!BN88,'Echanges mensuels - EUROSTAT'!BP88,'Echanges mensuels - EUROSTAT'!BR88,'Echanges mensuels - EUROSTAT'!BT88)/10^4</f>
        <v/>
      </c>
      <c r="I74" s="1101">
        <f>SUM('Echanges mensuels - EUROSTAT'!AY88,'Echanges mensuels - EUROSTAT'!BA88,'Echanges mensuels - EUROSTAT'!BC88,'Echanges mensuels - EUROSTAT'!BE88,'Echanges mensuels - EUROSTAT'!BG88,'Echanges mensuels - EUROSTAT'!BI88,'Echanges mensuels - EUROSTAT'!BK88,'Echanges mensuels - EUROSTAT'!BM88,'Echanges mensuels - EUROSTAT'!BO88,'Echanges mensuels - EUROSTAT'!BQ88,'Echanges mensuels - EUROSTAT'!BS88,'Echanges mensuels - EUROSTAT'!BU88)/10^4</f>
        <v/>
      </c>
      <c r="J74" s="1097">
        <f>'Echanges annuels - EUROSTAT'!C106/10^4</f>
        <v/>
      </c>
      <c r="K74" s="1097">
        <f>'Echanges annuels - EUROSTAT'!D106/10^4</f>
        <v/>
      </c>
      <c r="L74" s="1097">
        <f>'Echanges annuels - EUROSTAT'!E106/10^4</f>
        <v/>
      </c>
      <c r="M74" s="1097">
        <f>'Echanges annuels - EUROSTAT'!F106/10^4</f>
        <v/>
      </c>
      <c r="N74" s="1097">
        <f>'Echanges annuels - EUROSTAT'!G106/10^4</f>
        <v/>
      </c>
      <c r="O74" s="1097">
        <f>'Echanges annuels - EUROSTAT'!H106/10^4</f>
        <v/>
      </c>
    </row>
    <row r="75">
      <c r="A75" t="inlineStr">
        <is>
          <t>Palmiste, brute</t>
        </is>
      </c>
      <c r="C75">
        <f>'Echanges mensuels - EUROSTAT'!A91</f>
        <v/>
      </c>
      <c r="D75" s="1101">
        <f>SUM('Echanges mensuels - EUROSTAT'!B91,'Echanges mensuels - EUROSTAT'!D91,'Echanges mensuels - EUROSTAT'!F91,'Echanges mensuels - EUROSTAT'!H91,'Echanges mensuels - EUROSTAT'!J91,'Echanges mensuels - EUROSTAT'!L91,'Echanges mensuels - EUROSTAT'!N91,'Echanges mensuels - EUROSTAT'!P91,'Echanges mensuels - EUROSTAT'!R91,'Echanges mensuels - EUROSTAT'!T91,'Echanges mensuels - EUROSTAT'!V91,'Echanges mensuels - EUROSTAT'!X91)/10^4</f>
        <v/>
      </c>
      <c r="E75" s="1101">
        <f>SUM('Echanges mensuels - EUROSTAT'!C91,'Echanges mensuels - EUROSTAT'!E91,'Echanges mensuels - EUROSTAT'!G91,'Echanges mensuels - EUROSTAT'!I91,'Echanges mensuels - EUROSTAT'!K91,'Echanges mensuels - EUROSTAT'!M91,'Echanges mensuels - EUROSTAT'!O91,'Echanges mensuels - EUROSTAT'!Q91,'Echanges mensuels - EUROSTAT'!S91,'Echanges mensuels - EUROSTAT'!U91,'Echanges mensuels - EUROSTAT'!W91,'Echanges mensuels - EUROSTAT'!Y91)/10^4</f>
        <v/>
      </c>
      <c r="F75" s="1101">
        <f>SUM('Echanges mensuels - EUROSTAT'!Z91,'Echanges mensuels - EUROSTAT'!AB91,'Echanges mensuels - EUROSTAT'!AD91,'Echanges mensuels - EUROSTAT'!AF91,'Echanges mensuels - EUROSTAT'!AH91,'Echanges mensuels - EUROSTAT'!AJ91,'Echanges mensuels - EUROSTAT'!AL91,'Echanges mensuels - EUROSTAT'!AN91,'Echanges mensuels - EUROSTAT'!AP91,'Echanges mensuels - EUROSTAT'!AR91,'Echanges mensuels - EUROSTAT'!AT91,'Echanges mensuels - EUROSTAT'!AV91)/10^4</f>
        <v/>
      </c>
      <c r="G75" s="1101">
        <f>SUM('Echanges mensuels - EUROSTAT'!AA91,'Echanges mensuels - EUROSTAT'!AC91,'Echanges mensuels - EUROSTAT'!AE91,'Echanges mensuels - EUROSTAT'!AG91,'Echanges mensuels - EUROSTAT'!AI91,'Echanges mensuels - EUROSTAT'!AK91,'Echanges mensuels - EUROSTAT'!AM91,'Echanges mensuels - EUROSTAT'!AO91,'Echanges mensuels - EUROSTAT'!AQ91,'Echanges mensuels - EUROSTAT'!AS91,'Echanges mensuels - EUROSTAT'!AU91,'Echanges mensuels - EUROSTAT'!AW91)/10^4</f>
        <v/>
      </c>
      <c r="H75" s="1101">
        <f>SUM('Echanges mensuels - EUROSTAT'!AX91,'Echanges mensuels - EUROSTAT'!AZ91,'Echanges mensuels - EUROSTAT'!BB91,'Echanges mensuels - EUROSTAT'!BD91,'Echanges mensuels - EUROSTAT'!BF91,'Echanges mensuels - EUROSTAT'!BH91,'Echanges mensuels - EUROSTAT'!BJ91,'Echanges mensuels - EUROSTAT'!BL91,'Echanges mensuels - EUROSTAT'!BN91,'Echanges mensuels - EUROSTAT'!BP91,'Echanges mensuels - EUROSTAT'!BR91,'Echanges mensuels - EUROSTAT'!BT91)/10^4</f>
        <v/>
      </c>
      <c r="I75" s="1101">
        <f>SUM('Echanges mensuels - EUROSTAT'!AY91,'Echanges mensuels - EUROSTAT'!BA91,'Echanges mensuels - EUROSTAT'!BC91,'Echanges mensuels - EUROSTAT'!BE91,'Echanges mensuels - EUROSTAT'!BG91,'Echanges mensuels - EUROSTAT'!BI91,'Echanges mensuels - EUROSTAT'!BK91,'Echanges mensuels - EUROSTAT'!BM91,'Echanges mensuels - EUROSTAT'!BO91,'Echanges mensuels - EUROSTAT'!BQ91,'Echanges mensuels - EUROSTAT'!BS91,'Echanges mensuels - EUROSTAT'!BU91)/10^4</f>
        <v/>
      </c>
      <c r="J75" s="1097">
        <f>'Echanges annuels - EUROSTAT'!C110/10^4</f>
        <v/>
      </c>
      <c r="K75" s="1097">
        <f>'Echanges annuels - EUROSTAT'!D110/10^4</f>
        <v/>
      </c>
      <c r="L75" s="1097">
        <f>'Echanges annuels - EUROSTAT'!E110/10^4</f>
        <v/>
      </c>
      <c r="M75" s="1097">
        <f>'Echanges annuels - EUROSTAT'!F110/10^4</f>
        <v/>
      </c>
      <c r="N75" s="1097">
        <f>'Echanges annuels - EUROSTAT'!G110/10^4</f>
        <v/>
      </c>
      <c r="O75" s="1097">
        <f>'Echanges annuels - EUROSTAT'!H110/10^4</f>
        <v/>
      </c>
    </row>
    <row r="76">
      <c r="A76" t="inlineStr">
        <is>
          <t>Palmiste, brute</t>
        </is>
      </c>
      <c r="C76">
        <f>'Echanges mensuels - EUROSTAT'!A92</f>
        <v/>
      </c>
      <c r="D76" s="1101">
        <f>SUM('Echanges mensuels - EUROSTAT'!B92,'Echanges mensuels - EUROSTAT'!D92,'Echanges mensuels - EUROSTAT'!F92,'Echanges mensuels - EUROSTAT'!H92,'Echanges mensuels - EUROSTAT'!J92,'Echanges mensuels - EUROSTAT'!L92,'Echanges mensuels - EUROSTAT'!N92,'Echanges mensuels - EUROSTAT'!P92,'Echanges mensuels - EUROSTAT'!R92,'Echanges mensuels - EUROSTAT'!T92,'Echanges mensuels - EUROSTAT'!V92,'Echanges mensuels - EUROSTAT'!X92)/10^4</f>
        <v/>
      </c>
      <c r="E76" s="1101">
        <f>SUM('Echanges mensuels - EUROSTAT'!C92,'Echanges mensuels - EUROSTAT'!E92,'Echanges mensuels - EUROSTAT'!G92,'Echanges mensuels - EUROSTAT'!I92,'Echanges mensuels - EUROSTAT'!K92,'Echanges mensuels - EUROSTAT'!M92,'Echanges mensuels - EUROSTAT'!O92,'Echanges mensuels - EUROSTAT'!Q92,'Echanges mensuels - EUROSTAT'!S92,'Echanges mensuels - EUROSTAT'!U92,'Echanges mensuels - EUROSTAT'!W92,'Echanges mensuels - EUROSTAT'!Y92)/10^4</f>
        <v/>
      </c>
      <c r="F76" s="1101">
        <f>SUM('Echanges mensuels - EUROSTAT'!Z92,'Echanges mensuels - EUROSTAT'!AB92,'Echanges mensuels - EUROSTAT'!AD92,'Echanges mensuels - EUROSTAT'!AF92,'Echanges mensuels - EUROSTAT'!AH92,'Echanges mensuels - EUROSTAT'!AJ92,'Echanges mensuels - EUROSTAT'!AL92,'Echanges mensuels - EUROSTAT'!AN92,'Echanges mensuels - EUROSTAT'!AP92,'Echanges mensuels - EUROSTAT'!AR92,'Echanges mensuels - EUROSTAT'!AT92,'Echanges mensuels - EUROSTAT'!AV92)/10^4</f>
        <v/>
      </c>
      <c r="G76" s="1101">
        <f>SUM('Echanges mensuels - EUROSTAT'!AA92,'Echanges mensuels - EUROSTAT'!AC92,'Echanges mensuels - EUROSTAT'!AE92,'Echanges mensuels - EUROSTAT'!AG92,'Echanges mensuels - EUROSTAT'!AI92,'Echanges mensuels - EUROSTAT'!AK92,'Echanges mensuels - EUROSTAT'!AM92,'Echanges mensuels - EUROSTAT'!AO92,'Echanges mensuels - EUROSTAT'!AQ92,'Echanges mensuels - EUROSTAT'!AS92,'Echanges mensuels - EUROSTAT'!AU92,'Echanges mensuels - EUROSTAT'!AW92)/10^4</f>
        <v/>
      </c>
      <c r="H76" s="1101">
        <f>SUM('Echanges mensuels - EUROSTAT'!AX92,'Echanges mensuels - EUROSTAT'!AZ92,'Echanges mensuels - EUROSTAT'!BB92,'Echanges mensuels - EUROSTAT'!BD92,'Echanges mensuels - EUROSTAT'!BF92,'Echanges mensuels - EUROSTAT'!BH92,'Echanges mensuels - EUROSTAT'!BJ92,'Echanges mensuels - EUROSTAT'!BL92,'Echanges mensuels - EUROSTAT'!BN92,'Echanges mensuels - EUROSTAT'!BP92,'Echanges mensuels - EUROSTAT'!BR92,'Echanges mensuels - EUROSTAT'!BT92)/10^4</f>
        <v/>
      </c>
      <c r="I76" s="1101">
        <f>SUM('Echanges mensuels - EUROSTAT'!AY92,'Echanges mensuels - EUROSTAT'!BA92,'Echanges mensuels - EUROSTAT'!BC92,'Echanges mensuels - EUROSTAT'!BE92,'Echanges mensuels - EUROSTAT'!BG92,'Echanges mensuels - EUROSTAT'!BI92,'Echanges mensuels - EUROSTAT'!BK92,'Echanges mensuels - EUROSTAT'!BM92,'Echanges mensuels - EUROSTAT'!BO92,'Echanges mensuels - EUROSTAT'!BQ92,'Echanges mensuels - EUROSTAT'!BS92,'Echanges mensuels - EUROSTAT'!BU92)/10^4</f>
        <v/>
      </c>
      <c r="J76" s="1097">
        <f>'Echanges annuels - EUROSTAT'!C111/10^4</f>
        <v/>
      </c>
      <c r="K76" s="1097">
        <f>'Echanges annuels - EUROSTAT'!D111/10^4</f>
        <v/>
      </c>
      <c r="L76" s="1097">
        <f>'Echanges annuels - EUROSTAT'!E111/10^4</f>
        <v/>
      </c>
      <c r="M76" s="1097">
        <f>'Echanges annuels - EUROSTAT'!F111/10^4</f>
        <v/>
      </c>
      <c r="N76" s="1097">
        <f>'Echanges annuels - EUROSTAT'!G111/10^4</f>
        <v/>
      </c>
      <c r="O76" s="1097">
        <f>'Echanges annuels - EUROSTAT'!H111/10^4</f>
        <v/>
      </c>
    </row>
    <row r="77">
      <c r="A77" t="inlineStr">
        <is>
          <t>Palmiste, raffinée</t>
        </is>
      </c>
      <c r="C77">
        <f>'Echanges mensuels - EUROSTAT'!A95</f>
        <v/>
      </c>
      <c r="D77" s="1101">
        <f>SUM('Echanges mensuels - EUROSTAT'!B95,'Echanges mensuels - EUROSTAT'!D95,'Echanges mensuels - EUROSTAT'!F95,'Echanges mensuels - EUROSTAT'!H95,'Echanges mensuels - EUROSTAT'!J95,'Echanges mensuels - EUROSTAT'!L95,'Echanges mensuels - EUROSTAT'!N95,'Echanges mensuels - EUROSTAT'!P95,'Echanges mensuels - EUROSTAT'!R95,'Echanges mensuels - EUROSTAT'!T95,'Echanges mensuels - EUROSTAT'!V95,'Echanges mensuels - EUROSTAT'!X95)/10^4</f>
        <v/>
      </c>
      <c r="E77" s="1101">
        <f>SUM('Echanges mensuels - EUROSTAT'!C95,'Echanges mensuels - EUROSTAT'!E95,'Echanges mensuels - EUROSTAT'!G95,'Echanges mensuels - EUROSTAT'!I95,'Echanges mensuels - EUROSTAT'!K95,'Echanges mensuels - EUROSTAT'!M95,'Echanges mensuels - EUROSTAT'!O95,'Echanges mensuels - EUROSTAT'!Q95,'Echanges mensuels - EUROSTAT'!S95,'Echanges mensuels - EUROSTAT'!U95,'Echanges mensuels - EUROSTAT'!W95,'Echanges mensuels - EUROSTAT'!Y95)/10^4</f>
        <v/>
      </c>
      <c r="F77" s="1101">
        <f>SUM('Echanges mensuels - EUROSTAT'!Z95,'Echanges mensuels - EUROSTAT'!AB95,'Echanges mensuels - EUROSTAT'!AD95,'Echanges mensuels - EUROSTAT'!AF95,'Echanges mensuels - EUROSTAT'!AH95,'Echanges mensuels - EUROSTAT'!AJ95,'Echanges mensuels - EUROSTAT'!AL95,'Echanges mensuels - EUROSTAT'!AN95,'Echanges mensuels - EUROSTAT'!AP95,'Echanges mensuels - EUROSTAT'!AR95,'Echanges mensuels - EUROSTAT'!AT95,'Echanges mensuels - EUROSTAT'!AV95)/10^4</f>
        <v/>
      </c>
      <c r="G77" s="1101">
        <f>SUM('Echanges mensuels - EUROSTAT'!AA95,'Echanges mensuels - EUROSTAT'!AC95,'Echanges mensuels - EUROSTAT'!AE95,'Echanges mensuels - EUROSTAT'!AG95,'Echanges mensuels - EUROSTAT'!AI95,'Echanges mensuels - EUROSTAT'!AK95,'Echanges mensuels - EUROSTAT'!AM95,'Echanges mensuels - EUROSTAT'!AO95,'Echanges mensuels - EUROSTAT'!AQ95,'Echanges mensuels - EUROSTAT'!AS95,'Echanges mensuels - EUROSTAT'!AU95,'Echanges mensuels - EUROSTAT'!AW95)/10^4</f>
        <v/>
      </c>
      <c r="H77" s="1101">
        <f>SUM('Echanges mensuels - EUROSTAT'!AX95,'Echanges mensuels - EUROSTAT'!AZ95,'Echanges mensuels - EUROSTAT'!BB95,'Echanges mensuels - EUROSTAT'!BD95,'Echanges mensuels - EUROSTAT'!BF95,'Echanges mensuels - EUROSTAT'!BH95,'Echanges mensuels - EUROSTAT'!BJ95,'Echanges mensuels - EUROSTAT'!BL95,'Echanges mensuels - EUROSTAT'!BN95,'Echanges mensuels - EUROSTAT'!BP95,'Echanges mensuels - EUROSTAT'!BR95,'Echanges mensuels - EUROSTAT'!BT95)/10^4</f>
        <v/>
      </c>
      <c r="I77" s="1101">
        <f>SUM('Echanges mensuels - EUROSTAT'!AY95,'Echanges mensuels - EUROSTAT'!BA95,'Echanges mensuels - EUROSTAT'!BC95,'Echanges mensuels - EUROSTAT'!BE95,'Echanges mensuels - EUROSTAT'!BG95,'Echanges mensuels - EUROSTAT'!BI95,'Echanges mensuels - EUROSTAT'!BK95,'Echanges mensuels - EUROSTAT'!BM95,'Echanges mensuels - EUROSTAT'!BO95,'Echanges mensuels - EUROSTAT'!BQ95,'Echanges mensuels - EUROSTAT'!BS95,'Echanges mensuels - EUROSTAT'!BU95)/10^4</f>
        <v/>
      </c>
      <c r="J77" s="1097">
        <f>'Echanges annuels - EUROSTAT'!C114/10^4</f>
        <v/>
      </c>
      <c r="K77" s="1097">
        <f>'Echanges annuels - EUROSTAT'!D114/10^4</f>
        <v/>
      </c>
      <c r="L77" s="1097">
        <f>'Echanges annuels - EUROSTAT'!E114/10^4</f>
        <v/>
      </c>
      <c r="M77" s="1097">
        <f>'Echanges annuels - EUROSTAT'!F114/10^4</f>
        <v/>
      </c>
      <c r="N77" s="1097">
        <f>'Echanges annuels - EUROSTAT'!G114/10^4</f>
        <v/>
      </c>
      <c r="O77" s="1097">
        <f>'Echanges annuels - EUROSTAT'!H114/10^4</f>
        <v/>
      </c>
    </row>
    <row r="78">
      <c r="A78" t="inlineStr">
        <is>
          <t>Palmiste, raffinée</t>
        </is>
      </c>
      <c r="C78">
        <f>'Echanges mensuels - EUROSTAT'!A96</f>
        <v/>
      </c>
      <c r="D78" s="1101">
        <f>SUM('Echanges mensuels - EUROSTAT'!B96,'Echanges mensuels - EUROSTAT'!D96,'Echanges mensuels - EUROSTAT'!F96,'Echanges mensuels - EUROSTAT'!H96,'Echanges mensuels - EUROSTAT'!J96,'Echanges mensuels - EUROSTAT'!L96,'Echanges mensuels - EUROSTAT'!N96,'Echanges mensuels - EUROSTAT'!P96,'Echanges mensuels - EUROSTAT'!R96,'Echanges mensuels - EUROSTAT'!T96,'Echanges mensuels - EUROSTAT'!V96,'Echanges mensuels - EUROSTAT'!X96)/10^4</f>
        <v/>
      </c>
      <c r="E78" s="1101">
        <f>SUM('Echanges mensuels - EUROSTAT'!C96,'Echanges mensuels - EUROSTAT'!E96,'Echanges mensuels - EUROSTAT'!G96,'Echanges mensuels - EUROSTAT'!I96,'Echanges mensuels - EUROSTAT'!K96,'Echanges mensuels - EUROSTAT'!M96,'Echanges mensuels - EUROSTAT'!O96,'Echanges mensuels - EUROSTAT'!Q96,'Echanges mensuels - EUROSTAT'!S96,'Echanges mensuels - EUROSTAT'!U96,'Echanges mensuels - EUROSTAT'!W96,'Echanges mensuels - EUROSTAT'!Y96)/10^4</f>
        <v/>
      </c>
      <c r="F78" s="1101">
        <f>SUM('Echanges mensuels - EUROSTAT'!Z96,'Echanges mensuels - EUROSTAT'!AB96,'Echanges mensuels - EUROSTAT'!AD96,'Echanges mensuels - EUROSTAT'!AF96,'Echanges mensuels - EUROSTAT'!AH96,'Echanges mensuels - EUROSTAT'!AJ96,'Echanges mensuels - EUROSTAT'!AL96,'Echanges mensuels - EUROSTAT'!AN96,'Echanges mensuels - EUROSTAT'!AP96,'Echanges mensuels - EUROSTAT'!AR96,'Echanges mensuels - EUROSTAT'!AT96,'Echanges mensuels - EUROSTAT'!AV96)/10^4</f>
        <v/>
      </c>
      <c r="G78" s="1101">
        <f>SUM('Echanges mensuels - EUROSTAT'!AA96,'Echanges mensuels - EUROSTAT'!AC96,'Echanges mensuels - EUROSTAT'!AE96,'Echanges mensuels - EUROSTAT'!AG96,'Echanges mensuels - EUROSTAT'!AI96,'Echanges mensuels - EUROSTAT'!AK96,'Echanges mensuels - EUROSTAT'!AM96,'Echanges mensuels - EUROSTAT'!AO96,'Echanges mensuels - EUROSTAT'!AQ96,'Echanges mensuels - EUROSTAT'!AS96,'Echanges mensuels - EUROSTAT'!AU96,'Echanges mensuels - EUROSTAT'!AW96)/10^4</f>
        <v/>
      </c>
      <c r="H78" s="1101">
        <f>SUM('Echanges mensuels - EUROSTAT'!AX96,'Echanges mensuels - EUROSTAT'!AZ96,'Echanges mensuels - EUROSTAT'!BB96,'Echanges mensuels - EUROSTAT'!BD96,'Echanges mensuels - EUROSTAT'!BF96,'Echanges mensuels - EUROSTAT'!BH96,'Echanges mensuels - EUROSTAT'!BJ96,'Echanges mensuels - EUROSTAT'!BL96,'Echanges mensuels - EUROSTAT'!BN96,'Echanges mensuels - EUROSTAT'!BP96,'Echanges mensuels - EUROSTAT'!BR96,'Echanges mensuels - EUROSTAT'!BT96)/10^4</f>
        <v/>
      </c>
      <c r="I78" s="1101">
        <f>SUM('Echanges mensuels - EUROSTAT'!AY96,'Echanges mensuels - EUROSTAT'!BA96,'Echanges mensuels - EUROSTAT'!BC96,'Echanges mensuels - EUROSTAT'!BE96,'Echanges mensuels - EUROSTAT'!BG96,'Echanges mensuels - EUROSTAT'!BI96,'Echanges mensuels - EUROSTAT'!BK96,'Echanges mensuels - EUROSTAT'!BM96,'Echanges mensuels - EUROSTAT'!BO96,'Echanges mensuels - EUROSTAT'!BQ96,'Echanges mensuels - EUROSTAT'!BS96,'Echanges mensuels - EUROSTAT'!BU96)/10^4</f>
        <v/>
      </c>
      <c r="J78" s="1097">
        <f>'Echanges annuels - EUROSTAT'!C115/10^4</f>
        <v/>
      </c>
      <c r="K78" s="1097">
        <f>'Echanges annuels - EUROSTAT'!D115/10^4</f>
        <v/>
      </c>
      <c r="L78" s="1097">
        <f>'Echanges annuels - EUROSTAT'!E115/10^4</f>
        <v/>
      </c>
      <c r="M78" s="1097">
        <f>'Echanges annuels - EUROSTAT'!F115/10^4</f>
        <v/>
      </c>
      <c r="N78" s="1097">
        <f>'Echanges annuels - EUROSTAT'!G115/10^4</f>
        <v/>
      </c>
      <c r="O78" s="1097">
        <f>'Echanges annuels - EUROSTAT'!H115/10^4</f>
        <v/>
      </c>
    </row>
    <row r="79">
      <c r="A79" t="inlineStr">
        <is>
          <t>Palmiste, raffinée</t>
        </is>
      </c>
      <c r="C79">
        <f>'Echanges mensuels - EUROSTAT'!A97</f>
        <v/>
      </c>
      <c r="D79" s="1101">
        <f>SUM('Echanges mensuels - EUROSTAT'!B97,'Echanges mensuels - EUROSTAT'!D97,'Echanges mensuels - EUROSTAT'!F97,'Echanges mensuels - EUROSTAT'!H97,'Echanges mensuels - EUROSTAT'!J97,'Echanges mensuels - EUROSTAT'!L97,'Echanges mensuels - EUROSTAT'!N97,'Echanges mensuels - EUROSTAT'!P97,'Echanges mensuels - EUROSTAT'!R97,'Echanges mensuels - EUROSTAT'!T97,'Echanges mensuels - EUROSTAT'!V97,'Echanges mensuels - EUROSTAT'!X97)/10^4</f>
        <v/>
      </c>
      <c r="E79" s="1101">
        <f>SUM('Echanges mensuels - EUROSTAT'!C97,'Echanges mensuels - EUROSTAT'!E97,'Echanges mensuels - EUROSTAT'!G97,'Echanges mensuels - EUROSTAT'!I97,'Echanges mensuels - EUROSTAT'!K97,'Echanges mensuels - EUROSTAT'!M97,'Echanges mensuels - EUROSTAT'!O97,'Echanges mensuels - EUROSTAT'!Q97,'Echanges mensuels - EUROSTAT'!S97,'Echanges mensuels - EUROSTAT'!U97,'Echanges mensuels - EUROSTAT'!W97,'Echanges mensuels - EUROSTAT'!Y97)/10^4</f>
        <v/>
      </c>
      <c r="F79" s="1101">
        <f>SUM('Echanges mensuels - EUROSTAT'!Z97,'Echanges mensuels - EUROSTAT'!AB97,'Echanges mensuels - EUROSTAT'!AD97,'Echanges mensuels - EUROSTAT'!AF97,'Echanges mensuels - EUROSTAT'!AH97,'Echanges mensuels - EUROSTAT'!AJ97,'Echanges mensuels - EUROSTAT'!AL97,'Echanges mensuels - EUROSTAT'!AN97,'Echanges mensuels - EUROSTAT'!AP97,'Echanges mensuels - EUROSTAT'!AR97,'Echanges mensuels - EUROSTAT'!AT97,'Echanges mensuels - EUROSTAT'!AV97)/10^4</f>
        <v/>
      </c>
      <c r="G79" s="1101">
        <f>SUM('Echanges mensuels - EUROSTAT'!AA97,'Echanges mensuels - EUROSTAT'!AC97,'Echanges mensuels - EUROSTAT'!AE97,'Echanges mensuels - EUROSTAT'!AG97,'Echanges mensuels - EUROSTAT'!AI97,'Echanges mensuels - EUROSTAT'!AK97,'Echanges mensuels - EUROSTAT'!AM97,'Echanges mensuels - EUROSTAT'!AO97,'Echanges mensuels - EUROSTAT'!AQ97,'Echanges mensuels - EUROSTAT'!AS97,'Echanges mensuels - EUROSTAT'!AU97,'Echanges mensuels - EUROSTAT'!AW97)/10^4</f>
        <v/>
      </c>
      <c r="H79" s="1101">
        <f>SUM('Echanges mensuels - EUROSTAT'!AX97,'Echanges mensuels - EUROSTAT'!AZ97,'Echanges mensuels - EUROSTAT'!BB97,'Echanges mensuels - EUROSTAT'!BD97,'Echanges mensuels - EUROSTAT'!BF97,'Echanges mensuels - EUROSTAT'!BH97,'Echanges mensuels - EUROSTAT'!BJ97,'Echanges mensuels - EUROSTAT'!BL97,'Echanges mensuels - EUROSTAT'!BN97,'Echanges mensuels - EUROSTAT'!BP97,'Echanges mensuels - EUROSTAT'!BR97,'Echanges mensuels - EUROSTAT'!BT97)/10^4</f>
        <v/>
      </c>
      <c r="I79" s="1101">
        <f>SUM('Echanges mensuels - EUROSTAT'!AY97,'Echanges mensuels - EUROSTAT'!BA97,'Echanges mensuels - EUROSTAT'!BC97,'Echanges mensuels - EUROSTAT'!BE97,'Echanges mensuels - EUROSTAT'!BG97,'Echanges mensuels - EUROSTAT'!BI97,'Echanges mensuels - EUROSTAT'!BK97,'Echanges mensuels - EUROSTAT'!BM97,'Echanges mensuels - EUROSTAT'!BO97,'Echanges mensuels - EUROSTAT'!BQ97,'Echanges mensuels - EUROSTAT'!BS97,'Echanges mensuels - EUROSTAT'!BU97)/10^4</f>
        <v/>
      </c>
      <c r="J79" s="1097">
        <f>'Echanges annuels - EUROSTAT'!C116/10^4</f>
        <v/>
      </c>
      <c r="K79" s="1097">
        <f>'Echanges annuels - EUROSTAT'!D116/10^4</f>
        <v/>
      </c>
      <c r="L79" s="1097">
        <f>'Echanges annuels - EUROSTAT'!E116/10^4</f>
        <v/>
      </c>
      <c r="M79" s="1097">
        <f>'Echanges annuels - EUROSTAT'!F116/10^4</f>
        <v/>
      </c>
      <c r="N79" s="1097">
        <f>'Echanges annuels - EUROSTAT'!G116/10^4</f>
        <v/>
      </c>
      <c r="O79" s="1097">
        <f>'Echanges annuels - EUROSTAT'!H116/10^4</f>
        <v/>
      </c>
    </row>
    <row r="80">
      <c r="A80" t="inlineStr">
        <is>
          <t>Palmiste, raffinée</t>
        </is>
      </c>
      <c r="C80">
        <f>'Echanges mensuels - EUROSTAT'!A98</f>
        <v/>
      </c>
      <c r="D80" s="1101">
        <f>SUM('Echanges mensuels - EUROSTAT'!B98,'Echanges mensuels - EUROSTAT'!D98,'Echanges mensuels - EUROSTAT'!F98,'Echanges mensuels - EUROSTAT'!H98,'Echanges mensuels - EUROSTAT'!J98,'Echanges mensuels - EUROSTAT'!L98,'Echanges mensuels - EUROSTAT'!N98,'Echanges mensuels - EUROSTAT'!P98,'Echanges mensuels - EUROSTAT'!R98,'Echanges mensuels - EUROSTAT'!T98,'Echanges mensuels - EUROSTAT'!V98,'Echanges mensuels - EUROSTAT'!X98)/10^4</f>
        <v/>
      </c>
      <c r="E80" s="1101">
        <f>SUM('Echanges mensuels - EUROSTAT'!C98,'Echanges mensuels - EUROSTAT'!E98,'Echanges mensuels - EUROSTAT'!G98,'Echanges mensuels - EUROSTAT'!I98,'Echanges mensuels - EUROSTAT'!K98,'Echanges mensuels - EUROSTAT'!M98,'Echanges mensuels - EUROSTAT'!O98,'Echanges mensuels - EUROSTAT'!Q98,'Echanges mensuels - EUROSTAT'!S98,'Echanges mensuels - EUROSTAT'!U98,'Echanges mensuels - EUROSTAT'!W98,'Echanges mensuels - EUROSTAT'!Y98)/10^4</f>
        <v/>
      </c>
      <c r="F80" s="1101">
        <f>SUM('Echanges mensuels - EUROSTAT'!Z98,'Echanges mensuels - EUROSTAT'!AB98,'Echanges mensuels - EUROSTAT'!AD98,'Echanges mensuels - EUROSTAT'!AF98,'Echanges mensuels - EUROSTAT'!AH98,'Echanges mensuels - EUROSTAT'!AJ98,'Echanges mensuels - EUROSTAT'!AL98,'Echanges mensuels - EUROSTAT'!AN98,'Echanges mensuels - EUROSTAT'!AP98,'Echanges mensuels - EUROSTAT'!AR98,'Echanges mensuels - EUROSTAT'!AT98,'Echanges mensuels - EUROSTAT'!AV98)/10^4</f>
        <v/>
      </c>
      <c r="G80" s="1101">
        <f>SUM('Echanges mensuels - EUROSTAT'!AA98,'Echanges mensuels - EUROSTAT'!AC98,'Echanges mensuels - EUROSTAT'!AE98,'Echanges mensuels - EUROSTAT'!AG98,'Echanges mensuels - EUROSTAT'!AI98,'Echanges mensuels - EUROSTAT'!AK98,'Echanges mensuels - EUROSTAT'!AM98,'Echanges mensuels - EUROSTAT'!AO98,'Echanges mensuels - EUROSTAT'!AQ98,'Echanges mensuels - EUROSTAT'!AS98,'Echanges mensuels - EUROSTAT'!AU98,'Echanges mensuels - EUROSTAT'!AW98)/10^4</f>
        <v/>
      </c>
      <c r="H80" s="1101">
        <f>SUM('Echanges mensuels - EUROSTAT'!AX98,'Echanges mensuels - EUROSTAT'!AZ98,'Echanges mensuels - EUROSTAT'!BB98,'Echanges mensuels - EUROSTAT'!BD98,'Echanges mensuels - EUROSTAT'!BF98,'Echanges mensuels - EUROSTAT'!BH98,'Echanges mensuels - EUROSTAT'!BJ98,'Echanges mensuels - EUROSTAT'!BL98,'Echanges mensuels - EUROSTAT'!BN98,'Echanges mensuels - EUROSTAT'!BP98,'Echanges mensuels - EUROSTAT'!BR98,'Echanges mensuels - EUROSTAT'!BT98)/10^4</f>
        <v/>
      </c>
      <c r="I80" s="1101">
        <f>SUM('Echanges mensuels - EUROSTAT'!AY98,'Echanges mensuels - EUROSTAT'!BA98,'Echanges mensuels - EUROSTAT'!BC98,'Echanges mensuels - EUROSTAT'!BE98,'Echanges mensuels - EUROSTAT'!BG98,'Echanges mensuels - EUROSTAT'!BI98,'Echanges mensuels - EUROSTAT'!BK98,'Echanges mensuels - EUROSTAT'!BM98,'Echanges mensuels - EUROSTAT'!BO98,'Echanges mensuels - EUROSTAT'!BQ98,'Echanges mensuels - EUROSTAT'!BS98,'Echanges mensuels - EUROSTAT'!BU98)/10^4</f>
        <v/>
      </c>
      <c r="J80" s="1097">
        <f>'Echanges annuels - EUROSTAT'!C117/10^4</f>
        <v/>
      </c>
      <c r="K80" s="1097">
        <f>'Echanges annuels - EUROSTAT'!D117/10^4</f>
        <v/>
      </c>
      <c r="L80" s="1097">
        <f>'Echanges annuels - EUROSTAT'!E117/10^4</f>
        <v/>
      </c>
      <c r="M80" s="1097">
        <f>'Echanges annuels - EUROSTAT'!F117/10^4</f>
        <v/>
      </c>
      <c r="N80" s="1097">
        <f>'Echanges annuels - EUROSTAT'!G117/10^4</f>
        <v/>
      </c>
      <c r="O80" s="1097">
        <f>'Echanges annuels - EUROSTAT'!H117/10^4</f>
        <v/>
      </c>
    </row>
    <row r="81">
      <c r="A81" t="inlineStr">
        <is>
          <t>Palmiste, raffinée</t>
        </is>
      </c>
      <c r="C81">
        <f>'Echanges mensuels - EUROSTAT'!A99</f>
        <v/>
      </c>
      <c r="D81" s="1101">
        <f>SUM('Echanges mensuels - EUROSTAT'!B99,'Echanges mensuels - EUROSTAT'!D99,'Echanges mensuels - EUROSTAT'!F99,'Echanges mensuels - EUROSTAT'!H99,'Echanges mensuels - EUROSTAT'!J99,'Echanges mensuels - EUROSTAT'!L99,'Echanges mensuels - EUROSTAT'!N99,'Echanges mensuels - EUROSTAT'!P99,'Echanges mensuels - EUROSTAT'!R99,'Echanges mensuels - EUROSTAT'!T99,'Echanges mensuels - EUROSTAT'!V99,'Echanges mensuels - EUROSTAT'!X99)/10^4</f>
        <v/>
      </c>
      <c r="E81" s="1101">
        <f>SUM('Echanges mensuels - EUROSTAT'!C99,'Echanges mensuels - EUROSTAT'!E99,'Echanges mensuels - EUROSTAT'!G99,'Echanges mensuels - EUROSTAT'!I99,'Echanges mensuels - EUROSTAT'!K99,'Echanges mensuels - EUROSTAT'!M99,'Echanges mensuels - EUROSTAT'!O99,'Echanges mensuels - EUROSTAT'!Q99,'Echanges mensuels - EUROSTAT'!S99,'Echanges mensuels - EUROSTAT'!U99,'Echanges mensuels - EUROSTAT'!W99,'Echanges mensuels - EUROSTAT'!Y99)/10^4</f>
        <v/>
      </c>
      <c r="F81" s="1101">
        <f>SUM('Echanges mensuels - EUROSTAT'!Z99,'Echanges mensuels - EUROSTAT'!AB99,'Echanges mensuels - EUROSTAT'!AD99,'Echanges mensuels - EUROSTAT'!AF99,'Echanges mensuels - EUROSTAT'!AH99,'Echanges mensuels - EUROSTAT'!AJ99,'Echanges mensuels - EUROSTAT'!AL99,'Echanges mensuels - EUROSTAT'!AN99,'Echanges mensuels - EUROSTAT'!AP99,'Echanges mensuels - EUROSTAT'!AR99,'Echanges mensuels - EUROSTAT'!AT99,'Echanges mensuels - EUROSTAT'!AV99)/10^4</f>
        <v/>
      </c>
      <c r="G81" s="1101">
        <f>SUM('Echanges mensuels - EUROSTAT'!AA99,'Echanges mensuels - EUROSTAT'!AC99,'Echanges mensuels - EUROSTAT'!AE99,'Echanges mensuels - EUROSTAT'!AG99,'Echanges mensuels - EUROSTAT'!AI99,'Echanges mensuels - EUROSTAT'!AK99,'Echanges mensuels - EUROSTAT'!AM99,'Echanges mensuels - EUROSTAT'!AO99,'Echanges mensuels - EUROSTAT'!AQ99,'Echanges mensuels - EUROSTAT'!AS99,'Echanges mensuels - EUROSTAT'!AU99,'Echanges mensuels - EUROSTAT'!AW99)/10^4</f>
        <v/>
      </c>
      <c r="H81" s="1101">
        <f>SUM('Echanges mensuels - EUROSTAT'!AX99,'Echanges mensuels - EUROSTAT'!AZ99,'Echanges mensuels - EUROSTAT'!BB99,'Echanges mensuels - EUROSTAT'!BD99,'Echanges mensuels - EUROSTAT'!BF99,'Echanges mensuels - EUROSTAT'!BH99,'Echanges mensuels - EUROSTAT'!BJ99,'Echanges mensuels - EUROSTAT'!BL99,'Echanges mensuels - EUROSTAT'!BN99,'Echanges mensuels - EUROSTAT'!BP99,'Echanges mensuels - EUROSTAT'!BR99,'Echanges mensuels - EUROSTAT'!BT99)/10^4</f>
        <v/>
      </c>
      <c r="I81" s="1101">
        <f>SUM('Echanges mensuels - EUROSTAT'!AY99,'Echanges mensuels - EUROSTAT'!BA99,'Echanges mensuels - EUROSTAT'!BC99,'Echanges mensuels - EUROSTAT'!BE99,'Echanges mensuels - EUROSTAT'!BG99,'Echanges mensuels - EUROSTAT'!BI99,'Echanges mensuels - EUROSTAT'!BK99,'Echanges mensuels - EUROSTAT'!BM99,'Echanges mensuels - EUROSTAT'!BO99,'Echanges mensuels - EUROSTAT'!BQ99,'Echanges mensuels - EUROSTAT'!BS99,'Echanges mensuels - EUROSTAT'!BU99)/10^4</f>
        <v/>
      </c>
      <c r="J81" s="1097">
        <f>'Echanges annuels - EUROSTAT'!C118/10^4</f>
        <v/>
      </c>
      <c r="K81" s="1097">
        <f>'Echanges annuels - EUROSTAT'!D118/10^4</f>
        <v/>
      </c>
      <c r="L81" s="1097">
        <f>'Echanges annuels - EUROSTAT'!E118/10^4</f>
        <v/>
      </c>
      <c r="M81" s="1097">
        <f>'Echanges annuels - EUROSTAT'!F118/10^4</f>
        <v/>
      </c>
      <c r="N81" s="1097">
        <f>'Echanges annuels - EUROSTAT'!G118/10^4</f>
        <v/>
      </c>
      <c r="O81" s="1097">
        <f>'Echanges annuels - EUROSTAT'!H118/10^4</f>
        <v/>
      </c>
    </row>
    <row r="82">
      <c r="A82" t="inlineStr">
        <is>
          <t>Colza, brute</t>
        </is>
      </c>
      <c r="C82">
        <f>'Echanges mensuels - EUROSTAT'!A102</f>
        <v/>
      </c>
      <c r="D82" s="1098">
        <f>SUM('Echanges mensuels - EUROSTAT'!B102,'Echanges mensuels - EUROSTAT'!D102,'Echanges mensuels - EUROSTAT'!F102,'Echanges mensuels - EUROSTAT'!H102,'Echanges mensuels - EUROSTAT'!J102,'Echanges mensuels - EUROSTAT'!L102,'Echanges mensuels - EUROSTAT'!N102,'Echanges mensuels - EUROSTAT'!P102,'Echanges mensuels - EUROSTAT'!R102,'Echanges mensuels - EUROSTAT'!T102,'Echanges mensuels - EUROSTAT'!V102,'Echanges mensuels - EUROSTAT'!X102)/10^4</f>
        <v/>
      </c>
      <c r="E82" s="1098">
        <f>SUM('Echanges mensuels - EUROSTAT'!C102,'Echanges mensuels - EUROSTAT'!E102,'Echanges mensuels - EUROSTAT'!G102,'Echanges mensuels - EUROSTAT'!I102,'Echanges mensuels - EUROSTAT'!K102,'Echanges mensuels - EUROSTAT'!M102,'Echanges mensuels - EUROSTAT'!O102,'Echanges mensuels - EUROSTAT'!Q102,'Echanges mensuels - EUROSTAT'!S102,'Echanges mensuels - EUROSTAT'!U102,'Echanges mensuels - EUROSTAT'!W102,'Echanges mensuels - EUROSTAT'!Y102)/10^4</f>
        <v/>
      </c>
      <c r="F82" s="1098">
        <f>SUM('Echanges mensuels - EUROSTAT'!Z102,'Echanges mensuels - EUROSTAT'!AB102,'Echanges mensuels - EUROSTAT'!AD102,'Echanges mensuels - EUROSTAT'!AF102,'Echanges mensuels - EUROSTAT'!AH102,'Echanges mensuels - EUROSTAT'!AJ102,'Echanges mensuels - EUROSTAT'!AL102,'Echanges mensuels - EUROSTAT'!AN102,'Echanges mensuels - EUROSTAT'!AP102,'Echanges mensuels - EUROSTAT'!AR102,'Echanges mensuels - EUROSTAT'!AT102,'Echanges mensuels - EUROSTAT'!AV102)/10^4</f>
        <v/>
      </c>
      <c r="G82" s="1098">
        <f>SUM('Echanges mensuels - EUROSTAT'!AA102,'Echanges mensuels - EUROSTAT'!AC102,'Echanges mensuels - EUROSTAT'!AE102,'Echanges mensuels - EUROSTAT'!AG102,'Echanges mensuels - EUROSTAT'!AI102,'Echanges mensuels - EUROSTAT'!AK102,'Echanges mensuels - EUROSTAT'!AM102,'Echanges mensuels - EUROSTAT'!AO102,'Echanges mensuels - EUROSTAT'!AQ102,'Echanges mensuels - EUROSTAT'!AS102,'Echanges mensuels - EUROSTAT'!AU102,'Echanges mensuels - EUROSTAT'!AW102)/10^4</f>
        <v/>
      </c>
      <c r="H82" s="1098">
        <f>SUM('Echanges mensuels - EUROSTAT'!AX102,'Echanges mensuels - EUROSTAT'!AZ102,'Echanges mensuels - EUROSTAT'!BB102,'Echanges mensuels - EUROSTAT'!BD102,'Echanges mensuels - EUROSTAT'!BF102,'Echanges mensuels - EUROSTAT'!BH102,'Echanges mensuels - EUROSTAT'!BJ102,'Echanges mensuels - EUROSTAT'!BL102,'Echanges mensuels - EUROSTAT'!BN102,'Echanges mensuels - EUROSTAT'!BP102,'Echanges mensuels - EUROSTAT'!BR102,'Echanges mensuels - EUROSTAT'!BT102)/10^4</f>
        <v/>
      </c>
      <c r="I82" s="1098">
        <f>SUM('Echanges mensuels - EUROSTAT'!AY102,'Echanges mensuels - EUROSTAT'!BA102,'Echanges mensuels - EUROSTAT'!BC102,'Echanges mensuels - EUROSTAT'!BE102,'Echanges mensuels - EUROSTAT'!BG102,'Echanges mensuels - EUROSTAT'!BI102,'Echanges mensuels - EUROSTAT'!BK102,'Echanges mensuels - EUROSTAT'!BM102,'Echanges mensuels - EUROSTAT'!BO102,'Echanges mensuels - EUROSTAT'!BQ102,'Echanges mensuels - EUROSTAT'!BS102,'Echanges mensuels - EUROSTAT'!BU102)/10^4</f>
        <v/>
      </c>
      <c r="J82" s="1099">
        <f>'Echanges annuels - EUROSTAT'!C123/10^4</f>
        <v/>
      </c>
      <c r="K82" s="1099">
        <f>'Echanges annuels - EUROSTAT'!D123/10^4</f>
        <v/>
      </c>
      <c r="L82" s="1099">
        <f>'Echanges annuels - EUROSTAT'!E123/10^4</f>
        <v/>
      </c>
      <c r="M82" s="1099">
        <f>'Echanges annuels - EUROSTAT'!F123/10^4</f>
        <v/>
      </c>
      <c r="N82" s="1099">
        <f>'Echanges annuels - EUROSTAT'!G123/10^4</f>
        <v/>
      </c>
      <c r="O82" s="1099">
        <f>'Echanges annuels - EUROSTAT'!H123/10^4</f>
        <v/>
      </c>
    </row>
    <row r="83">
      <c r="A83" t="inlineStr">
        <is>
          <t>Colza, brute</t>
        </is>
      </c>
      <c r="C83">
        <f>'Echanges mensuels - EUROSTAT'!A103</f>
        <v/>
      </c>
      <c r="D83" s="1098">
        <f>SUM('Echanges mensuels - EUROSTAT'!B103,'Echanges mensuels - EUROSTAT'!D103,'Echanges mensuels - EUROSTAT'!F103,'Echanges mensuels - EUROSTAT'!H103,'Echanges mensuels - EUROSTAT'!J103,'Echanges mensuels - EUROSTAT'!L103,'Echanges mensuels - EUROSTAT'!N103,'Echanges mensuels - EUROSTAT'!P103,'Echanges mensuels - EUROSTAT'!R103,'Echanges mensuels - EUROSTAT'!T103,'Echanges mensuels - EUROSTAT'!V103,'Echanges mensuels - EUROSTAT'!X103)/10^4</f>
        <v/>
      </c>
      <c r="E83" s="1098">
        <f>SUM('Echanges mensuels - EUROSTAT'!C103,'Echanges mensuels - EUROSTAT'!E103,'Echanges mensuels - EUROSTAT'!G103,'Echanges mensuels - EUROSTAT'!I103,'Echanges mensuels - EUROSTAT'!K103,'Echanges mensuels - EUROSTAT'!M103,'Echanges mensuels - EUROSTAT'!O103,'Echanges mensuels - EUROSTAT'!Q103,'Echanges mensuels - EUROSTAT'!S103,'Echanges mensuels - EUROSTAT'!U103,'Echanges mensuels - EUROSTAT'!W103,'Echanges mensuels - EUROSTAT'!Y103)/10^4</f>
        <v/>
      </c>
      <c r="F83" s="1098">
        <f>SUM('Echanges mensuels - EUROSTAT'!Z103,'Echanges mensuels - EUROSTAT'!AB103,'Echanges mensuels - EUROSTAT'!AD103,'Echanges mensuels - EUROSTAT'!AF103,'Echanges mensuels - EUROSTAT'!AH103,'Echanges mensuels - EUROSTAT'!AJ103,'Echanges mensuels - EUROSTAT'!AL103,'Echanges mensuels - EUROSTAT'!AN103,'Echanges mensuels - EUROSTAT'!AP103,'Echanges mensuels - EUROSTAT'!AR103,'Echanges mensuels - EUROSTAT'!AT103,'Echanges mensuels - EUROSTAT'!AV103)/10^4</f>
        <v/>
      </c>
      <c r="G83" s="1098">
        <f>SUM('Echanges mensuels - EUROSTAT'!AA103,'Echanges mensuels - EUROSTAT'!AC103,'Echanges mensuels - EUROSTAT'!AE103,'Echanges mensuels - EUROSTAT'!AG103,'Echanges mensuels - EUROSTAT'!AI103,'Echanges mensuels - EUROSTAT'!AK103,'Echanges mensuels - EUROSTAT'!AM103,'Echanges mensuels - EUROSTAT'!AO103,'Echanges mensuels - EUROSTAT'!AQ103,'Echanges mensuels - EUROSTAT'!AS103,'Echanges mensuels - EUROSTAT'!AU103,'Echanges mensuels - EUROSTAT'!AW103)/10^4</f>
        <v/>
      </c>
      <c r="H83" s="1098">
        <f>SUM('Echanges mensuels - EUROSTAT'!AX103,'Echanges mensuels - EUROSTAT'!AZ103,'Echanges mensuels - EUROSTAT'!BB103,'Echanges mensuels - EUROSTAT'!BD103,'Echanges mensuels - EUROSTAT'!BF103,'Echanges mensuels - EUROSTAT'!BH103,'Echanges mensuels - EUROSTAT'!BJ103,'Echanges mensuels - EUROSTAT'!BL103,'Echanges mensuels - EUROSTAT'!BN103,'Echanges mensuels - EUROSTAT'!BP103,'Echanges mensuels - EUROSTAT'!BR103,'Echanges mensuels - EUROSTAT'!BT103)/10^4</f>
        <v/>
      </c>
      <c r="I83" s="1098">
        <f>SUM('Echanges mensuels - EUROSTAT'!AY103,'Echanges mensuels - EUROSTAT'!BA103,'Echanges mensuels - EUROSTAT'!BC103,'Echanges mensuels - EUROSTAT'!BE103,'Echanges mensuels - EUROSTAT'!BG103,'Echanges mensuels - EUROSTAT'!BI103,'Echanges mensuels - EUROSTAT'!BK103,'Echanges mensuels - EUROSTAT'!BM103,'Echanges mensuels - EUROSTAT'!BO103,'Echanges mensuels - EUROSTAT'!BQ103,'Echanges mensuels - EUROSTAT'!BS103,'Echanges mensuels - EUROSTAT'!BU103)/10^4</f>
        <v/>
      </c>
      <c r="J83" s="1099">
        <f>'Echanges annuels - EUROSTAT'!C124/10^4</f>
        <v/>
      </c>
      <c r="K83" s="1099">
        <f>'Echanges annuels - EUROSTAT'!D124/10^4</f>
        <v/>
      </c>
      <c r="L83" s="1099">
        <f>'Echanges annuels - EUROSTAT'!E124/10^4</f>
        <v/>
      </c>
      <c r="M83" s="1099">
        <f>'Echanges annuels - EUROSTAT'!F124/10^4</f>
        <v/>
      </c>
      <c r="N83" s="1099">
        <f>'Echanges annuels - EUROSTAT'!G124/10^4</f>
        <v/>
      </c>
      <c r="O83" s="1099">
        <f>'Echanges annuels - EUROSTAT'!H124/10^4</f>
        <v/>
      </c>
    </row>
    <row r="84">
      <c r="A84" t="inlineStr">
        <is>
          <t>Colza, raffinée</t>
        </is>
      </c>
      <c r="C84">
        <f>'Echanges mensuels - EUROSTAT'!A104</f>
        <v/>
      </c>
      <c r="D84" s="1098">
        <f>SUM('Echanges mensuels - EUROSTAT'!B104,'Echanges mensuels - EUROSTAT'!D104,'Echanges mensuels - EUROSTAT'!F104,'Echanges mensuels - EUROSTAT'!H104,'Echanges mensuels - EUROSTAT'!J104,'Echanges mensuels - EUROSTAT'!L104,'Echanges mensuels - EUROSTAT'!N104,'Echanges mensuels - EUROSTAT'!P104,'Echanges mensuels - EUROSTAT'!R104,'Echanges mensuels - EUROSTAT'!T104,'Echanges mensuels - EUROSTAT'!V104,'Echanges mensuels - EUROSTAT'!X104)/10^4</f>
        <v/>
      </c>
      <c r="E84" s="1098">
        <f>SUM('Echanges mensuels - EUROSTAT'!C104,'Echanges mensuels - EUROSTAT'!E104,'Echanges mensuels - EUROSTAT'!G104,'Echanges mensuels - EUROSTAT'!I104,'Echanges mensuels - EUROSTAT'!K104,'Echanges mensuels - EUROSTAT'!M104,'Echanges mensuels - EUROSTAT'!O104,'Echanges mensuels - EUROSTAT'!Q104,'Echanges mensuels - EUROSTAT'!S104,'Echanges mensuels - EUROSTAT'!U104,'Echanges mensuels - EUROSTAT'!W104,'Echanges mensuels - EUROSTAT'!Y104)/10^4</f>
        <v/>
      </c>
      <c r="F84" s="1098">
        <f>SUM('Echanges mensuels - EUROSTAT'!Z104,'Echanges mensuels - EUROSTAT'!AB104,'Echanges mensuels - EUROSTAT'!AD104,'Echanges mensuels - EUROSTAT'!AF104,'Echanges mensuels - EUROSTAT'!AH104,'Echanges mensuels - EUROSTAT'!AJ104,'Echanges mensuels - EUROSTAT'!AL104,'Echanges mensuels - EUROSTAT'!AN104,'Echanges mensuels - EUROSTAT'!AP104,'Echanges mensuels - EUROSTAT'!AR104,'Echanges mensuels - EUROSTAT'!AT104,'Echanges mensuels - EUROSTAT'!AV104)/10^4</f>
        <v/>
      </c>
      <c r="G84" s="1098">
        <f>SUM('Echanges mensuels - EUROSTAT'!AA104,'Echanges mensuels - EUROSTAT'!AC104,'Echanges mensuels - EUROSTAT'!AE104,'Echanges mensuels - EUROSTAT'!AG104,'Echanges mensuels - EUROSTAT'!AI104,'Echanges mensuels - EUROSTAT'!AK104,'Echanges mensuels - EUROSTAT'!AM104,'Echanges mensuels - EUROSTAT'!AO104,'Echanges mensuels - EUROSTAT'!AQ104,'Echanges mensuels - EUROSTAT'!AS104,'Echanges mensuels - EUROSTAT'!AU104,'Echanges mensuels - EUROSTAT'!AW104)/10^4</f>
        <v/>
      </c>
      <c r="H84" s="1098">
        <f>SUM('Echanges mensuels - EUROSTAT'!AX104,'Echanges mensuels - EUROSTAT'!AZ104,'Echanges mensuels - EUROSTAT'!BB104,'Echanges mensuels - EUROSTAT'!BD104,'Echanges mensuels - EUROSTAT'!BF104,'Echanges mensuels - EUROSTAT'!BH104,'Echanges mensuels - EUROSTAT'!BJ104,'Echanges mensuels - EUROSTAT'!BL104,'Echanges mensuels - EUROSTAT'!BN104,'Echanges mensuels - EUROSTAT'!BP104,'Echanges mensuels - EUROSTAT'!BR104,'Echanges mensuels - EUROSTAT'!BT104)/10^4</f>
        <v/>
      </c>
      <c r="I84" s="1098">
        <f>SUM('Echanges mensuels - EUROSTAT'!AY104,'Echanges mensuels - EUROSTAT'!BA104,'Echanges mensuels - EUROSTAT'!BC104,'Echanges mensuels - EUROSTAT'!BE104,'Echanges mensuels - EUROSTAT'!BG104,'Echanges mensuels - EUROSTAT'!BI104,'Echanges mensuels - EUROSTAT'!BK104,'Echanges mensuels - EUROSTAT'!BM104,'Echanges mensuels - EUROSTAT'!BO104,'Echanges mensuels - EUROSTAT'!BQ104,'Echanges mensuels - EUROSTAT'!BS104,'Echanges mensuels - EUROSTAT'!BU104)/10^4</f>
        <v/>
      </c>
      <c r="J84" s="1099">
        <f>'Echanges annuels - EUROSTAT'!C125/10^4</f>
        <v/>
      </c>
      <c r="K84" s="1099">
        <f>'Echanges annuels - EUROSTAT'!D125/10^4</f>
        <v/>
      </c>
      <c r="L84" s="1099">
        <f>'Echanges annuels - EUROSTAT'!E125/10^4</f>
        <v/>
      </c>
      <c r="M84" s="1099">
        <f>'Echanges annuels - EUROSTAT'!F125/10^4</f>
        <v/>
      </c>
      <c r="N84" s="1099">
        <f>'Echanges annuels - EUROSTAT'!G125/10^4</f>
        <v/>
      </c>
      <c r="O84" s="1099">
        <f>'Echanges annuels - EUROSTAT'!H125/10^4</f>
        <v/>
      </c>
    </row>
    <row r="85">
      <c r="A85" t="inlineStr">
        <is>
          <t>Colza, raffinée</t>
        </is>
      </c>
      <c r="C85">
        <f>'Echanges mensuels - EUROSTAT'!A105</f>
        <v/>
      </c>
      <c r="D85" s="1098">
        <f>SUM('Echanges mensuels - EUROSTAT'!B105,'Echanges mensuels - EUROSTAT'!D105,'Echanges mensuels - EUROSTAT'!F105,'Echanges mensuels - EUROSTAT'!H105,'Echanges mensuels - EUROSTAT'!J105,'Echanges mensuels - EUROSTAT'!L105,'Echanges mensuels - EUROSTAT'!N105,'Echanges mensuels - EUROSTAT'!P105,'Echanges mensuels - EUROSTAT'!R105,'Echanges mensuels - EUROSTAT'!T105,'Echanges mensuels - EUROSTAT'!V105,'Echanges mensuels - EUROSTAT'!X105)/10^4</f>
        <v/>
      </c>
      <c r="E85" s="1098">
        <f>SUM('Echanges mensuels - EUROSTAT'!C105,'Echanges mensuels - EUROSTAT'!E105,'Echanges mensuels - EUROSTAT'!G105,'Echanges mensuels - EUROSTAT'!I105,'Echanges mensuels - EUROSTAT'!K105,'Echanges mensuels - EUROSTAT'!M105,'Echanges mensuels - EUROSTAT'!O105,'Echanges mensuels - EUROSTAT'!Q105,'Echanges mensuels - EUROSTAT'!S105,'Echanges mensuels - EUROSTAT'!U105,'Echanges mensuels - EUROSTAT'!W105,'Echanges mensuels - EUROSTAT'!Y105)/10^4</f>
        <v/>
      </c>
      <c r="F85" s="1098">
        <f>SUM('Echanges mensuels - EUROSTAT'!Z105,'Echanges mensuels - EUROSTAT'!AB105,'Echanges mensuels - EUROSTAT'!AD105,'Echanges mensuels - EUROSTAT'!AF105,'Echanges mensuels - EUROSTAT'!AH105,'Echanges mensuels - EUROSTAT'!AJ105,'Echanges mensuels - EUROSTAT'!AL105,'Echanges mensuels - EUROSTAT'!AN105,'Echanges mensuels - EUROSTAT'!AP105,'Echanges mensuels - EUROSTAT'!AR105,'Echanges mensuels - EUROSTAT'!AT105,'Echanges mensuels - EUROSTAT'!AV105)/10^4</f>
        <v/>
      </c>
      <c r="G85" s="1098">
        <f>SUM('Echanges mensuels - EUROSTAT'!AA105,'Echanges mensuels - EUROSTAT'!AC105,'Echanges mensuels - EUROSTAT'!AE105,'Echanges mensuels - EUROSTAT'!AG105,'Echanges mensuels - EUROSTAT'!AI105,'Echanges mensuels - EUROSTAT'!AK105,'Echanges mensuels - EUROSTAT'!AM105,'Echanges mensuels - EUROSTAT'!AO105,'Echanges mensuels - EUROSTAT'!AQ105,'Echanges mensuels - EUROSTAT'!AS105,'Echanges mensuels - EUROSTAT'!AU105,'Echanges mensuels - EUROSTAT'!AW105)/10^4</f>
        <v/>
      </c>
      <c r="H85" s="1098">
        <f>SUM('Echanges mensuels - EUROSTAT'!AX105,'Echanges mensuels - EUROSTAT'!AZ105,'Echanges mensuels - EUROSTAT'!BB105,'Echanges mensuels - EUROSTAT'!BD105,'Echanges mensuels - EUROSTAT'!BF105,'Echanges mensuels - EUROSTAT'!BH105,'Echanges mensuels - EUROSTAT'!BJ105,'Echanges mensuels - EUROSTAT'!BL105,'Echanges mensuels - EUROSTAT'!BN105,'Echanges mensuels - EUROSTAT'!BP105,'Echanges mensuels - EUROSTAT'!BR105,'Echanges mensuels - EUROSTAT'!BT105)/10^4</f>
        <v/>
      </c>
      <c r="I85" s="1098">
        <f>SUM('Echanges mensuels - EUROSTAT'!AY105,'Echanges mensuels - EUROSTAT'!BA105,'Echanges mensuels - EUROSTAT'!BC105,'Echanges mensuels - EUROSTAT'!BE105,'Echanges mensuels - EUROSTAT'!BG105,'Echanges mensuels - EUROSTAT'!BI105,'Echanges mensuels - EUROSTAT'!BK105,'Echanges mensuels - EUROSTAT'!BM105,'Echanges mensuels - EUROSTAT'!BO105,'Echanges mensuels - EUROSTAT'!BQ105,'Echanges mensuels - EUROSTAT'!BS105,'Echanges mensuels - EUROSTAT'!BU105)/10^4</f>
        <v/>
      </c>
      <c r="J85" s="1099">
        <f>'Echanges annuels - EUROSTAT'!C126/10^4</f>
        <v/>
      </c>
      <c r="K85" s="1099">
        <f>'Echanges annuels - EUROSTAT'!D126/10^4</f>
        <v/>
      </c>
      <c r="L85" s="1099">
        <f>'Echanges annuels - EUROSTAT'!E126/10^4</f>
        <v/>
      </c>
      <c r="M85" s="1099">
        <f>'Echanges annuels - EUROSTAT'!F126/10^4</f>
        <v/>
      </c>
      <c r="N85" s="1099">
        <f>'Echanges annuels - EUROSTAT'!G126/10^4</f>
        <v/>
      </c>
      <c r="O85" s="1099">
        <f>'Echanges annuels - EUROSTAT'!H126/10^4</f>
        <v/>
      </c>
    </row>
    <row r="86">
      <c r="A86" t="inlineStr">
        <is>
          <t>Colza, brute</t>
        </is>
      </c>
      <c r="C86">
        <f>'Echanges mensuels - EUROSTAT'!A108</f>
        <v/>
      </c>
      <c r="D86" s="1098">
        <f>SUM('Echanges mensuels - EUROSTAT'!B108,'Echanges mensuels - EUROSTAT'!D108,'Echanges mensuels - EUROSTAT'!F108,'Echanges mensuels - EUROSTAT'!H108,'Echanges mensuels - EUROSTAT'!J108,'Echanges mensuels - EUROSTAT'!L108,'Echanges mensuels - EUROSTAT'!N108,'Echanges mensuels - EUROSTAT'!P108,'Echanges mensuels - EUROSTAT'!R108,'Echanges mensuels - EUROSTAT'!T108,'Echanges mensuels - EUROSTAT'!V108,'Echanges mensuels - EUROSTAT'!X108)/10^4</f>
        <v/>
      </c>
      <c r="E86" s="1098">
        <f>SUM('Echanges mensuels - EUROSTAT'!C108,'Echanges mensuels - EUROSTAT'!E108,'Echanges mensuels - EUROSTAT'!G108,'Echanges mensuels - EUROSTAT'!I108,'Echanges mensuels - EUROSTAT'!K108,'Echanges mensuels - EUROSTAT'!M108,'Echanges mensuels - EUROSTAT'!O108,'Echanges mensuels - EUROSTAT'!Q108,'Echanges mensuels - EUROSTAT'!S108,'Echanges mensuels - EUROSTAT'!U108,'Echanges mensuels - EUROSTAT'!W108,'Echanges mensuels - EUROSTAT'!Y108)/10^4</f>
        <v/>
      </c>
      <c r="F86" s="1098">
        <f>SUM('Echanges mensuels - EUROSTAT'!Z108,'Echanges mensuels - EUROSTAT'!AB108,'Echanges mensuels - EUROSTAT'!AD108,'Echanges mensuels - EUROSTAT'!AF108,'Echanges mensuels - EUROSTAT'!AH108,'Echanges mensuels - EUROSTAT'!AJ108,'Echanges mensuels - EUROSTAT'!AL108,'Echanges mensuels - EUROSTAT'!AN108,'Echanges mensuels - EUROSTAT'!AP108,'Echanges mensuels - EUROSTAT'!AR108,'Echanges mensuels - EUROSTAT'!AT108,'Echanges mensuels - EUROSTAT'!AV108)/10^4</f>
        <v/>
      </c>
      <c r="G86" s="1098">
        <f>SUM('Echanges mensuels - EUROSTAT'!AA108,'Echanges mensuels - EUROSTAT'!AC108,'Echanges mensuels - EUROSTAT'!AE108,'Echanges mensuels - EUROSTAT'!AG108,'Echanges mensuels - EUROSTAT'!AI108,'Echanges mensuels - EUROSTAT'!AK108,'Echanges mensuels - EUROSTAT'!AM108,'Echanges mensuels - EUROSTAT'!AO108,'Echanges mensuels - EUROSTAT'!AQ108,'Echanges mensuels - EUROSTAT'!AS108,'Echanges mensuels - EUROSTAT'!AU108,'Echanges mensuels - EUROSTAT'!AW108)/10^4</f>
        <v/>
      </c>
      <c r="H86" s="1098">
        <f>SUM('Echanges mensuels - EUROSTAT'!AX108,'Echanges mensuels - EUROSTAT'!AZ108,'Echanges mensuels - EUROSTAT'!BB108,'Echanges mensuels - EUROSTAT'!BD108,'Echanges mensuels - EUROSTAT'!BF108,'Echanges mensuels - EUROSTAT'!BH108,'Echanges mensuels - EUROSTAT'!BJ108,'Echanges mensuels - EUROSTAT'!BL108,'Echanges mensuels - EUROSTAT'!BN108,'Echanges mensuels - EUROSTAT'!BP108,'Echanges mensuels - EUROSTAT'!BR108,'Echanges mensuels - EUROSTAT'!BT108)/10^4</f>
        <v/>
      </c>
      <c r="I86" s="1098">
        <f>SUM('Echanges mensuels - EUROSTAT'!AY108,'Echanges mensuels - EUROSTAT'!BA108,'Echanges mensuels - EUROSTAT'!BC108,'Echanges mensuels - EUROSTAT'!BE108,'Echanges mensuels - EUROSTAT'!BG108,'Echanges mensuels - EUROSTAT'!BI108,'Echanges mensuels - EUROSTAT'!BK108,'Echanges mensuels - EUROSTAT'!BM108,'Echanges mensuels - EUROSTAT'!BO108,'Echanges mensuels - EUROSTAT'!BQ108,'Echanges mensuels - EUROSTAT'!BS108,'Echanges mensuels - EUROSTAT'!BU108)/10^4</f>
        <v/>
      </c>
      <c r="J86" s="1099">
        <f>'Echanges annuels - EUROSTAT'!C129/10^4</f>
        <v/>
      </c>
      <c r="K86" s="1099">
        <f>'Echanges annuels - EUROSTAT'!D129/10^4</f>
        <v/>
      </c>
      <c r="L86" s="1099">
        <f>'Echanges annuels - EUROSTAT'!E129/10^4</f>
        <v/>
      </c>
      <c r="M86" s="1099">
        <f>'Echanges annuels - EUROSTAT'!F129/10^4</f>
        <v/>
      </c>
      <c r="N86" s="1099">
        <f>'Echanges annuels - EUROSTAT'!G129/10^4</f>
        <v/>
      </c>
      <c r="O86" s="1099">
        <f>'Echanges annuels - EUROSTAT'!H129/10^4</f>
        <v/>
      </c>
    </row>
    <row r="87">
      <c r="A87" t="inlineStr">
        <is>
          <t>Colza, brute</t>
        </is>
      </c>
      <c r="C87">
        <f>'Echanges mensuels - EUROSTAT'!A109</f>
        <v/>
      </c>
      <c r="D87" s="1098">
        <f>SUM('Echanges mensuels - EUROSTAT'!B109,'Echanges mensuels - EUROSTAT'!D109,'Echanges mensuels - EUROSTAT'!F109,'Echanges mensuels - EUROSTAT'!H109,'Echanges mensuels - EUROSTAT'!J109,'Echanges mensuels - EUROSTAT'!L109,'Echanges mensuels - EUROSTAT'!N109,'Echanges mensuels - EUROSTAT'!P109,'Echanges mensuels - EUROSTAT'!R109,'Echanges mensuels - EUROSTAT'!T109,'Echanges mensuels - EUROSTAT'!V109,'Echanges mensuels - EUROSTAT'!X109)/10^4</f>
        <v/>
      </c>
      <c r="E87" s="1098">
        <f>SUM('Echanges mensuels - EUROSTAT'!C109,'Echanges mensuels - EUROSTAT'!E109,'Echanges mensuels - EUROSTAT'!G109,'Echanges mensuels - EUROSTAT'!I109,'Echanges mensuels - EUROSTAT'!K109,'Echanges mensuels - EUROSTAT'!M109,'Echanges mensuels - EUROSTAT'!O109,'Echanges mensuels - EUROSTAT'!Q109,'Echanges mensuels - EUROSTAT'!S109,'Echanges mensuels - EUROSTAT'!U109,'Echanges mensuels - EUROSTAT'!W109,'Echanges mensuels - EUROSTAT'!Y109)/10^4</f>
        <v/>
      </c>
      <c r="F87" s="1098">
        <f>SUM('Echanges mensuels - EUROSTAT'!Z109,'Echanges mensuels - EUROSTAT'!AB109,'Echanges mensuels - EUROSTAT'!AD109,'Echanges mensuels - EUROSTAT'!AF109,'Echanges mensuels - EUROSTAT'!AH109,'Echanges mensuels - EUROSTAT'!AJ109,'Echanges mensuels - EUROSTAT'!AL109,'Echanges mensuels - EUROSTAT'!AN109,'Echanges mensuels - EUROSTAT'!AP109,'Echanges mensuels - EUROSTAT'!AR109,'Echanges mensuels - EUROSTAT'!AT109,'Echanges mensuels - EUROSTAT'!AV109)/10^4</f>
        <v/>
      </c>
      <c r="G87" s="1098">
        <f>SUM('Echanges mensuels - EUROSTAT'!AA109,'Echanges mensuels - EUROSTAT'!AC109,'Echanges mensuels - EUROSTAT'!AE109,'Echanges mensuels - EUROSTAT'!AG109,'Echanges mensuels - EUROSTAT'!AI109,'Echanges mensuels - EUROSTAT'!AK109,'Echanges mensuels - EUROSTAT'!AM109,'Echanges mensuels - EUROSTAT'!AO109,'Echanges mensuels - EUROSTAT'!AQ109,'Echanges mensuels - EUROSTAT'!AS109,'Echanges mensuels - EUROSTAT'!AU109,'Echanges mensuels - EUROSTAT'!AW109)/10^4</f>
        <v/>
      </c>
      <c r="H87" s="1098">
        <f>SUM('Echanges mensuels - EUROSTAT'!AX109,'Echanges mensuels - EUROSTAT'!AZ109,'Echanges mensuels - EUROSTAT'!BB109,'Echanges mensuels - EUROSTAT'!BD109,'Echanges mensuels - EUROSTAT'!BF109,'Echanges mensuels - EUROSTAT'!BH109,'Echanges mensuels - EUROSTAT'!BJ109,'Echanges mensuels - EUROSTAT'!BL109,'Echanges mensuels - EUROSTAT'!BN109,'Echanges mensuels - EUROSTAT'!BP109,'Echanges mensuels - EUROSTAT'!BR109,'Echanges mensuels - EUROSTAT'!BT109)/10^4</f>
        <v/>
      </c>
      <c r="I87" s="1098">
        <f>SUM('Echanges mensuels - EUROSTAT'!AY109,'Echanges mensuels - EUROSTAT'!BA109,'Echanges mensuels - EUROSTAT'!BC109,'Echanges mensuels - EUROSTAT'!BE109,'Echanges mensuels - EUROSTAT'!BG109,'Echanges mensuels - EUROSTAT'!BI109,'Echanges mensuels - EUROSTAT'!BK109,'Echanges mensuels - EUROSTAT'!BM109,'Echanges mensuels - EUROSTAT'!BO109,'Echanges mensuels - EUROSTAT'!BQ109,'Echanges mensuels - EUROSTAT'!BS109,'Echanges mensuels - EUROSTAT'!BU109)/10^4</f>
        <v/>
      </c>
      <c r="J87" s="1099">
        <f>'Echanges annuels - EUROSTAT'!C130/10^4</f>
        <v/>
      </c>
      <c r="K87" s="1099">
        <f>'Echanges annuels - EUROSTAT'!D130/10^4</f>
        <v/>
      </c>
      <c r="L87" s="1099">
        <f>'Echanges annuels - EUROSTAT'!E130/10^4</f>
        <v/>
      </c>
      <c r="M87" s="1099">
        <f>'Echanges annuels - EUROSTAT'!F130/10^4</f>
        <v/>
      </c>
      <c r="N87" s="1099">
        <f>'Echanges annuels - EUROSTAT'!G130/10^4</f>
        <v/>
      </c>
      <c r="O87" s="1099">
        <f>'Echanges annuels - EUROSTAT'!H130/10^4</f>
        <v/>
      </c>
    </row>
    <row r="88">
      <c r="A88" t="inlineStr">
        <is>
          <t>Colza, raffinée</t>
        </is>
      </c>
      <c r="C88">
        <f>'Echanges mensuels - EUROSTAT'!A110</f>
        <v/>
      </c>
      <c r="D88" s="1098">
        <f>SUM('Echanges mensuels - EUROSTAT'!B110,'Echanges mensuels - EUROSTAT'!D110,'Echanges mensuels - EUROSTAT'!F110,'Echanges mensuels - EUROSTAT'!H110,'Echanges mensuels - EUROSTAT'!J110,'Echanges mensuels - EUROSTAT'!L110,'Echanges mensuels - EUROSTAT'!N110,'Echanges mensuels - EUROSTAT'!P110,'Echanges mensuels - EUROSTAT'!R110,'Echanges mensuels - EUROSTAT'!T110,'Echanges mensuels - EUROSTAT'!V110,'Echanges mensuels - EUROSTAT'!X110)/10^4</f>
        <v/>
      </c>
      <c r="E88" s="1098">
        <f>SUM('Echanges mensuels - EUROSTAT'!C110,'Echanges mensuels - EUROSTAT'!E110,'Echanges mensuels - EUROSTAT'!G110,'Echanges mensuels - EUROSTAT'!I110,'Echanges mensuels - EUROSTAT'!K110,'Echanges mensuels - EUROSTAT'!M110,'Echanges mensuels - EUROSTAT'!O110,'Echanges mensuels - EUROSTAT'!Q110,'Echanges mensuels - EUROSTAT'!S110,'Echanges mensuels - EUROSTAT'!U110,'Echanges mensuels - EUROSTAT'!W110,'Echanges mensuels - EUROSTAT'!Y110)/10^4</f>
        <v/>
      </c>
      <c r="F88" s="1098">
        <f>SUM('Echanges mensuels - EUROSTAT'!Z110,'Echanges mensuels - EUROSTAT'!AB110,'Echanges mensuels - EUROSTAT'!AD110,'Echanges mensuels - EUROSTAT'!AF110,'Echanges mensuels - EUROSTAT'!AH110,'Echanges mensuels - EUROSTAT'!AJ110,'Echanges mensuels - EUROSTAT'!AL110,'Echanges mensuels - EUROSTAT'!AN110,'Echanges mensuels - EUROSTAT'!AP110,'Echanges mensuels - EUROSTAT'!AR110,'Echanges mensuels - EUROSTAT'!AT110,'Echanges mensuels - EUROSTAT'!AV110)/10^4</f>
        <v/>
      </c>
      <c r="G88" s="1098">
        <f>SUM('Echanges mensuels - EUROSTAT'!AA110,'Echanges mensuels - EUROSTAT'!AC110,'Echanges mensuels - EUROSTAT'!AE110,'Echanges mensuels - EUROSTAT'!AG110,'Echanges mensuels - EUROSTAT'!AI110,'Echanges mensuels - EUROSTAT'!AK110,'Echanges mensuels - EUROSTAT'!AM110,'Echanges mensuels - EUROSTAT'!AO110,'Echanges mensuels - EUROSTAT'!AQ110,'Echanges mensuels - EUROSTAT'!AS110,'Echanges mensuels - EUROSTAT'!AU110,'Echanges mensuels - EUROSTAT'!AW110)/10^4</f>
        <v/>
      </c>
      <c r="H88" s="1098">
        <f>SUM('Echanges mensuels - EUROSTAT'!AX110,'Echanges mensuels - EUROSTAT'!AZ110,'Echanges mensuels - EUROSTAT'!BB110,'Echanges mensuels - EUROSTAT'!BD110,'Echanges mensuels - EUROSTAT'!BF110,'Echanges mensuels - EUROSTAT'!BH110,'Echanges mensuels - EUROSTAT'!BJ110,'Echanges mensuels - EUROSTAT'!BL110,'Echanges mensuels - EUROSTAT'!BN110,'Echanges mensuels - EUROSTAT'!BP110,'Echanges mensuels - EUROSTAT'!BR110,'Echanges mensuels - EUROSTAT'!BT110)/10^4</f>
        <v/>
      </c>
      <c r="I88" s="1098">
        <f>SUM('Echanges mensuels - EUROSTAT'!AY110,'Echanges mensuels - EUROSTAT'!BA110,'Echanges mensuels - EUROSTAT'!BC110,'Echanges mensuels - EUROSTAT'!BE110,'Echanges mensuels - EUROSTAT'!BG110,'Echanges mensuels - EUROSTAT'!BI110,'Echanges mensuels - EUROSTAT'!BK110,'Echanges mensuels - EUROSTAT'!BM110,'Echanges mensuels - EUROSTAT'!BO110,'Echanges mensuels - EUROSTAT'!BQ110,'Echanges mensuels - EUROSTAT'!BS110,'Echanges mensuels - EUROSTAT'!BU110)/10^4</f>
        <v/>
      </c>
      <c r="J88" s="1099">
        <f>'Echanges annuels - EUROSTAT'!C131/10^4</f>
        <v/>
      </c>
      <c r="K88" s="1099">
        <f>'Echanges annuels - EUROSTAT'!D131/10^4</f>
        <v/>
      </c>
      <c r="L88" s="1099">
        <f>'Echanges annuels - EUROSTAT'!E131/10^4</f>
        <v/>
      </c>
      <c r="M88" s="1099">
        <f>'Echanges annuels - EUROSTAT'!F131/10^4</f>
        <v/>
      </c>
      <c r="N88" s="1099">
        <f>'Echanges annuels - EUROSTAT'!G131/10^4</f>
        <v/>
      </c>
      <c r="O88" s="1099">
        <f>'Echanges annuels - EUROSTAT'!H131/10^4</f>
        <v/>
      </c>
    </row>
    <row r="89">
      <c r="A89" t="inlineStr">
        <is>
          <t>Colza, raffinée</t>
        </is>
      </c>
      <c r="C89">
        <f>'Echanges mensuels - EUROSTAT'!A111</f>
        <v/>
      </c>
      <c r="D89" s="1098">
        <f>SUM('Echanges mensuels - EUROSTAT'!B111,'Echanges mensuels - EUROSTAT'!D111,'Echanges mensuels - EUROSTAT'!F111,'Echanges mensuels - EUROSTAT'!H111,'Echanges mensuels - EUROSTAT'!J111,'Echanges mensuels - EUROSTAT'!L111,'Echanges mensuels - EUROSTAT'!N111,'Echanges mensuels - EUROSTAT'!P111,'Echanges mensuels - EUROSTAT'!R111,'Echanges mensuels - EUROSTAT'!T111,'Echanges mensuels - EUROSTAT'!V111,'Echanges mensuels - EUROSTAT'!X111)/10^4</f>
        <v/>
      </c>
      <c r="E89" s="1098">
        <f>SUM('Echanges mensuels - EUROSTAT'!C111,'Echanges mensuels - EUROSTAT'!E111,'Echanges mensuels - EUROSTAT'!G111,'Echanges mensuels - EUROSTAT'!I111,'Echanges mensuels - EUROSTAT'!K111,'Echanges mensuels - EUROSTAT'!M111,'Echanges mensuels - EUROSTAT'!O111,'Echanges mensuels - EUROSTAT'!Q111,'Echanges mensuels - EUROSTAT'!S111,'Echanges mensuels - EUROSTAT'!U111,'Echanges mensuels - EUROSTAT'!W111,'Echanges mensuels - EUROSTAT'!Y111)/10^4</f>
        <v/>
      </c>
      <c r="F89" s="1098">
        <f>SUM('Echanges mensuels - EUROSTAT'!Z111,'Echanges mensuels - EUROSTAT'!AB111,'Echanges mensuels - EUROSTAT'!AD111,'Echanges mensuels - EUROSTAT'!AF111,'Echanges mensuels - EUROSTAT'!AH111,'Echanges mensuels - EUROSTAT'!AJ111,'Echanges mensuels - EUROSTAT'!AL111,'Echanges mensuels - EUROSTAT'!AN111,'Echanges mensuels - EUROSTAT'!AP111,'Echanges mensuels - EUROSTAT'!AR111,'Echanges mensuels - EUROSTAT'!AT111,'Echanges mensuels - EUROSTAT'!AV111)/10^4</f>
        <v/>
      </c>
      <c r="G89" s="1098">
        <f>SUM('Echanges mensuels - EUROSTAT'!AA111,'Echanges mensuels - EUROSTAT'!AC111,'Echanges mensuels - EUROSTAT'!AE111,'Echanges mensuels - EUROSTAT'!AG111,'Echanges mensuels - EUROSTAT'!AI111,'Echanges mensuels - EUROSTAT'!AK111,'Echanges mensuels - EUROSTAT'!AM111,'Echanges mensuels - EUROSTAT'!AO111,'Echanges mensuels - EUROSTAT'!AQ111,'Echanges mensuels - EUROSTAT'!AS111,'Echanges mensuels - EUROSTAT'!AU111,'Echanges mensuels - EUROSTAT'!AW111)/10^4</f>
        <v/>
      </c>
      <c r="H89" s="1098">
        <f>SUM('Echanges mensuels - EUROSTAT'!AX111,'Echanges mensuels - EUROSTAT'!AZ111,'Echanges mensuels - EUROSTAT'!BB111,'Echanges mensuels - EUROSTAT'!BD111,'Echanges mensuels - EUROSTAT'!BF111,'Echanges mensuels - EUROSTAT'!BH111,'Echanges mensuels - EUROSTAT'!BJ111,'Echanges mensuels - EUROSTAT'!BL111,'Echanges mensuels - EUROSTAT'!BN111,'Echanges mensuels - EUROSTAT'!BP111,'Echanges mensuels - EUROSTAT'!BR111,'Echanges mensuels - EUROSTAT'!BT111)/10^4</f>
        <v/>
      </c>
      <c r="I89" s="1098">
        <f>SUM('Echanges mensuels - EUROSTAT'!AY111,'Echanges mensuels - EUROSTAT'!BA111,'Echanges mensuels - EUROSTAT'!BC111,'Echanges mensuels - EUROSTAT'!BE111,'Echanges mensuels - EUROSTAT'!BG111,'Echanges mensuels - EUROSTAT'!BI111,'Echanges mensuels - EUROSTAT'!BK111,'Echanges mensuels - EUROSTAT'!BM111,'Echanges mensuels - EUROSTAT'!BO111,'Echanges mensuels - EUROSTAT'!BQ111,'Echanges mensuels - EUROSTAT'!BS111,'Echanges mensuels - EUROSTAT'!BU111)/10^4</f>
        <v/>
      </c>
      <c r="J89" s="1099">
        <f>'Echanges annuels - EUROSTAT'!C132/10^4</f>
        <v/>
      </c>
      <c r="K89" s="1099">
        <f>'Echanges annuels - EUROSTAT'!D132/10^4</f>
        <v/>
      </c>
      <c r="L89" s="1099">
        <f>'Echanges annuels - EUROSTAT'!E132/10^4</f>
        <v/>
      </c>
      <c r="M89" s="1099">
        <f>'Echanges annuels - EUROSTAT'!F132/10^4</f>
        <v/>
      </c>
      <c r="N89" s="1099">
        <f>'Echanges annuels - EUROSTAT'!G132/10^4</f>
        <v/>
      </c>
      <c r="O89" s="1099">
        <f>'Echanges annuels - EUROSTAT'!H132/10^4</f>
        <v/>
      </c>
    </row>
    <row r="90">
      <c r="A90" t="inlineStr">
        <is>
          <t>Lin, brute</t>
        </is>
      </c>
      <c r="C90">
        <f>'Echanges mensuels - EUROSTAT'!A112</f>
        <v/>
      </c>
      <c r="D90" s="1098">
        <f>SUM('Echanges mensuels - EUROSTAT'!B112,'Echanges mensuels - EUROSTAT'!D112,'Echanges mensuels - EUROSTAT'!F112,'Echanges mensuels - EUROSTAT'!H112,'Echanges mensuels - EUROSTAT'!J112,'Echanges mensuels - EUROSTAT'!L112,'Echanges mensuels - EUROSTAT'!N112,'Echanges mensuels - EUROSTAT'!P112,'Echanges mensuels - EUROSTAT'!R112,'Echanges mensuels - EUROSTAT'!T112,'Echanges mensuels - EUROSTAT'!V112,'Echanges mensuels - EUROSTAT'!X112)/10^4</f>
        <v/>
      </c>
      <c r="E90" s="1098">
        <f>SUM('Echanges mensuels - EUROSTAT'!C112,'Echanges mensuels - EUROSTAT'!E112,'Echanges mensuels - EUROSTAT'!G112,'Echanges mensuels - EUROSTAT'!I112,'Echanges mensuels - EUROSTAT'!K112,'Echanges mensuels - EUROSTAT'!M112,'Echanges mensuels - EUROSTAT'!O112,'Echanges mensuels - EUROSTAT'!Q112,'Echanges mensuels - EUROSTAT'!S112,'Echanges mensuels - EUROSTAT'!U112,'Echanges mensuels - EUROSTAT'!W112,'Echanges mensuels - EUROSTAT'!Y112)/10^4</f>
        <v/>
      </c>
      <c r="F90" s="1098">
        <f>SUM('Echanges mensuels - EUROSTAT'!Z112,'Echanges mensuels - EUROSTAT'!AB112,'Echanges mensuels - EUROSTAT'!AD112,'Echanges mensuels - EUROSTAT'!AF112,'Echanges mensuels - EUROSTAT'!AH112,'Echanges mensuels - EUROSTAT'!AJ112,'Echanges mensuels - EUROSTAT'!AL112,'Echanges mensuels - EUROSTAT'!AN112,'Echanges mensuels - EUROSTAT'!AP112,'Echanges mensuels - EUROSTAT'!AR112,'Echanges mensuels - EUROSTAT'!AT112,'Echanges mensuels - EUROSTAT'!AV112)/10^4</f>
        <v/>
      </c>
      <c r="G90" s="1098">
        <f>SUM('Echanges mensuels - EUROSTAT'!AA112,'Echanges mensuels - EUROSTAT'!AC112,'Echanges mensuels - EUROSTAT'!AE112,'Echanges mensuels - EUROSTAT'!AG112,'Echanges mensuels - EUROSTAT'!AI112,'Echanges mensuels - EUROSTAT'!AK112,'Echanges mensuels - EUROSTAT'!AM112,'Echanges mensuels - EUROSTAT'!AO112,'Echanges mensuels - EUROSTAT'!AQ112,'Echanges mensuels - EUROSTAT'!AS112,'Echanges mensuels - EUROSTAT'!AU112,'Echanges mensuels - EUROSTAT'!AW112)/10^4</f>
        <v/>
      </c>
      <c r="H90" s="1098">
        <f>SUM('Echanges mensuels - EUROSTAT'!AX112,'Echanges mensuels - EUROSTAT'!AZ112,'Echanges mensuels - EUROSTAT'!BB112,'Echanges mensuels - EUROSTAT'!BD112,'Echanges mensuels - EUROSTAT'!BF112,'Echanges mensuels - EUROSTAT'!BH112,'Echanges mensuels - EUROSTAT'!BJ112,'Echanges mensuels - EUROSTAT'!BL112,'Echanges mensuels - EUROSTAT'!BN112,'Echanges mensuels - EUROSTAT'!BP112,'Echanges mensuels - EUROSTAT'!BR112,'Echanges mensuels - EUROSTAT'!BT112)/10^4</f>
        <v/>
      </c>
      <c r="I90" s="1098">
        <f>SUM('Echanges mensuels - EUROSTAT'!AY112,'Echanges mensuels - EUROSTAT'!BA112,'Echanges mensuels - EUROSTAT'!BC112,'Echanges mensuels - EUROSTAT'!BE112,'Echanges mensuels - EUROSTAT'!BG112,'Echanges mensuels - EUROSTAT'!BI112,'Echanges mensuels - EUROSTAT'!BK112,'Echanges mensuels - EUROSTAT'!BM112,'Echanges mensuels - EUROSTAT'!BO112,'Echanges mensuels - EUROSTAT'!BQ112,'Echanges mensuels - EUROSTAT'!BS112,'Echanges mensuels - EUROSTAT'!BU112)/10^4</f>
        <v/>
      </c>
      <c r="J90" s="1099">
        <f>'Echanges annuels - EUROSTAT'!C133/10^4</f>
        <v/>
      </c>
      <c r="K90" s="1099">
        <f>'Echanges annuels - EUROSTAT'!D133/10^4</f>
        <v/>
      </c>
      <c r="L90" s="1099">
        <f>'Echanges annuels - EUROSTAT'!E133/10^4</f>
        <v/>
      </c>
      <c r="M90" s="1099">
        <f>'Echanges annuels - EUROSTAT'!F133/10^4</f>
        <v/>
      </c>
      <c r="N90" s="1099">
        <f>'Echanges annuels - EUROSTAT'!G133/10^4</f>
        <v/>
      </c>
      <c r="O90" s="1099">
        <f>'Echanges annuels - EUROSTAT'!H133/10^4</f>
        <v/>
      </c>
    </row>
    <row r="91">
      <c r="A91" t="inlineStr">
        <is>
          <t>Lin, raffinée</t>
        </is>
      </c>
      <c r="C91">
        <f>'Echanges mensuels - EUROSTAT'!A113</f>
        <v/>
      </c>
      <c r="D91" s="1098">
        <f>SUM('Echanges mensuels - EUROSTAT'!B113,'Echanges mensuels - EUROSTAT'!D113,'Echanges mensuels - EUROSTAT'!F113,'Echanges mensuels - EUROSTAT'!H113,'Echanges mensuels - EUROSTAT'!J113,'Echanges mensuels - EUROSTAT'!L113,'Echanges mensuels - EUROSTAT'!N113,'Echanges mensuels - EUROSTAT'!P113,'Echanges mensuels - EUROSTAT'!R113,'Echanges mensuels - EUROSTAT'!T113,'Echanges mensuels - EUROSTAT'!V113,'Echanges mensuels - EUROSTAT'!X113)/10^4</f>
        <v/>
      </c>
      <c r="E91" s="1098">
        <f>SUM('Echanges mensuels - EUROSTAT'!C113,'Echanges mensuels - EUROSTAT'!E113,'Echanges mensuels - EUROSTAT'!G113,'Echanges mensuels - EUROSTAT'!I113,'Echanges mensuels - EUROSTAT'!K113,'Echanges mensuels - EUROSTAT'!M113,'Echanges mensuels - EUROSTAT'!O113,'Echanges mensuels - EUROSTAT'!Q113,'Echanges mensuels - EUROSTAT'!S113,'Echanges mensuels - EUROSTAT'!U113,'Echanges mensuels - EUROSTAT'!W113,'Echanges mensuels - EUROSTAT'!Y113)/10^4</f>
        <v/>
      </c>
      <c r="F91" s="1098">
        <f>SUM('Echanges mensuels - EUROSTAT'!Z113,'Echanges mensuels - EUROSTAT'!AB113,'Echanges mensuels - EUROSTAT'!AD113,'Echanges mensuels - EUROSTAT'!AF113,'Echanges mensuels - EUROSTAT'!AH113,'Echanges mensuels - EUROSTAT'!AJ113,'Echanges mensuels - EUROSTAT'!AL113,'Echanges mensuels - EUROSTAT'!AN113,'Echanges mensuels - EUROSTAT'!AP113,'Echanges mensuels - EUROSTAT'!AR113,'Echanges mensuels - EUROSTAT'!AT113,'Echanges mensuels - EUROSTAT'!AV113)/10^4</f>
        <v/>
      </c>
      <c r="G91" s="1098">
        <f>SUM('Echanges mensuels - EUROSTAT'!AA113,'Echanges mensuels - EUROSTAT'!AC113,'Echanges mensuels - EUROSTAT'!AE113,'Echanges mensuels - EUROSTAT'!AG113,'Echanges mensuels - EUROSTAT'!AI113,'Echanges mensuels - EUROSTAT'!AK113,'Echanges mensuels - EUROSTAT'!AM113,'Echanges mensuels - EUROSTAT'!AO113,'Echanges mensuels - EUROSTAT'!AQ113,'Echanges mensuels - EUROSTAT'!AS113,'Echanges mensuels - EUROSTAT'!AU113,'Echanges mensuels - EUROSTAT'!AW113)/10^4</f>
        <v/>
      </c>
      <c r="H91" s="1098">
        <f>SUM('Echanges mensuels - EUROSTAT'!AX113,'Echanges mensuels - EUROSTAT'!AZ113,'Echanges mensuels - EUROSTAT'!BB113,'Echanges mensuels - EUROSTAT'!BD113,'Echanges mensuels - EUROSTAT'!BF113,'Echanges mensuels - EUROSTAT'!BH113,'Echanges mensuels - EUROSTAT'!BJ113,'Echanges mensuels - EUROSTAT'!BL113,'Echanges mensuels - EUROSTAT'!BN113,'Echanges mensuels - EUROSTAT'!BP113,'Echanges mensuels - EUROSTAT'!BR113,'Echanges mensuels - EUROSTAT'!BT113)/10^4</f>
        <v/>
      </c>
      <c r="I91" s="1098">
        <f>SUM('Echanges mensuels - EUROSTAT'!AY113,'Echanges mensuels - EUROSTAT'!BA113,'Echanges mensuels - EUROSTAT'!BC113,'Echanges mensuels - EUROSTAT'!BE113,'Echanges mensuels - EUROSTAT'!BG113,'Echanges mensuels - EUROSTAT'!BI113,'Echanges mensuels - EUROSTAT'!BK113,'Echanges mensuels - EUROSTAT'!BM113,'Echanges mensuels - EUROSTAT'!BO113,'Echanges mensuels - EUROSTAT'!BQ113,'Echanges mensuels - EUROSTAT'!BS113,'Echanges mensuels - EUROSTAT'!BU113)/10^4</f>
        <v/>
      </c>
      <c r="J91" s="1099">
        <f>'Echanges annuels - EUROSTAT'!C134/10^4</f>
        <v/>
      </c>
      <c r="K91" s="1099">
        <f>'Echanges annuels - EUROSTAT'!D134/10^4</f>
        <v/>
      </c>
      <c r="L91" s="1099">
        <f>'Echanges annuels - EUROSTAT'!E134/10^4</f>
        <v/>
      </c>
      <c r="M91" s="1099">
        <f>'Echanges annuels - EUROSTAT'!F134/10^4</f>
        <v/>
      </c>
      <c r="N91" s="1099">
        <f>'Echanges annuels - EUROSTAT'!G134/10^4</f>
        <v/>
      </c>
      <c r="O91" s="1099">
        <f>'Echanges annuels - EUROSTAT'!H134/10^4</f>
        <v/>
      </c>
    </row>
    <row r="92">
      <c r="A92" t="inlineStr">
        <is>
          <t>Lin, raffinée</t>
        </is>
      </c>
      <c r="C92">
        <f>'Echanges mensuels - EUROSTAT'!A114</f>
        <v/>
      </c>
      <c r="D92" s="1098">
        <f>SUM('Echanges mensuels - EUROSTAT'!B114,'Echanges mensuels - EUROSTAT'!D114,'Echanges mensuels - EUROSTAT'!F114,'Echanges mensuels - EUROSTAT'!H114,'Echanges mensuels - EUROSTAT'!J114,'Echanges mensuels - EUROSTAT'!L114,'Echanges mensuels - EUROSTAT'!N114,'Echanges mensuels - EUROSTAT'!P114,'Echanges mensuels - EUROSTAT'!R114,'Echanges mensuels - EUROSTAT'!T114,'Echanges mensuels - EUROSTAT'!V114,'Echanges mensuels - EUROSTAT'!X114)/10^4</f>
        <v/>
      </c>
      <c r="E92" s="1098">
        <f>SUM('Echanges mensuels - EUROSTAT'!C114,'Echanges mensuels - EUROSTAT'!E114,'Echanges mensuels - EUROSTAT'!G114,'Echanges mensuels - EUROSTAT'!I114,'Echanges mensuels - EUROSTAT'!K114,'Echanges mensuels - EUROSTAT'!M114,'Echanges mensuels - EUROSTAT'!O114,'Echanges mensuels - EUROSTAT'!Q114,'Echanges mensuels - EUROSTAT'!S114,'Echanges mensuels - EUROSTAT'!U114,'Echanges mensuels - EUROSTAT'!W114,'Echanges mensuels - EUROSTAT'!Y114)/10^4</f>
        <v/>
      </c>
      <c r="F92" s="1098">
        <f>SUM('Echanges mensuels - EUROSTAT'!Z114,'Echanges mensuels - EUROSTAT'!AB114,'Echanges mensuels - EUROSTAT'!AD114,'Echanges mensuels - EUROSTAT'!AF114,'Echanges mensuels - EUROSTAT'!AH114,'Echanges mensuels - EUROSTAT'!AJ114,'Echanges mensuels - EUROSTAT'!AL114,'Echanges mensuels - EUROSTAT'!AN114,'Echanges mensuels - EUROSTAT'!AP114,'Echanges mensuels - EUROSTAT'!AR114,'Echanges mensuels - EUROSTAT'!AT114,'Echanges mensuels - EUROSTAT'!AV114)/10^4</f>
        <v/>
      </c>
      <c r="G92" s="1098">
        <f>SUM('Echanges mensuels - EUROSTAT'!AA114,'Echanges mensuels - EUROSTAT'!AC114,'Echanges mensuels - EUROSTAT'!AE114,'Echanges mensuels - EUROSTAT'!AG114,'Echanges mensuels - EUROSTAT'!AI114,'Echanges mensuels - EUROSTAT'!AK114,'Echanges mensuels - EUROSTAT'!AM114,'Echanges mensuels - EUROSTAT'!AO114,'Echanges mensuels - EUROSTAT'!AQ114,'Echanges mensuels - EUROSTAT'!AS114,'Echanges mensuels - EUROSTAT'!AU114,'Echanges mensuels - EUROSTAT'!AW114)/10^4</f>
        <v/>
      </c>
      <c r="H92" s="1098">
        <f>SUM('Echanges mensuels - EUROSTAT'!AX114,'Echanges mensuels - EUROSTAT'!AZ114,'Echanges mensuels - EUROSTAT'!BB114,'Echanges mensuels - EUROSTAT'!BD114,'Echanges mensuels - EUROSTAT'!BF114,'Echanges mensuels - EUROSTAT'!BH114,'Echanges mensuels - EUROSTAT'!BJ114,'Echanges mensuels - EUROSTAT'!BL114,'Echanges mensuels - EUROSTAT'!BN114,'Echanges mensuels - EUROSTAT'!BP114,'Echanges mensuels - EUROSTAT'!BR114,'Echanges mensuels - EUROSTAT'!BT114)/10^4</f>
        <v/>
      </c>
      <c r="I92" s="1098">
        <f>SUM('Echanges mensuels - EUROSTAT'!AY114,'Echanges mensuels - EUROSTAT'!BA114,'Echanges mensuels - EUROSTAT'!BC114,'Echanges mensuels - EUROSTAT'!BE114,'Echanges mensuels - EUROSTAT'!BG114,'Echanges mensuels - EUROSTAT'!BI114,'Echanges mensuels - EUROSTAT'!BK114,'Echanges mensuels - EUROSTAT'!BM114,'Echanges mensuels - EUROSTAT'!BO114,'Echanges mensuels - EUROSTAT'!BQ114,'Echanges mensuels - EUROSTAT'!BS114,'Echanges mensuels - EUROSTAT'!BU114)/10^4</f>
        <v/>
      </c>
      <c r="J92" s="1099">
        <f>'Echanges annuels - EUROSTAT'!C135/10^4</f>
        <v/>
      </c>
      <c r="K92" s="1099">
        <f>'Echanges annuels - EUROSTAT'!D135/10^4</f>
        <v/>
      </c>
      <c r="L92" s="1099">
        <f>'Echanges annuels - EUROSTAT'!E135/10^4</f>
        <v/>
      </c>
      <c r="M92" s="1099">
        <f>'Echanges annuels - EUROSTAT'!F135/10^4</f>
        <v/>
      </c>
      <c r="N92" s="1099">
        <f>'Echanges annuels - EUROSTAT'!G135/10^4</f>
        <v/>
      </c>
      <c r="O92" s="1099">
        <f>'Echanges annuels - EUROSTAT'!H135/10^4</f>
        <v/>
      </c>
    </row>
    <row r="93">
      <c r="A93" t="inlineStr">
        <is>
          <t>Ricin, raffinée</t>
        </is>
      </c>
      <c r="C93">
        <f>'Echanges mensuels - EUROSTAT'!A115</f>
        <v/>
      </c>
      <c r="D93" s="1101">
        <f>SUM('Echanges mensuels - EUROSTAT'!B115,'Echanges mensuels - EUROSTAT'!D115,'Echanges mensuels - EUROSTAT'!F115,'Echanges mensuels - EUROSTAT'!H115,'Echanges mensuels - EUROSTAT'!J115,'Echanges mensuels - EUROSTAT'!L115,'Echanges mensuels - EUROSTAT'!N115,'Echanges mensuels - EUROSTAT'!P115,'Echanges mensuels - EUROSTAT'!R115,'Echanges mensuels - EUROSTAT'!T115,'Echanges mensuels - EUROSTAT'!V115,'Echanges mensuels - EUROSTAT'!X115)/10^4</f>
        <v/>
      </c>
      <c r="E93" s="1101">
        <f>SUM('Echanges mensuels - EUROSTAT'!C115,'Echanges mensuels - EUROSTAT'!E115,'Echanges mensuels - EUROSTAT'!G115,'Echanges mensuels - EUROSTAT'!I115,'Echanges mensuels - EUROSTAT'!K115,'Echanges mensuels - EUROSTAT'!M115,'Echanges mensuels - EUROSTAT'!O115,'Echanges mensuels - EUROSTAT'!Q115,'Echanges mensuels - EUROSTAT'!S115,'Echanges mensuels - EUROSTAT'!U115,'Echanges mensuels - EUROSTAT'!W115,'Echanges mensuels - EUROSTAT'!Y115)/10^4</f>
        <v/>
      </c>
      <c r="F93" s="1101">
        <f>SUM('Echanges mensuels - EUROSTAT'!Z115,'Echanges mensuels - EUROSTAT'!AB115,'Echanges mensuels - EUROSTAT'!AD115,'Echanges mensuels - EUROSTAT'!AF115,'Echanges mensuels - EUROSTAT'!AH115,'Echanges mensuels - EUROSTAT'!AJ115,'Echanges mensuels - EUROSTAT'!AL115,'Echanges mensuels - EUROSTAT'!AN115,'Echanges mensuels - EUROSTAT'!AP115,'Echanges mensuels - EUROSTAT'!AR115,'Echanges mensuels - EUROSTAT'!AT115,'Echanges mensuels - EUROSTAT'!AV115)/10^4</f>
        <v/>
      </c>
      <c r="G93" s="1101">
        <f>SUM('Echanges mensuels - EUROSTAT'!AA115,'Echanges mensuels - EUROSTAT'!AC115,'Echanges mensuels - EUROSTAT'!AE115,'Echanges mensuels - EUROSTAT'!AG115,'Echanges mensuels - EUROSTAT'!AI115,'Echanges mensuels - EUROSTAT'!AK115,'Echanges mensuels - EUROSTAT'!AM115,'Echanges mensuels - EUROSTAT'!AO115,'Echanges mensuels - EUROSTAT'!AQ115,'Echanges mensuels - EUROSTAT'!AS115,'Echanges mensuels - EUROSTAT'!AU115,'Echanges mensuels - EUROSTAT'!AW115)/10^4</f>
        <v/>
      </c>
      <c r="H93" s="1101">
        <f>SUM('Echanges mensuels - EUROSTAT'!AX115,'Echanges mensuels - EUROSTAT'!AZ115,'Echanges mensuels - EUROSTAT'!BB115,'Echanges mensuels - EUROSTAT'!BD115,'Echanges mensuels - EUROSTAT'!BF115,'Echanges mensuels - EUROSTAT'!BH115,'Echanges mensuels - EUROSTAT'!BJ115,'Echanges mensuels - EUROSTAT'!BL115,'Echanges mensuels - EUROSTAT'!BN115,'Echanges mensuels - EUROSTAT'!BP115,'Echanges mensuels - EUROSTAT'!BR115,'Echanges mensuels - EUROSTAT'!BT115)/10^4</f>
        <v/>
      </c>
      <c r="I93" s="1101">
        <f>SUM('Echanges mensuels - EUROSTAT'!AY115,'Echanges mensuels - EUROSTAT'!BA115,'Echanges mensuels - EUROSTAT'!BC115,'Echanges mensuels - EUROSTAT'!BE115,'Echanges mensuels - EUROSTAT'!BG115,'Echanges mensuels - EUROSTAT'!BI115,'Echanges mensuels - EUROSTAT'!BK115,'Echanges mensuels - EUROSTAT'!BM115,'Echanges mensuels - EUROSTAT'!BO115,'Echanges mensuels - EUROSTAT'!BQ115,'Echanges mensuels - EUROSTAT'!BS115,'Echanges mensuels - EUROSTAT'!BU115)/10^4</f>
        <v/>
      </c>
      <c r="J93" s="1097">
        <f>'Echanges annuels - EUROSTAT'!C136/10^4</f>
        <v/>
      </c>
      <c r="K93" s="1097">
        <f>'Echanges annuels - EUROSTAT'!D136/10^4</f>
        <v/>
      </c>
      <c r="L93" s="1097">
        <f>'Echanges annuels - EUROSTAT'!E136/10^4</f>
        <v/>
      </c>
      <c r="M93" s="1097">
        <f>'Echanges annuels - EUROSTAT'!F136/10^4</f>
        <v/>
      </c>
      <c r="N93" s="1097">
        <f>'Echanges annuels - EUROSTAT'!G136/10^4</f>
        <v/>
      </c>
      <c r="O93" s="1097">
        <f>'Echanges annuels - EUROSTAT'!H136/10^4</f>
        <v/>
      </c>
    </row>
    <row r="94">
      <c r="A94" t="inlineStr">
        <is>
          <t>Ricin, raffinée</t>
        </is>
      </c>
      <c r="C94">
        <f>'Echanges mensuels - EUROSTAT'!A116</f>
        <v/>
      </c>
      <c r="D94" s="1101">
        <f>SUM('Echanges mensuels - EUROSTAT'!B116,'Echanges mensuels - EUROSTAT'!D116,'Echanges mensuels - EUROSTAT'!F116,'Echanges mensuels - EUROSTAT'!H116,'Echanges mensuels - EUROSTAT'!J116,'Echanges mensuels - EUROSTAT'!L116,'Echanges mensuels - EUROSTAT'!N116,'Echanges mensuels - EUROSTAT'!P116,'Echanges mensuels - EUROSTAT'!R116,'Echanges mensuels - EUROSTAT'!T116,'Echanges mensuels - EUROSTAT'!V116,'Echanges mensuels - EUROSTAT'!X116)/10^4</f>
        <v/>
      </c>
      <c r="E94" s="1101">
        <f>SUM('Echanges mensuels - EUROSTAT'!C116,'Echanges mensuels - EUROSTAT'!E116,'Echanges mensuels - EUROSTAT'!G116,'Echanges mensuels - EUROSTAT'!I116,'Echanges mensuels - EUROSTAT'!K116,'Echanges mensuels - EUROSTAT'!M116,'Echanges mensuels - EUROSTAT'!O116,'Echanges mensuels - EUROSTAT'!Q116,'Echanges mensuels - EUROSTAT'!S116,'Echanges mensuels - EUROSTAT'!U116,'Echanges mensuels - EUROSTAT'!W116,'Echanges mensuels - EUROSTAT'!Y116)/10^4</f>
        <v/>
      </c>
      <c r="F94" s="1101">
        <f>SUM('Echanges mensuels - EUROSTAT'!Z116,'Echanges mensuels - EUROSTAT'!AB116,'Echanges mensuels - EUROSTAT'!AD116,'Echanges mensuels - EUROSTAT'!AF116,'Echanges mensuels - EUROSTAT'!AH116,'Echanges mensuels - EUROSTAT'!AJ116,'Echanges mensuels - EUROSTAT'!AL116,'Echanges mensuels - EUROSTAT'!AN116,'Echanges mensuels - EUROSTAT'!AP116,'Echanges mensuels - EUROSTAT'!AR116,'Echanges mensuels - EUROSTAT'!AT116,'Echanges mensuels - EUROSTAT'!AV116)/10^4</f>
        <v/>
      </c>
      <c r="G94" s="1101">
        <f>SUM('Echanges mensuels - EUROSTAT'!AA116,'Echanges mensuels - EUROSTAT'!AC116,'Echanges mensuels - EUROSTAT'!AE116,'Echanges mensuels - EUROSTAT'!AG116,'Echanges mensuels - EUROSTAT'!AI116,'Echanges mensuels - EUROSTAT'!AK116,'Echanges mensuels - EUROSTAT'!AM116,'Echanges mensuels - EUROSTAT'!AO116,'Echanges mensuels - EUROSTAT'!AQ116,'Echanges mensuels - EUROSTAT'!AS116,'Echanges mensuels - EUROSTAT'!AU116,'Echanges mensuels - EUROSTAT'!AW116)/10^4</f>
        <v/>
      </c>
      <c r="H94" s="1101">
        <f>SUM('Echanges mensuels - EUROSTAT'!AX116,'Echanges mensuels - EUROSTAT'!AZ116,'Echanges mensuels - EUROSTAT'!BB116,'Echanges mensuels - EUROSTAT'!BD116,'Echanges mensuels - EUROSTAT'!BF116,'Echanges mensuels - EUROSTAT'!BH116,'Echanges mensuels - EUROSTAT'!BJ116,'Echanges mensuels - EUROSTAT'!BL116,'Echanges mensuels - EUROSTAT'!BN116,'Echanges mensuels - EUROSTAT'!BP116,'Echanges mensuels - EUROSTAT'!BR116,'Echanges mensuels - EUROSTAT'!BT116)/10^4</f>
        <v/>
      </c>
      <c r="I94" s="1101">
        <f>SUM('Echanges mensuels - EUROSTAT'!AY116,'Echanges mensuels - EUROSTAT'!BA116,'Echanges mensuels - EUROSTAT'!BC116,'Echanges mensuels - EUROSTAT'!BE116,'Echanges mensuels - EUROSTAT'!BG116,'Echanges mensuels - EUROSTAT'!BI116,'Echanges mensuels - EUROSTAT'!BK116,'Echanges mensuels - EUROSTAT'!BM116,'Echanges mensuels - EUROSTAT'!BO116,'Echanges mensuels - EUROSTAT'!BQ116,'Echanges mensuels - EUROSTAT'!BS116,'Echanges mensuels - EUROSTAT'!BU116)/10^4</f>
        <v/>
      </c>
      <c r="J94" s="1097">
        <f>'Echanges annuels - EUROSTAT'!C137/10^4</f>
        <v/>
      </c>
      <c r="K94" s="1097">
        <f>'Echanges annuels - EUROSTAT'!D137/10^4</f>
        <v/>
      </c>
      <c r="L94" s="1097">
        <f>'Echanges annuels - EUROSTAT'!E137/10^4</f>
        <v/>
      </c>
      <c r="M94" s="1097">
        <f>'Echanges annuels - EUROSTAT'!F137/10^4</f>
        <v/>
      </c>
      <c r="N94" s="1097">
        <f>'Echanges annuels - EUROSTAT'!G137/10^4</f>
        <v/>
      </c>
      <c r="O94" s="1097">
        <f>'Echanges annuels - EUROSTAT'!H137/10^4</f>
        <v/>
      </c>
    </row>
    <row r="95">
      <c r="A95" t="inlineStr">
        <is>
          <t>Sésame, brute</t>
        </is>
      </c>
      <c r="C95">
        <f>'Echanges mensuels - EUROSTAT'!A118</f>
        <v/>
      </c>
      <c r="D95" s="1101">
        <f>SUM('Echanges mensuels - EUROSTAT'!B118,'Echanges mensuels - EUROSTAT'!D118,'Echanges mensuels - EUROSTAT'!F118,'Echanges mensuels - EUROSTAT'!H118,'Echanges mensuels - EUROSTAT'!J118,'Echanges mensuels - EUROSTAT'!L118,'Echanges mensuels - EUROSTAT'!N118,'Echanges mensuels - EUROSTAT'!P118,'Echanges mensuels - EUROSTAT'!R118,'Echanges mensuels - EUROSTAT'!T118,'Echanges mensuels - EUROSTAT'!V118,'Echanges mensuels - EUROSTAT'!X118)/10^4</f>
        <v/>
      </c>
      <c r="E95" s="1101">
        <f>SUM('Echanges mensuels - EUROSTAT'!C118,'Echanges mensuels - EUROSTAT'!E118,'Echanges mensuels - EUROSTAT'!G118,'Echanges mensuels - EUROSTAT'!I118,'Echanges mensuels - EUROSTAT'!K118,'Echanges mensuels - EUROSTAT'!M118,'Echanges mensuels - EUROSTAT'!O118,'Echanges mensuels - EUROSTAT'!Q118,'Echanges mensuels - EUROSTAT'!S118,'Echanges mensuels - EUROSTAT'!U118,'Echanges mensuels - EUROSTAT'!W118,'Echanges mensuels - EUROSTAT'!Y118)/10^4</f>
        <v/>
      </c>
      <c r="F95" s="1101">
        <f>SUM('Echanges mensuels - EUROSTAT'!Z118,'Echanges mensuels - EUROSTAT'!AB118,'Echanges mensuels - EUROSTAT'!AD118,'Echanges mensuels - EUROSTAT'!AF118,'Echanges mensuels - EUROSTAT'!AH118,'Echanges mensuels - EUROSTAT'!AJ118,'Echanges mensuels - EUROSTAT'!AL118,'Echanges mensuels - EUROSTAT'!AN118,'Echanges mensuels - EUROSTAT'!AP118,'Echanges mensuels - EUROSTAT'!AR118,'Echanges mensuels - EUROSTAT'!AT118,'Echanges mensuels - EUROSTAT'!AV118)/10^4</f>
        <v/>
      </c>
      <c r="G95" s="1101">
        <f>SUM('Echanges mensuels - EUROSTAT'!AA118,'Echanges mensuels - EUROSTAT'!AC118,'Echanges mensuels - EUROSTAT'!AE118,'Echanges mensuels - EUROSTAT'!AG118,'Echanges mensuels - EUROSTAT'!AI118,'Echanges mensuels - EUROSTAT'!AK118,'Echanges mensuels - EUROSTAT'!AM118,'Echanges mensuels - EUROSTAT'!AO118,'Echanges mensuels - EUROSTAT'!AQ118,'Echanges mensuels - EUROSTAT'!AS118,'Echanges mensuels - EUROSTAT'!AU118,'Echanges mensuels - EUROSTAT'!AW118)/10^4</f>
        <v/>
      </c>
      <c r="H95" s="1101">
        <f>SUM('Echanges mensuels - EUROSTAT'!AX118,'Echanges mensuels - EUROSTAT'!AZ118,'Echanges mensuels - EUROSTAT'!BB118,'Echanges mensuels - EUROSTAT'!BD118,'Echanges mensuels - EUROSTAT'!BF118,'Echanges mensuels - EUROSTAT'!BH118,'Echanges mensuels - EUROSTAT'!BJ118,'Echanges mensuels - EUROSTAT'!BL118,'Echanges mensuels - EUROSTAT'!BN118,'Echanges mensuels - EUROSTAT'!BP118,'Echanges mensuels - EUROSTAT'!BR118,'Echanges mensuels - EUROSTAT'!BT118)/10^4</f>
        <v/>
      </c>
      <c r="I95" s="1101">
        <f>SUM('Echanges mensuels - EUROSTAT'!AY118,'Echanges mensuels - EUROSTAT'!BA118,'Echanges mensuels - EUROSTAT'!BC118,'Echanges mensuels - EUROSTAT'!BE118,'Echanges mensuels - EUROSTAT'!BG118,'Echanges mensuels - EUROSTAT'!BI118,'Echanges mensuels - EUROSTAT'!BK118,'Echanges mensuels - EUROSTAT'!BM118,'Echanges mensuels - EUROSTAT'!BO118,'Echanges mensuels - EUROSTAT'!BQ118,'Echanges mensuels - EUROSTAT'!BS118,'Echanges mensuels - EUROSTAT'!BU118)/10^4</f>
        <v/>
      </c>
      <c r="J95" s="1097">
        <f>'Echanges annuels - EUROSTAT'!C139/10^4</f>
        <v/>
      </c>
      <c r="K95" s="1097">
        <f>'Echanges annuels - EUROSTAT'!D139/10^4</f>
        <v/>
      </c>
      <c r="L95" s="1097">
        <f>'Echanges annuels - EUROSTAT'!E139/10^4</f>
        <v/>
      </c>
      <c r="M95" s="1097">
        <f>'Echanges annuels - EUROSTAT'!F139/10^4</f>
        <v/>
      </c>
      <c r="N95" s="1097">
        <f>'Echanges annuels - EUROSTAT'!G139/10^4</f>
        <v/>
      </c>
      <c r="O95" s="1097">
        <f>'Echanges annuels - EUROSTAT'!H139/10^4</f>
        <v/>
      </c>
    </row>
    <row r="96">
      <c r="A96" t="inlineStr">
        <is>
          <t>Sésame, brute</t>
        </is>
      </c>
      <c r="C96">
        <f>'Echanges mensuels - EUROSTAT'!A119</f>
        <v/>
      </c>
      <c r="D96" s="1101">
        <f>SUM('Echanges mensuels - EUROSTAT'!B119,'Echanges mensuels - EUROSTAT'!D119,'Echanges mensuels - EUROSTAT'!F119,'Echanges mensuels - EUROSTAT'!H119,'Echanges mensuels - EUROSTAT'!J119,'Echanges mensuels - EUROSTAT'!L119,'Echanges mensuels - EUROSTAT'!N119,'Echanges mensuels - EUROSTAT'!P119,'Echanges mensuels - EUROSTAT'!R119,'Echanges mensuels - EUROSTAT'!T119,'Echanges mensuels - EUROSTAT'!V119,'Echanges mensuels - EUROSTAT'!X119)/10^4</f>
        <v/>
      </c>
      <c r="E96" s="1101">
        <f>SUM('Echanges mensuels - EUROSTAT'!C119,'Echanges mensuels - EUROSTAT'!E119,'Echanges mensuels - EUROSTAT'!G119,'Echanges mensuels - EUROSTAT'!I119,'Echanges mensuels - EUROSTAT'!K119,'Echanges mensuels - EUROSTAT'!M119,'Echanges mensuels - EUROSTAT'!O119,'Echanges mensuels - EUROSTAT'!Q119,'Echanges mensuels - EUROSTAT'!S119,'Echanges mensuels - EUROSTAT'!U119,'Echanges mensuels - EUROSTAT'!W119,'Echanges mensuels - EUROSTAT'!Y119)/10^4</f>
        <v/>
      </c>
      <c r="F96" s="1101">
        <f>SUM('Echanges mensuels - EUROSTAT'!Z119,'Echanges mensuels - EUROSTAT'!AB119,'Echanges mensuels - EUROSTAT'!AD119,'Echanges mensuels - EUROSTAT'!AF119,'Echanges mensuels - EUROSTAT'!AH119,'Echanges mensuels - EUROSTAT'!AJ119,'Echanges mensuels - EUROSTAT'!AL119,'Echanges mensuels - EUROSTAT'!AN119,'Echanges mensuels - EUROSTAT'!AP119,'Echanges mensuels - EUROSTAT'!AR119,'Echanges mensuels - EUROSTAT'!AT119,'Echanges mensuels - EUROSTAT'!AV119)/10^4</f>
        <v/>
      </c>
      <c r="G96" s="1101">
        <f>SUM('Echanges mensuels - EUROSTAT'!AA119,'Echanges mensuels - EUROSTAT'!AC119,'Echanges mensuels - EUROSTAT'!AE119,'Echanges mensuels - EUROSTAT'!AG119,'Echanges mensuels - EUROSTAT'!AI119,'Echanges mensuels - EUROSTAT'!AK119,'Echanges mensuels - EUROSTAT'!AM119,'Echanges mensuels - EUROSTAT'!AO119,'Echanges mensuels - EUROSTAT'!AQ119,'Echanges mensuels - EUROSTAT'!AS119,'Echanges mensuels - EUROSTAT'!AU119,'Echanges mensuels - EUROSTAT'!AW119)/10^4</f>
        <v/>
      </c>
      <c r="H96" s="1101">
        <f>SUM('Echanges mensuels - EUROSTAT'!AX119,'Echanges mensuels - EUROSTAT'!AZ119,'Echanges mensuels - EUROSTAT'!BB119,'Echanges mensuels - EUROSTAT'!BD119,'Echanges mensuels - EUROSTAT'!BF119,'Echanges mensuels - EUROSTAT'!BH119,'Echanges mensuels - EUROSTAT'!BJ119,'Echanges mensuels - EUROSTAT'!BL119,'Echanges mensuels - EUROSTAT'!BN119,'Echanges mensuels - EUROSTAT'!BP119,'Echanges mensuels - EUROSTAT'!BR119,'Echanges mensuels - EUROSTAT'!BT119)/10^4</f>
        <v/>
      </c>
      <c r="I96" s="1101">
        <f>SUM('Echanges mensuels - EUROSTAT'!AY119,'Echanges mensuels - EUROSTAT'!BA119,'Echanges mensuels - EUROSTAT'!BC119,'Echanges mensuels - EUROSTAT'!BE119,'Echanges mensuels - EUROSTAT'!BG119,'Echanges mensuels - EUROSTAT'!BI119,'Echanges mensuels - EUROSTAT'!BK119,'Echanges mensuels - EUROSTAT'!BM119,'Echanges mensuels - EUROSTAT'!BO119,'Echanges mensuels - EUROSTAT'!BQ119,'Echanges mensuels - EUROSTAT'!BS119,'Echanges mensuels - EUROSTAT'!BU119)/10^4</f>
        <v/>
      </c>
      <c r="J96" s="1097">
        <f>'Echanges annuels - EUROSTAT'!C140/10^4</f>
        <v/>
      </c>
      <c r="K96" s="1097">
        <f>'Echanges annuels - EUROSTAT'!D140/10^4</f>
        <v/>
      </c>
      <c r="L96" s="1097">
        <f>'Echanges annuels - EUROSTAT'!E140/10^4</f>
        <v/>
      </c>
      <c r="M96" s="1097">
        <f>'Echanges annuels - EUROSTAT'!F140/10^4</f>
        <v/>
      </c>
      <c r="N96" s="1097">
        <f>'Echanges annuels - EUROSTAT'!G140/10^4</f>
        <v/>
      </c>
      <c r="O96" s="1097">
        <f>'Echanges annuels - EUROSTAT'!H140/10^4</f>
        <v/>
      </c>
    </row>
    <row r="97">
      <c r="A97" t="inlineStr">
        <is>
          <t>Sésame, raffinée</t>
        </is>
      </c>
      <c r="C97">
        <f>'Echanges mensuels - EUROSTAT'!A120</f>
        <v/>
      </c>
      <c r="D97" s="1101">
        <f>SUM('Echanges mensuels - EUROSTAT'!B120,'Echanges mensuels - EUROSTAT'!D120,'Echanges mensuels - EUROSTAT'!F120,'Echanges mensuels - EUROSTAT'!H120,'Echanges mensuels - EUROSTAT'!J120,'Echanges mensuels - EUROSTAT'!L120,'Echanges mensuels - EUROSTAT'!N120,'Echanges mensuels - EUROSTAT'!P120,'Echanges mensuels - EUROSTAT'!R120,'Echanges mensuels - EUROSTAT'!T120,'Echanges mensuels - EUROSTAT'!V120,'Echanges mensuels - EUROSTAT'!X120)/10^4</f>
        <v/>
      </c>
      <c r="E97" s="1101">
        <f>SUM('Echanges mensuels - EUROSTAT'!C120,'Echanges mensuels - EUROSTAT'!E120,'Echanges mensuels - EUROSTAT'!G120,'Echanges mensuels - EUROSTAT'!I120,'Echanges mensuels - EUROSTAT'!K120,'Echanges mensuels - EUROSTAT'!M120,'Echanges mensuels - EUROSTAT'!O120,'Echanges mensuels - EUROSTAT'!Q120,'Echanges mensuels - EUROSTAT'!S120,'Echanges mensuels - EUROSTAT'!U120,'Echanges mensuels - EUROSTAT'!W120,'Echanges mensuels - EUROSTAT'!Y120)/10^4</f>
        <v/>
      </c>
      <c r="F97" s="1101">
        <f>SUM('Echanges mensuels - EUROSTAT'!Z120,'Echanges mensuels - EUROSTAT'!AB120,'Echanges mensuels - EUROSTAT'!AD120,'Echanges mensuels - EUROSTAT'!AF120,'Echanges mensuels - EUROSTAT'!AH120,'Echanges mensuels - EUROSTAT'!AJ120,'Echanges mensuels - EUROSTAT'!AL120,'Echanges mensuels - EUROSTAT'!AN120,'Echanges mensuels - EUROSTAT'!AP120,'Echanges mensuels - EUROSTAT'!AR120,'Echanges mensuels - EUROSTAT'!AT120,'Echanges mensuels - EUROSTAT'!AV120)/10^4</f>
        <v/>
      </c>
      <c r="G97" s="1101">
        <f>SUM('Echanges mensuels - EUROSTAT'!AA120,'Echanges mensuels - EUROSTAT'!AC120,'Echanges mensuels - EUROSTAT'!AE120,'Echanges mensuels - EUROSTAT'!AG120,'Echanges mensuels - EUROSTAT'!AI120,'Echanges mensuels - EUROSTAT'!AK120,'Echanges mensuels - EUROSTAT'!AM120,'Echanges mensuels - EUROSTAT'!AO120,'Echanges mensuels - EUROSTAT'!AQ120,'Echanges mensuels - EUROSTAT'!AS120,'Echanges mensuels - EUROSTAT'!AU120,'Echanges mensuels - EUROSTAT'!AW120)/10^4</f>
        <v/>
      </c>
      <c r="H97" s="1101">
        <f>SUM('Echanges mensuels - EUROSTAT'!AX120,'Echanges mensuels - EUROSTAT'!AZ120,'Echanges mensuels - EUROSTAT'!BB120,'Echanges mensuels - EUROSTAT'!BD120,'Echanges mensuels - EUROSTAT'!BF120,'Echanges mensuels - EUROSTAT'!BH120,'Echanges mensuels - EUROSTAT'!BJ120,'Echanges mensuels - EUROSTAT'!BL120,'Echanges mensuels - EUROSTAT'!BN120,'Echanges mensuels - EUROSTAT'!BP120,'Echanges mensuels - EUROSTAT'!BR120,'Echanges mensuels - EUROSTAT'!BT120)/10^4</f>
        <v/>
      </c>
      <c r="I97" s="1101">
        <f>SUM('Echanges mensuels - EUROSTAT'!AY120,'Echanges mensuels - EUROSTAT'!BA120,'Echanges mensuels - EUROSTAT'!BC120,'Echanges mensuels - EUROSTAT'!BE120,'Echanges mensuels - EUROSTAT'!BG120,'Echanges mensuels - EUROSTAT'!BI120,'Echanges mensuels - EUROSTAT'!BK120,'Echanges mensuels - EUROSTAT'!BM120,'Echanges mensuels - EUROSTAT'!BO120,'Echanges mensuels - EUROSTAT'!BQ120,'Echanges mensuels - EUROSTAT'!BS120,'Echanges mensuels - EUROSTAT'!BU120)/10^4</f>
        <v/>
      </c>
      <c r="J97" s="1097">
        <f>'Echanges annuels - EUROSTAT'!C141/10^4</f>
        <v/>
      </c>
      <c r="K97" s="1097">
        <f>'Echanges annuels - EUROSTAT'!D141/10^4</f>
        <v/>
      </c>
      <c r="L97" s="1097">
        <f>'Echanges annuels - EUROSTAT'!E141/10^4</f>
        <v/>
      </c>
      <c r="M97" s="1097">
        <f>'Echanges annuels - EUROSTAT'!F141/10^4</f>
        <v/>
      </c>
      <c r="N97" s="1097">
        <f>'Echanges annuels - EUROSTAT'!G141/10^4</f>
        <v/>
      </c>
      <c r="O97" s="1097">
        <f>'Echanges annuels - EUROSTAT'!H141/10^4</f>
        <v/>
      </c>
    </row>
    <row r="98">
      <c r="A98" t="inlineStr">
        <is>
          <t>Sésame, raffinée</t>
        </is>
      </c>
      <c r="C98">
        <f>'Echanges mensuels - EUROSTAT'!A121</f>
        <v/>
      </c>
      <c r="D98" s="1101">
        <f>SUM('Echanges mensuels - EUROSTAT'!B121,'Echanges mensuels - EUROSTAT'!D121,'Echanges mensuels - EUROSTAT'!F121,'Echanges mensuels - EUROSTAT'!H121,'Echanges mensuels - EUROSTAT'!J121,'Echanges mensuels - EUROSTAT'!L121,'Echanges mensuels - EUROSTAT'!N121,'Echanges mensuels - EUROSTAT'!P121,'Echanges mensuels - EUROSTAT'!R121,'Echanges mensuels - EUROSTAT'!T121,'Echanges mensuels - EUROSTAT'!V121,'Echanges mensuels - EUROSTAT'!X121)/10^4</f>
        <v/>
      </c>
      <c r="E98" s="1101">
        <f>SUM('Echanges mensuels - EUROSTAT'!C121,'Echanges mensuels - EUROSTAT'!E121,'Echanges mensuels - EUROSTAT'!G121,'Echanges mensuels - EUROSTAT'!I121,'Echanges mensuels - EUROSTAT'!K121,'Echanges mensuels - EUROSTAT'!M121,'Echanges mensuels - EUROSTAT'!O121,'Echanges mensuels - EUROSTAT'!Q121,'Echanges mensuels - EUROSTAT'!S121,'Echanges mensuels - EUROSTAT'!U121,'Echanges mensuels - EUROSTAT'!W121,'Echanges mensuels - EUROSTAT'!Y121)/10^4</f>
        <v/>
      </c>
      <c r="F98" s="1101">
        <f>SUM('Echanges mensuels - EUROSTAT'!Z121,'Echanges mensuels - EUROSTAT'!AB121,'Echanges mensuels - EUROSTAT'!AD121,'Echanges mensuels - EUROSTAT'!AF121,'Echanges mensuels - EUROSTAT'!AH121,'Echanges mensuels - EUROSTAT'!AJ121,'Echanges mensuels - EUROSTAT'!AL121,'Echanges mensuels - EUROSTAT'!AN121,'Echanges mensuels - EUROSTAT'!AP121,'Echanges mensuels - EUROSTAT'!AR121,'Echanges mensuels - EUROSTAT'!AT121,'Echanges mensuels - EUROSTAT'!AV121)/10^4</f>
        <v/>
      </c>
      <c r="G98" s="1101">
        <f>SUM('Echanges mensuels - EUROSTAT'!AA121,'Echanges mensuels - EUROSTAT'!AC121,'Echanges mensuels - EUROSTAT'!AE121,'Echanges mensuels - EUROSTAT'!AG121,'Echanges mensuels - EUROSTAT'!AI121,'Echanges mensuels - EUROSTAT'!AK121,'Echanges mensuels - EUROSTAT'!AM121,'Echanges mensuels - EUROSTAT'!AO121,'Echanges mensuels - EUROSTAT'!AQ121,'Echanges mensuels - EUROSTAT'!AS121,'Echanges mensuels - EUROSTAT'!AU121,'Echanges mensuels - EUROSTAT'!AW121)/10^4</f>
        <v/>
      </c>
      <c r="H98" s="1101">
        <f>SUM('Echanges mensuels - EUROSTAT'!AX121,'Echanges mensuels - EUROSTAT'!AZ121,'Echanges mensuels - EUROSTAT'!BB121,'Echanges mensuels - EUROSTAT'!BD121,'Echanges mensuels - EUROSTAT'!BF121,'Echanges mensuels - EUROSTAT'!BH121,'Echanges mensuels - EUROSTAT'!BJ121,'Echanges mensuels - EUROSTAT'!BL121,'Echanges mensuels - EUROSTAT'!BN121,'Echanges mensuels - EUROSTAT'!BP121,'Echanges mensuels - EUROSTAT'!BR121,'Echanges mensuels - EUROSTAT'!BT121)/10^4</f>
        <v/>
      </c>
      <c r="I98" s="1101">
        <f>SUM('Echanges mensuels - EUROSTAT'!AY121,'Echanges mensuels - EUROSTAT'!BA121,'Echanges mensuels - EUROSTAT'!BC121,'Echanges mensuels - EUROSTAT'!BE121,'Echanges mensuels - EUROSTAT'!BG121,'Echanges mensuels - EUROSTAT'!BI121,'Echanges mensuels - EUROSTAT'!BK121,'Echanges mensuels - EUROSTAT'!BM121,'Echanges mensuels - EUROSTAT'!BO121,'Echanges mensuels - EUROSTAT'!BQ121,'Echanges mensuels - EUROSTAT'!BS121,'Echanges mensuels - EUROSTAT'!BU121)/10^4</f>
        <v/>
      </c>
      <c r="J98" s="1097">
        <f>'Echanges annuels - EUROSTAT'!C142/10^4</f>
        <v/>
      </c>
      <c r="K98" s="1097">
        <f>'Echanges annuels - EUROSTAT'!D142/10^4</f>
        <v/>
      </c>
      <c r="L98" s="1097">
        <f>'Echanges annuels - EUROSTAT'!E142/10^4</f>
        <v/>
      </c>
      <c r="M98" s="1097">
        <f>'Echanges annuels - EUROSTAT'!F142/10^4</f>
        <v/>
      </c>
      <c r="N98" s="1097">
        <f>'Echanges annuels - EUROSTAT'!G142/10^4</f>
        <v/>
      </c>
      <c r="O98" s="1097">
        <f>'Echanges annuels - EUROSTAT'!H142/10^4</f>
        <v/>
      </c>
    </row>
    <row r="99">
      <c r="C99">
        <f>'Echanges mensuels - EUROSTAT'!A124</f>
        <v/>
      </c>
      <c r="D99" s="1101">
        <f>SUM('Echanges mensuels - EUROSTAT'!B124,'Echanges mensuels - EUROSTAT'!D124,'Echanges mensuels - EUROSTAT'!F124,'Echanges mensuels - EUROSTAT'!H124,'Echanges mensuels - EUROSTAT'!J124,'Echanges mensuels - EUROSTAT'!L124,'Echanges mensuels - EUROSTAT'!N124,'Echanges mensuels - EUROSTAT'!P124,'Echanges mensuels - EUROSTAT'!R124,'Echanges mensuels - EUROSTAT'!T124,'Echanges mensuels - EUROSTAT'!V124,'Echanges mensuels - EUROSTAT'!X124)/10^4</f>
        <v/>
      </c>
      <c r="E99" s="1101">
        <f>SUM('Echanges mensuels - EUROSTAT'!C124,'Echanges mensuels - EUROSTAT'!E124,'Echanges mensuels - EUROSTAT'!G124,'Echanges mensuels - EUROSTAT'!I124,'Echanges mensuels - EUROSTAT'!K124,'Echanges mensuels - EUROSTAT'!M124,'Echanges mensuels - EUROSTAT'!O124,'Echanges mensuels - EUROSTAT'!Q124,'Echanges mensuels - EUROSTAT'!S124,'Echanges mensuels - EUROSTAT'!U124,'Echanges mensuels - EUROSTAT'!W124,'Echanges mensuels - EUROSTAT'!Y124)/10^4</f>
        <v/>
      </c>
      <c r="F99" s="1101">
        <f>SUM('Echanges mensuels - EUROSTAT'!Z124,'Echanges mensuels - EUROSTAT'!AB124,'Echanges mensuels - EUROSTAT'!AD124,'Echanges mensuels - EUROSTAT'!AF124,'Echanges mensuels - EUROSTAT'!AH124,'Echanges mensuels - EUROSTAT'!AJ124,'Echanges mensuels - EUROSTAT'!AL124,'Echanges mensuels - EUROSTAT'!AN124,'Echanges mensuels - EUROSTAT'!AP124,'Echanges mensuels - EUROSTAT'!AR124,'Echanges mensuels - EUROSTAT'!AT124,'Echanges mensuels - EUROSTAT'!AV124)/10^4</f>
        <v/>
      </c>
      <c r="G99" s="1101">
        <f>SUM('Echanges mensuels - EUROSTAT'!AA124,'Echanges mensuels - EUROSTAT'!AC124,'Echanges mensuels - EUROSTAT'!AE124,'Echanges mensuels - EUROSTAT'!AG124,'Echanges mensuels - EUROSTAT'!AI124,'Echanges mensuels - EUROSTAT'!AK124,'Echanges mensuels - EUROSTAT'!AM124,'Echanges mensuels - EUROSTAT'!AO124,'Echanges mensuels - EUROSTAT'!AQ124,'Echanges mensuels - EUROSTAT'!AS124,'Echanges mensuels - EUROSTAT'!AU124,'Echanges mensuels - EUROSTAT'!AW124)/10^4</f>
        <v/>
      </c>
      <c r="H99" s="1101">
        <f>SUM('Echanges mensuels - EUROSTAT'!AX124,'Echanges mensuels - EUROSTAT'!AZ124,'Echanges mensuels - EUROSTAT'!BB124,'Echanges mensuels - EUROSTAT'!BD124,'Echanges mensuels - EUROSTAT'!BF124,'Echanges mensuels - EUROSTAT'!BH124,'Echanges mensuels - EUROSTAT'!BJ124,'Echanges mensuels - EUROSTAT'!BL124,'Echanges mensuels - EUROSTAT'!BN124,'Echanges mensuels - EUROSTAT'!BP124,'Echanges mensuels - EUROSTAT'!BR124,'Echanges mensuels - EUROSTAT'!BT124)/10^4</f>
        <v/>
      </c>
      <c r="I99" s="1101">
        <f>SUM('Echanges mensuels - EUROSTAT'!AY124,'Echanges mensuels - EUROSTAT'!BA124,'Echanges mensuels - EUROSTAT'!BC124,'Echanges mensuels - EUROSTAT'!BE124,'Echanges mensuels - EUROSTAT'!BG124,'Echanges mensuels - EUROSTAT'!BI124,'Echanges mensuels - EUROSTAT'!BK124,'Echanges mensuels - EUROSTAT'!BM124,'Echanges mensuels - EUROSTAT'!BO124,'Echanges mensuels - EUROSTAT'!BQ124,'Echanges mensuels - EUROSTAT'!BS124,'Echanges mensuels - EUROSTAT'!BU124)/10^4</f>
        <v/>
      </c>
      <c r="J99" s="1097">
        <f>'Echanges annuels - EUROSTAT'!C145/10^4</f>
        <v/>
      </c>
      <c r="K99" s="1097">
        <f>'Echanges annuels - EUROSTAT'!D145/10^4</f>
        <v/>
      </c>
      <c r="L99" s="1097">
        <f>'Echanges annuels - EUROSTAT'!E145/10^4</f>
        <v/>
      </c>
      <c r="M99" s="1097">
        <f>'Echanges annuels - EUROSTAT'!F145/10^4</f>
        <v/>
      </c>
      <c r="N99" s="1097">
        <f>'Echanges annuels - EUROSTAT'!G145/10^4</f>
        <v/>
      </c>
      <c r="O99" s="1097">
        <f>'Echanges annuels - EUROSTAT'!H145/10^4</f>
        <v/>
      </c>
    </row>
    <row r="100">
      <c r="C100">
        <f>'Echanges mensuels - EUROSTAT'!A125</f>
        <v/>
      </c>
      <c r="D100" s="1101">
        <f>SUM('Echanges mensuels - EUROSTAT'!B125,'Echanges mensuels - EUROSTAT'!D125,'Echanges mensuels - EUROSTAT'!F125,'Echanges mensuels - EUROSTAT'!H125,'Echanges mensuels - EUROSTAT'!J125,'Echanges mensuels - EUROSTAT'!L125,'Echanges mensuels - EUROSTAT'!N125,'Echanges mensuels - EUROSTAT'!P125,'Echanges mensuels - EUROSTAT'!R125,'Echanges mensuels - EUROSTAT'!T125,'Echanges mensuels - EUROSTAT'!V125,'Echanges mensuels - EUROSTAT'!X125)/10^4</f>
        <v/>
      </c>
      <c r="E100" s="1101">
        <f>SUM('Echanges mensuels - EUROSTAT'!C125,'Echanges mensuels - EUROSTAT'!E125,'Echanges mensuels - EUROSTAT'!G125,'Echanges mensuels - EUROSTAT'!I125,'Echanges mensuels - EUROSTAT'!K125,'Echanges mensuels - EUROSTAT'!M125,'Echanges mensuels - EUROSTAT'!O125,'Echanges mensuels - EUROSTAT'!Q125,'Echanges mensuels - EUROSTAT'!S125,'Echanges mensuels - EUROSTAT'!U125,'Echanges mensuels - EUROSTAT'!W125,'Echanges mensuels - EUROSTAT'!Y125)/10^4</f>
        <v/>
      </c>
      <c r="F100" s="1101">
        <f>SUM('Echanges mensuels - EUROSTAT'!Z125,'Echanges mensuels - EUROSTAT'!AB125,'Echanges mensuels - EUROSTAT'!AD125,'Echanges mensuels - EUROSTAT'!AF125,'Echanges mensuels - EUROSTAT'!AH125,'Echanges mensuels - EUROSTAT'!AJ125,'Echanges mensuels - EUROSTAT'!AL125,'Echanges mensuels - EUROSTAT'!AN125,'Echanges mensuels - EUROSTAT'!AP125,'Echanges mensuels - EUROSTAT'!AR125,'Echanges mensuels - EUROSTAT'!AT125,'Echanges mensuels - EUROSTAT'!AV125)/10^4</f>
        <v/>
      </c>
      <c r="G100" s="1101">
        <f>SUM('Echanges mensuels - EUROSTAT'!AA125,'Echanges mensuels - EUROSTAT'!AC125,'Echanges mensuels - EUROSTAT'!AE125,'Echanges mensuels - EUROSTAT'!AG125,'Echanges mensuels - EUROSTAT'!AI125,'Echanges mensuels - EUROSTAT'!AK125,'Echanges mensuels - EUROSTAT'!AM125,'Echanges mensuels - EUROSTAT'!AO125,'Echanges mensuels - EUROSTAT'!AQ125,'Echanges mensuels - EUROSTAT'!AS125,'Echanges mensuels - EUROSTAT'!AU125,'Echanges mensuels - EUROSTAT'!AW125)/10^4</f>
        <v/>
      </c>
      <c r="H100" s="1101">
        <f>SUM('Echanges mensuels - EUROSTAT'!AX125,'Echanges mensuels - EUROSTAT'!AZ125,'Echanges mensuels - EUROSTAT'!BB125,'Echanges mensuels - EUROSTAT'!BD125,'Echanges mensuels - EUROSTAT'!BF125,'Echanges mensuels - EUROSTAT'!BH125,'Echanges mensuels - EUROSTAT'!BJ125,'Echanges mensuels - EUROSTAT'!BL125,'Echanges mensuels - EUROSTAT'!BN125,'Echanges mensuels - EUROSTAT'!BP125,'Echanges mensuels - EUROSTAT'!BR125,'Echanges mensuels - EUROSTAT'!BT125)/10^4</f>
        <v/>
      </c>
      <c r="I100" s="1101">
        <f>SUM('Echanges mensuels - EUROSTAT'!AY125,'Echanges mensuels - EUROSTAT'!BA125,'Echanges mensuels - EUROSTAT'!BC125,'Echanges mensuels - EUROSTAT'!BE125,'Echanges mensuels - EUROSTAT'!BG125,'Echanges mensuels - EUROSTAT'!BI125,'Echanges mensuels - EUROSTAT'!BK125,'Echanges mensuels - EUROSTAT'!BM125,'Echanges mensuels - EUROSTAT'!BO125,'Echanges mensuels - EUROSTAT'!BQ125,'Echanges mensuels - EUROSTAT'!BS125,'Echanges mensuels - EUROSTAT'!BU125)/10^4</f>
        <v/>
      </c>
      <c r="J100" s="1097">
        <f>'Echanges annuels - EUROSTAT'!C146/10^4</f>
        <v/>
      </c>
      <c r="K100" s="1097">
        <f>'Echanges annuels - EUROSTAT'!D146/10^4</f>
        <v/>
      </c>
      <c r="L100" s="1097">
        <f>'Echanges annuels - EUROSTAT'!E146/10^4</f>
        <v/>
      </c>
      <c r="M100" s="1097">
        <f>'Echanges annuels - EUROSTAT'!F146/10^4</f>
        <v/>
      </c>
      <c r="N100" s="1097">
        <f>'Echanges annuels - EUROSTAT'!G146/10^4</f>
        <v/>
      </c>
      <c r="O100" s="1097">
        <f>'Echanges annuels - EUROSTAT'!H146/10^4</f>
        <v/>
      </c>
    </row>
    <row r="101">
      <c r="C101">
        <f>'Echanges mensuels - EUROSTAT'!A126</f>
        <v/>
      </c>
      <c r="D101" s="1101">
        <f>SUM('Echanges mensuels - EUROSTAT'!B126,'Echanges mensuels - EUROSTAT'!D126,'Echanges mensuels - EUROSTAT'!F126,'Echanges mensuels - EUROSTAT'!H126,'Echanges mensuels - EUROSTAT'!J126,'Echanges mensuels - EUROSTAT'!L126,'Echanges mensuels - EUROSTAT'!N126,'Echanges mensuels - EUROSTAT'!P126,'Echanges mensuels - EUROSTAT'!R126,'Echanges mensuels - EUROSTAT'!T126,'Echanges mensuels - EUROSTAT'!V126,'Echanges mensuels - EUROSTAT'!X126)/10^4</f>
        <v/>
      </c>
      <c r="E101" s="1101">
        <f>SUM('Echanges mensuels - EUROSTAT'!C126,'Echanges mensuels - EUROSTAT'!E126,'Echanges mensuels - EUROSTAT'!G126,'Echanges mensuels - EUROSTAT'!I126,'Echanges mensuels - EUROSTAT'!K126,'Echanges mensuels - EUROSTAT'!M126,'Echanges mensuels - EUROSTAT'!O126,'Echanges mensuels - EUROSTAT'!Q126,'Echanges mensuels - EUROSTAT'!S126,'Echanges mensuels - EUROSTAT'!U126,'Echanges mensuels - EUROSTAT'!W126,'Echanges mensuels - EUROSTAT'!Y126)/10^4</f>
        <v/>
      </c>
      <c r="F101" s="1101">
        <f>SUM('Echanges mensuels - EUROSTAT'!Z126,'Echanges mensuels - EUROSTAT'!AB126,'Echanges mensuels - EUROSTAT'!AD126,'Echanges mensuels - EUROSTAT'!AF126,'Echanges mensuels - EUROSTAT'!AH126,'Echanges mensuels - EUROSTAT'!AJ126,'Echanges mensuels - EUROSTAT'!AL126,'Echanges mensuels - EUROSTAT'!AN126,'Echanges mensuels - EUROSTAT'!AP126,'Echanges mensuels - EUROSTAT'!AR126,'Echanges mensuels - EUROSTAT'!AT126,'Echanges mensuels - EUROSTAT'!AV126)/10^4</f>
        <v/>
      </c>
      <c r="G101" s="1101">
        <f>SUM('Echanges mensuels - EUROSTAT'!AA126,'Echanges mensuels - EUROSTAT'!AC126,'Echanges mensuels - EUROSTAT'!AE126,'Echanges mensuels - EUROSTAT'!AG126,'Echanges mensuels - EUROSTAT'!AI126,'Echanges mensuels - EUROSTAT'!AK126,'Echanges mensuels - EUROSTAT'!AM126,'Echanges mensuels - EUROSTAT'!AO126,'Echanges mensuels - EUROSTAT'!AQ126,'Echanges mensuels - EUROSTAT'!AS126,'Echanges mensuels - EUROSTAT'!AU126,'Echanges mensuels - EUROSTAT'!AW126)/10^4</f>
        <v/>
      </c>
      <c r="H101" s="1101">
        <f>SUM('Echanges mensuels - EUROSTAT'!AX126,'Echanges mensuels - EUROSTAT'!AZ126,'Echanges mensuels - EUROSTAT'!BB126,'Echanges mensuels - EUROSTAT'!BD126,'Echanges mensuels - EUROSTAT'!BF126,'Echanges mensuels - EUROSTAT'!BH126,'Echanges mensuels - EUROSTAT'!BJ126,'Echanges mensuels - EUROSTAT'!BL126,'Echanges mensuels - EUROSTAT'!BN126,'Echanges mensuels - EUROSTAT'!BP126,'Echanges mensuels - EUROSTAT'!BR126,'Echanges mensuels - EUROSTAT'!BT126)/10^4</f>
        <v/>
      </c>
      <c r="I101" s="1101">
        <f>SUM('Echanges mensuels - EUROSTAT'!AY126,'Echanges mensuels - EUROSTAT'!BA126,'Echanges mensuels - EUROSTAT'!BC126,'Echanges mensuels - EUROSTAT'!BE126,'Echanges mensuels - EUROSTAT'!BG126,'Echanges mensuels - EUROSTAT'!BI126,'Echanges mensuels - EUROSTAT'!BK126,'Echanges mensuels - EUROSTAT'!BM126,'Echanges mensuels - EUROSTAT'!BO126,'Echanges mensuels - EUROSTAT'!BQ126,'Echanges mensuels - EUROSTAT'!BS126,'Echanges mensuels - EUROSTAT'!BU126)/10^4</f>
        <v/>
      </c>
      <c r="J101" s="1097">
        <f>'Echanges annuels - EUROSTAT'!C147/10^4</f>
        <v/>
      </c>
      <c r="K101" s="1097">
        <f>'Echanges annuels - EUROSTAT'!D147/10^4</f>
        <v/>
      </c>
      <c r="L101" s="1097">
        <f>'Echanges annuels - EUROSTAT'!E147/10^4</f>
        <v/>
      </c>
      <c r="M101" s="1097">
        <f>'Echanges annuels - EUROSTAT'!F147/10^4</f>
        <v/>
      </c>
      <c r="N101" s="1097">
        <f>'Echanges annuels - EUROSTAT'!G147/10^4</f>
        <v/>
      </c>
      <c r="O101" s="1097">
        <f>'Echanges annuels - EUROSTAT'!H147/10^4</f>
        <v/>
      </c>
    </row>
    <row r="102">
      <c r="C102">
        <f>'Echanges mensuels - EUROSTAT'!A127</f>
        <v/>
      </c>
      <c r="D102" s="1101">
        <f>SUM('Echanges mensuels - EUROSTAT'!B127,'Echanges mensuels - EUROSTAT'!D127,'Echanges mensuels - EUROSTAT'!F127,'Echanges mensuels - EUROSTAT'!H127,'Echanges mensuels - EUROSTAT'!J127,'Echanges mensuels - EUROSTAT'!L127,'Echanges mensuels - EUROSTAT'!N127,'Echanges mensuels - EUROSTAT'!P127,'Echanges mensuels - EUROSTAT'!R127,'Echanges mensuels - EUROSTAT'!T127,'Echanges mensuels - EUROSTAT'!V127,'Echanges mensuels - EUROSTAT'!X127)/10^4</f>
        <v/>
      </c>
      <c r="E102" s="1101">
        <f>SUM('Echanges mensuels - EUROSTAT'!C127,'Echanges mensuels - EUROSTAT'!E127,'Echanges mensuels - EUROSTAT'!G127,'Echanges mensuels - EUROSTAT'!I127,'Echanges mensuels - EUROSTAT'!K127,'Echanges mensuels - EUROSTAT'!M127,'Echanges mensuels - EUROSTAT'!O127,'Echanges mensuels - EUROSTAT'!Q127,'Echanges mensuels - EUROSTAT'!S127,'Echanges mensuels - EUROSTAT'!U127,'Echanges mensuels - EUROSTAT'!W127,'Echanges mensuels - EUROSTAT'!Y127)/10^4</f>
        <v/>
      </c>
      <c r="F102" s="1101">
        <f>SUM('Echanges mensuels - EUROSTAT'!Z127,'Echanges mensuels - EUROSTAT'!AB127,'Echanges mensuels - EUROSTAT'!AD127,'Echanges mensuels - EUROSTAT'!AF127,'Echanges mensuels - EUROSTAT'!AH127,'Echanges mensuels - EUROSTAT'!AJ127,'Echanges mensuels - EUROSTAT'!AL127,'Echanges mensuels - EUROSTAT'!AN127,'Echanges mensuels - EUROSTAT'!AP127,'Echanges mensuels - EUROSTAT'!AR127,'Echanges mensuels - EUROSTAT'!AT127,'Echanges mensuels - EUROSTAT'!AV127)/10^4</f>
        <v/>
      </c>
      <c r="G102" s="1101">
        <f>SUM('Echanges mensuels - EUROSTAT'!AA127,'Echanges mensuels - EUROSTAT'!AC127,'Echanges mensuels - EUROSTAT'!AE127,'Echanges mensuels - EUROSTAT'!AG127,'Echanges mensuels - EUROSTAT'!AI127,'Echanges mensuels - EUROSTAT'!AK127,'Echanges mensuels - EUROSTAT'!AM127,'Echanges mensuels - EUROSTAT'!AO127,'Echanges mensuels - EUROSTAT'!AQ127,'Echanges mensuels - EUROSTAT'!AS127,'Echanges mensuels - EUROSTAT'!AU127,'Echanges mensuels - EUROSTAT'!AW127)/10^4</f>
        <v/>
      </c>
      <c r="H102" s="1101">
        <f>SUM('Echanges mensuels - EUROSTAT'!AX127,'Echanges mensuels - EUROSTAT'!AZ127,'Echanges mensuels - EUROSTAT'!BB127,'Echanges mensuels - EUROSTAT'!BD127,'Echanges mensuels - EUROSTAT'!BF127,'Echanges mensuels - EUROSTAT'!BH127,'Echanges mensuels - EUROSTAT'!BJ127,'Echanges mensuels - EUROSTAT'!BL127,'Echanges mensuels - EUROSTAT'!BN127,'Echanges mensuels - EUROSTAT'!BP127,'Echanges mensuels - EUROSTAT'!BR127,'Echanges mensuels - EUROSTAT'!BT127)/10^4</f>
        <v/>
      </c>
      <c r="I102" s="1101">
        <f>SUM('Echanges mensuels - EUROSTAT'!AY127,'Echanges mensuels - EUROSTAT'!BA127,'Echanges mensuels - EUROSTAT'!BC127,'Echanges mensuels - EUROSTAT'!BE127,'Echanges mensuels - EUROSTAT'!BG127,'Echanges mensuels - EUROSTAT'!BI127,'Echanges mensuels - EUROSTAT'!BK127,'Echanges mensuels - EUROSTAT'!BM127,'Echanges mensuels - EUROSTAT'!BO127,'Echanges mensuels - EUROSTAT'!BQ127,'Echanges mensuels - EUROSTAT'!BS127,'Echanges mensuels - EUROSTAT'!BU127)/10^4</f>
        <v/>
      </c>
      <c r="J102" s="1097">
        <f>'Echanges annuels - EUROSTAT'!C148/10^4</f>
        <v/>
      </c>
      <c r="K102" s="1097">
        <f>'Echanges annuels - EUROSTAT'!D148/10^4</f>
        <v/>
      </c>
      <c r="L102" s="1097">
        <f>'Echanges annuels - EUROSTAT'!E148/10^4</f>
        <v/>
      </c>
      <c r="M102" s="1097">
        <f>'Echanges annuels - EUROSTAT'!F148/10^4</f>
        <v/>
      </c>
      <c r="N102" s="1097">
        <f>'Echanges annuels - EUROSTAT'!G148/10^4</f>
        <v/>
      </c>
      <c r="O102" s="1097">
        <f>'Echanges annuels - EUROSTAT'!H148/10^4</f>
        <v/>
      </c>
    </row>
    <row r="103">
      <c r="C103">
        <f>'Echanges mensuels - EUROSTAT'!A129</f>
        <v/>
      </c>
      <c r="D103" s="1101">
        <f>SUM('Echanges mensuels - EUROSTAT'!B129,'Echanges mensuels - EUROSTAT'!D129,'Echanges mensuels - EUROSTAT'!F129,'Echanges mensuels - EUROSTAT'!H129,'Echanges mensuels - EUROSTAT'!J129,'Echanges mensuels - EUROSTAT'!L129,'Echanges mensuels - EUROSTAT'!N129,'Echanges mensuels - EUROSTAT'!P129,'Echanges mensuels - EUROSTAT'!R129,'Echanges mensuels - EUROSTAT'!T129,'Echanges mensuels - EUROSTAT'!V129,'Echanges mensuels - EUROSTAT'!X129)/10^4</f>
        <v/>
      </c>
      <c r="E103" s="1101">
        <f>SUM('Echanges mensuels - EUROSTAT'!C129,'Echanges mensuels - EUROSTAT'!E129,'Echanges mensuels - EUROSTAT'!G129,'Echanges mensuels - EUROSTAT'!I129,'Echanges mensuels - EUROSTAT'!K129,'Echanges mensuels - EUROSTAT'!M129,'Echanges mensuels - EUROSTAT'!O129,'Echanges mensuels - EUROSTAT'!Q129,'Echanges mensuels - EUROSTAT'!S129,'Echanges mensuels - EUROSTAT'!U129,'Echanges mensuels - EUROSTAT'!W129,'Echanges mensuels - EUROSTAT'!Y129)/10^4</f>
        <v/>
      </c>
      <c r="F103" s="1101">
        <f>SUM('Echanges mensuels - EUROSTAT'!Z129,'Echanges mensuels - EUROSTAT'!AB129,'Echanges mensuels - EUROSTAT'!AD129,'Echanges mensuels - EUROSTAT'!AF129,'Echanges mensuels - EUROSTAT'!AH129,'Echanges mensuels - EUROSTAT'!AJ129,'Echanges mensuels - EUROSTAT'!AL129,'Echanges mensuels - EUROSTAT'!AN129,'Echanges mensuels - EUROSTAT'!AP129,'Echanges mensuels - EUROSTAT'!AR129,'Echanges mensuels - EUROSTAT'!AT129,'Echanges mensuels - EUROSTAT'!AV129)/10^4</f>
        <v/>
      </c>
      <c r="G103" s="1101">
        <f>SUM('Echanges mensuels - EUROSTAT'!AA129,'Echanges mensuels - EUROSTAT'!AC129,'Echanges mensuels - EUROSTAT'!AE129,'Echanges mensuels - EUROSTAT'!AG129,'Echanges mensuels - EUROSTAT'!AI129,'Echanges mensuels - EUROSTAT'!AK129,'Echanges mensuels - EUROSTAT'!AM129,'Echanges mensuels - EUROSTAT'!AO129,'Echanges mensuels - EUROSTAT'!AQ129,'Echanges mensuels - EUROSTAT'!AS129,'Echanges mensuels - EUROSTAT'!AU129,'Echanges mensuels - EUROSTAT'!AW129)/10^4</f>
        <v/>
      </c>
      <c r="H103" s="1101">
        <f>SUM('Echanges mensuels - EUROSTAT'!AX129,'Echanges mensuels - EUROSTAT'!AZ129,'Echanges mensuels - EUROSTAT'!BB129,'Echanges mensuels - EUROSTAT'!BD129,'Echanges mensuels - EUROSTAT'!BF129,'Echanges mensuels - EUROSTAT'!BH129,'Echanges mensuels - EUROSTAT'!BJ129,'Echanges mensuels - EUROSTAT'!BL129,'Echanges mensuels - EUROSTAT'!BN129,'Echanges mensuels - EUROSTAT'!BP129,'Echanges mensuels - EUROSTAT'!BR129,'Echanges mensuels - EUROSTAT'!BT129)/10^4</f>
        <v/>
      </c>
      <c r="I103" s="1101">
        <f>SUM('Echanges mensuels - EUROSTAT'!AY129,'Echanges mensuels - EUROSTAT'!BA129,'Echanges mensuels - EUROSTAT'!BC129,'Echanges mensuels - EUROSTAT'!BE129,'Echanges mensuels - EUROSTAT'!BG129,'Echanges mensuels - EUROSTAT'!BI129,'Echanges mensuels - EUROSTAT'!BK129,'Echanges mensuels - EUROSTAT'!BM129,'Echanges mensuels - EUROSTAT'!BO129,'Echanges mensuels - EUROSTAT'!BQ129,'Echanges mensuels - EUROSTAT'!BS129,'Echanges mensuels - EUROSTAT'!BU129)/10^4</f>
        <v/>
      </c>
      <c r="J103" s="1097">
        <f>'Echanges annuels - EUROSTAT'!C150/10^4</f>
        <v/>
      </c>
      <c r="K103" s="1097">
        <f>'Echanges annuels - EUROSTAT'!D150/10^4</f>
        <v/>
      </c>
      <c r="L103" s="1097">
        <f>'Echanges annuels - EUROSTAT'!E150/10^4</f>
        <v/>
      </c>
      <c r="M103" s="1097">
        <f>'Echanges annuels - EUROSTAT'!F150/10^4</f>
        <v/>
      </c>
      <c r="N103" s="1097">
        <f>'Echanges annuels - EUROSTAT'!G150/10^4</f>
        <v/>
      </c>
      <c r="O103" s="1097">
        <f>'Echanges annuels - EUROSTAT'!H150/10^4</f>
        <v/>
      </c>
    </row>
    <row r="104">
      <c r="C104">
        <f>'Echanges mensuels - EUROSTAT'!A130</f>
        <v/>
      </c>
      <c r="D104" s="1101">
        <f>SUM('Echanges mensuels - EUROSTAT'!B130,'Echanges mensuels - EUROSTAT'!D130,'Echanges mensuels - EUROSTAT'!F130,'Echanges mensuels - EUROSTAT'!H130,'Echanges mensuels - EUROSTAT'!J130,'Echanges mensuels - EUROSTAT'!L130,'Echanges mensuels - EUROSTAT'!N130,'Echanges mensuels - EUROSTAT'!P130,'Echanges mensuels - EUROSTAT'!R130,'Echanges mensuels - EUROSTAT'!T130,'Echanges mensuels - EUROSTAT'!V130,'Echanges mensuels - EUROSTAT'!X130)/10^4</f>
        <v/>
      </c>
      <c r="E104" s="1101">
        <f>SUM('Echanges mensuels - EUROSTAT'!C130,'Echanges mensuels - EUROSTAT'!E130,'Echanges mensuels - EUROSTAT'!G130,'Echanges mensuels - EUROSTAT'!I130,'Echanges mensuels - EUROSTAT'!K130,'Echanges mensuels - EUROSTAT'!M130,'Echanges mensuels - EUROSTAT'!O130,'Echanges mensuels - EUROSTAT'!Q130,'Echanges mensuels - EUROSTAT'!S130,'Echanges mensuels - EUROSTAT'!U130,'Echanges mensuels - EUROSTAT'!W130,'Echanges mensuels - EUROSTAT'!Y130)/10^4</f>
        <v/>
      </c>
      <c r="F104" s="1101">
        <f>SUM('Echanges mensuels - EUROSTAT'!Z130,'Echanges mensuels - EUROSTAT'!AB130,'Echanges mensuels - EUROSTAT'!AD130,'Echanges mensuels - EUROSTAT'!AF130,'Echanges mensuels - EUROSTAT'!AH130,'Echanges mensuels - EUROSTAT'!AJ130,'Echanges mensuels - EUROSTAT'!AL130,'Echanges mensuels - EUROSTAT'!AN130,'Echanges mensuels - EUROSTAT'!AP130,'Echanges mensuels - EUROSTAT'!AR130,'Echanges mensuels - EUROSTAT'!AT130,'Echanges mensuels - EUROSTAT'!AV130)/10^4</f>
        <v/>
      </c>
      <c r="G104" s="1101">
        <f>SUM('Echanges mensuels - EUROSTAT'!AA130,'Echanges mensuels - EUROSTAT'!AC130,'Echanges mensuels - EUROSTAT'!AE130,'Echanges mensuels - EUROSTAT'!AG130,'Echanges mensuels - EUROSTAT'!AI130,'Echanges mensuels - EUROSTAT'!AK130,'Echanges mensuels - EUROSTAT'!AM130,'Echanges mensuels - EUROSTAT'!AO130,'Echanges mensuels - EUROSTAT'!AQ130,'Echanges mensuels - EUROSTAT'!AS130,'Echanges mensuels - EUROSTAT'!AU130,'Echanges mensuels - EUROSTAT'!AW130)/10^4</f>
        <v/>
      </c>
      <c r="H104" s="1101">
        <f>SUM('Echanges mensuels - EUROSTAT'!AX130,'Echanges mensuels - EUROSTAT'!AZ130,'Echanges mensuels - EUROSTAT'!BB130,'Echanges mensuels - EUROSTAT'!BD130,'Echanges mensuels - EUROSTAT'!BF130,'Echanges mensuels - EUROSTAT'!BH130,'Echanges mensuels - EUROSTAT'!BJ130,'Echanges mensuels - EUROSTAT'!BL130,'Echanges mensuels - EUROSTAT'!BN130,'Echanges mensuels - EUROSTAT'!BP130,'Echanges mensuels - EUROSTAT'!BR130,'Echanges mensuels - EUROSTAT'!BT130)/10^4</f>
        <v/>
      </c>
      <c r="I104" s="1101">
        <f>SUM('Echanges mensuels - EUROSTAT'!AY130,'Echanges mensuels - EUROSTAT'!BA130,'Echanges mensuels - EUROSTAT'!BC130,'Echanges mensuels - EUROSTAT'!BE130,'Echanges mensuels - EUROSTAT'!BG130,'Echanges mensuels - EUROSTAT'!BI130,'Echanges mensuels - EUROSTAT'!BK130,'Echanges mensuels - EUROSTAT'!BM130,'Echanges mensuels - EUROSTAT'!BO130,'Echanges mensuels - EUROSTAT'!BQ130,'Echanges mensuels - EUROSTAT'!BS130,'Echanges mensuels - EUROSTAT'!BU130)/10^4</f>
        <v/>
      </c>
      <c r="J104" s="1097">
        <f>'Echanges annuels - EUROSTAT'!C151/10^4</f>
        <v/>
      </c>
      <c r="K104" s="1097">
        <f>'Echanges annuels - EUROSTAT'!D151/10^4</f>
        <v/>
      </c>
      <c r="L104" s="1097">
        <f>'Echanges annuels - EUROSTAT'!E151/10^4</f>
        <v/>
      </c>
      <c r="M104" s="1097">
        <f>'Echanges annuels - EUROSTAT'!F151/10^4</f>
        <v/>
      </c>
      <c r="N104" s="1097">
        <f>'Echanges annuels - EUROSTAT'!G151/10^4</f>
        <v/>
      </c>
      <c r="O104" s="1097">
        <f>'Echanges annuels - EUROSTAT'!H151/10^4</f>
        <v/>
      </c>
    </row>
    <row r="105">
      <c r="C105">
        <f>'Echanges mensuels - EUROSTAT'!A132</f>
        <v/>
      </c>
      <c r="D105" s="1101">
        <f>SUM('Echanges mensuels - EUROSTAT'!B132,'Echanges mensuels - EUROSTAT'!D132,'Echanges mensuels - EUROSTAT'!F132,'Echanges mensuels - EUROSTAT'!H132,'Echanges mensuels - EUROSTAT'!J132,'Echanges mensuels - EUROSTAT'!L132,'Echanges mensuels - EUROSTAT'!N132,'Echanges mensuels - EUROSTAT'!P132,'Echanges mensuels - EUROSTAT'!R132,'Echanges mensuels - EUROSTAT'!T132,'Echanges mensuels - EUROSTAT'!V132,'Echanges mensuels - EUROSTAT'!X132)/10^4</f>
        <v/>
      </c>
      <c r="E105" s="1101">
        <f>SUM('Echanges mensuels - EUROSTAT'!C132,'Echanges mensuels - EUROSTAT'!E132,'Echanges mensuels - EUROSTAT'!G132,'Echanges mensuels - EUROSTAT'!I132,'Echanges mensuels - EUROSTAT'!K132,'Echanges mensuels - EUROSTAT'!M132,'Echanges mensuels - EUROSTAT'!O132,'Echanges mensuels - EUROSTAT'!Q132,'Echanges mensuels - EUROSTAT'!S132,'Echanges mensuels - EUROSTAT'!U132,'Echanges mensuels - EUROSTAT'!W132,'Echanges mensuels - EUROSTAT'!Y132)/10^4</f>
        <v/>
      </c>
      <c r="F105" s="1101">
        <f>SUM('Echanges mensuels - EUROSTAT'!Z132,'Echanges mensuels - EUROSTAT'!AB132,'Echanges mensuels - EUROSTAT'!AD132,'Echanges mensuels - EUROSTAT'!AF132,'Echanges mensuels - EUROSTAT'!AH132,'Echanges mensuels - EUROSTAT'!AJ132,'Echanges mensuels - EUROSTAT'!AL132,'Echanges mensuels - EUROSTAT'!AN132,'Echanges mensuels - EUROSTAT'!AP132,'Echanges mensuels - EUROSTAT'!AR132,'Echanges mensuels - EUROSTAT'!AT132,'Echanges mensuels - EUROSTAT'!AV132)/10^4</f>
        <v/>
      </c>
      <c r="G105" s="1101">
        <f>SUM('Echanges mensuels - EUROSTAT'!AA132,'Echanges mensuels - EUROSTAT'!AC132,'Echanges mensuels - EUROSTAT'!AE132,'Echanges mensuels - EUROSTAT'!AG132,'Echanges mensuels - EUROSTAT'!AI132,'Echanges mensuels - EUROSTAT'!AK132,'Echanges mensuels - EUROSTAT'!AM132,'Echanges mensuels - EUROSTAT'!AO132,'Echanges mensuels - EUROSTAT'!AQ132,'Echanges mensuels - EUROSTAT'!AS132,'Echanges mensuels - EUROSTAT'!AU132,'Echanges mensuels - EUROSTAT'!AW132)/10^4</f>
        <v/>
      </c>
      <c r="H105" s="1101">
        <f>SUM('Echanges mensuels - EUROSTAT'!AX132,'Echanges mensuels - EUROSTAT'!AZ132,'Echanges mensuels - EUROSTAT'!BB132,'Echanges mensuels - EUROSTAT'!BD132,'Echanges mensuels - EUROSTAT'!BF132,'Echanges mensuels - EUROSTAT'!BH132,'Echanges mensuels - EUROSTAT'!BJ132,'Echanges mensuels - EUROSTAT'!BL132,'Echanges mensuels - EUROSTAT'!BN132,'Echanges mensuels - EUROSTAT'!BP132,'Echanges mensuels - EUROSTAT'!BR132,'Echanges mensuels - EUROSTAT'!BT132)/10^4</f>
        <v/>
      </c>
      <c r="I105" s="1101">
        <f>SUM('Echanges mensuels - EUROSTAT'!AY132,'Echanges mensuels - EUROSTAT'!BA132,'Echanges mensuels - EUROSTAT'!BC132,'Echanges mensuels - EUROSTAT'!BE132,'Echanges mensuels - EUROSTAT'!BG132,'Echanges mensuels - EUROSTAT'!BI132,'Echanges mensuels - EUROSTAT'!BK132,'Echanges mensuels - EUROSTAT'!BM132,'Echanges mensuels - EUROSTAT'!BO132,'Echanges mensuels - EUROSTAT'!BQ132,'Echanges mensuels - EUROSTAT'!BS132,'Echanges mensuels - EUROSTAT'!BU132)/10^4</f>
        <v/>
      </c>
      <c r="J105" s="1097">
        <f>'Echanges annuels - EUROSTAT'!C153/10^4</f>
        <v/>
      </c>
      <c r="K105" s="1097">
        <f>'Echanges annuels - EUROSTAT'!D153/10^4</f>
        <v/>
      </c>
      <c r="L105" s="1097">
        <f>'Echanges annuels - EUROSTAT'!E153/10^4</f>
        <v/>
      </c>
      <c r="M105" s="1097">
        <f>'Echanges annuels - EUROSTAT'!F153/10^4</f>
        <v/>
      </c>
      <c r="N105" s="1097">
        <f>'Echanges annuels - EUROSTAT'!G153/10^4</f>
        <v/>
      </c>
      <c r="O105" s="1097">
        <f>'Echanges annuels - EUROSTAT'!H153/10^4</f>
        <v/>
      </c>
    </row>
    <row r="106">
      <c r="C106">
        <f>'Echanges mensuels - EUROSTAT'!A133</f>
        <v/>
      </c>
      <c r="D106" s="1101">
        <f>SUM('Echanges mensuels - EUROSTAT'!B133,'Echanges mensuels - EUROSTAT'!D133,'Echanges mensuels - EUROSTAT'!F133,'Echanges mensuels - EUROSTAT'!H133,'Echanges mensuels - EUROSTAT'!J133,'Echanges mensuels - EUROSTAT'!L133,'Echanges mensuels - EUROSTAT'!N133,'Echanges mensuels - EUROSTAT'!P133,'Echanges mensuels - EUROSTAT'!R133,'Echanges mensuels - EUROSTAT'!T133,'Echanges mensuels - EUROSTAT'!V133,'Echanges mensuels - EUROSTAT'!X133)/10^4</f>
        <v/>
      </c>
      <c r="E106" s="1101">
        <f>SUM('Echanges mensuels - EUROSTAT'!C133,'Echanges mensuels - EUROSTAT'!E133,'Echanges mensuels - EUROSTAT'!G133,'Echanges mensuels - EUROSTAT'!I133,'Echanges mensuels - EUROSTAT'!K133,'Echanges mensuels - EUROSTAT'!M133,'Echanges mensuels - EUROSTAT'!O133,'Echanges mensuels - EUROSTAT'!Q133,'Echanges mensuels - EUROSTAT'!S133,'Echanges mensuels - EUROSTAT'!U133,'Echanges mensuels - EUROSTAT'!W133,'Echanges mensuels - EUROSTAT'!Y133)/10^4</f>
        <v/>
      </c>
      <c r="F106" s="1101">
        <f>SUM('Echanges mensuels - EUROSTAT'!Z133,'Echanges mensuels - EUROSTAT'!AB133,'Echanges mensuels - EUROSTAT'!AD133,'Echanges mensuels - EUROSTAT'!AF133,'Echanges mensuels - EUROSTAT'!AH133,'Echanges mensuels - EUROSTAT'!AJ133,'Echanges mensuels - EUROSTAT'!AL133,'Echanges mensuels - EUROSTAT'!AN133,'Echanges mensuels - EUROSTAT'!AP133,'Echanges mensuels - EUROSTAT'!AR133,'Echanges mensuels - EUROSTAT'!AT133,'Echanges mensuels - EUROSTAT'!AV133)/10^4</f>
        <v/>
      </c>
      <c r="G106" s="1101">
        <f>SUM('Echanges mensuels - EUROSTAT'!AA133,'Echanges mensuels - EUROSTAT'!AC133,'Echanges mensuels - EUROSTAT'!AE133,'Echanges mensuels - EUROSTAT'!AG133,'Echanges mensuels - EUROSTAT'!AI133,'Echanges mensuels - EUROSTAT'!AK133,'Echanges mensuels - EUROSTAT'!AM133,'Echanges mensuels - EUROSTAT'!AO133,'Echanges mensuels - EUROSTAT'!AQ133,'Echanges mensuels - EUROSTAT'!AS133,'Echanges mensuels - EUROSTAT'!AU133,'Echanges mensuels - EUROSTAT'!AW133)/10^4</f>
        <v/>
      </c>
      <c r="H106" s="1101">
        <f>SUM('Echanges mensuels - EUROSTAT'!AX133,'Echanges mensuels - EUROSTAT'!AZ133,'Echanges mensuels - EUROSTAT'!BB133,'Echanges mensuels - EUROSTAT'!BD133,'Echanges mensuels - EUROSTAT'!BF133,'Echanges mensuels - EUROSTAT'!BH133,'Echanges mensuels - EUROSTAT'!BJ133,'Echanges mensuels - EUROSTAT'!BL133,'Echanges mensuels - EUROSTAT'!BN133,'Echanges mensuels - EUROSTAT'!BP133,'Echanges mensuels - EUROSTAT'!BR133,'Echanges mensuels - EUROSTAT'!BT133)/10^4</f>
        <v/>
      </c>
      <c r="I106" s="1101">
        <f>SUM('Echanges mensuels - EUROSTAT'!AY133,'Echanges mensuels - EUROSTAT'!BA133,'Echanges mensuels - EUROSTAT'!BC133,'Echanges mensuels - EUROSTAT'!BE133,'Echanges mensuels - EUROSTAT'!BG133,'Echanges mensuels - EUROSTAT'!BI133,'Echanges mensuels - EUROSTAT'!BK133,'Echanges mensuels - EUROSTAT'!BM133,'Echanges mensuels - EUROSTAT'!BO133,'Echanges mensuels - EUROSTAT'!BQ133,'Echanges mensuels - EUROSTAT'!BS133,'Echanges mensuels - EUROSTAT'!BU133)/10^4</f>
        <v/>
      </c>
      <c r="J106" s="1097">
        <f>'Echanges annuels - EUROSTAT'!C154/10^4</f>
        <v/>
      </c>
      <c r="K106" s="1097">
        <f>'Echanges annuels - EUROSTAT'!D154/10^4</f>
        <v/>
      </c>
      <c r="L106" s="1097">
        <f>'Echanges annuels - EUROSTAT'!E154/10^4</f>
        <v/>
      </c>
      <c r="M106" s="1097">
        <f>'Echanges annuels - EUROSTAT'!F154/10^4</f>
        <v/>
      </c>
      <c r="N106" s="1097">
        <f>'Echanges annuels - EUROSTAT'!G154/10^4</f>
        <v/>
      </c>
      <c r="O106" s="1097">
        <f>'Echanges annuels - EUROSTAT'!H154/10^4</f>
        <v/>
      </c>
    </row>
    <row r="107">
      <c r="C107">
        <f>'Echanges mensuels - EUROSTAT'!A134</f>
        <v/>
      </c>
      <c r="D107" s="1101">
        <f>SUM('Echanges mensuels - EUROSTAT'!B134,'Echanges mensuels - EUROSTAT'!D134,'Echanges mensuels - EUROSTAT'!F134,'Echanges mensuels - EUROSTAT'!H134,'Echanges mensuels - EUROSTAT'!J134,'Echanges mensuels - EUROSTAT'!L134,'Echanges mensuels - EUROSTAT'!N134,'Echanges mensuels - EUROSTAT'!P134,'Echanges mensuels - EUROSTAT'!R134,'Echanges mensuels - EUROSTAT'!T134,'Echanges mensuels - EUROSTAT'!V134,'Echanges mensuels - EUROSTAT'!X134)/10^4</f>
        <v/>
      </c>
      <c r="E107" s="1101">
        <f>SUM('Echanges mensuels - EUROSTAT'!C134,'Echanges mensuels - EUROSTAT'!E134,'Echanges mensuels - EUROSTAT'!G134,'Echanges mensuels - EUROSTAT'!I134,'Echanges mensuels - EUROSTAT'!K134,'Echanges mensuels - EUROSTAT'!M134,'Echanges mensuels - EUROSTAT'!O134,'Echanges mensuels - EUROSTAT'!Q134,'Echanges mensuels - EUROSTAT'!S134,'Echanges mensuels - EUROSTAT'!U134,'Echanges mensuels - EUROSTAT'!W134,'Echanges mensuels - EUROSTAT'!Y134)/10^4</f>
        <v/>
      </c>
      <c r="F107" s="1101">
        <f>SUM('Echanges mensuels - EUROSTAT'!Z134,'Echanges mensuels - EUROSTAT'!AB134,'Echanges mensuels - EUROSTAT'!AD134,'Echanges mensuels - EUROSTAT'!AF134,'Echanges mensuels - EUROSTAT'!AH134,'Echanges mensuels - EUROSTAT'!AJ134,'Echanges mensuels - EUROSTAT'!AL134,'Echanges mensuels - EUROSTAT'!AN134,'Echanges mensuels - EUROSTAT'!AP134,'Echanges mensuels - EUROSTAT'!AR134,'Echanges mensuels - EUROSTAT'!AT134,'Echanges mensuels - EUROSTAT'!AV134)/10^4</f>
        <v/>
      </c>
      <c r="G107" s="1101">
        <f>SUM('Echanges mensuels - EUROSTAT'!AA134,'Echanges mensuels - EUROSTAT'!AC134,'Echanges mensuels - EUROSTAT'!AE134,'Echanges mensuels - EUROSTAT'!AG134,'Echanges mensuels - EUROSTAT'!AI134,'Echanges mensuels - EUROSTAT'!AK134,'Echanges mensuels - EUROSTAT'!AM134,'Echanges mensuels - EUROSTAT'!AO134,'Echanges mensuels - EUROSTAT'!AQ134,'Echanges mensuels - EUROSTAT'!AS134,'Echanges mensuels - EUROSTAT'!AU134,'Echanges mensuels - EUROSTAT'!AW134)/10^4</f>
        <v/>
      </c>
      <c r="H107" s="1101">
        <f>SUM('Echanges mensuels - EUROSTAT'!AX134,'Echanges mensuels - EUROSTAT'!AZ134,'Echanges mensuels - EUROSTAT'!BB134,'Echanges mensuels - EUROSTAT'!BD134,'Echanges mensuels - EUROSTAT'!BF134,'Echanges mensuels - EUROSTAT'!BH134,'Echanges mensuels - EUROSTAT'!BJ134,'Echanges mensuels - EUROSTAT'!BL134,'Echanges mensuels - EUROSTAT'!BN134,'Echanges mensuels - EUROSTAT'!BP134,'Echanges mensuels - EUROSTAT'!BR134,'Echanges mensuels - EUROSTAT'!BT134)/10^4</f>
        <v/>
      </c>
      <c r="I107" s="1101">
        <f>SUM('Echanges mensuels - EUROSTAT'!AY134,'Echanges mensuels - EUROSTAT'!BA134,'Echanges mensuels - EUROSTAT'!BC134,'Echanges mensuels - EUROSTAT'!BE134,'Echanges mensuels - EUROSTAT'!BG134,'Echanges mensuels - EUROSTAT'!BI134,'Echanges mensuels - EUROSTAT'!BK134,'Echanges mensuels - EUROSTAT'!BM134,'Echanges mensuels - EUROSTAT'!BO134,'Echanges mensuels - EUROSTAT'!BQ134,'Echanges mensuels - EUROSTAT'!BS134,'Echanges mensuels - EUROSTAT'!BU134)/10^4</f>
        <v/>
      </c>
      <c r="J107" s="1097">
        <f>'Echanges annuels - EUROSTAT'!C155/10^4</f>
        <v/>
      </c>
      <c r="K107" s="1097">
        <f>'Echanges annuels - EUROSTAT'!D155/10^4</f>
        <v/>
      </c>
      <c r="L107" s="1097">
        <f>'Echanges annuels - EUROSTAT'!E155/10^4</f>
        <v/>
      </c>
      <c r="M107" s="1097">
        <f>'Echanges annuels - EUROSTAT'!F155/10^4</f>
        <v/>
      </c>
      <c r="N107" s="1097">
        <f>'Echanges annuels - EUROSTAT'!G155/10^4</f>
        <v/>
      </c>
      <c r="O107" s="1097">
        <f>'Echanges annuels - EUROSTAT'!H155/10^4</f>
        <v/>
      </c>
    </row>
    <row r="108">
      <c r="C108">
        <f>'Echanges mensuels - EUROSTAT'!A135</f>
        <v/>
      </c>
      <c r="D108" s="1101">
        <f>SUM('Echanges mensuels - EUROSTAT'!B135,'Echanges mensuels - EUROSTAT'!D135,'Echanges mensuels - EUROSTAT'!F135,'Echanges mensuels - EUROSTAT'!H135,'Echanges mensuels - EUROSTAT'!J135,'Echanges mensuels - EUROSTAT'!L135,'Echanges mensuels - EUROSTAT'!N135,'Echanges mensuels - EUROSTAT'!P135,'Echanges mensuels - EUROSTAT'!R135,'Echanges mensuels - EUROSTAT'!T135,'Echanges mensuels - EUROSTAT'!V135,'Echanges mensuels - EUROSTAT'!X135)/10^4</f>
        <v/>
      </c>
      <c r="E108" s="1101">
        <f>SUM('Echanges mensuels - EUROSTAT'!C135,'Echanges mensuels - EUROSTAT'!E135,'Echanges mensuels - EUROSTAT'!G135,'Echanges mensuels - EUROSTAT'!I135,'Echanges mensuels - EUROSTAT'!K135,'Echanges mensuels - EUROSTAT'!M135,'Echanges mensuels - EUROSTAT'!O135,'Echanges mensuels - EUROSTAT'!Q135,'Echanges mensuels - EUROSTAT'!S135,'Echanges mensuels - EUROSTAT'!U135,'Echanges mensuels - EUROSTAT'!W135,'Echanges mensuels - EUROSTAT'!Y135)/10^4</f>
        <v/>
      </c>
      <c r="F108" s="1101">
        <f>SUM('Echanges mensuels - EUROSTAT'!Z135,'Echanges mensuels - EUROSTAT'!AB135,'Echanges mensuels - EUROSTAT'!AD135,'Echanges mensuels - EUROSTAT'!AF135,'Echanges mensuels - EUROSTAT'!AH135,'Echanges mensuels - EUROSTAT'!AJ135,'Echanges mensuels - EUROSTAT'!AL135,'Echanges mensuels - EUROSTAT'!AN135,'Echanges mensuels - EUROSTAT'!AP135,'Echanges mensuels - EUROSTAT'!AR135,'Echanges mensuels - EUROSTAT'!AT135,'Echanges mensuels - EUROSTAT'!AV135)/10^4</f>
        <v/>
      </c>
      <c r="G108" s="1101">
        <f>SUM('Echanges mensuels - EUROSTAT'!AA135,'Echanges mensuels - EUROSTAT'!AC135,'Echanges mensuels - EUROSTAT'!AE135,'Echanges mensuels - EUROSTAT'!AG135,'Echanges mensuels - EUROSTAT'!AI135,'Echanges mensuels - EUROSTAT'!AK135,'Echanges mensuels - EUROSTAT'!AM135,'Echanges mensuels - EUROSTAT'!AO135,'Echanges mensuels - EUROSTAT'!AQ135,'Echanges mensuels - EUROSTAT'!AS135,'Echanges mensuels - EUROSTAT'!AU135,'Echanges mensuels - EUROSTAT'!AW135)/10^4</f>
        <v/>
      </c>
      <c r="H108" s="1101">
        <f>SUM('Echanges mensuels - EUROSTAT'!AX135,'Echanges mensuels - EUROSTAT'!AZ135,'Echanges mensuels - EUROSTAT'!BB135,'Echanges mensuels - EUROSTAT'!BD135,'Echanges mensuels - EUROSTAT'!BF135,'Echanges mensuels - EUROSTAT'!BH135,'Echanges mensuels - EUROSTAT'!BJ135,'Echanges mensuels - EUROSTAT'!BL135,'Echanges mensuels - EUROSTAT'!BN135,'Echanges mensuels - EUROSTAT'!BP135,'Echanges mensuels - EUROSTAT'!BR135,'Echanges mensuels - EUROSTAT'!BT135)/10^4</f>
        <v/>
      </c>
      <c r="I108" s="1101">
        <f>SUM('Echanges mensuels - EUROSTAT'!AY135,'Echanges mensuels - EUROSTAT'!BA135,'Echanges mensuels - EUROSTAT'!BC135,'Echanges mensuels - EUROSTAT'!BE135,'Echanges mensuels - EUROSTAT'!BG135,'Echanges mensuels - EUROSTAT'!BI135,'Echanges mensuels - EUROSTAT'!BK135,'Echanges mensuels - EUROSTAT'!BM135,'Echanges mensuels - EUROSTAT'!BO135,'Echanges mensuels - EUROSTAT'!BQ135,'Echanges mensuels - EUROSTAT'!BS135,'Echanges mensuels - EUROSTAT'!BU135)/10^4</f>
        <v/>
      </c>
      <c r="J108" s="1097">
        <f>'Echanges annuels - EUROSTAT'!C156/10^4</f>
        <v/>
      </c>
      <c r="K108" s="1097">
        <f>'Echanges annuels - EUROSTAT'!D156/10^4</f>
        <v/>
      </c>
      <c r="L108" s="1097">
        <f>'Echanges annuels - EUROSTAT'!E156/10^4</f>
        <v/>
      </c>
      <c r="M108" s="1097">
        <f>'Echanges annuels - EUROSTAT'!F156/10^4</f>
        <v/>
      </c>
      <c r="N108" s="1097">
        <f>'Echanges annuels - EUROSTAT'!G156/10^4</f>
        <v/>
      </c>
      <c r="O108" s="1097">
        <f>'Echanges annuels - EUROSTAT'!H156/10^4</f>
        <v/>
      </c>
    </row>
    <row r="109">
      <c r="C109">
        <f>'Echanges mensuels - EUROSTAT'!A136</f>
        <v/>
      </c>
      <c r="D109" s="1101">
        <f>SUM('Echanges mensuels - EUROSTAT'!B136,'Echanges mensuels - EUROSTAT'!D136,'Echanges mensuels - EUROSTAT'!F136,'Echanges mensuels - EUROSTAT'!H136,'Echanges mensuels - EUROSTAT'!J136,'Echanges mensuels - EUROSTAT'!L136,'Echanges mensuels - EUROSTAT'!N136,'Echanges mensuels - EUROSTAT'!P136,'Echanges mensuels - EUROSTAT'!R136,'Echanges mensuels - EUROSTAT'!T136,'Echanges mensuels - EUROSTAT'!V136,'Echanges mensuels - EUROSTAT'!X136)/10^4</f>
        <v/>
      </c>
      <c r="E109" s="1101">
        <f>SUM('Echanges mensuels - EUROSTAT'!C136,'Echanges mensuels - EUROSTAT'!E136,'Echanges mensuels - EUROSTAT'!G136,'Echanges mensuels - EUROSTAT'!I136,'Echanges mensuels - EUROSTAT'!K136,'Echanges mensuels - EUROSTAT'!M136,'Echanges mensuels - EUROSTAT'!O136,'Echanges mensuels - EUROSTAT'!Q136,'Echanges mensuels - EUROSTAT'!S136,'Echanges mensuels - EUROSTAT'!U136,'Echanges mensuels - EUROSTAT'!W136,'Echanges mensuels - EUROSTAT'!Y136)/10^4</f>
        <v/>
      </c>
      <c r="F109" s="1101">
        <f>SUM('Echanges mensuels - EUROSTAT'!Z136,'Echanges mensuels - EUROSTAT'!AB136,'Echanges mensuels - EUROSTAT'!AD136,'Echanges mensuels - EUROSTAT'!AF136,'Echanges mensuels - EUROSTAT'!AH136,'Echanges mensuels - EUROSTAT'!AJ136,'Echanges mensuels - EUROSTAT'!AL136,'Echanges mensuels - EUROSTAT'!AN136,'Echanges mensuels - EUROSTAT'!AP136,'Echanges mensuels - EUROSTAT'!AR136,'Echanges mensuels - EUROSTAT'!AT136,'Echanges mensuels - EUROSTAT'!AV136)/10^4</f>
        <v/>
      </c>
      <c r="G109" s="1101">
        <f>SUM('Echanges mensuels - EUROSTAT'!AA136,'Echanges mensuels - EUROSTAT'!AC136,'Echanges mensuels - EUROSTAT'!AE136,'Echanges mensuels - EUROSTAT'!AG136,'Echanges mensuels - EUROSTAT'!AI136,'Echanges mensuels - EUROSTAT'!AK136,'Echanges mensuels - EUROSTAT'!AM136,'Echanges mensuels - EUROSTAT'!AO136,'Echanges mensuels - EUROSTAT'!AQ136,'Echanges mensuels - EUROSTAT'!AS136,'Echanges mensuels - EUROSTAT'!AU136,'Echanges mensuels - EUROSTAT'!AW136)/10^4</f>
        <v/>
      </c>
      <c r="H109" s="1101">
        <f>SUM('Echanges mensuels - EUROSTAT'!AX136,'Echanges mensuels - EUROSTAT'!AZ136,'Echanges mensuels - EUROSTAT'!BB136,'Echanges mensuels - EUROSTAT'!BD136,'Echanges mensuels - EUROSTAT'!BF136,'Echanges mensuels - EUROSTAT'!BH136,'Echanges mensuels - EUROSTAT'!BJ136,'Echanges mensuels - EUROSTAT'!BL136,'Echanges mensuels - EUROSTAT'!BN136,'Echanges mensuels - EUROSTAT'!BP136,'Echanges mensuels - EUROSTAT'!BR136,'Echanges mensuels - EUROSTAT'!BT136)/10^4</f>
        <v/>
      </c>
      <c r="I109" s="1101">
        <f>SUM('Echanges mensuels - EUROSTAT'!AY136,'Echanges mensuels - EUROSTAT'!BA136,'Echanges mensuels - EUROSTAT'!BC136,'Echanges mensuels - EUROSTAT'!BE136,'Echanges mensuels - EUROSTAT'!BG136,'Echanges mensuels - EUROSTAT'!BI136,'Echanges mensuels - EUROSTAT'!BK136,'Echanges mensuels - EUROSTAT'!BM136,'Echanges mensuels - EUROSTAT'!BO136,'Echanges mensuels - EUROSTAT'!BQ136,'Echanges mensuels - EUROSTAT'!BS136,'Echanges mensuels - EUROSTAT'!BU136)/10^4</f>
        <v/>
      </c>
      <c r="J109" s="1097">
        <f>'Echanges annuels - EUROSTAT'!C157/10^4</f>
        <v/>
      </c>
      <c r="K109" s="1097">
        <f>'Echanges annuels - EUROSTAT'!D157/10^4</f>
        <v/>
      </c>
      <c r="L109" s="1097">
        <f>'Echanges annuels - EUROSTAT'!E157/10^4</f>
        <v/>
      </c>
      <c r="M109" s="1097">
        <f>'Echanges annuels - EUROSTAT'!F157/10^4</f>
        <v/>
      </c>
      <c r="N109" s="1097">
        <f>'Echanges annuels - EUROSTAT'!G157/10^4</f>
        <v/>
      </c>
      <c r="O109" s="1097">
        <f>'Echanges annuels - EUROSTAT'!H157/10^4</f>
        <v/>
      </c>
    </row>
    <row r="110">
      <c r="C110">
        <f>'Echanges mensuels - EUROSTAT'!A137</f>
        <v/>
      </c>
      <c r="D110" s="1101">
        <f>SUM('Echanges mensuels - EUROSTAT'!B137,'Echanges mensuels - EUROSTAT'!D137,'Echanges mensuels - EUROSTAT'!F137,'Echanges mensuels - EUROSTAT'!H137,'Echanges mensuels - EUROSTAT'!J137,'Echanges mensuels - EUROSTAT'!L137,'Echanges mensuels - EUROSTAT'!N137,'Echanges mensuels - EUROSTAT'!P137,'Echanges mensuels - EUROSTAT'!R137,'Echanges mensuels - EUROSTAT'!T137,'Echanges mensuels - EUROSTAT'!V137,'Echanges mensuels - EUROSTAT'!X137)/10^4</f>
        <v/>
      </c>
      <c r="E110" s="1101">
        <f>SUM('Echanges mensuels - EUROSTAT'!C137,'Echanges mensuels - EUROSTAT'!E137,'Echanges mensuels - EUROSTAT'!G137,'Echanges mensuels - EUROSTAT'!I137,'Echanges mensuels - EUROSTAT'!K137,'Echanges mensuels - EUROSTAT'!M137,'Echanges mensuels - EUROSTAT'!O137,'Echanges mensuels - EUROSTAT'!Q137,'Echanges mensuels - EUROSTAT'!S137,'Echanges mensuels - EUROSTAT'!U137,'Echanges mensuels - EUROSTAT'!W137,'Echanges mensuels - EUROSTAT'!Y137)/10^4</f>
        <v/>
      </c>
      <c r="F110" s="1101">
        <f>SUM('Echanges mensuels - EUROSTAT'!Z137,'Echanges mensuels - EUROSTAT'!AB137,'Echanges mensuels - EUROSTAT'!AD137,'Echanges mensuels - EUROSTAT'!AF137,'Echanges mensuels - EUROSTAT'!AH137,'Echanges mensuels - EUROSTAT'!AJ137,'Echanges mensuels - EUROSTAT'!AL137,'Echanges mensuels - EUROSTAT'!AN137,'Echanges mensuels - EUROSTAT'!AP137,'Echanges mensuels - EUROSTAT'!AR137,'Echanges mensuels - EUROSTAT'!AT137,'Echanges mensuels - EUROSTAT'!AV137)/10^4</f>
        <v/>
      </c>
      <c r="G110" s="1101">
        <f>SUM('Echanges mensuels - EUROSTAT'!AA137,'Echanges mensuels - EUROSTAT'!AC137,'Echanges mensuels - EUROSTAT'!AE137,'Echanges mensuels - EUROSTAT'!AG137,'Echanges mensuels - EUROSTAT'!AI137,'Echanges mensuels - EUROSTAT'!AK137,'Echanges mensuels - EUROSTAT'!AM137,'Echanges mensuels - EUROSTAT'!AO137,'Echanges mensuels - EUROSTAT'!AQ137,'Echanges mensuels - EUROSTAT'!AS137,'Echanges mensuels - EUROSTAT'!AU137,'Echanges mensuels - EUROSTAT'!AW137)/10^4</f>
        <v/>
      </c>
      <c r="H110" s="1101">
        <f>SUM('Echanges mensuels - EUROSTAT'!AX137,'Echanges mensuels - EUROSTAT'!AZ137,'Echanges mensuels - EUROSTAT'!BB137,'Echanges mensuels - EUROSTAT'!BD137,'Echanges mensuels - EUROSTAT'!BF137,'Echanges mensuels - EUROSTAT'!BH137,'Echanges mensuels - EUROSTAT'!BJ137,'Echanges mensuels - EUROSTAT'!BL137,'Echanges mensuels - EUROSTAT'!BN137,'Echanges mensuels - EUROSTAT'!BP137,'Echanges mensuels - EUROSTAT'!BR137,'Echanges mensuels - EUROSTAT'!BT137)/10^4</f>
        <v/>
      </c>
      <c r="I110" s="1101">
        <f>SUM('Echanges mensuels - EUROSTAT'!AY137,'Echanges mensuels - EUROSTAT'!BA137,'Echanges mensuels - EUROSTAT'!BC137,'Echanges mensuels - EUROSTAT'!BE137,'Echanges mensuels - EUROSTAT'!BG137,'Echanges mensuels - EUROSTAT'!BI137,'Echanges mensuels - EUROSTAT'!BK137,'Echanges mensuels - EUROSTAT'!BM137,'Echanges mensuels - EUROSTAT'!BO137,'Echanges mensuels - EUROSTAT'!BQ137,'Echanges mensuels - EUROSTAT'!BS137,'Echanges mensuels - EUROSTAT'!BU137)/10^4</f>
        <v/>
      </c>
      <c r="J110" s="1097">
        <f>'Echanges annuels - EUROSTAT'!C158/10^4</f>
        <v/>
      </c>
      <c r="K110" s="1097">
        <f>'Echanges annuels - EUROSTAT'!D158/10^4</f>
        <v/>
      </c>
      <c r="L110" s="1097">
        <f>'Echanges annuels - EUROSTAT'!E158/10^4</f>
        <v/>
      </c>
      <c r="M110" s="1097">
        <f>'Echanges annuels - EUROSTAT'!F158/10^4</f>
        <v/>
      </c>
      <c r="N110" s="1097">
        <f>'Echanges annuels - EUROSTAT'!G158/10^4</f>
        <v/>
      </c>
      <c r="O110" s="1097">
        <f>'Echanges annuels - EUROSTAT'!H158/10^4</f>
        <v/>
      </c>
    </row>
    <row r="111">
      <c r="C111">
        <f>'Echanges mensuels - EUROSTAT'!A138</f>
        <v/>
      </c>
      <c r="D111" s="1101">
        <f>SUM('Echanges mensuels - EUROSTAT'!B138,'Echanges mensuels - EUROSTAT'!D138,'Echanges mensuels - EUROSTAT'!F138,'Echanges mensuels - EUROSTAT'!H138,'Echanges mensuels - EUROSTAT'!J138,'Echanges mensuels - EUROSTAT'!L138,'Echanges mensuels - EUROSTAT'!N138,'Echanges mensuels - EUROSTAT'!P138,'Echanges mensuels - EUROSTAT'!R138,'Echanges mensuels - EUROSTAT'!T138,'Echanges mensuels - EUROSTAT'!V138,'Echanges mensuels - EUROSTAT'!X138)/10^4</f>
        <v/>
      </c>
      <c r="E111" s="1101">
        <f>SUM('Echanges mensuels - EUROSTAT'!C138,'Echanges mensuels - EUROSTAT'!E138,'Echanges mensuels - EUROSTAT'!G138,'Echanges mensuels - EUROSTAT'!I138,'Echanges mensuels - EUROSTAT'!K138,'Echanges mensuels - EUROSTAT'!M138,'Echanges mensuels - EUROSTAT'!O138,'Echanges mensuels - EUROSTAT'!Q138,'Echanges mensuels - EUROSTAT'!S138,'Echanges mensuels - EUROSTAT'!U138,'Echanges mensuels - EUROSTAT'!W138,'Echanges mensuels - EUROSTAT'!Y138)/10^4</f>
        <v/>
      </c>
      <c r="F111" s="1101">
        <f>SUM('Echanges mensuels - EUROSTAT'!Z138,'Echanges mensuels - EUROSTAT'!AB138,'Echanges mensuels - EUROSTAT'!AD138,'Echanges mensuels - EUROSTAT'!AF138,'Echanges mensuels - EUROSTAT'!AH138,'Echanges mensuels - EUROSTAT'!AJ138,'Echanges mensuels - EUROSTAT'!AL138,'Echanges mensuels - EUROSTAT'!AN138,'Echanges mensuels - EUROSTAT'!AP138,'Echanges mensuels - EUROSTAT'!AR138,'Echanges mensuels - EUROSTAT'!AT138,'Echanges mensuels - EUROSTAT'!AV138)/10^4</f>
        <v/>
      </c>
      <c r="G111" s="1101">
        <f>SUM('Echanges mensuels - EUROSTAT'!AA138,'Echanges mensuels - EUROSTAT'!AC138,'Echanges mensuels - EUROSTAT'!AE138,'Echanges mensuels - EUROSTAT'!AG138,'Echanges mensuels - EUROSTAT'!AI138,'Echanges mensuels - EUROSTAT'!AK138,'Echanges mensuels - EUROSTAT'!AM138,'Echanges mensuels - EUROSTAT'!AO138,'Echanges mensuels - EUROSTAT'!AQ138,'Echanges mensuels - EUROSTAT'!AS138,'Echanges mensuels - EUROSTAT'!AU138,'Echanges mensuels - EUROSTAT'!AW138)/10^4</f>
        <v/>
      </c>
      <c r="H111" s="1101">
        <f>SUM('Echanges mensuels - EUROSTAT'!AX138,'Echanges mensuels - EUROSTAT'!AZ138,'Echanges mensuels - EUROSTAT'!BB138,'Echanges mensuels - EUROSTAT'!BD138,'Echanges mensuels - EUROSTAT'!BF138,'Echanges mensuels - EUROSTAT'!BH138,'Echanges mensuels - EUROSTAT'!BJ138,'Echanges mensuels - EUROSTAT'!BL138,'Echanges mensuels - EUROSTAT'!BN138,'Echanges mensuels - EUROSTAT'!BP138,'Echanges mensuels - EUROSTAT'!BR138,'Echanges mensuels - EUROSTAT'!BT138)/10^4</f>
        <v/>
      </c>
      <c r="I111" s="1101">
        <f>SUM('Echanges mensuels - EUROSTAT'!AY138,'Echanges mensuels - EUROSTAT'!BA138,'Echanges mensuels - EUROSTAT'!BC138,'Echanges mensuels - EUROSTAT'!BE138,'Echanges mensuels - EUROSTAT'!BG138,'Echanges mensuels - EUROSTAT'!BI138,'Echanges mensuels - EUROSTAT'!BK138,'Echanges mensuels - EUROSTAT'!BM138,'Echanges mensuels - EUROSTAT'!BO138,'Echanges mensuels - EUROSTAT'!BQ138,'Echanges mensuels - EUROSTAT'!BS138,'Echanges mensuels - EUROSTAT'!BU138)/10^4</f>
        <v/>
      </c>
      <c r="J111" s="1097">
        <f>'Echanges annuels - EUROSTAT'!C159/10^4</f>
        <v/>
      </c>
      <c r="K111" s="1097">
        <f>'Echanges annuels - EUROSTAT'!D159/10^4</f>
        <v/>
      </c>
      <c r="L111" s="1097">
        <f>'Echanges annuels - EUROSTAT'!E159/10^4</f>
        <v/>
      </c>
      <c r="M111" s="1097">
        <f>'Echanges annuels - EUROSTAT'!F159/10^4</f>
        <v/>
      </c>
      <c r="N111" s="1097">
        <f>'Echanges annuels - EUROSTAT'!G159/10^4</f>
        <v/>
      </c>
      <c r="O111" s="1097">
        <f>'Echanges annuels - EUROSTAT'!H159/10^4</f>
        <v/>
      </c>
    </row>
    <row r="112">
      <c r="C112">
        <f>'Echanges mensuels - EUROSTAT'!A139</f>
        <v/>
      </c>
      <c r="D112" s="1101">
        <f>SUM('Echanges mensuels - EUROSTAT'!B139,'Echanges mensuels - EUROSTAT'!D139,'Echanges mensuels - EUROSTAT'!F139,'Echanges mensuels - EUROSTAT'!H139,'Echanges mensuels - EUROSTAT'!J139,'Echanges mensuels - EUROSTAT'!L139,'Echanges mensuels - EUROSTAT'!N139,'Echanges mensuels - EUROSTAT'!P139,'Echanges mensuels - EUROSTAT'!R139,'Echanges mensuels - EUROSTAT'!T139,'Echanges mensuels - EUROSTAT'!V139,'Echanges mensuels - EUROSTAT'!X139)/10^4</f>
        <v/>
      </c>
      <c r="E112" s="1101">
        <f>SUM('Echanges mensuels - EUROSTAT'!C139,'Echanges mensuels - EUROSTAT'!E139,'Echanges mensuels - EUROSTAT'!G139,'Echanges mensuels - EUROSTAT'!I139,'Echanges mensuels - EUROSTAT'!K139,'Echanges mensuels - EUROSTAT'!M139,'Echanges mensuels - EUROSTAT'!O139,'Echanges mensuels - EUROSTAT'!Q139,'Echanges mensuels - EUROSTAT'!S139,'Echanges mensuels - EUROSTAT'!U139,'Echanges mensuels - EUROSTAT'!W139,'Echanges mensuels - EUROSTAT'!Y139)/10^4</f>
        <v/>
      </c>
      <c r="F112" s="1101">
        <f>SUM('Echanges mensuels - EUROSTAT'!Z139,'Echanges mensuels - EUROSTAT'!AB139,'Echanges mensuels - EUROSTAT'!AD139,'Echanges mensuels - EUROSTAT'!AF139,'Echanges mensuels - EUROSTAT'!AH139,'Echanges mensuels - EUROSTAT'!AJ139,'Echanges mensuels - EUROSTAT'!AL139,'Echanges mensuels - EUROSTAT'!AN139,'Echanges mensuels - EUROSTAT'!AP139,'Echanges mensuels - EUROSTAT'!AR139,'Echanges mensuels - EUROSTAT'!AT139,'Echanges mensuels - EUROSTAT'!AV139)/10^4</f>
        <v/>
      </c>
      <c r="G112" s="1101">
        <f>SUM('Echanges mensuels - EUROSTAT'!AA139,'Echanges mensuels - EUROSTAT'!AC139,'Echanges mensuels - EUROSTAT'!AE139,'Echanges mensuels - EUROSTAT'!AG139,'Echanges mensuels - EUROSTAT'!AI139,'Echanges mensuels - EUROSTAT'!AK139,'Echanges mensuels - EUROSTAT'!AM139,'Echanges mensuels - EUROSTAT'!AO139,'Echanges mensuels - EUROSTAT'!AQ139,'Echanges mensuels - EUROSTAT'!AS139,'Echanges mensuels - EUROSTAT'!AU139,'Echanges mensuels - EUROSTAT'!AW139)/10^4</f>
        <v/>
      </c>
      <c r="H112" s="1101">
        <f>SUM('Echanges mensuels - EUROSTAT'!AX139,'Echanges mensuels - EUROSTAT'!AZ139,'Echanges mensuels - EUROSTAT'!BB139,'Echanges mensuels - EUROSTAT'!BD139,'Echanges mensuels - EUROSTAT'!BF139,'Echanges mensuels - EUROSTAT'!BH139,'Echanges mensuels - EUROSTAT'!BJ139,'Echanges mensuels - EUROSTAT'!BL139,'Echanges mensuels - EUROSTAT'!BN139,'Echanges mensuels - EUROSTAT'!BP139,'Echanges mensuels - EUROSTAT'!BR139,'Echanges mensuels - EUROSTAT'!BT139)/10^4</f>
        <v/>
      </c>
      <c r="I112" s="1101">
        <f>SUM('Echanges mensuels - EUROSTAT'!AY139,'Echanges mensuels - EUROSTAT'!BA139,'Echanges mensuels - EUROSTAT'!BC139,'Echanges mensuels - EUROSTAT'!BE139,'Echanges mensuels - EUROSTAT'!BG139,'Echanges mensuels - EUROSTAT'!BI139,'Echanges mensuels - EUROSTAT'!BK139,'Echanges mensuels - EUROSTAT'!BM139,'Echanges mensuels - EUROSTAT'!BO139,'Echanges mensuels - EUROSTAT'!BQ139,'Echanges mensuels - EUROSTAT'!BS139,'Echanges mensuels - EUROSTAT'!BU139)/10^4</f>
        <v/>
      </c>
      <c r="J112" s="1097">
        <f>'Echanges annuels - EUROSTAT'!C160/10^4</f>
        <v/>
      </c>
      <c r="K112" s="1097">
        <f>'Echanges annuels - EUROSTAT'!D160/10^4</f>
        <v/>
      </c>
      <c r="L112" s="1097">
        <f>'Echanges annuels - EUROSTAT'!E160/10^4</f>
        <v/>
      </c>
      <c r="M112" s="1097">
        <f>'Echanges annuels - EUROSTAT'!F160/10^4</f>
        <v/>
      </c>
      <c r="N112" s="1097">
        <f>'Echanges annuels - EUROSTAT'!G160/10^4</f>
        <v/>
      </c>
      <c r="O112" s="1097">
        <f>'Echanges annuels - EUROSTAT'!H160/10^4</f>
        <v/>
      </c>
    </row>
    <row r="113">
      <c r="C113">
        <f>'Echanges mensuels - EUROSTAT'!A140</f>
        <v/>
      </c>
      <c r="D113" s="1101">
        <f>SUM('Echanges mensuels - EUROSTAT'!B140,'Echanges mensuels - EUROSTAT'!D140,'Echanges mensuels - EUROSTAT'!F140,'Echanges mensuels - EUROSTAT'!H140,'Echanges mensuels - EUROSTAT'!J140,'Echanges mensuels - EUROSTAT'!L140,'Echanges mensuels - EUROSTAT'!N140,'Echanges mensuels - EUROSTAT'!P140,'Echanges mensuels - EUROSTAT'!R140,'Echanges mensuels - EUROSTAT'!T140,'Echanges mensuels - EUROSTAT'!V140,'Echanges mensuels - EUROSTAT'!X140)/10^4</f>
        <v/>
      </c>
      <c r="E113" s="1101">
        <f>SUM('Echanges mensuels - EUROSTAT'!C140,'Echanges mensuels - EUROSTAT'!E140,'Echanges mensuels - EUROSTAT'!G140,'Echanges mensuels - EUROSTAT'!I140,'Echanges mensuels - EUROSTAT'!K140,'Echanges mensuels - EUROSTAT'!M140,'Echanges mensuels - EUROSTAT'!O140,'Echanges mensuels - EUROSTAT'!Q140,'Echanges mensuels - EUROSTAT'!S140,'Echanges mensuels - EUROSTAT'!U140,'Echanges mensuels - EUROSTAT'!W140,'Echanges mensuels - EUROSTAT'!Y140)/10^4</f>
        <v/>
      </c>
      <c r="F113" s="1101">
        <f>SUM('Echanges mensuels - EUROSTAT'!Z140,'Echanges mensuels - EUROSTAT'!AB140,'Echanges mensuels - EUROSTAT'!AD140,'Echanges mensuels - EUROSTAT'!AF140,'Echanges mensuels - EUROSTAT'!AH140,'Echanges mensuels - EUROSTAT'!AJ140,'Echanges mensuels - EUROSTAT'!AL140,'Echanges mensuels - EUROSTAT'!AN140,'Echanges mensuels - EUROSTAT'!AP140,'Echanges mensuels - EUROSTAT'!AR140,'Echanges mensuels - EUROSTAT'!AT140,'Echanges mensuels - EUROSTAT'!AV140)/10^4</f>
        <v/>
      </c>
      <c r="G113" s="1101">
        <f>SUM('Echanges mensuels - EUROSTAT'!AA140,'Echanges mensuels - EUROSTAT'!AC140,'Echanges mensuels - EUROSTAT'!AE140,'Echanges mensuels - EUROSTAT'!AG140,'Echanges mensuels - EUROSTAT'!AI140,'Echanges mensuels - EUROSTAT'!AK140,'Echanges mensuels - EUROSTAT'!AM140,'Echanges mensuels - EUROSTAT'!AO140,'Echanges mensuels - EUROSTAT'!AQ140,'Echanges mensuels - EUROSTAT'!AS140,'Echanges mensuels - EUROSTAT'!AU140,'Echanges mensuels - EUROSTAT'!AW140)/10^4</f>
        <v/>
      </c>
      <c r="H113" s="1101">
        <f>SUM('Echanges mensuels - EUROSTAT'!AX140,'Echanges mensuels - EUROSTAT'!AZ140,'Echanges mensuels - EUROSTAT'!BB140,'Echanges mensuels - EUROSTAT'!BD140,'Echanges mensuels - EUROSTAT'!BF140,'Echanges mensuels - EUROSTAT'!BH140,'Echanges mensuels - EUROSTAT'!BJ140,'Echanges mensuels - EUROSTAT'!BL140,'Echanges mensuels - EUROSTAT'!BN140,'Echanges mensuels - EUROSTAT'!BP140,'Echanges mensuels - EUROSTAT'!BR140,'Echanges mensuels - EUROSTAT'!BT140)/10^4</f>
        <v/>
      </c>
      <c r="I113" s="1101">
        <f>SUM('Echanges mensuels - EUROSTAT'!AY140,'Echanges mensuels - EUROSTAT'!BA140,'Echanges mensuels - EUROSTAT'!BC140,'Echanges mensuels - EUROSTAT'!BE140,'Echanges mensuels - EUROSTAT'!BG140,'Echanges mensuels - EUROSTAT'!BI140,'Echanges mensuels - EUROSTAT'!BK140,'Echanges mensuels - EUROSTAT'!BM140,'Echanges mensuels - EUROSTAT'!BO140,'Echanges mensuels - EUROSTAT'!BQ140,'Echanges mensuels - EUROSTAT'!BS140,'Echanges mensuels - EUROSTAT'!BU140)/10^4</f>
        <v/>
      </c>
      <c r="J113" s="1097">
        <f>'Echanges annuels - EUROSTAT'!C161/10^4</f>
        <v/>
      </c>
      <c r="K113" s="1097">
        <f>'Echanges annuels - EUROSTAT'!D161/10^4</f>
        <v/>
      </c>
      <c r="L113" s="1097">
        <f>'Echanges annuels - EUROSTAT'!E161/10^4</f>
        <v/>
      </c>
      <c r="M113" s="1097">
        <f>'Echanges annuels - EUROSTAT'!F161/10^4</f>
        <v/>
      </c>
      <c r="N113" s="1097">
        <f>'Echanges annuels - EUROSTAT'!G161/10^4</f>
        <v/>
      </c>
      <c r="O113" s="1097">
        <f>'Echanges annuels - EUROSTAT'!H161/10^4</f>
        <v/>
      </c>
    </row>
    <row r="114">
      <c r="C114">
        <f>'Echanges mensuels - EUROSTAT'!A141</f>
        <v/>
      </c>
      <c r="D114" s="1101">
        <f>SUM('Echanges mensuels - EUROSTAT'!B141,'Echanges mensuels - EUROSTAT'!D141,'Echanges mensuels - EUROSTAT'!F141,'Echanges mensuels - EUROSTAT'!H141,'Echanges mensuels - EUROSTAT'!J141,'Echanges mensuels - EUROSTAT'!L141,'Echanges mensuels - EUROSTAT'!N141,'Echanges mensuels - EUROSTAT'!P141,'Echanges mensuels - EUROSTAT'!R141,'Echanges mensuels - EUROSTAT'!T141,'Echanges mensuels - EUROSTAT'!V141,'Echanges mensuels - EUROSTAT'!X141)/10^4</f>
        <v/>
      </c>
      <c r="E114" s="1101">
        <f>SUM('Echanges mensuels - EUROSTAT'!C141,'Echanges mensuels - EUROSTAT'!E141,'Echanges mensuels - EUROSTAT'!G141,'Echanges mensuels - EUROSTAT'!I141,'Echanges mensuels - EUROSTAT'!K141,'Echanges mensuels - EUROSTAT'!M141,'Echanges mensuels - EUROSTAT'!O141,'Echanges mensuels - EUROSTAT'!Q141,'Echanges mensuels - EUROSTAT'!S141,'Echanges mensuels - EUROSTAT'!U141,'Echanges mensuels - EUROSTAT'!W141,'Echanges mensuels - EUROSTAT'!Y141)/10^4</f>
        <v/>
      </c>
      <c r="F114" s="1101">
        <f>SUM('Echanges mensuels - EUROSTAT'!Z141,'Echanges mensuels - EUROSTAT'!AB141,'Echanges mensuels - EUROSTAT'!AD141,'Echanges mensuels - EUROSTAT'!AF141,'Echanges mensuels - EUROSTAT'!AH141,'Echanges mensuels - EUROSTAT'!AJ141,'Echanges mensuels - EUROSTAT'!AL141,'Echanges mensuels - EUROSTAT'!AN141,'Echanges mensuels - EUROSTAT'!AP141,'Echanges mensuels - EUROSTAT'!AR141,'Echanges mensuels - EUROSTAT'!AT141,'Echanges mensuels - EUROSTAT'!AV141)/10^4</f>
        <v/>
      </c>
      <c r="G114" s="1101">
        <f>SUM('Echanges mensuels - EUROSTAT'!AA141,'Echanges mensuels - EUROSTAT'!AC141,'Echanges mensuels - EUROSTAT'!AE141,'Echanges mensuels - EUROSTAT'!AG141,'Echanges mensuels - EUROSTAT'!AI141,'Echanges mensuels - EUROSTAT'!AK141,'Echanges mensuels - EUROSTAT'!AM141,'Echanges mensuels - EUROSTAT'!AO141,'Echanges mensuels - EUROSTAT'!AQ141,'Echanges mensuels - EUROSTAT'!AS141,'Echanges mensuels - EUROSTAT'!AU141,'Echanges mensuels - EUROSTAT'!AW141)/10^4</f>
        <v/>
      </c>
      <c r="H114" s="1101">
        <f>SUM('Echanges mensuels - EUROSTAT'!AX141,'Echanges mensuels - EUROSTAT'!AZ141,'Echanges mensuels - EUROSTAT'!BB141,'Echanges mensuels - EUROSTAT'!BD141,'Echanges mensuels - EUROSTAT'!BF141,'Echanges mensuels - EUROSTAT'!BH141,'Echanges mensuels - EUROSTAT'!BJ141,'Echanges mensuels - EUROSTAT'!BL141,'Echanges mensuels - EUROSTAT'!BN141,'Echanges mensuels - EUROSTAT'!BP141,'Echanges mensuels - EUROSTAT'!BR141,'Echanges mensuels - EUROSTAT'!BT141)/10^4</f>
        <v/>
      </c>
      <c r="I114" s="1101">
        <f>SUM('Echanges mensuels - EUROSTAT'!AY141,'Echanges mensuels - EUROSTAT'!BA141,'Echanges mensuels - EUROSTAT'!BC141,'Echanges mensuels - EUROSTAT'!BE141,'Echanges mensuels - EUROSTAT'!BG141,'Echanges mensuels - EUROSTAT'!BI141,'Echanges mensuels - EUROSTAT'!BK141,'Echanges mensuels - EUROSTAT'!BM141,'Echanges mensuels - EUROSTAT'!BO141,'Echanges mensuels - EUROSTAT'!BQ141,'Echanges mensuels - EUROSTAT'!BS141,'Echanges mensuels - EUROSTAT'!BU141)/10^4</f>
        <v/>
      </c>
      <c r="J114" s="1097">
        <f>'Echanges annuels - EUROSTAT'!C162/10^4</f>
        <v/>
      </c>
      <c r="K114" s="1097">
        <f>'Echanges annuels - EUROSTAT'!D162/10^4</f>
        <v/>
      </c>
      <c r="L114" s="1097">
        <f>'Echanges annuels - EUROSTAT'!E162/10^4</f>
        <v/>
      </c>
      <c r="M114" s="1097">
        <f>'Echanges annuels - EUROSTAT'!F162/10^4</f>
        <v/>
      </c>
      <c r="N114" s="1097">
        <f>'Echanges annuels - EUROSTAT'!G162/10^4</f>
        <v/>
      </c>
      <c r="O114" s="1097">
        <f>'Echanges annuels - EUROSTAT'!H162/10^4</f>
        <v/>
      </c>
    </row>
    <row r="115">
      <c r="C115">
        <f>'Echanges mensuels - EUROSTAT'!A142</f>
        <v/>
      </c>
      <c r="D115" s="1101">
        <f>SUM('Echanges mensuels - EUROSTAT'!B142,'Echanges mensuels - EUROSTAT'!D142,'Echanges mensuels - EUROSTAT'!F142,'Echanges mensuels - EUROSTAT'!H142,'Echanges mensuels - EUROSTAT'!J142,'Echanges mensuels - EUROSTAT'!L142,'Echanges mensuels - EUROSTAT'!N142,'Echanges mensuels - EUROSTAT'!P142,'Echanges mensuels - EUROSTAT'!R142,'Echanges mensuels - EUROSTAT'!T142,'Echanges mensuels - EUROSTAT'!V142,'Echanges mensuels - EUROSTAT'!X142)/10^4</f>
        <v/>
      </c>
      <c r="E115" s="1101">
        <f>SUM('Echanges mensuels - EUROSTAT'!C142,'Echanges mensuels - EUROSTAT'!E142,'Echanges mensuels - EUROSTAT'!G142,'Echanges mensuels - EUROSTAT'!I142,'Echanges mensuels - EUROSTAT'!K142,'Echanges mensuels - EUROSTAT'!M142,'Echanges mensuels - EUROSTAT'!O142,'Echanges mensuels - EUROSTAT'!Q142,'Echanges mensuels - EUROSTAT'!S142,'Echanges mensuels - EUROSTAT'!U142,'Echanges mensuels - EUROSTAT'!W142,'Echanges mensuels - EUROSTAT'!Y142)/10^4</f>
        <v/>
      </c>
      <c r="F115" s="1101">
        <f>SUM('Echanges mensuels - EUROSTAT'!Z142,'Echanges mensuels - EUROSTAT'!AB142,'Echanges mensuels - EUROSTAT'!AD142,'Echanges mensuels - EUROSTAT'!AF142,'Echanges mensuels - EUROSTAT'!AH142,'Echanges mensuels - EUROSTAT'!AJ142,'Echanges mensuels - EUROSTAT'!AL142,'Echanges mensuels - EUROSTAT'!AN142,'Echanges mensuels - EUROSTAT'!AP142,'Echanges mensuels - EUROSTAT'!AR142,'Echanges mensuels - EUROSTAT'!AT142,'Echanges mensuels - EUROSTAT'!AV142)/10^4</f>
        <v/>
      </c>
      <c r="G115" s="1101">
        <f>SUM('Echanges mensuels - EUROSTAT'!AA142,'Echanges mensuels - EUROSTAT'!AC142,'Echanges mensuels - EUROSTAT'!AE142,'Echanges mensuels - EUROSTAT'!AG142,'Echanges mensuels - EUROSTAT'!AI142,'Echanges mensuels - EUROSTAT'!AK142,'Echanges mensuels - EUROSTAT'!AM142,'Echanges mensuels - EUROSTAT'!AO142,'Echanges mensuels - EUROSTAT'!AQ142,'Echanges mensuels - EUROSTAT'!AS142,'Echanges mensuels - EUROSTAT'!AU142,'Echanges mensuels - EUROSTAT'!AW142)/10^4</f>
        <v/>
      </c>
      <c r="H115" s="1101">
        <f>SUM('Echanges mensuels - EUROSTAT'!AX142,'Echanges mensuels - EUROSTAT'!AZ142,'Echanges mensuels - EUROSTAT'!BB142,'Echanges mensuels - EUROSTAT'!BD142,'Echanges mensuels - EUROSTAT'!BF142,'Echanges mensuels - EUROSTAT'!BH142,'Echanges mensuels - EUROSTAT'!BJ142,'Echanges mensuels - EUROSTAT'!BL142,'Echanges mensuels - EUROSTAT'!BN142,'Echanges mensuels - EUROSTAT'!BP142,'Echanges mensuels - EUROSTAT'!BR142,'Echanges mensuels - EUROSTAT'!BT142)/10^4</f>
        <v/>
      </c>
      <c r="I115" s="1101">
        <f>SUM('Echanges mensuels - EUROSTAT'!AY142,'Echanges mensuels - EUROSTAT'!BA142,'Echanges mensuels - EUROSTAT'!BC142,'Echanges mensuels - EUROSTAT'!BE142,'Echanges mensuels - EUROSTAT'!BG142,'Echanges mensuels - EUROSTAT'!BI142,'Echanges mensuels - EUROSTAT'!BK142,'Echanges mensuels - EUROSTAT'!BM142,'Echanges mensuels - EUROSTAT'!BO142,'Echanges mensuels - EUROSTAT'!BQ142,'Echanges mensuels - EUROSTAT'!BS142,'Echanges mensuels - EUROSTAT'!BU142)/10^4</f>
        <v/>
      </c>
      <c r="J115" s="1097">
        <f>'Echanges annuels - EUROSTAT'!C163/10^4</f>
        <v/>
      </c>
      <c r="K115" s="1097">
        <f>'Echanges annuels - EUROSTAT'!D163/10^4</f>
        <v/>
      </c>
      <c r="L115" s="1097">
        <f>'Echanges annuels - EUROSTAT'!E163/10^4</f>
        <v/>
      </c>
      <c r="M115" s="1097">
        <f>'Echanges annuels - EUROSTAT'!F163/10^4</f>
        <v/>
      </c>
      <c r="N115" s="1097">
        <f>'Echanges annuels - EUROSTAT'!G163/10^4</f>
        <v/>
      </c>
      <c r="O115" s="1097">
        <f>'Echanges annuels - EUROSTAT'!H163/10^4</f>
        <v/>
      </c>
    </row>
    <row r="116">
      <c r="C116">
        <f>'Echanges mensuels - EUROSTAT'!A143</f>
        <v/>
      </c>
      <c r="D116" s="1101">
        <f>SUM('Echanges mensuels - EUROSTAT'!B143,'Echanges mensuels - EUROSTAT'!D143,'Echanges mensuels - EUROSTAT'!F143,'Echanges mensuels - EUROSTAT'!H143,'Echanges mensuels - EUROSTAT'!J143,'Echanges mensuels - EUROSTAT'!L143,'Echanges mensuels - EUROSTAT'!N143,'Echanges mensuels - EUROSTAT'!P143,'Echanges mensuels - EUROSTAT'!R143,'Echanges mensuels - EUROSTAT'!T143,'Echanges mensuels - EUROSTAT'!V143,'Echanges mensuels - EUROSTAT'!X143)/10^4</f>
        <v/>
      </c>
      <c r="E116" s="1101">
        <f>SUM('Echanges mensuels - EUROSTAT'!C143,'Echanges mensuels - EUROSTAT'!E143,'Echanges mensuels - EUROSTAT'!G143,'Echanges mensuels - EUROSTAT'!I143,'Echanges mensuels - EUROSTAT'!K143,'Echanges mensuels - EUROSTAT'!M143,'Echanges mensuels - EUROSTAT'!O143,'Echanges mensuels - EUROSTAT'!Q143,'Echanges mensuels - EUROSTAT'!S143,'Echanges mensuels - EUROSTAT'!U143,'Echanges mensuels - EUROSTAT'!W143,'Echanges mensuels - EUROSTAT'!Y143)/10^4</f>
        <v/>
      </c>
      <c r="F116" s="1101">
        <f>SUM('Echanges mensuels - EUROSTAT'!Z143,'Echanges mensuels - EUROSTAT'!AB143,'Echanges mensuels - EUROSTAT'!AD143,'Echanges mensuels - EUROSTAT'!AF143,'Echanges mensuels - EUROSTAT'!AH143,'Echanges mensuels - EUROSTAT'!AJ143,'Echanges mensuels - EUROSTAT'!AL143,'Echanges mensuels - EUROSTAT'!AN143,'Echanges mensuels - EUROSTAT'!AP143,'Echanges mensuels - EUROSTAT'!AR143,'Echanges mensuels - EUROSTAT'!AT143,'Echanges mensuels - EUROSTAT'!AV143)/10^4</f>
        <v/>
      </c>
      <c r="G116" s="1101">
        <f>SUM('Echanges mensuels - EUROSTAT'!AA143,'Echanges mensuels - EUROSTAT'!AC143,'Echanges mensuels - EUROSTAT'!AE143,'Echanges mensuels - EUROSTAT'!AG143,'Echanges mensuels - EUROSTAT'!AI143,'Echanges mensuels - EUROSTAT'!AK143,'Echanges mensuels - EUROSTAT'!AM143,'Echanges mensuels - EUROSTAT'!AO143,'Echanges mensuels - EUROSTAT'!AQ143,'Echanges mensuels - EUROSTAT'!AS143,'Echanges mensuels - EUROSTAT'!AU143,'Echanges mensuels - EUROSTAT'!AW143)/10^4</f>
        <v/>
      </c>
      <c r="H116" s="1101">
        <f>SUM('Echanges mensuels - EUROSTAT'!AX143,'Echanges mensuels - EUROSTAT'!AZ143,'Echanges mensuels - EUROSTAT'!BB143,'Echanges mensuels - EUROSTAT'!BD143,'Echanges mensuels - EUROSTAT'!BF143,'Echanges mensuels - EUROSTAT'!BH143,'Echanges mensuels - EUROSTAT'!BJ143,'Echanges mensuels - EUROSTAT'!BL143,'Echanges mensuels - EUROSTAT'!BN143,'Echanges mensuels - EUROSTAT'!BP143,'Echanges mensuels - EUROSTAT'!BR143,'Echanges mensuels - EUROSTAT'!BT143)/10^4</f>
        <v/>
      </c>
      <c r="I116" s="1101">
        <f>SUM('Echanges mensuels - EUROSTAT'!AY143,'Echanges mensuels - EUROSTAT'!BA143,'Echanges mensuels - EUROSTAT'!BC143,'Echanges mensuels - EUROSTAT'!BE143,'Echanges mensuels - EUROSTAT'!BG143,'Echanges mensuels - EUROSTAT'!BI143,'Echanges mensuels - EUROSTAT'!BK143,'Echanges mensuels - EUROSTAT'!BM143,'Echanges mensuels - EUROSTAT'!BO143,'Echanges mensuels - EUROSTAT'!BQ143,'Echanges mensuels - EUROSTAT'!BS143,'Echanges mensuels - EUROSTAT'!BU143)/10^4</f>
        <v/>
      </c>
      <c r="J116" s="1097">
        <f>'Echanges annuels - EUROSTAT'!C164/10^4</f>
        <v/>
      </c>
      <c r="K116" s="1097">
        <f>'Echanges annuels - EUROSTAT'!D164/10^4</f>
        <v/>
      </c>
      <c r="L116" s="1097">
        <f>'Echanges annuels - EUROSTAT'!E164/10^4</f>
        <v/>
      </c>
      <c r="M116" s="1097">
        <f>'Echanges annuels - EUROSTAT'!F164/10^4</f>
        <v/>
      </c>
      <c r="N116" s="1097">
        <f>'Echanges annuels - EUROSTAT'!G164/10^4</f>
        <v/>
      </c>
      <c r="O116" s="1097">
        <f>'Echanges annuels - EUROSTAT'!H164/10^4</f>
        <v/>
      </c>
    </row>
    <row r="117">
      <c r="C117">
        <f>'Echanges mensuels - EUROSTAT'!A144</f>
        <v/>
      </c>
      <c r="D117" s="1101">
        <f>SUM('Echanges mensuels - EUROSTAT'!B144,'Echanges mensuels - EUROSTAT'!D144,'Echanges mensuels - EUROSTAT'!F144,'Echanges mensuels - EUROSTAT'!H144,'Echanges mensuels - EUROSTAT'!J144,'Echanges mensuels - EUROSTAT'!L144,'Echanges mensuels - EUROSTAT'!N144,'Echanges mensuels - EUROSTAT'!P144,'Echanges mensuels - EUROSTAT'!R144,'Echanges mensuels - EUROSTAT'!T144,'Echanges mensuels - EUROSTAT'!V144,'Echanges mensuels - EUROSTAT'!X144)/10^4</f>
        <v/>
      </c>
      <c r="E117" s="1101">
        <f>SUM('Echanges mensuels - EUROSTAT'!C144,'Echanges mensuels - EUROSTAT'!E144,'Echanges mensuels - EUROSTAT'!G144,'Echanges mensuels - EUROSTAT'!I144,'Echanges mensuels - EUROSTAT'!K144,'Echanges mensuels - EUROSTAT'!M144,'Echanges mensuels - EUROSTAT'!O144,'Echanges mensuels - EUROSTAT'!Q144,'Echanges mensuels - EUROSTAT'!S144,'Echanges mensuels - EUROSTAT'!U144,'Echanges mensuels - EUROSTAT'!W144,'Echanges mensuels - EUROSTAT'!Y144)/10^4</f>
        <v/>
      </c>
      <c r="F117" s="1101">
        <f>SUM('Echanges mensuels - EUROSTAT'!Z144,'Echanges mensuels - EUROSTAT'!AB144,'Echanges mensuels - EUROSTAT'!AD144,'Echanges mensuels - EUROSTAT'!AF144,'Echanges mensuels - EUROSTAT'!AH144,'Echanges mensuels - EUROSTAT'!AJ144,'Echanges mensuels - EUROSTAT'!AL144,'Echanges mensuels - EUROSTAT'!AN144,'Echanges mensuels - EUROSTAT'!AP144,'Echanges mensuels - EUROSTAT'!AR144,'Echanges mensuels - EUROSTAT'!AT144,'Echanges mensuels - EUROSTAT'!AV144)/10^4</f>
        <v/>
      </c>
      <c r="G117" s="1101">
        <f>SUM('Echanges mensuels - EUROSTAT'!AA144,'Echanges mensuels - EUROSTAT'!AC144,'Echanges mensuels - EUROSTAT'!AE144,'Echanges mensuels - EUROSTAT'!AG144,'Echanges mensuels - EUROSTAT'!AI144,'Echanges mensuels - EUROSTAT'!AK144,'Echanges mensuels - EUROSTAT'!AM144,'Echanges mensuels - EUROSTAT'!AO144,'Echanges mensuels - EUROSTAT'!AQ144,'Echanges mensuels - EUROSTAT'!AS144,'Echanges mensuels - EUROSTAT'!AU144,'Echanges mensuels - EUROSTAT'!AW144)/10^4</f>
        <v/>
      </c>
      <c r="H117" s="1101">
        <f>SUM('Echanges mensuels - EUROSTAT'!AX144,'Echanges mensuels - EUROSTAT'!AZ144,'Echanges mensuels - EUROSTAT'!BB144,'Echanges mensuels - EUROSTAT'!BD144,'Echanges mensuels - EUROSTAT'!BF144,'Echanges mensuels - EUROSTAT'!BH144,'Echanges mensuels - EUROSTAT'!BJ144,'Echanges mensuels - EUROSTAT'!BL144,'Echanges mensuels - EUROSTAT'!BN144,'Echanges mensuels - EUROSTAT'!BP144,'Echanges mensuels - EUROSTAT'!BR144,'Echanges mensuels - EUROSTAT'!BT144)/10^4</f>
        <v/>
      </c>
      <c r="I117" s="1101">
        <f>SUM('Echanges mensuels - EUROSTAT'!AY144,'Echanges mensuels - EUROSTAT'!BA144,'Echanges mensuels - EUROSTAT'!BC144,'Echanges mensuels - EUROSTAT'!BE144,'Echanges mensuels - EUROSTAT'!BG144,'Echanges mensuels - EUROSTAT'!BI144,'Echanges mensuels - EUROSTAT'!BK144,'Echanges mensuels - EUROSTAT'!BM144,'Echanges mensuels - EUROSTAT'!BO144,'Echanges mensuels - EUROSTAT'!BQ144,'Echanges mensuels - EUROSTAT'!BS144,'Echanges mensuels - EUROSTAT'!BU144)/10^4</f>
        <v/>
      </c>
      <c r="J117" s="1097">
        <f>'Echanges annuels - EUROSTAT'!C165/10^4</f>
        <v/>
      </c>
      <c r="K117" s="1097">
        <f>'Echanges annuels - EUROSTAT'!D165/10^4</f>
        <v/>
      </c>
      <c r="L117" s="1097">
        <f>'Echanges annuels - EUROSTAT'!E165/10^4</f>
        <v/>
      </c>
      <c r="M117" s="1097">
        <f>'Echanges annuels - EUROSTAT'!F165/10^4</f>
        <v/>
      </c>
      <c r="N117" s="1097">
        <f>'Echanges annuels - EUROSTAT'!G165/10^4</f>
        <v/>
      </c>
      <c r="O117" s="1097">
        <f>'Echanges annuels - EUROSTAT'!H165/10^4</f>
        <v/>
      </c>
    </row>
    <row r="118">
      <c r="C118">
        <f>'Echanges mensuels - EUROSTAT'!A145</f>
        <v/>
      </c>
      <c r="D118" s="1101">
        <f>SUM('Echanges mensuels - EUROSTAT'!B145,'Echanges mensuels - EUROSTAT'!D145,'Echanges mensuels - EUROSTAT'!F145,'Echanges mensuels - EUROSTAT'!H145,'Echanges mensuels - EUROSTAT'!J145,'Echanges mensuels - EUROSTAT'!L145,'Echanges mensuels - EUROSTAT'!N145,'Echanges mensuels - EUROSTAT'!P145,'Echanges mensuels - EUROSTAT'!R145,'Echanges mensuels - EUROSTAT'!T145,'Echanges mensuels - EUROSTAT'!V145,'Echanges mensuels - EUROSTAT'!X145)/10^4</f>
        <v/>
      </c>
      <c r="E118" s="1101">
        <f>SUM('Echanges mensuels - EUROSTAT'!C145,'Echanges mensuels - EUROSTAT'!E145,'Echanges mensuels - EUROSTAT'!G145,'Echanges mensuels - EUROSTAT'!I145,'Echanges mensuels - EUROSTAT'!K145,'Echanges mensuels - EUROSTAT'!M145,'Echanges mensuels - EUROSTAT'!O145,'Echanges mensuels - EUROSTAT'!Q145,'Echanges mensuels - EUROSTAT'!S145,'Echanges mensuels - EUROSTAT'!U145,'Echanges mensuels - EUROSTAT'!W145,'Echanges mensuels - EUROSTAT'!Y145)/10^4</f>
        <v/>
      </c>
      <c r="F118" s="1101">
        <f>SUM('Echanges mensuels - EUROSTAT'!Z145,'Echanges mensuels - EUROSTAT'!AB145,'Echanges mensuels - EUROSTAT'!AD145,'Echanges mensuels - EUROSTAT'!AF145,'Echanges mensuels - EUROSTAT'!AH145,'Echanges mensuels - EUROSTAT'!AJ145,'Echanges mensuels - EUROSTAT'!AL145,'Echanges mensuels - EUROSTAT'!AN145,'Echanges mensuels - EUROSTAT'!AP145,'Echanges mensuels - EUROSTAT'!AR145,'Echanges mensuels - EUROSTAT'!AT145,'Echanges mensuels - EUROSTAT'!AV145)/10^4</f>
        <v/>
      </c>
      <c r="G118" s="1101">
        <f>SUM('Echanges mensuels - EUROSTAT'!AA145,'Echanges mensuels - EUROSTAT'!AC145,'Echanges mensuels - EUROSTAT'!AE145,'Echanges mensuels - EUROSTAT'!AG145,'Echanges mensuels - EUROSTAT'!AI145,'Echanges mensuels - EUROSTAT'!AK145,'Echanges mensuels - EUROSTAT'!AM145,'Echanges mensuels - EUROSTAT'!AO145,'Echanges mensuels - EUROSTAT'!AQ145,'Echanges mensuels - EUROSTAT'!AS145,'Echanges mensuels - EUROSTAT'!AU145,'Echanges mensuels - EUROSTAT'!AW145)/10^4</f>
        <v/>
      </c>
      <c r="H118" s="1101">
        <f>SUM('Echanges mensuels - EUROSTAT'!AX145,'Echanges mensuels - EUROSTAT'!AZ145,'Echanges mensuels - EUROSTAT'!BB145,'Echanges mensuels - EUROSTAT'!BD145,'Echanges mensuels - EUROSTAT'!BF145,'Echanges mensuels - EUROSTAT'!BH145,'Echanges mensuels - EUROSTAT'!BJ145,'Echanges mensuels - EUROSTAT'!BL145,'Echanges mensuels - EUROSTAT'!BN145,'Echanges mensuels - EUROSTAT'!BP145,'Echanges mensuels - EUROSTAT'!BR145,'Echanges mensuels - EUROSTAT'!BT145)/10^4</f>
        <v/>
      </c>
      <c r="I118" s="1101">
        <f>SUM('Echanges mensuels - EUROSTAT'!AY145,'Echanges mensuels - EUROSTAT'!BA145,'Echanges mensuels - EUROSTAT'!BC145,'Echanges mensuels - EUROSTAT'!BE145,'Echanges mensuels - EUROSTAT'!BG145,'Echanges mensuels - EUROSTAT'!BI145,'Echanges mensuels - EUROSTAT'!BK145,'Echanges mensuels - EUROSTAT'!BM145,'Echanges mensuels - EUROSTAT'!BO145,'Echanges mensuels - EUROSTAT'!BQ145,'Echanges mensuels - EUROSTAT'!BS145,'Echanges mensuels - EUROSTAT'!BU145)/10^4</f>
        <v/>
      </c>
      <c r="J118" s="1097">
        <f>'Echanges annuels - EUROSTAT'!C166/10^4</f>
        <v/>
      </c>
      <c r="K118" s="1097">
        <f>'Echanges annuels - EUROSTAT'!D166/10^4</f>
        <v/>
      </c>
      <c r="L118" s="1097">
        <f>'Echanges annuels - EUROSTAT'!E166/10^4</f>
        <v/>
      </c>
      <c r="M118" s="1097">
        <f>'Echanges annuels - EUROSTAT'!F166/10^4</f>
        <v/>
      </c>
      <c r="N118" s="1097">
        <f>'Echanges annuels - EUROSTAT'!G166/10^4</f>
        <v/>
      </c>
      <c r="O118" s="1097">
        <f>'Echanges annuels - EUROSTAT'!H166/10^4</f>
        <v/>
      </c>
    </row>
    <row r="119">
      <c r="C119">
        <f>'Echanges mensuels - EUROSTAT'!A146</f>
        <v/>
      </c>
      <c r="D119" s="1101">
        <f>SUM('Echanges mensuels - EUROSTAT'!B146,'Echanges mensuels - EUROSTAT'!D146,'Echanges mensuels - EUROSTAT'!F146,'Echanges mensuels - EUROSTAT'!H146,'Echanges mensuels - EUROSTAT'!J146,'Echanges mensuels - EUROSTAT'!L146,'Echanges mensuels - EUROSTAT'!N146,'Echanges mensuels - EUROSTAT'!P146,'Echanges mensuels - EUROSTAT'!R146,'Echanges mensuels - EUROSTAT'!T146,'Echanges mensuels - EUROSTAT'!V146,'Echanges mensuels - EUROSTAT'!X146)/10^4</f>
        <v/>
      </c>
      <c r="E119" s="1101">
        <f>SUM('Echanges mensuels - EUROSTAT'!C146,'Echanges mensuels - EUROSTAT'!E146,'Echanges mensuels - EUROSTAT'!G146,'Echanges mensuels - EUROSTAT'!I146,'Echanges mensuels - EUROSTAT'!K146,'Echanges mensuels - EUROSTAT'!M146,'Echanges mensuels - EUROSTAT'!O146,'Echanges mensuels - EUROSTAT'!Q146,'Echanges mensuels - EUROSTAT'!S146,'Echanges mensuels - EUROSTAT'!U146,'Echanges mensuels - EUROSTAT'!W146,'Echanges mensuels - EUROSTAT'!Y146)/10^4</f>
        <v/>
      </c>
      <c r="F119" s="1101">
        <f>SUM('Echanges mensuels - EUROSTAT'!Z146,'Echanges mensuels - EUROSTAT'!AB146,'Echanges mensuels - EUROSTAT'!AD146,'Echanges mensuels - EUROSTAT'!AF146,'Echanges mensuels - EUROSTAT'!AH146,'Echanges mensuels - EUROSTAT'!AJ146,'Echanges mensuels - EUROSTAT'!AL146,'Echanges mensuels - EUROSTAT'!AN146,'Echanges mensuels - EUROSTAT'!AP146,'Echanges mensuels - EUROSTAT'!AR146,'Echanges mensuels - EUROSTAT'!AT146,'Echanges mensuels - EUROSTAT'!AV146)/10^4</f>
        <v/>
      </c>
      <c r="G119" s="1101">
        <f>SUM('Echanges mensuels - EUROSTAT'!AA146,'Echanges mensuels - EUROSTAT'!AC146,'Echanges mensuels - EUROSTAT'!AE146,'Echanges mensuels - EUROSTAT'!AG146,'Echanges mensuels - EUROSTAT'!AI146,'Echanges mensuels - EUROSTAT'!AK146,'Echanges mensuels - EUROSTAT'!AM146,'Echanges mensuels - EUROSTAT'!AO146,'Echanges mensuels - EUROSTAT'!AQ146,'Echanges mensuels - EUROSTAT'!AS146,'Echanges mensuels - EUROSTAT'!AU146,'Echanges mensuels - EUROSTAT'!AW146)/10^4</f>
        <v/>
      </c>
      <c r="H119" s="1101">
        <f>SUM('Echanges mensuels - EUROSTAT'!AX146,'Echanges mensuels - EUROSTAT'!AZ146,'Echanges mensuels - EUROSTAT'!BB146,'Echanges mensuels - EUROSTAT'!BD146,'Echanges mensuels - EUROSTAT'!BF146,'Echanges mensuels - EUROSTAT'!BH146,'Echanges mensuels - EUROSTAT'!BJ146,'Echanges mensuels - EUROSTAT'!BL146,'Echanges mensuels - EUROSTAT'!BN146,'Echanges mensuels - EUROSTAT'!BP146,'Echanges mensuels - EUROSTAT'!BR146,'Echanges mensuels - EUROSTAT'!BT146)/10^4</f>
        <v/>
      </c>
      <c r="I119" s="1101">
        <f>SUM('Echanges mensuels - EUROSTAT'!AY146,'Echanges mensuels - EUROSTAT'!BA146,'Echanges mensuels - EUROSTAT'!BC146,'Echanges mensuels - EUROSTAT'!BE146,'Echanges mensuels - EUROSTAT'!BG146,'Echanges mensuels - EUROSTAT'!BI146,'Echanges mensuels - EUROSTAT'!BK146,'Echanges mensuels - EUROSTAT'!BM146,'Echanges mensuels - EUROSTAT'!BO146,'Echanges mensuels - EUROSTAT'!BQ146,'Echanges mensuels - EUROSTAT'!BS146,'Echanges mensuels - EUROSTAT'!BU146)/10^4</f>
        <v/>
      </c>
      <c r="J119" s="1097">
        <f>'Echanges annuels - EUROSTAT'!C168/10^4</f>
        <v/>
      </c>
      <c r="K119" s="1097">
        <f>'Echanges annuels - EUROSTAT'!D168/10^4</f>
        <v/>
      </c>
      <c r="L119" s="1097">
        <f>'Echanges annuels - EUROSTAT'!E168/10^4</f>
        <v/>
      </c>
      <c r="M119" s="1097">
        <f>'Echanges annuels - EUROSTAT'!F168/10^4</f>
        <v/>
      </c>
      <c r="N119" s="1097">
        <f>'Echanges annuels - EUROSTAT'!G168/10^4</f>
        <v/>
      </c>
      <c r="O119" s="1097">
        <f>'Echanges annuels - EUROSTAT'!H168/10^4</f>
        <v/>
      </c>
    </row>
    <row r="120">
      <c r="C120">
        <f>'Echanges mensuels - EUROSTAT'!A147</f>
        <v/>
      </c>
      <c r="D120" s="1101">
        <f>SUM('Echanges mensuels - EUROSTAT'!B147,'Echanges mensuels - EUROSTAT'!D147,'Echanges mensuels - EUROSTAT'!F147,'Echanges mensuels - EUROSTAT'!H147,'Echanges mensuels - EUROSTAT'!J147,'Echanges mensuels - EUROSTAT'!L147,'Echanges mensuels - EUROSTAT'!N147,'Echanges mensuels - EUROSTAT'!P147,'Echanges mensuels - EUROSTAT'!R147,'Echanges mensuels - EUROSTAT'!T147,'Echanges mensuels - EUROSTAT'!V147,'Echanges mensuels - EUROSTAT'!X147)/10^4</f>
        <v/>
      </c>
      <c r="E120" s="1101">
        <f>SUM('Echanges mensuels - EUROSTAT'!C147,'Echanges mensuels - EUROSTAT'!E147,'Echanges mensuels - EUROSTAT'!G147,'Echanges mensuels - EUROSTAT'!I147,'Echanges mensuels - EUROSTAT'!K147,'Echanges mensuels - EUROSTAT'!M147,'Echanges mensuels - EUROSTAT'!O147,'Echanges mensuels - EUROSTAT'!Q147,'Echanges mensuels - EUROSTAT'!S147,'Echanges mensuels - EUROSTAT'!U147,'Echanges mensuels - EUROSTAT'!W147,'Echanges mensuels - EUROSTAT'!Y147)/10^4</f>
        <v/>
      </c>
      <c r="F120" s="1101">
        <f>SUM('Echanges mensuels - EUROSTAT'!Z147,'Echanges mensuels - EUROSTAT'!AB147,'Echanges mensuels - EUROSTAT'!AD147,'Echanges mensuels - EUROSTAT'!AF147,'Echanges mensuels - EUROSTAT'!AH147,'Echanges mensuels - EUROSTAT'!AJ147,'Echanges mensuels - EUROSTAT'!AL147,'Echanges mensuels - EUROSTAT'!AN147,'Echanges mensuels - EUROSTAT'!AP147,'Echanges mensuels - EUROSTAT'!AR147,'Echanges mensuels - EUROSTAT'!AT147,'Echanges mensuels - EUROSTAT'!AV147)/10^4</f>
        <v/>
      </c>
      <c r="G120" s="1101">
        <f>SUM('Echanges mensuels - EUROSTAT'!AA147,'Echanges mensuels - EUROSTAT'!AC147,'Echanges mensuels - EUROSTAT'!AE147,'Echanges mensuels - EUROSTAT'!AG147,'Echanges mensuels - EUROSTAT'!AI147,'Echanges mensuels - EUROSTAT'!AK147,'Echanges mensuels - EUROSTAT'!AM147,'Echanges mensuels - EUROSTAT'!AO147,'Echanges mensuels - EUROSTAT'!AQ147,'Echanges mensuels - EUROSTAT'!AS147,'Echanges mensuels - EUROSTAT'!AU147,'Echanges mensuels - EUROSTAT'!AW147)/10^4</f>
        <v/>
      </c>
      <c r="H120" s="1101">
        <f>SUM('Echanges mensuels - EUROSTAT'!AX147,'Echanges mensuels - EUROSTAT'!AZ147,'Echanges mensuels - EUROSTAT'!BB147,'Echanges mensuels - EUROSTAT'!BD147,'Echanges mensuels - EUROSTAT'!BF147,'Echanges mensuels - EUROSTAT'!BH147,'Echanges mensuels - EUROSTAT'!BJ147,'Echanges mensuels - EUROSTAT'!BL147,'Echanges mensuels - EUROSTAT'!BN147,'Echanges mensuels - EUROSTAT'!BP147,'Echanges mensuels - EUROSTAT'!BR147,'Echanges mensuels - EUROSTAT'!BT147)/10^4</f>
        <v/>
      </c>
      <c r="I120" s="1101">
        <f>SUM('Echanges mensuels - EUROSTAT'!AY147,'Echanges mensuels - EUROSTAT'!BA147,'Echanges mensuels - EUROSTAT'!BC147,'Echanges mensuels - EUROSTAT'!BE147,'Echanges mensuels - EUROSTAT'!BG147,'Echanges mensuels - EUROSTAT'!BI147,'Echanges mensuels - EUROSTAT'!BK147,'Echanges mensuels - EUROSTAT'!BM147,'Echanges mensuels - EUROSTAT'!BO147,'Echanges mensuels - EUROSTAT'!BQ147,'Echanges mensuels - EUROSTAT'!BS147,'Echanges mensuels - EUROSTAT'!BU147)/10^4</f>
        <v/>
      </c>
      <c r="J120" s="1097">
        <f>'Echanges annuels - EUROSTAT'!C169/10^4</f>
        <v/>
      </c>
      <c r="K120" s="1097">
        <f>'Echanges annuels - EUROSTAT'!D169/10^4</f>
        <v/>
      </c>
      <c r="L120" s="1097">
        <f>'Echanges annuels - EUROSTAT'!E169/10^4</f>
        <v/>
      </c>
      <c r="M120" s="1097">
        <f>'Echanges annuels - EUROSTAT'!F169/10^4</f>
        <v/>
      </c>
      <c r="N120" s="1097">
        <f>'Echanges annuels - EUROSTAT'!G169/10^4</f>
        <v/>
      </c>
      <c r="O120" s="1097">
        <f>'Echanges annuels - EUROSTAT'!H169/10^4</f>
        <v/>
      </c>
    </row>
    <row r="121">
      <c r="A121" t="inlineStr">
        <is>
          <t>Olive</t>
        </is>
      </c>
      <c r="B121" s="1012" t="inlineStr">
        <is>
          <t>Légumes préparés</t>
        </is>
      </c>
      <c r="C121">
        <f>'Echanges mensuels - EUROSTAT'!A149</f>
        <v/>
      </c>
      <c r="D121" s="1098">
        <f>SUM('Echanges mensuels - EUROSTAT'!B149,'Echanges mensuels - EUROSTAT'!D149,'Echanges mensuels - EUROSTAT'!F149,'Echanges mensuels - EUROSTAT'!H149,'Echanges mensuels - EUROSTAT'!J149,'Echanges mensuels - EUROSTAT'!L149,'Echanges mensuels - EUROSTAT'!N149,'Echanges mensuels - EUROSTAT'!P149,'Echanges mensuels - EUROSTAT'!R149,'Echanges mensuels - EUROSTAT'!T149,'Echanges mensuels - EUROSTAT'!V149,'Echanges mensuels - EUROSTAT'!X149)/10^4</f>
        <v/>
      </c>
      <c r="E121" s="1098">
        <f>SUM('Echanges mensuels - EUROSTAT'!C149,'Echanges mensuels - EUROSTAT'!E149,'Echanges mensuels - EUROSTAT'!G149,'Echanges mensuels - EUROSTAT'!I149,'Echanges mensuels - EUROSTAT'!K149,'Echanges mensuels - EUROSTAT'!M149,'Echanges mensuels - EUROSTAT'!O149,'Echanges mensuels - EUROSTAT'!Q149,'Echanges mensuels - EUROSTAT'!S149,'Echanges mensuels - EUROSTAT'!U149,'Echanges mensuels - EUROSTAT'!W149,'Echanges mensuels - EUROSTAT'!Y149)/10^4</f>
        <v/>
      </c>
      <c r="F121" s="1098">
        <f>SUM('Echanges mensuels - EUROSTAT'!Z149,'Echanges mensuels - EUROSTAT'!AB149,'Echanges mensuels - EUROSTAT'!AD149,'Echanges mensuels - EUROSTAT'!AF149,'Echanges mensuels - EUROSTAT'!AH149,'Echanges mensuels - EUROSTAT'!AJ149,'Echanges mensuels - EUROSTAT'!AL149,'Echanges mensuels - EUROSTAT'!AN149,'Echanges mensuels - EUROSTAT'!AP149,'Echanges mensuels - EUROSTAT'!AR149,'Echanges mensuels - EUROSTAT'!AT149,'Echanges mensuels - EUROSTAT'!AV149)/10^4</f>
        <v/>
      </c>
      <c r="G121" s="1098">
        <f>SUM('Echanges mensuels - EUROSTAT'!AA149,'Echanges mensuels - EUROSTAT'!AC149,'Echanges mensuels - EUROSTAT'!AE149,'Echanges mensuels - EUROSTAT'!AG149,'Echanges mensuels - EUROSTAT'!AI149,'Echanges mensuels - EUROSTAT'!AK149,'Echanges mensuels - EUROSTAT'!AM149,'Echanges mensuels - EUROSTAT'!AO149,'Echanges mensuels - EUROSTAT'!AQ149,'Echanges mensuels - EUROSTAT'!AS149,'Echanges mensuels - EUROSTAT'!AU149,'Echanges mensuels - EUROSTAT'!AW149)/10^4</f>
        <v/>
      </c>
      <c r="H121" s="1098">
        <f>SUM('Echanges mensuels - EUROSTAT'!AX149,'Echanges mensuels - EUROSTAT'!AZ149,'Echanges mensuels - EUROSTAT'!BB149,'Echanges mensuels - EUROSTAT'!BD149,'Echanges mensuels - EUROSTAT'!BF149,'Echanges mensuels - EUROSTAT'!BH149,'Echanges mensuels - EUROSTAT'!BJ149,'Echanges mensuels - EUROSTAT'!BL149,'Echanges mensuels - EUROSTAT'!BN149,'Echanges mensuels - EUROSTAT'!BP149,'Echanges mensuels - EUROSTAT'!BR149,'Echanges mensuels - EUROSTAT'!BT149)/10^4</f>
        <v/>
      </c>
      <c r="I121" s="1098">
        <f>SUM('Echanges mensuels - EUROSTAT'!AY149,'Echanges mensuels - EUROSTAT'!BA149,'Echanges mensuels - EUROSTAT'!BC149,'Echanges mensuels - EUROSTAT'!BE149,'Echanges mensuels - EUROSTAT'!BG149,'Echanges mensuels - EUROSTAT'!BI149,'Echanges mensuels - EUROSTAT'!BK149,'Echanges mensuels - EUROSTAT'!BM149,'Echanges mensuels - EUROSTAT'!BO149,'Echanges mensuels - EUROSTAT'!BQ149,'Echanges mensuels - EUROSTAT'!BS149,'Echanges mensuels - EUROSTAT'!BU149)/10^4</f>
        <v/>
      </c>
      <c r="J121" s="1099">
        <f>'Echanges annuels - EUROSTAT'!C171/10^4</f>
        <v/>
      </c>
      <c r="K121" s="1099">
        <f>'Echanges annuels - EUROSTAT'!D171/10^4</f>
        <v/>
      </c>
      <c r="L121" s="1099">
        <f>'Echanges annuels - EUROSTAT'!E171/10^4</f>
        <v/>
      </c>
      <c r="M121" s="1099">
        <f>'Echanges annuels - EUROSTAT'!F171/10^4</f>
        <v/>
      </c>
      <c r="N121" s="1099">
        <f>'Echanges annuels - EUROSTAT'!G171/10^4</f>
        <v/>
      </c>
      <c r="O121" s="1099">
        <f>'Echanges annuels - EUROSTAT'!H171/10^4</f>
        <v/>
      </c>
    </row>
    <row r="122">
      <c r="C122">
        <f>'Echanges mensuels - EUROSTAT'!A150</f>
        <v/>
      </c>
      <c r="D122" s="1101">
        <f>SUM('Echanges mensuels - EUROSTAT'!B150,'Echanges mensuels - EUROSTAT'!D150,'Echanges mensuels - EUROSTAT'!F150,'Echanges mensuels - EUROSTAT'!H150,'Echanges mensuels - EUROSTAT'!J150,'Echanges mensuels - EUROSTAT'!L150,'Echanges mensuels - EUROSTAT'!N150,'Echanges mensuels - EUROSTAT'!P150,'Echanges mensuels - EUROSTAT'!R150,'Echanges mensuels - EUROSTAT'!T150,'Echanges mensuels - EUROSTAT'!V150,'Echanges mensuels - EUROSTAT'!X150)/10^4</f>
        <v/>
      </c>
      <c r="E122" s="1101">
        <f>SUM('Echanges mensuels - EUROSTAT'!C150,'Echanges mensuels - EUROSTAT'!E150,'Echanges mensuels - EUROSTAT'!G150,'Echanges mensuels - EUROSTAT'!I150,'Echanges mensuels - EUROSTAT'!K150,'Echanges mensuels - EUROSTAT'!M150,'Echanges mensuels - EUROSTAT'!O150,'Echanges mensuels - EUROSTAT'!Q150,'Echanges mensuels - EUROSTAT'!S150,'Echanges mensuels - EUROSTAT'!U150,'Echanges mensuels - EUROSTAT'!W150,'Echanges mensuels - EUROSTAT'!Y150)/10^4</f>
        <v/>
      </c>
      <c r="F122" s="1101">
        <f>SUM('Echanges mensuels - EUROSTAT'!Z150,'Echanges mensuels - EUROSTAT'!AB150,'Echanges mensuels - EUROSTAT'!AD150,'Echanges mensuels - EUROSTAT'!AF150,'Echanges mensuels - EUROSTAT'!AH150,'Echanges mensuels - EUROSTAT'!AJ150,'Echanges mensuels - EUROSTAT'!AL150,'Echanges mensuels - EUROSTAT'!AN150,'Echanges mensuels - EUROSTAT'!AP150,'Echanges mensuels - EUROSTAT'!AR150,'Echanges mensuels - EUROSTAT'!AT150,'Echanges mensuels - EUROSTAT'!AV150)/10^4</f>
        <v/>
      </c>
      <c r="G122" s="1101">
        <f>SUM('Echanges mensuels - EUROSTAT'!AA150,'Echanges mensuels - EUROSTAT'!AC150,'Echanges mensuels - EUROSTAT'!AE150,'Echanges mensuels - EUROSTAT'!AG150,'Echanges mensuels - EUROSTAT'!AI150,'Echanges mensuels - EUROSTAT'!AK150,'Echanges mensuels - EUROSTAT'!AM150,'Echanges mensuels - EUROSTAT'!AO150,'Echanges mensuels - EUROSTAT'!AQ150,'Echanges mensuels - EUROSTAT'!AS150,'Echanges mensuels - EUROSTAT'!AU150,'Echanges mensuels - EUROSTAT'!AW150)/10^4</f>
        <v/>
      </c>
      <c r="H122" s="1101">
        <f>SUM('Echanges mensuels - EUROSTAT'!AX150,'Echanges mensuels - EUROSTAT'!AZ150,'Echanges mensuels - EUROSTAT'!BB150,'Echanges mensuels - EUROSTAT'!BD150,'Echanges mensuels - EUROSTAT'!BF150,'Echanges mensuels - EUROSTAT'!BH150,'Echanges mensuels - EUROSTAT'!BJ150,'Echanges mensuels - EUROSTAT'!BL150,'Echanges mensuels - EUROSTAT'!BN150,'Echanges mensuels - EUROSTAT'!BP150,'Echanges mensuels - EUROSTAT'!BR150,'Echanges mensuels - EUROSTAT'!BT150)/10^4</f>
        <v/>
      </c>
      <c r="I122" s="1101">
        <f>SUM('Echanges mensuels - EUROSTAT'!AY150,'Echanges mensuels - EUROSTAT'!BA150,'Echanges mensuels - EUROSTAT'!BC150,'Echanges mensuels - EUROSTAT'!BE150,'Echanges mensuels - EUROSTAT'!BG150,'Echanges mensuels - EUROSTAT'!BI150,'Echanges mensuels - EUROSTAT'!BK150,'Echanges mensuels - EUROSTAT'!BM150,'Echanges mensuels - EUROSTAT'!BO150,'Echanges mensuels - EUROSTAT'!BQ150,'Echanges mensuels - EUROSTAT'!BS150,'Echanges mensuels - EUROSTAT'!BU150)/10^4</f>
        <v/>
      </c>
      <c r="J122" s="1097">
        <f>'Echanges annuels - EUROSTAT'!C172/10^4</f>
        <v/>
      </c>
      <c r="K122" s="1097">
        <f>'Echanges annuels - EUROSTAT'!D172/10^4</f>
        <v/>
      </c>
      <c r="L122" s="1097">
        <f>'Echanges annuels - EUROSTAT'!E172/10^4</f>
        <v/>
      </c>
      <c r="M122" s="1097">
        <f>'Echanges annuels - EUROSTAT'!F172/10^4</f>
        <v/>
      </c>
      <c r="N122" s="1097">
        <f>'Echanges annuels - EUROSTAT'!G172/10^4</f>
        <v/>
      </c>
      <c r="O122" s="1097">
        <f>'Echanges annuels - EUROSTAT'!H172/10^4</f>
        <v/>
      </c>
    </row>
    <row r="123">
      <c r="A123" t="inlineStr">
        <is>
          <t>Haricots secs</t>
        </is>
      </c>
      <c r="C123">
        <f>'Echanges mensuels - EUROSTAT'!A151</f>
        <v/>
      </c>
      <c r="D123" s="1101">
        <f>SUM('Echanges mensuels - EUROSTAT'!B151,'Echanges mensuels - EUROSTAT'!D151,'Echanges mensuels - EUROSTAT'!F151,'Echanges mensuels - EUROSTAT'!H151,'Echanges mensuels - EUROSTAT'!J151,'Echanges mensuels - EUROSTAT'!L151,'Echanges mensuels - EUROSTAT'!N151,'Echanges mensuels - EUROSTAT'!P151,'Echanges mensuels - EUROSTAT'!R151,'Echanges mensuels - EUROSTAT'!T151,'Echanges mensuels - EUROSTAT'!V151,'Echanges mensuels - EUROSTAT'!X151)/10^4</f>
        <v/>
      </c>
      <c r="E123" s="1101">
        <f>SUM('Echanges mensuels - EUROSTAT'!C151,'Echanges mensuels - EUROSTAT'!E151,'Echanges mensuels - EUROSTAT'!G151,'Echanges mensuels - EUROSTAT'!I151,'Echanges mensuels - EUROSTAT'!K151,'Echanges mensuels - EUROSTAT'!M151,'Echanges mensuels - EUROSTAT'!O151,'Echanges mensuels - EUROSTAT'!Q151,'Echanges mensuels - EUROSTAT'!S151,'Echanges mensuels - EUROSTAT'!U151,'Echanges mensuels - EUROSTAT'!W151,'Echanges mensuels - EUROSTAT'!Y151)/10^4</f>
        <v/>
      </c>
      <c r="F123" s="1101">
        <f>SUM('Echanges mensuels - EUROSTAT'!Z151,'Echanges mensuels - EUROSTAT'!AB151,'Echanges mensuels - EUROSTAT'!AD151,'Echanges mensuels - EUROSTAT'!AF151,'Echanges mensuels - EUROSTAT'!AH151,'Echanges mensuels - EUROSTAT'!AJ151,'Echanges mensuels - EUROSTAT'!AL151,'Echanges mensuels - EUROSTAT'!AN151,'Echanges mensuels - EUROSTAT'!AP151,'Echanges mensuels - EUROSTAT'!AR151,'Echanges mensuels - EUROSTAT'!AT151,'Echanges mensuels - EUROSTAT'!AV151)/10^4</f>
        <v/>
      </c>
      <c r="G123" s="1101">
        <f>SUM('Echanges mensuels - EUROSTAT'!AA151,'Echanges mensuels - EUROSTAT'!AC151,'Echanges mensuels - EUROSTAT'!AE151,'Echanges mensuels - EUROSTAT'!AG151,'Echanges mensuels - EUROSTAT'!AI151,'Echanges mensuels - EUROSTAT'!AK151,'Echanges mensuels - EUROSTAT'!AM151,'Echanges mensuels - EUROSTAT'!AO151,'Echanges mensuels - EUROSTAT'!AQ151,'Echanges mensuels - EUROSTAT'!AS151,'Echanges mensuels - EUROSTAT'!AU151,'Echanges mensuels - EUROSTAT'!AW151)/10^4</f>
        <v/>
      </c>
      <c r="H123" s="1101">
        <f>SUM('Echanges mensuels - EUROSTAT'!AX151,'Echanges mensuels - EUROSTAT'!AZ151,'Echanges mensuels - EUROSTAT'!BB151,'Echanges mensuels - EUROSTAT'!BD151,'Echanges mensuels - EUROSTAT'!BF151,'Echanges mensuels - EUROSTAT'!BH151,'Echanges mensuels - EUROSTAT'!BJ151,'Echanges mensuels - EUROSTAT'!BL151,'Echanges mensuels - EUROSTAT'!BN151,'Echanges mensuels - EUROSTAT'!BP151,'Echanges mensuels - EUROSTAT'!BR151,'Echanges mensuels - EUROSTAT'!BT151)/10^4</f>
        <v/>
      </c>
      <c r="I123" s="1101">
        <f>SUM('Echanges mensuels - EUROSTAT'!AY151,'Echanges mensuels - EUROSTAT'!BA151,'Echanges mensuels - EUROSTAT'!BC151,'Echanges mensuels - EUROSTAT'!BE151,'Echanges mensuels - EUROSTAT'!BG151,'Echanges mensuels - EUROSTAT'!BI151,'Echanges mensuels - EUROSTAT'!BK151,'Echanges mensuels - EUROSTAT'!BM151,'Echanges mensuels - EUROSTAT'!BO151,'Echanges mensuels - EUROSTAT'!BQ151,'Echanges mensuels - EUROSTAT'!BS151,'Echanges mensuels - EUROSTAT'!BU151)/10^4</f>
        <v/>
      </c>
      <c r="J123" s="1097">
        <f>'Echanges annuels - EUROSTAT'!C173/10^4</f>
        <v/>
      </c>
      <c r="K123" s="1097">
        <f>'Echanges annuels - EUROSTAT'!D173/10^4</f>
        <v/>
      </c>
      <c r="L123" s="1097">
        <f>'Echanges annuels - EUROSTAT'!E173/10^4</f>
        <v/>
      </c>
      <c r="M123" s="1097">
        <f>'Echanges annuels - EUROSTAT'!F173/10^4</f>
        <v/>
      </c>
      <c r="N123" s="1097">
        <f>'Echanges annuels - EUROSTAT'!G173/10^4</f>
        <v/>
      </c>
      <c r="O123" s="1097">
        <f>'Echanges annuels - EUROSTAT'!H173/10^4</f>
        <v/>
      </c>
    </row>
    <row r="124">
      <c r="A124" t="inlineStr">
        <is>
          <t>Haricots secs</t>
        </is>
      </c>
      <c r="C124">
        <f>'Echanges mensuels - EUROSTAT'!A152</f>
        <v/>
      </c>
      <c r="D124" s="1101">
        <f>SUM('Echanges mensuels - EUROSTAT'!B152,'Echanges mensuels - EUROSTAT'!D152,'Echanges mensuels - EUROSTAT'!F152,'Echanges mensuels - EUROSTAT'!H152,'Echanges mensuels - EUROSTAT'!J152,'Echanges mensuels - EUROSTAT'!L152,'Echanges mensuels - EUROSTAT'!N152,'Echanges mensuels - EUROSTAT'!P152,'Echanges mensuels - EUROSTAT'!R152,'Echanges mensuels - EUROSTAT'!T152,'Echanges mensuels - EUROSTAT'!V152,'Echanges mensuels - EUROSTAT'!X152)/10^4</f>
        <v/>
      </c>
      <c r="E124" s="1101">
        <f>SUM('Echanges mensuels - EUROSTAT'!C152,'Echanges mensuels - EUROSTAT'!E152,'Echanges mensuels - EUROSTAT'!G152,'Echanges mensuels - EUROSTAT'!I152,'Echanges mensuels - EUROSTAT'!K152,'Echanges mensuels - EUROSTAT'!M152,'Echanges mensuels - EUROSTAT'!O152,'Echanges mensuels - EUROSTAT'!Q152,'Echanges mensuels - EUROSTAT'!S152,'Echanges mensuels - EUROSTAT'!U152,'Echanges mensuels - EUROSTAT'!W152,'Echanges mensuels - EUROSTAT'!Y152)/10^4</f>
        <v/>
      </c>
      <c r="F124" s="1101">
        <f>SUM('Echanges mensuels - EUROSTAT'!Z152,'Echanges mensuels - EUROSTAT'!AB152,'Echanges mensuels - EUROSTAT'!AD152,'Echanges mensuels - EUROSTAT'!AF152,'Echanges mensuels - EUROSTAT'!AH152,'Echanges mensuels - EUROSTAT'!AJ152,'Echanges mensuels - EUROSTAT'!AL152,'Echanges mensuels - EUROSTAT'!AN152,'Echanges mensuels - EUROSTAT'!AP152,'Echanges mensuels - EUROSTAT'!AR152,'Echanges mensuels - EUROSTAT'!AT152,'Echanges mensuels - EUROSTAT'!AV152)/10^4</f>
        <v/>
      </c>
      <c r="G124" s="1101">
        <f>SUM('Echanges mensuels - EUROSTAT'!AA152,'Echanges mensuels - EUROSTAT'!AC152,'Echanges mensuels - EUROSTAT'!AE152,'Echanges mensuels - EUROSTAT'!AG152,'Echanges mensuels - EUROSTAT'!AI152,'Echanges mensuels - EUROSTAT'!AK152,'Echanges mensuels - EUROSTAT'!AM152,'Echanges mensuels - EUROSTAT'!AO152,'Echanges mensuels - EUROSTAT'!AQ152,'Echanges mensuels - EUROSTAT'!AS152,'Echanges mensuels - EUROSTAT'!AU152,'Echanges mensuels - EUROSTAT'!AW152)/10^4</f>
        <v/>
      </c>
      <c r="H124" s="1101">
        <f>SUM('Echanges mensuels - EUROSTAT'!AX152,'Echanges mensuels - EUROSTAT'!AZ152,'Echanges mensuels - EUROSTAT'!BB152,'Echanges mensuels - EUROSTAT'!BD152,'Echanges mensuels - EUROSTAT'!BF152,'Echanges mensuels - EUROSTAT'!BH152,'Echanges mensuels - EUROSTAT'!BJ152,'Echanges mensuels - EUROSTAT'!BL152,'Echanges mensuels - EUROSTAT'!BN152,'Echanges mensuels - EUROSTAT'!BP152,'Echanges mensuels - EUROSTAT'!BR152,'Echanges mensuels - EUROSTAT'!BT152)/10^4</f>
        <v/>
      </c>
      <c r="I124" s="1101">
        <f>SUM('Echanges mensuels - EUROSTAT'!AY152,'Echanges mensuels - EUROSTAT'!BA152,'Echanges mensuels - EUROSTAT'!BC152,'Echanges mensuels - EUROSTAT'!BE152,'Echanges mensuels - EUROSTAT'!BG152,'Echanges mensuels - EUROSTAT'!BI152,'Echanges mensuels - EUROSTAT'!BK152,'Echanges mensuels - EUROSTAT'!BM152,'Echanges mensuels - EUROSTAT'!BO152,'Echanges mensuels - EUROSTAT'!BQ152,'Echanges mensuels - EUROSTAT'!BS152,'Echanges mensuels - EUROSTAT'!BU152)/10^4</f>
        <v/>
      </c>
      <c r="J124" s="1097">
        <f>'Echanges annuels - EUROSTAT'!C174/10^4</f>
        <v/>
      </c>
      <c r="K124" s="1097">
        <f>'Echanges annuels - EUROSTAT'!D174/10^4</f>
        <v/>
      </c>
      <c r="L124" s="1097">
        <f>'Echanges annuels - EUROSTAT'!E174/10^4</f>
        <v/>
      </c>
      <c r="M124" s="1097">
        <f>'Echanges annuels - EUROSTAT'!F174/10^4</f>
        <v/>
      </c>
      <c r="N124" s="1097">
        <f>'Echanges annuels - EUROSTAT'!G174/10^4</f>
        <v/>
      </c>
      <c r="O124" s="1097">
        <f>'Echanges annuels - EUROSTAT'!H174/10^4</f>
        <v/>
      </c>
    </row>
    <row r="125">
      <c r="A125" t="inlineStr">
        <is>
          <t>Olive</t>
        </is>
      </c>
      <c r="C125">
        <f>'Echanges mensuels - EUROSTAT'!A153</f>
        <v/>
      </c>
      <c r="D125" s="1098">
        <f>SUM('Echanges mensuels - EUROSTAT'!B153,'Echanges mensuels - EUROSTAT'!D153,'Echanges mensuels - EUROSTAT'!F153,'Echanges mensuels - EUROSTAT'!H153,'Echanges mensuels - EUROSTAT'!J153,'Echanges mensuels - EUROSTAT'!L153,'Echanges mensuels - EUROSTAT'!N153,'Echanges mensuels - EUROSTAT'!P153,'Echanges mensuels - EUROSTAT'!R153,'Echanges mensuels - EUROSTAT'!T153,'Echanges mensuels - EUROSTAT'!V153,'Echanges mensuels - EUROSTAT'!X153)/10^4</f>
        <v/>
      </c>
      <c r="E125" s="1098">
        <f>SUM('Echanges mensuels - EUROSTAT'!C153,'Echanges mensuels - EUROSTAT'!E153,'Echanges mensuels - EUROSTAT'!G153,'Echanges mensuels - EUROSTAT'!I153,'Echanges mensuels - EUROSTAT'!K153,'Echanges mensuels - EUROSTAT'!M153,'Echanges mensuels - EUROSTAT'!O153,'Echanges mensuels - EUROSTAT'!Q153,'Echanges mensuels - EUROSTAT'!S153,'Echanges mensuels - EUROSTAT'!U153,'Echanges mensuels - EUROSTAT'!W153,'Echanges mensuels - EUROSTAT'!Y153)/10^4</f>
        <v/>
      </c>
      <c r="F125" s="1098">
        <f>SUM('Echanges mensuels - EUROSTAT'!Z153,'Echanges mensuels - EUROSTAT'!AB153,'Echanges mensuels - EUROSTAT'!AD153,'Echanges mensuels - EUROSTAT'!AF153,'Echanges mensuels - EUROSTAT'!AH153,'Echanges mensuels - EUROSTAT'!AJ153,'Echanges mensuels - EUROSTAT'!AL153,'Echanges mensuels - EUROSTAT'!AN153,'Echanges mensuels - EUROSTAT'!AP153,'Echanges mensuels - EUROSTAT'!AR153,'Echanges mensuels - EUROSTAT'!AT153,'Echanges mensuels - EUROSTAT'!AV153)/10^4</f>
        <v/>
      </c>
      <c r="G125" s="1098">
        <f>SUM('Echanges mensuels - EUROSTAT'!AA153,'Echanges mensuels - EUROSTAT'!AC153,'Echanges mensuels - EUROSTAT'!AE153,'Echanges mensuels - EUROSTAT'!AG153,'Echanges mensuels - EUROSTAT'!AI153,'Echanges mensuels - EUROSTAT'!AK153,'Echanges mensuels - EUROSTAT'!AM153,'Echanges mensuels - EUROSTAT'!AO153,'Echanges mensuels - EUROSTAT'!AQ153,'Echanges mensuels - EUROSTAT'!AS153,'Echanges mensuels - EUROSTAT'!AU153,'Echanges mensuels - EUROSTAT'!AW153)/10^4</f>
        <v/>
      </c>
      <c r="H125" s="1098">
        <f>SUM('Echanges mensuels - EUROSTAT'!AX153,'Echanges mensuels - EUROSTAT'!AZ153,'Echanges mensuels - EUROSTAT'!BB153,'Echanges mensuels - EUROSTAT'!BD153,'Echanges mensuels - EUROSTAT'!BF153,'Echanges mensuels - EUROSTAT'!BH153,'Echanges mensuels - EUROSTAT'!BJ153,'Echanges mensuels - EUROSTAT'!BL153,'Echanges mensuels - EUROSTAT'!BN153,'Echanges mensuels - EUROSTAT'!BP153,'Echanges mensuels - EUROSTAT'!BR153,'Echanges mensuels - EUROSTAT'!BT153)/10^4</f>
        <v/>
      </c>
      <c r="I125" s="1098">
        <f>SUM('Echanges mensuels - EUROSTAT'!AY153,'Echanges mensuels - EUROSTAT'!BA153,'Echanges mensuels - EUROSTAT'!BC153,'Echanges mensuels - EUROSTAT'!BE153,'Echanges mensuels - EUROSTAT'!BG153,'Echanges mensuels - EUROSTAT'!BI153,'Echanges mensuels - EUROSTAT'!BK153,'Echanges mensuels - EUROSTAT'!BM153,'Echanges mensuels - EUROSTAT'!BO153,'Echanges mensuels - EUROSTAT'!BQ153,'Echanges mensuels - EUROSTAT'!BS153,'Echanges mensuels - EUROSTAT'!BU153)/10^4</f>
        <v/>
      </c>
      <c r="J125" s="1099">
        <f>'Echanges annuels - EUROSTAT'!C175/10^4</f>
        <v/>
      </c>
      <c r="K125" s="1099">
        <f>'Echanges annuels - EUROSTAT'!D175/10^4</f>
        <v/>
      </c>
      <c r="L125" s="1099">
        <f>'Echanges annuels - EUROSTAT'!E175/10^4</f>
        <v/>
      </c>
      <c r="M125" s="1099">
        <f>'Echanges annuels - EUROSTAT'!F175/10^4</f>
        <v/>
      </c>
      <c r="N125" s="1099">
        <f>'Echanges annuels - EUROSTAT'!G175/10^4</f>
        <v/>
      </c>
      <c r="O125" s="1099">
        <f>'Echanges annuels - EUROSTAT'!H175/10^4</f>
        <v/>
      </c>
    </row>
    <row r="126">
      <c r="B126" s="985" t="inlineStr">
        <is>
          <t>Sauce soja</t>
        </is>
      </c>
      <c r="C126">
        <f>'Echanges mensuels - EUROSTAT'!A154</f>
        <v/>
      </c>
      <c r="D126" s="1101">
        <f>SUM('Echanges mensuels - EUROSTAT'!B154,'Echanges mensuels - EUROSTAT'!D154,'Echanges mensuels - EUROSTAT'!F154,'Echanges mensuels - EUROSTAT'!H154,'Echanges mensuels - EUROSTAT'!J154,'Echanges mensuels - EUROSTAT'!L154,'Echanges mensuels - EUROSTAT'!N154,'Echanges mensuels - EUROSTAT'!P154,'Echanges mensuels - EUROSTAT'!R154,'Echanges mensuels - EUROSTAT'!T154,'Echanges mensuels - EUROSTAT'!V154,'Echanges mensuels - EUROSTAT'!X154)/10^4</f>
        <v/>
      </c>
      <c r="E126" s="1101">
        <f>SUM('Echanges mensuels - EUROSTAT'!C154,'Echanges mensuels - EUROSTAT'!E154,'Echanges mensuels - EUROSTAT'!G154,'Echanges mensuels - EUROSTAT'!I154,'Echanges mensuels - EUROSTAT'!K154,'Echanges mensuels - EUROSTAT'!M154,'Echanges mensuels - EUROSTAT'!O154,'Echanges mensuels - EUROSTAT'!Q154,'Echanges mensuels - EUROSTAT'!S154,'Echanges mensuels - EUROSTAT'!U154,'Echanges mensuels - EUROSTAT'!W154,'Echanges mensuels - EUROSTAT'!Y154)/10^4</f>
        <v/>
      </c>
      <c r="F126" s="1101">
        <f>SUM('Echanges mensuels - EUROSTAT'!Z154,'Echanges mensuels - EUROSTAT'!AB154,'Echanges mensuels - EUROSTAT'!AD154,'Echanges mensuels - EUROSTAT'!AF154,'Echanges mensuels - EUROSTAT'!AH154,'Echanges mensuels - EUROSTAT'!AJ154,'Echanges mensuels - EUROSTAT'!AL154,'Echanges mensuels - EUROSTAT'!AN154,'Echanges mensuels - EUROSTAT'!AP154,'Echanges mensuels - EUROSTAT'!AR154,'Echanges mensuels - EUROSTAT'!AT154,'Echanges mensuels - EUROSTAT'!AV154)/10^4</f>
        <v/>
      </c>
      <c r="G126" s="1101">
        <f>SUM('Echanges mensuels - EUROSTAT'!AA154,'Echanges mensuels - EUROSTAT'!AC154,'Echanges mensuels - EUROSTAT'!AE154,'Echanges mensuels - EUROSTAT'!AG154,'Echanges mensuels - EUROSTAT'!AI154,'Echanges mensuels - EUROSTAT'!AK154,'Echanges mensuels - EUROSTAT'!AM154,'Echanges mensuels - EUROSTAT'!AO154,'Echanges mensuels - EUROSTAT'!AQ154,'Echanges mensuels - EUROSTAT'!AS154,'Echanges mensuels - EUROSTAT'!AU154,'Echanges mensuels - EUROSTAT'!AW154)/10^4</f>
        <v/>
      </c>
      <c r="H126" s="1101">
        <f>SUM('Echanges mensuels - EUROSTAT'!AX154,'Echanges mensuels - EUROSTAT'!AZ154,'Echanges mensuels - EUROSTAT'!BB154,'Echanges mensuels - EUROSTAT'!BD154,'Echanges mensuels - EUROSTAT'!BF154,'Echanges mensuels - EUROSTAT'!BH154,'Echanges mensuels - EUROSTAT'!BJ154,'Echanges mensuels - EUROSTAT'!BL154,'Echanges mensuels - EUROSTAT'!BN154,'Echanges mensuels - EUROSTAT'!BP154,'Echanges mensuels - EUROSTAT'!BR154,'Echanges mensuels - EUROSTAT'!BT154)/10^4</f>
        <v/>
      </c>
      <c r="I126" s="1101">
        <f>SUM('Echanges mensuels - EUROSTAT'!AY154,'Echanges mensuels - EUROSTAT'!BA154,'Echanges mensuels - EUROSTAT'!BC154,'Echanges mensuels - EUROSTAT'!BE154,'Echanges mensuels - EUROSTAT'!BG154,'Echanges mensuels - EUROSTAT'!BI154,'Echanges mensuels - EUROSTAT'!BK154,'Echanges mensuels - EUROSTAT'!BM154,'Echanges mensuels - EUROSTAT'!BO154,'Echanges mensuels - EUROSTAT'!BQ154,'Echanges mensuels - EUROSTAT'!BS154,'Echanges mensuels - EUROSTAT'!BU154)/10^4</f>
        <v/>
      </c>
      <c r="J126" s="1097">
        <f>'Echanges annuels - EUROSTAT'!C178/10^4</f>
        <v/>
      </c>
      <c r="K126" s="1097">
        <f>'Echanges annuels - EUROSTAT'!D178/10^4</f>
        <v/>
      </c>
      <c r="L126" s="1097">
        <f>'Echanges annuels - EUROSTAT'!E178/10^4</f>
        <v/>
      </c>
      <c r="M126" s="1097">
        <f>'Echanges annuels - EUROSTAT'!F178/10^4</f>
        <v/>
      </c>
      <c r="N126" s="1097">
        <f>'Echanges annuels - EUROSTAT'!G178/10^4</f>
        <v/>
      </c>
      <c r="O126" s="1097">
        <f>'Echanges annuels - EUROSTAT'!H178/10^4</f>
        <v/>
      </c>
    </row>
    <row r="127">
      <c r="B127" t="inlineStr">
        <is>
          <t>Résidus de transformation</t>
        </is>
      </c>
      <c r="C127">
        <f>'Echanges mensuels - EUROSTAT'!A155</f>
        <v/>
      </c>
      <c r="D127" s="1101">
        <f>SUM('Echanges mensuels - EUROSTAT'!B155,'Echanges mensuels - EUROSTAT'!D155,'Echanges mensuels - EUROSTAT'!F155,'Echanges mensuels - EUROSTAT'!H155,'Echanges mensuels - EUROSTAT'!J155,'Echanges mensuels - EUROSTAT'!L155,'Echanges mensuels - EUROSTAT'!N155,'Echanges mensuels - EUROSTAT'!P155,'Echanges mensuels - EUROSTAT'!R155,'Echanges mensuels - EUROSTAT'!T155,'Echanges mensuels - EUROSTAT'!V155,'Echanges mensuels - EUROSTAT'!X155)/10^4</f>
        <v/>
      </c>
      <c r="E127" s="1101">
        <f>SUM('Echanges mensuels - EUROSTAT'!C155,'Echanges mensuels - EUROSTAT'!E155,'Echanges mensuels - EUROSTAT'!G155,'Echanges mensuels - EUROSTAT'!I155,'Echanges mensuels - EUROSTAT'!K155,'Echanges mensuels - EUROSTAT'!M155,'Echanges mensuels - EUROSTAT'!O155,'Echanges mensuels - EUROSTAT'!Q155,'Echanges mensuels - EUROSTAT'!S155,'Echanges mensuels - EUROSTAT'!U155,'Echanges mensuels - EUROSTAT'!W155,'Echanges mensuels - EUROSTAT'!Y155)/10^4</f>
        <v/>
      </c>
      <c r="F127" s="1101">
        <f>SUM('Echanges mensuels - EUROSTAT'!Z155,'Echanges mensuels - EUROSTAT'!AB155,'Echanges mensuels - EUROSTAT'!AD155,'Echanges mensuels - EUROSTAT'!AF155,'Echanges mensuels - EUROSTAT'!AH155,'Echanges mensuels - EUROSTAT'!AJ155,'Echanges mensuels - EUROSTAT'!AL155,'Echanges mensuels - EUROSTAT'!AN155,'Echanges mensuels - EUROSTAT'!AP155,'Echanges mensuels - EUROSTAT'!AR155,'Echanges mensuels - EUROSTAT'!AT155,'Echanges mensuels - EUROSTAT'!AV155)/10^4</f>
        <v/>
      </c>
      <c r="G127" s="1101">
        <f>SUM('Echanges mensuels - EUROSTAT'!AA155,'Echanges mensuels - EUROSTAT'!AC155,'Echanges mensuels - EUROSTAT'!AE155,'Echanges mensuels - EUROSTAT'!AG155,'Echanges mensuels - EUROSTAT'!AI155,'Echanges mensuels - EUROSTAT'!AK155,'Echanges mensuels - EUROSTAT'!AM155,'Echanges mensuels - EUROSTAT'!AO155,'Echanges mensuels - EUROSTAT'!AQ155,'Echanges mensuels - EUROSTAT'!AS155,'Echanges mensuels - EUROSTAT'!AU155,'Echanges mensuels - EUROSTAT'!AW155)/10^4</f>
        <v/>
      </c>
      <c r="H127" s="1101">
        <f>SUM('Echanges mensuels - EUROSTAT'!AX155,'Echanges mensuels - EUROSTAT'!AZ155,'Echanges mensuels - EUROSTAT'!BB155,'Echanges mensuels - EUROSTAT'!BD155,'Echanges mensuels - EUROSTAT'!BF155,'Echanges mensuels - EUROSTAT'!BH155,'Echanges mensuels - EUROSTAT'!BJ155,'Echanges mensuels - EUROSTAT'!BL155,'Echanges mensuels - EUROSTAT'!BN155,'Echanges mensuels - EUROSTAT'!BP155,'Echanges mensuels - EUROSTAT'!BR155,'Echanges mensuels - EUROSTAT'!BT155)/10^4</f>
        <v/>
      </c>
      <c r="I127" s="1101">
        <f>SUM('Echanges mensuels - EUROSTAT'!AY155,'Echanges mensuels - EUROSTAT'!BA155,'Echanges mensuels - EUROSTAT'!BC155,'Echanges mensuels - EUROSTAT'!BE155,'Echanges mensuels - EUROSTAT'!BG155,'Echanges mensuels - EUROSTAT'!BI155,'Echanges mensuels - EUROSTAT'!BK155,'Echanges mensuels - EUROSTAT'!BM155,'Echanges mensuels - EUROSTAT'!BO155,'Echanges mensuels - EUROSTAT'!BQ155,'Echanges mensuels - EUROSTAT'!BS155,'Echanges mensuels - EUROSTAT'!BU155)/10^4</f>
        <v/>
      </c>
      <c r="J127" s="1097">
        <f>'Echanges annuels - EUROSTAT'!C179/10^4</f>
        <v/>
      </c>
      <c r="K127" s="1097">
        <f>'Echanges annuels - EUROSTAT'!D179/10^4</f>
        <v/>
      </c>
      <c r="L127" s="1097">
        <f>'Echanges annuels - EUROSTAT'!E179/10^4</f>
        <v/>
      </c>
      <c r="M127" s="1097">
        <f>'Echanges annuels - EUROSTAT'!F179/10^4</f>
        <v/>
      </c>
      <c r="N127" s="1097">
        <f>'Echanges annuels - EUROSTAT'!G179/10^4</f>
        <v/>
      </c>
      <c r="O127" s="1097">
        <f>'Echanges annuels - EUROSTAT'!H179/10^4</f>
        <v/>
      </c>
    </row>
    <row r="128">
      <c r="A128" t="inlineStr">
        <is>
          <t>Soja</t>
        </is>
      </c>
      <c r="B128" s="1012" t="inlineStr">
        <is>
          <t>Tourteaux et grignons</t>
        </is>
      </c>
      <c r="C128">
        <f>'Echanges mensuels - EUROSTAT'!A156</f>
        <v/>
      </c>
      <c r="D128" s="1098">
        <f>SUM('Echanges mensuels - EUROSTAT'!B156,'Echanges mensuels - EUROSTAT'!D156,'Echanges mensuels - EUROSTAT'!F156,'Echanges mensuels - EUROSTAT'!H156,'Echanges mensuels - EUROSTAT'!J156,'Echanges mensuels - EUROSTAT'!L156,'Echanges mensuels - EUROSTAT'!N156,'Echanges mensuels - EUROSTAT'!P156,'Echanges mensuels - EUROSTAT'!R156,'Echanges mensuels - EUROSTAT'!T156,'Echanges mensuels - EUROSTAT'!V156,'Echanges mensuels - EUROSTAT'!X156)/10^4</f>
        <v/>
      </c>
      <c r="E128" s="1098">
        <f>SUM('Echanges mensuels - EUROSTAT'!C156,'Echanges mensuels - EUROSTAT'!E156,'Echanges mensuels - EUROSTAT'!G156,'Echanges mensuels - EUROSTAT'!I156,'Echanges mensuels - EUROSTAT'!K156,'Echanges mensuels - EUROSTAT'!M156,'Echanges mensuels - EUROSTAT'!O156,'Echanges mensuels - EUROSTAT'!Q156,'Echanges mensuels - EUROSTAT'!S156,'Echanges mensuels - EUROSTAT'!U156,'Echanges mensuels - EUROSTAT'!W156,'Echanges mensuels - EUROSTAT'!Y156)/10^4</f>
        <v/>
      </c>
      <c r="F128" s="1098">
        <f>SUM('Echanges mensuels - EUROSTAT'!Z156,'Echanges mensuels - EUROSTAT'!AB156,'Echanges mensuels - EUROSTAT'!AD156,'Echanges mensuels - EUROSTAT'!AF156,'Echanges mensuels - EUROSTAT'!AH156,'Echanges mensuels - EUROSTAT'!AJ156,'Echanges mensuels - EUROSTAT'!AL156,'Echanges mensuels - EUROSTAT'!AN156,'Echanges mensuels - EUROSTAT'!AP156,'Echanges mensuels - EUROSTAT'!AR156,'Echanges mensuels - EUROSTAT'!AT156,'Echanges mensuels - EUROSTAT'!AV156)/10^4</f>
        <v/>
      </c>
      <c r="G128" s="1098">
        <f>SUM('Echanges mensuels - EUROSTAT'!AA156,'Echanges mensuels - EUROSTAT'!AC156,'Echanges mensuels - EUROSTAT'!AE156,'Echanges mensuels - EUROSTAT'!AG156,'Echanges mensuels - EUROSTAT'!AI156,'Echanges mensuels - EUROSTAT'!AK156,'Echanges mensuels - EUROSTAT'!AM156,'Echanges mensuels - EUROSTAT'!AO156,'Echanges mensuels - EUROSTAT'!AQ156,'Echanges mensuels - EUROSTAT'!AS156,'Echanges mensuels - EUROSTAT'!AU156,'Echanges mensuels - EUROSTAT'!AW156)/10^4</f>
        <v/>
      </c>
      <c r="H128" s="1098">
        <f>SUM('Echanges mensuels - EUROSTAT'!AX156,'Echanges mensuels - EUROSTAT'!AZ156,'Echanges mensuels - EUROSTAT'!BB156,'Echanges mensuels - EUROSTAT'!BD156,'Echanges mensuels - EUROSTAT'!BF156,'Echanges mensuels - EUROSTAT'!BH156,'Echanges mensuels - EUROSTAT'!BJ156,'Echanges mensuels - EUROSTAT'!BL156,'Echanges mensuels - EUROSTAT'!BN156,'Echanges mensuels - EUROSTAT'!BP156,'Echanges mensuels - EUROSTAT'!BR156,'Echanges mensuels - EUROSTAT'!BT156)/10^4</f>
        <v/>
      </c>
      <c r="I128" s="1098">
        <f>SUM('Echanges mensuels - EUROSTAT'!AY156,'Echanges mensuels - EUROSTAT'!BA156,'Echanges mensuels - EUROSTAT'!BC156,'Echanges mensuels - EUROSTAT'!BE156,'Echanges mensuels - EUROSTAT'!BG156,'Echanges mensuels - EUROSTAT'!BI156,'Echanges mensuels - EUROSTAT'!BK156,'Echanges mensuels - EUROSTAT'!BM156,'Echanges mensuels - EUROSTAT'!BO156,'Echanges mensuels - EUROSTAT'!BQ156,'Echanges mensuels - EUROSTAT'!BS156,'Echanges mensuels - EUROSTAT'!BU156)/10^4</f>
        <v/>
      </c>
      <c r="J128" s="1099">
        <f>'Echanges annuels - EUROSTAT'!C180/10^4</f>
        <v/>
      </c>
      <c r="K128" s="1099">
        <f>'Echanges annuels - EUROSTAT'!D180/10^4</f>
        <v/>
      </c>
      <c r="L128" s="1099">
        <f>'Echanges annuels - EUROSTAT'!E180/10^4</f>
        <v/>
      </c>
      <c r="M128" s="1099">
        <f>'Echanges annuels - EUROSTAT'!F180/10^4</f>
        <v/>
      </c>
      <c r="N128" s="1099">
        <f>'Echanges annuels - EUROSTAT'!G180/10^4</f>
        <v/>
      </c>
      <c r="O128" s="1099">
        <f>'Echanges annuels - EUROSTAT'!H180/10^4</f>
        <v/>
      </c>
    </row>
    <row r="129">
      <c r="A129" t="inlineStr">
        <is>
          <t>Arachide</t>
        </is>
      </c>
      <c r="C129">
        <f>'Echanges mensuels - EUROSTAT'!A157</f>
        <v/>
      </c>
      <c r="D129" s="1101">
        <f>SUM('Echanges mensuels - EUROSTAT'!B157,'Echanges mensuels - EUROSTAT'!D157,'Echanges mensuels - EUROSTAT'!F157,'Echanges mensuels - EUROSTAT'!H157,'Echanges mensuels - EUROSTAT'!J157,'Echanges mensuels - EUROSTAT'!L157,'Echanges mensuels - EUROSTAT'!N157,'Echanges mensuels - EUROSTAT'!P157,'Echanges mensuels - EUROSTAT'!R157,'Echanges mensuels - EUROSTAT'!T157,'Echanges mensuels - EUROSTAT'!V157,'Echanges mensuels - EUROSTAT'!X157)/10^4</f>
        <v/>
      </c>
      <c r="E129" s="1101">
        <f>SUM('Echanges mensuels - EUROSTAT'!C157,'Echanges mensuels - EUROSTAT'!E157,'Echanges mensuels - EUROSTAT'!G157,'Echanges mensuels - EUROSTAT'!I157,'Echanges mensuels - EUROSTAT'!K157,'Echanges mensuels - EUROSTAT'!M157,'Echanges mensuels - EUROSTAT'!O157,'Echanges mensuels - EUROSTAT'!Q157,'Echanges mensuels - EUROSTAT'!S157,'Echanges mensuels - EUROSTAT'!U157,'Echanges mensuels - EUROSTAT'!W157,'Echanges mensuels - EUROSTAT'!Y157)/10^4</f>
        <v/>
      </c>
      <c r="F129" s="1101">
        <f>SUM('Echanges mensuels - EUROSTAT'!Z157,'Echanges mensuels - EUROSTAT'!AB157,'Echanges mensuels - EUROSTAT'!AD157,'Echanges mensuels - EUROSTAT'!AF157,'Echanges mensuels - EUROSTAT'!AH157,'Echanges mensuels - EUROSTAT'!AJ157,'Echanges mensuels - EUROSTAT'!AL157,'Echanges mensuels - EUROSTAT'!AN157,'Echanges mensuels - EUROSTAT'!AP157,'Echanges mensuels - EUROSTAT'!AR157,'Echanges mensuels - EUROSTAT'!AT157,'Echanges mensuels - EUROSTAT'!AV157)/10^4</f>
        <v/>
      </c>
      <c r="G129" s="1101">
        <f>SUM('Echanges mensuels - EUROSTAT'!AA157,'Echanges mensuels - EUROSTAT'!AC157,'Echanges mensuels - EUROSTAT'!AE157,'Echanges mensuels - EUROSTAT'!AG157,'Echanges mensuels - EUROSTAT'!AI157,'Echanges mensuels - EUROSTAT'!AK157,'Echanges mensuels - EUROSTAT'!AM157,'Echanges mensuels - EUROSTAT'!AO157,'Echanges mensuels - EUROSTAT'!AQ157,'Echanges mensuels - EUROSTAT'!AS157,'Echanges mensuels - EUROSTAT'!AU157,'Echanges mensuels - EUROSTAT'!AW157)/10^4</f>
        <v/>
      </c>
      <c r="H129" s="1101">
        <f>SUM('Echanges mensuels - EUROSTAT'!AX157,'Echanges mensuels - EUROSTAT'!AZ157,'Echanges mensuels - EUROSTAT'!BB157,'Echanges mensuels - EUROSTAT'!BD157,'Echanges mensuels - EUROSTAT'!BF157,'Echanges mensuels - EUROSTAT'!BH157,'Echanges mensuels - EUROSTAT'!BJ157,'Echanges mensuels - EUROSTAT'!BL157,'Echanges mensuels - EUROSTAT'!BN157,'Echanges mensuels - EUROSTAT'!BP157,'Echanges mensuels - EUROSTAT'!BR157,'Echanges mensuels - EUROSTAT'!BT157)/10^4</f>
        <v/>
      </c>
      <c r="I129" s="1101">
        <f>SUM('Echanges mensuels - EUROSTAT'!AY157,'Echanges mensuels - EUROSTAT'!BA157,'Echanges mensuels - EUROSTAT'!BC157,'Echanges mensuels - EUROSTAT'!BE157,'Echanges mensuels - EUROSTAT'!BG157,'Echanges mensuels - EUROSTAT'!BI157,'Echanges mensuels - EUROSTAT'!BK157,'Echanges mensuels - EUROSTAT'!BM157,'Echanges mensuels - EUROSTAT'!BO157,'Echanges mensuels - EUROSTAT'!BQ157,'Echanges mensuels - EUROSTAT'!BS157,'Echanges mensuels - EUROSTAT'!BU157)/10^4</f>
        <v/>
      </c>
      <c r="J129" s="1097" t="n"/>
      <c r="K129" s="1097" t="n"/>
      <c r="L129" s="1097" t="n"/>
      <c r="M129" s="1097" t="n"/>
      <c r="N129" s="1097" t="n"/>
      <c r="O129" s="1097" t="n"/>
    </row>
    <row r="130">
      <c r="A130" t="inlineStr">
        <is>
          <t>Coton</t>
        </is>
      </c>
      <c r="C130">
        <f>'Echanges mensuels - EUROSTAT'!A158</f>
        <v/>
      </c>
      <c r="D130" s="1101">
        <f>SUM('Echanges mensuels - EUROSTAT'!B158,'Echanges mensuels - EUROSTAT'!D158,'Echanges mensuels - EUROSTAT'!F158,'Echanges mensuels - EUROSTAT'!H158,'Echanges mensuels - EUROSTAT'!J158,'Echanges mensuels - EUROSTAT'!L158,'Echanges mensuels - EUROSTAT'!N158,'Echanges mensuels - EUROSTAT'!P158,'Echanges mensuels - EUROSTAT'!R158,'Echanges mensuels - EUROSTAT'!T158,'Echanges mensuels - EUROSTAT'!V158,'Echanges mensuels - EUROSTAT'!X158)/10^4</f>
        <v/>
      </c>
      <c r="E130" s="1101">
        <f>SUM('Echanges mensuels - EUROSTAT'!C158,'Echanges mensuels - EUROSTAT'!E158,'Echanges mensuels - EUROSTAT'!G158,'Echanges mensuels - EUROSTAT'!I158,'Echanges mensuels - EUROSTAT'!K158,'Echanges mensuels - EUROSTAT'!M158,'Echanges mensuels - EUROSTAT'!O158,'Echanges mensuels - EUROSTAT'!Q158,'Echanges mensuels - EUROSTAT'!S158,'Echanges mensuels - EUROSTAT'!U158,'Echanges mensuels - EUROSTAT'!W158,'Echanges mensuels - EUROSTAT'!Y158)/10^4</f>
        <v/>
      </c>
      <c r="F130" s="1101">
        <f>SUM('Echanges mensuels - EUROSTAT'!Z158,'Echanges mensuels - EUROSTAT'!AB158,'Echanges mensuels - EUROSTAT'!AD158,'Echanges mensuels - EUROSTAT'!AF158,'Echanges mensuels - EUROSTAT'!AH158,'Echanges mensuels - EUROSTAT'!AJ158,'Echanges mensuels - EUROSTAT'!AL158,'Echanges mensuels - EUROSTAT'!AN158,'Echanges mensuels - EUROSTAT'!AP158,'Echanges mensuels - EUROSTAT'!AR158,'Echanges mensuels - EUROSTAT'!AT158,'Echanges mensuels - EUROSTAT'!AV158)/10^4</f>
        <v/>
      </c>
      <c r="G130" s="1101">
        <f>SUM('Echanges mensuels - EUROSTAT'!AA158,'Echanges mensuels - EUROSTAT'!AC158,'Echanges mensuels - EUROSTAT'!AE158,'Echanges mensuels - EUROSTAT'!AG158,'Echanges mensuels - EUROSTAT'!AI158,'Echanges mensuels - EUROSTAT'!AK158,'Echanges mensuels - EUROSTAT'!AM158,'Echanges mensuels - EUROSTAT'!AO158,'Echanges mensuels - EUROSTAT'!AQ158,'Echanges mensuels - EUROSTAT'!AS158,'Echanges mensuels - EUROSTAT'!AU158,'Echanges mensuels - EUROSTAT'!AW158)/10^4</f>
        <v/>
      </c>
      <c r="H130" s="1101">
        <f>SUM('Echanges mensuels - EUROSTAT'!AX158,'Echanges mensuels - EUROSTAT'!AZ158,'Echanges mensuels - EUROSTAT'!BB158,'Echanges mensuels - EUROSTAT'!BD158,'Echanges mensuels - EUROSTAT'!BF158,'Echanges mensuels - EUROSTAT'!BH158,'Echanges mensuels - EUROSTAT'!BJ158,'Echanges mensuels - EUROSTAT'!BL158,'Echanges mensuels - EUROSTAT'!BN158,'Echanges mensuels - EUROSTAT'!BP158,'Echanges mensuels - EUROSTAT'!BR158,'Echanges mensuels - EUROSTAT'!BT158)/10^4</f>
        <v/>
      </c>
      <c r="I130" s="1101">
        <f>SUM('Echanges mensuels - EUROSTAT'!AY158,'Echanges mensuels - EUROSTAT'!BA158,'Echanges mensuels - EUROSTAT'!BC158,'Echanges mensuels - EUROSTAT'!BE158,'Echanges mensuels - EUROSTAT'!BG158,'Echanges mensuels - EUROSTAT'!BI158,'Echanges mensuels - EUROSTAT'!BK158,'Echanges mensuels - EUROSTAT'!BM158,'Echanges mensuels - EUROSTAT'!BO158,'Echanges mensuels - EUROSTAT'!BQ158,'Echanges mensuels - EUROSTAT'!BS158,'Echanges mensuels - EUROSTAT'!BU158)/10^4</f>
        <v/>
      </c>
      <c r="J130" s="1097">
        <f>'Echanges annuels - EUROSTAT'!C181/10^4</f>
        <v/>
      </c>
      <c r="K130" s="1097">
        <f>'Echanges annuels - EUROSTAT'!D181/10^4</f>
        <v/>
      </c>
      <c r="L130" s="1097">
        <f>'Echanges annuels - EUROSTAT'!E181/10^4</f>
        <v/>
      </c>
      <c r="M130" s="1097">
        <f>'Echanges annuels - EUROSTAT'!F181/10^4</f>
        <v/>
      </c>
      <c r="N130" s="1097">
        <f>'Echanges annuels - EUROSTAT'!G181/10^4</f>
        <v/>
      </c>
      <c r="O130" s="1097">
        <f>'Echanges annuels - EUROSTAT'!H181/10^4</f>
        <v/>
      </c>
    </row>
    <row r="131">
      <c r="A131" t="inlineStr">
        <is>
          <t>Lin</t>
        </is>
      </c>
      <c r="C131">
        <f>'Echanges mensuels - EUROSTAT'!A159</f>
        <v/>
      </c>
      <c r="D131" s="1098">
        <f>SUM('Echanges mensuels - EUROSTAT'!B159,'Echanges mensuels - EUROSTAT'!D159,'Echanges mensuels - EUROSTAT'!F159,'Echanges mensuels - EUROSTAT'!H159,'Echanges mensuels - EUROSTAT'!J159,'Echanges mensuels - EUROSTAT'!L159,'Echanges mensuels - EUROSTAT'!N159,'Echanges mensuels - EUROSTAT'!P159,'Echanges mensuels - EUROSTAT'!R159,'Echanges mensuels - EUROSTAT'!T159,'Echanges mensuels - EUROSTAT'!V159,'Echanges mensuels - EUROSTAT'!X159)/10^4</f>
        <v/>
      </c>
      <c r="E131" s="1098">
        <f>SUM('Echanges mensuels - EUROSTAT'!C159,'Echanges mensuels - EUROSTAT'!E159,'Echanges mensuels - EUROSTAT'!G159,'Echanges mensuels - EUROSTAT'!I159,'Echanges mensuels - EUROSTAT'!K159,'Echanges mensuels - EUROSTAT'!M159,'Echanges mensuels - EUROSTAT'!O159,'Echanges mensuels - EUROSTAT'!Q159,'Echanges mensuels - EUROSTAT'!S159,'Echanges mensuels - EUROSTAT'!U159,'Echanges mensuels - EUROSTAT'!W159,'Echanges mensuels - EUROSTAT'!Y159)/10^4</f>
        <v/>
      </c>
      <c r="F131" s="1098">
        <f>SUM('Echanges mensuels - EUROSTAT'!Z159,'Echanges mensuels - EUROSTAT'!AB159,'Echanges mensuels - EUROSTAT'!AD159,'Echanges mensuels - EUROSTAT'!AF159,'Echanges mensuels - EUROSTAT'!AH159,'Echanges mensuels - EUROSTAT'!AJ159,'Echanges mensuels - EUROSTAT'!AL159,'Echanges mensuels - EUROSTAT'!AN159,'Echanges mensuels - EUROSTAT'!AP159,'Echanges mensuels - EUROSTAT'!AR159,'Echanges mensuels - EUROSTAT'!AT159,'Echanges mensuels - EUROSTAT'!AV159)/10^4</f>
        <v/>
      </c>
      <c r="G131" s="1098">
        <f>SUM('Echanges mensuels - EUROSTAT'!AA159,'Echanges mensuels - EUROSTAT'!AC159,'Echanges mensuels - EUROSTAT'!AE159,'Echanges mensuels - EUROSTAT'!AG159,'Echanges mensuels - EUROSTAT'!AI159,'Echanges mensuels - EUROSTAT'!AK159,'Echanges mensuels - EUROSTAT'!AM159,'Echanges mensuels - EUROSTAT'!AO159,'Echanges mensuels - EUROSTAT'!AQ159,'Echanges mensuels - EUROSTAT'!AS159,'Echanges mensuels - EUROSTAT'!AU159,'Echanges mensuels - EUROSTAT'!AW159)/10^4</f>
        <v/>
      </c>
      <c r="H131" s="1098">
        <f>SUM('Echanges mensuels - EUROSTAT'!AX159,'Echanges mensuels - EUROSTAT'!AZ159,'Echanges mensuels - EUROSTAT'!BB159,'Echanges mensuels - EUROSTAT'!BD159,'Echanges mensuels - EUROSTAT'!BF159,'Echanges mensuels - EUROSTAT'!BH159,'Echanges mensuels - EUROSTAT'!BJ159,'Echanges mensuels - EUROSTAT'!BL159,'Echanges mensuels - EUROSTAT'!BN159,'Echanges mensuels - EUROSTAT'!BP159,'Echanges mensuels - EUROSTAT'!BR159,'Echanges mensuels - EUROSTAT'!BT159)/10^4</f>
        <v/>
      </c>
      <c r="I131" s="1098">
        <f>SUM('Echanges mensuels - EUROSTAT'!AY159,'Echanges mensuels - EUROSTAT'!BA159,'Echanges mensuels - EUROSTAT'!BC159,'Echanges mensuels - EUROSTAT'!BE159,'Echanges mensuels - EUROSTAT'!BG159,'Echanges mensuels - EUROSTAT'!BI159,'Echanges mensuels - EUROSTAT'!BK159,'Echanges mensuels - EUROSTAT'!BM159,'Echanges mensuels - EUROSTAT'!BO159,'Echanges mensuels - EUROSTAT'!BQ159,'Echanges mensuels - EUROSTAT'!BS159,'Echanges mensuels - EUROSTAT'!BU159)/10^4</f>
        <v/>
      </c>
      <c r="J131" s="1099">
        <f>'Echanges annuels - EUROSTAT'!C182/10^4</f>
        <v/>
      </c>
      <c r="K131" s="1099">
        <f>'Echanges annuels - EUROSTAT'!D182/10^4</f>
        <v/>
      </c>
      <c r="L131" s="1099">
        <f>'Echanges annuels - EUROSTAT'!E182/10^4</f>
        <v/>
      </c>
      <c r="M131" s="1099">
        <f>'Echanges annuels - EUROSTAT'!F182/10^4</f>
        <v/>
      </c>
      <c r="N131" s="1099">
        <f>'Echanges annuels - EUROSTAT'!G182/10^4</f>
        <v/>
      </c>
      <c r="O131" s="1099">
        <f>'Echanges annuels - EUROSTAT'!H182/10^4</f>
        <v/>
      </c>
    </row>
    <row r="132">
      <c r="A132" t="inlineStr">
        <is>
          <t>Tournesol</t>
        </is>
      </c>
      <c r="C132">
        <f>'Echanges mensuels - EUROSTAT'!A160</f>
        <v/>
      </c>
      <c r="D132" s="1098">
        <f>SUM('Echanges mensuels - EUROSTAT'!B160,'Echanges mensuels - EUROSTAT'!D160,'Echanges mensuels - EUROSTAT'!F160,'Echanges mensuels - EUROSTAT'!H160,'Echanges mensuels - EUROSTAT'!J160,'Echanges mensuels - EUROSTAT'!L160,'Echanges mensuels - EUROSTAT'!N160,'Echanges mensuels - EUROSTAT'!P160,'Echanges mensuels - EUROSTAT'!R160,'Echanges mensuels - EUROSTAT'!T160,'Echanges mensuels - EUROSTAT'!V160,'Echanges mensuels - EUROSTAT'!X160)/10^4</f>
        <v/>
      </c>
      <c r="E132" s="1098">
        <f>SUM('Echanges mensuels - EUROSTAT'!C160,'Echanges mensuels - EUROSTAT'!E160,'Echanges mensuels - EUROSTAT'!G160,'Echanges mensuels - EUROSTAT'!I160,'Echanges mensuels - EUROSTAT'!K160,'Echanges mensuels - EUROSTAT'!M160,'Echanges mensuels - EUROSTAT'!O160,'Echanges mensuels - EUROSTAT'!Q160,'Echanges mensuels - EUROSTAT'!S160,'Echanges mensuels - EUROSTAT'!U160,'Echanges mensuels - EUROSTAT'!W160,'Echanges mensuels - EUROSTAT'!Y160)/10^4</f>
        <v/>
      </c>
      <c r="F132" s="1098">
        <f>SUM('Echanges mensuels - EUROSTAT'!Z160,'Echanges mensuels - EUROSTAT'!AB160,'Echanges mensuels - EUROSTAT'!AD160,'Echanges mensuels - EUROSTAT'!AF160,'Echanges mensuels - EUROSTAT'!AH160,'Echanges mensuels - EUROSTAT'!AJ160,'Echanges mensuels - EUROSTAT'!AL160,'Echanges mensuels - EUROSTAT'!AN160,'Echanges mensuels - EUROSTAT'!AP160,'Echanges mensuels - EUROSTAT'!AR160,'Echanges mensuels - EUROSTAT'!AT160,'Echanges mensuels - EUROSTAT'!AV160)/10^4</f>
        <v/>
      </c>
      <c r="G132" s="1098">
        <f>SUM('Echanges mensuels - EUROSTAT'!AA160,'Echanges mensuels - EUROSTAT'!AC160,'Echanges mensuels - EUROSTAT'!AE160,'Echanges mensuels - EUROSTAT'!AG160,'Echanges mensuels - EUROSTAT'!AI160,'Echanges mensuels - EUROSTAT'!AK160,'Echanges mensuels - EUROSTAT'!AM160,'Echanges mensuels - EUROSTAT'!AO160,'Echanges mensuels - EUROSTAT'!AQ160,'Echanges mensuels - EUROSTAT'!AS160,'Echanges mensuels - EUROSTAT'!AU160,'Echanges mensuels - EUROSTAT'!AW160)/10^4</f>
        <v/>
      </c>
      <c r="H132" s="1098">
        <f>SUM('Echanges mensuels - EUROSTAT'!AX160,'Echanges mensuels - EUROSTAT'!AZ160,'Echanges mensuels - EUROSTAT'!BB160,'Echanges mensuels - EUROSTAT'!BD160,'Echanges mensuels - EUROSTAT'!BF160,'Echanges mensuels - EUROSTAT'!BH160,'Echanges mensuels - EUROSTAT'!BJ160,'Echanges mensuels - EUROSTAT'!BL160,'Echanges mensuels - EUROSTAT'!BN160,'Echanges mensuels - EUROSTAT'!BP160,'Echanges mensuels - EUROSTAT'!BR160,'Echanges mensuels - EUROSTAT'!BT160)/10^4</f>
        <v/>
      </c>
      <c r="I132" s="1098">
        <f>SUM('Echanges mensuels - EUROSTAT'!AY160,'Echanges mensuels - EUROSTAT'!BA160,'Echanges mensuels - EUROSTAT'!BC160,'Echanges mensuels - EUROSTAT'!BE160,'Echanges mensuels - EUROSTAT'!BG160,'Echanges mensuels - EUROSTAT'!BI160,'Echanges mensuels - EUROSTAT'!BK160,'Echanges mensuels - EUROSTAT'!BM160,'Echanges mensuels - EUROSTAT'!BO160,'Echanges mensuels - EUROSTAT'!BQ160,'Echanges mensuels - EUROSTAT'!BS160,'Echanges mensuels - EUROSTAT'!BU160)/10^4</f>
        <v/>
      </c>
      <c r="J132" s="1099">
        <f>'Echanges annuels - EUROSTAT'!C183/10^4</f>
        <v/>
      </c>
      <c r="K132" s="1099">
        <f>'Echanges annuels - EUROSTAT'!D183/10^4</f>
        <v/>
      </c>
      <c r="L132" s="1099">
        <f>'Echanges annuels - EUROSTAT'!E183/10^4</f>
        <v/>
      </c>
      <c r="M132" s="1099">
        <f>'Echanges annuels - EUROSTAT'!F183/10^4</f>
        <v/>
      </c>
      <c r="N132" s="1099">
        <f>'Echanges annuels - EUROSTAT'!G183/10^4</f>
        <v/>
      </c>
      <c r="O132" s="1099">
        <f>'Echanges annuels - EUROSTAT'!H183/10^4</f>
        <v/>
      </c>
    </row>
    <row r="133">
      <c r="A133" t="inlineStr">
        <is>
          <t>Colza</t>
        </is>
      </c>
      <c r="C133">
        <f>'Echanges mensuels - EUROSTAT'!A162</f>
        <v/>
      </c>
      <c r="D133" s="1098">
        <f>SUM('Echanges mensuels - EUROSTAT'!B162,'Echanges mensuels - EUROSTAT'!D162,'Echanges mensuels - EUROSTAT'!F162,'Echanges mensuels - EUROSTAT'!H162,'Echanges mensuels - EUROSTAT'!J162,'Echanges mensuels - EUROSTAT'!L162,'Echanges mensuels - EUROSTAT'!N162,'Echanges mensuels - EUROSTAT'!P162,'Echanges mensuels - EUROSTAT'!R162,'Echanges mensuels - EUROSTAT'!T162,'Echanges mensuels - EUROSTAT'!V162,'Echanges mensuels - EUROSTAT'!X162)/10^4</f>
        <v/>
      </c>
      <c r="E133" s="1098">
        <f>SUM('Echanges mensuels - EUROSTAT'!C162,'Echanges mensuels - EUROSTAT'!E162,'Echanges mensuels - EUROSTAT'!G162,'Echanges mensuels - EUROSTAT'!I162,'Echanges mensuels - EUROSTAT'!K162,'Echanges mensuels - EUROSTAT'!M162,'Echanges mensuels - EUROSTAT'!O162,'Echanges mensuels - EUROSTAT'!Q162,'Echanges mensuels - EUROSTAT'!S162,'Echanges mensuels - EUROSTAT'!U162,'Echanges mensuels - EUROSTAT'!W162,'Echanges mensuels - EUROSTAT'!Y162)/10^4</f>
        <v/>
      </c>
      <c r="F133" s="1098">
        <f>SUM('Echanges mensuels - EUROSTAT'!Z162,'Echanges mensuels - EUROSTAT'!AB162,'Echanges mensuels - EUROSTAT'!AD162,'Echanges mensuels - EUROSTAT'!AF162,'Echanges mensuels - EUROSTAT'!AH162,'Echanges mensuels - EUROSTAT'!AJ162,'Echanges mensuels - EUROSTAT'!AL162,'Echanges mensuels - EUROSTAT'!AN162,'Echanges mensuels - EUROSTAT'!AP162,'Echanges mensuels - EUROSTAT'!AR162,'Echanges mensuels - EUROSTAT'!AT162,'Echanges mensuels - EUROSTAT'!AV162)/10^4</f>
        <v/>
      </c>
      <c r="G133" s="1098">
        <f>SUM('Echanges mensuels - EUROSTAT'!AA162,'Echanges mensuels - EUROSTAT'!AC162,'Echanges mensuels - EUROSTAT'!AE162,'Echanges mensuels - EUROSTAT'!AG162,'Echanges mensuels - EUROSTAT'!AI162,'Echanges mensuels - EUROSTAT'!AK162,'Echanges mensuels - EUROSTAT'!AM162,'Echanges mensuels - EUROSTAT'!AO162,'Echanges mensuels - EUROSTAT'!AQ162,'Echanges mensuels - EUROSTAT'!AS162,'Echanges mensuels - EUROSTAT'!AU162,'Echanges mensuels - EUROSTAT'!AW162)/10^4</f>
        <v/>
      </c>
      <c r="H133" s="1098">
        <f>SUM('Echanges mensuels - EUROSTAT'!AX162,'Echanges mensuels - EUROSTAT'!AZ162,'Echanges mensuels - EUROSTAT'!BB162,'Echanges mensuels - EUROSTAT'!BD162,'Echanges mensuels - EUROSTAT'!BF162,'Echanges mensuels - EUROSTAT'!BH162,'Echanges mensuels - EUROSTAT'!BJ162,'Echanges mensuels - EUROSTAT'!BL162,'Echanges mensuels - EUROSTAT'!BN162,'Echanges mensuels - EUROSTAT'!BP162,'Echanges mensuels - EUROSTAT'!BR162,'Echanges mensuels - EUROSTAT'!BT162)/10^4</f>
        <v/>
      </c>
      <c r="I133" s="1098">
        <f>SUM('Echanges mensuels - EUROSTAT'!AY162,'Echanges mensuels - EUROSTAT'!BA162,'Echanges mensuels - EUROSTAT'!BC162,'Echanges mensuels - EUROSTAT'!BE162,'Echanges mensuels - EUROSTAT'!BG162,'Echanges mensuels - EUROSTAT'!BI162,'Echanges mensuels - EUROSTAT'!BK162,'Echanges mensuels - EUROSTAT'!BM162,'Echanges mensuels - EUROSTAT'!BO162,'Echanges mensuels - EUROSTAT'!BQ162,'Echanges mensuels - EUROSTAT'!BS162,'Echanges mensuels - EUROSTAT'!BU162)/10^4</f>
        <v/>
      </c>
      <c r="J133" s="1099">
        <f>'Echanges annuels - EUROSTAT'!C185/10^4</f>
        <v/>
      </c>
      <c r="K133" s="1099">
        <f>'Echanges annuels - EUROSTAT'!D185/10^4</f>
        <v/>
      </c>
      <c r="L133" s="1099">
        <f>'Echanges annuels - EUROSTAT'!E185/10^4</f>
        <v/>
      </c>
      <c r="M133" s="1099">
        <f>'Echanges annuels - EUROSTAT'!F185/10^4</f>
        <v/>
      </c>
      <c r="N133" s="1099">
        <f>'Echanges annuels - EUROSTAT'!G185/10^4</f>
        <v/>
      </c>
      <c r="O133" s="1099">
        <f>'Echanges annuels - EUROSTAT'!H185/10^4</f>
        <v/>
      </c>
    </row>
    <row r="134">
      <c r="A134" t="inlineStr">
        <is>
          <t>Colza</t>
        </is>
      </c>
      <c r="C134">
        <f>'Echanges mensuels - EUROSTAT'!A163</f>
        <v/>
      </c>
      <c r="D134" s="1098">
        <f>SUM('Echanges mensuels - EUROSTAT'!B163,'Echanges mensuels - EUROSTAT'!D163,'Echanges mensuels - EUROSTAT'!F163,'Echanges mensuels - EUROSTAT'!H163,'Echanges mensuels - EUROSTAT'!J163,'Echanges mensuels - EUROSTAT'!L163,'Echanges mensuels - EUROSTAT'!N163,'Echanges mensuels - EUROSTAT'!P163,'Echanges mensuels - EUROSTAT'!R163,'Echanges mensuels - EUROSTAT'!T163,'Echanges mensuels - EUROSTAT'!V163,'Echanges mensuels - EUROSTAT'!X163)/10^4</f>
        <v/>
      </c>
      <c r="E134" s="1098">
        <f>SUM('Echanges mensuels - EUROSTAT'!C163,'Echanges mensuels - EUROSTAT'!E163,'Echanges mensuels - EUROSTAT'!G163,'Echanges mensuels - EUROSTAT'!I163,'Echanges mensuels - EUROSTAT'!K163,'Echanges mensuels - EUROSTAT'!M163,'Echanges mensuels - EUROSTAT'!O163,'Echanges mensuels - EUROSTAT'!Q163,'Echanges mensuels - EUROSTAT'!S163,'Echanges mensuels - EUROSTAT'!U163,'Echanges mensuels - EUROSTAT'!W163,'Echanges mensuels - EUROSTAT'!Y163)/10^4</f>
        <v/>
      </c>
      <c r="F134" s="1098">
        <f>SUM('Echanges mensuels - EUROSTAT'!Z163,'Echanges mensuels - EUROSTAT'!AB163,'Echanges mensuels - EUROSTAT'!AD163,'Echanges mensuels - EUROSTAT'!AF163,'Echanges mensuels - EUROSTAT'!AH163,'Echanges mensuels - EUROSTAT'!AJ163,'Echanges mensuels - EUROSTAT'!AL163,'Echanges mensuels - EUROSTAT'!AN163,'Echanges mensuels - EUROSTAT'!AP163,'Echanges mensuels - EUROSTAT'!AR163,'Echanges mensuels - EUROSTAT'!AT163,'Echanges mensuels - EUROSTAT'!AV163)/10^4</f>
        <v/>
      </c>
      <c r="G134" s="1098">
        <f>SUM('Echanges mensuels - EUROSTAT'!AA163,'Echanges mensuels - EUROSTAT'!AC163,'Echanges mensuels - EUROSTAT'!AE163,'Echanges mensuels - EUROSTAT'!AG163,'Echanges mensuels - EUROSTAT'!AI163,'Echanges mensuels - EUROSTAT'!AK163,'Echanges mensuels - EUROSTAT'!AM163,'Echanges mensuels - EUROSTAT'!AO163,'Echanges mensuels - EUROSTAT'!AQ163,'Echanges mensuels - EUROSTAT'!AS163,'Echanges mensuels - EUROSTAT'!AU163,'Echanges mensuels - EUROSTAT'!AW163)/10^4</f>
        <v/>
      </c>
      <c r="H134" s="1098">
        <f>SUM('Echanges mensuels - EUROSTAT'!AX163,'Echanges mensuels - EUROSTAT'!AZ163,'Echanges mensuels - EUROSTAT'!BB163,'Echanges mensuels - EUROSTAT'!BD163,'Echanges mensuels - EUROSTAT'!BF163,'Echanges mensuels - EUROSTAT'!BH163,'Echanges mensuels - EUROSTAT'!BJ163,'Echanges mensuels - EUROSTAT'!BL163,'Echanges mensuels - EUROSTAT'!BN163,'Echanges mensuels - EUROSTAT'!BP163,'Echanges mensuels - EUROSTAT'!BR163,'Echanges mensuels - EUROSTAT'!BT163)/10^4</f>
        <v/>
      </c>
      <c r="I134" s="1098">
        <f>SUM('Echanges mensuels - EUROSTAT'!AY163,'Echanges mensuels - EUROSTAT'!BA163,'Echanges mensuels - EUROSTAT'!BC163,'Echanges mensuels - EUROSTAT'!BE163,'Echanges mensuels - EUROSTAT'!BG163,'Echanges mensuels - EUROSTAT'!BI163,'Echanges mensuels - EUROSTAT'!BK163,'Echanges mensuels - EUROSTAT'!BM163,'Echanges mensuels - EUROSTAT'!BO163,'Echanges mensuels - EUROSTAT'!BQ163,'Echanges mensuels - EUROSTAT'!BS163,'Echanges mensuels - EUROSTAT'!BU163)/10^4</f>
        <v/>
      </c>
      <c r="J134" s="1099">
        <f>'Echanges annuels - EUROSTAT'!C186/10^4</f>
        <v/>
      </c>
      <c r="K134" s="1099">
        <f>'Echanges annuels - EUROSTAT'!D186/10^4</f>
        <v/>
      </c>
      <c r="L134" s="1099">
        <f>'Echanges annuels - EUROSTAT'!E186/10^4</f>
        <v/>
      </c>
      <c r="M134" s="1099">
        <f>'Echanges annuels - EUROSTAT'!F186/10^4</f>
        <v/>
      </c>
      <c r="N134" s="1099">
        <f>'Echanges annuels - EUROSTAT'!G186/10^4</f>
        <v/>
      </c>
      <c r="O134" s="1099">
        <f>'Echanges annuels - EUROSTAT'!H186/10^4</f>
        <v/>
      </c>
    </row>
    <row r="135">
      <c r="A135" t="inlineStr">
        <is>
          <t>Noix de coco</t>
        </is>
      </c>
      <c r="C135">
        <f>'Echanges mensuels - EUROSTAT'!A164</f>
        <v/>
      </c>
      <c r="D135" s="1101">
        <f>SUM('Echanges mensuels - EUROSTAT'!B164,'Echanges mensuels - EUROSTAT'!D164,'Echanges mensuels - EUROSTAT'!F164,'Echanges mensuels - EUROSTAT'!H164,'Echanges mensuels - EUROSTAT'!J164,'Echanges mensuels - EUROSTAT'!L164,'Echanges mensuels - EUROSTAT'!N164,'Echanges mensuels - EUROSTAT'!P164,'Echanges mensuels - EUROSTAT'!R164,'Echanges mensuels - EUROSTAT'!T164,'Echanges mensuels - EUROSTAT'!V164,'Echanges mensuels - EUROSTAT'!X164)/10^4</f>
        <v/>
      </c>
      <c r="E135" s="1101">
        <f>SUM('Echanges mensuels - EUROSTAT'!C164,'Echanges mensuels - EUROSTAT'!E164,'Echanges mensuels - EUROSTAT'!G164,'Echanges mensuels - EUROSTAT'!I164,'Echanges mensuels - EUROSTAT'!K164,'Echanges mensuels - EUROSTAT'!M164,'Echanges mensuels - EUROSTAT'!O164,'Echanges mensuels - EUROSTAT'!Q164,'Echanges mensuels - EUROSTAT'!S164,'Echanges mensuels - EUROSTAT'!U164,'Echanges mensuels - EUROSTAT'!W164,'Echanges mensuels - EUROSTAT'!Y164)/10^4</f>
        <v/>
      </c>
      <c r="F135" s="1101">
        <f>SUM('Echanges mensuels - EUROSTAT'!Z164,'Echanges mensuels - EUROSTAT'!AB164,'Echanges mensuels - EUROSTAT'!AD164,'Echanges mensuels - EUROSTAT'!AF164,'Echanges mensuels - EUROSTAT'!AH164,'Echanges mensuels - EUROSTAT'!AJ164,'Echanges mensuels - EUROSTAT'!AL164,'Echanges mensuels - EUROSTAT'!AN164,'Echanges mensuels - EUROSTAT'!AP164,'Echanges mensuels - EUROSTAT'!AR164,'Echanges mensuels - EUROSTAT'!AT164,'Echanges mensuels - EUROSTAT'!AV164)/10^4</f>
        <v/>
      </c>
      <c r="G135" s="1101">
        <f>SUM('Echanges mensuels - EUROSTAT'!AA164,'Echanges mensuels - EUROSTAT'!AC164,'Echanges mensuels - EUROSTAT'!AE164,'Echanges mensuels - EUROSTAT'!AG164,'Echanges mensuels - EUROSTAT'!AI164,'Echanges mensuels - EUROSTAT'!AK164,'Echanges mensuels - EUROSTAT'!AM164,'Echanges mensuels - EUROSTAT'!AO164,'Echanges mensuels - EUROSTAT'!AQ164,'Echanges mensuels - EUROSTAT'!AS164,'Echanges mensuels - EUROSTAT'!AU164,'Echanges mensuels - EUROSTAT'!AW164)/10^4</f>
        <v/>
      </c>
      <c r="H135" s="1101">
        <f>SUM('Echanges mensuels - EUROSTAT'!AX164,'Echanges mensuels - EUROSTAT'!AZ164,'Echanges mensuels - EUROSTAT'!BB164,'Echanges mensuels - EUROSTAT'!BD164,'Echanges mensuels - EUROSTAT'!BF164,'Echanges mensuels - EUROSTAT'!BH164,'Echanges mensuels - EUROSTAT'!BJ164,'Echanges mensuels - EUROSTAT'!BL164,'Echanges mensuels - EUROSTAT'!BN164,'Echanges mensuels - EUROSTAT'!BP164,'Echanges mensuels - EUROSTAT'!BR164,'Echanges mensuels - EUROSTAT'!BT164)/10^4</f>
        <v/>
      </c>
      <c r="I135" s="1101">
        <f>SUM('Echanges mensuels - EUROSTAT'!AY164,'Echanges mensuels - EUROSTAT'!BA164,'Echanges mensuels - EUROSTAT'!BC164,'Echanges mensuels - EUROSTAT'!BE164,'Echanges mensuels - EUROSTAT'!BG164,'Echanges mensuels - EUROSTAT'!BI164,'Echanges mensuels - EUROSTAT'!BK164,'Echanges mensuels - EUROSTAT'!BM164,'Echanges mensuels - EUROSTAT'!BO164,'Echanges mensuels - EUROSTAT'!BQ164,'Echanges mensuels - EUROSTAT'!BS164,'Echanges mensuels - EUROSTAT'!BU164)/10^4</f>
        <v/>
      </c>
      <c r="J135" s="1097">
        <f>'Echanges annuels - EUROSTAT'!C187/10^4</f>
        <v/>
      </c>
      <c r="K135" s="1097">
        <f>'Echanges annuels - EUROSTAT'!D187/10^4</f>
        <v/>
      </c>
      <c r="L135" s="1097">
        <f>'Echanges annuels - EUROSTAT'!E187/10^4</f>
        <v/>
      </c>
      <c r="M135" s="1097">
        <f>'Echanges annuels - EUROSTAT'!F187/10^4</f>
        <v/>
      </c>
      <c r="N135" s="1097">
        <f>'Echanges annuels - EUROSTAT'!G187/10^4</f>
        <v/>
      </c>
      <c r="O135" s="1097">
        <f>'Echanges annuels - EUROSTAT'!H187/10^4</f>
        <v/>
      </c>
    </row>
    <row r="136">
      <c r="A136" t="inlineStr">
        <is>
          <t>Noix ou palmiste</t>
        </is>
      </c>
      <c r="C136">
        <f>'Echanges mensuels - EUROSTAT'!A165</f>
        <v/>
      </c>
      <c r="D136" s="1101">
        <f>SUM('Echanges mensuels - EUROSTAT'!B165,'Echanges mensuels - EUROSTAT'!D165,'Echanges mensuels - EUROSTAT'!F165,'Echanges mensuels - EUROSTAT'!H165,'Echanges mensuels - EUROSTAT'!J165,'Echanges mensuels - EUROSTAT'!L165,'Echanges mensuels - EUROSTAT'!N165,'Echanges mensuels - EUROSTAT'!P165,'Echanges mensuels - EUROSTAT'!R165,'Echanges mensuels - EUROSTAT'!T165,'Echanges mensuels - EUROSTAT'!V165,'Echanges mensuels - EUROSTAT'!X165)/10^4</f>
        <v/>
      </c>
      <c r="E136" s="1101">
        <f>SUM('Echanges mensuels - EUROSTAT'!C165,'Echanges mensuels - EUROSTAT'!E165,'Echanges mensuels - EUROSTAT'!G165,'Echanges mensuels - EUROSTAT'!I165,'Echanges mensuels - EUROSTAT'!K165,'Echanges mensuels - EUROSTAT'!M165,'Echanges mensuels - EUROSTAT'!O165,'Echanges mensuels - EUROSTAT'!Q165,'Echanges mensuels - EUROSTAT'!S165,'Echanges mensuels - EUROSTAT'!U165,'Echanges mensuels - EUROSTAT'!W165,'Echanges mensuels - EUROSTAT'!Y165)/10^4</f>
        <v/>
      </c>
      <c r="F136" s="1101">
        <f>SUM('Echanges mensuels - EUROSTAT'!Z165,'Echanges mensuels - EUROSTAT'!AB165,'Echanges mensuels - EUROSTAT'!AD165,'Echanges mensuels - EUROSTAT'!AF165,'Echanges mensuels - EUROSTAT'!AH165,'Echanges mensuels - EUROSTAT'!AJ165,'Echanges mensuels - EUROSTAT'!AL165,'Echanges mensuels - EUROSTAT'!AN165,'Echanges mensuels - EUROSTAT'!AP165,'Echanges mensuels - EUROSTAT'!AR165,'Echanges mensuels - EUROSTAT'!AT165,'Echanges mensuels - EUROSTAT'!AV165)/10^4</f>
        <v/>
      </c>
      <c r="G136" s="1101">
        <f>SUM('Echanges mensuels - EUROSTAT'!AA165,'Echanges mensuels - EUROSTAT'!AC165,'Echanges mensuels - EUROSTAT'!AE165,'Echanges mensuels - EUROSTAT'!AG165,'Echanges mensuels - EUROSTAT'!AI165,'Echanges mensuels - EUROSTAT'!AK165,'Echanges mensuels - EUROSTAT'!AM165,'Echanges mensuels - EUROSTAT'!AO165,'Echanges mensuels - EUROSTAT'!AQ165,'Echanges mensuels - EUROSTAT'!AS165,'Echanges mensuels - EUROSTAT'!AU165,'Echanges mensuels - EUROSTAT'!AW165)/10^4</f>
        <v/>
      </c>
      <c r="H136" s="1101">
        <f>SUM('Echanges mensuels - EUROSTAT'!AX165,'Echanges mensuels - EUROSTAT'!AZ165,'Echanges mensuels - EUROSTAT'!BB165,'Echanges mensuels - EUROSTAT'!BD165,'Echanges mensuels - EUROSTAT'!BF165,'Echanges mensuels - EUROSTAT'!BH165,'Echanges mensuels - EUROSTAT'!BJ165,'Echanges mensuels - EUROSTAT'!BL165,'Echanges mensuels - EUROSTAT'!BN165,'Echanges mensuels - EUROSTAT'!BP165,'Echanges mensuels - EUROSTAT'!BR165,'Echanges mensuels - EUROSTAT'!BT165)/10^4</f>
        <v/>
      </c>
      <c r="I136" s="1101">
        <f>SUM('Echanges mensuels - EUROSTAT'!AY165,'Echanges mensuels - EUROSTAT'!BA165,'Echanges mensuels - EUROSTAT'!BC165,'Echanges mensuels - EUROSTAT'!BE165,'Echanges mensuels - EUROSTAT'!BG165,'Echanges mensuels - EUROSTAT'!BI165,'Echanges mensuels - EUROSTAT'!BK165,'Echanges mensuels - EUROSTAT'!BM165,'Echanges mensuels - EUROSTAT'!BO165,'Echanges mensuels - EUROSTAT'!BQ165,'Echanges mensuels - EUROSTAT'!BS165,'Echanges mensuels - EUROSTAT'!BU165)/10^4</f>
        <v/>
      </c>
      <c r="J136" s="1097">
        <f>'Echanges annuels - EUROSTAT'!C188/10^4</f>
        <v/>
      </c>
      <c r="K136" s="1097">
        <f>'Echanges annuels - EUROSTAT'!D188/10^4</f>
        <v/>
      </c>
      <c r="L136" s="1097">
        <f>'Echanges annuels - EUROSTAT'!E188/10^4</f>
        <v/>
      </c>
      <c r="M136" s="1097">
        <f>'Echanges annuels - EUROSTAT'!F188/10^4</f>
        <v/>
      </c>
      <c r="N136" s="1097">
        <f>'Echanges annuels - EUROSTAT'!G188/10^4</f>
        <v/>
      </c>
      <c r="O136" s="1097">
        <f>'Echanges annuels - EUROSTAT'!H188/10^4</f>
        <v/>
      </c>
    </row>
    <row r="137">
      <c r="C137">
        <f>'Echanges mensuels - EUROSTAT'!A166</f>
        <v/>
      </c>
      <c r="D137" s="1101">
        <f>SUM('Echanges mensuels - EUROSTAT'!B166,'Echanges mensuels - EUROSTAT'!D166,'Echanges mensuels - EUROSTAT'!F166,'Echanges mensuels - EUROSTAT'!H166,'Echanges mensuels - EUROSTAT'!J166,'Echanges mensuels - EUROSTAT'!L166,'Echanges mensuels - EUROSTAT'!N166,'Echanges mensuels - EUROSTAT'!P166,'Echanges mensuels - EUROSTAT'!R166,'Echanges mensuels - EUROSTAT'!T166,'Echanges mensuels - EUROSTAT'!V166,'Echanges mensuels - EUROSTAT'!X166)/10^4</f>
        <v/>
      </c>
      <c r="E137" s="1101">
        <f>SUM('Echanges mensuels - EUROSTAT'!C166,'Echanges mensuels - EUROSTAT'!E166,'Echanges mensuels - EUROSTAT'!G166,'Echanges mensuels - EUROSTAT'!I166,'Echanges mensuels - EUROSTAT'!K166,'Echanges mensuels - EUROSTAT'!M166,'Echanges mensuels - EUROSTAT'!O166,'Echanges mensuels - EUROSTAT'!Q166,'Echanges mensuels - EUROSTAT'!S166,'Echanges mensuels - EUROSTAT'!U166,'Echanges mensuels - EUROSTAT'!W166,'Echanges mensuels - EUROSTAT'!Y166)/10^4</f>
        <v/>
      </c>
      <c r="F137" s="1101">
        <f>SUM('Echanges mensuels - EUROSTAT'!Z166,'Echanges mensuels - EUROSTAT'!AB166,'Echanges mensuels - EUROSTAT'!AD166,'Echanges mensuels - EUROSTAT'!AF166,'Echanges mensuels - EUROSTAT'!AH166,'Echanges mensuels - EUROSTAT'!AJ166,'Echanges mensuels - EUROSTAT'!AL166,'Echanges mensuels - EUROSTAT'!AN166,'Echanges mensuels - EUROSTAT'!AP166,'Echanges mensuels - EUROSTAT'!AR166,'Echanges mensuels - EUROSTAT'!AT166,'Echanges mensuels - EUROSTAT'!AV166)/10^4</f>
        <v/>
      </c>
      <c r="G137" s="1101">
        <f>SUM('Echanges mensuels - EUROSTAT'!AA166,'Echanges mensuels - EUROSTAT'!AC166,'Echanges mensuels - EUROSTAT'!AE166,'Echanges mensuels - EUROSTAT'!AG166,'Echanges mensuels - EUROSTAT'!AI166,'Echanges mensuels - EUROSTAT'!AK166,'Echanges mensuels - EUROSTAT'!AM166,'Echanges mensuels - EUROSTAT'!AO166,'Echanges mensuels - EUROSTAT'!AQ166,'Echanges mensuels - EUROSTAT'!AS166,'Echanges mensuels - EUROSTAT'!AU166,'Echanges mensuels - EUROSTAT'!AW166)/10^4</f>
        <v/>
      </c>
      <c r="H137" s="1101">
        <f>SUM('Echanges mensuels - EUROSTAT'!AX166,'Echanges mensuels - EUROSTAT'!AZ166,'Echanges mensuels - EUROSTAT'!BB166,'Echanges mensuels - EUROSTAT'!BD166,'Echanges mensuels - EUROSTAT'!BF166,'Echanges mensuels - EUROSTAT'!BH166,'Echanges mensuels - EUROSTAT'!BJ166,'Echanges mensuels - EUROSTAT'!BL166,'Echanges mensuels - EUROSTAT'!BN166,'Echanges mensuels - EUROSTAT'!BP166,'Echanges mensuels - EUROSTAT'!BR166,'Echanges mensuels - EUROSTAT'!BT166)/10^4</f>
        <v/>
      </c>
      <c r="I137" s="1101">
        <f>SUM('Echanges mensuels - EUROSTAT'!AY166,'Echanges mensuels - EUROSTAT'!BA166,'Echanges mensuels - EUROSTAT'!BC166,'Echanges mensuels - EUROSTAT'!BE166,'Echanges mensuels - EUROSTAT'!BG166,'Echanges mensuels - EUROSTAT'!BI166,'Echanges mensuels - EUROSTAT'!BK166,'Echanges mensuels - EUROSTAT'!BM166,'Echanges mensuels - EUROSTAT'!BO166,'Echanges mensuels - EUROSTAT'!BQ166,'Echanges mensuels - EUROSTAT'!BS166,'Echanges mensuels - EUROSTAT'!BU166)/10^4</f>
        <v/>
      </c>
      <c r="J137" s="1097" t="n"/>
      <c r="K137" s="1097" t="n"/>
      <c r="L137" s="1097" t="n"/>
      <c r="M137" s="1097" t="n"/>
      <c r="N137" s="1097" t="n"/>
      <c r="O137" s="1097" t="n"/>
    </row>
    <row r="138">
      <c r="A138" t="inlineStr">
        <is>
          <t>Olive</t>
        </is>
      </c>
      <c r="C138">
        <f>'Echanges mensuels - EUROSTAT'!A167</f>
        <v/>
      </c>
      <c r="D138" s="1098">
        <f>SUM('Echanges mensuels - EUROSTAT'!B167,'Echanges mensuels - EUROSTAT'!D167,'Echanges mensuels - EUROSTAT'!F167,'Echanges mensuels - EUROSTAT'!H167,'Echanges mensuels - EUROSTAT'!J167,'Echanges mensuels - EUROSTAT'!L167,'Echanges mensuels - EUROSTAT'!N167,'Echanges mensuels - EUROSTAT'!P167,'Echanges mensuels - EUROSTAT'!R167,'Echanges mensuels - EUROSTAT'!T167,'Echanges mensuels - EUROSTAT'!V167,'Echanges mensuels - EUROSTAT'!X167)/10^4</f>
        <v/>
      </c>
      <c r="E138" s="1098">
        <f>SUM('Echanges mensuels - EUROSTAT'!C167,'Echanges mensuels - EUROSTAT'!E167,'Echanges mensuels - EUROSTAT'!G167,'Echanges mensuels - EUROSTAT'!I167,'Echanges mensuels - EUROSTAT'!K167,'Echanges mensuels - EUROSTAT'!M167,'Echanges mensuels - EUROSTAT'!O167,'Echanges mensuels - EUROSTAT'!Q167,'Echanges mensuels - EUROSTAT'!S167,'Echanges mensuels - EUROSTAT'!U167,'Echanges mensuels - EUROSTAT'!W167,'Echanges mensuels - EUROSTAT'!Y167)/10^4</f>
        <v/>
      </c>
      <c r="F138" s="1098">
        <f>SUM('Echanges mensuels - EUROSTAT'!Z167,'Echanges mensuels - EUROSTAT'!AB167,'Echanges mensuels - EUROSTAT'!AD167,'Echanges mensuels - EUROSTAT'!AF167,'Echanges mensuels - EUROSTAT'!AH167,'Echanges mensuels - EUROSTAT'!AJ167,'Echanges mensuels - EUROSTAT'!AL167,'Echanges mensuels - EUROSTAT'!AN167,'Echanges mensuels - EUROSTAT'!AP167,'Echanges mensuels - EUROSTAT'!AR167,'Echanges mensuels - EUROSTAT'!AT167,'Echanges mensuels - EUROSTAT'!AV167)/10^4</f>
        <v/>
      </c>
      <c r="G138" s="1098">
        <f>SUM('Echanges mensuels - EUROSTAT'!AA167,'Echanges mensuels - EUROSTAT'!AC167,'Echanges mensuels - EUROSTAT'!AE167,'Echanges mensuels - EUROSTAT'!AG167,'Echanges mensuels - EUROSTAT'!AI167,'Echanges mensuels - EUROSTAT'!AK167,'Echanges mensuels - EUROSTAT'!AM167,'Echanges mensuels - EUROSTAT'!AO167,'Echanges mensuels - EUROSTAT'!AQ167,'Echanges mensuels - EUROSTAT'!AS167,'Echanges mensuels - EUROSTAT'!AU167,'Echanges mensuels - EUROSTAT'!AW167)/10^4</f>
        <v/>
      </c>
      <c r="H138" s="1098">
        <f>SUM('Echanges mensuels - EUROSTAT'!AX167,'Echanges mensuels - EUROSTAT'!AZ167,'Echanges mensuels - EUROSTAT'!BB167,'Echanges mensuels - EUROSTAT'!BD167,'Echanges mensuels - EUROSTAT'!BF167,'Echanges mensuels - EUROSTAT'!BH167,'Echanges mensuels - EUROSTAT'!BJ167,'Echanges mensuels - EUROSTAT'!BL167,'Echanges mensuels - EUROSTAT'!BN167,'Echanges mensuels - EUROSTAT'!BP167,'Echanges mensuels - EUROSTAT'!BR167,'Echanges mensuels - EUROSTAT'!BT167)/10^4</f>
        <v/>
      </c>
      <c r="I138" s="1098">
        <f>SUM('Echanges mensuels - EUROSTAT'!AY167,'Echanges mensuels - EUROSTAT'!BA167,'Echanges mensuels - EUROSTAT'!BC167,'Echanges mensuels - EUROSTAT'!BE167,'Echanges mensuels - EUROSTAT'!BG167,'Echanges mensuels - EUROSTAT'!BI167,'Echanges mensuels - EUROSTAT'!BK167,'Echanges mensuels - EUROSTAT'!BM167,'Echanges mensuels - EUROSTAT'!BO167,'Echanges mensuels - EUROSTAT'!BQ167,'Echanges mensuels - EUROSTAT'!BS167,'Echanges mensuels - EUROSTAT'!BU167)/10^4</f>
        <v/>
      </c>
      <c r="J138" s="1097">
        <f>'Echanges annuels - EUROSTAT'!C190/10^4</f>
        <v/>
      </c>
      <c r="K138" s="1097">
        <f>'Echanges annuels - EUROSTAT'!D190/10^4</f>
        <v/>
      </c>
      <c r="L138" s="1097">
        <f>'Echanges annuels - EUROSTAT'!E190/10^4</f>
        <v/>
      </c>
      <c r="M138" s="1097">
        <f>'Echanges annuels - EUROSTAT'!F190/10^4</f>
        <v/>
      </c>
      <c r="N138" s="1097">
        <f>'Echanges annuels - EUROSTAT'!G190/10^4</f>
        <v/>
      </c>
      <c r="O138" s="1097">
        <f>'Echanges annuels - EUROSTAT'!H190/10^4</f>
        <v/>
      </c>
    </row>
    <row r="139">
      <c r="A139" t="inlineStr">
        <is>
          <t>Olive</t>
        </is>
      </c>
      <c r="C139">
        <f>'Echanges mensuels - EUROSTAT'!A168</f>
        <v/>
      </c>
      <c r="D139" s="1098">
        <f>SUM('Echanges mensuels - EUROSTAT'!B168,'Echanges mensuels - EUROSTAT'!D168,'Echanges mensuels - EUROSTAT'!F168,'Echanges mensuels - EUROSTAT'!H168,'Echanges mensuels - EUROSTAT'!J168,'Echanges mensuels - EUROSTAT'!L168,'Echanges mensuels - EUROSTAT'!N168,'Echanges mensuels - EUROSTAT'!P168,'Echanges mensuels - EUROSTAT'!R168,'Echanges mensuels - EUROSTAT'!T168,'Echanges mensuels - EUROSTAT'!V168,'Echanges mensuels - EUROSTAT'!X168)/10^4</f>
        <v/>
      </c>
      <c r="E139" s="1098">
        <f>SUM('Echanges mensuels - EUROSTAT'!C168,'Echanges mensuels - EUROSTAT'!E168,'Echanges mensuels - EUROSTAT'!G168,'Echanges mensuels - EUROSTAT'!I168,'Echanges mensuels - EUROSTAT'!K168,'Echanges mensuels - EUROSTAT'!M168,'Echanges mensuels - EUROSTAT'!O168,'Echanges mensuels - EUROSTAT'!Q168,'Echanges mensuels - EUROSTAT'!S168,'Echanges mensuels - EUROSTAT'!U168,'Echanges mensuels - EUROSTAT'!W168,'Echanges mensuels - EUROSTAT'!Y168)/10^4</f>
        <v/>
      </c>
      <c r="F139" s="1098">
        <f>SUM('Echanges mensuels - EUROSTAT'!Z168,'Echanges mensuels - EUROSTAT'!AB168,'Echanges mensuels - EUROSTAT'!AD168,'Echanges mensuels - EUROSTAT'!AF168,'Echanges mensuels - EUROSTAT'!AH168,'Echanges mensuels - EUROSTAT'!AJ168,'Echanges mensuels - EUROSTAT'!AL168,'Echanges mensuels - EUROSTAT'!AN168,'Echanges mensuels - EUROSTAT'!AP168,'Echanges mensuels - EUROSTAT'!AR168,'Echanges mensuels - EUROSTAT'!AT168,'Echanges mensuels - EUROSTAT'!AV168)/10^4</f>
        <v/>
      </c>
      <c r="G139" s="1098">
        <f>SUM('Echanges mensuels - EUROSTAT'!AA168,'Echanges mensuels - EUROSTAT'!AC168,'Echanges mensuels - EUROSTAT'!AE168,'Echanges mensuels - EUROSTAT'!AG168,'Echanges mensuels - EUROSTAT'!AI168,'Echanges mensuels - EUROSTAT'!AK168,'Echanges mensuels - EUROSTAT'!AM168,'Echanges mensuels - EUROSTAT'!AO168,'Echanges mensuels - EUROSTAT'!AQ168,'Echanges mensuels - EUROSTAT'!AS168,'Echanges mensuels - EUROSTAT'!AU168,'Echanges mensuels - EUROSTAT'!AW168)/10^4</f>
        <v/>
      </c>
      <c r="H139" s="1098">
        <f>SUM('Echanges mensuels - EUROSTAT'!AX168,'Echanges mensuels - EUROSTAT'!AZ168,'Echanges mensuels - EUROSTAT'!BB168,'Echanges mensuels - EUROSTAT'!BD168,'Echanges mensuels - EUROSTAT'!BF168,'Echanges mensuels - EUROSTAT'!BH168,'Echanges mensuels - EUROSTAT'!BJ168,'Echanges mensuels - EUROSTAT'!BL168,'Echanges mensuels - EUROSTAT'!BN168,'Echanges mensuels - EUROSTAT'!BP168,'Echanges mensuels - EUROSTAT'!BR168,'Echanges mensuels - EUROSTAT'!BT168)/10^4</f>
        <v/>
      </c>
      <c r="I139" s="1098">
        <f>SUM('Echanges mensuels - EUROSTAT'!AY168,'Echanges mensuels - EUROSTAT'!BA168,'Echanges mensuels - EUROSTAT'!BC168,'Echanges mensuels - EUROSTAT'!BE168,'Echanges mensuels - EUROSTAT'!BG168,'Echanges mensuels - EUROSTAT'!BI168,'Echanges mensuels - EUROSTAT'!BK168,'Echanges mensuels - EUROSTAT'!BM168,'Echanges mensuels - EUROSTAT'!BO168,'Echanges mensuels - EUROSTAT'!BQ168,'Echanges mensuels - EUROSTAT'!BS168,'Echanges mensuels - EUROSTAT'!BU168)/10^4</f>
        <v/>
      </c>
      <c r="J139" s="1097">
        <f>'Echanges annuels - EUROSTAT'!C191/10^4</f>
        <v/>
      </c>
      <c r="K139" s="1097">
        <f>'Echanges annuels - EUROSTAT'!D191/10^4</f>
        <v/>
      </c>
      <c r="L139" s="1097">
        <f>'Echanges annuels - EUROSTAT'!E191/10^4</f>
        <v/>
      </c>
      <c r="M139" s="1097">
        <f>'Echanges annuels - EUROSTAT'!F191/10^4</f>
        <v/>
      </c>
      <c r="N139" s="1097">
        <f>'Echanges annuels - EUROSTAT'!G191/10^4</f>
        <v/>
      </c>
      <c r="O139" s="1097">
        <f>'Echanges annuels - EUROSTAT'!H191/10^4</f>
        <v/>
      </c>
    </row>
    <row r="140">
      <c r="C140">
        <f>'Echanges mensuels - EUROSTAT'!A169</f>
        <v/>
      </c>
      <c r="D140" s="1101">
        <f>SUM('Echanges mensuels - EUROSTAT'!B169,'Echanges mensuels - EUROSTAT'!D169,'Echanges mensuels - EUROSTAT'!F169,'Echanges mensuels - EUROSTAT'!H169,'Echanges mensuels - EUROSTAT'!J169,'Echanges mensuels - EUROSTAT'!L169,'Echanges mensuels - EUROSTAT'!N169,'Echanges mensuels - EUROSTAT'!P169,'Echanges mensuels - EUROSTAT'!R169,'Echanges mensuels - EUROSTAT'!T169,'Echanges mensuels - EUROSTAT'!V169,'Echanges mensuels - EUROSTAT'!X169)/10^4</f>
        <v/>
      </c>
      <c r="E140" s="1101">
        <f>SUM('Echanges mensuels - EUROSTAT'!C169,'Echanges mensuels - EUROSTAT'!E169,'Echanges mensuels - EUROSTAT'!G169,'Echanges mensuels - EUROSTAT'!I169,'Echanges mensuels - EUROSTAT'!K169,'Echanges mensuels - EUROSTAT'!M169,'Echanges mensuels - EUROSTAT'!O169,'Echanges mensuels - EUROSTAT'!Q169,'Echanges mensuels - EUROSTAT'!S169,'Echanges mensuels - EUROSTAT'!U169,'Echanges mensuels - EUROSTAT'!W169,'Echanges mensuels - EUROSTAT'!Y169)/10^4</f>
        <v/>
      </c>
      <c r="F140" s="1101">
        <f>SUM('Echanges mensuels - EUROSTAT'!Z169,'Echanges mensuels - EUROSTAT'!AB169,'Echanges mensuels - EUROSTAT'!AD169,'Echanges mensuels - EUROSTAT'!AF169,'Echanges mensuels - EUROSTAT'!AH169,'Echanges mensuels - EUROSTAT'!AJ169,'Echanges mensuels - EUROSTAT'!AL169,'Echanges mensuels - EUROSTAT'!AN169,'Echanges mensuels - EUROSTAT'!AP169,'Echanges mensuels - EUROSTAT'!AR169,'Echanges mensuels - EUROSTAT'!AT169,'Echanges mensuels - EUROSTAT'!AV169)/10^4</f>
        <v/>
      </c>
      <c r="G140" s="1101">
        <f>SUM('Echanges mensuels - EUROSTAT'!AA169,'Echanges mensuels - EUROSTAT'!AC169,'Echanges mensuels - EUROSTAT'!AE169,'Echanges mensuels - EUROSTAT'!AG169,'Echanges mensuels - EUROSTAT'!AI169,'Echanges mensuels - EUROSTAT'!AK169,'Echanges mensuels - EUROSTAT'!AM169,'Echanges mensuels - EUROSTAT'!AO169,'Echanges mensuels - EUROSTAT'!AQ169,'Echanges mensuels - EUROSTAT'!AS169,'Echanges mensuels - EUROSTAT'!AU169,'Echanges mensuels - EUROSTAT'!AW169)/10^4</f>
        <v/>
      </c>
      <c r="H140" s="1101">
        <f>SUM('Echanges mensuels - EUROSTAT'!AX169,'Echanges mensuels - EUROSTAT'!AZ169,'Echanges mensuels - EUROSTAT'!BB169,'Echanges mensuels - EUROSTAT'!BD169,'Echanges mensuels - EUROSTAT'!BF169,'Echanges mensuels - EUROSTAT'!BH169,'Echanges mensuels - EUROSTAT'!BJ169,'Echanges mensuels - EUROSTAT'!BL169,'Echanges mensuels - EUROSTAT'!BN169,'Echanges mensuels - EUROSTAT'!BP169,'Echanges mensuels - EUROSTAT'!BR169,'Echanges mensuels - EUROSTAT'!BT169)/10^4</f>
        <v/>
      </c>
      <c r="I140" s="1101">
        <f>SUM('Echanges mensuels - EUROSTAT'!AY169,'Echanges mensuels - EUROSTAT'!BA169,'Echanges mensuels - EUROSTAT'!BC169,'Echanges mensuels - EUROSTAT'!BE169,'Echanges mensuels - EUROSTAT'!BG169,'Echanges mensuels - EUROSTAT'!BI169,'Echanges mensuels - EUROSTAT'!BK169,'Echanges mensuels - EUROSTAT'!BM169,'Echanges mensuels - EUROSTAT'!BO169,'Echanges mensuels - EUROSTAT'!BQ169,'Echanges mensuels - EUROSTAT'!BS169,'Echanges mensuels - EUROSTAT'!BU169)/10^4</f>
        <v/>
      </c>
      <c r="J140" s="1097">
        <f>'Echanges annuels - EUROSTAT'!C192/10^4</f>
        <v/>
      </c>
      <c r="K140" s="1097">
        <f>'Echanges annuels - EUROSTAT'!D192/10^4</f>
        <v/>
      </c>
      <c r="L140" s="1097">
        <f>'Echanges annuels - EUROSTAT'!E192/10^4</f>
        <v/>
      </c>
      <c r="M140" s="1097">
        <f>'Echanges annuels - EUROSTAT'!F192/10^4</f>
        <v/>
      </c>
      <c r="N140" s="1097">
        <f>'Echanges annuels - EUROSTAT'!G192/10^4</f>
        <v/>
      </c>
      <c r="O140" s="1097">
        <f>'Echanges annuels - EUROSTAT'!H192/10^4</f>
        <v/>
      </c>
    </row>
  </sheetData>
  <mergeCells count="19">
    <mergeCell ref="L2:M2"/>
    <mergeCell ref="B9:B22"/>
    <mergeCell ref="B37:B120"/>
    <mergeCell ref="D2:E2"/>
    <mergeCell ref="B25:B34"/>
    <mergeCell ref="N2:O2"/>
    <mergeCell ref="C2:C3"/>
    <mergeCell ref="B1:C1"/>
    <mergeCell ref="B128:B140"/>
    <mergeCell ref="F2:G2"/>
    <mergeCell ref="A2:B2"/>
    <mergeCell ref="H2:I2"/>
    <mergeCell ref="B6:B8"/>
    <mergeCell ref="B121:B125"/>
    <mergeCell ref="D1:I1"/>
    <mergeCell ref="B4:B5"/>
    <mergeCell ref="J1:O1"/>
    <mergeCell ref="J2:K2"/>
    <mergeCell ref="B35:B36"/>
  </mergeCells>
  <pageMargins left="0.7" right="0.7" top="0.75" bottom="0.75" header="0.3" footer="0.3"/>
</worksheet>
</file>

<file path=xl/worksheets/sheet29.xml><?xml version="1.0" encoding="utf-8"?>
<worksheet xmlns="http://schemas.openxmlformats.org/spreadsheetml/2006/main">
  <sheetPr>
    <tabColor rgb="FFFFC000"/>
    <outlinePr summaryBelow="1" summaryRight="1"/>
    <pageSetUpPr/>
  </sheetPr>
  <dimension ref="A1:BU174"/>
  <sheetViews>
    <sheetView workbookViewId="0">
      <pane xSplit="1" ySplit="12" topLeftCell="B140" activePane="bottomRight" state="frozen"/>
      <selection activeCell="O17" sqref="O17"/>
      <selection pane="topRight" activeCell="O17" sqref="O17"/>
      <selection pane="bottomLeft" activeCell="O17" sqref="O17"/>
      <selection pane="bottomRight" activeCell="B3" sqref="B3"/>
    </sheetView>
  </sheetViews>
  <sheetFormatPr baseColWidth="10" defaultColWidth="8.88671875" defaultRowHeight="11.4" customHeight="1"/>
  <cols>
    <col width="140.6640625" customWidth="1" style="66" min="1" max="1"/>
    <col width="11" customWidth="1" style="66" min="2" max="73"/>
    <col width="8.88671875" customWidth="1" style="66" min="74" max="16384"/>
  </cols>
  <sheetData>
    <row r="1">
      <c r="A1" s="65" t="inlineStr">
        <is>
          <t>Données extraites le14/04/2025 13:35:21 depuis [ESTAT]</t>
        </is>
      </c>
    </row>
    <row r="2">
      <c r="A2" s="65" t="inlineStr">
        <is>
          <t xml:space="preserve">Dataset: </t>
        </is>
      </c>
      <c r="B2" s="67" t="inlineStr">
        <is>
          <t>Commerce UE depuis 1988 par SH2,4,6 et NC8 [ds-045409__custom_16253793]</t>
        </is>
      </c>
    </row>
    <row r="3">
      <c r="A3" s="65" t="inlineStr">
        <is>
          <t>Dernière mise à jour:</t>
        </is>
      </c>
      <c r="B3" s="65" t="inlineStr">
        <is>
          <t>18/03/2025 11:00</t>
        </is>
      </c>
    </row>
    <row r="5">
      <c r="A5" s="67" t="inlineStr">
        <is>
          <t>Fréquence</t>
        </is>
      </c>
      <c r="C5" s="65" t="inlineStr">
        <is>
          <t>Monthly</t>
        </is>
      </c>
    </row>
    <row r="6">
      <c r="A6" s="67" t="inlineStr">
        <is>
          <t>REPORTER</t>
        </is>
      </c>
      <c r="C6" s="65" t="inlineStr">
        <is>
          <t>France (incl. Saint-Barthélemy 'BL' -&gt; 2012; incl. Guyane française 'GF', Guadeloupe 'GP', Martinique 'MQ', Réunion 'RE' depuis 1997; incl. Mayotte 'YT' depuis 2014)</t>
        </is>
      </c>
    </row>
    <row r="7">
      <c r="A7" s="67" t="inlineStr">
        <is>
          <t>PARTNER</t>
        </is>
      </c>
      <c r="C7" s="65" t="inlineStr">
        <is>
          <t>Tous les pays du monde</t>
        </is>
      </c>
    </row>
    <row r="8">
      <c r="A8" s="67" t="inlineStr">
        <is>
          <t>INDICATORS</t>
        </is>
      </c>
      <c r="C8" s="65" t="inlineStr">
        <is>
          <t>QUANTITY_IN_100KG</t>
        </is>
      </c>
    </row>
    <row r="10">
      <c r="A10" s="988" t="inlineStr">
        <is>
          <t>TIME</t>
        </is>
      </c>
      <c r="B10" s="987" t="inlineStr">
        <is>
          <t>2015-07</t>
        </is>
      </c>
      <c r="C10" s="1102" t="n"/>
      <c r="D10" s="987" t="inlineStr">
        <is>
          <t>2015-08</t>
        </is>
      </c>
      <c r="E10" s="1102" t="n"/>
      <c r="F10" s="987" t="inlineStr">
        <is>
          <t>2015-09</t>
        </is>
      </c>
      <c r="G10" s="1102" t="n"/>
      <c r="H10" s="987" t="inlineStr">
        <is>
          <t>2015-10</t>
        </is>
      </c>
      <c r="I10" s="1102" t="n"/>
      <c r="J10" s="987" t="inlineStr">
        <is>
          <t>2015-11</t>
        </is>
      </c>
      <c r="K10" s="1102" t="n"/>
      <c r="L10" s="987" t="inlineStr">
        <is>
          <t>2015-12</t>
        </is>
      </c>
      <c r="M10" s="1102" t="n"/>
      <c r="N10" s="987" t="inlineStr">
        <is>
          <t>2016-01</t>
        </is>
      </c>
      <c r="O10" s="1102" t="n"/>
      <c r="P10" s="987" t="inlineStr">
        <is>
          <t>2016-02</t>
        </is>
      </c>
      <c r="Q10" s="1102" t="n"/>
      <c r="R10" s="987" t="inlineStr">
        <is>
          <t>2016-03</t>
        </is>
      </c>
      <c r="S10" s="1102" t="n"/>
      <c r="T10" s="987" t="inlineStr">
        <is>
          <t>2016-04</t>
        </is>
      </c>
      <c r="U10" s="1102" t="n"/>
      <c r="V10" s="987" t="inlineStr">
        <is>
          <t>2016-05</t>
        </is>
      </c>
      <c r="W10" s="1102" t="n"/>
      <c r="X10" s="987" t="inlineStr">
        <is>
          <t>2016-06</t>
        </is>
      </c>
      <c r="Y10" s="1102" t="n"/>
      <c r="Z10" s="987" t="inlineStr">
        <is>
          <t>2019-07</t>
        </is>
      </c>
      <c r="AA10" s="1102" t="n"/>
      <c r="AB10" s="987" t="inlineStr">
        <is>
          <t>2019-08</t>
        </is>
      </c>
      <c r="AC10" s="1102" t="n"/>
      <c r="AD10" s="987" t="inlineStr">
        <is>
          <t>2019-09</t>
        </is>
      </c>
      <c r="AE10" s="1102" t="n"/>
      <c r="AF10" s="987" t="inlineStr">
        <is>
          <t>2019-10</t>
        </is>
      </c>
      <c r="AG10" s="1102" t="n"/>
      <c r="AH10" s="987" t="inlineStr">
        <is>
          <t>2019-11</t>
        </is>
      </c>
      <c r="AI10" s="1102" t="n"/>
      <c r="AJ10" s="987" t="inlineStr">
        <is>
          <t>2019-12</t>
        </is>
      </c>
      <c r="AK10" s="1102" t="n"/>
      <c r="AL10" s="987" t="inlineStr">
        <is>
          <t>2020-01</t>
        </is>
      </c>
      <c r="AM10" s="1102" t="n"/>
      <c r="AN10" s="987" t="inlineStr">
        <is>
          <t>2020-02</t>
        </is>
      </c>
      <c r="AO10" s="1102" t="n"/>
      <c r="AP10" s="987" t="inlineStr">
        <is>
          <t>2020-03</t>
        </is>
      </c>
      <c r="AQ10" s="1102" t="n"/>
      <c r="AR10" s="987" t="inlineStr">
        <is>
          <t>2020-04</t>
        </is>
      </c>
      <c r="AS10" s="1102" t="n"/>
      <c r="AT10" s="987" t="inlineStr">
        <is>
          <t>2020-05</t>
        </is>
      </c>
      <c r="AU10" s="1102" t="n"/>
      <c r="AV10" s="987" t="inlineStr">
        <is>
          <t>2020-06</t>
        </is>
      </c>
      <c r="AW10" s="1102" t="n"/>
      <c r="AX10" s="987" t="inlineStr">
        <is>
          <t>2023-07</t>
        </is>
      </c>
      <c r="AY10" s="1102" t="n"/>
      <c r="AZ10" s="987" t="inlineStr">
        <is>
          <t>2023-08</t>
        </is>
      </c>
      <c r="BA10" s="1102" t="n"/>
      <c r="BB10" s="987" t="inlineStr">
        <is>
          <t>2023-09</t>
        </is>
      </c>
      <c r="BC10" s="1102" t="n"/>
      <c r="BD10" s="987" t="inlineStr">
        <is>
          <t>2023-10</t>
        </is>
      </c>
      <c r="BE10" s="1102" t="n"/>
      <c r="BF10" s="987" t="inlineStr">
        <is>
          <t>2023-11</t>
        </is>
      </c>
      <c r="BG10" s="1102" t="n"/>
      <c r="BH10" s="987" t="inlineStr">
        <is>
          <t>2023-12</t>
        </is>
      </c>
      <c r="BI10" s="1102" t="n"/>
      <c r="BJ10" s="987" t="inlineStr">
        <is>
          <t>2024-01</t>
        </is>
      </c>
      <c r="BK10" s="1102" t="n"/>
      <c r="BL10" s="987" t="inlineStr">
        <is>
          <t>2024-02</t>
        </is>
      </c>
      <c r="BM10" s="1102" t="n"/>
      <c r="BN10" s="987" t="inlineStr">
        <is>
          <t>2024-03</t>
        </is>
      </c>
      <c r="BO10" s="1102" t="n"/>
      <c r="BP10" s="987" t="inlineStr">
        <is>
          <t>2024-04</t>
        </is>
      </c>
      <c r="BQ10" s="1102" t="n"/>
      <c r="BR10" s="987" t="inlineStr">
        <is>
          <t>2024-05</t>
        </is>
      </c>
      <c r="BS10" s="1102" t="n"/>
      <c r="BT10" s="987" t="inlineStr">
        <is>
          <t>2024-06</t>
        </is>
      </c>
      <c r="BU10" s="1102" t="n"/>
    </row>
    <row r="11">
      <c r="A11" s="988" t="inlineStr">
        <is>
          <t>FLOW (Libellés)</t>
        </is>
      </c>
      <c r="B11" s="69" t="inlineStr">
        <is>
          <t>IMPORTATION</t>
        </is>
      </c>
      <c r="C11" s="69" t="inlineStr">
        <is>
          <t>EXPORTATION</t>
        </is>
      </c>
      <c r="D11" s="69" t="inlineStr">
        <is>
          <t>IMPORTATION</t>
        </is>
      </c>
      <c r="E11" s="69" t="inlineStr">
        <is>
          <t>EXPORTATION</t>
        </is>
      </c>
      <c r="F11" s="69" t="inlineStr">
        <is>
          <t>IMPORTATION</t>
        </is>
      </c>
      <c r="G11" s="69" t="inlineStr">
        <is>
          <t>EXPORTATION</t>
        </is>
      </c>
      <c r="H11" s="69" t="inlineStr">
        <is>
          <t>IMPORTATION</t>
        </is>
      </c>
      <c r="I11" s="69" t="inlineStr">
        <is>
          <t>EXPORTATION</t>
        </is>
      </c>
      <c r="J11" s="69" t="inlineStr">
        <is>
          <t>IMPORTATION</t>
        </is>
      </c>
      <c r="K11" s="69" t="inlineStr">
        <is>
          <t>EXPORTATION</t>
        </is>
      </c>
      <c r="L11" s="69" t="inlineStr">
        <is>
          <t>IMPORTATION</t>
        </is>
      </c>
      <c r="M11" s="69" t="inlineStr">
        <is>
          <t>EXPORTATION</t>
        </is>
      </c>
      <c r="N11" s="69" t="inlineStr">
        <is>
          <t>IMPORTATION</t>
        </is>
      </c>
      <c r="O11" s="69" t="inlineStr">
        <is>
          <t>EXPORTATION</t>
        </is>
      </c>
      <c r="P11" s="69" t="inlineStr">
        <is>
          <t>IMPORTATION</t>
        </is>
      </c>
      <c r="Q11" s="69" t="inlineStr">
        <is>
          <t>EXPORTATION</t>
        </is>
      </c>
      <c r="R11" s="69" t="inlineStr">
        <is>
          <t>IMPORTATION</t>
        </is>
      </c>
      <c r="S11" s="69" t="inlineStr">
        <is>
          <t>EXPORTATION</t>
        </is>
      </c>
      <c r="T11" s="69" t="inlineStr">
        <is>
          <t>IMPORTATION</t>
        </is>
      </c>
      <c r="U11" s="69" t="inlineStr">
        <is>
          <t>EXPORTATION</t>
        </is>
      </c>
      <c r="V11" s="69" t="inlineStr">
        <is>
          <t>IMPORTATION</t>
        </is>
      </c>
      <c r="W11" s="69" t="inlineStr">
        <is>
          <t>EXPORTATION</t>
        </is>
      </c>
      <c r="X11" s="69" t="inlineStr">
        <is>
          <t>IMPORTATION</t>
        </is>
      </c>
      <c r="Y11" s="69" t="inlineStr">
        <is>
          <t>EXPORTATION</t>
        </is>
      </c>
      <c r="Z11" s="69" t="inlineStr">
        <is>
          <t>IMPORTATION</t>
        </is>
      </c>
      <c r="AA11" s="69" t="inlineStr">
        <is>
          <t>EXPORTATION</t>
        </is>
      </c>
      <c r="AB11" s="69" t="inlineStr">
        <is>
          <t>IMPORTATION</t>
        </is>
      </c>
      <c r="AC11" s="69" t="inlineStr">
        <is>
          <t>EXPORTATION</t>
        </is>
      </c>
      <c r="AD11" s="69" t="inlineStr">
        <is>
          <t>IMPORTATION</t>
        </is>
      </c>
      <c r="AE11" s="69" t="inlineStr">
        <is>
          <t>EXPORTATION</t>
        </is>
      </c>
      <c r="AF11" s="69" t="inlineStr">
        <is>
          <t>IMPORTATION</t>
        </is>
      </c>
      <c r="AG11" s="69" t="inlineStr">
        <is>
          <t>EXPORTATION</t>
        </is>
      </c>
      <c r="AH11" s="69" t="inlineStr">
        <is>
          <t>IMPORTATION</t>
        </is>
      </c>
      <c r="AI11" s="69" t="inlineStr">
        <is>
          <t>EXPORTATION</t>
        </is>
      </c>
      <c r="AJ11" s="69" t="inlineStr">
        <is>
          <t>IMPORTATION</t>
        </is>
      </c>
      <c r="AK11" s="69" t="inlineStr">
        <is>
          <t>EXPORTATION</t>
        </is>
      </c>
      <c r="AL11" s="69" t="inlineStr">
        <is>
          <t>IMPORTATION</t>
        </is>
      </c>
      <c r="AM11" s="69" t="inlineStr">
        <is>
          <t>EXPORTATION</t>
        </is>
      </c>
      <c r="AN11" s="69" t="inlineStr">
        <is>
          <t>IMPORTATION</t>
        </is>
      </c>
      <c r="AO11" s="69" t="inlineStr">
        <is>
          <t>EXPORTATION</t>
        </is>
      </c>
      <c r="AP11" s="69" t="inlineStr">
        <is>
          <t>IMPORTATION</t>
        </is>
      </c>
      <c r="AQ11" s="69" t="inlineStr">
        <is>
          <t>EXPORTATION</t>
        </is>
      </c>
      <c r="AR11" s="69" t="inlineStr">
        <is>
          <t>IMPORTATION</t>
        </is>
      </c>
      <c r="AS11" s="69" t="inlineStr">
        <is>
          <t>EXPORTATION</t>
        </is>
      </c>
      <c r="AT11" s="69" t="inlineStr">
        <is>
          <t>IMPORTATION</t>
        </is>
      </c>
      <c r="AU11" s="69" t="inlineStr">
        <is>
          <t>EXPORTATION</t>
        </is>
      </c>
      <c r="AV11" s="69" t="inlineStr">
        <is>
          <t>IMPORTATION</t>
        </is>
      </c>
      <c r="AW11" s="69" t="inlineStr">
        <is>
          <t>EXPORTATION</t>
        </is>
      </c>
      <c r="AX11" s="69" t="inlineStr">
        <is>
          <t>IMPORTATION</t>
        </is>
      </c>
      <c r="AY11" s="69" t="inlineStr">
        <is>
          <t>EXPORTATION</t>
        </is>
      </c>
      <c r="AZ11" s="69" t="inlineStr">
        <is>
          <t>IMPORTATION</t>
        </is>
      </c>
      <c r="BA11" s="69" t="inlineStr">
        <is>
          <t>EXPORTATION</t>
        </is>
      </c>
      <c r="BB11" s="69" t="inlineStr">
        <is>
          <t>IMPORTATION</t>
        </is>
      </c>
      <c r="BC11" s="69" t="inlineStr">
        <is>
          <t>EXPORTATION</t>
        </is>
      </c>
      <c r="BD11" s="69" t="inlineStr">
        <is>
          <t>IMPORTATION</t>
        </is>
      </c>
      <c r="BE11" s="69" t="inlineStr">
        <is>
          <t>EXPORTATION</t>
        </is>
      </c>
      <c r="BF11" s="69" t="inlineStr">
        <is>
          <t>IMPORTATION</t>
        </is>
      </c>
      <c r="BG11" s="69" t="inlineStr">
        <is>
          <t>EXPORTATION</t>
        </is>
      </c>
      <c r="BH11" s="69" t="inlineStr">
        <is>
          <t>IMPORTATION</t>
        </is>
      </c>
      <c r="BI11" s="69" t="inlineStr">
        <is>
          <t>EXPORTATION</t>
        </is>
      </c>
      <c r="BJ11" s="69" t="inlineStr">
        <is>
          <t>IMPORTATION</t>
        </is>
      </c>
      <c r="BK11" s="69" t="inlineStr">
        <is>
          <t>EXPORTATION</t>
        </is>
      </c>
      <c r="BL11" s="69" t="inlineStr">
        <is>
          <t>IMPORTATION</t>
        </is>
      </c>
      <c r="BM11" s="69" t="inlineStr">
        <is>
          <t>EXPORTATION</t>
        </is>
      </c>
      <c r="BN11" s="69" t="inlineStr">
        <is>
          <t>IMPORTATION</t>
        </is>
      </c>
      <c r="BO11" s="69" t="inlineStr">
        <is>
          <t>EXPORTATION</t>
        </is>
      </c>
      <c r="BP11" s="69" t="inlineStr">
        <is>
          <t>IMPORTATION</t>
        </is>
      </c>
      <c r="BQ11" s="69" t="inlineStr">
        <is>
          <t>EXPORTATION</t>
        </is>
      </c>
      <c r="BR11" s="69" t="inlineStr">
        <is>
          <t>IMPORTATION</t>
        </is>
      </c>
      <c r="BS11" s="69" t="inlineStr">
        <is>
          <t>EXPORTATION</t>
        </is>
      </c>
      <c r="BT11" s="69" t="inlineStr">
        <is>
          <t>IMPORTATION</t>
        </is>
      </c>
      <c r="BU11" s="69" t="inlineStr">
        <is>
          <t>EXPORTATION</t>
        </is>
      </c>
    </row>
    <row r="12">
      <c r="A12" s="70" t="inlineStr">
        <is>
          <t>PRODUCT (Libellés)</t>
        </is>
      </c>
      <c r="B12" s="71" t="inlineStr"/>
      <c r="C12" s="71" t="inlineStr"/>
      <c r="D12" s="71" t="inlineStr"/>
      <c r="E12" s="71" t="inlineStr"/>
      <c r="F12" s="71" t="inlineStr"/>
      <c r="G12" s="71" t="inlineStr"/>
      <c r="H12" s="71" t="inlineStr"/>
      <c r="I12" s="71" t="inlineStr"/>
      <c r="J12" s="71" t="inlineStr"/>
      <c r="K12" s="71" t="inlineStr"/>
      <c r="L12" s="71" t="inlineStr"/>
      <c r="M12" s="71" t="inlineStr"/>
      <c r="N12" s="71" t="inlineStr"/>
      <c r="O12" s="71" t="inlineStr"/>
      <c r="P12" s="71" t="inlineStr"/>
      <c r="Q12" s="71" t="inlineStr"/>
      <c r="R12" s="71" t="inlineStr"/>
      <c r="S12" s="71" t="inlineStr"/>
      <c r="T12" s="71" t="inlineStr"/>
      <c r="U12" s="71" t="inlineStr"/>
      <c r="V12" s="71" t="inlineStr"/>
      <c r="W12" s="71" t="inlineStr"/>
      <c r="X12" s="71" t="inlineStr"/>
      <c r="Y12" s="71" t="inlineStr"/>
      <c r="Z12" s="71" t="inlineStr"/>
      <c r="AA12" s="71" t="inlineStr"/>
      <c r="AB12" s="71" t="inlineStr"/>
      <c r="AC12" s="71" t="inlineStr"/>
      <c r="AD12" s="71" t="inlineStr"/>
      <c r="AE12" s="71" t="inlineStr"/>
      <c r="AF12" s="71" t="inlineStr"/>
      <c r="AG12" s="71" t="inlineStr"/>
      <c r="AH12" s="71" t="inlineStr"/>
      <c r="AI12" s="71" t="inlineStr"/>
      <c r="AJ12" s="71" t="inlineStr"/>
      <c r="AK12" s="71" t="inlineStr"/>
      <c r="AL12" s="71" t="inlineStr"/>
      <c r="AM12" s="71" t="inlineStr"/>
      <c r="AN12" s="71" t="inlineStr"/>
      <c r="AO12" s="71" t="inlineStr"/>
      <c r="AP12" s="71" t="inlineStr"/>
      <c r="AQ12" s="71" t="inlineStr"/>
      <c r="AR12" s="71" t="inlineStr"/>
      <c r="AS12" s="71" t="inlineStr"/>
      <c r="AT12" s="71" t="inlineStr"/>
      <c r="AU12" s="71" t="inlineStr"/>
      <c r="AV12" s="71" t="inlineStr"/>
      <c r="AW12" s="71" t="inlineStr"/>
      <c r="AX12" s="71" t="inlineStr"/>
      <c r="AY12" s="71" t="inlineStr"/>
      <c r="AZ12" s="71" t="inlineStr"/>
      <c r="BA12" s="71" t="inlineStr"/>
      <c r="BB12" s="71" t="inlineStr"/>
      <c r="BC12" s="71" t="inlineStr"/>
      <c r="BD12" s="71" t="inlineStr"/>
      <c r="BE12" s="71" t="inlineStr"/>
      <c r="BF12" s="71" t="inlineStr"/>
      <c r="BG12" s="71" t="inlineStr"/>
      <c r="BH12" s="71" t="inlineStr"/>
      <c r="BI12" s="71" t="inlineStr"/>
      <c r="BJ12" s="71" t="inlineStr"/>
      <c r="BK12" s="71" t="inlineStr"/>
      <c r="BL12" s="71" t="inlineStr"/>
      <c r="BM12" s="71" t="inlineStr"/>
      <c r="BN12" s="71" t="inlineStr"/>
      <c r="BO12" s="71" t="inlineStr"/>
      <c r="BP12" s="71" t="inlineStr"/>
      <c r="BQ12" s="71" t="inlineStr"/>
      <c r="BR12" s="71" t="inlineStr"/>
      <c r="BS12" s="71" t="inlineStr"/>
      <c r="BT12" s="71" t="inlineStr"/>
      <c r="BU12" s="71" t="inlineStr"/>
    </row>
    <row r="13">
      <c r="A13" s="72" t="inlineStr">
        <is>
          <t>Olives, à l’état frais ou réfrigéré (à l'excl. des olives pour la production de l’huile)</t>
        </is>
      </c>
      <c r="B13" s="1103" t="n">
        <v>932.08</v>
      </c>
      <c r="C13" s="1103" t="n">
        <v>4.27</v>
      </c>
      <c r="D13" s="1103" t="n">
        <v>715.77</v>
      </c>
      <c r="E13" s="1103" t="n">
        <v>3.04</v>
      </c>
      <c r="F13" s="1103" t="n">
        <v>1005.59</v>
      </c>
      <c r="G13" s="78" t="n">
        <v>3.3</v>
      </c>
      <c r="H13" s="1103" t="n">
        <v>719.71</v>
      </c>
      <c r="I13" s="78" t="n">
        <v>4.9</v>
      </c>
      <c r="J13" s="1103" t="n">
        <v>1684.11</v>
      </c>
      <c r="K13" s="1103" t="n">
        <v>2.68</v>
      </c>
      <c r="L13" s="1103" t="n">
        <v>1190.75</v>
      </c>
      <c r="M13" s="1103" t="n">
        <v>17.58</v>
      </c>
      <c r="N13" s="1103" t="n">
        <v>642.9299999999999</v>
      </c>
      <c r="O13" s="1103" t="n">
        <v>2.29</v>
      </c>
      <c r="P13" s="1103" t="n">
        <v>395.52</v>
      </c>
      <c r="Q13" s="1103" t="n">
        <v>2.16</v>
      </c>
      <c r="R13" s="1103" t="n">
        <v>1977.47</v>
      </c>
      <c r="S13" s="1103" t="n">
        <v>3.18</v>
      </c>
      <c r="T13" s="1103" t="n">
        <v>1481.63</v>
      </c>
      <c r="U13" s="1103" t="n">
        <v>3.38</v>
      </c>
      <c r="V13" s="1103" t="n">
        <v>713.3200000000001</v>
      </c>
      <c r="W13" s="78" t="n">
        <v>3.3</v>
      </c>
      <c r="X13" s="1103" t="n">
        <v>1152.15</v>
      </c>
      <c r="Y13" s="1103" t="n">
        <v>2.32</v>
      </c>
      <c r="Z13" s="1103" t="n">
        <v>1320.42</v>
      </c>
      <c r="AA13" s="78" t="n">
        <v>13.7</v>
      </c>
      <c r="AB13" s="1103" t="n">
        <v>506.92</v>
      </c>
      <c r="AC13" s="1103" t="n">
        <v>8.93</v>
      </c>
      <c r="AD13" s="1103" t="n">
        <v>1110.43</v>
      </c>
      <c r="AE13" s="1103" t="n">
        <v>7.88</v>
      </c>
      <c r="AF13" s="1103" t="n">
        <v>912.33</v>
      </c>
      <c r="AG13" s="1103" t="n">
        <v>16.15</v>
      </c>
      <c r="AH13" s="1103" t="n">
        <v>1154.48</v>
      </c>
      <c r="AI13" s="1103" t="n">
        <v>14.21</v>
      </c>
      <c r="AJ13" s="1103" t="n">
        <v>906.09</v>
      </c>
      <c r="AK13" s="1103" t="n">
        <v>56.07</v>
      </c>
      <c r="AL13" s="1103" t="n">
        <v>1190.27</v>
      </c>
      <c r="AM13" s="1103" t="n">
        <v>20.47</v>
      </c>
      <c r="AN13" s="1103" t="n">
        <v>1544.04</v>
      </c>
      <c r="AO13" s="1103" t="n">
        <v>32.65</v>
      </c>
      <c r="AP13" s="1103" t="n">
        <v>1672.54</v>
      </c>
      <c r="AQ13" s="1103" t="n">
        <v>46.06</v>
      </c>
      <c r="AR13" s="1103" t="n">
        <v>1197.35</v>
      </c>
      <c r="AS13" s="78" t="n">
        <v>42.7</v>
      </c>
      <c r="AT13" s="1103" t="n">
        <v>1192.72</v>
      </c>
      <c r="AU13" s="78" t="n">
        <v>46.5</v>
      </c>
      <c r="AV13" s="78" t="n">
        <v>2078</v>
      </c>
      <c r="AW13" s="1103" t="n">
        <v>48.97</v>
      </c>
      <c r="AX13" s="1103" t="n">
        <v>1672.79</v>
      </c>
      <c r="AY13" s="1103" t="n">
        <v>57.22</v>
      </c>
      <c r="AZ13" s="1103" t="n">
        <v>1248.42</v>
      </c>
      <c r="BA13" s="1103" t="n">
        <v>446.11</v>
      </c>
      <c r="BB13" s="78" t="n">
        <v>971.9</v>
      </c>
      <c r="BC13" s="1103" t="n">
        <v>36.89</v>
      </c>
      <c r="BD13" s="1103" t="n">
        <v>1484.29</v>
      </c>
      <c r="BE13" s="1103" t="n">
        <v>79.97</v>
      </c>
      <c r="BF13" s="1103" t="n">
        <v>754.61</v>
      </c>
      <c r="BG13" s="1103" t="n">
        <v>71.97</v>
      </c>
      <c r="BH13" s="1103" t="n">
        <v>762.23</v>
      </c>
      <c r="BI13" s="78" t="n">
        <v>163.9</v>
      </c>
      <c r="BJ13" s="1103" t="n">
        <v>977.0599999999999</v>
      </c>
      <c r="BK13" s="1103" t="n">
        <v>182.16</v>
      </c>
      <c r="BL13" s="1103" t="n">
        <v>364.43</v>
      </c>
      <c r="BM13" s="78" t="n">
        <v>34.5</v>
      </c>
      <c r="BN13" s="1103" t="n">
        <v>551.24</v>
      </c>
      <c r="BO13" s="1103" t="n">
        <v>26.32</v>
      </c>
      <c r="BP13" s="1103" t="n">
        <v>1388.26</v>
      </c>
      <c r="BQ13" s="1103" t="n">
        <v>21.75</v>
      </c>
      <c r="BR13" s="1103" t="n">
        <v>1139.15</v>
      </c>
      <c r="BS13" s="1103" t="n">
        <v>37.63</v>
      </c>
      <c r="BT13" s="1103" t="n">
        <v>1052.55</v>
      </c>
      <c r="BU13" s="78" t="n">
        <v>18.6</v>
      </c>
    </row>
    <row r="14">
      <c r="A14" s="72" t="inlineStr">
        <is>
          <t>Olives, à l’état frais ou réfrigéré, pour la production de l’huile</t>
        </is>
      </c>
      <c r="B14" s="1104" t="n">
        <v>222.06</v>
      </c>
      <c r="C14" s="1104" t="n">
        <v>68.11</v>
      </c>
      <c r="D14" s="1104" t="n">
        <v>0.03</v>
      </c>
      <c r="E14" s="1104" t="n">
        <v>7.69</v>
      </c>
      <c r="F14" s="1104" t="n">
        <v>1.41</v>
      </c>
      <c r="G14" s="1104" t="n">
        <v>21.48</v>
      </c>
      <c r="H14" s="1104" t="n">
        <v>1.42</v>
      </c>
      <c r="I14" s="1104" t="n">
        <v>110.33</v>
      </c>
      <c r="J14" s="1104" t="n">
        <v>35.41</v>
      </c>
      <c r="K14" s="1104" t="n">
        <v>14.28</v>
      </c>
      <c r="L14" s="1104" t="n">
        <v>11.23</v>
      </c>
      <c r="M14" s="77" t="n">
        <v>117</v>
      </c>
      <c r="N14" s="1104" t="n">
        <v>1.51</v>
      </c>
      <c r="O14" s="1104" t="n">
        <v>21.81</v>
      </c>
      <c r="P14" s="1104" t="n">
        <v>925.99</v>
      </c>
      <c r="Q14" s="1104" t="n">
        <v>63.55</v>
      </c>
      <c r="R14" s="1104" t="n">
        <v>2171.31</v>
      </c>
      <c r="S14" s="1104" t="n">
        <v>85.33</v>
      </c>
      <c r="T14" s="1104" t="n">
        <v>2138.19</v>
      </c>
      <c r="U14" s="77" t="n">
        <v>30.3</v>
      </c>
      <c r="V14" s="1104" t="n">
        <v>3028.28</v>
      </c>
      <c r="W14" s="1104" t="n">
        <v>18.12</v>
      </c>
      <c r="X14" s="1104" t="n">
        <v>1138.48</v>
      </c>
      <c r="Y14" s="1104" t="n">
        <v>19.54</v>
      </c>
      <c r="Z14" s="1104" t="n">
        <v>141.43</v>
      </c>
      <c r="AA14" s="1104" t="n">
        <v>23.84</v>
      </c>
      <c r="AB14" s="1104" t="n">
        <v>70.43000000000001</v>
      </c>
      <c r="AC14" s="1104" t="n">
        <v>38.56</v>
      </c>
      <c r="AD14" s="77" t="n">
        <v>82.2</v>
      </c>
      <c r="AE14" s="1104" t="n">
        <v>42.02</v>
      </c>
      <c r="AF14" s="1104" t="n">
        <v>61.24</v>
      </c>
      <c r="AG14" s="1104" t="n">
        <v>30.64</v>
      </c>
      <c r="AH14" s="1104" t="n">
        <v>117.85</v>
      </c>
      <c r="AI14" s="1104" t="n">
        <v>5.62</v>
      </c>
      <c r="AJ14" s="77" t="n">
        <v>11.3</v>
      </c>
      <c r="AK14" s="1104" t="n">
        <v>18.03</v>
      </c>
      <c r="AL14" s="77" t="n">
        <v>11.2</v>
      </c>
      <c r="AM14" s="1104" t="n">
        <v>18.78</v>
      </c>
      <c r="AN14" s="1104" t="n">
        <v>50.58</v>
      </c>
      <c r="AO14" s="1104" t="n">
        <v>23.74</v>
      </c>
      <c r="AP14" s="1104" t="n">
        <v>57.39</v>
      </c>
      <c r="AQ14" s="1104" t="n">
        <v>8.65</v>
      </c>
      <c r="AR14" s="1104" t="n">
        <v>91.22</v>
      </c>
      <c r="AS14" s="77" t="n">
        <v>3.9</v>
      </c>
      <c r="AT14" s="1104" t="n">
        <v>41.77</v>
      </c>
      <c r="AU14" s="1104" t="n">
        <v>142.86</v>
      </c>
      <c r="AV14" s="1104" t="n">
        <v>31.23</v>
      </c>
      <c r="AW14" s="1104" t="n">
        <v>8.359999999999999</v>
      </c>
      <c r="AX14" s="1104" t="n">
        <v>77.28</v>
      </c>
      <c r="AY14" s="1104" t="n">
        <v>15.01</v>
      </c>
      <c r="AZ14" s="1104" t="n">
        <v>52.91</v>
      </c>
      <c r="BA14" s="1104" t="n">
        <v>20.92</v>
      </c>
      <c r="BB14" s="1104" t="n">
        <v>323.45</v>
      </c>
      <c r="BC14" s="1104" t="n">
        <v>0.73</v>
      </c>
      <c r="BD14" s="1104" t="n">
        <v>207.81</v>
      </c>
      <c r="BE14" s="1104" t="n">
        <v>77.83</v>
      </c>
      <c r="BF14" s="1104" t="n">
        <v>233.23</v>
      </c>
      <c r="BG14" s="1104" t="n">
        <v>28.55</v>
      </c>
      <c r="BH14" s="1104" t="n">
        <v>474.47</v>
      </c>
      <c r="BI14" s="1104" t="n">
        <v>86.18000000000001</v>
      </c>
      <c r="BJ14" s="1104" t="n">
        <v>337.46</v>
      </c>
      <c r="BK14" s="77" t="n">
        <v>11.6</v>
      </c>
      <c r="BL14" s="1104" t="n">
        <v>212.86</v>
      </c>
      <c r="BM14" s="1104" t="n">
        <v>22.65</v>
      </c>
      <c r="BN14" s="1104" t="n">
        <v>121.38</v>
      </c>
      <c r="BO14" s="1104" t="n">
        <v>26.85</v>
      </c>
      <c r="BP14" s="1104" t="n">
        <v>237.13</v>
      </c>
      <c r="BQ14" s="1104" t="n">
        <v>20.28</v>
      </c>
      <c r="BR14" s="1104" t="n">
        <v>240.01</v>
      </c>
      <c r="BS14" s="1104" t="n">
        <v>15.22</v>
      </c>
      <c r="BT14" s="1104" t="n">
        <v>401.35</v>
      </c>
      <c r="BU14" s="1104" t="n">
        <v>49.86</v>
      </c>
    </row>
    <row r="15">
      <c r="A15" s="72" t="inlineStr">
        <is>
          <t>Olives, non cuites ou cuites à l'eau ou à la vapeur, congelées</t>
        </is>
      </c>
      <c r="B15" s="1103" t="n">
        <v>3201.21</v>
      </c>
      <c r="C15" s="1103" t="n">
        <v>660.86</v>
      </c>
      <c r="D15" s="1103" t="n">
        <v>3455.04</v>
      </c>
      <c r="E15" s="1103" t="n">
        <v>740.1900000000001</v>
      </c>
      <c r="F15" s="1103" t="n">
        <v>5743.14</v>
      </c>
      <c r="G15" s="1103" t="n">
        <v>1513.77</v>
      </c>
      <c r="H15" s="78" t="n">
        <v>3365.9</v>
      </c>
      <c r="I15" s="1103" t="n">
        <v>564.35</v>
      </c>
      <c r="J15" s="1103" t="n">
        <v>5384.45</v>
      </c>
      <c r="K15" s="1103" t="n">
        <v>1345.93</v>
      </c>
      <c r="L15" s="1103" t="n">
        <v>5373.79</v>
      </c>
      <c r="M15" s="78" t="n">
        <v>1101.2</v>
      </c>
      <c r="N15" s="1103" t="n">
        <v>4293.95</v>
      </c>
      <c r="O15" s="1103" t="n">
        <v>1503.64</v>
      </c>
      <c r="P15" s="1103" t="n">
        <v>1447.08</v>
      </c>
      <c r="Q15" s="1103" t="n">
        <v>50.29</v>
      </c>
      <c r="R15" s="1103" t="n">
        <v>429.73</v>
      </c>
      <c r="S15" s="1103" t="n">
        <v>127.97</v>
      </c>
      <c r="T15" s="1103" t="n">
        <v>855.54</v>
      </c>
      <c r="U15" s="1103" t="n">
        <v>79.51000000000001</v>
      </c>
      <c r="V15" s="1103" t="n">
        <v>1110.31</v>
      </c>
      <c r="W15" s="1103" t="n">
        <v>75.87</v>
      </c>
      <c r="X15" s="1103" t="n">
        <v>966.38</v>
      </c>
      <c r="Y15" s="1103" t="n">
        <v>46.21</v>
      </c>
      <c r="Z15" s="1103" t="n">
        <v>697.9299999999999</v>
      </c>
      <c r="AA15" s="78" t="n">
        <v>1.3</v>
      </c>
      <c r="AB15" s="1103" t="n">
        <v>860.72</v>
      </c>
      <c r="AC15" s="1103" t="n">
        <v>5.08</v>
      </c>
      <c r="AD15" s="1103" t="n">
        <v>813.64</v>
      </c>
      <c r="AE15" s="1103" t="n">
        <v>36.22</v>
      </c>
      <c r="AF15" s="1103" t="n">
        <v>1632.26</v>
      </c>
      <c r="AG15" s="1103" t="n">
        <v>38.67</v>
      </c>
      <c r="AH15" s="1103" t="n">
        <v>1196.57</v>
      </c>
      <c r="AI15" s="73" t="inlineStr">
        <is>
          <t>:</t>
        </is>
      </c>
      <c r="AJ15" s="1103" t="n">
        <v>1204.66</v>
      </c>
      <c r="AK15" s="1103" t="n">
        <v>74.39</v>
      </c>
      <c r="AL15" s="1103" t="n">
        <v>1352.61</v>
      </c>
      <c r="AM15" s="78" t="n">
        <v>15.4</v>
      </c>
      <c r="AN15" s="1103" t="n">
        <v>530.75</v>
      </c>
      <c r="AO15" s="1103" t="n">
        <v>137.42</v>
      </c>
      <c r="AP15" s="1103" t="n">
        <v>1773.93</v>
      </c>
      <c r="AQ15" s="1103" t="n">
        <v>162.75</v>
      </c>
      <c r="AR15" s="1103" t="n">
        <v>1310.75</v>
      </c>
      <c r="AS15" s="1103" t="n">
        <v>10.26</v>
      </c>
      <c r="AT15" s="1103" t="n">
        <v>841.71</v>
      </c>
      <c r="AU15" s="1103" t="n">
        <v>803.59</v>
      </c>
      <c r="AV15" s="78" t="n">
        <v>1005.8</v>
      </c>
      <c r="AW15" s="1103" t="n">
        <v>24.25</v>
      </c>
      <c r="AX15" s="1103" t="n">
        <v>196.97</v>
      </c>
      <c r="AY15" s="1103" t="n">
        <v>36.51</v>
      </c>
      <c r="AZ15" s="1103" t="n">
        <v>355.07</v>
      </c>
      <c r="BA15" s="1103" t="n">
        <v>17.27</v>
      </c>
      <c r="BB15" s="1103" t="n">
        <v>312.89</v>
      </c>
      <c r="BC15" s="1103" t="n">
        <v>15.01</v>
      </c>
      <c r="BD15" s="1103" t="n">
        <v>511.03</v>
      </c>
      <c r="BE15" s="1103" t="n">
        <v>15.52</v>
      </c>
      <c r="BF15" s="1103" t="n">
        <v>615.5700000000001</v>
      </c>
      <c r="BG15" s="1103" t="n">
        <v>41.55</v>
      </c>
      <c r="BH15" s="1103" t="n">
        <v>237.79</v>
      </c>
      <c r="BI15" s="1103" t="n">
        <v>29.47</v>
      </c>
      <c r="BJ15" s="1103" t="n">
        <v>806.47</v>
      </c>
      <c r="BK15" s="1103" t="n">
        <v>19.23</v>
      </c>
      <c r="BL15" s="1103" t="n">
        <v>952.76</v>
      </c>
      <c r="BM15" s="1103" t="n">
        <v>25.04</v>
      </c>
      <c r="BN15" s="1103" t="n">
        <v>378.46</v>
      </c>
      <c r="BO15" s="1103" t="n">
        <v>44.71</v>
      </c>
      <c r="BP15" s="1103" t="n">
        <v>509.24</v>
      </c>
      <c r="BQ15" s="1103" t="n">
        <v>401.48</v>
      </c>
      <c r="BR15" s="1103" t="n">
        <v>303.91</v>
      </c>
      <c r="BS15" s="1103" t="n">
        <v>119.84</v>
      </c>
      <c r="BT15" s="1103" t="n">
        <v>625.05</v>
      </c>
      <c r="BU15" s="1103" t="n">
        <v>38.12</v>
      </c>
    </row>
    <row r="16">
      <c r="A16" s="72" t="inlineStr">
        <is>
          <t>Olives (autres que pour la production de l'huile), conservées provisoirement {p.ex. au moyen de gaz sulfureux ou dans de l'eau salée, soufrée ou additionnée d'autres substances servant à assurer provisoirement leur conservation}, mais impropres à l'alimentation en l'état</t>
        </is>
      </c>
      <c r="B16" s="1104" t="n">
        <v>852.77</v>
      </c>
      <c r="C16" s="1104" t="n">
        <v>0.24</v>
      </c>
      <c r="D16" s="1104" t="n">
        <v>1504.17</v>
      </c>
      <c r="E16" s="1104" t="n">
        <v>1.46</v>
      </c>
      <c r="F16" s="1104" t="n">
        <v>1116.72</v>
      </c>
      <c r="G16" s="1104" t="n">
        <v>1.35</v>
      </c>
      <c r="H16" s="1104" t="n">
        <v>897.47</v>
      </c>
      <c r="I16" s="1104" t="n">
        <v>0.78</v>
      </c>
      <c r="J16" s="77" t="n">
        <v>1006.3</v>
      </c>
      <c r="K16" s="1104" t="n">
        <v>1.02</v>
      </c>
      <c r="L16" s="1104" t="n">
        <v>839.25</v>
      </c>
      <c r="M16" s="1104" t="n">
        <v>0.47</v>
      </c>
      <c r="N16" s="1104" t="n">
        <v>893.33</v>
      </c>
      <c r="O16" s="1104" t="n">
        <v>1.18</v>
      </c>
      <c r="P16" s="1104" t="n">
        <v>1303.44</v>
      </c>
      <c r="Q16" s="1104" t="n">
        <v>0.32</v>
      </c>
      <c r="R16" s="1104" t="n">
        <v>959.04</v>
      </c>
      <c r="S16" s="1104" t="n">
        <v>0.46</v>
      </c>
      <c r="T16" s="1104" t="n">
        <v>957.33</v>
      </c>
      <c r="U16" s="1104" t="n">
        <v>2.53</v>
      </c>
      <c r="V16" s="1104" t="n">
        <v>2071.39</v>
      </c>
      <c r="W16" s="1104" t="n">
        <v>4.39</v>
      </c>
      <c r="X16" s="1104" t="n">
        <v>1472.96</v>
      </c>
      <c r="Y16" s="77" t="n">
        <v>1.5</v>
      </c>
      <c r="Z16" s="77" t="n">
        <v>3369.6</v>
      </c>
      <c r="AA16" s="1104" t="n">
        <v>13.67</v>
      </c>
      <c r="AB16" s="1104" t="n">
        <v>2239.08</v>
      </c>
      <c r="AC16" s="1104" t="n">
        <v>2.77</v>
      </c>
      <c r="AD16" s="1104" t="n">
        <v>1513.86</v>
      </c>
      <c r="AE16" s="1104" t="n">
        <v>0.75</v>
      </c>
      <c r="AF16" s="1104" t="n">
        <v>1937.83</v>
      </c>
      <c r="AG16" s="1104" t="n">
        <v>2.26</v>
      </c>
      <c r="AH16" s="1104" t="n">
        <v>1694.57</v>
      </c>
      <c r="AI16" s="1104" t="n">
        <v>11.67</v>
      </c>
      <c r="AJ16" s="1104" t="n">
        <v>1566.46</v>
      </c>
      <c r="AK16" s="1104" t="n">
        <v>79.72</v>
      </c>
      <c r="AL16" s="1104" t="n">
        <v>1057.96</v>
      </c>
      <c r="AM16" s="1104" t="n">
        <v>7.65</v>
      </c>
      <c r="AN16" s="1104" t="n">
        <v>1582.48</v>
      </c>
      <c r="AO16" s="1104" t="n">
        <v>1.58</v>
      </c>
      <c r="AP16" s="1104" t="n">
        <v>2032.83</v>
      </c>
      <c r="AQ16" s="1104" t="n">
        <v>5.72</v>
      </c>
      <c r="AR16" s="1104" t="n">
        <v>1823.49</v>
      </c>
      <c r="AS16" s="1104" t="n">
        <v>1.86</v>
      </c>
      <c r="AT16" s="1104" t="n">
        <v>2380.98</v>
      </c>
      <c r="AU16" s="1104" t="n">
        <v>2.02</v>
      </c>
      <c r="AV16" s="1104" t="n">
        <v>2967.65</v>
      </c>
      <c r="AW16" s="1104" t="n">
        <v>13.45</v>
      </c>
      <c r="AX16" s="1104" t="n">
        <v>4871.54</v>
      </c>
      <c r="AY16" s="1104" t="n">
        <v>2.08</v>
      </c>
      <c r="AZ16" s="1104" t="n">
        <v>4221.74</v>
      </c>
      <c r="BA16" s="77" t="n">
        <v>2.6</v>
      </c>
      <c r="BB16" s="1104" t="n">
        <v>4033.93</v>
      </c>
      <c r="BC16" s="1104" t="n">
        <v>6.23</v>
      </c>
      <c r="BD16" s="1104" t="n">
        <v>3591.84</v>
      </c>
      <c r="BE16" s="1104" t="n">
        <v>4.42</v>
      </c>
      <c r="BF16" s="1104" t="n">
        <v>2505.09</v>
      </c>
      <c r="BG16" s="1104" t="n">
        <v>3.94</v>
      </c>
      <c r="BH16" s="1104" t="n">
        <v>2958.26</v>
      </c>
      <c r="BI16" s="1104" t="n">
        <v>4.88</v>
      </c>
      <c r="BJ16" s="1104" t="n">
        <v>3228.56</v>
      </c>
      <c r="BK16" s="1104" t="n">
        <v>3.32</v>
      </c>
      <c r="BL16" s="1104" t="n">
        <v>4848.13</v>
      </c>
      <c r="BM16" s="1104" t="n">
        <v>233.75</v>
      </c>
      <c r="BN16" s="1104" t="n">
        <v>2991.43</v>
      </c>
      <c r="BO16" s="1104" t="n">
        <v>170.77</v>
      </c>
      <c r="BP16" s="1104" t="n">
        <v>4772.68</v>
      </c>
      <c r="BQ16" s="77" t="n">
        <v>277.2</v>
      </c>
      <c r="BR16" s="1104" t="n">
        <v>2844.13</v>
      </c>
      <c r="BS16" s="1104" t="n">
        <v>342.91</v>
      </c>
      <c r="BT16" s="1104" t="n">
        <v>3376.98</v>
      </c>
      <c r="BU16" s="1104" t="n">
        <v>290.99</v>
      </c>
    </row>
    <row r="17">
      <c r="A17" s="72" t="inlineStr">
        <is>
          <t>Olives destinées à la production de l'huile, conservées provisoirement {p.ex. au moyen de gaz sulfureux ou dans de l'eau salée, soufrée ou additionnée d'autres substances servant à assurer provisoirement leur conservation}, mais impropres à l'alimentation en l'état</t>
        </is>
      </c>
      <c r="B17" s="1103" t="n">
        <v>48.86</v>
      </c>
      <c r="C17" s="1103" t="n">
        <v>7.64</v>
      </c>
      <c r="D17" s="1103" t="n">
        <v>9.390000000000001</v>
      </c>
      <c r="E17" s="78" t="n">
        <v>40</v>
      </c>
      <c r="F17" s="1103" t="n">
        <v>25.56</v>
      </c>
      <c r="G17" s="1103" t="n">
        <v>4.11</v>
      </c>
      <c r="H17" s="1103" t="n">
        <v>17.61</v>
      </c>
      <c r="I17" s="1103" t="n">
        <v>16.38</v>
      </c>
      <c r="J17" s="1103" t="n">
        <v>29.17</v>
      </c>
      <c r="K17" s="1103" t="n">
        <v>0.02</v>
      </c>
      <c r="L17" s="1103" t="n">
        <v>213.16</v>
      </c>
      <c r="M17" s="1103" t="n">
        <v>0.03</v>
      </c>
      <c r="N17" s="1103" t="n">
        <v>21.75</v>
      </c>
      <c r="O17" s="1103" t="n">
        <v>38.64</v>
      </c>
      <c r="P17" s="1103" t="n">
        <v>31.42</v>
      </c>
      <c r="Q17" s="1103" t="n">
        <v>38.32</v>
      </c>
      <c r="R17" s="1103" t="n">
        <v>36.02</v>
      </c>
      <c r="S17" s="1103" t="n">
        <v>44.81</v>
      </c>
      <c r="T17" s="1103" t="n">
        <v>120.13</v>
      </c>
      <c r="U17" s="1103" t="n">
        <v>29.48</v>
      </c>
      <c r="V17" s="1103" t="n">
        <v>73.69</v>
      </c>
      <c r="W17" s="73" t="inlineStr">
        <is>
          <t>:</t>
        </is>
      </c>
      <c r="X17" s="1103" t="n">
        <v>22.16</v>
      </c>
      <c r="Y17" s="1103" t="n">
        <v>0.15</v>
      </c>
      <c r="Z17" s="1103" t="n">
        <v>30.59</v>
      </c>
      <c r="AA17" s="1103" t="n">
        <v>28.64</v>
      </c>
      <c r="AB17" s="1103" t="n">
        <v>14.41</v>
      </c>
      <c r="AC17" s="1103" t="n">
        <v>4.68</v>
      </c>
      <c r="AD17" s="1103" t="n">
        <v>21.18</v>
      </c>
      <c r="AE17" s="1103" t="n">
        <v>0.21</v>
      </c>
      <c r="AF17" s="78" t="n">
        <v>24.3</v>
      </c>
      <c r="AG17" s="78" t="n">
        <v>8</v>
      </c>
      <c r="AH17" s="1103" t="n">
        <v>39.13</v>
      </c>
      <c r="AI17" s="1103" t="n">
        <v>0.04</v>
      </c>
      <c r="AJ17" s="1103" t="n">
        <v>13.45</v>
      </c>
      <c r="AK17" s="1103" t="n">
        <v>222.98</v>
      </c>
      <c r="AL17" s="78" t="n">
        <v>18.2</v>
      </c>
      <c r="AM17" s="1103" t="n">
        <v>42.32</v>
      </c>
      <c r="AN17" s="1103" t="n">
        <v>22.55</v>
      </c>
      <c r="AO17" s="1103" t="n">
        <v>176.71</v>
      </c>
      <c r="AP17" s="1103" t="n">
        <v>25.44</v>
      </c>
      <c r="AQ17" s="1103" t="n">
        <v>0.84</v>
      </c>
      <c r="AR17" s="78" t="n">
        <v>3.3</v>
      </c>
      <c r="AS17" s="73" t="inlineStr">
        <is>
          <t>:</t>
        </is>
      </c>
      <c r="AT17" s="1103" t="n">
        <v>15.17</v>
      </c>
      <c r="AU17" s="1103" t="n">
        <v>1.66</v>
      </c>
      <c r="AV17" s="1103" t="n">
        <v>36.33</v>
      </c>
      <c r="AW17" s="1103" t="n">
        <v>7.39</v>
      </c>
      <c r="AX17" s="1103" t="n">
        <v>31.06</v>
      </c>
      <c r="AY17" s="1103" t="n">
        <v>0.08</v>
      </c>
      <c r="AZ17" s="1103" t="n">
        <v>20.86</v>
      </c>
      <c r="BA17" s="1103" t="n">
        <v>0.74</v>
      </c>
      <c r="BB17" s="78" t="n">
        <v>9.800000000000001</v>
      </c>
      <c r="BC17" s="1103" t="n">
        <v>6.26</v>
      </c>
      <c r="BD17" s="1103" t="n">
        <v>60.15</v>
      </c>
      <c r="BE17" s="1103" t="n">
        <v>2.11</v>
      </c>
      <c r="BF17" s="1103" t="n">
        <v>3.86</v>
      </c>
      <c r="BG17" s="1103" t="n">
        <v>264.69</v>
      </c>
      <c r="BH17" s="1103" t="n">
        <v>6.19</v>
      </c>
      <c r="BI17" s="1103" t="n">
        <v>30.42</v>
      </c>
      <c r="BJ17" s="1103" t="n">
        <v>20.72</v>
      </c>
      <c r="BK17" s="1103" t="n">
        <v>50.42</v>
      </c>
      <c r="BL17" s="1103" t="n">
        <v>5.62</v>
      </c>
      <c r="BM17" s="1103" t="n">
        <v>62.53</v>
      </c>
      <c r="BN17" s="1103" t="n">
        <v>22.21</v>
      </c>
      <c r="BO17" s="1103" t="n">
        <v>1.89</v>
      </c>
      <c r="BP17" s="1103" t="n">
        <v>92.98</v>
      </c>
      <c r="BQ17" s="1103" t="n">
        <v>49.27</v>
      </c>
      <c r="BR17" s="1103" t="n">
        <v>183.15</v>
      </c>
      <c r="BS17" s="1103" t="n">
        <v>6.56</v>
      </c>
      <c r="BT17" s="1103" t="n">
        <v>70.93000000000001</v>
      </c>
      <c r="BU17" s="1103" t="n">
        <v>164.82</v>
      </c>
    </row>
    <row r="18">
      <c r="A18" s="72" t="inlineStr">
        <is>
          <t>Pois 'Pisum Sativum', secs, écossés, destinés à l'ensemencement</t>
        </is>
      </c>
      <c r="B18" s="1104" t="n">
        <v>465.01</v>
      </c>
      <c r="C18" s="77" t="n">
        <v>1421.4</v>
      </c>
      <c r="D18" s="1104" t="n">
        <v>2535.01</v>
      </c>
      <c r="E18" s="77" t="n">
        <v>9715.700000000001</v>
      </c>
      <c r="F18" s="1104" t="n">
        <v>1994.85</v>
      </c>
      <c r="G18" s="1104" t="n">
        <v>13133.55</v>
      </c>
      <c r="H18" s="1104" t="n">
        <v>552.63</v>
      </c>
      <c r="I18" s="1104" t="n">
        <v>19306.71</v>
      </c>
      <c r="J18" s="1104" t="n">
        <v>4713.44</v>
      </c>
      <c r="K18" s="1104" t="n">
        <v>13640.57</v>
      </c>
      <c r="L18" s="1104" t="n">
        <v>2508.25</v>
      </c>
      <c r="M18" s="77" t="n">
        <v>12722.2</v>
      </c>
      <c r="N18" s="1104" t="n">
        <v>2322.14</v>
      </c>
      <c r="O18" s="1104" t="n">
        <v>8367.09</v>
      </c>
      <c r="P18" s="1104" t="n">
        <v>7972.34</v>
      </c>
      <c r="Q18" s="1104" t="n">
        <v>11367.92</v>
      </c>
      <c r="R18" s="1104" t="n">
        <v>6899.92</v>
      </c>
      <c r="S18" s="1104" t="n">
        <v>7736.91</v>
      </c>
      <c r="T18" s="1104" t="n">
        <v>3491.58</v>
      </c>
      <c r="U18" s="1104" t="n">
        <v>14380.62</v>
      </c>
      <c r="V18" s="1104" t="n">
        <v>1049.24</v>
      </c>
      <c r="W18" s="1104" t="n">
        <v>1947.43</v>
      </c>
      <c r="X18" s="1104" t="n">
        <v>3365.33</v>
      </c>
      <c r="Y18" s="77" t="n">
        <v>2926.3</v>
      </c>
      <c r="Z18" s="1104" t="n">
        <v>624.39</v>
      </c>
      <c r="AA18" s="1104" t="n">
        <v>1656.74</v>
      </c>
      <c r="AB18" s="1104" t="n">
        <v>581.79</v>
      </c>
      <c r="AC18" s="1104" t="n">
        <v>5134.37</v>
      </c>
      <c r="AD18" s="1104" t="n">
        <v>3920.69</v>
      </c>
      <c r="AE18" s="1104" t="n">
        <v>10032.27</v>
      </c>
      <c r="AF18" s="1104" t="n">
        <v>4271.89</v>
      </c>
      <c r="AG18" s="1104" t="n">
        <v>14643.65</v>
      </c>
      <c r="AH18" s="1104" t="n">
        <v>3471.38</v>
      </c>
      <c r="AI18" s="1104" t="n">
        <v>14526.96</v>
      </c>
      <c r="AJ18" s="1104" t="n">
        <v>4549.86</v>
      </c>
      <c r="AK18" s="77" t="n">
        <v>15749.3</v>
      </c>
      <c r="AL18" s="1104" t="n">
        <v>2779.78</v>
      </c>
      <c r="AM18" s="1104" t="n">
        <v>9618.02</v>
      </c>
      <c r="AN18" s="1104" t="n">
        <v>11460.15</v>
      </c>
      <c r="AO18" s="1104" t="n">
        <v>16192.32</v>
      </c>
      <c r="AP18" s="77" t="n">
        <v>5190.4</v>
      </c>
      <c r="AQ18" s="1104" t="n">
        <v>8615.74</v>
      </c>
      <c r="AR18" s="1104" t="n">
        <v>4593.77</v>
      </c>
      <c r="AS18" s="77" t="n">
        <v>17123.9</v>
      </c>
      <c r="AT18" s="1104" t="n">
        <v>752.14</v>
      </c>
      <c r="AU18" s="1104" t="n">
        <v>3758.26</v>
      </c>
      <c r="AV18" s="1104" t="n">
        <v>3929.33</v>
      </c>
      <c r="AW18" s="1104" t="n">
        <v>1062.75</v>
      </c>
      <c r="AX18" s="1104" t="n">
        <v>3866.05</v>
      </c>
      <c r="AY18" s="1104" t="n">
        <v>1551.73</v>
      </c>
      <c r="AZ18" s="1104" t="n">
        <v>1242.04</v>
      </c>
      <c r="BA18" s="1104" t="n">
        <v>9965.58</v>
      </c>
      <c r="BB18" s="1104" t="n">
        <v>4858.25</v>
      </c>
      <c r="BC18" s="1104" t="n">
        <v>13113.62</v>
      </c>
      <c r="BD18" s="1104" t="n">
        <v>6788.93</v>
      </c>
      <c r="BE18" s="1104" t="n">
        <v>21007.29</v>
      </c>
      <c r="BF18" s="77" t="n">
        <v>5167</v>
      </c>
      <c r="BG18" s="1104" t="n">
        <v>21557.87</v>
      </c>
      <c r="BH18" s="1104" t="n">
        <v>3486.04</v>
      </c>
      <c r="BI18" s="1104" t="n">
        <v>23742.45</v>
      </c>
      <c r="BJ18" s="1104" t="n">
        <v>11773.03</v>
      </c>
      <c r="BK18" s="1104" t="n">
        <v>14877.52</v>
      </c>
      <c r="BL18" s="1104" t="n">
        <v>9939.57</v>
      </c>
      <c r="BM18" s="1104" t="n">
        <v>16228.03</v>
      </c>
      <c r="BN18" s="1104" t="n">
        <v>5516.19</v>
      </c>
      <c r="BO18" s="1104" t="n">
        <v>13103.12</v>
      </c>
      <c r="BP18" s="1104" t="n">
        <v>2450.56</v>
      </c>
      <c r="BQ18" s="1104" t="n">
        <v>5496.99</v>
      </c>
      <c r="BR18" s="1104" t="n">
        <v>2784.43</v>
      </c>
      <c r="BS18" s="77" t="n">
        <v>2332.2</v>
      </c>
      <c r="BT18" s="1104" t="n">
        <v>3063.49</v>
      </c>
      <c r="BU18" s="1104" t="n">
        <v>729.38</v>
      </c>
    </row>
    <row r="19">
      <c r="A19" s="72" t="inlineStr">
        <is>
          <t>Pois 'Pisum Sativum', secs, écossés, même décortiqués ou cassés (à l'excl. des pois destinés à l'ensemencement)</t>
        </is>
      </c>
      <c r="B19" s="1103" t="n">
        <v>2686.71</v>
      </c>
      <c r="C19" s="1103" t="n">
        <v>342152.37</v>
      </c>
      <c r="D19" s="1103" t="n">
        <v>1018.96</v>
      </c>
      <c r="E19" s="1103" t="n">
        <v>372872.75</v>
      </c>
      <c r="F19" s="1103" t="n">
        <v>1067.45</v>
      </c>
      <c r="G19" s="1103" t="n">
        <v>381262.56</v>
      </c>
      <c r="H19" s="1103" t="n">
        <v>4838.57</v>
      </c>
      <c r="I19" s="1103" t="n">
        <v>64882.76</v>
      </c>
      <c r="J19" s="1103" t="n">
        <v>3061.78</v>
      </c>
      <c r="K19" s="78" t="n">
        <v>372628.3</v>
      </c>
      <c r="L19" s="1103" t="n">
        <v>32771.14</v>
      </c>
      <c r="M19" s="1103" t="n">
        <v>60158.28</v>
      </c>
      <c r="N19" s="1103" t="n">
        <v>1066.42</v>
      </c>
      <c r="O19" s="1103" t="n">
        <v>100633.45</v>
      </c>
      <c r="P19" s="1103" t="n">
        <v>1537.09</v>
      </c>
      <c r="Q19" s="1103" t="n">
        <v>522679.19</v>
      </c>
      <c r="R19" s="1103" t="n">
        <v>1476.41</v>
      </c>
      <c r="S19" s="1103" t="n">
        <v>136055.55</v>
      </c>
      <c r="T19" s="1103" t="n">
        <v>1866.76</v>
      </c>
      <c r="U19" s="1103" t="n">
        <v>421649.96</v>
      </c>
      <c r="V19" s="1103" t="n">
        <v>1169.98</v>
      </c>
      <c r="W19" s="1103" t="n">
        <v>199536.81</v>
      </c>
      <c r="X19" s="1103" t="n">
        <v>2496.49</v>
      </c>
      <c r="Y19" s="78" t="n">
        <v>245773.3</v>
      </c>
      <c r="Z19" s="1103" t="n">
        <v>3576.86</v>
      </c>
      <c r="AA19" s="1103" t="n">
        <v>177010.29</v>
      </c>
      <c r="AB19" s="1103" t="n">
        <v>1802.98</v>
      </c>
      <c r="AC19" s="1103" t="n">
        <v>196838.22</v>
      </c>
      <c r="AD19" s="1103" t="n">
        <v>2511.68</v>
      </c>
      <c r="AE19" s="1103" t="n">
        <v>222578.58</v>
      </c>
      <c r="AF19" s="1103" t="n">
        <v>37751.99</v>
      </c>
      <c r="AG19" s="1103" t="n">
        <v>263138.93</v>
      </c>
      <c r="AH19" s="1103" t="n">
        <v>3285.64</v>
      </c>
      <c r="AI19" s="1103" t="n">
        <v>197430.37</v>
      </c>
      <c r="AJ19" s="1103" t="n">
        <v>3442.66</v>
      </c>
      <c r="AK19" s="1103" t="n">
        <v>174251.88</v>
      </c>
      <c r="AL19" s="1103" t="n">
        <v>43636.22</v>
      </c>
      <c r="AM19" s="1103" t="n">
        <v>192428.41</v>
      </c>
      <c r="AN19" s="78" t="n">
        <v>3335.8</v>
      </c>
      <c r="AO19" s="1103" t="n">
        <v>156829.89</v>
      </c>
      <c r="AP19" s="78" t="n">
        <v>33124</v>
      </c>
      <c r="AQ19" s="1103" t="n">
        <v>192758.54</v>
      </c>
      <c r="AR19" s="1103" t="n">
        <v>3260.81</v>
      </c>
      <c r="AS19" s="78" t="n">
        <v>359132.8</v>
      </c>
      <c r="AT19" s="1103" t="n">
        <v>4025.56</v>
      </c>
      <c r="AU19" s="78" t="n">
        <v>293461.3</v>
      </c>
      <c r="AV19" s="1103" t="n">
        <v>2409.75</v>
      </c>
      <c r="AW19" s="1103" t="n">
        <v>201804.56</v>
      </c>
      <c r="AX19" s="1103" t="n">
        <v>1722.53</v>
      </c>
      <c r="AY19" s="1103" t="n">
        <v>95608.88</v>
      </c>
      <c r="AZ19" s="1103" t="n">
        <v>3302.45</v>
      </c>
      <c r="BA19" s="1103" t="n">
        <v>90538.02</v>
      </c>
      <c r="BB19" s="78" t="n">
        <v>2467.5</v>
      </c>
      <c r="BC19" s="1103" t="n">
        <v>114261.41</v>
      </c>
      <c r="BD19" s="1103" t="n">
        <v>2887.52</v>
      </c>
      <c r="BE19" s="1103" t="n">
        <v>251593.33</v>
      </c>
      <c r="BF19" s="1103" t="n">
        <v>3753.75</v>
      </c>
      <c r="BG19" s="78" t="n">
        <v>505866.4</v>
      </c>
      <c r="BH19" s="1103" t="n">
        <v>43991.36</v>
      </c>
      <c r="BI19" s="1103" t="n">
        <v>362856.87</v>
      </c>
      <c r="BJ19" s="1103" t="n">
        <v>6457.29</v>
      </c>
      <c r="BK19" s="1103" t="n">
        <v>156286.35</v>
      </c>
      <c r="BL19" s="1103" t="n">
        <v>2232.42</v>
      </c>
      <c r="BM19" s="1103" t="n">
        <v>155277.27</v>
      </c>
      <c r="BN19" s="78" t="n">
        <v>4472.9</v>
      </c>
      <c r="BO19" s="1103" t="n">
        <v>152019.03</v>
      </c>
      <c r="BP19" s="1103" t="n">
        <v>13981.66</v>
      </c>
      <c r="BQ19" s="1103" t="n">
        <v>203506.54</v>
      </c>
      <c r="BR19" s="78" t="n">
        <v>65074.7</v>
      </c>
      <c r="BS19" s="1103" t="n">
        <v>160992.39</v>
      </c>
      <c r="BT19" s="1103" t="n">
        <v>2705.43</v>
      </c>
      <c r="BU19" s="1103" t="n">
        <v>292044.32</v>
      </c>
    </row>
    <row r="20">
      <c r="A20" s="72" t="inlineStr">
        <is>
          <t>Pois chiches, secs, écossés, même décortiqués ou cassés</t>
        </is>
      </c>
      <c r="B20" s="1104" t="n">
        <v>2746.95</v>
      </c>
      <c r="C20" s="1104" t="n">
        <v>5742.85</v>
      </c>
      <c r="D20" s="1104" t="n">
        <v>2912.68</v>
      </c>
      <c r="E20" s="1104" t="n">
        <v>3949.92</v>
      </c>
      <c r="F20" s="1104" t="n">
        <v>3654.39</v>
      </c>
      <c r="G20" s="1104" t="n">
        <v>2107.81</v>
      </c>
      <c r="H20" s="1104" t="n">
        <v>3049.02</v>
      </c>
      <c r="I20" s="1104" t="n">
        <v>6091.93</v>
      </c>
      <c r="J20" s="77" t="n">
        <v>3502</v>
      </c>
      <c r="K20" s="1104" t="n">
        <v>4455.18</v>
      </c>
      <c r="L20" s="1104" t="n">
        <v>3540.08</v>
      </c>
      <c r="M20" s="1104" t="n">
        <v>10843.61</v>
      </c>
      <c r="N20" s="1104" t="n">
        <v>3123.96</v>
      </c>
      <c r="O20" s="1104" t="n">
        <v>9295.959999999999</v>
      </c>
      <c r="P20" s="1104" t="n">
        <v>6790.64</v>
      </c>
      <c r="Q20" s="1104" t="n">
        <v>5252.69</v>
      </c>
      <c r="R20" s="1104" t="n">
        <v>8316.99</v>
      </c>
      <c r="S20" s="1104" t="n">
        <v>5075.64</v>
      </c>
      <c r="T20" s="1104" t="n">
        <v>7803.25</v>
      </c>
      <c r="U20" s="1104" t="n">
        <v>4266.02</v>
      </c>
      <c r="V20" s="1104" t="n">
        <v>6644.52</v>
      </c>
      <c r="W20" s="1104" t="n">
        <v>2083.85</v>
      </c>
      <c r="X20" s="1104" t="n">
        <v>13187.27</v>
      </c>
      <c r="Y20" s="1104" t="n">
        <v>1638.26</v>
      </c>
      <c r="Z20" s="1104" t="n">
        <v>3945.97</v>
      </c>
      <c r="AA20" s="1104" t="n">
        <v>9113.030000000001</v>
      </c>
      <c r="AB20" s="1104" t="n">
        <v>3468.46</v>
      </c>
      <c r="AC20" s="1104" t="n">
        <v>7153.19</v>
      </c>
      <c r="AD20" s="1104" t="n">
        <v>4839.03</v>
      </c>
      <c r="AE20" s="1104" t="n">
        <v>6640.52</v>
      </c>
      <c r="AF20" s="1104" t="n">
        <v>4577.12</v>
      </c>
      <c r="AG20" s="77" t="n">
        <v>13574.2</v>
      </c>
      <c r="AH20" s="77" t="n">
        <v>7925.7</v>
      </c>
      <c r="AI20" s="1104" t="n">
        <v>21202.55</v>
      </c>
      <c r="AJ20" s="1104" t="n">
        <v>4447.19</v>
      </c>
      <c r="AK20" s="77" t="n">
        <v>8951</v>
      </c>
      <c r="AL20" s="1104" t="n">
        <v>5806.69</v>
      </c>
      <c r="AM20" s="1104" t="n">
        <v>12016.41</v>
      </c>
      <c r="AN20" s="1104" t="n">
        <v>7224.01</v>
      </c>
      <c r="AO20" s="1104" t="n">
        <v>12223.98</v>
      </c>
      <c r="AP20" s="1104" t="n">
        <v>7747.68</v>
      </c>
      <c r="AQ20" s="1104" t="n">
        <v>23473.22</v>
      </c>
      <c r="AR20" s="1104" t="n">
        <v>8391.559999999999</v>
      </c>
      <c r="AS20" s="1104" t="n">
        <v>15051.18</v>
      </c>
      <c r="AT20" s="77" t="n">
        <v>6287</v>
      </c>
      <c r="AU20" s="1104" t="n">
        <v>15657.73</v>
      </c>
      <c r="AV20" s="1104" t="n">
        <v>5599.13</v>
      </c>
      <c r="AW20" s="1104" t="n">
        <v>10538.15</v>
      </c>
      <c r="AX20" s="1104" t="n">
        <v>16048.22</v>
      </c>
      <c r="AY20" s="1104" t="n">
        <v>7731.01</v>
      </c>
      <c r="AZ20" s="1104" t="n">
        <v>16683.08</v>
      </c>
      <c r="BA20" s="1104" t="n">
        <v>9237.84</v>
      </c>
      <c r="BB20" s="1104" t="n">
        <v>7142.79</v>
      </c>
      <c r="BC20" s="1104" t="n">
        <v>14910.64</v>
      </c>
      <c r="BD20" s="1104" t="n">
        <v>3811.43</v>
      </c>
      <c r="BE20" s="1104" t="n">
        <v>13238.78</v>
      </c>
      <c r="BF20" s="77" t="n">
        <v>11186.2</v>
      </c>
      <c r="BG20" s="1104" t="n">
        <v>17027.62</v>
      </c>
      <c r="BH20" s="1104" t="n">
        <v>10715.65</v>
      </c>
      <c r="BI20" s="1104" t="n">
        <v>15767.86</v>
      </c>
      <c r="BJ20" s="1104" t="n">
        <v>9986.25</v>
      </c>
      <c r="BK20" s="77" t="n">
        <v>21984.8</v>
      </c>
      <c r="BL20" s="1104" t="n">
        <v>16292.49</v>
      </c>
      <c r="BM20" s="1104" t="n">
        <v>19026.18</v>
      </c>
      <c r="BN20" s="1104" t="n">
        <v>12705.49</v>
      </c>
      <c r="BO20" s="1104" t="n">
        <v>16653.82</v>
      </c>
      <c r="BP20" s="1104" t="n">
        <v>5677.56</v>
      </c>
      <c r="BQ20" s="1104" t="n">
        <v>17075.61</v>
      </c>
      <c r="BR20" s="1104" t="n">
        <v>9230.440000000001</v>
      </c>
      <c r="BS20" s="1104" t="n">
        <v>12795.95</v>
      </c>
      <c r="BT20" s="1104" t="n">
        <v>10978.38</v>
      </c>
      <c r="BU20" s="1104" t="n">
        <v>8563.18</v>
      </c>
    </row>
    <row r="21">
      <c r="A21" s="72" t="inlineStr">
        <is>
          <t>Haricots des espèces 'Vigna mungo L. Hepper ou Vigna radiata L. Wilczek', secs, écossés, même décortiqués ou cassés</t>
        </is>
      </c>
      <c r="B21" s="1103" t="n">
        <v>3934.89</v>
      </c>
      <c r="C21" s="1103" t="n">
        <v>21.52</v>
      </c>
      <c r="D21" s="1103" t="n">
        <v>555.62</v>
      </c>
      <c r="E21" s="1103" t="n">
        <v>16.65</v>
      </c>
      <c r="F21" s="1103" t="n">
        <v>802.0700000000001</v>
      </c>
      <c r="G21" s="1103" t="n">
        <v>36.64</v>
      </c>
      <c r="H21" s="1103" t="n">
        <v>860.92</v>
      </c>
      <c r="I21" s="1103" t="n">
        <v>29.06</v>
      </c>
      <c r="J21" s="1103" t="n">
        <v>1129.51</v>
      </c>
      <c r="K21" s="1103" t="n">
        <v>10.77</v>
      </c>
      <c r="L21" s="1103" t="n">
        <v>927.37</v>
      </c>
      <c r="M21" s="1103" t="n">
        <v>14.92</v>
      </c>
      <c r="N21" s="78" t="n">
        <v>4208.4</v>
      </c>
      <c r="O21" s="78" t="n">
        <v>1520.7</v>
      </c>
      <c r="P21" s="1103" t="n">
        <v>1315.23</v>
      </c>
      <c r="Q21" s="1103" t="n">
        <v>19.53</v>
      </c>
      <c r="R21" s="1103" t="n">
        <v>723.03</v>
      </c>
      <c r="S21" s="1103" t="n">
        <v>100.12</v>
      </c>
      <c r="T21" s="1103" t="n">
        <v>1334.95</v>
      </c>
      <c r="U21" s="1103" t="n">
        <v>2034.26</v>
      </c>
      <c r="V21" s="1103" t="n">
        <v>3105.08</v>
      </c>
      <c r="W21" s="1103" t="n">
        <v>16.64</v>
      </c>
      <c r="X21" s="1103" t="n">
        <v>4564.04</v>
      </c>
      <c r="Y21" s="78" t="n">
        <v>23.2</v>
      </c>
      <c r="Z21" s="78" t="n">
        <v>697.6</v>
      </c>
      <c r="AA21" s="1103" t="n">
        <v>45.22</v>
      </c>
      <c r="AB21" s="1103" t="n">
        <v>756.26</v>
      </c>
      <c r="AC21" s="1103" t="n">
        <v>18.57</v>
      </c>
      <c r="AD21" s="1103" t="n">
        <v>1033.69</v>
      </c>
      <c r="AE21" s="1103" t="n">
        <v>11.36</v>
      </c>
      <c r="AF21" s="1103" t="n">
        <v>813.67</v>
      </c>
      <c r="AG21" s="1103" t="n">
        <v>20.34</v>
      </c>
      <c r="AH21" s="1103" t="n">
        <v>472.04</v>
      </c>
      <c r="AI21" s="1103" t="n">
        <v>37.62</v>
      </c>
      <c r="AJ21" s="1103" t="n">
        <v>1439.16</v>
      </c>
      <c r="AK21" s="1103" t="n">
        <v>14.97</v>
      </c>
      <c r="AL21" s="1103" t="n">
        <v>2182.19</v>
      </c>
      <c r="AM21" s="1103" t="n">
        <v>34.25</v>
      </c>
      <c r="AN21" s="1103" t="n">
        <v>2395.52</v>
      </c>
      <c r="AO21" s="1103" t="n">
        <v>18.05</v>
      </c>
      <c r="AP21" s="1103" t="n">
        <v>1403.14</v>
      </c>
      <c r="AQ21" s="1103" t="n">
        <v>42.46</v>
      </c>
      <c r="AR21" s="1103" t="n">
        <v>3883.24</v>
      </c>
      <c r="AS21" s="1103" t="n">
        <v>33.59</v>
      </c>
      <c r="AT21" s="1103" t="n">
        <v>4336.19</v>
      </c>
      <c r="AU21" s="1103" t="n">
        <v>41.08</v>
      </c>
      <c r="AV21" s="1103" t="n">
        <v>1286.87</v>
      </c>
      <c r="AW21" s="78" t="n">
        <v>168.3</v>
      </c>
      <c r="AX21" s="1103" t="n">
        <v>1205.38</v>
      </c>
      <c r="AY21" s="1103" t="n">
        <v>103.58</v>
      </c>
      <c r="AZ21" s="78" t="n">
        <v>1098.2</v>
      </c>
      <c r="BA21" s="1103" t="n">
        <v>190.72</v>
      </c>
      <c r="BB21" s="1103" t="n">
        <v>495.35</v>
      </c>
      <c r="BC21" s="1103" t="n">
        <v>2592.06</v>
      </c>
      <c r="BD21" s="1103" t="n">
        <v>1100.76</v>
      </c>
      <c r="BE21" s="78" t="n">
        <v>142.5</v>
      </c>
      <c r="BF21" s="1103" t="n">
        <v>1133.53</v>
      </c>
      <c r="BG21" s="78" t="n">
        <v>345.7</v>
      </c>
      <c r="BH21" s="78" t="n">
        <v>777.9</v>
      </c>
      <c r="BI21" s="1103" t="n">
        <v>182.25</v>
      </c>
      <c r="BJ21" s="1103" t="n">
        <v>2932.38</v>
      </c>
      <c r="BK21" s="1103" t="n">
        <v>184.99</v>
      </c>
      <c r="BL21" s="1103" t="n">
        <v>1783.79</v>
      </c>
      <c r="BM21" s="1103" t="n">
        <v>144.27</v>
      </c>
      <c r="BN21" s="1103" t="n">
        <v>1556.22</v>
      </c>
      <c r="BO21" s="1103" t="n">
        <v>156.73</v>
      </c>
      <c r="BP21" s="1103" t="n">
        <v>938.25</v>
      </c>
      <c r="BQ21" s="1103" t="n">
        <v>152.27</v>
      </c>
      <c r="BR21" s="1103" t="n">
        <v>1405.66</v>
      </c>
      <c r="BS21" s="1103" t="n">
        <v>199.91</v>
      </c>
      <c r="BT21" s="1103" t="n">
        <v>2868.94</v>
      </c>
      <c r="BU21" s="1103" t="n">
        <v>480.13</v>
      </c>
    </row>
    <row r="22">
      <c r="A22" s="72" t="inlineStr">
        <is>
          <t>Haricots 'petits rouges' {haricots Adzuki} 'Phaseolus ou Vigna angularis', secs, écossés, même décortiqués ou cassés</t>
        </is>
      </c>
      <c r="B22" s="1104" t="n">
        <v>828.12</v>
      </c>
      <c r="C22" s="1104" t="n">
        <v>16.25</v>
      </c>
      <c r="D22" s="1104" t="n">
        <v>916.15</v>
      </c>
      <c r="E22" s="1104" t="n">
        <v>10.12</v>
      </c>
      <c r="F22" s="1104" t="n">
        <v>467.05</v>
      </c>
      <c r="G22" s="1104" t="n">
        <v>36.91</v>
      </c>
      <c r="H22" s="1104" t="n">
        <v>791.9400000000001</v>
      </c>
      <c r="I22" s="1104" t="n">
        <v>31.99</v>
      </c>
      <c r="J22" s="1104" t="n">
        <v>589.66</v>
      </c>
      <c r="K22" s="1104" t="n">
        <v>18.15</v>
      </c>
      <c r="L22" s="1104" t="n">
        <v>580.02</v>
      </c>
      <c r="M22" s="1104" t="n">
        <v>161.78</v>
      </c>
      <c r="N22" s="1104" t="n">
        <v>821.83</v>
      </c>
      <c r="O22" s="1104" t="n">
        <v>28.78</v>
      </c>
      <c r="P22" s="1104" t="n">
        <v>615.49</v>
      </c>
      <c r="Q22" s="1104" t="n">
        <v>285.06</v>
      </c>
      <c r="R22" s="1104" t="n">
        <v>335.46</v>
      </c>
      <c r="S22" s="1104" t="n">
        <v>260.95</v>
      </c>
      <c r="T22" s="1104" t="n">
        <v>781.76</v>
      </c>
      <c r="U22" s="77" t="n">
        <v>26.3</v>
      </c>
      <c r="V22" s="1104" t="n">
        <v>755.24</v>
      </c>
      <c r="W22" s="1104" t="n">
        <v>27.06</v>
      </c>
      <c r="X22" s="1104" t="n">
        <v>593.76</v>
      </c>
      <c r="Y22" s="1104" t="n">
        <v>70.43000000000001</v>
      </c>
      <c r="Z22" s="1104" t="n">
        <v>125.14</v>
      </c>
      <c r="AA22" s="1104" t="n">
        <v>33.19</v>
      </c>
      <c r="AB22" s="1104" t="n">
        <v>203.93</v>
      </c>
      <c r="AC22" s="1104" t="n">
        <v>36.03</v>
      </c>
      <c r="AD22" s="1104" t="n">
        <v>661.78</v>
      </c>
      <c r="AE22" s="1104" t="n">
        <v>10.78</v>
      </c>
      <c r="AF22" s="1104" t="n">
        <v>129.14</v>
      </c>
      <c r="AG22" s="1104" t="n">
        <v>32.61</v>
      </c>
      <c r="AH22" s="1104" t="n">
        <v>319.07</v>
      </c>
      <c r="AI22" s="1104" t="n">
        <v>91.73999999999999</v>
      </c>
      <c r="AJ22" s="1104" t="n">
        <v>286.87</v>
      </c>
      <c r="AK22" s="1104" t="n">
        <v>54.16</v>
      </c>
      <c r="AL22" s="1104" t="n">
        <v>181.31</v>
      </c>
      <c r="AM22" s="1104" t="n">
        <v>9.32</v>
      </c>
      <c r="AN22" s="77" t="n">
        <v>258.3</v>
      </c>
      <c r="AO22" s="1104" t="n">
        <v>24.62</v>
      </c>
      <c r="AP22" s="1104" t="n">
        <v>677.85</v>
      </c>
      <c r="AQ22" s="1104" t="n">
        <v>119.85</v>
      </c>
      <c r="AR22" s="1104" t="n">
        <v>813.25</v>
      </c>
      <c r="AS22" s="1104" t="n">
        <v>10.24</v>
      </c>
      <c r="AT22" s="1104" t="n">
        <v>446.03</v>
      </c>
      <c r="AU22" s="1104" t="n">
        <v>12.52</v>
      </c>
      <c r="AV22" s="1104" t="n">
        <v>706.38</v>
      </c>
      <c r="AW22" s="1104" t="n">
        <v>167.18</v>
      </c>
      <c r="AX22" s="1104" t="n">
        <v>344.54</v>
      </c>
      <c r="AY22" s="77" t="n">
        <v>26.6</v>
      </c>
      <c r="AZ22" s="1104" t="n">
        <v>343.66</v>
      </c>
      <c r="BA22" s="1104" t="n">
        <v>31.47</v>
      </c>
      <c r="BB22" s="1104" t="n">
        <v>493.06</v>
      </c>
      <c r="BC22" s="1104" t="n">
        <v>647.79</v>
      </c>
      <c r="BD22" s="77" t="n">
        <v>275.9</v>
      </c>
      <c r="BE22" s="1104" t="n">
        <v>82.68000000000001</v>
      </c>
      <c r="BF22" s="1104" t="n">
        <v>282.97</v>
      </c>
      <c r="BG22" s="77" t="n">
        <v>25.3</v>
      </c>
      <c r="BH22" s="1104" t="n">
        <v>372.87</v>
      </c>
      <c r="BI22" s="1104" t="n">
        <v>29.42</v>
      </c>
      <c r="BJ22" s="1104" t="n">
        <v>243.35</v>
      </c>
      <c r="BK22" s="1104" t="n">
        <v>60.21</v>
      </c>
      <c r="BL22" s="1104" t="n">
        <v>710.52</v>
      </c>
      <c r="BM22" s="1104" t="n">
        <v>100.63</v>
      </c>
      <c r="BN22" s="1104" t="n">
        <v>453.46</v>
      </c>
      <c r="BO22" s="1104" t="n">
        <v>69.59</v>
      </c>
      <c r="BP22" s="1104" t="n">
        <v>630.14</v>
      </c>
      <c r="BQ22" s="1104" t="n">
        <v>54.88</v>
      </c>
      <c r="BR22" s="1104" t="n">
        <v>205.27</v>
      </c>
      <c r="BS22" s="1104" t="n">
        <v>77.42</v>
      </c>
      <c r="BT22" s="1104" t="n">
        <v>305.59</v>
      </c>
      <c r="BU22" s="1104" t="n">
        <v>68.06999999999999</v>
      </c>
    </row>
    <row r="23">
      <c r="A23" s="72" t="inlineStr">
        <is>
          <t>Haricots communs 'Phaseolus vulgaris', secs, écossés, destinés à l'ensemencement</t>
        </is>
      </c>
      <c r="B23" s="1103" t="n">
        <v>1406.94</v>
      </c>
      <c r="C23" s="1103" t="n">
        <v>910.85</v>
      </c>
      <c r="D23" s="1103" t="n">
        <v>1612.52</v>
      </c>
      <c r="E23" s="1103" t="n">
        <v>130.95</v>
      </c>
      <c r="F23" s="1103" t="n">
        <v>281.27</v>
      </c>
      <c r="G23" s="1103" t="n">
        <v>172.91</v>
      </c>
      <c r="H23" s="1103" t="n">
        <v>1132.38</v>
      </c>
      <c r="I23" s="78" t="n">
        <v>412.1</v>
      </c>
      <c r="J23" s="1103" t="n">
        <v>431.03</v>
      </c>
      <c r="K23" s="1103" t="n">
        <v>482.22</v>
      </c>
      <c r="L23" s="1103" t="n">
        <v>1005.46</v>
      </c>
      <c r="M23" s="1103" t="n">
        <v>509.91</v>
      </c>
      <c r="N23" s="1103" t="n">
        <v>1707.22</v>
      </c>
      <c r="O23" s="78" t="n">
        <v>3428.1</v>
      </c>
      <c r="P23" s="1103" t="n">
        <v>2656.38</v>
      </c>
      <c r="Q23" s="1103" t="n">
        <v>2212.98</v>
      </c>
      <c r="R23" s="1103" t="n">
        <v>1851.76</v>
      </c>
      <c r="S23" s="78" t="n">
        <v>1119.3</v>
      </c>
      <c r="T23" s="1103" t="n">
        <v>5754.11</v>
      </c>
      <c r="U23" s="1103" t="n">
        <v>1344.42</v>
      </c>
      <c r="V23" s="1103" t="n">
        <v>5938.21</v>
      </c>
      <c r="W23" s="1103" t="n">
        <v>2957.66</v>
      </c>
      <c r="X23" s="1103" t="n">
        <v>4736.11</v>
      </c>
      <c r="Y23" s="1103" t="n">
        <v>2688.58</v>
      </c>
      <c r="Z23" s="1103" t="n">
        <v>1514.95</v>
      </c>
      <c r="AA23" s="1103" t="n">
        <v>329.13</v>
      </c>
      <c r="AB23" s="1103" t="n">
        <v>517.97</v>
      </c>
      <c r="AC23" s="1103" t="n">
        <v>383.04</v>
      </c>
      <c r="AD23" s="1103" t="n">
        <v>685.67</v>
      </c>
      <c r="AE23" s="1103" t="n">
        <v>936.0700000000001</v>
      </c>
      <c r="AF23" s="1103" t="n">
        <v>826.84</v>
      </c>
      <c r="AG23" s="1103" t="n">
        <v>1039.05</v>
      </c>
      <c r="AH23" s="1103" t="n">
        <v>272.77</v>
      </c>
      <c r="AI23" s="1103" t="n">
        <v>802.91</v>
      </c>
      <c r="AJ23" s="1103" t="n">
        <v>3295.97</v>
      </c>
      <c r="AK23" s="78" t="n">
        <v>2286.1</v>
      </c>
      <c r="AL23" s="78" t="n">
        <v>936</v>
      </c>
      <c r="AM23" s="1103" t="n">
        <v>4602.26</v>
      </c>
      <c r="AN23" s="1103" t="n">
        <v>625.77</v>
      </c>
      <c r="AO23" s="1103" t="n">
        <v>3262.88</v>
      </c>
      <c r="AP23" s="1103" t="n">
        <v>1775.88</v>
      </c>
      <c r="AQ23" s="1103" t="n">
        <v>5356.34</v>
      </c>
      <c r="AR23" s="1103" t="n">
        <v>2181.96</v>
      </c>
      <c r="AS23" s="1103" t="n">
        <v>4378.81</v>
      </c>
      <c r="AT23" s="78" t="n">
        <v>5230.4</v>
      </c>
      <c r="AU23" s="1103" t="n">
        <v>2316.91</v>
      </c>
      <c r="AV23" s="1103" t="n">
        <v>2587.22</v>
      </c>
      <c r="AW23" s="1103" t="n">
        <v>2119.93</v>
      </c>
      <c r="AX23" s="1103" t="n">
        <v>2112.26</v>
      </c>
      <c r="AY23" s="1103" t="n">
        <v>501.05</v>
      </c>
      <c r="AZ23" s="1103" t="n">
        <v>4006.87</v>
      </c>
      <c r="BA23" s="1103" t="n">
        <v>262.15</v>
      </c>
      <c r="BB23" s="1103" t="n">
        <v>374.07</v>
      </c>
      <c r="BC23" s="1103" t="n">
        <v>2060.68</v>
      </c>
      <c r="BD23" s="1103" t="n">
        <v>460.81</v>
      </c>
      <c r="BE23" s="1103" t="n">
        <v>250.13</v>
      </c>
      <c r="BF23" s="1103" t="n">
        <v>685.78</v>
      </c>
      <c r="BG23" s="1103" t="n">
        <v>733.73</v>
      </c>
      <c r="BH23" s="1103" t="n">
        <v>306.57</v>
      </c>
      <c r="BI23" s="1103" t="n">
        <v>4646.17</v>
      </c>
      <c r="BJ23" s="1103" t="n">
        <v>2666.92</v>
      </c>
      <c r="BK23" s="1103" t="n">
        <v>2059.77</v>
      </c>
      <c r="BL23" s="1103" t="n">
        <v>2087.99</v>
      </c>
      <c r="BM23" s="1103" t="n">
        <v>2671.14</v>
      </c>
      <c r="BN23" s="1103" t="n">
        <v>2203.07</v>
      </c>
      <c r="BO23" s="1103" t="n">
        <v>2298.18</v>
      </c>
      <c r="BP23" s="78" t="n">
        <v>1730</v>
      </c>
      <c r="BQ23" s="1103" t="n">
        <v>2726.36</v>
      </c>
      <c r="BR23" s="1103" t="n">
        <v>4019.64</v>
      </c>
      <c r="BS23" s="1103" t="n">
        <v>2307.99</v>
      </c>
      <c r="BT23" s="1103" t="n">
        <v>3403.49</v>
      </c>
      <c r="BU23" s="1103" t="n">
        <v>1364.44</v>
      </c>
    </row>
    <row r="24">
      <c r="A24" s="72" t="inlineStr">
        <is>
          <t>Haricots communs 'Phaseolus vulgaris', secs, écossés, même décortiqués ou cassés (à l'excl. des haricots destinés à l'ensemencement)</t>
        </is>
      </c>
      <c r="B24" s="1104" t="n">
        <v>13513.38</v>
      </c>
      <c r="C24" s="1104" t="n">
        <v>1994.16</v>
      </c>
      <c r="D24" s="1104" t="n">
        <v>9367.92</v>
      </c>
      <c r="E24" s="1104" t="n">
        <v>2564.19</v>
      </c>
      <c r="F24" s="1104" t="n">
        <v>15393.77</v>
      </c>
      <c r="G24" s="77" t="n">
        <v>1267.6</v>
      </c>
      <c r="H24" s="1104" t="n">
        <v>19501.41</v>
      </c>
      <c r="I24" s="1104" t="n">
        <v>1487.25</v>
      </c>
      <c r="J24" s="1104" t="n">
        <v>34175.36</v>
      </c>
      <c r="K24" s="1104" t="n">
        <v>2181.27</v>
      </c>
      <c r="L24" s="1104" t="n">
        <v>22559.42</v>
      </c>
      <c r="M24" s="1104" t="n">
        <v>1535.15</v>
      </c>
      <c r="N24" s="1104" t="n">
        <v>35191.87</v>
      </c>
      <c r="O24" s="1104" t="n">
        <v>2815.21</v>
      </c>
      <c r="P24" s="1104" t="n">
        <v>51641.11</v>
      </c>
      <c r="Q24" s="77" t="n">
        <v>4252.7</v>
      </c>
      <c r="R24" s="1104" t="n">
        <v>49048.73</v>
      </c>
      <c r="S24" s="1104" t="n">
        <v>3085.26</v>
      </c>
      <c r="T24" s="1104" t="n">
        <v>30960.48</v>
      </c>
      <c r="U24" s="1104" t="n">
        <v>3211.01</v>
      </c>
      <c r="V24" s="1104" t="n">
        <v>15820.96</v>
      </c>
      <c r="W24" s="1104" t="n">
        <v>3674.25</v>
      </c>
      <c r="X24" s="1104" t="n">
        <v>16560.62</v>
      </c>
      <c r="Y24" s="1104" t="n">
        <v>1858.41</v>
      </c>
      <c r="Z24" s="1104" t="n">
        <v>7355.84</v>
      </c>
      <c r="AA24" s="1104" t="n">
        <v>975.25</v>
      </c>
      <c r="AB24" s="1104" t="n">
        <v>8927.860000000001</v>
      </c>
      <c r="AC24" s="1104" t="n">
        <v>816.95</v>
      </c>
      <c r="AD24" s="1104" t="n">
        <v>24108.43</v>
      </c>
      <c r="AE24" s="1104" t="n">
        <v>4673.74</v>
      </c>
      <c r="AF24" s="77" t="n">
        <v>28757.4</v>
      </c>
      <c r="AG24" s="1104" t="n">
        <v>7261.72</v>
      </c>
      <c r="AH24" s="1104" t="n">
        <v>40798.17</v>
      </c>
      <c r="AI24" s="1104" t="n">
        <v>2205.18</v>
      </c>
      <c r="AJ24" s="1104" t="n">
        <v>37332.22</v>
      </c>
      <c r="AK24" s="1104" t="n">
        <v>3886.17</v>
      </c>
      <c r="AL24" s="77" t="n">
        <v>29506.1</v>
      </c>
      <c r="AM24" s="1104" t="n">
        <v>4359.38</v>
      </c>
      <c r="AN24" s="1104" t="n">
        <v>46715.93</v>
      </c>
      <c r="AO24" s="1104" t="n">
        <v>5137.65</v>
      </c>
      <c r="AP24" s="1104" t="n">
        <v>25875.04</v>
      </c>
      <c r="AQ24" s="1104" t="n">
        <v>7281.59</v>
      </c>
      <c r="AR24" s="1104" t="n">
        <v>37505.55</v>
      </c>
      <c r="AS24" s="1104" t="n">
        <v>9891.76</v>
      </c>
      <c r="AT24" s="1104" t="n">
        <v>24350.77</v>
      </c>
      <c r="AU24" s="1104" t="n">
        <v>5252.72</v>
      </c>
      <c r="AV24" s="1104" t="n">
        <v>20675.06</v>
      </c>
      <c r="AW24" s="1104" t="n">
        <v>3760.43</v>
      </c>
      <c r="AX24" s="1104" t="n">
        <v>17458.03</v>
      </c>
      <c r="AY24" s="1104" t="n">
        <v>1832.65</v>
      </c>
      <c r="AZ24" s="1104" t="n">
        <v>12260.54</v>
      </c>
      <c r="BA24" s="1104" t="n">
        <v>1604.56</v>
      </c>
      <c r="BB24" s="1104" t="n">
        <v>23617.76</v>
      </c>
      <c r="BC24" s="1104" t="n">
        <v>2408.09</v>
      </c>
      <c r="BD24" s="77" t="n">
        <v>34871.1</v>
      </c>
      <c r="BE24" s="1104" t="n">
        <v>6432.18</v>
      </c>
      <c r="BF24" s="1104" t="n">
        <v>32258.36</v>
      </c>
      <c r="BG24" s="1104" t="n">
        <v>5998.48</v>
      </c>
      <c r="BH24" s="1104" t="n">
        <v>30472.09</v>
      </c>
      <c r="BI24" s="1104" t="n">
        <v>3597.39</v>
      </c>
      <c r="BJ24" s="1104" t="n">
        <v>36570.92</v>
      </c>
      <c r="BK24" s="1104" t="n">
        <v>3738.76</v>
      </c>
      <c r="BL24" s="1104" t="n">
        <v>27108.87</v>
      </c>
      <c r="BM24" s="1104" t="n">
        <v>7980.89</v>
      </c>
      <c r="BN24" s="1104" t="n">
        <v>22790.41</v>
      </c>
      <c r="BO24" s="1104" t="n">
        <v>7527.77</v>
      </c>
      <c r="BP24" s="1104" t="n">
        <v>33979.96</v>
      </c>
      <c r="BQ24" s="77" t="n">
        <v>4755.9</v>
      </c>
      <c r="BR24" s="1104" t="n">
        <v>22049.88</v>
      </c>
      <c r="BS24" s="1104" t="n">
        <v>4387.51</v>
      </c>
      <c r="BT24" s="1104" t="n">
        <v>21403.87</v>
      </c>
      <c r="BU24" s="77" t="n">
        <v>7864.2</v>
      </c>
    </row>
    <row r="25">
      <c r="A25" s="72" t="inlineStr">
        <is>
          <t>Pois Bambara (pois de terre) {Vigna subterranea ou Voandzeia subterranea}, secs, écossés, même décortiqués ou cassés</t>
        </is>
      </c>
      <c r="B25" s="73" t="inlineStr">
        <is>
          <t>:</t>
        </is>
      </c>
      <c r="C25" s="73" t="inlineStr">
        <is>
          <t>:</t>
        </is>
      </c>
      <c r="D25" s="73" t="inlineStr">
        <is>
          <t>:</t>
        </is>
      </c>
      <c r="E25" s="73" t="inlineStr">
        <is>
          <t>:</t>
        </is>
      </c>
      <c r="F25" s="78" t="n">
        <v>537.2</v>
      </c>
      <c r="G25" s="73" t="inlineStr">
        <is>
          <t>:</t>
        </is>
      </c>
      <c r="H25" s="78" t="n">
        <v>20</v>
      </c>
      <c r="I25" s="73" t="inlineStr">
        <is>
          <t>:</t>
        </is>
      </c>
      <c r="J25" s="73" t="inlineStr">
        <is>
          <t>:</t>
        </is>
      </c>
      <c r="K25" s="73" t="inlineStr">
        <is>
          <t>:</t>
        </is>
      </c>
      <c r="L25" s="73" t="inlineStr">
        <is>
          <t>:</t>
        </is>
      </c>
      <c r="M25" s="78" t="n">
        <v>33.5</v>
      </c>
      <c r="N25" s="73" t="inlineStr">
        <is>
          <t>:</t>
        </is>
      </c>
      <c r="O25" s="73" t="inlineStr">
        <is>
          <t>:</t>
        </is>
      </c>
      <c r="P25" s="73" t="inlineStr">
        <is>
          <t>:</t>
        </is>
      </c>
      <c r="Q25" s="78" t="n">
        <v>2.1</v>
      </c>
      <c r="R25" s="78" t="n">
        <v>566.8</v>
      </c>
      <c r="S25" s="73" t="inlineStr">
        <is>
          <t>:</t>
        </is>
      </c>
      <c r="T25" s="73" t="inlineStr">
        <is>
          <t>:</t>
        </is>
      </c>
      <c r="U25" s="1103" t="n">
        <v>1.58</v>
      </c>
      <c r="V25" s="78" t="n">
        <v>2.4</v>
      </c>
      <c r="W25" s="1103" t="n">
        <v>0.05</v>
      </c>
      <c r="X25" s="78" t="n">
        <v>10</v>
      </c>
      <c r="Y25" s="78" t="n">
        <v>5</v>
      </c>
      <c r="Z25" s="78" t="n">
        <v>21.1</v>
      </c>
      <c r="AA25" s="73" t="inlineStr">
        <is>
          <t>:</t>
        </is>
      </c>
      <c r="AB25" s="73" t="inlineStr">
        <is>
          <t>:</t>
        </is>
      </c>
      <c r="AC25" s="78" t="n">
        <v>2.4</v>
      </c>
      <c r="AD25" s="73" t="inlineStr">
        <is>
          <t>:</t>
        </is>
      </c>
      <c r="AE25" s="73" t="inlineStr">
        <is>
          <t>:</t>
        </is>
      </c>
      <c r="AF25" s="73" t="inlineStr">
        <is>
          <t>:</t>
        </is>
      </c>
      <c r="AG25" s="73" t="inlineStr">
        <is>
          <t>:</t>
        </is>
      </c>
      <c r="AH25" s="73" t="inlineStr">
        <is>
          <t>:</t>
        </is>
      </c>
      <c r="AI25" s="73" t="inlineStr">
        <is>
          <t>:</t>
        </is>
      </c>
      <c r="AJ25" s="73" t="inlineStr">
        <is>
          <t>:</t>
        </is>
      </c>
      <c r="AK25" s="73" t="inlineStr">
        <is>
          <t>:</t>
        </is>
      </c>
      <c r="AL25" s="73" t="inlineStr">
        <is>
          <t>:</t>
        </is>
      </c>
      <c r="AM25" s="73" t="inlineStr">
        <is>
          <t>:</t>
        </is>
      </c>
      <c r="AN25" s="73" t="inlineStr">
        <is>
          <t>:</t>
        </is>
      </c>
      <c r="AO25" s="73" t="inlineStr">
        <is>
          <t>:</t>
        </is>
      </c>
      <c r="AP25" s="73" t="inlineStr">
        <is>
          <t>:</t>
        </is>
      </c>
      <c r="AQ25" s="73" t="inlineStr">
        <is>
          <t>:</t>
        </is>
      </c>
      <c r="AR25" s="1103" t="n">
        <v>17.81</v>
      </c>
      <c r="AS25" s="73" t="inlineStr">
        <is>
          <t>:</t>
        </is>
      </c>
      <c r="AT25" s="1103" t="n">
        <v>15.11</v>
      </c>
      <c r="AU25" s="73" t="inlineStr">
        <is>
          <t>:</t>
        </is>
      </c>
      <c r="AV25" s="1103" t="n">
        <v>24.11</v>
      </c>
      <c r="AW25" s="73" t="inlineStr">
        <is>
          <t>:</t>
        </is>
      </c>
      <c r="AX25" s="78" t="n">
        <v>248.5</v>
      </c>
      <c r="AY25" s="78" t="n">
        <v>0.6</v>
      </c>
      <c r="AZ25" s="1103" t="n">
        <v>0.86</v>
      </c>
      <c r="BA25" s="1103" t="n">
        <v>0.86</v>
      </c>
      <c r="BB25" s="78" t="n">
        <v>40</v>
      </c>
      <c r="BC25" s="73" t="inlineStr">
        <is>
          <t>:</t>
        </is>
      </c>
      <c r="BD25" s="1103" t="n">
        <v>11.68</v>
      </c>
      <c r="BE25" s="1103" t="n">
        <v>1.68</v>
      </c>
      <c r="BF25" s="78" t="n">
        <v>0.9</v>
      </c>
      <c r="BG25" s="78" t="n">
        <v>0.9</v>
      </c>
      <c r="BH25" s="78" t="n">
        <v>220</v>
      </c>
      <c r="BI25" s="78" t="n">
        <v>5</v>
      </c>
      <c r="BJ25" s="78" t="n">
        <v>1158.7</v>
      </c>
      <c r="BK25" s="78" t="n">
        <v>2.2</v>
      </c>
      <c r="BL25" s="1103" t="n">
        <v>1630.55</v>
      </c>
      <c r="BM25" s="73" t="inlineStr">
        <is>
          <t>:</t>
        </is>
      </c>
      <c r="BN25" s="78" t="n">
        <v>252</v>
      </c>
      <c r="BO25" s="78" t="n">
        <v>3.6</v>
      </c>
      <c r="BP25" s="1103" t="n">
        <v>979.3099999999999</v>
      </c>
      <c r="BQ25" s="1103" t="n">
        <v>1.16</v>
      </c>
      <c r="BR25" s="1103" t="n">
        <v>963.89</v>
      </c>
      <c r="BS25" s="73" t="inlineStr">
        <is>
          <t>:</t>
        </is>
      </c>
      <c r="BT25" s="1103" t="n">
        <v>2160.96</v>
      </c>
      <c r="BU25" s="1103" t="n">
        <v>0.96</v>
      </c>
    </row>
    <row r="26">
      <c r="A26" s="72" t="inlineStr">
        <is>
          <t>Doliques à œil noir (pois du Brésil, Niébé) {Vigna unguiculata}, secs, écossés, même décortiqués ou cassés</t>
        </is>
      </c>
      <c r="B26" s="74" t="inlineStr">
        <is>
          <t>:</t>
        </is>
      </c>
      <c r="C26" s="74" t="inlineStr">
        <is>
          <t>:</t>
        </is>
      </c>
      <c r="D26" s="1104" t="n">
        <v>12.31</v>
      </c>
      <c r="E26" s="74" t="inlineStr">
        <is>
          <t>:</t>
        </is>
      </c>
      <c r="F26" s="1104" t="n">
        <v>0.27</v>
      </c>
      <c r="G26" s="74" t="inlineStr">
        <is>
          <t>:</t>
        </is>
      </c>
      <c r="H26" s="1104" t="n">
        <v>20.69</v>
      </c>
      <c r="I26" s="74" t="inlineStr">
        <is>
          <t>:</t>
        </is>
      </c>
      <c r="J26" s="1104" t="n">
        <v>18.67</v>
      </c>
      <c r="K26" s="74" t="inlineStr">
        <is>
          <t>:</t>
        </is>
      </c>
      <c r="L26" s="1104" t="n">
        <v>0.13</v>
      </c>
      <c r="M26" s="74" t="inlineStr">
        <is>
          <t>:</t>
        </is>
      </c>
      <c r="N26" s="1104" t="n">
        <v>257.34</v>
      </c>
      <c r="O26" s="74" t="inlineStr">
        <is>
          <t>:</t>
        </is>
      </c>
      <c r="P26" s="77" t="n">
        <v>19.5</v>
      </c>
      <c r="Q26" s="74" t="inlineStr">
        <is>
          <t>:</t>
        </is>
      </c>
      <c r="R26" s="1104" t="n">
        <v>22.78</v>
      </c>
      <c r="S26" s="74" t="inlineStr">
        <is>
          <t>:</t>
        </is>
      </c>
      <c r="T26" s="1104" t="n">
        <v>236.07</v>
      </c>
      <c r="U26" s="74" t="inlineStr">
        <is>
          <t>:</t>
        </is>
      </c>
      <c r="V26" s="77" t="n">
        <v>1.8</v>
      </c>
      <c r="W26" s="74" t="inlineStr">
        <is>
          <t>:</t>
        </is>
      </c>
      <c r="X26" s="77" t="n">
        <v>251</v>
      </c>
      <c r="Y26" s="74" t="inlineStr">
        <is>
          <t>:</t>
        </is>
      </c>
      <c r="Z26" s="1104" t="n">
        <v>9.51</v>
      </c>
      <c r="AA26" s="74" t="inlineStr">
        <is>
          <t>:</t>
        </is>
      </c>
      <c r="AB26" s="1104" t="n">
        <v>0.5600000000000001</v>
      </c>
      <c r="AC26" s="74" t="inlineStr">
        <is>
          <t>:</t>
        </is>
      </c>
      <c r="AD26" s="77" t="n">
        <v>250</v>
      </c>
      <c r="AE26" s="74" t="inlineStr">
        <is>
          <t>:</t>
        </is>
      </c>
      <c r="AF26" s="1104" t="n">
        <v>337.35</v>
      </c>
      <c r="AG26" s="74" t="inlineStr">
        <is>
          <t>:</t>
        </is>
      </c>
      <c r="AH26" s="1104" t="n">
        <v>234.56</v>
      </c>
      <c r="AI26" s="74" t="inlineStr">
        <is>
          <t>:</t>
        </is>
      </c>
      <c r="AJ26" s="1104" t="n">
        <v>13.54</v>
      </c>
      <c r="AK26" s="74" t="inlineStr">
        <is>
          <t>:</t>
        </is>
      </c>
      <c r="AL26" s="1104" t="n">
        <v>591.75</v>
      </c>
      <c r="AM26" s="74" t="inlineStr">
        <is>
          <t>:</t>
        </is>
      </c>
      <c r="AN26" s="1104" t="n">
        <v>272.64</v>
      </c>
      <c r="AO26" s="74" t="inlineStr">
        <is>
          <t>:</t>
        </is>
      </c>
      <c r="AP26" s="1104" t="n">
        <v>11.46</v>
      </c>
      <c r="AQ26" s="77" t="n">
        <v>7</v>
      </c>
      <c r="AR26" s="1104" t="n">
        <v>5.46</v>
      </c>
      <c r="AS26" s="74" t="inlineStr">
        <is>
          <t>:</t>
        </is>
      </c>
      <c r="AT26" s="1104" t="n">
        <v>15.19</v>
      </c>
      <c r="AU26" s="74" t="inlineStr">
        <is>
          <t>:</t>
        </is>
      </c>
      <c r="AV26" s="1104" t="n">
        <v>2.71</v>
      </c>
      <c r="AW26" s="1104" t="n">
        <v>0.62</v>
      </c>
      <c r="AX26" s="1104" t="n">
        <v>54.06</v>
      </c>
      <c r="AY26" s="77" t="n">
        <v>15</v>
      </c>
      <c r="AZ26" s="77" t="n">
        <v>1038.2</v>
      </c>
      <c r="BA26" s="1104" t="n">
        <v>0.63</v>
      </c>
      <c r="BB26" s="1104" t="n">
        <v>101.66</v>
      </c>
      <c r="BC26" s="74" t="inlineStr">
        <is>
          <t>:</t>
        </is>
      </c>
      <c r="BD26" s="77" t="n">
        <v>544.2</v>
      </c>
      <c r="BE26" s="77" t="n">
        <v>29.8</v>
      </c>
      <c r="BF26" s="1104" t="n">
        <v>242.26</v>
      </c>
      <c r="BG26" s="74" t="inlineStr">
        <is>
          <t>:</t>
        </is>
      </c>
      <c r="BH26" s="1104" t="n">
        <v>108.37</v>
      </c>
      <c r="BI26" s="74" t="inlineStr">
        <is>
          <t>:</t>
        </is>
      </c>
      <c r="BJ26" s="1104" t="n">
        <v>275.84</v>
      </c>
      <c r="BK26" s="77" t="n">
        <v>40</v>
      </c>
      <c r="BL26" s="77" t="n">
        <v>134.1</v>
      </c>
      <c r="BM26" s="77" t="n">
        <v>69.7</v>
      </c>
      <c r="BN26" s="1104" t="n">
        <v>37.24</v>
      </c>
      <c r="BO26" s="77" t="n">
        <v>25</v>
      </c>
      <c r="BP26" s="1104" t="n">
        <v>60.39</v>
      </c>
      <c r="BQ26" s="77" t="n">
        <v>0.9</v>
      </c>
      <c r="BR26" s="1104" t="n">
        <v>114.47</v>
      </c>
      <c r="BS26" s="1104" t="n">
        <v>0.96</v>
      </c>
      <c r="BT26" s="1104" t="n">
        <v>32.27</v>
      </c>
      <c r="BU26" s="1104" t="n">
        <v>0.96</v>
      </c>
    </row>
    <row r="27">
      <c r="A27" s="72" t="inlineStr">
        <is>
          <t>Haricots {Vigna spp., Phaseolus spp.}, secs, écossés, même décortiqués ou cassés (à l'excl. des haricots des espèces {Vigna mungo (L.) Hepper} ou {Vigna radiata (L.) Wilczek}, haricots {petits rouges} {haricots Adzuki}, haricots communs {Phaseolus vulgaris}, pois Bambara (pois de terre) et doliques à œil noir (pois du Brésil, Niébé))(2012-2500);Haricots 'Vigna spp., Phaseolus spp.', secs, écossés, même décortiqués ou cassés (à l'excl. des haricots des espèces 'Vigna mungo L. Hepper ou Vigna radiata L. Wilczek', des haricots 'petits rouges' {haricots Adzuki} et des haricots communs)(1997-2011)</t>
        </is>
      </c>
      <c r="B27" s="1103" t="n">
        <v>1728.61</v>
      </c>
      <c r="C27" s="1103" t="n">
        <v>19.13</v>
      </c>
      <c r="D27" s="78" t="n">
        <v>3373.1</v>
      </c>
      <c r="E27" s="1103" t="n">
        <v>387.14</v>
      </c>
      <c r="F27" s="1103" t="n">
        <v>3073.74</v>
      </c>
      <c r="G27" s="1103" t="n">
        <v>26.43</v>
      </c>
      <c r="H27" s="1103" t="n">
        <v>3370.39</v>
      </c>
      <c r="I27" s="1103" t="n">
        <v>38.19</v>
      </c>
      <c r="J27" s="1103" t="n">
        <v>5497.28</v>
      </c>
      <c r="K27" s="1103" t="n">
        <v>133.75</v>
      </c>
      <c r="L27" s="1103" t="n">
        <v>3320.87</v>
      </c>
      <c r="M27" s="1103" t="n">
        <v>202.08</v>
      </c>
      <c r="N27" s="78" t="n">
        <v>3200.5</v>
      </c>
      <c r="O27" s="1103" t="n">
        <v>265.07</v>
      </c>
      <c r="P27" s="1103" t="n">
        <v>5558.72</v>
      </c>
      <c r="Q27" s="1103" t="n">
        <v>183.58</v>
      </c>
      <c r="R27" s="1103" t="n">
        <v>4073.97</v>
      </c>
      <c r="S27" s="1103" t="n">
        <v>121.96</v>
      </c>
      <c r="T27" s="1103" t="n">
        <v>4574.66</v>
      </c>
      <c r="U27" s="1103" t="n">
        <v>140.24</v>
      </c>
      <c r="V27" s="1103" t="n">
        <v>2869.47</v>
      </c>
      <c r="W27" s="1103" t="n">
        <v>41.09</v>
      </c>
      <c r="X27" s="1103" t="n">
        <v>3031.52</v>
      </c>
      <c r="Y27" s="1103" t="n">
        <v>32.01</v>
      </c>
      <c r="Z27" s="1103" t="n">
        <v>3637.22</v>
      </c>
      <c r="AA27" s="78" t="n">
        <v>232.7</v>
      </c>
      <c r="AB27" s="1103" t="n">
        <v>1233.77</v>
      </c>
      <c r="AC27" s="1103" t="n">
        <v>14.51</v>
      </c>
      <c r="AD27" s="1103" t="n">
        <v>3123.33</v>
      </c>
      <c r="AE27" s="78" t="n">
        <v>178.3</v>
      </c>
      <c r="AF27" s="78" t="n">
        <v>3958.5</v>
      </c>
      <c r="AG27" s="1103" t="n">
        <v>267.48</v>
      </c>
      <c r="AH27" s="1103" t="n">
        <v>2917.71</v>
      </c>
      <c r="AI27" s="1103" t="n">
        <v>438.41</v>
      </c>
      <c r="AJ27" s="1103" t="n">
        <v>2715.71</v>
      </c>
      <c r="AK27" s="1103" t="n">
        <v>346.55</v>
      </c>
      <c r="AL27" s="1103" t="n">
        <v>2156.39</v>
      </c>
      <c r="AM27" s="1103" t="n">
        <v>631.55</v>
      </c>
      <c r="AN27" s="1103" t="n">
        <v>3567.52</v>
      </c>
      <c r="AO27" s="1103" t="n">
        <v>411.72</v>
      </c>
      <c r="AP27" s="1103" t="n">
        <v>5209.74</v>
      </c>
      <c r="AQ27" s="1103" t="n">
        <v>918.8099999999999</v>
      </c>
      <c r="AR27" s="1103" t="n">
        <v>3578.43</v>
      </c>
      <c r="AS27" s="1103" t="n">
        <v>650.85</v>
      </c>
      <c r="AT27" s="1103" t="n">
        <v>5315.33</v>
      </c>
      <c r="AU27" s="1103" t="n">
        <v>661.42</v>
      </c>
      <c r="AV27" s="1103" t="n">
        <v>2702.28</v>
      </c>
      <c r="AW27" s="1103" t="n">
        <v>483.33</v>
      </c>
      <c r="AX27" s="1103" t="n">
        <v>2248.99</v>
      </c>
      <c r="AY27" s="1103" t="n">
        <v>221.14</v>
      </c>
      <c r="AZ27" s="1103" t="n">
        <v>2138.94</v>
      </c>
      <c r="BA27" s="1103" t="n">
        <v>697.15</v>
      </c>
      <c r="BB27" s="1103" t="n">
        <v>3125.05</v>
      </c>
      <c r="BC27" s="1103" t="n">
        <v>1638.63</v>
      </c>
      <c r="BD27" s="1103" t="n">
        <v>3012.45</v>
      </c>
      <c r="BE27" s="78" t="n">
        <v>1983.7</v>
      </c>
      <c r="BF27" s="1103" t="n">
        <v>2857.71</v>
      </c>
      <c r="BG27" s="78" t="n">
        <v>971.3</v>
      </c>
      <c r="BH27" s="1103" t="n">
        <v>3532.88</v>
      </c>
      <c r="BI27" s="1103" t="n">
        <v>784.74</v>
      </c>
      <c r="BJ27" s="1103" t="n">
        <v>4386.28</v>
      </c>
      <c r="BK27" s="1103" t="n">
        <v>1390.84</v>
      </c>
      <c r="BL27" s="1103" t="n">
        <v>3314.54</v>
      </c>
      <c r="BM27" s="1103" t="n">
        <v>2067.72</v>
      </c>
      <c r="BN27" s="1103" t="n">
        <v>2586.65</v>
      </c>
      <c r="BO27" s="78" t="n">
        <v>1496</v>
      </c>
      <c r="BP27" s="1103" t="n">
        <v>2847.65</v>
      </c>
      <c r="BQ27" s="1103" t="n">
        <v>1489.36</v>
      </c>
      <c r="BR27" s="1103" t="n">
        <v>1928.13</v>
      </c>
      <c r="BS27" s="1103" t="n">
        <v>1436.47</v>
      </c>
      <c r="BT27" s="1103" t="n">
        <v>1955.01</v>
      </c>
      <c r="BU27" s="1103" t="n">
        <v>924.14</v>
      </c>
    </row>
    <row r="28">
      <c r="A28" s="72" t="inlineStr">
        <is>
          <t>Lentilles, séchées, écossées, même décortiquées ou cassées</t>
        </is>
      </c>
      <c r="B28" s="77" t="n">
        <v>22055.2</v>
      </c>
      <c r="C28" s="1104" t="n">
        <v>4239.52</v>
      </c>
      <c r="D28" s="77" t="n">
        <v>16665.2</v>
      </c>
      <c r="E28" s="1104" t="n">
        <v>1731.88</v>
      </c>
      <c r="F28" s="1104" t="n">
        <v>15760.92</v>
      </c>
      <c r="G28" s="77" t="n">
        <v>1856.4</v>
      </c>
      <c r="H28" s="1104" t="n">
        <v>20566.97</v>
      </c>
      <c r="I28" s="1104" t="n">
        <v>3339.29</v>
      </c>
      <c r="J28" s="77" t="n">
        <v>33284.1</v>
      </c>
      <c r="K28" s="1104" t="n">
        <v>4717.88</v>
      </c>
      <c r="L28" s="1104" t="n">
        <v>31369.18</v>
      </c>
      <c r="M28" s="1104" t="n">
        <v>5234.44</v>
      </c>
      <c r="N28" s="1104" t="n">
        <v>35291.85</v>
      </c>
      <c r="O28" s="77" t="n">
        <v>2706.2</v>
      </c>
      <c r="P28" s="1104" t="n">
        <v>31255.93</v>
      </c>
      <c r="Q28" s="1104" t="n">
        <v>3736.52</v>
      </c>
      <c r="R28" s="1104" t="n">
        <v>26964.52</v>
      </c>
      <c r="S28" s="1104" t="n">
        <v>5408.82</v>
      </c>
      <c r="T28" s="1104" t="n">
        <v>23521.97</v>
      </c>
      <c r="U28" s="1104" t="n">
        <v>5404.42</v>
      </c>
      <c r="V28" s="1104" t="n">
        <v>18383.95</v>
      </c>
      <c r="W28" s="1104" t="n">
        <v>4324.93</v>
      </c>
      <c r="X28" s="1104" t="n">
        <v>13111.04</v>
      </c>
      <c r="Y28" s="1104" t="n">
        <v>4677.08</v>
      </c>
      <c r="Z28" s="1104" t="n">
        <v>19685.35</v>
      </c>
      <c r="AA28" s="1104" t="n">
        <v>3754.74</v>
      </c>
      <c r="AB28" s="1104" t="n">
        <v>14125.84</v>
      </c>
      <c r="AC28" s="1104" t="n">
        <v>4425.82</v>
      </c>
      <c r="AD28" s="1104" t="n">
        <v>15396.75</v>
      </c>
      <c r="AE28" s="77" t="n">
        <v>3914.3</v>
      </c>
      <c r="AF28" s="77" t="n">
        <v>21640.4</v>
      </c>
      <c r="AG28" s="77" t="n">
        <v>8025.2</v>
      </c>
      <c r="AH28" s="1104" t="n">
        <v>18301.79</v>
      </c>
      <c r="AI28" s="1104" t="n">
        <v>4010.68</v>
      </c>
      <c r="AJ28" s="1104" t="n">
        <v>20704.92</v>
      </c>
      <c r="AK28" s="1104" t="n">
        <v>3116.62</v>
      </c>
      <c r="AL28" s="1104" t="n">
        <v>28246.58</v>
      </c>
      <c r="AM28" s="1104" t="n">
        <v>4640.02</v>
      </c>
      <c r="AN28" s="1104" t="n">
        <v>23742.73</v>
      </c>
      <c r="AO28" s="1104" t="n">
        <v>4792.47</v>
      </c>
      <c r="AP28" s="1104" t="n">
        <v>24960.01</v>
      </c>
      <c r="AQ28" s="1104" t="n">
        <v>6332.65</v>
      </c>
      <c r="AR28" s="1104" t="n">
        <v>20848.95</v>
      </c>
      <c r="AS28" s="1104" t="n">
        <v>5664.69</v>
      </c>
      <c r="AT28" s="1104" t="n">
        <v>34731.85</v>
      </c>
      <c r="AU28" s="1104" t="n">
        <v>6898.04</v>
      </c>
      <c r="AV28" s="1104" t="n">
        <v>34086.22</v>
      </c>
      <c r="AW28" s="1104" t="n">
        <v>4855.09</v>
      </c>
      <c r="AX28" s="1104" t="n">
        <v>18277.65</v>
      </c>
      <c r="AY28" s="1104" t="n">
        <v>1199.34</v>
      </c>
      <c r="AZ28" s="1104" t="n">
        <v>14386.04</v>
      </c>
      <c r="BA28" s="1104" t="n">
        <v>3200.52</v>
      </c>
      <c r="BB28" s="1104" t="n">
        <v>18207.31</v>
      </c>
      <c r="BC28" s="1104" t="n">
        <v>2771.44</v>
      </c>
      <c r="BD28" s="1104" t="n">
        <v>43700.84</v>
      </c>
      <c r="BE28" s="1104" t="n">
        <v>5417.57</v>
      </c>
      <c r="BF28" s="1104" t="n">
        <v>38146.61</v>
      </c>
      <c r="BG28" s="1104" t="n">
        <v>2955.78</v>
      </c>
      <c r="BH28" s="1104" t="n">
        <v>31654.97</v>
      </c>
      <c r="BI28" s="1104" t="n">
        <v>1487.43</v>
      </c>
      <c r="BJ28" s="1104" t="n">
        <v>46918.24</v>
      </c>
      <c r="BK28" s="1104" t="n">
        <v>3003.98</v>
      </c>
      <c r="BL28" s="1104" t="n">
        <v>47022.46</v>
      </c>
      <c r="BM28" s="1104" t="n">
        <v>3167.48</v>
      </c>
      <c r="BN28" s="1104" t="n">
        <v>29843.87</v>
      </c>
      <c r="BO28" s="77" t="n">
        <v>4015.3</v>
      </c>
      <c r="BP28" s="1104" t="n">
        <v>33516.12</v>
      </c>
      <c r="BQ28" s="1104" t="n">
        <v>3104.01</v>
      </c>
      <c r="BR28" s="1104" t="n">
        <v>32473.55</v>
      </c>
      <c r="BS28" s="1104" t="n">
        <v>5084.85</v>
      </c>
      <c r="BT28" s="1104" t="n">
        <v>24054.76</v>
      </c>
      <c r="BU28" s="1104" t="n">
        <v>2760.53</v>
      </c>
    </row>
    <row r="29">
      <c r="A29" s="72" t="inlineStr">
        <is>
          <t>Fèves 'Vicia faba var. major' et féveroles 'Vicia faba var. equina et Vicia faba var. minor', séchées, écossées, même décortiquées ou cassées</t>
        </is>
      </c>
      <c r="B29" s="1103" t="n">
        <v>601.47</v>
      </c>
      <c r="C29" s="1103" t="n">
        <v>126621.68</v>
      </c>
      <c r="D29" s="78" t="n">
        <v>719.3</v>
      </c>
      <c r="E29" s="1103" t="n">
        <v>69741.62</v>
      </c>
      <c r="F29" s="1103" t="n">
        <v>2333.68</v>
      </c>
      <c r="G29" s="1103" t="n">
        <v>178920.61</v>
      </c>
      <c r="H29" s="1103" t="n">
        <v>66304.00999999999</v>
      </c>
      <c r="I29" s="1103" t="n">
        <v>50598.02</v>
      </c>
      <c r="J29" s="1103" t="n">
        <v>31619.96</v>
      </c>
      <c r="K29" s="1103" t="n">
        <v>35453.38</v>
      </c>
      <c r="L29" s="78" t="n">
        <v>2657.2</v>
      </c>
      <c r="M29" s="1103" t="n">
        <v>49569.67</v>
      </c>
      <c r="N29" s="1103" t="n">
        <v>3343.24</v>
      </c>
      <c r="O29" s="1103" t="n">
        <v>31039.85</v>
      </c>
      <c r="P29" s="1103" t="n">
        <v>2794.76</v>
      </c>
      <c r="Q29" s="1103" t="n">
        <v>54383.32</v>
      </c>
      <c r="R29" s="78" t="n">
        <v>5251.4</v>
      </c>
      <c r="S29" s="1103" t="n">
        <v>58972.52</v>
      </c>
      <c r="T29" s="78" t="n">
        <v>3947.7</v>
      </c>
      <c r="U29" s="1103" t="n">
        <v>52942.04</v>
      </c>
      <c r="V29" s="1103" t="n">
        <v>31110.85</v>
      </c>
      <c r="W29" s="1103" t="n">
        <v>56009.34</v>
      </c>
      <c r="X29" s="1103" t="n">
        <v>1650.74</v>
      </c>
      <c r="Y29" s="1103" t="n">
        <v>164116.61</v>
      </c>
      <c r="Z29" s="1103" t="n">
        <v>1042.49</v>
      </c>
      <c r="AA29" s="78" t="n">
        <v>60498.4</v>
      </c>
      <c r="AB29" s="1103" t="n">
        <v>2868.32</v>
      </c>
      <c r="AC29" s="1103" t="n">
        <v>45150.71</v>
      </c>
      <c r="AD29" s="1103" t="n">
        <v>57861.07</v>
      </c>
      <c r="AE29" s="1103" t="n">
        <v>35583.75</v>
      </c>
      <c r="AF29" s="1103" t="n">
        <v>2676.15</v>
      </c>
      <c r="AG29" s="1103" t="n">
        <v>32650.34</v>
      </c>
      <c r="AH29" s="1103" t="n">
        <v>34544.13</v>
      </c>
      <c r="AI29" s="1103" t="n">
        <v>7365.85</v>
      </c>
      <c r="AJ29" s="1103" t="n">
        <v>34233.01</v>
      </c>
      <c r="AK29" s="1103" t="n">
        <v>32558.87</v>
      </c>
      <c r="AL29" s="1103" t="n">
        <v>35236.91</v>
      </c>
      <c r="AM29" s="1103" t="n">
        <v>16718.55</v>
      </c>
      <c r="AN29" s="1103" t="n">
        <v>2358.33</v>
      </c>
      <c r="AO29" s="1103" t="n">
        <v>32660.83</v>
      </c>
      <c r="AP29" s="78" t="n">
        <v>2956.4</v>
      </c>
      <c r="AQ29" s="1103" t="n">
        <v>54814.06</v>
      </c>
      <c r="AR29" s="1103" t="n">
        <v>2647.89</v>
      </c>
      <c r="AS29" s="1103" t="n">
        <v>58695.69</v>
      </c>
      <c r="AT29" s="1103" t="n">
        <v>31409.66</v>
      </c>
      <c r="AU29" s="1103" t="n">
        <v>43021.04</v>
      </c>
      <c r="AV29" s="1103" t="n">
        <v>95780.45</v>
      </c>
      <c r="AW29" s="1103" t="n">
        <v>40428.63</v>
      </c>
      <c r="AX29" s="1103" t="n">
        <v>94446.22</v>
      </c>
      <c r="AY29" s="1103" t="n">
        <v>67204.14999999999</v>
      </c>
      <c r="AZ29" s="1103" t="n">
        <v>97811.75999999999</v>
      </c>
      <c r="BA29" s="1103" t="n">
        <v>83611.28999999999</v>
      </c>
      <c r="BB29" s="1103" t="n">
        <v>3011.69</v>
      </c>
      <c r="BC29" s="78" t="n">
        <v>81896.39999999999</v>
      </c>
      <c r="BD29" s="1103" t="n">
        <v>2014.44</v>
      </c>
      <c r="BE29" s="1103" t="n">
        <v>85180.42999999999</v>
      </c>
      <c r="BF29" s="1103" t="n">
        <v>30078.37</v>
      </c>
      <c r="BG29" s="1103" t="n">
        <v>39653.97</v>
      </c>
      <c r="BH29" s="1103" t="n">
        <v>1007.58</v>
      </c>
      <c r="BI29" s="1103" t="n">
        <v>22300.27</v>
      </c>
      <c r="BJ29" s="1103" t="n">
        <v>2375.94</v>
      </c>
      <c r="BK29" s="1103" t="n">
        <v>89526.62</v>
      </c>
      <c r="BL29" s="1103" t="n">
        <v>33583.97</v>
      </c>
      <c r="BM29" s="1103" t="n">
        <v>51923.81</v>
      </c>
      <c r="BN29" s="1103" t="n">
        <v>1687.98</v>
      </c>
      <c r="BO29" s="1103" t="n">
        <v>44771.66</v>
      </c>
      <c r="BP29" s="1103" t="n">
        <v>64412.31</v>
      </c>
      <c r="BQ29" s="1103" t="n">
        <v>63767.93</v>
      </c>
      <c r="BR29" s="1103" t="n">
        <v>32845.44</v>
      </c>
      <c r="BS29" s="1103" t="n">
        <v>31988.21</v>
      </c>
      <c r="BT29" s="1103" t="n">
        <v>585.92</v>
      </c>
      <c r="BU29" s="1103" t="n">
        <v>86135.53</v>
      </c>
    </row>
    <row r="30">
      <c r="A30" s="72" t="inlineStr">
        <is>
          <t>Pois d’Ambrevade ou pois d’Angole {Cajanus cajan}, secs, écossés, même décortiqués ou cassés</t>
        </is>
      </c>
      <c r="B30" s="74" t="inlineStr">
        <is>
          <t>:</t>
        </is>
      </c>
      <c r="C30" s="77" t="n">
        <v>2301.6</v>
      </c>
      <c r="D30" s="1104" t="n">
        <v>143.07</v>
      </c>
      <c r="E30" s="74" t="inlineStr">
        <is>
          <t>:</t>
        </is>
      </c>
      <c r="F30" s="1104" t="n">
        <v>4.52</v>
      </c>
      <c r="G30" s="77" t="n">
        <v>1526.6</v>
      </c>
      <c r="H30" s="1104" t="n">
        <v>126.99</v>
      </c>
      <c r="I30" s="77" t="n">
        <v>3927.8</v>
      </c>
      <c r="J30" s="1104" t="n">
        <v>27.81</v>
      </c>
      <c r="K30" s="77" t="n">
        <v>2621</v>
      </c>
      <c r="L30" s="1104" t="n">
        <v>125.75</v>
      </c>
      <c r="M30" s="77" t="n">
        <v>4430.8</v>
      </c>
      <c r="N30" s="74" t="inlineStr">
        <is>
          <t>:</t>
        </is>
      </c>
      <c r="O30" s="77" t="n">
        <v>4705.2</v>
      </c>
      <c r="P30" s="77" t="n">
        <v>139.9</v>
      </c>
      <c r="Q30" s="77" t="n">
        <v>5920.6</v>
      </c>
      <c r="R30" s="1104" t="n">
        <v>123.99</v>
      </c>
      <c r="S30" s="77" t="n">
        <v>34989.6</v>
      </c>
      <c r="T30" s="1104" t="n">
        <v>15.06</v>
      </c>
      <c r="U30" s="77" t="n">
        <v>1592.4</v>
      </c>
      <c r="V30" s="1104" t="n">
        <v>209.99</v>
      </c>
      <c r="W30" s="77" t="n">
        <v>2875.8</v>
      </c>
      <c r="X30" s="77" t="n">
        <v>360</v>
      </c>
      <c r="Y30" s="74" t="inlineStr">
        <is>
          <t>:</t>
        </is>
      </c>
      <c r="Z30" s="77" t="n">
        <v>10.9</v>
      </c>
      <c r="AA30" s="74" t="inlineStr">
        <is>
          <t>:</t>
        </is>
      </c>
      <c r="AB30" s="1104" t="n">
        <v>159.89</v>
      </c>
      <c r="AC30" s="77" t="n">
        <v>6866.2</v>
      </c>
      <c r="AD30" s="1104" t="n">
        <v>237.44</v>
      </c>
      <c r="AE30" s="77" t="n">
        <v>3113</v>
      </c>
      <c r="AF30" s="77" t="n">
        <v>1</v>
      </c>
      <c r="AG30" s="77" t="n">
        <v>1031.4</v>
      </c>
      <c r="AH30" s="1104" t="n">
        <v>14.14</v>
      </c>
      <c r="AI30" s="74" t="inlineStr">
        <is>
          <t>:</t>
        </is>
      </c>
      <c r="AJ30" s="1104" t="n">
        <v>1.13</v>
      </c>
      <c r="AK30" s="77" t="n">
        <v>272</v>
      </c>
      <c r="AL30" s="1104" t="n">
        <v>2.27</v>
      </c>
      <c r="AM30" s="77" t="n">
        <v>8013.4</v>
      </c>
      <c r="AN30" s="1104" t="n">
        <v>33.06</v>
      </c>
      <c r="AO30" s="77" t="n">
        <v>1892.4</v>
      </c>
      <c r="AP30" s="77" t="n">
        <v>20.6</v>
      </c>
      <c r="AQ30" s="77" t="n">
        <v>3879.8</v>
      </c>
      <c r="AR30" s="1104" t="n">
        <v>242.72</v>
      </c>
      <c r="AS30" s="77" t="n">
        <v>3503.2</v>
      </c>
      <c r="AT30" s="1104" t="n">
        <v>4.89</v>
      </c>
      <c r="AU30" s="77" t="n">
        <v>4491.8</v>
      </c>
      <c r="AV30" s="74" t="inlineStr">
        <is>
          <t>:</t>
        </is>
      </c>
      <c r="AW30" s="77" t="n">
        <v>7040.4</v>
      </c>
      <c r="AX30" s="1104" t="n">
        <v>349.36</v>
      </c>
      <c r="AY30" s="1104" t="n">
        <v>1.85</v>
      </c>
      <c r="AZ30" s="77" t="n">
        <v>20</v>
      </c>
      <c r="BA30" s="77" t="n">
        <v>2400.1</v>
      </c>
      <c r="BB30" s="1104" t="n">
        <v>979.87</v>
      </c>
      <c r="BC30" s="1104" t="n">
        <v>4.32</v>
      </c>
      <c r="BD30" s="74" t="inlineStr">
        <is>
          <t>:</t>
        </is>
      </c>
      <c r="BE30" s="1104" t="n">
        <v>0.15</v>
      </c>
      <c r="BF30" s="77" t="n">
        <v>251.5</v>
      </c>
      <c r="BG30" s="1104" t="n">
        <v>555.65</v>
      </c>
      <c r="BH30" s="1104" t="n">
        <v>592.37</v>
      </c>
      <c r="BI30" s="77" t="n">
        <v>1422</v>
      </c>
      <c r="BJ30" s="1104" t="n">
        <v>280.64</v>
      </c>
      <c r="BK30" s="1104" t="n">
        <v>30.57</v>
      </c>
      <c r="BL30" s="1104" t="n">
        <v>24.16</v>
      </c>
      <c r="BM30" s="77" t="n">
        <v>2525.8</v>
      </c>
      <c r="BN30" s="77" t="n">
        <v>39.3</v>
      </c>
      <c r="BO30" s="77" t="n">
        <v>4722.5</v>
      </c>
      <c r="BP30" s="77" t="n">
        <v>2167.4</v>
      </c>
      <c r="BQ30" s="1104" t="n">
        <v>0.05</v>
      </c>
      <c r="BR30" s="1104" t="n">
        <v>15.67</v>
      </c>
      <c r="BS30" s="1104" t="n">
        <v>8.69</v>
      </c>
      <c r="BT30" s="1104" t="n">
        <v>10.63</v>
      </c>
      <c r="BU30" s="1104" t="n">
        <v>0.05</v>
      </c>
    </row>
    <row r="31">
      <c r="A31" s="72" t="inlineStr">
        <is>
          <t>Légumes à cosse secs, écossés, même décortiqués ou cassés (à l'excl. des pois, pois chiches, haricots, lentilles, fèves, féveroles et pois d’Ambrevade ou pois d’Angole)(2012-2500);Légumes à cosse secs, écossés, même décortiqués ou cassés (à l'excl. des pois, des pois chiches, des haricots, des lentilles, des fèves et des féveroles)(2004-2011)</t>
        </is>
      </c>
      <c r="B31" s="78" t="n">
        <v>91.59999999999999</v>
      </c>
      <c r="C31" s="1103" t="n">
        <v>559.0599999999999</v>
      </c>
      <c r="D31" s="1103" t="n">
        <v>334.27</v>
      </c>
      <c r="E31" s="1103" t="n">
        <v>502.59</v>
      </c>
      <c r="F31" s="1103" t="n">
        <v>740.11</v>
      </c>
      <c r="G31" s="1103" t="n">
        <v>1080.25</v>
      </c>
      <c r="H31" s="1103" t="n">
        <v>657.8200000000001</v>
      </c>
      <c r="I31" s="1103" t="n">
        <v>3591.87</v>
      </c>
      <c r="J31" s="1103" t="n">
        <v>1082.35</v>
      </c>
      <c r="K31" s="1103" t="n">
        <v>4202.87</v>
      </c>
      <c r="L31" s="1103" t="n">
        <v>750.53</v>
      </c>
      <c r="M31" s="1103" t="n">
        <v>375.56</v>
      </c>
      <c r="N31" s="1103" t="n">
        <v>2543.42</v>
      </c>
      <c r="O31" s="78" t="n">
        <v>642.2</v>
      </c>
      <c r="P31" s="1103" t="n">
        <v>2610.28</v>
      </c>
      <c r="Q31" s="1103" t="n">
        <v>505.71</v>
      </c>
      <c r="R31" s="1103" t="n">
        <v>2801.79</v>
      </c>
      <c r="S31" s="1103" t="n">
        <v>1154.17</v>
      </c>
      <c r="T31" s="78" t="n">
        <v>710</v>
      </c>
      <c r="U31" s="1103" t="n">
        <v>378.68</v>
      </c>
      <c r="V31" s="78" t="n">
        <v>1286.4</v>
      </c>
      <c r="W31" s="78" t="n">
        <v>228.6</v>
      </c>
      <c r="X31" s="1103" t="n">
        <v>1069.03</v>
      </c>
      <c r="Y31" s="1103" t="n">
        <v>405.89</v>
      </c>
      <c r="Z31" s="1103" t="n">
        <v>703.04</v>
      </c>
      <c r="AA31" s="1103" t="n">
        <v>20200.51</v>
      </c>
      <c r="AB31" s="1103" t="n">
        <v>104.03</v>
      </c>
      <c r="AC31" s="78" t="n">
        <v>700.8</v>
      </c>
      <c r="AD31" s="1103" t="n">
        <v>1010.01</v>
      </c>
      <c r="AE31" s="1103" t="n">
        <v>2357.81</v>
      </c>
      <c r="AF31" s="1103" t="n">
        <v>545.28</v>
      </c>
      <c r="AG31" s="78" t="n">
        <v>8644.1</v>
      </c>
      <c r="AH31" s="1103" t="n">
        <v>1354.92</v>
      </c>
      <c r="AI31" s="1103" t="n">
        <v>8389.93</v>
      </c>
      <c r="AJ31" s="1103" t="n">
        <v>1820.34</v>
      </c>
      <c r="AK31" s="1103" t="n">
        <v>14167.15</v>
      </c>
      <c r="AL31" s="1103" t="n">
        <v>3154.89</v>
      </c>
      <c r="AM31" s="1103" t="n">
        <v>23046.73</v>
      </c>
      <c r="AN31" s="1103" t="n">
        <v>2758.58</v>
      </c>
      <c r="AO31" s="1103" t="n">
        <v>2028.04</v>
      </c>
      <c r="AP31" s="1103" t="n">
        <v>3839.56</v>
      </c>
      <c r="AQ31" s="1103" t="n">
        <v>1014.85</v>
      </c>
      <c r="AR31" s="1103" t="n">
        <v>1984.11</v>
      </c>
      <c r="AS31" s="1103" t="n">
        <v>2205.83</v>
      </c>
      <c r="AT31" s="1103" t="n">
        <v>1396.41</v>
      </c>
      <c r="AU31" s="1103" t="n">
        <v>2504.04</v>
      </c>
      <c r="AV31" s="1103" t="n">
        <v>1313.71</v>
      </c>
      <c r="AW31" s="1103" t="n">
        <v>4798.11</v>
      </c>
      <c r="AX31" s="1103" t="n">
        <v>684.8200000000001</v>
      </c>
      <c r="AY31" s="1103" t="n">
        <v>938.28</v>
      </c>
      <c r="AZ31" s="1103" t="n">
        <v>228.71</v>
      </c>
      <c r="BA31" s="1103" t="n">
        <v>689.9400000000001</v>
      </c>
      <c r="BB31" s="1103" t="n">
        <v>1813.09</v>
      </c>
      <c r="BC31" s="78" t="n">
        <v>436</v>
      </c>
      <c r="BD31" s="78" t="n">
        <v>231</v>
      </c>
      <c r="BE31" s="1103" t="n">
        <v>993.15</v>
      </c>
      <c r="BF31" s="1103" t="n">
        <v>1696.76</v>
      </c>
      <c r="BG31" s="1103" t="n">
        <v>2066.87</v>
      </c>
      <c r="BH31" s="78" t="n">
        <v>585.6</v>
      </c>
      <c r="BI31" s="1103" t="n">
        <v>917.25</v>
      </c>
      <c r="BJ31" s="1103" t="n">
        <v>566.9299999999999</v>
      </c>
      <c r="BK31" s="1103" t="n">
        <v>894.14</v>
      </c>
      <c r="BL31" s="1103" t="n">
        <v>1035.75</v>
      </c>
      <c r="BM31" s="1103" t="n">
        <v>2115.54</v>
      </c>
      <c r="BN31" s="1103" t="n">
        <v>814.36</v>
      </c>
      <c r="BO31" s="1103" t="n">
        <v>3863.08</v>
      </c>
      <c r="BP31" s="1103" t="n">
        <v>885.91</v>
      </c>
      <c r="BQ31" s="78" t="n">
        <v>2790.9</v>
      </c>
      <c r="BR31" s="1103" t="n">
        <v>864.26</v>
      </c>
      <c r="BS31" s="1103" t="n">
        <v>1499.39</v>
      </c>
      <c r="BT31" s="1103" t="n">
        <v>641.83</v>
      </c>
      <c r="BU31" s="78" t="n">
        <v>2798</v>
      </c>
    </row>
    <row r="32">
      <c r="A32" s="72" t="inlineStr">
        <is>
          <t>Farines, semoules et poudres de légumes à cosse secs du n° 0713</t>
        </is>
      </c>
      <c r="B32" s="1104" t="n">
        <v>1627.98</v>
      </c>
      <c r="C32" s="77" t="n">
        <v>8283</v>
      </c>
      <c r="D32" s="1104" t="n">
        <v>841.04</v>
      </c>
      <c r="E32" s="1104" t="n">
        <v>10561.38</v>
      </c>
      <c r="F32" s="1104" t="n">
        <v>444.92</v>
      </c>
      <c r="G32" s="1104" t="n">
        <v>7305.53</v>
      </c>
      <c r="H32" s="1104" t="n">
        <v>1664.92</v>
      </c>
      <c r="I32" s="1104" t="n">
        <v>8573.389999999999</v>
      </c>
      <c r="J32" s="1104" t="n">
        <v>1130.84</v>
      </c>
      <c r="K32" s="1104" t="n">
        <v>8414.02</v>
      </c>
      <c r="L32" s="1104" t="n">
        <v>1316.89</v>
      </c>
      <c r="M32" s="1104" t="n">
        <v>7917.97</v>
      </c>
      <c r="N32" s="1104" t="n">
        <v>988.09</v>
      </c>
      <c r="O32" s="1104" t="n">
        <v>7520.85</v>
      </c>
      <c r="P32" s="1104" t="n">
        <v>894.01</v>
      </c>
      <c r="Q32" s="1104" t="n">
        <v>7432.84</v>
      </c>
      <c r="R32" s="1104" t="n">
        <v>997.37</v>
      </c>
      <c r="S32" s="1104" t="n">
        <v>9405.120000000001</v>
      </c>
      <c r="T32" s="1104" t="n">
        <v>1239.67</v>
      </c>
      <c r="U32" s="77" t="n">
        <v>8415.1</v>
      </c>
      <c r="V32" s="1104" t="n">
        <v>1512.71</v>
      </c>
      <c r="W32" s="77" t="n">
        <v>7523</v>
      </c>
      <c r="X32" s="1104" t="n">
        <v>1208.15</v>
      </c>
      <c r="Y32" s="1104" t="n">
        <v>8624.139999999999</v>
      </c>
      <c r="Z32" s="1104" t="n">
        <v>1566.52</v>
      </c>
      <c r="AA32" s="77" t="n">
        <v>12652.6</v>
      </c>
      <c r="AB32" s="1104" t="n">
        <v>537.75</v>
      </c>
      <c r="AC32" s="1104" t="n">
        <v>12253.04</v>
      </c>
      <c r="AD32" s="1104" t="n">
        <v>2433.88</v>
      </c>
      <c r="AE32" s="1104" t="n">
        <v>10869.27</v>
      </c>
      <c r="AF32" s="1104" t="n">
        <v>1540.03</v>
      </c>
      <c r="AG32" s="1104" t="n">
        <v>12675.25</v>
      </c>
      <c r="AH32" s="1104" t="n">
        <v>19943.25</v>
      </c>
      <c r="AI32" s="1104" t="n">
        <v>9803.450000000001</v>
      </c>
      <c r="AJ32" s="1104" t="n">
        <v>1061.67</v>
      </c>
      <c r="AK32" s="1104" t="n">
        <v>11699.35</v>
      </c>
      <c r="AL32" s="1104" t="n">
        <v>2065.12</v>
      </c>
      <c r="AM32" s="1104" t="n">
        <v>11185.77</v>
      </c>
      <c r="AN32" s="77" t="n">
        <v>2262</v>
      </c>
      <c r="AO32" s="1104" t="n">
        <v>11148.98</v>
      </c>
      <c r="AP32" s="77" t="n">
        <v>2197.5</v>
      </c>
      <c r="AQ32" s="1104" t="n">
        <v>13765.23</v>
      </c>
      <c r="AR32" s="1104" t="n">
        <v>2426.52</v>
      </c>
      <c r="AS32" s="1104" t="n">
        <v>14175.12</v>
      </c>
      <c r="AT32" s="1104" t="n">
        <v>2009.47</v>
      </c>
      <c r="AU32" s="77" t="n">
        <v>11271.3</v>
      </c>
      <c r="AV32" s="1104" t="n">
        <v>1609.36</v>
      </c>
      <c r="AW32" s="1104" t="n">
        <v>11233.14</v>
      </c>
      <c r="AX32" s="1104" t="n">
        <v>2720.54</v>
      </c>
      <c r="AY32" s="77" t="n">
        <v>10281.6</v>
      </c>
      <c r="AZ32" s="1104" t="n">
        <v>4192.99</v>
      </c>
      <c r="BA32" s="77" t="n">
        <v>7050.5</v>
      </c>
      <c r="BB32" s="1104" t="n">
        <v>3662.55</v>
      </c>
      <c r="BC32" s="1104" t="n">
        <v>8799.309999999999</v>
      </c>
      <c r="BD32" s="1104" t="n">
        <v>2337.32</v>
      </c>
      <c r="BE32" s="1104" t="n">
        <v>14680.08</v>
      </c>
      <c r="BF32" s="1104" t="n">
        <v>3766.47</v>
      </c>
      <c r="BG32" s="1104" t="n">
        <v>10155.92</v>
      </c>
      <c r="BH32" s="1104" t="n">
        <v>4329.41</v>
      </c>
      <c r="BI32" s="1104" t="n">
        <v>6790.92</v>
      </c>
      <c r="BJ32" s="1104" t="n">
        <v>6683.49</v>
      </c>
      <c r="BK32" s="1104" t="n">
        <v>11221.29</v>
      </c>
      <c r="BL32" s="77" t="n">
        <v>4051.8</v>
      </c>
      <c r="BM32" s="1104" t="n">
        <v>11600.12</v>
      </c>
      <c r="BN32" s="1104" t="n">
        <v>4606.29</v>
      </c>
      <c r="BO32" s="1104" t="n">
        <v>11421.74</v>
      </c>
      <c r="BP32" s="1104" t="n">
        <v>3118.45</v>
      </c>
      <c r="BQ32" s="1104" t="n">
        <v>12061.33</v>
      </c>
      <c r="BR32" s="1104" t="n">
        <v>3960.11</v>
      </c>
      <c r="BS32" s="1104" t="n">
        <v>11181.75</v>
      </c>
      <c r="BT32" s="1104" t="n">
        <v>2935.94</v>
      </c>
      <c r="BU32" s="1104" t="n">
        <v>8716.74</v>
      </c>
    </row>
    <row r="33">
      <c r="A33" s="72" t="inlineStr">
        <is>
          <t>Amidons et fécules (à l'excl. des amidons et fécules de froment {blé}, de maïs, de pommes de terre, de manioc et de riz)</t>
        </is>
      </c>
      <c r="B33" s="1103" t="n">
        <v>599.51</v>
      </c>
      <c r="C33" s="78" t="n">
        <v>22431.9</v>
      </c>
      <c r="D33" s="1103" t="n">
        <v>179.57</v>
      </c>
      <c r="E33" s="1103" t="n">
        <v>17011.05</v>
      </c>
      <c r="F33" s="1103" t="n">
        <v>320.94</v>
      </c>
      <c r="G33" s="1103" t="n">
        <v>13913.95</v>
      </c>
      <c r="H33" s="1103" t="n">
        <v>455.17</v>
      </c>
      <c r="I33" s="1103" t="n">
        <v>14011.45</v>
      </c>
      <c r="J33" s="1103" t="n">
        <v>280.94</v>
      </c>
      <c r="K33" s="1103" t="n">
        <v>12127.21</v>
      </c>
      <c r="L33" s="1103" t="n">
        <v>448.67</v>
      </c>
      <c r="M33" s="1103" t="n">
        <v>13404.92</v>
      </c>
      <c r="N33" s="1103" t="n">
        <v>328.45</v>
      </c>
      <c r="O33" s="1103" t="n">
        <v>12665.87</v>
      </c>
      <c r="P33" s="1103" t="n">
        <v>250.55</v>
      </c>
      <c r="Q33" s="1103" t="n">
        <v>16479.74</v>
      </c>
      <c r="R33" s="1103" t="n">
        <v>710.3200000000001</v>
      </c>
      <c r="S33" s="1103" t="n">
        <v>18784.45</v>
      </c>
      <c r="T33" s="78" t="n">
        <v>761.2</v>
      </c>
      <c r="U33" s="1103" t="n">
        <v>14906.91</v>
      </c>
      <c r="V33" s="1103" t="n">
        <v>345.73</v>
      </c>
      <c r="W33" s="1103" t="n">
        <v>14492.34</v>
      </c>
      <c r="X33" s="1103" t="n">
        <v>619.97</v>
      </c>
      <c r="Y33" s="1103" t="n">
        <v>14321.99</v>
      </c>
      <c r="Z33" s="1103" t="n">
        <v>6175.76</v>
      </c>
      <c r="AA33" s="78" t="n">
        <v>9751.200000000001</v>
      </c>
      <c r="AB33" s="1103" t="n">
        <v>1431.65</v>
      </c>
      <c r="AC33" s="1103" t="n">
        <v>9205.459999999999</v>
      </c>
      <c r="AD33" s="1103" t="n">
        <v>7413.52</v>
      </c>
      <c r="AE33" s="78" t="n">
        <v>5478.7</v>
      </c>
      <c r="AF33" s="1103" t="n">
        <v>1399.05</v>
      </c>
      <c r="AG33" s="1103" t="n">
        <v>10363.92</v>
      </c>
      <c r="AH33" s="1103" t="n">
        <v>5331.16</v>
      </c>
      <c r="AI33" s="1103" t="n">
        <v>4732.98</v>
      </c>
      <c r="AJ33" s="1103" t="n">
        <v>2577.66</v>
      </c>
      <c r="AK33" s="1103" t="n">
        <v>4170.12</v>
      </c>
      <c r="AL33" s="1103" t="n">
        <v>4996.24</v>
      </c>
      <c r="AM33" s="78" t="n">
        <v>6969.2</v>
      </c>
      <c r="AN33" s="1103" t="n">
        <v>3521.99</v>
      </c>
      <c r="AO33" s="1103" t="n">
        <v>6021.97</v>
      </c>
      <c r="AP33" s="1103" t="n">
        <v>3456.02</v>
      </c>
      <c r="AQ33" s="1103" t="n">
        <v>11945.93</v>
      </c>
      <c r="AR33" s="1103" t="n">
        <v>4020.38</v>
      </c>
      <c r="AS33" s="1103" t="n">
        <v>7004.73</v>
      </c>
      <c r="AT33" s="1103" t="n">
        <v>1034.59</v>
      </c>
      <c r="AU33" s="1103" t="n">
        <v>9234.280000000001</v>
      </c>
      <c r="AV33" s="1103" t="n">
        <v>3305.55</v>
      </c>
      <c r="AW33" s="1103" t="n">
        <v>5363.41</v>
      </c>
      <c r="AX33" s="1103" t="n">
        <v>1508.48</v>
      </c>
      <c r="AY33" s="1103" t="n">
        <v>5288.95</v>
      </c>
      <c r="AZ33" s="1103" t="n">
        <v>2090.42</v>
      </c>
      <c r="BA33" s="1103" t="n">
        <v>8141.28</v>
      </c>
      <c r="BB33" s="78" t="n">
        <v>986.4</v>
      </c>
      <c r="BC33" s="1103" t="n">
        <v>6993.63</v>
      </c>
      <c r="BD33" s="1103" t="n">
        <v>2791.45</v>
      </c>
      <c r="BE33" s="1103" t="n">
        <v>5806.06</v>
      </c>
      <c r="BF33" s="78" t="n">
        <v>2093.3</v>
      </c>
      <c r="BG33" s="1103" t="n">
        <v>7980.35</v>
      </c>
      <c r="BH33" s="1103" t="n">
        <v>2122.57</v>
      </c>
      <c r="BI33" s="1103" t="n">
        <v>3745.41</v>
      </c>
      <c r="BJ33" s="1103" t="n">
        <v>2115.23</v>
      </c>
      <c r="BK33" s="1103" t="n">
        <v>7291.73</v>
      </c>
      <c r="BL33" s="1103" t="n">
        <v>2538.54</v>
      </c>
      <c r="BM33" s="1103" t="n">
        <v>6815.11</v>
      </c>
      <c r="BN33" s="78" t="n">
        <v>2699.5</v>
      </c>
      <c r="BO33" s="1103" t="n">
        <v>11531.71</v>
      </c>
      <c r="BP33" s="1103" t="n">
        <v>2196.18</v>
      </c>
      <c r="BQ33" s="1103" t="n">
        <v>8215.389999999999</v>
      </c>
      <c r="BR33" s="1103" t="n">
        <v>1838.28</v>
      </c>
      <c r="BS33" s="1103" t="n">
        <v>9099.52</v>
      </c>
      <c r="BT33" s="1103" t="n">
        <v>2542.96</v>
      </c>
      <c r="BU33" s="1103" t="n">
        <v>5651.04</v>
      </c>
    </row>
    <row r="34">
      <c r="A34" s="72" t="inlineStr">
        <is>
          <t>Fèves de soja, destinées à l’ensemencement</t>
        </is>
      </c>
      <c r="B34" s="1104" t="n">
        <v>1798.72</v>
      </c>
      <c r="C34" s="1104" t="n">
        <v>1208.42</v>
      </c>
      <c r="D34" s="77" t="n">
        <v>1291.6</v>
      </c>
      <c r="E34" s="1104" t="n">
        <v>963.66</v>
      </c>
      <c r="F34" s="1104" t="n">
        <v>521.85</v>
      </c>
      <c r="G34" s="77" t="n">
        <v>964.8</v>
      </c>
      <c r="H34" s="1104" t="n">
        <v>264.84</v>
      </c>
      <c r="I34" s="1104" t="n">
        <v>5.24</v>
      </c>
      <c r="J34" s="1104" t="n">
        <v>801.37</v>
      </c>
      <c r="K34" s="1104" t="n">
        <v>1748.82</v>
      </c>
      <c r="L34" s="1104" t="n">
        <v>7.75</v>
      </c>
      <c r="M34" s="1104" t="n">
        <v>817.17</v>
      </c>
      <c r="N34" s="1104" t="n">
        <v>4.52</v>
      </c>
      <c r="O34" s="1104" t="n">
        <v>5451.72</v>
      </c>
      <c r="P34" s="1104" t="n">
        <v>482.38</v>
      </c>
      <c r="Q34" s="1104" t="n">
        <v>5656.93</v>
      </c>
      <c r="R34" s="1104" t="n">
        <v>1200.67</v>
      </c>
      <c r="S34" s="1104" t="n">
        <v>5864.49</v>
      </c>
      <c r="T34" s="1104" t="n">
        <v>1944.76</v>
      </c>
      <c r="U34" s="1104" t="n">
        <v>7393.01</v>
      </c>
      <c r="V34" s="1104" t="n">
        <v>9.529999999999999</v>
      </c>
      <c r="W34" s="1104" t="n">
        <v>3610.35</v>
      </c>
      <c r="X34" s="1104" t="n">
        <v>1899.49</v>
      </c>
      <c r="Y34" s="1104" t="n">
        <v>4343.58</v>
      </c>
      <c r="Z34" s="1104" t="n">
        <v>2134.65</v>
      </c>
      <c r="AA34" s="77" t="n">
        <v>279.6</v>
      </c>
      <c r="AB34" s="1104" t="n">
        <v>517.58</v>
      </c>
      <c r="AC34" s="77" t="n">
        <v>10</v>
      </c>
      <c r="AD34" s="1104" t="n">
        <v>242.71</v>
      </c>
      <c r="AE34" s="1104" t="n">
        <v>224.08</v>
      </c>
      <c r="AF34" s="1104" t="n">
        <v>2928.65</v>
      </c>
      <c r="AG34" s="1104" t="n">
        <v>0.03</v>
      </c>
      <c r="AH34" s="1104" t="n">
        <v>768.54</v>
      </c>
      <c r="AI34" s="1104" t="n">
        <v>0.16</v>
      </c>
      <c r="AJ34" s="1104" t="n">
        <v>1567.19</v>
      </c>
      <c r="AK34" s="1104" t="n">
        <v>46.73</v>
      </c>
      <c r="AL34" s="77" t="n">
        <v>4075.8</v>
      </c>
      <c r="AM34" s="1104" t="n">
        <v>3473.21</v>
      </c>
      <c r="AN34" s="1104" t="n">
        <v>3132.01</v>
      </c>
      <c r="AO34" s="1104" t="n">
        <v>4956.69</v>
      </c>
      <c r="AP34" s="1104" t="n">
        <v>8098.65</v>
      </c>
      <c r="AQ34" s="1104" t="n">
        <v>10429.65</v>
      </c>
      <c r="AR34" s="1104" t="n">
        <v>5243.67</v>
      </c>
      <c r="AS34" s="1104" t="n">
        <v>4156.83</v>
      </c>
      <c r="AT34" s="77" t="n">
        <v>1923.6</v>
      </c>
      <c r="AU34" s="1104" t="n">
        <v>135.24</v>
      </c>
      <c r="AV34" s="1104" t="n">
        <v>3919.86</v>
      </c>
      <c r="AW34" s="1104" t="n">
        <v>1220.68</v>
      </c>
      <c r="AX34" s="1104" t="n">
        <v>3767.17</v>
      </c>
      <c r="AY34" s="77" t="n">
        <v>782.3</v>
      </c>
      <c r="AZ34" s="1104" t="n">
        <v>1667.81</v>
      </c>
      <c r="BA34" s="1104" t="n">
        <v>262.86</v>
      </c>
      <c r="BB34" s="77" t="n">
        <v>950.4</v>
      </c>
      <c r="BC34" s="1104" t="n">
        <v>1836.84</v>
      </c>
      <c r="BD34" s="1104" t="n">
        <v>1513.13</v>
      </c>
      <c r="BE34" s="1104" t="n">
        <v>3040.17</v>
      </c>
      <c r="BF34" s="1104" t="n">
        <v>1786.56</v>
      </c>
      <c r="BG34" s="1104" t="n">
        <v>1752.53</v>
      </c>
      <c r="BH34" s="1104" t="n">
        <v>715.91</v>
      </c>
      <c r="BI34" s="1104" t="n">
        <v>1230.66</v>
      </c>
      <c r="BJ34" s="1104" t="n">
        <v>1580.01</v>
      </c>
      <c r="BK34" s="77" t="n">
        <v>3003.3</v>
      </c>
      <c r="BL34" s="1104" t="n">
        <v>1513.99</v>
      </c>
      <c r="BM34" s="1104" t="n">
        <v>3215.52</v>
      </c>
      <c r="BN34" s="1104" t="n">
        <v>14755.85</v>
      </c>
      <c r="BO34" s="1104" t="n">
        <v>3206.29</v>
      </c>
      <c r="BP34" s="1104" t="n">
        <v>8231.32</v>
      </c>
      <c r="BQ34" s="1104" t="n">
        <v>3866.99</v>
      </c>
      <c r="BR34" s="1104" t="n">
        <v>4204.52</v>
      </c>
      <c r="BS34" s="1104" t="n">
        <v>2251.09</v>
      </c>
      <c r="BT34" s="1104" t="n">
        <v>3426.64</v>
      </c>
      <c r="BU34" s="1104" t="n">
        <v>1491.94</v>
      </c>
    </row>
    <row r="35">
      <c r="A35" s="72" t="inlineStr">
        <is>
          <t>Fèves de soja, même concassées (à l'excl. des fèves de soja destinées à l'ensemencement)</t>
        </is>
      </c>
      <c r="B35" s="1103" t="n">
        <v>821471.52</v>
      </c>
      <c r="C35" s="1103" t="n">
        <v>37880.96</v>
      </c>
      <c r="D35" s="1103" t="n">
        <v>528968.42</v>
      </c>
      <c r="E35" s="1103" t="n">
        <v>20730.44</v>
      </c>
      <c r="F35" s="1103" t="n">
        <v>83625.24000000001</v>
      </c>
      <c r="G35" s="1103" t="n">
        <v>31661.45</v>
      </c>
      <c r="H35" s="1103" t="n">
        <v>658814.03</v>
      </c>
      <c r="I35" s="1103" t="n">
        <v>68913.05</v>
      </c>
      <c r="J35" s="1103" t="n">
        <v>856730.0600000001</v>
      </c>
      <c r="K35" s="1103" t="n">
        <v>50588.28</v>
      </c>
      <c r="L35" s="1103" t="n">
        <v>469006.32</v>
      </c>
      <c r="M35" s="1103" t="n">
        <v>71923.74000000001</v>
      </c>
      <c r="N35" s="1103" t="n">
        <v>1051771.85</v>
      </c>
      <c r="O35" s="1103" t="n">
        <v>73613.81</v>
      </c>
      <c r="P35" s="1103" t="n">
        <v>1306910.75</v>
      </c>
      <c r="Q35" s="1103" t="n">
        <v>172688.82</v>
      </c>
      <c r="R35" s="1103" t="n">
        <v>613788.77</v>
      </c>
      <c r="S35" s="1103" t="n">
        <v>113867.36</v>
      </c>
      <c r="T35" s="1103" t="n">
        <v>358970.81</v>
      </c>
      <c r="U35" s="1103" t="n">
        <v>55271.88</v>
      </c>
      <c r="V35" s="1103" t="n">
        <v>1147213.31</v>
      </c>
      <c r="W35" s="1103" t="n">
        <v>113305.65</v>
      </c>
      <c r="X35" s="78" t="n">
        <v>574664.4</v>
      </c>
      <c r="Y35" s="78" t="n">
        <v>111576.9</v>
      </c>
      <c r="Z35" s="1103" t="n">
        <v>664749.61</v>
      </c>
      <c r="AA35" s="1103" t="n">
        <v>71818.17999999999</v>
      </c>
      <c r="AB35" s="1103" t="n">
        <v>342671.73</v>
      </c>
      <c r="AC35" s="78" t="n">
        <v>41493.5</v>
      </c>
      <c r="AD35" s="1103" t="n">
        <v>467933.48</v>
      </c>
      <c r="AE35" s="1103" t="n">
        <v>52072.04</v>
      </c>
      <c r="AF35" s="1103" t="n">
        <v>625332.5699999999</v>
      </c>
      <c r="AG35" s="1103" t="n">
        <v>111009.29</v>
      </c>
      <c r="AH35" s="1103" t="n">
        <v>430744.68</v>
      </c>
      <c r="AI35" s="1103" t="n">
        <v>144607.72</v>
      </c>
      <c r="AJ35" s="1103" t="n">
        <v>520015.41</v>
      </c>
      <c r="AK35" s="1103" t="n">
        <v>113328.42</v>
      </c>
      <c r="AL35" s="1103" t="n">
        <v>494908.96</v>
      </c>
      <c r="AM35" s="1103" t="n">
        <v>144987.07</v>
      </c>
      <c r="AN35" s="1103" t="n">
        <v>588116.72</v>
      </c>
      <c r="AO35" s="1103" t="n">
        <v>147562.42</v>
      </c>
      <c r="AP35" s="1103" t="n">
        <v>579538.89</v>
      </c>
      <c r="AQ35" s="1103" t="n">
        <v>207286.27</v>
      </c>
      <c r="AR35" s="1103" t="n">
        <v>458477.27</v>
      </c>
      <c r="AS35" s="1103" t="n">
        <v>227719.35</v>
      </c>
      <c r="AT35" s="1103" t="n">
        <v>741499.47</v>
      </c>
      <c r="AU35" s="1103" t="n">
        <v>159638.03</v>
      </c>
      <c r="AV35" s="1103" t="n">
        <v>632634.63</v>
      </c>
      <c r="AW35" s="78" t="n">
        <v>190291.1</v>
      </c>
      <c r="AX35" s="1103" t="n">
        <v>806936.04</v>
      </c>
      <c r="AY35" s="1103" t="n">
        <v>80733.77</v>
      </c>
      <c r="AZ35" s="1103" t="n">
        <v>101277.31</v>
      </c>
      <c r="BA35" s="1103" t="n">
        <v>76584.36</v>
      </c>
      <c r="BB35" s="1103" t="n">
        <v>31768.61</v>
      </c>
      <c r="BC35" s="1103" t="n">
        <v>150694.63</v>
      </c>
      <c r="BD35" s="1103" t="n">
        <v>44953.03</v>
      </c>
      <c r="BE35" s="1103" t="n">
        <v>157098.76</v>
      </c>
      <c r="BF35" s="1103" t="n">
        <v>25703.74</v>
      </c>
      <c r="BG35" s="1103" t="n">
        <v>163770.23</v>
      </c>
      <c r="BH35" s="1103" t="n">
        <v>438401.61</v>
      </c>
      <c r="BI35" s="1103" t="n">
        <v>103899.14</v>
      </c>
      <c r="BJ35" s="1103" t="n">
        <v>381257.45</v>
      </c>
      <c r="BK35" s="1103" t="n">
        <v>155329.48</v>
      </c>
      <c r="BL35" s="1103" t="n">
        <v>231529.62</v>
      </c>
      <c r="BM35" s="78" t="n">
        <v>129874.2</v>
      </c>
      <c r="BN35" s="1103" t="n">
        <v>536654.46</v>
      </c>
      <c r="BO35" s="1103" t="n">
        <v>139702.82</v>
      </c>
      <c r="BP35" s="78" t="n">
        <v>719923.1</v>
      </c>
      <c r="BQ35" s="1103" t="n">
        <v>97867.83</v>
      </c>
      <c r="BR35" s="1103" t="n">
        <v>527911.47</v>
      </c>
      <c r="BS35" s="78" t="n">
        <v>42611.6</v>
      </c>
      <c r="BT35" s="78" t="n">
        <v>135796.4</v>
      </c>
      <c r="BU35" s="1103" t="n">
        <v>79129.77</v>
      </c>
    </row>
    <row r="36">
      <c r="A36" s="72" t="inlineStr">
        <is>
          <t>Graines de lin, destinées à l'ensemencement</t>
        </is>
      </c>
      <c r="B36" s="1104" t="n">
        <v>160.07</v>
      </c>
      <c r="C36" s="1104" t="n">
        <v>257.44</v>
      </c>
      <c r="D36" s="77" t="n">
        <v>15</v>
      </c>
      <c r="E36" s="1104" t="n">
        <v>916.76</v>
      </c>
      <c r="F36" s="1104" t="n">
        <v>164.16</v>
      </c>
      <c r="G36" s="1104" t="n">
        <v>1589.62</v>
      </c>
      <c r="H36" s="77" t="n">
        <v>6</v>
      </c>
      <c r="I36" s="1104" t="n">
        <v>819.4400000000001</v>
      </c>
      <c r="J36" s="1104" t="n">
        <v>15.39</v>
      </c>
      <c r="K36" s="1104" t="n">
        <v>845.3099999999999</v>
      </c>
      <c r="L36" s="1104" t="n">
        <v>32.73</v>
      </c>
      <c r="M36" s="1104" t="n">
        <v>497.82</v>
      </c>
      <c r="N36" s="77" t="n">
        <v>515</v>
      </c>
      <c r="O36" s="1104" t="n">
        <v>212.71</v>
      </c>
      <c r="P36" s="1104" t="n">
        <v>1289.42</v>
      </c>
      <c r="Q36" s="1104" t="n">
        <v>2689.97</v>
      </c>
      <c r="R36" s="1104" t="n">
        <v>5767.09</v>
      </c>
      <c r="S36" s="1104" t="n">
        <v>5297.31</v>
      </c>
      <c r="T36" s="1104" t="n">
        <v>4489.92</v>
      </c>
      <c r="U36" s="1104" t="n">
        <v>1313.35</v>
      </c>
      <c r="V36" s="1104" t="n">
        <v>993.45</v>
      </c>
      <c r="W36" s="1104" t="n">
        <v>134.36</v>
      </c>
      <c r="X36" s="1104" t="n">
        <v>465.71</v>
      </c>
      <c r="Y36" s="1104" t="n">
        <v>1.98</v>
      </c>
      <c r="Z36" s="1104" t="n">
        <v>1708.01</v>
      </c>
      <c r="AA36" s="1104" t="n">
        <v>483.61</v>
      </c>
      <c r="AB36" s="1104" t="n">
        <v>289.64</v>
      </c>
      <c r="AC36" s="1104" t="n">
        <v>484.37</v>
      </c>
      <c r="AD36" s="1104" t="n">
        <v>322.42</v>
      </c>
      <c r="AE36" s="1104" t="n">
        <v>903.59</v>
      </c>
      <c r="AF36" s="1104" t="n">
        <v>81.13</v>
      </c>
      <c r="AG36" s="1104" t="n">
        <v>239.14</v>
      </c>
      <c r="AH36" s="77" t="n">
        <v>384.6</v>
      </c>
      <c r="AI36" s="77" t="n">
        <v>138.9</v>
      </c>
      <c r="AJ36" s="1104" t="n">
        <v>847.88</v>
      </c>
      <c r="AK36" s="1104" t="n">
        <v>482.48</v>
      </c>
      <c r="AL36" s="77" t="n">
        <v>6256.5</v>
      </c>
      <c r="AM36" s="1104" t="n">
        <v>296.39</v>
      </c>
      <c r="AN36" s="1104" t="n">
        <v>6540.44</v>
      </c>
      <c r="AO36" s="1104" t="n">
        <v>2202.54</v>
      </c>
      <c r="AP36" s="1104" t="n">
        <v>4800.95</v>
      </c>
      <c r="AQ36" s="77" t="n">
        <v>5214.7</v>
      </c>
      <c r="AR36" s="1104" t="n">
        <v>16169.27</v>
      </c>
      <c r="AS36" s="1104" t="n">
        <v>144.02</v>
      </c>
      <c r="AT36" s="1104" t="n">
        <v>1611.18</v>
      </c>
      <c r="AU36" s="1104" t="n">
        <v>179.84</v>
      </c>
      <c r="AV36" s="77" t="n">
        <v>832</v>
      </c>
      <c r="AW36" s="1104" t="n">
        <v>3.84</v>
      </c>
      <c r="AX36" s="77" t="n">
        <v>47</v>
      </c>
      <c r="AY36" s="1104" t="n">
        <v>303.12</v>
      </c>
      <c r="AZ36" s="1104" t="n">
        <v>80.45</v>
      </c>
      <c r="BA36" s="1104" t="n">
        <v>641.8099999999999</v>
      </c>
      <c r="BB36" s="1104" t="n">
        <v>2498.06</v>
      </c>
      <c r="BC36" s="1104" t="n">
        <v>99.93000000000001</v>
      </c>
      <c r="BD36" s="1104" t="n">
        <v>2676.54</v>
      </c>
      <c r="BE36" s="1104" t="n">
        <v>2879.22</v>
      </c>
      <c r="BF36" s="1104" t="n">
        <v>2339.84</v>
      </c>
      <c r="BG36" s="77" t="n">
        <v>113.2</v>
      </c>
      <c r="BH36" s="1104" t="n">
        <v>206.44</v>
      </c>
      <c r="BI36" s="1104" t="n">
        <v>1691.81</v>
      </c>
      <c r="BJ36" s="1104" t="n">
        <v>1004.74</v>
      </c>
      <c r="BK36" s="1104" t="n">
        <v>264.12</v>
      </c>
      <c r="BL36" s="1104" t="n">
        <v>5461.32</v>
      </c>
      <c r="BM36" s="1104" t="n">
        <v>270.42</v>
      </c>
      <c r="BN36" s="1104" t="n">
        <v>5176.49</v>
      </c>
      <c r="BO36" s="1104" t="n">
        <v>5425.04</v>
      </c>
      <c r="BP36" s="1104" t="n">
        <v>9125.58</v>
      </c>
      <c r="BQ36" s="1104" t="n">
        <v>1269.56</v>
      </c>
      <c r="BR36" s="1104" t="n">
        <v>2618.92</v>
      </c>
      <c r="BS36" s="1104" t="n">
        <v>861.91</v>
      </c>
      <c r="BT36" s="1104" t="n">
        <v>44.43</v>
      </c>
      <c r="BU36" s="1104" t="n">
        <v>1624.76</v>
      </c>
    </row>
    <row r="37">
      <c r="A37" s="72" t="inlineStr">
        <is>
          <t>Graines de lin, même concassées (à l'excl. des graines destinées à l'ensemencement)</t>
        </is>
      </c>
      <c r="B37" s="1103" t="n">
        <v>10296.76</v>
      </c>
      <c r="C37" s="1103" t="n">
        <v>5627.48</v>
      </c>
      <c r="D37" s="1103" t="n">
        <v>14333.43</v>
      </c>
      <c r="E37" s="1103" t="n">
        <v>2454.57</v>
      </c>
      <c r="F37" s="1103" t="n">
        <v>22650.61</v>
      </c>
      <c r="G37" s="1103" t="n">
        <v>4166.38</v>
      </c>
      <c r="H37" s="1103" t="n">
        <v>17193.49</v>
      </c>
      <c r="I37" s="1103" t="n">
        <v>4836.56</v>
      </c>
      <c r="J37" s="1103" t="n">
        <v>15881.24</v>
      </c>
      <c r="K37" s="1103" t="n">
        <v>6128.71</v>
      </c>
      <c r="L37" s="1103" t="n">
        <v>20733.38</v>
      </c>
      <c r="M37" s="1103" t="n">
        <v>5940.87</v>
      </c>
      <c r="N37" s="78" t="n">
        <v>19987.2</v>
      </c>
      <c r="O37" s="1103" t="n">
        <v>6792.83</v>
      </c>
      <c r="P37" s="1103" t="n">
        <v>16730.77</v>
      </c>
      <c r="Q37" s="78" t="n">
        <v>6650.8</v>
      </c>
      <c r="R37" s="1103" t="n">
        <v>20841.89</v>
      </c>
      <c r="S37" s="1103" t="n">
        <v>9594.57</v>
      </c>
      <c r="T37" s="78" t="n">
        <v>55280.5</v>
      </c>
      <c r="U37" s="1103" t="n">
        <v>9593.02</v>
      </c>
      <c r="V37" s="1103" t="n">
        <v>10463.57</v>
      </c>
      <c r="W37" s="1103" t="n">
        <v>6873.18</v>
      </c>
      <c r="X37" s="1103" t="n">
        <v>11878.05</v>
      </c>
      <c r="Y37" s="1103" t="n">
        <v>14270.29</v>
      </c>
      <c r="Z37" s="1103" t="n">
        <v>26968.28</v>
      </c>
      <c r="AA37" s="1103" t="n">
        <v>9682.450000000001</v>
      </c>
      <c r="AB37" s="1103" t="n">
        <v>22223.61</v>
      </c>
      <c r="AC37" s="1103" t="n">
        <v>8326.49</v>
      </c>
      <c r="AD37" s="1103" t="n">
        <v>22898.72</v>
      </c>
      <c r="AE37" s="1103" t="n">
        <v>8142.67</v>
      </c>
      <c r="AF37" s="1103" t="n">
        <v>23736.85</v>
      </c>
      <c r="AG37" s="1103" t="n">
        <v>14700.54</v>
      </c>
      <c r="AH37" s="78" t="n">
        <v>24021.2</v>
      </c>
      <c r="AI37" s="1103" t="n">
        <v>10117.72</v>
      </c>
      <c r="AJ37" s="1103" t="n">
        <v>27210.48</v>
      </c>
      <c r="AK37" s="1103" t="n">
        <v>9853.379999999999</v>
      </c>
      <c r="AL37" s="1103" t="n">
        <v>23924.73</v>
      </c>
      <c r="AM37" s="1103" t="n">
        <v>12127.38</v>
      </c>
      <c r="AN37" s="1103" t="n">
        <v>20518.37</v>
      </c>
      <c r="AO37" s="1103" t="n">
        <v>14631.14</v>
      </c>
      <c r="AP37" s="1103" t="n">
        <v>33099.36</v>
      </c>
      <c r="AQ37" s="1103" t="n">
        <v>13023.64</v>
      </c>
      <c r="AR37" s="1103" t="n">
        <v>19786.99</v>
      </c>
      <c r="AS37" s="1103" t="n">
        <v>3619.03</v>
      </c>
      <c r="AT37" s="1103" t="n">
        <v>38663.73</v>
      </c>
      <c r="AU37" s="1103" t="n">
        <v>7159.06</v>
      </c>
      <c r="AV37" s="78" t="n">
        <v>26526.7</v>
      </c>
      <c r="AW37" s="1103" t="n">
        <v>7610.53</v>
      </c>
      <c r="AX37" s="1103" t="n">
        <v>35377.29</v>
      </c>
      <c r="AY37" s="1103" t="n">
        <v>9327.790000000001</v>
      </c>
      <c r="AZ37" s="1103" t="n">
        <v>28274.19</v>
      </c>
      <c r="BA37" s="1103" t="n">
        <v>18095.59</v>
      </c>
      <c r="BB37" s="1103" t="n">
        <v>21421.56</v>
      </c>
      <c r="BC37" s="1103" t="n">
        <v>10256.25</v>
      </c>
      <c r="BD37" s="1103" t="n">
        <v>29569.44</v>
      </c>
      <c r="BE37" s="1103" t="n">
        <v>8115.16</v>
      </c>
      <c r="BF37" s="1103" t="n">
        <v>27661.41</v>
      </c>
      <c r="BG37" s="1103" t="n">
        <v>12810.13</v>
      </c>
      <c r="BH37" s="1103" t="n">
        <v>20510.97</v>
      </c>
      <c r="BI37" s="1103" t="n">
        <v>14847.89</v>
      </c>
      <c r="BJ37" s="1103" t="n">
        <v>24618.34</v>
      </c>
      <c r="BK37" s="1103" t="n">
        <v>5829.41</v>
      </c>
      <c r="BL37" s="1103" t="n">
        <v>31218.75</v>
      </c>
      <c r="BM37" s="1103" t="n">
        <v>10028.62</v>
      </c>
      <c r="BN37" s="1103" t="n">
        <v>29278.46</v>
      </c>
      <c r="BO37" s="1103" t="n">
        <v>10401.73</v>
      </c>
      <c r="BP37" s="1103" t="n">
        <v>24597.93</v>
      </c>
      <c r="BQ37" s="1103" t="n">
        <v>10498.23</v>
      </c>
      <c r="BR37" s="1103" t="n">
        <v>19901.55</v>
      </c>
      <c r="BS37" s="78" t="n">
        <v>15156.8</v>
      </c>
      <c r="BT37" s="1103" t="n">
        <v>24956.13</v>
      </c>
      <c r="BU37" s="1103" t="n">
        <v>16086.19</v>
      </c>
    </row>
    <row r="38">
      <c r="A38" s="72" t="inlineStr">
        <is>
          <t>Graines de navette ou de colza, destinées à l'ensemencement</t>
        </is>
      </c>
      <c r="B38" s="74" t="inlineStr">
        <is>
          <t>:</t>
        </is>
      </c>
      <c r="C38" s="74" t="inlineStr">
        <is>
          <t>:</t>
        </is>
      </c>
      <c r="D38" s="74" t="inlineStr">
        <is>
          <t>:</t>
        </is>
      </c>
      <c r="E38" s="74" t="inlineStr">
        <is>
          <t>:</t>
        </is>
      </c>
      <c r="F38" s="74" t="inlineStr">
        <is>
          <t>:</t>
        </is>
      </c>
      <c r="G38" s="74" t="inlineStr">
        <is>
          <t>:</t>
        </is>
      </c>
      <c r="H38" s="74" t="inlineStr">
        <is>
          <t>:</t>
        </is>
      </c>
      <c r="I38" s="74" t="inlineStr">
        <is>
          <t>:</t>
        </is>
      </c>
      <c r="J38" s="74" t="inlineStr">
        <is>
          <t>:</t>
        </is>
      </c>
      <c r="K38" s="74" t="inlineStr">
        <is>
          <t>:</t>
        </is>
      </c>
      <c r="L38" s="74" t="inlineStr">
        <is>
          <t>:</t>
        </is>
      </c>
      <c r="M38" s="74" t="inlineStr">
        <is>
          <t>:</t>
        </is>
      </c>
      <c r="N38" s="74" t="inlineStr">
        <is>
          <t>:</t>
        </is>
      </c>
      <c r="O38" s="74" t="inlineStr">
        <is>
          <t>:</t>
        </is>
      </c>
      <c r="P38" s="74" t="inlineStr">
        <is>
          <t>:</t>
        </is>
      </c>
      <c r="Q38" s="74" t="inlineStr">
        <is>
          <t>:</t>
        </is>
      </c>
      <c r="R38" s="74" t="inlineStr">
        <is>
          <t>:</t>
        </is>
      </c>
      <c r="S38" s="74" t="inlineStr">
        <is>
          <t>:</t>
        </is>
      </c>
      <c r="T38" s="74" t="inlineStr">
        <is>
          <t>:</t>
        </is>
      </c>
      <c r="U38" s="74" t="inlineStr">
        <is>
          <t>:</t>
        </is>
      </c>
      <c r="V38" s="74" t="inlineStr">
        <is>
          <t>:</t>
        </is>
      </c>
      <c r="W38" s="74" t="inlineStr">
        <is>
          <t>:</t>
        </is>
      </c>
      <c r="X38" s="74" t="inlineStr">
        <is>
          <t>:</t>
        </is>
      </c>
      <c r="Y38" s="74" t="inlineStr">
        <is>
          <t>:</t>
        </is>
      </c>
      <c r="Z38" s="74" t="inlineStr">
        <is>
          <t>:</t>
        </is>
      </c>
      <c r="AA38" s="74" t="inlineStr">
        <is>
          <t>:</t>
        </is>
      </c>
      <c r="AB38" s="74" t="inlineStr">
        <is>
          <t>:</t>
        </is>
      </c>
      <c r="AC38" s="74" t="inlineStr">
        <is>
          <t>:</t>
        </is>
      </c>
      <c r="AD38" s="74" t="inlineStr">
        <is>
          <t>:</t>
        </is>
      </c>
      <c r="AE38" s="74" t="inlineStr">
        <is>
          <t>:</t>
        </is>
      </c>
      <c r="AF38" s="74" t="inlineStr">
        <is>
          <t>:</t>
        </is>
      </c>
      <c r="AG38" s="74" t="inlineStr">
        <is>
          <t>:</t>
        </is>
      </c>
      <c r="AH38" s="74" t="inlineStr">
        <is>
          <t>:</t>
        </is>
      </c>
      <c r="AI38" s="74" t="inlineStr">
        <is>
          <t>:</t>
        </is>
      </c>
      <c r="AJ38" s="74" t="inlineStr">
        <is>
          <t>:</t>
        </is>
      </c>
      <c r="AK38" s="74" t="inlineStr">
        <is>
          <t>:</t>
        </is>
      </c>
      <c r="AL38" s="74" t="inlineStr">
        <is>
          <t>:</t>
        </is>
      </c>
      <c r="AM38" s="74" t="inlineStr">
        <is>
          <t>:</t>
        </is>
      </c>
      <c r="AN38" s="74" t="inlineStr">
        <is>
          <t>:</t>
        </is>
      </c>
      <c r="AO38" s="74" t="inlineStr">
        <is>
          <t>:</t>
        </is>
      </c>
      <c r="AP38" s="74" t="inlineStr">
        <is>
          <t>:</t>
        </is>
      </c>
      <c r="AQ38" s="74" t="inlineStr">
        <is>
          <t>:</t>
        </is>
      </c>
      <c r="AR38" s="74" t="inlineStr">
        <is>
          <t>:</t>
        </is>
      </c>
      <c r="AS38" s="74" t="inlineStr">
        <is>
          <t>:</t>
        </is>
      </c>
      <c r="AT38" s="74" t="inlineStr">
        <is>
          <t>:</t>
        </is>
      </c>
      <c r="AU38" s="74" t="inlineStr">
        <is>
          <t>:</t>
        </is>
      </c>
      <c r="AV38" s="74" t="inlineStr">
        <is>
          <t>:</t>
        </is>
      </c>
      <c r="AW38" s="74" t="inlineStr">
        <is>
          <t>:</t>
        </is>
      </c>
      <c r="AX38" s="74" t="inlineStr">
        <is>
          <t>:</t>
        </is>
      </c>
      <c r="AY38" s="74" t="inlineStr">
        <is>
          <t>:</t>
        </is>
      </c>
      <c r="AZ38" s="74" t="inlineStr">
        <is>
          <t>:</t>
        </is>
      </c>
      <c r="BA38" s="74" t="inlineStr">
        <is>
          <t>:</t>
        </is>
      </c>
      <c r="BB38" s="74" t="inlineStr">
        <is>
          <t>:</t>
        </is>
      </c>
      <c r="BC38" s="74" t="inlineStr">
        <is>
          <t>:</t>
        </is>
      </c>
      <c r="BD38" s="74" t="inlineStr">
        <is>
          <t>:</t>
        </is>
      </c>
      <c r="BE38" s="74" t="inlineStr">
        <is>
          <t>:</t>
        </is>
      </c>
      <c r="BF38" s="74" t="inlineStr">
        <is>
          <t>:</t>
        </is>
      </c>
      <c r="BG38" s="74" t="inlineStr">
        <is>
          <t>:</t>
        </is>
      </c>
      <c r="BH38" s="74" t="inlineStr">
        <is>
          <t>:</t>
        </is>
      </c>
      <c r="BI38" s="74" t="inlineStr">
        <is>
          <t>:</t>
        </is>
      </c>
      <c r="BJ38" s="74" t="inlineStr">
        <is>
          <t>:</t>
        </is>
      </c>
      <c r="BK38" s="74" t="inlineStr">
        <is>
          <t>:</t>
        </is>
      </c>
      <c r="BL38" s="74" t="inlineStr">
        <is>
          <t>:</t>
        </is>
      </c>
      <c r="BM38" s="74" t="inlineStr">
        <is>
          <t>:</t>
        </is>
      </c>
      <c r="BN38" s="74" t="inlineStr">
        <is>
          <t>:</t>
        </is>
      </c>
      <c r="BO38" s="74" t="inlineStr">
        <is>
          <t>:</t>
        </is>
      </c>
      <c r="BP38" s="74" t="inlineStr">
        <is>
          <t>:</t>
        </is>
      </c>
      <c r="BQ38" s="74" t="inlineStr">
        <is>
          <t>:</t>
        </is>
      </c>
      <c r="BR38" s="74" t="inlineStr">
        <is>
          <t>:</t>
        </is>
      </c>
      <c r="BS38" s="74" t="inlineStr">
        <is>
          <t>:</t>
        </is>
      </c>
      <c r="BT38" s="74" t="inlineStr">
        <is>
          <t>:</t>
        </is>
      </c>
      <c r="BU38" s="74" t="inlineStr">
        <is>
          <t>:</t>
        </is>
      </c>
    </row>
    <row r="39">
      <c r="A39" s="72" t="inlineStr">
        <is>
          <t>Graines de navette ou de colza, même concassées (à l'excl. des graines destinées à l'ensemencement)</t>
        </is>
      </c>
      <c r="B39" s="73" t="inlineStr">
        <is>
          <t>:</t>
        </is>
      </c>
      <c r="C39" s="73" t="inlineStr">
        <is>
          <t>:</t>
        </is>
      </c>
      <c r="D39" s="73" t="inlineStr">
        <is>
          <t>:</t>
        </is>
      </c>
      <c r="E39" s="73" t="inlineStr">
        <is>
          <t>:</t>
        </is>
      </c>
      <c r="F39" s="73" t="inlineStr">
        <is>
          <t>:</t>
        </is>
      </c>
      <c r="G39" s="73" t="inlineStr">
        <is>
          <t>:</t>
        </is>
      </c>
      <c r="H39" s="73" t="inlineStr">
        <is>
          <t>:</t>
        </is>
      </c>
      <c r="I39" s="73" t="inlineStr">
        <is>
          <t>:</t>
        </is>
      </c>
      <c r="J39" s="73" t="inlineStr">
        <is>
          <t>:</t>
        </is>
      </c>
      <c r="K39" s="73" t="inlineStr">
        <is>
          <t>:</t>
        </is>
      </c>
      <c r="L39" s="73" t="inlineStr">
        <is>
          <t>:</t>
        </is>
      </c>
      <c r="M39" s="73" t="inlineStr">
        <is>
          <t>:</t>
        </is>
      </c>
      <c r="N39" s="73" t="inlineStr">
        <is>
          <t>:</t>
        </is>
      </c>
      <c r="O39" s="73" t="inlineStr">
        <is>
          <t>:</t>
        </is>
      </c>
      <c r="P39" s="73" t="inlineStr">
        <is>
          <t>:</t>
        </is>
      </c>
      <c r="Q39" s="73" t="inlineStr">
        <is>
          <t>:</t>
        </is>
      </c>
      <c r="R39" s="73" t="inlineStr">
        <is>
          <t>:</t>
        </is>
      </c>
      <c r="S39" s="73" t="inlineStr">
        <is>
          <t>:</t>
        </is>
      </c>
      <c r="T39" s="73" t="inlineStr">
        <is>
          <t>:</t>
        </is>
      </c>
      <c r="U39" s="73" t="inlineStr">
        <is>
          <t>:</t>
        </is>
      </c>
      <c r="V39" s="73" t="inlineStr">
        <is>
          <t>:</t>
        </is>
      </c>
      <c r="W39" s="73" t="inlineStr">
        <is>
          <t>:</t>
        </is>
      </c>
      <c r="X39" s="73" t="inlineStr">
        <is>
          <t>:</t>
        </is>
      </c>
      <c r="Y39" s="73" t="inlineStr">
        <is>
          <t>:</t>
        </is>
      </c>
      <c r="Z39" s="73" t="inlineStr">
        <is>
          <t>:</t>
        </is>
      </c>
      <c r="AA39" s="73" t="inlineStr">
        <is>
          <t>:</t>
        </is>
      </c>
      <c r="AB39" s="73" t="inlineStr">
        <is>
          <t>:</t>
        </is>
      </c>
      <c r="AC39" s="73" t="inlineStr">
        <is>
          <t>:</t>
        </is>
      </c>
      <c r="AD39" s="73" t="inlineStr">
        <is>
          <t>:</t>
        </is>
      </c>
      <c r="AE39" s="73" t="inlineStr">
        <is>
          <t>:</t>
        </is>
      </c>
      <c r="AF39" s="73" t="inlineStr">
        <is>
          <t>:</t>
        </is>
      </c>
      <c r="AG39" s="73" t="inlineStr">
        <is>
          <t>:</t>
        </is>
      </c>
      <c r="AH39" s="73" t="inlineStr">
        <is>
          <t>:</t>
        </is>
      </c>
      <c r="AI39" s="73" t="inlineStr">
        <is>
          <t>:</t>
        </is>
      </c>
      <c r="AJ39" s="73" t="inlineStr">
        <is>
          <t>:</t>
        </is>
      </c>
      <c r="AK39" s="73" t="inlineStr">
        <is>
          <t>:</t>
        </is>
      </c>
      <c r="AL39" s="73" t="inlineStr">
        <is>
          <t>:</t>
        </is>
      </c>
      <c r="AM39" s="73" t="inlineStr">
        <is>
          <t>:</t>
        </is>
      </c>
      <c r="AN39" s="73" t="inlineStr">
        <is>
          <t>:</t>
        </is>
      </c>
      <c r="AO39" s="73" t="inlineStr">
        <is>
          <t>:</t>
        </is>
      </c>
      <c r="AP39" s="73" t="inlineStr">
        <is>
          <t>:</t>
        </is>
      </c>
      <c r="AQ39" s="73" t="inlineStr">
        <is>
          <t>:</t>
        </is>
      </c>
      <c r="AR39" s="73" t="inlineStr">
        <is>
          <t>:</t>
        </is>
      </c>
      <c r="AS39" s="73" t="inlineStr">
        <is>
          <t>:</t>
        </is>
      </c>
      <c r="AT39" s="73" t="inlineStr">
        <is>
          <t>:</t>
        </is>
      </c>
      <c r="AU39" s="73" t="inlineStr">
        <is>
          <t>:</t>
        </is>
      </c>
      <c r="AV39" s="73" t="inlineStr">
        <is>
          <t>:</t>
        </is>
      </c>
      <c r="AW39" s="73" t="inlineStr">
        <is>
          <t>:</t>
        </is>
      </c>
      <c r="AX39" s="73" t="inlineStr">
        <is>
          <t>:</t>
        </is>
      </c>
      <c r="AY39" s="73" t="inlineStr">
        <is>
          <t>:</t>
        </is>
      </c>
      <c r="AZ39" s="73" t="inlineStr">
        <is>
          <t>:</t>
        </is>
      </c>
      <c r="BA39" s="73" t="inlineStr">
        <is>
          <t>:</t>
        </is>
      </c>
      <c r="BB39" s="73" t="inlineStr">
        <is>
          <t>:</t>
        </is>
      </c>
      <c r="BC39" s="73" t="inlineStr">
        <is>
          <t>:</t>
        </is>
      </c>
      <c r="BD39" s="73" t="inlineStr">
        <is>
          <t>:</t>
        </is>
      </c>
      <c r="BE39" s="73" t="inlineStr">
        <is>
          <t>:</t>
        </is>
      </c>
      <c r="BF39" s="73" t="inlineStr">
        <is>
          <t>:</t>
        </is>
      </c>
      <c r="BG39" s="73" t="inlineStr">
        <is>
          <t>:</t>
        </is>
      </c>
      <c r="BH39" s="73" t="inlineStr">
        <is>
          <t>:</t>
        </is>
      </c>
      <c r="BI39" s="73" t="inlineStr">
        <is>
          <t>:</t>
        </is>
      </c>
      <c r="BJ39" s="73" t="inlineStr">
        <is>
          <t>:</t>
        </is>
      </c>
      <c r="BK39" s="73" t="inlineStr">
        <is>
          <t>:</t>
        </is>
      </c>
      <c r="BL39" s="73" t="inlineStr">
        <is>
          <t>:</t>
        </is>
      </c>
      <c r="BM39" s="73" t="inlineStr">
        <is>
          <t>:</t>
        </is>
      </c>
      <c r="BN39" s="73" t="inlineStr">
        <is>
          <t>:</t>
        </is>
      </c>
      <c r="BO39" s="73" t="inlineStr">
        <is>
          <t>:</t>
        </is>
      </c>
      <c r="BP39" s="73" t="inlineStr">
        <is>
          <t>:</t>
        </is>
      </c>
      <c r="BQ39" s="73" t="inlineStr">
        <is>
          <t>:</t>
        </is>
      </c>
      <c r="BR39" s="73" t="inlineStr">
        <is>
          <t>:</t>
        </is>
      </c>
      <c r="BS39" s="73" t="inlineStr">
        <is>
          <t>:</t>
        </is>
      </c>
      <c r="BT39" s="73" t="inlineStr">
        <is>
          <t>:</t>
        </is>
      </c>
      <c r="BU39" s="73" t="inlineStr">
        <is>
          <t>:</t>
        </is>
      </c>
    </row>
    <row r="40">
      <c r="A40" s="72" t="inlineStr">
        <is>
          <t>Graines de navette ou de colza à faible teneur en acide érucique "fournissant une huile fixe dont la teneur en acide érucique est &lt; 2% et un composant solide qui contient &lt; 30 micromoles/g de glucosinolates", destinées à l'ensemencement</t>
        </is>
      </c>
      <c r="B40" s="1104" t="n">
        <v>15883.85</v>
      </c>
      <c r="C40" s="1104" t="n">
        <v>71078.14</v>
      </c>
      <c r="D40" s="1104" t="n">
        <v>2362.36</v>
      </c>
      <c r="E40" s="1104" t="n">
        <v>38578.34</v>
      </c>
      <c r="F40" s="1104" t="n">
        <v>1657.18</v>
      </c>
      <c r="G40" s="1104" t="n">
        <v>1763.16</v>
      </c>
      <c r="H40" s="1104" t="n">
        <v>5146.88</v>
      </c>
      <c r="I40" s="1104" t="n">
        <v>1365.14</v>
      </c>
      <c r="J40" s="1104" t="n">
        <v>3708.67</v>
      </c>
      <c r="K40" s="1104" t="n">
        <v>1100.35</v>
      </c>
      <c r="L40" s="1104" t="n">
        <v>343.86</v>
      </c>
      <c r="M40" s="1104" t="n">
        <v>1591.04</v>
      </c>
      <c r="N40" s="77" t="n">
        <v>11.8</v>
      </c>
      <c r="O40" s="1104" t="n">
        <v>3616.79</v>
      </c>
      <c r="P40" s="1104" t="n">
        <v>1346.87</v>
      </c>
      <c r="Q40" s="1104" t="n">
        <v>4071.02</v>
      </c>
      <c r="R40" s="1104" t="n">
        <v>1744.84</v>
      </c>
      <c r="S40" s="1104" t="n">
        <v>1681.53</v>
      </c>
      <c r="T40" s="1104" t="n">
        <v>4162.99</v>
      </c>
      <c r="U40" s="1104" t="n">
        <v>13172.31</v>
      </c>
      <c r="V40" s="1104" t="n">
        <v>7210.88</v>
      </c>
      <c r="W40" s="1104" t="n">
        <v>2243.83</v>
      </c>
      <c r="X40" s="1104" t="n">
        <v>12437.09</v>
      </c>
      <c r="Y40" s="1104" t="n">
        <v>26257.42</v>
      </c>
      <c r="Z40" s="77" t="n">
        <v>43719.1</v>
      </c>
      <c r="AA40" s="1104" t="n">
        <v>111973.45</v>
      </c>
      <c r="AB40" s="1104" t="n">
        <v>16195.59</v>
      </c>
      <c r="AC40" s="1104" t="n">
        <v>34478.81</v>
      </c>
      <c r="AD40" s="1104" t="n">
        <v>5221.89</v>
      </c>
      <c r="AE40" s="1104" t="n">
        <v>61659.36</v>
      </c>
      <c r="AF40" s="1104" t="n">
        <v>20302.81</v>
      </c>
      <c r="AG40" s="77" t="n">
        <v>3137.2</v>
      </c>
      <c r="AH40" s="77" t="n">
        <v>15208.1</v>
      </c>
      <c r="AI40" s="1104" t="n">
        <v>483.47</v>
      </c>
      <c r="AJ40" s="1104" t="n">
        <v>7610.92</v>
      </c>
      <c r="AK40" s="1104" t="n">
        <v>3314.78</v>
      </c>
      <c r="AL40" s="1104" t="n">
        <v>9607.41</v>
      </c>
      <c r="AM40" s="1104" t="n">
        <v>4052.52</v>
      </c>
      <c r="AN40" s="77" t="n">
        <v>1621.7</v>
      </c>
      <c r="AO40" s="77" t="n">
        <v>34968.8</v>
      </c>
      <c r="AP40" s="1104" t="n">
        <v>431.41</v>
      </c>
      <c r="AQ40" s="1104" t="n">
        <v>14447.51</v>
      </c>
      <c r="AR40" s="1104" t="n">
        <v>5695.41</v>
      </c>
      <c r="AS40" s="1104" t="n">
        <v>11935.36</v>
      </c>
      <c r="AT40" s="1104" t="n">
        <v>7073.46</v>
      </c>
      <c r="AU40" s="1104" t="n">
        <v>16701.86</v>
      </c>
      <c r="AV40" s="1104" t="n">
        <v>14333.72</v>
      </c>
      <c r="AW40" s="1104" t="n">
        <v>44130.78</v>
      </c>
      <c r="AX40" s="1104" t="n">
        <v>14489.05</v>
      </c>
      <c r="AY40" s="1104" t="n">
        <v>126091.55</v>
      </c>
      <c r="AZ40" s="77" t="n">
        <v>31561.1</v>
      </c>
      <c r="BA40" s="1104" t="n">
        <v>37991.41</v>
      </c>
      <c r="BB40" s="1104" t="n">
        <v>2560.36</v>
      </c>
      <c r="BC40" s="1104" t="n">
        <v>3160.31</v>
      </c>
      <c r="BD40" s="1104" t="n">
        <v>9330.030000000001</v>
      </c>
      <c r="BE40" s="1104" t="n">
        <v>17971.13</v>
      </c>
      <c r="BF40" s="1104" t="n">
        <v>12138.42</v>
      </c>
      <c r="BG40" s="77" t="n">
        <v>1424</v>
      </c>
      <c r="BH40" s="1104" t="n">
        <v>4800.87</v>
      </c>
      <c r="BI40" s="77" t="n">
        <v>128733</v>
      </c>
      <c r="BJ40" s="1104" t="n">
        <v>1195.36</v>
      </c>
      <c r="BK40" s="1104" t="n">
        <v>3981.13</v>
      </c>
      <c r="BL40" s="1104" t="n">
        <v>603.62</v>
      </c>
      <c r="BM40" s="1104" t="n">
        <v>30487.25</v>
      </c>
      <c r="BN40" s="1104" t="n">
        <v>1891.48</v>
      </c>
      <c r="BO40" s="1104" t="n">
        <v>10736.44</v>
      </c>
      <c r="BP40" s="1104" t="n">
        <v>11112.23</v>
      </c>
      <c r="BQ40" s="1104" t="n">
        <v>15556.91</v>
      </c>
      <c r="BR40" s="1104" t="n">
        <v>11175.84</v>
      </c>
      <c r="BS40" s="77" t="n">
        <v>6220.5</v>
      </c>
      <c r="BT40" s="1104" t="n">
        <v>6382.89</v>
      </c>
      <c r="BU40" s="77" t="n">
        <v>33967.4</v>
      </c>
    </row>
    <row r="41">
      <c r="A41" s="72" t="inlineStr">
        <is>
          <t>Graines de navette ou de colza à faible teneur en acide érucique "fournissant une huile fixe dont la teneur en acide érucique est &lt; 2% et un composant solide qui contient &lt; 30 micromoles/g de glucosinolates", même concassées (à l'excl. des graines destinées à l'ensemencement)</t>
        </is>
      </c>
      <c r="B41" s="1103" t="n">
        <v>1873780.33</v>
      </c>
      <c r="C41" s="1103" t="n">
        <v>1142406.27</v>
      </c>
      <c r="D41" s="1103" t="n">
        <v>926067.89</v>
      </c>
      <c r="E41" s="1103" t="n">
        <v>619877.34</v>
      </c>
      <c r="F41" s="1103" t="n">
        <v>2409276.07</v>
      </c>
      <c r="G41" s="1103" t="n">
        <v>393961.83</v>
      </c>
      <c r="H41" s="1103" t="n">
        <v>1375966.83</v>
      </c>
      <c r="I41" s="1103" t="n">
        <v>640485.39</v>
      </c>
      <c r="J41" s="1103" t="n">
        <v>1041308.48</v>
      </c>
      <c r="K41" s="1103" t="n">
        <v>733803.66</v>
      </c>
      <c r="L41" s="1103" t="n">
        <v>723996.27</v>
      </c>
      <c r="M41" s="1103" t="n">
        <v>934202.71</v>
      </c>
      <c r="N41" s="1103" t="n">
        <v>620645.98</v>
      </c>
      <c r="O41" s="1103" t="n">
        <v>786266.05</v>
      </c>
      <c r="P41" s="1103" t="n">
        <v>709099.12</v>
      </c>
      <c r="Q41" s="1103" t="n">
        <v>658977.73</v>
      </c>
      <c r="R41" s="1103" t="n">
        <v>355071.94</v>
      </c>
      <c r="S41" s="78" t="n">
        <v>968190.3</v>
      </c>
      <c r="T41" s="1103" t="n">
        <v>1056311.16</v>
      </c>
      <c r="U41" s="1103" t="n">
        <v>1176760.05</v>
      </c>
      <c r="V41" s="1103" t="n">
        <v>277802.33</v>
      </c>
      <c r="W41" s="1103" t="n">
        <v>1669953.65</v>
      </c>
      <c r="X41" s="1103" t="n">
        <v>647871.85</v>
      </c>
      <c r="Y41" s="1103" t="n">
        <v>900784.91</v>
      </c>
      <c r="Z41" s="1103" t="n">
        <v>507173.43</v>
      </c>
      <c r="AA41" s="1103" t="n">
        <v>479248.71</v>
      </c>
      <c r="AB41" s="1103" t="n">
        <v>3017708.84</v>
      </c>
      <c r="AC41" s="1103" t="n">
        <v>563687.39</v>
      </c>
      <c r="AD41" s="1103" t="n">
        <v>313539.87</v>
      </c>
      <c r="AE41" s="1103" t="n">
        <v>204569.94</v>
      </c>
      <c r="AF41" s="1103" t="n">
        <v>2267722.12</v>
      </c>
      <c r="AG41" s="1103" t="n">
        <v>455714.75</v>
      </c>
      <c r="AH41" s="78" t="n">
        <v>1183156.2</v>
      </c>
      <c r="AI41" s="1103" t="n">
        <v>284795.77</v>
      </c>
      <c r="AJ41" s="1103" t="n">
        <v>1557113.61</v>
      </c>
      <c r="AK41" s="1103" t="n">
        <v>918470.42</v>
      </c>
      <c r="AL41" s="1103" t="n">
        <v>1663887.21</v>
      </c>
      <c r="AM41" s="1103" t="n">
        <v>1047348.31</v>
      </c>
      <c r="AN41" s="1103" t="n">
        <v>703194.05</v>
      </c>
      <c r="AO41" s="1103" t="n">
        <v>913021.37</v>
      </c>
      <c r="AP41" s="1103" t="n">
        <v>1174783.99</v>
      </c>
      <c r="AQ41" s="1103" t="n">
        <v>670964.79</v>
      </c>
      <c r="AR41" s="1103" t="n">
        <v>565702.88</v>
      </c>
      <c r="AS41" s="1103" t="n">
        <v>545216.64</v>
      </c>
      <c r="AT41" s="78" t="n">
        <v>1199469.1</v>
      </c>
      <c r="AU41" s="1103" t="n">
        <v>748001.65</v>
      </c>
      <c r="AV41" s="1103" t="n">
        <v>1652659.93</v>
      </c>
      <c r="AW41" s="1103" t="n">
        <v>774629.74</v>
      </c>
      <c r="AX41" s="1103" t="n">
        <v>652723.12</v>
      </c>
      <c r="AY41" s="1103" t="n">
        <v>328179.33</v>
      </c>
      <c r="AZ41" s="1103" t="n">
        <v>1000114.25</v>
      </c>
      <c r="BA41" s="1103" t="n">
        <v>473949.34</v>
      </c>
      <c r="BB41" s="1103" t="n">
        <v>1494910.62</v>
      </c>
      <c r="BC41" s="78" t="n">
        <v>482055.8</v>
      </c>
      <c r="BD41" s="1103" t="n">
        <v>1736409.91</v>
      </c>
      <c r="BE41" s="1103" t="n">
        <v>271711.92</v>
      </c>
      <c r="BF41" s="1103" t="n">
        <v>1000103.21</v>
      </c>
      <c r="BG41" s="1103" t="n">
        <v>278336.35</v>
      </c>
      <c r="BH41" s="1103" t="n">
        <v>1729498.04</v>
      </c>
      <c r="BI41" s="1103" t="n">
        <v>261217.14</v>
      </c>
      <c r="BJ41" s="1103" t="n">
        <v>569603.86</v>
      </c>
      <c r="BK41" s="1103" t="n">
        <v>416352.08</v>
      </c>
      <c r="BL41" s="1103" t="n">
        <v>1337371.05</v>
      </c>
      <c r="BM41" s="1103" t="n">
        <v>875558.16</v>
      </c>
      <c r="BN41" s="1103" t="n">
        <v>27173.57</v>
      </c>
      <c r="BO41" s="1103" t="n">
        <v>1159245.03</v>
      </c>
      <c r="BP41" s="78" t="n">
        <v>1152285.2</v>
      </c>
      <c r="BQ41" s="1103" t="n">
        <v>1034411.33</v>
      </c>
      <c r="BR41" s="1103" t="n">
        <v>326125.52</v>
      </c>
      <c r="BS41" s="1103" t="n">
        <v>727367.21</v>
      </c>
      <c r="BT41" s="1103" t="n">
        <v>423484.17</v>
      </c>
      <c r="BU41" s="1103" t="n">
        <v>356231.95</v>
      </c>
    </row>
    <row r="42">
      <c r="A42" s="72" t="inlineStr">
        <is>
          <t>Graines de navette ou de colza d'une teneur élevée en acide érucique "fournissant une huile fixe dont la teneur en acide érucique est &gt;= 2% et un composant solide qui contient &gt;= 30 micromoles/g de glucosinolates", même concassées</t>
        </is>
      </c>
      <c r="B42" s="1104" t="n">
        <v>2059.59</v>
      </c>
      <c r="C42" s="1104" t="n">
        <v>392302.19</v>
      </c>
      <c r="D42" s="1104" t="n">
        <v>1481.99</v>
      </c>
      <c r="E42" s="1104" t="n">
        <v>318199.02</v>
      </c>
      <c r="F42" s="1104" t="n">
        <v>30957.23</v>
      </c>
      <c r="G42" s="1104" t="n">
        <v>222841.71</v>
      </c>
      <c r="H42" s="1104" t="n">
        <v>8660.82</v>
      </c>
      <c r="I42" s="1104" t="n">
        <v>502173.29</v>
      </c>
      <c r="J42" s="1104" t="n">
        <v>2950.43</v>
      </c>
      <c r="K42" s="1104" t="n">
        <v>240501.57</v>
      </c>
      <c r="L42" s="1104" t="n">
        <v>4.88</v>
      </c>
      <c r="M42" s="77" t="n">
        <v>236129.9</v>
      </c>
      <c r="N42" s="77" t="n">
        <v>7679.3</v>
      </c>
      <c r="O42" s="1104" t="n">
        <v>313969.36</v>
      </c>
      <c r="P42" s="1104" t="n">
        <v>2681.33</v>
      </c>
      <c r="Q42" s="77" t="n">
        <v>383183.8</v>
      </c>
      <c r="R42" s="1104" t="n">
        <v>9.41</v>
      </c>
      <c r="S42" s="1104" t="n">
        <v>216024.91</v>
      </c>
      <c r="T42" s="1104" t="n">
        <v>1385.62</v>
      </c>
      <c r="U42" s="1104" t="n">
        <v>380903.93</v>
      </c>
      <c r="V42" s="1104" t="n">
        <v>6126.72</v>
      </c>
      <c r="W42" s="1104" t="n">
        <v>600607.0699999999</v>
      </c>
      <c r="X42" s="1104" t="n">
        <v>13883.18</v>
      </c>
      <c r="Y42" s="77" t="n">
        <v>511601</v>
      </c>
      <c r="Z42" s="1104" t="n">
        <v>2708.88</v>
      </c>
      <c r="AA42" s="1104" t="n">
        <v>370347.27</v>
      </c>
      <c r="AB42" s="1104" t="n">
        <v>5680.42</v>
      </c>
      <c r="AC42" s="1104" t="n">
        <v>232170.55</v>
      </c>
      <c r="AD42" s="1104" t="n">
        <v>2473.34</v>
      </c>
      <c r="AE42" s="77" t="n">
        <v>180248.2</v>
      </c>
      <c r="AF42" s="1104" t="n">
        <v>5072.17</v>
      </c>
      <c r="AG42" s="1104" t="n">
        <v>215964.44</v>
      </c>
      <c r="AH42" s="1104" t="n">
        <v>11326.26</v>
      </c>
      <c r="AI42" s="77" t="n">
        <v>130049.4</v>
      </c>
      <c r="AJ42" s="77" t="n">
        <v>12884.4</v>
      </c>
      <c r="AK42" s="1104" t="n">
        <v>215804.25</v>
      </c>
      <c r="AL42" s="1104" t="n">
        <v>10878.14</v>
      </c>
      <c r="AM42" s="1104" t="n">
        <v>347157.79</v>
      </c>
      <c r="AN42" s="1104" t="n">
        <v>25005.77</v>
      </c>
      <c r="AO42" s="77" t="n">
        <v>254659.6</v>
      </c>
      <c r="AP42" s="1104" t="n">
        <v>15177.95</v>
      </c>
      <c r="AQ42" s="1104" t="n">
        <v>353946.69</v>
      </c>
      <c r="AR42" s="1104" t="n">
        <v>18152.56</v>
      </c>
      <c r="AS42" s="1104" t="n">
        <v>383232.95</v>
      </c>
      <c r="AT42" s="1104" t="n">
        <v>7018.53</v>
      </c>
      <c r="AU42" s="1104" t="n">
        <v>256448.88</v>
      </c>
      <c r="AV42" s="1104" t="n">
        <v>4320.12</v>
      </c>
      <c r="AW42" s="1104" t="n">
        <v>679464.62</v>
      </c>
      <c r="AX42" s="1104" t="n">
        <v>7535.07</v>
      </c>
      <c r="AY42" s="1104" t="n">
        <v>380581.43</v>
      </c>
      <c r="AZ42" s="1104" t="n">
        <v>305722.73</v>
      </c>
      <c r="BA42" s="1104" t="n">
        <v>65093.68</v>
      </c>
      <c r="BB42" s="77" t="n">
        <v>154103.4</v>
      </c>
      <c r="BC42" s="1104" t="n">
        <v>121541.32</v>
      </c>
      <c r="BD42" s="1104" t="n">
        <v>99023.92</v>
      </c>
      <c r="BE42" s="1104" t="n">
        <v>402516.56</v>
      </c>
      <c r="BF42" s="1104" t="n">
        <v>325279.43</v>
      </c>
      <c r="BG42" s="1104" t="n">
        <v>254892.48</v>
      </c>
      <c r="BH42" s="1104" t="n">
        <v>3441.43</v>
      </c>
      <c r="BI42" s="1104" t="n">
        <v>330008.48</v>
      </c>
      <c r="BJ42" s="1104" t="n">
        <v>100074.16</v>
      </c>
      <c r="BK42" s="77" t="n">
        <v>231406.8</v>
      </c>
      <c r="BL42" s="1104" t="n">
        <v>85655.75</v>
      </c>
      <c r="BM42" s="1104" t="n">
        <v>634226.88</v>
      </c>
      <c r="BN42" s="1104" t="n">
        <v>219405.01</v>
      </c>
      <c r="BO42" s="1104" t="n">
        <v>486644.49</v>
      </c>
      <c r="BP42" s="1104" t="n">
        <v>568.12</v>
      </c>
      <c r="BQ42" s="1104" t="n">
        <v>671075.6800000001</v>
      </c>
      <c r="BR42" s="1104" t="n">
        <v>7.83</v>
      </c>
      <c r="BS42" s="1104" t="n">
        <v>539233.3100000001</v>
      </c>
      <c r="BT42" s="1104" t="n">
        <v>1.58</v>
      </c>
      <c r="BU42" s="1104" t="n">
        <v>345915.16</v>
      </c>
    </row>
    <row r="43">
      <c r="A43" s="72" t="inlineStr">
        <is>
          <t>Graines de tournesol, destinées à l'ensemencement</t>
        </is>
      </c>
      <c r="B43" s="1103" t="n">
        <v>6219.28</v>
      </c>
      <c r="C43" s="1103" t="n">
        <v>2380.55</v>
      </c>
      <c r="D43" s="1103" t="n">
        <v>13925.24</v>
      </c>
      <c r="E43" s="1103" t="n">
        <v>310.17</v>
      </c>
      <c r="F43" s="1103" t="n">
        <v>7922.41</v>
      </c>
      <c r="G43" s="1103" t="n">
        <v>421.22</v>
      </c>
      <c r="H43" s="1103" t="n">
        <v>21046.63</v>
      </c>
      <c r="I43" s="1103" t="n">
        <v>4235.67</v>
      </c>
      <c r="J43" s="1103" t="n">
        <v>23222.19</v>
      </c>
      <c r="K43" s="1103" t="n">
        <v>29342.41</v>
      </c>
      <c r="L43" s="1103" t="n">
        <v>18147.32</v>
      </c>
      <c r="M43" s="1103" t="n">
        <v>32158.73</v>
      </c>
      <c r="N43" s="1103" t="n">
        <v>33646.17</v>
      </c>
      <c r="O43" s="1103" t="n">
        <v>50557.37</v>
      </c>
      <c r="P43" s="1103" t="n">
        <v>23916.41</v>
      </c>
      <c r="Q43" s="1103" t="n">
        <v>70896.46000000001</v>
      </c>
      <c r="R43" s="1103" t="n">
        <v>11817.56</v>
      </c>
      <c r="S43" s="1103" t="n">
        <v>56389.43</v>
      </c>
      <c r="T43" s="1103" t="n">
        <v>4633.41</v>
      </c>
      <c r="U43" s="1103" t="n">
        <v>10267.74</v>
      </c>
      <c r="V43" s="1103" t="n">
        <v>4123.67</v>
      </c>
      <c r="W43" s="1103" t="n">
        <v>2630.94</v>
      </c>
      <c r="X43" s="1103" t="n">
        <v>7037.54</v>
      </c>
      <c r="Y43" s="1103" t="n">
        <v>472.24</v>
      </c>
      <c r="Z43" s="1103" t="n">
        <v>7752.37</v>
      </c>
      <c r="AA43" s="1103" t="n">
        <v>2591.53</v>
      </c>
      <c r="AB43" s="1103" t="n">
        <v>11973.34</v>
      </c>
      <c r="AC43" s="1103" t="n">
        <v>214.51</v>
      </c>
      <c r="AD43" s="1103" t="n">
        <v>14446.19</v>
      </c>
      <c r="AE43" s="1103" t="n">
        <v>42380.67</v>
      </c>
      <c r="AF43" s="1103" t="n">
        <v>5078.71</v>
      </c>
      <c r="AG43" s="1103" t="n">
        <v>40182.67</v>
      </c>
      <c r="AH43" s="1103" t="n">
        <v>20923.16</v>
      </c>
      <c r="AI43" s="1103" t="n">
        <v>66991.63</v>
      </c>
      <c r="AJ43" s="1103" t="n">
        <v>12054.99</v>
      </c>
      <c r="AK43" s="1103" t="n">
        <v>53143.33</v>
      </c>
      <c r="AL43" s="1103" t="n">
        <v>17607.54</v>
      </c>
      <c r="AM43" s="1103" t="n">
        <v>66539.56</v>
      </c>
      <c r="AN43" s="1103" t="n">
        <v>12593.05</v>
      </c>
      <c r="AO43" s="1103" t="n">
        <v>50096.79</v>
      </c>
      <c r="AP43" s="1103" t="n">
        <v>8612.780000000001</v>
      </c>
      <c r="AQ43" s="1103" t="n">
        <v>39892.04</v>
      </c>
      <c r="AR43" s="1103" t="n">
        <v>10444.97</v>
      </c>
      <c r="AS43" s="1103" t="n">
        <v>11489.47</v>
      </c>
      <c r="AT43" s="1103" t="n">
        <v>20439.69</v>
      </c>
      <c r="AU43" s="1103" t="n">
        <v>1223.26</v>
      </c>
      <c r="AV43" s="1103" t="n">
        <v>26638.48</v>
      </c>
      <c r="AW43" s="1103" t="n">
        <v>2838.01</v>
      </c>
      <c r="AX43" s="1103" t="n">
        <v>11079.83</v>
      </c>
      <c r="AY43" s="1103" t="n">
        <v>10023.06</v>
      </c>
      <c r="AZ43" s="1103" t="n">
        <v>2884.88</v>
      </c>
      <c r="BA43" s="1103" t="n">
        <v>10389.65</v>
      </c>
      <c r="BB43" s="1103" t="n">
        <v>2971.06</v>
      </c>
      <c r="BC43" s="1103" t="n">
        <v>1914.51</v>
      </c>
      <c r="BD43" s="1103" t="n">
        <v>9011.860000000001</v>
      </c>
      <c r="BE43" s="1103" t="n">
        <v>25230.37</v>
      </c>
      <c r="BF43" s="78" t="n">
        <v>17322.4</v>
      </c>
      <c r="BG43" s="1103" t="n">
        <v>19691.05</v>
      </c>
      <c r="BH43" s="1103" t="n">
        <v>13986.13</v>
      </c>
      <c r="BI43" s="1103" t="n">
        <v>19594.23</v>
      </c>
      <c r="BJ43" s="1103" t="n">
        <v>18206.79</v>
      </c>
      <c r="BK43" s="1103" t="n">
        <v>28865.95</v>
      </c>
      <c r="BL43" s="1103" t="n">
        <v>12219.86</v>
      </c>
      <c r="BM43" s="1103" t="n">
        <v>54041.51</v>
      </c>
      <c r="BN43" s="1103" t="n">
        <v>5512.48</v>
      </c>
      <c r="BO43" s="1103" t="n">
        <v>21500.62</v>
      </c>
      <c r="BP43" s="1103" t="n">
        <v>9776.76</v>
      </c>
      <c r="BQ43" s="1103" t="n">
        <v>9612.18</v>
      </c>
      <c r="BR43" s="78" t="n">
        <v>11050.9</v>
      </c>
      <c r="BS43" s="78" t="n">
        <v>18391.6</v>
      </c>
      <c r="BT43" s="1103" t="n">
        <v>17929.76</v>
      </c>
      <c r="BU43" s="1103" t="n">
        <v>8753.82</v>
      </c>
    </row>
    <row r="44">
      <c r="A44" s="72" t="inlineStr">
        <is>
          <t>Graines de tournesol, même concassées, décortiquées et graines de tournesol en coques striées gris et blanc (à l'excl. des graines destinées à l'ensemencement)</t>
        </is>
      </c>
      <c r="B44" s="77" t="n">
        <v>6161</v>
      </c>
      <c r="C44" s="1104" t="n">
        <v>29391.64</v>
      </c>
      <c r="D44" s="77" t="n">
        <v>5339.2</v>
      </c>
      <c r="E44" s="1104" t="n">
        <v>20418.48</v>
      </c>
      <c r="F44" s="1104" t="n">
        <v>134618.86</v>
      </c>
      <c r="G44" s="1104" t="n">
        <v>49632.59</v>
      </c>
      <c r="H44" s="1104" t="n">
        <v>733137.72</v>
      </c>
      <c r="I44" s="1104" t="n">
        <v>128502.44</v>
      </c>
      <c r="J44" s="1104" t="n">
        <v>326384.63</v>
      </c>
      <c r="K44" s="1104" t="n">
        <v>123755.04</v>
      </c>
      <c r="L44" s="1104" t="n">
        <v>15380.85</v>
      </c>
      <c r="M44" s="1104" t="n">
        <v>75852.77</v>
      </c>
      <c r="N44" s="1104" t="n">
        <v>26832.02</v>
      </c>
      <c r="O44" s="1104" t="n">
        <v>46628.72</v>
      </c>
      <c r="P44" s="1104" t="n">
        <v>10079.31</v>
      </c>
      <c r="Q44" s="1104" t="n">
        <v>44062.05</v>
      </c>
      <c r="R44" s="1104" t="n">
        <v>9920.99</v>
      </c>
      <c r="S44" s="1104" t="n">
        <v>14278.99</v>
      </c>
      <c r="T44" s="1104" t="n">
        <v>6476.27</v>
      </c>
      <c r="U44" s="1104" t="n">
        <v>46971.49</v>
      </c>
      <c r="V44" s="1104" t="n">
        <v>16968.29</v>
      </c>
      <c r="W44" s="1104" t="n">
        <v>32254.31</v>
      </c>
      <c r="X44" s="1104" t="n">
        <v>89471.37</v>
      </c>
      <c r="Y44" s="1104" t="n">
        <v>22714.27</v>
      </c>
      <c r="Z44" s="1104" t="n">
        <v>26580.75</v>
      </c>
      <c r="AA44" s="1104" t="n">
        <v>6219.93</v>
      </c>
      <c r="AB44" s="1104" t="n">
        <v>14017.54</v>
      </c>
      <c r="AC44" s="1104" t="n">
        <v>22744.73</v>
      </c>
      <c r="AD44" s="1104" t="n">
        <v>25447.76</v>
      </c>
      <c r="AE44" s="77" t="n">
        <v>89384.39999999999</v>
      </c>
      <c r="AF44" s="1104" t="n">
        <v>42160.72</v>
      </c>
      <c r="AG44" s="1104" t="n">
        <v>132145.96</v>
      </c>
      <c r="AH44" s="77" t="n">
        <v>30775.8</v>
      </c>
      <c r="AI44" s="1104" t="n">
        <v>75663.86</v>
      </c>
      <c r="AJ44" s="1104" t="n">
        <v>35524.33</v>
      </c>
      <c r="AK44" s="77" t="n">
        <v>47669.4</v>
      </c>
      <c r="AL44" s="1104" t="n">
        <v>77098.58</v>
      </c>
      <c r="AM44" s="1104" t="n">
        <v>61326.77</v>
      </c>
      <c r="AN44" s="1104" t="n">
        <v>28644.51</v>
      </c>
      <c r="AO44" s="77" t="n">
        <v>50006.6</v>
      </c>
      <c r="AP44" s="1104" t="n">
        <v>29510.54</v>
      </c>
      <c r="AQ44" s="1104" t="n">
        <v>71579.82000000001</v>
      </c>
      <c r="AR44" s="1104" t="n">
        <v>28454.73</v>
      </c>
      <c r="AS44" s="1104" t="n">
        <v>74159.48</v>
      </c>
      <c r="AT44" s="1104" t="n">
        <v>24641.26</v>
      </c>
      <c r="AU44" s="77" t="n">
        <v>44059.4</v>
      </c>
      <c r="AV44" s="1104" t="n">
        <v>25312.27</v>
      </c>
      <c r="AW44" s="1104" t="n">
        <v>47885.76</v>
      </c>
      <c r="AX44" s="1104" t="n">
        <v>397734.54</v>
      </c>
      <c r="AY44" s="1104" t="n">
        <v>10417.13</v>
      </c>
      <c r="AZ44" s="1104" t="n">
        <v>21984.46</v>
      </c>
      <c r="BA44" s="77" t="n">
        <v>39164.7</v>
      </c>
      <c r="BB44" s="1104" t="n">
        <v>14813.09</v>
      </c>
      <c r="BC44" s="1104" t="n">
        <v>58828.59</v>
      </c>
      <c r="BD44" s="1104" t="n">
        <v>206399.19</v>
      </c>
      <c r="BE44" s="1104" t="n">
        <v>149717.32</v>
      </c>
      <c r="BF44" s="1104" t="n">
        <v>37123.96</v>
      </c>
      <c r="BG44" s="1104" t="n">
        <v>137070.92</v>
      </c>
      <c r="BH44" s="1104" t="n">
        <v>8195.879999999999</v>
      </c>
      <c r="BI44" s="1104" t="n">
        <v>78279.14999999999</v>
      </c>
      <c r="BJ44" s="1104" t="n">
        <v>18677.98</v>
      </c>
      <c r="BK44" s="1104" t="n">
        <v>112090.46</v>
      </c>
      <c r="BL44" s="1104" t="n">
        <v>11251.16</v>
      </c>
      <c r="BM44" s="1104" t="n">
        <v>150632.69</v>
      </c>
      <c r="BN44" s="1104" t="n">
        <v>12828.82</v>
      </c>
      <c r="BO44" s="1104" t="n">
        <v>113303.58</v>
      </c>
      <c r="BP44" s="1104" t="n">
        <v>14103.68</v>
      </c>
      <c r="BQ44" s="1104" t="n">
        <v>81865.35000000001</v>
      </c>
      <c r="BR44" s="1104" t="n">
        <v>10591.33</v>
      </c>
      <c r="BS44" s="77" t="n">
        <v>50590.5</v>
      </c>
      <c r="BT44" s="1104" t="n">
        <v>16991.12</v>
      </c>
      <c r="BU44" s="1104" t="n">
        <v>62002.11</v>
      </c>
    </row>
    <row r="45">
      <c r="A45" s="72" t="inlineStr">
        <is>
          <t>Graines de tournesol, même concassées (à l'excl. des graines destinées à l'ensemencement, des graines décortiquées et des graines en coques striées gris et blanc)</t>
        </is>
      </c>
      <c r="B45" s="1103" t="n">
        <v>6251.59</v>
      </c>
      <c r="C45" s="1103" t="n">
        <v>91571.67999999999</v>
      </c>
      <c r="D45" s="1103" t="n">
        <v>10589.05</v>
      </c>
      <c r="E45" s="1103" t="n">
        <v>67516.27</v>
      </c>
      <c r="F45" s="78" t="n">
        <v>22882.7</v>
      </c>
      <c r="G45" s="1103" t="n">
        <v>161785.39</v>
      </c>
      <c r="H45" s="1103" t="n">
        <v>11519.28</v>
      </c>
      <c r="I45" s="78" t="n">
        <v>203197.6</v>
      </c>
      <c r="J45" s="1103" t="n">
        <v>208894.82</v>
      </c>
      <c r="K45" s="1103" t="n">
        <v>355651.76</v>
      </c>
      <c r="L45" s="1103" t="n">
        <v>7275.58</v>
      </c>
      <c r="M45" s="1103" t="n">
        <v>201576.16</v>
      </c>
      <c r="N45" s="1103" t="n">
        <v>9576.98</v>
      </c>
      <c r="O45" s="78" t="n">
        <v>210325.3</v>
      </c>
      <c r="P45" s="1103" t="n">
        <v>8218.93</v>
      </c>
      <c r="Q45" s="1103" t="n">
        <v>212886.39</v>
      </c>
      <c r="R45" s="1103" t="n">
        <v>10067.44</v>
      </c>
      <c r="S45" s="1103" t="n">
        <v>160702.84</v>
      </c>
      <c r="T45" s="1103" t="n">
        <v>12186.01</v>
      </c>
      <c r="U45" s="1103" t="n">
        <v>200283.44</v>
      </c>
      <c r="V45" s="1103" t="n">
        <v>90311.62</v>
      </c>
      <c r="W45" s="1103" t="n">
        <v>223933.76</v>
      </c>
      <c r="X45" s="1103" t="n">
        <v>404784.85</v>
      </c>
      <c r="Y45" s="1103" t="n">
        <v>298732.99</v>
      </c>
      <c r="Z45" s="1103" t="n">
        <v>7598.54</v>
      </c>
      <c r="AA45" s="1103" t="n">
        <v>137841.48</v>
      </c>
      <c r="AB45" s="1103" t="n">
        <v>9565.530000000001</v>
      </c>
      <c r="AC45" s="1103" t="n">
        <v>160945.31</v>
      </c>
      <c r="AD45" s="1103" t="n">
        <v>10259.16</v>
      </c>
      <c r="AE45" s="1103" t="n">
        <v>230319.41</v>
      </c>
      <c r="AF45" s="1103" t="n">
        <v>419615.71</v>
      </c>
      <c r="AG45" s="1103" t="n">
        <v>413110.65</v>
      </c>
      <c r="AH45" s="1103" t="n">
        <v>212583.62</v>
      </c>
      <c r="AI45" s="1103" t="n">
        <v>254785.27</v>
      </c>
      <c r="AJ45" s="1103" t="n">
        <v>264754.25</v>
      </c>
      <c r="AK45" s="78" t="n">
        <v>274250.7</v>
      </c>
      <c r="AL45" s="1103" t="n">
        <v>502028.79</v>
      </c>
      <c r="AM45" s="78" t="n">
        <v>352959.6</v>
      </c>
      <c r="AN45" s="78" t="n">
        <v>277776.3</v>
      </c>
      <c r="AO45" s="78" t="n">
        <v>308326.6</v>
      </c>
      <c r="AP45" s="1103" t="n">
        <v>285929.56</v>
      </c>
      <c r="AQ45" s="1103" t="n">
        <v>410726.24</v>
      </c>
      <c r="AR45" s="1103" t="n">
        <v>272919.45</v>
      </c>
      <c r="AS45" s="1103" t="n">
        <v>292975.68</v>
      </c>
      <c r="AT45" s="1103" t="n">
        <v>218037.26</v>
      </c>
      <c r="AU45" s="1103" t="n">
        <v>372300.59</v>
      </c>
      <c r="AV45" s="1103" t="n">
        <v>10608.45</v>
      </c>
      <c r="AW45" s="1103" t="n">
        <v>452076.82</v>
      </c>
      <c r="AX45" s="1103" t="n">
        <v>8467.459999999999</v>
      </c>
      <c r="AY45" s="1103" t="n">
        <v>239449.23</v>
      </c>
      <c r="AZ45" s="1103" t="n">
        <v>199361.81</v>
      </c>
      <c r="BA45" s="1103" t="n">
        <v>154044.29</v>
      </c>
      <c r="BB45" s="1103" t="n">
        <v>12829.22</v>
      </c>
      <c r="BC45" s="1103" t="n">
        <v>126807.99</v>
      </c>
      <c r="BD45" s="1103" t="n">
        <v>223677.97</v>
      </c>
      <c r="BE45" s="1103" t="n">
        <v>328809.65</v>
      </c>
      <c r="BF45" s="1103" t="n">
        <v>355375.75</v>
      </c>
      <c r="BG45" s="1103" t="n">
        <v>465941.91</v>
      </c>
      <c r="BH45" s="78" t="n">
        <v>7239.1</v>
      </c>
      <c r="BI45" s="1103" t="n">
        <v>279897.32</v>
      </c>
      <c r="BJ45" s="1103" t="n">
        <v>11749.65</v>
      </c>
      <c r="BK45" s="1103" t="n">
        <v>311115.84</v>
      </c>
      <c r="BL45" s="1103" t="n">
        <v>10579.54</v>
      </c>
      <c r="BM45" s="1103" t="n">
        <v>523918.67</v>
      </c>
      <c r="BN45" s="1103" t="n">
        <v>9745.639999999999</v>
      </c>
      <c r="BO45" s="1103" t="n">
        <v>352541.32</v>
      </c>
      <c r="BP45" s="1103" t="n">
        <v>209957.96</v>
      </c>
      <c r="BQ45" s="78" t="n">
        <v>334759.5</v>
      </c>
      <c r="BR45" s="1103" t="n">
        <v>78448.62</v>
      </c>
      <c r="BS45" s="1103" t="n">
        <v>653055.4399999999</v>
      </c>
      <c r="BT45" s="1103" t="n">
        <v>8803.43</v>
      </c>
      <c r="BU45" s="1103" t="n">
        <v>649160.03</v>
      </c>
    </row>
    <row r="46">
      <c r="A46" s="72" t="inlineStr">
        <is>
          <t>Farine de fèves de soja</t>
        </is>
      </c>
      <c r="B46" s="1104" t="n">
        <v>8562.26</v>
      </c>
      <c r="C46" s="1104" t="n">
        <v>2524.43</v>
      </c>
      <c r="D46" s="77" t="n">
        <v>6272.3</v>
      </c>
      <c r="E46" s="1104" t="n">
        <v>36.14</v>
      </c>
      <c r="F46" s="1104" t="n">
        <v>9648.98</v>
      </c>
      <c r="G46" s="1104" t="n">
        <v>611.04</v>
      </c>
      <c r="H46" s="77" t="n">
        <v>11950.7</v>
      </c>
      <c r="I46" s="1104" t="n">
        <v>2363.39</v>
      </c>
      <c r="J46" s="1104" t="n">
        <v>10420.18</v>
      </c>
      <c r="K46" s="1104" t="n">
        <v>286.39</v>
      </c>
      <c r="L46" s="1104" t="n">
        <v>12486.34</v>
      </c>
      <c r="M46" s="1104" t="n">
        <v>139.38</v>
      </c>
      <c r="N46" s="1104" t="n">
        <v>12300.04</v>
      </c>
      <c r="O46" s="1104" t="n">
        <v>99.54000000000001</v>
      </c>
      <c r="P46" s="1104" t="n">
        <v>14880.55</v>
      </c>
      <c r="Q46" s="77" t="n">
        <v>470.6</v>
      </c>
      <c r="R46" s="1104" t="n">
        <v>8924.42</v>
      </c>
      <c r="S46" s="1104" t="n">
        <v>158.98</v>
      </c>
      <c r="T46" s="77" t="n">
        <v>9466.6</v>
      </c>
      <c r="U46" s="1104" t="n">
        <v>442.38</v>
      </c>
      <c r="V46" s="1104" t="n">
        <v>8770.15</v>
      </c>
      <c r="W46" s="1104" t="n">
        <v>690.55</v>
      </c>
      <c r="X46" s="1104" t="n">
        <v>10040.67</v>
      </c>
      <c r="Y46" s="1104" t="n">
        <v>3210.31</v>
      </c>
      <c r="Z46" s="1104" t="n">
        <v>4198.87</v>
      </c>
      <c r="AA46" s="1104" t="n">
        <v>111.23</v>
      </c>
      <c r="AB46" s="1104" t="n">
        <v>8353.98</v>
      </c>
      <c r="AC46" s="1104" t="n">
        <v>58.07</v>
      </c>
      <c r="AD46" s="1104" t="n">
        <v>5770.62</v>
      </c>
      <c r="AE46" s="77" t="n">
        <v>145.8</v>
      </c>
      <c r="AF46" s="1104" t="n">
        <v>5625.93</v>
      </c>
      <c r="AG46" s="1104" t="n">
        <v>862.89</v>
      </c>
      <c r="AH46" s="1104" t="n">
        <v>4245.68</v>
      </c>
      <c r="AI46" s="1104" t="n">
        <v>2117.16</v>
      </c>
      <c r="AJ46" s="1104" t="n">
        <v>6012.67</v>
      </c>
      <c r="AK46" s="1104" t="n">
        <v>79.89</v>
      </c>
      <c r="AL46" s="1104" t="n">
        <v>10934.61</v>
      </c>
      <c r="AM46" s="77" t="n">
        <v>152</v>
      </c>
      <c r="AN46" s="1104" t="n">
        <v>10008.38</v>
      </c>
      <c r="AO46" s="1104" t="n">
        <v>140.13</v>
      </c>
      <c r="AP46" s="1104" t="n">
        <v>4438.44</v>
      </c>
      <c r="AQ46" s="1104" t="n">
        <v>35.56</v>
      </c>
      <c r="AR46" s="1104" t="n">
        <v>3819.68</v>
      </c>
      <c r="AS46" s="77" t="n">
        <v>2133.8</v>
      </c>
      <c r="AT46" s="1104" t="n">
        <v>3958.32</v>
      </c>
      <c r="AU46" s="1104" t="n">
        <v>7.56</v>
      </c>
      <c r="AV46" s="77" t="n">
        <v>5540.8</v>
      </c>
      <c r="AW46" s="1104" t="n">
        <v>1934.15</v>
      </c>
      <c r="AX46" s="1104" t="n">
        <v>2891.32</v>
      </c>
      <c r="AY46" s="1104" t="n">
        <v>45.02</v>
      </c>
      <c r="AZ46" s="1104" t="n">
        <v>1927.61</v>
      </c>
      <c r="BA46" s="1104" t="n">
        <v>27.04</v>
      </c>
      <c r="BB46" s="77" t="n">
        <v>3069.6</v>
      </c>
      <c r="BC46" s="1104" t="n">
        <v>820.23</v>
      </c>
      <c r="BD46" s="1104" t="n">
        <v>1905.91</v>
      </c>
      <c r="BE46" s="1104" t="n">
        <v>1854.45</v>
      </c>
      <c r="BF46" s="1104" t="n">
        <v>3927.71</v>
      </c>
      <c r="BG46" s="1104" t="n">
        <v>5505.09</v>
      </c>
      <c r="BH46" s="1104" t="n">
        <v>32448.09</v>
      </c>
      <c r="BI46" s="1104" t="n">
        <v>5708.63</v>
      </c>
      <c r="BJ46" s="77" t="n">
        <v>2897.6</v>
      </c>
      <c r="BK46" s="1104" t="n">
        <v>5793.73</v>
      </c>
      <c r="BL46" s="77" t="n">
        <v>2589.5</v>
      </c>
      <c r="BM46" s="1104" t="n">
        <v>5826.97</v>
      </c>
      <c r="BN46" s="77" t="n">
        <v>3146</v>
      </c>
      <c r="BO46" s="1104" t="n">
        <v>372.32</v>
      </c>
      <c r="BP46" s="1104" t="n">
        <v>2733.19</v>
      </c>
      <c r="BQ46" s="1104" t="n">
        <v>12.88</v>
      </c>
      <c r="BR46" s="1104" t="n">
        <v>3350.76</v>
      </c>
      <c r="BS46" s="1104" t="n">
        <v>65.45</v>
      </c>
      <c r="BT46" s="1104" t="n">
        <v>2669.75</v>
      </c>
      <c r="BU46" s="1104" t="n">
        <v>22.28</v>
      </c>
    </row>
    <row r="47">
      <c r="A47" s="72" t="inlineStr">
        <is>
          <t>Farines de graines ou de fruits oléagineux (à l'excl. des farines de moutarde et de fèves de soja)</t>
        </is>
      </c>
      <c r="B47" s="1103" t="n">
        <v>9964.65</v>
      </c>
      <c r="C47" s="1103" t="n">
        <v>396.08</v>
      </c>
      <c r="D47" s="1103" t="n">
        <v>5218.54</v>
      </c>
      <c r="E47" s="1103" t="n">
        <v>709.12</v>
      </c>
      <c r="F47" s="1103" t="n">
        <v>19791.85</v>
      </c>
      <c r="G47" s="1103" t="n">
        <v>898.38</v>
      </c>
      <c r="H47" s="78" t="n">
        <v>2533.3</v>
      </c>
      <c r="I47" s="1103" t="n">
        <v>356.68</v>
      </c>
      <c r="J47" s="1103" t="n">
        <v>37680.12</v>
      </c>
      <c r="K47" s="1103" t="n">
        <v>339.33</v>
      </c>
      <c r="L47" s="1103" t="n">
        <v>20117.02</v>
      </c>
      <c r="M47" s="78" t="n">
        <v>262.7</v>
      </c>
      <c r="N47" s="1103" t="n">
        <v>42559.11</v>
      </c>
      <c r="O47" s="1103" t="n">
        <v>1134.66</v>
      </c>
      <c r="P47" s="1103" t="n">
        <v>26036.68</v>
      </c>
      <c r="Q47" s="1103" t="n">
        <v>725.79</v>
      </c>
      <c r="R47" s="1103" t="n">
        <v>19160.06</v>
      </c>
      <c r="S47" s="1103" t="n">
        <v>754.12</v>
      </c>
      <c r="T47" s="1103" t="n">
        <v>21815.44</v>
      </c>
      <c r="U47" s="78" t="n">
        <v>383.8</v>
      </c>
      <c r="V47" s="1103" t="n">
        <v>19299.62</v>
      </c>
      <c r="W47" s="1103" t="n">
        <v>653.98</v>
      </c>
      <c r="X47" s="1103" t="n">
        <v>10748.48</v>
      </c>
      <c r="Y47" s="1103" t="n">
        <v>652.1799999999999</v>
      </c>
      <c r="Z47" s="1103" t="n">
        <v>2949.46</v>
      </c>
      <c r="AA47" s="1103" t="n">
        <v>137.35</v>
      </c>
      <c r="AB47" s="1103" t="n">
        <v>19076.55</v>
      </c>
      <c r="AC47" s="1103" t="n">
        <v>183.64</v>
      </c>
      <c r="AD47" s="1103" t="n">
        <v>24530.89</v>
      </c>
      <c r="AE47" s="1103" t="n">
        <v>604.79</v>
      </c>
      <c r="AF47" s="1103" t="n">
        <v>4619.12</v>
      </c>
      <c r="AG47" s="1103" t="n">
        <v>131.87</v>
      </c>
      <c r="AH47" s="1103" t="n">
        <v>3986.96</v>
      </c>
      <c r="AI47" s="1103" t="n">
        <v>259.76</v>
      </c>
      <c r="AJ47" s="1103" t="n">
        <v>7476.01</v>
      </c>
      <c r="AK47" s="1103" t="n">
        <v>568.12</v>
      </c>
      <c r="AL47" s="1103" t="n">
        <v>39356.01</v>
      </c>
      <c r="AM47" s="1103" t="n">
        <v>278.87</v>
      </c>
      <c r="AN47" s="1103" t="n">
        <v>3606.19</v>
      </c>
      <c r="AO47" s="1103" t="n">
        <v>119.07</v>
      </c>
      <c r="AP47" s="1103" t="n">
        <v>4234.41</v>
      </c>
      <c r="AQ47" s="1103" t="n">
        <v>523.08</v>
      </c>
      <c r="AR47" s="1103" t="n">
        <v>4911.38</v>
      </c>
      <c r="AS47" s="1103" t="n">
        <v>1292.34</v>
      </c>
      <c r="AT47" s="1103" t="n">
        <v>2060.21</v>
      </c>
      <c r="AU47" s="1103" t="n">
        <v>492.37</v>
      </c>
      <c r="AV47" s="1103" t="n">
        <v>1433.97</v>
      </c>
      <c r="AW47" s="1103" t="n">
        <v>98.31999999999999</v>
      </c>
      <c r="AX47" s="1103" t="n">
        <v>3632.63</v>
      </c>
      <c r="AY47" s="1103" t="n">
        <v>1540.62</v>
      </c>
      <c r="AZ47" s="1103" t="n">
        <v>5833.29</v>
      </c>
      <c r="BA47" s="1103" t="n">
        <v>1241.58</v>
      </c>
      <c r="BB47" s="1103" t="n">
        <v>4153.85</v>
      </c>
      <c r="BC47" s="1103" t="n">
        <v>565.39</v>
      </c>
      <c r="BD47" s="1103" t="n">
        <v>3880.42</v>
      </c>
      <c r="BE47" s="78" t="n">
        <v>761.5</v>
      </c>
      <c r="BF47" s="1103" t="n">
        <v>3443.33</v>
      </c>
      <c r="BG47" s="1103" t="n">
        <v>345.83</v>
      </c>
      <c r="BH47" s="1103" t="n">
        <v>3631.16</v>
      </c>
      <c r="BI47" s="1103" t="n">
        <v>28.25</v>
      </c>
      <c r="BJ47" s="78" t="n">
        <v>4180.7</v>
      </c>
      <c r="BK47" s="1103" t="n">
        <v>154.95</v>
      </c>
      <c r="BL47" s="1103" t="n">
        <v>4091.01</v>
      </c>
      <c r="BM47" s="78" t="n">
        <v>125</v>
      </c>
      <c r="BN47" s="1103" t="n">
        <v>4603.53</v>
      </c>
      <c r="BO47" s="78" t="n">
        <v>32.7</v>
      </c>
      <c r="BP47" s="1103" t="n">
        <v>2909.73</v>
      </c>
      <c r="BQ47" s="1103" t="n">
        <v>173.52</v>
      </c>
      <c r="BR47" s="1103" t="n">
        <v>1870.61</v>
      </c>
      <c r="BS47" s="1103" t="n">
        <v>270.81</v>
      </c>
      <c r="BT47" s="1103" t="n">
        <v>1599.03</v>
      </c>
      <c r="BU47" s="1103" t="n">
        <v>141.32</v>
      </c>
    </row>
    <row r="48">
      <c r="A48" s="72" t="inlineStr">
        <is>
          <t>Huile de soja, brute, même dégommée, destinée à des usages techniques ou industriels (autres que la fabrication de produits pour l'alimentation humaine)</t>
        </is>
      </c>
      <c r="B48" s="77" t="n">
        <v>36085.2</v>
      </c>
      <c r="C48" s="77" t="n">
        <v>437.6</v>
      </c>
      <c r="D48" s="1104" t="n">
        <v>69849.33</v>
      </c>
      <c r="E48" s="1104" t="n">
        <v>70.31</v>
      </c>
      <c r="F48" s="77" t="n">
        <v>37771.2</v>
      </c>
      <c r="G48" s="1104" t="n">
        <v>363.84</v>
      </c>
      <c r="H48" s="1104" t="n">
        <v>68666.78</v>
      </c>
      <c r="I48" s="1104" t="n">
        <v>510.16</v>
      </c>
      <c r="J48" s="77" t="n">
        <v>6385.8</v>
      </c>
      <c r="K48" s="1104" t="n">
        <v>467.89</v>
      </c>
      <c r="L48" s="1104" t="n">
        <v>87360.86</v>
      </c>
      <c r="M48" s="1104" t="n">
        <v>212.33</v>
      </c>
      <c r="N48" s="1104" t="n">
        <v>3137.96</v>
      </c>
      <c r="O48" s="1104" t="n">
        <v>388.48</v>
      </c>
      <c r="P48" s="1104" t="n">
        <v>36546.31</v>
      </c>
      <c r="Q48" s="1104" t="n">
        <v>170.24</v>
      </c>
      <c r="R48" s="1104" t="n">
        <v>6634.02</v>
      </c>
      <c r="S48" s="1104" t="n">
        <v>30161.56</v>
      </c>
      <c r="T48" s="1104" t="n">
        <v>37946.79</v>
      </c>
      <c r="U48" s="1104" t="n">
        <v>290.16</v>
      </c>
      <c r="V48" s="1104" t="n">
        <v>123513.15</v>
      </c>
      <c r="W48" s="1104" t="n">
        <v>577.37</v>
      </c>
      <c r="X48" s="1104" t="n">
        <v>54758.15</v>
      </c>
      <c r="Y48" s="1104" t="n">
        <v>174.92</v>
      </c>
      <c r="Z48" s="1104" t="n">
        <v>61964.66</v>
      </c>
      <c r="AA48" s="77" t="n">
        <v>5.9</v>
      </c>
      <c r="AB48" s="1104" t="n">
        <v>50440.62</v>
      </c>
      <c r="AC48" s="1104" t="n">
        <v>0.79</v>
      </c>
      <c r="AD48" s="1104" t="n">
        <v>63180.45</v>
      </c>
      <c r="AE48" s="1104" t="n">
        <v>1.16</v>
      </c>
      <c r="AF48" s="1104" t="n">
        <v>4668.35</v>
      </c>
      <c r="AG48" s="74" t="inlineStr">
        <is>
          <t>:</t>
        </is>
      </c>
      <c r="AH48" s="77" t="n">
        <v>3843.6</v>
      </c>
      <c r="AI48" s="74" t="inlineStr">
        <is>
          <t>:</t>
        </is>
      </c>
      <c r="AJ48" s="77" t="n">
        <v>61160.3</v>
      </c>
      <c r="AK48" s="1104" t="n">
        <v>5.76</v>
      </c>
      <c r="AL48" s="1104" t="n">
        <v>114419.14</v>
      </c>
      <c r="AM48" s="1104" t="n">
        <v>239.49</v>
      </c>
      <c r="AN48" s="1104" t="n">
        <v>783.98</v>
      </c>
      <c r="AO48" s="77" t="n">
        <v>226.3</v>
      </c>
      <c r="AP48" s="1104" t="n">
        <v>32628.05</v>
      </c>
      <c r="AQ48" s="1104" t="n">
        <v>0.76</v>
      </c>
      <c r="AR48" s="1104" t="n">
        <v>2578.76</v>
      </c>
      <c r="AS48" s="1104" t="n">
        <v>965.78</v>
      </c>
      <c r="AT48" s="1104" t="n">
        <v>2615.96</v>
      </c>
      <c r="AU48" s="1104" t="n">
        <v>5.91</v>
      </c>
      <c r="AV48" s="1104" t="n">
        <v>1381.17</v>
      </c>
      <c r="AW48" s="1104" t="n">
        <v>261.74</v>
      </c>
      <c r="AX48" s="77" t="n">
        <v>1312.4</v>
      </c>
      <c r="AY48" s="77" t="n">
        <v>3.2</v>
      </c>
      <c r="AZ48" s="1104" t="n">
        <v>3835.24</v>
      </c>
      <c r="BA48" s="1104" t="n">
        <v>0.26</v>
      </c>
      <c r="BB48" s="1104" t="n">
        <v>2499.83</v>
      </c>
      <c r="BC48" s="1104" t="n">
        <v>1.16</v>
      </c>
      <c r="BD48" s="77" t="n">
        <v>4203.9</v>
      </c>
      <c r="BE48" s="74" t="inlineStr">
        <is>
          <t>:</t>
        </is>
      </c>
      <c r="BF48" s="1104" t="n">
        <v>2523.64</v>
      </c>
      <c r="BG48" s="1104" t="n">
        <v>252.22</v>
      </c>
      <c r="BH48" s="1104" t="n">
        <v>4184.22</v>
      </c>
      <c r="BI48" s="74" t="inlineStr">
        <is>
          <t>:</t>
        </is>
      </c>
      <c r="BJ48" s="1104" t="n">
        <v>2889.35</v>
      </c>
      <c r="BK48" s="74" t="inlineStr">
        <is>
          <t>:</t>
        </is>
      </c>
      <c r="BL48" s="1104" t="n">
        <v>2913.55</v>
      </c>
      <c r="BM48" s="1104" t="n">
        <v>23.34</v>
      </c>
      <c r="BN48" s="1104" t="n">
        <v>1961.86</v>
      </c>
      <c r="BO48" s="74" t="inlineStr">
        <is>
          <t>:</t>
        </is>
      </c>
      <c r="BP48" s="1104" t="n">
        <v>740.15</v>
      </c>
      <c r="BQ48" s="1104" t="n">
        <v>255.54</v>
      </c>
      <c r="BR48" s="1104" t="n">
        <v>2730.89</v>
      </c>
      <c r="BS48" s="74" t="inlineStr">
        <is>
          <t>:</t>
        </is>
      </c>
      <c r="BT48" s="1104" t="n">
        <v>1181.82</v>
      </c>
      <c r="BU48" s="74" t="inlineStr">
        <is>
          <t>:</t>
        </is>
      </c>
    </row>
    <row r="49">
      <c r="A49" s="72" t="inlineStr">
        <is>
          <t>Huile de soja, brute, même dégommée (à l'excl. de l'huile de soja destinée à des usages techniques ou industriels)</t>
        </is>
      </c>
      <c r="B49" s="1103" t="n">
        <v>9759.59</v>
      </c>
      <c r="C49" s="1103" t="n">
        <v>127037.55</v>
      </c>
      <c r="D49" s="1103" t="n">
        <v>13662.78</v>
      </c>
      <c r="E49" s="1103" t="n">
        <v>25271.89</v>
      </c>
      <c r="F49" s="1103" t="n">
        <v>19291.35</v>
      </c>
      <c r="G49" s="1103" t="n">
        <v>95121.64</v>
      </c>
      <c r="H49" s="1103" t="n">
        <v>21937.67</v>
      </c>
      <c r="I49" s="1103" t="n">
        <v>72776.59</v>
      </c>
      <c r="J49" s="1103" t="n">
        <v>12466.17</v>
      </c>
      <c r="K49" s="1103" t="n">
        <v>6561.83</v>
      </c>
      <c r="L49" s="78" t="n">
        <v>29817.8</v>
      </c>
      <c r="M49" s="78" t="n">
        <v>12822.6</v>
      </c>
      <c r="N49" s="78" t="n">
        <v>7388.8</v>
      </c>
      <c r="O49" s="1103" t="n">
        <v>510.77</v>
      </c>
      <c r="P49" s="1103" t="n">
        <v>10317.94</v>
      </c>
      <c r="Q49" s="1103" t="n">
        <v>40989.59</v>
      </c>
      <c r="R49" s="1103" t="n">
        <v>9767.73</v>
      </c>
      <c r="S49" s="1103" t="n">
        <v>26581.32</v>
      </c>
      <c r="T49" s="1103" t="n">
        <v>27972.18</v>
      </c>
      <c r="U49" s="1103" t="n">
        <v>90994.39</v>
      </c>
      <c r="V49" s="1103" t="n">
        <v>10824.84</v>
      </c>
      <c r="W49" s="1103" t="n">
        <v>581134.33</v>
      </c>
      <c r="X49" s="1103" t="n">
        <v>10358.45</v>
      </c>
      <c r="Y49" s="1103" t="n">
        <v>181075.19</v>
      </c>
      <c r="Z49" s="1103" t="n">
        <v>53646.13</v>
      </c>
      <c r="AA49" s="78" t="n">
        <v>49083.2</v>
      </c>
      <c r="AB49" s="1103" t="n">
        <v>6144.32</v>
      </c>
      <c r="AC49" s="1103" t="n">
        <v>41040.81</v>
      </c>
      <c r="AD49" s="78" t="n">
        <v>10000.2</v>
      </c>
      <c r="AE49" s="1103" t="n">
        <v>22743.63</v>
      </c>
      <c r="AF49" s="1103" t="n">
        <v>16260.14</v>
      </c>
      <c r="AG49" s="1103" t="n">
        <v>49239.59</v>
      </c>
      <c r="AH49" s="1103" t="n">
        <v>6015.56</v>
      </c>
      <c r="AI49" s="1103" t="n">
        <v>2232.57</v>
      </c>
      <c r="AJ49" s="1103" t="n">
        <v>4646.55</v>
      </c>
      <c r="AK49" s="78" t="n">
        <v>1289.8</v>
      </c>
      <c r="AL49" s="1103" t="n">
        <v>9568.82</v>
      </c>
      <c r="AM49" s="78" t="n">
        <v>557</v>
      </c>
      <c r="AN49" s="1103" t="n">
        <v>15775.98</v>
      </c>
      <c r="AO49" s="78" t="n">
        <v>23782</v>
      </c>
      <c r="AP49" s="1103" t="n">
        <v>6620.61</v>
      </c>
      <c r="AQ49" s="1103" t="n">
        <v>61518.55</v>
      </c>
      <c r="AR49" s="78" t="n">
        <v>17616.4</v>
      </c>
      <c r="AS49" s="1103" t="n">
        <v>1414.82</v>
      </c>
      <c r="AT49" s="1103" t="n">
        <v>6222.48</v>
      </c>
      <c r="AU49" s="1103" t="n">
        <v>23854.67</v>
      </c>
      <c r="AV49" s="1103" t="n">
        <v>15114.33</v>
      </c>
      <c r="AW49" s="78" t="n">
        <v>16.8</v>
      </c>
      <c r="AX49" s="78" t="n">
        <v>2840.3</v>
      </c>
      <c r="AY49" s="1103" t="n">
        <v>61385.32</v>
      </c>
      <c r="AZ49" s="1103" t="n">
        <v>119633.33</v>
      </c>
      <c r="BA49" s="1103" t="n">
        <v>37958.08</v>
      </c>
      <c r="BB49" s="78" t="n">
        <v>3339</v>
      </c>
      <c r="BC49" s="78" t="n">
        <v>31184.6</v>
      </c>
      <c r="BD49" s="78" t="n">
        <v>27315.9</v>
      </c>
      <c r="BE49" s="1103" t="n">
        <v>1355.68</v>
      </c>
      <c r="BF49" s="1103" t="n">
        <v>145226.26</v>
      </c>
      <c r="BG49" s="1103" t="n">
        <v>25834.37</v>
      </c>
      <c r="BH49" s="78" t="n">
        <v>96610.5</v>
      </c>
      <c r="BI49" s="78" t="n">
        <v>7956</v>
      </c>
      <c r="BJ49" s="1103" t="n">
        <v>95068.96000000001</v>
      </c>
      <c r="BK49" s="78" t="n">
        <v>53154</v>
      </c>
      <c r="BL49" s="1103" t="n">
        <v>4336.41</v>
      </c>
      <c r="BM49" s="1103" t="n">
        <v>87907.75999999999</v>
      </c>
      <c r="BN49" s="1103" t="n">
        <v>3038.19</v>
      </c>
      <c r="BO49" s="1103" t="n">
        <v>72846.56</v>
      </c>
      <c r="BP49" s="1103" t="n">
        <v>3177.98</v>
      </c>
      <c r="BQ49" s="78" t="n">
        <v>131469.4</v>
      </c>
      <c r="BR49" s="1103" t="n">
        <v>2588.33</v>
      </c>
      <c r="BS49" s="1103" t="n">
        <v>3339.72</v>
      </c>
      <c r="BT49" s="1103" t="n">
        <v>4268.69</v>
      </c>
      <c r="BU49" s="78" t="n">
        <v>57833</v>
      </c>
    </row>
    <row r="50">
      <c r="A50" s="72" t="inlineStr">
        <is>
          <t>Huile de soja et ses fractions, même raffinées, mais non chimiquement modifiées, destinées à des usages techniques ou industriels (à l'excl. de l'huile de soja brute et de l'huile de soja destinée à la fabrication de produits pour l'alimentation humaine)</t>
        </is>
      </c>
      <c r="B50" s="1104" t="n">
        <v>1954.37</v>
      </c>
      <c r="C50" s="1104" t="n">
        <v>1933.81</v>
      </c>
      <c r="D50" s="1104" t="n">
        <v>1444.42</v>
      </c>
      <c r="E50" s="1104" t="n">
        <v>463.56</v>
      </c>
      <c r="F50" s="1104" t="n">
        <v>4457.72</v>
      </c>
      <c r="G50" s="1104" t="n">
        <v>2057.95</v>
      </c>
      <c r="H50" s="1104" t="n">
        <v>1073.94</v>
      </c>
      <c r="I50" s="1104" t="n">
        <v>334.04</v>
      </c>
      <c r="J50" s="1104" t="n">
        <v>4893.03</v>
      </c>
      <c r="K50" s="77" t="n">
        <v>332.3</v>
      </c>
      <c r="L50" s="1104" t="n">
        <v>2088.03</v>
      </c>
      <c r="M50" s="1104" t="n">
        <v>325.06</v>
      </c>
      <c r="N50" s="1104" t="n">
        <v>1695.92</v>
      </c>
      <c r="O50" s="1104" t="n">
        <v>488.09</v>
      </c>
      <c r="P50" s="1104" t="n">
        <v>6602.49</v>
      </c>
      <c r="Q50" s="1104" t="n">
        <v>429.25</v>
      </c>
      <c r="R50" s="1104" t="n">
        <v>2074.13</v>
      </c>
      <c r="S50" s="1104" t="n">
        <v>688.08</v>
      </c>
      <c r="T50" s="1104" t="n">
        <v>2819.88</v>
      </c>
      <c r="U50" s="1104" t="n">
        <v>179.12</v>
      </c>
      <c r="V50" s="1104" t="n">
        <v>3290.03</v>
      </c>
      <c r="W50" s="1104" t="n">
        <v>666.6900000000001</v>
      </c>
      <c r="X50" s="1104" t="n">
        <v>3944.93</v>
      </c>
      <c r="Y50" s="1104" t="n">
        <v>561.36</v>
      </c>
      <c r="Z50" s="1104" t="n">
        <v>6951.18</v>
      </c>
      <c r="AA50" s="1104" t="n">
        <v>407.89</v>
      </c>
      <c r="AB50" s="77" t="n">
        <v>2578.1</v>
      </c>
      <c r="AC50" s="77" t="n">
        <v>241</v>
      </c>
      <c r="AD50" s="1104" t="n">
        <v>994.04</v>
      </c>
      <c r="AE50" s="77" t="n">
        <v>680.7</v>
      </c>
      <c r="AF50" s="1104" t="n">
        <v>1548.24</v>
      </c>
      <c r="AG50" s="1104" t="n">
        <v>308.31</v>
      </c>
      <c r="AH50" s="1104" t="n">
        <v>2133.87</v>
      </c>
      <c r="AI50" s="1104" t="n">
        <v>430.51</v>
      </c>
      <c r="AJ50" s="1104" t="n">
        <v>921.8099999999999</v>
      </c>
      <c r="AK50" s="1104" t="n">
        <v>308.05</v>
      </c>
      <c r="AL50" s="1104" t="n">
        <v>1622.15</v>
      </c>
      <c r="AM50" s="77" t="n">
        <v>1214.5</v>
      </c>
      <c r="AN50" s="1104" t="n">
        <v>1565.22</v>
      </c>
      <c r="AO50" s="1104" t="n">
        <v>258.57</v>
      </c>
      <c r="AP50" s="1104" t="n">
        <v>1659.83</v>
      </c>
      <c r="AQ50" s="1104" t="n">
        <v>637.3200000000001</v>
      </c>
      <c r="AR50" s="1104" t="n">
        <v>7087.34</v>
      </c>
      <c r="AS50" s="1104" t="n">
        <v>750.02</v>
      </c>
      <c r="AT50" s="1104" t="n">
        <v>5444.81</v>
      </c>
      <c r="AU50" s="1104" t="n">
        <v>678.63</v>
      </c>
      <c r="AV50" s="1104" t="n">
        <v>2602.51</v>
      </c>
      <c r="AW50" s="1104" t="n">
        <v>1046.21</v>
      </c>
      <c r="AX50" s="1104" t="n">
        <v>958.86</v>
      </c>
      <c r="AY50" s="77" t="n">
        <v>1365.7</v>
      </c>
      <c r="AZ50" s="1104" t="n">
        <v>1472.88</v>
      </c>
      <c r="BA50" s="1104" t="n">
        <v>511.06</v>
      </c>
      <c r="BB50" s="1104" t="n">
        <v>3185.88</v>
      </c>
      <c r="BC50" s="1104" t="n">
        <v>535.74</v>
      </c>
      <c r="BD50" s="1104" t="n">
        <v>902.1799999999999</v>
      </c>
      <c r="BE50" s="1104" t="n">
        <v>667.73</v>
      </c>
      <c r="BF50" s="1104" t="n">
        <v>1221.69</v>
      </c>
      <c r="BG50" s="1104" t="n">
        <v>535.73</v>
      </c>
      <c r="BH50" s="1104" t="n">
        <v>1032.98</v>
      </c>
      <c r="BI50" s="1104" t="n">
        <v>863.64</v>
      </c>
      <c r="BJ50" s="1104" t="n">
        <v>5363.57</v>
      </c>
      <c r="BK50" s="77" t="n">
        <v>1104.3</v>
      </c>
      <c r="BL50" s="1104" t="n">
        <v>2030.16</v>
      </c>
      <c r="BM50" s="1104" t="n">
        <v>1615.87</v>
      </c>
      <c r="BN50" s="1104" t="n">
        <v>3279.58</v>
      </c>
      <c r="BO50" s="77" t="n">
        <v>952.6</v>
      </c>
      <c r="BP50" s="1104" t="n">
        <v>4663.36</v>
      </c>
      <c r="BQ50" s="1104" t="n">
        <v>1322.49</v>
      </c>
      <c r="BR50" s="1104" t="n">
        <v>1453.17</v>
      </c>
      <c r="BS50" s="1104" t="n">
        <v>1169.14</v>
      </c>
      <c r="BT50" s="1104" t="n">
        <v>1825.04</v>
      </c>
      <c r="BU50" s="1104" t="n">
        <v>2172.25</v>
      </c>
    </row>
    <row r="51">
      <c r="A51" s="72" t="inlineStr">
        <is>
          <t>Huile de soja et ses fractions, même raffinées, mais non chimiquement modifiées (à l'excl. de l'huile de soja brute et de l'huile de soja destinée à des usages techniques ou industriels)</t>
        </is>
      </c>
      <c r="B51" s="78" t="n">
        <v>3296.5</v>
      </c>
      <c r="C51" s="78" t="n">
        <v>1847.9</v>
      </c>
      <c r="D51" s="1103" t="n">
        <v>3761.05</v>
      </c>
      <c r="E51" s="78" t="n">
        <v>2388.5</v>
      </c>
      <c r="F51" s="78" t="n">
        <v>4854</v>
      </c>
      <c r="G51" s="1103" t="n">
        <v>1258.45</v>
      </c>
      <c r="H51" s="1103" t="n">
        <v>8178.14</v>
      </c>
      <c r="I51" s="1103" t="n">
        <v>1346.81</v>
      </c>
      <c r="J51" s="78" t="n">
        <v>3185.3</v>
      </c>
      <c r="K51" s="1103" t="n">
        <v>1272.96</v>
      </c>
      <c r="L51" s="1103" t="n">
        <v>3689.28</v>
      </c>
      <c r="M51" s="1103" t="n">
        <v>1528.39</v>
      </c>
      <c r="N51" s="1103" t="n">
        <v>3585.23</v>
      </c>
      <c r="O51" s="1103" t="n">
        <v>2996.29</v>
      </c>
      <c r="P51" s="1103" t="n">
        <v>4316.37</v>
      </c>
      <c r="Q51" s="1103" t="n">
        <v>2060.23</v>
      </c>
      <c r="R51" s="1103" t="n">
        <v>3123.95</v>
      </c>
      <c r="S51" s="1103" t="n">
        <v>2423.02</v>
      </c>
      <c r="T51" s="1103" t="n">
        <v>3166.26</v>
      </c>
      <c r="U51" s="1103" t="n">
        <v>1904.63</v>
      </c>
      <c r="V51" s="1103" t="n">
        <v>4384.79</v>
      </c>
      <c r="W51" s="1103" t="n">
        <v>3464.07</v>
      </c>
      <c r="X51" s="1103" t="n">
        <v>4470.53</v>
      </c>
      <c r="Y51" s="1103" t="n">
        <v>2264.09</v>
      </c>
      <c r="Z51" s="1103" t="n">
        <v>6218.57</v>
      </c>
      <c r="AA51" s="1103" t="n">
        <v>3287.83</v>
      </c>
      <c r="AB51" s="1103" t="n">
        <v>3924.67</v>
      </c>
      <c r="AC51" s="1103" t="n">
        <v>3677.68</v>
      </c>
      <c r="AD51" s="1103" t="n">
        <v>5997.03</v>
      </c>
      <c r="AE51" s="1103" t="n">
        <v>2439.35</v>
      </c>
      <c r="AF51" s="1103" t="n">
        <v>4475.94</v>
      </c>
      <c r="AG51" s="1103" t="n">
        <v>4805.69</v>
      </c>
      <c r="AH51" s="1103" t="n">
        <v>5157.85</v>
      </c>
      <c r="AI51" s="1103" t="n">
        <v>43933.21</v>
      </c>
      <c r="AJ51" s="1103" t="n">
        <v>3763.87</v>
      </c>
      <c r="AK51" s="1103" t="n">
        <v>54555.86</v>
      </c>
      <c r="AL51" s="1103" t="n">
        <v>4478.82</v>
      </c>
      <c r="AM51" s="1103" t="n">
        <v>3546.91</v>
      </c>
      <c r="AN51" s="1103" t="n">
        <v>5718.38</v>
      </c>
      <c r="AO51" s="1103" t="n">
        <v>52480.01</v>
      </c>
      <c r="AP51" s="1103" t="n">
        <v>4317.19</v>
      </c>
      <c r="AQ51" s="1103" t="n">
        <v>4659.61</v>
      </c>
      <c r="AR51" s="1103" t="n">
        <v>4378.91</v>
      </c>
      <c r="AS51" s="1103" t="n">
        <v>2526.37</v>
      </c>
      <c r="AT51" s="1103" t="n">
        <v>7285.84</v>
      </c>
      <c r="AU51" s="1103" t="n">
        <v>68440.31</v>
      </c>
      <c r="AV51" s="1103" t="n">
        <v>5683.63</v>
      </c>
      <c r="AW51" s="1103" t="n">
        <v>3727.57</v>
      </c>
      <c r="AX51" s="78" t="n">
        <v>4112.7</v>
      </c>
      <c r="AY51" s="1103" t="n">
        <v>676.26</v>
      </c>
      <c r="AZ51" s="78" t="n">
        <v>5510.9</v>
      </c>
      <c r="BA51" s="1103" t="n">
        <v>4684.82</v>
      </c>
      <c r="BB51" s="1103" t="n">
        <v>6104.22</v>
      </c>
      <c r="BC51" s="1103" t="n">
        <v>3990.23</v>
      </c>
      <c r="BD51" s="78" t="n">
        <v>8857.1</v>
      </c>
      <c r="BE51" s="1103" t="n">
        <v>3950.29</v>
      </c>
      <c r="BF51" s="1103" t="n">
        <v>6599.19</v>
      </c>
      <c r="BG51" s="1103" t="n">
        <v>2313.75</v>
      </c>
      <c r="BH51" s="1103" t="n">
        <v>5970.09</v>
      </c>
      <c r="BI51" s="1103" t="n">
        <v>521.01</v>
      </c>
      <c r="BJ51" s="1103" t="n">
        <v>6295.95</v>
      </c>
      <c r="BK51" s="1103" t="n">
        <v>4497.53</v>
      </c>
      <c r="BL51" s="1103" t="n">
        <v>4606.45</v>
      </c>
      <c r="BM51" s="1103" t="n">
        <v>4227.38</v>
      </c>
      <c r="BN51" s="1103" t="n">
        <v>7830.86</v>
      </c>
      <c r="BO51" s="1103" t="n">
        <v>2963.82</v>
      </c>
      <c r="BP51" s="78" t="n">
        <v>6787.9</v>
      </c>
      <c r="BQ51" s="1103" t="n">
        <v>2375.34</v>
      </c>
      <c r="BR51" s="1103" t="n">
        <v>6928.38</v>
      </c>
      <c r="BS51" s="1103" t="n">
        <v>68137.75</v>
      </c>
      <c r="BT51" s="1103" t="n">
        <v>5396.79</v>
      </c>
      <c r="BU51" s="1103" t="n">
        <v>4420.29</v>
      </c>
    </row>
    <row r="52">
      <c r="A52" s="72" t="inlineStr">
        <is>
          <t>Huile d'olive vierge lampante</t>
        </is>
      </c>
      <c r="B52" s="1104" t="n">
        <v>923.6900000000001</v>
      </c>
      <c r="C52" s="1104" t="n">
        <v>252.09</v>
      </c>
      <c r="D52" s="1104" t="n">
        <v>694.11</v>
      </c>
      <c r="E52" s="1104" t="n">
        <v>35.06</v>
      </c>
      <c r="F52" s="1104" t="n">
        <v>559.42</v>
      </c>
      <c r="G52" s="1104" t="n">
        <v>136.96</v>
      </c>
      <c r="H52" s="1104" t="n">
        <v>896.0700000000001</v>
      </c>
      <c r="I52" s="1104" t="n">
        <v>137.97</v>
      </c>
      <c r="J52" s="1104" t="n">
        <v>468.62</v>
      </c>
      <c r="K52" s="1104" t="n">
        <v>5.95</v>
      </c>
      <c r="L52" s="1104" t="n">
        <v>664.16</v>
      </c>
      <c r="M52" s="1104" t="n">
        <v>90.59</v>
      </c>
      <c r="N52" s="1104" t="n">
        <v>699.12</v>
      </c>
      <c r="O52" s="1104" t="n">
        <v>17.31</v>
      </c>
      <c r="P52" s="77" t="n">
        <v>311</v>
      </c>
      <c r="Q52" s="1104" t="n">
        <v>296.26</v>
      </c>
      <c r="R52" s="1104" t="n">
        <v>590.98</v>
      </c>
      <c r="S52" s="77" t="n">
        <v>34.9</v>
      </c>
      <c r="T52" s="1104" t="n">
        <v>768.9299999999999</v>
      </c>
      <c r="U52" s="1104" t="n">
        <v>8.34</v>
      </c>
      <c r="V52" s="1104" t="n">
        <v>571.0700000000001</v>
      </c>
      <c r="W52" s="1104" t="n">
        <v>18.06</v>
      </c>
      <c r="X52" s="1104" t="n">
        <v>424.22</v>
      </c>
      <c r="Y52" s="1104" t="n">
        <v>242.59</v>
      </c>
      <c r="Z52" s="1104" t="n">
        <v>628.74</v>
      </c>
      <c r="AA52" s="1104" t="n">
        <v>252.71</v>
      </c>
      <c r="AB52" s="1104" t="n">
        <v>792.63</v>
      </c>
      <c r="AC52" s="1104" t="n">
        <v>415.52</v>
      </c>
      <c r="AD52" s="1104" t="n">
        <v>892.04</v>
      </c>
      <c r="AE52" s="1104" t="n">
        <v>239.71</v>
      </c>
      <c r="AF52" s="1104" t="n">
        <v>1100.44</v>
      </c>
      <c r="AG52" s="1104" t="n">
        <v>500.35</v>
      </c>
      <c r="AH52" s="1104" t="n">
        <v>2527.34</v>
      </c>
      <c r="AI52" s="1104" t="n">
        <v>868.47</v>
      </c>
      <c r="AJ52" s="1104" t="n">
        <v>978.25</v>
      </c>
      <c r="AK52" s="1104" t="n">
        <v>132.52</v>
      </c>
      <c r="AL52" s="1104" t="n">
        <v>1173.47</v>
      </c>
      <c r="AM52" s="1104" t="n">
        <v>130.04</v>
      </c>
      <c r="AN52" s="1104" t="n">
        <v>1626.93</v>
      </c>
      <c r="AO52" s="1104" t="n">
        <v>1008.32</v>
      </c>
      <c r="AP52" s="1104" t="n">
        <v>1837.34</v>
      </c>
      <c r="AQ52" s="1104" t="n">
        <v>366.04</v>
      </c>
      <c r="AR52" s="1104" t="n">
        <v>1677.63</v>
      </c>
      <c r="AS52" s="1104" t="n">
        <v>36.49</v>
      </c>
      <c r="AT52" s="1104" t="n">
        <v>1569.89</v>
      </c>
      <c r="AU52" s="1104" t="n">
        <v>88.36</v>
      </c>
      <c r="AV52" s="1104" t="n">
        <v>1672.62</v>
      </c>
      <c r="AW52" s="1104" t="n">
        <v>234.35</v>
      </c>
      <c r="AX52" s="74" t="inlineStr">
        <is>
          <t>:</t>
        </is>
      </c>
      <c r="AY52" s="74" t="inlineStr">
        <is>
          <t>:</t>
        </is>
      </c>
      <c r="AZ52" s="74" t="inlineStr">
        <is>
          <t>:</t>
        </is>
      </c>
      <c r="BA52" s="74" t="inlineStr">
        <is>
          <t>:</t>
        </is>
      </c>
      <c r="BB52" s="74" t="inlineStr">
        <is>
          <t>:</t>
        </is>
      </c>
      <c r="BC52" s="74" t="inlineStr">
        <is>
          <t>:</t>
        </is>
      </c>
      <c r="BD52" s="74" t="inlineStr">
        <is>
          <t>:</t>
        </is>
      </c>
      <c r="BE52" s="74" t="inlineStr">
        <is>
          <t>:</t>
        </is>
      </c>
      <c r="BF52" s="74" t="inlineStr">
        <is>
          <t>:</t>
        </is>
      </c>
      <c r="BG52" s="74" t="inlineStr">
        <is>
          <t>:</t>
        </is>
      </c>
      <c r="BH52" s="74" t="inlineStr">
        <is>
          <t>:</t>
        </is>
      </c>
      <c r="BI52" s="74" t="inlineStr">
        <is>
          <t>:</t>
        </is>
      </c>
      <c r="BJ52" s="74" t="inlineStr">
        <is>
          <t>:</t>
        </is>
      </c>
      <c r="BK52" s="74" t="inlineStr">
        <is>
          <t>:</t>
        </is>
      </c>
      <c r="BL52" s="74" t="inlineStr">
        <is>
          <t>:</t>
        </is>
      </c>
      <c r="BM52" s="74" t="inlineStr">
        <is>
          <t>:</t>
        </is>
      </c>
      <c r="BN52" s="74" t="inlineStr">
        <is>
          <t>:</t>
        </is>
      </c>
      <c r="BO52" s="74" t="inlineStr">
        <is>
          <t>:</t>
        </is>
      </c>
      <c r="BP52" s="74" t="inlineStr">
        <is>
          <t>:</t>
        </is>
      </c>
      <c r="BQ52" s="74" t="inlineStr">
        <is>
          <t>:</t>
        </is>
      </c>
      <c r="BR52" s="74" t="inlineStr">
        <is>
          <t>:</t>
        </is>
      </c>
      <c r="BS52" s="74" t="inlineStr">
        <is>
          <t>:</t>
        </is>
      </c>
      <c r="BT52" s="74" t="inlineStr">
        <is>
          <t>:</t>
        </is>
      </c>
      <c r="BU52" s="74" t="inlineStr">
        <is>
          <t>:</t>
        </is>
      </c>
    </row>
    <row r="53">
      <c r="A53" s="72" t="inlineStr">
        <is>
          <t>Huile d’olive vierge extra, obtenue, à partir des fruits de l’olivier, uniquement par des procédés mécaniques ou physiques, dans des conditions qui n’entraînent pas l’altération de l’huile, non traitée (à l’exclusion de l’huile lampante)</t>
        </is>
      </c>
      <c r="B53" s="73" t="inlineStr">
        <is>
          <t>:</t>
        </is>
      </c>
      <c r="C53" s="73" t="inlineStr">
        <is>
          <t>:</t>
        </is>
      </c>
      <c r="D53" s="73" t="inlineStr">
        <is>
          <t>:</t>
        </is>
      </c>
      <c r="E53" s="73" t="inlineStr">
        <is>
          <t>:</t>
        </is>
      </c>
      <c r="F53" s="73" t="inlineStr">
        <is>
          <t>:</t>
        </is>
      </c>
      <c r="G53" s="73" t="inlineStr">
        <is>
          <t>:</t>
        </is>
      </c>
      <c r="H53" s="73" t="inlineStr">
        <is>
          <t>:</t>
        </is>
      </c>
      <c r="I53" s="73" t="inlineStr">
        <is>
          <t>:</t>
        </is>
      </c>
      <c r="J53" s="73" t="inlineStr">
        <is>
          <t>:</t>
        </is>
      </c>
      <c r="K53" s="73" t="inlineStr">
        <is>
          <t>:</t>
        </is>
      </c>
      <c r="L53" s="73" t="inlineStr">
        <is>
          <t>:</t>
        </is>
      </c>
      <c r="M53" s="73" t="inlineStr">
        <is>
          <t>:</t>
        </is>
      </c>
      <c r="N53" s="73" t="inlineStr">
        <is>
          <t>:</t>
        </is>
      </c>
      <c r="O53" s="73" t="inlineStr">
        <is>
          <t>:</t>
        </is>
      </c>
      <c r="P53" s="73" t="inlineStr">
        <is>
          <t>:</t>
        </is>
      </c>
      <c r="Q53" s="73" t="inlineStr">
        <is>
          <t>:</t>
        </is>
      </c>
      <c r="R53" s="73" t="inlineStr">
        <is>
          <t>:</t>
        </is>
      </c>
      <c r="S53" s="73" t="inlineStr">
        <is>
          <t>:</t>
        </is>
      </c>
      <c r="T53" s="73" t="inlineStr">
        <is>
          <t>:</t>
        </is>
      </c>
      <c r="U53" s="73" t="inlineStr">
        <is>
          <t>:</t>
        </is>
      </c>
      <c r="V53" s="73" t="inlineStr">
        <is>
          <t>:</t>
        </is>
      </c>
      <c r="W53" s="73" t="inlineStr">
        <is>
          <t>:</t>
        </is>
      </c>
      <c r="X53" s="73" t="inlineStr">
        <is>
          <t>:</t>
        </is>
      </c>
      <c r="Y53" s="73" t="inlineStr">
        <is>
          <t>:</t>
        </is>
      </c>
      <c r="Z53" s="78" t="n">
        <v>86975.39999999999</v>
      </c>
      <c r="AA53" s="1103" t="n">
        <v>5382.58</v>
      </c>
      <c r="AB53" s="1103" t="n">
        <v>56800.07</v>
      </c>
      <c r="AC53" s="1103" t="n">
        <v>4460.32</v>
      </c>
      <c r="AD53" s="1103" t="n">
        <v>59825.86</v>
      </c>
      <c r="AE53" s="1103" t="n">
        <v>4996.78</v>
      </c>
      <c r="AF53" s="1103" t="n">
        <v>65498.36</v>
      </c>
      <c r="AG53" s="1103" t="n">
        <v>5363.92</v>
      </c>
      <c r="AH53" s="1103" t="n">
        <v>49780.49</v>
      </c>
      <c r="AI53" s="1103" t="n">
        <v>5924.64</v>
      </c>
      <c r="AJ53" s="1103" t="n">
        <v>57198.15</v>
      </c>
      <c r="AK53" s="1103" t="n">
        <v>5417.17</v>
      </c>
      <c r="AL53" s="1103" t="n">
        <v>51314.46</v>
      </c>
      <c r="AM53" s="1103" t="n">
        <v>6286.44</v>
      </c>
      <c r="AN53" s="1103" t="n">
        <v>57259.29</v>
      </c>
      <c r="AO53" s="1103" t="n">
        <v>3084.08</v>
      </c>
      <c r="AP53" s="1103" t="n">
        <v>105917.69</v>
      </c>
      <c r="AQ53" s="1103" t="n">
        <v>5710.51</v>
      </c>
      <c r="AR53" s="1103" t="n">
        <v>82332.06</v>
      </c>
      <c r="AS53" s="1103" t="n">
        <v>5453.43</v>
      </c>
      <c r="AT53" s="1103" t="n">
        <v>71617.27</v>
      </c>
      <c r="AU53" s="1103" t="n">
        <v>5011.61</v>
      </c>
      <c r="AV53" s="1103" t="n">
        <v>91674.46000000001</v>
      </c>
      <c r="AW53" s="1103" t="n">
        <v>6305.13</v>
      </c>
      <c r="AX53" s="73" t="inlineStr">
        <is>
          <t>:</t>
        </is>
      </c>
      <c r="AY53" s="73" t="inlineStr">
        <is>
          <t>:</t>
        </is>
      </c>
      <c r="AZ53" s="73" t="inlineStr">
        <is>
          <t>:</t>
        </is>
      </c>
      <c r="BA53" s="73" t="inlineStr">
        <is>
          <t>:</t>
        </is>
      </c>
      <c r="BB53" s="73" t="inlineStr">
        <is>
          <t>:</t>
        </is>
      </c>
      <c r="BC53" s="73" t="inlineStr">
        <is>
          <t>:</t>
        </is>
      </c>
      <c r="BD53" s="73" t="inlineStr">
        <is>
          <t>:</t>
        </is>
      </c>
      <c r="BE53" s="73" t="inlineStr">
        <is>
          <t>:</t>
        </is>
      </c>
      <c r="BF53" s="73" t="inlineStr">
        <is>
          <t>:</t>
        </is>
      </c>
      <c r="BG53" s="73" t="inlineStr">
        <is>
          <t>:</t>
        </is>
      </c>
      <c r="BH53" s="73" t="inlineStr">
        <is>
          <t>:</t>
        </is>
      </c>
      <c r="BI53" s="73" t="inlineStr">
        <is>
          <t>:</t>
        </is>
      </c>
      <c r="BJ53" s="73" t="inlineStr">
        <is>
          <t>:</t>
        </is>
      </c>
      <c r="BK53" s="73" t="inlineStr">
        <is>
          <t>:</t>
        </is>
      </c>
      <c r="BL53" s="73" t="inlineStr">
        <is>
          <t>:</t>
        </is>
      </c>
      <c r="BM53" s="73" t="inlineStr">
        <is>
          <t>:</t>
        </is>
      </c>
      <c r="BN53" s="73" t="inlineStr">
        <is>
          <t>:</t>
        </is>
      </c>
      <c r="BO53" s="73" t="inlineStr">
        <is>
          <t>:</t>
        </is>
      </c>
      <c r="BP53" s="73" t="inlineStr">
        <is>
          <t>:</t>
        </is>
      </c>
      <c r="BQ53" s="73" t="inlineStr">
        <is>
          <t>:</t>
        </is>
      </c>
      <c r="BR53" s="73" t="inlineStr">
        <is>
          <t>:</t>
        </is>
      </c>
      <c r="BS53" s="73" t="inlineStr">
        <is>
          <t>:</t>
        </is>
      </c>
      <c r="BT53" s="73" t="inlineStr">
        <is>
          <t>:</t>
        </is>
      </c>
      <c r="BU53" s="73" t="inlineStr">
        <is>
          <t>:</t>
        </is>
      </c>
    </row>
    <row r="54">
      <c r="A54" s="72" t="inlineStr">
        <is>
          <t>Huile d’olive vierge, obtenue, à partir des fruits de l’olivier, uniquement par des procédés mécaniques ou physiques, dans des conditions qui n’entraînent pas l’altération de l’huile, non traitée (à l’exclusion de l’huile lampante et de l’huile vierge extra)</t>
        </is>
      </c>
      <c r="B54" s="74" t="inlineStr">
        <is>
          <t>:</t>
        </is>
      </c>
      <c r="C54" s="74" t="inlineStr">
        <is>
          <t>:</t>
        </is>
      </c>
      <c r="D54" s="74" t="inlineStr">
        <is>
          <t>:</t>
        </is>
      </c>
      <c r="E54" s="74" t="inlineStr">
        <is>
          <t>:</t>
        </is>
      </c>
      <c r="F54" s="74" t="inlineStr">
        <is>
          <t>:</t>
        </is>
      </c>
      <c r="G54" s="74" t="inlineStr">
        <is>
          <t>:</t>
        </is>
      </c>
      <c r="H54" s="74" t="inlineStr">
        <is>
          <t>:</t>
        </is>
      </c>
      <c r="I54" s="74" t="inlineStr">
        <is>
          <t>:</t>
        </is>
      </c>
      <c r="J54" s="74" t="inlineStr">
        <is>
          <t>:</t>
        </is>
      </c>
      <c r="K54" s="74" t="inlineStr">
        <is>
          <t>:</t>
        </is>
      </c>
      <c r="L54" s="74" t="inlineStr">
        <is>
          <t>:</t>
        </is>
      </c>
      <c r="M54" s="74" t="inlineStr">
        <is>
          <t>:</t>
        </is>
      </c>
      <c r="N54" s="74" t="inlineStr">
        <is>
          <t>:</t>
        </is>
      </c>
      <c r="O54" s="74" t="inlineStr">
        <is>
          <t>:</t>
        </is>
      </c>
      <c r="P54" s="74" t="inlineStr">
        <is>
          <t>:</t>
        </is>
      </c>
      <c r="Q54" s="74" t="inlineStr">
        <is>
          <t>:</t>
        </is>
      </c>
      <c r="R54" s="74" t="inlineStr">
        <is>
          <t>:</t>
        </is>
      </c>
      <c r="S54" s="74" t="inlineStr">
        <is>
          <t>:</t>
        </is>
      </c>
      <c r="T54" s="74" t="inlineStr">
        <is>
          <t>:</t>
        </is>
      </c>
      <c r="U54" s="74" t="inlineStr">
        <is>
          <t>:</t>
        </is>
      </c>
      <c r="V54" s="74" t="inlineStr">
        <is>
          <t>:</t>
        </is>
      </c>
      <c r="W54" s="74" t="inlineStr">
        <is>
          <t>:</t>
        </is>
      </c>
      <c r="X54" s="74" t="inlineStr">
        <is>
          <t>:</t>
        </is>
      </c>
      <c r="Y54" s="74" t="inlineStr">
        <is>
          <t>:</t>
        </is>
      </c>
      <c r="Z54" s="1104" t="n">
        <v>34905.37</v>
      </c>
      <c r="AA54" s="1104" t="n">
        <v>525.26</v>
      </c>
      <c r="AB54" s="1104" t="n">
        <v>32796.23</v>
      </c>
      <c r="AC54" s="1104" t="n">
        <v>817.78</v>
      </c>
      <c r="AD54" s="1104" t="n">
        <v>21995.98</v>
      </c>
      <c r="AE54" s="1104" t="n">
        <v>995.79</v>
      </c>
      <c r="AF54" s="1104" t="n">
        <v>31038.89</v>
      </c>
      <c r="AG54" s="77" t="n">
        <v>870.6</v>
      </c>
      <c r="AH54" s="77" t="n">
        <v>29920.5</v>
      </c>
      <c r="AI54" s="77" t="n">
        <v>1652.9</v>
      </c>
      <c r="AJ54" s="77" t="n">
        <v>25222.7</v>
      </c>
      <c r="AK54" s="77" t="n">
        <v>893.4</v>
      </c>
      <c r="AL54" s="1104" t="n">
        <v>29552.85</v>
      </c>
      <c r="AM54" s="1104" t="n">
        <v>437.07</v>
      </c>
      <c r="AN54" s="1104" t="n">
        <v>23738.79</v>
      </c>
      <c r="AO54" s="77" t="n">
        <v>439</v>
      </c>
      <c r="AP54" s="1104" t="n">
        <v>41853.37</v>
      </c>
      <c r="AQ54" s="1104" t="n">
        <v>1304.65</v>
      </c>
      <c r="AR54" s="1104" t="n">
        <v>57114.77</v>
      </c>
      <c r="AS54" s="77" t="n">
        <v>847.1</v>
      </c>
      <c r="AT54" s="1104" t="n">
        <v>41749.15</v>
      </c>
      <c r="AU54" s="1104" t="n">
        <v>424.93</v>
      </c>
      <c r="AV54" s="1104" t="n">
        <v>44230.13</v>
      </c>
      <c r="AW54" s="1104" t="n">
        <v>536.03</v>
      </c>
      <c r="AX54" s="74" t="inlineStr">
        <is>
          <t>:</t>
        </is>
      </c>
      <c r="AY54" s="74" t="inlineStr">
        <is>
          <t>:</t>
        </is>
      </c>
      <c r="AZ54" s="74" t="inlineStr">
        <is>
          <t>:</t>
        </is>
      </c>
      <c r="BA54" s="74" t="inlineStr">
        <is>
          <t>:</t>
        </is>
      </c>
      <c r="BB54" s="74" t="inlineStr">
        <is>
          <t>:</t>
        </is>
      </c>
      <c r="BC54" s="74" t="inlineStr">
        <is>
          <t>:</t>
        </is>
      </c>
      <c r="BD54" s="74" t="inlineStr">
        <is>
          <t>:</t>
        </is>
      </c>
      <c r="BE54" s="74" t="inlineStr">
        <is>
          <t>:</t>
        </is>
      </c>
      <c r="BF54" s="74" t="inlineStr">
        <is>
          <t>:</t>
        </is>
      </c>
      <c r="BG54" s="74" t="inlineStr">
        <is>
          <t>:</t>
        </is>
      </c>
      <c r="BH54" s="74" t="inlineStr">
        <is>
          <t>:</t>
        </is>
      </c>
      <c r="BI54" s="74" t="inlineStr">
        <is>
          <t>:</t>
        </is>
      </c>
      <c r="BJ54" s="74" t="inlineStr">
        <is>
          <t>:</t>
        </is>
      </c>
      <c r="BK54" s="74" t="inlineStr">
        <is>
          <t>:</t>
        </is>
      </c>
      <c r="BL54" s="74" t="inlineStr">
        <is>
          <t>:</t>
        </is>
      </c>
      <c r="BM54" s="74" t="inlineStr">
        <is>
          <t>:</t>
        </is>
      </c>
      <c r="BN54" s="74" t="inlineStr">
        <is>
          <t>:</t>
        </is>
      </c>
      <c r="BO54" s="74" t="inlineStr">
        <is>
          <t>:</t>
        </is>
      </c>
      <c r="BP54" s="74" t="inlineStr">
        <is>
          <t>:</t>
        </is>
      </c>
      <c r="BQ54" s="74" t="inlineStr">
        <is>
          <t>:</t>
        </is>
      </c>
      <c r="BR54" s="74" t="inlineStr">
        <is>
          <t>:</t>
        </is>
      </c>
      <c r="BS54" s="74" t="inlineStr">
        <is>
          <t>:</t>
        </is>
      </c>
      <c r="BT54" s="74" t="inlineStr">
        <is>
          <t>:</t>
        </is>
      </c>
      <c r="BU54" s="74" t="inlineStr">
        <is>
          <t>:</t>
        </is>
      </c>
    </row>
    <row r="55">
      <c r="A55" s="72" t="inlineStr">
        <is>
          <t>Huile d'olive, obtenue, à partir des fruits de l'olivier, uniquement par des procédés mécaniques ou physiques, dans des conditions n'altérant pas l'huile (à l'excl. de l'huile vierge lampante)</t>
        </is>
      </c>
      <c r="B55" s="1103" t="n">
        <v>121237.27</v>
      </c>
      <c r="C55" s="1103" t="n">
        <v>6977.39</v>
      </c>
      <c r="D55" s="1103" t="n">
        <v>100040.42</v>
      </c>
      <c r="E55" s="1103" t="n">
        <v>12559.38</v>
      </c>
      <c r="F55" s="1103" t="n">
        <v>80768.46000000001</v>
      </c>
      <c r="G55" s="1103" t="n">
        <v>6996.98</v>
      </c>
      <c r="H55" s="1103" t="n">
        <v>93847.75999999999</v>
      </c>
      <c r="I55" s="1103" t="n">
        <v>5973.07</v>
      </c>
      <c r="J55" s="78" t="n">
        <v>69239.39999999999</v>
      </c>
      <c r="K55" s="1103" t="n">
        <v>5257.05</v>
      </c>
      <c r="L55" s="1103" t="n">
        <v>79232.92999999999</v>
      </c>
      <c r="M55" s="1103" t="n">
        <v>6641.94</v>
      </c>
      <c r="N55" s="1103" t="n">
        <v>72672.48</v>
      </c>
      <c r="O55" s="1103" t="n">
        <v>4928.93</v>
      </c>
      <c r="P55" s="1103" t="n">
        <v>100564.15</v>
      </c>
      <c r="Q55" s="78" t="n">
        <v>5557.8</v>
      </c>
      <c r="R55" s="1103" t="n">
        <v>91192.77</v>
      </c>
      <c r="S55" s="1103" t="n">
        <v>6242.42</v>
      </c>
      <c r="T55" s="1103" t="n">
        <v>97208.59</v>
      </c>
      <c r="U55" s="1103" t="n">
        <v>4465.75</v>
      </c>
      <c r="V55" s="1103" t="n">
        <v>100059.63</v>
      </c>
      <c r="W55" s="1103" t="n">
        <v>7487.13</v>
      </c>
      <c r="X55" s="1103" t="n">
        <v>117393.59</v>
      </c>
      <c r="Y55" s="1103" t="n">
        <v>7053.44</v>
      </c>
      <c r="Z55" s="73" t="inlineStr">
        <is>
          <t>:</t>
        </is>
      </c>
      <c r="AA55" s="73" t="inlineStr">
        <is>
          <t>:</t>
        </is>
      </c>
      <c r="AB55" s="73" t="inlineStr">
        <is>
          <t>:</t>
        </is>
      </c>
      <c r="AC55" s="73" t="inlineStr">
        <is>
          <t>:</t>
        </is>
      </c>
      <c r="AD55" s="73" t="inlineStr">
        <is>
          <t>:</t>
        </is>
      </c>
      <c r="AE55" s="73" t="inlineStr">
        <is>
          <t>:</t>
        </is>
      </c>
      <c r="AF55" s="73" t="inlineStr">
        <is>
          <t>:</t>
        </is>
      </c>
      <c r="AG55" s="73" t="inlineStr">
        <is>
          <t>:</t>
        </is>
      </c>
      <c r="AH55" s="73" t="inlineStr">
        <is>
          <t>:</t>
        </is>
      </c>
      <c r="AI55" s="73" t="inlineStr">
        <is>
          <t>:</t>
        </is>
      </c>
      <c r="AJ55" s="73" t="inlineStr">
        <is>
          <t>:</t>
        </is>
      </c>
      <c r="AK55" s="73" t="inlineStr">
        <is>
          <t>:</t>
        </is>
      </c>
      <c r="AL55" s="73" t="inlineStr">
        <is>
          <t>:</t>
        </is>
      </c>
      <c r="AM55" s="73" t="inlineStr">
        <is>
          <t>:</t>
        </is>
      </c>
      <c r="AN55" s="73" t="inlineStr">
        <is>
          <t>:</t>
        </is>
      </c>
      <c r="AO55" s="73" t="inlineStr">
        <is>
          <t>:</t>
        </is>
      </c>
      <c r="AP55" s="73" t="inlineStr">
        <is>
          <t>:</t>
        </is>
      </c>
      <c r="AQ55" s="73" t="inlineStr">
        <is>
          <t>:</t>
        </is>
      </c>
      <c r="AR55" s="73" t="inlineStr">
        <is>
          <t>:</t>
        </is>
      </c>
      <c r="AS55" s="73" t="inlineStr">
        <is>
          <t>:</t>
        </is>
      </c>
      <c r="AT55" s="73" t="inlineStr">
        <is>
          <t>:</t>
        </is>
      </c>
      <c r="AU55" s="73" t="inlineStr">
        <is>
          <t>:</t>
        </is>
      </c>
      <c r="AV55" s="73" t="inlineStr">
        <is>
          <t>:</t>
        </is>
      </c>
      <c r="AW55" s="73" t="inlineStr">
        <is>
          <t>:</t>
        </is>
      </c>
      <c r="AX55" s="73" t="inlineStr">
        <is>
          <t>:</t>
        </is>
      </c>
      <c r="AY55" s="73" t="inlineStr">
        <is>
          <t>:</t>
        </is>
      </c>
      <c r="AZ55" s="73" t="inlineStr">
        <is>
          <t>:</t>
        </is>
      </c>
      <c r="BA55" s="73" t="inlineStr">
        <is>
          <t>:</t>
        </is>
      </c>
      <c r="BB55" s="73" t="inlineStr">
        <is>
          <t>:</t>
        </is>
      </c>
      <c r="BC55" s="73" t="inlineStr">
        <is>
          <t>:</t>
        </is>
      </c>
      <c r="BD55" s="73" t="inlineStr">
        <is>
          <t>:</t>
        </is>
      </c>
      <c r="BE55" s="73" t="inlineStr">
        <is>
          <t>:</t>
        </is>
      </c>
      <c r="BF55" s="73" t="inlineStr">
        <is>
          <t>:</t>
        </is>
      </c>
      <c r="BG55" s="73" t="inlineStr">
        <is>
          <t>:</t>
        </is>
      </c>
      <c r="BH55" s="73" t="inlineStr">
        <is>
          <t>:</t>
        </is>
      </c>
      <c r="BI55" s="73" t="inlineStr">
        <is>
          <t>:</t>
        </is>
      </c>
      <c r="BJ55" s="73" t="inlineStr">
        <is>
          <t>:</t>
        </is>
      </c>
      <c r="BK55" s="73" t="inlineStr">
        <is>
          <t>:</t>
        </is>
      </c>
      <c r="BL55" s="73" t="inlineStr">
        <is>
          <t>:</t>
        </is>
      </c>
      <c r="BM55" s="73" t="inlineStr">
        <is>
          <t>:</t>
        </is>
      </c>
      <c r="BN55" s="73" t="inlineStr">
        <is>
          <t>:</t>
        </is>
      </c>
      <c r="BO55" s="73" t="inlineStr">
        <is>
          <t>:</t>
        </is>
      </c>
      <c r="BP55" s="73" t="inlineStr">
        <is>
          <t>:</t>
        </is>
      </c>
      <c r="BQ55" s="73" t="inlineStr">
        <is>
          <t>:</t>
        </is>
      </c>
      <c r="BR55" s="73" t="inlineStr">
        <is>
          <t>:</t>
        </is>
      </c>
      <c r="BS55" s="73" t="inlineStr">
        <is>
          <t>:</t>
        </is>
      </c>
      <c r="BT55" s="73" t="inlineStr">
        <is>
          <t>:</t>
        </is>
      </c>
      <c r="BU55" s="73" t="inlineStr">
        <is>
          <t>:</t>
        </is>
      </c>
    </row>
    <row r="56">
      <c r="A56" s="72" t="inlineStr">
        <is>
          <t>Huile d’olive vierge extra de la catégorie 1 de l’UE, obtenue à partir du fruit de l’olivier, uniquement par des procédés mécaniques ou d’autres procédés physiques, dans des conditions qui n’entraînent pas d’altération de l’huile, non traitée</t>
        </is>
      </c>
      <c r="B56" s="74" t="inlineStr">
        <is>
          <t>:</t>
        </is>
      </c>
      <c r="C56" s="74" t="inlineStr">
        <is>
          <t>:</t>
        </is>
      </c>
      <c r="D56" s="74" t="inlineStr">
        <is>
          <t>:</t>
        </is>
      </c>
      <c r="E56" s="74" t="inlineStr">
        <is>
          <t>:</t>
        </is>
      </c>
      <c r="F56" s="74" t="inlineStr">
        <is>
          <t>:</t>
        </is>
      </c>
      <c r="G56" s="74" t="inlineStr">
        <is>
          <t>:</t>
        </is>
      </c>
      <c r="H56" s="74" t="inlineStr">
        <is>
          <t>:</t>
        </is>
      </c>
      <c r="I56" s="74" t="inlineStr">
        <is>
          <t>:</t>
        </is>
      </c>
      <c r="J56" s="74" t="inlineStr">
        <is>
          <t>:</t>
        </is>
      </c>
      <c r="K56" s="74" t="inlineStr">
        <is>
          <t>:</t>
        </is>
      </c>
      <c r="L56" s="74" t="inlineStr">
        <is>
          <t>:</t>
        </is>
      </c>
      <c r="M56" s="74" t="inlineStr">
        <is>
          <t>:</t>
        </is>
      </c>
      <c r="N56" s="74" t="inlineStr">
        <is>
          <t>:</t>
        </is>
      </c>
      <c r="O56" s="74" t="inlineStr">
        <is>
          <t>:</t>
        </is>
      </c>
      <c r="P56" s="74" t="inlineStr">
        <is>
          <t>:</t>
        </is>
      </c>
      <c r="Q56" s="74" t="inlineStr">
        <is>
          <t>:</t>
        </is>
      </c>
      <c r="R56" s="74" t="inlineStr">
        <is>
          <t>:</t>
        </is>
      </c>
      <c r="S56" s="74" t="inlineStr">
        <is>
          <t>:</t>
        </is>
      </c>
      <c r="T56" s="74" t="inlineStr">
        <is>
          <t>:</t>
        </is>
      </c>
      <c r="U56" s="74" t="inlineStr">
        <is>
          <t>:</t>
        </is>
      </c>
      <c r="V56" s="74" t="inlineStr">
        <is>
          <t>:</t>
        </is>
      </c>
      <c r="W56" s="74" t="inlineStr">
        <is>
          <t>:</t>
        </is>
      </c>
      <c r="X56" s="74" t="inlineStr">
        <is>
          <t>:</t>
        </is>
      </c>
      <c r="Y56" s="74" t="inlineStr">
        <is>
          <t>:</t>
        </is>
      </c>
      <c r="Z56" s="74" t="inlineStr">
        <is>
          <t>:</t>
        </is>
      </c>
      <c r="AA56" s="74" t="inlineStr">
        <is>
          <t>:</t>
        </is>
      </c>
      <c r="AB56" s="74" t="inlineStr">
        <is>
          <t>:</t>
        </is>
      </c>
      <c r="AC56" s="74" t="inlineStr">
        <is>
          <t>:</t>
        </is>
      </c>
      <c r="AD56" s="74" t="inlineStr">
        <is>
          <t>:</t>
        </is>
      </c>
      <c r="AE56" s="74" t="inlineStr">
        <is>
          <t>:</t>
        </is>
      </c>
      <c r="AF56" s="74" t="inlineStr">
        <is>
          <t>:</t>
        </is>
      </c>
      <c r="AG56" s="74" t="inlineStr">
        <is>
          <t>:</t>
        </is>
      </c>
      <c r="AH56" s="74" t="inlineStr">
        <is>
          <t>:</t>
        </is>
      </c>
      <c r="AI56" s="74" t="inlineStr">
        <is>
          <t>:</t>
        </is>
      </c>
      <c r="AJ56" s="74" t="inlineStr">
        <is>
          <t>:</t>
        </is>
      </c>
      <c r="AK56" s="74" t="inlineStr">
        <is>
          <t>:</t>
        </is>
      </c>
      <c r="AL56" s="74" t="inlineStr">
        <is>
          <t>:</t>
        </is>
      </c>
      <c r="AM56" s="74" t="inlineStr">
        <is>
          <t>:</t>
        </is>
      </c>
      <c r="AN56" s="74" t="inlineStr">
        <is>
          <t>:</t>
        </is>
      </c>
      <c r="AO56" s="74" t="inlineStr">
        <is>
          <t>:</t>
        </is>
      </c>
      <c r="AP56" s="74" t="inlineStr">
        <is>
          <t>:</t>
        </is>
      </c>
      <c r="AQ56" s="74" t="inlineStr">
        <is>
          <t>:</t>
        </is>
      </c>
      <c r="AR56" s="74" t="inlineStr">
        <is>
          <t>:</t>
        </is>
      </c>
      <c r="AS56" s="74" t="inlineStr">
        <is>
          <t>:</t>
        </is>
      </c>
      <c r="AT56" s="74" t="inlineStr">
        <is>
          <t>:</t>
        </is>
      </c>
      <c r="AU56" s="74" t="inlineStr">
        <is>
          <t>:</t>
        </is>
      </c>
      <c r="AV56" s="74" t="inlineStr">
        <is>
          <t>:</t>
        </is>
      </c>
      <c r="AW56" s="74" t="inlineStr">
        <is>
          <t>:</t>
        </is>
      </c>
      <c r="AX56" s="1104" t="n">
        <v>70403.14</v>
      </c>
      <c r="AY56" s="1104" t="n">
        <v>8853.67</v>
      </c>
      <c r="AZ56" s="1104" t="n">
        <v>60448.84</v>
      </c>
      <c r="BA56" s="1104" t="n">
        <v>7964.06</v>
      </c>
      <c r="BB56" s="1104" t="n">
        <v>51089.04</v>
      </c>
      <c r="BC56" s="1104" t="n">
        <v>8870.58</v>
      </c>
      <c r="BD56" s="1104" t="n">
        <v>52127.35</v>
      </c>
      <c r="BE56" s="1104" t="n">
        <v>11552.38</v>
      </c>
      <c r="BF56" s="77" t="n">
        <v>60519.3</v>
      </c>
      <c r="BG56" s="1104" t="n">
        <v>11202.28</v>
      </c>
      <c r="BH56" s="1104" t="n">
        <v>91990.28</v>
      </c>
      <c r="BI56" s="1104" t="n">
        <v>14034.93</v>
      </c>
      <c r="BJ56" s="77" t="n">
        <v>54897.6</v>
      </c>
      <c r="BK56" s="1104" t="n">
        <v>13113.73</v>
      </c>
      <c r="BL56" s="1104" t="n">
        <v>71016.99000000001</v>
      </c>
      <c r="BM56" s="77" t="n">
        <v>10583.2</v>
      </c>
      <c r="BN56" s="1104" t="n">
        <v>87154.50999999999</v>
      </c>
      <c r="BO56" s="1104" t="n">
        <v>9526.219999999999</v>
      </c>
      <c r="BP56" s="1104" t="n">
        <v>79168.71000000001</v>
      </c>
      <c r="BQ56" s="1104" t="n">
        <v>9281.02</v>
      </c>
      <c r="BR56" s="1104" t="n">
        <v>85438.81</v>
      </c>
      <c r="BS56" s="77" t="n">
        <v>6236.4</v>
      </c>
      <c r="BT56" s="1104" t="n">
        <v>95638.86</v>
      </c>
      <c r="BU56" s="1104" t="n">
        <v>8987.08</v>
      </c>
    </row>
    <row r="57">
      <c r="A57" s="72" t="inlineStr">
        <is>
          <t>Huile d’olive vierge de la catégorie 2 de l’UE, obtenue à partir du fruit de l’olivier, uniquement par des procédés mécaniques ou d’autres procédés physiques, dans des conditions qui n’entraînent pas d’altération de l’huile, non traitée</t>
        </is>
      </c>
      <c r="B57" s="73" t="inlineStr">
        <is>
          <t>:</t>
        </is>
      </c>
      <c r="C57" s="73" t="inlineStr">
        <is>
          <t>:</t>
        </is>
      </c>
      <c r="D57" s="73" t="inlineStr">
        <is>
          <t>:</t>
        </is>
      </c>
      <c r="E57" s="73" t="inlineStr">
        <is>
          <t>:</t>
        </is>
      </c>
      <c r="F57" s="73" t="inlineStr">
        <is>
          <t>:</t>
        </is>
      </c>
      <c r="G57" s="73" t="inlineStr">
        <is>
          <t>:</t>
        </is>
      </c>
      <c r="H57" s="73" t="inlineStr">
        <is>
          <t>:</t>
        </is>
      </c>
      <c r="I57" s="73" t="inlineStr">
        <is>
          <t>:</t>
        </is>
      </c>
      <c r="J57" s="73" t="inlineStr">
        <is>
          <t>:</t>
        </is>
      </c>
      <c r="K57" s="73" t="inlineStr">
        <is>
          <t>:</t>
        </is>
      </c>
      <c r="L57" s="73" t="inlineStr">
        <is>
          <t>:</t>
        </is>
      </c>
      <c r="M57" s="73" t="inlineStr">
        <is>
          <t>:</t>
        </is>
      </c>
      <c r="N57" s="73" t="inlineStr">
        <is>
          <t>:</t>
        </is>
      </c>
      <c r="O57" s="73" t="inlineStr">
        <is>
          <t>:</t>
        </is>
      </c>
      <c r="P57" s="73" t="inlineStr">
        <is>
          <t>:</t>
        </is>
      </c>
      <c r="Q57" s="73" t="inlineStr">
        <is>
          <t>:</t>
        </is>
      </c>
      <c r="R57" s="73" t="inlineStr">
        <is>
          <t>:</t>
        </is>
      </c>
      <c r="S57" s="73" t="inlineStr">
        <is>
          <t>:</t>
        </is>
      </c>
      <c r="T57" s="73" t="inlineStr">
        <is>
          <t>:</t>
        </is>
      </c>
      <c r="U57" s="73" t="inlineStr">
        <is>
          <t>:</t>
        </is>
      </c>
      <c r="V57" s="73" t="inlineStr">
        <is>
          <t>:</t>
        </is>
      </c>
      <c r="W57" s="73" t="inlineStr">
        <is>
          <t>:</t>
        </is>
      </c>
      <c r="X57" s="73" t="inlineStr">
        <is>
          <t>:</t>
        </is>
      </c>
      <c r="Y57" s="73" t="inlineStr">
        <is>
          <t>:</t>
        </is>
      </c>
      <c r="Z57" s="73" t="inlineStr">
        <is>
          <t>:</t>
        </is>
      </c>
      <c r="AA57" s="73" t="inlineStr">
        <is>
          <t>:</t>
        </is>
      </c>
      <c r="AB57" s="73" t="inlineStr">
        <is>
          <t>:</t>
        </is>
      </c>
      <c r="AC57" s="73" t="inlineStr">
        <is>
          <t>:</t>
        </is>
      </c>
      <c r="AD57" s="73" t="inlineStr">
        <is>
          <t>:</t>
        </is>
      </c>
      <c r="AE57" s="73" t="inlineStr">
        <is>
          <t>:</t>
        </is>
      </c>
      <c r="AF57" s="73" t="inlineStr">
        <is>
          <t>:</t>
        </is>
      </c>
      <c r="AG57" s="73" t="inlineStr">
        <is>
          <t>:</t>
        </is>
      </c>
      <c r="AH57" s="73" t="inlineStr">
        <is>
          <t>:</t>
        </is>
      </c>
      <c r="AI57" s="73" t="inlineStr">
        <is>
          <t>:</t>
        </is>
      </c>
      <c r="AJ57" s="73" t="inlineStr">
        <is>
          <t>:</t>
        </is>
      </c>
      <c r="AK57" s="73" t="inlineStr">
        <is>
          <t>:</t>
        </is>
      </c>
      <c r="AL57" s="73" t="inlineStr">
        <is>
          <t>:</t>
        </is>
      </c>
      <c r="AM57" s="73" t="inlineStr">
        <is>
          <t>:</t>
        </is>
      </c>
      <c r="AN57" s="73" t="inlineStr">
        <is>
          <t>:</t>
        </is>
      </c>
      <c r="AO57" s="73" t="inlineStr">
        <is>
          <t>:</t>
        </is>
      </c>
      <c r="AP57" s="73" t="inlineStr">
        <is>
          <t>:</t>
        </is>
      </c>
      <c r="AQ57" s="73" t="inlineStr">
        <is>
          <t>:</t>
        </is>
      </c>
      <c r="AR57" s="73" t="inlineStr">
        <is>
          <t>:</t>
        </is>
      </c>
      <c r="AS57" s="73" t="inlineStr">
        <is>
          <t>:</t>
        </is>
      </c>
      <c r="AT57" s="73" t="inlineStr">
        <is>
          <t>:</t>
        </is>
      </c>
      <c r="AU57" s="73" t="inlineStr">
        <is>
          <t>:</t>
        </is>
      </c>
      <c r="AV57" s="73" t="inlineStr">
        <is>
          <t>:</t>
        </is>
      </c>
      <c r="AW57" s="73" t="inlineStr">
        <is>
          <t>:</t>
        </is>
      </c>
      <c r="AX57" s="1103" t="n">
        <v>20807.36</v>
      </c>
      <c r="AY57" s="1103" t="n">
        <v>389.38</v>
      </c>
      <c r="AZ57" s="1103" t="n">
        <v>20605.61</v>
      </c>
      <c r="BA57" s="1103" t="n">
        <v>309.06</v>
      </c>
      <c r="BB57" s="1103" t="n">
        <v>21724.65</v>
      </c>
      <c r="BC57" s="78" t="n">
        <v>1497.9</v>
      </c>
      <c r="BD57" s="1103" t="n">
        <v>23249.62</v>
      </c>
      <c r="BE57" s="1103" t="n">
        <v>831.74</v>
      </c>
      <c r="BF57" s="1103" t="n">
        <v>22253.32</v>
      </c>
      <c r="BG57" s="1103" t="n">
        <v>565.14</v>
      </c>
      <c r="BH57" s="1103" t="n">
        <v>18716.16</v>
      </c>
      <c r="BI57" s="1103" t="n">
        <v>267.57</v>
      </c>
      <c r="BJ57" s="1103" t="n">
        <v>20340.44</v>
      </c>
      <c r="BK57" s="1103" t="n">
        <v>1002.06</v>
      </c>
      <c r="BL57" s="1103" t="n">
        <v>17567.54</v>
      </c>
      <c r="BM57" s="1103" t="n">
        <v>817.99</v>
      </c>
      <c r="BN57" s="1103" t="n">
        <v>21132.02</v>
      </c>
      <c r="BO57" s="1103" t="n">
        <v>307.87</v>
      </c>
      <c r="BP57" s="1103" t="n">
        <v>26095.89</v>
      </c>
      <c r="BQ57" s="1103" t="n">
        <v>1414.75</v>
      </c>
      <c r="BR57" s="1103" t="n">
        <v>26186.54</v>
      </c>
      <c r="BS57" s="1103" t="n">
        <v>1103.87</v>
      </c>
      <c r="BT57" s="1103" t="n">
        <v>21097.04</v>
      </c>
      <c r="BU57" s="1103" t="n">
        <v>373.46</v>
      </c>
    </row>
    <row r="58">
      <c r="A58" s="72" t="inlineStr">
        <is>
          <t>Huile d’olive vierge de la catégorie 3 de l’UE, obtenue à partir du fruit de l’olivier, uniquement par des procédés mécaniques ou d’autres procédés physiques, dans des conditions qui n’entraînent pas d’altération de l’huile, non traitée</t>
        </is>
      </c>
      <c r="B58" s="74" t="inlineStr">
        <is>
          <t>:</t>
        </is>
      </c>
      <c r="C58" s="74" t="inlineStr">
        <is>
          <t>:</t>
        </is>
      </c>
      <c r="D58" s="74" t="inlineStr">
        <is>
          <t>:</t>
        </is>
      </c>
      <c r="E58" s="74" t="inlineStr">
        <is>
          <t>:</t>
        </is>
      </c>
      <c r="F58" s="74" t="inlineStr">
        <is>
          <t>:</t>
        </is>
      </c>
      <c r="G58" s="74" t="inlineStr">
        <is>
          <t>:</t>
        </is>
      </c>
      <c r="H58" s="74" t="inlineStr">
        <is>
          <t>:</t>
        </is>
      </c>
      <c r="I58" s="74" t="inlineStr">
        <is>
          <t>:</t>
        </is>
      </c>
      <c r="J58" s="74" t="inlineStr">
        <is>
          <t>:</t>
        </is>
      </c>
      <c r="K58" s="74" t="inlineStr">
        <is>
          <t>:</t>
        </is>
      </c>
      <c r="L58" s="74" t="inlineStr">
        <is>
          <t>:</t>
        </is>
      </c>
      <c r="M58" s="74" t="inlineStr">
        <is>
          <t>:</t>
        </is>
      </c>
      <c r="N58" s="74" t="inlineStr">
        <is>
          <t>:</t>
        </is>
      </c>
      <c r="O58" s="74" t="inlineStr">
        <is>
          <t>:</t>
        </is>
      </c>
      <c r="P58" s="74" t="inlineStr">
        <is>
          <t>:</t>
        </is>
      </c>
      <c r="Q58" s="74" t="inlineStr">
        <is>
          <t>:</t>
        </is>
      </c>
      <c r="R58" s="74" t="inlineStr">
        <is>
          <t>:</t>
        </is>
      </c>
      <c r="S58" s="74" t="inlineStr">
        <is>
          <t>:</t>
        </is>
      </c>
      <c r="T58" s="74" t="inlineStr">
        <is>
          <t>:</t>
        </is>
      </c>
      <c r="U58" s="74" t="inlineStr">
        <is>
          <t>:</t>
        </is>
      </c>
      <c r="V58" s="74" t="inlineStr">
        <is>
          <t>:</t>
        </is>
      </c>
      <c r="W58" s="74" t="inlineStr">
        <is>
          <t>:</t>
        </is>
      </c>
      <c r="X58" s="74" t="inlineStr">
        <is>
          <t>:</t>
        </is>
      </c>
      <c r="Y58" s="74" t="inlineStr">
        <is>
          <t>:</t>
        </is>
      </c>
      <c r="Z58" s="74" t="inlineStr">
        <is>
          <t>:</t>
        </is>
      </c>
      <c r="AA58" s="74" t="inlineStr">
        <is>
          <t>:</t>
        </is>
      </c>
      <c r="AB58" s="74" t="inlineStr">
        <is>
          <t>:</t>
        </is>
      </c>
      <c r="AC58" s="74" t="inlineStr">
        <is>
          <t>:</t>
        </is>
      </c>
      <c r="AD58" s="74" t="inlineStr">
        <is>
          <t>:</t>
        </is>
      </c>
      <c r="AE58" s="74" t="inlineStr">
        <is>
          <t>:</t>
        </is>
      </c>
      <c r="AF58" s="74" t="inlineStr">
        <is>
          <t>:</t>
        </is>
      </c>
      <c r="AG58" s="74" t="inlineStr">
        <is>
          <t>:</t>
        </is>
      </c>
      <c r="AH58" s="74" t="inlineStr">
        <is>
          <t>:</t>
        </is>
      </c>
      <c r="AI58" s="74" t="inlineStr">
        <is>
          <t>:</t>
        </is>
      </c>
      <c r="AJ58" s="74" t="inlineStr">
        <is>
          <t>:</t>
        </is>
      </c>
      <c r="AK58" s="74" t="inlineStr">
        <is>
          <t>:</t>
        </is>
      </c>
      <c r="AL58" s="74" t="inlineStr">
        <is>
          <t>:</t>
        </is>
      </c>
      <c r="AM58" s="74" t="inlineStr">
        <is>
          <t>:</t>
        </is>
      </c>
      <c r="AN58" s="74" t="inlineStr">
        <is>
          <t>:</t>
        </is>
      </c>
      <c r="AO58" s="74" t="inlineStr">
        <is>
          <t>:</t>
        </is>
      </c>
      <c r="AP58" s="74" t="inlineStr">
        <is>
          <t>:</t>
        </is>
      </c>
      <c r="AQ58" s="74" t="inlineStr">
        <is>
          <t>:</t>
        </is>
      </c>
      <c r="AR58" s="74" t="inlineStr">
        <is>
          <t>:</t>
        </is>
      </c>
      <c r="AS58" s="74" t="inlineStr">
        <is>
          <t>:</t>
        </is>
      </c>
      <c r="AT58" s="74" t="inlineStr">
        <is>
          <t>:</t>
        </is>
      </c>
      <c r="AU58" s="74" t="inlineStr">
        <is>
          <t>:</t>
        </is>
      </c>
      <c r="AV58" s="74" t="inlineStr">
        <is>
          <t>:</t>
        </is>
      </c>
      <c r="AW58" s="74" t="inlineStr">
        <is>
          <t>:</t>
        </is>
      </c>
      <c r="AX58" s="1104" t="n">
        <v>522.96</v>
      </c>
      <c r="AY58" s="1104" t="n">
        <v>36.53</v>
      </c>
      <c r="AZ58" s="77" t="n">
        <v>591</v>
      </c>
      <c r="BA58" s="77" t="n">
        <v>30.7</v>
      </c>
      <c r="BB58" s="1104" t="n">
        <v>614.58</v>
      </c>
      <c r="BC58" s="1104" t="n">
        <v>57.46</v>
      </c>
      <c r="BD58" s="1104" t="n">
        <v>1124.35</v>
      </c>
      <c r="BE58" s="1104" t="n">
        <v>2.55</v>
      </c>
      <c r="BF58" s="1104" t="n">
        <v>2437.03</v>
      </c>
      <c r="BG58" s="1104" t="n">
        <v>33.39</v>
      </c>
      <c r="BH58" s="1104" t="n">
        <v>1916.89</v>
      </c>
      <c r="BI58" s="1104" t="n">
        <v>15.58</v>
      </c>
      <c r="BJ58" s="1104" t="n">
        <v>1222.82</v>
      </c>
      <c r="BK58" s="1104" t="n">
        <v>14.76</v>
      </c>
      <c r="BL58" s="77" t="n">
        <v>703.2</v>
      </c>
      <c r="BM58" s="1104" t="n">
        <v>69.29000000000001</v>
      </c>
      <c r="BN58" s="1104" t="n">
        <v>2154.44</v>
      </c>
      <c r="BO58" s="1104" t="n">
        <v>37.32</v>
      </c>
      <c r="BP58" s="1104" t="n">
        <v>3034.04</v>
      </c>
      <c r="BQ58" s="1104" t="n">
        <v>46.07</v>
      </c>
      <c r="BR58" s="77" t="n">
        <v>478.5</v>
      </c>
      <c r="BS58" s="1104" t="n">
        <v>122.93</v>
      </c>
      <c r="BT58" s="1104" t="n">
        <v>2235.97</v>
      </c>
      <c r="BU58" s="77" t="n">
        <v>382.5</v>
      </c>
    </row>
    <row r="59">
      <c r="A59" s="72" t="inlineStr">
        <is>
          <t>Huile d'olive et ses fractions, traitées mais non chimiquement modifiées, obtenues, à partir des fruits de l'olivier, uniquement par des procédés mécaniques ou physiques, dans des conditions n'altérant pas l'huile</t>
        </is>
      </c>
      <c r="B59" s="1103" t="n">
        <v>6980.14</v>
      </c>
      <c r="C59" s="1103" t="n">
        <v>1056.39</v>
      </c>
      <c r="D59" s="1103" t="n">
        <v>5293.25</v>
      </c>
      <c r="E59" s="1103" t="n">
        <v>810.8200000000001</v>
      </c>
      <c r="F59" s="1103" t="n">
        <v>5485.18</v>
      </c>
      <c r="G59" s="1103" t="n">
        <v>5198.37</v>
      </c>
      <c r="H59" s="1103" t="n">
        <v>2695.09</v>
      </c>
      <c r="I59" s="1103" t="n">
        <v>809.9299999999999</v>
      </c>
      <c r="J59" s="1103" t="n">
        <v>2414.84</v>
      </c>
      <c r="K59" s="1103" t="n">
        <v>1247.98</v>
      </c>
      <c r="L59" s="1103" t="n">
        <v>2840.64</v>
      </c>
      <c r="M59" s="1103" t="n">
        <v>896.8099999999999</v>
      </c>
      <c r="N59" s="1103" t="n">
        <v>3181.39</v>
      </c>
      <c r="O59" s="1103" t="n">
        <v>902.84</v>
      </c>
      <c r="P59" s="1103" t="n">
        <v>4226.29</v>
      </c>
      <c r="Q59" s="1103" t="n">
        <v>1140.12</v>
      </c>
      <c r="R59" s="1103" t="n">
        <v>3033.98</v>
      </c>
      <c r="S59" s="1103" t="n">
        <v>868.45</v>
      </c>
      <c r="T59" s="1103" t="n">
        <v>4207.23</v>
      </c>
      <c r="U59" s="1103" t="n">
        <v>1377.73</v>
      </c>
      <c r="V59" s="1103" t="n">
        <v>3497.64</v>
      </c>
      <c r="W59" s="1103" t="n">
        <v>569.97</v>
      </c>
      <c r="X59" s="1103" t="n">
        <v>1902.68</v>
      </c>
      <c r="Y59" s="78" t="n">
        <v>987.8</v>
      </c>
      <c r="Z59" s="1103" t="n">
        <v>7059.02</v>
      </c>
      <c r="AA59" s="1103" t="n">
        <v>1394.36</v>
      </c>
      <c r="AB59" s="1103" t="n">
        <v>4065.35</v>
      </c>
      <c r="AC59" s="1103" t="n">
        <v>1075.43</v>
      </c>
      <c r="AD59" s="1103" t="n">
        <v>3566.08</v>
      </c>
      <c r="AE59" s="1103" t="n">
        <v>1290.47</v>
      </c>
      <c r="AF59" s="1103" t="n">
        <v>4055.84</v>
      </c>
      <c r="AG59" s="1103" t="n">
        <v>1582.59</v>
      </c>
      <c r="AH59" s="1103" t="n">
        <v>2313.24</v>
      </c>
      <c r="AI59" s="1103" t="n">
        <v>1448.97</v>
      </c>
      <c r="AJ59" s="1103" t="n">
        <v>4029.63</v>
      </c>
      <c r="AK59" s="1103" t="n">
        <v>1592.64</v>
      </c>
      <c r="AL59" s="1103" t="n">
        <v>9652.33</v>
      </c>
      <c r="AM59" s="1103" t="n">
        <v>1776.23</v>
      </c>
      <c r="AN59" s="1103" t="n">
        <v>6148.41</v>
      </c>
      <c r="AO59" s="1103" t="n">
        <v>964.97</v>
      </c>
      <c r="AP59" s="1103" t="n">
        <v>3805.64</v>
      </c>
      <c r="AQ59" s="1103" t="n">
        <v>1539.42</v>
      </c>
      <c r="AR59" s="1103" t="n">
        <v>4136.71</v>
      </c>
      <c r="AS59" s="1103" t="n">
        <v>1084.14</v>
      </c>
      <c r="AT59" s="1103" t="n">
        <v>7099.73</v>
      </c>
      <c r="AU59" s="1103" t="n">
        <v>1696.47</v>
      </c>
      <c r="AV59" s="1103" t="n">
        <v>5226.64</v>
      </c>
      <c r="AW59" s="78" t="n">
        <v>1935.8</v>
      </c>
      <c r="AX59" s="1103" t="n">
        <v>3709.59</v>
      </c>
      <c r="AY59" s="1103" t="n">
        <v>1281.54</v>
      </c>
      <c r="AZ59" s="1103" t="n">
        <v>7599.69</v>
      </c>
      <c r="BA59" s="1103" t="n">
        <v>1765.28</v>
      </c>
      <c r="BB59" s="1103" t="n">
        <v>3018.93</v>
      </c>
      <c r="BC59" s="78" t="n">
        <v>2177.3</v>
      </c>
      <c r="BD59" s="78" t="n">
        <v>3365.4</v>
      </c>
      <c r="BE59" s="1103" t="n">
        <v>1610.53</v>
      </c>
      <c r="BF59" s="1103" t="n">
        <v>3370.04</v>
      </c>
      <c r="BG59" s="1103" t="n">
        <v>1444.16</v>
      </c>
      <c r="BH59" s="1103" t="n">
        <v>3544.69</v>
      </c>
      <c r="BI59" s="1103" t="n">
        <v>1523.75</v>
      </c>
      <c r="BJ59" s="78" t="n">
        <v>2733.9</v>
      </c>
      <c r="BK59" s="1103" t="n">
        <v>1289.64</v>
      </c>
      <c r="BL59" s="1103" t="n">
        <v>4120.99</v>
      </c>
      <c r="BM59" s="1103" t="n">
        <v>2106.32</v>
      </c>
      <c r="BN59" s="1103" t="n">
        <v>3243.61</v>
      </c>
      <c r="BO59" s="1103" t="n">
        <v>1778.32</v>
      </c>
      <c r="BP59" s="1103" t="n">
        <v>2839.82</v>
      </c>
      <c r="BQ59" s="78" t="n">
        <v>1698.7</v>
      </c>
      <c r="BR59" s="1103" t="n">
        <v>4531.22</v>
      </c>
      <c r="BS59" s="1103" t="n">
        <v>2518.65</v>
      </c>
      <c r="BT59" s="1103" t="n">
        <v>5165.19</v>
      </c>
      <c r="BU59" s="1103" t="n">
        <v>3121.47</v>
      </c>
    </row>
    <row r="60">
      <c r="A60" s="72" t="inlineStr">
        <is>
          <t>Huiles brutes, obtenues exclusivement à partir d'olives et par des procédés autres que ceux mentionnés au n° 1509, et mélanges de ces huiles avec des huiles du n° 1509</t>
        </is>
      </c>
      <c r="B60" s="1104" t="n">
        <v>9.52</v>
      </c>
      <c r="C60" s="74" t="inlineStr">
        <is>
          <t>:</t>
        </is>
      </c>
      <c r="D60" s="1104" t="n">
        <v>11.65</v>
      </c>
      <c r="E60" s="74" t="inlineStr">
        <is>
          <t>:</t>
        </is>
      </c>
      <c r="F60" s="1104" t="n">
        <v>10.59</v>
      </c>
      <c r="G60" s="74" t="inlineStr">
        <is>
          <t>:</t>
        </is>
      </c>
      <c r="H60" s="1104" t="n">
        <v>257.52</v>
      </c>
      <c r="I60" s="74" t="inlineStr">
        <is>
          <t>:</t>
        </is>
      </c>
      <c r="J60" s="1104" t="n">
        <v>257.47</v>
      </c>
      <c r="K60" s="74" t="inlineStr">
        <is>
          <t>:</t>
        </is>
      </c>
      <c r="L60" s="1104" t="n">
        <v>3.74</v>
      </c>
      <c r="M60" s="74" t="inlineStr">
        <is>
          <t>:</t>
        </is>
      </c>
      <c r="N60" s="1104" t="n">
        <v>1.92</v>
      </c>
      <c r="O60" s="74" t="inlineStr">
        <is>
          <t>:</t>
        </is>
      </c>
      <c r="P60" s="1104" t="n">
        <v>513.79</v>
      </c>
      <c r="Q60" s="1104" t="n">
        <v>0.54</v>
      </c>
      <c r="R60" s="77" t="n">
        <v>1.9</v>
      </c>
      <c r="S60" s="74" t="inlineStr">
        <is>
          <t>:</t>
        </is>
      </c>
      <c r="T60" s="77" t="n">
        <v>46.6</v>
      </c>
      <c r="U60" s="74" t="inlineStr">
        <is>
          <t>:</t>
        </is>
      </c>
      <c r="V60" s="77" t="n">
        <v>7.8</v>
      </c>
      <c r="W60" s="1104" t="n">
        <v>2.33</v>
      </c>
      <c r="X60" s="1104" t="n">
        <v>9.49</v>
      </c>
      <c r="Y60" s="1104" t="n">
        <v>22.99</v>
      </c>
      <c r="Z60" s="1104" t="n">
        <v>58.49</v>
      </c>
      <c r="AA60" s="1104" t="n">
        <v>1.04</v>
      </c>
      <c r="AB60" s="1104" t="n">
        <v>166.32</v>
      </c>
      <c r="AC60" s="74" t="inlineStr">
        <is>
          <t>:</t>
        </is>
      </c>
      <c r="AD60" s="1104" t="n">
        <v>253.86</v>
      </c>
      <c r="AE60" s="74" t="inlineStr">
        <is>
          <t>:</t>
        </is>
      </c>
      <c r="AF60" s="1104" t="n">
        <v>2.47</v>
      </c>
      <c r="AG60" s="74" t="inlineStr">
        <is>
          <t>:</t>
        </is>
      </c>
      <c r="AH60" s="1104" t="n">
        <v>21.06</v>
      </c>
      <c r="AI60" s="74" t="inlineStr">
        <is>
          <t>:</t>
        </is>
      </c>
      <c r="AJ60" s="1104" t="n">
        <v>258.31</v>
      </c>
      <c r="AK60" s="74" t="inlineStr">
        <is>
          <t>:</t>
        </is>
      </c>
      <c r="AL60" s="1104" t="n">
        <v>19.35</v>
      </c>
      <c r="AM60" s="74" t="inlineStr">
        <is>
          <t>:</t>
        </is>
      </c>
      <c r="AN60" s="1104" t="n">
        <v>3.15</v>
      </c>
      <c r="AO60" s="74" t="inlineStr">
        <is>
          <t>:</t>
        </is>
      </c>
      <c r="AP60" s="77" t="n">
        <v>81</v>
      </c>
      <c r="AQ60" s="74" t="inlineStr">
        <is>
          <t>:</t>
        </is>
      </c>
      <c r="AR60" s="1104" t="n">
        <v>19.06</v>
      </c>
      <c r="AS60" s="74" t="inlineStr">
        <is>
          <t>:</t>
        </is>
      </c>
      <c r="AT60" s="1104" t="n">
        <v>253.05</v>
      </c>
      <c r="AU60" s="1104" t="n">
        <v>10.73</v>
      </c>
      <c r="AV60" s="1104" t="n">
        <v>316.46</v>
      </c>
      <c r="AW60" s="74" t="inlineStr">
        <is>
          <t>:</t>
        </is>
      </c>
      <c r="AX60" s="74" t="inlineStr">
        <is>
          <t>:</t>
        </is>
      </c>
      <c r="AY60" s="74" t="inlineStr">
        <is>
          <t>:</t>
        </is>
      </c>
      <c r="AZ60" s="74" t="inlineStr">
        <is>
          <t>:</t>
        </is>
      </c>
      <c r="BA60" s="74" t="inlineStr">
        <is>
          <t>:</t>
        </is>
      </c>
      <c r="BB60" s="74" t="inlineStr">
        <is>
          <t>:</t>
        </is>
      </c>
      <c r="BC60" s="74" t="inlineStr">
        <is>
          <t>:</t>
        </is>
      </c>
      <c r="BD60" s="74" t="inlineStr">
        <is>
          <t>:</t>
        </is>
      </c>
      <c r="BE60" s="74" t="inlineStr">
        <is>
          <t>:</t>
        </is>
      </c>
      <c r="BF60" s="74" t="inlineStr">
        <is>
          <t>:</t>
        </is>
      </c>
      <c r="BG60" s="74" t="inlineStr">
        <is>
          <t>:</t>
        </is>
      </c>
      <c r="BH60" s="74" t="inlineStr">
        <is>
          <t>:</t>
        </is>
      </c>
      <c r="BI60" s="74" t="inlineStr">
        <is>
          <t>:</t>
        </is>
      </c>
      <c r="BJ60" s="74" t="inlineStr">
        <is>
          <t>:</t>
        </is>
      </c>
      <c r="BK60" s="74" t="inlineStr">
        <is>
          <t>:</t>
        </is>
      </c>
      <c r="BL60" s="74" t="inlineStr">
        <is>
          <t>:</t>
        </is>
      </c>
      <c r="BM60" s="74" t="inlineStr">
        <is>
          <t>:</t>
        </is>
      </c>
      <c r="BN60" s="74" t="inlineStr">
        <is>
          <t>:</t>
        </is>
      </c>
      <c r="BO60" s="74" t="inlineStr">
        <is>
          <t>:</t>
        </is>
      </c>
      <c r="BP60" s="74" t="inlineStr">
        <is>
          <t>:</t>
        </is>
      </c>
      <c r="BQ60" s="74" t="inlineStr">
        <is>
          <t>:</t>
        </is>
      </c>
      <c r="BR60" s="74" t="inlineStr">
        <is>
          <t>:</t>
        </is>
      </c>
      <c r="BS60" s="74" t="inlineStr">
        <is>
          <t>:</t>
        </is>
      </c>
      <c r="BT60" s="74" t="inlineStr">
        <is>
          <t>:</t>
        </is>
      </c>
      <c r="BU60" s="74" t="inlineStr">
        <is>
          <t>:</t>
        </is>
      </c>
    </row>
    <row r="61">
      <c r="A61" s="72" t="inlineStr">
        <is>
          <t>Huiles et leurs fractions, obtenues exclusivement à partir d'olives et par des procédés autres que ceux mentionnés au n° 1509, même raffinées, mais non chimiquement modifiées et mélanges de ces huiles ou fractions avec des huiles ou fractions du n° 1509 (à l'excl. des huiles brutes)</t>
        </is>
      </c>
      <c r="B61" s="78" t="n">
        <v>179.7</v>
      </c>
      <c r="C61" s="1103" t="n">
        <v>11.63</v>
      </c>
      <c r="D61" s="1103" t="n">
        <v>353.33</v>
      </c>
      <c r="E61" s="1103" t="n">
        <v>28.24</v>
      </c>
      <c r="F61" s="1103" t="n">
        <v>558.36</v>
      </c>
      <c r="G61" s="1103" t="n">
        <v>13.41</v>
      </c>
      <c r="H61" s="78" t="n">
        <v>425.9</v>
      </c>
      <c r="I61" s="1103" t="n">
        <v>16.04</v>
      </c>
      <c r="J61" s="1103" t="n">
        <v>217.34</v>
      </c>
      <c r="K61" s="1103" t="n">
        <v>31.88</v>
      </c>
      <c r="L61" s="78" t="n">
        <v>424.3</v>
      </c>
      <c r="M61" s="1103" t="n">
        <v>29.73</v>
      </c>
      <c r="N61" s="1103" t="n">
        <v>187.06</v>
      </c>
      <c r="O61" s="1103" t="n">
        <v>30.05</v>
      </c>
      <c r="P61" s="78" t="n">
        <v>162.4</v>
      </c>
      <c r="Q61" s="1103" t="n">
        <v>32.94</v>
      </c>
      <c r="R61" s="1103" t="n">
        <v>477.79</v>
      </c>
      <c r="S61" s="1103" t="n">
        <v>342.96</v>
      </c>
      <c r="T61" s="1103" t="n">
        <v>644.39</v>
      </c>
      <c r="U61" s="1103" t="n">
        <v>231.24</v>
      </c>
      <c r="V61" s="1103" t="n">
        <v>439.07</v>
      </c>
      <c r="W61" s="1103" t="n">
        <v>35.07</v>
      </c>
      <c r="X61" s="1103" t="n">
        <v>516.15</v>
      </c>
      <c r="Y61" s="1103" t="n">
        <v>527.59</v>
      </c>
      <c r="Z61" s="1103" t="n">
        <v>809.3099999999999</v>
      </c>
      <c r="AA61" s="1103" t="n">
        <v>85.05</v>
      </c>
      <c r="AB61" s="1103" t="n">
        <v>1796.24</v>
      </c>
      <c r="AC61" s="1103" t="n">
        <v>12.29</v>
      </c>
      <c r="AD61" s="1103" t="n">
        <v>899.92</v>
      </c>
      <c r="AE61" s="1103" t="n">
        <v>35.35</v>
      </c>
      <c r="AF61" s="1103" t="n">
        <v>351.96</v>
      </c>
      <c r="AG61" s="1103" t="n">
        <v>38.17</v>
      </c>
      <c r="AH61" s="1103" t="n">
        <v>592.34</v>
      </c>
      <c r="AI61" s="1103" t="n">
        <v>68.86</v>
      </c>
      <c r="AJ61" s="1103" t="n">
        <v>638.42</v>
      </c>
      <c r="AK61" s="78" t="n">
        <v>34.3</v>
      </c>
      <c r="AL61" s="1103" t="n">
        <v>830.49</v>
      </c>
      <c r="AM61" s="1103" t="n">
        <v>10.19</v>
      </c>
      <c r="AN61" s="1103" t="n">
        <v>878.6799999999999</v>
      </c>
      <c r="AO61" s="1103" t="n">
        <v>9.49</v>
      </c>
      <c r="AP61" s="78" t="n">
        <v>2231.5</v>
      </c>
      <c r="AQ61" s="78" t="n">
        <v>7</v>
      </c>
      <c r="AR61" s="1103" t="n">
        <v>264.31</v>
      </c>
      <c r="AS61" s="1103" t="n">
        <v>2.43</v>
      </c>
      <c r="AT61" s="1103" t="n">
        <v>218.42</v>
      </c>
      <c r="AU61" s="1103" t="n">
        <v>0.31</v>
      </c>
      <c r="AV61" s="1103" t="n">
        <v>595.52</v>
      </c>
      <c r="AW61" s="78" t="n">
        <v>58.9</v>
      </c>
      <c r="AX61" s="73" t="inlineStr">
        <is>
          <t>:</t>
        </is>
      </c>
      <c r="AY61" s="73" t="inlineStr">
        <is>
          <t>:</t>
        </is>
      </c>
      <c r="AZ61" s="73" t="inlineStr">
        <is>
          <t>:</t>
        </is>
      </c>
      <c r="BA61" s="73" t="inlineStr">
        <is>
          <t>:</t>
        </is>
      </c>
      <c r="BB61" s="73" t="inlineStr">
        <is>
          <t>:</t>
        </is>
      </c>
      <c r="BC61" s="73" t="inlineStr">
        <is>
          <t>:</t>
        </is>
      </c>
      <c r="BD61" s="73" t="inlineStr">
        <is>
          <t>:</t>
        </is>
      </c>
      <c r="BE61" s="73" t="inlineStr">
        <is>
          <t>:</t>
        </is>
      </c>
      <c r="BF61" s="73" t="inlineStr">
        <is>
          <t>:</t>
        </is>
      </c>
      <c r="BG61" s="73" t="inlineStr">
        <is>
          <t>:</t>
        </is>
      </c>
      <c r="BH61" s="73" t="inlineStr">
        <is>
          <t>:</t>
        </is>
      </c>
      <c r="BI61" s="73" t="inlineStr">
        <is>
          <t>:</t>
        </is>
      </c>
      <c r="BJ61" s="73" t="inlineStr">
        <is>
          <t>:</t>
        </is>
      </c>
      <c r="BK61" s="73" t="inlineStr">
        <is>
          <t>:</t>
        </is>
      </c>
      <c r="BL61" s="73" t="inlineStr">
        <is>
          <t>:</t>
        </is>
      </c>
      <c r="BM61" s="73" t="inlineStr">
        <is>
          <t>:</t>
        </is>
      </c>
      <c r="BN61" s="73" t="inlineStr">
        <is>
          <t>:</t>
        </is>
      </c>
      <c r="BO61" s="73" t="inlineStr">
        <is>
          <t>:</t>
        </is>
      </c>
      <c r="BP61" s="73" t="inlineStr">
        <is>
          <t>:</t>
        </is>
      </c>
      <c r="BQ61" s="73" t="inlineStr">
        <is>
          <t>:</t>
        </is>
      </c>
      <c r="BR61" s="73" t="inlineStr">
        <is>
          <t>:</t>
        </is>
      </c>
      <c r="BS61" s="73" t="inlineStr">
        <is>
          <t>:</t>
        </is>
      </c>
      <c r="BT61" s="73" t="inlineStr">
        <is>
          <t>:</t>
        </is>
      </c>
      <c r="BU61" s="73" t="inlineStr">
        <is>
          <t>:</t>
        </is>
      </c>
    </row>
    <row r="62">
      <c r="A62" s="72" t="inlineStr">
        <is>
          <t>Huile de grignons d’olive brute de la catégorie 6 de l’UE, obtenue exclusivement à partir d’olives, non traitée</t>
        </is>
      </c>
      <c r="B62" s="74" t="inlineStr">
        <is>
          <t>:</t>
        </is>
      </c>
      <c r="C62" s="74" t="inlineStr">
        <is>
          <t>:</t>
        </is>
      </c>
      <c r="D62" s="74" t="inlineStr">
        <is>
          <t>:</t>
        </is>
      </c>
      <c r="E62" s="74" t="inlineStr">
        <is>
          <t>:</t>
        </is>
      </c>
      <c r="F62" s="74" t="inlineStr">
        <is>
          <t>:</t>
        </is>
      </c>
      <c r="G62" s="74" t="inlineStr">
        <is>
          <t>:</t>
        </is>
      </c>
      <c r="H62" s="74" t="inlineStr">
        <is>
          <t>:</t>
        </is>
      </c>
      <c r="I62" s="74" t="inlineStr">
        <is>
          <t>:</t>
        </is>
      </c>
      <c r="J62" s="74" t="inlineStr">
        <is>
          <t>:</t>
        </is>
      </c>
      <c r="K62" s="74" t="inlineStr">
        <is>
          <t>:</t>
        </is>
      </c>
      <c r="L62" s="74" t="inlineStr">
        <is>
          <t>:</t>
        </is>
      </c>
      <c r="M62" s="74" t="inlineStr">
        <is>
          <t>:</t>
        </is>
      </c>
      <c r="N62" s="74" t="inlineStr">
        <is>
          <t>:</t>
        </is>
      </c>
      <c r="O62" s="74" t="inlineStr">
        <is>
          <t>:</t>
        </is>
      </c>
      <c r="P62" s="74" t="inlineStr">
        <is>
          <t>:</t>
        </is>
      </c>
      <c r="Q62" s="74" t="inlineStr">
        <is>
          <t>:</t>
        </is>
      </c>
      <c r="R62" s="74" t="inlineStr">
        <is>
          <t>:</t>
        </is>
      </c>
      <c r="S62" s="74" t="inlineStr">
        <is>
          <t>:</t>
        </is>
      </c>
      <c r="T62" s="74" t="inlineStr">
        <is>
          <t>:</t>
        </is>
      </c>
      <c r="U62" s="74" t="inlineStr">
        <is>
          <t>:</t>
        </is>
      </c>
      <c r="V62" s="74" t="inlineStr">
        <is>
          <t>:</t>
        </is>
      </c>
      <c r="W62" s="74" t="inlineStr">
        <is>
          <t>:</t>
        </is>
      </c>
      <c r="X62" s="74" t="inlineStr">
        <is>
          <t>:</t>
        </is>
      </c>
      <c r="Y62" s="74" t="inlineStr">
        <is>
          <t>:</t>
        </is>
      </c>
      <c r="Z62" s="74" t="inlineStr">
        <is>
          <t>:</t>
        </is>
      </c>
      <c r="AA62" s="74" t="inlineStr">
        <is>
          <t>:</t>
        </is>
      </c>
      <c r="AB62" s="74" t="inlineStr">
        <is>
          <t>:</t>
        </is>
      </c>
      <c r="AC62" s="74" t="inlineStr">
        <is>
          <t>:</t>
        </is>
      </c>
      <c r="AD62" s="74" t="inlineStr">
        <is>
          <t>:</t>
        </is>
      </c>
      <c r="AE62" s="74" t="inlineStr">
        <is>
          <t>:</t>
        </is>
      </c>
      <c r="AF62" s="74" t="inlineStr">
        <is>
          <t>:</t>
        </is>
      </c>
      <c r="AG62" s="74" t="inlineStr">
        <is>
          <t>:</t>
        </is>
      </c>
      <c r="AH62" s="74" t="inlineStr">
        <is>
          <t>:</t>
        </is>
      </c>
      <c r="AI62" s="74" t="inlineStr">
        <is>
          <t>:</t>
        </is>
      </c>
      <c r="AJ62" s="74" t="inlineStr">
        <is>
          <t>:</t>
        </is>
      </c>
      <c r="AK62" s="74" t="inlineStr">
        <is>
          <t>:</t>
        </is>
      </c>
      <c r="AL62" s="74" t="inlineStr">
        <is>
          <t>:</t>
        </is>
      </c>
      <c r="AM62" s="74" t="inlineStr">
        <is>
          <t>:</t>
        </is>
      </c>
      <c r="AN62" s="74" t="inlineStr">
        <is>
          <t>:</t>
        </is>
      </c>
      <c r="AO62" s="74" t="inlineStr">
        <is>
          <t>:</t>
        </is>
      </c>
      <c r="AP62" s="74" t="inlineStr">
        <is>
          <t>:</t>
        </is>
      </c>
      <c r="AQ62" s="74" t="inlineStr">
        <is>
          <t>:</t>
        </is>
      </c>
      <c r="AR62" s="74" t="inlineStr">
        <is>
          <t>:</t>
        </is>
      </c>
      <c r="AS62" s="74" t="inlineStr">
        <is>
          <t>:</t>
        </is>
      </c>
      <c r="AT62" s="74" t="inlineStr">
        <is>
          <t>:</t>
        </is>
      </c>
      <c r="AU62" s="74" t="inlineStr">
        <is>
          <t>:</t>
        </is>
      </c>
      <c r="AV62" s="74" t="inlineStr">
        <is>
          <t>:</t>
        </is>
      </c>
      <c r="AW62" s="74" t="inlineStr">
        <is>
          <t>:</t>
        </is>
      </c>
      <c r="AX62" s="1104" t="n">
        <v>56.69</v>
      </c>
      <c r="AY62" s="1104" t="n">
        <v>237.95</v>
      </c>
      <c r="AZ62" s="77" t="n">
        <v>421.7</v>
      </c>
      <c r="BA62" s="1104" t="n">
        <v>18.69</v>
      </c>
      <c r="BB62" s="1104" t="n">
        <v>586.78</v>
      </c>
      <c r="BC62" s="1104" t="n">
        <v>30.76</v>
      </c>
      <c r="BD62" s="77" t="n">
        <v>452.4</v>
      </c>
      <c r="BE62" s="74" t="inlineStr">
        <is>
          <t>:</t>
        </is>
      </c>
      <c r="BF62" s="1104" t="n">
        <v>101.39</v>
      </c>
      <c r="BG62" s="1104" t="n">
        <v>30.76</v>
      </c>
      <c r="BH62" s="77" t="n">
        <v>0.6</v>
      </c>
      <c r="BI62" s="74" t="inlineStr">
        <is>
          <t>:</t>
        </is>
      </c>
      <c r="BJ62" s="1104" t="n">
        <v>263.77</v>
      </c>
      <c r="BK62" s="1104" t="n">
        <v>20.72</v>
      </c>
      <c r="BL62" s="1104" t="n">
        <v>574.54</v>
      </c>
      <c r="BM62" s="74" t="inlineStr">
        <is>
          <t>:</t>
        </is>
      </c>
      <c r="BN62" s="1104" t="n">
        <v>75.15000000000001</v>
      </c>
      <c r="BO62" s="1104" t="n">
        <v>55.06</v>
      </c>
      <c r="BP62" s="1104" t="n">
        <v>127.65</v>
      </c>
      <c r="BQ62" s="74" t="inlineStr">
        <is>
          <t>:</t>
        </is>
      </c>
      <c r="BR62" s="1104" t="n">
        <v>350.02</v>
      </c>
      <c r="BS62" s="1104" t="n">
        <v>47.36</v>
      </c>
      <c r="BT62" s="1104" t="n">
        <v>431.43</v>
      </c>
      <c r="BU62" s="1104" t="n">
        <v>40.12</v>
      </c>
    </row>
    <row r="63">
      <c r="A63" s="72" t="inlineStr">
        <is>
          <t>Autres huiles et leurs fractions, des catégories 7 et 8 de l’UE, obtenues exclusivement à partir d’olives, même raffinées, mais non chimiquement modifiées, y compris mélanges de ces huiles ou fractions avec des huiles ou fractions du nº 1509</t>
        </is>
      </c>
      <c r="B63" s="73" t="inlineStr">
        <is>
          <t>:</t>
        </is>
      </c>
      <c r="C63" s="73" t="inlineStr">
        <is>
          <t>:</t>
        </is>
      </c>
      <c r="D63" s="73" t="inlineStr">
        <is>
          <t>:</t>
        </is>
      </c>
      <c r="E63" s="73" t="inlineStr">
        <is>
          <t>:</t>
        </is>
      </c>
      <c r="F63" s="73" t="inlineStr">
        <is>
          <t>:</t>
        </is>
      </c>
      <c r="G63" s="73" t="inlineStr">
        <is>
          <t>:</t>
        </is>
      </c>
      <c r="H63" s="73" t="inlineStr">
        <is>
          <t>:</t>
        </is>
      </c>
      <c r="I63" s="73" t="inlineStr">
        <is>
          <t>:</t>
        </is>
      </c>
      <c r="J63" s="73" t="inlineStr">
        <is>
          <t>:</t>
        </is>
      </c>
      <c r="K63" s="73" t="inlineStr">
        <is>
          <t>:</t>
        </is>
      </c>
      <c r="L63" s="73" t="inlineStr">
        <is>
          <t>:</t>
        </is>
      </c>
      <c r="M63" s="73" t="inlineStr">
        <is>
          <t>:</t>
        </is>
      </c>
      <c r="N63" s="73" t="inlineStr">
        <is>
          <t>:</t>
        </is>
      </c>
      <c r="O63" s="73" t="inlineStr">
        <is>
          <t>:</t>
        </is>
      </c>
      <c r="P63" s="73" t="inlineStr">
        <is>
          <t>:</t>
        </is>
      </c>
      <c r="Q63" s="73" t="inlineStr">
        <is>
          <t>:</t>
        </is>
      </c>
      <c r="R63" s="73" t="inlineStr">
        <is>
          <t>:</t>
        </is>
      </c>
      <c r="S63" s="73" t="inlineStr">
        <is>
          <t>:</t>
        </is>
      </c>
      <c r="T63" s="73" t="inlineStr">
        <is>
          <t>:</t>
        </is>
      </c>
      <c r="U63" s="73" t="inlineStr">
        <is>
          <t>:</t>
        </is>
      </c>
      <c r="V63" s="73" t="inlineStr">
        <is>
          <t>:</t>
        </is>
      </c>
      <c r="W63" s="73" t="inlineStr">
        <is>
          <t>:</t>
        </is>
      </c>
      <c r="X63" s="73" t="inlineStr">
        <is>
          <t>:</t>
        </is>
      </c>
      <c r="Y63" s="73" t="inlineStr">
        <is>
          <t>:</t>
        </is>
      </c>
      <c r="Z63" s="73" t="inlineStr">
        <is>
          <t>:</t>
        </is>
      </c>
      <c r="AA63" s="73" t="inlineStr">
        <is>
          <t>:</t>
        </is>
      </c>
      <c r="AB63" s="73" t="inlineStr">
        <is>
          <t>:</t>
        </is>
      </c>
      <c r="AC63" s="73" t="inlineStr">
        <is>
          <t>:</t>
        </is>
      </c>
      <c r="AD63" s="73" t="inlineStr">
        <is>
          <t>:</t>
        </is>
      </c>
      <c r="AE63" s="73" t="inlineStr">
        <is>
          <t>:</t>
        </is>
      </c>
      <c r="AF63" s="73" t="inlineStr">
        <is>
          <t>:</t>
        </is>
      </c>
      <c r="AG63" s="73" t="inlineStr">
        <is>
          <t>:</t>
        </is>
      </c>
      <c r="AH63" s="73" t="inlineStr">
        <is>
          <t>:</t>
        </is>
      </c>
      <c r="AI63" s="73" t="inlineStr">
        <is>
          <t>:</t>
        </is>
      </c>
      <c r="AJ63" s="73" t="inlineStr">
        <is>
          <t>:</t>
        </is>
      </c>
      <c r="AK63" s="73" t="inlineStr">
        <is>
          <t>:</t>
        </is>
      </c>
      <c r="AL63" s="73" t="inlineStr">
        <is>
          <t>:</t>
        </is>
      </c>
      <c r="AM63" s="73" t="inlineStr">
        <is>
          <t>:</t>
        </is>
      </c>
      <c r="AN63" s="73" t="inlineStr">
        <is>
          <t>:</t>
        </is>
      </c>
      <c r="AO63" s="73" t="inlineStr">
        <is>
          <t>:</t>
        </is>
      </c>
      <c r="AP63" s="73" t="inlineStr">
        <is>
          <t>:</t>
        </is>
      </c>
      <c r="AQ63" s="73" t="inlineStr">
        <is>
          <t>:</t>
        </is>
      </c>
      <c r="AR63" s="73" t="inlineStr">
        <is>
          <t>:</t>
        </is>
      </c>
      <c r="AS63" s="73" t="inlineStr">
        <is>
          <t>:</t>
        </is>
      </c>
      <c r="AT63" s="73" t="inlineStr">
        <is>
          <t>:</t>
        </is>
      </c>
      <c r="AU63" s="73" t="inlineStr">
        <is>
          <t>:</t>
        </is>
      </c>
      <c r="AV63" s="73" t="inlineStr">
        <is>
          <t>:</t>
        </is>
      </c>
      <c r="AW63" s="73" t="inlineStr">
        <is>
          <t>:</t>
        </is>
      </c>
      <c r="AX63" s="1103" t="n">
        <v>262.91</v>
      </c>
      <c r="AY63" s="78" t="n">
        <v>17</v>
      </c>
      <c r="AZ63" s="1103" t="n">
        <v>481.19</v>
      </c>
      <c r="BA63" s="1103" t="n">
        <v>10.24</v>
      </c>
      <c r="BB63" s="1103" t="n">
        <v>587.08</v>
      </c>
      <c r="BC63" s="1103" t="n">
        <v>264.97</v>
      </c>
      <c r="BD63" s="1103" t="n">
        <v>374.54</v>
      </c>
      <c r="BE63" s="78" t="n">
        <v>17.2</v>
      </c>
      <c r="BF63" s="1103" t="n">
        <v>492.05</v>
      </c>
      <c r="BG63" s="1103" t="n">
        <v>21.43</v>
      </c>
      <c r="BH63" s="1103" t="n">
        <v>410.62</v>
      </c>
      <c r="BI63" s="1103" t="n">
        <v>9.34</v>
      </c>
      <c r="BJ63" s="1103" t="n">
        <v>112.87</v>
      </c>
      <c r="BK63" s="1103" t="n">
        <v>7.02</v>
      </c>
      <c r="BL63" s="1103" t="n">
        <v>39.31</v>
      </c>
      <c r="BM63" s="1103" t="n">
        <v>8.93</v>
      </c>
      <c r="BN63" s="1103" t="n">
        <v>349.98</v>
      </c>
      <c r="BO63" s="1103" t="n">
        <v>15.81</v>
      </c>
      <c r="BP63" s="1103" t="n">
        <v>324.68</v>
      </c>
      <c r="BQ63" s="1103" t="n">
        <v>12.93</v>
      </c>
      <c r="BR63" s="1103" t="n">
        <v>240.57</v>
      </c>
      <c r="BS63" s="1103" t="n">
        <v>31.27</v>
      </c>
      <c r="BT63" s="1103" t="n">
        <v>257.32</v>
      </c>
      <c r="BU63" s="78" t="n">
        <v>3.5</v>
      </c>
    </row>
    <row r="64">
      <c r="A64" s="72" t="inlineStr">
        <is>
          <t>Huile de palme, brute, destinée à des usages techniques ou industriels (autres que la fabrication de produits pour l'alimentation humaine)</t>
        </is>
      </c>
      <c r="B64" s="1104" t="n">
        <v>93604.69</v>
      </c>
      <c r="C64" s="77" t="n">
        <v>70</v>
      </c>
      <c r="D64" s="77" t="n">
        <v>81607</v>
      </c>
      <c r="E64" s="74" t="inlineStr">
        <is>
          <t>:</t>
        </is>
      </c>
      <c r="F64" s="1104" t="n">
        <v>82610.61</v>
      </c>
      <c r="G64" s="77" t="n">
        <v>91</v>
      </c>
      <c r="H64" s="1104" t="n">
        <v>78798.78</v>
      </c>
      <c r="I64" s="77" t="n">
        <v>70.40000000000001</v>
      </c>
      <c r="J64" s="77" t="n">
        <v>85760.7</v>
      </c>
      <c r="K64" s="1104" t="n">
        <v>140.34</v>
      </c>
      <c r="L64" s="1104" t="n">
        <v>82052.52</v>
      </c>
      <c r="M64" s="77" t="n">
        <v>80.8</v>
      </c>
      <c r="N64" s="1104" t="n">
        <v>58533.09</v>
      </c>
      <c r="O64" s="77" t="n">
        <v>20.3</v>
      </c>
      <c r="P64" s="1104" t="n">
        <v>67932.09</v>
      </c>
      <c r="Q64" s="74" t="inlineStr">
        <is>
          <t>:</t>
        </is>
      </c>
      <c r="R64" s="1104" t="n">
        <v>111723.02</v>
      </c>
      <c r="S64" s="1104" t="n">
        <v>135.06</v>
      </c>
      <c r="T64" s="1104" t="n">
        <v>73796.83</v>
      </c>
      <c r="U64" s="1104" t="n">
        <v>101.69</v>
      </c>
      <c r="V64" s="1104" t="n">
        <v>100243.28</v>
      </c>
      <c r="W64" s="77" t="n">
        <v>60</v>
      </c>
      <c r="X64" s="1104" t="n">
        <v>49165.31</v>
      </c>
      <c r="Y64" s="74" t="inlineStr">
        <is>
          <t>:</t>
        </is>
      </c>
      <c r="Z64" s="1104" t="n">
        <v>107525.85</v>
      </c>
      <c r="AA64" s="77" t="n">
        <v>49.4</v>
      </c>
      <c r="AB64" s="1104" t="n">
        <v>431237.86</v>
      </c>
      <c r="AC64" s="77" t="n">
        <v>25</v>
      </c>
      <c r="AD64" s="1104" t="n">
        <v>202825.47</v>
      </c>
      <c r="AE64" s="77" t="n">
        <v>89.90000000000001</v>
      </c>
      <c r="AF64" s="1104" t="n">
        <v>334322.77</v>
      </c>
      <c r="AG64" s="77" t="n">
        <v>20</v>
      </c>
      <c r="AH64" s="1104" t="n">
        <v>96734.27</v>
      </c>
      <c r="AI64" s="77" t="n">
        <v>119.2</v>
      </c>
      <c r="AJ64" s="77" t="n">
        <v>59393.2</v>
      </c>
      <c r="AK64" s="74" t="inlineStr">
        <is>
          <t>:</t>
        </is>
      </c>
      <c r="AL64" s="1104" t="n">
        <v>214368.86</v>
      </c>
      <c r="AM64" s="77" t="n">
        <v>206.1</v>
      </c>
      <c r="AN64" s="1104" t="n">
        <v>221498.19</v>
      </c>
      <c r="AO64" s="77" t="n">
        <v>40.3</v>
      </c>
      <c r="AP64" s="1104" t="n">
        <v>210452.36</v>
      </c>
      <c r="AQ64" s="77" t="n">
        <v>37.4</v>
      </c>
      <c r="AR64" s="1104" t="n">
        <v>231276.94</v>
      </c>
      <c r="AS64" s="77" t="n">
        <v>90</v>
      </c>
      <c r="AT64" s="1104" t="n">
        <v>331517.95</v>
      </c>
      <c r="AU64" s="74" t="inlineStr">
        <is>
          <t>:</t>
        </is>
      </c>
      <c r="AV64" s="1104" t="n">
        <v>240234.71</v>
      </c>
      <c r="AW64" s="77" t="n">
        <v>54.4</v>
      </c>
      <c r="AX64" s="1104" t="n">
        <v>19495.27</v>
      </c>
      <c r="AY64" s="1104" t="n">
        <v>317.45</v>
      </c>
      <c r="AZ64" s="77" t="n">
        <v>21793.7</v>
      </c>
      <c r="BA64" s="77" t="n">
        <v>31.3</v>
      </c>
      <c r="BB64" s="1104" t="n">
        <v>45768.87</v>
      </c>
      <c r="BC64" s="1104" t="n">
        <v>6.61</v>
      </c>
      <c r="BD64" s="1104" t="n">
        <v>20443.99</v>
      </c>
      <c r="BE64" s="1104" t="n">
        <v>56.22</v>
      </c>
      <c r="BF64" s="1104" t="n">
        <v>15384.72</v>
      </c>
      <c r="BG64" s="1104" t="n">
        <v>21.57</v>
      </c>
      <c r="BH64" s="1104" t="n">
        <v>23157.02</v>
      </c>
      <c r="BI64" s="1104" t="n">
        <v>7570.24</v>
      </c>
      <c r="BJ64" s="1104" t="n">
        <v>47433.86</v>
      </c>
      <c r="BK64" s="1104" t="n">
        <v>19.34</v>
      </c>
      <c r="BL64" s="1104" t="n">
        <v>20288.83</v>
      </c>
      <c r="BM64" s="77" t="n">
        <v>56.2</v>
      </c>
      <c r="BN64" s="1104" t="n">
        <v>22103.49</v>
      </c>
      <c r="BO64" s="1104" t="n">
        <v>252.49</v>
      </c>
      <c r="BP64" s="1104" t="n">
        <v>17642.97</v>
      </c>
      <c r="BQ64" s="1104" t="n">
        <v>7.24</v>
      </c>
      <c r="BR64" s="1104" t="n">
        <v>22740.73</v>
      </c>
      <c r="BS64" s="1104" t="n">
        <v>55.56</v>
      </c>
      <c r="BT64" s="1104" t="n">
        <v>17008.48</v>
      </c>
      <c r="BU64" s="1104" t="n">
        <v>38.42</v>
      </c>
    </row>
    <row r="65">
      <c r="A65" s="72" t="inlineStr">
        <is>
          <t>Huile de palme, brute (à l'excl. de l'huile destinée à des usages techniques ou industriels)</t>
        </is>
      </c>
      <c r="B65" s="1103" t="n">
        <v>1733.15</v>
      </c>
      <c r="C65" s="1103" t="n">
        <v>4.08</v>
      </c>
      <c r="D65" s="1103" t="n">
        <v>1564.63</v>
      </c>
      <c r="E65" s="73" t="inlineStr">
        <is>
          <t>:</t>
        </is>
      </c>
      <c r="F65" s="1103" t="n">
        <v>2004.99</v>
      </c>
      <c r="G65" s="1103" t="n">
        <v>15.55</v>
      </c>
      <c r="H65" s="1103" t="n">
        <v>13030.12</v>
      </c>
      <c r="I65" s="1103" t="n">
        <v>6.05</v>
      </c>
      <c r="J65" s="1103" t="n">
        <v>2340.78</v>
      </c>
      <c r="K65" s="1103" t="n">
        <v>10.61</v>
      </c>
      <c r="L65" s="1103" t="n">
        <v>2901.15</v>
      </c>
      <c r="M65" s="1103" t="n">
        <v>34.56</v>
      </c>
      <c r="N65" s="1103" t="n">
        <v>12949.84</v>
      </c>
      <c r="O65" s="73" t="inlineStr">
        <is>
          <t>:</t>
        </is>
      </c>
      <c r="P65" s="78" t="n">
        <v>2500.7</v>
      </c>
      <c r="Q65" s="1103" t="n">
        <v>1.91</v>
      </c>
      <c r="R65" s="78" t="n">
        <v>3518.2</v>
      </c>
      <c r="S65" s="1103" t="n">
        <v>9.84</v>
      </c>
      <c r="T65" s="1103" t="n">
        <v>23349.41</v>
      </c>
      <c r="U65" s="73" t="inlineStr">
        <is>
          <t>:</t>
        </is>
      </c>
      <c r="V65" s="1103" t="n">
        <v>12420.25</v>
      </c>
      <c r="W65" s="1103" t="n">
        <v>2.04</v>
      </c>
      <c r="X65" s="78" t="n">
        <v>13249.2</v>
      </c>
      <c r="Y65" s="1103" t="n">
        <v>19.21</v>
      </c>
      <c r="Z65" s="1103" t="n">
        <v>31180.71</v>
      </c>
      <c r="AA65" s="1103" t="n">
        <v>8.23</v>
      </c>
      <c r="AB65" s="1103" t="n">
        <v>4325.05</v>
      </c>
      <c r="AC65" s="78" t="n">
        <v>13.1</v>
      </c>
      <c r="AD65" s="1103" t="n">
        <v>7087.01</v>
      </c>
      <c r="AE65" s="1103" t="n">
        <v>4.95</v>
      </c>
      <c r="AF65" s="1103" t="n">
        <v>4768.35</v>
      </c>
      <c r="AG65" s="1103" t="n">
        <v>14.88</v>
      </c>
      <c r="AH65" s="1103" t="n">
        <v>1898.27</v>
      </c>
      <c r="AI65" s="1103" t="n">
        <v>2.89</v>
      </c>
      <c r="AJ65" s="78" t="n">
        <v>3203.9</v>
      </c>
      <c r="AK65" s="1103" t="n">
        <v>0.9399999999999999</v>
      </c>
      <c r="AL65" s="1103" t="n">
        <v>5450.75</v>
      </c>
      <c r="AM65" s="78" t="n">
        <v>4.8</v>
      </c>
      <c r="AN65" s="1103" t="n">
        <v>2967.71</v>
      </c>
      <c r="AO65" s="1103" t="n">
        <v>7.11</v>
      </c>
      <c r="AP65" s="1103" t="n">
        <v>3204.43</v>
      </c>
      <c r="AQ65" s="78" t="n">
        <v>47</v>
      </c>
      <c r="AR65" s="1103" t="n">
        <v>5967.36</v>
      </c>
      <c r="AS65" s="1103" t="n">
        <v>2.55</v>
      </c>
      <c r="AT65" s="1103" t="n">
        <v>24248.57</v>
      </c>
      <c r="AU65" s="1103" t="n">
        <v>10.15</v>
      </c>
      <c r="AV65" s="1103" t="n">
        <v>13330.93</v>
      </c>
      <c r="AW65" s="1103" t="n">
        <v>6.64</v>
      </c>
      <c r="AX65" s="1103" t="n">
        <v>8676.16</v>
      </c>
      <c r="AY65" s="1103" t="n">
        <v>537.6900000000001</v>
      </c>
      <c r="AZ65" s="1103" t="n">
        <v>10978.16</v>
      </c>
      <c r="BA65" s="1103" t="n">
        <v>27.73</v>
      </c>
      <c r="BB65" s="1103" t="n">
        <v>4943.81</v>
      </c>
      <c r="BC65" s="1103" t="n">
        <v>11.49</v>
      </c>
      <c r="BD65" s="1103" t="n">
        <v>25824.05</v>
      </c>
      <c r="BE65" s="1103" t="n">
        <v>11.85</v>
      </c>
      <c r="BF65" s="1103" t="n">
        <v>25282.81</v>
      </c>
      <c r="BG65" s="1103" t="n">
        <v>533.8099999999999</v>
      </c>
      <c r="BH65" s="1103" t="n">
        <v>15246.04</v>
      </c>
      <c r="BI65" s="1103" t="n">
        <v>0.26</v>
      </c>
      <c r="BJ65" s="1103" t="n">
        <v>13569.35</v>
      </c>
      <c r="BK65" s="1103" t="n">
        <v>12.06</v>
      </c>
      <c r="BL65" s="1103" t="n">
        <v>3060.35</v>
      </c>
      <c r="BM65" s="1103" t="n">
        <v>1.93</v>
      </c>
      <c r="BN65" s="78" t="n">
        <v>17771.7</v>
      </c>
      <c r="BO65" s="1103" t="n">
        <v>75.58</v>
      </c>
      <c r="BP65" s="1103" t="n">
        <v>5621.12</v>
      </c>
      <c r="BQ65" s="78" t="n">
        <v>6.9</v>
      </c>
      <c r="BR65" s="1103" t="n">
        <v>5479.31</v>
      </c>
      <c r="BS65" s="1103" t="n">
        <v>17.77</v>
      </c>
      <c r="BT65" s="1103" t="n">
        <v>3570.87</v>
      </c>
      <c r="BU65" s="1103" t="n">
        <v>7.49</v>
      </c>
    </row>
    <row r="66">
      <c r="A66" s="72" t="inlineStr">
        <is>
          <t>Fractions solides de l'huile de palme, même raffinées, mais non chimiquement modifiées, présentées en emballages immédiats d'un contenu net &lt;= 1 kg</t>
        </is>
      </c>
      <c r="B66" s="1104" t="n">
        <v>40.13</v>
      </c>
      <c r="C66" s="1104" t="n">
        <v>0.51</v>
      </c>
      <c r="D66" s="1104" t="n">
        <v>15.37</v>
      </c>
      <c r="E66" s="1104" t="n">
        <v>1.72</v>
      </c>
      <c r="F66" s="1104" t="n">
        <v>39.99</v>
      </c>
      <c r="G66" s="1104" t="n">
        <v>0.37</v>
      </c>
      <c r="H66" s="1104" t="n">
        <v>250.28</v>
      </c>
      <c r="I66" s="1104" t="n">
        <v>0.35</v>
      </c>
      <c r="J66" s="1104" t="n">
        <v>4.26</v>
      </c>
      <c r="K66" s="1104" t="n">
        <v>0.38</v>
      </c>
      <c r="L66" s="1104" t="n">
        <v>42.98</v>
      </c>
      <c r="M66" s="1104" t="n">
        <v>1.51</v>
      </c>
      <c r="N66" s="1104" t="n">
        <v>3.68</v>
      </c>
      <c r="O66" s="1104" t="n">
        <v>0.62</v>
      </c>
      <c r="P66" s="1104" t="n">
        <v>55.68</v>
      </c>
      <c r="Q66" s="1104" t="n">
        <v>0.38</v>
      </c>
      <c r="R66" s="1104" t="n">
        <v>39.49</v>
      </c>
      <c r="S66" s="1104" t="n">
        <v>0.28</v>
      </c>
      <c r="T66" s="1104" t="n">
        <v>5.64</v>
      </c>
      <c r="U66" s="1104" t="n">
        <v>0.41</v>
      </c>
      <c r="V66" s="1104" t="n">
        <v>2.75</v>
      </c>
      <c r="W66" s="1104" t="n">
        <v>0.13</v>
      </c>
      <c r="X66" s="77" t="n">
        <v>1.5</v>
      </c>
      <c r="Y66" s="1104" t="n">
        <v>0.29</v>
      </c>
      <c r="Z66" s="77" t="n">
        <v>12.5</v>
      </c>
      <c r="AA66" s="1104" t="n">
        <v>2.51</v>
      </c>
      <c r="AB66" s="1104" t="n">
        <v>8.15</v>
      </c>
      <c r="AC66" s="1104" t="n">
        <v>2.62</v>
      </c>
      <c r="AD66" s="1104" t="n">
        <v>0.21</v>
      </c>
      <c r="AE66" s="1104" t="n">
        <v>0.64</v>
      </c>
      <c r="AF66" s="1104" t="n">
        <v>47.69</v>
      </c>
      <c r="AG66" s="1104" t="n">
        <v>0.44</v>
      </c>
      <c r="AH66" s="77" t="n">
        <v>24.5</v>
      </c>
      <c r="AI66" s="1104" t="n">
        <v>0.38</v>
      </c>
      <c r="AJ66" s="1104" t="n">
        <v>307.36</v>
      </c>
      <c r="AK66" s="1104" t="n">
        <v>0.71</v>
      </c>
      <c r="AL66" s="1104" t="n">
        <v>10.37</v>
      </c>
      <c r="AM66" s="1104" t="n">
        <v>3.14</v>
      </c>
      <c r="AN66" s="1104" t="n">
        <v>137.89</v>
      </c>
      <c r="AO66" s="1104" t="n">
        <v>0.44</v>
      </c>
      <c r="AP66" s="1104" t="n">
        <v>28.64</v>
      </c>
      <c r="AQ66" s="1104" t="n">
        <v>0.11</v>
      </c>
      <c r="AR66" s="1104" t="n">
        <v>33.41</v>
      </c>
      <c r="AS66" s="1104" t="n">
        <v>0.05</v>
      </c>
      <c r="AT66" s="1104" t="n">
        <v>4.55</v>
      </c>
      <c r="AU66" s="1104" t="n">
        <v>0.03</v>
      </c>
      <c r="AV66" s="77" t="n">
        <v>2.7</v>
      </c>
      <c r="AW66" s="1104" t="n">
        <v>0.15</v>
      </c>
      <c r="AX66" s="1104" t="n">
        <v>41.92</v>
      </c>
      <c r="AY66" s="1104" t="n">
        <v>0.99</v>
      </c>
      <c r="AZ66" s="1104" t="n">
        <v>508.59</v>
      </c>
      <c r="BA66" s="1104" t="n">
        <v>0.5600000000000001</v>
      </c>
      <c r="BB66" s="1104" t="n">
        <v>66.87</v>
      </c>
      <c r="BC66" s="77" t="n">
        <v>0.7</v>
      </c>
      <c r="BD66" s="1104" t="n">
        <v>30.38</v>
      </c>
      <c r="BE66" s="1104" t="n">
        <v>7.84</v>
      </c>
      <c r="BF66" s="1104" t="n">
        <v>201.55</v>
      </c>
      <c r="BG66" s="1104" t="n">
        <v>1.23</v>
      </c>
      <c r="BH66" s="1104" t="n">
        <v>83.54000000000001</v>
      </c>
      <c r="BI66" s="1104" t="n">
        <v>0.17</v>
      </c>
      <c r="BJ66" s="77" t="n">
        <v>185.1</v>
      </c>
      <c r="BK66" s="1104" t="n">
        <v>0.11</v>
      </c>
      <c r="BL66" s="1104" t="n">
        <v>80.33</v>
      </c>
      <c r="BM66" s="77" t="n">
        <v>0.3</v>
      </c>
      <c r="BN66" s="77" t="n">
        <v>325.8</v>
      </c>
      <c r="BO66" s="1104" t="n">
        <v>0.43</v>
      </c>
      <c r="BP66" s="1104" t="n">
        <v>98.29000000000001</v>
      </c>
      <c r="BQ66" s="1104" t="n">
        <v>0.68</v>
      </c>
      <c r="BR66" s="1104" t="n">
        <v>6.97</v>
      </c>
      <c r="BS66" s="1104" t="n">
        <v>0.14</v>
      </c>
      <c r="BT66" s="1104" t="n">
        <v>242.22</v>
      </c>
      <c r="BU66" s="1104" t="n">
        <v>0.28</v>
      </c>
    </row>
    <row r="67">
      <c r="A67" s="72" t="inlineStr">
        <is>
          <t>Fractions solides de l'huile de palme, même raffinées, mais non chimiquement modifiées, présentées en emballages immédiats d'un contenu net &gt; 1 kg</t>
        </is>
      </c>
      <c r="B67" s="1103" t="n">
        <v>4710.56</v>
      </c>
      <c r="C67" s="1103" t="n">
        <v>39.52</v>
      </c>
      <c r="D67" s="1103" t="n">
        <v>2531.23</v>
      </c>
      <c r="E67" s="78" t="n">
        <v>207.8</v>
      </c>
      <c r="F67" s="1103" t="n">
        <v>3212.85</v>
      </c>
      <c r="G67" s="1103" t="n">
        <v>494.36</v>
      </c>
      <c r="H67" s="78" t="n">
        <v>4921.1</v>
      </c>
      <c r="I67" s="1103" t="n">
        <v>91.37</v>
      </c>
      <c r="J67" s="1103" t="n">
        <v>5962.48</v>
      </c>
      <c r="K67" s="78" t="n">
        <v>97.2</v>
      </c>
      <c r="L67" s="1103" t="n">
        <v>4666.88</v>
      </c>
      <c r="M67" s="78" t="n">
        <v>163.6</v>
      </c>
      <c r="N67" s="78" t="n">
        <v>59382.8</v>
      </c>
      <c r="O67" s="1103" t="n">
        <v>63.94</v>
      </c>
      <c r="P67" s="78" t="n">
        <v>3268.5</v>
      </c>
      <c r="Q67" s="1103" t="n">
        <v>181.58</v>
      </c>
      <c r="R67" s="1103" t="n">
        <v>29593.87</v>
      </c>
      <c r="S67" s="78" t="n">
        <v>90.8</v>
      </c>
      <c r="T67" s="1103" t="n">
        <v>63249.95</v>
      </c>
      <c r="U67" s="78" t="n">
        <v>111.7</v>
      </c>
      <c r="V67" s="78" t="n">
        <v>2781.6</v>
      </c>
      <c r="W67" s="78" t="n">
        <v>245.9</v>
      </c>
      <c r="X67" s="78" t="n">
        <v>3083.2</v>
      </c>
      <c r="Y67" s="78" t="n">
        <v>133.3</v>
      </c>
      <c r="Z67" s="1103" t="n">
        <v>3032.53</v>
      </c>
      <c r="AA67" s="78" t="n">
        <v>175.5</v>
      </c>
      <c r="AB67" s="78" t="n">
        <v>2844.3</v>
      </c>
      <c r="AC67" s="78" t="n">
        <v>672.7</v>
      </c>
      <c r="AD67" s="1103" t="n">
        <v>4700.82</v>
      </c>
      <c r="AE67" s="1103" t="n">
        <v>26.92</v>
      </c>
      <c r="AF67" s="1103" t="n">
        <v>62640.44</v>
      </c>
      <c r="AG67" s="78" t="n">
        <v>3403.8</v>
      </c>
      <c r="AH67" s="1103" t="n">
        <v>3625.37</v>
      </c>
      <c r="AI67" s="78" t="n">
        <v>518.5</v>
      </c>
      <c r="AJ67" s="1103" t="n">
        <v>3180.25</v>
      </c>
      <c r="AK67" s="78" t="n">
        <v>40.7</v>
      </c>
      <c r="AL67" s="1103" t="n">
        <v>4518.42</v>
      </c>
      <c r="AM67" s="78" t="n">
        <v>30.8</v>
      </c>
      <c r="AN67" s="1103" t="n">
        <v>5009.75</v>
      </c>
      <c r="AO67" s="78" t="n">
        <v>0.8</v>
      </c>
      <c r="AP67" s="1103" t="n">
        <v>4702.08</v>
      </c>
      <c r="AQ67" s="78" t="n">
        <v>1093.8</v>
      </c>
      <c r="AR67" s="1103" t="n">
        <v>3555.88</v>
      </c>
      <c r="AS67" s="78" t="n">
        <v>403.7</v>
      </c>
      <c r="AT67" s="1103" t="n">
        <v>3995.58</v>
      </c>
      <c r="AU67" s="78" t="n">
        <v>27</v>
      </c>
      <c r="AV67" s="1103" t="n">
        <v>26225.49</v>
      </c>
      <c r="AW67" s="1103" t="n">
        <v>4.31</v>
      </c>
      <c r="AX67" s="1103" t="n">
        <v>3971.71</v>
      </c>
      <c r="AY67" s="78" t="n">
        <v>2.7</v>
      </c>
      <c r="AZ67" s="1103" t="n">
        <v>65569.77</v>
      </c>
      <c r="BA67" s="78" t="n">
        <v>75.59999999999999</v>
      </c>
      <c r="BB67" s="1103" t="n">
        <v>4412.31</v>
      </c>
      <c r="BC67" s="78" t="n">
        <v>8.199999999999999</v>
      </c>
      <c r="BD67" s="1103" t="n">
        <v>5187.91</v>
      </c>
      <c r="BE67" s="1103" t="n">
        <v>50.74</v>
      </c>
      <c r="BF67" s="1103" t="n">
        <v>6809.57</v>
      </c>
      <c r="BG67" s="1103" t="n">
        <v>56.07</v>
      </c>
      <c r="BH67" s="1103" t="n">
        <v>3950.06</v>
      </c>
      <c r="BI67" s="78" t="n">
        <v>1</v>
      </c>
      <c r="BJ67" s="78" t="n">
        <v>7660.1</v>
      </c>
      <c r="BK67" s="1103" t="n">
        <v>0.15</v>
      </c>
      <c r="BL67" s="1103" t="n">
        <v>46422.02</v>
      </c>
      <c r="BM67" s="1103" t="n">
        <v>58.62</v>
      </c>
      <c r="BN67" s="1103" t="n">
        <v>3842.35</v>
      </c>
      <c r="BO67" s="78" t="n">
        <v>30.8</v>
      </c>
      <c r="BP67" s="1103" t="n">
        <v>24401.75</v>
      </c>
      <c r="BQ67" s="78" t="n">
        <v>24</v>
      </c>
      <c r="BR67" s="1103" t="n">
        <v>24034.28</v>
      </c>
      <c r="BS67" s="1103" t="n">
        <v>220.98</v>
      </c>
      <c r="BT67" s="1103" t="n">
        <v>44480.58</v>
      </c>
      <c r="BU67" s="1103" t="n">
        <v>0.01</v>
      </c>
    </row>
    <row r="68">
      <c r="A68" s="72" t="inlineStr">
        <is>
          <t>Huile de palme et ses fractions fluides, même raffinées, mais non chimiquement modifiées, destinées à des usages techniques ou industriels (à l'excl. de l'huile de palme brute et de l'huile destinée à la fabrication de produits pour l'alimentation humaine)</t>
        </is>
      </c>
      <c r="B68" s="1104" t="n">
        <v>293902.94</v>
      </c>
      <c r="C68" s="1104" t="n">
        <v>281.95</v>
      </c>
      <c r="D68" s="1104" t="n">
        <v>275093.04</v>
      </c>
      <c r="E68" s="1104" t="n">
        <v>393.94</v>
      </c>
      <c r="F68" s="1104" t="n">
        <v>225540.92</v>
      </c>
      <c r="G68" s="1104" t="n">
        <v>544.48</v>
      </c>
      <c r="H68" s="1104" t="n">
        <v>264704.07</v>
      </c>
      <c r="I68" s="1104" t="n">
        <v>521.35</v>
      </c>
      <c r="J68" s="1104" t="n">
        <v>128318.94</v>
      </c>
      <c r="K68" s="77" t="n">
        <v>602.6</v>
      </c>
      <c r="L68" s="1104" t="n">
        <v>264217.51</v>
      </c>
      <c r="M68" s="1104" t="n">
        <v>55.06</v>
      </c>
      <c r="N68" s="1104" t="n">
        <v>134035.46</v>
      </c>
      <c r="O68" s="1104" t="n">
        <v>624.6900000000001</v>
      </c>
      <c r="P68" s="1104" t="n">
        <v>201154.43</v>
      </c>
      <c r="Q68" s="1104" t="n">
        <v>692.29</v>
      </c>
      <c r="R68" s="1104" t="n">
        <v>194597.65</v>
      </c>
      <c r="S68" s="1104" t="n">
        <v>758.55</v>
      </c>
      <c r="T68" s="1104" t="n">
        <v>95225.55</v>
      </c>
      <c r="U68" s="1104" t="n">
        <v>610.55</v>
      </c>
      <c r="V68" s="1104" t="n">
        <v>121190.16</v>
      </c>
      <c r="W68" s="77" t="n">
        <v>360</v>
      </c>
      <c r="X68" s="1104" t="n">
        <v>102173.07</v>
      </c>
      <c r="Y68" s="77" t="n">
        <v>110.6</v>
      </c>
      <c r="Z68" s="1104" t="n">
        <v>56478.81</v>
      </c>
      <c r="AA68" s="1104" t="n">
        <v>986.85</v>
      </c>
      <c r="AB68" s="1104" t="n">
        <v>131775.12</v>
      </c>
      <c r="AC68" s="1104" t="n">
        <v>155.86</v>
      </c>
      <c r="AD68" s="1104" t="n">
        <v>90843.78</v>
      </c>
      <c r="AE68" s="1104" t="n">
        <v>863.1900000000001</v>
      </c>
      <c r="AF68" s="1104" t="n">
        <v>96948.02</v>
      </c>
      <c r="AG68" s="1104" t="n">
        <v>47.82</v>
      </c>
      <c r="AH68" s="1104" t="n">
        <v>68033.77</v>
      </c>
      <c r="AI68" s="77" t="n">
        <v>495.6</v>
      </c>
      <c r="AJ68" s="1104" t="n">
        <v>55338.18</v>
      </c>
      <c r="AK68" s="77" t="n">
        <v>517.2</v>
      </c>
      <c r="AL68" s="1104" t="n">
        <v>77793.59</v>
      </c>
      <c r="AM68" s="77" t="n">
        <v>388.8</v>
      </c>
      <c r="AN68" s="1104" t="n">
        <v>39538.82</v>
      </c>
      <c r="AO68" s="77" t="n">
        <v>759.9</v>
      </c>
      <c r="AP68" s="1104" t="n">
        <v>72962.82000000001</v>
      </c>
      <c r="AQ68" s="1104" t="n">
        <v>943.95</v>
      </c>
      <c r="AR68" s="1104" t="n">
        <v>34364.79</v>
      </c>
      <c r="AS68" s="1104" t="n">
        <v>496.94</v>
      </c>
      <c r="AT68" s="1104" t="n">
        <v>59412.06</v>
      </c>
      <c r="AU68" s="1104" t="n">
        <v>411.12</v>
      </c>
      <c r="AV68" s="1104" t="n">
        <v>37729.33</v>
      </c>
      <c r="AW68" s="1104" t="n">
        <v>640.75</v>
      </c>
      <c r="AX68" s="1104" t="n">
        <v>5537.19</v>
      </c>
      <c r="AY68" s="77" t="n">
        <v>139.3</v>
      </c>
      <c r="AZ68" s="1104" t="n">
        <v>7400.91</v>
      </c>
      <c r="BA68" s="1104" t="n">
        <v>6.01</v>
      </c>
      <c r="BB68" s="1104" t="n">
        <v>6865.52</v>
      </c>
      <c r="BC68" s="1104" t="n">
        <v>6342.24</v>
      </c>
      <c r="BD68" s="1104" t="n">
        <v>37124.57</v>
      </c>
      <c r="BE68" s="77" t="n">
        <v>8.199999999999999</v>
      </c>
      <c r="BF68" s="1104" t="n">
        <v>13218.74</v>
      </c>
      <c r="BG68" s="1104" t="n">
        <v>9.289999999999999</v>
      </c>
      <c r="BH68" s="1104" t="n">
        <v>14829.56</v>
      </c>
      <c r="BI68" s="1104" t="n">
        <v>6.17</v>
      </c>
      <c r="BJ68" s="1104" t="n">
        <v>8967.530000000001</v>
      </c>
      <c r="BK68" s="1104" t="n">
        <v>6.22</v>
      </c>
      <c r="BL68" s="1104" t="n">
        <v>11833.99</v>
      </c>
      <c r="BM68" s="1104" t="n">
        <v>8.68</v>
      </c>
      <c r="BN68" s="1104" t="n">
        <v>33189.76</v>
      </c>
      <c r="BO68" s="1104" t="n">
        <v>6.81</v>
      </c>
      <c r="BP68" s="1104" t="n">
        <v>13619.59</v>
      </c>
      <c r="BQ68" s="74" t="inlineStr">
        <is>
          <t>:</t>
        </is>
      </c>
      <c r="BR68" s="1104" t="n">
        <v>13641.42</v>
      </c>
      <c r="BS68" s="77" t="n">
        <v>1</v>
      </c>
      <c r="BT68" s="1104" t="n">
        <v>11635.21</v>
      </c>
      <c r="BU68" s="74" t="inlineStr">
        <is>
          <t>:</t>
        </is>
      </c>
    </row>
    <row r="69">
      <c r="A69" s="72" t="inlineStr">
        <is>
          <t>Huile de palme et ses fractions fluides, même raffinées, mais non chimiquement modifiées (à l'excl. de l'huile de palme brute et de l'huile destinée à des usages techniques ou industriels)</t>
        </is>
      </c>
      <c r="B69" s="1103" t="n">
        <v>57350.59</v>
      </c>
      <c r="C69" s="1103" t="n">
        <v>13.34</v>
      </c>
      <c r="D69" s="1103" t="n">
        <v>60336.35</v>
      </c>
      <c r="E69" s="78" t="n">
        <v>175.5</v>
      </c>
      <c r="F69" s="1103" t="n">
        <v>63947.04</v>
      </c>
      <c r="G69" s="1103" t="n">
        <v>265.11</v>
      </c>
      <c r="H69" s="1103" t="n">
        <v>66846.49000000001</v>
      </c>
      <c r="I69" s="1103" t="n">
        <v>184.71</v>
      </c>
      <c r="J69" s="1103" t="n">
        <v>62201.49</v>
      </c>
      <c r="K69" s="1103" t="n">
        <v>83.48999999999999</v>
      </c>
      <c r="L69" s="1103" t="n">
        <v>55186.24</v>
      </c>
      <c r="M69" s="1103" t="n">
        <v>260.03</v>
      </c>
      <c r="N69" s="1103" t="n">
        <v>58479.52</v>
      </c>
      <c r="O69" s="1103" t="n">
        <v>408.79</v>
      </c>
      <c r="P69" s="1103" t="n">
        <v>57292.91</v>
      </c>
      <c r="Q69" s="78" t="n">
        <v>56.7</v>
      </c>
      <c r="R69" s="1103" t="n">
        <v>66214.69</v>
      </c>
      <c r="S69" s="1103" t="n">
        <v>72.34999999999999</v>
      </c>
      <c r="T69" s="1103" t="n">
        <v>61403.22</v>
      </c>
      <c r="U69" s="1103" t="n">
        <v>315.05</v>
      </c>
      <c r="V69" s="1103" t="n">
        <v>51466.24</v>
      </c>
      <c r="W69" s="78" t="n">
        <v>97.59999999999999</v>
      </c>
      <c r="X69" s="1103" t="n">
        <v>89783.28999999999</v>
      </c>
      <c r="Y69" s="1103" t="n">
        <v>700.77</v>
      </c>
      <c r="Z69" s="78" t="n">
        <v>73911.5</v>
      </c>
      <c r="AA69" s="1103" t="n">
        <v>760.48</v>
      </c>
      <c r="AB69" s="1103" t="n">
        <v>59854.77</v>
      </c>
      <c r="AC69" s="78" t="n">
        <v>491.9</v>
      </c>
      <c r="AD69" s="1103" t="n">
        <v>72353.53999999999</v>
      </c>
      <c r="AE69" s="78" t="n">
        <v>1339.8</v>
      </c>
      <c r="AF69" s="1103" t="n">
        <v>66616.50999999999</v>
      </c>
      <c r="AG69" s="78" t="n">
        <v>799.2</v>
      </c>
      <c r="AH69" s="1103" t="n">
        <v>61595.22</v>
      </c>
      <c r="AI69" s="1103" t="n">
        <v>580.3200000000001</v>
      </c>
      <c r="AJ69" s="1103" t="n">
        <v>50077.07</v>
      </c>
      <c r="AK69" s="78" t="n">
        <v>430.9</v>
      </c>
      <c r="AL69" s="1103" t="n">
        <v>88389.55</v>
      </c>
      <c r="AM69" s="78" t="n">
        <v>693</v>
      </c>
      <c r="AN69" s="1103" t="n">
        <v>86831.69</v>
      </c>
      <c r="AO69" s="1103" t="n">
        <v>452.65</v>
      </c>
      <c r="AP69" s="1103" t="n">
        <v>59727.95</v>
      </c>
      <c r="AQ69" s="78" t="n">
        <v>606.9</v>
      </c>
      <c r="AR69" s="1103" t="n">
        <v>104510.45</v>
      </c>
      <c r="AS69" s="1103" t="n">
        <v>358.47</v>
      </c>
      <c r="AT69" s="1103" t="n">
        <v>88445.28999999999</v>
      </c>
      <c r="AU69" s="78" t="n">
        <v>223.6</v>
      </c>
      <c r="AV69" s="1103" t="n">
        <v>77945.27</v>
      </c>
      <c r="AW69" s="1103" t="n">
        <v>94.09</v>
      </c>
      <c r="AX69" s="1103" t="n">
        <v>41799.65</v>
      </c>
      <c r="AY69" s="1103" t="n">
        <v>752.63</v>
      </c>
      <c r="AZ69" s="1103" t="n">
        <v>53963.92</v>
      </c>
      <c r="BA69" s="1103" t="n">
        <v>1111.05</v>
      </c>
      <c r="BB69" s="1103" t="n">
        <v>71804.45</v>
      </c>
      <c r="BC69" s="1103" t="n">
        <v>420.01</v>
      </c>
      <c r="BD69" s="1103" t="n">
        <v>49904.63</v>
      </c>
      <c r="BE69" s="1103" t="n">
        <v>1007.64</v>
      </c>
      <c r="BF69" s="78" t="n">
        <v>48857.9</v>
      </c>
      <c r="BG69" s="1103" t="n">
        <v>224.91</v>
      </c>
      <c r="BH69" s="1103" t="n">
        <v>39363.45</v>
      </c>
      <c r="BI69" s="1103" t="n">
        <v>310.57</v>
      </c>
      <c r="BJ69" s="1103" t="n">
        <v>42536.88</v>
      </c>
      <c r="BK69" s="1103" t="n">
        <v>436.96</v>
      </c>
      <c r="BL69" s="1103" t="n">
        <v>43853.42</v>
      </c>
      <c r="BM69" s="1103" t="n">
        <v>89.04000000000001</v>
      </c>
      <c r="BN69" s="1103" t="n">
        <v>58849.58</v>
      </c>
      <c r="BO69" s="1103" t="n">
        <v>458.59</v>
      </c>
      <c r="BP69" s="1103" t="n">
        <v>41826.07</v>
      </c>
      <c r="BQ69" s="1103" t="n">
        <v>31.35</v>
      </c>
      <c r="BR69" s="1103" t="n">
        <v>43588.84</v>
      </c>
      <c r="BS69" s="1103" t="n">
        <v>1035.78</v>
      </c>
      <c r="BT69" s="1103" t="n">
        <v>44911.05</v>
      </c>
      <c r="BU69" s="1103" t="n">
        <v>241.04</v>
      </c>
    </row>
    <row r="70">
      <c r="A70" s="72" t="inlineStr">
        <is>
          <t>Huiles de tournesol ou de carthame, brutes, destinées à des usages techniques ou industriels (autres que la fabrication de produits pour l'alimentation humaine)</t>
        </is>
      </c>
      <c r="B70" s="1104" t="n">
        <v>6737.74</v>
      </c>
      <c r="C70" s="1104" t="n">
        <v>50077.45</v>
      </c>
      <c r="D70" s="1104" t="n">
        <v>4541.29</v>
      </c>
      <c r="E70" s="1104" t="n">
        <v>123.56</v>
      </c>
      <c r="F70" s="1104" t="n">
        <v>3218.59</v>
      </c>
      <c r="G70" s="1104" t="n">
        <v>124.92</v>
      </c>
      <c r="H70" s="1104" t="n">
        <v>10187.27</v>
      </c>
      <c r="I70" s="1104" t="n">
        <v>868.97</v>
      </c>
      <c r="J70" s="77" t="n">
        <v>11813</v>
      </c>
      <c r="K70" s="1104" t="n">
        <v>1812.75</v>
      </c>
      <c r="L70" s="1104" t="n">
        <v>10757.04</v>
      </c>
      <c r="M70" s="1104" t="n">
        <v>742.91</v>
      </c>
      <c r="N70" s="1104" t="n">
        <v>520.97</v>
      </c>
      <c r="O70" s="1104" t="n">
        <v>740.0700000000001</v>
      </c>
      <c r="P70" s="1104" t="n">
        <v>419.77</v>
      </c>
      <c r="Q70" s="1104" t="n">
        <v>252.95</v>
      </c>
      <c r="R70" s="1104" t="n">
        <v>876.99</v>
      </c>
      <c r="S70" s="77" t="n">
        <v>1126.7</v>
      </c>
      <c r="T70" s="1104" t="n">
        <v>297.19</v>
      </c>
      <c r="U70" s="1104" t="n">
        <v>806.71</v>
      </c>
      <c r="V70" s="1104" t="n">
        <v>1648.33</v>
      </c>
      <c r="W70" s="1104" t="n">
        <v>939.21</v>
      </c>
      <c r="X70" s="1104" t="n">
        <v>124.02</v>
      </c>
      <c r="Y70" s="1104" t="n">
        <v>631.74</v>
      </c>
      <c r="Z70" s="1104" t="n">
        <v>38.48</v>
      </c>
      <c r="AA70" s="1104" t="n">
        <v>31.94</v>
      </c>
      <c r="AB70" s="1104" t="n">
        <v>28.38</v>
      </c>
      <c r="AC70" s="1104" t="n">
        <v>14.01</v>
      </c>
      <c r="AD70" s="1104" t="n">
        <v>25.08</v>
      </c>
      <c r="AE70" s="1104" t="n">
        <v>200.66</v>
      </c>
      <c r="AF70" s="1104" t="n">
        <v>32.71</v>
      </c>
      <c r="AG70" s="1104" t="n">
        <v>11.22</v>
      </c>
      <c r="AH70" s="1104" t="n">
        <v>10.47</v>
      </c>
      <c r="AI70" s="1104" t="n">
        <v>191.45</v>
      </c>
      <c r="AJ70" s="1104" t="n">
        <v>20.45</v>
      </c>
      <c r="AK70" s="1104" t="n">
        <v>14.67</v>
      </c>
      <c r="AL70" s="1104" t="n">
        <v>63251.15</v>
      </c>
      <c r="AM70" s="1104" t="n">
        <v>120.72</v>
      </c>
      <c r="AN70" s="1104" t="n">
        <v>95.84999999999999</v>
      </c>
      <c r="AO70" s="1104" t="n">
        <v>5.74</v>
      </c>
      <c r="AP70" s="1104" t="n">
        <v>518.71</v>
      </c>
      <c r="AQ70" s="1104" t="n">
        <v>309.26</v>
      </c>
      <c r="AR70" s="1104" t="n">
        <v>619.4299999999999</v>
      </c>
      <c r="AS70" s="1104" t="n">
        <v>6.53</v>
      </c>
      <c r="AT70" s="1104" t="n">
        <v>31.32</v>
      </c>
      <c r="AU70" s="1104" t="n">
        <v>208.15</v>
      </c>
      <c r="AV70" s="1104" t="n">
        <v>291.75</v>
      </c>
      <c r="AW70" s="1104" t="n">
        <v>6.05</v>
      </c>
      <c r="AX70" s="1104" t="n">
        <v>13774.48</v>
      </c>
      <c r="AY70" s="1104" t="n">
        <v>1075.83</v>
      </c>
      <c r="AZ70" s="77" t="n">
        <v>15394.4</v>
      </c>
      <c r="BA70" s="1104" t="n">
        <v>7185.29</v>
      </c>
      <c r="BB70" s="1104" t="n">
        <v>15056.39</v>
      </c>
      <c r="BC70" s="77" t="n">
        <v>3286.5</v>
      </c>
      <c r="BD70" s="1104" t="n">
        <v>63548.99</v>
      </c>
      <c r="BE70" s="77" t="n">
        <v>1975.3</v>
      </c>
      <c r="BF70" s="1104" t="n">
        <v>13165.12</v>
      </c>
      <c r="BG70" s="1104" t="n">
        <v>887.41</v>
      </c>
      <c r="BH70" s="1104" t="n">
        <v>14783.28</v>
      </c>
      <c r="BI70" s="1104" t="n">
        <v>792.48</v>
      </c>
      <c r="BJ70" s="1104" t="n">
        <v>10785.44</v>
      </c>
      <c r="BK70" s="1104" t="n">
        <v>305.16</v>
      </c>
      <c r="BL70" s="1104" t="n">
        <v>18322.01</v>
      </c>
      <c r="BM70" s="1104" t="n">
        <v>777.96</v>
      </c>
      <c r="BN70" s="77" t="n">
        <v>70035.7</v>
      </c>
      <c r="BO70" s="1104" t="n">
        <v>1887.77</v>
      </c>
      <c r="BP70" s="1104" t="n">
        <v>16358.05</v>
      </c>
      <c r="BQ70" s="77" t="n">
        <v>1048.7</v>
      </c>
      <c r="BR70" s="1104" t="n">
        <v>17410.23</v>
      </c>
      <c r="BS70" s="1104" t="n">
        <v>20372.27</v>
      </c>
      <c r="BT70" s="1104" t="n">
        <v>2647.68</v>
      </c>
      <c r="BU70" s="1104" t="n">
        <v>12590.71</v>
      </c>
    </row>
    <row r="71">
      <c r="A71" s="72" t="inlineStr">
        <is>
          <t>Huile de tournesol, brute (à l'excl. de l'huile destinée à des usages techniques ou industriels)</t>
        </is>
      </c>
      <c r="B71" s="1103" t="n">
        <v>295978.49</v>
      </c>
      <c r="C71" s="1103" t="n">
        <v>56880.66</v>
      </c>
      <c r="D71" s="1103" t="n">
        <v>18361.87</v>
      </c>
      <c r="E71" s="1103" t="n">
        <v>25547.77</v>
      </c>
      <c r="F71" s="78" t="n">
        <v>53808.1</v>
      </c>
      <c r="G71" s="1103" t="n">
        <v>64718.88</v>
      </c>
      <c r="H71" s="1103" t="n">
        <v>76560.58</v>
      </c>
      <c r="I71" s="1103" t="n">
        <v>151513.39</v>
      </c>
      <c r="J71" s="1103" t="n">
        <v>41940.53</v>
      </c>
      <c r="K71" s="1103" t="n">
        <v>190275.65</v>
      </c>
      <c r="L71" s="78" t="n">
        <v>79144.2</v>
      </c>
      <c r="M71" s="78" t="n">
        <v>73090.3</v>
      </c>
      <c r="N71" s="1103" t="n">
        <v>324422.72</v>
      </c>
      <c r="O71" s="78" t="n">
        <v>191206.4</v>
      </c>
      <c r="P71" s="1103" t="n">
        <v>86081.99000000001</v>
      </c>
      <c r="Q71" s="1103" t="n">
        <v>33027.04</v>
      </c>
      <c r="R71" s="1103" t="n">
        <v>376264.41</v>
      </c>
      <c r="S71" s="1103" t="n">
        <v>30586.83</v>
      </c>
      <c r="T71" s="1103" t="n">
        <v>224281.59</v>
      </c>
      <c r="U71" s="1103" t="n">
        <v>76308.50999999999</v>
      </c>
      <c r="V71" s="78" t="n">
        <v>76046.60000000001</v>
      </c>
      <c r="W71" s="1103" t="n">
        <v>176913.71</v>
      </c>
      <c r="X71" s="78" t="n">
        <v>173537.9</v>
      </c>
      <c r="Y71" s="1103" t="n">
        <v>108282.23</v>
      </c>
      <c r="Z71" s="78" t="n">
        <v>349744.9</v>
      </c>
      <c r="AA71" s="1103" t="n">
        <v>72788.25999999999</v>
      </c>
      <c r="AB71" s="1103" t="n">
        <v>38541.87</v>
      </c>
      <c r="AC71" s="1103" t="n">
        <v>38377.89</v>
      </c>
      <c r="AD71" s="1103" t="n">
        <v>41184.26</v>
      </c>
      <c r="AE71" s="1103" t="n">
        <v>37217.57</v>
      </c>
      <c r="AF71" s="1103" t="n">
        <v>104803.43</v>
      </c>
      <c r="AG71" s="1103" t="n">
        <v>141360.36</v>
      </c>
      <c r="AH71" s="1103" t="n">
        <v>213978.83</v>
      </c>
      <c r="AI71" s="1103" t="n">
        <v>136712.35</v>
      </c>
      <c r="AJ71" s="1103" t="n">
        <v>249370.67</v>
      </c>
      <c r="AK71" s="1103" t="n">
        <v>113514.51</v>
      </c>
      <c r="AL71" s="1103" t="n">
        <v>78318.82000000001</v>
      </c>
      <c r="AM71" s="1103" t="n">
        <v>112566.18</v>
      </c>
      <c r="AN71" s="1103" t="n">
        <v>284355.32</v>
      </c>
      <c r="AO71" s="1103" t="n">
        <v>88624.87</v>
      </c>
      <c r="AP71" s="1103" t="n">
        <v>35606.59</v>
      </c>
      <c r="AQ71" s="1103" t="n">
        <v>100121.44</v>
      </c>
      <c r="AR71" s="1103" t="n">
        <v>362663.89</v>
      </c>
      <c r="AS71" s="1103" t="n">
        <v>105460.77</v>
      </c>
      <c r="AT71" s="1103" t="n">
        <v>175011.31</v>
      </c>
      <c r="AU71" s="1103" t="n">
        <v>82554.14999999999</v>
      </c>
      <c r="AV71" s="1103" t="n">
        <v>101645.38</v>
      </c>
      <c r="AW71" s="78" t="n">
        <v>99493.8</v>
      </c>
      <c r="AX71" s="1103" t="n">
        <v>149957.01</v>
      </c>
      <c r="AY71" s="1103" t="n">
        <v>199958.25</v>
      </c>
      <c r="AZ71" s="1103" t="n">
        <v>109421.88</v>
      </c>
      <c r="BA71" s="1103" t="n">
        <v>215043.77</v>
      </c>
      <c r="BB71" s="1103" t="n">
        <v>117721.89</v>
      </c>
      <c r="BC71" s="1103" t="n">
        <v>72010.82000000001</v>
      </c>
      <c r="BD71" s="1103" t="n">
        <v>133356.15</v>
      </c>
      <c r="BE71" s="1103" t="n">
        <v>251174.72</v>
      </c>
      <c r="BF71" s="1103" t="n">
        <v>128512.73</v>
      </c>
      <c r="BG71" s="1103" t="n">
        <v>175610.92</v>
      </c>
      <c r="BH71" s="1103" t="n">
        <v>23640.59</v>
      </c>
      <c r="BI71" s="1103" t="n">
        <v>191342.85</v>
      </c>
      <c r="BJ71" s="1103" t="n">
        <v>97452.66</v>
      </c>
      <c r="BK71" s="1103" t="n">
        <v>142603.99</v>
      </c>
      <c r="BL71" s="1103" t="n">
        <v>265942.61</v>
      </c>
      <c r="BM71" s="78" t="n">
        <v>234652.6</v>
      </c>
      <c r="BN71" s="1103" t="n">
        <v>276822.61</v>
      </c>
      <c r="BO71" s="1103" t="n">
        <v>199407.48</v>
      </c>
      <c r="BP71" s="1103" t="n">
        <v>399362.38</v>
      </c>
      <c r="BQ71" s="1103" t="n">
        <v>240150.21</v>
      </c>
      <c r="BR71" s="1103" t="n">
        <v>165318.97</v>
      </c>
      <c r="BS71" s="1103" t="n">
        <v>122429.18</v>
      </c>
      <c r="BT71" s="1103" t="n">
        <v>299192.63</v>
      </c>
      <c r="BU71" s="1103" t="n">
        <v>266924.37</v>
      </c>
    </row>
    <row r="72">
      <c r="A72" s="72" t="inlineStr">
        <is>
          <t>Huile de carthame, brute (à l'excl. de l'huile destinée à des usages techniques ou industriels)</t>
        </is>
      </c>
      <c r="B72" s="1104" t="n">
        <v>63.53</v>
      </c>
      <c r="C72" s="1104" t="n">
        <v>22.78</v>
      </c>
      <c r="D72" s="77" t="n">
        <v>54</v>
      </c>
      <c r="E72" s="1104" t="n">
        <v>13.21</v>
      </c>
      <c r="F72" s="1104" t="n">
        <v>72.93000000000001</v>
      </c>
      <c r="G72" s="1104" t="n">
        <v>19.05</v>
      </c>
      <c r="H72" s="1104" t="n">
        <v>12.47</v>
      </c>
      <c r="I72" s="1104" t="n">
        <v>24.77</v>
      </c>
      <c r="J72" s="1104" t="n">
        <v>2.59</v>
      </c>
      <c r="K72" s="1104" t="n">
        <v>18.72</v>
      </c>
      <c r="L72" s="1104" t="n">
        <v>14.28</v>
      </c>
      <c r="M72" s="1104" t="n">
        <v>12.83</v>
      </c>
      <c r="N72" s="1104" t="n">
        <v>2.06</v>
      </c>
      <c r="O72" s="1104" t="n">
        <v>19.92</v>
      </c>
      <c r="P72" s="77" t="n">
        <v>4.4</v>
      </c>
      <c r="Q72" s="77" t="n">
        <v>24.4</v>
      </c>
      <c r="R72" s="1104" t="n">
        <v>18.08</v>
      </c>
      <c r="S72" s="1104" t="n">
        <v>28.12</v>
      </c>
      <c r="T72" s="1104" t="n">
        <v>17.54</v>
      </c>
      <c r="U72" s="1104" t="n">
        <v>38.53</v>
      </c>
      <c r="V72" s="1104" t="n">
        <v>90.16</v>
      </c>
      <c r="W72" s="1104" t="n">
        <v>17.17</v>
      </c>
      <c r="X72" s="1104" t="n">
        <v>2556.03</v>
      </c>
      <c r="Y72" s="1104" t="n">
        <v>20.68</v>
      </c>
      <c r="Z72" s="74" t="inlineStr">
        <is>
          <t>:</t>
        </is>
      </c>
      <c r="AA72" s="1104" t="n">
        <v>0.6899999999999999</v>
      </c>
      <c r="AB72" s="77" t="n">
        <v>26.1</v>
      </c>
      <c r="AC72" s="1104" t="n">
        <v>0.57</v>
      </c>
      <c r="AD72" s="1104" t="n">
        <v>50.63</v>
      </c>
      <c r="AE72" s="1104" t="n">
        <v>0.45</v>
      </c>
      <c r="AF72" s="1104" t="n">
        <v>15.95</v>
      </c>
      <c r="AG72" s="1104" t="n">
        <v>0.96</v>
      </c>
      <c r="AH72" s="1104" t="n">
        <v>18.47</v>
      </c>
      <c r="AI72" s="1104" t="n">
        <v>4.62</v>
      </c>
      <c r="AJ72" s="1104" t="n">
        <v>19.02</v>
      </c>
      <c r="AK72" s="1104" t="n">
        <v>0.48</v>
      </c>
      <c r="AL72" s="1104" t="n">
        <v>94.79000000000001</v>
      </c>
      <c r="AM72" s="1104" t="n">
        <v>46.49</v>
      </c>
      <c r="AN72" s="77" t="n">
        <v>34.2</v>
      </c>
      <c r="AO72" s="1104" t="n">
        <v>1.78</v>
      </c>
      <c r="AP72" s="1104" t="n">
        <v>69.65000000000001</v>
      </c>
      <c r="AQ72" s="1104" t="n">
        <v>24.84</v>
      </c>
      <c r="AR72" s="1104" t="n">
        <v>184.25</v>
      </c>
      <c r="AS72" s="1104" t="n">
        <v>20.07</v>
      </c>
      <c r="AT72" s="1104" t="n">
        <v>55.14</v>
      </c>
      <c r="AU72" s="1104" t="n">
        <v>15.03</v>
      </c>
      <c r="AV72" s="1104" t="n">
        <v>18.68</v>
      </c>
      <c r="AW72" s="1104" t="n">
        <v>9.49</v>
      </c>
      <c r="AX72" s="1104" t="n">
        <v>9.449999999999999</v>
      </c>
      <c r="AY72" s="77" t="n">
        <v>5.2</v>
      </c>
      <c r="AZ72" s="77" t="n">
        <v>2.2</v>
      </c>
      <c r="BA72" s="77" t="n">
        <v>13.2</v>
      </c>
      <c r="BB72" s="1104" t="n">
        <v>1.15</v>
      </c>
      <c r="BC72" s="77" t="n">
        <v>7.1</v>
      </c>
      <c r="BD72" s="1104" t="n">
        <v>55.64</v>
      </c>
      <c r="BE72" s="1104" t="n">
        <v>4.12</v>
      </c>
      <c r="BF72" s="1104" t="n">
        <v>30.49</v>
      </c>
      <c r="BG72" s="1104" t="n">
        <v>7.11</v>
      </c>
      <c r="BH72" s="77" t="n">
        <v>1.1</v>
      </c>
      <c r="BI72" s="1104" t="n">
        <v>3.61</v>
      </c>
      <c r="BJ72" s="1104" t="n">
        <v>3.31</v>
      </c>
      <c r="BK72" s="77" t="n">
        <v>6</v>
      </c>
      <c r="BL72" s="1104" t="n">
        <v>28.93</v>
      </c>
      <c r="BM72" s="1104" t="n">
        <v>12.59</v>
      </c>
      <c r="BN72" s="1104" t="n">
        <v>0.61</v>
      </c>
      <c r="BO72" s="1104" t="n">
        <v>2.16</v>
      </c>
      <c r="BP72" s="77" t="n">
        <v>113.2</v>
      </c>
      <c r="BQ72" s="1104" t="n">
        <v>10.43</v>
      </c>
      <c r="BR72" s="1104" t="n">
        <v>0.23</v>
      </c>
      <c r="BS72" s="1104" t="n">
        <v>11.89</v>
      </c>
      <c r="BT72" s="1104" t="n">
        <v>46.19</v>
      </c>
      <c r="BU72" s="1104" t="n">
        <v>11.05</v>
      </c>
    </row>
    <row r="73">
      <c r="A73" s="72" t="inlineStr">
        <is>
          <t>Huiles de tournesol ou de carthame et leurs fractions, même raffinées, mais non chimiquement modifiées, destinées à des usages techniques ou industriels (à l'excl. des huiles brutes et des huiles destinées à la fabrication de produits pour l'alimentation humaine)</t>
        </is>
      </c>
      <c r="B73" s="1103" t="n">
        <v>537.71</v>
      </c>
      <c r="C73" s="1103" t="n">
        <v>39575.02</v>
      </c>
      <c r="D73" s="1103" t="n">
        <v>174.29</v>
      </c>
      <c r="E73" s="1103" t="n">
        <v>37483.81</v>
      </c>
      <c r="F73" s="1103" t="n">
        <v>1269.66</v>
      </c>
      <c r="G73" s="78" t="n">
        <v>22496.2</v>
      </c>
      <c r="H73" s="1103" t="n">
        <v>1830.85</v>
      </c>
      <c r="I73" s="1103" t="n">
        <v>60152.27</v>
      </c>
      <c r="J73" s="1103" t="n">
        <v>581.87</v>
      </c>
      <c r="K73" s="1103" t="n">
        <v>24601.35</v>
      </c>
      <c r="L73" s="1103" t="n">
        <v>743.77</v>
      </c>
      <c r="M73" s="1103" t="n">
        <v>33316.46</v>
      </c>
      <c r="N73" s="1103" t="n">
        <v>341.04</v>
      </c>
      <c r="O73" s="1103" t="n">
        <v>41787.12</v>
      </c>
      <c r="P73" s="78" t="n">
        <v>4476</v>
      </c>
      <c r="Q73" s="1103" t="n">
        <v>38650.53</v>
      </c>
      <c r="R73" s="78" t="n">
        <v>641.4</v>
      </c>
      <c r="S73" s="1103" t="n">
        <v>41937.84</v>
      </c>
      <c r="T73" s="1103" t="n">
        <v>974.48</v>
      </c>
      <c r="U73" s="1103" t="n">
        <v>25257.07</v>
      </c>
      <c r="V73" s="1103" t="n">
        <v>1101.67</v>
      </c>
      <c r="W73" s="1103" t="n">
        <v>44295.49</v>
      </c>
      <c r="X73" s="1103" t="n">
        <v>710.61</v>
      </c>
      <c r="Y73" s="1103" t="n">
        <v>37618.91</v>
      </c>
      <c r="Z73" s="1103" t="n">
        <v>2472.58</v>
      </c>
      <c r="AA73" s="1103" t="n">
        <v>2005.92</v>
      </c>
      <c r="AB73" s="1103" t="n">
        <v>2900.27</v>
      </c>
      <c r="AC73" s="1103" t="n">
        <v>2516.89</v>
      </c>
      <c r="AD73" s="1103" t="n">
        <v>2669.59</v>
      </c>
      <c r="AE73" s="1103" t="n">
        <v>2440.53</v>
      </c>
      <c r="AF73" s="1103" t="n">
        <v>2647.99</v>
      </c>
      <c r="AG73" s="1103" t="n">
        <v>1351.83</v>
      </c>
      <c r="AH73" s="1103" t="n">
        <v>31294.31</v>
      </c>
      <c r="AI73" s="1103" t="n">
        <v>830.11</v>
      </c>
      <c r="AJ73" s="1103" t="n">
        <v>1312.61</v>
      </c>
      <c r="AK73" s="1103" t="n">
        <v>1369.57</v>
      </c>
      <c r="AL73" s="1103" t="n">
        <v>1097.08</v>
      </c>
      <c r="AM73" s="1103" t="n">
        <v>3636.69</v>
      </c>
      <c r="AN73" s="1103" t="n">
        <v>61380.03</v>
      </c>
      <c r="AO73" s="1103" t="n">
        <v>3483.78</v>
      </c>
      <c r="AP73" s="1103" t="n">
        <v>20527.59</v>
      </c>
      <c r="AQ73" s="78" t="n">
        <v>3844.7</v>
      </c>
      <c r="AR73" s="1103" t="n">
        <v>5352.13</v>
      </c>
      <c r="AS73" s="1103" t="n">
        <v>2692.91</v>
      </c>
      <c r="AT73" s="1103" t="n">
        <v>4004.05</v>
      </c>
      <c r="AU73" s="1103" t="n">
        <v>2675.06</v>
      </c>
      <c r="AV73" s="1103" t="n">
        <v>1341.47</v>
      </c>
      <c r="AW73" s="1103" t="n">
        <v>3807.17</v>
      </c>
      <c r="AX73" s="1103" t="n">
        <v>5447.99</v>
      </c>
      <c r="AY73" s="1103" t="n">
        <v>2764.13</v>
      </c>
      <c r="AZ73" s="78" t="n">
        <v>2246.1</v>
      </c>
      <c r="BA73" s="1103" t="n">
        <v>4848.69</v>
      </c>
      <c r="BB73" s="1103" t="n">
        <v>3985.06</v>
      </c>
      <c r="BC73" s="1103" t="n">
        <v>5384.25</v>
      </c>
      <c r="BD73" s="1103" t="n">
        <v>4313.06</v>
      </c>
      <c r="BE73" s="1103" t="n">
        <v>4413.68</v>
      </c>
      <c r="BF73" s="1103" t="n">
        <v>6458.54</v>
      </c>
      <c r="BG73" s="1103" t="n">
        <v>3176.84</v>
      </c>
      <c r="BH73" s="1103" t="n">
        <v>8096.68</v>
      </c>
      <c r="BI73" s="1103" t="n">
        <v>53402.75</v>
      </c>
      <c r="BJ73" s="1103" t="n">
        <v>2472.78</v>
      </c>
      <c r="BK73" s="1103" t="n">
        <v>56307.79</v>
      </c>
      <c r="BL73" s="1103" t="n">
        <v>6520.87</v>
      </c>
      <c r="BM73" s="1103" t="n">
        <v>53526.71</v>
      </c>
      <c r="BN73" s="1103" t="n">
        <v>9079.059999999999</v>
      </c>
      <c r="BO73" s="1103" t="n">
        <v>53302.96</v>
      </c>
      <c r="BP73" s="1103" t="n">
        <v>9331.059999999999</v>
      </c>
      <c r="BQ73" s="1103" t="n">
        <v>53612.64</v>
      </c>
      <c r="BR73" s="1103" t="n">
        <v>6759.54</v>
      </c>
      <c r="BS73" s="1103" t="n">
        <v>53791.87</v>
      </c>
      <c r="BT73" s="1103" t="n">
        <v>7046.63</v>
      </c>
      <c r="BU73" s="1103" t="n">
        <v>51165.36</v>
      </c>
    </row>
    <row r="74">
      <c r="A74" s="72" t="inlineStr">
        <is>
          <t>Huiles de tournesol ou de carthame et leurs fractions, même raffinées, mais non chimiquement modifiées (à l'excl. des huiles brutes et des huiles destinées à des usages techniques ou industriels)</t>
        </is>
      </c>
      <c r="B74" s="1104" t="n">
        <v>69220.92</v>
      </c>
      <c r="C74" s="1104" t="n">
        <v>109122.28</v>
      </c>
      <c r="D74" s="1104" t="n">
        <v>64551.55</v>
      </c>
      <c r="E74" s="77" t="n">
        <v>83771.8</v>
      </c>
      <c r="F74" s="1104" t="n">
        <v>59779.28</v>
      </c>
      <c r="G74" s="1104" t="n">
        <v>119476.21</v>
      </c>
      <c r="H74" s="1104" t="n">
        <v>59085.68</v>
      </c>
      <c r="I74" s="1104" t="n">
        <v>142254.99</v>
      </c>
      <c r="J74" s="1104" t="n">
        <v>56291.47</v>
      </c>
      <c r="K74" s="1104" t="n">
        <v>118237.98</v>
      </c>
      <c r="L74" s="1104" t="n">
        <v>63402.81</v>
      </c>
      <c r="M74" s="1104" t="n">
        <v>119082.18</v>
      </c>
      <c r="N74" s="1104" t="n">
        <v>89093.22</v>
      </c>
      <c r="O74" s="1104" t="n">
        <v>112762.55</v>
      </c>
      <c r="P74" s="1104" t="n">
        <v>60738.09</v>
      </c>
      <c r="Q74" s="1104" t="n">
        <v>104928.13</v>
      </c>
      <c r="R74" s="1104" t="n">
        <v>65099.04</v>
      </c>
      <c r="S74" s="1104" t="n">
        <v>132859.99</v>
      </c>
      <c r="T74" s="1104" t="n">
        <v>63176.37</v>
      </c>
      <c r="U74" s="1104" t="n">
        <v>167129.62</v>
      </c>
      <c r="V74" s="1104" t="n">
        <v>70599.09</v>
      </c>
      <c r="W74" s="1104" t="n">
        <v>163355.08</v>
      </c>
      <c r="X74" s="1104" t="n">
        <v>69776.48</v>
      </c>
      <c r="Y74" s="1104" t="n">
        <v>128972.84</v>
      </c>
      <c r="Z74" s="1104" t="n">
        <v>92246.67</v>
      </c>
      <c r="AA74" s="1104" t="n">
        <v>196717.53</v>
      </c>
      <c r="AB74" s="1104" t="n">
        <v>101369.36</v>
      </c>
      <c r="AC74" s="1104" t="n">
        <v>167625.48</v>
      </c>
      <c r="AD74" s="77" t="n">
        <v>79271</v>
      </c>
      <c r="AE74" s="1104" t="n">
        <v>159586.79</v>
      </c>
      <c r="AF74" s="1104" t="n">
        <v>96909.06</v>
      </c>
      <c r="AG74" s="1104" t="n">
        <v>220417.19</v>
      </c>
      <c r="AH74" s="1104" t="n">
        <v>123563.63</v>
      </c>
      <c r="AI74" s="1104" t="n">
        <v>212325.41</v>
      </c>
      <c r="AJ74" s="1104" t="n">
        <v>102206.83</v>
      </c>
      <c r="AK74" s="1104" t="n">
        <v>171328.31</v>
      </c>
      <c r="AL74" s="1104" t="n">
        <v>80322.61</v>
      </c>
      <c r="AM74" s="1104" t="n">
        <v>201802.68</v>
      </c>
      <c r="AN74" s="1104" t="n">
        <v>83007.17</v>
      </c>
      <c r="AO74" s="1104" t="n">
        <v>203694.17</v>
      </c>
      <c r="AP74" s="1104" t="n">
        <v>94265.44</v>
      </c>
      <c r="AQ74" s="1104" t="n">
        <v>258768.29</v>
      </c>
      <c r="AR74" s="1104" t="n">
        <v>69315.17</v>
      </c>
      <c r="AS74" s="1104" t="n">
        <v>233405.42</v>
      </c>
      <c r="AT74" s="1104" t="n">
        <v>112662.08</v>
      </c>
      <c r="AU74" s="1104" t="n">
        <v>149328.92</v>
      </c>
      <c r="AV74" s="1104" t="n">
        <v>86520.22</v>
      </c>
      <c r="AW74" s="1104" t="n">
        <v>233128.15</v>
      </c>
      <c r="AX74" s="77" t="n">
        <v>111606.2</v>
      </c>
      <c r="AY74" s="77" t="n">
        <v>151715.9</v>
      </c>
      <c r="AZ74" s="1104" t="n">
        <v>120774.58</v>
      </c>
      <c r="BA74" s="1104" t="n">
        <v>150533.48</v>
      </c>
      <c r="BB74" s="1104" t="n">
        <v>139906.78</v>
      </c>
      <c r="BC74" s="1104" t="n">
        <v>141843.17</v>
      </c>
      <c r="BD74" s="1104" t="n">
        <v>135286.43</v>
      </c>
      <c r="BE74" s="1104" t="n">
        <v>174637.35</v>
      </c>
      <c r="BF74" s="1104" t="n">
        <v>121145.51</v>
      </c>
      <c r="BG74" s="1104" t="n">
        <v>241640.45</v>
      </c>
      <c r="BH74" s="1104" t="n">
        <v>137621.07</v>
      </c>
      <c r="BI74" s="1104" t="n">
        <v>152319.04</v>
      </c>
      <c r="BJ74" s="1104" t="n">
        <v>139021.59</v>
      </c>
      <c r="BK74" s="1104" t="n">
        <v>165200.42</v>
      </c>
      <c r="BL74" s="1104" t="n">
        <v>132235.73</v>
      </c>
      <c r="BM74" s="1104" t="n">
        <v>139127.47</v>
      </c>
      <c r="BN74" s="1104" t="n">
        <v>147715.23</v>
      </c>
      <c r="BO74" s="1104" t="n">
        <v>186397.56</v>
      </c>
      <c r="BP74" s="1104" t="n">
        <v>154551.07</v>
      </c>
      <c r="BQ74" s="77" t="n">
        <v>174719.3</v>
      </c>
      <c r="BR74" s="1104" t="n">
        <v>116443.89</v>
      </c>
      <c r="BS74" s="1104" t="n">
        <v>179454.22</v>
      </c>
      <c r="BT74" s="1104" t="n">
        <v>111457.89</v>
      </c>
      <c r="BU74" s="1104" t="n">
        <v>293226.87</v>
      </c>
    </row>
    <row r="75">
      <c r="A75" s="72" t="inlineStr">
        <is>
          <t>Huile de tournesol et ses fractions, même raffinées, mais non chimiquement modifiées (à l'excl. de l'huile de tournesol brute et de l'huile destinée à des usages techniques ou industriels)</t>
        </is>
      </c>
      <c r="B75" s="73" t="inlineStr">
        <is>
          <t>:</t>
        </is>
      </c>
      <c r="C75" s="73" t="inlineStr">
        <is>
          <t>:</t>
        </is>
      </c>
      <c r="D75" s="73" t="inlineStr">
        <is>
          <t>:</t>
        </is>
      </c>
      <c r="E75" s="73" t="inlineStr">
        <is>
          <t>:</t>
        </is>
      </c>
      <c r="F75" s="73" t="inlineStr">
        <is>
          <t>:</t>
        </is>
      </c>
      <c r="G75" s="73" t="inlineStr">
        <is>
          <t>:</t>
        </is>
      </c>
      <c r="H75" s="73" t="inlineStr">
        <is>
          <t>:</t>
        </is>
      </c>
      <c r="I75" s="73" t="inlineStr">
        <is>
          <t>:</t>
        </is>
      </c>
      <c r="J75" s="73" t="inlineStr">
        <is>
          <t>:</t>
        </is>
      </c>
      <c r="K75" s="73" t="inlineStr">
        <is>
          <t>:</t>
        </is>
      </c>
      <c r="L75" s="73" t="inlineStr">
        <is>
          <t>:</t>
        </is>
      </c>
      <c r="M75" s="73" t="inlineStr">
        <is>
          <t>:</t>
        </is>
      </c>
      <c r="N75" s="73" t="inlineStr">
        <is>
          <t>:</t>
        </is>
      </c>
      <c r="O75" s="73" t="inlineStr">
        <is>
          <t>:</t>
        </is>
      </c>
      <c r="P75" s="73" t="inlineStr">
        <is>
          <t>:</t>
        </is>
      </c>
      <c r="Q75" s="73" t="inlineStr">
        <is>
          <t>:</t>
        </is>
      </c>
      <c r="R75" s="73" t="inlineStr">
        <is>
          <t>:</t>
        </is>
      </c>
      <c r="S75" s="73" t="inlineStr">
        <is>
          <t>:</t>
        </is>
      </c>
      <c r="T75" s="73" t="inlineStr">
        <is>
          <t>:</t>
        </is>
      </c>
      <c r="U75" s="73" t="inlineStr">
        <is>
          <t>:</t>
        </is>
      </c>
      <c r="V75" s="73" t="inlineStr">
        <is>
          <t>:</t>
        </is>
      </c>
      <c r="W75" s="73" t="inlineStr">
        <is>
          <t>:</t>
        </is>
      </c>
      <c r="X75" s="73" t="inlineStr">
        <is>
          <t>:</t>
        </is>
      </c>
      <c r="Y75" s="73" t="inlineStr">
        <is>
          <t>:</t>
        </is>
      </c>
      <c r="Z75" s="73" t="inlineStr">
        <is>
          <t>:</t>
        </is>
      </c>
      <c r="AA75" s="73" t="inlineStr">
        <is>
          <t>:</t>
        </is>
      </c>
      <c r="AB75" s="73" t="inlineStr">
        <is>
          <t>:</t>
        </is>
      </c>
      <c r="AC75" s="73" t="inlineStr">
        <is>
          <t>:</t>
        </is>
      </c>
      <c r="AD75" s="73" t="inlineStr">
        <is>
          <t>:</t>
        </is>
      </c>
      <c r="AE75" s="73" t="inlineStr">
        <is>
          <t>:</t>
        </is>
      </c>
      <c r="AF75" s="73" t="inlineStr">
        <is>
          <t>:</t>
        </is>
      </c>
      <c r="AG75" s="73" t="inlineStr">
        <is>
          <t>:</t>
        </is>
      </c>
      <c r="AH75" s="73" t="inlineStr">
        <is>
          <t>:</t>
        </is>
      </c>
      <c r="AI75" s="73" t="inlineStr">
        <is>
          <t>:</t>
        </is>
      </c>
      <c r="AJ75" s="73" t="inlineStr">
        <is>
          <t>:</t>
        </is>
      </c>
      <c r="AK75" s="73" t="inlineStr">
        <is>
          <t>:</t>
        </is>
      </c>
      <c r="AL75" s="73" t="inlineStr">
        <is>
          <t>:</t>
        </is>
      </c>
      <c r="AM75" s="73" t="inlineStr">
        <is>
          <t>:</t>
        </is>
      </c>
      <c r="AN75" s="73" t="inlineStr">
        <is>
          <t>:</t>
        </is>
      </c>
      <c r="AO75" s="73" t="inlineStr">
        <is>
          <t>:</t>
        </is>
      </c>
      <c r="AP75" s="73" t="inlineStr">
        <is>
          <t>:</t>
        </is>
      </c>
      <c r="AQ75" s="73" t="inlineStr">
        <is>
          <t>:</t>
        </is>
      </c>
      <c r="AR75" s="73" t="inlineStr">
        <is>
          <t>:</t>
        </is>
      </c>
      <c r="AS75" s="73" t="inlineStr">
        <is>
          <t>:</t>
        </is>
      </c>
      <c r="AT75" s="73" t="inlineStr">
        <is>
          <t>:</t>
        </is>
      </c>
      <c r="AU75" s="73" t="inlineStr">
        <is>
          <t>:</t>
        </is>
      </c>
      <c r="AV75" s="73" t="inlineStr">
        <is>
          <t>:</t>
        </is>
      </c>
      <c r="AW75" s="73" t="inlineStr">
        <is>
          <t>:</t>
        </is>
      </c>
      <c r="AX75" s="73" t="inlineStr">
        <is>
          <t>:</t>
        </is>
      </c>
      <c r="AY75" s="73" t="inlineStr">
        <is>
          <t>:</t>
        </is>
      </c>
      <c r="AZ75" s="73" t="inlineStr">
        <is>
          <t>:</t>
        </is>
      </c>
      <c r="BA75" s="73" t="inlineStr">
        <is>
          <t>:</t>
        </is>
      </c>
      <c r="BB75" s="73" t="inlineStr">
        <is>
          <t>:</t>
        </is>
      </c>
      <c r="BC75" s="73" t="inlineStr">
        <is>
          <t>:</t>
        </is>
      </c>
      <c r="BD75" s="73" t="inlineStr">
        <is>
          <t>:</t>
        </is>
      </c>
      <c r="BE75" s="73" t="inlineStr">
        <is>
          <t>:</t>
        </is>
      </c>
      <c r="BF75" s="73" t="inlineStr">
        <is>
          <t>:</t>
        </is>
      </c>
      <c r="BG75" s="73" t="inlineStr">
        <is>
          <t>:</t>
        </is>
      </c>
      <c r="BH75" s="73" t="inlineStr">
        <is>
          <t>:</t>
        </is>
      </c>
      <c r="BI75" s="73" t="inlineStr">
        <is>
          <t>:</t>
        </is>
      </c>
      <c r="BJ75" s="73" t="inlineStr">
        <is>
          <t>:</t>
        </is>
      </c>
      <c r="BK75" s="73" t="inlineStr">
        <is>
          <t>:</t>
        </is>
      </c>
      <c r="BL75" s="73" t="inlineStr">
        <is>
          <t>:</t>
        </is>
      </c>
      <c r="BM75" s="73" t="inlineStr">
        <is>
          <t>:</t>
        </is>
      </c>
      <c r="BN75" s="73" t="inlineStr">
        <is>
          <t>:</t>
        </is>
      </c>
      <c r="BO75" s="73" t="inlineStr">
        <is>
          <t>:</t>
        </is>
      </c>
      <c r="BP75" s="73" t="inlineStr">
        <is>
          <t>:</t>
        </is>
      </c>
      <c r="BQ75" s="73" t="inlineStr">
        <is>
          <t>:</t>
        </is>
      </c>
      <c r="BR75" s="73" t="inlineStr">
        <is>
          <t>:</t>
        </is>
      </c>
      <c r="BS75" s="73" t="inlineStr">
        <is>
          <t>:</t>
        </is>
      </c>
      <c r="BT75" s="73" t="inlineStr">
        <is>
          <t>:</t>
        </is>
      </c>
      <c r="BU75" s="73" t="inlineStr">
        <is>
          <t>:</t>
        </is>
      </c>
    </row>
    <row r="76">
      <c r="A76" s="72" t="inlineStr">
        <is>
          <t>Huile de carthame et ses fractions, même raffinées, mais non chimiquement modifiées (à l'excl. de l'huile de carthame brute et de l'huile destinée à des usages techniques ou industriels)</t>
        </is>
      </c>
      <c r="B76" s="74" t="inlineStr">
        <is>
          <t>:</t>
        </is>
      </c>
      <c r="C76" s="74" t="inlineStr">
        <is>
          <t>:</t>
        </is>
      </c>
      <c r="D76" s="74" t="inlineStr">
        <is>
          <t>:</t>
        </is>
      </c>
      <c r="E76" s="74" t="inlineStr">
        <is>
          <t>:</t>
        </is>
      </c>
      <c r="F76" s="74" t="inlineStr">
        <is>
          <t>:</t>
        </is>
      </c>
      <c r="G76" s="74" t="inlineStr">
        <is>
          <t>:</t>
        </is>
      </c>
      <c r="H76" s="74" t="inlineStr">
        <is>
          <t>:</t>
        </is>
      </c>
      <c r="I76" s="74" t="inlineStr">
        <is>
          <t>:</t>
        </is>
      </c>
      <c r="J76" s="74" t="inlineStr">
        <is>
          <t>:</t>
        </is>
      </c>
      <c r="K76" s="74" t="inlineStr">
        <is>
          <t>:</t>
        </is>
      </c>
      <c r="L76" s="74" t="inlineStr">
        <is>
          <t>:</t>
        </is>
      </c>
      <c r="M76" s="74" t="inlineStr">
        <is>
          <t>:</t>
        </is>
      </c>
      <c r="N76" s="74" t="inlineStr">
        <is>
          <t>:</t>
        </is>
      </c>
      <c r="O76" s="74" t="inlineStr">
        <is>
          <t>:</t>
        </is>
      </c>
      <c r="P76" s="74" t="inlineStr">
        <is>
          <t>:</t>
        </is>
      </c>
      <c r="Q76" s="74" t="inlineStr">
        <is>
          <t>:</t>
        </is>
      </c>
      <c r="R76" s="74" t="inlineStr">
        <is>
          <t>:</t>
        </is>
      </c>
      <c r="S76" s="74" t="inlineStr">
        <is>
          <t>:</t>
        </is>
      </c>
      <c r="T76" s="74" t="inlineStr">
        <is>
          <t>:</t>
        </is>
      </c>
      <c r="U76" s="74" t="inlineStr">
        <is>
          <t>:</t>
        </is>
      </c>
      <c r="V76" s="74" t="inlineStr">
        <is>
          <t>:</t>
        </is>
      </c>
      <c r="W76" s="74" t="inlineStr">
        <is>
          <t>:</t>
        </is>
      </c>
      <c r="X76" s="74" t="inlineStr">
        <is>
          <t>:</t>
        </is>
      </c>
      <c r="Y76" s="74" t="inlineStr">
        <is>
          <t>:</t>
        </is>
      </c>
      <c r="Z76" s="74" t="inlineStr">
        <is>
          <t>:</t>
        </is>
      </c>
      <c r="AA76" s="74" t="inlineStr">
        <is>
          <t>:</t>
        </is>
      </c>
      <c r="AB76" s="74" t="inlineStr">
        <is>
          <t>:</t>
        </is>
      </c>
      <c r="AC76" s="74" t="inlineStr">
        <is>
          <t>:</t>
        </is>
      </c>
      <c r="AD76" s="74" t="inlineStr">
        <is>
          <t>:</t>
        </is>
      </c>
      <c r="AE76" s="74" t="inlineStr">
        <is>
          <t>:</t>
        </is>
      </c>
      <c r="AF76" s="74" t="inlineStr">
        <is>
          <t>:</t>
        </is>
      </c>
      <c r="AG76" s="74" t="inlineStr">
        <is>
          <t>:</t>
        </is>
      </c>
      <c r="AH76" s="74" t="inlineStr">
        <is>
          <t>:</t>
        </is>
      </c>
      <c r="AI76" s="74" t="inlineStr">
        <is>
          <t>:</t>
        </is>
      </c>
      <c r="AJ76" s="74" t="inlineStr">
        <is>
          <t>:</t>
        </is>
      </c>
      <c r="AK76" s="74" t="inlineStr">
        <is>
          <t>:</t>
        </is>
      </c>
      <c r="AL76" s="74" t="inlineStr">
        <is>
          <t>:</t>
        </is>
      </c>
      <c r="AM76" s="74" t="inlineStr">
        <is>
          <t>:</t>
        </is>
      </c>
      <c r="AN76" s="74" t="inlineStr">
        <is>
          <t>:</t>
        </is>
      </c>
      <c r="AO76" s="74" t="inlineStr">
        <is>
          <t>:</t>
        </is>
      </c>
      <c r="AP76" s="74" t="inlineStr">
        <is>
          <t>:</t>
        </is>
      </c>
      <c r="AQ76" s="74" t="inlineStr">
        <is>
          <t>:</t>
        </is>
      </c>
      <c r="AR76" s="74" t="inlineStr">
        <is>
          <t>:</t>
        </is>
      </c>
      <c r="AS76" s="74" t="inlineStr">
        <is>
          <t>:</t>
        </is>
      </c>
      <c r="AT76" s="74" t="inlineStr">
        <is>
          <t>:</t>
        </is>
      </c>
      <c r="AU76" s="74" t="inlineStr">
        <is>
          <t>:</t>
        </is>
      </c>
      <c r="AV76" s="74" t="inlineStr">
        <is>
          <t>:</t>
        </is>
      </c>
      <c r="AW76" s="74" t="inlineStr">
        <is>
          <t>:</t>
        </is>
      </c>
      <c r="AX76" s="74" t="inlineStr">
        <is>
          <t>:</t>
        </is>
      </c>
      <c r="AY76" s="74" t="inlineStr">
        <is>
          <t>:</t>
        </is>
      </c>
      <c r="AZ76" s="74" t="inlineStr">
        <is>
          <t>:</t>
        </is>
      </c>
      <c r="BA76" s="74" t="inlineStr">
        <is>
          <t>:</t>
        </is>
      </c>
      <c r="BB76" s="74" t="inlineStr">
        <is>
          <t>:</t>
        </is>
      </c>
      <c r="BC76" s="74" t="inlineStr">
        <is>
          <t>:</t>
        </is>
      </c>
      <c r="BD76" s="74" t="inlineStr">
        <is>
          <t>:</t>
        </is>
      </c>
      <c r="BE76" s="74" t="inlineStr">
        <is>
          <t>:</t>
        </is>
      </c>
      <c r="BF76" s="74" t="inlineStr">
        <is>
          <t>:</t>
        </is>
      </c>
      <c r="BG76" s="74" t="inlineStr">
        <is>
          <t>:</t>
        </is>
      </c>
      <c r="BH76" s="74" t="inlineStr">
        <is>
          <t>:</t>
        </is>
      </c>
      <c r="BI76" s="74" t="inlineStr">
        <is>
          <t>:</t>
        </is>
      </c>
      <c r="BJ76" s="74" t="inlineStr">
        <is>
          <t>:</t>
        </is>
      </c>
      <c r="BK76" s="74" t="inlineStr">
        <is>
          <t>:</t>
        </is>
      </c>
      <c r="BL76" s="74" t="inlineStr">
        <is>
          <t>:</t>
        </is>
      </c>
      <c r="BM76" s="74" t="inlineStr">
        <is>
          <t>:</t>
        </is>
      </c>
      <c r="BN76" s="74" t="inlineStr">
        <is>
          <t>:</t>
        </is>
      </c>
      <c r="BO76" s="74" t="inlineStr">
        <is>
          <t>:</t>
        </is>
      </c>
      <c r="BP76" s="74" t="inlineStr">
        <is>
          <t>:</t>
        </is>
      </c>
      <c r="BQ76" s="74" t="inlineStr">
        <is>
          <t>:</t>
        </is>
      </c>
      <c r="BR76" s="74" t="inlineStr">
        <is>
          <t>:</t>
        </is>
      </c>
      <c r="BS76" s="74" t="inlineStr">
        <is>
          <t>:</t>
        </is>
      </c>
      <c r="BT76" s="74" t="inlineStr">
        <is>
          <t>:</t>
        </is>
      </c>
      <c r="BU76" s="74" t="inlineStr">
        <is>
          <t>:</t>
        </is>
      </c>
    </row>
    <row r="77">
      <c r="A77" s="72" t="inlineStr">
        <is>
          <t>Huile de coton, brute, même dépourvue de gossipol, destinée à des usages techniques ou industriels (autres que la fabrication de produits pour l'alimentation humaine)</t>
        </is>
      </c>
      <c r="B77" s="73" t="inlineStr">
        <is>
          <t>:</t>
        </is>
      </c>
      <c r="C77" s="73" t="inlineStr">
        <is>
          <t>:</t>
        </is>
      </c>
      <c r="D77" s="73" t="inlineStr">
        <is>
          <t>:</t>
        </is>
      </c>
      <c r="E77" s="73" t="inlineStr">
        <is>
          <t>:</t>
        </is>
      </c>
      <c r="F77" s="73" t="inlineStr">
        <is>
          <t>:</t>
        </is>
      </c>
      <c r="G77" s="73" t="inlineStr">
        <is>
          <t>:</t>
        </is>
      </c>
      <c r="H77" s="73" t="inlineStr">
        <is>
          <t>:</t>
        </is>
      </c>
      <c r="I77" s="73" t="inlineStr">
        <is>
          <t>:</t>
        </is>
      </c>
      <c r="J77" s="73" t="inlineStr">
        <is>
          <t>:</t>
        </is>
      </c>
      <c r="K77" s="73" t="inlineStr">
        <is>
          <t>:</t>
        </is>
      </c>
      <c r="L77" s="73" t="inlineStr">
        <is>
          <t>:</t>
        </is>
      </c>
      <c r="M77" s="73" t="inlineStr">
        <is>
          <t>:</t>
        </is>
      </c>
      <c r="N77" s="73" t="inlineStr">
        <is>
          <t>:</t>
        </is>
      </c>
      <c r="O77" s="73" t="inlineStr">
        <is>
          <t>:</t>
        </is>
      </c>
      <c r="P77" s="73" t="inlineStr">
        <is>
          <t>:</t>
        </is>
      </c>
      <c r="Q77" s="73" t="inlineStr">
        <is>
          <t>:</t>
        </is>
      </c>
      <c r="R77" s="73" t="inlineStr">
        <is>
          <t>:</t>
        </is>
      </c>
      <c r="S77" s="73" t="inlineStr">
        <is>
          <t>:</t>
        </is>
      </c>
      <c r="T77" s="73" t="inlineStr">
        <is>
          <t>:</t>
        </is>
      </c>
      <c r="U77" s="73" t="inlineStr">
        <is>
          <t>:</t>
        </is>
      </c>
      <c r="V77" s="73" t="inlineStr">
        <is>
          <t>:</t>
        </is>
      </c>
      <c r="W77" s="73" t="inlineStr">
        <is>
          <t>:</t>
        </is>
      </c>
      <c r="X77" s="73" t="inlineStr">
        <is>
          <t>:</t>
        </is>
      </c>
      <c r="Y77" s="73" t="inlineStr">
        <is>
          <t>:</t>
        </is>
      </c>
      <c r="Z77" s="73" t="inlineStr">
        <is>
          <t>:</t>
        </is>
      </c>
      <c r="AA77" s="73" t="inlineStr">
        <is>
          <t>:</t>
        </is>
      </c>
      <c r="AB77" s="73" t="inlineStr">
        <is>
          <t>:</t>
        </is>
      </c>
      <c r="AC77" s="73" t="inlineStr">
        <is>
          <t>:</t>
        </is>
      </c>
      <c r="AD77" s="73" t="inlineStr">
        <is>
          <t>:</t>
        </is>
      </c>
      <c r="AE77" s="73" t="inlineStr">
        <is>
          <t>:</t>
        </is>
      </c>
      <c r="AF77" s="73" t="inlineStr">
        <is>
          <t>:</t>
        </is>
      </c>
      <c r="AG77" s="73" t="inlineStr">
        <is>
          <t>:</t>
        </is>
      </c>
      <c r="AH77" s="73" t="inlineStr">
        <is>
          <t>:</t>
        </is>
      </c>
      <c r="AI77" s="73" t="inlineStr">
        <is>
          <t>:</t>
        </is>
      </c>
      <c r="AJ77" s="73" t="inlineStr">
        <is>
          <t>:</t>
        </is>
      </c>
      <c r="AK77" s="73" t="inlineStr">
        <is>
          <t>:</t>
        </is>
      </c>
      <c r="AL77" s="73" t="inlineStr">
        <is>
          <t>:</t>
        </is>
      </c>
      <c r="AM77" s="73" t="inlineStr">
        <is>
          <t>:</t>
        </is>
      </c>
      <c r="AN77" s="73" t="inlineStr">
        <is>
          <t>:</t>
        </is>
      </c>
      <c r="AO77" s="73" t="inlineStr">
        <is>
          <t>:</t>
        </is>
      </c>
      <c r="AP77" s="73" t="inlineStr">
        <is>
          <t>:</t>
        </is>
      </c>
      <c r="AQ77" s="73" t="inlineStr">
        <is>
          <t>:</t>
        </is>
      </c>
      <c r="AR77" s="73" t="inlineStr">
        <is>
          <t>:</t>
        </is>
      </c>
      <c r="AS77" s="73" t="inlineStr">
        <is>
          <t>:</t>
        </is>
      </c>
      <c r="AT77" s="73" t="inlineStr">
        <is>
          <t>:</t>
        </is>
      </c>
      <c r="AU77" s="73" t="inlineStr">
        <is>
          <t>:</t>
        </is>
      </c>
      <c r="AV77" s="73" t="inlineStr">
        <is>
          <t>:</t>
        </is>
      </c>
      <c r="AW77" s="73" t="inlineStr">
        <is>
          <t>:</t>
        </is>
      </c>
      <c r="AX77" s="73" t="inlineStr">
        <is>
          <t>:</t>
        </is>
      </c>
      <c r="AY77" s="73" t="inlineStr">
        <is>
          <t>:</t>
        </is>
      </c>
      <c r="AZ77" s="73" t="inlineStr">
        <is>
          <t>:</t>
        </is>
      </c>
      <c r="BA77" s="73" t="inlineStr">
        <is>
          <t>:</t>
        </is>
      </c>
      <c r="BB77" s="73" t="inlineStr">
        <is>
          <t>:</t>
        </is>
      </c>
      <c r="BC77" s="73" t="inlineStr">
        <is>
          <t>:</t>
        </is>
      </c>
      <c r="BD77" s="73" t="inlineStr">
        <is>
          <t>:</t>
        </is>
      </c>
      <c r="BE77" s="73" t="inlineStr">
        <is>
          <t>:</t>
        </is>
      </c>
      <c r="BF77" s="73" t="inlineStr">
        <is>
          <t>:</t>
        </is>
      </c>
      <c r="BG77" s="73" t="inlineStr">
        <is>
          <t>:</t>
        </is>
      </c>
      <c r="BH77" s="73" t="inlineStr">
        <is>
          <t>:</t>
        </is>
      </c>
      <c r="BI77" s="73" t="inlineStr">
        <is>
          <t>:</t>
        </is>
      </c>
      <c r="BJ77" s="73" t="inlineStr">
        <is>
          <t>:</t>
        </is>
      </c>
      <c r="BK77" s="73" t="inlineStr">
        <is>
          <t>:</t>
        </is>
      </c>
      <c r="BL77" s="73" t="inlineStr">
        <is>
          <t>:</t>
        </is>
      </c>
      <c r="BM77" s="73" t="inlineStr">
        <is>
          <t>:</t>
        </is>
      </c>
      <c r="BN77" s="73" t="inlineStr">
        <is>
          <t>:</t>
        </is>
      </c>
      <c r="BO77" s="73" t="inlineStr">
        <is>
          <t>:</t>
        </is>
      </c>
      <c r="BP77" s="73" t="inlineStr">
        <is>
          <t>:</t>
        </is>
      </c>
      <c r="BQ77" s="73" t="inlineStr">
        <is>
          <t>:</t>
        </is>
      </c>
      <c r="BR77" s="73" t="inlineStr">
        <is>
          <t>:</t>
        </is>
      </c>
      <c r="BS77" s="73" t="inlineStr">
        <is>
          <t>:</t>
        </is>
      </c>
      <c r="BT77" s="73" t="inlineStr">
        <is>
          <t>:</t>
        </is>
      </c>
      <c r="BU77" s="73" t="inlineStr">
        <is>
          <t>:</t>
        </is>
      </c>
    </row>
    <row r="78">
      <c r="A78" s="72" t="inlineStr">
        <is>
          <t>Huile de coton, brute, même dépourvue de gossipol (à l'excl. de l'huile destinée à des usages techniques ou industriels)</t>
        </is>
      </c>
      <c r="B78" s="74" t="inlineStr">
        <is>
          <t>:</t>
        </is>
      </c>
      <c r="C78" s="74" t="inlineStr">
        <is>
          <t>:</t>
        </is>
      </c>
      <c r="D78" s="74" t="inlineStr">
        <is>
          <t>:</t>
        </is>
      </c>
      <c r="E78" s="74" t="inlineStr">
        <is>
          <t>:</t>
        </is>
      </c>
      <c r="F78" s="74" t="inlineStr">
        <is>
          <t>:</t>
        </is>
      </c>
      <c r="G78" s="74" t="inlineStr">
        <is>
          <t>:</t>
        </is>
      </c>
      <c r="H78" s="74" t="inlineStr">
        <is>
          <t>:</t>
        </is>
      </c>
      <c r="I78" s="74" t="inlineStr">
        <is>
          <t>:</t>
        </is>
      </c>
      <c r="J78" s="74" t="inlineStr">
        <is>
          <t>:</t>
        </is>
      </c>
      <c r="K78" s="74" t="inlineStr">
        <is>
          <t>:</t>
        </is>
      </c>
      <c r="L78" s="74" t="inlineStr">
        <is>
          <t>:</t>
        </is>
      </c>
      <c r="M78" s="74" t="inlineStr">
        <is>
          <t>:</t>
        </is>
      </c>
      <c r="N78" s="1104" t="n">
        <v>1.91</v>
      </c>
      <c r="O78" s="74" t="inlineStr">
        <is>
          <t>:</t>
        </is>
      </c>
      <c r="P78" s="74" t="inlineStr">
        <is>
          <t>:</t>
        </is>
      </c>
      <c r="Q78" s="74" t="inlineStr">
        <is>
          <t>:</t>
        </is>
      </c>
      <c r="R78" s="74" t="inlineStr">
        <is>
          <t>:</t>
        </is>
      </c>
      <c r="S78" s="74" t="inlineStr">
        <is>
          <t>:</t>
        </is>
      </c>
      <c r="T78" s="77" t="n">
        <v>47.5</v>
      </c>
      <c r="U78" s="74" t="inlineStr">
        <is>
          <t>:</t>
        </is>
      </c>
      <c r="V78" s="77" t="n">
        <v>38</v>
      </c>
      <c r="W78" s="74" t="inlineStr">
        <is>
          <t>:</t>
        </is>
      </c>
      <c r="X78" s="1104" t="n">
        <v>0.32</v>
      </c>
      <c r="Y78" s="74" t="inlineStr">
        <is>
          <t>:</t>
        </is>
      </c>
      <c r="Z78" s="77" t="n">
        <v>0.9</v>
      </c>
      <c r="AA78" s="1104" t="n">
        <v>169.21</v>
      </c>
      <c r="AB78" s="74" t="inlineStr">
        <is>
          <t>:</t>
        </is>
      </c>
      <c r="AC78" s="1104" t="n">
        <v>167.81</v>
      </c>
      <c r="AD78" s="74" t="inlineStr">
        <is>
          <t>:</t>
        </is>
      </c>
      <c r="AE78" s="1104" t="n">
        <v>177.37</v>
      </c>
      <c r="AF78" s="74" t="inlineStr">
        <is>
          <t>:</t>
        </is>
      </c>
      <c r="AG78" s="1104" t="n">
        <v>176.96</v>
      </c>
      <c r="AH78" s="74" t="inlineStr">
        <is>
          <t>:</t>
        </is>
      </c>
      <c r="AI78" s="1104" t="n">
        <v>176.54</v>
      </c>
      <c r="AJ78" s="77" t="n">
        <v>15</v>
      </c>
      <c r="AK78" s="74" t="inlineStr">
        <is>
          <t>:</t>
        </is>
      </c>
      <c r="AL78" s="74" t="inlineStr">
        <is>
          <t>:</t>
        </is>
      </c>
      <c r="AM78" s="1104" t="n">
        <v>167.34</v>
      </c>
      <c r="AN78" s="74" t="inlineStr">
        <is>
          <t>:</t>
        </is>
      </c>
      <c r="AO78" s="1104" t="n">
        <v>352.05</v>
      </c>
      <c r="AP78" s="77" t="n">
        <v>18.6</v>
      </c>
      <c r="AQ78" s="74" t="inlineStr">
        <is>
          <t>:</t>
        </is>
      </c>
      <c r="AR78" s="74" t="inlineStr">
        <is>
          <t>:</t>
        </is>
      </c>
      <c r="AS78" s="74" t="inlineStr">
        <is>
          <t>:</t>
        </is>
      </c>
      <c r="AT78" s="74" t="inlineStr">
        <is>
          <t>:</t>
        </is>
      </c>
      <c r="AU78" s="77" t="n">
        <v>163.8</v>
      </c>
      <c r="AV78" s="77" t="n">
        <v>1.9</v>
      </c>
      <c r="AW78" s="74" t="inlineStr">
        <is>
          <t>:</t>
        </is>
      </c>
      <c r="AX78" s="74" t="inlineStr">
        <is>
          <t>:</t>
        </is>
      </c>
      <c r="AY78" s="74" t="inlineStr">
        <is>
          <t>:</t>
        </is>
      </c>
      <c r="AZ78" s="74" t="inlineStr">
        <is>
          <t>:</t>
        </is>
      </c>
      <c r="BA78" s="74" t="inlineStr">
        <is>
          <t>:</t>
        </is>
      </c>
      <c r="BB78" s="74" t="inlineStr">
        <is>
          <t>:</t>
        </is>
      </c>
      <c r="BC78" s="74" t="inlineStr">
        <is>
          <t>:</t>
        </is>
      </c>
      <c r="BD78" s="74" t="inlineStr">
        <is>
          <t>:</t>
        </is>
      </c>
      <c r="BE78" s="74" t="inlineStr">
        <is>
          <t>:</t>
        </is>
      </c>
      <c r="BF78" s="74" t="inlineStr">
        <is>
          <t>:</t>
        </is>
      </c>
      <c r="BG78" s="74" t="inlineStr">
        <is>
          <t>:</t>
        </is>
      </c>
      <c r="BH78" s="74" t="inlineStr">
        <is>
          <t>:</t>
        </is>
      </c>
      <c r="BI78" s="74" t="inlineStr">
        <is>
          <t>:</t>
        </is>
      </c>
      <c r="BJ78" s="74" t="inlineStr">
        <is>
          <t>:</t>
        </is>
      </c>
      <c r="BK78" s="74" t="inlineStr">
        <is>
          <t>:</t>
        </is>
      </c>
      <c r="BL78" s="77" t="n">
        <v>0</v>
      </c>
      <c r="BM78" s="74" t="inlineStr">
        <is>
          <t>:</t>
        </is>
      </c>
      <c r="BN78" s="1104" t="n">
        <v>0.08</v>
      </c>
      <c r="BO78" s="74" t="inlineStr">
        <is>
          <t>:</t>
        </is>
      </c>
      <c r="BP78" s="74" t="inlineStr">
        <is>
          <t>:</t>
        </is>
      </c>
      <c r="BQ78" s="74" t="inlineStr">
        <is>
          <t>:</t>
        </is>
      </c>
      <c r="BR78" s="74" t="inlineStr">
        <is>
          <t>:</t>
        </is>
      </c>
      <c r="BS78" s="74" t="inlineStr">
        <is>
          <t>:</t>
        </is>
      </c>
      <c r="BT78" s="74" t="inlineStr">
        <is>
          <t>:</t>
        </is>
      </c>
      <c r="BU78" s="74" t="inlineStr">
        <is>
          <t>:</t>
        </is>
      </c>
    </row>
    <row r="79">
      <c r="A79" s="72" t="inlineStr">
        <is>
          <t>Huile de coton et ses fractions, même dépourvues de gossipol ou raffinées, mais non chimiquement modifiées, destinées à des usages techniques ou industriels (à l'excl. de l'huile de coton brute et de l'huile destinée à la fabrication de produits pour l'alimentation humaine)</t>
        </is>
      </c>
      <c r="B79" s="73" t="inlineStr">
        <is>
          <t>:</t>
        </is>
      </c>
      <c r="C79" s="1103" t="n">
        <v>1.13</v>
      </c>
      <c r="D79" s="73" t="inlineStr">
        <is>
          <t>:</t>
        </is>
      </c>
      <c r="E79" s="1103" t="n">
        <v>0.68</v>
      </c>
      <c r="F79" s="1103" t="n">
        <v>57.17</v>
      </c>
      <c r="G79" s="1103" t="n">
        <v>0.02</v>
      </c>
      <c r="H79" s="73" t="inlineStr">
        <is>
          <t>:</t>
        </is>
      </c>
      <c r="I79" s="73" t="inlineStr">
        <is>
          <t>:</t>
        </is>
      </c>
      <c r="J79" s="1103" t="n">
        <v>0.98</v>
      </c>
      <c r="K79" s="1103" t="n">
        <v>0.91</v>
      </c>
      <c r="L79" s="73" t="inlineStr">
        <is>
          <t>:</t>
        </is>
      </c>
      <c r="M79" s="1103" t="n">
        <v>1.13</v>
      </c>
      <c r="N79" s="73" t="inlineStr">
        <is>
          <t>:</t>
        </is>
      </c>
      <c r="O79" s="73" t="inlineStr">
        <is>
          <t>:</t>
        </is>
      </c>
      <c r="P79" s="73" t="inlineStr">
        <is>
          <t>:</t>
        </is>
      </c>
      <c r="Q79" s="73" t="inlineStr">
        <is>
          <t>:</t>
        </is>
      </c>
      <c r="R79" s="73" t="inlineStr">
        <is>
          <t>:</t>
        </is>
      </c>
      <c r="S79" s="1103" t="n">
        <v>2.26</v>
      </c>
      <c r="T79" s="78" t="n">
        <v>7.6</v>
      </c>
      <c r="U79" s="1103" t="n">
        <v>0.34</v>
      </c>
      <c r="V79" s="78" t="n">
        <v>7.6</v>
      </c>
      <c r="W79" s="73" t="inlineStr">
        <is>
          <t>:</t>
        </is>
      </c>
      <c r="X79" s="78" t="n">
        <v>15.2</v>
      </c>
      <c r="Y79" s="73" t="inlineStr">
        <is>
          <t>:</t>
        </is>
      </c>
      <c r="Z79" s="1103" t="n">
        <v>0.09</v>
      </c>
      <c r="AA79" s="73" t="inlineStr">
        <is>
          <t>:</t>
        </is>
      </c>
      <c r="AB79" s="1103" t="n">
        <v>0.09</v>
      </c>
      <c r="AC79" s="73" t="inlineStr">
        <is>
          <t>:</t>
        </is>
      </c>
      <c r="AD79" s="1103" t="n">
        <v>0.18</v>
      </c>
      <c r="AE79" s="1103" t="n">
        <v>2.49</v>
      </c>
      <c r="AF79" s="73" t="inlineStr">
        <is>
          <t>:</t>
        </is>
      </c>
      <c r="AG79" s="1103" t="n">
        <v>0.27</v>
      </c>
      <c r="AH79" s="1103" t="n">
        <v>2.07</v>
      </c>
      <c r="AI79" s="1103" t="n">
        <v>0.02</v>
      </c>
      <c r="AJ79" s="1103" t="n">
        <v>0.09</v>
      </c>
      <c r="AK79" s="1103" t="n">
        <v>0.23</v>
      </c>
      <c r="AL79" s="73" t="inlineStr">
        <is>
          <t>:</t>
        </is>
      </c>
      <c r="AM79" s="1103" t="n">
        <v>0.34</v>
      </c>
      <c r="AN79" s="73" t="inlineStr">
        <is>
          <t>:</t>
        </is>
      </c>
      <c r="AO79" s="1103" t="n">
        <v>1.13</v>
      </c>
      <c r="AP79" s="1103" t="n">
        <v>2.16</v>
      </c>
      <c r="AQ79" s="73" t="inlineStr">
        <is>
          <t>:</t>
        </is>
      </c>
      <c r="AR79" s="73" t="inlineStr">
        <is>
          <t>:</t>
        </is>
      </c>
      <c r="AS79" s="73" t="inlineStr">
        <is>
          <t>:</t>
        </is>
      </c>
      <c r="AT79" s="73" t="inlineStr">
        <is>
          <t>:</t>
        </is>
      </c>
      <c r="AU79" s="1103" t="n">
        <v>0.25</v>
      </c>
      <c r="AV79" s="1103" t="n">
        <v>0.43</v>
      </c>
      <c r="AW79" s="1103" t="n">
        <v>0.66</v>
      </c>
      <c r="AX79" s="73" t="inlineStr">
        <is>
          <t>:</t>
        </is>
      </c>
      <c r="AY79" s="1103" t="n">
        <v>0.25</v>
      </c>
      <c r="AZ79" s="73" t="inlineStr">
        <is>
          <t>:</t>
        </is>
      </c>
      <c r="BA79" s="1103" t="n">
        <v>0.65</v>
      </c>
      <c r="BB79" s="78" t="n">
        <v>6.3</v>
      </c>
      <c r="BC79" s="1103" t="n">
        <v>0.29</v>
      </c>
      <c r="BD79" s="1103" t="n">
        <v>1.99</v>
      </c>
      <c r="BE79" s="1103" t="n">
        <v>0.06</v>
      </c>
      <c r="BF79" s="78" t="n">
        <v>12</v>
      </c>
      <c r="BG79" s="1103" t="n">
        <v>0.33</v>
      </c>
      <c r="BH79" s="1103" t="n">
        <v>0.09</v>
      </c>
      <c r="BI79" s="1103" t="n">
        <v>0.24</v>
      </c>
      <c r="BJ79" s="78" t="n">
        <v>12</v>
      </c>
      <c r="BK79" s="1103" t="n">
        <v>0.71</v>
      </c>
      <c r="BL79" s="1103" t="n">
        <v>0.8100000000000001</v>
      </c>
      <c r="BM79" s="1103" t="n">
        <v>0.45</v>
      </c>
      <c r="BN79" s="73" t="inlineStr">
        <is>
          <t>:</t>
        </is>
      </c>
      <c r="BO79" s="1103" t="n">
        <v>0.45</v>
      </c>
      <c r="BP79" s="78" t="n">
        <v>6</v>
      </c>
      <c r="BQ79" s="78" t="n">
        <v>0.1</v>
      </c>
      <c r="BR79" s="73" t="inlineStr">
        <is>
          <t>:</t>
        </is>
      </c>
      <c r="BS79" s="1103" t="n">
        <v>0.64</v>
      </c>
      <c r="BT79" s="78" t="n">
        <v>5</v>
      </c>
      <c r="BU79" s="1103" t="n">
        <v>0.75</v>
      </c>
    </row>
    <row r="80">
      <c r="A80" s="72" t="inlineStr">
        <is>
          <t>Huile de coton et ses fractions, même dépourvues de gossipol ou raffinées, mais non chimiquement modifiées (à l'excl. de l'huile de coton brute et de l'huile destinée à des usages techniques ou industriels)</t>
        </is>
      </c>
      <c r="B80" s="1104" t="n">
        <v>85.91</v>
      </c>
      <c r="C80" s="77" t="n">
        <v>4.9</v>
      </c>
      <c r="D80" s="1104" t="n">
        <v>383.69</v>
      </c>
      <c r="E80" s="1104" t="n">
        <v>7.77</v>
      </c>
      <c r="F80" s="1104" t="n">
        <v>150.08</v>
      </c>
      <c r="G80" s="1104" t="n">
        <v>5.13</v>
      </c>
      <c r="H80" s="1104" t="n">
        <v>177.07</v>
      </c>
      <c r="I80" s="1104" t="n">
        <v>2.22</v>
      </c>
      <c r="J80" s="1104" t="n">
        <v>186.76</v>
      </c>
      <c r="K80" s="1104" t="n">
        <v>10.74</v>
      </c>
      <c r="L80" s="77" t="n">
        <v>215.2</v>
      </c>
      <c r="M80" s="74" t="inlineStr">
        <is>
          <t>:</t>
        </is>
      </c>
      <c r="N80" s="1104" t="n">
        <v>2.35</v>
      </c>
      <c r="O80" s="1104" t="n">
        <v>0.5600000000000001</v>
      </c>
      <c r="P80" s="1104" t="n">
        <v>9.470000000000001</v>
      </c>
      <c r="Q80" s="1104" t="n">
        <v>7.99</v>
      </c>
      <c r="R80" s="1104" t="n">
        <v>234.78</v>
      </c>
      <c r="S80" s="1104" t="n">
        <v>48.19</v>
      </c>
      <c r="T80" s="1104" t="n">
        <v>18.17</v>
      </c>
      <c r="U80" s="1104" t="n">
        <v>5.28</v>
      </c>
      <c r="V80" s="1104" t="n">
        <v>1029.24</v>
      </c>
      <c r="W80" s="77" t="n">
        <v>1</v>
      </c>
      <c r="X80" s="1104" t="n">
        <v>20.54</v>
      </c>
      <c r="Y80" s="1104" t="n">
        <v>6.56</v>
      </c>
      <c r="Z80" s="1104" t="n">
        <v>1.18</v>
      </c>
      <c r="AA80" s="1104" t="n">
        <v>12.12</v>
      </c>
      <c r="AB80" s="1104" t="n">
        <v>31.45</v>
      </c>
      <c r="AC80" s="1104" t="n">
        <v>1.55</v>
      </c>
      <c r="AD80" s="1104" t="n">
        <v>1.08</v>
      </c>
      <c r="AE80" s="77" t="n">
        <v>0</v>
      </c>
      <c r="AF80" s="1104" t="n">
        <v>10.51</v>
      </c>
      <c r="AG80" s="1104" t="n">
        <v>0.25</v>
      </c>
      <c r="AH80" s="1104" t="n">
        <v>44.66</v>
      </c>
      <c r="AI80" s="1104" t="n">
        <v>0.02</v>
      </c>
      <c r="AJ80" s="1104" t="n">
        <v>2.27</v>
      </c>
      <c r="AK80" s="77" t="n">
        <v>0.8</v>
      </c>
      <c r="AL80" s="1104" t="n">
        <v>10.32</v>
      </c>
      <c r="AM80" s="1104" t="n">
        <v>0.25</v>
      </c>
      <c r="AN80" s="1104" t="n">
        <v>380.57</v>
      </c>
      <c r="AO80" s="1104" t="n">
        <v>18.28</v>
      </c>
      <c r="AP80" s="1104" t="n">
        <v>196.78</v>
      </c>
      <c r="AQ80" s="1104" t="n">
        <v>4.15</v>
      </c>
      <c r="AR80" s="1104" t="n">
        <v>2342.15</v>
      </c>
      <c r="AS80" s="1104" t="n">
        <v>71.29000000000001</v>
      </c>
      <c r="AT80" s="1104" t="n">
        <v>3197.46</v>
      </c>
      <c r="AU80" s="77" t="n">
        <v>1</v>
      </c>
      <c r="AV80" s="1104" t="n">
        <v>714.0599999999999</v>
      </c>
      <c r="AW80" s="77" t="n">
        <v>797</v>
      </c>
      <c r="AX80" s="1104" t="n">
        <v>50.56</v>
      </c>
      <c r="AY80" s="1104" t="n">
        <v>3.69</v>
      </c>
      <c r="AZ80" s="1104" t="n">
        <v>1114.16</v>
      </c>
      <c r="BA80" s="1104" t="n">
        <v>35.91</v>
      </c>
      <c r="BB80" s="1104" t="n">
        <v>615.42</v>
      </c>
      <c r="BC80" s="1104" t="n">
        <v>6.04</v>
      </c>
      <c r="BD80" s="1104" t="n">
        <v>2213.34</v>
      </c>
      <c r="BE80" s="1104" t="n">
        <v>7.39</v>
      </c>
      <c r="BF80" s="1104" t="n">
        <v>1855.78</v>
      </c>
      <c r="BG80" s="1104" t="n">
        <v>9.460000000000001</v>
      </c>
      <c r="BH80" s="1104" t="n">
        <v>732.48</v>
      </c>
      <c r="BI80" s="1104" t="n">
        <v>13.14</v>
      </c>
      <c r="BJ80" s="1104" t="n">
        <v>1789.54</v>
      </c>
      <c r="BK80" s="1104" t="n">
        <v>291.84</v>
      </c>
      <c r="BL80" s="1104" t="n">
        <v>2016.11</v>
      </c>
      <c r="BM80" s="1104" t="n">
        <v>4.76</v>
      </c>
      <c r="BN80" s="1104" t="n">
        <v>3969.62</v>
      </c>
      <c r="BO80" s="1104" t="n">
        <v>6.74</v>
      </c>
      <c r="BP80" s="1104" t="n">
        <v>4375.65</v>
      </c>
      <c r="BQ80" s="1104" t="n">
        <v>29.62</v>
      </c>
      <c r="BR80" s="1104" t="n">
        <v>2099.38</v>
      </c>
      <c r="BS80" s="1104" t="n">
        <v>4.75</v>
      </c>
      <c r="BT80" s="1104" t="n">
        <v>1601.04</v>
      </c>
      <c r="BU80" s="77" t="n">
        <v>212.4</v>
      </c>
    </row>
    <row r="81">
      <c r="A81" s="72" t="inlineStr">
        <is>
          <t>Huile de coco {coprah}, brute, destinée à des usages techniques ou industriels (autres que la fabrication de produits pour l'alimentation humaine)</t>
        </is>
      </c>
      <c r="B81" s="1103" t="n">
        <v>4997.46</v>
      </c>
      <c r="C81" s="78" t="n">
        <v>0.5</v>
      </c>
      <c r="D81" s="78" t="n">
        <v>10064.6</v>
      </c>
      <c r="E81" s="1103" t="n">
        <v>11.73</v>
      </c>
      <c r="F81" s="1103" t="n">
        <v>16587.45</v>
      </c>
      <c r="G81" s="1103" t="n">
        <v>2.37</v>
      </c>
      <c r="H81" s="1103" t="n">
        <v>14002.42</v>
      </c>
      <c r="I81" s="78" t="n">
        <v>2</v>
      </c>
      <c r="J81" s="78" t="n">
        <v>20068.2</v>
      </c>
      <c r="K81" s="1103" t="n">
        <v>281.58</v>
      </c>
      <c r="L81" s="1103" t="n">
        <v>4793.78</v>
      </c>
      <c r="M81" s="1103" t="n">
        <v>0.25</v>
      </c>
      <c r="N81" s="1103" t="n">
        <v>15445.66</v>
      </c>
      <c r="O81" s="1103" t="n">
        <v>0.74</v>
      </c>
      <c r="P81" s="78" t="n">
        <v>6608.6</v>
      </c>
      <c r="Q81" s="1103" t="n">
        <v>1.39</v>
      </c>
      <c r="R81" s="78" t="n">
        <v>16459.5</v>
      </c>
      <c r="S81" s="1103" t="n">
        <v>5.28</v>
      </c>
      <c r="T81" s="1103" t="n">
        <v>10149.53</v>
      </c>
      <c r="U81" s="1103" t="n">
        <v>11.15</v>
      </c>
      <c r="V81" s="1103" t="n">
        <v>21945.67</v>
      </c>
      <c r="W81" s="1103" t="n">
        <v>2.13</v>
      </c>
      <c r="X81" s="1103" t="n">
        <v>9401.25</v>
      </c>
      <c r="Y81" s="78" t="n">
        <v>17</v>
      </c>
      <c r="Z81" s="1103" t="n">
        <v>15486.33</v>
      </c>
      <c r="AA81" s="1103" t="n">
        <v>2.01</v>
      </c>
      <c r="AB81" s="1103" t="n">
        <v>10149.89</v>
      </c>
      <c r="AC81" s="1103" t="n">
        <v>5.56</v>
      </c>
      <c r="AD81" s="1103" t="n">
        <v>9992.219999999999</v>
      </c>
      <c r="AE81" s="1103" t="n">
        <v>34.19</v>
      </c>
      <c r="AF81" s="1103" t="n">
        <v>20641.23</v>
      </c>
      <c r="AG81" s="1103" t="n">
        <v>28.44</v>
      </c>
      <c r="AH81" s="1103" t="n">
        <v>10505.04</v>
      </c>
      <c r="AI81" s="1103" t="n">
        <v>21.68</v>
      </c>
      <c r="AJ81" s="1103" t="n">
        <v>5912.58</v>
      </c>
      <c r="AK81" s="1103" t="n">
        <v>12.25</v>
      </c>
      <c r="AL81" s="1103" t="n">
        <v>19864.11</v>
      </c>
      <c r="AM81" s="1103" t="n">
        <v>19.97</v>
      </c>
      <c r="AN81" s="1103" t="n">
        <v>10252.75</v>
      </c>
      <c r="AO81" s="1103" t="n">
        <v>9.52</v>
      </c>
      <c r="AP81" s="78" t="n">
        <v>25467</v>
      </c>
      <c r="AQ81" s="1103" t="n">
        <v>11.88</v>
      </c>
      <c r="AR81" s="1103" t="n">
        <v>15371.86</v>
      </c>
      <c r="AS81" s="78" t="n">
        <v>9.1</v>
      </c>
      <c r="AT81" s="1103" t="n">
        <v>14997.11</v>
      </c>
      <c r="AU81" s="1103" t="n">
        <v>20.29</v>
      </c>
      <c r="AV81" s="1103" t="n">
        <v>20061.92</v>
      </c>
      <c r="AW81" s="1103" t="n">
        <v>11.25</v>
      </c>
      <c r="AX81" s="1103" t="n">
        <v>10121.07</v>
      </c>
      <c r="AY81" s="1103" t="n">
        <v>20.76</v>
      </c>
      <c r="AZ81" s="1103" t="n">
        <v>16792.75</v>
      </c>
      <c r="BA81" s="1103" t="n">
        <v>6.58</v>
      </c>
      <c r="BB81" s="1103" t="n">
        <v>3045.52</v>
      </c>
      <c r="BC81" s="78" t="n">
        <v>32.6</v>
      </c>
      <c r="BD81" s="1103" t="n">
        <v>10691.98</v>
      </c>
      <c r="BE81" s="1103" t="n">
        <v>29.23</v>
      </c>
      <c r="BF81" s="1103" t="n">
        <v>21315.49</v>
      </c>
      <c r="BG81" s="1103" t="n">
        <v>3.78</v>
      </c>
      <c r="BH81" s="1103" t="n">
        <v>10706.31</v>
      </c>
      <c r="BI81" s="1103" t="n">
        <v>6.65</v>
      </c>
      <c r="BJ81" s="1103" t="n">
        <v>5679.32</v>
      </c>
      <c r="BK81" s="78" t="n">
        <v>30.7</v>
      </c>
      <c r="BL81" s="1103" t="n">
        <v>25671.57</v>
      </c>
      <c r="BM81" s="1103" t="n">
        <v>21.57</v>
      </c>
      <c r="BN81" s="78" t="n">
        <v>441.6</v>
      </c>
      <c r="BO81" s="1103" t="n">
        <v>18.36</v>
      </c>
      <c r="BP81" s="1103" t="n">
        <v>22077.79</v>
      </c>
      <c r="BQ81" s="1103" t="n">
        <v>3.23</v>
      </c>
      <c r="BR81" s="78" t="n">
        <v>10235.5</v>
      </c>
      <c r="BS81" s="1103" t="n">
        <v>32.21</v>
      </c>
      <c r="BT81" s="78" t="n">
        <v>17949.5</v>
      </c>
      <c r="BU81" s="1103" t="n">
        <v>18.69</v>
      </c>
    </row>
    <row r="82">
      <c r="A82" s="72" t="inlineStr">
        <is>
          <t>Huile de coco {coprah}, brute, présentée en emballages immédiats d'un contenu net &lt;= 1 kg (à l'excl. de l'huile destinée à des usages techniques ou industriels)</t>
        </is>
      </c>
      <c r="B82" s="1104" t="n">
        <v>218.64</v>
      </c>
      <c r="C82" s="77" t="n">
        <v>25.2</v>
      </c>
      <c r="D82" s="1104" t="n">
        <v>104.18</v>
      </c>
      <c r="E82" s="1104" t="n">
        <v>25.65</v>
      </c>
      <c r="F82" s="1104" t="n">
        <v>246.17</v>
      </c>
      <c r="G82" s="1104" t="n">
        <v>28.15</v>
      </c>
      <c r="H82" s="1104" t="n">
        <v>172.07</v>
      </c>
      <c r="I82" s="1104" t="n">
        <v>26.88</v>
      </c>
      <c r="J82" s="1104" t="n">
        <v>158.98</v>
      </c>
      <c r="K82" s="1104" t="n">
        <v>9.710000000000001</v>
      </c>
      <c r="L82" s="1104" t="n">
        <v>231.04</v>
      </c>
      <c r="M82" s="1104" t="n">
        <v>29.89</v>
      </c>
      <c r="N82" s="1104" t="n">
        <v>197.33</v>
      </c>
      <c r="O82" s="1104" t="n">
        <v>46.42</v>
      </c>
      <c r="P82" s="1104" t="n">
        <v>188.01</v>
      </c>
      <c r="Q82" s="1104" t="n">
        <v>27.99</v>
      </c>
      <c r="R82" s="1104" t="n">
        <v>351.11</v>
      </c>
      <c r="S82" s="1104" t="n">
        <v>59.66</v>
      </c>
      <c r="T82" s="1104" t="n">
        <v>327.14</v>
      </c>
      <c r="U82" s="1104" t="n">
        <v>11.68</v>
      </c>
      <c r="V82" s="1104" t="n">
        <v>398.04</v>
      </c>
      <c r="W82" s="1104" t="n">
        <v>62.43</v>
      </c>
      <c r="X82" s="1104" t="n">
        <v>381.04</v>
      </c>
      <c r="Y82" s="1104" t="n">
        <v>21.66</v>
      </c>
      <c r="Z82" s="1104" t="n">
        <v>627.22</v>
      </c>
      <c r="AA82" s="1104" t="n">
        <v>9.029999999999999</v>
      </c>
      <c r="AB82" s="1104" t="n">
        <v>699.02</v>
      </c>
      <c r="AC82" s="1104" t="n">
        <v>11.78</v>
      </c>
      <c r="AD82" s="1104" t="n">
        <v>903.62</v>
      </c>
      <c r="AE82" s="1104" t="n">
        <v>34.27</v>
      </c>
      <c r="AF82" s="77" t="n">
        <v>662.9</v>
      </c>
      <c r="AG82" s="1104" t="n">
        <v>47.59</v>
      </c>
      <c r="AH82" s="1104" t="n">
        <v>996.97</v>
      </c>
      <c r="AI82" s="1104" t="n">
        <v>14.18</v>
      </c>
      <c r="AJ82" s="1104" t="n">
        <v>744.25</v>
      </c>
      <c r="AK82" s="1104" t="n">
        <v>18.79</v>
      </c>
      <c r="AL82" s="1104" t="n">
        <v>949.55</v>
      </c>
      <c r="AM82" s="1104" t="n">
        <v>35.19</v>
      </c>
      <c r="AN82" s="1104" t="n">
        <v>1039.39</v>
      </c>
      <c r="AO82" s="1104" t="n">
        <v>29.47</v>
      </c>
      <c r="AP82" s="1104" t="n">
        <v>565.49</v>
      </c>
      <c r="AQ82" s="1104" t="n">
        <v>29.11</v>
      </c>
      <c r="AR82" s="1104" t="n">
        <v>954.12</v>
      </c>
      <c r="AS82" s="1104" t="n">
        <v>39.01</v>
      </c>
      <c r="AT82" s="1104" t="n">
        <v>555.33</v>
      </c>
      <c r="AU82" s="1104" t="n">
        <v>36.55</v>
      </c>
      <c r="AV82" s="1104" t="n">
        <v>691.85</v>
      </c>
      <c r="AW82" s="1104" t="n">
        <v>40.89</v>
      </c>
      <c r="AX82" s="1104" t="n">
        <v>637.49</v>
      </c>
      <c r="AY82" s="1104" t="n">
        <v>60.14</v>
      </c>
      <c r="AZ82" s="1104" t="n">
        <v>556.54</v>
      </c>
      <c r="BA82" s="1104" t="n">
        <v>41.19</v>
      </c>
      <c r="BB82" s="1104" t="n">
        <v>535.01</v>
      </c>
      <c r="BC82" s="1104" t="n">
        <v>32.28</v>
      </c>
      <c r="BD82" s="77" t="n">
        <v>741.2</v>
      </c>
      <c r="BE82" s="1104" t="n">
        <v>43.51</v>
      </c>
      <c r="BF82" s="1104" t="n">
        <v>498.22</v>
      </c>
      <c r="BG82" s="1104" t="n">
        <v>48.67</v>
      </c>
      <c r="BH82" s="1104" t="n">
        <v>622.55</v>
      </c>
      <c r="BI82" s="77" t="n">
        <v>41.2</v>
      </c>
      <c r="BJ82" s="1104" t="n">
        <v>518.46</v>
      </c>
      <c r="BK82" s="1104" t="n">
        <v>86.87</v>
      </c>
      <c r="BL82" s="77" t="n">
        <v>760.3</v>
      </c>
      <c r="BM82" s="1104" t="n">
        <v>72.26000000000001</v>
      </c>
      <c r="BN82" s="1104" t="n">
        <v>666.84</v>
      </c>
      <c r="BO82" s="1104" t="n">
        <v>92.95</v>
      </c>
      <c r="BP82" s="1104" t="n">
        <v>542.9400000000001</v>
      </c>
      <c r="BQ82" s="77" t="n">
        <v>94</v>
      </c>
      <c r="BR82" s="1104" t="n">
        <v>1118.49</v>
      </c>
      <c r="BS82" s="1104" t="n">
        <v>97.79000000000001</v>
      </c>
      <c r="BT82" s="1104" t="n">
        <v>393.62</v>
      </c>
      <c r="BU82" s="1104" t="n">
        <v>35.89</v>
      </c>
    </row>
    <row r="83">
      <c r="A83" s="72" t="inlineStr">
        <is>
          <t>Huile de coco {coprah}, brute, présentée en emballages immédiats d'un contenu net &gt; 1 kg (à l'excl. de l'huile destinée à des usages techniques ou industriels)</t>
        </is>
      </c>
      <c r="B83" s="1103" t="n">
        <v>2531.76</v>
      </c>
      <c r="C83" s="1103" t="n">
        <v>31.68</v>
      </c>
      <c r="D83" s="1103" t="n">
        <v>15643.93</v>
      </c>
      <c r="E83" s="1103" t="n">
        <v>2.03</v>
      </c>
      <c r="F83" s="1103" t="n">
        <v>4841.56</v>
      </c>
      <c r="G83" s="1103" t="n">
        <v>160.49</v>
      </c>
      <c r="H83" s="1103" t="n">
        <v>9917.93</v>
      </c>
      <c r="I83" s="1103" t="n">
        <v>20.24</v>
      </c>
      <c r="J83" s="78" t="n">
        <v>1018.9</v>
      </c>
      <c r="K83" s="1103" t="n">
        <v>0.83</v>
      </c>
      <c r="L83" s="1103" t="n">
        <v>10063.69</v>
      </c>
      <c r="M83" s="1103" t="n">
        <v>9.119999999999999</v>
      </c>
      <c r="N83" s="1103" t="n">
        <v>8517.82</v>
      </c>
      <c r="O83" s="1103" t="n">
        <v>1.49</v>
      </c>
      <c r="P83" s="1103" t="n">
        <v>6148.84</v>
      </c>
      <c r="Q83" s="1103" t="n">
        <v>1.13</v>
      </c>
      <c r="R83" s="1103" t="n">
        <v>5203.47</v>
      </c>
      <c r="S83" s="1103" t="n">
        <v>1.55</v>
      </c>
      <c r="T83" s="78" t="n">
        <v>7834.3</v>
      </c>
      <c r="U83" s="1103" t="n">
        <v>21.91</v>
      </c>
      <c r="V83" s="1103" t="n">
        <v>8601.030000000001</v>
      </c>
      <c r="W83" s="1103" t="n">
        <v>1.26</v>
      </c>
      <c r="X83" s="1103" t="n">
        <v>10036.28</v>
      </c>
      <c r="Y83" s="1103" t="n">
        <v>113.16</v>
      </c>
      <c r="Z83" s="1103" t="n">
        <v>4464.78</v>
      </c>
      <c r="AA83" s="1103" t="n">
        <v>6.81</v>
      </c>
      <c r="AB83" s="1103" t="n">
        <v>9096.610000000001</v>
      </c>
      <c r="AC83" s="1103" t="n">
        <v>1.83</v>
      </c>
      <c r="AD83" s="78" t="n">
        <v>9846.299999999999</v>
      </c>
      <c r="AE83" s="1103" t="n">
        <v>0.97</v>
      </c>
      <c r="AF83" s="1103" t="n">
        <v>7544.66</v>
      </c>
      <c r="AG83" s="1103" t="n">
        <v>2.98</v>
      </c>
      <c r="AH83" s="1103" t="n">
        <v>2465.77</v>
      </c>
      <c r="AI83" s="1103" t="n">
        <v>2.72</v>
      </c>
      <c r="AJ83" s="1103" t="n">
        <v>7320.49</v>
      </c>
      <c r="AK83" s="1103" t="n">
        <v>4.02</v>
      </c>
      <c r="AL83" s="1103" t="n">
        <v>12041.44</v>
      </c>
      <c r="AM83" s="1103" t="n">
        <v>23.32</v>
      </c>
      <c r="AN83" s="1103" t="n">
        <v>4105.08</v>
      </c>
      <c r="AO83" s="78" t="n">
        <v>3.2</v>
      </c>
      <c r="AP83" s="1103" t="n">
        <v>6213.01</v>
      </c>
      <c r="AQ83" s="1103" t="n">
        <v>40.67</v>
      </c>
      <c r="AR83" s="1103" t="n">
        <v>5673.59</v>
      </c>
      <c r="AS83" s="1103" t="n">
        <v>5.01</v>
      </c>
      <c r="AT83" s="1103" t="n">
        <v>6888.45</v>
      </c>
      <c r="AU83" s="1103" t="n">
        <v>18.63</v>
      </c>
      <c r="AV83" s="1103" t="n">
        <v>8947.75</v>
      </c>
      <c r="AW83" s="1103" t="n">
        <v>7.45</v>
      </c>
      <c r="AX83" s="1103" t="n">
        <v>21850.02</v>
      </c>
      <c r="AY83" s="1103" t="n">
        <v>16.85</v>
      </c>
      <c r="AZ83" s="1103" t="n">
        <v>3690.24</v>
      </c>
      <c r="BA83" s="1103" t="n">
        <v>0.92</v>
      </c>
      <c r="BB83" s="1103" t="n">
        <v>3140.33</v>
      </c>
      <c r="BC83" s="1103" t="n">
        <v>1.13</v>
      </c>
      <c r="BD83" s="78" t="n">
        <v>26960.5</v>
      </c>
      <c r="BE83" s="1103" t="n">
        <v>1.16</v>
      </c>
      <c r="BF83" s="1103" t="n">
        <v>2454.64</v>
      </c>
      <c r="BG83" s="1103" t="n">
        <v>0.76</v>
      </c>
      <c r="BH83" s="1103" t="n">
        <v>5643.33</v>
      </c>
      <c r="BI83" s="78" t="n">
        <v>4</v>
      </c>
      <c r="BJ83" s="1103" t="n">
        <v>1828.49</v>
      </c>
      <c r="BK83" s="1103" t="n">
        <v>0.42</v>
      </c>
      <c r="BL83" s="1103" t="n">
        <v>3967.69</v>
      </c>
      <c r="BM83" s="1103" t="n">
        <v>2.91</v>
      </c>
      <c r="BN83" s="1103" t="n">
        <v>22859.07</v>
      </c>
      <c r="BO83" s="1103" t="n">
        <v>3.07</v>
      </c>
      <c r="BP83" s="1103" t="n">
        <v>2450.75</v>
      </c>
      <c r="BQ83" s="1103" t="n">
        <v>1.81</v>
      </c>
      <c r="BR83" s="1103" t="n">
        <v>3452.19</v>
      </c>
      <c r="BS83" s="1103" t="n">
        <v>43.57</v>
      </c>
      <c r="BT83" s="1103" t="n">
        <v>2020.72</v>
      </c>
      <c r="BU83" s="78" t="n">
        <v>12</v>
      </c>
    </row>
    <row r="84">
      <c r="A84" s="72" t="inlineStr">
        <is>
          <t>Fractions solides de l'huile de coco {coprah}, même raffinées, mais non chimiquement modifiées, présentées en emballages immédiats d'un contenu net &lt;= 1 kg</t>
        </is>
      </c>
      <c r="B84" s="77" t="n">
        <v>88.2</v>
      </c>
      <c r="C84" s="1104" t="n">
        <v>19.75</v>
      </c>
      <c r="D84" s="77" t="n">
        <v>30.6</v>
      </c>
      <c r="E84" s="77" t="n">
        <v>0.2</v>
      </c>
      <c r="F84" s="1104" t="n">
        <v>68.01000000000001</v>
      </c>
      <c r="G84" s="77" t="n">
        <v>9.300000000000001</v>
      </c>
      <c r="H84" s="77" t="n">
        <v>11.1</v>
      </c>
      <c r="I84" s="1104" t="n">
        <v>0.58</v>
      </c>
      <c r="J84" s="1104" t="n">
        <v>133.94</v>
      </c>
      <c r="K84" s="1104" t="n">
        <v>17.82</v>
      </c>
      <c r="L84" s="1104" t="n">
        <v>43.16</v>
      </c>
      <c r="M84" s="1104" t="n">
        <v>2.43</v>
      </c>
      <c r="N84" s="1104" t="n">
        <v>32.91</v>
      </c>
      <c r="O84" s="1104" t="n">
        <v>1.08</v>
      </c>
      <c r="P84" s="1104" t="n">
        <v>78.56</v>
      </c>
      <c r="Q84" s="1104" t="n">
        <v>8.75</v>
      </c>
      <c r="R84" s="1104" t="n">
        <v>97.91</v>
      </c>
      <c r="S84" s="1104" t="n">
        <v>12.74</v>
      </c>
      <c r="T84" s="1104" t="n">
        <v>94.17</v>
      </c>
      <c r="U84" s="1104" t="n">
        <v>9.34</v>
      </c>
      <c r="V84" s="1104" t="n">
        <v>138.42</v>
      </c>
      <c r="W84" s="1104" t="n">
        <v>2.88</v>
      </c>
      <c r="X84" s="1104" t="n">
        <v>34.66</v>
      </c>
      <c r="Y84" s="1104" t="n">
        <v>61.72</v>
      </c>
      <c r="Z84" s="1104" t="n">
        <v>893.84</v>
      </c>
      <c r="AA84" s="1104" t="n">
        <v>7.24</v>
      </c>
      <c r="AB84" s="1104" t="n">
        <v>159.75</v>
      </c>
      <c r="AC84" s="1104" t="n">
        <v>3.97</v>
      </c>
      <c r="AD84" s="1104" t="n">
        <v>261.79</v>
      </c>
      <c r="AE84" s="77" t="n">
        <v>7.8</v>
      </c>
      <c r="AF84" s="1104" t="n">
        <v>82.97</v>
      </c>
      <c r="AG84" s="1104" t="n">
        <v>9.92</v>
      </c>
      <c r="AH84" s="1104" t="n">
        <v>225.44</v>
      </c>
      <c r="AI84" s="1104" t="n">
        <v>7.97</v>
      </c>
      <c r="AJ84" s="1104" t="n">
        <v>176.71</v>
      </c>
      <c r="AK84" s="1104" t="n">
        <v>9.210000000000001</v>
      </c>
      <c r="AL84" s="1104" t="n">
        <v>518.64</v>
      </c>
      <c r="AM84" s="1104" t="n">
        <v>11.03</v>
      </c>
      <c r="AN84" s="1104" t="n">
        <v>317.67</v>
      </c>
      <c r="AO84" s="1104" t="n">
        <v>7.18</v>
      </c>
      <c r="AP84" s="77" t="n">
        <v>292.8</v>
      </c>
      <c r="AQ84" s="77" t="n">
        <v>10.3</v>
      </c>
      <c r="AR84" s="1104" t="n">
        <v>83.05</v>
      </c>
      <c r="AS84" s="1104" t="n">
        <v>16.19</v>
      </c>
      <c r="AT84" s="77" t="n">
        <v>306.1</v>
      </c>
      <c r="AU84" s="1104" t="n">
        <v>14.13</v>
      </c>
      <c r="AV84" s="1104" t="n">
        <v>556.33</v>
      </c>
      <c r="AW84" s="1104" t="n">
        <v>3.73</v>
      </c>
      <c r="AX84" s="77" t="n">
        <v>52.8</v>
      </c>
      <c r="AY84" s="1104" t="n">
        <v>2.69</v>
      </c>
      <c r="AZ84" s="1104" t="n">
        <v>125.26</v>
      </c>
      <c r="BA84" s="1104" t="n">
        <v>2.75</v>
      </c>
      <c r="BB84" s="1104" t="n">
        <v>207.54</v>
      </c>
      <c r="BC84" s="1104" t="n">
        <v>4.68</v>
      </c>
      <c r="BD84" s="1104" t="n">
        <v>164.12</v>
      </c>
      <c r="BE84" s="1104" t="n">
        <v>9.07</v>
      </c>
      <c r="BF84" s="77" t="n">
        <v>155</v>
      </c>
      <c r="BG84" s="1104" t="n">
        <v>13.75</v>
      </c>
      <c r="BH84" s="1104" t="n">
        <v>122.41</v>
      </c>
      <c r="BI84" s="1104" t="n">
        <v>4.86</v>
      </c>
      <c r="BJ84" s="1104" t="n">
        <v>160.32</v>
      </c>
      <c r="BK84" s="1104" t="n">
        <v>4.94</v>
      </c>
      <c r="BL84" s="1104" t="n">
        <v>154.14</v>
      </c>
      <c r="BM84" s="1104" t="n">
        <v>11.12</v>
      </c>
      <c r="BN84" s="1104" t="n">
        <v>225.03</v>
      </c>
      <c r="BO84" s="1104" t="n">
        <v>13.74</v>
      </c>
      <c r="BP84" s="1104" t="n">
        <v>159.31</v>
      </c>
      <c r="BQ84" s="1104" t="n">
        <v>26.46</v>
      </c>
      <c r="BR84" s="1104" t="n">
        <v>70.78</v>
      </c>
      <c r="BS84" s="1104" t="n">
        <v>11.65</v>
      </c>
      <c r="BT84" s="1104" t="n">
        <v>131.79</v>
      </c>
      <c r="BU84" s="1104" t="n">
        <v>4.51</v>
      </c>
    </row>
    <row r="85">
      <c r="A85" s="72" t="inlineStr">
        <is>
          <t>Fractions solides de l'huile de coco {coprah}, même raffinées, mais non chimiquement modifiées, présentées en emballages immédiats d'un contenu net &gt; 1 kg</t>
        </is>
      </c>
      <c r="B85" s="1103" t="n">
        <v>75.47</v>
      </c>
      <c r="C85" s="1103" t="n">
        <v>11.91</v>
      </c>
      <c r="D85" s="1103" t="n">
        <v>1849.16</v>
      </c>
      <c r="E85" s="78" t="n">
        <v>2</v>
      </c>
      <c r="F85" s="1103" t="n">
        <v>8.52</v>
      </c>
      <c r="G85" s="1103" t="n">
        <v>87.73999999999999</v>
      </c>
      <c r="H85" s="1103" t="n">
        <v>385.53</v>
      </c>
      <c r="I85" s="1103" t="n">
        <v>0.82</v>
      </c>
      <c r="J85" s="1103" t="n">
        <v>33.47</v>
      </c>
      <c r="K85" s="1103" t="n">
        <v>32.39</v>
      </c>
      <c r="L85" s="1103" t="n">
        <v>10.17</v>
      </c>
      <c r="M85" s="1103" t="n">
        <v>0.55</v>
      </c>
      <c r="N85" s="78" t="n">
        <v>152</v>
      </c>
      <c r="O85" s="1103" t="n">
        <v>3.64</v>
      </c>
      <c r="P85" s="1103" t="n">
        <v>113.39</v>
      </c>
      <c r="Q85" s="1103" t="n">
        <v>9.640000000000001</v>
      </c>
      <c r="R85" s="1103" t="n">
        <v>41.09</v>
      </c>
      <c r="S85" s="1103" t="n">
        <v>0.55</v>
      </c>
      <c r="T85" s="1103" t="n">
        <v>100.72</v>
      </c>
      <c r="U85" s="1103" t="n">
        <v>0.55</v>
      </c>
      <c r="V85" s="1103" t="n">
        <v>133.31</v>
      </c>
      <c r="W85" s="1103" t="n">
        <v>4.36</v>
      </c>
      <c r="X85" s="1103" t="n">
        <v>69.53</v>
      </c>
      <c r="Y85" s="78" t="n">
        <v>10</v>
      </c>
      <c r="Z85" s="1103" t="n">
        <v>603.45</v>
      </c>
      <c r="AA85" s="1103" t="n">
        <v>86.69</v>
      </c>
      <c r="AB85" s="78" t="n">
        <v>244.7</v>
      </c>
      <c r="AC85" s="1103" t="n">
        <v>1.79</v>
      </c>
      <c r="AD85" s="1103" t="n">
        <v>484.31</v>
      </c>
      <c r="AE85" s="1103" t="n">
        <v>36.38</v>
      </c>
      <c r="AF85" s="78" t="n">
        <v>359.6</v>
      </c>
      <c r="AG85" s="1103" t="n">
        <v>18.27</v>
      </c>
      <c r="AH85" s="78" t="n">
        <v>1258.8</v>
      </c>
      <c r="AI85" s="1103" t="n">
        <v>4.67</v>
      </c>
      <c r="AJ85" s="1103" t="n">
        <v>2.97</v>
      </c>
      <c r="AK85" s="1103" t="n">
        <v>0.15</v>
      </c>
      <c r="AL85" s="1103" t="n">
        <v>630.21</v>
      </c>
      <c r="AM85" s="1103" t="n">
        <v>0.27</v>
      </c>
      <c r="AN85" s="1103" t="n">
        <v>90.15000000000001</v>
      </c>
      <c r="AO85" s="1103" t="n">
        <v>0.55</v>
      </c>
      <c r="AP85" s="1103" t="n">
        <v>653.55</v>
      </c>
      <c r="AQ85" s="1103" t="n">
        <v>0.01</v>
      </c>
      <c r="AR85" s="1103" t="n">
        <v>478.92</v>
      </c>
      <c r="AS85" s="1103" t="n">
        <v>0.25</v>
      </c>
      <c r="AT85" s="78" t="n">
        <v>301.7</v>
      </c>
      <c r="AU85" s="1103" t="n">
        <v>0.46</v>
      </c>
      <c r="AV85" s="1103" t="n">
        <v>903.39</v>
      </c>
      <c r="AW85" s="73" t="inlineStr">
        <is>
          <t>:</t>
        </is>
      </c>
      <c r="AX85" s="1103" t="n">
        <v>675.8099999999999</v>
      </c>
      <c r="AY85" s="1103" t="n">
        <v>2.52</v>
      </c>
      <c r="AZ85" s="1103" t="n">
        <v>936.23</v>
      </c>
      <c r="BA85" s="1103" t="n">
        <v>5.57</v>
      </c>
      <c r="BB85" s="1103" t="n">
        <v>1181.58</v>
      </c>
      <c r="BC85" s="1103" t="n">
        <v>5.52</v>
      </c>
      <c r="BD85" s="1103" t="n">
        <v>1001.57</v>
      </c>
      <c r="BE85" s="1103" t="n">
        <v>1.36</v>
      </c>
      <c r="BF85" s="1103" t="n">
        <v>1212.85</v>
      </c>
      <c r="BG85" s="78" t="n">
        <v>0.5</v>
      </c>
      <c r="BH85" s="1103" t="n">
        <v>381.04</v>
      </c>
      <c r="BI85" s="1103" t="n">
        <v>0.55</v>
      </c>
      <c r="BJ85" s="1103" t="n">
        <v>909.8200000000001</v>
      </c>
      <c r="BK85" s="1103" t="n">
        <v>0.63</v>
      </c>
      <c r="BL85" s="1103" t="n">
        <v>1020.56</v>
      </c>
      <c r="BM85" s="1103" t="n">
        <v>2.01</v>
      </c>
      <c r="BN85" s="1103" t="n">
        <v>1510.08</v>
      </c>
      <c r="BO85" s="1103" t="n">
        <v>1.73</v>
      </c>
      <c r="BP85" s="1103" t="n">
        <v>950.78</v>
      </c>
      <c r="BQ85" s="1103" t="n">
        <v>1.82</v>
      </c>
      <c r="BR85" s="1103" t="n">
        <v>1612.95</v>
      </c>
      <c r="BS85" s="1103" t="n">
        <v>10.11</v>
      </c>
      <c r="BT85" s="1103" t="n">
        <v>1669.88</v>
      </c>
      <c r="BU85" s="1103" t="n">
        <v>0.76</v>
      </c>
    </row>
    <row r="86">
      <c r="A86" s="72" t="inlineStr">
        <is>
          <t>Huile de coco {coprah} et ses fractions fluides, même raffinées, mais non chimiquement modifiées, destinées à des usages techniques ou industriels (à l'excl. de l'huile de coco brute et de l'huile destinée à la fabrication de produits pour l'alimentation humaine)</t>
        </is>
      </c>
      <c r="B86" s="77" t="n">
        <v>15061.5</v>
      </c>
      <c r="C86" s="1104" t="n">
        <v>699.71</v>
      </c>
      <c r="D86" s="77" t="n">
        <v>13402.2</v>
      </c>
      <c r="E86" s="1104" t="n">
        <v>392.68</v>
      </c>
      <c r="F86" s="1104" t="n">
        <v>11678.94</v>
      </c>
      <c r="G86" s="1104" t="n">
        <v>1113.17</v>
      </c>
      <c r="H86" s="1104" t="n">
        <v>12540.15</v>
      </c>
      <c r="I86" s="1104" t="n">
        <v>670.9400000000001</v>
      </c>
      <c r="J86" s="77" t="n">
        <v>10363.4</v>
      </c>
      <c r="K86" s="1104" t="n">
        <v>546.78</v>
      </c>
      <c r="L86" s="77" t="n">
        <v>8483.299999999999</v>
      </c>
      <c r="M86" s="1104" t="n">
        <v>422.59</v>
      </c>
      <c r="N86" s="77" t="n">
        <v>11233</v>
      </c>
      <c r="O86" s="1104" t="n">
        <v>917.24</v>
      </c>
      <c r="P86" s="1104" t="n">
        <v>10693.08</v>
      </c>
      <c r="Q86" s="1104" t="n">
        <v>557.46</v>
      </c>
      <c r="R86" s="1104" t="n">
        <v>17669.45</v>
      </c>
      <c r="S86" s="1104" t="n">
        <v>780.66</v>
      </c>
      <c r="T86" s="1104" t="n">
        <v>12498.15</v>
      </c>
      <c r="U86" s="77" t="n">
        <v>877.4</v>
      </c>
      <c r="V86" s="77" t="n">
        <v>12377.1</v>
      </c>
      <c r="W86" s="1104" t="n">
        <v>2064.34</v>
      </c>
      <c r="X86" s="77" t="n">
        <v>9911.299999999999</v>
      </c>
      <c r="Y86" s="1104" t="n">
        <v>2625.76</v>
      </c>
      <c r="Z86" s="1104" t="n">
        <v>7659.67</v>
      </c>
      <c r="AA86" s="77" t="n">
        <v>2555.6</v>
      </c>
      <c r="AB86" s="77" t="n">
        <v>4705.9</v>
      </c>
      <c r="AC86" s="1104" t="n">
        <v>1813.79</v>
      </c>
      <c r="AD86" s="1104" t="n">
        <v>5744.06</v>
      </c>
      <c r="AE86" s="1104" t="n">
        <v>3450.07</v>
      </c>
      <c r="AF86" s="77" t="n">
        <v>9460.299999999999</v>
      </c>
      <c r="AG86" s="1104" t="n">
        <v>2357.54</v>
      </c>
      <c r="AH86" s="1104" t="n">
        <v>7921.58</v>
      </c>
      <c r="AI86" s="1104" t="n">
        <v>1951.75</v>
      </c>
      <c r="AJ86" s="77" t="n">
        <v>11828.7</v>
      </c>
      <c r="AK86" s="1104" t="n">
        <v>2122.33</v>
      </c>
      <c r="AL86" s="1104" t="n">
        <v>11847.92</v>
      </c>
      <c r="AM86" s="1104" t="n">
        <v>2220.79</v>
      </c>
      <c r="AN86" s="1104" t="n">
        <v>13693.42</v>
      </c>
      <c r="AO86" s="1104" t="n">
        <v>2642.82</v>
      </c>
      <c r="AP86" s="1104" t="n">
        <v>9763.25</v>
      </c>
      <c r="AQ86" s="1104" t="n">
        <v>3853.38</v>
      </c>
      <c r="AR86" s="1104" t="n">
        <v>9549.01</v>
      </c>
      <c r="AS86" s="1104" t="n">
        <v>4556.88</v>
      </c>
      <c r="AT86" s="1104" t="n">
        <v>12545.78</v>
      </c>
      <c r="AU86" s="1104" t="n">
        <v>2701.98</v>
      </c>
      <c r="AV86" s="1104" t="n">
        <v>8507.309999999999</v>
      </c>
      <c r="AW86" s="77" t="n">
        <v>3536.2</v>
      </c>
      <c r="AX86" s="77" t="n">
        <v>3379.3</v>
      </c>
      <c r="AY86" s="1104" t="n">
        <v>530.47</v>
      </c>
      <c r="AZ86" s="77" t="n">
        <v>5501.7</v>
      </c>
      <c r="BA86" s="1104" t="n">
        <v>3815.55</v>
      </c>
      <c r="BB86" s="1104" t="n">
        <v>4663.13</v>
      </c>
      <c r="BC86" s="1104" t="n">
        <v>3097.71</v>
      </c>
      <c r="BD86" s="1104" t="n">
        <v>9079.129999999999</v>
      </c>
      <c r="BE86" s="1104" t="n">
        <v>3552.21</v>
      </c>
      <c r="BF86" s="1104" t="n">
        <v>7189.11</v>
      </c>
      <c r="BG86" s="1104" t="n">
        <v>1762.72</v>
      </c>
      <c r="BH86" s="77" t="n">
        <v>6401.1</v>
      </c>
      <c r="BI86" s="1104" t="n">
        <v>2071.48</v>
      </c>
      <c r="BJ86" s="1104" t="n">
        <v>3311.14</v>
      </c>
      <c r="BK86" s="1104" t="n">
        <v>5317.79</v>
      </c>
      <c r="BL86" s="1104" t="n">
        <v>4675.75</v>
      </c>
      <c r="BM86" s="1104" t="n">
        <v>2128.29</v>
      </c>
      <c r="BN86" s="77" t="n">
        <v>7425.4</v>
      </c>
      <c r="BO86" s="1104" t="n">
        <v>3188.31</v>
      </c>
      <c r="BP86" s="77" t="n">
        <v>5054.4</v>
      </c>
      <c r="BQ86" s="1104" t="n">
        <v>2046.13</v>
      </c>
      <c r="BR86" s="77" t="n">
        <v>4411.8</v>
      </c>
      <c r="BS86" s="1104" t="n">
        <v>2795.05</v>
      </c>
      <c r="BT86" s="77" t="n">
        <v>2300.9</v>
      </c>
      <c r="BU86" s="1104" t="n">
        <v>1296.39</v>
      </c>
    </row>
    <row r="87">
      <c r="A87" s="72" t="inlineStr">
        <is>
          <t>Huile de coco {coprah} et ses fractions fluides, même raffinées, mais non chimiquement modifiées, présentées en emballages immédiats d'un contenu net &lt;= 1 kg (à l'excl. de l'huile de coco brute et de l'huile destinée à des usages techniques ou industriels)</t>
        </is>
      </c>
      <c r="B87" s="1103" t="n">
        <v>13.26</v>
      </c>
      <c r="C87" s="1103" t="n">
        <v>0.28</v>
      </c>
      <c r="D87" s="1103" t="n">
        <v>39.04</v>
      </c>
      <c r="E87" s="1103" t="n">
        <v>28.31</v>
      </c>
      <c r="F87" s="1103" t="n">
        <v>20.04</v>
      </c>
      <c r="G87" s="1103" t="n">
        <v>0.26</v>
      </c>
      <c r="H87" s="1103" t="n">
        <v>3.08</v>
      </c>
      <c r="I87" s="1103" t="n">
        <v>0.08</v>
      </c>
      <c r="J87" s="1103" t="n">
        <v>25.55</v>
      </c>
      <c r="K87" s="1103" t="n">
        <v>0.11</v>
      </c>
      <c r="L87" s="1103" t="n">
        <v>3.49</v>
      </c>
      <c r="M87" s="1103" t="n">
        <v>0.13</v>
      </c>
      <c r="N87" s="1103" t="n">
        <v>21.69</v>
      </c>
      <c r="O87" s="1103" t="n">
        <v>1.83</v>
      </c>
      <c r="P87" s="1103" t="n">
        <v>63.65</v>
      </c>
      <c r="Q87" s="1103" t="n">
        <v>10.65</v>
      </c>
      <c r="R87" s="1103" t="n">
        <v>119.59</v>
      </c>
      <c r="S87" s="1103" t="n">
        <v>0.96</v>
      </c>
      <c r="T87" s="1103" t="n">
        <v>92.53</v>
      </c>
      <c r="U87" s="1103" t="n">
        <v>11.33</v>
      </c>
      <c r="V87" s="78" t="n">
        <v>45.8</v>
      </c>
      <c r="W87" s="1103" t="n">
        <v>0.12</v>
      </c>
      <c r="X87" s="1103" t="n">
        <v>73.08</v>
      </c>
      <c r="Y87" s="1103" t="n">
        <v>12.85</v>
      </c>
      <c r="Z87" s="1103" t="n">
        <v>196.72</v>
      </c>
      <c r="AA87" s="1103" t="n">
        <v>11.66</v>
      </c>
      <c r="AB87" s="1103" t="n">
        <v>165.66</v>
      </c>
      <c r="AC87" s="1103" t="n">
        <v>17.12</v>
      </c>
      <c r="AD87" s="1103" t="n">
        <v>126.16</v>
      </c>
      <c r="AE87" s="1103" t="n">
        <v>11.65</v>
      </c>
      <c r="AF87" s="1103" t="n">
        <v>207.72</v>
      </c>
      <c r="AG87" s="1103" t="n">
        <v>4.73</v>
      </c>
      <c r="AH87" s="1103" t="n">
        <v>228.77</v>
      </c>
      <c r="AI87" s="1103" t="n">
        <v>4.43</v>
      </c>
      <c r="AJ87" s="1103" t="n">
        <v>140.94</v>
      </c>
      <c r="AK87" s="1103" t="n">
        <v>21.31</v>
      </c>
      <c r="AL87" s="1103" t="n">
        <v>133.63</v>
      </c>
      <c r="AM87" s="1103" t="n">
        <v>4.06</v>
      </c>
      <c r="AN87" s="1103" t="n">
        <v>266.16</v>
      </c>
      <c r="AO87" s="1103" t="n">
        <v>2.21</v>
      </c>
      <c r="AP87" s="1103" t="n">
        <v>277.49</v>
      </c>
      <c r="AQ87" s="78" t="n">
        <v>70.8</v>
      </c>
      <c r="AR87" s="1103" t="n">
        <v>236.19</v>
      </c>
      <c r="AS87" s="1103" t="n">
        <v>27.88</v>
      </c>
      <c r="AT87" s="1103" t="n">
        <v>86.11</v>
      </c>
      <c r="AU87" s="1103" t="n">
        <v>60.12</v>
      </c>
      <c r="AV87" s="1103" t="n">
        <v>199.12</v>
      </c>
      <c r="AW87" s="1103" t="n">
        <v>7.44</v>
      </c>
      <c r="AX87" s="1103" t="n">
        <v>168.01</v>
      </c>
      <c r="AY87" s="1103" t="n">
        <v>105.89</v>
      </c>
      <c r="AZ87" s="1103" t="n">
        <v>171.56</v>
      </c>
      <c r="BA87" s="1103" t="n">
        <v>245.38</v>
      </c>
      <c r="BB87" s="1103" t="n">
        <v>206.46</v>
      </c>
      <c r="BC87" s="1103" t="n">
        <v>214.02</v>
      </c>
      <c r="BD87" s="1103" t="n">
        <v>168.68</v>
      </c>
      <c r="BE87" s="1103" t="n">
        <v>227.98</v>
      </c>
      <c r="BF87" s="1103" t="n">
        <v>108.99</v>
      </c>
      <c r="BG87" s="78" t="n">
        <v>174.9</v>
      </c>
      <c r="BH87" s="1103" t="n">
        <v>113.87</v>
      </c>
      <c r="BI87" s="1103" t="n">
        <v>69.95999999999999</v>
      </c>
      <c r="BJ87" s="1103" t="n">
        <v>154.68</v>
      </c>
      <c r="BK87" s="1103" t="n">
        <v>193.78</v>
      </c>
      <c r="BL87" s="78" t="n">
        <v>230.5</v>
      </c>
      <c r="BM87" s="1103" t="n">
        <v>432.63</v>
      </c>
      <c r="BN87" s="1103" t="n">
        <v>99.56999999999999</v>
      </c>
      <c r="BO87" s="1103" t="n">
        <v>204.06</v>
      </c>
      <c r="BP87" s="1103" t="n">
        <v>223.45</v>
      </c>
      <c r="BQ87" s="1103" t="n">
        <v>338.85</v>
      </c>
      <c r="BR87" s="1103" t="n">
        <v>117.73</v>
      </c>
      <c r="BS87" s="78" t="n">
        <v>328.7</v>
      </c>
      <c r="BT87" s="1103" t="n">
        <v>264.12</v>
      </c>
      <c r="BU87" s="1103" t="n">
        <v>361.24</v>
      </c>
    </row>
    <row r="88">
      <c r="A88" s="72" t="inlineStr">
        <is>
          <t>Huile de coco {coprah} et ses fractions fluides, même raffinées, mais non chimiquement modifiées, présentées en emballages immédiats d'un contenu net &gt; 1 kg (à l'excl. de l'huile de coco brute et de l'huile destinée à des usages techniques ou industriels)</t>
        </is>
      </c>
      <c r="B88" s="1104" t="n">
        <v>9042.15</v>
      </c>
      <c r="C88" s="1104" t="n">
        <v>223.23</v>
      </c>
      <c r="D88" s="1104" t="n">
        <v>7582.84</v>
      </c>
      <c r="E88" s="1104" t="n">
        <v>100.04</v>
      </c>
      <c r="F88" s="1104" t="n">
        <v>10122.67</v>
      </c>
      <c r="G88" s="1104" t="n">
        <v>54.84</v>
      </c>
      <c r="H88" s="1104" t="n">
        <v>8274.98</v>
      </c>
      <c r="I88" s="1104" t="n">
        <v>156.76</v>
      </c>
      <c r="J88" s="1104" t="n">
        <v>6881.05</v>
      </c>
      <c r="K88" s="1104" t="n">
        <v>37.09</v>
      </c>
      <c r="L88" s="77" t="n">
        <v>5487</v>
      </c>
      <c r="M88" s="1104" t="n">
        <v>107.48</v>
      </c>
      <c r="N88" s="1104" t="n">
        <v>9005.01</v>
      </c>
      <c r="O88" s="1104" t="n">
        <v>109.92</v>
      </c>
      <c r="P88" s="1104" t="n">
        <v>9486.389999999999</v>
      </c>
      <c r="Q88" s="1104" t="n">
        <v>47.83</v>
      </c>
      <c r="R88" s="1104" t="n">
        <v>11107.06</v>
      </c>
      <c r="S88" s="1104" t="n">
        <v>118.67</v>
      </c>
      <c r="T88" s="1104" t="n">
        <v>12718.03</v>
      </c>
      <c r="U88" s="1104" t="n">
        <v>169.29</v>
      </c>
      <c r="V88" s="1104" t="n">
        <v>11747.49</v>
      </c>
      <c r="W88" s="1104" t="n">
        <v>199.53</v>
      </c>
      <c r="X88" s="1104" t="n">
        <v>13651.93</v>
      </c>
      <c r="Y88" s="1104" t="n">
        <v>269.93</v>
      </c>
      <c r="Z88" s="1104" t="n">
        <v>16516.68</v>
      </c>
      <c r="AA88" s="1104" t="n">
        <v>4083.48</v>
      </c>
      <c r="AB88" s="1104" t="n">
        <v>15116.06</v>
      </c>
      <c r="AC88" s="1104" t="n">
        <v>1336.28</v>
      </c>
      <c r="AD88" s="77" t="n">
        <v>20469.7</v>
      </c>
      <c r="AE88" s="1104" t="n">
        <v>1737.75</v>
      </c>
      <c r="AF88" s="1104" t="n">
        <v>14741.95</v>
      </c>
      <c r="AG88" s="1104" t="n">
        <v>2348.07</v>
      </c>
      <c r="AH88" s="1104" t="n">
        <v>16494.75</v>
      </c>
      <c r="AI88" s="1104" t="n">
        <v>2923.26</v>
      </c>
      <c r="AJ88" s="1104" t="n">
        <v>15662.62</v>
      </c>
      <c r="AK88" s="1104" t="n">
        <v>1189.37</v>
      </c>
      <c r="AL88" s="1104" t="n">
        <v>16125.77</v>
      </c>
      <c r="AM88" s="1104" t="n">
        <v>5663.07</v>
      </c>
      <c r="AN88" s="1104" t="n">
        <v>16511.79</v>
      </c>
      <c r="AO88" s="77" t="n">
        <v>2995.4</v>
      </c>
      <c r="AP88" s="1104" t="n">
        <v>13945.97</v>
      </c>
      <c r="AQ88" s="1104" t="n">
        <v>5151.58</v>
      </c>
      <c r="AR88" s="1104" t="n">
        <v>12523.18</v>
      </c>
      <c r="AS88" s="1104" t="n">
        <v>1185.72</v>
      </c>
      <c r="AT88" s="1104" t="n">
        <v>14098.24</v>
      </c>
      <c r="AU88" s="1104" t="n">
        <v>560.8099999999999</v>
      </c>
      <c r="AV88" s="1104" t="n">
        <v>12057.82</v>
      </c>
      <c r="AW88" s="1104" t="n">
        <v>837.71</v>
      </c>
      <c r="AX88" s="1104" t="n">
        <v>13382.44</v>
      </c>
      <c r="AY88" s="1104" t="n">
        <v>2089.72</v>
      </c>
      <c r="AZ88" s="1104" t="n">
        <v>11348.87</v>
      </c>
      <c r="BA88" s="1104" t="n">
        <v>1480.27</v>
      </c>
      <c r="BB88" s="1104" t="n">
        <v>9707.049999999999</v>
      </c>
      <c r="BC88" s="1104" t="n">
        <v>1195.32</v>
      </c>
      <c r="BD88" s="1104" t="n">
        <v>9128.57</v>
      </c>
      <c r="BE88" s="1104" t="n">
        <v>4048.56</v>
      </c>
      <c r="BF88" s="1104" t="n">
        <v>9218.110000000001</v>
      </c>
      <c r="BG88" s="1104" t="n">
        <v>1065.68</v>
      </c>
      <c r="BH88" s="1104" t="n">
        <v>5304.48</v>
      </c>
      <c r="BI88" s="1104" t="n">
        <v>245.43</v>
      </c>
      <c r="BJ88" s="1104" t="n">
        <v>14521.84</v>
      </c>
      <c r="BK88" s="1104" t="n">
        <v>334.33</v>
      </c>
      <c r="BL88" s="1104" t="n">
        <v>14887.69</v>
      </c>
      <c r="BM88" s="1104" t="n">
        <v>453.93</v>
      </c>
      <c r="BN88" s="1104" t="n">
        <v>10738.17</v>
      </c>
      <c r="BO88" s="1104" t="n">
        <v>1682.11</v>
      </c>
      <c r="BP88" s="1104" t="n">
        <v>14450.47</v>
      </c>
      <c r="BQ88" s="1104" t="n">
        <v>1869.89</v>
      </c>
      <c r="BR88" s="1104" t="n">
        <v>18283.87</v>
      </c>
      <c r="BS88" s="1104" t="n">
        <v>2000.41</v>
      </c>
      <c r="BT88" s="1104" t="n">
        <v>16825.68</v>
      </c>
      <c r="BU88" s="1104" t="n">
        <v>1693.12</v>
      </c>
    </row>
    <row r="89">
      <c r="A89" s="72" t="inlineStr">
        <is>
          <t>Huile de palmiste, brute, destinée à des usages techniques ou industriels (autres que la fabrication de produits pour l'alimentation humaine)</t>
        </is>
      </c>
      <c r="B89" s="73" t="inlineStr">
        <is>
          <t>:</t>
        </is>
      </c>
      <c r="C89" s="73" t="inlineStr">
        <is>
          <t>:</t>
        </is>
      </c>
      <c r="D89" s="73" t="inlineStr">
        <is>
          <t>:</t>
        </is>
      </c>
      <c r="E89" s="73" t="inlineStr">
        <is>
          <t>:</t>
        </is>
      </c>
      <c r="F89" s="73" t="inlineStr">
        <is>
          <t>:</t>
        </is>
      </c>
      <c r="G89" s="73" t="inlineStr">
        <is>
          <t>:</t>
        </is>
      </c>
      <c r="H89" s="73" t="inlineStr">
        <is>
          <t>:</t>
        </is>
      </c>
      <c r="I89" s="73" t="inlineStr">
        <is>
          <t>:</t>
        </is>
      </c>
      <c r="J89" s="73" t="inlineStr">
        <is>
          <t>:</t>
        </is>
      </c>
      <c r="K89" s="73" t="inlineStr">
        <is>
          <t>:</t>
        </is>
      </c>
      <c r="L89" s="73" t="inlineStr">
        <is>
          <t>:</t>
        </is>
      </c>
      <c r="M89" s="73" t="inlineStr">
        <is>
          <t>:</t>
        </is>
      </c>
      <c r="N89" s="73" t="inlineStr">
        <is>
          <t>:</t>
        </is>
      </c>
      <c r="O89" s="73" t="inlineStr">
        <is>
          <t>:</t>
        </is>
      </c>
      <c r="P89" s="73" t="inlineStr">
        <is>
          <t>:</t>
        </is>
      </c>
      <c r="Q89" s="73" t="inlineStr">
        <is>
          <t>:</t>
        </is>
      </c>
      <c r="R89" s="73" t="inlineStr">
        <is>
          <t>:</t>
        </is>
      </c>
      <c r="S89" s="73" t="inlineStr">
        <is>
          <t>:</t>
        </is>
      </c>
      <c r="T89" s="73" t="inlineStr">
        <is>
          <t>:</t>
        </is>
      </c>
      <c r="U89" s="73" t="inlineStr">
        <is>
          <t>:</t>
        </is>
      </c>
      <c r="V89" s="73" t="inlineStr">
        <is>
          <t>:</t>
        </is>
      </c>
      <c r="W89" s="73" t="inlineStr">
        <is>
          <t>:</t>
        </is>
      </c>
      <c r="X89" s="73" t="inlineStr">
        <is>
          <t>:</t>
        </is>
      </c>
      <c r="Y89" s="73" t="inlineStr">
        <is>
          <t>:</t>
        </is>
      </c>
      <c r="Z89" s="73" t="inlineStr">
        <is>
          <t>:</t>
        </is>
      </c>
      <c r="AA89" s="73" t="inlineStr">
        <is>
          <t>:</t>
        </is>
      </c>
      <c r="AB89" s="73" t="inlineStr">
        <is>
          <t>:</t>
        </is>
      </c>
      <c r="AC89" s="73" t="inlineStr">
        <is>
          <t>:</t>
        </is>
      </c>
      <c r="AD89" s="73" t="inlineStr">
        <is>
          <t>:</t>
        </is>
      </c>
      <c r="AE89" s="73" t="inlineStr">
        <is>
          <t>:</t>
        </is>
      </c>
      <c r="AF89" s="73" t="inlineStr">
        <is>
          <t>:</t>
        </is>
      </c>
      <c r="AG89" s="73" t="inlineStr">
        <is>
          <t>:</t>
        </is>
      </c>
      <c r="AH89" s="73" t="inlineStr">
        <is>
          <t>:</t>
        </is>
      </c>
      <c r="AI89" s="73" t="inlineStr">
        <is>
          <t>:</t>
        </is>
      </c>
      <c r="AJ89" s="73" t="inlineStr">
        <is>
          <t>:</t>
        </is>
      </c>
      <c r="AK89" s="73" t="inlineStr">
        <is>
          <t>:</t>
        </is>
      </c>
      <c r="AL89" s="73" t="inlineStr">
        <is>
          <t>:</t>
        </is>
      </c>
      <c r="AM89" s="73" t="inlineStr">
        <is>
          <t>:</t>
        </is>
      </c>
      <c r="AN89" s="73" t="inlineStr">
        <is>
          <t>:</t>
        </is>
      </c>
      <c r="AO89" s="73" t="inlineStr">
        <is>
          <t>:</t>
        </is>
      </c>
      <c r="AP89" s="73" t="inlineStr">
        <is>
          <t>:</t>
        </is>
      </c>
      <c r="AQ89" s="73" t="inlineStr">
        <is>
          <t>:</t>
        </is>
      </c>
      <c r="AR89" s="73" t="inlineStr">
        <is>
          <t>:</t>
        </is>
      </c>
      <c r="AS89" s="73" t="inlineStr">
        <is>
          <t>:</t>
        </is>
      </c>
      <c r="AT89" s="73" t="inlineStr">
        <is>
          <t>:</t>
        </is>
      </c>
      <c r="AU89" s="73" t="inlineStr">
        <is>
          <t>:</t>
        </is>
      </c>
      <c r="AV89" s="73" t="inlineStr">
        <is>
          <t>:</t>
        </is>
      </c>
      <c r="AW89" s="73" t="inlineStr">
        <is>
          <t>:</t>
        </is>
      </c>
      <c r="AX89" s="73" t="inlineStr">
        <is>
          <t>:</t>
        </is>
      </c>
      <c r="AY89" s="73" t="inlineStr">
        <is>
          <t>:</t>
        </is>
      </c>
      <c r="AZ89" s="73" t="inlineStr">
        <is>
          <t>:</t>
        </is>
      </c>
      <c r="BA89" s="73" t="inlineStr">
        <is>
          <t>:</t>
        </is>
      </c>
      <c r="BB89" s="73" t="inlineStr">
        <is>
          <t>:</t>
        </is>
      </c>
      <c r="BC89" s="73" t="inlineStr">
        <is>
          <t>:</t>
        </is>
      </c>
      <c r="BD89" s="73" t="inlineStr">
        <is>
          <t>:</t>
        </is>
      </c>
      <c r="BE89" s="73" t="inlineStr">
        <is>
          <t>:</t>
        </is>
      </c>
      <c r="BF89" s="73" t="inlineStr">
        <is>
          <t>:</t>
        </is>
      </c>
      <c r="BG89" s="73" t="inlineStr">
        <is>
          <t>:</t>
        </is>
      </c>
      <c r="BH89" s="73" t="inlineStr">
        <is>
          <t>:</t>
        </is>
      </c>
      <c r="BI89" s="73" t="inlineStr">
        <is>
          <t>:</t>
        </is>
      </c>
      <c r="BJ89" s="73" t="inlineStr">
        <is>
          <t>:</t>
        </is>
      </c>
      <c r="BK89" s="73" t="inlineStr">
        <is>
          <t>:</t>
        </is>
      </c>
      <c r="BL89" s="73" t="inlineStr">
        <is>
          <t>:</t>
        </is>
      </c>
      <c r="BM89" s="73" t="inlineStr">
        <is>
          <t>:</t>
        </is>
      </c>
      <c r="BN89" s="73" t="inlineStr">
        <is>
          <t>:</t>
        </is>
      </c>
      <c r="BO89" s="73" t="inlineStr">
        <is>
          <t>:</t>
        </is>
      </c>
      <c r="BP89" s="73" t="inlineStr">
        <is>
          <t>:</t>
        </is>
      </c>
      <c r="BQ89" s="73" t="inlineStr">
        <is>
          <t>:</t>
        </is>
      </c>
      <c r="BR89" s="73" t="inlineStr">
        <is>
          <t>:</t>
        </is>
      </c>
      <c r="BS89" s="73" t="inlineStr">
        <is>
          <t>:</t>
        </is>
      </c>
      <c r="BT89" s="73" t="inlineStr">
        <is>
          <t>:</t>
        </is>
      </c>
      <c r="BU89" s="73" t="inlineStr">
        <is>
          <t>:</t>
        </is>
      </c>
    </row>
    <row r="90">
      <c r="A90" s="72" t="inlineStr">
        <is>
          <t>Huile de babassu, brute, destinée à des usages techniques ou industriels (autres que la fabrication de produits pour l'alimentation humaine)</t>
        </is>
      </c>
      <c r="B90" s="74" t="inlineStr">
        <is>
          <t>:</t>
        </is>
      </c>
      <c r="C90" s="74" t="inlineStr">
        <is>
          <t>:</t>
        </is>
      </c>
      <c r="D90" s="74" t="inlineStr">
        <is>
          <t>:</t>
        </is>
      </c>
      <c r="E90" s="74" t="inlineStr">
        <is>
          <t>:</t>
        </is>
      </c>
      <c r="F90" s="74" t="inlineStr">
        <is>
          <t>:</t>
        </is>
      </c>
      <c r="G90" s="74" t="inlineStr">
        <is>
          <t>:</t>
        </is>
      </c>
      <c r="H90" s="74" t="inlineStr">
        <is>
          <t>:</t>
        </is>
      </c>
      <c r="I90" s="74" t="inlineStr">
        <is>
          <t>:</t>
        </is>
      </c>
      <c r="J90" s="74" t="inlineStr">
        <is>
          <t>:</t>
        </is>
      </c>
      <c r="K90" s="74" t="inlineStr">
        <is>
          <t>:</t>
        </is>
      </c>
      <c r="L90" s="74" t="inlineStr">
        <is>
          <t>:</t>
        </is>
      </c>
      <c r="M90" s="74" t="inlineStr">
        <is>
          <t>:</t>
        </is>
      </c>
      <c r="N90" s="74" t="inlineStr">
        <is>
          <t>:</t>
        </is>
      </c>
      <c r="O90" s="74" t="inlineStr">
        <is>
          <t>:</t>
        </is>
      </c>
      <c r="P90" s="74" t="inlineStr">
        <is>
          <t>:</t>
        </is>
      </c>
      <c r="Q90" s="74" t="inlineStr">
        <is>
          <t>:</t>
        </is>
      </c>
      <c r="R90" s="74" t="inlineStr">
        <is>
          <t>:</t>
        </is>
      </c>
      <c r="S90" s="74" t="inlineStr">
        <is>
          <t>:</t>
        </is>
      </c>
      <c r="T90" s="74" t="inlineStr">
        <is>
          <t>:</t>
        </is>
      </c>
      <c r="U90" s="74" t="inlineStr">
        <is>
          <t>:</t>
        </is>
      </c>
      <c r="V90" s="74" t="inlineStr">
        <is>
          <t>:</t>
        </is>
      </c>
      <c r="W90" s="74" t="inlineStr">
        <is>
          <t>:</t>
        </is>
      </c>
      <c r="X90" s="74" t="inlineStr">
        <is>
          <t>:</t>
        </is>
      </c>
      <c r="Y90" s="74" t="inlineStr">
        <is>
          <t>:</t>
        </is>
      </c>
      <c r="Z90" s="74" t="inlineStr">
        <is>
          <t>:</t>
        </is>
      </c>
      <c r="AA90" s="74" t="inlineStr">
        <is>
          <t>:</t>
        </is>
      </c>
      <c r="AB90" s="74" t="inlineStr">
        <is>
          <t>:</t>
        </is>
      </c>
      <c r="AC90" s="74" t="inlineStr">
        <is>
          <t>:</t>
        </is>
      </c>
      <c r="AD90" s="74" t="inlineStr">
        <is>
          <t>:</t>
        </is>
      </c>
      <c r="AE90" s="74" t="inlineStr">
        <is>
          <t>:</t>
        </is>
      </c>
      <c r="AF90" s="74" t="inlineStr">
        <is>
          <t>:</t>
        </is>
      </c>
      <c r="AG90" s="74" t="inlineStr">
        <is>
          <t>:</t>
        </is>
      </c>
      <c r="AH90" s="74" t="inlineStr">
        <is>
          <t>:</t>
        </is>
      </c>
      <c r="AI90" s="74" t="inlineStr">
        <is>
          <t>:</t>
        </is>
      </c>
      <c r="AJ90" s="74" t="inlineStr">
        <is>
          <t>:</t>
        </is>
      </c>
      <c r="AK90" s="74" t="inlineStr">
        <is>
          <t>:</t>
        </is>
      </c>
      <c r="AL90" s="74" t="inlineStr">
        <is>
          <t>:</t>
        </is>
      </c>
      <c r="AM90" s="74" t="inlineStr">
        <is>
          <t>:</t>
        </is>
      </c>
      <c r="AN90" s="74" t="inlineStr">
        <is>
          <t>:</t>
        </is>
      </c>
      <c r="AO90" s="74" t="inlineStr">
        <is>
          <t>:</t>
        </is>
      </c>
      <c r="AP90" s="74" t="inlineStr">
        <is>
          <t>:</t>
        </is>
      </c>
      <c r="AQ90" s="74" t="inlineStr">
        <is>
          <t>:</t>
        </is>
      </c>
      <c r="AR90" s="74" t="inlineStr">
        <is>
          <t>:</t>
        </is>
      </c>
      <c r="AS90" s="74" t="inlineStr">
        <is>
          <t>:</t>
        </is>
      </c>
      <c r="AT90" s="74" t="inlineStr">
        <is>
          <t>:</t>
        </is>
      </c>
      <c r="AU90" s="74" t="inlineStr">
        <is>
          <t>:</t>
        </is>
      </c>
      <c r="AV90" s="74" t="inlineStr">
        <is>
          <t>:</t>
        </is>
      </c>
      <c r="AW90" s="74" t="inlineStr">
        <is>
          <t>:</t>
        </is>
      </c>
      <c r="AX90" s="74" t="inlineStr">
        <is>
          <t>:</t>
        </is>
      </c>
      <c r="AY90" s="74" t="inlineStr">
        <is>
          <t>:</t>
        </is>
      </c>
      <c r="AZ90" s="74" t="inlineStr">
        <is>
          <t>:</t>
        </is>
      </c>
      <c r="BA90" s="74" t="inlineStr">
        <is>
          <t>:</t>
        </is>
      </c>
      <c r="BB90" s="74" t="inlineStr">
        <is>
          <t>:</t>
        </is>
      </c>
      <c r="BC90" s="74" t="inlineStr">
        <is>
          <t>:</t>
        </is>
      </c>
      <c r="BD90" s="74" t="inlineStr">
        <is>
          <t>:</t>
        </is>
      </c>
      <c r="BE90" s="74" t="inlineStr">
        <is>
          <t>:</t>
        </is>
      </c>
      <c r="BF90" s="74" t="inlineStr">
        <is>
          <t>:</t>
        </is>
      </c>
      <c r="BG90" s="74" t="inlineStr">
        <is>
          <t>:</t>
        </is>
      </c>
      <c r="BH90" s="74" t="inlineStr">
        <is>
          <t>:</t>
        </is>
      </c>
      <c r="BI90" s="74" t="inlineStr">
        <is>
          <t>:</t>
        </is>
      </c>
      <c r="BJ90" s="74" t="inlineStr">
        <is>
          <t>:</t>
        </is>
      </c>
      <c r="BK90" s="74" t="inlineStr">
        <is>
          <t>:</t>
        </is>
      </c>
      <c r="BL90" s="74" t="inlineStr">
        <is>
          <t>:</t>
        </is>
      </c>
      <c r="BM90" s="74" t="inlineStr">
        <is>
          <t>:</t>
        </is>
      </c>
      <c r="BN90" s="74" t="inlineStr">
        <is>
          <t>:</t>
        </is>
      </c>
      <c r="BO90" s="74" t="inlineStr">
        <is>
          <t>:</t>
        </is>
      </c>
      <c r="BP90" s="74" t="inlineStr">
        <is>
          <t>:</t>
        </is>
      </c>
      <c r="BQ90" s="74" t="inlineStr">
        <is>
          <t>:</t>
        </is>
      </c>
      <c r="BR90" s="74" t="inlineStr">
        <is>
          <t>:</t>
        </is>
      </c>
      <c r="BS90" s="74" t="inlineStr">
        <is>
          <t>:</t>
        </is>
      </c>
      <c r="BT90" s="74" t="inlineStr">
        <is>
          <t>:</t>
        </is>
      </c>
      <c r="BU90" s="74" t="inlineStr">
        <is>
          <t>:</t>
        </is>
      </c>
    </row>
    <row r="91">
      <c r="A91" s="72" t="inlineStr">
        <is>
          <t>Huiles de palmiste ou de babassu, brutes, présentées en emballages immédiats d'un contenu net &lt;= 1 kg (à l'excl. des huiles destinées à des usages techniques ou industriels)</t>
        </is>
      </c>
      <c r="B91" s="73" t="inlineStr">
        <is>
          <t>:</t>
        </is>
      </c>
      <c r="C91" s="1103" t="n">
        <v>0.18</v>
      </c>
      <c r="D91" s="78" t="n">
        <v>6</v>
      </c>
      <c r="E91" s="73" t="inlineStr">
        <is>
          <t>:</t>
        </is>
      </c>
      <c r="F91" s="73" t="inlineStr">
        <is>
          <t>:</t>
        </is>
      </c>
      <c r="G91" s="73" t="inlineStr">
        <is>
          <t>:</t>
        </is>
      </c>
      <c r="H91" s="1103" t="n">
        <v>19.84</v>
      </c>
      <c r="I91" s="73" t="inlineStr">
        <is>
          <t>:</t>
        </is>
      </c>
      <c r="J91" s="73" t="inlineStr">
        <is>
          <t>:</t>
        </is>
      </c>
      <c r="K91" s="73" t="inlineStr">
        <is>
          <t>:</t>
        </is>
      </c>
      <c r="L91" s="73" t="inlineStr">
        <is>
          <t>:</t>
        </is>
      </c>
      <c r="M91" s="73" t="inlineStr">
        <is>
          <t>:</t>
        </is>
      </c>
      <c r="N91" s="78" t="n">
        <v>2.8</v>
      </c>
      <c r="O91" s="73" t="inlineStr">
        <is>
          <t>:</t>
        </is>
      </c>
      <c r="P91" s="73" t="inlineStr">
        <is>
          <t>:</t>
        </is>
      </c>
      <c r="Q91" s="1103" t="n">
        <v>0.07000000000000001</v>
      </c>
      <c r="R91" s="73" t="inlineStr">
        <is>
          <t>:</t>
        </is>
      </c>
      <c r="S91" s="78" t="n">
        <v>0.3</v>
      </c>
      <c r="T91" s="1103" t="n">
        <v>0.06</v>
      </c>
      <c r="U91" s="73" t="inlineStr">
        <is>
          <t>:</t>
        </is>
      </c>
      <c r="V91" s="1103" t="n">
        <v>5.18</v>
      </c>
      <c r="W91" s="73" t="inlineStr">
        <is>
          <t>:</t>
        </is>
      </c>
      <c r="X91" s="73" t="inlineStr">
        <is>
          <t>:</t>
        </is>
      </c>
      <c r="Y91" s="1103" t="n">
        <v>0.48</v>
      </c>
      <c r="Z91" s="78" t="n">
        <v>10.8</v>
      </c>
      <c r="AA91" s="73" t="inlineStr">
        <is>
          <t>:</t>
        </is>
      </c>
      <c r="AB91" s="1103" t="n">
        <v>0.14</v>
      </c>
      <c r="AC91" s="73" t="inlineStr">
        <is>
          <t>:</t>
        </is>
      </c>
      <c r="AD91" s="73" t="inlineStr">
        <is>
          <t>:</t>
        </is>
      </c>
      <c r="AE91" s="73" t="inlineStr">
        <is>
          <t>:</t>
        </is>
      </c>
      <c r="AF91" s="78" t="n">
        <v>21.6</v>
      </c>
      <c r="AG91" s="1103" t="n">
        <v>1.25</v>
      </c>
      <c r="AH91" s="73" t="inlineStr">
        <is>
          <t>:</t>
        </is>
      </c>
      <c r="AI91" s="73" t="inlineStr">
        <is>
          <t>:</t>
        </is>
      </c>
      <c r="AJ91" s="1103" t="n">
        <v>31.97</v>
      </c>
      <c r="AK91" s="73" t="inlineStr">
        <is>
          <t>:</t>
        </is>
      </c>
      <c r="AL91" s="1103" t="n">
        <v>8.82</v>
      </c>
      <c r="AM91" s="73" t="inlineStr">
        <is>
          <t>:</t>
        </is>
      </c>
      <c r="AN91" s="73" t="inlineStr">
        <is>
          <t>:</t>
        </is>
      </c>
      <c r="AO91" s="73" t="inlineStr">
        <is>
          <t>:</t>
        </is>
      </c>
      <c r="AP91" s="73" t="inlineStr">
        <is>
          <t>:</t>
        </is>
      </c>
      <c r="AQ91" s="1103" t="n">
        <v>1.08</v>
      </c>
      <c r="AR91" s="1103" t="n">
        <v>1.46</v>
      </c>
      <c r="AS91" s="73" t="inlineStr">
        <is>
          <t>:</t>
        </is>
      </c>
      <c r="AT91" s="73" t="inlineStr">
        <is>
          <t>:</t>
        </is>
      </c>
      <c r="AU91" s="73" t="inlineStr">
        <is>
          <t>:</t>
        </is>
      </c>
      <c r="AV91" s="73" t="inlineStr">
        <is>
          <t>:</t>
        </is>
      </c>
      <c r="AW91" s="73" t="inlineStr">
        <is>
          <t>:</t>
        </is>
      </c>
      <c r="AX91" s="73" t="inlineStr">
        <is>
          <t>:</t>
        </is>
      </c>
      <c r="AY91" s="73" t="inlineStr">
        <is>
          <t>:</t>
        </is>
      </c>
      <c r="AZ91" s="73" t="inlineStr">
        <is>
          <t>:</t>
        </is>
      </c>
      <c r="BA91" s="73" t="inlineStr">
        <is>
          <t>:</t>
        </is>
      </c>
      <c r="BB91" s="73" t="inlineStr">
        <is>
          <t>:</t>
        </is>
      </c>
      <c r="BC91" s="73" t="inlineStr">
        <is>
          <t>:</t>
        </is>
      </c>
      <c r="BD91" s="73" t="inlineStr">
        <is>
          <t>:</t>
        </is>
      </c>
      <c r="BE91" s="1103" t="n">
        <v>0.14</v>
      </c>
      <c r="BF91" s="73" t="inlineStr">
        <is>
          <t>:</t>
        </is>
      </c>
      <c r="BG91" s="73" t="inlineStr">
        <is>
          <t>:</t>
        </is>
      </c>
      <c r="BH91" s="73" t="inlineStr">
        <is>
          <t>:</t>
        </is>
      </c>
      <c r="BI91" s="73" t="inlineStr">
        <is>
          <t>:</t>
        </is>
      </c>
      <c r="BJ91" s="73" t="inlineStr">
        <is>
          <t>:</t>
        </is>
      </c>
      <c r="BK91" s="73" t="inlineStr">
        <is>
          <t>:</t>
        </is>
      </c>
      <c r="BL91" s="73" t="inlineStr">
        <is>
          <t>:</t>
        </is>
      </c>
      <c r="BM91" s="73" t="inlineStr">
        <is>
          <t>:</t>
        </is>
      </c>
      <c r="BN91" s="1103" t="n">
        <v>0.5600000000000001</v>
      </c>
      <c r="BO91" s="73" t="inlineStr">
        <is>
          <t>:</t>
        </is>
      </c>
      <c r="BP91" s="73" t="inlineStr">
        <is>
          <t>:</t>
        </is>
      </c>
      <c r="BQ91" s="73" t="inlineStr">
        <is>
          <t>:</t>
        </is>
      </c>
      <c r="BR91" s="73" t="inlineStr">
        <is>
          <t>:</t>
        </is>
      </c>
      <c r="BS91" s="73" t="inlineStr">
        <is>
          <t>:</t>
        </is>
      </c>
      <c r="BT91" s="73" t="inlineStr">
        <is>
          <t>:</t>
        </is>
      </c>
      <c r="BU91" s="1103" t="n">
        <v>0.06</v>
      </c>
    </row>
    <row r="92">
      <c r="A92" s="72" t="inlineStr">
        <is>
          <t>Huiles de palmiste ou de babassu, brutes, présentées en emballages immédiats d'un contenu net &gt; 1 kg (à l'excl. des huiles destinées à des usages techniques ou industriels)</t>
        </is>
      </c>
      <c r="B92" s="1104" t="n">
        <v>10477.68</v>
      </c>
      <c r="C92" s="74" t="inlineStr">
        <is>
          <t>:</t>
        </is>
      </c>
      <c r="D92" s="77" t="n">
        <v>9577.299999999999</v>
      </c>
      <c r="E92" s="74" t="inlineStr">
        <is>
          <t>:</t>
        </is>
      </c>
      <c r="F92" s="1104" t="n">
        <v>10454.41</v>
      </c>
      <c r="G92" s="74" t="inlineStr">
        <is>
          <t>:</t>
        </is>
      </c>
      <c r="H92" s="1104" t="n">
        <v>11128.62</v>
      </c>
      <c r="I92" s="74" t="inlineStr">
        <is>
          <t>:</t>
        </is>
      </c>
      <c r="J92" s="1104" t="n">
        <v>11885.92</v>
      </c>
      <c r="K92" s="74" t="inlineStr">
        <is>
          <t>:</t>
        </is>
      </c>
      <c r="L92" s="1104" t="n">
        <v>9953.74</v>
      </c>
      <c r="M92" s="74" t="inlineStr">
        <is>
          <t>:</t>
        </is>
      </c>
      <c r="N92" s="1104" t="n">
        <v>4188.85</v>
      </c>
      <c r="O92" s="74" t="inlineStr">
        <is>
          <t>:</t>
        </is>
      </c>
      <c r="P92" s="77" t="n">
        <v>9151.1</v>
      </c>
      <c r="Q92" s="74" t="inlineStr">
        <is>
          <t>:</t>
        </is>
      </c>
      <c r="R92" s="1104" t="n">
        <v>10603.66</v>
      </c>
      <c r="S92" s="74" t="inlineStr">
        <is>
          <t>:</t>
        </is>
      </c>
      <c r="T92" s="1104" t="n">
        <v>9076.74</v>
      </c>
      <c r="U92" s="74" t="inlineStr">
        <is>
          <t>:</t>
        </is>
      </c>
      <c r="V92" s="1104" t="n">
        <v>15421.51</v>
      </c>
      <c r="W92" s="74" t="inlineStr">
        <is>
          <t>:</t>
        </is>
      </c>
      <c r="X92" s="77" t="n">
        <v>18841</v>
      </c>
      <c r="Y92" s="74" t="inlineStr">
        <is>
          <t>:</t>
        </is>
      </c>
      <c r="Z92" s="1104" t="n">
        <v>9644.940000000001</v>
      </c>
      <c r="AA92" s="74" t="inlineStr">
        <is>
          <t>:</t>
        </is>
      </c>
      <c r="AB92" s="1104" t="n">
        <v>8312.08</v>
      </c>
      <c r="AC92" s="74" t="inlineStr">
        <is>
          <t>:</t>
        </is>
      </c>
      <c r="AD92" s="1104" t="n">
        <v>8585.889999999999</v>
      </c>
      <c r="AE92" s="74" t="inlineStr">
        <is>
          <t>:</t>
        </is>
      </c>
      <c r="AF92" s="1104" t="n">
        <v>9974.719999999999</v>
      </c>
      <c r="AG92" s="74" t="inlineStr">
        <is>
          <t>:</t>
        </is>
      </c>
      <c r="AH92" s="1104" t="n">
        <v>9574.940000000001</v>
      </c>
      <c r="AI92" s="74" t="inlineStr">
        <is>
          <t>:</t>
        </is>
      </c>
      <c r="AJ92" s="1104" t="n">
        <v>6408.83</v>
      </c>
      <c r="AK92" s="74" t="inlineStr">
        <is>
          <t>:</t>
        </is>
      </c>
      <c r="AL92" s="1104" t="n">
        <v>8325.02</v>
      </c>
      <c r="AM92" s="74" t="inlineStr">
        <is>
          <t>:</t>
        </is>
      </c>
      <c r="AN92" s="1104" t="n">
        <v>5464.61</v>
      </c>
      <c r="AO92" s="74" t="inlineStr">
        <is>
          <t>:</t>
        </is>
      </c>
      <c r="AP92" s="1104" t="n">
        <v>6518.98</v>
      </c>
      <c r="AQ92" s="74" t="inlineStr">
        <is>
          <t>:</t>
        </is>
      </c>
      <c r="AR92" s="1104" t="n">
        <v>13382.42</v>
      </c>
      <c r="AS92" s="74" t="inlineStr">
        <is>
          <t>:</t>
        </is>
      </c>
      <c r="AT92" s="1104" t="n">
        <v>6924.33</v>
      </c>
      <c r="AU92" s="74" t="inlineStr">
        <is>
          <t>:</t>
        </is>
      </c>
      <c r="AV92" s="1104" t="n">
        <v>14894.15</v>
      </c>
      <c r="AW92" s="74" t="inlineStr">
        <is>
          <t>:</t>
        </is>
      </c>
      <c r="AX92" s="77" t="n">
        <v>0.5</v>
      </c>
      <c r="AY92" s="74" t="inlineStr">
        <is>
          <t>:</t>
        </is>
      </c>
      <c r="AZ92" s="1104" t="n">
        <v>0.01</v>
      </c>
      <c r="BA92" s="74" t="inlineStr">
        <is>
          <t>:</t>
        </is>
      </c>
      <c r="BB92" s="1104" t="n">
        <v>0.46</v>
      </c>
      <c r="BC92" s="74" t="inlineStr">
        <is>
          <t>:</t>
        </is>
      </c>
      <c r="BD92" s="74" t="inlineStr">
        <is>
          <t>:</t>
        </is>
      </c>
      <c r="BE92" s="74" t="inlineStr">
        <is>
          <t>:</t>
        </is>
      </c>
      <c r="BF92" s="77" t="n">
        <v>24.5</v>
      </c>
      <c r="BG92" s="74" t="inlineStr">
        <is>
          <t>:</t>
        </is>
      </c>
      <c r="BH92" s="74" t="inlineStr">
        <is>
          <t>:</t>
        </is>
      </c>
      <c r="BI92" s="74" t="inlineStr">
        <is>
          <t>:</t>
        </is>
      </c>
      <c r="BJ92" s="74" t="inlineStr">
        <is>
          <t>:</t>
        </is>
      </c>
      <c r="BK92" s="74" t="inlineStr">
        <is>
          <t>:</t>
        </is>
      </c>
      <c r="BL92" s="74" t="inlineStr">
        <is>
          <t>:</t>
        </is>
      </c>
      <c r="BM92" s="74" t="inlineStr">
        <is>
          <t>:</t>
        </is>
      </c>
      <c r="BN92" s="1104" t="n">
        <v>0.43</v>
      </c>
      <c r="BO92" s="74" t="inlineStr">
        <is>
          <t>:</t>
        </is>
      </c>
      <c r="BP92" s="77" t="n">
        <v>20.8</v>
      </c>
      <c r="BQ92" s="74" t="inlineStr">
        <is>
          <t>:</t>
        </is>
      </c>
      <c r="BR92" s="1104" t="n">
        <v>0.01</v>
      </c>
      <c r="BS92" s="74" t="inlineStr">
        <is>
          <t>:</t>
        </is>
      </c>
      <c r="BT92" s="77" t="n">
        <v>30</v>
      </c>
      <c r="BU92" s="74" t="inlineStr">
        <is>
          <t>:</t>
        </is>
      </c>
    </row>
    <row r="93">
      <c r="A93" s="72" t="inlineStr">
        <is>
          <t>Huile de palmiste, brute, présentée en emballages immédiats d'un contenu net &gt; 1 kg (à l'excl. de l'huile destinée à des usages techniques ou industriels)</t>
        </is>
      </c>
      <c r="B93" s="73" t="inlineStr">
        <is>
          <t>:</t>
        </is>
      </c>
      <c r="C93" s="73" t="inlineStr">
        <is>
          <t>:</t>
        </is>
      </c>
      <c r="D93" s="73" t="inlineStr">
        <is>
          <t>:</t>
        </is>
      </c>
      <c r="E93" s="73" t="inlineStr">
        <is>
          <t>:</t>
        </is>
      </c>
      <c r="F93" s="73" t="inlineStr">
        <is>
          <t>:</t>
        </is>
      </c>
      <c r="G93" s="73" t="inlineStr">
        <is>
          <t>:</t>
        </is>
      </c>
      <c r="H93" s="73" t="inlineStr">
        <is>
          <t>:</t>
        </is>
      </c>
      <c r="I93" s="73" t="inlineStr">
        <is>
          <t>:</t>
        </is>
      </c>
      <c r="J93" s="73" t="inlineStr">
        <is>
          <t>:</t>
        </is>
      </c>
      <c r="K93" s="73" t="inlineStr">
        <is>
          <t>:</t>
        </is>
      </c>
      <c r="L93" s="73" t="inlineStr">
        <is>
          <t>:</t>
        </is>
      </c>
      <c r="M93" s="73" t="inlineStr">
        <is>
          <t>:</t>
        </is>
      </c>
      <c r="N93" s="73" t="inlineStr">
        <is>
          <t>:</t>
        </is>
      </c>
      <c r="O93" s="73" t="inlineStr">
        <is>
          <t>:</t>
        </is>
      </c>
      <c r="P93" s="73" t="inlineStr">
        <is>
          <t>:</t>
        </is>
      </c>
      <c r="Q93" s="73" t="inlineStr">
        <is>
          <t>:</t>
        </is>
      </c>
      <c r="R93" s="73" t="inlineStr">
        <is>
          <t>:</t>
        </is>
      </c>
      <c r="S93" s="73" t="inlineStr">
        <is>
          <t>:</t>
        </is>
      </c>
      <c r="T93" s="73" t="inlineStr">
        <is>
          <t>:</t>
        </is>
      </c>
      <c r="U93" s="73" t="inlineStr">
        <is>
          <t>:</t>
        </is>
      </c>
      <c r="V93" s="73" t="inlineStr">
        <is>
          <t>:</t>
        </is>
      </c>
      <c r="W93" s="73" t="inlineStr">
        <is>
          <t>:</t>
        </is>
      </c>
      <c r="X93" s="73" t="inlineStr">
        <is>
          <t>:</t>
        </is>
      </c>
      <c r="Y93" s="73" t="inlineStr">
        <is>
          <t>:</t>
        </is>
      </c>
      <c r="Z93" s="73" t="inlineStr">
        <is>
          <t>:</t>
        </is>
      </c>
      <c r="AA93" s="73" t="inlineStr">
        <is>
          <t>:</t>
        </is>
      </c>
      <c r="AB93" s="73" t="inlineStr">
        <is>
          <t>:</t>
        </is>
      </c>
      <c r="AC93" s="73" t="inlineStr">
        <is>
          <t>:</t>
        </is>
      </c>
      <c r="AD93" s="73" t="inlineStr">
        <is>
          <t>:</t>
        </is>
      </c>
      <c r="AE93" s="73" t="inlineStr">
        <is>
          <t>:</t>
        </is>
      </c>
      <c r="AF93" s="73" t="inlineStr">
        <is>
          <t>:</t>
        </is>
      </c>
      <c r="AG93" s="73" t="inlineStr">
        <is>
          <t>:</t>
        </is>
      </c>
      <c r="AH93" s="73" t="inlineStr">
        <is>
          <t>:</t>
        </is>
      </c>
      <c r="AI93" s="73" t="inlineStr">
        <is>
          <t>:</t>
        </is>
      </c>
      <c r="AJ93" s="73" t="inlineStr">
        <is>
          <t>:</t>
        </is>
      </c>
      <c r="AK93" s="73" t="inlineStr">
        <is>
          <t>:</t>
        </is>
      </c>
      <c r="AL93" s="73" t="inlineStr">
        <is>
          <t>:</t>
        </is>
      </c>
      <c r="AM93" s="73" t="inlineStr">
        <is>
          <t>:</t>
        </is>
      </c>
      <c r="AN93" s="73" t="inlineStr">
        <is>
          <t>:</t>
        </is>
      </c>
      <c r="AO93" s="73" t="inlineStr">
        <is>
          <t>:</t>
        </is>
      </c>
      <c r="AP93" s="73" t="inlineStr">
        <is>
          <t>:</t>
        </is>
      </c>
      <c r="AQ93" s="73" t="inlineStr">
        <is>
          <t>:</t>
        </is>
      </c>
      <c r="AR93" s="73" t="inlineStr">
        <is>
          <t>:</t>
        </is>
      </c>
      <c r="AS93" s="73" t="inlineStr">
        <is>
          <t>:</t>
        </is>
      </c>
      <c r="AT93" s="73" t="inlineStr">
        <is>
          <t>:</t>
        </is>
      </c>
      <c r="AU93" s="73" t="inlineStr">
        <is>
          <t>:</t>
        </is>
      </c>
      <c r="AV93" s="73" t="inlineStr">
        <is>
          <t>:</t>
        </is>
      </c>
      <c r="AW93" s="73" t="inlineStr">
        <is>
          <t>:</t>
        </is>
      </c>
      <c r="AX93" s="73" t="inlineStr">
        <is>
          <t>:</t>
        </is>
      </c>
      <c r="AY93" s="73" t="inlineStr">
        <is>
          <t>:</t>
        </is>
      </c>
      <c r="AZ93" s="73" t="inlineStr">
        <is>
          <t>:</t>
        </is>
      </c>
      <c r="BA93" s="73" t="inlineStr">
        <is>
          <t>:</t>
        </is>
      </c>
      <c r="BB93" s="73" t="inlineStr">
        <is>
          <t>:</t>
        </is>
      </c>
      <c r="BC93" s="73" t="inlineStr">
        <is>
          <t>:</t>
        </is>
      </c>
      <c r="BD93" s="73" t="inlineStr">
        <is>
          <t>:</t>
        </is>
      </c>
      <c r="BE93" s="73" t="inlineStr">
        <is>
          <t>:</t>
        </is>
      </c>
      <c r="BF93" s="73" t="inlineStr">
        <is>
          <t>:</t>
        </is>
      </c>
      <c r="BG93" s="73" t="inlineStr">
        <is>
          <t>:</t>
        </is>
      </c>
      <c r="BH93" s="73" t="inlineStr">
        <is>
          <t>:</t>
        </is>
      </c>
      <c r="BI93" s="73" t="inlineStr">
        <is>
          <t>:</t>
        </is>
      </c>
      <c r="BJ93" s="73" t="inlineStr">
        <is>
          <t>:</t>
        </is>
      </c>
      <c r="BK93" s="73" t="inlineStr">
        <is>
          <t>:</t>
        </is>
      </c>
      <c r="BL93" s="73" t="inlineStr">
        <is>
          <t>:</t>
        </is>
      </c>
      <c r="BM93" s="73" t="inlineStr">
        <is>
          <t>:</t>
        </is>
      </c>
      <c r="BN93" s="73" t="inlineStr">
        <is>
          <t>:</t>
        </is>
      </c>
      <c r="BO93" s="73" t="inlineStr">
        <is>
          <t>:</t>
        </is>
      </c>
      <c r="BP93" s="73" t="inlineStr">
        <is>
          <t>:</t>
        </is>
      </c>
      <c r="BQ93" s="73" t="inlineStr">
        <is>
          <t>:</t>
        </is>
      </c>
      <c r="BR93" s="73" t="inlineStr">
        <is>
          <t>:</t>
        </is>
      </c>
      <c r="BS93" s="73" t="inlineStr">
        <is>
          <t>:</t>
        </is>
      </c>
      <c r="BT93" s="73" t="inlineStr">
        <is>
          <t>:</t>
        </is>
      </c>
      <c r="BU93" s="73" t="inlineStr">
        <is>
          <t>:</t>
        </is>
      </c>
    </row>
    <row r="94">
      <c r="A94" s="72" t="inlineStr">
        <is>
          <t>Huile de babassu, brute, présentée en emballages immédiats d'un contenu net &gt; 1 kg (à l'excl. de l'huile destinée à des usages techniques ou industriels)</t>
        </is>
      </c>
      <c r="B94" s="74" t="inlineStr">
        <is>
          <t>:</t>
        </is>
      </c>
      <c r="C94" s="74" t="inlineStr">
        <is>
          <t>:</t>
        </is>
      </c>
      <c r="D94" s="74" t="inlineStr">
        <is>
          <t>:</t>
        </is>
      </c>
      <c r="E94" s="74" t="inlineStr">
        <is>
          <t>:</t>
        </is>
      </c>
      <c r="F94" s="74" t="inlineStr">
        <is>
          <t>:</t>
        </is>
      </c>
      <c r="G94" s="74" t="inlineStr">
        <is>
          <t>:</t>
        </is>
      </c>
      <c r="H94" s="74" t="inlineStr">
        <is>
          <t>:</t>
        </is>
      </c>
      <c r="I94" s="74" t="inlineStr">
        <is>
          <t>:</t>
        </is>
      </c>
      <c r="J94" s="74" t="inlineStr">
        <is>
          <t>:</t>
        </is>
      </c>
      <c r="K94" s="74" t="inlineStr">
        <is>
          <t>:</t>
        </is>
      </c>
      <c r="L94" s="74" t="inlineStr">
        <is>
          <t>:</t>
        </is>
      </c>
      <c r="M94" s="74" t="inlineStr">
        <is>
          <t>:</t>
        </is>
      </c>
      <c r="N94" s="74" t="inlineStr">
        <is>
          <t>:</t>
        </is>
      </c>
      <c r="O94" s="74" t="inlineStr">
        <is>
          <t>:</t>
        </is>
      </c>
      <c r="P94" s="74" t="inlineStr">
        <is>
          <t>:</t>
        </is>
      </c>
      <c r="Q94" s="74" t="inlineStr">
        <is>
          <t>:</t>
        </is>
      </c>
      <c r="R94" s="74" t="inlineStr">
        <is>
          <t>:</t>
        </is>
      </c>
      <c r="S94" s="74" t="inlineStr">
        <is>
          <t>:</t>
        </is>
      </c>
      <c r="T94" s="74" t="inlineStr">
        <is>
          <t>:</t>
        </is>
      </c>
      <c r="U94" s="74" t="inlineStr">
        <is>
          <t>:</t>
        </is>
      </c>
      <c r="V94" s="74" t="inlineStr">
        <is>
          <t>:</t>
        </is>
      </c>
      <c r="W94" s="74" t="inlineStr">
        <is>
          <t>:</t>
        </is>
      </c>
      <c r="X94" s="74" t="inlineStr">
        <is>
          <t>:</t>
        </is>
      </c>
      <c r="Y94" s="74" t="inlineStr">
        <is>
          <t>:</t>
        </is>
      </c>
      <c r="Z94" s="74" t="inlineStr">
        <is>
          <t>:</t>
        </is>
      </c>
      <c r="AA94" s="74" t="inlineStr">
        <is>
          <t>:</t>
        </is>
      </c>
      <c r="AB94" s="74" t="inlineStr">
        <is>
          <t>:</t>
        </is>
      </c>
      <c r="AC94" s="74" t="inlineStr">
        <is>
          <t>:</t>
        </is>
      </c>
      <c r="AD94" s="74" t="inlineStr">
        <is>
          <t>:</t>
        </is>
      </c>
      <c r="AE94" s="74" t="inlineStr">
        <is>
          <t>:</t>
        </is>
      </c>
      <c r="AF94" s="74" t="inlineStr">
        <is>
          <t>:</t>
        </is>
      </c>
      <c r="AG94" s="74" t="inlineStr">
        <is>
          <t>:</t>
        </is>
      </c>
      <c r="AH94" s="74" t="inlineStr">
        <is>
          <t>:</t>
        </is>
      </c>
      <c r="AI94" s="74" t="inlineStr">
        <is>
          <t>:</t>
        </is>
      </c>
      <c r="AJ94" s="74" t="inlineStr">
        <is>
          <t>:</t>
        </is>
      </c>
      <c r="AK94" s="74" t="inlineStr">
        <is>
          <t>:</t>
        </is>
      </c>
      <c r="AL94" s="74" t="inlineStr">
        <is>
          <t>:</t>
        </is>
      </c>
      <c r="AM94" s="74" t="inlineStr">
        <is>
          <t>:</t>
        </is>
      </c>
      <c r="AN94" s="74" t="inlineStr">
        <is>
          <t>:</t>
        </is>
      </c>
      <c r="AO94" s="74" t="inlineStr">
        <is>
          <t>:</t>
        </is>
      </c>
      <c r="AP94" s="74" t="inlineStr">
        <is>
          <t>:</t>
        </is>
      </c>
      <c r="AQ94" s="74" t="inlineStr">
        <is>
          <t>:</t>
        </is>
      </c>
      <c r="AR94" s="74" t="inlineStr">
        <is>
          <t>:</t>
        </is>
      </c>
      <c r="AS94" s="74" t="inlineStr">
        <is>
          <t>:</t>
        </is>
      </c>
      <c r="AT94" s="74" t="inlineStr">
        <is>
          <t>:</t>
        </is>
      </c>
      <c r="AU94" s="74" t="inlineStr">
        <is>
          <t>:</t>
        </is>
      </c>
      <c r="AV94" s="74" t="inlineStr">
        <is>
          <t>:</t>
        </is>
      </c>
      <c r="AW94" s="74" t="inlineStr">
        <is>
          <t>:</t>
        </is>
      </c>
      <c r="AX94" s="74" t="inlineStr">
        <is>
          <t>:</t>
        </is>
      </c>
      <c r="AY94" s="74" t="inlineStr">
        <is>
          <t>:</t>
        </is>
      </c>
      <c r="AZ94" s="74" t="inlineStr">
        <is>
          <t>:</t>
        </is>
      </c>
      <c r="BA94" s="74" t="inlineStr">
        <is>
          <t>:</t>
        </is>
      </c>
      <c r="BB94" s="74" t="inlineStr">
        <is>
          <t>:</t>
        </is>
      </c>
      <c r="BC94" s="74" t="inlineStr">
        <is>
          <t>:</t>
        </is>
      </c>
      <c r="BD94" s="74" t="inlineStr">
        <is>
          <t>:</t>
        </is>
      </c>
      <c r="BE94" s="74" t="inlineStr">
        <is>
          <t>:</t>
        </is>
      </c>
      <c r="BF94" s="74" t="inlineStr">
        <is>
          <t>:</t>
        </is>
      </c>
      <c r="BG94" s="74" t="inlineStr">
        <is>
          <t>:</t>
        </is>
      </c>
      <c r="BH94" s="74" t="inlineStr">
        <is>
          <t>:</t>
        </is>
      </c>
      <c r="BI94" s="74" t="inlineStr">
        <is>
          <t>:</t>
        </is>
      </c>
      <c r="BJ94" s="74" t="inlineStr">
        <is>
          <t>:</t>
        </is>
      </c>
      <c r="BK94" s="74" t="inlineStr">
        <is>
          <t>:</t>
        </is>
      </c>
      <c r="BL94" s="74" t="inlineStr">
        <is>
          <t>:</t>
        </is>
      </c>
      <c r="BM94" s="74" t="inlineStr">
        <is>
          <t>:</t>
        </is>
      </c>
      <c r="BN94" s="74" t="inlineStr">
        <is>
          <t>:</t>
        </is>
      </c>
      <c r="BO94" s="74" t="inlineStr">
        <is>
          <t>:</t>
        </is>
      </c>
      <c r="BP94" s="74" t="inlineStr">
        <is>
          <t>:</t>
        </is>
      </c>
      <c r="BQ94" s="74" t="inlineStr">
        <is>
          <t>:</t>
        </is>
      </c>
      <c r="BR94" s="74" t="inlineStr">
        <is>
          <t>:</t>
        </is>
      </c>
      <c r="BS94" s="74" t="inlineStr">
        <is>
          <t>:</t>
        </is>
      </c>
      <c r="BT94" s="74" t="inlineStr">
        <is>
          <t>:</t>
        </is>
      </c>
      <c r="BU94" s="74" t="inlineStr">
        <is>
          <t>:</t>
        </is>
      </c>
    </row>
    <row r="95">
      <c r="A95" s="72" t="inlineStr">
        <is>
          <t>Fractions solides des huiles de palmiste ou de babassu, même raffinées, mais non chimiquement modifiées, présentées en emballages immédiats d'un contenu net &lt;= 1 kg</t>
        </is>
      </c>
      <c r="B95" s="1103" t="n">
        <v>14.26</v>
      </c>
      <c r="C95" s="73" t="inlineStr">
        <is>
          <t>:</t>
        </is>
      </c>
      <c r="D95" s="73" t="inlineStr">
        <is>
          <t>:</t>
        </is>
      </c>
      <c r="E95" s="73" t="inlineStr">
        <is>
          <t>:</t>
        </is>
      </c>
      <c r="F95" s="73" t="inlineStr">
        <is>
          <t>:</t>
        </is>
      </c>
      <c r="G95" s="78" t="n">
        <v>0.7</v>
      </c>
      <c r="H95" s="73" t="inlineStr">
        <is>
          <t>:</t>
        </is>
      </c>
      <c r="I95" s="73" t="inlineStr">
        <is>
          <t>:</t>
        </is>
      </c>
      <c r="J95" s="78" t="n">
        <v>105.6</v>
      </c>
      <c r="K95" s="78" t="n">
        <v>50.3</v>
      </c>
      <c r="L95" s="1103" t="n">
        <v>9.109999999999999</v>
      </c>
      <c r="M95" s="1103" t="n">
        <v>0.38</v>
      </c>
      <c r="N95" s="1103" t="n">
        <v>99.84</v>
      </c>
      <c r="O95" s="78" t="n">
        <v>38.4</v>
      </c>
      <c r="P95" s="78" t="n">
        <v>0.8</v>
      </c>
      <c r="Q95" s="73" t="inlineStr">
        <is>
          <t>:</t>
        </is>
      </c>
      <c r="R95" s="73" t="inlineStr">
        <is>
          <t>:</t>
        </is>
      </c>
      <c r="S95" s="73" t="inlineStr">
        <is>
          <t>:</t>
        </is>
      </c>
      <c r="T95" s="78" t="n">
        <v>9.6</v>
      </c>
      <c r="U95" s="73" t="inlineStr">
        <is>
          <t>:</t>
        </is>
      </c>
      <c r="V95" s="73" t="inlineStr">
        <is>
          <t>:</t>
        </is>
      </c>
      <c r="W95" s="73" t="inlineStr">
        <is>
          <t>:</t>
        </is>
      </c>
      <c r="X95" s="78" t="n">
        <v>11.2</v>
      </c>
      <c r="Y95" s="73" t="inlineStr">
        <is>
          <t>:</t>
        </is>
      </c>
      <c r="Z95" s="1103" t="n">
        <v>23.24</v>
      </c>
      <c r="AA95" s="73" t="inlineStr">
        <is>
          <t>:</t>
        </is>
      </c>
      <c r="AB95" s="1103" t="n">
        <v>18.49</v>
      </c>
      <c r="AC95" s="73" t="inlineStr">
        <is>
          <t>:</t>
        </is>
      </c>
      <c r="AD95" s="78" t="n">
        <v>42.4</v>
      </c>
      <c r="AE95" s="73" t="inlineStr">
        <is>
          <t>:</t>
        </is>
      </c>
      <c r="AF95" s="73" t="inlineStr">
        <is>
          <t>:</t>
        </is>
      </c>
      <c r="AG95" s="73" t="inlineStr">
        <is>
          <t>:</t>
        </is>
      </c>
      <c r="AH95" s="1103" t="n">
        <v>44.76</v>
      </c>
      <c r="AI95" s="73" t="inlineStr">
        <is>
          <t>:</t>
        </is>
      </c>
      <c r="AJ95" s="78" t="n">
        <v>13.4</v>
      </c>
      <c r="AK95" s="73" t="inlineStr">
        <is>
          <t>:</t>
        </is>
      </c>
      <c r="AL95" s="1103" t="n">
        <v>49.92</v>
      </c>
      <c r="AM95" s="73" t="inlineStr">
        <is>
          <t>:</t>
        </is>
      </c>
      <c r="AN95" s="73" t="inlineStr">
        <is>
          <t>:</t>
        </is>
      </c>
      <c r="AO95" s="73" t="inlineStr">
        <is>
          <t>:</t>
        </is>
      </c>
      <c r="AP95" s="1103" t="n">
        <v>12.31</v>
      </c>
      <c r="AQ95" s="73" t="inlineStr">
        <is>
          <t>:</t>
        </is>
      </c>
      <c r="AR95" s="1103" t="n">
        <v>76.98</v>
      </c>
      <c r="AS95" s="73" t="inlineStr">
        <is>
          <t>:</t>
        </is>
      </c>
      <c r="AT95" s="1103" t="n">
        <v>7.32</v>
      </c>
      <c r="AU95" s="73" t="inlineStr">
        <is>
          <t>:</t>
        </is>
      </c>
      <c r="AV95" s="78" t="n">
        <v>23.5</v>
      </c>
      <c r="AW95" s="73" t="inlineStr">
        <is>
          <t>:</t>
        </is>
      </c>
      <c r="AX95" s="73" t="inlineStr">
        <is>
          <t>:</t>
        </is>
      </c>
      <c r="AY95" s="1103" t="n">
        <v>0.12</v>
      </c>
      <c r="AZ95" s="1103" t="n">
        <v>0.45</v>
      </c>
      <c r="BA95" s="1103" t="n">
        <v>0.24</v>
      </c>
      <c r="BB95" s="73" t="inlineStr">
        <is>
          <t>:</t>
        </is>
      </c>
      <c r="BC95" s="1103" t="n">
        <v>0.36</v>
      </c>
      <c r="BD95" s="73" t="inlineStr">
        <is>
          <t>:</t>
        </is>
      </c>
      <c r="BE95" s="1103" t="n">
        <v>0.24</v>
      </c>
      <c r="BF95" s="73" t="inlineStr">
        <is>
          <t>:</t>
        </is>
      </c>
      <c r="BG95" s="1103" t="n">
        <v>0.12</v>
      </c>
      <c r="BH95" s="73" t="inlineStr">
        <is>
          <t>:</t>
        </is>
      </c>
      <c r="BI95" s="1103" t="n">
        <v>0.12</v>
      </c>
      <c r="BJ95" s="73" t="inlineStr">
        <is>
          <t>:</t>
        </is>
      </c>
      <c r="BK95" s="73" t="inlineStr">
        <is>
          <t>:</t>
        </is>
      </c>
      <c r="BL95" s="1103" t="n">
        <v>8.119999999999999</v>
      </c>
      <c r="BM95" s="73" t="inlineStr">
        <is>
          <t>:</t>
        </is>
      </c>
      <c r="BN95" s="73" t="inlineStr">
        <is>
          <t>:</t>
        </is>
      </c>
      <c r="BO95" s="73" t="inlineStr">
        <is>
          <t>:</t>
        </is>
      </c>
      <c r="BP95" s="73" t="inlineStr">
        <is>
          <t>:</t>
        </is>
      </c>
      <c r="BQ95" s="73" t="inlineStr">
        <is>
          <t>:</t>
        </is>
      </c>
      <c r="BR95" s="73" t="inlineStr">
        <is>
          <t>:</t>
        </is>
      </c>
      <c r="BS95" s="73" t="inlineStr">
        <is>
          <t>:</t>
        </is>
      </c>
      <c r="BT95" s="73" t="inlineStr">
        <is>
          <t>:</t>
        </is>
      </c>
      <c r="BU95" s="73" t="inlineStr">
        <is>
          <t>:</t>
        </is>
      </c>
    </row>
    <row r="96">
      <c r="A96" s="72" t="inlineStr">
        <is>
          <t>Fractions solides des huiles de palmiste ou de babassu, même raffinées, mais non chimiquement modifiées, présentées en emballages immédiats d'un contenu net &gt; 1 kg</t>
        </is>
      </c>
      <c r="B96" s="77" t="n">
        <v>420.8</v>
      </c>
      <c r="C96" s="74" t="inlineStr">
        <is>
          <t>:</t>
        </is>
      </c>
      <c r="D96" s="1104" t="n">
        <v>2.34</v>
      </c>
      <c r="E96" s="74" t="inlineStr">
        <is>
          <t>:</t>
        </is>
      </c>
      <c r="F96" s="1104" t="n">
        <v>177.16</v>
      </c>
      <c r="G96" s="74" t="inlineStr">
        <is>
          <t>:</t>
        </is>
      </c>
      <c r="H96" s="74" t="inlineStr">
        <is>
          <t>:</t>
        </is>
      </c>
      <c r="I96" s="74" t="inlineStr">
        <is>
          <t>:</t>
        </is>
      </c>
      <c r="J96" s="74" t="inlineStr">
        <is>
          <t>:</t>
        </is>
      </c>
      <c r="K96" s="74" t="inlineStr">
        <is>
          <t>:</t>
        </is>
      </c>
      <c r="L96" s="77" t="n">
        <v>118.4</v>
      </c>
      <c r="M96" s="74" t="inlineStr">
        <is>
          <t>:</t>
        </is>
      </c>
      <c r="N96" s="74" t="inlineStr">
        <is>
          <t>:</t>
        </is>
      </c>
      <c r="O96" s="74" t="inlineStr">
        <is>
          <t>:</t>
        </is>
      </c>
      <c r="P96" s="74" t="inlineStr">
        <is>
          <t>:</t>
        </is>
      </c>
      <c r="Q96" s="74" t="inlineStr">
        <is>
          <t>:</t>
        </is>
      </c>
      <c r="R96" s="1104" t="n">
        <v>169.81</v>
      </c>
      <c r="S96" s="1104" t="n">
        <v>0.01</v>
      </c>
      <c r="T96" s="77" t="n">
        <v>14.6</v>
      </c>
      <c r="U96" s="74" t="inlineStr">
        <is>
          <t>:</t>
        </is>
      </c>
      <c r="V96" s="77" t="n">
        <v>169.4</v>
      </c>
      <c r="W96" s="1104" t="n">
        <v>4.33</v>
      </c>
      <c r="X96" s="77" t="n">
        <v>100</v>
      </c>
      <c r="Y96" s="74" t="inlineStr">
        <is>
          <t>:</t>
        </is>
      </c>
      <c r="Z96" s="1104" t="n">
        <v>144.54</v>
      </c>
      <c r="AA96" s="74" t="inlineStr">
        <is>
          <t>:</t>
        </is>
      </c>
      <c r="AB96" s="74" t="inlineStr">
        <is>
          <t>:</t>
        </is>
      </c>
      <c r="AC96" s="74" t="inlineStr">
        <is>
          <t>:</t>
        </is>
      </c>
      <c r="AD96" s="1104" t="n">
        <v>2.39</v>
      </c>
      <c r="AE96" s="74" t="inlineStr">
        <is>
          <t>:</t>
        </is>
      </c>
      <c r="AF96" s="1104" t="n">
        <v>1.28</v>
      </c>
      <c r="AG96" s="74" t="inlineStr">
        <is>
          <t>:</t>
        </is>
      </c>
      <c r="AH96" s="77" t="n">
        <v>91.2</v>
      </c>
      <c r="AI96" s="74" t="inlineStr">
        <is>
          <t>:</t>
        </is>
      </c>
      <c r="AJ96" s="74" t="inlineStr">
        <is>
          <t>:</t>
        </is>
      </c>
      <c r="AK96" s="74" t="inlineStr">
        <is>
          <t>:</t>
        </is>
      </c>
      <c r="AL96" s="74" t="inlineStr">
        <is>
          <t>:</t>
        </is>
      </c>
      <c r="AM96" s="74" t="inlineStr">
        <is>
          <t>:</t>
        </is>
      </c>
      <c r="AN96" s="1104" t="n">
        <v>0.06</v>
      </c>
      <c r="AO96" s="74" t="inlineStr">
        <is>
          <t>:</t>
        </is>
      </c>
      <c r="AP96" s="1104" t="n">
        <v>1.55</v>
      </c>
      <c r="AQ96" s="74" t="inlineStr">
        <is>
          <t>:</t>
        </is>
      </c>
      <c r="AR96" s="1104" t="n">
        <v>3.52</v>
      </c>
      <c r="AS96" s="74" t="inlineStr">
        <is>
          <t>:</t>
        </is>
      </c>
      <c r="AT96" s="77" t="n">
        <v>100.6</v>
      </c>
      <c r="AU96" s="74" t="inlineStr">
        <is>
          <t>:</t>
        </is>
      </c>
      <c r="AV96" s="74" t="inlineStr">
        <is>
          <t>:</t>
        </is>
      </c>
      <c r="AW96" s="74" t="inlineStr">
        <is>
          <t>:</t>
        </is>
      </c>
      <c r="AX96" s="74" t="inlineStr">
        <is>
          <t>:</t>
        </is>
      </c>
      <c r="AY96" s="74" t="inlineStr">
        <is>
          <t>:</t>
        </is>
      </c>
      <c r="AZ96" s="77" t="n">
        <v>100</v>
      </c>
      <c r="BA96" s="74" t="inlineStr">
        <is>
          <t>:</t>
        </is>
      </c>
      <c r="BB96" s="77" t="n">
        <v>64.8</v>
      </c>
      <c r="BC96" s="74" t="inlineStr">
        <is>
          <t>:</t>
        </is>
      </c>
      <c r="BD96" s="77" t="n">
        <v>99.40000000000001</v>
      </c>
      <c r="BE96" s="74" t="inlineStr">
        <is>
          <t>:</t>
        </is>
      </c>
      <c r="BF96" s="77" t="n">
        <v>302.4</v>
      </c>
      <c r="BG96" s="74" t="inlineStr">
        <is>
          <t>:</t>
        </is>
      </c>
      <c r="BH96" s="77" t="n">
        <v>1</v>
      </c>
      <c r="BI96" s="74" t="inlineStr">
        <is>
          <t>:</t>
        </is>
      </c>
      <c r="BJ96" s="77" t="n">
        <v>504.9</v>
      </c>
      <c r="BK96" s="74" t="inlineStr">
        <is>
          <t>:</t>
        </is>
      </c>
      <c r="BL96" s="74" t="inlineStr">
        <is>
          <t>:</t>
        </is>
      </c>
      <c r="BM96" s="74" t="inlineStr">
        <is>
          <t>:</t>
        </is>
      </c>
      <c r="BN96" s="77" t="n">
        <v>191.4</v>
      </c>
      <c r="BO96" s="74" t="inlineStr">
        <is>
          <t>:</t>
        </is>
      </c>
      <c r="BP96" s="74" t="inlineStr">
        <is>
          <t>:</t>
        </is>
      </c>
      <c r="BQ96" s="74" t="inlineStr">
        <is>
          <t>:</t>
        </is>
      </c>
      <c r="BR96" s="77" t="n">
        <v>201.6</v>
      </c>
      <c r="BS96" s="74" t="inlineStr">
        <is>
          <t>:</t>
        </is>
      </c>
      <c r="BT96" s="77" t="n">
        <v>89.8</v>
      </c>
      <c r="BU96" s="1104" t="n">
        <v>0.12</v>
      </c>
    </row>
    <row r="97">
      <c r="A97" s="72" t="inlineStr">
        <is>
          <t>Huiles de palmiste ou de babassu et leurs fractions fluides, même raffinées, mais non chimiquement modifiées, destinées à des usages techniques ou industriels (à l'excl. des huiles brutes et des huiles destinées à la fabrication de produits pour l'alimentation humaine)</t>
        </is>
      </c>
      <c r="B97" s="1103" t="n">
        <v>22.18</v>
      </c>
      <c r="C97" s="78" t="n">
        <v>12.5</v>
      </c>
      <c r="D97" s="1103" t="n">
        <v>242.64</v>
      </c>
      <c r="E97" s="1103" t="n">
        <v>4.71</v>
      </c>
      <c r="F97" s="1103" t="n">
        <v>2.64</v>
      </c>
      <c r="G97" s="1103" t="n">
        <v>4.73</v>
      </c>
      <c r="H97" s="78" t="n">
        <v>8245.9</v>
      </c>
      <c r="I97" s="1103" t="n">
        <v>17.14</v>
      </c>
      <c r="J97" s="78" t="n">
        <v>507.9</v>
      </c>
      <c r="K97" s="78" t="n">
        <v>4</v>
      </c>
      <c r="L97" s="1103" t="n">
        <v>3857.46</v>
      </c>
      <c r="M97" s="78" t="n">
        <v>7</v>
      </c>
      <c r="N97" s="1103" t="n">
        <v>9.949999999999999</v>
      </c>
      <c r="O97" s="1103" t="n">
        <v>8.48</v>
      </c>
      <c r="P97" s="1103" t="n">
        <v>14.34</v>
      </c>
      <c r="Q97" s="1103" t="n">
        <v>17.76</v>
      </c>
      <c r="R97" s="1103" t="n">
        <v>255.71</v>
      </c>
      <c r="S97" s="1103" t="n">
        <v>1.25</v>
      </c>
      <c r="T97" s="78" t="n">
        <v>14.4</v>
      </c>
      <c r="U97" s="1103" t="n">
        <v>16.85</v>
      </c>
      <c r="V97" s="1103" t="n">
        <v>258.69</v>
      </c>
      <c r="W97" s="1103" t="n">
        <v>27.97</v>
      </c>
      <c r="X97" s="1103" t="n">
        <v>4.89</v>
      </c>
      <c r="Y97" s="1103" t="n">
        <v>30.22</v>
      </c>
      <c r="Z97" s="1103" t="n">
        <v>48.45</v>
      </c>
      <c r="AA97" s="1103" t="n">
        <v>28.11</v>
      </c>
      <c r="AB97" s="1103" t="n">
        <v>0.53</v>
      </c>
      <c r="AC97" s="73" t="inlineStr">
        <is>
          <t>:</t>
        </is>
      </c>
      <c r="AD97" s="1103" t="n">
        <v>214.89</v>
      </c>
      <c r="AE97" s="1103" t="n">
        <v>10.25</v>
      </c>
      <c r="AF97" s="1103" t="n">
        <v>53.91</v>
      </c>
      <c r="AG97" s="1103" t="n">
        <v>50.85</v>
      </c>
      <c r="AH97" s="1103" t="n">
        <v>24.81</v>
      </c>
      <c r="AI97" s="78" t="n">
        <v>44.8</v>
      </c>
      <c r="AJ97" s="1103" t="n">
        <v>19.35</v>
      </c>
      <c r="AK97" s="78" t="n">
        <v>10.5</v>
      </c>
      <c r="AL97" s="78" t="n">
        <v>44</v>
      </c>
      <c r="AM97" s="78" t="n">
        <v>21</v>
      </c>
      <c r="AN97" s="1103" t="n">
        <v>7.56</v>
      </c>
      <c r="AO97" s="1103" t="n">
        <v>14.65</v>
      </c>
      <c r="AP97" s="1103" t="n">
        <v>31.07</v>
      </c>
      <c r="AQ97" s="1103" t="n">
        <v>11.25</v>
      </c>
      <c r="AR97" s="78" t="n">
        <v>23.1</v>
      </c>
      <c r="AS97" s="1103" t="n">
        <v>0.25</v>
      </c>
      <c r="AT97" s="1103" t="n">
        <v>3.98</v>
      </c>
      <c r="AU97" s="73" t="inlineStr">
        <is>
          <t>:</t>
        </is>
      </c>
      <c r="AV97" s="1103" t="n">
        <v>10.25</v>
      </c>
      <c r="AW97" s="1103" t="n">
        <v>50.21</v>
      </c>
      <c r="AX97" s="78" t="n">
        <v>61</v>
      </c>
      <c r="AY97" s="78" t="n">
        <v>60</v>
      </c>
      <c r="AZ97" s="1103" t="n">
        <v>3.25</v>
      </c>
      <c r="BA97" s="1103" t="n">
        <v>2.25</v>
      </c>
      <c r="BB97" s="1103" t="n">
        <v>5.25</v>
      </c>
      <c r="BC97" s="1103" t="n">
        <v>1.75</v>
      </c>
      <c r="BD97" s="1103" t="n">
        <v>30.51</v>
      </c>
      <c r="BE97" s="78" t="n">
        <v>31</v>
      </c>
      <c r="BF97" s="78" t="n">
        <v>5.5</v>
      </c>
      <c r="BG97" s="73" t="inlineStr">
        <is>
          <t>:</t>
        </is>
      </c>
      <c r="BH97" s="1103" t="n">
        <v>4.01</v>
      </c>
      <c r="BI97" s="78" t="n">
        <v>200.6</v>
      </c>
      <c r="BJ97" s="78" t="n">
        <v>297.1</v>
      </c>
      <c r="BK97" s="1103" t="n">
        <v>30.05</v>
      </c>
      <c r="BL97" s="78" t="n">
        <v>2.3</v>
      </c>
      <c r="BM97" s="1103" t="n">
        <v>0.25</v>
      </c>
      <c r="BN97" s="1103" t="n">
        <v>1.01</v>
      </c>
      <c r="BO97" s="78" t="n">
        <v>1</v>
      </c>
      <c r="BP97" s="78" t="n">
        <v>36.5</v>
      </c>
      <c r="BQ97" s="78" t="n">
        <v>33.6</v>
      </c>
      <c r="BR97" s="1103" t="n">
        <v>34.06</v>
      </c>
      <c r="BS97" s="78" t="n">
        <v>30</v>
      </c>
      <c r="BT97" s="1103" t="n">
        <v>27.25</v>
      </c>
      <c r="BU97" s="1103" t="n">
        <v>20.55</v>
      </c>
    </row>
    <row r="98">
      <c r="A98" s="72" t="inlineStr">
        <is>
          <t>Huiles de palmiste ou de babassu et leurs fractions fluides, même raffinées, mais non chimiquement modifiées, présentées en emballages immédiats d'un contenu net &lt;= 1 kg (à l'excl. des huiles brutes et des huiles destinées à des usages techniques ou industriels)</t>
        </is>
      </c>
      <c r="B98" s="74" t="inlineStr">
        <is>
          <t>:</t>
        </is>
      </c>
      <c r="C98" s="74" t="inlineStr">
        <is>
          <t>:</t>
        </is>
      </c>
      <c r="D98" s="74" t="inlineStr">
        <is>
          <t>:</t>
        </is>
      </c>
      <c r="E98" s="74" t="inlineStr">
        <is>
          <t>:</t>
        </is>
      </c>
      <c r="F98" s="1104" t="n">
        <v>0.24</v>
      </c>
      <c r="G98" s="74" t="inlineStr">
        <is>
          <t>:</t>
        </is>
      </c>
      <c r="H98" s="74" t="inlineStr">
        <is>
          <t>:</t>
        </is>
      </c>
      <c r="I98" s="74" t="inlineStr">
        <is>
          <t>:</t>
        </is>
      </c>
      <c r="J98" s="74" t="inlineStr">
        <is>
          <t>:</t>
        </is>
      </c>
      <c r="K98" s="74" t="inlineStr">
        <is>
          <t>:</t>
        </is>
      </c>
      <c r="L98" s="1104" t="n">
        <v>7.68</v>
      </c>
      <c r="M98" s="74" t="inlineStr">
        <is>
          <t>:</t>
        </is>
      </c>
      <c r="N98" s="74" t="inlineStr">
        <is>
          <t>:</t>
        </is>
      </c>
      <c r="O98" s="74" t="inlineStr">
        <is>
          <t>:</t>
        </is>
      </c>
      <c r="P98" s="74" t="inlineStr">
        <is>
          <t>:</t>
        </is>
      </c>
      <c r="Q98" s="74" t="inlineStr">
        <is>
          <t>:</t>
        </is>
      </c>
      <c r="R98" s="74" t="inlineStr">
        <is>
          <t>:</t>
        </is>
      </c>
      <c r="S98" s="74" t="inlineStr">
        <is>
          <t>:</t>
        </is>
      </c>
      <c r="T98" s="74" t="inlineStr">
        <is>
          <t>:</t>
        </is>
      </c>
      <c r="U98" s="74" t="inlineStr">
        <is>
          <t>:</t>
        </is>
      </c>
      <c r="V98" s="74" t="inlineStr">
        <is>
          <t>:</t>
        </is>
      </c>
      <c r="W98" s="74" t="inlineStr">
        <is>
          <t>:</t>
        </is>
      </c>
      <c r="X98" s="74" t="inlineStr">
        <is>
          <t>:</t>
        </is>
      </c>
      <c r="Y98" s="74" t="inlineStr">
        <is>
          <t>:</t>
        </is>
      </c>
      <c r="Z98" s="74" t="inlineStr">
        <is>
          <t>:</t>
        </is>
      </c>
      <c r="AA98" s="74" t="inlineStr">
        <is>
          <t>:</t>
        </is>
      </c>
      <c r="AB98" s="74" t="inlineStr">
        <is>
          <t>:</t>
        </is>
      </c>
      <c r="AC98" s="74" t="inlineStr">
        <is>
          <t>:</t>
        </is>
      </c>
      <c r="AD98" s="74" t="inlineStr">
        <is>
          <t>:</t>
        </is>
      </c>
      <c r="AE98" s="74" t="inlineStr">
        <is>
          <t>:</t>
        </is>
      </c>
      <c r="AF98" s="74" t="inlineStr">
        <is>
          <t>:</t>
        </is>
      </c>
      <c r="AG98" s="74" t="inlineStr">
        <is>
          <t>:</t>
        </is>
      </c>
      <c r="AH98" s="1104" t="n">
        <v>0.26</v>
      </c>
      <c r="AI98" s="74" t="inlineStr">
        <is>
          <t>:</t>
        </is>
      </c>
      <c r="AJ98" s="1104" t="n">
        <v>0.19</v>
      </c>
      <c r="AK98" s="74" t="inlineStr">
        <is>
          <t>:</t>
        </is>
      </c>
      <c r="AL98" s="74" t="inlineStr">
        <is>
          <t>:</t>
        </is>
      </c>
      <c r="AM98" s="74" t="inlineStr">
        <is>
          <t>:</t>
        </is>
      </c>
      <c r="AN98" s="74" t="inlineStr">
        <is>
          <t>:</t>
        </is>
      </c>
      <c r="AO98" s="74" t="inlineStr">
        <is>
          <t>:</t>
        </is>
      </c>
      <c r="AP98" s="74" t="inlineStr">
        <is>
          <t>:</t>
        </is>
      </c>
      <c r="AQ98" s="74" t="inlineStr">
        <is>
          <t>:</t>
        </is>
      </c>
      <c r="AR98" s="74" t="inlineStr">
        <is>
          <t>:</t>
        </is>
      </c>
      <c r="AS98" s="74" t="inlineStr">
        <is>
          <t>:</t>
        </is>
      </c>
      <c r="AT98" s="74" t="inlineStr">
        <is>
          <t>:</t>
        </is>
      </c>
      <c r="AU98" s="74" t="inlineStr">
        <is>
          <t>:</t>
        </is>
      </c>
      <c r="AV98" s="1104" t="n">
        <v>0.75</v>
      </c>
      <c r="AW98" s="74" t="inlineStr">
        <is>
          <t>:</t>
        </is>
      </c>
      <c r="AX98" s="77" t="n">
        <v>0</v>
      </c>
      <c r="AY98" s="74" t="inlineStr">
        <is>
          <t>:</t>
        </is>
      </c>
      <c r="AZ98" s="74" t="inlineStr">
        <is>
          <t>:</t>
        </is>
      </c>
      <c r="BA98" s="74" t="inlineStr">
        <is>
          <t>:</t>
        </is>
      </c>
      <c r="BB98" s="74" t="inlineStr">
        <is>
          <t>:</t>
        </is>
      </c>
      <c r="BC98" s="74" t="inlineStr">
        <is>
          <t>:</t>
        </is>
      </c>
      <c r="BD98" s="1104" t="n">
        <v>0.01</v>
      </c>
      <c r="BE98" s="74" t="inlineStr">
        <is>
          <t>:</t>
        </is>
      </c>
      <c r="BF98" s="74" t="inlineStr">
        <is>
          <t>:</t>
        </is>
      </c>
      <c r="BG98" s="74" t="inlineStr">
        <is>
          <t>:</t>
        </is>
      </c>
      <c r="BH98" s="74" t="inlineStr">
        <is>
          <t>:</t>
        </is>
      </c>
      <c r="BI98" s="74" t="inlineStr">
        <is>
          <t>:</t>
        </is>
      </c>
      <c r="BJ98" s="74" t="inlineStr">
        <is>
          <t>:</t>
        </is>
      </c>
      <c r="BK98" s="74" t="inlineStr">
        <is>
          <t>:</t>
        </is>
      </c>
      <c r="BL98" s="1104" t="n">
        <v>0.25</v>
      </c>
      <c r="BM98" s="74" t="inlineStr">
        <is>
          <t>:</t>
        </is>
      </c>
      <c r="BN98" s="74" t="inlineStr">
        <is>
          <t>:</t>
        </is>
      </c>
      <c r="BO98" s="1104" t="n">
        <v>18.24</v>
      </c>
      <c r="BP98" s="77" t="n">
        <v>0</v>
      </c>
      <c r="BQ98" s="74" t="inlineStr">
        <is>
          <t>:</t>
        </is>
      </c>
      <c r="BR98" s="1104" t="n">
        <v>0.02</v>
      </c>
      <c r="BS98" s="74" t="inlineStr">
        <is>
          <t>:</t>
        </is>
      </c>
      <c r="BT98" s="74" t="inlineStr">
        <is>
          <t>:</t>
        </is>
      </c>
      <c r="BU98" s="74" t="inlineStr">
        <is>
          <t>:</t>
        </is>
      </c>
    </row>
    <row r="99">
      <c r="A99" s="72" t="inlineStr">
        <is>
          <t>Huiles de palmiste ou de babassu et leurs fractions fluides, même raffinées, mais non chimiquement modifiées, présentées en emballages immédiats d'un contenu net &gt; 1 kg (à l'excl. de l'huile brute et de l'huile destinée à des usages techniques ou industriels)</t>
        </is>
      </c>
      <c r="B99" s="1103" t="n">
        <v>508.84</v>
      </c>
      <c r="C99" s="1103" t="n">
        <v>12.58</v>
      </c>
      <c r="D99" s="1103" t="n">
        <v>1548.17</v>
      </c>
      <c r="E99" s="73" t="inlineStr">
        <is>
          <t>:</t>
        </is>
      </c>
      <c r="F99" s="1103" t="n">
        <v>615.42</v>
      </c>
      <c r="G99" s="1103" t="n">
        <v>12.58</v>
      </c>
      <c r="H99" s="1103" t="n">
        <v>466.55</v>
      </c>
      <c r="I99" s="73" t="inlineStr">
        <is>
          <t>:</t>
        </is>
      </c>
      <c r="J99" s="1103" t="n">
        <v>515.41</v>
      </c>
      <c r="K99" s="78" t="n">
        <v>2000</v>
      </c>
      <c r="L99" s="78" t="n">
        <v>499.2</v>
      </c>
      <c r="M99" s="73" t="inlineStr">
        <is>
          <t>:</t>
        </is>
      </c>
      <c r="N99" s="1103" t="n">
        <v>720.25</v>
      </c>
      <c r="O99" s="73" t="inlineStr">
        <is>
          <t>:</t>
        </is>
      </c>
      <c r="P99" s="78" t="n">
        <v>627.4</v>
      </c>
      <c r="Q99" s="1103" t="n">
        <v>0.25</v>
      </c>
      <c r="R99" s="1103" t="n">
        <v>1023.25</v>
      </c>
      <c r="S99" s="78" t="n">
        <v>0.5</v>
      </c>
      <c r="T99" s="1103" t="n">
        <v>629.29</v>
      </c>
      <c r="U99" s="1103" t="n">
        <v>10.08</v>
      </c>
      <c r="V99" s="1103" t="n">
        <v>465.45</v>
      </c>
      <c r="W99" s="1103" t="n">
        <v>0.75</v>
      </c>
      <c r="X99" s="1103" t="n">
        <v>772.36</v>
      </c>
      <c r="Y99" s="1103" t="n">
        <v>0.25</v>
      </c>
      <c r="Z99" s="1103" t="n">
        <v>260.37</v>
      </c>
      <c r="AA99" s="78" t="n">
        <v>1.6</v>
      </c>
      <c r="AB99" s="1103" t="n">
        <v>539.25</v>
      </c>
      <c r="AC99" s="1103" t="n">
        <v>0.36</v>
      </c>
      <c r="AD99" s="78" t="n">
        <v>388</v>
      </c>
      <c r="AE99" s="1103" t="n">
        <v>3.37</v>
      </c>
      <c r="AF99" s="1103" t="n">
        <v>520.36</v>
      </c>
      <c r="AG99" s="1103" t="n">
        <v>2.18</v>
      </c>
      <c r="AH99" s="78" t="n">
        <v>506.1</v>
      </c>
      <c r="AI99" s="1103" t="n">
        <v>0.18</v>
      </c>
      <c r="AJ99" s="78" t="n">
        <v>3.6</v>
      </c>
      <c r="AK99" s="73" t="inlineStr">
        <is>
          <t>:</t>
        </is>
      </c>
      <c r="AL99" s="78" t="n">
        <v>502.9</v>
      </c>
      <c r="AM99" s="1103" t="n">
        <v>0.18</v>
      </c>
      <c r="AN99" s="1103" t="n">
        <v>560.1900000000001</v>
      </c>
      <c r="AO99" s="73" t="inlineStr">
        <is>
          <t>:</t>
        </is>
      </c>
      <c r="AP99" s="1103" t="n">
        <v>521.49</v>
      </c>
      <c r="AQ99" s="1103" t="n">
        <v>1.76</v>
      </c>
      <c r="AR99" s="78" t="n">
        <v>512</v>
      </c>
      <c r="AS99" s="78" t="n">
        <v>12</v>
      </c>
      <c r="AT99" s="1103" t="n">
        <v>253.55</v>
      </c>
      <c r="AU99" s="73" t="inlineStr">
        <is>
          <t>:</t>
        </is>
      </c>
      <c r="AV99" s="78" t="n">
        <v>270.6</v>
      </c>
      <c r="AW99" s="78" t="n">
        <v>1</v>
      </c>
      <c r="AX99" s="1103" t="n">
        <v>514.36</v>
      </c>
      <c r="AY99" s="73" t="inlineStr">
        <is>
          <t>:</t>
        </is>
      </c>
      <c r="AZ99" s="1103" t="n">
        <v>262.72</v>
      </c>
      <c r="BA99" s="78" t="n">
        <v>18.2</v>
      </c>
      <c r="BB99" s="1103" t="n">
        <v>569.53</v>
      </c>
      <c r="BC99" s="1103" t="n">
        <v>0.57</v>
      </c>
      <c r="BD99" s="1103" t="n">
        <v>500.56</v>
      </c>
      <c r="BE99" s="78" t="n">
        <v>753.2</v>
      </c>
      <c r="BF99" s="1103" t="n">
        <v>258.82</v>
      </c>
      <c r="BG99" s="78" t="n">
        <v>249.3</v>
      </c>
      <c r="BH99" s="1103" t="n">
        <v>488.01</v>
      </c>
      <c r="BI99" s="1103" t="n">
        <v>0.02</v>
      </c>
      <c r="BJ99" s="1103" t="n">
        <v>323.21</v>
      </c>
      <c r="BK99" s="1103" t="n">
        <v>7.49</v>
      </c>
      <c r="BL99" s="78" t="n">
        <v>348</v>
      </c>
      <c r="BM99" s="78" t="n">
        <v>4.6</v>
      </c>
      <c r="BN99" s="1103" t="n">
        <v>94.61</v>
      </c>
      <c r="BO99" s="1103" t="n">
        <v>0.51</v>
      </c>
      <c r="BP99" s="1103" t="n">
        <v>514.92</v>
      </c>
      <c r="BQ99" s="1103" t="n">
        <v>3.55</v>
      </c>
      <c r="BR99" s="1103" t="n">
        <v>50.92</v>
      </c>
      <c r="BS99" s="1103" t="n">
        <v>1.75</v>
      </c>
      <c r="BT99" s="78" t="n">
        <v>499.6</v>
      </c>
      <c r="BU99" s="73" t="inlineStr">
        <is>
          <t>:</t>
        </is>
      </c>
    </row>
    <row r="100">
      <c r="A100" s="72" t="inlineStr">
        <is>
          <t>Huile de palmiste et ses fractions fluides, même raffinées, mais non chimiquement modifiées, présentées en emballages immédiats d'un contenu net &gt; 1 kg (à l'excl. de l'huile brute et de l'huile destinée à des usages techniques ou industriels)</t>
        </is>
      </c>
      <c r="B100" s="74" t="inlineStr">
        <is>
          <t>:</t>
        </is>
      </c>
      <c r="C100" s="74" t="inlineStr">
        <is>
          <t>:</t>
        </is>
      </c>
      <c r="D100" s="74" t="inlineStr">
        <is>
          <t>:</t>
        </is>
      </c>
      <c r="E100" s="74" t="inlineStr">
        <is>
          <t>:</t>
        </is>
      </c>
      <c r="F100" s="74" t="inlineStr">
        <is>
          <t>:</t>
        </is>
      </c>
      <c r="G100" s="74" t="inlineStr">
        <is>
          <t>:</t>
        </is>
      </c>
      <c r="H100" s="74" t="inlineStr">
        <is>
          <t>:</t>
        </is>
      </c>
      <c r="I100" s="74" t="inlineStr">
        <is>
          <t>:</t>
        </is>
      </c>
      <c r="J100" s="74" t="inlineStr">
        <is>
          <t>:</t>
        </is>
      </c>
      <c r="K100" s="74" t="inlineStr">
        <is>
          <t>:</t>
        </is>
      </c>
      <c r="L100" s="74" t="inlineStr">
        <is>
          <t>:</t>
        </is>
      </c>
      <c r="M100" s="74" t="inlineStr">
        <is>
          <t>:</t>
        </is>
      </c>
      <c r="N100" s="74" t="inlineStr">
        <is>
          <t>:</t>
        </is>
      </c>
      <c r="O100" s="74" t="inlineStr">
        <is>
          <t>:</t>
        </is>
      </c>
      <c r="P100" s="74" t="inlineStr">
        <is>
          <t>:</t>
        </is>
      </c>
      <c r="Q100" s="74" t="inlineStr">
        <is>
          <t>:</t>
        </is>
      </c>
      <c r="R100" s="74" t="inlineStr">
        <is>
          <t>:</t>
        </is>
      </c>
      <c r="S100" s="74" t="inlineStr">
        <is>
          <t>:</t>
        </is>
      </c>
      <c r="T100" s="74" t="inlineStr">
        <is>
          <t>:</t>
        </is>
      </c>
      <c r="U100" s="74" t="inlineStr">
        <is>
          <t>:</t>
        </is>
      </c>
      <c r="V100" s="74" t="inlineStr">
        <is>
          <t>:</t>
        </is>
      </c>
      <c r="W100" s="74" t="inlineStr">
        <is>
          <t>:</t>
        </is>
      </c>
      <c r="X100" s="74" t="inlineStr">
        <is>
          <t>:</t>
        </is>
      </c>
      <c r="Y100" s="74" t="inlineStr">
        <is>
          <t>:</t>
        </is>
      </c>
      <c r="Z100" s="74" t="inlineStr">
        <is>
          <t>:</t>
        </is>
      </c>
      <c r="AA100" s="74" t="inlineStr">
        <is>
          <t>:</t>
        </is>
      </c>
      <c r="AB100" s="74" t="inlineStr">
        <is>
          <t>:</t>
        </is>
      </c>
      <c r="AC100" s="74" t="inlineStr">
        <is>
          <t>:</t>
        </is>
      </c>
      <c r="AD100" s="74" t="inlineStr">
        <is>
          <t>:</t>
        </is>
      </c>
      <c r="AE100" s="74" t="inlineStr">
        <is>
          <t>:</t>
        </is>
      </c>
      <c r="AF100" s="74" t="inlineStr">
        <is>
          <t>:</t>
        </is>
      </c>
      <c r="AG100" s="74" t="inlineStr">
        <is>
          <t>:</t>
        </is>
      </c>
      <c r="AH100" s="74" t="inlineStr">
        <is>
          <t>:</t>
        </is>
      </c>
      <c r="AI100" s="74" t="inlineStr">
        <is>
          <t>:</t>
        </is>
      </c>
      <c r="AJ100" s="74" t="inlineStr">
        <is>
          <t>:</t>
        </is>
      </c>
      <c r="AK100" s="74" t="inlineStr">
        <is>
          <t>:</t>
        </is>
      </c>
      <c r="AL100" s="74" t="inlineStr">
        <is>
          <t>:</t>
        </is>
      </c>
      <c r="AM100" s="74" t="inlineStr">
        <is>
          <t>:</t>
        </is>
      </c>
      <c r="AN100" s="74" t="inlineStr">
        <is>
          <t>:</t>
        </is>
      </c>
      <c r="AO100" s="74" t="inlineStr">
        <is>
          <t>:</t>
        </is>
      </c>
      <c r="AP100" s="74" t="inlineStr">
        <is>
          <t>:</t>
        </is>
      </c>
      <c r="AQ100" s="74" t="inlineStr">
        <is>
          <t>:</t>
        </is>
      </c>
      <c r="AR100" s="74" t="inlineStr">
        <is>
          <t>:</t>
        </is>
      </c>
      <c r="AS100" s="74" t="inlineStr">
        <is>
          <t>:</t>
        </is>
      </c>
      <c r="AT100" s="74" t="inlineStr">
        <is>
          <t>:</t>
        </is>
      </c>
      <c r="AU100" s="74" t="inlineStr">
        <is>
          <t>:</t>
        </is>
      </c>
      <c r="AV100" s="74" t="inlineStr">
        <is>
          <t>:</t>
        </is>
      </c>
      <c r="AW100" s="74" t="inlineStr">
        <is>
          <t>:</t>
        </is>
      </c>
      <c r="AX100" s="74" t="inlineStr">
        <is>
          <t>:</t>
        </is>
      </c>
      <c r="AY100" s="74" t="inlineStr">
        <is>
          <t>:</t>
        </is>
      </c>
      <c r="AZ100" s="74" t="inlineStr">
        <is>
          <t>:</t>
        </is>
      </c>
      <c r="BA100" s="74" t="inlineStr">
        <is>
          <t>:</t>
        </is>
      </c>
      <c r="BB100" s="74" t="inlineStr">
        <is>
          <t>:</t>
        </is>
      </c>
      <c r="BC100" s="74" t="inlineStr">
        <is>
          <t>:</t>
        </is>
      </c>
      <c r="BD100" s="74" t="inlineStr">
        <is>
          <t>:</t>
        </is>
      </c>
      <c r="BE100" s="74" t="inlineStr">
        <is>
          <t>:</t>
        </is>
      </c>
      <c r="BF100" s="74" t="inlineStr">
        <is>
          <t>:</t>
        </is>
      </c>
      <c r="BG100" s="74" t="inlineStr">
        <is>
          <t>:</t>
        </is>
      </c>
      <c r="BH100" s="74" t="inlineStr">
        <is>
          <t>:</t>
        </is>
      </c>
      <c r="BI100" s="74" t="inlineStr">
        <is>
          <t>:</t>
        </is>
      </c>
      <c r="BJ100" s="74" t="inlineStr">
        <is>
          <t>:</t>
        </is>
      </c>
      <c r="BK100" s="74" t="inlineStr">
        <is>
          <t>:</t>
        </is>
      </c>
      <c r="BL100" s="74" t="inlineStr">
        <is>
          <t>:</t>
        </is>
      </c>
      <c r="BM100" s="74" t="inlineStr">
        <is>
          <t>:</t>
        </is>
      </c>
      <c r="BN100" s="74" t="inlineStr">
        <is>
          <t>:</t>
        </is>
      </c>
      <c r="BO100" s="74" t="inlineStr">
        <is>
          <t>:</t>
        </is>
      </c>
      <c r="BP100" s="74" t="inlineStr">
        <is>
          <t>:</t>
        </is>
      </c>
      <c r="BQ100" s="74" t="inlineStr">
        <is>
          <t>:</t>
        </is>
      </c>
      <c r="BR100" s="74" t="inlineStr">
        <is>
          <t>:</t>
        </is>
      </c>
      <c r="BS100" s="74" t="inlineStr">
        <is>
          <t>:</t>
        </is>
      </c>
      <c r="BT100" s="74" t="inlineStr">
        <is>
          <t>:</t>
        </is>
      </c>
      <c r="BU100" s="74" t="inlineStr">
        <is>
          <t>:</t>
        </is>
      </c>
    </row>
    <row r="101">
      <c r="A101" s="72" t="inlineStr">
        <is>
          <t>Huile de babassu et ses fractions fluides, même raffinées, mais non chimiquement modifiées, présentées en emballages immédiats d'un contenu net &gt; 1 kg (à l'excl. de l'huile brute et de l'huile destinée à des usages techniques ou industriels)</t>
        </is>
      </c>
      <c r="B101" s="73" t="inlineStr">
        <is>
          <t>:</t>
        </is>
      </c>
      <c r="C101" s="73" t="inlineStr">
        <is>
          <t>:</t>
        </is>
      </c>
      <c r="D101" s="73" t="inlineStr">
        <is>
          <t>:</t>
        </is>
      </c>
      <c r="E101" s="73" t="inlineStr">
        <is>
          <t>:</t>
        </is>
      </c>
      <c r="F101" s="73" t="inlineStr">
        <is>
          <t>:</t>
        </is>
      </c>
      <c r="G101" s="73" t="inlineStr">
        <is>
          <t>:</t>
        </is>
      </c>
      <c r="H101" s="73" t="inlineStr">
        <is>
          <t>:</t>
        </is>
      </c>
      <c r="I101" s="73" t="inlineStr">
        <is>
          <t>:</t>
        </is>
      </c>
      <c r="J101" s="73" t="inlineStr">
        <is>
          <t>:</t>
        </is>
      </c>
      <c r="K101" s="73" t="inlineStr">
        <is>
          <t>:</t>
        </is>
      </c>
      <c r="L101" s="73" t="inlineStr">
        <is>
          <t>:</t>
        </is>
      </c>
      <c r="M101" s="73" t="inlineStr">
        <is>
          <t>:</t>
        </is>
      </c>
      <c r="N101" s="73" t="inlineStr">
        <is>
          <t>:</t>
        </is>
      </c>
      <c r="O101" s="73" t="inlineStr">
        <is>
          <t>:</t>
        </is>
      </c>
      <c r="P101" s="73" t="inlineStr">
        <is>
          <t>:</t>
        </is>
      </c>
      <c r="Q101" s="73" t="inlineStr">
        <is>
          <t>:</t>
        </is>
      </c>
      <c r="R101" s="73" t="inlineStr">
        <is>
          <t>:</t>
        </is>
      </c>
      <c r="S101" s="73" t="inlineStr">
        <is>
          <t>:</t>
        </is>
      </c>
      <c r="T101" s="73" t="inlineStr">
        <is>
          <t>:</t>
        </is>
      </c>
      <c r="U101" s="73" t="inlineStr">
        <is>
          <t>:</t>
        </is>
      </c>
      <c r="V101" s="73" t="inlineStr">
        <is>
          <t>:</t>
        </is>
      </c>
      <c r="W101" s="73" t="inlineStr">
        <is>
          <t>:</t>
        </is>
      </c>
      <c r="X101" s="73" t="inlineStr">
        <is>
          <t>:</t>
        </is>
      </c>
      <c r="Y101" s="73" t="inlineStr">
        <is>
          <t>:</t>
        </is>
      </c>
      <c r="Z101" s="73" t="inlineStr">
        <is>
          <t>:</t>
        </is>
      </c>
      <c r="AA101" s="73" t="inlineStr">
        <is>
          <t>:</t>
        </is>
      </c>
      <c r="AB101" s="73" t="inlineStr">
        <is>
          <t>:</t>
        </is>
      </c>
      <c r="AC101" s="73" t="inlineStr">
        <is>
          <t>:</t>
        </is>
      </c>
      <c r="AD101" s="73" t="inlineStr">
        <is>
          <t>:</t>
        </is>
      </c>
      <c r="AE101" s="73" t="inlineStr">
        <is>
          <t>:</t>
        </is>
      </c>
      <c r="AF101" s="73" t="inlineStr">
        <is>
          <t>:</t>
        </is>
      </c>
      <c r="AG101" s="73" t="inlineStr">
        <is>
          <t>:</t>
        </is>
      </c>
      <c r="AH101" s="73" t="inlineStr">
        <is>
          <t>:</t>
        </is>
      </c>
      <c r="AI101" s="73" t="inlineStr">
        <is>
          <t>:</t>
        </is>
      </c>
      <c r="AJ101" s="73" t="inlineStr">
        <is>
          <t>:</t>
        </is>
      </c>
      <c r="AK101" s="73" t="inlineStr">
        <is>
          <t>:</t>
        </is>
      </c>
      <c r="AL101" s="73" t="inlineStr">
        <is>
          <t>:</t>
        </is>
      </c>
      <c r="AM101" s="73" t="inlineStr">
        <is>
          <t>:</t>
        </is>
      </c>
      <c r="AN101" s="73" t="inlineStr">
        <is>
          <t>:</t>
        </is>
      </c>
      <c r="AO101" s="73" t="inlineStr">
        <is>
          <t>:</t>
        </is>
      </c>
      <c r="AP101" s="73" t="inlineStr">
        <is>
          <t>:</t>
        </is>
      </c>
      <c r="AQ101" s="73" t="inlineStr">
        <is>
          <t>:</t>
        </is>
      </c>
      <c r="AR101" s="73" t="inlineStr">
        <is>
          <t>:</t>
        </is>
      </c>
      <c r="AS101" s="73" t="inlineStr">
        <is>
          <t>:</t>
        </is>
      </c>
      <c r="AT101" s="73" t="inlineStr">
        <is>
          <t>:</t>
        </is>
      </c>
      <c r="AU101" s="73" t="inlineStr">
        <is>
          <t>:</t>
        </is>
      </c>
      <c r="AV101" s="73" t="inlineStr">
        <is>
          <t>:</t>
        </is>
      </c>
      <c r="AW101" s="73" t="inlineStr">
        <is>
          <t>:</t>
        </is>
      </c>
      <c r="AX101" s="73" t="inlineStr">
        <is>
          <t>:</t>
        </is>
      </c>
      <c r="AY101" s="73" t="inlineStr">
        <is>
          <t>:</t>
        </is>
      </c>
      <c r="AZ101" s="73" t="inlineStr">
        <is>
          <t>:</t>
        </is>
      </c>
      <c r="BA101" s="73" t="inlineStr">
        <is>
          <t>:</t>
        </is>
      </c>
      <c r="BB101" s="73" t="inlineStr">
        <is>
          <t>:</t>
        </is>
      </c>
      <c r="BC101" s="73" t="inlineStr">
        <is>
          <t>:</t>
        </is>
      </c>
      <c r="BD101" s="73" t="inlineStr">
        <is>
          <t>:</t>
        </is>
      </c>
      <c r="BE101" s="73" t="inlineStr">
        <is>
          <t>:</t>
        </is>
      </c>
      <c r="BF101" s="73" t="inlineStr">
        <is>
          <t>:</t>
        </is>
      </c>
      <c r="BG101" s="73" t="inlineStr">
        <is>
          <t>:</t>
        </is>
      </c>
      <c r="BH101" s="73" t="inlineStr">
        <is>
          <t>:</t>
        </is>
      </c>
      <c r="BI101" s="73" t="inlineStr">
        <is>
          <t>:</t>
        </is>
      </c>
      <c r="BJ101" s="73" t="inlineStr">
        <is>
          <t>:</t>
        </is>
      </c>
      <c r="BK101" s="73" t="inlineStr">
        <is>
          <t>:</t>
        </is>
      </c>
      <c r="BL101" s="73" t="inlineStr">
        <is>
          <t>:</t>
        </is>
      </c>
      <c r="BM101" s="73" t="inlineStr">
        <is>
          <t>:</t>
        </is>
      </c>
      <c r="BN101" s="73" t="inlineStr">
        <is>
          <t>:</t>
        </is>
      </c>
      <c r="BO101" s="73" t="inlineStr">
        <is>
          <t>:</t>
        </is>
      </c>
      <c r="BP101" s="73" t="inlineStr">
        <is>
          <t>:</t>
        </is>
      </c>
      <c r="BQ101" s="73" t="inlineStr">
        <is>
          <t>:</t>
        </is>
      </c>
      <c r="BR101" s="73" t="inlineStr">
        <is>
          <t>:</t>
        </is>
      </c>
      <c r="BS101" s="73" t="inlineStr">
        <is>
          <t>:</t>
        </is>
      </c>
      <c r="BT101" s="73" t="inlineStr">
        <is>
          <t>:</t>
        </is>
      </c>
      <c r="BU101" s="73" t="inlineStr">
        <is>
          <t>:</t>
        </is>
      </c>
    </row>
    <row r="102">
      <c r="A102" s="72" t="inlineStr">
        <is>
          <t>Huiles de navette ou de colza à faible teneur en acide érucique "huiles fixes dont la teneur en acide érucique est &lt; 2%", brutes, destinées à des usages techniques ou industriels (à l'excl. pour la fabrication de produits pour l'alimentation humaine)</t>
        </is>
      </c>
      <c r="B102" s="1104" t="n">
        <v>31726.68</v>
      </c>
      <c r="C102" s="1104" t="n">
        <v>461.25</v>
      </c>
      <c r="D102" s="1104" t="n">
        <v>41171.35</v>
      </c>
      <c r="E102" s="77" t="n">
        <v>31578.9</v>
      </c>
      <c r="F102" s="1104" t="n">
        <v>30961.58</v>
      </c>
      <c r="G102" s="1104" t="n">
        <v>1379.16</v>
      </c>
      <c r="H102" s="1104" t="n">
        <v>16696.27</v>
      </c>
      <c r="I102" s="1104" t="n">
        <v>303.88</v>
      </c>
      <c r="J102" s="1104" t="n">
        <v>21719.05</v>
      </c>
      <c r="K102" s="1104" t="n">
        <v>9844.07</v>
      </c>
      <c r="L102" s="77" t="n">
        <v>733.2</v>
      </c>
      <c r="M102" s="1104" t="n">
        <v>68013.89</v>
      </c>
      <c r="N102" s="1104" t="n">
        <v>21604.24</v>
      </c>
      <c r="O102" s="1104" t="n">
        <v>30279.22</v>
      </c>
      <c r="P102" s="1104" t="n">
        <v>10955.05</v>
      </c>
      <c r="Q102" s="77" t="n">
        <v>382.9</v>
      </c>
      <c r="R102" s="1104" t="n">
        <v>1715.03</v>
      </c>
      <c r="S102" s="1104" t="n">
        <v>156808.38</v>
      </c>
      <c r="T102" s="77" t="n">
        <v>11325.4</v>
      </c>
      <c r="U102" s="1104" t="n">
        <v>79763.92999999999</v>
      </c>
      <c r="V102" s="77" t="n">
        <v>1014.1</v>
      </c>
      <c r="W102" s="1104" t="n">
        <v>71718.36</v>
      </c>
      <c r="X102" s="77" t="n">
        <v>51551</v>
      </c>
      <c r="Y102" s="1104" t="n">
        <v>5848.96</v>
      </c>
      <c r="Z102" s="1104" t="n">
        <v>1305.88</v>
      </c>
      <c r="AA102" s="1104" t="n">
        <v>12493.62</v>
      </c>
      <c r="AB102" s="1104" t="n">
        <v>749.46</v>
      </c>
      <c r="AC102" s="1104" t="n">
        <v>42974.08</v>
      </c>
      <c r="AD102" s="1104" t="n">
        <v>30459.01</v>
      </c>
      <c r="AE102" s="1104" t="n">
        <v>66071.39</v>
      </c>
      <c r="AF102" s="1104" t="n">
        <v>2204.84</v>
      </c>
      <c r="AG102" s="1104" t="n">
        <v>75437.81</v>
      </c>
      <c r="AH102" s="1104" t="n">
        <v>1188.02</v>
      </c>
      <c r="AI102" s="1104" t="n">
        <v>55087.04</v>
      </c>
      <c r="AJ102" s="77" t="n">
        <v>1220.7</v>
      </c>
      <c r="AK102" s="77" t="n">
        <v>11732.8</v>
      </c>
      <c r="AL102" s="1104" t="n">
        <v>972.47</v>
      </c>
      <c r="AM102" s="1104" t="n">
        <v>5588.72</v>
      </c>
      <c r="AN102" s="1104" t="n">
        <v>964.55</v>
      </c>
      <c r="AO102" s="1104" t="n">
        <v>42093.58</v>
      </c>
      <c r="AP102" s="1104" t="n">
        <v>1931.47</v>
      </c>
      <c r="AQ102" s="1104" t="n">
        <v>139420.64</v>
      </c>
      <c r="AR102" s="1104" t="n">
        <v>957.6900000000001</v>
      </c>
      <c r="AS102" s="1104" t="n">
        <v>4888.94</v>
      </c>
      <c r="AT102" s="1104" t="n">
        <v>356.79</v>
      </c>
      <c r="AU102" s="1104" t="n">
        <v>40631.05</v>
      </c>
      <c r="AV102" s="1104" t="n">
        <v>516.28</v>
      </c>
      <c r="AW102" s="1104" t="n">
        <v>3710.44</v>
      </c>
      <c r="AX102" s="1104" t="n">
        <v>74464.75999999999</v>
      </c>
      <c r="AY102" s="1104" t="n">
        <v>156131.19</v>
      </c>
      <c r="AZ102" s="1104" t="n">
        <v>7368.22</v>
      </c>
      <c r="BA102" s="1104" t="n">
        <v>281865.68</v>
      </c>
      <c r="BB102" s="1104" t="n">
        <v>2442.45</v>
      </c>
      <c r="BC102" s="1104" t="n">
        <v>103120.92</v>
      </c>
      <c r="BD102" s="1104" t="n">
        <v>1669.05</v>
      </c>
      <c r="BE102" s="1104" t="n">
        <v>263277.53</v>
      </c>
      <c r="BF102" s="77" t="n">
        <v>11.7</v>
      </c>
      <c r="BG102" s="1104" t="n">
        <v>171362.99</v>
      </c>
      <c r="BH102" s="77" t="n">
        <v>1702.7</v>
      </c>
      <c r="BI102" s="1104" t="n">
        <v>226746.34</v>
      </c>
      <c r="BJ102" s="1104" t="n">
        <v>40229.64</v>
      </c>
      <c r="BK102" s="1104" t="n">
        <v>161743.44</v>
      </c>
      <c r="BL102" s="1104" t="n">
        <v>2039.66</v>
      </c>
      <c r="BM102" s="1104" t="n">
        <v>109380.43</v>
      </c>
      <c r="BN102" s="1104" t="n">
        <v>2442.38</v>
      </c>
      <c r="BO102" s="1104" t="n">
        <v>212685.85</v>
      </c>
      <c r="BP102" s="1104" t="n">
        <v>1817.68</v>
      </c>
      <c r="BQ102" s="1104" t="n">
        <v>122102.12</v>
      </c>
      <c r="BR102" s="1104" t="n">
        <v>469.04</v>
      </c>
      <c r="BS102" s="1104" t="n">
        <v>145979.44</v>
      </c>
      <c r="BT102" s="1104" t="n">
        <v>9.630000000000001</v>
      </c>
      <c r="BU102" s="1104" t="n">
        <v>122082.16</v>
      </c>
    </row>
    <row r="103">
      <c r="A103" s="72" t="inlineStr">
        <is>
          <t>Huiles de navette ou de colza à faible teneur en acide érucique "huiles fixes dont la teneur en acide érucique est &lt; 2%", brutes (à l'excl. des huiles destinées à des usages techniques ou industriels)</t>
        </is>
      </c>
      <c r="B103" s="1103" t="n">
        <v>3775.93</v>
      </c>
      <c r="C103" s="1103" t="n">
        <v>50412.12</v>
      </c>
      <c r="D103" s="1103" t="n">
        <v>3026.78</v>
      </c>
      <c r="E103" s="1103" t="n">
        <v>125201.77</v>
      </c>
      <c r="F103" s="1103" t="n">
        <v>4017.95</v>
      </c>
      <c r="G103" s="1103" t="n">
        <v>47059.86</v>
      </c>
      <c r="H103" s="1103" t="n">
        <v>3356.08</v>
      </c>
      <c r="I103" s="1103" t="n">
        <v>141764.09</v>
      </c>
      <c r="J103" s="1103" t="n">
        <v>2352.71</v>
      </c>
      <c r="K103" s="1103" t="n">
        <v>140246.87</v>
      </c>
      <c r="L103" s="1103" t="n">
        <v>1938.92</v>
      </c>
      <c r="M103" s="1103" t="n">
        <v>35852.02</v>
      </c>
      <c r="N103" s="1103" t="n">
        <v>2240.87</v>
      </c>
      <c r="O103" s="1103" t="n">
        <v>145537.83</v>
      </c>
      <c r="P103" s="1103" t="n">
        <v>3226.12</v>
      </c>
      <c r="Q103" s="1103" t="n">
        <v>143379.04</v>
      </c>
      <c r="R103" s="1103" t="n">
        <v>2186.36</v>
      </c>
      <c r="S103" s="1103" t="n">
        <v>92620.36</v>
      </c>
      <c r="T103" s="1103" t="n">
        <v>1216.49</v>
      </c>
      <c r="U103" s="1103" t="n">
        <v>84696.31</v>
      </c>
      <c r="V103" s="78" t="n">
        <v>1955</v>
      </c>
      <c r="W103" s="1103" t="n">
        <v>59092.74</v>
      </c>
      <c r="X103" s="1103" t="n">
        <v>2574.28</v>
      </c>
      <c r="Y103" s="1103" t="n">
        <v>75564.00999999999</v>
      </c>
      <c r="Z103" s="1103" t="n">
        <v>4338.81</v>
      </c>
      <c r="AA103" s="1103" t="n">
        <v>46665.26</v>
      </c>
      <c r="AB103" s="1103" t="n">
        <v>3040.64</v>
      </c>
      <c r="AC103" s="1103" t="n">
        <v>44620.72</v>
      </c>
      <c r="AD103" s="1103" t="n">
        <v>5019.24</v>
      </c>
      <c r="AE103" s="1103" t="n">
        <v>42827.22</v>
      </c>
      <c r="AF103" s="78" t="n">
        <v>3585</v>
      </c>
      <c r="AG103" s="1103" t="n">
        <v>95889.63</v>
      </c>
      <c r="AH103" s="1103" t="n">
        <v>2684.75</v>
      </c>
      <c r="AI103" s="1103" t="n">
        <v>80737.34</v>
      </c>
      <c r="AJ103" s="1103" t="n">
        <v>2116.97</v>
      </c>
      <c r="AK103" s="1103" t="n">
        <v>48189.17</v>
      </c>
      <c r="AL103" s="1103" t="n">
        <v>4998.38</v>
      </c>
      <c r="AM103" s="78" t="n">
        <v>61869.9</v>
      </c>
      <c r="AN103" s="1103" t="n">
        <v>1762.53</v>
      </c>
      <c r="AO103" s="1103" t="n">
        <v>22835.34</v>
      </c>
      <c r="AP103" s="1103" t="n">
        <v>4313.53</v>
      </c>
      <c r="AQ103" s="1103" t="n">
        <v>92460.99000000001</v>
      </c>
      <c r="AR103" s="1103" t="n">
        <v>7605.27</v>
      </c>
      <c r="AS103" s="1103" t="n">
        <v>100381.36</v>
      </c>
      <c r="AT103" s="1103" t="n">
        <v>4334.82</v>
      </c>
      <c r="AU103" s="1103" t="n">
        <v>435372.09</v>
      </c>
      <c r="AV103" s="1103" t="n">
        <v>4342.66</v>
      </c>
      <c r="AW103" s="1103" t="n">
        <v>417832.63</v>
      </c>
      <c r="AX103" s="1103" t="n">
        <v>2707.51</v>
      </c>
      <c r="AY103" s="1103" t="n">
        <v>283124.59</v>
      </c>
      <c r="AZ103" s="1103" t="n">
        <v>3806.09</v>
      </c>
      <c r="BA103" s="1103" t="n">
        <v>429808.96</v>
      </c>
      <c r="BB103" s="1103" t="n">
        <v>3352.75</v>
      </c>
      <c r="BC103" s="1103" t="n">
        <v>217980.12</v>
      </c>
      <c r="BD103" s="1103" t="n">
        <v>6126.42</v>
      </c>
      <c r="BE103" s="78" t="n">
        <v>95689.2</v>
      </c>
      <c r="BF103" s="1103" t="n">
        <v>2961.22</v>
      </c>
      <c r="BG103" s="1103" t="n">
        <v>203437.59</v>
      </c>
      <c r="BH103" s="1103" t="n">
        <v>4086.77</v>
      </c>
      <c r="BI103" s="1103" t="n">
        <v>278696.72</v>
      </c>
      <c r="BJ103" s="1103" t="n">
        <v>2039.71</v>
      </c>
      <c r="BK103" s="1103" t="n">
        <v>244671.59</v>
      </c>
      <c r="BL103" s="1103" t="n">
        <v>2527.02</v>
      </c>
      <c r="BM103" s="1103" t="n">
        <v>215489.88</v>
      </c>
      <c r="BN103" s="1103" t="n">
        <v>1715.13</v>
      </c>
      <c r="BO103" s="1103" t="n">
        <v>363602.97</v>
      </c>
      <c r="BP103" s="1103" t="n">
        <v>1815.11</v>
      </c>
      <c r="BQ103" s="1103" t="n">
        <v>193670.33</v>
      </c>
      <c r="BR103" s="1103" t="n">
        <v>2256.26</v>
      </c>
      <c r="BS103" s="1103" t="n">
        <v>335249.84</v>
      </c>
      <c r="BT103" s="1103" t="n">
        <v>1543.53</v>
      </c>
      <c r="BU103" s="1103" t="n">
        <v>239724.86</v>
      </c>
    </row>
    <row r="104">
      <c r="A104" s="72" t="inlineStr">
        <is>
          <t>Huiles de navette ou de colza à faible teneur en acide érucique "huiles fixes dont la teneur en acide érucique est &lt; 2%" et leurs fractions, même raffinées, mais non chimiquement modifiées, destinées à des usages techniques ou industriels (à l'excl. des huiles brutes et des huiles destinées à la fabrication de produits pour l'alimentation humaine)</t>
        </is>
      </c>
      <c r="B104" s="1104" t="n">
        <v>2124.89</v>
      </c>
      <c r="C104" s="1104" t="n">
        <v>20.89</v>
      </c>
      <c r="D104" s="1104" t="n">
        <v>2058.57</v>
      </c>
      <c r="E104" s="1104" t="n">
        <v>85568.73</v>
      </c>
      <c r="F104" s="1104" t="n">
        <v>308.47</v>
      </c>
      <c r="G104" s="77" t="n">
        <v>88.5</v>
      </c>
      <c r="H104" s="1104" t="n">
        <v>328.36</v>
      </c>
      <c r="I104" s="77" t="n">
        <v>359.3</v>
      </c>
      <c r="J104" s="77" t="n">
        <v>1302.9</v>
      </c>
      <c r="K104" s="1104" t="n">
        <v>608.39</v>
      </c>
      <c r="L104" s="1104" t="n">
        <v>1023.72</v>
      </c>
      <c r="M104" s="77" t="n">
        <v>63</v>
      </c>
      <c r="N104" s="1104" t="n">
        <v>2908.58</v>
      </c>
      <c r="O104" s="77" t="n">
        <v>45</v>
      </c>
      <c r="P104" s="1104" t="n">
        <v>1696.25</v>
      </c>
      <c r="Q104" s="77" t="n">
        <v>542.3</v>
      </c>
      <c r="R104" s="1104" t="n">
        <v>720.55</v>
      </c>
      <c r="S104" s="77" t="n">
        <v>528.8</v>
      </c>
      <c r="T104" s="1104" t="n">
        <v>1239.54</v>
      </c>
      <c r="U104" s="77" t="n">
        <v>240</v>
      </c>
      <c r="V104" s="1104" t="n">
        <v>1291.34</v>
      </c>
      <c r="W104" s="1104" t="n">
        <v>233.04</v>
      </c>
      <c r="X104" s="77" t="n">
        <v>1562.2</v>
      </c>
      <c r="Y104" s="1104" t="n">
        <v>9.23</v>
      </c>
      <c r="Z104" s="1104" t="n">
        <v>544.03</v>
      </c>
      <c r="AA104" s="1104" t="n">
        <v>2483.65</v>
      </c>
      <c r="AB104" s="1104" t="n">
        <v>794.8099999999999</v>
      </c>
      <c r="AC104" s="1104" t="n">
        <v>3546.09</v>
      </c>
      <c r="AD104" s="1104" t="n">
        <v>303.58</v>
      </c>
      <c r="AE104" s="1104" t="n">
        <v>5475.41</v>
      </c>
      <c r="AF104" s="1104" t="n">
        <v>1296.56</v>
      </c>
      <c r="AG104" s="1104" t="n">
        <v>8079.25</v>
      </c>
      <c r="AH104" s="1104" t="n">
        <v>844.71</v>
      </c>
      <c r="AI104" s="1104" t="n">
        <v>6326.13</v>
      </c>
      <c r="AJ104" s="1104" t="n">
        <v>855.98</v>
      </c>
      <c r="AK104" s="1104" t="n">
        <v>3140.62</v>
      </c>
      <c r="AL104" s="1104" t="n">
        <v>371.81</v>
      </c>
      <c r="AM104" s="1104" t="n">
        <v>4131.58</v>
      </c>
      <c r="AN104" s="1104" t="n">
        <v>449.93</v>
      </c>
      <c r="AO104" s="1104" t="n">
        <v>23513.94</v>
      </c>
      <c r="AP104" s="1104" t="n">
        <v>620.51</v>
      </c>
      <c r="AQ104" s="1104" t="n">
        <v>46374.88</v>
      </c>
      <c r="AR104" s="1104" t="n">
        <v>499.35</v>
      </c>
      <c r="AS104" s="1104" t="n">
        <v>55213.69</v>
      </c>
      <c r="AT104" s="1104" t="n">
        <v>387.23</v>
      </c>
      <c r="AU104" s="1104" t="n">
        <v>62479.72</v>
      </c>
      <c r="AV104" s="1104" t="n">
        <v>887.28</v>
      </c>
      <c r="AW104" s="1104" t="n">
        <v>61525.04</v>
      </c>
      <c r="AX104" s="77" t="n">
        <v>2378.7</v>
      </c>
      <c r="AY104" s="1104" t="n">
        <v>105738.33</v>
      </c>
      <c r="AZ104" s="1104" t="n">
        <v>52245.11</v>
      </c>
      <c r="BA104" s="1104" t="n">
        <v>101263.24</v>
      </c>
      <c r="BB104" s="1104" t="n">
        <v>685.98</v>
      </c>
      <c r="BC104" s="77" t="n">
        <v>5744</v>
      </c>
      <c r="BD104" s="1104" t="n">
        <v>541.5700000000001</v>
      </c>
      <c r="BE104" s="1104" t="n">
        <v>54062.42</v>
      </c>
      <c r="BF104" s="1104" t="n">
        <v>1444.34</v>
      </c>
      <c r="BG104" s="1104" t="n">
        <v>56246.82</v>
      </c>
      <c r="BH104" s="1104" t="n">
        <v>593.83</v>
      </c>
      <c r="BI104" s="1104" t="n">
        <v>33757.84</v>
      </c>
      <c r="BJ104" s="1104" t="n">
        <v>3204.67</v>
      </c>
      <c r="BK104" s="1104" t="n">
        <v>3674.53</v>
      </c>
      <c r="BL104" s="1104" t="n">
        <v>1708.73</v>
      </c>
      <c r="BM104" s="1104" t="n">
        <v>56031.82</v>
      </c>
      <c r="BN104" s="1104" t="n">
        <v>1346.15</v>
      </c>
      <c r="BO104" s="77" t="n">
        <v>4772.1</v>
      </c>
      <c r="BP104" s="1104" t="n">
        <v>1336.58</v>
      </c>
      <c r="BQ104" s="1104" t="n">
        <v>56500.28</v>
      </c>
      <c r="BR104" s="1104" t="n">
        <v>155181.17</v>
      </c>
      <c r="BS104" s="77" t="n">
        <v>2466.3</v>
      </c>
      <c r="BT104" s="1104" t="n">
        <v>2076.34</v>
      </c>
      <c r="BU104" s="1104" t="n">
        <v>1323.79</v>
      </c>
    </row>
    <row r="105">
      <c r="A105" s="72" t="inlineStr">
        <is>
          <t>Huiles de navette ou de colza à faible teneur en acide érucique "huiles fixes dont la teneur en acide érucique est &lt; 2%" et leurs fractions, même raffinées, mais non chimiquement modifiées (à l'excl. des huiles brutes et des huiles destinées à des usages techniques ou industriels)</t>
        </is>
      </c>
      <c r="B105" s="78" t="n">
        <v>67424.7</v>
      </c>
      <c r="C105" s="1103" t="n">
        <v>77057.67999999999</v>
      </c>
      <c r="D105" s="1103" t="n">
        <v>75496.37</v>
      </c>
      <c r="E105" s="1103" t="n">
        <v>38707.54</v>
      </c>
      <c r="F105" s="1103" t="n">
        <v>69754.95</v>
      </c>
      <c r="G105" s="1103" t="n">
        <v>32594.63</v>
      </c>
      <c r="H105" s="1103" t="n">
        <v>72135.06</v>
      </c>
      <c r="I105" s="1103" t="n">
        <v>32710.83</v>
      </c>
      <c r="J105" s="1103" t="n">
        <v>57392.28</v>
      </c>
      <c r="K105" s="1103" t="n">
        <v>129790.69</v>
      </c>
      <c r="L105" s="78" t="n">
        <v>67194.10000000001</v>
      </c>
      <c r="M105" s="1103" t="n">
        <v>79040.38</v>
      </c>
      <c r="N105" s="1103" t="n">
        <v>61021.35</v>
      </c>
      <c r="O105" s="1103" t="n">
        <v>235716.42</v>
      </c>
      <c r="P105" s="1103" t="n">
        <v>75044.84</v>
      </c>
      <c r="Q105" s="1103" t="n">
        <v>90426.46000000001</v>
      </c>
      <c r="R105" s="1103" t="n">
        <v>81176.92</v>
      </c>
      <c r="S105" s="78" t="n">
        <v>30768.7</v>
      </c>
      <c r="T105" s="1103" t="n">
        <v>76202.71000000001</v>
      </c>
      <c r="U105" s="1103" t="n">
        <v>136949.74</v>
      </c>
      <c r="V105" s="1103" t="n">
        <v>77673.46000000001</v>
      </c>
      <c r="W105" s="1103" t="n">
        <v>40698.97</v>
      </c>
      <c r="X105" s="78" t="n">
        <v>84861.89999999999</v>
      </c>
      <c r="Y105" s="1103" t="n">
        <v>24915.22</v>
      </c>
      <c r="Z105" s="1103" t="n">
        <v>69376.03999999999</v>
      </c>
      <c r="AA105" s="1103" t="n">
        <v>9795.24</v>
      </c>
      <c r="AB105" s="1103" t="n">
        <v>60194.99</v>
      </c>
      <c r="AC105" s="1103" t="n">
        <v>5131.15</v>
      </c>
      <c r="AD105" s="1103" t="n">
        <v>52374.66</v>
      </c>
      <c r="AE105" s="1103" t="n">
        <v>5910.97</v>
      </c>
      <c r="AF105" s="1103" t="n">
        <v>60008.36</v>
      </c>
      <c r="AG105" s="78" t="n">
        <v>6216.9</v>
      </c>
      <c r="AH105" s="1103" t="n">
        <v>51262.97</v>
      </c>
      <c r="AI105" s="1103" t="n">
        <v>5731.05</v>
      </c>
      <c r="AJ105" s="1103" t="n">
        <v>56900.04</v>
      </c>
      <c r="AK105" s="1103" t="n">
        <v>7307.59</v>
      </c>
      <c r="AL105" s="1103" t="n">
        <v>50230.41</v>
      </c>
      <c r="AM105" s="1103" t="n">
        <v>5364.46</v>
      </c>
      <c r="AN105" s="1103" t="n">
        <v>49035.83</v>
      </c>
      <c r="AO105" s="1103" t="n">
        <v>7503.52</v>
      </c>
      <c r="AP105" s="78" t="n">
        <v>48493.8</v>
      </c>
      <c r="AQ105" s="1103" t="n">
        <v>8472.219999999999</v>
      </c>
      <c r="AR105" s="1103" t="n">
        <v>46669.43</v>
      </c>
      <c r="AS105" s="1103" t="n">
        <v>97331.03</v>
      </c>
      <c r="AT105" s="1103" t="n">
        <v>52547.62</v>
      </c>
      <c r="AU105" s="1103" t="n">
        <v>136767.62</v>
      </c>
      <c r="AV105" s="78" t="n">
        <v>77564.60000000001</v>
      </c>
      <c r="AW105" s="1103" t="n">
        <v>86921.50999999999</v>
      </c>
      <c r="AX105" s="1103" t="n">
        <v>63563.67</v>
      </c>
      <c r="AY105" s="1103" t="n">
        <v>16628.22</v>
      </c>
      <c r="AZ105" s="1103" t="n">
        <v>57844.06</v>
      </c>
      <c r="BA105" s="1103" t="n">
        <v>11808.14</v>
      </c>
      <c r="BB105" s="1103" t="n">
        <v>52548.66</v>
      </c>
      <c r="BC105" s="1103" t="n">
        <v>35350.27</v>
      </c>
      <c r="BD105" s="1103" t="n">
        <v>117271.26</v>
      </c>
      <c r="BE105" s="1103" t="n">
        <v>9261.459999999999</v>
      </c>
      <c r="BF105" s="1103" t="n">
        <v>118288.05</v>
      </c>
      <c r="BG105" s="1103" t="n">
        <v>8969.959999999999</v>
      </c>
      <c r="BH105" s="1103" t="n">
        <v>49628.63</v>
      </c>
      <c r="BI105" s="1103" t="n">
        <v>29369.29</v>
      </c>
      <c r="BJ105" s="1103" t="n">
        <v>59404.64</v>
      </c>
      <c r="BK105" s="1103" t="n">
        <v>6056.04</v>
      </c>
      <c r="BL105" s="1103" t="n">
        <v>57592.78</v>
      </c>
      <c r="BM105" s="78" t="n">
        <v>5451.3</v>
      </c>
      <c r="BN105" s="78" t="n">
        <v>66627.2</v>
      </c>
      <c r="BO105" s="1103" t="n">
        <v>9246.76</v>
      </c>
      <c r="BP105" s="1103" t="n">
        <v>65328.22</v>
      </c>
      <c r="BQ105" s="1103" t="n">
        <v>14218.41</v>
      </c>
      <c r="BR105" s="1103" t="n">
        <v>63662.73</v>
      </c>
      <c r="BS105" s="1103" t="n">
        <v>33901.11</v>
      </c>
      <c r="BT105" s="1103" t="n">
        <v>71376.22</v>
      </c>
      <c r="BU105" s="78" t="n">
        <v>7830.9</v>
      </c>
    </row>
    <row r="106">
      <c r="A106" s="72" t="inlineStr">
        <is>
          <t>Huiles de navette, de colza ou de moutarde et leurs fractions, même raffinées, mais non chimiquement modifiées, destinées à des usages techniques ou industriels (à l'excl. des huiles brutes et des huiles destinées à la fabrication de produits pour l'alimentation humaine)</t>
        </is>
      </c>
      <c r="B106" s="74" t="inlineStr">
        <is>
          <t>:</t>
        </is>
      </c>
      <c r="C106" s="74" t="inlineStr">
        <is>
          <t>:</t>
        </is>
      </c>
      <c r="D106" s="74" t="inlineStr">
        <is>
          <t>:</t>
        </is>
      </c>
      <c r="E106" s="74" t="inlineStr">
        <is>
          <t>:</t>
        </is>
      </c>
      <c r="F106" s="74" t="inlineStr">
        <is>
          <t>:</t>
        </is>
      </c>
      <c r="G106" s="74" t="inlineStr">
        <is>
          <t>:</t>
        </is>
      </c>
      <c r="H106" s="74" t="inlineStr">
        <is>
          <t>:</t>
        </is>
      </c>
      <c r="I106" s="74" t="inlineStr">
        <is>
          <t>:</t>
        </is>
      </c>
      <c r="J106" s="74" t="inlineStr">
        <is>
          <t>:</t>
        </is>
      </c>
      <c r="K106" s="74" t="inlineStr">
        <is>
          <t>:</t>
        </is>
      </c>
      <c r="L106" s="74" t="inlineStr">
        <is>
          <t>:</t>
        </is>
      </c>
      <c r="M106" s="74" t="inlineStr">
        <is>
          <t>:</t>
        </is>
      </c>
      <c r="N106" s="74" t="inlineStr">
        <is>
          <t>:</t>
        </is>
      </c>
      <c r="O106" s="74" t="inlineStr">
        <is>
          <t>:</t>
        </is>
      </c>
      <c r="P106" s="74" t="inlineStr">
        <is>
          <t>:</t>
        </is>
      </c>
      <c r="Q106" s="74" t="inlineStr">
        <is>
          <t>:</t>
        </is>
      </c>
      <c r="R106" s="74" t="inlineStr">
        <is>
          <t>:</t>
        </is>
      </c>
      <c r="S106" s="74" t="inlineStr">
        <is>
          <t>:</t>
        </is>
      </c>
      <c r="T106" s="74" t="inlineStr">
        <is>
          <t>:</t>
        </is>
      </c>
      <c r="U106" s="74" t="inlineStr">
        <is>
          <t>:</t>
        </is>
      </c>
      <c r="V106" s="74" t="inlineStr">
        <is>
          <t>:</t>
        </is>
      </c>
      <c r="W106" s="74" t="inlineStr">
        <is>
          <t>:</t>
        </is>
      </c>
      <c r="X106" s="74" t="inlineStr">
        <is>
          <t>:</t>
        </is>
      </c>
      <c r="Y106" s="74" t="inlineStr">
        <is>
          <t>:</t>
        </is>
      </c>
      <c r="Z106" s="74" t="inlineStr">
        <is>
          <t>:</t>
        </is>
      </c>
      <c r="AA106" s="74" t="inlineStr">
        <is>
          <t>:</t>
        </is>
      </c>
      <c r="AB106" s="74" t="inlineStr">
        <is>
          <t>:</t>
        </is>
      </c>
      <c r="AC106" s="74" t="inlineStr">
        <is>
          <t>:</t>
        </is>
      </c>
      <c r="AD106" s="74" t="inlineStr">
        <is>
          <t>:</t>
        </is>
      </c>
      <c r="AE106" s="74" t="inlineStr">
        <is>
          <t>:</t>
        </is>
      </c>
      <c r="AF106" s="74" t="inlineStr">
        <is>
          <t>:</t>
        </is>
      </c>
      <c r="AG106" s="74" t="inlineStr">
        <is>
          <t>:</t>
        </is>
      </c>
      <c r="AH106" s="74" t="inlineStr">
        <is>
          <t>:</t>
        </is>
      </c>
      <c r="AI106" s="74" t="inlineStr">
        <is>
          <t>:</t>
        </is>
      </c>
      <c r="AJ106" s="74" t="inlineStr">
        <is>
          <t>:</t>
        </is>
      </c>
      <c r="AK106" s="74" t="inlineStr">
        <is>
          <t>:</t>
        </is>
      </c>
      <c r="AL106" s="74" t="inlineStr">
        <is>
          <t>:</t>
        </is>
      </c>
      <c r="AM106" s="74" t="inlineStr">
        <is>
          <t>:</t>
        </is>
      </c>
      <c r="AN106" s="74" t="inlineStr">
        <is>
          <t>:</t>
        </is>
      </c>
      <c r="AO106" s="74" t="inlineStr">
        <is>
          <t>:</t>
        </is>
      </c>
      <c r="AP106" s="74" t="inlineStr">
        <is>
          <t>:</t>
        </is>
      </c>
      <c r="AQ106" s="74" t="inlineStr">
        <is>
          <t>:</t>
        </is>
      </c>
      <c r="AR106" s="74" t="inlineStr">
        <is>
          <t>:</t>
        </is>
      </c>
      <c r="AS106" s="74" t="inlineStr">
        <is>
          <t>:</t>
        </is>
      </c>
      <c r="AT106" s="74" t="inlineStr">
        <is>
          <t>:</t>
        </is>
      </c>
      <c r="AU106" s="74" t="inlineStr">
        <is>
          <t>:</t>
        </is>
      </c>
      <c r="AV106" s="74" t="inlineStr">
        <is>
          <t>:</t>
        </is>
      </c>
      <c r="AW106" s="74" t="inlineStr">
        <is>
          <t>:</t>
        </is>
      </c>
      <c r="AX106" s="74" t="inlineStr">
        <is>
          <t>:</t>
        </is>
      </c>
      <c r="AY106" s="74" t="inlineStr">
        <is>
          <t>:</t>
        </is>
      </c>
      <c r="AZ106" s="74" t="inlineStr">
        <is>
          <t>:</t>
        </is>
      </c>
      <c r="BA106" s="74" t="inlineStr">
        <is>
          <t>:</t>
        </is>
      </c>
      <c r="BB106" s="74" t="inlineStr">
        <is>
          <t>:</t>
        </is>
      </c>
      <c r="BC106" s="74" t="inlineStr">
        <is>
          <t>:</t>
        </is>
      </c>
      <c r="BD106" s="74" t="inlineStr">
        <is>
          <t>:</t>
        </is>
      </c>
      <c r="BE106" s="74" t="inlineStr">
        <is>
          <t>:</t>
        </is>
      </c>
      <c r="BF106" s="74" t="inlineStr">
        <is>
          <t>:</t>
        </is>
      </c>
      <c r="BG106" s="74" t="inlineStr">
        <is>
          <t>:</t>
        </is>
      </c>
      <c r="BH106" s="74" t="inlineStr">
        <is>
          <t>:</t>
        </is>
      </c>
      <c r="BI106" s="74" t="inlineStr">
        <is>
          <t>:</t>
        </is>
      </c>
      <c r="BJ106" s="74" t="inlineStr">
        <is>
          <t>:</t>
        </is>
      </c>
      <c r="BK106" s="74" t="inlineStr">
        <is>
          <t>:</t>
        </is>
      </c>
      <c r="BL106" s="74" t="inlineStr">
        <is>
          <t>:</t>
        </is>
      </c>
      <c r="BM106" s="74" t="inlineStr">
        <is>
          <t>:</t>
        </is>
      </c>
      <c r="BN106" s="74" t="inlineStr">
        <is>
          <t>:</t>
        </is>
      </c>
      <c r="BO106" s="74" t="inlineStr">
        <is>
          <t>:</t>
        </is>
      </c>
      <c r="BP106" s="74" t="inlineStr">
        <is>
          <t>:</t>
        </is>
      </c>
      <c r="BQ106" s="74" t="inlineStr">
        <is>
          <t>:</t>
        </is>
      </c>
      <c r="BR106" s="74" t="inlineStr">
        <is>
          <t>:</t>
        </is>
      </c>
      <c r="BS106" s="74" t="inlineStr">
        <is>
          <t>:</t>
        </is>
      </c>
      <c r="BT106" s="74" t="inlineStr">
        <is>
          <t>:</t>
        </is>
      </c>
      <c r="BU106" s="74" t="inlineStr">
        <is>
          <t>:</t>
        </is>
      </c>
    </row>
    <row r="107">
      <c r="A107" s="72" t="inlineStr">
        <is>
          <t>Huiles de navette, de colza ou de moutarde et leurs fractions, même raffinées, mais non chimiquement modifiées (à l'excl. des huiles brutes et des huiles destinées à des usages techniques ou industriels)</t>
        </is>
      </c>
      <c r="B107" s="73" t="inlineStr">
        <is>
          <t>:</t>
        </is>
      </c>
      <c r="C107" s="73" t="inlineStr">
        <is>
          <t>:</t>
        </is>
      </c>
      <c r="D107" s="73" t="inlineStr">
        <is>
          <t>:</t>
        </is>
      </c>
      <c r="E107" s="73" t="inlineStr">
        <is>
          <t>:</t>
        </is>
      </c>
      <c r="F107" s="73" t="inlineStr">
        <is>
          <t>:</t>
        </is>
      </c>
      <c r="G107" s="73" t="inlineStr">
        <is>
          <t>:</t>
        </is>
      </c>
      <c r="H107" s="73" t="inlineStr">
        <is>
          <t>:</t>
        </is>
      </c>
      <c r="I107" s="73" t="inlineStr">
        <is>
          <t>:</t>
        </is>
      </c>
      <c r="J107" s="73" t="inlineStr">
        <is>
          <t>:</t>
        </is>
      </c>
      <c r="K107" s="73" t="inlineStr">
        <is>
          <t>:</t>
        </is>
      </c>
      <c r="L107" s="73" t="inlineStr">
        <is>
          <t>:</t>
        </is>
      </c>
      <c r="M107" s="73" t="inlineStr">
        <is>
          <t>:</t>
        </is>
      </c>
      <c r="N107" s="73" t="inlineStr">
        <is>
          <t>:</t>
        </is>
      </c>
      <c r="O107" s="73" t="inlineStr">
        <is>
          <t>:</t>
        </is>
      </c>
      <c r="P107" s="73" t="inlineStr">
        <is>
          <t>:</t>
        </is>
      </c>
      <c r="Q107" s="73" t="inlineStr">
        <is>
          <t>:</t>
        </is>
      </c>
      <c r="R107" s="73" t="inlineStr">
        <is>
          <t>:</t>
        </is>
      </c>
      <c r="S107" s="73" t="inlineStr">
        <is>
          <t>:</t>
        </is>
      </c>
      <c r="T107" s="73" t="inlineStr">
        <is>
          <t>:</t>
        </is>
      </c>
      <c r="U107" s="73" t="inlineStr">
        <is>
          <t>:</t>
        </is>
      </c>
      <c r="V107" s="73" t="inlineStr">
        <is>
          <t>:</t>
        </is>
      </c>
      <c r="W107" s="73" t="inlineStr">
        <is>
          <t>:</t>
        </is>
      </c>
      <c r="X107" s="73" t="inlineStr">
        <is>
          <t>:</t>
        </is>
      </c>
      <c r="Y107" s="73" t="inlineStr">
        <is>
          <t>:</t>
        </is>
      </c>
      <c r="Z107" s="73" t="inlineStr">
        <is>
          <t>:</t>
        </is>
      </c>
      <c r="AA107" s="73" t="inlineStr">
        <is>
          <t>:</t>
        </is>
      </c>
      <c r="AB107" s="73" t="inlineStr">
        <is>
          <t>:</t>
        </is>
      </c>
      <c r="AC107" s="73" t="inlineStr">
        <is>
          <t>:</t>
        </is>
      </c>
      <c r="AD107" s="73" t="inlineStr">
        <is>
          <t>:</t>
        </is>
      </c>
      <c r="AE107" s="73" t="inlineStr">
        <is>
          <t>:</t>
        </is>
      </c>
      <c r="AF107" s="73" t="inlineStr">
        <is>
          <t>:</t>
        </is>
      </c>
      <c r="AG107" s="73" t="inlineStr">
        <is>
          <t>:</t>
        </is>
      </c>
      <c r="AH107" s="73" t="inlineStr">
        <is>
          <t>:</t>
        </is>
      </c>
      <c r="AI107" s="73" t="inlineStr">
        <is>
          <t>:</t>
        </is>
      </c>
      <c r="AJ107" s="73" t="inlineStr">
        <is>
          <t>:</t>
        </is>
      </c>
      <c r="AK107" s="73" t="inlineStr">
        <is>
          <t>:</t>
        </is>
      </c>
      <c r="AL107" s="73" t="inlineStr">
        <is>
          <t>:</t>
        </is>
      </c>
      <c r="AM107" s="73" t="inlineStr">
        <is>
          <t>:</t>
        </is>
      </c>
      <c r="AN107" s="73" t="inlineStr">
        <is>
          <t>:</t>
        </is>
      </c>
      <c r="AO107" s="73" t="inlineStr">
        <is>
          <t>:</t>
        </is>
      </c>
      <c r="AP107" s="73" t="inlineStr">
        <is>
          <t>:</t>
        </is>
      </c>
      <c r="AQ107" s="73" t="inlineStr">
        <is>
          <t>:</t>
        </is>
      </c>
      <c r="AR107" s="73" t="inlineStr">
        <is>
          <t>:</t>
        </is>
      </c>
      <c r="AS107" s="73" t="inlineStr">
        <is>
          <t>:</t>
        </is>
      </c>
      <c r="AT107" s="73" t="inlineStr">
        <is>
          <t>:</t>
        </is>
      </c>
      <c r="AU107" s="73" t="inlineStr">
        <is>
          <t>:</t>
        </is>
      </c>
      <c r="AV107" s="73" t="inlineStr">
        <is>
          <t>:</t>
        </is>
      </c>
      <c r="AW107" s="73" t="inlineStr">
        <is>
          <t>:</t>
        </is>
      </c>
      <c r="AX107" s="73" t="inlineStr">
        <is>
          <t>:</t>
        </is>
      </c>
      <c r="AY107" s="73" t="inlineStr">
        <is>
          <t>:</t>
        </is>
      </c>
      <c r="AZ107" s="73" t="inlineStr">
        <is>
          <t>:</t>
        </is>
      </c>
      <c r="BA107" s="73" t="inlineStr">
        <is>
          <t>:</t>
        </is>
      </c>
      <c r="BB107" s="73" t="inlineStr">
        <is>
          <t>:</t>
        </is>
      </c>
      <c r="BC107" s="73" t="inlineStr">
        <is>
          <t>:</t>
        </is>
      </c>
      <c r="BD107" s="73" t="inlineStr">
        <is>
          <t>:</t>
        </is>
      </c>
      <c r="BE107" s="73" t="inlineStr">
        <is>
          <t>:</t>
        </is>
      </c>
      <c r="BF107" s="73" t="inlineStr">
        <is>
          <t>:</t>
        </is>
      </c>
      <c r="BG107" s="73" t="inlineStr">
        <is>
          <t>:</t>
        </is>
      </c>
      <c r="BH107" s="73" t="inlineStr">
        <is>
          <t>:</t>
        </is>
      </c>
      <c r="BI107" s="73" t="inlineStr">
        <is>
          <t>:</t>
        </is>
      </c>
      <c r="BJ107" s="73" t="inlineStr">
        <is>
          <t>:</t>
        </is>
      </c>
      <c r="BK107" s="73" t="inlineStr">
        <is>
          <t>:</t>
        </is>
      </c>
      <c r="BL107" s="73" t="inlineStr">
        <is>
          <t>:</t>
        </is>
      </c>
      <c r="BM107" s="73" t="inlineStr">
        <is>
          <t>:</t>
        </is>
      </c>
      <c r="BN107" s="73" t="inlineStr">
        <is>
          <t>:</t>
        </is>
      </c>
      <c r="BO107" s="73" t="inlineStr">
        <is>
          <t>:</t>
        </is>
      </c>
      <c r="BP107" s="73" t="inlineStr">
        <is>
          <t>:</t>
        </is>
      </c>
      <c r="BQ107" s="73" t="inlineStr">
        <is>
          <t>:</t>
        </is>
      </c>
      <c r="BR107" s="73" t="inlineStr">
        <is>
          <t>:</t>
        </is>
      </c>
      <c r="BS107" s="73" t="inlineStr">
        <is>
          <t>:</t>
        </is>
      </c>
      <c r="BT107" s="73" t="inlineStr">
        <is>
          <t>:</t>
        </is>
      </c>
      <c r="BU107" s="73" t="inlineStr">
        <is>
          <t>:</t>
        </is>
      </c>
    </row>
    <row r="108">
      <c r="A108" s="72" t="inlineStr">
        <is>
          <t>Huiles de navette ou de colza d'une teneur élevée en acide érucique "huiles fixes dont la teneur en acide érucique est &gt;= 2%" et huiles de moutarde, brutes, destinées à des usages techniques ou industriels (autres que la fabrication de produits pour l'alimentation humaine)</t>
        </is>
      </c>
      <c r="B108" s="77" t="n">
        <v>1335.2</v>
      </c>
      <c r="C108" s="74" t="inlineStr">
        <is>
          <t>:</t>
        </is>
      </c>
      <c r="D108" s="1104" t="n">
        <v>105.57</v>
      </c>
      <c r="E108" s="74" t="inlineStr">
        <is>
          <t>:</t>
        </is>
      </c>
      <c r="F108" s="77" t="n">
        <v>499.6</v>
      </c>
      <c r="G108" s="74" t="inlineStr">
        <is>
          <t>:</t>
        </is>
      </c>
      <c r="H108" s="77" t="n">
        <v>500.2</v>
      </c>
      <c r="I108" s="74" t="inlineStr">
        <is>
          <t>:</t>
        </is>
      </c>
      <c r="J108" s="77" t="n">
        <v>749.6</v>
      </c>
      <c r="K108" s="74" t="inlineStr">
        <is>
          <t>:</t>
        </is>
      </c>
      <c r="L108" s="77" t="n">
        <v>664.8</v>
      </c>
      <c r="M108" s="74" t="inlineStr">
        <is>
          <t>:</t>
        </is>
      </c>
      <c r="N108" s="77" t="n">
        <v>487.4</v>
      </c>
      <c r="O108" s="74" t="inlineStr">
        <is>
          <t>:</t>
        </is>
      </c>
      <c r="P108" s="77" t="n">
        <v>546.6</v>
      </c>
      <c r="Q108" s="77" t="n">
        <v>221.5</v>
      </c>
      <c r="R108" s="77" t="n">
        <v>1071.4</v>
      </c>
      <c r="S108" s="74" t="inlineStr">
        <is>
          <t>:</t>
        </is>
      </c>
      <c r="T108" s="77" t="n">
        <v>1121</v>
      </c>
      <c r="U108" s="74" t="inlineStr">
        <is>
          <t>:</t>
        </is>
      </c>
      <c r="V108" s="1104" t="n">
        <v>1463.43</v>
      </c>
      <c r="W108" s="1104" t="n">
        <v>233.75</v>
      </c>
      <c r="X108" s="77" t="n">
        <v>1528.8</v>
      </c>
      <c r="Y108" s="74" t="inlineStr">
        <is>
          <t>:</t>
        </is>
      </c>
      <c r="Z108" s="77" t="n">
        <v>1472.4</v>
      </c>
      <c r="AA108" s="74" t="inlineStr">
        <is>
          <t>:</t>
        </is>
      </c>
      <c r="AB108" s="77" t="n">
        <v>994.2</v>
      </c>
      <c r="AC108" s="1104" t="n">
        <v>0.22</v>
      </c>
      <c r="AD108" s="77" t="n">
        <v>993</v>
      </c>
      <c r="AE108" s="74" t="inlineStr">
        <is>
          <t>:</t>
        </is>
      </c>
      <c r="AF108" s="77" t="n">
        <v>973.2</v>
      </c>
      <c r="AG108" s="74" t="inlineStr">
        <is>
          <t>:</t>
        </is>
      </c>
      <c r="AH108" s="77" t="n">
        <v>988.8</v>
      </c>
      <c r="AI108" s="74" t="inlineStr">
        <is>
          <t>:</t>
        </is>
      </c>
      <c r="AJ108" s="77" t="n">
        <v>501.4</v>
      </c>
      <c r="AK108" s="1104" t="n">
        <v>484.45</v>
      </c>
      <c r="AL108" s="77" t="n">
        <v>756.8</v>
      </c>
      <c r="AM108" s="1104" t="n">
        <v>7011.99</v>
      </c>
      <c r="AN108" s="77" t="n">
        <v>1004.6</v>
      </c>
      <c r="AO108" s="1104" t="n">
        <v>729.15</v>
      </c>
      <c r="AP108" s="77" t="n">
        <v>1484.4</v>
      </c>
      <c r="AQ108" s="77" t="n">
        <v>503.2</v>
      </c>
      <c r="AR108" s="77" t="n">
        <v>751</v>
      </c>
      <c r="AS108" s="74" t="inlineStr">
        <is>
          <t>:</t>
        </is>
      </c>
      <c r="AT108" s="74" t="inlineStr">
        <is>
          <t>:</t>
        </is>
      </c>
      <c r="AU108" s="77" t="n">
        <v>759.6</v>
      </c>
      <c r="AV108" s="77" t="n">
        <v>1001</v>
      </c>
      <c r="AW108" s="1104" t="n">
        <v>7005.53</v>
      </c>
      <c r="AX108" s="77" t="n">
        <v>244.6</v>
      </c>
      <c r="AY108" s="77" t="n">
        <v>1180</v>
      </c>
      <c r="AZ108" s="1104" t="n">
        <v>501.18</v>
      </c>
      <c r="BA108" s="74" t="inlineStr">
        <is>
          <t>:</t>
        </is>
      </c>
      <c r="BB108" s="77" t="n">
        <v>491.2</v>
      </c>
      <c r="BC108" s="1104" t="n">
        <v>3.14</v>
      </c>
      <c r="BD108" s="1104" t="n">
        <v>697.54</v>
      </c>
      <c r="BE108" s="1104" t="n">
        <v>6706.49</v>
      </c>
      <c r="BF108" s="77" t="n">
        <v>483.2</v>
      </c>
      <c r="BG108" s="77" t="n">
        <v>47149</v>
      </c>
      <c r="BH108" s="77" t="n">
        <v>238</v>
      </c>
      <c r="BI108" s="77" t="n">
        <v>100.8</v>
      </c>
      <c r="BJ108" s="1104" t="n">
        <v>497.62</v>
      </c>
      <c r="BK108" s="77" t="n">
        <v>209.8</v>
      </c>
      <c r="BL108" s="77" t="n">
        <v>235</v>
      </c>
      <c r="BM108" s="1104" t="n">
        <v>17.22</v>
      </c>
      <c r="BN108" s="1104" t="n">
        <v>733.6900000000001</v>
      </c>
      <c r="BO108" s="1104" t="n">
        <v>7530.28</v>
      </c>
      <c r="BP108" s="1104" t="n">
        <v>739.24</v>
      </c>
      <c r="BQ108" s="1104" t="n">
        <v>39999.32</v>
      </c>
      <c r="BR108" s="1104" t="n">
        <v>482.96</v>
      </c>
      <c r="BS108" s="1104" t="n">
        <v>18.94</v>
      </c>
      <c r="BT108" s="77" t="n">
        <v>243</v>
      </c>
      <c r="BU108" s="1104" t="n">
        <v>36114.61</v>
      </c>
    </row>
    <row r="109">
      <c r="A109" s="72" t="inlineStr">
        <is>
          <t>Huiles de navette ou de colza d'une teneur élevée en acide érucique "huiles fixes dont la teneur en acide érucique est &gt;= 2%" et huiles de moutarde, brutes (à l'excl. des huiles destinées à des usages techniques ou industriels)</t>
        </is>
      </c>
      <c r="B109" s="1103" t="n">
        <v>81.53</v>
      </c>
      <c r="C109" s="73" t="inlineStr">
        <is>
          <t>:</t>
        </is>
      </c>
      <c r="D109" s="1103" t="n">
        <v>258.51</v>
      </c>
      <c r="E109" s="78" t="n">
        <v>125000</v>
      </c>
      <c r="F109" s="1103" t="n">
        <v>147.32</v>
      </c>
      <c r="G109" s="78" t="n">
        <v>3.7</v>
      </c>
      <c r="H109" s="1103" t="n">
        <v>179.12</v>
      </c>
      <c r="I109" s="73" t="inlineStr">
        <is>
          <t>:</t>
        </is>
      </c>
      <c r="J109" s="1103" t="n">
        <v>168.43</v>
      </c>
      <c r="K109" s="1103" t="n">
        <v>7.02</v>
      </c>
      <c r="L109" s="1103" t="n">
        <v>147.38</v>
      </c>
      <c r="M109" s="1103" t="n">
        <v>1.22</v>
      </c>
      <c r="N109" s="1103" t="n">
        <v>921.45</v>
      </c>
      <c r="O109" s="1103" t="n">
        <v>150005.07</v>
      </c>
      <c r="P109" s="1103" t="n">
        <v>180.47</v>
      </c>
      <c r="Q109" s="1103" t="n">
        <v>3.21</v>
      </c>
      <c r="R109" s="1103" t="n">
        <v>232.05</v>
      </c>
      <c r="S109" s="1103" t="n">
        <v>3.97</v>
      </c>
      <c r="T109" s="1103" t="n">
        <v>132.92</v>
      </c>
      <c r="U109" s="1103" t="n">
        <v>2.19</v>
      </c>
      <c r="V109" s="1103" t="n">
        <v>188.06</v>
      </c>
      <c r="W109" s="78" t="n">
        <v>3.2</v>
      </c>
      <c r="X109" s="1103" t="n">
        <v>231.76</v>
      </c>
      <c r="Y109" s="1103" t="n">
        <v>3.01</v>
      </c>
      <c r="Z109" s="78" t="n">
        <v>1991.2</v>
      </c>
      <c r="AA109" s="1103" t="n">
        <v>60286.24</v>
      </c>
      <c r="AB109" s="78" t="n">
        <v>3159.9</v>
      </c>
      <c r="AC109" s="1103" t="n">
        <v>35269.78</v>
      </c>
      <c r="AD109" s="78" t="n">
        <v>2266</v>
      </c>
      <c r="AE109" s="1103" t="n">
        <v>61545.69</v>
      </c>
      <c r="AF109" s="78" t="n">
        <v>1697.4</v>
      </c>
      <c r="AG109" s="78" t="n">
        <v>60778.4</v>
      </c>
      <c r="AH109" s="78" t="n">
        <v>1202.6</v>
      </c>
      <c r="AI109" s="78" t="n">
        <v>35042.8</v>
      </c>
      <c r="AJ109" s="1103" t="n">
        <v>1241.01</v>
      </c>
      <c r="AK109" s="1103" t="n">
        <v>35172.37</v>
      </c>
      <c r="AL109" s="1103" t="n">
        <v>50178.05</v>
      </c>
      <c r="AM109" s="1103" t="n">
        <v>81545.56</v>
      </c>
      <c r="AN109" s="1103" t="n">
        <v>1599.96</v>
      </c>
      <c r="AO109" s="1103" t="n">
        <v>35029.34</v>
      </c>
      <c r="AP109" s="1103" t="n">
        <v>2195.06</v>
      </c>
      <c r="AQ109" s="1103" t="n">
        <v>12.96</v>
      </c>
      <c r="AR109" s="1103" t="n">
        <v>948.98</v>
      </c>
      <c r="AS109" s="1103" t="n">
        <v>199419.49</v>
      </c>
      <c r="AT109" s="1103" t="n">
        <v>1300.92</v>
      </c>
      <c r="AU109" s="73" t="inlineStr">
        <is>
          <t>:</t>
        </is>
      </c>
      <c r="AV109" s="1103" t="n">
        <v>1262.56</v>
      </c>
      <c r="AW109" s="78" t="n">
        <v>512.2</v>
      </c>
      <c r="AX109" s="78" t="n">
        <v>190.2</v>
      </c>
      <c r="AY109" s="78" t="n">
        <v>41.6</v>
      </c>
      <c r="AZ109" s="1103" t="n">
        <v>3.21</v>
      </c>
      <c r="BA109" s="1103" t="n">
        <v>67382.57000000001</v>
      </c>
      <c r="BB109" s="1103" t="n">
        <v>206.63</v>
      </c>
      <c r="BC109" s="1103" t="n">
        <v>129.62</v>
      </c>
      <c r="BD109" s="78" t="n">
        <v>88.59999999999999</v>
      </c>
      <c r="BE109" s="1103" t="n">
        <v>190.89</v>
      </c>
      <c r="BF109" s="1103" t="n">
        <v>32.25</v>
      </c>
      <c r="BG109" s="1103" t="n">
        <v>15.33</v>
      </c>
      <c r="BH109" s="1103" t="n">
        <v>460.21</v>
      </c>
      <c r="BI109" s="1103" t="n">
        <v>10.21</v>
      </c>
      <c r="BJ109" s="1103" t="n">
        <v>94.18000000000001</v>
      </c>
      <c r="BK109" s="1103" t="n">
        <v>7.15</v>
      </c>
      <c r="BL109" s="1103" t="n">
        <v>98.70999999999999</v>
      </c>
      <c r="BM109" s="1103" t="n">
        <v>4430.98</v>
      </c>
      <c r="BN109" s="1103" t="n">
        <v>7.92</v>
      </c>
      <c r="BO109" s="78" t="n">
        <v>4.9</v>
      </c>
      <c r="BP109" s="1103" t="n">
        <v>174.01</v>
      </c>
      <c r="BQ109" s="1103" t="n">
        <v>45.11</v>
      </c>
      <c r="BR109" s="1103" t="n">
        <v>167.61</v>
      </c>
      <c r="BS109" s="1103" t="n">
        <v>65.14</v>
      </c>
      <c r="BT109" s="1103" t="n">
        <v>102.89</v>
      </c>
      <c r="BU109" s="78" t="n">
        <v>60114.7</v>
      </c>
    </row>
    <row r="110">
      <c r="A110" s="72" t="inlineStr">
        <is>
          <t>Huiles de navette ou de colza d'une teneur élevée en acide érucique "huiles fixes dont la teneur en acide érucique est &gt;= 2%" et huiles de moutarde, et leurs fractions, même raffinées, mais non chimiquement modifiées, destinées à des usages techniques ou industriels (à l'excl. des huiles brutes et des huiles destinées à la fabrication de produits pour l'alimentation humaine)</t>
        </is>
      </c>
      <c r="B110" s="77" t="n">
        <v>7803.3</v>
      </c>
      <c r="C110" s="1104" t="n">
        <v>14.52</v>
      </c>
      <c r="D110" s="77" t="n">
        <v>8216</v>
      </c>
      <c r="E110" s="1104" t="n">
        <v>4.96</v>
      </c>
      <c r="F110" s="77" t="n">
        <v>16471.4</v>
      </c>
      <c r="G110" s="77" t="n">
        <v>5.3</v>
      </c>
      <c r="H110" s="77" t="n">
        <v>15855.7</v>
      </c>
      <c r="I110" s="77" t="n">
        <v>234.2</v>
      </c>
      <c r="J110" s="77" t="n">
        <v>16415.7</v>
      </c>
      <c r="K110" s="74" t="inlineStr">
        <is>
          <t>:</t>
        </is>
      </c>
      <c r="L110" s="1104" t="n">
        <v>14815.25</v>
      </c>
      <c r="M110" s="77" t="n">
        <v>0.9</v>
      </c>
      <c r="N110" s="77" t="n">
        <v>16893.2</v>
      </c>
      <c r="O110" s="1104" t="n">
        <v>0.48</v>
      </c>
      <c r="P110" s="77" t="n">
        <v>8152.9</v>
      </c>
      <c r="Q110" s="1104" t="n">
        <v>9.050000000000001</v>
      </c>
      <c r="R110" s="1104" t="n">
        <v>16354.77</v>
      </c>
      <c r="S110" s="1104" t="n">
        <v>2.14</v>
      </c>
      <c r="T110" s="77" t="n">
        <v>24341.8</v>
      </c>
      <c r="U110" s="1104" t="n">
        <v>247.72</v>
      </c>
      <c r="V110" s="77" t="n">
        <v>7696.2</v>
      </c>
      <c r="W110" s="1104" t="n">
        <v>11.64</v>
      </c>
      <c r="X110" s="77" t="n">
        <v>8209</v>
      </c>
      <c r="Y110" s="1104" t="n">
        <v>1.46</v>
      </c>
      <c r="Z110" s="77" t="n">
        <v>18109.1</v>
      </c>
      <c r="AA110" s="1104" t="n">
        <v>3.01</v>
      </c>
      <c r="AB110" s="77" t="n">
        <v>15806.8</v>
      </c>
      <c r="AC110" s="1104" t="n">
        <v>13.49</v>
      </c>
      <c r="AD110" s="1104" t="n">
        <v>11484.84</v>
      </c>
      <c r="AE110" s="1104" t="n">
        <v>263.85</v>
      </c>
      <c r="AF110" s="77" t="n">
        <v>19304</v>
      </c>
      <c r="AG110" s="77" t="n">
        <v>24.2</v>
      </c>
      <c r="AH110" s="77" t="n">
        <v>14329</v>
      </c>
      <c r="AI110" s="1104" t="n">
        <v>13.65</v>
      </c>
      <c r="AJ110" s="1104" t="n">
        <v>9032.610000000001</v>
      </c>
      <c r="AK110" s="1104" t="n">
        <v>4.52</v>
      </c>
      <c r="AL110" s="77" t="n">
        <v>13855.8</v>
      </c>
      <c r="AM110" s="1104" t="n">
        <v>9.609999999999999</v>
      </c>
      <c r="AN110" s="77" t="n">
        <v>22713.5</v>
      </c>
      <c r="AO110" s="1104" t="n">
        <v>263.15</v>
      </c>
      <c r="AP110" s="77" t="n">
        <v>19934</v>
      </c>
      <c r="AQ110" s="77" t="n">
        <v>25.6</v>
      </c>
      <c r="AR110" s="77" t="n">
        <v>8266.799999999999</v>
      </c>
      <c r="AS110" s="1104" t="n">
        <v>0.78</v>
      </c>
      <c r="AT110" s="1104" t="n">
        <v>19355.25</v>
      </c>
      <c r="AU110" s="1104" t="n">
        <v>9.19</v>
      </c>
      <c r="AV110" s="1104" t="n">
        <v>5495.72</v>
      </c>
      <c r="AW110" s="1104" t="n">
        <v>25.75</v>
      </c>
      <c r="AX110" s="77" t="n">
        <v>5500</v>
      </c>
      <c r="AY110" s="1104" t="n">
        <v>47.24</v>
      </c>
      <c r="AZ110" s="77" t="n">
        <v>9900</v>
      </c>
      <c r="BA110" s="1104" t="n">
        <v>17.22</v>
      </c>
      <c r="BB110" s="77" t="n">
        <v>12100</v>
      </c>
      <c r="BC110" s="1104" t="n">
        <v>11.54</v>
      </c>
      <c r="BD110" s="77" t="n">
        <v>11000</v>
      </c>
      <c r="BE110" s="77" t="n">
        <v>1247.3</v>
      </c>
      <c r="BF110" s="77" t="n">
        <v>5500</v>
      </c>
      <c r="BG110" s="1104" t="n">
        <v>0.87</v>
      </c>
      <c r="BH110" s="1104" t="n">
        <v>16506.23</v>
      </c>
      <c r="BI110" s="1104" t="n">
        <v>37.63</v>
      </c>
      <c r="BJ110" s="77" t="n">
        <v>16500</v>
      </c>
      <c r="BK110" s="1104" t="n">
        <v>254.86</v>
      </c>
      <c r="BL110" s="77" t="n">
        <v>11000</v>
      </c>
      <c r="BM110" s="1104" t="n">
        <v>662.88</v>
      </c>
      <c r="BN110" s="77" t="n">
        <v>16500</v>
      </c>
      <c r="BO110" s="1104" t="n">
        <v>2.01</v>
      </c>
      <c r="BP110" s="77" t="n">
        <v>16500</v>
      </c>
      <c r="BQ110" s="1104" t="n">
        <v>798.02</v>
      </c>
      <c r="BR110" s="77" t="n">
        <v>22000</v>
      </c>
      <c r="BS110" s="1104" t="n">
        <v>19.07</v>
      </c>
      <c r="BT110" s="77" t="n">
        <v>16500</v>
      </c>
      <c r="BU110" s="1104" t="n">
        <v>20001.33</v>
      </c>
    </row>
    <row r="111">
      <c r="A111" s="72" t="inlineStr">
        <is>
          <t>Huiles de navette ou de colza d'une teneur élevée en acide érucique "huiles fixes dont la teneur en acide érucique est &gt;= 2%" et huiles de moutarde, et leurs fractions, même raffinées, mais non chimiquement modifiées (à l'excl. des huiles brutes et des huiles destinées à des usages techniques ou industriels)</t>
        </is>
      </c>
      <c r="B111" s="1103" t="n">
        <v>1480.21</v>
      </c>
      <c r="C111" s="1103" t="n">
        <v>286146.83</v>
      </c>
      <c r="D111" s="1103" t="n">
        <v>1440.43</v>
      </c>
      <c r="E111" s="1103" t="n">
        <v>7112.58</v>
      </c>
      <c r="F111" s="1103" t="n">
        <v>2036.12</v>
      </c>
      <c r="G111" s="1103" t="n">
        <v>4868.36</v>
      </c>
      <c r="H111" s="1103" t="n">
        <v>1216.91</v>
      </c>
      <c r="I111" s="78" t="n">
        <v>5311.6</v>
      </c>
      <c r="J111" s="1103" t="n">
        <v>1579.84</v>
      </c>
      <c r="K111" s="1103" t="n">
        <v>4779.15</v>
      </c>
      <c r="L111" s="1103" t="n">
        <v>1473.13</v>
      </c>
      <c r="M111" s="1103" t="n">
        <v>36570.73</v>
      </c>
      <c r="N111" s="1103" t="n">
        <v>1429.91</v>
      </c>
      <c r="O111" s="1103" t="n">
        <v>5773.74</v>
      </c>
      <c r="P111" s="1103" t="n">
        <v>488.71</v>
      </c>
      <c r="Q111" s="1103" t="n">
        <v>6760.62</v>
      </c>
      <c r="R111" s="1103" t="n">
        <v>775.8099999999999</v>
      </c>
      <c r="S111" s="1103" t="n">
        <v>7637.51</v>
      </c>
      <c r="T111" s="1103" t="n">
        <v>732.17</v>
      </c>
      <c r="U111" s="78" t="n">
        <v>6528.8</v>
      </c>
      <c r="V111" s="1103" t="n">
        <v>2161.44</v>
      </c>
      <c r="W111" s="1103" t="n">
        <v>6280.55</v>
      </c>
      <c r="X111" s="1103" t="n">
        <v>3760.47</v>
      </c>
      <c r="Y111" s="1103" t="n">
        <v>7437.84</v>
      </c>
      <c r="Z111" s="78" t="n">
        <v>804.8</v>
      </c>
      <c r="AA111" s="1103" t="n">
        <v>6724.19</v>
      </c>
      <c r="AB111" s="1103" t="n">
        <v>846.05</v>
      </c>
      <c r="AC111" s="1103" t="n">
        <v>7760.59</v>
      </c>
      <c r="AD111" s="1103" t="n">
        <v>726.86</v>
      </c>
      <c r="AE111" s="1103" t="n">
        <v>5996.61</v>
      </c>
      <c r="AF111" s="1103" t="n">
        <v>1269.25</v>
      </c>
      <c r="AG111" s="1103" t="n">
        <v>8940.280000000001</v>
      </c>
      <c r="AH111" s="1103" t="n">
        <v>394.78</v>
      </c>
      <c r="AI111" s="1103" t="n">
        <v>3170.47</v>
      </c>
      <c r="AJ111" s="1103" t="n">
        <v>1064.64</v>
      </c>
      <c r="AK111" s="1103" t="n">
        <v>7697.98</v>
      </c>
      <c r="AL111" s="1103" t="n">
        <v>870.36</v>
      </c>
      <c r="AM111" s="1103" t="n">
        <v>6533.01</v>
      </c>
      <c r="AN111" s="1103" t="n">
        <v>1048.04</v>
      </c>
      <c r="AO111" s="1103" t="n">
        <v>8396.51</v>
      </c>
      <c r="AP111" s="1103" t="n">
        <v>1447.85</v>
      </c>
      <c r="AQ111" s="1103" t="n">
        <v>5802.17</v>
      </c>
      <c r="AR111" s="1103" t="n">
        <v>1094.23</v>
      </c>
      <c r="AS111" s="1103" t="n">
        <v>7498.65</v>
      </c>
      <c r="AT111" s="1103" t="n">
        <v>1686.55</v>
      </c>
      <c r="AU111" s="1103" t="n">
        <v>4266.83</v>
      </c>
      <c r="AV111" s="1103" t="n">
        <v>782.66</v>
      </c>
      <c r="AW111" s="1103" t="n">
        <v>26294.13</v>
      </c>
      <c r="AX111" s="1103" t="n">
        <v>3443.06</v>
      </c>
      <c r="AY111" s="1103" t="n">
        <v>11851.93</v>
      </c>
      <c r="AZ111" s="1103" t="n">
        <v>2937.01</v>
      </c>
      <c r="BA111" s="1103" t="n">
        <v>9127.49</v>
      </c>
      <c r="BB111" s="1103" t="n">
        <v>3208.05</v>
      </c>
      <c r="BC111" s="1103" t="n">
        <v>10873.15</v>
      </c>
      <c r="BD111" s="1103" t="n">
        <v>3778.97</v>
      </c>
      <c r="BE111" s="1103" t="n">
        <v>12330.95</v>
      </c>
      <c r="BF111" s="1103" t="n">
        <v>3162.01</v>
      </c>
      <c r="BG111" s="1103" t="n">
        <v>11136.36</v>
      </c>
      <c r="BH111" s="1103" t="n">
        <v>2999.31</v>
      </c>
      <c r="BI111" s="1103" t="n">
        <v>9404.34</v>
      </c>
      <c r="BJ111" s="1103" t="n">
        <v>3324.24</v>
      </c>
      <c r="BK111" s="1103" t="n">
        <v>6634.55</v>
      </c>
      <c r="BL111" s="1103" t="n">
        <v>4752.56</v>
      </c>
      <c r="BM111" s="1103" t="n">
        <v>7492.76</v>
      </c>
      <c r="BN111" s="78" t="n">
        <v>3764.4</v>
      </c>
      <c r="BO111" s="1103" t="n">
        <v>8113.15</v>
      </c>
      <c r="BP111" s="1103" t="n">
        <v>3180.95</v>
      </c>
      <c r="BQ111" s="1103" t="n">
        <v>11749.17</v>
      </c>
      <c r="BR111" s="1103" t="n">
        <v>4348.01</v>
      </c>
      <c r="BS111" s="1103" t="n">
        <v>6808.59</v>
      </c>
      <c r="BT111" s="1103" t="n">
        <v>3890.99</v>
      </c>
      <c r="BU111" s="78" t="n">
        <v>15959.1</v>
      </c>
    </row>
    <row r="112">
      <c r="A112" s="72" t="inlineStr">
        <is>
          <t>Huile de lin, brute</t>
        </is>
      </c>
      <c r="B112" s="1104" t="n">
        <v>4008.86</v>
      </c>
      <c r="C112" s="1104" t="n">
        <v>13.42</v>
      </c>
      <c r="D112" s="1104" t="n">
        <v>1849.08</v>
      </c>
      <c r="E112" s="1104" t="n">
        <v>8.69</v>
      </c>
      <c r="F112" s="1104" t="n">
        <v>1599.45</v>
      </c>
      <c r="G112" s="1104" t="n">
        <v>23.02</v>
      </c>
      <c r="H112" s="1104" t="n">
        <v>1478.45</v>
      </c>
      <c r="I112" s="1104" t="n">
        <v>2.59</v>
      </c>
      <c r="J112" s="1104" t="n">
        <v>1307.85</v>
      </c>
      <c r="K112" s="1104" t="n">
        <v>5.12</v>
      </c>
      <c r="L112" s="77" t="n">
        <v>3217.6</v>
      </c>
      <c r="M112" s="1104" t="n">
        <v>9.949999999999999</v>
      </c>
      <c r="N112" s="1104" t="n">
        <v>847.3200000000001</v>
      </c>
      <c r="O112" s="1104" t="n">
        <v>28.52</v>
      </c>
      <c r="P112" s="1104" t="n">
        <v>5678.81</v>
      </c>
      <c r="Q112" s="77" t="n">
        <v>230.3</v>
      </c>
      <c r="R112" s="1104" t="n">
        <v>2136.84</v>
      </c>
      <c r="S112" s="1104" t="n">
        <v>67.81999999999999</v>
      </c>
      <c r="T112" s="1104" t="n">
        <v>4792.74</v>
      </c>
      <c r="U112" s="1104" t="n">
        <v>250.94</v>
      </c>
      <c r="V112" s="1104" t="n">
        <v>2821.33</v>
      </c>
      <c r="W112" s="1104" t="n">
        <v>32.78</v>
      </c>
      <c r="X112" s="1104" t="n">
        <v>1982.09</v>
      </c>
      <c r="Y112" s="1104" t="n">
        <v>258.12</v>
      </c>
      <c r="Z112" s="1104" t="n">
        <v>7123.41</v>
      </c>
      <c r="AA112" s="1104" t="n">
        <v>493.32</v>
      </c>
      <c r="AB112" s="1104" t="n">
        <v>4591.16</v>
      </c>
      <c r="AC112" s="1104" t="n">
        <v>23.35</v>
      </c>
      <c r="AD112" s="1104" t="n">
        <v>7158.14</v>
      </c>
      <c r="AE112" s="1104" t="n">
        <v>251.77</v>
      </c>
      <c r="AF112" s="1104" t="n">
        <v>5252.92</v>
      </c>
      <c r="AG112" s="1104" t="n">
        <v>38.21</v>
      </c>
      <c r="AH112" s="1104" t="n">
        <v>7421.69</v>
      </c>
      <c r="AI112" s="1104" t="n">
        <v>186.67</v>
      </c>
      <c r="AJ112" s="1104" t="n">
        <v>3702.77</v>
      </c>
      <c r="AK112" s="1104" t="n">
        <v>21.63</v>
      </c>
      <c r="AL112" s="1104" t="n">
        <v>7632.92</v>
      </c>
      <c r="AM112" s="1104" t="n">
        <v>243.04</v>
      </c>
      <c r="AN112" s="1104" t="n">
        <v>7029.58</v>
      </c>
      <c r="AO112" s="1104" t="n">
        <v>213.27</v>
      </c>
      <c r="AP112" s="1104" t="n">
        <v>5046.03</v>
      </c>
      <c r="AQ112" s="1104" t="n">
        <v>257.99</v>
      </c>
      <c r="AR112" s="77" t="n">
        <v>9249.700000000001</v>
      </c>
      <c r="AS112" s="1104" t="n">
        <v>645.59</v>
      </c>
      <c r="AT112" s="1104" t="n">
        <v>6268.07</v>
      </c>
      <c r="AU112" s="1104" t="n">
        <v>29.31</v>
      </c>
      <c r="AV112" s="1104" t="n">
        <v>7170.52</v>
      </c>
      <c r="AW112" s="1104" t="n">
        <v>320.35</v>
      </c>
      <c r="AX112" s="1104" t="n">
        <v>4823.86</v>
      </c>
      <c r="AY112" s="77" t="n">
        <v>59.4</v>
      </c>
      <c r="AZ112" s="1104" t="n">
        <v>7410.54</v>
      </c>
      <c r="BA112" s="1104" t="n">
        <v>34.96</v>
      </c>
      <c r="BB112" s="1104" t="n">
        <v>5123.89</v>
      </c>
      <c r="BC112" s="1104" t="n">
        <v>114.46</v>
      </c>
      <c r="BD112" s="1104" t="n">
        <v>5168.36</v>
      </c>
      <c r="BE112" s="1104" t="n">
        <v>41.83</v>
      </c>
      <c r="BF112" s="1104" t="n">
        <v>2703.07</v>
      </c>
      <c r="BG112" s="1104" t="n">
        <v>33.22</v>
      </c>
      <c r="BH112" s="1104" t="n">
        <v>2183.02</v>
      </c>
      <c r="BI112" s="1104" t="n">
        <v>260.82</v>
      </c>
      <c r="BJ112" s="1104" t="n">
        <v>4246.18</v>
      </c>
      <c r="BK112" s="1104" t="n">
        <v>26.15</v>
      </c>
      <c r="BL112" s="1104" t="n">
        <v>4078.83</v>
      </c>
      <c r="BM112" s="77" t="n">
        <v>271</v>
      </c>
      <c r="BN112" s="1104" t="n">
        <v>4030.42</v>
      </c>
      <c r="BO112" s="1104" t="n">
        <v>13.35</v>
      </c>
      <c r="BP112" s="1104" t="n">
        <v>4088.61</v>
      </c>
      <c r="BQ112" s="77" t="n">
        <v>97.5</v>
      </c>
      <c r="BR112" s="1104" t="n">
        <v>5570.18</v>
      </c>
      <c r="BS112" s="1104" t="n">
        <v>39.65</v>
      </c>
      <c r="BT112" s="77" t="n">
        <v>3563.4</v>
      </c>
      <c r="BU112" s="1104" t="n">
        <v>60.73</v>
      </c>
    </row>
    <row r="113">
      <c r="A113" s="72" t="inlineStr">
        <is>
          <t>Huile de lin et ses fractions, même raffinées, mais non chimiquement modifiées, destinées à des usages techniques ou industriels (à l'excl. de l'huile brute et de l'huile destinée à la fabrication de produits pour l'alimentation humaine)</t>
        </is>
      </c>
      <c r="B113" s="1103" t="n">
        <v>322.83</v>
      </c>
      <c r="C113" s="1103" t="n">
        <v>301.97</v>
      </c>
      <c r="D113" s="1103" t="n">
        <v>407.39</v>
      </c>
      <c r="E113" s="1103" t="n">
        <v>93.06999999999999</v>
      </c>
      <c r="F113" s="1103" t="n">
        <v>159.87</v>
      </c>
      <c r="G113" s="1103" t="n">
        <v>19.24</v>
      </c>
      <c r="H113" s="1103" t="n">
        <v>132.81</v>
      </c>
      <c r="I113" s="1103" t="n">
        <v>1.74</v>
      </c>
      <c r="J113" s="1103" t="n">
        <v>73.04000000000001</v>
      </c>
      <c r="K113" s="1103" t="n">
        <v>6.76</v>
      </c>
      <c r="L113" s="1103" t="n">
        <v>235.85</v>
      </c>
      <c r="M113" s="1103" t="n">
        <v>113.99</v>
      </c>
      <c r="N113" s="1103" t="n">
        <v>346.16</v>
      </c>
      <c r="O113" s="1103" t="n">
        <v>4.75</v>
      </c>
      <c r="P113" s="78" t="n">
        <v>337.7</v>
      </c>
      <c r="Q113" s="1103" t="n">
        <v>103.13</v>
      </c>
      <c r="R113" s="1103" t="n">
        <v>523.41</v>
      </c>
      <c r="S113" s="1103" t="n">
        <v>138.63</v>
      </c>
      <c r="T113" s="1103" t="n">
        <v>668.89</v>
      </c>
      <c r="U113" s="1103" t="n">
        <v>292.98</v>
      </c>
      <c r="V113" s="1103" t="n">
        <v>484.38</v>
      </c>
      <c r="W113" s="1103" t="n">
        <v>12.79</v>
      </c>
      <c r="X113" s="1103" t="n">
        <v>313.84</v>
      </c>
      <c r="Y113" s="78" t="n">
        <v>1.6</v>
      </c>
      <c r="Z113" s="1103" t="n">
        <v>422.87</v>
      </c>
      <c r="AA113" s="1103" t="n">
        <v>21.96</v>
      </c>
      <c r="AB113" s="1103" t="n">
        <v>68.34999999999999</v>
      </c>
      <c r="AC113" s="1103" t="n">
        <v>22.18</v>
      </c>
      <c r="AD113" s="1103" t="n">
        <v>546.71</v>
      </c>
      <c r="AE113" s="1103" t="n">
        <v>22.62</v>
      </c>
      <c r="AF113" s="1103" t="n">
        <v>90.45</v>
      </c>
      <c r="AG113" s="1103" t="n">
        <v>15.65</v>
      </c>
      <c r="AH113" s="1103" t="n">
        <v>673.88</v>
      </c>
      <c r="AI113" s="1103" t="n">
        <v>23.12</v>
      </c>
      <c r="AJ113" s="1103" t="n">
        <v>259.25</v>
      </c>
      <c r="AK113" s="1103" t="n">
        <v>10.07</v>
      </c>
      <c r="AL113" s="1103" t="n">
        <v>338.76</v>
      </c>
      <c r="AM113" s="1103" t="n">
        <v>16.82</v>
      </c>
      <c r="AN113" s="1103" t="n">
        <v>554.26</v>
      </c>
      <c r="AO113" s="1103" t="n">
        <v>10.28</v>
      </c>
      <c r="AP113" s="1103" t="n">
        <v>423.04</v>
      </c>
      <c r="AQ113" s="1103" t="n">
        <v>35.72</v>
      </c>
      <c r="AR113" s="1103" t="n">
        <v>99.91</v>
      </c>
      <c r="AS113" s="1103" t="n">
        <v>4.95</v>
      </c>
      <c r="AT113" s="1103" t="n">
        <v>72.63</v>
      </c>
      <c r="AU113" s="1103" t="n">
        <v>202.35</v>
      </c>
      <c r="AV113" s="1103" t="n">
        <v>196.29</v>
      </c>
      <c r="AW113" s="1103" t="n">
        <v>14.58</v>
      </c>
      <c r="AX113" s="1103" t="n">
        <v>190.71</v>
      </c>
      <c r="AY113" s="1103" t="n">
        <v>44.74</v>
      </c>
      <c r="AZ113" s="1103" t="n">
        <v>584.27</v>
      </c>
      <c r="BA113" s="1103" t="n">
        <v>29.67</v>
      </c>
      <c r="BB113" s="1103" t="n">
        <v>407.77</v>
      </c>
      <c r="BC113" s="1103" t="n">
        <v>4.51</v>
      </c>
      <c r="BD113" s="1103" t="n">
        <v>415.73</v>
      </c>
      <c r="BE113" s="1103" t="n">
        <v>40.12</v>
      </c>
      <c r="BF113" s="1103" t="n">
        <v>626.0599999999999</v>
      </c>
      <c r="BG113" s="1103" t="n">
        <v>6.46</v>
      </c>
      <c r="BH113" s="1103" t="n">
        <v>347.01</v>
      </c>
      <c r="BI113" s="1103" t="n">
        <v>4.76</v>
      </c>
      <c r="BJ113" s="1103" t="n">
        <v>466.43</v>
      </c>
      <c r="BK113" s="78" t="n">
        <v>24.5</v>
      </c>
      <c r="BL113" s="78" t="n">
        <v>505.7</v>
      </c>
      <c r="BM113" s="1103" t="n">
        <v>17.86</v>
      </c>
      <c r="BN113" s="1103" t="n">
        <v>510.74</v>
      </c>
      <c r="BO113" s="1103" t="n">
        <v>7.33</v>
      </c>
      <c r="BP113" s="1103" t="n">
        <v>324.28</v>
      </c>
      <c r="BQ113" s="1103" t="n">
        <v>26.29</v>
      </c>
      <c r="BR113" s="1103" t="n">
        <v>1058.99</v>
      </c>
      <c r="BS113" s="1103" t="n">
        <v>16.82</v>
      </c>
      <c r="BT113" s="1103" t="n">
        <v>706.22</v>
      </c>
      <c r="BU113" s="78" t="n">
        <v>15.3</v>
      </c>
    </row>
    <row r="114">
      <c r="A114" s="72" t="inlineStr">
        <is>
          <t>Huile de lin et ses fractions, même raffinées, mais non chimiquement modifiées (à l'excl. de l'huile brute et de l'huile destinée à des usages techniques ou industriels)</t>
        </is>
      </c>
      <c r="B114" s="1104" t="n">
        <v>704.23</v>
      </c>
      <c r="C114" s="77" t="n">
        <v>167.1</v>
      </c>
      <c r="D114" s="1104" t="n">
        <v>26.18</v>
      </c>
      <c r="E114" s="1104" t="n">
        <v>159.75</v>
      </c>
      <c r="F114" s="1104" t="n">
        <v>617.53</v>
      </c>
      <c r="G114" s="1104" t="n">
        <v>275.98</v>
      </c>
      <c r="H114" s="1104" t="n">
        <v>272.06</v>
      </c>
      <c r="I114" s="1104" t="n">
        <v>112.06</v>
      </c>
      <c r="J114" s="1104" t="n">
        <v>349.98</v>
      </c>
      <c r="K114" s="1104" t="n">
        <v>168.71</v>
      </c>
      <c r="L114" s="77" t="n">
        <v>310.6</v>
      </c>
      <c r="M114" s="1104" t="n">
        <v>219.69</v>
      </c>
      <c r="N114" s="1104" t="n">
        <v>954.15</v>
      </c>
      <c r="O114" s="1104" t="n">
        <v>179.32</v>
      </c>
      <c r="P114" s="1104" t="n">
        <v>531.55</v>
      </c>
      <c r="Q114" s="77" t="n">
        <v>234</v>
      </c>
      <c r="R114" s="1104" t="n">
        <v>57.52</v>
      </c>
      <c r="S114" s="1104" t="n">
        <v>346.64</v>
      </c>
      <c r="T114" s="1104" t="n">
        <v>883.67</v>
      </c>
      <c r="U114" s="1104" t="n">
        <v>263.34</v>
      </c>
      <c r="V114" s="1104" t="n">
        <v>295.48</v>
      </c>
      <c r="W114" s="1104" t="n">
        <v>68.23999999999999</v>
      </c>
      <c r="X114" s="1104" t="n">
        <v>342.43</v>
      </c>
      <c r="Y114" s="1104" t="n">
        <v>332.43</v>
      </c>
      <c r="Z114" s="1104" t="n">
        <v>403.82</v>
      </c>
      <c r="AA114" s="1104" t="n">
        <v>137.87</v>
      </c>
      <c r="AB114" s="1104" t="n">
        <v>720.12</v>
      </c>
      <c r="AC114" s="1104" t="n">
        <v>314.52</v>
      </c>
      <c r="AD114" s="1104" t="n">
        <v>519.28</v>
      </c>
      <c r="AE114" s="1104" t="n">
        <v>719.23</v>
      </c>
      <c r="AF114" s="1104" t="n">
        <v>273.39</v>
      </c>
      <c r="AG114" s="1104" t="n">
        <v>405.83</v>
      </c>
      <c r="AH114" s="1104" t="n">
        <v>418.55</v>
      </c>
      <c r="AI114" s="1104" t="n">
        <v>1104.56</v>
      </c>
      <c r="AJ114" s="1104" t="n">
        <v>1411.37</v>
      </c>
      <c r="AK114" s="1104" t="n">
        <v>166.79</v>
      </c>
      <c r="AL114" s="1104" t="n">
        <v>168.29</v>
      </c>
      <c r="AM114" s="1104" t="n">
        <v>725.3099999999999</v>
      </c>
      <c r="AN114" s="1104" t="n">
        <v>539.83</v>
      </c>
      <c r="AO114" s="1104" t="n">
        <v>33.68</v>
      </c>
      <c r="AP114" s="77" t="n">
        <v>280.1</v>
      </c>
      <c r="AQ114" s="1104" t="n">
        <v>649.41</v>
      </c>
      <c r="AR114" s="1104" t="n">
        <v>362.76</v>
      </c>
      <c r="AS114" s="1104" t="n">
        <v>1166.02</v>
      </c>
      <c r="AT114" s="1104" t="n">
        <v>822.92</v>
      </c>
      <c r="AU114" s="1104" t="n">
        <v>626.8200000000001</v>
      </c>
      <c r="AV114" s="77" t="n">
        <v>522.2</v>
      </c>
      <c r="AW114" s="1104" t="n">
        <v>983.55</v>
      </c>
      <c r="AX114" s="1104" t="n">
        <v>333.92</v>
      </c>
      <c r="AY114" s="1104" t="n">
        <v>269.62</v>
      </c>
      <c r="AZ114" s="1104" t="n">
        <v>311.37</v>
      </c>
      <c r="BA114" s="1104" t="n">
        <v>318.97</v>
      </c>
      <c r="BB114" s="1104" t="n">
        <v>16.11</v>
      </c>
      <c r="BC114" s="1104" t="n">
        <v>304.18</v>
      </c>
      <c r="BD114" s="1104" t="n">
        <v>242.22</v>
      </c>
      <c r="BE114" s="1104" t="n">
        <v>294.07</v>
      </c>
      <c r="BF114" s="1104" t="n">
        <v>140.61</v>
      </c>
      <c r="BG114" s="1104" t="n">
        <v>432.52</v>
      </c>
      <c r="BH114" s="1104" t="n">
        <v>408.37</v>
      </c>
      <c r="BI114" s="1104" t="n">
        <v>534.08</v>
      </c>
      <c r="BJ114" s="1104" t="n">
        <v>490.96</v>
      </c>
      <c r="BK114" s="1104" t="n">
        <v>443.67</v>
      </c>
      <c r="BL114" s="1104" t="n">
        <v>479.31</v>
      </c>
      <c r="BM114" s="1104" t="n">
        <v>440.66</v>
      </c>
      <c r="BN114" s="1104" t="n">
        <v>222.84</v>
      </c>
      <c r="BO114" s="1104" t="n">
        <v>669.83</v>
      </c>
      <c r="BP114" s="1104" t="n">
        <v>107.08</v>
      </c>
      <c r="BQ114" s="1104" t="n">
        <v>441.11</v>
      </c>
      <c r="BR114" s="1104" t="n">
        <v>347.83</v>
      </c>
      <c r="BS114" s="1104" t="n">
        <v>359.96</v>
      </c>
      <c r="BT114" s="1104" t="n">
        <v>356.52</v>
      </c>
      <c r="BU114" s="1104" t="n">
        <v>446.26</v>
      </c>
    </row>
    <row r="115">
      <c r="A115" s="72" t="inlineStr">
        <is>
          <t>Huile de ricin et ses fractions, même raffinées, mais non chimiquement modifiées, destinées à la production de l'acide amino-undécanoïque pour la fabrication soit de fibres synthétiques, soit de matières plastiques</t>
        </is>
      </c>
      <c r="B115" s="1103" t="n">
        <v>1.08</v>
      </c>
      <c r="C115" s="1103" t="n">
        <v>0.15</v>
      </c>
      <c r="D115" s="78" t="n">
        <v>16</v>
      </c>
      <c r="E115" s="73" t="inlineStr">
        <is>
          <t>:</t>
        </is>
      </c>
      <c r="F115" s="1103" t="n">
        <v>4.81</v>
      </c>
      <c r="G115" s="78" t="n">
        <v>0.1</v>
      </c>
      <c r="H115" s="1103" t="n">
        <v>49.26</v>
      </c>
      <c r="I115" s="1103" t="n">
        <v>0.53</v>
      </c>
      <c r="J115" s="1103" t="n">
        <v>80.81999999999999</v>
      </c>
      <c r="K115" s="1103" t="n">
        <v>1.25</v>
      </c>
      <c r="L115" s="78" t="n">
        <v>55</v>
      </c>
      <c r="M115" s="73" t="inlineStr">
        <is>
          <t>:</t>
        </is>
      </c>
      <c r="N115" s="1103" t="n">
        <v>96.15000000000001</v>
      </c>
      <c r="O115" s="73" t="inlineStr">
        <is>
          <t>:</t>
        </is>
      </c>
      <c r="P115" s="78" t="n">
        <v>328</v>
      </c>
      <c r="Q115" s="1103" t="n">
        <v>0.36</v>
      </c>
      <c r="R115" s="1103" t="n">
        <v>31.77</v>
      </c>
      <c r="S115" s="78" t="n">
        <v>0.3</v>
      </c>
      <c r="T115" s="1103" t="n">
        <v>452.22</v>
      </c>
      <c r="U115" s="1103" t="n">
        <v>0.28</v>
      </c>
      <c r="V115" s="78" t="n">
        <v>415.3</v>
      </c>
      <c r="W115" s="1103" t="n">
        <v>0.82</v>
      </c>
      <c r="X115" s="78" t="n">
        <v>20</v>
      </c>
      <c r="Y115" s="73" t="inlineStr">
        <is>
          <t>:</t>
        </is>
      </c>
      <c r="Z115" s="78" t="n">
        <v>27</v>
      </c>
      <c r="AA115" s="73" t="inlineStr">
        <is>
          <t>:</t>
        </is>
      </c>
      <c r="AB115" s="78" t="n">
        <v>2</v>
      </c>
      <c r="AC115" s="73" t="inlineStr">
        <is>
          <t>:</t>
        </is>
      </c>
      <c r="AD115" s="78" t="n">
        <v>6</v>
      </c>
      <c r="AE115" s="1103" t="n">
        <v>145.79</v>
      </c>
      <c r="AF115" s="78" t="n">
        <v>37</v>
      </c>
      <c r="AG115" s="1103" t="n">
        <v>0.31</v>
      </c>
      <c r="AH115" s="1103" t="n">
        <v>18.88</v>
      </c>
      <c r="AI115" s="73" t="inlineStr">
        <is>
          <t>:</t>
        </is>
      </c>
      <c r="AJ115" s="1103" t="n">
        <v>22.66</v>
      </c>
      <c r="AK115" s="1103" t="n">
        <v>0.04</v>
      </c>
      <c r="AL115" s="1103" t="n">
        <v>60.84</v>
      </c>
      <c r="AM115" s="73" t="inlineStr">
        <is>
          <t>:</t>
        </is>
      </c>
      <c r="AN115" s="1103" t="n">
        <v>22.54</v>
      </c>
      <c r="AO115" s="78" t="n">
        <v>0.7</v>
      </c>
      <c r="AP115" s="1103" t="n">
        <v>23.13</v>
      </c>
      <c r="AQ115" s="1103" t="n">
        <v>0.01</v>
      </c>
      <c r="AR115" s="1103" t="n">
        <v>3.64</v>
      </c>
      <c r="AS115" s="73" t="inlineStr">
        <is>
          <t>:</t>
        </is>
      </c>
      <c r="AT115" s="1103" t="n">
        <v>3.51</v>
      </c>
      <c r="AU115" s="1103" t="n">
        <v>80.84</v>
      </c>
      <c r="AV115" s="1103" t="n">
        <v>5.42</v>
      </c>
      <c r="AW115" s="1103" t="n">
        <v>9.33</v>
      </c>
      <c r="AX115" s="73" t="inlineStr">
        <is>
          <t>:</t>
        </is>
      </c>
      <c r="AY115" s="1103" t="n">
        <v>0.06</v>
      </c>
      <c r="AZ115" s="1103" t="n">
        <v>52143.89</v>
      </c>
      <c r="BA115" s="78" t="n">
        <v>0.6</v>
      </c>
      <c r="BB115" s="1103" t="n">
        <v>54884.25</v>
      </c>
      <c r="BC115" s="1103" t="n">
        <v>0.63</v>
      </c>
      <c r="BD115" s="78" t="n">
        <v>6871.2</v>
      </c>
      <c r="BE115" s="1103" t="n">
        <v>0.53</v>
      </c>
      <c r="BF115" s="1103" t="n">
        <v>67091.55</v>
      </c>
      <c r="BG115" s="1103" t="n">
        <v>0.32</v>
      </c>
      <c r="BH115" s="78" t="n">
        <v>2469.8</v>
      </c>
      <c r="BI115" s="1103" t="n">
        <v>0.06</v>
      </c>
      <c r="BJ115" s="1103" t="n">
        <v>3021.67</v>
      </c>
      <c r="BK115" s="78" t="n">
        <v>0.1</v>
      </c>
      <c r="BL115" s="1103" t="n">
        <v>70823.17999999999</v>
      </c>
      <c r="BM115" s="1103" t="n">
        <v>0.36</v>
      </c>
      <c r="BN115" s="1103" t="n">
        <v>87.19</v>
      </c>
      <c r="BO115" s="78" t="n">
        <v>0.2</v>
      </c>
      <c r="BP115" s="1103" t="n">
        <v>77.54000000000001</v>
      </c>
      <c r="BQ115" s="1103" t="n">
        <v>1.28</v>
      </c>
      <c r="BR115" s="1103" t="n">
        <v>59607.83</v>
      </c>
      <c r="BS115" s="1103" t="n">
        <v>0.14</v>
      </c>
      <c r="BT115" s="1103" t="n">
        <v>36786.61</v>
      </c>
      <c r="BU115" s="1103" t="n">
        <v>8.460000000000001</v>
      </c>
    </row>
    <row r="116">
      <c r="A116" s="72" t="inlineStr">
        <is>
          <t>Huile de ricin et ses fractions, même raffinées, mais non chimiquement modifiées (à l'excl. de l'huile destinée à la production de l'acide amino-undécanoïque pour la fabrication soit de fibres synthétiques, soit de matières plastiques)</t>
        </is>
      </c>
      <c r="B116" s="1104" t="n">
        <v>70287.61</v>
      </c>
      <c r="C116" s="1104" t="n">
        <v>17342.73</v>
      </c>
      <c r="D116" s="1104" t="n">
        <v>53210.84</v>
      </c>
      <c r="E116" s="1104" t="n">
        <v>8516.040000000001</v>
      </c>
      <c r="F116" s="1104" t="n">
        <v>49298.61</v>
      </c>
      <c r="G116" s="1104" t="n">
        <v>14116.63</v>
      </c>
      <c r="H116" s="1104" t="n">
        <v>46453.22</v>
      </c>
      <c r="I116" s="1104" t="n">
        <v>16812.56</v>
      </c>
      <c r="J116" s="1104" t="n">
        <v>56910.14</v>
      </c>
      <c r="K116" s="1104" t="n">
        <v>12097.13</v>
      </c>
      <c r="L116" s="1104" t="n">
        <v>7061.75</v>
      </c>
      <c r="M116" s="1104" t="n">
        <v>11276.27</v>
      </c>
      <c r="N116" s="1104" t="n">
        <v>98221.23</v>
      </c>
      <c r="O116" s="1104" t="n">
        <v>14277.34</v>
      </c>
      <c r="P116" s="77" t="n">
        <v>75920.60000000001</v>
      </c>
      <c r="Q116" s="1104" t="n">
        <v>15453.74</v>
      </c>
      <c r="R116" s="1104" t="n">
        <v>38419.03</v>
      </c>
      <c r="S116" s="1104" t="n">
        <v>14050.35</v>
      </c>
      <c r="T116" s="1104" t="n">
        <v>57403.85</v>
      </c>
      <c r="U116" s="1104" t="n">
        <v>15705.53</v>
      </c>
      <c r="V116" s="77" t="n">
        <v>60164.1</v>
      </c>
      <c r="W116" s="1104" t="n">
        <v>14953.84</v>
      </c>
      <c r="X116" s="1104" t="n">
        <v>52857.97</v>
      </c>
      <c r="Y116" s="1104" t="n">
        <v>13390.89</v>
      </c>
      <c r="Z116" s="1104" t="n">
        <v>66777.34</v>
      </c>
      <c r="AA116" s="1104" t="n">
        <v>11770.36</v>
      </c>
      <c r="AB116" s="1104" t="n">
        <v>94187.71000000001</v>
      </c>
      <c r="AC116" s="1104" t="n">
        <v>6711.76</v>
      </c>
      <c r="AD116" s="1104" t="n">
        <v>89733.06</v>
      </c>
      <c r="AE116" s="1104" t="n">
        <v>12705.06</v>
      </c>
      <c r="AF116" s="1104" t="n">
        <v>59606.37</v>
      </c>
      <c r="AG116" s="1104" t="n">
        <v>15149.31</v>
      </c>
      <c r="AH116" s="1104" t="n">
        <v>7652.67</v>
      </c>
      <c r="AI116" s="1104" t="n">
        <v>11570.01</v>
      </c>
      <c r="AJ116" s="1104" t="n">
        <v>3427.45</v>
      </c>
      <c r="AK116" s="1104" t="n">
        <v>7322.51</v>
      </c>
      <c r="AL116" s="1104" t="n">
        <v>14211.98</v>
      </c>
      <c r="AM116" s="1104" t="n">
        <v>12012.73</v>
      </c>
      <c r="AN116" s="77" t="n">
        <v>79039.8</v>
      </c>
      <c r="AO116" s="1104" t="n">
        <v>12730.81</v>
      </c>
      <c r="AP116" s="1104" t="n">
        <v>65155.02</v>
      </c>
      <c r="AQ116" s="1104" t="n">
        <v>15005.68</v>
      </c>
      <c r="AR116" s="1104" t="n">
        <v>47454.65</v>
      </c>
      <c r="AS116" s="1104" t="n">
        <v>14746.31</v>
      </c>
      <c r="AT116" s="1104" t="n">
        <v>72607.73</v>
      </c>
      <c r="AU116" s="1104" t="n">
        <v>14455.74</v>
      </c>
      <c r="AV116" s="77" t="n">
        <v>20998.4</v>
      </c>
      <c r="AW116" s="77" t="n">
        <v>62611.4</v>
      </c>
      <c r="AX116" s="77" t="n">
        <v>17648.8</v>
      </c>
      <c r="AY116" s="1104" t="n">
        <v>11858.66</v>
      </c>
      <c r="AZ116" s="1104" t="n">
        <v>13336.15</v>
      </c>
      <c r="BA116" s="1104" t="n">
        <v>7154.01</v>
      </c>
      <c r="BB116" s="1104" t="n">
        <v>9601.059999999999</v>
      </c>
      <c r="BC116" s="1104" t="n">
        <v>15056.26</v>
      </c>
      <c r="BD116" s="1104" t="n">
        <v>19216.69</v>
      </c>
      <c r="BE116" s="1104" t="n">
        <v>14370.85</v>
      </c>
      <c r="BF116" s="1104" t="n">
        <v>20391.09</v>
      </c>
      <c r="BG116" s="1104" t="n">
        <v>13674.41</v>
      </c>
      <c r="BH116" s="1104" t="n">
        <v>7234.47</v>
      </c>
      <c r="BI116" s="1104" t="n">
        <v>6246.56</v>
      </c>
      <c r="BJ116" s="1104" t="n">
        <v>12235.37</v>
      </c>
      <c r="BK116" s="1104" t="n">
        <v>10412.25</v>
      </c>
      <c r="BL116" s="1104" t="n">
        <v>14445.05</v>
      </c>
      <c r="BM116" s="1104" t="n">
        <v>9355.290000000001</v>
      </c>
      <c r="BN116" s="1104" t="n">
        <v>5224.87</v>
      </c>
      <c r="BO116" s="1104" t="n">
        <v>14726.62</v>
      </c>
      <c r="BP116" s="1104" t="n">
        <v>13312.02</v>
      </c>
      <c r="BQ116" s="1104" t="n">
        <v>10968.46</v>
      </c>
      <c r="BR116" s="1104" t="n">
        <v>10726.48</v>
      </c>
      <c r="BS116" s="77" t="n">
        <v>9126.700000000001</v>
      </c>
      <c r="BT116" s="1104" t="n">
        <v>17741.32</v>
      </c>
      <c r="BU116" s="1104" t="n">
        <v>6371.87</v>
      </c>
    </row>
    <row r="117">
      <c r="A117" s="72" t="inlineStr">
        <is>
          <t>Huile de tung {abrasin} et ses fractions, même raffinées, mais non chimiquement modifiées</t>
        </is>
      </c>
      <c r="B117" s="73" t="inlineStr">
        <is>
          <t>:</t>
        </is>
      </c>
      <c r="C117" s="73" t="inlineStr">
        <is>
          <t>:</t>
        </is>
      </c>
      <c r="D117" s="73" t="inlineStr">
        <is>
          <t>:</t>
        </is>
      </c>
      <c r="E117" s="73" t="inlineStr">
        <is>
          <t>:</t>
        </is>
      </c>
      <c r="F117" s="73" t="inlineStr">
        <is>
          <t>:</t>
        </is>
      </c>
      <c r="G117" s="73" t="inlineStr">
        <is>
          <t>:</t>
        </is>
      </c>
      <c r="H117" s="73" t="inlineStr">
        <is>
          <t>:</t>
        </is>
      </c>
      <c r="I117" s="73" t="inlineStr">
        <is>
          <t>:</t>
        </is>
      </c>
      <c r="J117" s="73" t="inlineStr">
        <is>
          <t>:</t>
        </is>
      </c>
      <c r="K117" s="73" t="inlineStr">
        <is>
          <t>:</t>
        </is>
      </c>
      <c r="L117" s="73" t="inlineStr">
        <is>
          <t>:</t>
        </is>
      </c>
      <c r="M117" s="73" t="inlineStr">
        <is>
          <t>:</t>
        </is>
      </c>
      <c r="N117" s="73" t="inlineStr">
        <is>
          <t>:</t>
        </is>
      </c>
      <c r="O117" s="73" t="inlineStr">
        <is>
          <t>:</t>
        </is>
      </c>
      <c r="P117" s="73" t="inlineStr">
        <is>
          <t>:</t>
        </is>
      </c>
      <c r="Q117" s="73" t="inlineStr">
        <is>
          <t>:</t>
        </is>
      </c>
      <c r="R117" s="73" t="inlineStr">
        <is>
          <t>:</t>
        </is>
      </c>
      <c r="S117" s="73" t="inlineStr">
        <is>
          <t>:</t>
        </is>
      </c>
      <c r="T117" s="73" t="inlineStr">
        <is>
          <t>:</t>
        </is>
      </c>
      <c r="U117" s="73" t="inlineStr">
        <is>
          <t>:</t>
        </is>
      </c>
      <c r="V117" s="73" t="inlineStr">
        <is>
          <t>:</t>
        </is>
      </c>
      <c r="W117" s="73" t="inlineStr">
        <is>
          <t>:</t>
        </is>
      </c>
      <c r="X117" s="73" t="inlineStr">
        <is>
          <t>:</t>
        </is>
      </c>
      <c r="Y117" s="73" t="inlineStr">
        <is>
          <t>:</t>
        </is>
      </c>
      <c r="Z117" s="73" t="inlineStr">
        <is>
          <t>:</t>
        </is>
      </c>
      <c r="AA117" s="73" t="inlineStr">
        <is>
          <t>:</t>
        </is>
      </c>
      <c r="AB117" s="73" t="inlineStr">
        <is>
          <t>:</t>
        </is>
      </c>
      <c r="AC117" s="73" t="inlineStr">
        <is>
          <t>:</t>
        </is>
      </c>
      <c r="AD117" s="73" t="inlineStr">
        <is>
          <t>:</t>
        </is>
      </c>
      <c r="AE117" s="73" t="inlineStr">
        <is>
          <t>:</t>
        </is>
      </c>
      <c r="AF117" s="73" t="inlineStr">
        <is>
          <t>:</t>
        </is>
      </c>
      <c r="AG117" s="73" t="inlineStr">
        <is>
          <t>:</t>
        </is>
      </c>
      <c r="AH117" s="73" t="inlineStr">
        <is>
          <t>:</t>
        </is>
      </c>
      <c r="AI117" s="73" t="inlineStr">
        <is>
          <t>:</t>
        </is>
      </c>
      <c r="AJ117" s="73" t="inlineStr">
        <is>
          <t>:</t>
        </is>
      </c>
      <c r="AK117" s="73" t="inlineStr">
        <is>
          <t>:</t>
        </is>
      </c>
      <c r="AL117" s="73" t="inlineStr">
        <is>
          <t>:</t>
        </is>
      </c>
      <c r="AM117" s="73" t="inlineStr">
        <is>
          <t>:</t>
        </is>
      </c>
      <c r="AN117" s="73" t="inlineStr">
        <is>
          <t>:</t>
        </is>
      </c>
      <c r="AO117" s="73" t="inlineStr">
        <is>
          <t>:</t>
        </is>
      </c>
      <c r="AP117" s="73" t="inlineStr">
        <is>
          <t>:</t>
        </is>
      </c>
      <c r="AQ117" s="73" t="inlineStr">
        <is>
          <t>:</t>
        </is>
      </c>
      <c r="AR117" s="73" t="inlineStr">
        <is>
          <t>:</t>
        </is>
      </c>
      <c r="AS117" s="73" t="inlineStr">
        <is>
          <t>:</t>
        </is>
      </c>
      <c r="AT117" s="73" t="inlineStr">
        <is>
          <t>:</t>
        </is>
      </c>
      <c r="AU117" s="73" t="inlineStr">
        <is>
          <t>:</t>
        </is>
      </c>
      <c r="AV117" s="73" t="inlineStr">
        <is>
          <t>:</t>
        </is>
      </c>
      <c r="AW117" s="73" t="inlineStr">
        <is>
          <t>:</t>
        </is>
      </c>
      <c r="AX117" s="73" t="inlineStr">
        <is>
          <t>:</t>
        </is>
      </c>
      <c r="AY117" s="73" t="inlineStr">
        <is>
          <t>:</t>
        </is>
      </c>
      <c r="AZ117" s="73" t="inlineStr">
        <is>
          <t>:</t>
        </is>
      </c>
      <c r="BA117" s="73" t="inlineStr">
        <is>
          <t>:</t>
        </is>
      </c>
      <c r="BB117" s="73" t="inlineStr">
        <is>
          <t>:</t>
        </is>
      </c>
      <c r="BC117" s="73" t="inlineStr">
        <is>
          <t>:</t>
        </is>
      </c>
      <c r="BD117" s="73" t="inlineStr">
        <is>
          <t>:</t>
        </is>
      </c>
      <c r="BE117" s="73" t="inlineStr">
        <is>
          <t>:</t>
        </is>
      </c>
      <c r="BF117" s="73" t="inlineStr">
        <is>
          <t>:</t>
        </is>
      </c>
      <c r="BG117" s="73" t="inlineStr">
        <is>
          <t>:</t>
        </is>
      </c>
      <c r="BH117" s="73" t="inlineStr">
        <is>
          <t>:</t>
        </is>
      </c>
      <c r="BI117" s="73" t="inlineStr">
        <is>
          <t>:</t>
        </is>
      </c>
      <c r="BJ117" s="73" t="inlineStr">
        <is>
          <t>:</t>
        </is>
      </c>
      <c r="BK117" s="73" t="inlineStr">
        <is>
          <t>:</t>
        </is>
      </c>
      <c r="BL117" s="73" t="inlineStr">
        <is>
          <t>:</t>
        </is>
      </c>
      <c r="BM117" s="73" t="inlineStr">
        <is>
          <t>:</t>
        </is>
      </c>
      <c r="BN117" s="73" t="inlineStr">
        <is>
          <t>:</t>
        </is>
      </c>
      <c r="BO117" s="73" t="inlineStr">
        <is>
          <t>:</t>
        </is>
      </c>
      <c r="BP117" s="73" t="inlineStr">
        <is>
          <t>:</t>
        </is>
      </c>
      <c r="BQ117" s="73" t="inlineStr">
        <is>
          <t>:</t>
        </is>
      </c>
      <c r="BR117" s="73" t="inlineStr">
        <is>
          <t>:</t>
        </is>
      </c>
      <c r="BS117" s="73" t="inlineStr">
        <is>
          <t>:</t>
        </is>
      </c>
      <c r="BT117" s="73" t="inlineStr">
        <is>
          <t>:</t>
        </is>
      </c>
      <c r="BU117" s="73" t="inlineStr">
        <is>
          <t>:</t>
        </is>
      </c>
    </row>
    <row r="118">
      <c r="A118" s="72" t="inlineStr">
        <is>
          <t>Huile de sésame, brute, destinée à des usages techniques ou industriels (autres que la fabrication de produits pour l'alimentation humaine)</t>
        </is>
      </c>
      <c r="B118" s="1104" t="n">
        <v>163.35</v>
      </c>
      <c r="C118" s="1104" t="n">
        <v>174.88</v>
      </c>
      <c r="D118" s="1104" t="n">
        <v>26.79</v>
      </c>
      <c r="E118" s="77" t="n">
        <v>0.2</v>
      </c>
      <c r="F118" s="1104" t="n">
        <v>60.55</v>
      </c>
      <c r="G118" s="1104" t="n">
        <v>23.48</v>
      </c>
      <c r="H118" s="1104" t="n">
        <v>66.56999999999999</v>
      </c>
      <c r="I118" s="1104" t="n">
        <v>268.32</v>
      </c>
      <c r="J118" s="77" t="n">
        <v>34.6</v>
      </c>
      <c r="K118" s="1104" t="n">
        <v>247.43</v>
      </c>
      <c r="L118" s="1104" t="n">
        <v>0.46</v>
      </c>
      <c r="M118" s="77" t="n">
        <v>23.8</v>
      </c>
      <c r="N118" s="1104" t="n">
        <v>69.92</v>
      </c>
      <c r="O118" s="1104" t="n">
        <v>33.31</v>
      </c>
      <c r="P118" s="1104" t="n">
        <v>25.35</v>
      </c>
      <c r="Q118" s="1104" t="n">
        <v>266.61</v>
      </c>
      <c r="R118" s="1104" t="n">
        <v>67.95</v>
      </c>
      <c r="S118" s="1104" t="n">
        <v>15.95</v>
      </c>
      <c r="T118" s="1104" t="n">
        <v>3.57</v>
      </c>
      <c r="U118" s="1104" t="n">
        <v>26.08</v>
      </c>
      <c r="V118" s="77" t="n">
        <v>3.8</v>
      </c>
      <c r="W118" s="77" t="n">
        <v>216.6</v>
      </c>
      <c r="X118" s="1104" t="n">
        <v>79.28</v>
      </c>
      <c r="Y118" s="1104" t="n">
        <v>244.48</v>
      </c>
      <c r="Z118" s="1104" t="n">
        <v>92.58</v>
      </c>
      <c r="AA118" s="1104" t="n">
        <v>2.07</v>
      </c>
      <c r="AB118" s="1104" t="n">
        <v>5.29</v>
      </c>
      <c r="AC118" s="1104" t="n">
        <v>0.25</v>
      </c>
      <c r="AD118" s="1104" t="n">
        <v>1.02</v>
      </c>
      <c r="AE118" s="77" t="n">
        <v>0.9</v>
      </c>
      <c r="AF118" s="1104" t="n">
        <v>2.93</v>
      </c>
      <c r="AG118" s="1104" t="n">
        <v>5.54</v>
      </c>
      <c r="AH118" s="1104" t="n">
        <v>92.51000000000001</v>
      </c>
      <c r="AI118" s="1104" t="n">
        <v>4.99</v>
      </c>
      <c r="AJ118" s="1104" t="n">
        <v>0.27</v>
      </c>
      <c r="AK118" s="77" t="n">
        <v>27.6</v>
      </c>
      <c r="AL118" s="1104" t="n">
        <v>6.39</v>
      </c>
      <c r="AM118" s="1104" t="n">
        <v>55.26</v>
      </c>
      <c r="AN118" s="1104" t="n">
        <v>94.63</v>
      </c>
      <c r="AO118" s="1104" t="n">
        <v>27.96</v>
      </c>
      <c r="AP118" s="1104" t="n">
        <v>2.23</v>
      </c>
      <c r="AQ118" s="1104" t="n">
        <v>50.26</v>
      </c>
      <c r="AR118" s="1104" t="n">
        <v>185.25</v>
      </c>
      <c r="AS118" s="1104" t="n">
        <v>7.64</v>
      </c>
      <c r="AT118" s="1104" t="n">
        <v>92.54000000000001</v>
      </c>
      <c r="AU118" s="1104" t="n">
        <v>51.34</v>
      </c>
      <c r="AV118" s="1104" t="n">
        <v>93.98999999999999</v>
      </c>
      <c r="AW118" s="1104" t="n">
        <v>0.28</v>
      </c>
      <c r="AX118" s="1104" t="n">
        <v>12.61</v>
      </c>
      <c r="AY118" s="1104" t="n">
        <v>2.69</v>
      </c>
      <c r="AZ118" s="74" t="inlineStr">
        <is>
          <t>:</t>
        </is>
      </c>
      <c r="BA118" s="1104" t="n">
        <v>0.13</v>
      </c>
      <c r="BB118" s="77" t="n">
        <v>1.9</v>
      </c>
      <c r="BC118" s="77" t="n">
        <v>10.5</v>
      </c>
      <c r="BD118" s="1104" t="n">
        <v>0.01</v>
      </c>
      <c r="BE118" s="1104" t="n">
        <v>54.38</v>
      </c>
      <c r="BF118" s="1104" t="n">
        <v>6.19</v>
      </c>
      <c r="BG118" s="1104" t="n">
        <v>51.91</v>
      </c>
      <c r="BH118" s="1104" t="n">
        <v>93.15000000000001</v>
      </c>
      <c r="BI118" s="1104" t="n">
        <v>0.58</v>
      </c>
      <c r="BJ118" s="74" t="inlineStr">
        <is>
          <t>:</t>
        </is>
      </c>
      <c r="BK118" s="1104" t="n">
        <v>58.83</v>
      </c>
      <c r="BL118" s="74" t="inlineStr">
        <is>
          <t>:</t>
        </is>
      </c>
      <c r="BM118" s="1104" t="n">
        <v>130.06</v>
      </c>
      <c r="BN118" s="1104" t="n">
        <v>185.89</v>
      </c>
      <c r="BO118" s="1104" t="n">
        <v>0.91</v>
      </c>
      <c r="BP118" s="1104" t="n">
        <v>1.08</v>
      </c>
      <c r="BQ118" s="77" t="n">
        <v>3</v>
      </c>
      <c r="BR118" s="77" t="n">
        <v>12.8</v>
      </c>
      <c r="BS118" s="1104" t="n">
        <v>10.07</v>
      </c>
      <c r="BT118" s="77" t="n">
        <v>1.9</v>
      </c>
      <c r="BU118" s="1104" t="n">
        <v>0.27</v>
      </c>
    </row>
    <row r="119">
      <c r="A119" s="72" t="inlineStr">
        <is>
          <t>Huile de sésame, brute (à l'excl. de l'huile destinée à des usages techniques ou industriels)</t>
        </is>
      </c>
      <c r="B119" s="1103" t="n">
        <v>827.03</v>
      </c>
      <c r="C119" s="1103" t="n">
        <v>195.93</v>
      </c>
      <c r="D119" s="1103" t="n">
        <v>399.99</v>
      </c>
      <c r="E119" s="1103" t="n">
        <v>101.98</v>
      </c>
      <c r="F119" s="78" t="n">
        <v>345.4</v>
      </c>
      <c r="G119" s="1103" t="n">
        <v>118.74</v>
      </c>
      <c r="H119" s="1103" t="n">
        <v>378.09</v>
      </c>
      <c r="I119" s="1103" t="n">
        <v>202.17</v>
      </c>
      <c r="J119" s="1103" t="n">
        <v>130.97</v>
      </c>
      <c r="K119" s="1103" t="n">
        <v>125.55</v>
      </c>
      <c r="L119" s="78" t="n">
        <v>546.2</v>
      </c>
      <c r="M119" s="1103" t="n">
        <v>122.72</v>
      </c>
      <c r="N119" s="1103" t="n">
        <v>123.56</v>
      </c>
      <c r="O119" s="1103" t="n">
        <v>139.75</v>
      </c>
      <c r="P119" s="78" t="n">
        <v>164.7</v>
      </c>
      <c r="Q119" s="1103" t="n">
        <v>250.87</v>
      </c>
      <c r="R119" s="1103" t="n">
        <v>378.39</v>
      </c>
      <c r="S119" s="78" t="n">
        <v>309.9</v>
      </c>
      <c r="T119" s="1103" t="n">
        <v>149.95</v>
      </c>
      <c r="U119" s="1103" t="n">
        <v>122.26</v>
      </c>
      <c r="V119" s="1103" t="n">
        <v>572.33</v>
      </c>
      <c r="W119" s="1103" t="n">
        <v>420.05</v>
      </c>
      <c r="X119" s="1103" t="n">
        <v>381.18</v>
      </c>
      <c r="Y119" s="1103" t="n">
        <v>204.68</v>
      </c>
      <c r="Z119" s="1103" t="n">
        <v>661.11</v>
      </c>
      <c r="AA119" s="1103" t="n">
        <v>229.03</v>
      </c>
      <c r="AB119" s="1103" t="n">
        <v>1867.67</v>
      </c>
      <c r="AC119" s="1103" t="n">
        <v>400.86</v>
      </c>
      <c r="AD119" s="1103" t="n">
        <v>149.07</v>
      </c>
      <c r="AE119" s="1103" t="n">
        <v>114.94</v>
      </c>
      <c r="AF119" s="1103" t="n">
        <v>1869.61</v>
      </c>
      <c r="AG119" s="1103" t="n">
        <v>376.62</v>
      </c>
      <c r="AH119" s="1103" t="n">
        <v>344.89</v>
      </c>
      <c r="AI119" s="78" t="n">
        <v>303</v>
      </c>
      <c r="AJ119" s="1103" t="n">
        <v>793.16</v>
      </c>
      <c r="AK119" s="1103" t="n">
        <v>152.24</v>
      </c>
      <c r="AL119" s="1103" t="n">
        <v>173.96</v>
      </c>
      <c r="AM119" s="1103" t="n">
        <v>336.39</v>
      </c>
      <c r="AN119" s="78" t="n">
        <v>532.3</v>
      </c>
      <c r="AO119" s="78" t="n">
        <v>93.59999999999999</v>
      </c>
      <c r="AP119" s="1103" t="n">
        <v>270.88</v>
      </c>
      <c r="AQ119" s="78" t="n">
        <v>124.7</v>
      </c>
      <c r="AR119" s="1103" t="n">
        <v>662.59</v>
      </c>
      <c r="AS119" s="78" t="n">
        <v>244.9</v>
      </c>
      <c r="AT119" s="1103" t="n">
        <v>126.74</v>
      </c>
      <c r="AU119" s="1103" t="n">
        <v>174.14</v>
      </c>
      <c r="AV119" s="1103" t="n">
        <v>612.8200000000001</v>
      </c>
      <c r="AW119" s="1103" t="n">
        <v>128.86</v>
      </c>
      <c r="AX119" s="1103" t="n">
        <v>656.76</v>
      </c>
      <c r="AY119" s="1103" t="n">
        <v>156.64</v>
      </c>
      <c r="AZ119" s="1103" t="n">
        <v>2822.44</v>
      </c>
      <c r="BA119" s="1103" t="n">
        <v>253.41</v>
      </c>
      <c r="BB119" s="1103" t="n">
        <v>355.91</v>
      </c>
      <c r="BC119" s="78" t="n">
        <v>159.2</v>
      </c>
      <c r="BD119" s="1103" t="n">
        <v>848.86</v>
      </c>
      <c r="BE119" s="1103" t="n">
        <v>149.84</v>
      </c>
      <c r="BF119" s="78" t="n">
        <v>107.9</v>
      </c>
      <c r="BG119" s="1103" t="n">
        <v>74.95999999999999</v>
      </c>
      <c r="BH119" s="1103" t="n">
        <v>333.45</v>
      </c>
      <c r="BI119" s="1103" t="n">
        <v>201.66</v>
      </c>
      <c r="BJ119" s="1103" t="n">
        <v>382.81</v>
      </c>
      <c r="BK119" s="1103" t="n">
        <v>245.34</v>
      </c>
      <c r="BL119" s="1103" t="n">
        <v>1088.58</v>
      </c>
      <c r="BM119" s="1103" t="n">
        <v>187.49</v>
      </c>
      <c r="BN119" s="1103" t="n">
        <v>433.28</v>
      </c>
      <c r="BO119" s="1103" t="n">
        <v>226.55</v>
      </c>
      <c r="BP119" s="1103" t="n">
        <v>402.45</v>
      </c>
      <c r="BQ119" s="78" t="n">
        <v>172.7</v>
      </c>
      <c r="BR119" s="1103" t="n">
        <v>1692.92</v>
      </c>
      <c r="BS119" s="1103" t="n">
        <v>383.24</v>
      </c>
      <c r="BT119" s="1103" t="n">
        <v>1359.09</v>
      </c>
      <c r="BU119" s="1103" t="n">
        <v>222.87</v>
      </c>
    </row>
    <row r="120">
      <c r="A120" s="72" t="inlineStr">
        <is>
          <t>Huile de sésame et ses fractions, même raffinées, mais non chimiquement modifiées, destinées à des usages techniques ou industriels (à l'excl. de l'huile brute)</t>
        </is>
      </c>
      <c r="B120" s="1104" t="n">
        <v>136.06</v>
      </c>
      <c r="C120" s="1104" t="n">
        <v>109.03</v>
      </c>
      <c r="D120" s="1104" t="n">
        <v>420.92</v>
      </c>
      <c r="E120" s="77" t="n">
        <v>1</v>
      </c>
      <c r="F120" s="1104" t="n">
        <v>620.26</v>
      </c>
      <c r="G120" s="1104" t="n">
        <v>81.83</v>
      </c>
      <c r="H120" s="1104" t="n">
        <v>243.89</v>
      </c>
      <c r="I120" s="1104" t="n">
        <v>101.82</v>
      </c>
      <c r="J120" s="1104" t="n">
        <v>678.59</v>
      </c>
      <c r="K120" s="1104" t="n">
        <v>100.29</v>
      </c>
      <c r="L120" s="1104" t="n">
        <v>1035.95</v>
      </c>
      <c r="M120" s="77" t="n">
        <v>104</v>
      </c>
      <c r="N120" s="1104" t="n">
        <v>226.87</v>
      </c>
      <c r="O120" s="1104" t="n">
        <v>105.12</v>
      </c>
      <c r="P120" s="1104" t="n">
        <v>493.01</v>
      </c>
      <c r="Q120" s="1104" t="n">
        <v>214.72</v>
      </c>
      <c r="R120" s="1104" t="n">
        <v>415.91</v>
      </c>
      <c r="S120" s="77" t="n">
        <v>72.8</v>
      </c>
      <c r="T120" s="1104" t="n">
        <v>31.93</v>
      </c>
      <c r="U120" s="1104" t="n">
        <v>68.75</v>
      </c>
      <c r="V120" s="1104" t="n">
        <v>266.48</v>
      </c>
      <c r="W120" s="1104" t="n">
        <v>110.15</v>
      </c>
      <c r="X120" s="77" t="n">
        <v>191.6</v>
      </c>
      <c r="Y120" s="1104" t="n">
        <v>118.77</v>
      </c>
      <c r="Z120" s="1104" t="n">
        <v>178.83</v>
      </c>
      <c r="AA120" s="1104" t="n">
        <v>98.01000000000001</v>
      </c>
      <c r="AB120" s="1104" t="n">
        <v>604.16</v>
      </c>
      <c r="AC120" s="1104" t="n">
        <v>126.34</v>
      </c>
      <c r="AD120" s="1104" t="n">
        <v>1619.56</v>
      </c>
      <c r="AE120" s="1104" t="n">
        <v>66.87</v>
      </c>
      <c r="AF120" s="1104" t="n">
        <v>64.15000000000001</v>
      </c>
      <c r="AG120" s="1104" t="n">
        <v>64.20999999999999</v>
      </c>
      <c r="AH120" s="1104" t="n">
        <v>39.62</v>
      </c>
      <c r="AI120" s="1104" t="n">
        <v>52.58</v>
      </c>
      <c r="AJ120" s="1104" t="n">
        <v>15.47</v>
      </c>
      <c r="AK120" s="1104" t="n">
        <v>17.83</v>
      </c>
      <c r="AL120" s="1104" t="n">
        <v>1028.53</v>
      </c>
      <c r="AM120" s="1104" t="n">
        <v>527.61</v>
      </c>
      <c r="AN120" s="1104" t="n">
        <v>623.04</v>
      </c>
      <c r="AO120" s="1104" t="n">
        <v>204.91</v>
      </c>
      <c r="AP120" s="1104" t="n">
        <v>262.55</v>
      </c>
      <c r="AQ120" s="1104" t="n">
        <v>110.33</v>
      </c>
      <c r="AR120" s="1104" t="n">
        <v>62.57</v>
      </c>
      <c r="AS120" s="1104" t="n">
        <v>38.91</v>
      </c>
      <c r="AT120" s="1104" t="n">
        <v>17.25</v>
      </c>
      <c r="AU120" s="1104" t="n">
        <v>57.74</v>
      </c>
      <c r="AV120" s="1104" t="n">
        <v>370.06</v>
      </c>
      <c r="AW120" s="1104" t="n">
        <v>274.66</v>
      </c>
      <c r="AX120" s="77" t="n">
        <v>417.5</v>
      </c>
      <c r="AY120" s="1104" t="n">
        <v>192.84</v>
      </c>
      <c r="AZ120" s="77" t="n">
        <v>2611</v>
      </c>
      <c r="BA120" s="1104" t="n">
        <v>95.16</v>
      </c>
      <c r="BB120" s="1104" t="n">
        <v>814.92</v>
      </c>
      <c r="BC120" s="1104" t="n">
        <v>117.77</v>
      </c>
      <c r="BD120" s="77" t="n">
        <v>13.5</v>
      </c>
      <c r="BE120" s="77" t="n">
        <v>150.6</v>
      </c>
      <c r="BF120" s="1104" t="n">
        <v>816.8099999999999</v>
      </c>
      <c r="BG120" s="1104" t="n">
        <v>199.47</v>
      </c>
      <c r="BH120" s="77" t="n">
        <v>16.6</v>
      </c>
      <c r="BI120" s="1104" t="n">
        <v>104.63</v>
      </c>
      <c r="BJ120" s="77" t="n">
        <v>56.6</v>
      </c>
      <c r="BK120" s="1104" t="n">
        <v>174.35</v>
      </c>
      <c r="BL120" s="1104" t="n">
        <v>209.77</v>
      </c>
      <c r="BM120" s="1104" t="n">
        <v>137.09</v>
      </c>
      <c r="BN120" s="77" t="n">
        <v>1638.9</v>
      </c>
      <c r="BO120" s="1104" t="n">
        <v>885.91</v>
      </c>
      <c r="BP120" s="1104" t="n">
        <v>221.08</v>
      </c>
      <c r="BQ120" s="1104" t="n">
        <v>152.19</v>
      </c>
      <c r="BR120" s="77" t="n">
        <v>279.9</v>
      </c>
      <c r="BS120" s="1104" t="n">
        <v>29.75</v>
      </c>
      <c r="BT120" s="1104" t="n">
        <v>940.41</v>
      </c>
      <c r="BU120" s="1104" t="n">
        <v>1087.18</v>
      </c>
    </row>
    <row r="121">
      <c r="A121" s="72" t="inlineStr">
        <is>
          <t>Huile de sésame et ses fractions, même raffinées, mais non chimiquement modifiées (à l'excl. de l'huile brute et de l'huile destinée à des usages techniques ou industriels)</t>
        </is>
      </c>
      <c r="B121" s="1103" t="n">
        <v>971.04</v>
      </c>
      <c r="C121" s="1103" t="n">
        <v>390.88</v>
      </c>
      <c r="D121" s="1103" t="n">
        <v>346.86</v>
      </c>
      <c r="E121" s="1103" t="n">
        <v>81.94</v>
      </c>
      <c r="F121" s="1103" t="n">
        <v>469.31</v>
      </c>
      <c r="G121" s="1103" t="n">
        <v>1072.01</v>
      </c>
      <c r="H121" s="1103" t="n">
        <v>1019.03</v>
      </c>
      <c r="I121" s="1103" t="n">
        <v>267.74</v>
      </c>
      <c r="J121" s="1103" t="n">
        <v>489.49</v>
      </c>
      <c r="K121" s="1103" t="n">
        <v>596.1900000000001</v>
      </c>
      <c r="L121" s="1103" t="n">
        <v>918.38</v>
      </c>
      <c r="M121" s="1103" t="n">
        <v>161.09</v>
      </c>
      <c r="N121" s="78" t="n">
        <v>446.2</v>
      </c>
      <c r="O121" s="1103" t="n">
        <v>513.0700000000001</v>
      </c>
      <c r="P121" s="1103" t="n">
        <v>558.34</v>
      </c>
      <c r="Q121" s="1103" t="n">
        <v>366.99</v>
      </c>
      <c r="R121" s="1103" t="n">
        <v>495.27</v>
      </c>
      <c r="S121" s="1103" t="n">
        <v>785.5599999999999</v>
      </c>
      <c r="T121" s="1103" t="n">
        <v>668.64</v>
      </c>
      <c r="U121" s="1103" t="n">
        <v>258.12</v>
      </c>
      <c r="V121" s="1103" t="n">
        <v>703.39</v>
      </c>
      <c r="W121" s="1103" t="n">
        <v>133.13</v>
      </c>
      <c r="X121" s="1103" t="n">
        <v>328.34</v>
      </c>
      <c r="Y121" s="78" t="n">
        <v>420.8</v>
      </c>
      <c r="Z121" s="1103" t="n">
        <v>1003.36</v>
      </c>
      <c r="AA121" s="1103" t="n">
        <v>193.08</v>
      </c>
      <c r="AB121" s="1103" t="n">
        <v>511.72</v>
      </c>
      <c r="AC121" s="1103" t="n">
        <v>141.31</v>
      </c>
      <c r="AD121" s="1103" t="n">
        <v>758.0599999999999</v>
      </c>
      <c r="AE121" s="1103" t="n">
        <v>530.5599999999999</v>
      </c>
      <c r="AF121" s="1103" t="n">
        <v>1326.26</v>
      </c>
      <c r="AG121" s="1103" t="n">
        <v>386.33</v>
      </c>
      <c r="AH121" s="1103" t="n">
        <v>720.73</v>
      </c>
      <c r="AI121" s="1103" t="n">
        <v>265.89</v>
      </c>
      <c r="AJ121" s="78" t="n">
        <v>666.1</v>
      </c>
      <c r="AK121" s="1103" t="n">
        <v>111.34</v>
      </c>
      <c r="AL121" s="1103" t="n">
        <v>1053.22</v>
      </c>
      <c r="AM121" s="1103" t="n">
        <v>189.58</v>
      </c>
      <c r="AN121" s="1103" t="n">
        <v>1009.42</v>
      </c>
      <c r="AO121" s="1103" t="n">
        <v>383.85</v>
      </c>
      <c r="AP121" s="1103" t="n">
        <v>1219.67</v>
      </c>
      <c r="AQ121" s="78" t="n">
        <v>768</v>
      </c>
      <c r="AR121" s="1103" t="n">
        <v>1080.61</v>
      </c>
      <c r="AS121" s="1103" t="n">
        <v>478.63</v>
      </c>
      <c r="AT121" s="1103" t="n">
        <v>854.25</v>
      </c>
      <c r="AU121" s="1103" t="n">
        <v>507.45</v>
      </c>
      <c r="AV121" s="78" t="n">
        <v>667.3</v>
      </c>
      <c r="AW121" s="1103" t="n">
        <v>617.3200000000001</v>
      </c>
      <c r="AX121" s="1103" t="n">
        <v>1165.24</v>
      </c>
      <c r="AY121" s="1103" t="n">
        <v>371.43</v>
      </c>
      <c r="AZ121" s="1103" t="n">
        <v>1102.08</v>
      </c>
      <c r="BA121" s="1103" t="n">
        <v>171.63</v>
      </c>
      <c r="BB121" s="1103" t="n">
        <v>668.08</v>
      </c>
      <c r="BC121" s="1103" t="n">
        <v>168.08</v>
      </c>
      <c r="BD121" s="1103" t="n">
        <v>837.8099999999999</v>
      </c>
      <c r="BE121" s="1103" t="n">
        <v>410.04</v>
      </c>
      <c r="BF121" s="1103" t="n">
        <v>1040.07</v>
      </c>
      <c r="BG121" s="1103" t="n">
        <v>130.39</v>
      </c>
      <c r="BH121" s="1103" t="n">
        <v>898.58</v>
      </c>
      <c r="BI121" s="1103" t="n">
        <v>133.22</v>
      </c>
      <c r="BJ121" s="78" t="n">
        <v>1031.8</v>
      </c>
      <c r="BK121" s="1103" t="n">
        <v>205.91</v>
      </c>
      <c r="BL121" s="1103" t="n">
        <v>608.3099999999999</v>
      </c>
      <c r="BM121" s="1103" t="n">
        <v>218.51</v>
      </c>
      <c r="BN121" s="1103" t="n">
        <v>710.25</v>
      </c>
      <c r="BO121" s="1103" t="n">
        <v>262.21</v>
      </c>
      <c r="BP121" s="1103" t="n">
        <v>1037.09</v>
      </c>
      <c r="BQ121" s="1103" t="n">
        <v>474.93</v>
      </c>
      <c r="BR121" s="1103" t="n">
        <v>1145.21</v>
      </c>
      <c r="BS121" s="1103" t="n">
        <v>140.27</v>
      </c>
      <c r="BT121" s="1103" t="n">
        <v>722.95</v>
      </c>
      <c r="BU121" s="1103" t="n">
        <v>653.09</v>
      </c>
    </row>
    <row r="122">
      <c r="A122" s="72" t="inlineStr">
        <is>
          <t>Huile de jojoba et ses fractions, même raffinées, mais non chimiquement modifiées</t>
        </is>
      </c>
      <c r="B122" s="74" t="inlineStr">
        <is>
          <t>:</t>
        </is>
      </c>
      <c r="C122" s="74" t="inlineStr">
        <is>
          <t>:</t>
        </is>
      </c>
      <c r="D122" s="74" t="inlineStr">
        <is>
          <t>:</t>
        </is>
      </c>
      <c r="E122" s="74" t="inlineStr">
        <is>
          <t>:</t>
        </is>
      </c>
      <c r="F122" s="74" t="inlineStr">
        <is>
          <t>:</t>
        </is>
      </c>
      <c r="G122" s="74" t="inlineStr">
        <is>
          <t>:</t>
        </is>
      </c>
      <c r="H122" s="74" t="inlineStr">
        <is>
          <t>:</t>
        </is>
      </c>
      <c r="I122" s="74" t="inlineStr">
        <is>
          <t>:</t>
        </is>
      </c>
      <c r="J122" s="74" t="inlineStr">
        <is>
          <t>:</t>
        </is>
      </c>
      <c r="K122" s="74" t="inlineStr">
        <is>
          <t>:</t>
        </is>
      </c>
      <c r="L122" s="74" t="inlineStr">
        <is>
          <t>:</t>
        </is>
      </c>
      <c r="M122" s="74" t="inlineStr">
        <is>
          <t>:</t>
        </is>
      </c>
      <c r="N122" s="74" t="inlineStr">
        <is>
          <t>:</t>
        </is>
      </c>
      <c r="O122" s="74" t="inlineStr">
        <is>
          <t>:</t>
        </is>
      </c>
      <c r="P122" s="74" t="inlineStr">
        <is>
          <t>:</t>
        </is>
      </c>
      <c r="Q122" s="74" t="inlineStr">
        <is>
          <t>:</t>
        </is>
      </c>
      <c r="R122" s="74" t="inlineStr">
        <is>
          <t>:</t>
        </is>
      </c>
      <c r="S122" s="74" t="inlineStr">
        <is>
          <t>:</t>
        </is>
      </c>
      <c r="T122" s="74" t="inlineStr">
        <is>
          <t>:</t>
        </is>
      </c>
      <c r="U122" s="74" t="inlineStr">
        <is>
          <t>:</t>
        </is>
      </c>
      <c r="V122" s="74" t="inlineStr">
        <is>
          <t>:</t>
        </is>
      </c>
      <c r="W122" s="74" t="inlineStr">
        <is>
          <t>:</t>
        </is>
      </c>
      <c r="X122" s="74" t="inlineStr">
        <is>
          <t>:</t>
        </is>
      </c>
      <c r="Y122" s="74" t="inlineStr">
        <is>
          <t>:</t>
        </is>
      </c>
      <c r="Z122" s="74" t="inlineStr">
        <is>
          <t>:</t>
        </is>
      </c>
      <c r="AA122" s="74" t="inlineStr">
        <is>
          <t>:</t>
        </is>
      </c>
      <c r="AB122" s="74" t="inlineStr">
        <is>
          <t>:</t>
        </is>
      </c>
      <c r="AC122" s="74" t="inlineStr">
        <is>
          <t>:</t>
        </is>
      </c>
      <c r="AD122" s="74" t="inlineStr">
        <is>
          <t>:</t>
        </is>
      </c>
      <c r="AE122" s="74" t="inlineStr">
        <is>
          <t>:</t>
        </is>
      </c>
      <c r="AF122" s="74" t="inlineStr">
        <is>
          <t>:</t>
        </is>
      </c>
      <c r="AG122" s="74" t="inlineStr">
        <is>
          <t>:</t>
        </is>
      </c>
      <c r="AH122" s="74" t="inlineStr">
        <is>
          <t>:</t>
        </is>
      </c>
      <c r="AI122" s="74" t="inlineStr">
        <is>
          <t>:</t>
        </is>
      </c>
      <c r="AJ122" s="74" t="inlineStr">
        <is>
          <t>:</t>
        </is>
      </c>
      <c r="AK122" s="74" t="inlineStr">
        <is>
          <t>:</t>
        </is>
      </c>
      <c r="AL122" s="74" t="inlineStr">
        <is>
          <t>:</t>
        </is>
      </c>
      <c r="AM122" s="74" t="inlineStr">
        <is>
          <t>:</t>
        </is>
      </c>
      <c r="AN122" s="74" t="inlineStr">
        <is>
          <t>:</t>
        </is>
      </c>
      <c r="AO122" s="74" t="inlineStr">
        <is>
          <t>:</t>
        </is>
      </c>
      <c r="AP122" s="74" t="inlineStr">
        <is>
          <t>:</t>
        </is>
      </c>
      <c r="AQ122" s="74" t="inlineStr">
        <is>
          <t>:</t>
        </is>
      </c>
      <c r="AR122" s="74" t="inlineStr">
        <is>
          <t>:</t>
        </is>
      </c>
      <c r="AS122" s="74" t="inlineStr">
        <is>
          <t>:</t>
        </is>
      </c>
      <c r="AT122" s="74" t="inlineStr">
        <is>
          <t>:</t>
        </is>
      </c>
      <c r="AU122" s="74" t="inlineStr">
        <is>
          <t>:</t>
        </is>
      </c>
      <c r="AV122" s="74" t="inlineStr">
        <is>
          <t>:</t>
        </is>
      </c>
      <c r="AW122" s="74" t="inlineStr">
        <is>
          <t>:</t>
        </is>
      </c>
      <c r="AX122" s="74" t="inlineStr">
        <is>
          <t>:</t>
        </is>
      </c>
      <c r="AY122" s="74" t="inlineStr">
        <is>
          <t>:</t>
        </is>
      </c>
      <c r="AZ122" s="74" t="inlineStr">
        <is>
          <t>:</t>
        </is>
      </c>
      <c r="BA122" s="74" t="inlineStr">
        <is>
          <t>:</t>
        </is>
      </c>
      <c r="BB122" s="74" t="inlineStr">
        <is>
          <t>:</t>
        </is>
      </c>
      <c r="BC122" s="74" t="inlineStr">
        <is>
          <t>:</t>
        </is>
      </c>
      <c r="BD122" s="74" t="inlineStr">
        <is>
          <t>:</t>
        </is>
      </c>
      <c r="BE122" s="74" t="inlineStr">
        <is>
          <t>:</t>
        </is>
      </c>
      <c r="BF122" s="74" t="inlineStr">
        <is>
          <t>:</t>
        </is>
      </c>
      <c r="BG122" s="74" t="inlineStr">
        <is>
          <t>:</t>
        </is>
      </c>
      <c r="BH122" s="74" t="inlineStr">
        <is>
          <t>:</t>
        </is>
      </c>
      <c r="BI122" s="74" t="inlineStr">
        <is>
          <t>:</t>
        </is>
      </c>
      <c r="BJ122" s="74" t="inlineStr">
        <is>
          <t>:</t>
        </is>
      </c>
      <c r="BK122" s="74" t="inlineStr">
        <is>
          <t>:</t>
        </is>
      </c>
      <c r="BL122" s="74" t="inlineStr">
        <is>
          <t>:</t>
        </is>
      </c>
      <c r="BM122" s="74" t="inlineStr">
        <is>
          <t>:</t>
        </is>
      </c>
      <c r="BN122" s="74" t="inlineStr">
        <is>
          <t>:</t>
        </is>
      </c>
      <c r="BO122" s="74" t="inlineStr">
        <is>
          <t>:</t>
        </is>
      </c>
      <c r="BP122" s="74" t="inlineStr">
        <is>
          <t>:</t>
        </is>
      </c>
      <c r="BQ122" s="74" t="inlineStr">
        <is>
          <t>:</t>
        </is>
      </c>
      <c r="BR122" s="74" t="inlineStr">
        <is>
          <t>:</t>
        </is>
      </c>
      <c r="BS122" s="74" t="inlineStr">
        <is>
          <t>:</t>
        </is>
      </c>
      <c r="BT122" s="74" t="inlineStr">
        <is>
          <t>:</t>
        </is>
      </c>
      <c r="BU122" s="74" t="inlineStr">
        <is>
          <t>:</t>
        </is>
      </c>
    </row>
    <row r="123">
      <c r="A123" s="72" t="inlineStr">
        <is>
          <t>Huile de jojoba, brute</t>
        </is>
      </c>
      <c r="B123" s="73" t="inlineStr">
        <is>
          <t>:</t>
        </is>
      </c>
      <c r="C123" s="73" t="inlineStr">
        <is>
          <t>:</t>
        </is>
      </c>
      <c r="D123" s="73" t="inlineStr">
        <is>
          <t>:</t>
        </is>
      </c>
      <c r="E123" s="73" t="inlineStr">
        <is>
          <t>:</t>
        </is>
      </c>
      <c r="F123" s="73" t="inlineStr">
        <is>
          <t>:</t>
        </is>
      </c>
      <c r="G123" s="73" t="inlineStr">
        <is>
          <t>:</t>
        </is>
      </c>
      <c r="H123" s="73" t="inlineStr">
        <is>
          <t>:</t>
        </is>
      </c>
      <c r="I123" s="73" t="inlineStr">
        <is>
          <t>:</t>
        </is>
      </c>
      <c r="J123" s="73" t="inlineStr">
        <is>
          <t>:</t>
        </is>
      </c>
      <c r="K123" s="73" t="inlineStr">
        <is>
          <t>:</t>
        </is>
      </c>
      <c r="L123" s="73" t="inlineStr">
        <is>
          <t>:</t>
        </is>
      </c>
      <c r="M123" s="73" t="inlineStr">
        <is>
          <t>:</t>
        </is>
      </c>
      <c r="N123" s="73" t="inlineStr">
        <is>
          <t>:</t>
        </is>
      </c>
      <c r="O123" s="73" t="inlineStr">
        <is>
          <t>:</t>
        </is>
      </c>
      <c r="P123" s="73" t="inlineStr">
        <is>
          <t>:</t>
        </is>
      </c>
      <c r="Q123" s="73" t="inlineStr">
        <is>
          <t>:</t>
        </is>
      </c>
      <c r="R123" s="73" t="inlineStr">
        <is>
          <t>:</t>
        </is>
      </c>
      <c r="S123" s="73" t="inlineStr">
        <is>
          <t>:</t>
        </is>
      </c>
      <c r="T123" s="73" t="inlineStr">
        <is>
          <t>:</t>
        </is>
      </c>
      <c r="U123" s="73" t="inlineStr">
        <is>
          <t>:</t>
        </is>
      </c>
      <c r="V123" s="73" t="inlineStr">
        <is>
          <t>:</t>
        </is>
      </c>
      <c r="W123" s="73" t="inlineStr">
        <is>
          <t>:</t>
        </is>
      </c>
      <c r="X123" s="73" t="inlineStr">
        <is>
          <t>:</t>
        </is>
      </c>
      <c r="Y123" s="73" t="inlineStr">
        <is>
          <t>:</t>
        </is>
      </c>
      <c r="Z123" s="73" t="inlineStr">
        <is>
          <t>:</t>
        </is>
      </c>
      <c r="AA123" s="73" t="inlineStr">
        <is>
          <t>:</t>
        </is>
      </c>
      <c r="AB123" s="73" t="inlineStr">
        <is>
          <t>:</t>
        </is>
      </c>
      <c r="AC123" s="73" t="inlineStr">
        <is>
          <t>:</t>
        </is>
      </c>
      <c r="AD123" s="73" t="inlineStr">
        <is>
          <t>:</t>
        </is>
      </c>
      <c r="AE123" s="73" t="inlineStr">
        <is>
          <t>:</t>
        </is>
      </c>
      <c r="AF123" s="73" t="inlineStr">
        <is>
          <t>:</t>
        </is>
      </c>
      <c r="AG123" s="73" t="inlineStr">
        <is>
          <t>:</t>
        </is>
      </c>
      <c r="AH123" s="73" t="inlineStr">
        <is>
          <t>:</t>
        </is>
      </c>
      <c r="AI123" s="73" t="inlineStr">
        <is>
          <t>:</t>
        </is>
      </c>
      <c r="AJ123" s="73" t="inlineStr">
        <is>
          <t>:</t>
        </is>
      </c>
      <c r="AK123" s="73" t="inlineStr">
        <is>
          <t>:</t>
        </is>
      </c>
      <c r="AL123" s="73" t="inlineStr">
        <is>
          <t>:</t>
        </is>
      </c>
      <c r="AM123" s="73" t="inlineStr">
        <is>
          <t>:</t>
        </is>
      </c>
      <c r="AN123" s="73" t="inlineStr">
        <is>
          <t>:</t>
        </is>
      </c>
      <c r="AO123" s="73" t="inlineStr">
        <is>
          <t>:</t>
        </is>
      </c>
      <c r="AP123" s="73" t="inlineStr">
        <is>
          <t>:</t>
        </is>
      </c>
      <c r="AQ123" s="73" t="inlineStr">
        <is>
          <t>:</t>
        </is>
      </c>
      <c r="AR123" s="73" t="inlineStr">
        <is>
          <t>:</t>
        </is>
      </c>
      <c r="AS123" s="73" t="inlineStr">
        <is>
          <t>:</t>
        </is>
      </c>
      <c r="AT123" s="73" t="inlineStr">
        <is>
          <t>:</t>
        </is>
      </c>
      <c r="AU123" s="73" t="inlineStr">
        <is>
          <t>:</t>
        </is>
      </c>
      <c r="AV123" s="73" t="inlineStr">
        <is>
          <t>:</t>
        </is>
      </c>
      <c r="AW123" s="73" t="inlineStr">
        <is>
          <t>:</t>
        </is>
      </c>
      <c r="AX123" s="73" t="inlineStr">
        <is>
          <t>:</t>
        </is>
      </c>
      <c r="AY123" s="73" t="inlineStr">
        <is>
          <t>:</t>
        </is>
      </c>
      <c r="AZ123" s="73" t="inlineStr">
        <is>
          <t>:</t>
        </is>
      </c>
      <c r="BA123" s="73" t="inlineStr">
        <is>
          <t>:</t>
        </is>
      </c>
      <c r="BB123" s="73" t="inlineStr">
        <is>
          <t>:</t>
        </is>
      </c>
      <c r="BC123" s="73" t="inlineStr">
        <is>
          <t>:</t>
        </is>
      </c>
      <c r="BD123" s="73" t="inlineStr">
        <is>
          <t>:</t>
        </is>
      </c>
      <c r="BE123" s="73" t="inlineStr">
        <is>
          <t>:</t>
        </is>
      </c>
      <c r="BF123" s="73" t="inlineStr">
        <is>
          <t>:</t>
        </is>
      </c>
      <c r="BG123" s="73" t="inlineStr">
        <is>
          <t>:</t>
        </is>
      </c>
      <c r="BH123" s="73" t="inlineStr">
        <is>
          <t>:</t>
        </is>
      </c>
      <c r="BI123" s="73" t="inlineStr">
        <is>
          <t>:</t>
        </is>
      </c>
      <c r="BJ123" s="73" t="inlineStr">
        <is>
          <t>:</t>
        </is>
      </c>
      <c r="BK123" s="73" t="inlineStr">
        <is>
          <t>:</t>
        </is>
      </c>
      <c r="BL123" s="73" t="inlineStr">
        <is>
          <t>:</t>
        </is>
      </c>
      <c r="BM123" s="73" t="inlineStr">
        <is>
          <t>:</t>
        </is>
      </c>
      <c r="BN123" s="73" t="inlineStr">
        <is>
          <t>:</t>
        </is>
      </c>
      <c r="BO123" s="73" t="inlineStr">
        <is>
          <t>:</t>
        </is>
      </c>
      <c r="BP123" s="73" t="inlineStr">
        <is>
          <t>:</t>
        </is>
      </c>
      <c r="BQ123" s="73" t="inlineStr">
        <is>
          <t>:</t>
        </is>
      </c>
      <c r="BR123" s="73" t="inlineStr">
        <is>
          <t>:</t>
        </is>
      </c>
      <c r="BS123" s="73" t="inlineStr">
        <is>
          <t>:</t>
        </is>
      </c>
      <c r="BT123" s="73" t="inlineStr">
        <is>
          <t>:</t>
        </is>
      </c>
      <c r="BU123" s="73" t="inlineStr">
        <is>
          <t>:</t>
        </is>
      </c>
    </row>
    <row r="124">
      <c r="A124" s="72" t="inlineStr">
        <is>
          <t>Huiles brutes d’origine microbienne, destinées à des usages techniques ou industriels (autres que la fabrication de denrées alimentaires)</t>
        </is>
      </c>
      <c r="B124" s="74" t="inlineStr">
        <is>
          <t>:</t>
        </is>
      </c>
      <c r="C124" s="74" t="inlineStr">
        <is>
          <t>:</t>
        </is>
      </c>
      <c r="D124" s="74" t="inlineStr">
        <is>
          <t>:</t>
        </is>
      </c>
      <c r="E124" s="74" t="inlineStr">
        <is>
          <t>:</t>
        </is>
      </c>
      <c r="F124" s="74" t="inlineStr">
        <is>
          <t>:</t>
        </is>
      </c>
      <c r="G124" s="74" t="inlineStr">
        <is>
          <t>:</t>
        </is>
      </c>
      <c r="H124" s="74" t="inlineStr">
        <is>
          <t>:</t>
        </is>
      </c>
      <c r="I124" s="74" t="inlineStr">
        <is>
          <t>:</t>
        </is>
      </c>
      <c r="J124" s="74" t="inlineStr">
        <is>
          <t>:</t>
        </is>
      </c>
      <c r="K124" s="74" t="inlineStr">
        <is>
          <t>:</t>
        </is>
      </c>
      <c r="L124" s="74" t="inlineStr">
        <is>
          <t>:</t>
        </is>
      </c>
      <c r="M124" s="74" t="inlineStr">
        <is>
          <t>:</t>
        </is>
      </c>
      <c r="N124" s="74" t="inlineStr">
        <is>
          <t>:</t>
        </is>
      </c>
      <c r="O124" s="74" t="inlineStr">
        <is>
          <t>:</t>
        </is>
      </c>
      <c r="P124" s="74" t="inlineStr">
        <is>
          <t>:</t>
        </is>
      </c>
      <c r="Q124" s="74" t="inlineStr">
        <is>
          <t>:</t>
        </is>
      </c>
      <c r="R124" s="74" t="inlineStr">
        <is>
          <t>:</t>
        </is>
      </c>
      <c r="S124" s="74" t="inlineStr">
        <is>
          <t>:</t>
        </is>
      </c>
      <c r="T124" s="74" t="inlineStr">
        <is>
          <t>:</t>
        </is>
      </c>
      <c r="U124" s="74" t="inlineStr">
        <is>
          <t>:</t>
        </is>
      </c>
      <c r="V124" s="74" t="inlineStr">
        <is>
          <t>:</t>
        </is>
      </c>
      <c r="W124" s="74" t="inlineStr">
        <is>
          <t>:</t>
        </is>
      </c>
      <c r="X124" s="74" t="inlineStr">
        <is>
          <t>:</t>
        </is>
      </c>
      <c r="Y124" s="74" t="inlineStr">
        <is>
          <t>:</t>
        </is>
      </c>
      <c r="Z124" s="74" t="inlineStr">
        <is>
          <t>:</t>
        </is>
      </c>
      <c r="AA124" s="74" t="inlineStr">
        <is>
          <t>:</t>
        </is>
      </c>
      <c r="AB124" s="74" t="inlineStr">
        <is>
          <t>:</t>
        </is>
      </c>
      <c r="AC124" s="74" t="inlineStr">
        <is>
          <t>:</t>
        </is>
      </c>
      <c r="AD124" s="74" t="inlineStr">
        <is>
          <t>:</t>
        </is>
      </c>
      <c r="AE124" s="74" t="inlineStr">
        <is>
          <t>:</t>
        </is>
      </c>
      <c r="AF124" s="74" t="inlineStr">
        <is>
          <t>:</t>
        </is>
      </c>
      <c r="AG124" s="74" t="inlineStr">
        <is>
          <t>:</t>
        </is>
      </c>
      <c r="AH124" s="74" t="inlineStr">
        <is>
          <t>:</t>
        </is>
      </c>
      <c r="AI124" s="74" t="inlineStr">
        <is>
          <t>:</t>
        </is>
      </c>
      <c r="AJ124" s="74" t="inlineStr">
        <is>
          <t>:</t>
        </is>
      </c>
      <c r="AK124" s="74" t="inlineStr">
        <is>
          <t>:</t>
        </is>
      </c>
      <c r="AL124" s="74" t="inlineStr">
        <is>
          <t>:</t>
        </is>
      </c>
      <c r="AM124" s="74" t="inlineStr">
        <is>
          <t>:</t>
        </is>
      </c>
      <c r="AN124" s="74" t="inlineStr">
        <is>
          <t>:</t>
        </is>
      </c>
      <c r="AO124" s="74" t="inlineStr">
        <is>
          <t>:</t>
        </is>
      </c>
      <c r="AP124" s="74" t="inlineStr">
        <is>
          <t>:</t>
        </is>
      </c>
      <c r="AQ124" s="74" t="inlineStr">
        <is>
          <t>:</t>
        </is>
      </c>
      <c r="AR124" s="74" t="inlineStr">
        <is>
          <t>:</t>
        </is>
      </c>
      <c r="AS124" s="74" t="inlineStr">
        <is>
          <t>:</t>
        </is>
      </c>
      <c r="AT124" s="74" t="inlineStr">
        <is>
          <t>:</t>
        </is>
      </c>
      <c r="AU124" s="74" t="inlineStr">
        <is>
          <t>:</t>
        </is>
      </c>
      <c r="AV124" s="74" t="inlineStr">
        <is>
          <t>:</t>
        </is>
      </c>
      <c r="AW124" s="74" t="inlineStr">
        <is>
          <t>:</t>
        </is>
      </c>
      <c r="AX124" s="1104" t="n">
        <v>0.06</v>
      </c>
      <c r="AY124" s="1104" t="n">
        <v>0.02</v>
      </c>
      <c r="AZ124" s="1104" t="n">
        <v>0.03</v>
      </c>
      <c r="BA124" s="1104" t="n">
        <v>0.02</v>
      </c>
      <c r="BB124" s="74" t="inlineStr">
        <is>
          <t>:</t>
        </is>
      </c>
      <c r="BC124" s="1104" t="n">
        <v>0.01</v>
      </c>
      <c r="BD124" s="1104" t="n">
        <v>0.05</v>
      </c>
      <c r="BE124" s="1104" t="n">
        <v>0.05</v>
      </c>
      <c r="BF124" s="74" t="inlineStr">
        <is>
          <t>:</t>
        </is>
      </c>
      <c r="BG124" s="74" t="inlineStr">
        <is>
          <t>:</t>
        </is>
      </c>
      <c r="BH124" s="74" t="inlineStr">
        <is>
          <t>:</t>
        </is>
      </c>
      <c r="BI124" s="74" t="inlineStr">
        <is>
          <t>:</t>
        </is>
      </c>
      <c r="BJ124" s="74" t="inlineStr">
        <is>
          <t>:</t>
        </is>
      </c>
      <c r="BK124" s="74" t="inlineStr">
        <is>
          <t>:</t>
        </is>
      </c>
      <c r="BL124" s="74" t="inlineStr">
        <is>
          <t>:</t>
        </is>
      </c>
      <c r="BM124" s="74" t="inlineStr">
        <is>
          <t>:</t>
        </is>
      </c>
      <c r="BN124" s="74" t="inlineStr">
        <is>
          <t>:</t>
        </is>
      </c>
      <c r="BO124" s="74" t="inlineStr">
        <is>
          <t>:</t>
        </is>
      </c>
      <c r="BP124" s="77" t="n">
        <v>0</v>
      </c>
      <c r="BQ124" s="74" t="inlineStr">
        <is>
          <t>:</t>
        </is>
      </c>
      <c r="BR124" s="74" t="inlineStr">
        <is>
          <t>:</t>
        </is>
      </c>
      <c r="BS124" s="1104" t="n">
        <v>0.59</v>
      </c>
      <c r="BT124" s="74" t="inlineStr">
        <is>
          <t>:</t>
        </is>
      </c>
      <c r="BU124" s="74" t="inlineStr">
        <is>
          <t>:</t>
        </is>
      </c>
    </row>
    <row r="125">
      <c r="A125" s="72" t="inlineStr">
        <is>
          <t>Huiles brutes d’origine microbienne, concrètes, présentées en emballages immédiats d’un contenu net ≤ 1 kg (à l’exclusion des huiles destinées à des usages techniques ou industriels)</t>
        </is>
      </c>
      <c r="B125" s="73" t="inlineStr">
        <is>
          <t>:</t>
        </is>
      </c>
      <c r="C125" s="73" t="inlineStr">
        <is>
          <t>:</t>
        </is>
      </c>
      <c r="D125" s="73" t="inlineStr">
        <is>
          <t>:</t>
        </is>
      </c>
      <c r="E125" s="73" t="inlineStr">
        <is>
          <t>:</t>
        </is>
      </c>
      <c r="F125" s="73" t="inlineStr">
        <is>
          <t>:</t>
        </is>
      </c>
      <c r="G125" s="73" t="inlineStr">
        <is>
          <t>:</t>
        </is>
      </c>
      <c r="H125" s="73" t="inlineStr">
        <is>
          <t>:</t>
        </is>
      </c>
      <c r="I125" s="73" t="inlineStr">
        <is>
          <t>:</t>
        </is>
      </c>
      <c r="J125" s="73" t="inlineStr">
        <is>
          <t>:</t>
        </is>
      </c>
      <c r="K125" s="73" t="inlineStr">
        <is>
          <t>:</t>
        </is>
      </c>
      <c r="L125" s="73" t="inlineStr">
        <is>
          <t>:</t>
        </is>
      </c>
      <c r="M125" s="73" t="inlineStr">
        <is>
          <t>:</t>
        </is>
      </c>
      <c r="N125" s="73" t="inlineStr">
        <is>
          <t>:</t>
        </is>
      </c>
      <c r="O125" s="73" t="inlineStr">
        <is>
          <t>:</t>
        </is>
      </c>
      <c r="P125" s="73" t="inlineStr">
        <is>
          <t>:</t>
        </is>
      </c>
      <c r="Q125" s="73" t="inlineStr">
        <is>
          <t>:</t>
        </is>
      </c>
      <c r="R125" s="73" t="inlineStr">
        <is>
          <t>:</t>
        </is>
      </c>
      <c r="S125" s="73" t="inlineStr">
        <is>
          <t>:</t>
        </is>
      </c>
      <c r="T125" s="73" t="inlineStr">
        <is>
          <t>:</t>
        </is>
      </c>
      <c r="U125" s="73" t="inlineStr">
        <is>
          <t>:</t>
        </is>
      </c>
      <c r="V125" s="73" t="inlineStr">
        <is>
          <t>:</t>
        </is>
      </c>
      <c r="W125" s="73" t="inlineStr">
        <is>
          <t>:</t>
        </is>
      </c>
      <c r="X125" s="73" t="inlineStr">
        <is>
          <t>:</t>
        </is>
      </c>
      <c r="Y125" s="73" t="inlineStr">
        <is>
          <t>:</t>
        </is>
      </c>
      <c r="Z125" s="73" t="inlineStr">
        <is>
          <t>:</t>
        </is>
      </c>
      <c r="AA125" s="73" t="inlineStr">
        <is>
          <t>:</t>
        </is>
      </c>
      <c r="AB125" s="73" t="inlineStr">
        <is>
          <t>:</t>
        </is>
      </c>
      <c r="AC125" s="73" t="inlineStr">
        <is>
          <t>:</t>
        </is>
      </c>
      <c r="AD125" s="73" t="inlineStr">
        <is>
          <t>:</t>
        </is>
      </c>
      <c r="AE125" s="73" t="inlineStr">
        <is>
          <t>:</t>
        </is>
      </c>
      <c r="AF125" s="73" t="inlineStr">
        <is>
          <t>:</t>
        </is>
      </c>
      <c r="AG125" s="73" t="inlineStr">
        <is>
          <t>:</t>
        </is>
      </c>
      <c r="AH125" s="73" t="inlineStr">
        <is>
          <t>:</t>
        </is>
      </c>
      <c r="AI125" s="73" t="inlineStr">
        <is>
          <t>:</t>
        </is>
      </c>
      <c r="AJ125" s="73" t="inlineStr">
        <is>
          <t>:</t>
        </is>
      </c>
      <c r="AK125" s="73" t="inlineStr">
        <is>
          <t>:</t>
        </is>
      </c>
      <c r="AL125" s="73" t="inlineStr">
        <is>
          <t>:</t>
        </is>
      </c>
      <c r="AM125" s="73" t="inlineStr">
        <is>
          <t>:</t>
        </is>
      </c>
      <c r="AN125" s="73" t="inlineStr">
        <is>
          <t>:</t>
        </is>
      </c>
      <c r="AO125" s="73" t="inlineStr">
        <is>
          <t>:</t>
        </is>
      </c>
      <c r="AP125" s="73" t="inlineStr">
        <is>
          <t>:</t>
        </is>
      </c>
      <c r="AQ125" s="73" t="inlineStr">
        <is>
          <t>:</t>
        </is>
      </c>
      <c r="AR125" s="73" t="inlineStr">
        <is>
          <t>:</t>
        </is>
      </c>
      <c r="AS125" s="73" t="inlineStr">
        <is>
          <t>:</t>
        </is>
      </c>
      <c r="AT125" s="73" t="inlineStr">
        <is>
          <t>:</t>
        </is>
      </c>
      <c r="AU125" s="73" t="inlineStr">
        <is>
          <t>:</t>
        </is>
      </c>
      <c r="AV125" s="73" t="inlineStr">
        <is>
          <t>:</t>
        </is>
      </c>
      <c r="AW125" s="73" t="inlineStr">
        <is>
          <t>:</t>
        </is>
      </c>
      <c r="AX125" s="73" t="inlineStr">
        <is>
          <t>:</t>
        </is>
      </c>
      <c r="AY125" s="73" t="inlineStr">
        <is>
          <t>:</t>
        </is>
      </c>
      <c r="AZ125" s="73" t="inlineStr">
        <is>
          <t>:</t>
        </is>
      </c>
      <c r="BA125" s="73" t="inlineStr">
        <is>
          <t>:</t>
        </is>
      </c>
      <c r="BB125" s="73" t="inlineStr">
        <is>
          <t>:</t>
        </is>
      </c>
      <c r="BC125" s="73" t="inlineStr">
        <is>
          <t>:</t>
        </is>
      </c>
      <c r="BD125" s="73" t="inlineStr">
        <is>
          <t>:</t>
        </is>
      </c>
      <c r="BE125" s="73" t="inlineStr">
        <is>
          <t>:</t>
        </is>
      </c>
      <c r="BF125" s="73" t="inlineStr">
        <is>
          <t>:</t>
        </is>
      </c>
      <c r="BG125" s="73" t="inlineStr">
        <is>
          <t>:</t>
        </is>
      </c>
      <c r="BH125" s="1103" t="n">
        <v>1.35</v>
      </c>
      <c r="BI125" s="73" t="inlineStr">
        <is>
          <t>:</t>
        </is>
      </c>
      <c r="BJ125" s="73" t="inlineStr">
        <is>
          <t>:</t>
        </is>
      </c>
      <c r="BK125" s="73" t="inlineStr">
        <is>
          <t>:</t>
        </is>
      </c>
      <c r="BL125" s="73" t="inlineStr">
        <is>
          <t>:</t>
        </is>
      </c>
      <c r="BM125" s="73" t="inlineStr">
        <is>
          <t>:</t>
        </is>
      </c>
      <c r="BN125" s="73" t="inlineStr">
        <is>
          <t>:</t>
        </is>
      </c>
      <c r="BO125" s="73" t="inlineStr">
        <is>
          <t>:</t>
        </is>
      </c>
      <c r="BP125" s="73" t="inlineStr">
        <is>
          <t>:</t>
        </is>
      </c>
      <c r="BQ125" s="73" t="inlineStr">
        <is>
          <t>:</t>
        </is>
      </c>
      <c r="BR125" s="73" t="inlineStr">
        <is>
          <t>:</t>
        </is>
      </c>
      <c r="BS125" s="73" t="inlineStr">
        <is>
          <t>:</t>
        </is>
      </c>
      <c r="BT125" s="73" t="inlineStr">
        <is>
          <t>:</t>
        </is>
      </c>
      <c r="BU125" s="73" t="inlineStr">
        <is>
          <t>:</t>
        </is>
      </c>
    </row>
    <row r="126">
      <c r="A126" s="72" t="inlineStr">
        <is>
          <t>Huiles brutes d’origine microbienne, concrètes, présentées en emballages immédiats d’un contenu net &gt; 1 kg (à l’exclusion des huiles destinées à des usages techniques ou industriels)</t>
        </is>
      </c>
      <c r="B126" s="74" t="inlineStr">
        <is>
          <t>:</t>
        </is>
      </c>
      <c r="C126" s="74" t="inlineStr">
        <is>
          <t>:</t>
        </is>
      </c>
      <c r="D126" s="74" t="inlineStr">
        <is>
          <t>:</t>
        </is>
      </c>
      <c r="E126" s="74" t="inlineStr">
        <is>
          <t>:</t>
        </is>
      </c>
      <c r="F126" s="74" t="inlineStr">
        <is>
          <t>:</t>
        </is>
      </c>
      <c r="G126" s="74" t="inlineStr">
        <is>
          <t>:</t>
        </is>
      </c>
      <c r="H126" s="74" t="inlineStr">
        <is>
          <t>:</t>
        </is>
      </c>
      <c r="I126" s="74" t="inlineStr">
        <is>
          <t>:</t>
        </is>
      </c>
      <c r="J126" s="74" t="inlineStr">
        <is>
          <t>:</t>
        </is>
      </c>
      <c r="K126" s="74" t="inlineStr">
        <is>
          <t>:</t>
        </is>
      </c>
      <c r="L126" s="74" t="inlineStr">
        <is>
          <t>:</t>
        </is>
      </c>
      <c r="M126" s="74" t="inlineStr">
        <is>
          <t>:</t>
        </is>
      </c>
      <c r="N126" s="74" t="inlineStr">
        <is>
          <t>:</t>
        </is>
      </c>
      <c r="O126" s="74" t="inlineStr">
        <is>
          <t>:</t>
        </is>
      </c>
      <c r="P126" s="74" t="inlineStr">
        <is>
          <t>:</t>
        </is>
      </c>
      <c r="Q126" s="74" t="inlineStr">
        <is>
          <t>:</t>
        </is>
      </c>
      <c r="R126" s="74" t="inlineStr">
        <is>
          <t>:</t>
        </is>
      </c>
      <c r="S126" s="74" t="inlineStr">
        <is>
          <t>:</t>
        </is>
      </c>
      <c r="T126" s="74" t="inlineStr">
        <is>
          <t>:</t>
        </is>
      </c>
      <c r="U126" s="74" t="inlineStr">
        <is>
          <t>:</t>
        </is>
      </c>
      <c r="V126" s="74" t="inlineStr">
        <is>
          <t>:</t>
        </is>
      </c>
      <c r="W126" s="74" t="inlineStr">
        <is>
          <t>:</t>
        </is>
      </c>
      <c r="X126" s="74" t="inlineStr">
        <is>
          <t>:</t>
        </is>
      </c>
      <c r="Y126" s="74" t="inlineStr">
        <is>
          <t>:</t>
        </is>
      </c>
      <c r="Z126" s="74" t="inlineStr">
        <is>
          <t>:</t>
        </is>
      </c>
      <c r="AA126" s="74" t="inlineStr">
        <is>
          <t>:</t>
        </is>
      </c>
      <c r="AB126" s="74" t="inlineStr">
        <is>
          <t>:</t>
        </is>
      </c>
      <c r="AC126" s="74" t="inlineStr">
        <is>
          <t>:</t>
        </is>
      </c>
      <c r="AD126" s="74" t="inlineStr">
        <is>
          <t>:</t>
        </is>
      </c>
      <c r="AE126" s="74" t="inlineStr">
        <is>
          <t>:</t>
        </is>
      </c>
      <c r="AF126" s="74" t="inlineStr">
        <is>
          <t>:</t>
        </is>
      </c>
      <c r="AG126" s="74" t="inlineStr">
        <is>
          <t>:</t>
        </is>
      </c>
      <c r="AH126" s="74" t="inlineStr">
        <is>
          <t>:</t>
        </is>
      </c>
      <c r="AI126" s="74" t="inlineStr">
        <is>
          <t>:</t>
        </is>
      </c>
      <c r="AJ126" s="74" t="inlineStr">
        <is>
          <t>:</t>
        </is>
      </c>
      <c r="AK126" s="74" t="inlineStr">
        <is>
          <t>:</t>
        </is>
      </c>
      <c r="AL126" s="74" t="inlineStr">
        <is>
          <t>:</t>
        </is>
      </c>
      <c r="AM126" s="74" t="inlineStr">
        <is>
          <t>:</t>
        </is>
      </c>
      <c r="AN126" s="74" t="inlineStr">
        <is>
          <t>:</t>
        </is>
      </c>
      <c r="AO126" s="74" t="inlineStr">
        <is>
          <t>:</t>
        </is>
      </c>
      <c r="AP126" s="74" t="inlineStr">
        <is>
          <t>:</t>
        </is>
      </c>
      <c r="AQ126" s="74" t="inlineStr">
        <is>
          <t>:</t>
        </is>
      </c>
      <c r="AR126" s="74" t="inlineStr">
        <is>
          <t>:</t>
        </is>
      </c>
      <c r="AS126" s="74" t="inlineStr">
        <is>
          <t>:</t>
        </is>
      </c>
      <c r="AT126" s="74" t="inlineStr">
        <is>
          <t>:</t>
        </is>
      </c>
      <c r="AU126" s="74" t="inlineStr">
        <is>
          <t>:</t>
        </is>
      </c>
      <c r="AV126" s="74" t="inlineStr">
        <is>
          <t>:</t>
        </is>
      </c>
      <c r="AW126" s="74" t="inlineStr">
        <is>
          <t>:</t>
        </is>
      </c>
      <c r="AX126" s="1104" t="n">
        <v>282.42</v>
      </c>
      <c r="AY126" s="1104" t="n">
        <v>4.12</v>
      </c>
      <c r="AZ126" s="1104" t="n">
        <v>181.23</v>
      </c>
      <c r="BA126" s="1104" t="n">
        <v>82.98999999999999</v>
      </c>
      <c r="BB126" s="1104" t="n">
        <v>1.03</v>
      </c>
      <c r="BC126" s="1104" t="n">
        <v>2.73</v>
      </c>
      <c r="BD126" s="1104" t="n">
        <v>0.21</v>
      </c>
      <c r="BE126" s="1104" t="n">
        <v>83.95999999999999</v>
      </c>
      <c r="BF126" s="74" t="inlineStr">
        <is>
          <t>:</t>
        </is>
      </c>
      <c r="BG126" s="1104" t="n">
        <v>15.18</v>
      </c>
      <c r="BH126" s="74" t="inlineStr">
        <is>
          <t>:</t>
        </is>
      </c>
      <c r="BI126" s="77" t="n">
        <v>204.8</v>
      </c>
      <c r="BJ126" s="74" t="inlineStr">
        <is>
          <t>:</t>
        </is>
      </c>
      <c r="BK126" s="77" t="n">
        <v>108.3</v>
      </c>
      <c r="BL126" s="1104" t="n">
        <v>1.95</v>
      </c>
      <c r="BM126" s="74" t="inlineStr">
        <is>
          <t>:</t>
        </is>
      </c>
      <c r="BN126" s="74" t="inlineStr">
        <is>
          <t>:</t>
        </is>
      </c>
      <c r="BO126" s="77" t="n">
        <v>520.6</v>
      </c>
      <c r="BP126" s="74" t="inlineStr">
        <is>
          <t>:</t>
        </is>
      </c>
      <c r="BQ126" s="77" t="n">
        <v>778</v>
      </c>
      <c r="BR126" s="77" t="n">
        <v>180</v>
      </c>
      <c r="BS126" s="77" t="n">
        <v>298.3</v>
      </c>
      <c r="BT126" s="74" t="inlineStr">
        <is>
          <t>:</t>
        </is>
      </c>
      <c r="BU126" s="77" t="n">
        <v>255.4</v>
      </c>
    </row>
    <row r="127">
      <c r="A127" s="72" t="inlineStr">
        <is>
          <t>Graisses et huiles d’origine microbienne et leurs fractions, même raffinées, mais non chimiquement modifiées, destinées à des usages techniques ou industriels (à l’exclusion des graisses et huiles destinées à la fabrication de denrées alimentaires, ainsi que des huiles brutes)</t>
        </is>
      </c>
      <c r="B127" s="73" t="inlineStr">
        <is>
          <t>:</t>
        </is>
      </c>
      <c r="C127" s="73" t="inlineStr">
        <is>
          <t>:</t>
        </is>
      </c>
      <c r="D127" s="73" t="inlineStr">
        <is>
          <t>:</t>
        </is>
      </c>
      <c r="E127" s="73" t="inlineStr">
        <is>
          <t>:</t>
        </is>
      </c>
      <c r="F127" s="73" t="inlineStr">
        <is>
          <t>:</t>
        </is>
      </c>
      <c r="G127" s="73" t="inlineStr">
        <is>
          <t>:</t>
        </is>
      </c>
      <c r="H127" s="73" t="inlineStr">
        <is>
          <t>:</t>
        </is>
      </c>
      <c r="I127" s="73" t="inlineStr">
        <is>
          <t>:</t>
        </is>
      </c>
      <c r="J127" s="73" t="inlineStr">
        <is>
          <t>:</t>
        </is>
      </c>
      <c r="K127" s="73" t="inlineStr">
        <is>
          <t>:</t>
        </is>
      </c>
      <c r="L127" s="73" t="inlineStr">
        <is>
          <t>:</t>
        </is>
      </c>
      <c r="M127" s="73" t="inlineStr">
        <is>
          <t>:</t>
        </is>
      </c>
      <c r="N127" s="73" t="inlineStr">
        <is>
          <t>:</t>
        </is>
      </c>
      <c r="O127" s="73" t="inlineStr">
        <is>
          <t>:</t>
        </is>
      </c>
      <c r="P127" s="73" t="inlineStr">
        <is>
          <t>:</t>
        </is>
      </c>
      <c r="Q127" s="73" t="inlineStr">
        <is>
          <t>:</t>
        </is>
      </c>
      <c r="R127" s="73" t="inlineStr">
        <is>
          <t>:</t>
        </is>
      </c>
      <c r="S127" s="73" t="inlineStr">
        <is>
          <t>:</t>
        </is>
      </c>
      <c r="T127" s="73" t="inlineStr">
        <is>
          <t>:</t>
        </is>
      </c>
      <c r="U127" s="73" t="inlineStr">
        <is>
          <t>:</t>
        </is>
      </c>
      <c r="V127" s="73" t="inlineStr">
        <is>
          <t>:</t>
        </is>
      </c>
      <c r="W127" s="73" t="inlineStr">
        <is>
          <t>:</t>
        </is>
      </c>
      <c r="X127" s="73" t="inlineStr">
        <is>
          <t>:</t>
        </is>
      </c>
      <c r="Y127" s="73" t="inlineStr">
        <is>
          <t>:</t>
        </is>
      </c>
      <c r="Z127" s="73" t="inlineStr">
        <is>
          <t>:</t>
        </is>
      </c>
      <c r="AA127" s="73" t="inlineStr">
        <is>
          <t>:</t>
        </is>
      </c>
      <c r="AB127" s="73" t="inlineStr">
        <is>
          <t>:</t>
        </is>
      </c>
      <c r="AC127" s="73" t="inlineStr">
        <is>
          <t>:</t>
        </is>
      </c>
      <c r="AD127" s="73" t="inlineStr">
        <is>
          <t>:</t>
        </is>
      </c>
      <c r="AE127" s="73" t="inlineStr">
        <is>
          <t>:</t>
        </is>
      </c>
      <c r="AF127" s="73" t="inlineStr">
        <is>
          <t>:</t>
        </is>
      </c>
      <c r="AG127" s="73" t="inlineStr">
        <is>
          <t>:</t>
        </is>
      </c>
      <c r="AH127" s="73" t="inlineStr">
        <is>
          <t>:</t>
        </is>
      </c>
      <c r="AI127" s="73" t="inlineStr">
        <is>
          <t>:</t>
        </is>
      </c>
      <c r="AJ127" s="73" t="inlineStr">
        <is>
          <t>:</t>
        </is>
      </c>
      <c r="AK127" s="73" t="inlineStr">
        <is>
          <t>:</t>
        </is>
      </c>
      <c r="AL127" s="73" t="inlineStr">
        <is>
          <t>:</t>
        </is>
      </c>
      <c r="AM127" s="73" t="inlineStr">
        <is>
          <t>:</t>
        </is>
      </c>
      <c r="AN127" s="73" t="inlineStr">
        <is>
          <t>:</t>
        </is>
      </c>
      <c r="AO127" s="73" t="inlineStr">
        <is>
          <t>:</t>
        </is>
      </c>
      <c r="AP127" s="73" t="inlineStr">
        <is>
          <t>:</t>
        </is>
      </c>
      <c r="AQ127" s="73" t="inlineStr">
        <is>
          <t>:</t>
        </is>
      </c>
      <c r="AR127" s="73" t="inlineStr">
        <is>
          <t>:</t>
        </is>
      </c>
      <c r="AS127" s="73" t="inlineStr">
        <is>
          <t>:</t>
        </is>
      </c>
      <c r="AT127" s="73" t="inlineStr">
        <is>
          <t>:</t>
        </is>
      </c>
      <c r="AU127" s="73" t="inlineStr">
        <is>
          <t>:</t>
        </is>
      </c>
      <c r="AV127" s="73" t="inlineStr">
        <is>
          <t>:</t>
        </is>
      </c>
      <c r="AW127" s="73" t="inlineStr">
        <is>
          <t>:</t>
        </is>
      </c>
      <c r="AX127" s="73" t="inlineStr">
        <is>
          <t>:</t>
        </is>
      </c>
      <c r="AY127" s="73" t="inlineStr">
        <is>
          <t>:</t>
        </is>
      </c>
      <c r="AZ127" s="73" t="inlineStr">
        <is>
          <t>:</t>
        </is>
      </c>
      <c r="BA127" s="73" t="inlineStr">
        <is>
          <t>:</t>
        </is>
      </c>
      <c r="BB127" s="73" t="inlineStr">
        <is>
          <t>:</t>
        </is>
      </c>
      <c r="BC127" s="73" t="inlineStr">
        <is>
          <t>:</t>
        </is>
      </c>
      <c r="BD127" s="73" t="inlineStr">
        <is>
          <t>:</t>
        </is>
      </c>
      <c r="BE127" s="73" t="inlineStr">
        <is>
          <t>:</t>
        </is>
      </c>
      <c r="BF127" s="73" t="inlineStr">
        <is>
          <t>:</t>
        </is>
      </c>
      <c r="BG127" s="73" t="inlineStr">
        <is>
          <t>:</t>
        </is>
      </c>
      <c r="BH127" s="73" t="inlineStr">
        <is>
          <t>:</t>
        </is>
      </c>
      <c r="BI127" s="73" t="inlineStr">
        <is>
          <t>:</t>
        </is>
      </c>
      <c r="BJ127" s="73" t="inlineStr">
        <is>
          <t>:</t>
        </is>
      </c>
      <c r="BK127" s="73" t="inlineStr">
        <is>
          <t>:</t>
        </is>
      </c>
      <c r="BL127" s="73" t="inlineStr">
        <is>
          <t>:</t>
        </is>
      </c>
      <c r="BM127" s="73" t="inlineStr">
        <is>
          <t>:</t>
        </is>
      </c>
      <c r="BN127" s="1103" t="n">
        <v>0.12</v>
      </c>
      <c r="BO127" s="73" t="inlineStr">
        <is>
          <t>:</t>
        </is>
      </c>
      <c r="BP127" s="73" t="inlineStr">
        <is>
          <t>:</t>
        </is>
      </c>
      <c r="BQ127" s="73" t="inlineStr">
        <is>
          <t>:</t>
        </is>
      </c>
      <c r="BR127" s="73" t="inlineStr">
        <is>
          <t>:</t>
        </is>
      </c>
      <c r="BS127" s="73" t="inlineStr">
        <is>
          <t>:</t>
        </is>
      </c>
      <c r="BT127" s="73" t="inlineStr">
        <is>
          <t>:</t>
        </is>
      </c>
      <c r="BU127" s="73" t="inlineStr">
        <is>
          <t>:</t>
        </is>
      </c>
    </row>
    <row r="128">
      <c r="A128" s="72" t="inlineStr">
        <is>
          <t>Huile de jojoba et ses fractions, même raffinées, mais non chimiquement modifiées (à l'excl. de l'huile brute)</t>
        </is>
      </c>
      <c r="B128" s="74" t="inlineStr">
        <is>
          <t>:</t>
        </is>
      </c>
      <c r="C128" s="74" t="inlineStr">
        <is>
          <t>:</t>
        </is>
      </c>
      <c r="D128" s="74" t="inlineStr">
        <is>
          <t>:</t>
        </is>
      </c>
      <c r="E128" s="74" t="inlineStr">
        <is>
          <t>:</t>
        </is>
      </c>
      <c r="F128" s="74" t="inlineStr">
        <is>
          <t>:</t>
        </is>
      </c>
      <c r="G128" s="74" t="inlineStr">
        <is>
          <t>:</t>
        </is>
      </c>
      <c r="H128" s="74" t="inlineStr">
        <is>
          <t>:</t>
        </is>
      </c>
      <c r="I128" s="74" t="inlineStr">
        <is>
          <t>:</t>
        </is>
      </c>
      <c r="J128" s="74" t="inlineStr">
        <is>
          <t>:</t>
        </is>
      </c>
      <c r="K128" s="74" t="inlineStr">
        <is>
          <t>:</t>
        </is>
      </c>
      <c r="L128" s="74" t="inlineStr">
        <is>
          <t>:</t>
        </is>
      </c>
      <c r="M128" s="74" t="inlineStr">
        <is>
          <t>:</t>
        </is>
      </c>
      <c r="N128" s="74" t="inlineStr">
        <is>
          <t>:</t>
        </is>
      </c>
      <c r="O128" s="74" t="inlineStr">
        <is>
          <t>:</t>
        </is>
      </c>
      <c r="P128" s="74" t="inlineStr">
        <is>
          <t>:</t>
        </is>
      </c>
      <c r="Q128" s="74" t="inlineStr">
        <is>
          <t>:</t>
        </is>
      </c>
      <c r="R128" s="74" t="inlineStr">
        <is>
          <t>:</t>
        </is>
      </c>
      <c r="S128" s="74" t="inlineStr">
        <is>
          <t>:</t>
        </is>
      </c>
      <c r="T128" s="74" t="inlineStr">
        <is>
          <t>:</t>
        </is>
      </c>
      <c r="U128" s="74" t="inlineStr">
        <is>
          <t>:</t>
        </is>
      </c>
      <c r="V128" s="74" t="inlineStr">
        <is>
          <t>:</t>
        </is>
      </c>
      <c r="W128" s="74" t="inlineStr">
        <is>
          <t>:</t>
        </is>
      </c>
      <c r="X128" s="74" t="inlineStr">
        <is>
          <t>:</t>
        </is>
      </c>
      <c r="Y128" s="74" t="inlineStr">
        <is>
          <t>:</t>
        </is>
      </c>
      <c r="Z128" s="74" t="inlineStr">
        <is>
          <t>:</t>
        </is>
      </c>
      <c r="AA128" s="74" t="inlineStr">
        <is>
          <t>:</t>
        </is>
      </c>
      <c r="AB128" s="74" t="inlineStr">
        <is>
          <t>:</t>
        </is>
      </c>
      <c r="AC128" s="74" t="inlineStr">
        <is>
          <t>:</t>
        </is>
      </c>
      <c r="AD128" s="74" t="inlineStr">
        <is>
          <t>:</t>
        </is>
      </c>
      <c r="AE128" s="74" t="inlineStr">
        <is>
          <t>:</t>
        </is>
      </c>
      <c r="AF128" s="74" t="inlineStr">
        <is>
          <t>:</t>
        </is>
      </c>
      <c r="AG128" s="74" t="inlineStr">
        <is>
          <t>:</t>
        </is>
      </c>
      <c r="AH128" s="74" t="inlineStr">
        <is>
          <t>:</t>
        </is>
      </c>
      <c r="AI128" s="74" t="inlineStr">
        <is>
          <t>:</t>
        </is>
      </c>
      <c r="AJ128" s="74" t="inlineStr">
        <is>
          <t>:</t>
        </is>
      </c>
      <c r="AK128" s="74" t="inlineStr">
        <is>
          <t>:</t>
        </is>
      </c>
      <c r="AL128" s="74" t="inlineStr">
        <is>
          <t>:</t>
        </is>
      </c>
      <c r="AM128" s="74" t="inlineStr">
        <is>
          <t>:</t>
        </is>
      </c>
      <c r="AN128" s="74" t="inlineStr">
        <is>
          <t>:</t>
        </is>
      </c>
      <c r="AO128" s="74" t="inlineStr">
        <is>
          <t>:</t>
        </is>
      </c>
      <c r="AP128" s="74" t="inlineStr">
        <is>
          <t>:</t>
        </is>
      </c>
      <c r="AQ128" s="74" t="inlineStr">
        <is>
          <t>:</t>
        </is>
      </c>
      <c r="AR128" s="74" t="inlineStr">
        <is>
          <t>:</t>
        </is>
      </c>
      <c r="AS128" s="74" t="inlineStr">
        <is>
          <t>:</t>
        </is>
      </c>
      <c r="AT128" s="74" t="inlineStr">
        <is>
          <t>:</t>
        </is>
      </c>
      <c r="AU128" s="74" t="inlineStr">
        <is>
          <t>:</t>
        </is>
      </c>
      <c r="AV128" s="74" t="inlineStr">
        <is>
          <t>:</t>
        </is>
      </c>
      <c r="AW128" s="74" t="inlineStr">
        <is>
          <t>:</t>
        </is>
      </c>
      <c r="AX128" s="74" t="inlineStr">
        <is>
          <t>:</t>
        </is>
      </c>
      <c r="AY128" s="74" t="inlineStr">
        <is>
          <t>:</t>
        </is>
      </c>
      <c r="AZ128" s="74" t="inlineStr">
        <is>
          <t>:</t>
        </is>
      </c>
      <c r="BA128" s="74" t="inlineStr">
        <is>
          <t>:</t>
        </is>
      </c>
      <c r="BB128" s="74" t="inlineStr">
        <is>
          <t>:</t>
        </is>
      </c>
      <c r="BC128" s="74" t="inlineStr">
        <is>
          <t>:</t>
        </is>
      </c>
      <c r="BD128" s="74" t="inlineStr">
        <is>
          <t>:</t>
        </is>
      </c>
      <c r="BE128" s="74" t="inlineStr">
        <is>
          <t>:</t>
        </is>
      </c>
      <c r="BF128" s="74" t="inlineStr">
        <is>
          <t>:</t>
        </is>
      </c>
      <c r="BG128" s="74" t="inlineStr">
        <is>
          <t>:</t>
        </is>
      </c>
      <c r="BH128" s="74" t="inlineStr">
        <is>
          <t>:</t>
        </is>
      </c>
      <c r="BI128" s="74" t="inlineStr">
        <is>
          <t>:</t>
        </is>
      </c>
      <c r="BJ128" s="74" t="inlineStr">
        <is>
          <t>:</t>
        </is>
      </c>
      <c r="BK128" s="74" t="inlineStr">
        <is>
          <t>:</t>
        </is>
      </c>
      <c r="BL128" s="74" t="inlineStr">
        <is>
          <t>:</t>
        </is>
      </c>
      <c r="BM128" s="74" t="inlineStr">
        <is>
          <t>:</t>
        </is>
      </c>
      <c r="BN128" s="74" t="inlineStr">
        <is>
          <t>:</t>
        </is>
      </c>
      <c r="BO128" s="74" t="inlineStr">
        <is>
          <t>:</t>
        </is>
      </c>
      <c r="BP128" s="74" t="inlineStr">
        <is>
          <t>:</t>
        </is>
      </c>
      <c r="BQ128" s="74" t="inlineStr">
        <is>
          <t>:</t>
        </is>
      </c>
      <c r="BR128" s="74" t="inlineStr">
        <is>
          <t>:</t>
        </is>
      </c>
      <c r="BS128" s="74" t="inlineStr">
        <is>
          <t>:</t>
        </is>
      </c>
      <c r="BT128" s="74" t="inlineStr">
        <is>
          <t>:</t>
        </is>
      </c>
      <c r="BU128" s="74" t="inlineStr">
        <is>
          <t>:</t>
        </is>
      </c>
    </row>
    <row r="129">
      <c r="A129" s="72" t="inlineStr">
        <is>
          <t>Graisses et huiles d’origine microbienne et leurs fractions, même raffinées, mais non chimiquement modifiées, concrètes, présentées en emballages immédiats d’un contenu net ≤ 1 kg, (à l’exclusion des graisses et huiles destinées à des usages techniques ou industriels, ainsi que des huiles brutes)</t>
        </is>
      </c>
      <c r="B129" s="73" t="inlineStr">
        <is>
          <t>:</t>
        </is>
      </c>
      <c r="C129" s="73" t="inlineStr">
        <is>
          <t>:</t>
        </is>
      </c>
      <c r="D129" s="73" t="inlineStr">
        <is>
          <t>:</t>
        </is>
      </c>
      <c r="E129" s="73" t="inlineStr">
        <is>
          <t>:</t>
        </is>
      </c>
      <c r="F129" s="73" t="inlineStr">
        <is>
          <t>:</t>
        </is>
      </c>
      <c r="G129" s="73" t="inlineStr">
        <is>
          <t>:</t>
        </is>
      </c>
      <c r="H129" s="73" t="inlineStr">
        <is>
          <t>:</t>
        </is>
      </c>
      <c r="I129" s="73" t="inlineStr">
        <is>
          <t>:</t>
        </is>
      </c>
      <c r="J129" s="73" t="inlineStr">
        <is>
          <t>:</t>
        </is>
      </c>
      <c r="K129" s="73" t="inlineStr">
        <is>
          <t>:</t>
        </is>
      </c>
      <c r="L129" s="73" t="inlineStr">
        <is>
          <t>:</t>
        </is>
      </c>
      <c r="M129" s="73" t="inlineStr">
        <is>
          <t>:</t>
        </is>
      </c>
      <c r="N129" s="73" t="inlineStr">
        <is>
          <t>:</t>
        </is>
      </c>
      <c r="O129" s="73" t="inlineStr">
        <is>
          <t>:</t>
        </is>
      </c>
      <c r="P129" s="73" t="inlineStr">
        <is>
          <t>:</t>
        </is>
      </c>
      <c r="Q129" s="73" t="inlineStr">
        <is>
          <t>:</t>
        </is>
      </c>
      <c r="R129" s="73" t="inlineStr">
        <is>
          <t>:</t>
        </is>
      </c>
      <c r="S129" s="73" t="inlineStr">
        <is>
          <t>:</t>
        </is>
      </c>
      <c r="T129" s="73" t="inlineStr">
        <is>
          <t>:</t>
        </is>
      </c>
      <c r="U129" s="73" t="inlineStr">
        <is>
          <t>:</t>
        </is>
      </c>
      <c r="V129" s="73" t="inlineStr">
        <is>
          <t>:</t>
        </is>
      </c>
      <c r="W129" s="73" t="inlineStr">
        <is>
          <t>:</t>
        </is>
      </c>
      <c r="X129" s="73" t="inlineStr">
        <is>
          <t>:</t>
        </is>
      </c>
      <c r="Y129" s="73" t="inlineStr">
        <is>
          <t>:</t>
        </is>
      </c>
      <c r="Z129" s="73" t="inlineStr">
        <is>
          <t>:</t>
        </is>
      </c>
      <c r="AA129" s="73" t="inlineStr">
        <is>
          <t>:</t>
        </is>
      </c>
      <c r="AB129" s="73" t="inlineStr">
        <is>
          <t>:</t>
        </is>
      </c>
      <c r="AC129" s="73" t="inlineStr">
        <is>
          <t>:</t>
        </is>
      </c>
      <c r="AD129" s="73" t="inlineStr">
        <is>
          <t>:</t>
        </is>
      </c>
      <c r="AE129" s="73" t="inlineStr">
        <is>
          <t>:</t>
        </is>
      </c>
      <c r="AF129" s="73" t="inlineStr">
        <is>
          <t>:</t>
        </is>
      </c>
      <c r="AG129" s="73" t="inlineStr">
        <is>
          <t>:</t>
        </is>
      </c>
      <c r="AH129" s="73" t="inlineStr">
        <is>
          <t>:</t>
        </is>
      </c>
      <c r="AI129" s="73" t="inlineStr">
        <is>
          <t>:</t>
        </is>
      </c>
      <c r="AJ129" s="73" t="inlineStr">
        <is>
          <t>:</t>
        </is>
      </c>
      <c r="AK129" s="73" t="inlineStr">
        <is>
          <t>:</t>
        </is>
      </c>
      <c r="AL129" s="73" t="inlineStr">
        <is>
          <t>:</t>
        </is>
      </c>
      <c r="AM129" s="73" t="inlineStr">
        <is>
          <t>:</t>
        </is>
      </c>
      <c r="AN129" s="73" t="inlineStr">
        <is>
          <t>:</t>
        </is>
      </c>
      <c r="AO129" s="73" t="inlineStr">
        <is>
          <t>:</t>
        </is>
      </c>
      <c r="AP129" s="73" t="inlineStr">
        <is>
          <t>:</t>
        </is>
      </c>
      <c r="AQ129" s="73" t="inlineStr">
        <is>
          <t>:</t>
        </is>
      </c>
      <c r="AR129" s="73" t="inlineStr">
        <is>
          <t>:</t>
        </is>
      </c>
      <c r="AS129" s="73" t="inlineStr">
        <is>
          <t>:</t>
        </is>
      </c>
      <c r="AT129" s="73" t="inlineStr">
        <is>
          <t>:</t>
        </is>
      </c>
      <c r="AU129" s="73" t="inlineStr">
        <is>
          <t>:</t>
        </is>
      </c>
      <c r="AV129" s="73" t="inlineStr">
        <is>
          <t>:</t>
        </is>
      </c>
      <c r="AW129" s="73" t="inlineStr">
        <is>
          <t>:</t>
        </is>
      </c>
      <c r="AX129" s="1103" t="n">
        <v>0.09</v>
      </c>
      <c r="AY129" s="1103" t="n">
        <v>0.67</v>
      </c>
      <c r="AZ129" s="1103" t="n">
        <v>0.02</v>
      </c>
      <c r="BA129" s="1103" t="n">
        <v>1.81</v>
      </c>
      <c r="BB129" s="1103" t="n">
        <v>0.03</v>
      </c>
      <c r="BC129" s="1103" t="n">
        <v>0.11</v>
      </c>
      <c r="BD129" s="73" t="inlineStr">
        <is>
          <t>:</t>
        </is>
      </c>
      <c r="BE129" s="1103" t="n">
        <v>0.03</v>
      </c>
      <c r="BF129" s="73" t="inlineStr">
        <is>
          <t>:</t>
        </is>
      </c>
      <c r="BG129" s="1103" t="n">
        <v>0.08</v>
      </c>
      <c r="BH129" s="73" t="inlineStr">
        <is>
          <t>:</t>
        </is>
      </c>
      <c r="BI129" s="78" t="n">
        <v>0.3</v>
      </c>
      <c r="BJ129" s="73" t="inlineStr">
        <is>
          <t>:</t>
        </is>
      </c>
      <c r="BK129" s="1103" t="n">
        <v>1.08</v>
      </c>
      <c r="BL129" s="73" t="inlineStr">
        <is>
          <t>:</t>
        </is>
      </c>
      <c r="BM129" s="73" t="inlineStr">
        <is>
          <t>:</t>
        </is>
      </c>
      <c r="BN129" s="73" t="inlineStr">
        <is>
          <t>:</t>
        </is>
      </c>
      <c r="BO129" s="1103" t="n">
        <v>0.09</v>
      </c>
      <c r="BP129" s="73" t="inlineStr">
        <is>
          <t>:</t>
        </is>
      </c>
      <c r="BQ129" s="78" t="n">
        <v>0.3</v>
      </c>
      <c r="BR129" s="1103" t="n">
        <v>47.54</v>
      </c>
      <c r="BS129" s="1103" t="n">
        <v>0.26</v>
      </c>
      <c r="BT129" s="73" t="inlineStr">
        <is>
          <t>:</t>
        </is>
      </c>
      <c r="BU129" s="73" t="inlineStr">
        <is>
          <t>:</t>
        </is>
      </c>
    </row>
    <row r="130">
      <c r="A130" s="72" t="inlineStr">
        <is>
          <t>Graisses et huiles d’origine microbienne et leurs fractions, même raffinées, mais non chimiquement modifiées, concrètes, présentées en emballages immédiats d’un contenu net &gt; 1 kg, et liquides (à l’exclusion des graisses et huiles destinées à des usages techniques ou industriels, ainsi que des huiles brutes)</t>
        </is>
      </c>
      <c r="B130" s="74" t="inlineStr">
        <is>
          <t>:</t>
        </is>
      </c>
      <c r="C130" s="74" t="inlineStr">
        <is>
          <t>:</t>
        </is>
      </c>
      <c r="D130" s="74" t="inlineStr">
        <is>
          <t>:</t>
        </is>
      </c>
      <c r="E130" s="74" t="inlineStr">
        <is>
          <t>:</t>
        </is>
      </c>
      <c r="F130" s="74" t="inlineStr">
        <is>
          <t>:</t>
        </is>
      </c>
      <c r="G130" s="74" t="inlineStr">
        <is>
          <t>:</t>
        </is>
      </c>
      <c r="H130" s="74" t="inlineStr">
        <is>
          <t>:</t>
        </is>
      </c>
      <c r="I130" s="74" t="inlineStr">
        <is>
          <t>:</t>
        </is>
      </c>
      <c r="J130" s="74" t="inlineStr">
        <is>
          <t>:</t>
        </is>
      </c>
      <c r="K130" s="74" t="inlineStr">
        <is>
          <t>:</t>
        </is>
      </c>
      <c r="L130" s="74" t="inlineStr">
        <is>
          <t>:</t>
        </is>
      </c>
      <c r="M130" s="74" t="inlineStr">
        <is>
          <t>:</t>
        </is>
      </c>
      <c r="N130" s="74" t="inlineStr">
        <is>
          <t>:</t>
        </is>
      </c>
      <c r="O130" s="74" t="inlineStr">
        <is>
          <t>:</t>
        </is>
      </c>
      <c r="P130" s="74" t="inlineStr">
        <is>
          <t>:</t>
        </is>
      </c>
      <c r="Q130" s="74" t="inlineStr">
        <is>
          <t>:</t>
        </is>
      </c>
      <c r="R130" s="74" t="inlineStr">
        <is>
          <t>:</t>
        </is>
      </c>
      <c r="S130" s="74" t="inlineStr">
        <is>
          <t>:</t>
        </is>
      </c>
      <c r="T130" s="74" t="inlineStr">
        <is>
          <t>:</t>
        </is>
      </c>
      <c r="U130" s="74" t="inlineStr">
        <is>
          <t>:</t>
        </is>
      </c>
      <c r="V130" s="74" t="inlineStr">
        <is>
          <t>:</t>
        </is>
      </c>
      <c r="W130" s="74" t="inlineStr">
        <is>
          <t>:</t>
        </is>
      </c>
      <c r="X130" s="74" t="inlineStr">
        <is>
          <t>:</t>
        </is>
      </c>
      <c r="Y130" s="74" t="inlineStr">
        <is>
          <t>:</t>
        </is>
      </c>
      <c r="Z130" s="74" t="inlineStr">
        <is>
          <t>:</t>
        </is>
      </c>
      <c r="AA130" s="74" t="inlineStr">
        <is>
          <t>:</t>
        </is>
      </c>
      <c r="AB130" s="74" t="inlineStr">
        <is>
          <t>:</t>
        </is>
      </c>
      <c r="AC130" s="74" t="inlineStr">
        <is>
          <t>:</t>
        </is>
      </c>
      <c r="AD130" s="74" t="inlineStr">
        <is>
          <t>:</t>
        </is>
      </c>
      <c r="AE130" s="74" t="inlineStr">
        <is>
          <t>:</t>
        </is>
      </c>
      <c r="AF130" s="74" t="inlineStr">
        <is>
          <t>:</t>
        </is>
      </c>
      <c r="AG130" s="74" t="inlineStr">
        <is>
          <t>:</t>
        </is>
      </c>
      <c r="AH130" s="74" t="inlineStr">
        <is>
          <t>:</t>
        </is>
      </c>
      <c r="AI130" s="74" t="inlineStr">
        <is>
          <t>:</t>
        </is>
      </c>
      <c r="AJ130" s="74" t="inlineStr">
        <is>
          <t>:</t>
        </is>
      </c>
      <c r="AK130" s="74" t="inlineStr">
        <is>
          <t>:</t>
        </is>
      </c>
      <c r="AL130" s="74" t="inlineStr">
        <is>
          <t>:</t>
        </is>
      </c>
      <c r="AM130" s="74" t="inlineStr">
        <is>
          <t>:</t>
        </is>
      </c>
      <c r="AN130" s="74" t="inlineStr">
        <is>
          <t>:</t>
        </is>
      </c>
      <c r="AO130" s="74" t="inlineStr">
        <is>
          <t>:</t>
        </is>
      </c>
      <c r="AP130" s="74" t="inlineStr">
        <is>
          <t>:</t>
        </is>
      </c>
      <c r="AQ130" s="74" t="inlineStr">
        <is>
          <t>:</t>
        </is>
      </c>
      <c r="AR130" s="74" t="inlineStr">
        <is>
          <t>:</t>
        </is>
      </c>
      <c r="AS130" s="74" t="inlineStr">
        <is>
          <t>:</t>
        </is>
      </c>
      <c r="AT130" s="74" t="inlineStr">
        <is>
          <t>:</t>
        </is>
      </c>
      <c r="AU130" s="74" t="inlineStr">
        <is>
          <t>:</t>
        </is>
      </c>
      <c r="AV130" s="74" t="inlineStr">
        <is>
          <t>:</t>
        </is>
      </c>
      <c r="AW130" s="74" t="inlineStr">
        <is>
          <t>:</t>
        </is>
      </c>
      <c r="AX130" s="1104" t="n">
        <v>43.99</v>
      </c>
      <c r="AY130" s="1104" t="n">
        <v>20.69</v>
      </c>
      <c r="AZ130" s="1104" t="n">
        <v>8.949999999999999</v>
      </c>
      <c r="BA130" s="77" t="n">
        <v>11.5</v>
      </c>
      <c r="BB130" s="1104" t="n">
        <v>9.48</v>
      </c>
      <c r="BC130" s="1104" t="n">
        <v>4.94</v>
      </c>
      <c r="BD130" s="1104" t="n">
        <v>6.69</v>
      </c>
      <c r="BE130" s="1104" t="n">
        <v>6.73</v>
      </c>
      <c r="BF130" s="1104" t="n">
        <v>0.06</v>
      </c>
      <c r="BG130" s="77" t="n">
        <v>0</v>
      </c>
      <c r="BH130" s="1104" t="n">
        <v>20.92</v>
      </c>
      <c r="BI130" s="1104" t="n">
        <v>3.53</v>
      </c>
      <c r="BJ130" s="74" t="inlineStr">
        <is>
          <t>:</t>
        </is>
      </c>
      <c r="BK130" s="77" t="n">
        <v>8.800000000000001</v>
      </c>
      <c r="BL130" s="1104" t="n">
        <v>0.27</v>
      </c>
      <c r="BM130" s="1104" t="n">
        <v>376.21</v>
      </c>
      <c r="BN130" s="1104" t="n">
        <v>237.51</v>
      </c>
      <c r="BO130" s="1104" t="n">
        <v>12.18</v>
      </c>
      <c r="BP130" s="1104" t="n">
        <v>4.06</v>
      </c>
      <c r="BQ130" s="74" t="inlineStr">
        <is>
          <t>:</t>
        </is>
      </c>
      <c r="BR130" s="77" t="n">
        <v>412.3</v>
      </c>
      <c r="BS130" s="1104" t="n">
        <v>10.77</v>
      </c>
      <c r="BT130" s="1104" t="n">
        <v>180.51</v>
      </c>
      <c r="BU130" s="1104" t="n">
        <v>17.25</v>
      </c>
    </row>
    <row r="131">
      <c r="A131" s="72" t="inlineStr">
        <is>
          <t>Huiles d'oléococca et d'oïticica et cires de myrica et du Japon et leurs fractions, même raffinées, mais non chimiquement modifiées</t>
        </is>
      </c>
      <c r="B131" s="73" t="inlineStr">
        <is>
          <t>:</t>
        </is>
      </c>
      <c r="C131" s="73" t="inlineStr">
        <is>
          <t>:</t>
        </is>
      </c>
      <c r="D131" s="73" t="inlineStr">
        <is>
          <t>:</t>
        </is>
      </c>
      <c r="E131" s="73" t="inlineStr">
        <is>
          <t>:</t>
        </is>
      </c>
      <c r="F131" s="73" t="inlineStr">
        <is>
          <t>:</t>
        </is>
      </c>
      <c r="G131" s="73" t="inlineStr">
        <is>
          <t>:</t>
        </is>
      </c>
      <c r="H131" s="73" t="inlineStr">
        <is>
          <t>:</t>
        </is>
      </c>
      <c r="I131" s="73" t="inlineStr">
        <is>
          <t>:</t>
        </is>
      </c>
      <c r="J131" s="73" t="inlineStr">
        <is>
          <t>:</t>
        </is>
      </c>
      <c r="K131" s="73" t="inlineStr">
        <is>
          <t>:</t>
        </is>
      </c>
      <c r="L131" s="73" t="inlineStr">
        <is>
          <t>:</t>
        </is>
      </c>
      <c r="M131" s="73" t="inlineStr">
        <is>
          <t>:</t>
        </is>
      </c>
      <c r="N131" s="73" t="inlineStr">
        <is>
          <t>:</t>
        </is>
      </c>
      <c r="O131" s="73" t="inlineStr">
        <is>
          <t>:</t>
        </is>
      </c>
      <c r="P131" s="73" t="inlineStr">
        <is>
          <t>:</t>
        </is>
      </c>
      <c r="Q131" s="73" t="inlineStr">
        <is>
          <t>:</t>
        </is>
      </c>
      <c r="R131" s="73" t="inlineStr">
        <is>
          <t>:</t>
        </is>
      </c>
      <c r="S131" s="73" t="inlineStr">
        <is>
          <t>:</t>
        </is>
      </c>
      <c r="T131" s="73" t="inlineStr">
        <is>
          <t>:</t>
        </is>
      </c>
      <c r="U131" s="73" t="inlineStr">
        <is>
          <t>:</t>
        </is>
      </c>
      <c r="V131" s="73" t="inlineStr">
        <is>
          <t>:</t>
        </is>
      </c>
      <c r="W131" s="73" t="inlineStr">
        <is>
          <t>:</t>
        </is>
      </c>
      <c r="X131" s="73" t="inlineStr">
        <is>
          <t>:</t>
        </is>
      </c>
      <c r="Y131" s="73" t="inlineStr">
        <is>
          <t>:</t>
        </is>
      </c>
      <c r="Z131" s="73" t="inlineStr">
        <is>
          <t>:</t>
        </is>
      </c>
      <c r="AA131" s="73" t="inlineStr">
        <is>
          <t>:</t>
        </is>
      </c>
      <c r="AB131" s="73" t="inlineStr">
        <is>
          <t>:</t>
        </is>
      </c>
      <c r="AC131" s="73" t="inlineStr">
        <is>
          <t>:</t>
        </is>
      </c>
      <c r="AD131" s="73" t="inlineStr">
        <is>
          <t>:</t>
        </is>
      </c>
      <c r="AE131" s="73" t="inlineStr">
        <is>
          <t>:</t>
        </is>
      </c>
      <c r="AF131" s="73" t="inlineStr">
        <is>
          <t>:</t>
        </is>
      </c>
      <c r="AG131" s="73" t="inlineStr">
        <is>
          <t>:</t>
        </is>
      </c>
      <c r="AH131" s="73" t="inlineStr">
        <is>
          <t>:</t>
        </is>
      </c>
      <c r="AI131" s="73" t="inlineStr">
        <is>
          <t>:</t>
        </is>
      </c>
      <c r="AJ131" s="73" t="inlineStr">
        <is>
          <t>:</t>
        </is>
      </c>
      <c r="AK131" s="73" t="inlineStr">
        <is>
          <t>:</t>
        </is>
      </c>
      <c r="AL131" s="73" t="inlineStr">
        <is>
          <t>:</t>
        </is>
      </c>
      <c r="AM131" s="73" t="inlineStr">
        <is>
          <t>:</t>
        </is>
      </c>
      <c r="AN131" s="73" t="inlineStr">
        <is>
          <t>:</t>
        </is>
      </c>
      <c r="AO131" s="73" t="inlineStr">
        <is>
          <t>:</t>
        </is>
      </c>
      <c r="AP131" s="73" t="inlineStr">
        <is>
          <t>:</t>
        </is>
      </c>
      <c r="AQ131" s="73" t="inlineStr">
        <is>
          <t>:</t>
        </is>
      </c>
      <c r="AR131" s="73" t="inlineStr">
        <is>
          <t>:</t>
        </is>
      </c>
      <c r="AS131" s="73" t="inlineStr">
        <is>
          <t>:</t>
        </is>
      </c>
      <c r="AT131" s="73" t="inlineStr">
        <is>
          <t>:</t>
        </is>
      </c>
      <c r="AU131" s="73" t="inlineStr">
        <is>
          <t>:</t>
        </is>
      </c>
      <c r="AV131" s="73" t="inlineStr">
        <is>
          <t>:</t>
        </is>
      </c>
      <c r="AW131" s="73" t="inlineStr">
        <is>
          <t>:</t>
        </is>
      </c>
      <c r="AX131" s="73" t="inlineStr">
        <is>
          <t>:</t>
        </is>
      </c>
      <c r="AY131" s="73" t="inlineStr">
        <is>
          <t>:</t>
        </is>
      </c>
      <c r="AZ131" s="73" t="inlineStr">
        <is>
          <t>:</t>
        </is>
      </c>
      <c r="BA131" s="73" t="inlineStr">
        <is>
          <t>:</t>
        </is>
      </c>
      <c r="BB131" s="73" t="inlineStr">
        <is>
          <t>:</t>
        </is>
      </c>
      <c r="BC131" s="73" t="inlineStr">
        <is>
          <t>:</t>
        </is>
      </c>
      <c r="BD131" s="73" t="inlineStr">
        <is>
          <t>:</t>
        </is>
      </c>
      <c r="BE131" s="73" t="inlineStr">
        <is>
          <t>:</t>
        </is>
      </c>
      <c r="BF131" s="73" t="inlineStr">
        <is>
          <t>:</t>
        </is>
      </c>
      <c r="BG131" s="73" t="inlineStr">
        <is>
          <t>:</t>
        </is>
      </c>
      <c r="BH131" s="73" t="inlineStr">
        <is>
          <t>:</t>
        </is>
      </c>
      <c r="BI131" s="73" t="inlineStr">
        <is>
          <t>:</t>
        </is>
      </c>
      <c r="BJ131" s="73" t="inlineStr">
        <is>
          <t>:</t>
        </is>
      </c>
      <c r="BK131" s="73" t="inlineStr">
        <is>
          <t>:</t>
        </is>
      </c>
      <c r="BL131" s="73" t="inlineStr">
        <is>
          <t>:</t>
        </is>
      </c>
      <c r="BM131" s="73" t="inlineStr">
        <is>
          <t>:</t>
        </is>
      </c>
      <c r="BN131" s="73" t="inlineStr">
        <is>
          <t>:</t>
        </is>
      </c>
      <c r="BO131" s="73" t="inlineStr">
        <is>
          <t>:</t>
        </is>
      </c>
      <c r="BP131" s="73" t="inlineStr">
        <is>
          <t>:</t>
        </is>
      </c>
      <c r="BQ131" s="73" t="inlineStr">
        <is>
          <t>:</t>
        </is>
      </c>
      <c r="BR131" s="73" t="inlineStr">
        <is>
          <t>:</t>
        </is>
      </c>
      <c r="BS131" s="73" t="inlineStr">
        <is>
          <t>:</t>
        </is>
      </c>
      <c r="BT131" s="73" t="inlineStr">
        <is>
          <t>:</t>
        </is>
      </c>
      <c r="BU131" s="73" t="inlineStr">
        <is>
          <t>:</t>
        </is>
      </c>
    </row>
    <row r="132">
      <c r="A132" s="72" t="inlineStr">
        <is>
          <t>Huiles de tung {abrasin}, de jojoba et d'oïticica et cires de myrica et du Japon et leurs fractions, même raffinées, mais non chimiquement modifiées</t>
        </is>
      </c>
      <c r="B132" s="1104" t="n">
        <v>317.84</v>
      </c>
      <c r="C132" s="1104" t="n">
        <v>192.64</v>
      </c>
      <c r="D132" s="1104" t="n">
        <v>432.76</v>
      </c>
      <c r="E132" s="1104" t="n">
        <v>66.58</v>
      </c>
      <c r="F132" s="1104" t="n">
        <v>609.73</v>
      </c>
      <c r="G132" s="1104" t="n">
        <v>97.43000000000001</v>
      </c>
      <c r="H132" s="1104" t="n">
        <v>629.4299999999999</v>
      </c>
      <c r="I132" s="1104" t="n">
        <v>292.13</v>
      </c>
      <c r="J132" s="1104" t="n">
        <v>363.29</v>
      </c>
      <c r="K132" s="1104" t="n">
        <v>56.79</v>
      </c>
      <c r="L132" s="1104" t="n">
        <v>886.49</v>
      </c>
      <c r="M132" s="1104" t="n">
        <v>46.81</v>
      </c>
      <c r="N132" s="1104" t="n">
        <v>1099.13</v>
      </c>
      <c r="O132" s="1104" t="n">
        <v>116.83</v>
      </c>
      <c r="P132" s="1104" t="n">
        <v>518.6900000000001</v>
      </c>
      <c r="Q132" s="1104" t="n">
        <v>120.66</v>
      </c>
      <c r="R132" s="1104" t="n">
        <v>919.03</v>
      </c>
      <c r="S132" s="77" t="n">
        <v>215.9</v>
      </c>
      <c r="T132" s="1104" t="n">
        <v>993.8200000000001</v>
      </c>
      <c r="U132" s="77" t="n">
        <v>201.3</v>
      </c>
      <c r="V132" s="77" t="n">
        <v>570.1</v>
      </c>
      <c r="W132" s="1104" t="n">
        <v>116.55</v>
      </c>
      <c r="X132" s="1104" t="n">
        <v>738.75</v>
      </c>
      <c r="Y132" s="1104" t="n">
        <v>97.94</v>
      </c>
      <c r="Z132" s="1104" t="n">
        <v>948.5599999999999</v>
      </c>
      <c r="AA132" s="1104" t="n">
        <v>132.52</v>
      </c>
      <c r="AB132" s="1104" t="n">
        <v>591.09</v>
      </c>
      <c r="AC132" s="1104" t="n">
        <v>260.41</v>
      </c>
      <c r="AD132" s="1104" t="n">
        <v>774.22</v>
      </c>
      <c r="AE132" s="1104" t="n">
        <v>224.15</v>
      </c>
      <c r="AF132" s="1104" t="n">
        <v>629.02</v>
      </c>
      <c r="AG132" s="1104" t="n">
        <v>64.20999999999999</v>
      </c>
      <c r="AH132" s="1104" t="n">
        <v>739.26</v>
      </c>
      <c r="AI132" s="77" t="n">
        <v>217.7</v>
      </c>
      <c r="AJ132" s="1104" t="n">
        <v>343.01</v>
      </c>
      <c r="AK132" s="1104" t="n">
        <v>153.52</v>
      </c>
      <c r="AL132" s="1104" t="n">
        <v>271.36</v>
      </c>
      <c r="AM132" s="1104" t="n">
        <v>179.18</v>
      </c>
      <c r="AN132" s="1104" t="n">
        <v>372.26</v>
      </c>
      <c r="AO132" s="1104" t="n">
        <v>76.67</v>
      </c>
      <c r="AP132" s="77" t="n">
        <v>717.8</v>
      </c>
      <c r="AQ132" s="1104" t="n">
        <v>294.27</v>
      </c>
      <c r="AR132" s="1104" t="n">
        <v>1479.45</v>
      </c>
      <c r="AS132" s="1104" t="n">
        <v>101.84</v>
      </c>
      <c r="AT132" s="1104" t="n">
        <v>680.6799999999999</v>
      </c>
      <c r="AU132" s="1104" t="n">
        <v>94.27</v>
      </c>
      <c r="AV132" s="1104" t="n">
        <v>729.67</v>
      </c>
      <c r="AW132" s="1104" t="n">
        <v>211.85</v>
      </c>
      <c r="AX132" s="1104" t="n">
        <v>966.51</v>
      </c>
      <c r="AY132" s="1104" t="n">
        <v>193.06</v>
      </c>
      <c r="AZ132" s="1104" t="n">
        <v>327.61</v>
      </c>
      <c r="BA132" s="1104" t="n">
        <v>191.63</v>
      </c>
      <c r="BB132" s="1104" t="n">
        <v>594.29</v>
      </c>
      <c r="BC132" s="1104" t="n">
        <v>100.55</v>
      </c>
      <c r="BD132" s="1104" t="n">
        <v>928.13</v>
      </c>
      <c r="BE132" s="1104" t="n">
        <v>224.55</v>
      </c>
      <c r="BF132" s="1104" t="n">
        <v>326.49</v>
      </c>
      <c r="BG132" s="1104" t="n">
        <v>172.86</v>
      </c>
      <c r="BH132" s="1104" t="n">
        <v>318.77</v>
      </c>
      <c r="BI132" s="1104" t="n">
        <v>347.84</v>
      </c>
      <c r="BJ132" s="1104" t="n">
        <v>659.88</v>
      </c>
      <c r="BK132" s="1104" t="n">
        <v>106.08</v>
      </c>
      <c r="BL132" s="1104" t="n">
        <v>581.98</v>
      </c>
      <c r="BM132" s="1104" t="n">
        <v>273.31</v>
      </c>
      <c r="BN132" s="1104" t="n">
        <v>408.83</v>
      </c>
      <c r="BO132" s="1104" t="n">
        <v>44.55</v>
      </c>
      <c r="BP132" s="1104" t="n">
        <v>1935.55</v>
      </c>
      <c r="BQ132" s="1104" t="n">
        <v>67.66</v>
      </c>
      <c r="BR132" s="1104" t="n">
        <v>479.15</v>
      </c>
      <c r="BS132" s="77" t="n">
        <v>148.8</v>
      </c>
      <c r="BT132" s="1104" t="n">
        <v>947.03</v>
      </c>
      <c r="BU132" s="1104" t="n">
        <v>677.58</v>
      </c>
    </row>
    <row r="133">
      <c r="A133" s="72" t="inlineStr">
        <is>
          <t>Huiles de jojoba et d'oïticica et cires de myrica et du Japon et leurs fractions, même raffinées, mais non chimiquement modifiées</t>
        </is>
      </c>
      <c r="B133" s="73" t="inlineStr">
        <is>
          <t>:</t>
        </is>
      </c>
      <c r="C133" s="73" t="inlineStr">
        <is>
          <t>:</t>
        </is>
      </c>
      <c r="D133" s="73" t="inlineStr">
        <is>
          <t>:</t>
        </is>
      </c>
      <c r="E133" s="73" t="inlineStr">
        <is>
          <t>:</t>
        </is>
      </c>
      <c r="F133" s="73" t="inlineStr">
        <is>
          <t>:</t>
        </is>
      </c>
      <c r="G133" s="73" t="inlineStr">
        <is>
          <t>:</t>
        </is>
      </c>
      <c r="H133" s="73" t="inlineStr">
        <is>
          <t>:</t>
        </is>
      </c>
      <c r="I133" s="73" t="inlineStr">
        <is>
          <t>:</t>
        </is>
      </c>
      <c r="J133" s="73" t="inlineStr">
        <is>
          <t>:</t>
        </is>
      </c>
      <c r="K133" s="73" t="inlineStr">
        <is>
          <t>:</t>
        </is>
      </c>
      <c r="L133" s="73" t="inlineStr">
        <is>
          <t>:</t>
        </is>
      </c>
      <c r="M133" s="73" t="inlineStr">
        <is>
          <t>:</t>
        </is>
      </c>
      <c r="N133" s="73" t="inlineStr">
        <is>
          <t>:</t>
        </is>
      </c>
      <c r="O133" s="73" t="inlineStr">
        <is>
          <t>:</t>
        </is>
      </c>
      <c r="P133" s="73" t="inlineStr">
        <is>
          <t>:</t>
        </is>
      </c>
      <c r="Q133" s="73" t="inlineStr">
        <is>
          <t>:</t>
        </is>
      </c>
      <c r="R133" s="73" t="inlineStr">
        <is>
          <t>:</t>
        </is>
      </c>
      <c r="S133" s="73" t="inlineStr">
        <is>
          <t>:</t>
        </is>
      </c>
      <c r="T133" s="73" t="inlineStr">
        <is>
          <t>:</t>
        </is>
      </c>
      <c r="U133" s="73" t="inlineStr">
        <is>
          <t>:</t>
        </is>
      </c>
      <c r="V133" s="73" t="inlineStr">
        <is>
          <t>:</t>
        </is>
      </c>
      <c r="W133" s="73" t="inlineStr">
        <is>
          <t>:</t>
        </is>
      </c>
      <c r="X133" s="73" t="inlineStr">
        <is>
          <t>:</t>
        </is>
      </c>
      <c r="Y133" s="73" t="inlineStr">
        <is>
          <t>:</t>
        </is>
      </c>
      <c r="Z133" s="73" t="inlineStr">
        <is>
          <t>:</t>
        </is>
      </c>
      <c r="AA133" s="73" t="inlineStr">
        <is>
          <t>:</t>
        </is>
      </c>
      <c r="AB133" s="73" t="inlineStr">
        <is>
          <t>:</t>
        </is>
      </c>
      <c r="AC133" s="73" t="inlineStr">
        <is>
          <t>:</t>
        </is>
      </c>
      <c r="AD133" s="73" t="inlineStr">
        <is>
          <t>:</t>
        </is>
      </c>
      <c r="AE133" s="73" t="inlineStr">
        <is>
          <t>:</t>
        </is>
      </c>
      <c r="AF133" s="73" t="inlineStr">
        <is>
          <t>:</t>
        </is>
      </c>
      <c r="AG133" s="73" t="inlineStr">
        <is>
          <t>:</t>
        </is>
      </c>
      <c r="AH133" s="73" t="inlineStr">
        <is>
          <t>:</t>
        </is>
      </c>
      <c r="AI133" s="73" t="inlineStr">
        <is>
          <t>:</t>
        </is>
      </c>
      <c r="AJ133" s="73" t="inlineStr">
        <is>
          <t>:</t>
        </is>
      </c>
      <c r="AK133" s="73" t="inlineStr">
        <is>
          <t>:</t>
        </is>
      </c>
      <c r="AL133" s="73" t="inlineStr">
        <is>
          <t>:</t>
        </is>
      </c>
      <c r="AM133" s="73" t="inlineStr">
        <is>
          <t>:</t>
        </is>
      </c>
      <c r="AN133" s="73" t="inlineStr">
        <is>
          <t>:</t>
        </is>
      </c>
      <c r="AO133" s="73" t="inlineStr">
        <is>
          <t>:</t>
        </is>
      </c>
      <c r="AP133" s="73" t="inlineStr">
        <is>
          <t>:</t>
        </is>
      </c>
      <c r="AQ133" s="73" t="inlineStr">
        <is>
          <t>:</t>
        </is>
      </c>
      <c r="AR133" s="73" t="inlineStr">
        <is>
          <t>:</t>
        </is>
      </c>
      <c r="AS133" s="73" t="inlineStr">
        <is>
          <t>:</t>
        </is>
      </c>
      <c r="AT133" s="73" t="inlineStr">
        <is>
          <t>:</t>
        </is>
      </c>
      <c r="AU133" s="73" t="inlineStr">
        <is>
          <t>:</t>
        </is>
      </c>
      <c r="AV133" s="73" t="inlineStr">
        <is>
          <t>:</t>
        </is>
      </c>
      <c r="AW133" s="73" t="inlineStr">
        <is>
          <t>:</t>
        </is>
      </c>
      <c r="AX133" s="73" t="inlineStr">
        <is>
          <t>:</t>
        </is>
      </c>
      <c r="AY133" s="73" t="inlineStr">
        <is>
          <t>:</t>
        </is>
      </c>
      <c r="AZ133" s="73" t="inlineStr">
        <is>
          <t>:</t>
        </is>
      </c>
      <c r="BA133" s="73" t="inlineStr">
        <is>
          <t>:</t>
        </is>
      </c>
      <c r="BB133" s="73" t="inlineStr">
        <is>
          <t>:</t>
        </is>
      </c>
      <c r="BC133" s="73" t="inlineStr">
        <is>
          <t>:</t>
        </is>
      </c>
      <c r="BD133" s="73" t="inlineStr">
        <is>
          <t>:</t>
        </is>
      </c>
      <c r="BE133" s="73" t="inlineStr">
        <is>
          <t>:</t>
        </is>
      </c>
      <c r="BF133" s="73" t="inlineStr">
        <is>
          <t>:</t>
        </is>
      </c>
      <c r="BG133" s="73" t="inlineStr">
        <is>
          <t>:</t>
        </is>
      </c>
      <c r="BH133" s="73" t="inlineStr">
        <is>
          <t>:</t>
        </is>
      </c>
      <c r="BI133" s="73" t="inlineStr">
        <is>
          <t>:</t>
        </is>
      </c>
      <c r="BJ133" s="73" t="inlineStr">
        <is>
          <t>:</t>
        </is>
      </c>
      <c r="BK133" s="73" t="inlineStr">
        <is>
          <t>:</t>
        </is>
      </c>
      <c r="BL133" s="73" t="inlineStr">
        <is>
          <t>:</t>
        </is>
      </c>
      <c r="BM133" s="73" t="inlineStr">
        <is>
          <t>:</t>
        </is>
      </c>
      <c r="BN133" s="73" t="inlineStr">
        <is>
          <t>:</t>
        </is>
      </c>
      <c r="BO133" s="73" t="inlineStr">
        <is>
          <t>:</t>
        </is>
      </c>
      <c r="BP133" s="73" t="inlineStr">
        <is>
          <t>:</t>
        </is>
      </c>
      <c r="BQ133" s="73" t="inlineStr">
        <is>
          <t>:</t>
        </is>
      </c>
      <c r="BR133" s="73" t="inlineStr">
        <is>
          <t>:</t>
        </is>
      </c>
      <c r="BS133" s="73" t="inlineStr">
        <is>
          <t>:</t>
        </is>
      </c>
      <c r="BT133" s="73" t="inlineStr">
        <is>
          <t>:</t>
        </is>
      </c>
      <c r="BU133" s="73" t="inlineStr">
        <is>
          <t>:</t>
        </is>
      </c>
    </row>
    <row r="134">
      <c r="A134" s="72" t="inlineStr">
        <is>
          <t>Huile de graines de tabac, brute, destinée à des usages techniques ou industriels (autres que la fabrication de produits pour l'alimentation humaine)</t>
        </is>
      </c>
      <c r="B134" s="74" t="inlineStr">
        <is>
          <t>:</t>
        </is>
      </c>
      <c r="C134" s="74" t="inlineStr">
        <is>
          <t>:</t>
        </is>
      </c>
      <c r="D134" s="74" t="inlineStr">
        <is>
          <t>:</t>
        </is>
      </c>
      <c r="E134" s="74" t="inlineStr">
        <is>
          <t>:</t>
        </is>
      </c>
      <c r="F134" s="74" t="inlineStr">
        <is>
          <t>:</t>
        </is>
      </c>
      <c r="G134" s="74" t="inlineStr">
        <is>
          <t>:</t>
        </is>
      </c>
      <c r="H134" s="74" t="inlineStr">
        <is>
          <t>:</t>
        </is>
      </c>
      <c r="I134" s="74" t="inlineStr">
        <is>
          <t>:</t>
        </is>
      </c>
      <c r="J134" s="1104" t="n">
        <v>1.11</v>
      </c>
      <c r="K134" s="74" t="inlineStr">
        <is>
          <t>:</t>
        </is>
      </c>
      <c r="L134" s="74" t="inlineStr">
        <is>
          <t>:</t>
        </is>
      </c>
      <c r="M134" s="74" t="inlineStr">
        <is>
          <t>:</t>
        </is>
      </c>
      <c r="N134" s="1104" t="n">
        <v>0.23</v>
      </c>
      <c r="O134" s="74" t="inlineStr">
        <is>
          <t>:</t>
        </is>
      </c>
      <c r="P134" s="74" t="inlineStr">
        <is>
          <t>:</t>
        </is>
      </c>
      <c r="Q134" s="74" t="inlineStr">
        <is>
          <t>:</t>
        </is>
      </c>
      <c r="R134" s="1104" t="n">
        <v>0.05</v>
      </c>
      <c r="S134" s="74" t="inlineStr">
        <is>
          <t>:</t>
        </is>
      </c>
      <c r="T134" s="74" t="inlineStr">
        <is>
          <t>:</t>
        </is>
      </c>
      <c r="U134" s="74" t="inlineStr">
        <is>
          <t>:</t>
        </is>
      </c>
      <c r="V134" s="74" t="inlineStr">
        <is>
          <t>:</t>
        </is>
      </c>
      <c r="W134" s="74" t="inlineStr">
        <is>
          <t>:</t>
        </is>
      </c>
      <c r="X134" s="77" t="n">
        <v>2</v>
      </c>
      <c r="Y134" s="74" t="inlineStr">
        <is>
          <t>:</t>
        </is>
      </c>
      <c r="Z134" s="74" t="inlineStr">
        <is>
          <t>:</t>
        </is>
      </c>
      <c r="AA134" s="1104" t="n">
        <v>0.01</v>
      </c>
      <c r="AB134" s="1104" t="n">
        <v>0.02</v>
      </c>
      <c r="AC134" s="74" t="inlineStr">
        <is>
          <t>:</t>
        </is>
      </c>
      <c r="AD134" s="1104" t="n">
        <v>0.05</v>
      </c>
      <c r="AE134" s="74" t="inlineStr">
        <is>
          <t>:</t>
        </is>
      </c>
      <c r="AF134" s="1104" t="n">
        <v>0.01</v>
      </c>
      <c r="AG134" s="1104" t="n">
        <v>175.01</v>
      </c>
      <c r="AH134" s="1104" t="n">
        <v>0.01</v>
      </c>
      <c r="AI134" s="74" t="inlineStr">
        <is>
          <t>:</t>
        </is>
      </c>
      <c r="AJ134" s="1104" t="n">
        <v>0.11</v>
      </c>
      <c r="AK134" s="1104" t="n">
        <v>0.03</v>
      </c>
      <c r="AL134" s="1104" t="n">
        <v>5.17</v>
      </c>
      <c r="AM134" s="74" t="inlineStr">
        <is>
          <t>:</t>
        </is>
      </c>
      <c r="AN134" s="1104" t="n">
        <v>0.52</v>
      </c>
      <c r="AO134" s="1104" t="n">
        <v>1.62</v>
      </c>
      <c r="AP134" s="1104" t="n">
        <v>35.55</v>
      </c>
      <c r="AQ134" s="1104" t="n">
        <v>175.74</v>
      </c>
      <c r="AR134" s="1104" t="n">
        <v>18.08</v>
      </c>
      <c r="AS134" s="74" t="inlineStr">
        <is>
          <t>:</t>
        </is>
      </c>
      <c r="AT134" s="1104" t="n">
        <v>12.13</v>
      </c>
      <c r="AU134" s="77" t="n">
        <v>4</v>
      </c>
      <c r="AV134" s="1104" t="n">
        <v>12.21</v>
      </c>
      <c r="AW134" s="1104" t="n">
        <v>0.01</v>
      </c>
      <c r="AX134" s="1104" t="n">
        <v>1.64</v>
      </c>
      <c r="AY134" s="1104" t="n">
        <v>0.54</v>
      </c>
      <c r="AZ134" s="1104" t="n">
        <v>1.69</v>
      </c>
      <c r="BA134" s="1104" t="n">
        <v>3.09</v>
      </c>
      <c r="BB134" s="1104" t="n">
        <v>0.01</v>
      </c>
      <c r="BC134" s="1104" t="n">
        <v>0.05</v>
      </c>
      <c r="BD134" s="1104" t="n">
        <v>1.92</v>
      </c>
      <c r="BE134" s="1104" t="n">
        <v>3.62</v>
      </c>
      <c r="BF134" s="1104" t="n">
        <v>0.22</v>
      </c>
      <c r="BG134" s="1104" t="n">
        <v>0.18</v>
      </c>
      <c r="BH134" s="1104" t="n">
        <v>0.07000000000000001</v>
      </c>
      <c r="BI134" s="1104" t="n">
        <v>0.19</v>
      </c>
      <c r="BJ134" s="1104" t="n">
        <v>0.09</v>
      </c>
      <c r="BK134" s="1104" t="n">
        <v>0.36</v>
      </c>
      <c r="BL134" s="1104" t="n">
        <v>0.02</v>
      </c>
      <c r="BM134" s="1104" t="n">
        <v>0.38</v>
      </c>
      <c r="BN134" s="1104" t="n">
        <v>0.07000000000000001</v>
      </c>
      <c r="BO134" s="1104" t="n">
        <v>1.97</v>
      </c>
      <c r="BP134" s="1104" t="n">
        <v>0.01</v>
      </c>
      <c r="BQ134" s="1104" t="n">
        <v>0.41</v>
      </c>
      <c r="BR134" s="1104" t="n">
        <v>0.02</v>
      </c>
      <c r="BS134" s="1104" t="n">
        <v>3.67</v>
      </c>
      <c r="BT134" s="1104" t="n">
        <v>3.66</v>
      </c>
      <c r="BU134" s="1104" t="n">
        <v>1.08</v>
      </c>
    </row>
    <row r="135">
      <c r="A135" s="72" t="inlineStr">
        <is>
          <t>Huile de graines de tabac, brute (à l'excl. de l'huile destinée à des usages techniques ou industriels)</t>
        </is>
      </c>
      <c r="B135" s="1103" t="n">
        <v>6.12</v>
      </c>
      <c r="C135" s="1103" t="n">
        <v>0.05</v>
      </c>
      <c r="D135" s="73" t="inlineStr">
        <is>
          <t>:</t>
        </is>
      </c>
      <c r="E135" s="73" t="inlineStr">
        <is>
          <t>:</t>
        </is>
      </c>
      <c r="F135" s="73" t="inlineStr">
        <is>
          <t>:</t>
        </is>
      </c>
      <c r="G135" s="1103" t="n">
        <v>2.08</v>
      </c>
      <c r="H135" s="1103" t="n">
        <v>13.59</v>
      </c>
      <c r="I135" s="1103" t="n">
        <v>2.05</v>
      </c>
      <c r="J135" s="73" t="inlineStr">
        <is>
          <t>:</t>
        </is>
      </c>
      <c r="K135" s="1103" t="n">
        <v>0.35</v>
      </c>
      <c r="L135" s="78" t="n">
        <v>1.2</v>
      </c>
      <c r="M135" s="1103" t="n">
        <v>0.48</v>
      </c>
      <c r="N135" s="1103" t="n">
        <v>0.21</v>
      </c>
      <c r="O135" s="1103" t="n">
        <v>7.08</v>
      </c>
      <c r="P135" s="1103" t="n">
        <v>0.29</v>
      </c>
      <c r="Q135" s="1103" t="n">
        <v>31.81</v>
      </c>
      <c r="R135" s="1103" t="n">
        <v>2.11</v>
      </c>
      <c r="S135" s="1103" t="n">
        <v>7.25</v>
      </c>
      <c r="T135" s="1103" t="n">
        <v>0.04</v>
      </c>
      <c r="U135" s="1103" t="n">
        <v>0.76</v>
      </c>
      <c r="V135" s="73" t="inlineStr">
        <is>
          <t>:</t>
        </is>
      </c>
      <c r="W135" s="1103" t="n">
        <v>0.14</v>
      </c>
      <c r="X135" s="1103" t="n">
        <v>1.32</v>
      </c>
      <c r="Y135" s="1103" t="n">
        <v>10.15</v>
      </c>
      <c r="Z135" s="78" t="n">
        <v>9.5</v>
      </c>
      <c r="AA135" s="1103" t="n">
        <v>0.14</v>
      </c>
      <c r="AB135" s="1103" t="n">
        <v>37.87</v>
      </c>
      <c r="AC135" s="1103" t="n">
        <v>0.02</v>
      </c>
      <c r="AD135" s="73" t="inlineStr">
        <is>
          <t>:</t>
        </is>
      </c>
      <c r="AE135" s="1103" t="n">
        <v>0.04</v>
      </c>
      <c r="AF135" s="1103" t="n">
        <v>9.140000000000001</v>
      </c>
      <c r="AG135" s="1103" t="n">
        <v>0.02</v>
      </c>
      <c r="AH135" s="1103" t="n">
        <v>37.88</v>
      </c>
      <c r="AI135" s="1103" t="n">
        <v>0.18</v>
      </c>
      <c r="AJ135" s="1103" t="n">
        <v>46.01</v>
      </c>
      <c r="AK135" s="1103" t="n">
        <v>0.27</v>
      </c>
      <c r="AL135" s="1103" t="n">
        <v>0.03</v>
      </c>
      <c r="AM135" s="1103" t="n">
        <v>0.14</v>
      </c>
      <c r="AN135" s="1103" t="n">
        <v>3.18</v>
      </c>
      <c r="AO135" s="1103" t="n">
        <v>0.08</v>
      </c>
      <c r="AP135" s="1103" t="n">
        <v>50.04</v>
      </c>
      <c r="AQ135" s="1103" t="n">
        <v>0.07000000000000001</v>
      </c>
      <c r="AR135" s="73" t="inlineStr">
        <is>
          <t>:</t>
        </is>
      </c>
      <c r="AS135" s="1103" t="n">
        <v>0.08</v>
      </c>
      <c r="AT135" s="73" t="inlineStr">
        <is>
          <t>:</t>
        </is>
      </c>
      <c r="AU135" s="1103" t="n">
        <v>0.04</v>
      </c>
      <c r="AV135" s="78" t="n">
        <v>50</v>
      </c>
      <c r="AW135" s="78" t="n">
        <v>0.1</v>
      </c>
      <c r="AX135" s="1103" t="n">
        <v>0.05</v>
      </c>
      <c r="AY135" s="1103" t="n">
        <v>0.12</v>
      </c>
      <c r="AZ135" s="1103" t="n">
        <v>58.11</v>
      </c>
      <c r="BA135" s="73" t="inlineStr">
        <is>
          <t>:</t>
        </is>
      </c>
      <c r="BB135" s="1103" t="n">
        <v>0.25</v>
      </c>
      <c r="BC135" s="1103" t="n">
        <v>0.13</v>
      </c>
      <c r="BD135" s="1103" t="n">
        <v>14.25</v>
      </c>
      <c r="BE135" s="1103" t="n">
        <v>0.22</v>
      </c>
      <c r="BF135" s="1103" t="n">
        <v>0.96</v>
      </c>
      <c r="BG135" s="1103" t="n">
        <v>0.85</v>
      </c>
      <c r="BH135" s="73" t="inlineStr">
        <is>
          <t>:</t>
        </is>
      </c>
      <c r="BI135" s="1103" t="n">
        <v>0.03</v>
      </c>
      <c r="BJ135" s="1103" t="n">
        <v>46.85</v>
      </c>
      <c r="BK135" s="1103" t="n">
        <v>0.02</v>
      </c>
      <c r="BL135" s="1103" t="n">
        <v>61.04</v>
      </c>
      <c r="BM135" s="1103" t="n">
        <v>0.26</v>
      </c>
      <c r="BN135" s="1103" t="n">
        <v>1.82</v>
      </c>
      <c r="BO135" s="1103" t="n">
        <v>3.45</v>
      </c>
      <c r="BP135" s="1103" t="n">
        <v>1.54</v>
      </c>
      <c r="BQ135" s="78" t="n">
        <v>0.1</v>
      </c>
      <c r="BR135" s="1103" t="n">
        <v>17.67</v>
      </c>
      <c r="BS135" s="1103" t="n">
        <v>0.21</v>
      </c>
      <c r="BT135" s="1103" t="n">
        <v>78.55</v>
      </c>
      <c r="BU135" s="1103" t="n">
        <v>0.07000000000000001</v>
      </c>
    </row>
    <row r="136">
      <c r="A136" s="72" t="inlineStr">
        <is>
          <t>Huile de graines de tabac et ses fractions, même raffinées, mais non chimiquement modifiées, destinées à des usages techniques ou industriels (à l'excl. de l'huile brute et de l'huile destinée à la fabrication de produits pour l'alimentation humaine)</t>
        </is>
      </c>
      <c r="B136" s="74" t="inlineStr">
        <is>
          <t>:</t>
        </is>
      </c>
      <c r="C136" s="74" t="inlineStr">
        <is>
          <t>:</t>
        </is>
      </c>
      <c r="D136" s="74" t="inlineStr">
        <is>
          <t>:</t>
        </is>
      </c>
      <c r="E136" s="74" t="inlineStr">
        <is>
          <t>:</t>
        </is>
      </c>
      <c r="F136" s="74" t="inlineStr">
        <is>
          <t>:</t>
        </is>
      </c>
      <c r="G136" s="74" t="inlineStr">
        <is>
          <t>:</t>
        </is>
      </c>
      <c r="H136" s="74" t="inlineStr">
        <is>
          <t>:</t>
        </is>
      </c>
      <c r="I136" s="74" t="inlineStr">
        <is>
          <t>:</t>
        </is>
      </c>
      <c r="J136" s="74" t="inlineStr">
        <is>
          <t>:</t>
        </is>
      </c>
      <c r="K136" s="74" t="inlineStr">
        <is>
          <t>:</t>
        </is>
      </c>
      <c r="L136" s="74" t="inlineStr">
        <is>
          <t>:</t>
        </is>
      </c>
      <c r="M136" s="74" t="inlineStr">
        <is>
          <t>:</t>
        </is>
      </c>
      <c r="N136" s="74" t="inlineStr">
        <is>
          <t>:</t>
        </is>
      </c>
      <c r="O136" s="74" t="inlineStr">
        <is>
          <t>:</t>
        </is>
      </c>
      <c r="P136" s="74" t="inlineStr">
        <is>
          <t>:</t>
        </is>
      </c>
      <c r="Q136" s="74" t="inlineStr">
        <is>
          <t>:</t>
        </is>
      </c>
      <c r="R136" s="74" t="inlineStr">
        <is>
          <t>:</t>
        </is>
      </c>
      <c r="S136" s="74" t="inlineStr">
        <is>
          <t>:</t>
        </is>
      </c>
      <c r="T136" s="74" t="inlineStr">
        <is>
          <t>:</t>
        </is>
      </c>
      <c r="U136" s="74" t="inlineStr">
        <is>
          <t>:</t>
        </is>
      </c>
      <c r="V136" s="74" t="inlineStr">
        <is>
          <t>:</t>
        </is>
      </c>
      <c r="W136" s="74" t="inlineStr">
        <is>
          <t>:</t>
        </is>
      </c>
      <c r="X136" s="74" t="inlineStr">
        <is>
          <t>:</t>
        </is>
      </c>
      <c r="Y136" s="74" t="inlineStr">
        <is>
          <t>:</t>
        </is>
      </c>
      <c r="Z136" s="77" t="n">
        <v>7.6</v>
      </c>
      <c r="AA136" s="74" t="inlineStr">
        <is>
          <t>:</t>
        </is>
      </c>
      <c r="AB136" s="74" t="inlineStr">
        <is>
          <t>:</t>
        </is>
      </c>
      <c r="AC136" s="74" t="inlineStr">
        <is>
          <t>:</t>
        </is>
      </c>
      <c r="AD136" s="74" t="inlineStr">
        <is>
          <t>:</t>
        </is>
      </c>
      <c r="AE136" s="77" t="n">
        <v>0</v>
      </c>
      <c r="AF136" s="77" t="n">
        <v>1</v>
      </c>
      <c r="AG136" s="74" t="inlineStr">
        <is>
          <t>:</t>
        </is>
      </c>
      <c r="AH136" s="74" t="inlineStr">
        <is>
          <t>:</t>
        </is>
      </c>
      <c r="AI136" s="74" t="inlineStr">
        <is>
          <t>:</t>
        </is>
      </c>
      <c r="AJ136" s="74" t="inlineStr">
        <is>
          <t>:</t>
        </is>
      </c>
      <c r="AK136" s="74" t="inlineStr">
        <is>
          <t>:</t>
        </is>
      </c>
      <c r="AL136" s="77" t="n">
        <v>1.9</v>
      </c>
      <c r="AM136" s="74" t="inlineStr">
        <is>
          <t>:</t>
        </is>
      </c>
      <c r="AN136" s="74" t="inlineStr">
        <is>
          <t>:</t>
        </is>
      </c>
      <c r="AO136" s="74" t="inlineStr">
        <is>
          <t>:</t>
        </is>
      </c>
      <c r="AP136" s="74" t="inlineStr">
        <is>
          <t>:</t>
        </is>
      </c>
      <c r="AQ136" s="74" t="inlineStr">
        <is>
          <t>:</t>
        </is>
      </c>
      <c r="AR136" s="77" t="n">
        <v>9.5</v>
      </c>
      <c r="AS136" s="74" t="inlineStr">
        <is>
          <t>:</t>
        </is>
      </c>
      <c r="AT136" s="77" t="n">
        <v>11.4</v>
      </c>
      <c r="AU136" s="74" t="inlineStr">
        <is>
          <t>:</t>
        </is>
      </c>
      <c r="AV136" s="1104" t="n">
        <v>0.75</v>
      </c>
      <c r="AW136" s="74" t="inlineStr">
        <is>
          <t>:</t>
        </is>
      </c>
      <c r="AX136" s="74" t="inlineStr">
        <is>
          <t>:</t>
        </is>
      </c>
      <c r="AY136" s="74" t="inlineStr">
        <is>
          <t>:</t>
        </is>
      </c>
      <c r="AZ136" s="74" t="inlineStr">
        <is>
          <t>:</t>
        </is>
      </c>
      <c r="BA136" s="74" t="inlineStr">
        <is>
          <t>:</t>
        </is>
      </c>
      <c r="BB136" s="74" t="inlineStr">
        <is>
          <t>:</t>
        </is>
      </c>
      <c r="BC136" s="74" t="inlineStr">
        <is>
          <t>:</t>
        </is>
      </c>
      <c r="BD136" s="1104" t="n">
        <v>9.390000000000001</v>
      </c>
      <c r="BE136" s="77" t="n">
        <v>0</v>
      </c>
      <c r="BF136" s="74" t="inlineStr">
        <is>
          <t>:</t>
        </is>
      </c>
      <c r="BG136" s="77" t="n">
        <v>0</v>
      </c>
      <c r="BH136" s="74" t="inlineStr">
        <is>
          <t>:</t>
        </is>
      </c>
      <c r="BI136" s="74" t="inlineStr">
        <is>
          <t>:</t>
        </is>
      </c>
      <c r="BJ136" s="74" t="inlineStr">
        <is>
          <t>:</t>
        </is>
      </c>
      <c r="BK136" s="74" t="inlineStr">
        <is>
          <t>:</t>
        </is>
      </c>
      <c r="BL136" s="77" t="n">
        <v>1.9</v>
      </c>
      <c r="BM136" s="74" t="inlineStr">
        <is>
          <t>:</t>
        </is>
      </c>
      <c r="BN136" s="74" t="inlineStr">
        <is>
          <t>:</t>
        </is>
      </c>
      <c r="BO136" s="74" t="inlineStr">
        <is>
          <t>:</t>
        </is>
      </c>
      <c r="BP136" s="74" t="inlineStr">
        <is>
          <t>:</t>
        </is>
      </c>
      <c r="BQ136" s="74" t="inlineStr">
        <is>
          <t>:</t>
        </is>
      </c>
      <c r="BR136" s="1104" t="n">
        <v>0.75</v>
      </c>
      <c r="BS136" s="74" t="inlineStr">
        <is>
          <t>:</t>
        </is>
      </c>
      <c r="BT136" s="74" t="inlineStr">
        <is>
          <t>:</t>
        </is>
      </c>
      <c r="BU136" s="74" t="inlineStr">
        <is>
          <t>:</t>
        </is>
      </c>
    </row>
    <row r="137">
      <c r="A137" s="72" t="inlineStr">
        <is>
          <t>Huile de graines de tabac et ses fractions, même raffinées, mais non chimiquement modifiées (à l'excl. de l'huile brute et de l'huile destinée à des usages techniques ou industriels)</t>
        </is>
      </c>
      <c r="B137" s="1103" t="n">
        <v>0.5600000000000001</v>
      </c>
      <c r="C137" s="1103" t="n">
        <v>0.06</v>
      </c>
      <c r="D137" s="1103" t="n">
        <v>0.53</v>
      </c>
      <c r="E137" s="73" t="inlineStr">
        <is>
          <t>:</t>
        </is>
      </c>
      <c r="F137" s="1103" t="n">
        <v>0.59</v>
      </c>
      <c r="G137" s="1103" t="n">
        <v>2.18</v>
      </c>
      <c r="H137" s="1103" t="n">
        <v>0.21</v>
      </c>
      <c r="I137" s="1103" t="n">
        <v>0.24</v>
      </c>
      <c r="J137" s="1103" t="n">
        <v>0.23</v>
      </c>
      <c r="K137" s="73" t="inlineStr">
        <is>
          <t>:</t>
        </is>
      </c>
      <c r="L137" s="78" t="n">
        <v>0.2</v>
      </c>
      <c r="M137" s="1103" t="n">
        <v>0.03</v>
      </c>
      <c r="N137" s="73" t="inlineStr">
        <is>
          <t>:</t>
        </is>
      </c>
      <c r="O137" s="1103" t="n">
        <v>0.16</v>
      </c>
      <c r="P137" s="1103" t="n">
        <v>0.04</v>
      </c>
      <c r="Q137" s="1103" t="n">
        <v>0.24</v>
      </c>
      <c r="R137" s="73" t="inlineStr">
        <is>
          <t>:</t>
        </is>
      </c>
      <c r="S137" s="73" t="inlineStr">
        <is>
          <t>:</t>
        </is>
      </c>
      <c r="T137" s="78" t="n">
        <v>1.8</v>
      </c>
      <c r="U137" s="73" t="inlineStr">
        <is>
          <t>:</t>
        </is>
      </c>
      <c r="V137" s="73" t="inlineStr">
        <is>
          <t>:</t>
        </is>
      </c>
      <c r="W137" s="1103" t="n">
        <v>1.37</v>
      </c>
      <c r="X137" s="1103" t="n">
        <v>26.52</v>
      </c>
      <c r="Y137" s="78" t="n">
        <v>0.5</v>
      </c>
      <c r="Z137" s="1103" t="n">
        <v>61.83</v>
      </c>
      <c r="AA137" s="1103" t="n">
        <v>0.18</v>
      </c>
      <c r="AB137" s="78" t="n">
        <v>72.09999999999999</v>
      </c>
      <c r="AC137" s="1103" t="n">
        <v>0.09</v>
      </c>
      <c r="AD137" s="1103" t="n">
        <v>49.64</v>
      </c>
      <c r="AE137" s="1103" t="n">
        <v>0.02</v>
      </c>
      <c r="AF137" s="1103" t="n">
        <v>54.52</v>
      </c>
      <c r="AG137" s="1103" t="n">
        <v>0.14</v>
      </c>
      <c r="AH137" s="1103" t="n">
        <v>55.65</v>
      </c>
      <c r="AI137" s="1103" t="n">
        <v>1.07</v>
      </c>
      <c r="AJ137" s="1103" t="n">
        <v>45.13</v>
      </c>
      <c r="AK137" s="73" t="inlineStr">
        <is>
          <t>:</t>
        </is>
      </c>
      <c r="AL137" s="1103" t="n">
        <v>33.88</v>
      </c>
      <c r="AM137" s="1103" t="n">
        <v>0.59</v>
      </c>
      <c r="AN137" s="1103" t="n">
        <v>52.97</v>
      </c>
      <c r="AO137" s="1103" t="n">
        <v>0.32</v>
      </c>
      <c r="AP137" s="78" t="n">
        <v>37.5</v>
      </c>
      <c r="AQ137" s="1103" t="n">
        <v>0.08</v>
      </c>
      <c r="AR137" s="1103" t="n">
        <v>30.32</v>
      </c>
      <c r="AS137" s="1103" t="n">
        <v>1.56</v>
      </c>
      <c r="AT137" s="1103" t="n">
        <v>22.41</v>
      </c>
      <c r="AU137" s="1103" t="n">
        <v>0.11</v>
      </c>
      <c r="AV137" s="1103" t="n">
        <v>36.08</v>
      </c>
      <c r="AW137" s="1103" t="n">
        <v>3.82</v>
      </c>
      <c r="AX137" s="1103" t="n">
        <v>63.78</v>
      </c>
      <c r="AY137" s="1103" t="n">
        <v>0.65</v>
      </c>
      <c r="AZ137" s="73" t="inlineStr">
        <is>
          <t>:</t>
        </is>
      </c>
      <c r="BA137" s="1103" t="n">
        <v>0.01</v>
      </c>
      <c r="BB137" s="78" t="n">
        <v>82.90000000000001</v>
      </c>
      <c r="BC137" s="1103" t="n">
        <v>0.76</v>
      </c>
      <c r="BD137" s="1103" t="n">
        <v>0.02</v>
      </c>
      <c r="BE137" s="1103" t="n">
        <v>0.49</v>
      </c>
      <c r="BF137" s="1103" t="n">
        <v>18.22</v>
      </c>
      <c r="BG137" s="1103" t="n">
        <v>0.29</v>
      </c>
      <c r="BH137" s="73" t="inlineStr">
        <is>
          <t>:</t>
        </is>
      </c>
      <c r="BI137" s="1103" t="n">
        <v>0.26</v>
      </c>
      <c r="BJ137" s="1103" t="n">
        <v>0.37</v>
      </c>
      <c r="BK137" s="1103" t="n">
        <v>0.62</v>
      </c>
      <c r="BL137" s="1103" t="n">
        <v>0.12</v>
      </c>
      <c r="BM137" s="1103" t="n">
        <v>0.73</v>
      </c>
      <c r="BN137" s="1103" t="n">
        <v>19.26</v>
      </c>
      <c r="BO137" s="1103" t="n">
        <v>5.59</v>
      </c>
      <c r="BP137" s="1103" t="n">
        <v>0.49</v>
      </c>
      <c r="BQ137" s="73" t="inlineStr">
        <is>
          <t>:</t>
        </is>
      </c>
      <c r="BR137" s="78" t="n">
        <v>0</v>
      </c>
      <c r="BS137" s="73" t="inlineStr">
        <is>
          <t>:</t>
        </is>
      </c>
      <c r="BT137" s="73" t="inlineStr">
        <is>
          <t>:</t>
        </is>
      </c>
      <c r="BU137" s="1103" t="n">
        <v>1.53</v>
      </c>
    </row>
    <row r="138">
      <c r="A138" s="72" t="inlineStr">
        <is>
          <t>Graisses et huiles végétales fixes, brutes, pour usages techniques ou industriels (à l'excl. des graisses et huiles destinées à la fabrication de produits pour l'alimentation humaine, des huiles de soja, d'arachide, d'olive, de palme, de babassu, de navette, de colza, de moutarde, de lin, de maïs, de ricin, de tung {abrasin}, de sésame, de jojoba, d'oïticica ou de graines de tabac ainsi que des cires de myrica et du Japon)(2022-2500);Graisses et huiles végétales fixes, brutes, pour usages techniques ou industriels (à l'excl. des graisses et huiles destinées à la fabrication de produits pour l'alimentation humaine, des huiles de soja, d'arachide, d'olive, de palme, de babassu, de navette, de colza, de moutarde, de lin, de maïs, de ricin, de tung {abrasin}, de sésame, de jojoba, d'oïticica ou de graines de tabac ainsi que des cires de myrica et du Japon)(1988-2021)</t>
        </is>
      </c>
      <c r="B138" s="1104" t="n">
        <v>1666.55</v>
      </c>
      <c r="C138" s="1104" t="n">
        <v>1065.26</v>
      </c>
      <c r="D138" s="1104" t="n">
        <v>2075.66</v>
      </c>
      <c r="E138" s="1104" t="n">
        <v>767.76</v>
      </c>
      <c r="F138" s="1104" t="n">
        <v>1873.89</v>
      </c>
      <c r="G138" s="1104" t="n">
        <v>532.4400000000001</v>
      </c>
      <c r="H138" s="77" t="n">
        <v>2812.6</v>
      </c>
      <c r="I138" s="1104" t="n">
        <v>1056.89</v>
      </c>
      <c r="J138" s="1104" t="n">
        <v>1892.36</v>
      </c>
      <c r="K138" s="1104" t="n">
        <v>1269.44</v>
      </c>
      <c r="L138" s="1104" t="n">
        <v>2601.97</v>
      </c>
      <c r="M138" s="1104" t="n">
        <v>643.3200000000001</v>
      </c>
      <c r="N138" s="1104" t="n">
        <v>2203.67</v>
      </c>
      <c r="O138" s="1104" t="n">
        <v>1779.35</v>
      </c>
      <c r="P138" s="1104" t="n">
        <v>2999.94</v>
      </c>
      <c r="Q138" s="1104" t="n">
        <v>2226.96</v>
      </c>
      <c r="R138" s="1104" t="n">
        <v>2887.63</v>
      </c>
      <c r="S138" s="1104" t="n">
        <v>2020.53</v>
      </c>
      <c r="T138" s="1104" t="n">
        <v>2256.97</v>
      </c>
      <c r="U138" s="1104" t="n">
        <v>962.58</v>
      </c>
      <c r="V138" s="1104" t="n">
        <v>2675.94</v>
      </c>
      <c r="W138" s="1104" t="n">
        <v>1157.75</v>
      </c>
      <c r="X138" s="1104" t="n">
        <v>1032.34</v>
      </c>
      <c r="Y138" s="1104" t="n">
        <v>1302.47</v>
      </c>
      <c r="Z138" s="1104" t="n">
        <v>2137.58</v>
      </c>
      <c r="AA138" s="1104" t="n">
        <v>1106.39</v>
      </c>
      <c r="AB138" s="1104" t="n">
        <v>564.39</v>
      </c>
      <c r="AC138" s="1104" t="n">
        <v>885.99</v>
      </c>
      <c r="AD138" s="1104" t="n">
        <v>3482.43</v>
      </c>
      <c r="AE138" s="1104" t="n">
        <v>2149.07</v>
      </c>
      <c r="AF138" s="77" t="n">
        <v>1972.5</v>
      </c>
      <c r="AG138" s="1104" t="n">
        <v>3385.46</v>
      </c>
      <c r="AH138" s="1104" t="n">
        <v>2023.98</v>
      </c>
      <c r="AI138" s="1104" t="n">
        <v>1080.41</v>
      </c>
      <c r="AJ138" s="1104" t="n">
        <v>1900.79</v>
      </c>
      <c r="AK138" s="77" t="n">
        <v>2221.1</v>
      </c>
      <c r="AL138" s="1104" t="n">
        <v>296.85</v>
      </c>
      <c r="AM138" s="1104" t="n">
        <v>1428.73</v>
      </c>
      <c r="AN138" s="1104" t="n">
        <v>2086.89</v>
      </c>
      <c r="AO138" s="1104" t="n">
        <v>528.04</v>
      </c>
      <c r="AP138" s="1104" t="n">
        <v>589.8099999999999</v>
      </c>
      <c r="AQ138" s="1104" t="n">
        <v>695.36</v>
      </c>
      <c r="AR138" s="1104" t="n">
        <v>1464.06</v>
      </c>
      <c r="AS138" s="1104" t="n">
        <v>719.55</v>
      </c>
      <c r="AT138" s="1104" t="n">
        <v>1061.83</v>
      </c>
      <c r="AU138" s="1104" t="n">
        <v>253.98</v>
      </c>
      <c r="AV138" s="1104" t="n">
        <v>397.03</v>
      </c>
      <c r="AW138" s="1104" t="n">
        <v>182.23</v>
      </c>
      <c r="AX138" s="1104" t="n">
        <v>1011.64</v>
      </c>
      <c r="AY138" s="1104" t="n">
        <v>90.42</v>
      </c>
      <c r="AZ138" s="1104" t="n">
        <v>654.54</v>
      </c>
      <c r="BA138" s="1104" t="n">
        <v>124.17</v>
      </c>
      <c r="BB138" s="1104" t="n">
        <v>477.87</v>
      </c>
      <c r="BC138" s="1104" t="n">
        <v>325.85</v>
      </c>
      <c r="BD138" s="1104" t="n">
        <v>506.28</v>
      </c>
      <c r="BE138" s="1104" t="n">
        <v>184.02</v>
      </c>
      <c r="BF138" s="1104" t="n">
        <v>912.92</v>
      </c>
      <c r="BG138" s="1104" t="n">
        <v>151.79</v>
      </c>
      <c r="BH138" s="1104" t="n">
        <v>412.35</v>
      </c>
      <c r="BI138" s="1104" t="n">
        <v>77.53</v>
      </c>
      <c r="BJ138" s="1104" t="n">
        <v>591.72</v>
      </c>
      <c r="BK138" s="1104" t="n">
        <v>141.59</v>
      </c>
      <c r="BL138" s="1104" t="n">
        <v>741.89</v>
      </c>
      <c r="BM138" s="1104" t="n">
        <v>124.88</v>
      </c>
      <c r="BN138" s="1104" t="n">
        <v>219.99</v>
      </c>
      <c r="BO138" s="1104" t="n">
        <v>210.63</v>
      </c>
      <c r="BP138" s="1104" t="n">
        <v>1372.69</v>
      </c>
      <c r="BQ138" s="1104" t="n">
        <v>297.84</v>
      </c>
      <c r="BR138" s="1104" t="n">
        <v>521.29</v>
      </c>
      <c r="BS138" s="1104" t="n">
        <v>115.95</v>
      </c>
      <c r="BT138" s="1104" t="n">
        <v>909.03</v>
      </c>
      <c r="BU138" s="1104" t="n">
        <v>174.46</v>
      </c>
    </row>
    <row r="139">
      <c r="A139" s="72" t="inlineStr">
        <is>
          <t>Graisses et huiles végétales fixes, brutes, concrètes, présentées en emballages immédiats d'un contenu net &lt;= 1 kg (à l'excl. des graisses et huiles pour usages techniques ou industriels, des huiles de soja, arachide, olive, palme, tournesol, carthame, coton, coco, palmiste, babassu, navette, colza, moutarde, lin, maïs, ricin, tung, sésame, jojoba, oïticica et graines de tabac, des cires de myrica et du Japon)(2022-2500);Graisses et huiles végétales fixes, brutes, concrètes, présentées en emballages immédiats d'un contenu net &lt;= 1 kg (à l'excl. des graisses et huiles pour usages techniques ou industriels, des huiles de soja, arachide, olive, palme, tournesol, carthame, coton, coco, palmiste, babassu, navette, colza, moutarde, lin, maïs, ricin, tung, sésame, jojoba, oïticica et graines de tabac, des cires de myrica et du Japon)(1988-2021)</t>
        </is>
      </c>
      <c r="B139" s="1103" t="n">
        <v>49.13</v>
      </c>
      <c r="C139" s="1103" t="n">
        <v>10.88</v>
      </c>
      <c r="D139" s="1103" t="n">
        <v>83.36</v>
      </c>
      <c r="E139" s="1103" t="n">
        <v>28.86</v>
      </c>
      <c r="F139" s="1103" t="n">
        <v>1.87</v>
      </c>
      <c r="G139" s="1103" t="n">
        <v>32.07</v>
      </c>
      <c r="H139" s="1103" t="n">
        <v>17.36</v>
      </c>
      <c r="I139" s="1103" t="n">
        <v>25.17</v>
      </c>
      <c r="J139" s="1103" t="n">
        <v>25.43</v>
      </c>
      <c r="K139" s="1103" t="n">
        <v>34.95</v>
      </c>
      <c r="L139" s="1103" t="n">
        <v>38.06</v>
      </c>
      <c r="M139" s="1103" t="n">
        <v>31.14</v>
      </c>
      <c r="N139" s="1103" t="n">
        <v>4.14</v>
      </c>
      <c r="O139" s="1103" t="n">
        <v>24.46</v>
      </c>
      <c r="P139" s="1103" t="n">
        <v>34.18</v>
      </c>
      <c r="Q139" s="1103" t="n">
        <v>31.28</v>
      </c>
      <c r="R139" s="1103" t="n">
        <v>18.52</v>
      </c>
      <c r="S139" s="1103" t="n">
        <v>27.02</v>
      </c>
      <c r="T139" s="1103" t="n">
        <v>44.89</v>
      </c>
      <c r="U139" s="1103" t="n">
        <v>32.84</v>
      </c>
      <c r="V139" s="1103" t="n">
        <v>18.95</v>
      </c>
      <c r="W139" s="78" t="n">
        <v>15.2</v>
      </c>
      <c r="X139" s="1103" t="n">
        <v>26.27</v>
      </c>
      <c r="Y139" s="1103" t="n">
        <v>14.26</v>
      </c>
      <c r="Z139" s="1103" t="n">
        <v>41.34</v>
      </c>
      <c r="AA139" s="1103" t="n">
        <v>23.58</v>
      </c>
      <c r="AB139" s="1103" t="n">
        <v>80.41</v>
      </c>
      <c r="AC139" s="1103" t="n">
        <v>5.18</v>
      </c>
      <c r="AD139" s="78" t="n">
        <v>14.8</v>
      </c>
      <c r="AE139" s="1103" t="n">
        <v>8.35</v>
      </c>
      <c r="AF139" s="1103" t="n">
        <v>24.33</v>
      </c>
      <c r="AG139" s="1103" t="n">
        <v>17.67</v>
      </c>
      <c r="AH139" s="1103" t="n">
        <v>8.57</v>
      </c>
      <c r="AI139" s="1103" t="n">
        <v>12.35</v>
      </c>
      <c r="AJ139" s="1103" t="n">
        <v>10.87</v>
      </c>
      <c r="AK139" s="1103" t="n">
        <v>44.58</v>
      </c>
      <c r="AL139" s="1103" t="n">
        <v>57.53</v>
      </c>
      <c r="AM139" s="1103" t="n">
        <v>52.25</v>
      </c>
      <c r="AN139" s="78" t="n">
        <v>12</v>
      </c>
      <c r="AO139" s="1103" t="n">
        <v>21.67</v>
      </c>
      <c r="AP139" s="1103" t="n">
        <v>53.91</v>
      </c>
      <c r="AQ139" s="1103" t="n">
        <v>9.609999999999999</v>
      </c>
      <c r="AR139" s="1103" t="n">
        <v>11.86</v>
      </c>
      <c r="AS139" s="1103" t="n">
        <v>11.99</v>
      </c>
      <c r="AT139" s="1103" t="n">
        <v>14.81</v>
      </c>
      <c r="AU139" s="1103" t="n">
        <v>23.51</v>
      </c>
      <c r="AV139" s="1103" t="n">
        <v>40.25</v>
      </c>
      <c r="AW139" s="1103" t="n">
        <v>25.19</v>
      </c>
      <c r="AX139" s="1103" t="n">
        <v>517.9400000000001</v>
      </c>
      <c r="AY139" s="1103" t="n">
        <v>23.23</v>
      </c>
      <c r="AZ139" s="1103" t="n">
        <v>143.97</v>
      </c>
      <c r="BA139" s="1103" t="n">
        <v>13.97</v>
      </c>
      <c r="BB139" s="1103" t="n">
        <v>208.48</v>
      </c>
      <c r="BC139" s="1103" t="n">
        <v>13.39</v>
      </c>
      <c r="BD139" s="1103" t="n">
        <v>1371.02</v>
      </c>
      <c r="BE139" s="1103" t="n">
        <v>30.65</v>
      </c>
      <c r="BF139" s="1103" t="n">
        <v>356.86</v>
      </c>
      <c r="BG139" s="78" t="n">
        <v>16</v>
      </c>
      <c r="BH139" s="1103" t="n">
        <v>536.75</v>
      </c>
      <c r="BI139" s="1103" t="n">
        <v>18.24</v>
      </c>
      <c r="BJ139" s="1103" t="n">
        <v>594.72</v>
      </c>
      <c r="BK139" s="1103" t="n">
        <v>18.73</v>
      </c>
      <c r="BL139" s="78" t="n">
        <v>913.5</v>
      </c>
      <c r="BM139" s="1103" t="n">
        <v>38.94</v>
      </c>
      <c r="BN139" s="1103" t="n">
        <v>421.74</v>
      </c>
      <c r="BO139" s="1103" t="n">
        <v>64.84</v>
      </c>
      <c r="BP139" s="1103" t="n">
        <v>629.77</v>
      </c>
      <c r="BQ139" s="78" t="n">
        <v>21</v>
      </c>
      <c r="BR139" s="1103" t="n">
        <v>741.79</v>
      </c>
      <c r="BS139" s="1103" t="n">
        <v>9.289999999999999</v>
      </c>
      <c r="BT139" s="78" t="n">
        <v>180.3</v>
      </c>
      <c r="BU139" s="1103" t="n">
        <v>29.75</v>
      </c>
    </row>
    <row r="140">
      <c r="A140" s="72" t="inlineStr">
        <is>
          <t>Graisses et huiles végétales fixes, brutes, concrètes, présentées en emballages immédiats d'un contenu net &gt; 1 kg, et graisses et huiles végétales fixes, brutes, fluides (sauf produits destinés à usages techniques ou industriels; cires de myrica ou du Japon; huiles reprises entre le n°1507 et le n° 1515 90 39)(2022-2500);Graisses et huiles végétales fixes, brutes, concrètes, présentées en emballages immédiats d'un contenu net &gt; 1 kg, et graisses et huiles végétales fixes, brutes, fluides (sauf produits destinés à usages techniques ou industriels; cires de myrica ou du Japon; huiles reprises entre le n°1507 et le n° 1515 90 39)(1988-2021)</t>
        </is>
      </c>
      <c r="B140" s="1104" t="n">
        <v>12256.48</v>
      </c>
      <c r="C140" s="1104" t="n">
        <v>2042.26</v>
      </c>
      <c r="D140" s="1104" t="n">
        <v>3954.91</v>
      </c>
      <c r="E140" s="1104" t="n">
        <v>2653.51</v>
      </c>
      <c r="F140" s="1104" t="n">
        <v>5035.77</v>
      </c>
      <c r="G140" s="1104" t="n">
        <v>1137.14</v>
      </c>
      <c r="H140" s="77" t="n">
        <v>2478.5</v>
      </c>
      <c r="I140" s="1104" t="n">
        <v>2416.04</v>
      </c>
      <c r="J140" s="1104" t="n">
        <v>4209.34</v>
      </c>
      <c r="K140" s="1104" t="n">
        <v>2070.64</v>
      </c>
      <c r="L140" s="1104" t="n">
        <v>18621.74</v>
      </c>
      <c r="M140" s="1104" t="n">
        <v>6542.05</v>
      </c>
      <c r="N140" s="1104" t="n">
        <v>5289.06</v>
      </c>
      <c r="O140" s="77" t="n">
        <v>1596.8</v>
      </c>
      <c r="P140" s="1104" t="n">
        <v>4016.99</v>
      </c>
      <c r="Q140" s="1104" t="n">
        <v>2171.54</v>
      </c>
      <c r="R140" s="77" t="n">
        <v>6746</v>
      </c>
      <c r="S140" s="1104" t="n">
        <v>1836.64</v>
      </c>
      <c r="T140" s="1104" t="n">
        <v>5072.83</v>
      </c>
      <c r="U140" s="1104" t="n">
        <v>2239.23</v>
      </c>
      <c r="V140" s="1104" t="n">
        <v>4675.17</v>
      </c>
      <c r="W140" s="1104" t="n">
        <v>2063.95</v>
      </c>
      <c r="X140" s="1104" t="n">
        <v>6283.02</v>
      </c>
      <c r="Y140" s="77" t="n">
        <v>5868</v>
      </c>
      <c r="Z140" s="1104" t="n">
        <v>9784.49</v>
      </c>
      <c r="AA140" s="1104" t="n">
        <v>941.38</v>
      </c>
      <c r="AB140" s="1104" t="n">
        <v>10204.41</v>
      </c>
      <c r="AC140" s="1104" t="n">
        <v>3769.71</v>
      </c>
      <c r="AD140" s="1104" t="n">
        <v>8438.790000000001</v>
      </c>
      <c r="AE140" s="1104" t="n">
        <v>2409.84</v>
      </c>
      <c r="AF140" s="1104" t="n">
        <v>15033.72</v>
      </c>
      <c r="AG140" s="1104" t="n">
        <v>1757.09</v>
      </c>
      <c r="AH140" s="1104" t="n">
        <v>16377.98</v>
      </c>
      <c r="AI140" s="1104" t="n">
        <v>1081.88</v>
      </c>
      <c r="AJ140" s="1104" t="n">
        <v>8034.84</v>
      </c>
      <c r="AK140" s="77" t="n">
        <v>2029.3</v>
      </c>
      <c r="AL140" s="1104" t="n">
        <v>15364.65</v>
      </c>
      <c r="AM140" s="1104" t="n">
        <v>1002.64</v>
      </c>
      <c r="AN140" s="1104" t="n">
        <v>12998.46</v>
      </c>
      <c r="AO140" s="1104" t="n">
        <v>5229.06</v>
      </c>
      <c r="AP140" s="1104" t="n">
        <v>18811.02</v>
      </c>
      <c r="AQ140" s="1104" t="n">
        <v>729.84</v>
      </c>
      <c r="AR140" s="1104" t="n">
        <v>13175.54</v>
      </c>
      <c r="AS140" s="1104" t="n">
        <v>583.62</v>
      </c>
      <c r="AT140" s="1104" t="n">
        <v>10838.71</v>
      </c>
      <c r="AU140" s="1104" t="n">
        <v>323.64</v>
      </c>
      <c r="AV140" s="1104" t="n">
        <v>8461.25</v>
      </c>
      <c r="AW140" s="1104" t="n">
        <v>795.08</v>
      </c>
      <c r="AX140" s="1104" t="n">
        <v>12646.24</v>
      </c>
      <c r="AY140" s="77" t="n">
        <v>392</v>
      </c>
      <c r="AZ140" s="1104" t="n">
        <v>12729.63</v>
      </c>
      <c r="BA140" s="1104" t="n">
        <v>231.22</v>
      </c>
      <c r="BB140" s="1104" t="n">
        <v>9872.07</v>
      </c>
      <c r="BC140" s="1104" t="n">
        <v>199.26</v>
      </c>
      <c r="BD140" s="1104" t="n">
        <v>4877.89</v>
      </c>
      <c r="BE140" s="1104" t="n">
        <v>2015.66</v>
      </c>
      <c r="BF140" s="77" t="n">
        <v>13566.6</v>
      </c>
      <c r="BG140" s="1104" t="n">
        <v>2954.78</v>
      </c>
      <c r="BH140" s="1104" t="n">
        <v>13070.16</v>
      </c>
      <c r="BI140" s="1104" t="n">
        <v>336.45</v>
      </c>
      <c r="BJ140" s="1104" t="n">
        <v>13586.17</v>
      </c>
      <c r="BK140" s="1104" t="n">
        <v>4363.86</v>
      </c>
      <c r="BL140" s="1104" t="n">
        <v>13802.04</v>
      </c>
      <c r="BM140" s="1104" t="n">
        <v>643.5599999999999</v>
      </c>
      <c r="BN140" s="1104" t="n">
        <v>12278.69</v>
      </c>
      <c r="BO140" s="1104" t="n">
        <v>500.77</v>
      </c>
      <c r="BP140" s="1104" t="n">
        <v>13960.67</v>
      </c>
      <c r="BQ140" s="1104" t="n">
        <v>150.96</v>
      </c>
      <c r="BR140" s="1104" t="n">
        <v>13297.94</v>
      </c>
      <c r="BS140" s="1104" t="n">
        <v>438.26</v>
      </c>
      <c r="BT140" s="1104" t="n">
        <v>11217.95</v>
      </c>
      <c r="BU140" s="1104" t="n">
        <v>5097.15</v>
      </c>
    </row>
    <row r="141">
      <c r="A141" s="72" t="inlineStr">
        <is>
          <t>Graisses et huiles végétales et leurs fractions, fixes, même raffinées, mais non chimiquement modifiées, destinées à des usages techniques ou industriels (sauf produits destinés à la fabrication de produits pour l'alimentation humaine; graisses et huiles brutes; des huiles de soja, d'arachide, d'olive, de palme, de babassu, de navette, de colza, de moutarde, de lin, de maïs, de ricin, de tung {abrasin}, de sésame, de jojoba, d'oïticica ou de graines de tabac ainsi que des cires de myrica et du Japon)(2022-2500);Graisses et huiles végétales et leurs fractions, fixes, même raffinées, mais non chimiquement modifiées, destinées à des usages techniques ou industriels (sauf produits destinés à la fabrication de produits pour l'alimentation humaine; graisses et huiles brutes; des huiles de soja, d'arachide, d'olive, de palme, de babassu, de navette, de colza, de moutarde, de lin, de maïs, de ricin, de tung {abrasin}, de sésame, de jojoba, d'oïticica ou de graines de tabac ainsi que des cires de myrica et du Japon)(1988-2021)</t>
        </is>
      </c>
      <c r="B141" s="78" t="n">
        <v>2250.7</v>
      </c>
      <c r="C141" s="1103" t="n">
        <v>1750.77</v>
      </c>
      <c r="D141" s="1103" t="n">
        <v>2262.03</v>
      </c>
      <c r="E141" s="1103" t="n">
        <v>1158.26</v>
      </c>
      <c r="F141" s="78" t="n">
        <v>2737.8</v>
      </c>
      <c r="G141" s="1103" t="n">
        <v>3727.17</v>
      </c>
      <c r="H141" s="1103" t="n">
        <v>2215.16</v>
      </c>
      <c r="I141" s="1103" t="n">
        <v>2333.72</v>
      </c>
      <c r="J141" s="1103" t="n">
        <v>2455.26</v>
      </c>
      <c r="K141" s="1103" t="n">
        <v>3157.06</v>
      </c>
      <c r="L141" s="1103" t="n">
        <v>1980.23</v>
      </c>
      <c r="M141" s="78" t="n">
        <v>1657.4</v>
      </c>
      <c r="N141" s="1103" t="n">
        <v>2691.79</v>
      </c>
      <c r="O141" s="1103" t="n">
        <v>2697.03</v>
      </c>
      <c r="P141" s="1103" t="n">
        <v>3235.43</v>
      </c>
      <c r="Q141" s="1103" t="n">
        <v>4682.52</v>
      </c>
      <c r="R141" s="1103" t="n">
        <v>3296.74</v>
      </c>
      <c r="S141" s="78" t="n">
        <v>2413.5</v>
      </c>
      <c r="T141" s="1103" t="n">
        <v>1947.24</v>
      </c>
      <c r="U141" s="1103" t="n">
        <v>2046.19</v>
      </c>
      <c r="V141" s="1103" t="n">
        <v>2618.53</v>
      </c>
      <c r="W141" s="1103" t="n">
        <v>1773.23</v>
      </c>
      <c r="X141" s="1103" t="n">
        <v>2711.43</v>
      </c>
      <c r="Y141" s="1103" t="n">
        <v>2614.15</v>
      </c>
      <c r="Z141" s="1103" t="n">
        <v>1163.94</v>
      </c>
      <c r="AA141" s="1103" t="n">
        <v>2753.09</v>
      </c>
      <c r="AB141" s="1103" t="n">
        <v>928.3099999999999</v>
      </c>
      <c r="AC141" s="78" t="n">
        <v>1293.2</v>
      </c>
      <c r="AD141" s="1103" t="n">
        <v>1208.37</v>
      </c>
      <c r="AE141" s="1103" t="n">
        <v>1674.88</v>
      </c>
      <c r="AF141" s="1103" t="n">
        <v>2147.03</v>
      </c>
      <c r="AG141" s="1103" t="n">
        <v>1791.79</v>
      </c>
      <c r="AH141" s="78" t="n">
        <v>2077.8</v>
      </c>
      <c r="AI141" s="1103" t="n">
        <v>2044.54</v>
      </c>
      <c r="AJ141" s="1103" t="n">
        <v>1853.21</v>
      </c>
      <c r="AK141" s="1103" t="n">
        <v>2977.88</v>
      </c>
      <c r="AL141" s="1103" t="n">
        <v>1955.54</v>
      </c>
      <c r="AM141" s="1103" t="n">
        <v>2216.26</v>
      </c>
      <c r="AN141" s="1103" t="n">
        <v>1407.23</v>
      </c>
      <c r="AO141" s="1103" t="n">
        <v>2883.94</v>
      </c>
      <c r="AP141" s="1103" t="n">
        <v>1434.38</v>
      </c>
      <c r="AQ141" s="1103" t="n">
        <v>3393.75</v>
      </c>
      <c r="AR141" s="1103" t="n">
        <v>1449.68</v>
      </c>
      <c r="AS141" s="1103" t="n">
        <v>3423.38</v>
      </c>
      <c r="AT141" s="78" t="n">
        <v>986.7</v>
      </c>
      <c r="AU141" s="1103" t="n">
        <v>2013.48</v>
      </c>
      <c r="AV141" s="1103" t="n">
        <v>1871.33</v>
      </c>
      <c r="AW141" s="1103" t="n">
        <v>3722.62</v>
      </c>
      <c r="AX141" s="1103" t="n">
        <v>3967.89</v>
      </c>
      <c r="AY141" s="1103" t="n">
        <v>2092.89</v>
      </c>
      <c r="AZ141" s="1103" t="n">
        <v>5377.75</v>
      </c>
      <c r="BA141" s="1103" t="n">
        <v>1486.76</v>
      </c>
      <c r="BB141" s="78" t="n">
        <v>2793.7</v>
      </c>
      <c r="BC141" s="1103" t="n">
        <v>2174.62</v>
      </c>
      <c r="BD141" s="1103" t="n">
        <v>3363.85</v>
      </c>
      <c r="BE141" s="1103" t="n">
        <v>2047.85</v>
      </c>
      <c r="BF141" s="1103" t="n">
        <v>3694.09</v>
      </c>
      <c r="BG141" s="78" t="n">
        <v>1652.3</v>
      </c>
      <c r="BH141" s="1103" t="n">
        <v>1931.84</v>
      </c>
      <c r="BI141" s="78" t="n">
        <v>1918.3</v>
      </c>
      <c r="BJ141" s="1103" t="n">
        <v>4231.94</v>
      </c>
      <c r="BK141" s="1103" t="n">
        <v>2921.69</v>
      </c>
      <c r="BL141" s="78" t="n">
        <v>13868.6</v>
      </c>
      <c r="BM141" s="1103" t="n">
        <v>4442.78</v>
      </c>
      <c r="BN141" s="1103" t="n">
        <v>3206.52</v>
      </c>
      <c r="BO141" s="1103" t="n">
        <v>3486.57</v>
      </c>
      <c r="BP141" s="78" t="n">
        <v>3403.5</v>
      </c>
      <c r="BQ141" s="1103" t="n">
        <v>2672.56</v>
      </c>
      <c r="BR141" s="1103" t="n">
        <v>3042.34</v>
      </c>
      <c r="BS141" s="1103" t="n">
        <v>2470.18</v>
      </c>
      <c r="BT141" s="1103" t="n">
        <v>2297.06</v>
      </c>
      <c r="BU141" s="1103" t="n">
        <v>4839.34</v>
      </c>
    </row>
    <row r="142">
      <c r="A142" s="72" t="inlineStr">
        <is>
          <t>Graisses et huiles végétales fixes et leurs fractions, même raffinées, mais non chimiquement modifiées, concrètes, présentées en emballages immédiats d'un contenu net &lt;= 1 kg, n.d.a. (à l'excl. des graisses et huiles brutes ainsi que des graisses et huiles destinées à des usages techniques ou industriels)(2022-2500);Graisses et huiles végétales fixes et leurs fractions, même raffinées, mais non chimiquement modifiées, concrètes, présentées en emballages immédiats d'un contenu net &lt;= 1 kg, n.d.a. (à l'excl. des graisses et huiles brutes ainsi que des graisses et huiles destinées à des usages techniques ou industriels)(1988-2021)</t>
        </is>
      </c>
      <c r="B142" s="1104" t="n">
        <v>1115.26</v>
      </c>
      <c r="C142" s="1104" t="n">
        <v>560.87</v>
      </c>
      <c r="D142" s="1104" t="n">
        <v>1220.25</v>
      </c>
      <c r="E142" s="77" t="n">
        <v>276.7</v>
      </c>
      <c r="F142" s="1104" t="n">
        <v>1116.65</v>
      </c>
      <c r="G142" s="77" t="n">
        <v>645.2</v>
      </c>
      <c r="H142" s="1104" t="n">
        <v>1684.75</v>
      </c>
      <c r="I142" s="1104" t="n">
        <v>987.34</v>
      </c>
      <c r="J142" s="1104" t="n">
        <v>1198.64</v>
      </c>
      <c r="K142" s="1104" t="n">
        <v>1004.24</v>
      </c>
      <c r="L142" s="1104" t="n">
        <v>2014.82</v>
      </c>
      <c r="M142" s="1104" t="n">
        <v>558.41</v>
      </c>
      <c r="N142" s="1104" t="n">
        <v>1935.12</v>
      </c>
      <c r="O142" s="1104" t="n">
        <v>397.17</v>
      </c>
      <c r="P142" s="1104" t="n">
        <v>1219.93</v>
      </c>
      <c r="Q142" s="1104" t="n">
        <v>589.72</v>
      </c>
      <c r="R142" s="1104" t="n">
        <v>1676.26</v>
      </c>
      <c r="S142" s="77" t="n">
        <v>329.3</v>
      </c>
      <c r="T142" s="1104" t="n">
        <v>1755.47</v>
      </c>
      <c r="U142" s="1104" t="n">
        <v>231.58</v>
      </c>
      <c r="V142" s="1104" t="n">
        <v>1928.52</v>
      </c>
      <c r="W142" s="77" t="n">
        <v>285.5</v>
      </c>
      <c r="X142" s="1104" t="n">
        <v>1645.15</v>
      </c>
      <c r="Y142" s="1104" t="n">
        <v>399.53</v>
      </c>
      <c r="Z142" s="1104" t="n">
        <v>1526.52</v>
      </c>
      <c r="AA142" s="77" t="n">
        <v>1213.3</v>
      </c>
      <c r="AB142" s="1104" t="n">
        <v>1697.72</v>
      </c>
      <c r="AC142" s="1104" t="n">
        <v>540.9400000000001</v>
      </c>
      <c r="AD142" s="77" t="n">
        <v>1078.8</v>
      </c>
      <c r="AE142" s="1104" t="n">
        <v>1128.89</v>
      </c>
      <c r="AF142" s="1104" t="n">
        <v>1775.53</v>
      </c>
      <c r="AG142" s="77" t="n">
        <v>1125.8</v>
      </c>
      <c r="AH142" s="1104" t="n">
        <v>1702.37</v>
      </c>
      <c r="AI142" s="1104" t="n">
        <v>648.05</v>
      </c>
      <c r="AJ142" s="77" t="n">
        <v>1321.2</v>
      </c>
      <c r="AK142" s="1104" t="n">
        <v>844.33</v>
      </c>
      <c r="AL142" s="1104" t="n">
        <v>2158.25</v>
      </c>
      <c r="AM142" s="1104" t="n">
        <v>779.66</v>
      </c>
      <c r="AN142" s="1104" t="n">
        <v>1408.93</v>
      </c>
      <c r="AO142" s="1104" t="n">
        <v>223.57</v>
      </c>
      <c r="AP142" s="1104" t="n">
        <v>4970.74</v>
      </c>
      <c r="AQ142" s="1104" t="n">
        <v>666.37</v>
      </c>
      <c r="AR142" s="1104" t="n">
        <v>1527.64</v>
      </c>
      <c r="AS142" s="1104" t="n">
        <v>922.9400000000001</v>
      </c>
      <c r="AT142" s="1104" t="n">
        <v>1149.27</v>
      </c>
      <c r="AU142" s="1104" t="n">
        <v>395.78</v>
      </c>
      <c r="AV142" s="1104" t="n">
        <v>1556.58</v>
      </c>
      <c r="AW142" s="1104" t="n">
        <v>1019.98</v>
      </c>
      <c r="AX142" s="77" t="n">
        <v>6159.7</v>
      </c>
      <c r="AY142" s="1104" t="n">
        <v>854.14</v>
      </c>
      <c r="AZ142" s="1104" t="n">
        <v>5573.02</v>
      </c>
      <c r="BA142" s="1104" t="n">
        <v>432.63</v>
      </c>
      <c r="BB142" s="1104" t="n">
        <v>5438.33</v>
      </c>
      <c r="BC142" s="77" t="n">
        <v>1187.8</v>
      </c>
      <c r="BD142" s="1104" t="n">
        <v>4257.96</v>
      </c>
      <c r="BE142" s="1104" t="n">
        <v>1555.07</v>
      </c>
      <c r="BF142" s="77" t="n">
        <v>3623.6</v>
      </c>
      <c r="BG142" s="1104" t="n">
        <v>992.98</v>
      </c>
      <c r="BH142" s="1104" t="n">
        <v>4088.56</v>
      </c>
      <c r="BI142" s="1104" t="n">
        <v>828.35</v>
      </c>
      <c r="BJ142" s="1104" t="n">
        <v>2208.55</v>
      </c>
      <c r="BK142" s="1104" t="n">
        <v>925.92</v>
      </c>
      <c r="BL142" s="1104" t="n">
        <v>2427.53</v>
      </c>
      <c r="BM142" s="1104" t="n">
        <v>709.41</v>
      </c>
      <c r="BN142" s="1104" t="n">
        <v>3270.53</v>
      </c>
      <c r="BO142" s="1104" t="n">
        <v>1219.83</v>
      </c>
      <c r="BP142" s="1104" t="n">
        <v>2946.02</v>
      </c>
      <c r="BQ142" s="1104" t="n">
        <v>1256.62</v>
      </c>
      <c r="BR142" s="1104" t="n">
        <v>2307.48</v>
      </c>
      <c r="BS142" s="77" t="n">
        <v>814.4</v>
      </c>
      <c r="BT142" s="1104" t="n">
        <v>893.97</v>
      </c>
      <c r="BU142" s="1104" t="n">
        <v>492.17</v>
      </c>
    </row>
    <row r="143">
      <c r="A143" s="72" t="inlineStr">
        <is>
          <t>Graisses et huiles végétales fixes et leurs fractions, même raffinées, mais non chimiquement modifiées, concrètes, présentées en emballages immédiats d'un contenu net &gt; 1 kg, ou fluides, n.d.a. (à l'excl. des graisses et huiles brutes ainsi que des graisses et huiles destinées à des usages techniques ou industriels)(2022-2500);Graisses et huiles végétales fixes et leurs fractions, même raffinées, mais non chimiquement modifiées, concrètes, présentées en emballages immédiats d'un contenu net &gt; 1 kg, ou fluides, n.d.a. (à l'excl. des graisses et huiles brutes ainsi que des graisses et huiles destinées à des usages techniques ou industriels)(1988-2021)</t>
        </is>
      </c>
      <c r="B143" s="1103" t="n">
        <v>28930.44</v>
      </c>
      <c r="C143" s="78" t="n">
        <v>15245.9</v>
      </c>
      <c r="D143" s="1103" t="n">
        <v>27152.27</v>
      </c>
      <c r="E143" s="1103" t="n">
        <v>10017.91</v>
      </c>
      <c r="F143" s="1103" t="n">
        <v>31815.61</v>
      </c>
      <c r="G143" s="1103" t="n">
        <v>14496.21</v>
      </c>
      <c r="H143" s="1103" t="n">
        <v>28326.43</v>
      </c>
      <c r="I143" s="1103" t="n">
        <v>15684.26</v>
      </c>
      <c r="J143" s="1103" t="n">
        <v>40030.21</v>
      </c>
      <c r="K143" s="1103" t="n">
        <v>16272.67</v>
      </c>
      <c r="L143" s="1103" t="n">
        <v>33484.19</v>
      </c>
      <c r="M143" s="78" t="n">
        <v>13666.1</v>
      </c>
      <c r="N143" s="1103" t="n">
        <v>35126.85</v>
      </c>
      <c r="O143" s="1103" t="n">
        <v>11233.32</v>
      </c>
      <c r="P143" s="1103" t="n">
        <v>48540.69</v>
      </c>
      <c r="Q143" s="1103" t="n">
        <v>19320.47</v>
      </c>
      <c r="R143" s="1103" t="n">
        <v>43397.09</v>
      </c>
      <c r="S143" s="1103" t="n">
        <v>9768.52</v>
      </c>
      <c r="T143" s="78" t="n">
        <v>33540.7</v>
      </c>
      <c r="U143" s="78" t="n">
        <v>6827.2</v>
      </c>
      <c r="V143" s="1103" t="n">
        <v>39970.58</v>
      </c>
      <c r="W143" s="1103" t="n">
        <v>12767.21</v>
      </c>
      <c r="X143" s="78" t="n">
        <v>37456.2</v>
      </c>
      <c r="Y143" s="1103" t="n">
        <v>19665.52</v>
      </c>
      <c r="Z143" s="1103" t="n">
        <v>44397.47</v>
      </c>
      <c r="AA143" s="1103" t="n">
        <v>16460.66</v>
      </c>
      <c r="AB143" s="1103" t="n">
        <v>46409.63</v>
      </c>
      <c r="AC143" s="1103" t="n">
        <v>9648.639999999999</v>
      </c>
      <c r="AD143" s="78" t="n">
        <v>44865.9</v>
      </c>
      <c r="AE143" s="78" t="n">
        <v>12126.2</v>
      </c>
      <c r="AF143" s="1103" t="n">
        <v>45473.69</v>
      </c>
      <c r="AG143" s="1103" t="n">
        <v>13833.72</v>
      </c>
      <c r="AH143" s="1103" t="n">
        <v>39988.17</v>
      </c>
      <c r="AI143" s="1103" t="n">
        <v>12174.37</v>
      </c>
      <c r="AJ143" s="1103" t="n">
        <v>35908.07</v>
      </c>
      <c r="AK143" s="1103" t="n">
        <v>11791.89</v>
      </c>
      <c r="AL143" s="1103" t="n">
        <v>33846.97</v>
      </c>
      <c r="AM143" s="78" t="n">
        <v>8449.9</v>
      </c>
      <c r="AN143" s="78" t="n">
        <v>37711</v>
      </c>
      <c r="AO143" s="78" t="n">
        <v>11667.3</v>
      </c>
      <c r="AP143" s="1103" t="n">
        <v>28799.71</v>
      </c>
      <c r="AQ143" s="1103" t="n">
        <v>12410.91</v>
      </c>
      <c r="AR143" s="1103" t="n">
        <v>18165.67</v>
      </c>
      <c r="AS143" s="1103" t="n">
        <v>15809.32</v>
      </c>
      <c r="AT143" s="1103" t="n">
        <v>16657.97</v>
      </c>
      <c r="AU143" s="1103" t="n">
        <v>10508.39</v>
      </c>
      <c r="AV143" s="1103" t="n">
        <v>24706.15</v>
      </c>
      <c r="AW143" s="78" t="n">
        <v>7062.9</v>
      </c>
      <c r="AX143" s="1103" t="n">
        <v>39277.62</v>
      </c>
      <c r="AY143" s="1103" t="n">
        <v>12683.51</v>
      </c>
      <c r="AZ143" s="1103" t="n">
        <v>38778.92</v>
      </c>
      <c r="BA143" s="78" t="n">
        <v>9077.4</v>
      </c>
      <c r="BB143" s="78" t="n">
        <v>39365.2</v>
      </c>
      <c r="BC143" s="1103" t="n">
        <v>13124.34</v>
      </c>
      <c r="BD143" s="1103" t="n">
        <v>31397.96</v>
      </c>
      <c r="BE143" s="1103" t="n">
        <v>13401.08</v>
      </c>
      <c r="BF143" s="1103" t="n">
        <v>30171.01</v>
      </c>
      <c r="BG143" s="1103" t="n">
        <v>15317.27</v>
      </c>
      <c r="BH143" s="1103" t="n">
        <v>24795.98</v>
      </c>
      <c r="BI143" s="1103" t="n">
        <v>14234.56</v>
      </c>
      <c r="BJ143" s="1103" t="n">
        <v>39444.82</v>
      </c>
      <c r="BK143" s="1103" t="n">
        <v>15558.34</v>
      </c>
      <c r="BL143" s="1103" t="n">
        <v>33840.23</v>
      </c>
      <c r="BM143" s="1103" t="n">
        <v>17917.77</v>
      </c>
      <c r="BN143" s="1103" t="n">
        <v>38849.35</v>
      </c>
      <c r="BO143" s="1103" t="n">
        <v>18821.21</v>
      </c>
      <c r="BP143" s="1103" t="n">
        <v>38689.93</v>
      </c>
      <c r="BQ143" s="1103" t="n">
        <v>16304.75</v>
      </c>
      <c r="BR143" s="1103" t="n">
        <v>43944.11</v>
      </c>
      <c r="BS143" s="1103" t="n">
        <v>15134.36</v>
      </c>
      <c r="BT143" s="1103" t="n">
        <v>33869.75</v>
      </c>
      <c r="BU143" s="1103" t="n">
        <v>10612.97</v>
      </c>
    </row>
    <row r="144">
      <c r="A144" s="72" t="inlineStr">
        <is>
          <t>Huiles de ricin hydrogénées, dites 'opalwax'</t>
        </is>
      </c>
      <c r="B144" s="77" t="n">
        <v>4613.9</v>
      </c>
      <c r="C144" s="1104" t="n">
        <v>1648.24</v>
      </c>
      <c r="D144" s="1104" t="n">
        <v>2022.71</v>
      </c>
      <c r="E144" s="1104" t="n">
        <v>617.65</v>
      </c>
      <c r="F144" s="1104" t="n">
        <v>2263.84</v>
      </c>
      <c r="G144" s="1104" t="n">
        <v>1137.65</v>
      </c>
      <c r="H144" s="1104" t="n">
        <v>2603.45</v>
      </c>
      <c r="I144" s="1104" t="n">
        <v>1279.61</v>
      </c>
      <c r="J144" s="1104" t="n">
        <v>1626.16</v>
      </c>
      <c r="K144" s="1104" t="n">
        <v>880.54</v>
      </c>
      <c r="L144" s="1104" t="n">
        <v>2062.92</v>
      </c>
      <c r="M144" s="1104" t="n">
        <v>351.85</v>
      </c>
      <c r="N144" s="1104" t="n">
        <v>1533.78</v>
      </c>
      <c r="O144" s="1104" t="n">
        <v>968.37</v>
      </c>
      <c r="P144" s="1104" t="n">
        <v>2043.84</v>
      </c>
      <c r="Q144" s="1104" t="n">
        <v>1591.31</v>
      </c>
      <c r="R144" s="1104" t="n">
        <v>2783.54</v>
      </c>
      <c r="S144" s="77" t="n">
        <v>666.5</v>
      </c>
      <c r="T144" s="1104" t="n">
        <v>2924.24</v>
      </c>
      <c r="U144" s="1104" t="n">
        <v>969.79</v>
      </c>
      <c r="V144" s="1104" t="n">
        <v>2110.04</v>
      </c>
      <c r="W144" s="1104" t="n">
        <v>828.27</v>
      </c>
      <c r="X144" s="1104" t="n">
        <v>1593.66</v>
      </c>
      <c r="Y144" s="1104" t="n">
        <v>1000.72</v>
      </c>
      <c r="Z144" s="1104" t="n">
        <v>2605.24</v>
      </c>
      <c r="AA144" s="1104" t="n">
        <v>1141.33</v>
      </c>
      <c r="AB144" s="77" t="n">
        <v>696.2</v>
      </c>
      <c r="AC144" s="77" t="n">
        <v>339.5</v>
      </c>
      <c r="AD144" s="1104" t="n">
        <v>2342.01</v>
      </c>
      <c r="AE144" s="1104" t="n">
        <v>1250.73</v>
      </c>
      <c r="AF144" s="1104" t="n">
        <v>243.28</v>
      </c>
      <c r="AG144" s="1104" t="n">
        <v>664.22</v>
      </c>
      <c r="AH144" s="1104" t="n">
        <v>1951.17</v>
      </c>
      <c r="AI144" s="1104" t="n">
        <v>714.26</v>
      </c>
      <c r="AJ144" s="1104" t="n">
        <v>1527.69</v>
      </c>
      <c r="AK144" s="1104" t="n">
        <v>446.98</v>
      </c>
      <c r="AL144" s="1104" t="n">
        <v>2546.42</v>
      </c>
      <c r="AM144" s="1104" t="n">
        <v>690.4299999999999</v>
      </c>
      <c r="AN144" s="1104" t="n">
        <v>1436.64</v>
      </c>
      <c r="AO144" s="77" t="n">
        <v>795.7</v>
      </c>
      <c r="AP144" s="1104" t="n">
        <v>824.25</v>
      </c>
      <c r="AQ144" s="1104" t="n">
        <v>1237.51</v>
      </c>
      <c r="AR144" s="1104" t="n">
        <v>2056.62</v>
      </c>
      <c r="AS144" s="1104" t="n">
        <v>946.11</v>
      </c>
      <c r="AT144" s="1104" t="n">
        <v>1434.01</v>
      </c>
      <c r="AU144" s="1104" t="n">
        <v>519.23</v>
      </c>
      <c r="AV144" s="1104" t="n">
        <v>3677.29</v>
      </c>
      <c r="AW144" s="1104" t="n">
        <v>644.9299999999999</v>
      </c>
      <c r="AX144" s="1104" t="n">
        <v>2174.33</v>
      </c>
      <c r="AY144" s="1104" t="n">
        <v>687.35</v>
      </c>
      <c r="AZ144" s="1104" t="n">
        <v>1561.41</v>
      </c>
      <c r="BA144" s="1104" t="n">
        <v>414.22</v>
      </c>
      <c r="BB144" s="1104" t="n">
        <v>1235.03</v>
      </c>
      <c r="BC144" s="1104" t="n">
        <v>283.96</v>
      </c>
      <c r="BD144" s="1104" t="n">
        <v>1195.84</v>
      </c>
      <c r="BE144" s="1104" t="n">
        <v>927.66</v>
      </c>
      <c r="BF144" s="1104" t="n">
        <v>735.64</v>
      </c>
      <c r="BG144" s="1104" t="n">
        <v>263.29</v>
      </c>
      <c r="BH144" s="1104" t="n">
        <v>1975.11</v>
      </c>
      <c r="BI144" s="1104" t="n">
        <v>405.43</v>
      </c>
      <c r="BJ144" s="1104" t="n">
        <v>1112.04</v>
      </c>
      <c r="BK144" s="1104" t="n">
        <v>641.04</v>
      </c>
      <c r="BL144" s="1104" t="n">
        <v>859.0700000000001</v>
      </c>
      <c r="BM144" s="1104" t="n">
        <v>1059.78</v>
      </c>
      <c r="BN144" s="1104" t="n">
        <v>2993.09</v>
      </c>
      <c r="BO144" s="77" t="n">
        <v>518.8</v>
      </c>
      <c r="BP144" s="1104" t="n">
        <v>2382.74</v>
      </c>
      <c r="BQ144" s="1104" t="n">
        <v>569.62</v>
      </c>
      <c r="BR144" s="1104" t="n">
        <v>2233.55</v>
      </c>
      <c r="BS144" s="1104" t="n">
        <v>1120.63</v>
      </c>
      <c r="BT144" s="1104" t="n">
        <v>1530.86</v>
      </c>
      <c r="BU144" s="1104" t="n">
        <v>1762.09</v>
      </c>
    </row>
    <row r="145">
      <c r="A145" s="72" t="inlineStr">
        <is>
          <t>Graisses et huiles végétales et leurs fractions, partiellement ou totalement hydrogénées, interestérifiées, réestérifiées ou élaïdinisées, même raffinées, mais non autrement préparées, présentées en emballages immédiats d'un contenu net &lt;= 1 kg (à l'excl. des huiles de ricin hydrogénées)(2022-2500);Graisses et huiles végétales et leurs fractions, partiellement ou totalement hydrogénées, interestérifiées, réestérifiées ou élaïdinisées, même raffinées, mais non autrement préparées, présentées en emballages immédiats d'un contenu net &lt;= 1 kg (à l'excl. des huiles de ricin hydrogénées)(1988-2021)</t>
        </is>
      </c>
      <c r="B145" s="1103" t="n">
        <v>3708.67</v>
      </c>
      <c r="C145" s="1103" t="n">
        <v>24.96</v>
      </c>
      <c r="D145" s="1103" t="n">
        <v>4859.73</v>
      </c>
      <c r="E145" s="1103" t="n">
        <v>59.15</v>
      </c>
      <c r="F145" s="1103" t="n">
        <v>4109.56</v>
      </c>
      <c r="G145" s="1103" t="n">
        <v>24.08</v>
      </c>
      <c r="H145" s="78" t="n">
        <v>4448.8</v>
      </c>
      <c r="I145" s="1103" t="n">
        <v>34.06</v>
      </c>
      <c r="J145" s="1103" t="n">
        <v>6088.15</v>
      </c>
      <c r="K145" s="78" t="n">
        <v>14.6</v>
      </c>
      <c r="L145" s="1103" t="n">
        <v>4858.13</v>
      </c>
      <c r="M145" s="1103" t="n">
        <v>16.72</v>
      </c>
      <c r="N145" s="1103" t="n">
        <v>3892.85</v>
      </c>
      <c r="O145" s="1103" t="n">
        <v>25.06</v>
      </c>
      <c r="P145" s="1103" t="n">
        <v>3374.54</v>
      </c>
      <c r="Q145" s="1103" t="n">
        <v>19.76</v>
      </c>
      <c r="R145" s="1103" t="n">
        <v>6987.48</v>
      </c>
      <c r="S145" s="1103" t="n">
        <v>11.41</v>
      </c>
      <c r="T145" s="1103" t="n">
        <v>4050.49</v>
      </c>
      <c r="U145" s="1103" t="n">
        <v>183.35</v>
      </c>
      <c r="V145" s="1103" t="n">
        <v>4941.15</v>
      </c>
      <c r="W145" s="1103" t="n">
        <v>11.75</v>
      </c>
      <c r="X145" s="1103" t="n">
        <v>4114.19</v>
      </c>
      <c r="Y145" s="1103" t="n">
        <v>11.72</v>
      </c>
      <c r="Z145" s="1103" t="n">
        <v>1511.05</v>
      </c>
      <c r="AA145" s="1103" t="n">
        <v>12.79</v>
      </c>
      <c r="AB145" s="1103" t="n">
        <v>12378.28</v>
      </c>
      <c r="AC145" s="1103" t="n">
        <v>6.84</v>
      </c>
      <c r="AD145" s="1103" t="n">
        <v>4468.28</v>
      </c>
      <c r="AE145" s="1103" t="n">
        <v>9.890000000000001</v>
      </c>
      <c r="AF145" s="1103" t="n">
        <v>3929.06</v>
      </c>
      <c r="AG145" s="1103" t="n">
        <v>12.48</v>
      </c>
      <c r="AH145" s="1103" t="n">
        <v>1619.69</v>
      </c>
      <c r="AI145" s="1103" t="n">
        <v>9.880000000000001</v>
      </c>
      <c r="AJ145" s="1103" t="n">
        <v>1703.56</v>
      </c>
      <c r="AK145" s="1103" t="n">
        <v>16.91</v>
      </c>
      <c r="AL145" s="1103" t="n">
        <v>2279.02</v>
      </c>
      <c r="AM145" s="1103" t="n">
        <v>8.49</v>
      </c>
      <c r="AN145" s="1103" t="n">
        <v>2339.33</v>
      </c>
      <c r="AO145" s="1103" t="n">
        <v>5.81</v>
      </c>
      <c r="AP145" s="1103" t="n">
        <v>2523.03</v>
      </c>
      <c r="AQ145" s="1103" t="n">
        <v>15.29</v>
      </c>
      <c r="AR145" s="1103" t="n">
        <v>2261.06</v>
      </c>
      <c r="AS145" s="1103" t="n">
        <v>7.19</v>
      </c>
      <c r="AT145" s="1103" t="n">
        <v>2862.97</v>
      </c>
      <c r="AU145" s="1103" t="n">
        <v>6.37</v>
      </c>
      <c r="AV145" s="1103" t="n">
        <v>1833.65</v>
      </c>
      <c r="AW145" s="1103" t="n">
        <v>4.89</v>
      </c>
      <c r="AX145" s="1103" t="n">
        <v>2304.02</v>
      </c>
      <c r="AY145" s="1103" t="n">
        <v>47.37</v>
      </c>
      <c r="AZ145" s="1103" t="n">
        <v>3153.93</v>
      </c>
      <c r="BA145" s="1103" t="n">
        <v>43.25</v>
      </c>
      <c r="BB145" s="1103" t="n">
        <v>3163.36</v>
      </c>
      <c r="BC145" s="1103" t="n">
        <v>11.34</v>
      </c>
      <c r="BD145" s="1103" t="n">
        <v>2141.28</v>
      </c>
      <c r="BE145" s="78" t="n">
        <v>64.2</v>
      </c>
      <c r="BF145" s="78" t="n">
        <v>2102.1</v>
      </c>
      <c r="BG145" s="1103" t="n">
        <v>29.21</v>
      </c>
      <c r="BH145" s="1103" t="n">
        <v>3131.13</v>
      </c>
      <c r="BI145" s="1103" t="n">
        <v>14.02</v>
      </c>
      <c r="BJ145" s="78" t="n">
        <v>3224.8</v>
      </c>
      <c r="BK145" s="1103" t="n">
        <v>21.32</v>
      </c>
      <c r="BL145" s="1103" t="n">
        <v>2962.32</v>
      </c>
      <c r="BM145" s="1103" t="n">
        <v>29.15</v>
      </c>
      <c r="BN145" s="1103" t="n">
        <v>862.54</v>
      </c>
      <c r="BO145" s="1103" t="n">
        <v>42.49</v>
      </c>
      <c r="BP145" s="1103" t="n">
        <v>3057.96</v>
      </c>
      <c r="BQ145" s="1103" t="n">
        <v>27.44</v>
      </c>
      <c r="BR145" s="1103" t="n">
        <v>835.96</v>
      </c>
      <c r="BS145" s="1103" t="n">
        <v>19.69</v>
      </c>
      <c r="BT145" s="1103" t="n">
        <v>2426.23</v>
      </c>
      <c r="BU145" s="1103" t="n">
        <v>26.25</v>
      </c>
    </row>
    <row r="146">
      <c r="A146" s="72" t="inlineStr">
        <is>
          <t>Huiles d'arachide, de coton, de soja ou de tournesol ainsi que leurs fractions (à l'excl. des produits du nº 1516 20 95); autres huiles ainsi que leurs fractions d'une teneur en acides gras libres &lt; 50% en poids, en emballages immédiats d'un contenu net &gt; 1 kg ou autrement présentées (à l'excl. des huiles de palmiste, d'illipé, de coco, de navette, de colza ou de copaïba ainsi que des huiles du nº 1516 20 95)</t>
        </is>
      </c>
      <c r="B146" s="1104" t="n">
        <v>9942.43</v>
      </c>
      <c r="C146" s="1104" t="n">
        <v>693.1900000000001</v>
      </c>
      <c r="D146" s="1104" t="n">
        <v>10216.55</v>
      </c>
      <c r="E146" s="1104" t="n">
        <v>165.51</v>
      </c>
      <c r="F146" s="1104" t="n">
        <v>10516.82</v>
      </c>
      <c r="G146" s="77" t="n">
        <v>1629</v>
      </c>
      <c r="H146" s="1104" t="n">
        <v>6082.46</v>
      </c>
      <c r="I146" s="1104" t="n">
        <v>529.04</v>
      </c>
      <c r="J146" s="1104" t="n">
        <v>5086.82</v>
      </c>
      <c r="K146" s="1104" t="n">
        <v>870.66</v>
      </c>
      <c r="L146" s="77" t="n">
        <v>6679.2</v>
      </c>
      <c r="M146" s="1104" t="n">
        <v>226.28</v>
      </c>
      <c r="N146" s="1104" t="n">
        <v>5297.19</v>
      </c>
      <c r="O146" s="77" t="n">
        <v>880.5</v>
      </c>
      <c r="P146" s="1104" t="n">
        <v>4735.48</v>
      </c>
      <c r="Q146" s="1104" t="n">
        <v>576.87</v>
      </c>
      <c r="R146" s="1104" t="n">
        <v>6580.31</v>
      </c>
      <c r="S146" s="1104" t="n">
        <v>698.97</v>
      </c>
      <c r="T146" s="1104" t="n">
        <v>4296.53</v>
      </c>
      <c r="U146" s="1104" t="n">
        <v>461.65</v>
      </c>
      <c r="V146" s="1104" t="n">
        <v>6525.26</v>
      </c>
      <c r="W146" s="1104" t="n">
        <v>405.49</v>
      </c>
      <c r="X146" s="1104" t="n">
        <v>9642.73</v>
      </c>
      <c r="Y146" s="1104" t="n">
        <v>586.89</v>
      </c>
      <c r="Z146" s="1104" t="n">
        <v>9055.82</v>
      </c>
      <c r="AA146" s="1104" t="n">
        <v>623.16</v>
      </c>
      <c r="AB146" s="1104" t="n">
        <v>9307.82</v>
      </c>
      <c r="AC146" s="1104" t="n">
        <v>552.59</v>
      </c>
      <c r="AD146" s="77" t="n">
        <v>10306.3</v>
      </c>
      <c r="AE146" s="1104" t="n">
        <v>235.43</v>
      </c>
      <c r="AF146" s="1104" t="n">
        <v>6812.86</v>
      </c>
      <c r="AG146" s="1104" t="n">
        <v>640.36</v>
      </c>
      <c r="AH146" s="1104" t="n">
        <v>4609.06</v>
      </c>
      <c r="AI146" s="1104" t="n">
        <v>364.74</v>
      </c>
      <c r="AJ146" s="77" t="n">
        <v>4331.1</v>
      </c>
      <c r="AK146" s="1104" t="n">
        <v>522.73</v>
      </c>
      <c r="AL146" s="1104" t="n">
        <v>5875.05</v>
      </c>
      <c r="AM146" s="1104" t="n">
        <v>712.87</v>
      </c>
      <c r="AN146" s="1104" t="n">
        <v>6022.37</v>
      </c>
      <c r="AO146" s="1104" t="n">
        <v>431.23</v>
      </c>
      <c r="AP146" s="1104" t="n">
        <v>5707.69</v>
      </c>
      <c r="AQ146" s="1104" t="n">
        <v>912.8200000000001</v>
      </c>
      <c r="AR146" s="1104" t="n">
        <v>3018.39</v>
      </c>
      <c r="AS146" s="1104" t="n">
        <v>1193.67</v>
      </c>
      <c r="AT146" s="77" t="n">
        <v>7147.6</v>
      </c>
      <c r="AU146" s="1104" t="n">
        <v>552.14</v>
      </c>
      <c r="AV146" s="1104" t="n">
        <v>9088.959999999999</v>
      </c>
      <c r="AW146" s="1104" t="n">
        <v>379.27</v>
      </c>
      <c r="AX146" s="1104" t="n">
        <v>9374.75</v>
      </c>
      <c r="AY146" s="1104" t="n">
        <v>603.88</v>
      </c>
      <c r="AZ146" s="77" t="n">
        <v>6700.3</v>
      </c>
      <c r="BA146" s="1104" t="n">
        <v>448.27</v>
      </c>
      <c r="BB146" s="1104" t="n">
        <v>7559.39</v>
      </c>
      <c r="BC146" s="1104" t="n">
        <v>1428.27</v>
      </c>
      <c r="BD146" s="77" t="n">
        <v>5860.1</v>
      </c>
      <c r="BE146" s="1104" t="n">
        <v>1082.04</v>
      </c>
      <c r="BF146" s="1104" t="n">
        <v>6309.16</v>
      </c>
      <c r="BG146" s="77" t="n">
        <v>957.4</v>
      </c>
      <c r="BH146" s="1104" t="n">
        <v>4428.37</v>
      </c>
      <c r="BI146" s="1104" t="n">
        <v>774.85</v>
      </c>
      <c r="BJ146" s="1104" t="n">
        <v>7519.51</v>
      </c>
      <c r="BK146" s="1104" t="n">
        <v>1084.44</v>
      </c>
      <c r="BL146" s="1104" t="n">
        <v>8481.040000000001</v>
      </c>
      <c r="BM146" s="1104" t="n">
        <v>1645.58</v>
      </c>
      <c r="BN146" s="1104" t="n">
        <v>6124.97</v>
      </c>
      <c r="BO146" s="1104" t="n">
        <v>1225.36</v>
      </c>
      <c r="BP146" s="1104" t="n">
        <v>6744.06</v>
      </c>
      <c r="BQ146" s="77" t="n">
        <v>1226</v>
      </c>
      <c r="BR146" s="1104" t="n">
        <v>6027.38</v>
      </c>
      <c r="BS146" s="1104" t="n">
        <v>971.02</v>
      </c>
      <c r="BT146" s="1104" t="n">
        <v>6921.61</v>
      </c>
      <c r="BU146" s="1104" t="n">
        <v>702.6799999999999</v>
      </c>
    </row>
    <row r="147">
      <c r="A147" s="72" t="inlineStr">
        <is>
          <t>Graisses et huiles végétales et leurs fractions, partiellement ou totalement hydrogénées, interestérifiées, réestérifiées ou élaïdinisées, même raffinées, présentées en emballages immédiats d'un contenu net &gt; 1 kg ou autrement présentées (à l'excl. des graisses, huiles et leurs fractions autrement préparées, des huiles de ricin hydrogénées et des huiles du n° 1516.20.95 et 1516.20.96)(2022-2500);Graisses et huiles végétales et leurs fractions, partiellement ou totalement hydrogénées, interestérifiées, réestérifiées ou élaïdinisées, même raffinées, présentées en emballages immédiats d'un contenu net &gt; 1 kg ou autrement présentées (à l'excl. des graisses, huiles et leurs fractions autrement préparées, des huiles de ricin hydrogénées et des huiles du n° 1516.20.95 et 1516.20.96)(1995-2021)</t>
        </is>
      </c>
      <c r="B147" s="1103" t="n">
        <v>26503.72</v>
      </c>
      <c r="C147" s="1103" t="n">
        <v>6886.37</v>
      </c>
      <c r="D147" s="1103" t="n">
        <v>21567.26</v>
      </c>
      <c r="E147" s="78" t="n">
        <v>3953.4</v>
      </c>
      <c r="F147" s="78" t="n">
        <v>26755.1</v>
      </c>
      <c r="G147" s="1103" t="n">
        <v>7463.86</v>
      </c>
      <c r="H147" s="78" t="n">
        <v>25657.9</v>
      </c>
      <c r="I147" s="1103" t="n">
        <v>6315.15</v>
      </c>
      <c r="J147" s="1103" t="n">
        <v>23623.21</v>
      </c>
      <c r="K147" s="1103" t="n">
        <v>6366.21</v>
      </c>
      <c r="L147" s="1103" t="n">
        <v>30129.13</v>
      </c>
      <c r="M147" s="78" t="n">
        <v>5487.3</v>
      </c>
      <c r="N147" s="1103" t="n">
        <v>24665.16</v>
      </c>
      <c r="O147" s="1103" t="n">
        <v>6807.65</v>
      </c>
      <c r="P147" s="78" t="n">
        <v>26907.9</v>
      </c>
      <c r="Q147" s="1103" t="n">
        <v>6384.87</v>
      </c>
      <c r="R147" s="1103" t="n">
        <v>31661.36</v>
      </c>
      <c r="S147" s="1103" t="n">
        <v>7559.88</v>
      </c>
      <c r="T147" s="78" t="n">
        <v>26510.8</v>
      </c>
      <c r="U147" s="1103" t="n">
        <v>5963.61</v>
      </c>
      <c r="V147" s="78" t="n">
        <v>26521.1</v>
      </c>
      <c r="W147" s="1103" t="n">
        <v>5644.86</v>
      </c>
      <c r="X147" s="1103" t="n">
        <v>23659.47</v>
      </c>
      <c r="Y147" s="1103" t="n">
        <v>5817.27</v>
      </c>
      <c r="Z147" s="1103" t="n">
        <v>20807.23</v>
      </c>
      <c r="AA147" s="1103" t="n">
        <v>7831.13</v>
      </c>
      <c r="AB147" s="1103" t="n">
        <v>19300.58</v>
      </c>
      <c r="AC147" s="1103" t="n">
        <v>4718.83</v>
      </c>
      <c r="AD147" s="1103" t="n">
        <v>16508.38</v>
      </c>
      <c r="AE147" s="1103" t="n">
        <v>19197.98</v>
      </c>
      <c r="AF147" s="1103" t="n">
        <v>20396.81</v>
      </c>
      <c r="AG147" s="1103" t="n">
        <v>8799.450000000001</v>
      </c>
      <c r="AH147" s="1103" t="n">
        <v>19584.85</v>
      </c>
      <c r="AI147" s="1103" t="n">
        <v>8811.860000000001</v>
      </c>
      <c r="AJ147" s="1103" t="n">
        <v>16092.14</v>
      </c>
      <c r="AK147" s="1103" t="n">
        <v>5052.45</v>
      </c>
      <c r="AL147" s="1103" t="n">
        <v>22435.12</v>
      </c>
      <c r="AM147" s="1103" t="n">
        <v>8267.049999999999</v>
      </c>
      <c r="AN147" s="1103" t="n">
        <v>19993.72</v>
      </c>
      <c r="AO147" s="1103" t="n">
        <v>6803.57</v>
      </c>
      <c r="AP147" s="1103" t="n">
        <v>17891.35</v>
      </c>
      <c r="AQ147" s="1103" t="n">
        <v>8973.73</v>
      </c>
      <c r="AR147" s="1103" t="n">
        <v>21123.81</v>
      </c>
      <c r="AS147" s="1103" t="n">
        <v>7979.57</v>
      </c>
      <c r="AT147" s="1103" t="n">
        <v>18659.18</v>
      </c>
      <c r="AU147" s="1103" t="n">
        <v>6669.58</v>
      </c>
      <c r="AV147" s="1103" t="n">
        <v>26690.02</v>
      </c>
      <c r="AW147" s="1103" t="n">
        <v>10385.02</v>
      </c>
      <c r="AX147" s="1103" t="n">
        <v>44610.87</v>
      </c>
      <c r="AY147" s="1103" t="n">
        <v>8134.58</v>
      </c>
      <c r="AZ147" s="1103" t="n">
        <v>21325.07</v>
      </c>
      <c r="BA147" s="1103" t="n">
        <v>4399.93</v>
      </c>
      <c r="BB147" s="78" t="n">
        <v>19464.8</v>
      </c>
      <c r="BC147" s="1103" t="n">
        <v>7695.33</v>
      </c>
      <c r="BD147" s="1103" t="n">
        <v>21408.06</v>
      </c>
      <c r="BE147" s="1103" t="n">
        <v>6344.32</v>
      </c>
      <c r="BF147" s="78" t="n">
        <v>18592.3</v>
      </c>
      <c r="BG147" s="1103" t="n">
        <v>7268.16</v>
      </c>
      <c r="BH147" s="1103" t="n">
        <v>16175.54</v>
      </c>
      <c r="BI147" s="78" t="n">
        <v>5628.1</v>
      </c>
      <c r="BJ147" s="1103" t="n">
        <v>17356.06</v>
      </c>
      <c r="BK147" s="1103" t="n">
        <v>8319.690000000001</v>
      </c>
      <c r="BL147" s="1103" t="n">
        <v>25474.89</v>
      </c>
      <c r="BM147" s="78" t="n">
        <v>10503</v>
      </c>
      <c r="BN147" s="1103" t="n">
        <v>20651.03</v>
      </c>
      <c r="BO147" s="1103" t="n">
        <v>8946.93</v>
      </c>
      <c r="BP147" s="1103" t="n">
        <v>20422.81</v>
      </c>
      <c r="BQ147" s="1103" t="n">
        <v>8626.709999999999</v>
      </c>
      <c r="BR147" s="1103" t="n">
        <v>21944.79</v>
      </c>
      <c r="BS147" s="78" t="n">
        <v>7948.5</v>
      </c>
      <c r="BT147" s="1103" t="n">
        <v>18971.12</v>
      </c>
      <c r="BU147" s="1103" t="n">
        <v>8451.24</v>
      </c>
    </row>
    <row r="148">
      <c r="A148" s="72" t="inlineStr">
        <is>
          <t>Graisses et huiles végétales et leurs fractions, partiellement ou totalement hydrogénées, inter estérifiées, ré estérifiées ou élaïdinisées, même raffinées, mais non autrement préparées, présentées en emballages immédiats d'un contenu net &gt; 1 kg (à l'excl. des huiles de ricin hydrogénées)</t>
        </is>
      </c>
      <c r="B148" s="74" t="inlineStr">
        <is>
          <t>:</t>
        </is>
      </c>
      <c r="C148" s="74" t="inlineStr">
        <is>
          <t>:</t>
        </is>
      </c>
      <c r="D148" s="74" t="inlineStr">
        <is>
          <t>:</t>
        </is>
      </c>
      <c r="E148" s="74" t="inlineStr">
        <is>
          <t>:</t>
        </is>
      </c>
      <c r="F148" s="74" t="inlineStr">
        <is>
          <t>:</t>
        </is>
      </c>
      <c r="G148" s="74" t="inlineStr">
        <is>
          <t>:</t>
        </is>
      </c>
      <c r="H148" s="74" t="inlineStr">
        <is>
          <t>:</t>
        </is>
      </c>
      <c r="I148" s="74" t="inlineStr">
        <is>
          <t>:</t>
        </is>
      </c>
      <c r="J148" s="74" t="inlineStr">
        <is>
          <t>:</t>
        </is>
      </c>
      <c r="K148" s="74" t="inlineStr">
        <is>
          <t>:</t>
        </is>
      </c>
      <c r="L148" s="74" t="inlineStr">
        <is>
          <t>:</t>
        </is>
      </c>
      <c r="M148" s="74" t="inlineStr">
        <is>
          <t>:</t>
        </is>
      </c>
      <c r="N148" s="74" t="inlineStr">
        <is>
          <t>:</t>
        </is>
      </c>
      <c r="O148" s="74" t="inlineStr">
        <is>
          <t>:</t>
        </is>
      </c>
      <c r="P148" s="74" t="inlineStr">
        <is>
          <t>:</t>
        </is>
      </c>
      <c r="Q148" s="74" t="inlineStr">
        <is>
          <t>:</t>
        </is>
      </c>
      <c r="R148" s="74" t="inlineStr">
        <is>
          <t>:</t>
        </is>
      </c>
      <c r="S148" s="74" t="inlineStr">
        <is>
          <t>:</t>
        </is>
      </c>
      <c r="T148" s="74" t="inlineStr">
        <is>
          <t>:</t>
        </is>
      </c>
      <c r="U148" s="74" t="inlineStr">
        <is>
          <t>:</t>
        </is>
      </c>
      <c r="V148" s="74" t="inlineStr">
        <is>
          <t>:</t>
        </is>
      </c>
      <c r="W148" s="74" t="inlineStr">
        <is>
          <t>:</t>
        </is>
      </c>
      <c r="X148" s="74" t="inlineStr">
        <is>
          <t>:</t>
        </is>
      </c>
      <c r="Y148" s="74" t="inlineStr">
        <is>
          <t>:</t>
        </is>
      </c>
      <c r="Z148" s="74" t="inlineStr">
        <is>
          <t>:</t>
        </is>
      </c>
      <c r="AA148" s="74" t="inlineStr">
        <is>
          <t>:</t>
        </is>
      </c>
      <c r="AB148" s="74" t="inlineStr">
        <is>
          <t>:</t>
        </is>
      </c>
      <c r="AC148" s="74" t="inlineStr">
        <is>
          <t>:</t>
        </is>
      </c>
      <c r="AD148" s="74" t="inlineStr">
        <is>
          <t>:</t>
        </is>
      </c>
      <c r="AE148" s="74" t="inlineStr">
        <is>
          <t>:</t>
        </is>
      </c>
      <c r="AF148" s="74" t="inlineStr">
        <is>
          <t>:</t>
        </is>
      </c>
      <c r="AG148" s="74" t="inlineStr">
        <is>
          <t>:</t>
        </is>
      </c>
      <c r="AH148" s="74" t="inlineStr">
        <is>
          <t>:</t>
        </is>
      </c>
      <c r="AI148" s="74" t="inlineStr">
        <is>
          <t>:</t>
        </is>
      </c>
      <c r="AJ148" s="74" t="inlineStr">
        <is>
          <t>:</t>
        </is>
      </c>
      <c r="AK148" s="74" t="inlineStr">
        <is>
          <t>:</t>
        </is>
      </c>
      <c r="AL148" s="74" t="inlineStr">
        <is>
          <t>:</t>
        </is>
      </c>
      <c r="AM148" s="74" t="inlineStr">
        <is>
          <t>:</t>
        </is>
      </c>
      <c r="AN148" s="74" t="inlineStr">
        <is>
          <t>:</t>
        </is>
      </c>
      <c r="AO148" s="74" t="inlineStr">
        <is>
          <t>:</t>
        </is>
      </c>
      <c r="AP148" s="74" t="inlineStr">
        <is>
          <t>:</t>
        </is>
      </c>
      <c r="AQ148" s="74" t="inlineStr">
        <is>
          <t>:</t>
        </is>
      </c>
      <c r="AR148" s="74" t="inlineStr">
        <is>
          <t>:</t>
        </is>
      </c>
      <c r="AS148" s="74" t="inlineStr">
        <is>
          <t>:</t>
        </is>
      </c>
      <c r="AT148" s="74" t="inlineStr">
        <is>
          <t>:</t>
        </is>
      </c>
      <c r="AU148" s="74" t="inlineStr">
        <is>
          <t>:</t>
        </is>
      </c>
      <c r="AV148" s="74" t="inlineStr">
        <is>
          <t>:</t>
        </is>
      </c>
      <c r="AW148" s="74" t="inlineStr">
        <is>
          <t>:</t>
        </is>
      </c>
      <c r="AX148" s="74" t="inlineStr">
        <is>
          <t>:</t>
        </is>
      </c>
      <c r="AY148" s="74" t="inlineStr">
        <is>
          <t>:</t>
        </is>
      </c>
      <c r="AZ148" s="74" t="inlineStr">
        <is>
          <t>:</t>
        </is>
      </c>
      <c r="BA148" s="74" t="inlineStr">
        <is>
          <t>:</t>
        </is>
      </c>
      <c r="BB148" s="74" t="inlineStr">
        <is>
          <t>:</t>
        </is>
      </c>
      <c r="BC148" s="74" t="inlineStr">
        <is>
          <t>:</t>
        </is>
      </c>
      <c r="BD148" s="74" t="inlineStr">
        <is>
          <t>:</t>
        </is>
      </c>
      <c r="BE148" s="74" t="inlineStr">
        <is>
          <t>:</t>
        </is>
      </c>
      <c r="BF148" s="74" t="inlineStr">
        <is>
          <t>:</t>
        </is>
      </c>
      <c r="BG148" s="74" t="inlineStr">
        <is>
          <t>:</t>
        </is>
      </c>
      <c r="BH148" s="74" t="inlineStr">
        <is>
          <t>:</t>
        </is>
      </c>
      <c r="BI148" s="74" t="inlineStr">
        <is>
          <t>:</t>
        </is>
      </c>
      <c r="BJ148" s="74" t="inlineStr">
        <is>
          <t>:</t>
        </is>
      </c>
      <c r="BK148" s="74" t="inlineStr">
        <is>
          <t>:</t>
        </is>
      </c>
      <c r="BL148" s="74" t="inlineStr">
        <is>
          <t>:</t>
        </is>
      </c>
      <c r="BM148" s="74" t="inlineStr">
        <is>
          <t>:</t>
        </is>
      </c>
      <c r="BN148" s="74" t="inlineStr">
        <is>
          <t>:</t>
        </is>
      </c>
      <c r="BO148" s="74" t="inlineStr">
        <is>
          <t>:</t>
        </is>
      </c>
      <c r="BP148" s="74" t="inlineStr">
        <is>
          <t>:</t>
        </is>
      </c>
      <c r="BQ148" s="74" t="inlineStr">
        <is>
          <t>:</t>
        </is>
      </c>
      <c r="BR148" s="74" t="inlineStr">
        <is>
          <t>:</t>
        </is>
      </c>
      <c r="BS148" s="74" t="inlineStr">
        <is>
          <t>:</t>
        </is>
      </c>
      <c r="BT148" s="74" t="inlineStr">
        <is>
          <t>:</t>
        </is>
      </c>
      <c r="BU148" s="74" t="inlineStr">
        <is>
          <t>:</t>
        </is>
      </c>
    </row>
    <row r="149">
      <c r="A149" s="72" t="inlineStr">
        <is>
          <t>Olives, préparées ou conservées au vinaigre ou à l'acide acétique</t>
        </is>
      </c>
      <c r="B149" s="1103" t="n">
        <v>2344.28</v>
      </c>
      <c r="C149" s="1103" t="n">
        <v>170.04</v>
      </c>
      <c r="D149" s="1103" t="n">
        <v>2230.44</v>
      </c>
      <c r="E149" s="1103" t="n">
        <v>641.75</v>
      </c>
      <c r="F149" s="1103" t="n">
        <v>2335.57</v>
      </c>
      <c r="G149" s="1103" t="n">
        <v>329.86</v>
      </c>
      <c r="H149" s="1103" t="n">
        <v>2711.29</v>
      </c>
      <c r="I149" s="1103" t="n">
        <v>185.91</v>
      </c>
      <c r="J149" s="1103" t="n">
        <v>1934.93</v>
      </c>
      <c r="K149" s="1103" t="n">
        <v>125.17</v>
      </c>
      <c r="L149" s="1103" t="n">
        <v>1978.82</v>
      </c>
      <c r="M149" s="1103" t="n">
        <v>277.86</v>
      </c>
      <c r="N149" s="1103" t="n">
        <v>1518.94</v>
      </c>
      <c r="O149" s="1103" t="n">
        <v>110.04</v>
      </c>
      <c r="P149" s="1103" t="n">
        <v>2104.82</v>
      </c>
      <c r="Q149" s="1103" t="n">
        <v>244.36</v>
      </c>
      <c r="R149" s="1103" t="n">
        <v>2479.87</v>
      </c>
      <c r="S149" s="1103" t="n">
        <v>154.65</v>
      </c>
      <c r="T149" s="1103" t="n">
        <v>2488.42</v>
      </c>
      <c r="U149" s="1103" t="n">
        <v>371.89</v>
      </c>
      <c r="V149" s="1103" t="n">
        <v>3115.91</v>
      </c>
      <c r="W149" s="1103" t="n">
        <v>277.46</v>
      </c>
      <c r="X149" s="1103" t="n">
        <v>2343.07</v>
      </c>
      <c r="Y149" s="1103" t="n">
        <v>91.09</v>
      </c>
      <c r="Z149" s="1103" t="n">
        <v>3361.42</v>
      </c>
      <c r="AA149" s="1103" t="n">
        <v>170.71</v>
      </c>
      <c r="AB149" s="1103" t="n">
        <v>2903.82</v>
      </c>
      <c r="AC149" s="1103" t="n">
        <v>379.61</v>
      </c>
      <c r="AD149" s="1103" t="n">
        <v>2178.49</v>
      </c>
      <c r="AE149" s="1103" t="n">
        <v>212.15</v>
      </c>
      <c r="AF149" s="1103" t="n">
        <v>3411.21</v>
      </c>
      <c r="AG149" s="1103" t="n">
        <v>58.87</v>
      </c>
      <c r="AH149" s="1103" t="n">
        <v>2635.61</v>
      </c>
      <c r="AI149" s="1103" t="n">
        <v>97.15000000000001</v>
      </c>
      <c r="AJ149" s="1103" t="n">
        <v>2673.89</v>
      </c>
      <c r="AK149" s="1103" t="n">
        <v>247.12</v>
      </c>
      <c r="AL149" s="78" t="n">
        <v>1974.7</v>
      </c>
      <c r="AM149" s="1103" t="n">
        <v>87.37</v>
      </c>
      <c r="AN149" s="1103" t="n">
        <v>2389.19</v>
      </c>
      <c r="AO149" s="1103" t="n">
        <v>83.55</v>
      </c>
      <c r="AP149" s="1103" t="n">
        <v>2972.48</v>
      </c>
      <c r="AQ149" s="1103" t="n">
        <v>57.64</v>
      </c>
      <c r="AR149" s="1103" t="n">
        <v>2931.41</v>
      </c>
      <c r="AS149" s="1103" t="n">
        <v>142.88</v>
      </c>
      <c r="AT149" s="1103" t="n">
        <v>3142.12</v>
      </c>
      <c r="AU149" s="1103" t="n">
        <v>121.69</v>
      </c>
      <c r="AV149" s="1103" t="n">
        <v>3665.23</v>
      </c>
      <c r="AW149" s="78" t="n">
        <v>381.9</v>
      </c>
      <c r="AX149" s="1103" t="n">
        <v>2961.45</v>
      </c>
      <c r="AY149" s="1103" t="n">
        <v>264.31</v>
      </c>
      <c r="AZ149" s="78" t="n">
        <v>1726</v>
      </c>
      <c r="BA149" s="1103" t="n">
        <v>137.83</v>
      </c>
      <c r="BB149" s="1103" t="n">
        <v>2290.14</v>
      </c>
      <c r="BC149" s="1103" t="n">
        <v>111.28</v>
      </c>
      <c r="BD149" s="78" t="n">
        <v>3592</v>
      </c>
      <c r="BE149" s="1103" t="n">
        <v>262.54</v>
      </c>
      <c r="BF149" s="1103" t="n">
        <v>3134.67</v>
      </c>
      <c r="BG149" s="1103" t="n">
        <v>383.41</v>
      </c>
      <c r="BH149" s="78" t="n">
        <v>3615.5</v>
      </c>
      <c r="BI149" s="1103" t="n">
        <v>61.26</v>
      </c>
      <c r="BJ149" s="1103" t="n">
        <v>3467.41</v>
      </c>
      <c r="BK149" s="1103" t="n">
        <v>86.84</v>
      </c>
      <c r="BL149" s="1103" t="n">
        <v>3577.87</v>
      </c>
      <c r="BM149" s="1103" t="n">
        <v>478.08</v>
      </c>
      <c r="BN149" s="1103" t="n">
        <v>3752.65</v>
      </c>
      <c r="BO149" s="1103" t="n">
        <v>132.85</v>
      </c>
      <c r="BP149" s="1103" t="n">
        <v>2908.76</v>
      </c>
      <c r="BQ149" s="1103" t="n">
        <v>219.79</v>
      </c>
      <c r="BR149" s="1103" t="n">
        <v>3698.38</v>
      </c>
      <c r="BS149" s="1103" t="n">
        <v>139.47</v>
      </c>
      <c r="BT149" s="1103" t="n">
        <v>2410.23</v>
      </c>
      <c r="BU149" s="1103" t="n">
        <v>94.02</v>
      </c>
    </row>
    <row r="150">
      <c r="A150" s="72" t="inlineStr">
        <is>
          <t>Choucroute, câpres et olives, préparées ou conservées autrement qu'au vinaigre ou à l'acide acétique, congelées</t>
        </is>
      </c>
      <c r="B150" s="1104" t="n">
        <v>269.28</v>
      </c>
      <c r="C150" s="1104" t="n">
        <v>54.69</v>
      </c>
      <c r="D150" s="1104" t="n">
        <v>143.67</v>
      </c>
      <c r="E150" s="1104" t="n">
        <v>46.36</v>
      </c>
      <c r="F150" s="1104" t="n">
        <v>176.11</v>
      </c>
      <c r="G150" s="1104" t="n">
        <v>91.58</v>
      </c>
      <c r="H150" s="1104" t="n">
        <v>92.75</v>
      </c>
      <c r="I150" s="1104" t="n">
        <v>76.29000000000001</v>
      </c>
      <c r="J150" s="1104" t="n">
        <v>220.18</v>
      </c>
      <c r="K150" s="1104" t="n">
        <v>55.29</v>
      </c>
      <c r="L150" s="1104" t="n">
        <v>84.06</v>
      </c>
      <c r="M150" s="1104" t="n">
        <v>20.29</v>
      </c>
      <c r="N150" s="1104" t="n">
        <v>163.52</v>
      </c>
      <c r="O150" s="1104" t="n">
        <v>19.14</v>
      </c>
      <c r="P150" s="1104" t="n">
        <v>239.22</v>
      </c>
      <c r="Q150" s="1104" t="n">
        <v>47.41</v>
      </c>
      <c r="R150" s="1104" t="n">
        <v>79.11</v>
      </c>
      <c r="S150" s="1104" t="n">
        <v>29.71</v>
      </c>
      <c r="T150" s="1104" t="n">
        <v>280.26</v>
      </c>
      <c r="U150" s="1104" t="n">
        <v>34.64</v>
      </c>
      <c r="V150" s="1104" t="n">
        <v>52.18</v>
      </c>
      <c r="W150" s="1104" t="n">
        <v>13.66</v>
      </c>
      <c r="X150" s="1104" t="n">
        <v>340.79</v>
      </c>
      <c r="Y150" s="1104" t="n">
        <v>23.27</v>
      </c>
      <c r="Z150" s="1104" t="n">
        <v>121.91</v>
      </c>
      <c r="AA150" s="1104" t="n">
        <v>6.93</v>
      </c>
      <c r="AB150" s="1104" t="n">
        <v>366.44</v>
      </c>
      <c r="AC150" s="1104" t="n">
        <v>12.92</v>
      </c>
      <c r="AD150" s="1104" t="n">
        <v>76.47</v>
      </c>
      <c r="AE150" s="1104" t="n">
        <v>32.51</v>
      </c>
      <c r="AF150" s="1104" t="n">
        <v>216.22</v>
      </c>
      <c r="AG150" s="1104" t="n">
        <v>123.57</v>
      </c>
      <c r="AH150" s="1104" t="n">
        <v>420.43</v>
      </c>
      <c r="AI150" s="1104" t="n">
        <v>19.46</v>
      </c>
      <c r="AJ150" s="1104" t="n">
        <v>34.57</v>
      </c>
      <c r="AK150" s="1104" t="n">
        <v>17.81</v>
      </c>
      <c r="AL150" s="77" t="n">
        <v>242.5</v>
      </c>
      <c r="AM150" s="1104" t="n">
        <v>18.07</v>
      </c>
      <c r="AN150" s="1104" t="n">
        <v>31.65</v>
      </c>
      <c r="AO150" s="1104" t="n">
        <v>17.93</v>
      </c>
      <c r="AP150" s="1104" t="n">
        <v>309.17</v>
      </c>
      <c r="AQ150" s="1104" t="n">
        <v>12.93</v>
      </c>
      <c r="AR150" s="1104" t="n">
        <v>10.93</v>
      </c>
      <c r="AS150" s="1104" t="n">
        <v>8.59</v>
      </c>
      <c r="AT150" s="1104" t="n">
        <v>349.15</v>
      </c>
      <c r="AU150" s="1104" t="n">
        <v>17.69</v>
      </c>
      <c r="AV150" s="1104" t="n">
        <v>253.04</v>
      </c>
      <c r="AW150" s="77" t="n">
        <v>21.6</v>
      </c>
      <c r="AX150" s="1104" t="n">
        <v>67.23</v>
      </c>
      <c r="AY150" s="77" t="n">
        <v>19.2</v>
      </c>
      <c r="AZ150" s="1104" t="n">
        <v>295.58</v>
      </c>
      <c r="BA150" s="77" t="n">
        <v>107.7</v>
      </c>
      <c r="BB150" s="1104" t="n">
        <v>58.79</v>
      </c>
      <c r="BC150" s="1104" t="n">
        <v>14.81</v>
      </c>
      <c r="BD150" s="1104" t="n">
        <v>301.85</v>
      </c>
      <c r="BE150" s="1104" t="n">
        <v>33.33</v>
      </c>
      <c r="BF150" s="1104" t="n">
        <v>322.49</v>
      </c>
      <c r="BG150" s="1104" t="n">
        <v>23.83</v>
      </c>
      <c r="BH150" s="1104" t="n">
        <v>291.05</v>
      </c>
      <c r="BI150" s="1104" t="n">
        <v>27.69</v>
      </c>
      <c r="BJ150" s="1104" t="n">
        <v>164.06</v>
      </c>
      <c r="BK150" s="1104" t="n">
        <v>31.73</v>
      </c>
      <c r="BL150" s="77" t="n">
        <v>446.3</v>
      </c>
      <c r="BM150" s="1104" t="n">
        <v>21.23</v>
      </c>
      <c r="BN150" s="1104" t="n">
        <v>307.59</v>
      </c>
      <c r="BO150" s="1104" t="n">
        <v>9.69</v>
      </c>
      <c r="BP150" s="1104" t="n">
        <v>278.25</v>
      </c>
      <c r="BQ150" s="1104" t="n">
        <v>12.02</v>
      </c>
      <c r="BR150" s="1104" t="n">
        <v>406.68</v>
      </c>
      <c r="BS150" s="1104" t="n">
        <v>36.27</v>
      </c>
      <c r="BT150" s="1104" t="n">
        <v>127.65</v>
      </c>
      <c r="BU150" s="1104" t="n">
        <v>15.24</v>
      </c>
    </row>
    <row r="151">
      <c r="A151" s="72" t="inlineStr">
        <is>
          <t>Haricots {Vigna spp., Phaseolus spp.}, en grains, préparés ou conservés autrement qu'au vinaigre ou à l'acide acétique, non congelés</t>
        </is>
      </c>
      <c r="B151" s="1103" t="n">
        <v>14398.98</v>
      </c>
      <c r="C151" s="1103" t="n">
        <v>5569.67</v>
      </c>
      <c r="D151" s="1103" t="n">
        <v>15451.35</v>
      </c>
      <c r="E151" s="1103" t="n">
        <v>5847.46</v>
      </c>
      <c r="F151" s="78" t="n">
        <v>23151.2</v>
      </c>
      <c r="G151" s="1103" t="n">
        <v>6318.28</v>
      </c>
      <c r="H151" s="1103" t="n">
        <v>24492.42</v>
      </c>
      <c r="I151" s="1103" t="n">
        <v>7019.07</v>
      </c>
      <c r="J151" s="1103" t="n">
        <v>23049.93</v>
      </c>
      <c r="K151" s="78" t="n">
        <v>6770.9</v>
      </c>
      <c r="L151" s="1103" t="n">
        <v>27379.51</v>
      </c>
      <c r="M151" s="1103" t="n">
        <v>7722.75</v>
      </c>
      <c r="N151" s="1103" t="n">
        <v>20618.47</v>
      </c>
      <c r="O151" s="1103" t="n">
        <v>6693.67</v>
      </c>
      <c r="P151" s="1103" t="n">
        <v>24533.49</v>
      </c>
      <c r="Q151" s="1103" t="n">
        <v>7462.13</v>
      </c>
      <c r="R151" s="1103" t="n">
        <v>25682.42</v>
      </c>
      <c r="S151" s="1103" t="n">
        <v>8771.540000000001</v>
      </c>
      <c r="T151" s="1103" t="n">
        <v>24943.34</v>
      </c>
      <c r="U151" s="1103" t="n">
        <v>5867.23</v>
      </c>
      <c r="V151" s="1103" t="n">
        <v>22134.31</v>
      </c>
      <c r="W151" s="1103" t="n">
        <v>6748.47</v>
      </c>
      <c r="X151" s="1103" t="n">
        <v>25069.65</v>
      </c>
      <c r="Y151" s="1103" t="n">
        <v>6214.45</v>
      </c>
      <c r="Z151" s="1103" t="n">
        <v>27614.83</v>
      </c>
      <c r="AA151" s="1103" t="n">
        <v>6263.79</v>
      </c>
      <c r="AB151" s="1103" t="n">
        <v>20692.47</v>
      </c>
      <c r="AC151" s="1103" t="n">
        <v>6495.72</v>
      </c>
      <c r="AD151" s="1103" t="n">
        <v>22570.07</v>
      </c>
      <c r="AE151" s="1103" t="n">
        <v>6768.89</v>
      </c>
      <c r="AF151" s="1103" t="n">
        <v>27836.55</v>
      </c>
      <c r="AG151" s="1103" t="n">
        <v>8353.719999999999</v>
      </c>
      <c r="AH151" s="1103" t="n">
        <v>22518.24</v>
      </c>
      <c r="AI151" s="1103" t="n">
        <v>7527.59</v>
      </c>
      <c r="AJ151" s="1103" t="n">
        <v>29259.42</v>
      </c>
      <c r="AK151" s="1103" t="n">
        <v>8023.84</v>
      </c>
      <c r="AL151" s="1103" t="n">
        <v>25977.22</v>
      </c>
      <c r="AM151" s="1103" t="n">
        <v>9856.58</v>
      </c>
      <c r="AN151" s="1103" t="n">
        <v>22715.22</v>
      </c>
      <c r="AO151" s="1103" t="n">
        <v>9576.18</v>
      </c>
      <c r="AP151" s="1103" t="n">
        <v>34870.81</v>
      </c>
      <c r="AQ151" s="1103" t="n">
        <v>18791.62</v>
      </c>
      <c r="AR151" s="1103" t="n">
        <v>38094.33</v>
      </c>
      <c r="AS151" s="1103" t="n">
        <v>11711.21</v>
      </c>
      <c r="AT151" s="1103" t="n">
        <v>24576.83</v>
      </c>
      <c r="AU151" s="1103" t="n">
        <v>10502.43</v>
      </c>
      <c r="AV151" s="1103" t="n">
        <v>20654.83</v>
      </c>
      <c r="AW151" s="1103" t="n">
        <v>8952.33</v>
      </c>
      <c r="AX151" s="1103" t="n">
        <v>16723.79</v>
      </c>
      <c r="AY151" s="1103" t="n">
        <v>6641.05</v>
      </c>
      <c r="AZ151" s="1103" t="n">
        <v>29105.43</v>
      </c>
      <c r="BA151" s="1103" t="n">
        <v>7247.51</v>
      </c>
      <c r="BB151" s="1103" t="n">
        <v>21009.82</v>
      </c>
      <c r="BC151" s="1103" t="n">
        <v>6955.37</v>
      </c>
      <c r="BD151" s="1103" t="n">
        <v>28054.23</v>
      </c>
      <c r="BE151" s="1103" t="n">
        <v>17071.28</v>
      </c>
      <c r="BF151" s="1103" t="n">
        <v>25332.94</v>
      </c>
      <c r="BG151" s="1103" t="n">
        <v>12026.83</v>
      </c>
      <c r="BH151" s="1103" t="n">
        <v>18751.85</v>
      </c>
      <c r="BI151" s="1103" t="n">
        <v>10544.97</v>
      </c>
      <c r="BJ151" s="1103" t="n">
        <v>27652.78</v>
      </c>
      <c r="BK151" s="78" t="n">
        <v>8737.700000000001</v>
      </c>
      <c r="BL151" s="78" t="n">
        <v>24236</v>
      </c>
      <c r="BM151" s="1103" t="n">
        <v>11094.54</v>
      </c>
      <c r="BN151" s="1103" t="n">
        <v>23526.28</v>
      </c>
      <c r="BO151" s="1103" t="n">
        <v>10862.53</v>
      </c>
      <c r="BP151" s="1103" t="n">
        <v>25129.13</v>
      </c>
      <c r="BQ151" s="78" t="n">
        <v>9489.200000000001</v>
      </c>
      <c r="BR151" s="1103" t="n">
        <v>29776.62</v>
      </c>
      <c r="BS151" s="1103" t="n">
        <v>8208.110000000001</v>
      </c>
      <c r="BT151" s="1103" t="n">
        <v>26024.45</v>
      </c>
      <c r="BU151" s="1103" t="n">
        <v>11236.99</v>
      </c>
    </row>
    <row r="152">
      <c r="A152" s="72" t="inlineStr">
        <is>
          <t>Haricots {Vigna spp., Phaseolus spp.}, préparés ou conservés autrement qu'au vinaigre ou à l'acide acétique, non congelés (à l'excl. des haricots en grains)</t>
        </is>
      </c>
      <c r="B152" s="1104" t="n">
        <v>28538.39</v>
      </c>
      <c r="C152" s="1104" t="n">
        <v>14183.27</v>
      </c>
      <c r="D152" s="1104" t="n">
        <v>28274.53</v>
      </c>
      <c r="E152" s="1104" t="n">
        <v>14885.08</v>
      </c>
      <c r="F152" s="1104" t="n">
        <v>31914.78</v>
      </c>
      <c r="G152" s="1104" t="n">
        <v>16082.42</v>
      </c>
      <c r="H152" s="1104" t="n">
        <v>53057.01</v>
      </c>
      <c r="I152" s="1104" t="n">
        <v>19581.23</v>
      </c>
      <c r="J152" s="1104" t="n">
        <v>51503.24</v>
      </c>
      <c r="K152" s="1104" t="n">
        <v>16082.69</v>
      </c>
      <c r="L152" s="1104" t="n">
        <v>56675.23</v>
      </c>
      <c r="M152" s="1104" t="n">
        <v>20029.38</v>
      </c>
      <c r="N152" s="1104" t="n">
        <v>46972.57</v>
      </c>
      <c r="O152" s="1104" t="n">
        <v>15178.47</v>
      </c>
      <c r="P152" s="1104" t="n">
        <v>44019.07</v>
      </c>
      <c r="Q152" s="1104" t="n">
        <v>17472.65</v>
      </c>
      <c r="R152" s="1104" t="n">
        <v>41974.39</v>
      </c>
      <c r="S152" s="1104" t="n">
        <v>21893.73</v>
      </c>
      <c r="T152" s="1104" t="n">
        <v>33517.23</v>
      </c>
      <c r="U152" s="1104" t="n">
        <v>19170.11</v>
      </c>
      <c r="V152" s="1104" t="n">
        <v>41624.89</v>
      </c>
      <c r="W152" s="1104" t="n">
        <v>14305.52</v>
      </c>
      <c r="X152" s="77" t="n">
        <v>34954.5</v>
      </c>
      <c r="Y152" s="1104" t="n">
        <v>16092.36</v>
      </c>
      <c r="Z152" s="1104" t="n">
        <v>36471.51</v>
      </c>
      <c r="AA152" s="1104" t="n">
        <v>12716.06</v>
      </c>
      <c r="AB152" s="1104" t="n">
        <v>38245.64</v>
      </c>
      <c r="AC152" s="1104" t="n">
        <v>13369.05</v>
      </c>
      <c r="AD152" s="1104" t="n">
        <v>45063.44</v>
      </c>
      <c r="AE152" s="1104" t="n">
        <v>11955.61</v>
      </c>
      <c r="AF152" s="1104" t="n">
        <v>38144.29</v>
      </c>
      <c r="AG152" s="1104" t="n">
        <v>15620.47</v>
      </c>
      <c r="AH152" s="1104" t="n">
        <v>54342.05</v>
      </c>
      <c r="AI152" s="77" t="n">
        <v>14529.1</v>
      </c>
      <c r="AJ152" s="1104" t="n">
        <v>31419.71</v>
      </c>
      <c r="AK152" s="1104" t="n">
        <v>13384.09</v>
      </c>
      <c r="AL152" s="1104" t="n">
        <v>55138.78</v>
      </c>
      <c r="AM152" s="1104" t="n">
        <v>14521.69</v>
      </c>
      <c r="AN152" s="1104" t="n">
        <v>53201.97</v>
      </c>
      <c r="AO152" s="1104" t="n">
        <v>16208.61</v>
      </c>
      <c r="AP152" s="1104" t="n">
        <v>42849.26</v>
      </c>
      <c r="AQ152" s="1104" t="n">
        <v>30373.54</v>
      </c>
      <c r="AR152" s="1104" t="n">
        <v>49071.99</v>
      </c>
      <c r="AS152" s="1104" t="n">
        <v>24439.67</v>
      </c>
      <c r="AT152" s="1104" t="n">
        <v>31526.04</v>
      </c>
      <c r="AU152" s="1104" t="n">
        <v>24935.95</v>
      </c>
      <c r="AV152" s="1104" t="n">
        <v>39689.72</v>
      </c>
      <c r="AW152" s="1104" t="n">
        <v>27731.04</v>
      </c>
      <c r="AX152" s="1104" t="n">
        <v>30662.19</v>
      </c>
      <c r="AY152" s="1104" t="n">
        <v>11061.23</v>
      </c>
      <c r="AZ152" s="1104" t="n">
        <v>38834.26</v>
      </c>
      <c r="BA152" s="1104" t="n">
        <v>11490.99</v>
      </c>
      <c r="BB152" s="1104" t="n">
        <v>34112.94</v>
      </c>
      <c r="BC152" s="1104" t="n">
        <v>19481.79</v>
      </c>
      <c r="BD152" s="1104" t="n">
        <v>39599.05</v>
      </c>
      <c r="BE152" s="1104" t="n">
        <v>31554.04</v>
      </c>
      <c r="BF152" s="1104" t="n">
        <v>51958.62</v>
      </c>
      <c r="BG152" s="1104" t="n">
        <v>10600.86</v>
      </c>
      <c r="BH152" s="1104" t="n">
        <v>41661.01</v>
      </c>
      <c r="BI152" s="1104" t="n">
        <v>9730.41</v>
      </c>
      <c r="BJ152" s="1104" t="n">
        <v>24110.29</v>
      </c>
      <c r="BK152" s="1104" t="n">
        <v>9062.73</v>
      </c>
      <c r="BL152" s="1104" t="n">
        <v>37655.87</v>
      </c>
      <c r="BM152" s="1104" t="n">
        <v>13022.41</v>
      </c>
      <c r="BN152" s="1104" t="n">
        <v>37509.91</v>
      </c>
      <c r="BO152" s="1104" t="n">
        <v>12191.44</v>
      </c>
      <c r="BP152" s="1104" t="n">
        <v>32065.31</v>
      </c>
      <c r="BQ152" s="1104" t="n">
        <v>9352.32</v>
      </c>
      <c r="BR152" s="1104" t="n">
        <v>35504.07</v>
      </c>
      <c r="BS152" s="1104" t="n">
        <v>11154.35</v>
      </c>
      <c r="BT152" s="1104" t="n">
        <v>25256.85</v>
      </c>
      <c r="BU152" s="1104" t="n">
        <v>7790.39</v>
      </c>
    </row>
    <row r="153">
      <c r="A153" s="72" t="inlineStr">
        <is>
          <t>Olives, préparées ou conservées autrement qu'au vinaigre ou à l'acide acétique, non congelées(2008-2500);Olives, préparées ou conservées autrement qu'au vinaigre ou à l'acide acétique, non-congelées(1988-1993)</t>
        </is>
      </c>
      <c r="B153" s="1103" t="n">
        <v>83492.87</v>
      </c>
      <c r="C153" s="1103" t="n">
        <v>3368.31</v>
      </c>
      <c r="D153" s="1103" t="n">
        <v>59550.68</v>
      </c>
      <c r="E153" s="1103" t="n">
        <v>1444.06</v>
      </c>
      <c r="F153" s="1103" t="n">
        <v>61241.87</v>
      </c>
      <c r="G153" s="1103" t="n">
        <v>2926.22</v>
      </c>
      <c r="H153" s="1103" t="n">
        <v>58280.68</v>
      </c>
      <c r="I153" s="1103" t="n">
        <v>2834.75</v>
      </c>
      <c r="J153" s="1103" t="n">
        <v>55850.46</v>
      </c>
      <c r="K153" s="1103" t="n">
        <v>1760.63</v>
      </c>
      <c r="L153" s="1103" t="n">
        <v>54279.37</v>
      </c>
      <c r="M153" s="78" t="n">
        <v>2361.5</v>
      </c>
      <c r="N153" s="1103" t="n">
        <v>62557.56</v>
      </c>
      <c r="O153" s="78" t="n">
        <v>1954.6</v>
      </c>
      <c r="P153" s="1103" t="n">
        <v>66017.13</v>
      </c>
      <c r="Q153" s="1103" t="n">
        <v>2361.96</v>
      </c>
      <c r="R153" s="1103" t="n">
        <v>59123.58</v>
      </c>
      <c r="S153" s="1103" t="n">
        <v>2833.08</v>
      </c>
      <c r="T153" s="1103" t="n">
        <v>78362.81</v>
      </c>
      <c r="U153" s="1103" t="n">
        <v>2021.53</v>
      </c>
      <c r="V153" s="1103" t="n">
        <v>75617.32000000001</v>
      </c>
      <c r="W153" s="1103" t="n">
        <v>3036.09</v>
      </c>
      <c r="X153" s="1103" t="n">
        <v>76847.62</v>
      </c>
      <c r="Y153" s="1103" t="n">
        <v>2519.89</v>
      </c>
      <c r="Z153" s="1103" t="n">
        <v>108983.57</v>
      </c>
      <c r="AA153" s="1103" t="n">
        <v>3331.09</v>
      </c>
      <c r="AB153" s="1103" t="n">
        <v>76491.42999999999</v>
      </c>
      <c r="AC153" s="78" t="n">
        <v>1776.1</v>
      </c>
      <c r="AD153" s="1103" t="n">
        <v>64242.35</v>
      </c>
      <c r="AE153" s="1103" t="n">
        <v>2923.36</v>
      </c>
      <c r="AF153" s="1103" t="n">
        <v>74462.19</v>
      </c>
      <c r="AG153" s="1103" t="n">
        <v>3321.46</v>
      </c>
      <c r="AH153" s="1103" t="n">
        <v>53969.08</v>
      </c>
      <c r="AI153" s="1103" t="n">
        <v>2662.31</v>
      </c>
      <c r="AJ153" s="1103" t="n">
        <v>58757.79</v>
      </c>
      <c r="AK153" s="1103" t="n">
        <v>2451.84</v>
      </c>
      <c r="AL153" s="1103" t="n">
        <v>54641.62</v>
      </c>
      <c r="AM153" s="1103" t="n">
        <v>2290.66</v>
      </c>
      <c r="AN153" s="1103" t="n">
        <v>66919.72</v>
      </c>
      <c r="AO153" s="1103" t="n">
        <v>2325.52</v>
      </c>
      <c r="AP153" s="1103" t="n">
        <v>75863.52</v>
      </c>
      <c r="AQ153" s="1103" t="n">
        <v>2048.71</v>
      </c>
      <c r="AR153" s="1103" t="n">
        <v>66397.64999999999</v>
      </c>
      <c r="AS153" s="1103" t="n">
        <v>1766.29</v>
      </c>
      <c r="AT153" s="1103" t="n">
        <v>56617.11</v>
      </c>
      <c r="AU153" s="1103" t="n">
        <v>1357.26</v>
      </c>
      <c r="AV153" s="1103" t="n">
        <v>88018.03</v>
      </c>
      <c r="AW153" s="1103" t="n">
        <v>2227.06</v>
      </c>
      <c r="AX153" s="1103" t="n">
        <v>72261.82000000001</v>
      </c>
      <c r="AY153" s="1103" t="n">
        <v>2166.99</v>
      </c>
      <c r="AZ153" s="1103" t="n">
        <v>66712.52</v>
      </c>
      <c r="BA153" s="1103" t="n">
        <v>3053.54</v>
      </c>
      <c r="BB153" s="1103" t="n">
        <v>71896.97</v>
      </c>
      <c r="BC153" s="78" t="n">
        <v>2238.5</v>
      </c>
      <c r="BD153" s="1103" t="n">
        <v>60196.61</v>
      </c>
      <c r="BE153" s="1103" t="n">
        <v>1896.99</v>
      </c>
      <c r="BF153" s="1103" t="n">
        <v>52249.88</v>
      </c>
      <c r="BG153" s="1103" t="n">
        <v>3951.22</v>
      </c>
      <c r="BH153" s="1103" t="n">
        <v>57471.82</v>
      </c>
      <c r="BI153" s="78" t="n">
        <v>2791.8</v>
      </c>
      <c r="BJ153" s="1103" t="n">
        <v>51977.31</v>
      </c>
      <c r="BK153" s="1103" t="n">
        <v>2577.79</v>
      </c>
      <c r="BL153" s="1103" t="n">
        <v>57457.45</v>
      </c>
      <c r="BM153" s="1103" t="n">
        <v>1165.84</v>
      </c>
      <c r="BN153" s="78" t="n">
        <v>55314.3</v>
      </c>
      <c r="BO153" s="1103" t="n">
        <v>2414.62</v>
      </c>
      <c r="BP153" s="1103" t="n">
        <v>79909.97</v>
      </c>
      <c r="BQ153" s="78" t="n">
        <v>3272.6</v>
      </c>
      <c r="BR153" s="1103" t="n">
        <v>86626.17</v>
      </c>
      <c r="BS153" s="1103" t="n">
        <v>2472.58</v>
      </c>
      <c r="BT153" s="78" t="n">
        <v>89595.2</v>
      </c>
      <c r="BU153" s="1103" t="n">
        <v>1927.91</v>
      </c>
    </row>
    <row r="154">
      <c r="A154" s="72" t="inlineStr">
        <is>
          <t>Sauce de soja</t>
        </is>
      </c>
      <c r="B154" s="1104" t="n">
        <v>10493.99</v>
      </c>
      <c r="C154" s="1104" t="n">
        <v>410.21</v>
      </c>
      <c r="D154" s="1104" t="n">
        <v>9223.110000000001</v>
      </c>
      <c r="E154" s="1104" t="n">
        <v>239.92</v>
      </c>
      <c r="F154" s="77" t="n">
        <v>9435.6</v>
      </c>
      <c r="G154" s="1104" t="n">
        <v>320.68</v>
      </c>
      <c r="H154" s="1104" t="n">
        <v>9608.49</v>
      </c>
      <c r="I154" s="1104" t="n">
        <v>557.17</v>
      </c>
      <c r="J154" s="1104" t="n">
        <v>11503.87</v>
      </c>
      <c r="K154" s="1104" t="n">
        <v>450.42</v>
      </c>
      <c r="L154" s="1104" t="n">
        <v>11544.23</v>
      </c>
      <c r="M154" s="1104" t="n">
        <v>388.49</v>
      </c>
      <c r="N154" s="1104" t="n">
        <v>11080.62</v>
      </c>
      <c r="O154" s="1104" t="n">
        <v>339.46</v>
      </c>
      <c r="P154" s="1104" t="n">
        <v>12925.57</v>
      </c>
      <c r="Q154" s="1104" t="n">
        <v>357.95</v>
      </c>
      <c r="R154" s="1104" t="n">
        <v>8136.04</v>
      </c>
      <c r="S154" s="1104" t="n">
        <v>381.24</v>
      </c>
      <c r="T154" s="1104" t="n">
        <v>10880.03</v>
      </c>
      <c r="U154" s="1104" t="n">
        <v>337.86</v>
      </c>
      <c r="V154" s="1104" t="n">
        <v>14014.56</v>
      </c>
      <c r="W154" s="1104" t="n">
        <v>376.26</v>
      </c>
      <c r="X154" s="1104" t="n">
        <v>13269.13</v>
      </c>
      <c r="Y154" s="77" t="n">
        <v>520.6</v>
      </c>
      <c r="Z154" s="1104" t="n">
        <v>15391.25</v>
      </c>
      <c r="AA154" s="77" t="n">
        <v>537.1</v>
      </c>
      <c r="AB154" s="1104" t="n">
        <v>11426.96</v>
      </c>
      <c r="AC154" s="1104" t="n">
        <v>454.76</v>
      </c>
      <c r="AD154" s="1104" t="n">
        <v>13726.73</v>
      </c>
      <c r="AE154" s="1104" t="n">
        <v>482.75</v>
      </c>
      <c r="AF154" s="1104" t="n">
        <v>12188.62</v>
      </c>
      <c r="AG154" s="1104" t="n">
        <v>1174.23</v>
      </c>
      <c r="AH154" s="77" t="n">
        <v>11672</v>
      </c>
      <c r="AI154" s="1104" t="n">
        <v>382.12</v>
      </c>
      <c r="AJ154" s="1104" t="n">
        <v>16713.42</v>
      </c>
      <c r="AK154" s="1104" t="n">
        <v>565.13</v>
      </c>
      <c r="AL154" s="1104" t="n">
        <v>13784.67</v>
      </c>
      <c r="AM154" s="1104" t="n">
        <v>741.61</v>
      </c>
      <c r="AN154" s="1104" t="n">
        <v>14943.32</v>
      </c>
      <c r="AO154" s="1104" t="n">
        <v>1037.47</v>
      </c>
      <c r="AP154" s="1104" t="n">
        <v>12644.56</v>
      </c>
      <c r="AQ154" s="1104" t="n">
        <v>702.61</v>
      </c>
      <c r="AR154" s="1104" t="n">
        <v>10281.54</v>
      </c>
      <c r="AS154" s="1104" t="n">
        <v>249.31</v>
      </c>
      <c r="AT154" s="1104" t="n">
        <v>13650.61</v>
      </c>
      <c r="AU154" s="1104" t="n">
        <v>397.53</v>
      </c>
      <c r="AV154" s="1104" t="n">
        <v>13752.03</v>
      </c>
      <c r="AW154" s="1104" t="n">
        <v>573.35</v>
      </c>
      <c r="AX154" s="1104" t="n">
        <v>20390.24</v>
      </c>
      <c r="AY154" s="1104" t="n">
        <v>560.58</v>
      </c>
      <c r="AZ154" s="1104" t="n">
        <v>19270.14</v>
      </c>
      <c r="BA154" s="1104" t="n">
        <v>560.3099999999999</v>
      </c>
      <c r="BB154" s="1104" t="n">
        <v>16470.72</v>
      </c>
      <c r="BC154" s="1104" t="n">
        <v>1128.81</v>
      </c>
      <c r="BD154" s="1104" t="n">
        <v>18697.24</v>
      </c>
      <c r="BE154" s="1104" t="n">
        <v>1444.93</v>
      </c>
      <c r="BF154" s="1104" t="n">
        <v>17870.48</v>
      </c>
      <c r="BG154" s="1104" t="n">
        <v>603.24</v>
      </c>
      <c r="BH154" s="1104" t="n">
        <v>17185.12</v>
      </c>
      <c r="BI154" s="1104" t="n">
        <v>733.04</v>
      </c>
      <c r="BJ154" s="1104" t="n">
        <v>19086.47</v>
      </c>
      <c r="BK154" s="1104" t="n">
        <v>844.52</v>
      </c>
      <c r="BL154" s="1104" t="n">
        <v>14208.51</v>
      </c>
      <c r="BM154" s="1104" t="n">
        <v>1162.84</v>
      </c>
      <c r="BN154" s="1104" t="n">
        <v>16884.47</v>
      </c>
      <c r="BO154" s="1104" t="n">
        <v>847.53</v>
      </c>
      <c r="BP154" s="1104" t="n">
        <v>24588.83</v>
      </c>
      <c r="BQ154" s="1104" t="n">
        <v>1078.56</v>
      </c>
      <c r="BR154" s="1104" t="n">
        <v>22173.95</v>
      </c>
      <c r="BS154" s="1104" t="n">
        <v>1718.86</v>
      </c>
      <c r="BT154" s="1104" t="n">
        <v>17319.77</v>
      </c>
      <c r="BU154" s="1104" t="n">
        <v>1880.17</v>
      </c>
    </row>
    <row r="155">
      <c r="A155" s="72" t="inlineStr">
        <is>
          <t>Résidus, même agglomérés sous forme de pellets, du criblage, de la mouture ou d'autres traitements des légumineuses</t>
        </is>
      </c>
      <c r="B155" s="1103" t="n">
        <v>1702.39</v>
      </c>
      <c r="C155" s="1103" t="n">
        <v>3471.59</v>
      </c>
      <c r="D155" s="1103" t="n">
        <v>3231.67</v>
      </c>
      <c r="E155" s="1103" t="n">
        <v>1206.89</v>
      </c>
      <c r="F155" s="1103" t="n">
        <v>3168.25</v>
      </c>
      <c r="G155" s="1103" t="n">
        <v>1454.41</v>
      </c>
      <c r="H155" s="1103" t="n">
        <v>3575.67</v>
      </c>
      <c r="I155" s="1103" t="n">
        <v>2819.72</v>
      </c>
      <c r="J155" s="1103" t="n">
        <v>3902.89</v>
      </c>
      <c r="K155" s="1103" t="n">
        <v>870.71</v>
      </c>
      <c r="L155" s="1103" t="n">
        <v>5290.41</v>
      </c>
      <c r="M155" s="1103" t="n">
        <v>5138.91</v>
      </c>
      <c r="N155" s="1103" t="n">
        <v>6549.57</v>
      </c>
      <c r="O155" s="78" t="n">
        <v>2268.6</v>
      </c>
      <c r="P155" s="1103" t="n">
        <v>6093.37</v>
      </c>
      <c r="Q155" s="1103" t="n">
        <v>2969.03</v>
      </c>
      <c r="R155" s="1103" t="n">
        <v>5568.42</v>
      </c>
      <c r="S155" s="1103" t="n">
        <v>2641.18</v>
      </c>
      <c r="T155" s="1103" t="n">
        <v>5720.69</v>
      </c>
      <c r="U155" s="1103" t="n">
        <v>5157.15</v>
      </c>
      <c r="V155" s="1103" t="n">
        <v>2540.66</v>
      </c>
      <c r="W155" s="1103" t="n">
        <v>2678.56</v>
      </c>
      <c r="X155" s="1103" t="n">
        <v>2549.19</v>
      </c>
      <c r="Y155" s="1103" t="n">
        <v>3501.12</v>
      </c>
      <c r="Z155" s="1103" t="n">
        <v>5677.84</v>
      </c>
      <c r="AA155" s="1103" t="n">
        <v>2983.08</v>
      </c>
      <c r="AB155" s="1103" t="n">
        <v>4753.35</v>
      </c>
      <c r="AC155" s="1103" t="n">
        <v>2324.31</v>
      </c>
      <c r="AD155" s="1103" t="n">
        <v>3935.77</v>
      </c>
      <c r="AE155" s="1103" t="n">
        <v>1418.59</v>
      </c>
      <c r="AF155" s="1103" t="n">
        <v>6250.09</v>
      </c>
      <c r="AG155" s="1103" t="n">
        <v>1698.05</v>
      </c>
      <c r="AH155" s="1103" t="n">
        <v>6546.09</v>
      </c>
      <c r="AI155" s="1103" t="n">
        <v>5164.27</v>
      </c>
      <c r="AJ155" s="1103" t="n">
        <v>5484.07</v>
      </c>
      <c r="AK155" s="1103" t="n">
        <v>6316.82</v>
      </c>
      <c r="AL155" s="1103" t="n">
        <v>9136.709999999999</v>
      </c>
      <c r="AM155" s="1103" t="n">
        <v>1748.08</v>
      </c>
      <c r="AN155" s="1103" t="n">
        <v>9608.639999999999</v>
      </c>
      <c r="AO155" s="1103" t="n">
        <v>2680.66</v>
      </c>
      <c r="AP155" s="78" t="n">
        <v>6062.4</v>
      </c>
      <c r="AQ155" s="1103" t="n">
        <v>4063.48</v>
      </c>
      <c r="AR155" s="1103" t="n">
        <v>11440.52</v>
      </c>
      <c r="AS155" s="1103" t="n">
        <v>4736.37</v>
      </c>
      <c r="AT155" s="1103" t="n">
        <v>11272.12</v>
      </c>
      <c r="AU155" s="1103" t="n">
        <v>6344.08</v>
      </c>
      <c r="AV155" s="1103" t="n">
        <v>6084.44</v>
      </c>
      <c r="AW155" s="78" t="n">
        <v>8258.700000000001</v>
      </c>
      <c r="AX155" s="1103" t="n">
        <v>3157.81</v>
      </c>
      <c r="AY155" s="1103" t="n">
        <v>389.83</v>
      </c>
      <c r="AZ155" s="1103" t="n">
        <v>2934.28</v>
      </c>
      <c r="BA155" s="1103" t="n">
        <v>7558.77</v>
      </c>
      <c r="BB155" s="1103" t="n">
        <v>2457.27</v>
      </c>
      <c r="BC155" s="1103" t="n">
        <v>4553.46</v>
      </c>
      <c r="BD155" s="78" t="n">
        <v>4626.1</v>
      </c>
      <c r="BE155" s="1103" t="n">
        <v>3582.87</v>
      </c>
      <c r="BF155" s="78" t="n">
        <v>6484.7</v>
      </c>
      <c r="BG155" s="1103" t="n">
        <v>3955.06</v>
      </c>
      <c r="BH155" s="1103" t="n">
        <v>5065.92</v>
      </c>
      <c r="BI155" s="1103" t="n">
        <v>2723.07</v>
      </c>
      <c r="BJ155" s="1103" t="n">
        <v>5308.92</v>
      </c>
      <c r="BK155" s="1103" t="n">
        <v>2101.03</v>
      </c>
      <c r="BL155" s="1103" t="n">
        <v>5925.71</v>
      </c>
      <c r="BM155" s="78" t="n">
        <v>3522.1</v>
      </c>
      <c r="BN155" s="78" t="n">
        <v>7554.6</v>
      </c>
      <c r="BO155" s="1103" t="n">
        <v>3346.76</v>
      </c>
      <c r="BP155" s="1103" t="n">
        <v>8931.860000000001</v>
      </c>
      <c r="BQ155" s="1103" t="n">
        <v>4499.64</v>
      </c>
      <c r="BR155" s="78" t="n">
        <v>37641.7</v>
      </c>
      <c r="BS155" s="1103" t="n">
        <v>5655.92</v>
      </c>
      <c r="BT155" s="1103" t="n">
        <v>5154.01</v>
      </c>
      <c r="BU155" s="1103" t="n">
        <v>8782.15</v>
      </c>
    </row>
    <row r="156">
      <c r="A156" s="72" t="inlineStr">
        <is>
          <t>Tourteaux et autres résidus solides, même broyés ou agglomérés sous forme de pellets, de l'extraction de l'huile de soja</t>
        </is>
      </c>
      <c r="B156" s="1104" t="n">
        <v>3248391.74</v>
      </c>
      <c r="C156" s="1104" t="n">
        <v>9138.719999999999</v>
      </c>
      <c r="D156" s="1104" t="n">
        <v>2554430.86</v>
      </c>
      <c r="E156" s="1104" t="n">
        <v>8103.25</v>
      </c>
      <c r="F156" s="1104" t="n">
        <v>3114415.51</v>
      </c>
      <c r="G156" s="1104" t="n">
        <v>6161.86</v>
      </c>
      <c r="H156" s="1104" t="n">
        <v>2905056.77</v>
      </c>
      <c r="I156" s="1104" t="n">
        <v>74619.27</v>
      </c>
      <c r="J156" s="77" t="n">
        <v>3267015.1</v>
      </c>
      <c r="K156" s="1104" t="n">
        <v>8765.549999999999</v>
      </c>
      <c r="L156" s="1104" t="n">
        <v>3155666.85</v>
      </c>
      <c r="M156" s="77" t="n">
        <v>11045.7</v>
      </c>
      <c r="N156" s="77" t="n">
        <v>2458677.5</v>
      </c>
      <c r="O156" s="77" t="n">
        <v>5328.6</v>
      </c>
      <c r="P156" s="1104" t="n">
        <v>2816826.85</v>
      </c>
      <c r="Q156" s="1104" t="n">
        <v>7960.64</v>
      </c>
      <c r="R156" s="1104" t="n">
        <v>2503548.53</v>
      </c>
      <c r="S156" s="1104" t="n">
        <v>10470.73</v>
      </c>
      <c r="T156" s="77" t="n">
        <v>2671401.7</v>
      </c>
      <c r="U156" s="1104" t="n">
        <v>12574.59</v>
      </c>
      <c r="V156" s="1104" t="n">
        <v>2440141.31</v>
      </c>
      <c r="W156" s="1104" t="n">
        <v>17374.52</v>
      </c>
      <c r="X156" s="1104" t="n">
        <v>3184348.41</v>
      </c>
      <c r="Y156" s="1104" t="n">
        <v>20143.34</v>
      </c>
      <c r="Z156" s="1104" t="n">
        <v>3113796.74</v>
      </c>
      <c r="AA156" s="1104" t="n">
        <v>83405.87</v>
      </c>
      <c r="AB156" s="1104" t="n">
        <v>2487185.75</v>
      </c>
      <c r="AC156" s="1104" t="n">
        <v>43520.32</v>
      </c>
      <c r="AD156" s="1104" t="n">
        <v>2294707.36</v>
      </c>
      <c r="AE156" s="1104" t="n">
        <v>17236.77</v>
      </c>
      <c r="AF156" s="1104" t="n">
        <v>2268239.92</v>
      </c>
      <c r="AG156" s="1104" t="n">
        <v>196267.76</v>
      </c>
      <c r="AH156" s="1104" t="n">
        <v>2306931.54</v>
      </c>
      <c r="AI156" s="1104" t="n">
        <v>51020.37</v>
      </c>
      <c r="AJ156" s="1104" t="n">
        <v>3026885.87</v>
      </c>
      <c r="AK156" s="1104" t="n">
        <v>65641.17999999999</v>
      </c>
      <c r="AL156" s="1104" t="n">
        <v>2027189.54</v>
      </c>
      <c r="AM156" s="1104" t="n">
        <v>28362.17</v>
      </c>
      <c r="AN156" s="1104" t="n">
        <v>2881146.96</v>
      </c>
      <c r="AO156" s="1104" t="n">
        <v>22071.53</v>
      </c>
      <c r="AP156" s="1104" t="n">
        <v>2626639.59</v>
      </c>
      <c r="AQ156" s="1104" t="n">
        <v>48831.69</v>
      </c>
      <c r="AR156" s="1104" t="n">
        <v>1728798.53</v>
      </c>
      <c r="AS156" s="1104" t="n">
        <v>11373.95</v>
      </c>
      <c r="AT156" s="1104" t="n">
        <v>2278500.62</v>
      </c>
      <c r="AU156" s="77" t="n">
        <v>31596.2</v>
      </c>
      <c r="AV156" s="1104" t="n">
        <v>2215475.72</v>
      </c>
      <c r="AW156" s="1104" t="n">
        <v>16445.77</v>
      </c>
      <c r="AX156" s="1104" t="n">
        <v>2029350.14</v>
      </c>
      <c r="AY156" s="1104" t="n">
        <v>9214.57</v>
      </c>
      <c r="AZ156" s="1104" t="n">
        <v>2564292.52</v>
      </c>
      <c r="BA156" s="1104" t="n">
        <v>38046.11</v>
      </c>
      <c r="BB156" s="1104" t="n">
        <v>1553405.93</v>
      </c>
      <c r="BC156" s="1104" t="n">
        <v>22715.35</v>
      </c>
      <c r="BD156" s="1104" t="n">
        <v>2281539.14</v>
      </c>
      <c r="BE156" s="1104" t="n">
        <v>11682.69</v>
      </c>
      <c r="BF156" s="1104" t="n">
        <v>2824629.71</v>
      </c>
      <c r="BG156" s="1104" t="n">
        <v>78269.92999999999</v>
      </c>
      <c r="BH156" s="1104" t="n">
        <v>1617477.65</v>
      </c>
      <c r="BI156" s="1104" t="n">
        <v>357999.54</v>
      </c>
      <c r="BJ156" s="1104" t="n">
        <v>3211458.55</v>
      </c>
      <c r="BK156" s="1104" t="n">
        <v>14731.57</v>
      </c>
      <c r="BL156" s="1104" t="n">
        <v>1505944.56</v>
      </c>
      <c r="BM156" s="1104" t="n">
        <v>8571.969999999999</v>
      </c>
      <c r="BN156" s="1104" t="n">
        <v>3082417.69</v>
      </c>
      <c r="BO156" s="1104" t="n">
        <v>9767.290000000001</v>
      </c>
      <c r="BP156" s="77" t="n">
        <v>3177062.6</v>
      </c>
      <c r="BQ156" s="1104" t="n">
        <v>8120.16</v>
      </c>
      <c r="BR156" s="1104" t="n">
        <v>2292156.85</v>
      </c>
      <c r="BS156" s="1104" t="n">
        <v>6859.48</v>
      </c>
      <c r="BT156" s="1104" t="n">
        <v>1664060.29</v>
      </c>
      <c r="BU156" s="77" t="n">
        <v>8839</v>
      </c>
    </row>
    <row r="157">
      <c r="A157" s="72" t="inlineStr">
        <is>
          <t>Tourteaux et autres résidus solides, même broyés ou agglomérés sous forme de pellets, de l'extraction de l'huile d'arachide</t>
        </is>
      </c>
      <c r="B157" s="1103" t="n">
        <v>7386.42</v>
      </c>
      <c r="C157" s="73" t="inlineStr">
        <is>
          <t>:</t>
        </is>
      </c>
      <c r="D157" s="1103" t="n">
        <v>8200.84</v>
      </c>
      <c r="E157" s="73" t="inlineStr">
        <is>
          <t>:</t>
        </is>
      </c>
      <c r="F157" s="1103" t="n">
        <v>7217.26</v>
      </c>
      <c r="G157" s="1103" t="n">
        <v>13.19</v>
      </c>
      <c r="H157" s="1103" t="n">
        <v>7648.16</v>
      </c>
      <c r="I157" s="73" t="inlineStr">
        <is>
          <t>:</t>
        </is>
      </c>
      <c r="J157" s="1103" t="n">
        <v>8052.06</v>
      </c>
      <c r="K157" s="78" t="n">
        <v>10</v>
      </c>
      <c r="L157" s="78" t="n">
        <v>8252.799999999999</v>
      </c>
      <c r="M157" s="78" t="n">
        <v>10</v>
      </c>
      <c r="N157" s="1103" t="n">
        <v>8756.92</v>
      </c>
      <c r="O157" s="73" t="inlineStr">
        <is>
          <t>:</t>
        </is>
      </c>
      <c r="P157" s="78" t="n">
        <v>7126.6</v>
      </c>
      <c r="Q157" s="73" t="inlineStr">
        <is>
          <t>:</t>
        </is>
      </c>
      <c r="R157" s="1103" t="n">
        <v>14461.44</v>
      </c>
      <c r="S157" s="78" t="n">
        <v>10</v>
      </c>
      <c r="T157" s="78" t="n">
        <v>6136.6</v>
      </c>
      <c r="U157" s="1103" t="n">
        <v>10.58</v>
      </c>
      <c r="V157" s="78" t="n">
        <v>6693.8</v>
      </c>
      <c r="W157" s="1103" t="n">
        <v>8.609999999999999</v>
      </c>
      <c r="X157" s="78" t="n">
        <v>6136.1</v>
      </c>
      <c r="Y157" s="78" t="n">
        <v>490</v>
      </c>
      <c r="Z157" s="78" t="n">
        <v>5808.6</v>
      </c>
      <c r="AA157" s="78" t="n">
        <v>10</v>
      </c>
      <c r="AB157" s="78" t="n">
        <v>6872.2</v>
      </c>
      <c r="AC157" s="78" t="n">
        <v>21.3</v>
      </c>
      <c r="AD157" s="78" t="n">
        <v>7640.2</v>
      </c>
      <c r="AE157" s="73" t="inlineStr">
        <is>
          <t>:</t>
        </is>
      </c>
      <c r="AF157" s="78" t="n">
        <v>7829.2</v>
      </c>
      <c r="AG157" s="1103" t="n">
        <v>11.17</v>
      </c>
      <c r="AH157" s="78" t="n">
        <v>7461.5</v>
      </c>
      <c r="AI157" s="1103" t="n">
        <v>64.83</v>
      </c>
      <c r="AJ157" s="78" t="n">
        <v>8220</v>
      </c>
      <c r="AK157" s="1103" t="n">
        <v>13.13</v>
      </c>
      <c r="AL157" s="78" t="n">
        <v>9183.6</v>
      </c>
      <c r="AM157" s="78" t="n">
        <v>751.5</v>
      </c>
      <c r="AN157" s="78" t="n">
        <v>7476.8</v>
      </c>
      <c r="AO157" s="78" t="n">
        <v>10</v>
      </c>
      <c r="AP157" s="78" t="n">
        <v>7670.4</v>
      </c>
      <c r="AQ157" s="73" t="inlineStr">
        <is>
          <t>:</t>
        </is>
      </c>
      <c r="AR157" s="78" t="n">
        <v>7409</v>
      </c>
      <c r="AS157" s="73" t="inlineStr">
        <is>
          <t>:</t>
        </is>
      </c>
      <c r="AT157" s="78" t="n">
        <v>8197.799999999999</v>
      </c>
      <c r="AU157" s="73" t="inlineStr">
        <is>
          <t>:</t>
        </is>
      </c>
      <c r="AV157" s="78" t="n">
        <v>5829.4</v>
      </c>
      <c r="AW157" s="1103" t="n">
        <v>7.29</v>
      </c>
      <c r="AX157" s="78" t="n">
        <v>4468.8</v>
      </c>
      <c r="AY157" s="1103" t="n">
        <v>6.96</v>
      </c>
      <c r="AZ157" s="78" t="n">
        <v>4994.4</v>
      </c>
      <c r="BA157" s="1103" t="n">
        <v>12.41</v>
      </c>
      <c r="BB157" s="1103" t="n">
        <v>4214.16</v>
      </c>
      <c r="BC157" s="1103" t="n">
        <v>21.68</v>
      </c>
      <c r="BD157" s="78" t="n">
        <v>5229.8</v>
      </c>
      <c r="BE157" s="73" t="inlineStr">
        <is>
          <t>:</t>
        </is>
      </c>
      <c r="BF157" s="78" t="n">
        <v>6241.8</v>
      </c>
      <c r="BG157" s="73" t="inlineStr">
        <is>
          <t>:</t>
        </is>
      </c>
      <c r="BH157" s="78" t="n">
        <v>4400.6</v>
      </c>
      <c r="BI157" s="73" t="inlineStr">
        <is>
          <t>:</t>
        </is>
      </c>
      <c r="BJ157" s="78" t="n">
        <v>5508.6</v>
      </c>
      <c r="BK157" s="73" t="inlineStr">
        <is>
          <t>:</t>
        </is>
      </c>
      <c r="BL157" s="1103" t="n">
        <v>5517.76</v>
      </c>
      <c r="BM157" s="73" t="inlineStr">
        <is>
          <t>:</t>
        </is>
      </c>
      <c r="BN157" s="78" t="n">
        <v>4699.4</v>
      </c>
      <c r="BO157" s="73" t="inlineStr">
        <is>
          <t>:</t>
        </is>
      </c>
      <c r="BP157" s="78" t="n">
        <v>6788.4</v>
      </c>
      <c r="BQ157" s="73" t="inlineStr">
        <is>
          <t>:</t>
        </is>
      </c>
      <c r="BR157" s="1103" t="n">
        <v>4177.22</v>
      </c>
      <c r="BS157" s="78" t="n">
        <v>0.2</v>
      </c>
      <c r="BT157" s="78" t="n">
        <v>4363.9</v>
      </c>
      <c r="BU157" s="73" t="inlineStr">
        <is>
          <t>:</t>
        </is>
      </c>
    </row>
    <row r="158">
      <c r="A158" s="72" t="inlineStr">
        <is>
          <t>Tourteaux et autres résidus solides, même broyés ou agglomérés sous forme de pellets, de l'extraction des graisses ou huiles de coton</t>
        </is>
      </c>
      <c r="B158" s="77" t="n">
        <v>690.4</v>
      </c>
      <c r="C158" s="74" t="inlineStr">
        <is>
          <t>:</t>
        </is>
      </c>
      <c r="D158" s="77" t="n">
        <v>257.2</v>
      </c>
      <c r="E158" s="74" t="inlineStr">
        <is>
          <t>:</t>
        </is>
      </c>
      <c r="F158" s="1104" t="n">
        <v>260.13</v>
      </c>
      <c r="G158" s="74" t="inlineStr">
        <is>
          <t>:</t>
        </is>
      </c>
      <c r="H158" s="77" t="n">
        <v>296.8</v>
      </c>
      <c r="I158" s="74" t="inlineStr">
        <is>
          <t>:</t>
        </is>
      </c>
      <c r="J158" s="77" t="n">
        <v>600</v>
      </c>
      <c r="K158" s="74" t="inlineStr">
        <is>
          <t>:</t>
        </is>
      </c>
      <c r="L158" s="77" t="n">
        <v>243</v>
      </c>
      <c r="M158" s="74" t="inlineStr">
        <is>
          <t>:</t>
        </is>
      </c>
      <c r="N158" s="74" t="inlineStr">
        <is>
          <t>:</t>
        </is>
      </c>
      <c r="O158" s="74" t="inlineStr">
        <is>
          <t>:</t>
        </is>
      </c>
      <c r="P158" s="77" t="n">
        <v>252.2</v>
      </c>
      <c r="Q158" s="74" t="inlineStr">
        <is>
          <t>:</t>
        </is>
      </c>
      <c r="R158" s="74" t="inlineStr">
        <is>
          <t>:</t>
        </is>
      </c>
      <c r="S158" s="74" t="inlineStr">
        <is>
          <t>:</t>
        </is>
      </c>
      <c r="T158" s="77" t="n">
        <v>859</v>
      </c>
      <c r="U158" s="74" t="inlineStr">
        <is>
          <t>:</t>
        </is>
      </c>
      <c r="V158" s="74" t="inlineStr">
        <is>
          <t>:</t>
        </is>
      </c>
      <c r="W158" s="74" t="inlineStr">
        <is>
          <t>:</t>
        </is>
      </c>
      <c r="X158" s="74" t="inlineStr">
        <is>
          <t>:</t>
        </is>
      </c>
      <c r="Y158" s="74" t="inlineStr">
        <is>
          <t>:</t>
        </is>
      </c>
      <c r="Z158" s="74" t="inlineStr">
        <is>
          <t>:</t>
        </is>
      </c>
      <c r="AA158" s="74" t="inlineStr">
        <is>
          <t>:</t>
        </is>
      </c>
      <c r="AB158" s="77" t="n">
        <v>9</v>
      </c>
      <c r="AC158" s="74" t="inlineStr">
        <is>
          <t>:</t>
        </is>
      </c>
      <c r="AD158" s="74" t="inlineStr">
        <is>
          <t>:</t>
        </is>
      </c>
      <c r="AE158" s="74" t="inlineStr">
        <is>
          <t>:</t>
        </is>
      </c>
      <c r="AF158" s="74" t="inlineStr">
        <is>
          <t>:</t>
        </is>
      </c>
      <c r="AG158" s="74" t="inlineStr">
        <is>
          <t>:</t>
        </is>
      </c>
      <c r="AH158" s="74" t="inlineStr">
        <is>
          <t>:</t>
        </is>
      </c>
      <c r="AI158" s="74" t="inlineStr">
        <is>
          <t>:</t>
        </is>
      </c>
      <c r="AJ158" s="1104" t="n">
        <v>0.05</v>
      </c>
      <c r="AK158" s="74" t="inlineStr">
        <is>
          <t>:</t>
        </is>
      </c>
      <c r="AL158" s="74" t="inlineStr">
        <is>
          <t>:</t>
        </is>
      </c>
      <c r="AM158" s="74" t="inlineStr">
        <is>
          <t>:</t>
        </is>
      </c>
      <c r="AN158" s="77" t="n">
        <v>7.2</v>
      </c>
      <c r="AO158" s="74" t="inlineStr">
        <is>
          <t>:</t>
        </is>
      </c>
      <c r="AP158" s="74" t="inlineStr">
        <is>
          <t>:</t>
        </is>
      </c>
      <c r="AQ158" s="74" t="inlineStr">
        <is>
          <t>:</t>
        </is>
      </c>
      <c r="AR158" s="74" t="inlineStr">
        <is>
          <t>:</t>
        </is>
      </c>
      <c r="AS158" s="74" t="inlineStr">
        <is>
          <t>:</t>
        </is>
      </c>
      <c r="AT158" s="74" t="inlineStr">
        <is>
          <t>:</t>
        </is>
      </c>
      <c r="AU158" s="74" t="inlineStr">
        <is>
          <t>:</t>
        </is>
      </c>
      <c r="AV158" s="1104" t="n">
        <v>0.75</v>
      </c>
      <c r="AW158" s="74" t="inlineStr">
        <is>
          <t>:</t>
        </is>
      </c>
      <c r="AX158" s="74" t="inlineStr">
        <is>
          <t>:</t>
        </is>
      </c>
      <c r="AY158" s="74" t="inlineStr">
        <is>
          <t>:</t>
        </is>
      </c>
      <c r="AZ158" s="77" t="n">
        <v>0</v>
      </c>
      <c r="BA158" s="74" t="inlineStr">
        <is>
          <t>:</t>
        </is>
      </c>
      <c r="BB158" s="77" t="n">
        <v>0</v>
      </c>
      <c r="BC158" s="74" t="inlineStr">
        <is>
          <t>:</t>
        </is>
      </c>
      <c r="BD158" s="77" t="n">
        <v>260.4</v>
      </c>
      <c r="BE158" s="74" t="inlineStr">
        <is>
          <t>:</t>
        </is>
      </c>
      <c r="BF158" s="1104" t="n">
        <v>0.03</v>
      </c>
      <c r="BG158" s="74" t="inlineStr">
        <is>
          <t>:</t>
        </is>
      </c>
      <c r="BH158" s="1104" t="n">
        <v>0.01</v>
      </c>
      <c r="BI158" s="74" t="inlineStr">
        <is>
          <t>:</t>
        </is>
      </c>
      <c r="BJ158" s="77" t="n">
        <v>256.4</v>
      </c>
      <c r="BK158" s="74" t="inlineStr">
        <is>
          <t>:</t>
        </is>
      </c>
      <c r="BL158" s="1104" t="n">
        <v>12.68</v>
      </c>
      <c r="BM158" s="74" t="inlineStr">
        <is>
          <t>:</t>
        </is>
      </c>
      <c r="BN158" s="74" t="inlineStr">
        <is>
          <t>:</t>
        </is>
      </c>
      <c r="BO158" s="74" t="inlineStr">
        <is>
          <t>:</t>
        </is>
      </c>
      <c r="BP158" s="1104" t="n">
        <v>0.04</v>
      </c>
      <c r="BQ158" s="1104" t="n">
        <v>0.04</v>
      </c>
      <c r="BR158" s="77" t="n">
        <v>1128.4</v>
      </c>
      <c r="BS158" s="74" t="inlineStr">
        <is>
          <t>:</t>
        </is>
      </c>
      <c r="BT158" s="74" t="inlineStr">
        <is>
          <t>:</t>
        </is>
      </c>
      <c r="BU158" s="74" t="inlineStr">
        <is>
          <t>:</t>
        </is>
      </c>
    </row>
    <row r="159">
      <c r="A159" s="72" t="inlineStr">
        <is>
          <t>Tourteaux et autres résidus solides, même broyés ou agglomérés sous forme de pellets, de l'extraction des graisses ou huiles de lin</t>
        </is>
      </c>
      <c r="B159" s="1103" t="n">
        <v>72006.64999999999</v>
      </c>
      <c r="C159" s="1103" t="n">
        <v>2.54</v>
      </c>
      <c r="D159" s="1103" t="n">
        <v>78766.96000000001</v>
      </c>
      <c r="E159" s="1103" t="n">
        <v>1.27</v>
      </c>
      <c r="F159" s="1103" t="n">
        <v>86645.73</v>
      </c>
      <c r="G159" s="73" t="inlineStr">
        <is>
          <t>:</t>
        </is>
      </c>
      <c r="H159" s="78" t="n">
        <v>85070.10000000001</v>
      </c>
      <c r="I159" s="1103" t="n">
        <v>240.92</v>
      </c>
      <c r="J159" s="1103" t="n">
        <v>82601.22</v>
      </c>
      <c r="K159" s="1103" t="n">
        <v>29.03</v>
      </c>
      <c r="L159" s="78" t="n">
        <v>80909.10000000001</v>
      </c>
      <c r="M159" s="73" t="inlineStr">
        <is>
          <t>:</t>
        </is>
      </c>
      <c r="N159" s="1103" t="n">
        <v>78735.87</v>
      </c>
      <c r="O159" s="1103" t="n">
        <v>23.61</v>
      </c>
      <c r="P159" s="1103" t="n">
        <v>74132.22</v>
      </c>
      <c r="Q159" s="73" t="inlineStr">
        <is>
          <t>:</t>
        </is>
      </c>
      <c r="R159" s="1103" t="n">
        <v>74277.81</v>
      </c>
      <c r="S159" s="1103" t="n">
        <v>14.68</v>
      </c>
      <c r="T159" s="1103" t="n">
        <v>59636.18</v>
      </c>
      <c r="U159" s="1103" t="n">
        <v>4.42</v>
      </c>
      <c r="V159" s="1103" t="n">
        <v>65397.01</v>
      </c>
      <c r="W159" s="1103" t="n">
        <v>2.13</v>
      </c>
      <c r="X159" s="1103" t="n">
        <v>63484.23</v>
      </c>
      <c r="Y159" s="1103" t="n">
        <v>2.37</v>
      </c>
      <c r="Z159" s="1103" t="n">
        <v>72738.11</v>
      </c>
      <c r="AA159" s="78" t="n">
        <v>98.59999999999999</v>
      </c>
      <c r="AB159" s="1103" t="n">
        <v>85014.41</v>
      </c>
      <c r="AC159" s="78" t="n">
        <v>30.4</v>
      </c>
      <c r="AD159" s="1103" t="n">
        <v>91990.14</v>
      </c>
      <c r="AE159" s="1103" t="n">
        <v>276.02</v>
      </c>
      <c r="AF159" s="1103" t="n">
        <v>80831.64</v>
      </c>
      <c r="AG159" s="73" t="inlineStr">
        <is>
          <t>:</t>
        </is>
      </c>
      <c r="AH159" s="1103" t="n">
        <v>82625.05</v>
      </c>
      <c r="AI159" s="78" t="n">
        <v>248</v>
      </c>
      <c r="AJ159" s="1103" t="n">
        <v>80013.89</v>
      </c>
      <c r="AK159" s="78" t="n">
        <v>99.40000000000001</v>
      </c>
      <c r="AL159" s="1103" t="n">
        <v>78442.37</v>
      </c>
      <c r="AM159" s="78" t="n">
        <v>1135.2</v>
      </c>
      <c r="AN159" s="1103" t="n">
        <v>71469.64</v>
      </c>
      <c r="AO159" s="78" t="n">
        <v>1503</v>
      </c>
      <c r="AP159" s="1103" t="n">
        <v>71080.73</v>
      </c>
      <c r="AQ159" s="78" t="n">
        <v>2306.2</v>
      </c>
      <c r="AR159" s="1103" t="n">
        <v>63444.14</v>
      </c>
      <c r="AS159" s="78" t="n">
        <v>663.4</v>
      </c>
      <c r="AT159" s="1103" t="n">
        <v>51602.68</v>
      </c>
      <c r="AU159" s="78" t="n">
        <v>1447.2</v>
      </c>
      <c r="AV159" s="1103" t="n">
        <v>67250.08</v>
      </c>
      <c r="AW159" s="1103" t="n">
        <v>1166.65</v>
      </c>
      <c r="AX159" s="78" t="n">
        <v>49848.5</v>
      </c>
      <c r="AY159" s="78" t="n">
        <v>2413.4</v>
      </c>
      <c r="AZ159" s="1103" t="n">
        <v>64000.73</v>
      </c>
      <c r="BA159" s="1103" t="n">
        <v>564.58</v>
      </c>
      <c r="BB159" s="1103" t="n">
        <v>58376.98</v>
      </c>
      <c r="BC159" s="73" t="inlineStr">
        <is>
          <t>:</t>
        </is>
      </c>
      <c r="BD159" s="1103" t="n">
        <v>64558.74</v>
      </c>
      <c r="BE159" s="1103" t="n">
        <v>576.89</v>
      </c>
      <c r="BF159" s="1103" t="n">
        <v>60912.49</v>
      </c>
      <c r="BG159" s="1103" t="n">
        <v>569.98</v>
      </c>
      <c r="BH159" s="1103" t="n">
        <v>66916.33</v>
      </c>
      <c r="BI159" s="78" t="n">
        <v>273.8</v>
      </c>
      <c r="BJ159" s="1103" t="n">
        <v>68366.53999999999</v>
      </c>
      <c r="BK159" s="1103" t="n">
        <v>304.56</v>
      </c>
      <c r="BL159" s="1103" t="n">
        <v>87529.28</v>
      </c>
      <c r="BM159" s="1103" t="n">
        <v>5.26</v>
      </c>
      <c r="BN159" s="1103" t="n">
        <v>68177.47</v>
      </c>
      <c r="BO159" s="73" t="inlineStr">
        <is>
          <t>:</t>
        </is>
      </c>
      <c r="BP159" s="1103" t="n">
        <v>79788.50999999999</v>
      </c>
      <c r="BQ159" s="78" t="n">
        <v>43</v>
      </c>
      <c r="BR159" s="1103" t="n">
        <v>43333.83</v>
      </c>
      <c r="BS159" s="1103" t="n">
        <v>80.84</v>
      </c>
      <c r="BT159" s="1103" t="n">
        <v>48318.85</v>
      </c>
      <c r="BU159" s="1103" t="n">
        <v>400.89</v>
      </c>
    </row>
    <row r="160">
      <c r="A160" s="72" t="inlineStr">
        <is>
          <t>Tourteaux et autres résidus solides, même broyés ou agglomérés sous forme de pellets, de l'extraction des graisses ou huiles de tournesol</t>
        </is>
      </c>
      <c r="B160" s="1104" t="n">
        <v>596359.4399999999</v>
      </c>
      <c r="C160" s="77" t="n">
        <v>12909.2</v>
      </c>
      <c r="D160" s="1104" t="n">
        <v>607922.89</v>
      </c>
      <c r="E160" s="77" t="n">
        <v>7939</v>
      </c>
      <c r="F160" s="1104" t="n">
        <v>524312.51</v>
      </c>
      <c r="G160" s="1104" t="n">
        <v>9862.01</v>
      </c>
      <c r="H160" s="1104" t="n">
        <v>552663.01</v>
      </c>
      <c r="I160" s="1104" t="n">
        <v>98744.53999999999</v>
      </c>
      <c r="J160" s="1104" t="n">
        <v>936928.89</v>
      </c>
      <c r="K160" s="77" t="n">
        <v>83780</v>
      </c>
      <c r="L160" s="1104" t="n">
        <v>904976.21</v>
      </c>
      <c r="M160" s="77" t="n">
        <v>34126.8</v>
      </c>
      <c r="N160" s="1104" t="n">
        <v>847088.29</v>
      </c>
      <c r="O160" s="77" t="n">
        <v>16945.1</v>
      </c>
      <c r="P160" s="1104" t="n">
        <v>827084.84</v>
      </c>
      <c r="Q160" s="1104" t="n">
        <v>144326.64</v>
      </c>
      <c r="R160" s="1104" t="n">
        <v>894950.55</v>
      </c>
      <c r="S160" s="1104" t="n">
        <v>10760.45</v>
      </c>
      <c r="T160" s="1104" t="n">
        <v>725312.75</v>
      </c>
      <c r="U160" s="1104" t="n">
        <v>10135.94</v>
      </c>
      <c r="V160" s="1104" t="n">
        <v>565966.45</v>
      </c>
      <c r="W160" s="1104" t="n">
        <v>9161.41</v>
      </c>
      <c r="X160" s="1104" t="n">
        <v>836208.75</v>
      </c>
      <c r="Y160" s="1104" t="n">
        <v>96625.32000000001</v>
      </c>
      <c r="Z160" s="1104" t="n">
        <v>1105850.35</v>
      </c>
      <c r="AA160" s="1104" t="n">
        <v>80800.75999999999</v>
      </c>
      <c r="AB160" s="77" t="n">
        <v>602319.5</v>
      </c>
      <c r="AC160" s="77" t="n">
        <v>12882.8</v>
      </c>
      <c r="AD160" s="1104" t="n">
        <v>496289.26</v>
      </c>
      <c r="AE160" s="1104" t="n">
        <v>62828.63</v>
      </c>
      <c r="AF160" s="1104" t="n">
        <v>576648.5699999999</v>
      </c>
      <c r="AG160" s="1104" t="n">
        <v>132358.05</v>
      </c>
      <c r="AH160" s="1104" t="n">
        <v>658650.86</v>
      </c>
      <c r="AI160" s="1104" t="n">
        <v>175631.31</v>
      </c>
      <c r="AJ160" s="1104" t="n">
        <v>904256.58</v>
      </c>
      <c r="AK160" s="1104" t="n">
        <v>85709.19</v>
      </c>
      <c r="AL160" s="1104" t="n">
        <v>836754.5600000001</v>
      </c>
      <c r="AM160" s="1104" t="n">
        <v>147496.62</v>
      </c>
      <c r="AN160" s="1104" t="n">
        <v>852026.05</v>
      </c>
      <c r="AO160" s="77" t="n">
        <v>56599.6</v>
      </c>
      <c r="AP160" s="1104" t="n">
        <v>552148.95</v>
      </c>
      <c r="AQ160" s="77" t="n">
        <v>114268.6</v>
      </c>
      <c r="AR160" s="77" t="n">
        <v>1305725</v>
      </c>
      <c r="AS160" s="1104" t="n">
        <v>85404.11</v>
      </c>
      <c r="AT160" s="77" t="n">
        <v>886574.9</v>
      </c>
      <c r="AU160" s="77" t="n">
        <v>17549.8</v>
      </c>
      <c r="AV160" s="1104" t="n">
        <v>1080277.95</v>
      </c>
      <c r="AW160" s="77" t="n">
        <v>81201.60000000001</v>
      </c>
      <c r="AX160" s="1104" t="n">
        <v>542689.4399999999</v>
      </c>
      <c r="AY160" s="1104" t="n">
        <v>59031.23</v>
      </c>
      <c r="AZ160" s="77" t="n">
        <v>634906.5</v>
      </c>
      <c r="BA160" s="1104" t="n">
        <v>25806.68</v>
      </c>
      <c r="BB160" s="1104" t="n">
        <v>678789.9399999999</v>
      </c>
      <c r="BC160" s="1104" t="n">
        <v>19518.47</v>
      </c>
      <c r="BD160" s="1104" t="n">
        <v>422193.94</v>
      </c>
      <c r="BE160" s="1104" t="n">
        <v>119043.72</v>
      </c>
      <c r="BF160" s="1104" t="n">
        <v>474344.93</v>
      </c>
      <c r="BG160" s="1104" t="n">
        <v>158265.56</v>
      </c>
      <c r="BH160" s="1104" t="n">
        <v>780719.1800000001</v>
      </c>
      <c r="BI160" s="1104" t="n">
        <v>182606.92</v>
      </c>
      <c r="BJ160" s="1104" t="n">
        <v>1101488.43</v>
      </c>
      <c r="BK160" s="1104" t="n">
        <v>165856.85</v>
      </c>
      <c r="BL160" s="1104" t="n">
        <v>888070.99</v>
      </c>
      <c r="BM160" s="1104" t="n">
        <v>61718.88</v>
      </c>
      <c r="BN160" s="1104" t="n">
        <v>837821.02</v>
      </c>
      <c r="BO160" s="1104" t="n">
        <v>149298.01</v>
      </c>
      <c r="BP160" s="1104" t="n">
        <v>869325.8199999999</v>
      </c>
      <c r="BQ160" s="1104" t="n">
        <v>61554.14</v>
      </c>
      <c r="BR160" s="1104" t="n">
        <v>509608.34</v>
      </c>
      <c r="BS160" s="77" t="n">
        <v>134057.5</v>
      </c>
      <c r="BT160" s="1104" t="n">
        <v>962639.12</v>
      </c>
      <c r="BU160" s="1104" t="n">
        <v>86680.08</v>
      </c>
    </row>
    <row r="161">
      <c r="A161" s="72" t="inlineStr">
        <is>
          <t>Tourteaux et autres résidus solides, même broyés ou agglomérés sous forme de pellets, de l'extraction des graisses ou huiles de navette ou de colza</t>
        </is>
      </c>
      <c r="B161" s="73" t="inlineStr">
        <is>
          <t>:</t>
        </is>
      </c>
      <c r="C161" s="73" t="inlineStr">
        <is>
          <t>:</t>
        </is>
      </c>
      <c r="D161" s="73" t="inlineStr">
        <is>
          <t>:</t>
        </is>
      </c>
      <c r="E161" s="73" t="inlineStr">
        <is>
          <t>:</t>
        </is>
      </c>
      <c r="F161" s="73" t="inlineStr">
        <is>
          <t>:</t>
        </is>
      </c>
      <c r="G161" s="73" t="inlineStr">
        <is>
          <t>:</t>
        </is>
      </c>
      <c r="H161" s="73" t="inlineStr">
        <is>
          <t>:</t>
        </is>
      </c>
      <c r="I161" s="73" t="inlineStr">
        <is>
          <t>:</t>
        </is>
      </c>
      <c r="J161" s="73" t="inlineStr">
        <is>
          <t>:</t>
        </is>
      </c>
      <c r="K161" s="73" t="inlineStr">
        <is>
          <t>:</t>
        </is>
      </c>
      <c r="L161" s="73" t="inlineStr">
        <is>
          <t>:</t>
        </is>
      </c>
      <c r="M161" s="73" t="inlineStr">
        <is>
          <t>:</t>
        </is>
      </c>
      <c r="N161" s="73" t="inlineStr">
        <is>
          <t>:</t>
        </is>
      </c>
      <c r="O161" s="73" t="inlineStr">
        <is>
          <t>:</t>
        </is>
      </c>
      <c r="P161" s="73" t="inlineStr">
        <is>
          <t>:</t>
        </is>
      </c>
      <c r="Q161" s="73" t="inlineStr">
        <is>
          <t>:</t>
        </is>
      </c>
      <c r="R161" s="73" t="inlineStr">
        <is>
          <t>:</t>
        </is>
      </c>
      <c r="S161" s="73" t="inlineStr">
        <is>
          <t>:</t>
        </is>
      </c>
      <c r="T161" s="73" t="inlineStr">
        <is>
          <t>:</t>
        </is>
      </c>
      <c r="U161" s="73" t="inlineStr">
        <is>
          <t>:</t>
        </is>
      </c>
      <c r="V161" s="73" t="inlineStr">
        <is>
          <t>:</t>
        </is>
      </c>
      <c r="W161" s="73" t="inlineStr">
        <is>
          <t>:</t>
        </is>
      </c>
      <c r="X161" s="73" t="inlineStr">
        <is>
          <t>:</t>
        </is>
      </c>
      <c r="Y161" s="73" t="inlineStr">
        <is>
          <t>:</t>
        </is>
      </c>
      <c r="Z161" s="73" t="inlineStr">
        <is>
          <t>:</t>
        </is>
      </c>
      <c r="AA161" s="73" t="inlineStr">
        <is>
          <t>:</t>
        </is>
      </c>
      <c r="AB161" s="73" t="inlineStr">
        <is>
          <t>:</t>
        </is>
      </c>
      <c r="AC161" s="73" t="inlineStr">
        <is>
          <t>:</t>
        </is>
      </c>
      <c r="AD161" s="73" t="inlineStr">
        <is>
          <t>:</t>
        </is>
      </c>
      <c r="AE161" s="73" t="inlineStr">
        <is>
          <t>:</t>
        </is>
      </c>
      <c r="AF161" s="73" t="inlineStr">
        <is>
          <t>:</t>
        </is>
      </c>
      <c r="AG161" s="73" t="inlineStr">
        <is>
          <t>:</t>
        </is>
      </c>
      <c r="AH161" s="73" t="inlineStr">
        <is>
          <t>:</t>
        </is>
      </c>
      <c r="AI161" s="73" t="inlineStr">
        <is>
          <t>:</t>
        </is>
      </c>
      <c r="AJ161" s="73" t="inlineStr">
        <is>
          <t>:</t>
        </is>
      </c>
      <c r="AK161" s="73" t="inlineStr">
        <is>
          <t>:</t>
        </is>
      </c>
      <c r="AL161" s="73" t="inlineStr">
        <is>
          <t>:</t>
        </is>
      </c>
      <c r="AM161" s="73" t="inlineStr">
        <is>
          <t>:</t>
        </is>
      </c>
      <c r="AN161" s="73" t="inlineStr">
        <is>
          <t>:</t>
        </is>
      </c>
      <c r="AO161" s="73" t="inlineStr">
        <is>
          <t>:</t>
        </is>
      </c>
      <c r="AP161" s="73" t="inlineStr">
        <is>
          <t>:</t>
        </is>
      </c>
      <c r="AQ161" s="73" t="inlineStr">
        <is>
          <t>:</t>
        </is>
      </c>
      <c r="AR161" s="73" t="inlineStr">
        <is>
          <t>:</t>
        </is>
      </c>
      <c r="AS161" s="73" t="inlineStr">
        <is>
          <t>:</t>
        </is>
      </c>
      <c r="AT161" s="73" t="inlineStr">
        <is>
          <t>:</t>
        </is>
      </c>
      <c r="AU161" s="73" t="inlineStr">
        <is>
          <t>:</t>
        </is>
      </c>
      <c r="AV161" s="73" t="inlineStr">
        <is>
          <t>:</t>
        </is>
      </c>
      <c r="AW161" s="73" t="inlineStr">
        <is>
          <t>:</t>
        </is>
      </c>
      <c r="AX161" s="73" t="inlineStr">
        <is>
          <t>:</t>
        </is>
      </c>
      <c r="AY161" s="73" t="inlineStr">
        <is>
          <t>:</t>
        </is>
      </c>
      <c r="AZ161" s="73" t="inlineStr">
        <is>
          <t>:</t>
        </is>
      </c>
      <c r="BA161" s="73" t="inlineStr">
        <is>
          <t>:</t>
        </is>
      </c>
      <c r="BB161" s="73" t="inlineStr">
        <is>
          <t>:</t>
        </is>
      </c>
      <c r="BC161" s="73" t="inlineStr">
        <is>
          <t>:</t>
        </is>
      </c>
      <c r="BD161" s="73" t="inlineStr">
        <is>
          <t>:</t>
        </is>
      </c>
      <c r="BE161" s="73" t="inlineStr">
        <is>
          <t>:</t>
        </is>
      </c>
      <c r="BF161" s="73" t="inlineStr">
        <is>
          <t>:</t>
        </is>
      </c>
      <c r="BG161" s="73" t="inlineStr">
        <is>
          <t>:</t>
        </is>
      </c>
      <c r="BH161" s="73" t="inlineStr">
        <is>
          <t>:</t>
        </is>
      </c>
      <c r="BI161" s="73" t="inlineStr">
        <is>
          <t>:</t>
        </is>
      </c>
      <c r="BJ161" s="73" t="inlineStr">
        <is>
          <t>:</t>
        </is>
      </c>
      <c r="BK161" s="73" t="inlineStr">
        <is>
          <t>:</t>
        </is>
      </c>
      <c r="BL161" s="73" t="inlineStr">
        <is>
          <t>:</t>
        </is>
      </c>
      <c r="BM161" s="73" t="inlineStr">
        <is>
          <t>:</t>
        </is>
      </c>
      <c r="BN161" s="73" t="inlineStr">
        <is>
          <t>:</t>
        </is>
      </c>
      <c r="BO161" s="73" t="inlineStr">
        <is>
          <t>:</t>
        </is>
      </c>
      <c r="BP161" s="73" t="inlineStr">
        <is>
          <t>:</t>
        </is>
      </c>
      <c r="BQ161" s="73" t="inlineStr">
        <is>
          <t>:</t>
        </is>
      </c>
      <c r="BR161" s="73" t="inlineStr">
        <is>
          <t>:</t>
        </is>
      </c>
      <c r="BS161" s="73" t="inlineStr">
        <is>
          <t>:</t>
        </is>
      </c>
      <c r="BT161" s="73" t="inlineStr">
        <is>
          <t>:</t>
        </is>
      </c>
      <c r="BU161" s="73" t="inlineStr">
        <is>
          <t>:</t>
        </is>
      </c>
    </row>
    <row r="162">
      <c r="A162" s="72" t="inlineStr">
        <is>
          <t>Tourteaux et autres résidus solides, même broyés ou agglomérés sous forme de pellets, de l'extraction des graisses ou huiles de navette ou de colza à faible teneur en acide érucique "fournissant une huile fixe dont la teneur en acide érucique est &lt; 2% et un composant solide qui contient &lt; 30 micromoles/g de glucosinolates"</t>
        </is>
      </c>
      <c r="B162" s="1104" t="n">
        <v>273661.78</v>
      </c>
      <c r="C162" s="1104" t="n">
        <v>370163.14</v>
      </c>
      <c r="D162" s="1104" t="n">
        <v>381047.51</v>
      </c>
      <c r="E162" s="1104" t="n">
        <v>490738.91</v>
      </c>
      <c r="F162" s="1104" t="n">
        <v>369577.72</v>
      </c>
      <c r="G162" s="1104" t="n">
        <v>612886.0699999999</v>
      </c>
      <c r="H162" s="1104" t="n">
        <v>430649.43</v>
      </c>
      <c r="I162" s="1104" t="n">
        <v>536981.63</v>
      </c>
      <c r="J162" s="1104" t="n">
        <v>334250.96</v>
      </c>
      <c r="K162" s="1104" t="n">
        <v>426424.12</v>
      </c>
      <c r="L162" s="1104" t="n">
        <v>263985.33</v>
      </c>
      <c r="M162" s="1104" t="n">
        <v>721975.89</v>
      </c>
      <c r="N162" s="1104" t="n">
        <v>256067.54</v>
      </c>
      <c r="O162" s="1104" t="n">
        <v>439364.95</v>
      </c>
      <c r="P162" s="1104" t="n">
        <v>232770.87</v>
      </c>
      <c r="Q162" s="77" t="n">
        <v>429332.7</v>
      </c>
      <c r="R162" s="1104" t="n">
        <v>356901.08</v>
      </c>
      <c r="S162" s="1104" t="n">
        <v>510059.42</v>
      </c>
      <c r="T162" s="1104" t="n">
        <v>286397.52</v>
      </c>
      <c r="U162" s="1104" t="n">
        <v>387338.72</v>
      </c>
      <c r="V162" s="77" t="n">
        <v>921150.7</v>
      </c>
      <c r="W162" s="1104" t="n">
        <v>277997.25</v>
      </c>
      <c r="X162" s="1104" t="n">
        <v>181555.68</v>
      </c>
      <c r="Y162" s="1104" t="n">
        <v>311670.37</v>
      </c>
      <c r="Z162" s="1104" t="n">
        <v>241933.75</v>
      </c>
      <c r="AA162" s="77" t="n">
        <v>382341.9</v>
      </c>
      <c r="AB162" s="1104" t="n">
        <v>336891.58</v>
      </c>
      <c r="AC162" s="1104" t="n">
        <v>253679.15</v>
      </c>
      <c r="AD162" s="1104" t="n">
        <v>346974.48</v>
      </c>
      <c r="AE162" s="1104" t="n">
        <v>263390.21</v>
      </c>
      <c r="AF162" s="1104" t="n">
        <v>374202.54</v>
      </c>
      <c r="AG162" s="1104" t="n">
        <v>319378.79</v>
      </c>
      <c r="AH162" s="1104" t="n">
        <v>436185.59</v>
      </c>
      <c r="AI162" s="1104" t="n">
        <v>389883.23</v>
      </c>
      <c r="AJ162" s="1104" t="n">
        <v>439567.15</v>
      </c>
      <c r="AK162" s="1104" t="n">
        <v>412728.61</v>
      </c>
      <c r="AL162" s="1104" t="n">
        <v>569017.1800000001</v>
      </c>
      <c r="AM162" s="1104" t="n">
        <v>413773.09</v>
      </c>
      <c r="AN162" s="1104" t="n">
        <v>447726.77</v>
      </c>
      <c r="AO162" s="1104" t="n">
        <v>455243.25</v>
      </c>
      <c r="AP162" s="1104" t="n">
        <v>574864.15</v>
      </c>
      <c r="AQ162" s="1104" t="n">
        <v>484129.53</v>
      </c>
      <c r="AR162" s="1104" t="n">
        <v>403210.11</v>
      </c>
      <c r="AS162" s="77" t="n">
        <v>400833.4</v>
      </c>
      <c r="AT162" s="1104" t="n">
        <v>265585.61</v>
      </c>
      <c r="AU162" s="1104" t="n">
        <v>681119.83</v>
      </c>
      <c r="AV162" s="1104" t="n">
        <v>212066.37</v>
      </c>
      <c r="AW162" s="1104" t="n">
        <v>632549.65</v>
      </c>
      <c r="AX162" s="1104" t="n">
        <v>278705.76</v>
      </c>
      <c r="AY162" s="1104" t="n">
        <v>337835.41</v>
      </c>
      <c r="AZ162" s="1104" t="n">
        <v>525081.8100000001</v>
      </c>
      <c r="BA162" s="1104" t="n">
        <v>216106.35</v>
      </c>
      <c r="BB162" s="77" t="n">
        <v>543163.5</v>
      </c>
      <c r="BC162" s="1104" t="n">
        <v>327033.45</v>
      </c>
      <c r="BD162" s="1104" t="n">
        <v>629649.67</v>
      </c>
      <c r="BE162" s="1104" t="n">
        <v>271576.71</v>
      </c>
      <c r="BF162" s="1104" t="n">
        <v>477178.12</v>
      </c>
      <c r="BG162" s="77" t="n">
        <v>241588.8</v>
      </c>
      <c r="BH162" s="77" t="n">
        <v>537955.6</v>
      </c>
      <c r="BI162" s="1104" t="n">
        <v>380703.89</v>
      </c>
      <c r="BJ162" s="1104" t="n">
        <v>639997.12</v>
      </c>
      <c r="BK162" s="1104" t="n">
        <v>354833.76</v>
      </c>
      <c r="BL162" s="1104" t="n">
        <v>587546.17</v>
      </c>
      <c r="BM162" s="1104" t="n">
        <v>343158.68</v>
      </c>
      <c r="BN162" s="1104" t="n">
        <v>495911.99</v>
      </c>
      <c r="BO162" s="1104" t="n">
        <v>283535.83</v>
      </c>
      <c r="BP162" s="1104" t="n">
        <v>553359.36</v>
      </c>
      <c r="BQ162" s="1104" t="n">
        <v>205594.58</v>
      </c>
      <c r="BR162" s="1104" t="n">
        <v>256678.43</v>
      </c>
      <c r="BS162" s="77" t="n">
        <v>226848.2</v>
      </c>
      <c r="BT162" s="1104" t="n">
        <v>364328.46</v>
      </c>
      <c r="BU162" s="1104" t="n">
        <v>503769.89</v>
      </c>
    </row>
    <row r="163">
      <c r="A163" s="72" t="inlineStr">
        <is>
          <t>Tourteaux et autres résidus solides, même broyés ou agglomérés sous forme de pellets, de l'extraction des graisses ou huiles de navette ou de colza d'une teneur élevée en acide érucique "fournissant une huile fixe dont la teneur en acide érucique est &gt;= 2% et un composant solide qui contient &gt;= 30 micromoles/g de glucosinolates"</t>
        </is>
      </c>
      <c r="B163" s="1103" t="n">
        <v>58180.01</v>
      </c>
      <c r="C163" s="73" t="inlineStr">
        <is>
          <t>:</t>
        </is>
      </c>
      <c r="D163" s="78" t="n">
        <v>64685.4</v>
      </c>
      <c r="E163" s="73" t="inlineStr">
        <is>
          <t>:</t>
        </is>
      </c>
      <c r="F163" s="1103" t="n">
        <v>54506.26</v>
      </c>
      <c r="G163" s="1103" t="n">
        <v>0.37</v>
      </c>
      <c r="H163" s="1103" t="n">
        <v>51441.23</v>
      </c>
      <c r="I163" s="73" t="inlineStr">
        <is>
          <t>:</t>
        </is>
      </c>
      <c r="J163" s="1103" t="n">
        <v>45009.88</v>
      </c>
      <c r="K163" s="78" t="n">
        <v>627</v>
      </c>
      <c r="L163" s="1103" t="n">
        <v>71046.56</v>
      </c>
      <c r="M163" s="78" t="n">
        <v>490.4</v>
      </c>
      <c r="N163" s="78" t="n">
        <v>100945.9</v>
      </c>
      <c r="O163" s="78" t="n">
        <v>237.3</v>
      </c>
      <c r="P163" s="1103" t="n">
        <v>48509.84</v>
      </c>
      <c r="Q163" s="78" t="n">
        <v>498</v>
      </c>
      <c r="R163" s="1103" t="n">
        <v>53476.09</v>
      </c>
      <c r="S163" s="78" t="n">
        <v>254</v>
      </c>
      <c r="T163" s="1103" t="n">
        <v>22629.42</v>
      </c>
      <c r="U163" s="78" t="n">
        <v>236.4</v>
      </c>
      <c r="V163" s="1103" t="n">
        <v>64211.25</v>
      </c>
      <c r="W163" s="1103" t="n">
        <v>836.21</v>
      </c>
      <c r="X163" s="1103" t="n">
        <v>28245.68</v>
      </c>
      <c r="Y163" s="78" t="n">
        <v>259.2</v>
      </c>
      <c r="Z163" s="1103" t="n">
        <v>43389.31</v>
      </c>
      <c r="AA163" s="78" t="n">
        <v>483.4</v>
      </c>
      <c r="AB163" s="78" t="n">
        <v>21318.2</v>
      </c>
      <c r="AC163" s="78" t="n">
        <v>232.4</v>
      </c>
      <c r="AD163" s="1103" t="n">
        <v>72468.31</v>
      </c>
      <c r="AE163" s="78" t="n">
        <v>228.6</v>
      </c>
      <c r="AF163" s="78" t="n">
        <v>34313.2</v>
      </c>
      <c r="AG163" s="78" t="n">
        <v>152.6</v>
      </c>
      <c r="AH163" s="1103" t="n">
        <v>30355.95</v>
      </c>
      <c r="AI163" s="78" t="n">
        <v>2660</v>
      </c>
      <c r="AJ163" s="78" t="n">
        <v>56176.5</v>
      </c>
      <c r="AK163" s="78" t="n">
        <v>453</v>
      </c>
      <c r="AL163" s="78" t="n">
        <v>74870.8</v>
      </c>
      <c r="AM163" s="78" t="n">
        <v>463.6</v>
      </c>
      <c r="AN163" s="1103" t="n">
        <v>65573.83</v>
      </c>
      <c r="AO163" s="73" t="inlineStr">
        <is>
          <t>:</t>
        </is>
      </c>
      <c r="AP163" s="1103" t="n">
        <v>69344.08</v>
      </c>
      <c r="AQ163" s="78" t="n">
        <v>385.4</v>
      </c>
      <c r="AR163" s="1103" t="n">
        <v>53655.75</v>
      </c>
      <c r="AS163" s="78" t="n">
        <v>227</v>
      </c>
      <c r="AT163" s="1103" t="n">
        <v>40823.84</v>
      </c>
      <c r="AU163" s="78" t="n">
        <v>1468.4</v>
      </c>
      <c r="AV163" s="1103" t="n">
        <v>51112.25</v>
      </c>
      <c r="AW163" s="1103" t="n">
        <v>215.31</v>
      </c>
      <c r="AX163" s="1103" t="n">
        <v>67007.00999999999</v>
      </c>
      <c r="AY163" s="1103" t="n">
        <v>571.92</v>
      </c>
      <c r="AZ163" s="1103" t="n">
        <v>89345.35000000001</v>
      </c>
      <c r="BA163" s="1103" t="n">
        <v>533.5700000000001</v>
      </c>
      <c r="BB163" s="1103" t="n">
        <v>115960.33</v>
      </c>
      <c r="BC163" s="1103" t="n">
        <v>845.59</v>
      </c>
      <c r="BD163" s="1103" t="n">
        <v>128004.64</v>
      </c>
      <c r="BE163" s="1103" t="n">
        <v>1028.23</v>
      </c>
      <c r="BF163" s="1103" t="n">
        <v>105118.96</v>
      </c>
      <c r="BG163" s="1103" t="n">
        <v>538.85</v>
      </c>
      <c r="BH163" s="1103" t="n">
        <v>62225.01</v>
      </c>
      <c r="BI163" s="1103" t="n">
        <v>823.99</v>
      </c>
      <c r="BJ163" s="1103" t="n">
        <v>65213.81</v>
      </c>
      <c r="BK163" s="1103" t="n">
        <v>1105.79</v>
      </c>
      <c r="BL163" s="1103" t="n">
        <v>88534.23</v>
      </c>
      <c r="BM163" s="78" t="n">
        <v>795.4</v>
      </c>
      <c r="BN163" s="1103" t="n">
        <v>70101.46000000001</v>
      </c>
      <c r="BO163" s="1103" t="n">
        <v>12936.88</v>
      </c>
      <c r="BP163" s="1103" t="n">
        <v>57813.43</v>
      </c>
      <c r="BQ163" s="1103" t="n">
        <v>53053.62</v>
      </c>
      <c r="BR163" s="1103" t="n">
        <v>49864.28</v>
      </c>
      <c r="BS163" s="1103" t="n">
        <v>817.84</v>
      </c>
      <c r="BT163" s="1103" t="n">
        <v>47164.69</v>
      </c>
      <c r="BU163" s="78" t="n">
        <v>1320.4</v>
      </c>
    </row>
    <row r="164">
      <c r="A164" s="72" t="inlineStr">
        <is>
          <t>Tourteaux et autres résidus solides, même broyés ou agglomérés sous forme de pellets, de l'extraction des graisses ou huiles de noix de coco ou de coprah</t>
        </is>
      </c>
      <c r="B164" s="77" t="n">
        <v>149.2</v>
      </c>
      <c r="C164" s="74" t="inlineStr">
        <is>
          <t>:</t>
        </is>
      </c>
      <c r="D164" s="1104" t="n">
        <v>727.46</v>
      </c>
      <c r="E164" s="74" t="inlineStr">
        <is>
          <t>:</t>
        </is>
      </c>
      <c r="F164" s="77" t="n">
        <v>321.8</v>
      </c>
      <c r="G164" s="77" t="n">
        <v>2.2</v>
      </c>
      <c r="H164" s="77" t="n">
        <v>888.2</v>
      </c>
      <c r="I164" s="74" t="inlineStr">
        <is>
          <t>:</t>
        </is>
      </c>
      <c r="J164" s="74" t="inlineStr">
        <is>
          <t>:</t>
        </is>
      </c>
      <c r="K164" s="74" t="inlineStr">
        <is>
          <t>:</t>
        </is>
      </c>
      <c r="L164" s="77" t="n">
        <v>273</v>
      </c>
      <c r="M164" s="74" t="inlineStr">
        <is>
          <t>:</t>
        </is>
      </c>
      <c r="N164" s="77" t="n">
        <v>1213.6</v>
      </c>
      <c r="O164" s="74" t="inlineStr">
        <is>
          <t>:</t>
        </is>
      </c>
      <c r="P164" s="77" t="n">
        <v>150.2</v>
      </c>
      <c r="Q164" s="1104" t="n">
        <v>0.08</v>
      </c>
      <c r="R164" s="1104" t="n">
        <v>481.74</v>
      </c>
      <c r="S164" s="1104" t="n">
        <v>15.33</v>
      </c>
      <c r="T164" s="77" t="n">
        <v>150</v>
      </c>
      <c r="U164" s="1104" t="n">
        <v>17.46</v>
      </c>
      <c r="V164" s="77" t="n">
        <v>929.1</v>
      </c>
      <c r="W164" s="1104" t="n">
        <v>5.99</v>
      </c>
      <c r="X164" s="77" t="n">
        <v>983.9</v>
      </c>
      <c r="Y164" s="1104" t="n">
        <v>2.04</v>
      </c>
      <c r="Z164" s="1104" t="n">
        <v>207.52</v>
      </c>
      <c r="AA164" s="74" t="inlineStr">
        <is>
          <t>:</t>
        </is>
      </c>
      <c r="AB164" s="1104" t="n">
        <v>239.27</v>
      </c>
      <c r="AC164" s="1104" t="n">
        <v>0.96</v>
      </c>
      <c r="AD164" s="1104" t="n">
        <v>203.62</v>
      </c>
      <c r="AE164" s="74" t="inlineStr">
        <is>
          <t>:</t>
        </is>
      </c>
      <c r="AF164" s="1104" t="n">
        <v>86.44</v>
      </c>
      <c r="AG164" s="74" t="inlineStr">
        <is>
          <t>:</t>
        </is>
      </c>
      <c r="AH164" s="1104" t="n">
        <v>236.52</v>
      </c>
      <c r="AI164" s="77" t="n">
        <v>1.8</v>
      </c>
      <c r="AJ164" s="1104" t="n">
        <v>27.45</v>
      </c>
      <c r="AK164" s="74" t="inlineStr">
        <is>
          <t>:</t>
        </is>
      </c>
      <c r="AL164" s="1104" t="n">
        <v>259.74</v>
      </c>
      <c r="AM164" s="1104" t="n">
        <v>0.08</v>
      </c>
      <c r="AN164" s="1104" t="n">
        <v>107.99</v>
      </c>
      <c r="AO164" s="74" t="inlineStr">
        <is>
          <t>:</t>
        </is>
      </c>
      <c r="AP164" s="1104" t="n">
        <v>230.27</v>
      </c>
      <c r="AQ164" s="77" t="n">
        <v>0.1</v>
      </c>
      <c r="AR164" s="1104" t="n">
        <v>185.62</v>
      </c>
      <c r="AS164" s="74" t="inlineStr">
        <is>
          <t>:</t>
        </is>
      </c>
      <c r="AT164" s="1104" t="n">
        <v>177.91</v>
      </c>
      <c r="AU164" s="77" t="n">
        <v>0.6</v>
      </c>
      <c r="AV164" s="1104" t="n">
        <v>213.75</v>
      </c>
      <c r="AW164" s="77" t="n">
        <v>1.7</v>
      </c>
      <c r="AX164" s="1104" t="n">
        <v>25.87</v>
      </c>
      <c r="AY164" s="1104" t="n">
        <v>7.18</v>
      </c>
      <c r="AZ164" s="1104" t="n">
        <v>16.68</v>
      </c>
      <c r="BA164" s="1104" t="n">
        <v>0.75</v>
      </c>
      <c r="BB164" s="1104" t="n">
        <v>36.73</v>
      </c>
      <c r="BC164" s="1104" t="n">
        <v>0.44</v>
      </c>
      <c r="BD164" s="1104" t="n">
        <v>219.17</v>
      </c>
      <c r="BE164" s="74" t="inlineStr">
        <is>
          <t>:</t>
        </is>
      </c>
      <c r="BF164" s="1104" t="n">
        <v>36.54</v>
      </c>
      <c r="BG164" s="1104" t="n">
        <v>0.14</v>
      </c>
      <c r="BH164" s="1104" t="n">
        <v>12.43</v>
      </c>
      <c r="BI164" s="74" t="inlineStr">
        <is>
          <t>:</t>
        </is>
      </c>
      <c r="BJ164" s="1104" t="n">
        <v>21.61</v>
      </c>
      <c r="BK164" s="74" t="inlineStr">
        <is>
          <t>:</t>
        </is>
      </c>
      <c r="BL164" s="1104" t="n">
        <v>37.15</v>
      </c>
      <c r="BM164" s="77" t="n">
        <v>0.5</v>
      </c>
      <c r="BN164" s="1104" t="n">
        <v>52.15</v>
      </c>
      <c r="BO164" s="74" t="inlineStr">
        <is>
          <t>:</t>
        </is>
      </c>
      <c r="BP164" s="77" t="n">
        <v>32.7</v>
      </c>
      <c r="BQ164" s="1104" t="n">
        <v>3.83</v>
      </c>
      <c r="BR164" s="1104" t="n">
        <v>40.68</v>
      </c>
      <c r="BS164" s="1104" t="n">
        <v>0.18</v>
      </c>
      <c r="BT164" s="1104" t="n">
        <v>44.12</v>
      </c>
      <c r="BU164" s="1104" t="n">
        <v>0.21</v>
      </c>
    </row>
    <row r="165">
      <c r="A165" s="72" t="inlineStr">
        <is>
          <t>Tourteaux et autres résidus solides, même broyés ou agglomérés sous forme de pellets, de l'extraction des graisses ou huiles de noix ou d'amandes de palmiste</t>
        </is>
      </c>
      <c r="B165" s="1103" t="n">
        <v>12673.21</v>
      </c>
      <c r="C165" s="1103" t="n">
        <v>7.38</v>
      </c>
      <c r="D165" s="78" t="n">
        <v>175955.2</v>
      </c>
      <c r="E165" s="73" t="inlineStr">
        <is>
          <t>:</t>
        </is>
      </c>
      <c r="F165" s="1103" t="n">
        <v>20809.03</v>
      </c>
      <c r="G165" s="1103" t="n">
        <v>1.67</v>
      </c>
      <c r="H165" s="78" t="n">
        <v>27798.2</v>
      </c>
      <c r="I165" s="73" t="inlineStr">
        <is>
          <t>:</t>
        </is>
      </c>
      <c r="J165" s="1103" t="n">
        <v>83740.46000000001</v>
      </c>
      <c r="K165" s="1103" t="n">
        <v>13.47</v>
      </c>
      <c r="L165" s="78" t="n">
        <v>71126.39999999999</v>
      </c>
      <c r="M165" s="73" t="inlineStr">
        <is>
          <t>:</t>
        </is>
      </c>
      <c r="N165" s="1103" t="n">
        <v>22913.09</v>
      </c>
      <c r="O165" s="73" t="inlineStr">
        <is>
          <t>:</t>
        </is>
      </c>
      <c r="P165" s="78" t="n">
        <v>21266.8</v>
      </c>
      <c r="Q165" s="1103" t="n">
        <v>2.07</v>
      </c>
      <c r="R165" s="78" t="n">
        <v>30570.8</v>
      </c>
      <c r="S165" s="78" t="n">
        <v>26.6</v>
      </c>
      <c r="T165" s="1103" t="n">
        <v>22370.17</v>
      </c>
      <c r="U165" s="78" t="n">
        <v>164.4</v>
      </c>
      <c r="V165" s="1103" t="n">
        <v>120782.95</v>
      </c>
      <c r="W165" s="73" t="inlineStr">
        <is>
          <t>:</t>
        </is>
      </c>
      <c r="X165" s="78" t="n">
        <v>18088.4</v>
      </c>
      <c r="Y165" s="78" t="n">
        <v>34.6</v>
      </c>
      <c r="Z165" s="78" t="n">
        <v>24708.2</v>
      </c>
      <c r="AA165" s="73" t="inlineStr">
        <is>
          <t>:</t>
        </is>
      </c>
      <c r="AB165" s="78" t="n">
        <v>12523.2</v>
      </c>
      <c r="AC165" s="73" t="inlineStr">
        <is>
          <t>:</t>
        </is>
      </c>
      <c r="AD165" s="1103" t="n">
        <v>40150.02</v>
      </c>
      <c r="AE165" s="73" t="inlineStr">
        <is>
          <t>:</t>
        </is>
      </c>
      <c r="AF165" s="78" t="n">
        <v>84118.39999999999</v>
      </c>
      <c r="AG165" s="1103" t="n">
        <v>1.93</v>
      </c>
      <c r="AH165" s="78" t="n">
        <v>9572.4</v>
      </c>
      <c r="AI165" s="73" t="inlineStr">
        <is>
          <t>:</t>
        </is>
      </c>
      <c r="AJ165" s="78" t="n">
        <v>18148.8</v>
      </c>
      <c r="AK165" s="73" t="inlineStr">
        <is>
          <t>:</t>
        </is>
      </c>
      <c r="AL165" s="1103" t="n">
        <v>10952.77</v>
      </c>
      <c r="AM165" s="73" t="inlineStr">
        <is>
          <t>:</t>
        </is>
      </c>
      <c r="AN165" s="78" t="n">
        <v>16495.6</v>
      </c>
      <c r="AO165" s="73" t="inlineStr">
        <is>
          <t>:</t>
        </is>
      </c>
      <c r="AP165" s="78" t="n">
        <v>14387</v>
      </c>
      <c r="AQ165" s="73" t="inlineStr">
        <is>
          <t>:</t>
        </is>
      </c>
      <c r="AR165" s="78" t="n">
        <v>43766.6</v>
      </c>
      <c r="AS165" s="73" t="inlineStr">
        <is>
          <t>:</t>
        </is>
      </c>
      <c r="AT165" s="1103" t="n">
        <v>12023.35</v>
      </c>
      <c r="AU165" s="73" t="inlineStr">
        <is>
          <t>:</t>
        </is>
      </c>
      <c r="AV165" s="78" t="n">
        <v>10275</v>
      </c>
      <c r="AW165" s="73" t="inlineStr">
        <is>
          <t>:</t>
        </is>
      </c>
      <c r="AX165" s="78" t="n">
        <v>9089.1</v>
      </c>
      <c r="AY165" s="73" t="inlineStr">
        <is>
          <t>:</t>
        </is>
      </c>
      <c r="AZ165" s="78" t="n">
        <v>18387.4</v>
      </c>
      <c r="BA165" s="1103" t="n">
        <v>1.08</v>
      </c>
      <c r="BB165" s="1103" t="n">
        <v>10550.39</v>
      </c>
      <c r="BC165" s="73" t="inlineStr">
        <is>
          <t>:</t>
        </is>
      </c>
      <c r="BD165" s="1103" t="n">
        <v>7368.26</v>
      </c>
      <c r="BE165" s="73" t="inlineStr">
        <is>
          <t>:</t>
        </is>
      </c>
      <c r="BF165" s="78" t="n">
        <v>8879.4</v>
      </c>
      <c r="BG165" s="1103" t="n">
        <v>1.94</v>
      </c>
      <c r="BH165" s="1103" t="n">
        <v>8458.690000000001</v>
      </c>
      <c r="BI165" s="1103" t="n">
        <v>0.55</v>
      </c>
      <c r="BJ165" s="78" t="n">
        <v>8663.200000000001</v>
      </c>
      <c r="BK165" s="73" t="inlineStr">
        <is>
          <t>:</t>
        </is>
      </c>
      <c r="BL165" s="78" t="n">
        <v>6033</v>
      </c>
      <c r="BM165" s="73" t="inlineStr">
        <is>
          <t>:</t>
        </is>
      </c>
      <c r="BN165" s="78" t="n">
        <v>9994.6</v>
      </c>
      <c r="BO165" s="1103" t="n">
        <v>1.35</v>
      </c>
      <c r="BP165" s="78" t="n">
        <v>6572.4</v>
      </c>
      <c r="BQ165" s="73" t="inlineStr">
        <is>
          <t>:</t>
        </is>
      </c>
      <c r="BR165" s="78" t="n">
        <v>5233.6</v>
      </c>
      <c r="BS165" s="73" t="inlineStr">
        <is>
          <t>:</t>
        </is>
      </c>
      <c r="BT165" s="78" t="n">
        <v>2840</v>
      </c>
      <c r="BU165" s="73" t="inlineStr">
        <is>
          <t>:</t>
        </is>
      </c>
    </row>
    <row r="166">
      <c r="A166" s="72" t="inlineStr">
        <is>
          <t>Tourteaux et autres résidus solides, même broyés ou agglomérés sous forme de pellets, de l'extraction de graisses ou huiles végétales (à l'excl. des tourteaux et autres résidus solides de l'extraction des graisses ou huiles de soja, d'arachide, de coton, de lin, de tournesol, de graines de navette ou de colza, de noix de coco ou de coprah et de noix ou d'amandes de palmiste)</t>
        </is>
      </c>
      <c r="B166" s="1103" t="n">
        <v>57090.94</v>
      </c>
      <c r="C166" s="1103" t="n">
        <v>8130.59</v>
      </c>
      <c r="D166" s="1103" t="n">
        <v>119095.96</v>
      </c>
      <c r="E166" s="1103" t="n">
        <v>5518.67</v>
      </c>
      <c r="F166" s="1103" t="n">
        <v>30672.97</v>
      </c>
      <c r="G166" s="1103" t="n">
        <v>8029.32</v>
      </c>
      <c r="H166" s="1103" t="n">
        <v>61345.22</v>
      </c>
      <c r="I166" s="1103" t="n">
        <v>7560.02</v>
      </c>
      <c r="J166" s="1103" t="n">
        <v>105601.37</v>
      </c>
      <c r="K166" s="1103" t="n">
        <v>7233.34</v>
      </c>
      <c r="L166" s="1103" t="n">
        <v>44086.53</v>
      </c>
      <c r="M166" s="1103" t="n">
        <v>10102.29</v>
      </c>
      <c r="N166" s="1103" t="n">
        <v>40809.19</v>
      </c>
      <c r="O166" s="1103" t="n">
        <v>5678.64</v>
      </c>
      <c r="P166" s="1103" t="n">
        <v>68571.50999999999</v>
      </c>
      <c r="Q166" s="1103" t="n">
        <v>5079.16</v>
      </c>
      <c r="R166" s="1103" t="n">
        <v>63843.85</v>
      </c>
      <c r="S166" s="1103" t="n">
        <v>4660.86</v>
      </c>
      <c r="T166" s="1103" t="n">
        <v>48061.13</v>
      </c>
      <c r="U166" s="1103" t="n">
        <v>8575.540000000001</v>
      </c>
      <c r="V166" s="1103" t="n">
        <v>30668.69</v>
      </c>
      <c r="W166" s="1103" t="n">
        <v>5213.63</v>
      </c>
      <c r="X166" s="1103" t="n">
        <v>60448.72</v>
      </c>
      <c r="Y166" s="78" t="n">
        <v>9583.9</v>
      </c>
      <c r="Z166" s="1103" t="n">
        <v>57013.36</v>
      </c>
      <c r="AA166" s="1103" t="n">
        <v>15501.54</v>
      </c>
      <c r="AB166" s="1103" t="n">
        <v>3929.29</v>
      </c>
      <c r="AC166" s="1103" t="n">
        <v>6469.38</v>
      </c>
      <c r="AD166" s="1103" t="n">
        <v>71911.67</v>
      </c>
      <c r="AE166" s="1103" t="n">
        <v>9677.950000000001</v>
      </c>
      <c r="AF166" s="1103" t="n">
        <v>73312.99000000001</v>
      </c>
      <c r="AG166" s="78" t="n">
        <v>11493.7</v>
      </c>
      <c r="AH166" s="1103" t="n">
        <v>41707.81</v>
      </c>
      <c r="AI166" s="1103" t="n">
        <v>7920.15</v>
      </c>
      <c r="AJ166" s="1103" t="n">
        <v>93145.08</v>
      </c>
      <c r="AK166" s="1103" t="n">
        <v>6564.29</v>
      </c>
      <c r="AL166" s="78" t="n">
        <v>54471.9</v>
      </c>
      <c r="AM166" s="1103" t="n">
        <v>6722.38</v>
      </c>
      <c r="AN166" s="1103" t="n">
        <v>77112.14</v>
      </c>
      <c r="AO166" s="1103" t="n">
        <v>10042.32</v>
      </c>
      <c r="AP166" s="1103" t="n">
        <v>57566.79</v>
      </c>
      <c r="AQ166" s="1103" t="n">
        <v>6341.94</v>
      </c>
      <c r="AR166" s="78" t="n">
        <v>109256.4</v>
      </c>
      <c r="AS166" s="78" t="n">
        <v>7915.4</v>
      </c>
      <c r="AT166" s="1103" t="n">
        <v>27089.96</v>
      </c>
      <c r="AU166" s="1103" t="n">
        <v>7130.47</v>
      </c>
      <c r="AV166" s="1103" t="n">
        <v>93341.96000000001</v>
      </c>
      <c r="AW166" s="1103" t="n">
        <v>7117.37</v>
      </c>
      <c r="AX166" s="1103" t="n">
        <v>54749.99</v>
      </c>
      <c r="AY166" s="1103" t="n">
        <v>10479.59</v>
      </c>
      <c r="AZ166" s="1103" t="n">
        <v>48055.38</v>
      </c>
      <c r="BA166" s="1103" t="n">
        <v>12383.91</v>
      </c>
      <c r="BB166" s="1103" t="n">
        <v>45294.51</v>
      </c>
      <c r="BC166" s="1103" t="n">
        <v>7002.57</v>
      </c>
      <c r="BD166" s="1103" t="n">
        <v>51325.17</v>
      </c>
      <c r="BE166" s="1103" t="n">
        <v>7991.17</v>
      </c>
      <c r="BF166" s="1103" t="n">
        <v>48871.32</v>
      </c>
      <c r="BG166" s="1103" t="n">
        <v>11200.99</v>
      </c>
      <c r="BH166" s="1103" t="n">
        <v>63129.25</v>
      </c>
      <c r="BI166" s="1103" t="n">
        <v>9043.23</v>
      </c>
      <c r="BJ166" s="1103" t="n">
        <v>51791.54</v>
      </c>
      <c r="BK166" s="1103" t="n">
        <v>9183.370000000001</v>
      </c>
      <c r="BL166" s="1103" t="n">
        <v>42743.56</v>
      </c>
      <c r="BM166" s="1103" t="n">
        <v>11373.24</v>
      </c>
      <c r="BN166" s="1103" t="n">
        <v>55571.33</v>
      </c>
      <c r="BO166" s="1103" t="n">
        <v>16569.22</v>
      </c>
      <c r="BP166" s="1103" t="n">
        <v>43317.47</v>
      </c>
      <c r="BQ166" s="1103" t="n">
        <v>22152.35</v>
      </c>
      <c r="BR166" s="1103" t="n">
        <v>48388.49</v>
      </c>
      <c r="BS166" s="1103" t="n">
        <v>11948.55</v>
      </c>
      <c r="BT166" s="1103" t="n">
        <v>38008.65</v>
      </c>
      <c r="BU166" s="1103" t="n">
        <v>12305.95</v>
      </c>
    </row>
    <row r="167">
      <c r="A167" s="72" t="inlineStr">
        <is>
          <t>Grignons d'olives et autres résidus, même broyés ou agglomérés sous forme de pellets, de l'extraction de l'huile d'olive, ayant une teneur en poids d'huile d'olive &lt;= 3%</t>
        </is>
      </c>
      <c r="B167" s="78" t="n">
        <v>489</v>
      </c>
      <c r="C167" s="78" t="n">
        <v>180</v>
      </c>
      <c r="D167" s="1103" t="n">
        <v>1368.24</v>
      </c>
      <c r="E167" s="73" t="inlineStr">
        <is>
          <t>:</t>
        </is>
      </c>
      <c r="F167" s="1103" t="n">
        <v>2837.22</v>
      </c>
      <c r="G167" s="73" t="inlineStr">
        <is>
          <t>:</t>
        </is>
      </c>
      <c r="H167" s="78" t="n">
        <v>13347.8</v>
      </c>
      <c r="I167" s="73" t="inlineStr">
        <is>
          <t>:</t>
        </is>
      </c>
      <c r="J167" s="78" t="n">
        <v>11023.2</v>
      </c>
      <c r="K167" s="73" t="inlineStr">
        <is>
          <t>:</t>
        </is>
      </c>
      <c r="L167" s="78" t="n">
        <v>2824.6</v>
      </c>
      <c r="M167" s="78" t="n">
        <v>180</v>
      </c>
      <c r="N167" s="78" t="n">
        <v>7552.2</v>
      </c>
      <c r="O167" s="73" t="inlineStr">
        <is>
          <t>:</t>
        </is>
      </c>
      <c r="P167" s="1103" t="n">
        <v>16170.26</v>
      </c>
      <c r="Q167" s="78" t="n">
        <v>180</v>
      </c>
      <c r="R167" s="78" t="n">
        <v>15366.6</v>
      </c>
      <c r="S167" s="73" t="inlineStr">
        <is>
          <t>:</t>
        </is>
      </c>
      <c r="T167" s="78" t="n">
        <v>5424</v>
      </c>
      <c r="U167" s="73" t="inlineStr">
        <is>
          <t>:</t>
        </is>
      </c>
      <c r="V167" s="1103" t="n">
        <v>9269.040000000001</v>
      </c>
      <c r="W167" s="73" t="inlineStr">
        <is>
          <t>:</t>
        </is>
      </c>
      <c r="X167" s="1103" t="n">
        <v>3585.99</v>
      </c>
      <c r="Y167" s="78" t="n">
        <v>360</v>
      </c>
      <c r="Z167" s="78" t="n">
        <v>15664.4</v>
      </c>
      <c r="AA167" s="78" t="n">
        <v>5800</v>
      </c>
      <c r="AB167" s="78" t="n">
        <v>499.3</v>
      </c>
      <c r="AC167" s="73" t="inlineStr">
        <is>
          <t>:</t>
        </is>
      </c>
      <c r="AD167" s="78" t="n">
        <v>10839.6</v>
      </c>
      <c r="AE167" s="73" t="inlineStr">
        <is>
          <t>:</t>
        </is>
      </c>
      <c r="AF167" s="1103" t="n">
        <v>36716.68</v>
      </c>
      <c r="AG167" s="78" t="n">
        <v>1450</v>
      </c>
      <c r="AH167" s="1103" t="n">
        <v>32156.36</v>
      </c>
      <c r="AI167" s="73" t="inlineStr">
        <is>
          <t>:</t>
        </is>
      </c>
      <c r="AJ167" s="78" t="n">
        <v>26656.1</v>
      </c>
      <c r="AK167" s="73" t="inlineStr">
        <is>
          <t>:</t>
        </is>
      </c>
      <c r="AL167" s="78" t="n">
        <v>16503.4</v>
      </c>
      <c r="AM167" s="73" t="inlineStr">
        <is>
          <t>:</t>
        </is>
      </c>
      <c r="AN167" s="1103" t="n">
        <v>25230.75</v>
      </c>
      <c r="AO167" s="73" t="inlineStr">
        <is>
          <t>:</t>
        </is>
      </c>
      <c r="AP167" s="1103" t="n">
        <v>15319.23</v>
      </c>
      <c r="AQ167" s="73" t="inlineStr">
        <is>
          <t>:</t>
        </is>
      </c>
      <c r="AR167" s="78" t="n">
        <v>33794.2</v>
      </c>
      <c r="AS167" s="73" t="inlineStr">
        <is>
          <t>:</t>
        </is>
      </c>
      <c r="AT167" s="78" t="n">
        <v>12762</v>
      </c>
      <c r="AU167" s="73" t="inlineStr">
        <is>
          <t>:</t>
        </is>
      </c>
      <c r="AV167" s="1103" t="n">
        <v>15181.65</v>
      </c>
      <c r="AW167" s="73" t="inlineStr">
        <is>
          <t>:</t>
        </is>
      </c>
      <c r="AX167" s="1103" t="n">
        <v>21935.04</v>
      </c>
      <c r="AY167" s="73" t="inlineStr">
        <is>
          <t>:</t>
        </is>
      </c>
      <c r="AZ167" s="78" t="n">
        <v>5458</v>
      </c>
      <c r="BA167" s="73" t="inlineStr">
        <is>
          <t>:</t>
        </is>
      </c>
      <c r="BB167" s="1103" t="n">
        <v>10186.74</v>
      </c>
      <c r="BC167" s="73" t="inlineStr">
        <is>
          <t>:</t>
        </is>
      </c>
      <c r="BD167" s="1103" t="n">
        <v>16953.32</v>
      </c>
      <c r="BE167" s="73" t="inlineStr">
        <is>
          <t>:</t>
        </is>
      </c>
      <c r="BF167" s="1103" t="n">
        <v>13533.14</v>
      </c>
      <c r="BG167" s="73" t="inlineStr">
        <is>
          <t>:</t>
        </is>
      </c>
      <c r="BH167" s="1103" t="n">
        <v>5486.16</v>
      </c>
      <c r="BI167" s="73" t="inlineStr">
        <is>
          <t>:</t>
        </is>
      </c>
      <c r="BJ167" s="1103" t="n">
        <v>10150.51</v>
      </c>
      <c r="BK167" s="73" t="inlineStr">
        <is>
          <t>:</t>
        </is>
      </c>
      <c r="BL167" s="1103" t="n">
        <v>7997.45</v>
      </c>
      <c r="BM167" s="73" t="inlineStr">
        <is>
          <t>:</t>
        </is>
      </c>
      <c r="BN167" s="1103" t="n">
        <v>8236.27</v>
      </c>
      <c r="BO167" s="73" t="inlineStr">
        <is>
          <t>:</t>
        </is>
      </c>
      <c r="BP167" s="1103" t="n">
        <v>8396.42</v>
      </c>
      <c r="BQ167" s="73" t="inlineStr">
        <is>
          <t>:</t>
        </is>
      </c>
      <c r="BR167" s="1103" t="n">
        <v>6389.22</v>
      </c>
      <c r="BS167" s="73" t="inlineStr">
        <is>
          <t>:</t>
        </is>
      </c>
      <c r="BT167" s="1103" t="n">
        <v>3785.26</v>
      </c>
      <c r="BU167" s="73" t="inlineStr">
        <is>
          <t>:</t>
        </is>
      </c>
    </row>
    <row r="168">
      <c r="A168" s="72" t="inlineStr">
        <is>
          <t>Grignons d'olives et autres résidus, même broyés ou agglomérés sous forme de pellets, de l'extraction de l'huile d'olive, ayant une teneur en poids d'huile d'olive &gt; 3%</t>
        </is>
      </c>
      <c r="B168" s="74" t="inlineStr">
        <is>
          <t>:</t>
        </is>
      </c>
      <c r="C168" s="74" t="inlineStr">
        <is>
          <t>:</t>
        </is>
      </c>
      <c r="D168" s="74" t="inlineStr">
        <is>
          <t>:</t>
        </is>
      </c>
      <c r="E168" s="74" t="inlineStr">
        <is>
          <t>:</t>
        </is>
      </c>
      <c r="F168" s="74" t="inlineStr">
        <is>
          <t>:</t>
        </is>
      </c>
      <c r="G168" s="74" t="inlineStr">
        <is>
          <t>:</t>
        </is>
      </c>
      <c r="H168" s="1104" t="n">
        <v>498.72</v>
      </c>
      <c r="I168" s="74" t="inlineStr">
        <is>
          <t>:</t>
        </is>
      </c>
      <c r="J168" s="1104" t="n">
        <v>548.64</v>
      </c>
      <c r="K168" s="74" t="inlineStr">
        <is>
          <t>:</t>
        </is>
      </c>
      <c r="L168" s="77" t="n">
        <v>382.4</v>
      </c>
      <c r="M168" s="74" t="inlineStr">
        <is>
          <t>:</t>
        </is>
      </c>
      <c r="N168" s="74" t="inlineStr">
        <is>
          <t>:</t>
        </is>
      </c>
      <c r="O168" s="74" t="inlineStr">
        <is>
          <t>:</t>
        </is>
      </c>
      <c r="P168" s="77" t="n">
        <v>249.8</v>
      </c>
      <c r="Q168" s="74" t="inlineStr">
        <is>
          <t>:</t>
        </is>
      </c>
      <c r="R168" s="1104" t="n">
        <v>1031.83</v>
      </c>
      <c r="S168" s="74" t="inlineStr">
        <is>
          <t>:</t>
        </is>
      </c>
      <c r="T168" s="74" t="inlineStr">
        <is>
          <t>:</t>
        </is>
      </c>
      <c r="U168" s="74" t="inlineStr">
        <is>
          <t>:</t>
        </is>
      </c>
      <c r="V168" s="1104" t="n">
        <v>410.78</v>
      </c>
      <c r="W168" s="74" t="inlineStr">
        <is>
          <t>:</t>
        </is>
      </c>
      <c r="X168" s="74" t="inlineStr">
        <is>
          <t>:</t>
        </is>
      </c>
      <c r="Y168" s="74" t="inlineStr">
        <is>
          <t>:</t>
        </is>
      </c>
      <c r="Z168" s="77" t="n">
        <v>252.1</v>
      </c>
      <c r="AA168" s="74" t="inlineStr">
        <is>
          <t>:</t>
        </is>
      </c>
      <c r="AB168" s="74" t="inlineStr">
        <is>
          <t>:</t>
        </is>
      </c>
      <c r="AC168" s="74" t="inlineStr">
        <is>
          <t>:</t>
        </is>
      </c>
      <c r="AD168" s="1104" t="n">
        <v>252.76</v>
      </c>
      <c r="AE168" s="77" t="n">
        <v>7</v>
      </c>
      <c r="AF168" s="74" t="inlineStr">
        <is>
          <t>:</t>
        </is>
      </c>
      <c r="AG168" s="1104" t="n">
        <v>390.07</v>
      </c>
      <c r="AH168" s="1104" t="n">
        <v>502.46</v>
      </c>
      <c r="AI168" s="74" t="inlineStr">
        <is>
          <t>:</t>
        </is>
      </c>
      <c r="AJ168" s="1104" t="n">
        <v>946.4400000000001</v>
      </c>
      <c r="AK168" s="74" t="inlineStr">
        <is>
          <t>:</t>
        </is>
      </c>
      <c r="AL168" s="1104" t="n">
        <v>192.09</v>
      </c>
      <c r="AM168" s="74" t="inlineStr">
        <is>
          <t>:</t>
        </is>
      </c>
      <c r="AN168" s="1104" t="n">
        <v>2499.56</v>
      </c>
      <c r="AO168" s="74" t="inlineStr">
        <is>
          <t>:</t>
        </is>
      </c>
      <c r="AP168" s="1104" t="n">
        <v>1.22</v>
      </c>
      <c r="AQ168" s="77" t="n">
        <v>0</v>
      </c>
      <c r="AR168" s="1104" t="n">
        <v>2.17</v>
      </c>
      <c r="AS168" s="74" t="inlineStr">
        <is>
          <t>:</t>
        </is>
      </c>
      <c r="AT168" s="1104" t="n">
        <v>5.15</v>
      </c>
      <c r="AU168" s="74" t="inlineStr">
        <is>
          <t>:</t>
        </is>
      </c>
      <c r="AV168" s="1104" t="n">
        <v>1.41</v>
      </c>
      <c r="AW168" s="74" t="inlineStr">
        <is>
          <t>:</t>
        </is>
      </c>
      <c r="AX168" s="1104" t="n">
        <v>0.49</v>
      </c>
      <c r="AY168" s="74" t="inlineStr">
        <is>
          <t>:</t>
        </is>
      </c>
      <c r="AZ168" s="74" t="inlineStr">
        <is>
          <t>:</t>
        </is>
      </c>
      <c r="BA168" s="74" t="inlineStr">
        <is>
          <t>:</t>
        </is>
      </c>
      <c r="BB168" s="77" t="n">
        <v>640</v>
      </c>
      <c r="BC168" s="74" t="inlineStr">
        <is>
          <t>:</t>
        </is>
      </c>
      <c r="BD168" s="74" t="inlineStr">
        <is>
          <t>:</t>
        </is>
      </c>
      <c r="BE168" s="74" t="inlineStr">
        <is>
          <t>:</t>
        </is>
      </c>
      <c r="BF168" s="74" t="inlineStr">
        <is>
          <t>:</t>
        </is>
      </c>
      <c r="BG168" s="1104" t="n">
        <v>230.01</v>
      </c>
      <c r="BH168" s="77" t="n">
        <v>95.2</v>
      </c>
      <c r="BI168" s="74" t="inlineStr">
        <is>
          <t>:</t>
        </is>
      </c>
      <c r="BJ168" s="74" t="inlineStr">
        <is>
          <t>:</t>
        </is>
      </c>
      <c r="BK168" s="74" t="inlineStr">
        <is>
          <t>:</t>
        </is>
      </c>
      <c r="BL168" s="74" t="inlineStr">
        <is>
          <t>:</t>
        </is>
      </c>
      <c r="BM168" s="74" t="inlineStr">
        <is>
          <t>:</t>
        </is>
      </c>
      <c r="BN168" s="74" t="inlineStr">
        <is>
          <t>:</t>
        </is>
      </c>
      <c r="BO168" s="74" t="inlineStr">
        <is>
          <t>:</t>
        </is>
      </c>
      <c r="BP168" s="74" t="inlineStr">
        <is>
          <t>:</t>
        </is>
      </c>
      <c r="BQ168" s="74" t="inlineStr">
        <is>
          <t>:</t>
        </is>
      </c>
      <c r="BR168" s="74" t="inlineStr">
        <is>
          <t>:</t>
        </is>
      </c>
      <c r="BS168" s="74" t="inlineStr">
        <is>
          <t>:</t>
        </is>
      </c>
      <c r="BT168" s="1104" t="n">
        <v>80.22</v>
      </c>
      <c r="BU168" s="74" t="inlineStr">
        <is>
          <t>:</t>
        </is>
      </c>
    </row>
    <row r="169">
      <c r="A169" s="72" t="inlineStr">
        <is>
          <t>Tourteaux et autres résidus solides, mêmes broyés ou agglomérés sous forme de pellets, de l'extraction de graisses ou huiles végétales (à l'excl. des tourteaux et autres résidus solides de l'extraction des graisses ou huiles de coton, de lin, de tournesol, de graines de navette ou de colza, de noix de coco ou de coprah, de noix ou d'amandes de palmiste, de germes de maïs ainsi que de l'extraction de l'huile d'olive, de l'huile de soja et de l'huile d'arachide)</t>
        </is>
      </c>
      <c r="B169" s="1103" t="n">
        <v>6067.94</v>
      </c>
      <c r="C169" s="1103" t="n">
        <v>734.1900000000001</v>
      </c>
      <c r="D169" s="1103" t="n">
        <v>17639.97</v>
      </c>
      <c r="E169" s="1103" t="n">
        <v>405.07</v>
      </c>
      <c r="F169" s="1103" t="n">
        <v>19410.25</v>
      </c>
      <c r="G169" s="1103" t="n">
        <v>1152.72</v>
      </c>
      <c r="H169" s="1103" t="n">
        <v>12641.97</v>
      </c>
      <c r="I169" s="1103" t="n">
        <v>1459.62</v>
      </c>
      <c r="J169" s="78" t="n">
        <v>32949.1</v>
      </c>
      <c r="K169" s="78" t="n">
        <v>515.7</v>
      </c>
      <c r="L169" s="1103" t="n">
        <v>9896.08</v>
      </c>
      <c r="M169" s="1103" t="n">
        <v>1115.09</v>
      </c>
      <c r="N169" s="1103" t="n">
        <v>23011.54</v>
      </c>
      <c r="O169" s="1103" t="n">
        <v>1180.44</v>
      </c>
      <c r="P169" s="1103" t="n">
        <v>14123.95</v>
      </c>
      <c r="Q169" s="1103" t="n">
        <v>1991.16</v>
      </c>
      <c r="R169" s="1103" t="n">
        <v>13678.67</v>
      </c>
      <c r="S169" s="1103" t="n">
        <v>574.66</v>
      </c>
      <c r="T169" s="1103" t="n">
        <v>10443.08</v>
      </c>
      <c r="U169" s="1103" t="n">
        <v>1501.34</v>
      </c>
      <c r="V169" s="1103" t="n">
        <v>15218.77</v>
      </c>
      <c r="W169" s="1103" t="n">
        <v>2693.43</v>
      </c>
      <c r="X169" s="1103" t="n">
        <v>13434.28</v>
      </c>
      <c r="Y169" s="78" t="n">
        <v>8637.5</v>
      </c>
      <c r="Z169" s="1103" t="n">
        <v>11767.92</v>
      </c>
      <c r="AA169" s="1103" t="n">
        <v>259.61</v>
      </c>
      <c r="AB169" s="1103" t="n">
        <v>1360.99</v>
      </c>
      <c r="AC169" s="1103" t="n">
        <v>339.98</v>
      </c>
      <c r="AD169" s="1103" t="n">
        <v>3221.23</v>
      </c>
      <c r="AE169" s="1103" t="n">
        <v>776.75</v>
      </c>
      <c r="AF169" s="1103" t="n">
        <v>4029.17</v>
      </c>
      <c r="AG169" s="1103" t="n">
        <v>293.03</v>
      </c>
      <c r="AH169" s="1103" t="n">
        <v>6445.19</v>
      </c>
      <c r="AI169" s="78" t="n">
        <v>1758.8</v>
      </c>
      <c r="AJ169" s="1103" t="n">
        <v>10154.68</v>
      </c>
      <c r="AK169" s="1103" t="n">
        <v>1241.14</v>
      </c>
      <c r="AL169" s="1103" t="n">
        <v>12013.41</v>
      </c>
      <c r="AM169" s="1103" t="n">
        <v>529.62</v>
      </c>
      <c r="AN169" s="1103" t="n">
        <v>22015.03</v>
      </c>
      <c r="AO169" s="1103" t="n">
        <v>61.57</v>
      </c>
      <c r="AP169" s="1103" t="n">
        <v>15048.14</v>
      </c>
      <c r="AQ169" s="1103" t="n">
        <v>180.74</v>
      </c>
      <c r="AR169" s="1103" t="n">
        <v>43022.23</v>
      </c>
      <c r="AS169" s="78" t="n">
        <v>135.2</v>
      </c>
      <c r="AT169" s="1103" t="n">
        <v>10440.01</v>
      </c>
      <c r="AU169" s="1103" t="n">
        <v>549.47</v>
      </c>
      <c r="AV169" s="1103" t="n">
        <v>23869.64</v>
      </c>
      <c r="AW169" s="1103" t="n">
        <v>13.01</v>
      </c>
      <c r="AX169" s="1103" t="n">
        <v>3369.12</v>
      </c>
      <c r="AY169" s="1103" t="n">
        <v>6214.49</v>
      </c>
      <c r="AZ169" s="78" t="n">
        <v>17426.7</v>
      </c>
      <c r="BA169" s="1103" t="n">
        <v>5849.47</v>
      </c>
      <c r="BB169" s="1103" t="n">
        <v>9055.18</v>
      </c>
      <c r="BC169" s="1103" t="n">
        <v>2742.58</v>
      </c>
      <c r="BD169" s="1103" t="n">
        <v>8259.370000000001</v>
      </c>
      <c r="BE169" s="1103" t="n">
        <v>3421.79</v>
      </c>
      <c r="BF169" s="1103" t="n">
        <v>19038.54</v>
      </c>
      <c r="BG169" s="1103" t="n">
        <v>3885.59</v>
      </c>
      <c r="BH169" s="1103" t="n">
        <v>5548.59</v>
      </c>
      <c r="BI169" s="1103" t="n">
        <v>3224.03</v>
      </c>
      <c r="BJ169" s="1103" t="n">
        <v>8270.280000000001</v>
      </c>
      <c r="BK169" s="1103" t="n">
        <v>5713.77</v>
      </c>
      <c r="BL169" s="1103" t="n">
        <v>3334.35</v>
      </c>
      <c r="BM169" s="1103" t="n">
        <v>5054.04</v>
      </c>
      <c r="BN169" s="1103" t="n">
        <v>23376.97</v>
      </c>
      <c r="BO169" s="1103" t="n">
        <v>13075.76</v>
      </c>
      <c r="BP169" s="1103" t="n">
        <v>5687.97</v>
      </c>
      <c r="BQ169" s="1103" t="n">
        <v>18479.91</v>
      </c>
      <c r="BR169" s="1103" t="n">
        <v>12332.23</v>
      </c>
      <c r="BS169" s="1103" t="n">
        <v>6614.51</v>
      </c>
      <c r="BT169" s="1103" t="n">
        <v>4785.84</v>
      </c>
      <c r="BU169" s="1103" t="n">
        <v>7941.03</v>
      </c>
    </row>
    <row r="170">
      <c r="A170" s="72" t="inlineStr">
        <is>
          <t>Tourteaux et autres résidus solides, même broyés ou agglomérés sous forme de pellets, de l'extraction des graisses ou huiles de sésame</t>
        </is>
      </c>
      <c r="B170" s="73" t="inlineStr">
        <is>
          <t>:</t>
        </is>
      </c>
      <c r="C170" s="73" t="inlineStr">
        <is>
          <t>:</t>
        </is>
      </c>
      <c r="D170" s="73" t="inlineStr">
        <is>
          <t>:</t>
        </is>
      </c>
      <c r="E170" s="73" t="inlineStr">
        <is>
          <t>:</t>
        </is>
      </c>
      <c r="F170" s="73" t="inlineStr">
        <is>
          <t>:</t>
        </is>
      </c>
      <c r="G170" s="73" t="inlineStr">
        <is>
          <t>:</t>
        </is>
      </c>
      <c r="H170" s="73" t="inlineStr">
        <is>
          <t>:</t>
        </is>
      </c>
      <c r="I170" s="73" t="inlineStr">
        <is>
          <t>:</t>
        </is>
      </c>
      <c r="J170" s="73" t="inlineStr">
        <is>
          <t>:</t>
        </is>
      </c>
      <c r="K170" s="73" t="inlineStr">
        <is>
          <t>:</t>
        </is>
      </c>
      <c r="L170" s="73" t="inlineStr">
        <is>
          <t>:</t>
        </is>
      </c>
      <c r="M170" s="73" t="inlineStr">
        <is>
          <t>:</t>
        </is>
      </c>
      <c r="N170" s="73" t="inlineStr">
        <is>
          <t>:</t>
        </is>
      </c>
      <c r="O170" s="73" t="inlineStr">
        <is>
          <t>:</t>
        </is>
      </c>
      <c r="P170" s="73" t="inlineStr">
        <is>
          <t>:</t>
        </is>
      </c>
      <c r="Q170" s="73" t="inlineStr">
        <is>
          <t>:</t>
        </is>
      </c>
      <c r="R170" s="73" t="inlineStr">
        <is>
          <t>:</t>
        </is>
      </c>
      <c r="S170" s="73" t="inlineStr">
        <is>
          <t>:</t>
        </is>
      </c>
      <c r="T170" s="73" t="inlineStr">
        <is>
          <t>:</t>
        </is>
      </c>
      <c r="U170" s="73" t="inlineStr">
        <is>
          <t>:</t>
        </is>
      </c>
      <c r="V170" s="73" t="inlineStr">
        <is>
          <t>:</t>
        </is>
      </c>
      <c r="W170" s="73" t="inlineStr">
        <is>
          <t>:</t>
        </is>
      </c>
      <c r="X170" s="73" t="inlineStr">
        <is>
          <t>:</t>
        </is>
      </c>
      <c r="Y170" s="73" t="inlineStr">
        <is>
          <t>:</t>
        </is>
      </c>
      <c r="Z170" s="73" t="inlineStr">
        <is>
          <t>:</t>
        </is>
      </c>
      <c r="AA170" s="73" t="inlineStr">
        <is>
          <t>:</t>
        </is>
      </c>
      <c r="AB170" s="73" t="inlineStr">
        <is>
          <t>:</t>
        </is>
      </c>
      <c r="AC170" s="73" t="inlineStr">
        <is>
          <t>:</t>
        </is>
      </c>
      <c r="AD170" s="73" t="inlineStr">
        <is>
          <t>:</t>
        </is>
      </c>
      <c r="AE170" s="73" t="inlineStr">
        <is>
          <t>:</t>
        </is>
      </c>
      <c r="AF170" s="73" t="inlineStr">
        <is>
          <t>:</t>
        </is>
      </c>
      <c r="AG170" s="73" t="inlineStr">
        <is>
          <t>:</t>
        </is>
      </c>
      <c r="AH170" s="73" t="inlineStr">
        <is>
          <t>:</t>
        </is>
      </c>
      <c r="AI170" s="73" t="inlineStr">
        <is>
          <t>:</t>
        </is>
      </c>
      <c r="AJ170" s="73" t="inlineStr">
        <is>
          <t>:</t>
        </is>
      </c>
      <c r="AK170" s="73" t="inlineStr">
        <is>
          <t>:</t>
        </is>
      </c>
      <c r="AL170" s="73" t="inlineStr">
        <is>
          <t>:</t>
        </is>
      </c>
      <c r="AM170" s="73" t="inlineStr">
        <is>
          <t>:</t>
        </is>
      </c>
      <c r="AN170" s="73" t="inlineStr">
        <is>
          <t>:</t>
        </is>
      </c>
      <c r="AO170" s="73" t="inlineStr">
        <is>
          <t>:</t>
        </is>
      </c>
      <c r="AP170" s="73" t="inlineStr">
        <is>
          <t>:</t>
        </is>
      </c>
      <c r="AQ170" s="73" t="inlineStr">
        <is>
          <t>:</t>
        </is>
      </c>
      <c r="AR170" s="73" t="inlineStr">
        <is>
          <t>:</t>
        </is>
      </c>
      <c r="AS170" s="73" t="inlineStr">
        <is>
          <t>:</t>
        </is>
      </c>
      <c r="AT170" s="73" t="inlineStr">
        <is>
          <t>:</t>
        </is>
      </c>
      <c r="AU170" s="73" t="inlineStr">
        <is>
          <t>:</t>
        </is>
      </c>
      <c r="AV170" s="73" t="inlineStr">
        <is>
          <t>:</t>
        </is>
      </c>
      <c r="AW170" s="73" t="inlineStr">
        <is>
          <t>:</t>
        </is>
      </c>
      <c r="AX170" s="73" t="inlineStr">
        <is>
          <t>:</t>
        </is>
      </c>
      <c r="AY170" s="73" t="inlineStr">
        <is>
          <t>:</t>
        </is>
      </c>
      <c r="AZ170" s="73" t="inlineStr">
        <is>
          <t>:</t>
        </is>
      </c>
      <c r="BA170" s="73" t="inlineStr">
        <is>
          <t>:</t>
        </is>
      </c>
      <c r="BB170" s="73" t="inlineStr">
        <is>
          <t>:</t>
        </is>
      </c>
      <c r="BC170" s="73" t="inlineStr">
        <is>
          <t>:</t>
        </is>
      </c>
      <c r="BD170" s="73" t="inlineStr">
        <is>
          <t>:</t>
        </is>
      </c>
      <c r="BE170" s="73" t="inlineStr">
        <is>
          <t>:</t>
        </is>
      </c>
      <c r="BF170" s="73" t="inlineStr">
        <is>
          <t>:</t>
        </is>
      </c>
      <c r="BG170" s="73" t="inlineStr">
        <is>
          <t>:</t>
        </is>
      </c>
      <c r="BH170" s="73" t="inlineStr">
        <is>
          <t>:</t>
        </is>
      </c>
      <c r="BI170" s="73" t="inlineStr">
        <is>
          <t>:</t>
        </is>
      </c>
      <c r="BJ170" s="73" t="inlineStr">
        <is>
          <t>:</t>
        </is>
      </c>
      <c r="BK170" s="73" t="inlineStr">
        <is>
          <t>:</t>
        </is>
      </c>
      <c r="BL170" s="73" t="inlineStr">
        <is>
          <t>:</t>
        </is>
      </c>
      <c r="BM170" s="73" t="inlineStr">
        <is>
          <t>:</t>
        </is>
      </c>
      <c r="BN170" s="73" t="inlineStr">
        <is>
          <t>:</t>
        </is>
      </c>
      <c r="BO170" s="73" t="inlineStr">
        <is>
          <t>:</t>
        </is>
      </c>
      <c r="BP170" s="73" t="inlineStr">
        <is>
          <t>:</t>
        </is>
      </c>
      <c r="BQ170" s="73" t="inlineStr">
        <is>
          <t>:</t>
        </is>
      </c>
      <c r="BR170" s="73" t="inlineStr">
        <is>
          <t>:</t>
        </is>
      </c>
      <c r="BS170" s="73" t="inlineStr">
        <is>
          <t>:</t>
        </is>
      </c>
      <c r="BT170" s="73" t="inlineStr">
        <is>
          <t>:</t>
        </is>
      </c>
      <c r="BU170" s="73" t="inlineStr">
        <is>
          <t>:</t>
        </is>
      </c>
    </row>
    <row r="171">
      <c r="A171" s="72" t="inlineStr">
        <is>
          <t>Tourteaux et autres résidus solides, mêmes broyés ou agglomérés sous forme de pellets, de l'extraction de graisses ou huiles végétales (à l'excl. des tourteaux et autres résidus solides de l'extraction des graisses ou huiles de soja, d'arachide, de coton, de lin, de tournesol, de navette ou de colza, de noix de coco ou de coprah, de noix ou d'amandes de palmiste, d'olive, de germes de maïs et de sésame)</t>
        </is>
      </c>
      <c r="B171" s="74" t="inlineStr">
        <is>
          <t>:</t>
        </is>
      </c>
      <c r="C171" s="74" t="inlineStr">
        <is>
          <t>:</t>
        </is>
      </c>
      <c r="D171" s="74" t="inlineStr">
        <is>
          <t>:</t>
        </is>
      </c>
      <c r="E171" s="74" t="inlineStr">
        <is>
          <t>:</t>
        </is>
      </c>
      <c r="F171" s="74" t="inlineStr">
        <is>
          <t>:</t>
        </is>
      </c>
      <c r="G171" s="74" t="inlineStr">
        <is>
          <t>:</t>
        </is>
      </c>
      <c r="H171" s="74" t="inlineStr">
        <is>
          <t>:</t>
        </is>
      </c>
      <c r="I171" s="74" t="inlineStr">
        <is>
          <t>:</t>
        </is>
      </c>
      <c r="J171" s="74" t="inlineStr">
        <is>
          <t>:</t>
        </is>
      </c>
      <c r="K171" s="74" t="inlineStr">
        <is>
          <t>:</t>
        </is>
      </c>
      <c r="L171" s="74" t="inlineStr">
        <is>
          <t>:</t>
        </is>
      </c>
      <c r="M171" s="74" t="inlineStr">
        <is>
          <t>:</t>
        </is>
      </c>
      <c r="N171" s="74" t="inlineStr">
        <is>
          <t>:</t>
        </is>
      </c>
      <c r="O171" s="74" t="inlineStr">
        <is>
          <t>:</t>
        </is>
      </c>
      <c r="P171" s="74" t="inlineStr">
        <is>
          <t>:</t>
        </is>
      </c>
      <c r="Q171" s="74" t="inlineStr">
        <is>
          <t>:</t>
        </is>
      </c>
      <c r="R171" s="74" t="inlineStr">
        <is>
          <t>:</t>
        </is>
      </c>
      <c r="S171" s="74" t="inlineStr">
        <is>
          <t>:</t>
        </is>
      </c>
      <c r="T171" s="74" t="inlineStr">
        <is>
          <t>:</t>
        </is>
      </c>
      <c r="U171" s="74" t="inlineStr">
        <is>
          <t>:</t>
        </is>
      </c>
      <c r="V171" s="74" t="inlineStr">
        <is>
          <t>:</t>
        </is>
      </c>
      <c r="W171" s="74" t="inlineStr">
        <is>
          <t>:</t>
        </is>
      </c>
      <c r="X171" s="74" t="inlineStr">
        <is>
          <t>:</t>
        </is>
      </c>
      <c r="Y171" s="74" t="inlineStr">
        <is>
          <t>:</t>
        </is>
      </c>
      <c r="Z171" s="74" t="inlineStr">
        <is>
          <t>:</t>
        </is>
      </c>
      <c r="AA171" s="74" t="inlineStr">
        <is>
          <t>:</t>
        </is>
      </c>
      <c r="AB171" s="74" t="inlineStr">
        <is>
          <t>:</t>
        </is>
      </c>
      <c r="AC171" s="74" t="inlineStr">
        <is>
          <t>:</t>
        </is>
      </c>
      <c r="AD171" s="74" t="inlineStr">
        <is>
          <t>:</t>
        </is>
      </c>
      <c r="AE171" s="74" t="inlineStr">
        <is>
          <t>:</t>
        </is>
      </c>
      <c r="AF171" s="74" t="inlineStr">
        <is>
          <t>:</t>
        </is>
      </c>
      <c r="AG171" s="74" t="inlineStr">
        <is>
          <t>:</t>
        </is>
      </c>
      <c r="AH171" s="74" t="inlineStr">
        <is>
          <t>:</t>
        </is>
      </c>
      <c r="AI171" s="74" t="inlineStr">
        <is>
          <t>:</t>
        </is>
      </c>
      <c r="AJ171" s="74" t="inlineStr">
        <is>
          <t>:</t>
        </is>
      </c>
      <c r="AK171" s="74" t="inlineStr">
        <is>
          <t>:</t>
        </is>
      </c>
      <c r="AL171" s="74" t="inlineStr">
        <is>
          <t>:</t>
        </is>
      </c>
      <c r="AM171" s="74" t="inlineStr">
        <is>
          <t>:</t>
        </is>
      </c>
      <c r="AN171" s="74" t="inlineStr">
        <is>
          <t>:</t>
        </is>
      </c>
      <c r="AO171" s="74" t="inlineStr">
        <is>
          <t>:</t>
        </is>
      </c>
      <c r="AP171" s="74" t="inlineStr">
        <is>
          <t>:</t>
        </is>
      </c>
      <c r="AQ171" s="74" t="inlineStr">
        <is>
          <t>:</t>
        </is>
      </c>
      <c r="AR171" s="74" t="inlineStr">
        <is>
          <t>:</t>
        </is>
      </c>
      <c r="AS171" s="74" t="inlineStr">
        <is>
          <t>:</t>
        </is>
      </c>
      <c r="AT171" s="74" t="inlineStr">
        <is>
          <t>:</t>
        </is>
      </c>
      <c r="AU171" s="74" t="inlineStr">
        <is>
          <t>:</t>
        </is>
      </c>
      <c r="AV171" s="74" t="inlineStr">
        <is>
          <t>:</t>
        </is>
      </c>
      <c r="AW171" s="74" t="inlineStr">
        <is>
          <t>:</t>
        </is>
      </c>
      <c r="AX171" s="74" t="inlineStr">
        <is>
          <t>:</t>
        </is>
      </c>
      <c r="AY171" s="74" t="inlineStr">
        <is>
          <t>:</t>
        </is>
      </c>
      <c r="AZ171" s="74" t="inlineStr">
        <is>
          <t>:</t>
        </is>
      </c>
      <c r="BA171" s="74" t="inlineStr">
        <is>
          <t>:</t>
        </is>
      </c>
      <c r="BB171" s="74" t="inlineStr">
        <is>
          <t>:</t>
        </is>
      </c>
      <c r="BC171" s="74" t="inlineStr">
        <is>
          <t>:</t>
        </is>
      </c>
      <c r="BD171" s="74" t="inlineStr">
        <is>
          <t>:</t>
        </is>
      </c>
      <c r="BE171" s="74" t="inlineStr">
        <is>
          <t>:</t>
        </is>
      </c>
      <c r="BF171" s="74" t="inlineStr">
        <is>
          <t>:</t>
        </is>
      </c>
      <c r="BG171" s="74" t="inlineStr">
        <is>
          <t>:</t>
        </is>
      </c>
      <c r="BH171" s="74" t="inlineStr">
        <is>
          <t>:</t>
        </is>
      </c>
      <c r="BI171" s="74" t="inlineStr">
        <is>
          <t>:</t>
        </is>
      </c>
      <c r="BJ171" s="74" t="inlineStr">
        <is>
          <t>:</t>
        </is>
      </c>
      <c r="BK171" s="74" t="inlineStr">
        <is>
          <t>:</t>
        </is>
      </c>
      <c r="BL171" s="74" t="inlineStr">
        <is>
          <t>:</t>
        </is>
      </c>
      <c r="BM171" s="74" t="inlineStr">
        <is>
          <t>:</t>
        </is>
      </c>
      <c r="BN171" s="74" t="inlineStr">
        <is>
          <t>:</t>
        </is>
      </c>
      <c r="BO171" s="74" t="inlineStr">
        <is>
          <t>:</t>
        </is>
      </c>
      <c r="BP171" s="74" t="inlineStr">
        <is>
          <t>:</t>
        </is>
      </c>
      <c r="BQ171" s="74" t="inlineStr">
        <is>
          <t>:</t>
        </is>
      </c>
      <c r="BR171" s="74" t="inlineStr">
        <is>
          <t>:</t>
        </is>
      </c>
      <c r="BS171" s="74" t="inlineStr">
        <is>
          <t>:</t>
        </is>
      </c>
      <c r="BT171" s="74" t="inlineStr">
        <is>
          <t>:</t>
        </is>
      </c>
      <c r="BU171" s="74" t="inlineStr">
        <is>
          <t>:</t>
        </is>
      </c>
    </row>
    <row r="173">
      <c r="A173" s="67" t="inlineStr">
        <is>
          <t>Valeur spéciale</t>
        </is>
      </c>
    </row>
    <row r="174">
      <c r="A174" s="67" t="inlineStr">
        <is>
          <t>:</t>
        </is>
      </c>
      <c r="B174" s="65" t="inlineStr">
        <is>
          <t>Non disponible</t>
        </is>
      </c>
    </row>
  </sheetData>
  <mergeCells count="36">
    <mergeCell ref="D10:E10"/>
    <mergeCell ref="F10:G10"/>
    <mergeCell ref="H10:I10"/>
    <mergeCell ref="J10:K10"/>
    <mergeCell ref="AX10:AY10"/>
    <mergeCell ref="P10:Q10"/>
    <mergeCell ref="BJ10:BK10"/>
    <mergeCell ref="AZ10:BA10"/>
    <mergeCell ref="R10:S10"/>
    <mergeCell ref="BL10:BM10"/>
    <mergeCell ref="BR10:BS10"/>
    <mergeCell ref="T10:U10"/>
    <mergeCell ref="V10:W10"/>
    <mergeCell ref="AD10:AE10"/>
    <mergeCell ref="AF10:AG10"/>
    <mergeCell ref="AH10:AI10"/>
    <mergeCell ref="AJ10:AK10"/>
    <mergeCell ref="AP10:AQ10"/>
    <mergeCell ref="AR10:AS10"/>
    <mergeCell ref="AT10:AU10"/>
    <mergeCell ref="B10:C10"/>
    <mergeCell ref="L10:M10"/>
    <mergeCell ref="AV10:AW10"/>
    <mergeCell ref="BB10:BC10"/>
    <mergeCell ref="N10:O10"/>
    <mergeCell ref="BN10:BO10"/>
    <mergeCell ref="BD10:BE10"/>
    <mergeCell ref="BP10:BQ10"/>
    <mergeCell ref="BH10:BI10"/>
    <mergeCell ref="X10:Y10"/>
    <mergeCell ref="Z10:AA10"/>
    <mergeCell ref="AB10:AC10"/>
    <mergeCell ref="BT10:BU10"/>
    <mergeCell ref="AL10:AM10"/>
    <mergeCell ref="AN10:AO10"/>
    <mergeCell ref="BF10:BG10"/>
  </mergeCells>
  <pageMargins left="0.7" right="0.7" top="0.75" bottom="0.75" header="0.3" footer="0.3"/>
</worksheet>
</file>

<file path=xl/worksheets/sheet3.xml><?xml version="1.0" encoding="utf-8"?>
<worksheet xmlns="http://schemas.openxmlformats.org/spreadsheetml/2006/main">
  <sheetPr>
    <tabColor rgb="004F81BD"/>
    <outlinePr summaryBelow="1" summaryRight="1"/>
    <pageSetUpPr/>
  </sheetPr>
  <dimension ref="A1:C48"/>
  <sheetViews>
    <sheetView workbookViewId="0">
      <selection activeCell="A1" sqref="A1"/>
    </sheetView>
  </sheetViews>
  <sheetFormatPr baseColWidth="8" defaultRowHeight="15"/>
  <cols>
    <col width="28" customWidth="1" style="1003" min="1" max="1"/>
    <col width="44" customWidth="1" style="1003" min="2" max="2"/>
    <col width="47" customWidth="1" style="1003" min="3" max="3"/>
  </cols>
  <sheetData>
    <row r="1" ht="15" customHeight="1" s="1003">
      <c r="A1" s="1020" t="inlineStr">
        <is>
          <t>Niveau d'aggrégation</t>
        </is>
      </c>
      <c r="B1" s="1020" t="inlineStr">
        <is>
          <t>Liste des secteurs</t>
        </is>
      </c>
      <c r="C1" s="1020" t="inlineStr">
        <is>
          <t>Contraintes de conservation de la masse</t>
        </is>
      </c>
    </row>
    <row r="2" ht="15" customHeight="1" s="1003">
      <c r="A2" s="1021" t="n">
        <v>1</v>
      </c>
      <c r="B2" s="1021" t="inlineStr">
        <is>
          <t>Récolte</t>
        </is>
      </c>
      <c r="C2" s="1019" t="n">
        <v>0</v>
      </c>
    </row>
    <row r="3" ht="15" customHeight="1" s="1003">
      <c r="A3" s="1021" t="n">
        <v>1</v>
      </c>
      <c r="B3" s="1021" t="inlineStr">
        <is>
          <t>Ferme</t>
        </is>
      </c>
      <c r="C3" s="1019" t="n">
        <v>1</v>
      </c>
    </row>
    <row r="4" ht="15" customHeight="1" s="1003">
      <c r="A4" s="1021" t="n">
        <v>1</v>
      </c>
      <c r="B4" s="1021" t="inlineStr">
        <is>
          <t>OS</t>
        </is>
      </c>
      <c r="C4" s="1019" t="n">
        <v>1</v>
      </c>
    </row>
    <row r="5" ht="15" customHeight="1" s="1003">
      <c r="A5" s="1021" t="n">
        <v>1</v>
      </c>
      <c r="B5" s="1021" t="inlineStr">
        <is>
          <t>Semences</t>
        </is>
      </c>
      <c r="C5" s="1019" t="n">
        <v>0</v>
      </c>
    </row>
    <row r="6" ht="15" customHeight="1" s="1003">
      <c r="A6" s="1022" t="n">
        <v>2</v>
      </c>
      <c r="B6" s="1022" t="inlineStr">
        <is>
          <t>Semences fermières</t>
        </is>
      </c>
      <c r="C6" s="1019" t="n">
        <v>0</v>
      </c>
    </row>
    <row r="7" ht="15" customHeight="1" s="1003">
      <c r="A7" s="1022" t="n">
        <v>2</v>
      </c>
      <c r="B7" s="1022" t="inlineStr">
        <is>
          <t>Semences certifiées</t>
        </is>
      </c>
      <c r="C7" s="1019" t="n">
        <v>0</v>
      </c>
    </row>
    <row r="8" ht="15" customHeight="1" s="1003">
      <c r="A8" s="1021" t="n">
        <v>1</v>
      </c>
      <c r="B8" s="1021" t="inlineStr">
        <is>
          <t>Trituration</t>
        </is>
      </c>
      <c r="C8" s="1019" t="n">
        <v>1</v>
      </c>
    </row>
    <row r="9" ht="15" customHeight="1" s="1003">
      <c r="A9" s="1021" t="n">
        <v>1</v>
      </c>
      <c r="B9" s="1021" t="inlineStr">
        <is>
          <t>Moulin</t>
        </is>
      </c>
      <c r="C9" s="1019" t="n">
        <v>1</v>
      </c>
    </row>
    <row r="10" ht="15" customHeight="1" s="1003">
      <c r="A10" s="1021" t="n">
        <v>1</v>
      </c>
      <c r="B10" s="1021" t="inlineStr">
        <is>
          <t>Conservation ou préparation d'olives</t>
        </is>
      </c>
      <c r="C10" s="1019" t="n">
        <v>1</v>
      </c>
    </row>
    <row r="11" ht="15" customHeight="1" s="1003">
      <c r="A11" s="1021" t="n">
        <v>1</v>
      </c>
      <c r="B11" s="1021" t="inlineStr">
        <is>
          <t>Fabrication de produits alimentaires</t>
        </is>
      </c>
      <c r="C11" s="1019" t="n">
        <v>1</v>
      </c>
    </row>
    <row r="12" ht="15" customHeight="1" s="1003">
      <c r="A12" s="1021" t="n">
        <v>1</v>
      </c>
      <c r="B12" s="1021" t="inlineStr">
        <is>
          <t>Amidonnerie</t>
        </is>
      </c>
      <c r="C12" s="1019" t="n">
        <v>1</v>
      </c>
    </row>
    <row r="13" ht="15" customHeight="1" s="1003">
      <c r="A13" s="1021" t="n">
        <v>1</v>
      </c>
      <c r="B13" s="1021" t="inlineStr">
        <is>
          <t>Meunerie</t>
        </is>
      </c>
      <c r="C13" s="1019" t="n">
        <v>1</v>
      </c>
    </row>
    <row r="14" ht="15" customHeight="1" s="1003">
      <c r="A14" s="1021" t="n">
        <v>1</v>
      </c>
      <c r="B14" s="1021" t="inlineStr">
        <is>
          <t>Fabrication d'ingrédients</t>
        </is>
      </c>
      <c r="C14" s="1019" t="n">
        <v>1</v>
      </c>
    </row>
    <row r="15" ht="15" customHeight="1" s="1003">
      <c r="A15" s="1021" t="n">
        <v>1</v>
      </c>
      <c r="B15" s="1021" t="inlineStr">
        <is>
          <t>Débouchés</t>
        </is>
      </c>
      <c r="C15" s="1019" t="n">
        <v>0</v>
      </c>
    </row>
    <row r="16" ht="15" customHeight="1" s="1003">
      <c r="A16" s="1022" t="n">
        <v>2</v>
      </c>
      <c r="B16" s="1022" t="inlineStr">
        <is>
          <t>Usages alimentaires</t>
        </is>
      </c>
      <c r="C16" s="1019" t="n">
        <v>0</v>
      </c>
    </row>
    <row r="17" ht="15" customHeight="1" s="1003">
      <c r="A17" s="1023" t="n">
        <v>3</v>
      </c>
      <c r="B17" s="1023" t="inlineStr">
        <is>
          <t>Alimentation humaine</t>
        </is>
      </c>
      <c r="C17" s="1019" t="n">
        <v>0</v>
      </c>
    </row>
    <row r="18" ht="15" customHeight="1" s="1003">
      <c r="A18" s="1024" t="n">
        <v>4</v>
      </c>
      <c r="B18" s="1024" t="inlineStr">
        <is>
          <t>Vente directe et autoconsommation</t>
        </is>
      </c>
      <c r="C18" s="1019" t="n">
        <v>0</v>
      </c>
    </row>
    <row r="19" ht="15" customHeight="1" s="1003">
      <c r="A19" s="1024" t="n">
        <v>4</v>
      </c>
      <c r="B19" s="1024" t="inlineStr">
        <is>
          <t>Ménages</t>
        </is>
      </c>
      <c r="C19" s="1019" t="n">
        <v>0</v>
      </c>
    </row>
    <row r="20" ht="15" customHeight="1" s="1003">
      <c r="A20" s="1025" t="n">
        <v>5</v>
      </c>
      <c r="B20" s="1025" t="inlineStr">
        <is>
          <t>Circuits spécialisés</t>
        </is>
      </c>
      <c r="C20" s="1019" t="n">
        <v>0</v>
      </c>
    </row>
    <row r="21" ht="15" customHeight="1" s="1003">
      <c r="A21" s="1025" t="n">
        <v>5</v>
      </c>
      <c r="B21" s="1025" t="inlineStr">
        <is>
          <t>Circuits généralistes</t>
        </is>
      </c>
      <c r="C21" s="1019" t="n">
        <v>0</v>
      </c>
    </row>
    <row r="22" ht="15" customHeight="1" s="1003">
      <c r="A22" s="1026" t="n">
        <v>6</v>
      </c>
      <c r="B22" s="1026" t="inlineStr">
        <is>
          <t>GMS</t>
        </is>
      </c>
      <c r="C22" s="1019" t="n">
        <v>0</v>
      </c>
    </row>
    <row r="23" ht="15" customHeight="1" s="1003">
      <c r="A23" s="1024" t="n">
        <v>4</v>
      </c>
      <c r="B23" s="1024" t="inlineStr">
        <is>
          <t>RHD</t>
        </is>
      </c>
      <c r="C23" s="1019" t="n">
        <v>0</v>
      </c>
    </row>
    <row r="24" ht="15" customHeight="1" s="1003">
      <c r="A24" s="1024" t="n">
        <v>4</v>
      </c>
      <c r="B24" s="1024" t="inlineStr">
        <is>
          <t>Autres IAA</t>
        </is>
      </c>
      <c r="C24" s="1019" t="n">
        <v>0</v>
      </c>
    </row>
    <row r="25" ht="15" customHeight="1" s="1003">
      <c r="A25" s="1023" t="n">
        <v>3</v>
      </c>
      <c r="B25" s="1023" t="inlineStr">
        <is>
          <t>Alimentation animale</t>
        </is>
      </c>
      <c r="C25" s="1019" t="n">
        <v>0</v>
      </c>
    </row>
    <row r="26" ht="15" customHeight="1" s="1003">
      <c r="A26" s="1024" t="n">
        <v>4</v>
      </c>
      <c r="B26" s="1024" t="inlineStr">
        <is>
          <t>Alimentation animale rente</t>
        </is>
      </c>
      <c r="C26" s="1019" t="n">
        <v>0</v>
      </c>
    </row>
    <row r="27" ht="15" customHeight="1" s="1003">
      <c r="A27" s="1025" t="n">
        <v>5</v>
      </c>
      <c r="B27" s="1025" t="inlineStr">
        <is>
          <t>FAB</t>
        </is>
      </c>
      <c r="C27" s="1019" t="n">
        <v>0</v>
      </c>
    </row>
    <row r="28" ht="15" customHeight="1" s="1003">
      <c r="A28" s="1025" t="n">
        <v>5</v>
      </c>
      <c r="B28" s="1025" t="inlineStr">
        <is>
          <t>Hors FAB</t>
        </is>
      </c>
      <c r="C28" s="1019" t="n">
        <v>0</v>
      </c>
    </row>
    <row r="29" ht="15" customHeight="1" s="1003">
      <c r="A29" s="1026" t="n">
        <v>6</v>
      </c>
      <c r="B29" s="1026" t="inlineStr">
        <is>
          <t>FAF</t>
        </is>
      </c>
      <c r="C29" s="1019" t="n">
        <v>0</v>
      </c>
    </row>
    <row r="30" ht="15" customHeight="1" s="1003">
      <c r="A30" s="1026" t="n">
        <v>6</v>
      </c>
      <c r="B30" s="1026" t="inlineStr">
        <is>
          <t>Direct élevage</t>
        </is>
      </c>
      <c r="C30" s="1019" t="n">
        <v>0</v>
      </c>
    </row>
    <row r="31" ht="15" customHeight="1" s="1003">
      <c r="A31" s="1024" t="n">
        <v>4</v>
      </c>
      <c r="B31" s="1024" t="inlineStr">
        <is>
          <t>Petfood</t>
        </is>
      </c>
      <c r="C31" s="1019" t="n">
        <v>0</v>
      </c>
    </row>
    <row r="32" ht="15" customHeight="1" s="1003">
      <c r="A32" s="1024" t="n">
        <v>4</v>
      </c>
      <c r="B32" s="1024" t="inlineStr">
        <is>
          <t>Aquaculture</t>
        </is>
      </c>
      <c r="C32" s="1019" t="n">
        <v>0</v>
      </c>
    </row>
    <row r="33" ht="15" customHeight="1" s="1003">
      <c r="A33" s="1022" t="n">
        <v>2</v>
      </c>
      <c r="B33" s="1022" t="inlineStr">
        <is>
          <t>Usages non-alimentaires</t>
        </is>
      </c>
      <c r="C33" s="1019" t="n">
        <v>0</v>
      </c>
    </row>
    <row r="34" ht="15" customHeight="1" s="1003">
      <c r="A34" s="1023" t="n">
        <v>3</v>
      </c>
      <c r="B34" s="1023" t="inlineStr">
        <is>
          <t>Biomatériaux</t>
        </is>
      </c>
      <c r="C34" s="1019" t="n">
        <v>0</v>
      </c>
    </row>
    <row r="35" ht="15" customHeight="1" s="1003">
      <c r="A35" s="1024" t="n">
        <v>4</v>
      </c>
      <c r="B35" s="1024" t="inlineStr">
        <is>
          <t>Litière</t>
        </is>
      </c>
      <c r="C35" s="1019" t="n">
        <v>0</v>
      </c>
    </row>
    <row r="36" ht="15" customHeight="1" s="1003">
      <c r="A36" s="1024" t="n">
        <v>4</v>
      </c>
      <c r="B36" s="1024" t="inlineStr">
        <is>
          <t>Autres biomatériaux</t>
        </is>
      </c>
      <c r="C36" s="1019" t="n">
        <v>0</v>
      </c>
    </row>
    <row r="37" ht="15" customHeight="1" s="1003">
      <c r="A37" s="1023" t="n">
        <v>3</v>
      </c>
      <c r="B37" s="1023" t="inlineStr">
        <is>
          <t>Energie</t>
        </is>
      </c>
      <c r="C37" s="1019" t="n">
        <v>0</v>
      </c>
    </row>
    <row r="38" ht="15" customHeight="1" s="1003">
      <c r="A38" s="1024" t="n">
        <v>4</v>
      </c>
      <c r="B38" s="1024" t="inlineStr">
        <is>
          <t>Biocarburants</t>
        </is>
      </c>
      <c r="C38" s="1019" t="n">
        <v>0</v>
      </c>
    </row>
    <row r="39" ht="15" customHeight="1" s="1003">
      <c r="A39" s="1024" t="n">
        <v>4</v>
      </c>
      <c r="B39" s="1024" t="inlineStr">
        <is>
          <t>Méthanisation</t>
        </is>
      </c>
      <c r="C39" s="1019" t="n">
        <v>0</v>
      </c>
    </row>
    <row r="40" ht="15" customHeight="1" s="1003">
      <c r="A40" s="1024" t="n">
        <v>4</v>
      </c>
      <c r="B40" s="1024" t="inlineStr">
        <is>
          <t>Combustion</t>
        </is>
      </c>
      <c r="C40" s="1019" t="n">
        <v>0</v>
      </c>
    </row>
    <row r="41" ht="15" customHeight="1" s="1003">
      <c r="A41" s="1023" t="n">
        <v>3</v>
      </c>
      <c r="B41" s="1023" t="inlineStr">
        <is>
          <t>Fertilisation</t>
        </is>
      </c>
      <c r="C41" s="1019" t="n">
        <v>0</v>
      </c>
    </row>
    <row r="42" ht="15" customHeight="1" s="1003">
      <c r="A42" s="1024" t="n">
        <v>4</v>
      </c>
      <c r="B42" s="1024" t="inlineStr">
        <is>
          <t>Epandage</t>
        </is>
      </c>
      <c r="C42" s="1019" t="n">
        <v>0</v>
      </c>
    </row>
    <row r="43" ht="15" customHeight="1" s="1003">
      <c r="A43" s="1024" t="n">
        <v>4</v>
      </c>
      <c r="B43" s="1024" t="inlineStr">
        <is>
          <t>Compostage</t>
        </is>
      </c>
      <c r="C43" s="1019" t="n">
        <v>0</v>
      </c>
    </row>
    <row r="44" ht="15" customHeight="1" s="1003">
      <c r="A44" s="1023" t="n">
        <v>3</v>
      </c>
      <c r="B44" s="1023" t="inlineStr">
        <is>
          <t>Autres industries</t>
        </is>
      </c>
      <c r="C44" s="1019" t="n">
        <v>0</v>
      </c>
    </row>
    <row r="45" ht="15" customHeight="1" s="1003">
      <c r="A45" s="1022" t="n">
        <v>2</v>
      </c>
      <c r="B45" s="1022" t="inlineStr">
        <is>
          <t>Autres usages (ou usages indéfinis)</t>
        </is>
      </c>
      <c r="C45" s="1019" t="n">
        <v>0</v>
      </c>
    </row>
    <row r="46" ht="15" customHeight="1" s="1003">
      <c r="A46" s="1023" t="n">
        <v>3</v>
      </c>
      <c r="B46" s="1023" t="inlineStr">
        <is>
          <t>Elimination/Pertes</t>
        </is>
      </c>
      <c r="C46" s="1019" t="n">
        <v>0</v>
      </c>
    </row>
    <row r="47" ht="15" customHeight="1" s="1003">
      <c r="A47" s="1023" t="n">
        <v>3</v>
      </c>
      <c r="B47" s="1023" t="inlineStr">
        <is>
          <t>Indéfini</t>
        </is>
      </c>
      <c r="C47" s="1019" t="n">
        <v>0</v>
      </c>
    </row>
    <row r="48" ht="15" customHeight="1" s="1003">
      <c r="A48" s="1021" t="n">
        <v>1</v>
      </c>
      <c r="B48" s="1021" t="inlineStr">
        <is>
          <t>Ecart statistique</t>
        </is>
      </c>
      <c r="C48" s="1019" t="n">
        <v>0</v>
      </c>
    </row>
  </sheetData>
  <pageMargins left="0.75" right="0.75" top="1" bottom="1" header="0.5" footer="0.5"/>
</worksheet>
</file>

<file path=xl/worksheets/sheet30.xml><?xml version="1.0" encoding="utf-8"?>
<worksheet xmlns="http://schemas.openxmlformats.org/spreadsheetml/2006/main">
  <sheetPr>
    <tabColor rgb="FFFFC000"/>
    <outlinePr summaryBelow="1" summaryRight="1"/>
    <pageSetUpPr/>
  </sheetPr>
  <dimension ref="A1:H198"/>
  <sheetViews>
    <sheetView zoomScaleNormal="100" workbookViewId="0">
      <pane xSplit="2" ySplit="12" topLeftCell="C35" activePane="bottomRight" state="frozen"/>
      <selection activeCell="O17" sqref="O17"/>
      <selection pane="topRight" activeCell="O17" sqref="O17"/>
      <selection pane="bottomLeft" activeCell="O17" sqref="O17"/>
      <selection pane="bottomRight" activeCell="B59" sqref="B59"/>
    </sheetView>
  </sheetViews>
  <sheetFormatPr baseColWidth="10" defaultColWidth="8.88671875" defaultRowHeight="11.4" customHeight="1"/>
  <cols>
    <col width="14.88671875" customWidth="1" style="66" min="1" max="1"/>
    <col width="156.77734375" customWidth="1" style="66" min="2" max="2"/>
    <col width="11" customWidth="1" style="66" min="3" max="8"/>
    <col width="8.88671875" customWidth="1" style="66" min="9" max="16384"/>
  </cols>
  <sheetData>
    <row r="1">
      <c r="A1" s="65" t="inlineStr">
        <is>
          <t>Données extraites le18/02/2025 11:18:27 depuis [ESTAT]</t>
        </is>
      </c>
    </row>
    <row r="2">
      <c r="A2" s="65" t="inlineStr">
        <is>
          <t xml:space="preserve">Dataset: </t>
        </is>
      </c>
      <c r="B2" s="67" t="inlineStr">
        <is>
          <t>Commerce UE depuis 1988 par SH2,4,6 et NC8 [ds-045409__custom_15453478]</t>
        </is>
      </c>
    </row>
    <row r="3">
      <c r="A3" s="65" t="inlineStr">
        <is>
          <t>Dernière mise à jour:</t>
        </is>
      </c>
      <c r="B3" s="65" t="inlineStr">
        <is>
          <t>17/02/2025 11:00</t>
        </is>
      </c>
    </row>
    <row r="5">
      <c r="A5" s="67" t="inlineStr">
        <is>
          <t>Fréquence</t>
        </is>
      </c>
      <c r="C5" s="65" t="inlineStr">
        <is>
          <t>Annual</t>
        </is>
      </c>
    </row>
    <row r="6">
      <c r="A6" s="67" t="inlineStr">
        <is>
          <t>REPORTER</t>
        </is>
      </c>
      <c r="C6" s="65" t="inlineStr">
        <is>
          <t>France (incl. Saint-Barthélemy 'BL' -&gt; 2012; incl. Guyane française 'GF', Guadeloupe 'GP', Martinique 'MQ', Réunion 'RE' depuis 1997; incl. Mayotte 'YT' depuis 2014)</t>
        </is>
      </c>
    </row>
    <row r="7">
      <c r="A7" s="67" t="inlineStr">
        <is>
          <t>PARTNER</t>
        </is>
      </c>
      <c r="C7" s="65" t="inlineStr">
        <is>
          <t>Tous les pays du monde</t>
        </is>
      </c>
    </row>
    <row r="8">
      <c r="A8" s="67" t="inlineStr">
        <is>
          <t>INDICATORS</t>
        </is>
      </c>
      <c r="C8" s="65" t="inlineStr">
        <is>
          <t>QUANTITY_IN_100KG</t>
        </is>
      </c>
    </row>
    <row r="10">
      <c r="A10" s="988" t="inlineStr">
        <is>
          <t>TIME</t>
        </is>
      </c>
      <c r="B10" s="1102" t="n"/>
      <c r="C10" s="987" t="inlineStr">
        <is>
          <t>2015</t>
        </is>
      </c>
      <c r="D10" s="1102" t="n"/>
      <c r="E10" s="987" t="inlineStr">
        <is>
          <t>2019</t>
        </is>
      </c>
      <c r="F10" s="1102" t="n"/>
      <c r="G10" s="987" t="inlineStr">
        <is>
          <t>2023</t>
        </is>
      </c>
      <c r="H10" s="1102" t="n"/>
    </row>
    <row r="11">
      <c r="A11" s="988" t="inlineStr">
        <is>
          <t>FLOW (Libellés)</t>
        </is>
      </c>
      <c r="B11" s="1102" t="n"/>
      <c r="C11" s="69" t="inlineStr">
        <is>
          <t>IMPORTATION</t>
        </is>
      </c>
      <c r="D11" s="69" t="inlineStr">
        <is>
          <t>EXPORTATION</t>
        </is>
      </c>
      <c r="E11" s="69" t="inlineStr">
        <is>
          <t>IMPORTATION</t>
        </is>
      </c>
      <c r="F11" s="69" t="inlineStr">
        <is>
          <t>EXPORTATION</t>
        </is>
      </c>
      <c r="G11" s="69" t="inlineStr">
        <is>
          <t>IMPORTATION</t>
        </is>
      </c>
      <c r="H11" s="69" t="inlineStr">
        <is>
          <t>EXPORTATION</t>
        </is>
      </c>
    </row>
    <row r="12">
      <c r="A12" s="70" t="inlineStr">
        <is>
          <t>PRODUCT (Codes)</t>
        </is>
      </c>
      <c r="B12" s="70" t="inlineStr">
        <is>
          <t>PRODUCT (Libellés)</t>
        </is>
      </c>
      <c r="C12" s="71" t="inlineStr"/>
      <c r="D12" s="71" t="inlineStr"/>
      <c r="E12" s="71" t="inlineStr"/>
      <c r="F12" s="71" t="inlineStr"/>
      <c r="G12" s="71" t="inlineStr"/>
      <c r="H12" s="71" t="inlineStr"/>
    </row>
    <row r="13">
      <c r="A13" s="72" t="inlineStr">
        <is>
          <t>07099210</t>
        </is>
      </c>
      <c r="B13" s="72" t="inlineStr">
        <is>
          <t>Olives, à l’état frais ou réfrigéré (à l'excl. des olives pour la production de l’huile)</t>
        </is>
      </c>
      <c r="C13" s="1103" t="n">
        <v>14716.89</v>
      </c>
      <c r="D13" s="1103" t="n">
        <v>92.59</v>
      </c>
      <c r="E13" s="1103" t="n">
        <v>14507.46</v>
      </c>
      <c r="F13" s="1103" t="n">
        <v>346.77</v>
      </c>
      <c r="G13" s="1103" t="n">
        <v>15240.18</v>
      </c>
      <c r="H13" s="1103" t="n">
        <v>1419.45</v>
      </c>
    </row>
    <row r="14">
      <c r="A14" s="72" t="inlineStr">
        <is>
          <t>07099290</t>
        </is>
      </c>
      <c r="B14" s="72" t="inlineStr">
        <is>
          <t>Olives, à l’état frais ou réfrigéré, pour la production de l’huile</t>
        </is>
      </c>
      <c r="C14" s="1104" t="n">
        <v>395.94</v>
      </c>
      <c r="D14" s="1104" t="n">
        <v>632.92</v>
      </c>
      <c r="E14" s="1104" t="n">
        <v>1246.53</v>
      </c>
      <c r="F14" s="1104" t="n">
        <v>306.81</v>
      </c>
      <c r="G14" s="77" t="n">
        <v>3304</v>
      </c>
      <c r="H14" s="1104" t="n">
        <v>776.88</v>
      </c>
    </row>
    <row r="15">
      <c r="A15" s="72" t="inlineStr">
        <is>
          <t>07108010</t>
        </is>
      </c>
      <c r="B15" s="72" t="inlineStr">
        <is>
          <t>Olives, non cuites ou cuites à l'eau ou à la vapeur, congelées</t>
        </is>
      </c>
      <c r="C15" s="78" t="n">
        <v>52185.5</v>
      </c>
      <c r="D15" s="1103" t="n">
        <v>13858.41</v>
      </c>
      <c r="E15" s="1103" t="n">
        <v>13500.41</v>
      </c>
      <c r="F15" s="1103" t="n">
        <v>298.77</v>
      </c>
      <c r="G15" s="1103" t="n">
        <v>5372.34</v>
      </c>
      <c r="H15" s="1103" t="n">
        <v>380.57</v>
      </c>
    </row>
    <row r="16">
      <c r="A16" s="72" t="inlineStr">
        <is>
          <t>07112010</t>
        </is>
      </c>
      <c r="B16" s="72" t="inlineStr">
        <is>
          <t>Olives (autres que pour la production de l'huile), conservées provisoirement {p.ex. au moyen de gaz sulfureux ou dans de l'eau salée, soufrée ou additionnée d'autres substances servant à assurer provisoirement leur conservation}, mais impropres à l'alimentation en l'état</t>
        </is>
      </c>
      <c r="C16" s="1104" t="n">
        <v>13791.89</v>
      </c>
      <c r="D16" s="1104" t="n">
        <v>10.23</v>
      </c>
      <c r="E16" s="1104" t="n">
        <v>28590.67</v>
      </c>
      <c r="F16" s="1104" t="n">
        <v>116.92</v>
      </c>
      <c r="G16" s="1104" t="n">
        <v>47076.39</v>
      </c>
      <c r="H16" s="1104" t="n">
        <v>54.79</v>
      </c>
    </row>
    <row r="17">
      <c r="A17" s="72" t="inlineStr">
        <is>
          <t>07112090</t>
        </is>
      </c>
      <c r="B17" s="72" t="inlineStr">
        <is>
          <t>Olives destinées à la production de l'huile, conservées provisoirement {p.ex. au moyen de gaz sulfureux ou dans de l'eau salée, soufrée ou additionnée d'autres substances servant à assurer provisoirement leur conservation}, mais impropres à l'alimentation en l'état</t>
        </is>
      </c>
      <c r="C17" s="1103" t="n">
        <v>1120.58</v>
      </c>
      <c r="D17" s="1103" t="n">
        <v>245.33</v>
      </c>
      <c r="E17" s="1103" t="n">
        <v>509.71</v>
      </c>
      <c r="F17" s="78" t="n">
        <v>279.9</v>
      </c>
      <c r="G17" s="1103" t="n">
        <v>229.81</v>
      </c>
      <c r="H17" s="1103" t="n">
        <v>343.09</v>
      </c>
    </row>
    <row r="18">
      <c r="A18" s="72" t="inlineStr">
        <is>
          <t>07131010</t>
        </is>
      </c>
      <c r="B18" s="72" t="inlineStr">
        <is>
          <t>Pois 'Pisum Sativum', secs, écossés, destinés à l'ensemencement</t>
        </is>
      </c>
      <c r="C18" s="1104" t="n">
        <v>36289.93</v>
      </c>
      <c r="D18" s="1104" t="n">
        <v>117411.03</v>
      </c>
      <c r="E18" s="1104" t="n">
        <v>47526.91</v>
      </c>
      <c r="F18" s="1104" t="n">
        <v>115137.28</v>
      </c>
      <c r="G18" s="1104" t="n">
        <v>73881.02</v>
      </c>
      <c r="H18" s="1104" t="n">
        <v>160770.43</v>
      </c>
    </row>
    <row r="19">
      <c r="A19" s="72" t="inlineStr">
        <is>
          <t>07131011</t>
        </is>
      </c>
      <c r="B19" s="72" t="inlineStr">
        <is>
          <t>Pois fourragers 'pisum arvense l.', secs, écossés, destinés à l'ensemencement</t>
        </is>
      </c>
      <c r="C19" s="73" t="inlineStr">
        <is>
          <t>:</t>
        </is>
      </c>
      <c r="D19" s="73" t="inlineStr">
        <is>
          <t>:</t>
        </is>
      </c>
      <c r="E19" s="73" t="inlineStr">
        <is>
          <t>:</t>
        </is>
      </c>
      <c r="F19" s="73" t="inlineStr">
        <is>
          <t>:</t>
        </is>
      </c>
      <c r="G19" s="73" t="inlineStr">
        <is>
          <t>:</t>
        </is>
      </c>
      <c r="H19" s="73" t="inlineStr">
        <is>
          <t>:</t>
        </is>
      </c>
    </row>
    <row r="20">
      <c r="A20" s="72" t="inlineStr">
        <is>
          <t>07131019</t>
        </is>
      </c>
      <c r="B20" s="72" t="inlineStr">
        <is>
          <t>Pois 'pisum sativum', secs, écossés, destinés à l'ensemencement (à l'excl. des pois fourragers)</t>
        </is>
      </c>
      <c r="C20" s="74" t="inlineStr">
        <is>
          <t>:</t>
        </is>
      </c>
      <c r="D20" s="74" t="inlineStr">
        <is>
          <t>:</t>
        </is>
      </c>
      <c r="E20" s="74" t="inlineStr">
        <is>
          <t>:</t>
        </is>
      </c>
      <c r="F20" s="74" t="inlineStr">
        <is>
          <t>:</t>
        </is>
      </c>
      <c r="G20" s="74" t="inlineStr">
        <is>
          <t>:</t>
        </is>
      </c>
      <c r="H20" s="74" t="inlineStr">
        <is>
          <t>:</t>
        </is>
      </c>
    </row>
    <row r="21">
      <c r="A21" s="72" t="inlineStr">
        <is>
          <t>07131090</t>
        </is>
      </c>
      <c r="B21" s="72" t="inlineStr">
        <is>
          <t>Pois 'Pisum Sativum', secs, écossés, même décortiqués ou cassés (à l'excl. des pois destinés à l'ensemencement)</t>
        </is>
      </c>
      <c r="C21" s="1103" t="n">
        <v>64600.59</v>
      </c>
      <c r="D21" s="1103" t="n">
        <v>2645320.42</v>
      </c>
      <c r="E21" s="1103" t="n">
        <v>291183.67</v>
      </c>
      <c r="F21" s="1103" t="n">
        <v>2374970.82</v>
      </c>
      <c r="G21" s="1103" t="n">
        <v>148428.27</v>
      </c>
      <c r="H21" s="1103" t="n">
        <v>2338765.44</v>
      </c>
    </row>
    <row r="22">
      <c r="A22" s="72" t="inlineStr">
        <is>
          <t>07132000</t>
        </is>
      </c>
      <c r="B22" s="72" t="inlineStr">
        <is>
          <t>Pois chiches, secs, écossés, même décortiqués ou cassés</t>
        </is>
      </c>
      <c r="C22" s="1104" t="n">
        <v>43171.71</v>
      </c>
      <c r="D22" s="1104" t="n">
        <v>62004.24</v>
      </c>
      <c r="E22" s="1104" t="n">
        <v>67493.24000000001</v>
      </c>
      <c r="F22" s="1104" t="n">
        <v>138341.54</v>
      </c>
      <c r="G22" s="1104" t="n">
        <v>187496.27</v>
      </c>
      <c r="H22" s="1104" t="n">
        <v>170480.55</v>
      </c>
    </row>
    <row r="23">
      <c r="A23" s="72" t="inlineStr">
        <is>
          <t>07132010</t>
        </is>
      </c>
      <c r="B23" s="72" t="inlineStr">
        <is>
          <t>Pois chiches, secs, écossés, destinés à l'ensemencement</t>
        </is>
      </c>
      <c r="C23" s="73" t="inlineStr">
        <is>
          <t>:</t>
        </is>
      </c>
      <c r="D23" s="73" t="inlineStr">
        <is>
          <t>:</t>
        </is>
      </c>
      <c r="E23" s="73" t="inlineStr">
        <is>
          <t>:</t>
        </is>
      </c>
      <c r="F23" s="73" t="inlineStr">
        <is>
          <t>:</t>
        </is>
      </c>
      <c r="G23" s="73" t="inlineStr">
        <is>
          <t>:</t>
        </is>
      </c>
      <c r="H23" s="73" t="inlineStr">
        <is>
          <t>:</t>
        </is>
      </c>
    </row>
    <row r="24">
      <c r="A24" s="72" t="inlineStr">
        <is>
          <t>07132090</t>
        </is>
      </c>
      <c r="B24" s="72" t="inlineStr">
        <is>
          <t>Pois chiches, secs, écossés, même décortiqués ou casses (à l'excl. des pois chiches destinés à l'ensemencement)</t>
        </is>
      </c>
      <c r="C24" s="74" t="inlineStr">
        <is>
          <t>:</t>
        </is>
      </c>
      <c r="D24" s="74" t="inlineStr">
        <is>
          <t>:</t>
        </is>
      </c>
      <c r="E24" s="74" t="inlineStr">
        <is>
          <t>:</t>
        </is>
      </c>
      <c r="F24" s="74" t="inlineStr">
        <is>
          <t>:</t>
        </is>
      </c>
      <c r="G24" s="74" t="inlineStr">
        <is>
          <t>:</t>
        </is>
      </c>
      <c r="H24" s="74" t="inlineStr">
        <is>
          <t>:</t>
        </is>
      </c>
    </row>
    <row r="25">
      <c r="A25" s="72" t="inlineStr">
        <is>
          <t>07133100</t>
        </is>
      </c>
      <c r="B25" s="72" t="inlineStr">
        <is>
          <t>Haricots des espèces 'Vigna mungo L. Hepper ou Vigna radiata L. Wilczek', secs, écossés, même décortiqués ou cassés</t>
        </is>
      </c>
      <c r="C25" s="1103" t="n">
        <v>20935.42</v>
      </c>
      <c r="D25" s="1103" t="n">
        <v>4885.21</v>
      </c>
      <c r="E25" s="1103" t="n">
        <v>18013.62</v>
      </c>
      <c r="F25" s="1103" t="n">
        <v>1519.43</v>
      </c>
      <c r="G25" s="1103" t="n">
        <v>19785.47</v>
      </c>
      <c r="H25" s="1103" t="n">
        <v>5702.56</v>
      </c>
    </row>
    <row r="26">
      <c r="A26" s="72" t="inlineStr">
        <is>
          <t>07133110</t>
        </is>
      </c>
      <c r="B26" s="72" t="inlineStr">
        <is>
          <t>Haricots des espèces 'vigna mungo l. hepper ou vigna radiata l. wilczek', secs, écossés, destinés à l'ensemencement</t>
        </is>
      </c>
      <c r="C26" s="74" t="inlineStr">
        <is>
          <t>:</t>
        </is>
      </c>
      <c r="D26" s="74" t="inlineStr">
        <is>
          <t>:</t>
        </is>
      </c>
      <c r="E26" s="74" t="inlineStr">
        <is>
          <t>:</t>
        </is>
      </c>
      <c r="F26" s="74" t="inlineStr">
        <is>
          <t>:</t>
        </is>
      </c>
      <c r="G26" s="74" t="inlineStr">
        <is>
          <t>:</t>
        </is>
      </c>
      <c r="H26" s="74" t="inlineStr">
        <is>
          <t>:</t>
        </is>
      </c>
    </row>
    <row r="27">
      <c r="A27" s="72" t="inlineStr">
        <is>
          <t>07133190</t>
        </is>
      </c>
      <c r="B27" s="72" t="inlineStr">
        <is>
          <t>Haricots des espèces 'vigna mungo l. hepper ou vigna radiata l. wilczek', secs, écossés, même décortiqués ou casses (à l'excl. des haricots destinés à l'ensemencement)</t>
        </is>
      </c>
      <c r="C27" s="73" t="inlineStr">
        <is>
          <t>:</t>
        </is>
      </c>
      <c r="D27" s="73" t="inlineStr">
        <is>
          <t>:</t>
        </is>
      </c>
      <c r="E27" s="73" t="inlineStr">
        <is>
          <t>:</t>
        </is>
      </c>
      <c r="F27" s="73" t="inlineStr">
        <is>
          <t>:</t>
        </is>
      </c>
      <c r="G27" s="73" t="inlineStr">
        <is>
          <t>:</t>
        </is>
      </c>
      <c r="H27" s="73" t="inlineStr">
        <is>
          <t>:</t>
        </is>
      </c>
    </row>
    <row r="28">
      <c r="A28" s="72" t="inlineStr">
        <is>
          <t>07133200</t>
        </is>
      </c>
      <c r="B28" s="72" t="inlineStr">
        <is>
          <t>Haricots 'petits rouges' {haricots Adzuki} 'Phaseolus ou Vigna angularis', secs, écossés, même décortiqués ou cassés</t>
        </is>
      </c>
      <c r="C28" s="1104" t="n">
        <v>8151.04</v>
      </c>
      <c r="D28" s="1104" t="n">
        <v>491.02</v>
      </c>
      <c r="E28" s="77" t="n">
        <v>3663.7</v>
      </c>
      <c r="F28" s="1104" t="n">
        <v>578.49</v>
      </c>
      <c r="G28" s="1104" t="n">
        <v>4027.81</v>
      </c>
      <c r="H28" s="1104" t="n">
        <v>1228.88</v>
      </c>
    </row>
    <row r="29">
      <c r="A29" s="72" t="inlineStr">
        <is>
          <t>07133210</t>
        </is>
      </c>
      <c r="B29" s="72" t="inlineStr">
        <is>
          <t>Haricots 'petits rouges' {haricots adzuki} 'phaseolus ou vigna angularis', secs, écossés, destinés à l'ensemencement</t>
        </is>
      </c>
      <c r="C29" s="73" t="inlineStr">
        <is>
          <t>:</t>
        </is>
      </c>
      <c r="D29" s="73" t="inlineStr">
        <is>
          <t>:</t>
        </is>
      </c>
      <c r="E29" s="73" t="inlineStr">
        <is>
          <t>:</t>
        </is>
      </c>
      <c r="F29" s="73" t="inlineStr">
        <is>
          <t>:</t>
        </is>
      </c>
      <c r="G29" s="73" t="inlineStr">
        <is>
          <t>:</t>
        </is>
      </c>
      <c r="H29" s="73" t="inlineStr">
        <is>
          <t>:</t>
        </is>
      </c>
    </row>
    <row r="30">
      <c r="A30" s="72" t="inlineStr">
        <is>
          <t>07133290</t>
        </is>
      </c>
      <c r="B30" s="72" t="inlineStr">
        <is>
          <t>Haricots 'petits rouges' {haricots adzuki} 'phaseolus ou vigna angularis', secs, écossés, même décortiqués ou casses (à l'excl. des haricots destinés à l'ensemencement)</t>
        </is>
      </c>
      <c r="C30" s="74" t="inlineStr">
        <is>
          <t>:</t>
        </is>
      </c>
      <c r="D30" s="74" t="inlineStr">
        <is>
          <t>:</t>
        </is>
      </c>
      <c r="E30" s="74" t="inlineStr">
        <is>
          <t>:</t>
        </is>
      </c>
      <c r="F30" s="74" t="inlineStr">
        <is>
          <t>:</t>
        </is>
      </c>
      <c r="G30" s="74" t="inlineStr">
        <is>
          <t>:</t>
        </is>
      </c>
      <c r="H30" s="74" t="inlineStr">
        <is>
          <t>:</t>
        </is>
      </c>
    </row>
    <row r="31">
      <c r="A31" s="72" t="inlineStr">
        <is>
          <t>07133310</t>
        </is>
      </c>
      <c r="B31" s="72" t="inlineStr">
        <is>
          <t>Haricots communs 'Phaseolus vulgaris', secs, écossés, destinés à l'ensemencement</t>
        </is>
      </c>
      <c r="C31" s="78" t="n">
        <v>34799.3</v>
      </c>
      <c r="D31" s="1103" t="n">
        <v>17607.95</v>
      </c>
      <c r="E31" s="1103" t="n">
        <v>28945.93</v>
      </c>
      <c r="F31" s="1103" t="n">
        <v>24449.76</v>
      </c>
      <c r="G31" s="1103" t="n">
        <v>21251.03</v>
      </c>
      <c r="H31" s="78" t="n">
        <v>24548.4</v>
      </c>
    </row>
    <row r="32">
      <c r="A32" s="72" t="inlineStr">
        <is>
          <t>07133390</t>
        </is>
      </c>
      <c r="B32" s="72" t="inlineStr">
        <is>
          <t>Haricots communs 'Phaseolus vulgaris', secs, écossés, même décortiqués ou cassés (à l'excl. des haricots destinés à l'ensemencement)</t>
        </is>
      </c>
      <c r="C32" s="1104" t="n">
        <v>335119.74</v>
      </c>
      <c r="D32" s="1104" t="n">
        <v>22987.29</v>
      </c>
      <c r="E32" s="1104" t="n">
        <v>328821.17</v>
      </c>
      <c r="F32" s="77" t="n">
        <v>53912</v>
      </c>
      <c r="G32" s="1104" t="n">
        <v>357463.25</v>
      </c>
      <c r="H32" s="77" t="n">
        <v>43864</v>
      </c>
    </row>
    <row r="33">
      <c r="A33" s="72" t="inlineStr">
        <is>
          <t>07133400</t>
        </is>
      </c>
      <c r="B33" s="72" t="inlineStr">
        <is>
          <t>Pois Bambara (pois de terre) {Vigna subterranea ou Voandzeia subterranea}, secs, écossés, même décortiqués ou cassés</t>
        </is>
      </c>
      <c r="C33" s="1103" t="n">
        <v>584.86</v>
      </c>
      <c r="D33" s="78" t="n">
        <v>33.5</v>
      </c>
      <c r="E33" s="1103" t="n">
        <v>66.58</v>
      </c>
      <c r="F33" s="1103" t="n">
        <v>14.49</v>
      </c>
      <c r="G33" s="1103" t="n">
        <v>599.6900000000001</v>
      </c>
      <c r="H33" s="1103" t="n">
        <v>37.29</v>
      </c>
    </row>
    <row r="34">
      <c r="A34" s="72" t="inlineStr">
        <is>
          <t>07133500</t>
        </is>
      </c>
      <c r="B34" s="72" t="inlineStr">
        <is>
          <t>Doliques à œil noir (pois du Brésil, Niébé) {Vigna unguiculata}, secs, écossés, même décortiqués ou cassés</t>
        </is>
      </c>
      <c r="C34" s="1104" t="n">
        <v>304.83</v>
      </c>
      <c r="D34" s="74" t="inlineStr">
        <is>
          <t>:</t>
        </is>
      </c>
      <c r="E34" s="1104" t="n">
        <v>1851.65</v>
      </c>
      <c r="F34" s="74" t="inlineStr">
        <is>
          <t>:</t>
        </is>
      </c>
      <c r="G34" s="1104" t="n">
        <v>5422.68</v>
      </c>
      <c r="H34" s="1104" t="n">
        <v>86.44</v>
      </c>
    </row>
    <row r="35">
      <c r="A35" s="72" t="inlineStr">
        <is>
          <t>07133900</t>
        </is>
      </c>
      <c r="B35" s="72" t="inlineStr">
        <is>
          <t>Haricots {Vigna spp., Phaseolus spp.}, secs, écossés, même décortiqués ou cassés (à l'excl. des haricots des espèces {Vigna mungo (L.) Hepper} ou {Vigna radiata (L.) Wilczek}, haricots {petits rouges} {haricots Adzuki}, haricots communs {Phaseolus vulgaris}, pois Bambara (pois de terre) et doliques à œil noir (pois du Brésil, Niébé))(2012-2500);Haricots 'Vigna spp., Phaseolus spp.', secs, écossés, même décortiqués ou cassés (à l'excl. des haricots des espèces 'Vigna mungo L. Hepper ou Vigna radiata L. Wilczek', des haricots 'petits rouges' {haricots Adzuki} et des haricots communs)(1997-2011)</t>
        </is>
      </c>
      <c r="C35" s="1103" t="n">
        <v>49143.08</v>
      </c>
      <c r="D35" s="1103" t="n">
        <v>1678.34</v>
      </c>
      <c r="E35" s="1103" t="n">
        <v>46740.72</v>
      </c>
      <c r="F35" s="1103" t="n">
        <v>3818.48</v>
      </c>
      <c r="G35" s="1103" t="n">
        <v>36161.85</v>
      </c>
      <c r="H35" s="1103" t="n">
        <v>13125.81</v>
      </c>
    </row>
    <row r="36">
      <c r="A36" s="72" t="inlineStr">
        <is>
          <t>07133910</t>
        </is>
      </c>
      <c r="B36" s="72" t="inlineStr">
        <is>
          <t>Haricots 'vigna spp., phaseolus spp.', secs, écossés, destinés à l'ensemencement (à l'excl. des haricots des espèces 'vigna mungo l. hepper ou vigna radiata l. wilczek', des haricots 'petits rouges' {haricots adzuki} et des haricots communs)</t>
        </is>
      </c>
      <c r="C36" s="74" t="inlineStr">
        <is>
          <t>:</t>
        </is>
      </c>
      <c r="D36" s="74" t="inlineStr">
        <is>
          <t>:</t>
        </is>
      </c>
      <c r="E36" s="74" t="inlineStr">
        <is>
          <t>:</t>
        </is>
      </c>
      <c r="F36" s="74" t="inlineStr">
        <is>
          <t>:</t>
        </is>
      </c>
      <c r="G36" s="74" t="inlineStr">
        <is>
          <t>:</t>
        </is>
      </c>
      <c r="H36" s="74" t="inlineStr">
        <is>
          <t>:</t>
        </is>
      </c>
    </row>
    <row r="37">
      <c r="A37" s="72" t="inlineStr">
        <is>
          <t>07133990</t>
        </is>
      </c>
      <c r="B37" s="72" t="inlineStr">
        <is>
          <t>Haricots 'vigna spp., phaseolus spp.', secs, écossés, même décortiqués ou casses (à l'excl. des haricots destinés à l'ensemencement ainsi que des haricots des espèces 'vigna mungo l. hepper ou vigna radiata l. wilczek', des haricots 'petits rouges' {haricots adzuki} et des haricots communs)</t>
        </is>
      </c>
      <c r="C37" s="73" t="inlineStr">
        <is>
          <t>:</t>
        </is>
      </c>
      <c r="D37" s="73" t="inlineStr">
        <is>
          <t>:</t>
        </is>
      </c>
      <c r="E37" s="73" t="inlineStr">
        <is>
          <t>:</t>
        </is>
      </c>
      <c r="F37" s="73" t="inlineStr">
        <is>
          <t>:</t>
        </is>
      </c>
      <c r="G37" s="73" t="inlineStr">
        <is>
          <t>:</t>
        </is>
      </c>
      <c r="H37" s="73" t="inlineStr">
        <is>
          <t>:</t>
        </is>
      </c>
    </row>
    <row r="38">
      <c r="A38" s="72" t="inlineStr">
        <is>
          <t>07134000</t>
        </is>
      </c>
      <c r="B38" s="72" t="inlineStr">
        <is>
          <t>Lentilles, séchées, écossées, même décortiquées ou cassées</t>
        </is>
      </c>
      <c r="C38" s="77" t="n">
        <v>317642</v>
      </c>
      <c r="D38" s="1104" t="n">
        <v>39074.03</v>
      </c>
      <c r="E38" s="1104" t="n">
        <v>241665.18</v>
      </c>
      <c r="F38" s="1104" t="n">
        <v>58929.93</v>
      </c>
      <c r="G38" s="77" t="n">
        <v>409364.2</v>
      </c>
      <c r="H38" s="1104" t="n">
        <v>49377.66</v>
      </c>
    </row>
    <row r="39">
      <c r="A39" s="72" t="inlineStr">
        <is>
          <t>07134010</t>
        </is>
      </c>
      <c r="B39" s="72" t="inlineStr">
        <is>
          <t>Lentilles, séchées, écossées, destinées à l'ensemencement</t>
        </is>
      </c>
      <c r="C39" s="73" t="inlineStr">
        <is>
          <t>:</t>
        </is>
      </c>
      <c r="D39" s="73" t="inlineStr">
        <is>
          <t>:</t>
        </is>
      </c>
      <c r="E39" s="73" t="inlineStr">
        <is>
          <t>:</t>
        </is>
      </c>
      <c r="F39" s="73" t="inlineStr">
        <is>
          <t>:</t>
        </is>
      </c>
      <c r="G39" s="73" t="inlineStr">
        <is>
          <t>:</t>
        </is>
      </c>
      <c r="H39" s="73" t="inlineStr">
        <is>
          <t>:</t>
        </is>
      </c>
    </row>
    <row r="40">
      <c r="A40" s="72" t="inlineStr">
        <is>
          <t>07134090</t>
        </is>
      </c>
      <c r="B40" s="72" t="inlineStr">
        <is>
          <t>Lentilles, séchées, écossées, même décortiquées ou cassées (à l'excl. des lentilles destinées à l'ensemencement)</t>
        </is>
      </c>
      <c r="C40" s="74" t="inlineStr">
        <is>
          <t>:</t>
        </is>
      </c>
      <c r="D40" s="74" t="inlineStr">
        <is>
          <t>:</t>
        </is>
      </c>
      <c r="E40" s="74" t="inlineStr">
        <is>
          <t>:</t>
        </is>
      </c>
      <c r="F40" s="74" t="inlineStr">
        <is>
          <t>:</t>
        </is>
      </c>
      <c r="G40" s="74" t="inlineStr">
        <is>
          <t>:</t>
        </is>
      </c>
      <c r="H40" s="74" t="inlineStr">
        <is>
          <t>:</t>
        </is>
      </c>
    </row>
    <row r="41">
      <c r="A41" s="72" t="inlineStr">
        <is>
          <t>07135000</t>
        </is>
      </c>
      <c r="B41" s="72" t="inlineStr">
        <is>
          <t>Fèves 'Vicia faba var. major' et féveroles 'Vicia faba var. equina et Vicia faba var. minor', séchées, écossées, même décortiquées ou cassées</t>
        </is>
      </c>
      <c r="C41" s="1103" t="n">
        <v>125651.23</v>
      </c>
      <c r="D41" s="78" t="n">
        <v>979142.2</v>
      </c>
      <c r="E41" s="1103" t="n">
        <v>303960.51</v>
      </c>
      <c r="F41" s="1103" t="n">
        <v>464658.68</v>
      </c>
      <c r="G41" s="1103" t="n">
        <v>406567.09</v>
      </c>
      <c r="H41" s="1103" t="n">
        <v>644600.78</v>
      </c>
    </row>
    <row r="42">
      <c r="A42" s="72" t="inlineStr">
        <is>
          <t>07135010</t>
        </is>
      </c>
      <c r="B42" s="72" t="inlineStr">
        <is>
          <t>Fèves 'vicia faba var. major' et Fèveroles 'vicia faba var. equina et vicia faba var. minor', séchées, écossées, destinées à l'ensemencement</t>
        </is>
      </c>
      <c r="C42" s="74" t="inlineStr">
        <is>
          <t>:</t>
        </is>
      </c>
      <c r="D42" s="74" t="inlineStr">
        <is>
          <t>:</t>
        </is>
      </c>
      <c r="E42" s="74" t="inlineStr">
        <is>
          <t>:</t>
        </is>
      </c>
      <c r="F42" s="74" t="inlineStr">
        <is>
          <t>:</t>
        </is>
      </c>
      <c r="G42" s="74" t="inlineStr">
        <is>
          <t>:</t>
        </is>
      </c>
      <c r="H42" s="74" t="inlineStr">
        <is>
          <t>:</t>
        </is>
      </c>
    </row>
    <row r="43">
      <c r="A43" s="72" t="inlineStr">
        <is>
          <t>07135090</t>
        </is>
      </c>
      <c r="B43" s="72" t="inlineStr">
        <is>
          <t>Fèves 'vicia faba var. major' et Fèveroles 'vicia faba var. equina et vicia faba var. minor', séchées, écossées, même décortiquées ou cassées (à l'excl. des Fèves et Fèveroles destinées à l'ensemencement)</t>
        </is>
      </c>
      <c r="C43" s="73" t="inlineStr">
        <is>
          <t>:</t>
        </is>
      </c>
      <c r="D43" s="73" t="inlineStr">
        <is>
          <t>:</t>
        </is>
      </c>
      <c r="E43" s="73" t="inlineStr">
        <is>
          <t>:</t>
        </is>
      </c>
      <c r="F43" s="73" t="inlineStr">
        <is>
          <t>:</t>
        </is>
      </c>
      <c r="G43" s="73" t="inlineStr">
        <is>
          <t>:</t>
        </is>
      </c>
      <c r="H43" s="73" t="inlineStr">
        <is>
          <t>:</t>
        </is>
      </c>
    </row>
    <row r="44">
      <c r="A44" s="72" t="inlineStr">
        <is>
          <t>07136000</t>
        </is>
      </c>
      <c r="B44" s="72" t="inlineStr">
        <is>
          <t>Pois d’Ambrevade ou pois d’Angole {Cajanus cajan}, secs, écossés, même décortiqués ou cassés</t>
        </is>
      </c>
      <c r="C44" s="1104" t="n">
        <v>443.73</v>
      </c>
      <c r="D44" s="77" t="n">
        <v>63111</v>
      </c>
      <c r="E44" s="1104" t="n">
        <v>556.63</v>
      </c>
      <c r="F44" s="77" t="n">
        <v>32958.2</v>
      </c>
      <c r="G44" s="1104" t="n">
        <v>6173.56</v>
      </c>
      <c r="H44" s="1104" t="n">
        <v>9173.219999999999</v>
      </c>
    </row>
    <row r="45">
      <c r="A45" s="72" t="inlineStr">
        <is>
          <t>07139000</t>
        </is>
      </c>
      <c r="B45" s="72" t="inlineStr">
        <is>
          <t>Légumes à cosse secs, écossés, même décortiqués ou cassés (à l'excl. des pois, pois chiches, haricots, lentilles, fèves, féveroles et pois d’Ambrevade ou pois d’Angole)(2012-2500);Légumes à cosse secs, écossés, même décortiqués ou cassés (à l'excl. des pois, des pois chiches, des haricots, des lentilles, des fèves et des féveroles)(2004-2011)</t>
        </is>
      </c>
      <c r="C45" s="1103" t="n">
        <v>14045.87</v>
      </c>
      <c r="D45" s="1103" t="n">
        <v>14227.55</v>
      </c>
      <c r="E45" s="1103" t="n">
        <v>16437.29</v>
      </c>
      <c r="F45" s="1103" t="n">
        <v>105123.57</v>
      </c>
      <c r="G45" s="1103" t="n">
        <v>9688.67</v>
      </c>
      <c r="H45" s="1103" t="n">
        <v>12336.41</v>
      </c>
    </row>
    <row r="46">
      <c r="A46" s="72" t="inlineStr">
        <is>
          <t>07139010</t>
        </is>
      </c>
      <c r="B46" s="72" t="inlineStr">
        <is>
          <t>Légumes à cosse secs, écossés, destinés à l'ensemencement (à l'excl. des pois, des pois chiches, des haricots, des lentilles, des fèves et des féveroles)</t>
        </is>
      </c>
      <c r="C46" s="74" t="inlineStr">
        <is>
          <t>:</t>
        </is>
      </c>
      <c r="D46" s="74" t="inlineStr">
        <is>
          <t>:</t>
        </is>
      </c>
      <c r="E46" s="74" t="inlineStr">
        <is>
          <t>:</t>
        </is>
      </c>
      <c r="F46" s="74" t="inlineStr">
        <is>
          <t>:</t>
        </is>
      </c>
      <c r="G46" s="74" t="inlineStr">
        <is>
          <t>:</t>
        </is>
      </c>
      <c r="H46" s="74" t="inlineStr">
        <is>
          <t>:</t>
        </is>
      </c>
    </row>
    <row r="47">
      <c r="A47" s="72" t="inlineStr">
        <is>
          <t>07139090</t>
        </is>
      </c>
      <c r="B47" s="72" t="inlineStr">
        <is>
          <t>Légumes à cosse secs, écossés, même décortiqués ou cassés (à l'excl. des légumes destinés à l'ensemencement, des pois, des pois chiches, des haricots, des lentilles, des fèves et des féveroles)</t>
        </is>
      </c>
      <c r="C47" s="73" t="inlineStr">
        <is>
          <t>:</t>
        </is>
      </c>
      <c r="D47" s="73" t="inlineStr">
        <is>
          <t>:</t>
        </is>
      </c>
      <c r="E47" s="73" t="inlineStr">
        <is>
          <t>:</t>
        </is>
      </c>
      <c r="F47" s="73" t="inlineStr">
        <is>
          <t>:</t>
        </is>
      </c>
      <c r="G47" s="73" t="inlineStr">
        <is>
          <t>:</t>
        </is>
      </c>
      <c r="H47" s="73" t="inlineStr">
        <is>
          <t>:</t>
        </is>
      </c>
    </row>
    <row r="48">
      <c r="A48" s="72" t="inlineStr">
        <is>
          <t>11061000</t>
        </is>
      </c>
      <c r="B48" s="72" t="inlineStr">
        <is>
          <t>Farines, semoules et poudres de légumes à cosse secs du n° 0713</t>
        </is>
      </c>
      <c r="C48" s="1104" t="n">
        <v>12542.65</v>
      </c>
      <c r="D48" s="1104" t="n">
        <v>100184.71</v>
      </c>
      <c r="E48" s="1104" t="n">
        <v>39621.02</v>
      </c>
      <c r="F48" s="1104" t="n">
        <v>134235.43</v>
      </c>
      <c r="G48" s="1104" t="n">
        <v>39481.96</v>
      </c>
      <c r="H48" s="1104" t="n">
        <v>115566.93</v>
      </c>
    </row>
    <row r="49">
      <c r="A49" s="72" t="inlineStr">
        <is>
          <t>11081990</t>
        </is>
      </c>
      <c r="B49" s="72" t="inlineStr">
        <is>
          <t>Amidons et fécules (à l'excl. des amidons et fécules de froment {blé}, de maïs, de pommes de terre, de manioc et de riz)</t>
        </is>
      </c>
      <c r="C49" s="1103" t="n">
        <v>4481.45</v>
      </c>
      <c r="D49" s="1103" t="n">
        <v>179997.67</v>
      </c>
      <c r="E49" s="1103" t="n">
        <v>32720.97</v>
      </c>
      <c r="F49" s="1103" t="n">
        <v>94783.81</v>
      </c>
      <c r="G49" s="78" t="n">
        <v>23890</v>
      </c>
      <c r="H49" s="1103" t="n">
        <v>70013.24000000001</v>
      </c>
    </row>
    <row r="50">
      <c r="A50" s="72" t="inlineStr">
        <is>
          <t>12011000</t>
        </is>
      </c>
      <c r="B50" s="72" t="inlineStr">
        <is>
          <t>Fèves de soja, destinées à l’ensemencement</t>
        </is>
      </c>
      <c r="C50" s="77" t="n">
        <v>12769.4</v>
      </c>
      <c r="D50" s="1104" t="n">
        <v>23925.72</v>
      </c>
      <c r="E50" s="1104" t="n">
        <v>21352.28</v>
      </c>
      <c r="F50" s="1104" t="n">
        <v>20959.97</v>
      </c>
      <c r="G50" s="77" t="n">
        <v>35832.5</v>
      </c>
      <c r="H50" s="1104" t="n">
        <v>32925.95</v>
      </c>
    </row>
    <row r="51">
      <c r="A51" s="72" t="inlineStr">
        <is>
          <t>12019000</t>
        </is>
      </c>
      <c r="B51" s="72" t="inlineStr">
        <is>
          <t>Fèves de soja, même concassées (à l'excl. des fèves de soja destinées à l'ensemencement)</t>
        </is>
      </c>
      <c r="C51" s="1103" t="n">
        <v>7188257.35</v>
      </c>
      <c r="D51" s="1103" t="n">
        <v>636324.8100000001</v>
      </c>
      <c r="E51" s="78" t="n">
        <v>5986818.9</v>
      </c>
      <c r="F51" s="1103" t="n">
        <v>1332845.49</v>
      </c>
      <c r="G51" s="1103" t="n">
        <v>4561593.24</v>
      </c>
      <c r="H51" s="1103" t="n">
        <v>1184422.85</v>
      </c>
    </row>
    <row r="52">
      <c r="A52" s="72" t="inlineStr">
        <is>
          <t>12040010</t>
        </is>
      </c>
      <c r="B52" s="72" t="inlineStr">
        <is>
          <t>Graines de lin, destinées à l'ensemencement</t>
        </is>
      </c>
      <c r="C52" s="1104" t="n">
        <v>13632.64</v>
      </c>
      <c r="D52" s="1104" t="n">
        <v>12535.76</v>
      </c>
      <c r="E52" s="1104" t="n">
        <v>28356.55</v>
      </c>
      <c r="F52" s="1104" t="n">
        <v>12469.92</v>
      </c>
      <c r="G52" s="1104" t="n">
        <v>38508.88</v>
      </c>
      <c r="H52" s="1104" t="n">
        <v>21027.73</v>
      </c>
    </row>
    <row r="53">
      <c r="A53" s="72" t="inlineStr">
        <is>
          <t>12040090</t>
        </is>
      </c>
      <c r="B53" s="72" t="inlineStr">
        <is>
          <t>Graines de lin, même concassées (à l'excl. des graines destinées à l'ensemencement)</t>
        </is>
      </c>
      <c r="C53" s="78" t="n">
        <v>266580.8</v>
      </c>
      <c r="D53" s="1103" t="n">
        <v>61469.53</v>
      </c>
      <c r="E53" s="1103" t="n">
        <v>292736.08</v>
      </c>
      <c r="F53" s="1103" t="n">
        <v>129619.26</v>
      </c>
      <c r="G53" s="78" t="n">
        <v>366979.6</v>
      </c>
      <c r="H53" s="1103" t="n">
        <v>182404.55</v>
      </c>
    </row>
    <row r="54">
      <c r="A54" s="72" t="inlineStr">
        <is>
          <t>120500</t>
        </is>
      </c>
      <c r="B54" s="72" t="inlineStr">
        <is>
          <t>Graines de navette ou de colza, même concassées</t>
        </is>
      </c>
      <c r="C54" s="74" t="inlineStr">
        <is>
          <t>:</t>
        </is>
      </c>
      <c r="D54" s="74" t="inlineStr">
        <is>
          <t>:</t>
        </is>
      </c>
      <c r="E54" s="74" t="inlineStr">
        <is>
          <t>:</t>
        </is>
      </c>
      <c r="F54" s="74" t="inlineStr">
        <is>
          <t>:</t>
        </is>
      </c>
      <c r="G54" s="74" t="inlineStr">
        <is>
          <t>:</t>
        </is>
      </c>
      <c r="H54" s="74" t="inlineStr">
        <is>
          <t>:</t>
        </is>
      </c>
    </row>
    <row r="55">
      <c r="A55" s="72" t="inlineStr">
        <is>
          <t>12050010</t>
        </is>
      </c>
      <c r="B55" s="72" t="inlineStr">
        <is>
          <t>Graines de navette ou de colza, destinées à l'ensemencement</t>
        </is>
      </c>
      <c r="C55" s="73" t="inlineStr">
        <is>
          <t>:</t>
        </is>
      </c>
      <c r="D55" s="73" t="inlineStr">
        <is>
          <t>:</t>
        </is>
      </c>
      <c r="E55" s="73" t="inlineStr">
        <is>
          <t>:</t>
        </is>
      </c>
      <c r="F55" s="73" t="inlineStr">
        <is>
          <t>:</t>
        </is>
      </c>
      <c r="G55" s="73" t="inlineStr">
        <is>
          <t>:</t>
        </is>
      </c>
      <c r="H55" s="73" t="inlineStr">
        <is>
          <t>:</t>
        </is>
      </c>
    </row>
    <row r="56">
      <c r="A56" s="72" t="inlineStr">
        <is>
          <t>12050090</t>
        </is>
      </c>
      <c r="B56" s="72" t="inlineStr">
        <is>
          <t>Graines de navette ou de colza, même concassées (à l'excl. des graines destinées à l'ensemencement)</t>
        </is>
      </c>
      <c r="C56" s="74" t="inlineStr">
        <is>
          <t>:</t>
        </is>
      </c>
      <c r="D56" s="74" t="inlineStr">
        <is>
          <t>:</t>
        </is>
      </c>
      <c r="E56" s="74" t="inlineStr">
        <is>
          <t>:</t>
        </is>
      </c>
      <c r="F56" s="74" t="inlineStr">
        <is>
          <t>:</t>
        </is>
      </c>
      <c r="G56" s="74" t="inlineStr">
        <is>
          <t>:</t>
        </is>
      </c>
      <c r="H56" s="74" t="inlineStr">
        <is>
          <t>:</t>
        </is>
      </c>
    </row>
    <row r="57">
      <c r="A57" s="72" t="inlineStr">
        <is>
          <t>12051010</t>
        </is>
      </c>
      <c r="B57" s="72" t="inlineStr">
        <is>
          <t>Graines de navette ou de colza à faible teneur en acide érucique "fournissant une huile fixe dont la teneur en acide érucique est &lt; 2% et un composant solide qui contient &lt; 30 micromoles/g de glucosinolates", destinées à l'ensemencement</t>
        </is>
      </c>
      <c r="C57" s="1103" t="n">
        <v>50754.45</v>
      </c>
      <c r="D57" s="1103" t="n">
        <v>196670.12</v>
      </c>
      <c r="E57" s="1103" t="n">
        <v>127877.53</v>
      </c>
      <c r="F57" s="1103" t="n">
        <v>337349.76</v>
      </c>
      <c r="G57" s="1103" t="n">
        <v>99760.03999999999</v>
      </c>
      <c r="H57" s="1103" t="n">
        <v>698166.9399999999</v>
      </c>
    </row>
    <row r="58">
      <c r="A58" s="72" t="inlineStr">
        <is>
          <t>12051090</t>
        </is>
      </c>
      <c r="B58" s="72" t="inlineStr">
        <is>
          <t>Graines de navette ou de colza à faible teneur en acide érucique "fournissant une huile fixe dont la teneur en acide érucique est &lt; 2% et un composant solide qui contient &lt; 30 micromoles/g de glucosinolates", même concassées (à l'excl. des graines destinées à l'ensemencement)</t>
        </is>
      </c>
      <c r="C58" s="1104" t="n">
        <v>10981142.06</v>
      </c>
      <c r="D58" s="1104" t="n">
        <v>9928874.01</v>
      </c>
      <c r="E58" s="1104" t="n">
        <v>12220500.68</v>
      </c>
      <c r="F58" s="1104" t="n">
        <v>10797537.48</v>
      </c>
      <c r="G58" s="1104" t="n">
        <v>14030063.69</v>
      </c>
      <c r="H58" s="77" t="n">
        <v>5224372.1</v>
      </c>
    </row>
    <row r="59">
      <c r="A59" s="72" t="inlineStr">
        <is>
          <t>12059000</t>
        </is>
      </c>
      <c r="B59" s="72" t="inlineStr">
        <is>
          <t>Graines de navette ou de colza d'une teneur élevée en acide érucique "fournissant une huile fixe dont la teneur en acide érucique est &gt;= 2% et un composant solide qui contient &gt;= 30 micromoles/g de glucosinolates", même concassées</t>
        </is>
      </c>
      <c r="C59" s="1103" t="n">
        <v>84147.22</v>
      </c>
      <c r="D59" s="1103" t="n">
        <v>4443550.06</v>
      </c>
      <c r="E59" s="1103" t="n">
        <v>162214.78</v>
      </c>
      <c r="F59" s="1103" t="n">
        <v>4773438.14</v>
      </c>
      <c r="G59" s="1103" t="n">
        <v>1306276.14</v>
      </c>
      <c r="H59" s="1103" t="n">
        <v>4946683.89</v>
      </c>
    </row>
    <row r="60">
      <c r="A60" s="72" t="inlineStr">
        <is>
          <t>12060010</t>
        </is>
      </c>
      <c r="B60" s="72" t="inlineStr">
        <is>
          <t>Graines de tournesol, destinées à l'ensemencement</t>
        </is>
      </c>
      <c r="C60" s="1104" t="n">
        <v>188320.03</v>
      </c>
      <c r="D60" s="1104" t="n">
        <v>181553.94</v>
      </c>
      <c r="E60" s="1104" t="n">
        <v>201262.87</v>
      </c>
      <c r="F60" s="1104" t="n">
        <v>370211.64</v>
      </c>
      <c r="G60" s="1104" t="n">
        <v>149794.47</v>
      </c>
      <c r="H60" s="1104" t="n">
        <v>227747.21</v>
      </c>
    </row>
    <row r="61">
      <c r="A61" s="72" t="inlineStr">
        <is>
          <t>12060090</t>
        </is>
      </c>
      <c r="B61" s="72" t="inlineStr">
        <is>
          <t>Graines de tournesol, même concassées (à l'excl. des graines destinées à l'ensemencement)</t>
        </is>
      </c>
      <c r="C61" s="73" t="inlineStr">
        <is>
          <t>:</t>
        </is>
      </c>
      <c r="D61" s="73" t="inlineStr">
        <is>
          <t>:</t>
        </is>
      </c>
      <c r="E61" s="73" t="inlineStr">
        <is>
          <t>:</t>
        </is>
      </c>
      <c r="F61" s="73" t="inlineStr">
        <is>
          <t>:</t>
        </is>
      </c>
      <c r="G61" s="73" t="inlineStr">
        <is>
          <t>:</t>
        </is>
      </c>
      <c r="H61" s="73" t="inlineStr">
        <is>
          <t>:</t>
        </is>
      </c>
    </row>
    <row r="62">
      <c r="A62" s="72" t="inlineStr">
        <is>
          <t>12060091</t>
        </is>
      </c>
      <c r="B62" s="72" t="inlineStr">
        <is>
          <t>Graines de tournesol, même concassées, décortiquées et graines de tournesol en coques striées gris et blanc (à l'excl. des graines destinées à l'ensemencement)</t>
        </is>
      </c>
      <c r="C62" s="1104" t="n">
        <v>2039588.06</v>
      </c>
      <c r="D62" s="1104" t="n">
        <v>852274.23</v>
      </c>
      <c r="E62" s="1104" t="n">
        <v>321580.31</v>
      </c>
      <c r="F62" s="1104" t="n">
        <v>861681.39</v>
      </c>
      <c r="G62" s="1104" t="n">
        <v>1129190.37</v>
      </c>
      <c r="H62" s="1104" t="n">
        <v>1037650.77</v>
      </c>
    </row>
    <row r="63">
      <c r="A63" s="72" t="inlineStr">
        <is>
          <t>12060099</t>
        </is>
      </c>
      <c r="B63" s="72" t="inlineStr">
        <is>
          <t>Graines de tournesol, même concassées (à l'excl. des graines destinées à l'ensemencement, des graines décortiquées et des graines en coques striées gris et blanc)</t>
        </is>
      </c>
      <c r="C63" s="1103" t="n">
        <v>318142.48</v>
      </c>
      <c r="D63" s="1103" t="n">
        <v>3003451.37</v>
      </c>
      <c r="E63" s="1103" t="n">
        <v>2818663.44</v>
      </c>
      <c r="F63" s="1103" t="n">
        <v>3665261.24</v>
      </c>
      <c r="G63" s="1103" t="n">
        <v>2137502.83</v>
      </c>
      <c r="H63" s="1103" t="n">
        <v>4464557.95</v>
      </c>
    </row>
    <row r="64">
      <c r="A64" s="72" t="inlineStr">
        <is>
          <t>12081000</t>
        </is>
      </c>
      <c r="B64" s="72" t="inlineStr">
        <is>
          <t>Farine de fèves de soja</t>
        </is>
      </c>
      <c r="C64" s="1104" t="n">
        <v>119597.25</v>
      </c>
      <c r="D64" s="1104" t="n">
        <v>9652.08</v>
      </c>
      <c r="E64" s="77" t="n">
        <v>78825.3</v>
      </c>
      <c r="F64" s="1104" t="n">
        <v>7240.48</v>
      </c>
      <c r="G64" s="77" t="n">
        <v>62339.3</v>
      </c>
      <c r="H64" s="1104" t="n">
        <v>16838.18</v>
      </c>
    </row>
    <row r="65">
      <c r="A65" s="72" t="inlineStr">
        <is>
          <t>12089000</t>
        </is>
      </c>
      <c r="B65" s="72" t="inlineStr">
        <is>
          <t>Farines de graines ou de fruits oléagineux (à l'excl. des farines de moutarde et de fèves de soja)</t>
        </is>
      </c>
      <c r="C65" s="1103" t="n">
        <v>228251.57</v>
      </c>
      <c r="D65" s="1103" t="n">
        <v>10755.31</v>
      </c>
      <c r="E65" s="1103" t="n">
        <v>108889.07</v>
      </c>
      <c r="F65" s="1103" t="n">
        <v>3968.79</v>
      </c>
      <c r="G65" s="1103" t="n">
        <v>55882.29</v>
      </c>
      <c r="H65" s="1103" t="n">
        <v>9124.84</v>
      </c>
    </row>
    <row r="66">
      <c r="A66" s="72" t="inlineStr">
        <is>
          <t>15071010</t>
        </is>
      </c>
      <c r="B66" s="72" t="inlineStr">
        <is>
          <t>Huile de soja, brute, même dégommée, destinée à des usages techniques ou industriels (autres que la fabrication de produits pour l'alimentation humaine)</t>
        </is>
      </c>
      <c r="C66" s="1104" t="n">
        <v>413036.75</v>
      </c>
      <c r="D66" s="1104" t="n">
        <v>32901.41</v>
      </c>
      <c r="E66" s="1104" t="n">
        <v>458225.98</v>
      </c>
      <c r="F66" s="1104" t="n">
        <v>10024.79</v>
      </c>
      <c r="G66" s="1104" t="n">
        <v>28749.67</v>
      </c>
      <c r="H66" s="1104" t="n">
        <v>532.91</v>
      </c>
    </row>
    <row r="67">
      <c r="A67" s="72" t="inlineStr">
        <is>
          <t>15071090</t>
        </is>
      </c>
      <c r="B67" s="72" t="inlineStr">
        <is>
          <t>Huile de soja, brute, même dégommée (à l'excl. de l'huile de soja destinée à des usages techniques ou industriels)</t>
        </is>
      </c>
      <c r="C67" s="1103" t="n">
        <v>239039.05</v>
      </c>
      <c r="D67" s="1103" t="n">
        <v>740134.4399999999</v>
      </c>
      <c r="E67" s="1103" t="n">
        <v>150232.81</v>
      </c>
      <c r="F67" s="1103" t="n">
        <v>351993.69</v>
      </c>
      <c r="G67" s="1103" t="n">
        <v>1106031.56</v>
      </c>
      <c r="H67" s="1103" t="n">
        <v>545101.3100000001</v>
      </c>
    </row>
    <row r="68">
      <c r="A68" s="72" t="inlineStr">
        <is>
          <t>15079010</t>
        </is>
      </c>
      <c r="B68" s="72" t="inlineStr">
        <is>
          <t>Huile de soja et ses fractions, même raffinées, mais non chimiquement modifiées, destinées à des usages techniques ou industriels (à l'excl. de l'huile de soja brute et de l'huile de soja destinée à la fabrication de produits pour l'alimentation humaine)</t>
        </is>
      </c>
      <c r="C68" s="1104" t="n">
        <v>34087.64</v>
      </c>
      <c r="D68" s="1104" t="n">
        <v>10054.88</v>
      </c>
      <c r="E68" s="1104" t="n">
        <v>39999.94</v>
      </c>
      <c r="F68" s="1104" t="n">
        <v>5037.49</v>
      </c>
      <c r="G68" s="1104" t="n">
        <v>32475.37</v>
      </c>
      <c r="H68" s="1104" t="n">
        <v>7672.14</v>
      </c>
    </row>
    <row r="69">
      <c r="A69" s="72" t="inlineStr">
        <is>
          <t>15079090</t>
        </is>
      </c>
      <c r="B69" s="72" t="inlineStr">
        <is>
          <t>Huile de soja et ses fractions, même raffinées, mais non chimiquement modifiées (à l'excl. de l'huile de soja brute et de l'huile de soja destinée à des usages techniques ou industriels)</t>
        </is>
      </c>
      <c r="C69" s="1103" t="n">
        <v>45146.17</v>
      </c>
      <c r="D69" s="1103" t="n">
        <v>29235.26</v>
      </c>
      <c r="E69" s="1103" t="n">
        <v>73159.53999999999</v>
      </c>
      <c r="F69" s="1103" t="n">
        <v>328595.92</v>
      </c>
      <c r="G69" s="1103" t="n">
        <v>76085.59</v>
      </c>
      <c r="H69" s="78" t="n">
        <v>62014.5</v>
      </c>
    </row>
    <row r="70">
      <c r="A70" s="72" t="inlineStr">
        <is>
          <t>15091010</t>
        </is>
      </c>
      <c r="B70" s="72" t="inlineStr">
        <is>
          <t>Huile d'olive vierge lampante</t>
        </is>
      </c>
      <c r="C70" s="1104" t="n">
        <v>20608.98</v>
      </c>
      <c r="D70" s="1104" t="n">
        <v>1614.96</v>
      </c>
      <c r="E70" s="1104" t="n">
        <v>14500.02</v>
      </c>
      <c r="F70" s="1104" t="n">
        <v>2784.56</v>
      </c>
      <c r="G70" s="74" t="inlineStr">
        <is>
          <t>:</t>
        </is>
      </c>
      <c r="H70" s="74" t="inlineStr">
        <is>
          <t>:</t>
        </is>
      </c>
    </row>
    <row r="71">
      <c r="A71" s="72" t="inlineStr">
        <is>
          <t>15091020</t>
        </is>
      </c>
      <c r="B71" s="72" t="inlineStr">
        <is>
          <t>Huile d’olive vierge extra, obtenue, à partir des fruits de l’olivier, uniquement par des procédés mécaniques ou physiques, dans des conditions qui n’entraînent pas l’altération de l’huile, non traitée (à l’exclusion de l’huile lampante)</t>
        </is>
      </c>
      <c r="C71" s="73" t="inlineStr">
        <is>
          <t>:</t>
        </is>
      </c>
      <c r="D71" s="73" t="inlineStr">
        <is>
          <t>:</t>
        </is>
      </c>
      <c r="E71" s="1103" t="n">
        <v>777316.92</v>
      </c>
      <c r="F71" s="1103" t="n">
        <v>65711.24000000001</v>
      </c>
      <c r="G71" s="73" t="inlineStr">
        <is>
          <t>:</t>
        </is>
      </c>
      <c r="H71" s="73" t="inlineStr">
        <is>
          <t>:</t>
        </is>
      </c>
    </row>
    <row r="72">
      <c r="A72" s="72" t="inlineStr">
        <is>
          <t>15091080</t>
        </is>
      </c>
      <c r="B72" s="72" t="inlineStr">
        <is>
          <t>Huile d’olive vierge, obtenue, à partir des fruits de l’olivier, uniquement par des procédés mécaniques ou physiques, dans des conditions qui n’entraînent pas l’altération de l’huile, non traitée (à l’exclusion de l’huile lampante et de l’huile vierge extra)</t>
        </is>
      </c>
      <c r="C72" s="74" t="inlineStr">
        <is>
          <t>:</t>
        </is>
      </c>
      <c r="D72" s="74" t="inlineStr">
        <is>
          <t>:</t>
        </is>
      </c>
      <c r="E72" s="1104" t="n">
        <v>379638.59</v>
      </c>
      <c r="F72" s="1104" t="n">
        <v>11965.55</v>
      </c>
      <c r="G72" s="74" t="inlineStr">
        <is>
          <t>:</t>
        </is>
      </c>
      <c r="H72" s="74" t="inlineStr">
        <is>
          <t>:</t>
        </is>
      </c>
    </row>
    <row r="73">
      <c r="A73" s="72" t="inlineStr">
        <is>
          <t>15091090</t>
        </is>
      </c>
      <c r="B73" s="72" t="inlineStr">
        <is>
          <t>Huile d'olive, obtenue, à partir des fruits de l'olivier, uniquement par des procédés mécaniques ou physiques, dans des conditions n'altérant pas l'huile (à l'excl. de l'huile vierge lampante)</t>
        </is>
      </c>
      <c r="C73" s="1103" t="n">
        <v>1064838.72</v>
      </c>
      <c r="D73" s="1103" t="n">
        <v>89572.83</v>
      </c>
      <c r="E73" s="73" t="inlineStr">
        <is>
          <t>:</t>
        </is>
      </c>
      <c r="F73" s="73" t="inlineStr">
        <is>
          <t>:</t>
        </is>
      </c>
      <c r="G73" s="73" t="inlineStr">
        <is>
          <t>:</t>
        </is>
      </c>
      <c r="H73" s="73" t="inlineStr">
        <is>
          <t>:</t>
        </is>
      </c>
    </row>
    <row r="74">
      <c r="A74" s="72" t="inlineStr">
        <is>
          <t>15092000</t>
        </is>
      </c>
      <c r="B74" s="72" t="inlineStr">
        <is>
          <t>Huile d’olive vierge extra de la catégorie 1 de l’UE, obtenue à partir du fruit de l’olivier, uniquement par des procédés mécaniques ou d’autres procédés physiques, dans des conditions qui n’entraînent pas d’altération de l’huile, non traitée</t>
        </is>
      </c>
      <c r="C74" s="74" t="inlineStr">
        <is>
          <t>:</t>
        </is>
      </c>
      <c r="D74" s="74" t="inlineStr">
        <is>
          <t>:</t>
        </is>
      </c>
      <c r="E74" s="74" t="inlineStr">
        <is>
          <t>:</t>
        </is>
      </c>
      <c r="F74" s="74" t="inlineStr">
        <is>
          <t>:</t>
        </is>
      </c>
      <c r="G74" s="77" t="n">
        <v>799896.3</v>
      </c>
      <c r="H74" s="1104" t="n">
        <v>114263.95</v>
      </c>
    </row>
    <row r="75">
      <c r="A75" s="72" t="inlineStr">
        <is>
          <t>15093000</t>
        </is>
      </c>
      <c r="B75" s="72" t="inlineStr">
        <is>
          <t>Huile d’olive vierge de la catégorie 2 de l’UE, obtenue à partir du fruit de l’olivier, uniquement par des procédés mécaniques ou d’autres procédés physiques, dans des conditions qui n’entraînent pas d’altération de l’huile, non traitée</t>
        </is>
      </c>
      <c r="C75" s="73" t="inlineStr">
        <is>
          <t>:</t>
        </is>
      </c>
      <c r="D75" s="73" t="inlineStr">
        <is>
          <t>:</t>
        </is>
      </c>
      <c r="E75" s="73" t="inlineStr">
        <is>
          <t>:</t>
        </is>
      </c>
      <c r="F75" s="73" t="inlineStr">
        <is>
          <t>:</t>
        </is>
      </c>
      <c r="G75" s="1103" t="n">
        <v>280555.76</v>
      </c>
      <c r="H75" s="1103" t="n">
        <v>6466.98</v>
      </c>
    </row>
    <row r="76">
      <c r="A76" s="72" t="inlineStr">
        <is>
          <t>15094000</t>
        </is>
      </c>
      <c r="B76" s="72" t="inlineStr">
        <is>
          <t>Huile d’olive vierge de la catégorie 3 de l’UE, obtenue à partir du fruit de l’olivier, uniquement par des procédés mécaniques ou d’autres procédés physiques, dans des conditions qui n’entraînent pas d’altération de l’huile, non traitée</t>
        </is>
      </c>
      <c r="C76" s="74" t="inlineStr">
        <is>
          <t>:</t>
        </is>
      </c>
      <c r="D76" s="74" t="inlineStr">
        <is>
          <t>:</t>
        </is>
      </c>
      <c r="E76" s="74" t="inlineStr">
        <is>
          <t>:</t>
        </is>
      </c>
      <c r="F76" s="74" t="inlineStr">
        <is>
          <t>:</t>
        </is>
      </c>
      <c r="G76" s="1104" t="n">
        <v>16355.81</v>
      </c>
      <c r="H76" s="1104" t="n">
        <v>918.86</v>
      </c>
    </row>
    <row r="77">
      <c r="A77" s="72" t="inlineStr">
        <is>
          <t>15099000</t>
        </is>
      </c>
      <c r="B77" s="72" t="inlineStr">
        <is>
          <t>Huile d'olive et ses fractions, traitées mais non chimiquement modifiées, obtenues, à partir des fruits de l'olivier, uniquement par des procédés mécaniques ou physiques, dans des conditions n'altérant pas l'huile</t>
        </is>
      </c>
      <c r="C77" s="1103" t="n">
        <v>54817.69</v>
      </c>
      <c r="D77" s="78" t="n">
        <v>16692.7</v>
      </c>
      <c r="E77" s="1103" t="n">
        <v>50185.56</v>
      </c>
      <c r="F77" s="1103" t="n">
        <v>15846.17</v>
      </c>
      <c r="G77" s="1103" t="n">
        <v>53855.56</v>
      </c>
      <c r="H77" s="1103" t="n">
        <v>21238.12</v>
      </c>
    </row>
    <row r="78">
      <c r="A78" s="72" t="inlineStr">
        <is>
          <t>15100010</t>
        </is>
      </c>
      <c r="B78" s="72" t="inlineStr">
        <is>
          <t>Huiles brutes, obtenues exclusivement à partir d'olives et par des procédés autres que ceux mentionnés au n° 1509, et mélanges de ces huiles avec des huiles du n° 1509</t>
        </is>
      </c>
      <c r="C78" s="1104" t="n">
        <v>902.11</v>
      </c>
      <c r="D78" s="74" t="inlineStr">
        <is>
          <t>:</t>
        </is>
      </c>
      <c r="E78" s="1104" t="n">
        <v>1381.22</v>
      </c>
      <c r="F78" s="1104" t="n">
        <v>1.04</v>
      </c>
      <c r="G78" s="74" t="inlineStr">
        <is>
          <t>:</t>
        </is>
      </c>
      <c r="H78" s="74" t="inlineStr">
        <is>
          <t>:</t>
        </is>
      </c>
    </row>
    <row r="79">
      <c r="A79" s="72" t="inlineStr">
        <is>
          <t>15100090</t>
        </is>
      </c>
      <c r="B79" s="72" t="inlineStr">
        <is>
          <t>Huiles et leurs fractions, obtenues exclusivement à partir d'olives et par des procédés autres que ceux mentionnés au n° 1509, même raffinées, mais non chimiquement modifiées et mélanges de ces huiles ou fractions avec des huiles ou fractions du n° 1509 (à l'excl. des huiles brutes)</t>
        </is>
      </c>
      <c r="C79" s="1103" t="n">
        <v>4820.94</v>
      </c>
      <c r="D79" s="1103" t="n">
        <v>340.42</v>
      </c>
      <c r="E79" s="1103" t="n">
        <v>8743.67</v>
      </c>
      <c r="F79" s="1103" t="n">
        <v>753.89</v>
      </c>
      <c r="G79" s="73" t="inlineStr">
        <is>
          <t>:</t>
        </is>
      </c>
      <c r="H79" s="73" t="inlineStr">
        <is>
          <t>:</t>
        </is>
      </c>
    </row>
    <row r="80">
      <c r="A80" s="72" t="inlineStr">
        <is>
          <t>15101000</t>
        </is>
      </c>
      <c r="B80" s="72" t="inlineStr">
        <is>
          <t>Huile de grignons d’olive brute de la catégorie 6 de l’UE, obtenue exclusivement à partir d’olives, non traitée</t>
        </is>
      </c>
      <c r="C80" s="74" t="inlineStr">
        <is>
          <t>:</t>
        </is>
      </c>
      <c r="D80" s="74" t="inlineStr">
        <is>
          <t>:</t>
        </is>
      </c>
      <c r="E80" s="74" t="inlineStr">
        <is>
          <t>:</t>
        </is>
      </c>
      <c r="F80" s="74" t="inlineStr">
        <is>
          <t>:</t>
        </is>
      </c>
      <c r="G80" s="1104" t="n">
        <v>2471.55</v>
      </c>
      <c r="H80" s="77" t="n">
        <v>405.5</v>
      </c>
    </row>
    <row r="81">
      <c r="A81" s="72" t="inlineStr">
        <is>
          <t>15109000</t>
        </is>
      </c>
      <c r="B81" s="72" t="inlineStr">
        <is>
          <t>Autres huiles et leurs fractions, des catégories 7 et 8 de l’UE, obtenues exclusivement à partir d’olives, même raffinées, mais non chimiquement modifiées, y compris mélanges de ces huiles ou fractions avec des huiles ou fractions du nº 1509</t>
        </is>
      </c>
      <c r="C81" s="73" t="inlineStr">
        <is>
          <t>:</t>
        </is>
      </c>
      <c r="D81" s="73" t="inlineStr">
        <is>
          <t>:</t>
        </is>
      </c>
      <c r="E81" s="73" t="inlineStr">
        <is>
          <t>:</t>
        </is>
      </c>
      <c r="F81" s="73" t="inlineStr">
        <is>
          <t>:</t>
        </is>
      </c>
      <c r="G81" s="78" t="n">
        <v>4278.4</v>
      </c>
      <c r="H81" s="1103" t="n">
        <v>540.41</v>
      </c>
    </row>
    <row r="82">
      <c r="A82" s="72" t="inlineStr">
        <is>
          <t>15111010</t>
        </is>
      </c>
      <c r="B82" s="72" t="inlineStr">
        <is>
          <t>Huile de palme, brute, destinée à des usages techniques ou industriels (autres que la fabrication de produits pour l'alimentation humaine)</t>
        </is>
      </c>
      <c r="C82" s="1104" t="n">
        <v>871983.21</v>
      </c>
      <c r="D82" s="1104" t="n">
        <v>667.49</v>
      </c>
      <c r="E82" s="1104" t="n">
        <v>1911795.97</v>
      </c>
      <c r="F82" s="77" t="n">
        <v>828.3</v>
      </c>
      <c r="G82" s="1104" t="n">
        <v>326209.56</v>
      </c>
      <c r="H82" s="77" t="n">
        <v>8160.8</v>
      </c>
    </row>
    <row r="83">
      <c r="A83" s="72" t="inlineStr">
        <is>
          <t>15111090</t>
        </is>
      </c>
      <c r="B83" s="72" t="inlineStr">
        <is>
          <t>Huile de palme, brute (à l'excl. de l'huile destinée à des usages techniques ou industriels)</t>
        </is>
      </c>
      <c r="C83" s="1103" t="n">
        <v>81350.48</v>
      </c>
      <c r="D83" s="78" t="n">
        <v>315.7</v>
      </c>
      <c r="E83" s="1103" t="n">
        <v>160793.69</v>
      </c>
      <c r="F83" s="1103" t="n">
        <v>123.29</v>
      </c>
      <c r="G83" s="78" t="n">
        <v>153409.2</v>
      </c>
      <c r="H83" s="78" t="n">
        <v>1461.6</v>
      </c>
    </row>
    <row r="84">
      <c r="A84" s="72" t="inlineStr">
        <is>
          <t>15119011</t>
        </is>
      </c>
      <c r="B84" s="72" t="inlineStr">
        <is>
          <t>Fractions solides de l'huile de palme, même raffinées, mais non chimiquement modifiées, présentées en emballages immédiats d'un contenu net &lt;= 1 kg</t>
        </is>
      </c>
      <c r="C84" s="1104" t="n">
        <v>851.9299999999999</v>
      </c>
      <c r="D84" s="1104" t="n">
        <v>7.57</v>
      </c>
      <c r="E84" s="1104" t="n">
        <v>886.11</v>
      </c>
      <c r="F84" s="1104" t="n">
        <v>14.55</v>
      </c>
      <c r="G84" s="1104" t="n">
        <v>1867.74</v>
      </c>
      <c r="H84" s="1104" t="n">
        <v>20.01</v>
      </c>
    </row>
    <row r="85">
      <c r="A85" s="72" t="inlineStr">
        <is>
          <t>15119019</t>
        </is>
      </c>
      <c r="B85" s="72" t="inlineStr">
        <is>
          <t>Fractions solides de l'huile de palme, même raffinées, mais non chimiquement modifiées, présentées en emballages immédiats d'un contenu net &gt; 1 kg</t>
        </is>
      </c>
      <c r="C85" s="1103" t="n">
        <v>53829.95</v>
      </c>
      <c r="D85" s="1103" t="n">
        <v>1939.51</v>
      </c>
      <c r="E85" s="1103" t="n">
        <v>140066.29</v>
      </c>
      <c r="F85" s="1103" t="n">
        <v>11511.12</v>
      </c>
      <c r="G85" s="1103" t="n">
        <v>199939.68</v>
      </c>
      <c r="H85" s="1103" t="n">
        <v>1971.39</v>
      </c>
    </row>
    <row r="86">
      <c r="A86" s="72" t="inlineStr">
        <is>
          <t>15119091</t>
        </is>
      </c>
      <c r="B86" s="72" t="inlineStr">
        <is>
          <t>Huile de palme et ses fractions fluides, même raffinées, mais non chimiquement modifiées, destinées à des usages techniques ou industriels (à l'excl. de l'huile de palme brute et de l'huile destinée à la fabrication de produits pour l'alimentation humaine)</t>
        </is>
      </c>
      <c r="C86" s="1104" t="n">
        <v>2493504.83</v>
      </c>
      <c r="D86" s="1104" t="n">
        <v>4740.98</v>
      </c>
      <c r="E86" s="1104" t="n">
        <v>1155843.95</v>
      </c>
      <c r="F86" s="1104" t="n">
        <v>6347.05</v>
      </c>
      <c r="G86" s="1104" t="n">
        <v>168094.97</v>
      </c>
      <c r="H86" s="1104" t="n">
        <v>6646.64</v>
      </c>
    </row>
    <row r="87">
      <c r="A87" s="72" t="inlineStr">
        <is>
          <t>15119099</t>
        </is>
      </c>
      <c r="B87" s="72" t="inlineStr">
        <is>
          <t>Huile de palme et ses fractions fluides, même raffinées, mais non chimiquement modifiées (à l'excl. de l'huile de palme brute et de l'huile destinée à des usages techniques ou industriels)</t>
        </is>
      </c>
      <c r="C87" s="78" t="n">
        <v>721766.6</v>
      </c>
      <c r="D87" s="1103" t="n">
        <v>3017.37</v>
      </c>
      <c r="E87" s="1103" t="n">
        <v>733002.29</v>
      </c>
      <c r="F87" s="1103" t="n">
        <v>9649.02</v>
      </c>
      <c r="G87" s="1103" t="n">
        <v>681835.8100000001</v>
      </c>
      <c r="H87" s="1103" t="n">
        <v>20323.29</v>
      </c>
    </row>
    <row r="88">
      <c r="A88" s="72" t="inlineStr">
        <is>
          <t>15121110</t>
        </is>
      </c>
      <c r="B88" s="72" t="inlineStr">
        <is>
          <t>Huiles de tournesol ou de carthame, brutes, destinées à des usages techniques ou industriels (autres que la fabrication de produits pour l'alimentation humaine)</t>
        </is>
      </c>
      <c r="C88" s="1104" t="n">
        <v>47444.94</v>
      </c>
      <c r="D88" s="1104" t="n">
        <v>54134.09</v>
      </c>
      <c r="E88" s="1104" t="n">
        <v>1306.06</v>
      </c>
      <c r="F88" s="1104" t="n">
        <v>1328.03</v>
      </c>
      <c r="G88" s="77" t="n">
        <v>182673.8</v>
      </c>
      <c r="H88" s="1104" t="n">
        <v>19899.74</v>
      </c>
    </row>
    <row r="89">
      <c r="A89" s="72" t="inlineStr">
        <is>
          <t>15121191</t>
        </is>
      </c>
      <c r="B89" s="72" t="inlineStr">
        <is>
          <t>Huile de tournesol, brute (à l'excl. de l'huile destinée à des usages techniques ou industriels)</t>
        </is>
      </c>
      <c r="C89" s="1103" t="n">
        <v>782760.21</v>
      </c>
      <c r="D89" s="1103" t="n">
        <v>1556101.69</v>
      </c>
      <c r="E89" s="1103" t="n">
        <v>2077520.43</v>
      </c>
      <c r="F89" s="1103" t="n">
        <v>1039393.64</v>
      </c>
      <c r="G89" s="1103" t="n">
        <v>1001405.75</v>
      </c>
      <c r="H89" s="1103" t="n">
        <v>1949208.63</v>
      </c>
    </row>
    <row r="90">
      <c r="A90" s="72" t="inlineStr">
        <is>
          <t>15121199</t>
        </is>
      </c>
      <c r="B90" s="72" t="inlineStr">
        <is>
          <t>Huile de carthame, brute (à l'excl. de l'huile destinée à des usages techniques ou industriels)</t>
        </is>
      </c>
      <c r="C90" s="1104" t="n">
        <v>532.22</v>
      </c>
      <c r="D90" s="1104" t="n">
        <v>348.54</v>
      </c>
      <c r="E90" s="77" t="n">
        <v>492.8</v>
      </c>
      <c r="F90" s="1104" t="n">
        <v>324.53</v>
      </c>
      <c r="G90" s="1104" t="n">
        <v>153.71</v>
      </c>
      <c r="H90" s="1104" t="n">
        <v>301.72</v>
      </c>
    </row>
    <row r="91">
      <c r="A91" s="72" t="inlineStr">
        <is>
          <t>15121910</t>
        </is>
      </c>
      <c r="B91" s="72" t="inlineStr">
        <is>
          <t>Huiles de tournesol ou de carthame et leurs fractions, même raffinées, mais non chimiquement modifiées, destinées à des usages techniques ou industriels (à l'excl. des huiles brutes et des huiles destinées à la fabrication de produits pour l'alimentation humaine)</t>
        </is>
      </c>
      <c r="C91" s="1103" t="n">
        <v>11365.54</v>
      </c>
      <c r="D91" s="1103" t="n">
        <v>393266.78</v>
      </c>
      <c r="E91" s="1103" t="n">
        <v>57434.96</v>
      </c>
      <c r="F91" s="1103" t="n">
        <v>42132.47</v>
      </c>
      <c r="G91" s="1103" t="n">
        <v>112518.88</v>
      </c>
      <c r="H91" s="1103" t="n">
        <v>126139.57</v>
      </c>
    </row>
    <row r="92">
      <c r="A92" s="72" t="inlineStr">
        <is>
          <t>15121990</t>
        </is>
      </c>
      <c r="B92" s="72" t="inlineStr">
        <is>
          <t>Huiles de tournesol ou de carthame et leurs fractions, même raffinées, mais non chimiquement modifiées (à l'excl. des huiles brutes et des huiles destinées à des usages techniques ou industriels)</t>
        </is>
      </c>
      <c r="C92" s="1104" t="n">
        <v>715930.8199999999</v>
      </c>
      <c r="D92" s="77" t="n">
        <v>1367256.4</v>
      </c>
      <c r="E92" s="1104" t="n">
        <v>1156797.31</v>
      </c>
      <c r="F92" s="1104" t="n">
        <v>2371576.19</v>
      </c>
      <c r="G92" s="77" t="n">
        <v>1435817.6</v>
      </c>
      <c r="H92" s="1104" t="n">
        <v>2248169.68</v>
      </c>
    </row>
    <row r="93">
      <c r="A93" s="72" t="inlineStr">
        <is>
          <t>15121991</t>
        </is>
      </c>
      <c r="B93" s="72" t="inlineStr">
        <is>
          <t>Huile de tournesol et ses fractions, même raffinées, mais non chimiquement modifiées (à l'excl. de l'huile de tournesol brute et de l'huile destinée à des usages techniques ou industriels)</t>
        </is>
      </c>
      <c r="C93" s="73" t="inlineStr">
        <is>
          <t>:</t>
        </is>
      </c>
      <c r="D93" s="73" t="inlineStr">
        <is>
          <t>:</t>
        </is>
      </c>
      <c r="E93" s="73" t="inlineStr">
        <is>
          <t>:</t>
        </is>
      </c>
      <c r="F93" s="73" t="inlineStr">
        <is>
          <t>:</t>
        </is>
      </c>
      <c r="G93" s="73" t="inlineStr">
        <is>
          <t>:</t>
        </is>
      </c>
      <c r="H93" s="73" t="inlineStr">
        <is>
          <t>:</t>
        </is>
      </c>
    </row>
    <row r="94">
      <c r="A94" s="72" t="inlineStr">
        <is>
          <t>15121999</t>
        </is>
      </c>
      <c r="B94" s="72" t="inlineStr">
        <is>
          <t>Huile de carthame et ses fractions, même raffinées, mais non chimiquement modifiées (à l'excl. de l'huile de carthame brute et de l'huile destinée à des usages techniques ou industriels)</t>
        </is>
      </c>
      <c r="C94" s="74" t="inlineStr">
        <is>
          <t>:</t>
        </is>
      </c>
      <c r="D94" s="74" t="inlineStr">
        <is>
          <t>:</t>
        </is>
      </c>
      <c r="E94" s="74" t="inlineStr">
        <is>
          <t>:</t>
        </is>
      </c>
      <c r="F94" s="74" t="inlineStr">
        <is>
          <t>:</t>
        </is>
      </c>
      <c r="G94" s="74" t="inlineStr">
        <is>
          <t>:</t>
        </is>
      </c>
      <c r="H94" s="74" t="inlineStr">
        <is>
          <t>:</t>
        </is>
      </c>
    </row>
    <row r="95">
      <c r="A95" s="72" t="inlineStr">
        <is>
          <t>15122110</t>
        </is>
      </c>
      <c r="B95" s="72" t="inlineStr">
        <is>
          <t>Huile de coton, brute, même dépourvue de gossipol, destinée à des usages techniques ou industriels (autres que la fabrication de produits pour l'alimentation humaine)</t>
        </is>
      </c>
      <c r="C95" s="73" t="inlineStr">
        <is>
          <t>:</t>
        </is>
      </c>
      <c r="D95" s="73" t="inlineStr">
        <is>
          <t>:</t>
        </is>
      </c>
      <c r="E95" s="73" t="inlineStr">
        <is>
          <t>:</t>
        </is>
      </c>
      <c r="F95" s="73" t="inlineStr">
        <is>
          <t>:</t>
        </is>
      </c>
      <c r="G95" s="73" t="inlineStr">
        <is>
          <t>:</t>
        </is>
      </c>
      <c r="H95" s="73" t="inlineStr">
        <is>
          <t>:</t>
        </is>
      </c>
    </row>
    <row r="96">
      <c r="A96" s="72" t="inlineStr">
        <is>
          <t>15122190</t>
        </is>
      </c>
      <c r="B96" s="72" t="inlineStr">
        <is>
          <t>Huile de coton, brute, même dépourvue de gossipol (à l'excl. de l'huile destinée à des usages techniques ou industriels)</t>
        </is>
      </c>
      <c r="C96" s="1104" t="n">
        <v>110.39</v>
      </c>
      <c r="D96" s="77" t="n">
        <v>1.1</v>
      </c>
      <c r="E96" s="77" t="n">
        <v>132.2</v>
      </c>
      <c r="F96" s="1104" t="n">
        <v>895.01</v>
      </c>
      <c r="G96" s="1104" t="n">
        <v>18.87</v>
      </c>
      <c r="H96" s="1104" t="n">
        <v>1.91</v>
      </c>
    </row>
    <row r="97">
      <c r="A97" s="72" t="inlineStr">
        <is>
          <t>15122910</t>
        </is>
      </c>
      <c r="B97" s="72" t="inlineStr">
        <is>
          <t>Huile de coton et ses fractions, même dépourvues de gossipol ou raffinées, mais non chimiquement modifiées, destinées à des usages techniques ou industriels (à l'excl. de l'huile de coton brute et de l'huile destinée à la fabrication de produits pour l'alimentation humaine)</t>
        </is>
      </c>
      <c r="C97" s="1103" t="n">
        <v>60.05</v>
      </c>
      <c r="D97" s="78" t="n">
        <v>7.5</v>
      </c>
      <c r="E97" s="1103" t="n">
        <v>7.02</v>
      </c>
      <c r="F97" s="1103" t="n">
        <v>8.19</v>
      </c>
      <c r="G97" s="1103" t="n">
        <v>27.02</v>
      </c>
      <c r="H97" s="1103" t="n">
        <v>170.99</v>
      </c>
    </row>
    <row r="98">
      <c r="A98" s="72" t="inlineStr">
        <is>
          <t>15122990</t>
        </is>
      </c>
      <c r="B98" s="72" t="inlineStr">
        <is>
          <t>Huile de coton et ses fractions, même dépourvues de gossipol ou raffinées, mais non chimiquement modifiées (à l'excl. de l'huile de coton brute et de l'huile destinée à des usages techniques ou industriels)</t>
        </is>
      </c>
      <c r="C98" s="1104" t="n">
        <v>2663.92</v>
      </c>
      <c r="D98" s="1104" t="n">
        <v>161.09</v>
      </c>
      <c r="E98" s="1104" t="n">
        <v>450.09</v>
      </c>
      <c r="F98" s="1104" t="n">
        <v>52.77</v>
      </c>
      <c r="G98" s="1104" t="n">
        <v>7638.31</v>
      </c>
      <c r="H98" s="1104" t="n">
        <v>144.34</v>
      </c>
    </row>
    <row r="99">
      <c r="A99" s="72" t="inlineStr">
        <is>
          <t>15131110</t>
        </is>
      </c>
      <c r="B99" s="72" t="inlineStr">
        <is>
          <t>Huile de coco {coprah}, brute, destinée à des usages techniques ou industriels (autres que la fabrication de produits pour l'alimentation humaine)</t>
        </is>
      </c>
      <c r="C99" s="1103" t="n">
        <v>167817.02</v>
      </c>
      <c r="D99" s="1103" t="n">
        <v>586.67</v>
      </c>
      <c r="E99" s="1103" t="n">
        <v>157948.72</v>
      </c>
      <c r="F99" s="1103" t="n">
        <v>443.23</v>
      </c>
      <c r="G99" s="1103" t="n">
        <v>138112.61</v>
      </c>
      <c r="H99" s="1103" t="n">
        <v>246.21</v>
      </c>
    </row>
    <row r="100">
      <c r="A100" s="72" t="inlineStr">
        <is>
          <t>15131191</t>
        </is>
      </c>
      <c r="B100" s="72" t="inlineStr">
        <is>
          <t>Huile de coco {coprah}, brute, présentée en emballages immédiats d'un contenu net &lt;= 1 kg (à l'excl. de l'huile destinée à des usages techniques ou industriels)</t>
        </is>
      </c>
      <c r="C100" s="1104" t="n">
        <v>2150.98</v>
      </c>
      <c r="D100" s="1104" t="n">
        <v>536.28</v>
      </c>
      <c r="E100" s="1104" t="n">
        <v>9599.120000000001</v>
      </c>
      <c r="F100" s="77" t="n">
        <v>283.6</v>
      </c>
      <c r="G100" s="1104" t="n">
        <v>6473.35</v>
      </c>
      <c r="H100" s="77" t="n">
        <v>491.5</v>
      </c>
    </row>
    <row r="101">
      <c r="A101" s="72" t="inlineStr">
        <is>
          <t>15131199</t>
        </is>
      </c>
      <c r="B101" s="72" t="inlineStr">
        <is>
          <t>Huile de coco {coprah}, brute, présentée en emballages immédiats d'un contenu net &gt; 1 kg (à l'excl. de l'huile destinée à des usages techniques ou industriels)</t>
        </is>
      </c>
      <c r="C101" s="1103" t="n">
        <v>94269.73</v>
      </c>
      <c r="D101" s="1103" t="n">
        <v>254.13</v>
      </c>
      <c r="E101" s="1103" t="n">
        <v>97315.12</v>
      </c>
      <c r="F101" s="1103" t="n">
        <v>62.88</v>
      </c>
      <c r="G101" s="1103" t="n">
        <v>117044.61</v>
      </c>
      <c r="H101" s="1103" t="n">
        <v>36.37</v>
      </c>
    </row>
    <row r="102">
      <c r="A102" s="72" t="inlineStr">
        <is>
          <t>15131911</t>
        </is>
      </c>
      <c r="B102" s="72" t="inlineStr">
        <is>
          <t>Fractions solides de l'huile de coco {coprah}, même raffinées, mais non chimiquement modifiées, présentées en emballages immédiats d'un contenu net &lt;= 1 kg</t>
        </is>
      </c>
      <c r="C102" s="1104" t="n">
        <v>992.55</v>
      </c>
      <c r="D102" s="1104" t="n">
        <v>94.67</v>
      </c>
      <c r="E102" s="1104" t="n">
        <v>3480.02</v>
      </c>
      <c r="F102" s="1104" t="n">
        <v>171.03</v>
      </c>
      <c r="G102" s="1104" t="n">
        <v>1587.27</v>
      </c>
      <c r="H102" s="1104" t="n">
        <v>49.59</v>
      </c>
    </row>
    <row r="103">
      <c r="A103" s="72" t="inlineStr">
        <is>
          <t>15131919</t>
        </is>
      </c>
      <c r="B103" s="72" t="inlineStr">
        <is>
          <t>Fractions solides de l'huile de coco {coprah}, même raffinées, mais non chimiquement modifiées, présentées en emballages immédiats d'un contenu net &gt; 1 kg</t>
        </is>
      </c>
      <c r="C103" s="1103" t="n">
        <v>5998.78</v>
      </c>
      <c r="D103" s="1103" t="n">
        <v>210.37</v>
      </c>
      <c r="E103" s="1103" t="n">
        <v>4483.53</v>
      </c>
      <c r="F103" s="78" t="n">
        <v>225.9</v>
      </c>
      <c r="G103" s="1103" t="n">
        <v>10131.47</v>
      </c>
      <c r="H103" s="1103" t="n">
        <v>30.37</v>
      </c>
    </row>
    <row r="104">
      <c r="A104" s="72" t="inlineStr">
        <is>
          <t>15131930</t>
        </is>
      </c>
      <c r="B104" s="72" t="inlineStr">
        <is>
          <t>Huile de coco {coprah} et ses fractions fluides, même raffinées, mais non chimiquement modifiées, destinées à des usages techniques ou industriels (à l'excl. de l'huile de coco brute et de l'huile destinée à la fabrication de produits pour l'alimentation humaine)</t>
        </is>
      </c>
      <c r="C104" s="1104" t="n">
        <v>145282.57</v>
      </c>
      <c r="D104" s="1104" t="n">
        <v>10893.59</v>
      </c>
      <c r="E104" s="1104" t="n">
        <v>95999.72</v>
      </c>
      <c r="F104" s="1104" t="n">
        <v>29020.64</v>
      </c>
      <c r="G104" s="1104" t="n">
        <v>64552.87</v>
      </c>
      <c r="H104" s="1104" t="n">
        <v>29846.34</v>
      </c>
    </row>
    <row r="105">
      <c r="A105" s="72" t="inlineStr">
        <is>
          <t>15131991</t>
        </is>
      </c>
      <c r="B105" s="72" t="inlineStr">
        <is>
          <t>Huile de coco {coprah} et ses fractions fluides, même raffinées, mais non chimiquement modifiées, présentées en emballages immédiats d'un contenu net &lt;= 1 kg (à l'excl. de l'huile de coco brute et de l'huile destinée à des usages techniques ou industriels)</t>
        </is>
      </c>
      <c r="C105" s="1103" t="n">
        <v>202.14</v>
      </c>
      <c r="D105" s="1103" t="n">
        <v>44.45</v>
      </c>
      <c r="E105" s="1103" t="n">
        <v>2068.15</v>
      </c>
      <c r="F105" s="1103" t="n">
        <v>166.95</v>
      </c>
      <c r="G105" s="1103" t="n">
        <v>2699.59</v>
      </c>
      <c r="H105" s="1103" t="n">
        <v>2247.66</v>
      </c>
    </row>
    <row r="106">
      <c r="A106" s="72" t="inlineStr">
        <is>
          <t>15131999</t>
        </is>
      </c>
      <c r="B106" s="72" t="inlineStr">
        <is>
          <t>Huile de coco {coprah} et ses fractions fluides, même raffinées, mais non chimiquement modifiées, présentées en emballages immédiats d'un contenu net &gt; 1 kg (à l'excl. de l'huile de coco brute et de l'huile destinée à des usages techniques ou industriels)</t>
        </is>
      </c>
      <c r="C106" s="1104" t="n">
        <v>90995.46000000001</v>
      </c>
      <c r="D106" s="1104" t="n">
        <v>4938.02</v>
      </c>
      <c r="E106" s="1104" t="n">
        <v>195515.95</v>
      </c>
      <c r="F106" s="1104" t="n">
        <v>20059.06</v>
      </c>
      <c r="G106" s="1104" t="n">
        <v>145604.24</v>
      </c>
      <c r="H106" s="1104" t="n">
        <v>19780.57</v>
      </c>
    </row>
    <row r="107">
      <c r="A107" s="72" t="inlineStr">
        <is>
          <t>15132110</t>
        </is>
      </c>
      <c r="B107" s="72" t="inlineStr">
        <is>
          <t>Huiles de palmiste ou de babassu, brutes, destinées à des usages techniques ou industriels (autres que la fabrication de produits pour l'alimentation humaine)</t>
        </is>
      </c>
      <c r="C107" s="1103" t="n">
        <v>969.95</v>
      </c>
      <c r="D107" s="1103" t="n">
        <v>4.74</v>
      </c>
      <c r="E107" s="1103" t="n">
        <v>134.85</v>
      </c>
      <c r="F107" s="1103" t="n">
        <v>22.79</v>
      </c>
      <c r="G107" s="1103" t="n">
        <v>90722.74000000001</v>
      </c>
      <c r="H107" s="1103" t="n">
        <v>16.37</v>
      </c>
    </row>
    <row r="108">
      <c r="A108" s="72" t="inlineStr">
        <is>
          <t>15132111</t>
        </is>
      </c>
      <c r="B108" s="72" t="inlineStr">
        <is>
          <t>Huile de palmiste, brute, destinée à des usages techniques ou industriels (autres que la fabrication de produits pour l'alimentation humaine)</t>
        </is>
      </c>
      <c r="C108" s="74" t="inlineStr">
        <is>
          <t>:</t>
        </is>
      </c>
      <c r="D108" s="74" t="inlineStr">
        <is>
          <t>:</t>
        </is>
      </c>
      <c r="E108" s="74" t="inlineStr">
        <is>
          <t>:</t>
        </is>
      </c>
      <c r="F108" s="74" t="inlineStr">
        <is>
          <t>:</t>
        </is>
      </c>
      <c r="G108" s="74" t="inlineStr">
        <is>
          <t>:</t>
        </is>
      </c>
      <c r="H108" s="74" t="inlineStr">
        <is>
          <t>:</t>
        </is>
      </c>
    </row>
    <row r="109">
      <c r="A109" s="72" t="inlineStr">
        <is>
          <t>15132119</t>
        </is>
      </c>
      <c r="B109" s="72" t="inlineStr">
        <is>
          <t>Huile de babassu, brute, destinée à des usages techniques ou industriels (autres que la fabrication de produits pour l'alimentation humaine)</t>
        </is>
      </c>
      <c r="C109" s="73" t="inlineStr">
        <is>
          <t>:</t>
        </is>
      </c>
      <c r="D109" s="73" t="inlineStr">
        <is>
          <t>:</t>
        </is>
      </c>
      <c r="E109" s="73" t="inlineStr">
        <is>
          <t>:</t>
        </is>
      </c>
      <c r="F109" s="73" t="inlineStr">
        <is>
          <t>:</t>
        </is>
      </c>
      <c r="G109" s="73" t="inlineStr">
        <is>
          <t>:</t>
        </is>
      </c>
      <c r="H109" s="73" t="inlineStr">
        <is>
          <t>:</t>
        </is>
      </c>
    </row>
    <row r="110">
      <c r="A110" s="72" t="inlineStr">
        <is>
          <t>15132130</t>
        </is>
      </c>
      <c r="B110" s="72" t="inlineStr">
        <is>
          <t>Huiles de palmiste ou de babassu, brutes, présentées en emballages immédiats d'un contenu net &lt;= 1 kg (à l'excl. des huiles destinées à des usages techniques ou industriels)</t>
        </is>
      </c>
      <c r="C110" s="1104" t="n">
        <v>51.18</v>
      </c>
      <c r="D110" s="77" t="n">
        <v>0.4</v>
      </c>
      <c r="E110" s="1104" t="n">
        <v>86.18000000000001</v>
      </c>
      <c r="F110" s="1104" t="n">
        <v>2.08</v>
      </c>
      <c r="G110" s="1104" t="n">
        <v>0.5600000000000001</v>
      </c>
      <c r="H110" s="77" t="n">
        <v>0.2</v>
      </c>
    </row>
    <row r="111">
      <c r="A111" s="72" t="inlineStr">
        <is>
          <t>15132190</t>
        </is>
      </c>
      <c r="B111" s="72" t="inlineStr">
        <is>
          <t>Huiles de palmiste ou de babassu, brutes, présentées en emballages immédiats d'un contenu net &gt; 1 kg (à l'excl. des huiles destinées à des usages techniques ou industriels)</t>
        </is>
      </c>
      <c r="C111" s="1103" t="n">
        <v>76108.23</v>
      </c>
      <c r="D111" s="73" t="inlineStr">
        <is>
          <t>:</t>
        </is>
      </c>
      <c r="E111" s="1103" t="n">
        <v>97382.87</v>
      </c>
      <c r="F111" s="73" t="inlineStr">
        <is>
          <t>:</t>
        </is>
      </c>
      <c r="G111" s="1103" t="n">
        <v>5724.39</v>
      </c>
      <c r="H111" s="78" t="n">
        <v>4</v>
      </c>
    </row>
    <row r="112">
      <c r="A112" s="72" t="inlineStr">
        <is>
          <t>15132191</t>
        </is>
      </c>
      <c r="B112" s="72" t="inlineStr">
        <is>
          <t>Huile de palmiste, brute, présentée en emballages immédiats d'un contenu net &gt; 1 kg (à l'excl. de l'huile destinée à des usages techniques ou industriels)</t>
        </is>
      </c>
      <c r="C112" s="74" t="inlineStr">
        <is>
          <t>:</t>
        </is>
      </c>
      <c r="D112" s="74" t="inlineStr">
        <is>
          <t>:</t>
        </is>
      </c>
      <c r="E112" s="74" t="inlineStr">
        <is>
          <t>:</t>
        </is>
      </c>
      <c r="F112" s="74" t="inlineStr">
        <is>
          <t>:</t>
        </is>
      </c>
      <c r="G112" s="74" t="inlineStr">
        <is>
          <t>:</t>
        </is>
      </c>
      <c r="H112" s="74" t="inlineStr">
        <is>
          <t>:</t>
        </is>
      </c>
    </row>
    <row r="113">
      <c r="A113" s="72" t="inlineStr">
        <is>
          <t>15132199</t>
        </is>
      </c>
      <c r="B113" s="72" t="inlineStr">
        <is>
          <t>Huile de babassu, brute, présentée en emballages immédiats d'un contenu net &gt; 1 kg (à l'excl. de l'huile destinée à des usages techniques ou industriels)</t>
        </is>
      </c>
      <c r="C113" s="73" t="inlineStr">
        <is>
          <t>:</t>
        </is>
      </c>
      <c r="D113" s="73" t="inlineStr">
        <is>
          <t>:</t>
        </is>
      </c>
      <c r="E113" s="73" t="inlineStr">
        <is>
          <t>:</t>
        </is>
      </c>
      <c r="F113" s="73" t="inlineStr">
        <is>
          <t>:</t>
        </is>
      </c>
      <c r="G113" s="73" t="inlineStr">
        <is>
          <t>:</t>
        </is>
      </c>
      <c r="H113" s="73" t="inlineStr">
        <is>
          <t>:</t>
        </is>
      </c>
    </row>
    <row r="114">
      <c r="A114" s="72" t="inlineStr">
        <is>
          <t>15132911</t>
        </is>
      </c>
      <c r="B114" s="72" t="inlineStr">
        <is>
          <t>Fractions solides des huiles de palmiste ou de babassu, même raffinées, mais non chimiquement modifiées, présentées en emballages immédiats d'un contenu net &lt;= 1 kg</t>
        </is>
      </c>
      <c r="C114" s="1104" t="n">
        <v>158.81</v>
      </c>
      <c r="D114" s="1104" t="n">
        <v>51.38</v>
      </c>
      <c r="E114" s="1104" t="n">
        <v>287.96</v>
      </c>
      <c r="F114" s="74" t="inlineStr">
        <is>
          <t>:</t>
        </is>
      </c>
      <c r="G114" s="1104" t="n">
        <v>3.01</v>
      </c>
      <c r="H114" s="1104" t="n">
        <v>2.64</v>
      </c>
    </row>
    <row r="115">
      <c r="A115" s="72" t="inlineStr">
        <is>
          <t>15132919</t>
        </is>
      </c>
      <c r="B115" s="72" t="inlineStr">
        <is>
          <t>Fractions solides des huiles de palmiste ou de babassu, même raffinées, mais non chimiquement modifiées, présentées en emballages immédiats d'un contenu net &gt; 1 kg</t>
        </is>
      </c>
      <c r="C115" s="78" t="n">
        <v>1314.9</v>
      </c>
      <c r="D115" s="73" t="inlineStr">
        <is>
          <t>:</t>
        </is>
      </c>
      <c r="E115" s="1103" t="n">
        <v>380.37</v>
      </c>
      <c r="F115" s="1103" t="n">
        <v>0.57</v>
      </c>
      <c r="G115" s="78" t="n">
        <v>997.3</v>
      </c>
      <c r="H115" s="73" t="inlineStr">
        <is>
          <t>:</t>
        </is>
      </c>
    </row>
    <row r="116">
      <c r="A116" s="72" t="inlineStr">
        <is>
          <t>15132930</t>
        </is>
      </c>
      <c r="B116" s="72" t="inlineStr">
        <is>
          <t>Huiles de palmiste ou de babassu et leurs fractions fluides, même raffinées, mais non chimiquement modifiées, destinées à des usages techniques ou industriels (à l'excl. des huiles brutes et des huiles destinées à la fabrication de produits pour l'alimentation humaine)</t>
        </is>
      </c>
      <c r="C116" s="77" t="n">
        <v>183866.2</v>
      </c>
      <c r="D116" s="1104" t="n">
        <v>134.48</v>
      </c>
      <c r="E116" s="1104" t="n">
        <v>829.67</v>
      </c>
      <c r="F116" s="1104" t="n">
        <v>223.68</v>
      </c>
      <c r="G116" s="1104" t="n">
        <v>225.56</v>
      </c>
      <c r="H116" s="1104" t="n">
        <v>4372.82</v>
      </c>
    </row>
    <row r="117">
      <c r="A117" s="72" t="inlineStr">
        <is>
          <t>15132950</t>
        </is>
      </c>
      <c r="B117" s="72" t="inlineStr">
        <is>
          <t>Huiles de palmiste ou de babassu et leurs fractions fluides, même raffinées, mais non chimiquement modifiées, présentées en emballages immédiats d'un contenu net &lt;= 1 kg (à l'excl. des huiles brutes et des huiles destinées à des usages techniques ou industriels)</t>
        </is>
      </c>
      <c r="C117" s="1103" t="n">
        <v>9.109999999999999</v>
      </c>
      <c r="D117" s="73" t="inlineStr">
        <is>
          <t>:</t>
        </is>
      </c>
      <c r="E117" s="1103" t="n">
        <v>0.72</v>
      </c>
      <c r="F117" s="78" t="n">
        <v>4.5</v>
      </c>
      <c r="G117" s="1103" t="n">
        <v>0.5600000000000001</v>
      </c>
      <c r="H117" s="73" t="inlineStr">
        <is>
          <t>:</t>
        </is>
      </c>
    </row>
    <row r="118">
      <c r="A118" s="72" t="inlineStr">
        <is>
          <t>15132990</t>
        </is>
      </c>
      <c r="B118" s="72" t="inlineStr">
        <is>
          <t>Huiles de palmiste ou de babassu et leurs fractions fluides, même raffinées, mais non chimiquement modifiées, présentées en emballages immédiats d'un contenu net &gt; 1 kg (à l'excl. de l'huile brute et de l'huile destinée à des usages techniques ou industriels)</t>
        </is>
      </c>
      <c r="C118" s="1104" t="n">
        <v>9384.620000000001</v>
      </c>
      <c r="D118" s="1104" t="n">
        <v>2113.52</v>
      </c>
      <c r="E118" s="1104" t="n">
        <v>5289.84</v>
      </c>
      <c r="F118" s="1104" t="n">
        <v>35.37</v>
      </c>
      <c r="G118" s="1104" t="n">
        <v>5606.54</v>
      </c>
      <c r="H118" s="1104" t="n">
        <v>1041.08</v>
      </c>
    </row>
    <row r="119">
      <c r="A119" s="72" t="inlineStr">
        <is>
          <t>15132991</t>
        </is>
      </c>
      <c r="B119" s="72" t="inlineStr">
        <is>
          <t>Huile de palmiste et ses fractions fluides, même raffinées, mais non chimiquement modifiées, présentées en emballages immédiats d'un contenu net &gt; 1 kg (à l'excl. de l'huile brute et de l'huile destinée à des usages techniques ou industriels)</t>
        </is>
      </c>
      <c r="C119" s="73" t="inlineStr">
        <is>
          <t>:</t>
        </is>
      </c>
      <c r="D119" s="73" t="inlineStr">
        <is>
          <t>:</t>
        </is>
      </c>
      <c r="E119" s="73" t="inlineStr">
        <is>
          <t>:</t>
        </is>
      </c>
      <c r="F119" s="73" t="inlineStr">
        <is>
          <t>:</t>
        </is>
      </c>
      <c r="G119" s="73" t="inlineStr">
        <is>
          <t>:</t>
        </is>
      </c>
      <c r="H119" s="73" t="inlineStr">
        <is>
          <t>:</t>
        </is>
      </c>
    </row>
    <row r="120">
      <c r="A120" s="72" t="inlineStr">
        <is>
          <t>15132999</t>
        </is>
      </c>
      <c r="B120" s="72" t="inlineStr">
        <is>
          <t>Huile de babassu et ses fractions fluides, même raffinées, mais non chimiquement modifiées, présentées en emballages immédiats d'un contenu net &gt; 1 kg (à l'excl. de l'huile brute et de l'huile destinée à des usages techniques ou industriels)</t>
        </is>
      </c>
      <c r="C120" s="74" t="inlineStr">
        <is>
          <t>:</t>
        </is>
      </c>
      <c r="D120" s="74" t="inlineStr">
        <is>
          <t>:</t>
        </is>
      </c>
      <c r="E120" s="74" t="inlineStr">
        <is>
          <t>:</t>
        </is>
      </c>
      <c r="F120" s="74" t="inlineStr">
        <is>
          <t>:</t>
        </is>
      </c>
      <c r="G120" s="74" t="inlineStr">
        <is>
          <t>:</t>
        </is>
      </c>
      <c r="H120" s="74" t="inlineStr">
        <is>
          <t>:</t>
        </is>
      </c>
    </row>
    <row r="121">
      <c r="A121" s="72" t="inlineStr">
        <is>
          <t>15141010</t>
        </is>
      </c>
      <c r="B121" s="72" t="inlineStr">
        <is>
          <t>Huiles de navette, de colza ou de moutarde, brutes, destinées à des usages techniques ou industriels (autres que la fabrication de produits pour l'alimentation humaine)</t>
        </is>
      </c>
      <c r="C121" s="73" t="inlineStr">
        <is>
          <t>:</t>
        </is>
      </c>
      <c r="D121" s="73" t="inlineStr">
        <is>
          <t>:</t>
        </is>
      </c>
      <c r="E121" s="73" t="inlineStr">
        <is>
          <t>:</t>
        </is>
      </c>
      <c r="F121" s="73" t="inlineStr">
        <is>
          <t>:</t>
        </is>
      </c>
      <c r="G121" s="73" t="inlineStr">
        <is>
          <t>:</t>
        </is>
      </c>
      <c r="H121" s="73" t="inlineStr">
        <is>
          <t>:</t>
        </is>
      </c>
    </row>
    <row r="122">
      <c r="A122" s="72" t="inlineStr">
        <is>
          <t>15141090</t>
        </is>
      </c>
      <c r="B122" s="72" t="inlineStr">
        <is>
          <t>Huiles de navette, de colza ou de moutarde, brutes (à l'excl. des huiles destinées à des usages techniques ou industriels)</t>
        </is>
      </c>
      <c r="C122" s="74" t="inlineStr">
        <is>
          <t>:</t>
        </is>
      </c>
      <c r="D122" s="74" t="inlineStr">
        <is>
          <t>:</t>
        </is>
      </c>
      <c r="E122" s="74" t="inlineStr">
        <is>
          <t>:</t>
        </is>
      </c>
      <c r="F122" s="74" t="inlineStr">
        <is>
          <t>:</t>
        </is>
      </c>
      <c r="G122" s="74" t="inlineStr">
        <is>
          <t>:</t>
        </is>
      </c>
      <c r="H122" s="74" t="inlineStr">
        <is>
          <t>:</t>
        </is>
      </c>
    </row>
    <row r="123">
      <c r="A123" s="72" t="inlineStr">
        <is>
          <t>15141110</t>
        </is>
      </c>
      <c r="B123" s="72" t="inlineStr">
        <is>
          <t>Huiles de navette ou de colza à faible teneur en acide érucique "huiles fixes dont la teneur en acide érucique est &lt; 2%", brutes, destinées à des usages techniques ou industriels (à l'excl. pour la fabrication de produits pour l'alimentation humaine)</t>
        </is>
      </c>
      <c r="C123" s="1103" t="n">
        <v>219561.35</v>
      </c>
      <c r="D123" s="1103" t="n">
        <v>205727.36</v>
      </c>
      <c r="E123" s="1103" t="n">
        <v>189794.12</v>
      </c>
      <c r="F123" s="1103" t="n">
        <v>535231.11</v>
      </c>
      <c r="G123" s="1103" t="n">
        <v>274131.46</v>
      </c>
      <c r="H123" s="1103" t="n">
        <v>1698435.16</v>
      </c>
    </row>
    <row r="124">
      <c r="A124" s="72" t="inlineStr">
        <is>
          <t>15141190</t>
        </is>
      </c>
      <c r="B124" s="72" t="inlineStr">
        <is>
          <t>Huiles de navette ou de colza à faible teneur en acide érucique "huiles fixes dont la teneur en acide érucique est &lt; 2%", brutes (à l'excl. des huiles destinées à des usages techniques ou industriels)</t>
        </is>
      </c>
      <c r="C124" s="1104" t="n">
        <v>56608.06</v>
      </c>
      <c r="D124" s="1104" t="n">
        <v>932457.99</v>
      </c>
      <c r="E124" s="1104" t="n">
        <v>30198.43</v>
      </c>
      <c r="F124" s="77" t="n">
        <v>1015044.2</v>
      </c>
      <c r="G124" s="1104" t="n">
        <v>34422.46</v>
      </c>
      <c r="H124" s="1104" t="n">
        <v>3449852.07</v>
      </c>
    </row>
    <row r="125">
      <c r="A125" s="72" t="inlineStr">
        <is>
          <t>15141910</t>
        </is>
      </c>
      <c r="B125" s="72" t="inlineStr">
        <is>
          <t>Huiles de navette ou de colza à faible teneur en acide érucique "huiles fixes dont la teneur en acide érucique est &lt; 2%" et leurs fractions, même raffinées, mais non chimiquement modifiées, destinées à des usages techniques ou industriels (à l'excl. des huiles brutes et des huiles destinées à la fabrication de produits pour l'alimentation humaine)</t>
        </is>
      </c>
      <c r="C125" s="78" t="n">
        <v>22740.2</v>
      </c>
      <c r="D125" s="1103" t="n">
        <v>88842.33</v>
      </c>
      <c r="E125" s="1103" t="n">
        <v>10836.32</v>
      </c>
      <c r="F125" s="1103" t="n">
        <v>43375.66</v>
      </c>
      <c r="G125" s="1103" t="n">
        <v>81648.56</v>
      </c>
      <c r="H125" s="1103" t="n">
        <v>793881.53</v>
      </c>
    </row>
    <row r="126">
      <c r="A126" s="72" t="inlineStr">
        <is>
          <t>15141990</t>
        </is>
      </c>
      <c r="B126" s="72" t="inlineStr">
        <is>
          <t>Huiles de navette ou de colza à faible teneur en acide érucique "huiles fixes dont la teneur en acide érucique est &lt; 2%" et leurs fractions, même raffinées, mais non chimiquement modifiées (à l'excl. des huiles brutes et des huiles destinées à des usages techniques ou industriels)</t>
        </is>
      </c>
      <c r="C126" s="1104" t="n">
        <v>837171.09</v>
      </c>
      <c r="D126" s="77" t="n">
        <v>736005.4</v>
      </c>
      <c r="E126" s="1104" t="n">
        <v>776227.87</v>
      </c>
      <c r="F126" s="1104" t="n">
        <v>119891.05</v>
      </c>
      <c r="G126" s="1104" t="n">
        <v>820295.37</v>
      </c>
      <c r="H126" s="1104" t="n">
        <v>191789.28</v>
      </c>
    </row>
    <row r="127">
      <c r="A127" s="72" t="inlineStr">
        <is>
          <t>15149010</t>
        </is>
      </c>
      <c r="B127" s="72" t="inlineStr">
        <is>
          <t>Huiles de navette, de colza ou de moutarde et leurs fractions, même raffinées, mais non chimiquement modifiées, destinées à des usages techniques ou industriels (à l'excl. des huiles brutes et des huiles destinées à la fabrication de produits pour l'alimentation humaine)</t>
        </is>
      </c>
      <c r="C127" s="73" t="inlineStr">
        <is>
          <t>:</t>
        </is>
      </c>
      <c r="D127" s="73" t="inlineStr">
        <is>
          <t>:</t>
        </is>
      </c>
      <c r="E127" s="73" t="inlineStr">
        <is>
          <t>:</t>
        </is>
      </c>
      <c r="F127" s="73" t="inlineStr">
        <is>
          <t>:</t>
        </is>
      </c>
      <c r="G127" s="73" t="inlineStr">
        <is>
          <t>:</t>
        </is>
      </c>
      <c r="H127" s="73" t="inlineStr">
        <is>
          <t>:</t>
        </is>
      </c>
    </row>
    <row r="128">
      <c r="A128" s="72" t="inlineStr">
        <is>
          <t>15149090</t>
        </is>
      </c>
      <c r="B128" s="72" t="inlineStr">
        <is>
          <t>Huiles de navette, de colza ou de moutarde et leurs fractions, même raffinées, mais non chimiquement modifiées (à l'excl. des huiles brutes et des huiles destinées à des usages techniques ou industriels)</t>
        </is>
      </c>
      <c r="C128" s="74" t="inlineStr">
        <is>
          <t>:</t>
        </is>
      </c>
      <c r="D128" s="74" t="inlineStr">
        <is>
          <t>:</t>
        </is>
      </c>
      <c r="E128" s="74" t="inlineStr">
        <is>
          <t>:</t>
        </is>
      </c>
      <c r="F128" s="74" t="inlineStr">
        <is>
          <t>:</t>
        </is>
      </c>
      <c r="G128" s="74" t="inlineStr">
        <is>
          <t>:</t>
        </is>
      </c>
      <c r="H128" s="74" t="inlineStr">
        <is>
          <t>:</t>
        </is>
      </c>
    </row>
    <row r="129">
      <c r="A129" s="72" t="inlineStr">
        <is>
          <t>15149110</t>
        </is>
      </c>
      <c r="B129" s="72" t="inlineStr">
        <is>
          <t>Huiles de navette ou de colza d'une teneur élevée en acide érucique "huiles fixes dont la teneur en acide érucique est &gt;= 2%" et huiles de moutarde, brutes, destinées à des usages techniques ou industriels (autres que la fabrication de produits pour l'alimentation humaine)</t>
        </is>
      </c>
      <c r="C129" s="1103" t="n">
        <v>8147.37</v>
      </c>
      <c r="D129" s="1103" t="n">
        <v>15537.56</v>
      </c>
      <c r="E129" s="78" t="n">
        <v>9828.200000000001</v>
      </c>
      <c r="F129" s="1103" t="n">
        <v>7008.47</v>
      </c>
      <c r="G129" s="1103" t="n">
        <v>8844.82</v>
      </c>
      <c r="H129" s="1103" t="n">
        <v>67797.07000000001</v>
      </c>
    </row>
    <row r="130">
      <c r="A130" s="72" t="inlineStr">
        <is>
          <t>15149190</t>
        </is>
      </c>
      <c r="B130" s="72" t="inlineStr">
        <is>
          <t>Huiles de navette ou de colza d'une teneur élevée en acide érucique "huiles fixes dont la teneur en acide érucique est &gt;= 2%" et huiles de moutarde, brutes (à l'excl. des huiles destinées à des usages techniques ou industriels)</t>
        </is>
      </c>
      <c r="C130" s="1104" t="n">
        <v>2553.14</v>
      </c>
      <c r="D130" s="1104" t="n">
        <v>331383.82</v>
      </c>
      <c r="E130" s="1104" t="n">
        <v>82944.99000000001</v>
      </c>
      <c r="F130" s="77" t="n">
        <v>434156.8</v>
      </c>
      <c r="G130" s="1104" t="n">
        <v>6455.31</v>
      </c>
      <c r="H130" s="1104" t="n">
        <v>223641.76</v>
      </c>
    </row>
    <row r="131">
      <c r="A131" s="72" t="inlineStr">
        <is>
          <t>15149910</t>
        </is>
      </c>
      <c r="B131" s="72" t="inlineStr">
        <is>
          <t>Huiles de navette ou de colza d'une teneur élevée en acide érucique "huiles fixes dont la teneur en acide érucique est &gt;= 2%" et huiles de moutarde, et leurs fractions, même raffinées, mais non chimiquement modifiées, destinées à des usages techniques ou industriels (à l'excl. des huiles brutes et des huiles destinées à la fabrication de produits pour l'alimentation humaine)</t>
        </is>
      </c>
      <c r="C131" s="1103" t="n">
        <v>127764.75</v>
      </c>
      <c r="D131" s="1103" t="n">
        <v>766.29</v>
      </c>
      <c r="E131" s="1103" t="n">
        <v>221593.99</v>
      </c>
      <c r="F131" s="1103" t="n">
        <v>378.23</v>
      </c>
      <c r="G131" s="1103" t="n">
        <v>150902.86</v>
      </c>
      <c r="H131" s="1103" t="n">
        <v>41204.33</v>
      </c>
    </row>
    <row r="132">
      <c r="A132" s="72" t="inlineStr">
        <is>
          <t>15149990</t>
        </is>
      </c>
      <c r="B132" s="72" t="inlineStr">
        <is>
          <t>Huiles de navette ou de colza d'une teneur élevée en acide érucique "huiles fixes dont la teneur en acide érucique est &gt;= 2%" et huiles de moutarde, et leurs fractions, même raffinées, mais non chimiquement modifiées (à l'excl. des huiles brutes et des huiles destinées à des usages techniques ou industriels)</t>
        </is>
      </c>
      <c r="C132" s="1104" t="n">
        <v>16608.36</v>
      </c>
      <c r="D132" s="1104" t="n">
        <v>382542.23</v>
      </c>
      <c r="E132" s="1104" t="n">
        <v>10678.86</v>
      </c>
      <c r="F132" s="1104" t="n">
        <v>72935.06</v>
      </c>
      <c r="G132" s="1104" t="n">
        <v>44408.45</v>
      </c>
      <c r="H132" s="1104" t="n">
        <v>155339.42</v>
      </c>
    </row>
    <row r="133">
      <c r="A133" s="72" t="inlineStr">
        <is>
          <t>15151100</t>
        </is>
      </c>
      <c r="B133" s="72" t="inlineStr">
        <is>
          <t>Huile de lin, brute</t>
        </is>
      </c>
      <c r="C133" s="1103" t="n">
        <v>27297.85</v>
      </c>
      <c r="D133" s="1103" t="n">
        <v>185.69</v>
      </c>
      <c r="E133" s="1103" t="n">
        <v>73694.00999999999</v>
      </c>
      <c r="F133" s="1103" t="n">
        <v>2351.93</v>
      </c>
      <c r="G133" s="78" t="n">
        <v>56891.7</v>
      </c>
      <c r="H133" s="1103" t="n">
        <v>1031.65</v>
      </c>
    </row>
    <row r="134">
      <c r="A134" s="72" t="inlineStr">
        <is>
          <t>15151910</t>
        </is>
      </c>
      <c r="B134" s="72" t="inlineStr">
        <is>
          <t>Huile de lin et ses fractions, même raffinées, mais non chimiquement modifiées, destinées à des usages techniques ou industriels (à l'excl. de l'huile brute et de l'huile destinée à la fabrication de produits pour l'alimentation humaine)</t>
        </is>
      </c>
      <c r="C134" s="1104" t="n">
        <v>3114.81</v>
      </c>
      <c r="D134" s="1104" t="n">
        <v>872.15</v>
      </c>
      <c r="E134" s="1104" t="n">
        <v>4015.04</v>
      </c>
      <c r="F134" s="1104" t="n">
        <v>276.64</v>
      </c>
      <c r="G134" s="1104" t="n">
        <v>6036.12</v>
      </c>
      <c r="H134" s="1104" t="n">
        <v>228.81</v>
      </c>
    </row>
    <row r="135">
      <c r="A135" s="72" t="inlineStr">
        <is>
          <t>15151990</t>
        </is>
      </c>
      <c r="B135" s="72" t="inlineStr">
        <is>
          <t>Huile de lin et ses fractions, même raffinées, mais non chimiquement modifiées (à l'excl. de l'huile brute et de l'huile destinée à des usages techniques ou industriels)</t>
        </is>
      </c>
      <c r="C135" s="1103" t="n">
        <v>6765.17</v>
      </c>
      <c r="D135" s="1103" t="n">
        <v>2133.76</v>
      </c>
      <c r="E135" s="78" t="n">
        <v>5859.2</v>
      </c>
      <c r="F135" s="78" t="n">
        <v>5313.5</v>
      </c>
      <c r="G135" s="1103" t="n">
        <v>3185.28</v>
      </c>
      <c r="H135" s="1103" t="n">
        <v>4134.23</v>
      </c>
    </row>
    <row r="136">
      <c r="A136" s="72" t="inlineStr">
        <is>
          <t>15153010</t>
        </is>
      </c>
      <c r="B136" s="72" t="inlineStr">
        <is>
          <t>Huile de ricin et ses fractions, même raffinées, mais non chimiquement modifiées, destinées à la production de l'acide amino-undécanoïque pour la fabrication soit de fibres synthétiques, soit de matières plastiques</t>
        </is>
      </c>
      <c r="C136" s="1104" t="n">
        <v>557.49</v>
      </c>
      <c r="D136" s="1104" t="n">
        <v>5.38</v>
      </c>
      <c r="E136" s="77" t="n">
        <v>209.3</v>
      </c>
      <c r="F136" s="1104" t="n">
        <v>300.84</v>
      </c>
      <c r="G136" s="77" t="n">
        <v>387521.2</v>
      </c>
      <c r="H136" s="1104" t="n">
        <v>4.31</v>
      </c>
    </row>
    <row r="137">
      <c r="A137" s="72" t="inlineStr">
        <is>
          <t>15153090</t>
        </is>
      </c>
      <c r="B137" s="72" t="inlineStr">
        <is>
          <t>Huile de ricin et ses fractions, même raffinées, mais non chimiquement modifiées (à l'excl. de l'huile destinée à la production de l'acide amino-undécanoïque pour la fabrication soit de fibres synthétiques, soit de matières plastiques)</t>
        </is>
      </c>
      <c r="C137" s="1103" t="n">
        <v>676602.97</v>
      </c>
      <c r="D137" s="1103" t="n">
        <v>179318.51</v>
      </c>
      <c r="E137" s="1103" t="n">
        <v>563547.28</v>
      </c>
      <c r="F137" s="1103" t="n">
        <v>147664.82</v>
      </c>
      <c r="G137" s="1103" t="n">
        <v>187417.38</v>
      </c>
      <c r="H137" s="1103" t="n">
        <v>149823.32</v>
      </c>
    </row>
    <row r="138">
      <c r="A138" s="72" t="inlineStr">
        <is>
          <t>15154000</t>
        </is>
      </c>
      <c r="B138" s="72" t="inlineStr">
        <is>
          <t>Huile de tung {abrasin} et ses fractions, même raffinées, mais non chimiquement modifiées</t>
        </is>
      </c>
      <c r="C138" s="74" t="inlineStr">
        <is>
          <t>:</t>
        </is>
      </c>
      <c r="D138" s="74" t="inlineStr">
        <is>
          <t>:</t>
        </is>
      </c>
      <c r="E138" s="74" t="inlineStr">
        <is>
          <t>:</t>
        </is>
      </c>
      <c r="F138" s="74" t="inlineStr">
        <is>
          <t>:</t>
        </is>
      </c>
      <c r="G138" s="74" t="inlineStr">
        <is>
          <t>:</t>
        </is>
      </c>
      <c r="H138" s="74" t="inlineStr">
        <is>
          <t>:</t>
        </is>
      </c>
    </row>
    <row r="139">
      <c r="A139" s="72" t="inlineStr">
        <is>
          <t>15155011</t>
        </is>
      </c>
      <c r="B139" s="72" t="inlineStr">
        <is>
          <t>Huile de sésame, brute, destinée à des usages techniques ou industriels (autres que la fabrication de produits pour l'alimentation humaine)</t>
        </is>
      </c>
      <c r="C139" s="1103" t="n">
        <v>569.38</v>
      </c>
      <c r="D139" s="1103" t="n">
        <v>1424.16</v>
      </c>
      <c r="E139" s="1103" t="n">
        <v>534.08</v>
      </c>
      <c r="F139" s="1103" t="n">
        <v>182.51</v>
      </c>
      <c r="G139" s="1103" t="n">
        <v>1159.61</v>
      </c>
      <c r="H139" s="1103" t="n">
        <v>223.08</v>
      </c>
    </row>
    <row r="140">
      <c r="A140" s="72" t="inlineStr">
        <is>
          <t>15155019</t>
        </is>
      </c>
      <c r="B140" s="72" t="inlineStr">
        <is>
          <t>Huile de sésame, brute (à l'excl. de l'huile destinée à des usages techniques ou industriels)</t>
        </is>
      </c>
      <c r="C140" s="1104" t="n">
        <v>3660.59</v>
      </c>
      <c r="D140" s="1104" t="n">
        <v>2156.08</v>
      </c>
      <c r="E140" s="1104" t="n">
        <v>8926.59</v>
      </c>
      <c r="F140" s="1104" t="n">
        <v>3283.11</v>
      </c>
      <c r="G140" s="77" t="n">
        <v>14357.9</v>
      </c>
      <c r="H140" s="1104" t="n">
        <v>1984.08</v>
      </c>
    </row>
    <row r="141">
      <c r="A141" s="72" t="inlineStr">
        <is>
          <t>15155091</t>
        </is>
      </c>
      <c r="B141" s="72" t="inlineStr">
        <is>
          <t>Huile de sésame et ses fractions, même raffinées, mais non chimiquement modifiées, destinées à des usages techniques ou industriels (à l'excl. de l'huile brute)</t>
        </is>
      </c>
      <c r="C141" s="1103" t="n">
        <v>5075.14</v>
      </c>
      <c r="D141" s="1103" t="n">
        <v>1213.15</v>
      </c>
      <c r="E141" s="1103" t="n">
        <v>3370.88</v>
      </c>
      <c r="F141" s="1103" t="n">
        <v>1111.66</v>
      </c>
      <c r="G141" s="1103" t="n">
        <v>10091.57</v>
      </c>
      <c r="H141" s="1103" t="n">
        <v>1532.39</v>
      </c>
    </row>
    <row r="142">
      <c r="A142" s="72" t="inlineStr">
        <is>
          <t>15155099</t>
        </is>
      </c>
      <c r="B142" s="72" t="inlineStr">
        <is>
          <t>Huile de sésame et ses fractions, même raffinées, mais non chimiquement modifiées (à l'excl. de l'huile brute et de l'huile destinée à des usages techniques ou industriels)</t>
        </is>
      </c>
      <c r="C142" s="1104" t="n">
        <v>7755.71</v>
      </c>
      <c r="D142" s="1104" t="n">
        <v>4469.04</v>
      </c>
      <c r="E142" s="77" t="n">
        <v>10337.7</v>
      </c>
      <c r="F142" s="1104" t="n">
        <v>3728.56</v>
      </c>
      <c r="G142" s="1104" t="n">
        <v>11781.55</v>
      </c>
      <c r="H142" s="1104" t="n">
        <v>3196.28</v>
      </c>
    </row>
    <row r="143">
      <c r="A143" s="72" t="inlineStr">
        <is>
          <t>15156000</t>
        </is>
      </c>
      <c r="B143" s="72" t="inlineStr">
        <is>
          <t>Huile de jojoba et ses fractions, même raffinées, mais non chimiquement modifiées</t>
        </is>
      </c>
      <c r="C143" s="73" t="inlineStr">
        <is>
          <t>:</t>
        </is>
      </c>
      <c r="D143" s="73" t="inlineStr">
        <is>
          <t>:</t>
        </is>
      </c>
      <c r="E143" s="73" t="inlineStr">
        <is>
          <t>:</t>
        </is>
      </c>
      <c r="F143" s="73" t="inlineStr">
        <is>
          <t>:</t>
        </is>
      </c>
      <c r="G143" s="73" t="inlineStr">
        <is>
          <t>:</t>
        </is>
      </c>
      <c r="H143" s="73" t="inlineStr">
        <is>
          <t>:</t>
        </is>
      </c>
    </row>
    <row r="144">
      <c r="A144" s="72" t="inlineStr">
        <is>
          <t>15156010</t>
        </is>
      </c>
      <c r="B144" s="72" t="inlineStr">
        <is>
          <t>Huile de jojoba, brute</t>
        </is>
      </c>
      <c r="C144" s="74" t="inlineStr">
        <is>
          <t>:</t>
        </is>
      </c>
      <c r="D144" s="74" t="inlineStr">
        <is>
          <t>:</t>
        </is>
      </c>
      <c r="E144" s="74" t="inlineStr">
        <is>
          <t>:</t>
        </is>
      </c>
      <c r="F144" s="74" t="inlineStr">
        <is>
          <t>:</t>
        </is>
      </c>
      <c r="G144" s="74" t="inlineStr">
        <is>
          <t>:</t>
        </is>
      </c>
      <c r="H144" s="74" t="inlineStr">
        <is>
          <t>:</t>
        </is>
      </c>
    </row>
    <row r="145">
      <c r="A145" s="72" t="inlineStr">
        <is>
          <t>15156011</t>
        </is>
      </c>
      <c r="B145" s="72" t="inlineStr">
        <is>
          <t>Huiles brutes d’origine microbienne, destinées à des usages techniques ou industriels (autres que la fabrication de denrées alimentaires)</t>
        </is>
      </c>
      <c r="C145" s="73" t="inlineStr">
        <is>
          <t>:</t>
        </is>
      </c>
      <c r="D145" s="73" t="inlineStr">
        <is>
          <t>:</t>
        </is>
      </c>
      <c r="E145" s="73" t="inlineStr">
        <is>
          <t>:</t>
        </is>
      </c>
      <c r="F145" s="73" t="inlineStr">
        <is>
          <t>:</t>
        </is>
      </c>
      <c r="G145" s="1103" t="n">
        <v>18.38</v>
      </c>
      <c r="H145" s="1103" t="n">
        <v>0.19</v>
      </c>
    </row>
    <row r="146">
      <c r="A146" s="72" t="inlineStr">
        <is>
          <t>15156051</t>
        </is>
      </c>
      <c r="B146" s="72" t="inlineStr">
        <is>
          <t>Huiles brutes d’origine microbienne, concrètes, présentées en emballages immédiats d’un contenu net ≤ 1 kg (à l’exclusion des huiles destinées à des usages techniques ou industriels)</t>
        </is>
      </c>
      <c r="C146" s="74" t="inlineStr">
        <is>
          <t>:</t>
        </is>
      </c>
      <c r="D146" s="74" t="inlineStr">
        <is>
          <t>:</t>
        </is>
      </c>
      <c r="E146" s="74" t="inlineStr">
        <is>
          <t>:</t>
        </is>
      </c>
      <c r="F146" s="74" t="inlineStr">
        <is>
          <t>:</t>
        </is>
      </c>
      <c r="G146" s="1104" t="n">
        <v>1.35</v>
      </c>
      <c r="H146" s="74" t="inlineStr">
        <is>
          <t>:</t>
        </is>
      </c>
    </row>
    <row r="147">
      <c r="A147" s="72" t="inlineStr">
        <is>
          <t>15156059</t>
        </is>
      </c>
      <c r="B147" s="72" t="inlineStr">
        <is>
          <t>Huiles brutes d’origine microbienne, concrètes, présentées en emballages immédiats d’un contenu net &gt; 1 kg (à l’exclusion des huiles destinées à des usages techniques ou industriels)</t>
        </is>
      </c>
      <c r="C147" s="73" t="inlineStr">
        <is>
          <t>:</t>
        </is>
      </c>
      <c r="D147" s="73" t="inlineStr">
        <is>
          <t>:</t>
        </is>
      </c>
      <c r="E147" s="73" t="inlineStr">
        <is>
          <t>:</t>
        </is>
      </c>
      <c r="F147" s="73" t="inlineStr">
        <is>
          <t>:</t>
        </is>
      </c>
      <c r="G147" s="1103" t="n">
        <v>567.16</v>
      </c>
      <c r="H147" s="1103" t="n">
        <v>829.11</v>
      </c>
    </row>
    <row r="148">
      <c r="A148" s="72" t="inlineStr">
        <is>
          <t>15156060</t>
        </is>
      </c>
      <c r="B148" s="72" t="inlineStr">
        <is>
          <t>Graisses et huiles d’origine microbienne et leurs fractions, même raffinées, mais non chimiquement modifiées, destinées à des usages techniques ou industriels (à l’exclusion des graisses et huiles destinées à la fabrication de denrées alimentaires, ainsi que des huiles brutes)</t>
        </is>
      </c>
      <c r="C148" s="74" t="inlineStr">
        <is>
          <t>:</t>
        </is>
      </c>
      <c r="D148" s="74" t="inlineStr">
        <is>
          <t>:</t>
        </is>
      </c>
      <c r="E148" s="74" t="inlineStr">
        <is>
          <t>:</t>
        </is>
      </c>
      <c r="F148" s="74" t="inlineStr">
        <is>
          <t>:</t>
        </is>
      </c>
      <c r="G148" s="1104" t="n">
        <v>0.11</v>
      </c>
      <c r="H148" s="1104" t="n">
        <v>0.02</v>
      </c>
    </row>
    <row r="149">
      <c r="A149" s="72" t="inlineStr">
        <is>
          <t>15156090</t>
        </is>
      </c>
      <c r="B149" s="72" t="inlineStr">
        <is>
          <t>Huile de jojoba et ses fractions, même raffinées, mais non chimiquement modifiées (à l'excl. de l'huile brute)</t>
        </is>
      </c>
      <c r="C149" s="73" t="inlineStr">
        <is>
          <t>:</t>
        </is>
      </c>
      <c r="D149" s="73" t="inlineStr">
        <is>
          <t>:</t>
        </is>
      </c>
      <c r="E149" s="73" t="inlineStr">
        <is>
          <t>:</t>
        </is>
      </c>
      <c r="F149" s="73" t="inlineStr">
        <is>
          <t>:</t>
        </is>
      </c>
      <c r="G149" s="73" t="inlineStr">
        <is>
          <t>:</t>
        </is>
      </c>
      <c r="H149" s="73" t="inlineStr">
        <is>
          <t>:</t>
        </is>
      </c>
    </row>
    <row r="150">
      <c r="A150" s="72" t="inlineStr">
        <is>
          <t>15156091</t>
        </is>
      </c>
      <c r="B150" s="72" t="inlineStr">
        <is>
          <t>Graisses et huiles d’origine microbienne et leurs fractions, même raffinées, mais non chimiquement modifiées, concrètes, présentées en emballages immédiats d’un contenu net ≤ 1 kg, (à l’exclusion des graisses et huiles destinées à des usages techniques ou industriels, ainsi que des huiles brutes)</t>
        </is>
      </c>
      <c r="C150" s="74" t="inlineStr">
        <is>
          <t>:</t>
        </is>
      </c>
      <c r="D150" s="74" t="inlineStr">
        <is>
          <t>:</t>
        </is>
      </c>
      <c r="E150" s="74" t="inlineStr">
        <is>
          <t>:</t>
        </is>
      </c>
      <c r="F150" s="74" t="inlineStr">
        <is>
          <t>:</t>
        </is>
      </c>
      <c r="G150" s="1104" t="n">
        <v>10.93</v>
      </c>
      <c r="H150" s="1104" t="n">
        <v>5.27</v>
      </c>
    </row>
    <row r="151">
      <c r="A151" s="72" t="inlineStr">
        <is>
          <t>15156099</t>
        </is>
      </c>
      <c r="B151" s="72" t="inlineStr">
        <is>
          <t>Graisses et huiles d’origine microbienne et leurs fractions, même raffinées, mais non chimiquement modifiées, concrètes, présentées en emballages immédiats d’un contenu net &gt; 1 kg, et liquides (à l’exclusion des graisses et huiles destinées à des usages techniques ou industriels, ainsi que des huiles brutes)</t>
        </is>
      </c>
      <c r="C151" s="73" t="inlineStr">
        <is>
          <t>:</t>
        </is>
      </c>
      <c r="D151" s="73" t="inlineStr">
        <is>
          <t>:</t>
        </is>
      </c>
      <c r="E151" s="73" t="inlineStr">
        <is>
          <t>:</t>
        </is>
      </c>
      <c r="F151" s="73" t="inlineStr">
        <is>
          <t>:</t>
        </is>
      </c>
      <c r="G151" s="1103" t="n">
        <v>140.42</v>
      </c>
      <c r="H151" s="78" t="n">
        <v>257.5</v>
      </c>
    </row>
    <row r="152">
      <c r="A152" s="72" t="inlineStr">
        <is>
          <t>15159010</t>
        </is>
      </c>
      <c r="B152" s="72" t="inlineStr">
        <is>
          <t>Huiles d'oléococca et d'oïticica et cires de myrica et du Japon et leurs fractions, même raffinées, mais non chimiquement modifiées</t>
        </is>
      </c>
      <c r="C152" s="74" t="inlineStr">
        <is>
          <t>:</t>
        </is>
      </c>
      <c r="D152" s="74" t="inlineStr">
        <is>
          <t>:</t>
        </is>
      </c>
      <c r="E152" s="74" t="inlineStr">
        <is>
          <t>:</t>
        </is>
      </c>
      <c r="F152" s="74" t="inlineStr">
        <is>
          <t>:</t>
        </is>
      </c>
      <c r="G152" s="74" t="inlineStr">
        <is>
          <t>:</t>
        </is>
      </c>
      <c r="H152" s="74" t="inlineStr">
        <is>
          <t>:</t>
        </is>
      </c>
    </row>
    <row r="153">
      <c r="A153" s="72" t="inlineStr">
        <is>
          <t>15159011</t>
        </is>
      </c>
      <c r="B153" s="72" t="inlineStr">
        <is>
          <t>Huiles de tung {abrasin}, de jojoba et d'oïticica et cires de myrica et du Japon et leurs fractions, même raffinées, mais non chimiquement modifiées</t>
        </is>
      </c>
      <c r="C153" s="1103" t="n">
        <v>7115.53</v>
      </c>
      <c r="D153" s="1103" t="n">
        <v>1524.39</v>
      </c>
      <c r="E153" s="78" t="n">
        <v>7799.7</v>
      </c>
      <c r="F153" s="1103" t="n">
        <v>1874.12</v>
      </c>
      <c r="G153" s="1103" t="n">
        <v>6913.94</v>
      </c>
      <c r="H153" s="1103" t="n">
        <v>2511.28</v>
      </c>
    </row>
    <row r="154">
      <c r="A154" s="72" t="inlineStr">
        <is>
          <t>15159015</t>
        </is>
      </c>
      <c r="B154" s="72" t="inlineStr">
        <is>
          <t>Huiles de jojoba et d'oïticica et cires de myrica et du Japon et leurs fractions, même raffinées, mais non chimiquement modifiées</t>
        </is>
      </c>
      <c r="C154" s="74" t="inlineStr">
        <is>
          <t>:</t>
        </is>
      </c>
      <c r="D154" s="74" t="inlineStr">
        <is>
          <t>:</t>
        </is>
      </c>
      <c r="E154" s="74" t="inlineStr">
        <is>
          <t>:</t>
        </is>
      </c>
      <c r="F154" s="74" t="inlineStr">
        <is>
          <t>:</t>
        </is>
      </c>
      <c r="G154" s="74" t="inlineStr">
        <is>
          <t>:</t>
        </is>
      </c>
      <c r="H154" s="74" t="inlineStr">
        <is>
          <t>:</t>
        </is>
      </c>
    </row>
    <row r="155">
      <c r="A155" s="72" t="inlineStr">
        <is>
          <t>15159021</t>
        </is>
      </c>
      <c r="B155" s="72" t="inlineStr">
        <is>
          <t>Huile de graines de tabac, brute, destinée à des usages techniques ou industriels (autres que la fabrication de produits pour l'alimentation humaine)</t>
        </is>
      </c>
      <c r="C155" s="1103" t="n">
        <v>1.11</v>
      </c>
      <c r="D155" s="73" t="inlineStr">
        <is>
          <t>:</t>
        </is>
      </c>
      <c r="E155" s="1103" t="n">
        <v>6.66</v>
      </c>
      <c r="F155" s="1103" t="n">
        <v>180.16</v>
      </c>
      <c r="G155" s="1103" t="n">
        <v>8.050000000000001</v>
      </c>
      <c r="H155" s="1103" t="n">
        <v>9.01</v>
      </c>
    </row>
    <row r="156">
      <c r="A156" s="72" t="inlineStr">
        <is>
          <t>15159029</t>
        </is>
      </c>
      <c r="B156" s="72" t="inlineStr">
        <is>
          <t>Huile de graines de tabac, brute (à l'excl. de l'huile destinée à des usages techniques ou industriels)</t>
        </is>
      </c>
      <c r="C156" s="1104" t="n">
        <v>49.36</v>
      </c>
      <c r="D156" s="1104" t="n">
        <v>88.09</v>
      </c>
      <c r="E156" s="1104" t="n">
        <v>242.28</v>
      </c>
      <c r="F156" s="1104" t="n">
        <v>2.07</v>
      </c>
      <c r="G156" s="1104" t="n">
        <v>153.73</v>
      </c>
      <c r="H156" s="1104" t="n">
        <v>312.58</v>
      </c>
    </row>
    <row r="157">
      <c r="A157" s="72" t="inlineStr">
        <is>
          <t>15159031</t>
        </is>
      </c>
      <c r="B157" s="72" t="inlineStr">
        <is>
          <t>Huile de graines de tabac et ses fractions, même raffinées, mais non chimiquement modifiées, destinées à des usages techniques ou industriels (à l'excl. de l'huile brute et de l'huile destinée à la fabrication de produits pour l'alimentation humaine)</t>
        </is>
      </c>
      <c r="C157" s="73" t="inlineStr">
        <is>
          <t>:</t>
        </is>
      </c>
      <c r="D157" s="78" t="n">
        <v>1</v>
      </c>
      <c r="E157" s="1103" t="n">
        <v>29.53</v>
      </c>
      <c r="F157" s="78" t="n">
        <v>0</v>
      </c>
      <c r="G157" s="1103" t="n">
        <v>17.11</v>
      </c>
      <c r="H157" s="1103" t="n">
        <v>2.95</v>
      </c>
    </row>
    <row r="158">
      <c r="A158" s="72" t="inlineStr">
        <is>
          <t>15159039</t>
        </is>
      </c>
      <c r="B158" s="72" t="inlineStr">
        <is>
          <t>Huile de graines de tabac et ses fractions, même raffinées, mais non chimiquement modifiées (à l'excl. de l'huile brute et de l'huile destinée à des usages techniques ou industriels)</t>
        </is>
      </c>
      <c r="C158" s="1104" t="n">
        <v>22.79</v>
      </c>
      <c r="D158" s="1104" t="n">
        <v>4.54</v>
      </c>
      <c r="E158" s="1104" t="n">
        <v>698.79</v>
      </c>
      <c r="F158" s="1104" t="n">
        <v>3.84</v>
      </c>
      <c r="G158" s="1104" t="n">
        <v>690.64</v>
      </c>
      <c r="H158" s="1104" t="n">
        <v>19.92</v>
      </c>
    </row>
    <row r="159">
      <c r="A159" s="72" t="inlineStr">
        <is>
          <t>15159040</t>
        </is>
      </c>
      <c r="B159" s="72" t="inlineStr">
        <is>
          <t>Graisses et huiles végétales fixes, brutes, pour usages techniques ou industriels (à l'excl. des graisses et huiles destinées à la fabrication de produits pour l'alimentation humaine, des huiles de soja, d'arachide, d'olive, de palme, de babassu, de navette, de colza, de moutarde, de lin, de maïs, de ricin, de tung {abrasin}, de sésame, de jojoba, d'oïticica ou de graines de tabac ainsi que des cires de myrica et du Japon)(2022-2500);Graisses et huiles végétales fixes, brutes, pour usages techniques ou industriels (à l'excl. des graisses et huiles destinées à la fabrication de produits pour l'alimentation humaine, des huiles de soja, d'arachide, d'olive, de palme, de babassu, de navette, de colza, de moutarde, de lin, de maïs, de ricin, de tung {abrasin}, de sésame, de jojoba, d'oïticica ou de graines de tabac ainsi que des cires de myrica et du Japon)(1988-2021)</t>
        </is>
      </c>
      <c r="C159" s="1103" t="n">
        <v>25901.67</v>
      </c>
      <c r="D159" s="1103" t="n">
        <v>11508.46</v>
      </c>
      <c r="E159" s="1103" t="n">
        <v>23046.52</v>
      </c>
      <c r="F159" s="1103" t="n">
        <v>26458.04</v>
      </c>
      <c r="G159" s="1103" t="n">
        <v>9494.620000000001</v>
      </c>
      <c r="H159" s="78" t="n">
        <v>1754.7</v>
      </c>
    </row>
    <row r="160">
      <c r="A160" s="72" t="inlineStr">
        <is>
          <t>15159051</t>
        </is>
      </c>
      <c r="B160" s="72" t="inlineStr">
        <is>
          <t>Graisses et huiles végétales fixes, brutes, concrètes, présentées en emballages immédiats d'un contenu net &lt;= 1 kg (à l'excl. des graisses et huiles pour usages techniques ou industriels, des huiles de soja, arachide, olive, palme, tournesol, carthame, coton, coco, palmiste, babassu, navette, colza, moutarde, lin, maïs, ricin, tung, sésame, jojoba, oïticica et graines de tabac, des cires de myrica et du Japon)(2022-2500);Graisses et huiles végétales fixes, brutes, concrètes, présentées en emballages immédiats d'un contenu net &lt;= 1 kg (à l'excl. des graisses et huiles pour usages techniques ou industriels, des huiles de soja, arachide, olive, palme, tournesol, carthame, coton, coco, palmiste, babassu, navette, colza, moutarde, lin, maïs, ricin, tung, sésame, jojoba, oïticica et graines de tabac, des cires de myrica et du Japon)(1988-2021)</t>
        </is>
      </c>
      <c r="C160" s="1104" t="n">
        <v>398.02</v>
      </c>
      <c r="D160" s="77" t="n">
        <v>324.8</v>
      </c>
      <c r="E160" s="1104" t="n">
        <v>943.52</v>
      </c>
      <c r="F160" s="1104" t="n">
        <v>275.29</v>
      </c>
      <c r="G160" s="1104" t="n">
        <v>6782.46</v>
      </c>
      <c r="H160" s="1104" t="n">
        <v>358.91</v>
      </c>
    </row>
    <row r="161">
      <c r="A161" s="72" t="inlineStr">
        <is>
          <t>15159059</t>
        </is>
      </c>
      <c r="B161" s="72" t="inlineStr">
        <is>
          <t>Graisses et huiles végétales fixes, brutes, concrètes, présentées en emballages immédiats d'un contenu net &gt; 1 kg, et graisses et huiles végétales fixes, brutes, fluides (sauf produits destinés à usages techniques ou industriels; cires de myrica ou du Japon; huiles reprises entre le n°1507 et le n° 1515 90 39)(2022-2500);Graisses et huiles végétales fixes, brutes, concrètes, présentées en emballages immédiats d'un contenu net &gt; 1 kg, et graisses et huiles végétales fixes, brutes, fluides (sauf produits destinés à usages techniques ou industriels; cires de myrica ou du Japon; huiles reprises entre le n°1507 et le n° 1515 90 39)(1988-2021)</t>
        </is>
      </c>
      <c r="C161" s="1103" t="n">
        <v>78511.02</v>
      </c>
      <c r="D161" s="1103" t="n">
        <v>37334.16</v>
      </c>
      <c r="E161" s="1103" t="n">
        <v>144313.61</v>
      </c>
      <c r="F161" s="1103" t="n">
        <v>22066.91</v>
      </c>
      <c r="G161" s="1103" t="n">
        <v>136984.56</v>
      </c>
      <c r="H161" s="1103" t="n">
        <v>16853.49</v>
      </c>
    </row>
    <row r="162">
      <c r="A162" s="72" t="inlineStr">
        <is>
          <t>15159060</t>
        </is>
      </c>
      <c r="B162" s="72" t="inlineStr">
        <is>
          <t>Graisses et huiles végétales et leurs fractions, fixes, même raffinées, mais non chimiquement modifiées, destinées à des usages techniques ou industriels (sauf produits destinés à la fabrication de produits pour l'alimentation humaine; graisses et huiles brutes; des huiles de soja, d'arachide, d'olive, de palme, de babassu, de navette, de colza, de moutarde, de lin, de maïs, de ricin, de tung {abrasin}, de sésame, de jojoba, d'oïticica ou de graines de tabac ainsi que des cires de myrica et du Japon)(2022-2500);Graisses et huiles végétales et leurs fractions, fixes, même raffinées, mais non chimiquement modifiées, destinées à des usages techniques ou industriels (sauf produits destinés à la fabrication de produits pour l'alimentation humaine; graisses et huiles brutes; des huiles de soja, d'arachide, d'olive, de palme, de babassu, de navette, de colza, de moutarde, de lin, de maïs, de ricin, de tung {abrasin}, de sésame, de jojoba, d'oïticica ou de graines de tabac ainsi que des cires de myrica et du Japon)(1988-2021)</t>
        </is>
      </c>
      <c r="C162" s="1104" t="n">
        <v>27867.65</v>
      </c>
      <c r="D162" s="1104" t="n">
        <v>27242.28</v>
      </c>
      <c r="E162" s="1104" t="n">
        <v>20199.38</v>
      </c>
      <c r="F162" s="1104" t="n">
        <v>27582.11</v>
      </c>
      <c r="G162" s="77" t="n">
        <v>66925.7</v>
      </c>
      <c r="H162" s="1104" t="n">
        <v>25564.09</v>
      </c>
    </row>
    <row r="163">
      <c r="A163" s="72" t="inlineStr">
        <is>
          <t>15159091</t>
        </is>
      </c>
      <c r="B163" s="72" t="inlineStr">
        <is>
          <t>Graisses et huiles végétales fixes et leurs fractions, même raffinées, mais non chimiquement modifiées, concrètes, présentées en emballages immédiats d'un contenu net &lt;= 1 kg, n.d.a. (à l'excl. des graisses et huiles brutes ainsi que des graisses et huiles destinées à des usages techniques ou industriels)(2022-2500);Graisses et huiles végétales fixes et leurs fractions, même raffinées, mais non chimiquement modifiées, concrètes, présentées en emballages immédiats d'un contenu net &lt;= 1 kg, n.d.a. (à l'excl. des graisses et huiles brutes ainsi que des graisses et huiles destinées à des usages techniques ou industriels)(1988-2021)</t>
        </is>
      </c>
      <c r="C163" s="1103" t="n">
        <v>21807.11</v>
      </c>
      <c r="D163" s="1103" t="n">
        <v>7703.07</v>
      </c>
      <c r="E163" s="1103" t="n">
        <v>18842.42</v>
      </c>
      <c r="F163" s="1103" t="n">
        <v>14577.28</v>
      </c>
      <c r="G163" s="1103" t="n">
        <v>63593.19</v>
      </c>
      <c r="H163" s="1103" t="n">
        <v>9752.040000000001</v>
      </c>
    </row>
    <row r="164">
      <c r="A164" s="72" t="inlineStr">
        <is>
          <t>15159099</t>
        </is>
      </c>
      <c r="B164" s="72" t="inlineStr">
        <is>
          <t>Graisses et huiles végétales fixes et leurs fractions, même raffinées, mais non chimiquement modifiées, concrètes, présentées en emballages immédiats d'un contenu net &gt; 1 kg, ou fluides, n.d.a. (à l'excl. des graisses et huiles brutes ainsi que des graisses et huiles destinées à des usages techniques ou industriels)(2022-2500);Graisses et huiles végétales fixes et leurs fractions, même raffinées, mais non chimiquement modifiées, concrètes, présentées en emballages immédiats d'un contenu net &gt; 1 kg, ou fluides, n.d.a. (à l'excl. des graisses et huiles brutes ainsi que des graisses et huiles destinées à des usages techniques ou industriels)(1988-2021)</t>
        </is>
      </c>
      <c r="C164" s="1104" t="n">
        <v>402258.15</v>
      </c>
      <c r="D164" s="1104" t="n">
        <v>168040.18</v>
      </c>
      <c r="E164" s="1104" t="n">
        <v>488641.32</v>
      </c>
      <c r="F164" s="1104" t="n">
        <v>139644.25</v>
      </c>
      <c r="G164" s="1104" t="n">
        <v>431744.95</v>
      </c>
      <c r="H164" s="1104" t="n">
        <v>154126.25</v>
      </c>
    </row>
    <row r="165">
      <c r="A165" s="72" t="inlineStr">
        <is>
          <t>15162010</t>
        </is>
      </c>
      <c r="B165" s="72" t="inlineStr">
        <is>
          <t>Huiles de ricin hydrogénées, dites 'opalwax'</t>
        </is>
      </c>
      <c r="C165" s="1103" t="n">
        <v>30293.97</v>
      </c>
      <c r="D165" s="1103" t="n">
        <v>11144.62</v>
      </c>
      <c r="E165" s="1103" t="n">
        <v>19059.18</v>
      </c>
      <c r="F165" s="1103" t="n">
        <v>9068.290000000001</v>
      </c>
      <c r="G165" s="1103" t="n">
        <v>15433.77</v>
      </c>
      <c r="H165" s="1103" t="n">
        <v>5691.88</v>
      </c>
    </row>
    <row r="166">
      <c r="A166" s="72" t="inlineStr">
        <is>
          <t>15162091</t>
        </is>
      </c>
      <c r="B166" s="72" t="inlineStr">
        <is>
          <t>Graisses et huiles végétales et leurs fractions, partiellement ou totalement hydrogénées, interestérifiées, réestérifiées ou élaïdinisées, même raffinées, mais non autrement préparées, présentées en emballages immédiats d'un contenu net &lt;= 1 kg (à l'excl. des huiles de ricin hydrogénées)(2022-2500);Graisses et huiles végétales et leurs fractions, partiellement ou totalement hydrogénées, interestérifiées, réestérifiées ou élaïdinisées, même raffinées, mais non autrement préparées, présentées en emballages immédiats d'un contenu net &lt;= 1 kg (à l'excl. des huiles de ricin hydrogénées)(1988-2021)</t>
        </is>
      </c>
      <c r="C166" s="77" t="n">
        <v>59496.8</v>
      </c>
      <c r="D166" s="1104" t="n">
        <v>358.65</v>
      </c>
      <c r="E166" s="1104" t="n">
        <v>38532.43</v>
      </c>
      <c r="F166" s="1104" t="n">
        <v>130.61</v>
      </c>
      <c r="G166" s="1104" t="n">
        <v>40399.84</v>
      </c>
      <c r="H166" s="1104" t="n">
        <v>382.54</v>
      </c>
    </row>
    <row r="167">
      <c r="A167" s="72" t="inlineStr">
        <is>
          <t>15162095</t>
        </is>
      </c>
      <c r="B167" s="72" t="inlineStr">
        <is>
          <t>Huiles de navette, de colza, de lin, de tournesol, d'illipé, de karité, de makoré, de touloucouna ou de babassu ainsi que leurs fractions, partiellement ou totalement hydrogénées, interestérifiées, réestérifiées ou élaïdinisées, même raffinées, destinées à des usages techniques ou industriels, présentées en emballages immédiats d'un contenu net &gt; 1 kg ou autrement présentées (à l'excl. des huiles destinées à la fabrication de produits pour l'alimentation humaine)</t>
        </is>
      </c>
      <c r="C167" s="1103" t="n">
        <v>13522.39</v>
      </c>
      <c r="D167" s="1103" t="n">
        <v>1796.53</v>
      </c>
      <c r="E167" s="78" t="n">
        <v>61613.4</v>
      </c>
      <c r="F167" s="1103" t="n">
        <v>157157.94</v>
      </c>
      <c r="G167" s="1103" t="n">
        <v>27153.95</v>
      </c>
      <c r="H167" s="1103" t="n">
        <v>6744.34</v>
      </c>
    </row>
    <row r="168">
      <c r="A168" s="72" t="inlineStr">
        <is>
          <t>15162096</t>
        </is>
      </c>
      <c r="B168" s="72" t="inlineStr">
        <is>
          <t>Huiles d'arachide, de coton, de soja ou de tournesol ainsi que leurs fractions (à l'excl. des produits du nº 1516 20 95); autres huiles ainsi que leurs fractions d'une teneur en acides gras libres &lt; 50% en poids, en emballages immédiats d'un contenu net &gt; 1 kg ou autrement présentées (à l'excl. des huiles de palmiste, d'illipé, de coco, de navette, de colza ou de copaïba ainsi que des huiles du nº 1516 20 95)</t>
        </is>
      </c>
      <c r="C168" s="1104" t="n">
        <v>88561.52</v>
      </c>
      <c r="D168" s="77" t="n">
        <v>7178.5</v>
      </c>
      <c r="E168" s="1104" t="n">
        <v>75923.05</v>
      </c>
      <c r="F168" s="1104" t="n">
        <v>5981.04</v>
      </c>
      <c r="G168" s="1104" t="n">
        <v>78066.55</v>
      </c>
      <c r="H168" s="1104" t="n">
        <v>12624.85</v>
      </c>
    </row>
    <row r="169">
      <c r="A169" s="72" t="inlineStr">
        <is>
          <t>15162098</t>
        </is>
      </c>
      <c r="B169" s="72" t="inlineStr">
        <is>
          <t>Graisses et huiles végétales et leurs fractions, partiellement ou totalement hydrogénées, interestérifiées, réestérifiées ou élaïdinisées, même raffinées, présentées en emballages immédiats d'un contenu net &gt; 1 kg ou autrement présentées (à l'excl. des graisses, huiles et leurs fractions autrement préparées, des huiles de ricin hydrogénées et des huiles du n° 1516.20.95 et 1516.20.96)(2022-2500);Graisses et huiles végétales et leurs fractions, partiellement ou totalement hydrogénées, interestérifiées, réestérifiées ou élaïdinisées, même raffinées, présentées en emballages immédiats d'un contenu net &gt; 1 kg ou autrement présentées (à l'excl. des graisses, huiles et leurs fractions autrement préparées, des huiles de ricin hydrogénées et des huiles du n° 1516.20.95 et 1516.20.96)(1995-2021)</t>
        </is>
      </c>
      <c r="C169" s="1103" t="n">
        <v>307362.57</v>
      </c>
      <c r="D169" s="1103" t="n">
        <v>81980.33</v>
      </c>
      <c r="E169" s="78" t="n">
        <v>250064.7</v>
      </c>
      <c r="F169" s="1103" t="n">
        <v>100975.26</v>
      </c>
      <c r="G169" s="1103" t="n">
        <v>259303.55</v>
      </c>
      <c r="H169" s="1103" t="n">
        <v>86552.53999999999</v>
      </c>
    </row>
    <row r="170">
      <c r="A170" s="72" t="inlineStr">
        <is>
          <t>15162099</t>
        </is>
      </c>
      <c r="B170" s="72" t="inlineStr">
        <is>
          <t>Graisses et huiles végétales et leurs fractions, partiellement ou totalement hydrogénées, inter estérifiées, ré estérifiées ou élaïdinisées, même raffinées, mais non autrement préparées, présentées en emballages immédiats d'un contenu net &gt; 1 kg (à l'excl. des huiles de ricin hydrogénées)</t>
        </is>
      </c>
      <c r="C170" s="74" t="inlineStr">
        <is>
          <t>:</t>
        </is>
      </c>
      <c r="D170" s="74" t="inlineStr">
        <is>
          <t>:</t>
        </is>
      </c>
      <c r="E170" s="74" t="inlineStr">
        <is>
          <t>:</t>
        </is>
      </c>
      <c r="F170" s="74" t="inlineStr">
        <is>
          <t>:</t>
        </is>
      </c>
      <c r="G170" s="74" t="inlineStr">
        <is>
          <t>:</t>
        </is>
      </c>
      <c r="H170" s="74" t="inlineStr">
        <is>
          <t>:</t>
        </is>
      </c>
    </row>
    <row r="171">
      <c r="A171" s="72" t="inlineStr">
        <is>
          <t>20019065</t>
        </is>
      </c>
      <c r="B171" s="72" t="inlineStr">
        <is>
          <t>Olives, préparées ou conservées au vinaigre ou à l'acide acétique</t>
        </is>
      </c>
      <c r="C171" s="1103" t="n">
        <v>27428.36</v>
      </c>
      <c r="D171" s="1103" t="n">
        <v>2824.38</v>
      </c>
      <c r="E171" s="1103" t="n">
        <v>34913.92</v>
      </c>
      <c r="F171" s="1103" t="n">
        <v>2395.12</v>
      </c>
      <c r="G171" s="1103" t="n">
        <v>34992.56</v>
      </c>
      <c r="H171" s="1103" t="n">
        <v>2059.67</v>
      </c>
    </row>
    <row r="172">
      <c r="A172" s="72" t="inlineStr">
        <is>
          <t>20049030</t>
        </is>
      </c>
      <c r="B172" s="72" t="inlineStr">
        <is>
          <t>Choucroute, câpres et olives, préparées ou conservées autrement qu'au vinaigre ou à l'acide acétique, congelées</t>
        </is>
      </c>
      <c r="C172" s="1104" t="n">
        <v>1879.25</v>
      </c>
      <c r="D172" s="1104" t="n">
        <v>794.37</v>
      </c>
      <c r="E172" s="1104" t="n">
        <v>2717.18</v>
      </c>
      <c r="F172" s="1104" t="n">
        <v>573.89</v>
      </c>
      <c r="G172" s="1104" t="n">
        <v>2036.96</v>
      </c>
      <c r="H172" s="1104" t="n">
        <v>351.47</v>
      </c>
    </row>
    <row r="173">
      <c r="A173" s="72" t="inlineStr">
        <is>
          <t>20054000</t>
        </is>
      </c>
      <c r="B173" s="72" t="inlineStr">
        <is>
          <t>Pois {Pisum sativum}, préparés ou conservés autrement qu'au vinaigre ou à l'acide acétique, non congelés</t>
        </is>
      </c>
      <c r="C173" s="78" t="n">
        <v>125310.1</v>
      </c>
      <c r="D173" s="1103" t="n">
        <v>367667.13</v>
      </c>
      <c r="E173" s="1103" t="n">
        <v>124835.28</v>
      </c>
      <c r="F173" s="1103" t="n">
        <v>241861.94</v>
      </c>
      <c r="G173" s="1103" t="n">
        <v>103909.68</v>
      </c>
      <c r="H173" s="1103" t="n">
        <v>323179.86</v>
      </c>
    </row>
    <row r="174">
      <c r="A174" s="72" t="inlineStr">
        <is>
          <t>20055100</t>
        </is>
      </c>
      <c r="B174" s="72" t="inlineStr">
        <is>
          <t>Haricots {Vigna spp., Phaseolus spp.}, en grains, préparés ou conservés autrement qu'au vinaigre ou à l'acide acétique, non congelés</t>
        </is>
      </c>
      <c r="C174" s="1104" t="n">
        <v>290264.74</v>
      </c>
      <c r="D174" s="1104" t="n">
        <v>92025.87</v>
      </c>
      <c r="E174" s="1104" t="n">
        <v>308181.14</v>
      </c>
      <c r="F174" s="1104" t="n">
        <v>86289.75999999999</v>
      </c>
      <c r="G174" s="1104" t="n">
        <v>305129.23</v>
      </c>
      <c r="H174" s="1104" t="n">
        <v>121674.78</v>
      </c>
    </row>
    <row r="175">
      <c r="A175" s="72" t="inlineStr">
        <is>
          <t>20057000</t>
        </is>
      </c>
      <c r="B175" s="72" t="inlineStr">
        <is>
          <t>Olives, préparées ou conservées autrement qu'au vinaigre ou à l'acide acétique, non congelées(2008-2500);Olives, préparées ou conservées autrement qu'au vinaigre ou à l'acide acétique, non-congelées(1988-1993)</t>
        </is>
      </c>
      <c r="C175" s="1103" t="n">
        <v>784545.37</v>
      </c>
      <c r="D175" s="1103" t="n">
        <v>28857.46</v>
      </c>
      <c r="E175" s="78" t="n">
        <v>892387.9</v>
      </c>
      <c r="F175" s="1103" t="n">
        <v>33215.41</v>
      </c>
      <c r="G175" s="1103" t="n">
        <v>830400.17</v>
      </c>
      <c r="H175" s="1103" t="n">
        <v>28855.15</v>
      </c>
    </row>
    <row r="176">
      <c r="A176" s="72" t="inlineStr">
        <is>
          <t>20057010</t>
        </is>
      </c>
      <c r="B176" s="72" t="inlineStr">
        <is>
          <t>Olives, préparées ou conservées autrement qu'au vinaigre ou à l'acide acétique, non-congelées, en emballages immédiats d'un contenu net &lt;= 5 kg</t>
        </is>
      </c>
      <c r="C176" s="74" t="inlineStr">
        <is>
          <t>:</t>
        </is>
      </c>
      <c r="D176" s="74" t="inlineStr">
        <is>
          <t>:</t>
        </is>
      </c>
      <c r="E176" s="74" t="inlineStr">
        <is>
          <t>:</t>
        </is>
      </c>
      <c r="F176" s="74" t="inlineStr">
        <is>
          <t>:</t>
        </is>
      </c>
      <c r="G176" s="74" t="inlineStr">
        <is>
          <t>:</t>
        </is>
      </c>
      <c r="H176" s="74" t="inlineStr">
        <is>
          <t>:</t>
        </is>
      </c>
    </row>
    <row r="177">
      <c r="A177" s="72" t="inlineStr">
        <is>
          <t>20057090</t>
        </is>
      </c>
      <c r="B177" s="72" t="inlineStr">
        <is>
          <t>Olives, préparées ou conservées autrement qu'au vinaigre ou à l'acide acétique, non-congelées, en emballages immédiats d'un contenu net &gt; 5 kg</t>
        </is>
      </c>
      <c r="C177" s="73" t="inlineStr">
        <is>
          <t>:</t>
        </is>
      </c>
      <c r="D177" s="73" t="inlineStr">
        <is>
          <t>:</t>
        </is>
      </c>
      <c r="E177" s="73" t="inlineStr">
        <is>
          <t>:</t>
        </is>
      </c>
      <c r="F177" s="73" t="inlineStr">
        <is>
          <t>:</t>
        </is>
      </c>
      <c r="G177" s="73" t="inlineStr">
        <is>
          <t>:</t>
        </is>
      </c>
      <c r="H177" s="73" t="inlineStr">
        <is>
          <t>:</t>
        </is>
      </c>
    </row>
    <row r="178">
      <c r="A178" s="72" t="inlineStr">
        <is>
          <t>21031000</t>
        </is>
      </c>
      <c r="B178" s="72" t="inlineStr">
        <is>
          <t>Sauce de soja</t>
        </is>
      </c>
      <c r="C178" s="77" t="n">
        <v>122460.2</v>
      </c>
      <c r="D178" s="1104" t="n">
        <v>4770.94</v>
      </c>
      <c r="E178" s="1104" t="n">
        <v>161708.66</v>
      </c>
      <c r="F178" s="1104" t="n">
        <v>7152.75</v>
      </c>
      <c r="G178" s="1104" t="n">
        <v>205049.24</v>
      </c>
      <c r="H178" s="77" t="n">
        <v>9057.5</v>
      </c>
    </row>
    <row r="179">
      <c r="A179" s="72" t="inlineStr">
        <is>
          <t>23025000</t>
        </is>
      </c>
      <c r="B179" s="72" t="inlineStr">
        <is>
          <t>Résidus, même agglomérés sous forme de pellets, du criblage, de la mouture ou d'autres traitements des légumineuses</t>
        </is>
      </c>
      <c r="C179" s="1103" t="n">
        <v>54805.65</v>
      </c>
      <c r="D179" s="1103" t="n">
        <v>26949.68</v>
      </c>
      <c r="E179" s="1103" t="n">
        <v>89886.64999999999</v>
      </c>
      <c r="F179" s="1103" t="n">
        <v>37212.39</v>
      </c>
      <c r="G179" s="1103" t="n">
        <v>62875.12</v>
      </c>
      <c r="H179" s="1103" t="n">
        <v>44851.51</v>
      </c>
    </row>
    <row r="180">
      <c r="A180" s="72" t="inlineStr">
        <is>
          <t>23040000</t>
        </is>
      </c>
      <c r="B180" s="72" t="inlineStr">
        <is>
          <t>Tourteaux et autres résidus solides, même broyés ou agglomérés sous forme de pellets, de l'extraction de l'huile de soja</t>
        </is>
      </c>
      <c r="C180" s="1104" t="n">
        <v>34765534.97</v>
      </c>
      <c r="D180" s="77" t="n">
        <v>755477.5</v>
      </c>
      <c r="E180" s="1104" t="n">
        <v>31634500.45</v>
      </c>
      <c r="F180" s="1104" t="n">
        <v>693653.27</v>
      </c>
      <c r="G180" s="1104" t="n">
        <v>25855098.13</v>
      </c>
      <c r="H180" s="1104" t="n">
        <v>577473.86</v>
      </c>
    </row>
    <row r="181">
      <c r="A181" s="72" t="inlineStr">
        <is>
          <t>23061000</t>
        </is>
      </c>
      <c r="B181" s="72" t="inlineStr">
        <is>
          <t>Tourteaux et autres résidus solides, même broyés ou agglomérés sous forme de pellets, de l'extraction des graisses ou huiles de coton</t>
        </is>
      </c>
      <c r="C181" s="1103" t="n">
        <v>3344.93</v>
      </c>
      <c r="D181" s="73" t="inlineStr">
        <is>
          <t>:</t>
        </is>
      </c>
      <c r="E181" s="78" t="n">
        <v>572.8</v>
      </c>
      <c r="F181" s="1103" t="n">
        <v>0.14</v>
      </c>
      <c r="G181" s="1103" t="n">
        <v>805.05</v>
      </c>
      <c r="H181" s="78" t="n">
        <v>0</v>
      </c>
    </row>
    <row r="182">
      <c r="A182" s="72" t="inlineStr">
        <is>
          <t>23062000</t>
        </is>
      </c>
      <c r="B182" s="72" t="inlineStr">
        <is>
          <t>Tourteaux et autres résidus solides, même broyés ou agglomérés sous forme de pellets, de l'extraction des graisses ou huiles de lin</t>
        </is>
      </c>
      <c r="C182" s="77" t="n">
        <v>891784.5</v>
      </c>
      <c r="D182" s="1104" t="n">
        <v>1127.31</v>
      </c>
      <c r="E182" s="1104" t="n">
        <v>962720.34</v>
      </c>
      <c r="F182" s="1104" t="n">
        <v>2148.02</v>
      </c>
      <c r="G182" s="1104" t="n">
        <v>724851.26</v>
      </c>
      <c r="H182" s="1104" t="n">
        <v>7777.14</v>
      </c>
    </row>
    <row r="183">
      <c r="A183" s="72" t="inlineStr">
        <is>
          <t>23063000</t>
        </is>
      </c>
      <c r="B183" s="72" t="inlineStr">
        <is>
          <t>Tourteaux et autres résidus solides, même broyés ou agglomérés sous forme de pellets, de l'extraction des graisses ou huiles de tournesol</t>
        </is>
      </c>
      <c r="C183" s="1103" t="n">
        <v>9771812.98</v>
      </c>
      <c r="D183" s="1103" t="n">
        <v>620807.46</v>
      </c>
      <c r="E183" s="1103" t="n">
        <v>10057595.69</v>
      </c>
      <c r="F183" s="1103" t="n">
        <v>858712.42</v>
      </c>
      <c r="G183" s="1103" t="n">
        <v>7073962.52</v>
      </c>
      <c r="H183" s="1103" t="n">
        <v>1057250.88</v>
      </c>
    </row>
    <row r="184">
      <c r="A184" s="72" t="inlineStr">
        <is>
          <t>23064000</t>
        </is>
      </c>
      <c r="B184" s="72" t="inlineStr">
        <is>
          <t>Tourteaux et autres résidus solides, même broyés ou agglomérés sous forme de pellets, de l'extraction des graisses ou huiles de navette ou de colza</t>
        </is>
      </c>
      <c r="C184" s="74" t="inlineStr">
        <is>
          <t>:</t>
        </is>
      </c>
      <c r="D184" s="74" t="inlineStr">
        <is>
          <t>:</t>
        </is>
      </c>
      <c r="E184" s="74" t="inlineStr">
        <is>
          <t>:</t>
        </is>
      </c>
      <c r="F184" s="74" t="inlineStr">
        <is>
          <t>:</t>
        </is>
      </c>
      <c r="G184" s="74" t="inlineStr">
        <is>
          <t>:</t>
        </is>
      </c>
      <c r="H184" s="74" t="inlineStr">
        <is>
          <t>:</t>
        </is>
      </c>
    </row>
    <row r="185">
      <c r="A185" s="72" t="inlineStr">
        <is>
          <t>23064100</t>
        </is>
      </c>
      <c r="B185" s="72" t="inlineStr">
        <is>
          <t>Tourteaux et autres résidus solides, même broyés ou agglomérés sous forme de pellets, de l'extraction des graisses ou huiles de navette ou de colza à faible teneur en acide érucique "fournissant une huile fixe dont la teneur en acide érucique est &lt; 2% et un composant solide qui contient &lt; 30 micromoles/g de glucosinolates"</t>
        </is>
      </c>
      <c r="C185" s="1103" t="n">
        <v>4260143.58</v>
      </c>
      <c r="D185" s="78" t="n">
        <v>5139765.1</v>
      </c>
      <c r="E185" s="1103" t="n">
        <v>3751400.08</v>
      </c>
      <c r="F185" s="1103" t="n">
        <v>4179969.48</v>
      </c>
      <c r="G185" s="1103" t="n">
        <v>5246897.56</v>
      </c>
      <c r="H185" s="1103" t="n">
        <v>4326053.82</v>
      </c>
    </row>
    <row r="186">
      <c r="A186" s="72" t="inlineStr">
        <is>
          <t>23064900</t>
        </is>
      </c>
      <c r="B186" s="72" t="inlineStr">
        <is>
          <t>Tourteaux et autres résidus solides, même broyés ou agglomérés sous forme de pellets, de l'extraction des graisses ou huiles de navette ou de colza d'une teneur élevée en acide érucique "fournissant une huile fixe dont la teneur en acide érucique est &gt;= 2% et un composant solide qui contient &gt;= 30 micromoles/g de glucosinolates"</t>
        </is>
      </c>
      <c r="C186" s="1104" t="n">
        <v>705993.6899999999</v>
      </c>
      <c r="D186" s="1104" t="n">
        <v>1143.71</v>
      </c>
      <c r="E186" s="1104" t="n">
        <v>525351.21</v>
      </c>
      <c r="F186" s="77" t="n">
        <v>5118.2</v>
      </c>
      <c r="G186" s="77" t="n">
        <v>1178509.4</v>
      </c>
      <c r="H186" s="1104" t="n">
        <v>10349.08</v>
      </c>
    </row>
    <row r="187">
      <c r="A187" s="72" t="inlineStr">
        <is>
          <t>23065000</t>
        </is>
      </c>
      <c r="B187" s="72" t="inlineStr">
        <is>
          <t>Tourteaux et autres résidus solides, même broyés ou agglomérés sous forme de pellets, de l'extraction des graisses ou huiles de noix de coco ou de coprah</t>
        </is>
      </c>
      <c r="C187" s="1103" t="n">
        <v>5458.52</v>
      </c>
      <c r="D187" s="1103" t="n">
        <v>39.53</v>
      </c>
      <c r="E187" s="1103" t="n">
        <v>2058.68</v>
      </c>
      <c r="F187" s="1103" t="n">
        <v>16.73</v>
      </c>
      <c r="G187" s="1103" t="n">
        <v>584.13</v>
      </c>
      <c r="H187" s="1103" t="n">
        <v>76.58</v>
      </c>
    </row>
    <row r="188">
      <c r="A188" s="72" t="inlineStr">
        <is>
          <t>23066000</t>
        </is>
      </c>
      <c r="B188" s="72" t="inlineStr">
        <is>
          <t>Tourteaux et autres résidus solides, même broyés ou agglomérés sous forme de pellets, de l'extraction des graisses ou huiles de noix ou d'amandes de palmiste</t>
        </is>
      </c>
      <c r="C188" s="1104" t="n">
        <v>692328.14</v>
      </c>
      <c r="D188" s="1104" t="n">
        <v>96.63</v>
      </c>
      <c r="E188" s="1104" t="n">
        <v>567153.01</v>
      </c>
      <c r="F188" s="1104" t="n">
        <v>3.88</v>
      </c>
      <c r="G188" s="77" t="n">
        <v>170987.8</v>
      </c>
      <c r="H188" s="1104" t="n">
        <v>48.63</v>
      </c>
    </row>
    <row r="189">
      <c r="A189" s="72" t="inlineStr">
        <is>
          <t>23067000</t>
        </is>
      </c>
      <c r="B189" s="72" t="inlineStr">
        <is>
          <t>Tourteaux et autres résidus solides, même broyés ou agglomérés sous forme de pellets, de l'extraction des graisses ou huiles de germes de maïs</t>
        </is>
      </c>
      <c r="C189" s="73" t="inlineStr">
        <is>
          <t>:</t>
        </is>
      </c>
      <c r="D189" s="73" t="inlineStr">
        <is>
          <t>:</t>
        </is>
      </c>
      <c r="E189" s="73" t="inlineStr">
        <is>
          <t>:</t>
        </is>
      </c>
      <c r="F189" s="73" t="inlineStr">
        <is>
          <t>:</t>
        </is>
      </c>
      <c r="G189" s="73" t="inlineStr">
        <is>
          <t>:</t>
        </is>
      </c>
      <c r="H189" s="73" t="inlineStr">
        <is>
          <t>:</t>
        </is>
      </c>
    </row>
    <row r="190">
      <c r="A190" s="72" t="inlineStr">
        <is>
          <t>23069011</t>
        </is>
      </c>
      <c r="B190" s="72" t="inlineStr">
        <is>
          <t>Grignons d'olives et autres résidus, même broyés ou agglomérés sous forme de pellets, de l'extraction de l'huile d'olive, ayant une teneur en poids d'huile d'olive &lt;= 3%</t>
        </is>
      </c>
      <c r="C190" s="1104" t="n">
        <v>77251.46000000001</v>
      </c>
      <c r="D190" s="77" t="n">
        <v>540</v>
      </c>
      <c r="E190" s="1104" t="n">
        <v>204918.47</v>
      </c>
      <c r="F190" s="77" t="n">
        <v>15000</v>
      </c>
      <c r="G190" s="1104" t="n">
        <v>156548.71</v>
      </c>
      <c r="H190" s="74" t="inlineStr">
        <is>
          <t>:</t>
        </is>
      </c>
    </row>
    <row r="191">
      <c r="A191" s="72" t="inlineStr">
        <is>
          <t>23069019</t>
        </is>
      </c>
      <c r="B191" s="72" t="inlineStr">
        <is>
          <t>Grignons d'olives et autres résidus, même broyés ou agglomérés sous forme de pellets, de l'extraction de l'huile d'olive, ayant une teneur en poids d'huile d'olive &gt; 3%</t>
        </is>
      </c>
      <c r="C191" s="1103" t="n">
        <v>4575.97</v>
      </c>
      <c r="D191" s="73" t="inlineStr">
        <is>
          <t>:</t>
        </is>
      </c>
      <c r="E191" s="1103" t="n">
        <v>3439.62</v>
      </c>
      <c r="F191" s="1103" t="n">
        <v>404.42</v>
      </c>
      <c r="G191" s="1103" t="n">
        <v>3482.36</v>
      </c>
      <c r="H191" s="1103" t="n">
        <v>230.01</v>
      </c>
    </row>
    <row r="192">
      <c r="A192" s="72" t="inlineStr">
        <is>
          <t>23069090</t>
        </is>
      </c>
      <c r="B192" s="72" t="inlineStr">
        <is>
          <t>Tourteaux et autres résidus solides, mêmes broyés ou agglomérés sous forme de pellets, de l'extraction de graisses ou huiles végétales (à l'excl. des tourteaux et autres résidus solides de l'extraction des graisses ou huiles de coton, de lin, de tournesol, de graines de navette ou de colza, de noix de coco ou de coprah, de noix ou d'amandes de palmiste, de germes de maïs ainsi que de l'extraction de l'huile d'olive, de l'huile de soja et de l'huile d'arachide)</t>
        </is>
      </c>
      <c r="C192" s="1104" t="n">
        <v>188966.61</v>
      </c>
      <c r="D192" s="1104" t="n">
        <v>13893.45</v>
      </c>
      <c r="E192" s="1104" t="n">
        <v>70311.39</v>
      </c>
      <c r="F192" s="77" t="n">
        <v>14043</v>
      </c>
      <c r="G192" s="1104" t="n">
        <v>120262.82</v>
      </c>
      <c r="H192" s="1104" t="n">
        <v>91370.03999999999</v>
      </c>
    </row>
    <row r="193">
      <c r="A193" s="72" t="inlineStr">
        <is>
          <t>23069091</t>
        </is>
      </c>
      <c r="B193" s="72" t="inlineStr">
        <is>
          <t>Tourteaux et autres résidus solides, même broyés ou agglomérés sous forme de pellets, de l'extraction des graisses ou huiles de germes de mais</t>
        </is>
      </c>
      <c r="C193" s="73" t="inlineStr">
        <is>
          <t>:</t>
        </is>
      </c>
      <c r="D193" s="73" t="inlineStr">
        <is>
          <t>:</t>
        </is>
      </c>
      <c r="E193" s="73" t="inlineStr">
        <is>
          <t>:</t>
        </is>
      </c>
      <c r="F193" s="73" t="inlineStr">
        <is>
          <t>:</t>
        </is>
      </c>
      <c r="G193" s="73" t="inlineStr">
        <is>
          <t>:</t>
        </is>
      </c>
      <c r="H193" s="73" t="inlineStr">
        <is>
          <t>:</t>
        </is>
      </c>
    </row>
    <row r="194">
      <c r="A194" s="72" t="inlineStr">
        <is>
          <t>23069093</t>
        </is>
      </c>
      <c r="B194" s="72" t="inlineStr">
        <is>
          <t>Tourteaux et autres résidus solides, même broyés ou agglomérés sous forme de pellets, de l'extraction des graisses ou huiles de sésame</t>
        </is>
      </c>
      <c r="C194" s="74" t="inlineStr">
        <is>
          <t>:</t>
        </is>
      </c>
      <c r="D194" s="74" t="inlineStr">
        <is>
          <t>:</t>
        </is>
      </c>
      <c r="E194" s="74" t="inlineStr">
        <is>
          <t>:</t>
        </is>
      </c>
      <c r="F194" s="74" t="inlineStr">
        <is>
          <t>:</t>
        </is>
      </c>
      <c r="G194" s="74" t="inlineStr">
        <is>
          <t>:</t>
        </is>
      </c>
      <c r="H194" s="74" t="inlineStr">
        <is>
          <t>:</t>
        </is>
      </c>
    </row>
    <row r="195">
      <c r="A195" s="72" t="inlineStr">
        <is>
          <t>23069099</t>
        </is>
      </c>
      <c r="B195" s="72" t="inlineStr">
        <is>
          <t>Tourteaux et autres résidus solides, mêmes broyés ou agglomérés sous forme de pellets, de l'extraction de graisses ou huiles végétales (à l'excl. des tourteaux et autres résidus solides de l'extraction des graisses ou huiles de soja, d'arachide, de coton, de lin, de tournesol, de navette ou de colza, de noix de coco ou de coprah, de noix ou d'amandes de palmiste, d'olive, de germes de maïs et de sésame)</t>
        </is>
      </c>
      <c r="C195" s="73" t="inlineStr">
        <is>
          <t>:</t>
        </is>
      </c>
      <c r="D195" s="73" t="inlineStr">
        <is>
          <t>:</t>
        </is>
      </c>
      <c r="E195" s="73" t="inlineStr">
        <is>
          <t>:</t>
        </is>
      </c>
      <c r="F195" s="73" t="inlineStr">
        <is>
          <t>:</t>
        </is>
      </c>
      <c r="G195" s="73" t="inlineStr">
        <is>
          <t>:</t>
        </is>
      </c>
      <c r="H195" s="73" t="inlineStr">
        <is>
          <t>:</t>
        </is>
      </c>
    </row>
    <row r="197">
      <c r="A197" s="67" t="inlineStr">
        <is>
          <t>Valeur spéciale</t>
        </is>
      </c>
    </row>
    <row r="198">
      <c r="A198" s="67" t="inlineStr">
        <is>
          <t>:</t>
        </is>
      </c>
      <c r="B198" s="65" t="inlineStr">
        <is>
          <t>Non disponible</t>
        </is>
      </c>
    </row>
  </sheetData>
  <mergeCells count="5">
    <mergeCell ref="C10:D10"/>
    <mergeCell ref="E10:F10"/>
    <mergeCell ref="A11:B11"/>
    <mergeCell ref="G10:H10"/>
    <mergeCell ref="A10:B10"/>
  </mergeCells>
  <pageMargins left="0.7" right="0.7" top="0.75" bottom="0.75" header="0.3" footer="0.3"/>
</worksheet>
</file>

<file path=xl/worksheets/sheet31.xml><?xml version="1.0" encoding="utf-8"?>
<worksheet xmlns="http://schemas.openxmlformats.org/spreadsheetml/2006/main">
  <sheetPr>
    <tabColor rgb="FF92D050"/>
    <outlinePr summaryBelow="1" summaryRight="1"/>
    <pageSetUpPr/>
  </sheetPr>
  <dimension ref="A1:P26"/>
  <sheetViews>
    <sheetView workbookViewId="0">
      <pane xSplit="2" ySplit="1" topLeftCell="C2" activePane="bottomRight" state="frozen"/>
      <selection activeCell="B15" sqref="B15"/>
      <selection pane="topRight" activeCell="B15" sqref="B15"/>
      <selection pane="bottomLeft" activeCell="B15" sqref="B15"/>
      <selection pane="bottomRight" activeCell="F23" sqref="F23"/>
    </sheetView>
  </sheetViews>
  <sheetFormatPr baseColWidth="10" defaultColWidth="9.109375" defaultRowHeight="14.4"/>
  <cols>
    <col width="21.21875" bestFit="1" customWidth="1" style="1003" min="1" max="2"/>
    <col width="11" bestFit="1" customWidth="1" style="1003" min="3" max="3"/>
    <col width="12.88671875" bestFit="1" customWidth="1" style="985" min="4" max="4"/>
    <col width="6.6640625" bestFit="1" customWidth="1" style="1003" min="5" max="5"/>
    <col width="10" bestFit="1" customWidth="1" style="21" min="6" max="6"/>
    <col width="12.109375" bestFit="1" customWidth="1" style="21" min="7" max="7"/>
    <col width="11" bestFit="1" customWidth="1" style="21" min="8" max="8"/>
    <col width="20.77734375" bestFit="1" customWidth="1" style="21" min="9" max="9"/>
    <col width="12.21875" bestFit="1" customWidth="1" style="21" min="10" max="10"/>
    <col width="33.21875" bestFit="1" customWidth="1" style="21" min="11" max="11"/>
    <col width="14.44140625" customWidth="1" style="105" min="12" max="12"/>
    <col width="14.44140625" customWidth="1" style="21" min="13" max="13"/>
    <col width="21" customWidth="1" style="1003" min="14" max="14"/>
    <col width="12.33203125" customWidth="1" style="1003" min="15" max="15"/>
    <col width="17.44140625" customWidth="1" style="1003" min="16" max="16"/>
  </cols>
  <sheetData>
    <row r="1" ht="51" customHeight="1" s="1003" thickBot="1">
      <c r="A1" s="16" t="inlineStr">
        <is>
          <t>Origine</t>
        </is>
      </c>
      <c r="B1" s="17" t="inlineStr">
        <is>
          <t>Destination</t>
        </is>
      </c>
      <c r="C1" s="17" t="inlineStr">
        <is>
          <t>Valeur</t>
        </is>
      </c>
      <c r="D1" s="17" t="inlineStr">
        <is>
          <t>Incertitude</t>
        </is>
      </c>
      <c r="E1" s="18">
        <f>Etiquettes!$A$3</f>
        <v/>
      </c>
      <c r="F1" s="18">
        <f>Etiquettes!$A$6</f>
        <v/>
      </c>
      <c r="G1" s="18">
        <f>Etiquettes!$A$5</f>
        <v/>
      </c>
      <c r="H1" s="18">
        <f>Etiquettes!$A$4</f>
        <v/>
      </c>
      <c r="I1" s="18">
        <f>Etiquettes!$A$12</f>
        <v/>
      </c>
      <c r="J1" s="18">
        <f>Etiquettes!$A$10</f>
        <v/>
      </c>
      <c r="K1" s="18">
        <f>Etiquettes!$A$9</f>
        <v/>
      </c>
      <c r="L1" s="18">
        <f>Etiquettes!$A$13</f>
        <v/>
      </c>
      <c r="M1" s="18">
        <f>Etiquettes!$A$11</f>
        <v/>
      </c>
      <c r="N1" s="18">
        <f>Etiquettes!$A$7</f>
        <v/>
      </c>
      <c r="O1" s="17" t="inlineStr">
        <is>
          <t>Remarque</t>
        </is>
      </c>
      <c r="P1" s="19" t="inlineStr">
        <is>
          <t>Zone filière</t>
        </is>
      </c>
    </row>
    <row r="2">
      <c r="A2">
        <f>Secteurs!$B$8</f>
        <v/>
      </c>
      <c r="B2">
        <f>Produits!$B$13</f>
        <v/>
      </c>
      <c r="C2">
        <f>'Huiles et tourteaux - FEDIOL'!U7</f>
        <v/>
      </c>
      <c r="E2">
        <f>Etiquettes!$C$3</f>
        <v/>
      </c>
      <c r="F2" s="21">
        <f>Etiquettes!$J$6</f>
        <v/>
      </c>
      <c r="G2" s="920" t="n">
        <v>0</v>
      </c>
      <c r="H2">
        <f>Etiquettes!$C$4</f>
        <v/>
      </c>
      <c r="I2" s="21" t="inlineStr">
        <is>
          <t>Production d'huile brute</t>
        </is>
      </c>
      <c r="K2" s="21" t="inlineStr">
        <is>
          <t>FEDIOL</t>
        </is>
      </c>
      <c r="L2" s="105" t="inlineStr">
        <is>
          <t>Huiles et tourteaux - FEDIOL</t>
        </is>
      </c>
      <c r="M2" s="21">
        <f>Etiquettes!$H$11</f>
        <v/>
      </c>
      <c r="N2" s="21">
        <f>_xlfn.CONCAT(I2,IF(ISBLANK(C2),"",_xlfn.CONCAT(" = ",MROUND(C2,1)," ",E2))," (",K2,")")</f>
        <v/>
      </c>
    </row>
    <row r="3">
      <c r="A3">
        <f>Secteurs!$B$8</f>
        <v/>
      </c>
      <c r="B3">
        <f>Produits!$B$13</f>
        <v/>
      </c>
      <c r="C3">
        <f>'Huiles et tourteaux - FEDIOL'!U8</f>
        <v/>
      </c>
      <c r="E3">
        <f>Etiquettes!$C$3</f>
        <v/>
      </c>
      <c r="F3" s="21">
        <f>Etiquettes!$H$6</f>
        <v/>
      </c>
      <c r="G3" s="920" t="n">
        <v>0</v>
      </c>
      <c r="H3">
        <f>Etiquettes!$C$4</f>
        <v/>
      </c>
      <c r="I3" s="21" t="inlineStr">
        <is>
          <t>Production d'huile brute</t>
        </is>
      </c>
      <c r="K3" s="21" t="inlineStr">
        <is>
          <t>FEDIOL</t>
        </is>
      </c>
      <c r="L3" s="105" t="inlineStr">
        <is>
          <t>Huiles et tourteaux - FEDIOL</t>
        </is>
      </c>
      <c r="M3" s="21">
        <f>Etiquettes!$H$11</f>
        <v/>
      </c>
      <c r="N3" s="21">
        <f>_xlfn.CONCAT(I3,IF(ISBLANK(C3),"",_xlfn.CONCAT(" = ",MROUND(C3,1)," ",E3))," (",K3,")")</f>
        <v/>
      </c>
    </row>
    <row r="4">
      <c r="A4">
        <f>Secteurs!$B$8</f>
        <v/>
      </c>
      <c r="B4">
        <f>Produits!$B$13</f>
        <v/>
      </c>
      <c r="C4">
        <f>'Huiles et tourteaux - FEDIOL'!U9</f>
        <v/>
      </c>
      <c r="E4">
        <f>Etiquettes!$C$3</f>
        <v/>
      </c>
      <c r="F4" s="21">
        <f>Etiquettes!$I$6</f>
        <v/>
      </c>
      <c r="G4" s="920" t="n">
        <v>0</v>
      </c>
      <c r="H4">
        <f>Etiquettes!$C$4</f>
        <v/>
      </c>
      <c r="I4" s="21" t="inlineStr">
        <is>
          <t>Production d'huile brute</t>
        </is>
      </c>
      <c r="K4" s="21" t="inlineStr">
        <is>
          <t>FEDIOL</t>
        </is>
      </c>
      <c r="L4" s="105" t="inlineStr">
        <is>
          <t>Huiles et tourteaux - FEDIOL</t>
        </is>
      </c>
      <c r="M4" s="21">
        <f>Etiquettes!$H$11</f>
        <v/>
      </c>
      <c r="N4" s="21">
        <f>_xlfn.CONCAT(I4,IF(ISBLANK(C4),"",_xlfn.CONCAT(" = ",MROUND(C4,1)," ",E4))," (",K4,")")</f>
        <v/>
      </c>
    </row>
    <row r="5">
      <c r="A5">
        <f>Secteurs!$B$8</f>
        <v/>
      </c>
      <c r="B5">
        <f>Produits!$B$13</f>
        <v/>
      </c>
      <c r="C5">
        <f>'Huiles et tourteaux - FEDIOL'!U75</f>
        <v/>
      </c>
      <c r="E5">
        <f>Etiquettes!$C$3</f>
        <v/>
      </c>
      <c r="F5" s="21">
        <f>Etiquettes!$J$6</f>
        <v/>
      </c>
      <c r="G5" s="920" t="n">
        <v>0</v>
      </c>
      <c r="H5">
        <f>Etiquettes!$C$4</f>
        <v/>
      </c>
      <c r="I5" s="21" t="inlineStr">
        <is>
          <t>Production d'huile brute</t>
        </is>
      </c>
      <c r="K5" s="21" t="inlineStr">
        <is>
          <t>FEDIOL</t>
        </is>
      </c>
      <c r="L5" s="105" t="inlineStr">
        <is>
          <t>Huiles et tourteaux - FEDIOL</t>
        </is>
      </c>
      <c r="M5" s="21">
        <f>Etiquettes!$H$11</f>
        <v/>
      </c>
      <c r="N5" s="21">
        <f>_xlfn.CONCAT(I5,IF(ISBLANK(C5),"",_xlfn.CONCAT(" = ",MROUND(C5,1)," ",E5))," (",K5,")")</f>
        <v/>
      </c>
    </row>
    <row r="6">
      <c r="A6">
        <f>Secteurs!$B$8</f>
        <v/>
      </c>
      <c r="B6">
        <f>Produits!$B$13</f>
        <v/>
      </c>
      <c r="C6">
        <f>'Huiles et tourteaux - FEDIOL'!U76</f>
        <v/>
      </c>
      <c r="E6">
        <f>Etiquettes!$C$3</f>
        <v/>
      </c>
      <c r="F6" s="21">
        <f>Etiquettes!$H$6</f>
        <v/>
      </c>
      <c r="G6" s="920" t="n">
        <v>0</v>
      </c>
      <c r="H6">
        <f>Etiquettes!$C$4</f>
        <v/>
      </c>
      <c r="I6" s="21" t="inlineStr">
        <is>
          <t>Production d'huile brute</t>
        </is>
      </c>
      <c r="K6" s="21" t="inlineStr">
        <is>
          <t>FEDIOL</t>
        </is>
      </c>
      <c r="L6" s="105" t="inlineStr">
        <is>
          <t>Huiles et tourteaux - FEDIOL</t>
        </is>
      </c>
      <c r="M6" s="21">
        <f>Etiquettes!$H$11</f>
        <v/>
      </c>
      <c r="N6" s="21">
        <f>_xlfn.CONCAT(I6,IF(ISBLANK(C6),"",_xlfn.CONCAT(" = ",MROUND(C6,1)," ",E6))," (",K6,")")</f>
        <v/>
      </c>
    </row>
    <row r="7">
      <c r="A7">
        <f>Secteurs!$B$8</f>
        <v/>
      </c>
      <c r="B7">
        <f>Produits!$B$13</f>
        <v/>
      </c>
      <c r="C7">
        <f>'Huiles et tourteaux - FEDIOL'!U77</f>
        <v/>
      </c>
      <c r="E7">
        <f>Etiquettes!$C$3</f>
        <v/>
      </c>
      <c r="F7" s="21">
        <f>Etiquettes!$I$6</f>
        <v/>
      </c>
      <c r="G7" s="920" t="n">
        <v>0</v>
      </c>
      <c r="H7">
        <f>Etiquettes!$C$4</f>
        <v/>
      </c>
      <c r="I7" s="21" t="inlineStr">
        <is>
          <t>Production d'huile brute</t>
        </is>
      </c>
      <c r="K7" s="21" t="inlineStr">
        <is>
          <t>FEDIOL</t>
        </is>
      </c>
      <c r="L7" s="105" t="inlineStr">
        <is>
          <t>Huiles et tourteaux - FEDIOL</t>
        </is>
      </c>
      <c r="M7" s="21">
        <f>Etiquettes!$H$11</f>
        <v/>
      </c>
      <c r="N7" s="21">
        <f>_xlfn.CONCAT(I7,IF(ISBLANK(C7),"",_xlfn.CONCAT(" = ",MROUND(C7,1)," ",E7))," (",K7,")")</f>
        <v/>
      </c>
    </row>
    <row r="8">
      <c r="A8">
        <f>Secteurs!$B$8</f>
        <v/>
      </c>
      <c r="B8">
        <f>Produits!$B$13</f>
        <v/>
      </c>
      <c r="C8">
        <f>'Huiles et tourteaux - FEDIOL'!U81</f>
        <v/>
      </c>
      <c r="E8">
        <f>Etiquettes!$C$3</f>
        <v/>
      </c>
      <c r="F8" s="21">
        <f>Etiquettes!$K$6</f>
        <v/>
      </c>
      <c r="G8" s="920" t="n">
        <v>0</v>
      </c>
      <c r="H8">
        <f>Etiquettes!$C$4</f>
        <v/>
      </c>
      <c r="I8" s="21" t="inlineStr">
        <is>
          <t>Production d'huile brute</t>
        </is>
      </c>
      <c r="K8" s="21" t="inlineStr">
        <is>
          <t>FEDIOL</t>
        </is>
      </c>
      <c r="L8" s="105" t="inlineStr">
        <is>
          <t>Huiles et tourteaux - FEDIOL</t>
        </is>
      </c>
      <c r="M8" s="21">
        <f>Etiquettes!$H$11</f>
        <v/>
      </c>
      <c r="N8" s="21">
        <f>_xlfn.CONCAT(I8,IF(ISBLANK(C8),"",_xlfn.CONCAT(" = ",MROUND(C8,1)," ",E8))," (",K8,")")</f>
        <v/>
      </c>
    </row>
    <row r="9">
      <c r="A9">
        <f>Secteurs!$B$8</f>
        <v/>
      </c>
      <c r="B9">
        <f>Produits!$B$13</f>
        <v/>
      </c>
      <c r="C9">
        <f>'Huiles et tourteaux - FEDIOL'!U136</f>
        <v/>
      </c>
      <c r="E9">
        <f>Etiquettes!$C$3</f>
        <v/>
      </c>
      <c r="F9" s="21">
        <f>Etiquettes!$J$6</f>
        <v/>
      </c>
      <c r="G9" s="920" t="n">
        <v>0</v>
      </c>
      <c r="H9">
        <f>Etiquettes!$C$4</f>
        <v/>
      </c>
      <c r="I9" s="21" t="inlineStr">
        <is>
          <t>Production d'huile brute</t>
        </is>
      </c>
      <c r="K9" s="21" t="inlineStr">
        <is>
          <t>FEDIOL</t>
        </is>
      </c>
      <c r="L9" s="105" t="inlineStr">
        <is>
          <t>Huiles et tourteaux - FEDIOL</t>
        </is>
      </c>
      <c r="M9" s="21">
        <f>Etiquettes!$H$11</f>
        <v/>
      </c>
      <c r="N9" s="21">
        <f>_xlfn.CONCAT(I9,IF(ISBLANK(C9),"",_xlfn.CONCAT(" = ",MROUND(C9,1)," ",E9))," (",K9,")")</f>
        <v/>
      </c>
    </row>
    <row r="10">
      <c r="A10">
        <f>Secteurs!$B$8</f>
        <v/>
      </c>
      <c r="B10">
        <f>Produits!$B$13</f>
        <v/>
      </c>
      <c r="C10">
        <f>'Huiles et tourteaux - FEDIOL'!U137</f>
        <v/>
      </c>
      <c r="E10">
        <f>Etiquettes!$C$3</f>
        <v/>
      </c>
      <c r="F10" s="21">
        <f>Etiquettes!$H$6</f>
        <v/>
      </c>
      <c r="G10" s="920" t="n">
        <v>0</v>
      </c>
      <c r="H10">
        <f>Etiquettes!$C$4</f>
        <v/>
      </c>
      <c r="I10" s="21" t="inlineStr">
        <is>
          <t>Production d'huile brute</t>
        </is>
      </c>
      <c r="K10" s="21" t="inlineStr">
        <is>
          <t>FEDIOL</t>
        </is>
      </c>
      <c r="L10" s="105" t="inlineStr">
        <is>
          <t>Huiles et tourteaux - FEDIOL</t>
        </is>
      </c>
      <c r="M10" s="21">
        <f>Etiquettes!$H$11</f>
        <v/>
      </c>
      <c r="N10" s="21">
        <f>_xlfn.CONCAT(I10,IF(ISBLANK(C10),"",_xlfn.CONCAT(" = ",MROUND(C10,1)," ",E10))," (",K10,")")</f>
        <v/>
      </c>
    </row>
    <row r="11">
      <c r="A11">
        <f>Secteurs!$B$8</f>
        <v/>
      </c>
      <c r="B11">
        <f>Produits!$B$13</f>
        <v/>
      </c>
      <c r="C11">
        <f>'Huiles et tourteaux - FEDIOL'!U138</f>
        <v/>
      </c>
      <c r="E11">
        <f>Etiquettes!$C$3</f>
        <v/>
      </c>
      <c r="F11" s="21">
        <f>Etiquettes!$I$6</f>
        <v/>
      </c>
      <c r="G11" s="920" t="n">
        <v>0</v>
      </c>
      <c r="H11">
        <f>Etiquettes!$C$4</f>
        <v/>
      </c>
      <c r="I11" s="21" t="inlineStr">
        <is>
          <t>Production d'huile brute</t>
        </is>
      </c>
      <c r="K11" s="21" t="inlineStr">
        <is>
          <t>FEDIOL</t>
        </is>
      </c>
      <c r="L11" s="105" t="inlineStr">
        <is>
          <t>Huiles et tourteaux - FEDIOL</t>
        </is>
      </c>
      <c r="M11" s="21">
        <f>Etiquettes!$H$11</f>
        <v/>
      </c>
      <c r="N11" s="21">
        <f>_xlfn.CONCAT(I11,IF(ISBLANK(C11),"",_xlfn.CONCAT(" = ",MROUND(C11,1)," ",E11))," (",K11,")")</f>
        <v/>
      </c>
    </row>
    <row r="12">
      <c r="A12">
        <f>Secteurs!$B$8</f>
        <v/>
      </c>
      <c r="B12">
        <f>Produits!$B$13</f>
        <v/>
      </c>
      <c r="C12">
        <f>'Huiles et tourteaux - FEDIOL'!U142</f>
        <v/>
      </c>
      <c r="E12">
        <f>Etiquettes!$C$3</f>
        <v/>
      </c>
      <c r="F12" s="21">
        <f>Etiquettes!$K$6</f>
        <v/>
      </c>
      <c r="G12" s="920" t="n">
        <v>0</v>
      </c>
      <c r="H12">
        <f>Etiquettes!$C$4</f>
        <v/>
      </c>
      <c r="I12" s="21" t="inlineStr">
        <is>
          <t>Production d'huile brute</t>
        </is>
      </c>
      <c r="K12" s="21" t="inlineStr">
        <is>
          <t>FEDIOL</t>
        </is>
      </c>
      <c r="L12" s="105" t="inlineStr">
        <is>
          <t>Huiles et tourteaux - FEDIOL</t>
        </is>
      </c>
      <c r="M12" s="21">
        <f>Etiquettes!$H$11</f>
        <v/>
      </c>
      <c r="N12" s="21">
        <f>_xlfn.CONCAT(I12,IF(ISBLANK(C12),"",_xlfn.CONCAT(" = ",MROUND(C12,1)," ",E12))," (",K12,")")</f>
        <v/>
      </c>
    </row>
    <row r="13">
      <c r="A13">
        <f>Secteurs!$B$8</f>
        <v/>
      </c>
      <c r="B13">
        <f>Produits!$B$14</f>
        <v/>
      </c>
      <c r="C13">
        <f>'Huiles et tourteaux - FEDIOL'!U35</f>
        <v/>
      </c>
      <c r="E13">
        <f>Etiquettes!$C$3</f>
        <v/>
      </c>
      <c r="F13" s="21">
        <f>Etiquettes!$J$6</f>
        <v/>
      </c>
      <c r="G13" s="920" t="n">
        <v>0</v>
      </c>
      <c r="H13">
        <f>Etiquettes!$C$4</f>
        <v/>
      </c>
      <c r="I13" s="21" t="inlineStr">
        <is>
          <t>Production de tourteaux</t>
        </is>
      </c>
      <c r="K13" s="21" t="inlineStr">
        <is>
          <t>FEDIOL</t>
        </is>
      </c>
      <c r="L13" s="105" t="inlineStr">
        <is>
          <t>Huiles et tourteaux - FEDIOL</t>
        </is>
      </c>
      <c r="M13" s="21">
        <f>Etiquettes!$H$11</f>
        <v/>
      </c>
      <c r="N13" s="21">
        <f>_xlfn.CONCAT(I13,IF(ISBLANK(C13),"",_xlfn.CONCAT(" = ",MROUND(C13,1)," ",E13))," (",K13,")")</f>
        <v/>
      </c>
    </row>
    <row r="14">
      <c r="A14">
        <f>Secteurs!$B$8</f>
        <v/>
      </c>
      <c r="B14">
        <f>Produits!$B$14</f>
        <v/>
      </c>
      <c r="C14">
        <f>'Huiles et tourteaux - FEDIOL'!U36</f>
        <v/>
      </c>
      <c r="E14">
        <f>Etiquettes!$C$3</f>
        <v/>
      </c>
      <c r="F14" s="21">
        <f>Etiquettes!$H$6</f>
        <v/>
      </c>
      <c r="G14" s="920" t="n">
        <v>0</v>
      </c>
      <c r="H14">
        <f>Etiquettes!$C$4</f>
        <v/>
      </c>
      <c r="I14" s="21" t="inlineStr">
        <is>
          <t>Production de tourteaux</t>
        </is>
      </c>
      <c r="K14" s="21" t="inlineStr">
        <is>
          <t>FEDIOL</t>
        </is>
      </c>
      <c r="L14" s="105" t="inlineStr">
        <is>
          <t>Huiles et tourteaux - FEDIOL</t>
        </is>
      </c>
      <c r="M14" s="21">
        <f>Etiquettes!$H$11</f>
        <v/>
      </c>
      <c r="N14" s="21">
        <f>_xlfn.CONCAT(I14,IF(ISBLANK(C14),"",_xlfn.CONCAT(" = ",MROUND(C14,1)," ",E14))," (",K14,")")</f>
        <v/>
      </c>
    </row>
    <row r="15">
      <c r="A15">
        <f>Secteurs!$B$8</f>
        <v/>
      </c>
      <c r="B15">
        <f>Produits!$B$14</f>
        <v/>
      </c>
      <c r="C15">
        <f>'Huiles et tourteaux - FEDIOL'!U37</f>
        <v/>
      </c>
      <c r="E15">
        <f>Etiquettes!$C$3</f>
        <v/>
      </c>
      <c r="F15" s="21">
        <f>Etiquettes!$I$6</f>
        <v/>
      </c>
      <c r="G15" s="920" t="n">
        <v>0</v>
      </c>
      <c r="H15">
        <f>Etiquettes!$C$4</f>
        <v/>
      </c>
      <c r="I15" s="21" t="inlineStr">
        <is>
          <t>Production de tourteaux</t>
        </is>
      </c>
      <c r="K15" s="21" t="inlineStr">
        <is>
          <t>FEDIOL</t>
        </is>
      </c>
      <c r="L15" s="105" t="inlineStr">
        <is>
          <t>Huiles et tourteaux - FEDIOL</t>
        </is>
      </c>
      <c r="M15" s="21">
        <f>Etiquettes!$H$11</f>
        <v/>
      </c>
      <c r="N15" s="21">
        <f>_xlfn.CONCAT(I15,IF(ISBLANK(C15),"",_xlfn.CONCAT(" = ",MROUND(C15,1)," ",E15))," (",K15,")")</f>
        <v/>
      </c>
    </row>
    <row r="16">
      <c r="A16">
        <f>Secteurs!$B$8</f>
        <v/>
      </c>
      <c r="B16">
        <f>Produits!$B$14</f>
        <v/>
      </c>
      <c r="C16">
        <f>'Huiles et tourteaux - FEDIOL'!U103</f>
        <v/>
      </c>
      <c r="E16">
        <f>Etiquettes!$C$3</f>
        <v/>
      </c>
      <c r="F16" s="21">
        <f>Etiquettes!$J$6</f>
        <v/>
      </c>
      <c r="G16" s="920" t="n">
        <v>0</v>
      </c>
      <c r="H16">
        <f>Etiquettes!$C$4</f>
        <v/>
      </c>
      <c r="I16" s="21" t="inlineStr">
        <is>
          <t>Production de tourteaux</t>
        </is>
      </c>
      <c r="K16" s="21" t="inlineStr">
        <is>
          <t>FEDIOL</t>
        </is>
      </c>
      <c r="L16" s="105" t="inlineStr">
        <is>
          <t>Huiles et tourteaux - FEDIOL</t>
        </is>
      </c>
      <c r="M16" s="21">
        <f>Etiquettes!$H$11</f>
        <v/>
      </c>
      <c r="N16" s="21">
        <f>_xlfn.CONCAT(I16,IF(ISBLANK(C16),"",_xlfn.CONCAT(" = ",MROUND(C16,1)," ",E16))," (",K16,")")</f>
        <v/>
      </c>
    </row>
    <row r="17">
      <c r="A17">
        <f>Secteurs!$B$8</f>
        <v/>
      </c>
      <c r="B17">
        <f>Produits!$B$14</f>
        <v/>
      </c>
      <c r="C17">
        <f>'Huiles et tourteaux - FEDIOL'!U104</f>
        <v/>
      </c>
      <c r="E17">
        <f>Etiquettes!$C$3</f>
        <v/>
      </c>
      <c r="F17" s="21">
        <f>Etiquettes!$H$6</f>
        <v/>
      </c>
      <c r="G17" s="920" t="n">
        <v>0</v>
      </c>
      <c r="H17">
        <f>Etiquettes!$C$4</f>
        <v/>
      </c>
      <c r="I17" s="21" t="inlineStr">
        <is>
          <t>Production de tourteaux</t>
        </is>
      </c>
      <c r="K17" s="21" t="inlineStr">
        <is>
          <t>FEDIOL</t>
        </is>
      </c>
      <c r="L17" s="105" t="inlineStr">
        <is>
          <t>Huiles et tourteaux - FEDIOL</t>
        </is>
      </c>
      <c r="M17" s="21">
        <f>Etiquettes!$H$11</f>
        <v/>
      </c>
      <c r="N17" s="21">
        <f>_xlfn.CONCAT(I17,IF(ISBLANK(C17),"",_xlfn.CONCAT(" = ",MROUND(C17,1)," ",E17))," (",K17,")")</f>
        <v/>
      </c>
    </row>
    <row r="18">
      <c r="A18">
        <f>Secteurs!$B$8</f>
        <v/>
      </c>
      <c r="B18">
        <f>Produits!$B$14</f>
        <v/>
      </c>
      <c r="C18">
        <f>'Huiles et tourteaux - FEDIOL'!U105</f>
        <v/>
      </c>
      <c r="E18">
        <f>Etiquettes!$C$3</f>
        <v/>
      </c>
      <c r="F18" s="21">
        <f>Etiquettes!$I$6</f>
        <v/>
      </c>
      <c r="G18" s="920" t="n">
        <v>0</v>
      </c>
      <c r="H18">
        <f>Etiquettes!$C$4</f>
        <v/>
      </c>
      <c r="I18" s="21" t="inlineStr">
        <is>
          <t>Production de tourteaux</t>
        </is>
      </c>
      <c r="K18" s="21" t="inlineStr">
        <is>
          <t>FEDIOL</t>
        </is>
      </c>
      <c r="L18" s="105" t="inlineStr">
        <is>
          <t>Huiles et tourteaux - FEDIOL</t>
        </is>
      </c>
      <c r="M18" s="21">
        <f>Etiquettes!$H$11</f>
        <v/>
      </c>
      <c r="N18" s="21">
        <f>_xlfn.CONCAT(I18,IF(ISBLANK(C18),"",_xlfn.CONCAT(" = ",MROUND(C18,1)," ",E18))," (",K18,")")</f>
        <v/>
      </c>
    </row>
    <row r="19">
      <c r="A19">
        <f>Secteurs!$B$8</f>
        <v/>
      </c>
      <c r="B19">
        <f>Produits!$B$14</f>
        <v/>
      </c>
      <c r="C19">
        <f>'Huiles et tourteaux - FEDIOL'!U109</f>
        <v/>
      </c>
      <c r="E19">
        <f>Etiquettes!$C$3</f>
        <v/>
      </c>
      <c r="F19" s="21">
        <f>Etiquettes!$K$6</f>
        <v/>
      </c>
      <c r="G19" s="920" t="n">
        <v>0</v>
      </c>
      <c r="H19">
        <f>Etiquettes!$C$4</f>
        <v/>
      </c>
      <c r="I19" s="21" t="inlineStr">
        <is>
          <t>Production de tourteaux</t>
        </is>
      </c>
      <c r="K19" s="21" t="inlineStr">
        <is>
          <t>FEDIOL</t>
        </is>
      </c>
      <c r="L19" s="105" t="inlineStr">
        <is>
          <t>Huiles et tourteaux - FEDIOL</t>
        </is>
      </c>
      <c r="M19" s="21">
        <f>Etiquettes!$H$11</f>
        <v/>
      </c>
      <c r="N19" s="21">
        <f>_xlfn.CONCAT(I19,IF(ISBLANK(C19),"",_xlfn.CONCAT(" = ",MROUND(C19,1)," ",E19))," (",K19,")")</f>
        <v/>
      </c>
    </row>
    <row r="20">
      <c r="A20">
        <f>Secteurs!$B$8</f>
        <v/>
      </c>
      <c r="B20">
        <f>Produits!$B$14</f>
        <v/>
      </c>
      <c r="C20">
        <f>'Huiles et tourteaux - FEDIOL'!U164</f>
        <v/>
      </c>
      <c r="E20">
        <f>Etiquettes!$C$3</f>
        <v/>
      </c>
      <c r="F20" s="21">
        <f>Etiquettes!$J$6</f>
        <v/>
      </c>
      <c r="G20" s="920" t="n">
        <v>0</v>
      </c>
      <c r="H20">
        <f>Etiquettes!$C$4</f>
        <v/>
      </c>
      <c r="I20" s="21" t="inlineStr">
        <is>
          <t>Production de tourteaux</t>
        </is>
      </c>
      <c r="K20" s="21" t="inlineStr">
        <is>
          <t>FEDIOL</t>
        </is>
      </c>
      <c r="L20" s="105" t="inlineStr">
        <is>
          <t>Huiles et tourteaux - FEDIOL</t>
        </is>
      </c>
      <c r="M20" s="21">
        <f>Etiquettes!$H$11</f>
        <v/>
      </c>
      <c r="N20" s="21">
        <f>_xlfn.CONCAT(I20,IF(ISBLANK(C20),"",_xlfn.CONCAT(" = ",MROUND(C20,1)," ",E20))," (",K20,")")</f>
        <v/>
      </c>
    </row>
    <row r="21">
      <c r="A21">
        <f>Secteurs!$B$8</f>
        <v/>
      </c>
      <c r="B21">
        <f>Produits!$B$14</f>
        <v/>
      </c>
      <c r="C21">
        <f>'Huiles et tourteaux - FEDIOL'!U165</f>
        <v/>
      </c>
      <c r="E21">
        <f>Etiquettes!$C$3</f>
        <v/>
      </c>
      <c r="F21" s="21">
        <f>Etiquettes!$H$6</f>
        <v/>
      </c>
      <c r="G21" s="920" t="n">
        <v>0</v>
      </c>
      <c r="H21">
        <f>Etiquettes!$C$4</f>
        <v/>
      </c>
      <c r="I21" s="21" t="inlineStr">
        <is>
          <t>Production de tourteaux</t>
        </is>
      </c>
      <c r="K21" s="21" t="inlineStr">
        <is>
          <t>FEDIOL</t>
        </is>
      </c>
      <c r="L21" s="105" t="inlineStr">
        <is>
          <t>Huiles et tourteaux - FEDIOL</t>
        </is>
      </c>
      <c r="M21" s="21">
        <f>Etiquettes!$H$11</f>
        <v/>
      </c>
      <c r="N21" s="21">
        <f>_xlfn.CONCAT(I21,IF(ISBLANK(C21),"",_xlfn.CONCAT(" = ",MROUND(C21,1)," ",E21))," (",K21,")")</f>
        <v/>
      </c>
    </row>
    <row r="22">
      <c r="A22">
        <f>Secteurs!$B$8</f>
        <v/>
      </c>
      <c r="B22">
        <f>Produits!$B$14</f>
        <v/>
      </c>
      <c r="C22">
        <f>'Huiles et tourteaux - FEDIOL'!U166</f>
        <v/>
      </c>
      <c r="E22">
        <f>Etiquettes!$C$3</f>
        <v/>
      </c>
      <c r="F22" s="21">
        <f>Etiquettes!$I$6</f>
        <v/>
      </c>
      <c r="G22" s="920" t="n">
        <v>0</v>
      </c>
      <c r="H22">
        <f>Etiquettes!$C$4</f>
        <v/>
      </c>
      <c r="I22" s="21" t="inlineStr">
        <is>
          <t>Production de tourteaux</t>
        </is>
      </c>
      <c r="K22" s="21" t="inlineStr">
        <is>
          <t>FEDIOL</t>
        </is>
      </c>
      <c r="L22" s="105" t="inlineStr">
        <is>
          <t>Huiles et tourteaux - FEDIOL</t>
        </is>
      </c>
      <c r="M22" s="21">
        <f>Etiquettes!$H$11</f>
        <v/>
      </c>
      <c r="N22" s="21">
        <f>_xlfn.CONCAT(I22,IF(ISBLANK(C22),"",_xlfn.CONCAT(" = ",MROUND(C22,1)," ",E22))," (",K22,")")</f>
        <v/>
      </c>
    </row>
    <row r="23">
      <c r="A23">
        <f>Secteurs!$B$8</f>
        <v/>
      </c>
      <c r="B23">
        <f>Produits!$B$14</f>
        <v/>
      </c>
      <c r="C23">
        <f>'Huiles et tourteaux - FEDIOL'!U170</f>
        <v/>
      </c>
      <c r="E23">
        <f>Etiquettes!$C$3</f>
        <v/>
      </c>
      <c r="F23" s="21">
        <f>Etiquettes!$K$6</f>
        <v/>
      </c>
      <c r="G23" s="920" t="n">
        <v>0</v>
      </c>
      <c r="H23">
        <f>Etiquettes!$C$4</f>
        <v/>
      </c>
      <c r="I23" s="21" t="inlineStr">
        <is>
          <t>Production de tourteaux</t>
        </is>
      </c>
      <c r="K23" s="21" t="inlineStr">
        <is>
          <t>FEDIOL</t>
        </is>
      </c>
      <c r="L23" s="105" t="inlineStr">
        <is>
          <t>Huiles et tourteaux - FEDIOL</t>
        </is>
      </c>
      <c r="M23" s="21">
        <f>Etiquettes!$H$11</f>
        <v/>
      </c>
      <c r="N23" s="21">
        <f>_xlfn.CONCAT(I23,IF(ISBLANK(C23),"",_xlfn.CONCAT(" = ",MROUND(C23,1)," ",E23))," (",K23,")")</f>
        <v/>
      </c>
    </row>
    <row r="24">
      <c r="A24">
        <f>Produits!$B$11</f>
        <v/>
      </c>
      <c r="B24">
        <f>Secteurs!$B$8</f>
        <v/>
      </c>
      <c r="C24">
        <f>'Huiles et tourteaux - FEDIOL'!U56</f>
        <v/>
      </c>
      <c r="E24">
        <f>Etiquettes!$C$3</f>
        <v/>
      </c>
      <c r="F24" s="21">
        <f>Etiquettes!$K$6</f>
        <v/>
      </c>
      <c r="G24" s="920">
        <f>Etiquettes!$H$5</f>
        <v/>
      </c>
      <c r="H24">
        <f>Etiquettes!$C$4</f>
        <v/>
      </c>
      <c r="I24" s="105" t="inlineStr">
        <is>
          <t>Consommation de graines par la Trituration</t>
        </is>
      </c>
      <c r="J24" s="105" t="inlineStr">
        <is>
          <t>Utilisation de la donnée 2015</t>
        </is>
      </c>
      <c r="K24" s="21" t="inlineStr">
        <is>
          <t>FEDIOL</t>
        </is>
      </c>
      <c r="L24" s="105" t="inlineStr">
        <is>
          <t>Huiles et tourteaux - FEDIOL</t>
        </is>
      </c>
      <c r="M24" s="21">
        <f>Etiquettes!$H$11</f>
        <v/>
      </c>
      <c r="N24" s="21">
        <f>_xlfn.CONCAT(I24,IF(ISBLANK(C24),"",_xlfn.CONCAT(" = ",MROUND(C24,1)," ",E24))," (",K24,")")</f>
        <v/>
      </c>
    </row>
    <row r="25">
      <c r="A25">
        <f>Produits!$B$11</f>
        <v/>
      </c>
      <c r="B25">
        <f>Secteurs!$B$8</f>
        <v/>
      </c>
      <c r="C25">
        <f>'Huiles et tourteaux - FEDIOL'!U124</f>
        <v/>
      </c>
      <c r="E25">
        <f>Etiquettes!$C$3</f>
        <v/>
      </c>
      <c r="F25" s="21">
        <f>Etiquettes!$K$6</f>
        <v/>
      </c>
      <c r="G25" s="920">
        <f>Etiquettes!$I$5</f>
        <v/>
      </c>
      <c r="H25">
        <f>Etiquettes!$C$4</f>
        <v/>
      </c>
      <c r="I25" s="105" t="inlineStr">
        <is>
          <t>Consommation de graines par la Trituration</t>
        </is>
      </c>
      <c r="J25" s="105" t="inlineStr">
        <is>
          <t>Utilisation de la donnée 2019</t>
        </is>
      </c>
      <c r="K25" s="21" t="inlineStr">
        <is>
          <t>FEDIOL</t>
        </is>
      </c>
      <c r="L25" s="105" t="inlineStr">
        <is>
          <t>Huiles et tourteaux - FEDIOL</t>
        </is>
      </c>
      <c r="M25" s="21">
        <f>Etiquettes!$H$11</f>
        <v/>
      </c>
      <c r="N25" s="21">
        <f>_xlfn.CONCAT(I25,IF(ISBLANK(C25),"",_xlfn.CONCAT(" = ",MROUND(C25,1)," ",E25))," (",K25,")")</f>
        <v/>
      </c>
    </row>
    <row r="26">
      <c r="A26">
        <f>Produits!$B$11</f>
        <v/>
      </c>
      <c r="B26">
        <f>Secteurs!$B$8</f>
        <v/>
      </c>
      <c r="C26">
        <f>'Huiles et tourteaux - FEDIOL'!U185</f>
        <v/>
      </c>
      <c r="E26">
        <f>Etiquettes!$C$3</f>
        <v/>
      </c>
      <c r="F26" s="21">
        <f>Etiquettes!$K$6</f>
        <v/>
      </c>
      <c r="G26" s="920">
        <f>Etiquettes!$J$5</f>
        <v/>
      </c>
      <c r="H26">
        <f>Etiquettes!$C$4</f>
        <v/>
      </c>
      <c r="I26" s="105" t="inlineStr">
        <is>
          <t>Consommation de graines par la Trituration</t>
        </is>
      </c>
      <c r="J26" s="105" t="inlineStr">
        <is>
          <t>Utilisation de la donnée 2023</t>
        </is>
      </c>
      <c r="K26" s="21" t="inlineStr">
        <is>
          <t>FEDIOL</t>
        </is>
      </c>
      <c r="L26" s="105" t="inlineStr">
        <is>
          <t>Huiles et tourteaux - FEDIOL</t>
        </is>
      </c>
      <c r="M26" s="21">
        <f>Etiquettes!$H$11</f>
        <v/>
      </c>
      <c r="N26" s="21">
        <f>_xlfn.CONCAT(I26,IF(ISBLANK(C26),"",_xlfn.CONCAT(" = ",MROUND(C26,1)," ",E26))," (",K26,")")</f>
        <v/>
      </c>
    </row>
  </sheetData>
  <pageMargins left="0.75" right="0.75" top="1" bottom="1" header="0.5" footer="0.5"/>
</worksheet>
</file>

<file path=xl/worksheets/sheet32.xml><?xml version="1.0" encoding="utf-8"?>
<worksheet xmlns="http://schemas.openxmlformats.org/spreadsheetml/2006/main">
  <sheetPr>
    <tabColor rgb="FF92D050"/>
    <outlinePr summaryBelow="1" summaryRight="1"/>
    <pageSetUpPr/>
  </sheetPr>
  <dimension ref="A1:R7"/>
  <sheetViews>
    <sheetView workbookViewId="0">
      <pane xSplit="3" ySplit="1" topLeftCell="D2" activePane="bottomRight" state="frozen"/>
      <selection activeCell="B15" sqref="B15"/>
      <selection pane="topRight" activeCell="B15" sqref="B15"/>
      <selection pane="bottomLeft" activeCell="B15" sqref="B15"/>
      <selection pane="bottomRight" activeCell="P7" sqref="P7:P8"/>
    </sheetView>
  </sheetViews>
  <sheetFormatPr baseColWidth="10" defaultColWidth="9.109375" defaultRowHeight="14.4"/>
  <cols>
    <col width="12.33203125" bestFit="1" customWidth="1" style="985" min="1" max="1"/>
    <col width="31.77734375" customWidth="1" style="1003" min="2" max="2"/>
    <col width="34.88671875" bestFit="1" customWidth="1" style="1003" min="3" max="3"/>
    <col width="10.44140625" bestFit="1" customWidth="1" style="1003" min="4" max="4"/>
    <col width="19.109375" bestFit="1" customWidth="1" style="1003" min="5" max="6"/>
    <col width="12.109375" customWidth="1" style="985" min="7" max="7"/>
    <col width="10.33203125" customWidth="1" style="985" min="8" max="8"/>
    <col width="12.109375" bestFit="1" customWidth="1" style="985" min="9" max="9"/>
    <col width="12.109375" customWidth="1" style="985" min="10" max="10"/>
    <col width="18.88671875" bestFit="1" customWidth="1" style="985" min="11" max="11"/>
    <col width="18.88671875" customWidth="1" style="985" min="12" max="12"/>
    <col width="20" customWidth="1" style="1003" min="13" max="15"/>
    <col width="18.6640625" customWidth="1" style="1003" min="16" max="16"/>
    <col width="11.6640625" bestFit="1" customWidth="1" style="1003" min="17" max="17"/>
    <col width="13.109375" customWidth="1" style="1003" min="18" max="18"/>
  </cols>
  <sheetData>
    <row r="1" ht="63.6" customHeight="1" s="1003" thickBot="1">
      <c r="A1" s="16" t="inlineStr">
        <is>
          <t>Identifiant</t>
        </is>
      </c>
      <c r="B1" s="17" t="inlineStr">
        <is>
          <t>Origine</t>
        </is>
      </c>
      <c r="C1" s="17" t="inlineStr">
        <is>
          <t>Destination</t>
        </is>
      </c>
      <c r="D1" s="17" t="inlineStr">
        <is>
          <t>Equation d'égalité (eq = 0)</t>
        </is>
      </c>
      <c r="E1" s="17" t="inlineStr">
        <is>
          <t>Equation d'inégalité borne haute (eq &lt;= 0)</t>
        </is>
      </c>
      <c r="F1" s="17" t="inlineStr">
        <is>
          <t>Equation d'inégalité borne basse (eq &gt;= 0)</t>
        </is>
      </c>
      <c r="G1" s="18">
        <f>Etiquettes!$A$3</f>
        <v/>
      </c>
      <c r="H1" s="18">
        <f>Etiquettes!$A$6</f>
        <v/>
      </c>
      <c r="I1" s="18">
        <f>Etiquettes!$A$5</f>
        <v/>
      </c>
      <c r="J1" s="18">
        <f>Etiquettes!$A$4</f>
        <v/>
      </c>
      <c r="K1" s="18">
        <f>Etiquettes!$A$12</f>
        <v/>
      </c>
      <c r="L1" s="18">
        <f>Etiquettes!$A$10</f>
        <v/>
      </c>
      <c r="M1" s="18" t="inlineStr">
        <is>
          <t>Source</t>
        </is>
      </c>
      <c r="N1" s="18">
        <f>Etiquettes!$A$13</f>
        <v/>
      </c>
      <c r="O1" s="18">
        <f>Etiquettes!$A$11</f>
        <v/>
      </c>
      <c r="P1" s="18">
        <f>Etiquettes!$A$8</f>
        <v/>
      </c>
      <c r="Q1" s="17" t="inlineStr">
        <is>
          <t>Remarque</t>
        </is>
      </c>
      <c r="R1" s="19" t="inlineStr">
        <is>
          <t>Zone filière</t>
        </is>
      </c>
    </row>
    <row r="2" ht="14.4" customHeight="1" s="1003">
      <c r="A2" s="985">
        <f>'Contraintes  '!A38+1</f>
        <v/>
      </c>
      <c r="B2">
        <f>Produits!$B$11</f>
        <v/>
      </c>
      <c r="C2">
        <f>Secteurs!$B$8</f>
        <v/>
      </c>
      <c r="D2" s="894">
        <f>AVERAGE('Huiles et tourteaux - FEDIOL'!U81/('Huiles et tourteaux - FEDIOL'!U81+'Huiles et tourteaux - FEDIOL'!U109),'Huiles et tourteaux - FEDIOL'!U142/('Huiles et tourteaux - FEDIOL'!U142+'Huiles et tourteaux - FEDIOL'!U170))</f>
        <v/>
      </c>
      <c r="G2">
        <f>Etiquettes!$C$3</f>
        <v/>
      </c>
      <c r="H2" s="21">
        <f>Etiquettes!$K$6</f>
        <v/>
      </c>
      <c r="I2" s="920">
        <f>Etiquettes!$C$5</f>
        <v/>
      </c>
      <c r="J2">
        <f>Etiquettes!$C$4</f>
        <v/>
      </c>
      <c r="P2" s="985" t="n"/>
      <c r="R2" s="946" t="inlineStr">
        <is>
          <t>Rendement de trituration</t>
        </is>
      </c>
    </row>
    <row r="3">
      <c r="A3" s="985">
        <f>'Contraintes  '!A39+1</f>
        <v/>
      </c>
      <c r="B3">
        <f>Secteurs!$B$8</f>
        <v/>
      </c>
      <c r="C3">
        <f>Produits!$B$13</f>
        <v/>
      </c>
      <c r="D3" t="n">
        <v>-1</v>
      </c>
      <c r="G3">
        <f>Etiquettes!$C$3</f>
        <v/>
      </c>
      <c r="H3" s="21">
        <f>Etiquettes!$K$6</f>
        <v/>
      </c>
      <c r="I3" s="920">
        <f>Etiquettes!$C$5</f>
        <v/>
      </c>
      <c r="J3">
        <f>Etiquettes!$C$4</f>
        <v/>
      </c>
      <c r="K3" s="31" t="inlineStr">
        <is>
          <t>Rendement de production d'huile brute</t>
        </is>
      </c>
      <c r="L3" s="31" t="inlineStr">
        <is>
          <t>Moyenne des rendements de 2019 et 2023</t>
        </is>
      </c>
      <c r="M3" s="21" t="inlineStr">
        <is>
          <t>FEDIOL</t>
        </is>
      </c>
      <c r="N3" s="105" t="inlineStr">
        <is>
          <t>Huiles et tourteaux - FEDIOL</t>
        </is>
      </c>
      <c r="O3">
        <f>Etiquettes!$I$11</f>
        <v/>
      </c>
      <c r="P3">
        <f>_xlfn.CONCAT(K3," = ",MROUND(D2*100,0.01)," % (",M3,")")</f>
        <v/>
      </c>
    </row>
    <row r="4">
      <c r="A4" s="985">
        <f>A2+1</f>
        <v/>
      </c>
      <c r="B4">
        <f>Produits!$B$11</f>
        <v/>
      </c>
      <c r="C4">
        <f>Secteurs!$B$8</f>
        <v/>
      </c>
      <c r="D4" s="894">
        <f>1-D2</f>
        <v/>
      </c>
      <c r="G4">
        <f>Etiquettes!$C$3</f>
        <v/>
      </c>
      <c r="H4" s="21">
        <f>Etiquettes!$K$6</f>
        <v/>
      </c>
      <c r="I4" s="920">
        <f>Etiquettes!$C$5</f>
        <v/>
      </c>
      <c r="J4">
        <f>Etiquettes!$C$4</f>
        <v/>
      </c>
      <c r="K4" s="31" t="n"/>
      <c r="M4" s="31" t="n"/>
      <c r="P4" s="985" t="n"/>
    </row>
    <row r="5">
      <c r="A5" s="985">
        <f>A3+1</f>
        <v/>
      </c>
      <c r="B5">
        <f>Secteurs!$B$8</f>
        <v/>
      </c>
      <c r="C5">
        <f>Produits!$B$14</f>
        <v/>
      </c>
      <c r="D5" t="n">
        <v>-1</v>
      </c>
      <c r="G5">
        <f>Etiquettes!$C$3</f>
        <v/>
      </c>
      <c r="H5" s="21">
        <f>Etiquettes!$K$6</f>
        <v/>
      </c>
      <c r="I5" s="920">
        <f>Etiquettes!$C$5</f>
        <v/>
      </c>
      <c r="J5">
        <f>Etiquettes!$C$4</f>
        <v/>
      </c>
      <c r="K5" s="31" t="inlineStr">
        <is>
          <t>Rendement de production de tourteaux</t>
        </is>
      </c>
      <c r="L5" s="31" t="inlineStr">
        <is>
          <t>Moyenne des rendements de 2019 et 2023</t>
        </is>
      </c>
      <c r="M5" s="21" t="inlineStr">
        <is>
          <t>FEDIOL</t>
        </is>
      </c>
      <c r="N5" s="105" t="inlineStr">
        <is>
          <t>Huiles et tourteaux - FEDIOL</t>
        </is>
      </c>
      <c r="O5">
        <f>Etiquettes!$I$11</f>
        <v/>
      </c>
      <c r="P5">
        <f>_xlfn.CONCAT(K5," = ",MROUND(D4*100,0.01)," % (",M5,")")</f>
        <v/>
      </c>
    </row>
    <row r="7">
      <c r="D7" s="1004" t="n"/>
    </row>
  </sheetData>
  <mergeCells count="1">
    <mergeCell ref="R2:R5"/>
  </mergeCells>
  <pageMargins left="0.75" right="0.75" top="1" bottom="1" header="0.5" footer="0.5"/>
</worksheet>
</file>

<file path=xl/worksheets/sheet33.xml><?xml version="1.0" encoding="utf-8"?>
<worksheet xmlns="http://schemas.openxmlformats.org/spreadsheetml/2006/main">
  <sheetPr>
    <tabColor theme="1"/>
    <outlinePr summaryBelow="1" summaryRight="1"/>
    <pageSetUpPr/>
  </sheetPr>
  <dimension ref="A1:N52"/>
  <sheetViews>
    <sheetView workbookViewId="0">
      <pane xSplit="2" ySplit="1" topLeftCell="C2" activePane="bottomRight" state="frozen"/>
      <selection activeCell="F19" sqref="F19"/>
      <selection pane="topRight" activeCell="F19" sqref="F19"/>
      <selection pane="bottomLeft" activeCell="F19" sqref="F19"/>
      <selection pane="bottomRight" activeCell="E2" sqref="E2"/>
    </sheetView>
  </sheetViews>
  <sheetFormatPr baseColWidth="10" defaultColWidth="9.109375" defaultRowHeight="14.4"/>
  <cols>
    <col width="38.33203125" bestFit="1" customWidth="1" style="1003" min="1" max="2"/>
    <col width="14.33203125" customWidth="1" style="1003" min="3" max="3"/>
    <col width="13.109375" customWidth="1" style="1003" min="4" max="4"/>
    <col width="19.109375" bestFit="1" customWidth="1" style="1003" min="5" max="5"/>
    <col width="9.5546875" customWidth="1" style="1003" min="6" max="8"/>
    <col width="14.44140625" customWidth="1" style="21" min="9" max="13"/>
    <col width="9.5546875" bestFit="1" customWidth="1" style="1003" min="14" max="14"/>
  </cols>
  <sheetData>
    <row r="1" ht="15" customHeight="1" s="1003" thickBot="1">
      <c r="A1" s="16" t="inlineStr">
        <is>
          <t>Origine</t>
        </is>
      </c>
      <c r="B1" s="17" t="inlineStr">
        <is>
          <t>Destination</t>
        </is>
      </c>
      <c r="C1" s="17" t="inlineStr">
        <is>
          <t>Valeur</t>
        </is>
      </c>
      <c r="D1" s="17" t="inlineStr">
        <is>
          <t>Incertitude</t>
        </is>
      </c>
      <c r="E1">
        <f t="array" ref="E1:N3">_xlfn._xlws.FILTER('Contraintes   '!G1:P200,ISTEXT('Contraintes   '!O1:O200))</f>
        <v/>
      </c>
      <c r="F1">
        <f/>
        <v/>
      </c>
      <c r="G1">
        <f/>
        <v/>
      </c>
      <c r="H1">
        <f/>
        <v/>
      </c>
      <c r="I1">
        <f/>
        <v/>
      </c>
      <c r="J1">
        <f/>
        <v/>
      </c>
      <c r="K1">
        <f/>
        <v/>
      </c>
      <c r="L1">
        <f/>
        <v/>
      </c>
      <c r="M1">
        <f/>
        <v/>
      </c>
      <c r="N1">
        <f/>
        <v/>
      </c>
    </row>
    <row r="2">
      <c r="A2">
        <f t="array" ref="A2:B3">_xlfn._xlws.FILTER('Contraintes   '!B2:C200,ISTEXT('Contraintes   '!O2:O200))</f>
        <v/>
      </c>
      <c r="B2" t="inlineStr">
        <is>
          <t>Huile</t>
        </is>
      </c>
      <c r="E2">
        <f/>
        <v/>
      </c>
      <c r="F2">
        <f/>
        <v/>
      </c>
      <c r="G2">
        <f/>
        <v/>
      </c>
      <c r="H2">
        <f/>
        <v/>
      </c>
      <c r="I2">
        <f/>
        <v/>
      </c>
      <c r="J2">
        <f/>
        <v/>
      </c>
      <c r="K2">
        <f/>
        <v/>
      </c>
      <c r="L2">
        <f/>
        <v/>
      </c>
      <c r="M2">
        <f/>
        <v/>
      </c>
      <c r="N2">
        <f/>
        <v/>
      </c>
    </row>
    <row r="3">
      <c r="A3" t="inlineStr">
        <is>
          <t>Trituration</t>
        </is>
      </c>
      <c r="B3" t="inlineStr">
        <is>
          <t>Tourteaux</t>
        </is>
      </c>
      <c r="E3">
        <f/>
        <v/>
      </c>
      <c r="F3">
        <f/>
        <v/>
      </c>
      <c r="G3">
        <f/>
        <v/>
      </c>
      <c r="H3">
        <f/>
        <v/>
      </c>
      <c r="I3">
        <f/>
        <v/>
      </c>
      <c r="J3">
        <f/>
        <v/>
      </c>
      <c r="K3">
        <f/>
        <v/>
      </c>
      <c r="L3">
        <f/>
        <v/>
      </c>
      <c r="M3">
        <f/>
        <v/>
      </c>
      <c r="N3">
        <f/>
        <v/>
      </c>
    </row>
    <row r="4"/>
    <row r="5"/>
    <row r="6"/>
    <row r="7"/>
    <row r="8"/>
    <row r="9"/>
    <row r="10"/>
    <row r="11"/>
    <row r="12"/>
    <row r="13"/>
    <row r="14"/>
    <row r="15"/>
    <row r="16"/>
    <row r="17"/>
    <row r="18"/>
    <row r="19"/>
    <row r="20"/>
    <row r="21"/>
    <row r="22"/>
    <row r="23"/>
    <row r="24"/>
    <row r="25"/>
    <row r="26"/>
    <row r="27"/>
    <row r="28"/>
    <row r="29"/>
    <row r="30"/>
    <row r="31"/>
    <row r="32">
      <c r="N32" t="inlineStr"/>
    </row>
    <row r="33"/>
    <row r="34">
      <c r="N34" t="inlineStr"/>
    </row>
    <row r="35"/>
    <row r="36">
      <c r="N36" t="inlineStr"/>
    </row>
    <row r="37"/>
    <row r="38">
      <c r="N38" t="inlineStr"/>
    </row>
    <row r="39"/>
    <row r="40">
      <c r="N40" t="inlineStr"/>
    </row>
    <row r="41"/>
    <row r="42">
      <c r="N42" t="inlineStr"/>
    </row>
    <row r="43"/>
    <row r="44">
      <c r="N44" t="inlineStr"/>
    </row>
    <row r="45"/>
    <row r="46">
      <c r="N46" t="inlineStr"/>
    </row>
    <row r="47"/>
    <row r="48">
      <c r="N48" t="inlineStr"/>
    </row>
    <row r="49"/>
    <row r="50">
      <c r="N50" t="inlineStr"/>
    </row>
    <row r="51"/>
    <row r="52">
      <c r="N52" t="inlineStr"/>
    </row>
  </sheetData>
  <pageMargins left="0.75" right="0.75" top="1" bottom="1" header="0.5" footer="0.5"/>
</worksheet>
</file>

<file path=xl/worksheets/sheet34.xml><?xml version="1.0" encoding="utf-8"?>
<worksheet xmlns="http://schemas.openxmlformats.org/spreadsheetml/2006/main">
  <sheetPr>
    <tabColor rgb="FFFFC000"/>
    <outlinePr summaryBelow="1" summaryRight="1"/>
    <pageSetUpPr/>
  </sheetPr>
  <dimension ref="A1:U188"/>
  <sheetViews>
    <sheetView topLeftCell="A163" workbookViewId="0">
      <selection activeCell="U23" sqref="U23"/>
    </sheetView>
  </sheetViews>
  <sheetFormatPr baseColWidth="10" defaultRowHeight="14.4"/>
  <sheetData>
    <row r="1">
      <c r="A1" s="900" t="inlineStr">
        <is>
          <t>Source</t>
        </is>
      </c>
      <c r="B1" s="900" t="inlineStr">
        <is>
          <t>FEDIOL</t>
        </is>
      </c>
    </row>
    <row r="5">
      <c r="T5" t="n">
        <v>2015</v>
      </c>
      <c r="U5" t="inlineStr">
        <is>
          <t>Huile</t>
        </is>
      </c>
    </row>
    <row r="6">
      <c r="T6" t="inlineStr">
        <is>
          <t>Arachide</t>
        </is>
      </c>
      <c r="U6" t="n">
        <v>0</v>
      </c>
    </row>
    <row r="7">
      <c r="T7" t="inlineStr">
        <is>
          <t>Soja</t>
        </is>
      </c>
      <c r="U7" s="919" t="n">
        <v>126</v>
      </c>
    </row>
    <row r="8">
      <c r="T8" t="inlineStr">
        <is>
          <t>Colza</t>
        </is>
      </c>
      <c r="U8" s="919" t="n">
        <v>2024</v>
      </c>
    </row>
    <row r="9">
      <c r="T9" t="inlineStr">
        <is>
          <t>Tournesol</t>
        </is>
      </c>
      <c r="U9" s="919" t="n">
        <v>554</v>
      </c>
    </row>
    <row r="10">
      <c r="T10" t="inlineStr">
        <is>
          <t>Coton</t>
        </is>
      </c>
      <c r="U10" t="n">
        <v>0</v>
      </c>
    </row>
    <row r="11">
      <c r="T11" t="inlineStr">
        <is>
          <t>Copra</t>
        </is>
      </c>
      <c r="U11" t="n">
        <v>0</v>
      </c>
    </row>
    <row r="12">
      <c r="T12" t="inlineStr">
        <is>
          <t>Palmiste</t>
        </is>
      </c>
      <c r="U12" t="n">
        <v>0</v>
      </c>
    </row>
    <row r="13">
      <c r="T13" t="inlineStr">
        <is>
          <t>Graines de lin</t>
        </is>
      </c>
      <c r="U13" t="n">
        <v>0</v>
      </c>
    </row>
    <row r="14">
      <c r="T14" t="inlineStr">
        <is>
          <t>Ricin</t>
        </is>
      </c>
      <c r="U14" t="n">
        <v>0</v>
      </c>
    </row>
    <row r="15">
      <c r="T15" t="inlineStr">
        <is>
          <t>Sésame</t>
        </is>
      </c>
      <c r="U15" t="n">
        <v>0</v>
      </c>
    </row>
    <row r="16">
      <c r="T16" t="inlineStr">
        <is>
          <t>Germes de maïs</t>
        </is>
      </c>
      <c r="U16" t="n">
        <v>48</v>
      </c>
    </row>
    <row r="17">
      <c r="T17" t="inlineStr">
        <is>
          <t>Pépins de raisin</t>
        </is>
      </c>
      <c r="U17" t="n">
        <v>10</v>
      </c>
    </row>
    <row r="18">
      <c r="T18" t="inlineStr">
        <is>
          <t>Palme</t>
        </is>
      </c>
      <c r="U18" t="n">
        <v>0</v>
      </c>
    </row>
    <row r="33">
      <c r="T33" t="n">
        <v>2015</v>
      </c>
      <c r="U33" t="inlineStr">
        <is>
          <t>Tourteau</t>
        </is>
      </c>
    </row>
    <row r="34">
      <c r="T34" t="inlineStr">
        <is>
          <t>Arachide</t>
        </is>
      </c>
      <c r="U34" t="n">
        <v>0</v>
      </c>
    </row>
    <row r="35">
      <c r="T35" t="inlineStr">
        <is>
          <t>Soja</t>
        </is>
      </c>
      <c r="U35" s="919" t="n">
        <v>541</v>
      </c>
    </row>
    <row r="36">
      <c r="T36" t="inlineStr">
        <is>
          <t>Colza</t>
        </is>
      </c>
      <c r="U36" s="919" t="n">
        <v>2559</v>
      </c>
    </row>
    <row r="37">
      <c r="T37" t="inlineStr">
        <is>
          <t>Tournesol</t>
        </is>
      </c>
      <c r="U37" s="919" t="n">
        <v>673</v>
      </c>
    </row>
    <row r="38">
      <c r="T38" t="inlineStr">
        <is>
          <t>Coton</t>
        </is>
      </c>
      <c r="U38" t="n">
        <v>0</v>
      </c>
    </row>
    <row r="39">
      <c r="T39" t="inlineStr">
        <is>
          <t>Copra</t>
        </is>
      </c>
      <c r="U39" t="n">
        <v>0</v>
      </c>
    </row>
    <row r="40">
      <c r="T40" t="inlineStr">
        <is>
          <t>Palmiste</t>
        </is>
      </c>
      <c r="U40" t="n">
        <v>0</v>
      </c>
    </row>
    <row r="41">
      <c r="T41" t="inlineStr">
        <is>
          <t>Graines de lin</t>
        </is>
      </c>
      <c r="U41" t="n">
        <v>0</v>
      </c>
    </row>
    <row r="42">
      <c r="T42" t="inlineStr">
        <is>
          <t>Autres</t>
        </is>
      </c>
      <c r="U42" t="n">
        <v>120</v>
      </c>
    </row>
    <row r="48">
      <c r="T48" t="n">
        <v>2015</v>
      </c>
      <c r="U48" t="inlineStr">
        <is>
          <t>Graines</t>
        </is>
      </c>
    </row>
    <row r="49">
      <c r="T49" t="inlineStr">
        <is>
          <t>Arachide</t>
        </is>
      </c>
      <c r="U49" t="n">
        <v>0</v>
      </c>
    </row>
    <row r="50">
      <c r="T50" t="inlineStr">
        <is>
          <t>Soja</t>
        </is>
      </c>
      <c r="U50" t="n">
        <v>683</v>
      </c>
    </row>
    <row r="51">
      <c r="T51" t="inlineStr">
        <is>
          <t>Colza</t>
        </is>
      </c>
      <c r="U51" t="n">
        <v>4653</v>
      </c>
    </row>
    <row r="52">
      <c r="T52" t="inlineStr">
        <is>
          <t>Tournesol</t>
        </is>
      </c>
      <c r="U52" t="n">
        <v>1246</v>
      </c>
    </row>
    <row r="53">
      <c r="T53" t="inlineStr">
        <is>
          <t>Coton</t>
        </is>
      </c>
      <c r="U53" t="n">
        <v>0</v>
      </c>
    </row>
    <row r="54">
      <c r="T54" t="inlineStr">
        <is>
          <t>Copra</t>
        </is>
      </c>
      <c r="U54" t="n">
        <v>0</v>
      </c>
    </row>
    <row r="55">
      <c r="T55" t="inlineStr">
        <is>
          <t>Palmiste</t>
        </is>
      </c>
      <c r="U55" t="n">
        <v>0</v>
      </c>
    </row>
    <row r="56">
      <c r="T56" t="inlineStr">
        <is>
          <t>Graines de lin</t>
        </is>
      </c>
      <c r="U56" s="919" t="n">
        <v>12</v>
      </c>
    </row>
    <row r="57">
      <c r="T57" t="inlineStr">
        <is>
          <t>Sésame</t>
        </is>
      </c>
      <c r="U57" t="n">
        <v>0</v>
      </c>
    </row>
    <row r="58">
      <c r="T58" t="inlineStr">
        <is>
          <t>Germes de maïs</t>
        </is>
      </c>
      <c r="U58" t="n">
        <v>100</v>
      </c>
    </row>
    <row r="59">
      <c r="T59" t="inlineStr">
        <is>
          <t>Pépins de raisin</t>
        </is>
      </c>
      <c r="U59" t="n">
        <v>10</v>
      </c>
    </row>
    <row r="73">
      <c r="T73" t="n">
        <v>2019</v>
      </c>
      <c r="U73" t="inlineStr">
        <is>
          <t>Huile</t>
        </is>
      </c>
    </row>
    <row r="74">
      <c r="T74" t="inlineStr">
        <is>
          <t>Arachide</t>
        </is>
      </c>
      <c r="U74" t="n">
        <v>0</v>
      </c>
    </row>
    <row r="75">
      <c r="T75" t="inlineStr">
        <is>
          <t>Soja</t>
        </is>
      </c>
      <c r="U75" s="919" t="n">
        <v>141</v>
      </c>
    </row>
    <row r="76">
      <c r="T76" t="inlineStr">
        <is>
          <t>Colza</t>
        </is>
      </c>
      <c r="U76" s="919" t="n">
        <v>1685</v>
      </c>
    </row>
    <row r="77">
      <c r="T77" t="inlineStr">
        <is>
          <t>Tournesol</t>
        </is>
      </c>
      <c r="U77" s="919" t="n">
        <v>521</v>
      </c>
    </row>
    <row r="78">
      <c r="T78" t="inlineStr">
        <is>
          <t>Coton</t>
        </is>
      </c>
      <c r="U78" t="n">
        <v>0</v>
      </c>
    </row>
    <row r="79">
      <c r="T79" t="inlineStr">
        <is>
          <t>Copra</t>
        </is>
      </c>
      <c r="U79" t="n">
        <v>0</v>
      </c>
    </row>
    <row r="80">
      <c r="T80" t="inlineStr">
        <is>
          <t>Palmiste</t>
        </is>
      </c>
      <c r="U80" t="n">
        <v>0</v>
      </c>
    </row>
    <row r="81">
      <c r="T81" t="inlineStr">
        <is>
          <t>Graines de lin</t>
        </is>
      </c>
      <c r="U81" s="919" t="n">
        <v>9</v>
      </c>
    </row>
    <row r="82">
      <c r="T82" t="inlineStr">
        <is>
          <t>Ricin</t>
        </is>
      </c>
      <c r="U82" t="n">
        <v>0</v>
      </c>
    </row>
    <row r="83">
      <c r="T83" t="inlineStr">
        <is>
          <t>Sésame</t>
        </is>
      </c>
      <c r="U83" t="n">
        <v>0</v>
      </c>
    </row>
    <row r="84">
      <c r="T84" t="inlineStr">
        <is>
          <t>Germes de maïs</t>
        </is>
      </c>
      <c r="U84" t="n">
        <v>53</v>
      </c>
    </row>
    <row r="85">
      <c r="T85" t="inlineStr">
        <is>
          <t>Pépins de raisin</t>
        </is>
      </c>
      <c r="U85" t="n">
        <v>9</v>
      </c>
    </row>
    <row r="86">
      <c r="T86" t="inlineStr">
        <is>
          <t>Palme</t>
        </is>
      </c>
      <c r="U86" t="n">
        <v>0</v>
      </c>
    </row>
    <row r="101">
      <c r="T101" t="n">
        <v>2019</v>
      </c>
      <c r="U101" t="inlineStr">
        <is>
          <t>Tourteau</t>
        </is>
      </c>
    </row>
    <row r="102">
      <c r="T102" t="inlineStr">
        <is>
          <t>Arachide</t>
        </is>
      </c>
      <c r="U102" t="n">
        <v>0</v>
      </c>
    </row>
    <row r="103">
      <c r="T103" t="inlineStr">
        <is>
          <t>Soja</t>
        </is>
      </c>
      <c r="U103" s="919" t="n">
        <v>596</v>
      </c>
    </row>
    <row r="104">
      <c r="T104" t="inlineStr">
        <is>
          <t>Colza</t>
        </is>
      </c>
      <c r="U104" s="919" t="n">
        <v>2280</v>
      </c>
    </row>
    <row r="105">
      <c r="T105" t="inlineStr">
        <is>
          <t>Tournesol</t>
        </is>
      </c>
      <c r="U105" s="919" t="n">
        <v>677</v>
      </c>
    </row>
    <row r="106">
      <c r="T106" t="inlineStr">
        <is>
          <t>Coton</t>
        </is>
      </c>
      <c r="U106" t="n">
        <v>0</v>
      </c>
    </row>
    <row r="107">
      <c r="T107" t="inlineStr">
        <is>
          <t>Copra</t>
        </is>
      </c>
      <c r="U107" t="n">
        <v>0</v>
      </c>
    </row>
    <row r="108">
      <c r="T108" t="inlineStr">
        <is>
          <t>Palmiste</t>
        </is>
      </c>
      <c r="U108" t="n">
        <v>0</v>
      </c>
    </row>
    <row r="109">
      <c r="T109" t="inlineStr">
        <is>
          <t>Graines de lin</t>
        </is>
      </c>
      <c r="U109" s="919" t="n">
        <v>16</v>
      </c>
    </row>
    <row r="110">
      <c r="T110" t="inlineStr">
        <is>
          <t>Autres</t>
        </is>
      </c>
      <c r="U110" t="n">
        <v>142</v>
      </c>
    </row>
    <row r="116">
      <c r="T116" t="n">
        <v>2019</v>
      </c>
      <c r="U116" t="inlineStr">
        <is>
          <t>Graines</t>
        </is>
      </c>
    </row>
    <row r="117">
      <c r="T117" t="inlineStr">
        <is>
          <t>Arachide</t>
        </is>
      </c>
      <c r="U117" t="n">
        <v>0</v>
      </c>
    </row>
    <row r="118">
      <c r="T118" t="inlineStr">
        <is>
          <t>Soja</t>
        </is>
      </c>
      <c r="U118" t="n">
        <v>752</v>
      </c>
    </row>
    <row r="119">
      <c r="T119" t="inlineStr">
        <is>
          <t>Colza</t>
        </is>
      </c>
      <c r="U119" t="n">
        <v>3965</v>
      </c>
    </row>
    <row r="120">
      <c r="T120" t="inlineStr">
        <is>
          <t>Tournesol</t>
        </is>
      </c>
      <c r="U120" t="n">
        <v>1198</v>
      </c>
    </row>
    <row r="121">
      <c r="T121" t="inlineStr">
        <is>
          <t>Coton</t>
        </is>
      </c>
      <c r="U121" t="n">
        <v>0</v>
      </c>
    </row>
    <row r="122">
      <c r="T122" t="inlineStr">
        <is>
          <t>Copra</t>
        </is>
      </c>
      <c r="U122" t="n">
        <v>0</v>
      </c>
    </row>
    <row r="123">
      <c r="T123" t="inlineStr">
        <is>
          <t>Palmiste</t>
        </is>
      </c>
      <c r="U123" t="n">
        <v>0</v>
      </c>
    </row>
    <row r="124">
      <c r="T124" t="inlineStr">
        <is>
          <t>Graines de lin</t>
        </is>
      </c>
      <c r="U124" s="919" t="n">
        <v>25</v>
      </c>
    </row>
    <row r="125">
      <c r="T125" t="inlineStr">
        <is>
          <t>Sésame</t>
        </is>
      </c>
      <c r="U125" t="n">
        <v>0</v>
      </c>
    </row>
    <row r="126">
      <c r="T126" t="inlineStr">
        <is>
          <t>Germes de maïs</t>
        </is>
      </c>
      <c r="U126" t="n">
        <v>110</v>
      </c>
    </row>
    <row r="127">
      <c r="T127" t="inlineStr">
        <is>
          <t>Pépins de raisin</t>
        </is>
      </c>
      <c r="U127" t="n">
        <v>50</v>
      </c>
    </row>
    <row r="134">
      <c r="T134" t="n">
        <v>2023</v>
      </c>
      <c r="U134" t="inlineStr">
        <is>
          <t>Huile</t>
        </is>
      </c>
    </row>
    <row r="135">
      <c r="T135" t="inlineStr">
        <is>
          <t>Arachide</t>
        </is>
      </c>
      <c r="U135" t="n">
        <v>0</v>
      </c>
    </row>
    <row r="136">
      <c r="T136" t="inlineStr">
        <is>
          <t>Soja</t>
        </is>
      </c>
      <c r="U136" s="919" t="n">
        <v>99</v>
      </c>
    </row>
    <row r="137">
      <c r="T137" t="inlineStr">
        <is>
          <t>Colza</t>
        </is>
      </c>
      <c r="U137" s="919" t="n">
        <v>1865</v>
      </c>
    </row>
    <row r="138">
      <c r="T138" t="inlineStr">
        <is>
          <t>Tournesol</t>
        </is>
      </c>
      <c r="U138" s="919" t="n">
        <v>598</v>
      </c>
    </row>
    <row r="139">
      <c r="T139" t="inlineStr">
        <is>
          <t>Coton</t>
        </is>
      </c>
      <c r="U139" t="n">
        <v>0</v>
      </c>
    </row>
    <row r="140">
      <c r="T140" t="inlineStr">
        <is>
          <t>Copra</t>
        </is>
      </c>
      <c r="U140" t="n">
        <v>0</v>
      </c>
    </row>
    <row r="141">
      <c r="T141" t="inlineStr">
        <is>
          <t>Palmiste</t>
        </is>
      </c>
      <c r="U141" t="n">
        <v>0</v>
      </c>
    </row>
    <row r="142">
      <c r="T142" t="inlineStr">
        <is>
          <t>Graines de lin</t>
        </is>
      </c>
      <c r="U142" s="919" t="n">
        <v>11</v>
      </c>
    </row>
    <row r="143">
      <c r="T143" t="inlineStr">
        <is>
          <t>Ricin</t>
        </is>
      </c>
      <c r="U143" t="n">
        <v>0</v>
      </c>
    </row>
    <row r="144">
      <c r="T144" t="inlineStr">
        <is>
          <t>Sésame</t>
        </is>
      </c>
      <c r="U144" t="n">
        <v>0</v>
      </c>
    </row>
    <row r="145">
      <c r="T145" t="inlineStr">
        <is>
          <t>Germes de maïs</t>
        </is>
      </c>
      <c r="U145" t="n">
        <v>66</v>
      </c>
    </row>
    <row r="146">
      <c r="T146" t="inlineStr">
        <is>
          <t>Pépins de raisin</t>
        </is>
      </c>
      <c r="U146" t="n">
        <v>10</v>
      </c>
    </row>
    <row r="147">
      <c r="T147" t="inlineStr">
        <is>
          <t>Palme</t>
        </is>
      </c>
      <c r="U147" t="n">
        <v>0</v>
      </c>
    </row>
    <row r="162">
      <c r="T162" t="n">
        <v>2023</v>
      </c>
      <c r="U162" t="inlineStr">
        <is>
          <t>Tourteau</t>
        </is>
      </c>
    </row>
    <row r="163">
      <c r="T163" t="inlineStr">
        <is>
          <t>Arachide</t>
        </is>
      </c>
      <c r="U163" t="n">
        <v>0</v>
      </c>
    </row>
    <row r="164">
      <c r="T164" t="inlineStr">
        <is>
          <t>Soja</t>
        </is>
      </c>
      <c r="U164" s="919" t="n">
        <v>420</v>
      </c>
    </row>
    <row r="165">
      <c r="T165" t="inlineStr">
        <is>
          <t>Colza</t>
        </is>
      </c>
      <c r="U165" s="919" t="n">
        <v>2479</v>
      </c>
    </row>
    <row r="166">
      <c r="T166" t="inlineStr">
        <is>
          <t>Tournesol</t>
        </is>
      </c>
      <c r="U166" s="919" t="n">
        <v>737</v>
      </c>
    </row>
    <row r="167">
      <c r="T167" t="inlineStr">
        <is>
          <t>Coton</t>
        </is>
      </c>
      <c r="U167" t="n">
        <v>0</v>
      </c>
    </row>
    <row r="168">
      <c r="T168" t="inlineStr">
        <is>
          <t>Copra</t>
        </is>
      </c>
      <c r="U168" t="n">
        <v>0</v>
      </c>
    </row>
    <row r="169">
      <c r="T169" t="inlineStr">
        <is>
          <t>Palmiste</t>
        </is>
      </c>
      <c r="U169" t="n">
        <v>0</v>
      </c>
    </row>
    <row r="170">
      <c r="T170" t="inlineStr">
        <is>
          <t>Graines de lin</t>
        </is>
      </c>
      <c r="U170" s="919" t="n">
        <v>19</v>
      </c>
    </row>
    <row r="171">
      <c r="T171" t="inlineStr">
        <is>
          <t>Autres</t>
        </is>
      </c>
      <c r="U171" t="n">
        <v>105</v>
      </c>
    </row>
    <row r="177">
      <c r="T177" t="n">
        <v>2023</v>
      </c>
      <c r="U177" t="inlineStr">
        <is>
          <t>Graines</t>
        </is>
      </c>
    </row>
    <row r="178">
      <c r="T178" t="inlineStr">
        <is>
          <t>Arachide</t>
        </is>
      </c>
      <c r="U178" t="n">
        <v>0</v>
      </c>
    </row>
    <row r="179">
      <c r="T179" t="inlineStr">
        <is>
          <t>Soja</t>
        </is>
      </c>
      <c r="U179" s="919" t="n">
        <v>530</v>
      </c>
    </row>
    <row r="180">
      <c r="T180" t="inlineStr">
        <is>
          <t>Colza</t>
        </is>
      </c>
      <c r="U180" s="919" t="n">
        <v>4388</v>
      </c>
    </row>
    <row r="181">
      <c r="T181" t="inlineStr">
        <is>
          <t>Tournesol</t>
        </is>
      </c>
      <c r="U181" s="919" t="n">
        <v>1391</v>
      </c>
    </row>
    <row r="182">
      <c r="T182" t="inlineStr">
        <is>
          <t>Coton</t>
        </is>
      </c>
      <c r="U182" t="n">
        <v>0</v>
      </c>
    </row>
    <row r="183">
      <c r="T183" t="inlineStr">
        <is>
          <t>Copra</t>
        </is>
      </c>
      <c r="U183" t="n">
        <v>0</v>
      </c>
    </row>
    <row r="184">
      <c r="T184" t="inlineStr">
        <is>
          <t>Palmiste</t>
        </is>
      </c>
      <c r="U184" t="n">
        <v>0</v>
      </c>
    </row>
    <row r="185">
      <c r="T185" t="inlineStr">
        <is>
          <t>Graines de lin</t>
        </is>
      </c>
      <c r="U185" s="919" t="n">
        <v>31</v>
      </c>
    </row>
    <row r="186">
      <c r="T186" t="inlineStr">
        <is>
          <t>Sésame</t>
        </is>
      </c>
      <c r="U186" t="n">
        <v>0</v>
      </c>
    </row>
    <row r="187">
      <c r="T187" t="inlineStr">
        <is>
          <t>Germes de maïs</t>
        </is>
      </c>
      <c r="U187" t="n">
        <v>140</v>
      </c>
    </row>
    <row r="188">
      <c r="T188" t="inlineStr">
        <is>
          <t>Pépins de raisin</t>
        </is>
      </c>
      <c r="U188" t="n">
        <v>65</v>
      </c>
    </row>
  </sheetData>
  <pageMargins left="0.7" right="0.7" top="0.75" bottom="0.75" header="0.3" footer="0.3"/>
  <drawing xmlns:r="http://schemas.openxmlformats.org/officeDocument/2006/relationships" r:id="rId1"/>
</worksheet>
</file>

<file path=xl/worksheets/sheet35.xml><?xml version="1.0" encoding="utf-8"?>
<worksheet xmlns="http://schemas.openxmlformats.org/spreadsheetml/2006/main">
  <sheetPr>
    <tabColor rgb="FF92D050"/>
    <outlinePr summaryBelow="1" summaryRight="1"/>
    <pageSetUpPr/>
  </sheetPr>
  <dimension ref="A1:R13"/>
  <sheetViews>
    <sheetView workbookViewId="0">
      <pane xSplit="3" ySplit="1" topLeftCell="D2" activePane="bottomRight" state="frozen"/>
      <selection activeCell="B15" sqref="B15"/>
      <selection pane="topRight" activeCell="B15" sqref="B15"/>
      <selection pane="bottomLeft" activeCell="B15" sqref="B15"/>
      <selection pane="bottomRight" activeCell="I24" sqref="I24"/>
    </sheetView>
  </sheetViews>
  <sheetFormatPr baseColWidth="10" defaultColWidth="9.109375" defaultRowHeight="14.4"/>
  <cols>
    <col width="12.33203125" bestFit="1" customWidth="1" style="985" min="1" max="1"/>
    <col width="31.77734375" customWidth="1" style="1003" min="2" max="2"/>
    <col width="34.88671875" bestFit="1" customWidth="1" style="1003" min="3" max="3"/>
    <col width="10.44140625" bestFit="1" customWidth="1" style="1003" min="4" max="4"/>
    <col width="19.109375" bestFit="1" customWidth="1" style="1003" min="5" max="6"/>
    <col width="12.109375" customWidth="1" style="985" min="7" max="7"/>
    <col width="10.33203125" customWidth="1" style="985" min="8" max="8"/>
    <col width="12.109375" bestFit="1" customWidth="1" style="985" min="9" max="9"/>
    <col width="12.109375" customWidth="1" style="985" min="10" max="10"/>
    <col width="18.88671875" bestFit="1" customWidth="1" style="985" min="11" max="11"/>
    <col width="18.88671875" customWidth="1" style="985" min="12" max="12"/>
    <col width="20" customWidth="1" style="1003" min="13" max="15"/>
    <col width="18.6640625" customWidth="1" style="1003" min="16" max="16"/>
    <col width="11.6640625" bestFit="1" customWidth="1" style="1003" min="17" max="17"/>
    <col width="13.109375" customWidth="1" style="1003" min="18" max="18"/>
  </cols>
  <sheetData>
    <row r="1" ht="63.6" customHeight="1" s="1003" thickBot="1">
      <c r="A1" s="16" t="inlineStr">
        <is>
          <t>Identifiant</t>
        </is>
      </c>
      <c r="B1" s="17" t="inlineStr">
        <is>
          <t>Origine</t>
        </is>
      </c>
      <c r="C1" s="17" t="inlineStr">
        <is>
          <t>Destination</t>
        </is>
      </c>
      <c r="D1" s="17" t="inlineStr">
        <is>
          <t>Equation d'égalité (eq = 0)</t>
        </is>
      </c>
      <c r="E1" s="17" t="inlineStr">
        <is>
          <t>Equation d'inégalité borne haute (eq &lt;= 0)</t>
        </is>
      </c>
      <c r="F1" s="17" t="inlineStr">
        <is>
          <t>Equation d'inégalité borne basse (eq &gt;= 0)</t>
        </is>
      </c>
      <c r="G1" s="18">
        <f>Etiquettes!$A$3</f>
        <v/>
      </c>
      <c r="H1" s="18">
        <f>Etiquettes!$A$6</f>
        <v/>
      </c>
      <c r="I1" s="18">
        <f>Etiquettes!$A$5</f>
        <v/>
      </c>
      <c r="J1" s="18">
        <f>Etiquettes!$A$4</f>
        <v/>
      </c>
      <c r="K1" s="18">
        <f>Etiquettes!$A$12</f>
        <v/>
      </c>
      <c r="L1" s="18">
        <f>Etiquettes!$A$10</f>
        <v/>
      </c>
      <c r="M1" s="18" t="inlineStr">
        <is>
          <t>Source</t>
        </is>
      </c>
      <c r="N1" s="18">
        <f>Etiquettes!$A$13</f>
        <v/>
      </c>
      <c r="O1" s="18">
        <f>Etiquettes!$A$11</f>
        <v/>
      </c>
      <c r="P1" s="18">
        <f>Etiquettes!$A$8</f>
        <v/>
      </c>
      <c r="Q1" s="17" t="inlineStr">
        <is>
          <t>Remarque</t>
        </is>
      </c>
      <c r="R1" s="19" t="inlineStr">
        <is>
          <t>Zone filière</t>
        </is>
      </c>
    </row>
    <row r="2" ht="14.4" customHeight="1" s="1003">
      <c r="A2" s="985">
        <f>'Contraintes   '!A4+1</f>
        <v/>
      </c>
      <c r="B2">
        <f>Produits!$B$14</f>
        <v/>
      </c>
      <c r="C2">
        <f>Secteurs!$B$26</f>
        <v/>
      </c>
      <c r="D2" s="894">
        <f>'Usages tourteaux - ONRB'!C4</f>
        <v/>
      </c>
      <c r="G2">
        <f>Etiquettes!$C$3</f>
        <v/>
      </c>
      <c r="H2" s="21" t="inlineStr">
        <is>
          <t>Tournesol:Soja</t>
        </is>
      </c>
      <c r="I2" s="920" t="n">
        <v>0</v>
      </c>
      <c r="J2">
        <f>Etiquettes!$C$4</f>
        <v/>
      </c>
      <c r="P2" s="985" t="n"/>
      <c r="R2" s="946" t="inlineStr">
        <is>
          <t>Usages des tourteaux</t>
        </is>
      </c>
    </row>
    <row r="3">
      <c r="A3" s="985">
        <f>'Contraintes   '!A5+1</f>
        <v/>
      </c>
      <c r="B3">
        <f>Produits!$B$14</f>
        <v/>
      </c>
      <c r="C3">
        <f>Secteurs!$B$27</f>
        <v/>
      </c>
      <c r="D3" t="n">
        <v>-1</v>
      </c>
      <c r="G3">
        <f>Etiquettes!$C$3</f>
        <v/>
      </c>
      <c r="H3" s="21" t="inlineStr">
        <is>
          <t>Tournesol:Soja</t>
        </is>
      </c>
      <c r="I3" s="920" t="n">
        <v>0</v>
      </c>
      <c r="J3">
        <f>Etiquettes!$C$4</f>
        <v/>
      </c>
      <c r="K3" s="31" t="inlineStr">
        <is>
          <t>Part de tourteaux consommés par les FAB</t>
        </is>
      </c>
      <c r="M3" s="21" t="inlineStr">
        <is>
          <t>ONRB - FranceAgriMer</t>
        </is>
      </c>
      <c r="N3" s="105" t="inlineStr">
        <is>
          <t>Usages tourteaux - ONRB</t>
        </is>
      </c>
      <c r="O3">
        <f>Etiquettes!$J$11</f>
        <v/>
      </c>
      <c r="P3">
        <f>_xlfn.CONCAT(K3," = ",MROUND(D2*100,0.01)," % (",M3,")")</f>
        <v/>
      </c>
    </row>
    <row r="4">
      <c r="A4" s="985">
        <f>A2+1</f>
        <v/>
      </c>
      <c r="B4">
        <f>Produits!$B$14</f>
        <v/>
      </c>
      <c r="C4">
        <f>Secteurs!$B$26</f>
        <v/>
      </c>
      <c r="D4" s="894">
        <f>'Usages tourteaux - ONRB'!C5</f>
        <v/>
      </c>
      <c r="G4">
        <f>Etiquettes!$C$3</f>
        <v/>
      </c>
      <c r="H4" s="21">
        <f>Etiquettes!$H$6</f>
        <v/>
      </c>
      <c r="I4" s="920" t="n">
        <v>0</v>
      </c>
      <c r="J4">
        <f>Etiquettes!$C$4</f>
        <v/>
      </c>
      <c r="K4" s="31" t="n"/>
      <c r="M4" s="31" t="n"/>
      <c r="P4" s="985" t="n"/>
    </row>
    <row r="5">
      <c r="A5" s="985">
        <f>A3+1</f>
        <v/>
      </c>
      <c r="B5">
        <f>Produits!$B$14</f>
        <v/>
      </c>
      <c r="C5">
        <f>Secteurs!$B$27</f>
        <v/>
      </c>
      <c r="D5" t="n">
        <v>-1</v>
      </c>
      <c r="G5">
        <f>Etiquettes!$C$3</f>
        <v/>
      </c>
      <c r="H5" s="21">
        <f>Etiquettes!$H$6</f>
        <v/>
      </c>
      <c r="I5" s="920" t="n">
        <v>0</v>
      </c>
      <c r="J5">
        <f>Etiquettes!$C$4</f>
        <v/>
      </c>
      <c r="K5" s="31" t="inlineStr">
        <is>
          <t>Part de tourteaux consommés par les FAB</t>
        </is>
      </c>
      <c r="M5" s="21" t="inlineStr">
        <is>
          <t>ONRB - FranceAgriMer</t>
        </is>
      </c>
      <c r="N5" s="105" t="inlineStr">
        <is>
          <t>Usages tourteaux - ONRB</t>
        </is>
      </c>
      <c r="O5">
        <f>Etiquettes!$J$11</f>
        <v/>
      </c>
      <c r="P5">
        <f>_xlfn.CONCAT(K5," = ",MROUND(D4*100,0.01)," % (",M5,")")</f>
        <v/>
      </c>
    </row>
    <row r="6">
      <c r="A6" s="985">
        <f>A4+1</f>
        <v/>
      </c>
      <c r="B6">
        <f>Produits!$B$14</f>
        <v/>
      </c>
      <c r="C6">
        <f>Secteurs!$B$26</f>
        <v/>
      </c>
      <c r="D6" s="894">
        <f>'Usages tourteaux - ONRB'!C4</f>
        <v/>
      </c>
      <c r="G6">
        <f>Etiquettes!$C$3</f>
        <v/>
      </c>
      <c r="H6" s="21">
        <f>Etiquettes!$K$6</f>
        <v/>
      </c>
      <c r="I6" s="920" t="n">
        <v>0</v>
      </c>
      <c r="J6">
        <f>Etiquettes!$C$4</f>
        <v/>
      </c>
      <c r="K6" s="31" t="n"/>
      <c r="P6" s="985" t="n"/>
    </row>
    <row r="7">
      <c r="A7" s="985">
        <f>A5+1</f>
        <v/>
      </c>
      <c r="B7">
        <f>Produits!$B$14</f>
        <v/>
      </c>
      <c r="C7">
        <f>Secteurs!$B$27</f>
        <v/>
      </c>
      <c r="D7" t="n">
        <v>-1</v>
      </c>
      <c r="G7">
        <f>Etiquettes!$C$3</f>
        <v/>
      </c>
      <c r="H7" s="21">
        <f>Etiquettes!$K$6</f>
        <v/>
      </c>
      <c r="I7" s="920" t="n">
        <v>0</v>
      </c>
      <c r="J7">
        <f>Etiquettes!$C$4</f>
        <v/>
      </c>
      <c r="K7" s="31" t="inlineStr">
        <is>
          <t>Part de tourteaux consommés par les FAB</t>
        </is>
      </c>
      <c r="L7" s="31" t="inlineStr">
        <is>
          <t>Mêmes usages que les tourteaux de tournesol et de soja</t>
        </is>
      </c>
      <c r="M7" s="21" t="inlineStr">
        <is>
          <t>ONRB - FranceAgriMer</t>
        </is>
      </c>
      <c r="N7" s="105" t="inlineStr">
        <is>
          <t>Usages tourteaux - ONRB</t>
        </is>
      </c>
      <c r="O7">
        <f>Etiquettes!$J$11</f>
        <v/>
      </c>
      <c r="P7">
        <f>_xlfn.CONCAT(K7," = ",MROUND(D6*100,0.01)," % (",M7,")")</f>
        <v/>
      </c>
    </row>
    <row r="8">
      <c r="A8" s="985">
        <f>A6+1</f>
        <v/>
      </c>
      <c r="B8">
        <f>Produits!$B$14</f>
        <v/>
      </c>
      <c r="C8">
        <f>Secteurs!$B$26</f>
        <v/>
      </c>
      <c r="D8" s="894">
        <f>'Usages tourteaux - ONRB'!D4</f>
        <v/>
      </c>
      <c r="G8">
        <f>Etiquettes!$C$3</f>
        <v/>
      </c>
      <c r="H8" s="21" t="inlineStr">
        <is>
          <t>Tournesol:Soja</t>
        </is>
      </c>
      <c r="I8" s="920" t="n">
        <v>0</v>
      </c>
      <c r="J8">
        <f>Etiquettes!$C$4</f>
        <v/>
      </c>
      <c r="P8" s="985" t="n"/>
    </row>
    <row r="9">
      <c r="A9" s="985">
        <f>A7+1</f>
        <v/>
      </c>
      <c r="B9">
        <f>Produits!$B$14</f>
        <v/>
      </c>
      <c r="C9">
        <f>Secteurs!$B$29</f>
        <v/>
      </c>
      <c r="D9" t="n">
        <v>-1</v>
      </c>
      <c r="G9">
        <f>Etiquettes!$C$3</f>
        <v/>
      </c>
      <c r="H9" s="21" t="inlineStr">
        <is>
          <t>Tournesol:Soja</t>
        </is>
      </c>
      <c r="I9" s="920" t="n">
        <v>0</v>
      </c>
      <c r="J9">
        <f>Etiquettes!$C$4</f>
        <v/>
      </c>
      <c r="K9" s="31" t="inlineStr">
        <is>
          <t>Part de tourteaux consommés par les FAB</t>
        </is>
      </c>
      <c r="M9" s="21" t="inlineStr">
        <is>
          <t>ONRB - FranceAgriMer</t>
        </is>
      </c>
      <c r="N9" s="105" t="inlineStr">
        <is>
          <t>Usages tourteaux - ONRB</t>
        </is>
      </c>
      <c r="O9">
        <f>Etiquettes!$J$11</f>
        <v/>
      </c>
      <c r="P9">
        <f>_xlfn.CONCAT(K9," = ",MROUND(D8*100,0.01)," % (",M9,")")</f>
        <v/>
      </c>
    </row>
    <row r="10">
      <c r="A10" s="985">
        <f>A8+1</f>
        <v/>
      </c>
      <c r="B10">
        <f>Produits!$B$14</f>
        <v/>
      </c>
      <c r="C10">
        <f>Secteurs!$B$26</f>
        <v/>
      </c>
      <c r="D10" s="894">
        <f>'Usages tourteaux - ONRB'!D5</f>
        <v/>
      </c>
      <c r="G10">
        <f>Etiquettes!$C$3</f>
        <v/>
      </c>
      <c r="H10" s="21">
        <f>Etiquettes!$H$6</f>
        <v/>
      </c>
      <c r="I10" s="920" t="n">
        <v>0</v>
      </c>
      <c r="J10">
        <f>Etiquettes!$C$4</f>
        <v/>
      </c>
      <c r="K10" s="31" t="n"/>
      <c r="M10" s="31" t="n"/>
      <c r="P10" s="985" t="n"/>
    </row>
    <row r="11">
      <c r="A11" s="985">
        <f>A9+1</f>
        <v/>
      </c>
      <c r="B11">
        <f>Produits!$B$14</f>
        <v/>
      </c>
      <c r="C11">
        <f>Secteurs!$B$29</f>
        <v/>
      </c>
      <c r="D11" t="n">
        <v>-1</v>
      </c>
      <c r="G11">
        <f>Etiquettes!$C$3</f>
        <v/>
      </c>
      <c r="H11" s="21">
        <f>Etiquettes!$H$6</f>
        <v/>
      </c>
      <c r="I11" s="920" t="n">
        <v>0</v>
      </c>
      <c r="J11">
        <f>Etiquettes!$C$4</f>
        <v/>
      </c>
      <c r="K11" s="31" t="inlineStr">
        <is>
          <t>Part de tourteaux consommés par les FAB</t>
        </is>
      </c>
      <c r="M11" s="21" t="inlineStr">
        <is>
          <t>ONRB - FranceAgriMer</t>
        </is>
      </c>
      <c r="N11" s="105" t="inlineStr">
        <is>
          <t>Usages tourteaux - ONRB</t>
        </is>
      </c>
      <c r="O11">
        <f>Etiquettes!$J$11</f>
        <v/>
      </c>
      <c r="P11">
        <f>_xlfn.CONCAT(K11," = ",MROUND(D10*100,0.01)," % (",M11,")")</f>
        <v/>
      </c>
    </row>
    <row r="12">
      <c r="A12" s="985">
        <f>A10+1</f>
        <v/>
      </c>
      <c r="B12">
        <f>Produits!$B$14</f>
        <v/>
      </c>
      <c r="C12">
        <f>Secteurs!$B$26</f>
        <v/>
      </c>
      <c r="D12" s="894">
        <f>'Usages tourteaux - ONRB'!D4</f>
        <v/>
      </c>
      <c r="G12">
        <f>Etiquettes!$C$3</f>
        <v/>
      </c>
      <c r="H12" s="21">
        <f>Etiquettes!$K$6</f>
        <v/>
      </c>
      <c r="I12" s="920" t="n">
        <v>0</v>
      </c>
      <c r="J12">
        <f>Etiquettes!$C$4</f>
        <v/>
      </c>
      <c r="K12" s="31" t="n"/>
      <c r="P12" s="985" t="n"/>
    </row>
    <row r="13">
      <c r="A13" s="985">
        <f>A11+1</f>
        <v/>
      </c>
      <c r="B13">
        <f>Produits!$B$14</f>
        <v/>
      </c>
      <c r="C13">
        <f>Secteurs!$B$29</f>
        <v/>
      </c>
      <c r="D13" t="n">
        <v>-1</v>
      </c>
      <c r="G13">
        <f>Etiquettes!$C$3</f>
        <v/>
      </c>
      <c r="H13" s="21">
        <f>Etiquettes!$K$6</f>
        <v/>
      </c>
      <c r="I13" s="920" t="n">
        <v>0</v>
      </c>
      <c r="J13">
        <f>Etiquettes!$C$4</f>
        <v/>
      </c>
      <c r="K13" s="31" t="inlineStr">
        <is>
          <t>Part de tourteaux consommés par les FAB</t>
        </is>
      </c>
      <c r="L13" s="31" t="inlineStr">
        <is>
          <t>Mêmes usages que les tourteaux de tournesol et de soja</t>
        </is>
      </c>
      <c r="M13" s="21" t="inlineStr">
        <is>
          <t>ONRB - FranceAgriMer</t>
        </is>
      </c>
      <c r="N13" s="105" t="inlineStr">
        <is>
          <t>Usages tourteaux - ONRB</t>
        </is>
      </c>
      <c r="O13">
        <f>Etiquettes!$J$11</f>
        <v/>
      </c>
      <c r="P13">
        <f>_xlfn.CONCAT(K13," = ",MROUND(D12*100,0.01)," % (",M13,")")</f>
        <v/>
      </c>
    </row>
  </sheetData>
  <mergeCells count="1">
    <mergeCell ref="R2:R13"/>
  </mergeCells>
  <pageMargins left="0.75" right="0.75" top="1" bottom="1" header="0.5" footer="0.5"/>
</worksheet>
</file>

<file path=xl/worksheets/sheet36.xml><?xml version="1.0" encoding="utf-8"?>
<worksheet xmlns="http://schemas.openxmlformats.org/spreadsheetml/2006/main">
  <sheetPr>
    <tabColor theme="1"/>
    <outlinePr summaryBelow="1" summaryRight="1"/>
    <pageSetUpPr/>
  </sheetPr>
  <dimension ref="A1:N52"/>
  <sheetViews>
    <sheetView workbookViewId="0">
      <pane xSplit="2" ySplit="1" topLeftCell="C2" activePane="bottomRight" state="frozen"/>
      <selection activeCell="F19" sqref="F19"/>
      <selection pane="topRight" activeCell="F19" sqref="F19"/>
      <selection pane="bottomLeft" activeCell="F19" sqref="F19"/>
      <selection pane="bottomRight" activeCell="E2" sqref="E2"/>
    </sheetView>
  </sheetViews>
  <sheetFormatPr baseColWidth="10" defaultColWidth="9.109375" defaultRowHeight="14.4"/>
  <cols>
    <col width="38.33203125" bestFit="1" customWidth="1" style="1003" min="1" max="2"/>
    <col width="14.33203125" customWidth="1" style="1003" min="3" max="3"/>
    <col width="13.109375" customWidth="1" style="1003" min="4" max="4"/>
    <col width="19.109375" bestFit="1" customWidth="1" style="1003" min="5" max="5"/>
    <col width="9.5546875" customWidth="1" style="1003" min="6" max="8"/>
    <col width="14.44140625" customWidth="1" style="21" min="9" max="13"/>
    <col width="9.5546875" bestFit="1" customWidth="1" style="1003" min="14" max="14"/>
  </cols>
  <sheetData>
    <row r="1" ht="15" customHeight="1" s="1003" thickBot="1">
      <c r="A1" s="16" t="inlineStr">
        <is>
          <t>Origine</t>
        </is>
      </c>
      <c r="B1" s="17" t="inlineStr">
        <is>
          <t>Destination</t>
        </is>
      </c>
      <c r="C1" s="17" t="inlineStr">
        <is>
          <t>Valeur</t>
        </is>
      </c>
      <c r="D1" s="17" t="inlineStr">
        <is>
          <t>Incertitude</t>
        </is>
      </c>
      <c r="E1">
        <f t="array" ref="E1:N7">_xlfn._xlws.FILTER('Contraintes    '!G1:P200,ISTEXT('Contraintes    '!O1:O200))</f>
        <v/>
      </c>
      <c r="F1">
        <f/>
        <v/>
      </c>
      <c r="G1">
        <f/>
        <v/>
      </c>
      <c r="H1">
        <f/>
        <v/>
      </c>
      <c r="I1">
        <f/>
        <v/>
      </c>
      <c r="J1">
        <f/>
        <v/>
      </c>
      <c r="K1">
        <f/>
        <v/>
      </c>
      <c r="L1">
        <f/>
        <v/>
      </c>
      <c r="M1">
        <f/>
        <v/>
      </c>
      <c r="N1">
        <f/>
        <v/>
      </c>
    </row>
    <row r="2">
      <c r="A2">
        <f t="array" ref="A2:B7">_xlfn._xlws.FILTER('Contraintes    '!B2:C200,ISTEXT('Contraintes    '!O2:O200))</f>
        <v/>
      </c>
      <c r="B2" t="inlineStr">
        <is>
          <t>FAB</t>
        </is>
      </c>
      <c r="E2">
        <f/>
        <v/>
      </c>
      <c r="F2">
        <f/>
        <v/>
      </c>
      <c r="G2">
        <f/>
        <v/>
      </c>
      <c r="H2">
        <f/>
        <v/>
      </c>
      <c r="I2">
        <f/>
        <v/>
      </c>
      <c r="J2">
        <f/>
        <v/>
      </c>
      <c r="K2">
        <f/>
        <v/>
      </c>
      <c r="L2">
        <f/>
        <v/>
      </c>
      <c r="M2">
        <f/>
        <v/>
      </c>
      <c r="N2">
        <f/>
        <v/>
      </c>
    </row>
    <row r="3">
      <c r="A3" t="inlineStr">
        <is>
          <t>Tourteaux</t>
        </is>
      </c>
      <c r="B3" t="inlineStr">
        <is>
          <t>FAB</t>
        </is>
      </c>
      <c r="E3">
        <f/>
        <v/>
      </c>
      <c r="F3">
        <f/>
        <v/>
      </c>
      <c r="G3">
        <f/>
        <v/>
      </c>
      <c r="H3">
        <f/>
        <v/>
      </c>
      <c r="I3">
        <f/>
        <v/>
      </c>
      <c r="J3">
        <f/>
        <v/>
      </c>
      <c r="K3">
        <f/>
        <v/>
      </c>
      <c r="L3">
        <f/>
        <v/>
      </c>
      <c r="M3">
        <f/>
        <v/>
      </c>
      <c r="N3">
        <f/>
        <v/>
      </c>
    </row>
    <row r="4">
      <c r="A4" t="inlineStr">
        <is>
          <t>Tourteaux</t>
        </is>
      </c>
      <c r="B4" t="inlineStr">
        <is>
          <t>FAB</t>
        </is>
      </c>
      <c r="E4">
        <f/>
        <v/>
      </c>
      <c r="F4">
        <f/>
        <v/>
      </c>
      <c r="G4">
        <f/>
        <v/>
      </c>
      <c r="H4">
        <f/>
        <v/>
      </c>
      <c r="I4">
        <f/>
        <v/>
      </c>
      <c r="J4">
        <f/>
        <v/>
      </c>
      <c r="K4">
        <f/>
        <v/>
      </c>
      <c r="L4">
        <f/>
        <v/>
      </c>
      <c r="M4">
        <f/>
        <v/>
      </c>
      <c r="N4">
        <f/>
        <v/>
      </c>
    </row>
    <row r="5">
      <c r="A5" t="inlineStr">
        <is>
          <t>Tourteaux</t>
        </is>
      </c>
      <c r="B5" t="inlineStr">
        <is>
          <t>FAF</t>
        </is>
      </c>
      <c r="E5">
        <f/>
        <v/>
      </c>
      <c r="F5">
        <f/>
        <v/>
      </c>
      <c r="G5">
        <f/>
        <v/>
      </c>
      <c r="H5">
        <f/>
        <v/>
      </c>
      <c r="I5">
        <f/>
        <v/>
      </c>
      <c r="J5">
        <f/>
        <v/>
      </c>
      <c r="K5">
        <f/>
        <v/>
      </c>
      <c r="L5">
        <f/>
        <v/>
      </c>
      <c r="M5">
        <f/>
        <v/>
      </c>
      <c r="N5">
        <f/>
        <v/>
      </c>
    </row>
    <row r="6">
      <c r="A6" t="inlineStr">
        <is>
          <t>Tourteaux</t>
        </is>
      </c>
      <c r="B6" t="inlineStr">
        <is>
          <t>FAF</t>
        </is>
      </c>
      <c r="E6">
        <f/>
        <v/>
      </c>
      <c r="F6">
        <f/>
        <v/>
      </c>
      <c r="G6">
        <f/>
        <v/>
      </c>
      <c r="H6">
        <f/>
        <v/>
      </c>
      <c r="I6">
        <f/>
        <v/>
      </c>
      <c r="J6">
        <f/>
        <v/>
      </c>
      <c r="K6">
        <f/>
        <v/>
      </c>
      <c r="L6">
        <f/>
        <v/>
      </c>
      <c r="M6">
        <f/>
        <v/>
      </c>
      <c r="N6">
        <f/>
        <v/>
      </c>
    </row>
    <row r="7">
      <c r="A7" t="inlineStr">
        <is>
          <t>Tourteaux</t>
        </is>
      </c>
      <c r="B7" t="inlineStr">
        <is>
          <t>FAF</t>
        </is>
      </c>
      <c r="E7">
        <f/>
        <v/>
      </c>
      <c r="F7">
        <f/>
        <v/>
      </c>
      <c r="G7">
        <f/>
        <v/>
      </c>
      <c r="H7">
        <f/>
        <v/>
      </c>
      <c r="I7">
        <f/>
        <v/>
      </c>
      <c r="J7">
        <f/>
        <v/>
      </c>
      <c r="K7">
        <f/>
        <v/>
      </c>
      <c r="L7">
        <f/>
        <v/>
      </c>
      <c r="M7">
        <f/>
        <v/>
      </c>
      <c r="N7">
        <f/>
        <v/>
      </c>
    </row>
    <row r="8"/>
    <row r="9"/>
    <row r="10"/>
    <row r="11"/>
    <row r="12"/>
    <row r="13"/>
    <row r="14"/>
    <row r="15"/>
    <row r="16"/>
    <row r="17"/>
    <row r="18"/>
    <row r="19"/>
    <row r="20"/>
    <row r="21"/>
    <row r="22"/>
    <row r="23"/>
    <row r="24"/>
    <row r="25"/>
    <row r="26"/>
    <row r="27"/>
    <row r="28"/>
    <row r="29"/>
    <row r="30"/>
    <row r="31"/>
    <row r="32">
      <c r="N32" t="inlineStr"/>
    </row>
    <row r="33"/>
    <row r="34">
      <c r="N34" t="inlineStr"/>
    </row>
    <row r="35"/>
    <row r="36">
      <c r="N36" t="inlineStr"/>
    </row>
    <row r="37"/>
    <row r="38">
      <c r="N38" t="inlineStr"/>
    </row>
    <row r="39"/>
    <row r="40">
      <c r="N40" t="inlineStr"/>
    </row>
    <row r="41"/>
    <row r="42">
      <c r="N42" t="inlineStr"/>
    </row>
    <row r="43"/>
    <row r="44">
      <c r="N44" t="inlineStr"/>
    </row>
    <row r="45"/>
    <row r="46">
      <c r="N46" t="inlineStr"/>
    </row>
    <row r="47"/>
    <row r="48">
      <c r="N48" t="inlineStr"/>
    </row>
    <row r="49"/>
    <row r="50">
      <c r="N50" t="inlineStr"/>
    </row>
    <row r="51"/>
    <row r="52">
      <c r="N52" t="inlineStr"/>
    </row>
  </sheetData>
  <pageMargins left="0.75" right="0.75" top="1" bottom="1" header="0.5" footer="0.5"/>
</worksheet>
</file>

<file path=xl/worksheets/sheet37.xml><?xml version="1.0" encoding="utf-8"?>
<worksheet xmlns="http://schemas.openxmlformats.org/spreadsheetml/2006/main">
  <sheetPr>
    <tabColor rgb="FFFFC000"/>
    <outlinePr summaryBelow="1" summaryRight="1"/>
    <pageSetUpPr/>
  </sheetPr>
  <dimension ref="B3:D7"/>
  <sheetViews>
    <sheetView workbookViewId="0">
      <selection activeCell="D11" sqref="D11"/>
    </sheetView>
  </sheetViews>
  <sheetFormatPr baseColWidth="10" defaultRowHeight="14.4"/>
  <cols>
    <col width="16" bestFit="1" customWidth="1" style="1003" min="2" max="2"/>
    <col width="25.44140625" customWidth="1" style="1003" min="3" max="4"/>
  </cols>
  <sheetData>
    <row r="3" ht="76.8" customHeight="1" s="1003">
      <c r="C3" s="930" t="inlineStr">
        <is>
          <t>VU0102- Fabrication industrielle d'aliments pour animaux de rente - FAB</t>
        </is>
      </c>
      <c r="D3" s="929" t="inlineStr">
        <is>
          <t>VU0103- Fabrication à la ferme d'aliments pour animaux de rente  - FAF</t>
        </is>
      </c>
    </row>
    <row r="4">
      <c r="B4" t="inlineStr">
        <is>
          <t>Tournsesol + Soja</t>
        </is>
      </c>
      <c r="C4" s="931" t="n">
        <v>0.6666</v>
      </c>
      <c r="D4" s="932" t="n">
        <v>0.3334</v>
      </c>
    </row>
    <row r="5">
      <c r="B5" t="inlineStr">
        <is>
          <t>Colza</t>
        </is>
      </c>
      <c r="C5" s="933" t="n">
        <v>0.75</v>
      </c>
      <c r="D5" s="933" t="n">
        <v>0.25</v>
      </c>
    </row>
    <row r="7">
      <c r="C7" s="989" t="inlineStr">
        <is>
          <t>Source : Enquête sur les "Gisements et valorisations des coproduits des industries agroalimentaires", Reseda pour le compte de l'Institut de l'élevage, FranceAgriMer et Valoria, 2017 (données collectées auprès de la FNCG et Terres Univia en 2016)</t>
        </is>
      </c>
      <c r="D7" s="1105" t="n"/>
    </row>
  </sheetData>
  <mergeCells count="1">
    <mergeCell ref="C7:D7"/>
  </mergeCells>
  <pageMargins left="0.7" right="0.7" top="0.75" bottom="0.75" header="0.3" footer="0.3"/>
</worksheet>
</file>

<file path=xl/worksheets/sheet38.xml><?xml version="1.0" encoding="utf-8"?>
<worksheet xmlns="http://schemas.openxmlformats.org/spreadsheetml/2006/main">
  <sheetPr>
    <tabColor rgb="FF92D050"/>
    <outlinePr summaryBelow="1" summaryRight="1"/>
    <pageSetUpPr/>
  </sheetPr>
  <dimension ref="A1:P9"/>
  <sheetViews>
    <sheetView workbookViewId="0">
      <pane xSplit="2" ySplit="1" topLeftCell="C2" activePane="bottomRight" state="frozen"/>
      <selection activeCell="B15" sqref="B15"/>
      <selection pane="topRight" activeCell="B15" sqref="B15"/>
      <selection pane="bottomLeft" activeCell="B15" sqref="B15"/>
      <selection pane="bottomRight" activeCell="G6" sqref="G6"/>
    </sheetView>
  </sheetViews>
  <sheetFormatPr baseColWidth="10" defaultColWidth="9.109375" defaultRowHeight="14.4"/>
  <cols>
    <col width="21.21875" bestFit="1" customWidth="1" style="1003" min="1" max="2"/>
    <col width="11" bestFit="1" customWidth="1" style="1003" min="3" max="3"/>
    <col width="12.88671875" bestFit="1" customWidth="1" style="985" min="4" max="4"/>
    <col width="6.6640625" bestFit="1" customWidth="1" style="1003" min="5" max="5"/>
    <col width="10" bestFit="1" customWidth="1" style="21" min="6" max="6"/>
    <col width="12.109375" bestFit="1" customWidth="1" style="21" min="7" max="7"/>
    <col width="11" bestFit="1" customWidth="1" style="21" min="8" max="8"/>
    <col width="20.77734375" bestFit="1" customWidth="1" style="21" min="9" max="9"/>
    <col width="12.21875" bestFit="1" customWidth="1" style="21" min="10" max="10"/>
    <col width="33.21875" bestFit="1" customWidth="1" style="21" min="11" max="11"/>
    <col width="14.44140625" customWidth="1" style="105" min="12" max="12"/>
    <col width="14.44140625" customWidth="1" style="21" min="13" max="13"/>
    <col width="21" customWidth="1" style="1003" min="14" max="14"/>
    <col width="12.33203125" customWidth="1" style="1003" min="15" max="15"/>
    <col width="17.44140625" customWidth="1" style="1003" min="16" max="16"/>
  </cols>
  <sheetData>
    <row r="1" ht="51" customHeight="1" s="1003" thickBot="1">
      <c r="A1" s="16" t="inlineStr">
        <is>
          <t>Origine</t>
        </is>
      </c>
      <c r="B1" s="17" t="inlineStr">
        <is>
          <t>Destination</t>
        </is>
      </c>
      <c r="C1" s="17" t="inlineStr">
        <is>
          <t>Valeur</t>
        </is>
      </c>
      <c r="D1" s="17" t="inlineStr">
        <is>
          <t>Incertitude</t>
        </is>
      </c>
      <c r="E1" s="18">
        <f>Etiquettes!$A$3</f>
        <v/>
      </c>
      <c r="F1" s="18">
        <f>Etiquettes!$A$6</f>
        <v/>
      </c>
      <c r="G1" s="18">
        <f>Etiquettes!$A$5</f>
        <v/>
      </c>
      <c r="H1" s="18">
        <f>Etiquettes!$A$4</f>
        <v/>
      </c>
      <c r="I1" s="18">
        <f>Etiquettes!$A$12</f>
        <v/>
      </c>
      <c r="J1" s="18">
        <f>Etiquettes!$A$10</f>
        <v/>
      </c>
      <c r="K1" s="18">
        <f>Etiquettes!$A$9</f>
        <v/>
      </c>
      <c r="L1" s="18">
        <f>Etiquettes!$A$13</f>
        <v/>
      </c>
      <c r="M1" s="18">
        <f>Etiquettes!$A$11</f>
        <v/>
      </c>
      <c r="N1" s="18">
        <f>Etiquettes!$A$7</f>
        <v/>
      </c>
      <c r="O1" s="17" t="inlineStr">
        <is>
          <t>Remarque</t>
        </is>
      </c>
      <c r="P1" s="19" t="inlineStr">
        <is>
          <t>Zone filière</t>
        </is>
      </c>
    </row>
    <row r="2">
      <c r="A2">
        <f>Produits!$B$13</f>
        <v/>
      </c>
      <c r="B2">
        <f>Secteurs!$B$38</f>
        <v/>
      </c>
      <c r="C2" s="1097">
        <f>'Biocarburants - CARBURE'!J6</f>
        <v/>
      </c>
      <c r="E2">
        <f>Etiquettes!$C$3</f>
        <v/>
      </c>
      <c r="F2" s="21">
        <f>Etiquettes!$H$6</f>
        <v/>
      </c>
      <c r="G2" s="920" t="n">
        <v>0</v>
      </c>
      <c r="H2">
        <f>Etiquettes!$C$4</f>
        <v/>
      </c>
      <c r="I2" s="105" t="inlineStr">
        <is>
          <t>Consommation d'huile pour la fabrication de biodiesel</t>
        </is>
      </c>
      <c r="K2" s="21" t="inlineStr">
        <is>
          <t>Carbure</t>
        </is>
      </c>
      <c r="L2" s="105" t="inlineStr">
        <is>
          <t>Biocarburants - CARBURE</t>
        </is>
      </c>
      <c r="M2" s="21">
        <f>Etiquettes!$H$11</f>
        <v/>
      </c>
      <c r="N2" s="21">
        <f>_xlfn.CONCAT(I2,IF(ISBLANK(C2),"",_xlfn.CONCAT(" = ",MROUND(C2,1)," ",E2))," (",K2,")")</f>
        <v/>
      </c>
    </row>
    <row r="3">
      <c r="A3">
        <f>Produits!$B$13</f>
        <v/>
      </c>
      <c r="B3">
        <f>Secteurs!$B$38</f>
        <v/>
      </c>
      <c r="C3" s="922" t="n">
        <v>0</v>
      </c>
      <c r="E3">
        <f>Etiquettes!$C$3</f>
        <v/>
      </c>
      <c r="F3" s="21" t="inlineStr">
        <is>
          <t>Tournesol:Soja:Lin</t>
        </is>
      </c>
      <c r="G3" s="920" t="n">
        <v>0</v>
      </c>
      <c r="H3">
        <f>Etiquettes!$C$4</f>
        <v/>
      </c>
      <c r="I3" s="105" t="inlineStr">
        <is>
          <t>Consommation d'huile pour la fabrication de biodiesel</t>
        </is>
      </c>
      <c r="J3" s="105" t="inlineStr">
        <is>
          <t>La consommation d'huile pour la fabrication de biodiesel est négligée</t>
        </is>
      </c>
      <c r="K3" s="21" t="inlineStr">
        <is>
          <t>Carbure</t>
        </is>
      </c>
      <c r="L3" s="105" t="inlineStr">
        <is>
          <t>Biocarburants - CARBURE</t>
        </is>
      </c>
      <c r="M3" s="21">
        <f>Etiquettes!$H$11</f>
        <v/>
      </c>
      <c r="N3" s="21">
        <f>_xlfn.CONCAT(I3,IF(ISBLANK(C3),"",_xlfn.CONCAT(" = ",MROUND(C3,1)," ",E3))," (",K3,")")</f>
        <v/>
      </c>
    </row>
    <row r="4">
      <c r="A4">
        <f>Produits!$B$13</f>
        <v/>
      </c>
      <c r="B4">
        <f>Secteurs!$B$38</f>
        <v/>
      </c>
      <c r="C4" s="1097">
        <f>'Biocarburants - CARBURE'!J25</f>
        <v/>
      </c>
      <c r="E4">
        <f>Etiquettes!$C$3</f>
        <v/>
      </c>
      <c r="F4" s="21">
        <f>Etiquettes!$H$6</f>
        <v/>
      </c>
      <c r="G4" s="920" t="n">
        <v>0</v>
      </c>
      <c r="H4">
        <f>Etiquettes!$C$4</f>
        <v/>
      </c>
      <c r="I4" s="105" t="inlineStr">
        <is>
          <t>Consommation d'huile pour la fabrication de biodiesel</t>
        </is>
      </c>
      <c r="K4" s="21" t="inlineStr">
        <is>
          <t>Carbure</t>
        </is>
      </c>
      <c r="L4" s="105" t="inlineStr">
        <is>
          <t>Biocarburants - CARBURE</t>
        </is>
      </c>
      <c r="M4" s="21">
        <f>Etiquettes!$H$11</f>
        <v/>
      </c>
      <c r="N4" s="21">
        <f>_xlfn.CONCAT(I4,IF(ISBLANK(C4),"",_xlfn.CONCAT(" = ",MROUND(C4,1)," ",E4))," (",K4,")")</f>
        <v/>
      </c>
    </row>
    <row r="5">
      <c r="A5">
        <f>Produits!$B$13</f>
        <v/>
      </c>
      <c r="B5">
        <f>Secteurs!$B$38</f>
        <v/>
      </c>
      <c r="C5" s="1097">
        <f>'Biocarburants - CARBURE'!J28</f>
        <v/>
      </c>
      <c r="E5">
        <f>Etiquettes!$C$3</f>
        <v/>
      </c>
      <c r="F5" s="21">
        <f>Etiquettes!$J$6</f>
        <v/>
      </c>
      <c r="G5" s="920" t="n">
        <v>0</v>
      </c>
      <c r="H5">
        <f>Etiquettes!$C$4</f>
        <v/>
      </c>
      <c r="I5" s="105" t="inlineStr">
        <is>
          <t>Consommation d'huile pour la fabrication de biodiesel</t>
        </is>
      </c>
      <c r="K5" s="21" t="inlineStr">
        <is>
          <t>Carbure</t>
        </is>
      </c>
      <c r="L5" s="105" t="inlineStr">
        <is>
          <t>Biocarburants - CARBURE</t>
        </is>
      </c>
      <c r="M5" s="21">
        <f>Etiquettes!$H$11</f>
        <v/>
      </c>
      <c r="N5" s="21">
        <f>_xlfn.CONCAT(I5,IF(ISBLANK(C5),"",_xlfn.CONCAT(" = ",MROUND(C5,1)," ",E5))," (",K5,")")</f>
        <v/>
      </c>
    </row>
    <row r="6">
      <c r="A6">
        <f>Produits!$B$13</f>
        <v/>
      </c>
      <c r="B6">
        <f>Secteurs!$B$38</f>
        <v/>
      </c>
      <c r="C6" s="922" t="n">
        <v>0</v>
      </c>
      <c r="E6">
        <f>Etiquettes!$C$3</f>
        <v/>
      </c>
      <c r="F6" s="21" t="inlineStr">
        <is>
          <t>Tournesol:Lin</t>
        </is>
      </c>
      <c r="G6" s="920" t="n">
        <v>0</v>
      </c>
      <c r="H6">
        <f>Etiquettes!$C$4</f>
        <v/>
      </c>
      <c r="I6" s="105" t="inlineStr">
        <is>
          <t>Consommation d'huile pour la fabrication de biodiesel</t>
        </is>
      </c>
      <c r="J6" s="105" t="inlineStr">
        <is>
          <t>La consommation d'huile pour la fabrication de biodiesel est négligée</t>
        </is>
      </c>
      <c r="K6" s="21" t="inlineStr">
        <is>
          <t>Carbure</t>
        </is>
      </c>
      <c r="L6" s="105" t="inlineStr">
        <is>
          <t>Biocarburants - CARBURE</t>
        </is>
      </c>
      <c r="M6" s="21">
        <f>Etiquettes!$H$11</f>
        <v/>
      </c>
      <c r="N6" s="21">
        <f>_xlfn.CONCAT(I6,IF(ISBLANK(C6),"",_xlfn.CONCAT(" = ",MROUND(C6,1)," ",E6))," (",K6,")")</f>
        <v/>
      </c>
    </row>
    <row r="7">
      <c r="A7">
        <f>Produits!$B$13</f>
        <v/>
      </c>
      <c r="B7">
        <f>Secteurs!$B$38</f>
        <v/>
      </c>
      <c r="C7" s="1097">
        <f>'Biocarburants - CARBURE'!J44</f>
        <v/>
      </c>
      <c r="E7">
        <f>Etiquettes!$C$3</f>
        <v/>
      </c>
      <c r="F7" s="21">
        <f>Etiquettes!$H$6</f>
        <v/>
      </c>
      <c r="G7" s="920" t="n">
        <v>0</v>
      </c>
      <c r="H7">
        <f>Etiquettes!$C$4</f>
        <v/>
      </c>
      <c r="I7" s="105" t="inlineStr">
        <is>
          <t>Consommation d'huile pour la fabrication de biodiesel</t>
        </is>
      </c>
      <c r="K7" s="21" t="inlineStr">
        <is>
          <t>Carbure</t>
        </is>
      </c>
      <c r="L7" s="105" t="inlineStr">
        <is>
          <t>Biocarburants - CARBURE</t>
        </is>
      </c>
      <c r="M7" s="21">
        <f>Etiquettes!$H$11</f>
        <v/>
      </c>
      <c r="N7" s="21">
        <f>_xlfn.CONCAT(I7,IF(ISBLANK(C7),"",_xlfn.CONCAT(" = ",MROUND(C7,1)," ",E7))," (",K7,")")</f>
        <v/>
      </c>
    </row>
    <row r="8">
      <c r="A8">
        <f>Produits!$B$13</f>
        <v/>
      </c>
      <c r="B8">
        <f>Secteurs!$B$38</f>
        <v/>
      </c>
      <c r="C8" s="1097">
        <f>'Biocarburants - CARBURE'!J48</f>
        <v/>
      </c>
      <c r="E8">
        <f>Etiquettes!$C$3</f>
        <v/>
      </c>
      <c r="F8" s="21">
        <f>Etiquettes!$I$6</f>
        <v/>
      </c>
      <c r="G8" s="920" t="n">
        <v>0</v>
      </c>
      <c r="H8">
        <f>Etiquettes!$C$4</f>
        <v/>
      </c>
      <c r="I8" s="105" t="inlineStr">
        <is>
          <t>Consommation d'huile pour la fabrication de biodiesel</t>
        </is>
      </c>
      <c r="K8" s="21" t="inlineStr">
        <is>
          <t>Carbure</t>
        </is>
      </c>
      <c r="L8" s="105" t="inlineStr">
        <is>
          <t>Biocarburants - CARBURE</t>
        </is>
      </c>
      <c r="M8" s="21">
        <f>Etiquettes!$H$11</f>
        <v/>
      </c>
      <c r="N8" s="21">
        <f>_xlfn.CONCAT(I8,IF(ISBLANK(C8),"",_xlfn.CONCAT(" = ",MROUND(C8,1)," ",E8))," (",K8,")")</f>
        <v/>
      </c>
    </row>
    <row r="9">
      <c r="A9">
        <f>Produits!$B$13</f>
        <v/>
      </c>
      <c r="B9">
        <f>Secteurs!$B$38</f>
        <v/>
      </c>
      <c r="C9" s="922" t="n">
        <v>0</v>
      </c>
      <c r="E9">
        <f>Etiquettes!$C$3</f>
        <v/>
      </c>
      <c r="F9" s="21" t="inlineStr">
        <is>
          <t>Soja:Lin</t>
        </is>
      </c>
      <c r="G9" s="920" t="n">
        <v>0</v>
      </c>
      <c r="H9">
        <f>Etiquettes!$C$4</f>
        <v/>
      </c>
      <c r="I9" s="105" t="inlineStr">
        <is>
          <t>Consommation d'huile pour la fabrication de biodiesel</t>
        </is>
      </c>
      <c r="J9" s="105" t="inlineStr">
        <is>
          <t>La consommation d'huile pour la fabrication de biodiesel est négligée</t>
        </is>
      </c>
      <c r="K9" s="21" t="inlineStr">
        <is>
          <t>Carbure</t>
        </is>
      </c>
      <c r="L9" s="105" t="inlineStr">
        <is>
          <t>Biocarburants - CARBURE</t>
        </is>
      </c>
      <c r="M9" s="21">
        <f>Etiquettes!$H$11</f>
        <v/>
      </c>
      <c r="N9" s="21">
        <f>_xlfn.CONCAT(I9,IF(ISBLANK(C9),"",_xlfn.CONCAT(" = ",MROUND(C9,1)," ",E9))," (",K9,")")</f>
        <v/>
      </c>
    </row>
  </sheetData>
  <pageMargins left="0.75" right="0.75" top="1" bottom="1" header="0.5" footer="0.5"/>
</worksheet>
</file>

<file path=xl/worksheets/sheet39.xml><?xml version="1.0" encoding="utf-8"?>
<worksheet xmlns="http://schemas.openxmlformats.org/spreadsheetml/2006/main">
  <sheetPr>
    <tabColor rgb="FFFFC000"/>
    <outlinePr summaryBelow="1" summaryRight="1"/>
    <pageSetUpPr/>
  </sheetPr>
  <dimension ref="A1:J60"/>
  <sheetViews>
    <sheetView topLeftCell="A34" workbookViewId="0">
      <selection activeCell="I41" sqref="I41"/>
    </sheetView>
  </sheetViews>
  <sheetFormatPr baseColWidth="10" defaultRowHeight="14.4"/>
  <cols>
    <col width="11.44140625" customWidth="1" style="1003" min="6" max="6"/>
    <col width="11.6640625" bestFit="1" customWidth="1" style="1003" min="7" max="7"/>
    <col width="23.44140625" customWidth="1" style="1003" min="8" max="8"/>
  </cols>
  <sheetData>
    <row r="1">
      <c r="A1" s="900" t="inlineStr">
        <is>
          <t>Source</t>
        </is>
      </c>
      <c r="B1" s="900" t="inlineStr">
        <is>
          <t>Carbure</t>
        </is>
      </c>
    </row>
    <row r="2">
      <c r="I2" s="900" t="n">
        <v>2015</v>
      </c>
    </row>
    <row r="4">
      <c r="H4" t="inlineStr">
        <is>
          <t>Gazole</t>
        </is>
      </c>
      <c r="I4" t="n">
        <v>830</v>
      </c>
      <c r="J4" t="inlineStr">
        <is>
          <t>kg/m3</t>
        </is>
      </c>
    </row>
    <row r="5">
      <c r="I5" t="inlineStr">
        <is>
          <t>m3</t>
        </is>
      </c>
      <c r="J5" t="inlineStr">
        <is>
          <t>kt</t>
        </is>
      </c>
    </row>
    <row r="6">
      <c r="H6" t="inlineStr">
        <is>
          <t>Colza</t>
        </is>
      </c>
      <c r="I6" s="1097" t="n">
        <v>2391657</v>
      </c>
      <c r="J6" s="1106">
        <f>I6*$I$4/10^6</f>
        <v/>
      </c>
    </row>
    <row r="7">
      <c r="H7" t="inlineStr">
        <is>
          <t>Huile alimentaire usagée</t>
        </is>
      </c>
      <c r="I7" s="1097" t="n">
        <v>101899</v>
      </c>
      <c r="J7" s="1097">
        <f>I7*$I$4/10^6</f>
        <v/>
      </c>
    </row>
    <row r="8">
      <c r="H8" t="inlineStr">
        <is>
          <t>Huile de palme</t>
        </is>
      </c>
      <c r="I8" s="1097" t="n">
        <v>563292</v>
      </c>
      <c r="J8" s="1097">
        <f>I8*$I$4/10^6</f>
        <v/>
      </c>
    </row>
    <row r="9">
      <c r="H9" t="inlineStr">
        <is>
          <t>Autre</t>
        </is>
      </c>
      <c r="I9" s="1097" t="n">
        <v>187004</v>
      </c>
      <c r="J9" s="1097">
        <f>I9*$I$4/10^6</f>
        <v/>
      </c>
    </row>
    <row r="12">
      <c r="H12" t="inlineStr">
        <is>
          <t>Essence</t>
        </is>
      </c>
      <c r="I12" t="n">
        <v>745</v>
      </c>
      <c r="J12" t="inlineStr">
        <is>
          <t>kg/m3</t>
        </is>
      </c>
    </row>
    <row r="13">
      <c r="I13" t="inlineStr">
        <is>
          <t>m3</t>
        </is>
      </c>
      <c r="J13" t="inlineStr">
        <is>
          <t>kt</t>
        </is>
      </c>
    </row>
    <row r="14">
      <c r="H14" t="inlineStr">
        <is>
          <t>Betterave</t>
        </is>
      </c>
      <c r="I14" s="1097" t="n">
        <v>254894</v>
      </c>
      <c r="J14" s="1097">
        <f>I14*$I$12/10^6</f>
        <v/>
      </c>
    </row>
    <row r="15">
      <c r="H15" t="inlineStr">
        <is>
          <t>Blé</t>
        </is>
      </c>
      <c r="I15" s="1097" t="n">
        <v>301981</v>
      </c>
      <c r="J15" s="1097">
        <f>I15*$I$12/10^6</f>
        <v/>
      </c>
    </row>
    <row r="16">
      <c r="H16" t="inlineStr">
        <is>
          <t>Huile de palme</t>
        </is>
      </c>
      <c r="I16" s="1097" t="n">
        <v>25614</v>
      </c>
      <c r="J16" s="1097">
        <f>I16*$I$12/10^6</f>
        <v/>
      </c>
    </row>
    <row r="17">
      <c r="H17" t="inlineStr">
        <is>
          <t>Maïs</t>
        </is>
      </c>
      <c r="I17" s="1097" t="n">
        <v>244935</v>
      </c>
      <c r="J17" s="1097">
        <f>I17*$I$12/10^6</f>
        <v/>
      </c>
    </row>
    <row r="18">
      <c r="H18" t="inlineStr">
        <is>
          <t>Résidus viniques</t>
        </is>
      </c>
      <c r="I18" s="1097" t="n">
        <v>33901</v>
      </c>
      <c r="J18" s="1097">
        <f>I18*$I$12/10^6</f>
        <v/>
      </c>
    </row>
    <row r="19">
      <c r="H19" t="inlineStr">
        <is>
          <t>Autre</t>
        </is>
      </c>
      <c r="I19" s="1097" t="n">
        <v>7726</v>
      </c>
      <c r="J19" s="1097">
        <f>I19*$I$12/10^6</f>
        <v/>
      </c>
    </row>
    <row r="22">
      <c r="I22" s="900" t="n">
        <v>2019</v>
      </c>
    </row>
    <row r="24">
      <c r="I24" t="inlineStr">
        <is>
          <t>m3</t>
        </is>
      </c>
      <c r="J24" t="inlineStr">
        <is>
          <t>kt</t>
        </is>
      </c>
    </row>
    <row r="25">
      <c r="H25" t="inlineStr">
        <is>
          <t>Colza</t>
        </is>
      </c>
      <c r="I25" s="1097" t="n">
        <v>1759031</v>
      </c>
      <c r="J25" s="1106">
        <f>I25*$I$4/10^6</f>
        <v/>
      </c>
    </row>
    <row r="26">
      <c r="H26" t="inlineStr">
        <is>
          <t>Huile alimentaire usagée</t>
        </is>
      </c>
      <c r="I26" s="1097" t="n">
        <v>195446</v>
      </c>
      <c r="J26" s="1097">
        <f>I26*$I$4/10^6</f>
        <v/>
      </c>
    </row>
    <row r="27">
      <c r="H27" t="inlineStr">
        <is>
          <t>Huile de palme</t>
        </is>
      </c>
      <c r="I27" s="1097" t="n">
        <v>806087</v>
      </c>
      <c r="J27" s="1097">
        <f>I27*$I$4/10^6</f>
        <v/>
      </c>
    </row>
    <row r="28">
      <c r="H28" t="inlineStr">
        <is>
          <t>Soja</t>
        </is>
      </c>
      <c r="I28" s="1097" t="n">
        <v>639973</v>
      </c>
      <c r="J28" s="1106">
        <f>I28*$I$4/10^6</f>
        <v/>
      </c>
    </row>
    <row r="29">
      <c r="H29" t="inlineStr">
        <is>
          <t>Autre</t>
        </is>
      </c>
      <c r="I29" s="1097" t="n">
        <v>137301</v>
      </c>
      <c r="J29" s="1097">
        <f>I29*$I$4/10^6</f>
        <v/>
      </c>
    </row>
    <row r="31">
      <c r="I31" t="inlineStr">
        <is>
          <t>m3</t>
        </is>
      </c>
      <c r="J31" t="inlineStr">
        <is>
          <t>kt</t>
        </is>
      </c>
    </row>
    <row r="32">
      <c r="H32" t="inlineStr">
        <is>
          <t>Betterave</t>
        </is>
      </c>
      <c r="I32" s="1097" t="n">
        <v>249641</v>
      </c>
      <c r="J32" s="1097">
        <f>I32*$I$12/10^6</f>
        <v/>
      </c>
    </row>
    <row r="33">
      <c r="H33" t="inlineStr">
        <is>
          <t>Blé</t>
        </is>
      </c>
      <c r="I33" s="1097" t="n">
        <v>352620</v>
      </c>
      <c r="J33" s="1097">
        <f>I33*$I$12/10^6</f>
        <v/>
      </c>
    </row>
    <row r="34">
      <c r="H34" t="inlineStr">
        <is>
          <t>Huile de palme</t>
        </is>
      </c>
      <c r="I34" s="1097" t="n">
        <v>83404</v>
      </c>
      <c r="J34" s="1097">
        <f>I34*$I$12/10^6</f>
        <v/>
      </c>
    </row>
    <row r="35">
      <c r="H35" t="inlineStr">
        <is>
          <t>Maïs</t>
        </is>
      </c>
      <c r="I35" s="1097" t="n">
        <v>449035</v>
      </c>
      <c r="J35" s="1097">
        <f>I35*$I$12/10^6</f>
        <v/>
      </c>
    </row>
    <row r="36">
      <c r="H36" t="inlineStr">
        <is>
          <t>Résidus viniques</t>
        </is>
      </c>
      <c r="I36" s="1097" t="n">
        <v>68263</v>
      </c>
      <c r="J36" s="1097">
        <f>I36*$I$12/10^6</f>
        <v/>
      </c>
    </row>
    <row r="37">
      <c r="H37" t="inlineStr">
        <is>
          <t>Autre</t>
        </is>
      </c>
      <c r="I37" s="1097" t="n">
        <v>58853</v>
      </c>
      <c r="J37" s="1097">
        <f>I37*$I$12/10^6</f>
        <v/>
      </c>
    </row>
    <row r="41">
      <c r="I41" s="900" t="n">
        <v>2023</v>
      </c>
    </row>
    <row r="43">
      <c r="I43" t="inlineStr">
        <is>
          <t>m3</t>
        </is>
      </c>
      <c r="J43" t="inlineStr">
        <is>
          <t>kt</t>
        </is>
      </c>
    </row>
    <row r="44">
      <c r="H44" t="inlineStr">
        <is>
          <t>Colza</t>
        </is>
      </c>
      <c r="I44" s="1097" t="n">
        <v>2621285</v>
      </c>
      <c r="J44" s="1106">
        <f>I44*$I$4/10^6</f>
        <v/>
      </c>
    </row>
    <row r="45">
      <c r="H45" t="inlineStr">
        <is>
          <t>Déchets industriels</t>
        </is>
      </c>
      <c r="I45" s="1097" t="n">
        <v>117075</v>
      </c>
      <c r="J45" s="1097">
        <f>I45*$I$4/10^6</f>
        <v/>
      </c>
    </row>
    <row r="46">
      <c r="H46" t="inlineStr">
        <is>
          <t>Huiles ou graisses animales (catégorie III)</t>
        </is>
      </c>
      <c r="I46" s="1097" t="n">
        <v>110736</v>
      </c>
      <c r="J46" s="1097">
        <f>I46*$I$4/10^6</f>
        <v/>
      </c>
    </row>
    <row r="47">
      <c r="H47" t="inlineStr">
        <is>
          <t>Huile alimentaire usagée</t>
        </is>
      </c>
      <c r="I47" s="1097" t="n">
        <v>257400</v>
      </c>
      <c r="J47" s="1097">
        <f>I47*$I$4/10^6</f>
        <v/>
      </c>
    </row>
    <row r="48">
      <c r="H48" t="inlineStr">
        <is>
          <t>Tournesol</t>
        </is>
      </c>
      <c r="I48" s="1097" t="n">
        <v>108681</v>
      </c>
      <c r="J48" s="1106">
        <f>I48*$I$4/10^6</f>
        <v/>
      </c>
    </row>
    <row r="49">
      <c r="H49" t="inlineStr">
        <is>
          <t>Autre</t>
        </is>
      </c>
      <c r="I49" s="1097" t="n">
        <v>87107</v>
      </c>
      <c r="J49" s="1097">
        <f>I49*$I$4/10^6</f>
        <v/>
      </c>
    </row>
    <row r="52">
      <c r="I52" t="inlineStr">
        <is>
          <t>m3</t>
        </is>
      </c>
      <c r="J52" t="inlineStr">
        <is>
          <t>kt</t>
        </is>
      </c>
    </row>
    <row r="53">
      <c r="H53" t="inlineStr">
        <is>
          <t>Betterave</t>
        </is>
      </c>
      <c r="I53" s="1097" t="n">
        <v>106063</v>
      </c>
      <c r="J53" s="1097">
        <f>I53*$I$12/10^6</f>
        <v/>
      </c>
    </row>
    <row r="54">
      <c r="H54" t="inlineStr">
        <is>
          <t>Blé</t>
        </is>
      </c>
      <c r="I54" s="1097" t="n">
        <v>350615</v>
      </c>
      <c r="J54" s="1097">
        <f>I54*$I$12/10^6</f>
        <v/>
      </c>
    </row>
    <row r="55">
      <c r="H55" t="inlineStr">
        <is>
          <t>Canne à sucre</t>
        </is>
      </c>
      <c r="I55" s="1097" t="n">
        <v>111970</v>
      </c>
      <c r="J55" s="1097">
        <f>I55*$I$12/10^6</f>
        <v/>
      </c>
    </row>
    <row r="56">
      <c r="H56" t="inlineStr">
        <is>
          <t>Déchets industriels</t>
        </is>
      </c>
      <c r="I56" s="1097" t="n">
        <v>41147</v>
      </c>
      <c r="J56" s="1097">
        <f>I56*$I$12/10^6</f>
        <v/>
      </c>
    </row>
    <row r="57">
      <c r="H57" t="inlineStr">
        <is>
          <t>Egouts peuvres de 2ème extraction</t>
        </is>
      </c>
      <c r="I57" s="1097" t="n">
        <v>185292</v>
      </c>
      <c r="J57" s="1097">
        <f>I57*$I$12/10^6</f>
        <v/>
      </c>
    </row>
    <row r="58">
      <c r="H58" t="inlineStr">
        <is>
          <t>Maïs</t>
        </is>
      </c>
      <c r="I58" s="1097" t="n">
        <v>641504</v>
      </c>
      <c r="J58" s="1097">
        <f>I58*$I$12/10^6</f>
        <v/>
      </c>
    </row>
    <row r="59">
      <c r="H59" t="inlineStr">
        <is>
          <t>Marc de raisin</t>
        </is>
      </c>
      <c r="I59" s="1097" t="n">
        <v>74067</v>
      </c>
      <c r="J59" s="1097">
        <f>I59*$I$12/10^6</f>
        <v/>
      </c>
    </row>
    <row r="60">
      <c r="H60" t="inlineStr">
        <is>
          <t>Autre</t>
        </is>
      </c>
      <c r="I60" s="1097" t="n">
        <v>141498</v>
      </c>
      <c r="J60" s="1097">
        <f>I60*$I$12/10^6</f>
        <v/>
      </c>
    </row>
  </sheetData>
  <pageMargins left="0.7" right="0.7" top="0.75" bottom="0.75" header="0.3" footer="0.3"/>
  <drawing xmlns:r="http://schemas.openxmlformats.org/officeDocument/2006/relationships" r:id="rId1"/>
</worksheet>
</file>

<file path=xl/worksheets/sheet4.xml><?xml version="1.0" encoding="utf-8"?>
<worksheet xmlns="http://schemas.openxmlformats.org/spreadsheetml/2006/main">
  <sheetPr>
    <tabColor rgb="004F81BD"/>
    <outlinePr summaryBelow="1" summaryRight="1"/>
    <pageSetUpPr/>
  </sheetPr>
  <dimension ref="A1:C3"/>
  <sheetViews>
    <sheetView workbookViewId="0">
      <selection activeCell="A1" sqref="A1"/>
    </sheetView>
  </sheetViews>
  <sheetFormatPr baseColWidth="8" defaultRowHeight="15"/>
  <cols>
    <col width="28" customWidth="1" style="1003" min="1" max="1"/>
    <col width="26" customWidth="1" style="1003" min="2" max="2"/>
    <col width="19" customWidth="1" style="1003" min="3" max="3"/>
  </cols>
  <sheetData>
    <row r="1" ht="15" customHeight="1" s="1003">
      <c r="A1" s="1020" t="inlineStr">
        <is>
          <t>Niveau d'aggrégation</t>
        </is>
      </c>
      <c r="B1" s="1020" t="inlineStr">
        <is>
          <t>Liste des échanges</t>
        </is>
      </c>
      <c r="C1" s="1020" t="inlineStr">
        <is>
          <t>mat_balance</t>
        </is>
      </c>
    </row>
    <row r="2" ht="15" customHeight="1" s="1003">
      <c r="A2" s="1021" t="n">
        <v>1</v>
      </c>
      <c r="B2" s="1021" t="inlineStr">
        <is>
          <t>Import</t>
        </is>
      </c>
      <c r="C2" s="1019" t="n">
        <v>0</v>
      </c>
    </row>
    <row r="3" ht="15" customHeight="1" s="1003">
      <c r="A3" s="1021" t="n">
        <v>1</v>
      </c>
      <c r="B3" s="1021" t="inlineStr">
        <is>
          <t>Export</t>
        </is>
      </c>
      <c r="C3" s="1019" t="n">
        <v>0</v>
      </c>
    </row>
  </sheetData>
  <pageMargins left="0.75" right="0.75" top="1" bottom="1" header="0.5" footer="0.5"/>
</worksheet>
</file>

<file path=xl/worksheets/sheet40.xml><?xml version="1.0" encoding="utf-8"?>
<worksheet xmlns="http://schemas.openxmlformats.org/spreadsheetml/2006/main">
  <sheetPr>
    <tabColor rgb="FF92D050"/>
    <outlinePr summaryBelow="1" summaryRight="1"/>
    <pageSetUpPr/>
  </sheetPr>
  <dimension ref="A1:P14"/>
  <sheetViews>
    <sheetView workbookViewId="0">
      <pane xSplit="2" ySplit="1" topLeftCell="C2" activePane="bottomRight" state="frozen"/>
      <selection activeCell="B15" sqref="B15"/>
      <selection pane="topRight" activeCell="B15" sqref="B15"/>
      <selection pane="bottomLeft" activeCell="B15" sqref="B15"/>
      <selection pane="bottomRight" activeCell="H21" sqref="H21"/>
    </sheetView>
  </sheetViews>
  <sheetFormatPr baseColWidth="10" defaultColWidth="9.109375" defaultRowHeight="14.4"/>
  <cols>
    <col width="21.21875" bestFit="1" customWidth="1" style="1003" min="1" max="2"/>
    <col width="11" bestFit="1" customWidth="1" style="1003" min="3" max="3"/>
    <col width="12.88671875" bestFit="1" customWidth="1" style="985" min="4" max="4"/>
    <col width="6.6640625" bestFit="1" customWidth="1" style="1003" min="5" max="5"/>
    <col width="10" bestFit="1" customWidth="1" style="21" min="6" max="6"/>
    <col width="12.109375" bestFit="1" customWidth="1" style="21" min="7" max="7"/>
    <col width="11" bestFit="1" customWidth="1" style="21" min="8" max="8"/>
    <col width="20.77734375" bestFit="1" customWidth="1" style="21" min="9" max="9"/>
    <col width="12.21875" bestFit="1" customWidth="1" style="21" min="10" max="10"/>
    <col width="33.21875" bestFit="1" customWidth="1" style="21" min="11" max="11"/>
    <col width="14.44140625" customWidth="1" style="105" min="12" max="12"/>
    <col width="14.44140625" customWidth="1" style="21" min="13" max="13"/>
    <col width="21" customWidth="1" style="1003" min="14" max="14"/>
    <col width="12.33203125" customWidth="1" style="1003" min="15" max="15"/>
    <col width="17.44140625" customWidth="1" style="1003" min="16" max="16"/>
  </cols>
  <sheetData>
    <row r="1" ht="51" customHeight="1" s="1003" thickBot="1">
      <c r="A1" s="16" t="inlineStr">
        <is>
          <t>Origine</t>
        </is>
      </c>
      <c r="B1" s="17" t="inlineStr">
        <is>
          <t>Destination</t>
        </is>
      </c>
      <c r="C1" s="17" t="inlineStr">
        <is>
          <t>Valeur</t>
        </is>
      </c>
      <c r="D1" s="17" t="inlineStr">
        <is>
          <t>Incertitude</t>
        </is>
      </c>
      <c r="E1" s="18">
        <f>Etiquettes!$A$3</f>
        <v/>
      </c>
      <c r="F1" s="18">
        <f>Etiquettes!$A$6</f>
        <v/>
      </c>
      <c r="G1" s="18">
        <f>Etiquettes!$A$5</f>
        <v/>
      </c>
      <c r="H1" s="18">
        <f>Etiquettes!$A$4</f>
        <v/>
      </c>
      <c r="I1" s="18">
        <f>Etiquettes!$A$12</f>
        <v/>
      </c>
      <c r="J1" s="18">
        <f>Etiquettes!$A$10</f>
        <v/>
      </c>
      <c r="K1" s="18">
        <f>Etiquettes!$A$9</f>
        <v/>
      </c>
      <c r="L1" s="18">
        <f>Etiquettes!$A$13</f>
        <v/>
      </c>
      <c r="M1" s="18">
        <f>Etiquettes!$A$11</f>
        <v/>
      </c>
      <c r="N1" s="18">
        <f>Etiquettes!$A$7</f>
        <v/>
      </c>
      <c r="O1" s="17" t="inlineStr">
        <is>
          <t>Remarque</t>
        </is>
      </c>
      <c r="P1" s="19" t="inlineStr">
        <is>
          <t>Zone filière</t>
        </is>
      </c>
    </row>
    <row r="2">
      <c r="A2">
        <f>Produits!$B$13</f>
        <v/>
      </c>
      <c r="B2">
        <f>Secteurs!$B$22</f>
        <v/>
      </c>
      <c r="C2" s="1097">
        <f>'Conso huile GMS -NIELSEN'!P26</f>
        <v/>
      </c>
      <c r="E2">
        <f>Etiquettes!$C$3</f>
        <v/>
      </c>
      <c r="F2" s="21">
        <f>Etiquettes!$H$6</f>
        <v/>
      </c>
      <c r="G2" s="920">
        <f>Etiquettes!$H$5</f>
        <v/>
      </c>
      <c r="H2">
        <f>Etiquettes!$C$4</f>
        <v/>
      </c>
      <c r="I2" s="105" t="inlineStr">
        <is>
          <t>Consommation d'huile par les GMS</t>
        </is>
      </c>
      <c r="J2" s="21" t="inlineStr">
        <is>
          <t>Utilisation du volume de 2015</t>
        </is>
      </c>
      <c r="K2" s="21" t="inlineStr">
        <is>
          <t>Nielsen</t>
        </is>
      </c>
      <c r="L2" s="105" t="inlineStr">
        <is>
          <t>Conso huile GMS -NIELSEN</t>
        </is>
      </c>
      <c r="M2" s="21">
        <f>Etiquettes!$H$11</f>
        <v/>
      </c>
      <c r="N2" s="21">
        <f>_xlfn.CONCAT(I2,IF(ISBLANK(C2),"",_xlfn.CONCAT(" = ",MROUND(C2,1)," ",E2))," (",K2,")")</f>
        <v/>
      </c>
    </row>
    <row r="3">
      <c r="A3">
        <f>Produits!$B$13</f>
        <v/>
      </c>
      <c r="B3">
        <f>Secteurs!$B$22</f>
        <v/>
      </c>
      <c r="C3" s="922">
        <f>'Conso huile GMS -NIELSEN'!P21</f>
        <v/>
      </c>
      <c r="E3">
        <f>Etiquettes!$C$3</f>
        <v/>
      </c>
      <c r="F3" s="21">
        <f>Etiquettes!$I$6</f>
        <v/>
      </c>
      <c r="G3" s="920">
        <f>Etiquettes!$H$5</f>
        <v/>
      </c>
      <c r="H3">
        <f>Etiquettes!$C$4</f>
        <v/>
      </c>
      <c r="I3" s="105" t="inlineStr">
        <is>
          <t>Consommation d'huile par les GMS</t>
        </is>
      </c>
      <c r="J3" s="21" t="inlineStr">
        <is>
          <t>Utilisation du volume de 2015</t>
        </is>
      </c>
      <c r="K3" s="21" t="inlineStr">
        <is>
          <t>Nielsen</t>
        </is>
      </c>
      <c r="L3" s="105" t="inlineStr">
        <is>
          <t>Conso huile GMS -NIELSEN</t>
        </is>
      </c>
      <c r="M3" s="21">
        <f>Etiquettes!$H$11</f>
        <v/>
      </c>
      <c r="N3" s="21">
        <f>_xlfn.CONCAT(I3,IF(ISBLANK(C3),"",_xlfn.CONCAT(" = ",MROUND(C3,1)," ",E3))," (",K3,")")</f>
        <v/>
      </c>
    </row>
    <row r="4">
      <c r="A4">
        <f>Produits!$B$13</f>
        <v/>
      </c>
      <c r="B4">
        <f>Secteurs!$B$22</f>
        <v/>
      </c>
      <c r="C4" s="1097">
        <f>'Conso huile GMS -NIELSEN'!Q26</f>
        <v/>
      </c>
      <c r="E4">
        <f>Etiquettes!$C$3</f>
        <v/>
      </c>
      <c r="F4" s="21">
        <f>Etiquettes!$H$6</f>
        <v/>
      </c>
      <c r="G4" s="920">
        <f>Etiquettes!$I$5</f>
        <v/>
      </c>
      <c r="H4">
        <f>Etiquettes!$C$4</f>
        <v/>
      </c>
      <c r="I4" s="105" t="inlineStr">
        <is>
          <t>Consommation d'huile par les GMS</t>
        </is>
      </c>
      <c r="J4" s="21" t="inlineStr">
        <is>
          <t>Utilisation du volume de 2019</t>
        </is>
      </c>
      <c r="K4" s="21" t="inlineStr">
        <is>
          <t>Nielsen</t>
        </is>
      </c>
      <c r="L4" s="105" t="inlineStr">
        <is>
          <t>Conso huile GMS -NIELSEN</t>
        </is>
      </c>
      <c r="M4" s="21">
        <f>Etiquettes!$H$11</f>
        <v/>
      </c>
      <c r="N4" s="21">
        <f>_xlfn.CONCAT(I4,IF(ISBLANK(C4),"",_xlfn.CONCAT(" = ",MROUND(C4,1)," ",E4))," (",K4,")")</f>
        <v/>
      </c>
    </row>
    <row r="5">
      <c r="A5">
        <f>Produits!$B$13</f>
        <v/>
      </c>
      <c r="B5">
        <f>Secteurs!$B$22</f>
        <v/>
      </c>
      <c r="C5" s="1097">
        <f>'Conso huile GMS -NIELSEN'!Q21</f>
        <v/>
      </c>
      <c r="E5">
        <f>Etiquettes!$C$3</f>
        <v/>
      </c>
      <c r="F5" s="21">
        <f>Etiquettes!$I$6</f>
        <v/>
      </c>
      <c r="G5" s="920">
        <f>Etiquettes!$I$5</f>
        <v/>
      </c>
      <c r="H5">
        <f>Etiquettes!$C$4</f>
        <v/>
      </c>
      <c r="I5" s="105" t="inlineStr">
        <is>
          <t>Consommation d'huile par les GMS</t>
        </is>
      </c>
      <c r="J5" s="21" t="inlineStr">
        <is>
          <t>Utilisation du volume de 2019</t>
        </is>
      </c>
      <c r="K5" s="21" t="inlineStr">
        <is>
          <t>Nielsen</t>
        </is>
      </c>
      <c r="L5" s="105" t="inlineStr">
        <is>
          <t>Conso huile GMS -NIELSEN</t>
        </is>
      </c>
      <c r="M5" s="21">
        <f>Etiquettes!$H$11</f>
        <v/>
      </c>
      <c r="N5" s="21">
        <f>_xlfn.CONCAT(I5,IF(ISBLANK(C5),"",_xlfn.CONCAT(" = ",MROUND(C5,1)," ",E5))," (",K5,")")</f>
        <v/>
      </c>
    </row>
    <row r="6">
      <c r="A6">
        <f>Produits!$B$13</f>
        <v/>
      </c>
      <c r="B6">
        <f>Secteurs!$B$22</f>
        <v/>
      </c>
      <c r="C6" s="1097">
        <f>'Conso huile GMS -NIELSEN'!R26</f>
        <v/>
      </c>
      <c r="E6">
        <f>Etiquettes!$C$3</f>
        <v/>
      </c>
      <c r="F6" s="21">
        <f>Etiquettes!$H$6</f>
        <v/>
      </c>
      <c r="G6" s="920">
        <f>Etiquettes!$J$5</f>
        <v/>
      </c>
      <c r="H6">
        <f>Etiquettes!$C$4</f>
        <v/>
      </c>
      <c r="I6" s="105" t="inlineStr">
        <is>
          <t>Consommation d'huile par les GMS</t>
        </is>
      </c>
      <c r="J6" s="21" t="inlineStr">
        <is>
          <t>Utilisation du volume de 2023</t>
        </is>
      </c>
      <c r="K6" s="21" t="inlineStr">
        <is>
          <t>Nielsen</t>
        </is>
      </c>
      <c r="L6" s="105" t="inlineStr">
        <is>
          <t>Conso huile GMS -NIELSEN</t>
        </is>
      </c>
      <c r="M6" s="21">
        <f>Etiquettes!$H$11</f>
        <v/>
      </c>
      <c r="N6" s="21">
        <f>_xlfn.CONCAT(I6,IF(ISBLANK(C6),"",_xlfn.CONCAT(" = ",MROUND(C6,1)," ",E6))," (",K6,")")</f>
        <v/>
      </c>
    </row>
    <row r="7">
      <c r="A7">
        <f>Produits!$B$13</f>
        <v/>
      </c>
      <c r="B7">
        <f>Secteurs!$B$22</f>
        <v/>
      </c>
      <c r="C7" s="1097">
        <f>'Conso huile GMS -NIELSEN'!R21</f>
        <v/>
      </c>
      <c r="E7">
        <f>Etiquettes!$C$3</f>
        <v/>
      </c>
      <c r="F7" s="21">
        <f>Etiquettes!$I$6</f>
        <v/>
      </c>
      <c r="G7" s="920">
        <f>Etiquettes!$J$5</f>
        <v/>
      </c>
      <c r="H7">
        <f>Etiquettes!$C$4</f>
        <v/>
      </c>
      <c r="I7" s="105" t="inlineStr">
        <is>
          <t>Consommation d'huile par les GMS</t>
        </is>
      </c>
      <c r="J7" s="21" t="inlineStr">
        <is>
          <t>Utilisation du volume de 2023</t>
        </is>
      </c>
      <c r="K7" s="21" t="inlineStr">
        <is>
          <t>Nielsen</t>
        </is>
      </c>
      <c r="L7" s="105" t="inlineStr">
        <is>
          <t>Conso huile GMS -NIELSEN</t>
        </is>
      </c>
      <c r="M7" s="21">
        <f>Etiquettes!$H$11</f>
        <v/>
      </c>
      <c r="N7" s="21">
        <f>_xlfn.CONCAT(I7,IF(ISBLANK(C7),"",_xlfn.CONCAT(" = ",MROUND(C7,1)," ",E7))," (",K7,")")</f>
        <v/>
      </c>
    </row>
    <row r="9">
      <c r="G9" s="920" t="n"/>
    </row>
    <row r="10">
      <c r="G10" s="920" t="n"/>
    </row>
    <row r="11">
      <c r="G11" s="920" t="n"/>
    </row>
    <row r="12">
      <c r="G12" s="920" t="n"/>
    </row>
    <row r="13">
      <c r="G13" s="920" t="n"/>
    </row>
    <row r="14">
      <c r="G14" s="920" t="n"/>
    </row>
  </sheetData>
  <pageMargins left="0.75" right="0.75" top="1" bottom="1" header="0.5" footer="0.5"/>
</worksheet>
</file>

<file path=xl/worksheets/sheet41.xml><?xml version="1.0" encoding="utf-8"?>
<worksheet xmlns="http://schemas.openxmlformats.org/spreadsheetml/2006/main">
  <sheetPr>
    <tabColor rgb="FFFFC000"/>
    <outlinePr summaryBelow="1" summaryRight="1"/>
    <pageSetUpPr/>
  </sheetPr>
  <dimension ref="O6:S28"/>
  <sheetViews>
    <sheetView workbookViewId="0">
      <selection activeCell="O25" sqref="O25"/>
    </sheetView>
  </sheetViews>
  <sheetFormatPr baseColWidth="10" defaultRowHeight="14.4"/>
  <sheetData>
    <row r="6">
      <c r="O6" t="inlineStr">
        <is>
          <t>en Ml</t>
        </is>
      </c>
      <c r="P6" t="n">
        <v>2015</v>
      </c>
      <c r="Q6" t="n">
        <v>2019</v>
      </c>
      <c r="R6" t="n">
        <v>2023</v>
      </c>
    </row>
    <row r="7">
      <c r="O7" t="inlineStr">
        <is>
          <t>Autres</t>
        </is>
      </c>
      <c r="P7" t="n">
        <v>5</v>
      </c>
      <c r="Q7" t="n">
        <v>5</v>
      </c>
      <c r="R7" t="n">
        <v>3</v>
      </c>
    </row>
    <row r="8">
      <c r="O8" t="inlineStr">
        <is>
          <t>Tournesol</t>
        </is>
      </c>
      <c r="P8" t="n">
        <v>130</v>
      </c>
      <c r="Q8" t="n">
        <v>110</v>
      </c>
      <c r="R8" t="n">
        <v>100</v>
      </c>
    </row>
    <row r="9">
      <c r="O9" t="inlineStr">
        <is>
          <t>Pépins de raisins</t>
        </is>
      </c>
      <c r="P9" t="n">
        <v>5</v>
      </c>
      <c r="Q9" t="n">
        <v>2</v>
      </c>
      <c r="R9" t="n">
        <v>2</v>
      </c>
    </row>
    <row r="10">
      <c r="O10" t="inlineStr">
        <is>
          <t>Olive</t>
        </is>
      </c>
      <c r="P10" t="n">
        <v>80</v>
      </c>
      <c r="Q10" t="n">
        <v>80</v>
      </c>
      <c r="R10" t="n">
        <v>75</v>
      </c>
    </row>
    <row r="11">
      <c r="O11" t="inlineStr">
        <is>
          <t>Pour friture</t>
        </is>
      </c>
      <c r="P11" t="n">
        <v>20</v>
      </c>
      <c r="Q11" t="n">
        <v>18</v>
      </c>
      <c r="R11" t="n">
        <v>18</v>
      </c>
    </row>
    <row r="12">
      <c r="O12" t="inlineStr">
        <is>
          <t>Combinées/Mélanges</t>
        </is>
      </c>
      <c r="P12" t="n">
        <v>35</v>
      </c>
      <c r="Q12" t="n">
        <v>35</v>
      </c>
      <c r="R12" t="n">
        <v>30</v>
      </c>
    </row>
    <row r="13">
      <c r="O13" t="inlineStr">
        <is>
          <t>Colza</t>
        </is>
      </c>
      <c r="P13" t="n">
        <v>25</v>
      </c>
      <c r="Q13" t="n">
        <v>25</v>
      </c>
      <c r="R13" t="n">
        <v>25</v>
      </c>
    </row>
    <row r="14">
      <c r="O14" t="inlineStr">
        <is>
          <t>Arachide</t>
        </is>
      </c>
      <c r="P14" t="n">
        <v>5</v>
      </c>
      <c r="Q14" t="n">
        <v>3</v>
      </c>
      <c r="R14" t="n">
        <v>2</v>
      </c>
    </row>
    <row r="15">
      <c r="P15">
        <f>SUM(P7:P14)</f>
        <v/>
      </c>
      <c r="Q15">
        <f>SUM(Q7:Q14)</f>
        <v/>
      </c>
      <c r="R15">
        <f>SUM(R7:R14)</f>
        <v/>
      </c>
    </row>
    <row r="17">
      <c r="O17" t="inlineStr">
        <is>
          <t>Masse volumique de l'huile moyenne</t>
        </is>
      </c>
      <c r="R17" t="n">
        <v>920</v>
      </c>
      <c r="S17" t="inlineStr">
        <is>
          <t>kg/m3</t>
        </is>
      </c>
    </row>
    <row r="19">
      <c r="O19" t="inlineStr">
        <is>
          <t>en kt</t>
        </is>
      </c>
      <c r="P19" t="n">
        <v>2015</v>
      </c>
      <c r="Q19" t="n">
        <v>2019</v>
      </c>
      <c r="R19" t="n">
        <v>2023</v>
      </c>
    </row>
    <row r="20">
      <c r="O20" t="inlineStr">
        <is>
          <t>Autres</t>
        </is>
      </c>
      <c r="P20">
        <f>P7*$R$17/10^3</f>
        <v/>
      </c>
      <c r="Q20">
        <f>Q7*$R$17/10^3</f>
        <v/>
      </c>
      <c r="R20">
        <f>R7*$R$17/10^3</f>
        <v/>
      </c>
    </row>
    <row r="21">
      <c r="O21" t="inlineStr">
        <is>
          <t>Tournesol</t>
        </is>
      </c>
      <c r="P21" s="919">
        <f>P8*$R$17/10^3</f>
        <v/>
      </c>
      <c r="Q21" s="919">
        <f>Q8*$R$17/10^3</f>
        <v/>
      </c>
      <c r="R21" s="919">
        <f>R8*$R$17/10^3</f>
        <v/>
      </c>
    </row>
    <row r="22">
      <c r="O22" t="inlineStr">
        <is>
          <t>Pépins de raisins</t>
        </is>
      </c>
      <c r="P22">
        <f>P9*$R$17/10^3</f>
        <v/>
      </c>
      <c r="Q22">
        <f>Q9*$R$17/10^3</f>
        <v/>
      </c>
      <c r="R22">
        <f>R9*$R$17/10^3</f>
        <v/>
      </c>
    </row>
    <row r="23">
      <c r="O23" t="inlineStr">
        <is>
          <t>Olive</t>
        </is>
      </c>
      <c r="P23">
        <f>P10*$R$17/10^3</f>
        <v/>
      </c>
      <c r="Q23">
        <f>Q10*$R$17/10^3</f>
        <v/>
      </c>
      <c r="R23">
        <f>R10*$R$17/10^3</f>
        <v/>
      </c>
    </row>
    <row r="24">
      <c r="O24" t="inlineStr">
        <is>
          <t>Pour friture</t>
        </is>
      </c>
      <c r="P24">
        <f>P11*$R$17/10^3</f>
        <v/>
      </c>
      <c r="Q24">
        <f>Q11*$R$17/10^3</f>
        <v/>
      </c>
      <c r="R24">
        <f>R11*$R$17/10^3</f>
        <v/>
      </c>
    </row>
    <row r="25">
      <c r="O25" t="inlineStr">
        <is>
          <t>Combinées/Mélanges</t>
        </is>
      </c>
      <c r="P25">
        <f>P12*$R$17/10^3</f>
        <v/>
      </c>
      <c r="Q25">
        <f>Q12*$R$17/10^3</f>
        <v/>
      </c>
      <c r="R25">
        <f>R12*$R$17/10^3</f>
        <v/>
      </c>
    </row>
    <row r="26">
      <c r="O26" t="inlineStr">
        <is>
          <t>Colza</t>
        </is>
      </c>
      <c r="P26" s="919">
        <f>P13*$R$17/10^3</f>
        <v/>
      </c>
      <c r="Q26" s="919">
        <f>Q13*$R$17/10^3</f>
        <v/>
      </c>
      <c r="R26" s="919">
        <f>R13*$R$17/10^3</f>
        <v/>
      </c>
    </row>
    <row r="27">
      <c r="O27" t="inlineStr">
        <is>
          <t>Arachide</t>
        </is>
      </c>
      <c r="P27">
        <f>P14*$R$17/10^3</f>
        <v/>
      </c>
      <c r="Q27">
        <f>Q14*$R$17/10^3</f>
        <v/>
      </c>
      <c r="R27">
        <f>R14*$R$17/10^3</f>
        <v/>
      </c>
    </row>
    <row r="28">
      <c r="P28">
        <f>SUM(P20:P27)</f>
        <v/>
      </c>
      <c r="Q28">
        <f>SUM(Q20:Q27)</f>
        <v/>
      </c>
      <c r="R28">
        <f>SUM(R20:R27)</f>
        <v/>
      </c>
    </row>
  </sheetData>
  <pageMargins left="0.7" right="0.7" top="0.75" bottom="0.75" header="0.3" footer="0.3"/>
  <drawing xmlns:r="http://schemas.openxmlformats.org/officeDocument/2006/relationships" r:id="rId1"/>
</worksheet>
</file>

<file path=xl/worksheets/sheet42.xml><?xml version="1.0" encoding="utf-8"?>
<worksheet xmlns="http://schemas.openxmlformats.org/spreadsheetml/2006/main">
  <sheetPr>
    <tabColor rgb="FF92D050"/>
    <outlinePr summaryBelow="1" summaryRight="1"/>
    <pageSetUpPr/>
  </sheetPr>
  <dimension ref="A1:P25"/>
  <sheetViews>
    <sheetView workbookViewId="0">
      <pane xSplit="2" ySplit="1" topLeftCell="C2" activePane="bottomRight" state="frozen"/>
      <selection activeCell="B15" sqref="B15"/>
      <selection pane="topRight" activeCell="B15" sqref="B15"/>
      <selection pane="bottomLeft" activeCell="B15" sqref="B15"/>
      <selection pane="bottomRight" activeCell="G16" sqref="G16"/>
    </sheetView>
  </sheetViews>
  <sheetFormatPr baseColWidth="10" defaultColWidth="9.109375" defaultRowHeight="14.4"/>
  <cols>
    <col width="13.88671875" bestFit="1" customWidth="1" style="1003" min="1" max="1"/>
    <col width="33.21875" bestFit="1" customWidth="1" style="1003" min="2" max="2"/>
    <col width="7.77734375" bestFit="1" customWidth="1" style="1003" min="3" max="3"/>
    <col width="12.88671875" bestFit="1" customWidth="1" style="985" min="4" max="4"/>
    <col width="6.6640625" bestFit="1" customWidth="1" style="1003" min="5" max="5"/>
    <col width="10" bestFit="1" customWidth="1" style="21" min="6" max="6"/>
    <col width="12.109375" bestFit="1" customWidth="1" style="21" min="7" max="7"/>
    <col width="11" bestFit="1" customWidth="1" style="21" min="8" max="8"/>
    <col width="20.77734375" bestFit="1" customWidth="1" style="21" min="9" max="9"/>
    <col width="12.21875" bestFit="1" customWidth="1" style="21" min="10" max="10"/>
    <col width="33.21875" bestFit="1" customWidth="1" style="21" min="11" max="11"/>
    <col width="14.44140625" customWidth="1" style="105" min="12" max="12"/>
    <col width="14.44140625" customWidth="1" style="21" min="13" max="13"/>
    <col width="21" customWidth="1" style="1003" min="14" max="14"/>
    <col width="12.33203125" customWidth="1" style="1003" min="15" max="15"/>
    <col width="17.44140625" customWidth="1" style="1003" min="16" max="16"/>
  </cols>
  <sheetData>
    <row r="1" ht="51" customHeight="1" s="1003" thickBot="1">
      <c r="A1" s="16" t="inlineStr">
        <is>
          <t>Origine</t>
        </is>
      </c>
      <c r="B1" s="17" t="inlineStr">
        <is>
          <t>Destination</t>
        </is>
      </c>
      <c r="C1" s="17" t="inlineStr">
        <is>
          <t>Valeur</t>
        </is>
      </c>
      <c r="D1" s="17" t="inlineStr">
        <is>
          <t>Incertitude</t>
        </is>
      </c>
      <c r="E1" s="18">
        <f>Etiquettes!$A$3</f>
        <v/>
      </c>
      <c r="F1" s="18">
        <f>Etiquettes!$A$6</f>
        <v/>
      </c>
      <c r="G1" s="18">
        <f>Etiquettes!$A$5</f>
        <v/>
      </c>
      <c r="H1" s="18">
        <f>Etiquettes!$A$4</f>
        <v/>
      </c>
      <c r="I1" s="18">
        <f>Etiquettes!$A$12</f>
        <v/>
      </c>
      <c r="J1" s="18">
        <f>Etiquettes!$A$10</f>
        <v/>
      </c>
      <c r="K1" s="18">
        <f>Etiquettes!$A$9</f>
        <v/>
      </c>
      <c r="L1" s="18">
        <f>Etiquettes!$A$13</f>
        <v/>
      </c>
      <c r="M1" s="18">
        <f>Etiquettes!$A$11</f>
        <v/>
      </c>
      <c r="N1" s="18">
        <f>Etiquettes!$A$7</f>
        <v/>
      </c>
      <c r="O1" s="17" t="inlineStr">
        <is>
          <t>Remarque</t>
        </is>
      </c>
      <c r="P1" s="19" t="inlineStr">
        <is>
          <t>Zone filière</t>
        </is>
      </c>
    </row>
    <row r="2">
      <c r="A2">
        <f>Secteurs!$B$2</f>
        <v/>
      </c>
      <c r="B2">
        <f>Produits!$B$3</f>
        <v/>
      </c>
      <c r="C2" s="1097">
        <f>'Marché olive - AFIDOL, FAM'!C2</f>
        <v/>
      </c>
      <c r="E2">
        <f>Etiquettes!$C$3</f>
        <v/>
      </c>
      <c r="F2" s="21">
        <f>Etiquettes!$R$6</f>
        <v/>
      </c>
      <c r="G2" s="920">
        <f>Etiquettes!$H$5</f>
        <v/>
      </c>
      <c r="H2">
        <f>Etiquettes!$C$4</f>
        <v/>
      </c>
      <c r="I2" s="105" t="inlineStr">
        <is>
          <t>Récolte</t>
        </is>
      </c>
      <c r="K2" s="21" t="inlineStr">
        <is>
          <t>Statistique Agricole Annuelle - SSP</t>
        </is>
      </c>
      <c r="L2" s="105" t="inlineStr">
        <is>
          <t>Récoltes olive - AGRESTE</t>
        </is>
      </c>
      <c r="M2" s="21">
        <f>Etiquettes!$H$11</f>
        <v/>
      </c>
      <c r="N2" s="21">
        <f>_xlfn.CONCAT(I2,IF(ISBLANK(C2),"",_xlfn.CONCAT(" = ",MROUND(C2,1)," ",E2))," (",K2,")")</f>
        <v/>
      </c>
    </row>
    <row r="3">
      <c r="A3">
        <f>Secteurs!$B$2</f>
        <v/>
      </c>
      <c r="B3">
        <f>Produits!$B$3</f>
        <v/>
      </c>
      <c r="C3" s="1097">
        <f>'Marché olive - AFIDOL, FAM'!D2</f>
        <v/>
      </c>
      <c r="E3">
        <f>Etiquettes!$C$3</f>
        <v/>
      </c>
      <c r="F3" s="21">
        <f>Etiquettes!$R$6</f>
        <v/>
      </c>
      <c r="G3" s="920">
        <f>Etiquettes!$I$5</f>
        <v/>
      </c>
      <c r="H3">
        <f>Etiquettes!$C$4</f>
        <v/>
      </c>
      <c r="I3" s="105" t="inlineStr">
        <is>
          <t>Récolte</t>
        </is>
      </c>
      <c r="J3" s="105" t="n"/>
      <c r="K3" s="21" t="inlineStr">
        <is>
          <t>Statistique Agricole Annuelle - SSP</t>
        </is>
      </c>
      <c r="L3" s="105" t="inlineStr">
        <is>
          <t>Récoltes olive - AGRESTE</t>
        </is>
      </c>
      <c r="M3" s="21">
        <f>Etiquettes!$H$11</f>
        <v/>
      </c>
      <c r="N3" s="21">
        <f>_xlfn.CONCAT(I3,IF(ISBLANK(C3),"",_xlfn.CONCAT(" = ",MROUND(C3,1)," ",E3))," (",K3,")")</f>
        <v/>
      </c>
    </row>
    <row r="4">
      <c r="A4">
        <f>Secteurs!$B$2</f>
        <v/>
      </c>
      <c r="B4">
        <f>Produits!$B$3</f>
        <v/>
      </c>
      <c r="C4" s="1097">
        <f>'Marché olive - AFIDOL, FAM'!E2</f>
        <v/>
      </c>
      <c r="E4">
        <f>Etiquettes!$C$3</f>
        <v/>
      </c>
      <c r="F4" s="21">
        <f>Etiquettes!$R$6</f>
        <v/>
      </c>
      <c r="G4" s="920">
        <f>Etiquettes!$J$5</f>
        <v/>
      </c>
      <c r="H4">
        <f>Etiquettes!$C$4</f>
        <v/>
      </c>
      <c r="I4" s="105" t="inlineStr">
        <is>
          <t>Récolte</t>
        </is>
      </c>
      <c r="K4" s="21" t="inlineStr">
        <is>
          <t>Statistique Agricole Annuelle - SSP</t>
        </is>
      </c>
      <c r="L4" s="105" t="inlineStr">
        <is>
          <t>Récoltes olive - AGRESTE</t>
        </is>
      </c>
      <c r="M4" s="21">
        <f>Etiquettes!$H$11</f>
        <v/>
      </c>
      <c r="N4" s="21">
        <f>_xlfn.CONCAT(I4,IF(ISBLANK(C4),"",_xlfn.CONCAT(" = ",MROUND(C4,1)," ",E4))," (",K4,")")</f>
        <v/>
      </c>
    </row>
    <row r="5">
      <c r="A5">
        <f>Produits!$B$3</f>
        <v/>
      </c>
      <c r="B5">
        <f>Secteurs!$B$9</f>
        <v/>
      </c>
      <c r="C5" s="1097">
        <f>'Marché olive - AFIDOL, FAM'!C3</f>
        <v/>
      </c>
      <c r="E5">
        <f>Etiquettes!$C$3</f>
        <v/>
      </c>
      <c r="F5" s="21">
        <f>Etiquettes!$R$6</f>
        <v/>
      </c>
      <c r="G5" s="920">
        <f>Etiquettes!$H$5</f>
        <v/>
      </c>
      <c r="H5">
        <f>Etiquettes!$C$4</f>
        <v/>
      </c>
      <c r="I5" s="105" t="inlineStr">
        <is>
          <t>Consommation d'olives par les moulins</t>
        </is>
      </c>
      <c r="K5" s="21" t="inlineStr">
        <is>
          <t>FranceAgriMer</t>
        </is>
      </c>
      <c r="L5" s="105" t="inlineStr">
        <is>
          <t>Marché olive - AFIDOL, FAM</t>
        </is>
      </c>
      <c r="M5" s="21">
        <f>Etiquettes!$H$11</f>
        <v/>
      </c>
      <c r="N5" s="21">
        <f>_xlfn.CONCAT(I5,IF(ISBLANK(C5),"",_xlfn.CONCAT(" = ",MROUND(C5,1)," ",E5))," (",K5,")")</f>
        <v/>
      </c>
    </row>
    <row r="6">
      <c r="A6">
        <f>Produits!$B$3</f>
        <v/>
      </c>
      <c r="B6">
        <f>Secteurs!$B$9</f>
        <v/>
      </c>
      <c r="C6" s="1097">
        <f>'Marché olive - AFIDOL, FAM'!D3</f>
        <v/>
      </c>
      <c r="E6">
        <f>Etiquettes!$C$3</f>
        <v/>
      </c>
      <c r="F6" s="21">
        <f>Etiquettes!$R$6</f>
        <v/>
      </c>
      <c r="G6" s="920">
        <f>Etiquettes!$I$5</f>
        <v/>
      </c>
      <c r="H6">
        <f>Etiquettes!$C$4</f>
        <v/>
      </c>
      <c r="I6" s="105" t="inlineStr">
        <is>
          <t>Consommation d'olives par les moulins</t>
        </is>
      </c>
      <c r="J6" s="105" t="n"/>
      <c r="K6" s="21" t="inlineStr">
        <is>
          <t>FranceAgriMer</t>
        </is>
      </c>
      <c r="L6" s="105" t="inlineStr">
        <is>
          <t>Marché olive - AFIDOL, FAM</t>
        </is>
      </c>
      <c r="M6" s="21">
        <f>Etiquettes!$H$11</f>
        <v/>
      </c>
      <c r="N6" s="21">
        <f>_xlfn.CONCAT(I6,IF(ISBLANK(C6),"",_xlfn.CONCAT(" = ",MROUND(C6,1)," ",E6))," (",K6,")")</f>
        <v/>
      </c>
    </row>
    <row r="7">
      <c r="A7">
        <f>Produits!$B$3</f>
        <v/>
      </c>
      <c r="B7">
        <f>Secteurs!$B$9</f>
        <v/>
      </c>
      <c r="C7" s="1097">
        <f>'Marché olive - AFIDOL, FAM'!E3</f>
        <v/>
      </c>
      <c r="E7">
        <f>Etiquettes!$C$3</f>
        <v/>
      </c>
      <c r="F7" s="21">
        <f>Etiquettes!$R$6</f>
        <v/>
      </c>
      <c r="G7" s="920">
        <f>Etiquettes!$J$5</f>
        <v/>
      </c>
      <c r="H7">
        <f>Etiquettes!$C$4</f>
        <v/>
      </c>
      <c r="I7" s="105" t="inlineStr">
        <is>
          <t>Consommation d'olives par les moulins</t>
        </is>
      </c>
      <c r="K7" s="21" t="inlineStr">
        <is>
          <t>FranceAgriMer</t>
        </is>
      </c>
      <c r="L7" s="105" t="inlineStr">
        <is>
          <t>Marché olive - AFIDOL, FAM</t>
        </is>
      </c>
      <c r="M7" s="21">
        <f>Etiquettes!$H$11</f>
        <v/>
      </c>
      <c r="N7" s="21">
        <f>_xlfn.CONCAT(I7,IF(ISBLANK(C7),"",_xlfn.CONCAT(" = ",MROUND(C7,1)," ",E7))," (",K7,")")</f>
        <v/>
      </c>
    </row>
    <row r="8">
      <c r="A8">
        <f>Secteurs!$B$9</f>
        <v/>
      </c>
      <c r="B8">
        <f>Produits!$B$16</f>
        <v/>
      </c>
      <c r="C8" s="1097">
        <f>'Marché olive - AFIDOL, FAM'!C4</f>
        <v/>
      </c>
      <c r="E8">
        <f>Etiquettes!$C$3</f>
        <v/>
      </c>
      <c r="F8" s="21">
        <f>Etiquettes!$R$6</f>
        <v/>
      </c>
      <c r="G8" s="920">
        <f>Etiquettes!$H$5</f>
        <v/>
      </c>
      <c r="H8">
        <f>Etiquettes!$C$4</f>
        <v/>
      </c>
      <c r="I8" s="105" t="inlineStr">
        <is>
          <t>Production d'huile d'olive</t>
        </is>
      </c>
      <c r="K8" s="21" t="inlineStr">
        <is>
          <t>FranceAgriMer</t>
        </is>
      </c>
      <c r="L8" s="105" t="inlineStr">
        <is>
          <t>Marché olive - AFIDOL, FAM</t>
        </is>
      </c>
      <c r="M8" s="21">
        <f>Etiquettes!$H$11</f>
        <v/>
      </c>
      <c r="N8" s="21">
        <f>_xlfn.CONCAT(I8,IF(ISBLANK(C8),"",_xlfn.CONCAT(" = ",MROUND(C8,1)," ",E8))," (",K8,")")</f>
        <v/>
      </c>
    </row>
    <row r="9">
      <c r="A9">
        <f>Secteurs!$B$9</f>
        <v/>
      </c>
      <c r="B9">
        <f>Produits!$B$16</f>
        <v/>
      </c>
      <c r="C9" s="1097">
        <f>'Marché olive - AFIDOL, FAM'!D4</f>
        <v/>
      </c>
      <c r="E9">
        <f>Etiquettes!$C$3</f>
        <v/>
      </c>
      <c r="F9" s="21">
        <f>Etiquettes!$R$6</f>
        <v/>
      </c>
      <c r="G9" s="920">
        <f>Etiquettes!$I$5</f>
        <v/>
      </c>
      <c r="H9">
        <f>Etiquettes!$C$4</f>
        <v/>
      </c>
      <c r="I9" s="105" t="inlineStr">
        <is>
          <t>Production d'huile d'olive</t>
        </is>
      </c>
      <c r="J9" s="105" t="n"/>
      <c r="K9" s="21" t="inlineStr">
        <is>
          <t>FranceAgriMer</t>
        </is>
      </c>
      <c r="L9" s="105" t="inlineStr">
        <is>
          <t>Marché olive - AFIDOL, FAM</t>
        </is>
      </c>
      <c r="M9" s="21">
        <f>Etiquettes!$H$11</f>
        <v/>
      </c>
      <c r="N9" s="21">
        <f>_xlfn.CONCAT(I9,IF(ISBLANK(C9),"",_xlfn.CONCAT(" = ",MROUND(C9,1)," ",E9))," (",K9,")")</f>
        <v/>
      </c>
    </row>
    <row r="10">
      <c r="A10">
        <f>Secteurs!$B$9</f>
        <v/>
      </c>
      <c r="B10">
        <f>Produits!$B$16</f>
        <v/>
      </c>
      <c r="C10" s="1097">
        <f>'Marché olive - AFIDOL, FAM'!E4</f>
        <v/>
      </c>
      <c r="E10">
        <f>Etiquettes!$C$3</f>
        <v/>
      </c>
      <c r="F10" s="21">
        <f>Etiquettes!$R$6</f>
        <v/>
      </c>
      <c r="G10" s="920">
        <f>Etiquettes!$J$5</f>
        <v/>
      </c>
      <c r="H10">
        <f>Etiquettes!$C$4</f>
        <v/>
      </c>
      <c r="I10" s="105" t="inlineStr">
        <is>
          <t>Production d'huile d'olive</t>
        </is>
      </c>
      <c r="K10" s="21" t="inlineStr">
        <is>
          <t>FranceAgriMer</t>
        </is>
      </c>
      <c r="L10" s="105" t="inlineStr">
        <is>
          <t>Marché olive - AFIDOL, FAM</t>
        </is>
      </c>
      <c r="M10" s="21">
        <f>Etiquettes!$H$11</f>
        <v/>
      </c>
      <c r="N10" s="21">
        <f>_xlfn.CONCAT(I10,IF(ISBLANK(C10),"",_xlfn.CONCAT(" = ",MROUND(C10,1)," ",E10))," (",K10,")")</f>
        <v/>
      </c>
    </row>
    <row r="11">
      <c r="A11">
        <f>Produits!$B$16</f>
        <v/>
      </c>
      <c r="B11">
        <f>Secteurs!$B$22</f>
        <v/>
      </c>
      <c r="C11" s="1097">
        <f>'Marché olive - AFIDOL, FAM'!C8</f>
        <v/>
      </c>
      <c r="E11">
        <f>Etiquettes!$C$3</f>
        <v/>
      </c>
      <c r="F11" s="21">
        <f>Etiquettes!$R$6</f>
        <v/>
      </c>
      <c r="G11" s="920">
        <f>Etiquettes!$H$5</f>
        <v/>
      </c>
      <c r="H11">
        <f>Etiquettes!$C$4</f>
        <v/>
      </c>
      <c r="I11" s="105" t="inlineStr">
        <is>
          <t>Consommation d'huile d'olive par les GMS</t>
        </is>
      </c>
      <c r="J11" s="21" t="inlineStr">
        <is>
          <t>Utilisation du volume de 2015</t>
        </is>
      </c>
      <c r="K11" s="21" t="inlineStr">
        <is>
          <t>Nielsen</t>
        </is>
      </c>
      <c r="L11" s="105" t="inlineStr">
        <is>
          <t>Marché olive - AFIDOL, FAM</t>
        </is>
      </c>
      <c r="M11" s="21">
        <f>Etiquettes!$H$11</f>
        <v/>
      </c>
      <c r="N11" s="21">
        <f>_xlfn.CONCAT(I11,IF(ISBLANK(C11),"",_xlfn.CONCAT(" = ",MROUND(C11,1)," ",E11))," (",K11,")")</f>
        <v/>
      </c>
    </row>
    <row r="12">
      <c r="A12">
        <f>Produits!$B$16</f>
        <v/>
      </c>
      <c r="B12">
        <f>Secteurs!$B$22</f>
        <v/>
      </c>
      <c r="C12" s="1097">
        <f>'Marché olive - AFIDOL, FAM'!D8</f>
        <v/>
      </c>
      <c r="E12">
        <f>Etiquettes!$C$3</f>
        <v/>
      </c>
      <c r="F12" s="21">
        <f>Etiquettes!$R$6</f>
        <v/>
      </c>
      <c r="G12" s="920">
        <f>Etiquettes!$I$5</f>
        <v/>
      </c>
      <c r="H12">
        <f>Etiquettes!$C$4</f>
        <v/>
      </c>
      <c r="I12" s="105" t="inlineStr">
        <is>
          <t>Consommation d'huile d'olive par les GMS</t>
        </is>
      </c>
      <c r="J12" s="21" t="inlineStr">
        <is>
          <t>Utilisation du volume de 2019</t>
        </is>
      </c>
      <c r="K12" s="21" t="inlineStr">
        <is>
          <t>Nielsen</t>
        </is>
      </c>
      <c r="L12" s="105" t="inlineStr">
        <is>
          <t>Marché olive - AFIDOL, FAM</t>
        </is>
      </c>
      <c r="M12" s="21">
        <f>Etiquettes!$H$11</f>
        <v/>
      </c>
      <c r="N12" s="21">
        <f>_xlfn.CONCAT(I12,IF(ISBLANK(C12),"",_xlfn.CONCAT(" = ",MROUND(C12,1)," ",E12))," (",K12,")")</f>
        <v/>
      </c>
    </row>
    <row r="13">
      <c r="A13">
        <f>Produits!$B$16</f>
        <v/>
      </c>
      <c r="B13">
        <f>Secteurs!$B$22</f>
        <v/>
      </c>
      <c r="C13" s="1097">
        <f>'Marché olive - AFIDOL, FAM'!E8</f>
        <v/>
      </c>
      <c r="E13">
        <f>Etiquettes!$C$3</f>
        <v/>
      </c>
      <c r="F13" s="21">
        <f>Etiquettes!$R$6</f>
        <v/>
      </c>
      <c r="G13" s="920">
        <f>Etiquettes!$J$5</f>
        <v/>
      </c>
      <c r="H13">
        <f>Etiquettes!$C$4</f>
        <v/>
      </c>
      <c r="I13" s="105" t="inlineStr">
        <is>
          <t>Consommation d'huile d'olive par les GMS</t>
        </is>
      </c>
      <c r="J13" s="21" t="inlineStr">
        <is>
          <t>Utilisation du volume de 2023</t>
        </is>
      </c>
      <c r="K13" s="21" t="inlineStr">
        <is>
          <t>Nielsen</t>
        </is>
      </c>
      <c r="L13" s="105" t="inlineStr">
        <is>
          <t>Marché olive - AFIDOL, FAM</t>
        </is>
      </c>
      <c r="M13" s="21">
        <f>Etiquettes!$H$11</f>
        <v/>
      </c>
      <c r="N13" s="21">
        <f>_xlfn.CONCAT(I13,IF(ISBLANK(C13),"",_xlfn.CONCAT(" = ",MROUND(C13,1)," ",E13))," (",K13,")")</f>
        <v/>
      </c>
    </row>
    <row r="14">
      <c r="A14">
        <f>Produits!$B$16</f>
        <v/>
      </c>
      <c r="B14">
        <f>Secteurs!$B$17</f>
        <v/>
      </c>
      <c r="C14" s="1097">
        <f>'Marché olive - AFIDOL, FAM'!C9</f>
        <v/>
      </c>
      <c r="E14">
        <f>Etiquettes!$C$3</f>
        <v/>
      </c>
      <c r="F14" s="21">
        <f>Etiquettes!$R$6</f>
        <v/>
      </c>
      <c r="G14" s="920">
        <f>Etiquettes!$H$5</f>
        <v/>
      </c>
      <c r="H14">
        <f>Etiquettes!$C$4</f>
        <v/>
      </c>
      <c r="I14" s="105" t="inlineStr">
        <is>
          <t>Consommation totale d'huile d'olive</t>
        </is>
      </c>
      <c r="J14" s="21" t="inlineStr">
        <is>
          <t>Utilisation du volume de 2015</t>
        </is>
      </c>
      <c r="K14" s="21" t="inlineStr">
        <is>
          <t>AFIDOL</t>
        </is>
      </c>
      <c r="L14" s="105" t="inlineStr">
        <is>
          <t>Marché olive - AFIDOL, FAM</t>
        </is>
      </c>
      <c r="M14" s="21">
        <f>Etiquettes!$H$11</f>
        <v/>
      </c>
      <c r="N14" s="21">
        <f>_xlfn.CONCAT(I14,IF(ISBLANK(C14),"",_xlfn.CONCAT(" = ",MROUND(C14,1)," ",E14))," (",K14,")")</f>
        <v/>
      </c>
    </row>
    <row r="15">
      <c r="A15">
        <f>Produits!$B$16</f>
        <v/>
      </c>
      <c r="B15">
        <f>Secteurs!$B$17</f>
        <v/>
      </c>
      <c r="C15" s="1097">
        <f>'Marché olive - AFIDOL, FAM'!D9</f>
        <v/>
      </c>
      <c r="E15">
        <f>Etiquettes!$C$3</f>
        <v/>
      </c>
      <c r="F15" s="21">
        <f>Etiquettes!$R$6</f>
        <v/>
      </c>
      <c r="G15" s="920">
        <f>Etiquettes!$I$5</f>
        <v/>
      </c>
      <c r="H15">
        <f>Etiquettes!$C$4</f>
        <v/>
      </c>
      <c r="I15" s="105" t="inlineStr">
        <is>
          <t>Consommation totale d'huile d'olive</t>
        </is>
      </c>
      <c r="J15" s="21" t="inlineStr">
        <is>
          <t>Utilisation du volume de 2019</t>
        </is>
      </c>
      <c r="K15" s="21" t="inlineStr">
        <is>
          <t>AFIDOL</t>
        </is>
      </c>
      <c r="L15" s="105" t="inlineStr">
        <is>
          <t>Marché olive - AFIDOL, FAM</t>
        </is>
      </c>
      <c r="M15" s="21">
        <f>Etiquettes!$H$11</f>
        <v/>
      </c>
      <c r="N15" s="21">
        <f>_xlfn.CONCAT(I15,IF(ISBLANK(C15),"",_xlfn.CONCAT(" = ",MROUND(C15,1)," ",E15))," (",K15,")")</f>
        <v/>
      </c>
    </row>
    <row r="16">
      <c r="A16">
        <f>Produits!$B$16</f>
        <v/>
      </c>
      <c r="B16">
        <f>Secteurs!$B$17</f>
        <v/>
      </c>
      <c r="C16" s="1097">
        <f>'Marché olive - AFIDOL, FAM'!E9</f>
        <v/>
      </c>
      <c r="E16">
        <f>Etiquettes!$C$3</f>
        <v/>
      </c>
      <c r="F16" s="21">
        <f>Etiquettes!$R$6</f>
        <v/>
      </c>
      <c r="G16" s="920">
        <f>Etiquettes!$J$5</f>
        <v/>
      </c>
      <c r="H16">
        <f>Etiquettes!$C$4</f>
        <v/>
      </c>
      <c r="I16" s="105" t="inlineStr">
        <is>
          <t>Consommation totale d'huile d'olive</t>
        </is>
      </c>
      <c r="J16" s="21" t="inlineStr">
        <is>
          <t>Utilisation du volume de 2023</t>
        </is>
      </c>
      <c r="K16" s="21" t="inlineStr">
        <is>
          <t>AFIDOL</t>
        </is>
      </c>
      <c r="L16" s="105" t="inlineStr">
        <is>
          <t>Marché olive - AFIDOL, FAM</t>
        </is>
      </c>
      <c r="M16" s="21">
        <f>Etiquettes!$H$11</f>
        <v/>
      </c>
      <c r="N16" s="21">
        <f>_xlfn.CONCAT(I16,IF(ISBLANK(C16),"",_xlfn.CONCAT(" = ",MROUND(C16,1)," ",E16))," (",K16,")")</f>
        <v/>
      </c>
    </row>
    <row r="17">
      <c r="A17">
        <f>Produits!$B$3</f>
        <v/>
      </c>
      <c r="B17">
        <f>Secteurs!$B$10</f>
        <v/>
      </c>
      <c r="C17" s="1097">
        <f>'Marché olive - AFIDOL, FAM'!C11</f>
        <v/>
      </c>
      <c r="E17">
        <f>Etiquettes!$C$3</f>
        <v/>
      </c>
      <c r="F17" s="21">
        <f>Etiquettes!$R$6</f>
        <v/>
      </c>
      <c r="G17" s="920">
        <f>Etiquettes!$H$5</f>
        <v/>
      </c>
      <c r="H17">
        <f>Etiquettes!$C$4</f>
        <v/>
      </c>
      <c r="I17" s="105" t="inlineStr">
        <is>
          <t>Production d'olives de table</t>
        </is>
      </c>
      <c r="K17" s="21" t="inlineStr">
        <is>
          <t>FranceAgriMer</t>
        </is>
      </c>
      <c r="L17" s="105" t="inlineStr">
        <is>
          <t>Marché olive - AFIDOL, FAM</t>
        </is>
      </c>
      <c r="M17" s="21">
        <f>Etiquettes!$H$11</f>
        <v/>
      </c>
      <c r="N17" s="21">
        <f>_xlfn.CONCAT(I17,IF(ISBLANK(C17),"",_xlfn.CONCAT(" = ",MROUND(C17,1)," ",E17))," (",K17,")")</f>
        <v/>
      </c>
    </row>
    <row r="18">
      <c r="A18">
        <f>Produits!$B$3</f>
        <v/>
      </c>
      <c r="B18">
        <f>Secteurs!$B$10</f>
        <v/>
      </c>
      <c r="C18" s="1097">
        <f>'Marché olive - AFIDOL, FAM'!D11</f>
        <v/>
      </c>
      <c r="E18">
        <f>Etiquettes!$C$3</f>
        <v/>
      </c>
      <c r="F18" s="21">
        <f>Etiquettes!$R$6</f>
        <v/>
      </c>
      <c r="G18" s="920">
        <f>Etiquettes!$I$5</f>
        <v/>
      </c>
      <c r="H18">
        <f>Etiquettes!$C$4</f>
        <v/>
      </c>
      <c r="I18" s="105" t="inlineStr">
        <is>
          <t>Production d'olives de table</t>
        </is>
      </c>
      <c r="K18" s="21" t="inlineStr">
        <is>
          <t>FranceAgriMer</t>
        </is>
      </c>
      <c r="L18" s="105" t="inlineStr">
        <is>
          <t>Marché olive - AFIDOL, FAM</t>
        </is>
      </c>
      <c r="M18" s="21">
        <f>Etiquettes!$H$11</f>
        <v/>
      </c>
      <c r="N18" s="21">
        <f>_xlfn.CONCAT(I18,IF(ISBLANK(C18),"",_xlfn.CONCAT(" = ",MROUND(C18,1)," ",E18))," (",K18,")")</f>
        <v/>
      </c>
    </row>
    <row r="19">
      <c r="A19">
        <f>Produits!$B$3</f>
        <v/>
      </c>
      <c r="B19">
        <f>Secteurs!$B$10</f>
        <v/>
      </c>
      <c r="C19" s="1097">
        <f>'Marché olive - AFIDOL, FAM'!E11</f>
        <v/>
      </c>
      <c r="E19">
        <f>Etiquettes!$C$3</f>
        <v/>
      </c>
      <c r="F19" s="21">
        <f>Etiquettes!$R$6</f>
        <v/>
      </c>
      <c r="G19" s="920">
        <f>Etiquettes!$J$5</f>
        <v/>
      </c>
      <c r="H19">
        <f>Etiquettes!$C$4</f>
        <v/>
      </c>
      <c r="I19" s="105" t="inlineStr">
        <is>
          <t>Production d'olives de table</t>
        </is>
      </c>
      <c r="K19" s="21" t="inlineStr">
        <is>
          <t>FranceAgriMer</t>
        </is>
      </c>
      <c r="L19" s="105" t="inlineStr">
        <is>
          <t>Marché olive - AFIDOL, FAM</t>
        </is>
      </c>
      <c r="M19" s="21">
        <f>Etiquettes!$H$11</f>
        <v/>
      </c>
      <c r="N19" s="21">
        <f>_xlfn.CONCAT(I19,IF(ISBLANK(C19),"",_xlfn.CONCAT(" = ",MROUND(C19,1)," ",E19))," (",K19,")")</f>
        <v/>
      </c>
    </row>
    <row r="20">
      <c r="A20">
        <f>Produits!$B$18</f>
        <v/>
      </c>
      <c r="B20">
        <f>Secteurs!$B$22</f>
        <v/>
      </c>
      <c r="C20" s="1097">
        <f>'Marché olive - AFIDOL, FAM'!C13</f>
        <v/>
      </c>
      <c r="E20">
        <f>Etiquettes!$C$3</f>
        <v/>
      </c>
      <c r="F20" s="21">
        <f>Etiquettes!$R$6</f>
        <v/>
      </c>
      <c r="G20" s="920">
        <f>Etiquettes!$H$5</f>
        <v/>
      </c>
      <c r="H20">
        <f>Etiquettes!$C$4</f>
        <v/>
      </c>
      <c r="I20" s="105" t="inlineStr">
        <is>
          <t>Consommation d'olives de table par les GMS</t>
        </is>
      </c>
      <c r="J20" s="21" t="inlineStr">
        <is>
          <t>Utilisation du volume de 2015</t>
        </is>
      </c>
      <c r="K20" s="21" t="inlineStr">
        <is>
          <t>Nielsen</t>
        </is>
      </c>
      <c r="L20" s="105" t="inlineStr">
        <is>
          <t>Marché olive - AFIDOL, FAM</t>
        </is>
      </c>
      <c r="M20" s="21">
        <f>Etiquettes!$H$11</f>
        <v/>
      </c>
      <c r="N20" s="21">
        <f>_xlfn.CONCAT(I20,IF(ISBLANK(C20),"",_xlfn.CONCAT(" = ",MROUND(C20,1)," ",E20))," (",K20,")")</f>
        <v/>
      </c>
    </row>
    <row r="21">
      <c r="A21">
        <f>Produits!$B$18</f>
        <v/>
      </c>
      <c r="B21">
        <f>Secteurs!$B$22</f>
        <v/>
      </c>
      <c r="C21" s="1097">
        <f>'Marché olive - AFIDOL, FAM'!D13</f>
        <v/>
      </c>
      <c r="E21">
        <f>Etiquettes!$C$3</f>
        <v/>
      </c>
      <c r="F21" s="21">
        <f>Etiquettes!$R$6</f>
        <v/>
      </c>
      <c r="G21" s="920">
        <f>Etiquettes!$I$5</f>
        <v/>
      </c>
      <c r="H21">
        <f>Etiquettes!$C$4</f>
        <v/>
      </c>
      <c r="I21" s="105" t="inlineStr">
        <is>
          <t>Consommation d'olives de table par les GMS</t>
        </is>
      </c>
      <c r="J21" s="21" t="inlineStr">
        <is>
          <t>Utilisation du volume de 2019</t>
        </is>
      </c>
      <c r="K21" s="21" t="inlineStr">
        <is>
          <t>Nielsen</t>
        </is>
      </c>
      <c r="L21" s="105" t="inlineStr">
        <is>
          <t>Marché olive - AFIDOL, FAM</t>
        </is>
      </c>
      <c r="M21" s="21">
        <f>Etiquettes!$H$11</f>
        <v/>
      </c>
      <c r="N21" s="21">
        <f>_xlfn.CONCAT(I21,IF(ISBLANK(C21),"",_xlfn.CONCAT(" = ",MROUND(C21,1)," ",E21))," (",K21,")")</f>
        <v/>
      </c>
    </row>
    <row r="22">
      <c r="A22">
        <f>Produits!$B$18</f>
        <v/>
      </c>
      <c r="B22">
        <f>Secteurs!$B$22</f>
        <v/>
      </c>
      <c r="C22" s="1097">
        <f>'Marché olive - AFIDOL, FAM'!E13</f>
        <v/>
      </c>
      <c r="E22">
        <f>Etiquettes!$C$3</f>
        <v/>
      </c>
      <c r="F22" s="21">
        <f>Etiquettes!$R$6</f>
        <v/>
      </c>
      <c r="G22" s="920">
        <f>Etiquettes!$J$5</f>
        <v/>
      </c>
      <c r="H22">
        <f>Etiquettes!$C$4</f>
        <v/>
      </c>
      <c r="I22" s="105" t="inlineStr">
        <is>
          <t>Consommation d'olives de table par les GMS</t>
        </is>
      </c>
      <c r="J22" s="21" t="inlineStr">
        <is>
          <t>Utilisation du volume de 2023</t>
        </is>
      </c>
      <c r="K22" s="21" t="inlineStr">
        <is>
          <t>Nielsen</t>
        </is>
      </c>
      <c r="L22" s="105" t="inlineStr">
        <is>
          <t>Marché olive - AFIDOL, FAM</t>
        </is>
      </c>
      <c r="M22" s="21">
        <f>Etiquettes!$H$11</f>
        <v/>
      </c>
      <c r="N22" s="21">
        <f>_xlfn.CONCAT(I22,IF(ISBLANK(C22),"",_xlfn.CONCAT(" = ",MROUND(C22,1)," ",E22))," (",K22,")")</f>
        <v/>
      </c>
    </row>
    <row r="23">
      <c r="A23">
        <f>Produits!$B$18</f>
        <v/>
      </c>
      <c r="B23">
        <f>Secteurs!$B$17</f>
        <v/>
      </c>
      <c r="C23" s="1097">
        <f>'Marché olive - AFIDOL, FAM'!C14</f>
        <v/>
      </c>
      <c r="E23">
        <f>Etiquettes!$C$3</f>
        <v/>
      </c>
      <c r="F23" s="21">
        <f>Etiquettes!$R$6</f>
        <v/>
      </c>
      <c r="G23" s="920">
        <f>Etiquettes!$H$5</f>
        <v/>
      </c>
      <c r="H23">
        <f>Etiquettes!$C$4</f>
        <v/>
      </c>
      <c r="I23" s="105" t="inlineStr">
        <is>
          <t>Consommation totale d'olives de table</t>
        </is>
      </c>
      <c r="J23" s="21" t="inlineStr">
        <is>
          <t>Utilisation du volume de 2015</t>
        </is>
      </c>
      <c r="K23" s="21" t="inlineStr">
        <is>
          <t>AFIDOL</t>
        </is>
      </c>
      <c r="L23" s="105" t="inlineStr">
        <is>
          <t>Marché olive - AFIDOL, FAM</t>
        </is>
      </c>
      <c r="M23" s="21">
        <f>Etiquettes!$H$11</f>
        <v/>
      </c>
      <c r="N23" s="21">
        <f>_xlfn.CONCAT(I23,IF(ISBLANK(C23),"",_xlfn.CONCAT(" = ",MROUND(C23,1)," ",E23))," (",K23,")")</f>
        <v/>
      </c>
    </row>
    <row r="24">
      <c r="A24">
        <f>Produits!$B$18</f>
        <v/>
      </c>
      <c r="B24">
        <f>Secteurs!$B$17</f>
        <v/>
      </c>
      <c r="C24" s="1097">
        <f>'Marché olive - AFIDOL, FAM'!D14</f>
        <v/>
      </c>
      <c r="E24">
        <f>Etiquettes!$C$3</f>
        <v/>
      </c>
      <c r="F24" s="21">
        <f>Etiquettes!$R$6</f>
        <v/>
      </c>
      <c r="G24" s="920">
        <f>Etiquettes!$I$5</f>
        <v/>
      </c>
      <c r="H24">
        <f>Etiquettes!$C$4</f>
        <v/>
      </c>
      <c r="I24" s="105" t="inlineStr">
        <is>
          <t>Consommation totale d'olives de table</t>
        </is>
      </c>
      <c r="J24" s="21" t="inlineStr">
        <is>
          <t>Utilisation du volume de 2019</t>
        </is>
      </c>
      <c r="K24" s="21" t="inlineStr">
        <is>
          <t>AFIDOL</t>
        </is>
      </c>
      <c r="L24" s="105" t="inlineStr">
        <is>
          <t>Marché olive - AFIDOL, FAM</t>
        </is>
      </c>
      <c r="M24" s="21">
        <f>Etiquettes!$H$11</f>
        <v/>
      </c>
      <c r="N24" s="21">
        <f>_xlfn.CONCAT(I24,IF(ISBLANK(C24),"",_xlfn.CONCAT(" = ",MROUND(C24,1)," ",E24))," (",K24,")")</f>
        <v/>
      </c>
    </row>
    <row r="25">
      <c r="A25">
        <f>Produits!$B$18</f>
        <v/>
      </c>
      <c r="B25">
        <f>Secteurs!$B$17</f>
        <v/>
      </c>
      <c r="C25" s="1097">
        <f>'Marché olive - AFIDOL, FAM'!E14</f>
        <v/>
      </c>
      <c r="E25">
        <f>Etiquettes!$C$3</f>
        <v/>
      </c>
      <c r="F25" s="21">
        <f>Etiquettes!$R$6</f>
        <v/>
      </c>
      <c r="G25" s="920">
        <f>Etiquettes!$J$5</f>
        <v/>
      </c>
      <c r="H25">
        <f>Etiquettes!$C$4</f>
        <v/>
      </c>
      <c r="I25" s="105" t="inlineStr">
        <is>
          <t>Consommation totale d'olives de table</t>
        </is>
      </c>
      <c r="J25" s="21" t="inlineStr">
        <is>
          <t>Utilisation du volume de 2023</t>
        </is>
      </c>
      <c r="K25" s="21" t="inlineStr">
        <is>
          <t>AFIDOL</t>
        </is>
      </c>
      <c r="L25" s="105" t="inlineStr">
        <is>
          <t>Marché olive - AFIDOL, FAM</t>
        </is>
      </c>
      <c r="M25" s="21">
        <f>Etiquettes!$H$11</f>
        <v/>
      </c>
      <c r="N25" s="21">
        <f>_xlfn.CONCAT(I25,IF(ISBLANK(C25),"",_xlfn.CONCAT(" = ",MROUND(C25,1)," ",E25))," (",K25,")")</f>
        <v/>
      </c>
    </row>
  </sheetData>
  <pageMargins left="0.75" right="0.75" top="1" bottom="1" header="0.5" footer="0.5"/>
</worksheet>
</file>

<file path=xl/worksheets/sheet43.xml><?xml version="1.0" encoding="utf-8"?>
<worksheet xmlns="http://schemas.openxmlformats.org/spreadsheetml/2006/main">
  <sheetPr>
    <tabColor rgb="FFFFC000"/>
    <outlinePr summaryBelow="1" summaryRight="1"/>
    <pageSetUpPr/>
  </sheetPr>
  <dimension ref="A1:S62"/>
  <sheetViews>
    <sheetView workbookViewId="0">
      <selection activeCell="C24" sqref="C24"/>
    </sheetView>
  </sheetViews>
  <sheetFormatPr baseColWidth="10" defaultRowHeight="14.4"/>
  <cols>
    <col width="20.6640625" bestFit="1" customWidth="1" style="1003" min="2" max="2"/>
  </cols>
  <sheetData>
    <row r="1">
      <c r="A1" t="inlineStr">
        <is>
          <t>Source</t>
        </is>
      </c>
      <c r="B1" t="inlineStr">
        <is>
          <t>En kt</t>
        </is>
      </c>
      <c r="C1" t="inlineStr">
        <is>
          <t>2015-16</t>
        </is>
      </c>
      <c r="D1" t="inlineStr">
        <is>
          <t>2019-20</t>
        </is>
      </c>
      <c r="E1" t="inlineStr">
        <is>
          <t>2023-24</t>
        </is>
      </c>
    </row>
    <row r="2">
      <c r="A2" t="inlineStr">
        <is>
          <t>SAA - SSP</t>
        </is>
      </c>
      <c r="B2" t="inlineStr">
        <is>
          <t>Récolte</t>
        </is>
      </c>
      <c r="C2" s="1107">
        <f>'Récoltes olive - AGRESTE'!C7/10^4</f>
        <v/>
      </c>
      <c r="D2" s="1107">
        <f>'Récoltes olive - AGRESTE'!D7/10^4</f>
        <v/>
      </c>
      <c r="E2" s="1107">
        <f>'Récoltes olive - AGRESTE'!E7/10^4</f>
        <v/>
      </c>
      <c r="K2" s="900" t="inlineStr">
        <is>
          <t>Source</t>
        </is>
      </c>
      <c r="L2" s="900" t="inlineStr">
        <is>
          <t>Marché de l'huile d'olive Monde, Europe, France, Campagne 2019-20 - FAM</t>
        </is>
      </c>
      <c r="P2" s="900" t="inlineStr">
        <is>
          <t>Source</t>
        </is>
      </c>
      <c r="Q2" s="900" t="inlineStr">
        <is>
          <t>Fiche Oléiculture, 2025 - FAM</t>
        </is>
      </c>
    </row>
    <row r="3">
      <c r="B3" t="inlineStr">
        <is>
          <t>Trituration</t>
        </is>
      </c>
      <c r="C3" s="1108">
        <f>C4/0.15</f>
        <v/>
      </c>
      <c r="D3" s="1108">
        <f>21.5+(0.075/0.14)</f>
        <v/>
      </c>
      <c r="E3" s="919" t="n">
        <v>41</v>
      </c>
      <c r="F3" t="inlineStr">
        <is>
          <t>FranceAgriMer</t>
        </is>
      </c>
    </row>
    <row r="4">
      <c r="B4" t="inlineStr">
        <is>
          <t>Huile</t>
        </is>
      </c>
      <c r="C4" s="919" t="n">
        <v>5.533</v>
      </c>
      <c r="D4" s="919" t="n">
        <v>3.375</v>
      </c>
      <c r="E4" s="919" t="n">
        <v>6.622</v>
      </c>
    </row>
    <row r="5">
      <c r="B5" t="inlineStr">
        <is>
          <t>Ventes huile française</t>
        </is>
      </c>
      <c r="C5" t="n">
        <v>2.218</v>
      </c>
      <c r="D5" t="n">
        <v>2.583</v>
      </c>
      <c r="E5" s="1109" t="n">
        <v>2.25</v>
      </c>
      <c r="F5" t="inlineStr">
        <is>
          <t>FranceAgriMer</t>
        </is>
      </c>
    </row>
    <row r="6">
      <c r="B6" t="inlineStr">
        <is>
          <t>Variation de stock</t>
        </is>
      </c>
      <c r="C6">
        <f>C4-C5</f>
        <v/>
      </c>
      <c r="D6">
        <f>D4-D5</f>
        <v/>
      </c>
      <c r="E6">
        <f>E4-E5</f>
        <v/>
      </c>
    </row>
    <row r="7">
      <c r="C7" s="868" t="n">
        <v>2015</v>
      </c>
      <c r="D7" s="868" t="n">
        <v>2019</v>
      </c>
      <c r="E7" s="868" t="n">
        <v>2023</v>
      </c>
    </row>
    <row r="8">
      <c r="A8" t="inlineStr">
        <is>
          <t>France Olive</t>
        </is>
      </c>
      <c r="B8" t="inlineStr">
        <is>
          <t>Ventes d'huile en GMS</t>
        </is>
      </c>
      <c r="C8" s="919" t="n">
        <v>65.765</v>
      </c>
      <c r="D8" s="919" t="n">
        <v>62.594</v>
      </c>
      <c r="E8" s="919" t="n">
        <v>62.705</v>
      </c>
      <c r="F8" t="inlineStr">
        <is>
          <t>AFIDOL</t>
        </is>
      </c>
    </row>
    <row r="9">
      <c r="B9" t="inlineStr">
        <is>
          <t>Consommation totale</t>
        </is>
      </c>
      <c r="C9" s="919" t="n">
        <v>99.31</v>
      </c>
      <c r="D9" s="919" t="n">
        <v>113.561</v>
      </c>
      <c r="E9" s="919" t="n">
        <v>99.801</v>
      </c>
    </row>
    <row r="10">
      <c r="C10" s="868" t="inlineStr">
        <is>
          <t>2015-16</t>
        </is>
      </c>
      <c r="D10" s="868" t="inlineStr">
        <is>
          <t>2019-20</t>
        </is>
      </c>
      <c r="E10" s="868" t="inlineStr">
        <is>
          <t>2023-24</t>
        </is>
      </c>
    </row>
    <row r="11">
      <c r="A11" t="inlineStr">
        <is>
          <t>France Olive</t>
        </is>
      </c>
      <c r="B11" t="inlineStr">
        <is>
          <t>Olives de table</t>
        </is>
      </c>
      <c r="C11" s="919" t="n">
        <v>1.591</v>
      </c>
      <c r="D11" s="919" t="n">
        <v>1.012</v>
      </c>
      <c r="E11" s="919" t="n">
        <v>0.9</v>
      </c>
      <c r="F11" t="inlineStr">
        <is>
          <t>FranceAgriMer</t>
        </is>
      </c>
    </row>
    <row r="12">
      <c r="C12" s="868" t="n">
        <v>2015</v>
      </c>
      <c r="D12" s="868" t="n">
        <v>2019</v>
      </c>
      <c r="E12" s="868" t="n">
        <v>2023</v>
      </c>
    </row>
    <row r="13">
      <c r="B13" t="inlineStr">
        <is>
          <t>Ventes d'olives en GMS</t>
        </is>
      </c>
      <c r="C13" s="1108" t="n">
        <v>27.8</v>
      </c>
      <c r="D13" s="919" t="n">
        <v>28.268</v>
      </c>
      <c r="E13" s="919" t="n">
        <v>31.756</v>
      </c>
      <c r="F13" t="inlineStr">
        <is>
          <t>AFIDOL</t>
        </is>
      </c>
    </row>
    <row r="14">
      <c r="B14" t="inlineStr">
        <is>
          <t>Consommation totale</t>
        </is>
      </c>
      <c r="C14" s="1108" t="n">
        <v>67</v>
      </c>
      <c r="D14" s="919" t="n">
        <v>86.575</v>
      </c>
      <c r="E14" s="919" t="n">
        <v>90.911</v>
      </c>
    </row>
    <row r="15">
      <c r="E15" s="900" t="inlineStr">
        <is>
          <t>Source</t>
        </is>
      </c>
      <c r="F15" s="900" t="inlineStr">
        <is>
          <t>Market Olea, 2016 - FAM</t>
        </is>
      </c>
    </row>
    <row r="37">
      <c r="E37" s="900" t="inlineStr">
        <is>
          <t>Source</t>
        </is>
      </c>
      <c r="F37" s="900" t="inlineStr">
        <is>
          <t>Rapport d'activités 2015, AFIDOL</t>
        </is>
      </c>
      <c r="K37" s="900" t="inlineStr">
        <is>
          <t>Source</t>
        </is>
      </c>
      <c r="L37" s="900" t="inlineStr">
        <is>
          <t>Rapport d'activités 2019, AFIDOL</t>
        </is>
      </c>
      <c r="R37" s="900" t="inlineStr">
        <is>
          <t>Source</t>
        </is>
      </c>
      <c r="S37" s="900" t="inlineStr">
        <is>
          <t>Rapport d'activités 2023, AFIDOL</t>
        </is>
      </c>
    </row>
    <row r="52">
      <c r="E52" s="900" t="inlineStr">
        <is>
          <t>Source</t>
        </is>
      </c>
      <c r="F52" s="900" t="inlineStr">
        <is>
          <t>Rapport d'activités 2016, AFIDOL</t>
        </is>
      </c>
    </row>
    <row r="62">
      <c r="K62" s="900" t="inlineStr">
        <is>
          <t>Source</t>
        </is>
      </c>
      <c r="L62" s="900" t="inlineStr">
        <is>
          <t>Rapport d'activités 2020, AFIDOL</t>
        </is>
      </c>
    </row>
  </sheetData>
  <pageMargins left="0.7" right="0.7" top="0.75" bottom="0.75" header="0.3" footer="0.3"/>
  <drawing xmlns:r="http://schemas.openxmlformats.org/officeDocument/2006/relationships" r:id="rId1"/>
</worksheet>
</file>

<file path=xl/worksheets/sheet44.xml><?xml version="1.0" encoding="utf-8"?>
<worksheet xmlns="http://schemas.openxmlformats.org/spreadsheetml/2006/main">
  <sheetPr>
    <tabColor rgb="FFFFC000"/>
    <outlinePr summaryBelow="1" summaryRight="1"/>
    <pageSetUpPr/>
  </sheetPr>
  <dimension ref="A1:E8"/>
  <sheetViews>
    <sheetView workbookViewId="0">
      <pane xSplit="2" ySplit="6" topLeftCell="C7" activePane="bottomRight" state="frozen"/>
      <selection pane="topRight" activeCell="A1" sqref="A1"/>
      <selection pane="bottomLeft" activeCell="A1" sqref="A1"/>
      <selection pane="bottomRight" activeCell="A4" sqref="A4"/>
    </sheetView>
  </sheetViews>
  <sheetFormatPr baseColWidth="10" defaultRowHeight="14.4"/>
  <cols>
    <col width="11.5546875" customWidth="1" style="39" min="1" max="2"/>
    <col width="15.6640625" customWidth="1" style="39" min="3" max="5"/>
    <col width="11.5546875" customWidth="1" style="39" min="6" max="16384"/>
  </cols>
  <sheetData>
    <row r="1" ht="19.8" customHeight="1" s="1003">
      <c r="A1" s="38" t="inlineStr">
        <is>
          <t>Statistique agricole annuelle par région administrative : séries 2010 - 2023</t>
        </is>
      </c>
      <c r="C1" s="1110" t="n"/>
      <c r="D1" s="1110" t="n"/>
      <c r="E1" s="1110" t="n"/>
    </row>
    <row r="2" ht="15.6" customHeight="1" s="1003">
      <c r="A2" s="41" t="inlineStr">
        <is>
          <t>Les superficies développées sont exprimées en hectare, les productions récoltées en quintal et les rendements en quintal par hectare.</t>
        </is>
      </c>
      <c r="C2" s="1110" t="n"/>
      <c r="D2" s="1110" t="n"/>
      <c r="E2" s="1110" t="n"/>
    </row>
    <row r="3">
      <c r="A3" s="39" t="inlineStr">
        <is>
          <t>Données arrêtées au 22/10/2024. Données 2023 définitives.</t>
        </is>
      </c>
      <c r="C3" s="1110" t="n"/>
      <c r="D3" s="1110" t="n"/>
      <c r="E3" s="1110" t="n"/>
    </row>
    <row r="4">
      <c r="A4" s="39" t="inlineStr">
        <is>
          <t>Source : Agreste - Statistique agricole annuelle - SSP/ Ministère en charge de l'agriculture</t>
        </is>
      </c>
      <c r="C4" s="1110" t="n"/>
      <c r="D4" s="1110" t="n"/>
      <c r="E4" s="1110" t="n"/>
    </row>
    <row r="5">
      <c r="C5" s="1110" t="n"/>
      <c r="D5" s="1110" t="n"/>
      <c r="E5" s="1110" t="n"/>
    </row>
    <row r="6">
      <c r="A6" s="39" t="inlineStr">
        <is>
          <t>LIB_REG2</t>
        </is>
      </c>
      <c r="B6" s="39" t="inlineStr">
        <is>
          <t>LIB_SAA</t>
        </is>
      </c>
      <c r="C6" s="1110" t="inlineStr">
        <is>
          <t>PROD_2015</t>
        </is>
      </c>
      <c r="D6" s="1110" t="inlineStr">
        <is>
          <t>PROD_2019</t>
        </is>
      </c>
      <c r="E6" s="1110" t="inlineStr">
        <is>
          <t>PROD_2023</t>
        </is>
      </c>
    </row>
    <row r="7">
      <c r="A7" s="39" t="inlineStr">
        <is>
          <t>FRANCE MÉTROPOLITAINE</t>
        </is>
      </c>
      <c r="B7" s="39" t="inlineStr">
        <is>
          <t>17 - Olive</t>
        </is>
      </c>
      <c r="C7" s="1111" t="n">
        <v>354453</v>
      </c>
      <c r="D7" s="1111" t="n">
        <v>250346</v>
      </c>
      <c r="E7" s="1111" t="n">
        <v>297417</v>
      </c>
    </row>
    <row r="8">
      <c r="A8" s="39" t="inlineStr">
        <is>
          <t>97 - DOM</t>
        </is>
      </c>
      <c r="B8" s="39" t="inlineStr">
        <is>
          <t>17 - Olive</t>
        </is>
      </c>
      <c r="C8" s="1110" t="n">
        <v>0</v>
      </c>
      <c r="D8" s="1110" t="n">
        <v>0</v>
      </c>
      <c r="E8" s="1110" t="n">
        <v>0</v>
      </c>
    </row>
  </sheetData>
  <pageMargins left="0.7" right="0.7" top="0.75" bottom="0.75" header="0.3" footer="0.3"/>
  <pageSetup orientation="portrait" paperSize="9" horizontalDpi="300" verticalDpi="300"/>
  <tableParts count="1">
    <tablePart xmlns:r="http://schemas.openxmlformats.org/officeDocument/2006/relationships" r:id="rId1"/>
  </tableParts>
</worksheet>
</file>

<file path=xl/worksheets/sheet45.xml><?xml version="1.0" encoding="utf-8"?>
<worksheet xmlns="http://schemas.openxmlformats.org/spreadsheetml/2006/main">
  <sheetPr>
    <tabColor rgb="FF92D050"/>
    <outlinePr summaryBelow="1" summaryRight="1"/>
    <pageSetUpPr/>
  </sheetPr>
  <dimension ref="A1:P54"/>
  <sheetViews>
    <sheetView workbookViewId="0">
      <pane xSplit="2" ySplit="1" topLeftCell="C20" activePane="bottomRight" state="frozen"/>
      <selection activeCell="B15" sqref="B15"/>
      <selection pane="topRight" activeCell="B15" sqref="B15"/>
      <selection pane="bottomLeft" activeCell="B15" sqref="B15"/>
      <selection pane="bottomRight" activeCell="F49" sqref="F49"/>
    </sheetView>
  </sheetViews>
  <sheetFormatPr baseColWidth="10" defaultColWidth="9.109375" defaultRowHeight="14.4"/>
  <cols>
    <col width="21.109375" bestFit="1" customWidth="1" style="1003" min="1" max="1"/>
    <col width="19.88671875" bestFit="1" customWidth="1" style="1003" min="2" max="2"/>
    <col width="7.77734375" bestFit="1" customWidth="1" style="1003" min="3" max="3"/>
    <col width="12.88671875" bestFit="1" customWidth="1" style="985" min="4" max="4"/>
    <col width="6.6640625" bestFit="1" customWidth="1" style="1003" min="5" max="5"/>
    <col width="10" bestFit="1" customWidth="1" style="21" min="6" max="6"/>
    <col width="12.109375" bestFit="1" customWidth="1" style="21" min="7" max="7"/>
    <col width="11" bestFit="1" customWidth="1" style="21" min="8" max="8"/>
    <col width="20.77734375" bestFit="1" customWidth="1" style="21" min="9" max="9"/>
    <col width="12.21875" bestFit="1" customWidth="1" style="21" min="10" max="10"/>
    <col width="33.21875" bestFit="1" customWidth="1" style="21" min="11" max="11"/>
    <col width="14.44140625" customWidth="1" style="105" min="12" max="12"/>
    <col width="14.44140625" customWidth="1" style="21" min="13" max="13"/>
    <col width="21" customWidth="1" style="1003" min="14" max="14"/>
    <col width="12.33203125" customWidth="1" style="1003" min="15" max="15"/>
    <col width="17.44140625" customWidth="1" style="1003" min="16" max="16"/>
  </cols>
  <sheetData>
    <row r="1" ht="51" customHeight="1" s="1003" thickBot="1">
      <c r="A1" s="16" t="inlineStr">
        <is>
          <t>Origine</t>
        </is>
      </c>
      <c r="B1" s="17" t="inlineStr">
        <is>
          <t>Destination</t>
        </is>
      </c>
      <c r="C1" s="17" t="inlineStr">
        <is>
          <t>Valeur</t>
        </is>
      </c>
      <c r="D1" s="17" t="inlineStr">
        <is>
          <t>Incertitude</t>
        </is>
      </c>
      <c r="E1" s="18">
        <f>Etiquettes!$A$3</f>
        <v/>
      </c>
      <c r="F1" s="18">
        <f>Etiquettes!$A$6</f>
        <v/>
      </c>
      <c r="G1" s="18">
        <f>Etiquettes!$A$5</f>
        <v/>
      </c>
      <c r="H1" s="18">
        <f>Etiquettes!$A$4</f>
        <v/>
      </c>
      <c r="I1" s="18">
        <f>Etiquettes!$A$12</f>
        <v/>
      </c>
      <c r="J1" s="18">
        <f>Etiquettes!$A$10</f>
        <v/>
      </c>
      <c r="K1" s="18">
        <f>Etiquettes!$A$9</f>
        <v/>
      </c>
      <c r="L1" s="18">
        <f>Etiquettes!$A$13</f>
        <v/>
      </c>
      <c r="M1" s="18">
        <f>Etiquettes!$A$11</f>
        <v/>
      </c>
      <c r="N1" s="18">
        <f>Etiquettes!$A$7</f>
        <v/>
      </c>
      <c r="O1" s="17" t="inlineStr">
        <is>
          <t>Remarque</t>
        </is>
      </c>
      <c r="P1" s="19" t="inlineStr">
        <is>
          <t>Zone filière</t>
        </is>
      </c>
    </row>
    <row r="2">
      <c r="A2" t="inlineStr">
        <is>
          <t>Récolte</t>
        </is>
      </c>
      <c r="B2" t="inlineStr">
        <is>
          <t>Graines récoltées</t>
        </is>
      </c>
      <c r="C2" s="1097">
        <f>'Prétraitement récolte, collecte'!C3</f>
        <v/>
      </c>
      <c r="E2">
        <f>Etiquettes!$C$3</f>
        <v/>
      </c>
      <c r="F2" s="21">
        <f>Etiquettes!$K$6</f>
        <v/>
      </c>
      <c r="G2" s="920">
        <f>Etiquettes!$H$5</f>
        <v/>
      </c>
      <c r="H2">
        <f>Etiquettes!$C$4</f>
        <v/>
      </c>
      <c r="I2" s="105" t="inlineStr">
        <is>
          <t>Récolte</t>
        </is>
      </c>
      <c r="K2" s="21" t="inlineStr">
        <is>
          <t>Statistique Agricole Annuelle - SSP</t>
        </is>
      </c>
      <c r="L2" s="105" t="inlineStr">
        <is>
          <t>Récoltes - AGRESTE</t>
        </is>
      </c>
      <c r="M2" s="21">
        <f>Etiquettes!$H$11</f>
        <v/>
      </c>
      <c r="N2" s="21">
        <f>_xlfn.CONCAT(I2,IF(ISBLANK(C2),"",_xlfn.CONCAT(" = ",MROUND(C2,1)," ",E2))," (",K2,")")</f>
        <v/>
      </c>
    </row>
    <row r="3">
      <c r="A3" t="inlineStr">
        <is>
          <t>Graines récoltées</t>
        </is>
      </c>
      <c r="B3" t="inlineStr">
        <is>
          <t>OS</t>
        </is>
      </c>
      <c r="C3" s="1097">
        <f>'Prétraitement récolte, collecte'!C4</f>
        <v/>
      </c>
      <c r="E3">
        <f>Etiquettes!$C$3</f>
        <v/>
      </c>
      <c r="F3" s="21">
        <f>Etiquettes!$K$6</f>
        <v/>
      </c>
      <c r="G3" s="920">
        <f>Etiquettes!$H$5</f>
        <v/>
      </c>
      <c r="H3">
        <f>Etiquettes!$C$4</f>
        <v/>
      </c>
      <c r="I3" s="105" t="inlineStr">
        <is>
          <t>Collecte</t>
        </is>
      </c>
      <c r="J3" s="105" t="n"/>
      <c r="K3" s="21" t="inlineStr">
        <is>
          <t>Collectes, stocks - FranceAgriMer</t>
        </is>
      </c>
      <c r="L3" s="105" t="inlineStr">
        <is>
          <t>Collectes, stocks - FAM</t>
        </is>
      </c>
      <c r="M3" s="21">
        <f>Etiquettes!$H$11</f>
        <v/>
      </c>
      <c r="N3" s="21">
        <f>_xlfn.CONCAT(I3,IF(ISBLANK(C3),"",_xlfn.CONCAT(" = ",MROUND(C3,1)," ",E3))," (",K3,")")</f>
        <v/>
      </c>
    </row>
    <row r="4">
      <c r="A4" t="inlineStr">
        <is>
          <t>Stock initial collecteurs</t>
        </is>
      </c>
      <c r="B4" t="inlineStr">
        <is>
          <t>OS</t>
        </is>
      </c>
      <c r="C4" s="1097">
        <f>'Prétraitement récolte, collecte'!C5</f>
        <v/>
      </c>
      <c r="E4">
        <f>Etiquettes!$C$3</f>
        <v/>
      </c>
      <c r="F4" s="21">
        <f>Etiquettes!$K$6</f>
        <v/>
      </c>
      <c r="G4" s="920">
        <f>Etiquettes!$H$5</f>
        <v/>
      </c>
      <c r="H4">
        <f>Etiquettes!$C$4</f>
        <v/>
      </c>
      <c r="I4" s="105" t="inlineStr">
        <is>
          <t>Stock initial collecteurs</t>
        </is>
      </c>
      <c r="K4" s="21" t="inlineStr">
        <is>
          <t>Collectes, stocks - FranceAgriMer</t>
        </is>
      </c>
      <c r="L4" s="105" t="inlineStr">
        <is>
          <t>Collectes, stocks - FAM</t>
        </is>
      </c>
      <c r="M4" s="21">
        <f>Etiquettes!$H$11</f>
        <v/>
      </c>
      <c r="N4" s="21">
        <f>_xlfn.CONCAT(I4,IF(ISBLANK(C4),"",_xlfn.CONCAT(" = ",MROUND(C4,1)," ",E4))," (",K4,")")</f>
        <v/>
      </c>
    </row>
    <row r="5">
      <c r="A5" t="inlineStr">
        <is>
          <t>OS</t>
        </is>
      </c>
      <c r="B5" t="inlineStr">
        <is>
          <t>Stock final collecteurs</t>
        </is>
      </c>
      <c r="C5" s="1097">
        <f>'Prétraitement récolte, collecte'!C6</f>
        <v/>
      </c>
      <c r="E5">
        <f>Etiquettes!$C$3</f>
        <v/>
      </c>
      <c r="F5" s="21">
        <f>Etiquettes!$K$6</f>
        <v/>
      </c>
      <c r="G5" s="920">
        <f>Etiquettes!$H$5</f>
        <v/>
      </c>
      <c r="H5">
        <f>Etiquettes!$C$4</f>
        <v/>
      </c>
      <c r="I5" s="105" t="inlineStr">
        <is>
          <t>Stock final collecteurs</t>
        </is>
      </c>
      <c r="K5" s="21" t="inlineStr">
        <is>
          <t>Collectes, stocks - FranceAgriMer</t>
        </is>
      </c>
      <c r="L5" s="105" t="inlineStr">
        <is>
          <t>Collectes, stocks - FAM</t>
        </is>
      </c>
      <c r="M5" s="21">
        <f>Etiquettes!$H$11</f>
        <v/>
      </c>
      <c r="N5" s="21">
        <f>_xlfn.CONCAT(I5,IF(ISBLANK(C5),"",_xlfn.CONCAT(" = ",MROUND(C5,1)," ",E5))," (",K5,")")</f>
        <v/>
      </c>
    </row>
    <row r="6">
      <c r="A6">
        <f>Produits!$B$11</f>
        <v/>
      </c>
      <c r="B6">
        <f>Secteurs!$B$7</f>
        <v/>
      </c>
      <c r="C6" s="1097">
        <f>'Prétraitement récolte, collecte'!C7</f>
        <v/>
      </c>
      <c r="E6">
        <f>Etiquettes!$C$3</f>
        <v/>
      </c>
      <c r="F6" s="21">
        <f>Etiquettes!$K$6</f>
        <v/>
      </c>
      <c r="G6" s="920">
        <f>Etiquettes!$H$5</f>
        <v/>
      </c>
      <c r="H6">
        <f>Etiquettes!$C$4</f>
        <v/>
      </c>
      <c r="I6" s="105" t="inlineStr">
        <is>
          <t>Production de semences certifiées</t>
        </is>
      </c>
      <c r="K6" s="21" t="inlineStr">
        <is>
          <t>Collectes, stocks - FranceAgriMer</t>
        </is>
      </c>
      <c r="L6" s="105" t="inlineStr">
        <is>
          <t>Collectes, stocks - FAM</t>
        </is>
      </c>
      <c r="M6" s="21">
        <f>Etiquettes!$H$11</f>
        <v/>
      </c>
      <c r="N6" s="21">
        <f>_xlfn.CONCAT(I6,IF(ISBLANK(C6),"",_xlfn.CONCAT(" = ",MROUND(C6,1)," ",E6))," (",K6,")")</f>
        <v/>
      </c>
    </row>
    <row r="7">
      <c r="A7" t="inlineStr">
        <is>
          <t>Graines collectées</t>
        </is>
      </c>
      <c r="B7" t="inlineStr">
        <is>
          <t>FAB</t>
        </is>
      </c>
      <c r="C7" s="1097">
        <f>'Prétraitement récolte, collecte'!C9</f>
        <v/>
      </c>
      <c r="E7">
        <f>Etiquettes!$C$3</f>
        <v/>
      </c>
      <c r="F7" s="21">
        <f>Etiquettes!$K$6</f>
        <v/>
      </c>
      <c r="G7" s="920">
        <f>Etiquettes!$H$5</f>
        <v/>
      </c>
      <c r="H7">
        <f>Etiquettes!$C$4</f>
        <v/>
      </c>
      <c r="I7" s="105" t="inlineStr">
        <is>
          <t>Consommation de graines par les FAB</t>
        </is>
      </c>
      <c r="J7" s="105" t="n"/>
      <c r="K7" s="21" t="inlineStr">
        <is>
          <t>Etat 13 - FranceAgriMer</t>
        </is>
      </c>
      <c r="L7" s="105" t="inlineStr">
        <is>
          <t>FAB - FAM</t>
        </is>
      </c>
      <c r="M7" s="21">
        <f>Etiquettes!$H$11</f>
        <v/>
      </c>
      <c r="N7" s="21">
        <f>_xlfn.CONCAT(I7,IF(ISBLANK(C7),"",_xlfn.CONCAT(" = ",MROUND(C7,1)," ",E7))," (",K7,")")</f>
        <v/>
      </c>
    </row>
    <row r="8">
      <c r="A8" t="inlineStr">
        <is>
          <t>Récolte</t>
        </is>
      </c>
      <c r="B8" t="inlineStr">
        <is>
          <t>Graines récoltées</t>
        </is>
      </c>
      <c r="C8" s="1097">
        <f>'Prétraitement récolte, collecte'!D3</f>
        <v/>
      </c>
      <c r="E8">
        <f>Etiquettes!$C$3</f>
        <v/>
      </c>
      <c r="F8" s="21">
        <f>Etiquettes!$K$6</f>
        <v/>
      </c>
      <c r="G8" s="920">
        <f>Etiquettes!$I$5</f>
        <v/>
      </c>
      <c r="H8">
        <f>Etiquettes!$C$4</f>
        <v/>
      </c>
      <c r="I8" s="105" t="inlineStr">
        <is>
          <t>Récolte</t>
        </is>
      </c>
      <c r="K8" s="21" t="inlineStr">
        <is>
          <t>Statistique Agricole Annuelle - SSP</t>
        </is>
      </c>
      <c r="L8" s="105" t="inlineStr">
        <is>
          <t>Récoltes - AGRESTE</t>
        </is>
      </c>
      <c r="M8" s="21">
        <f>Etiquettes!$H$11</f>
        <v/>
      </c>
      <c r="N8" s="21">
        <f>_xlfn.CONCAT(I8,IF(ISBLANK(C8),"",_xlfn.CONCAT(" = ",MROUND(C8,1)," ",E8))," (",K8,")")</f>
        <v/>
      </c>
    </row>
    <row r="9">
      <c r="A9" t="inlineStr">
        <is>
          <t>Graines récoltées</t>
        </is>
      </c>
      <c r="B9" t="inlineStr">
        <is>
          <t>OS</t>
        </is>
      </c>
      <c r="C9" s="1097">
        <f>'Prétraitement récolte, collecte'!D4</f>
        <v/>
      </c>
      <c r="E9">
        <f>Etiquettes!$C$3</f>
        <v/>
      </c>
      <c r="F9" s="21">
        <f>Etiquettes!$K$6</f>
        <v/>
      </c>
      <c r="G9" s="920">
        <f>Etiquettes!$I$5</f>
        <v/>
      </c>
      <c r="H9">
        <f>Etiquettes!$C$4</f>
        <v/>
      </c>
      <c r="I9" s="105" t="inlineStr">
        <is>
          <t>Collecte</t>
        </is>
      </c>
      <c r="J9" s="105" t="n"/>
      <c r="K9" s="21" t="inlineStr">
        <is>
          <t>Collectes, stocks - FranceAgriMer</t>
        </is>
      </c>
      <c r="L9" s="105" t="inlineStr">
        <is>
          <t>Collectes, stocks - FAM</t>
        </is>
      </c>
      <c r="M9" s="21">
        <f>Etiquettes!$H$11</f>
        <v/>
      </c>
      <c r="N9" s="21">
        <f>_xlfn.CONCAT(I9,IF(ISBLANK(C9),"",_xlfn.CONCAT(" = ",MROUND(C9,1)," ",E9))," (",K9,")")</f>
        <v/>
      </c>
    </row>
    <row r="10">
      <c r="A10" t="inlineStr">
        <is>
          <t>Stock initial collecteurs</t>
        </is>
      </c>
      <c r="B10" t="inlineStr">
        <is>
          <t>OS</t>
        </is>
      </c>
      <c r="C10" s="1097">
        <f>'Prétraitement récolte, collecte'!D5</f>
        <v/>
      </c>
      <c r="E10">
        <f>Etiquettes!$C$3</f>
        <v/>
      </c>
      <c r="F10" s="21">
        <f>Etiquettes!$K$6</f>
        <v/>
      </c>
      <c r="G10" s="920">
        <f>Etiquettes!$I$5</f>
        <v/>
      </c>
      <c r="H10">
        <f>Etiquettes!$C$4</f>
        <v/>
      </c>
      <c r="I10" s="105" t="inlineStr">
        <is>
          <t>Stock initial collecteurs</t>
        </is>
      </c>
      <c r="K10" s="21" t="inlineStr">
        <is>
          <t>Collectes, stocks - FranceAgriMer</t>
        </is>
      </c>
      <c r="L10" s="105" t="inlineStr">
        <is>
          <t>Collectes, stocks - FAM</t>
        </is>
      </c>
      <c r="M10" s="21">
        <f>Etiquettes!$H$11</f>
        <v/>
      </c>
      <c r="N10" s="21">
        <f>_xlfn.CONCAT(I10,IF(ISBLANK(C10),"",_xlfn.CONCAT(" = ",MROUND(C10,1)," ",E10))," (",K10,")")</f>
        <v/>
      </c>
    </row>
    <row r="11">
      <c r="A11" t="inlineStr">
        <is>
          <t>OS</t>
        </is>
      </c>
      <c r="B11" t="inlineStr">
        <is>
          <t>Stock final collecteurs</t>
        </is>
      </c>
      <c r="C11" s="1097">
        <f>'Prétraitement récolte, collecte'!D6</f>
        <v/>
      </c>
      <c r="E11">
        <f>Etiquettes!$C$3</f>
        <v/>
      </c>
      <c r="F11" s="21">
        <f>Etiquettes!$K$6</f>
        <v/>
      </c>
      <c r="G11" s="920">
        <f>Etiquettes!$I$5</f>
        <v/>
      </c>
      <c r="H11">
        <f>Etiquettes!$C$4</f>
        <v/>
      </c>
      <c r="I11" s="105" t="inlineStr">
        <is>
          <t>Stock final collecteurs</t>
        </is>
      </c>
      <c r="K11" s="21" t="inlineStr">
        <is>
          <t>Collectes, stocks - FranceAgriMer</t>
        </is>
      </c>
      <c r="L11" s="105" t="inlineStr">
        <is>
          <t>Collectes, stocks - FAM</t>
        </is>
      </c>
      <c r="M11" s="21">
        <f>Etiquettes!$H$11</f>
        <v/>
      </c>
      <c r="N11" s="21">
        <f>_xlfn.CONCAT(I11,IF(ISBLANK(C11),"",_xlfn.CONCAT(" = ",MROUND(C11,1)," ",E11))," (",K11,")")</f>
        <v/>
      </c>
    </row>
    <row r="12">
      <c r="A12">
        <f>Produits!$B$11</f>
        <v/>
      </c>
      <c r="B12">
        <f>Secteurs!$B$7</f>
        <v/>
      </c>
      <c r="C12" s="1097">
        <f>'Prétraitement récolte, collecte'!D7</f>
        <v/>
      </c>
      <c r="E12">
        <f>Etiquettes!$C$3</f>
        <v/>
      </c>
      <c r="F12" s="21">
        <f>Etiquettes!$K$6</f>
        <v/>
      </c>
      <c r="G12" s="920">
        <f>Etiquettes!$I$5</f>
        <v/>
      </c>
      <c r="H12">
        <f>Etiquettes!$C$4</f>
        <v/>
      </c>
      <c r="I12" s="105" t="inlineStr">
        <is>
          <t>Production de semences certifiées</t>
        </is>
      </c>
      <c r="K12" s="21" t="inlineStr">
        <is>
          <t>Collectes, stocks - FranceAgriMer</t>
        </is>
      </c>
      <c r="L12" s="105" t="inlineStr">
        <is>
          <t>Collectes, stocks - FAM</t>
        </is>
      </c>
      <c r="M12" s="21">
        <f>Etiquettes!$H$11</f>
        <v/>
      </c>
      <c r="N12" s="21">
        <f>_xlfn.CONCAT(I12,IF(ISBLANK(C12),"",_xlfn.CONCAT(" = ",MROUND(C12,1)," ",E12))," (",K12,")")</f>
        <v/>
      </c>
    </row>
    <row r="13">
      <c r="A13" t="inlineStr">
        <is>
          <t>Graines collectées</t>
        </is>
      </c>
      <c r="B13" t="inlineStr">
        <is>
          <t>FAB</t>
        </is>
      </c>
      <c r="C13" s="1097">
        <f>'Prétraitement récolte, collecte'!D9</f>
        <v/>
      </c>
      <c r="E13">
        <f>Etiquettes!$C$3</f>
        <v/>
      </c>
      <c r="F13" s="21">
        <f>Etiquettes!$K$6</f>
        <v/>
      </c>
      <c r="G13" s="920">
        <f>Etiquettes!$I$5</f>
        <v/>
      </c>
      <c r="H13">
        <f>Etiquettes!$C$4</f>
        <v/>
      </c>
      <c r="I13" s="105" t="inlineStr">
        <is>
          <t>Consommation de graines par les FAB</t>
        </is>
      </c>
      <c r="J13" s="105" t="n"/>
      <c r="K13" s="21" t="inlineStr">
        <is>
          <t>Etat 13 - FranceAgriMer</t>
        </is>
      </c>
      <c r="L13" s="105" t="inlineStr">
        <is>
          <t>FAB - FAM</t>
        </is>
      </c>
      <c r="M13" s="21">
        <f>Etiquettes!$H$11</f>
        <v/>
      </c>
      <c r="N13" s="21">
        <f>_xlfn.CONCAT(I13,IF(ISBLANK(C13),"",_xlfn.CONCAT(" = ",MROUND(C13,1)," ",E13))," (",K13,")")</f>
        <v/>
      </c>
    </row>
    <row r="14">
      <c r="A14" t="inlineStr">
        <is>
          <t>Récolte</t>
        </is>
      </c>
      <c r="B14" t="inlineStr">
        <is>
          <t>Graines récoltées</t>
        </is>
      </c>
      <c r="C14" s="1097">
        <f>'Prétraitement récolte, collecte'!E3</f>
        <v/>
      </c>
      <c r="E14">
        <f>Etiquettes!$C$3</f>
        <v/>
      </c>
      <c r="F14" s="21">
        <f>Etiquettes!$K$6</f>
        <v/>
      </c>
      <c r="G14" s="920">
        <f>Etiquettes!$J$5</f>
        <v/>
      </c>
      <c r="H14">
        <f>Etiquettes!$C$4</f>
        <v/>
      </c>
      <c r="I14" s="105" t="inlineStr">
        <is>
          <t>Récolte</t>
        </is>
      </c>
      <c r="K14" s="21" t="inlineStr">
        <is>
          <t>Statistique Agricole Annuelle - SSP</t>
        </is>
      </c>
      <c r="L14" s="105" t="inlineStr">
        <is>
          <t>Récoltes - AGRESTE</t>
        </is>
      </c>
      <c r="M14" s="21">
        <f>Etiquettes!$H$11</f>
        <v/>
      </c>
      <c r="N14" s="21">
        <f>_xlfn.CONCAT(I14,IF(ISBLANK(C14),"",_xlfn.CONCAT(" = ",MROUND(C14,1)," ",E14))," (",K14,")")</f>
        <v/>
      </c>
    </row>
    <row r="15">
      <c r="A15" t="inlineStr">
        <is>
          <t>Graines récoltées</t>
        </is>
      </c>
      <c r="B15" t="inlineStr">
        <is>
          <t>OS</t>
        </is>
      </c>
      <c r="C15" s="1097">
        <f>'Prétraitement récolte, collecte'!E4</f>
        <v/>
      </c>
      <c r="E15">
        <f>Etiquettes!$C$3</f>
        <v/>
      </c>
      <c r="F15" s="21">
        <f>Etiquettes!$K$6</f>
        <v/>
      </c>
      <c r="G15" s="920">
        <f>Etiquettes!$J$5</f>
        <v/>
      </c>
      <c r="H15">
        <f>Etiquettes!$C$4</f>
        <v/>
      </c>
      <c r="I15" s="105" t="inlineStr">
        <is>
          <t>Collecte</t>
        </is>
      </c>
      <c r="J15" s="105" t="n"/>
      <c r="K15" s="21" t="inlineStr">
        <is>
          <t>Collectes, stocks - FranceAgriMer</t>
        </is>
      </c>
      <c r="L15" s="105" t="inlineStr">
        <is>
          <t>Collectes, stocks - FAM</t>
        </is>
      </c>
      <c r="M15" s="21">
        <f>Etiquettes!$H$11</f>
        <v/>
      </c>
      <c r="N15" s="21">
        <f>_xlfn.CONCAT(I15,IF(ISBLANK(C15),"",_xlfn.CONCAT(" = ",MROUND(C15,1)," ",E15))," (",K15,")")</f>
        <v/>
      </c>
    </row>
    <row r="16">
      <c r="A16" t="inlineStr">
        <is>
          <t>Stock initial collecteurs</t>
        </is>
      </c>
      <c r="B16" t="inlineStr">
        <is>
          <t>OS</t>
        </is>
      </c>
      <c r="C16" s="1097">
        <f>'Prétraitement récolte, collecte'!E5</f>
        <v/>
      </c>
      <c r="E16">
        <f>Etiquettes!$C$3</f>
        <v/>
      </c>
      <c r="F16" s="21">
        <f>Etiquettes!$K$6</f>
        <v/>
      </c>
      <c r="G16" s="920">
        <f>Etiquettes!$J$5</f>
        <v/>
      </c>
      <c r="H16">
        <f>Etiquettes!$C$4</f>
        <v/>
      </c>
      <c r="I16" s="105" t="inlineStr">
        <is>
          <t>Stock initial collecteurs</t>
        </is>
      </c>
      <c r="K16" s="21" t="inlineStr">
        <is>
          <t>Collectes, stocks - FranceAgriMer</t>
        </is>
      </c>
      <c r="L16" s="105" t="inlineStr">
        <is>
          <t>Collectes, stocks - FAM</t>
        </is>
      </c>
      <c r="M16" s="21">
        <f>Etiquettes!$H$11</f>
        <v/>
      </c>
      <c r="N16" s="21">
        <f>_xlfn.CONCAT(I16,IF(ISBLANK(C16),"",_xlfn.CONCAT(" = ",MROUND(C16,1)," ",E16))," (",K16,")")</f>
        <v/>
      </c>
    </row>
    <row r="17">
      <c r="A17" t="inlineStr">
        <is>
          <t>OS</t>
        </is>
      </c>
      <c r="B17" t="inlineStr">
        <is>
          <t>Stock final collecteurs</t>
        </is>
      </c>
      <c r="C17" s="1097">
        <f>'Prétraitement récolte, collecte'!E6</f>
        <v/>
      </c>
      <c r="E17">
        <f>Etiquettes!$C$3</f>
        <v/>
      </c>
      <c r="F17" s="21">
        <f>Etiquettes!$K$6</f>
        <v/>
      </c>
      <c r="G17" s="920">
        <f>Etiquettes!$J$5</f>
        <v/>
      </c>
      <c r="H17">
        <f>Etiquettes!$C$4</f>
        <v/>
      </c>
      <c r="I17" s="105" t="inlineStr">
        <is>
          <t>Stock final collecteurs</t>
        </is>
      </c>
      <c r="K17" s="21" t="inlineStr">
        <is>
          <t>Collectes, stocks - FranceAgriMer</t>
        </is>
      </c>
      <c r="L17" s="105" t="inlineStr">
        <is>
          <t>Collectes, stocks - FAM</t>
        </is>
      </c>
      <c r="M17" s="21">
        <f>Etiquettes!$H$11</f>
        <v/>
      </c>
      <c r="N17" s="21">
        <f>_xlfn.CONCAT(I17,IF(ISBLANK(C17),"",_xlfn.CONCAT(" = ",MROUND(C17,1)," ",E17))," (",K17,")")</f>
        <v/>
      </c>
    </row>
    <row r="18">
      <c r="A18">
        <f>Produits!$B$11</f>
        <v/>
      </c>
      <c r="B18">
        <f>Secteurs!$B$7</f>
        <v/>
      </c>
      <c r="C18" s="1097">
        <f>'Prétraitement récolte, collecte'!E7</f>
        <v/>
      </c>
      <c r="E18">
        <f>Etiquettes!$C$3</f>
        <v/>
      </c>
      <c r="F18" s="21">
        <f>Etiquettes!$K$6</f>
        <v/>
      </c>
      <c r="G18" s="920">
        <f>Etiquettes!$J$5</f>
        <v/>
      </c>
      <c r="H18">
        <f>Etiquettes!$C$4</f>
        <v/>
      </c>
      <c r="I18" s="105" t="inlineStr">
        <is>
          <t>Production de semences certifiées</t>
        </is>
      </c>
      <c r="K18" s="21" t="inlineStr">
        <is>
          <t>Collectes, stocks - FranceAgriMer</t>
        </is>
      </c>
      <c r="L18" s="105" t="inlineStr">
        <is>
          <t>Collectes, stocks - FAM</t>
        </is>
      </c>
      <c r="M18" s="21">
        <f>Etiquettes!$H$11</f>
        <v/>
      </c>
      <c r="N18" s="21">
        <f>_xlfn.CONCAT(I18,IF(ISBLANK(C18),"",_xlfn.CONCAT(" = ",MROUND(C18,1)," ",E18))," (",K18,")")</f>
        <v/>
      </c>
    </row>
    <row r="19">
      <c r="A19" t="inlineStr">
        <is>
          <t>Graines collectées</t>
        </is>
      </c>
      <c r="B19" t="inlineStr">
        <is>
          <t>FAB</t>
        </is>
      </c>
      <c r="C19" s="1097">
        <f>'Prétraitement récolte, collecte'!E9</f>
        <v/>
      </c>
      <c r="E19">
        <f>Etiquettes!$C$3</f>
        <v/>
      </c>
      <c r="F19" s="21">
        <f>Etiquettes!$K$6</f>
        <v/>
      </c>
      <c r="G19" s="920">
        <f>Etiquettes!$J$5</f>
        <v/>
      </c>
      <c r="H19">
        <f>Etiquettes!$C$4</f>
        <v/>
      </c>
      <c r="I19" s="105" t="inlineStr">
        <is>
          <t>Consommation de graines par les FAB</t>
        </is>
      </c>
      <c r="J19" s="105" t="n"/>
      <c r="K19" s="21" t="inlineStr">
        <is>
          <t>Etat 13 - FranceAgriMer</t>
        </is>
      </c>
      <c r="L19" s="105" t="inlineStr">
        <is>
          <t>FAB - FAM</t>
        </is>
      </c>
      <c r="M19" s="21">
        <f>Etiquettes!$H$11</f>
        <v/>
      </c>
      <c r="N19" s="21">
        <f>_xlfn.CONCAT(I19,IF(ISBLANK(C19),"",_xlfn.CONCAT(" = ",MROUND(C19,1)," ",E19))," (",K19,")")</f>
        <v/>
      </c>
    </row>
    <row r="20">
      <c r="A20" t="inlineStr">
        <is>
          <t>Récolte</t>
        </is>
      </c>
      <c r="B20" t="inlineStr">
        <is>
          <t>Graines récoltées</t>
        </is>
      </c>
      <c r="C20" s="1097">
        <f>'Prétraitement récolte, collecte'!C12</f>
        <v/>
      </c>
      <c r="E20">
        <f>Etiquettes!$C$3</f>
        <v/>
      </c>
      <c r="F20" s="21">
        <f>Etiquettes!$N$6</f>
        <v/>
      </c>
      <c r="G20" s="920">
        <f>Etiquettes!$H$5</f>
        <v/>
      </c>
      <c r="H20">
        <f>Etiquettes!$C$4</f>
        <v/>
      </c>
      <c r="I20" s="105" t="inlineStr">
        <is>
          <t>Récolte</t>
        </is>
      </c>
      <c r="K20" s="21" t="inlineStr">
        <is>
          <t>Statistique Agricole Annuelle - SSP</t>
        </is>
      </c>
      <c r="L20" s="105" t="inlineStr">
        <is>
          <t>Récoltes - AGRESTE</t>
        </is>
      </c>
      <c r="M20" s="21">
        <f>Etiquettes!$H$11</f>
        <v/>
      </c>
      <c r="N20" s="21">
        <f>_xlfn.CONCAT(I20,IF(ISBLANK(C20),"",_xlfn.CONCAT(" = ",MROUND(C20,1)," ",E20))," (",K20,")")</f>
        <v/>
      </c>
    </row>
    <row r="21">
      <c r="A21" t="inlineStr">
        <is>
          <t>Graines récoltées</t>
        </is>
      </c>
      <c r="B21" t="inlineStr">
        <is>
          <t>OS</t>
        </is>
      </c>
      <c r="C21" s="1097">
        <f>'Prétraitement récolte, collecte'!C13</f>
        <v/>
      </c>
      <c r="E21">
        <f>Etiquettes!$C$3</f>
        <v/>
      </c>
      <c r="F21" s="21">
        <f>Etiquettes!$N$6</f>
        <v/>
      </c>
      <c r="G21" s="920">
        <f>Etiquettes!$H$5</f>
        <v/>
      </c>
      <c r="H21">
        <f>Etiquettes!$C$4</f>
        <v/>
      </c>
      <c r="I21" s="105" t="inlineStr">
        <is>
          <t>Collecte</t>
        </is>
      </c>
      <c r="K21" s="21" t="inlineStr">
        <is>
          <t>Collectes, stocks - FranceAgriMer</t>
        </is>
      </c>
      <c r="L21" s="105" t="inlineStr">
        <is>
          <t>Collectes, stocks protéa - FAM</t>
        </is>
      </c>
      <c r="M21" s="21">
        <f>Etiquettes!$H$11</f>
        <v/>
      </c>
      <c r="N21" s="21">
        <f>_xlfn.CONCAT(I21,IF(ISBLANK(C21),"",_xlfn.CONCAT(" = ",MROUND(C21,1)," ",E21))," (",K21,")")</f>
        <v/>
      </c>
    </row>
    <row r="22">
      <c r="A22" t="inlineStr">
        <is>
          <t>Stock initial collecteurs</t>
        </is>
      </c>
      <c r="B22" t="inlineStr">
        <is>
          <t>OS</t>
        </is>
      </c>
      <c r="C22" s="1097">
        <f>'Prétraitement récolte, collecte'!C14</f>
        <v/>
      </c>
      <c r="E22">
        <f>Etiquettes!$C$3</f>
        <v/>
      </c>
      <c r="F22" s="21">
        <f>Etiquettes!$N$6</f>
        <v/>
      </c>
      <c r="G22" s="920">
        <f>Etiquettes!$H$5</f>
        <v/>
      </c>
      <c r="H22">
        <f>Etiquettes!$C$4</f>
        <v/>
      </c>
      <c r="I22" s="105" t="inlineStr">
        <is>
          <t>Stock initial collecteurs</t>
        </is>
      </c>
      <c r="K22" s="21" t="inlineStr">
        <is>
          <t>Collectes, stocks - FranceAgriMer</t>
        </is>
      </c>
      <c r="L22" s="105" t="inlineStr">
        <is>
          <t>Collectes, stocks protéa - FAM</t>
        </is>
      </c>
      <c r="M22" s="21">
        <f>Etiquettes!$H$11</f>
        <v/>
      </c>
      <c r="N22" s="21">
        <f>_xlfn.CONCAT(I22,IF(ISBLANK(C22),"",_xlfn.CONCAT(" = ",MROUND(C22,1)," ",E22))," (",K22,")")</f>
        <v/>
      </c>
    </row>
    <row r="23">
      <c r="A23" t="inlineStr">
        <is>
          <t>OS</t>
        </is>
      </c>
      <c r="B23" t="inlineStr">
        <is>
          <t>Stock final collecteurs</t>
        </is>
      </c>
      <c r="C23" s="1097">
        <f>'Prétraitement récolte, collecte'!C15</f>
        <v/>
      </c>
      <c r="E23">
        <f>Etiquettes!$C$3</f>
        <v/>
      </c>
      <c r="F23" s="21">
        <f>Etiquettes!$N$6</f>
        <v/>
      </c>
      <c r="G23" s="920">
        <f>Etiquettes!$H$5</f>
        <v/>
      </c>
      <c r="H23">
        <f>Etiquettes!$C$4</f>
        <v/>
      </c>
      <c r="I23" s="105" t="inlineStr">
        <is>
          <t>Stock final collecteurs</t>
        </is>
      </c>
      <c r="K23" s="21" t="inlineStr">
        <is>
          <t>Collectes, stocks - FranceAgriMer</t>
        </is>
      </c>
      <c r="L23" s="105" t="inlineStr">
        <is>
          <t>Collectes, stocks protéa - FAM</t>
        </is>
      </c>
      <c r="M23" s="21">
        <f>Etiquettes!$H$11</f>
        <v/>
      </c>
      <c r="N23" s="21">
        <f>_xlfn.CONCAT(I23,IF(ISBLANK(C23),"",_xlfn.CONCAT(" = ",MROUND(C23,1)," ",E23))," (",K23,")")</f>
        <v/>
      </c>
    </row>
    <row r="24">
      <c r="A24">
        <f>Produits!$B$11</f>
        <v/>
      </c>
      <c r="B24">
        <f>Secteurs!$B$7</f>
        <v/>
      </c>
      <c r="C24" s="1097">
        <f>'Prétraitement récolte, collecte'!C16</f>
        <v/>
      </c>
      <c r="E24">
        <f>Etiquettes!$C$3</f>
        <v/>
      </c>
      <c r="F24" s="21">
        <f>Etiquettes!$N$6</f>
        <v/>
      </c>
      <c r="G24" s="920">
        <f>Etiquettes!$H$5</f>
        <v/>
      </c>
      <c r="H24">
        <f>Etiquettes!$C$4</f>
        <v/>
      </c>
      <c r="I24" s="105" t="inlineStr">
        <is>
          <t>Production de semences certifiées</t>
        </is>
      </c>
      <c r="K24" s="21" t="inlineStr">
        <is>
          <t>Collectes, stocks - FranceAgriMer</t>
        </is>
      </c>
      <c r="L24" s="105" t="inlineStr">
        <is>
          <t>Collectes, stocks protéa - FAM</t>
        </is>
      </c>
      <c r="M24" s="21">
        <f>Etiquettes!$H$11</f>
        <v/>
      </c>
      <c r="N24" s="21">
        <f>_xlfn.CONCAT(I24,IF(ISBLANK(C24),"",_xlfn.CONCAT(" = ",MROUND(C24,1)," ",E24))," (",K24,")")</f>
        <v/>
      </c>
    </row>
    <row r="25">
      <c r="A25" t="inlineStr">
        <is>
          <t>Graines collectées</t>
        </is>
      </c>
      <c r="B25" t="inlineStr">
        <is>
          <t>FAB</t>
        </is>
      </c>
      <c r="C25" s="1097">
        <f>'Prétraitement récolte, collecte'!C18</f>
        <v/>
      </c>
      <c r="E25">
        <f>Etiquettes!$C$3</f>
        <v/>
      </c>
      <c r="F25" s="21">
        <f>Etiquettes!$N$6</f>
        <v/>
      </c>
      <c r="G25" s="920">
        <f>Etiquettes!$H$5</f>
        <v/>
      </c>
      <c r="H25">
        <f>Etiquettes!$C$4</f>
        <v/>
      </c>
      <c r="I25" s="105" t="inlineStr">
        <is>
          <t>Consommation de graines par les FAB</t>
        </is>
      </c>
      <c r="K25" s="21" t="inlineStr">
        <is>
          <t>Etat 13 - FranceAgriMer</t>
        </is>
      </c>
      <c r="L25" s="105" t="inlineStr">
        <is>
          <t>FAB protéagineux - FAM</t>
        </is>
      </c>
      <c r="M25" s="21">
        <f>Etiquettes!$H$11</f>
        <v/>
      </c>
      <c r="N25" s="21">
        <f>_xlfn.CONCAT(I25,IF(ISBLANK(C25),"",_xlfn.CONCAT(" = ",MROUND(C25,1)," ",E25))," (",K25,")")</f>
        <v/>
      </c>
    </row>
    <row r="26">
      <c r="A26" t="inlineStr">
        <is>
          <t>Récolte</t>
        </is>
      </c>
      <c r="B26" t="inlineStr">
        <is>
          <t>Graines récoltées</t>
        </is>
      </c>
      <c r="C26" s="1097">
        <f>'Prétraitement récolte, collecte'!D12</f>
        <v/>
      </c>
      <c r="E26">
        <f>Etiquettes!$C$3</f>
        <v/>
      </c>
      <c r="F26" s="21">
        <f>Etiquettes!$N$6</f>
        <v/>
      </c>
      <c r="G26" s="920">
        <f>Etiquettes!$I$5</f>
        <v/>
      </c>
      <c r="H26">
        <f>Etiquettes!$C$4</f>
        <v/>
      </c>
      <c r="I26" s="105" t="inlineStr">
        <is>
          <t>Récolte</t>
        </is>
      </c>
      <c r="K26" s="21" t="inlineStr">
        <is>
          <t>Statistique Agricole Annuelle - SSP</t>
        </is>
      </c>
      <c r="L26" s="105" t="inlineStr">
        <is>
          <t>Récoltes - AGRESTE</t>
        </is>
      </c>
      <c r="M26" s="21">
        <f>Etiquettes!$H$11</f>
        <v/>
      </c>
      <c r="N26" s="21">
        <f>_xlfn.CONCAT(I26,IF(ISBLANK(C26),"",_xlfn.CONCAT(" = ",MROUND(C26,1)," ",E26))," (",K26,")")</f>
        <v/>
      </c>
    </row>
    <row r="27">
      <c r="A27" t="inlineStr">
        <is>
          <t>Graines récoltées</t>
        </is>
      </c>
      <c r="B27" t="inlineStr">
        <is>
          <t>OS</t>
        </is>
      </c>
      <c r="C27" s="1097">
        <f>'Prétraitement récolte, collecte'!D13</f>
        <v/>
      </c>
      <c r="E27">
        <f>Etiquettes!$C$3</f>
        <v/>
      </c>
      <c r="F27" s="21">
        <f>Etiquettes!$N$6</f>
        <v/>
      </c>
      <c r="G27" s="920">
        <f>Etiquettes!$I$5</f>
        <v/>
      </c>
      <c r="H27">
        <f>Etiquettes!$C$4</f>
        <v/>
      </c>
      <c r="I27" s="105" t="inlineStr">
        <is>
          <t>Collecte</t>
        </is>
      </c>
      <c r="K27" s="21" t="inlineStr">
        <is>
          <t>Collectes, stocks - FranceAgriMer</t>
        </is>
      </c>
      <c r="L27" s="105" t="inlineStr">
        <is>
          <t>Collectes, stocks protéa - FAM</t>
        </is>
      </c>
      <c r="M27" s="21">
        <f>Etiquettes!$H$11</f>
        <v/>
      </c>
      <c r="N27" s="21">
        <f>_xlfn.CONCAT(I27,IF(ISBLANK(C27),"",_xlfn.CONCAT(" = ",MROUND(C27,1)," ",E27))," (",K27,")")</f>
        <v/>
      </c>
    </row>
    <row r="28">
      <c r="A28" t="inlineStr">
        <is>
          <t>Stock initial collecteurs</t>
        </is>
      </c>
      <c r="B28" t="inlineStr">
        <is>
          <t>OS</t>
        </is>
      </c>
      <c r="C28" s="1097">
        <f>'Prétraitement récolte, collecte'!D14</f>
        <v/>
      </c>
      <c r="E28">
        <f>Etiquettes!$C$3</f>
        <v/>
      </c>
      <c r="F28" s="21">
        <f>Etiquettes!$N$6</f>
        <v/>
      </c>
      <c r="G28" s="920">
        <f>Etiquettes!$I$5</f>
        <v/>
      </c>
      <c r="H28">
        <f>Etiquettes!$C$4</f>
        <v/>
      </c>
      <c r="I28" s="105" t="inlineStr">
        <is>
          <t>Stock initial collecteurs</t>
        </is>
      </c>
      <c r="K28" s="21" t="inlineStr">
        <is>
          <t>Collectes, stocks - FranceAgriMer</t>
        </is>
      </c>
      <c r="L28" s="105" t="inlineStr">
        <is>
          <t>Collectes, stocks protéa - FAM</t>
        </is>
      </c>
      <c r="M28" s="21">
        <f>Etiquettes!$H$11</f>
        <v/>
      </c>
      <c r="N28" s="21">
        <f>_xlfn.CONCAT(I28,IF(ISBLANK(C28),"",_xlfn.CONCAT(" = ",MROUND(C28,1)," ",E28))," (",K28,")")</f>
        <v/>
      </c>
    </row>
    <row r="29">
      <c r="A29" t="inlineStr">
        <is>
          <t>OS</t>
        </is>
      </c>
      <c r="B29" t="inlineStr">
        <is>
          <t>Stock final collecteurs</t>
        </is>
      </c>
      <c r="C29" s="1097">
        <f>'Prétraitement récolte, collecte'!D15</f>
        <v/>
      </c>
      <c r="E29">
        <f>Etiquettes!$C$3</f>
        <v/>
      </c>
      <c r="F29" s="21">
        <f>Etiquettes!$N$6</f>
        <v/>
      </c>
      <c r="G29" s="920">
        <f>Etiquettes!$I$5</f>
        <v/>
      </c>
      <c r="H29">
        <f>Etiquettes!$C$4</f>
        <v/>
      </c>
      <c r="I29" s="105" t="inlineStr">
        <is>
          <t>Stock final collecteurs</t>
        </is>
      </c>
      <c r="K29" s="21" t="inlineStr">
        <is>
          <t>Collectes, stocks - FranceAgriMer</t>
        </is>
      </c>
      <c r="L29" s="105" t="inlineStr">
        <is>
          <t>Collectes, stocks protéa - FAM</t>
        </is>
      </c>
      <c r="M29" s="21">
        <f>Etiquettes!$H$11</f>
        <v/>
      </c>
      <c r="N29" s="21">
        <f>_xlfn.CONCAT(I29,IF(ISBLANK(C29),"",_xlfn.CONCAT(" = ",MROUND(C29,1)," ",E29))," (",K29,")")</f>
        <v/>
      </c>
    </row>
    <row r="30">
      <c r="A30">
        <f>Produits!$B$11</f>
        <v/>
      </c>
      <c r="B30">
        <f>Secteurs!$B$7</f>
        <v/>
      </c>
      <c r="C30" s="1097">
        <f>'Prétraitement récolte, collecte'!D16</f>
        <v/>
      </c>
      <c r="E30">
        <f>Etiquettes!$C$3</f>
        <v/>
      </c>
      <c r="F30" s="21">
        <f>Etiquettes!$N$6</f>
        <v/>
      </c>
      <c r="G30" s="920">
        <f>Etiquettes!$I$5</f>
        <v/>
      </c>
      <c r="H30">
        <f>Etiquettes!$C$4</f>
        <v/>
      </c>
      <c r="I30" s="105" t="inlineStr">
        <is>
          <t>Production de semences certifiées</t>
        </is>
      </c>
      <c r="K30" s="21" t="inlineStr">
        <is>
          <t>Collectes, stocks - FranceAgriMer</t>
        </is>
      </c>
      <c r="L30" s="105" t="inlineStr">
        <is>
          <t>Collectes, stocks protéa - FAM</t>
        </is>
      </c>
      <c r="M30" s="21">
        <f>Etiquettes!$H$11</f>
        <v/>
      </c>
      <c r="N30" s="21">
        <f>_xlfn.CONCAT(I30,IF(ISBLANK(C30),"",_xlfn.CONCAT(" = ",MROUND(C30,1)," ",E30))," (",K30,")")</f>
        <v/>
      </c>
    </row>
    <row r="31">
      <c r="A31" t="inlineStr">
        <is>
          <t>Graines collectées</t>
        </is>
      </c>
      <c r="B31" t="inlineStr">
        <is>
          <t>FAB</t>
        </is>
      </c>
      <c r="C31" s="1097">
        <f>'Prétraitement récolte, collecte'!D18</f>
        <v/>
      </c>
      <c r="E31">
        <f>Etiquettes!$C$3</f>
        <v/>
      </c>
      <c r="F31" s="21">
        <f>Etiquettes!$N$6</f>
        <v/>
      </c>
      <c r="G31" s="920">
        <f>Etiquettes!$I$5</f>
        <v/>
      </c>
      <c r="H31">
        <f>Etiquettes!$C$4</f>
        <v/>
      </c>
      <c r="I31" s="105" t="inlineStr">
        <is>
          <t>Consommation de graines par les FAB</t>
        </is>
      </c>
      <c r="K31" s="21" t="inlineStr">
        <is>
          <t>Etat 13 - FranceAgriMer</t>
        </is>
      </c>
      <c r="L31" s="105" t="inlineStr">
        <is>
          <t>FAB protéagineux - FAM</t>
        </is>
      </c>
      <c r="M31" s="21">
        <f>Etiquettes!$H$11</f>
        <v/>
      </c>
      <c r="N31" s="21">
        <f>_xlfn.CONCAT(I31,IF(ISBLANK(C31),"",_xlfn.CONCAT(" = ",MROUND(C31,1)," ",E31))," (",K31,")")</f>
        <v/>
      </c>
    </row>
    <row r="32">
      <c r="A32" t="inlineStr">
        <is>
          <t>Récolte</t>
        </is>
      </c>
      <c r="B32" t="inlineStr">
        <is>
          <t>Graines récoltées</t>
        </is>
      </c>
      <c r="C32" s="1097">
        <f>'Prétraitement récolte, collecte'!E12</f>
        <v/>
      </c>
      <c r="E32">
        <f>Etiquettes!$C$3</f>
        <v/>
      </c>
      <c r="F32" s="21">
        <f>Etiquettes!$N$6</f>
        <v/>
      </c>
      <c r="G32" s="920">
        <f>Etiquettes!$J$5</f>
        <v/>
      </c>
      <c r="H32">
        <f>Etiquettes!$C$4</f>
        <v/>
      </c>
      <c r="I32" s="105" t="inlineStr">
        <is>
          <t>Récolte</t>
        </is>
      </c>
      <c r="K32" s="21" t="inlineStr">
        <is>
          <t>Statistique Agricole Annuelle - SSP</t>
        </is>
      </c>
      <c r="L32" s="105" t="inlineStr">
        <is>
          <t>Récoltes - AGRESTE</t>
        </is>
      </c>
      <c r="M32" s="21">
        <f>Etiquettes!$H$11</f>
        <v/>
      </c>
      <c r="N32" s="21">
        <f>_xlfn.CONCAT(I32,IF(ISBLANK(C32),"",_xlfn.CONCAT(" = ",MROUND(C32,1)," ",E32))," (",K32,")")</f>
        <v/>
      </c>
    </row>
    <row r="33">
      <c r="A33" t="inlineStr">
        <is>
          <t>Graines récoltées</t>
        </is>
      </c>
      <c r="B33" t="inlineStr">
        <is>
          <t>OS</t>
        </is>
      </c>
      <c r="C33" s="1097">
        <f>'Prétraitement récolte, collecte'!E13</f>
        <v/>
      </c>
      <c r="E33">
        <f>Etiquettes!$C$3</f>
        <v/>
      </c>
      <c r="F33" s="21">
        <f>Etiquettes!$N$6</f>
        <v/>
      </c>
      <c r="G33" s="920">
        <f>Etiquettes!$J$5</f>
        <v/>
      </c>
      <c r="H33">
        <f>Etiquettes!$C$4</f>
        <v/>
      </c>
      <c r="I33" s="105" t="inlineStr">
        <is>
          <t>Collecte</t>
        </is>
      </c>
      <c r="K33" s="21" t="inlineStr">
        <is>
          <t>Collectes, stocks - FranceAgriMer</t>
        </is>
      </c>
      <c r="L33" s="105" t="inlineStr">
        <is>
          <t>Collectes, stocks protéa - FAM</t>
        </is>
      </c>
      <c r="M33" s="21">
        <f>Etiquettes!$H$11</f>
        <v/>
      </c>
      <c r="N33" s="21">
        <f>_xlfn.CONCAT(I33,IF(ISBLANK(C33),"",_xlfn.CONCAT(" = ",MROUND(C33,1)," ",E33))," (",K33,")")</f>
        <v/>
      </c>
    </row>
    <row r="34">
      <c r="A34" t="inlineStr">
        <is>
          <t>Stock initial collecteurs</t>
        </is>
      </c>
      <c r="B34" t="inlineStr">
        <is>
          <t>OS</t>
        </is>
      </c>
      <c r="C34" s="1097">
        <f>'Prétraitement récolte, collecte'!E14</f>
        <v/>
      </c>
      <c r="E34">
        <f>Etiquettes!$C$3</f>
        <v/>
      </c>
      <c r="F34" s="21">
        <f>Etiquettes!$N$6</f>
        <v/>
      </c>
      <c r="G34" s="920">
        <f>Etiquettes!$J$5</f>
        <v/>
      </c>
      <c r="H34">
        <f>Etiquettes!$C$4</f>
        <v/>
      </c>
      <c r="I34" s="105" t="inlineStr">
        <is>
          <t>Stock initial collecteurs</t>
        </is>
      </c>
      <c r="K34" s="21" t="inlineStr">
        <is>
          <t>Collectes, stocks - FranceAgriMer</t>
        </is>
      </c>
      <c r="L34" s="105" t="inlineStr">
        <is>
          <t>Collectes, stocks protéa - FAM</t>
        </is>
      </c>
      <c r="M34" s="21">
        <f>Etiquettes!$H$11</f>
        <v/>
      </c>
      <c r="N34" s="21">
        <f>_xlfn.CONCAT(I34,IF(ISBLANK(C34),"",_xlfn.CONCAT(" = ",MROUND(C34,1)," ",E34))," (",K34,")")</f>
        <v/>
      </c>
    </row>
    <row r="35">
      <c r="A35" t="inlineStr">
        <is>
          <t>OS</t>
        </is>
      </c>
      <c r="B35" t="inlineStr">
        <is>
          <t>Stock final collecteurs</t>
        </is>
      </c>
      <c r="C35" s="1097">
        <f>'Prétraitement récolte, collecte'!E15</f>
        <v/>
      </c>
      <c r="E35">
        <f>Etiquettes!$C$3</f>
        <v/>
      </c>
      <c r="F35" s="21">
        <f>Etiquettes!$N$6</f>
        <v/>
      </c>
      <c r="G35" s="920">
        <f>Etiquettes!$J$5</f>
        <v/>
      </c>
      <c r="H35">
        <f>Etiquettes!$C$4</f>
        <v/>
      </c>
      <c r="I35" s="105" t="inlineStr">
        <is>
          <t>Stock final collecteurs</t>
        </is>
      </c>
      <c r="K35" s="21" t="inlineStr">
        <is>
          <t>Collectes, stocks - FranceAgriMer</t>
        </is>
      </c>
      <c r="L35" s="105" t="inlineStr">
        <is>
          <t>Collectes, stocks protéa - FAM</t>
        </is>
      </c>
      <c r="M35" s="21">
        <f>Etiquettes!$H$11</f>
        <v/>
      </c>
      <c r="N35" s="21">
        <f>_xlfn.CONCAT(I35,IF(ISBLANK(C35),"",_xlfn.CONCAT(" = ",MROUND(C35,1)," ",E35))," (",K35,")")</f>
        <v/>
      </c>
    </row>
    <row r="36">
      <c r="A36">
        <f>Produits!$B$11</f>
        <v/>
      </c>
      <c r="B36">
        <f>Secteurs!$B$7</f>
        <v/>
      </c>
      <c r="C36" s="1097">
        <f>'Prétraitement récolte, collecte'!E16</f>
        <v/>
      </c>
      <c r="E36">
        <f>Etiquettes!$C$3</f>
        <v/>
      </c>
      <c r="F36" s="21">
        <f>Etiquettes!$N$6</f>
        <v/>
      </c>
      <c r="G36" s="920">
        <f>Etiquettes!$J$5</f>
        <v/>
      </c>
      <c r="H36">
        <f>Etiquettes!$C$4</f>
        <v/>
      </c>
      <c r="I36" s="105" t="inlineStr">
        <is>
          <t>Production de semences certifiées</t>
        </is>
      </c>
      <c r="K36" s="21" t="inlineStr">
        <is>
          <t>Collectes, stocks - FranceAgriMer</t>
        </is>
      </c>
      <c r="L36" s="105" t="inlineStr">
        <is>
          <t>Collectes, stocks protéa - FAM</t>
        </is>
      </c>
      <c r="M36" s="21">
        <f>Etiquettes!$H$11</f>
        <v/>
      </c>
      <c r="N36" s="21">
        <f>_xlfn.CONCAT(I36,IF(ISBLANK(C36),"",_xlfn.CONCAT(" = ",MROUND(C36,1)," ",E36))," (",K36,")")</f>
        <v/>
      </c>
    </row>
    <row r="37">
      <c r="A37" t="inlineStr">
        <is>
          <t>Graines collectées</t>
        </is>
      </c>
      <c r="B37" t="inlineStr">
        <is>
          <t>FAB</t>
        </is>
      </c>
      <c r="C37" s="1097">
        <f>'Prétraitement récolte, collecte'!E18</f>
        <v/>
      </c>
      <c r="E37">
        <f>Etiquettes!$C$3</f>
        <v/>
      </c>
      <c r="F37" s="21">
        <f>Etiquettes!$N$6</f>
        <v/>
      </c>
      <c r="G37" s="920">
        <f>Etiquettes!$J$5</f>
        <v/>
      </c>
      <c r="H37">
        <f>Etiquettes!$C$4</f>
        <v/>
      </c>
      <c r="I37" s="105" t="inlineStr">
        <is>
          <t>Consommation de graines par les FAB</t>
        </is>
      </c>
      <c r="K37" s="21" t="inlineStr">
        <is>
          <t>Etat 13 - FranceAgriMer</t>
        </is>
      </c>
      <c r="L37" s="105" t="inlineStr">
        <is>
          <t>FAB protéagineux - FAM</t>
        </is>
      </c>
      <c r="M37" s="21">
        <f>Etiquettes!$H$11</f>
        <v/>
      </c>
      <c r="N37" s="21">
        <f>_xlfn.CONCAT(I37,IF(ISBLANK(C37),"",_xlfn.CONCAT(" = ",MROUND(C37,1)," ",E37))," (",K37,")")</f>
        <v/>
      </c>
    </row>
    <row r="38">
      <c r="A38" t="inlineStr">
        <is>
          <t>Récolte</t>
        </is>
      </c>
      <c r="B38" t="inlineStr">
        <is>
          <t>Graines récoltées</t>
        </is>
      </c>
      <c r="C38" s="1097">
        <f>'Prétraitement récolte, collecte'!C21</f>
        <v/>
      </c>
      <c r="E38">
        <f>Etiquettes!$C$3</f>
        <v/>
      </c>
      <c r="F38" s="21">
        <f>Etiquettes!$O$6</f>
        <v/>
      </c>
      <c r="G38" s="920">
        <f>Etiquettes!$H$5</f>
        <v/>
      </c>
      <c r="H38">
        <f>Etiquettes!$C$4</f>
        <v/>
      </c>
      <c r="I38" s="105" t="inlineStr">
        <is>
          <t>Récolte</t>
        </is>
      </c>
      <c r="K38" s="21" t="inlineStr">
        <is>
          <t>Statistique Agricole Annuelle - SSP</t>
        </is>
      </c>
      <c r="L38" s="105" t="inlineStr">
        <is>
          <t>Récoltes - AGRESTE</t>
        </is>
      </c>
      <c r="M38" s="21">
        <f>Etiquettes!$H$11</f>
        <v/>
      </c>
      <c r="N38" s="21">
        <f>_xlfn.CONCAT(I38,IF(ISBLANK(C38),"",_xlfn.CONCAT(" = ",MROUND(C38,1)," ",E38))," (",K38,")")</f>
        <v/>
      </c>
    </row>
    <row r="39">
      <c r="A39" t="inlineStr">
        <is>
          <t>Récolte</t>
        </is>
      </c>
      <c r="B39" t="inlineStr">
        <is>
          <t>Graines récoltées</t>
        </is>
      </c>
      <c r="C39" s="1097">
        <f>'Prétraitement récolte, collecte'!D21</f>
        <v/>
      </c>
      <c r="E39">
        <f>Etiquettes!$C$3</f>
        <v/>
      </c>
      <c r="F39" s="21">
        <f>Etiquettes!$O$6</f>
        <v/>
      </c>
      <c r="G39" s="920">
        <f>Etiquettes!$I$5</f>
        <v/>
      </c>
      <c r="H39">
        <f>Etiquettes!$C$4</f>
        <v/>
      </c>
      <c r="I39" s="105" t="inlineStr">
        <is>
          <t>Récolte</t>
        </is>
      </c>
      <c r="K39" s="21" t="inlineStr">
        <is>
          <t>Statistique Agricole Annuelle - SSP</t>
        </is>
      </c>
      <c r="L39" s="105" t="inlineStr">
        <is>
          <t>Récoltes - AGRESTE</t>
        </is>
      </c>
      <c r="M39" s="21">
        <f>Etiquettes!$H$11</f>
        <v/>
      </c>
      <c r="N39" s="21">
        <f>_xlfn.CONCAT(I39,IF(ISBLANK(C39),"",_xlfn.CONCAT(" = ",MROUND(C39,1)," ",E39))," (",K39,")")</f>
        <v/>
      </c>
    </row>
    <row r="40">
      <c r="A40" t="inlineStr">
        <is>
          <t>Récolte</t>
        </is>
      </c>
      <c r="B40" t="inlineStr">
        <is>
          <t>Graines récoltées</t>
        </is>
      </c>
      <c r="C40" s="1097">
        <f>'Prétraitement récolte, collecte'!E21</f>
        <v/>
      </c>
      <c r="E40">
        <f>Etiquettes!$C$3</f>
        <v/>
      </c>
      <c r="F40" s="21">
        <f>Etiquettes!$O$6</f>
        <v/>
      </c>
      <c r="G40" s="920">
        <f>Etiquettes!$J$5</f>
        <v/>
      </c>
      <c r="H40">
        <f>Etiquettes!$C$4</f>
        <v/>
      </c>
      <c r="I40" s="105" t="inlineStr">
        <is>
          <t>Récolte</t>
        </is>
      </c>
      <c r="K40" s="21" t="inlineStr">
        <is>
          <t>Statistique Agricole Annuelle - SSP</t>
        </is>
      </c>
      <c r="L40" s="105" t="inlineStr">
        <is>
          <t>Récoltes - AGRESTE</t>
        </is>
      </c>
      <c r="M40" s="21">
        <f>Etiquettes!$H$11</f>
        <v/>
      </c>
      <c r="N40" s="21">
        <f>_xlfn.CONCAT(I40,IF(ISBLANK(C40),"",_xlfn.CONCAT(" = ",MROUND(C40,1)," ",E40))," (",K40,")")</f>
        <v/>
      </c>
    </row>
    <row r="41">
      <c r="A41" t="inlineStr">
        <is>
          <t>Graines récoltées</t>
        </is>
      </c>
      <c r="B41" t="inlineStr">
        <is>
          <t>OS</t>
        </is>
      </c>
      <c r="C41" s="1097">
        <f>'Prétraitement récolte, collecte'!E22</f>
        <v/>
      </c>
      <c r="E41">
        <f>Etiquettes!$C$3</f>
        <v/>
      </c>
      <c r="F41" s="21">
        <f>Etiquettes!$O$6</f>
        <v/>
      </c>
      <c r="G41" s="920">
        <f>Etiquettes!$J$5</f>
        <v/>
      </c>
      <c r="H41">
        <f>Etiquettes!$C$4</f>
        <v/>
      </c>
      <c r="I41" s="105" t="inlineStr">
        <is>
          <t>Collecte</t>
        </is>
      </c>
      <c r="K41" s="21" t="inlineStr">
        <is>
          <t>Collectes, stocks - FranceAgriMer</t>
        </is>
      </c>
      <c r="L41" s="105" t="inlineStr">
        <is>
          <t>Collectes, stocks protéa - FAM</t>
        </is>
      </c>
      <c r="M41" s="21">
        <f>Etiquettes!$H$11</f>
        <v/>
      </c>
      <c r="N41" s="21">
        <f>_xlfn.CONCAT(I41,IF(ISBLANK(C41),"",_xlfn.CONCAT(" = ",MROUND(C41,1)," ",E41))," (",K41,")")</f>
        <v/>
      </c>
    </row>
    <row r="42">
      <c r="A42" t="inlineStr">
        <is>
          <t>Stock initial collecteurs</t>
        </is>
      </c>
      <c r="B42" t="inlineStr">
        <is>
          <t>OS</t>
        </is>
      </c>
      <c r="C42" s="1097">
        <f>'Prétraitement récolte, collecte'!E23</f>
        <v/>
      </c>
      <c r="E42">
        <f>Etiquettes!$C$3</f>
        <v/>
      </c>
      <c r="F42" s="21">
        <f>Etiquettes!$O$6</f>
        <v/>
      </c>
      <c r="G42" s="920">
        <f>Etiquettes!$J$5</f>
        <v/>
      </c>
      <c r="H42">
        <f>Etiquettes!$C$4</f>
        <v/>
      </c>
      <c r="I42" s="105" t="inlineStr">
        <is>
          <t>Stock initial collecteurs</t>
        </is>
      </c>
      <c r="K42" s="21" t="inlineStr">
        <is>
          <t>Collectes, stocks - FranceAgriMer</t>
        </is>
      </c>
      <c r="L42" s="105" t="inlineStr">
        <is>
          <t>Collectes, stocks protéa - FAM</t>
        </is>
      </c>
      <c r="M42" s="21">
        <f>Etiquettes!$H$11</f>
        <v/>
      </c>
      <c r="N42" s="21">
        <f>_xlfn.CONCAT(I42,IF(ISBLANK(C42),"",_xlfn.CONCAT(" = ",MROUND(C42,1)," ",E42))," (",K42,")")</f>
        <v/>
      </c>
    </row>
    <row r="43">
      <c r="A43" t="inlineStr">
        <is>
          <t>OS</t>
        </is>
      </c>
      <c r="B43" t="inlineStr">
        <is>
          <t>Stock final collecteurs</t>
        </is>
      </c>
      <c r="C43" s="1097">
        <f>'Prétraitement récolte, collecte'!E24</f>
        <v/>
      </c>
      <c r="E43">
        <f>Etiquettes!$C$3</f>
        <v/>
      </c>
      <c r="F43" s="21">
        <f>Etiquettes!$O$6</f>
        <v/>
      </c>
      <c r="G43" s="920">
        <f>Etiquettes!$J$5</f>
        <v/>
      </c>
      <c r="H43">
        <f>Etiquettes!$C$4</f>
        <v/>
      </c>
      <c r="I43" s="105" t="inlineStr">
        <is>
          <t>Stock final collecteurs</t>
        </is>
      </c>
      <c r="K43" s="21" t="inlineStr">
        <is>
          <t>Collectes, stocks - FranceAgriMer</t>
        </is>
      </c>
      <c r="L43" s="105" t="inlineStr">
        <is>
          <t>Collectes, stocks protéa - FAM</t>
        </is>
      </c>
      <c r="M43" s="21">
        <f>Etiquettes!$H$11</f>
        <v/>
      </c>
      <c r="N43" s="21">
        <f>_xlfn.CONCAT(I43,IF(ISBLANK(C43),"",_xlfn.CONCAT(" = ",MROUND(C43,1)," ",E43))," (",K43,")")</f>
        <v/>
      </c>
    </row>
    <row r="44">
      <c r="A44">
        <f>Produits!$B$11</f>
        <v/>
      </c>
      <c r="B44">
        <f>Secteurs!$B$7</f>
        <v/>
      </c>
      <c r="C44" s="1097">
        <f>'Prétraitement récolte, collecte'!E25</f>
        <v/>
      </c>
      <c r="E44">
        <f>Etiquettes!$C$3</f>
        <v/>
      </c>
      <c r="F44" s="21">
        <f>Etiquettes!$O$6</f>
        <v/>
      </c>
      <c r="G44" s="920">
        <f>Etiquettes!$J$5</f>
        <v/>
      </c>
      <c r="H44">
        <f>Etiquettes!$C$4</f>
        <v/>
      </c>
      <c r="I44" s="105" t="inlineStr">
        <is>
          <t>Production de semences certifiées</t>
        </is>
      </c>
      <c r="K44" s="21" t="inlineStr">
        <is>
          <t>Collectes, stocks - FranceAgriMer</t>
        </is>
      </c>
      <c r="L44" s="105" t="inlineStr">
        <is>
          <t>Collectes, stocks protéa - FAM</t>
        </is>
      </c>
      <c r="M44" s="21">
        <f>Etiquettes!$H$11</f>
        <v/>
      </c>
      <c r="N44" s="21">
        <f>_xlfn.CONCAT(I44,IF(ISBLANK(C44),"",_xlfn.CONCAT(" = ",MROUND(C44,1)," ",E44))," (",K44,")")</f>
        <v/>
      </c>
    </row>
    <row r="45">
      <c r="A45" t="inlineStr">
        <is>
          <t>Récolte</t>
        </is>
      </c>
      <c r="B45" t="inlineStr">
        <is>
          <t>Graines récoltées</t>
        </is>
      </c>
      <c r="C45" s="1097">
        <f>'Prétraitement récolte, collecte'!C29</f>
        <v/>
      </c>
      <c r="E45">
        <f>Etiquettes!$C$3</f>
        <v/>
      </c>
      <c r="F45" s="21">
        <f>Etiquettes!$P$6</f>
        <v/>
      </c>
      <c r="G45" s="920">
        <f>Etiquettes!$H$5</f>
        <v/>
      </c>
      <c r="H45">
        <f>Etiquettes!$C$4</f>
        <v/>
      </c>
      <c r="I45" s="105" t="inlineStr">
        <is>
          <t>Récolte</t>
        </is>
      </c>
      <c r="K45" s="21" t="inlineStr">
        <is>
          <t>Statistique Agricole Annuelle - SSP</t>
        </is>
      </c>
      <c r="L45" s="105" t="inlineStr">
        <is>
          <t>Récoltes - AGRESTE</t>
        </is>
      </c>
      <c r="M45" s="21">
        <f>Etiquettes!$H$11</f>
        <v/>
      </c>
      <c r="N45" s="21">
        <f>_xlfn.CONCAT(I45,IF(ISBLANK(C45),"",_xlfn.CONCAT(" = ",MROUND(C45,1)," ",E45))," (",K45,")")</f>
        <v/>
      </c>
    </row>
    <row r="46">
      <c r="A46" t="inlineStr">
        <is>
          <t>Récolte</t>
        </is>
      </c>
      <c r="B46" t="inlineStr">
        <is>
          <t>Graines récoltées</t>
        </is>
      </c>
      <c r="C46" s="1097">
        <f>'Prétraitement récolte, collecte'!D29</f>
        <v/>
      </c>
      <c r="E46">
        <f>Etiquettes!$C$3</f>
        <v/>
      </c>
      <c r="F46" s="21">
        <f>Etiquettes!$P$6</f>
        <v/>
      </c>
      <c r="G46" s="920">
        <f>Etiquettes!$I$5</f>
        <v/>
      </c>
      <c r="H46">
        <f>Etiquettes!$C$4</f>
        <v/>
      </c>
      <c r="I46" s="105" t="inlineStr">
        <is>
          <t>Récolte</t>
        </is>
      </c>
      <c r="K46" s="21" t="inlineStr">
        <is>
          <t>Statistique Agricole Annuelle - SSP</t>
        </is>
      </c>
      <c r="L46" s="105" t="inlineStr">
        <is>
          <t>Récoltes - AGRESTE</t>
        </is>
      </c>
      <c r="M46" s="21">
        <f>Etiquettes!$H$11</f>
        <v/>
      </c>
      <c r="N46" s="21">
        <f>_xlfn.CONCAT(I46,IF(ISBLANK(C46),"",_xlfn.CONCAT(" = ",MROUND(C46,1)," ",E46))," (",K46,")")</f>
        <v/>
      </c>
    </row>
    <row r="47">
      <c r="A47" t="inlineStr">
        <is>
          <t>Récolte</t>
        </is>
      </c>
      <c r="B47" t="inlineStr">
        <is>
          <t>Graines récoltées</t>
        </is>
      </c>
      <c r="C47" s="1097">
        <f>'Prétraitement récolte, collecte'!E29</f>
        <v/>
      </c>
      <c r="E47">
        <f>Etiquettes!$C$3</f>
        <v/>
      </c>
      <c r="F47" s="21">
        <f>Etiquettes!$P$6</f>
        <v/>
      </c>
      <c r="G47" s="920">
        <f>Etiquettes!$J$5</f>
        <v/>
      </c>
      <c r="H47">
        <f>Etiquettes!$C$4</f>
        <v/>
      </c>
      <c r="I47" s="105" t="inlineStr">
        <is>
          <t>Récolte</t>
        </is>
      </c>
      <c r="K47" s="21" t="inlineStr">
        <is>
          <t>Statistique Agricole Annuelle - SSP</t>
        </is>
      </c>
      <c r="L47" s="105" t="inlineStr">
        <is>
          <t>Récoltes - AGRESTE</t>
        </is>
      </c>
      <c r="M47" s="21">
        <f>Etiquettes!$H$11</f>
        <v/>
      </c>
      <c r="N47" s="21">
        <f>_xlfn.CONCAT(I47,IF(ISBLANK(C47),"",_xlfn.CONCAT(" = ",MROUND(C47,1)," ",E47))," (",K47,")")</f>
        <v/>
      </c>
    </row>
    <row r="48">
      <c r="A48" t="inlineStr">
        <is>
          <t>Graines récoltées</t>
        </is>
      </c>
      <c r="B48" t="inlineStr">
        <is>
          <t>OS</t>
        </is>
      </c>
      <c r="C48" s="1097">
        <f>'Prétraitement récolte, collecte'!E30</f>
        <v/>
      </c>
      <c r="E48">
        <f>Etiquettes!$C$3</f>
        <v/>
      </c>
      <c r="F48" s="21">
        <f>Etiquettes!$P$6</f>
        <v/>
      </c>
      <c r="G48" s="920">
        <f>Etiquettes!$J$5</f>
        <v/>
      </c>
      <c r="H48">
        <f>Etiquettes!$C$4</f>
        <v/>
      </c>
      <c r="I48" s="105" t="inlineStr">
        <is>
          <t>Collecte</t>
        </is>
      </c>
      <c r="K48" s="21" t="inlineStr">
        <is>
          <t>Collectes, stocks - FranceAgriMer</t>
        </is>
      </c>
      <c r="L48" s="105" t="inlineStr">
        <is>
          <t>Collectes, stocks protéa - FAM</t>
        </is>
      </c>
      <c r="M48" s="21">
        <f>Etiquettes!$H$11</f>
        <v/>
      </c>
      <c r="N48" s="21">
        <f>_xlfn.CONCAT(I48,IF(ISBLANK(C48),"",_xlfn.CONCAT(" = ",MROUND(C48,1)," ",E48))," (",K48,")")</f>
        <v/>
      </c>
    </row>
    <row r="49">
      <c r="A49" t="inlineStr">
        <is>
          <t>Stock initial collecteurs</t>
        </is>
      </c>
      <c r="B49" t="inlineStr">
        <is>
          <t>OS</t>
        </is>
      </c>
      <c r="C49" s="1097">
        <f>'Prétraitement récolte, collecte'!E31</f>
        <v/>
      </c>
      <c r="E49">
        <f>Etiquettes!$C$3</f>
        <v/>
      </c>
      <c r="F49" s="21">
        <f>Etiquettes!$P$6</f>
        <v/>
      </c>
      <c r="G49" s="920">
        <f>Etiquettes!$J$5</f>
        <v/>
      </c>
      <c r="H49">
        <f>Etiquettes!$C$4</f>
        <v/>
      </c>
      <c r="I49" s="105" t="inlineStr">
        <is>
          <t>Stock initial collecteurs</t>
        </is>
      </c>
      <c r="K49" s="21" t="inlineStr">
        <is>
          <t>Collectes, stocks - FranceAgriMer</t>
        </is>
      </c>
      <c r="L49" s="105" t="inlineStr">
        <is>
          <t>Collectes, stocks protéa - FAM</t>
        </is>
      </c>
      <c r="M49" s="21">
        <f>Etiquettes!$H$11</f>
        <v/>
      </c>
      <c r="N49" s="21">
        <f>_xlfn.CONCAT(I49,IF(ISBLANK(C49),"",_xlfn.CONCAT(" = ",MROUND(C49,1)," ",E49))," (",K49,")")</f>
        <v/>
      </c>
    </row>
    <row r="50">
      <c r="A50" t="inlineStr">
        <is>
          <t>OS</t>
        </is>
      </c>
      <c r="B50" t="inlineStr">
        <is>
          <t>Stock final collecteurs</t>
        </is>
      </c>
      <c r="C50" s="1097">
        <f>'Prétraitement récolte, collecte'!E32</f>
        <v/>
      </c>
      <c r="E50">
        <f>Etiquettes!$C$3</f>
        <v/>
      </c>
      <c r="F50" s="21">
        <f>Etiquettes!$P$6</f>
        <v/>
      </c>
      <c r="G50" s="920">
        <f>Etiquettes!$J$5</f>
        <v/>
      </c>
      <c r="H50">
        <f>Etiquettes!$C$4</f>
        <v/>
      </c>
      <c r="I50" s="105" t="inlineStr">
        <is>
          <t>Stock final collecteurs</t>
        </is>
      </c>
      <c r="K50" s="21" t="inlineStr">
        <is>
          <t>Collectes, stocks - FranceAgriMer</t>
        </is>
      </c>
      <c r="L50" s="105" t="inlineStr">
        <is>
          <t>Collectes, stocks protéa - FAM</t>
        </is>
      </c>
      <c r="M50" s="21">
        <f>Etiquettes!$H$11</f>
        <v/>
      </c>
      <c r="N50" s="21">
        <f>_xlfn.CONCAT(I50,IF(ISBLANK(C50),"",_xlfn.CONCAT(" = ",MROUND(C50,1)," ",E50))," (",K50,")")</f>
        <v/>
      </c>
    </row>
    <row r="51">
      <c r="A51">
        <f>Produits!$B$11</f>
        <v/>
      </c>
      <c r="B51">
        <f>Secteurs!$B$7</f>
        <v/>
      </c>
      <c r="C51" s="1097">
        <f>'Prétraitement récolte, collecte'!E33</f>
        <v/>
      </c>
      <c r="E51">
        <f>Etiquettes!$C$3</f>
        <v/>
      </c>
      <c r="F51" s="21">
        <f>Etiquettes!$P$6</f>
        <v/>
      </c>
      <c r="G51" s="920">
        <f>Etiquettes!$J$5</f>
        <v/>
      </c>
      <c r="H51">
        <f>Etiquettes!$C$4</f>
        <v/>
      </c>
      <c r="I51" s="105" t="inlineStr">
        <is>
          <t>Production de semences certifiées</t>
        </is>
      </c>
      <c r="K51" s="21" t="inlineStr">
        <is>
          <t>Collectes, stocks - FranceAgriMer</t>
        </is>
      </c>
      <c r="L51" s="105" t="inlineStr">
        <is>
          <t>Collectes, stocks protéa - FAM</t>
        </is>
      </c>
      <c r="M51" s="21">
        <f>Etiquettes!$H$11</f>
        <v/>
      </c>
      <c r="N51" s="21">
        <f>_xlfn.CONCAT(I51,IF(ISBLANK(C51),"",_xlfn.CONCAT(" = ",MROUND(C51,1)," ",E51))," (",K51,")")</f>
        <v/>
      </c>
    </row>
    <row r="52">
      <c r="A52" t="inlineStr">
        <is>
          <t>Récolte</t>
        </is>
      </c>
      <c r="B52" t="inlineStr">
        <is>
          <t>Graines récoltées</t>
        </is>
      </c>
      <c r="C52" s="1097">
        <f>'Prétraitement récolte, collecte'!C37</f>
        <v/>
      </c>
      <c r="E52">
        <f>Etiquettes!$C$3</f>
        <v/>
      </c>
      <c r="F52" s="21">
        <f>Etiquettes!$Q$6</f>
        <v/>
      </c>
      <c r="G52" s="920">
        <f>Etiquettes!$H$5</f>
        <v/>
      </c>
      <c r="H52">
        <f>Etiquettes!$C$4</f>
        <v/>
      </c>
      <c r="I52" s="105" t="inlineStr">
        <is>
          <t>Récolte</t>
        </is>
      </c>
      <c r="K52" s="21" t="inlineStr">
        <is>
          <t>Statistique Agricole Annuelle - SSP</t>
        </is>
      </c>
      <c r="L52" s="105" t="inlineStr">
        <is>
          <t>Récoltes - AGRESTE</t>
        </is>
      </c>
      <c r="M52" s="21">
        <f>Etiquettes!$H$11</f>
        <v/>
      </c>
      <c r="N52" s="21">
        <f>_xlfn.CONCAT(I52,IF(ISBLANK(C52),"",_xlfn.CONCAT(" = ",MROUND(C52,1)," ",E52))," (",K52,")")</f>
        <v/>
      </c>
    </row>
    <row r="53">
      <c r="A53" t="inlineStr">
        <is>
          <t>Récolte</t>
        </is>
      </c>
      <c r="B53" t="inlineStr">
        <is>
          <t>Graines récoltées</t>
        </is>
      </c>
      <c r="C53" s="1097">
        <f>'Prétraitement récolte, collecte'!D37</f>
        <v/>
      </c>
      <c r="E53">
        <f>Etiquettes!$C$3</f>
        <v/>
      </c>
      <c r="F53" s="21">
        <f>Etiquettes!$Q$6</f>
        <v/>
      </c>
      <c r="G53" s="920">
        <f>Etiquettes!$I$5</f>
        <v/>
      </c>
      <c r="H53">
        <f>Etiquettes!$C$4</f>
        <v/>
      </c>
      <c r="I53" s="105" t="inlineStr">
        <is>
          <t>Récolte</t>
        </is>
      </c>
      <c r="K53" s="21" t="inlineStr">
        <is>
          <t>Statistique Agricole Annuelle - SSP</t>
        </is>
      </c>
      <c r="L53" s="105" t="inlineStr">
        <is>
          <t>Récoltes - AGRESTE</t>
        </is>
      </c>
      <c r="M53" s="21">
        <f>Etiquettes!$H$11</f>
        <v/>
      </c>
      <c r="N53" s="21">
        <f>_xlfn.CONCAT(I53,IF(ISBLANK(C53),"",_xlfn.CONCAT(" = ",MROUND(C53,1)," ",E53))," (",K53,")")</f>
        <v/>
      </c>
    </row>
    <row r="54">
      <c r="A54" t="inlineStr">
        <is>
          <t>Récolte</t>
        </is>
      </c>
      <c r="B54" t="inlineStr">
        <is>
          <t>Graines récoltées</t>
        </is>
      </c>
      <c r="C54" s="1097">
        <f>'Prétraitement récolte, collecte'!E37</f>
        <v/>
      </c>
      <c r="E54">
        <f>Etiquettes!$C$3</f>
        <v/>
      </c>
      <c r="F54" s="21">
        <f>Etiquettes!$Q$6</f>
        <v/>
      </c>
      <c r="G54" s="920">
        <f>Etiquettes!$J$5</f>
        <v/>
      </c>
      <c r="H54">
        <f>Etiquettes!$C$4</f>
        <v/>
      </c>
      <c r="I54" s="105" t="inlineStr">
        <is>
          <t>Récolte</t>
        </is>
      </c>
      <c r="K54" s="21" t="inlineStr">
        <is>
          <t>Statistique Agricole Annuelle - SSP</t>
        </is>
      </c>
      <c r="L54" s="105" t="inlineStr">
        <is>
          <t>Récoltes - AGRESTE</t>
        </is>
      </c>
      <c r="M54" s="21">
        <f>Etiquettes!$H$11</f>
        <v/>
      </c>
      <c r="N54" s="21">
        <f>_xlfn.CONCAT(I54,IF(ISBLANK(C54),"",_xlfn.CONCAT(" = ",MROUND(C54,1)," ",E54))," (",K54,")")</f>
        <v/>
      </c>
    </row>
  </sheetData>
  <pageMargins left="0.75" right="0.75" top="1" bottom="1" header="0.5" footer="0.5"/>
</worksheet>
</file>

<file path=xl/worksheets/sheet46.xml><?xml version="1.0" encoding="utf-8"?>
<worksheet xmlns="http://schemas.openxmlformats.org/spreadsheetml/2006/main">
  <sheetPr>
    <tabColor rgb="FF92D050"/>
    <outlinePr summaryBelow="1" summaryRight="1"/>
    <pageSetUpPr/>
  </sheetPr>
  <dimension ref="A1:R18"/>
  <sheetViews>
    <sheetView workbookViewId="0">
      <pane xSplit="3" ySplit="1" topLeftCell="D2" activePane="bottomRight" state="frozen"/>
      <selection activeCell="B15" sqref="B15"/>
      <selection pane="topRight" activeCell="B15" sqref="B15"/>
      <selection pane="bottomLeft" activeCell="B15" sqref="B15"/>
      <selection pane="bottomRight" activeCell="I13" sqref="I13"/>
    </sheetView>
  </sheetViews>
  <sheetFormatPr baseColWidth="10" defaultColWidth="9.109375" defaultRowHeight="14.4"/>
  <cols>
    <col width="12.33203125" bestFit="1" customWidth="1" style="985" min="1" max="1"/>
    <col width="31.77734375" customWidth="1" style="1003" min="2" max="2"/>
    <col width="34.88671875" bestFit="1" customWidth="1" style="1003" min="3" max="3"/>
    <col width="10.44140625" bestFit="1" customWidth="1" style="1003" min="4" max="4"/>
    <col width="19.109375" bestFit="1" customWidth="1" style="1003" min="5" max="6"/>
    <col width="12.109375" customWidth="1" style="985" min="7" max="7"/>
    <col width="10.33203125" customWidth="1" style="985" min="8" max="8"/>
    <col width="12.109375" bestFit="1" customWidth="1" style="985" min="9" max="9"/>
    <col width="12.109375" customWidth="1" style="985" min="10" max="10"/>
    <col width="18.88671875" bestFit="1" customWidth="1" style="985" min="11" max="11"/>
    <col width="18.88671875" customWidth="1" style="985" min="12" max="12"/>
    <col width="20" customWidth="1" style="1003" min="13" max="15"/>
    <col width="18.6640625" customWidth="1" style="1003" min="16" max="16"/>
    <col width="11.6640625" bestFit="1" customWidth="1" style="1003" min="17" max="17"/>
    <col width="13.109375" customWidth="1" style="1003" min="18" max="18"/>
  </cols>
  <sheetData>
    <row r="1" ht="63.6" customHeight="1" s="1003" thickBot="1">
      <c r="A1" s="16" t="inlineStr">
        <is>
          <t>Identifiant</t>
        </is>
      </c>
      <c r="B1" s="17" t="inlineStr">
        <is>
          <t>Origine</t>
        </is>
      </c>
      <c r="C1" s="17" t="inlineStr">
        <is>
          <t>Destination</t>
        </is>
      </c>
      <c r="D1" s="17" t="inlineStr">
        <is>
          <t>Equation d'égalité (eq = 0)</t>
        </is>
      </c>
      <c r="E1" s="17" t="inlineStr">
        <is>
          <t>Equation d'inégalité borne haute (eq &lt;= 0)</t>
        </is>
      </c>
      <c r="F1" s="17" t="inlineStr">
        <is>
          <t>Equation d'inégalité borne basse (eq &gt;= 0)</t>
        </is>
      </c>
      <c r="G1" s="18">
        <f>Etiquettes!$A$3</f>
        <v/>
      </c>
      <c r="H1" s="18">
        <f>Etiquettes!$A$6</f>
        <v/>
      </c>
      <c r="I1" s="18">
        <f>Etiquettes!$A$5</f>
        <v/>
      </c>
      <c r="J1" s="18">
        <f>Etiquettes!$A$4</f>
        <v/>
      </c>
      <c r="K1" s="18">
        <f>Etiquettes!$A$12</f>
        <v/>
      </c>
      <c r="L1" s="18">
        <f>Etiquettes!$A$10</f>
        <v/>
      </c>
      <c r="M1" s="18" t="inlineStr">
        <is>
          <t>Source</t>
        </is>
      </c>
      <c r="N1" s="18">
        <f>Etiquettes!$A$13</f>
        <v/>
      </c>
      <c r="O1" s="18">
        <f>Etiquettes!$A$11</f>
        <v/>
      </c>
      <c r="P1" s="18">
        <f>Etiquettes!$A$8</f>
        <v/>
      </c>
      <c r="Q1" s="17" t="inlineStr">
        <is>
          <t>Remarque</t>
        </is>
      </c>
      <c r="R1" s="19" t="inlineStr">
        <is>
          <t>Zone filière</t>
        </is>
      </c>
    </row>
    <row r="2" ht="14.4" customHeight="1" s="1003">
      <c r="A2" s="985">
        <f>'Contraintes    '!A12+1</f>
        <v/>
      </c>
      <c r="B2" t="inlineStr">
        <is>
          <t>Récolte</t>
        </is>
      </c>
      <c r="C2" t="inlineStr">
        <is>
          <t>Graines récoltées</t>
        </is>
      </c>
      <c r="D2" s="894" t="n">
        <v>0.5</v>
      </c>
      <c r="G2">
        <f>Etiquettes!$C$3</f>
        <v/>
      </c>
      <c r="H2" s="21" t="inlineStr">
        <is>
          <t>Lentille:Pois chiche:Haricot sec</t>
        </is>
      </c>
      <c r="I2" s="920" t="inlineStr">
        <is>
          <t>2015-16:2019-20</t>
        </is>
      </c>
      <c r="J2">
        <f>Etiquettes!$C$4</f>
        <v/>
      </c>
      <c r="P2" s="985" t="n"/>
      <c r="R2" s="946" t="inlineStr">
        <is>
          <t>Reconstitution filières sans données</t>
        </is>
      </c>
    </row>
    <row r="3">
      <c r="A3" s="985">
        <f>'Contraintes    '!A13+1</f>
        <v/>
      </c>
      <c r="B3" t="inlineStr">
        <is>
          <t>Graines récoltées</t>
        </is>
      </c>
      <c r="C3" t="inlineStr">
        <is>
          <t>OS</t>
        </is>
      </c>
      <c r="D3" t="n">
        <v>-1</v>
      </c>
      <c r="G3">
        <f>Etiquettes!$C$3</f>
        <v/>
      </c>
      <c r="H3" s="21" t="inlineStr">
        <is>
          <t>Lentille:Pois chiche:Haricot sec</t>
        </is>
      </c>
      <c r="I3" s="920" t="inlineStr">
        <is>
          <t>2015-16:2019-20</t>
        </is>
      </c>
      <c r="J3">
        <f>Etiquettes!$C$4</f>
        <v/>
      </c>
      <c r="K3" s="31" t="inlineStr">
        <is>
          <t>Part de la collecte</t>
        </is>
      </c>
      <c r="L3" s="31" t="inlineStr">
        <is>
          <t>50 % de la récolte est collectée</t>
        </is>
      </c>
      <c r="M3" s="21" t="n"/>
      <c r="N3" s="105" t="n"/>
      <c r="O3">
        <f>Etiquettes!$J$11</f>
        <v/>
      </c>
    </row>
    <row r="4">
      <c r="A4" s="985">
        <f>A2+1</f>
        <v/>
      </c>
      <c r="B4" t="inlineStr">
        <is>
          <t>Récolte</t>
        </is>
      </c>
      <c r="C4" t="inlineStr">
        <is>
          <t>Graines récoltées</t>
        </is>
      </c>
      <c r="D4" s="894" t="n">
        <v>0.1</v>
      </c>
      <c r="G4">
        <f>Etiquettes!$C$3</f>
        <v/>
      </c>
      <c r="H4" s="21" t="inlineStr">
        <is>
          <t>Lentille:Pois chiche:Haricot sec</t>
        </is>
      </c>
      <c r="I4" s="920" t="inlineStr">
        <is>
          <t>2015-16:2019-20</t>
        </is>
      </c>
      <c r="J4">
        <f>Etiquettes!$C$4</f>
        <v/>
      </c>
      <c r="K4" s="31" t="n"/>
      <c r="M4" s="31" t="n"/>
      <c r="P4" s="985" t="n"/>
    </row>
    <row r="5">
      <c r="A5" s="985">
        <f>A3+1</f>
        <v/>
      </c>
      <c r="B5" t="inlineStr">
        <is>
          <t>Stock initial collecteurs</t>
        </is>
      </c>
      <c r="C5" t="inlineStr">
        <is>
          <t>OS</t>
        </is>
      </c>
      <c r="D5" t="n">
        <v>-1</v>
      </c>
      <c r="G5">
        <f>Etiquettes!$C$3</f>
        <v/>
      </c>
      <c r="H5" s="21" t="inlineStr">
        <is>
          <t>Lentille:Pois chiche:Haricot sec</t>
        </is>
      </c>
      <c r="I5" s="920" t="inlineStr">
        <is>
          <t>2015-16:2019-20</t>
        </is>
      </c>
      <c r="J5">
        <f>Etiquettes!$C$4</f>
        <v/>
      </c>
      <c r="K5" s="31" t="inlineStr">
        <is>
          <t>Part du stock initial</t>
        </is>
      </c>
      <c r="L5" s="31" t="inlineStr">
        <is>
          <t>10 % de la récolte est déstockée</t>
        </is>
      </c>
      <c r="M5" s="21" t="n"/>
      <c r="N5" s="105" t="n"/>
      <c r="O5">
        <f>Etiquettes!$J$11</f>
        <v/>
      </c>
    </row>
    <row r="6">
      <c r="A6" s="985">
        <f>A4+1</f>
        <v/>
      </c>
      <c r="B6" t="inlineStr">
        <is>
          <t>Récolte</t>
        </is>
      </c>
      <c r="C6" t="inlineStr">
        <is>
          <t>Graines récoltées</t>
        </is>
      </c>
      <c r="D6" s="894" t="n">
        <v>0.1</v>
      </c>
      <c r="G6">
        <f>Etiquettes!$C$3</f>
        <v/>
      </c>
      <c r="H6" s="21" t="inlineStr">
        <is>
          <t>Lentille:Pois chiche:Haricot sec</t>
        </is>
      </c>
      <c r="I6" s="920" t="inlineStr">
        <is>
          <t>2015-16:2019-20</t>
        </is>
      </c>
      <c r="J6">
        <f>Etiquettes!$C$4</f>
        <v/>
      </c>
      <c r="K6" s="31" t="n"/>
      <c r="P6" s="985" t="n"/>
    </row>
    <row r="7">
      <c r="A7" s="985">
        <f>A5+1</f>
        <v/>
      </c>
      <c r="B7" t="inlineStr">
        <is>
          <t>OS</t>
        </is>
      </c>
      <c r="C7" t="inlineStr">
        <is>
          <t>Stock final collecteurs</t>
        </is>
      </c>
      <c r="D7" t="n">
        <v>-1</v>
      </c>
      <c r="G7">
        <f>Etiquettes!$C$3</f>
        <v/>
      </c>
      <c r="H7" s="21" t="inlineStr">
        <is>
          <t>Lentille:Pois chiche:Haricot sec</t>
        </is>
      </c>
      <c r="I7" s="920" t="inlineStr">
        <is>
          <t>2015-16:2019-20</t>
        </is>
      </c>
      <c r="J7">
        <f>Etiquettes!$C$4</f>
        <v/>
      </c>
      <c r="K7" s="31" t="inlineStr">
        <is>
          <t>Part du stock final</t>
        </is>
      </c>
      <c r="L7" s="31" t="inlineStr">
        <is>
          <t>10 % de la récolte est stockée</t>
        </is>
      </c>
      <c r="M7" s="21" t="n"/>
      <c r="N7" s="105" t="n"/>
      <c r="O7">
        <f>Etiquettes!$J$11</f>
        <v/>
      </c>
    </row>
    <row r="8">
      <c r="A8" s="985">
        <f>A6+1</f>
        <v/>
      </c>
      <c r="B8" t="inlineStr">
        <is>
          <t>Récolte</t>
        </is>
      </c>
      <c r="C8" t="inlineStr">
        <is>
          <t>Graines récoltées</t>
        </is>
      </c>
      <c r="D8" s="894" t="n">
        <v>0.1</v>
      </c>
      <c r="G8">
        <f>Etiquettes!$C$3</f>
        <v/>
      </c>
      <c r="H8" s="21" t="inlineStr">
        <is>
          <t>Lentille:Pois chiche:Haricot sec</t>
        </is>
      </c>
      <c r="I8" s="920" t="inlineStr">
        <is>
          <t>2015-16:2019-20</t>
        </is>
      </c>
      <c r="J8">
        <f>Etiquettes!$C$4</f>
        <v/>
      </c>
      <c r="P8" s="985" t="n"/>
    </row>
    <row r="9">
      <c r="A9" s="985">
        <f>A7+1</f>
        <v/>
      </c>
      <c r="B9">
        <f>Produits!$B$11</f>
        <v/>
      </c>
      <c r="C9">
        <f>Secteurs!$B$7</f>
        <v/>
      </c>
      <c r="D9" t="n">
        <v>-1</v>
      </c>
      <c r="G9">
        <f>Etiquettes!$C$3</f>
        <v/>
      </c>
      <c r="H9" s="21" t="inlineStr">
        <is>
          <t>Lentille:Pois chiche:Haricot sec</t>
        </is>
      </c>
      <c r="I9" s="920" t="inlineStr">
        <is>
          <t>2015-16:2019-20</t>
        </is>
      </c>
      <c r="J9">
        <f>Etiquettes!$C$4</f>
        <v/>
      </c>
      <c r="K9" s="31" t="inlineStr">
        <is>
          <t>Part de la production de semences certifiées</t>
        </is>
      </c>
      <c r="L9" s="31" t="inlineStr">
        <is>
          <t>10 % de la récolte sont des semences certifiées</t>
        </is>
      </c>
      <c r="M9" s="21" t="n"/>
      <c r="N9" s="105" t="n"/>
      <c r="O9">
        <f>Etiquettes!$J$11</f>
        <v/>
      </c>
    </row>
    <row r="10">
      <c r="A10" s="985">
        <f>A8+1</f>
        <v/>
      </c>
      <c r="B10" t="inlineStr">
        <is>
          <t>Récolte</t>
        </is>
      </c>
      <c r="C10" t="inlineStr">
        <is>
          <t>Graines récoltées</t>
        </is>
      </c>
      <c r="D10" s="894" t="n">
        <v>0.5</v>
      </c>
      <c r="G10">
        <f>Etiquettes!$C$3</f>
        <v/>
      </c>
      <c r="H10" s="21">
        <f>Etiquettes!$Q$6</f>
        <v/>
      </c>
      <c r="I10" s="920">
        <f>Etiquettes!$J$5</f>
        <v/>
      </c>
      <c r="J10">
        <f>Etiquettes!$C$4</f>
        <v/>
      </c>
      <c r="K10" s="31" t="n"/>
      <c r="M10" s="31" t="n"/>
      <c r="P10" s="985" t="n"/>
    </row>
    <row r="11">
      <c r="A11" s="985">
        <f>A9+1</f>
        <v/>
      </c>
      <c r="B11" t="inlineStr">
        <is>
          <t>Graines récoltées</t>
        </is>
      </c>
      <c r="C11" t="inlineStr">
        <is>
          <t>OS</t>
        </is>
      </c>
      <c r="D11" t="n">
        <v>-1</v>
      </c>
      <c r="G11">
        <f>Etiquettes!$C$3</f>
        <v/>
      </c>
      <c r="H11" s="21">
        <f>Etiquettes!$Q$6</f>
        <v/>
      </c>
      <c r="I11" s="920">
        <f>Etiquettes!$J$5</f>
        <v/>
      </c>
      <c r="J11">
        <f>Etiquettes!$C$4</f>
        <v/>
      </c>
      <c r="K11" s="31" t="inlineStr">
        <is>
          <t>Part de la collecte</t>
        </is>
      </c>
      <c r="L11" s="31" t="inlineStr">
        <is>
          <t>50 % de la récolte est collectée</t>
        </is>
      </c>
      <c r="M11" s="21" t="n"/>
      <c r="N11" s="105" t="n"/>
      <c r="O11">
        <f>Etiquettes!$J$11</f>
        <v/>
      </c>
    </row>
    <row r="12">
      <c r="A12" s="985">
        <f>A10+1</f>
        <v/>
      </c>
      <c r="B12" t="inlineStr">
        <is>
          <t>Récolte</t>
        </is>
      </c>
      <c r="C12" t="inlineStr">
        <is>
          <t>Graines récoltées</t>
        </is>
      </c>
      <c r="D12" s="894" t="n">
        <v>0.1</v>
      </c>
      <c r="G12">
        <f>Etiquettes!$C$3</f>
        <v/>
      </c>
      <c r="H12" s="21">
        <f>Etiquettes!$Q$6</f>
        <v/>
      </c>
      <c r="I12" s="920">
        <f>Etiquettes!$J$5</f>
        <v/>
      </c>
      <c r="J12">
        <f>Etiquettes!$C$4</f>
        <v/>
      </c>
      <c r="K12" s="31" t="n"/>
      <c r="P12" s="985" t="n"/>
    </row>
    <row r="13">
      <c r="A13" s="985">
        <f>A11+1</f>
        <v/>
      </c>
      <c r="B13" t="inlineStr">
        <is>
          <t>Stock initial collecteurs</t>
        </is>
      </c>
      <c r="C13" t="inlineStr">
        <is>
          <t>OS</t>
        </is>
      </c>
      <c r="D13" t="n">
        <v>-1</v>
      </c>
      <c r="G13">
        <f>Etiquettes!$C$3</f>
        <v/>
      </c>
      <c r="H13" s="21">
        <f>Etiquettes!$Q$6</f>
        <v/>
      </c>
      <c r="I13" s="920">
        <f>Etiquettes!$J$5</f>
        <v/>
      </c>
      <c r="J13">
        <f>Etiquettes!$C$4</f>
        <v/>
      </c>
      <c r="K13" s="31" t="inlineStr">
        <is>
          <t>Part du stock initial</t>
        </is>
      </c>
      <c r="L13" s="31" t="inlineStr">
        <is>
          <t>10 % de la récolte est déstockée</t>
        </is>
      </c>
      <c r="M13" s="21" t="n"/>
      <c r="N13" s="105" t="n"/>
      <c r="O13">
        <f>Etiquettes!$J$11</f>
        <v/>
      </c>
    </row>
    <row r="14">
      <c r="A14" s="985">
        <f>A12+1</f>
        <v/>
      </c>
      <c r="B14" t="inlineStr">
        <is>
          <t>Récolte</t>
        </is>
      </c>
      <c r="C14" t="inlineStr">
        <is>
          <t>Graines récoltées</t>
        </is>
      </c>
      <c r="D14" s="894" t="n">
        <v>0.1</v>
      </c>
      <c r="G14">
        <f>Etiquettes!$C$3</f>
        <v/>
      </c>
      <c r="H14" s="21">
        <f>Etiquettes!$Q$6</f>
        <v/>
      </c>
      <c r="I14" s="920">
        <f>Etiquettes!$J$5</f>
        <v/>
      </c>
      <c r="J14">
        <f>Etiquettes!$C$4</f>
        <v/>
      </c>
      <c r="K14" s="31" t="n"/>
      <c r="P14" s="985" t="n"/>
    </row>
    <row r="15">
      <c r="A15" s="985">
        <f>A13+1</f>
        <v/>
      </c>
      <c r="B15" t="inlineStr">
        <is>
          <t>OS</t>
        </is>
      </c>
      <c r="C15" t="inlineStr">
        <is>
          <t>Stock final collecteurs</t>
        </is>
      </c>
      <c r="D15" t="n">
        <v>-1</v>
      </c>
      <c r="G15">
        <f>Etiquettes!$C$3</f>
        <v/>
      </c>
      <c r="H15" s="21">
        <f>Etiquettes!$Q$6</f>
        <v/>
      </c>
      <c r="I15" s="920">
        <f>Etiquettes!$J$5</f>
        <v/>
      </c>
      <c r="J15">
        <f>Etiquettes!$C$4</f>
        <v/>
      </c>
      <c r="K15" s="31" t="inlineStr">
        <is>
          <t>Part du stock final</t>
        </is>
      </c>
      <c r="L15" s="31" t="inlineStr">
        <is>
          <t>10 % de la récolte est stockée</t>
        </is>
      </c>
      <c r="O15">
        <f>Etiquettes!$J$11</f>
        <v/>
      </c>
    </row>
    <row r="16">
      <c r="A16" s="985">
        <f>A14+1</f>
        <v/>
      </c>
      <c r="B16" t="inlineStr">
        <is>
          <t>Récolte</t>
        </is>
      </c>
      <c r="C16" t="inlineStr">
        <is>
          <t>Graines récoltées</t>
        </is>
      </c>
      <c r="D16" s="894" t="n">
        <v>0.1</v>
      </c>
      <c r="G16">
        <f>Etiquettes!$C$3</f>
        <v/>
      </c>
      <c r="H16" s="21">
        <f>Etiquettes!$Q$6</f>
        <v/>
      </c>
      <c r="I16" s="920">
        <f>Etiquettes!$J$5</f>
        <v/>
      </c>
      <c r="J16">
        <f>Etiquettes!$C$4</f>
        <v/>
      </c>
      <c r="P16" s="985" t="n"/>
    </row>
    <row r="17">
      <c r="A17" s="985">
        <f>A15+1</f>
        <v/>
      </c>
      <c r="B17">
        <f>Produits!$B$11</f>
        <v/>
      </c>
      <c r="C17">
        <f>Secteurs!$B$7</f>
        <v/>
      </c>
      <c r="D17" t="n">
        <v>-1</v>
      </c>
      <c r="G17">
        <f>Etiquettes!$C$3</f>
        <v/>
      </c>
      <c r="H17" s="21">
        <f>Etiquettes!$Q$6</f>
        <v/>
      </c>
      <c r="I17" s="920">
        <f>Etiquettes!$J$5</f>
        <v/>
      </c>
      <c r="J17">
        <f>Etiquettes!$C$4</f>
        <v/>
      </c>
      <c r="K17" s="31" t="inlineStr">
        <is>
          <t>Part de la production de semences certifiées</t>
        </is>
      </c>
      <c r="L17" s="31" t="inlineStr">
        <is>
          <t>10 % de la récolte sont des semences certifiées</t>
        </is>
      </c>
      <c r="O17">
        <f>Etiquettes!$J$11</f>
        <v/>
      </c>
    </row>
    <row r="18">
      <c r="D18" s="894" t="n"/>
    </row>
  </sheetData>
  <mergeCells count="1">
    <mergeCell ref="R2:R17"/>
  </mergeCells>
  <pageMargins left="0.75" right="0.75" top="1" bottom="1" header="0.5" footer="0.5"/>
</worksheet>
</file>

<file path=xl/worksheets/sheet47.xml><?xml version="1.0" encoding="utf-8"?>
<worksheet xmlns="http://schemas.openxmlformats.org/spreadsheetml/2006/main">
  <sheetPr>
    <tabColor theme="1"/>
    <outlinePr summaryBelow="1" summaryRight="1"/>
    <pageSetUpPr/>
  </sheetPr>
  <dimension ref="A1:N52"/>
  <sheetViews>
    <sheetView workbookViewId="0">
      <pane xSplit="2" ySplit="1" topLeftCell="C2" activePane="bottomRight" state="frozen"/>
      <selection activeCell="F19" sqref="F19"/>
      <selection pane="topRight" activeCell="F19" sqref="F19"/>
      <selection pane="bottomLeft" activeCell="F19" sqref="F19"/>
      <selection pane="bottomRight" activeCell="A4" sqref="A4"/>
    </sheetView>
  </sheetViews>
  <sheetFormatPr baseColWidth="10" defaultColWidth="9.109375" defaultRowHeight="14.4"/>
  <cols>
    <col width="38.33203125" bestFit="1" customWidth="1" style="1003" min="1" max="2"/>
    <col width="14.33203125" customWidth="1" style="1003" min="3" max="3"/>
    <col width="13.109375" customWidth="1" style="1003" min="4" max="4"/>
    <col width="19.109375" bestFit="1" customWidth="1" style="1003" min="5" max="5"/>
    <col width="9.5546875" customWidth="1" style="1003" min="6" max="8"/>
    <col width="14.44140625" customWidth="1" style="21" min="9" max="13"/>
    <col width="9.5546875" bestFit="1" customWidth="1" style="1003" min="14" max="14"/>
  </cols>
  <sheetData>
    <row r="1" ht="15" customHeight="1" s="1003" thickBot="1">
      <c r="A1" s="16" t="inlineStr">
        <is>
          <t>Origine</t>
        </is>
      </c>
      <c r="B1" s="17" t="inlineStr">
        <is>
          <t>Destination</t>
        </is>
      </c>
      <c r="C1" s="17" t="inlineStr">
        <is>
          <t>Valeur</t>
        </is>
      </c>
      <c r="D1" s="17" t="inlineStr">
        <is>
          <t>Incertitude</t>
        </is>
      </c>
      <c r="E1">
        <f t="array" ref="E1:N9">_xlfn._xlws.FILTER('Contraintes     '!G1:P200,ISTEXT('Contraintes     '!O1:O200))</f>
        <v/>
      </c>
      <c r="F1" t="inlineStr">
        <is>
          <t>Oléoprotéagineux</t>
        </is>
      </c>
      <c r="G1" t="inlineStr">
        <is>
          <t>Campagne</t>
        </is>
      </c>
      <c r="H1" t="inlineStr">
        <is>
          <t>Territoire</t>
        </is>
      </c>
      <c r="I1" t="inlineStr">
        <is>
          <t>Traduction</t>
        </is>
      </c>
      <c r="J1" t="inlineStr">
        <is>
          <t>Hypothèse</t>
        </is>
      </c>
      <c r="K1" t="inlineStr">
        <is>
          <t>Source</t>
        </is>
      </c>
      <c r="L1" t="inlineStr">
        <is>
          <t>Onglet fichier Excel</t>
        </is>
      </c>
      <c r="M1" t="inlineStr">
        <is>
          <t>Type de donnée collectée</t>
        </is>
      </c>
      <c r="N1" t="inlineStr">
        <is>
          <t>Rendement, répartition ou volume d'échange collecté</t>
        </is>
      </c>
    </row>
    <row r="2">
      <c r="A2">
        <f t="array" ref="A2:B9">_xlfn._xlws.FILTER('Contraintes     '!B2:C200,ISTEXT('Contraintes     '!O2:O200))</f>
        <v/>
      </c>
      <c r="B2" t="inlineStr">
        <is>
          <t>OS</t>
        </is>
      </c>
      <c r="E2" t="inlineStr">
        <is>
          <t>kt</t>
        </is>
      </c>
      <c r="F2" t="inlineStr">
        <is>
          <t>Lentille:Pois chiche:Haricot sec</t>
        </is>
      </c>
      <c r="G2" t="inlineStr">
        <is>
          <t>2015-16:2019-20</t>
        </is>
      </c>
      <c r="H2" t="inlineStr">
        <is>
          <t>France</t>
        </is>
      </c>
      <c r="I2" t="inlineStr">
        <is>
          <t>Part de la collecte</t>
        </is>
      </c>
      <c r="J2" t="inlineStr">
        <is>
          <t>50 % de la récolte est collectée</t>
        </is>
      </c>
      <c r="K2" t="n">
        <v>0</v>
      </c>
      <c r="L2" t="n">
        <v>0</v>
      </c>
      <c r="M2" t="inlineStr">
        <is>
          <t>Répartition</t>
        </is>
      </c>
      <c r="N2" t="n">
        <v>0</v>
      </c>
    </row>
    <row r="3">
      <c r="A3" t="inlineStr">
        <is>
          <t>Stock initial collecteurs</t>
        </is>
      </c>
      <c r="B3" t="inlineStr">
        <is>
          <t>OS</t>
        </is>
      </c>
      <c r="E3" t="inlineStr">
        <is>
          <t>kt</t>
        </is>
      </c>
      <c r="F3" t="inlineStr">
        <is>
          <t>Lentille:Pois chiche:Haricot sec</t>
        </is>
      </c>
      <c r="G3" t="inlineStr">
        <is>
          <t>2015-16:2019-20</t>
        </is>
      </c>
      <c r="H3" t="inlineStr">
        <is>
          <t>France</t>
        </is>
      </c>
      <c r="I3" t="inlineStr">
        <is>
          <t>Part du stock initial</t>
        </is>
      </c>
      <c r="J3" t="inlineStr">
        <is>
          <t>10 % de la récolte est déstockée</t>
        </is>
      </c>
      <c r="K3" t="n">
        <v>0</v>
      </c>
      <c r="L3" t="n">
        <v>0</v>
      </c>
      <c r="M3" t="inlineStr">
        <is>
          <t>Répartition</t>
        </is>
      </c>
      <c r="N3" t="n">
        <v>0</v>
      </c>
    </row>
    <row r="4">
      <c r="A4" t="inlineStr">
        <is>
          <t>OS</t>
        </is>
      </c>
      <c r="B4" t="inlineStr">
        <is>
          <t>Stock final collecteurs</t>
        </is>
      </c>
      <c r="E4" t="inlineStr">
        <is>
          <t>kt</t>
        </is>
      </c>
      <c r="F4" t="inlineStr">
        <is>
          <t>Lentille:Pois chiche:Haricot sec</t>
        </is>
      </c>
      <c r="G4" t="inlineStr">
        <is>
          <t>2015-16:2019-20</t>
        </is>
      </c>
      <c r="H4" t="inlineStr">
        <is>
          <t>France</t>
        </is>
      </c>
      <c r="I4" t="inlineStr">
        <is>
          <t>Part du stock final</t>
        </is>
      </c>
      <c r="J4" t="inlineStr">
        <is>
          <t>10 % de la récolte est stockée</t>
        </is>
      </c>
      <c r="K4" t="n">
        <v>0</v>
      </c>
      <c r="L4" t="n">
        <v>0</v>
      </c>
      <c r="M4" t="inlineStr">
        <is>
          <t>Répartition</t>
        </is>
      </c>
      <c r="N4" t="n">
        <v>0</v>
      </c>
    </row>
    <row r="5">
      <c r="A5" t="inlineStr">
        <is>
          <t>Graines collectées</t>
        </is>
      </c>
      <c r="B5" t="inlineStr">
        <is>
          <t>Semences certifiées</t>
        </is>
      </c>
      <c r="E5" t="inlineStr">
        <is>
          <t>kt</t>
        </is>
      </c>
      <c r="F5" t="inlineStr">
        <is>
          <t>Lentille:Pois chiche:Haricot sec</t>
        </is>
      </c>
      <c r="G5" t="inlineStr">
        <is>
          <t>2015-16:2019-20</t>
        </is>
      </c>
      <c r="H5" t="inlineStr">
        <is>
          <t>France</t>
        </is>
      </c>
      <c r="I5" t="inlineStr">
        <is>
          <t>Part de la production de semences certifiées</t>
        </is>
      </c>
      <c r="J5" t="inlineStr">
        <is>
          <t>10 % de la récolte sont des semences certifiées</t>
        </is>
      </c>
      <c r="K5" t="n">
        <v>0</v>
      </c>
      <c r="L5" t="n">
        <v>0</v>
      </c>
      <c r="M5" t="inlineStr">
        <is>
          <t>Répartition</t>
        </is>
      </c>
      <c r="N5" t="n">
        <v>0</v>
      </c>
    </row>
    <row r="6">
      <c r="A6" t="inlineStr">
        <is>
          <t>Graines récoltées</t>
        </is>
      </c>
      <c r="B6" t="inlineStr">
        <is>
          <t>OS</t>
        </is>
      </c>
      <c r="E6" t="inlineStr">
        <is>
          <t>kt</t>
        </is>
      </c>
      <c r="F6" t="inlineStr">
        <is>
          <t>Haricot sec</t>
        </is>
      </c>
      <c r="G6" t="inlineStr">
        <is>
          <t>2023-24</t>
        </is>
      </c>
      <c r="H6" t="inlineStr">
        <is>
          <t>France</t>
        </is>
      </c>
      <c r="I6" t="inlineStr">
        <is>
          <t>Part de la collecte</t>
        </is>
      </c>
      <c r="J6" t="inlineStr">
        <is>
          <t>50 % de la récolte est collectée</t>
        </is>
      </c>
      <c r="K6" t="n">
        <v>0</v>
      </c>
      <c r="L6" t="n">
        <v>0</v>
      </c>
      <c r="M6" t="inlineStr">
        <is>
          <t>Répartition</t>
        </is>
      </c>
      <c r="N6" t="n">
        <v>0</v>
      </c>
    </row>
    <row r="7">
      <c r="A7" t="inlineStr">
        <is>
          <t>Stock initial collecteurs</t>
        </is>
      </c>
      <c r="B7" t="inlineStr">
        <is>
          <t>OS</t>
        </is>
      </c>
      <c r="E7" t="inlineStr">
        <is>
          <t>kt</t>
        </is>
      </c>
      <c r="F7" t="inlineStr">
        <is>
          <t>Haricot sec</t>
        </is>
      </c>
      <c r="G7" t="inlineStr">
        <is>
          <t>2023-24</t>
        </is>
      </c>
      <c r="H7" t="inlineStr">
        <is>
          <t>France</t>
        </is>
      </c>
      <c r="I7" t="inlineStr">
        <is>
          <t>Part du stock initial</t>
        </is>
      </c>
      <c r="J7" t="inlineStr">
        <is>
          <t>10 % de la récolte est déstockée</t>
        </is>
      </c>
      <c r="K7" t="n">
        <v>0</v>
      </c>
      <c r="L7" t="n">
        <v>0</v>
      </c>
      <c r="M7" t="inlineStr">
        <is>
          <t>Répartition</t>
        </is>
      </c>
      <c r="N7" t="n">
        <v>0</v>
      </c>
    </row>
    <row r="8">
      <c r="A8" t="inlineStr">
        <is>
          <t>OS</t>
        </is>
      </c>
      <c r="B8" t="inlineStr">
        <is>
          <t>Stock final collecteurs</t>
        </is>
      </c>
      <c r="E8" t="inlineStr">
        <is>
          <t>kt</t>
        </is>
      </c>
      <c r="F8" t="inlineStr">
        <is>
          <t>Haricot sec</t>
        </is>
      </c>
      <c r="G8" t="inlineStr">
        <is>
          <t>2023-24</t>
        </is>
      </c>
      <c r="H8" t="inlineStr">
        <is>
          <t>France</t>
        </is>
      </c>
      <c r="I8" t="inlineStr">
        <is>
          <t>Part du stock final</t>
        </is>
      </c>
      <c r="J8" t="inlineStr">
        <is>
          <t>10 % de la récolte est stockée</t>
        </is>
      </c>
      <c r="K8" t="n">
        <v>0</v>
      </c>
      <c r="L8" t="n">
        <v>0</v>
      </c>
      <c r="M8" t="inlineStr">
        <is>
          <t>Répartition</t>
        </is>
      </c>
      <c r="N8" t="n">
        <v>0</v>
      </c>
    </row>
    <row r="9">
      <c r="A9" t="inlineStr">
        <is>
          <t>Graines collectées</t>
        </is>
      </c>
      <c r="B9" t="inlineStr">
        <is>
          <t>Semences certifiées</t>
        </is>
      </c>
      <c r="E9" t="inlineStr">
        <is>
          <t>kt</t>
        </is>
      </c>
      <c r="F9" t="inlineStr">
        <is>
          <t>Haricot sec</t>
        </is>
      </c>
      <c r="G9" t="inlineStr">
        <is>
          <t>2023-24</t>
        </is>
      </c>
      <c r="H9" t="inlineStr">
        <is>
          <t>France</t>
        </is>
      </c>
      <c r="I9" t="inlineStr">
        <is>
          <t>Part de la production de semences certifiées</t>
        </is>
      </c>
      <c r="J9" t="inlineStr">
        <is>
          <t>10 % de la récolte sont des semences certifiées</t>
        </is>
      </c>
      <c r="K9" t="n">
        <v>0</v>
      </c>
      <c r="L9" t="n">
        <v>0</v>
      </c>
      <c r="M9" t="inlineStr">
        <is>
          <t>Répartition</t>
        </is>
      </c>
      <c r="N9" t="n">
        <v>0</v>
      </c>
    </row>
    <row r="10"/>
    <row r="11"/>
    <row r="12"/>
    <row r="13"/>
    <row r="14"/>
    <row r="15"/>
    <row r="16"/>
    <row r="17"/>
    <row r="18"/>
    <row r="19"/>
    <row r="20"/>
    <row r="21"/>
    <row r="22"/>
    <row r="23"/>
    <row r="24"/>
    <row r="25"/>
    <row r="26"/>
    <row r="27"/>
    <row r="28"/>
    <row r="29"/>
    <row r="30"/>
    <row r="31"/>
    <row r="32">
      <c r="N32" t="inlineStr"/>
    </row>
    <row r="33"/>
    <row r="34">
      <c r="N34" t="inlineStr"/>
    </row>
    <row r="35"/>
    <row r="36">
      <c r="N36" t="inlineStr"/>
    </row>
    <row r="37"/>
    <row r="38">
      <c r="N38" t="inlineStr"/>
    </row>
    <row r="39"/>
    <row r="40">
      <c r="N40" t="inlineStr"/>
    </row>
    <row r="41"/>
    <row r="42">
      <c r="N42" t="inlineStr"/>
    </row>
    <row r="43"/>
    <row r="44">
      <c r="N44" t="inlineStr"/>
    </row>
    <row r="45"/>
    <row r="46">
      <c r="N46" t="inlineStr"/>
    </row>
    <row r="47"/>
    <row r="48">
      <c r="N48" t="inlineStr"/>
    </row>
    <row r="49"/>
    <row r="50">
      <c r="N50" t="inlineStr"/>
    </row>
    <row r="51"/>
    <row r="52">
      <c r="N52" t="inlineStr"/>
    </row>
  </sheetData>
  <pageMargins left="0.75" right="0.75" top="1" bottom="1" header="0.5" footer="0.5"/>
</worksheet>
</file>

<file path=xl/worksheets/sheet48.xml><?xml version="1.0" encoding="utf-8"?>
<worksheet xmlns="http://schemas.openxmlformats.org/spreadsheetml/2006/main">
  <sheetPr>
    <outlinePr summaryBelow="1" summaryRight="1"/>
    <pageSetUpPr/>
  </sheetPr>
  <dimension ref="B2:G37"/>
  <sheetViews>
    <sheetView workbookViewId="0">
      <selection activeCell="E36" sqref="E36"/>
    </sheetView>
  </sheetViews>
  <sheetFormatPr baseColWidth="10" defaultRowHeight="14.4"/>
  <cols>
    <col width="24.33203125" bestFit="1" customWidth="1" style="1003" min="2" max="2"/>
  </cols>
  <sheetData>
    <row r="2">
      <c r="B2" s="900" t="inlineStr">
        <is>
          <t>Lin</t>
        </is>
      </c>
      <c r="C2" t="inlineStr">
        <is>
          <t>2015/16</t>
        </is>
      </c>
      <c r="D2" t="inlineStr">
        <is>
          <t>2019/20</t>
        </is>
      </c>
      <c r="E2" t="inlineStr">
        <is>
          <t>2023/24</t>
        </is>
      </c>
    </row>
    <row r="3">
      <c r="B3" t="inlineStr">
        <is>
          <t>Récolte (Agreste)</t>
        </is>
      </c>
      <c r="C3" s="1106">
        <f>'Récoltes - AGRESTE'!C12/10^4</f>
        <v/>
      </c>
      <c r="D3" s="1106">
        <f>'Récoltes - AGRESTE'!D12/10^4</f>
        <v/>
      </c>
      <c r="E3" s="1106">
        <f>'Récoltes - AGRESTE'!E12/10^4</f>
        <v/>
      </c>
    </row>
    <row r="4">
      <c r="B4" t="inlineStr">
        <is>
          <t>Collecte (FAM)</t>
        </is>
      </c>
      <c r="C4" s="1106">
        <f>SUMIFS('Collectes, stocks - FAM'!$E:$E,'Collectes, stocks - FAM'!$A:$A,$B$2,'Collectes, stocks - FAM'!$C:$C,C2)/10^3</f>
        <v/>
      </c>
      <c r="D4" s="1106">
        <f>SUMIFS('Collectes, stocks - FAM'!$E:$E,'Collectes, stocks - FAM'!$A:$A,$B$2,'Collectes, stocks - FAM'!$C:$C,D2)/10^3</f>
        <v/>
      </c>
      <c r="E4" s="1106">
        <f>SUMIFS('Collectes, stocks - FAM'!$E:$E,'Collectes, stocks - FAM'!$A:$A,$B$2,'Collectes, stocks - FAM'!$C:$C,E2)/10^3</f>
        <v/>
      </c>
    </row>
    <row r="5">
      <c r="B5" t="inlineStr">
        <is>
          <t>Stock initial (FAM)</t>
        </is>
      </c>
      <c r="C5" s="1106">
        <f>SUMIFS('Collectes, stocks - FAM'!$H:$H,'Collectes, stocks - FAM'!$A:$A,$B$2,'Collectes, stocks - FAM'!$C:$C,"2014/15",'Collectes, stocks - FAM'!$D:$D,6)/10^3</f>
        <v/>
      </c>
      <c r="D5" s="1106">
        <f>SUMIFS('Collectes, stocks - FAM'!$H:$H,'Collectes, stocks - FAM'!$A:$A,$B$2,'Collectes, stocks - FAM'!$C:$C,"2018/19",'Collectes, stocks - FAM'!$D:$D,6)/10^3</f>
        <v/>
      </c>
      <c r="E5" s="1106">
        <f>SUMIFS('Collectes, stocks - FAM'!$H:$H,'Collectes, stocks - FAM'!$A:$A,$B$2,'Collectes, stocks - FAM'!$C:$C,"2022/23",'Collectes, stocks - FAM'!$D:$D,6)/10^3</f>
        <v/>
      </c>
    </row>
    <row r="6">
      <c r="B6" t="inlineStr">
        <is>
          <t>Stock final (FAM)</t>
        </is>
      </c>
      <c r="C6" s="1106">
        <f>SUMIFS('Collectes, stocks - FAM'!$H:$H,'Collectes, stocks - FAM'!$A:$A,$B$2,'Collectes, stocks - FAM'!$C:$C,C2,'Collectes, stocks - FAM'!$D:$D,6)/10^3</f>
        <v/>
      </c>
      <c r="D6" s="1106">
        <f>SUMIFS('Collectes, stocks - FAM'!$H:$H,'Collectes, stocks - FAM'!$A:$A,$B$2,'Collectes, stocks - FAM'!$C:$C,D2,'Collectes, stocks - FAM'!$D:$D,6)/10^3</f>
        <v/>
      </c>
      <c r="E6" s="1106">
        <f>SUMIFS('Collectes, stocks - FAM'!$H:$H,'Collectes, stocks - FAM'!$A:$A,$B$2,'Collectes, stocks - FAM'!$C:$C,E2,'Collectes, stocks - FAM'!$D:$D,6)/10^3</f>
        <v/>
      </c>
    </row>
    <row r="7">
      <c r="B7" t="inlineStr">
        <is>
          <t>Semences certifiées (FAM)</t>
        </is>
      </c>
      <c r="C7" s="939">
        <f>SUMIFS('Collectes, stocks - FAM'!$F:$F,'Collectes, stocks - FAM'!$A:$A,$B$2,'Collectes, stocks - FAM'!$C:$C,C2)/10^3</f>
        <v/>
      </c>
      <c r="D7" s="939">
        <f>SUMIFS('Collectes, stocks - FAM'!$F:$F,'Collectes, stocks - FAM'!$A:$A,$B$2,'Collectes, stocks - FAM'!$C:$C,D2)/10^3</f>
        <v/>
      </c>
      <c r="E7" s="939">
        <f>SUMIFS('Collectes, stocks - FAM'!$F:$F,'Collectes, stocks - FAM'!$A:$A,$B$2,'Collectes, stocks - FAM'!$C:$C,E2)/10^3</f>
        <v/>
      </c>
    </row>
    <row r="8">
      <c r="B8" t="inlineStr">
        <is>
          <t>Alimentation humaine</t>
        </is>
      </c>
    </row>
    <row r="9">
      <c r="B9" t="inlineStr">
        <is>
          <t>FAB (FAM)</t>
        </is>
      </c>
      <c r="C9" s="1106">
        <f>SUMIFS('FAB - FAM'!$F:$F,'FAB - FAM'!$B:$B,$B$2,'FAB - FAM'!$D:$D,C2)/10^3</f>
        <v/>
      </c>
      <c r="D9" s="1106">
        <f>SUMIFS('FAB - FAM'!$F:$F,'FAB - FAM'!$B:$B,$B$2,'FAB - FAM'!$D:$D,D2)/10^3</f>
        <v/>
      </c>
      <c r="E9" s="1106">
        <f>SUMIFS('FAB - FAM'!$F:$F,'FAB - FAM'!$B:$B,$B$2,'FAB - FAM'!$D:$D,E2)/10^3</f>
        <v/>
      </c>
    </row>
    <row r="11">
      <c r="B11" s="900" t="inlineStr">
        <is>
          <t>Lupin</t>
        </is>
      </c>
      <c r="C11" t="inlineStr">
        <is>
          <t>2015/16</t>
        </is>
      </c>
      <c r="D11" t="inlineStr">
        <is>
          <t>2019/20</t>
        </is>
      </c>
      <c r="E11" t="inlineStr">
        <is>
          <t>2023/24</t>
        </is>
      </c>
    </row>
    <row r="12">
      <c r="B12" t="inlineStr">
        <is>
          <t>Récolte (Agreste)</t>
        </is>
      </c>
      <c r="C12" s="1106">
        <f>'Récoltes - AGRESTE'!C22/10^4</f>
        <v/>
      </c>
      <c r="D12" s="1106">
        <f>'Récoltes - AGRESTE'!D22/10^4</f>
        <v/>
      </c>
      <c r="E12" s="1106">
        <f>'Récoltes - AGRESTE'!E22/10^4</f>
        <v/>
      </c>
    </row>
    <row r="13">
      <c r="B13" t="inlineStr">
        <is>
          <t>Collecte (FAM)</t>
        </is>
      </c>
      <c r="C13" s="1106">
        <f>SUMIFS('Collectes, stocks protéa - FAM'!$E:$E,'Collectes, stocks protéa - FAM'!$A:$A,$B$11,'Collectes, stocks protéa - FAM'!$C:$C,C11)/10^3</f>
        <v/>
      </c>
      <c r="D13" s="1106">
        <f>SUMIFS('Collectes, stocks protéa - FAM'!$E:$E,'Collectes, stocks protéa - FAM'!$A:$A,$B$11,'Collectes, stocks protéa - FAM'!$C:$C,D11)/10^3</f>
        <v/>
      </c>
      <c r="E13" s="1106">
        <f>SUMIFS('Collectes, stocks protéa - FAM'!$E:$E,'Collectes, stocks protéa - FAM'!$A:$A,$B$11,'Collectes, stocks protéa - FAM'!$C:$C,E11)/10^3</f>
        <v/>
      </c>
    </row>
    <row r="14">
      <c r="B14" t="inlineStr">
        <is>
          <t>Stock initial (FAM)</t>
        </is>
      </c>
      <c r="C14" s="1106">
        <f>SUMIFS('Collectes, stocks protéa - FAM'!$H:$H,'Collectes, stocks protéa - FAM'!$A:$A,$B$11,'Collectes, stocks protéa - FAM'!$C:$C,"2014/15",'Collectes, stocks protéa - FAM'!$D:$D,6)/10^3</f>
        <v/>
      </c>
      <c r="D14" s="1106">
        <f>SUMIFS('Collectes, stocks protéa - FAM'!$H:$H,'Collectes, stocks protéa - FAM'!$A:$A,$B$11,'Collectes, stocks protéa - FAM'!$C:$C,"2018/19",'Collectes, stocks protéa - FAM'!$D:$D,6)/10^3</f>
        <v/>
      </c>
      <c r="E14" s="1106">
        <f>SUMIFS('Collectes, stocks protéa - FAM'!$H:$H,'Collectes, stocks protéa - FAM'!$A:$A,$B$11,'Collectes, stocks protéa - FAM'!$C:$C,"2022/23",'Collectes, stocks protéa - FAM'!$D:$D,6)/10^3</f>
        <v/>
      </c>
    </row>
    <row r="15">
      <c r="B15" t="inlineStr">
        <is>
          <t>Stock final (FAM)</t>
        </is>
      </c>
      <c r="C15" s="1106">
        <f>SUMIFS('Collectes, stocks protéa - FAM'!$H:$H,'Collectes, stocks protéa - FAM'!$A:$A,$B$11,'Collectes, stocks protéa - FAM'!$C:$C,C11,'Collectes, stocks protéa - FAM'!$D:$D,6)/10^3</f>
        <v/>
      </c>
      <c r="D15" s="1106">
        <f>SUMIFS('Collectes, stocks protéa - FAM'!$H:$H,'Collectes, stocks protéa - FAM'!$A:$A,$B$11,'Collectes, stocks protéa - FAM'!$C:$C,D11,'Collectes, stocks protéa - FAM'!$D:$D,6)/10^3</f>
        <v/>
      </c>
      <c r="E15" s="1106">
        <f>SUMIFS('Collectes, stocks protéa - FAM'!$H:$H,'Collectes, stocks protéa - FAM'!$A:$A,$B$11,'Collectes, stocks protéa - FAM'!$C:$C,E11,'Collectes, stocks protéa - FAM'!$D:$D,6)/10^3</f>
        <v/>
      </c>
    </row>
    <row r="16">
      <c r="B16" t="inlineStr">
        <is>
          <t>Semences certifiées (FAM)</t>
        </is>
      </c>
      <c r="C16" s="939">
        <f>SUMIFS('Collectes, stocks protéa - FAM'!$F:$F,'Collectes, stocks protéa - FAM'!$A:$A,$B$11,'Collectes, stocks protéa - FAM'!$C:$C,C11)/10^3</f>
        <v/>
      </c>
      <c r="D16" s="939">
        <f>SUMIFS('Collectes, stocks protéa - FAM'!$F:$F,'Collectes, stocks protéa - FAM'!$A:$A,$B$11,'Collectes, stocks protéa - FAM'!$C:$C,D11)/10^3</f>
        <v/>
      </c>
      <c r="E16" s="939">
        <f>SUMIFS('Collectes, stocks protéa - FAM'!$F:$F,'Collectes, stocks protéa - FAM'!$A:$A,$B$11,'Collectes, stocks protéa - FAM'!$C:$C,E11)/10^3</f>
        <v/>
      </c>
    </row>
    <row r="17">
      <c r="B17" t="inlineStr">
        <is>
          <t>IAA</t>
        </is>
      </c>
    </row>
    <row r="18">
      <c r="B18" t="inlineStr">
        <is>
          <t>FAB (FAM)</t>
        </is>
      </c>
      <c r="C18" s="1106">
        <f>SUMIFS('FAB protéagineux - FAM'!$F:$F,'FAB protéagineux - FAM'!$B:$B,$B$11,'FAB protéagineux - FAM'!$D:$D,C11)/10^3</f>
        <v/>
      </c>
      <c r="D18" s="1106">
        <f>SUMIFS('FAB protéagineux - FAM'!$F:$F,'FAB protéagineux - FAM'!$B:$B,$B$11,'FAB protéagineux - FAM'!$D:$D,D11)/10^3</f>
        <v/>
      </c>
      <c r="E18" s="1106">
        <f>SUMIFS('FAB protéagineux - FAM'!$F:$F,'FAB protéagineux - FAM'!$B:$B,$B$11,'FAB protéagineux - FAM'!$D:$D,E11)/10^3</f>
        <v/>
      </c>
    </row>
    <row r="20">
      <c r="B20" s="900" t="inlineStr">
        <is>
          <t>Lentilles</t>
        </is>
      </c>
      <c r="C20" t="inlineStr">
        <is>
          <t>2015/16</t>
        </is>
      </c>
      <c r="D20" t="inlineStr">
        <is>
          <t>2019/20</t>
        </is>
      </c>
      <c r="E20" t="inlineStr">
        <is>
          <t>2023/24</t>
        </is>
      </c>
    </row>
    <row r="21">
      <c r="B21" t="inlineStr">
        <is>
          <t>Récolte (Agreste)</t>
        </is>
      </c>
      <c r="C21" s="1097">
        <f>'Récoltes - AGRESTE'!C18/10^4</f>
        <v/>
      </c>
      <c r="D21" s="1097">
        <f>'Récoltes - AGRESTE'!D18/10^4</f>
        <v/>
      </c>
      <c r="E21" s="1106">
        <f>'Récoltes - AGRESTE'!E18/10^4</f>
        <v/>
      </c>
    </row>
    <row r="22">
      <c r="B22" t="inlineStr">
        <is>
          <t>Collecte (FAM)</t>
        </is>
      </c>
      <c r="C22" s="1097" t="n"/>
      <c r="D22" s="1097" t="n"/>
      <c r="E22" s="1106">
        <f>SUMIFS('Collectes, stocks protéa - FAM'!$E:$E,'Collectes, stocks protéa - FAM'!$A:$A,$B$20,'Collectes, stocks protéa - FAM'!$C:$C,E20)/10^3</f>
        <v/>
      </c>
    </row>
    <row r="23">
      <c r="B23" t="inlineStr">
        <is>
          <t>Stock initial (FAM)</t>
        </is>
      </c>
      <c r="C23" s="1097" t="n"/>
      <c r="D23" s="1097" t="n"/>
      <c r="E23" s="1106">
        <f>SUMIFS('Collectes, stocks protéa - FAM'!$H:$H,'Collectes, stocks protéa - FAM'!$A:$A,$B$20,'Collectes, stocks protéa - FAM'!$C:$C,"2022/23",'Collectes, stocks protéa - FAM'!$D:$D,6)/10^3</f>
        <v/>
      </c>
    </row>
    <row r="24">
      <c r="B24" t="inlineStr">
        <is>
          <t>Stock final (FAM)</t>
        </is>
      </c>
      <c r="C24" s="1097" t="n"/>
      <c r="D24" s="1097" t="n"/>
      <c r="E24" s="1106">
        <f>SUMIFS('Collectes, stocks protéa - FAM'!$H:$H,'Collectes, stocks protéa - FAM'!$A:$A,$B$20,'Collectes, stocks protéa - FAM'!$C:$C,E20,'Collectes, stocks protéa - FAM'!$D:$D,6)/10^3</f>
        <v/>
      </c>
    </row>
    <row r="25">
      <c r="B25" t="inlineStr">
        <is>
          <t>Semences certifiées (FAM)</t>
        </is>
      </c>
      <c r="C25" s="1097" t="n"/>
      <c r="D25" s="1097" t="n"/>
      <c r="E25" s="939">
        <f>SUMIFS('Collectes, stocks protéa - FAM'!$F:$F,'Collectes, stocks protéa - FAM'!$A:$A,$B$20,'Collectes, stocks protéa - FAM'!$C:$C,E20)/10^3</f>
        <v/>
      </c>
    </row>
    <row r="26">
      <c r="B26" t="inlineStr">
        <is>
          <t>Alimentation humaine</t>
        </is>
      </c>
    </row>
    <row r="28">
      <c r="B28" s="900" t="inlineStr">
        <is>
          <t>Pois chiche</t>
        </is>
      </c>
      <c r="C28" t="inlineStr">
        <is>
          <t>2015/16</t>
        </is>
      </c>
      <c r="D28" t="inlineStr">
        <is>
          <t>2019/20</t>
        </is>
      </c>
      <c r="E28" t="inlineStr">
        <is>
          <t>2023/24</t>
        </is>
      </c>
    </row>
    <row r="29">
      <c r="B29" t="inlineStr">
        <is>
          <t>Récolte (Agreste)</t>
        </is>
      </c>
      <c r="C29" s="1097">
        <f>'Récoltes - AGRESTE'!C21/10^4</f>
        <v/>
      </c>
      <c r="D29" s="1097">
        <f>'Récoltes - AGRESTE'!D21/10^4</f>
        <v/>
      </c>
      <c r="E29" s="1106">
        <f>'Récoltes - AGRESTE'!E21/10^4</f>
        <v/>
      </c>
    </row>
    <row r="30">
      <c r="B30" t="inlineStr">
        <is>
          <t>Collecte (FAM)</t>
        </is>
      </c>
      <c r="C30" s="1097" t="n"/>
      <c r="D30" s="1097" t="n"/>
      <c r="E30" s="1106">
        <f>SUMIFS('Collectes, stocks protéa - FAM'!$E:$E,'Collectes, stocks protéa - FAM'!$A:$A,$B$28,'Collectes, stocks protéa - FAM'!$C:$C,E28)/10^3</f>
        <v/>
      </c>
      <c r="G30" s="868" t="inlineStr">
        <is>
          <t>50 % de la récolte</t>
        </is>
      </c>
    </row>
    <row r="31">
      <c r="B31" t="inlineStr">
        <is>
          <t>Stock initial (FAM)</t>
        </is>
      </c>
      <c r="C31" s="1097" t="n"/>
      <c r="D31" s="1097" t="n"/>
      <c r="E31" s="1106">
        <f>SUMIFS('Collectes, stocks protéa - FAM'!$H:$H,'Collectes, stocks protéa - FAM'!$A:$A,$B$28,'Collectes, stocks protéa - FAM'!$C:$C,"2022/23",'Collectes, stocks protéa - FAM'!$D:$D,6)/10^3</f>
        <v/>
      </c>
      <c r="G31" s="868" t="inlineStr">
        <is>
          <t>10 % de la récolte</t>
        </is>
      </c>
    </row>
    <row r="32">
      <c r="B32" t="inlineStr">
        <is>
          <t>Stock final (FAM)</t>
        </is>
      </c>
      <c r="C32" s="1097" t="n"/>
      <c r="D32" s="1097" t="n"/>
      <c r="E32" s="1106">
        <f>SUMIFS('Collectes, stocks protéa - FAM'!$H:$H,'Collectes, stocks protéa - FAM'!$A:$A,$B$28,'Collectes, stocks protéa - FAM'!$C:$C,E28,'Collectes, stocks protéa - FAM'!$D:$D,6)/10^3</f>
        <v/>
      </c>
      <c r="G32" s="868" t="inlineStr">
        <is>
          <t>10 % de la récolte</t>
        </is>
      </c>
    </row>
    <row r="33">
      <c r="B33" t="inlineStr">
        <is>
          <t>Semences certifiées (FAM)</t>
        </is>
      </c>
      <c r="C33" s="864" t="n"/>
      <c r="D33" s="864" t="n"/>
      <c r="E33" s="939">
        <f>SUMIFS('Collectes, stocks protéa - FAM'!$F:$F,'Collectes, stocks protéa - FAM'!$A:$A,$B$28,'Collectes, stocks protéa - FAM'!$C:$C,E28)/10^3</f>
        <v/>
      </c>
      <c r="G33" s="868" t="inlineStr">
        <is>
          <t>10 % de la récolte</t>
        </is>
      </c>
    </row>
    <row r="34">
      <c r="B34" t="inlineStr">
        <is>
          <t>Alimentation humaine</t>
        </is>
      </c>
    </row>
    <row r="36">
      <c r="B36" s="900" t="inlineStr">
        <is>
          <t>Haricots secs</t>
        </is>
      </c>
      <c r="C36" t="inlineStr">
        <is>
          <t>2015/16</t>
        </is>
      </c>
      <c r="D36" t="inlineStr">
        <is>
          <t>2019/20</t>
        </is>
      </c>
      <c r="E36" t="inlineStr">
        <is>
          <t>2023/24</t>
        </is>
      </c>
    </row>
    <row r="37">
      <c r="B37" t="inlineStr">
        <is>
          <t>Récolte (Agreste)</t>
        </is>
      </c>
      <c r="C37" s="1097">
        <f>'Récoltes - AGRESTE'!C17/10^4</f>
        <v/>
      </c>
      <c r="D37" s="1097">
        <f>'Récoltes - AGRESTE'!D17/10^4</f>
        <v/>
      </c>
      <c r="E37" s="1097">
        <f>'Récoltes - AGRESTE'!E17/10^4</f>
        <v/>
      </c>
    </row>
  </sheetData>
  <pageMargins left="0.7" right="0.7" top="0.75" bottom="0.75" header="0.3" footer="0.3"/>
</worksheet>
</file>

<file path=xl/worksheets/sheet49.xml><?xml version="1.0" encoding="utf-8"?>
<worksheet xmlns="http://schemas.openxmlformats.org/spreadsheetml/2006/main">
  <sheetPr>
    <tabColor rgb="FFFFC000"/>
    <outlinePr summaryBelow="1" summaryRight="1"/>
    <pageSetUpPr/>
  </sheetPr>
  <dimension ref="A1:S636"/>
  <sheetViews>
    <sheetView workbookViewId="0">
      <pane xSplit="2" ySplit="6" topLeftCell="C7" activePane="bottomRight" state="frozen"/>
      <selection pane="topRight" activeCell="A1" sqref="A1"/>
      <selection pane="bottomLeft" activeCell="A1" sqref="A1"/>
      <selection pane="bottomRight" activeCell="A4" sqref="A4"/>
    </sheetView>
  </sheetViews>
  <sheetFormatPr baseColWidth="10" defaultRowHeight="14.4"/>
  <cols>
    <col width="11.5546875" customWidth="1" style="39" min="1" max="1"/>
    <col width="37.33203125" customWidth="1" style="39" min="2" max="2"/>
    <col width="15.6640625" customWidth="1" style="39" min="3" max="19"/>
    <col width="14.6640625" customWidth="1" style="39" min="20" max="20"/>
    <col width="11.5546875" customWidth="1" style="39" min="21" max="16384"/>
  </cols>
  <sheetData>
    <row r="1" ht="19.8" customHeight="1" s="1003">
      <c r="A1" s="38" t="inlineStr">
        <is>
          <t>Statistique agricole annuelle par région administrative : séries 2010 - 2023</t>
        </is>
      </c>
      <c r="C1" s="1110" t="n"/>
      <c r="D1" s="1110" t="n"/>
      <c r="E1" s="1110" t="n"/>
      <c r="F1" s="1110" t="n"/>
      <c r="G1" s="1110" t="n"/>
      <c r="H1" s="1110" t="n"/>
      <c r="I1" s="1110" t="n"/>
      <c r="J1" s="1110" t="n"/>
      <c r="K1" s="1110" t="n"/>
      <c r="L1" s="1110" t="n"/>
      <c r="M1" s="1110" t="n"/>
      <c r="N1" s="1110" t="n"/>
      <c r="O1" s="1110" t="n"/>
      <c r="P1" s="1110" t="n"/>
      <c r="Q1" s="1110" t="n"/>
      <c r="R1" s="1110" t="n"/>
      <c r="S1" s="1110" t="n"/>
    </row>
    <row r="2" ht="15.6" customHeight="1" s="1003">
      <c r="A2" s="41" t="inlineStr">
        <is>
          <t>Les superficies développées sont exprimées en hectare, les productions récoltées en quintal et les rendements en quintal par hectare.</t>
        </is>
      </c>
      <c r="C2" s="1110" t="n"/>
      <c r="D2" s="1110" t="n"/>
      <c r="E2" s="1110" t="n"/>
      <c r="F2" s="1110" t="n"/>
      <c r="G2" s="1110" t="n"/>
      <c r="H2" s="1110" t="n"/>
      <c r="I2" s="1110" t="n"/>
      <c r="J2" s="1110" t="n"/>
      <c r="K2" s="1110" t="n"/>
      <c r="L2" s="1110" t="n"/>
      <c r="M2" s="1110" t="n"/>
      <c r="N2" s="1110" t="n"/>
      <c r="O2" s="1110" t="n"/>
      <c r="P2" s="1110" t="n"/>
      <c r="Q2" s="1110" t="n"/>
      <c r="R2" s="1110" t="n"/>
      <c r="S2" s="1110" t="n"/>
    </row>
    <row r="3">
      <c r="A3" s="39" t="inlineStr">
        <is>
          <t>Données arrêtées au 22/10/2024. Données 2023 définitives.</t>
        </is>
      </c>
      <c r="C3" s="1110" t="n"/>
      <c r="D3" s="1110" t="n"/>
      <c r="E3" s="1110" t="n"/>
      <c r="F3" s="1110" t="n"/>
      <c r="G3" s="1110" t="n"/>
      <c r="H3" s="1110" t="n"/>
      <c r="I3" s="1110" t="n"/>
      <c r="J3" s="1110" t="n"/>
      <c r="K3" s="1110" t="n"/>
      <c r="L3" s="1110" t="n"/>
      <c r="M3" s="1110" t="n"/>
      <c r="N3" s="1110" t="n"/>
      <c r="O3" s="1110" t="n"/>
      <c r="P3" s="1110" t="n"/>
      <c r="Q3" s="1110" t="n"/>
      <c r="R3" s="1110" t="n"/>
      <c r="S3" s="1110" t="n"/>
    </row>
    <row r="4">
      <c r="A4" s="39" t="inlineStr">
        <is>
          <t>Source : Agreste - Statistique agricole annuelle - SSP/ Ministère en charge de l'agriculture</t>
        </is>
      </c>
      <c r="C4" s="1110" t="n"/>
      <c r="D4" s="1110" t="n"/>
      <c r="E4" s="1110" t="n"/>
      <c r="F4" s="1110" t="n"/>
      <c r="G4" s="1110" t="n"/>
      <c r="H4" s="1110" t="n"/>
      <c r="I4" s="1110" t="n"/>
      <c r="J4" s="1110" t="n"/>
      <c r="K4" s="1110" t="n"/>
      <c r="L4" s="1110" t="n"/>
      <c r="M4" s="1110" t="n"/>
      <c r="N4" s="1110" t="n"/>
      <c r="O4" s="1110" t="n"/>
      <c r="P4" s="1110" t="n"/>
      <c r="Q4" s="1110" t="n"/>
      <c r="R4" s="1110" t="n"/>
      <c r="S4" s="1110" t="n"/>
    </row>
    <row r="5">
      <c r="C5" s="1110" t="n"/>
      <c r="D5" s="1110" t="n"/>
      <c r="E5" s="1110" t="n"/>
      <c r="F5" s="1110" t="n"/>
      <c r="G5" s="1110" t="inlineStr">
        <is>
          <t>Produits étudiés dans la filière</t>
        </is>
      </c>
      <c r="H5" s="1110" t="n"/>
      <c r="I5" s="1110" t="n"/>
      <c r="J5" s="1110" t="n"/>
      <c r="K5" s="1110" t="n"/>
      <c r="L5" s="1110" t="n"/>
      <c r="M5" s="1110" t="n"/>
      <c r="N5" s="1110" t="n"/>
      <c r="O5" s="1110" t="n"/>
      <c r="P5" s="1110" t="n"/>
      <c r="Q5" s="1110" t="n"/>
      <c r="R5" s="1110" t="n"/>
      <c r="S5" s="1110" t="n"/>
    </row>
    <row r="6">
      <c r="A6" s="39" t="inlineStr">
        <is>
          <t>LIB_REG2</t>
        </is>
      </c>
      <c r="B6" s="39" t="inlineStr">
        <is>
          <t>LIB_SAA</t>
        </is>
      </c>
      <c r="C6" s="1110" t="inlineStr">
        <is>
          <t>PROD_2015</t>
        </is>
      </c>
      <c r="D6" s="1110" t="inlineStr">
        <is>
          <t>PROD_2019</t>
        </is>
      </c>
      <c r="E6" s="1110" t="inlineStr">
        <is>
          <t>PROD_2023</t>
        </is>
      </c>
      <c r="F6" s="1110" t="n"/>
      <c r="G6" s="1110" t="n"/>
      <c r="H6" s="1110" t="n"/>
      <c r="I6" s="1110" t="n"/>
      <c r="J6" s="1110" t="n"/>
      <c r="K6" s="1110" t="n"/>
      <c r="L6" s="1110" t="n"/>
      <c r="M6" s="1110" t="n"/>
      <c r="N6" s="1110" t="n"/>
      <c r="O6" s="1110" t="n"/>
      <c r="P6" s="1110" t="n"/>
      <c r="Q6" s="1110" t="n"/>
      <c r="R6" s="1110" t="n"/>
      <c r="S6" s="1110" t="n"/>
    </row>
    <row r="7">
      <c r="A7" s="39" t="inlineStr">
        <is>
          <t>FRANCE MÉTROPOLITAINE</t>
        </is>
      </c>
      <c r="B7" s="39" t="inlineStr">
        <is>
          <t>29 - Colza grain d'hiver</t>
        </is>
      </c>
      <c r="C7" s="1110" t="n">
        <v>53315085</v>
      </c>
      <c r="D7" s="1110" t="n">
        <v>35165953</v>
      </c>
      <c r="E7" s="1110" t="n">
        <v>42725315</v>
      </c>
      <c r="F7" s="1110" t="n"/>
      <c r="G7" s="1110" t="n"/>
      <c r="H7" s="1110" t="n"/>
      <c r="I7" s="1110" t="n"/>
      <c r="J7" s="1110" t="n"/>
      <c r="K7" s="1110" t="n"/>
      <c r="L7" s="1110" t="n"/>
      <c r="M7" s="1110" t="n"/>
      <c r="N7" s="1110" t="n"/>
      <c r="O7" s="1110" t="n"/>
      <c r="P7" s="1110" t="n"/>
      <c r="Q7" s="1110" t="n"/>
      <c r="R7" s="1110" t="n"/>
      <c r="S7" s="1110" t="n"/>
    </row>
    <row r="8">
      <c r="A8" s="39" t="inlineStr">
        <is>
          <t>FRANCE MÉTROPOLITAINE</t>
        </is>
      </c>
      <c r="B8" s="39" t="inlineStr">
        <is>
          <t>30 - Colza grain de printemps et navette</t>
        </is>
      </c>
      <c r="C8" s="1110" t="n">
        <v>45946</v>
      </c>
      <c r="D8" s="1110" t="n">
        <v>67036</v>
      </c>
      <c r="E8" s="1110" t="n">
        <v>43623</v>
      </c>
      <c r="F8" s="1110" t="n"/>
      <c r="G8" s="1110" t="n"/>
      <c r="H8" s="1110" t="n"/>
      <c r="I8" s="1110" t="n"/>
      <c r="J8" s="1110" t="n"/>
      <c r="K8" s="1110" t="n"/>
      <c r="L8" s="1110" t="n"/>
      <c r="M8" s="1110" t="n"/>
      <c r="N8" s="1110" t="n"/>
      <c r="O8" s="1110" t="n"/>
      <c r="P8" s="1110" t="n"/>
      <c r="Q8" s="1110" t="n"/>
      <c r="R8" s="1110" t="n"/>
      <c r="S8" s="1110" t="n"/>
    </row>
    <row r="9">
      <c r="A9" s="39" t="inlineStr">
        <is>
          <t>FRANCE MÉTROPOLITAINE</t>
        </is>
      </c>
      <c r="B9" s="39" t="inlineStr">
        <is>
          <t>31 - Total colza grain et navette (29 + 30)</t>
        </is>
      </c>
      <c r="C9" s="1110" t="n">
        <v>53361031</v>
      </c>
      <c r="D9" s="1110" t="n">
        <v>35232989</v>
      </c>
      <c r="E9" s="1110" t="n">
        <v>42768938</v>
      </c>
      <c r="F9" s="1110" t="n"/>
      <c r="G9" s="1110" t="inlineStr">
        <is>
          <t>Colza</t>
        </is>
      </c>
      <c r="H9" s="1110" t="n"/>
      <c r="I9" s="1110" t="n"/>
      <c r="J9" s="1110" t="n"/>
      <c r="K9" s="1110" t="n"/>
      <c r="L9" s="1110" t="n"/>
      <c r="M9" s="1110" t="n"/>
      <c r="N9" s="1110" t="n"/>
      <c r="O9" s="1110" t="n"/>
      <c r="P9" s="1110" t="n"/>
      <c r="Q9" s="1110" t="n"/>
      <c r="R9" s="1110" t="n"/>
      <c r="S9" s="1110" t="n"/>
    </row>
    <row r="10">
      <c r="A10" s="39" t="inlineStr">
        <is>
          <t>FRANCE MÉTROPOLITAINE</t>
        </is>
      </c>
      <c r="B10" s="39" t="inlineStr">
        <is>
          <t>32 - Tournesol</t>
        </is>
      </c>
      <c r="C10" s="1110" t="n">
        <v>11911431</v>
      </c>
      <c r="D10" s="1110" t="n">
        <v>12941769</v>
      </c>
      <c r="E10" s="1110" t="n">
        <v>20614287</v>
      </c>
      <c r="F10" s="1110" t="n"/>
      <c r="G10" s="1110" t="inlineStr">
        <is>
          <t>Tournesol</t>
        </is>
      </c>
      <c r="H10" s="1110" t="n"/>
      <c r="I10" s="1110" t="n"/>
      <c r="J10" s="1110" t="n"/>
      <c r="K10" s="1110" t="n"/>
      <c r="L10" s="1110" t="n"/>
      <c r="M10" s="1110" t="n"/>
      <c r="N10" s="1110" t="n"/>
      <c r="O10" s="1110" t="n"/>
      <c r="P10" s="1110" t="n"/>
      <c r="Q10" s="1110" t="n"/>
      <c r="R10" s="1110" t="n"/>
      <c r="S10" s="1110" t="n"/>
    </row>
    <row r="11">
      <c r="A11" s="39" t="inlineStr">
        <is>
          <t>FRANCE MÉTROPOLITAINE</t>
        </is>
      </c>
      <c r="B11" s="39" t="inlineStr">
        <is>
          <t>33 - Soja</t>
        </is>
      </c>
      <c r="C11" s="1110" t="n">
        <v>3404212</v>
      </c>
      <c r="D11" s="1110" t="n">
        <v>4285314</v>
      </c>
      <c r="E11" s="1110" t="n">
        <v>3878229</v>
      </c>
      <c r="F11" s="1110" t="n"/>
      <c r="G11" s="1110" t="inlineStr">
        <is>
          <t>Soja</t>
        </is>
      </c>
      <c r="H11" s="1110" t="n"/>
      <c r="I11" s="1110" t="n"/>
      <c r="J11" s="1110" t="n"/>
      <c r="K11" s="1110" t="n"/>
      <c r="L11" s="1110" t="n"/>
      <c r="M11" s="1110" t="n"/>
      <c r="N11" s="1110" t="n"/>
      <c r="O11" s="1110" t="n"/>
      <c r="P11" s="1110" t="n"/>
      <c r="Q11" s="1110" t="n"/>
      <c r="R11" s="1110" t="n"/>
      <c r="S11" s="1110" t="n"/>
    </row>
    <row r="12">
      <c r="A12" s="39" t="inlineStr">
        <is>
          <t>FRANCE MÉTROPOLITAINE</t>
        </is>
      </c>
      <c r="B12" s="39" t="inlineStr">
        <is>
          <t>34 - Lin oléagineux</t>
        </is>
      </c>
      <c r="C12" s="1110" t="n">
        <v>425936</v>
      </c>
      <c r="D12" s="1110" t="n">
        <v>455313</v>
      </c>
      <c r="E12" s="1110" t="n">
        <v>516892</v>
      </c>
      <c r="F12" s="1110" t="n"/>
      <c r="G12" s="1110" t="inlineStr">
        <is>
          <t>Lin</t>
        </is>
      </c>
      <c r="H12" s="1110" t="n"/>
      <c r="I12" s="1110" t="n"/>
      <c r="J12" s="1110" t="n"/>
      <c r="K12" s="1110" t="n"/>
      <c r="L12" s="1110" t="n"/>
      <c r="M12" s="1110" t="n"/>
      <c r="N12" s="1110" t="n"/>
      <c r="O12" s="1110" t="n"/>
      <c r="P12" s="1110" t="n"/>
      <c r="Q12" s="1110" t="n"/>
      <c r="R12" s="1110" t="n"/>
      <c r="S12" s="1110" t="n"/>
    </row>
    <row r="13">
      <c r="A13" s="39" t="inlineStr">
        <is>
          <t>FRANCE MÉTROPOLITAINE</t>
        </is>
      </c>
      <c r="B13" s="39" t="inlineStr">
        <is>
          <t>35 - Autres oléagineux (hors chanvre)</t>
        </is>
      </c>
      <c r="C13" s="1110" t="n">
        <v>154315</v>
      </c>
      <c r="D13" s="1110" t="n">
        <v>131281</v>
      </c>
      <c r="E13" s="1110" t="n">
        <v>266256</v>
      </c>
      <c r="F13" s="1110" t="n"/>
      <c r="G13" s="1110" t="n"/>
      <c r="H13" s="1110" t="n"/>
      <c r="I13" s="1110" t="n"/>
      <c r="J13" s="1110" t="n"/>
      <c r="K13" s="1110" t="n"/>
      <c r="L13" s="1110" t="n"/>
      <c r="M13" s="1110" t="n"/>
      <c r="N13" s="1110" t="n"/>
      <c r="O13" s="1110" t="n"/>
      <c r="P13" s="1110" t="n"/>
      <c r="Q13" s="1110" t="n"/>
      <c r="R13" s="1110" t="n"/>
      <c r="S13" s="1110" t="n"/>
    </row>
    <row r="14">
      <c r="A14" s="39" t="inlineStr">
        <is>
          <t>FRANCE MÉTROPOLITAINE</t>
        </is>
      </c>
      <c r="B14" s="39" t="inlineStr">
        <is>
          <t>36 - Total oléagineux (31 + … + 35)</t>
        </is>
      </c>
      <c r="C14" s="1110" t="n">
        <v>69256925</v>
      </c>
      <c r="D14" s="1110" t="n">
        <v>53046666</v>
      </c>
      <c r="E14" s="1110" t="n">
        <v>68044602</v>
      </c>
      <c r="F14" s="1110" t="n"/>
      <c r="G14" s="1110" t="n"/>
      <c r="H14" s="1110" t="n"/>
      <c r="I14" s="1110" t="n"/>
      <c r="J14" s="1110" t="n"/>
      <c r="K14" s="1110" t="n"/>
      <c r="L14" s="1110" t="n"/>
      <c r="M14" s="1110" t="n"/>
      <c r="N14" s="1110" t="n"/>
      <c r="O14" s="1110" t="n"/>
      <c r="P14" s="1110" t="n"/>
      <c r="Q14" s="1110" t="n"/>
      <c r="R14" s="1110" t="n"/>
      <c r="S14" s="1110" t="n"/>
    </row>
    <row r="15">
      <c r="A15" s="39" t="inlineStr">
        <is>
          <t>FRANCE MÉTROPOLITAINE</t>
        </is>
      </c>
      <c r="B15" s="39" t="inlineStr">
        <is>
          <t>37 - Légumes à cosse d'origine tropicale</t>
        </is>
      </c>
      <c r="C15" s="1110" t="n">
        <v>0</v>
      </c>
      <c r="D15" s="1110" t="n">
        <v>0</v>
      </c>
      <c r="E15" s="1110" t="n">
        <v>0</v>
      </c>
      <c r="F15" s="1110" t="n"/>
      <c r="G15" s="1110" t="n"/>
      <c r="H15" s="1110" t="n"/>
      <c r="I15" s="1110" t="n"/>
      <c r="J15" s="1110" t="n"/>
      <c r="K15" s="1110" t="n"/>
      <c r="L15" s="1110" t="n"/>
      <c r="M15" s="1110" t="n"/>
      <c r="N15" s="1110" t="n"/>
      <c r="O15" s="1110" t="n"/>
      <c r="P15" s="1110" t="n"/>
      <c r="Q15" s="1110" t="n"/>
      <c r="R15" s="1110" t="n"/>
      <c r="S15" s="1110" t="n"/>
    </row>
    <row r="16">
      <c r="A16" s="39" t="inlineStr">
        <is>
          <t>FRANCE MÉTROPOLITAINE</t>
        </is>
      </c>
      <c r="B16" s="39" t="inlineStr">
        <is>
          <t>38 - Féveroles et fèves</t>
        </is>
      </c>
      <c r="C16" s="1110" t="n">
        <v>2501152</v>
      </c>
      <c r="D16" s="1110" t="n">
        <v>1718225</v>
      </c>
      <c r="E16" s="1110" t="n">
        <v>2163231</v>
      </c>
      <c r="F16" s="1110" t="n"/>
      <c r="G16" s="1110" t="inlineStr">
        <is>
          <t>Féverole</t>
        </is>
      </c>
      <c r="H16" s="1110" t="n"/>
      <c r="I16" s="1110" t="n"/>
      <c r="J16" s="1110" t="n"/>
      <c r="K16" s="1110" t="n"/>
      <c r="L16" s="1110" t="n"/>
      <c r="M16" s="1110" t="n"/>
      <c r="N16" s="1110" t="n"/>
      <c r="O16" s="1110" t="n"/>
      <c r="P16" s="1110" t="n"/>
      <c r="Q16" s="1110" t="n"/>
      <c r="R16" s="1110" t="n"/>
      <c r="S16" s="1110" t="n"/>
    </row>
    <row r="17">
      <c r="A17" s="39" t="inlineStr">
        <is>
          <t>FRANCE MÉTROPOLITAINE</t>
        </is>
      </c>
      <c r="B17" s="39" t="inlineStr">
        <is>
          <t>39 - Haricots secs (y compris semences)</t>
        </is>
      </c>
      <c r="C17" s="1110" t="n">
        <v>126809</v>
      </c>
      <c r="D17" s="1110" t="n">
        <v>163504</v>
      </c>
      <c r="E17" s="1110" t="n">
        <v>161703</v>
      </c>
      <c r="F17" s="1110" t="n"/>
      <c r="G17" s="1110" t="inlineStr">
        <is>
          <t>Haricots secs</t>
        </is>
      </c>
      <c r="H17" s="1110" t="n"/>
      <c r="I17" s="1110" t="n"/>
      <c r="J17" s="1110" t="n"/>
      <c r="K17" s="1110" t="n"/>
      <c r="L17" s="1110" t="n"/>
      <c r="M17" s="1110" t="n"/>
      <c r="N17" s="1110" t="n"/>
      <c r="O17" s="1110" t="n"/>
      <c r="P17" s="1110" t="n"/>
      <c r="Q17" s="1110" t="n"/>
      <c r="R17" s="1110" t="n"/>
      <c r="S17" s="1110" t="n"/>
    </row>
    <row r="18">
      <c r="A18" s="39" t="inlineStr">
        <is>
          <t>FRANCE MÉTROPOLITAINE</t>
        </is>
      </c>
      <c r="B18" s="39" t="inlineStr">
        <is>
          <t>40 - Lentilles (y compris semences)</t>
        </is>
      </c>
      <c r="C18" s="1110" t="n">
        <v>234795</v>
      </c>
      <c r="D18" s="1110" t="n">
        <v>483737</v>
      </c>
      <c r="E18" s="1110" t="n">
        <v>329646</v>
      </c>
      <c r="F18" s="1110" t="n"/>
      <c r="G18" s="1110" t="inlineStr">
        <is>
          <t>Lentilles</t>
        </is>
      </c>
      <c r="H18" s="1110" t="n"/>
      <c r="I18" s="1110" t="n"/>
      <c r="J18" s="1110" t="n"/>
      <c r="K18" s="1110" t="n"/>
      <c r="L18" s="1110" t="n"/>
      <c r="M18" s="1110" t="n"/>
      <c r="N18" s="1110" t="n"/>
      <c r="O18" s="1110" t="n"/>
      <c r="P18" s="1110" t="n"/>
      <c r="Q18" s="1110" t="n"/>
      <c r="R18" s="1110" t="n"/>
      <c r="S18" s="1110" t="n"/>
    </row>
    <row r="19">
      <c r="A19" s="39" t="inlineStr">
        <is>
          <t>FRANCE MÉTROPOLITAINE</t>
        </is>
      </c>
      <c r="B19" s="39" t="inlineStr">
        <is>
          <t>41 - Pois protéagineux</t>
        </is>
      </c>
      <c r="C19" s="1110" t="n">
        <v>5573668</v>
      </c>
      <c r="D19" s="1110" t="n">
        <v>5949078</v>
      </c>
      <c r="E19" s="1110" t="n">
        <v>4851896</v>
      </c>
      <c r="F19" s="1110" t="n"/>
      <c r="G19" s="1110" t="inlineStr">
        <is>
          <t>Pois (on néglige les mélanges avec les cérélaes et les pois de casserie, d'après OléoPro)</t>
        </is>
      </c>
      <c r="H19" s="1110" t="n"/>
      <c r="I19" s="1110" t="n"/>
      <c r="J19" s="1110" t="n"/>
      <c r="K19" s="1110" t="n"/>
      <c r="L19" s="1110" t="n"/>
      <c r="M19" s="1110" t="n"/>
      <c r="N19" s="1110" t="n"/>
      <c r="O19" s="1110" t="n"/>
      <c r="P19" s="1110" t="n"/>
      <c r="Q19" s="1110" t="n"/>
      <c r="R19" s="1110" t="n"/>
      <c r="S19" s="1110" t="n"/>
    </row>
    <row r="20">
      <c r="A20" s="39" t="inlineStr">
        <is>
          <t>FRANCE MÉTROPOLITAINE</t>
        </is>
      </c>
      <c r="B20" s="39" t="inlineStr">
        <is>
          <t>42 - Mélange de pois</t>
        </is>
      </c>
      <c r="C20" s="1110" t="n">
        <v>978756</v>
      </c>
      <c r="D20" s="1110" t="n">
        <v>1213925</v>
      </c>
      <c r="E20" s="1110" t="n">
        <v>1936076</v>
      </c>
      <c r="F20" s="1110" t="n"/>
      <c r="G20" s="1110" t="n"/>
      <c r="H20" s="1110" t="n"/>
      <c r="I20" s="1110" t="n"/>
      <c r="J20" s="1110" t="n"/>
      <c r="K20" s="1110" t="n"/>
      <c r="L20" s="1110" t="n"/>
      <c r="M20" s="1110" t="n"/>
      <c r="N20" s="1110" t="n"/>
      <c r="O20" s="1110" t="n"/>
      <c r="P20" s="1110" t="n"/>
      <c r="Q20" s="1110" t="n"/>
      <c r="R20" s="1110" t="n"/>
      <c r="S20" s="1110" t="n"/>
    </row>
    <row r="21">
      <c r="A21" s="39" t="inlineStr">
        <is>
          <t>FRANCE MÉTROPOLITAINE</t>
        </is>
      </c>
      <c r="B21" s="39" t="inlineStr">
        <is>
          <t>43 - Pois chiches (y compris semences)</t>
        </is>
      </c>
      <c r="C21" s="1110" t="n">
        <v>157334</v>
      </c>
      <c r="D21" s="1110" t="n">
        <v>510372</v>
      </c>
      <c r="E21" s="1110" t="n">
        <v>443908</v>
      </c>
      <c r="F21" s="1110" t="n"/>
      <c r="G21" s="1110" t="inlineStr">
        <is>
          <t>Pois chiches</t>
        </is>
      </c>
      <c r="H21" s="1110" t="n"/>
      <c r="I21" s="1110" t="n"/>
      <c r="J21" s="1110" t="n"/>
      <c r="K21" s="1110" t="n"/>
      <c r="L21" s="1110" t="n"/>
      <c r="M21" s="1110" t="n"/>
      <c r="N21" s="1110" t="n"/>
      <c r="O21" s="1110" t="n"/>
      <c r="P21" s="1110" t="n"/>
      <c r="Q21" s="1110" t="n"/>
      <c r="R21" s="1110" t="n"/>
      <c r="S21" s="1110" t="n"/>
    </row>
    <row r="22">
      <c r="A22" s="39" t="inlineStr">
        <is>
          <t>FRANCE MÉTROPOLITAINE</t>
        </is>
      </c>
      <c r="B22" s="39" t="inlineStr">
        <is>
          <t>44 - Lupin doux</t>
        </is>
      </c>
      <c r="C22" s="1110" t="n">
        <v>164332</v>
      </c>
      <c r="D22" s="1110" t="n">
        <v>70893</v>
      </c>
      <c r="E22" s="1110" t="n">
        <v>108710</v>
      </c>
      <c r="F22" s="1110" t="n"/>
      <c r="G22" s="1110" t="inlineStr">
        <is>
          <t>Lupin</t>
        </is>
      </c>
      <c r="H22" s="1110" t="n"/>
      <c r="I22" s="1110" t="n"/>
      <c r="J22" s="1110" t="n"/>
      <c r="K22" s="1110" t="n"/>
      <c r="L22" s="1110" t="n"/>
      <c r="M22" s="1110" t="n"/>
      <c r="N22" s="1110" t="n"/>
      <c r="O22" s="1110" t="n"/>
      <c r="P22" s="1110" t="n"/>
      <c r="Q22" s="1110" t="n"/>
      <c r="R22" s="1110" t="n"/>
      <c r="S22" s="1110" t="n"/>
    </row>
    <row r="23">
      <c r="A23" s="39" t="inlineStr">
        <is>
          <t>FRANCE MÉTROPOLITAINE</t>
        </is>
      </c>
      <c r="B23" s="39" t="inlineStr">
        <is>
          <t>45 - Autres protéagineux</t>
        </is>
      </c>
      <c r="C23" s="1110" t="n">
        <v>0</v>
      </c>
      <c r="D23" s="1110" t="n">
        <v>0</v>
      </c>
      <c r="E23" s="1110" t="n">
        <v>16397</v>
      </c>
      <c r="F23" s="1110" t="n"/>
      <c r="G23" s="1110" t="n"/>
      <c r="H23" s="1110" t="n"/>
      <c r="I23" s="1110" t="n"/>
      <c r="J23" s="1110" t="n"/>
      <c r="K23" s="1110" t="n"/>
      <c r="L23" s="1110" t="n"/>
      <c r="M23" s="1110" t="n"/>
      <c r="N23" s="1110" t="n"/>
      <c r="O23" s="1110" t="n"/>
      <c r="P23" s="1110" t="n"/>
      <c r="Q23" s="1110" t="n"/>
      <c r="R23" s="1110" t="n"/>
      <c r="S23" s="1110" t="n"/>
    </row>
    <row r="24">
      <c r="A24" s="39" t="inlineStr">
        <is>
          <t>FRANCE MÉTROPOLITAINE</t>
        </is>
      </c>
      <c r="B24" s="39" t="inlineStr">
        <is>
          <t>46 - Total protéagineux et légumes secs cultivés pour leur graine (37 + … + 45)</t>
        </is>
      </c>
      <c r="C24" s="1110" t="n">
        <v>9736846</v>
      </c>
      <c r="D24" s="1110" t="n">
        <v>10109734</v>
      </c>
      <c r="E24" s="1110" t="n">
        <v>10011567</v>
      </c>
      <c r="F24" s="1110" t="n"/>
      <c r="G24" s="1110" t="n"/>
      <c r="H24" s="1110" t="n"/>
      <c r="I24" s="1110" t="n"/>
      <c r="J24" s="1110" t="n"/>
      <c r="K24" s="1110" t="n"/>
      <c r="L24" s="1110" t="n"/>
      <c r="M24" s="1110" t="n"/>
      <c r="N24" s="1110" t="n"/>
      <c r="O24" s="1110" t="n"/>
      <c r="P24" s="1110" t="n"/>
      <c r="Q24" s="1110" t="n"/>
      <c r="R24" s="1110" t="n"/>
      <c r="S24" s="1110" t="n"/>
    </row>
    <row r="25">
      <c r="A25" s="39" t="inlineStr">
        <is>
          <t>97 - DOM</t>
        </is>
      </c>
      <c r="B25" s="39" t="inlineStr">
        <is>
          <t>29 - Colza grain d'hiver</t>
        </is>
      </c>
      <c r="C25" s="1110" t="n">
        <v>0</v>
      </c>
      <c r="D25" s="1110" t="n">
        <v>0</v>
      </c>
      <c r="E25" s="1110" t="n">
        <v>0</v>
      </c>
      <c r="F25" s="1110" t="n"/>
      <c r="G25" s="1110" t="n"/>
      <c r="H25" s="1110" t="n"/>
      <c r="I25" s="1110" t="n"/>
      <c r="J25" s="1110" t="n"/>
      <c r="K25" s="1110" t="n"/>
      <c r="L25" s="1110" t="n"/>
      <c r="M25" s="1110" t="n"/>
      <c r="N25" s="1110" t="n"/>
      <c r="O25" s="1110" t="n"/>
      <c r="P25" s="1110" t="n"/>
      <c r="Q25" s="1110" t="n"/>
      <c r="R25" s="1110" t="n"/>
      <c r="S25" s="1110" t="n"/>
    </row>
    <row r="26">
      <c r="A26" s="39" t="inlineStr">
        <is>
          <t>97 - DOM</t>
        </is>
      </c>
      <c r="B26" s="39" t="inlineStr">
        <is>
          <t>30 - Colza grain de printemps et navette</t>
        </is>
      </c>
      <c r="C26" s="1110" t="n">
        <v>0</v>
      </c>
      <c r="D26" s="1110" t="n">
        <v>0</v>
      </c>
      <c r="E26" s="1110" t="n">
        <v>0</v>
      </c>
      <c r="F26" s="1110" t="n"/>
      <c r="G26" s="1110" t="n"/>
      <c r="H26" s="1110" t="n"/>
      <c r="I26" s="1110" t="n"/>
      <c r="J26" s="1110" t="n"/>
      <c r="K26" s="1110" t="n"/>
      <c r="L26" s="1110" t="n"/>
      <c r="M26" s="1110" t="n"/>
      <c r="N26" s="1110" t="n"/>
      <c r="O26" s="1110" t="n"/>
      <c r="P26" s="1110" t="n"/>
      <c r="Q26" s="1110" t="n"/>
      <c r="R26" s="1110" t="n"/>
      <c r="S26" s="1110" t="n"/>
    </row>
    <row r="27">
      <c r="A27" s="39" t="inlineStr">
        <is>
          <t>97 - DOM</t>
        </is>
      </c>
      <c r="B27" s="39" t="inlineStr">
        <is>
          <t>31 - Total colza grain et navette (29 + 30)</t>
        </is>
      </c>
      <c r="C27" s="1110" t="n">
        <v>0</v>
      </c>
      <c r="D27" s="1110" t="n">
        <v>0</v>
      </c>
      <c r="E27" s="1110" t="n">
        <v>0</v>
      </c>
      <c r="F27" s="1110" t="n"/>
      <c r="G27" s="1110" t="n"/>
      <c r="H27" s="1110" t="n"/>
      <c r="I27" s="1110" t="n"/>
      <c r="J27" s="1110" t="n"/>
      <c r="K27" s="1110" t="n"/>
      <c r="L27" s="1110" t="n"/>
      <c r="M27" s="1110" t="n"/>
      <c r="N27" s="1110" t="n"/>
      <c r="O27" s="1110" t="n"/>
      <c r="P27" s="1110" t="n"/>
      <c r="Q27" s="1110" t="n"/>
      <c r="R27" s="1110" t="n"/>
      <c r="S27" s="1110" t="n"/>
    </row>
    <row r="28">
      <c r="A28" s="39" t="inlineStr">
        <is>
          <t>97 - DOM</t>
        </is>
      </c>
      <c r="B28" s="39" t="inlineStr">
        <is>
          <t>32 - Tournesol</t>
        </is>
      </c>
      <c r="C28" s="1110" t="n">
        <v>0</v>
      </c>
      <c r="D28" s="1110" t="n">
        <v>0</v>
      </c>
      <c r="E28" s="1110" t="n">
        <v>0</v>
      </c>
      <c r="F28" s="1110" t="n"/>
      <c r="G28" s="1110" t="n"/>
      <c r="H28" s="1110" t="n"/>
      <c r="I28" s="1110" t="n"/>
      <c r="J28" s="1110" t="n"/>
      <c r="K28" s="1110" t="n"/>
      <c r="L28" s="1110" t="n"/>
      <c r="M28" s="1110" t="n"/>
      <c r="N28" s="1110" t="n"/>
      <c r="O28" s="1110" t="n"/>
      <c r="P28" s="1110" t="n"/>
      <c r="Q28" s="1110" t="n"/>
      <c r="R28" s="1110" t="n"/>
      <c r="S28" s="1110" t="n"/>
    </row>
    <row r="29">
      <c r="A29" s="39" t="inlineStr">
        <is>
          <t>97 - DOM</t>
        </is>
      </c>
      <c r="B29" s="39" t="inlineStr">
        <is>
          <t>33 - Soja</t>
        </is>
      </c>
      <c r="C29" s="1110" t="n">
        <v>0</v>
      </c>
      <c r="D29" s="1110" t="n">
        <v>0</v>
      </c>
      <c r="E29" s="1110" t="n">
        <v>0</v>
      </c>
      <c r="F29" s="1110" t="n"/>
      <c r="G29" s="1110" t="n"/>
      <c r="H29" s="1110" t="n"/>
      <c r="I29" s="1110" t="n"/>
      <c r="J29" s="1110" t="n"/>
      <c r="K29" s="1110" t="n"/>
      <c r="L29" s="1110" t="n"/>
      <c r="M29" s="1110" t="n"/>
      <c r="N29" s="1110" t="n"/>
      <c r="O29" s="1110" t="n"/>
      <c r="P29" s="1110" t="n"/>
      <c r="Q29" s="1110" t="n"/>
      <c r="R29" s="1110" t="n"/>
      <c r="S29" s="1110" t="n"/>
    </row>
    <row r="30">
      <c r="A30" s="39" t="inlineStr">
        <is>
          <t>97 - DOM</t>
        </is>
      </c>
      <c r="B30" s="39" t="inlineStr">
        <is>
          <t>34 - Lin oléagineux</t>
        </is>
      </c>
      <c r="C30" s="1110" t="n">
        <v>0</v>
      </c>
      <c r="D30" s="1110" t="n">
        <v>0</v>
      </c>
      <c r="E30" s="1110" t="n">
        <v>0</v>
      </c>
      <c r="F30" s="1110" t="n"/>
      <c r="G30" s="1110" t="n"/>
      <c r="H30" s="1110" t="n"/>
      <c r="I30" s="1110" t="n"/>
      <c r="J30" s="1110" t="n"/>
      <c r="K30" s="1110" t="n"/>
      <c r="L30" s="1110" t="n"/>
      <c r="M30" s="1110" t="n"/>
      <c r="N30" s="1110" t="n"/>
      <c r="O30" s="1110" t="n"/>
      <c r="P30" s="1110" t="n"/>
      <c r="Q30" s="1110" t="n"/>
      <c r="R30" s="1110" t="n"/>
      <c r="S30" s="1110" t="n"/>
    </row>
    <row r="31">
      <c r="A31" s="39" t="inlineStr">
        <is>
          <t>97 - DOM</t>
        </is>
      </c>
      <c r="B31" s="39" t="inlineStr">
        <is>
          <t>35 - Autres oléagineux (hors chanvre)</t>
        </is>
      </c>
      <c r="C31" s="1110" t="n">
        <v>1380</v>
      </c>
      <c r="D31" s="1110" t="n">
        <v>1681</v>
      </c>
      <c r="E31" s="1110" t="n">
        <v>301</v>
      </c>
      <c r="F31" s="1110" t="n"/>
      <c r="G31" s="1110" t="n"/>
      <c r="H31" s="1110" t="n"/>
      <c r="I31" s="1110" t="n"/>
      <c r="J31" s="1110" t="n"/>
      <c r="K31" s="1110" t="n"/>
      <c r="L31" s="1110" t="n"/>
      <c r="M31" s="1110" t="n"/>
      <c r="N31" s="1110" t="n"/>
      <c r="O31" s="1110" t="n"/>
      <c r="P31" s="1110" t="n"/>
      <c r="Q31" s="1110" t="n"/>
      <c r="R31" s="1110" t="n"/>
      <c r="S31" s="1110" t="n"/>
    </row>
    <row r="32">
      <c r="A32" s="39" t="inlineStr">
        <is>
          <t>97 - DOM</t>
        </is>
      </c>
      <c r="B32" s="39" t="inlineStr">
        <is>
          <t>36 - Total oléagineux (31 + … + 35)</t>
        </is>
      </c>
      <c r="C32" s="1110" t="n">
        <v>1380</v>
      </c>
      <c r="D32" s="1110" t="n">
        <v>1681</v>
      </c>
      <c r="E32" s="1110" t="n">
        <v>301</v>
      </c>
      <c r="F32" s="1110" t="n"/>
      <c r="G32" s="1110" t="n"/>
      <c r="H32" s="1110" t="n"/>
      <c r="I32" s="1110" t="n"/>
      <c r="J32" s="1110" t="n"/>
      <c r="K32" s="1110" t="n"/>
      <c r="L32" s="1110" t="n"/>
      <c r="M32" s="1110" t="n"/>
      <c r="N32" s="1110" t="n"/>
      <c r="O32" s="1110" t="n"/>
      <c r="P32" s="1110" t="n"/>
      <c r="Q32" s="1110" t="n"/>
      <c r="R32" s="1110" t="n"/>
      <c r="S32" s="1110" t="n"/>
    </row>
    <row r="33">
      <c r="A33" s="39" t="inlineStr">
        <is>
          <t>97 - DOM</t>
        </is>
      </c>
      <c r="B33" s="39" t="inlineStr">
        <is>
          <t>37 - Légumes à cosse d'origine tropicale</t>
        </is>
      </c>
      <c r="C33" s="1110" t="n">
        <v>35</v>
      </c>
      <c r="D33" s="1110" t="n">
        <v>28516</v>
      </c>
      <c r="E33" s="1110" t="n">
        <v>587</v>
      </c>
      <c r="F33" s="1110" t="n"/>
      <c r="G33" s="1110" t="n"/>
      <c r="H33" s="1110" t="n"/>
      <c r="I33" s="1110" t="n"/>
      <c r="J33" s="1110" t="n"/>
      <c r="K33" s="1110" t="n"/>
      <c r="L33" s="1110" t="n"/>
      <c r="M33" s="1110" t="n"/>
      <c r="N33" s="1110" t="n"/>
      <c r="O33" s="1110" t="n"/>
      <c r="P33" s="1110" t="n"/>
      <c r="Q33" s="1110" t="n"/>
      <c r="R33" s="1110" t="n"/>
      <c r="S33" s="1110" t="n"/>
    </row>
    <row r="34">
      <c r="A34" s="39" t="inlineStr">
        <is>
          <t>97 - DOM</t>
        </is>
      </c>
      <c r="B34" s="39" t="inlineStr">
        <is>
          <t>38 - Féveroles et fèves</t>
        </is>
      </c>
      <c r="C34" s="1110" t="n">
        <v>0</v>
      </c>
      <c r="D34" s="1110" t="n">
        <v>0</v>
      </c>
      <c r="E34" s="1110" t="n">
        <v>0</v>
      </c>
      <c r="F34" s="1110" t="n"/>
      <c r="G34" s="1110" t="n"/>
      <c r="H34" s="1110" t="n"/>
      <c r="I34" s="1110" t="n"/>
      <c r="J34" s="1110" t="n"/>
      <c r="K34" s="1110" t="n"/>
      <c r="L34" s="1110" t="n"/>
      <c r="M34" s="1110" t="n"/>
      <c r="N34" s="1110" t="n"/>
      <c r="O34" s="1110" t="n"/>
      <c r="P34" s="1110" t="n"/>
      <c r="Q34" s="1110" t="n"/>
      <c r="R34" s="1110" t="n"/>
      <c r="S34" s="1110" t="n"/>
    </row>
    <row r="35">
      <c r="A35" s="39" t="inlineStr">
        <is>
          <t>97 - DOM</t>
        </is>
      </c>
      <c r="B35" s="39" t="inlineStr">
        <is>
          <t>39 - Haricots secs (y compris semences)</t>
        </is>
      </c>
      <c r="C35" s="1110" t="n">
        <v>3538</v>
      </c>
      <c r="D35" s="1110" t="n">
        <v>821</v>
      </c>
      <c r="E35" s="1110" t="n">
        <v>60</v>
      </c>
      <c r="F35" s="1110" t="n"/>
      <c r="G35" s="1110" t="n"/>
      <c r="H35" s="1110" t="n"/>
      <c r="I35" s="1110" t="n"/>
      <c r="J35" s="1110" t="n"/>
      <c r="K35" s="1110" t="n"/>
      <c r="L35" s="1110" t="n"/>
      <c r="M35" s="1110" t="n"/>
      <c r="N35" s="1110" t="n"/>
      <c r="O35" s="1110" t="n"/>
      <c r="P35" s="1110" t="n"/>
      <c r="Q35" s="1110" t="n"/>
      <c r="R35" s="1110" t="n"/>
      <c r="S35" s="1110" t="n"/>
    </row>
    <row r="36">
      <c r="A36" s="39" t="inlineStr">
        <is>
          <t>97 - DOM</t>
        </is>
      </c>
      <c r="B36" s="39" t="inlineStr">
        <is>
          <t>40 - Lentilles (y compris semences)</t>
        </is>
      </c>
      <c r="C36" s="1110" t="n">
        <v>800</v>
      </c>
      <c r="D36" s="1110" t="n">
        <v>800</v>
      </c>
      <c r="E36" s="1110" t="n">
        <v>500</v>
      </c>
      <c r="F36" s="1110" t="n"/>
      <c r="G36" s="1110" t="n"/>
      <c r="H36" s="1110" t="n"/>
      <c r="I36" s="1110" t="n"/>
      <c r="J36" s="1110" t="n"/>
      <c r="K36" s="1110" t="n"/>
      <c r="L36" s="1110" t="n"/>
      <c r="M36" s="1110" t="n"/>
      <c r="N36" s="1110" t="n"/>
      <c r="O36" s="1110" t="n"/>
      <c r="P36" s="1110" t="n"/>
      <c r="Q36" s="1110" t="n"/>
      <c r="R36" s="1110" t="n"/>
      <c r="S36" s="1110" t="n"/>
    </row>
    <row r="37">
      <c r="A37" s="39" t="inlineStr">
        <is>
          <t>97 - DOM</t>
        </is>
      </c>
      <c r="B37" s="39" t="inlineStr">
        <is>
          <t>41 - Pois protéagineux</t>
        </is>
      </c>
      <c r="C37" s="1110" t="n">
        <v>0</v>
      </c>
      <c r="D37" s="1110" t="n">
        <v>0</v>
      </c>
      <c r="E37" s="1110" t="n">
        <v>0</v>
      </c>
      <c r="F37" s="1110" t="n"/>
      <c r="G37" s="1110" t="n"/>
      <c r="H37" s="1110" t="n"/>
      <c r="I37" s="1110" t="n"/>
      <c r="J37" s="1110" t="n"/>
      <c r="K37" s="1110" t="n"/>
      <c r="L37" s="1110" t="n"/>
      <c r="M37" s="1110" t="n"/>
      <c r="N37" s="1110" t="n"/>
      <c r="O37" s="1110" t="n"/>
      <c r="P37" s="1110" t="n"/>
      <c r="Q37" s="1110" t="n"/>
      <c r="R37" s="1110" t="n"/>
      <c r="S37" s="1110" t="n"/>
    </row>
    <row r="38">
      <c r="A38" s="39" t="inlineStr">
        <is>
          <t>97 - DOM</t>
        </is>
      </c>
      <c r="B38" s="39" t="inlineStr">
        <is>
          <t>42 - Mélange de pois</t>
        </is>
      </c>
      <c r="C38" s="1110" t="n">
        <v>0</v>
      </c>
      <c r="D38" s="1110" t="n">
        <v>0</v>
      </c>
      <c r="E38" s="1110" t="n">
        <v>0</v>
      </c>
      <c r="F38" s="1110" t="n"/>
      <c r="G38" s="1110" t="n"/>
      <c r="H38" s="1110" t="n"/>
      <c r="I38" s="1110" t="n"/>
      <c r="J38" s="1110" t="n"/>
      <c r="K38" s="1110" t="n"/>
      <c r="L38" s="1110" t="n"/>
      <c r="M38" s="1110" t="n"/>
      <c r="N38" s="1110" t="n"/>
      <c r="O38" s="1110" t="n"/>
      <c r="P38" s="1110" t="n"/>
      <c r="Q38" s="1110" t="n"/>
      <c r="R38" s="1110" t="n"/>
      <c r="S38" s="1110" t="n"/>
    </row>
    <row r="39">
      <c r="A39" s="39" t="inlineStr">
        <is>
          <t>97 - DOM</t>
        </is>
      </c>
      <c r="B39" s="39" t="inlineStr">
        <is>
          <t>43 - Pois chiches (y compris semences)</t>
        </is>
      </c>
      <c r="C39" s="1110" t="n">
        <v>18</v>
      </c>
      <c r="D39" s="1110" t="n">
        <v>15</v>
      </c>
      <c r="E39" s="1110" t="n">
        <v>22</v>
      </c>
      <c r="F39" s="1110" t="n"/>
      <c r="G39" s="1110" t="n"/>
      <c r="H39" s="1110" t="n"/>
      <c r="I39" s="1110" t="n"/>
      <c r="J39" s="1110" t="n"/>
      <c r="K39" s="1110" t="n"/>
      <c r="L39" s="1110" t="n"/>
      <c r="M39" s="1110" t="n"/>
      <c r="N39" s="1110" t="n"/>
      <c r="O39" s="1110" t="n"/>
      <c r="P39" s="1110" t="n"/>
      <c r="Q39" s="1110" t="n"/>
      <c r="R39" s="1110" t="n"/>
      <c r="S39" s="1110" t="n"/>
    </row>
    <row r="40">
      <c r="A40" s="39" t="inlineStr">
        <is>
          <t>97 - DOM</t>
        </is>
      </c>
      <c r="B40" s="39" t="inlineStr">
        <is>
          <t>44 - Lupin doux</t>
        </is>
      </c>
      <c r="C40" s="1110" t="n">
        <v>0</v>
      </c>
      <c r="D40" s="1110" t="n">
        <v>0</v>
      </c>
      <c r="E40" s="1110" t="n">
        <v>0</v>
      </c>
      <c r="F40" s="1110" t="n"/>
      <c r="G40" s="1110" t="n"/>
      <c r="H40" s="1110" t="n"/>
      <c r="I40" s="1110" t="n"/>
      <c r="J40" s="1110" t="n"/>
      <c r="K40" s="1110" t="n"/>
      <c r="L40" s="1110" t="n"/>
      <c r="M40" s="1110" t="n"/>
      <c r="N40" s="1110" t="n"/>
      <c r="O40" s="1110" t="n"/>
      <c r="P40" s="1110" t="n"/>
      <c r="Q40" s="1110" t="n"/>
      <c r="R40" s="1110" t="n"/>
      <c r="S40" s="1110" t="n"/>
    </row>
    <row r="41">
      <c r="A41" s="39" t="inlineStr">
        <is>
          <t>97 - DOM</t>
        </is>
      </c>
      <c r="B41" s="39" t="inlineStr">
        <is>
          <t>45 - Autres protéagineux</t>
        </is>
      </c>
      <c r="C41" s="1110" t="n">
        <v>0</v>
      </c>
      <c r="D41" s="1110" t="n">
        <v>0</v>
      </c>
      <c r="E41" s="1110" t="n">
        <v>175</v>
      </c>
      <c r="F41" s="1110" t="n"/>
      <c r="G41" s="1110" t="n"/>
      <c r="H41" s="1110" t="n"/>
      <c r="I41" s="1110" t="n"/>
      <c r="J41" s="1110" t="n"/>
      <c r="K41" s="1110" t="n"/>
      <c r="L41" s="1110" t="n"/>
      <c r="M41" s="1110" t="n"/>
      <c r="N41" s="1110" t="n"/>
      <c r="O41" s="1110" t="n"/>
      <c r="P41" s="1110" t="n"/>
      <c r="Q41" s="1110" t="n"/>
      <c r="R41" s="1110" t="n"/>
      <c r="S41" s="1110" t="n"/>
    </row>
    <row r="42">
      <c r="A42" s="39" t="inlineStr">
        <is>
          <t>97 - DOM</t>
        </is>
      </c>
      <c r="B42" s="39" t="inlineStr">
        <is>
          <t>46 - Total protéagineux et légumes secs cultivés pour leur graine (37 + … + 45)</t>
        </is>
      </c>
      <c r="C42" s="1110" t="n">
        <v>4391</v>
      </c>
      <c r="D42" s="1110" t="n">
        <v>30152</v>
      </c>
      <c r="E42" s="1110" t="n">
        <v>1344</v>
      </c>
      <c r="F42" s="1110" t="n"/>
      <c r="G42" s="1110" t="n"/>
      <c r="H42" s="1110" t="n"/>
      <c r="I42" s="1110" t="n"/>
      <c r="J42" s="1110" t="n"/>
      <c r="K42" s="1110" t="n"/>
      <c r="L42" s="1110" t="n"/>
      <c r="M42" s="1110" t="n"/>
      <c r="N42" s="1110" t="n"/>
      <c r="O42" s="1110" t="n"/>
      <c r="P42" s="1110" t="n"/>
      <c r="Q42" s="1110" t="n"/>
      <c r="R42" s="1110" t="n"/>
      <c r="S42" s="1110" t="n"/>
    </row>
    <row r="43">
      <c r="C43" s="1110" t="n"/>
      <c r="D43" s="1110" t="n"/>
      <c r="E43" s="1110" t="n"/>
      <c r="F43" s="1110" t="n"/>
      <c r="G43" s="1110" t="n"/>
      <c r="H43" s="1110" t="n"/>
      <c r="I43" s="1110" t="n"/>
      <c r="J43" s="1110" t="n"/>
      <c r="K43" s="1110" t="n"/>
      <c r="L43" s="1110" t="n"/>
      <c r="M43" s="1110" t="n"/>
      <c r="N43" s="1110" t="n"/>
      <c r="O43" s="1110" t="n"/>
      <c r="P43" s="1110" t="n"/>
      <c r="Q43" s="1110" t="n"/>
      <c r="R43" s="1110" t="n"/>
      <c r="S43" s="1110" t="n"/>
    </row>
    <row r="44">
      <c r="C44" s="1110" t="n"/>
      <c r="D44" s="1110" t="n"/>
      <c r="E44" s="1110" t="n"/>
      <c r="F44" s="1110" t="n"/>
      <c r="G44" s="1110" t="n"/>
      <c r="H44" s="1110" t="n"/>
      <c r="I44" s="1110" t="n"/>
      <c r="J44" s="1110" t="n"/>
      <c r="K44" s="1110" t="n"/>
      <c r="L44" s="1110" t="n"/>
      <c r="M44" s="1110" t="n"/>
      <c r="N44" s="1110" t="n"/>
      <c r="O44" s="1110" t="n"/>
      <c r="P44" s="1110" t="n"/>
      <c r="Q44" s="1110" t="n"/>
      <c r="R44" s="1110" t="n"/>
      <c r="S44" s="1110" t="n"/>
    </row>
    <row r="45">
      <c r="C45" s="1110" t="n"/>
      <c r="D45" s="1110" t="n"/>
      <c r="E45" s="1110" t="n"/>
      <c r="F45" s="1110" t="n"/>
      <c r="G45" s="1110" t="n"/>
      <c r="H45" s="1110" t="n"/>
      <c r="I45" s="1110" t="n"/>
      <c r="J45" s="1110" t="n"/>
      <c r="K45" s="1110" t="n"/>
      <c r="L45" s="1110" t="n"/>
      <c r="M45" s="1110" t="n"/>
      <c r="N45" s="1110" t="n"/>
      <c r="O45" s="1110" t="n"/>
      <c r="P45" s="1110" t="n"/>
      <c r="Q45" s="1110" t="n"/>
      <c r="R45" s="1110" t="n"/>
      <c r="S45" s="1110" t="n"/>
    </row>
    <row r="46">
      <c r="C46" s="1110" t="n"/>
      <c r="D46" s="1110" t="n"/>
      <c r="E46" s="1110" t="n"/>
      <c r="F46" s="1110" t="n"/>
      <c r="G46" s="1110" t="n"/>
      <c r="H46" s="1110" t="n"/>
      <c r="I46" s="1110" t="n"/>
      <c r="J46" s="1110" t="n"/>
      <c r="K46" s="1110" t="n"/>
      <c r="L46" s="1110" t="n"/>
      <c r="M46" s="1110" t="n"/>
      <c r="N46" s="1110" t="n"/>
      <c r="O46" s="1110" t="n"/>
      <c r="P46" s="1110" t="n"/>
      <c r="Q46" s="1110" t="n"/>
      <c r="R46" s="1110" t="n"/>
      <c r="S46" s="1110" t="n"/>
    </row>
    <row r="47">
      <c r="C47" s="1110" t="n"/>
      <c r="D47" s="1110" t="n"/>
      <c r="E47" s="1110" t="n"/>
      <c r="F47" s="1110" t="n"/>
      <c r="G47" s="1110" t="n"/>
      <c r="H47" s="1110" t="n"/>
      <c r="I47" s="1110" t="n"/>
      <c r="J47" s="1110" t="n"/>
      <c r="K47" s="1110" t="n"/>
      <c r="L47" s="1110" t="n"/>
      <c r="M47" s="1110" t="n"/>
      <c r="N47" s="1110" t="n"/>
      <c r="O47" s="1110" t="n"/>
      <c r="P47" s="1110" t="n"/>
      <c r="Q47" s="1110" t="n"/>
      <c r="R47" s="1110" t="n"/>
      <c r="S47" s="1110" t="n"/>
    </row>
    <row r="48">
      <c r="C48" s="1110" t="n"/>
      <c r="D48" s="1110" t="n"/>
      <c r="E48" s="1110" t="n"/>
      <c r="F48" s="1110" t="n"/>
      <c r="G48" s="1110" t="n"/>
      <c r="H48" s="1110" t="n"/>
      <c r="I48" s="1110" t="n"/>
      <c r="J48" s="1110" t="n"/>
      <c r="K48" s="1110" t="n"/>
      <c r="L48" s="1110" t="n"/>
      <c r="M48" s="1110" t="n"/>
      <c r="N48" s="1110" t="n"/>
      <c r="O48" s="1110" t="n"/>
      <c r="P48" s="1110" t="n"/>
      <c r="Q48" s="1110" t="n"/>
      <c r="R48" s="1110" t="n"/>
      <c r="S48" s="1110" t="n"/>
    </row>
    <row r="49">
      <c r="C49" s="1110" t="n"/>
      <c r="D49" s="1110" t="n"/>
      <c r="E49" s="1110" t="n"/>
      <c r="F49" s="1110" t="n"/>
      <c r="G49" s="1110" t="n"/>
      <c r="H49" s="1110" t="n"/>
      <c r="I49" s="1110" t="n"/>
      <c r="J49" s="1110" t="n"/>
      <c r="K49" s="1110" t="n"/>
      <c r="L49" s="1110" t="n"/>
      <c r="M49" s="1110" t="n"/>
      <c r="N49" s="1110" t="n"/>
      <c r="O49" s="1110" t="n"/>
      <c r="P49" s="1110" t="n"/>
      <c r="Q49" s="1110" t="n"/>
      <c r="R49" s="1110" t="n"/>
      <c r="S49" s="1110" t="n"/>
    </row>
    <row r="50">
      <c r="C50" s="1110" t="n"/>
      <c r="D50" s="1110" t="n"/>
      <c r="E50" s="1110" t="n"/>
      <c r="F50" s="1110" t="n"/>
      <c r="G50" s="1110" t="n"/>
      <c r="H50" s="1110" t="n"/>
      <c r="I50" s="1110" t="n"/>
      <c r="J50" s="1110" t="n"/>
      <c r="K50" s="1110" t="n"/>
      <c r="L50" s="1110" t="n"/>
      <c r="M50" s="1110" t="n"/>
      <c r="N50" s="1110" t="n"/>
      <c r="O50" s="1110" t="n"/>
      <c r="P50" s="1110" t="n"/>
      <c r="Q50" s="1110" t="n"/>
      <c r="R50" s="1110" t="n"/>
      <c r="S50" s="1110" t="n"/>
    </row>
    <row r="51">
      <c r="C51" s="1110" t="n"/>
      <c r="D51" s="1110" t="n"/>
      <c r="E51" s="1110" t="n"/>
      <c r="F51" s="1110" t="n"/>
      <c r="G51" s="1110" t="n"/>
      <c r="H51" s="1110" t="n"/>
      <c r="I51" s="1110" t="n"/>
      <c r="J51" s="1110" t="n"/>
      <c r="K51" s="1110" t="n"/>
      <c r="L51" s="1110" t="n"/>
      <c r="M51" s="1110" t="n"/>
      <c r="N51" s="1110" t="n"/>
      <c r="O51" s="1110" t="n"/>
      <c r="P51" s="1110" t="n"/>
      <c r="Q51" s="1110" t="n"/>
      <c r="R51" s="1110" t="n"/>
      <c r="S51" s="1110" t="n"/>
    </row>
    <row r="52">
      <c r="C52" s="1110" t="n"/>
      <c r="D52" s="1110" t="n"/>
      <c r="E52" s="1110" t="n"/>
      <c r="F52" s="1110" t="n"/>
      <c r="G52" s="1110" t="n"/>
      <c r="H52" s="1110" t="n"/>
      <c r="I52" s="1110" t="n"/>
      <c r="J52" s="1110" t="n"/>
      <c r="K52" s="1110" t="n"/>
      <c r="L52" s="1110" t="n"/>
      <c r="M52" s="1110" t="n"/>
      <c r="N52" s="1110" t="n"/>
      <c r="O52" s="1110" t="n"/>
      <c r="P52" s="1110" t="n"/>
      <c r="Q52" s="1110" t="n"/>
      <c r="R52" s="1110" t="n"/>
      <c r="S52" s="1110" t="n"/>
    </row>
    <row r="53">
      <c r="C53" s="1110" t="n"/>
      <c r="D53" s="1110" t="n"/>
      <c r="E53" s="1110" t="n"/>
      <c r="F53" s="1110" t="n"/>
      <c r="G53" s="1110" t="n"/>
      <c r="H53" s="1110" t="n"/>
      <c r="I53" s="1110" t="n"/>
      <c r="J53" s="1110" t="n"/>
      <c r="K53" s="1110" t="n"/>
      <c r="L53" s="1110" t="n"/>
      <c r="M53" s="1110" t="n"/>
      <c r="N53" s="1110" t="n"/>
      <c r="O53" s="1110" t="n"/>
      <c r="P53" s="1110" t="n"/>
      <c r="Q53" s="1110" t="n"/>
      <c r="R53" s="1110" t="n"/>
      <c r="S53" s="1110" t="n"/>
    </row>
    <row r="54">
      <c r="C54" s="1110" t="n"/>
      <c r="D54" s="1110" t="n"/>
      <c r="E54" s="1110" t="n"/>
      <c r="F54" s="1110" t="n"/>
      <c r="G54" s="1110" t="n"/>
      <c r="H54" s="1110" t="n"/>
      <c r="I54" s="1110" t="n"/>
      <c r="J54" s="1110" t="n"/>
      <c r="K54" s="1110" t="n"/>
      <c r="L54" s="1110" t="n"/>
      <c r="M54" s="1110" t="n"/>
      <c r="N54" s="1110" t="n"/>
      <c r="O54" s="1110" t="n"/>
      <c r="P54" s="1110" t="n"/>
      <c r="Q54" s="1110" t="n"/>
      <c r="R54" s="1110" t="n"/>
      <c r="S54" s="1110" t="n"/>
    </row>
    <row r="55">
      <c r="C55" s="1110" t="n"/>
      <c r="D55" s="1110" t="n"/>
      <c r="E55" s="1110" t="n"/>
      <c r="F55" s="1110" t="n"/>
      <c r="G55" s="1110" t="n"/>
      <c r="H55" s="1110" t="n"/>
      <c r="I55" s="1110" t="n"/>
      <c r="J55" s="1110" t="n"/>
      <c r="K55" s="1110" t="n"/>
      <c r="L55" s="1110" t="n"/>
      <c r="M55" s="1110" t="n"/>
      <c r="N55" s="1110" t="n"/>
      <c r="O55" s="1110" t="n"/>
      <c r="P55" s="1110" t="n"/>
      <c r="Q55" s="1110" t="n"/>
      <c r="R55" s="1110" t="n"/>
      <c r="S55" s="1110" t="n"/>
    </row>
    <row r="56">
      <c r="C56" s="1110" t="n"/>
      <c r="D56" s="1110" t="n"/>
      <c r="E56" s="1110" t="n"/>
      <c r="F56" s="1110" t="n"/>
      <c r="G56" s="1110" t="n"/>
      <c r="H56" s="1110" t="n"/>
      <c r="I56" s="1110" t="n"/>
      <c r="J56" s="1110" t="n"/>
      <c r="K56" s="1110" t="n"/>
      <c r="L56" s="1110" t="n"/>
      <c r="M56" s="1110" t="n"/>
      <c r="N56" s="1110" t="n"/>
      <c r="O56" s="1110" t="n"/>
      <c r="P56" s="1110" t="n"/>
      <c r="Q56" s="1110" t="n"/>
      <c r="R56" s="1110" t="n"/>
      <c r="S56" s="1110" t="n"/>
    </row>
    <row r="57">
      <c r="C57" s="1110" t="n"/>
      <c r="D57" s="1110" t="n"/>
      <c r="E57" s="1110" t="n"/>
      <c r="F57" s="1110" t="n"/>
      <c r="G57" s="1110" t="n"/>
      <c r="H57" s="1110" t="n"/>
      <c r="I57" s="1110" t="n"/>
      <c r="J57" s="1110" t="n"/>
      <c r="K57" s="1110" t="n"/>
      <c r="L57" s="1110" t="n"/>
      <c r="M57" s="1110" t="n"/>
      <c r="N57" s="1110" t="n"/>
      <c r="O57" s="1110" t="n"/>
      <c r="P57" s="1110" t="n"/>
      <c r="Q57" s="1110" t="n"/>
      <c r="R57" s="1110" t="n"/>
      <c r="S57" s="1110" t="n"/>
    </row>
    <row r="58">
      <c r="C58" s="1110" t="n"/>
      <c r="D58" s="1110" t="n"/>
      <c r="E58" s="1110" t="n"/>
      <c r="F58" s="1110" t="n"/>
      <c r="G58" s="1110" t="n"/>
      <c r="H58" s="1110" t="n"/>
      <c r="I58" s="1110" t="n"/>
      <c r="J58" s="1110" t="n"/>
      <c r="K58" s="1110" t="n"/>
      <c r="L58" s="1110" t="n"/>
      <c r="M58" s="1110" t="n"/>
      <c r="N58" s="1110" t="n"/>
      <c r="O58" s="1110" t="n"/>
      <c r="P58" s="1110" t="n"/>
      <c r="Q58" s="1110" t="n"/>
      <c r="R58" s="1110" t="n"/>
      <c r="S58" s="1110" t="n"/>
    </row>
    <row r="59">
      <c r="C59" s="1110" t="n"/>
      <c r="D59" s="1110" t="n"/>
      <c r="E59" s="1110" t="n"/>
      <c r="F59" s="1110" t="n"/>
      <c r="G59" s="1110" t="n"/>
      <c r="H59" s="1110" t="n"/>
      <c r="I59" s="1110" t="n"/>
      <c r="J59" s="1110" t="n"/>
      <c r="K59" s="1110" t="n"/>
      <c r="L59" s="1110" t="n"/>
      <c r="M59" s="1110" t="n"/>
      <c r="N59" s="1110" t="n"/>
      <c r="O59" s="1110" t="n"/>
      <c r="P59" s="1110" t="n"/>
      <c r="Q59" s="1110" t="n"/>
      <c r="R59" s="1110" t="n"/>
      <c r="S59" s="1110" t="n"/>
    </row>
    <row r="60">
      <c r="C60" s="1110" t="n"/>
      <c r="D60" s="1110" t="n"/>
      <c r="E60" s="1110" t="n"/>
      <c r="F60" s="1110" t="n"/>
      <c r="G60" s="1110" t="n"/>
      <c r="H60" s="1110" t="n"/>
      <c r="I60" s="1110" t="n"/>
      <c r="J60" s="1110" t="n"/>
      <c r="K60" s="1110" t="n"/>
      <c r="L60" s="1110" t="n"/>
      <c r="M60" s="1110" t="n"/>
      <c r="N60" s="1110" t="n"/>
      <c r="O60" s="1110" t="n"/>
      <c r="P60" s="1110" t="n"/>
      <c r="Q60" s="1110" t="n"/>
      <c r="R60" s="1110" t="n"/>
      <c r="S60" s="1110" t="n"/>
    </row>
    <row r="61">
      <c r="C61" s="1110" t="n"/>
      <c r="D61" s="1110" t="n"/>
      <c r="E61" s="1110" t="n"/>
      <c r="F61" s="1110" t="n"/>
      <c r="G61" s="1110" t="n"/>
      <c r="H61" s="1110" t="n"/>
      <c r="I61" s="1110" t="n"/>
      <c r="J61" s="1110" t="n"/>
      <c r="K61" s="1110" t="n"/>
      <c r="L61" s="1110" t="n"/>
      <c r="M61" s="1110" t="n"/>
      <c r="N61" s="1110" t="n"/>
      <c r="O61" s="1110" t="n"/>
      <c r="P61" s="1110" t="n"/>
      <c r="Q61" s="1110" t="n"/>
      <c r="R61" s="1110" t="n"/>
      <c r="S61" s="1110" t="n"/>
    </row>
    <row r="62">
      <c r="C62" s="1110" t="n"/>
      <c r="D62" s="1110" t="n"/>
      <c r="E62" s="1110" t="n"/>
      <c r="F62" s="1110" t="n"/>
      <c r="G62" s="1110" t="n"/>
      <c r="H62" s="1110" t="n"/>
      <c r="I62" s="1110" t="n"/>
      <c r="J62" s="1110" t="n"/>
      <c r="K62" s="1110" t="n"/>
      <c r="L62" s="1110" t="n"/>
      <c r="M62" s="1110" t="n"/>
      <c r="N62" s="1110" t="n"/>
      <c r="O62" s="1110" t="n"/>
      <c r="P62" s="1110" t="n"/>
      <c r="Q62" s="1110" t="n"/>
      <c r="R62" s="1110" t="n"/>
      <c r="S62" s="1110" t="n"/>
    </row>
    <row r="63">
      <c r="C63" s="1110" t="n"/>
      <c r="D63" s="1110" t="n"/>
      <c r="E63" s="1110" t="n"/>
      <c r="F63" s="1110" t="n"/>
      <c r="G63" s="1110" t="n"/>
      <c r="H63" s="1110" t="n"/>
      <c r="I63" s="1110" t="n"/>
      <c r="J63" s="1110" t="n"/>
      <c r="K63" s="1110" t="n"/>
      <c r="L63" s="1110" t="n"/>
      <c r="M63" s="1110" t="n"/>
      <c r="N63" s="1110" t="n"/>
      <c r="O63" s="1110" t="n"/>
      <c r="P63" s="1110" t="n"/>
      <c r="Q63" s="1110" t="n"/>
      <c r="R63" s="1110" t="n"/>
      <c r="S63" s="1110" t="n"/>
    </row>
    <row r="64">
      <c r="C64" s="1110" t="n"/>
      <c r="D64" s="1110" t="n"/>
      <c r="E64" s="1110" t="n"/>
      <c r="F64" s="1110" t="n"/>
      <c r="G64" s="1110" t="n"/>
      <c r="H64" s="1110" t="n"/>
      <c r="I64" s="1110" t="n"/>
      <c r="J64" s="1110" t="n"/>
      <c r="K64" s="1110" t="n"/>
      <c r="L64" s="1110" t="n"/>
      <c r="M64" s="1110" t="n"/>
      <c r="N64" s="1110" t="n"/>
      <c r="O64" s="1110" t="n"/>
      <c r="P64" s="1110" t="n"/>
      <c r="Q64" s="1110" t="n"/>
      <c r="R64" s="1110" t="n"/>
      <c r="S64" s="1110" t="n"/>
    </row>
    <row r="65">
      <c r="C65" s="1110" t="n"/>
      <c r="D65" s="1110" t="n"/>
      <c r="E65" s="1110" t="n"/>
      <c r="F65" s="1110" t="n"/>
      <c r="G65" s="1110" t="n"/>
      <c r="H65" s="1110" t="n"/>
      <c r="I65" s="1110" t="n"/>
      <c r="J65" s="1110" t="n"/>
      <c r="K65" s="1110" t="n"/>
      <c r="L65" s="1110" t="n"/>
      <c r="M65" s="1110" t="n"/>
      <c r="N65" s="1110" t="n"/>
      <c r="O65" s="1110" t="n"/>
      <c r="P65" s="1110" t="n"/>
      <c r="Q65" s="1110" t="n"/>
      <c r="R65" s="1110" t="n"/>
      <c r="S65" s="1110" t="n"/>
    </row>
    <row r="66">
      <c r="C66" s="1110" t="n"/>
      <c r="D66" s="1110" t="n"/>
      <c r="E66" s="1110" t="n"/>
      <c r="F66" s="1110" t="n"/>
      <c r="G66" s="1110" t="n"/>
      <c r="H66" s="1110" t="n"/>
      <c r="I66" s="1110" t="n"/>
      <c r="J66" s="1110" t="n"/>
      <c r="K66" s="1110" t="n"/>
      <c r="L66" s="1110" t="n"/>
      <c r="M66" s="1110" t="n"/>
      <c r="N66" s="1110" t="n"/>
      <c r="O66" s="1110" t="n"/>
      <c r="P66" s="1110" t="n"/>
      <c r="Q66" s="1110" t="n"/>
      <c r="R66" s="1110" t="n"/>
      <c r="S66" s="1110" t="n"/>
    </row>
    <row r="67">
      <c r="C67" s="1110" t="n"/>
      <c r="D67" s="1110" t="n"/>
      <c r="E67" s="1110" t="n"/>
      <c r="F67" s="1110" t="n"/>
      <c r="G67" s="1110" t="n"/>
      <c r="H67" s="1110" t="n"/>
      <c r="I67" s="1110" t="n"/>
      <c r="J67" s="1110" t="n"/>
      <c r="K67" s="1110" t="n"/>
      <c r="L67" s="1110" t="n"/>
      <c r="M67" s="1110" t="n"/>
      <c r="N67" s="1110" t="n"/>
      <c r="O67" s="1110" t="n"/>
      <c r="P67" s="1110" t="n"/>
      <c r="Q67" s="1110" t="n"/>
      <c r="R67" s="1110" t="n"/>
      <c r="S67" s="1110" t="n"/>
    </row>
    <row r="68">
      <c r="C68" s="1110" t="n"/>
      <c r="D68" s="1110" t="n"/>
      <c r="E68" s="1110" t="n"/>
      <c r="F68" s="1110" t="n"/>
      <c r="G68" s="1110" t="n"/>
      <c r="H68" s="1110" t="n"/>
      <c r="I68" s="1110" t="n"/>
      <c r="J68" s="1110" t="n"/>
      <c r="K68" s="1110" t="n"/>
      <c r="L68" s="1110" t="n"/>
      <c r="M68" s="1110" t="n"/>
      <c r="N68" s="1110" t="n"/>
      <c r="O68" s="1110" t="n"/>
      <c r="P68" s="1110" t="n"/>
      <c r="Q68" s="1110" t="n"/>
      <c r="R68" s="1110" t="n"/>
      <c r="S68" s="1110" t="n"/>
    </row>
    <row r="69">
      <c r="C69" s="1110" t="n"/>
      <c r="D69" s="1110" t="n"/>
      <c r="E69" s="1110" t="n"/>
      <c r="F69" s="1110" t="n"/>
      <c r="G69" s="1110" t="n"/>
      <c r="H69" s="1110" t="n"/>
      <c r="I69" s="1110" t="n"/>
      <c r="J69" s="1110" t="n"/>
      <c r="K69" s="1110" t="n"/>
      <c r="L69" s="1110" t="n"/>
      <c r="M69" s="1110" t="n"/>
      <c r="N69" s="1110" t="n"/>
      <c r="O69" s="1110" t="n"/>
      <c r="P69" s="1110" t="n"/>
      <c r="Q69" s="1110" t="n"/>
      <c r="R69" s="1110" t="n"/>
      <c r="S69" s="1110" t="n"/>
    </row>
    <row r="70">
      <c r="C70" s="1110" t="n"/>
      <c r="D70" s="1110" t="n"/>
      <c r="E70" s="1110" t="n"/>
      <c r="F70" s="1110" t="n"/>
      <c r="G70" s="1110" t="n"/>
      <c r="H70" s="1110" t="n"/>
      <c r="I70" s="1110" t="n"/>
      <c r="J70" s="1110" t="n"/>
      <c r="K70" s="1110" t="n"/>
      <c r="L70" s="1110" t="n"/>
      <c r="M70" s="1110" t="n"/>
      <c r="N70" s="1110" t="n"/>
      <c r="O70" s="1110" t="n"/>
      <c r="P70" s="1110" t="n"/>
      <c r="Q70" s="1110" t="n"/>
      <c r="R70" s="1110" t="n"/>
      <c r="S70" s="1110" t="n"/>
    </row>
    <row r="71">
      <c r="C71" s="1110" t="n"/>
      <c r="D71" s="1110" t="n"/>
      <c r="E71" s="1110" t="n"/>
      <c r="F71" s="1110" t="n"/>
      <c r="G71" s="1110" t="n"/>
      <c r="H71" s="1110" t="n"/>
      <c r="I71" s="1110" t="n"/>
      <c r="J71" s="1110" t="n"/>
      <c r="K71" s="1110" t="n"/>
      <c r="L71" s="1110" t="n"/>
      <c r="M71" s="1110" t="n"/>
      <c r="N71" s="1110" t="n"/>
      <c r="O71" s="1110" t="n"/>
      <c r="P71" s="1110" t="n"/>
      <c r="Q71" s="1110" t="n"/>
      <c r="R71" s="1110" t="n"/>
      <c r="S71" s="1110" t="n"/>
    </row>
    <row r="72">
      <c r="C72" s="1110" t="n"/>
      <c r="D72" s="1110" t="n"/>
      <c r="E72" s="1110" t="n"/>
      <c r="F72" s="1110" t="n"/>
      <c r="G72" s="1110" t="n"/>
      <c r="H72" s="1110" t="n"/>
      <c r="I72" s="1110" t="n"/>
      <c r="J72" s="1110" t="n"/>
      <c r="K72" s="1110" t="n"/>
      <c r="L72" s="1110" t="n"/>
      <c r="M72" s="1110" t="n"/>
      <c r="N72" s="1110" t="n"/>
      <c r="O72" s="1110" t="n"/>
      <c r="P72" s="1110" t="n"/>
      <c r="Q72" s="1110" t="n"/>
      <c r="R72" s="1110" t="n"/>
      <c r="S72" s="1110" t="n"/>
    </row>
    <row r="73">
      <c r="C73" s="1110" t="n"/>
      <c r="D73" s="1110" t="n"/>
      <c r="E73" s="1110" t="n"/>
      <c r="F73" s="1110" t="n"/>
      <c r="G73" s="1110" t="n"/>
      <c r="H73" s="1110" t="n"/>
      <c r="I73" s="1110" t="n"/>
      <c r="J73" s="1110" t="n"/>
      <c r="K73" s="1110" t="n"/>
      <c r="L73" s="1110" t="n"/>
      <c r="M73" s="1110" t="n"/>
      <c r="N73" s="1110" t="n"/>
      <c r="O73" s="1110" t="n"/>
      <c r="P73" s="1110" t="n"/>
      <c r="Q73" s="1110" t="n"/>
      <c r="R73" s="1110" t="n"/>
      <c r="S73" s="1110" t="n"/>
    </row>
    <row r="74">
      <c r="C74" s="1110" t="n"/>
      <c r="D74" s="1110" t="n"/>
      <c r="E74" s="1110" t="n"/>
      <c r="F74" s="1110" t="n"/>
      <c r="G74" s="1110" t="n"/>
      <c r="H74" s="1110" t="n"/>
      <c r="I74" s="1110" t="n"/>
      <c r="J74" s="1110" t="n"/>
      <c r="K74" s="1110" t="n"/>
      <c r="L74" s="1110" t="n"/>
      <c r="M74" s="1110" t="n"/>
      <c r="N74" s="1110" t="n"/>
      <c r="O74" s="1110" t="n"/>
      <c r="P74" s="1110" t="n"/>
      <c r="Q74" s="1110" t="n"/>
      <c r="R74" s="1110" t="n"/>
      <c r="S74" s="1110" t="n"/>
    </row>
    <row r="75">
      <c r="C75" s="1110" t="n"/>
      <c r="D75" s="1110" t="n"/>
      <c r="E75" s="1110" t="n"/>
      <c r="F75" s="1110" t="n"/>
      <c r="G75" s="1110" t="n"/>
      <c r="H75" s="1110" t="n"/>
      <c r="I75" s="1110" t="n"/>
      <c r="J75" s="1110" t="n"/>
      <c r="K75" s="1110" t="n"/>
      <c r="L75" s="1110" t="n"/>
      <c r="M75" s="1110" t="n"/>
      <c r="N75" s="1110" t="n"/>
      <c r="O75" s="1110" t="n"/>
      <c r="P75" s="1110" t="n"/>
      <c r="Q75" s="1110" t="n"/>
      <c r="R75" s="1110" t="n"/>
      <c r="S75" s="1110" t="n"/>
    </row>
    <row r="76">
      <c r="C76" s="1110" t="n"/>
      <c r="D76" s="1110" t="n"/>
      <c r="E76" s="1110" t="n"/>
      <c r="F76" s="1110" t="n"/>
      <c r="G76" s="1110" t="n"/>
      <c r="H76" s="1110" t="n"/>
      <c r="I76" s="1110" t="n"/>
      <c r="J76" s="1110" t="n"/>
      <c r="K76" s="1110" t="n"/>
      <c r="L76" s="1110" t="n"/>
      <c r="M76" s="1110" t="n"/>
      <c r="N76" s="1110" t="n"/>
      <c r="O76" s="1110" t="n"/>
      <c r="P76" s="1110" t="n"/>
      <c r="Q76" s="1110" t="n"/>
      <c r="R76" s="1110" t="n"/>
      <c r="S76" s="1110" t="n"/>
    </row>
    <row r="77">
      <c r="C77" s="1110" t="n"/>
      <c r="D77" s="1110" t="n"/>
      <c r="E77" s="1110" t="n"/>
      <c r="F77" s="1110" t="n"/>
      <c r="G77" s="1110" t="n"/>
      <c r="H77" s="1110" t="n"/>
      <c r="I77" s="1110" t="n"/>
      <c r="J77" s="1110" t="n"/>
      <c r="K77" s="1110" t="n"/>
      <c r="L77" s="1110" t="n"/>
      <c r="M77" s="1110" t="n"/>
      <c r="N77" s="1110" t="n"/>
      <c r="O77" s="1110" t="n"/>
      <c r="P77" s="1110" t="n"/>
      <c r="Q77" s="1110" t="n"/>
      <c r="R77" s="1110" t="n"/>
      <c r="S77" s="1110" t="n"/>
    </row>
    <row r="78">
      <c r="C78" s="1110" t="n"/>
      <c r="D78" s="1110" t="n"/>
      <c r="E78" s="1110" t="n"/>
      <c r="F78" s="1110" t="n"/>
      <c r="G78" s="1110" t="n"/>
      <c r="H78" s="1110" t="n"/>
      <c r="I78" s="1110" t="n"/>
      <c r="J78" s="1110" t="n"/>
      <c r="K78" s="1110" t="n"/>
      <c r="L78" s="1110" t="n"/>
      <c r="M78" s="1110" t="n"/>
      <c r="N78" s="1110" t="n"/>
      <c r="O78" s="1110" t="n"/>
      <c r="P78" s="1110" t="n"/>
      <c r="Q78" s="1110" t="n"/>
      <c r="R78" s="1110" t="n"/>
      <c r="S78" s="1110" t="n"/>
    </row>
    <row r="79">
      <c r="C79" s="1110" t="n"/>
      <c r="D79" s="1110" t="n"/>
      <c r="E79" s="1110" t="n"/>
      <c r="F79" s="1110" t="n"/>
      <c r="G79" s="1110" t="n"/>
      <c r="H79" s="1110" t="n"/>
      <c r="I79" s="1110" t="n"/>
      <c r="J79" s="1110" t="n"/>
      <c r="K79" s="1110" t="n"/>
      <c r="L79" s="1110" t="n"/>
      <c r="M79" s="1110" t="n"/>
      <c r="N79" s="1110" t="n"/>
      <c r="O79" s="1110" t="n"/>
      <c r="P79" s="1110" t="n"/>
      <c r="Q79" s="1110" t="n"/>
      <c r="R79" s="1110" t="n"/>
      <c r="S79" s="1110" t="n"/>
    </row>
    <row r="80">
      <c r="C80" s="1110" t="n"/>
      <c r="D80" s="1110" t="n"/>
      <c r="E80" s="1110" t="n"/>
      <c r="F80" s="1110" t="n"/>
      <c r="G80" s="1110" t="n"/>
      <c r="H80" s="1110" t="n"/>
      <c r="I80" s="1110" t="n"/>
      <c r="J80" s="1110" t="n"/>
      <c r="K80" s="1110" t="n"/>
      <c r="L80" s="1110" t="n"/>
      <c r="M80" s="1110" t="n"/>
      <c r="N80" s="1110" t="n"/>
      <c r="O80" s="1110" t="n"/>
      <c r="P80" s="1110" t="n"/>
      <c r="Q80" s="1110" t="n"/>
      <c r="R80" s="1110" t="n"/>
      <c r="S80" s="1110" t="n"/>
    </row>
    <row r="81">
      <c r="C81" s="1110" t="n"/>
      <c r="D81" s="1110" t="n"/>
      <c r="E81" s="1110" t="n"/>
      <c r="F81" s="1110" t="n"/>
      <c r="G81" s="1110" t="n"/>
      <c r="H81" s="1110" t="n"/>
      <c r="I81" s="1110" t="n"/>
      <c r="J81" s="1110" t="n"/>
      <c r="K81" s="1110" t="n"/>
      <c r="L81" s="1110" t="n"/>
      <c r="M81" s="1110" t="n"/>
      <c r="N81" s="1110" t="n"/>
      <c r="O81" s="1110" t="n"/>
      <c r="P81" s="1110" t="n"/>
      <c r="Q81" s="1110" t="n"/>
      <c r="R81" s="1110" t="n"/>
      <c r="S81" s="1110" t="n"/>
    </row>
    <row r="82">
      <c r="C82" s="1110" t="n"/>
      <c r="D82" s="1110" t="n"/>
      <c r="E82" s="1110" t="n"/>
      <c r="F82" s="1110" t="n"/>
      <c r="G82" s="1110" t="n"/>
      <c r="H82" s="1110" t="n"/>
      <c r="I82" s="1110" t="n"/>
      <c r="J82" s="1110" t="n"/>
      <c r="K82" s="1110" t="n"/>
      <c r="L82" s="1110" t="n"/>
      <c r="M82" s="1110" t="n"/>
      <c r="N82" s="1110" t="n"/>
      <c r="O82" s="1110" t="n"/>
      <c r="P82" s="1110" t="n"/>
      <c r="Q82" s="1110" t="n"/>
      <c r="R82" s="1110" t="n"/>
      <c r="S82" s="1110" t="n"/>
    </row>
    <row r="83">
      <c r="C83" s="1110" t="n"/>
      <c r="D83" s="1110" t="n"/>
      <c r="E83" s="1110" t="n"/>
      <c r="F83" s="1110" t="n"/>
      <c r="G83" s="1110" t="n"/>
      <c r="H83" s="1110" t="n"/>
      <c r="I83" s="1110" t="n"/>
      <c r="J83" s="1110" t="n"/>
      <c r="K83" s="1110" t="n"/>
      <c r="L83" s="1110" t="n"/>
      <c r="M83" s="1110" t="n"/>
      <c r="N83" s="1110" t="n"/>
      <c r="O83" s="1110" t="n"/>
      <c r="P83" s="1110" t="n"/>
      <c r="Q83" s="1110" t="n"/>
      <c r="R83" s="1110" t="n"/>
      <c r="S83" s="1110" t="n"/>
    </row>
    <row r="84">
      <c r="C84" s="1110" t="n"/>
      <c r="D84" s="1110" t="n"/>
      <c r="E84" s="1110" t="n"/>
      <c r="F84" s="1110" t="n"/>
      <c r="G84" s="1110" t="n"/>
      <c r="H84" s="1110" t="n"/>
      <c r="I84" s="1110" t="n"/>
      <c r="J84" s="1110" t="n"/>
      <c r="K84" s="1110" t="n"/>
      <c r="L84" s="1110" t="n"/>
      <c r="M84" s="1110" t="n"/>
      <c r="N84" s="1110" t="n"/>
      <c r="O84" s="1110" t="n"/>
      <c r="P84" s="1110" t="n"/>
      <c r="Q84" s="1110" t="n"/>
      <c r="R84" s="1110" t="n"/>
      <c r="S84" s="1110" t="n"/>
    </row>
    <row r="85">
      <c r="C85" s="1110" t="n"/>
      <c r="D85" s="1110" t="n"/>
      <c r="E85" s="1110" t="n"/>
      <c r="F85" s="1110" t="n"/>
      <c r="G85" s="1110" t="n"/>
      <c r="H85" s="1110" t="n"/>
      <c r="I85" s="1110" t="n"/>
      <c r="J85" s="1110" t="n"/>
      <c r="K85" s="1110" t="n"/>
      <c r="L85" s="1110" t="n"/>
      <c r="M85" s="1110" t="n"/>
      <c r="N85" s="1110" t="n"/>
      <c r="O85" s="1110" t="n"/>
      <c r="P85" s="1110" t="n"/>
      <c r="Q85" s="1110" t="n"/>
      <c r="R85" s="1110" t="n"/>
      <c r="S85" s="1110" t="n"/>
    </row>
    <row r="86">
      <c r="C86" s="1110" t="n"/>
      <c r="D86" s="1110" t="n"/>
      <c r="E86" s="1110" t="n"/>
      <c r="F86" s="1110" t="n"/>
      <c r="G86" s="1110" t="n"/>
      <c r="H86" s="1110" t="n"/>
      <c r="I86" s="1110" t="n"/>
      <c r="J86" s="1110" t="n"/>
      <c r="K86" s="1110" t="n"/>
      <c r="L86" s="1110" t="n"/>
      <c r="M86" s="1110" t="n"/>
      <c r="N86" s="1110" t="n"/>
      <c r="O86" s="1110" t="n"/>
      <c r="P86" s="1110" t="n"/>
      <c r="Q86" s="1110" t="n"/>
      <c r="R86" s="1110" t="n"/>
      <c r="S86" s="1110" t="n"/>
    </row>
    <row r="87">
      <c r="C87" s="1110" t="n"/>
      <c r="D87" s="1110" t="n"/>
      <c r="E87" s="1110" t="n"/>
      <c r="F87" s="1110" t="n"/>
      <c r="G87" s="1110" t="n"/>
      <c r="H87" s="1110" t="n"/>
      <c r="I87" s="1110" t="n"/>
      <c r="J87" s="1110" t="n"/>
      <c r="K87" s="1110" t="n"/>
      <c r="L87" s="1110" t="n"/>
      <c r="M87" s="1110" t="n"/>
      <c r="N87" s="1110" t="n"/>
      <c r="O87" s="1110" t="n"/>
      <c r="P87" s="1110" t="n"/>
      <c r="Q87" s="1110" t="n"/>
      <c r="R87" s="1110" t="n"/>
      <c r="S87" s="1110" t="n"/>
    </row>
    <row r="88">
      <c r="C88" s="1110" t="n"/>
      <c r="D88" s="1110" t="n"/>
      <c r="E88" s="1110" t="n"/>
      <c r="F88" s="1110" t="n"/>
      <c r="G88" s="1110" t="n"/>
      <c r="H88" s="1110" t="n"/>
      <c r="I88" s="1110" t="n"/>
      <c r="J88" s="1110" t="n"/>
      <c r="K88" s="1110" t="n"/>
      <c r="L88" s="1110" t="n"/>
      <c r="M88" s="1110" t="n"/>
      <c r="N88" s="1110" t="n"/>
      <c r="O88" s="1110" t="n"/>
      <c r="P88" s="1110" t="n"/>
      <c r="Q88" s="1110" t="n"/>
      <c r="R88" s="1110" t="n"/>
      <c r="S88" s="1110" t="n"/>
    </row>
    <row r="89">
      <c r="C89" s="1110" t="n"/>
      <c r="D89" s="1110" t="n"/>
      <c r="E89" s="1110" t="n"/>
      <c r="F89" s="1110" t="n"/>
      <c r="G89" s="1110" t="n"/>
      <c r="H89" s="1110" t="n"/>
      <c r="I89" s="1110" t="n"/>
      <c r="J89" s="1110" t="n"/>
      <c r="K89" s="1110" t="n"/>
      <c r="L89" s="1110" t="n"/>
      <c r="M89" s="1110" t="n"/>
      <c r="N89" s="1110" t="n"/>
      <c r="O89" s="1110" t="n"/>
      <c r="P89" s="1110" t="n"/>
      <c r="Q89" s="1110" t="n"/>
      <c r="R89" s="1110" t="n"/>
      <c r="S89" s="1110" t="n"/>
    </row>
    <row r="90">
      <c r="C90" s="1110" t="n"/>
      <c r="D90" s="1110" t="n"/>
      <c r="E90" s="1110" t="n"/>
      <c r="F90" s="1110" t="n"/>
      <c r="G90" s="1110" t="n"/>
      <c r="H90" s="1110" t="n"/>
      <c r="I90" s="1110" t="n"/>
      <c r="J90" s="1110" t="n"/>
      <c r="K90" s="1110" t="n"/>
      <c r="L90" s="1110" t="n"/>
      <c r="M90" s="1110" t="n"/>
      <c r="N90" s="1110" t="n"/>
      <c r="O90" s="1110" t="n"/>
      <c r="P90" s="1110" t="n"/>
      <c r="Q90" s="1110" t="n"/>
      <c r="R90" s="1110" t="n"/>
      <c r="S90" s="1110" t="n"/>
    </row>
    <row r="91">
      <c r="C91" s="1110" t="n"/>
      <c r="D91" s="1110" t="n"/>
      <c r="E91" s="1110" t="n"/>
      <c r="F91" s="1110" t="n"/>
      <c r="G91" s="1110" t="n"/>
      <c r="H91" s="1110" t="n"/>
      <c r="I91" s="1110" t="n"/>
      <c r="J91" s="1110" t="n"/>
      <c r="K91" s="1110" t="n"/>
      <c r="L91" s="1110" t="n"/>
      <c r="M91" s="1110" t="n"/>
      <c r="N91" s="1110" t="n"/>
      <c r="O91" s="1110" t="n"/>
      <c r="P91" s="1110" t="n"/>
      <c r="Q91" s="1110" t="n"/>
      <c r="R91" s="1110" t="n"/>
      <c r="S91" s="1110" t="n"/>
    </row>
    <row r="92">
      <c r="C92" s="1110" t="n"/>
      <c r="D92" s="1110" t="n"/>
      <c r="E92" s="1110" t="n"/>
      <c r="F92" s="1110" t="n"/>
      <c r="G92" s="1110" t="n"/>
      <c r="H92" s="1110" t="n"/>
      <c r="I92" s="1110" t="n"/>
      <c r="J92" s="1110" t="n"/>
      <c r="K92" s="1110" t="n"/>
      <c r="L92" s="1110" t="n"/>
      <c r="M92" s="1110" t="n"/>
      <c r="N92" s="1110" t="n"/>
      <c r="O92" s="1110" t="n"/>
      <c r="P92" s="1110" t="n"/>
      <c r="Q92" s="1110" t="n"/>
      <c r="R92" s="1110" t="n"/>
      <c r="S92" s="1110" t="n"/>
    </row>
    <row r="93">
      <c r="C93" s="1110" t="n"/>
      <c r="D93" s="1110" t="n"/>
      <c r="E93" s="1110" t="n"/>
      <c r="F93" s="1110" t="n"/>
      <c r="G93" s="1110" t="n"/>
      <c r="H93" s="1110" t="n"/>
      <c r="I93" s="1110" t="n"/>
      <c r="J93" s="1110" t="n"/>
      <c r="K93" s="1110" t="n"/>
      <c r="L93" s="1110" t="n"/>
      <c r="M93" s="1110" t="n"/>
      <c r="N93" s="1110" t="n"/>
      <c r="O93" s="1110" t="n"/>
      <c r="P93" s="1110" t="n"/>
      <c r="Q93" s="1110" t="n"/>
      <c r="R93" s="1110" t="n"/>
      <c r="S93" s="1110" t="n"/>
    </row>
    <row r="94">
      <c r="C94" s="1110" t="n"/>
      <c r="D94" s="1110" t="n"/>
      <c r="E94" s="1110" t="n"/>
      <c r="F94" s="1110" t="n"/>
      <c r="G94" s="1110" t="n"/>
      <c r="H94" s="1110" t="n"/>
      <c r="I94" s="1110" t="n"/>
      <c r="J94" s="1110" t="n"/>
      <c r="K94" s="1110" t="n"/>
      <c r="L94" s="1110" t="n"/>
      <c r="M94" s="1110" t="n"/>
      <c r="N94" s="1110" t="n"/>
      <c r="O94" s="1110" t="n"/>
      <c r="P94" s="1110" t="n"/>
      <c r="Q94" s="1110" t="n"/>
      <c r="R94" s="1110" t="n"/>
      <c r="S94" s="1110" t="n"/>
    </row>
    <row r="95">
      <c r="C95" s="1110" t="n"/>
      <c r="D95" s="1110" t="n"/>
      <c r="E95" s="1110" t="n"/>
      <c r="F95" s="1110" t="n"/>
      <c r="G95" s="1110" t="n"/>
      <c r="H95" s="1110" t="n"/>
      <c r="I95" s="1110" t="n"/>
      <c r="J95" s="1110" t="n"/>
      <c r="K95" s="1110" t="n"/>
      <c r="L95" s="1110" t="n"/>
      <c r="M95" s="1110" t="n"/>
      <c r="N95" s="1110" t="n"/>
      <c r="O95" s="1110" t="n"/>
      <c r="P95" s="1110" t="n"/>
      <c r="Q95" s="1110" t="n"/>
      <c r="R95" s="1110" t="n"/>
      <c r="S95" s="1110" t="n"/>
    </row>
    <row r="96">
      <c r="C96" s="1110" t="n"/>
      <c r="D96" s="1110" t="n"/>
      <c r="E96" s="1110" t="n"/>
      <c r="F96" s="1110" t="n"/>
      <c r="G96" s="1110" t="n"/>
      <c r="H96" s="1110" t="n"/>
      <c r="I96" s="1110" t="n"/>
      <c r="J96" s="1110" t="n"/>
      <c r="K96" s="1110" t="n"/>
      <c r="L96" s="1110" t="n"/>
      <c r="M96" s="1110" t="n"/>
      <c r="N96" s="1110" t="n"/>
      <c r="O96" s="1110" t="n"/>
      <c r="P96" s="1110" t="n"/>
      <c r="Q96" s="1110" t="n"/>
      <c r="R96" s="1110" t="n"/>
      <c r="S96" s="1110" t="n"/>
    </row>
    <row r="97">
      <c r="C97" s="1110" t="n"/>
      <c r="D97" s="1110" t="n"/>
      <c r="E97" s="1110" t="n"/>
      <c r="F97" s="1110" t="n"/>
      <c r="G97" s="1110" t="n"/>
      <c r="H97" s="1110" t="n"/>
      <c r="I97" s="1110" t="n"/>
      <c r="J97" s="1110" t="n"/>
      <c r="K97" s="1110" t="n"/>
      <c r="L97" s="1110" t="n"/>
      <c r="M97" s="1110" t="n"/>
      <c r="N97" s="1110" t="n"/>
      <c r="O97" s="1110" t="n"/>
      <c r="P97" s="1110" t="n"/>
      <c r="Q97" s="1110" t="n"/>
      <c r="R97" s="1110" t="n"/>
      <c r="S97" s="1110" t="n"/>
    </row>
    <row r="98">
      <c r="C98" s="1110" t="n"/>
      <c r="D98" s="1110" t="n"/>
      <c r="E98" s="1110" t="n"/>
      <c r="F98" s="1110" t="n"/>
      <c r="G98" s="1110" t="n"/>
      <c r="H98" s="1110" t="n"/>
      <c r="I98" s="1110" t="n"/>
      <c r="J98" s="1110" t="n"/>
      <c r="K98" s="1110" t="n"/>
      <c r="L98" s="1110" t="n"/>
      <c r="M98" s="1110" t="n"/>
      <c r="N98" s="1110" t="n"/>
      <c r="O98" s="1110" t="n"/>
      <c r="P98" s="1110" t="n"/>
      <c r="Q98" s="1110" t="n"/>
      <c r="R98" s="1110" t="n"/>
      <c r="S98" s="1110" t="n"/>
    </row>
    <row r="99">
      <c r="C99" s="1110" t="n"/>
      <c r="D99" s="1110" t="n"/>
      <c r="E99" s="1110" t="n"/>
      <c r="F99" s="1110" t="n"/>
      <c r="G99" s="1110" t="n"/>
      <c r="H99" s="1110" t="n"/>
      <c r="I99" s="1110" t="n"/>
      <c r="J99" s="1110" t="n"/>
      <c r="K99" s="1110" t="n"/>
      <c r="L99" s="1110" t="n"/>
      <c r="M99" s="1110" t="n"/>
      <c r="N99" s="1110" t="n"/>
      <c r="O99" s="1110" t="n"/>
      <c r="P99" s="1110" t="n"/>
      <c r="Q99" s="1110" t="n"/>
      <c r="R99" s="1110" t="n"/>
      <c r="S99" s="1110" t="n"/>
    </row>
    <row r="100">
      <c r="C100" s="1110" t="n"/>
      <c r="D100" s="1110" t="n"/>
      <c r="E100" s="1110" t="n"/>
      <c r="F100" s="1110" t="n"/>
      <c r="G100" s="1110" t="n"/>
      <c r="H100" s="1110" t="n"/>
      <c r="I100" s="1110" t="n"/>
      <c r="J100" s="1110" t="n"/>
      <c r="K100" s="1110" t="n"/>
      <c r="L100" s="1110" t="n"/>
      <c r="M100" s="1110" t="n"/>
      <c r="N100" s="1110" t="n"/>
      <c r="O100" s="1110" t="n"/>
      <c r="P100" s="1110" t="n"/>
      <c r="Q100" s="1110" t="n"/>
      <c r="R100" s="1110" t="n"/>
      <c r="S100" s="1110" t="n"/>
    </row>
    <row r="101">
      <c r="C101" s="1110" t="n"/>
      <c r="D101" s="1110" t="n"/>
      <c r="E101" s="1110" t="n"/>
      <c r="F101" s="1110" t="n"/>
      <c r="G101" s="1110" t="n"/>
      <c r="H101" s="1110" t="n"/>
      <c r="I101" s="1110" t="n"/>
      <c r="J101" s="1110" t="n"/>
      <c r="K101" s="1110" t="n"/>
      <c r="L101" s="1110" t="n"/>
      <c r="M101" s="1110" t="n"/>
      <c r="N101" s="1110" t="n"/>
      <c r="O101" s="1110" t="n"/>
      <c r="P101" s="1110" t="n"/>
      <c r="Q101" s="1110" t="n"/>
      <c r="R101" s="1110" t="n"/>
      <c r="S101" s="1110" t="n"/>
    </row>
    <row r="102">
      <c r="C102" s="1110" t="n"/>
      <c r="D102" s="1110" t="n"/>
      <c r="E102" s="1110" t="n"/>
      <c r="F102" s="1110" t="n"/>
      <c r="G102" s="1110" t="n"/>
      <c r="H102" s="1110" t="n"/>
      <c r="I102" s="1110" t="n"/>
      <c r="J102" s="1110" t="n"/>
      <c r="K102" s="1110" t="n"/>
      <c r="L102" s="1110" t="n"/>
      <c r="M102" s="1110" t="n"/>
      <c r="N102" s="1110" t="n"/>
      <c r="O102" s="1110" t="n"/>
      <c r="P102" s="1110" t="n"/>
      <c r="Q102" s="1110" t="n"/>
      <c r="R102" s="1110" t="n"/>
      <c r="S102" s="1110" t="n"/>
    </row>
    <row r="103">
      <c r="C103" s="1110" t="n"/>
      <c r="D103" s="1110" t="n"/>
      <c r="E103" s="1110" t="n"/>
      <c r="F103" s="1110" t="n"/>
      <c r="G103" s="1110" t="n"/>
      <c r="H103" s="1110" t="n"/>
      <c r="I103" s="1110" t="n"/>
      <c r="J103" s="1110" t="n"/>
      <c r="K103" s="1110" t="n"/>
      <c r="L103" s="1110" t="n"/>
      <c r="M103" s="1110" t="n"/>
      <c r="N103" s="1110" t="n"/>
      <c r="O103" s="1110" t="n"/>
      <c r="P103" s="1110" t="n"/>
      <c r="Q103" s="1110" t="n"/>
      <c r="R103" s="1110" t="n"/>
      <c r="S103" s="1110" t="n"/>
    </row>
    <row r="104">
      <c r="C104" s="1110" t="n"/>
      <c r="D104" s="1110" t="n"/>
      <c r="E104" s="1110" t="n"/>
      <c r="F104" s="1110" t="n"/>
      <c r="G104" s="1110" t="n"/>
      <c r="H104" s="1110" t="n"/>
      <c r="I104" s="1110" t="n"/>
      <c r="J104" s="1110" t="n"/>
      <c r="K104" s="1110" t="n"/>
      <c r="L104" s="1110" t="n"/>
      <c r="M104" s="1110" t="n"/>
      <c r="N104" s="1110" t="n"/>
      <c r="O104" s="1110" t="n"/>
      <c r="P104" s="1110" t="n"/>
      <c r="Q104" s="1110" t="n"/>
      <c r="R104" s="1110" t="n"/>
      <c r="S104" s="1110" t="n"/>
    </row>
    <row r="105">
      <c r="C105" s="1110" t="n"/>
      <c r="D105" s="1110" t="n"/>
      <c r="E105" s="1110" t="n"/>
      <c r="F105" s="1110" t="n"/>
      <c r="G105" s="1110" t="n"/>
      <c r="H105" s="1110" t="n"/>
      <c r="I105" s="1110" t="n"/>
      <c r="J105" s="1110" t="n"/>
      <c r="K105" s="1110" t="n"/>
      <c r="L105" s="1110" t="n"/>
      <c r="M105" s="1110" t="n"/>
      <c r="N105" s="1110" t="n"/>
      <c r="O105" s="1110" t="n"/>
      <c r="P105" s="1110" t="n"/>
      <c r="Q105" s="1110" t="n"/>
      <c r="R105" s="1110" t="n"/>
      <c r="S105" s="1110" t="n"/>
    </row>
    <row r="106">
      <c r="C106" s="1110" t="n"/>
      <c r="D106" s="1110" t="n"/>
      <c r="E106" s="1110" t="n"/>
      <c r="F106" s="1110" t="n"/>
      <c r="G106" s="1110" t="n"/>
      <c r="H106" s="1110" t="n"/>
      <c r="I106" s="1110" t="n"/>
      <c r="J106" s="1110" t="n"/>
      <c r="K106" s="1110" t="n"/>
      <c r="L106" s="1110" t="n"/>
      <c r="M106" s="1110" t="n"/>
      <c r="N106" s="1110" t="n"/>
      <c r="O106" s="1110" t="n"/>
      <c r="P106" s="1110" t="n"/>
      <c r="Q106" s="1110" t="n"/>
      <c r="R106" s="1110" t="n"/>
      <c r="S106" s="1110" t="n"/>
    </row>
    <row r="107">
      <c r="C107" s="1110" t="n"/>
      <c r="D107" s="1110" t="n"/>
      <c r="E107" s="1110" t="n"/>
      <c r="F107" s="1110" t="n"/>
      <c r="G107" s="1110" t="n"/>
      <c r="H107" s="1110" t="n"/>
      <c r="I107" s="1110" t="n"/>
      <c r="J107" s="1110" t="n"/>
      <c r="K107" s="1110" t="n"/>
      <c r="L107" s="1110" t="n"/>
      <c r="M107" s="1110" t="n"/>
      <c r="N107" s="1110" t="n"/>
      <c r="O107" s="1110" t="n"/>
      <c r="P107" s="1110" t="n"/>
      <c r="Q107" s="1110" t="n"/>
      <c r="R107" s="1110" t="n"/>
      <c r="S107" s="1110" t="n"/>
    </row>
    <row r="108">
      <c r="C108" s="1110" t="n"/>
      <c r="D108" s="1110" t="n"/>
      <c r="E108" s="1110" t="n"/>
      <c r="F108" s="1110" t="n"/>
      <c r="G108" s="1110" t="n"/>
      <c r="H108" s="1110" t="n"/>
      <c r="I108" s="1110" t="n"/>
      <c r="J108" s="1110" t="n"/>
      <c r="K108" s="1110" t="n"/>
      <c r="L108" s="1110" t="n"/>
      <c r="M108" s="1110" t="n"/>
      <c r="N108" s="1110" t="n"/>
      <c r="O108" s="1110" t="n"/>
      <c r="P108" s="1110" t="n"/>
      <c r="Q108" s="1110" t="n"/>
      <c r="R108" s="1110" t="n"/>
      <c r="S108" s="1110" t="n"/>
    </row>
    <row r="109">
      <c r="C109" s="1110" t="n"/>
      <c r="D109" s="1110" t="n"/>
      <c r="E109" s="1110" t="n"/>
      <c r="F109" s="1110" t="n"/>
      <c r="G109" s="1110" t="n"/>
      <c r="H109" s="1110" t="n"/>
      <c r="I109" s="1110" t="n"/>
      <c r="J109" s="1110" t="n"/>
      <c r="K109" s="1110" t="n"/>
      <c r="L109" s="1110" t="n"/>
      <c r="M109" s="1110" t="n"/>
      <c r="N109" s="1110" t="n"/>
      <c r="O109" s="1110" t="n"/>
      <c r="P109" s="1110" t="n"/>
      <c r="Q109" s="1110" t="n"/>
      <c r="R109" s="1110" t="n"/>
      <c r="S109" s="1110" t="n"/>
    </row>
    <row r="110">
      <c r="C110" s="1110" t="n"/>
      <c r="D110" s="1110" t="n"/>
      <c r="E110" s="1110" t="n"/>
      <c r="F110" s="1110" t="n"/>
      <c r="G110" s="1110" t="n"/>
      <c r="H110" s="1110" t="n"/>
      <c r="I110" s="1110" t="n"/>
      <c r="J110" s="1110" t="n"/>
      <c r="K110" s="1110" t="n"/>
      <c r="L110" s="1110" t="n"/>
      <c r="M110" s="1110" t="n"/>
      <c r="N110" s="1110" t="n"/>
      <c r="O110" s="1110" t="n"/>
      <c r="P110" s="1110" t="n"/>
      <c r="Q110" s="1110" t="n"/>
      <c r="R110" s="1110" t="n"/>
      <c r="S110" s="1110" t="n"/>
    </row>
    <row r="111">
      <c r="C111" s="1110" t="n"/>
      <c r="D111" s="1110" t="n"/>
      <c r="E111" s="1110" t="n"/>
      <c r="F111" s="1110" t="n"/>
      <c r="G111" s="1110" t="n"/>
      <c r="H111" s="1110" t="n"/>
      <c r="I111" s="1110" t="n"/>
      <c r="J111" s="1110" t="n"/>
      <c r="K111" s="1110" t="n"/>
      <c r="L111" s="1110" t="n"/>
      <c r="M111" s="1110" t="n"/>
      <c r="N111" s="1110" t="n"/>
      <c r="O111" s="1110" t="n"/>
      <c r="P111" s="1110" t="n"/>
      <c r="Q111" s="1110" t="n"/>
      <c r="R111" s="1110" t="n"/>
      <c r="S111" s="1110" t="n"/>
    </row>
    <row r="112">
      <c r="C112" s="1110" t="n"/>
      <c r="D112" s="1110" t="n"/>
      <c r="E112" s="1110" t="n"/>
      <c r="F112" s="1110" t="n"/>
      <c r="G112" s="1110" t="n"/>
      <c r="H112" s="1110" t="n"/>
      <c r="I112" s="1110" t="n"/>
      <c r="J112" s="1110" t="n"/>
      <c r="K112" s="1110" t="n"/>
      <c r="L112" s="1110" t="n"/>
      <c r="M112" s="1110" t="n"/>
      <c r="N112" s="1110" t="n"/>
      <c r="O112" s="1110" t="n"/>
      <c r="P112" s="1110" t="n"/>
      <c r="Q112" s="1110" t="n"/>
      <c r="R112" s="1110" t="n"/>
      <c r="S112" s="1110" t="n"/>
    </row>
    <row r="113">
      <c r="C113" s="1110" t="n"/>
      <c r="D113" s="1110" t="n"/>
      <c r="E113" s="1110" t="n"/>
      <c r="F113" s="1110" t="n"/>
      <c r="G113" s="1110" t="n"/>
      <c r="H113" s="1110" t="n"/>
      <c r="I113" s="1110" t="n"/>
      <c r="J113" s="1110" t="n"/>
      <c r="K113" s="1110" t="n"/>
      <c r="L113" s="1110" t="n"/>
      <c r="M113" s="1110" t="n"/>
      <c r="N113" s="1110" t="n"/>
      <c r="O113" s="1110" t="n"/>
      <c r="P113" s="1110" t="n"/>
      <c r="Q113" s="1110" t="n"/>
      <c r="R113" s="1110" t="n"/>
      <c r="S113" s="1110" t="n"/>
    </row>
    <row r="114">
      <c r="C114" s="1110" t="n"/>
      <c r="D114" s="1110" t="n"/>
      <c r="E114" s="1110" t="n"/>
      <c r="F114" s="1110" t="n"/>
      <c r="G114" s="1110" t="n"/>
      <c r="H114" s="1110" t="n"/>
      <c r="I114" s="1110" t="n"/>
      <c r="J114" s="1110" t="n"/>
      <c r="K114" s="1110" t="n"/>
      <c r="L114" s="1110" t="n"/>
      <c r="M114" s="1110" t="n"/>
      <c r="N114" s="1110" t="n"/>
      <c r="O114" s="1110" t="n"/>
      <c r="P114" s="1110" t="n"/>
      <c r="Q114" s="1110" t="n"/>
      <c r="R114" s="1110" t="n"/>
      <c r="S114" s="1110" t="n"/>
    </row>
    <row r="115">
      <c r="C115" s="1110" t="n"/>
      <c r="D115" s="1110" t="n"/>
      <c r="E115" s="1110" t="n"/>
      <c r="F115" s="1110" t="n"/>
      <c r="G115" s="1110" t="n"/>
      <c r="H115" s="1110" t="n"/>
      <c r="I115" s="1110" t="n"/>
      <c r="J115" s="1110" t="n"/>
      <c r="K115" s="1110" t="n"/>
      <c r="L115" s="1110" t="n"/>
      <c r="M115" s="1110" t="n"/>
      <c r="N115" s="1110" t="n"/>
      <c r="O115" s="1110" t="n"/>
      <c r="P115" s="1110" t="n"/>
      <c r="Q115" s="1110" t="n"/>
      <c r="R115" s="1110" t="n"/>
      <c r="S115" s="1110" t="n"/>
    </row>
    <row r="116">
      <c r="C116" s="1110" t="n"/>
      <c r="D116" s="1110" t="n"/>
      <c r="E116" s="1110" t="n"/>
      <c r="F116" s="1110" t="n"/>
      <c r="G116" s="1110" t="n"/>
      <c r="H116" s="1110" t="n"/>
      <c r="I116" s="1110" t="n"/>
      <c r="J116" s="1110" t="n"/>
      <c r="K116" s="1110" t="n"/>
      <c r="L116" s="1110" t="n"/>
      <c r="M116" s="1110" t="n"/>
      <c r="N116" s="1110" t="n"/>
      <c r="O116" s="1110" t="n"/>
      <c r="P116" s="1110" t="n"/>
      <c r="Q116" s="1110" t="n"/>
      <c r="R116" s="1110" t="n"/>
      <c r="S116" s="1110" t="n"/>
    </row>
    <row r="117">
      <c r="C117" s="1110" t="n"/>
      <c r="D117" s="1110" t="n"/>
      <c r="E117" s="1110" t="n"/>
      <c r="F117" s="1110" t="n"/>
      <c r="G117" s="1110" t="n"/>
      <c r="H117" s="1110" t="n"/>
      <c r="I117" s="1110" t="n"/>
      <c r="J117" s="1110" t="n"/>
      <c r="K117" s="1110" t="n"/>
      <c r="L117" s="1110" t="n"/>
      <c r="M117" s="1110" t="n"/>
      <c r="N117" s="1110" t="n"/>
      <c r="O117" s="1110" t="n"/>
      <c r="P117" s="1110" t="n"/>
      <c r="Q117" s="1110" t="n"/>
      <c r="R117" s="1110" t="n"/>
      <c r="S117" s="1110" t="n"/>
    </row>
    <row r="118">
      <c r="C118" s="1110" t="n"/>
      <c r="D118" s="1110" t="n"/>
      <c r="E118" s="1110" t="n"/>
      <c r="F118" s="1110" t="n"/>
      <c r="G118" s="1110" t="n"/>
      <c r="H118" s="1110" t="n"/>
      <c r="I118" s="1110" t="n"/>
      <c r="J118" s="1110" t="n"/>
      <c r="K118" s="1110" t="n"/>
      <c r="L118" s="1110" t="n"/>
      <c r="M118" s="1110" t="n"/>
      <c r="N118" s="1110" t="n"/>
      <c r="O118" s="1110" t="n"/>
      <c r="P118" s="1110" t="n"/>
      <c r="Q118" s="1110" t="n"/>
      <c r="R118" s="1110" t="n"/>
      <c r="S118" s="1110" t="n"/>
    </row>
    <row r="119">
      <c r="C119" s="1110" t="n"/>
      <c r="D119" s="1110" t="n"/>
      <c r="E119" s="1110" t="n"/>
      <c r="F119" s="1110" t="n"/>
      <c r="G119" s="1110" t="n"/>
      <c r="H119" s="1110" t="n"/>
      <c r="I119" s="1110" t="n"/>
      <c r="J119" s="1110" t="n"/>
      <c r="K119" s="1110" t="n"/>
      <c r="L119" s="1110" t="n"/>
      <c r="M119" s="1110" t="n"/>
      <c r="N119" s="1110" t="n"/>
      <c r="O119" s="1110" t="n"/>
      <c r="P119" s="1110" t="n"/>
      <c r="Q119" s="1110" t="n"/>
      <c r="R119" s="1110" t="n"/>
      <c r="S119" s="1110" t="n"/>
    </row>
    <row r="120">
      <c r="C120" s="1110" t="n"/>
      <c r="D120" s="1110" t="n"/>
      <c r="E120" s="1110" t="n"/>
      <c r="F120" s="1110" t="n"/>
      <c r="G120" s="1110" t="n"/>
      <c r="H120" s="1110" t="n"/>
      <c r="I120" s="1110" t="n"/>
      <c r="J120" s="1110" t="n"/>
      <c r="K120" s="1110" t="n"/>
      <c r="L120" s="1110" t="n"/>
      <c r="M120" s="1110" t="n"/>
      <c r="N120" s="1110" t="n"/>
      <c r="O120" s="1110" t="n"/>
      <c r="P120" s="1110" t="n"/>
      <c r="Q120" s="1110" t="n"/>
      <c r="R120" s="1110" t="n"/>
      <c r="S120" s="1110" t="n"/>
    </row>
    <row r="121">
      <c r="C121" s="1110" t="n"/>
      <c r="D121" s="1110" t="n"/>
      <c r="E121" s="1110" t="n"/>
      <c r="F121" s="1110" t="n"/>
      <c r="G121" s="1110" t="n"/>
      <c r="H121" s="1110" t="n"/>
      <c r="I121" s="1110" t="n"/>
      <c r="J121" s="1110" t="n"/>
      <c r="K121" s="1110" t="n"/>
      <c r="L121" s="1110" t="n"/>
      <c r="M121" s="1110" t="n"/>
      <c r="N121" s="1110" t="n"/>
      <c r="O121" s="1110" t="n"/>
      <c r="P121" s="1110" t="n"/>
      <c r="Q121" s="1110" t="n"/>
      <c r="R121" s="1110" t="n"/>
      <c r="S121" s="1110" t="n"/>
    </row>
    <row r="122">
      <c r="C122" s="1110" t="n"/>
      <c r="D122" s="1110" t="n"/>
      <c r="E122" s="1110" t="n"/>
      <c r="F122" s="1110" t="n"/>
      <c r="G122" s="1110" t="n"/>
      <c r="H122" s="1110" t="n"/>
      <c r="I122" s="1110" t="n"/>
      <c r="J122" s="1110" t="n"/>
      <c r="K122" s="1110" t="n"/>
      <c r="L122" s="1110" t="n"/>
      <c r="M122" s="1110" t="n"/>
      <c r="N122" s="1110" t="n"/>
      <c r="O122" s="1110" t="n"/>
      <c r="P122" s="1110" t="n"/>
      <c r="Q122" s="1110" t="n"/>
      <c r="R122" s="1110" t="n"/>
      <c r="S122" s="1110" t="n"/>
    </row>
    <row r="123">
      <c r="C123" s="1110" t="n"/>
      <c r="D123" s="1110" t="n"/>
      <c r="E123" s="1110" t="n"/>
      <c r="F123" s="1110" t="n"/>
      <c r="G123" s="1110" t="n"/>
      <c r="H123" s="1110" t="n"/>
      <c r="I123" s="1110" t="n"/>
      <c r="J123" s="1110" t="n"/>
      <c r="K123" s="1110" t="n"/>
      <c r="L123" s="1110" t="n"/>
      <c r="M123" s="1110" t="n"/>
      <c r="N123" s="1110" t="n"/>
      <c r="O123" s="1110" t="n"/>
      <c r="P123" s="1110" t="n"/>
      <c r="Q123" s="1110" t="n"/>
      <c r="R123" s="1110" t="n"/>
      <c r="S123" s="1110" t="n"/>
    </row>
    <row r="124">
      <c r="C124" s="1110" t="n"/>
      <c r="D124" s="1110" t="n"/>
      <c r="E124" s="1110" t="n"/>
      <c r="F124" s="1110" t="n"/>
      <c r="G124" s="1110" t="n"/>
      <c r="H124" s="1110" t="n"/>
      <c r="I124" s="1110" t="n"/>
      <c r="J124" s="1110" t="n"/>
      <c r="K124" s="1110" t="n"/>
      <c r="L124" s="1110" t="n"/>
      <c r="M124" s="1110" t="n"/>
      <c r="N124" s="1110" t="n"/>
      <c r="O124" s="1110" t="n"/>
      <c r="P124" s="1110" t="n"/>
      <c r="Q124" s="1110" t="n"/>
      <c r="R124" s="1110" t="n"/>
      <c r="S124" s="1110" t="n"/>
    </row>
    <row r="125">
      <c r="C125" s="1110" t="n"/>
      <c r="D125" s="1110" t="n"/>
      <c r="E125" s="1110" t="n"/>
      <c r="F125" s="1110" t="n"/>
      <c r="G125" s="1110" t="n"/>
      <c r="H125" s="1110" t="n"/>
      <c r="I125" s="1110" t="n"/>
      <c r="J125" s="1110" t="n"/>
      <c r="K125" s="1110" t="n"/>
      <c r="L125" s="1110" t="n"/>
      <c r="M125" s="1110" t="n"/>
      <c r="N125" s="1110" t="n"/>
      <c r="O125" s="1110" t="n"/>
      <c r="P125" s="1110" t="n"/>
      <c r="Q125" s="1110" t="n"/>
      <c r="R125" s="1110" t="n"/>
      <c r="S125" s="1110" t="n"/>
    </row>
    <row r="126">
      <c r="C126" s="1110" t="n"/>
      <c r="D126" s="1110" t="n"/>
      <c r="E126" s="1110" t="n"/>
      <c r="F126" s="1110" t="n"/>
      <c r="G126" s="1110" t="n"/>
      <c r="H126" s="1110" t="n"/>
      <c r="I126" s="1110" t="n"/>
      <c r="J126" s="1110" t="n"/>
      <c r="K126" s="1110" t="n"/>
      <c r="L126" s="1110" t="n"/>
      <c r="M126" s="1110" t="n"/>
      <c r="N126" s="1110" t="n"/>
      <c r="O126" s="1110" t="n"/>
      <c r="P126" s="1110" t="n"/>
      <c r="Q126" s="1110" t="n"/>
      <c r="R126" s="1110" t="n"/>
      <c r="S126" s="1110" t="n"/>
    </row>
    <row r="127">
      <c r="C127" s="1110" t="n"/>
      <c r="D127" s="1110" t="n"/>
      <c r="E127" s="1110" t="n"/>
      <c r="F127" s="1110" t="n"/>
      <c r="G127" s="1110" t="n"/>
      <c r="H127" s="1110" t="n"/>
      <c r="I127" s="1110" t="n"/>
      <c r="J127" s="1110" t="n"/>
      <c r="K127" s="1110" t="n"/>
      <c r="L127" s="1110" t="n"/>
      <c r="M127" s="1110" t="n"/>
      <c r="N127" s="1110" t="n"/>
      <c r="O127" s="1110" t="n"/>
      <c r="P127" s="1110" t="n"/>
      <c r="Q127" s="1110" t="n"/>
      <c r="R127" s="1110" t="n"/>
      <c r="S127" s="1110" t="n"/>
    </row>
    <row r="128">
      <c r="C128" s="1110" t="n"/>
      <c r="D128" s="1110" t="n"/>
      <c r="E128" s="1110" t="n"/>
      <c r="F128" s="1110" t="n"/>
      <c r="G128" s="1110" t="n"/>
      <c r="H128" s="1110" t="n"/>
      <c r="I128" s="1110" t="n"/>
      <c r="J128" s="1110" t="n"/>
      <c r="K128" s="1110" t="n"/>
      <c r="L128" s="1110" t="n"/>
      <c r="M128" s="1110" t="n"/>
      <c r="N128" s="1110" t="n"/>
      <c r="O128" s="1110" t="n"/>
      <c r="P128" s="1110" t="n"/>
      <c r="Q128" s="1110" t="n"/>
      <c r="R128" s="1110" t="n"/>
      <c r="S128" s="1110" t="n"/>
    </row>
    <row r="129">
      <c r="C129" s="1110" t="n"/>
      <c r="D129" s="1110" t="n"/>
      <c r="E129" s="1110" t="n"/>
      <c r="F129" s="1110" t="n"/>
      <c r="G129" s="1110" t="n"/>
      <c r="H129" s="1110" t="n"/>
      <c r="I129" s="1110" t="n"/>
      <c r="J129" s="1110" t="n"/>
      <c r="K129" s="1110" t="n"/>
      <c r="L129" s="1110" t="n"/>
      <c r="M129" s="1110" t="n"/>
      <c r="N129" s="1110" t="n"/>
      <c r="O129" s="1110" t="n"/>
      <c r="P129" s="1110" t="n"/>
      <c r="Q129" s="1110" t="n"/>
      <c r="R129" s="1110" t="n"/>
      <c r="S129" s="1110" t="n"/>
    </row>
    <row r="130">
      <c r="C130" s="1110" t="n"/>
      <c r="D130" s="1110" t="n"/>
      <c r="E130" s="1110" t="n"/>
      <c r="F130" s="1110" t="n"/>
      <c r="G130" s="1110" t="n"/>
      <c r="H130" s="1110" t="n"/>
      <c r="I130" s="1110" t="n"/>
      <c r="J130" s="1110" t="n"/>
      <c r="K130" s="1110" t="n"/>
      <c r="L130" s="1110" t="n"/>
      <c r="M130" s="1110" t="n"/>
      <c r="N130" s="1110" t="n"/>
      <c r="O130" s="1110" t="n"/>
      <c r="P130" s="1110" t="n"/>
      <c r="Q130" s="1110" t="n"/>
      <c r="R130" s="1110" t="n"/>
      <c r="S130" s="1110" t="n"/>
    </row>
    <row r="131">
      <c r="C131" s="1110" t="n"/>
      <c r="D131" s="1110" t="n"/>
      <c r="E131" s="1110" t="n"/>
      <c r="F131" s="1110" t="n"/>
      <c r="G131" s="1110" t="n"/>
      <c r="H131" s="1110" t="n"/>
      <c r="I131" s="1110" t="n"/>
      <c r="J131" s="1110" t="n"/>
      <c r="K131" s="1110" t="n"/>
      <c r="L131" s="1110" t="n"/>
      <c r="M131" s="1110" t="n"/>
      <c r="N131" s="1110" t="n"/>
      <c r="O131" s="1110" t="n"/>
      <c r="P131" s="1110" t="n"/>
      <c r="Q131" s="1110" t="n"/>
      <c r="R131" s="1110" t="n"/>
      <c r="S131" s="1110" t="n"/>
    </row>
    <row r="132">
      <c r="C132" s="1110" t="n"/>
      <c r="D132" s="1110" t="n"/>
      <c r="E132" s="1110" t="n"/>
      <c r="F132" s="1110" t="n"/>
      <c r="G132" s="1110" t="n"/>
      <c r="H132" s="1110" t="n"/>
      <c r="I132" s="1110" t="n"/>
      <c r="J132" s="1110" t="n"/>
      <c r="K132" s="1110" t="n"/>
      <c r="L132" s="1110" t="n"/>
      <c r="M132" s="1110" t="n"/>
      <c r="N132" s="1110" t="n"/>
      <c r="O132" s="1110" t="n"/>
      <c r="P132" s="1110" t="n"/>
      <c r="Q132" s="1110" t="n"/>
      <c r="R132" s="1110" t="n"/>
      <c r="S132" s="1110" t="n"/>
    </row>
    <row r="133">
      <c r="C133" s="1110" t="n"/>
      <c r="D133" s="1110" t="n"/>
      <c r="E133" s="1110" t="n"/>
      <c r="F133" s="1110" t="n"/>
      <c r="G133" s="1110" t="n"/>
      <c r="H133" s="1110" t="n"/>
      <c r="I133" s="1110" t="n"/>
      <c r="J133" s="1110" t="n"/>
      <c r="K133" s="1110" t="n"/>
      <c r="L133" s="1110" t="n"/>
      <c r="M133" s="1110" t="n"/>
      <c r="N133" s="1110" t="n"/>
      <c r="O133" s="1110" t="n"/>
      <c r="P133" s="1110" t="n"/>
      <c r="Q133" s="1110" t="n"/>
      <c r="R133" s="1110" t="n"/>
      <c r="S133" s="1110" t="n"/>
    </row>
    <row r="134">
      <c r="C134" s="1110" t="n"/>
      <c r="D134" s="1110" t="n"/>
      <c r="E134" s="1110" t="n"/>
      <c r="F134" s="1110" t="n"/>
      <c r="G134" s="1110" t="n"/>
      <c r="H134" s="1110" t="n"/>
      <c r="I134" s="1110" t="n"/>
      <c r="J134" s="1110" t="n"/>
      <c r="K134" s="1110" t="n"/>
      <c r="L134" s="1110" t="n"/>
      <c r="M134" s="1110" t="n"/>
      <c r="N134" s="1110" t="n"/>
      <c r="O134" s="1110" t="n"/>
      <c r="P134" s="1110" t="n"/>
      <c r="Q134" s="1110" t="n"/>
      <c r="R134" s="1110" t="n"/>
      <c r="S134" s="1110" t="n"/>
    </row>
    <row r="135">
      <c r="C135" s="1110" t="n"/>
      <c r="D135" s="1110" t="n"/>
      <c r="E135" s="1110" t="n"/>
      <c r="F135" s="1110" t="n"/>
      <c r="G135" s="1110" t="n"/>
      <c r="H135" s="1110" t="n"/>
      <c r="I135" s="1110" t="n"/>
      <c r="J135" s="1110" t="n"/>
      <c r="K135" s="1110" t="n"/>
      <c r="L135" s="1110" t="n"/>
      <c r="M135" s="1110" t="n"/>
      <c r="N135" s="1110" t="n"/>
      <c r="O135" s="1110" t="n"/>
      <c r="P135" s="1110" t="n"/>
      <c r="Q135" s="1110" t="n"/>
      <c r="R135" s="1110" t="n"/>
      <c r="S135" s="1110" t="n"/>
    </row>
    <row r="136">
      <c r="C136" s="1110" t="n"/>
      <c r="D136" s="1110" t="n"/>
      <c r="E136" s="1110" t="n"/>
      <c r="F136" s="1110" t="n"/>
      <c r="G136" s="1110" t="n"/>
      <c r="H136" s="1110" t="n"/>
      <c r="I136" s="1110" t="n"/>
      <c r="J136" s="1110" t="n"/>
      <c r="K136" s="1110" t="n"/>
      <c r="L136" s="1110" t="n"/>
      <c r="M136" s="1110" t="n"/>
      <c r="N136" s="1110" t="n"/>
      <c r="O136" s="1110" t="n"/>
      <c r="P136" s="1110" t="n"/>
      <c r="Q136" s="1110" t="n"/>
      <c r="R136" s="1110" t="n"/>
      <c r="S136" s="1110" t="n"/>
    </row>
    <row r="137">
      <c r="C137" s="1110" t="n"/>
      <c r="D137" s="1110" t="n"/>
      <c r="E137" s="1110" t="n"/>
      <c r="F137" s="1110" t="n"/>
      <c r="G137" s="1110" t="n"/>
      <c r="H137" s="1110" t="n"/>
      <c r="I137" s="1110" t="n"/>
      <c r="J137" s="1110" t="n"/>
      <c r="K137" s="1110" t="n"/>
      <c r="L137" s="1110" t="n"/>
      <c r="M137" s="1110" t="n"/>
      <c r="N137" s="1110" t="n"/>
      <c r="O137" s="1110" t="n"/>
      <c r="P137" s="1110" t="n"/>
      <c r="Q137" s="1110" t="n"/>
      <c r="R137" s="1110" t="n"/>
      <c r="S137" s="1110" t="n"/>
    </row>
    <row r="138">
      <c r="C138" s="1110" t="n"/>
      <c r="D138" s="1110" t="n"/>
      <c r="E138" s="1110" t="n"/>
      <c r="F138" s="1110" t="n"/>
      <c r="G138" s="1110" t="n"/>
      <c r="H138" s="1110" t="n"/>
      <c r="I138" s="1110" t="n"/>
      <c r="J138" s="1110" t="n"/>
      <c r="K138" s="1110" t="n"/>
      <c r="L138" s="1110" t="n"/>
      <c r="M138" s="1110" t="n"/>
      <c r="N138" s="1110" t="n"/>
      <c r="O138" s="1110" t="n"/>
      <c r="P138" s="1110" t="n"/>
      <c r="Q138" s="1110" t="n"/>
      <c r="R138" s="1110" t="n"/>
      <c r="S138" s="1110" t="n"/>
    </row>
    <row r="139">
      <c r="C139" s="1110" t="n"/>
      <c r="D139" s="1110" t="n"/>
      <c r="E139" s="1110" t="n"/>
      <c r="F139" s="1110" t="n"/>
      <c r="G139" s="1110" t="n"/>
      <c r="H139" s="1110" t="n"/>
      <c r="I139" s="1110" t="n"/>
      <c r="J139" s="1110" t="n"/>
      <c r="K139" s="1110" t="n"/>
      <c r="L139" s="1110" t="n"/>
      <c r="M139" s="1110" t="n"/>
      <c r="N139" s="1110" t="n"/>
      <c r="O139" s="1110" t="n"/>
      <c r="P139" s="1110" t="n"/>
      <c r="Q139" s="1110" t="n"/>
      <c r="R139" s="1110" t="n"/>
      <c r="S139" s="1110" t="n"/>
    </row>
    <row r="140">
      <c r="C140" s="1110" t="n"/>
      <c r="D140" s="1110" t="n"/>
      <c r="E140" s="1110" t="n"/>
      <c r="F140" s="1110" t="n"/>
      <c r="G140" s="1110" t="n"/>
      <c r="H140" s="1110" t="n"/>
      <c r="I140" s="1110" t="n"/>
      <c r="J140" s="1110" t="n"/>
      <c r="K140" s="1110" t="n"/>
      <c r="L140" s="1110" t="n"/>
      <c r="M140" s="1110" t="n"/>
      <c r="N140" s="1110" t="n"/>
      <c r="O140" s="1110" t="n"/>
      <c r="P140" s="1110" t="n"/>
      <c r="Q140" s="1110" t="n"/>
      <c r="R140" s="1110" t="n"/>
      <c r="S140" s="1110" t="n"/>
    </row>
    <row r="141">
      <c r="C141" s="1110" t="n"/>
      <c r="D141" s="1110" t="n"/>
      <c r="E141" s="1110" t="n"/>
      <c r="F141" s="1110" t="n"/>
      <c r="G141" s="1110" t="n"/>
      <c r="H141" s="1110" t="n"/>
      <c r="I141" s="1110" t="n"/>
      <c r="J141" s="1110" t="n"/>
      <c r="K141" s="1110" t="n"/>
      <c r="L141" s="1110" t="n"/>
      <c r="M141" s="1110" t="n"/>
      <c r="N141" s="1110" t="n"/>
      <c r="O141" s="1110" t="n"/>
      <c r="P141" s="1110" t="n"/>
      <c r="Q141" s="1110" t="n"/>
      <c r="R141" s="1110" t="n"/>
      <c r="S141" s="1110" t="n"/>
    </row>
    <row r="142">
      <c r="C142" s="1110" t="n"/>
      <c r="D142" s="1110" t="n"/>
      <c r="E142" s="1110" t="n"/>
      <c r="F142" s="1110" t="n"/>
      <c r="G142" s="1110" t="n"/>
      <c r="H142" s="1110" t="n"/>
      <c r="I142" s="1110" t="n"/>
      <c r="J142" s="1110" t="n"/>
      <c r="K142" s="1110" t="n"/>
      <c r="L142" s="1110" t="n"/>
      <c r="M142" s="1110" t="n"/>
      <c r="N142" s="1110" t="n"/>
      <c r="O142" s="1110" t="n"/>
      <c r="P142" s="1110" t="n"/>
      <c r="Q142" s="1110" t="n"/>
      <c r="R142" s="1110" t="n"/>
      <c r="S142" s="1110" t="n"/>
    </row>
    <row r="143">
      <c r="C143" s="1110" t="n"/>
      <c r="D143" s="1110" t="n"/>
      <c r="E143" s="1110" t="n"/>
      <c r="F143" s="1110" t="n"/>
      <c r="G143" s="1110" t="n"/>
      <c r="H143" s="1110" t="n"/>
      <c r="I143" s="1110" t="n"/>
      <c r="J143" s="1110" t="n"/>
      <c r="K143" s="1110" t="n"/>
      <c r="L143" s="1110" t="n"/>
      <c r="M143" s="1110" t="n"/>
      <c r="N143" s="1110" t="n"/>
      <c r="O143" s="1110" t="n"/>
      <c r="P143" s="1110" t="n"/>
      <c r="Q143" s="1110" t="n"/>
      <c r="R143" s="1110" t="n"/>
      <c r="S143" s="1110" t="n"/>
    </row>
    <row r="144">
      <c r="C144" s="1110" t="n"/>
      <c r="D144" s="1110" t="n"/>
      <c r="E144" s="1110" t="n"/>
      <c r="F144" s="1110" t="n"/>
      <c r="G144" s="1110" t="n"/>
      <c r="H144" s="1110" t="n"/>
      <c r="I144" s="1110" t="n"/>
      <c r="J144" s="1110" t="n"/>
      <c r="K144" s="1110" t="n"/>
      <c r="L144" s="1110" t="n"/>
      <c r="M144" s="1110" t="n"/>
      <c r="N144" s="1110" t="n"/>
      <c r="O144" s="1110" t="n"/>
      <c r="P144" s="1110" t="n"/>
      <c r="Q144" s="1110" t="n"/>
      <c r="R144" s="1110" t="n"/>
      <c r="S144" s="1110" t="n"/>
    </row>
    <row r="145">
      <c r="C145" s="1110" t="n"/>
      <c r="D145" s="1110" t="n"/>
      <c r="E145" s="1110" t="n"/>
      <c r="F145" s="1110" t="n"/>
      <c r="G145" s="1110" t="n"/>
      <c r="H145" s="1110" t="n"/>
      <c r="I145" s="1110" t="n"/>
      <c r="J145" s="1110" t="n"/>
      <c r="K145" s="1110" t="n"/>
      <c r="L145" s="1110" t="n"/>
      <c r="M145" s="1110" t="n"/>
      <c r="N145" s="1110" t="n"/>
      <c r="O145" s="1110" t="n"/>
      <c r="P145" s="1110" t="n"/>
      <c r="Q145" s="1110" t="n"/>
      <c r="R145" s="1110" t="n"/>
      <c r="S145" s="1110" t="n"/>
    </row>
    <row r="146">
      <c r="C146" s="1110" t="n"/>
      <c r="D146" s="1110" t="n"/>
      <c r="E146" s="1110" t="n"/>
      <c r="F146" s="1110" t="n"/>
      <c r="G146" s="1110" t="n"/>
      <c r="H146" s="1110" t="n"/>
      <c r="I146" s="1110" t="n"/>
      <c r="J146" s="1110" t="n"/>
      <c r="K146" s="1110" t="n"/>
      <c r="L146" s="1110" t="n"/>
      <c r="M146" s="1110" t="n"/>
      <c r="N146" s="1110" t="n"/>
      <c r="O146" s="1110" t="n"/>
      <c r="P146" s="1110" t="n"/>
      <c r="Q146" s="1110" t="n"/>
      <c r="R146" s="1110" t="n"/>
      <c r="S146" s="1110" t="n"/>
    </row>
    <row r="147">
      <c r="C147" s="1110" t="n"/>
      <c r="D147" s="1110" t="n"/>
      <c r="E147" s="1110" t="n"/>
      <c r="F147" s="1110" t="n"/>
      <c r="G147" s="1110" t="n"/>
      <c r="H147" s="1110" t="n"/>
      <c r="I147" s="1110" t="n"/>
      <c r="J147" s="1110" t="n"/>
      <c r="K147" s="1110" t="n"/>
      <c r="L147" s="1110" t="n"/>
      <c r="M147" s="1110" t="n"/>
      <c r="N147" s="1110" t="n"/>
      <c r="O147" s="1110" t="n"/>
      <c r="P147" s="1110" t="n"/>
      <c r="Q147" s="1110" t="n"/>
      <c r="R147" s="1110" t="n"/>
      <c r="S147" s="1110" t="n"/>
    </row>
    <row r="148">
      <c r="C148" s="1110" t="n"/>
      <c r="D148" s="1110" t="n"/>
      <c r="E148" s="1110" t="n"/>
      <c r="F148" s="1110" t="n"/>
      <c r="G148" s="1110" t="n"/>
      <c r="H148" s="1110" t="n"/>
      <c r="I148" s="1110" t="n"/>
      <c r="J148" s="1110" t="n"/>
      <c r="K148" s="1110" t="n"/>
      <c r="L148" s="1110" t="n"/>
      <c r="M148" s="1110" t="n"/>
      <c r="N148" s="1110" t="n"/>
      <c r="O148" s="1110" t="n"/>
      <c r="P148" s="1110" t="n"/>
      <c r="Q148" s="1110" t="n"/>
      <c r="R148" s="1110" t="n"/>
      <c r="S148" s="1110" t="n"/>
    </row>
    <row r="149">
      <c r="C149" s="1110" t="n"/>
      <c r="D149" s="1110" t="n"/>
      <c r="E149" s="1110" t="n"/>
      <c r="F149" s="1110" t="n"/>
      <c r="G149" s="1110" t="n"/>
      <c r="H149" s="1110" t="n"/>
      <c r="I149" s="1110" t="n"/>
      <c r="J149" s="1110" t="n"/>
      <c r="K149" s="1110" t="n"/>
      <c r="L149" s="1110" t="n"/>
      <c r="M149" s="1110" t="n"/>
      <c r="N149" s="1110" t="n"/>
      <c r="O149" s="1110" t="n"/>
      <c r="P149" s="1110" t="n"/>
      <c r="Q149" s="1110" t="n"/>
      <c r="R149" s="1110" t="n"/>
      <c r="S149" s="1110" t="n"/>
    </row>
    <row r="150">
      <c r="C150" s="1110" t="n"/>
      <c r="D150" s="1110" t="n"/>
      <c r="E150" s="1110" t="n"/>
      <c r="F150" s="1110" t="n"/>
      <c r="G150" s="1110" t="n"/>
      <c r="H150" s="1110" t="n"/>
      <c r="I150" s="1110" t="n"/>
      <c r="J150" s="1110" t="n"/>
      <c r="K150" s="1110" t="n"/>
      <c r="L150" s="1110" t="n"/>
      <c r="M150" s="1110" t="n"/>
      <c r="N150" s="1110" t="n"/>
      <c r="O150" s="1110" t="n"/>
      <c r="P150" s="1110" t="n"/>
      <c r="Q150" s="1110" t="n"/>
      <c r="R150" s="1110" t="n"/>
      <c r="S150" s="1110" t="n"/>
    </row>
    <row r="151">
      <c r="C151" s="1110" t="n"/>
      <c r="D151" s="1110" t="n"/>
      <c r="E151" s="1110" t="n"/>
      <c r="F151" s="1110" t="n"/>
      <c r="G151" s="1110" t="n"/>
      <c r="H151" s="1110" t="n"/>
      <c r="I151" s="1110" t="n"/>
      <c r="J151" s="1110" t="n"/>
      <c r="K151" s="1110" t="n"/>
      <c r="L151" s="1110" t="n"/>
      <c r="M151" s="1110" t="n"/>
      <c r="N151" s="1110" t="n"/>
      <c r="O151" s="1110" t="n"/>
      <c r="P151" s="1110" t="n"/>
      <c r="Q151" s="1110" t="n"/>
      <c r="R151" s="1110" t="n"/>
      <c r="S151" s="1110" t="n"/>
    </row>
    <row r="152">
      <c r="C152" s="1110" t="n"/>
      <c r="D152" s="1110" t="n"/>
      <c r="E152" s="1110" t="n"/>
      <c r="F152" s="1110" t="n"/>
      <c r="G152" s="1110" t="n"/>
      <c r="H152" s="1110" t="n"/>
      <c r="I152" s="1110" t="n"/>
      <c r="J152" s="1110" t="n"/>
      <c r="K152" s="1110" t="n"/>
      <c r="L152" s="1110" t="n"/>
      <c r="M152" s="1110" t="n"/>
      <c r="N152" s="1110" t="n"/>
      <c r="O152" s="1110" t="n"/>
      <c r="P152" s="1110" t="n"/>
      <c r="Q152" s="1110" t="n"/>
      <c r="R152" s="1110" t="n"/>
      <c r="S152" s="1110" t="n"/>
    </row>
    <row r="153">
      <c r="C153" s="1110" t="n"/>
      <c r="D153" s="1110" t="n"/>
      <c r="E153" s="1110" t="n"/>
      <c r="F153" s="1110" t="n"/>
      <c r="G153" s="1110" t="n"/>
      <c r="H153" s="1110" t="n"/>
      <c r="I153" s="1110" t="n"/>
      <c r="J153" s="1110" t="n"/>
      <c r="K153" s="1110" t="n"/>
      <c r="L153" s="1110" t="n"/>
      <c r="M153" s="1110" t="n"/>
      <c r="N153" s="1110" t="n"/>
      <c r="O153" s="1110" t="n"/>
      <c r="P153" s="1110" t="n"/>
      <c r="Q153" s="1110" t="n"/>
      <c r="R153" s="1110" t="n"/>
      <c r="S153" s="1110" t="n"/>
    </row>
    <row r="154">
      <c r="C154" s="1110" t="n"/>
      <c r="D154" s="1110" t="n"/>
      <c r="E154" s="1110" t="n"/>
      <c r="F154" s="1110" t="n"/>
      <c r="G154" s="1110" t="n"/>
      <c r="H154" s="1110" t="n"/>
      <c r="I154" s="1110" t="n"/>
      <c r="J154" s="1110" t="n"/>
      <c r="K154" s="1110" t="n"/>
      <c r="L154" s="1110" t="n"/>
      <c r="M154" s="1110" t="n"/>
      <c r="N154" s="1110" t="n"/>
      <c r="O154" s="1110" t="n"/>
      <c r="P154" s="1110" t="n"/>
      <c r="Q154" s="1110" t="n"/>
      <c r="R154" s="1110" t="n"/>
      <c r="S154" s="1110" t="n"/>
    </row>
    <row r="155">
      <c r="C155" s="1110" t="n"/>
      <c r="D155" s="1110" t="n"/>
      <c r="E155" s="1110" t="n"/>
      <c r="F155" s="1110" t="n"/>
      <c r="G155" s="1110" t="n"/>
      <c r="H155" s="1110" t="n"/>
      <c r="I155" s="1110" t="n"/>
      <c r="J155" s="1110" t="n"/>
      <c r="K155" s="1110" t="n"/>
      <c r="L155" s="1110" t="n"/>
      <c r="M155" s="1110" t="n"/>
      <c r="N155" s="1110" t="n"/>
      <c r="O155" s="1110" t="n"/>
      <c r="P155" s="1110" t="n"/>
      <c r="Q155" s="1110" t="n"/>
      <c r="R155" s="1110" t="n"/>
      <c r="S155" s="1110" t="n"/>
    </row>
    <row r="156">
      <c r="C156" s="1110" t="n"/>
      <c r="D156" s="1110" t="n"/>
      <c r="E156" s="1110" t="n"/>
      <c r="F156" s="1110" t="n"/>
      <c r="G156" s="1110" t="n"/>
      <c r="H156" s="1110" t="n"/>
      <c r="I156" s="1110" t="n"/>
      <c r="J156" s="1110" t="n"/>
      <c r="K156" s="1110" t="n"/>
      <c r="L156" s="1110" t="n"/>
      <c r="M156" s="1110" t="n"/>
      <c r="N156" s="1110" t="n"/>
      <c r="O156" s="1110" t="n"/>
      <c r="P156" s="1110" t="n"/>
      <c r="Q156" s="1110" t="n"/>
      <c r="R156" s="1110" t="n"/>
      <c r="S156" s="1110" t="n"/>
    </row>
    <row r="157">
      <c r="C157" s="1110" t="n"/>
      <c r="D157" s="1110" t="n"/>
      <c r="E157" s="1110" t="n"/>
      <c r="F157" s="1110" t="n"/>
      <c r="G157" s="1110" t="n"/>
      <c r="H157" s="1110" t="n"/>
      <c r="I157" s="1110" t="n"/>
      <c r="J157" s="1110" t="n"/>
      <c r="K157" s="1110" t="n"/>
      <c r="L157" s="1110" t="n"/>
      <c r="M157" s="1110" t="n"/>
      <c r="N157" s="1110" t="n"/>
      <c r="O157" s="1110" t="n"/>
      <c r="P157" s="1110" t="n"/>
      <c r="Q157" s="1110" t="n"/>
      <c r="R157" s="1110" t="n"/>
      <c r="S157" s="1110" t="n"/>
    </row>
    <row r="158">
      <c r="C158" s="1110" t="n"/>
      <c r="D158" s="1110" t="n"/>
      <c r="E158" s="1110" t="n"/>
      <c r="F158" s="1110" t="n"/>
      <c r="G158" s="1110" t="n"/>
      <c r="H158" s="1110" t="n"/>
      <c r="I158" s="1110" t="n"/>
      <c r="J158" s="1110" t="n"/>
      <c r="K158" s="1110" t="n"/>
      <c r="L158" s="1110" t="n"/>
      <c r="M158" s="1110" t="n"/>
      <c r="N158" s="1110" t="n"/>
      <c r="O158" s="1110" t="n"/>
      <c r="P158" s="1110" t="n"/>
      <c r="Q158" s="1110" t="n"/>
      <c r="R158" s="1110" t="n"/>
      <c r="S158" s="1110" t="n"/>
    </row>
    <row r="159">
      <c r="C159" s="1110" t="n"/>
      <c r="D159" s="1110" t="n"/>
      <c r="E159" s="1110" t="n"/>
      <c r="F159" s="1110" t="n"/>
      <c r="G159" s="1110" t="n"/>
      <c r="H159" s="1110" t="n"/>
      <c r="I159" s="1110" t="n"/>
      <c r="J159" s="1110" t="n"/>
      <c r="K159" s="1110" t="n"/>
      <c r="L159" s="1110" t="n"/>
      <c r="M159" s="1110" t="n"/>
      <c r="N159" s="1110" t="n"/>
      <c r="O159" s="1110" t="n"/>
      <c r="P159" s="1110" t="n"/>
      <c r="Q159" s="1110" t="n"/>
      <c r="R159" s="1110" t="n"/>
      <c r="S159" s="1110" t="n"/>
    </row>
    <row r="160">
      <c r="C160" s="1110" t="n"/>
      <c r="D160" s="1110" t="n"/>
      <c r="E160" s="1110" t="n"/>
      <c r="F160" s="1110" t="n"/>
      <c r="G160" s="1110" t="n"/>
      <c r="H160" s="1110" t="n"/>
      <c r="I160" s="1110" t="n"/>
      <c r="J160" s="1110" t="n"/>
      <c r="K160" s="1110" t="n"/>
      <c r="L160" s="1110" t="n"/>
      <c r="M160" s="1110" t="n"/>
      <c r="N160" s="1110" t="n"/>
      <c r="O160" s="1110" t="n"/>
      <c r="P160" s="1110" t="n"/>
      <c r="Q160" s="1110" t="n"/>
      <c r="R160" s="1110" t="n"/>
      <c r="S160" s="1110" t="n"/>
    </row>
    <row r="161">
      <c r="C161" s="1110" t="n"/>
      <c r="D161" s="1110" t="n"/>
      <c r="E161" s="1110" t="n"/>
      <c r="F161" s="1110" t="n"/>
      <c r="G161" s="1110" t="n"/>
      <c r="H161" s="1110" t="n"/>
      <c r="I161" s="1110" t="n"/>
      <c r="J161" s="1110" t="n"/>
      <c r="K161" s="1110" t="n"/>
      <c r="L161" s="1110" t="n"/>
      <c r="M161" s="1110" t="n"/>
      <c r="N161" s="1110" t="n"/>
      <c r="O161" s="1110" t="n"/>
      <c r="P161" s="1110" t="n"/>
      <c r="Q161" s="1110" t="n"/>
      <c r="R161" s="1110" t="n"/>
      <c r="S161" s="1110" t="n"/>
    </row>
    <row r="162">
      <c r="C162" s="1110" t="n"/>
      <c r="D162" s="1110" t="n"/>
      <c r="E162" s="1110" t="n"/>
      <c r="F162" s="1110" t="n"/>
      <c r="G162" s="1110" t="n"/>
      <c r="H162" s="1110" t="n"/>
      <c r="I162" s="1110" t="n"/>
      <c r="J162" s="1110" t="n"/>
      <c r="K162" s="1110" t="n"/>
      <c r="L162" s="1110" t="n"/>
      <c r="M162" s="1110" t="n"/>
      <c r="N162" s="1110" t="n"/>
      <c r="O162" s="1110" t="n"/>
      <c r="P162" s="1110" t="n"/>
      <c r="Q162" s="1110" t="n"/>
      <c r="R162" s="1110" t="n"/>
      <c r="S162" s="1110" t="n"/>
    </row>
    <row r="163">
      <c r="C163" s="1110" t="n"/>
      <c r="D163" s="1110" t="n"/>
      <c r="E163" s="1110" t="n"/>
      <c r="F163" s="1110" t="n"/>
      <c r="G163" s="1110" t="n"/>
      <c r="H163" s="1110" t="n"/>
      <c r="I163" s="1110" t="n"/>
      <c r="J163" s="1110" t="n"/>
      <c r="K163" s="1110" t="n"/>
      <c r="L163" s="1110" t="n"/>
      <c r="M163" s="1110" t="n"/>
      <c r="N163" s="1110" t="n"/>
      <c r="O163" s="1110" t="n"/>
      <c r="P163" s="1110" t="n"/>
      <c r="Q163" s="1110" t="n"/>
      <c r="R163" s="1110" t="n"/>
      <c r="S163" s="1110" t="n"/>
    </row>
    <row r="164">
      <c r="C164" s="1110" t="n"/>
      <c r="D164" s="1110" t="n"/>
      <c r="E164" s="1110" t="n"/>
      <c r="F164" s="1110" t="n"/>
      <c r="G164" s="1110" t="n"/>
      <c r="H164" s="1110" t="n"/>
      <c r="I164" s="1110" t="n"/>
      <c r="J164" s="1110" t="n"/>
      <c r="K164" s="1110" t="n"/>
      <c r="L164" s="1110" t="n"/>
      <c r="M164" s="1110" t="n"/>
      <c r="N164" s="1110" t="n"/>
      <c r="O164" s="1110" t="n"/>
      <c r="P164" s="1110" t="n"/>
      <c r="Q164" s="1110" t="n"/>
      <c r="R164" s="1110" t="n"/>
      <c r="S164" s="1110" t="n"/>
    </row>
    <row r="165">
      <c r="C165" s="1110" t="n"/>
      <c r="D165" s="1110" t="n"/>
      <c r="E165" s="1110" t="n"/>
      <c r="F165" s="1110" t="n"/>
      <c r="G165" s="1110" t="n"/>
      <c r="H165" s="1110" t="n"/>
      <c r="I165" s="1110" t="n"/>
      <c r="J165" s="1110" t="n"/>
      <c r="K165" s="1110" t="n"/>
      <c r="L165" s="1110" t="n"/>
      <c r="M165" s="1110" t="n"/>
      <c r="N165" s="1110" t="n"/>
      <c r="O165" s="1110" t="n"/>
      <c r="P165" s="1110" t="n"/>
      <c r="Q165" s="1110" t="n"/>
      <c r="R165" s="1110" t="n"/>
      <c r="S165" s="1110" t="n"/>
    </row>
    <row r="166">
      <c r="C166" s="1110" t="n"/>
      <c r="D166" s="1110" t="n"/>
      <c r="E166" s="1110" t="n"/>
      <c r="F166" s="1110" t="n"/>
      <c r="G166" s="1110" t="n"/>
      <c r="H166" s="1110" t="n"/>
      <c r="I166" s="1110" t="n"/>
      <c r="J166" s="1110" t="n"/>
      <c r="K166" s="1110" t="n"/>
      <c r="L166" s="1110" t="n"/>
      <c r="M166" s="1110" t="n"/>
      <c r="N166" s="1110" t="n"/>
      <c r="O166" s="1110" t="n"/>
      <c r="P166" s="1110" t="n"/>
      <c r="Q166" s="1110" t="n"/>
      <c r="R166" s="1110" t="n"/>
      <c r="S166" s="1110" t="n"/>
    </row>
    <row r="167">
      <c r="C167" s="1110" t="n"/>
      <c r="D167" s="1110" t="n"/>
      <c r="E167" s="1110" t="n"/>
      <c r="F167" s="1110" t="n"/>
      <c r="G167" s="1110" t="n"/>
      <c r="H167" s="1110" t="n"/>
      <c r="I167" s="1110" t="n"/>
      <c r="J167" s="1110" t="n"/>
      <c r="K167" s="1110" t="n"/>
      <c r="L167" s="1110" t="n"/>
      <c r="M167" s="1110" t="n"/>
      <c r="N167" s="1110" t="n"/>
      <c r="O167" s="1110" t="n"/>
      <c r="P167" s="1110" t="n"/>
      <c r="Q167" s="1110" t="n"/>
      <c r="R167" s="1110" t="n"/>
      <c r="S167" s="1110" t="n"/>
    </row>
    <row r="168">
      <c r="C168" s="1110" t="n"/>
      <c r="D168" s="1110" t="n"/>
      <c r="E168" s="1110" t="n"/>
      <c r="F168" s="1110" t="n"/>
      <c r="G168" s="1110" t="n"/>
      <c r="H168" s="1110" t="n"/>
      <c r="I168" s="1110" t="n"/>
      <c r="J168" s="1110" t="n"/>
      <c r="K168" s="1110" t="n"/>
      <c r="L168" s="1110" t="n"/>
      <c r="M168" s="1110" t="n"/>
      <c r="N168" s="1110" t="n"/>
      <c r="O168" s="1110" t="n"/>
      <c r="P168" s="1110" t="n"/>
      <c r="Q168" s="1110" t="n"/>
      <c r="R168" s="1110" t="n"/>
      <c r="S168" s="1110" t="n"/>
    </row>
    <row r="169">
      <c r="C169" s="1110" t="n"/>
      <c r="D169" s="1110" t="n"/>
      <c r="E169" s="1110" t="n"/>
      <c r="F169" s="1110" t="n"/>
      <c r="G169" s="1110" t="n"/>
      <c r="H169" s="1110" t="n"/>
      <c r="I169" s="1110" t="n"/>
      <c r="J169" s="1110" t="n"/>
      <c r="K169" s="1110" t="n"/>
      <c r="L169" s="1110" t="n"/>
      <c r="M169" s="1110" t="n"/>
      <c r="N169" s="1110" t="n"/>
      <c r="O169" s="1110" t="n"/>
      <c r="P169" s="1110" t="n"/>
      <c r="Q169" s="1110" t="n"/>
      <c r="R169" s="1110" t="n"/>
      <c r="S169" s="1110" t="n"/>
    </row>
    <row r="170">
      <c r="C170" s="1110" t="n"/>
      <c r="D170" s="1110" t="n"/>
      <c r="E170" s="1110" t="n"/>
      <c r="F170" s="1110" t="n"/>
      <c r="G170" s="1110" t="n"/>
      <c r="H170" s="1110" t="n"/>
      <c r="I170" s="1110" t="n"/>
      <c r="J170" s="1110" t="n"/>
      <c r="K170" s="1110" t="n"/>
      <c r="L170" s="1110" t="n"/>
      <c r="M170" s="1110" t="n"/>
      <c r="N170" s="1110" t="n"/>
      <c r="O170" s="1110" t="n"/>
      <c r="P170" s="1110" t="n"/>
      <c r="Q170" s="1110" t="n"/>
      <c r="R170" s="1110" t="n"/>
      <c r="S170" s="1110" t="n"/>
    </row>
    <row r="171">
      <c r="C171" s="1110" t="n"/>
      <c r="D171" s="1110" t="n"/>
      <c r="E171" s="1110" t="n"/>
      <c r="F171" s="1110" t="n"/>
      <c r="G171" s="1110" t="n"/>
      <c r="H171" s="1110" t="n"/>
      <c r="I171" s="1110" t="n"/>
      <c r="J171" s="1110" t="n"/>
      <c r="K171" s="1110" t="n"/>
      <c r="L171" s="1110" t="n"/>
      <c r="M171" s="1110" t="n"/>
      <c r="N171" s="1110" t="n"/>
      <c r="O171" s="1110" t="n"/>
      <c r="P171" s="1110" t="n"/>
      <c r="Q171" s="1110" t="n"/>
      <c r="R171" s="1110" t="n"/>
      <c r="S171" s="1110" t="n"/>
    </row>
    <row r="172">
      <c r="C172" s="1110" t="n"/>
      <c r="D172" s="1110" t="n"/>
      <c r="E172" s="1110" t="n"/>
      <c r="F172" s="1110" t="n"/>
      <c r="G172" s="1110" t="n"/>
      <c r="H172" s="1110" t="n"/>
      <c r="I172" s="1110" t="n"/>
      <c r="J172" s="1110" t="n"/>
      <c r="K172" s="1110" t="n"/>
      <c r="L172" s="1110" t="n"/>
      <c r="M172" s="1110" t="n"/>
      <c r="N172" s="1110" t="n"/>
      <c r="O172" s="1110" t="n"/>
      <c r="P172" s="1110" t="n"/>
      <c r="Q172" s="1110" t="n"/>
      <c r="R172" s="1110" t="n"/>
      <c r="S172" s="1110" t="n"/>
    </row>
    <row r="173">
      <c r="C173" s="1110" t="n"/>
      <c r="D173" s="1110" t="n"/>
      <c r="E173" s="1110" t="n"/>
      <c r="F173" s="1110" t="n"/>
      <c r="G173" s="1110" t="n"/>
      <c r="H173" s="1110" t="n"/>
      <c r="I173" s="1110" t="n"/>
      <c r="J173" s="1110" t="n"/>
      <c r="K173" s="1110" t="n"/>
      <c r="L173" s="1110" t="n"/>
      <c r="M173" s="1110" t="n"/>
      <c r="N173" s="1110" t="n"/>
      <c r="O173" s="1110" t="n"/>
      <c r="P173" s="1110" t="n"/>
      <c r="Q173" s="1110" t="n"/>
      <c r="R173" s="1110" t="n"/>
      <c r="S173" s="1110" t="n"/>
    </row>
    <row r="174">
      <c r="C174" s="1110" t="n"/>
      <c r="D174" s="1110" t="n"/>
      <c r="E174" s="1110" t="n"/>
      <c r="F174" s="1110" t="n"/>
      <c r="G174" s="1110" t="n"/>
      <c r="H174" s="1110" t="n"/>
      <c r="I174" s="1110" t="n"/>
      <c r="J174" s="1110" t="n"/>
      <c r="K174" s="1110" t="n"/>
      <c r="L174" s="1110" t="n"/>
      <c r="M174" s="1110" t="n"/>
      <c r="N174" s="1110" t="n"/>
      <c r="O174" s="1110" t="n"/>
      <c r="P174" s="1110" t="n"/>
      <c r="Q174" s="1110" t="n"/>
      <c r="R174" s="1110" t="n"/>
      <c r="S174" s="1110" t="n"/>
    </row>
    <row r="175">
      <c r="C175" s="1110" t="n"/>
      <c r="D175" s="1110" t="n"/>
      <c r="E175" s="1110" t="n"/>
      <c r="F175" s="1110" t="n"/>
      <c r="G175" s="1110" t="n"/>
      <c r="H175" s="1110" t="n"/>
      <c r="I175" s="1110" t="n"/>
      <c r="J175" s="1110" t="n"/>
      <c r="K175" s="1110" t="n"/>
      <c r="L175" s="1110" t="n"/>
      <c r="M175" s="1110" t="n"/>
      <c r="N175" s="1110" t="n"/>
      <c r="O175" s="1110" t="n"/>
      <c r="P175" s="1110" t="n"/>
      <c r="Q175" s="1110" t="n"/>
      <c r="R175" s="1110" t="n"/>
      <c r="S175" s="1110" t="n"/>
    </row>
    <row r="176">
      <c r="C176" s="1110" t="n"/>
      <c r="D176" s="1110" t="n"/>
      <c r="E176" s="1110" t="n"/>
      <c r="F176" s="1110" t="n"/>
      <c r="G176" s="1110" t="n"/>
      <c r="H176" s="1110" t="n"/>
      <c r="I176" s="1110" t="n"/>
      <c r="J176" s="1110" t="n"/>
      <c r="K176" s="1110" t="n"/>
      <c r="L176" s="1110" t="n"/>
      <c r="M176" s="1110" t="n"/>
      <c r="N176" s="1110" t="n"/>
      <c r="O176" s="1110" t="n"/>
      <c r="P176" s="1110" t="n"/>
      <c r="Q176" s="1110" t="n"/>
      <c r="R176" s="1110" t="n"/>
      <c r="S176" s="1110" t="n"/>
    </row>
    <row r="177">
      <c r="C177" s="1110" t="n"/>
      <c r="D177" s="1110" t="n"/>
      <c r="E177" s="1110" t="n"/>
      <c r="F177" s="1110" t="n"/>
      <c r="G177" s="1110" t="n"/>
      <c r="H177" s="1110" t="n"/>
      <c r="I177" s="1110" t="n"/>
      <c r="J177" s="1110" t="n"/>
      <c r="K177" s="1110" t="n"/>
      <c r="L177" s="1110" t="n"/>
      <c r="M177" s="1110" t="n"/>
      <c r="N177" s="1110" t="n"/>
      <c r="O177" s="1110" t="n"/>
      <c r="P177" s="1110" t="n"/>
      <c r="Q177" s="1110" t="n"/>
      <c r="R177" s="1110" t="n"/>
      <c r="S177" s="1110" t="n"/>
    </row>
    <row r="178">
      <c r="C178" s="1110" t="n"/>
      <c r="D178" s="1110" t="n"/>
      <c r="E178" s="1110" t="n"/>
      <c r="F178" s="1110" t="n"/>
      <c r="G178" s="1110" t="n"/>
      <c r="H178" s="1110" t="n"/>
      <c r="I178" s="1110" t="n"/>
      <c r="J178" s="1110" t="n"/>
      <c r="K178" s="1110" t="n"/>
      <c r="L178" s="1110" t="n"/>
      <c r="M178" s="1110" t="n"/>
      <c r="N178" s="1110" t="n"/>
      <c r="O178" s="1110" t="n"/>
      <c r="P178" s="1110" t="n"/>
      <c r="Q178" s="1110" t="n"/>
      <c r="R178" s="1110" t="n"/>
      <c r="S178" s="1110" t="n"/>
    </row>
    <row r="179">
      <c r="C179" s="1110" t="n"/>
      <c r="D179" s="1110" t="n"/>
      <c r="E179" s="1110" t="n"/>
      <c r="F179" s="1110" t="n"/>
      <c r="G179" s="1110" t="n"/>
      <c r="H179" s="1110" t="n"/>
      <c r="I179" s="1110" t="n"/>
      <c r="J179" s="1110" t="n"/>
      <c r="K179" s="1110" t="n"/>
      <c r="L179" s="1110" t="n"/>
      <c r="M179" s="1110" t="n"/>
      <c r="N179" s="1110" t="n"/>
      <c r="O179" s="1110" t="n"/>
      <c r="P179" s="1110" t="n"/>
      <c r="Q179" s="1110" t="n"/>
      <c r="R179" s="1110" t="n"/>
      <c r="S179" s="1110" t="n"/>
    </row>
    <row r="180">
      <c r="C180" s="1110" t="n"/>
      <c r="D180" s="1110" t="n"/>
      <c r="E180" s="1110" t="n"/>
      <c r="F180" s="1110" t="n"/>
      <c r="G180" s="1110" t="n"/>
      <c r="H180" s="1110" t="n"/>
      <c r="I180" s="1110" t="n"/>
      <c r="J180" s="1110" t="n"/>
      <c r="K180" s="1110" t="n"/>
      <c r="L180" s="1110" t="n"/>
      <c r="M180" s="1110" t="n"/>
      <c r="N180" s="1110" t="n"/>
      <c r="O180" s="1110" t="n"/>
      <c r="P180" s="1110" t="n"/>
      <c r="Q180" s="1110" t="n"/>
      <c r="R180" s="1110" t="n"/>
      <c r="S180" s="1110" t="n"/>
    </row>
    <row r="181">
      <c r="C181" s="1110" t="n"/>
      <c r="D181" s="1110" t="n"/>
      <c r="E181" s="1110" t="n"/>
      <c r="F181" s="1110" t="n"/>
      <c r="G181" s="1110" t="n"/>
      <c r="H181" s="1110" t="n"/>
      <c r="I181" s="1110" t="n"/>
      <c r="J181" s="1110" t="n"/>
      <c r="K181" s="1110" t="n"/>
      <c r="L181" s="1110" t="n"/>
      <c r="M181" s="1110" t="n"/>
      <c r="N181" s="1110" t="n"/>
      <c r="O181" s="1110" t="n"/>
      <c r="P181" s="1110" t="n"/>
      <c r="Q181" s="1110" t="n"/>
      <c r="R181" s="1110" t="n"/>
      <c r="S181" s="1110" t="n"/>
    </row>
    <row r="182">
      <c r="C182" s="1110" t="n"/>
      <c r="D182" s="1110" t="n"/>
      <c r="E182" s="1110" t="n"/>
      <c r="F182" s="1110" t="n"/>
      <c r="G182" s="1110" t="n"/>
      <c r="H182" s="1110" t="n"/>
      <c r="I182" s="1110" t="n"/>
      <c r="J182" s="1110" t="n"/>
      <c r="K182" s="1110" t="n"/>
      <c r="L182" s="1110" t="n"/>
      <c r="M182" s="1110" t="n"/>
      <c r="N182" s="1110" t="n"/>
      <c r="O182" s="1110" t="n"/>
      <c r="P182" s="1110" t="n"/>
      <c r="Q182" s="1110" t="n"/>
      <c r="R182" s="1110" t="n"/>
      <c r="S182" s="1110" t="n"/>
    </row>
    <row r="183">
      <c r="C183" s="1110" t="n"/>
      <c r="D183" s="1110" t="n"/>
      <c r="E183" s="1110" t="n"/>
      <c r="F183" s="1110" t="n"/>
      <c r="G183" s="1110" t="n"/>
      <c r="H183" s="1110" t="n"/>
      <c r="I183" s="1110" t="n"/>
      <c r="J183" s="1110" t="n"/>
      <c r="K183" s="1110" t="n"/>
      <c r="L183" s="1110" t="n"/>
      <c r="M183" s="1110" t="n"/>
      <c r="N183" s="1110" t="n"/>
      <c r="O183" s="1110" t="n"/>
      <c r="P183" s="1110" t="n"/>
      <c r="Q183" s="1110" t="n"/>
      <c r="R183" s="1110" t="n"/>
      <c r="S183" s="1110" t="n"/>
    </row>
    <row r="184">
      <c r="C184" s="1110" t="n"/>
      <c r="D184" s="1110" t="n"/>
      <c r="E184" s="1110" t="n"/>
      <c r="F184" s="1110" t="n"/>
      <c r="G184" s="1110" t="n"/>
      <c r="H184" s="1110" t="n"/>
      <c r="I184" s="1110" t="n"/>
      <c r="J184" s="1110" t="n"/>
      <c r="K184" s="1110" t="n"/>
      <c r="L184" s="1110" t="n"/>
      <c r="M184" s="1110" t="n"/>
      <c r="N184" s="1110" t="n"/>
      <c r="O184" s="1110" t="n"/>
      <c r="P184" s="1110" t="n"/>
      <c r="Q184" s="1110" t="n"/>
      <c r="R184" s="1110" t="n"/>
      <c r="S184" s="1110" t="n"/>
    </row>
    <row r="185">
      <c r="C185" s="1110" t="n"/>
      <c r="D185" s="1110" t="n"/>
      <c r="E185" s="1110" t="n"/>
      <c r="F185" s="1110" t="n"/>
      <c r="G185" s="1110" t="n"/>
      <c r="H185" s="1110" t="n"/>
      <c r="I185" s="1110" t="n"/>
      <c r="J185" s="1110" t="n"/>
      <c r="K185" s="1110" t="n"/>
      <c r="L185" s="1110" t="n"/>
      <c r="M185" s="1110" t="n"/>
      <c r="N185" s="1110" t="n"/>
      <c r="O185" s="1110" t="n"/>
      <c r="P185" s="1110" t="n"/>
      <c r="Q185" s="1110" t="n"/>
      <c r="R185" s="1110" t="n"/>
      <c r="S185" s="1110" t="n"/>
    </row>
    <row r="186">
      <c r="C186" s="1110" t="n"/>
      <c r="D186" s="1110" t="n"/>
      <c r="E186" s="1110" t="n"/>
      <c r="F186" s="1110" t="n"/>
      <c r="G186" s="1110" t="n"/>
      <c r="H186" s="1110" t="n"/>
      <c r="I186" s="1110" t="n"/>
      <c r="J186" s="1110" t="n"/>
      <c r="K186" s="1110" t="n"/>
      <c r="L186" s="1110" t="n"/>
      <c r="M186" s="1110" t="n"/>
      <c r="N186" s="1110" t="n"/>
      <c r="O186" s="1110" t="n"/>
      <c r="P186" s="1110" t="n"/>
      <c r="Q186" s="1110" t="n"/>
      <c r="R186" s="1110" t="n"/>
      <c r="S186" s="1110" t="n"/>
    </row>
    <row r="187">
      <c r="C187" s="1110" t="n"/>
      <c r="D187" s="1110" t="n"/>
      <c r="E187" s="1110" t="n"/>
      <c r="F187" s="1110" t="n"/>
      <c r="G187" s="1110" t="n"/>
      <c r="H187" s="1110" t="n"/>
      <c r="I187" s="1110" t="n"/>
      <c r="J187" s="1110" t="n"/>
      <c r="K187" s="1110" t="n"/>
      <c r="L187" s="1110" t="n"/>
      <c r="M187" s="1110" t="n"/>
      <c r="N187" s="1110" t="n"/>
      <c r="O187" s="1110" t="n"/>
      <c r="P187" s="1110" t="n"/>
      <c r="Q187" s="1110" t="n"/>
      <c r="R187" s="1110" t="n"/>
      <c r="S187" s="1110" t="n"/>
    </row>
    <row r="188">
      <c r="C188" s="1110" t="n"/>
      <c r="D188" s="1110" t="n"/>
      <c r="E188" s="1110" t="n"/>
      <c r="F188" s="1110" t="n"/>
      <c r="G188" s="1110" t="n"/>
      <c r="H188" s="1110" t="n"/>
      <c r="I188" s="1110" t="n"/>
      <c r="J188" s="1110" t="n"/>
      <c r="K188" s="1110" t="n"/>
      <c r="L188" s="1110" t="n"/>
      <c r="M188" s="1110" t="n"/>
      <c r="N188" s="1110" t="n"/>
      <c r="O188" s="1110" t="n"/>
      <c r="P188" s="1110" t="n"/>
      <c r="Q188" s="1110" t="n"/>
      <c r="R188" s="1110" t="n"/>
      <c r="S188" s="1110" t="n"/>
    </row>
    <row r="189">
      <c r="C189" s="1110" t="n"/>
      <c r="D189" s="1110" t="n"/>
      <c r="E189" s="1110" t="n"/>
      <c r="F189" s="1110" t="n"/>
      <c r="G189" s="1110" t="n"/>
      <c r="H189" s="1110" t="n"/>
      <c r="I189" s="1110" t="n"/>
      <c r="J189" s="1110" t="n"/>
      <c r="K189" s="1110" t="n"/>
      <c r="L189" s="1110" t="n"/>
      <c r="M189" s="1110" t="n"/>
      <c r="N189" s="1110" t="n"/>
      <c r="O189" s="1110" t="n"/>
      <c r="P189" s="1110" t="n"/>
      <c r="Q189" s="1110" t="n"/>
      <c r="R189" s="1110" t="n"/>
      <c r="S189" s="1110" t="n"/>
    </row>
    <row r="190">
      <c r="C190" s="1110" t="n"/>
      <c r="D190" s="1110" t="n"/>
      <c r="E190" s="1110" t="n"/>
      <c r="F190" s="1110" t="n"/>
      <c r="G190" s="1110" t="n"/>
      <c r="H190" s="1110" t="n"/>
      <c r="I190" s="1110" t="n"/>
      <c r="J190" s="1110" t="n"/>
      <c r="K190" s="1110" t="n"/>
      <c r="L190" s="1110" t="n"/>
      <c r="M190" s="1110" t="n"/>
      <c r="N190" s="1110" t="n"/>
      <c r="O190" s="1110" t="n"/>
      <c r="P190" s="1110" t="n"/>
      <c r="Q190" s="1110" t="n"/>
      <c r="R190" s="1110" t="n"/>
      <c r="S190" s="1110" t="n"/>
    </row>
    <row r="191">
      <c r="C191" s="1110" t="n"/>
      <c r="D191" s="1110" t="n"/>
      <c r="E191" s="1110" t="n"/>
      <c r="F191" s="1110" t="n"/>
      <c r="G191" s="1110" t="n"/>
      <c r="H191" s="1110" t="n"/>
      <c r="I191" s="1110" t="n"/>
      <c r="J191" s="1110" t="n"/>
      <c r="K191" s="1110" t="n"/>
      <c r="L191" s="1110" t="n"/>
      <c r="M191" s="1110" t="n"/>
      <c r="N191" s="1110" t="n"/>
      <c r="O191" s="1110" t="n"/>
      <c r="P191" s="1110" t="n"/>
      <c r="Q191" s="1110" t="n"/>
      <c r="R191" s="1110" t="n"/>
      <c r="S191" s="1110" t="n"/>
    </row>
    <row r="192">
      <c r="C192" s="1110" t="n"/>
      <c r="D192" s="1110" t="n"/>
      <c r="E192" s="1110" t="n"/>
      <c r="F192" s="1110" t="n"/>
      <c r="G192" s="1110" t="n"/>
      <c r="H192" s="1110" t="n"/>
      <c r="I192" s="1110" t="n"/>
      <c r="J192" s="1110" t="n"/>
      <c r="K192" s="1110" t="n"/>
      <c r="L192" s="1110" t="n"/>
      <c r="M192" s="1110" t="n"/>
      <c r="N192" s="1110" t="n"/>
      <c r="O192" s="1110" t="n"/>
      <c r="P192" s="1110" t="n"/>
      <c r="Q192" s="1110" t="n"/>
      <c r="R192" s="1110" t="n"/>
      <c r="S192" s="1110" t="n"/>
    </row>
    <row r="193">
      <c r="C193" s="1110" t="n"/>
      <c r="D193" s="1110" t="n"/>
      <c r="E193" s="1110" t="n"/>
      <c r="F193" s="1110" t="n"/>
      <c r="G193" s="1110" t="n"/>
      <c r="H193" s="1110" t="n"/>
      <c r="I193" s="1110" t="n"/>
      <c r="J193" s="1110" t="n"/>
      <c r="K193" s="1110" t="n"/>
      <c r="L193" s="1110" t="n"/>
      <c r="M193" s="1110" t="n"/>
      <c r="N193" s="1110" t="n"/>
      <c r="O193" s="1110" t="n"/>
      <c r="P193" s="1110" t="n"/>
      <c r="Q193" s="1110" t="n"/>
      <c r="R193" s="1110" t="n"/>
      <c r="S193" s="1110" t="n"/>
    </row>
    <row r="194">
      <c r="C194" s="1110" t="n"/>
      <c r="D194" s="1110" t="n"/>
      <c r="E194" s="1110" t="n"/>
      <c r="F194" s="1110" t="n"/>
      <c r="G194" s="1110" t="n"/>
      <c r="H194" s="1110" t="n"/>
      <c r="I194" s="1110" t="n"/>
      <c r="J194" s="1110" t="n"/>
      <c r="K194" s="1110" t="n"/>
      <c r="L194" s="1110" t="n"/>
      <c r="M194" s="1110" t="n"/>
      <c r="N194" s="1110" t="n"/>
      <c r="O194" s="1110" t="n"/>
      <c r="P194" s="1110" t="n"/>
      <c r="Q194" s="1110" t="n"/>
      <c r="R194" s="1110" t="n"/>
      <c r="S194" s="1110" t="n"/>
    </row>
    <row r="195">
      <c r="C195" s="1110" t="n"/>
      <c r="D195" s="1110" t="n"/>
      <c r="E195" s="1110" t="n"/>
      <c r="F195" s="1110" t="n"/>
      <c r="G195" s="1110" t="n"/>
      <c r="H195" s="1110" t="n"/>
      <c r="I195" s="1110" t="n"/>
      <c r="J195" s="1110" t="n"/>
      <c r="K195" s="1110" t="n"/>
      <c r="L195" s="1110" t="n"/>
      <c r="M195" s="1110" t="n"/>
      <c r="N195" s="1110" t="n"/>
      <c r="O195" s="1110" t="n"/>
      <c r="P195" s="1110" t="n"/>
      <c r="Q195" s="1110" t="n"/>
      <c r="R195" s="1110" t="n"/>
      <c r="S195" s="1110" t="n"/>
    </row>
    <row r="196">
      <c r="C196" s="1110" t="n"/>
      <c r="D196" s="1110" t="n"/>
      <c r="E196" s="1110" t="n"/>
      <c r="F196" s="1110" t="n"/>
      <c r="G196" s="1110" t="n"/>
      <c r="H196" s="1110" t="n"/>
      <c r="I196" s="1110" t="n"/>
      <c r="J196" s="1110" t="n"/>
      <c r="K196" s="1110" t="n"/>
      <c r="L196" s="1110" t="n"/>
      <c r="M196" s="1110" t="n"/>
      <c r="N196" s="1110" t="n"/>
      <c r="O196" s="1110" t="n"/>
      <c r="P196" s="1110" t="n"/>
      <c r="Q196" s="1110" t="n"/>
      <c r="R196" s="1110" t="n"/>
      <c r="S196" s="1110" t="n"/>
    </row>
    <row r="197">
      <c r="C197" s="1110" t="n"/>
      <c r="D197" s="1110" t="n"/>
      <c r="E197" s="1110" t="n"/>
      <c r="F197" s="1110" t="n"/>
      <c r="G197" s="1110" t="n"/>
      <c r="H197" s="1110" t="n"/>
      <c r="I197" s="1110" t="n"/>
      <c r="J197" s="1110" t="n"/>
      <c r="K197" s="1110" t="n"/>
      <c r="L197" s="1110" t="n"/>
      <c r="M197" s="1110" t="n"/>
      <c r="N197" s="1110" t="n"/>
      <c r="O197" s="1110" t="n"/>
      <c r="P197" s="1110" t="n"/>
      <c r="Q197" s="1110" t="n"/>
      <c r="R197" s="1110" t="n"/>
      <c r="S197" s="1110" t="n"/>
    </row>
    <row r="198">
      <c r="C198" s="1110" t="n"/>
      <c r="D198" s="1110" t="n"/>
      <c r="E198" s="1110" t="n"/>
      <c r="F198" s="1110" t="n"/>
      <c r="G198" s="1110" t="n"/>
      <c r="H198" s="1110" t="n"/>
      <c r="I198" s="1110" t="n"/>
      <c r="J198" s="1110" t="n"/>
      <c r="K198" s="1110" t="n"/>
      <c r="L198" s="1110" t="n"/>
      <c r="M198" s="1110" t="n"/>
      <c r="N198" s="1110" t="n"/>
      <c r="O198" s="1110" t="n"/>
      <c r="P198" s="1110" t="n"/>
      <c r="Q198" s="1110" t="n"/>
      <c r="R198" s="1110" t="n"/>
      <c r="S198" s="1110" t="n"/>
    </row>
    <row r="199">
      <c r="C199" s="1110" t="n"/>
      <c r="D199" s="1110" t="n"/>
      <c r="E199" s="1110" t="n"/>
      <c r="F199" s="1110" t="n"/>
      <c r="G199" s="1110" t="n"/>
      <c r="H199" s="1110" t="n"/>
      <c r="I199" s="1110" t="n"/>
      <c r="J199" s="1110" t="n"/>
      <c r="K199" s="1110" t="n"/>
      <c r="L199" s="1110" t="n"/>
      <c r="M199" s="1110" t="n"/>
      <c r="N199" s="1110" t="n"/>
      <c r="O199" s="1110" t="n"/>
      <c r="P199" s="1110" t="n"/>
      <c r="Q199" s="1110" t="n"/>
      <c r="R199" s="1110" t="n"/>
      <c r="S199" s="1110" t="n"/>
    </row>
    <row r="200">
      <c r="C200" s="1110" t="n"/>
      <c r="D200" s="1110" t="n"/>
      <c r="E200" s="1110" t="n"/>
      <c r="F200" s="1110" t="n"/>
      <c r="G200" s="1110" t="n"/>
      <c r="H200" s="1110" t="n"/>
      <c r="I200" s="1110" t="n"/>
      <c r="J200" s="1110" t="n"/>
      <c r="K200" s="1110" t="n"/>
      <c r="L200" s="1110" t="n"/>
      <c r="M200" s="1110" t="n"/>
      <c r="N200" s="1110" t="n"/>
      <c r="O200" s="1110" t="n"/>
      <c r="P200" s="1110" t="n"/>
      <c r="Q200" s="1110" t="n"/>
      <c r="R200" s="1110" t="n"/>
      <c r="S200" s="1110" t="n"/>
    </row>
    <row r="201">
      <c r="C201" s="1110" t="n"/>
      <c r="D201" s="1110" t="n"/>
      <c r="E201" s="1110" t="n"/>
      <c r="F201" s="1110" t="n"/>
      <c r="G201" s="1110" t="n"/>
      <c r="H201" s="1110" t="n"/>
      <c r="I201" s="1110" t="n"/>
      <c r="J201" s="1110" t="n"/>
      <c r="K201" s="1110" t="n"/>
      <c r="L201" s="1110" t="n"/>
      <c r="M201" s="1110" t="n"/>
      <c r="N201" s="1110" t="n"/>
      <c r="O201" s="1110" t="n"/>
      <c r="P201" s="1110" t="n"/>
      <c r="Q201" s="1110" t="n"/>
      <c r="R201" s="1110" t="n"/>
      <c r="S201" s="1110" t="n"/>
    </row>
    <row r="202">
      <c r="C202" s="1110" t="n"/>
      <c r="D202" s="1110" t="n"/>
      <c r="E202" s="1110" t="n"/>
      <c r="F202" s="1110" t="n"/>
      <c r="G202" s="1110" t="n"/>
      <c r="H202" s="1110" t="n"/>
      <c r="I202" s="1110" t="n"/>
      <c r="J202" s="1110" t="n"/>
      <c r="K202" s="1110" t="n"/>
      <c r="L202" s="1110" t="n"/>
      <c r="M202" s="1110" t="n"/>
      <c r="N202" s="1110" t="n"/>
      <c r="O202" s="1110" t="n"/>
      <c r="P202" s="1110" t="n"/>
      <c r="Q202" s="1110" t="n"/>
      <c r="R202" s="1110" t="n"/>
      <c r="S202" s="1110" t="n"/>
    </row>
    <row r="203">
      <c r="C203" s="1110" t="n"/>
      <c r="D203" s="1110" t="n"/>
      <c r="E203" s="1110" t="n"/>
      <c r="F203" s="1110" t="n"/>
      <c r="G203" s="1110" t="n"/>
      <c r="H203" s="1110" t="n"/>
      <c r="I203" s="1110" t="n"/>
      <c r="J203" s="1110" t="n"/>
      <c r="K203" s="1110" t="n"/>
      <c r="L203" s="1110" t="n"/>
      <c r="M203" s="1110" t="n"/>
      <c r="N203" s="1110" t="n"/>
      <c r="O203" s="1110" t="n"/>
      <c r="P203" s="1110" t="n"/>
      <c r="Q203" s="1110" t="n"/>
      <c r="R203" s="1110" t="n"/>
      <c r="S203" s="1110" t="n"/>
    </row>
    <row r="204">
      <c r="C204" s="1110" t="n"/>
      <c r="D204" s="1110" t="n"/>
      <c r="E204" s="1110" t="n"/>
      <c r="F204" s="1110" t="n"/>
      <c r="G204" s="1110" t="n"/>
      <c r="H204" s="1110" t="n"/>
      <c r="I204" s="1110" t="n"/>
      <c r="J204" s="1110" t="n"/>
      <c r="K204" s="1110" t="n"/>
      <c r="L204" s="1110" t="n"/>
      <c r="M204" s="1110" t="n"/>
      <c r="N204" s="1110" t="n"/>
      <c r="O204" s="1110" t="n"/>
      <c r="P204" s="1110" t="n"/>
      <c r="Q204" s="1110" t="n"/>
      <c r="R204" s="1110" t="n"/>
      <c r="S204" s="1110" t="n"/>
    </row>
    <row r="205">
      <c r="C205" s="1110" t="n"/>
      <c r="D205" s="1110" t="n"/>
      <c r="E205" s="1110" t="n"/>
      <c r="F205" s="1110" t="n"/>
      <c r="G205" s="1110" t="n"/>
      <c r="H205" s="1110" t="n"/>
      <c r="I205" s="1110" t="n"/>
      <c r="J205" s="1110" t="n"/>
      <c r="K205" s="1110" t="n"/>
      <c r="L205" s="1110" t="n"/>
      <c r="M205" s="1110" t="n"/>
      <c r="N205" s="1110" t="n"/>
      <c r="O205" s="1110" t="n"/>
      <c r="P205" s="1110" t="n"/>
      <c r="Q205" s="1110" t="n"/>
      <c r="R205" s="1110" t="n"/>
      <c r="S205" s="1110" t="n"/>
    </row>
    <row r="206">
      <c r="C206" s="1110" t="n"/>
      <c r="D206" s="1110" t="n"/>
      <c r="E206" s="1110" t="n"/>
      <c r="F206" s="1110" t="n"/>
      <c r="G206" s="1110" t="n"/>
      <c r="H206" s="1110" t="n"/>
      <c r="I206" s="1110" t="n"/>
      <c r="J206" s="1110" t="n"/>
      <c r="K206" s="1110" t="n"/>
      <c r="L206" s="1110" t="n"/>
      <c r="M206" s="1110" t="n"/>
      <c r="N206" s="1110" t="n"/>
      <c r="O206" s="1110" t="n"/>
      <c r="P206" s="1110" t="n"/>
      <c r="Q206" s="1110" t="n"/>
      <c r="R206" s="1110" t="n"/>
      <c r="S206" s="1110" t="n"/>
    </row>
    <row r="207">
      <c r="C207" s="1110" t="n"/>
      <c r="D207" s="1110" t="n"/>
      <c r="E207" s="1110" t="n"/>
      <c r="F207" s="1110" t="n"/>
      <c r="G207" s="1110" t="n"/>
      <c r="H207" s="1110" t="n"/>
      <c r="I207" s="1110" t="n"/>
      <c r="J207" s="1110" t="n"/>
      <c r="K207" s="1110" t="n"/>
      <c r="L207" s="1110" t="n"/>
      <c r="M207" s="1110" t="n"/>
      <c r="N207" s="1110" t="n"/>
      <c r="O207" s="1110" t="n"/>
      <c r="P207" s="1110" t="n"/>
      <c r="Q207" s="1110" t="n"/>
      <c r="R207" s="1110" t="n"/>
      <c r="S207" s="1110" t="n"/>
    </row>
    <row r="208">
      <c r="C208" s="1110" t="n"/>
      <c r="D208" s="1110" t="n"/>
      <c r="E208" s="1110" t="n"/>
      <c r="F208" s="1110" t="n"/>
      <c r="G208" s="1110" t="n"/>
      <c r="H208" s="1110" t="n"/>
      <c r="I208" s="1110" t="n"/>
      <c r="J208" s="1110" t="n"/>
      <c r="K208" s="1110" t="n"/>
      <c r="L208" s="1110" t="n"/>
      <c r="M208" s="1110" t="n"/>
      <c r="N208" s="1110" t="n"/>
      <c r="O208" s="1110" t="n"/>
      <c r="P208" s="1110" t="n"/>
      <c r="Q208" s="1110" t="n"/>
      <c r="R208" s="1110" t="n"/>
      <c r="S208" s="1110" t="n"/>
    </row>
    <row r="209">
      <c r="C209" s="1110" t="n"/>
      <c r="D209" s="1110" t="n"/>
      <c r="E209" s="1110" t="n"/>
      <c r="F209" s="1110" t="n"/>
      <c r="G209" s="1110" t="n"/>
      <c r="H209" s="1110" t="n"/>
      <c r="I209" s="1110" t="n"/>
      <c r="J209" s="1110" t="n"/>
      <c r="K209" s="1110" t="n"/>
      <c r="L209" s="1110" t="n"/>
      <c r="M209" s="1110" t="n"/>
      <c r="N209" s="1110" t="n"/>
      <c r="O209" s="1110" t="n"/>
      <c r="P209" s="1110" t="n"/>
      <c r="Q209" s="1110" t="n"/>
      <c r="R209" s="1110" t="n"/>
      <c r="S209" s="1110" t="n"/>
    </row>
    <row r="210">
      <c r="C210" s="1110" t="n"/>
      <c r="D210" s="1110" t="n"/>
      <c r="E210" s="1110" t="n"/>
      <c r="F210" s="1110" t="n"/>
      <c r="G210" s="1110" t="n"/>
      <c r="H210" s="1110" t="n"/>
      <c r="I210" s="1110" t="n"/>
      <c r="J210" s="1110" t="n"/>
      <c r="K210" s="1110" t="n"/>
      <c r="L210" s="1110" t="n"/>
      <c r="M210" s="1110" t="n"/>
      <c r="N210" s="1110" t="n"/>
      <c r="O210" s="1110" t="n"/>
      <c r="P210" s="1110" t="n"/>
      <c r="Q210" s="1110" t="n"/>
      <c r="R210" s="1110" t="n"/>
      <c r="S210" s="1110" t="n"/>
    </row>
    <row r="211">
      <c r="C211" s="1110" t="n"/>
      <c r="D211" s="1110" t="n"/>
      <c r="E211" s="1110" t="n"/>
      <c r="F211" s="1110" t="n"/>
      <c r="G211" s="1110" t="n"/>
      <c r="H211" s="1110" t="n"/>
      <c r="I211" s="1110" t="n"/>
      <c r="J211" s="1110" t="n"/>
      <c r="K211" s="1110" t="n"/>
      <c r="L211" s="1110" t="n"/>
      <c r="M211" s="1110" t="n"/>
      <c r="N211" s="1110" t="n"/>
      <c r="O211" s="1110" t="n"/>
      <c r="P211" s="1110" t="n"/>
      <c r="Q211" s="1110" t="n"/>
      <c r="R211" s="1110" t="n"/>
      <c r="S211" s="1110" t="n"/>
    </row>
    <row r="212">
      <c r="C212" s="1110" t="n"/>
      <c r="D212" s="1110" t="n"/>
      <c r="E212" s="1110" t="n"/>
      <c r="F212" s="1110" t="n"/>
      <c r="G212" s="1110" t="n"/>
      <c r="H212" s="1110" t="n"/>
      <c r="I212" s="1110" t="n"/>
      <c r="J212" s="1110" t="n"/>
      <c r="K212" s="1110" t="n"/>
      <c r="L212" s="1110" t="n"/>
      <c r="M212" s="1110" t="n"/>
      <c r="N212" s="1110" t="n"/>
      <c r="O212" s="1110" t="n"/>
      <c r="P212" s="1110" t="n"/>
      <c r="Q212" s="1110" t="n"/>
      <c r="R212" s="1110" t="n"/>
      <c r="S212" s="1110" t="n"/>
    </row>
    <row r="213">
      <c r="C213" s="1110" t="n"/>
      <c r="D213" s="1110" t="n"/>
      <c r="E213" s="1110" t="n"/>
      <c r="F213" s="1110" t="n"/>
      <c r="G213" s="1110" t="n"/>
      <c r="H213" s="1110" t="n"/>
      <c r="I213" s="1110" t="n"/>
      <c r="J213" s="1110" t="n"/>
      <c r="K213" s="1110" t="n"/>
      <c r="L213" s="1110" t="n"/>
      <c r="M213" s="1110" t="n"/>
      <c r="N213" s="1110" t="n"/>
      <c r="O213" s="1110" t="n"/>
      <c r="P213" s="1110" t="n"/>
      <c r="Q213" s="1110" t="n"/>
      <c r="R213" s="1110" t="n"/>
      <c r="S213" s="1110" t="n"/>
    </row>
    <row r="214">
      <c r="C214" s="1110" t="n"/>
      <c r="D214" s="1110" t="n"/>
      <c r="E214" s="1110" t="n"/>
      <c r="F214" s="1110" t="n"/>
      <c r="G214" s="1110" t="n"/>
      <c r="H214" s="1110" t="n"/>
      <c r="I214" s="1110" t="n"/>
      <c r="J214" s="1110" t="n"/>
      <c r="K214" s="1110" t="n"/>
      <c r="L214" s="1110" t="n"/>
      <c r="M214" s="1110" t="n"/>
      <c r="N214" s="1110" t="n"/>
      <c r="O214" s="1110" t="n"/>
      <c r="P214" s="1110" t="n"/>
      <c r="Q214" s="1110" t="n"/>
      <c r="R214" s="1110" t="n"/>
      <c r="S214" s="1110" t="n"/>
    </row>
    <row r="215">
      <c r="C215" s="1110" t="n"/>
      <c r="D215" s="1110" t="n"/>
      <c r="E215" s="1110" t="n"/>
      <c r="F215" s="1110" t="n"/>
      <c r="G215" s="1110" t="n"/>
      <c r="H215" s="1110" t="n"/>
      <c r="I215" s="1110" t="n"/>
      <c r="J215" s="1110" t="n"/>
      <c r="K215" s="1110" t="n"/>
      <c r="L215" s="1110" t="n"/>
      <c r="M215" s="1110" t="n"/>
      <c r="N215" s="1110" t="n"/>
      <c r="O215" s="1110" t="n"/>
      <c r="P215" s="1110" t="n"/>
      <c r="Q215" s="1110" t="n"/>
      <c r="R215" s="1110" t="n"/>
      <c r="S215" s="1110" t="n"/>
    </row>
    <row r="216">
      <c r="C216" s="1110" t="n"/>
      <c r="D216" s="1110" t="n"/>
      <c r="E216" s="1110" t="n"/>
      <c r="F216" s="1110" t="n"/>
      <c r="G216" s="1110" t="n"/>
      <c r="H216" s="1110" t="n"/>
      <c r="I216" s="1110" t="n"/>
      <c r="J216" s="1110" t="n"/>
      <c r="K216" s="1110" t="n"/>
      <c r="L216" s="1110" t="n"/>
      <c r="M216" s="1110" t="n"/>
      <c r="N216" s="1110" t="n"/>
      <c r="O216" s="1110" t="n"/>
      <c r="P216" s="1110" t="n"/>
      <c r="Q216" s="1110" t="n"/>
      <c r="R216" s="1110" t="n"/>
      <c r="S216" s="1110" t="n"/>
    </row>
    <row r="217">
      <c r="C217" s="1110" t="n"/>
      <c r="D217" s="1110" t="n"/>
      <c r="E217" s="1110" t="n"/>
      <c r="F217" s="1110" t="n"/>
      <c r="G217" s="1110" t="n"/>
      <c r="H217" s="1110" t="n"/>
      <c r="I217" s="1110" t="n"/>
      <c r="J217" s="1110" t="n"/>
      <c r="K217" s="1110" t="n"/>
      <c r="L217" s="1110" t="n"/>
      <c r="M217" s="1110" t="n"/>
      <c r="N217" s="1110" t="n"/>
      <c r="O217" s="1110" t="n"/>
      <c r="P217" s="1110" t="n"/>
      <c r="Q217" s="1110" t="n"/>
      <c r="R217" s="1110" t="n"/>
      <c r="S217" s="1110" t="n"/>
    </row>
    <row r="218">
      <c r="C218" s="1110" t="n"/>
      <c r="D218" s="1110" t="n"/>
      <c r="E218" s="1110" t="n"/>
      <c r="F218" s="1110" t="n"/>
      <c r="G218" s="1110" t="n"/>
      <c r="H218" s="1110" t="n"/>
      <c r="I218" s="1110" t="n"/>
      <c r="J218" s="1110" t="n"/>
      <c r="K218" s="1110" t="n"/>
      <c r="L218" s="1110" t="n"/>
      <c r="M218" s="1110" t="n"/>
      <c r="N218" s="1110" t="n"/>
      <c r="O218" s="1110" t="n"/>
      <c r="P218" s="1110" t="n"/>
      <c r="Q218" s="1110" t="n"/>
      <c r="R218" s="1110" t="n"/>
      <c r="S218" s="1110" t="n"/>
    </row>
    <row r="219">
      <c r="C219" s="1110" t="n"/>
      <c r="D219" s="1110" t="n"/>
      <c r="E219" s="1110" t="n"/>
      <c r="F219" s="1110" t="n"/>
      <c r="G219" s="1110" t="n"/>
      <c r="H219" s="1110" t="n"/>
      <c r="I219" s="1110" t="n"/>
      <c r="J219" s="1110" t="n"/>
      <c r="K219" s="1110" t="n"/>
      <c r="L219" s="1110" t="n"/>
      <c r="M219" s="1110" t="n"/>
      <c r="N219" s="1110" t="n"/>
      <c r="O219" s="1110" t="n"/>
      <c r="P219" s="1110" t="n"/>
      <c r="Q219" s="1110" t="n"/>
      <c r="R219" s="1110" t="n"/>
      <c r="S219" s="1110" t="n"/>
    </row>
    <row r="220">
      <c r="C220" s="1110" t="n"/>
      <c r="D220" s="1110" t="n"/>
      <c r="E220" s="1110" t="n"/>
      <c r="F220" s="1110" t="n"/>
      <c r="G220" s="1110" t="n"/>
      <c r="H220" s="1110" t="n"/>
      <c r="I220" s="1110" t="n"/>
      <c r="J220" s="1110" t="n"/>
      <c r="K220" s="1110" t="n"/>
      <c r="L220" s="1110" t="n"/>
      <c r="M220" s="1110" t="n"/>
      <c r="N220" s="1110" t="n"/>
      <c r="O220" s="1110" t="n"/>
      <c r="P220" s="1110" t="n"/>
      <c r="Q220" s="1110" t="n"/>
      <c r="R220" s="1110" t="n"/>
      <c r="S220" s="1110" t="n"/>
    </row>
    <row r="221">
      <c r="C221" s="1110" t="n"/>
      <c r="D221" s="1110" t="n"/>
      <c r="E221" s="1110" t="n"/>
      <c r="F221" s="1110" t="n"/>
      <c r="G221" s="1110" t="n"/>
      <c r="H221" s="1110" t="n"/>
      <c r="I221" s="1110" t="n"/>
      <c r="J221" s="1110" t="n"/>
      <c r="K221" s="1110" t="n"/>
      <c r="L221" s="1110" t="n"/>
      <c r="M221" s="1110" t="n"/>
      <c r="N221" s="1110" t="n"/>
      <c r="O221" s="1110" t="n"/>
      <c r="P221" s="1110" t="n"/>
      <c r="Q221" s="1110" t="n"/>
      <c r="R221" s="1110" t="n"/>
      <c r="S221" s="1110" t="n"/>
    </row>
    <row r="222">
      <c r="C222" s="1110" t="n"/>
      <c r="D222" s="1110" t="n"/>
      <c r="E222" s="1110" t="n"/>
      <c r="F222" s="1110" t="n"/>
      <c r="G222" s="1110" t="n"/>
      <c r="H222" s="1110" t="n"/>
      <c r="I222" s="1110" t="n"/>
      <c r="J222" s="1110" t="n"/>
      <c r="K222" s="1110" t="n"/>
      <c r="L222" s="1110" t="n"/>
      <c r="M222" s="1110" t="n"/>
      <c r="N222" s="1110" t="n"/>
      <c r="O222" s="1110" t="n"/>
      <c r="P222" s="1110" t="n"/>
      <c r="Q222" s="1110" t="n"/>
      <c r="R222" s="1110" t="n"/>
      <c r="S222" s="1110" t="n"/>
    </row>
    <row r="223">
      <c r="C223" s="1110" t="n"/>
      <c r="D223" s="1110" t="n"/>
      <c r="E223" s="1110" t="n"/>
      <c r="F223" s="1110" t="n"/>
      <c r="G223" s="1110" t="n"/>
      <c r="H223" s="1110" t="n"/>
      <c r="I223" s="1110" t="n"/>
      <c r="J223" s="1110" t="n"/>
      <c r="K223" s="1110" t="n"/>
      <c r="L223" s="1110" t="n"/>
      <c r="M223" s="1110" t="n"/>
      <c r="N223" s="1110" t="n"/>
      <c r="O223" s="1110" t="n"/>
      <c r="P223" s="1110" t="n"/>
      <c r="Q223" s="1110" t="n"/>
      <c r="R223" s="1110" t="n"/>
      <c r="S223" s="1110" t="n"/>
    </row>
    <row r="224">
      <c r="C224" s="1110" t="n"/>
      <c r="D224" s="1110" t="n"/>
      <c r="E224" s="1110" t="n"/>
      <c r="F224" s="1110" t="n"/>
      <c r="G224" s="1110" t="n"/>
      <c r="H224" s="1110" t="n"/>
      <c r="I224" s="1110" t="n"/>
      <c r="J224" s="1110" t="n"/>
      <c r="K224" s="1110" t="n"/>
      <c r="L224" s="1110" t="n"/>
      <c r="M224" s="1110" t="n"/>
      <c r="N224" s="1110" t="n"/>
      <c r="O224" s="1110" t="n"/>
      <c r="P224" s="1110" t="n"/>
      <c r="Q224" s="1110" t="n"/>
      <c r="R224" s="1110" t="n"/>
      <c r="S224" s="1110" t="n"/>
    </row>
    <row r="225">
      <c r="C225" s="1110" t="n"/>
      <c r="D225" s="1110" t="n"/>
      <c r="E225" s="1110" t="n"/>
      <c r="F225" s="1110" t="n"/>
      <c r="G225" s="1110" t="n"/>
      <c r="H225" s="1110" t="n"/>
      <c r="I225" s="1110" t="n"/>
      <c r="J225" s="1110" t="n"/>
      <c r="K225" s="1110" t="n"/>
      <c r="L225" s="1110" t="n"/>
      <c r="M225" s="1110" t="n"/>
      <c r="N225" s="1110" t="n"/>
      <c r="O225" s="1110" t="n"/>
      <c r="P225" s="1110" t="n"/>
      <c r="Q225" s="1110" t="n"/>
      <c r="R225" s="1110" t="n"/>
      <c r="S225" s="1110" t="n"/>
    </row>
    <row r="226">
      <c r="C226" s="1110" t="n"/>
      <c r="D226" s="1110" t="n"/>
      <c r="E226" s="1110" t="n"/>
      <c r="F226" s="1110" t="n"/>
      <c r="G226" s="1110" t="n"/>
      <c r="H226" s="1110" t="n"/>
      <c r="I226" s="1110" t="n"/>
      <c r="J226" s="1110" t="n"/>
      <c r="K226" s="1110" t="n"/>
      <c r="L226" s="1110" t="n"/>
      <c r="M226" s="1110" t="n"/>
      <c r="N226" s="1110" t="n"/>
      <c r="O226" s="1110" t="n"/>
      <c r="P226" s="1110" t="n"/>
      <c r="Q226" s="1110" t="n"/>
      <c r="R226" s="1110" t="n"/>
      <c r="S226" s="1110" t="n"/>
    </row>
    <row r="227">
      <c r="C227" s="1110" t="n"/>
      <c r="D227" s="1110" t="n"/>
      <c r="E227" s="1110" t="n"/>
      <c r="F227" s="1110" t="n"/>
      <c r="G227" s="1110" t="n"/>
      <c r="H227" s="1110" t="n"/>
      <c r="I227" s="1110" t="n"/>
      <c r="J227" s="1110" t="n"/>
      <c r="K227" s="1110" t="n"/>
      <c r="L227" s="1110" t="n"/>
      <c r="M227" s="1110" t="n"/>
      <c r="N227" s="1110" t="n"/>
      <c r="O227" s="1110" t="n"/>
      <c r="P227" s="1110" t="n"/>
      <c r="Q227" s="1110" t="n"/>
      <c r="R227" s="1110" t="n"/>
      <c r="S227" s="1110" t="n"/>
    </row>
    <row r="228">
      <c r="C228" s="1110" t="n"/>
      <c r="D228" s="1110" t="n"/>
      <c r="E228" s="1110" t="n"/>
      <c r="F228" s="1110" t="n"/>
      <c r="G228" s="1110" t="n"/>
      <c r="H228" s="1110" t="n"/>
      <c r="I228" s="1110" t="n"/>
      <c r="J228" s="1110" t="n"/>
      <c r="K228" s="1110" t="n"/>
      <c r="L228" s="1110" t="n"/>
      <c r="M228" s="1110" t="n"/>
      <c r="N228" s="1110" t="n"/>
      <c r="O228" s="1110" t="n"/>
      <c r="P228" s="1110" t="n"/>
      <c r="Q228" s="1110" t="n"/>
      <c r="R228" s="1110" t="n"/>
      <c r="S228" s="1110" t="n"/>
    </row>
    <row r="229">
      <c r="C229" s="1110" t="n"/>
      <c r="D229" s="1110" t="n"/>
      <c r="E229" s="1110" t="n"/>
      <c r="F229" s="1110" t="n"/>
      <c r="G229" s="1110" t="n"/>
      <c r="H229" s="1110" t="n"/>
      <c r="I229" s="1110" t="n"/>
      <c r="J229" s="1110" t="n"/>
      <c r="K229" s="1110" t="n"/>
      <c r="L229" s="1110" t="n"/>
      <c r="M229" s="1110" t="n"/>
      <c r="N229" s="1110" t="n"/>
      <c r="O229" s="1110" t="n"/>
      <c r="P229" s="1110" t="n"/>
      <c r="Q229" s="1110" t="n"/>
      <c r="R229" s="1110" t="n"/>
      <c r="S229" s="1110" t="n"/>
    </row>
    <row r="230">
      <c r="C230" s="1110" t="n"/>
      <c r="D230" s="1110" t="n"/>
      <c r="E230" s="1110" t="n"/>
      <c r="F230" s="1110" t="n"/>
      <c r="G230" s="1110" t="n"/>
      <c r="H230" s="1110" t="n"/>
      <c r="I230" s="1110" t="n"/>
      <c r="J230" s="1110" t="n"/>
      <c r="K230" s="1110" t="n"/>
      <c r="L230" s="1110" t="n"/>
      <c r="M230" s="1110" t="n"/>
      <c r="N230" s="1110" t="n"/>
      <c r="O230" s="1110" t="n"/>
      <c r="P230" s="1110" t="n"/>
      <c r="Q230" s="1110" t="n"/>
      <c r="R230" s="1110" t="n"/>
      <c r="S230" s="1110" t="n"/>
    </row>
    <row r="231">
      <c r="C231" s="1110" t="n"/>
      <c r="D231" s="1110" t="n"/>
      <c r="E231" s="1110" t="n"/>
      <c r="F231" s="1110" t="n"/>
      <c r="G231" s="1110" t="n"/>
      <c r="H231" s="1110" t="n"/>
      <c r="I231" s="1110" t="n"/>
      <c r="J231" s="1110" t="n"/>
      <c r="K231" s="1110" t="n"/>
      <c r="L231" s="1110" t="n"/>
      <c r="M231" s="1110" t="n"/>
      <c r="N231" s="1110" t="n"/>
      <c r="O231" s="1110" t="n"/>
      <c r="P231" s="1110" t="n"/>
      <c r="Q231" s="1110" t="n"/>
      <c r="R231" s="1110" t="n"/>
      <c r="S231" s="1110" t="n"/>
    </row>
    <row r="232">
      <c r="C232" s="1110" t="n"/>
      <c r="D232" s="1110" t="n"/>
      <c r="E232" s="1110" t="n"/>
      <c r="F232" s="1110" t="n"/>
      <c r="G232" s="1110" t="n"/>
      <c r="H232" s="1110" t="n"/>
      <c r="I232" s="1110" t="n"/>
      <c r="J232" s="1110" t="n"/>
      <c r="K232" s="1110" t="n"/>
      <c r="L232" s="1110" t="n"/>
      <c r="M232" s="1110" t="n"/>
      <c r="N232" s="1110" t="n"/>
      <c r="O232" s="1110" t="n"/>
      <c r="P232" s="1110" t="n"/>
      <c r="Q232" s="1110" t="n"/>
      <c r="R232" s="1110" t="n"/>
      <c r="S232" s="1110" t="n"/>
    </row>
    <row r="233">
      <c r="C233" s="1110" t="n"/>
      <c r="D233" s="1110" t="n"/>
      <c r="E233" s="1110" t="n"/>
      <c r="F233" s="1110" t="n"/>
      <c r="G233" s="1110" t="n"/>
      <c r="H233" s="1110" t="n"/>
      <c r="I233" s="1110" t="n"/>
      <c r="J233" s="1110" t="n"/>
      <c r="K233" s="1110" t="n"/>
      <c r="L233" s="1110" t="n"/>
      <c r="M233" s="1110" t="n"/>
      <c r="N233" s="1110" t="n"/>
      <c r="O233" s="1110" t="n"/>
      <c r="P233" s="1110" t="n"/>
      <c r="Q233" s="1110" t="n"/>
      <c r="R233" s="1110" t="n"/>
      <c r="S233" s="1110" t="n"/>
    </row>
    <row r="234">
      <c r="C234" s="1110" t="n"/>
      <c r="D234" s="1110" t="n"/>
      <c r="E234" s="1110" t="n"/>
      <c r="F234" s="1110" t="n"/>
      <c r="G234" s="1110" t="n"/>
      <c r="H234" s="1110" t="n"/>
      <c r="I234" s="1110" t="n"/>
      <c r="J234" s="1110" t="n"/>
      <c r="K234" s="1110" t="n"/>
      <c r="L234" s="1110" t="n"/>
      <c r="M234" s="1110" t="n"/>
      <c r="N234" s="1110" t="n"/>
      <c r="O234" s="1110" t="n"/>
      <c r="P234" s="1110" t="n"/>
      <c r="Q234" s="1110" t="n"/>
      <c r="R234" s="1110" t="n"/>
      <c r="S234" s="1110" t="n"/>
    </row>
    <row r="235">
      <c r="C235" s="1110" t="n"/>
      <c r="D235" s="1110" t="n"/>
      <c r="E235" s="1110" t="n"/>
      <c r="F235" s="1110" t="n"/>
      <c r="G235" s="1110" t="n"/>
      <c r="H235" s="1110" t="n"/>
      <c r="I235" s="1110" t="n"/>
      <c r="J235" s="1110" t="n"/>
      <c r="K235" s="1110" t="n"/>
      <c r="L235" s="1110" t="n"/>
      <c r="M235" s="1110" t="n"/>
      <c r="N235" s="1110" t="n"/>
      <c r="O235" s="1110" t="n"/>
      <c r="P235" s="1110" t="n"/>
      <c r="Q235" s="1110" t="n"/>
      <c r="R235" s="1110" t="n"/>
      <c r="S235" s="1110" t="n"/>
    </row>
    <row r="236">
      <c r="C236" s="1110" t="n"/>
      <c r="D236" s="1110" t="n"/>
      <c r="E236" s="1110" t="n"/>
      <c r="F236" s="1110" t="n"/>
      <c r="G236" s="1110" t="n"/>
      <c r="H236" s="1110" t="n"/>
      <c r="I236" s="1110" t="n"/>
      <c r="J236" s="1110" t="n"/>
      <c r="K236" s="1110" t="n"/>
      <c r="L236" s="1110" t="n"/>
      <c r="M236" s="1110" t="n"/>
      <c r="N236" s="1110" t="n"/>
      <c r="O236" s="1110" t="n"/>
      <c r="P236" s="1110" t="n"/>
      <c r="Q236" s="1110" t="n"/>
      <c r="R236" s="1110" t="n"/>
      <c r="S236" s="1110" t="n"/>
    </row>
    <row r="237">
      <c r="C237" s="1110" t="n"/>
      <c r="D237" s="1110" t="n"/>
      <c r="E237" s="1110" t="n"/>
      <c r="F237" s="1110" t="n"/>
      <c r="G237" s="1110" t="n"/>
      <c r="H237" s="1110" t="n"/>
      <c r="I237" s="1110" t="n"/>
      <c r="J237" s="1110" t="n"/>
      <c r="K237" s="1110" t="n"/>
      <c r="L237" s="1110" t="n"/>
      <c r="M237" s="1110" t="n"/>
      <c r="N237" s="1110" t="n"/>
      <c r="O237" s="1110" t="n"/>
      <c r="P237" s="1110" t="n"/>
      <c r="Q237" s="1110" t="n"/>
      <c r="R237" s="1110" t="n"/>
      <c r="S237" s="1110" t="n"/>
    </row>
    <row r="238">
      <c r="C238" s="1110" t="n"/>
      <c r="D238" s="1110" t="n"/>
      <c r="E238" s="1110" t="n"/>
      <c r="F238" s="1110" t="n"/>
      <c r="G238" s="1110" t="n"/>
      <c r="H238" s="1110" t="n"/>
      <c r="I238" s="1110" t="n"/>
      <c r="J238" s="1110" t="n"/>
      <c r="K238" s="1110" t="n"/>
      <c r="L238" s="1110" t="n"/>
      <c r="M238" s="1110" t="n"/>
      <c r="N238" s="1110" t="n"/>
      <c r="O238" s="1110" t="n"/>
      <c r="P238" s="1110" t="n"/>
      <c r="Q238" s="1110" t="n"/>
      <c r="R238" s="1110" t="n"/>
      <c r="S238" s="1110" t="n"/>
    </row>
    <row r="239">
      <c r="C239" s="1110" t="n"/>
      <c r="D239" s="1110" t="n"/>
      <c r="E239" s="1110" t="n"/>
      <c r="F239" s="1110" t="n"/>
      <c r="G239" s="1110" t="n"/>
      <c r="H239" s="1110" t="n"/>
      <c r="I239" s="1110" t="n"/>
      <c r="J239" s="1110" t="n"/>
      <c r="K239" s="1110" t="n"/>
      <c r="L239" s="1110" t="n"/>
      <c r="M239" s="1110" t="n"/>
      <c r="N239" s="1110" t="n"/>
      <c r="O239" s="1110" t="n"/>
      <c r="P239" s="1110" t="n"/>
      <c r="Q239" s="1110" t="n"/>
      <c r="R239" s="1110" t="n"/>
      <c r="S239" s="1110" t="n"/>
    </row>
    <row r="240">
      <c r="C240" s="1110" t="n"/>
      <c r="D240" s="1110" t="n"/>
      <c r="E240" s="1110" t="n"/>
      <c r="F240" s="1110" t="n"/>
      <c r="G240" s="1110" t="n"/>
      <c r="H240" s="1110" t="n"/>
      <c r="I240" s="1110" t="n"/>
      <c r="J240" s="1110" t="n"/>
      <c r="K240" s="1110" t="n"/>
      <c r="L240" s="1110" t="n"/>
      <c r="M240" s="1110" t="n"/>
      <c r="N240" s="1110" t="n"/>
      <c r="O240" s="1110" t="n"/>
      <c r="P240" s="1110" t="n"/>
      <c r="Q240" s="1110" t="n"/>
      <c r="R240" s="1110" t="n"/>
      <c r="S240" s="1110" t="n"/>
    </row>
    <row r="241">
      <c r="C241" s="1110" t="n"/>
      <c r="D241" s="1110" t="n"/>
      <c r="E241" s="1110" t="n"/>
      <c r="F241" s="1110" t="n"/>
      <c r="G241" s="1110" t="n"/>
      <c r="H241" s="1110" t="n"/>
      <c r="I241" s="1110" t="n"/>
      <c r="J241" s="1110" t="n"/>
      <c r="K241" s="1110" t="n"/>
      <c r="L241" s="1110" t="n"/>
      <c r="M241" s="1110" t="n"/>
      <c r="N241" s="1110" t="n"/>
      <c r="O241" s="1110" t="n"/>
      <c r="P241" s="1110" t="n"/>
      <c r="Q241" s="1110" t="n"/>
      <c r="R241" s="1110" t="n"/>
      <c r="S241" s="1110" t="n"/>
    </row>
    <row r="242">
      <c r="C242" s="1110" t="n"/>
      <c r="D242" s="1110" t="n"/>
      <c r="E242" s="1110" t="n"/>
      <c r="F242" s="1110" t="n"/>
      <c r="G242" s="1110" t="n"/>
      <c r="H242" s="1110" t="n"/>
      <c r="I242" s="1110" t="n"/>
      <c r="J242" s="1110" t="n"/>
      <c r="K242" s="1110" t="n"/>
      <c r="L242" s="1110" t="n"/>
      <c r="M242" s="1110" t="n"/>
      <c r="N242" s="1110" t="n"/>
      <c r="O242" s="1110" t="n"/>
      <c r="P242" s="1110" t="n"/>
      <c r="Q242" s="1110" t="n"/>
      <c r="R242" s="1110" t="n"/>
      <c r="S242" s="1110" t="n"/>
    </row>
    <row r="243">
      <c r="C243" s="1110" t="n"/>
      <c r="D243" s="1110" t="n"/>
      <c r="E243" s="1110" t="n"/>
      <c r="F243" s="1110" t="n"/>
      <c r="G243" s="1110" t="n"/>
      <c r="H243" s="1110" t="n"/>
      <c r="I243" s="1110" t="n"/>
      <c r="J243" s="1110" t="n"/>
      <c r="K243" s="1110" t="n"/>
      <c r="L243" s="1110" t="n"/>
      <c r="M243" s="1110" t="n"/>
      <c r="N243" s="1110" t="n"/>
      <c r="O243" s="1110" t="n"/>
      <c r="P243" s="1110" t="n"/>
      <c r="Q243" s="1110" t="n"/>
      <c r="R243" s="1110" t="n"/>
      <c r="S243" s="1110" t="n"/>
    </row>
    <row r="244">
      <c r="C244" s="1110" t="n"/>
      <c r="D244" s="1110" t="n"/>
      <c r="E244" s="1110" t="n"/>
      <c r="F244" s="1110" t="n"/>
      <c r="G244" s="1110" t="n"/>
      <c r="H244" s="1110" t="n"/>
      <c r="I244" s="1110" t="n"/>
      <c r="J244" s="1110" t="n"/>
      <c r="K244" s="1110" t="n"/>
      <c r="L244" s="1110" t="n"/>
      <c r="M244" s="1110" t="n"/>
      <c r="N244" s="1110" t="n"/>
      <c r="O244" s="1110" t="n"/>
      <c r="P244" s="1110" t="n"/>
      <c r="Q244" s="1110" t="n"/>
      <c r="R244" s="1110" t="n"/>
      <c r="S244" s="1110" t="n"/>
    </row>
    <row r="245">
      <c r="C245" s="1110" t="n"/>
      <c r="D245" s="1110" t="n"/>
      <c r="E245" s="1110" t="n"/>
      <c r="F245" s="1110" t="n"/>
      <c r="G245" s="1110" t="n"/>
      <c r="H245" s="1110" t="n"/>
      <c r="I245" s="1110" t="n"/>
      <c r="J245" s="1110" t="n"/>
      <c r="K245" s="1110" t="n"/>
      <c r="L245" s="1110" t="n"/>
      <c r="M245" s="1110" t="n"/>
      <c r="N245" s="1110" t="n"/>
      <c r="O245" s="1110" t="n"/>
      <c r="P245" s="1110" t="n"/>
      <c r="Q245" s="1110" t="n"/>
      <c r="R245" s="1110" t="n"/>
      <c r="S245" s="1110" t="n"/>
    </row>
    <row r="246">
      <c r="C246" s="1110" t="n"/>
      <c r="D246" s="1110" t="n"/>
      <c r="E246" s="1110" t="n"/>
      <c r="F246" s="1110" t="n"/>
      <c r="G246" s="1110" t="n"/>
      <c r="H246" s="1110" t="n"/>
      <c r="I246" s="1110" t="n"/>
      <c r="J246" s="1110" t="n"/>
      <c r="K246" s="1110" t="n"/>
      <c r="L246" s="1110" t="n"/>
      <c r="M246" s="1110" t="n"/>
      <c r="N246" s="1110" t="n"/>
      <c r="O246" s="1110" t="n"/>
      <c r="P246" s="1110" t="n"/>
      <c r="Q246" s="1110" t="n"/>
      <c r="R246" s="1110" t="n"/>
      <c r="S246" s="1110" t="n"/>
    </row>
    <row r="247">
      <c r="C247" s="1110" t="n"/>
      <c r="D247" s="1110" t="n"/>
      <c r="E247" s="1110" t="n"/>
      <c r="F247" s="1110" t="n"/>
      <c r="G247" s="1110" t="n"/>
      <c r="H247" s="1110" t="n"/>
      <c r="I247" s="1110" t="n"/>
      <c r="J247" s="1110" t="n"/>
      <c r="K247" s="1110" t="n"/>
      <c r="L247" s="1110" t="n"/>
      <c r="M247" s="1110" t="n"/>
      <c r="N247" s="1110" t="n"/>
      <c r="O247" s="1110" t="n"/>
      <c r="P247" s="1110" t="n"/>
      <c r="Q247" s="1110" t="n"/>
      <c r="R247" s="1110" t="n"/>
      <c r="S247" s="1110" t="n"/>
    </row>
    <row r="248">
      <c r="C248" s="1110" t="n"/>
      <c r="D248" s="1110" t="n"/>
      <c r="E248" s="1110" t="n"/>
      <c r="F248" s="1110" t="n"/>
      <c r="G248" s="1110" t="n"/>
      <c r="H248" s="1110" t="n"/>
      <c r="I248" s="1110" t="n"/>
      <c r="J248" s="1110" t="n"/>
      <c r="K248" s="1110" t="n"/>
      <c r="L248" s="1110" t="n"/>
      <c r="M248" s="1110" t="n"/>
      <c r="N248" s="1110" t="n"/>
      <c r="O248" s="1110" t="n"/>
      <c r="P248" s="1110" t="n"/>
      <c r="Q248" s="1110" t="n"/>
      <c r="R248" s="1110" t="n"/>
      <c r="S248" s="1110" t="n"/>
    </row>
    <row r="249">
      <c r="C249" s="1110" t="n"/>
      <c r="D249" s="1110" t="n"/>
      <c r="E249" s="1110" t="n"/>
      <c r="F249" s="1110" t="n"/>
      <c r="G249" s="1110" t="n"/>
      <c r="H249" s="1110" t="n"/>
      <c r="I249" s="1110" t="n"/>
      <c r="J249" s="1110" t="n"/>
      <c r="K249" s="1110" t="n"/>
      <c r="L249" s="1110" t="n"/>
      <c r="M249" s="1110" t="n"/>
      <c r="N249" s="1110" t="n"/>
      <c r="O249" s="1110" t="n"/>
      <c r="P249" s="1110" t="n"/>
      <c r="Q249" s="1110" t="n"/>
      <c r="R249" s="1110" t="n"/>
      <c r="S249" s="1110" t="n"/>
    </row>
    <row r="250">
      <c r="C250" s="1110" t="n"/>
      <c r="D250" s="1110" t="n"/>
      <c r="E250" s="1110" t="n"/>
      <c r="F250" s="1110" t="n"/>
      <c r="G250" s="1110" t="n"/>
      <c r="H250" s="1110" t="n"/>
      <c r="I250" s="1110" t="n"/>
      <c r="J250" s="1110" t="n"/>
      <c r="K250" s="1110" t="n"/>
      <c r="L250" s="1110" t="n"/>
      <c r="M250" s="1110" t="n"/>
      <c r="N250" s="1110" t="n"/>
      <c r="O250" s="1110" t="n"/>
      <c r="P250" s="1110" t="n"/>
      <c r="Q250" s="1110" t="n"/>
      <c r="R250" s="1110" t="n"/>
      <c r="S250" s="1110" t="n"/>
    </row>
    <row r="251">
      <c r="C251" s="1110" t="n"/>
      <c r="D251" s="1110" t="n"/>
      <c r="E251" s="1110" t="n"/>
      <c r="F251" s="1110" t="n"/>
      <c r="G251" s="1110" t="n"/>
      <c r="H251" s="1110" t="n"/>
      <c r="I251" s="1110" t="n"/>
      <c r="J251" s="1110" t="n"/>
      <c r="K251" s="1110" t="n"/>
      <c r="L251" s="1110" t="n"/>
      <c r="M251" s="1110" t="n"/>
      <c r="N251" s="1110" t="n"/>
      <c r="O251" s="1110" t="n"/>
      <c r="P251" s="1110" t="n"/>
      <c r="Q251" s="1110" t="n"/>
      <c r="R251" s="1110" t="n"/>
      <c r="S251" s="1110" t="n"/>
    </row>
    <row r="252">
      <c r="C252" s="1110" t="n"/>
      <c r="D252" s="1110" t="n"/>
      <c r="E252" s="1110" t="n"/>
      <c r="F252" s="1110" t="n"/>
      <c r="G252" s="1110" t="n"/>
      <c r="H252" s="1110" t="n"/>
      <c r="I252" s="1110" t="n"/>
      <c r="J252" s="1110" t="n"/>
      <c r="K252" s="1110" t="n"/>
      <c r="L252" s="1110" t="n"/>
      <c r="M252" s="1110" t="n"/>
      <c r="N252" s="1110" t="n"/>
      <c r="O252" s="1110" t="n"/>
      <c r="P252" s="1110" t="n"/>
      <c r="Q252" s="1110" t="n"/>
      <c r="R252" s="1110" t="n"/>
      <c r="S252" s="1110" t="n"/>
    </row>
    <row r="253">
      <c r="C253" s="1110" t="n"/>
      <c r="D253" s="1110" t="n"/>
      <c r="E253" s="1110" t="n"/>
      <c r="F253" s="1110" t="n"/>
      <c r="G253" s="1110" t="n"/>
      <c r="H253" s="1110" t="n"/>
      <c r="I253" s="1110" t="n"/>
      <c r="J253" s="1110" t="n"/>
      <c r="K253" s="1110" t="n"/>
      <c r="L253" s="1110" t="n"/>
      <c r="M253" s="1110" t="n"/>
      <c r="N253" s="1110" t="n"/>
      <c r="O253" s="1110" t="n"/>
      <c r="P253" s="1110" t="n"/>
      <c r="Q253" s="1110" t="n"/>
      <c r="R253" s="1110" t="n"/>
      <c r="S253" s="1110" t="n"/>
    </row>
    <row r="254">
      <c r="C254" s="1110" t="n"/>
      <c r="D254" s="1110" t="n"/>
      <c r="E254" s="1110" t="n"/>
      <c r="F254" s="1110" t="n"/>
      <c r="G254" s="1110" t="n"/>
      <c r="H254" s="1110" t="n"/>
      <c r="I254" s="1110" t="n"/>
      <c r="J254" s="1110" t="n"/>
      <c r="K254" s="1110" t="n"/>
      <c r="L254" s="1110" t="n"/>
      <c r="M254" s="1110" t="n"/>
      <c r="N254" s="1110" t="n"/>
      <c r="O254" s="1110" t="n"/>
      <c r="P254" s="1110" t="n"/>
      <c r="Q254" s="1110" t="n"/>
      <c r="R254" s="1110" t="n"/>
      <c r="S254" s="1110" t="n"/>
    </row>
    <row r="255">
      <c r="C255" s="1110" t="n"/>
      <c r="D255" s="1110" t="n"/>
      <c r="E255" s="1110" t="n"/>
      <c r="F255" s="1110" t="n"/>
      <c r="G255" s="1110" t="n"/>
      <c r="H255" s="1110" t="n"/>
      <c r="I255" s="1110" t="n"/>
      <c r="J255" s="1110" t="n"/>
      <c r="K255" s="1110" t="n"/>
      <c r="L255" s="1110" t="n"/>
      <c r="M255" s="1110" t="n"/>
      <c r="N255" s="1110" t="n"/>
      <c r="O255" s="1110" t="n"/>
      <c r="P255" s="1110" t="n"/>
      <c r="Q255" s="1110" t="n"/>
      <c r="R255" s="1110" t="n"/>
      <c r="S255" s="1110" t="n"/>
    </row>
    <row r="256">
      <c r="C256" s="1110" t="n"/>
      <c r="D256" s="1110" t="n"/>
      <c r="E256" s="1110" t="n"/>
      <c r="F256" s="1110" t="n"/>
      <c r="G256" s="1110" t="n"/>
      <c r="H256" s="1110" t="n"/>
      <c r="I256" s="1110" t="n"/>
      <c r="J256" s="1110" t="n"/>
      <c r="K256" s="1110" t="n"/>
      <c r="L256" s="1110" t="n"/>
      <c r="M256" s="1110" t="n"/>
      <c r="N256" s="1110" t="n"/>
      <c r="O256" s="1110" t="n"/>
      <c r="P256" s="1110" t="n"/>
      <c r="Q256" s="1110" t="n"/>
      <c r="R256" s="1110" t="n"/>
      <c r="S256" s="1110" t="n"/>
    </row>
    <row r="257">
      <c r="C257" s="1110" t="n"/>
      <c r="D257" s="1110" t="n"/>
      <c r="E257" s="1110" t="n"/>
      <c r="F257" s="1110" t="n"/>
      <c r="G257" s="1110" t="n"/>
      <c r="H257" s="1110" t="n"/>
      <c r="I257" s="1110" t="n"/>
      <c r="J257" s="1110" t="n"/>
      <c r="K257" s="1110" t="n"/>
      <c r="L257" s="1110" t="n"/>
      <c r="M257" s="1110" t="n"/>
      <c r="N257" s="1110" t="n"/>
      <c r="O257" s="1110" t="n"/>
      <c r="P257" s="1110" t="n"/>
      <c r="Q257" s="1110" t="n"/>
      <c r="R257" s="1110" t="n"/>
      <c r="S257" s="1110" t="n"/>
    </row>
    <row r="258">
      <c r="C258" s="1110" t="n"/>
      <c r="D258" s="1110" t="n"/>
      <c r="E258" s="1110" t="n"/>
      <c r="F258" s="1110" t="n"/>
      <c r="G258" s="1110" t="n"/>
      <c r="H258" s="1110" t="n"/>
      <c r="I258" s="1110" t="n"/>
      <c r="J258" s="1110" t="n"/>
      <c r="K258" s="1110" t="n"/>
      <c r="L258" s="1110" t="n"/>
      <c r="M258" s="1110" t="n"/>
      <c r="N258" s="1110" t="n"/>
      <c r="O258" s="1110" t="n"/>
      <c r="P258" s="1110" t="n"/>
      <c r="Q258" s="1110" t="n"/>
      <c r="R258" s="1110" t="n"/>
      <c r="S258" s="1110" t="n"/>
    </row>
    <row r="259">
      <c r="C259" s="1110" t="n"/>
      <c r="D259" s="1110" t="n"/>
      <c r="E259" s="1110" t="n"/>
      <c r="F259" s="1110" t="n"/>
      <c r="G259" s="1110" t="n"/>
      <c r="H259" s="1110" t="n"/>
      <c r="I259" s="1110" t="n"/>
      <c r="J259" s="1110" t="n"/>
      <c r="K259" s="1110" t="n"/>
      <c r="L259" s="1110" t="n"/>
      <c r="M259" s="1110" t="n"/>
      <c r="N259" s="1110" t="n"/>
      <c r="O259" s="1110" t="n"/>
      <c r="P259" s="1110" t="n"/>
      <c r="Q259" s="1110" t="n"/>
      <c r="R259" s="1110" t="n"/>
      <c r="S259" s="1110" t="n"/>
    </row>
    <row r="260">
      <c r="C260" s="1110" t="n"/>
      <c r="D260" s="1110" t="n"/>
      <c r="E260" s="1110" t="n"/>
      <c r="F260" s="1110" t="n"/>
      <c r="G260" s="1110" t="n"/>
      <c r="H260" s="1110" t="n"/>
      <c r="I260" s="1110" t="n"/>
      <c r="J260" s="1110" t="n"/>
      <c r="K260" s="1110" t="n"/>
      <c r="L260" s="1110" t="n"/>
      <c r="M260" s="1110" t="n"/>
      <c r="N260" s="1110" t="n"/>
      <c r="O260" s="1110" t="n"/>
      <c r="P260" s="1110" t="n"/>
      <c r="Q260" s="1110" t="n"/>
      <c r="R260" s="1110" t="n"/>
      <c r="S260" s="1110" t="n"/>
    </row>
    <row r="261">
      <c r="C261" s="1110" t="n"/>
      <c r="D261" s="1110" t="n"/>
      <c r="E261" s="1110" t="n"/>
      <c r="F261" s="1110" t="n"/>
      <c r="G261" s="1110" t="n"/>
      <c r="H261" s="1110" t="n"/>
      <c r="I261" s="1110" t="n"/>
      <c r="J261" s="1110" t="n"/>
      <c r="K261" s="1110" t="n"/>
      <c r="L261" s="1110" t="n"/>
      <c r="M261" s="1110" t="n"/>
      <c r="N261" s="1110" t="n"/>
      <c r="O261" s="1110" t="n"/>
      <c r="P261" s="1110" t="n"/>
      <c r="Q261" s="1110" t="n"/>
      <c r="R261" s="1110" t="n"/>
      <c r="S261" s="1110" t="n"/>
    </row>
    <row r="262">
      <c r="C262" s="1110" t="n"/>
      <c r="D262" s="1110" t="n"/>
      <c r="E262" s="1110" t="n"/>
      <c r="F262" s="1110" t="n"/>
      <c r="G262" s="1110" t="n"/>
      <c r="H262" s="1110" t="n"/>
      <c r="I262" s="1110" t="n"/>
      <c r="J262" s="1110" t="n"/>
      <c r="K262" s="1110" t="n"/>
      <c r="L262" s="1110" t="n"/>
      <c r="M262" s="1110" t="n"/>
      <c r="N262" s="1110" t="n"/>
      <c r="O262" s="1110" t="n"/>
      <c r="P262" s="1110" t="n"/>
      <c r="Q262" s="1110" t="n"/>
      <c r="R262" s="1110" t="n"/>
      <c r="S262" s="1110" t="n"/>
    </row>
    <row r="263">
      <c r="C263" s="1110" t="n"/>
      <c r="D263" s="1110" t="n"/>
      <c r="E263" s="1110" t="n"/>
      <c r="F263" s="1110" t="n"/>
      <c r="G263" s="1110" t="n"/>
      <c r="H263" s="1110" t="n"/>
      <c r="I263" s="1110" t="n"/>
      <c r="J263" s="1110" t="n"/>
      <c r="K263" s="1110" t="n"/>
      <c r="L263" s="1110" t="n"/>
      <c r="M263" s="1110" t="n"/>
      <c r="N263" s="1110" t="n"/>
      <c r="O263" s="1110" t="n"/>
      <c r="P263" s="1110" t="n"/>
      <c r="Q263" s="1110" t="n"/>
      <c r="R263" s="1110" t="n"/>
      <c r="S263" s="1110" t="n"/>
    </row>
    <row r="264">
      <c r="C264" s="1110" t="n"/>
      <c r="D264" s="1110" t="n"/>
      <c r="E264" s="1110" t="n"/>
      <c r="F264" s="1110" t="n"/>
      <c r="G264" s="1110" t="n"/>
      <c r="H264" s="1110" t="n"/>
      <c r="I264" s="1110" t="n"/>
      <c r="J264" s="1110" t="n"/>
      <c r="K264" s="1110" t="n"/>
      <c r="L264" s="1110" t="n"/>
      <c r="M264" s="1110" t="n"/>
      <c r="N264" s="1110" t="n"/>
      <c r="O264" s="1110" t="n"/>
      <c r="P264" s="1110" t="n"/>
      <c r="Q264" s="1110" t="n"/>
      <c r="R264" s="1110" t="n"/>
      <c r="S264" s="1110" t="n"/>
    </row>
    <row r="265">
      <c r="C265" s="1110" t="n"/>
      <c r="D265" s="1110" t="n"/>
      <c r="E265" s="1110" t="n"/>
      <c r="F265" s="1110" t="n"/>
      <c r="G265" s="1110" t="n"/>
      <c r="H265" s="1110" t="n"/>
      <c r="I265" s="1110" t="n"/>
      <c r="J265" s="1110" t="n"/>
      <c r="K265" s="1110" t="n"/>
      <c r="L265" s="1110" t="n"/>
      <c r="M265" s="1110" t="n"/>
      <c r="N265" s="1110" t="n"/>
      <c r="O265" s="1110" t="n"/>
      <c r="P265" s="1110" t="n"/>
      <c r="Q265" s="1110" t="n"/>
      <c r="R265" s="1110" t="n"/>
      <c r="S265" s="1110" t="n"/>
    </row>
    <row r="266">
      <c r="C266" s="1110" t="n"/>
      <c r="D266" s="1110" t="n"/>
      <c r="E266" s="1110" t="n"/>
      <c r="F266" s="1110" t="n"/>
      <c r="G266" s="1110" t="n"/>
      <c r="H266" s="1110" t="n"/>
      <c r="I266" s="1110" t="n"/>
      <c r="J266" s="1110" t="n"/>
      <c r="K266" s="1110" t="n"/>
      <c r="L266" s="1110" t="n"/>
      <c r="M266" s="1110" t="n"/>
      <c r="N266" s="1110" t="n"/>
      <c r="O266" s="1110" t="n"/>
      <c r="P266" s="1110" t="n"/>
      <c r="Q266" s="1110" t="n"/>
      <c r="R266" s="1110" t="n"/>
      <c r="S266" s="1110" t="n"/>
    </row>
    <row r="267">
      <c r="C267" s="1110" t="n"/>
      <c r="D267" s="1110" t="n"/>
      <c r="E267" s="1110" t="n"/>
      <c r="F267" s="1110" t="n"/>
      <c r="G267" s="1110" t="n"/>
      <c r="H267" s="1110" t="n"/>
      <c r="I267" s="1110" t="n"/>
      <c r="J267" s="1110" t="n"/>
      <c r="K267" s="1110" t="n"/>
      <c r="L267" s="1110" t="n"/>
      <c r="M267" s="1110" t="n"/>
      <c r="N267" s="1110" t="n"/>
      <c r="O267" s="1110" t="n"/>
      <c r="P267" s="1110" t="n"/>
      <c r="Q267" s="1110" t="n"/>
      <c r="R267" s="1110" t="n"/>
      <c r="S267" s="1110" t="n"/>
    </row>
    <row r="268">
      <c r="C268" s="1110" t="n"/>
      <c r="D268" s="1110" t="n"/>
      <c r="E268" s="1110" t="n"/>
      <c r="F268" s="1110" t="n"/>
      <c r="G268" s="1110" t="n"/>
      <c r="H268" s="1110" t="n"/>
      <c r="I268" s="1110" t="n"/>
      <c r="J268" s="1110" t="n"/>
      <c r="K268" s="1110" t="n"/>
      <c r="L268" s="1110" t="n"/>
      <c r="M268" s="1110" t="n"/>
      <c r="N268" s="1110" t="n"/>
      <c r="O268" s="1110" t="n"/>
      <c r="P268" s="1110" t="n"/>
      <c r="Q268" s="1110" t="n"/>
      <c r="R268" s="1110" t="n"/>
      <c r="S268" s="1110" t="n"/>
    </row>
    <row r="269">
      <c r="C269" s="1110" t="n"/>
      <c r="D269" s="1110" t="n"/>
      <c r="E269" s="1110" t="n"/>
      <c r="F269" s="1110" t="n"/>
      <c r="G269" s="1110" t="n"/>
      <c r="H269" s="1110" t="n"/>
      <c r="I269" s="1110" t="n"/>
      <c r="J269" s="1110" t="n"/>
      <c r="K269" s="1110" t="n"/>
      <c r="L269" s="1110" t="n"/>
      <c r="M269" s="1110" t="n"/>
      <c r="N269" s="1110" t="n"/>
      <c r="O269" s="1110" t="n"/>
      <c r="P269" s="1110" t="n"/>
      <c r="Q269" s="1110" t="n"/>
      <c r="R269" s="1110" t="n"/>
      <c r="S269" s="1110" t="n"/>
    </row>
    <row r="270">
      <c r="C270" s="1110" t="n"/>
      <c r="D270" s="1110" t="n"/>
      <c r="E270" s="1110" t="n"/>
      <c r="F270" s="1110" t="n"/>
      <c r="G270" s="1110" t="n"/>
      <c r="H270" s="1110" t="n"/>
      <c r="I270" s="1110" t="n"/>
      <c r="J270" s="1110" t="n"/>
      <c r="K270" s="1110" t="n"/>
      <c r="L270" s="1110" t="n"/>
      <c r="M270" s="1110" t="n"/>
      <c r="N270" s="1110" t="n"/>
      <c r="O270" s="1110" t="n"/>
      <c r="P270" s="1110" t="n"/>
      <c r="Q270" s="1110" t="n"/>
      <c r="R270" s="1110" t="n"/>
      <c r="S270" s="1110" t="n"/>
    </row>
    <row r="271">
      <c r="C271" s="1110" t="n"/>
      <c r="D271" s="1110" t="n"/>
      <c r="E271" s="1110" t="n"/>
      <c r="F271" s="1110" t="n"/>
      <c r="G271" s="1110" t="n"/>
      <c r="H271" s="1110" t="n"/>
      <c r="I271" s="1110" t="n"/>
      <c r="J271" s="1110" t="n"/>
      <c r="K271" s="1110" t="n"/>
      <c r="L271" s="1110" t="n"/>
      <c r="M271" s="1110" t="n"/>
      <c r="N271" s="1110" t="n"/>
      <c r="O271" s="1110" t="n"/>
      <c r="P271" s="1110" t="n"/>
      <c r="Q271" s="1110" t="n"/>
      <c r="R271" s="1110" t="n"/>
      <c r="S271" s="1110" t="n"/>
    </row>
    <row r="272">
      <c r="C272" s="1110" t="n"/>
      <c r="D272" s="1110" t="n"/>
      <c r="E272" s="1110" t="n"/>
      <c r="F272" s="1110" t="n"/>
      <c r="G272" s="1110" t="n"/>
      <c r="H272" s="1110" t="n"/>
      <c r="I272" s="1110" t="n"/>
      <c r="J272" s="1110" t="n"/>
      <c r="K272" s="1110" t="n"/>
      <c r="L272" s="1110" t="n"/>
      <c r="M272" s="1110" t="n"/>
      <c r="N272" s="1110" t="n"/>
      <c r="O272" s="1110" t="n"/>
      <c r="P272" s="1110" t="n"/>
      <c r="Q272" s="1110" t="n"/>
      <c r="R272" s="1110" t="n"/>
      <c r="S272" s="1110" t="n"/>
    </row>
    <row r="273">
      <c r="C273" s="1110" t="n"/>
      <c r="D273" s="1110" t="n"/>
      <c r="E273" s="1110" t="n"/>
      <c r="F273" s="1110" t="n"/>
      <c r="G273" s="1110" t="n"/>
      <c r="H273" s="1110" t="n"/>
      <c r="I273" s="1110" t="n"/>
      <c r="J273" s="1110" t="n"/>
      <c r="K273" s="1110" t="n"/>
      <c r="L273" s="1110" t="n"/>
      <c r="M273" s="1110" t="n"/>
      <c r="N273" s="1110" t="n"/>
      <c r="O273" s="1110" t="n"/>
      <c r="P273" s="1110" t="n"/>
      <c r="Q273" s="1110" t="n"/>
      <c r="R273" s="1110" t="n"/>
      <c r="S273" s="1110" t="n"/>
    </row>
    <row r="274">
      <c r="C274" s="1110" t="n"/>
      <c r="D274" s="1110" t="n"/>
      <c r="E274" s="1110" t="n"/>
      <c r="F274" s="1110" t="n"/>
      <c r="G274" s="1110" t="n"/>
      <c r="H274" s="1110" t="n"/>
      <c r="I274" s="1110" t="n"/>
      <c r="J274" s="1110" t="n"/>
      <c r="K274" s="1110" t="n"/>
      <c r="L274" s="1110" t="n"/>
      <c r="M274" s="1110" t="n"/>
      <c r="N274" s="1110" t="n"/>
      <c r="O274" s="1110" t="n"/>
      <c r="P274" s="1110" t="n"/>
      <c r="Q274" s="1110" t="n"/>
      <c r="R274" s="1110" t="n"/>
      <c r="S274" s="1110" t="n"/>
    </row>
    <row r="275">
      <c r="C275" s="1110" t="n"/>
      <c r="D275" s="1110" t="n"/>
      <c r="E275" s="1110" t="n"/>
      <c r="F275" s="1110" t="n"/>
      <c r="G275" s="1110" t="n"/>
      <c r="H275" s="1110" t="n"/>
      <c r="I275" s="1110" t="n"/>
      <c r="J275" s="1110" t="n"/>
      <c r="K275" s="1110" t="n"/>
      <c r="L275" s="1110" t="n"/>
      <c r="M275" s="1110" t="n"/>
      <c r="N275" s="1110" t="n"/>
      <c r="O275" s="1110" t="n"/>
      <c r="P275" s="1110" t="n"/>
      <c r="Q275" s="1110" t="n"/>
      <c r="R275" s="1110" t="n"/>
      <c r="S275" s="1110" t="n"/>
    </row>
    <row r="276">
      <c r="C276" s="1110" t="n"/>
      <c r="D276" s="1110" t="n"/>
      <c r="E276" s="1110" t="n"/>
      <c r="F276" s="1110" t="n"/>
      <c r="G276" s="1110" t="n"/>
      <c r="H276" s="1110" t="n"/>
      <c r="I276" s="1110" t="n"/>
      <c r="J276" s="1110" t="n"/>
      <c r="K276" s="1110" t="n"/>
      <c r="L276" s="1110" t="n"/>
      <c r="M276" s="1110" t="n"/>
      <c r="N276" s="1110" t="n"/>
      <c r="O276" s="1110" t="n"/>
      <c r="P276" s="1110" t="n"/>
      <c r="Q276" s="1110" t="n"/>
      <c r="R276" s="1110" t="n"/>
      <c r="S276" s="1110" t="n"/>
    </row>
    <row r="277">
      <c r="C277" s="1110" t="n"/>
      <c r="D277" s="1110" t="n"/>
      <c r="E277" s="1110" t="n"/>
      <c r="F277" s="1110" t="n"/>
      <c r="G277" s="1110" t="n"/>
      <c r="H277" s="1110" t="n"/>
      <c r="I277" s="1110" t="n"/>
      <c r="J277" s="1110" t="n"/>
      <c r="K277" s="1110" t="n"/>
      <c r="L277" s="1110" t="n"/>
      <c r="M277" s="1110" t="n"/>
      <c r="N277" s="1110" t="n"/>
      <c r="O277" s="1110" t="n"/>
      <c r="P277" s="1110" t="n"/>
      <c r="Q277" s="1110" t="n"/>
      <c r="R277" s="1110" t="n"/>
      <c r="S277" s="1110" t="n"/>
    </row>
    <row r="278">
      <c r="C278" s="1110" t="n"/>
      <c r="D278" s="1110" t="n"/>
      <c r="E278" s="1110" t="n"/>
      <c r="F278" s="1110" t="n"/>
      <c r="G278" s="1110" t="n"/>
      <c r="H278" s="1110" t="n"/>
      <c r="I278" s="1110" t="n"/>
      <c r="J278" s="1110" t="n"/>
      <c r="K278" s="1110" t="n"/>
      <c r="L278" s="1110" t="n"/>
      <c r="M278" s="1110" t="n"/>
      <c r="N278" s="1110" t="n"/>
      <c r="O278" s="1110" t="n"/>
      <c r="P278" s="1110" t="n"/>
      <c r="Q278" s="1110" t="n"/>
      <c r="R278" s="1110" t="n"/>
      <c r="S278" s="1110" t="n"/>
    </row>
    <row r="279">
      <c r="C279" s="1110" t="n"/>
      <c r="D279" s="1110" t="n"/>
      <c r="E279" s="1110" t="n"/>
      <c r="F279" s="1110" t="n"/>
      <c r="G279" s="1110" t="n"/>
      <c r="H279" s="1110" t="n"/>
      <c r="I279" s="1110" t="n"/>
      <c r="J279" s="1110" t="n"/>
      <c r="K279" s="1110" t="n"/>
      <c r="L279" s="1110" t="n"/>
      <c r="M279" s="1110" t="n"/>
      <c r="N279" s="1110" t="n"/>
      <c r="O279" s="1110" t="n"/>
      <c r="P279" s="1110" t="n"/>
      <c r="Q279" s="1110" t="n"/>
      <c r="R279" s="1110" t="n"/>
      <c r="S279" s="1110" t="n"/>
    </row>
    <row r="280">
      <c r="C280" s="1110" t="n"/>
      <c r="D280" s="1110" t="n"/>
      <c r="E280" s="1110" t="n"/>
      <c r="F280" s="1110" t="n"/>
      <c r="G280" s="1110" t="n"/>
      <c r="H280" s="1110" t="n"/>
      <c r="I280" s="1110" t="n"/>
      <c r="J280" s="1110" t="n"/>
      <c r="K280" s="1110" t="n"/>
      <c r="L280" s="1110" t="n"/>
      <c r="M280" s="1110" t="n"/>
      <c r="N280" s="1110" t="n"/>
      <c r="O280" s="1110" t="n"/>
      <c r="P280" s="1110" t="n"/>
      <c r="Q280" s="1110" t="n"/>
      <c r="R280" s="1110" t="n"/>
      <c r="S280" s="1110" t="n"/>
    </row>
    <row r="281">
      <c r="C281" s="1110" t="n"/>
      <c r="D281" s="1110" t="n"/>
      <c r="E281" s="1110" t="n"/>
      <c r="F281" s="1110" t="n"/>
      <c r="G281" s="1110" t="n"/>
      <c r="H281" s="1110" t="n"/>
      <c r="I281" s="1110" t="n"/>
      <c r="J281" s="1110" t="n"/>
      <c r="K281" s="1110" t="n"/>
      <c r="L281" s="1110" t="n"/>
      <c r="M281" s="1110" t="n"/>
      <c r="N281" s="1110" t="n"/>
      <c r="O281" s="1110" t="n"/>
      <c r="P281" s="1110" t="n"/>
      <c r="Q281" s="1110" t="n"/>
      <c r="R281" s="1110" t="n"/>
      <c r="S281" s="1110" t="n"/>
    </row>
    <row r="282">
      <c r="C282" s="1110" t="n"/>
      <c r="D282" s="1110" t="n"/>
      <c r="E282" s="1110" t="n"/>
      <c r="F282" s="1110" t="n"/>
      <c r="G282" s="1110" t="n"/>
      <c r="H282" s="1110" t="n"/>
      <c r="I282" s="1110" t="n"/>
      <c r="J282" s="1110" t="n"/>
      <c r="K282" s="1110" t="n"/>
      <c r="L282" s="1110" t="n"/>
      <c r="M282" s="1110" t="n"/>
      <c r="N282" s="1110" t="n"/>
      <c r="O282" s="1110" t="n"/>
      <c r="P282" s="1110" t="n"/>
      <c r="Q282" s="1110" t="n"/>
      <c r="R282" s="1110" t="n"/>
      <c r="S282" s="1110" t="n"/>
    </row>
    <row r="283">
      <c r="C283" s="1110" t="n"/>
      <c r="D283" s="1110" t="n"/>
      <c r="E283" s="1110" t="n"/>
      <c r="F283" s="1110" t="n"/>
      <c r="G283" s="1110" t="n"/>
      <c r="H283" s="1110" t="n"/>
      <c r="I283" s="1110" t="n"/>
      <c r="J283" s="1110" t="n"/>
      <c r="K283" s="1110" t="n"/>
      <c r="L283" s="1110" t="n"/>
      <c r="M283" s="1110" t="n"/>
      <c r="N283" s="1110" t="n"/>
      <c r="O283" s="1110" t="n"/>
      <c r="P283" s="1110" t="n"/>
      <c r="Q283" s="1110" t="n"/>
      <c r="R283" s="1110" t="n"/>
      <c r="S283" s="1110" t="n"/>
    </row>
    <row r="284">
      <c r="C284" s="1110" t="n"/>
      <c r="D284" s="1110" t="n"/>
      <c r="E284" s="1110" t="n"/>
      <c r="F284" s="1110" t="n"/>
      <c r="G284" s="1110" t="n"/>
      <c r="H284" s="1110" t="n"/>
      <c r="I284" s="1110" t="n"/>
      <c r="J284" s="1110" t="n"/>
      <c r="K284" s="1110" t="n"/>
      <c r="L284" s="1110" t="n"/>
      <c r="M284" s="1110" t="n"/>
      <c r="N284" s="1110" t="n"/>
      <c r="O284" s="1110" t="n"/>
      <c r="P284" s="1110" t="n"/>
      <c r="Q284" s="1110" t="n"/>
      <c r="R284" s="1110" t="n"/>
      <c r="S284" s="1110" t="n"/>
    </row>
    <row r="285">
      <c r="C285" s="1110" t="n"/>
      <c r="D285" s="1110" t="n"/>
      <c r="E285" s="1110" t="n"/>
      <c r="F285" s="1110" t="n"/>
      <c r="G285" s="1110" t="n"/>
      <c r="H285" s="1110" t="n"/>
      <c r="I285" s="1110" t="n"/>
      <c r="J285" s="1110" t="n"/>
      <c r="K285" s="1110" t="n"/>
      <c r="L285" s="1110" t="n"/>
      <c r="M285" s="1110" t="n"/>
      <c r="N285" s="1110" t="n"/>
      <c r="O285" s="1110" t="n"/>
      <c r="P285" s="1110" t="n"/>
      <c r="Q285" s="1110" t="n"/>
      <c r="R285" s="1110" t="n"/>
      <c r="S285" s="1110" t="n"/>
    </row>
    <row r="286">
      <c r="C286" s="1110" t="n"/>
      <c r="D286" s="1110" t="n"/>
      <c r="E286" s="1110" t="n"/>
      <c r="F286" s="1110" t="n"/>
      <c r="G286" s="1110" t="n"/>
      <c r="H286" s="1110" t="n"/>
      <c r="I286" s="1110" t="n"/>
      <c r="J286" s="1110" t="n"/>
      <c r="K286" s="1110" t="n"/>
      <c r="L286" s="1110" t="n"/>
      <c r="M286" s="1110" t="n"/>
      <c r="N286" s="1110" t="n"/>
      <c r="O286" s="1110" t="n"/>
      <c r="P286" s="1110" t="n"/>
      <c r="Q286" s="1110" t="n"/>
      <c r="R286" s="1110" t="n"/>
      <c r="S286" s="1110" t="n"/>
    </row>
    <row r="287">
      <c r="C287" s="1110" t="n"/>
      <c r="D287" s="1110" t="n"/>
      <c r="E287" s="1110" t="n"/>
      <c r="F287" s="1110" t="n"/>
      <c r="G287" s="1110" t="n"/>
      <c r="H287" s="1110" t="n"/>
      <c r="I287" s="1110" t="n"/>
      <c r="J287" s="1110" t="n"/>
      <c r="K287" s="1110" t="n"/>
      <c r="L287" s="1110" t="n"/>
      <c r="M287" s="1110" t="n"/>
      <c r="N287" s="1110" t="n"/>
      <c r="O287" s="1110" t="n"/>
      <c r="P287" s="1110" t="n"/>
      <c r="Q287" s="1110" t="n"/>
      <c r="R287" s="1110" t="n"/>
      <c r="S287" s="1110" t="n"/>
    </row>
    <row r="288">
      <c r="C288" s="1110" t="n"/>
      <c r="D288" s="1110" t="n"/>
      <c r="E288" s="1110" t="n"/>
      <c r="F288" s="1110" t="n"/>
      <c r="G288" s="1110" t="n"/>
      <c r="H288" s="1110" t="n"/>
      <c r="I288" s="1110" t="n"/>
      <c r="J288" s="1110" t="n"/>
      <c r="K288" s="1110" t="n"/>
      <c r="L288" s="1110" t="n"/>
      <c r="M288" s="1110" t="n"/>
      <c r="N288" s="1110" t="n"/>
      <c r="O288" s="1110" t="n"/>
      <c r="P288" s="1110" t="n"/>
      <c r="Q288" s="1110" t="n"/>
      <c r="R288" s="1110" t="n"/>
      <c r="S288" s="1110" t="n"/>
    </row>
    <row r="289">
      <c r="C289" s="1110" t="n"/>
      <c r="D289" s="1110" t="n"/>
      <c r="E289" s="1110" t="n"/>
      <c r="F289" s="1110" t="n"/>
      <c r="G289" s="1110" t="n"/>
      <c r="H289" s="1110" t="n"/>
      <c r="I289" s="1110" t="n"/>
      <c r="J289" s="1110" t="n"/>
      <c r="K289" s="1110" t="n"/>
      <c r="L289" s="1110" t="n"/>
      <c r="M289" s="1110" t="n"/>
      <c r="N289" s="1110" t="n"/>
      <c r="O289" s="1110" t="n"/>
      <c r="P289" s="1110" t="n"/>
      <c r="Q289" s="1110" t="n"/>
      <c r="R289" s="1110" t="n"/>
      <c r="S289" s="1110" t="n"/>
    </row>
    <row r="290">
      <c r="C290" s="1110" t="n"/>
      <c r="D290" s="1110" t="n"/>
      <c r="E290" s="1110" t="n"/>
      <c r="F290" s="1110" t="n"/>
      <c r="G290" s="1110" t="n"/>
      <c r="H290" s="1110" t="n"/>
      <c r="I290" s="1110" t="n"/>
      <c r="J290" s="1110" t="n"/>
      <c r="K290" s="1110" t="n"/>
      <c r="L290" s="1110" t="n"/>
      <c r="M290" s="1110" t="n"/>
      <c r="N290" s="1110" t="n"/>
      <c r="O290" s="1110" t="n"/>
      <c r="P290" s="1110" t="n"/>
      <c r="Q290" s="1110" t="n"/>
      <c r="R290" s="1110" t="n"/>
      <c r="S290" s="1110" t="n"/>
    </row>
    <row r="291">
      <c r="C291" s="1110" t="n"/>
      <c r="D291" s="1110" t="n"/>
      <c r="E291" s="1110" t="n"/>
      <c r="F291" s="1110" t="n"/>
      <c r="G291" s="1110" t="n"/>
      <c r="H291" s="1110" t="n"/>
      <c r="I291" s="1110" t="n"/>
      <c r="J291" s="1110" t="n"/>
      <c r="K291" s="1110" t="n"/>
      <c r="L291" s="1110" t="n"/>
      <c r="M291" s="1110" t="n"/>
      <c r="N291" s="1110" t="n"/>
      <c r="O291" s="1110" t="n"/>
      <c r="P291" s="1110" t="n"/>
      <c r="Q291" s="1110" t="n"/>
      <c r="R291" s="1110" t="n"/>
      <c r="S291" s="1110" t="n"/>
    </row>
    <row r="292">
      <c r="C292" s="1110" t="n"/>
      <c r="D292" s="1110" t="n"/>
      <c r="E292" s="1110" t="n"/>
      <c r="F292" s="1110" t="n"/>
      <c r="G292" s="1110" t="n"/>
      <c r="H292" s="1110" t="n"/>
      <c r="I292" s="1110" t="n"/>
      <c r="J292" s="1110" t="n"/>
      <c r="K292" s="1110" t="n"/>
      <c r="L292" s="1110" t="n"/>
      <c r="M292" s="1110" t="n"/>
      <c r="N292" s="1110" t="n"/>
      <c r="O292" s="1110" t="n"/>
      <c r="P292" s="1110" t="n"/>
      <c r="Q292" s="1110" t="n"/>
      <c r="R292" s="1110" t="n"/>
      <c r="S292" s="1110" t="n"/>
    </row>
    <row r="293">
      <c r="C293" s="1110" t="n"/>
      <c r="D293" s="1110" t="n"/>
      <c r="E293" s="1110" t="n"/>
      <c r="F293" s="1110" t="n"/>
      <c r="G293" s="1110" t="n"/>
      <c r="H293" s="1110" t="n"/>
      <c r="I293" s="1110" t="n"/>
      <c r="J293" s="1110" t="n"/>
      <c r="K293" s="1110" t="n"/>
      <c r="L293" s="1110" t="n"/>
      <c r="M293" s="1110" t="n"/>
      <c r="N293" s="1110" t="n"/>
      <c r="O293" s="1110" t="n"/>
      <c r="P293" s="1110" t="n"/>
      <c r="Q293" s="1110" t="n"/>
      <c r="R293" s="1110" t="n"/>
      <c r="S293" s="1110" t="n"/>
    </row>
    <row r="294">
      <c r="C294" s="1110" t="n"/>
      <c r="D294" s="1110" t="n"/>
      <c r="E294" s="1110" t="n"/>
      <c r="F294" s="1110" t="n"/>
      <c r="G294" s="1110" t="n"/>
      <c r="H294" s="1110" t="n"/>
      <c r="I294" s="1110" t="n"/>
      <c r="J294" s="1110" t="n"/>
      <c r="K294" s="1110" t="n"/>
      <c r="L294" s="1110" t="n"/>
      <c r="M294" s="1110" t="n"/>
      <c r="N294" s="1110" t="n"/>
      <c r="O294" s="1110" t="n"/>
      <c r="P294" s="1110" t="n"/>
      <c r="Q294" s="1110" t="n"/>
      <c r="R294" s="1110" t="n"/>
      <c r="S294" s="1110" t="n"/>
    </row>
    <row r="295">
      <c r="C295" s="1110" t="n"/>
      <c r="D295" s="1110" t="n"/>
      <c r="E295" s="1110" t="n"/>
      <c r="F295" s="1110" t="n"/>
      <c r="G295" s="1110" t="n"/>
      <c r="H295" s="1110" t="n"/>
      <c r="I295" s="1110" t="n"/>
      <c r="J295" s="1110" t="n"/>
      <c r="K295" s="1110" t="n"/>
      <c r="L295" s="1110" t="n"/>
      <c r="M295" s="1110" t="n"/>
      <c r="N295" s="1110" t="n"/>
      <c r="O295" s="1110" t="n"/>
      <c r="P295" s="1110" t="n"/>
      <c r="Q295" s="1110" t="n"/>
      <c r="R295" s="1110" t="n"/>
      <c r="S295" s="1110" t="n"/>
    </row>
    <row r="296">
      <c r="C296" s="1110" t="n"/>
      <c r="D296" s="1110" t="n"/>
      <c r="E296" s="1110" t="n"/>
      <c r="F296" s="1110" t="n"/>
      <c r="G296" s="1110" t="n"/>
      <c r="H296" s="1110" t="n"/>
      <c r="I296" s="1110" t="n"/>
      <c r="J296" s="1110" t="n"/>
      <c r="K296" s="1110" t="n"/>
      <c r="L296" s="1110" t="n"/>
      <c r="M296" s="1110" t="n"/>
      <c r="N296" s="1110" t="n"/>
      <c r="O296" s="1110" t="n"/>
      <c r="P296" s="1110" t="n"/>
      <c r="Q296" s="1110" t="n"/>
      <c r="R296" s="1110" t="n"/>
      <c r="S296" s="1110" t="n"/>
    </row>
    <row r="297">
      <c r="C297" s="1110" t="n"/>
      <c r="D297" s="1110" t="n"/>
      <c r="E297" s="1110" t="n"/>
      <c r="F297" s="1110" t="n"/>
      <c r="G297" s="1110" t="n"/>
      <c r="H297" s="1110" t="n"/>
      <c r="I297" s="1110" t="n"/>
      <c r="J297" s="1110" t="n"/>
      <c r="K297" s="1110" t="n"/>
      <c r="L297" s="1110" t="n"/>
      <c r="M297" s="1110" t="n"/>
      <c r="N297" s="1110" t="n"/>
      <c r="O297" s="1110" t="n"/>
      <c r="P297" s="1110" t="n"/>
      <c r="Q297" s="1110" t="n"/>
      <c r="R297" s="1110" t="n"/>
      <c r="S297" s="1110" t="n"/>
    </row>
    <row r="298">
      <c r="C298" s="1110" t="n"/>
      <c r="D298" s="1110" t="n"/>
      <c r="E298" s="1110" t="n"/>
      <c r="F298" s="1110" t="n"/>
      <c r="G298" s="1110" t="n"/>
      <c r="H298" s="1110" t="n"/>
      <c r="I298" s="1110" t="n"/>
      <c r="J298" s="1110" t="n"/>
      <c r="K298" s="1110" t="n"/>
      <c r="L298" s="1110" t="n"/>
      <c r="M298" s="1110" t="n"/>
      <c r="N298" s="1110" t="n"/>
      <c r="O298" s="1110" t="n"/>
      <c r="P298" s="1110" t="n"/>
      <c r="Q298" s="1110" t="n"/>
      <c r="R298" s="1110" t="n"/>
      <c r="S298" s="1110" t="n"/>
    </row>
    <row r="299">
      <c r="C299" s="1110" t="n"/>
      <c r="D299" s="1110" t="n"/>
      <c r="E299" s="1110" t="n"/>
      <c r="F299" s="1110" t="n"/>
      <c r="G299" s="1110" t="n"/>
      <c r="H299" s="1110" t="n"/>
      <c r="I299" s="1110" t="n"/>
      <c r="J299" s="1110" t="n"/>
      <c r="K299" s="1110" t="n"/>
      <c r="L299" s="1110" t="n"/>
      <c r="M299" s="1110" t="n"/>
      <c r="N299" s="1110" t="n"/>
      <c r="O299" s="1110" t="n"/>
      <c r="P299" s="1110" t="n"/>
      <c r="Q299" s="1110" t="n"/>
      <c r="R299" s="1110" t="n"/>
      <c r="S299" s="1110" t="n"/>
    </row>
    <row r="300">
      <c r="C300" s="1110" t="n"/>
      <c r="D300" s="1110" t="n"/>
      <c r="E300" s="1110" t="n"/>
      <c r="F300" s="1110" t="n"/>
      <c r="G300" s="1110" t="n"/>
      <c r="H300" s="1110" t="n"/>
      <c r="I300" s="1110" t="n"/>
      <c r="J300" s="1110" t="n"/>
      <c r="K300" s="1110" t="n"/>
      <c r="L300" s="1110" t="n"/>
      <c r="M300" s="1110" t="n"/>
      <c r="N300" s="1110" t="n"/>
      <c r="O300" s="1110" t="n"/>
      <c r="P300" s="1110" t="n"/>
      <c r="Q300" s="1110" t="n"/>
      <c r="R300" s="1110" t="n"/>
      <c r="S300" s="1110" t="n"/>
    </row>
    <row r="301">
      <c r="C301" s="1110" t="n"/>
      <c r="D301" s="1110" t="n"/>
      <c r="E301" s="1110" t="n"/>
      <c r="F301" s="1110" t="n"/>
      <c r="G301" s="1110" t="n"/>
      <c r="H301" s="1110" t="n"/>
      <c r="I301" s="1110" t="n"/>
      <c r="J301" s="1110" t="n"/>
      <c r="K301" s="1110" t="n"/>
      <c r="L301" s="1110" t="n"/>
      <c r="M301" s="1110" t="n"/>
      <c r="N301" s="1110" t="n"/>
      <c r="O301" s="1110" t="n"/>
      <c r="P301" s="1110" t="n"/>
      <c r="Q301" s="1110" t="n"/>
      <c r="R301" s="1110" t="n"/>
      <c r="S301" s="1110" t="n"/>
    </row>
    <row r="302">
      <c r="C302" s="1110" t="n"/>
      <c r="D302" s="1110" t="n"/>
      <c r="E302" s="1110" t="n"/>
      <c r="F302" s="1110" t="n"/>
      <c r="G302" s="1110" t="n"/>
      <c r="H302" s="1110" t="n"/>
      <c r="I302" s="1110" t="n"/>
      <c r="J302" s="1110" t="n"/>
      <c r="K302" s="1110" t="n"/>
      <c r="L302" s="1110" t="n"/>
      <c r="M302" s="1110" t="n"/>
      <c r="N302" s="1110" t="n"/>
      <c r="O302" s="1110" t="n"/>
      <c r="P302" s="1110" t="n"/>
      <c r="Q302" s="1110" t="n"/>
      <c r="R302" s="1110" t="n"/>
      <c r="S302" s="1110" t="n"/>
    </row>
    <row r="303">
      <c r="C303" s="1110" t="n"/>
      <c r="D303" s="1110" t="n"/>
      <c r="E303" s="1110" t="n"/>
      <c r="F303" s="1110" t="n"/>
      <c r="G303" s="1110" t="n"/>
      <c r="H303" s="1110" t="n"/>
      <c r="I303" s="1110" t="n"/>
      <c r="J303" s="1110" t="n"/>
      <c r="K303" s="1110" t="n"/>
      <c r="L303" s="1110" t="n"/>
      <c r="M303" s="1110" t="n"/>
      <c r="N303" s="1110" t="n"/>
      <c r="O303" s="1110" t="n"/>
      <c r="P303" s="1110" t="n"/>
      <c r="Q303" s="1110" t="n"/>
      <c r="R303" s="1110" t="n"/>
      <c r="S303" s="1110" t="n"/>
    </row>
    <row r="304">
      <c r="C304" s="1110" t="n"/>
      <c r="D304" s="1110" t="n"/>
      <c r="E304" s="1110" t="n"/>
      <c r="F304" s="1110" t="n"/>
      <c r="G304" s="1110" t="n"/>
      <c r="H304" s="1110" t="n"/>
      <c r="I304" s="1110" t="n"/>
      <c r="J304" s="1110" t="n"/>
      <c r="K304" s="1110" t="n"/>
      <c r="L304" s="1110" t="n"/>
      <c r="M304" s="1110" t="n"/>
      <c r="N304" s="1110" t="n"/>
      <c r="O304" s="1110" t="n"/>
      <c r="P304" s="1110" t="n"/>
      <c r="Q304" s="1110" t="n"/>
      <c r="R304" s="1110" t="n"/>
      <c r="S304" s="1110" t="n"/>
    </row>
    <row r="305">
      <c r="C305" s="1110" t="n"/>
      <c r="D305" s="1110" t="n"/>
      <c r="E305" s="1110" t="n"/>
      <c r="F305" s="1110" t="n"/>
      <c r="G305" s="1110" t="n"/>
      <c r="H305" s="1110" t="n"/>
      <c r="I305" s="1110" t="n"/>
      <c r="J305" s="1110" t="n"/>
      <c r="K305" s="1110" t="n"/>
      <c r="L305" s="1110" t="n"/>
      <c r="M305" s="1110" t="n"/>
      <c r="N305" s="1110" t="n"/>
      <c r="O305" s="1110" t="n"/>
      <c r="P305" s="1110" t="n"/>
      <c r="Q305" s="1110" t="n"/>
      <c r="R305" s="1110" t="n"/>
      <c r="S305" s="1110" t="n"/>
    </row>
    <row r="306">
      <c r="C306" s="1110" t="n"/>
      <c r="D306" s="1110" t="n"/>
      <c r="E306" s="1110" t="n"/>
      <c r="F306" s="1110" t="n"/>
      <c r="G306" s="1110" t="n"/>
      <c r="H306" s="1110" t="n"/>
      <c r="I306" s="1110" t="n"/>
      <c r="J306" s="1110" t="n"/>
      <c r="K306" s="1110" t="n"/>
      <c r="L306" s="1110" t="n"/>
      <c r="M306" s="1110" t="n"/>
      <c r="N306" s="1110" t="n"/>
      <c r="O306" s="1110" t="n"/>
      <c r="P306" s="1110" t="n"/>
      <c r="Q306" s="1110" t="n"/>
      <c r="R306" s="1110" t="n"/>
      <c r="S306" s="1110" t="n"/>
    </row>
    <row r="307">
      <c r="C307" s="1110" t="n"/>
      <c r="D307" s="1110" t="n"/>
      <c r="E307" s="1110" t="n"/>
      <c r="F307" s="1110" t="n"/>
      <c r="G307" s="1110" t="n"/>
      <c r="H307" s="1110" t="n"/>
      <c r="I307" s="1110" t="n"/>
      <c r="J307" s="1110" t="n"/>
      <c r="K307" s="1110" t="n"/>
      <c r="L307" s="1110" t="n"/>
      <c r="M307" s="1110" t="n"/>
      <c r="N307" s="1110" t="n"/>
      <c r="O307" s="1110" t="n"/>
      <c r="P307" s="1110" t="n"/>
      <c r="Q307" s="1110" t="n"/>
      <c r="R307" s="1110" t="n"/>
      <c r="S307" s="1110" t="n"/>
    </row>
    <row r="308">
      <c r="C308" s="1110" t="n"/>
      <c r="D308" s="1110" t="n"/>
      <c r="E308" s="1110" t="n"/>
      <c r="F308" s="1110" t="n"/>
      <c r="G308" s="1110" t="n"/>
      <c r="H308" s="1110" t="n"/>
      <c r="I308" s="1110" t="n"/>
      <c r="J308" s="1110" t="n"/>
      <c r="K308" s="1110" t="n"/>
      <c r="L308" s="1110" t="n"/>
      <c r="M308" s="1110" t="n"/>
      <c r="N308" s="1110" t="n"/>
      <c r="O308" s="1110" t="n"/>
      <c r="P308" s="1110" t="n"/>
      <c r="Q308" s="1110" t="n"/>
      <c r="R308" s="1110" t="n"/>
      <c r="S308" s="1110" t="n"/>
    </row>
    <row r="309">
      <c r="C309" s="1110" t="n"/>
      <c r="D309" s="1110" t="n"/>
      <c r="E309" s="1110" t="n"/>
      <c r="F309" s="1110" t="n"/>
      <c r="G309" s="1110" t="n"/>
      <c r="H309" s="1110" t="n"/>
      <c r="I309" s="1110" t="n"/>
      <c r="J309" s="1110" t="n"/>
      <c r="K309" s="1110" t="n"/>
      <c r="L309" s="1110" t="n"/>
      <c r="M309" s="1110" t="n"/>
      <c r="N309" s="1110" t="n"/>
      <c r="O309" s="1110" t="n"/>
      <c r="P309" s="1110" t="n"/>
      <c r="Q309" s="1110" t="n"/>
      <c r="R309" s="1110" t="n"/>
      <c r="S309" s="1110" t="n"/>
    </row>
    <row r="310">
      <c r="C310" s="1110" t="n"/>
      <c r="D310" s="1110" t="n"/>
      <c r="E310" s="1110" t="n"/>
      <c r="F310" s="1110" t="n"/>
      <c r="G310" s="1110" t="n"/>
      <c r="H310" s="1110" t="n"/>
      <c r="I310" s="1110" t="n"/>
      <c r="J310" s="1110" t="n"/>
      <c r="K310" s="1110" t="n"/>
      <c r="L310" s="1110" t="n"/>
      <c r="M310" s="1110" t="n"/>
      <c r="N310" s="1110" t="n"/>
      <c r="O310" s="1110" t="n"/>
      <c r="P310" s="1110" t="n"/>
      <c r="Q310" s="1110" t="n"/>
      <c r="R310" s="1110" t="n"/>
      <c r="S310" s="1110" t="n"/>
    </row>
    <row r="311">
      <c r="C311" s="1110" t="n"/>
      <c r="D311" s="1110" t="n"/>
      <c r="E311" s="1110" t="n"/>
      <c r="F311" s="1110" t="n"/>
      <c r="G311" s="1110" t="n"/>
      <c r="H311" s="1110" t="n"/>
      <c r="I311" s="1110" t="n"/>
      <c r="J311" s="1110" t="n"/>
      <c r="K311" s="1110" t="n"/>
      <c r="L311" s="1110" t="n"/>
      <c r="M311" s="1110" t="n"/>
      <c r="N311" s="1110" t="n"/>
      <c r="O311" s="1110" t="n"/>
      <c r="P311" s="1110" t="n"/>
      <c r="Q311" s="1110" t="n"/>
      <c r="R311" s="1110" t="n"/>
      <c r="S311" s="1110" t="n"/>
    </row>
    <row r="312">
      <c r="C312" s="1110" t="n"/>
      <c r="D312" s="1110" t="n"/>
      <c r="E312" s="1110" t="n"/>
      <c r="F312" s="1110" t="n"/>
      <c r="G312" s="1110" t="n"/>
      <c r="H312" s="1110" t="n"/>
      <c r="I312" s="1110" t="n"/>
      <c r="J312" s="1110" t="n"/>
      <c r="K312" s="1110" t="n"/>
      <c r="L312" s="1110" t="n"/>
      <c r="M312" s="1110" t="n"/>
      <c r="N312" s="1110" t="n"/>
      <c r="O312" s="1110" t="n"/>
      <c r="P312" s="1110" t="n"/>
      <c r="Q312" s="1110" t="n"/>
      <c r="R312" s="1110" t="n"/>
      <c r="S312" s="1110" t="n"/>
    </row>
    <row r="313">
      <c r="C313" s="1110" t="n"/>
      <c r="D313" s="1110" t="n"/>
      <c r="E313" s="1110" t="n"/>
      <c r="F313" s="1110" t="n"/>
      <c r="G313" s="1110" t="n"/>
      <c r="H313" s="1110" t="n"/>
      <c r="I313" s="1110" t="n"/>
      <c r="J313" s="1110" t="n"/>
      <c r="K313" s="1110" t="n"/>
      <c r="L313" s="1110" t="n"/>
      <c r="M313" s="1110" t="n"/>
      <c r="N313" s="1110" t="n"/>
      <c r="O313" s="1110" t="n"/>
      <c r="P313" s="1110" t="n"/>
      <c r="Q313" s="1110" t="n"/>
      <c r="R313" s="1110" t="n"/>
      <c r="S313" s="1110" t="n"/>
    </row>
    <row r="314">
      <c r="C314" s="1110" t="n"/>
      <c r="D314" s="1110" t="n"/>
      <c r="E314" s="1110" t="n"/>
      <c r="F314" s="1110" t="n"/>
      <c r="G314" s="1110" t="n"/>
      <c r="H314" s="1110" t="n"/>
      <c r="I314" s="1110" t="n"/>
      <c r="J314" s="1110" t="n"/>
      <c r="K314" s="1110" t="n"/>
      <c r="L314" s="1110" t="n"/>
      <c r="M314" s="1110" t="n"/>
      <c r="N314" s="1110" t="n"/>
      <c r="O314" s="1110" t="n"/>
      <c r="P314" s="1110" t="n"/>
      <c r="Q314" s="1110" t="n"/>
      <c r="R314" s="1110" t="n"/>
      <c r="S314" s="1110" t="n"/>
    </row>
    <row r="315">
      <c r="C315" s="1110" t="n"/>
      <c r="D315" s="1110" t="n"/>
      <c r="E315" s="1110" t="n"/>
      <c r="F315" s="1110" t="n"/>
      <c r="G315" s="1110" t="n"/>
      <c r="H315" s="1110" t="n"/>
      <c r="I315" s="1110" t="n"/>
      <c r="J315" s="1110" t="n"/>
      <c r="K315" s="1110" t="n"/>
      <c r="L315" s="1110" t="n"/>
      <c r="M315" s="1110" t="n"/>
      <c r="N315" s="1110" t="n"/>
      <c r="O315" s="1110" t="n"/>
      <c r="P315" s="1110" t="n"/>
      <c r="Q315" s="1110" t="n"/>
      <c r="R315" s="1110" t="n"/>
      <c r="S315" s="1110" t="n"/>
    </row>
    <row r="316">
      <c r="C316" s="1110" t="n"/>
      <c r="D316" s="1110" t="n"/>
      <c r="E316" s="1110" t="n"/>
      <c r="F316" s="1110" t="n"/>
      <c r="G316" s="1110" t="n"/>
      <c r="H316" s="1110" t="n"/>
      <c r="I316" s="1110" t="n"/>
      <c r="J316" s="1110" t="n"/>
      <c r="K316" s="1110" t="n"/>
      <c r="L316" s="1110" t="n"/>
      <c r="M316" s="1110" t="n"/>
      <c r="N316" s="1110" t="n"/>
      <c r="O316" s="1110" t="n"/>
      <c r="P316" s="1110" t="n"/>
      <c r="Q316" s="1110" t="n"/>
      <c r="R316" s="1110" t="n"/>
      <c r="S316" s="1110" t="n"/>
    </row>
    <row r="317">
      <c r="C317" s="1110" t="n"/>
      <c r="D317" s="1110" t="n"/>
      <c r="E317" s="1110" t="n"/>
      <c r="F317" s="1110" t="n"/>
      <c r="G317" s="1110" t="n"/>
      <c r="H317" s="1110" t="n"/>
      <c r="I317" s="1110" t="n"/>
      <c r="J317" s="1110" t="n"/>
      <c r="K317" s="1110" t="n"/>
      <c r="L317" s="1110" t="n"/>
      <c r="M317" s="1110" t="n"/>
      <c r="N317" s="1110" t="n"/>
      <c r="O317" s="1110" t="n"/>
      <c r="P317" s="1110" t="n"/>
      <c r="Q317" s="1110" t="n"/>
      <c r="R317" s="1110" t="n"/>
      <c r="S317" s="1110" t="n"/>
    </row>
    <row r="318">
      <c r="C318" s="1110" t="n"/>
      <c r="D318" s="1110" t="n"/>
      <c r="E318" s="1110" t="n"/>
      <c r="F318" s="1110" t="n"/>
      <c r="G318" s="1110" t="n"/>
      <c r="H318" s="1110" t="n"/>
      <c r="I318" s="1110" t="n"/>
      <c r="J318" s="1110" t="n"/>
      <c r="K318" s="1110" t="n"/>
      <c r="L318" s="1110" t="n"/>
      <c r="M318" s="1110" t="n"/>
      <c r="N318" s="1110" t="n"/>
      <c r="O318" s="1110" t="n"/>
      <c r="P318" s="1110" t="n"/>
      <c r="Q318" s="1110" t="n"/>
      <c r="R318" s="1110" t="n"/>
      <c r="S318" s="1110" t="n"/>
    </row>
    <row r="319">
      <c r="C319" s="1110" t="n"/>
      <c r="D319" s="1110" t="n"/>
      <c r="E319" s="1110" t="n"/>
      <c r="F319" s="1110" t="n"/>
      <c r="G319" s="1110" t="n"/>
      <c r="H319" s="1110" t="n"/>
      <c r="I319" s="1110" t="n"/>
      <c r="J319" s="1110" t="n"/>
      <c r="K319" s="1110" t="n"/>
      <c r="L319" s="1110" t="n"/>
      <c r="M319" s="1110" t="n"/>
      <c r="N319" s="1110" t="n"/>
      <c r="O319" s="1110" t="n"/>
      <c r="P319" s="1110" t="n"/>
      <c r="Q319" s="1110" t="n"/>
      <c r="R319" s="1110" t="n"/>
      <c r="S319" s="1110" t="n"/>
    </row>
    <row r="320">
      <c r="C320" s="1110" t="n"/>
      <c r="D320" s="1110" t="n"/>
      <c r="E320" s="1110" t="n"/>
      <c r="F320" s="1110" t="n"/>
      <c r="G320" s="1110" t="n"/>
      <c r="H320" s="1110" t="n"/>
      <c r="I320" s="1110" t="n"/>
      <c r="J320" s="1110" t="n"/>
      <c r="K320" s="1110" t="n"/>
      <c r="L320" s="1110" t="n"/>
      <c r="M320" s="1110" t="n"/>
      <c r="N320" s="1110" t="n"/>
      <c r="O320" s="1110" t="n"/>
      <c r="P320" s="1110" t="n"/>
      <c r="Q320" s="1110" t="n"/>
      <c r="R320" s="1110" t="n"/>
      <c r="S320" s="1110" t="n"/>
    </row>
    <row r="321">
      <c r="C321" s="1110" t="n"/>
      <c r="D321" s="1110" t="n"/>
      <c r="E321" s="1110" t="n"/>
      <c r="F321" s="1110" t="n"/>
      <c r="G321" s="1110" t="n"/>
      <c r="H321" s="1110" t="n"/>
      <c r="I321" s="1110" t="n"/>
      <c r="J321" s="1110" t="n"/>
      <c r="K321" s="1110" t="n"/>
      <c r="L321" s="1110" t="n"/>
      <c r="M321" s="1110" t="n"/>
      <c r="N321" s="1110" t="n"/>
      <c r="O321" s="1110" t="n"/>
      <c r="P321" s="1110" t="n"/>
      <c r="Q321" s="1110" t="n"/>
      <c r="R321" s="1110" t="n"/>
      <c r="S321" s="1110" t="n"/>
    </row>
    <row r="322">
      <c r="C322" s="1110" t="n"/>
      <c r="D322" s="1110" t="n"/>
      <c r="E322" s="1110" t="n"/>
      <c r="F322" s="1110" t="n"/>
      <c r="G322" s="1110" t="n"/>
      <c r="H322" s="1110" t="n"/>
      <c r="I322" s="1110" t="n"/>
      <c r="J322" s="1110" t="n"/>
      <c r="K322" s="1110" t="n"/>
      <c r="L322" s="1110" t="n"/>
      <c r="M322" s="1110" t="n"/>
      <c r="N322" s="1110" t="n"/>
      <c r="O322" s="1110" t="n"/>
      <c r="P322" s="1110" t="n"/>
      <c r="Q322" s="1110" t="n"/>
      <c r="R322" s="1110" t="n"/>
      <c r="S322" s="1110" t="n"/>
    </row>
    <row r="323">
      <c r="C323" s="1110" t="n"/>
      <c r="D323" s="1110" t="n"/>
      <c r="E323" s="1110" t="n"/>
      <c r="F323" s="1110" t="n"/>
      <c r="G323" s="1110" t="n"/>
      <c r="H323" s="1110" t="n"/>
      <c r="I323" s="1110" t="n"/>
      <c r="J323" s="1110" t="n"/>
      <c r="K323" s="1110" t="n"/>
      <c r="L323" s="1110" t="n"/>
      <c r="M323" s="1110" t="n"/>
      <c r="N323" s="1110" t="n"/>
      <c r="O323" s="1110" t="n"/>
      <c r="P323" s="1110" t="n"/>
      <c r="Q323" s="1110" t="n"/>
      <c r="R323" s="1110" t="n"/>
      <c r="S323" s="1110" t="n"/>
    </row>
    <row r="324">
      <c r="C324" s="1110" t="n"/>
      <c r="D324" s="1110" t="n"/>
      <c r="E324" s="1110" t="n"/>
      <c r="F324" s="1110" t="n"/>
      <c r="G324" s="1110" t="n"/>
      <c r="H324" s="1110" t="n"/>
      <c r="I324" s="1110" t="n"/>
      <c r="J324" s="1110" t="n"/>
      <c r="K324" s="1110" t="n"/>
      <c r="L324" s="1110" t="n"/>
      <c r="M324" s="1110" t="n"/>
      <c r="N324" s="1110" t="n"/>
      <c r="O324" s="1110" t="n"/>
      <c r="P324" s="1110" t="n"/>
      <c r="Q324" s="1110" t="n"/>
      <c r="R324" s="1110" t="n"/>
      <c r="S324" s="1110" t="n"/>
    </row>
    <row r="325">
      <c r="C325" s="1110" t="n"/>
      <c r="D325" s="1110" t="n"/>
      <c r="E325" s="1110" t="n"/>
      <c r="F325" s="1110" t="n"/>
      <c r="G325" s="1110" t="n"/>
      <c r="H325" s="1110" t="n"/>
      <c r="I325" s="1110" t="n"/>
      <c r="J325" s="1110" t="n"/>
      <c r="K325" s="1110" t="n"/>
      <c r="L325" s="1110" t="n"/>
      <c r="M325" s="1110" t="n"/>
      <c r="N325" s="1110" t="n"/>
      <c r="O325" s="1110" t="n"/>
      <c r="P325" s="1110" t="n"/>
      <c r="Q325" s="1110" t="n"/>
      <c r="R325" s="1110" t="n"/>
      <c r="S325" s="1110" t="n"/>
    </row>
    <row r="326">
      <c r="C326" s="1110" t="n"/>
      <c r="D326" s="1110" t="n"/>
      <c r="E326" s="1110" t="n"/>
      <c r="F326" s="1110" t="n"/>
      <c r="G326" s="1110" t="n"/>
      <c r="H326" s="1110" t="n"/>
      <c r="I326" s="1110" t="n"/>
      <c r="J326" s="1110" t="n"/>
      <c r="K326" s="1110" t="n"/>
      <c r="L326" s="1110" t="n"/>
      <c r="M326" s="1110" t="n"/>
      <c r="N326" s="1110" t="n"/>
      <c r="O326" s="1110" t="n"/>
      <c r="P326" s="1110" t="n"/>
      <c r="Q326" s="1110" t="n"/>
      <c r="R326" s="1110" t="n"/>
      <c r="S326" s="1110" t="n"/>
    </row>
    <row r="327">
      <c r="C327" s="1110" t="n"/>
      <c r="D327" s="1110" t="n"/>
      <c r="E327" s="1110" t="n"/>
      <c r="F327" s="1110" t="n"/>
      <c r="G327" s="1110" t="n"/>
      <c r="H327" s="1110" t="n"/>
      <c r="I327" s="1110" t="n"/>
      <c r="J327" s="1110" t="n"/>
      <c r="K327" s="1110" t="n"/>
      <c r="L327" s="1110" t="n"/>
      <c r="M327" s="1110" t="n"/>
      <c r="N327" s="1110" t="n"/>
      <c r="O327" s="1110" t="n"/>
      <c r="P327" s="1110" t="n"/>
      <c r="Q327" s="1110" t="n"/>
      <c r="R327" s="1110" t="n"/>
      <c r="S327" s="1110" t="n"/>
    </row>
    <row r="328">
      <c r="C328" s="1110" t="n"/>
      <c r="D328" s="1110" t="n"/>
      <c r="E328" s="1110" t="n"/>
      <c r="F328" s="1110" t="n"/>
      <c r="G328" s="1110" t="n"/>
      <c r="H328" s="1110" t="n"/>
      <c r="I328" s="1110" t="n"/>
      <c r="J328" s="1110" t="n"/>
      <c r="K328" s="1110" t="n"/>
      <c r="L328" s="1110" t="n"/>
      <c r="M328" s="1110" t="n"/>
      <c r="N328" s="1110" t="n"/>
      <c r="O328" s="1110" t="n"/>
      <c r="P328" s="1110" t="n"/>
      <c r="Q328" s="1110" t="n"/>
      <c r="R328" s="1110" t="n"/>
      <c r="S328" s="1110" t="n"/>
    </row>
    <row r="329">
      <c r="C329" s="1110" t="n"/>
      <c r="D329" s="1110" t="n"/>
      <c r="E329" s="1110" t="n"/>
      <c r="F329" s="1110" t="n"/>
      <c r="G329" s="1110" t="n"/>
      <c r="H329" s="1110" t="n"/>
      <c r="I329" s="1110" t="n"/>
      <c r="J329" s="1110" t="n"/>
      <c r="K329" s="1110" t="n"/>
      <c r="L329" s="1110" t="n"/>
      <c r="M329" s="1110" t="n"/>
      <c r="N329" s="1110" t="n"/>
      <c r="O329" s="1110" t="n"/>
      <c r="P329" s="1110" t="n"/>
      <c r="Q329" s="1110" t="n"/>
      <c r="R329" s="1110" t="n"/>
      <c r="S329" s="1110" t="n"/>
    </row>
    <row r="330">
      <c r="C330" s="1110" t="n"/>
      <c r="D330" s="1110" t="n"/>
      <c r="E330" s="1110" t="n"/>
      <c r="F330" s="1110" t="n"/>
      <c r="G330" s="1110" t="n"/>
      <c r="H330" s="1110" t="n"/>
      <c r="I330" s="1110" t="n"/>
      <c r="J330" s="1110" t="n"/>
      <c r="K330" s="1110" t="n"/>
      <c r="L330" s="1110" t="n"/>
      <c r="M330" s="1110" t="n"/>
      <c r="N330" s="1110" t="n"/>
      <c r="O330" s="1110" t="n"/>
      <c r="P330" s="1110" t="n"/>
      <c r="Q330" s="1110" t="n"/>
      <c r="R330" s="1110" t="n"/>
      <c r="S330" s="1110" t="n"/>
    </row>
    <row r="331">
      <c r="C331" s="1110" t="n"/>
      <c r="D331" s="1110" t="n"/>
      <c r="E331" s="1110" t="n"/>
      <c r="F331" s="1110" t="n"/>
      <c r="G331" s="1110" t="n"/>
      <c r="H331" s="1110" t="n"/>
      <c r="I331" s="1110" t="n"/>
      <c r="J331" s="1110" t="n"/>
      <c r="K331" s="1110" t="n"/>
      <c r="L331" s="1110" t="n"/>
      <c r="M331" s="1110" t="n"/>
      <c r="N331" s="1110" t="n"/>
      <c r="O331" s="1110" t="n"/>
      <c r="P331" s="1110" t="n"/>
      <c r="Q331" s="1110" t="n"/>
      <c r="R331" s="1110" t="n"/>
      <c r="S331" s="1110" t="n"/>
    </row>
    <row r="332">
      <c r="C332" s="1110" t="n"/>
      <c r="D332" s="1110" t="n"/>
      <c r="E332" s="1110" t="n"/>
      <c r="F332" s="1110" t="n"/>
      <c r="G332" s="1110" t="n"/>
      <c r="H332" s="1110" t="n"/>
      <c r="I332" s="1110" t="n"/>
      <c r="J332" s="1110" t="n"/>
      <c r="K332" s="1110" t="n"/>
      <c r="L332" s="1110" t="n"/>
      <c r="M332" s="1110" t="n"/>
      <c r="N332" s="1110" t="n"/>
      <c r="O332" s="1110" t="n"/>
      <c r="P332" s="1110" t="n"/>
      <c r="Q332" s="1110" t="n"/>
      <c r="R332" s="1110" t="n"/>
      <c r="S332" s="1110" t="n"/>
    </row>
    <row r="333">
      <c r="C333" s="1110" t="n"/>
      <c r="D333" s="1110" t="n"/>
      <c r="E333" s="1110" t="n"/>
      <c r="F333" s="1110" t="n"/>
      <c r="G333" s="1110" t="n"/>
      <c r="H333" s="1110" t="n"/>
      <c r="I333" s="1110" t="n"/>
      <c r="J333" s="1110" t="n"/>
      <c r="K333" s="1110" t="n"/>
      <c r="L333" s="1110" t="n"/>
      <c r="M333" s="1110" t="n"/>
      <c r="N333" s="1110" t="n"/>
      <c r="O333" s="1110" t="n"/>
      <c r="P333" s="1110" t="n"/>
      <c r="Q333" s="1110" t="n"/>
      <c r="R333" s="1110" t="n"/>
      <c r="S333" s="1110" t="n"/>
    </row>
    <row r="334">
      <c r="C334" s="1110" t="n"/>
      <c r="D334" s="1110" t="n"/>
      <c r="E334" s="1110" t="n"/>
      <c r="F334" s="1110" t="n"/>
      <c r="G334" s="1110" t="n"/>
      <c r="H334" s="1110" t="n"/>
      <c r="I334" s="1110" t="n"/>
      <c r="J334" s="1110" t="n"/>
      <c r="K334" s="1110" t="n"/>
      <c r="L334" s="1110" t="n"/>
      <c r="M334" s="1110" t="n"/>
      <c r="N334" s="1110" t="n"/>
      <c r="O334" s="1110" t="n"/>
      <c r="P334" s="1110" t="n"/>
      <c r="Q334" s="1110" t="n"/>
      <c r="R334" s="1110" t="n"/>
      <c r="S334" s="1110" t="n"/>
    </row>
    <row r="335">
      <c r="C335" s="1110" t="n"/>
      <c r="D335" s="1110" t="n"/>
      <c r="E335" s="1110" t="n"/>
      <c r="F335" s="1110" t="n"/>
      <c r="G335" s="1110" t="n"/>
      <c r="H335" s="1110" t="n"/>
      <c r="I335" s="1110" t="n"/>
      <c r="J335" s="1110" t="n"/>
      <c r="K335" s="1110" t="n"/>
      <c r="L335" s="1110" t="n"/>
      <c r="M335" s="1110" t="n"/>
      <c r="N335" s="1110" t="n"/>
      <c r="O335" s="1110" t="n"/>
      <c r="P335" s="1110" t="n"/>
      <c r="Q335" s="1110" t="n"/>
      <c r="R335" s="1110" t="n"/>
      <c r="S335" s="1110" t="n"/>
    </row>
    <row r="336">
      <c r="C336" s="1110" t="n"/>
      <c r="D336" s="1110" t="n"/>
      <c r="E336" s="1110" t="n"/>
      <c r="F336" s="1110" t="n"/>
      <c r="G336" s="1110" t="n"/>
      <c r="H336" s="1110" t="n"/>
      <c r="I336" s="1110" t="n"/>
      <c r="J336" s="1110" t="n"/>
      <c r="K336" s="1110" t="n"/>
      <c r="L336" s="1110" t="n"/>
      <c r="M336" s="1110" t="n"/>
      <c r="N336" s="1110" t="n"/>
      <c r="O336" s="1110" t="n"/>
      <c r="P336" s="1110" t="n"/>
      <c r="Q336" s="1110" t="n"/>
      <c r="R336" s="1110" t="n"/>
      <c r="S336" s="1110" t="n"/>
    </row>
    <row r="337">
      <c r="C337" s="1110" t="n"/>
      <c r="D337" s="1110" t="n"/>
      <c r="E337" s="1110" t="n"/>
      <c r="F337" s="1110" t="n"/>
      <c r="G337" s="1110" t="n"/>
      <c r="H337" s="1110" t="n"/>
      <c r="I337" s="1110" t="n"/>
      <c r="J337" s="1110" t="n"/>
      <c r="K337" s="1110" t="n"/>
      <c r="L337" s="1110" t="n"/>
      <c r="M337" s="1110" t="n"/>
      <c r="N337" s="1110" t="n"/>
      <c r="O337" s="1110" t="n"/>
      <c r="P337" s="1110" t="n"/>
      <c r="Q337" s="1110" t="n"/>
      <c r="R337" s="1110" t="n"/>
      <c r="S337" s="1110" t="n"/>
    </row>
    <row r="338">
      <c r="C338" s="1110" t="n"/>
      <c r="D338" s="1110" t="n"/>
      <c r="E338" s="1110" t="n"/>
      <c r="F338" s="1110" t="n"/>
      <c r="G338" s="1110" t="n"/>
      <c r="H338" s="1110" t="n"/>
      <c r="I338" s="1110" t="n"/>
      <c r="J338" s="1110" t="n"/>
      <c r="K338" s="1110" t="n"/>
      <c r="L338" s="1110" t="n"/>
      <c r="M338" s="1110" t="n"/>
      <c r="N338" s="1110" t="n"/>
      <c r="O338" s="1110" t="n"/>
      <c r="P338" s="1110" t="n"/>
      <c r="Q338" s="1110" t="n"/>
      <c r="R338" s="1110" t="n"/>
      <c r="S338" s="1110" t="n"/>
    </row>
    <row r="339">
      <c r="C339" s="1110" t="n"/>
      <c r="D339" s="1110" t="n"/>
      <c r="E339" s="1110" t="n"/>
      <c r="F339" s="1110" t="n"/>
      <c r="G339" s="1110" t="n"/>
      <c r="H339" s="1110" t="n"/>
      <c r="I339" s="1110" t="n"/>
      <c r="J339" s="1110" t="n"/>
      <c r="K339" s="1110" t="n"/>
      <c r="L339" s="1110" t="n"/>
      <c r="M339" s="1110" t="n"/>
      <c r="N339" s="1110" t="n"/>
      <c r="O339" s="1110" t="n"/>
      <c r="P339" s="1110" t="n"/>
      <c r="Q339" s="1110" t="n"/>
      <c r="R339" s="1110" t="n"/>
      <c r="S339" s="1110" t="n"/>
    </row>
    <row r="340">
      <c r="C340" s="1110" t="n"/>
      <c r="D340" s="1110" t="n"/>
      <c r="E340" s="1110" t="n"/>
      <c r="F340" s="1110" t="n"/>
      <c r="G340" s="1110" t="n"/>
      <c r="H340" s="1110" t="n"/>
      <c r="I340" s="1110" t="n"/>
      <c r="J340" s="1110" t="n"/>
      <c r="K340" s="1110" t="n"/>
      <c r="L340" s="1110" t="n"/>
      <c r="M340" s="1110" t="n"/>
      <c r="N340" s="1110" t="n"/>
      <c r="O340" s="1110" t="n"/>
      <c r="P340" s="1110" t="n"/>
      <c r="Q340" s="1110" t="n"/>
      <c r="R340" s="1110" t="n"/>
      <c r="S340" s="1110" t="n"/>
    </row>
    <row r="341">
      <c r="C341" s="1110" t="n"/>
      <c r="D341" s="1110" t="n"/>
      <c r="E341" s="1110" t="n"/>
      <c r="F341" s="1110" t="n"/>
      <c r="G341" s="1110" t="n"/>
      <c r="H341" s="1110" t="n"/>
      <c r="I341" s="1110" t="n"/>
      <c r="J341" s="1110" t="n"/>
      <c r="K341" s="1110" t="n"/>
      <c r="L341" s="1110" t="n"/>
      <c r="M341" s="1110" t="n"/>
      <c r="N341" s="1110" t="n"/>
      <c r="O341" s="1110" t="n"/>
      <c r="P341" s="1110" t="n"/>
      <c r="Q341" s="1110" t="n"/>
      <c r="R341" s="1110" t="n"/>
      <c r="S341" s="1110" t="n"/>
    </row>
    <row r="342">
      <c r="C342" s="1110" t="n"/>
      <c r="D342" s="1110" t="n"/>
      <c r="E342" s="1110" t="n"/>
      <c r="F342" s="1110" t="n"/>
      <c r="G342" s="1110" t="n"/>
      <c r="H342" s="1110" t="n"/>
      <c r="I342" s="1110" t="n"/>
      <c r="J342" s="1110" t="n"/>
      <c r="K342" s="1110" t="n"/>
      <c r="L342" s="1110" t="n"/>
      <c r="M342" s="1110" t="n"/>
      <c r="N342" s="1110" t="n"/>
      <c r="O342" s="1110" t="n"/>
      <c r="P342" s="1110" t="n"/>
      <c r="Q342" s="1110" t="n"/>
      <c r="R342" s="1110" t="n"/>
      <c r="S342" s="1110" t="n"/>
    </row>
    <row r="343">
      <c r="C343" s="1110" t="n"/>
      <c r="D343" s="1110" t="n"/>
      <c r="E343" s="1110" t="n"/>
      <c r="F343" s="1110" t="n"/>
      <c r="G343" s="1110" t="n"/>
      <c r="H343" s="1110" t="n"/>
      <c r="I343" s="1110" t="n"/>
      <c r="J343" s="1110" t="n"/>
      <c r="K343" s="1110" t="n"/>
      <c r="L343" s="1110" t="n"/>
      <c r="M343" s="1110" t="n"/>
      <c r="N343" s="1110" t="n"/>
      <c r="O343" s="1110" t="n"/>
      <c r="P343" s="1110" t="n"/>
      <c r="Q343" s="1110" t="n"/>
      <c r="R343" s="1110" t="n"/>
      <c r="S343" s="1110" t="n"/>
    </row>
    <row r="344">
      <c r="C344" s="1110" t="n"/>
      <c r="D344" s="1110" t="n"/>
      <c r="E344" s="1110" t="n"/>
      <c r="F344" s="1110" t="n"/>
      <c r="G344" s="1110" t="n"/>
      <c r="H344" s="1110" t="n"/>
      <c r="I344" s="1110" t="n"/>
      <c r="J344" s="1110" t="n"/>
      <c r="K344" s="1110" t="n"/>
      <c r="L344" s="1110" t="n"/>
      <c r="M344" s="1110" t="n"/>
      <c r="N344" s="1110" t="n"/>
      <c r="O344" s="1110" t="n"/>
      <c r="P344" s="1110" t="n"/>
      <c r="Q344" s="1110" t="n"/>
      <c r="R344" s="1110" t="n"/>
      <c r="S344" s="1110" t="n"/>
    </row>
    <row r="345">
      <c r="C345" s="1110" t="n"/>
      <c r="D345" s="1110" t="n"/>
      <c r="E345" s="1110" t="n"/>
      <c r="F345" s="1110" t="n"/>
      <c r="G345" s="1110" t="n"/>
      <c r="H345" s="1110" t="n"/>
      <c r="I345" s="1110" t="n"/>
      <c r="J345" s="1110" t="n"/>
      <c r="K345" s="1110" t="n"/>
      <c r="L345" s="1110" t="n"/>
      <c r="M345" s="1110" t="n"/>
      <c r="N345" s="1110" t="n"/>
      <c r="O345" s="1110" t="n"/>
      <c r="P345" s="1110" t="n"/>
      <c r="Q345" s="1110" t="n"/>
      <c r="R345" s="1110" t="n"/>
      <c r="S345" s="1110" t="n"/>
    </row>
    <row r="346">
      <c r="C346" s="1110" t="n"/>
      <c r="D346" s="1110" t="n"/>
      <c r="E346" s="1110" t="n"/>
      <c r="F346" s="1110" t="n"/>
      <c r="G346" s="1110" t="n"/>
      <c r="H346" s="1110" t="n"/>
      <c r="I346" s="1110" t="n"/>
      <c r="J346" s="1110" t="n"/>
      <c r="K346" s="1110" t="n"/>
      <c r="L346" s="1110" t="n"/>
      <c r="M346" s="1110" t="n"/>
      <c r="N346" s="1110" t="n"/>
      <c r="O346" s="1110" t="n"/>
      <c r="P346" s="1110" t="n"/>
      <c r="Q346" s="1110" t="n"/>
      <c r="R346" s="1110" t="n"/>
      <c r="S346" s="1110" t="n"/>
    </row>
    <row r="347">
      <c r="C347" s="1110" t="n"/>
      <c r="D347" s="1110" t="n"/>
      <c r="E347" s="1110" t="n"/>
      <c r="F347" s="1110" t="n"/>
      <c r="G347" s="1110" t="n"/>
      <c r="H347" s="1110" t="n"/>
      <c r="I347" s="1110" t="n"/>
      <c r="J347" s="1110" t="n"/>
      <c r="K347" s="1110" t="n"/>
      <c r="L347" s="1110" t="n"/>
      <c r="M347" s="1110" t="n"/>
      <c r="N347" s="1110" t="n"/>
      <c r="O347" s="1110" t="n"/>
      <c r="P347" s="1110" t="n"/>
      <c r="Q347" s="1110" t="n"/>
      <c r="R347" s="1110" t="n"/>
      <c r="S347" s="1110" t="n"/>
    </row>
    <row r="348">
      <c r="C348" s="1110" t="n"/>
      <c r="D348" s="1110" t="n"/>
      <c r="E348" s="1110" t="n"/>
      <c r="F348" s="1110" t="n"/>
      <c r="G348" s="1110" t="n"/>
      <c r="H348" s="1110" t="n"/>
      <c r="I348" s="1110" t="n"/>
      <c r="J348" s="1110" t="n"/>
      <c r="K348" s="1110" t="n"/>
      <c r="L348" s="1110" t="n"/>
      <c r="M348" s="1110" t="n"/>
      <c r="N348" s="1110" t="n"/>
      <c r="O348" s="1110" t="n"/>
      <c r="P348" s="1110" t="n"/>
      <c r="Q348" s="1110" t="n"/>
      <c r="R348" s="1110" t="n"/>
      <c r="S348" s="1110" t="n"/>
    </row>
    <row r="349">
      <c r="C349" s="1110" t="n"/>
      <c r="D349" s="1110" t="n"/>
      <c r="E349" s="1110" t="n"/>
      <c r="F349" s="1110" t="n"/>
      <c r="G349" s="1110" t="n"/>
      <c r="H349" s="1110" t="n"/>
      <c r="I349" s="1110" t="n"/>
      <c r="J349" s="1110" t="n"/>
      <c r="K349" s="1110" t="n"/>
      <c r="L349" s="1110" t="n"/>
      <c r="M349" s="1110" t="n"/>
      <c r="N349" s="1110" t="n"/>
      <c r="O349" s="1110" t="n"/>
      <c r="P349" s="1110" t="n"/>
      <c r="Q349" s="1110" t="n"/>
      <c r="R349" s="1110" t="n"/>
      <c r="S349" s="1110" t="n"/>
    </row>
    <row r="350">
      <c r="C350" s="1110" t="n"/>
      <c r="D350" s="1110" t="n"/>
      <c r="E350" s="1110" t="n"/>
      <c r="F350" s="1110" t="n"/>
      <c r="G350" s="1110" t="n"/>
      <c r="H350" s="1110" t="n"/>
      <c r="I350" s="1110" t="n"/>
      <c r="J350" s="1110" t="n"/>
      <c r="K350" s="1110" t="n"/>
      <c r="L350" s="1110" t="n"/>
      <c r="M350" s="1110" t="n"/>
      <c r="N350" s="1110" t="n"/>
      <c r="O350" s="1110" t="n"/>
      <c r="P350" s="1110" t="n"/>
      <c r="Q350" s="1110" t="n"/>
      <c r="R350" s="1110" t="n"/>
      <c r="S350" s="1110" t="n"/>
    </row>
    <row r="351">
      <c r="C351" s="1110" t="n"/>
      <c r="D351" s="1110" t="n"/>
      <c r="E351" s="1110" t="n"/>
      <c r="F351" s="1110" t="n"/>
      <c r="G351" s="1110" t="n"/>
      <c r="H351" s="1110" t="n"/>
      <c r="I351" s="1110" t="n"/>
      <c r="J351" s="1110" t="n"/>
      <c r="K351" s="1110" t="n"/>
      <c r="L351" s="1110" t="n"/>
      <c r="M351" s="1110" t="n"/>
      <c r="N351" s="1110" t="n"/>
      <c r="O351" s="1110" t="n"/>
      <c r="P351" s="1110" t="n"/>
      <c r="Q351" s="1110" t="n"/>
      <c r="R351" s="1110" t="n"/>
      <c r="S351" s="1110" t="n"/>
    </row>
    <row r="352">
      <c r="C352" s="1110" t="n"/>
      <c r="D352" s="1110" t="n"/>
      <c r="E352" s="1110" t="n"/>
      <c r="F352" s="1110" t="n"/>
      <c r="G352" s="1110" t="n"/>
      <c r="H352" s="1110" t="n"/>
      <c r="I352" s="1110" t="n"/>
      <c r="J352" s="1110" t="n"/>
      <c r="K352" s="1110" t="n"/>
      <c r="L352" s="1110" t="n"/>
      <c r="M352" s="1110" t="n"/>
      <c r="N352" s="1110" t="n"/>
      <c r="O352" s="1110" t="n"/>
      <c r="P352" s="1110" t="n"/>
      <c r="Q352" s="1110" t="n"/>
      <c r="R352" s="1110" t="n"/>
      <c r="S352" s="1110" t="n"/>
    </row>
    <row r="353">
      <c r="C353" s="1110" t="n"/>
      <c r="D353" s="1110" t="n"/>
      <c r="E353" s="1110" t="n"/>
      <c r="F353" s="1110" t="n"/>
      <c r="G353" s="1110" t="n"/>
      <c r="H353" s="1110" t="n"/>
      <c r="I353" s="1110" t="n"/>
      <c r="J353" s="1110" t="n"/>
      <c r="K353" s="1110" t="n"/>
      <c r="L353" s="1110" t="n"/>
      <c r="M353" s="1110" t="n"/>
      <c r="N353" s="1110" t="n"/>
      <c r="O353" s="1110" t="n"/>
      <c r="P353" s="1110" t="n"/>
      <c r="Q353" s="1110" t="n"/>
      <c r="R353" s="1110" t="n"/>
      <c r="S353" s="1110" t="n"/>
    </row>
    <row r="354">
      <c r="C354" s="1110" t="n"/>
      <c r="D354" s="1110" t="n"/>
      <c r="E354" s="1110" t="n"/>
      <c r="F354" s="1110" t="n"/>
      <c r="G354" s="1110" t="n"/>
      <c r="H354" s="1110" t="n"/>
      <c r="I354" s="1110" t="n"/>
      <c r="J354" s="1110" t="n"/>
      <c r="K354" s="1110" t="n"/>
      <c r="L354" s="1110" t="n"/>
      <c r="M354" s="1110" t="n"/>
      <c r="N354" s="1110" t="n"/>
      <c r="O354" s="1110" t="n"/>
      <c r="P354" s="1110" t="n"/>
      <c r="Q354" s="1110" t="n"/>
      <c r="R354" s="1110" t="n"/>
      <c r="S354" s="1110" t="n"/>
    </row>
    <row r="355">
      <c r="C355" s="1110" t="n"/>
      <c r="D355" s="1110" t="n"/>
      <c r="E355" s="1110" t="n"/>
      <c r="F355" s="1110" t="n"/>
      <c r="G355" s="1110" t="n"/>
      <c r="H355" s="1110" t="n"/>
      <c r="I355" s="1110" t="n"/>
      <c r="J355" s="1110" t="n"/>
      <c r="K355" s="1110" t="n"/>
      <c r="L355" s="1110" t="n"/>
      <c r="M355" s="1110" t="n"/>
      <c r="N355" s="1110" t="n"/>
      <c r="O355" s="1110" t="n"/>
      <c r="P355" s="1110" t="n"/>
      <c r="Q355" s="1110" t="n"/>
      <c r="R355" s="1110" t="n"/>
      <c r="S355" s="1110" t="n"/>
    </row>
    <row r="356">
      <c r="C356" s="1110" t="n"/>
      <c r="D356" s="1110" t="n"/>
      <c r="E356" s="1110" t="n"/>
      <c r="F356" s="1110" t="n"/>
      <c r="G356" s="1110" t="n"/>
      <c r="H356" s="1110" t="n"/>
      <c r="I356" s="1110" t="n"/>
      <c r="J356" s="1110" t="n"/>
      <c r="K356" s="1110" t="n"/>
      <c r="L356" s="1110" t="n"/>
      <c r="M356" s="1110" t="n"/>
      <c r="N356" s="1110" t="n"/>
      <c r="O356" s="1110" t="n"/>
      <c r="P356" s="1110" t="n"/>
      <c r="Q356" s="1110" t="n"/>
      <c r="R356" s="1110" t="n"/>
      <c r="S356" s="1110" t="n"/>
    </row>
    <row r="357">
      <c r="C357" s="1110" t="n"/>
      <c r="D357" s="1110" t="n"/>
      <c r="E357" s="1110" t="n"/>
      <c r="F357" s="1110" t="n"/>
      <c r="G357" s="1110" t="n"/>
      <c r="H357" s="1110" t="n"/>
      <c r="I357" s="1110" t="n"/>
      <c r="J357" s="1110" t="n"/>
      <c r="K357" s="1110" t="n"/>
      <c r="L357" s="1110" t="n"/>
      <c r="M357" s="1110" t="n"/>
      <c r="N357" s="1110" t="n"/>
      <c r="O357" s="1110" t="n"/>
      <c r="P357" s="1110" t="n"/>
      <c r="Q357" s="1110" t="n"/>
      <c r="R357" s="1110" t="n"/>
      <c r="S357" s="1110" t="n"/>
    </row>
    <row r="358">
      <c r="C358" s="1110" t="n"/>
      <c r="D358" s="1110" t="n"/>
      <c r="E358" s="1110" t="n"/>
      <c r="F358" s="1110" t="n"/>
      <c r="G358" s="1110" t="n"/>
      <c r="H358" s="1110" t="n"/>
      <c r="I358" s="1110" t="n"/>
      <c r="J358" s="1110" t="n"/>
      <c r="K358" s="1110" t="n"/>
      <c r="L358" s="1110" t="n"/>
      <c r="M358" s="1110" t="n"/>
      <c r="N358" s="1110" t="n"/>
      <c r="O358" s="1110" t="n"/>
      <c r="P358" s="1110" t="n"/>
      <c r="Q358" s="1110" t="n"/>
      <c r="R358" s="1110" t="n"/>
      <c r="S358" s="1110" t="n"/>
    </row>
    <row r="359">
      <c r="C359" s="1110" t="n"/>
      <c r="D359" s="1110" t="n"/>
      <c r="E359" s="1110" t="n"/>
      <c r="F359" s="1110" t="n"/>
      <c r="G359" s="1110" t="n"/>
      <c r="H359" s="1110" t="n"/>
      <c r="I359" s="1110" t="n"/>
      <c r="J359" s="1110" t="n"/>
      <c r="K359" s="1110" t="n"/>
      <c r="L359" s="1110" t="n"/>
      <c r="M359" s="1110" t="n"/>
      <c r="N359" s="1110" t="n"/>
      <c r="O359" s="1110" t="n"/>
      <c r="P359" s="1110" t="n"/>
      <c r="Q359" s="1110" t="n"/>
      <c r="R359" s="1110" t="n"/>
      <c r="S359" s="1110" t="n"/>
    </row>
    <row r="360">
      <c r="C360" s="1110" t="n"/>
      <c r="D360" s="1110" t="n"/>
      <c r="E360" s="1110" t="n"/>
      <c r="F360" s="1110" t="n"/>
      <c r="G360" s="1110" t="n"/>
      <c r="H360" s="1110" t="n"/>
      <c r="I360" s="1110" t="n"/>
      <c r="J360" s="1110" t="n"/>
      <c r="K360" s="1110" t="n"/>
      <c r="L360" s="1110" t="n"/>
      <c r="M360" s="1110" t="n"/>
      <c r="N360" s="1110" t="n"/>
      <c r="O360" s="1110" t="n"/>
      <c r="P360" s="1110" t="n"/>
      <c r="Q360" s="1110" t="n"/>
      <c r="R360" s="1110" t="n"/>
      <c r="S360" s="1110" t="n"/>
    </row>
    <row r="361">
      <c r="C361" s="1110" t="n"/>
      <c r="D361" s="1110" t="n"/>
      <c r="E361" s="1110" t="n"/>
      <c r="F361" s="1110" t="n"/>
      <c r="G361" s="1110" t="n"/>
      <c r="H361" s="1110" t="n"/>
      <c r="I361" s="1110" t="n"/>
      <c r="J361" s="1110" t="n"/>
      <c r="K361" s="1110" t="n"/>
      <c r="L361" s="1110" t="n"/>
      <c r="M361" s="1110" t="n"/>
      <c r="N361" s="1110" t="n"/>
      <c r="O361" s="1110" t="n"/>
      <c r="P361" s="1110" t="n"/>
      <c r="Q361" s="1110" t="n"/>
      <c r="R361" s="1110" t="n"/>
      <c r="S361" s="1110" t="n"/>
    </row>
    <row r="362">
      <c r="C362" s="1110" t="n"/>
      <c r="D362" s="1110" t="n"/>
      <c r="E362" s="1110" t="n"/>
      <c r="F362" s="1110" t="n"/>
      <c r="G362" s="1110" t="n"/>
      <c r="H362" s="1110" t="n"/>
      <c r="I362" s="1110" t="n"/>
      <c r="J362" s="1110" t="n"/>
      <c r="K362" s="1110" t="n"/>
      <c r="L362" s="1110" t="n"/>
      <c r="M362" s="1110" t="n"/>
      <c r="N362" s="1110" t="n"/>
      <c r="O362" s="1110" t="n"/>
      <c r="P362" s="1110" t="n"/>
      <c r="Q362" s="1110" t="n"/>
      <c r="R362" s="1110" t="n"/>
      <c r="S362" s="1110" t="n"/>
    </row>
    <row r="363">
      <c r="C363" s="1110" t="n"/>
      <c r="D363" s="1110" t="n"/>
      <c r="E363" s="1110" t="n"/>
      <c r="F363" s="1110" t="n"/>
      <c r="G363" s="1110" t="n"/>
      <c r="H363" s="1110" t="n"/>
      <c r="I363" s="1110" t="n"/>
      <c r="J363" s="1110" t="n"/>
      <c r="K363" s="1110" t="n"/>
      <c r="L363" s="1110" t="n"/>
      <c r="M363" s="1110" t="n"/>
      <c r="N363" s="1110" t="n"/>
      <c r="O363" s="1110" t="n"/>
      <c r="P363" s="1110" t="n"/>
      <c r="Q363" s="1110" t="n"/>
      <c r="R363" s="1110" t="n"/>
      <c r="S363" s="1110" t="n"/>
    </row>
    <row r="364">
      <c r="C364" s="1110" t="n"/>
      <c r="D364" s="1110" t="n"/>
      <c r="E364" s="1110" t="n"/>
      <c r="F364" s="1110" t="n"/>
      <c r="G364" s="1110" t="n"/>
      <c r="H364" s="1110" t="n"/>
      <c r="I364" s="1110" t="n"/>
      <c r="J364" s="1110" t="n"/>
      <c r="K364" s="1110" t="n"/>
      <c r="L364" s="1110" t="n"/>
      <c r="M364" s="1110" t="n"/>
      <c r="N364" s="1110" t="n"/>
      <c r="O364" s="1110" t="n"/>
      <c r="P364" s="1110" t="n"/>
      <c r="Q364" s="1110" t="n"/>
      <c r="R364" s="1110" t="n"/>
      <c r="S364" s="1110" t="n"/>
    </row>
    <row r="365">
      <c r="C365" s="1110" t="n"/>
      <c r="D365" s="1110" t="n"/>
      <c r="E365" s="1110" t="n"/>
      <c r="F365" s="1110" t="n"/>
      <c r="G365" s="1110" t="n"/>
      <c r="H365" s="1110" t="n"/>
      <c r="I365" s="1110" t="n"/>
      <c r="J365" s="1110" t="n"/>
      <c r="K365" s="1110" t="n"/>
      <c r="L365" s="1110" t="n"/>
      <c r="M365" s="1110" t="n"/>
      <c r="N365" s="1110" t="n"/>
      <c r="O365" s="1110" t="n"/>
      <c r="P365" s="1110" t="n"/>
      <c r="Q365" s="1110" t="n"/>
      <c r="R365" s="1110" t="n"/>
      <c r="S365" s="1110" t="n"/>
    </row>
    <row r="366">
      <c r="C366" s="1110" t="n"/>
      <c r="D366" s="1110" t="n"/>
      <c r="E366" s="1110" t="n"/>
      <c r="F366" s="1110" t="n"/>
      <c r="G366" s="1110" t="n"/>
      <c r="H366" s="1110" t="n"/>
      <c r="I366" s="1110" t="n"/>
      <c r="J366" s="1110" t="n"/>
      <c r="K366" s="1110" t="n"/>
      <c r="L366" s="1110" t="n"/>
      <c r="M366" s="1110" t="n"/>
      <c r="N366" s="1110" t="n"/>
      <c r="O366" s="1110" t="n"/>
      <c r="P366" s="1110" t="n"/>
      <c r="Q366" s="1110" t="n"/>
      <c r="R366" s="1110" t="n"/>
      <c r="S366" s="1110" t="n"/>
    </row>
    <row r="367">
      <c r="C367" s="1110" t="n"/>
      <c r="D367" s="1110" t="n"/>
      <c r="E367" s="1110" t="n"/>
      <c r="F367" s="1110" t="n"/>
      <c r="G367" s="1110" t="n"/>
      <c r="H367" s="1110" t="n"/>
      <c r="I367" s="1110" t="n"/>
      <c r="J367" s="1110" t="n"/>
      <c r="K367" s="1110" t="n"/>
      <c r="L367" s="1110" t="n"/>
      <c r="M367" s="1110" t="n"/>
      <c r="N367" s="1110" t="n"/>
      <c r="O367" s="1110" t="n"/>
      <c r="P367" s="1110" t="n"/>
      <c r="Q367" s="1110" t="n"/>
      <c r="R367" s="1110" t="n"/>
      <c r="S367" s="1110" t="n"/>
    </row>
    <row r="368">
      <c r="C368" s="1110" t="n"/>
      <c r="D368" s="1110" t="n"/>
      <c r="E368" s="1110" t="n"/>
      <c r="F368" s="1110" t="n"/>
      <c r="G368" s="1110" t="n"/>
      <c r="H368" s="1110" t="n"/>
      <c r="I368" s="1110" t="n"/>
      <c r="J368" s="1110" t="n"/>
      <c r="K368" s="1110" t="n"/>
      <c r="L368" s="1110" t="n"/>
      <c r="M368" s="1110" t="n"/>
      <c r="N368" s="1110" t="n"/>
      <c r="O368" s="1110" t="n"/>
      <c r="P368" s="1110" t="n"/>
      <c r="Q368" s="1110" t="n"/>
      <c r="R368" s="1110" t="n"/>
      <c r="S368" s="1110" t="n"/>
    </row>
    <row r="369">
      <c r="C369" s="1110" t="n"/>
      <c r="D369" s="1110" t="n"/>
      <c r="E369" s="1110" t="n"/>
      <c r="F369" s="1110" t="n"/>
      <c r="G369" s="1110" t="n"/>
      <c r="H369" s="1110" t="n"/>
      <c r="I369" s="1110" t="n"/>
      <c r="J369" s="1110" t="n"/>
      <c r="K369" s="1110" t="n"/>
      <c r="L369" s="1110" t="n"/>
      <c r="M369" s="1110" t="n"/>
      <c r="N369" s="1110" t="n"/>
      <c r="O369" s="1110" t="n"/>
      <c r="P369" s="1110" t="n"/>
      <c r="Q369" s="1110" t="n"/>
      <c r="R369" s="1110" t="n"/>
      <c r="S369" s="1110" t="n"/>
    </row>
    <row r="370">
      <c r="C370" s="1110" t="n"/>
      <c r="D370" s="1110" t="n"/>
      <c r="E370" s="1110" t="n"/>
      <c r="F370" s="1110" t="n"/>
      <c r="G370" s="1110" t="n"/>
      <c r="H370" s="1110" t="n"/>
      <c r="I370" s="1110" t="n"/>
      <c r="J370" s="1110" t="n"/>
      <c r="K370" s="1110" t="n"/>
      <c r="L370" s="1110" t="n"/>
      <c r="M370" s="1110" t="n"/>
      <c r="N370" s="1110" t="n"/>
      <c r="O370" s="1110" t="n"/>
      <c r="P370" s="1110" t="n"/>
      <c r="Q370" s="1110" t="n"/>
      <c r="R370" s="1110" t="n"/>
      <c r="S370" s="1110" t="n"/>
    </row>
    <row r="371">
      <c r="C371" s="1110" t="n"/>
      <c r="D371" s="1110" t="n"/>
      <c r="E371" s="1110" t="n"/>
      <c r="F371" s="1110" t="n"/>
      <c r="G371" s="1110" t="n"/>
      <c r="H371" s="1110" t="n"/>
      <c r="I371" s="1110" t="n"/>
      <c r="J371" s="1110" t="n"/>
      <c r="K371" s="1110" t="n"/>
      <c r="L371" s="1110" t="n"/>
      <c r="M371" s="1110" t="n"/>
      <c r="N371" s="1110" t="n"/>
      <c r="O371" s="1110" t="n"/>
      <c r="P371" s="1110" t="n"/>
      <c r="Q371" s="1110" t="n"/>
      <c r="R371" s="1110" t="n"/>
      <c r="S371" s="1110" t="n"/>
    </row>
    <row r="372">
      <c r="C372" s="1110" t="n"/>
      <c r="D372" s="1110" t="n"/>
      <c r="E372" s="1110" t="n"/>
      <c r="F372" s="1110" t="n"/>
      <c r="G372" s="1110" t="n"/>
      <c r="H372" s="1110" t="n"/>
      <c r="I372" s="1110" t="n"/>
      <c r="J372" s="1110" t="n"/>
      <c r="K372" s="1110" t="n"/>
      <c r="L372" s="1110" t="n"/>
      <c r="M372" s="1110" t="n"/>
      <c r="N372" s="1110" t="n"/>
      <c r="O372" s="1110" t="n"/>
      <c r="P372" s="1110" t="n"/>
      <c r="Q372" s="1110" t="n"/>
      <c r="R372" s="1110" t="n"/>
      <c r="S372" s="1110" t="n"/>
    </row>
    <row r="373">
      <c r="C373" s="1110" t="n"/>
      <c r="D373" s="1110" t="n"/>
      <c r="E373" s="1110" t="n"/>
      <c r="F373" s="1110" t="n"/>
      <c r="G373" s="1110" t="n"/>
      <c r="H373" s="1110" t="n"/>
      <c r="I373" s="1110" t="n"/>
      <c r="J373" s="1110" t="n"/>
      <c r="K373" s="1110" t="n"/>
      <c r="L373" s="1110" t="n"/>
      <c r="M373" s="1110" t="n"/>
      <c r="N373" s="1110" t="n"/>
      <c r="O373" s="1110" t="n"/>
      <c r="P373" s="1110" t="n"/>
      <c r="Q373" s="1110" t="n"/>
      <c r="R373" s="1110" t="n"/>
      <c r="S373" s="1110" t="n"/>
    </row>
    <row r="374">
      <c r="C374" s="1110" t="n"/>
      <c r="D374" s="1110" t="n"/>
      <c r="E374" s="1110" t="n"/>
      <c r="F374" s="1110" t="n"/>
      <c r="G374" s="1110" t="n"/>
      <c r="H374" s="1110" t="n"/>
      <c r="I374" s="1110" t="n"/>
      <c r="J374" s="1110" t="n"/>
      <c r="K374" s="1110" t="n"/>
      <c r="L374" s="1110" t="n"/>
      <c r="M374" s="1110" t="n"/>
      <c r="N374" s="1110" t="n"/>
      <c r="O374" s="1110" t="n"/>
      <c r="P374" s="1110" t="n"/>
      <c r="Q374" s="1110" t="n"/>
      <c r="R374" s="1110" t="n"/>
      <c r="S374" s="1110" t="n"/>
    </row>
    <row r="375">
      <c r="C375" s="1110" t="n"/>
      <c r="D375" s="1110" t="n"/>
      <c r="E375" s="1110" t="n"/>
      <c r="F375" s="1110" t="n"/>
      <c r="G375" s="1110" t="n"/>
      <c r="H375" s="1110" t="n"/>
      <c r="I375" s="1110" t="n"/>
      <c r="J375" s="1110" t="n"/>
      <c r="K375" s="1110" t="n"/>
      <c r="L375" s="1110" t="n"/>
      <c r="M375" s="1110" t="n"/>
      <c r="N375" s="1110" t="n"/>
      <c r="O375" s="1110" t="n"/>
      <c r="P375" s="1110" t="n"/>
      <c r="Q375" s="1110" t="n"/>
      <c r="R375" s="1110" t="n"/>
      <c r="S375" s="1110" t="n"/>
    </row>
    <row r="376">
      <c r="C376" s="1110" t="n"/>
      <c r="D376" s="1110" t="n"/>
      <c r="E376" s="1110" t="n"/>
      <c r="F376" s="1110" t="n"/>
      <c r="G376" s="1110" t="n"/>
      <c r="H376" s="1110" t="n"/>
      <c r="I376" s="1110" t="n"/>
      <c r="J376" s="1110" t="n"/>
      <c r="K376" s="1110" t="n"/>
      <c r="L376" s="1110" t="n"/>
      <c r="M376" s="1110" t="n"/>
      <c r="N376" s="1110" t="n"/>
      <c r="O376" s="1110" t="n"/>
      <c r="P376" s="1110" t="n"/>
      <c r="Q376" s="1110" t="n"/>
      <c r="R376" s="1110" t="n"/>
      <c r="S376" s="1110" t="n"/>
    </row>
    <row r="377">
      <c r="C377" s="1110" t="n"/>
      <c r="D377" s="1110" t="n"/>
      <c r="E377" s="1110" t="n"/>
      <c r="F377" s="1110" t="n"/>
      <c r="G377" s="1110" t="n"/>
      <c r="H377" s="1110" t="n"/>
      <c r="I377" s="1110" t="n"/>
      <c r="J377" s="1110" t="n"/>
      <c r="K377" s="1110" t="n"/>
      <c r="L377" s="1110" t="n"/>
      <c r="M377" s="1110" t="n"/>
      <c r="N377" s="1110" t="n"/>
      <c r="O377" s="1110" t="n"/>
      <c r="P377" s="1110" t="n"/>
      <c r="Q377" s="1110" t="n"/>
      <c r="R377" s="1110" t="n"/>
      <c r="S377" s="1110" t="n"/>
    </row>
    <row r="378">
      <c r="C378" s="1110" t="n"/>
      <c r="D378" s="1110" t="n"/>
      <c r="E378" s="1110" t="n"/>
      <c r="F378" s="1110" t="n"/>
      <c r="G378" s="1110" t="n"/>
      <c r="H378" s="1110" t="n"/>
      <c r="I378" s="1110" t="n"/>
      <c r="J378" s="1110" t="n"/>
      <c r="K378" s="1110" t="n"/>
      <c r="L378" s="1110" t="n"/>
      <c r="M378" s="1110" t="n"/>
      <c r="N378" s="1110" t="n"/>
      <c r="O378" s="1110" t="n"/>
      <c r="P378" s="1110" t="n"/>
      <c r="Q378" s="1110" t="n"/>
      <c r="R378" s="1110" t="n"/>
      <c r="S378" s="1110" t="n"/>
    </row>
    <row r="379">
      <c r="C379" s="1110" t="n"/>
      <c r="D379" s="1110" t="n"/>
      <c r="E379" s="1110" t="n"/>
      <c r="F379" s="1110" t="n"/>
      <c r="G379" s="1110" t="n"/>
      <c r="H379" s="1110" t="n"/>
      <c r="I379" s="1110" t="n"/>
      <c r="J379" s="1110" t="n"/>
      <c r="K379" s="1110" t="n"/>
      <c r="L379" s="1110" t="n"/>
      <c r="M379" s="1110" t="n"/>
      <c r="N379" s="1110" t="n"/>
      <c r="O379" s="1110" t="n"/>
      <c r="P379" s="1110" t="n"/>
      <c r="Q379" s="1110" t="n"/>
      <c r="R379" s="1110" t="n"/>
      <c r="S379" s="1110" t="n"/>
    </row>
    <row r="380">
      <c r="C380" s="1110" t="n"/>
      <c r="D380" s="1110" t="n"/>
      <c r="E380" s="1110" t="n"/>
      <c r="F380" s="1110" t="n"/>
      <c r="G380" s="1110" t="n"/>
      <c r="H380" s="1110" t="n"/>
      <c r="I380" s="1110" t="n"/>
      <c r="J380" s="1110" t="n"/>
      <c r="K380" s="1110" t="n"/>
      <c r="L380" s="1110" t="n"/>
      <c r="M380" s="1110" t="n"/>
      <c r="N380" s="1110" t="n"/>
      <c r="O380" s="1110" t="n"/>
      <c r="P380" s="1110" t="n"/>
      <c r="Q380" s="1110" t="n"/>
      <c r="R380" s="1110" t="n"/>
      <c r="S380" s="1110" t="n"/>
    </row>
    <row r="381">
      <c r="C381" s="1110" t="n"/>
      <c r="D381" s="1110" t="n"/>
      <c r="E381" s="1110" t="n"/>
      <c r="F381" s="1110" t="n"/>
      <c r="G381" s="1110" t="n"/>
      <c r="H381" s="1110" t="n"/>
      <c r="I381" s="1110" t="n"/>
      <c r="J381" s="1110" t="n"/>
      <c r="K381" s="1110" t="n"/>
      <c r="L381" s="1110" t="n"/>
      <c r="M381" s="1110" t="n"/>
      <c r="N381" s="1110" t="n"/>
      <c r="O381" s="1110" t="n"/>
      <c r="P381" s="1110" t="n"/>
      <c r="Q381" s="1110" t="n"/>
      <c r="R381" s="1110" t="n"/>
      <c r="S381" s="1110" t="n"/>
    </row>
    <row r="382">
      <c r="C382" s="1110" t="n"/>
      <c r="D382" s="1110" t="n"/>
      <c r="E382" s="1110" t="n"/>
      <c r="F382" s="1110" t="n"/>
      <c r="G382" s="1110" t="n"/>
      <c r="H382" s="1110" t="n"/>
      <c r="I382" s="1110" t="n"/>
      <c r="J382" s="1110" t="n"/>
      <c r="K382" s="1110" t="n"/>
      <c r="L382" s="1110" t="n"/>
      <c r="M382" s="1110" t="n"/>
      <c r="N382" s="1110" t="n"/>
      <c r="O382" s="1110" t="n"/>
      <c r="P382" s="1110" t="n"/>
      <c r="Q382" s="1110" t="n"/>
      <c r="R382" s="1110" t="n"/>
      <c r="S382" s="1110" t="n"/>
    </row>
    <row r="383">
      <c r="C383" s="1110" t="n"/>
      <c r="D383" s="1110" t="n"/>
      <c r="E383" s="1110" t="n"/>
      <c r="F383" s="1110" t="n"/>
      <c r="G383" s="1110" t="n"/>
      <c r="H383" s="1110" t="n"/>
      <c r="I383" s="1110" t="n"/>
      <c r="J383" s="1110" t="n"/>
      <c r="K383" s="1110" t="n"/>
      <c r="L383" s="1110" t="n"/>
      <c r="M383" s="1110" t="n"/>
      <c r="N383" s="1110" t="n"/>
      <c r="O383" s="1110" t="n"/>
      <c r="P383" s="1110" t="n"/>
      <c r="Q383" s="1110" t="n"/>
      <c r="R383" s="1110" t="n"/>
      <c r="S383" s="1110" t="n"/>
    </row>
    <row r="384">
      <c r="C384" s="1110" t="n"/>
      <c r="D384" s="1110" t="n"/>
      <c r="E384" s="1110" t="n"/>
      <c r="F384" s="1110" t="n"/>
      <c r="G384" s="1110" t="n"/>
      <c r="H384" s="1110" t="n"/>
      <c r="I384" s="1110" t="n"/>
      <c r="J384" s="1110" t="n"/>
      <c r="K384" s="1110" t="n"/>
      <c r="L384" s="1110" t="n"/>
      <c r="M384" s="1110" t="n"/>
      <c r="N384" s="1110" t="n"/>
      <c r="O384" s="1110" t="n"/>
      <c r="P384" s="1110" t="n"/>
      <c r="Q384" s="1110" t="n"/>
      <c r="R384" s="1110" t="n"/>
      <c r="S384" s="1110" t="n"/>
    </row>
    <row r="385">
      <c r="C385" s="1110" t="n"/>
      <c r="D385" s="1110" t="n"/>
      <c r="E385" s="1110" t="n"/>
      <c r="F385" s="1110" t="n"/>
      <c r="G385" s="1110" t="n"/>
      <c r="H385" s="1110" t="n"/>
      <c r="I385" s="1110" t="n"/>
      <c r="J385" s="1110" t="n"/>
      <c r="K385" s="1110" t="n"/>
      <c r="L385" s="1110" t="n"/>
      <c r="M385" s="1110" t="n"/>
      <c r="N385" s="1110" t="n"/>
      <c r="O385" s="1110" t="n"/>
      <c r="P385" s="1110" t="n"/>
      <c r="Q385" s="1110" t="n"/>
      <c r="R385" s="1110" t="n"/>
      <c r="S385" s="1110" t="n"/>
    </row>
    <row r="386">
      <c r="C386" s="1110" t="n"/>
      <c r="D386" s="1110" t="n"/>
      <c r="E386" s="1110" t="n"/>
      <c r="F386" s="1110" t="n"/>
      <c r="G386" s="1110" t="n"/>
      <c r="H386" s="1110" t="n"/>
      <c r="I386" s="1110" t="n"/>
      <c r="J386" s="1110" t="n"/>
      <c r="K386" s="1110" t="n"/>
      <c r="L386" s="1110" t="n"/>
      <c r="M386" s="1110" t="n"/>
      <c r="N386" s="1110" t="n"/>
      <c r="O386" s="1110" t="n"/>
      <c r="P386" s="1110" t="n"/>
      <c r="Q386" s="1110" t="n"/>
      <c r="R386" s="1110" t="n"/>
      <c r="S386" s="1110" t="n"/>
    </row>
    <row r="387">
      <c r="C387" s="1110" t="n"/>
      <c r="D387" s="1110" t="n"/>
      <c r="E387" s="1110" t="n"/>
      <c r="F387" s="1110" t="n"/>
      <c r="G387" s="1110" t="n"/>
      <c r="H387" s="1110" t="n"/>
      <c r="I387" s="1110" t="n"/>
      <c r="J387" s="1110" t="n"/>
      <c r="K387" s="1110" t="n"/>
      <c r="L387" s="1110" t="n"/>
      <c r="M387" s="1110" t="n"/>
      <c r="N387" s="1110" t="n"/>
      <c r="O387" s="1110" t="n"/>
      <c r="P387" s="1110" t="n"/>
      <c r="Q387" s="1110" t="n"/>
      <c r="R387" s="1110" t="n"/>
      <c r="S387" s="1110" t="n"/>
    </row>
    <row r="388">
      <c r="C388" s="1110" t="n"/>
      <c r="D388" s="1110" t="n"/>
      <c r="E388" s="1110" t="n"/>
      <c r="F388" s="1110" t="n"/>
      <c r="G388" s="1110" t="n"/>
      <c r="H388" s="1110" t="n"/>
      <c r="I388" s="1110" t="n"/>
      <c r="J388" s="1110" t="n"/>
      <c r="K388" s="1110" t="n"/>
      <c r="L388" s="1110" t="n"/>
      <c r="M388" s="1110" t="n"/>
      <c r="N388" s="1110" t="n"/>
      <c r="O388" s="1110" t="n"/>
      <c r="P388" s="1110" t="n"/>
      <c r="Q388" s="1110" t="n"/>
      <c r="R388" s="1110" t="n"/>
      <c r="S388" s="1110" t="n"/>
    </row>
    <row r="389">
      <c r="C389" s="1110" t="n"/>
      <c r="D389" s="1110" t="n"/>
      <c r="E389" s="1110" t="n"/>
      <c r="F389" s="1110" t="n"/>
      <c r="G389" s="1110" t="n"/>
      <c r="H389" s="1110" t="n"/>
      <c r="I389" s="1110" t="n"/>
      <c r="J389" s="1110" t="n"/>
      <c r="K389" s="1110" t="n"/>
      <c r="L389" s="1110" t="n"/>
      <c r="M389" s="1110" t="n"/>
      <c r="N389" s="1110" t="n"/>
      <c r="O389" s="1110" t="n"/>
      <c r="P389" s="1110" t="n"/>
      <c r="Q389" s="1110" t="n"/>
      <c r="R389" s="1110" t="n"/>
      <c r="S389" s="1110" t="n"/>
    </row>
    <row r="390">
      <c r="C390" s="1110" t="n"/>
      <c r="D390" s="1110" t="n"/>
      <c r="E390" s="1110" t="n"/>
      <c r="F390" s="1110" t="n"/>
      <c r="G390" s="1110" t="n"/>
      <c r="H390" s="1110" t="n"/>
      <c r="I390" s="1110" t="n"/>
      <c r="J390" s="1110" t="n"/>
      <c r="K390" s="1110" t="n"/>
      <c r="L390" s="1110" t="n"/>
      <c r="M390" s="1110" t="n"/>
      <c r="N390" s="1110" t="n"/>
      <c r="O390" s="1110" t="n"/>
      <c r="P390" s="1110" t="n"/>
      <c r="Q390" s="1110" t="n"/>
      <c r="R390" s="1110" t="n"/>
      <c r="S390" s="1110" t="n"/>
    </row>
    <row r="391">
      <c r="C391" s="1110" t="n"/>
      <c r="D391" s="1110" t="n"/>
      <c r="E391" s="1110" t="n"/>
      <c r="F391" s="1110" t="n"/>
      <c r="G391" s="1110" t="n"/>
      <c r="H391" s="1110" t="n"/>
      <c r="I391" s="1110" t="n"/>
      <c r="J391" s="1110" t="n"/>
      <c r="K391" s="1110" t="n"/>
      <c r="L391" s="1110" t="n"/>
      <c r="M391" s="1110" t="n"/>
      <c r="N391" s="1110" t="n"/>
      <c r="O391" s="1110" t="n"/>
      <c r="P391" s="1110" t="n"/>
      <c r="Q391" s="1110" t="n"/>
      <c r="R391" s="1110" t="n"/>
      <c r="S391" s="1110" t="n"/>
    </row>
    <row r="392">
      <c r="C392" s="1110" t="n"/>
      <c r="D392" s="1110" t="n"/>
      <c r="E392" s="1110" t="n"/>
      <c r="F392" s="1110" t="n"/>
      <c r="G392" s="1110" t="n"/>
      <c r="H392" s="1110" t="n"/>
      <c r="I392" s="1110" t="n"/>
      <c r="J392" s="1110" t="n"/>
      <c r="K392" s="1110" t="n"/>
      <c r="L392" s="1110" t="n"/>
      <c r="M392" s="1110" t="n"/>
      <c r="N392" s="1110" t="n"/>
      <c r="O392" s="1110" t="n"/>
      <c r="P392" s="1110" t="n"/>
      <c r="Q392" s="1110" t="n"/>
      <c r="R392" s="1110" t="n"/>
      <c r="S392" s="1110" t="n"/>
    </row>
    <row r="393">
      <c r="C393" s="1110" t="n"/>
      <c r="D393" s="1110" t="n"/>
      <c r="E393" s="1110" t="n"/>
      <c r="F393" s="1110" t="n"/>
      <c r="G393" s="1110" t="n"/>
      <c r="H393" s="1110" t="n"/>
      <c r="I393" s="1110" t="n"/>
      <c r="J393" s="1110" t="n"/>
      <c r="K393" s="1110" t="n"/>
      <c r="L393" s="1110" t="n"/>
      <c r="M393" s="1110" t="n"/>
      <c r="N393" s="1110" t="n"/>
      <c r="O393" s="1110" t="n"/>
      <c r="P393" s="1110" t="n"/>
      <c r="Q393" s="1110" t="n"/>
      <c r="R393" s="1110" t="n"/>
      <c r="S393" s="1110" t="n"/>
    </row>
    <row r="394">
      <c r="C394" s="1110" t="n"/>
      <c r="D394" s="1110" t="n"/>
      <c r="E394" s="1110" t="n"/>
      <c r="F394" s="1110" t="n"/>
      <c r="G394" s="1110" t="n"/>
      <c r="H394" s="1110" t="n"/>
      <c r="I394" s="1110" t="n"/>
      <c r="J394" s="1110" t="n"/>
      <c r="K394" s="1110" t="n"/>
      <c r="L394" s="1110" t="n"/>
      <c r="M394" s="1110" t="n"/>
      <c r="N394" s="1110" t="n"/>
      <c r="O394" s="1110" t="n"/>
      <c r="P394" s="1110" t="n"/>
      <c r="Q394" s="1110" t="n"/>
      <c r="R394" s="1110" t="n"/>
      <c r="S394" s="1110" t="n"/>
    </row>
    <row r="395">
      <c r="C395" s="1110" t="n"/>
      <c r="D395" s="1110" t="n"/>
      <c r="E395" s="1110" t="n"/>
      <c r="F395" s="1110" t="n"/>
      <c r="G395" s="1110" t="n"/>
      <c r="H395" s="1110" t="n"/>
      <c r="I395" s="1110" t="n"/>
      <c r="J395" s="1110" t="n"/>
      <c r="K395" s="1110" t="n"/>
      <c r="L395" s="1110" t="n"/>
      <c r="M395" s="1110" t="n"/>
      <c r="N395" s="1110" t="n"/>
      <c r="O395" s="1110" t="n"/>
      <c r="P395" s="1110" t="n"/>
      <c r="Q395" s="1110" t="n"/>
      <c r="R395" s="1110" t="n"/>
      <c r="S395" s="1110" t="n"/>
    </row>
    <row r="396">
      <c r="C396" s="1110" t="n"/>
      <c r="D396" s="1110" t="n"/>
      <c r="E396" s="1110" t="n"/>
      <c r="F396" s="1110" t="n"/>
      <c r="G396" s="1110" t="n"/>
      <c r="H396" s="1110" t="n"/>
      <c r="I396" s="1110" t="n"/>
      <c r="J396" s="1110" t="n"/>
      <c r="K396" s="1110" t="n"/>
      <c r="L396" s="1110" t="n"/>
      <c r="M396" s="1110" t="n"/>
      <c r="N396" s="1110" t="n"/>
      <c r="O396" s="1110" t="n"/>
      <c r="P396" s="1110" t="n"/>
      <c r="Q396" s="1110" t="n"/>
      <c r="R396" s="1110" t="n"/>
      <c r="S396" s="1110" t="n"/>
    </row>
    <row r="397">
      <c r="C397" s="1110" t="n"/>
      <c r="D397" s="1110" t="n"/>
      <c r="E397" s="1110" t="n"/>
      <c r="F397" s="1110" t="n"/>
      <c r="G397" s="1110" t="n"/>
      <c r="H397" s="1110" t="n"/>
      <c r="I397" s="1110" t="n"/>
      <c r="J397" s="1110" t="n"/>
      <c r="K397" s="1110" t="n"/>
      <c r="L397" s="1110" t="n"/>
      <c r="M397" s="1110" t="n"/>
      <c r="N397" s="1110" t="n"/>
      <c r="O397" s="1110" t="n"/>
      <c r="P397" s="1110" t="n"/>
      <c r="Q397" s="1110" t="n"/>
      <c r="R397" s="1110" t="n"/>
      <c r="S397" s="1110" t="n"/>
    </row>
    <row r="398">
      <c r="C398" s="1110" t="n"/>
      <c r="D398" s="1110" t="n"/>
      <c r="E398" s="1110" t="n"/>
      <c r="F398" s="1110" t="n"/>
      <c r="G398" s="1110" t="n"/>
      <c r="H398" s="1110" t="n"/>
      <c r="I398" s="1110" t="n"/>
      <c r="J398" s="1110" t="n"/>
      <c r="K398" s="1110" t="n"/>
      <c r="L398" s="1110" t="n"/>
      <c r="M398" s="1110" t="n"/>
      <c r="N398" s="1110" t="n"/>
      <c r="O398" s="1110" t="n"/>
      <c r="P398" s="1110" t="n"/>
      <c r="Q398" s="1110" t="n"/>
      <c r="R398" s="1110" t="n"/>
      <c r="S398" s="1110" t="n"/>
    </row>
    <row r="399">
      <c r="C399" s="1110" t="n"/>
      <c r="D399" s="1110" t="n"/>
      <c r="E399" s="1110" t="n"/>
      <c r="F399" s="1110" t="n"/>
      <c r="G399" s="1110" t="n"/>
      <c r="H399" s="1110" t="n"/>
      <c r="I399" s="1110" t="n"/>
      <c r="J399" s="1110" t="n"/>
      <c r="K399" s="1110" t="n"/>
      <c r="L399" s="1110" t="n"/>
      <c r="M399" s="1110" t="n"/>
      <c r="N399" s="1110" t="n"/>
      <c r="O399" s="1110" t="n"/>
      <c r="P399" s="1110" t="n"/>
      <c r="Q399" s="1110" t="n"/>
      <c r="R399" s="1110" t="n"/>
      <c r="S399" s="1110" t="n"/>
    </row>
    <row r="400">
      <c r="C400" s="1110" t="n"/>
      <c r="D400" s="1110" t="n"/>
      <c r="E400" s="1110" t="n"/>
      <c r="F400" s="1110" t="n"/>
      <c r="G400" s="1110" t="n"/>
      <c r="H400" s="1110" t="n"/>
      <c r="I400" s="1110" t="n"/>
      <c r="J400" s="1110" t="n"/>
      <c r="K400" s="1110" t="n"/>
      <c r="L400" s="1110" t="n"/>
      <c r="M400" s="1110" t="n"/>
      <c r="N400" s="1110" t="n"/>
      <c r="O400" s="1110" t="n"/>
      <c r="P400" s="1110" t="n"/>
      <c r="Q400" s="1110" t="n"/>
      <c r="R400" s="1110" t="n"/>
      <c r="S400" s="1110" t="n"/>
    </row>
    <row r="401">
      <c r="C401" s="1110" t="n"/>
      <c r="D401" s="1110" t="n"/>
      <c r="E401" s="1110" t="n"/>
      <c r="F401" s="1110" t="n"/>
      <c r="G401" s="1110" t="n"/>
      <c r="H401" s="1110" t="n"/>
      <c r="I401" s="1110" t="n"/>
      <c r="J401" s="1110" t="n"/>
      <c r="K401" s="1110" t="n"/>
      <c r="L401" s="1110" t="n"/>
      <c r="M401" s="1110" t="n"/>
      <c r="N401" s="1110" t="n"/>
      <c r="O401" s="1110" t="n"/>
      <c r="P401" s="1110" t="n"/>
      <c r="Q401" s="1110" t="n"/>
      <c r="R401" s="1110" t="n"/>
      <c r="S401" s="1110" t="n"/>
    </row>
    <row r="402">
      <c r="C402" s="1110" t="n"/>
      <c r="D402" s="1110" t="n"/>
      <c r="E402" s="1110" t="n"/>
      <c r="F402" s="1110" t="n"/>
      <c r="G402" s="1110" t="n"/>
      <c r="H402" s="1110" t="n"/>
      <c r="I402" s="1110" t="n"/>
      <c r="J402" s="1110" t="n"/>
      <c r="K402" s="1110" t="n"/>
      <c r="L402" s="1110" t="n"/>
      <c r="M402" s="1110" t="n"/>
      <c r="N402" s="1110" t="n"/>
      <c r="O402" s="1110" t="n"/>
      <c r="P402" s="1110" t="n"/>
      <c r="Q402" s="1110" t="n"/>
      <c r="R402" s="1110" t="n"/>
      <c r="S402" s="1110" t="n"/>
    </row>
    <row r="403">
      <c r="C403" s="1110" t="n"/>
      <c r="D403" s="1110" t="n"/>
      <c r="E403" s="1110" t="n"/>
      <c r="F403" s="1110" t="n"/>
      <c r="G403" s="1110" t="n"/>
      <c r="H403" s="1110" t="n"/>
      <c r="I403" s="1110" t="n"/>
      <c r="J403" s="1110" t="n"/>
      <c r="K403" s="1110" t="n"/>
      <c r="L403" s="1110" t="n"/>
      <c r="M403" s="1110" t="n"/>
      <c r="N403" s="1110" t="n"/>
      <c r="O403" s="1110" t="n"/>
      <c r="P403" s="1110" t="n"/>
      <c r="Q403" s="1110" t="n"/>
      <c r="R403" s="1110" t="n"/>
      <c r="S403" s="1110" t="n"/>
    </row>
    <row r="404">
      <c r="C404" s="1110" t="n"/>
      <c r="D404" s="1110" t="n"/>
      <c r="E404" s="1110" t="n"/>
      <c r="F404" s="1110" t="n"/>
      <c r="G404" s="1110" t="n"/>
      <c r="H404" s="1110" t="n"/>
      <c r="I404" s="1110" t="n"/>
      <c r="J404" s="1110" t="n"/>
      <c r="K404" s="1110" t="n"/>
      <c r="L404" s="1110" t="n"/>
      <c r="M404" s="1110" t="n"/>
      <c r="N404" s="1110" t="n"/>
      <c r="O404" s="1110" t="n"/>
      <c r="P404" s="1110" t="n"/>
      <c r="Q404" s="1110" t="n"/>
      <c r="R404" s="1110" t="n"/>
      <c r="S404" s="1110" t="n"/>
    </row>
    <row r="405">
      <c r="C405" s="1110" t="n"/>
      <c r="D405" s="1110" t="n"/>
      <c r="E405" s="1110" t="n"/>
      <c r="F405" s="1110" t="n"/>
      <c r="G405" s="1110" t="n"/>
      <c r="H405" s="1110" t="n"/>
      <c r="I405" s="1110" t="n"/>
      <c r="J405" s="1110" t="n"/>
      <c r="K405" s="1110" t="n"/>
      <c r="L405" s="1110" t="n"/>
      <c r="M405" s="1110" t="n"/>
      <c r="N405" s="1110" t="n"/>
      <c r="O405" s="1110" t="n"/>
      <c r="P405" s="1110" t="n"/>
      <c r="Q405" s="1110" t="n"/>
      <c r="R405" s="1110" t="n"/>
      <c r="S405" s="1110" t="n"/>
    </row>
    <row r="406">
      <c r="C406" s="1110" t="n"/>
      <c r="D406" s="1110" t="n"/>
      <c r="E406" s="1110" t="n"/>
      <c r="F406" s="1110" t="n"/>
      <c r="G406" s="1110" t="n"/>
      <c r="H406" s="1110" t="n"/>
      <c r="I406" s="1110" t="n"/>
      <c r="J406" s="1110" t="n"/>
      <c r="K406" s="1110" t="n"/>
      <c r="L406" s="1110" t="n"/>
      <c r="M406" s="1110" t="n"/>
      <c r="N406" s="1110" t="n"/>
      <c r="O406" s="1110" t="n"/>
      <c r="P406" s="1110" t="n"/>
      <c r="Q406" s="1110" t="n"/>
      <c r="R406" s="1110" t="n"/>
      <c r="S406" s="1110" t="n"/>
    </row>
    <row r="407">
      <c r="C407" s="1110" t="n"/>
      <c r="D407" s="1110" t="n"/>
      <c r="E407" s="1110" t="n"/>
      <c r="F407" s="1110" t="n"/>
      <c r="G407" s="1110" t="n"/>
      <c r="H407" s="1110" t="n"/>
      <c r="I407" s="1110" t="n"/>
      <c r="J407" s="1110" t="n"/>
      <c r="K407" s="1110" t="n"/>
      <c r="L407" s="1110" t="n"/>
      <c r="M407" s="1110" t="n"/>
      <c r="N407" s="1110" t="n"/>
      <c r="O407" s="1110" t="n"/>
      <c r="P407" s="1110" t="n"/>
      <c r="Q407" s="1110" t="n"/>
      <c r="R407" s="1110" t="n"/>
      <c r="S407" s="1110" t="n"/>
    </row>
    <row r="408">
      <c r="C408" s="1110" t="n"/>
      <c r="D408" s="1110" t="n"/>
      <c r="E408" s="1110" t="n"/>
      <c r="F408" s="1110" t="n"/>
      <c r="G408" s="1110" t="n"/>
      <c r="H408" s="1110" t="n"/>
      <c r="I408" s="1110" t="n"/>
      <c r="J408" s="1110" t="n"/>
      <c r="K408" s="1110" t="n"/>
      <c r="L408" s="1110" t="n"/>
      <c r="M408" s="1110" t="n"/>
      <c r="N408" s="1110" t="n"/>
      <c r="O408" s="1110" t="n"/>
      <c r="P408" s="1110" t="n"/>
      <c r="Q408" s="1110" t="n"/>
      <c r="R408" s="1110" t="n"/>
      <c r="S408" s="1110" t="n"/>
    </row>
    <row r="409">
      <c r="C409" s="1110" t="n"/>
      <c r="D409" s="1110" t="n"/>
      <c r="E409" s="1110" t="n"/>
      <c r="F409" s="1110" t="n"/>
      <c r="G409" s="1110" t="n"/>
      <c r="H409" s="1110" t="n"/>
      <c r="I409" s="1110" t="n"/>
      <c r="J409" s="1110" t="n"/>
      <c r="K409" s="1110" t="n"/>
      <c r="L409" s="1110" t="n"/>
      <c r="M409" s="1110" t="n"/>
      <c r="N409" s="1110" t="n"/>
      <c r="O409" s="1110" t="n"/>
      <c r="P409" s="1110" t="n"/>
      <c r="Q409" s="1110" t="n"/>
      <c r="R409" s="1110" t="n"/>
      <c r="S409" s="1110" t="n"/>
    </row>
    <row r="410">
      <c r="C410" s="1110" t="n"/>
      <c r="D410" s="1110" t="n"/>
      <c r="E410" s="1110" t="n"/>
      <c r="F410" s="1110" t="n"/>
      <c r="G410" s="1110" t="n"/>
      <c r="H410" s="1110" t="n"/>
      <c r="I410" s="1110" t="n"/>
      <c r="J410" s="1110" t="n"/>
      <c r="K410" s="1110" t="n"/>
      <c r="L410" s="1110" t="n"/>
      <c r="M410" s="1110" t="n"/>
      <c r="N410" s="1110" t="n"/>
      <c r="O410" s="1110" t="n"/>
      <c r="P410" s="1110" t="n"/>
      <c r="Q410" s="1110" t="n"/>
      <c r="R410" s="1110" t="n"/>
      <c r="S410" s="1110" t="n"/>
    </row>
    <row r="411">
      <c r="C411" s="1110" t="n"/>
      <c r="D411" s="1110" t="n"/>
      <c r="E411" s="1110" t="n"/>
      <c r="F411" s="1110" t="n"/>
      <c r="G411" s="1110" t="n"/>
      <c r="H411" s="1110" t="n"/>
      <c r="I411" s="1110" t="n"/>
      <c r="J411" s="1110" t="n"/>
      <c r="K411" s="1110" t="n"/>
      <c r="L411" s="1110" t="n"/>
      <c r="M411" s="1110" t="n"/>
      <c r="N411" s="1110" t="n"/>
      <c r="O411" s="1110" t="n"/>
      <c r="P411" s="1110" t="n"/>
      <c r="Q411" s="1110" t="n"/>
      <c r="R411" s="1110" t="n"/>
      <c r="S411" s="1110" t="n"/>
    </row>
    <row r="412">
      <c r="C412" s="1110" t="n"/>
      <c r="D412" s="1110" t="n"/>
      <c r="E412" s="1110" t="n"/>
      <c r="F412" s="1110" t="n"/>
      <c r="G412" s="1110" t="n"/>
      <c r="H412" s="1110" t="n"/>
      <c r="I412" s="1110" t="n"/>
      <c r="J412" s="1110" t="n"/>
      <c r="K412" s="1110" t="n"/>
      <c r="L412" s="1110" t="n"/>
      <c r="M412" s="1110" t="n"/>
      <c r="N412" s="1110" t="n"/>
      <c r="O412" s="1110" t="n"/>
      <c r="P412" s="1110" t="n"/>
      <c r="Q412" s="1110" t="n"/>
      <c r="R412" s="1110" t="n"/>
      <c r="S412" s="1110" t="n"/>
    </row>
    <row r="413">
      <c r="C413" s="1110" t="n"/>
      <c r="D413" s="1110" t="n"/>
      <c r="E413" s="1110" t="n"/>
      <c r="F413" s="1110" t="n"/>
      <c r="G413" s="1110" t="n"/>
      <c r="H413" s="1110" t="n"/>
      <c r="I413" s="1110" t="n"/>
      <c r="J413" s="1110" t="n"/>
      <c r="K413" s="1110" t="n"/>
      <c r="L413" s="1110" t="n"/>
      <c r="M413" s="1110" t="n"/>
      <c r="N413" s="1110" t="n"/>
      <c r="O413" s="1110" t="n"/>
      <c r="P413" s="1110" t="n"/>
      <c r="Q413" s="1110" t="n"/>
      <c r="R413" s="1110" t="n"/>
      <c r="S413" s="1110" t="n"/>
    </row>
    <row r="414">
      <c r="C414" s="1110" t="n"/>
      <c r="D414" s="1110" t="n"/>
      <c r="E414" s="1110" t="n"/>
      <c r="F414" s="1110" t="n"/>
      <c r="G414" s="1110" t="n"/>
      <c r="H414" s="1110" t="n"/>
      <c r="I414" s="1110" t="n"/>
      <c r="J414" s="1110" t="n"/>
      <c r="K414" s="1110" t="n"/>
      <c r="L414" s="1110" t="n"/>
      <c r="M414" s="1110" t="n"/>
      <c r="N414" s="1110" t="n"/>
      <c r="O414" s="1110" t="n"/>
      <c r="P414" s="1110" t="n"/>
      <c r="Q414" s="1110" t="n"/>
      <c r="R414" s="1110" t="n"/>
      <c r="S414" s="1110" t="n"/>
    </row>
    <row r="415">
      <c r="C415" s="1110" t="n"/>
      <c r="D415" s="1110" t="n"/>
      <c r="E415" s="1110" t="n"/>
      <c r="F415" s="1110" t="n"/>
      <c r="G415" s="1110" t="n"/>
      <c r="H415" s="1110" t="n"/>
      <c r="I415" s="1110" t="n"/>
      <c r="J415" s="1110" t="n"/>
      <c r="K415" s="1110" t="n"/>
      <c r="L415" s="1110" t="n"/>
      <c r="M415" s="1110" t="n"/>
      <c r="N415" s="1110" t="n"/>
      <c r="O415" s="1110" t="n"/>
      <c r="P415" s="1110" t="n"/>
      <c r="Q415" s="1110" t="n"/>
      <c r="R415" s="1110" t="n"/>
      <c r="S415" s="1110" t="n"/>
    </row>
    <row r="416">
      <c r="C416" s="1110" t="n"/>
      <c r="D416" s="1110" t="n"/>
      <c r="E416" s="1110" t="n"/>
      <c r="F416" s="1110" t="n"/>
      <c r="G416" s="1110" t="n"/>
      <c r="H416" s="1110" t="n"/>
      <c r="I416" s="1110" t="n"/>
      <c r="J416" s="1110" t="n"/>
      <c r="K416" s="1110" t="n"/>
      <c r="L416" s="1110" t="n"/>
      <c r="M416" s="1110" t="n"/>
      <c r="N416" s="1110" t="n"/>
      <c r="O416" s="1110" t="n"/>
      <c r="P416" s="1110" t="n"/>
      <c r="Q416" s="1110" t="n"/>
      <c r="R416" s="1110" t="n"/>
      <c r="S416" s="1110" t="n"/>
    </row>
    <row r="417">
      <c r="C417" s="1110" t="n"/>
      <c r="D417" s="1110" t="n"/>
      <c r="E417" s="1110" t="n"/>
      <c r="F417" s="1110" t="n"/>
      <c r="G417" s="1110" t="n"/>
      <c r="H417" s="1110" t="n"/>
      <c r="I417" s="1110" t="n"/>
      <c r="J417" s="1110" t="n"/>
      <c r="K417" s="1110" t="n"/>
      <c r="L417" s="1110" t="n"/>
      <c r="M417" s="1110" t="n"/>
      <c r="N417" s="1110" t="n"/>
      <c r="O417" s="1110" t="n"/>
      <c r="P417" s="1110" t="n"/>
      <c r="Q417" s="1110" t="n"/>
      <c r="R417" s="1110" t="n"/>
      <c r="S417" s="1110" t="n"/>
    </row>
    <row r="418">
      <c r="C418" s="1110" t="n"/>
      <c r="D418" s="1110" t="n"/>
      <c r="E418" s="1110" t="n"/>
      <c r="F418" s="1110" t="n"/>
      <c r="G418" s="1110" t="n"/>
      <c r="H418" s="1110" t="n"/>
      <c r="I418" s="1110" t="n"/>
      <c r="J418" s="1110" t="n"/>
      <c r="K418" s="1110" t="n"/>
      <c r="L418" s="1110" t="n"/>
      <c r="M418" s="1110" t="n"/>
      <c r="N418" s="1110" t="n"/>
      <c r="O418" s="1110" t="n"/>
      <c r="P418" s="1110" t="n"/>
      <c r="Q418" s="1110" t="n"/>
      <c r="R418" s="1110" t="n"/>
      <c r="S418" s="1110" t="n"/>
    </row>
    <row r="419">
      <c r="C419" s="1110" t="n"/>
      <c r="D419" s="1110" t="n"/>
      <c r="E419" s="1110" t="n"/>
      <c r="F419" s="1110" t="n"/>
      <c r="G419" s="1110" t="n"/>
      <c r="H419" s="1110" t="n"/>
      <c r="I419" s="1110" t="n"/>
      <c r="J419" s="1110" t="n"/>
      <c r="K419" s="1110" t="n"/>
      <c r="L419" s="1110" t="n"/>
      <c r="M419" s="1110" t="n"/>
      <c r="N419" s="1110" t="n"/>
      <c r="O419" s="1110" t="n"/>
      <c r="P419" s="1110" t="n"/>
      <c r="Q419" s="1110" t="n"/>
      <c r="R419" s="1110" t="n"/>
      <c r="S419" s="1110" t="n"/>
    </row>
    <row r="420">
      <c r="C420" s="1110" t="n"/>
      <c r="D420" s="1110" t="n"/>
      <c r="E420" s="1110" t="n"/>
      <c r="F420" s="1110" t="n"/>
      <c r="G420" s="1110" t="n"/>
      <c r="H420" s="1110" t="n"/>
      <c r="I420" s="1110" t="n"/>
      <c r="J420" s="1110" t="n"/>
      <c r="K420" s="1110" t="n"/>
      <c r="L420" s="1110" t="n"/>
      <c r="M420" s="1110" t="n"/>
      <c r="N420" s="1110" t="n"/>
      <c r="O420" s="1110" t="n"/>
      <c r="P420" s="1110" t="n"/>
      <c r="Q420" s="1110" t="n"/>
      <c r="R420" s="1110" t="n"/>
      <c r="S420" s="1110" t="n"/>
    </row>
    <row r="421">
      <c r="C421" s="1110" t="n"/>
      <c r="D421" s="1110" t="n"/>
      <c r="E421" s="1110" t="n"/>
      <c r="F421" s="1110" t="n"/>
      <c r="G421" s="1110" t="n"/>
      <c r="H421" s="1110" t="n"/>
      <c r="I421" s="1110" t="n"/>
      <c r="J421" s="1110" t="n"/>
      <c r="K421" s="1110" t="n"/>
      <c r="L421" s="1110" t="n"/>
      <c r="M421" s="1110" t="n"/>
      <c r="N421" s="1110" t="n"/>
      <c r="O421" s="1110" t="n"/>
      <c r="P421" s="1110" t="n"/>
      <c r="Q421" s="1110" t="n"/>
      <c r="R421" s="1110" t="n"/>
      <c r="S421" s="1110" t="n"/>
    </row>
    <row r="422">
      <c r="C422" s="1110" t="n"/>
      <c r="D422" s="1110" t="n"/>
      <c r="E422" s="1110" t="n"/>
      <c r="F422" s="1110" t="n"/>
      <c r="G422" s="1110" t="n"/>
      <c r="H422" s="1110" t="n"/>
      <c r="I422" s="1110" t="n"/>
      <c r="J422" s="1110" t="n"/>
      <c r="K422" s="1110" t="n"/>
      <c r="L422" s="1110" t="n"/>
      <c r="M422" s="1110" t="n"/>
      <c r="N422" s="1110" t="n"/>
      <c r="O422" s="1110" t="n"/>
      <c r="P422" s="1110" t="n"/>
      <c r="Q422" s="1110" t="n"/>
      <c r="R422" s="1110" t="n"/>
      <c r="S422" s="1110" t="n"/>
    </row>
    <row r="423">
      <c r="C423" s="1110" t="n"/>
      <c r="D423" s="1110" t="n"/>
      <c r="E423" s="1110" t="n"/>
      <c r="F423" s="1110" t="n"/>
      <c r="G423" s="1110" t="n"/>
      <c r="H423" s="1110" t="n"/>
      <c r="I423" s="1110" t="n"/>
      <c r="J423" s="1110" t="n"/>
      <c r="K423" s="1110" t="n"/>
      <c r="L423" s="1110" t="n"/>
      <c r="M423" s="1110" t="n"/>
      <c r="N423" s="1110" t="n"/>
      <c r="O423" s="1110" t="n"/>
      <c r="P423" s="1110" t="n"/>
      <c r="Q423" s="1110" t="n"/>
      <c r="R423" s="1110" t="n"/>
      <c r="S423" s="1110" t="n"/>
    </row>
    <row r="424">
      <c r="C424" s="1110" t="n"/>
      <c r="D424" s="1110" t="n"/>
      <c r="E424" s="1110" t="n"/>
      <c r="F424" s="1110" t="n"/>
      <c r="G424" s="1110" t="n"/>
      <c r="H424" s="1110" t="n"/>
      <c r="I424" s="1110" t="n"/>
      <c r="J424" s="1110" t="n"/>
      <c r="K424" s="1110" t="n"/>
      <c r="L424" s="1110" t="n"/>
      <c r="M424" s="1110" t="n"/>
      <c r="N424" s="1110" t="n"/>
      <c r="O424" s="1110" t="n"/>
      <c r="P424" s="1110" t="n"/>
      <c r="Q424" s="1110" t="n"/>
      <c r="R424" s="1110" t="n"/>
      <c r="S424" s="1110" t="n"/>
    </row>
    <row r="425">
      <c r="C425" s="1110" t="n"/>
      <c r="D425" s="1110" t="n"/>
      <c r="E425" s="1110" t="n"/>
      <c r="F425" s="1110" t="n"/>
      <c r="G425" s="1110" t="n"/>
      <c r="H425" s="1110" t="n"/>
      <c r="I425" s="1110" t="n"/>
      <c r="J425" s="1110" t="n"/>
      <c r="K425" s="1110" t="n"/>
      <c r="L425" s="1110" t="n"/>
      <c r="M425" s="1110" t="n"/>
      <c r="N425" s="1110" t="n"/>
      <c r="O425" s="1110" t="n"/>
      <c r="P425" s="1110" t="n"/>
      <c r="Q425" s="1110" t="n"/>
      <c r="R425" s="1110" t="n"/>
      <c r="S425" s="1110" t="n"/>
    </row>
    <row r="426">
      <c r="C426" s="1110" t="n"/>
      <c r="D426" s="1110" t="n"/>
      <c r="E426" s="1110" t="n"/>
      <c r="F426" s="1110" t="n"/>
      <c r="G426" s="1110" t="n"/>
      <c r="H426" s="1110" t="n"/>
      <c r="I426" s="1110" t="n"/>
      <c r="J426" s="1110" t="n"/>
      <c r="K426" s="1110" t="n"/>
      <c r="L426" s="1110" t="n"/>
      <c r="M426" s="1110" t="n"/>
      <c r="N426" s="1110" t="n"/>
      <c r="O426" s="1110" t="n"/>
      <c r="P426" s="1110" t="n"/>
      <c r="Q426" s="1110" t="n"/>
      <c r="R426" s="1110" t="n"/>
      <c r="S426" s="1110" t="n"/>
    </row>
    <row r="427">
      <c r="C427" s="1110" t="n"/>
      <c r="D427" s="1110" t="n"/>
      <c r="E427" s="1110" t="n"/>
      <c r="F427" s="1110" t="n"/>
      <c r="G427" s="1110" t="n"/>
      <c r="H427" s="1110" t="n"/>
      <c r="I427" s="1110" t="n"/>
      <c r="J427" s="1110" t="n"/>
      <c r="K427" s="1110" t="n"/>
      <c r="L427" s="1110" t="n"/>
      <c r="M427" s="1110" t="n"/>
      <c r="N427" s="1110" t="n"/>
      <c r="O427" s="1110" t="n"/>
      <c r="P427" s="1110" t="n"/>
      <c r="Q427" s="1110" t="n"/>
      <c r="R427" s="1110" t="n"/>
      <c r="S427" s="1110" t="n"/>
    </row>
    <row r="428">
      <c r="C428" s="1110" t="n"/>
      <c r="D428" s="1110" t="n"/>
      <c r="E428" s="1110" t="n"/>
      <c r="F428" s="1110" t="n"/>
      <c r="G428" s="1110" t="n"/>
      <c r="H428" s="1110" t="n"/>
      <c r="I428" s="1110" t="n"/>
      <c r="J428" s="1110" t="n"/>
      <c r="K428" s="1110" t="n"/>
      <c r="L428" s="1110" t="n"/>
      <c r="M428" s="1110" t="n"/>
      <c r="N428" s="1110" t="n"/>
      <c r="O428" s="1110" t="n"/>
      <c r="P428" s="1110" t="n"/>
      <c r="Q428" s="1110" t="n"/>
      <c r="R428" s="1110" t="n"/>
      <c r="S428" s="1110" t="n"/>
    </row>
    <row r="429">
      <c r="C429" s="1110" t="n"/>
      <c r="D429" s="1110" t="n"/>
      <c r="E429" s="1110" t="n"/>
      <c r="F429" s="1110" t="n"/>
      <c r="G429" s="1110" t="n"/>
      <c r="H429" s="1110" t="n"/>
      <c r="I429" s="1110" t="n"/>
      <c r="J429" s="1110" t="n"/>
      <c r="K429" s="1110" t="n"/>
      <c r="L429" s="1110" t="n"/>
      <c r="M429" s="1110" t="n"/>
      <c r="N429" s="1110" t="n"/>
      <c r="O429" s="1110" t="n"/>
      <c r="P429" s="1110" t="n"/>
      <c r="Q429" s="1110" t="n"/>
      <c r="R429" s="1110" t="n"/>
      <c r="S429" s="1110" t="n"/>
    </row>
    <row r="430">
      <c r="C430" s="1110" t="n"/>
      <c r="D430" s="1110" t="n"/>
      <c r="E430" s="1110" t="n"/>
      <c r="F430" s="1110" t="n"/>
      <c r="G430" s="1110" t="n"/>
      <c r="H430" s="1110" t="n"/>
      <c r="I430" s="1110" t="n"/>
      <c r="J430" s="1110" t="n"/>
      <c r="K430" s="1110" t="n"/>
      <c r="L430" s="1110" t="n"/>
      <c r="M430" s="1110" t="n"/>
      <c r="N430" s="1110" t="n"/>
      <c r="O430" s="1110" t="n"/>
      <c r="P430" s="1110" t="n"/>
      <c r="Q430" s="1110" t="n"/>
      <c r="R430" s="1110" t="n"/>
      <c r="S430" s="1110" t="n"/>
    </row>
    <row r="431">
      <c r="C431" s="1110" t="n"/>
      <c r="D431" s="1110" t="n"/>
      <c r="E431" s="1110" t="n"/>
      <c r="F431" s="1110" t="n"/>
      <c r="G431" s="1110" t="n"/>
      <c r="H431" s="1110" t="n"/>
      <c r="I431" s="1110" t="n"/>
      <c r="J431" s="1110" t="n"/>
      <c r="K431" s="1110" t="n"/>
      <c r="L431" s="1110" t="n"/>
      <c r="M431" s="1110" t="n"/>
      <c r="N431" s="1110" t="n"/>
      <c r="O431" s="1110" t="n"/>
      <c r="P431" s="1110" t="n"/>
      <c r="Q431" s="1110" t="n"/>
      <c r="R431" s="1110" t="n"/>
      <c r="S431" s="1110" t="n"/>
    </row>
    <row r="432">
      <c r="C432" s="1110" t="n"/>
      <c r="D432" s="1110" t="n"/>
      <c r="E432" s="1110" t="n"/>
      <c r="F432" s="1110" t="n"/>
      <c r="G432" s="1110" t="n"/>
      <c r="H432" s="1110" t="n"/>
      <c r="I432" s="1110" t="n"/>
      <c r="J432" s="1110" t="n"/>
      <c r="K432" s="1110" t="n"/>
      <c r="L432" s="1110" t="n"/>
      <c r="M432" s="1110" t="n"/>
      <c r="N432" s="1110" t="n"/>
      <c r="O432" s="1110" t="n"/>
      <c r="P432" s="1110" t="n"/>
      <c r="Q432" s="1110" t="n"/>
      <c r="R432" s="1110" t="n"/>
      <c r="S432" s="1110" t="n"/>
    </row>
    <row r="433">
      <c r="C433" s="1110" t="n"/>
      <c r="D433" s="1110" t="n"/>
      <c r="E433" s="1110" t="n"/>
      <c r="F433" s="1110" t="n"/>
      <c r="G433" s="1110" t="n"/>
      <c r="H433" s="1110" t="n"/>
      <c r="I433" s="1110" t="n"/>
      <c r="J433" s="1110" t="n"/>
      <c r="K433" s="1110" t="n"/>
      <c r="L433" s="1110" t="n"/>
      <c r="M433" s="1110" t="n"/>
      <c r="N433" s="1110" t="n"/>
      <c r="O433" s="1110" t="n"/>
      <c r="P433" s="1110" t="n"/>
      <c r="Q433" s="1110" t="n"/>
      <c r="R433" s="1110" t="n"/>
      <c r="S433" s="1110" t="n"/>
    </row>
    <row r="434">
      <c r="C434" s="1110" t="n"/>
      <c r="D434" s="1110" t="n"/>
      <c r="E434" s="1110" t="n"/>
      <c r="F434" s="1110" t="n"/>
      <c r="G434" s="1110" t="n"/>
      <c r="H434" s="1110" t="n"/>
      <c r="I434" s="1110" t="n"/>
      <c r="J434" s="1110" t="n"/>
      <c r="K434" s="1110" t="n"/>
      <c r="L434" s="1110" t="n"/>
      <c r="M434" s="1110" t="n"/>
      <c r="N434" s="1110" t="n"/>
      <c r="O434" s="1110" t="n"/>
      <c r="P434" s="1110" t="n"/>
      <c r="Q434" s="1110" t="n"/>
      <c r="R434" s="1110" t="n"/>
      <c r="S434" s="1110" t="n"/>
    </row>
    <row r="435">
      <c r="C435" s="1110" t="n"/>
      <c r="D435" s="1110" t="n"/>
      <c r="E435" s="1110" t="n"/>
      <c r="F435" s="1110" t="n"/>
      <c r="G435" s="1110" t="n"/>
      <c r="H435" s="1110" t="n"/>
      <c r="I435" s="1110" t="n"/>
      <c r="J435" s="1110" t="n"/>
      <c r="K435" s="1110" t="n"/>
      <c r="L435" s="1110" t="n"/>
      <c r="M435" s="1110" t="n"/>
      <c r="N435" s="1110" t="n"/>
      <c r="O435" s="1110" t="n"/>
      <c r="P435" s="1110" t="n"/>
      <c r="Q435" s="1110" t="n"/>
      <c r="R435" s="1110" t="n"/>
      <c r="S435" s="1110" t="n"/>
    </row>
    <row r="436">
      <c r="C436" s="1110" t="n"/>
      <c r="D436" s="1110" t="n"/>
      <c r="E436" s="1110" t="n"/>
      <c r="F436" s="1110" t="n"/>
      <c r="G436" s="1110" t="n"/>
      <c r="H436" s="1110" t="n"/>
      <c r="I436" s="1110" t="n"/>
      <c r="J436" s="1110" t="n"/>
      <c r="K436" s="1110" t="n"/>
      <c r="L436" s="1110" t="n"/>
      <c r="M436" s="1110" t="n"/>
      <c r="N436" s="1110" t="n"/>
      <c r="O436" s="1110" t="n"/>
      <c r="P436" s="1110" t="n"/>
      <c r="Q436" s="1110" t="n"/>
      <c r="R436" s="1110" t="n"/>
      <c r="S436" s="1110" t="n"/>
    </row>
    <row r="437">
      <c r="C437" s="1110" t="n"/>
      <c r="D437" s="1110" t="n"/>
      <c r="E437" s="1110" t="n"/>
      <c r="F437" s="1110" t="n"/>
      <c r="G437" s="1110" t="n"/>
      <c r="H437" s="1110" t="n"/>
      <c r="I437" s="1110" t="n"/>
      <c r="J437" s="1110" t="n"/>
      <c r="K437" s="1110" t="n"/>
      <c r="L437" s="1110" t="n"/>
      <c r="M437" s="1110" t="n"/>
      <c r="N437" s="1110" t="n"/>
      <c r="O437" s="1110" t="n"/>
      <c r="P437" s="1110" t="n"/>
      <c r="Q437" s="1110" t="n"/>
      <c r="R437" s="1110" t="n"/>
      <c r="S437" s="1110" t="n"/>
    </row>
    <row r="438">
      <c r="C438" s="1110" t="n"/>
      <c r="D438" s="1110" t="n"/>
      <c r="E438" s="1110" t="n"/>
      <c r="F438" s="1110" t="n"/>
      <c r="G438" s="1110" t="n"/>
      <c r="H438" s="1110" t="n"/>
      <c r="I438" s="1110" t="n"/>
      <c r="J438" s="1110" t="n"/>
      <c r="K438" s="1110" t="n"/>
      <c r="L438" s="1110" t="n"/>
      <c r="M438" s="1110" t="n"/>
      <c r="N438" s="1110" t="n"/>
      <c r="O438" s="1110" t="n"/>
      <c r="P438" s="1110" t="n"/>
      <c r="Q438" s="1110" t="n"/>
      <c r="R438" s="1110" t="n"/>
      <c r="S438" s="1110" t="n"/>
    </row>
    <row r="439">
      <c r="C439" s="1110" t="n"/>
      <c r="D439" s="1110" t="n"/>
      <c r="E439" s="1110" t="n"/>
      <c r="F439" s="1110" t="n"/>
      <c r="G439" s="1110" t="n"/>
      <c r="H439" s="1110" t="n"/>
      <c r="I439" s="1110" t="n"/>
      <c r="J439" s="1110" t="n"/>
      <c r="K439" s="1110" t="n"/>
      <c r="L439" s="1110" t="n"/>
      <c r="M439" s="1110" t="n"/>
      <c r="N439" s="1110" t="n"/>
      <c r="O439" s="1110" t="n"/>
      <c r="P439" s="1110" t="n"/>
      <c r="Q439" s="1110" t="n"/>
      <c r="R439" s="1110" t="n"/>
      <c r="S439" s="1110" t="n"/>
    </row>
    <row r="440">
      <c r="C440" s="1110" t="n"/>
      <c r="D440" s="1110" t="n"/>
      <c r="E440" s="1110" t="n"/>
      <c r="F440" s="1110" t="n"/>
      <c r="G440" s="1110" t="n"/>
      <c r="H440" s="1110" t="n"/>
      <c r="I440" s="1110" t="n"/>
      <c r="J440" s="1110" t="n"/>
      <c r="K440" s="1110" t="n"/>
      <c r="L440" s="1110" t="n"/>
      <c r="M440" s="1110" t="n"/>
      <c r="N440" s="1110" t="n"/>
      <c r="O440" s="1110" t="n"/>
      <c r="P440" s="1110" t="n"/>
      <c r="Q440" s="1110" t="n"/>
      <c r="R440" s="1110" t="n"/>
      <c r="S440" s="1110" t="n"/>
    </row>
    <row r="441">
      <c r="C441" s="1110" t="n"/>
      <c r="D441" s="1110" t="n"/>
      <c r="E441" s="1110" t="n"/>
      <c r="F441" s="1110" t="n"/>
      <c r="G441" s="1110" t="n"/>
      <c r="H441" s="1110" t="n"/>
      <c r="I441" s="1110" t="n"/>
      <c r="J441" s="1110" t="n"/>
      <c r="K441" s="1110" t="n"/>
      <c r="L441" s="1110" t="n"/>
      <c r="M441" s="1110" t="n"/>
      <c r="N441" s="1110" t="n"/>
      <c r="O441" s="1110" t="n"/>
      <c r="P441" s="1110" t="n"/>
      <c r="Q441" s="1110" t="n"/>
      <c r="R441" s="1110" t="n"/>
      <c r="S441" s="1110" t="n"/>
    </row>
    <row r="442">
      <c r="C442" s="1110" t="n"/>
      <c r="D442" s="1110" t="n"/>
      <c r="E442" s="1110" t="n"/>
      <c r="F442" s="1110" t="n"/>
      <c r="G442" s="1110" t="n"/>
      <c r="H442" s="1110" t="n"/>
      <c r="I442" s="1110" t="n"/>
      <c r="J442" s="1110" t="n"/>
      <c r="K442" s="1110" t="n"/>
      <c r="L442" s="1110" t="n"/>
      <c r="M442" s="1110" t="n"/>
      <c r="N442" s="1110" t="n"/>
      <c r="O442" s="1110" t="n"/>
      <c r="P442" s="1110" t="n"/>
      <c r="Q442" s="1110" t="n"/>
      <c r="R442" s="1110" t="n"/>
      <c r="S442" s="1110" t="n"/>
    </row>
    <row r="443">
      <c r="C443" s="1110" t="n"/>
      <c r="D443" s="1110" t="n"/>
      <c r="E443" s="1110" t="n"/>
      <c r="F443" s="1110" t="n"/>
      <c r="G443" s="1110" t="n"/>
      <c r="H443" s="1110" t="n"/>
      <c r="I443" s="1110" t="n"/>
      <c r="J443" s="1110" t="n"/>
      <c r="K443" s="1110" t="n"/>
      <c r="L443" s="1110" t="n"/>
      <c r="M443" s="1110" t="n"/>
      <c r="N443" s="1110" t="n"/>
      <c r="O443" s="1110" t="n"/>
      <c r="P443" s="1110" t="n"/>
      <c r="Q443" s="1110" t="n"/>
      <c r="R443" s="1110" t="n"/>
      <c r="S443" s="1110" t="n"/>
    </row>
    <row r="444">
      <c r="C444" s="1110" t="n"/>
      <c r="D444" s="1110" t="n"/>
      <c r="E444" s="1110" t="n"/>
      <c r="F444" s="1110" t="n"/>
      <c r="G444" s="1110" t="n"/>
      <c r="H444" s="1110" t="n"/>
      <c r="I444" s="1110" t="n"/>
      <c r="J444" s="1110" t="n"/>
      <c r="K444" s="1110" t="n"/>
      <c r="L444" s="1110" t="n"/>
      <c r="M444" s="1110" t="n"/>
      <c r="N444" s="1110" t="n"/>
      <c r="O444" s="1110" t="n"/>
      <c r="P444" s="1110" t="n"/>
      <c r="Q444" s="1110" t="n"/>
      <c r="R444" s="1110" t="n"/>
      <c r="S444" s="1110" t="n"/>
    </row>
    <row r="445">
      <c r="C445" s="1110" t="n"/>
      <c r="D445" s="1110" t="n"/>
      <c r="E445" s="1110" t="n"/>
      <c r="F445" s="1110" t="n"/>
      <c r="G445" s="1110" t="n"/>
      <c r="H445" s="1110" t="n"/>
      <c r="I445" s="1110" t="n"/>
      <c r="J445" s="1110" t="n"/>
      <c r="K445" s="1110" t="n"/>
      <c r="L445" s="1110" t="n"/>
      <c r="M445" s="1110" t="n"/>
      <c r="N445" s="1110" t="n"/>
      <c r="O445" s="1110" t="n"/>
      <c r="P445" s="1110" t="n"/>
      <c r="Q445" s="1110" t="n"/>
      <c r="R445" s="1110" t="n"/>
      <c r="S445" s="1110" t="n"/>
    </row>
    <row r="446">
      <c r="C446" s="1110" t="n"/>
      <c r="D446" s="1110" t="n"/>
      <c r="E446" s="1110" t="n"/>
      <c r="F446" s="1110" t="n"/>
      <c r="G446" s="1110" t="n"/>
      <c r="H446" s="1110" t="n"/>
      <c r="I446" s="1110" t="n"/>
      <c r="J446" s="1110" t="n"/>
      <c r="K446" s="1110" t="n"/>
      <c r="L446" s="1110" t="n"/>
      <c r="M446" s="1110" t="n"/>
      <c r="N446" s="1110" t="n"/>
      <c r="O446" s="1110" t="n"/>
      <c r="P446" s="1110" t="n"/>
      <c r="Q446" s="1110" t="n"/>
      <c r="R446" s="1110" t="n"/>
      <c r="S446" s="1110" t="n"/>
    </row>
    <row r="447">
      <c r="C447" s="1110" t="n"/>
      <c r="D447" s="1110" t="n"/>
      <c r="E447" s="1110" t="n"/>
      <c r="F447" s="1110" t="n"/>
      <c r="G447" s="1110" t="n"/>
      <c r="H447" s="1110" t="n"/>
      <c r="I447" s="1110" t="n"/>
      <c r="J447" s="1110" t="n"/>
      <c r="K447" s="1110" t="n"/>
      <c r="L447" s="1110" t="n"/>
      <c r="M447" s="1110" t="n"/>
      <c r="N447" s="1110" t="n"/>
      <c r="O447" s="1110" t="n"/>
      <c r="P447" s="1110" t="n"/>
      <c r="Q447" s="1110" t="n"/>
      <c r="R447" s="1110" t="n"/>
      <c r="S447" s="1110" t="n"/>
    </row>
    <row r="448">
      <c r="C448" s="1110" t="n"/>
      <c r="D448" s="1110" t="n"/>
      <c r="E448" s="1110" t="n"/>
      <c r="F448" s="1110" t="n"/>
      <c r="G448" s="1110" t="n"/>
      <c r="H448" s="1110" t="n"/>
      <c r="I448" s="1110" t="n"/>
      <c r="J448" s="1110" t="n"/>
      <c r="K448" s="1110" t="n"/>
      <c r="L448" s="1110" t="n"/>
      <c r="M448" s="1110" t="n"/>
      <c r="N448" s="1110" t="n"/>
      <c r="O448" s="1110" t="n"/>
      <c r="P448" s="1110" t="n"/>
      <c r="Q448" s="1110" t="n"/>
      <c r="R448" s="1110" t="n"/>
      <c r="S448" s="1110" t="n"/>
    </row>
    <row r="449">
      <c r="C449" s="1110" t="n"/>
      <c r="D449" s="1110" t="n"/>
      <c r="E449" s="1110" t="n"/>
      <c r="F449" s="1110" t="n"/>
      <c r="G449" s="1110" t="n"/>
      <c r="H449" s="1110" t="n"/>
      <c r="I449" s="1110" t="n"/>
      <c r="J449" s="1110" t="n"/>
      <c r="K449" s="1110" t="n"/>
      <c r="L449" s="1110" t="n"/>
      <c r="M449" s="1110" t="n"/>
      <c r="N449" s="1110" t="n"/>
      <c r="O449" s="1110" t="n"/>
      <c r="P449" s="1110" t="n"/>
      <c r="Q449" s="1110" t="n"/>
      <c r="R449" s="1110" t="n"/>
      <c r="S449" s="1110" t="n"/>
    </row>
    <row r="450">
      <c r="C450" s="1110" t="n"/>
      <c r="D450" s="1110" t="n"/>
      <c r="E450" s="1110" t="n"/>
      <c r="F450" s="1110" t="n"/>
      <c r="G450" s="1110" t="n"/>
      <c r="H450" s="1110" t="n"/>
      <c r="I450" s="1110" t="n"/>
      <c r="J450" s="1110" t="n"/>
      <c r="K450" s="1110" t="n"/>
      <c r="L450" s="1110" t="n"/>
      <c r="M450" s="1110" t="n"/>
      <c r="N450" s="1110" t="n"/>
      <c r="O450" s="1110" t="n"/>
      <c r="P450" s="1110" t="n"/>
      <c r="Q450" s="1110" t="n"/>
      <c r="R450" s="1110" t="n"/>
      <c r="S450" s="1110" t="n"/>
    </row>
    <row r="451">
      <c r="C451" s="1110" t="n"/>
      <c r="D451" s="1110" t="n"/>
      <c r="E451" s="1110" t="n"/>
      <c r="F451" s="1110" t="n"/>
      <c r="G451" s="1110" t="n"/>
      <c r="H451" s="1110" t="n"/>
      <c r="I451" s="1110" t="n"/>
      <c r="J451" s="1110" t="n"/>
      <c r="K451" s="1110" t="n"/>
      <c r="L451" s="1110" t="n"/>
      <c r="M451" s="1110" t="n"/>
      <c r="N451" s="1110" t="n"/>
      <c r="O451" s="1110" t="n"/>
      <c r="P451" s="1110" t="n"/>
      <c r="Q451" s="1110" t="n"/>
      <c r="R451" s="1110" t="n"/>
      <c r="S451" s="1110" t="n"/>
    </row>
    <row r="452">
      <c r="C452" s="1110" t="n"/>
      <c r="D452" s="1110" t="n"/>
      <c r="E452" s="1110" t="n"/>
      <c r="F452" s="1110" t="n"/>
      <c r="G452" s="1110" t="n"/>
      <c r="H452" s="1110" t="n"/>
      <c r="I452" s="1110" t="n"/>
      <c r="J452" s="1110" t="n"/>
      <c r="K452" s="1110" t="n"/>
      <c r="L452" s="1110" t="n"/>
      <c r="M452" s="1110" t="n"/>
      <c r="N452" s="1110" t="n"/>
      <c r="O452" s="1110" t="n"/>
      <c r="P452" s="1110" t="n"/>
      <c r="Q452" s="1110" t="n"/>
      <c r="R452" s="1110" t="n"/>
      <c r="S452" s="1110" t="n"/>
    </row>
    <row r="453">
      <c r="C453" s="1110" t="n"/>
      <c r="D453" s="1110" t="n"/>
      <c r="E453" s="1110" t="n"/>
      <c r="F453" s="1110" t="n"/>
      <c r="G453" s="1110" t="n"/>
      <c r="H453" s="1110" t="n"/>
      <c r="I453" s="1110" t="n"/>
      <c r="J453" s="1110" t="n"/>
      <c r="K453" s="1110" t="n"/>
      <c r="L453" s="1110" t="n"/>
      <c r="M453" s="1110" t="n"/>
      <c r="N453" s="1110" t="n"/>
      <c r="O453" s="1110" t="n"/>
      <c r="P453" s="1110" t="n"/>
      <c r="Q453" s="1110" t="n"/>
      <c r="R453" s="1110" t="n"/>
      <c r="S453" s="1110" t="n"/>
    </row>
    <row r="454">
      <c r="C454" s="1110" t="n"/>
      <c r="D454" s="1110" t="n"/>
      <c r="E454" s="1110" t="n"/>
      <c r="F454" s="1110" t="n"/>
      <c r="G454" s="1110" t="n"/>
      <c r="H454" s="1110" t="n"/>
      <c r="I454" s="1110" t="n"/>
      <c r="J454" s="1110" t="n"/>
      <c r="K454" s="1110" t="n"/>
      <c r="L454" s="1110" t="n"/>
      <c r="M454" s="1110" t="n"/>
      <c r="N454" s="1110" t="n"/>
      <c r="O454" s="1110" t="n"/>
      <c r="P454" s="1110" t="n"/>
      <c r="Q454" s="1110" t="n"/>
      <c r="R454" s="1110" t="n"/>
      <c r="S454" s="1110" t="n"/>
    </row>
    <row r="455">
      <c r="C455" s="1110" t="n"/>
      <c r="D455" s="1110" t="n"/>
      <c r="E455" s="1110" t="n"/>
      <c r="F455" s="1110" t="n"/>
      <c r="G455" s="1110" t="n"/>
      <c r="H455" s="1110" t="n"/>
      <c r="I455" s="1110" t="n"/>
      <c r="J455" s="1110" t="n"/>
      <c r="K455" s="1110" t="n"/>
      <c r="L455" s="1110" t="n"/>
      <c r="M455" s="1110" t="n"/>
      <c r="N455" s="1110" t="n"/>
      <c r="O455" s="1110" t="n"/>
      <c r="P455" s="1110" t="n"/>
      <c r="Q455" s="1110" t="n"/>
      <c r="R455" s="1110" t="n"/>
      <c r="S455" s="1110" t="n"/>
    </row>
    <row r="456">
      <c r="C456" s="1110" t="n"/>
      <c r="D456" s="1110" t="n"/>
      <c r="E456" s="1110" t="n"/>
      <c r="F456" s="1110" t="n"/>
      <c r="G456" s="1110" t="n"/>
      <c r="H456" s="1110" t="n"/>
      <c r="I456" s="1110" t="n"/>
      <c r="J456" s="1110" t="n"/>
      <c r="K456" s="1110" t="n"/>
      <c r="L456" s="1110" t="n"/>
      <c r="M456" s="1110" t="n"/>
      <c r="N456" s="1110" t="n"/>
      <c r="O456" s="1110" t="n"/>
      <c r="P456" s="1110" t="n"/>
      <c r="Q456" s="1110" t="n"/>
      <c r="R456" s="1110" t="n"/>
      <c r="S456" s="1110" t="n"/>
    </row>
    <row r="457">
      <c r="C457" s="1110" t="n"/>
      <c r="D457" s="1110" t="n"/>
      <c r="E457" s="1110" t="n"/>
      <c r="F457" s="1110" t="n"/>
      <c r="G457" s="1110" t="n"/>
      <c r="H457" s="1110" t="n"/>
      <c r="I457" s="1110" t="n"/>
      <c r="J457" s="1110" t="n"/>
      <c r="K457" s="1110" t="n"/>
      <c r="L457" s="1110" t="n"/>
      <c r="M457" s="1110" t="n"/>
      <c r="N457" s="1110" t="n"/>
      <c r="O457" s="1110" t="n"/>
      <c r="P457" s="1110" t="n"/>
      <c r="Q457" s="1110" t="n"/>
      <c r="R457" s="1110" t="n"/>
      <c r="S457" s="1110" t="n"/>
    </row>
    <row r="458">
      <c r="C458" s="1110" t="n"/>
      <c r="D458" s="1110" t="n"/>
      <c r="E458" s="1110" t="n"/>
      <c r="F458" s="1110" t="n"/>
      <c r="G458" s="1110" t="n"/>
      <c r="H458" s="1110" t="n"/>
      <c r="I458" s="1110" t="n"/>
      <c r="J458" s="1110" t="n"/>
      <c r="K458" s="1110" t="n"/>
      <c r="L458" s="1110" t="n"/>
      <c r="M458" s="1110" t="n"/>
      <c r="N458" s="1110" t="n"/>
      <c r="O458" s="1110" t="n"/>
      <c r="P458" s="1110" t="n"/>
      <c r="Q458" s="1110" t="n"/>
      <c r="R458" s="1110" t="n"/>
      <c r="S458" s="1110" t="n"/>
    </row>
    <row r="459">
      <c r="C459" s="1110" t="n"/>
      <c r="D459" s="1110" t="n"/>
      <c r="E459" s="1110" t="n"/>
      <c r="F459" s="1110" t="n"/>
      <c r="G459" s="1110" t="n"/>
      <c r="H459" s="1110" t="n"/>
      <c r="I459" s="1110" t="n"/>
      <c r="J459" s="1110" t="n"/>
      <c r="K459" s="1110" t="n"/>
      <c r="L459" s="1110" t="n"/>
      <c r="M459" s="1110" t="n"/>
      <c r="N459" s="1110" t="n"/>
      <c r="O459" s="1110" t="n"/>
      <c r="P459" s="1110" t="n"/>
      <c r="Q459" s="1110" t="n"/>
      <c r="R459" s="1110" t="n"/>
      <c r="S459" s="1110" t="n"/>
    </row>
    <row r="460">
      <c r="C460" s="1110" t="n"/>
      <c r="D460" s="1110" t="n"/>
      <c r="E460" s="1110" t="n"/>
      <c r="F460" s="1110" t="n"/>
      <c r="G460" s="1110" t="n"/>
      <c r="H460" s="1110" t="n"/>
      <c r="I460" s="1110" t="n"/>
      <c r="J460" s="1110" t="n"/>
      <c r="K460" s="1110" t="n"/>
      <c r="L460" s="1110" t="n"/>
      <c r="M460" s="1110" t="n"/>
      <c r="N460" s="1110" t="n"/>
      <c r="O460" s="1110" t="n"/>
      <c r="P460" s="1110" t="n"/>
      <c r="Q460" s="1110" t="n"/>
      <c r="R460" s="1110" t="n"/>
      <c r="S460" s="1110" t="n"/>
    </row>
    <row r="461">
      <c r="C461" s="1110" t="n"/>
      <c r="D461" s="1110" t="n"/>
      <c r="E461" s="1110" t="n"/>
      <c r="F461" s="1110" t="n"/>
      <c r="G461" s="1110" t="n"/>
      <c r="H461" s="1110" t="n"/>
      <c r="I461" s="1110" t="n"/>
      <c r="J461" s="1110" t="n"/>
      <c r="K461" s="1110" t="n"/>
      <c r="L461" s="1110" t="n"/>
      <c r="M461" s="1110" t="n"/>
      <c r="N461" s="1110" t="n"/>
      <c r="O461" s="1110" t="n"/>
      <c r="P461" s="1110" t="n"/>
      <c r="Q461" s="1110" t="n"/>
      <c r="R461" s="1110" t="n"/>
      <c r="S461" s="1110" t="n"/>
    </row>
    <row r="462">
      <c r="C462" s="1110" t="n"/>
      <c r="D462" s="1110" t="n"/>
      <c r="E462" s="1110" t="n"/>
      <c r="F462" s="1110" t="n"/>
      <c r="G462" s="1110" t="n"/>
      <c r="H462" s="1110" t="n"/>
      <c r="I462" s="1110" t="n"/>
      <c r="J462" s="1110" t="n"/>
      <c r="K462" s="1110" t="n"/>
      <c r="L462" s="1110" t="n"/>
      <c r="M462" s="1110" t="n"/>
      <c r="N462" s="1110" t="n"/>
      <c r="O462" s="1110" t="n"/>
      <c r="P462" s="1110" t="n"/>
      <c r="Q462" s="1110" t="n"/>
      <c r="R462" s="1110" t="n"/>
      <c r="S462" s="1110" t="n"/>
    </row>
    <row r="463">
      <c r="C463" s="1110" t="n"/>
      <c r="D463" s="1110" t="n"/>
      <c r="E463" s="1110" t="n"/>
      <c r="F463" s="1110" t="n"/>
      <c r="G463" s="1110" t="n"/>
      <c r="H463" s="1110" t="n"/>
      <c r="I463" s="1110" t="n"/>
      <c r="J463" s="1110" t="n"/>
      <c r="K463" s="1110" t="n"/>
      <c r="L463" s="1110" t="n"/>
      <c r="M463" s="1110" t="n"/>
      <c r="N463" s="1110" t="n"/>
      <c r="O463" s="1110" t="n"/>
      <c r="P463" s="1110" t="n"/>
      <c r="Q463" s="1110" t="n"/>
      <c r="R463" s="1110" t="n"/>
      <c r="S463" s="1110" t="n"/>
    </row>
    <row r="464">
      <c r="C464" s="1110" t="n"/>
      <c r="D464" s="1110" t="n"/>
      <c r="E464" s="1110" t="n"/>
      <c r="F464" s="1110" t="n"/>
      <c r="G464" s="1110" t="n"/>
      <c r="H464" s="1110" t="n"/>
      <c r="I464" s="1110" t="n"/>
      <c r="J464" s="1110" t="n"/>
      <c r="K464" s="1110" t="n"/>
      <c r="L464" s="1110" t="n"/>
      <c r="M464" s="1110" t="n"/>
      <c r="N464" s="1110" t="n"/>
      <c r="O464" s="1110" t="n"/>
      <c r="P464" s="1110" t="n"/>
      <c r="Q464" s="1110" t="n"/>
      <c r="R464" s="1110" t="n"/>
      <c r="S464" s="1110" t="n"/>
    </row>
    <row r="465">
      <c r="C465" s="1110" t="n"/>
      <c r="D465" s="1110" t="n"/>
      <c r="E465" s="1110" t="n"/>
      <c r="F465" s="1110" t="n"/>
      <c r="G465" s="1110" t="n"/>
      <c r="H465" s="1110" t="n"/>
      <c r="I465" s="1110" t="n"/>
      <c r="J465" s="1110" t="n"/>
      <c r="K465" s="1110" t="n"/>
      <c r="L465" s="1110" t="n"/>
      <c r="M465" s="1110" t="n"/>
      <c r="N465" s="1110" t="n"/>
      <c r="O465" s="1110" t="n"/>
      <c r="P465" s="1110" t="n"/>
      <c r="Q465" s="1110" t="n"/>
      <c r="R465" s="1110" t="n"/>
      <c r="S465" s="1110" t="n"/>
    </row>
    <row r="466">
      <c r="C466" s="1110" t="n"/>
      <c r="D466" s="1110" t="n"/>
      <c r="E466" s="1110" t="n"/>
      <c r="F466" s="1110" t="n"/>
      <c r="G466" s="1110" t="n"/>
      <c r="H466" s="1110" t="n"/>
      <c r="I466" s="1110" t="n"/>
      <c r="J466" s="1110" t="n"/>
      <c r="K466" s="1110" t="n"/>
      <c r="L466" s="1110" t="n"/>
      <c r="M466" s="1110" t="n"/>
      <c r="N466" s="1110" t="n"/>
      <c r="O466" s="1110" t="n"/>
      <c r="P466" s="1110" t="n"/>
      <c r="Q466" s="1110" t="n"/>
      <c r="R466" s="1110" t="n"/>
      <c r="S466" s="1110" t="n"/>
    </row>
    <row r="467">
      <c r="C467" s="1110" t="n"/>
      <c r="D467" s="1110" t="n"/>
      <c r="E467" s="1110" t="n"/>
      <c r="F467" s="1110" t="n"/>
      <c r="G467" s="1110" t="n"/>
      <c r="H467" s="1110" t="n"/>
      <c r="I467" s="1110" t="n"/>
      <c r="J467" s="1110" t="n"/>
      <c r="K467" s="1110" t="n"/>
      <c r="L467" s="1110" t="n"/>
      <c r="M467" s="1110" t="n"/>
      <c r="N467" s="1110" t="n"/>
      <c r="O467" s="1110" t="n"/>
      <c r="P467" s="1110" t="n"/>
      <c r="Q467" s="1110" t="n"/>
      <c r="R467" s="1110" t="n"/>
      <c r="S467" s="1110" t="n"/>
    </row>
    <row r="468">
      <c r="C468" s="1110" t="n"/>
      <c r="D468" s="1110" t="n"/>
      <c r="E468" s="1110" t="n"/>
      <c r="F468" s="1110" t="n"/>
      <c r="G468" s="1110" t="n"/>
      <c r="H468" s="1110" t="n"/>
      <c r="I468" s="1110" t="n"/>
      <c r="J468" s="1110" t="n"/>
      <c r="K468" s="1110" t="n"/>
      <c r="L468" s="1110" t="n"/>
      <c r="M468" s="1110" t="n"/>
      <c r="N468" s="1110" t="n"/>
      <c r="O468" s="1110" t="n"/>
      <c r="P468" s="1110" t="n"/>
      <c r="Q468" s="1110" t="n"/>
      <c r="R468" s="1110" t="n"/>
      <c r="S468" s="1110" t="n"/>
    </row>
    <row r="469">
      <c r="C469" s="1110" t="n"/>
      <c r="D469" s="1110" t="n"/>
      <c r="E469" s="1110" t="n"/>
      <c r="F469" s="1110" t="n"/>
      <c r="G469" s="1110" t="n"/>
      <c r="H469" s="1110" t="n"/>
      <c r="I469" s="1110" t="n"/>
      <c r="J469" s="1110" t="n"/>
      <c r="K469" s="1110" t="n"/>
      <c r="L469" s="1110" t="n"/>
      <c r="M469" s="1110" t="n"/>
      <c r="N469" s="1110" t="n"/>
      <c r="O469" s="1110" t="n"/>
      <c r="P469" s="1110" t="n"/>
      <c r="Q469" s="1110" t="n"/>
      <c r="R469" s="1110" t="n"/>
      <c r="S469" s="1110" t="n"/>
    </row>
    <row r="470">
      <c r="C470" s="1110" t="n"/>
      <c r="D470" s="1110" t="n"/>
      <c r="E470" s="1110" t="n"/>
      <c r="F470" s="1110" t="n"/>
      <c r="G470" s="1110" t="n"/>
      <c r="H470" s="1110" t="n"/>
      <c r="I470" s="1110" t="n"/>
      <c r="J470" s="1110" t="n"/>
      <c r="K470" s="1110" t="n"/>
      <c r="L470" s="1110" t="n"/>
      <c r="M470" s="1110" t="n"/>
      <c r="N470" s="1110" t="n"/>
      <c r="O470" s="1110" t="n"/>
      <c r="P470" s="1110" t="n"/>
      <c r="Q470" s="1110" t="n"/>
      <c r="R470" s="1110" t="n"/>
      <c r="S470" s="1110" t="n"/>
    </row>
    <row r="471">
      <c r="C471" s="1110" t="n"/>
      <c r="D471" s="1110" t="n"/>
      <c r="E471" s="1110" t="n"/>
      <c r="F471" s="1110" t="n"/>
      <c r="G471" s="1110" t="n"/>
      <c r="H471" s="1110" t="n"/>
      <c r="I471" s="1110" t="n"/>
      <c r="J471" s="1110" t="n"/>
      <c r="K471" s="1110" t="n"/>
      <c r="L471" s="1110" t="n"/>
      <c r="M471" s="1110" t="n"/>
      <c r="N471" s="1110" t="n"/>
      <c r="O471" s="1110" t="n"/>
      <c r="P471" s="1110" t="n"/>
      <c r="Q471" s="1110" t="n"/>
      <c r="R471" s="1110" t="n"/>
      <c r="S471" s="1110" t="n"/>
    </row>
    <row r="472">
      <c r="C472" s="1110" t="n"/>
      <c r="D472" s="1110" t="n"/>
      <c r="E472" s="1110" t="n"/>
      <c r="F472" s="1110" t="n"/>
      <c r="G472" s="1110" t="n"/>
      <c r="H472" s="1110" t="n"/>
      <c r="I472" s="1110" t="n"/>
      <c r="J472" s="1110" t="n"/>
      <c r="K472" s="1110" t="n"/>
      <c r="L472" s="1110" t="n"/>
      <c r="M472" s="1110" t="n"/>
      <c r="N472" s="1110" t="n"/>
      <c r="O472" s="1110" t="n"/>
      <c r="P472" s="1110" t="n"/>
      <c r="Q472" s="1110" t="n"/>
      <c r="R472" s="1110" t="n"/>
      <c r="S472" s="1110" t="n"/>
    </row>
    <row r="473">
      <c r="C473" s="1110" t="n"/>
      <c r="D473" s="1110" t="n"/>
      <c r="E473" s="1110" t="n"/>
      <c r="F473" s="1110" t="n"/>
      <c r="G473" s="1110" t="n"/>
      <c r="H473" s="1110" t="n"/>
      <c r="I473" s="1110" t="n"/>
      <c r="J473" s="1110" t="n"/>
      <c r="K473" s="1110" t="n"/>
      <c r="L473" s="1110" t="n"/>
      <c r="M473" s="1110" t="n"/>
      <c r="N473" s="1110" t="n"/>
      <c r="O473" s="1110" t="n"/>
      <c r="P473" s="1110" t="n"/>
      <c r="Q473" s="1110" t="n"/>
      <c r="R473" s="1110" t="n"/>
      <c r="S473" s="1110" t="n"/>
    </row>
    <row r="474">
      <c r="C474" s="1110" t="n"/>
      <c r="D474" s="1110" t="n"/>
      <c r="E474" s="1110" t="n"/>
      <c r="F474" s="1110" t="n"/>
      <c r="G474" s="1110" t="n"/>
      <c r="H474" s="1110" t="n"/>
      <c r="I474" s="1110" t="n"/>
      <c r="J474" s="1110" t="n"/>
      <c r="K474" s="1110" t="n"/>
      <c r="L474" s="1110" t="n"/>
      <c r="M474" s="1110" t="n"/>
      <c r="N474" s="1110" t="n"/>
      <c r="O474" s="1110" t="n"/>
      <c r="P474" s="1110" t="n"/>
      <c r="Q474" s="1110" t="n"/>
      <c r="R474" s="1110" t="n"/>
      <c r="S474" s="1110" t="n"/>
    </row>
    <row r="475">
      <c r="C475" s="1110" t="n"/>
      <c r="D475" s="1110" t="n"/>
      <c r="E475" s="1110" t="n"/>
      <c r="F475" s="1110" t="n"/>
      <c r="G475" s="1110" t="n"/>
      <c r="H475" s="1110" t="n"/>
      <c r="I475" s="1110" t="n"/>
      <c r="J475" s="1110" t="n"/>
      <c r="K475" s="1110" t="n"/>
      <c r="L475" s="1110" t="n"/>
      <c r="M475" s="1110" t="n"/>
      <c r="N475" s="1110" t="n"/>
      <c r="O475" s="1110" t="n"/>
      <c r="P475" s="1110" t="n"/>
      <c r="Q475" s="1110" t="n"/>
      <c r="R475" s="1110" t="n"/>
      <c r="S475" s="1110" t="n"/>
    </row>
    <row r="476">
      <c r="C476" s="1110" t="n"/>
      <c r="D476" s="1110" t="n"/>
      <c r="E476" s="1110" t="n"/>
      <c r="F476" s="1110" t="n"/>
      <c r="G476" s="1110" t="n"/>
      <c r="H476" s="1110" t="n"/>
      <c r="I476" s="1110" t="n"/>
      <c r="J476" s="1110" t="n"/>
      <c r="K476" s="1110" t="n"/>
      <c r="L476" s="1110" t="n"/>
      <c r="M476" s="1110" t="n"/>
      <c r="N476" s="1110" t="n"/>
      <c r="O476" s="1110" t="n"/>
      <c r="P476" s="1110" t="n"/>
      <c r="Q476" s="1110" t="n"/>
      <c r="R476" s="1110" t="n"/>
      <c r="S476" s="1110" t="n"/>
    </row>
    <row r="477">
      <c r="C477" s="1110" t="n"/>
      <c r="D477" s="1110" t="n"/>
      <c r="E477" s="1110" t="n"/>
      <c r="F477" s="1110" t="n"/>
      <c r="G477" s="1110" t="n"/>
      <c r="H477" s="1110" t="n"/>
      <c r="I477" s="1110" t="n"/>
      <c r="J477" s="1110" t="n"/>
      <c r="K477" s="1110" t="n"/>
      <c r="L477" s="1110" t="n"/>
      <c r="M477" s="1110" t="n"/>
      <c r="N477" s="1110" t="n"/>
      <c r="O477" s="1110" t="n"/>
      <c r="P477" s="1110" t="n"/>
      <c r="Q477" s="1110" t="n"/>
      <c r="R477" s="1110" t="n"/>
      <c r="S477" s="1110" t="n"/>
    </row>
    <row r="478">
      <c r="C478" s="1110" t="n"/>
      <c r="D478" s="1110" t="n"/>
      <c r="E478" s="1110" t="n"/>
      <c r="F478" s="1110" t="n"/>
      <c r="G478" s="1110" t="n"/>
      <c r="H478" s="1110" t="n"/>
      <c r="I478" s="1110" t="n"/>
      <c r="J478" s="1110" t="n"/>
      <c r="K478" s="1110" t="n"/>
      <c r="L478" s="1110" t="n"/>
      <c r="M478" s="1110" t="n"/>
      <c r="N478" s="1110" t="n"/>
      <c r="O478" s="1110" t="n"/>
      <c r="P478" s="1110" t="n"/>
      <c r="Q478" s="1110" t="n"/>
      <c r="R478" s="1110" t="n"/>
      <c r="S478" s="1110" t="n"/>
    </row>
    <row r="479">
      <c r="C479" s="1110" t="n"/>
      <c r="D479" s="1110" t="n"/>
      <c r="E479" s="1110" t="n"/>
      <c r="F479" s="1110" t="n"/>
      <c r="G479" s="1110" t="n"/>
      <c r="H479" s="1110" t="n"/>
      <c r="I479" s="1110" t="n"/>
      <c r="J479" s="1110" t="n"/>
      <c r="K479" s="1110" t="n"/>
      <c r="L479" s="1110" t="n"/>
      <c r="M479" s="1110" t="n"/>
      <c r="N479" s="1110" t="n"/>
      <c r="O479" s="1110" t="n"/>
      <c r="P479" s="1110" t="n"/>
      <c r="Q479" s="1110" t="n"/>
      <c r="R479" s="1110" t="n"/>
      <c r="S479" s="1110" t="n"/>
    </row>
    <row r="480">
      <c r="C480" s="1110" t="n"/>
      <c r="D480" s="1110" t="n"/>
      <c r="E480" s="1110" t="n"/>
      <c r="F480" s="1110" t="n"/>
      <c r="G480" s="1110" t="n"/>
      <c r="H480" s="1110" t="n"/>
      <c r="I480" s="1110" t="n"/>
      <c r="J480" s="1110" t="n"/>
      <c r="K480" s="1110" t="n"/>
      <c r="L480" s="1110" t="n"/>
      <c r="M480" s="1110" t="n"/>
      <c r="N480" s="1110" t="n"/>
      <c r="O480" s="1110" t="n"/>
      <c r="P480" s="1110" t="n"/>
      <c r="Q480" s="1110" t="n"/>
      <c r="R480" s="1110" t="n"/>
      <c r="S480" s="1110" t="n"/>
    </row>
    <row r="481">
      <c r="C481" s="1110" t="n"/>
      <c r="D481" s="1110" t="n"/>
      <c r="E481" s="1110" t="n"/>
      <c r="F481" s="1110" t="n"/>
      <c r="G481" s="1110" t="n"/>
      <c r="H481" s="1110" t="n"/>
      <c r="I481" s="1110" t="n"/>
      <c r="J481" s="1110" t="n"/>
      <c r="K481" s="1110" t="n"/>
      <c r="L481" s="1110" t="n"/>
      <c r="M481" s="1110" t="n"/>
      <c r="N481" s="1110" t="n"/>
      <c r="O481" s="1110" t="n"/>
      <c r="P481" s="1110" t="n"/>
      <c r="Q481" s="1110" t="n"/>
      <c r="R481" s="1110" t="n"/>
      <c r="S481" s="1110" t="n"/>
    </row>
    <row r="482">
      <c r="C482" s="1110" t="n"/>
      <c r="D482" s="1110" t="n"/>
      <c r="E482" s="1110" t="n"/>
      <c r="F482" s="1110" t="n"/>
      <c r="G482" s="1110" t="n"/>
      <c r="H482" s="1110" t="n"/>
      <c r="I482" s="1110" t="n"/>
      <c r="J482" s="1110" t="n"/>
      <c r="K482" s="1110" t="n"/>
      <c r="L482" s="1110" t="n"/>
      <c r="M482" s="1110" t="n"/>
      <c r="N482" s="1110" t="n"/>
      <c r="O482" s="1110" t="n"/>
      <c r="P482" s="1110" t="n"/>
      <c r="Q482" s="1110" t="n"/>
      <c r="R482" s="1110" t="n"/>
      <c r="S482" s="1110" t="n"/>
    </row>
    <row r="483">
      <c r="C483" s="1110" t="n"/>
      <c r="D483" s="1110" t="n"/>
      <c r="E483" s="1110" t="n"/>
      <c r="F483" s="1110" t="n"/>
      <c r="G483" s="1110" t="n"/>
      <c r="H483" s="1110" t="n"/>
      <c r="I483" s="1110" t="n"/>
      <c r="J483" s="1110" t="n"/>
      <c r="K483" s="1110" t="n"/>
      <c r="L483" s="1110" t="n"/>
      <c r="M483" s="1110" t="n"/>
      <c r="N483" s="1110" t="n"/>
      <c r="O483" s="1110" t="n"/>
      <c r="P483" s="1110" t="n"/>
      <c r="Q483" s="1110" t="n"/>
      <c r="R483" s="1110" t="n"/>
      <c r="S483" s="1110" t="n"/>
    </row>
    <row r="484">
      <c r="C484" s="1110" t="n"/>
      <c r="D484" s="1110" t="n"/>
      <c r="E484" s="1110" t="n"/>
      <c r="F484" s="1110" t="n"/>
      <c r="G484" s="1110" t="n"/>
      <c r="H484" s="1110" t="n"/>
      <c r="I484" s="1110" t="n"/>
      <c r="J484" s="1110" t="n"/>
      <c r="K484" s="1110" t="n"/>
      <c r="L484" s="1110" t="n"/>
      <c r="M484" s="1110" t="n"/>
      <c r="N484" s="1110" t="n"/>
      <c r="O484" s="1110" t="n"/>
      <c r="P484" s="1110" t="n"/>
      <c r="Q484" s="1110" t="n"/>
      <c r="R484" s="1110" t="n"/>
      <c r="S484" s="1110" t="n"/>
    </row>
    <row r="485">
      <c r="C485" s="1110" t="n"/>
      <c r="D485" s="1110" t="n"/>
      <c r="E485" s="1110" t="n"/>
      <c r="F485" s="1110" t="n"/>
      <c r="G485" s="1110" t="n"/>
      <c r="H485" s="1110" t="n"/>
      <c r="I485" s="1110" t="n"/>
      <c r="J485" s="1110" t="n"/>
      <c r="K485" s="1110" t="n"/>
      <c r="L485" s="1110" t="n"/>
      <c r="M485" s="1110" t="n"/>
      <c r="N485" s="1110" t="n"/>
      <c r="O485" s="1110" t="n"/>
      <c r="P485" s="1110" t="n"/>
      <c r="Q485" s="1110" t="n"/>
      <c r="R485" s="1110" t="n"/>
      <c r="S485" s="1110" t="n"/>
    </row>
    <row r="486">
      <c r="C486" s="1110" t="n"/>
      <c r="D486" s="1110" t="n"/>
      <c r="E486" s="1110" t="n"/>
      <c r="F486" s="1110" t="n"/>
      <c r="G486" s="1110" t="n"/>
      <c r="H486" s="1110" t="n"/>
      <c r="I486" s="1110" t="n"/>
      <c r="J486" s="1110" t="n"/>
      <c r="K486" s="1110" t="n"/>
      <c r="L486" s="1110" t="n"/>
      <c r="M486" s="1110" t="n"/>
      <c r="N486" s="1110" t="n"/>
      <c r="O486" s="1110" t="n"/>
      <c r="P486" s="1110" t="n"/>
      <c r="Q486" s="1110" t="n"/>
      <c r="R486" s="1110" t="n"/>
      <c r="S486" s="1110" t="n"/>
    </row>
    <row r="487">
      <c r="C487" s="1110" t="n"/>
      <c r="D487" s="1110" t="n"/>
      <c r="E487" s="1110" t="n"/>
      <c r="F487" s="1110" t="n"/>
      <c r="G487" s="1110" t="n"/>
      <c r="H487" s="1110" t="n"/>
      <c r="I487" s="1110" t="n"/>
      <c r="J487" s="1110" t="n"/>
      <c r="K487" s="1110" t="n"/>
      <c r="L487" s="1110" t="n"/>
      <c r="M487" s="1110" t="n"/>
      <c r="N487" s="1110" t="n"/>
      <c r="O487" s="1110" t="n"/>
      <c r="P487" s="1110" t="n"/>
      <c r="Q487" s="1110" t="n"/>
      <c r="R487" s="1110" t="n"/>
      <c r="S487" s="1110" t="n"/>
    </row>
    <row r="488">
      <c r="C488" s="1110" t="n"/>
      <c r="D488" s="1110" t="n"/>
      <c r="E488" s="1110" t="n"/>
      <c r="F488" s="1110" t="n"/>
      <c r="G488" s="1110" t="n"/>
      <c r="H488" s="1110" t="n"/>
      <c r="I488" s="1110" t="n"/>
      <c r="J488" s="1110" t="n"/>
      <c r="K488" s="1110" t="n"/>
      <c r="L488" s="1110" t="n"/>
      <c r="M488" s="1110" t="n"/>
      <c r="N488" s="1110" t="n"/>
      <c r="O488" s="1110" t="n"/>
      <c r="P488" s="1110" t="n"/>
      <c r="Q488" s="1110" t="n"/>
      <c r="R488" s="1110" t="n"/>
      <c r="S488" s="1110" t="n"/>
    </row>
    <row r="489">
      <c r="C489" s="1110" t="n"/>
      <c r="D489" s="1110" t="n"/>
      <c r="E489" s="1110" t="n"/>
      <c r="F489" s="1110" t="n"/>
      <c r="G489" s="1110" t="n"/>
      <c r="H489" s="1110" t="n"/>
      <c r="I489" s="1110" t="n"/>
      <c r="J489" s="1110" t="n"/>
      <c r="K489" s="1110" t="n"/>
      <c r="L489" s="1110" t="n"/>
      <c r="M489" s="1110" t="n"/>
      <c r="N489" s="1110" t="n"/>
      <c r="O489" s="1110" t="n"/>
      <c r="P489" s="1110" t="n"/>
      <c r="Q489" s="1110" t="n"/>
      <c r="R489" s="1110" t="n"/>
      <c r="S489" s="1110" t="n"/>
    </row>
    <row r="490">
      <c r="C490" s="1110" t="n"/>
      <c r="D490" s="1110" t="n"/>
      <c r="E490" s="1110" t="n"/>
      <c r="F490" s="1110" t="n"/>
      <c r="G490" s="1110" t="n"/>
      <c r="H490" s="1110" t="n"/>
      <c r="I490" s="1110" t="n"/>
      <c r="J490" s="1110" t="n"/>
      <c r="K490" s="1110" t="n"/>
      <c r="L490" s="1110" t="n"/>
      <c r="M490" s="1110" t="n"/>
      <c r="N490" s="1110" t="n"/>
      <c r="O490" s="1110" t="n"/>
      <c r="P490" s="1110" t="n"/>
      <c r="Q490" s="1110" t="n"/>
      <c r="R490" s="1110" t="n"/>
      <c r="S490" s="1110" t="n"/>
    </row>
    <row r="491">
      <c r="C491" s="1110" t="n"/>
      <c r="D491" s="1110" t="n"/>
      <c r="E491" s="1110" t="n"/>
      <c r="F491" s="1110" t="n"/>
      <c r="G491" s="1110" t="n"/>
      <c r="H491" s="1110" t="n"/>
      <c r="I491" s="1110" t="n"/>
      <c r="J491" s="1110" t="n"/>
      <c r="K491" s="1110" t="n"/>
      <c r="L491" s="1110" t="n"/>
      <c r="M491" s="1110" t="n"/>
      <c r="N491" s="1110" t="n"/>
      <c r="O491" s="1110" t="n"/>
      <c r="P491" s="1110" t="n"/>
      <c r="Q491" s="1110" t="n"/>
      <c r="R491" s="1110" t="n"/>
      <c r="S491" s="1110" t="n"/>
    </row>
    <row r="492">
      <c r="C492" s="1110" t="n"/>
      <c r="D492" s="1110" t="n"/>
      <c r="E492" s="1110" t="n"/>
      <c r="F492" s="1110" t="n"/>
      <c r="G492" s="1110" t="n"/>
      <c r="H492" s="1110" t="n"/>
      <c r="I492" s="1110" t="n"/>
      <c r="J492" s="1110" t="n"/>
      <c r="K492" s="1110" t="n"/>
      <c r="L492" s="1110" t="n"/>
      <c r="M492" s="1110" t="n"/>
      <c r="N492" s="1110" t="n"/>
      <c r="O492" s="1110" t="n"/>
      <c r="P492" s="1110" t="n"/>
      <c r="Q492" s="1110" t="n"/>
      <c r="R492" s="1110" t="n"/>
      <c r="S492" s="1110" t="n"/>
    </row>
    <row r="493">
      <c r="C493" s="1110" t="n"/>
      <c r="D493" s="1110" t="n"/>
      <c r="E493" s="1110" t="n"/>
      <c r="F493" s="1110" t="n"/>
      <c r="G493" s="1110" t="n"/>
      <c r="H493" s="1110" t="n"/>
      <c r="I493" s="1110" t="n"/>
      <c r="J493" s="1110" t="n"/>
      <c r="K493" s="1110" t="n"/>
      <c r="L493" s="1110" t="n"/>
      <c r="M493" s="1110" t="n"/>
      <c r="N493" s="1110" t="n"/>
      <c r="O493" s="1110" t="n"/>
      <c r="P493" s="1110" t="n"/>
      <c r="Q493" s="1110" t="n"/>
      <c r="R493" s="1110" t="n"/>
      <c r="S493" s="1110" t="n"/>
    </row>
    <row r="494">
      <c r="C494" s="1110" t="n"/>
      <c r="D494" s="1110" t="n"/>
      <c r="E494" s="1110" t="n"/>
      <c r="F494" s="1110" t="n"/>
      <c r="G494" s="1110" t="n"/>
      <c r="H494" s="1110" t="n"/>
      <c r="I494" s="1110" t="n"/>
      <c r="J494" s="1110" t="n"/>
      <c r="K494" s="1110" t="n"/>
      <c r="L494" s="1110" t="n"/>
      <c r="M494" s="1110" t="n"/>
      <c r="N494" s="1110" t="n"/>
      <c r="O494" s="1110" t="n"/>
      <c r="P494" s="1110" t="n"/>
      <c r="Q494" s="1110" t="n"/>
      <c r="R494" s="1110" t="n"/>
      <c r="S494" s="1110" t="n"/>
    </row>
    <row r="495">
      <c r="C495" s="1110" t="n"/>
      <c r="D495" s="1110" t="n"/>
      <c r="E495" s="1110" t="n"/>
      <c r="F495" s="1110" t="n"/>
      <c r="G495" s="1110" t="n"/>
      <c r="H495" s="1110" t="n"/>
      <c r="I495" s="1110" t="n"/>
      <c r="J495" s="1110" t="n"/>
      <c r="K495" s="1110" t="n"/>
      <c r="L495" s="1110" t="n"/>
      <c r="M495" s="1110" t="n"/>
      <c r="N495" s="1110" t="n"/>
      <c r="O495" s="1110" t="n"/>
      <c r="P495" s="1110" t="n"/>
      <c r="Q495" s="1110" t="n"/>
      <c r="R495" s="1110" t="n"/>
      <c r="S495" s="1110" t="n"/>
    </row>
    <row r="496">
      <c r="C496" s="1110" t="n"/>
      <c r="D496" s="1110" t="n"/>
      <c r="E496" s="1110" t="n"/>
      <c r="F496" s="1110" t="n"/>
      <c r="G496" s="1110" t="n"/>
      <c r="H496" s="1110" t="n"/>
      <c r="I496" s="1110" t="n"/>
      <c r="J496" s="1110" t="n"/>
      <c r="K496" s="1110" t="n"/>
      <c r="L496" s="1110" t="n"/>
      <c r="M496" s="1110" t="n"/>
      <c r="N496" s="1110" t="n"/>
      <c r="O496" s="1110" t="n"/>
      <c r="P496" s="1110" t="n"/>
      <c r="Q496" s="1110" t="n"/>
      <c r="R496" s="1110" t="n"/>
      <c r="S496" s="1110" t="n"/>
    </row>
    <row r="497">
      <c r="C497" s="1110" t="n"/>
      <c r="D497" s="1110" t="n"/>
      <c r="E497" s="1110" t="n"/>
      <c r="F497" s="1110" t="n"/>
      <c r="G497" s="1110" t="n"/>
      <c r="H497" s="1110" t="n"/>
      <c r="I497" s="1110" t="n"/>
      <c r="J497" s="1110" t="n"/>
      <c r="K497" s="1110" t="n"/>
      <c r="L497" s="1110" t="n"/>
      <c r="M497" s="1110" t="n"/>
      <c r="N497" s="1110" t="n"/>
      <c r="O497" s="1110" t="n"/>
      <c r="P497" s="1110" t="n"/>
      <c r="Q497" s="1110" t="n"/>
      <c r="R497" s="1110" t="n"/>
      <c r="S497" s="1110" t="n"/>
    </row>
    <row r="498">
      <c r="C498" s="1110" t="n"/>
      <c r="D498" s="1110" t="n"/>
      <c r="E498" s="1110" t="n"/>
      <c r="F498" s="1110" t="n"/>
      <c r="G498" s="1110" t="n"/>
      <c r="H498" s="1110" t="n"/>
      <c r="I498" s="1110" t="n"/>
      <c r="J498" s="1110" t="n"/>
      <c r="K498" s="1110" t="n"/>
      <c r="L498" s="1110" t="n"/>
      <c r="M498" s="1110" t="n"/>
      <c r="N498" s="1110" t="n"/>
      <c r="O498" s="1110" t="n"/>
      <c r="P498" s="1110" t="n"/>
      <c r="Q498" s="1110" t="n"/>
      <c r="R498" s="1110" t="n"/>
      <c r="S498" s="1110" t="n"/>
    </row>
    <row r="499">
      <c r="C499" s="1110" t="n"/>
      <c r="D499" s="1110" t="n"/>
      <c r="E499" s="1110" t="n"/>
      <c r="F499" s="1110" t="n"/>
      <c r="G499" s="1110" t="n"/>
      <c r="H499" s="1110" t="n"/>
      <c r="I499" s="1110" t="n"/>
      <c r="J499" s="1110" t="n"/>
      <c r="K499" s="1110" t="n"/>
      <c r="L499" s="1110" t="n"/>
      <c r="M499" s="1110" t="n"/>
      <c r="N499" s="1110" t="n"/>
      <c r="O499" s="1110" t="n"/>
      <c r="P499" s="1110" t="n"/>
      <c r="Q499" s="1110" t="n"/>
      <c r="R499" s="1110" t="n"/>
      <c r="S499" s="1110" t="n"/>
    </row>
    <row r="500">
      <c r="C500" s="1110" t="n"/>
      <c r="D500" s="1110" t="n"/>
      <c r="E500" s="1110" t="n"/>
      <c r="F500" s="1110" t="n"/>
      <c r="G500" s="1110" t="n"/>
      <c r="H500" s="1110" t="n"/>
      <c r="I500" s="1110" t="n"/>
      <c r="J500" s="1110" t="n"/>
      <c r="K500" s="1110" t="n"/>
      <c r="L500" s="1110" t="n"/>
      <c r="M500" s="1110" t="n"/>
      <c r="N500" s="1110" t="n"/>
      <c r="O500" s="1110" t="n"/>
      <c r="P500" s="1110" t="n"/>
      <c r="Q500" s="1110" t="n"/>
      <c r="R500" s="1110" t="n"/>
      <c r="S500" s="1110" t="n"/>
    </row>
    <row r="501">
      <c r="C501" s="1110" t="n"/>
      <c r="D501" s="1110" t="n"/>
      <c r="E501" s="1110" t="n"/>
      <c r="F501" s="1110" t="n"/>
      <c r="G501" s="1110" t="n"/>
      <c r="H501" s="1110" t="n"/>
      <c r="I501" s="1110" t="n"/>
      <c r="J501" s="1110" t="n"/>
      <c r="K501" s="1110" t="n"/>
      <c r="L501" s="1110" t="n"/>
      <c r="M501" s="1110" t="n"/>
      <c r="N501" s="1110" t="n"/>
      <c r="O501" s="1110" t="n"/>
      <c r="P501" s="1110" t="n"/>
      <c r="Q501" s="1110" t="n"/>
      <c r="R501" s="1110" t="n"/>
      <c r="S501" s="1110" t="n"/>
    </row>
    <row r="502">
      <c r="C502" s="1110" t="n"/>
      <c r="D502" s="1110" t="n"/>
      <c r="E502" s="1110" t="n"/>
      <c r="F502" s="1110" t="n"/>
      <c r="G502" s="1110" t="n"/>
      <c r="H502" s="1110" t="n"/>
      <c r="I502" s="1110" t="n"/>
      <c r="J502" s="1110" t="n"/>
      <c r="K502" s="1110" t="n"/>
      <c r="L502" s="1110" t="n"/>
      <c r="M502" s="1110" t="n"/>
      <c r="N502" s="1110" t="n"/>
      <c r="O502" s="1110" t="n"/>
      <c r="P502" s="1110" t="n"/>
      <c r="Q502" s="1110" t="n"/>
      <c r="R502" s="1110" t="n"/>
      <c r="S502" s="1110" t="n"/>
    </row>
    <row r="503">
      <c r="C503" s="1110" t="n"/>
      <c r="D503" s="1110" t="n"/>
      <c r="E503" s="1110" t="n"/>
      <c r="F503" s="1110" t="n"/>
      <c r="G503" s="1110" t="n"/>
      <c r="H503" s="1110" t="n"/>
      <c r="I503" s="1110" t="n"/>
      <c r="J503" s="1110" t="n"/>
      <c r="K503" s="1110" t="n"/>
      <c r="L503" s="1110" t="n"/>
      <c r="M503" s="1110" t="n"/>
      <c r="N503" s="1110" t="n"/>
      <c r="O503" s="1110" t="n"/>
      <c r="P503" s="1110" t="n"/>
      <c r="Q503" s="1110" t="n"/>
      <c r="R503" s="1110" t="n"/>
      <c r="S503" s="1110" t="n"/>
    </row>
    <row r="504">
      <c r="C504" s="1110" t="n"/>
      <c r="D504" s="1110" t="n"/>
      <c r="E504" s="1110" t="n"/>
      <c r="F504" s="1110" t="n"/>
      <c r="G504" s="1110" t="n"/>
      <c r="H504" s="1110" t="n"/>
      <c r="I504" s="1110" t="n"/>
      <c r="J504" s="1110" t="n"/>
      <c r="K504" s="1110" t="n"/>
      <c r="L504" s="1110" t="n"/>
      <c r="M504" s="1110" t="n"/>
      <c r="N504" s="1110" t="n"/>
      <c r="O504" s="1110" t="n"/>
      <c r="P504" s="1110" t="n"/>
      <c r="Q504" s="1110" t="n"/>
      <c r="R504" s="1110" t="n"/>
      <c r="S504" s="1110" t="n"/>
    </row>
    <row r="505">
      <c r="C505" s="1110" t="n"/>
      <c r="D505" s="1110" t="n"/>
      <c r="E505" s="1110" t="n"/>
      <c r="F505" s="1110" t="n"/>
      <c r="G505" s="1110" t="n"/>
      <c r="H505" s="1110" t="n"/>
      <c r="I505" s="1110" t="n"/>
      <c r="J505" s="1110" t="n"/>
      <c r="K505" s="1110" t="n"/>
      <c r="L505" s="1110" t="n"/>
      <c r="M505" s="1110" t="n"/>
      <c r="N505" s="1110" t="n"/>
      <c r="O505" s="1110" t="n"/>
      <c r="P505" s="1110" t="n"/>
      <c r="Q505" s="1110" t="n"/>
      <c r="R505" s="1110" t="n"/>
      <c r="S505" s="1110" t="n"/>
    </row>
    <row r="506">
      <c r="C506" s="1110" t="n"/>
      <c r="D506" s="1110" t="n"/>
      <c r="E506" s="1110" t="n"/>
      <c r="F506" s="1110" t="n"/>
      <c r="G506" s="1110" t="n"/>
      <c r="H506" s="1110" t="n"/>
      <c r="I506" s="1110" t="n"/>
      <c r="J506" s="1110" t="n"/>
      <c r="K506" s="1110" t="n"/>
      <c r="L506" s="1110" t="n"/>
      <c r="M506" s="1110" t="n"/>
      <c r="N506" s="1110" t="n"/>
      <c r="O506" s="1110" t="n"/>
      <c r="P506" s="1110" t="n"/>
      <c r="Q506" s="1110" t="n"/>
      <c r="R506" s="1110" t="n"/>
      <c r="S506" s="1110" t="n"/>
    </row>
    <row r="507">
      <c r="C507" s="1110" t="n"/>
      <c r="D507" s="1110" t="n"/>
      <c r="E507" s="1110" t="n"/>
      <c r="F507" s="1110" t="n"/>
      <c r="G507" s="1110" t="n"/>
      <c r="H507" s="1110" t="n"/>
      <c r="I507" s="1110" t="n"/>
      <c r="J507" s="1110" t="n"/>
      <c r="K507" s="1110" t="n"/>
      <c r="L507" s="1110" t="n"/>
      <c r="M507" s="1110" t="n"/>
      <c r="N507" s="1110" t="n"/>
      <c r="O507" s="1110" t="n"/>
      <c r="P507" s="1110" t="n"/>
      <c r="Q507" s="1110" t="n"/>
      <c r="R507" s="1110" t="n"/>
      <c r="S507" s="1110" t="n"/>
    </row>
    <row r="508">
      <c r="C508" s="1110" t="n"/>
      <c r="D508" s="1110" t="n"/>
      <c r="E508" s="1110" t="n"/>
      <c r="F508" s="1110" t="n"/>
      <c r="G508" s="1110" t="n"/>
      <c r="H508" s="1110" t="n"/>
      <c r="I508" s="1110" t="n"/>
      <c r="J508" s="1110" t="n"/>
      <c r="K508" s="1110" t="n"/>
      <c r="L508" s="1110" t="n"/>
      <c r="M508" s="1110" t="n"/>
      <c r="N508" s="1110" t="n"/>
      <c r="O508" s="1110" t="n"/>
      <c r="P508" s="1110" t="n"/>
      <c r="Q508" s="1110" t="n"/>
      <c r="R508" s="1110" t="n"/>
      <c r="S508" s="1110" t="n"/>
    </row>
    <row r="509">
      <c r="C509" s="1110" t="n"/>
      <c r="D509" s="1110" t="n"/>
      <c r="E509" s="1110" t="n"/>
      <c r="F509" s="1110" t="n"/>
      <c r="G509" s="1110" t="n"/>
      <c r="H509" s="1110" t="n"/>
      <c r="I509" s="1110" t="n"/>
      <c r="J509" s="1110" t="n"/>
      <c r="K509" s="1110" t="n"/>
      <c r="L509" s="1110" t="n"/>
      <c r="M509" s="1110" t="n"/>
      <c r="N509" s="1110" t="n"/>
      <c r="O509" s="1110" t="n"/>
      <c r="P509" s="1110" t="n"/>
      <c r="Q509" s="1110" t="n"/>
      <c r="R509" s="1110" t="n"/>
      <c r="S509" s="1110" t="n"/>
    </row>
    <row r="510">
      <c r="C510" s="1110" t="n"/>
      <c r="D510" s="1110" t="n"/>
      <c r="E510" s="1110" t="n"/>
      <c r="F510" s="1110" t="n"/>
      <c r="G510" s="1110" t="n"/>
      <c r="H510" s="1110" t="n"/>
      <c r="I510" s="1110" t="n"/>
      <c r="J510" s="1110" t="n"/>
      <c r="K510" s="1110" t="n"/>
      <c r="L510" s="1110" t="n"/>
      <c r="M510" s="1110" t="n"/>
      <c r="N510" s="1110" t="n"/>
      <c r="O510" s="1110" t="n"/>
      <c r="P510" s="1110" t="n"/>
      <c r="Q510" s="1110" t="n"/>
      <c r="R510" s="1110" t="n"/>
      <c r="S510" s="1110" t="n"/>
    </row>
    <row r="511">
      <c r="C511" s="1110" t="n"/>
      <c r="D511" s="1110" t="n"/>
      <c r="E511" s="1110" t="n"/>
      <c r="F511" s="1110" t="n"/>
      <c r="G511" s="1110" t="n"/>
      <c r="H511" s="1110" t="n"/>
      <c r="I511" s="1110" t="n"/>
      <c r="J511" s="1110" t="n"/>
      <c r="K511" s="1110" t="n"/>
      <c r="L511" s="1110" t="n"/>
      <c r="M511" s="1110" t="n"/>
      <c r="N511" s="1110" t="n"/>
      <c r="O511" s="1110" t="n"/>
      <c r="P511" s="1110" t="n"/>
      <c r="Q511" s="1110" t="n"/>
      <c r="R511" s="1110" t="n"/>
      <c r="S511" s="1110" t="n"/>
    </row>
    <row r="512">
      <c r="C512" s="1110" t="n"/>
      <c r="D512" s="1110" t="n"/>
      <c r="E512" s="1110" t="n"/>
      <c r="F512" s="1110" t="n"/>
      <c r="G512" s="1110" t="n"/>
      <c r="H512" s="1110" t="n"/>
      <c r="I512" s="1110" t="n"/>
      <c r="J512" s="1110" t="n"/>
      <c r="K512" s="1110" t="n"/>
      <c r="L512" s="1110" t="n"/>
      <c r="M512" s="1110" t="n"/>
      <c r="N512" s="1110" t="n"/>
      <c r="O512" s="1110" t="n"/>
      <c r="P512" s="1110" t="n"/>
      <c r="Q512" s="1110" t="n"/>
      <c r="R512" s="1110" t="n"/>
      <c r="S512" s="1110" t="n"/>
    </row>
    <row r="513">
      <c r="C513" s="1110" t="n"/>
      <c r="D513" s="1110" t="n"/>
      <c r="E513" s="1110" t="n"/>
      <c r="F513" s="1110" t="n"/>
      <c r="G513" s="1110" t="n"/>
      <c r="H513" s="1110" t="n"/>
      <c r="I513" s="1110" t="n"/>
      <c r="J513" s="1110" t="n"/>
      <c r="K513" s="1110" t="n"/>
      <c r="L513" s="1110" t="n"/>
      <c r="M513" s="1110" t="n"/>
      <c r="N513" s="1110" t="n"/>
      <c r="O513" s="1110" t="n"/>
      <c r="P513" s="1110" t="n"/>
      <c r="Q513" s="1110" t="n"/>
      <c r="R513" s="1110" t="n"/>
      <c r="S513" s="1110" t="n"/>
    </row>
    <row r="514">
      <c r="C514" s="1110" t="n"/>
      <c r="D514" s="1110" t="n"/>
      <c r="E514" s="1110" t="n"/>
      <c r="F514" s="1110" t="n"/>
      <c r="G514" s="1110" t="n"/>
      <c r="H514" s="1110" t="n"/>
      <c r="I514" s="1110" t="n"/>
      <c r="J514" s="1110" t="n"/>
      <c r="K514" s="1110" t="n"/>
      <c r="L514" s="1110" t="n"/>
      <c r="M514" s="1110" t="n"/>
      <c r="N514" s="1110" t="n"/>
      <c r="O514" s="1110" t="n"/>
      <c r="P514" s="1110" t="n"/>
      <c r="Q514" s="1110" t="n"/>
      <c r="R514" s="1110" t="n"/>
      <c r="S514" s="1110" t="n"/>
    </row>
    <row r="515">
      <c r="C515" s="1110" t="n"/>
      <c r="D515" s="1110" t="n"/>
      <c r="E515" s="1110" t="n"/>
      <c r="F515" s="1110" t="n"/>
      <c r="G515" s="1110" t="n"/>
      <c r="H515" s="1110" t="n"/>
      <c r="I515" s="1110" t="n"/>
      <c r="J515" s="1110" t="n"/>
      <c r="K515" s="1110" t="n"/>
      <c r="L515" s="1110" t="n"/>
      <c r="M515" s="1110" t="n"/>
      <c r="N515" s="1110" t="n"/>
      <c r="O515" s="1110" t="n"/>
      <c r="P515" s="1110" t="n"/>
      <c r="Q515" s="1110" t="n"/>
      <c r="R515" s="1110" t="n"/>
      <c r="S515" s="1110" t="n"/>
    </row>
    <row r="516">
      <c r="C516" s="1110" t="n"/>
      <c r="D516" s="1110" t="n"/>
      <c r="E516" s="1110" t="n"/>
      <c r="F516" s="1110" t="n"/>
      <c r="G516" s="1110" t="n"/>
      <c r="H516" s="1110" t="n"/>
      <c r="I516" s="1110" t="n"/>
      <c r="J516" s="1110" t="n"/>
      <c r="K516" s="1110" t="n"/>
      <c r="L516" s="1110" t="n"/>
      <c r="M516" s="1110" t="n"/>
      <c r="N516" s="1110" t="n"/>
      <c r="O516" s="1110" t="n"/>
      <c r="P516" s="1110" t="n"/>
      <c r="Q516" s="1110" t="n"/>
      <c r="R516" s="1110" t="n"/>
      <c r="S516" s="1110" t="n"/>
    </row>
    <row r="517">
      <c r="C517" s="1110" t="n"/>
      <c r="D517" s="1110" t="n"/>
      <c r="E517" s="1110" t="n"/>
      <c r="F517" s="1110" t="n"/>
      <c r="G517" s="1110" t="n"/>
      <c r="H517" s="1110" t="n"/>
      <c r="I517" s="1110" t="n"/>
      <c r="J517" s="1110" t="n"/>
      <c r="K517" s="1110" t="n"/>
      <c r="L517" s="1110" t="n"/>
      <c r="M517" s="1110" t="n"/>
      <c r="N517" s="1110" t="n"/>
      <c r="O517" s="1110" t="n"/>
      <c r="P517" s="1110" t="n"/>
      <c r="Q517" s="1110" t="n"/>
      <c r="R517" s="1110" t="n"/>
      <c r="S517" s="1110" t="n"/>
    </row>
    <row r="518">
      <c r="C518" s="1110" t="n"/>
      <c r="D518" s="1110" t="n"/>
      <c r="E518" s="1110" t="n"/>
      <c r="F518" s="1110" t="n"/>
      <c r="G518" s="1110" t="n"/>
      <c r="H518" s="1110" t="n"/>
      <c r="I518" s="1110" t="n"/>
      <c r="J518" s="1110" t="n"/>
      <c r="K518" s="1110" t="n"/>
      <c r="L518" s="1110" t="n"/>
      <c r="M518" s="1110" t="n"/>
      <c r="N518" s="1110" t="n"/>
      <c r="O518" s="1110" t="n"/>
      <c r="P518" s="1110" t="n"/>
      <c r="Q518" s="1110" t="n"/>
      <c r="R518" s="1110" t="n"/>
      <c r="S518" s="1110" t="n"/>
    </row>
    <row r="519">
      <c r="C519" s="1110" t="n"/>
      <c r="D519" s="1110" t="n"/>
      <c r="E519" s="1110" t="n"/>
      <c r="F519" s="1110" t="n"/>
      <c r="G519" s="1110" t="n"/>
      <c r="H519" s="1110" t="n"/>
      <c r="I519" s="1110" t="n"/>
      <c r="J519" s="1110" t="n"/>
      <c r="K519" s="1110" t="n"/>
      <c r="L519" s="1110" t="n"/>
      <c r="M519" s="1110" t="n"/>
      <c r="N519" s="1110" t="n"/>
      <c r="O519" s="1110" t="n"/>
      <c r="P519" s="1110" t="n"/>
      <c r="Q519" s="1110" t="n"/>
      <c r="R519" s="1110" t="n"/>
      <c r="S519" s="1110" t="n"/>
    </row>
    <row r="520">
      <c r="C520" s="1110" t="n"/>
      <c r="D520" s="1110" t="n"/>
      <c r="E520" s="1110" t="n"/>
      <c r="F520" s="1110" t="n"/>
      <c r="G520" s="1110" t="n"/>
      <c r="H520" s="1110" t="n"/>
      <c r="I520" s="1110" t="n"/>
      <c r="J520" s="1110" t="n"/>
      <c r="K520" s="1110" t="n"/>
      <c r="L520" s="1110" t="n"/>
      <c r="M520" s="1110" t="n"/>
      <c r="N520" s="1110" t="n"/>
      <c r="O520" s="1110" t="n"/>
      <c r="P520" s="1110" t="n"/>
      <c r="Q520" s="1110" t="n"/>
      <c r="R520" s="1110" t="n"/>
      <c r="S520" s="1110" t="n"/>
    </row>
    <row r="521">
      <c r="C521" s="1110" t="n"/>
      <c r="D521" s="1110" t="n"/>
      <c r="E521" s="1110" t="n"/>
      <c r="F521" s="1110" t="n"/>
      <c r="G521" s="1110" t="n"/>
      <c r="H521" s="1110" t="n"/>
      <c r="I521" s="1110" t="n"/>
      <c r="J521" s="1110" t="n"/>
      <c r="K521" s="1110" t="n"/>
      <c r="L521" s="1110" t="n"/>
      <c r="M521" s="1110" t="n"/>
      <c r="N521" s="1110" t="n"/>
      <c r="O521" s="1110" t="n"/>
      <c r="P521" s="1110" t="n"/>
      <c r="Q521" s="1110" t="n"/>
      <c r="R521" s="1110" t="n"/>
      <c r="S521" s="1110" t="n"/>
    </row>
    <row r="522">
      <c r="C522" s="1110" t="n"/>
      <c r="D522" s="1110" t="n"/>
      <c r="E522" s="1110" t="n"/>
      <c r="F522" s="1110" t="n"/>
      <c r="G522" s="1110" t="n"/>
      <c r="H522" s="1110" t="n"/>
      <c r="I522" s="1110" t="n"/>
      <c r="J522" s="1110" t="n"/>
      <c r="K522" s="1110" t="n"/>
      <c r="L522" s="1110" t="n"/>
      <c r="M522" s="1110" t="n"/>
      <c r="N522" s="1110" t="n"/>
      <c r="O522" s="1110" t="n"/>
      <c r="P522" s="1110" t="n"/>
      <c r="Q522" s="1110" t="n"/>
      <c r="R522" s="1110" t="n"/>
      <c r="S522" s="1110" t="n"/>
    </row>
    <row r="523">
      <c r="C523" s="1110" t="n"/>
      <c r="D523" s="1110" t="n"/>
      <c r="E523" s="1110" t="n"/>
      <c r="F523" s="1110" t="n"/>
      <c r="G523" s="1110" t="n"/>
      <c r="H523" s="1110" t="n"/>
      <c r="I523" s="1110" t="n"/>
      <c r="J523" s="1110" t="n"/>
      <c r="K523" s="1110" t="n"/>
      <c r="L523" s="1110" t="n"/>
      <c r="M523" s="1110" t="n"/>
      <c r="N523" s="1110" t="n"/>
      <c r="O523" s="1110" t="n"/>
      <c r="P523" s="1110" t="n"/>
      <c r="Q523" s="1110" t="n"/>
      <c r="R523" s="1110" t="n"/>
      <c r="S523" s="1110" t="n"/>
    </row>
    <row r="524">
      <c r="C524" s="1110" t="n"/>
      <c r="D524" s="1110" t="n"/>
      <c r="E524" s="1110" t="n"/>
      <c r="F524" s="1110" t="n"/>
      <c r="G524" s="1110" t="n"/>
      <c r="H524" s="1110" t="n"/>
      <c r="I524" s="1110" t="n"/>
      <c r="J524" s="1110" t="n"/>
      <c r="K524" s="1110" t="n"/>
      <c r="L524" s="1110" t="n"/>
      <c r="M524" s="1110" t="n"/>
      <c r="N524" s="1110" t="n"/>
      <c r="O524" s="1110" t="n"/>
      <c r="P524" s="1110" t="n"/>
      <c r="Q524" s="1110" t="n"/>
      <c r="R524" s="1110" t="n"/>
      <c r="S524" s="1110" t="n"/>
    </row>
    <row r="525">
      <c r="C525" s="1110" t="n"/>
      <c r="D525" s="1110" t="n"/>
      <c r="E525" s="1110" t="n"/>
      <c r="F525" s="1110" t="n"/>
      <c r="G525" s="1110" t="n"/>
      <c r="H525" s="1110" t="n"/>
      <c r="I525" s="1110" t="n"/>
      <c r="J525" s="1110" t="n"/>
      <c r="K525" s="1110" t="n"/>
      <c r="L525" s="1110" t="n"/>
      <c r="M525" s="1110" t="n"/>
      <c r="N525" s="1110" t="n"/>
      <c r="O525" s="1110" t="n"/>
      <c r="P525" s="1110" t="n"/>
      <c r="Q525" s="1110" t="n"/>
      <c r="R525" s="1110" t="n"/>
      <c r="S525" s="1110" t="n"/>
    </row>
    <row r="526">
      <c r="C526" s="1110" t="n"/>
      <c r="D526" s="1110" t="n"/>
      <c r="E526" s="1110" t="n"/>
      <c r="F526" s="1110" t="n"/>
      <c r="G526" s="1110" t="n"/>
      <c r="H526" s="1110" t="n"/>
      <c r="I526" s="1110" t="n"/>
      <c r="J526" s="1110" t="n"/>
      <c r="K526" s="1110" t="n"/>
      <c r="L526" s="1110" t="n"/>
      <c r="M526" s="1110" t="n"/>
      <c r="N526" s="1110" t="n"/>
      <c r="O526" s="1110" t="n"/>
      <c r="P526" s="1110" t="n"/>
      <c r="Q526" s="1110" t="n"/>
      <c r="R526" s="1110" t="n"/>
      <c r="S526" s="1110" t="n"/>
    </row>
    <row r="527">
      <c r="C527" s="1110" t="n"/>
      <c r="D527" s="1110" t="n"/>
      <c r="E527" s="1110" t="n"/>
      <c r="F527" s="1110" t="n"/>
      <c r="G527" s="1110" t="n"/>
      <c r="H527" s="1110" t="n"/>
      <c r="I527" s="1110" t="n"/>
      <c r="J527" s="1110" t="n"/>
      <c r="K527" s="1110" t="n"/>
      <c r="L527" s="1110" t="n"/>
      <c r="M527" s="1110" t="n"/>
      <c r="N527" s="1110" t="n"/>
      <c r="O527" s="1110" t="n"/>
      <c r="P527" s="1110" t="n"/>
      <c r="Q527" s="1110" t="n"/>
      <c r="R527" s="1110" t="n"/>
      <c r="S527" s="1110" t="n"/>
    </row>
    <row r="528">
      <c r="C528" s="1110" t="n"/>
      <c r="D528" s="1110" t="n"/>
      <c r="E528" s="1110" t="n"/>
      <c r="F528" s="1110" t="n"/>
      <c r="G528" s="1110" t="n"/>
      <c r="H528" s="1110" t="n"/>
      <c r="I528" s="1110" t="n"/>
      <c r="J528" s="1110" t="n"/>
      <c r="K528" s="1110" t="n"/>
      <c r="L528" s="1110" t="n"/>
      <c r="M528" s="1110" t="n"/>
      <c r="N528" s="1110" t="n"/>
      <c r="O528" s="1110" t="n"/>
      <c r="P528" s="1110" t="n"/>
      <c r="Q528" s="1110" t="n"/>
      <c r="R528" s="1110" t="n"/>
      <c r="S528" s="1110" t="n"/>
    </row>
    <row r="529">
      <c r="C529" s="1110" t="n"/>
      <c r="D529" s="1110" t="n"/>
      <c r="E529" s="1110" t="n"/>
      <c r="F529" s="1110" t="n"/>
      <c r="G529" s="1110" t="n"/>
      <c r="H529" s="1110" t="n"/>
      <c r="I529" s="1110" t="n"/>
      <c r="J529" s="1110" t="n"/>
      <c r="K529" s="1110" t="n"/>
      <c r="L529" s="1110" t="n"/>
      <c r="M529" s="1110" t="n"/>
      <c r="N529" s="1110" t="n"/>
      <c r="O529" s="1110" t="n"/>
      <c r="P529" s="1110" t="n"/>
      <c r="Q529" s="1110" t="n"/>
      <c r="R529" s="1110" t="n"/>
      <c r="S529" s="1110" t="n"/>
    </row>
    <row r="530">
      <c r="C530" s="1110" t="n"/>
      <c r="D530" s="1110" t="n"/>
      <c r="E530" s="1110" t="n"/>
      <c r="F530" s="1110" t="n"/>
      <c r="G530" s="1110" t="n"/>
      <c r="H530" s="1110" t="n"/>
      <c r="I530" s="1110" t="n"/>
      <c r="J530" s="1110" t="n"/>
      <c r="K530" s="1110" t="n"/>
      <c r="L530" s="1110" t="n"/>
      <c r="M530" s="1110" t="n"/>
      <c r="N530" s="1110" t="n"/>
      <c r="O530" s="1110" t="n"/>
      <c r="P530" s="1110" t="n"/>
      <c r="Q530" s="1110" t="n"/>
      <c r="R530" s="1110" t="n"/>
      <c r="S530" s="1110" t="n"/>
    </row>
    <row r="531">
      <c r="C531" s="1110" t="n"/>
      <c r="D531" s="1110" t="n"/>
      <c r="E531" s="1110" t="n"/>
      <c r="F531" s="1110" t="n"/>
      <c r="G531" s="1110" t="n"/>
      <c r="H531" s="1110" t="n"/>
      <c r="I531" s="1110" t="n"/>
      <c r="J531" s="1110" t="n"/>
      <c r="K531" s="1110" t="n"/>
      <c r="L531" s="1110" t="n"/>
      <c r="M531" s="1110" t="n"/>
      <c r="N531" s="1110" t="n"/>
      <c r="O531" s="1110" t="n"/>
      <c r="P531" s="1110" t="n"/>
      <c r="Q531" s="1110" t="n"/>
      <c r="R531" s="1110" t="n"/>
      <c r="S531" s="1110" t="n"/>
    </row>
    <row r="532">
      <c r="C532" s="1110" t="n"/>
      <c r="D532" s="1110" t="n"/>
      <c r="E532" s="1110" t="n"/>
      <c r="F532" s="1110" t="n"/>
      <c r="G532" s="1110" t="n"/>
      <c r="H532" s="1110" t="n"/>
      <c r="I532" s="1110" t="n"/>
      <c r="J532" s="1110" t="n"/>
      <c r="K532" s="1110" t="n"/>
      <c r="L532" s="1110" t="n"/>
      <c r="M532" s="1110" t="n"/>
      <c r="N532" s="1110" t="n"/>
      <c r="O532" s="1110" t="n"/>
      <c r="P532" s="1110" t="n"/>
      <c r="Q532" s="1110" t="n"/>
      <c r="R532" s="1110" t="n"/>
      <c r="S532" s="1110" t="n"/>
    </row>
    <row r="533">
      <c r="C533" s="1110" t="n"/>
      <c r="D533" s="1110" t="n"/>
      <c r="E533" s="1110" t="n"/>
      <c r="F533" s="1110" t="n"/>
      <c r="G533" s="1110" t="n"/>
      <c r="H533" s="1110" t="n"/>
      <c r="I533" s="1110" t="n"/>
      <c r="J533" s="1110" t="n"/>
      <c r="K533" s="1110" t="n"/>
      <c r="L533" s="1110" t="n"/>
      <c r="M533" s="1110" t="n"/>
      <c r="N533" s="1110" t="n"/>
      <c r="O533" s="1110" t="n"/>
      <c r="P533" s="1110" t="n"/>
      <c r="Q533" s="1110" t="n"/>
      <c r="R533" s="1110" t="n"/>
      <c r="S533" s="1110" t="n"/>
    </row>
    <row r="534">
      <c r="C534" s="1110" t="n"/>
      <c r="D534" s="1110" t="n"/>
      <c r="E534" s="1110" t="n"/>
      <c r="F534" s="1110" t="n"/>
      <c r="G534" s="1110" t="n"/>
      <c r="H534" s="1110" t="n"/>
      <c r="I534" s="1110" t="n"/>
      <c r="J534" s="1110" t="n"/>
      <c r="K534" s="1110" t="n"/>
      <c r="L534" s="1110" t="n"/>
      <c r="M534" s="1110" t="n"/>
      <c r="N534" s="1110" t="n"/>
      <c r="O534" s="1110" t="n"/>
      <c r="P534" s="1110" t="n"/>
      <c r="Q534" s="1110" t="n"/>
      <c r="R534" s="1110" t="n"/>
      <c r="S534" s="1110" t="n"/>
    </row>
    <row r="535">
      <c r="C535" s="1110" t="n"/>
      <c r="D535" s="1110" t="n"/>
      <c r="E535" s="1110" t="n"/>
      <c r="F535" s="1110" t="n"/>
      <c r="G535" s="1110" t="n"/>
      <c r="H535" s="1110" t="n"/>
      <c r="I535" s="1110" t="n"/>
      <c r="J535" s="1110" t="n"/>
      <c r="K535" s="1110" t="n"/>
      <c r="L535" s="1110" t="n"/>
      <c r="M535" s="1110" t="n"/>
      <c r="N535" s="1110" t="n"/>
      <c r="O535" s="1110" t="n"/>
      <c r="P535" s="1110" t="n"/>
      <c r="Q535" s="1110" t="n"/>
      <c r="R535" s="1110" t="n"/>
      <c r="S535" s="1110" t="n"/>
    </row>
    <row r="536">
      <c r="C536" s="1110" t="n"/>
      <c r="D536" s="1110" t="n"/>
      <c r="E536" s="1110" t="n"/>
      <c r="F536" s="1110" t="n"/>
      <c r="G536" s="1110" t="n"/>
      <c r="H536" s="1110" t="n"/>
      <c r="I536" s="1110" t="n"/>
      <c r="J536" s="1110" t="n"/>
      <c r="K536" s="1110" t="n"/>
      <c r="L536" s="1110" t="n"/>
      <c r="M536" s="1110" t="n"/>
      <c r="N536" s="1110" t="n"/>
      <c r="O536" s="1110" t="n"/>
      <c r="P536" s="1110" t="n"/>
      <c r="Q536" s="1110" t="n"/>
      <c r="R536" s="1110" t="n"/>
      <c r="S536" s="1110" t="n"/>
    </row>
    <row r="537">
      <c r="C537" s="1110" t="n"/>
      <c r="D537" s="1110" t="n"/>
      <c r="E537" s="1110" t="n"/>
      <c r="F537" s="1110" t="n"/>
      <c r="G537" s="1110" t="n"/>
      <c r="H537" s="1110" t="n"/>
      <c r="I537" s="1110" t="n"/>
      <c r="J537" s="1110" t="n"/>
      <c r="K537" s="1110" t="n"/>
      <c r="L537" s="1110" t="n"/>
      <c r="M537" s="1110" t="n"/>
      <c r="N537" s="1110" t="n"/>
      <c r="O537" s="1110" t="n"/>
      <c r="P537" s="1110" t="n"/>
      <c r="Q537" s="1110" t="n"/>
      <c r="R537" s="1110" t="n"/>
      <c r="S537" s="1110" t="n"/>
    </row>
    <row r="538">
      <c r="C538" s="1110" t="n"/>
      <c r="D538" s="1110" t="n"/>
      <c r="E538" s="1110" t="n"/>
      <c r="F538" s="1110" t="n"/>
      <c r="G538" s="1110" t="n"/>
      <c r="H538" s="1110" t="n"/>
      <c r="I538" s="1110" t="n"/>
      <c r="J538" s="1110" t="n"/>
      <c r="K538" s="1110" t="n"/>
      <c r="L538" s="1110" t="n"/>
      <c r="M538" s="1110" t="n"/>
      <c r="N538" s="1110" t="n"/>
      <c r="O538" s="1110" t="n"/>
      <c r="P538" s="1110" t="n"/>
      <c r="Q538" s="1110" t="n"/>
      <c r="R538" s="1110" t="n"/>
      <c r="S538" s="1110" t="n"/>
    </row>
    <row r="539">
      <c r="C539" s="1110" t="n"/>
      <c r="D539" s="1110" t="n"/>
      <c r="E539" s="1110" t="n"/>
      <c r="F539" s="1110" t="n"/>
      <c r="G539" s="1110" t="n"/>
      <c r="H539" s="1110" t="n"/>
      <c r="I539" s="1110" t="n"/>
      <c r="J539" s="1110" t="n"/>
      <c r="K539" s="1110" t="n"/>
      <c r="L539" s="1110" t="n"/>
      <c r="M539" s="1110" t="n"/>
      <c r="N539" s="1110" t="n"/>
      <c r="O539" s="1110" t="n"/>
      <c r="P539" s="1110" t="n"/>
      <c r="Q539" s="1110" t="n"/>
      <c r="R539" s="1110" t="n"/>
      <c r="S539" s="1110" t="n"/>
    </row>
    <row r="540">
      <c r="C540" s="1110" t="n"/>
      <c r="D540" s="1110" t="n"/>
      <c r="E540" s="1110" t="n"/>
      <c r="F540" s="1110" t="n"/>
      <c r="G540" s="1110" t="n"/>
      <c r="H540" s="1110" t="n"/>
      <c r="I540" s="1110" t="n"/>
      <c r="J540" s="1110" t="n"/>
      <c r="K540" s="1110" t="n"/>
      <c r="L540" s="1110" t="n"/>
      <c r="M540" s="1110" t="n"/>
      <c r="N540" s="1110" t="n"/>
      <c r="O540" s="1110" t="n"/>
      <c r="P540" s="1110" t="n"/>
      <c r="Q540" s="1110" t="n"/>
      <c r="R540" s="1110" t="n"/>
      <c r="S540" s="1110" t="n"/>
    </row>
    <row r="541">
      <c r="C541" s="1110" t="n"/>
      <c r="D541" s="1110" t="n"/>
      <c r="E541" s="1110" t="n"/>
      <c r="F541" s="1110" t="n"/>
      <c r="G541" s="1110" t="n"/>
      <c r="H541" s="1110" t="n"/>
      <c r="I541" s="1110" t="n"/>
      <c r="J541" s="1110" t="n"/>
      <c r="K541" s="1110" t="n"/>
      <c r="L541" s="1110" t="n"/>
      <c r="M541" s="1110" t="n"/>
      <c r="N541" s="1110" t="n"/>
      <c r="O541" s="1110" t="n"/>
      <c r="P541" s="1110" t="n"/>
      <c r="Q541" s="1110" t="n"/>
      <c r="R541" s="1110" t="n"/>
      <c r="S541" s="1110" t="n"/>
    </row>
    <row r="542">
      <c r="C542" s="1110" t="n"/>
      <c r="D542" s="1110" t="n"/>
      <c r="E542" s="1110" t="n"/>
      <c r="F542" s="1110" t="n"/>
      <c r="G542" s="1110" t="n"/>
      <c r="H542" s="1110" t="n"/>
      <c r="I542" s="1110" t="n"/>
      <c r="J542" s="1110" t="n"/>
      <c r="K542" s="1110" t="n"/>
      <c r="L542" s="1110" t="n"/>
      <c r="M542" s="1110" t="n"/>
      <c r="N542" s="1110" t="n"/>
      <c r="O542" s="1110" t="n"/>
      <c r="P542" s="1110" t="n"/>
      <c r="Q542" s="1110" t="n"/>
      <c r="R542" s="1110" t="n"/>
      <c r="S542" s="1110" t="n"/>
    </row>
    <row r="543">
      <c r="C543" s="1110" t="n"/>
      <c r="D543" s="1110" t="n"/>
      <c r="E543" s="1110" t="n"/>
      <c r="F543" s="1110" t="n"/>
      <c r="G543" s="1110" t="n"/>
      <c r="H543" s="1110" t="n"/>
      <c r="I543" s="1110" t="n"/>
      <c r="J543" s="1110" t="n"/>
      <c r="K543" s="1110" t="n"/>
      <c r="L543" s="1110" t="n"/>
      <c r="M543" s="1110" t="n"/>
      <c r="N543" s="1110" t="n"/>
      <c r="O543" s="1110" t="n"/>
      <c r="P543" s="1110" t="n"/>
      <c r="Q543" s="1110" t="n"/>
      <c r="R543" s="1110" t="n"/>
      <c r="S543" s="1110" t="n"/>
    </row>
    <row r="544">
      <c r="C544" s="1110" t="n"/>
      <c r="D544" s="1110" t="n"/>
      <c r="E544" s="1110" t="n"/>
      <c r="F544" s="1110" t="n"/>
      <c r="G544" s="1110" t="n"/>
      <c r="H544" s="1110" t="n"/>
      <c r="I544" s="1110" t="n"/>
      <c r="J544" s="1110" t="n"/>
      <c r="K544" s="1110" t="n"/>
      <c r="L544" s="1110" t="n"/>
      <c r="M544" s="1110" t="n"/>
      <c r="N544" s="1110" t="n"/>
      <c r="O544" s="1110" t="n"/>
      <c r="P544" s="1110" t="n"/>
      <c r="Q544" s="1110" t="n"/>
      <c r="R544" s="1110" t="n"/>
      <c r="S544" s="1110" t="n"/>
    </row>
    <row r="545">
      <c r="C545" s="1110" t="n"/>
      <c r="D545" s="1110" t="n"/>
      <c r="E545" s="1110" t="n"/>
      <c r="F545" s="1110" t="n"/>
      <c r="G545" s="1110" t="n"/>
      <c r="H545" s="1110" t="n"/>
      <c r="I545" s="1110" t="n"/>
      <c r="J545" s="1110" t="n"/>
      <c r="K545" s="1110" t="n"/>
      <c r="L545" s="1110" t="n"/>
      <c r="M545" s="1110" t="n"/>
      <c r="N545" s="1110" t="n"/>
      <c r="O545" s="1110" t="n"/>
      <c r="P545" s="1110" t="n"/>
      <c r="Q545" s="1110" t="n"/>
      <c r="R545" s="1110" t="n"/>
      <c r="S545" s="1110" t="n"/>
    </row>
    <row r="546">
      <c r="C546" s="1110" t="n"/>
      <c r="D546" s="1110" t="n"/>
      <c r="E546" s="1110" t="n"/>
      <c r="F546" s="1110" t="n"/>
      <c r="G546" s="1110" t="n"/>
      <c r="H546" s="1110" t="n"/>
      <c r="I546" s="1110" t="n"/>
      <c r="J546" s="1110" t="n"/>
      <c r="K546" s="1110" t="n"/>
      <c r="L546" s="1110" t="n"/>
      <c r="M546" s="1110" t="n"/>
      <c r="N546" s="1110" t="n"/>
      <c r="O546" s="1110" t="n"/>
      <c r="P546" s="1110" t="n"/>
      <c r="Q546" s="1110" t="n"/>
      <c r="R546" s="1110" t="n"/>
      <c r="S546" s="1110" t="n"/>
    </row>
    <row r="547">
      <c r="C547" s="1110" t="n"/>
      <c r="D547" s="1110" t="n"/>
      <c r="E547" s="1110" t="n"/>
      <c r="F547" s="1110" t="n"/>
      <c r="G547" s="1110" t="n"/>
      <c r="H547" s="1110" t="n"/>
      <c r="I547" s="1110" t="n"/>
      <c r="J547" s="1110" t="n"/>
      <c r="K547" s="1110" t="n"/>
      <c r="L547" s="1110" t="n"/>
      <c r="M547" s="1110" t="n"/>
      <c r="N547" s="1110" t="n"/>
      <c r="O547" s="1110" t="n"/>
      <c r="P547" s="1110" t="n"/>
      <c r="Q547" s="1110" t="n"/>
      <c r="R547" s="1110" t="n"/>
      <c r="S547" s="1110" t="n"/>
    </row>
    <row r="548">
      <c r="C548" s="1110" t="n"/>
      <c r="D548" s="1110" t="n"/>
      <c r="E548" s="1110" t="n"/>
      <c r="F548" s="1110" t="n"/>
      <c r="G548" s="1110" t="n"/>
      <c r="H548" s="1110" t="n"/>
      <c r="I548" s="1110" t="n"/>
      <c r="J548" s="1110" t="n"/>
      <c r="K548" s="1110" t="n"/>
      <c r="L548" s="1110" t="n"/>
      <c r="M548" s="1110" t="n"/>
      <c r="N548" s="1110" t="n"/>
      <c r="O548" s="1110" t="n"/>
      <c r="P548" s="1110" t="n"/>
      <c r="Q548" s="1110" t="n"/>
      <c r="R548" s="1110" t="n"/>
      <c r="S548" s="1110" t="n"/>
    </row>
    <row r="549">
      <c r="C549" s="1110" t="n"/>
      <c r="D549" s="1110" t="n"/>
      <c r="E549" s="1110" t="n"/>
      <c r="F549" s="1110" t="n"/>
      <c r="G549" s="1110" t="n"/>
      <c r="H549" s="1110" t="n"/>
      <c r="I549" s="1110" t="n"/>
      <c r="J549" s="1110" t="n"/>
      <c r="K549" s="1110" t="n"/>
      <c r="L549" s="1110" t="n"/>
      <c r="M549" s="1110" t="n"/>
      <c r="N549" s="1110" t="n"/>
      <c r="O549" s="1110" t="n"/>
      <c r="P549" s="1110" t="n"/>
      <c r="Q549" s="1110" t="n"/>
      <c r="R549" s="1110" t="n"/>
      <c r="S549" s="1110" t="n"/>
    </row>
    <row r="550">
      <c r="C550" s="1110" t="n"/>
      <c r="D550" s="1110" t="n"/>
      <c r="E550" s="1110" t="n"/>
      <c r="F550" s="1110" t="n"/>
      <c r="G550" s="1110" t="n"/>
      <c r="H550" s="1110" t="n"/>
      <c r="I550" s="1110" t="n"/>
      <c r="J550" s="1110" t="n"/>
      <c r="K550" s="1110" t="n"/>
      <c r="L550" s="1110" t="n"/>
      <c r="M550" s="1110" t="n"/>
      <c r="N550" s="1110" t="n"/>
      <c r="O550" s="1110" t="n"/>
      <c r="P550" s="1110" t="n"/>
      <c r="Q550" s="1110" t="n"/>
      <c r="R550" s="1110" t="n"/>
      <c r="S550" s="1110" t="n"/>
    </row>
    <row r="551">
      <c r="C551" s="1110" t="n"/>
      <c r="D551" s="1110" t="n"/>
      <c r="E551" s="1110" t="n"/>
      <c r="F551" s="1110" t="n"/>
      <c r="G551" s="1110" t="n"/>
      <c r="H551" s="1110" t="n"/>
      <c r="I551" s="1110" t="n"/>
      <c r="J551" s="1110" t="n"/>
      <c r="K551" s="1110" t="n"/>
      <c r="L551" s="1110" t="n"/>
      <c r="M551" s="1110" t="n"/>
      <c r="N551" s="1110" t="n"/>
      <c r="O551" s="1110" t="n"/>
      <c r="P551" s="1110" t="n"/>
      <c r="Q551" s="1110" t="n"/>
      <c r="R551" s="1110" t="n"/>
      <c r="S551" s="1110" t="n"/>
    </row>
    <row r="552">
      <c r="C552" s="1110" t="n"/>
      <c r="D552" s="1110" t="n"/>
      <c r="E552" s="1110" t="n"/>
      <c r="F552" s="1110" t="n"/>
      <c r="G552" s="1110" t="n"/>
      <c r="H552" s="1110" t="n"/>
      <c r="I552" s="1110" t="n"/>
      <c r="J552" s="1110" t="n"/>
      <c r="K552" s="1110" t="n"/>
      <c r="L552" s="1110" t="n"/>
      <c r="M552" s="1110" t="n"/>
      <c r="N552" s="1110" t="n"/>
      <c r="O552" s="1110" t="n"/>
      <c r="P552" s="1110" t="n"/>
      <c r="Q552" s="1110" t="n"/>
      <c r="R552" s="1110" t="n"/>
      <c r="S552" s="1110" t="n"/>
    </row>
    <row r="553">
      <c r="C553" s="1110" t="n"/>
      <c r="D553" s="1110" t="n"/>
      <c r="E553" s="1110" t="n"/>
      <c r="F553" s="1110" t="n"/>
      <c r="G553" s="1110" t="n"/>
      <c r="H553" s="1110" t="n"/>
      <c r="I553" s="1110" t="n"/>
      <c r="J553" s="1110" t="n"/>
      <c r="K553" s="1110" t="n"/>
      <c r="L553" s="1110" t="n"/>
      <c r="M553" s="1110" t="n"/>
      <c r="N553" s="1110" t="n"/>
      <c r="O553" s="1110" t="n"/>
      <c r="P553" s="1110" t="n"/>
      <c r="Q553" s="1110" t="n"/>
      <c r="R553" s="1110" t="n"/>
      <c r="S553" s="1110" t="n"/>
    </row>
    <row r="554">
      <c r="C554" s="1110" t="n"/>
      <c r="D554" s="1110" t="n"/>
      <c r="E554" s="1110" t="n"/>
      <c r="F554" s="1110" t="n"/>
      <c r="G554" s="1110" t="n"/>
      <c r="H554" s="1110" t="n"/>
      <c r="I554" s="1110" t="n"/>
      <c r="J554" s="1110" t="n"/>
      <c r="K554" s="1110" t="n"/>
      <c r="L554" s="1110" t="n"/>
      <c r="M554" s="1110" t="n"/>
      <c r="N554" s="1110" t="n"/>
      <c r="O554" s="1110" t="n"/>
      <c r="P554" s="1110" t="n"/>
      <c r="Q554" s="1110" t="n"/>
      <c r="R554" s="1110" t="n"/>
      <c r="S554" s="1110" t="n"/>
    </row>
    <row r="555">
      <c r="C555" s="1110" t="n"/>
      <c r="D555" s="1110" t="n"/>
      <c r="E555" s="1110" t="n"/>
      <c r="F555" s="1110" t="n"/>
      <c r="G555" s="1110" t="n"/>
      <c r="H555" s="1110" t="n"/>
      <c r="I555" s="1110" t="n"/>
      <c r="J555" s="1110" t="n"/>
      <c r="K555" s="1110" t="n"/>
      <c r="L555" s="1110" t="n"/>
      <c r="M555" s="1110" t="n"/>
      <c r="N555" s="1110" t="n"/>
      <c r="O555" s="1110" t="n"/>
      <c r="P555" s="1110" t="n"/>
      <c r="Q555" s="1110" t="n"/>
      <c r="R555" s="1110" t="n"/>
      <c r="S555" s="1110" t="n"/>
    </row>
    <row r="556">
      <c r="C556" s="1110" t="n"/>
      <c r="D556" s="1110" t="n"/>
      <c r="E556" s="1110" t="n"/>
      <c r="F556" s="1110" t="n"/>
      <c r="G556" s="1110" t="n"/>
      <c r="H556" s="1110" t="n"/>
      <c r="I556" s="1110" t="n"/>
      <c r="J556" s="1110" t="n"/>
      <c r="K556" s="1110" t="n"/>
      <c r="L556" s="1110" t="n"/>
      <c r="M556" s="1110" t="n"/>
      <c r="N556" s="1110" t="n"/>
      <c r="O556" s="1110" t="n"/>
      <c r="P556" s="1110" t="n"/>
      <c r="Q556" s="1110" t="n"/>
      <c r="R556" s="1110" t="n"/>
      <c r="S556" s="1110" t="n"/>
    </row>
    <row r="557">
      <c r="C557" s="1110" t="n"/>
      <c r="D557" s="1110" t="n"/>
      <c r="E557" s="1110" t="n"/>
      <c r="F557" s="1110" t="n"/>
      <c r="G557" s="1110" t="n"/>
      <c r="H557" s="1110" t="n"/>
      <c r="I557" s="1110" t="n"/>
      <c r="J557" s="1110" t="n"/>
      <c r="K557" s="1110" t="n"/>
      <c r="L557" s="1110" t="n"/>
      <c r="M557" s="1110" t="n"/>
      <c r="N557" s="1110" t="n"/>
      <c r="O557" s="1110" t="n"/>
      <c r="P557" s="1110" t="n"/>
      <c r="Q557" s="1110" t="n"/>
      <c r="R557" s="1110" t="n"/>
      <c r="S557" s="1110" t="n"/>
    </row>
    <row r="558">
      <c r="C558" s="1110" t="n"/>
      <c r="D558" s="1110" t="n"/>
      <c r="E558" s="1110" t="n"/>
      <c r="F558" s="1110" t="n"/>
      <c r="G558" s="1110" t="n"/>
      <c r="H558" s="1110" t="n"/>
      <c r="I558" s="1110" t="n"/>
      <c r="J558" s="1110" t="n"/>
      <c r="K558" s="1110" t="n"/>
      <c r="L558" s="1110" t="n"/>
      <c r="M558" s="1110" t="n"/>
      <c r="N558" s="1110" t="n"/>
      <c r="O558" s="1110" t="n"/>
      <c r="P558" s="1110" t="n"/>
      <c r="Q558" s="1110" t="n"/>
      <c r="R558" s="1110" t="n"/>
      <c r="S558" s="1110" t="n"/>
    </row>
    <row r="559">
      <c r="C559" s="1110" t="n"/>
      <c r="D559" s="1110" t="n"/>
      <c r="E559" s="1110" t="n"/>
      <c r="F559" s="1110" t="n"/>
      <c r="G559" s="1110" t="n"/>
      <c r="H559" s="1110" t="n"/>
      <c r="I559" s="1110" t="n"/>
      <c r="J559" s="1110" t="n"/>
      <c r="K559" s="1110" t="n"/>
      <c r="L559" s="1110" t="n"/>
      <c r="M559" s="1110" t="n"/>
      <c r="N559" s="1110" t="n"/>
      <c r="O559" s="1110" t="n"/>
      <c r="P559" s="1110" t="n"/>
      <c r="Q559" s="1110" t="n"/>
      <c r="R559" s="1110" t="n"/>
      <c r="S559" s="1110" t="n"/>
    </row>
    <row r="560">
      <c r="C560" s="1110" t="n"/>
      <c r="D560" s="1110" t="n"/>
      <c r="E560" s="1110" t="n"/>
      <c r="F560" s="1110" t="n"/>
      <c r="G560" s="1110" t="n"/>
      <c r="H560" s="1110" t="n"/>
      <c r="I560" s="1110" t="n"/>
      <c r="J560" s="1110" t="n"/>
      <c r="K560" s="1110" t="n"/>
      <c r="L560" s="1110" t="n"/>
      <c r="M560" s="1110" t="n"/>
      <c r="N560" s="1110" t="n"/>
      <c r="O560" s="1110" t="n"/>
      <c r="P560" s="1110" t="n"/>
      <c r="Q560" s="1110" t="n"/>
      <c r="R560" s="1110" t="n"/>
      <c r="S560" s="1110" t="n"/>
    </row>
    <row r="561">
      <c r="C561" s="1110" t="n"/>
      <c r="D561" s="1110" t="n"/>
      <c r="E561" s="1110" t="n"/>
      <c r="F561" s="1110" t="n"/>
      <c r="G561" s="1110" t="n"/>
      <c r="H561" s="1110" t="n"/>
      <c r="I561" s="1110" t="n"/>
      <c r="J561" s="1110" t="n"/>
      <c r="K561" s="1110" t="n"/>
      <c r="L561" s="1110" t="n"/>
      <c r="M561" s="1110" t="n"/>
      <c r="N561" s="1110" t="n"/>
      <c r="O561" s="1110" t="n"/>
      <c r="P561" s="1110" t="n"/>
      <c r="Q561" s="1110" t="n"/>
      <c r="R561" s="1110" t="n"/>
      <c r="S561" s="1110" t="n"/>
    </row>
    <row r="562">
      <c r="C562" s="1110" t="n"/>
      <c r="D562" s="1110" t="n"/>
      <c r="E562" s="1110" t="n"/>
      <c r="F562" s="1110" t="n"/>
      <c r="G562" s="1110" t="n"/>
      <c r="H562" s="1110" t="n"/>
      <c r="I562" s="1110" t="n"/>
      <c r="J562" s="1110" t="n"/>
      <c r="K562" s="1110" t="n"/>
      <c r="L562" s="1110" t="n"/>
      <c r="M562" s="1110" t="n"/>
      <c r="N562" s="1110" t="n"/>
      <c r="O562" s="1110" t="n"/>
      <c r="P562" s="1110" t="n"/>
      <c r="Q562" s="1110" t="n"/>
      <c r="R562" s="1110" t="n"/>
      <c r="S562" s="1110" t="n"/>
    </row>
    <row r="563">
      <c r="C563" s="1110" t="n"/>
      <c r="D563" s="1110" t="n"/>
      <c r="E563" s="1110" t="n"/>
      <c r="F563" s="1110" t="n"/>
      <c r="G563" s="1110" t="n"/>
      <c r="H563" s="1110" t="n"/>
      <c r="I563" s="1110" t="n"/>
      <c r="J563" s="1110" t="n"/>
      <c r="K563" s="1110" t="n"/>
      <c r="L563" s="1110" t="n"/>
      <c r="M563" s="1110" t="n"/>
      <c r="N563" s="1110" t="n"/>
      <c r="O563" s="1110" t="n"/>
      <c r="P563" s="1110" t="n"/>
      <c r="Q563" s="1110" t="n"/>
      <c r="R563" s="1110" t="n"/>
      <c r="S563" s="1110" t="n"/>
    </row>
    <row r="564">
      <c r="C564" s="1110" t="n"/>
      <c r="D564" s="1110" t="n"/>
      <c r="E564" s="1110" t="n"/>
      <c r="F564" s="1110" t="n"/>
      <c r="G564" s="1110" t="n"/>
      <c r="H564" s="1110" t="n"/>
      <c r="I564" s="1110" t="n"/>
      <c r="J564" s="1110" t="n"/>
      <c r="K564" s="1110" t="n"/>
      <c r="L564" s="1110" t="n"/>
      <c r="M564" s="1110" t="n"/>
      <c r="N564" s="1110" t="n"/>
      <c r="O564" s="1110" t="n"/>
      <c r="P564" s="1110" t="n"/>
      <c r="Q564" s="1110" t="n"/>
      <c r="R564" s="1110" t="n"/>
      <c r="S564" s="1110" t="n"/>
    </row>
    <row r="565">
      <c r="C565" s="1110" t="n"/>
      <c r="D565" s="1110" t="n"/>
      <c r="E565" s="1110" t="n"/>
      <c r="F565" s="1110" t="n"/>
      <c r="G565" s="1110" t="n"/>
      <c r="H565" s="1110" t="n"/>
      <c r="I565" s="1110" t="n"/>
      <c r="J565" s="1110" t="n"/>
      <c r="K565" s="1110" t="n"/>
      <c r="L565" s="1110" t="n"/>
      <c r="M565" s="1110" t="n"/>
      <c r="N565" s="1110" t="n"/>
      <c r="O565" s="1110" t="n"/>
      <c r="P565" s="1110" t="n"/>
      <c r="Q565" s="1110" t="n"/>
      <c r="R565" s="1110" t="n"/>
      <c r="S565" s="1110" t="n"/>
    </row>
    <row r="566">
      <c r="C566" s="1110" t="n"/>
      <c r="D566" s="1110" t="n"/>
      <c r="E566" s="1110" t="n"/>
      <c r="F566" s="1110" t="n"/>
      <c r="G566" s="1110" t="n"/>
      <c r="H566" s="1110" t="n"/>
      <c r="I566" s="1110" t="n"/>
      <c r="J566" s="1110" t="n"/>
      <c r="K566" s="1110" t="n"/>
      <c r="L566" s="1110" t="n"/>
      <c r="M566" s="1110" t="n"/>
      <c r="N566" s="1110" t="n"/>
      <c r="O566" s="1110" t="n"/>
      <c r="P566" s="1110" t="n"/>
      <c r="Q566" s="1110" t="n"/>
      <c r="R566" s="1110" t="n"/>
      <c r="S566" s="1110" t="n"/>
    </row>
    <row r="567">
      <c r="C567" s="1110" t="n"/>
      <c r="D567" s="1110" t="n"/>
      <c r="E567" s="1110" t="n"/>
      <c r="F567" s="1110" t="n"/>
      <c r="G567" s="1110" t="n"/>
      <c r="H567" s="1110" t="n"/>
      <c r="I567" s="1110" t="n"/>
      <c r="J567" s="1110" t="n"/>
      <c r="K567" s="1110" t="n"/>
      <c r="L567" s="1110" t="n"/>
      <c r="M567" s="1110" t="n"/>
      <c r="N567" s="1110" t="n"/>
      <c r="O567" s="1110" t="n"/>
      <c r="P567" s="1110" t="n"/>
      <c r="Q567" s="1110" t="n"/>
      <c r="R567" s="1110" t="n"/>
      <c r="S567" s="1110" t="n"/>
    </row>
    <row r="568">
      <c r="C568" s="1110" t="n"/>
      <c r="D568" s="1110" t="n"/>
      <c r="E568" s="1110" t="n"/>
      <c r="F568" s="1110" t="n"/>
      <c r="G568" s="1110" t="n"/>
      <c r="H568" s="1110" t="n"/>
      <c r="I568" s="1110" t="n"/>
      <c r="J568" s="1110" t="n"/>
      <c r="K568" s="1110" t="n"/>
      <c r="L568" s="1110" t="n"/>
      <c r="M568" s="1110" t="n"/>
      <c r="N568" s="1110" t="n"/>
      <c r="O568" s="1110" t="n"/>
      <c r="P568" s="1110" t="n"/>
      <c r="Q568" s="1110" t="n"/>
      <c r="R568" s="1110" t="n"/>
      <c r="S568" s="1110" t="n"/>
    </row>
    <row r="569">
      <c r="C569" s="1110" t="n"/>
      <c r="D569" s="1110" t="n"/>
      <c r="E569" s="1110" t="n"/>
      <c r="F569" s="1110" t="n"/>
      <c r="G569" s="1110" t="n"/>
      <c r="H569" s="1110" t="n"/>
      <c r="I569" s="1110" t="n"/>
      <c r="J569" s="1110" t="n"/>
      <c r="K569" s="1110" t="n"/>
      <c r="L569" s="1110" t="n"/>
      <c r="M569" s="1110" t="n"/>
      <c r="N569" s="1110" t="n"/>
      <c r="O569" s="1110" t="n"/>
      <c r="P569" s="1110" t="n"/>
      <c r="Q569" s="1110" t="n"/>
      <c r="R569" s="1110" t="n"/>
      <c r="S569" s="1110" t="n"/>
    </row>
    <row r="570">
      <c r="C570" s="1110" t="n"/>
      <c r="D570" s="1110" t="n"/>
      <c r="E570" s="1110" t="n"/>
      <c r="F570" s="1110" t="n"/>
      <c r="G570" s="1110" t="n"/>
      <c r="H570" s="1110" t="n"/>
      <c r="I570" s="1110" t="n"/>
      <c r="J570" s="1110" t="n"/>
      <c r="K570" s="1110" t="n"/>
      <c r="L570" s="1110" t="n"/>
      <c r="M570" s="1110" t="n"/>
      <c r="N570" s="1110" t="n"/>
      <c r="O570" s="1110" t="n"/>
      <c r="P570" s="1110" t="n"/>
      <c r="Q570" s="1110" t="n"/>
      <c r="R570" s="1110" t="n"/>
      <c r="S570" s="1110" t="n"/>
    </row>
    <row r="571">
      <c r="C571" s="1110" t="n"/>
      <c r="D571" s="1110" t="n"/>
      <c r="E571" s="1110" t="n"/>
      <c r="F571" s="1110" t="n"/>
      <c r="G571" s="1110" t="n"/>
      <c r="H571" s="1110" t="n"/>
      <c r="I571" s="1110" t="n"/>
      <c r="J571" s="1110" t="n"/>
      <c r="K571" s="1110" t="n"/>
      <c r="L571" s="1110" t="n"/>
      <c r="M571" s="1110" t="n"/>
      <c r="N571" s="1110" t="n"/>
      <c r="O571" s="1110" t="n"/>
      <c r="P571" s="1110" t="n"/>
      <c r="Q571" s="1110" t="n"/>
      <c r="R571" s="1110" t="n"/>
      <c r="S571" s="1110" t="n"/>
    </row>
    <row r="572">
      <c r="C572" s="1110" t="n"/>
      <c r="D572" s="1110" t="n"/>
      <c r="E572" s="1110" t="n"/>
      <c r="F572" s="1110" t="n"/>
      <c r="G572" s="1110" t="n"/>
      <c r="H572" s="1110" t="n"/>
      <c r="I572" s="1110" t="n"/>
      <c r="J572" s="1110" t="n"/>
      <c r="K572" s="1110" t="n"/>
      <c r="L572" s="1110" t="n"/>
      <c r="M572" s="1110" t="n"/>
      <c r="N572" s="1110" t="n"/>
      <c r="O572" s="1110" t="n"/>
      <c r="P572" s="1110" t="n"/>
      <c r="Q572" s="1110" t="n"/>
      <c r="R572" s="1110" t="n"/>
      <c r="S572" s="1110" t="n"/>
    </row>
    <row r="573">
      <c r="C573" s="1110" t="n"/>
      <c r="D573" s="1110" t="n"/>
      <c r="E573" s="1110" t="n"/>
      <c r="F573" s="1110" t="n"/>
      <c r="G573" s="1110" t="n"/>
      <c r="H573" s="1110" t="n"/>
      <c r="I573" s="1110" t="n"/>
      <c r="J573" s="1110" t="n"/>
      <c r="K573" s="1110" t="n"/>
      <c r="L573" s="1110" t="n"/>
      <c r="M573" s="1110" t="n"/>
      <c r="N573" s="1110" t="n"/>
      <c r="O573" s="1110" t="n"/>
      <c r="P573" s="1110" t="n"/>
      <c r="Q573" s="1110" t="n"/>
      <c r="R573" s="1110" t="n"/>
      <c r="S573" s="1110" t="n"/>
    </row>
    <row r="574">
      <c r="C574" s="1110" t="n"/>
      <c r="D574" s="1110" t="n"/>
      <c r="E574" s="1110" t="n"/>
      <c r="F574" s="1110" t="n"/>
      <c r="G574" s="1110" t="n"/>
      <c r="H574" s="1110" t="n"/>
      <c r="I574" s="1110" t="n"/>
      <c r="J574" s="1110" t="n"/>
      <c r="K574" s="1110" t="n"/>
      <c r="L574" s="1110" t="n"/>
      <c r="M574" s="1110" t="n"/>
      <c r="N574" s="1110" t="n"/>
      <c r="O574" s="1110" t="n"/>
      <c r="P574" s="1110" t="n"/>
      <c r="Q574" s="1110" t="n"/>
      <c r="R574" s="1110" t="n"/>
      <c r="S574" s="1110" t="n"/>
    </row>
    <row r="575">
      <c r="C575" s="1110" t="n"/>
      <c r="D575" s="1110" t="n"/>
      <c r="E575" s="1110" t="n"/>
      <c r="F575" s="1110" t="n"/>
      <c r="G575" s="1110" t="n"/>
      <c r="H575" s="1110" t="n"/>
      <c r="I575" s="1110" t="n"/>
      <c r="J575" s="1110" t="n"/>
      <c r="K575" s="1110" t="n"/>
      <c r="L575" s="1110" t="n"/>
      <c r="M575" s="1110" t="n"/>
      <c r="N575" s="1110" t="n"/>
      <c r="O575" s="1110" t="n"/>
      <c r="P575" s="1110" t="n"/>
      <c r="Q575" s="1110" t="n"/>
      <c r="R575" s="1110" t="n"/>
      <c r="S575" s="1110" t="n"/>
    </row>
    <row r="576">
      <c r="C576" s="1110" t="n"/>
      <c r="D576" s="1110" t="n"/>
      <c r="E576" s="1110" t="n"/>
      <c r="F576" s="1110" t="n"/>
      <c r="G576" s="1110" t="n"/>
      <c r="H576" s="1110" t="n"/>
      <c r="I576" s="1110" t="n"/>
      <c r="J576" s="1110" t="n"/>
      <c r="K576" s="1110" t="n"/>
      <c r="L576" s="1110" t="n"/>
      <c r="M576" s="1110" t="n"/>
      <c r="N576" s="1110" t="n"/>
      <c r="O576" s="1110" t="n"/>
      <c r="P576" s="1110" t="n"/>
      <c r="Q576" s="1110" t="n"/>
      <c r="R576" s="1110" t="n"/>
      <c r="S576" s="1110" t="n"/>
    </row>
    <row r="577">
      <c r="C577" s="1110" t="n"/>
      <c r="D577" s="1110" t="n"/>
      <c r="E577" s="1110" t="n"/>
      <c r="F577" s="1110" t="n"/>
      <c r="G577" s="1110" t="n"/>
      <c r="H577" s="1110" t="n"/>
      <c r="I577" s="1110" t="n"/>
      <c r="J577" s="1110" t="n"/>
      <c r="K577" s="1110" t="n"/>
      <c r="L577" s="1110" t="n"/>
      <c r="M577" s="1110" t="n"/>
      <c r="N577" s="1110" t="n"/>
      <c r="O577" s="1110" t="n"/>
      <c r="P577" s="1110" t="n"/>
      <c r="Q577" s="1110" t="n"/>
      <c r="R577" s="1110" t="n"/>
      <c r="S577" s="1110" t="n"/>
    </row>
    <row r="578">
      <c r="C578" s="1110" t="n"/>
      <c r="D578" s="1110" t="n"/>
      <c r="E578" s="1110" t="n"/>
      <c r="F578" s="1110" t="n"/>
      <c r="G578" s="1110" t="n"/>
      <c r="H578" s="1110" t="n"/>
      <c r="I578" s="1110" t="n"/>
      <c r="J578" s="1110" t="n"/>
      <c r="K578" s="1110" t="n"/>
      <c r="L578" s="1110" t="n"/>
      <c r="M578" s="1110" t="n"/>
      <c r="N578" s="1110" t="n"/>
      <c r="O578" s="1110" t="n"/>
      <c r="P578" s="1110" t="n"/>
      <c r="Q578" s="1110" t="n"/>
      <c r="R578" s="1110" t="n"/>
      <c r="S578" s="1110" t="n"/>
    </row>
    <row r="579">
      <c r="C579" s="1110" t="n"/>
      <c r="D579" s="1110" t="n"/>
      <c r="E579" s="1110" t="n"/>
      <c r="F579" s="1110" t="n"/>
      <c r="G579" s="1110" t="n"/>
      <c r="H579" s="1110" t="n"/>
      <c r="I579" s="1110" t="n"/>
      <c r="J579" s="1110" t="n"/>
      <c r="K579" s="1110" t="n"/>
      <c r="L579" s="1110" t="n"/>
      <c r="M579" s="1110" t="n"/>
      <c r="N579" s="1110" t="n"/>
      <c r="O579" s="1110" t="n"/>
      <c r="P579" s="1110" t="n"/>
      <c r="Q579" s="1110" t="n"/>
      <c r="R579" s="1110" t="n"/>
      <c r="S579" s="1110" t="n"/>
    </row>
    <row r="580">
      <c r="C580" s="1110" t="n"/>
      <c r="D580" s="1110" t="n"/>
      <c r="E580" s="1110" t="n"/>
      <c r="F580" s="1110" t="n"/>
      <c r="G580" s="1110" t="n"/>
      <c r="H580" s="1110" t="n"/>
      <c r="I580" s="1110" t="n"/>
      <c r="J580" s="1110" t="n"/>
      <c r="K580" s="1110" t="n"/>
      <c r="L580" s="1110" t="n"/>
      <c r="M580" s="1110" t="n"/>
      <c r="N580" s="1110" t="n"/>
      <c r="O580" s="1110" t="n"/>
      <c r="P580" s="1110" t="n"/>
      <c r="Q580" s="1110" t="n"/>
      <c r="R580" s="1110" t="n"/>
      <c r="S580" s="1110" t="n"/>
    </row>
    <row r="581">
      <c r="C581" s="1110" t="n"/>
      <c r="D581" s="1110" t="n"/>
      <c r="E581" s="1110" t="n"/>
      <c r="F581" s="1110" t="n"/>
      <c r="G581" s="1110" t="n"/>
      <c r="H581" s="1110" t="n"/>
      <c r="I581" s="1110" t="n"/>
      <c r="J581" s="1110" t="n"/>
      <c r="K581" s="1110" t="n"/>
      <c r="L581" s="1110" t="n"/>
      <c r="M581" s="1110" t="n"/>
      <c r="N581" s="1110" t="n"/>
      <c r="O581" s="1110" t="n"/>
      <c r="P581" s="1110" t="n"/>
      <c r="Q581" s="1110" t="n"/>
      <c r="R581" s="1110" t="n"/>
      <c r="S581" s="1110" t="n"/>
    </row>
    <row r="582">
      <c r="C582" s="1110" t="n"/>
      <c r="D582" s="1110" t="n"/>
      <c r="E582" s="1110" t="n"/>
      <c r="F582" s="1110" t="n"/>
      <c r="G582" s="1110" t="n"/>
      <c r="H582" s="1110" t="n"/>
      <c r="I582" s="1110" t="n"/>
      <c r="J582" s="1110" t="n"/>
      <c r="K582" s="1110" t="n"/>
      <c r="L582" s="1110" t="n"/>
      <c r="M582" s="1110" t="n"/>
      <c r="N582" s="1110" t="n"/>
      <c r="O582" s="1110" t="n"/>
      <c r="P582" s="1110" t="n"/>
      <c r="Q582" s="1110" t="n"/>
      <c r="R582" s="1110" t="n"/>
      <c r="S582" s="1110" t="n"/>
    </row>
    <row r="583">
      <c r="C583" s="1110" t="n"/>
      <c r="D583" s="1110" t="n"/>
      <c r="E583" s="1110" t="n"/>
      <c r="F583" s="1110" t="n"/>
      <c r="G583" s="1110" t="n"/>
      <c r="H583" s="1110" t="n"/>
      <c r="I583" s="1110" t="n"/>
      <c r="J583" s="1110" t="n"/>
      <c r="K583" s="1110" t="n"/>
      <c r="L583" s="1110" t="n"/>
      <c r="M583" s="1110" t="n"/>
      <c r="N583" s="1110" t="n"/>
      <c r="O583" s="1110" t="n"/>
      <c r="P583" s="1110" t="n"/>
      <c r="Q583" s="1110" t="n"/>
      <c r="R583" s="1110" t="n"/>
      <c r="S583" s="1110" t="n"/>
    </row>
    <row r="584">
      <c r="C584" s="1110" t="n"/>
      <c r="D584" s="1110" t="n"/>
      <c r="E584" s="1110" t="n"/>
      <c r="F584" s="1110" t="n"/>
      <c r="G584" s="1110" t="n"/>
      <c r="H584" s="1110" t="n"/>
      <c r="I584" s="1110" t="n"/>
      <c r="J584" s="1110" t="n"/>
      <c r="K584" s="1110" t="n"/>
      <c r="L584" s="1110" t="n"/>
      <c r="M584" s="1110" t="n"/>
      <c r="N584" s="1110" t="n"/>
      <c r="O584" s="1110" t="n"/>
      <c r="P584" s="1110" t="n"/>
      <c r="Q584" s="1110" t="n"/>
      <c r="R584" s="1110" t="n"/>
      <c r="S584" s="1110" t="n"/>
    </row>
    <row r="585">
      <c r="C585" s="1110" t="n"/>
      <c r="D585" s="1110" t="n"/>
      <c r="E585" s="1110" t="n"/>
      <c r="F585" s="1110" t="n"/>
      <c r="G585" s="1110" t="n"/>
      <c r="H585" s="1110" t="n"/>
      <c r="I585" s="1110" t="n"/>
      <c r="J585" s="1110" t="n"/>
      <c r="K585" s="1110" t="n"/>
      <c r="L585" s="1110" t="n"/>
      <c r="M585" s="1110" t="n"/>
      <c r="N585" s="1110" t="n"/>
      <c r="O585" s="1110" t="n"/>
      <c r="P585" s="1110" t="n"/>
      <c r="Q585" s="1110" t="n"/>
      <c r="R585" s="1110" t="n"/>
      <c r="S585" s="1110" t="n"/>
    </row>
    <row r="586">
      <c r="C586" s="1110" t="n"/>
      <c r="D586" s="1110" t="n"/>
      <c r="E586" s="1110" t="n"/>
      <c r="F586" s="1110" t="n"/>
      <c r="G586" s="1110" t="n"/>
      <c r="H586" s="1110" t="n"/>
      <c r="I586" s="1110" t="n"/>
      <c r="J586" s="1110" t="n"/>
      <c r="K586" s="1110" t="n"/>
      <c r="L586" s="1110" t="n"/>
      <c r="M586" s="1110" t="n"/>
      <c r="N586" s="1110" t="n"/>
      <c r="O586" s="1110" t="n"/>
      <c r="P586" s="1110" t="n"/>
      <c r="Q586" s="1110" t="n"/>
      <c r="R586" s="1110" t="n"/>
      <c r="S586" s="1110" t="n"/>
    </row>
    <row r="587">
      <c r="C587" s="1110" t="n"/>
      <c r="D587" s="1110" t="n"/>
      <c r="E587" s="1110" t="n"/>
      <c r="F587" s="1110" t="n"/>
      <c r="G587" s="1110" t="n"/>
      <c r="H587" s="1110" t="n"/>
      <c r="I587" s="1110" t="n"/>
      <c r="J587" s="1110" t="n"/>
      <c r="K587" s="1110" t="n"/>
      <c r="L587" s="1110" t="n"/>
      <c r="M587" s="1110" t="n"/>
      <c r="N587" s="1110" t="n"/>
      <c r="O587" s="1110" t="n"/>
      <c r="P587" s="1110" t="n"/>
      <c r="Q587" s="1110" t="n"/>
      <c r="R587" s="1110" t="n"/>
      <c r="S587" s="1110" t="n"/>
    </row>
    <row r="588">
      <c r="C588" s="1110" t="n"/>
      <c r="D588" s="1110" t="n"/>
      <c r="E588" s="1110" t="n"/>
      <c r="F588" s="1110" t="n"/>
      <c r="G588" s="1110" t="n"/>
      <c r="H588" s="1110" t="n"/>
      <c r="I588" s="1110" t="n"/>
      <c r="J588" s="1110" t="n"/>
      <c r="K588" s="1110" t="n"/>
      <c r="L588" s="1110" t="n"/>
      <c r="M588" s="1110" t="n"/>
      <c r="N588" s="1110" t="n"/>
      <c r="O588" s="1110" t="n"/>
      <c r="P588" s="1110" t="n"/>
      <c r="Q588" s="1110" t="n"/>
      <c r="R588" s="1110" t="n"/>
      <c r="S588" s="1110" t="n"/>
    </row>
    <row r="589">
      <c r="C589" s="1110" t="n"/>
      <c r="D589" s="1110" t="n"/>
      <c r="E589" s="1110" t="n"/>
      <c r="F589" s="1110" t="n"/>
      <c r="G589" s="1110" t="n"/>
      <c r="H589" s="1110" t="n"/>
      <c r="I589" s="1110" t="n"/>
      <c r="J589" s="1110" t="n"/>
      <c r="K589" s="1110" t="n"/>
      <c r="L589" s="1110" t="n"/>
      <c r="M589" s="1110" t="n"/>
      <c r="N589" s="1110" t="n"/>
      <c r="O589" s="1110" t="n"/>
      <c r="P589" s="1110" t="n"/>
      <c r="Q589" s="1110" t="n"/>
      <c r="R589" s="1110" t="n"/>
      <c r="S589" s="1110" t="n"/>
    </row>
    <row r="590">
      <c r="C590" s="1110" t="n"/>
      <c r="D590" s="1110" t="n"/>
      <c r="E590" s="1110" t="n"/>
      <c r="F590" s="1110" t="n"/>
      <c r="G590" s="1110" t="n"/>
      <c r="H590" s="1110" t="n"/>
      <c r="I590" s="1110" t="n"/>
      <c r="J590" s="1110" t="n"/>
      <c r="K590" s="1110" t="n"/>
      <c r="L590" s="1110" t="n"/>
      <c r="M590" s="1110" t="n"/>
      <c r="N590" s="1110" t="n"/>
      <c r="O590" s="1110" t="n"/>
      <c r="P590" s="1110" t="n"/>
      <c r="Q590" s="1110" t="n"/>
      <c r="R590" s="1110" t="n"/>
      <c r="S590" s="1110" t="n"/>
    </row>
    <row r="591">
      <c r="C591" s="1110" t="n"/>
      <c r="D591" s="1110" t="n"/>
      <c r="E591" s="1110" t="n"/>
      <c r="F591" s="1110" t="n"/>
      <c r="G591" s="1110" t="n"/>
      <c r="H591" s="1110" t="n"/>
      <c r="I591" s="1110" t="n"/>
      <c r="J591" s="1110" t="n"/>
      <c r="K591" s="1110" t="n"/>
      <c r="L591" s="1110" t="n"/>
      <c r="M591" s="1110" t="n"/>
      <c r="N591" s="1110" t="n"/>
      <c r="O591" s="1110" t="n"/>
      <c r="P591" s="1110" t="n"/>
      <c r="Q591" s="1110" t="n"/>
      <c r="R591" s="1110" t="n"/>
      <c r="S591" s="1110" t="n"/>
    </row>
    <row r="592">
      <c r="C592" s="1110" t="n"/>
      <c r="D592" s="1110" t="n"/>
      <c r="E592" s="1110" t="n"/>
      <c r="F592" s="1110" t="n"/>
      <c r="G592" s="1110" t="n"/>
      <c r="H592" s="1110" t="n"/>
      <c r="I592" s="1110" t="n"/>
      <c r="J592" s="1110" t="n"/>
      <c r="K592" s="1110" t="n"/>
      <c r="L592" s="1110" t="n"/>
      <c r="M592" s="1110" t="n"/>
      <c r="N592" s="1110" t="n"/>
      <c r="O592" s="1110" t="n"/>
      <c r="P592" s="1110" t="n"/>
      <c r="Q592" s="1110" t="n"/>
      <c r="R592" s="1110" t="n"/>
      <c r="S592" s="1110" t="n"/>
    </row>
    <row r="593">
      <c r="C593" s="1110" t="n"/>
      <c r="D593" s="1110" t="n"/>
      <c r="E593" s="1110" t="n"/>
      <c r="F593" s="1110" t="n"/>
      <c r="G593" s="1110" t="n"/>
      <c r="H593" s="1110" t="n"/>
      <c r="I593" s="1110" t="n"/>
      <c r="J593" s="1110" t="n"/>
      <c r="K593" s="1110" t="n"/>
      <c r="L593" s="1110" t="n"/>
      <c r="M593" s="1110" t="n"/>
      <c r="N593" s="1110" t="n"/>
      <c r="O593" s="1110" t="n"/>
      <c r="P593" s="1110" t="n"/>
      <c r="Q593" s="1110" t="n"/>
      <c r="R593" s="1110" t="n"/>
      <c r="S593" s="1110" t="n"/>
    </row>
    <row r="594">
      <c r="C594" s="1110" t="n"/>
      <c r="D594" s="1110" t="n"/>
      <c r="E594" s="1110" t="n"/>
      <c r="F594" s="1110" t="n"/>
      <c r="G594" s="1110" t="n"/>
      <c r="H594" s="1110" t="n"/>
      <c r="I594" s="1110" t="n"/>
      <c r="J594" s="1110" t="n"/>
      <c r="K594" s="1110" t="n"/>
      <c r="L594" s="1110" t="n"/>
      <c r="M594" s="1110" t="n"/>
      <c r="N594" s="1110" t="n"/>
      <c r="O594" s="1110" t="n"/>
      <c r="P594" s="1110" t="n"/>
      <c r="Q594" s="1110" t="n"/>
      <c r="R594" s="1110" t="n"/>
      <c r="S594" s="1110" t="n"/>
    </row>
    <row r="595">
      <c r="C595" s="1110" t="n"/>
      <c r="D595" s="1110" t="n"/>
      <c r="E595" s="1110" t="n"/>
      <c r="F595" s="1110" t="n"/>
      <c r="G595" s="1110" t="n"/>
      <c r="H595" s="1110" t="n"/>
      <c r="I595" s="1110" t="n"/>
      <c r="J595" s="1110" t="n"/>
      <c r="K595" s="1110" t="n"/>
      <c r="L595" s="1110" t="n"/>
      <c r="M595" s="1110" t="n"/>
      <c r="N595" s="1110" t="n"/>
      <c r="O595" s="1110" t="n"/>
      <c r="P595" s="1110" t="n"/>
      <c r="Q595" s="1110" t="n"/>
      <c r="R595" s="1110" t="n"/>
      <c r="S595" s="1110" t="n"/>
    </row>
    <row r="596">
      <c r="C596" s="1110" t="n"/>
      <c r="D596" s="1110" t="n"/>
      <c r="E596" s="1110" t="n"/>
      <c r="F596" s="1110" t="n"/>
      <c r="G596" s="1110" t="n"/>
      <c r="H596" s="1110" t="n"/>
      <c r="I596" s="1110" t="n"/>
      <c r="J596" s="1110" t="n"/>
      <c r="K596" s="1110" t="n"/>
      <c r="L596" s="1110" t="n"/>
      <c r="M596" s="1110" t="n"/>
      <c r="N596" s="1110" t="n"/>
      <c r="O596" s="1110" t="n"/>
      <c r="P596" s="1110" t="n"/>
      <c r="Q596" s="1110" t="n"/>
      <c r="R596" s="1110" t="n"/>
      <c r="S596" s="1110" t="n"/>
    </row>
    <row r="597">
      <c r="C597" s="1110" t="n"/>
      <c r="D597" s="1110" t="n"/>
      <c r="E597" s="1110" t="n"/>
      <c r="F597" s="1110" t="n"/>
      <c r="G597" s="1110" t="n"/>
      <c r="H597" s="1110" t="n"/>
      <c r="I597" s="1110" t="n"/>
      <c r="J597" s="1110" t="n"/>
      <c r="K597" s="1110" t="n"/>
      <c r="L597" s="1110" t="n"/>
      <c r="M597" s="1110" t="n"/>
      <c r="N597" s="1110" t="n"/>
      <c r="O597" s="1110" t="n"/>
      <c r="P597" s="1110" t="n"/>
      <c r="Q597" s="1110" t="n"/>
      <c r="R597" s="1110" t="n"/>
      <c r="S597" s="1110" t="n"/>
    </row>
    <row r="598">
      <c r="C598" s="1110" t="n"/>
      <c r="D598" s="1110" t="n"/>
      <c r="E598" s="1110" t="n"/>
      <c r="F598" s="1110" t="n"/>
      <c r="G598" s="1110" t="n"/>
      <c r="H598" s="1110" t="n"/>
      <c r="I598" s="1110" t="n"/>
      <c r="J598" s="1110" t="n"/>
      <c r="K598" s="1110" t="n"/>
      <c r="L598" s="1110" t="n"/>
      <c r="M598" s="1110" t="n"/>
      <c r="N598" s="1110" t="n"/>
      <c r="O598" s="1110" t="n"/>
      <c r="P598" s="1110" t="n"/>
      <c r="Q598" s="1110" t="n"/>
      <c r="R598" s="1110" t="n"/>
      <c r="S598" s="1110" t="n"/>
    </row>
    <row r="599">
      <c r="C599" s="1110" t="n"/>
      <c r="D599" s="1110" t="n"/>
      <c r="E599" s="1110" t="n"/>
      <c r="F599" s="1110" t="n"/>
      <c r="G599" s="1110" t="n"/>
      <c r="H599" s="1110" t="n"/>
      <c r="I599" s="1110" t="n"/>
      <c r="J599" s="1110" t="n"/>
      <c r="K599" s="1110" t="n"/>
      <c r="L599" s="1110" t="n"/>
      <c r="M599" s="1110" t="n"/>
      <c r="N599" s="1110" t="n"/>
      <c r="O599" s="1110" t="n"/>
      <c r="P599" s="1110" t="n"/>
      <c r="Q599" s="1110" t="n"/>
      <c r="R599" s="1110" t="n"/>
      <c r="S599" s="1110" t="n"/>
    </row>
    <row r="600">
      <c r="C600" s="1110" t="n"/>
      <c r="D600" s="1110" t="n"/>
      <c r="E600" s="1110" t="n"/>
      <c r="F600" s="1110" t="n"/>
      <c r="G600" s="1110" t="n"/>
      <c r="H600" s="1110" t="n"/>
      <c r="I600" s="1110" t="n"/>
      <c r="J600" s="1110" t="n"/>
      <c r="K600" s="1110" t="n"/>
      <c r="L600" s="1110" t="n"/>
      <c r="M600" s="1110" t="n"/>
      <c r="N600" s="1110" t="n"/>
      <c r="O600" s="1110" t="n"/>
      <c r="P600" s="1110" t="n"/>
      <c r="Q600" s="1110" t="n"/>
      <c r="R600" s="1110" t="n"/>
      <c r="S600" s="1110" t="n"/>
    </row>
    <row r="601">
      <c r="C601" s="1110" t="n"/>
      <c r="D601" s="1110" t="n"/>
      <c r="E601" s="1110" t="n"/>
      <c r="F601" s="1110" t="n"/>
      <c r="G601" s="1110" t="n"/>
      <c r="H601" s="1110" t="n"/>
      <c r="I601" s="1110" t="n"/>
      <c r="J601" s="1110" t="n"/>
      <c r="K601" s="1110" t="n"/>
      <c r="L601" s="1110" t="n"/>
      <c r="M601" s="1110" t="n"/>
      <c r="N601" s="1110" t="n"/>
      <c r="O601" s="1110" t="n"/>
      <c r="P601" s="1110" t="n"/>
      <c r="Q601" s="1110" t="n"/>
      <c r="R601" s="1110" t="n"/>
      <c r="S601" s="1110" t="n"/>
    </row>
    <row r="602">
      <c r="C602" s="1110" t="n"/>
      <c r="D602" s="1110" t="n"/>
      <c r="E602" s="1110" t="n"/>
      <c r="F602" s="1110" t="n"/>
      <c r="G602" s="1110" t="n"/>
      <c r="H602" s="1110" t="n"/>
      <c r="I602" s="1110" t="n"/>
      <c r="J602" s="1110" t="n"/>
      <c r="K602" s="1110" t="n"/>
      <c r="L602" s="1110" t="n"/>
      <c r="M602" s="1110" t="n"/>
      <c r="N602" s="1110" t="n"/>
      <c r="O602" s="1110" t="n"/>
      <c r="P602" s="1110" t="n"/>
      <c r="Q602" s="1110" t="n"/>
      <c r="R602" s="1110" t="n"/>
      <c r="S602" s="1110" t="n"/>
    </row>
    <row r="603">
      <c r="C603" s="1110" t="n"/>
      <c r="D603" s="1110" t="n"/>
      <c r="E603" s="1110" t="n"/>
      <c r="F603" s="1110" t="n"/>
      <c r="G603" s="1110" t="n"/>
      <c r="H603" s="1110" t="n"/>
      <c r="I603" s="1110" t="n"/>
      <c r="J603" s="1110" t="n"/>
      <c r="K603" s="1110" t="n"/>
      <c r="L603" s="1110" t="n"/>
      <c r="M603" s="1110" t="n"/>
      <c r="N603" s="1110" t="n"/>
      <c r="O603" s="1110" t="n"/>
      <c r="P603" s="1110" t="n"/>
      <c r="Q603" s="1110" t="n"/>
      <c r="R603" s="1110" t="n"/>
      <c r="S603" s="1110" t="n"/>
    </row>
    <row r="604">
      <c r="C604" s="1110" t="n"/>
      <c r="D604" s="1110" t="n"/>
      <c r="E604" s="1110" t="n"/>
      <c r="F604" s="1110" t="n"/>
      <c r="G604" s="1110" t="n"/>
      <c r="H604" s="1110" t="n"/>
      <c r="I604" s="1110" t="n"/>
      <c r="J604" s="1110" t="n"/>
      <c r="K604" s="1110" t="n"/>
      <c r="L604" s="1110" t="n"/>
      <c r="M604" s="1110" t="n"/>
      <c r="N604" s="1110" t="n"/>
      <c r="O604" s="1110" t="n"/>
      <c r="P604" s="1110" t="n"/>
      <c r="Q604" s="1110" t="n"/>
      <c r="R604" s="1110" t="n"/>
      <c r="S604" s="1110" t="n"/>
    </row>
    <row r="605">
      <c r="C605" s="1110" t="n"/>
      <c r="D605" s="1110" t="n"/>
      <c r="E605" s="1110" t="n"/>
      <c r="F605" s="1110" t="n"/>
      <c r="G605" s="1110" t="n"/>
      <c r="H605" s="1110" t="n"/>
      <c r="I605" s="1110" t="n"/>
      <c r="J605" s="1110" t="n"/>
      <c r="K605" s="1110" t="n"/>
      <c r="L605" s="1110" t="n"/>
      <c r="M605" s="1110" t="n"/>
      <c r="N605" s="1110" t="n"/>
      <c r="O605" s="1110" t="n"/>
      <c r="P605" s="1110" t="n"/>
      <c r="Q605" s="1110" t="n"/>
      <c r="R605" s="1110" t="n"/>
      <c r="S605" s="1110" t="n"/>
    </row>
    <row r="606">
      <c r="C606" s="1110" t="n"/>
      <c r="D606" s="1110" t="n"/>
      <c r="E606" s="1110" t="n"/>
      <c r="F606" s="1110" t="n"/>
      <c r="G606" s="1110" t="n"/>
      <c r="H606" s="1110" t="n"/>
      <c r="I606" s="1110" t="n"/>
      <c r="J606" s="1110" t="n"/>
      <c r="K606" s="1110" t="n"/>
      <c r="L606" s="1110" t="n"/>
      <c r="M606" s="1110" t="n"/>
      <c r="N606" s="1110" t="n"/>
      <c r="O606" s="1110" t="n"/>
      <c r="P606" s="1110" t="n"/>
      <c r="Q606" s="1110" t="n"/>
      <c r="R606" s="1110" t="n"/>
      <c r="S606" s="1110" t="n"/>
    </row>
    <row r="607">
      <c r="C607" s="1110" t="n"/>
      <c r="D607" s="1110" t="n"/>
      <c r="E607" s="1110" t="n"/>
      <c r="F607" s="1110" t="n"/>
      <c r="G607" s="1110" t="n"/>
      <c r="H607" s="1110" t="n"/>
      <c r="I607" s="1110" t="n"/>
      <c r="J607" s="1110" t="n"/>
      <c r="K607" s="1110" t="n"/>
      <c r="L607" s="1110" t="n"/>
      <c r="M607" s="1110" t="n"/>
      <c r="N607" s="1110" t="n"/>
      <c r="O607" s="1110" t="n"/>
      <c r="P607" s="1110" t="n"/>
      <c r="Q607" s="1110" t="n"/>
      <c r="R607" s="1110" t="n"/>
      <c r="S607" s="1110" t="n"/>
    </row>
    <row r="608">
      <c r="C608" s="1110" t="n"/>
      <c r="D608" s="1110" t="n"/>
      <c r="E608" s="1110" t="n"/>
      <c r="F608" s="1110" t="n"/>
      <c r="G608" s="1110" t="n"/>
      <c r="H608" s="1110" t="n"/>
      <c r="I608" s="1110" t="n"/>
      <c r="J608" s="1110" t="n"/>
      <c r="K608" s="1110" t="n"/>
      <c r="L608" s="1110" t="n"/>
      <c r="M608" s="1110" t="n"/>
      <c r="N608" s="1110" t="n"/>
      <c r="O608" s="1110" t="n"/>
      <c r="P608" s="1110" t="n"/>
      <c r="Q608" s="1110" t="n"/>
      <c r="R608" s="1110" t="n"/>
      <c r="S608" s="1110" t="n"/>
    </row>
    <row r="609">
      <c r="C609" s="1110" t="n"/>
      <c r="D609" s="1110" t="n"/>
      <c r="E609" s="1110" t="n"/>
      <c r="F609" s="1110" t="n"/>
      <c r="G609" s="1110" t="n"/>
      <c r="H609" s="1110" t="n"/>
      <c r="I609" s="1110" t="n"/>
      <c r="J609" s="1110" t="n"/>
      <c r="K609" s="1110" t="n"/>
      <c r="L609" s="1110" t="n"/>
      <c r="M609" s="1110" t="n"/>
      <c r="N609" s="1110" t="n"/>
      <c r="O609" s="1110" t="n"/>
      <c r="P609" s="1110" t="n"/>
      <c r="Q609" s="1110" t="n"/>
      <c r="R609" s="1110" t="n"/>
      <c r="S609" s="1110" t="n"/>
    </row>
    <row r="610">
      <c r="C610" s="1110" t="n"/>
      <c r="D610" s="1110" t="n"/>
      <c r="E610" s="1110" t="n"/>
      <c r="F610" s="1110" t="n"/>
      <c r="G610" s="1110" t="n"/>
      <c r="H610" s="1110" t="n"/>
      <c r="I610" s="1110" t="n"/>
      <c r="J610" s="1110" t="n"/>
      <c r="K610" s="1110" t="n"/>
      <c r="L610" s="1110" t="n"/>
      <c r="M610" s="1110" t="n"/>
      <c r="N610" s="1110" t="n"/>
      <c r="O610" s="1110" t="n"/>
      <c r="P610" s="1110" t="n"/>
      <c r="Q610" s="1110" t="n"/>
      <c r="R610" s="1110" t="n"/>
      <c r="S610" s="1110" t="n"/>
    </row>
    <row r="611">
      <c r="C611" s="1110" t="n"/>
      <c r="D611" s="1110" t="n"/>
      <c r="E611" s="1110" t="n"/>
      <c r="F611" s="1110" t="n"/>
      <c r="G611" s="1110" t="n"/>
      <c r="H611" s="1110" t="n"/>
      <c r="I611" s="1110" t="n"/>
      <c r="J611" s="1110" t="n"/>
      <c r="K611" s="1110" t="n"/>
      <c r="L611" s="1110" t="n"/>
      <c r="M611" s="1110" t="n"/>
      <c r="N611" s="1110" t="n"/>
      <c r="O611" s="1110" t="n"/>
      <c r="P611" s="1110" t="n"/>
      <c r="Q611" s="1110" t="n"/>
      <c r="R611" s="1110" t="n"/>
      <c r="S611" s="1110" t="n"/>
    </row>
    <row r="612">
      <c r="C612" s="1110" t="n"/>
      <c r="D612" s="1110" t="n"/>
      <c r="E612" s="1110" t="n"/>
      <c r="F612" s="1110" t="n"/>
      <c r="G612" s="1110" t="n"/>
      <c r="H612" s="1110" t="n"/>
      <c r="I612" s="1110" t="n"/>
      <c r="J612" s="1110" t="n"/>
      <c r="K612" s="1110" t="n"/>
      <c r="L612" s="1110" t="n"/>
      <c r="M612" s="1110" t="n"/>
      <c r="N612" s="1110" t="n"/>
      <c r="O612" s="1110" t="n"/>
      <c r="P612" s="1110" t="n"/>
      <c r="Q612" s="1110" t="n"/>
      <c r="R612" s="1110" t="n"/>
      <c r="S612" s="1110" t="n"/>
    </row>
    <row r="613">
      <c r="C613" s="1110" t="n"/>
      <c r="D613" s="1110" t="n"/>
      <c r="E613" s="1110" t="n"/>
      <c r="F613" s="1110" t="n"/>
      <c r="G613" s="1110" t="n"/>
      <c r="H613" s="1110" t="n"/>
      <c r="I613" s="1110" t="n"/>
      <c r="J613" s="1110" t="n"/>
      <c r="K613" s="1110" t="n"/>
      <c r="L613" s="1110" t="n"/>
      <c r="M613" s="1110" t="n"/>
      <c r="N613" s="1110" t="n"/>
      <c r="O613" s="1110" t="n"/>
      <c r="P613" s="1110" t="n"/>
      <c r="Q613" s="1110" t="n"/>
      <c r="R613" s="1110" t="n"/>
      <c r="S613" s="1110" t="n"/>
    </row>
    <row r="614">
      <c r="C614" s="1110" t="n"/>
      <c r="D614" s="1110" t="n"/>
      <c r="E614" s="1110" t="n"/>
      <c r="F614" s="1110" t="n"/>
      <c r="G614" s="1110" t="n"/>
      <c r="H614" s="1110" t="n"/>
      <c r="I614" s="1110" t="n"/>
      <c r="J614" s="1110" t="n"/>
      <c r="K614" s="1110" t="n"/>
      <c r="L614" s="1110" t="n"/>
      <c r="M614" s="1110" t="n"/>
      <c r="N614" s="1110" t="n"/>
      <c r="O614" s="1110" t="n"/>
      <c r="P614" s="1110" t="n"/>
      <c r="Q614" s="1110" t="n"/>
      <c r="R614" s="1110" t="n"/>
      <c r="S614" s="1110" t="n"/>
    </row>
    <row r="615">
      <c r="C615" s="1110" t="n"/>
      <c r="D615" s="1110" t="n"/>
      <c r="E615" s="1110" t="n"/>
      <c r="F615" s="1110" t="n"/>
      <c r="G615" s="1110" t="n"/>
      <c r="H615" s="1110" t="n"/>
      <c r="I615" s="1110" t="n"/>
      <c r="J615" s="1110" t="n"/>
      <c r="K615" s="1110" t="n"/>
      <c r="L615" s="1110" t="n"/>
      <c r="M615" s="1110" t="n"/>
      <c r="N615" s="1110" t="n"/>
      <c r="O615" s="1110" t="n"/>
      <c r="P615" s="1110" t="n"/>
      <c r="Q615" s="1110" t="n"/>
      <c r="R615" s="1110" t="n"/>
      <c r="S615" s="1110" t="n"/>
    </row>
    <row r="616">
      <c r="C616" s="1110" t="n"/>
      <c r="D616" s="1110" t="n"/>
      <c r="E616" s="1110" t="n"/>
      <c r="F616" s="1110" t="n"/>
      <c r="G616" s="1110" t="n"/>
      <c r="H616" s="1110" t="n"/>
      <c r="I616" s="1110" t="n"/>
      <c r="J616" s="1110" t="n"/>
      <c r="K616" s="1110" t="n"/>
      <c r="L616" s="1110" t="n"/>
      <c r="M616" s="1110" t="n"/>
      <c r="N616" s="1110" t="n"/>
      <c r="O616" s="1110" t="n"/>
      <c r="P616" s="1110" t="n"/>
      <c r="Q616" s="1110" t="n"/>
      <c r="R616" s="1110" t="n"/>
      <c r="S616" s="1110" t="n"/>
    </row>
    <row r="617">
      <c r="C617" s="1110" t="n"/>
      <c r="D617" s="1110" t="n"/>
      <c r="E617" s="1110" t="n"/>
      <c r="F617" s="1110" t="n"/>
      <c r="G617" s="1110" t="n"/>
      <c r="H617" s="1110" t="n"/>
      <c r="I617" s="1110" t="n"/>
      <c r="J617" s="1110" t="n"/>
      <c r="K617" s="1110" t="n"/>
      <c r="L617" s="1110" t="n"/>
      <c r="M617" s="1110" t="n"/>
      <c r="N617" s="1110" t="n"/>
      <c r="O617" s="1110" t="n"/>
      <c r="P617" s="1110" t="n"/>
      <c r="Q617" s="1110" t="n"/>
      <c r="R617" s="1110" t="n"/>
      <c r="S617" s="1110" t="n"/>
    </row>
    <row r="618">
      <c r="C618" s="1110" t="n"/>
      <c r="D618" s="1110" t="n"/>
      <c r="E618" s="1110" t="n"/>
      <c r="F618" s="1110" t="n"/>
      <c r="G618" s="1110" t="n"/>
      <c r="H618" s="1110" t="n"/>
      <c r="I618" s="1110" t="n"/>
      <c r="J618" s="1110" t="n"/>
      <c r="K618" s="1110" t="n"/>
      <c r="L618" s="1110" t="n"/>
      <c r="M618" s="1110" t="n"/>
      <c r="N618" s="1110" t="n"/>
      <c r="O618" s="1110" t="n"/>
      <c r="P618" s="1110" t="n"/>
      <c r="Q618" s="1110" t="n"/>
      <c r="R618" s="1110" t="n"/>
      <c r="S618" s="1110" t="n"/>
    </row>
    <row r="619">
      <c r="C619" s="1110" t="n"/>
      <c r="D619" s="1110" t="n"/>
      <c r="E619" s="1110" t="n"/>
      <c r="F619" s="1110" t="n"/>
      <c r="G619" s="1110" t="n"/>
      <c r="H619" s="1110" t="n"/>
      <c r="I619" s="1110" t="n"/>
      <c r="J619" s="1110" t="n"/>
      <c r="K619" s="1110" t="n"/>
      <c r="L619" s="1110" t="n"/>
      <c r="M619" s="1110" t="n"/>
      <c r="N619" s="1110" t="n"/>
      <c r="O619" s="1110" t="n"/>
      <c r="P619" s="1110" t="n"/>
      <c r="Q619" s="1110" t="n"/>
      <c r="R619" s="1110" t="n"/>
      <c r="S619" s="1110" t="n"/>
    </row>
    <row r="620">
      <c r="C620" s="1110" t="n"/>
      <c r="D620" s="1110" t="n"/>
      <c r="E620" s="1110" t="n"/>
      <c r="F620" s="1110" t="n"/>
      <c r="G620" s="1110" t="n"/>
      <c r="H620" s="1110" t="n"/>
      <c r="I620" s="1110" t="n"/>
      <c r="J620" s="1110" t="n"/>
      <c r="K620" s="1110" t="n"/>
      <c r="L620" s="1110" t="n"/>
      <c r="M620" s="1110" t="n"/>
      <c r="N620" s="1110" t="n"/>
      <c r="O620" s="1110" t="n"/>
      <c r="P620" s="1110" t="n"/>
      <c r="Q620" s="1110" t="n"/>
      <c r="R620" s="1110" t="n"/>
      <c r="S620" s="1110" t="n"/>
    </row>
    <row r="621">
      <c r="C621" s="1110" t="n"/>
      <c r="D621" s="1110" t="n"/>
      <c r="E621" s="1110" t="n"/>
      <c r="F621" s="1110" t="n"/>
      <c r="G621" s="1110" t="n"/>
      <c r="H621" s="1110" t="n"/>
      <c r="I621" s="1110" t="n"/>
      <c r="J621" s="1110" t="n"/>
      <c r="K621" s="1110" t="n"/>
      <c r="L621" s="1110" t="n"/>
      <c r="M621" s="1110" t="n"/>
      <c r="N621" s="1110" t="n"/>
      <c r="O621" s="1110" t="n"/>
      <c r="P621" s="1110" t="n"/>
      <c r="Q621" s="1110" t="n"/>
      <c r="R621" s="1110" t="n"/>
      <c r="S621" s="1110" t="n"/>
    </row>
    <row r="622">
      <c r="C622" s="1110" t="n"/>
      <c r="D622" s="1110" t="n"/>
      <c r="E622" s="1110" t="n"/>
      <c r="F622" s="1110" t="n"/>
      <c r="G622" s="1110" t="n"/>
      <c r="H622" s="1110" t="n"/>
      <c r="I622" s="1110" t="n"/>
      <c r="J622" s="1110" t="n"/>
      <c r="K622" s="1110" t="n"/>
      <c r="L622" s="1110" t="n"/>
      <c r="M622" s="1110" t="n"/>
      <c r="N622" s="1110" t="n"/>
      <c r="O622" s="1110" t="n"/>
      <c r="P622" s="1110" t="n"/>
      <c r="Q622" s="1110" t="n"/>
      <c r="R622" s="1110" t="n"/>
      <c r="S622" s="1110" t="n"/>
    </row>
    <row r="623">
      <c r="C623" s="1110" t="n"/>
      <c r="D623" s="1110" t="n"/>
      <c r="E623" s="1110" t="n"/>
      <c r="F623" s="1110" t="n"/>
      <c r="G623" s="1110" t="n"/>
      <c r="H623" s="1110" t="n"/>
      <c r="I623" s="1110" t="n"/>
      <c r="J623" s="1110" t="n"/>
      <c r="K623" s="1110" t="n"/>
      <c r="L623" s="1110" t="n"/>
      <c r="M623" s="1110" t="n"/>
      <c r="N623" s="1110" t="n"/>
      <c r="O623" s="1110" t="n"/>
      <c r="P623" s="1110" t="n"/>
      <c r="Q623" s="1110" t="n"/>
      <c r="R623" s="1110" t="n"/>
      <c r="S623" s="1110" t="n"/>
    </row>
    <row r="624">
      <c r="C624" s="1110" t="n"/>
      <c r="D624" s="1110" t="n"/>
      <c r="E624" s="1110" t="n"/>
      <c r="F624" s="1110" t="n"/>
      <c r="G624" s="1110" t="n"/>
      <c r="H624" s="1110" t="n"/>
      <c r="I624" s="1110" t="n"/>
      <c r="J624" s="1110" t="n"/>
      <c r="K624" s="1110" t="n"/>
      <c r="L624" s="1110" t="n"/>
      <c r="M624" s="1110" t="n"/>
      <c r="N624" s="1110" t="n"/>
      <c r="O624" s="1110" t="n"/>
      <c r="P624" s="1110" t="n"/>
      <c r="Q624" s="1110" t="n"/>
      <c r="R624" s="1110" t="n"/>
      <c r="S624" s="1110" t="n"/>
    </row>
    <row r="625">
      <c r="C625" s="1110" t="n"/>
      <c r="D625" s="1110" t="n"/>
      <c r="E625" s="1110" t="n"/>
      <c r="F625" s="1110" t="n"/>
      <c r="G625" s="1110" t="n"/>
      <c r="H625" s="1110" t="n"/>
      <c r="I625" s="1110" t="n"/>
      <c r="J625" s="1110" t="n"/>
      <c r="K625" s="1110" t="n"/>
      <c r="L625" s="1110" t="n"/>
      <c r="M625" s="1110" t="n"/>
      <c r="N625" s="1110" t="n"/>
      <c r="O625" s="1110" t="n"/>
      <c r="P625" s="1110" t="n"/>
      <c r="Q625" s="1110" t="n"/>
      <c r="R625" s="1110" t="n"/>
      <c r="S625" s="1110" t="n"/>
    </row>
    <row r="626">
      <c r="C626" s="1110" t="n"/>
      <c r="D626" s="1110" t="n"/>
      <c r="E626" s="1110" t="n"/>
      <c r="F626" s="1110" t="n"/>
      <c r="G626" s="1110" t="n"/>
      <c r="H626" s="1110" t="n"/>
      <c r="I626" s="1110" t="n"/>
      <c r="J626" s="1110" t="n"/>
      <c r="K626" s="1110" t="n"/>
      <c r="L626" s="1110" t="n"/>
      <c r="M626" s="1110" t="n"/>
      <c r="N626" s="1110" t="n"/>
      <c r="O626" s="1110" t="n"/>
      <c r="P626" s="1110" t="n"/>
      <c r="Q626" s="1110" t="n"/>
      <c r="R626" s="1110" t="n"/>
      <c r="S626" s="1110" t="n"/>
    </row>
    <row r="627">
      <c r="C627" s="1110" t="n"/>
      <c r="D627" s="1110" t="n"/>
      <c r="E627" s="1110" t="n"/>
      <c r="F627" s="1110" t="n"/>
      <c r="G627" s="1110" t="n"/>
      <c r="H627" s="1110" t="n"/>
      <c r="I627" s="1110" t="n"/>
      <c r="J627" s="1110" t="n"/>
      <c r="K627" s="1110" t="n"/>
      <c r="L627" s="1110" t="n"/>
      <c r="M627" s="1110" t="n"/>
      <c r="N627" s="1110" t="n"/>
      <c r="O627" s="1110" t="n"/>
      <c r="P627" s="1110" t="n"/>
      <c r="Q627" s="1110" t="n"/>
      <c r="R627" s="1110" t="n"/>
      <c r="S627" s="1110" t="n"/>
    </row>
    <row r="628">
      <c r="C628" s="1110" t="n"/>
      <c r="D628" s="1110" t="n"/>
      <c r="E628" s="1110" t="n"/>
      <c r="F628" s="1110" t="n"/>
      <c r="G628" s="1110" t="n"/>
      <c r="H628" s="1110" t="n"/>
      <c r="I628" s="1110" t="n"/>
      <c r="J628" s="1110" t="n"/>
      <c r="K628" s="1110" t="n"/>
      <c r="L628" s="1110" t="n"/>
      <c r="M628" s="1110" t="n"/>
      <c r="N628" s="1110" t="n"/>
      <c r="O628" s="1110" t="n"/>
      <c r="P628" s="1110" t="n"/>
      <c r="Q628" s="1110" t="n"/>
      <c r="R628" s="1110" t="n"/>
      <c r="S628" s="1110" t="n"/>
    </row>
    <row r="629">
      <c r="C629" s="1110" t="n"/>
      <c r="D629" s="1110" t="n"/>
      <c r="E629" s="1110" t="n"/>
      <c r="F629" s="1110" t="n"/>
      <c r="G629" s="1110" t="n"/>
      <c r="H629" s="1110" t="n"/>
      <c r="I629" s="1110" t="n"/>
      <c r="J629" s="1110" t="n"/>
      <c r="K629" s="1110" t="n"/>
      <c r="L629" s="1110" t="n"/>
      <c r="M629" s="1110" t="n"/>
      <c r="N629" s="1110" t="n"/>
      <c r="O629" s="1110" t="n"/>
      <c r="P629" s="1110" t="n"/>
      <c r="Q629" s="1110" t="n"/>
      <c r="R629" s="1110" t="n"/>
      <c r="S629" s="1110" t="n"/>
    </row>
    <row r="630">
      <c r="C630" s="1110" t="n"/>
      <c r="D630" s="1110" t="n"/>
      <c r="E630" s="1110" t="n"/>
      <c r="F630" s="1110" t="n"/>
      <c r="G630" s="1110" t="n"/>
      <c r="H630" s="1110" t="n"/>
      <c r="I630" s="1110" t="n"/>
      <c r="J630" s="1110" t="n"/>
      <c r="K630" s="1110" t="n"/>
      <c r="L630" s="1110" t="n"/>
      <c r="M630" s="1110" t="n"/>
      <c r="N630" s="1110" t="n"/>
      <c r="O630" s="1110" t="n"/>
      <c r="P630" s="1110" t="n"/>
      <c r="Q630" s="1110" t="n"/>
      <c r="R630" s="1110" t="n"/>
      <c r="S630" s="1110" t="n"/>
    </row>
    <row r="631">
      <c r="C631" s="1110" t="n"/>
      <c r="D631" s="1110" t="n"/>
      <c r="E631" s="1110" t="n"/>
      <c r="F631" s="1110" t="n"/>
      <c r="G631" s="1110" t="n"/>
      <c r="H631" s="1110" t="n"/>
      <c r="I631" s="1110" t="n"/>
      <c r="J631" s="1110" t="n"/>
      <c r="K631" s="1110" t="n"/>
      <c r="L631" s="1110" t="n"/>
      <c r="M631" s="1110" t="n"/>
      <c r="N631" s="1110" t="n"/>
      <c r="O631" s="1110" t="n"/>
      <c r="P631" s="1110" t="n"/>
      <c r="Q631" s="1110" t="n"/>
      <c r="R631" s="1110" t="n"/>
      <c r="S631" s="1110" t="n"/>
    </row>
    <row r="632">
      <c r="C632" s="1110" t="n"/>
      <c r="D632" s="1110" t="n"/>
      <c r="E632" s="1110" t="n"/>
      <c r="F632" s="1110" t="n"/>
      <c r="G632" s="1110" t="n"/>
      <c r="H632" s="1110" t="n"/>
      <c r="I632" s="1110" t="n"/>
      <c r="J632" s="1110" t="n"/>
      <c r="K632" s="1110" t="n"/>
      <c r="L632" s="1110" t="n"/>
      <c r="M632" s="1110" t="n"/>
      <c r="N632" s="1110" t="n"/>
      <c r="O632" s="1110" t="n"/>
      <c r="P632" s="1110" t="n"/>
      <c r="Q632" s="1110" t="n"/>
      <c r="R632" s="1110" t="n"/>
      <c r="S632" s="1110" t="n"/>
    </row>
    <row r="633">
      <c r="C633" s="1110" t="n"/>
      <c r="D633" s="1110" t="n"/>
      <c r="E633" s="1110" t="n"/>
      <c r="F633" s="1110" t="n"/>
      <c r="G633" s="1110" t="n"/>
      <c r="H633" s="1110" t="n"/>
      <c r="I633" s="1110" t="n"/>
      <c r="J633" s="1110" t="n"/>
      <c r="K633" s="1110" t="n"/>
      <c r="L633" s="1110" t="n"/>
      <c r="M633" s="1110" t="n"/>
      <c r="N633" s="1110" t="n"/>
      <c r="O633" s="1110" t="n"/>
      <c r="P633" s="1110" t="n"/>
      <c r="Q633" s="1110" t="n"/>
      <c r="R633" s="1110" t="n"/>
      <c r="S633" s="1110" t="n"/>
    </row>
    <row r="634">
      <c r="C634" s="1110" t="n"/>
      <c r="D634" s="1110" t="n"/>
      <c r="E634" s="1110" t="n"/>
      <c r="F634" s="1110" t="n"/>
      <c r="G634" s="1110" t="n"/>
      <c r="H634" s="1110" t="n"/>
      <c r="I634" s="1110" t="n"/>
      <c r="J634" s="1110" t="n"/>
      <c r="K634" s="1110" t="n"/>
      <c r="L634" s="1110" t="n"/>
      <c r="M634" s="1110" t="n"/>
      <c r="N634" s="1110" t="n"/>
      <c r="O634" s="1110" t="n"/>
      <c r="P634" s="1110" t="n"/>
      <c r="Q634" s="1110" t="n"/>
      <c r="R634" s="1110" t="n"/>
      <c r="S634" s="1110" t="n"/>
    </row>
    <row r="635">
      <c r="C635" s="1110" t="n"/>
      <c r="D635" s="1110" t="n"/>
      <c r="E635" s="1110" t="n"/>
      <c r="F635" s="1110" t="n"/>
      <c r="G635" s="1110" t="n"/>
      <c r="H635" s="1110" t="n"/>
      <c r="I635" s="1110" t="n"/>
      <c r="J635" s="1110" t="n"/>
      <c r="K635" s="1110" t="n"/>
      <c r="L635" s="1110" t="n"/>
      <c r="M635" s="1110" t="n"/>
      <c r="N635" s="1110" t="n"/>
      <c r="O635" s="1110" t="n"/>
      <c r="P635" s="1110" t="n"/>
      <c r="Q635" s="1110" t="n"/>
      <c r="R635" s="1110" t="n"/>
      <c r="S635" s="1110" t="n"/>
    </row>
    <row r="636">
      <c r="C636" s="1110" t="n"/>
      <c r="D636" s="1110" t="n"/>
      <c r="E636" s="1110" t="n"/>
      <c r="F636" s="1110" t="n"/>
      <c r="G636" s="1110" t="n"/>
      <c r="H636" s="1110" t="n"/>
      <c r="I636" s="1110" t="n"/>
      <c r="J636" s="1110" t="n"/>
      <c r="K636" s="1110" t="n"/>
      <c r="L636" s="1110" t="n"/>
      <c r="M636" s="1110" t="n"/>
      <c r="N636" s="1110" t="n"/>
      <c r="O636" s="1110" t="n"/>
      <c r="P636" s="1110" t="n"/>
      <c r="Q636" s="1110" t="n"/>
      <c r="R636" s="1110" t="n"/>
      <c r="S636" s="1110" t="n"/>
    </row>
  </sheetData>
  <pageMargins left="0.7" right="0.7" top="0.75" bottom="0.75" header="0.3" footer="0.3"/>
  <pageSetup orientation="portrait" paperSize="9" horizontalDpi="300" verticalDpi="300"/>
  <tableParts count="1">
    <tablePart xmlns:r="http://schemas.openxmlformats.org/officeDocument/2006/relationships" r:id="rId1"/>
  </tableParts>
</worksheet>
</file>

<file path=xl/worksheets/sheet5.xml><?xml version="1.0" encoding="utf-8"?>
<worksheet xmlns="http://schemas.openxmlformats.org/spreadsheetml/2006/main">
  <sheetPr>
    <tabColor rgb="008064A2"/>
    <outlinePr summaryBelow="1" summaryRight="1"/>
    <pageSetUpPr/>
  </sheetPr>
  <dimension ref="A1:O775"/>
  <sheetViews>
    <sheetView workbookViewId="0">
      <selection activeCell="A1" sqref="A1"/>
    </sheetView>
  </sheetViews>
  <sheetFormatPr baseColWidth="8" defaultRowHeight="15"/>
  <cols>
    <col width="33" customWidth="1" style="1003" min="1" max="1"/>
    <col width="19" customWidth="1" style="1003" min="2" max="2"/>
    <col width="13" customWidth="1" style="1003" min="3" max="3"/>
    <col width="18" customWidth="1" style="1003" min="4" max="4"/>
    <col width="16" customWidth="1" style="1003" min="5" max="5"/>
    <col width="24" customWidth="1" style="1003" min="6" max="6"/>
    <col width="46" customWidth="1" style="1003" min="7" max="7"/>
    <col width="59" customWidth="1" style="1003" min="8" max="8"/>
    <col width="14" customWidth="1" style="1003" min="9" max="9"/>
    <col width="17" customWidth="1" style="1003" min="10" max="10"/>
    <col width="32" customWidth="1" style="1003" min="11" max="11"/>
    <col width="18" customWidth="1" style="1003" min="12" max="12"/>
    <col width="28" customWidth="1" style="1003" min="13" max="13"/>
    <col width="14" customWidth="1" style="1003" min="14" max="14"/>
    <col width="19" customWidth="1" style="1003" min="15" max="15"/>
  </cols>
  <sheetData>
    <row r="1" ht="15" customHeight="1" s="1003">
      <c r="A1" s="1027" t="inlineStr">
        <is>
          <t>Origine</t>
        </is>
      </c>
      <c r="B1" s="1027" t="inlineStr">
        <is>
          <t>Destination</t>
        </is>
      </c>
      <c r="C1" s="1027" t="inlineStr">
        <is>
          <t>Unité</t>
        </is>
      </c>
      <c r="D1" s="1027" t="inlineStr">
        <is>
          <t>Territoire</t>
        </is>
      </c>
      <c r="E1" s="1027" t="inlineStr">
        <is>
          <t>Campagne</t>
        </is>
      </c>
      <c r="F1" s="1027" t="inlineStr">
        <is>
          <t>Oléoprotéagineux</t>
        </is>
      </c>
      <c r="G1" s="1027" t="inlineStr">
        <is>
          <t>Volume collecté, hors volume d'échange</t>
        </is>
      </c>
      <c r="H1" s="1027" t="inlineStr">
        <is>
          <t>Rendement, répartition ou volume d'échange collecté</t>
        </is>
      </c>
      <c r="I1" s="1027" t="inlineStr">
        <is>
          <t>Source</t>
        </is>
      </c>
      <c r="J1" s="1027" t="inlineStr">
        <is>
          <t>Hypothèse</t>
        </is>
      </c>
      <c r="K1" s="1027" t="inlineStr">
        <is>
          <t>Type de donnée collectée</t>
        </is>
      </c>
      <c r="L1" s="1027" t="inlineStr">
        <is>
          <t>Traduction</t>
        </is>
      </c>
      <c r="M1" s="1027" t="inlineStr">
        <is>
          <t>Onglet fichier Excel</t>
        </is>
      </c>
      <c r="N1" s="1027" t="inlineStr">
        <is>
          <t>Valeur</t>
        </is>
      </c>
      <c r="O1" s="1027" t="inlineStr">
        <is>
          <t>Incertitude</t>
        </is>
      </c>
    </row>
    <row r="2" ht="15" customHeight="1" s="1003">
      <c r="A2" s="1019" t="inlineStr">
        <is>
          <t>Graines récoltées</t>
        </is>
      </c>
      <c r="B2" t="inlineStr">
        <is>
          <t>OS</t>
        </is>
      </c>
      <c r="C2" t="inlineStr">
        <is>
          <t>kt</t>
        </is>
      </c>
      <c r="D2" t="inlineStr">
        <is>
          <t>France</t>
        </is>
      </c>
      <c r="E2" t="inlineStr">
        <is>
          <t>2015-16</t>
        </is>
      </c>
      <c r="F2" t="inlineStr">
        <is>
          <t>Colza</t>
        </is>
      </c>
      <c r="G2" t="inlineStr">
        <is>
          <t>Collecte = 5206 kt (Bilans par campagne - FranceAgriMer)</t>
        </is>
      </c>
      <c r="H2" t="inlineStr"/>
      <c r="I2" t="inlineStr">
        <is>
          <t>Bilans par campagne - FranceAgriMer</t>
        </is>
      </c>
      <c r="J2" t="inlineStr"/>
      <c r="K2" t="inlineStr">
        <is>
          <t>Volume</t>
        </is>
      </c>
      <c r="L2" t="inlineStr">
        <is>
          <t>Collecte</t>
        </is>
      </c>
      <c r="M2" t="inlineStr">
        <is>
          <t>Bilans Colza - FAM</t>
        </is>
      </c>
      <c r="N2" t="n">
        <v>5205.96</v>
      </c>
      <c r="O2" t="n">
        <v>0.1</v>
      </c>
    </row>
    <row r="3" ht="15" customHeight="1" s="1003">
      <c r="A3" s="1019" t="inlineStr">
        <is>
          <t>Graines autoconsommées</t>
        </is>
      </c>
      <c r="B3" t="inlineStr">
        <is>
          <t>Vente directe et autoconsommation</t>
        </is>
      </c>
      <c r="C3" t="inlineStr">
        <is>
          <t>kt</t>
        </is>
      </c>
      <c r="D3" t="inlineStr">
        <is>
          <t>France</t>
        </is>
      </c>
      <c r="E3" t="inlineStr">
        <is>
          <t>2015-16</t>
        </is>
      </c>
      <c r="F3" t="inlineStr">
        <is>
          <t>Colza</t>
        </is>
      </c>
      <c r="G3" t="inlineStr"/>
      <c r="H3" t="inlineStr"/>
      <c r="I3" t="inlineStr"/>
      <c r="J3" t="inlineStr">
        <is>
          <t>Pas de consommation de graines en alimentation humaine</t>
        </is>
      </c>
      <c r="K3" t="inlineStr"/>
      <c r="L3" t="inlineStr">
        <is>
          <t>Consommation de graines à la ferme directement</t>
        </is>
      </c>
      <c r="M3" t="inlineStr"/>
      <c r="N3" t="n">
        <v>0</v>
      </c>
      <c r="O3" t="n">
        <v>0</v>
      </c>
    </row>
    <row r="4" ht="15" customHeight="1" s="1003">
      <c r="A4" s="1019" t="inlineStr">
        <is>
          <t>Stock initial à la ferme</t>
        </is>
      </c>
      <c r="B4" t="inlineStr">
        <is>
          <t>Ferme</t>
        </is>
      </c>
      <c r="C4" t="inlineStr">
        <is>
          <t>kt</t>
        </is>
      </c>
      <c r="D4" t="inlineStr">
        <is>
          <t>France</t>
        </is>
      </c>
      <c r="E4" t="inlineStr">
        <is>
          <t>2015-16</t>
        </is>
      </c>
      <c r="F4" t="inlineStr">
        <is>
          <t>Colza</t>
        </is>
      </c>
      <c r="G4" t="inlineStr"/>
      <c r="H4" t="inlineStr"/>
      <c r="I4" t="inlineStr"/>
      <c r="J4" t="inlineStr">
        <is>
          <t>Le stock à la ferme est négligé</t>
        </is>
      </c>
      <c r="K4" t="inlineStr"/>
      <c r="L4" t="inlineStr">
        <is>
          <t>Stock initial à la ferme</t>
        </is>
      </c>
      <c r="M4" t="inlineStr"/>
      <c r="N4" t="n">
        <v>0</v>
      </c>
      <c r="O4" t="n">
        <v>0</v>
      </c>
    </row>
    <row r="5" ht="15" customHeight="1" s="1003">
      <c r="A5" s="1019" t="inlineStr">
        <is>
          <t>Stock initial collecteurs</t>
        </is>
      </c>
      <c r="B5" t="inlineStr">
        <is>
          <t>OS</t>
        </is>
      </c>
      <c r="C5" t="inlineStr">
        <is>
          <t>kt</t>
        </is>
      </c>
      <c r="D5" t="inlineStr">
        <is>
          <t>France</t>
        </is>
      </c>
      <c r="E5" t="inlineStr">
        <is>
          <t>2015-16</t>
        </is>
      </c>
      <c r="F5" t="inlineStr">
        <is>
          <t>Colza</t>
        </is>
      </c>
      <c r="G5" t="inlineStr">
        <is>
          <t>Stock initial collecteurs = 61 kt (Bilans par campagne - FranceAgriMer)</t>
        </is>
      </c>
      <c r="H5" t="inlineStr"/>
      <c r="I5" t="inlineStr">
        <is>
          <t>Bilans par campagne - FranceAgriMer</t>
        </is>
      </c>
      <c r="J5" t="inlineStr"/>
      <c r="K5" t="inlineStr">
        <is>
          <t>Volume</t>
        </is>
      </c>
      <c r="L5" t="inlineStr">
        <is>
          <t>Stock initial collecteurs</t>
        </is>
      </c>
      <c r="M5" t="inlineStr">
        <is>
          <t>Bilans Colza - FAM</t>
        </is>
      </c>
      <c r="N5" t="n">
        <v>61.49</v>
      </c>
      <c r="O5" t="n">
        <v>0.1</v>
      </c>
    </row>
    <row r="6" ht="15" customHeight="1" s="1003">
      <c r="A6" s="1019" t="inlineStr">
        <is>
          <t>Graines collectées</t>
        </is>
      </c>
      <c r="B6" t="inlineStr">
        <is>
          <t>Fabrication de produits alimentaires</t>
        </is>
      </c>
      <c r="C6" t="inlineStr">
        <is>
          <t>kt</t>
        </is>
      </c>
      <c r="D6" t="inlineStr">
        <is>
          <t>France</t>
        </is>
      </c>
      <c r="E6" t="inlineStr">
        <is>
          <t>2015-16</t>
        </is>
      </c>
      <c r="F6" t="inlineStr">
        <is>
          <t>Colza</t>
        </is>
      </c>
      <c r="G6" t="inlineStr"/>
      <c r="H6" t="inlineStr"/>
      <c r="I6" t="inlineStr"/>
      <c r="J6" t="inlineStr">
        <is>
          <t>Pas de fabrication de produits alimentaires</t>
        </is>
      </c>
      <c r="K6" t="inlineStr"/>
      <c r="L6" t="inlineStr">
        <is>
          <t>Consommation de graines pour la fabrication de produits alimentaires</t>
        </is>
      </c>
      <c r="M6" t="inlineStr"/>
      <c r="N6" t="n">
        <v>0</v>
      </c>
      <c r="O6" t="n">
        <v>0</v>
      </c>
    </row>
    <row r="7" ht="15" customHeight="1" s="1003">
      <c r="A7" s="1019" t="inlineStr">
        <is>
          <t>Graines collectées</t>
        </is>
      </c>
      <c r="B7" t="inlineStr">
        <is>
          <t>Alimentation humaine</t>
        </is>
      </c>
      <c r="C7" t="inlineStr">
        <is>
          <t>kt</t>
        </is>
      </c>
      <c r="D7" t="inlineStr">
        <is>
          <t>France</t>
        </is>
      </c>
      <c r="E7" t="inlineStr">
        <is>
          <t>2015-16</t>
        </is>
      </c>
      <c r="F7" t="inlineStr">
        <is>
          <t>Colza</t>
        </is>
      </c>
      <c r="G7" t="inlineStr"/>
      <c r="H7" t="inlineStr"/>
      <c r="I7" t="inlineStr"/>
      <c r="J7" t="inlineStr">
        <is>
          <t>Pas de consommation de graines en alimentation humaine</t>
        </is>
      </c>
      <c r="K7" t="inlineStr"/>
      <c r="L7" t="inlineStr">
        <is>
          <t>Consommation de graines en alimentation humaine</t>
        </is>
      </c>
      <c r="M7" t="inlineStr"/>
      <c r="N7" t="n">
        <v>0</v>
      </c>
      <c r="O7" t="n">
        <v>0</v>
      </c>
    </row>
    <row r="8" ht="15" customHeight="1" s="1003">
      <c r="A8" s="1019" t="inlineStr">
        <is>
          <t>Graines collectées</t>
        </is>
      </c>
      <c r="B8" t="inlineStr">
        <is>
          <t>Trituration</t>
        </is>
      </c>
      <c r="C8" t="inlineStr">
        <is>
          <t>kt</t>
        </is>
      </c>
      <c r="D8" t="inlineStr">
        <is>
          <t>France</t>
        </is>
      </c>
      <c r="E8" t="inlineStr">
        <is>
          <t>2015-16</t>
        </is>
      </c>
      <c r="F8" t="inlineStr">
        <is>
          <t>Colza</t>
        </is>
      </c>
      <c r="G8" t="inlineStr">
        <is>
          <t>Consommation de graines par la Trituration = 4780 kt (Bilans par campagne - FranceAgriMer)</t>
        </is>
      </c>
      <c r="H8" t="inlineStr"/>
      <c r="I8" t="inlineStr">
        <is>
          <t>Bilans par campagne - FranceAgriMer</t>
        </is>
      </c>
      <c r="J8" t="inlineStr"/>
      <c r="K8" t="inlineStr">
        <is>
          <t>Volume</t>
        </is>
      </c>
      <c r="L8" t="inlineStr">
        <is>
          <t>Consommation de graines par la Trituration</t>
        </is>
      </c>
      <c r="M8" t="inlineStr">
        <is>
          <t>Bilans Colza - FAM</t>
        </is>
      </c>
      <c r="N8" t="n">
        <v>4780</v>
      </c>
      <c r="O8" t="n">
        <v>0.1</v>
      </c>
    </row>
    <row r="9" ht="15" customHeight="1" s="1003">
      <c r="A9" s="1019" t="inlineStr">
        <is>
          <t>Graines collectées</t>
        </is>
      </c>
      <c r="B9" t="inlineStr">
        <is>
          <t>FAB</t>
        </is>
      </c>
      <c r="C9" t="inlineStr">
        <is>
          <t>kt</t>
        </is>
      </c>
      <c r="D9" t="inlineStr">
        <is>
          <t>France</t>
        </is>
      </c>
      <c r="E9" t="inlineStr">
        <is>
          <t>2015-16</t>
        </is>
      </c>
      <c r="F9" t="inlineStr">
        <is>
          <t>Colza</t>
        </is>
      </c>
      <c r="G9" t="inlineStr">
        <is>
          <t>Consommation de graines par les FAB = 56 kt (Bilans par campagne - FranceAgriMer)</t>
        </is>
      </c>
      <c r="H9" t="inlineStr"/>
      <c r="I9" t="inlineStr">
        <is>
          <t>Bilans par campagne - FranceAgriMer</t>
        </is>
      </c>
      <c r="J9" t="inlineStr"/>
      <c r="K9" t="inlineStr">
        <is>
          <t>Volume</t>
        </is>
      </c>
      <c r="L9" t="inlineStr">
        <is>
          <t>Consommation de graines par les FAB</t>
        </is>
      </c>
      <c r="M9" t="inlineStr">
        <is>
          <t>Bilans Colza - FAM</t>
        </is>
      </c>
      <c r="N9" t="n">
        <v>56.39</v>
      </c>
      <c r="O9" t="n">
        <v>0.1</v>
      </c>
    </row>
    <row r="10" ht="15" customHeight="1" s="1003">
      <c r="A10" s="1019" t="inlineStr">
        <is>
          <t>Graines collectées</t>
        </is>
      </c>
      <c r="B10" t="inlineStr">
        <is>
          <t>Amidonnerie</t>
        </is>
      </c>
      <c r="C10" t="inlineStr">
        <is>
          <t>kt</t>
        </is>
      </c>
      <c r="D10" t="inlineStr">
        <is>
          <t>France</t>
        </is>
      </c>
      <c r="E10" t="inlineStr">
        <is>
          <t>2015-16</t>
        </is>
      </c>
      <c r="F10" t="inlineStr">
        <is>
          <t>Colza</t>
        </is>
      </c>
      <c r="G10" t="inlineStr"/>
      <c r="H10" t="inlineStr"/>
      <c r="I10" t="inlineStr"/>
      <c r="J10" t="inlineStr"/>
      <c r="K10" t="inlineStr"/>
      <c r="L10" t="inlineStr"/>
      <c r="M10" t="inlineStr"/>
      <c r="N10" t="n">
        <v>0</v>
      </c>
      <c r="O10" t="n">
        <v>0</v>
      </c>
    </row>
    <row r="11" ht="15" customHeight="1" s="1003">
      <c r="A11" s="1019" t="inlineStr">
        <is>
          <t>Graines collectées</t>
        </is>
      </c>
      <c r="B11" t="inlineStr">
        <is>
          <t>Meunerie</t>
        </is>
      </c>
      <c r="C11" t="inlineStr">
        <is>
          <t>kt</t>
        </is>
      </c>
      <c r="D11" t="inlineStr">
        <is>
          <t>France</t>
        </is>
      </c>
      <c r="E11" t="inlineStr">
        <is>
          <t>2015-16</t>
        </is>
      </c>
      <c r="F11" t="inlineStr">
        <is>
          <t>Colza</t>
        </is>
      </c>
      <c r="G11" t="inlineStr"/>
      <c r="H11" t="inlineStr"/>
      <c r="I11" t="inlineStr"/>
      <c r="J11" t="inlineStr"/>
      <c r="K11" t="inlineStr"/>
      <c r="L11" t="inlineStr"/>
      <c r="M11" t="inlineStr"/>
      <c r="N11" t="n">
        <v>0</v>
      </c>
      <c r="O11" t="n">
        <v>0</v>
      </c>
    </row>
    <row r="12" ht="15" customHeight="1" s="1003">
      <c r="A12" s="1019" t="inlineStr">
        <is>
          <t>Graines collectées</t>
        </is>
      </c>
      <c r="B12" t="inlineStr">
        <is>
          <t>Fabrication d'ingrédients</t>
        </is>
      </c>
      <c r="C12" t="inlineStr">
        <is>
          <t>kt</t>
        </is>
      </c>
      <c r="D12" t="inlineStr">
        <is>
          <t>France</t>
        </is>
      </c>
      <c r="E12" t="inlineStr">
        <is>
          <t>2015-16</t>
        </is>
      </c>
      <c r="F12" t="inlineStr">
        <is>
          <t>Colza</t>
        </is>
      </c>
      <c r="G12" t="inlineStr"/>
      <c r="H12" t="inlineStr"/>
      <c r="I12" t="inlineStr"/>
      <c r="J12" t="inlineStr"/>
      <c r="K12" t="inlineStr"/>
      <c r="L12" t="inlineStr"/>
      <c r="M12" t="inlineStr"/>
      <c r="N12" t="n">
        <v>0</v>
      </c>
      <c r="O12" t="n">
        <v>0</v>
      </c>
    </row>
    <row r="13" ht="15" customHeight="1" s="1003">
      <c r="A13" s="1019" t="inlineStr">
        <is>
          <t>Graines collectées</t>
        </is>
      </c>
      <c r="B13" t="inlineStr">
        <is>
          <t>Semences certifiées</t>
        </is>
      </c>
      <c r="C13" t="inlineStr">
        <is>
          <t>kt</t>
        </is>
      </c>
      <c r="D13" t="inlineStr">
        <is>
          <t>France</t>
        </is>
      </c>
      <c r="E13" t="inlineStr">
        <is>
          <t>2015-16</t>
        </is>
      </c>
      <c r="F13" t="inlineStr">
        <is>
          <t>Colza</t>
        </is>
      </c>
      <c r="G13" t="inlineStr">
        <is>
          <t>Production de semences certifiées = 10 kt (Bilans par campagne - FranceAgriMer)</t>
        </is>
      </c>
      <c r="H13" t="inlineStr"/>
      <c r="I13" t="inlineStr">
        <is>
          <t>Bilans par campagne - FranceAgriMer</t>
        </is>
      </c>
      <c r="J13" t="inlineStr"/>
      <c r="K13" t="inlineStr">
        <is>
          <t>Volume</t>
        </is>
      </c>
      <c r="L13" t="inlineStr">
        <is>
          <t>Production de semences certifiées</t>
        </is>
      </c>
      <c r="M13" t="inlineStr">
        <is>
          <t>Bilans Colza - FAM</t>
        </is>
      </c>
      <c r="N13" t="n">
        <v>10</v>
      </c>
      <c r="O13" t="n">
        <v>0.1</v>
      </c>
    </row>
    <row r="14" ht="15" customHeight="1" s="1003">
      <c r="A14" s="1019" t="inlineStr">
        <is>
          <t>Graines collectées</t>
        </is>
      </c>
      <c r="B14" t="inlineStr">
        <is>
          <t>Export</t>
        </is>
      </c>
      <c r="C14" t="inlineStr">
        <is>
          <t>kt</t>
        </is>
      </c>
      <c r="D14" t="inlineStr">
        <is>
          <t>France</t>
        </is>
      </c>
      <c r="E14" t="inlineStr">
        <is>
          <t>2015-16</t>
        </is>
      </c>
      <c r="F14" t="inlineStr">
        <is>
          <t>Colza</t>
        </is>
      </c>
      <c r="G14" t="inlineStr"/>
      <c r="H14" t="inlineStr">
        <is>
          <t>Exportation de graines = 1494 kt (Douanes françaises - Eurostat)</t>
        </is>
      </c>
      <c r="I14" t="inlineStr">
        <is>
          <t>Douanes françaises - Eurostat</t>
        </is>
      </c>
      <c r="J14" t="inlineStr"/>
      <c r="K14" t="inlineStr">
        <is>
          <t>Volume</t>
        </is>
      </c>
      <c r="L14" t="inlineStr">
        <is>
          <t>Exportation de graines</t>
        </is>
      </c>
      <c r="M14" t="inlineStr">
        <is>
          <t>Echanges mensuels - EUROSTAT</t>
        </is>
      </c>
      <c r="N14" t="n">
        <v>1494.41</v>
      </c>
      <c r="O14" t="n">
        <v>0.1</v>
      </c>
    </row>
    <row r="15" ht="15" customHeight="1" s="1003">
      <c r="A15" s="1019" t="inlineStr">
        <is>
          <t>Graines collectées</t>
        </is>
      </c>
      <c r="B15" t="inlineStr">
        <is>
          <t>Ecart statistique</t>
        </is>
      </c>
      <c r="C15" t="inlineStr">
        <is>
          <t>kt</t>
        </is>
      </c>
      <c r="D15" t="inlineStr">
        <is>
          <t>France</t>
        </is>
      </c>
      <c r="E15" t="inlineStr">
        <is>
          <t>2015-16</t>
        </is>
      </c>
      <c r="F15" t="inlineStr">
        <is>
          <t>Colza</t>
        </is>
      </c>
      <c r="G15" t="inlineStr"/>
      <c r="H15" t="inlineStr"/>
      <c r="I15" t="inlineStr"/>
      <c r="J15" t="inlineStr"/>
      <c r="K15" t="inlineStr"/>
      <c r="L15" t="inlineStr"/>
      <c r="M15" t="inlineStr"/>
      <c r="N15" t="n">
        <v>0</v>
      </c>
      <c r="O15" t="n">
        <v>0</v>
      </c>
    </row>
    <row r="16" ht="15" customHeight="1" s="1003">
      <c r="A16" s="1019" t="inlineStr">
        <is>
          <t>Huile</t>
        </is>
      </c>
      <c r="B16" t="inlineStr">
        <is>
          <t>Export</t>
        </is>
      </c>
      <c r="C16" t="inlineStr">
        <is>
          <t>kt</t>
        </is>
      </c>
      <c r="D16" t="inlineStr">
        <is>
          <t>France</t>
        </is>
      </c>
      <c r="E16" t="inlineStr">
        <is>
          <t>2015-16</t>
        </is>
      </c>
      <c r="F16" t="inlineStr">
        <is>
          <t>Colza</t>
        </is>
      </c>
      <c r="G16" t="inlineStr"/>
      <c r="H16" t="inlineStr">
        <is>
          <t>Exportation d'huile = 330 kt (Douanes françaises - Eurostat)</t>
        </is>
      </c>
      <c r="I16" t="inlineStr">
        <is>
          <t>Douanes françaises - Eurostat</t>
        </is>
      </c>
      <c r="J16" t="inlineStr"/>
      <c r="K16" t="inlineStr">
        <is>
          <t>Volume</t>
        </is>
      </c>
      <c r="L16" t="inlineStr">
        <is>
          <t>Exportation d'huile</t>
        </is>
      </c>
      <c r="M16" t="inlineStr">
        <is>
          <t>Echanges annuels - EUROSTAT</t>
        </is>
      </c>
      <c r="N16" t="n">
        <v>329.67</v>
      </c>
      <c r="O16" t="n">
        <v>0.1</v>
      </c>
    </row>
    <row r="17" ht="15" customHeight="1" s="1003">
      <c r="A17" s="1019" t="inlineStr">
        <is>
          <t>Huile</t>
        </is>
      </c>
      <c r="B17" t="inlineStr">
        <is>
          <t>GMS</t>
        </is>
      </c>
      <c r="C17" t="inlineStr">
        <is>
          <t>kt</t>
        </is>
      </c>
      <c r="D17" t="inlineStr">
        <is>
          <t>France</t>
        </is>
      </c>
      <c r="E17" t="inlineStr">
        <is>
          <t>2015-16</t>
        </is>
      </c>
      <c r="F17" t="inlineStr">
        <is>
          <t>Colza</t>
        </is>
      </c>
      <c r="G17" t="inlineStr">
        <is>
          <t>Consommation d'huile par les GMS = 23 kt (Nielsen)</t>
        </is>
      </c>
      <c r="H17" t="inlineStr"/>
      <c r="I17" t="inlineStr">
        <is>
          <t>Nielsen</t>
        </is>
      </c>
      <c r="J17" t="inlineStr">
        <is>
          <t>Utilisation du volume de 2015</t>
        </is>
      </c>
      <c r="K17" t="inlineStr">
        <is>
          <t>Volume</t>
        </is>
      </c>
      <c r="L17" t="inlineStr">
        <is>
          <t>Consommation d'huile par les GMS</t>
        </is>
      </c>
      <c r="M17" t="inlineStr">
        <is>
          <t>Conso huile GMS -NIELSEN</t>
        </is>
      </c>
      <c r="N17" t="n">
        <v>23</v>
      </c>
      <c r="O17" t="n">
        <v>0.1</v>
      </c>
    </row>
    <row r="18" ht="15" customHeight="1" s="1003">
      <c r="A18" s="1019" t="inlineStr">
        <is>
          <t>Tourteaux</t>
        </is>
      </c>
      <c r="B18" t="inlineStr">
        <is>
          <t>Export</t>
        </is>
      </c>
      <c r="C18" t="inlineStr">
        <is>
          <t>kt</t>
        </is>
      </c>
      <c r="D18" t="inlineStr">
        <is>
          <t>France</t>
        </is>
      </c>
      <c r="E18" t="inlineStr">
        <is>
          <t>2015-16</t>
        </is>
      </c>
      <c r="F18" t="inlineStr">
        <is>
          <t>Colza</t>
        </is>
      </c>
      <c r="G18" t="inlineStr"/>
      <c r="H18" t="inlineStr">
        <is>
          <t>Exportation de tourteaux = 552 kt (Douanes françaises - Eurostat)</t>
        </is>
      </c>
      <c r="I18" t="inlineStr">
        <is>
          <t>Douanes françaises - Eurostat</t>
        </is>
      </c>
      <c r="J18" t="inlineStr"/>
      <c r="K18" t="inlineStr">
        <is>
          <t>Volume</t>
        </is>
      </c>
      <c r="L18" t="inlineStr">
        <is>
          <t>Exportation de tourteaux</t>
        </is>
      </c>
      <c r="M18" t="inlineStr">
        <is>
          <t>Echanges annuels - EUROSTAT</t>
        </is>
      </c>
      <c r="N18" t="n">
        <v>551.84</v>
      </c>
      <c r="O18" t="n">
        <v>0.1</v>
      </c>
    </row>
    <row r="19" ht="15" customHeight="1" s="1003">
      <c r="A19" s="1019" t="inlineStr">
        <is>
          <t>Récolte</t>
        </is>
      </c>
      <c r="B19" t="inlineStr">
        <is>
          <t>Graines récoltées</t>
        </is>
      </c>
      <c r="C19" t="inlineStr">
        <is>
          <t>kt</t>
        </is>
      </c>
      <c r="D19" t="inlineStr">
        <is>
          <t>France</t>
        </is>
      </c>
      <c r="E19" t="inlineStr">
        <is>
          <t>2015-16</t>
        </is>
      </c>
      <c r="F19" t="inlineStr">
        <is>
          <t>Colza</t>
        </is>
      </c>
      <c r="G19" t="inlineStr">
        <is>
          <t>Récolte = 5334 kt (Bilans par campagne - FranceAgriMer)</t>
        </is>
      </c>
      <c r="H19" t="inlineStr"/>
      <c r="I19" t="inlineStr">
        <is>
          <t>Bilans par campagne - FranceAgriMer</t>
        </is>
      </c>
      <c r="J19" t="inlineStr"/>
      <c r="K19" t="inlineStr">
        <is>
          <t>Volume</t>
        </is>
      </c>
      <c r="L19" t="inlineStr">
        <is>
          <t>Récolte</t>
        </is>
      </c>
      <c r="M19" t="inlineStr">
        <is>
          <t>Bilans Colza - FAM</t>
        </is>
      </c>
      <c r="N19" t="n">
        <v>5334.4</v>
      </c>
      <c r="O19" t="n">
        <v>0.1</v>
      </c>
    </row>
    <row r="20" ht="15" customHeight="1" s="1003">
      <c r="A20" s="1019" t="inlineStr">
        <is>
          <t>Ferme</t>
        </is>
      </c>
      <c r="B20" t="inlineStr">
        <is>
          <t>Stock final à la ferme</t>
        </is>
      </c>
      <c r="C20" t="inlineStr">
        <is>
          <t>kt</t>
        </is>
      </c>
      <c r="D20" t="inlineStr">
        <is>
          <t>France</t>
        </is>
      </c>
      <c r="E20" t="inlineStr">
        <is>
          <t>2015-16</t>
        </is>
      </c>
      <c r="F20" t="inlineStr">
        <is>
          <t>Colza</t>
        </is>
      </c>
      <c r="G20" t="inlineStr"/>
      <c r="H20" t="inlineStr"/>
      <c r="I20" t="inlineStr"/>
      <c r="J20" t="inlineStr">
        <is>
          <t>Le stock à la ferme est négligé</t>
        </is>
      </c>
      <c r="K20" t="inlineStr"/>
      <c r="L20" t="inlineStr">
        <is>
          <t>Stock final à la ferme</t>
        </is>
      </c>
      <c r="M20" t="inlineStr"/>
      <c r="N20" t="n">
        <v>0</v>
      </c>
      <c r="O20" t="n">
        <v>0</v>
      </c>
    </row>
    <row r="21" ht="15" customHeight="1" s="1003">
      <c r="A21" s="1019" t="inlineStr">
        <is>
          <t>Ferme</t>
        </is>
      </c>
      <c r="B21" t="inlineStr">
        <is>
          <t>Graines autoconsommées</t>
        </is>
      </c>
      <c r="C21" t="inlineStr">
        <is>
          <t>kt</t>
        </is>
      </c>
      <c r="D21" t="inlineStr">
        <is>
          <t>France</t>
        </is>
      </c>
      <c r="E21" t="inlineStr">
        <is>
          <t>2015-16</t>
        </is>
      </c>
      <c r="F21" t="inlineStr">
        <is>
          <t>Colza</t>
        </is>
      </c>
      <c r="G21" t="inlineStr">
        <is>
          <t>Autoconsommation à la ferme = 128 kt (Bilans par campagne - FranceAgriMer)</t>
        </is>
      </c>
      <c r="H21" t="inlineStr"/>
      <c r="I21" t="inlineStr">
        <is>
          <t>Bilans par campagne - FranceAgriMer</t>
        </is>
      </c>
      <c r="J21" t="inlineStr"/>
      <c r="K21" t="inlineStr">
        <is>
          <t>Volume</t>
        </is>
      </c>
      <c r="L21" t="inlineStr">
        <is>
          <t>Autoconsommation à la ferme</t>
        </is>
      </c>
      <c r="M21" t="inlineStr">
        <is>
          <t>Bilans Colza - FAM</t>
        </is>
      </c>
      <c r="N21" t="n">
        <v>128.45</v>
      </c>
      <c r="O21" t="n">
        <v>0.1</v>
      </c>
    </row>
    <row r="22" ht="15" customHeight="1" s="1003">
      <c r="A22" s="1019" t="inlineStr">
        <is>
          <t>OS</t>
        </is>
      </c>
      <c r="B22" t="inlineStr">
        <is>
          <t>Stock final collecteurs</t>
        </is>
      </c>
      <c r="C22" t="inlineStr">
        <is>
          <t>kt</t>
        </is>
      </c>
      <c r="D22" t="inlineStr">
        <is>
          <t>France</t>
        </is>
      </c>
      <c r="E22" t="inlineStr">
        <is>
          <t>2015-16</t>
        </is>
      </c>
      <c r="F22" t="inlineStr">
        <is>
          <t>Colza</t>
        </is>
      </c>
      <c r="G22" t="inlineStr">
        <is>
          <t>Stock final collecteurs = 115 kt (Bilans par campagne - FranceAgriMer)</t>
        </is>
      </c>
      <c r="H22" t="inlineStr"/>
      <c r="I22" t="inlineStr">
        <is>
          <t>Bilans par campagne - FranceAgriMer</t>
        </is>
      </c>
      <c r="J22" t="inlineStr"/>
      <c r="K22" t="inlineStr">
        <is>
          <t>Volume</t>
        </is>
      </c>
      <c r="L22" t="inlineStr">
        <is>
          <t>Stock final collecteurs</t>
        </is>
      </c>
      <c r="M22" t="inlineStr">
        <is>
          <t>Bilans Colza - FAM</t>
        </is>
      </c>
      <c r="N22" t="n">
        <v>115.1</v>
      </c>
      <c r="O22" t="n">
        <v>0.1</v>
      </c>
    </row>
    <row r="23" ht="15" customHeight="1" s="1003">
      <c r="A23" s="1019" t="inlineStr">
        <is>
          <t>Ecart statistique</t>
        </is>
      </c>
      <c r="B23" t="inlineStr">
        <is>
          <t>Fabrication de produits alimentaires</t>
        </is>
      </c>
      <c r="C23" t="inlineStr">
        <is>
          <t>kt</t>
        </is>
      </c>
      <c r="D23" t="inlineStr">
        <is>
          <t>France</t>
        </is>
      </c>
      <c r="E23" t="inlineStr">
        <is>
          <t>2015-16</t>
        </is>
      </c>
      <c r="F23" t="inlineStr">
        <is>
          <t>Colza</t>
        </is>
      </c>
      <c r="G23" t="inlineStr"/>
      <c r="H23" t="inlineStr"/>
      <c r="I23" t="inlineStr"/>
      <c r="J23" t="inlineStr"/>
      <c r="K23" t="inlineStr"/>
      <c r="L23" t="inlineStr"/>
      <c r="M23" t="inlineStr"/>
      <c r="N23" t="n">
        <v>0</v>
      </c>
      <c r="O23" t="n">
        <v>0</v>
      </c>
    </row>
    <row r="24" ht="15" customHeight="1" s="1003">
      <c r="A24" s="1019" t="inlineStr">
        <is>
          <t>Import</t>
        </is>
      </c>
      <c r="B24" t="inlineStr">
        <is>
          <t>Huile</t>
        </is>
      </c>
      <c r="C24" t="inlineStr">
        <is>
          <t>kt</t>
        </is>
      </c>
      <c r="D24" t="inlineStr">
        <is>
          <t>France</t>
        </is>
      </c>
      <c r="E24" t="inlineStr">
        <is>
          <t>2015-16</t>
        </is>
      </c>
      <c r="F24" t="inlineStr">
        <is>
          <t>Colza</t>
        </is>
      </c>
      <c r="G24" t="inlineStr"/>
      <c r="H24" t="inlineStr">
        <is>
          <t>Importation d'huile = 135 kt (Douanes françaises - Eurostat)</t>
        </is>
      </c>
      <c r="I24" t="inlineStr">
        <is>
          <t>Douanes françaises - Eurostat</t>
        </is>
      </c>
      <c r="J24" t="inlineStr"/>
      <c r="K24" t="inlineStr">
        <is>
          <t>Volume</t>
        </is>
      </c>
      <c r="L24" t="inlineStr">
        <is>
          <t>Importation d'huile</t>
        </is>
      </c>
      <c r="M24" t="inlineStr">
        <is>
          <t>Echanges annuels - EUROSTAT</t>
        </is>
      </c>
      <c r="N24" t="n">
        <v>134.77</v>
      </c>
      <c r="O24" t="n">
        <v>0.1</v>
      </c>
    </row>
    <row r="25" ht="15" customHeight="1" s="1003">
      <c r="A25" s="1019" t="inlineStr">
        <is>
          <t>Import</t>
        </is>
      </c>
      <c r="B25" t="inlineStr">
        <is>
          <t>Tourteaux</t>
        </is>
      </c>
      <c r="C25" t="inlineStr">
        <is>
          <t>kt</t>
        </is>
      </c>
      <c r="D25" t="inlineStr">
        <is>
          <t>France</t>
        </is>
      </c>
      <c r="E25" t="inlineStr">
        <is>
          <t>2015-16</t>
        </is>
      </c>
      <c r="F25" t="inlineStr">
        <is>
          <t>Colza</t>
        </is>
      </c>
      <c r="G25" t="inlineStr"/>
      <c r="H25" t="inlineStr">
        <is>
          <t>Importation de tourteaux = 495 kt (Douanes françaises - Eurostat)</t>
        </is>
      </c>
      <c r="I25" t="inlineStr">
        <is>
          <t>Douanes françaises - Eurostat</t>
        </is>
      </c>
      <c r="J25" t="inlineStr"/>
      <c r="K25" t="inlineStr">
        <is>
          <t>Volume</t>
        </is>
      </c>
      <c r="L25" t="inlineStr">
        <is>
          <t>Importation de tourteaux</t>
        </is>
      </c>
      <c r="M25" t="inlineStr">
        <is>
          <t>Echanges annuels - EUROSTAT</t>
        </is>
      </c>
      <c r="N25" t="n">
        <v>495.09</v>
      </c>
      <c r="O25" t="n">
        <v>0.1</v>
      </c>
    </row>
    <row r="26" ht="15" customHeight="1" s="1003">
      <c r="A26" s="1019" t="inlineStr">
        <is>
          <t>Import</t>
        </is>
      </c>
      <c r="B26" t="inlineStr">
        <is>
          <t>Graines collectées</t>
        </is>
      </c>
      <c r="C26" t="inlineStr">
        <is>
          <t>kt</t>
        </is>
      </c>
      <c r="D26" t="inlineStr">
        <is>
          <t>France</t>
        </is>
      </c>
      <c r="E26" t="inlineStr">
        <is>
          <t>2015-16</t>
        </is>
      </c>
      <c r="F26" t="inlineStr">
        <is>
          <t>Colza</t>
        </is>
      </c>
      <c r="G26" t="inlineStr"/>
      <c r="H26" t="inlineStr">
        <is>
          <t>Importation de graines = 1210 kt (Douanes françaises - Eurostat)</t>
        </is>
      </c>
      <c r="I26" t="inlineStr">
        <is>
          <t>Douanes françaises - Eurostat</t>
        </is>
      </c>
      <c r="J26" t="inlineStr"/>
      <c r="K26" t="inlineStr">
        <is>
          <t>Volume</t>
        </is>
      </c>
      <c r="L26" t="inlineStr">
        <is>
          <t>Importation de graines</t>
        </is>
      </c>
      <c r="M26" t="inlineStr">
        <is>
          <t>Echanges mensuels - EUROSTAT</t>
        </is>
      </c>
      <c r="N26" t="n">
        <v>1209.51</v>
      </c>
      <c r="O26" t="n">
        <v>0.1</v>
      </c>
    </row>
    <row r="27" ht="15" customHeight="1" s="1003">
      <c r="A27" s="1019" t="inlineStr">
        <is>
          <t>Graines récoltées</t>
        </is>
      </c>
      <c r="B27" t="inlineStr">
        <is>
          <t>OS</t>
        </is>
      </c>
      <c r="C27" t="inlineStr">
        <is>
          <t>kt</t>
        </is>
      </c>
      <c r="D27" t="inlineStr">
        <is>
          <t>France</t>
        </is>
      </c>
      <c r="E27" t="inlineStr">
        <is>
          <t>2015-16</t>
        </is>
      </c>
      <c r="F27" t="inlineStr">
        <is>
          <t>Tournesol</t>
        </is>
      </c>
      <c r="G27" t="inlineStr">
        <is>
          <t>Collecte = 1124 kt (Bilans par campagne - FranceAgriMer)</t>
        </is>
      </c>
      <c r="H27" t="inlineStr"/>
      <c r="I27" t="inlineStr">
        <is>
          <t>Bilans par campagne - FranceAgriMer</t>
        </is>
      </c>
      <c r="J27" t="inlineStr"/>
      <c r="K27" t="inlineStr">
        <is>
          <t>Volume</t>
        </is>
      </c>
      <c r="L27" t="inlineStr">
        <is>
          <t>Collecte</t>
        </is>
      </c>
      <c r="M27" t="inlineStr">
        <is>
          <t>BIlans Tournesol - FAM</t>
        </is>
      </c>
      <c r="N27" t="n">
        <v>1123.59</v>
      </c>
      <c r="O27" t="n">
        <v>0.1</v>
      </c>
    </row>
    <row r="28" ht="15" customHeight="1" s="1003">
      <c r="A28" s="1019" t="inlineStr">
        <is>
          <t>Graines autoconsommées</t>
        </is>
      </c>
      <c r="B28" t="inlineStr">
        <is>
          <t>Vente directe et autoconsommation</t>
        </is>
      </c>
      <c r="C28" t="inlineStr">
        <is>
          <t>kt</t>
        </is>
      </c>
      <c r="D28" t="inlineStr">
        <is>
          <t>France</t>
        </is>
      </c>
      <c r="E28" t="inlineStr">
        <is>
          <t>2015-16</t>
        </is>
      </c>
      <c r="F28" t="inlineStr">
        <is>
          <t>Tournesol</t>
        </is>
      </c>
      <c r="G28" t="inlineStr"/>
      <c r="H28" t="inlineStr"/>
      <c r="I28" t="inlineStr"/>
      <c r="J28" t="inlineStr">
        <is>
          <t>Pas de consommation de graines en alimentation humaine</t>
        </is>
      </c>
      <c r="K28" t="inlineStr"/>
      <c r="L28" t="inlineStr">
        <is>
          <t>Consommation de graines à la ferme directement</t>
        </is>
      </c>
      <c r="M28" t="inlineStr"/>
      <c r="N28" t="n">
        <v>0</v>
      </c>
      <c r="O28" t="n">
        <v>0</v>
      </c>
    </row>
    <row r="29" ht="15" customHeight="1" s="1003">
      <c r="A29" s="1019" t="inlineStr">
        <is>
          <t>Stock initial à la ferme</t>
        </is>
      </c>
      <c r="B29" t="inlineStr">
        <is>
          <t>Ferme</t>
        </is>
      </c>
      <c r="C29" t="inlineStr">
        <is>
          <t>kt</t>
        </is>
      </c>
      <c r="D29" t="inlineStr">
        <is>
          <t>France</t>
        </is>
      </c>
      <c r="E29" t="inlineStr">
        <is>
          <t>2015-16</t>
        </is>
      </c>
      <c r="F29" t="inlineStr">
        <is>
          <t>Tournesol</t>
        </is>
      </c>
      <c r="G29" t="inlineStr"/>
      <c r="H29" t="inlineStr"/>
      <c r="I29" t="inlineStr"/>
      <c r="J29" t="inlineStr">
        <is>
          <t>Le stock à la ferme est négligé</t>
        </is>
      </c>
      <c r="K29" t="inlineStr"/>
      <c r="L29" t="inlineStr">
        <is>
          <t>Stock initial à la ferme</t>
        </is>
      </c>
      <c r="M29" t="inlineStr"/>
      <c r="N29" t="n">
        <v>0</v>
      </c>
      <c r="O29" t="n">
        <v>0</v>
      </c>
    </row>
    <row r="30" ht="15" customHeight="1" s="1003">
      <c r="A30" s="1019" t="inlineStr">
        <is>
          <t>Stock initial collecteurs</t>
        </is>
      </c>
      <c r="B30" t="inlineStr">
        <is>
          <t>OS</t>
        </is>
      </c>
      <c r="C30" t="inlineStr">
        <is>
          <t>kt</t>
        </is>
      </c>
      <c r="D30" t="inlineStr">
        <is>
          <t>France</t>
        </is>
      </c>
      <c r="E30" t="inlineStr">
        <is>
          <t>2015-16</t>
        </is>
      </c>
      <c r="F30" t="inlineStr">
        <is>
          <t>Tournesol</t>
        </is>
      </c>
      <c r="G30" t="inlineStr">
        <is>
          <t>Stock initial collecteurs = 79 kt (Bilans par campagne - FranceAgriMer)</t>
        </is>
      </c>
      <c r="H30" t="inlineStr"/>
      <c r="I30" t="inlineStr">
        <is>
          <t>Bilans par campagne - FranceAgriMer</t>
        </is>
      </c>
      <c r="J30" t="inlineStr"/>
      <c r="K30" t="inlineStr">
        <is>
          <t>Volume</t>
        </is>
      </c>
      <c r="L30" t="inlineStr">
        <is>
          <t>Stock initial collecteurs</t>
        </is>
      </c>
      <c r="M30" t="inlineStr">
        <is>
          <t>BIlans Tournesol - FAM</t>
        </is>
      </c>
      <c r="N30" t="n">
        <v>78.97</v>
      </c>
      <c r="O30" t="n">
        <v>0.1</v>
      </c>
    </row>
    <row r="31" ht="15" customHeight="1" s="1003">
      <c r="A31" s="1019" t="inlineStr">
        <is>
          <t>Graines collectées</t>
        </is>
      </c>
      <c r="B31" t="inlineStr">
        <is>
          <t>Fabrication de produits alimentaires</t>
        </is>
      </c>
      <c r="C31" t="inlineStr">
        <is>
          <t>kt</t>
        </is>
      </c>
      <c r="D31" t="inlineStr">
        <is>
          <t>France</t>
        </is>
      </c>
      <c r="E31" t="inlineStr">
        <is>
          <t>2015-16</t>
        </is>
      </c>
      <c r="F31" t="inlineStr">
        <is>
          <t>Tournesol</t>
        </is>
      </c>
      <c r="G31" t="inlineStr"/>
      <c r="H31" t="inlineStr"/>
      <c r="I31" t="inlineStr"/>
      <c r="J31" t="inlineStr">
        <is>
          <t>Pas de fabrication de produits alimentaires</t>
        </is>
      </c>
      <c r="K31" t="inlineStr"/>
      <c r="L31" t="inlineStr">
        <is>
          <t>Consommation de graines pour la fabrication de produits alimentaires</t>
        </is>
      </c>
      <c r="M31" t="inlineStr"/>
      <c r="N31" t="n">
        <v>0</v>
      </c>
      <c r="O31" t="n">
        <v>0</v>
      </c>
    </row>
    <row r="32" ht="15" customHeight="1" s="1003">
      <c r="A32" s="1019" t="inlineStr">
        <is>
          <t>Graines collectées</t>
        </is>
      </c>
      <c r="B32" t="inlineStr">
        <is>
          <t>Alimentation humaine</t>
        </is>
      </c>
      <c r="C32" t="inlineStr">
        <is>
          <t>kt</t>
        </is>
      </c>
      <c r="D32" t="inlineStr">
        <is>
          <t>France</t>
        </is>
      </c>
      <c r="E32" t="inlineStr">
        <is>
          <t>2015-16</t>
        </is>
      </c>
      <c r="F32" t="inlineStr">
        <is>
          <t>Tournesol</t>
        </is>
      </c>
      <c r="G32" t="inlineStr">
        <is>
          <t>Consommation de graines en alimentation humaine = 10 kt (Bilans par campagne - FranceAgriMer)</t>
        </is>
      </c>
      <c r="H32" t="inlineStr"/>
      <c r="I32" t="inlineStr">
        <is>
          <t>Bilans par campagne - FranceAgriMer</t>
        </is>
      </c>
      <c r="J32" t="inlineStr">
        <is>
          <t>Correspond à la catégorie "utilisation humaine et animale":on néglige les utilisations animales (petfood ?)</t>
        </is>
      </c>
      <c r="K32" t="inlineStr">
        <is>
          <t>Volume</t>
        </is>
      </c>
      <c r="L32" t="inlineStr">
        <is>
          <t>Consommation de graines en alimentation humaine</t>
        </is>
      </c>
      <c r="M32" t="inlineStr">
        <is>
          <t>BIlans Tournesol - FAM</t>
        </is>
      </c>
      <c r="N32" t="n">
        <v>10</v>
      </c>
      <c r="O32" t="n">
        <v>0.1</v>
      </c>
    </row>
    <row r="33" ht="15" customHeight="1" s="1003">
      <c r="A33" s="1019" t="inlineStr">
        <is>
          <t>Graines collectées</t>
        </is>
      </c>
      <c r="B33" t="inlineStr">
        <is>
          <t>Trituration</t>
        </is>
      </c>
      <c r="C33" t="inlineStr">
        <is>
          <t>kt</t>
        </is>
      </c>
      <c r="D33" t="inlineStr">
        <is>
          <t>France</t>
        </is>
      </c>
      <c r="E33" t="inlineStr">
        <is>
          <t>2015-16</t>
        </is>
      </c>
      <c r="F33" t="inlineStr">
        <is>
          <t>Tournesol</t>
        </is>
      </c>
      <c r="G33" t="inlineStr">
        <is>
          <t>Consommation de graines par la Trituration = 1080 kt (Bilans par campagne - FranceAgriMer)</t>
        </is>
      </c>
      <c r="H33" t="inlineStr"/>
      <c r="I33" t="inlineStr">
        <is>
          <t>Bilans par campagne - FranceAgriMer</t>
        </is>
      </c>
      <c r="J33" t="inlineStr"/>
      <c r="K33" t="inlineStr">
        <is>
          <t>Volume</t>
        </is>
      </c>
      <c r="L33" t="inlineStr">
        <is>
          <t>Consommation de graines par la Trituration</t>
        </is>
      </c>
      <c r="M33" t="inlineStr">
        <is>
          <t>BIlans Tournesol - FAM</t>
        </is>
      </c>
      <c r="N33" t="n">
        <v>1080</v>
      </c>
      <c r="O33" t="n">
        <v>0.1</v>
      </c>
    </row>
    <row r="34" ht="15" customHeight="1" s="1003">
      <c r="A34" s="1019" t="inlineStr">
        <is>
          <t>Graines collectées</t>
        </is>
      </c>
      <c r="B34" t="inlineStr">
        <is>
          <t>FAB</t>
        </is>
      </c>
      <c r="C34" t="inlineStr">
        <is>
          <t>kt</t>
        </is>
      </c>
      <c r="D34" t="inlineStr">
        <is>
          <t>France</t>
        </is>
      </c>
      <c r="E34" t="inlineStr">
        <is>
          <t>2015-16</t>
        </is>
      </c>
      <c r="F34" t="inlineStr">
        <is>
          <t>Tournesol</t>
        </is>
      </c>
      <c r="G34" t="inlineStr">
        <is>
          <t>Consommation de graines par les FAB = 7 kt (Bilans par campagne - FranceAgriMer)</t>
        </is>
      </c>
      <c r="H34" t="inlineStr"/>
      <c r="I34" t="inlineStr">
        <is>
          <t>Bilans par campagne - FranceAgriMer</t>
        </is>
      </c>
      <c r="J34" t="inlineStr"/>
      <c r="K34" t="inlineStr">
        <is>
          <t>Volume</t>
        </is>
      </c>
      <c r="L34" t="inlineStr">
        <is>
          <t>Consommation de graines par les FAB</t>
        </is>
      </c>
      <c r="M34" t="inlineStr">
        <is>
          <t>BIlans Tournesol - FAM</t>
        </is>
      </c>
      <c r="N34" t="n">
        <v>6.73</v>
      </c>
      <c r="O34" t="n">
        <v>0.1</v>
      </c>
    </row>
    <row r="35" ht="15" customHeight="1" s="1003">
      <c r="A35" s="1019" t="inlineStr">
        <is>
          <t>Graines collectées</t>
        </is>
      </c>
      <c r="B35" t="inlineStr">
        <is>
          <t>Amidonnerie</t>
        </is>
      </c>
      <c r="C35" t="inlineStr">
        <is>
          <t>kt</t>
        </is>
      </c>
      <c r="D35" t="inlineStr">
        <is>
          <t>France</t>
        </is>
      </c>
      <c r="E35" t="inlineStr">
        <is>
          <t>2015-16</t>
        </is>
      </c>
      <c r="F35" t="inlineStr">
        <is>
          <t>Tournesol</t>
        </is>
      </c>
      <c r="G35" t="inlineStr"/>
      <c r="H35" t="inlineStr"/>
      <c r="I35" t="inlineStr"/>
      <c r="J35" t="inlineStr"/>
      <c r="K35" t="inlineStr"/>
      <c r="L35" t="inlineStr"/>
      <c r="M35" t="inlineStr"/>
      <c r="N35" t="n">
        <v>0</v>
      </c>
      <c r="O35" t="n">
        <v>0</v>
      </c>
    </row>
    <row r="36" ht="15" customHeight="1" s="1003">
      <c r="A36" s="1019" t="inlineStr">
        <is>
          <t>Graines collectées</t>
        </is>
      </c>
      <c r="B36" t="inlineStr">
        <is>
          <t>Meunerie</t>
        </is>
      </c>
      <c r="C36" t="inlineStr">
        <is>
          <t>kt</t>
        </is>
      </c>
      <c r="D36" t="inlineStr">
        <is>
          <t>France</t>
        </is>
      </c>
      <c r="E36" t="inlineStr">
        <is>
          <t>2015-16</t>
        </is>
      </c>
      <c r="F36" t="inlineStr">
        <is>
          <t>Tournesol</t>
        </is>
      </c>
      <c r="G36" t="inlineStr"/>
      <c r="H36" t="inlineStr"/>
      <c r="I36" t="inlineStr"/>
      <c r="J36" t="inlineStr"/>
      <c r="K36" t="inlineStr"/>
      <c r="L36" t="inlineStr"/>
      <c r="M36" t="inlineStr"/>
      <c r="N36" t="n">
        <v>0</v>
      </c>
      <c r="O36" t="n">
        <v>0</v>
      </c>
    </row>
    <row r="37" ht="15" customHeight="1" s="1003">
      <c r="A37" s="1019" t="inlineStr">
        <is>
          <t>Graines collectées</t>
        </is>
      </c>
      <c r="B37" t="inlineStr">
        <is>
          <t>Fabrication d'ingrédients</t>
        </is>
      </c>
      <c r="C37" t="inlineStr">
        <is>
          <t>kt</t>
        </is>
      </c>
      <c r="D37" t="inlineStr">
        <is>
          <t>France</t>
        </is>
      </c>
      <c r="E37" t="inlineStr">
        <is>
          <t>2015-16</t>
        </is>
      </c>
      <c r="F37" t="inlineStr">
        <is>
          <t>Tournesol</t>
        </is>
      </c>
      <c r="G37" t="inlineStr"/>
      <c r="H37" t="inlineStr"/>
      <c r="I37" t="inlineStr"/>
      <c r="J37" t="inlineStr"/>
      <c r="K37" t="inlineStr"/>
      <c r="L37" t="inlineStr"/>
      <c r="M37" t="inlineStr"/>
      <c r="N37" t="n">
        <v>0</v>
      </c>
      <c r="O37" t="n">
        <v>0</v>
      </c>
    </row>
    <row r="38" ht="15" customHeight="1" s="1003">
      <c r="A38" s="1019" t="inlineStr">
        <is>
          <t>Graines collectées</t>
        </is>
      </c>
      <c r="B38" t="inlineStr">
        <is>
          <t>Semences certifiées</t>
        </is>
      </c>
      <c r="C38" t="inlineStr">
        <is>
          <t>kt</t>
        </is>
      </c>
      <c r="D38" t="inlineStr">
        <is>
          <t>France</t>
        </is>
      </c>
      <c r="E38" t="inlineStr">
        <is>
          <t>2015-16</t>
        </is>
      </c>
      <c r="F38" t="inlineStr">
        <is>
          <t>Tournesol</t>
        </is>
      </c>
      <c r="G38" t="inlineStr">
        <is>
          <t>Production de semences certifiées = 10 kt (Bilans par campagne - FranceAgriMer)</t>
        </is>
      </c>
      <c r="H38" t="inlineStr"/>
      <c r="I38" t="inlineStr">
        <is>
          <t>Bilans par campagne - FranceAgriMer</t>
        </is>
      </c>
      <c r="J38" t="inlineStr"/>
      <c r="K38" t="inlineStr">
        <is>
          <t>Volume</t>
        </is>
      </c>
      <c r="L38" t="inlineStr">
        <is>
          <t>Production de semences certifiées</t>
        </is>
      </c>
      <c r="M38" t="inlineStr">
        <is>
          <t>BIlans Tournesol - FAM</t>
        </is>
      </c>
      <c r="N38" t="n">
        <v>10</v>
      </c>
      <c r="O38" t="n">
        <v>0.1</v>
      </c>
    </row>
    <row r="39" ht="15" customHeight="1" s="1003">
      <c r="A39" s="1019" t="inlineStr">
        <is>
          <t>Graines collectées</t>
        </is>
      </c>
      <c r="B39" t="inlineStr">
        <is>
          <t>Export</t>
        </is>
      </c>
      <c r="C39" t="inlineStr">
        <is>
          <t>kt</t>
        </is>
      </c>
      <c r="D39" t="inlineStr">
        <is>
          <t>France</t>
        </is>
      </c>
      <c r="E39" t="inlineStr">
        <is>
          <t>2015-16</t>
        </is>
      </c>
      <c r="F39" t="inlineStr">
        <is>
          <t>Tournesol</t>
        </is>
      </c>
      <c r="G39" t="inlineStr"/>
      <c r="H39" t="inlineStr">
        <is>
          <t>Exportation de graines = 302 kt (Douanes françaises - Eurostat)</t>
        </is>
      </c>
      <c r="I39" t="inlineStr">
        <is>
          <t>Douanes françaises - Eurostat</t>
        </is>
      </c>
      <c r="J39" t="inlineStr"/>
      <c r="K39" t="inlineStr">
        <is>
          <t>Volume</t>
        </is>
      </c>
      <c r="L39" t="inlineStr">
        <is>
          <t>Exportation de graines</t>
        </is>
      </c>
      <c r="M39" t="inlineStr">
        <is>
          <t>Echanges mensuels - EUROSTAT</t>
        </is>
      </c>
      <c r="N39" t="n">
        <v>302.26</v>
      </c>
      <c r="O39" t="n">
        <v>0.1</v>
      </c>
    </row>
    <row r="40" ht="15" customHeight="1" s="1003">
      <c r="A40" s="1019" t="inlineStr">
        <is>
          <t>Graines collectées</t>
        </is>
      </c>
      <c r="B40" t="inlineStr">
        <is>
          <t>Ecart statistique</t>
        </is>
      </c>
      <c r="C40" t="inlineStr">
        <is>
          <t>kt</t>
        </is>
      </c>
      <c r="D40" t="inlineStr">
        <is>
          <t>France</t>
        </is>
      </c>
      <c r="E40" t="inlineStr">
        <is>
          <t>2015-16</t>
        </is>
      </c>
      <c r="F40" t="inlineStr">
        <is>
          <t>Tournesol</t>
        </is>
      </c>
      <c r="G40" t="inlineStr"/>
      <c r="H40" t="inlineStr"/>
      <c r="I40" t="inlineStr"/>
      <c r="J40" t="inlineStr"/>
      <c r="K40" t="inlineStr"/>
      <c r="L40" t="inlineStr"/>
      <c r="M40" t="inlineStr"/>
      <c r="N40" t="n">
        <v>0</v>
      </c>
      <c r="O40" t="n">
        <v>0</v>
      </c>
    </row>
    <row r="41" ht="15" customHeight="1" s="1003">
      <c r="A41" s="1019" t="inlineStr">
        <is>
          <t>Huile</t>
        </is>
      </c>
      <c r="B41" t="inlineStr">
        <is>
          <t>Export</t>
        </is>
      </c>
      <c r="C41" t="inlineStr">
        <is>
          <t>kt</t>
        </is>
      </c>
      <c r="D41" t="inlineStr">
        <is>
          <t>France</t>
        </is>
      </c>
      <c r="E41" t="inlineStr">
        <is>
          <t>2015-16</t>
        </is>
      </c>
      <c r="F41" t="inlineStr">
        <is>
          <t>Tournesol</t>
        </is>
      </c>
      <c r="G41" t="inlineStr"/>
      <c r="H41" t="inlineStr">
        <is>
          <t>Exportation d'huile = 319 kt (Douanes françaises - Eurostat)</t>
        </is>
      </c>
      <c r="I41" t="inlineStr">
        <is>
          <t>Douanes françaises - Eurostat</t>
        </is>
      </c>
      <c r="J41" t="inlineStr"/>
      <c r="K41" t="inlineStr">
        <is>
          <t>Volume</t>
        </is>
      </c>
      <c r="L41" t="inlineStr">
        <is>
          <t>Exportation d'huile</t>
        </is>
      </c>
      <c r="M41" t="inlineStr">
        <is>
          <t>Echanges annuels - EUROSTAT</t>
        </is>
      </c>
      <c r="N41" t="n">
        <v>318.57</v>
      </c>
      <c r="O41" t="n">
        <v>0.1</v>
      </c>
    </row>
    <row r="42" ht="15" customHeight="1" s="1003">
      <c r="A42" s="1019" t="inlineStr">
        <is>
          <t>Huile</t>
        </is>
      </c>
      <c r="B42" t="inlineStr">
        <is>
          <t>GMS</t>
        </is>
      </c>
      <c r="C42" t="inlineStr">
        <is>
          <t>kt</t>
        </is>
      </c>
      <c r="D42" t="inlineStr">
        <is>
          <t>France</t>
        </is>
      </c>
      <c r="E42" t="inlineStr">
        <is>
          <t>2015-16</t>
        </is>
      </c>
      <c r="F42" t="inlineStr">
        <is>
          <t>Tournesol</t>
        </is>
      </c>
      <c r="G42" t="inlineStr">
        <is>
          <t>Consommation d'huile par les GMS = 120 kt (Nielsen)</t>
        </is>
      </c>
      <c r="H42" t="inlineStr"/>
      <c r="I42" t="inlineStr">
        <is>
          <t>Nielsen</t>
        </is>
      </c>
      <c r="J42" t="inlineStr">
        <is>
          <t>Utilisation du volume de 2015</t>
        </is>
      </c>
      <c r="K42" t="inlineStr">
        <is>
          <t>Volume</t>
        </is>
      </c>
      <c r="L42" t="inlineStr">
        <is>
          <t>Consommation d'huile par les GMS</t>
        </is>
      </c>
      <c r="M42" t="inlineStr">
        <is>
          <t>Conso huile GMS -NIELSEN</t>
        </is>
      </c>
      <c r="N42" t="n">
        <v>119.6</v>
      </c>
      <c r="O42" t="n">
        <v>0.1</v>
      </c>
    </row>
    <row r="43" ht="15" customHeight="1" s="1003">
      <c r="A43" s="1019" t="inlineStr">
        <is>
          <t>Tourteaux</t>
        </is>
      </c>
      <c r="B43" t="inlineStr">
        <is>
          <t>Export</t>
        </is>
      </c>
      <c r="C43" t="inlineStr">
        <is>
          <t>kt</t>
        </is>
      </c>
      <c r="D43" t="inlineStr">
        <is>
          <t>France</t>
        </is>
      </c>
      <c r="E43" t="inlineStr">
        <is>
          <t>2015-16</t>
        </is>
      </c>
      <c r="F43" t="inlineStr">
        <is>
          <t>Tournesol</t>
        </is>
      </c>
      <c r="G43" t="inlineStr"/>
      <c r="H43" t="inlineStr">
        <is>
          <t>Exportation de tourteaux = 54 kt (Douanes françaises - Eurostat)</t>
        </is>
      </c>
      <c r="I43" t="inlineStr">
        <is>
          <t>Douanes françaises - Eurostat</t>
        </is>
      </c>
      <c r="J43" t="inlineStr"/>
      <c r="K43" t="inlineStr">
        <is>
          <t>Volume</t>
        </is>
      </c>
      <c r="L43" t="inlineStr">
        <is>
          <t>Exportation de tourteaux</t>
        </is>
      </c>
      <c r="M43" t="inlineStr">
        <is>
          <t>Echanges annuels - EUROSTAT</t>
        </is>
      </c>
      <c r="N43" t="n">
        <v>53.53</v>
      </c>
      <c r="O43" t="n">
        <v>0.1</v>
      </c>
    </row>
    <row r="44" ht="15" customHeight="1" s="1003">
      <c r="A44" s="1019" t="inlineStr">
        <is>
          <t>Récolte</t>
        </is>
      </c>
      <c r="B44" t="inlineStr">
        <is>
          <t>Graines récoltées</t>
        </is>
      </c>
      <c r="C44" t="inlineStr">
        <is>
          <t>kt</t>
        </is>
      </c>
      <c r="D44" t="inlineStr">
        <is>
          <t>France</t>
        </is>
      </c>
      <c r="E44" t="inlineStr">
        <is>
          <t>2015-16</t>
        </is>
      </c>
      <c r="F44" t="inlineStr">
        <is>
          <t>Tournesol</t>
        </is>
      </c>
      <c r="G44" t="inlineStr">
        <is>
          <t>Récolte = 1187 kt (Bilans par campagne - FranceAgriMer)</t>
        </is>
      </c>
      <c r="H44" t="inlineStr"/>
      <c r="I44" t="inlineStr">
        <is>
          <t>Bilans par campagne - FranceAgriMer</t>
        </is>
      </c>
      <c r="J44" t="inlineStr"/>
      <c r="K44" t="inlineStr">
        <is>
          <t>Volume</t>
        </is>
      </c>
      <c r="L44" t="inlineStr">
        <is>
          <t>Récolte</t>
        </is>
      </c>
      <c r="M44" t="inlineStr">
        <is>
          <t>BIlans Tournesol - FAM</t>
        </is>
      </c>
      <c r="N44" t="n">
        <v>1186.91</v>
      </c>
      <c r="O44" t="n">
        <v>0.1</v>
      </c>
    </row>
    <row r="45" ht="15" customHeight="1" s="1003">
      <c r="A45" s="1019" t="inlineStr">
        <is>
          <t>Ferme</t>
        </is>
      </c>
      <c r="B45" t="inlineStr">
        <is>
          <t>Stock final à la ferme</t>
        </is>
      </c>
      <c r="C45" t="inlineStr">
        <is>
          <t>kt</t>
        </is>
      </c>
      <c r="D45" t="inlineStr">
        <is>
          <t>France</t>
        </is>
      </c>
      <c r="E45" t="inlineStr">
        <is>
          <t>2015-16</t>
        </is>
      </c>
      <c r="F45" t="inlineStr">
        <is>
          <t>Tournesol</t>
        </is>
      </c>
      <c r="G45" t="inlineStr"/>
      <c r="H45" t="inlineStr"/>
      <c r="I45" t="inlineStr"/>
      <c r="J45" t="inlineStr">
        <is>
          <t>Le stock à la ferme est négligé</t>
        </is>
      </c>
      <c r="K45" t="inlineStr"/>
      <c r="L45" t="inlineStr">
        <is>
          <t>Stock final à la ferme</t>
        </is>
      </c>
      <c r="M45" t="inlineStr"/>
      <c r="N45" t="n">
        <v>0</v>
      </c>
      <c r="O45" t="n">
        <v>0</v>
      </c>
    </row>
    <row r="46" ht="15" customHeight="1" s="1003">
      <c r="A46" s="1019" t="inlineStr">
        <is>
          <t>Ferme</t>
        </is>
      </c>
      <c r="B46" t="inlineStr">
        <is>
          <t>Graines autoconsommées</t>
        </is>
      </c>
      <c r="C46" t="inlineStr">
        <is>
          <t>kt</t>
        </is>
      </c>
      <c r="D46" t="inlineStr">
        <is>
          <t>France</t>
        </is>
      </c>
      <c r="E46" t="inlineStr">
        <is>
          <t>2015-16</t>
        </is>
      </c>
      <c r="F46" t="inlineStr">
        <is>
          <t>Tournesol</t>
        </is>
      </c>
      <c r="G46" t="inlineStr">
        <is>
          <t>Autoconsommation à la ferme = 63 kt (Bilans par campagne - FranceAgriMer)</t>
        </is>
      </c>
      <c r="H46" t="inlineStr"/>
      <c r="I46" t="inlineStr">
        <is>
          <t>Bilans par campagne - FranceAgriMer</t>
        </is>
      </c>
      <c r="J46" t="inlineStr"/>
      <c r="K46" t="inlineStr">
        <is>
          <t>Volume</t>
        </is>
      </c>
      <c r="L46" t="inlineStr">
        <is>
          <t>Autoconsommation à la ferme</t>
        </is>
      </c>
      <c r="M46" t="inlineStr">
        <is>
          <t>BIlans Tournesol - FAM</t>
        </is>
      </c>
      <c r="N46" t="n">
        <v>63.32</v>
      </c>
      <c r="O46" t="n">
        <v>0.1</v>
      </c>
    </row>
    <row r="47" ht="15" customHeight="1" s="1003">
      <c r="A47" s="1019" t="inlineStr">
        <is>
          <t>OS</t>
        </is>
      </c>
      <c r="B47" t="inlineStr">
        <is>
          <t>Stock final collecteurs</t>
        </is>
      </c>
      <c r="C47" t="inlineStr">
        <is>
          <t>kt</t>
        </is>
      </c>
      <c r="D47" t="inlineStr">
        <is>
          <t>France</t>
        </is>
      </c>
      <c r="E47" t="inlineStr">
        <is>
          <t>2015-16</t>
        </is>
      </c>
      <c r="F47" t="inlineStr">
        <is>
          <t>Tournesol</t>
        </is>
      </c>
      <c r="G47" t="inlineStr">
        <is>
          <t>Stock final collecteurs = 82 kt (Bilans par campagne - FranceAgriMer)</t>
        </is>
      </c>
      <c r="H47" t="inlineStr"/>
      <c r="I47" t="inlineStr">
        <is>
          <t>Bilans par campagne - FranceAgriMer</t>
        </is>
      </c>
      <c r="J47" t="inlineStr"/>
      <c r="K47" t="inlineStr">
        <is>
          <t>Volume</t>
        </is>
      </c>
      <c r="L47" t="inlineStr">
        <is>
          <t>Stock final collecteurs</t>
        </is>
      </c>
      <c r="M47" t="inlineStr">
        <is>
          <t>BIlans Tournesol - FAM</t>
        </is>
      </c>
      <c r="N47" t="n">
        <v>82.19</v>
      </c>
      <c r="O47" t="n">
        <v>0.1</v>
      </c>
    </row>
    <row r="48" ht="15" customHeight="1" s="1003">
      <c r="A48" s="1019" t="inlineStr">
        <is>
          <t>Ecart statistique</t>
        </is>
      </c>
      <c r="B48" t="inlineStr">
        <is>
          <t>Fabrication de produits alimentaires</t>
        </is>
      </c>
      <c r="C48" t="inlineStr">
        <is>
          <t>kt</t>
        </is>
      </c>
      <c r="D48" t="inlineStr">
        <is>
          <t>France</t>
        </is>
      </c>
      <c r="E48" t="inlineStr">
        <is>
          <t>2015-16</t>
        </is>
      </c>
      <c r="F48" t="inlineStr">
        <is>
          <t>Tournesol</t>
        </is>
      </c>
      <c r="G48" t="inlineStr"/>
      <c r="H48" t="inlineStr"/>
      <c r="I48" t="inlineStr"/>
      <c r="J48" t="inlineStr"/>
      <c r="K48" t="inlineStr"/>
      <c r="L48" t="inlineStr"/>
      <c r="M48" t="inlineStr"/>
      <c r="N48" t="n">
        <v>0</v>
      </c>
      <c r="O48" t="n">
        <v>0</v>
      </c>
    </row>
    <row r="49" ht="15" customHeight="1" s="1003">
      <c r="A49" s="1019" t="inlineStr">
        <is>
          <t>Import</t>
        </is>
      </c>
      <c r="B49" t="inlineStr">
        <is>
          <t>Huile</t>
        </is>
      </c>
      <c r="C49" t="inlineStr">
        <is>
          <t>kt</t>
        </is>
      </c>
      <c r="D49" t="inlineStr">
        <is>
          <t>France</t>
        </is>
      </c>
      <c r="E49" t="inlineStr">
        <is>
          <t>2015-16</t>
        </is>
      </c>
      <c r="F49" t="inlineStr">
        <is>
          <t>Tournesol</t>
        </is>
      </c>
      <c r="G49" t="inlineStr"/>
      <c r="H49" t="inlineStr">
        <is>
          <t>Importation d'huile = 268 kt (Douanes françaises - Eurostat)</t>
        </is>
      </c>
      <c r="I49" t="inlineStr">
        <is>
          <t>Douanes françaises - Eurostat</t>
        </is>
      </c>
      <c r="J49" t="inlineStr"/>
      <c r="K49" t="inlineStr">
        <is>
          <t>Volume</t>
        </is>
      </c>
      <c r="L49" t="inlineStr">
        <is>
          <t>Importation d'huile</t>
        </is>
      </c>
      <c r="M49" t="inlineStr">
        <is>
          <t>Echanges annuels - EUROSTAT</t>
        </is>
      </c>
      <c r="N49" t="n">
        <v>268.18</v>
      </c>
      <c r="O49" t="n">
        <v>0.1</v>
      </c>
    </row>
    <row r="50" ht="15" customHeight="1" s="1003">
      <c r="A50" s="1019" t="inlineStr">
        <is>
          <t>Import</t>
        </is>
      </c>
      <c r="B50" t="inlineStr">
        <is>
          <t>Tourteaux</t>
        </is>
      </c>
      <c r="C50" t="inlineStr">
        <is>
          <t>kt</t>
        </is>
      </c>
      <c r="D50" t="inlineStr">
        <is>
          <t>France</t>
        </is>
      </c>
      <c r="E50" t="inlineStr">
        <is>
          <t>2015-16</t>
        </is>
      </c>
      <c r="F50" t="inlineStr">
        <is>
          <t>Tournesol</t>
        </is>
      </c>
      <c r="G50" t="inlineStr"/>
      <c r="H50" t="inlineStr">
        <is>
          <t>Importation de tourteaux = 882 kt (Douanes françaises - Eurostat)</t>
        </is>
      </c>
      <c r="I50" t="inlineStr">
        <is>
          <t>Douanes françaises - Eurostat</t>
        </is>
      </c>
      <c r="J50" t="inlineStr"/>
      <c r="K50" t="inlineStr">
        <is>
          <t>Volume</t>
        </is>
      </c>
      <c r="L50" t="inlineStr">
        <is>
          <t>Importation de tourteaux</t>
        </is>
      </c>
      <c r="M50" t="inlineStr">
        <is>
          <t>Echanges annuels - EUROSTAT</t>
        </is>
      </c>
      <c r="N50" t="n">
        <v>881.98</v>
      </c>
      <c r="O50" t="n">
        <v>0.1</v>
      </c>
    </row>
    <row r="51" ht="15" customHeight="1" s="1003">
      <c r="A51" s="1019" t="inlineStr">
        <is>
          <t>Import</t>
        </is>
      </c>
      <c r="B51" t="inlineStr">
        <is>
          <t>Graines collectées</t>
        </is>
      </c>
      <c r="C51" t="inlineStr">
        <is>
          <t>kt</t>
        </is>
      </c>
      <c r="D51" t="inlineStr">
        <is>
          <t>France</t>
        </is>
      </c>
      <c r="E51" t="inlineStr">
        <is>
          <t>2015-16</t>
        </is>
      </c>
      <c r="F51" t="inlineStr">
        <is>
          <t>Tournesol</t>
        </is>
      </c>
      <c r="G51" t="inlineStr"/>
      <c r="H51" t="inlineStr">
        <is>
          <t>Importation de graines = 218 kt (Douanes françaises - Eurostat)</t>
        </is>
      </c>
      <c r="I51" t="inlineStr">
        <is>
          <t>Douanes françaises - Eurostat</t>
        </is>
      </c>
      <c r="J51" t="inlineStr"/>
      <c r="K51" t="inlineStr">
        <is>
          <t>Volume</t>
        </is>
      </c>
      <c r="L51" t="inlineStr">
        <is>
          <t>Importation de graines</t>
        </is>
      </c>
      <c r="M51" t="inlineStr">
        <is>
          <t>Echanges mensuels - EUROSTAT</t>
        </is>
      </c>
      <c r="N51" t="n">
        <v>218.33</v>
      </c>
      <c r="O51" t="n">
        <v>0.1</v>
      </c>
    </row>
    <row r="52" ht="15" customHeight="1" s="1003">
      <c r="A52" s="1019" t="inlineStr">
        <is>
          <t>Graines récoltées</t>
        </is>
      </c>
      <c r="B52" t="inlineStr">
        <is>
          <t>OS</t>
        </is>
      </c>
      <c r="C52" t="inlineStr">
        <is>
          <t>kt</t>
        </is>
      </c>
      <c r="D52" t="inlineStr">
        <is>
          <t>France</t>
        </is>
      </c>
      <c r="E52" t="inlineStr">
        <is>
          <t>2015-16</t>
        </is>
      </c>
      <c r="F52" t="inlineStr">
        <is>
          <t>Soja</t>
        </is>
      </c>
      <c r="G52" t="inlineStr">
        <is>
          <t>Collecte = 269 kt (Bilans par campagne - FranceAgriMer)</t>
        </is>
      </c>
      <c r="H52" t="inlineStr"/>
      <c r="I52" t="inlineStr">
        <is>
          <t>Bilans par campagne - FranceAgriMer</t>
        </is>
      </c>
      <c r="J52" t="inlineStr"/>
      <c r="K52" t="inlineStr">
        <is>
          <t>Volume</t>
        </is>
      </c>
      <c r="L52" t="inlineStr">
        <is>
          <t>Collecte</t>
        </is>
      </c>
      <c r="M52" t="inlineStr">
        <is>
          <t>Bilans Soja - FAM</t>
        </is>
      </c>
      <c r="N52" t="n">
        <v>269.22</v>
      </c>
      <c r="O52" t="n">
        <v>0.1</v>
      </c>
    </row>
    <row r="53" ht="15" customHeight="1" s="1003">
      <c r="A53" s="1019" t="inlineStr">
        <is>
          <t>Graines autoconsommées</t>
        </is>
      </c>
      <c r="B53" t="inlineStr">
        <is>
          <t>Vente directe et autoconsommation</t>
        </is>
      </c>
      <c r="C53" t="inlineStr">
        <is>
          <t>kt</t>
        </is>
      </c>
      <c r="D53" t="inlineStr">
        <is>
          <t>France</t>
        </is>
      </c>
      <c r="E53" t="inlineStr">
        <is>
          <t>2015-16</t>
        </is>
      </c>
      <c r="F53" t="inlineStr">
        <is>
          <t>Soja</t>
        </is>
      </c>
      <c r="G53" t="inlineStr"/>
      <c r="H53" t="inlineStr"/>
      <c r="I53" t="inlineStr"/>
      <c r="J53" t="inlineStr">
        <is>
          <t>Pas de consommation de graines en alimentation humaine</t>
        </is>
      </c>
      <c r="K53" t="inlineStr"/>
      <c r="L53" t="inlineStr">
        <is>
          <t>Consommation de graines à la ferme directement</t>
        </is>
      </c>
      <c r="M53" t="inlineStr"/>
      <c r="N53" t="n">
        <v>0</v>
      </c>
      <c r="O53" t="n">
        <v>0</v>
      </c>
    </row>
    <row r="54" ht="15" customHeight="1" s="1003">
      <c r="A54" s="1019" t="inlineStr">
        <is>
          <t>Stock initial à la ferme</t>
        </is>
      </c>
      <c r="B54" t="inlineStr">
        <is>
          <t>Ferme</t>
        </is>
      </c>
      <c r="C54" t="inlineStr">
        <is>
          <t>kt</t>
        </is>
      </c>
      <c r="D54" t="inlineStr">
        <is>
          <t>France</t>
        </is>
      </c>
      <c r="E54" t="inlineStr">
        <is>
          <t>2015-16</t>
        </is>
      </c>
      <c r="F54" t="inlineStr">
        <is>
          <t>Soja</t>
        </is>
      </c>
      <c r="G54" t="inlineStr"/>
      <c r="H54" t="inlineStr"/>
      <c r="I54" t="inlineStr"/>
      <c r="J54" t="inlineStr">
        <is>
          <t>Le stock à la ferme est négligé</t>
        </is>
      </c>
      <c r="K54" t="inlineStr"/>
      <c r="L54" t="inlineStr">
        <is>
          <t>Stock initial à la ferme</t>
        </is>
      </c>
      <c r="M54" t="inlineStr"/>
      <c r="N54" t="n">
        <v>0</v>
      </c>
      <c r="O54" t="n">
        <v>0</v>
      </c>
    </row>
    <row r="55" ht="15" customHeight="1" s="1003">
      <c r="A55" s="1019" t="inlineStr">
        <is>
          <t>Stock initial collecteurs</t>
        </is>
      </c>
      <c r="B55" t="inlineStr">
        <is>
          <t>OS</t>
        </is>
      </c>
      <c r="C55" t="inlineStr">
        <is>
          <t>kt</t>
        </is>
      </c>
      <c r="D55" t="inlineStr">
        <is>
          <t>France</t>
        </is>
      </c>
      <c r="E55" t="inlineStr">
        <is>
          <t>2015-16</t>
        </is>
      </c>
      <c r="F55" t="inlineStr">
        <is>
          <t>Soja</t>
        </is>
      </c>
      <c r="G55" t="inlineStr">
        <is>
          <t>Stock initial collecteurs = 44 kt (Bilans par campagne - FranceAgriMer)</t>
        </is>
      </c>
      <c r="H55" t="inlineStr"/>
      <c r="I55" t="inlineStr">
        <is>
          <t>Bilans par campagne - FranceAgriMer</t>
        </is>
      </c>
      <c r="J55" t="inlineStr"/>
      <c r="K55" t="inlineStr">
        <is>
          <t>Volume</t>
        </is>
      </c>
      <c r="L55" t="inlineStr">
        <is>
          <t>Stock initial collecteurs</t>
        </is>
      </c>
      <c r="M55" t="inlineStr">
        <is>
          <t>Bilans Soja - FAM</t>
        </is>
      </c>
      <c r="N55" t="n">
        <v>43.93</v>
      </c>
      <c r="O55" t="n">
        <v>0.1</v>
      </c>
    </row>
    <row r="56" ht="15" customHeight="1" s="1003">
      <c r="A56" s="1019" t="inlineStr">
        <is>
          <t>Graines collectées</t>
        </is>
      </c>
      <c r="B56" t="inlineStr">
        <is>
          <t>Fabrication de produits alimentaires</t>
        </is>
      </c>
      <c r="C56" t="inlineStr">
        <is>
          <t>kt</t>
        </is>
      </c>
      <c r="D56" t="inlineStr">
        <is>
          <t>France</t>
        </is>
      </c>
      <c r="E56" t="inlineStr">
        <is>
          <t>2015-16</t>
        </is>
      </c>
      <c r="F56" t="inlineStr">
        <is>
          <t>Soja</t>
        </is>
      </c>
      <c r="G56" t="inlineStr"/>
      <c r="H56" t="inlineStr"/>
      <c r="I56" t="inlineStr"/>
      <c r="J56" t="inlineStr">
        <is>
          <t>Pas de fabrication de produits alimentaires</t>
        </is>
      </c>
      <c r="K56" t="inlineStr"/>
      <c r="L56" t="inlineStr">
        <is>
          <t>Consommation de graines pour la fabrication de produits alimentaires</t>
        </is>
      </c>
      <c r="M56" t="inlineStr"/>
      <c r="N56" t="n">
        <v>0</v>
      </c>
      <c r="O56" t="n">
        <v>0</v>
      </c>
    </row>
    <row r="57" ht="15" customHeight="1" s="1003">
      <c r="A57" s="1019" t="inlineStr">
        <is>
          <t>Graines collectées</t>
        </is>
      </c>
      <c r="B57" t="inlineStr">
        <is>
          <t>Vente directe et autoconsommation</t>
        </is>
      </c>
      <c r="C57" t="inlineStr">
        <is>
          <t>kt</t>
        </is>
      </c>
      <c r="D57" t="inlineStr">
        <is>
          <t>France</t>
        </is>
      </c>
      <c r="E57" t="inlineStr">
        <is>
          <t>2015-16</t>
        </is>
      </c>
      <c r="F57" t="inlineStr">
        <is>
          <t>Soja</t>
        </is>
      </c>
      <c r="G57" t="inlineStr"/>
      <c r="H57" t="inlineStr"/>
      <c r="I57" t="inlineStr"/>
      <c r="J57" t="inlineStr">
        <is>
          <t>Pas de consommation de graines en vente directe</t>
        </is>
      </c>
      <c r="K57" t="inlineStr"/>
      <c r="L57" t="inlineStr"/>
      <c r="M57" t="inlineStr"/>
      <c r="N57" t="n">
        <v>0</v>
      </c>
      <c r="O57" t="n">
        <v>0</v>
      </c>
    </row>
    <row r="58" ht="15" customHeight="1" s="1003">
      <c r="A58" s="1019" t="inlineStr">
        <is>
          <t>Graines collectées</t>
        </is>
      </c>
      <c r="B58" t="inlineStr">
        <is>
          <t>Circuits spécialisés</t>
        </is>
      </c>
      <c r="C58" t="inlineStr">
        <is>
          <t>kt</t>
        </is>
      </c>
      <c r="D58" t="inlineStr">
        <is>
          <t>France</t>
        </is>
      </c>
      <c r="E58" t="inlineStr">
        <is>
          <t>2015-16</t>
        </is>
      </c>
      <c r="F58" t="inlineStr">
        <is>
          <t>Soja</t>
        </is>
      </c>
      <c r="G58" t="inlineStr"/>
      <c r="H58" t="inlineStr"/>
      <c r="I58" t="inlineStr"/>
      <c r="J58" t="inlineStr">
        <is>
          <t>Pas de consommation de graines en circuits spécialisés</t>
        </is>
      </c>
      <c r="K58" t="inlineStr"/>
      <c r="L58" t="inlineStr"/>
      <c r="M58" t="inlineStr"/>
      <c r="N58" t="n">
        <v>0</v>
      </c>
      <c r="O58" t="n">
        <v>0</v>
      </c>
    </row>
    <row r="59" ht="15" customHeight="1" s="1003">
      <c r="A59" s="1019" t="inlineStr">
        <is>
          <t>Graines collectées</t>
        </is>
      </c>
      <c r="B59" t="inlineStr">
        <is>
          <t>GMS</t>
        </is>
      </c>
      <c r="C59" t="inlineStr">
        <is>
          <t>kt</t>
        </is>
      </c>
      <c r="D59" t="inlineStr">
        <is>
          <t>France</t>
        </is>
      </c>
      <c r="E59" t="inlineStr">
        <is>
          <t>2015-16</t>
        </is>
      </c>
      <c r="F59" t="inlineStr">
        <is>
          <t>Soja</t>
        </is>
      </c>
      <c r="G59" t="inlineStr"/>
      <c r="H59" t="inlineStr"/>
      <c r="I59" t="inlineStr"/>
      <c r="J59" t="inlineStr">
        <is>
          <t>Pas de consommation de graines en GMS</t>
        </is>
      </c>
      <c r="K59" t="inlineStr"/>
      <c r="L59" t="inlineStr"/>
      <c r="M59" t="inlineStr"/>
      <c r="N59" t="n">
        <v>0</v>
      </c>
      <c r="O59" t="n">
        <v>0</v>
      </c>
    </row>
    <row r="60" ht="15" customHeight="1" s="1003">
      <c r="A60" s="1019" t="inlineStr">
        <is>
          <t>Graines collectées</t>
        </is>
      </c>
      <c r="B60" t="inlineStr">
        <is>
          <t>RHD</t>
        </is>
      </c>
      <c r="C60" t="inlineStr">
        <is>
          <t>kt</t>
        </is>
      </c>
      <c r="D60" t="inlineStr">
        <is>
          <t>France</t>
        </is>
      </c>
      <c r="E60" t="inlineStr">
        <is>
          <t>2015-16</t>
        </is>
      </c>
      <c r="F60" t="inlineStr">
        <is>
          <t>Soja</t>
        </is>
      </c>
      <c r="G60" t="inlineStr"/>
      <c r="H60" t="inlineStr"/>
      <c r="I60" t="inlineStr"/>
      <c r="J60" t="inlineStr">
        <is>
          <t>Pas de consommation de graines en RHD</t>
        </is>
      </c>
      <c r="K60" t="inlineStr"/>
      <c r="L60" t="inlineStr"/>
      <c r="M60" t="inlineStr"/>
      <c r="N60" t="n">
        <v>0</v>
      </c>
      <c r="O60" t="n">
        <v>0</v>
      </c>
    </row>
    <row r="61" ht="15" customHeight="1" s="1003">
      <c r="A61" s="1019" t="inlineStr">
        <is>
          <t>Graines collectées</t>
        </is>
      </c>
      <c r="B61" t="inlineStr">
        <is>
          <t>Trituration</t>
        </is>
      </c>
      <c r="C61" t="inlineStr">
        <is>
          <t>kt</t>
        </is>
      </c>
      <c r="D61" t="inlineStr">
        <is>
          <t>France</t>
        </is>
      </c>
      <c r="E61" t="inlineStr">
        <is>
          <t>2015-16</t>
        </is>
      </c>
      <c r="F61" t="inlineStr">
        <is>
          <t>Soja</t>
        </is>
      </c>
      <c r="G61" t="inlineStr">
        <is>
          <t>Consommation de graines par la Trituration = 678 kt (Bilans par campagne - FranceAgriMer)</t>
        </is>
      </c>
      <c r="H61" t="inlineStr"/>
      <c r="I61" t="inlineStr">
        <is>
          <t>Bilans par campagne - FranceAgriMer</t>
        </is>
      </c>
      <c r="J61" t="inlineStr"/>
      <c r="K61" t="inlineStr">
        <is>
          <t>Volume</t>
        </is>
      </c>
      <c r="L61" t="inlineStr">
        <is>
          <t>Consommation de graines par la Trituration</t>
        </is>
      </c>
      <c r="M61" t="inlineStr">
        <is>
          <t>Bilans Soja - FAM</t>
        </is>
      </c>
      <c r="N61" t="n">
        <v>678</v>
      </c>
      <c r="O61" t="n">
        <v>0.1</v>
      </c>
    </row>
    <row r="62" ht="15" customHeight="1" s="1003">
      <c r="A62" s="1019" t="inlineStr">
        <is>
          <t>Graines collectées</t>
        </is>
      </c>
      <c r="B62" t="inlineStr">
        <is>
          <t>FAB</t>
        </is>
      </c>
      <c r="C62" t="inlineStr">
        <is>
          <t>kt</t>
        </is>
      </c>
      <c r="D62" t="inlineStr">
        <is>
          <t>France</t>
        </is>
      </c>
      <c r="E62" t="inlineStr">
        <is>
          <t>2015-16</t>
        </is>
      </c>
      <c r="F62" t="inlineStr">
        <is>
          <t>Soja</t>
        </is>
      </c>
      <c r="G62" t="inlineStr">
        <is>
          <t>Consommation de graines par les FAB = 150 kt (Bilans par campagne - FranceAgriMer)</t>
        </is>
      </c>
      <c r="H62" t="inlineStr"/>
      <c r="I62" t="inlineStr">
        <is>
          <t>Bilans par campagne - FranceAgriMer</t>
        </is>
      </c>
      <c r="J62" t="inlineStr">
        <is>
          <t>Correspond à la somme des catégories "incorporation" et "extrusion"</t>
        </is>
      </c>
      <c r="K62" t="inlineStr">
        <is>
          <t>Volume</t>
        </is>
      </c>
      <c r="L62" t="inlineStr">
        <is>
          <t>Consommation de graines par les FAB</t>
        </is>
      </c>
      <c r="M62" t="inlineStr">
        <is>
          <t>Bilans Soja - FAM</t>
        </is>
      </c>
      <c r="N62" t="n">
        <v>149.52</v>
      </c>
      <c r="O62" t="n">
        <v>0.1</v>
      </c>
    </row>
    <row r="63" ht="15" customHeight="1" s="1003">
      <c r="A63" s="1019" t="inlineStr">
        <is>
          <t>Graines collectées</t>
        </is>
      </c>
      <c r="B63" t="inlineStr">
        <is>
          <t>Amidonnerie</t>
        </is>
      </c>
      <c r="C63" t="inlineStr">
        <is>
          <t>kt</t>
        </is>
      </c>
      <c r="D63" t="inlineStr">
        <is>
          <t>France</t>
        </is>
      </c>
      <c r="E63" t="inlineStr">
        <is>
          <t>2015-16</t>
        </is>
      </c>
      <c r="F63" t="inlineStr">
        <is>
          <t>Soja</t>
        </is>
      </c>
      <c r="G63" t="inlineStr"/>
      <c r="H63" t="inlineStr"/>
      <c r="I63" t="inlineStr"/>
      <c r="J63" t="inlineStr"/>
      <c r="K63" t="inlineStr"/>
      <c r="L63" t="inlineStr"/>
      <c r="M63" t="inlineStr"/>
      <c r="N63" t="n">
        <v>0</v>
      </c>
      <c r="O63" t="n">
        <v>0</v>
      </c>
    </row>
    <row r="64" ht="15" customHeight="1" s="1003">
      <c r="A64" s="1019" t="inlineStr">
        <is>
          <t>Graines collectées</t>
        </is>
      </c>
      <c r="B64" t="inlineStr">
        <is>
          <t>Meunerie</t>
        </is>
      </c>
      <c r="C64" t="inlineStr">
        <is>
          <t>kt</t>
        </is>
      </c>
      <c r="D64" t="inlineStr">
        <is>
          <t>France</t>
        </is>
      </c>
      <c r="E64" t="inlineStr">
        <is>
          <t>2015-16</t>
        </is>
      </c>
      <c r="F64" t="inlineStr">
        <is>
          <t>Soja</t>
        </is>
      </c>
      <c r="G64" t="inlineStr"/>
      <c r="H64" t="inlineStr"/>
      <c r="I64" t="inlineStr"/>
      <c r="J64" t="inlineStr"/>
      <c r="K64" t="inlineStr"/>
      <c r="L64" t="inlineStr"/>
      <c r="M64" t="inlineStr"/>
      <c r="N64" t="n">
        <v>0</v>
      </c>
      <c r="O64" t="n">
        <v>0</v>
      </c>
    </row>
    <row r="65" ht="15" customHeight="1" s="1003">
      <c r="A65" s="1019" t="inlineStr">
        <is>
          <t>Graines collectées</t>
        </is>
      </c>
      <c r="B65" t="inlineStr">
        <is>
          <t>Fabrication d'ingrédients</t>
        </is>
      </c>
      <c r="C65" t="inlineStr">
        <is>
          <t>kt</t>
        </is>
      </c>
      <c r="D65" t="inlineStr">
        <is>
          <t>France</t>
        </is>
      </c>
      <c r="E65" t="inlineStr">
        <is>
          <t>2015-16</t>
        </is>
      </c>
      <c r="F65" t="inlineStr">
        <is>
          <t>Soja</t>
        </is>
      </c>
      <c r="G65" t="inlineStr"/>
      <c r="H65" t="inlineStr"/>
      <c r="I65" t="inlineStr"/>
      <c r="J65" t="inlineStr"/>
      <c r="K65" t="inlineStr"/>
      <c r="L65" t="inlineStr"/>
      <c r="M65" t="inlineStr"/>
      <c r="N65" t="n">
        <v>0</v>
      </c>
      <c r="O65" t="n">
        <v>0</v>
      </c>
    </row>
    <row r="66" ht="15" customHeight="1" s="1003">
      <c r="A66" s="1019" t="inlineStr">
        <is>
          <t>Graines collectées</t>
        </is>
      </c>
      <c r="B66" t="inlineStr">
        <is>
          <t>Autres IAA</t>
        </is>
      </c>
      <c r="C66" t="inlineStr">
        <is>
          <t>kt</t>
        </is>
      </c>
      <c r="D66" t="inlineStr">
        <is>
          <t>France</t>
        </is>
      </c>
      <c r="E66" t="inlineStr">
        <is>
          <t>2015-16</t>
        </is>
      </c>
      <c r="F66" t="inlineStr">
        <is>
          <t>Soja</t>
        </is>
      </c>
      <c r="G66" t="inlineStr">
        <is>
          <t>Consommation de graines en alimentation humaine = 50 kt (Bilans par campagne - FranceAgriMer)</t>
        </is>
      </c>
      <c r="H66" t="inlineStr"/>
      <c r="I66" t="inlineStr">
        <is>
          <t>Bilans par campagne - FranceAgriMer</t>
        </is>
      </c>
      <c r="J66" t="inlineStr"/>
      <c r="K66" t="inlineStr">
        <is>
          <t>Volume</t>
        </is>
      </c>
      <c r="L66" t="inlineStr">
        <is>
          <t>Consommation de graines en alimentation humaine</t>
        </is>
      </c>
      <c r="M66" t="inlineStr">
        <is>
          <t>Bilans Soja - FAM</t>
        </is>
      </c>
      <c r="N66" t="n">
        <v>50</v>
      </c>
      <c r="O66" t="n">
        <v>0.1</v>
      </c>
    </row>
    <row r="67" ht="15" customHeight="1" s="1003">
      <c r="A67" s="1019" t="inlineStr">
        <is>
          <t>Graines collectées</t>
        </is>
      </c>
      <c r="B67" t="inlineStr">
        <is>
          <t>Semences certifiées</t>
        </is>
      </c>
      <c r="C67" t="inlineStr">
        <is>
          <t>kt</t>
        </is>
      </c>
      <c r="D67" t="inlineStr">
        <is>
          <t>France</t>
        </is>
      </c>
      <c r="E67" t="inlineStr">
        <is>
          <t>2015-16</t>
        </is>
      </c>
      <c r="F67" t="inlineStr">
        <is>
          <t>Soja</t>
        </is>
      </c>
      <c r="G67" t="inlineStr">
        <is>
          <t>Production de semences certifiées = 8 kt (Bilans par campagne - FranceAgriMer)</t>
        </is>
      </c>
      <c r="H67" t="inlineStr"/>
      <c r="I67" t="inlineStr">
        <is>
          <t>Bilans par campagne - FranceAgriMer</t>
        </is>
      </c>
      <c r="J67" t="inlineStr"/>
      <c r="K67" t="inlineStr">
        <is>
          <t>Volume</t>
        </is>
      </c>
      <c r="L67" t="inlineStr">
        <is>
          <t>Production de semences certifiées</t>
        </is>
      </c>
      <c r="M67" t="inlineStr">
        <is>
          <t>Bilans Soja - FAM</t>
        </is>
      </c>
      <c r="N67" t="n">
        <v>8</v>
      </c>
      <c r="O67" t="n">
        <v>0.1</v>
      </c>
    </row>
    <row r="68" ht="15" customHeight="1" s="1003">
      <c r="A68" s="1019" t="inlineStr">
        <is>
          <t>Graines collectées</t>
        </is>
      </c>
      <c r="B68" t="inlineStr">
        <is>
          <t>Export</t>
        </is>
      </c>
      <c r="C68" t="inlineStr">
        <is>
          <t>kt</t>
        </is>
      </c>
      <c r="D68" t="inlineStr">
        <is>
          <t>France</t>
        </is>
      </c>
      <c r="E68" t="inlineStr">
        <is>
          <t>2015-16</t>
        </is>
      </c>
      <c r="F68" t="inlineStr">
        <is>
          <t>Soja</t>
        </is>
      </c>
      <c r="G68" t="inlineStr"/>
      <c r="H68" t="inlineStr">
        <is>
          <t>Exportation de graines = 92 kt (Douanes françaises - Eurostat)</t>
        </is>
      </c>
      <c r="I68" t="inlineStr">
        <is>
          <t>Douanes françaises - Eurostat</t>
        </is>
      </c>
      <c r="J68" t="inlineStr"/>
      <c r="K68" t="inlineStr">
        <is>
          <t>Volume</t>
        </is>
      </c>
      <c r="L68" t="inlineStr">
        <is>
          <t>Exportation de graines</t>
        </is>
      </c>
      <c r="M68" t="inlineStr">
        <is>
          <t>Echanges mensuels - EUROSTAT</t>
        </is>
      </c>
      <c r="N68" t="n">
        <v>92.2</v>
      </c>
      <c r="O68" t="n">
        <v>0.1</v>
      </c>
    </row>
    <row r="69" ht="15" customHeight="1" s="1003">
      <c r="A69" s="1019" t="inlineStr">
        <is>
          <t>Huile</t>
        </is>
      </c>
      <c r="B69" t="inlineStr">
        <is>
          <t>Export</t>
        </is>
      </c>
      <c r="C69" t="inlineStr">
        <is>
          <t>kt</t>
        </is>
      </c>
      <c r="D69" t="inlineStr">
        <is>
          <t>France</t>
        </is>
      </c>
      <c r="E69" t="inlineStr">
        <is>
          <t>2015-16</t>
        </is>
      </c>
      <c r="F69" t="inlineStr">
        <is>
          <t>Soja</t>
        </is>
      </c>
      <c r="G69" t="inlineStr"/>
      <c r="H69" t="inlineStr">
        <is>
          <t>Exportation d'huile = 133 kt (Douanes françaises - Eurostat)</t>
        </is>
      </c>
      <c r="I69" t="inlineStr">
        <is>
          <t>Douanes françaises - Eurostat</t>
        </is>
      </c>
      <c r="J69" t="inlineStr"/>
      <c r="K69" t="inlineStr">
        <is>
          <t>Volume</t>
        </is>
      </c>
      <c r="L69" t="inlineStr">
        <is>
          <t>Exportation d'huile</t>
        </is>
      </c>
      <c r="M69" t="inlineStr">
        <is>
          <t>Echanges annuels - EUROSTAT</t>
        </is>
      </c>
      <c r="N69" t="n">
        <v>132.79</v>
      </c>
      <c r="O69" t="n">
        <v>0.1</v>
      </c>
    </row>
    <row r="70" ht="15" customHeight="1" s="1003">
      <c r="A70" s="1019" t="inlineStr">
        <is>
          <t>Tourteaux</t>
        </is>
      </c>
      <c r="B70" t="inlineStr">
        <is>
          <t>Export</t>
        </is>
      </c>
      <c r="C70" t="inlineStr">
        <is>
          <t>kt</t>
        </is>
      </c>
      <c r="D70" t="inlineStr">
        <is>
          <t>France</t>
        </is>
      </c>
      <c r="E70" t="inlineStr">
        <is>
          <t>2015-16</t>
        </is>
      </c>
      <c r="F70" t="inlineStr">
        <is>
          <t>Soja</t>
        </is>
      </c>
      <c r="G70" t="inlineStr"/>
      <c r="H70" t="inlineStr">
        <is>
          <t>Exportation de tourteaux = 19 kt (Douanes françaises - Eurostat)</t>
        </is>
      </c>
      <c r="I70" t="inlineStr">
        <is>
          <t>Douanes françaises - Eurostat</t>
        </is>
      </c>
      <c r="J70" t="inlineStr"/>
      <c r="K70" t="inlineStr">
        <is>
          <t>Volume</t>
        </is>
      </c>
      <c r="L70" t="inlineStr">
        <is>
          <t>Exportation de tourteaux</t>
        </is>
      </c>
      <c r="M70" t="inlineStr">
        <is>
          <t>Echanges annuels - EUROSTAT</t>
        </is>
      </c>
      <c r="N70" t="n">
        <v>19.17</v>
      </c>
      <c r="O70" t="n">
        <v>0.1</v>
      </c>
    </row>
    <row r="71" ht="15" customHeight="1" s="1003">
      <c r="A71" s="1019" t="inlineStr">
        <is>
          <t>Récolte</t>
        </is>
      </c>
      <c r="B71" t="inlineStr">
        <is>
          <t>Graines récoltées</t>
        </is>
      </c>
      <c r="C71" t="inlineStr">
        <is>
          <t>kt</t>
        </is>
      </c>
      <c r="D71" t="inlineStr">
        <is>
          <t>France</t>
        </is>
      </c>
      <c r="E71" t="inlineStr">
        <is>
          <t>2015-16</t>
        </is>
      </c>
      <c r="F71" t="inlineStr">
        <is>
          <t>Soja</t>
        </is>
      </c>
      <c r="G71" t="inlineStr">
        <is>
          <t>Récolte = 337 kt (Bilans par campagne - FranceAgriMer)</t>
        </is>
      </c>
      <c r="H71" t="inlineStr"/>
      <c r="I71" t="inlineStr">
        <is>
          <t>Bilans par campagne - FranceAgriMer</t>
        </is>
      </c>
      <c r="J71" t="inlineStr"/>
      <c r="K71" t="inlineStr">
        <is>
          <t>Volume</t>
        </is>
      </c>
      <c r="L71" t="inlineStr">
        <is>
          <t>Récolte</t>
        </is>
      </c>
      <c r="M71" t="inlineStr">
        <is>
          <t>Bilans Soja - FAM</t>
        </is>
      </c>
      <c r="N71" t="n">
        <v>337</v>
      </c>
      <c r="O71" t="n">
        <v>0.1</v>
      </c>
    </row>
    <row r="72" ht="15" customHeight="1" s="1003">
      <c r="A72" s="1019" t="inlineStr">
        <is>
          <t>Ferme</t>
        </is>
      </c>
      <c r="B72" t="inlineStr">
        <is>
          <t>Stock final à la ferme</t>
        </is>
      </c>
      <c r="C72" t="inlineStr">
        <is>
          <t>kt</t>
        </is>
      </c>
      <c r="D72" t="inlineStr">
        <is>
          <t>France</t>
        </is>
      </c>
      <c r="E72" t="inlineStr">
        <is>
          <t>2015-16</t>
        </is>
      </c>
      <c r="F72" t="inlineStr">
        <is>
          <t>Soja</t>
        </is>
      </c>
      <c r="G72" t="inlineStr"/>
      <c r="H72" t="inlineStr"/>
      <c r="I72" t="inlineStr"/>
      <c r="J72" t="inlineStr">
        <is>
          <t>Le stock à la ferme est négligé</t>
        </is>
      </c>
      <c r="K72" t="inlineStr"/>
      <c r="L72" t="inlineStr">
        <is>
          <t>Stock final à la ferme</t>
        </is>
      </c>
      <c r="M72" t="inlineStr"/>
      <c r="N72" t="n">
        <v>0</v>
      </c>
      <c r="O72" t="n">
        <v>0</v>
      </c>
    </row>
    <row r="73" ht="15" customHeight="1" s="1003">
      <c r="A73" s="1019" t="inlineStr">
        <is>
          <t>Ferme</t>
        </is>
      </c>
      <c r="B73" t="inlineStr">
        <is>
          <t>Graines autoconsommées</t>
        </is>
      </c>
      <c r="C73" t="inlineStr">
        <is>
          <t>kt</t>
        </is>
      </c>
      <c r="D73" t="inlineStr">
        <is>
          <t>France</t>
        </is>
      </c>
      <c r="E73" t="inlineStr">
        <is>
          <t>2015-16</t>
        </is>
      </c>
      <c r="F73" t="inlineStr">
        <is>
          <t>Soja</t>
        </is>
      </c>
      <c r="G73" t="inlineStr">
        <is>
          <t>Autoconsommation à la ferme = 68 kt (Bilans par campagne - FranceAgriMer)</t>
        </is>
      </c>
      <c r="H73" t="inlineStr"/>
      <c r="I73" t="inlineStr">
        <is>
          <t>Bilans par campagne - FranceAgriMer</t>
        </is>
      </c>
      <c r="J73" t="inlineStr"/>
      <c r="K73" t="inlineStr">
        <is>
          <t>Volume</t>
        </is>
      </c>
      <c r="L73" t="inlineStr">
        <is>
          <t>Autoconsommation à la ferme</t>
        </is>
      </c>
      <c r="M73" t="inlineStr">
        <is>
          <t>Bilans Soja - FAM</t>
        </is>
      </c>
      <c r="N73" t="n">
        <v>67.78</v>
      </c>
      <c r="O73" t="n">
        <v>0.1</v>
      </c>
    </row>
    <row r="74" ht="15" customHeight="1" s="1003">
      <c r="A74" s="1019" t="inlineStr">
        <is>
          <t>OS</t>
        </is>
      </c>
      <c r="B74" t="inlineStr">
        <is>
          <t>Stock final collecteurs</t>
        </is>
      </c>
      <c r="C74" t="inlineStr">
        <is>
          <t>kt</t>
        </is>
      </c>
      <c r="D74" t="inlineStr">
        <is>
          <t>France</t>
        </is>
      </c>
      <c r="E74" t="inlineStr">
        <is>
          <t>2015-16</t>
        </is>
      </c>
      <c r="F74" t="inlineStr">
        <is>
          <t>Soja</t>
        </is>
      </c>
      <c r="G74" t="inlineStr">
        <is>
          <t>Stock final collecteurs = 41 kt (Bilans par campagne - FranceAgriMer)</t>
        </is>
      </c>
      <c r="H74" t="inlineStr"/>
      <c r="I74" t="inlineStr">
        <is>
          <t>Bilans par campagne - FranceAgriMer</t>
        </is>
      </c>
      <c r="J74" t="inlineStr"/>
      <c r="K74" t="inlineStr">
        <is>
          <t>Volume</t>
        </is>
      </c>
      <c r="L74" t="inlineStr">
        <is>
          <t>Stock final collecteurs</t>
        </is>
      </c>
      <c r="M74" t="inlineStr">
        <is>
          <t>Bilans Soja - FAM</t>
        </is>
      </c>
      <c r="N74" t="n">
        <v>40.62</v>
      </c>
      <c r="O74" t="n">
        <v>0.1</v>
      </c>
    </row>
    <row r="75" ht="15" customHeight="1" s="1003">
      <c r="A75" s="1019" t="inlineStr">
        <is>
          <t>Ecart statistique</t>
        </is>
      </c>
      <c r="B75" t="inlineStr">
        <is>
          <t>Graines collectées</t>
        </is>
      </c>
      <c r="C75" t="inlineStr">
        <is>
          <t>kt</t>
        </is>
      </c>
      <c r="D75" t="inlineStr">
        <is>
          <t>France</t>
        </is>
      </c>
      <c r="E75" t="inlineStr">
        <is>
          <t>2015-16</t>
        </is>
      </c>
      <c r="F75" t="inlineStr">
        <is>
          <t>Soja</t>
        </is>
      </c>
      <c r="G75" t="inlineStr"/>
      <c r="H75" t="inlineStr"/>
      <c r="I75" t="inlineStr"/>
      <c r="J75" t="inlineStr"/>
      <c r="K75" t="inlineStr"/>
      <c r="L75" t="inlineStr"/>
      <c r="M75" t="inlineStr"/>
      <c r="N75" t="n">
        <v>0</v>
      </c>
      <c r="O75" t="n">
        <v>0</v>
      </c>
    </row>
    <row r="76" ht="15" customHeight="1" s="1003">
      <c r="A76" s="1019" t="inlineStr">
        <is>
          <t>Ecart statistique</t>
        </is>
      </c>
      <c r="B76" t="inlineStr">
        <is>
          <t>Fabrication de produits alimentaires</t>
        </is>
      </c>
      <c r="C76" t="inlineStr">
        <is>
          <t>kt</t>
        </is>
      </c>
      <c r="D76" t="inlineStr">
        <is>
          <t>France</t>
        </is>
      </c>
      <c r="E76" t="inlineStr">
        <is>
          <t>2015-16</t>
        </is>
      </c>
      <c r="F76" t="inlineStr">
        <is>
          <t>Soja</t>
        </is>
      </c>
      <c r="G76" t="inlineStr"/>
      <c r="H76" t="inlineStr"/>
      <c r="I76" t="inlineStr"/>
      <c r="J76" t="inlineStr"/>
      <c r="K76" t="inlineStr"/>
      <c r="L76" t="inlineStr"/>
      <c r="M76" t="inlineStr"/>
      <c r="N76" t="n">
        <v>0</v>
      </c>
      <c r="O76" t="n">
        <v>0</v>
      </c>
    </row>
    <row r="77" ht="15" customHeight="1" s="1003">
      <c r="A77" s="1019" t="inlineStr">
        <is>
          <t>Import</t>
        </is>
      </c>
      <c r="B77" t="inlineStr">
        <is>
          <t>Huile</t>
        </is>
      </c>
      <c r="C77" t="inlineStr">
        <is>
          <t>kt</t>
        </is>
      </c>
      <c r="D77" t="inlineStr">
        <is>
          <t>France</t>
        </is>
      </c>
      <c r="E77" t="inlineStr">
        <is>
          <t>2015-16</t>
        </is>
      </c>
      <c r="F77" t="inlineStr">
        <is>
          <t>Soja</t>
        </is>
      </c>
      <c r="G77" t="inlineStr"/>
      <c r="H77" t="inlineStr">
        <is>
          <t>Importation d'huile = 84 kt (Douanes françaises - Eurostat)</t>
        </is>
      </c>
      <c r="I77" t="inlineStr">
        <is>
          <t>Douanes françaises - Eurostat</t>
        </is>
      </c>
      <c r="J77" t="inlineStr"/>
      <c r="K77" t="inlineStr">
        <is>
          <t>Volume</t>
        </is>
      </c>
      <c r="L77" t="inlineStr">
        <is>
          <t>Importation d'huile</t>
        </is>
      </c>
      <c r="M77" t="inlineStr">
        <is>
          <t>Echanges annuels - EUROSTAT</t>
        </is>
      </c>
      <c r="N77" t="n">
        <v>83.86</v>
      </c>
      <c r="O77" t="n">
        <v>0.1</v>
      </c>
    </row>
    <row r="78" ht="15" customHeight="1" s="1003">
      <c r="A78" s="1019" t="inlineStr">
        <is>
          <t>Import</t>
        </is>
      </c>
      <c r="B78" t="inlineStr">
        <is>
          <t>Tourteaux</t>
        </is>
      </c>
      <c r="C78" t="inlineStr">
        <is>
          <t>kt</t>
        </is>
      </c>
      <c r="D78" t="inlineStr">
        <is>
          <t>France</t>
        </is>
      </c>
      <c r="E78" t="inlineStr">
        <is>
          <t>2015-16</t>
        </is>
      </c>
      <c r="F78" t="inlineStr">
        <is>
          <t>Soja</t>
        </is>
      </c>
      <c r="G78" t="inlineStr"/>
      <c r="H78" t="inlineStr">
        <is>
          <t>Importation de tourteaux = 3432 kt (Douanes françaises - Eurostat)</t>
        </is>
      </c>
      <c r="I78" t="inlineStr">
        <is>
          <t>Douanes françaises - Eurostat</t>
        </is>
      </c>
      <c r="J78" t="inlineStr"/>
      <c r="K78" t="inlineStr">
        <is>
          <t>Volume</t>
        </is>
      </c>
      <c r="L78" t="inlineStr">
        <is>
          <t>Importation de tourteaux</t>
        </is>
      </c>
      <c r="M78" t="inlineStr">
        <is>
          <t>Echanges annuels - EUROSTAT</t>
        </is>
      </c>
      <c r="N78" t="n">
        <v>3431.99</v>
      </c>
      <c r="O78" t="n">
        <v>0.1</v>
      </c>
    </row>
    <row r="79" ht="15" customHeight="1" s="1003">
      <c r="A79" s="1019" t="inlineStr">
        <is>
          <t>Import</t>
        </is>
      </c>
      <c r="B79" t="inlineStr">
        <is>
          <t>Graines collectées</t>
        </is>
      </c>
      <c r="C79" t="inlineStr">
        <is>
          <t>kt</t>
        </is>
      </c>
      <c r="D79" t="inlineStr">
        <is>
          <t>France</t>
        </is>
      </c>
      <c r="E79" t="inlineStr">
        <is>
          <t>2015-16</t>
        </is>
      </c>
      <c r="F79" t="inlineStr">
        <is>
          <t>Soja</t>
        </is>
      </c>
      <c r="G79" t="inlineStr"/>
      <c r="H79" t="inlineStr">
        <is>
          <t>Importation de graines = 847 kt (Douanes françaises - Eurostat)</t>
        </is>
      </c>
      <c r="I79" t="inlineStr">
        <is>
          <t>Douanes françaises - Eurostat</t>
        </is>
      </c>
      <c r="J79" t="inlineStr"/>
      <c r="K79" t="inlineStr">
        <is>
          <t>Volume</t>
        </is>
      </c>
      <c r="L79" t="inlineStr">
        <is>
          <t>Importation de graines</t>
        </is>
      </c>
      <c r="M79" t="inlineStr">
        <is>
          <t>Echanges mensuels - EUROSTAT</t>
        </is>
      </c>
      <c r="N79" t="n">
        <v>847.1900000000001</v>
      </c>
      <c r="O79" t="n">
        <v>0.1</v>
      </c>
    </row>
    <row r="80" ht="15" customHeight="1" s="1003">
      <c r="A80" s="1019" t="inlineStr">
        <is>
          <t>Graines récoltées</t>
        </is>
      </c>
      <c r="B80" t="inlineStr">
        <is>
          <t>OS</t>
        </is>
      </c>
      <c r="C80" t="inlineStr">
        <is>
          <t>kt</t>
        </is>
      </c>
      <c r="D80" t="inlineStr">
        <is>
          <t>France</t>
        </is>
      </c>
      <c r="E80" t="inlineStr">
        <is>
          <t>2015-16</t>
        </is>
      </c>
      <c r="F80" t="inlineStr">
        <is>
          <t>Lin</t>
        </is>
      </c>
      <c r="G80" t="inlineStr">
        <is>
          <t>Collecte = 32 kt (Collectes, stocks - FranceAgriMer)</t>
        </is>
      </c>
      <c r="H80" t="inlineStr"/>
      <c r="I80" t="inlineStr">
        <is>
          <t>Collectes, stocks - FranceAgriMer</t>
        </is>
      </c>
      <c r="J80" t="inlineStr"/>
      <c r="K80" t="inlineStr">
        <is>
          <t>Volume</t>
        </is>
      </c>
      <c r="L80" t="inlineStr">
        <is>
          <t>Collecte</t>
        </is>
      </c>
      <c r="M80" t="inlineStr">
        <is>
          <t>Collectes, stocks - FAM</t>
        </is>
      </c>
      <c r="N80" t="n">
        <v>32.5</v>
      </c>
      <c r="O80" t="n">
        <v>0.1</v>
      </c>
    </row>
    <row r="81" ht="15" customHeight="1" s="1003">
      <c r="A81" s="1019" t="inlineStr">
        <is>
          <t>Graines autoconsommées</t>
        </is>
      </c>
      <c r="B81" t="inlineStr">
        <is>
          <t>Vente directe et autoconsommation</t>
        </is>
      </c>
      <c r="C81" t="inlineStr">
        <is>
          <t>kt</t>
        </is>
      </c>
      <c r="D81" t="inlineStr">
        <is>
          <t>France</t>
        </is>
      </c>
      <c r="E81" t="inlineStr">
        <is>
          <t>2015-16</t>
        </is>
      </c>
      <c r="F81" t="inlineStr">
        <is>
          <t>Lin</t>
        </is>
      </c>
      <c r="G81" t="inlineStr"/>
      <c r="H81" t="inlineStr"/>
      <c r="I81" t="inlineStr"/>
      <c r="J81" t="inlineStr">
        <is>
          <t>Pas de consommation de graines en alimentation humaine</t>
        </is>
      </c>
      <c r="K81" t="inlineStr"/>
      <c r="L81" t="inlineStr">
        <is>
          <t>Consommation de graines à la ferme directement</t>
        </is>
      </c>
      <c r="M81" t="inlineStr"/>
      <c r="N81" t="n">
        <v>0</v>
      </c>
      <c r="O81" t="n">
        <v>0</v>
      </c>
    </row>
    <row r="82" ht="15" customHeight="1" s="1003">
      <c r="A82" s="1019" t="inlineStr">
        <is>
          <t>Stock initial à la ferme</t>
        </is>
      </c>
      <c r="B82" t="inlineStr">
        <is>
          <t>Ferme</t>
        </is>
      </c>
      <c r="C82" t="inlineStr">
        <is>
          <t>kt</t>
        </is>
      </c>
      <c r="D82" t="inlineStr">
        <is>
          <t>France</t>
        </is>
      </c>
      <c r="E82" t="inlineStr">
        <is>
          <t>2015-16</t>
        </is>
      </c>
      <c r="F82" t="inlineStr">
        <is>
          <t>Lin</t>
        </is>
      </c>
      <c r="G82" t="inlineStr"/>
      <c r="H82" t="inlineStr"/>
      <c r="I82" t="inlineStr"/>
      <c r="J82" t="inlineStr">
        <is>
          <t>Le stock à la ferme est négligé</t>
        </is>
      </c>
      <c r="K82" t="inlineStr"/>
      <c r="L82" t="inlineStr">
        <is>
          <t>Stock initial à la ferme</t>
        </is>
      </c>
      <c r="M82" t="inlineStr"/>
      <c r="N82" t="n">
        <v>0</v>
      </c>
      <c r="O82" t="n">
        <v>0</v>
      </c>
    </row>
    <row r="83" ht="15" customHeight="1" s="1003">
      <c r="A83" s="1019" t="inlineStr">
        <is>
          <t>Stock initial collecteurs</t>
        </is>
      </c>
      <c r="B83" t="inlineStr">
        <is>
          <t>OS</t>
        </is>
      </c>
      <c r="C83" t="inlineStr">
        <is>
          <t>kt</t>
        </is>
      </c>
      <c r="D83" t="inlineStr">
        <is>
          <t>France</t>
        </is>
      </c>
      <c r="E83" t="inlineStr">
        <is>
          <t>2015-16</t>
        </is>
      </c>
      <c r="F83" t="inlineStr">
        <is>
          <t>Lin</t>
        </is>
      </c>
      <c r="G83" t="inlineStr">
        <is>
          <t>Stock initial collecteurs = 2 kt (Collectes, stocks - FranceAgriMer)</t>
        </is>
      </c>
      <c r="H83" t="inlineStr"/>
      <c r="I83" t="inlineStr">
        <is>
          <t>Collectes, stocks - FranceAgriMer</t>
        </is>
      </c>
      <c r="J83" t="inlineStr"/>
      <c r="K83" t="inlineStr">
        <is>
          <t>Volume</t>
        </is>
      </c>
      <c r="L83" t="inlineStr">
        <is>
          <t>Stock initial collecteurs</t>
        </is>
      </c>
      <c r="M83" t="inlineStr">
        <is>
          <t>Collectes, stocks - FAM</t>
        </is>
      </c>
      <c r="N83" t="n">
        <v>1.67</v>
      </c>
      <c r="O83" t="n">
        <v>0.1</v>
      </c>
    </row>
    <row r="84" ht="15" customHeight="1" s="1003">
      <c r="A84" s="1019" t="inlineStr">
        <is>
          <t>Graines collectées</t>
        </is>
      </c>
      <c r="B84" t="inlineStr">
        <is>
          <t>Fabrication de produits alimentaires</t>
        </is>
      </c>
      <c r="C84" t="inlineStr">
        <is>
          <t>kt</t>
        </is>
      </c>
      <c r="D84" t="inlineStr">
        <is>
          <t>France</t>
        </is>
      </c>
      <c r="E84" t="inlineStr">
        <is>
          <t>2015-16</t>
        </is>
      </c>
      <c r="F84" t="inlineStr">
        <is>
          <t>Lin</t>
        </is>
      </c>
      <c r="G84" t="inlineStr"/>
      <c r="H84" t="inlineStr"/>
      <c r="I84" t="inlineStr"/>
      <c r="J84" t="inlineStr">
        <is>
          <t>Pas de fabrication de produits alimentaires</t>
        </is>
      </c>
      <c r="K84" t="inlineStr"/>
      <c r="L84" t="inlineStr">
        <is>
          <t>Consommation de graines pour la fabrication de produits alimentaires</t>
        </is>
      </c>
      <c r="M84" t="inlineStr"/>
      <c r="N84" t="n">
        <v>0</v>
      </c>
      <c r="O84" t="n">
        <v>0</v>
      </c>
    </row>
    <row r="85" ht="15" customHeight="1" s="1003">
      <c r="A85" s="1019" t="inlineStr">
        <is>
          <t>Graines collectées</t>
        </is>
      </c>
      <c r="B85" t="inlineStr">
        <is>
          <t>Trituration</t>
        </is>
      </c>
      <c r="C85" t="inlineStr">
        <is>
          <t>kt</t>
        </is>
      </c>
      <c r="D85" t="inlineStr">
        <is>
          <t>France</t>
        </is>
      </c>
      <c r="E85" t="inlineStr">
        <is>
          <t>2015-16</t>
        </is>
      </c>
      <c r="F85" t="inlineStr">
        <is>
          <t>Lin</t>
        </is>
      </c>
      <c r="G85" t="inlineStr">
        <is>
          <t>Consommation de graines par la Trituration = 12 kt (FEDIOL)</t>
        </is>
      </c>
      <c r="H85" t="inlineStr"/>
      <c r="I85" t="inlineStr">
        <is>
          <t>FEDIOL</t>
        </is>
      </c>
      <c r="J85" t="inlineStr">
        <is>
          <t>Utilisation de la donnée 2015</t>
        </is>
      </c>
      <c r="K85" t="inlineStr">
        <is>
          <t>Volume</t>
        </is>
      </c>
      <c r="L85" t="inlineStr">
        <is>
          <t>Consommation de graines par la Trituration</t>
        </is>
      </c>
      <c r="M85" t="inlineStr">
        <is>
          <t>Huiles et tourteaux - FEDIOL</t>
        </is>
      </c>
      <c r="N85" t="n">
        <v>12</v>
      </c>
      <c r="O85" t="n">
        <v>0.1</v>
      </c>
    </row>
    <row r="86" ht="15" customHeight="1" s="1003">
      <c r="A86" s="1019" t="inlineStr">
        <is>
          <t>Graines collectées</t>
        </is>
      </c>
      <c r="B86" t="inlineStr">
        <is>
          <t>FAB</t>
        </is>
      </c>
      <c r="C86" t="inlineStr">
        <is>
          <t>kt</t>
        </is>
      </c>
      <c r="D86" t="inlineStr">
        <is>
          <t>France</t>
        </is>
      </c>
      <c r="E86" t="inlineStr">
        <is>
          <t>2015-16</t>
        </is>
      </c>
      <c r="F86" t="inlineStr">
        <is>
          <t>Lin</t>
        </is>
      </c>
      <c r="G86" t="inlineStr">
        <is>
          <t>Consommation de graines par les FAB = 0 kt (Etat 13 - FranceAgriMer)</t>
        </is>
      </c>
      <c r="H86" t="inlineStr"/>
      <c r="I86" t="inlineStr">
        <is>
          <t>Etat 13 - FranceAgriMer</t>
        </is>
      </c>
      <c r="J86" t="inlineStr">
        <is>
          <t>Les graines ne sont pas consommées en alimentation animale</t>
        </is>
      </c>
      <c r="K86" t="inlineStr">
        <is>
          <t>Volume</t>
        </is>
      </c>
      <c r="L86" t="inlineStr">
        <is>
          <t>Consommation de graines par les FAB</t>
        </is>
      </c>
      <c r="M86" t="inlineStr">
        <is>
          <t>FAB - FAM</t>
        </is>
      </c>
      <c r="N86" t="n">
        <v>0.44</v>
      </c>
      <c r="O86" t="n">
        <v>0.1</v>
      </c>
    </row>
    <row r="87" ht="15" customHeight="1" s="1003">
      <c r="A87" s="1019" t="inlineStr">
        <is>
          <t>Graines collectées</t>
        </is>
      </c>
      <c r="B87" t="inlineStr">
        <is>
          <t>Amidonnerie</t>
        </is>
      </c>
      <c r="C87" t="inlineStr">
        <is>
          <t>kt</t>
        </is>
      </c>
      <c r="D87" t="inlineStr">
        <is>
          <t>France</t>
        </is>
      </c>
      <c r="E87" t="inlineStr">
        <is>
          <t>2015-16</t>
        </is>
      </c>
      <c r="F87" t="inlineStr">
        <is>
          <t>Lin</t>
        </is>
      </c>
      <c r="G87" t="inlineStr"/>
      <c r="H87" t="inlineStr"/>
      <c r="I87" t="inlineStr"/>
      <c r="J87" t="inlineStr"/>
      <c r="K87" t="inlineStr"/>
      <c r="L87" t="inlineStr"/>
      <c r="M87" t="inlineStr"/>
      <c r="N87" t="n">
        <v>0</v>
      </c>
      <c r="O87" t="n">
        <v>0</v>
      </c>
    </row>
    <row r="88" ht="15" customHeight="1" s="1003">
      <c r="A88" s="1019" t="inlineStr">
        <is>
          <t>Graines collectées</t>
        </is>
      </c>
      <c r="B88" t="inlineStr">
        <is>
          <t>Meunerie</t>
        </is>
      </c>
      <c r="C88" t="inlineStr">
        <is>
          <t>kt</t>
        </is>
      </c>
      <c r="D88" t="inlineStr">
        <is>
          <t>France</t>
        </is>
      </c>
      <c r="E88" t="inlineStr">
        <is>
          <t>2015-16</t>
        </is>
      </c>
      <c r="F88" t="inlineStr">
        <is>
          <t>Lin</t>
        </is>
      </c>
      <c r="G88" t="inlineStr"/>
      <c r="H88" t="inlineStr"/>
      <c r="I88" t="inlineStr"/>
      <c r="J88" t="inlineStr"/>
      <c r="K88" t="inlineStr"/>
      <c r="L88" t="inlineStr"/>
      <c r="M88" t="inlineStr"/>
      <c r="N88" t="n">
        <v>0</v>
      </c>
      <c r="O88" t="n">
        <v>0</v>
      </c>
    </row>
    <row r="89" ht="15" customHeight="1" s="1003">
      <c r="A89" s="1019" t="inlineStr">
        <is>
          <t>Graines collectées</t>
        </is>
      </c>
      <c r="B89" t="inlineStr">
        <is>
          <t>Fabrication d'ingrédients</t>
        </is>
      </c>
      <c r="C89" t="inlineStr">
        <is>
          <t>kt</t>
        </is>
      </c>
      <c r="D89" t="inlineStr">
        <is>
          <t>France</t>
        </is>
      </c>
      <c r="E89" t="inlineStr">
        <is>
          <t>2015-16</t>
        </is>
      </c>
      <c r="F89" t="inlineStr">
        <is>
          <t>Lin</t>
        </is>
      </c>
      <c r="G89" t="inlineStr"/>
      <c r="H89" t="inlineStr"/>
      <c r="I89" t="inlineStr"/>
      <c r="J89" t="inlineStr"/>
      <c r="K89" t="inlineStr"/>
      <c r="L89" t="inlineStr"/>
      <c r="M89" t="inlineStr"/>
      <c r="N89" t="n">
        <v>0</v>
      </c>
      <c r="O89" t="n">
        <v>0</v>
      </c>
    </row>
    <row r="90" ht="15" customHeight="1" s="1003">
      <c r="A90" s="1019" t="inlineStr">
        <is>
          <t>Graines collectées</t>
        </is>
      </c>
      <c r="B90" t="inlineStr">
        <is>
          <t>Semences certifiées</t>
        </is>
      </c>
      <c r="C90" t="inlineStr">
        <is>
          <t>kt</t>
        </is>
      </c>
      <c r="D90" t="inlineStr">
        <is>
          <t>France</t>
        </is>
      </c>
      <c r="E90" t="inlineStr">
        <is>
          <t>2015-16</t>
        </is>
      </c>
      <c r="F90" t="inlineStr">
        <is>
          <t>Lin</t>
        </is>
      </c>
      <c r="G90" t="inlineStr">
        <is>
          <t>Production de semences certifiées = 1 kt (Collectes, stocks - FranceAgriMer)</t>
        </is>
      </c>
      <c r="H90" t="inlineStr"/>
      <c r="I90" t="inlineStr">
        <is>
          <t>Collectes, stocks - FranceAgriMer</t>
        </is>
      </c>
      <c r="J90" t="inlineStr"/>
      <c r="K90" t="inlineStr">
        <is>
          <t>Volume</t>
        </is>
      </c>
      <c r="L90" t="inlineStr">
        <is>
          <t>Production de semences certifiées</t>
        </is>
      </c>
      <c r="M90" t="inlineStr">
        <is>
          <t>Collectes, stocks - FAM</t>
        </is>
      </c>
      <c r="N90" t="n">
        <v>1.39</v>
      </c>
      <c r="O90" t="n">
        <v>0.1</v>
      </c>
    </row>
    <row r="91" ht="15" customHeight="1" s="1003">
      <c r="A91" s="1019" t="inlineStr">
        <is>
          <t>Graines collectées</t>
        </is>
      </c>
      <c r="B91" t="inlineStr">
        <is>
          <t>Export</t>
        </is>
      </c>
      <c r="C91" t="inlineStr">
        <is>
          <t>kt</t>
        </is>
      </c>
      <c r="D91" t="inlineStr">
        <is>
          <t>France</t>
        </is>
      </c>
      <c r="E91" t="inlineStr">
        <is>
          <t>2015-16</t>
        </is>
      </c>
      <c r="F91" t="inlineStr">
        <is>
          <t>Lin</t>
        </is>
      </c>
      <c r="G91" t="inlineStr"/>
      <c r="H91" t="inlineStr">
        <is>
          <t>Exportation de graines = 8 kt (Douanes françaises - Eurostat)</t>
        </is>
      </c>
      <c r="I91" t="inlineStr">
        <is>
          <t>Douanes françaises - Eurostat</t>
        </is>
      </c>
      <c r="J91" t="inlineStr"/>
      <c r="K91" t="inlineStr">
        <is>
          <t>Volume</t>
        </is>
      </c>
      <c r="L91" t="inlineStr">
        <is>
          <t>Exportation de graines</t>
        </is>
      </c>
      <c r="M91" t="inlineStr">
        <is>
          <t>Echanges mensuels - EUROSTAT</t>
        </is>
      </c>
      <c r="N91" t="n">
        <v>8.289999999999999</v>
      </c>
      <c r="O91" t="n">
        <v>0.1</v>
      </c>
    </row>
    <row r="92" ht="15" customHeight="1" s="1003">
      <c r="A92" s="1019" t="inlineStr">
        <is>
          <t>Graines collectées</t>
        </is>
      </c>
      <c r="B92" t="inlineStr">
        <is>
          <t>Ecart statistique</t>
        </is>
      </c>
      <c r="C92" t="inlineStr">
        <is>
          <t>kt</t>
        </is>
      </c>
      <c r="D92" t="inlineStr">
        <is>
          <t>France</t>
        </is>
      </c>
      <c r="E92" t="inlineStr">
        <is>
          <t>2015-16</t>
        </is>
      </c>
      <c r="F92" t="inlineStr">
        <is>
          <t>Lin</t>
        </is>
      </c>
      <c r="G92" t="inlineStr"/>
      <c r="H92" t="inlineStr"/>
      <c r="I92" t="inlineStr"/>
      <c r="J92" t="inlineStr"/>
      <c r="K92" t="inlineStr"/>
      <c r="L92" t="inlineStr"/>
      <c r="M92" t="inlineStr"/>
      <c r="N92" t="n">
        <v>0</v>
      </c>
      <c r="O92" t="n">
        <v>0</v>
      </c>
    </row>
    <row r="93" ht="15" customHeight="1" s="1003">
      <c r="A93" s="1019" t="inlineStr">
        <is>
          <t>Huile</t>
        </is>
      </c>
      <c r="B93" t="inlineStr">
        <is>
          <t>Export</t>
        </is>
      </c>
      <c r="C93" t="inlineStr">
        <is>
          <t>kt</t>
        </is>
      </c>
      <c r="D93" t="inlineStr">
        <is>
          <t>France</t>
        </is>
      </c>
      <c r="E93" t="inlineStr">
        <is>
          <t>2015-16</t>
        </is>
      </c>
      <c r="F93" t="inlineStr">
        <is>
          <t>Lin</t>
        </is>
      </c>
      <c r="G93" t="inlineStr"/>
      <c r="H93" t="inlineStr">
        <is>
          <t>Exportation d'huile = 0 kt (Douanes françaises - Eurostat)</t>
        </is>
      </c>
      <c r="I93" t="inlineStr">
        <is>
          <t>Douanes françaises - Eurostat</t>
        </is>
      </c>
      <c r="J93" t="inlineStr"/>
      <c r="K93" t="inlineStr">
        <is>
          <t>Volume</t>
        </is>
      </c>
      <c r="L93" t="inlineStr">
        <is>
          <t>Exportation d'huile</t>
        </is>
      </c>
      <c r="M93" t="inlineStr">
        <is>
          <t>Echanges annuels - EUROSTAT</t>
        </is>
      </c>
      <c r="N93" t="n">
        <v>0.45</v>
      </c>
      <c r="O93" t="n">
        <v>0.1</v>
      </c>
    </row>
    <row r="94" ht="15" customHeight="1" s="1003">
      <c r="A94" s="1019" t="inlineStr">
        <is>
          <t>Tourteaux</t>
        </is>
      </c>
      <c r="B94" t="inlineStr">
        <is>
          <t>Export</t>
        </is>
      </c>
      <c r="C94" t="inlineStr">
        <is>
          <t>kt</t>
        </is>
      </c>
      <c r="D94" t="inlineStr">
        <is>
          <t>France</t>
        </is>
      </c>
      <c r="E94" t="inlineStr">
        <is>
          <t>2015-16</t>
        </is>
      </c>
      <c r="F94" t="inlineStr">
        <is>
          <t>Lin</t>
        </is>
      </c>
      <c r="G94" t="inlineStr"/>
      <c r="H94" t="inlineStr">
        <is>
          <t>Exportation de tourteaux = 0 kt (Douanes françaises - Eurostat)</t>
        </is>
      </c>
      <c r="I94" t="inlineStr">
        <is>
          <t>Douanes françaises - Eurostat</t>
        </is>
      </c>
      <c r="J94" t="inlineStr"/>
      <c r="K94" t="inlineStr">
        <is>
          <t>Volume</t>
        </is>
      </c>
      <c r="L94" t="inlineStr">
        <is>
          <t>Exportation de tourteaux</t>
        </is>
      </c>
      <c r="M94" t="inlineStr">
        <is>
          <t>Echanges annuels - EUROSTAT</t>
        </is>
      </c>
      <c r="N94" t="n">
        <v>0.03</v>
      </c>
      <c r="O94" t="n">
        <v>0.1</v>
      </c>
    </row>
    <row r="95" ht="15" customHeight="1" s="1003">
      <c r="A95" s="1019" t="inlineStr">
        <is>
          <t>Récolte</t>
        </is>
      </c>
      <c r="B95" t="inlineStr">
        <is>
          <t>Graines récoltées</t>
        </is>
      </c>
      <c r="C95" t="inlineStr">
        <is>
          <t>kt</t>
        </is>
      </c>
      <c r="D95" t="inlineStr">
        <is>
          <t>France</t>
        </is>
      </c>
      <c r="E95" t="inlineStr">
        <is>
          <t>2015-16</t>
        </is>
      </c>
      <c r="F95" t="inlineStr">
        <is>
          <t>Lin</t>
        </is>
      </c>
      <c r="G95" t="inlineStr">
        <is>
          <t>Récolte = 43 kt (Statistique Agricole Annuelle - SSP)</t>
        </is>
      </c>
      <c r="H95" t="inlineStr"/>
      <c r="I95" t="inlineStr">
        <is>
          <t>Statistique Agricole Annuelle - SSP</t>
        </is>
      </c>
      <c r="J95" t="inlineStr"/>
      <c r="K95" t="inlineStr">
        <is>
          <t>Volume</t>
        </is>
      </c>
      <c r="L95" t="inlineStr">
        <is>
          <t>Récolte</t>
        </is>
      </c>
      <c r="M95" t="inlineStr">
        <is>
          <t>Récoltes - AGRESTE</t>
        </is>
      </c>
      <c r="N95" t="n">
        <v>42.59</v>
      </c>
      <c r="O95" t="n">
        <v>0.1</v>
      </c>
    </row>
    <row r="96" ht="15" customHeight="1" s="1003">
      <c r="A96" s="1019" t="inlineStr">
        <is>
          <t>Ferme</t>
        </is>
      </c>
      <c r="B96" t="inlineStr">
        <is>
          <t>Stock final à la ferme</t>
        </is>
      </c>
      <c r="C96" t="inlineStr">
        <is>
          <t>kt</t>
        </is>
      </c>
      <c r="D96" t="inlineStr">
        <is>
          <t>France</t>
        </is>
      </c>
      <c r="E96" t="inlineStr">
        <is>
          <t>2015-16</t>
        </is>
      </c>
      <c r="F96" t="inlineStr">
        <is>
          <t>Lin</t>
        </is>
      </c>
      <c r="G96" t="inlineStr"/>
      <c r="H96" t="inlineStr"/>
      <c r="I96" t="inlineStr"/>
      <c r="J96" t="inlineStr">
        <is>
          <t>Le stock à la ferme est négligé</t>
        </is>
      </c>
      <c r="K96" t="inlineStr"/>
      <c r="L96" t="inlineStr">
        <is>
          <t>Stock final à la ferme</t>
        </is>
      </c>
      <c r="M96" t="inlineStr"/>
      <c r="N96" t="n">
        <v>0</v>
      </c>
      <c r="O96" t="n">
        <v>0</v>
      </c>
    </row>
    <row r="97" ht="15" customHeight="1" s="1003">
      <c r="A97" s="1019" t="inlineStr">
        <is>
          <t>OS</t>
        </is>
      </c>
      <c r="B97" t="inlineStr">
        <is>
          <t>Stock final collecteurs</t>
        </is>
      </c>
      <c r="C97" t="inlineStr">
        <is>
          <t>kt</t>
        </is>
      </c>
      <c r="D97" t="inlineStr">
        <is>
          <t>France</t>
        </is>
      </c>
      <c r="E97" t="inlineStr">
        <is>
          <t>2015-16</t>
        </is>
      </c>
      <c r="F97" t="inlineStr">
        <is>
          <t>Lin</t>
        </is>
      </c>
      <c r="G97" t="inlineStr">
        <is>
          <t>Stock final collecteurs = 6 kt (Collectes, stocks - FranceAgriMer)</t>
        </is>
      </c>
      <c r="H97" t="inlineStr"/>
      <c r="I97" t="inlineStr">
        <is>
          <t>Collectes, stocks - FranceAgriMer</t>
        </is>
      </c>
      <c r="J97" t="inlineStr"/>
      <c r="K97" t="inlineStr">
        <is>
          <t>Volume</t>
        </is>
      </c>
      <c r="L97" t="inlineStr">
        <is>
          <t>Stock final collecteurs</t>
        </is>
      </c>
      <c r="M97" t="inlineStr">
        <is>
          <t>Collectes, stocks - FAM</t>
        </is>
      </c>
      <c r="N97" t="n">
        <v>5.64</v>
      </c>
      <c r="O97" t="n">
        <v>0.1</v>
      </c>
    </row>
    <row r="98" ht="15" customHeight="1" s="1003">
      <c r="A98" s="1019" t="inlineStr">
        <is>
          <t>Ecart statistique</t>
        </is>
      </c>
      <c r="B98" t="inlineStr">
        <is>
          <t>Graines collectées</t>
        </is>
      </c>
      <c r="C98" t="inlineStr">
        <is>
          <t>kt</t>
        </is>
      </c>
      <c r="D98" t="inlineStr">
        <is>
          <t>France</t>
        </is>
      </c>
      <c r="E98" t="inlineStr">
        <is>
          <t>2015-16</t>
        </is>
      </c>
      <c r="F98" t="inlineStr">
        <is>
          <t>Lin</t>
        </is>
      </c>
      <c r="G98" t="inlineStr"/>
      <c r="H98" t="inlineStr"/>
      <c r="I98" t="inlineStr"/>
      <c r="J98" t="inlineStr"/>
      <c r="K98" t="inlineStr"/>
      <c r="L98" t="inlineStr"/>
      <c r="M98" t="inlineStr"/>
      <c r="N98" t="n">
        <v>0</v>
      </c>
      <c r="O98" t="n">
        <v>0</v>
      </c>
    </row>
    <row r="99" ht="15" customHeight="1" s="1003">
      <c r="A99" s="1019" t="inlineStr">
        <is>
          <t>Ecart statistique</t>
        </is>
      </c>
      <c r="B99" t="inlineStr">
        <is>
          <t>Fabrication de produits alimentaires</t>
        </is>
      </c>
      <c r="C99" t="inlineStr">
        <is>
          <t>kt</t>
        </is>
      </c>
      <c r="D99" t="inlineStr">
        <is>
          <t>France</t>
        </is>
      </c>
      <c r="E99" t="inlineStr">
        <is>
          <t>2015-16</t>
        </is>
      </c>
      <c r="F99" t="inlineStr">
        <is>
          <t>Lin</t>
        </is>
      </c>
      <c r="G99" t="inlineStr"/>
      <c r="H99" t="inlineStr"/>
      <c r="I99" t="inlineStr"/>
      <c r="J99" t="inlineStr"/>
      <c r="K99" t="inlineStr"/>
      <c r="L99" t="inlineStr"/>
      <c r="M99" t="inlineStr"/>
      <c r="N99" t="n">
        <v>0</v>
      </c>
      <c r="O99" t="n">
        <v>0</v>
      </c>
    </row>
    <row r="100" ht="15" customHeight="1" s="1003">
      <c r="A100" s="1019" t="inlineStr">
        <is>
          <t>Import</t>
        </is>
      </c>
      <c r="B100" t="inlineStr">
        <is>
          <t>Huile</t>
        </is>
      </c>
      <c r="C100" t="inlineStr">
        <is>
          <t>kt</t>
        </is>
      </c>
      <c r="D100" t="inlineStr">
        <is>
          <t>France</t>
        </is>
      </c>
      <c r="E100" t="inlineStr">
        <is>
          <t>2015-16</t>
        </is>
      </c>
      <c r="F100" t="inlineStr">
        <is>
          <t>Lin</t>
        </is>
      </c>
      <c r="G100" t="inlineStr"/>
      <c r="H100" t="inlineStr">
        <is>
          <t>Importation d'huile = 4 kt (Douanes françaises - Eurostat)</t>
        </is>
      </c>
      <c r="I100" t="inlineStr">
        <is>
          <t>Douanes françaises - Eurostat</t>
        </is>
      </c>
      <c r="J100" t="inlineStr"/>
      <c r="K100" t="inlineStr">
        <is>
          <t>Volume</t>
        </is>
      </c>
      <c r="L100" t="inlineStr">
        <is>
          <t>Importation d'huile</t>
        </is>
      </c>
      <c r="M100" t="inlineStr">
        <is>
          <t>Echanges annuels - EUROSTAT</t>
        </is>
      </c>
      <c r="N100" t="n">
        <v>4.11</v>
      </c>
      <c r="O100" t="n">
        <v>0.1</v>
      </c>
    </row>
    <row r="101" ht="15" customHeight="1" s="1003">
      <c r="A101" s="1019" t="inlineStr">
        <is>
          <t>Import</t>
        </is>
      </c>
      <c r="B101" t="inlineStr">
        <is>
          <t>Tourteaux</t>
        </is>
      </c>
      <c r="C101" t="inlineStr">
        <is>
          <t>kt</t>
        </is>
      </c>
      <c r="D101" t="inlineStr">
        <is>
          <t>France</t>
        </is>
      </c>
      <c r="E101" t="inlineStr">
        <is>
          <t>2015-16</t>
        </is>
      </c>
      <c r="F101" t="inlineStr">
        <is>
          <t>Lin</t>
        </is>
      </c>
      <c r="G101" t="inlineStr"/>
      <c r="H101" t="inlineStr">
        <is>
          <t>Importation de tourteaux = 90 kt (Douanes françaises - Eurostat)</t>
        </is>
      </c>
      <c r="I101" t="inlineStr">
        <is>
          <t>Douanes françaises - Eurostat</t>
        </is>
      </c>
      <c r="J101" t="inlineStr"/>
      <c r="K101" t="inlineStr">
        <is>
          <t>Volume</t>
        </is>
      </c>
      <c r="L101" t="inlineStr">
        <is>
          <t>Importation de tourteaux</t>
        </is>
      </c>
      <c r="M101" t="inlineStr">
        <is>
          <t>Echanges annuels - EUROSTAT</t>
        </is>
      </c>
      <c r="N101" t="n">
        <v>90.17</v>
      </c>
      <c r="O101" t="n">
        <v>0.1</v>
      </c>
    </row>
    <row r="102" ht="15" customHeight="1" s="1003">
      <c r="A102" s="1019" t="inlineStr">
        <is>
          <t>Import</t>
        </is>
      </c>
      <c r="B102" t="inlineStr">
        <is>
          <t>Graines collectées</t>
        </is>
      </c>
      <c r="C102" t="inlineStr">
        <is>
          <t>kt</t>
        </is>
      </c>
      <c r="D102" t="inlineStr">
        <is>
          <t>France</t>
        </is>
      </c>
      <c r="E102" t="inlineStr">
        <is>
          <t>2015-16</t>
        </is>
      </c>
      <c r="F102" t="inlineStr">
        <is>
          <t>Lin</t>
        </is>
      </c>
      <c r="G102" t="inlineStr"/>
      <c r="H102" t="inlineStr">
        <is>
          <t>Importation de graines = 24 kt (Douanes françaises - Eurostat)</t>
        </is>
      </c>
      <c r="I102" t="inlineStr">
        <is>
          <t>Douanes françaises - Eurostat</t>
        </is>
      </c>
      <c r="J102" t="inlineStr"/>
      <c r="K102" t="inlineStr">
        <is>
          <t>Volume</t>
        </is>
      </c>
      <c r="L102" t="inlineStr">
        <is>
          <t>Importation de graines</t>
        </is>
      </c>
      <c r="M102" t="inlineStr">
        <is>
          <t>Echanges mensuels - EUROSTAT</t>
        </is>
      </c>
      <c r="N102" t="n">
        <v>23.63</v>
      </c>
      <c r="O102" t="n">
        <v>0.1</v>
      </c>
    </row>
    <row r="103" ht="15" customHeight="1" s="1003">
      <c r="A103" s="1019" t="inlineStr">
        <is>
          <t>Graines récoltées</t>
        </is>
      </c>
      <c r="B103" t="inlineStr">
        <is>
          <t>OS</t>
        </is>
      </c>
      <c r="C103" t="inlineStr">
        <is>
          <t>kt</t>
        </is>
      </c>
      <c r="D103" t="inlineStr">
        <is>
          <t>France</t>
        </is>
      </c>
      <c r="E103" t="inlineStr">
        <is>
          <t>2015-16</t>
        </is>
      </c>
      <c r="F103" t="inlineStr">
        <is>
          <t>Pois</t>
        </is>
      </c>
      <c r="G103" t="inlineStr">
        <is>
          <t>Collecte = 507 kt (Bilans par campagne - FranceAgriMer)</t>
        </is>
      </c>
      <c r="H103" t="inlineStr"/>
      <c r="I103" t="inlineStr">
        <is>
          <t>Bilans par campagne - FranceAgriMer</t>
        </is>
      </c>
      <c r="J103" t="inlineStr"/>
      <c r="K103" t="inlineStr">
        <is>
          <t>Volume</t>
        </is>
      </c>
      <c r="L103" t="inlineStr">
        <is>
          <t>Collecte</t>
        </is>
      </c>
      <c r="M103" t="inlineStr">
        <is>
          <t>Bilans Pois - FAM</t>
        </is>
      </c>
      <c r="N103" t="n">
        <v>506.54</v>
      </c>
      <c r="O103" t="n">
        <v>0.1</v>
      </c>
    </row>
    <row r="104" ht="15" customHeight="1" s="1003">
      <c r="A104" s="1019" t="inlineStr">
        <is>
          <t>Graines autoconsommées</t>
        </is>
      </c>
      <c r="B104" t="inlineStr">
        <is>
          <t>Vente directe et autoconsommation</t>
        </is>
      </c>
      <c r="C104" t="inlineStr">
        <is>
          <t>kt</t>
        </is>
      </c>
      <c r="D104" t="inlineStr">
        <is>
          <t>France</t>
        </is>
      </c>
      <c r="E104" t="inlineStr">
        <is>
          <t>2015-16</t>
        </is>
      </c>
      <c r="F104" t="inlineStr">
        <is>
          <t>Pois</t>
        </is>
      </c>
      <c r="G104" t="inlineStr"/>
      <c r="H104" t="inlineStr"/>
      <c r="I104" t="inlineStr"/>
      <c r="J104" t="inlineStr">
        <is>
          <t>Pas de consommation de graines en alimentation humaine</t>
        </is>
      </c>
      <c r="K104" t="inlineStr"/>
      <c r="L104" t="inlineStr">
        <is>
          <t>Consommation de graines à la ferme directement</t>
        </is>
      </c>
      <c r="M104" t="inlineStr"/>
      <c r="N104" t="n">
        <v>0</v>
      </c>
      <c r="O104" t="n">
        <v>0</v>
      </c>
    </row>
    <row r="105" ht="15" customHeight="1" s="1003">
      <c r="A105" s="1019" t="inlineStr">
        <is>
          <t>Stock initial à la ferme</t>
        </is>
      </c>
      <c r="B105" t="inlineStr">
        <is>
          <t>Ferme</t>
        </is>
      </c>
      <c r="C105" t="inlineStr">
        <is>
          <t>kt</t>
        </is>
      </c>
      <c r="D105" t="inlineStr">
        <is>
          <t>France</t>
        </is>
      </c>
      <c r="E105" t="inlineStr">
        <is>
          <t>2015-16</t>
        </is>
      </c>
      <c r="F105" t="inlineStr">
        <is>
          <t>Pois</t>
        </is>
      </c>
      <c r="G105" t="inlineStr"/>
      <c r="H105" t="inlineStr"/>
      <c r="I105" t="inlineStr"/>
      <c r="J105" t="inlineStr">
        <is>
          <t>Le stock à la ferme est négligé</t>
        </is>
      </c>
      <c r="K105" t="inlineStr"/>
      <c r="L105" t="inlineStr">
        <is>
          <t>Stock initial à la ferme</t>
        </is>
      </c>
      <c r="M105" t="inlineStr"/>
      <c r="N105" t="n">
        <v>0</v>
      </c>
      <c r="O105" t="n">
        <v>0</v>
      </c>
    </row>
    <row r="106" ht="15" customHeight="1" s="1003">
      <c r="A106" s="1019" t="inlineStr">
        <is>
          <t>Stock initial collecteurs</t>
        </is>
      </c>
      <c r="B106" t="inlineStr">
        <is>
          <t>OS</t>
        </is>
      </c>
      <c r="C106" t="inlineStr">
        <is>
          <t>kt</t>
        </is>
      </c>
      <c r="D106" t="inlineStr">
        <is>
          <t>France</t>
        </is>
      </c>
      <c r="E106" t="inlineStr">
        <is>
          <t>2015-16</t>
        </is>
      </c>
      <c r="F106" t="inlineStr">
        <is>
          <t>Pois</t>
        </is>
      </c>
      <c r="G106" t="inlineStr">
        <is>
          <t>Stock initial collecteurs = 57 kt (Bilans par campagne - FranceAgriMer)</t>
        </is>
      </c>
      <c r="H106" t="inlineStr"/>
      <c r="I106" t="inlineStr">
        <is>
          <t>Bilans par campagne - FranceAgriMer</t>
        </is>
      </c>
      <c r="J106" t="inlineStr"/>
      <c r="K106" t="inlineStr">
        <is>
          <t>Volume</t>
        </is>
      </c>
      <c r="L106" t="inlineStr">
        <is>
          <t>Stock initial collecteurs</t>
        </is>
      </c>
      <c r="M106" t="inlineStr">
        <is>
          <t>Bilans Pois - FAM</t>
        </is>
      </c>
      <c r="N106" t="n">
        <v>57.04</v>
      </c>
      <c r="O106" t="n">
        <v>0.1</v>
      </c>
    </row>
    <row r="107" ht="15" customHeight="1" s="1003">
      <c r="A107" s="1019" t="inlineStr">
        <is>
          <t>Graines collectées</t>
        </is>
      </c>
      <c r="B107" t="inlineStr">
        <is>
          <t>Alimentation humaine</t>
        </is>
      </c>
      <c r="C107" t="inlineStr">
        <is>
          <t>kt</t>
        </is>
      </c>
      <c r="D107" t="inlineStr">
        <is>
          <t>France</t>
        </is>
      </c>
      <c r="E107" t="inlineStr">
        <is>
          <t>2015-16</t>
        </is>
      </c>
      <c r="F107" t="inlineStr">
        <is>
          <t>Pois</t>
        </is>
      </c>
      <c r="G107" t="inlineStr"/>
      <c r="H107" t="inlineStr"/>
      <c r="I107" t="inlineStr"/>
      <c r="J107" t="inlineStr">
        <is>
          <t>Pas de consommation de graines en alimentation humaine</t>
        </is>
      </c>
      <c r="K107" t="inlineStr"/>
      <c r="L107" t="inlineStr">
        <is>
          <t>Consommation de graines en alimentation humaine</t>
        </is>
      </c>
      <c r="M107" t="inlineStr"/>
      <c r="N107" t="n">
        <v>0</v>
      </c>
      <c r="O107" t="n">
        <v>0</v>
      </c>
    </row>
    <row r="108" ht="15" customHeight="1" s="1003">
      <c r="A108" s="1019" t="inlineStr">
        <is>
          <t>Graines collectées</t>
        </is>
      </c>
      <c r="B108" t="inlineStr">
        <is>
          <t>Trituration</t>
        </is>
      </c>
      <c r="C108" t="inlineStr">
        <is>
          <t>kt</t>
        </is>
      </c>
      <c r="D108" t="inlineStr">
        <is>
          <t>France</t>
        </is>
      </c>
      <c r="E108" t="inlineStr">
        <is>
          <t>2015-16</t>
        </is>
      </c>
      <c r="F108" t="inlineStr">
        <is>
          <t>Pois</t>
        </is>
      </c>
      <c r="G108" t="inlineStr"/>
      <c r="H108" t="inlineStr"/>
      <c r="I108" t="inlineStr"/>
      <c r="J108" t="inlineStr">
        <is>
          <t>Pas de trituration</t>
        </is>
      </c>
      <c r="K108" t="inlineStr"/>
      <c r="L108" t="inlineStr">
        <is>
          <t>Consommation de graines par la Trituration</t>
        </is>
      </c>
      <c r="M108" t="inlineStr"/>
      <c r="N108" t="n">
        <v>0</v>
      </c>
      <c r="O108" t="n">
        <v>0</v>
      </c>
    </row>
    <row r="109" ht="15" customHeight="1" s="1003">
      <c r="A109" s="1019" t="inlineStr">
        <is>
          <t>Graines collectées</t>
        </is>
      </c>
      <c r="B109" t="inlineStr">
        <is>
          <t>FAB</t>
        </is>
      </c>
      <c r="C109" t="inlineStr">
        <is>
          <t>kt</t>
        </is>
      </c>
      <c r="D109" t="inlineStr">
        <is>
          <t>France</t>
        </is>
      </c>
      <c r="E109" t="inlineStr">
        <is>
          <t>2015-16</t>
        </is>
      </c>
      <c r="F109" t="inlineStr">
        <is>
          <t>Pois</t>
        </is>
      </c>
      <c r="G109" t="inlineStr">
        <is>
          <t>Consommation de graines par les FAB = 27 kt (Bilans par campagne - FranceAgriMer)</t>
        </is>
      </c>
      <c r="H109" t="inlineStr"/>
      <c r="I109" t="inlineStr">
        <is>
          <t>Bilans par campagne - FranceAgriMer</t>
        </is>
      </c>
      <c r="J109" t="inlineStr"/>
      <c r="K109" t="inlineStr">
        <is>
          <t>Volume</t>
        </is>
      </c>
      <c r="L109" t="inlineStr">
        <is>
          <t>Consommation de graines par les FAB</t>
        </is>
      </c>
      <c r="M109" t="inlineStr">
        <is>
          <t>Bilans Pois - FAM</t>
        </is>
      </c>
      <c r="N109" t="n">
        <v>26.89</v>
      </c>
      <c r="O109" t="n">
        <v>0.1</v>
      </c>
    </row>
    <row r="110" ht="15" customHeight="1" s="1003">
      <c r="A110" s="1019" t="inlineStr">
        <is>
          <t>Graines collectées</t>
        </is>
      </c>
      <c r="B110" t="inlineStr">
        <is>
          <t>Amidonnerie</t>
        </is>
      </c>
      <c r="C110" t="inlineStr">
        <is>
          <t>kt</t>
        </is>
      </c>
      <c r="D110" t="inlineStr">
        <is>
          <t>France</t>
        </is>
      </c>
      <c r="E110" t="inlineStr">
        <is>
          <t>2015-16</t>
        </is>
      </c>
      <c r="F110" t="inlineStr">
        <is>
          <t>Pois</t>
        </is>
      </c>
      <c r="G110" t="inlineStr">
        <is>
          <t>Consommation de graines en alimentation humaine = 120 kt (Bilans par campagne - FranceAgriMer)</t>
        </is>
      </c>
      <c r="H110" t="inlineStr"/>
      <c r="I110" t="inlineStr">
        <is>
          <t>Bilans par campagne - FranceAgriMer</t>
        </is>
      </c>
      <c r="J110" t="inlineStr"/>
      <c r="K110" t="inlineStr">
        <is>
          <t>Volume</t>
        </is>
      </c>
      <c r="L110" t="inlineStr">
        <is>
          <t>Consommation de graines en alimentation humaine</t>
        </is>
      </c>
      <c r="M110" t="inlineStr">
        <is>
          <t>Bilans Pois - FAM</t>
        </is>
      </c>
      <c r="N110" t="n">
        <v>120</v>
      </c>
      <c r="O110" t="n">
        <v>0.1</v>
      </c>
    </row>
    <row r="111" ht="15" customHeight="1" s="1003">
      <c r="A111" s="1019" t="inlineStr">
        <is>
          <t>Graines collectées</t>
        </is>
      </c>
      <c r="B111" t="inlineStr">
        <is>
          <t>Meunerie</t>
        </is>
      </c>
      <c r="C111" t="inlineStr">
        <is>
          <t>kt</t>
        </is>
      </c>
      <c r="D111" t="inlineStr">
        <is>
          <t>France</t>
        </is>
      </c>
      <c r="E111" t="inlineStr">
        <is>
          <t>2015-16</t>
        </is>
      </c>
      <c r="F111" t="inlineStr">
        <is>
          <t>Pois</t>
        </is>
      </c>
      <c r="G111" t="inlineStr"/>
      <c r="H111" t="inlineStr"/>
      <c r="I111" t="inlineStr"/>
      <c r="J111" t="inlineStr"/>
      <c r="K111" t="inlineStr"/>
      <c r="L111" t="inlineStr"/>
      <c r="M111" t="inlineStr"/>
      <c r="N111" t="n">
        <v>0</v>
      </c>
      <c r="O111" t="n">
        <v>0</v>
      </c>
    </row>
    <row r="112" ht="15" customHeight="1" s="1003">
      <c r="A112" s="1019" t="inlineStr">
        <is>
          <t>Graines collectées</t>
        </is>
      </c>
      <c r="B112" t="inlineStr">
        <is>
          <t>Fabrication d'ingrédients</t>
        </is>
      </c>
      <c r="C112" t="inlineStr">
        <is>
          <t>kt</t>
        </is>
      </c>
      <c r="D112" t="inlineStr">
        <is>
          <t>France</t>
        </is>
      </c>
      <c r="E112" t="inlineStr">
        <is>
          <t>2015-16</t>
        </is>
      </c>
      <c r="F112" t="inlineStr">
        <is>
          <t>Pois</t>
        </is>
      </c>
      <c r="G112" t="inlineStr"/>
      <c r="H112" t="inlineStr"/>
      <c r="I112" t="inlineStr"/>
      <c r="J112" t="inlineStr"/>
      <c r="K112" t="inlineStr"/>
      <c r="L112" t="inlineStr"/>
      <c r="M112" t="inlineStr"/>
      <c r="N112" t="n">
        <v>0</v>
      </c>
      <c r="O112" t="n">
        <v>0</v>
      </c>
    </row>
    <row r="113" ht="15" customHeight="1" s="1003">
      <c r="A113" s="1019" t="inlineStr">
        <is>
          <t>Graines collectées</t>
        </is>
      </c>
      <c r="B113" t="inlineStr">
        <is>
          <t>Semences certifiées</t>
        </is>
      </c>
      <c r="C113" t="inlineStr">
        <is>
          <t>kt</t>
        </is>
      </c>
      <c r="D113" t="inlineStr">
        <is>
          <t>France</t>
        </is>
      </c>
      <c r="E113" t="inlineStr">
        <is>
          <t>2015-16</t>
        </is>
      </c>
      <c r="F113" t="inlineStr">
        <is>
          <t>Pois</t>
        </is>
      </c>
      <c r="G113" t="inlineStr">
        <is>
          <t>Production de semences certifiées = 25 kt (Bilans par campagne - FranceAgriMer)</t>
        </is>
      </c>
      <c r="H113" t="inlineStr"/>
      <c r="I113" t="inlineStr">
        <is>
          <t>Bilans par campagne - FranceAgriMer</t>
        </is>
      </c>
      <c r="J113" t="inlineStr"/>
      <c r="K113" t="inlineStr">
        <is>
          <t>Volume</t>
        </is>
      </c>
      <c r="L113" t="inlineStr">
        <is>
          <t>Production de semences certifiées</t>
        </is>
      </c>
      <c r="M113" t="inlineStr">
        <is>
          <t>Bilans Pois - FAM</t>
        </is>
      </c>
      <c r="N113" t="n">
        <v>25</v>
      </c>
      <c r="O113" t="n">
        <v>0.1</v>
      </c>
    </row>
    <row r="114" ht="15" customHeight="1" s="1003">
      <c r="A114" s="1019" t="inlineStr">
        <is>
          <t>Graines collectées</t>
        </is>
      </c>
      <c r="B114" t="inlineStr">
        <is>
          <t>Export</t>
        </is>
      </c>
      <c r="C114" t="inlineStr">
        <is>
          <t>kt</t>
        </is>
      </c>
      <c r="D114" t="inlineStr">
        <is>
          <t>France</t>
        </is>
      </c>
      <c r="E114" t="inlineStr">
        <is>
          <t>2015-16</t>
        </is>
      </c>
      <c r="F114" t="inlineStr">
        <is>
          <t>Pois</t>
        </is>
      </c>
      <c r="G114" t="inlineStr"/>
      <c r="H114" t="inlineStr">
        <is>
          <t>Exportation de graines = 322 kt (Douanes françaises - Eurostat)</t>
        </is>
      </c>
      <c r="I114" t="inlineStr">
        <is>
          <t>Douanes françaises - Eurostat</t>
        </is>
      </c>
      <c r="J114" t="inlineStr"/>
      <c r="K114" t="inlineStr">
        <is>
          <t>Volume</t>
        </is>
      </c>
      <c r="L114" t="inlineStr">
        <is>
          <t>Exportation de graines</t>
        </is>
      </c>
      <c r="M114" t="inlineStr">
        <is>
          <t>Echanges mensuels - EUROSTAT</t>
        </is>
      </c>
      <c r="N114" t="n">
        <v>322.03</v>
      </c>
      <c r="O114" t="n">
        <v>0.1</v>
      </c>
    </row>
    <row r="115" ht="15" customHeight="1" s="1003">
      <c r="A115" s="1019" t="inlineStr">
        <is>
          <t>Produits alimentaires</t>
        </is>
      </c>
      <c r="B115" t="inlineStr">
        <is>
          <t>GMS</t>
        </is>
      </c>
      <c r="C115" t="inlineStr">
        <is>
          <t>kt</t>
        </is>
      </c>
      <c r="D115" t="inlineStr">
        <is>
          <t>France</t>
        </is>
      </c>
      <c r="E115" t="inlineStr">
        <is>
          <t>2015-16</t>
        </is>
      </c>
      <c r="F115" t="inlineStr">
        <is>
          <t>Pois</t>
        </is>
      </c>
      <c r="G115" t="inlineStr">
        <is>
          <t>Consommation de produits alimentaires par les GMS (en volume de matière première) = 2 kt (OléoProtéines - Terres Univia)</t>
        </is>
      </c>
      <c r="H115" t="inlineStr"/>
      <c r="I115" t="inlineStr">
        <is>
          <t>OléoProtéines - Terres Univia</t>
        </is>
      </c>
      <c r="J115" t="inlineStr">
        <is>
          <t>Même consommation de produits alimentaires en GMS qu'en 2023</t>
        </is>
      </c>
      <c r="K115" t="inlineStr">
        <is>
          <t>Volume</t>
        </is>
      </c>
      <c r="L115" t="inlineStr">
        <is>
          <t>Consommation de produits alimentaires par les GMS (en volume de matière première)</t>
        </is>
      </c>
      <c r="M115" t="inlineStr">
        <is>
          <t>Consommation - OléoProtéines</t>
        </is>
      </c>
      <c r="N115" t="n">
        <v>2.1</v>
      </c>
      <c r="O115" t="n">
        <v>0.1</v>
      </c>
    </row>
    <row r="116" ht="15" customHeight="1" s="1003">
      <c r="A116" s="1019" t="inlineStr">
        <is>
          <t>Produits alimentaires</t>
        </is>
      </c>
      <c r="B116" t="inlineStr">
        <is>
          <t>Circuits spécialisés</t>
        </is>
      </c>
      <c r="C116" t="inlineStr">
        <is>
          <t>kt</t>
        </is>
      </c>
      <c r="D116" t="inlineStr">
        <is>
          <t>France</t>
        </is>
      </c>
      <c r="E116" t="inlineStr">
        <is>
          <t>2015-16</t>
        </is>
      </c>
      <c r="F116" t="inlineStr">
        <is>
          <t>Pois</t>
        </is>
      </c>
      <c r="G116" t="inlineStr">
        <is>
          <t>Consommation de produits alimentaires par les circuits spécialisés (en volume de matière première) = 0 kt (OléoProtéines - Terres Univia)</t>
        </is>
      </c>
      <c r="H116" t="inlineStr"/>
      <c r="I116" t="inlineStr">
        <is>
          <t>OléoProtéines - Terres Univia</t>
        </is>
      </c>
      <c r="J116" t="inlineStr">
        <is>
          <t>Même consommation de produits alimentaires en circuits spécialisés qu'en 2023</t>
        </is>
      </c>
      <c r="K116" t="inlineStr">
        <is>
          <t>Volume</t>
        </is>
      </c>
      <c r="L116" t="inlineStr">
        <is>
          <t>Consommation de produits alimentaires par les circuits spécialisés (en volume de matière première)</t>
        </is>
      </c>
      <c r="M116" t="inlineStr">
        <is>
          <t>Consommation - OléoProtéines</t>
        </is>
      </c>
      <c r="N116" t="n">
        <v>0.11</v>
      </c>
      <c r="O116" t="n">
        <v>0.1</v>
      </c>
    </row>
    <row r="117" ht="15" customHeight="1" s="1003">
      <c r="A117" s="1019" t="inlineStr">
        <is>
          <t>Produits alimentaires</t>
        </is>
      </c>
      <c r="B117" t="inlineStr">
        <is>
          <t>RHD</t>
        </is>
      </c>
      <c r="C117" t="inlineStr">
        <is>
          <t>kt</t>
        </is>
      </c>
      <c r="D117" t="inlineStr">
        <is>
          <t>France</t>
        </is>
      </c>
      <c r="E117" t="inlineStr">
        <is>
          <t>2015-16</t>
        </is>
      </c>
      <c r="F117" t="inlineStr">
        <is>
          <t>Pois</t>
        </is>
      </c>
      <c r="G117" t="inlineStr">
        <is>
          <t>Consommation de produits alimentaires par la RHD (en volume de matière première) = 1 kt (OléoProtéines - Terres Univia)</t>
        </is>
      </c>
      <c r="H117" t="inlineStr"/>
      <c r="I117" t="inlineStr">
        <is>
          <t>OléoProtéines - Terres Univia</t>
        </is>
      </c>
      <c r="J117" t="inlineStr">
        <is>
          <t>Même consommation de produits alimentaires en RHD qu'en 2023</t>
        </is>
      </c>
      <c r="K117" t="inlineStr">
        <is>
          <t>Volume</t>
        </is>
      </c>
      <c r="L117" t="inlineStr">
        <is>
          <t>Consommation de produits alimentaires par la RHD (en volume de matière première)</t>
        </is>
      </c>
      <c r="M117" t="inlineStr">
        <is>
          <t>Consommation - OléoProtéines</t>
        </is>
      </c>
      <c r="N117" t="n">
        <v>0.65</v>
      </c>
      <c r="O117" t="n">
        <v>0.1</v>
      </c>
    </row>
    <row r="118" ht="15" customHeight="1" s="1003">
      <c r="A118" s="1019" t="inlineStr">
        <is>
          <t>Produits alimentaires</t>
        </is>
      </c>
      <c r="B118" t="inlineStr">
        <is>
          <t>Autres IAA</t>
        </is>
      </c>
      <c r="C118" t="inlineStr">
        <is>
          <t>kt</t>
        </is>
      </c>
      <c r="D118" t="inlineStr">
        <is>
          <t>France</t>
        </is>
      </c>
      <c r="E118" t="inlineStr">
        <is>
          <t>2015-16</t>
        </is>
      </c>
      <c r="F118" t="inlineStr">
        <is>
          <t>Pois</t>
        </is>
      </c>
      <c r="G118" t="inlineStr">
        <is>
          <t>Consommation de produits alimentaires par les autres IAA (en volume de matière première) = 2 kt (OléoProtéines - Terres Univia)</t>
        </is>
      </c>
      <c r="H118" t="inlineStr"/>
      <c r="I118" t="inlineStr">
        <is>
          <t>OléoProtéines - Terres Univia</t>
        </is>
      </c>
      <c r="J118" t="inlineStr">
        <is>
          <t>Même consommation de produits alimentaires par les autres IAA qu'en 2023</t>
        </is>
      </c>
      <c r="K118" t="inlineStr">
        <is>
          <t>Volume</t>
        </is>
      </c>
      <c r="L118" t="inlineStr">
        <is>
          <t>Consommation de produits alimentaires par les autres IAA (en volume de matière première)</t>
        </is>
      </c>
      <c r="M118" t="inlineStr">
        <is>
          <t>Consommation - OléoProtéines</t>
        </is>
      </c>
      <c r="N118" t="n">
        <v>1.52</v>
      </c>
      <c r="O118" t="n">
        <v>0.1</v>
      </c>
    </row>
    <row r="119" ht="15" customHeight="1" s="1003">
      <c r="A119" s="1019" t="inlineStr">
        <is>
          <t>Récolte</t>
        </is>
      </c>
      <c r="B119" t="inlineStr">
        <is>
          <t>Graines récoltées</t>
        </is>
      </c>
      <c r="C119" t="inlineStr">
        <is>
          <t>kt</t>
        </is>
      </c>
      <c r="D119" t="inlineStr">
        <is>
          <t>France</t>
        </is>
      </c>
      <c r="E119" t="inlineStr">
        <is>
          <t>2015-16</t>
        </is>
      </c>
      <c r="F119" t="inlineStr">
        <is>
          <t>Pois</t>
        </is>
      </c>
      <c r="G119" t="inlineStr">
        <is>
          <t>Récolte de pois (catégories "Pois protéagineux" + "Mélanges de pois" d'Agreste = 662 kt (Bilans par campagne - FranceAgriMer)</t>
        </is>
      </c>
      <c r="H119" t="inlineStr"/>
      <c r="I119" t="inlineStr">
        <is>
          <t>Bilans par campagne - FranceAgriMer</t>
        </is>
      </c>
      <c r="J119" t="inlineStr"/>
      <c r="K119" t="inlineStr">
        <is>
          <t>Volume</t>
        </is>
      </c>
      <c r="L119" t="inlineStr">
        <is>
          <t>Récolte de pois (catégories "Pois protéagineux" + "Mélanges de pois" d'Agreste</t>
        </is>
      </c>
      <c r="M119" t="inlineStr">
        <is>
          <t>Bilans Pois - FAM</t>
        </is>
      </c>
      <c r="N119" t="n">
        <v>661.66</v>
      </c>
      <c r="O119" t="n">
        <v>0.1</v>
      </c>
    </row>
    <row r="120" ht="15" customHeight="1" s="1003">
      <c r="A120" s="1019" t="inlineStr">
        <is>
          <t>Ferme</t>
        </is>
      </c>
      <c r="B120" t="inlineStr">
        <is>
          <t>Stock final à la ferme</t>
        </is>
      </c>
      <c r="C120" t="inlineStr">
        <is>
          <t>kt</t>
        </is>
      </c>
      <c r="D120" t="inlineStr">
        <is>
          <t>France</t>
        </is>
      </c>
      <c r="E120" t="inlineStr">
        <is>
          <t>2015-16</t>
        </is>
      </c>
      <c r="F120" t="inlineStr">
        <is>
          <t>Pois</t>
        </is>
      </c>
      <c r="G120" t="inlineStr"/>
      <c r="H120" t="inlineStr"/>
      <c r="I120" t="inlineStr"/>
      <c r="J120" t="inlineStr">
        <is>
          <t>Le stock à la ferme est négligé</t>
        </is>
      </c>
      <c r="K120" t="inlineStr"/>
      <c r="L120" t="inlineStr">
        <is>
          <t>Stock final à la ferme</t>
        </is>
      </c>
      <c r="M120" t="inlineStr"/>
      <c r="N120" t="n">
        <v>0</v>
      </c>
      <c r="O120" t="n">
        <v>0</v>
      </c>
    </row>
    <row r="121" ht="15" customHeight="1" s="1003">
      <c r="A121" s="1019" t="inlineStr">
        <is>
          <t>Ferme</t>
        </is>
      </c>
      <c r="B121" t="inlineStr">
        <is>
          <t>Graines autoconsommées</t>
        </is>
      </c>
      <c r="C121" t="inlineStr">
        <is>
          <t>kt</t>
        </is>
      </c>
      <c r="D121" t="inlineStr">
        <is>
          <t>France</t>
        </is>
      </c>
      <c r="E121" t="inlineStr">
        <is>
          <t>2015-16</t>
        </is>
      </c>
      <c r="F121" t="inlineStr">
        <is>
          <t>Pois</t>
        </is>
      </c>
      <c r="G121" t="inlineStr">
        <is>
          <t>Autoconsommation à la ferme = 155 kt (Bilans par campagne - FranceAgriMer)</t>
        </is>
      </c>
      <c r="H121" t="inlineStr"/>
      <c r="I121" t="inlineStr">
        <is>
          <t>Bilans par campagne - FranceAgriMer</t>
        </is>
      </c>
      <c r="J121" t="inlineStr"/>
      <c r="K121" t="inlineStr">
        <is>
          <t>Volume</t>
        </is>
      </c>
      <c r="L121" t="inlineStr">
        <is>
          <t>Autoconsommation à la ferme</t>
        </is>
      </c>
      <c r="M121" t="inlineStr">
        <is>
          <t>Bilans Pois - FAM</t>
        </is>
      </c>
      <c r="N121" t="n">
        <v>155.13</v>
      </c>
      <c r="O121" t="n">
        <v>0.1</v>
      </c>
    </row>
    <row r="122" ht="15" customHeight="1" s="1003">
      <c r="A122" s="1019" t="inlineStr">
        <is>
          <t>OS</t>
        </is>
      </c>
      <c r="B122" t="inlineStr">
        <is>
          <t>Stock final collecteurs</t>
        </is>
      </c>
      <c r="C122" t="inlineStr">
        <is>
          <t>kt</t>
        </is>
      </c>
      <c r="D122" t="inlineStr">
        <is>
          <t>France</t>
        </is>
      </c>
      <c r="E122" t="inlineStr">
        <is>
          <t>2015-16</t>
        </is>
      </c>
      <c r="F122" t="inlineStr">
        <is>
          <t>Pois</t>
        </is>
      </c>
      <c r="G122" t="inlineStr">
        <is>
          <t>Stock final collecteurs = 65 kt (Bilans par campagne - FranceAgriMer)</t>
        </is>
      </c>
      <c r="H122" t="inlineStr"/>
      <c r="I122" t="inlineStr">
        <is>
          <t>Bilans par campagne - FranceAgriMer</t>
        </is>
      </c>
      <c r="J122" t="inlineStr"/>
      <c r="K122" t="inlineStr">
        <is>
          <t>Volume</t>
        </is>
      </c>
      <c r="L122" t="inlineStr">
        <is>
          <t>Stock final collecteurs</t>
        </is>
      </c>
      <c r="M122" t="inlineStr">
        <is>
          <t>Bilans Pois - FAM</t>
        </is>
      </c>
      <c r="N122" t="n">
        <v>65.08</v>
      </c>
      <c r="O122" t="n">
        <v>0.1</v>
      </c>
    </row>
    <row r="123" ht="15" customHeight="1" s="1003">
      <c r="A123" s="1019" t="inlineStr">
        <is>
          <t>Trituration</t>
        </is>
      </c>
      <c r="B123" t="inlineStr">
        <is>
          <t>Huile</t>
        </is>
      </c>
      <c r="C123" t="inlineStr">
        <is>
          <t>kt</t>
        </is>
      </c>
      <c r="D123" t="inlineStr">
        <is>
          <t>France</t>
        </is>
      </c>
      <c r="E123" t="inlineStr">
        <is>
          <t>2015-16</t>
        </is>
      </c>
      <c r="F123" t="inlineStr">
        <is>
          <t>Pois</t>
        </is>
      </c>
      <c r="G123" t="inlineStr"/>
      <c r="H123" t="inlineStr"/>
      <c r="I123" t="inlineStr"/>
      <c r="J123" t="inlineStr">
        <is>
          <t>Pas de trituration</t>
        </is>
      </c>
      <c r="K123" t="inlineStr"/>
      <c r="L123" t="inlineStr"/>
      <c r="M123" t="inlineStr"/>
      <c r="N123" t="n">
        <v>0</v>
      </c>
      <c r="O123" t="n">
        <v>0</v>
      </c>
    </row>
    <row r="124" ht="15" customHeight="1" s="1003">
      <c r="A124" s="1019" t="inlineStr">
        <is>
          <t>Trituration</t>
        </is>
      </c>
      <c r="B124" t="inlineStr">
        <is>
          <t>Tourteaux</t>
        </is>
      </c>
      <c r="C124" t="inlineStr">
        <is>
          <t>kt</t>
        </is>
      </c>
      <c r="D124" t="inlineStr">
        <is>
          <t>France</t>
        </is>
      </c>
      <c r="E124" t="inlineStr">
        <is>
          <t>2015-16</t>
        </is>
      </c>
      <c r="F124" t="inlineStr">
        <is>
          <t>Pois</t>
        </is>
      </c>
      <c r="G124" t="inlineStr"/>
      <c r="H124" t="inlineStr"/>
      <c r="I124" t="inlineStr"/>
      <c r="J124" t="inlineStr"/>
      <c r="K124" t="inlineStr"/>
      <c r="L124" t="inlineStr"/>
      <c r="M124" t="inlineStr"/>
      <c r="N124" t="n">
        <v>0</v>
      </c>
      <c r="O124" t="n">
        <v>0</v>
      </c>
    </row>
    <row r="125" ht="15" customHeight="1" s="1003">
      <c r="A125" s="1019" t="inlineStr">
        <is>
          <t>Ecart statistique</t>
        </is>
      </c>
      <c r="B125" t="inlineStr">
        <is>
          <t>Graines collectées</t>
        </is>
      </c>
      <c r="C125" t="inlineStr">
        <is>
          <t>kt</t>
        </is>
      </c>
      <c r="D125" t="inlineStr">
        <is>
          <t>France</t>
        </is>
      </c>
      <c r="E125" t="inlineStr">
        <is>
          <t>2015-16</t>
        </is>
      </c>
      <c r="F125" t="inlineStr">
        <is>
          <t>Pois</t>
        </is>
      </c>
      <c r="G125" t="inlineStr"/>
      <c r="H125" t="inlineStr"/>
      <c r="I125" t="inlineStr"/>
      <c r="J125" t="inlineStr"/>
      <c r="K125" t="inlineStr"/>
      <c r="L125" t="inlineStr"/>
      <c r="M125" t="inlineStr"/>
      <c r="N125" t="n">
        <v>0</v>
      </c>
      <c r="O125" t="n">
        <v>0</v>
      </c>
    </row>
    <row r="126" ht="15" customHeight="1" s="1003">
      <c r="A126" s="1019" t="inlineStr">
        <is>
          <t>Ecart statistique</t>
        </is>
      </c>
      <c r="B126" t="inlineStr">
        <is>
          <t>Fabrication de produits alimentaires</t>
        </is>
      </c>
      <c r="C126" t="inlineStr">
        <is>
          <t>kt</t>
        </is>
      </c>
      <c r="D126" t="inlineStr">
        <is>
          <t>France</t>
        </is>
      </c>
      <c r="E126" t="inlineStr">
        <is>
          <t>2015-16</t>
        </is>
      </c>
      <c r="F126" t="inlineStr">
        <is>
          <t>Pois</t>
        </is>
      </c>
      <c r="G126" t="inlineStr"/>
      <c r="H126" t="inlineStr"/>
      <c r="I126" t="inlineStr"/>
      <c r="J126" t="inlineStr"/>
      <c r="K126" t="inlineStr"/>
      <c r="L126" t="inlineStr"/>
      <c r="M126" t="inlineStr"/>
      <c r="N126" t="n">
        <v>0</v>
      </c>
      <c r="O126" t="n">
        <v>0</v>
      </c>
    </row>
    <row r="127" ht="15" customHeight="1" s="1003">
      <c r="A127" s="1019" t="inlineStr">
        <is>
          <t>Import</t>
        </is>
      </c>
      <c r="B127" t="inlineStr">
        <is>
          <t>Graines collectées</t>
        </is>
      </c>
      <c r="C127" t="inlineStr">
        <is>
          <t>kt</t>
        </is>
      </c>
      <c r="D127" t="inlineStr">
        <is>
          <t>France</t>
        </is>
      </c>
      <c r="E127" t="inlineStr">
        <is>
          <t>2015-16</t>
        </is>
      </c>
      <c r="F127" t="inlineStr">
        <is>
          <t>Pois</t>
        </is>
      </c>
      <c r="G127" t="inlineStr"/>
      <c r="H127" t="inlineStr">
        <is>
          <t>Importation de graines = 6 kt (Douanes françaises - Eurostat)</t>
        </is>
      </c>
      <c r="I127" t="inlineStr">
        <is>
          <t>Douanes françaises - Eurostat</t>
        </is>
      </c>
      <c r="J127" t="inlineStr"/>
      <c r="K127" t="inlineStr">
        <is>
          <t>Volume</t>
        </is>
      </c>
      <c r="L127" t="inlineStr">
        <is>
          <t>Importation de graines</t>
        </is>
      </c>
      <c r="M127" t="inlineStr">
        <is>
          <t>Echanges mensuels - EUROSTAT</t>
        </is>
      </c>
      <c r="N127" t="n">
        <v>5.51</v>
      </c>
      <c r="O127" t="n">
        <v>0.1</v>
      </c>
    </row>
    <row r="128" ht="15" customHeight="1" s="1003">
      <c r="A128" s="1019" t="inlineStr">
        <is>
          <t>Graines récoltées</t>
        </is>
      </c>
      <c r="B128" t="inlineStr">
        <is>
          <t>OS</t>
        </is>
      </c>
      <c r="C128" t="inlineStr">
        <is>
          <t>kt</t>
        </is>
      </c>
      <c r="D128" t="inlineStr">
        <is>
          <t>France</t>
        </is>
      </c>
      <c r="E128" t="inlineStr">
        <is>
          <t>2015-16</t>
        </is>
      </c>
      <c r="F128" t="inlineStr">
        <is>
          <t>Féverole</t>
        </is>
      </c>
      <c r="G128" t="inlineStr">
        <is>
          <t>Collecte = 191 kt (Bilans par campagne - FranceAgriMer)</t>
        </is>
      </c>
      <c r="H128" t="inlineStr"/>
      <c r="I128" t="inlineStr">
        <is>
          <t>Bilans par campagne - FranceAgriMer</t>
        </is>
      </c>
      <c r="J128" t="inlineStr"/>
      <c r="K128" t="inlineStr">
        <is>
          <t>Volume</t>
        </is>
      </c>
      <c r="L128" t="inlineStr">
        <is>
          <t>Collecte</t>
        </is>
      </c>
      <c r="M128" t="inlineStr">
        <is>
          <t>Bilans Féverole - FAM</t>
        </is>
      </c>
      <c r="N128" t="n">
        <v>190.98</v>
      </c>
      <c r="O128" t="n">
        <v>0.1</v>
      </c>
    </row>
    <row r="129" ht="15" customHeight="1" s="1003">
      <c r="A129" s="1019" t="inlineStr">
        <is>
          <t>Graines autoconsommées</t>
        </is>
      </c>
      <c r="B129" t="inlineStr">
        <is>
          <t>Vente directe et autoconsommation</t>
        </is>
      </c>
      <c r="C129" t="inlineStr">
        <is>
          <t>kt</t>
        </is>
      </c>
      <c r="D129" t="inlineStr">
        <is>
          <t>France</t>
        </is>
      </c>
      <c r="E129" t="inlineStr">
        <is>
          <t>2015-16</t>
        </is>
      </c>
      <c r="F129" t="inlineStr">
        <is>
          <t>Féverole</t>
        </is>
      </c>
      <c r="G129" t="inlineStr"/>
      <c r="H129" t="inlineStr"/>
      <c r="I129" t="inlineStr"/>
      <c r="J129" t="inlineStr">
        <is>
          <t>Pas de consommation de graines en alimentation humaine</t>
        </is>
      </c>
      <c r="K129" t="inlineStr"/>
      <c r="L129" t="inlineStr">
        <is>
          <t>Consommation de graines à la ferme directement</t>
        </is>
      </c>
      <c r="M129" t="inlineStr"/>
      <c r="N129" t="n">
        <v>0</v>
      </c>
      <c r="O129" t="n">
        <v>0</v>
      </c>
    </row>
    <row r="130" ht="15" customHeight="1" s="1003">
      <c r="A130" s="1019" t="inlineStr">
        <is>
          <t>Stock initial à la ferme</t>
        </is>
      </c>
      <c r="B130" t="inlineStr">
        <is>
          <t>Ferme</t>
        </is>
      </c>
      <c r="C130" t="inlineStr">
        <is>
          <t>kt</t>
        </is>
      </c>
      <c r="D130" t="inlineStr">
        <is>
          <t>France</t>
        </is>
      </c>
      <c r="E130" t="inlineStr">
        <is>
          <t>2015-16</t>
        </is>
      </c>
      <c r="F130" t="inlineStr">
        <is>
          <t>Féverole</t>
        </is>
      </c>
      <c r="G130" t="inlineStr"/>
      <c r="H130" t="inlineStr"/>
      <c r="I130" t="inlineStr"/>
      <c r="J130" t="inlineStr">
        <is>
          <t>Le stock à la ferme est négligé</t>
        </is>
      </c>
      <c r="K130" t="inlineStr"/>
      <c r="L130" t="inlineStr">
        <is>
          <t>Stock initial à la ferme</t>
        </is>
      </c>
      <c r="M130" t="inlineStr"/>
      <c r="N130" t="n">
        <v>0</v>
      </c>
      <c r="O130" t="n">
        <v>0</v>
      </c>
    </row>
    <row r="131" ht="15" customHeight="1" s="1003">
      <c r="A131" s="1019" t="inlineStr">
        <is>
          <t>Stock initial collecteurs</t>
        </is>
      </c>
      <c r="B131" t="inlineStr">
        <is>
          <t>OS</t>
        </is>
      </c>
      <c r="C131" t="inlineStr">
        <is>
          <t>kt</t>
        </is>
      </c>
      <c r="D131" t="inlineStr">
        <is>
          <t>France</t>
        </is>
      </c>
      <c r="E131" t="inlineStr">
        <is>
          <t>2015-16</t>
        </is>
      </c>
      <c r="F131" t="inlineStr">
        <is>
          <t>Féverole</t>
        </is>
      </c>
      <c r="G131" t="inlineStr">
        <is>
          <t>Stock initial collecteurs = 34 kt (Bilans par campagne - FranceAgriMer)</t>
        </is>
      </c>
      <c r="H131" t="inlineStr"/>
      <c r="I131" t="inlineStr">
        <is>
          <t>Bilans par campagne - FranceAgriMer</t>
        </is>
      </c>
      <c r="J131" t="inlineStr"/>
      <c r="K131" t="inlineStr">
        <is>
          <t>Volume</t>
        </is>
      </c>
      <c r="L131" t="inlineStr">
        <is>
          <t>Stock initial collecteurs</t>
        </is>
      </c>
      <c r="M131" t="inlineStr">
        <is>
          <t>Bilans Féverole - FAM</t>
        </is>
      </c>
      <c r="N131" t="n">
        <v>33.73</v>
      </c>
      <c r="O131" t="n">
        <v>0.1</v>
      </c>
    </row>
    <row r="132" ht="15" customHeight="1" s="1003">
      <c r="A132" s="1019" t="inlineStr">
        <is>
          <t>Graines collectées</t>
        </is>
      </c>
      <c r="B132" t="inlineStr">
        <is>
          <t>Fabrication de produits alimentaires</t>
        </is>
      </c>
      <c r="C132" t="inlineStr">
        <is>
          <t>kt</t>
        </is>
      </c>
      <c r="D132" t="inlineStr">
        <is>
          <t>France</t>
        </is>
      </c>
      <c r="E132" t="inlineStr">
        <is>
          <t>2015-16</t>
        </is>
      </c>
      <c r="F132" t="inlineStr">
        <is>
          <t>Féverole</t>
        </is>
      </c>
      <c r="G132" t="inlineStr"/>
      <c r="H132" t="inlineStr"/>
      <c r="I132" t="inlineStr"/>
      <c r="J132" t="inlineStr">
        <is>
          <t>Pas de fabrication de produits alimentaires</t>
        </is>
      </c>
      <c r="K132" t="inlineStr"/>
      <c r="L132" t="inlineStr">
        <is>
          <t>Consommation de graines pour la fabrication de produits alimentaires</t>
        </is>
      </c>
      <c r="M132" t="inlineStr"/>
      <c r="N132" t="n">
        <v>0</v>
      </c>
      <c r="O132" t="n">
        <v>0</v>
      </c>
    </row>
    <row r="133" ht="15" customHeight="1" s="1003">
      <c r="A133" s="1019" t="inlineStr">
        <is>
          <t>Graines collectées</t>
        </is>
      </c>
      <c r="B133" t="inlineStr">
        <is>
          <t>Alimentation humaine</t>
        </is>
      </c>
      <c r="C133" t="inlineStr">
        <is>
          <t>kt</t>
        </is>
      </c>
      <c r="D133" t="inlineStr">
        <is>
          <t>France</t>
        </is>
      </c>
      <c r="E133" t="inlineStr">
        <is>
          <t>2015-16</t>
        </is>
      </c>
      <c r="F133" t="inlineStr">
        <is>
          <t>Féverole</t>
        </is>
      </c>
      <c r="G133" t="inlineStr"/>
      <c r="H133" t="inlineStr"/>
      <c r="I133" t="inlineStr"/>
      <c r="J133" t="inlineStr">
        <is>
          <t>Pas de consommation de graines en alimentation humaine</t>
        </is>
      </c>
      <c r="K133" t="inlineStr"/>
      <c r="L133" t="inlineStr">
        <is>
          <t>Consommation de graines en alimentation humaine</t>
        </is>
      </c>
      <c r="M133" t="inlineStr"/>
      <c r="N133" t="n">
        <v>0</v>
      </c>
      <c r="O133" t="n">
        <v>0</v>
      </c>
    </row>
    <row r="134" ht="15" customHeight="1" s="1003">
      <c r="A134" s="1019" t="inlineStr">
        <is>
          <t>Graines collectées</t>
        </is>
      </c>
      <c r="B134" t="inlineStr">
        <is>
          <t>Trituration</t>
        </is>
      </c>
      <c r="C134" t="inlineStr">
        <is>
          <t>kt</t>
        </is>
      </c>
      <c r="D134" t="inlineStr">
        <is>
          <t>France</t>
        </is>
      </c>
      <c r="E134" t="inlineStr">
        <is>
          <t>2015-16</t>
        </is>
      </c>
      <c r="F134" t="inlineStr">
        <is>
          <t>Féverole</t>
        </is>
      </c>
      <c r="G134" t="inlineStr"/>
      <c r="H134" t="inlineStr"/>
      <c r="I134" t="inlineStr"/>
      <c r="J134" t="inlineStr">
        <is>
          <t>Pas de trituration</t>
        </is>
      </c>
      <c r="K134" t="inlineStr"/>
      <c r="L134" t="inlineStr">
        <is>
          <t>Consommation de graines par la Trituration</t>
        </is>
      </c>
      <c r="M134" t="inlineStr"/>
      <c r="N134" t="n">
        <v>0</v>
      </c>
      <c r="O134" t="n">
        <v>0</v>
      </c>
    </row>
    <row r="135" ht="15" customHeight="1" s="1003">
      <c r="A135" s="1019" t="inlineStr">
        <is>
          <t>Graines collectées</t>
        </is>
      </c>
      <c r="B135" t="inlineStr">
        <is>
          <t>FAB</t>
        </is>
      </c>
      <c r="C135" t="inlineStr">
        <is>
          <t>kt</t>
        </is>
      </c>
      <c r="D135" t="inlineStr">
        <is>
          <t>France</t>
        </is>
      </c>
      <c r="E135" t="inlineStr">
        <is>
          <t>2015-16</t>
        </is>
      </c>
      <c r="F135" t="inlineStr">
        <is>
          <t>Féverole</t>
        </is>
      </c>
      <c r="G135" t="inlineStr">
        <is>
          <t>Consommation de graines par les FAB = 29 kt (Bilans par campagne - FranceAgriMer)</t>
        </is>
      </c>
      <c r="H135" t="inlineStr"/>
      <c r="I135" t="inlineStr">
        <is>
          <t>Bilans par campagne - FranceAgriMer</t>
        </is>
      </c>
      <c r="J135" t="inlineStr"/>
      <c r="K135" t="inlineStr">
        <is>
          <t>Volume</t>
        </is>
      </c>
      <c r="L135" t="inlineStr">
        <is>
          <t>Consommation de graines par les FAB</t>
        </is>
      </c>
      <c r="M135" t="inlineStr">
        <is>
          <t>Bilans Féverole - FAM</t>
        </is>
      </c>
      <c r="N135" t="n">
        <v>29.26</v>
      </c>
      <c r="O135" t="n">
        <v>0.1</v>
      </c>
    </row>
    <row r="136" ht="15" customHeight="1" s="1003">
      <c r="A136" s="1019" t="inlineStr">
        <is>
          <t>Graines collectées</t>
        </is>
      </c>
      <c r="B136" t="inlineStr">
        <is>
          <t>Amidonnerie</t>
        </is>
      </c>
      <c r="C136" t="inlineStr">
        <is>
          <t>kt</t>
        </is>
      </c>
      <c r="D136" t="inlineStr">
        <is>
          <t>France</t>
        </is>
      </c>
      <c r="E136" t="inlineStr">
        <is>
          <t>2015-16</t>
        </is>
      </c>
      <c r="F136" t="inlineStr">
        <is>
          <t>Féverole</t>
        </is>
      </c>
      <c r="G136" t="inlineStr"/>
      <c r="H136" t="inlineStr"/>
      <c r="I136" t="inlineStr"/>
      <c r="J136" t="inlineStr"/>
      <c r="K136" t="inlineStr"/>
      <c r="L136" t="inlineStr"/>
      <c r="M136" t="inlineStr"/>
      <c r="N136" t="n">
        <v>0</v>
      </c>
      <c r="O136" t="n">
        <v>0</v>
      </c>
    </row>
    <row r="137" ht="15" customHeight="1" s="1003">
      <c r="A137" s="1019" t="inlineStr">
        <is>
          <t>Graines collectées</t>
        </is>
      </c>
      <c r="B137" t="inlineStr">
        <is>
          <t>Meunerie</t>
        </is>
      </c>
      <c r="C137" t="inlineStr">
        <is>
          <t>kt</t>
        </is>
      </c>
      <c r="D137" t="inlineStr">
        <is>
          <t>France</t>
        </is>
      </c>
      <c r="E137" t="inlineStr">
        <is>
          <t>2015-16</t>
        </is>
      </c>
      <c r="F137" t="inlineStr">
        <is>
          <t>Féverole</t>
        </is>
      </c>
      <c r="G137" t="inlineStr">
        <is>
          <t>Consommation de graines en alimentation humaine = 10 kt (Bilans par campagne - FranceAgriMer)</t>
        </is>
      </c>
      <c r="H137" t="inlineStr"/>
      <c r="I137" t="inlineStr">
        <is>
          <t>Bilans par campagne - FranceAgriMer</t>
        </is>
      </c>
      <c r="J137" t="inlineStr"/>
      <c r="K137" t="inlineStr">
        <is>
          <t>Volume</t>
        </is>
      </c>
      <c r="L137" t="inlineStr">
        <is>
          <t>Consommation de graines en alimentation humaine</t>
        </is>
      </c>
      <c r="M137" t="inlineStr">
        <is>
          <t>Bilans Féverole - FAM</t>
        </is>
      </c>
      <c r="N137" t="n">
        <v>10</v>
      </c>
      <c r="O137" t="n">
        <v>0.1</v>
      </c>
    </row>
    <row r="138" ht="15" customHeight="1" s="1003">
      <c r="A138" s="1019" t="inlineStr">
        <is>
          <t>Graines collectées</t>
        </is>
      </c>
      <c r="B138" t="inlineStr">
        <is>
          <t>Fabrication d'ingrédients</t>
        </is>
      </c>
      <c r="C138" t="inlineStr">
        <is>
          <t>kt</t>
        </is>
      </c>
      <c r="D138" t="inlineStr">
        <is>
          <t>France</t>
        </is>
      </c>
      <c r="E138" t="inlineStr">
        <is>
          <t>2015-16</t>
        </is>
      </c>
      <c r="F138" t="inlineStr">
        <is>
          <t>Féverole</t>
        </is>
      </c>
      <c r="G138" t="inlineStr"/>
      <c r="H138" t="inlineStr"/>
      <c r="I138" t="inlineStr"/>
      <c r="J138" t="inlineStr"/>
      <c r="K138" t="inlineStr"/>
      <c r="L138" t="inlineStr"/>
      <c r="M138" t="inlineStr"/>
      <c r="N138" t="n">
        <v>0</v>
      </c>
      <c r="O138" t="n">
        <v>0</v>
      </c>
    </row>
    <row r="139" ht="15" customHeight="1" s="1003">
      <c r="A139" s="1019" t="inlineStr">
        <is>
          <t>Graines collectées</t>
        </is>
      </c>
      <c r="B139" t="inlineStr">
        <is>
          <t>Semences certifiées</t>
        </is>
      </c>
      <c r="C139" t="inlineStr">
        <is>
          <t>kt</t>
        </is>
      </c>
      <c r="D139" t="inlineStr">
        <is>
          <t>France</t>
        </is>
      </c>
      <c r="E139" t="inlineStr">
        <is>
          <t>2015-16</t>
        </is>
      </c>
      <c r="F139" t="inlineStr">
        <is>
          <t>Féverole</t>
        </is>
      </c>
      <c r="G139" t="inlineStr">
        <is>
          <t>Production de semences certifiées = 8 kt (Bilans par campagne - FranceAgriMer)</t>
        </is>
      </c>
      <c r="H139" t="inlineStr"/>
      <c r="I139" t="inlineStr">
        <is>
          <t>Bilans par campagne - FranceAgriMer</t>
        </is>
      </c>
      <c r="J139" t="inlineStr"/>
      <c r="K139" t="inlineStr">
        <is>
          <t>Volume</t>
        </is>
      </c>
      <c r="L139" t="inlineStr">
        <is>
          <t>Production de semences certifiées</t>
        </is>
      </c>
      <c r="M139" t="inlineStr">
        <is>
          <t>Bilans Féverole - FAM</t>
        </is>
      </c>
      <c r="N139" t="n">
        <v>8</v>
      </c>
      <c r="O139" t="n">
        <v>0.1</v>
      </c>
    </row>
    <row r="140" ht="15" customHeight="1" s="1003">
      <c r="A140" s="1019" t="inlineStr">
        <is>
          <t>Graines collectées</t>
        </is>
      </c>
      <c r="B140" t="inlineStr">
        <is>
          <t>Export</t>
        </is>
      </c>
      <c r="C140" t="inlineStr">
        <is>
          <t>kt</t>
        </is>
      </c>
      <c r="D140" t="inlineStr">
        <is>
          <t>France</t>
        </is>
      </c>
      <c r="E140" t="inlineStr">
        <is>
          <t>2015-16</t>
        </is>
      </c>
      <c r="F140" t="inlineStr">
        <is>
          <t>Féverole</t>
        </is>
      </c>
      <c r="G140" t="inlineStr"/>
      <c r="H140" t="inlineStr">
        <is>
          <t>Exportation de graines = 93 kt (Douanes françaises - Eurostat)</t>
        </is>
      </c>
      <c r="I140" t="inlineStr">
        <is>
          <t>Douanes françaises - Eurostat</t>
        </is>
      </c>
      <c r="J140" t="inlineStr"/>
      <c r="K140" t="inlineStr">
        <is>
          <t>Volume</t>
        </is>
      </c>
      <c r="L140" t="inlineStr">
        <is>
          <t>Exportation de graines</t>
        </is>
      </c>
      <c r="M140" t="inlineStr">
        <is>
          <t>Echanges mensuels - EUROSTAT</t>
        </is>
      </c>
      <c r="N140" t="n">
        <v>92.84</v>
      </c>
      <c r="O140" t="n">
        <v>0.1</v>
      </c>
    </row>
    <row r="141" ht="15" customHeight="1" s="1003">
      <c r="A141" s="1019" t="inlineStr">
        <is>
          <t>Récolte</t>
        </is>
      </c>
      <c r="B141" t="inlineStr">
        <is>
          <t>Graines récoltées</t>
        </is>
      </c>
      <c r="C141" t="inlineStr">
        <is>
          <t>kt</t>
        </is>
      </c>
      <c r="D141" t="inlineStr">
        <is>
          <t>France</t>
        </is>
      </c>
      <c r="E141" t="inlineStr">
        <is>
          <t>2015-16</t>
        </is>
      </c>
      <c r="F141" t="inlineStr">
        <is>
          <t>Féverole</t>
        </is>
      </c>
      <c r="G141" t="inlineStr">
        <is>
          <t>Récolte = 253 kt (Bilans par campagne - FranceAgriMer)</t>
        </is>
      </c>
      <c r="H141" t="inlineStr"/>
      <c r="I141" t="inlineStr">
        <is>
          <t>Bilans par campagne - FranceAgriMer</t>
        </is>
      </c>
      <c r="J141" t="inlineStr"/>
      <c r="K141" t="inlineStr">
        <is>
          <t>Volume</t>
        </is>
      </c>
      <c r="L141" t="inlineStr">
        <is>
          <t>Récolte</t>
        </is>
      </c>
      <c r="M141" t="inlineStr">
        <is>
          <t>Bilans Féverole - FAM</t>
        </is>
      </c>
      <c r="N141" t="n">
        <v>253.02</v>
      </c>
      <c r="O141" t="n">
        <v>0.1</v>
      </c>
    </row>
    <row r="142" ht="15" customHeight="1" s="1003">
      <c r="A142" s="1019" t="inlineStr">
        <is>
          <t>Ferme</t>
        </is>
      </c>
      <c r="B142" t="inlineStr">
        <is>
          <t>Stock final à la ferme</t>
        </is>
      </c>
      <c r="C142" t="inlineStr">
        <is>
          <t>kt</t>
        </is>
      </c>
      <c r="D142" t="inlineStr">
        <is>
          <t>France</t>
        </is>
      </c>
      <c r="E142" t="inlineStr">
        <is>
          <t>2015-16</t>
        </is>
      </c>
      <c r="F142" t="inlineStr">
        <is>
          <t>Féverole</t>
        </is>
      </c>
      <c r="G142" t="inlineStr"/>
      <c r="H142" t="inlineStr"/>
      <c r="I142" t="inlineStr"/>
      <c r="J142" t="inlineStr">
        <is>
          <t>Le stock à la ferme est négligé</t>
        </is>
      </c>
      <c r="K142" t="inlineStr"/>
      <c r="L142" t="inlineStr">
        <is>
          <t>Stock final à la ferme</t>
        </is>
      </c>
      <c r="M142" t="inlineStr"/>
      <c r="N142" t="n">
        <v>0</v>
      </c>
      <c r="O142" t="n">
        <v>0</v>
      </c>
    </row>
    <row r="143" ht="15" customHeight="1" s="1003">
      <c r="A143" s="1019" t="inlineStr">
        <is>
          <t>Ferme</t>
        </is>
      </c>
      <c r="B143" t="inlineStr">
        <is>
          <t>Graines autoconsommées</t>
        </is>
      </c>
      <c r="C143" t="inlineStr">
        <is>
          <t>kt</t>
        </is>
      </c>
      <c r="D143" t="inlineStr">
        <is>
          <t>France</t>
        </is>
      </c>
      <c r="E143" t="inlineStr">
        <is>
          <t>2015-16</t>
        </is>
      </c>
      <c r="F143" t="inlineStr">
        <is>
          <t>Féverole</t>
        </is>
      </c>
      <c r="G143" t="inlineStr">
        <is>
          <t>Autoconsommation à la ferme = 62 kt (Bilans par campagne - FranceAgriMer)</t>
        </is>
      </c>
      <c r="H143" t="inlineStr"/>
      <c r="I143" t="inlineStr">
        <is>
          <t>Bilans par campagne - FranceAgriMer</t>
        </is>
      </c>
      <c r="J143" t="inlineStr"/>
      <c r="K143" t="inlineStr">
        <is>
          <t>Volume</t>
        </is>
      </c>
      <c r="L143" t="inlineStr">
        <is>
          <t>Autoconsommation à la ferme</t>
        </is>
      </c>
      <c r="M143" t="inlineStr">
        <is>
          <t>Bilans Féverole - FAM</t>
        </is>
      </c>
      <c r="N143" t="n">
        <v>62.04</v>
      </c>
      <c r="O143" t="n">
        <v>0.1</v>
      </c>
    </row>
    <row r="144" ht="15" customHeight="1" s="1003">
      <c r="A144" s="1019" t="inlineStr">
        <is>
          <t>OS</t>
        </is>
      </c>
      <c r="B144" t="inlineStr">
        <is>
          <t>Stock final collecteurs</t>
        </is>
      </c>
      <c r="C144" t="inlineStr">
        <is>
          <t>kt</t>
        </is>
      </c>
      <c r="D144" t="inlineStr">
        <is>
          <t>France</t>
        </is>
      </c>
      <c r="E144" t="inlineStr">
        <is>
          <t>2015-16</t>
        </is>
      </c>
      <c r="F144" t="inlineStr">
        <is>
          <t>Féverole</t>
        </is>
      </c>
      <c r="G144" t="inlineStr">
        <is>
          <t>Stock final collecteurs = 59 kt (Bilans par campagne - FranceAgriMer)</t>
        </is>
      </c>
      <c r="H144" t="inlineStr"/>
      <c r="I144" t="inlineStr">
        <is>
          <t>Bilans par campagne - FranceAgriMer</t>
        </is>
      </c>
      <c r="J144" t="inlineStr"/>
      <c r="K144" t="inlineStr">
        <is>
          <t>Volume</t>
        </is>
      </c>
      <c r="L144" t="inlineStr">
        <is>
          <t>Stock final collecteurs</t>
        </is>
      </c>
      <c r="M144" t="inlineStr">
        <is>
          <t>Bilans Féverole - FAM</t>
        </is>
      </c>
      <c r="N144" t="n">
        <v>59.22</v>
      </c>
      <c r="O144" t="n">
        <v>0.1</v>
      </c>
    </row>
    <row r="145" ht="15" customHeight="1" s="1003">
      <c r="A145" s="1019" t="inlineStr">
        <is>
          <t>Trituration</t>
        </is>
      </c>
      <c r="B145" t="inlineStr">
        <is>
          <t>Huile</t>
        </is>
      </c>
      <c r="C145" t="inlineStr">
        <is>
          <t>kt</t>
        </is>
      </c>
      <c r="D145" t="inlineStr">
        <is>
          <t>France</t>
        </is>
      </c>
      <c r="E145" t="inlineStr">
        <is>
          <t>2015-16</t>
        </is>
      </c>
      <c r="F145" t="inlineStr">
        <is>
          <t>Féverole</t>
        </is>
      </c>
      <c r="G145" t="inlineStr"/>
      <c r="H145" t="inlineStr"/>
      <c r="I145" t="inlineStr"/>
      <c r="J145" t="inlineStr">
        <is>
          <t>Pas de trituration</t>
        </is>
      </c>
      <c r="K145" t="inlineStr"/>
      <c r="L145" t="inlineStr"/>
      <c r="M145" t="inlineStr"/>
      <c r="N145" t="n">
        <v>0</v>
      </c>
      <c r="O145" t="n">
        <v>0</v>
      </c>
    </row>
    <row r="146" ht="15" customHeight="1" s="1003">
      <c r="A146" s="1019" t="inlineStr">
        <is>
          <t>Trituration</t>
        </is>
      </c>
      <c r="B146" t="inlineStr">
        <is>
          <t>Tourteaux</t>
        </is>
      </c>
      <c r="C146" t="inlineStr">
        <is>
          <t>kt</t>
        </is>
      </c>
      <c r="D146" t="inlineStr">
        <is>
          <t>France</t>
        </is>
      </c>
      <c r="E146" t="inlineStr">
        <is>
          <t>2015-16</t>
        </is>
      </c>
      <c r="F146" t="inlineStr">
        <is>
          <t>Féverole</t>
        </is>
      </c>
      <c r="G146" t="inlineStr"/>
      <c r="H146" t="inlineStr"/>
      <c r="I146" t="inlineStr"/>
      <c r="J146" t="inlineStr"/>
      <c r="K146" t="inlineStr"/>
      <c r="L146" t="inlineStr"/>
      <c r="M146" t="inlineStr"/>
      <c r="N146" t="n">
        <v>0</v>
      </c>
      <c r="O146" t="n">
        <v>0</v>
      </c>
    </row>
    <row r="147" ht="15" customHeight="1" s="1003">
      <c r="A147" s="1019" t="inlineStr">
        <is>
          <t>Ecart statistique</t>
        </is>
      </c>
      <c r="B147" t="inlineStr">
        <is>
          <t>Graines collectées</t>
        </is>
      </c>
      <c r="C147" t="inlineStr">
        <is>
          <t>kt</t>
        </is>
      </c>
      <c r="D147" t="inlineStr">
        <is>
          <t>France</t>
        </is>
      </c>
      <c r="E147" t="inlineStr">
        <is>
          <t>2015-16</t>
        </is>
      </c>
      <c r="F147" t="inlineStr">
        <is>
          <t>Féverole</t>
        </is>
      </c>
      <c r="G147" t="inlineStr"/>
      <c r="H147" t="inlineStr"/>
      <c r="I147" t="inlineStr"/>
      <c r="J147" t="inlineStr"/>
      <c r="K147" t="inlineStr"/>
      <c r="L147" t="inlineStr"/>
      <c r="M147" t="inlineStr"/>
      <c r="N147" t="n">
        <v>0</v>
      </c>
      <c r="O147" t="n">
        <v>0</v>
      </c>
    </row>
    <row r="148" ht="15" customHeight="1" s="1003">
      <c r="A148" s="1019" t="inlineStr">
        <is>
          <t>Ecart statistique</t>
        </is>
      </c>
      <c r="B148" t="inlineStr">
        <is>
          <t>Fabrication de produits alimentaires</t>
        </is>
      </c>
      <c r="C148" t="inlineStr">
        <is>
          <t>kt</t>
        </is>
      </c>
      <c r="D148" t="inlineStr">
        <is>
          <t>France</t>
        </is>
      </c>
      <c r="E148" t="inlineStr">
        <is>
          <t>2015-16</t>
        </is>
      </c>
      <c r="F148" t="inlineStr">
        <is>
          <t>Féverole</t>
        </is>
      </c>
      <c r="G148" t="inlineStr"/>
      <c r="H148" t="inlineStr"/>
      <c r="I148" t="inlineStr"/>
      <c r="J148" t="inlineStr"/>
      <c r="K148" t="inlineStr"/>
      <c r="L148" t="inlineStr"/>
      <c r="M148" t="inlineStr"/>
      <c r="N148" t="n">
        <v>0</v>
      </c>
      <c r="O148" t="n">
        <v>0</v>
      </c>
    </row>
    <row r="149" ht="15" customHeight="1" s="1003">
      <c r="A149" s="1019" t="inlineStr">
        <is>
          <t>Import</t>
        </is>
      </c>
      <c r="B149" t="inlineStr">
        <is>
          <t>Graines collectées</t>
        </is>
      </c>
      <c r="C149" t="inlineStr">
        <is>
          <t>kt</t>
        </is>
      </c>
      <c r="D149" t="inlineStr">
        <is>
          <t>France</t>
        </is>
      </c>
      <c r="E149" t="inlineStr">
        <is>
          <t>2015-16</t>
        </is>
      </c>
      <c r="F149" t="inlineStr">
        <is>
          <t>Féverole</t>
        </is>
      </c>
      <c r="G149" t="inlineStr"/>
      <c r="H149" t="inlineStr">
        <is>
          <t>Importation de graines = 15 kt (Douanes françaises - Eurostat)</t>
        </is>
      </c>
      <c r="I149" t="inlineStr">
        <is>
          <t>Douanes françaises - Eurostat</t>
        </is>
      </c>
      <c r="J149" t="inlineStr"/>
      <c r="K149" t="inlineStr">
        <is>
          <t>Volume</t>
        </is>
      </c>
      <c r="L149" t="inlineStr">
        <is>
          <t>Importation de graines</t>
        </is>
      </c>
      <c r="M149" t="inlineStr">
        <is>
          <t>Echanges mensuels - EUROSTAT</t>
        </is>
      </c>
      <c r="N149" t="n">
        <v>15.23</v>
      </c>
      <c r="O149" t="n">
        <v>0.1</v>
      </c>
    </row>
    <row r="150" ht="15" customHeight="1" s="1003">
      <c r="A150" s="1019" t="inlineStr">
        <is>
          <t>Graines récoltées</t>
        </is>
      </c>
      <c r="B150" t="inlineStr">
        <is>
          <t>OS</t>
        </is>
      </c>
      <c r="C150" t="inlineStr">
        <is>
          <t>kt</t>
        </is>
      </c>
      <c r="D150" t="inlineStr">
        <is>
          <t>France</t>
        </is>
      </c>
      <c r="E150" t="inlineStr">
        <is>
          <t>2015-16</t>
        </is>
      </c>
      <c r="F150" t="inlineStr">
        <is>
          <t>Lupin</t>
        </is>
      </c>
      <c r="G150" t="inlineStr">
        <is>
          <t>Collecte = 12 kt (Collectes, stocks - FranceAgriMer)</t>
        </is>
      </c>
      <c r="H150" t="inlineStr"/>
      <c r="I150" t="inlineStr">
        <is>
          <t>Collectes, stocks - FranceAgriMer</t>
        </is>
      </c>
      <c r="J150" t="inlineStr"/>
      <c r="K150" t="inlineStr">
        <is>
          <t>Volume</t>
        </is>
      </c>
      <c r="L150" t="inlineStr">
        <is>
          <t>Collecte</t>
        </is>
      </c>
      <c r="M150" t="inlineStr">
        <is>
          <t>Collectes, stocks protéa - FAM</t>
        </is>
      </c>
      <c r="N150" t="n">
        <v>11.98</v>
      </c>
      <c r="O150" t="n">
        <v>0.1</v>
      </c>
    </row>
    <row r="151" ht="15" customHeight="1" s="1003">
      <c r="A151" s="1019" t="inlineStr">
        <is>
          <t>Graines autoconsommées</t>
        </is>
      </c>
      <c r="B151" t="inlineStr">
        <is>
          <t>Vente directe et autoconsommation</t>
        </is>
      </c>
      <c r="C151" t="inlineStr">
        <is>
          <t>kt</t>
        </is>
      </c>
      <c r="D151" t="inlineStr">
        <is>
          <t>France</t>
        </is>
      </c>
      <c r="E151" t="inlineStr">
        <is>
          <t>2015-16</t>
        </is>
      </c>
      <c r="F151" t="inlineStr">
        <is>
          <t>Lupin</t>
        </is>
      </c>
      <c r="G151" t="inlineStr"/>
      <c r="H151" t="inlineStr"/>
      <c r="I151" t="inlineStr"/>
      <c r="J151" t="inlineStr">
        <is>
          <t>Pas de consommation de graines en alimentation humaine</t>
        </is>
      </c>
      <c r="K151" t="inlineStr"/>
      <c r="L151" t="inlineStr">
        <is>
          <t>Consommation de graines à la ferme directement</t>
        </is>
      </c>
      <c r="M151" t="inlineStr"/>
      <c r="N151" t="n">
        <v>0</v>
      </c>
      <c r="O151" t="n">
        <v>0</v>
      </c>
    </row>
    <row r="152" ht="15" customHeight="1" s="1003">
      <c r="A152" s="1019" t="inlineStr">
        <is>
          <t>Stock initial à la ferme</t>
        </is>
      </c>
      <c r="B152" t="inlineStr">
        <is>
          <t>Ferme</t>
        </is>
      </c>
      <c r="C152" t="inlineStr">
        <is>
          <t>kt</t>
        </is>
      </c>
      <c r="D152" t="inlineStr">
        <is>
          <t>France</t>
        </is>
      </c>
      <c r="E152" t="inlineStr">
        <is>
          <t>2015-16</t>
        </is>
      </c>
      <c r="F152" t="inlineStr">
        <is>
          <t>Lupin</t>
        </is>
      </c>
      <c r="G152" t="inlineStr"/>
      <c r="H152" t="inlineStr"/>
      <c r="I152" t="inlineStr"/>
      <c r="J152" t="inlineStr">
        <is>
          <t>Le stock à la ferme est négligé</t>
        </is>
      </c>
      <c r="K152" t="inlineStr"/>
      <c r="L152" t="inlineStr">
        <is>
          <t>Stock initial à la ferme</t>
        </is>
      </c>
      <c r="M152" t="inlineStr"/>
      <c r="N152" t="n">
        <v>0</v>
      </c>
      <c r="O152" t="n">
        <v>0</v>
      </c>
    </row>
    <row r="153" ht="15" customHeight="1" s="1003">
      <c r="A153" s="1019" t="inlineStr">
        <is>
          <t>Stock initial collecteurs</t>
        </is>
      </c>
      <c r="B153" t="inlineStr">
        <is>
          <t>OS</t>
        </is>
      </c>
      <c r="C153" t="inlineStr">
        <is>
          <t>kt</t>
        </is>
      </c>
      <c r="D153" t="inlineStr">
        <is>
          <t>France</t>
        </is>
      </c>
      <c r="E153" t="inlineStr">
        <is>
          <t>2015-16</t>
        </is>
      </c>
      <c r="F153" t="inlineStr">
        <is>
          <t>Lupin</t>
        </is>
      </c>
      <c r="G153" t="inlineStr">
        <is>
          <t>Stock initial collecteurs = 3 kt (Collectes, stocks - FranceAgriMer)</t>
        </is>
      </c>
      <c r="H153" t="inlineStr"/>
      <c r="I153" t="inlineStr">
        <is>
          <t>Collectes, stocks - FranceAgriMer</t>
        </is>
      </c>
      <c r="J153" t="inlineStr"/>
      <c r="K153" t="inlineStr">
        <is>
          <t>Volume</t>
        </is>
      </c>
      <c r="L153" t="inlineStr">
        <is>
          <t>Stock initial collecteurs</t>
        </is>
      </c>
      <c r="M153" t="inlineStr">
        <is>
          <t>Collectes, stocks protéa - FAM</t>
        </is>
      </c>
      <c r="N153" t="n">
        <v>3.41</v>
      </c>
      <c r="O153" t="n">
        <v>0.1</v>
      </c>
    </row>
    <row r="154" ht="15" customHeight="1" s="1003">
      <c r="A154" s="1019" t="inlineStr">
        <is>
          <t>Graines collectées</t>
        </is>
      </c>
      <c r="B154" t="inlineStr">
        <is>
          <t>Fabrication de produits alimentaires</t>
        </is>
      </c>
      <c r="C154" t="inlineStr">
        <is>
          <t>kt</t>
        </is>
      </c>
      <c r="D154" t="inlineStr">
        <is>
          <t>France</t>
        </is>
      </c>
      <c r="E154" t="inlineStr">
        <is>
          <t>2015-16</t>
        </is>
      </c>
      <c r="F154" t="inlineStr">
        <is>
          <t>Lupin</t>
        </is>
      </c>
      <c r="G154" t="inlineStr"/>
      <c r="H154" t="inlineStr"/>
      <c r="I154" t="inlineStr"/>
      <c r="J154" t="inlineStr">
        <is>
          <t>Pas de fabrication de produits alimentaires</t>
        </is>
      </c>
      <c r="K154" t="inlineStr"/>
      <c r="L154" t="inlineStr">
        <is>
          <t>Consommation de graines pour la fabrication de produits alimentaires</t>
        </is>
      </c>
      <c r="M154" t="inlineStr"/>
      <c r="N154" t="n">
        <v>0</v>
      </c>
      <c r="O154" t="n">
        <v>0</v>
      </c>
    </row>
    <row r="155" ht="15" customHeight="1" s="1003">
      <c r="A155" s="1019" t="inlineStr">
        <is>
          <t>Graines collectées</t>
        </is>
      </c>
      <c r="B155" t="inlineStr">
        <is>
          <t>Alimentation humaine</t>
        </is>
      </c>
      <c r="C155" t="inlineStr">
        <is>
          <t>kt</t>
        </is>
      </c>
      <c r="D155" t="inlineStr">
        <is>
          <t>France</t>
        </is>
      </c>
      <c r="E155" t="inlineStr">
        <is>
          <t>2015-16</t>
        </is>
      </c>
      <c r="F155" t="inlineStr">
        <is>
          <t>Lupin</t>
        </is>
      </c>
      <c r="G155" t="inlineStr"/>
      <c r="H155" t="inlineStr"/>
      <c r="I155" t="inlineStr"/>
      <c r="J155" t="inlineStr">
        <is>
          <t>Pas de consommation de graines en alimentation humaine</t>
        </is>
      </c>
      <c r="K155" t="inlineStr"/>
      <c r="L155" t="inlineStr">
        <is>
          <t>Consommation de graines en alimentation humaine</t>
        </is>
      </c>
      <c r="M155" t="inlineStr"/>
      <c r="N155" t="n">
        <v>0</v>
      </c>
      <c r="O155" t="n">
        <v>0</v>
      </c>
    </row>
    <row r="156" ht="15" customHeight="1" s="1003">
      <c r="A156" s="1019" t="inlineStr">
        <is>
          <t>Graines collectées</t>
        </is>
      </c>
      <c r="B156" t="inlineStr">
        <is>
          <t>Trituration</t>
        </is>
      </c>
      <c r="C156" t="inlineStr">
        <is>
          <t>kt</t>
        </is>
      </c>
      <c r="D156" t="inlineStr">
        <is>
          <t>France</t>
        </is>
      </c>
      <c r="E156" t="inlineStr">
        <is>
          <t>2015-16</t>
        </is>
      </c>
      <c r="F156" t="inlineStr">
        <is>
          <t>Lupin</t>
        </is>
      </c>
      <c r="G156" t="inlineStr"/>
      <c r="H156" t="inlineStr"/>
      <c r="I156" t="inlineStr"/>
      <c r="J156" t="inlineStr">
        <is>
          <t>Pas de trituration</t>
        </is>
      </c>
      <c r="K156" t="inlineStr"/>
      <c r="L156" t="inlineStr">
        <is>
          <t>Consommation de graines par la Trituration</t>
        </is>
      </c>
      <c r="M156" t="inlineStr"/>
      <c r="N156" t="n">
        <v>0</v>
      </c>
      <c r="O156" t="n">
        <v>0</v>
      </c>
    </row>
    <row r="157" ht="15" customHeight="1" s="1003">
      <c r="A157" s="1019" t="inlineStr">
        <is>
          <t>Graines collectées</t>
        </is>
      </c>
      <c r="B157" t="inlineStr">
        <is>
          <t>FAB</t>
        </is>
      </c>
      <c r="C157" t="inlineStr">
        <is>
          <t>kt</t>
        </is>
      </c>
      <c r="D157" t="inlineStr">
        <is>
          <t>France</t>
        </is>
      </c>
      <c r="E157" t="inlineStr">
        <is>
          <t>2015-16</t>
        </is>
      </c>
      <c r="F157" t="inlineStr">
        <is>
          <t>Lupin</t>
        </is>
      </c>
      <c r="G157" t="inlineStr">
        <is>
          <t>Consommation de graines par les FAB = 0 kt (Etat 13 - FranceAgriMer)</t>
        </is>
      </c>
      <c r="H157" t="inlineStr"/>
      <c r="I157" t="inlineStr">
        <is>
          <t>Etat 13 - FranceAgriMer</t>
        </is>
      </c>
      <c r="J157" t="inlineStr"/>
      <c r="K157" t="inlineStr">
        <is>
          <t>Volume</t>
        </is>
      </c>
      <c r="L157" t="inlineStr">
        <is>
          <t>Consommation de graines par les FAB</t>
        </is>
      </c>
      <c r="M157" t="inlineStr">
        <is>
          <t>FAB protéagineux - FAM</t>
        </is>
      </c>
      <c r="N157" t="n">
        <v>0.1</v>
      </c>
      <c r="O157" t="n">
        <v>0.1</v>
      </c>
    </row>
    <row r="158" ht="15" customHeight="1" s="1003">
      <c r="A158" s="1019" t="inlineStr">
        <is>
          <t>Graines collectées</t>
        </is>
      </c>
      <c r="B158" t="inlineStr">
        <is>
          <t>Amidonnerie</t>
        </is>
      </c>
      <c r="C158" t="inlineStr">
        <is>
          <t>kt</t>
        </is>
      </c>
      <c r="D158" t="inlineStr">
        <is>
          <t>France</t>
        </is>
      </c>
      <c r="E158" t="inlineStr">
        <is>
          <t>2015-16</t>
        </is>
      </c>
      <c r="F158" t="inlineStr">
        <is>
          <t>Lupin</t>
        </is>
      </c>
      <c r="G158" t="inlineStr"/>
      <c r="H158" t="inlineStr"/>
      <c r="I158" t="inlineStr"/>
      <c r="J158" t="inlineStr"/>
      <c r="K158" t="inlineStr"/>
      <c r="L158" t="inlineStr"/>
      <c r="M158" t="inlineStr"/>
      <c r="N158" t="n">
        <v>0</v>
      </c>
      <c r="O158" t="n">
        <v>0</v>
      </c>
    </row>
    <row r="159" ht="15" customHeight="1" s="1003">
      <c r="A159" s="1019" t="inlineStr">
        <is>
          <t>Graines collectées</t>
        </is>
      </c>
      <c r="B159" t="inlineStr">
        <is>
          <t>Meunerie</t>
        </is>
      </c>
      <c r="C159" t="inlineStr">
        <is>
          <t>kt</t>
        </is>
      </c>
      <c r="D159" t="inlineStr">
        <is>
          <t>France</t>
        </is>
      </c>
      <c r="E159" t="inlineStr">
        <is>
          <t>2015-16</t>
        </is>
      </c>
      <c r="F159" t="inlineStr">
        <is>
          <t>Lupin</t>
        </is>
      </c>
      <c r="G159" t="inlineStr"/>
      <c r="H159" t="inlineStr"/>
      <c r="I159" t="inlineStr"/>
      <c r="J159" t="inlineStr"/>
      <c r="K159" t="inlineStr"/>
      <c r="L159" t="inlineStr"/>
      <c r="M159" t="inlineStr"/>
      <c r="N159" t="n">
        <v>0</v>
      </c>
      <c r="O159" t="n">
        <v>0</v>
      </c>
    </row>
    <row r="160" ht="15" customHeight="1" s="1003">
      <c r="A160" s="1019" t="inlineStr">
        <is>
          <t>Graines collectées</t>
        </is>
      </c>
      <c r="B160" t="inlineStr">
        <is>
          <t>Semences certifiées</t>
        </is>
      </c>
      <c r="C160" t="inlineStr">
        <is>
          <t>kt</t>
        </is>
      </c>
      <c r="D160" t="inlineStr">
        <is>
          <t>France</t>
        </is>
      </c>
      <c r="E160" t="inlineStr">
        <is>
          <t>2015-16</t>
        </is>
      </c>
      <c r="F160" t="inlineStr">
        <is>
          <t>Lupin</t>
        </is>
      </c>
      <c r="G160" t="inlineStr">
        <is>
          <t>Production de semences certifiées = 1 kt (Collectes, stocks - FranceAgriMer)</t>
        </is>
      </c>
      <c r="H160" t="inlineStr"/>
      <c r="I160" t="inlineStr">
        <is>
          <t>Collectes, stocks - FranceAgriMer</t>
        </is>
      </c>
      <c r="J160" t="inlineStr"/>
      <c r="K160" t="inlineStr">
        <is>
          <t>Volume</t>
        </is>
      </c>
      <c r="L160" t="inlineStr">
        <is>
          <t>Production de semences certifiées</t>
        </is>
      </c>
      <c r="M160" t="inlineStr">
        <is>
          <t>Collectes, stocks protéa - FAM</t>
        </is>
      </c>
      <c r="N160" t="n">
        <v>0.52</v>
      </c>
      <c r="O160" t="n">
        <v>0.1</v>
      </c>
    </row>
    <row r="161" ht="15" customHeight="1" s="1003">
      <c r="A161" s="1019" t="inlineStr">
        <is>
          <t>Graines collectées</t>
        </is>
      </c>
      <c r="B161" t="inlineStr">
        <is>
          <t>Export</t>
        </is>
      </c>
      <c r="C161" t="inlineStr">
        <is>
          <t>kt</t>
        </is>
      </c>
      <c r="D161" t="inlineStr">
        <is>
          <t>France</t>
        </is>
      </c>
      <c r="E161" t="inlineStr">
        <is>
          <t>2015-16</t>
        </is>
      </c>
      <c r="F161" t="inlineStr">
        <is>
          <t>Lupin</t>
        </is>
      </c>
      <c r="G161" t="inlineStr"/>
      <c r="H161" t="inlineStr">
        <is>
          <t>Exportation de graines = 0 kt (Douanes françaises - Eurostat)</t>
        </is>
      </c>
      <c r="I161" t="inlineStr">
        <is>
          <t>Douanes françaises - Eurostat</t>
        </is>
      </c>
      <c r="J161" t="inlineStr">
        <is>
          <t>Les échanges de lupin sont négligés</t>
        </is>
      </c>
      <c r="K161" t="inlineStr">
        <is>
          <t>Volume</t>
        </is>
      </c>
      <c r="L161" t="inlineStr">
        <is>
          <t>Exportation de graines</t>
        </is>
      </c>
      <c r="M161" t="inlineStr">
        <is>
          <t>Echanges mensuels - EUROSTAT</t>
        </is>
      </c>
      <c r="N161" t="n">
        <v>0</v>
      </c>
      <c r="O161" t="n">
        <v>0</v>
      </c>
    </row>
    <row r="162" ht="15" customHeight="1" s="1003">
      <c r="A162" s="1019" t="inlineStr">
        <is>
          <t>Graines collectées</t>
        </is>
      </c>
      <c r="B162" t="inlineStr">
        <is>
          <t>Ecart statistique</t>
        </is>
      </c>
      <c r="C162" t="inlineStr">
        <is>
          <t>kt</t>
        </is>
      </c>
      <c r="D162" t="inlineStr">
        <is>
          <t>France</t>
        </is>
      </c>
      <c r="E162" t="inlineStr">
        <is>
          <t>2015-16</t>
        </is>
      </c>
      <c r="F162" t="inlineStr">
        <is>
          <t>Lupin</t>
        </is>
      </c>
      <c r="G162" t="inlineStr"/>
      <c r="H162" t="inlineStr"/>
      <c r="I162" t="inlineStr"/>
      <c r="J162" t="inlineStr"/>
      <c r="K162" t="inlineStr"/>
      <c r="L162" t="inlineStr"/>
      <c r="M162" t="inlineStr"/>
      <c r="N162" t="n">
        <v>0</v>
      </c>
      <c r="O162" t="n">
        <v>0</v>
      </c>
    </row>
    <row r="163" ht="15" customHeight="1" s="1003">
      <c r="A163" s="1019" t="inlineStr">
        <is>
          <t>Récolte</t>
        </is>
      </c>
      <c r="B163" t="inlineStr">
        <is>
          <t>Graines récoltées</t>
        </is>
      </c>
      <c r="C163" t="inlineStr">
        <is>
          <t>kt</t>
        </is>
      </c>
      <c r="D163" t="inlineStr">
        <is>
          <t>France</t>
        </is>
      </c>
      <c r="E163" t="inlineStr">
        <is>
          <t>2015-16</t>
        </is>
      </c>
      <c r="F163" t="inlineStr">
        <is>
          <t>Lupin</t>
        </is>
      </c>
      <c r="G163" t="inlineStr">
        <is>
          <t>Récolte = 16 kt (Statistique Agricole Annuelle - SSP)</t>
        </is>
      </c>
      <c r="H163" t="inlineStr"/>
      <c r="I163" t="inlineStr">
        <is>
          <t>Statistique Agricole Annuelle - SSP</t>
        </is>
      </c>
      <c r="J163" t="inlineStr"/>
      <c r="K163" t="inlineStr">
        <is>
          <t>Volume</t>
        </is>
      </c>
      <c r="L163" t="inlineStr">
        <is>
          <t>Récolte</t>
        </is>
      </c>
      <c r="M163" t="inlineStr">
        <is>
          <t>Récoltes - AGRESTE</t>
        </is>
      </c>
      <c r="N163" t="n">
        <v>16.43</v>
      </c>
      <c r="O163" t="n">
        <v>0.1</v>
      </c>
    </row>
    <row r="164" ht="15" customHeight="1" s="1003">
      <c r="A164" s="1019" t="inlineStr">
        <is>
          <t>Ferme</t>
        </is>
      </c>
      <c r="B164" t="inlineStr">
        <is>
          <t>Stock final à la ferme</t>
        </is>
      </c>
      <c r="C164" t="inlineStr">
        <is>
          <t>kt</t>
        </is>
      </c>
      <c r="D164" t="inlineStr">
        <is>
          <t>France</t>
        </is>
      </c>
      <c r="E164" t="inlineStr">
        <is>
          <t>2015-16</t>
        </is>
      </c>
      <c r="F164" t="inlineStr">
        <is>
          <t>Lupin</t>
        </is>
      </c>
      <c r="G164" t="inlineStr"/>
      <c r="H164" t="inlineStr"/>
      <c r="I164" t="inlineStr"/>
      <c r="J164" t="inlineStr">
        <is>
          <t>Le stock à la ferme est négligé</t>
        </is>
      </c>
      <c r="K164" t="inlineStr"/>
      <c r="L164" t="inlineStr">
        <is>
          <t>Stock final à la ferme</t>
        </is>
      </c>
      <c r="M164" t="inlineStr"/>
      <c r="N164" t="n">
        <v>0</v>
      </c>
      <c r="O164" t="n">
        <v>0</v>
      </c>
    </row>
    <row r="165" ht="15" customHeight="1" s="1003">
      <c r="A165" s="1019" t="inlineStr">
        <is>
          <t>OS</t>
        </is>
      </c>
      <c r="B165" t="inlineStr">
        <is>
          <t>Stock final collecteurs</t>
        </is>
      </c>
      <c r="C165" t="inlineStr">
        <is>
          <t>kt</t>
        </is>
      </c>
      <c r="D165" t="inlineStr">
        <is>
          <t>France</t>
        </is>
      </c>
      <c r="E165" t="inlineStr">
        <is>
          <t>2015-16</t>
        </is>
      </c>
      <c r="F165" t="inlineStr">
        <is>
          <t>Lupin</t>
        </is>
      </c>
      <c r="G165" t="inlineStr">
        <is>
          <t>Stock final collecteurs = 11 kt (Collectes, stocks - FranceAgriMer)</t>
        </is>
      </c>
      <c r="H165" t="inlineStr"/>
      <c r="I165" t="inlineStr">
        <is>
          <t>Collectes, stocks - FranceAgriMer</t>
        </is>
      </c>
      <c r="J165" t="inlineStr"/>
      <c r="K165" t="inlineStr">
        <is>
          <t>Volume</t>
        </is>
      </c>
      <c r="L165" t="inlineStr">
        <is>
          <t>Stock final collecteurs</t>
        </is>
      </c>
      <c r="M165" t="inlineStr">
        <is>
          <t>Collectes, stocks protéa - FAM</t>
        </is>
      </c>
      <c r="N165" t="n">
        <v>11.3</v>
      </c>
      <c r="O165" t="n">
        <v>0.1</v>
      </c>
    </row>
    <row r="166" ht="15" customHeight="1" s="1003">
      <c r="A166" s="1019" t="inlineStr">
        <is>
          <t>Trituration</t>
        </is>
      </c>
      <c r="B166" t="inlineStr">
        <is>
          <t>Huile</t>
        </is>
      </c>
      <c r="C166" t="inlineStr">
        <is>
          <t>kt</t>
        </is>
      </c>
      <c r="D166" t="inlineStr">
        <is>
          <t>France</t>
        </is>
      </c>
      <c r="E166" t="inlineStr">
        <is>
          <t>2015-16</t>
        </is>
      </c>
      <c r="F166" t="inlineStr">
        <is>
          <t>Lupin</t>
        </is>
      </c>
      <c r="G166" t="inlineStr"/>
      <c r="H166" t="inlineStr"/>
      <c r="I166" t="inlineStr"/>
      <c r="J166" t="inlineStr">
        <is>
          <t>Pas de trituration</t>
        </is>
      </c>
      <c r="K166" t="inlineStr"/>
      <c r="L166" t="inlineStr"/>
      <c r="M166" t="inlineStr"/>
      <c r="N166" t="n">
        <v>0</v>
      </c>
      <c r="O166" t="n">
        <v>0</v>
      </c>
    </row>
    <row r="167" ht="15" customHeight="1" s="1003">
      <c r="A167" s="1019" t="inlineStr">
        <is>
          <t>Trituration</t>
        </is>
      </c>
      <c r="B167" t="inlineStr">
        <is>
          <t>Tourteaux</t>
        </is>
      </c>
      <c r="C167" t="inlineStr">
        <is>
          <t>kt</t>
        </is>
      </c>
      <c r="D167" t="inlineStr">
        <is>
          <t>France</t>
        </is>
      </c>
      <c r="E167" t="inlineStr">
        <is>
          <t>2015-16</t>
        </is>
      </c>
      <c r="F167" t="inlineStr">
        <is>
          <t>Lupin</t>
        </is>
      </c>
      <c r="G167" t="inlineStr"/>
      <c r="H167" t="inlineStr"/>
      <c r="I167" t="inlineStr"/>
      <c r="J167" t="inlineStr"/>
      <c r="K167" t="inlineStr"/>
      <c r="L167" t="inlineStr"/>
      <c r="M167" t="inlineStr"/>
      <c r="N167" t="n">
        <v>0</v>
      </c>
      <c r="O167" t="n">
        <v>0</v>
      </c>
    </row>
    <row r="168" ht="15" customHeight="1" s="1003">
      <c r="A168" s="1019" t="inlineStr">
        <is>
          <t>Ecart statistique</t>
        </is>
      </c>
      <c r="B168" t="inlineStr">
        <is>
          <t>Graines collectées</t>
        </is>
      </c>
      <c r="C168" t="inlineStr">
        <is>
          <t>kt</t>
        </is>
      </c>
      <c r="D168" t="inlineStr">
        <is>
          <t>France</t>
        </is>
      </c>
      <c r="E168" t="inlineStr">
        <is>
          <t>2015-16</t>
        </is>
      </c>
      <c r="F168" t="inlineStr">
        <is>
          <t>Lupin</t>
        </is>
      </c>
      <c r="G168" t="inlineStr"/>
      <c r="H168" t="inlineStr"/>
      <c r="I168" t="inlineStr"/>
      <c r="J168" t="inlineStr"/>
      <c r="K168" t="inlineStr"/>
      <c r="L168" t="inlineStr"/>
      <c r="M168" t="inlineStr"/>
      <c r="N168" t="n">
        <v>0</v>
      </c>
      <c r="O168" t="n">
        <v>0</v>
      </c>
    </row>
    <row r="169" ht="15" customHeight="1" s="1003">
      <c r="A169" s="1019" t="inlineStr">
        <is>
          <t>Ecart statistique</t>
        </is>
      </c>
      <c r="B169" t="inlineStr">
        <is>
          <t>Fabrication de produits alimentaires</t>
        </is>
      </c>
      <c r="C169" t="inlineStr">
        <is>
          <t>kt</t>
        </is>
      </c>
      <c r="D169" t="inlineStr">
        <is>
          <t>France</t>
        </is>
      </c>
      <c r="E169" t="inlineStr">
        <is>
          <t>2015-16</t>
        </is>
      </c>
      <c r="F169" t="inlineStr">
        <is>
          <t>Lupin</t>
        </is>
      </c>
      <c r="G169" t="inlineStr"/>
      <c r="H169" t="inlineStr"/>
      <c r="I169" t="inlineStr"/>
      <c r="J169" t="inlineStr"/>
      <c r="K169" t="inlineStr"/>
      <c r="L169" t="inlineStr"/>
      <c r="M169" t="inlineStr"/>
      <c r="N169" t="n">
        <v>0</v>
      </c>
      <c r="O169" t="n">
        <v>0</v>
      </c>
    </row>
    <row r="170" ht="15" customHeight="1" s="1003">
      <c r="A170" s="1019" t="inlineStr">
        <is>
          <t>Import</t>
        </is>
      </c>
      <c r="B170" t="inlineStr">
        <is>
          <t>Graines collectées</t>
        </is>
      </c>
      <c r="C170" t="inlineStr">
        <is>
          <t>kt</t>
        </is>
      </c>
      <c r="D170" t="inlineStr">
        <is>
          <t>France</t>
        </is>
      </c>
      <c r="E170" t="inlineStr">
        <is>
          <t>2015-16</t>
        </is>
      </c>
      <c r="F170" t="inlineStr">
        <is>
          <t>Lupin</t>
        </is>
      </c>
      <c r="G170" t="inlineStr"/>
      <c r="H170" t="inlineStr">
        <is>
          <t>Importation de graines = 0 kt (Douanes françaises - Eurostat)</t>
        </is>
      </c>
      <c r="I170" t="inlineStr">
        <is>
          <t>Douanes françaises - Eurostat</t>
        </is>
      </c>
      <c r="J170" t="inlineStr">
        <is>
          <t>Les échanges de lupin sont négligés</t>
        </is>
      </c>
      <c r="K170" t="inlineStr">
        <is>
          <t>Volume</t>
        </is>
      </c>
      <c r="L170" t="inlineStr">
        <is>
          <t>Importation de graines</t>
        </is>
      </c>
      <c r="M170" t="inlineStr">
        <is>
          <t>Echanges mensuels - EUROSTAT</t>
        </is>
      </c>
      <c r="N170" t="n">
        <v>0</v>
      </c>
      <c r="O170" t="n">
        <v>0</v>
      </c>
    </row>
    <row r="171" ht="15" customHeight="1" s="1003">
      <c r="A171" s="1019" t="inlineStr">
        <is>
          <t>Graines autoconsommées</t>
        </is>
      </c>
      <c r="B171" t="inlineStr">
        <is>
          <t>Hors FAB</t>
        </is>
      </c>
      <c r="C171" t="inlineStr">
        <is>
          <t>kt</t>
        </is>
      </c>
      <c r="D171" t="inlineStr">
        <is>
          <t>France</t>
        </is>
      </c>
      <c r="E171" t="inlineStr">
        <is>
          <t>2015-16</t>
        </is>
      </c>
      <c r="F171" t="inlineStr">
        <is>
          <t>Lentille</t>
        </is>
      </c>
      <c r="G171" t="inlineStr"/>
      <c r="H171" t="inlineStr"/>
      <c r="I171" t="inlineStr"/>
      <c r="J171" t="inlineStr">
        <is>
          <t>Pas de consommation de graines en alimentation animale</t>
        </is>
      </c>
      <c r="K171" t="inlineStr"/>
      <c r="L171" t="inlineStr">
        <is>
          <t>Consommation de graines à la ferme directement</t>
        </is>
      </c>
      <c r="M171" t="inlineStr"/>
      <c r="N171" t="n">
        <v>0</v>
      </c>
      <c r="O171" t="n">
        <v>0</v>
      </c>
    </row>
    <row r="172" ht="15" customHeight="1" s="1003">
      <c r="A172" s="1019" t="inlineStr">
        <is>
          <t>Stock initial à la ferme</t>
        </is>
      </c>
      <c r="B172" t="inlineStr">
        <is>
          <t>Ferme</t>
        </is>
      </c>
      <c r="C172" t="inlineStr">
        <is>
          <t>kt</t>
        </is>
      </c>
      <c r="D172" t="inlineStr">
        <is>
          <t>France</t>
        </is>
      </c>
      <c r="E172" t="inlineStr">
        <is>
          <t>2015-16</t>
        </is>
      </c>
      <c r="F172" t="inlineStr">
        <is>
          <t>Lentille</t>
        </is>
      </c>
      <c r="G172" t="inlineStr"/>
      <c r="H172" t="inlineStr"/>
      <c r="I172" t="inlineStr"/>
      <c r="J172" t="inlineStr">
        <is>
          <t>Le stock à la ferme est négligé</t>
        </is>
      </c>
      <c r="K172" t="inlineStr"/>
      <c r="L172" t="inlineStr">
        <is>
          <t>Stock initial à la ferme</t>
        </is>
      </c>
      <c r="M172" t="inlineStr"/>
      <c r="N172" t="n">
        <v>0</v>
      </c>
      <c r="O172" t="n">
        <v>0</v>
      </c>
    </row>
    <row r="173" ht="15" customHeight="1" s="1003">
      <c r="A173" s="1019" t="inlineStr">
        <is>
          <t>Graines collectées</t>
        </is>
      </c>
      <c r="B173" t="inlineStr">
        <is>
          <t>Alimentation humaine</t>
        </is>
      </c>
      <c r="C173" t="inlineStr">
        <is>
          <t>kt</t>
        </is>
      </c>
      <c r="D173" t="inlineStr">
        <is>
          <t>France</t>
        </is>
      </c>
      <c r="E173" t="inlineStr">
        <is>
          <t>2015-16</t>
        </is>
      </c>
      <c r="F173" t="inlineStr">
        <is>
          <t>Lentille</t>
        </is>
      </c>
      <c r="G173" t="inlineStr"/>
      <c r="H173" t="inlineStr"/>
      <c r="I173" t="inlineStr"/>
      <c r="J173" t="inlineStr">
        <is>
          <t>Pas de consommation de graines en alimentation humaine</t>
        </is>
      </c>
      <c r="K173" t="inlineStr"/>
      <c r="L173" t="inlineStr">
        <is>
          <t>Consommation de graines en alimentation humaine</t>
        </is>
      </c>
      <c r="M173" t="inlineStr"/>
      <c r="N173" t="n">
        <v>0</v>
      </c>
      <c r="O173" t="n">
        <v>0</v>
      </c>
    </row>
    <row r="174" ht="15" customHeight="1" s="1003">
      <c r="A174" s="1019" t="inlineStr">
        <is>
          <t>Graines collectées</t>
        </is>
      </c>
      <c r="B174" t="inlineStr">
        <is>
          <t>Trituration</t>
        </is>
      </c>
      <c r="C174" t="inlineStr">
        <is>
          <t>kt</t>
        </is>
      </c>
      <c r="D174" t="inlineStr">
        <is>
          <t>France</t>
        </is>
      </c>
      <c r="E174" t="inlineStr">
        <is>
          <t>2015-16</t>
        </is>
      </c>
      <c r="F174" t="inlineStr">
        <is>
          <t>Lentille</t>
        </is>
      </c>
      <c r="G174" t="inlineStr"/>
      <c r="H174" t="inlineStr"/>
      <c r="I174" t="inlineStr"/>
      <c r="J174" t="inlineStr">
        <is>
          <t>Pas de trituration</t>
        </is>
      </c>
      <c r="K174" t="inlineStr"/>
      <c r="L174" t="inlineStr">
        <is>
          <t>Consommation de graines par la Trituration</t>
        </is>
      </c>
      <c r="M174" t="inlineStr"/>
      <c r="N174" t="n">
        <v>0</v>
      </c>
      <c r="O174" t="n">
        <v>0</v>
      </c>
    </row>
    <row r="175" ht="15" customHeight="1" s="1003">
      <c r="A175" s="1019" t="inlineStr">
        <is>
          <t>Graines collectées</t>
        </is>
      </c>
      <c r="B175" t="inlineStr">
        <is>
          <t>FAB</t>
        </is>
      </c>
      <c r="C175" t="inlineStr">
        <is>
          <t>kt</t>
        </is>
      </c>
      <c r="D175" t="inlineStr">
        <is>
          <t>France</t>
        </is>
      </c>
      <c r="E175" t="inlineStr">
        <is>
          <t>2015-16</t>
        </is>
      </c>
      <c r="F175" t="inlineStr">
        <is>
          <t>Lentille</t>
        </is>
      </c>
      <c r="G175" t="inlineStr"/>
      <c r="H175" t="inlineStr"/>
      <c r="I175" t="inlineStr"/>
      <c r="J175" t="inlineStr">
        <is>
          <t>Les graines ne sont pas consommées en alimentation animale</t>
        </is>
      </c>
      <c r="K175" t="inlineStr"/>
      <c r="L175" t="inlineStr"/>
      <c r="M175" t="inlineStr"/>
      <c r="N175" t="n">
        <v>0</v>
      </c>
      <c r="O175" t="n">
        <v>0</v>
      </c>
    </row>
    <row r="176" ht="15" customHeight="1" s="1003">
      <c r="A176" s="1019" t="inlineStr">
        <is>
          <t>Graines collectées</t>
        </is>
      </c>
      <c r="B176" t="inlineStr">
        <is>
          <t>Amidonnerie</t>
        </is>
      </c>
      <c r="C176" t="inlineStr">
        <is>
          <t>kt</t>
        </is>
      </c>
      <c r="D176" t="inlineStr">
        <is>
          <t>France</t>
        </is>
      </c>
      <c r="E176" t="inlineStr">
        <is>
          <t>2015-16</t>
        </is>
      </c>
      <c r="F176" t="inlineStr">
        <is>
          <t>Lentille</t>
        </is>
      </c>
      <c r="G176" t="inlineStr"/>
      <c r="H176" t="inlineStr"/>
      <c r="I176" t="inlineStr"/>
      <c r="J176" t="inlineStr"/>
      <c r="K176" t="inlineStr"/>
      <c r="L176" t="inlineStr"/>
      <c r="M176" t="inlineStr"/>
      <c r="N176" t="n">
        <v>0</v>
      </c>
      <c r="O176" t="n">
        <v>0</v>
      </c>
    </row>
    <row r="177" ht="15" customHeight="1" s="1003">
      <c r="A177" s="1019" t="inlineStr">
        <is>
          <t>Graines collectées</t>
        </is>
      </c>
      <c r="B177" t="inlineStr">
        <is>
          <t>Meunerie</t>
        </is>
      </c>
      <c r="C177" t="inlineStr">
        <is>
          <t>kt</t>
        </is>
      </c>
      <c r="D177" t="inlineStr">
        <is>
          <t>France</t>
        </is>
      </c>
      <c r="E177" t="inlineStr">
        <is>
          <t>2015-16</t>
        </is>
      </c>
      <c r="F177" t="inlineStr">
        <is>
          <t>Lentille</t>
        </is>
      </c>
      <c r="G177" t="inlineStr"/>
      <c r="H177" t="inlineStr"/>
      <c r="I177" t="inlineStr"/>
      <c r="J177" t="inlineStr"/>
      <c r="K177" t="inlineStr"/>
      <c r="L177" t="inlineStr"/>
      <c r="M177" t="inlineStr"/>
      <c r="N177" t="n">
        <v>0</v>
      </c>
      <c r="O177" t="n">
        <v>0</v>
      </c>
    </row>
    <row r="178" ht="15" customHeight="1" s="1003">
      <c r="A178" s="1019" t="inlineStr">
        <is>
          <t>Graines collectées</t>
        </is>
      </c>
      <c r="B178" t="inlineStr">
        <is>
          <t>Fabrication d'ingrédients</t>
        </is>
      </c>
      <c r="C178" t="inlineStr">
        <is>
          <t>kt</t>
        </is>
      </c>
      <c r="D178" t="inlineStr">
        <is>
          <t>France</t>
        </is>
      </c>
      <c r="E178" t="inlineStr">
        <is>
          <t>2015-16</t>
        </is>
      </c>
      <c r="F178" t="inlineStr">
        <is>
          <t>Lentille</t>
        </is>
      </c>
      <c r="G178" t="inlineStr"/>
      <c r="H178" t="inlineStr"/>
      <c r="I178" t="inlineStr"/>
      <c r="J178" t="inlineStr"/>
      <c r="K178" t="inlineStr"/>
      <c r="L178" t="inlineStr"/>
      <c r="M178" t="inlineStr"/>
      <c r="N178" t="n">
        <v>0</v>
      </c>
      <c r="O178" t="n">
        <v>0</v>
      </c>
    </row>
    <row r="179" ht="15" customHeight="1" s="1003">
      <c r="A179" s="1019" t="inlineStr">
        <is>
          <t>Graines collectées</t>
        </is>
      </c>
      <c r="B179" t="inlineStr">
        <is>
          <t>Export</t>
        </is>
      </c>
      <c r="C179" t="inlineStr">
        <is>
          <t>kt</t>
        </is>
      </c>
      <c r="D179" t="inlineStr">
        <is>
          <t>France</t>
        </is>
      </c>
      <c r="E179" t="inlineStr">
        <is>
          <t>2015-16</t>
        </is>
      </c>
      <c r="F179" t="inlineStr">
        <is>
          <t>Lentille</t>
        </is>
      </c>
      <c r="G179" t="inlineStr"/>
      <c r="H179" t="inlineStr">
        <is>
          <t>Exportation de graines = 5 kt (Douanes françaises - Eurostat)</t>
        </is>
      </c>
      <c r="I179" t="inlineStr">
        <is>
          <t>Douanes françaises - Eurostat</t>
        </is>
      </c>
      <c r="J179" t="inlineStr"/>
      <c r="K179" t="inlineStr">
        <is>
          <t>Volume</t>
        </is>
      </c>
      <c r="L179" t="inlineStr">
        <is>
          <t>Exportation de graines</t>
        </is>
      </c>
      <c r="M179" t="inlineStr">
        <is>
          <t>Echanges mensuels - EUROSTAT</t>
        </is>
      </c>
      <c r="N179" t="n">
        <v>4.74</v>
      </c>
      <c r="O179" t="n">
        <v>0.1</v>
      </c>
    </row>
    <row r="180" ht="15" customHeight="1" s="1003">
      <c r="A180" s="1019" t="inlineStr">
        <is>
          <t>Graines collectées</t>
        </is>
      </c>
      <c r="B180" t="inlineStr">
        <is>
          <t>Ecart statistique</t>
        </is>
      </c>
      <c r="C180" t="inlineStr">
        <is>
          <t>kt</t>
        </is>
      </c>
      <c r="D180" t="inlineStr">
        <is>
          <t>France</t>
        </is>
      </c>
      <c r="E180" t="inlineStr">
        <is>
          <t>2015-16</t>
        </is>
      </c>
      <c r="F180" t="inlineStr">
        <is>
          <t>Lentille</t>
        </is>
      </c>
      <c r="G180" t="inlineStr"/>
      <c r="H180" t="inlineStr"/>
      <c r="I180" t="inlineStr"/>
      <c r="J180" t="inlineStr"/>
      <c r="K180" t="inlineStr"/>
      <c r="L180" t="inlineStr"/>
      <c r="M180" t="inlineStr"/>
      <c r="N180" t="n">
        <v>0</v>
      </c>
      <c r="O180" t="n">
        <v>0</v>
      </c>
    </row>
    <row r="181" ht="15" customHeight="1" s="1003">
      <c r="A181" s="1019" t="inlineStr">
        <is>
          <t>Récolte</t>
        </is>
      </c>
      <c r="B181" t="inlineStr">
        <is>
          <t>Graines récoltées</t>
        </is>
      </c>
      <c r="C181" t="inlineStr">
        <is>
          <t>kt</t>
        </is>
      </c>
      <c r="D181" t="inlineStr">
        <is>
          <t>France</t>
        </is>
      </c>
      <c r="E181" t="inlineStr">
        <is>
          <t>2015-16</t>
        </is>
      </c>
      <c r="F181" t="inlineStr">
        <is>
          <t>Lentille</t>
        </is>
      </c>
      <c r="G181" t="inlineStr">
        <is>
          <t>Récolte = 23 kt (Statistique Agricole Annuelle - SSP)</t>
        </is>
      </c>
      <c r="H181" t="inlineStr"/>
      <c r="I181" t="inlineStr">
        <is>
          <t>Statistique Agricole Annuelle - SSP</t>
        </is>
      </c>
      <c r="J181" t="inlineStr"/>
      <c r="K181" t="inlineStr">
        <is>
          <t>Volume</t>
        </is>
      </c>
      <c r="L181" t="inlineStr">
        <is>
          <t>Récolte</t>
        </is>
      </c>
      <c r="M181" t="inlineStr">
        <is>
          <t>Récoltes - AGRESTE</t>
        </is>
      </c>
      <c r="N181" t="n">
        <v>23.48</v>
      </c>
      <c r="O181" t="n">
        <v>0.1</v>
      </c>
    </row>
    <row r="182" ht="15" customHeight="1" s="1003">
      <c r="A182" s="1019" t="inlineStr">
        <is>
          <t>Ferme</t>
        </is>
      </c>
      <c r="B182" t="inlineStr">
        <is>
          <t>Stock final à la ferme</t>
        </is>
      </c>
      <c r="C182" t="inlineStr">
        <is>
          <t>kt</t>
        </is>
      </c>
      <c r="D182" t="inlineStr">
        <is>
          <t>France</t>
        </is>
      </c>
      <c r="E182" t="inlineStr">
        <is>
          <t>2015-16</t>
        </is>
      </c>
      <c r="F182" t="inlineStr">
        <is>
          <t>Lentille</t>
        </is>
      </c>
      <c r="G182" t="inlineStr"/>
      <c r="H182" t="inlineStr"/>
      <c r="I182" t="inlineStr"/>
      <c r="J182" t="inlineStr">
        <is>
          <t>Le stock à la ferme est négligé</t>
        </is>
      </c>
      <c r="K182" t="inlineStr"/>
      <c r="L182" t="inlineStr">
        <is>
          <t>Stock final à la ferme</t>
        </is>
      </c>
      <c r="M182" t="inlineStr"/>
      <c r="N182" t="n">
        <v>0</v>
      </c>
      <c r="O182" t="n">
        <v>0</v>
      </c>
    </row>
    <row r="183" ht="15" customHeight="1" s="1003">
      <c r="A183" s="1019" t="inlineStr">
        <is>
          <t>Trituration</t>
        </is>
      </c>
      <c r="B183" t="inlineStr">
        <is>
          <t>Huile</t>
        </is>
      </c>
      <c r="C183" t="inlineStr">
        <is>
          <t>kt</t>
        </is>
      </c>
      <c r="D183" t="inlineStr">
        <is>
          <t>France</t>
        </is>
      </c>
      <c r="E183" t="inlineStr">
        <is>
          <t>2015-16</t>
        </is>
      </c>
      <c r="F183" t="inlineStr">
        <is>
          <t>Lentille</t>
        </is>
      </c>
      <c r="G183" t="inlineStr"/>
      <c r="H183" t="inlineStr"/>
      <c r="I183" t="inlineStr"/>
      <c r="J183" t="inlineStr">
        <is>
          <t>Pas de trituration</t>
        </is>
      </c>
      <c r="K183" t="inlineStr"/>
      <c r="L183" t="inlineStr"/>
      <c r="M183" t="inlineStr"/>
      <c r="N183" t="n">
        <v>0</v>
      </c>
      <c r="O183" t="n">
        <v>0</v>
      </c>
    </row>
    <row r="184" ht="15" customHeight="1" s="1003">
      <c r="A184" s="1019" t="inlineStr">
        <is>
          <t>Trituration</t>
        </is>
      </c>
      <c r="B184" t="inlineStr">
        <is>
          <t>Tourteaux</t>
        </is>
      </c>
      <c r="C184" t="inlineStr">
        <is>
          <t>kt</t>
        </is>
      </c>
      <c r="D184" t="inlineStr">
        <is>
          <t>France</t>
        </is>
      </c>
      <c r="E184" t="inlineStr">
        <is>
          <t>2015-16</t>
        </is>
      </c>
      <c r="F184" t="inlineStr">
        <is>
          <t>Lentille</t>
        </is>
      </c>
      <c r="G184" t="inlineStr"/>
      <c r="H184" t="inlineStr"/>
      <c r="I184" t="inlineStr"/>
      <c r="J184" t="inlineStr"/>
      <c r="K184" t="inlineStr"/>
      <c r="L184" t="inlineStr"/>
      <c r="M184" t="inlineStr"/>
      <c r="N184" t="n">
        <v>0</v>
      </c>
      <c r="O184" t="n">
        <v>0</v>
      </c>
    </row>
    <row r="185" ht="15" customHeight="1" s="1003">
      <c r="A185" s="1019" t="inlineStr">
        <is>
          <t>Ecart statistique</t>
        </is>
      </c>
      <c r="B185" t="inlineStr">
        <is>
          <t>Graines collectées</t>
        </is>
      </c>
      <c r="C185" t="inlineStr">
        <is>
          <t>kt</t>
        </is>
      </c>
      <c r="D185" t="inlineStr">
        <is>
          <t>France</t>
        </is>
      </c>
      <c r="E185" t="inlineStr">
        <is>
          <t>2015-16</t>
        </is>
      </c>
      <c r="F185" t="inlineStr">
        <is>
          <t>Lentille</t>
        </is>
      </c>
      <c r="G185" t="inlineStr"/>
      <c r="H185" t="inlineStr"/>
      <c r="I185" t="inlineStr"/>
      <c r="J185" t="inlineStr"/>
      <c r="K185" t="inlineStr"/>
      <c r="L185" t="inlineStr"/>
      <c r="M185" t="inlineStr"/>
      <c r="N185" t="n">
        <v>0</v>
      </c>
      <c r="O185" t="n">
        <v>0</v>
      </c>
    </row>
    <row r="186" ht="15" customHeight="1" s="1003">
      <c r="A186" s="1019" t="inlineStr">
        <is>
          <t>Import</t>
        </is>
      </c>
      <c r="B186" t="inlineStr">
        <is>
          <t>Graines collectées</t>
        </is>
      </c>
      <c r="C186" t="inlineStr">
        <is>
          <t>kt</t>
        </is>
      </c>
      <c r="D186" t="inlineStr">
        <is>
          <t>France</t>
        </is>
      </c>
      <c r="E186" t="inlineStr">
        <is>
          <t>2015-16</t>
        </is>
      </c>
      <c r="F186" t="inlineStr">
        <is>
          <t>Lentille</t>
        </is>
      </c>
      <c r="G186" t="inlineStr"/>
      <c r="H186" t="inlineStr">
        <is>
          <t>Importation de graines = 29 kt (Douanes françaises - Eurostat)</t>
        </is>
      </c>
      <c r="I186" t="inlineStr">
        <is>
          <t>Douanes françaises - Eurostat</t>
        </is>
      </c>
      <c r="J186" t="inlineStr"/>
      <c r="K186" t="inlineStr">
        <is>
          <t>Volume</t>
        </is>
      </c>
      <c r="L186" t="inlineStr">
        <is>
          <t>Importation de graines</t>
        </is>
      </c>
      <c r="M186" t="inlineStr">
        <is>
          <t>Echanges mensuels - EUROSTAT</t>
        </is>
      </c>
      <c r="N186" t="n">
        <v>28.82</v>
      </c>
      <c r="O186" t="n">
        <v>0.1</v>
      </c>
    </row>
    <row r="187" ht="15" customHeight="1" s="1003">
      <c r="A187" s="1019" t="inlineStr">
        <is>
          <t>Graines autoconsommées</t>
        </is>
      </c>
      <c r="B187" t="inlineStr">
        <is>
          <t>Hors FAB</t>
        </is>
      </c>
      <c r="C187" t="inlineStr">
        <is>
          <t>kt</t>
        </is>
      </c>
      <c r="D187" t="inlineStr">
        <is>
          <t>France</t>
        </is>
      </c>
      <c r="E187" t="inlineStr">
        <is>
          <t>2015-16</t>
        </is>
      </c>
      <c r="F187" t="inlineStr">
        <is>
          <t>Pois chiche</t>
        </is>
      </c>
      <c r="G187" t="inlineStr"/>
      <c r="H187" t="inlineStr"/>
      <c r="I187" t="inlineStr"/>
      <c r="J187" t="inlineStr">
        <is>
          <t>Pas de consommation de graines en alimentation animale</t>
        </is>
      </c>
      <c r="K187" t="inlineStr"/>
      <c r="L187" t="inlineStr">
        <is>
          <t>Consommation de graines à la ferme directement</t>
        </is>
      </c>
      <c r="M187" t="inlineStr"/>
      <c r="N187" t="n">
        <v>0</v>
      </c>
      <c r="O187" t="n">
        <v>0</v>
      </c>
    </row>
    <row r="188" ht="15" customHeight="1" s="1003">
      <c r="A188" s="1019" t="inlineStr">
        <is>
          <t>Stock initial à la ferme</t>
        </is>
      </c>
      <c r="B188" t="inlineStr">
        <is>
          <t>Ferme</t>
        </is>
      </c>
      <c r="C188" t="inlineStr">
        <is>
          <t>kt</t>
        </is>
      </c>
      <c r="D188" t="inlineStr">
        <is>
          <t>France</t>
        </is>
      </c>
      <c r="E188" t="inlineStr">
        <is>
          <t>2015-16</t>
        </is>
      </c>
      <c r="F188" t="inlineStr">
        <is>
          <t>Pois chiche</t>
        </is>
      </c>
      <c r="G188" t="inlineStr"/>
      <c r="H188" t="inlineStr"/>
      <c r="I188" t="inlineStr"/>
      <c r="J188" t="inlineStr">
        <is>
          <t>Le stock à la ferme est négligé</t>
        </is>
      </c>
      <c r="K188" t="inlineStr"/>
      <c r="L188" t="inlineStr">
        <is>
          <t>Stock initial à la ferme</t>
        </is>
      </c>
      <c r="M188" t="inlineStr"/>
      <c r="N188" t="n">
        <v>0</v>
      </c>
      <c r="O188" t="n">
        <v>0</v>
      </c>
    </row>
    <row r="189" ht="15" customHeight="1" s="1003">
      <c r="A189" s="1019" t="inlineStr">
        <is>
          <t>Graines collectées</t>
        </is>
      </c>
      <c r="B189" t="inlineStr">
        <is>
          <t>Alimentation humaine</t>
        </is>
      </c>
      <c r="C189" t="inlineStr">
        <is>
          <t>kt</t>
        </is>
      </c>
      <c r="D189" t="inlineStr">
        <is>
          <t>France</t>
        </is>
      </c>
      <c r="E189" t="inlineStr">
        <is>
          <t>2015-16</t>
        </is>
      </c>
      <c r="F189" t="inlineStr">
        <is>
          <t>Pois chiche</t>
        </is>
      </c>
      <c r="G189" t="inlineStr"/>
      <c r="H189" t="inlineStr"/>
      <c r="I189" t="inlineStr"/>
      <c r="J189" t="inlineStr">
        <is>
          <t>Pas de consommation de graines en alimentation humaine</t>
        </is>
      </c>
      <c r="K189" t="inlineStr"/>
      <c r="L189" t="inlineStr">
        <is>
          <t>Consommation de graines en alimentation humaine</t>
        </is>
      </c>
      <c r="M189" t="inlineStr"/>
      <c r="N189" t="n">
        <v>0</v>
      </c>
      <c r="O189" t="n">
        <v>0</v>
      </c>
    </row>
    <row r="190" ht="15" customHeight="1" s="1003">
      <c r="A190" s="1019" t="inlineStr">
        <is>
          <t>Graines collectées</t>
        </is>
      </c>
      <c r="B190" t="inlineStr">
        <is>
          <t>Trituration</t>
        </is>
      </c>
      <c r="C190" t="inlineStr">
        <is>
          <t>kt</t>
        </is>
      </c>
      <c r="D190" t="inlineStr">
        <is>
          <t>France</t>
        </is>
      </c>
      <c r="E190" t="inlineStr">
        <is>
          <t>2015-16</t>
        </is>
      </c>
      <c r="F190" t="inlineStr">
        <is>
          <t>Pois chiche</t>
        </is>
      </c>
      <c r="G190" t="inlineStr"/>
      <c r="H190" t="inlineStr"/>
      <c r="I190" t="inlineStr"/>
      <c r="J190" t="inlineStr">
        <is>
          <t>Pas de trituration</t>
        </is>
      </c>
      <c r="K190" t="inlineStr"/>
      <c r="L190" t="inlineStr">
        <is>
          <t>Consommation de graines par la Trituration</t>
        </is>
      </c>
      <c r="M190" t="inlineStr"/>
      <c r="N190" t="n">
        <v>0</v>
      </c>
      <c r="O190" t="n">
        <v>0</v>
      </c>
    </row>
    <row r="191" ht="15" customHeight="1" s="1003">
      <c r="A191" s="1019" t="inlineStr">
        <is>
          <t>Graines collectées</t>
        </is>
      </c>
      <c r="B191" t="inlineStr">
        <is>
          <t>FAB</t>
        </is>
      </c>
      <c r="C191" t="inlineStr">
        <is>
          <t>kt</t>
        </is>
      </c>
      <c r="D191" t="inlineStr">
        <is>
          <t>France</t>
        </is>
      </c>
      <c r="E191" t="inlineStr">
        <is>
          <t>2015-16</t>
        </is>
      </c>
      <c r="F191" t="inlineStr">
        <is>
          <t>Pois chiche</t>
        </is>
      </c>
      <c r="G191" t="inlineStr"/>
      <c r="H191" t="inlineStr"/>
      <c r="I191" t="inlineStr"/>
      <c r="J191" t="inlineStr">
        <is>
          <t>Les graines ne sont pas consommées en alimentation animale</t>
        </is>
      </c>
      <c r="K191" t="inlineStr"/>
      <c r="L191" t="inlineStr"/>
      <c r="M191" t="inlineStr"/>
      <c r="N191" t="n">
        <v>0</v>
      </c>
      <c r="O191" t="n">
        <v>0</v>
      </c>
    </row>
    <row r="192" ht="15" customHeight="1" s="1003">
      <c r="A192" s="1019" t="inlineStr">
        <is>
          <t>Graines collectées</t>
        </is>
      </c>
      <c r="B192" t="inlineStr">
        <is>
          <t>Amidonnerie</t>
        </is>
      </c>
      <c r="C192" t="inlineStr">
        <is>
          <t>kt</t>
        </is>
      </c>
      <c r="D192" t="inlineStr">
        <is>
          <t>France</t>
        </is>
      </c>
      <c r="E192" t="inlineStr">
        <is>
          <t>2015-16</t>
        </is>
      </c>
      <c r="F192" t="inlineStr">
        <is>
          <t>Pois chiche</t>
        </is>
      </c>
      <c r="G192" t="inlineStr"/>
      <c r="H192" t="inlineStr"/>
      <c r="I192" t="inlineStr"/>
      <c r="J192" t="inlineStr"/>
      <c r="K192" t="inlineStr"/>
      <c r="L192" t="inlineStr"/>
      <c r="M192" t="inlineStr"/>
      <c r="N192" t="n">
        <v>0</v>
      </c>
      <c r="O192" t="n">
        <v>0</v>
      </c>
    </row>
    <row r="193" ht="15" customHeight="1" s="1003">
      <c r="A193" s="1019" t="inlineStr">
        <is>
          <t>Graines collectées</t>
        </is>
      </c>
      <c r="B193" t="inlineStr">
        <is>
          <t>Meunerie</t>
        </is>
      </c>
      <c r="C193" t="inlineStr">
        <is>
          <t>kt</t>
        </is>
      </c>
      <c r="D193" t="inlineStr">
        <is>
          <t>France</t>
        </is>
      </c>
      <c r="E193" t="inlineStr">
        <is>
          <t>2015-16</t>
        </is>
      </c>
      <c r="F193" t="inlineStr">
        <is>
          <t>Pois chiche</t>
        </is>
      </c>
      <c r="G193" t="inlineStr"/>
      <c r="H193" t="inlineStr"/>
      <c r="I193" t="inlineStr"/>
      <c r="J193" t="inlineStr"/>
      <c r="K193" t="inlineStr"/>
      <c r="L193" t="inlineStr"/>
      <c r="M193" t="inlineStr"/>
      <c r="N193" t="n">
        <v>0</v>
      </c>
      <c r="O193" t="n">
        <v>0</v>
      </c>
    </row>
    <row r="194" ht="15" customHeight="1" s="1003">
      <c r="A194" s="1019" t="inlineStr">
        <is>
          <t>Graines collectées</t>
        </is>
      </c>
      <c r="B194" t="inlineStr">
        <is>
          <t>Fabrication d'ingrédients</t>
        </is>
      </c>
      <c r="C194" t="inlineStr">
        <is>
          <t>kt</t>
        </is>
      </c>
      <c r="D194" t="inlineStr">
        <is>
          <t>France</t>
        </is>
      </c>
      <c r="E194" t="inlineStr">
        <is>
          <t>2015-16</t>
        </is>
      </c>
      <c r="F194" t="inlineStr">
        <is>
          <t>Pois chiche</t>
        </is>
      </c>
      <c r="G194" t="inlineStr"/>
      <c r="H194" t="inlineStr"/>
      <c r="I194" t="inlineStr"/>
      <c r="J194" t="inlineStr"/>
      <c r="K194" t="inlineStr"/>
      <c r="L194" t="inlineStr"/>
      <c r="M194" t="inlineStr"/>
      <c r="N194" t="n">
        <v>0</v>
      </c>
      <c r="O194" t="n">
        <v>0</v>
      </c>
    </row>
    <row r="195" ht="15" customHeight="1" s="1003">
      <c r="A195" s="1019" t="inlineStr">
        <is>
          <t>Graines collectées</t>
        </is>
      </c>
      <c r="B195" t="inlineStr">
        <is>
          <t>Export</t>
        </is>
      </c>
      <c r="C195" t="inlineStr">
        <is>
          <t>kt</t>
        </is>
      </c>
      <c r="D195" t="inlineStr">
        <is>
          <t>France</t>
        </is>
      </c>
      <c r="E195" t="inlineStr">
        <is>
          <t>2015-16</t>
        </is>
      </c>
      <c r="F195" t="inlineStr">
        <is>
          <t>Pois chiche</t>
        </is>
      </c>
      <c r="G195" t="inlineStr"/>
      <c r="H195" t="inlineStr">
        <is>
          <t>Exportation de graines = 6 kt (Douanes françaises - Eurostat)</t>
        </is>
      </c>
      <c r="I195" t="inlineStr">
        <is>
          <t>Douanes françaises - Eurostat</t>
        </is>
      </c>
      <c r="J195" t="inlineStr"/>
      <c r="K195" t="inlineStr">
        <is>
          <t>Volume</t>
        </is>
      </c>
      <c r="L195" t="inlineStr">
        <is>
          <t>Exportation de graines</t>
        </is>
      </c>
      <c r="M195" t="inlineStr">
        <is>
          <t>Echanges mensuels - EUROSTAT</t>
        </is>
      </c>
      <c r="N195" t="n">
        <v>6.08</v>
      </c>
      <c r="O195" t="n">
        <v>0.1</v>
      </c>
    </row>
    <row r="196" ht="15" customHeight="1" s="1003">
      <c r="A196" s="1019" t="inlineStr">
        <is>
          <t>Graines collectées</t>
        </is>
      </c>
      <c r="B196" t="inlineStr">
        <is>
          <t>Ecart statistique</t>
        </is>
      </c>
      <c r="C196" t="inlineStr">
        <is>
          <t>kt</t>
        </is>
      </c>
      <c r="D196" t="inlineStr">
        <is>
          <t>France</t>
        </is>
      </c>
      <c r="E196" t="inlineStr">
        <is>
          <t>2015-16</t>
        </is>
      </c>
      <c r="F196" t="inlineStr">
        <is>
          <t>Pois chiche</t>
        </is>
      </c>
      <c r="G196" t="inlineStr"/>
      <c r="H196" t="inlineStr"/>
      <c r="I196" t="inlineStr"/>
      <c r="J196" t="inlineStr"/>
      <c r="K196" t="inlineStr"/>
      <c r="L196" t="inlineStr"/>
      <c r="M196" t="inlineStr"/>
      <c r="N196" t="n">
        <v>0</v>
      </c>
      <c r="O196" t="n">
        <v>0</v>
      </c>
    </row>
    <row r="197" ht="15" customHeight="1" s="1003">
      <c r="A197" s="1019" t="inlineStr">
        <is>
          <t>Récolte</t>
        </is>
      </c>
      <c r="B197" t="inlineStr">
        <is>
          <t>Graines récoltées</t>
        </is>
      </c>
      <c r="C197" t="inlineStr">
        <is>
          <t>kt</t>
        </is>
      </c>
      <c r="D197" t="inlineStr">
        <is>
          <t>France</t>
        </is>
      </c>
      <c r="E197" t="inlineStr">
        <is>
          <t>2015-16</t>
        </is>
      </c>
      <c r="F197" t="inlineStr">
        <is>
          <t>Pois chiche</t>
        </is>
      </c>
      <c r="G197" t="inlineStr">
        <is>
          <t>Récolte = 16 kt (Statistique Agricole Annuelle - SSP)</t>
        </is>
      </c>
      <c r="H197" t="inlineStr"/>
      <c r="I197" t="inlineStr">
        <is>
          <t>Statistique Agricole Annuelle - SSP</t>
        </is>
      </c>
      <c r="J197" t="inlineStr"/>
      <c r="K197" t="inlineStr">
        <is>
          <t>Volume</t>
        </is>
      </c>
      <c r="L197" t="inlineStr">
        <is>
          <t>Récolte</t>
        </is>
      </c>
      <c r="M197" t="inlineStr">
        <is>
          <t>Récoltes - AGRESTE</t>
        </is>
      </c>
      <c r="N197" t="n">
        <v>15.73</v>
      </c>
      <c r="O197" t="n">
        <v>0.1</v>
      </c>
    </row>
    <row r="198" ht="15" customHeight="1" s="1003">
      <c r="A198" s="1019" t="inlineStr">
        <is>
          <t>Ferme</t>
        </is>
      </c>
      <c r="B198" t="inlineStr">
        <is>
          <t>Stock final à la ferme</t>
        </is>
      </c>
      <c r="C198" t="inlineStr">
        <is>
          <t>kt</t>
        </is>
      </c>
      <c r="D198" t="inlineStr">
        <is>
          <t>France</t>
        </is>
      </c>
      <c r="E198" t="inlineStr">
        <is>
          <t>2015-16</t>
        </is>
      </c>
      <c r="F198" t="inlineStr">
        <is>
          <t>Pois chiche</t>
        </is>
      </c>
      <c r="G198" t="inlineStr"/>
      <c r="H198" t="inlineStr"/>
      <c r="I198" t="inlineStr"/>
      <c r="J198" t="inlineStr">
        <is>
          <t>Le stock à la ferme est négligé</t>
        </is>
      </c>
      <c r="K198" t="inlineStr"/>
      <c r="L198" t="inlineStr">
        <is>
          <t>Stock final à la ferme</t>
        </is>
      </c>
      <c r="M198" t="inlineStr"/>
      <c r="N198" t="n">
        <v>0</v>
      </c>
      <c r="O198" t="n">
        <v>0</v>
      </c>
    </row>
    <row r="199" ht="15" customHeight="1" s="1003">
      <c r="A199" s="1019" t="inlineStr">
        <is>
          <t>Trituration</t>
        </is>
      </c>
      <c r="B199" t="inlineStr">
        <is>
          <t>Huile</t>
        </is>
      </c>
      <c r="C199" t="inlineStr">
        <is>
          <t>kt</t>
        </is>
      </c>
      <c r="D199" t="inlineStr">
        <is>
          <t>France</t>
        </is>
      </c>
      <c r="E199" t="inlineStr">
        <is>
          <t>2015-16</t>
        </is>
      </c>
      <c r="F199" t="inlineStr">
        <is>
          <t>Pois chiche</t>
        </is>
      </c>
      <c r="G199" t="inlineStr"/>
      <c r="H199" t="inlineStr"/>
      <c r="I199" t="inlineStr"/>
      <c r="J199" t="inlineStr">
        <is>
          <t>Pas de trituration</t>
        </is>
      </c>
      <c r="K199" t="inlineStr"/>
      <c r="L199" t="inlineStr"/>
      <c r="M199" t="inlineStr"/>
      <c r="N199" t="n">
        <v>0</v>
      </c>
      <c r="O199" t="n">
        <v>0</v>
      </c>
    </row>
    <row r="200" ht="15" customHeight="1" s="1003">
      <c r="A200" s="1019" t="inlineStr">
        <is>
          <t>Trituration</t>
        </is>
      </c>
      <c r="B200" t="inlineStr">
        <is>
          <t>Tourteaux</t>
        </is>
      </c>
      <c r="C200" t="inlineStr">
        <is>
          <t>kt</t>
        </is>
      </c>
      <c r="D200" t="inlineStr">
        <is>
          <t>France</t>
        </is>
      </c>
      <c r="E200" t="inlineStr">
        <is>
          <t>2015-16</t>
        </is>
      </c>
      <c r="F200" t="inlineStr">
        <is>
          <t>Pois chiche</t>
        </is>
      </c>
      <c r="G200" t="inlineStr"/>
      <c r="H200" t="inlineStr"/>
      <c r="I200" t="inlineStr"/>
      <c r="J200" t="inlineStr"/>
      <c r="K200" t="inlineStr"/>
      <c r="L200" t="inlineStr"/>
      <c r="M200" t="inlineStr"/>
      <c r="N200" t="n">
        <v>0</v>
      </c>
      <c r="O200" t="n">
        <v>0</v>
      </c>
    </row>
    <row r="201" ht="15" customHeight="1" s="1003">
      <c r="A201" s="1019" t="inlineStr">
        <is>
          <t>Ecart statistique</t>
        </is>
      </c>
      <c r="B201" t="inlineStr">
        <is>
          <t>Graines collectées</t>
        </is>
      </c>
      <c r="C201" t="inlineStr">
        <is>
          <t>kt</t>
        </is>
      </c>
      <c r="D201" t="inlineStr">
        <is>
          <t>France</t>
        </is>
      </c>
      <c r="E201" t="inlineStr">
        <is>
          <t>2015-16</t>
        </is>
      </c>
      <c r="F201" t="inlineStr">
        <is>
          <t>Pois chiche</t>
        </is>
      </c>
      <c r="G201" t="inlineStr"/>
      <c r="H201" t="inlineStr"/>
      <c r="I201" t="inlineStr"/>
      <c r="J201" t="inlineStr"/>
      <c r="K201" t="inlineStr"/>
      <c r="L201" t="inlineStr"/>
      <c r="M201" t="inlineStr"/>
      <c r="N201" t="n">
        <v>0</v>
      </c>
      <c r="O201" t="n">
        <v>0</v>
      </c>
    </row>
    <row r="202" ht="15" customHeight="1" s="1003">
      <c r="A202" s="1019" t="inlineStr">
        <is>
          <t>Ecart statistique</t>
        </is>
      </c>
      <c r="B202" t="inlineStr">
        <is>
          <t>Fabrication de produits alimentaires</t>
        </is>
      </c>
      <c r="C202" t="inlineStr">
        <is>
          <t>kt</t>
        </is>
      </c>
      <c r="D202" t="inlineStr">
        <is>
          <t>France</t>
        </is>
      </c>
      <c r="E202" t="inlineStr">
        <is>
          <t>2015-16</t>
        </is>
      </c>
      <c r="F202" t="inlineStr">
        <is>
          <t>Pois chiche</t>
        </is>
      </c>
      <c r="G202" t="inlineStr"/>
      <c r="H202" t="inlineStr"/>
      <c r="I202" t="inlineStr"/>
      <c r="J202" t="inlineStr"/>
      <c r="K202" t="inlineStr"/>
      <c r="L202" t="inlineStr"/>
      <c r="M202" t="inlineStr"/>
      <c r="N202" t="n">
        <v>0</v>
      </c>
      <c r="O202" t="n">
        <v>0</v>
      </c>
    </row>
    <row r="203" ht="15" customHeight="1" s="1003">
      <c r="A203" s="1019" t="inlineStr">
        <is>
          <t>Import</t>
        </is>
      </c>
      <c r="B203" t="inlineStr">
        <is>
          <t>Graines collectées</t>
        </is>
      </c>
      <c r="C203" t="inlineStr">
        <is>
          <t>kt</t>
        </is>
      </c>
      <c r="D203" t="inlineStr">
        <is>
          <t>France</t>
        </is>
      </c>
      <c r="E203" t="inlineStr">
        <is>
          <t>2015-16</t>
        </is>
      </c>
      <c r="F203" t="inlineStr">
        <is>
          <t>Pois chiche</t>
        </is>
      </c>
      <c r="G203" t="inlineStr"/>
      <c r="H203" t="inlineStr">
        <is>
          <t>Importation de graines = 7 kt (Douanes françaises - Eurostat)</t>
        </is>
      </c>
      <c r="I203" t="inlineStr">
        <is>
          <t>Douanes françaises - Eurostat</t>
        </is>
      </c>
      <c r="J203" t="inlineStr"/>
      <c r="K203" t="inlineStr">
        <is>
          <t>Volume</t>
        </is>
      </c>
      <c r="L203" t="inlineStr">
        <is>
          <t>Importation de graines</t>
        </is>
      </c>
      <c r="M203" t="inlineStr">
        <is>
          <t>Echanges mensuels - EUROSTAT</t>
        </is>
      </c>
      <c r="N203" t="n">
        <v>6.53</v>
      </c>
      <c r="O203" t="n">
        <v>0.1</v>
      </c>
    </row>
    <row r="204" ht="15" customHeight="1" s="1003">
      <c r="A204" s="1019" t="inlineStr">
        <is>
          <t>Graines autoconsommées</t>
        </is>
      </c>
      <c r="B204" t="inlineStr">
        <is>
          <t>Hors FAB</t>
        </is>
      </c>
      <c r="C204" t="inlineStr">
        <is>
          <t>kt</t>
        </is>
      </c>
      <c r="D204" t="inlineStr">
        <is>
          <t>France</t>
        </is>
      </c>
      <c r="E204" t="inlineStr">
        <is>
          <t>2015-16</t>
        </is>
      </c>
      <c r="F204" t="inlineStr">
        <is>
          <t>Haricot sec</t>
        </is>
      </c>
      <c r="G204" t="inlineStr"/>
      <c r="H204" t="inlineStr"/>
      <c r="I204" t="inlineStr"/>
      <c r="J204" t="inlineStr">
        <is>
          <t>Pas de consommation de graines en alimentation animale</t>
        </is>
      </c>
      <c r="K204" t="inlineStr"/>
      <c r="L204" t="inlineStr">
        <is>
          <t>Consommation de graines à la ferme directement</t>
        </is>
      </c>
      <c r="M204" t="inlineStr"/>
      <c r="N204" t="n">
        <v>0</v>
      </c>
      <c r="O204" t="n">
        <v>0</v>
      </c>
    </row>
    <row r="205" ht="15" customHeight="1" s="1003">
      <c r="A205" s="1019" t="inlineStr">
        <is>
          <t>Stock initial à la ferme</t>
        </is>
      </c>
      <c r="B205" t="inlineStr">
        <is>
          <t>Ferme</t>
        </is>
      </c>
      <c r="C205" t="inlineStr">
        <is>
          <t>kt</t>
        </is>
      </c>
      <c r="D205" t="inlineStr">
        <is>
          <t>France</t>
        </is>
      </c>
      <c r="E205" t="inlineStr">
        <is>
          <t>2015-16</t>
        </is>
      </c>
      <c r="F205" t="inlineStr">
        <is>
          <t>Haricot sec</t>
        </is>
      </c>
      <c r="G205" t="inlineStr"/>
      <c r="H205" t="inlineStr"/>
      <c r="I205" t="inlineStr"/>
      <c r="J205" t="inlineStr">
        <is>
          <t>Le stock à la ferme est négligé</t>
        </is>
      </c>
      <c r="K205" t="inlineStr"/>
      <c r="L205" t="inlineStr">
        <is>
          <t>Stock initial à la ferme</t>
        </is>
      </c>
      <c r="M205" t="inlineStr"/>
      <c r="N205" t="n">
        <v>0</v>
      </c>
      <c r="O205" t="n">
        <v>0</v>
      </c>
    </row>
    <row r="206" ht="15" customHeight="1" s="1003">
      <c r="A206" s="1019" t="inlineStr">
        <is>
          <t>Graines collectées</t>
        </is>
      </c>
      <c r="B206" t="inlineStr">
        <is>
          <t>Alimentation humaine</t>
        </is>
      </c>
      <c r="C206" t="inlineStr">
        <is>
          <t>kt</t>
        </is>
      </c>
      <c r="D206" t="inlineStr">
        <is>
          <t>France</t>
        </is>
      </c>
      <c r="E206" t="inlineStr">
        <is>
          <t>2015-16</t>
        </is>
      </c>
      <c r="F206" t="inlineStr">
        <is>
          <t>Haricot sec</t>
        </is>
      </c>
      <c r="G206" t="inlineStr"/>
      <c r="H206" t="inlineStr"/>
      <c r="I206" t="inlineStr"/>
      <c r="J206" t="inlineStr">
        <is>
          <t>Pas de consommation de graines en alimentation humaine</t>
        </is>
      </c>
      <c r="K206" t="inlineStr"/>
      <c r="L206" t="inlineStr">
        <is>
          <t>Consommation de graines en alimentation humaine</t>
        </is>
      </c>
      <c r="M206" t="inlineStr"/>
      <c r="N206" t="n">
        <v>0</v>
      </c>
      <c r="O206" t="n">
        <v>0</v>
      </c>
    </row>
    <row r="207" ht="15" customHeight="1" s="1003">
      <c r="A207" s="1019" t="inlineStr">
        <is>
          <t>Graines collectées</t>
        </is>
      </c>
      <c r="B207" t="inlineStr">
        <is>
          <t>Trituration</t>
        </is>
      </c>
      <c r="C207" t="inlineStr">
        <is>
          <t>kt</t>
        </is>
      </c>
      <c r="D207" t="inlineStr">
        <is>
          <t>France</t>
        </is>
      </c>
      <c r="E207" t="inlineStr">
        <is>
          <t>2015-16</t>
        </is>
      </c>
      <c r="F207" t="inlineStr">
        <is>
          <t>Haricot sec</t>
        </is>
      </c>
      <c r="G207" t="inlineStr"/>
      <c r="H207" t="inlineStr"/>
      <c r="I207" t="inlineStr"/>
      <c r="J207" t="inlineStr">
        <is>
          <t>Pas de trituration</t>
        </is>
      </c>
      <c r="K207" t="inlineStr"/>
      <c r="L207" t="inlineStr">
        <is>
          <t>Consommation de graines par la Trituration</t>
        </is>
      </c>
      <c r="M207" t="inlineStr"/>
      <c r="N207" t="n">
        <v>0</v>
      </c>
      <c r="O207" t="n">
        <v>0</v>
      </c>
    </row>
    <row r="208" ht="15" customHeight="1" s="1003">
      <c r="A208" s="1019" t="inlineStr">
        <is>
          <t>Graines collectées</t>
        </is>
      </c>
      <c r="B208" t="inlineStr">
        <is>
          <t>FAB</t>
        </is>
      </c>
      <c r="C208" t="inlineStr">
        <is>
          <t>kt</t>
        </is>
      </c>
      <c r="D208" t="inlineStr">
        <is>
          <t>France</t>
        </is>
      </c>
      <c r="E208" t="inlineStr">
        <is>
          <t>2015-16</t>
        </is>
      </c>
      <c r="F208" t="inlineStr">
        <is>
          <t>Haricot sec</t>
        </is>
      </c>
      <c r="G208" t="inlineStr"/>
      <c r="H208" t="inlineStr"/>
      <c r="I208" t="inlineStr"/>
      <c r="J208" t="inlineStr">
        <is>
          <t>Les graines ne sont pas consommées en alimentation animale</t>
        </is>
      </c>
      <c r="K208" t="inlineStr"/>
      <c r="L208" t="inlineStr"/>
      <c r="M208" t="inlineStr"/>
      <c r="N208" t="n">
        <v>0</v>
      </c>
      <c r="O208" t="n">
        <v>0</v>
      </c>
    </row>
    <row r="209" ht="15" customHeight="1" s="1003">
      <c r="A209" s="1019" t="inlineStr">
        <is>
          <t>Graines collectées</t>
        </is>
      </c>
      <c r="B209" t="inlineStr">
        <is>
          <t>Amidonnerie</t>
        </is>
      </c>
      <c r="C209" t="inlineStr">
        <is>
          <t>kt</t>
        </is>
      </c>
      <c r="D209" t="inlineStr">
        <is>
          <t>France</t>
        </is>
      </c>
      <c r="E209" t="inlineStr">
        <is>
          <t>2015-16</t>
        </is>
      </c>
      <c r="F209" t="inlineStr">
        <is>
          <t>Haricot sec</t>
        </is>
      </c>
      <c r="G209" t="inlineStr"/>
      <c r="H209" t="inlineStr"/>
      <c r="I209" t="inlineStr"/>
      <c r="J209" t="inlineStr"/>
      <c r="K209" t="inlineStr"/>
      <c r="L209" t="inlineStr"/>
      <c r="M209" t="inlineStr"/>
      <c r="N209" t="n">
        <v>0</v>
      </c>
      <c r="O209" t="n">
        <v>0</v>
      </c>
    </row>
    <row r="210" ht="15" customHeight="1" s="1003">
      <c r="A210" s="1019" t="inlineStr">
        <is>
          <t>Graines collectées</t>
        </is>
      </c>
      <c r="B210" t="inlineStr">
        <is>
          <t>Meunerie</t>
        </is>
      </c>
      <c r="C210" t="inlineStr">
        <is>
          <t>kt</t>
        </is>
      </c>
      <c r="D210" t="inlineStr">
        <is>
          <t>France</t>
        </is>
      </c>
      <c r="E210" t="inlineStr">
        <is>
          <t>2015-16</t>
        </is>
      </c>
      <c r="F210" t="inlineStr">
        <is>
          <t>Haricot sec</t>
        </is>
      </c>
      <c r="G210" t="inlineStr"/>
      <c r="H210" t="inlineStr"/>
      <c r="I210" t="inlineStr"/>
      <c r="J210" t="inlineStr"/>
      <c r="K210" t="inlineStr"/>
      <c r="L210" t="inlineStr"/>
      <c r="M210" t="inlineStr"/>
      <c r="N210" t="n">
        <v>0</v>
      </c>
      <c r="O210" t="n">
        <v>0</v>
      </c>
    </row>
    <row r="211" ht="15" customHeight="1" s="1003">
      <c r="A211" s="1019" t="inlineStr">
        <is>
          <t>Graines collectées</t>
        </is>
      </c>
      <c r="B211" t="inlineStr">
        <is>
          <t>Fabrication d'ingrédients</t>
        </is>
      </c>
      <c r="C211" t="inlineStr">
        <is>
          <t>kt</t>
        </is>
      </c>
      <c r="D211" t="inlineStr">
        <is>
          <t>France</t>
        </is>
      </c>
      <c r="E211" t="inlineStr">
        <is>
          <t>2015-16</t>
        </is>
      </c>
      <c r="F211" t="inlineStr">
        <is>
          <t>Haricot sec</t>
        </is>
      </c>
      <c r="G211" t="inlineStr"/>
      <c r="H211" t="inlineStr"/>
      <c r="I211" t="inlineStr"/>
      <c r="J211" t="inlineStr"/>
      <c r="K211" t="inlineStr"/>
      <c r="L211" t="inlineStr"/>
      <c r="M211" t="inlineStr"/>
      <c r="N211" t="n">
        <v>0</v>
      </c>
      <c r="O211" t="n">
        <v>0</v>
      </c>
    </row>
    <row r="212" ht="15" customHeight="1" s="1003">
      <c r="A212" s="1019" t="inlineStr">
        <is>
          <t>Graines collectées</t>
        </is>
      </c>
      <c r="B212" t="inlineStr">
        <is>
          <t>Export</t>
        </is>
      </c>
      <c r="C212" t="inlineStr">
        <is>
          <t>kt</t>
        </is>
      </c>
      <c r="D212" t="inlineStr">
        <is>
          <t>France</t>
        </is>
      </c>
      <c r="E212" t="inlineStr">
        <is>
          <t>2015-16</t>
        </is>
      </c>
      <c r="F212" t="inlineStr">
        <is>
          <t>Haricot sec</t>
        </is>
      </c>
      <c r="G212" t="inlineStr"/>
      <c r="H212" t="inlineStr">
        <is>
          <t>Exportation de graines = 3 kt (Douanes françaises - Eurostat)</t>
        </is>
      </c>
      <c r="I212" t="inlineStr">
        <is>
          <t>Douanes françaises - Eurostat</t>
        </is>
      </c>
      <c r="J212" t="inlineStr"/>
      <c r="K212" t="inlineStr">
        <is>
          <t>Volume</t>
        </is>
      </c>
      <c r="L212" t="inlineStr">
        <is>
          <t>Exportation de graines</t>
        </is>
      </c>
      <c r="M212" t="inlineStr">
        <is>
          <t>Echanges mensuels - EUROSTAT</t>
        </is>
      </c>
      <c r="N212" t="n">
        <v>2.99</v>
      </c>
      <c r="O212" t="n">
        <v>0.1</v>
      </c>
    </row>
    <row r="213" ht="15" customHeight="1" s="1003">
      <c r="A213" s="1019" t="inlineStr">
        <is>
          <t>Graines collectées</t>
        </is>
      </c>
      <c r="B213" t="inlineStr">
        <is>
          <t>Ecart statistique</t>
        </is>
      </c>
      <c r="C213" t="inlineStr">
        <is>
          <t>kt</t>
        </is>
      </c>
      <c r="D213" t="inlineStr">
        <is>
          <t>France</t>
        </is>
      </c>
      <c r="E213" t="inlineStr">
        <is>
          <t>2015-16</t>
        </is>
      </c>
      <c r="F213" t="inlineStr">
        <is>
          <t>Haricot sec</t>
        </is>
      </c>
      <c r="G213" t="inlineStr"/>
      <c r="H213" t="inlineStr"/>
      <c r="I213" t="inlineStr"/>
      <c r="J213" t="inlineStr"/>
      <c r="K213" t="inlineStr"/>
      <c r="L213" t="inlineStr"/>
      <c r="M213" t="inlineStr"/>
      <c r="N213" t="n">
        <v>0</v>
      </c>
      <c r="O213" t="n">
        <v>0</v>
      </c>
    </row>
    <row r="214" ht="15" customHeight="1" s="1003">
      <c r="A214" s="1019" t="inlineStr">
        <is>
          <t>Récolte</t>
        </is>
      </c>
      <c r="B214" t="inlineStr">
        <is>
          <t>Graines récoltées</t>
        </is>
      </c>
      <c r="C214" t="inlineStr">
        <is>
          <t>kt</t>
        </is>
      </c>
      <c r="D214" t="inlineStr">
        <is>
          <t>France</t>
        </is>
      </c>
      <c r="E214" t="inlineStr">
        <is>
          <t>2015-16</t>
        </is>
      </c>
      <c r="F214" t="inlineStr">
        <is>
          <t>Haricot sec</t>
        </is>
      </c>
      <c r="G214" t="inlineStr">
        <is>
          <t>Récolte = 13 kt (Statistique Agricole Annuelle - SSP)</t>
        </is>
      </c>
      <c r="H214" t="inlineStr"/>
      <c r="I214" t="inlineStr">
        <is>
          <t>Statistique Agricole Annuelle - SSP</t>
        </is>
      </c>
      <c r="J214" t="inlineStr"/>
      <c r="K214" t="inlineStr">
        <is>
          <t>Volume</t>
        </is>
      </c>
      <c r="L214" t="inlineStr">
        <is>
          <t>Récolte</t>
        </is>
      </c>
      <c r="M214" t="inlineStr">
        <is>
          <t>Récoltes - AGRESTE</t>
        </is>
      </c>
      <c r="N214" t="n">
        <v>12.68</v>
      </c>
      <c r="O214" t="n">
        <v>0.1</v>
      </c>
    </row>
    <row r="215" ht="15" customHeight="1" s="1003">
      <c r="A215" s="1019" t="inlineStr">
        <is>
          <t>Ferme</t>
        </is>
      </c>
      <c r="B215" t="inlineStr">
        <is>
          <t>Stock final à la ferme</t>
        </is>
      </c>
      <c r="C215" t="inlineStr">
        <is>
          <t>kt</t>
        </is>
      </c>
      <c r="D215" t="inlineStr">
        <is>
          <t>France</t>
        </is>
      </c>
      <c r="E215" t="inlineStr">
        <is>
          <t>2015-16</t>
        </is>
      </c>
      <c r="F215" t="inlineStr">
        <is>
          <t>Haricot sec</t>
        </is>
      </c>
      <c r="G215" t="inlineStr"/>
      <c r="H215" t="inlineStr"/>
      <c r="I215" t="inlineStr"/>
      <c r="J215" t="inlineStr">
        <is>
          <t>Le stock à la ferme est négligé</t>
        </is>
      </c>
      <c r="K215" t="inlineStr"/>
      <c r="L215" t="inlineStr">
        <is>
          <t>Stock final à la ferme</t>
        </is>
      </c>
      <c r="M215" t="inlineStr"/>
      <c r="N215" t="n">
        <v>0</v>
      </c>
      <c r="O215" t="n">
        <v>0</v>
      </c>
    </row>
    <row r="216" ht="15" customHeight="1" s="1003">
      <c r="A216" s="1019" t="inlineStr">
        <is>
          <t>Trituration</t>
        </is>
      </c>
      <c r="B216" t="inlineStr">
        <is>
          <t>Huile</t>
        </is>
      </c>
      <c r="C216" t="inlineStr">
        <is>
          <t>kt</t>
        </is>
      </c>
      <c r="D216" t="inlineStr">
        <is>
          <t>France</t>
        </is>
      </c>
      <c r="E216" t="inlineStr">
        <is>
          <t>2015-16</t>
        </is>
      </c>
      <c r="F216" t="inlineStr">
        <is>
          <t>Haricot sec</t>
        </is>
      </c>
      <c r="G216" t="inlineStr"/>
      <c r="H216" t="inlineStr"/>
      <c r="I216" t="inlineStr"/>
      <c r="J216" t="inlineStr">
        <is>
          <t>Pas de trituration</t>
        </is>
      </c>
      <c r="K216" t="inlineStr"/>
      <c r="L216" t="inlineStr"/>
      <c r="M216" t="inlineStr"/>
      <c r="N216" t="n">
        <v>0</v>
      </c>
      <c r="O216" t="n">
        <v>0</v>
      </c>
    </row>
    <row r="217" ht="15" customHeight="1" s="1003">
      <c r="A217" s="1019" t="inlineStr">
        <is>
          <t>Trituration</t>
        </is>
      </c>
      <c r="B217" t="inlineStr">
        <is>
          <t>Tourteaux</t>
        </is>
      </c>
      <c r="C217" t="inlineStr">
        <is>
          <t>kt</t>
        </is>
      </c>
      <c r="D217" t="inlineStr">
        <is>
          <t>France</t>
        </is>
      </c>
      <c r="E217" t="inlineStr">
        <is>
          <t>2015-16</t>
        </is>
      </c>
      <c r="F217" t="inlineStr">
        <is>
          <t>Haricot sec</t>
        </is>
      </c>
      <c r="G217" t="inlineStr"/>
      <c r="H217" t="inlineStr"/>
      <c r="I217" t="inlineStr"/>
      <c r="J217" t="inlineStr"/>
      <c r="K217" t="inlineStr"/>
      <c r="L217" t="inlineStr"/>
      <c r="M217" t="inlineStr"/>
      <c r="N217" t="n">
        <v>0</v>
      </c>
      <c r="O217" t="n">
        <v>0</v>
      </c>
    </row>
    <row r="218" ht="15" customHeight="1" s="1003">
      <c r="A218" s="1019" t="inlineStr">
        <is>
          <t>Ecart statistique</t>
        </is>
      </c>
      <c r="B218" t="inlineStr">
        <is>
          <t>Graines collectées</t>
        </is>
      </c>
      <c r="C218" t="inlineStr">
        <is>
          <t>kt</t>
        </is>
      </c>
      <c r="D218" t="inlineStr">
        <is>
          <t>France</t>
        </is>
      </c>
      <c r="E218" t="inlineStr">
        <is>
          <t>2015-16</t>
        </is>
      </c>
      <c r="F218" t="inlineStr">
        <is>
          <t>Haricot sec</t>
        </is>
      </c>
      <c r="G218" t="inlineStr"/>
      <c r="H218" t="inlineStr"/>
      <c r="I218" t="inlineStr"/>
      <c r="J218" t="inlineStr"/>
      <c r="K218" t="inlineStr"/>
      <c r="L218" t="inlineStr"/>
      <c r="M218" t="inlineStr"/>
      <c r="N218" t="n">
        <v>0</v>
      </c>
      <c r="O218" t="n">
        <v>0</v>
      </c>
    </row>
    <row r="219" ht="15" customHeight="1" s="1003">
      <c r="A219" s="1019" t="inlineStr">
        <is>
          <t>Ecart statistique</t>
        </is>
      </c>
      <c r="B219" t="inlineStr">
        <is>
          <t>Fabrication de produits alimentaires</t>
        </is>
      </c>
      <c r="C219" t="inlineStr">
        <is>
          <t>kt</t>
        </is>
      </c>
      <c r="D219" t="inlineStr">
        <is>
          <t>France</t>
        </is>
      </c>
      <c r="E219" t="inlineStr">
        <is>
          <t>2015-16</t>
        </is>
      </c>
      <c r="F219" t="inlineStr">
        <is>
          <t>Haricot sec</t>
        </is>
      </c>
      <c r="G219" t="inlineStr"/>
      <c r="H219" t="inlineStr"/>
      <c r="I219" t="inlineStr"/>
      <c r="J219" t="inlineStr"/>
      <c r="K219" t="inlineStr"/>
      <c r="L219" t="inlineStr"/>
      <c r="M219" t="inlineStr"/>
      <c r="N219" t="n">
        <v>0</v>
      </c>
      <c r="O219" t="n">
        <v>0</v>
      </c>
    </row>
    <row r="220" ht="15" customHeight="1" s="1003">
      <c r="A220" s="1019" t="inlineStr">
        <is>
          <t>Import</t>
        </is>
      </c>
      <c r="B220" t="inlineStr">
        <is>
          <t>Graines collectées</t>
        </is>
      </c>
      <c r="C220" t="inlineStr">
        <is>
          <t>kt</t>
        </is>
      </c>
      <c r="D220" t="inlineStr">
        <is>
          <t>France</t>
        </is>
      </c>
      <c r="E220" t="inlineStr">
        <is>
          <t>2015-16</t>
        </is>
      </c>
      <c r="F220" t="inlineStr">
        <is>
          <t>Haricot sec</t>
        </is>
      </c>
      <c r="G220" t="inlineStr"/>
      <c r="H220" t="inlineStr">
        <is>
          <t>Importation de graines = 31 kt (Douanes françaises - Eurostat)</t>
        </is>
      </c>
      <c r="I220" t="inlineStr">
        <is>
          <t>Douanes françaises - Eurostat</t>
        </is>
      </c>
      <c r="J220" t="inlineStr"/>
      <c r="K220" t="inlineStr">
        <is>
          <t>Volume</t>
        </is>
      </c>
      <c r="L220" t="inlineStr">
        <is>
          <t>Importation de graines</t>
        </is>
      </c>
      <c r="M220" t="inlineStr">
        <is>
          <t>Echanges mensuels - EUROSTAT</t>
        </is>
      </c>
      <c r="N220" t="n">
        <v>31.37</v>
      </c>
      <c r="O220" t="n">
        <v>0.1</v>
      </c>
    </row>
    <row r="221" ht="15" customHeight="1" s="1003">
      <c r="A221" s="1019" t="inlineStr">
        <is>
          <t>Olives</t>
        </is>
      </c>
      <c r="B221" t="inlineStr">
        <is>
          <t>Export</t>
        </is>
      </c>
      <c r="C221" t="inlineStr">
        <is>
          <t>kt</t>
        </is>
      </c>
      <c r="D221" t="inlineStr">
        <is>
          <t>France</t>
        </is>
      </c>
      <c r="E221" t="inlineStr">
        <is>
          <t>2015-16</t>
        </is>
      </c>
      <c r="F221" t="inlineStr">
        <is>
          <t>Olive</t>
        </is>
      </c>
      <c r="G221" t="inlineStr"/>
      <c r="H221" t="inlineStr">
        <is>
          <t>Exportation d'olives = 0 kt (Douanes françaises - Eurostat)</t>
        </is>
      </c>
      <c r="I221" t="inlineStr">
        <is>
          <t>Douanes françaises - Eurostat</t>
        </is>
      </c>
      <c r="J221" t="inlineStr"/>
      <c r="K221" t="inlineStr">
        <is>
          <t>Volume</t>
        </is>
      </c>
      <c r="L221" t="inlineStr">
        <is>
          <t>Exportation d'olives</t>
        </is>
      </c>
      <c r="M221" t="inlineStr">
        <is>
          <t>Echanges mensuels - EUROSTAT</t>
        </is>
      </c>
      <c r="N221" t="n">
        <v>0.08</v>
      </c>
      <c r="O221" t="n">
        <v>0.1</v>
      </c>
    </row>
    <row r="222" ht="15" customHeight="1" s="1003">
      <c r="A222" s="1019" t="inlineStr">
        <is>
          <t>Olives</t>
        </is>
      </c>
      <c r="B222" t="inlineStr">
        <is>
          <t>Moulin</t>
        </is>
      </c>
      <c r="C222" t="inlineStr">
        <is>
          <t>kt</t>
        </is>
      </c>
      <c r="D222" t="inlineStr">
        <is>
          <t>France</t>
        </is>
      </c>
      <c r="E222" t="inlineStr">
        <is>
          <t>2015-16</t>
        </is>
      </c>
      <c r="F222" t="inlineStr">
        <is>
          <t>Olive</t>
        </is>
      </c>
      <c r="G222" t="inlineStr">
        <is>
          <t>Consommation d'olives par les moulins = 37 kt (FranceAgriMer)</t>
        </is>
      </c>
      <c r="H222" t="inlineStr"/>
      <c r="I222" t="inlineStr">
        <is>
          <t>FranceAgriMer</t>
        </is>
      </c>
      <c r="J222" t="inlineStr"/>
      <c r="K222" t="inlineStr">
        <is>
          <t>Volume</t>
        </is>
      </c>
      <c r="L222" t="inlineStr">
        <is>
          <t>Consommation d'olives par les moulins</t>
        </is>
      </c>
      <c r="M222" t="inlineStr">
        <is>
          <t>Marché olive - AFIDOL, FAM</t>
        </is>
      </c>
      <c r="N222" t="n">
        <v>36.89</v>
      </c>
      <c r="O222" t="n">
        <v>0.1</v>
      </c>
    </row>
    <row r="223" ht="15" customHeight="1" s="1003">
      <c r="A223" s="1019" t="inlineStr">
        <is>
          <t>Olives</t>
        </is>
      </c>
      <c r="B223" t="inlineStr">
        <is>
          <t>Conservation ou préparation d'olives</t>
        </is>
      </c>
      <c r="C223" t="inlineStr">
        <is>
          <t>kt</t>
        </is>
      </c>
      <c r="D223" t="inlineStr">
        <is>
          <t>France</t>
        </is>
      </c>
      <c r="E223" t="inlineStr">
        <is>
          <t>2015-16</t>
        </is>
      </c>
      <c r="F223" t="inlineStr">
        <is>
          <t>Olive</t>
        </is>
      </c>
      <c r="G223" t="inlineStr">
        <is>
          <t>Production d'olives de table = 2 kt (FranceAgriMer)</t>
        </is>
      </c>
      <c r="H223" t="inlineStr"/>
      <c r="I223" t="inlineStr">
        <is>
          <t>FranceAgriMer</t>
        </is>
      </c>
      <c r="J223" t="inlineStr"/>
      <c r="K223" t="inlineStr">
        <is>
          <t>Volume</t>
        </is>
      </c>
      <c r="L223" t="inlineStr">
        <is>
          <t>Production d'olives de table</t>
        </is>
      </c>
      <c r="M223" t="inlineStr">
        <is>
          <t>Marché olive - AFIDOL, FAM</t>
        </is>
      </c>
      <c r="N223" t="n">
        <v>1.59</v>
      </c>
      <c r="O223" t="n">
        <v>0.1</v>
      </c>
    </row>
    <row r="224" ht="15" customHeight="1" s="1003">
      <c r="A224" s="1019" t="inlineStr">
        <is>
          <t>Olives</t>
        </is>
      </c>
      <c r="B224" t="inlineStr">
        <is>
          <t>Ecart statistique</t>
        </is>
      </c>
      <c r="C224" t="inlineStr">
        <is>
          <t>kt</t>
        </is>
      </c>
      <c r="D224" t="inlineStr">
        <is>
          <t>France</t>
        </is>
      </c>
      <c r="E224" t="inlineStr">
        <is>
          <t>2015-16</t>
        </is>
      </c>
      <c r="F224" t="inlineStr">
        <is>
          <t>Olive</t>
        </is>
      </c>
      <c r="G224" t="inlineStr"/>
      <c r="H224" t="inlineStr"/>
      <c r="I224" t="inlineStr"/>
      <c r="J224" t="inlineStr"/>
      <c r="K224" t="inlineStr"/>
      <c r="L224" t="inlineStr"/>
      <c r="M224" t="inlineStr"/>
      <c r="N224" t="n">
        <v>0</v>
      </c>
      <c r="O224" t="n">
        <v>0</v>
      </c>
    </row>
    <row r="225" ht="15" customHeight="1" s="1003">
      <c r="A225" s="1019" t="inlineStr">
        <is>
          <t>Graines autoconsommées</t>
        </is>
      </c>
      <c r="B225" t="inlineStr">
        <is>
          <t>Hors FAB</t>
        </is>
      </c>
      <c r="C225" t="inlineStr">
        <is>
          <t>kt</t>
        </is>
      </c>
      <c r="D225" t="inlineStr">
        <is>
          <t>France</t>
        </is>
      </c>
      <c r="E225" t="inlineStr">
        <is>
          <t>2015-16</t>
        </is>
      </c>
      <c r="F225" t="inlineStr">
        <is>
          <t>Olive</t>
        </is>
      </c>
      <c r="G225" t="inlineStr"/>
      <c r="H225" t="inlineStr"/>
      <c r="I225" t="inlineStr"/>
      <c r="J225" t="inlineStr">
        <is>
          <t>Pas de consommation de graines en alimentation animale</t>
        </is>
      </c>
      <c r="K225" t="inlineStr"/>
      <c r="L225" t="inlineStr">
        <is>
          <t>Consommation de graines à la ferme directement</t>
        </is>
      </c>
      <c r="M225" t="inlineStr"/>
      <c r="N225" t="n">
        <v>0</v>
      </c>
      <c r="O225" t="n">
        <v>0</v>
      </c>
    </row>
    <row r="226" ht="15" customHeight="1" s="1003">
      <c r="A226" s="1019" t="inlineStr">
        <is>
          <t>Stock initial à la ferme</t>
        </is>
      </c>
      <c r="B226" t="inlineStr">
        <is>
          <t>Ferme</t>
        </is>
      </c>
      <c r="C226" t="inlineStr">
        <is>
          <t>kt</t>
        </is>
      </c>
      <c r="D226" t="inlineStr">
        <is>
          <t>France</t>
        </is>
      </c>
      <c r="E226" t="inlineStr">
        <is>
          <t>2015-16</t>
        </is>
      </c>
      <c r="F226" t="inlineStr">
        <is>
          <t>Olive</t>
        </is>
      </c>
      <c r="G226" t="inlineStr"/>
      <c r="H226" t="inlineStr"/>
      <c r="I226" t="inlineStr"/>
      <c r="J226" t="inlineStr">
        <is>
          <t>Le stock à la ferme est négligé</t>
        </is>
      </c>
      <c r="K226" t="inlineStr"/>
      <c r="L226" t="inlineStr">
        <is>
          <t>Stock initial à la ferme</t>
        </is>
      </c>
      <c r="M226" t="inlineStr"/>
      <c r="N226" t="n">
        <v>0</v>
      </c>
      <c r="O226" t="n">
        <v>0</v>
      </c>
    </row>
    <row r="227" ht="15" customHeight="1" s="1003">
      <c r="A227" s="1019" t="inlineStr">
        <is>
          <t>Graines collectées</t>
        </is>
      </c>
      <c r="B227" t="inlineStr">
        <is>
          <t>Fabrication de produits alimentaires</t>
        </is>
      </c>
      <c r="C227" t="inlineStr">
        <is>
          <t>kt</t>
        </is>
      </c>
      <c r="D227" t="inlineStr">
        <is>
          <t>France</t>
        </is>
      </c>
      <c r="E227" t="inlineStr">
        <is>
          <t>2015-16</t>
        </is>
      </c>
      <c r="F227" t="inlineStr">
        <is>
          <t>Olive</t>
        </is>
      </c>
      <c r="G227" t="inlineStr"/>
      <c r="H227" t="inlineStr"/>
      <c r="I227" t="inlineStr"/>
      <c r="J227" t="inlineStr">
        <is>
          <t>Pas de fabrication de produits alimentaires</t>
        </is>
      </c>
      <c r="K227" t="inlineStr"/>
      <c r="L227" t="inlineStr">
        <is>
          <t>Consommation de graines pour la fabrication de produits alimentaires</t>
        </is>
      </c>
      <c r="M227" t="inlineStr"/>
      <c r="N227" t="n">
        <v>0</v>
      </c>
      <c r="O227" t="n">
        <v>0</v>
      </c>
    </row>
    <row r="228" ht="15" customHeight="1" s="1003">
      <c r="A228" s="1019" t="inlineStr">
        <is>
          <t>Graines collectées</t>
        </is>
      </c>
      <c r="B228" t="inlineStr">
        <is>
          <t>Alimentation humaine</t>
        </is>
      </c>
      <c r="C228" t="inlineStr">
        <is>
          <t>kt</t>
        </is>
      </c>
      <c r="D228" t="inlineStr">
        <is>
          <t>France</t>
        </is>
      </c>
      <c r="E228" t="inlineStr">
        <is>
          <t>2015-16</t>
        </is>
      </c>
      <c r="F228" t="inlineStr">
        <is>
          <t>Olive</t>
        </is>
      </c>
      <c r="G228" t="inlineStr"/>
      <c r="H228" t="inlineStr"/>
      <c r="I228" t="inlineStr"/>
      <c r="J228" t="inlineStr">
        <is>
          <t>Pas de consommation de graines en alimentation humaine</t>
        </is>
      </c>
      <c r="K228" t="inlineStr"/>
      <c r="L228" t="inlineStr">
        <is>
          <t>Consommation de graines en alimentation humaine</t>
        </is>
      </c>
      <c r="M228" t="inlineStr"/>
      <c r="N228" t="n">
        <v>0</v>
      </c>
      <c r="O228" t="n">
        <v>0</v>
      </c>
    </row>
    <row r="229" ht="15" customHeight="1" s="1003">
      <c r="A229" s="1019" t="inlineStr">
        <is>
          <t>Graines collectées</t>
        </is>
      </c>
      <c r="B229" t="inlineStr">
        <is>
          <t>Trituration</t>
        </is>
      </c>
      <c r="C229" t="inlineStr">
        <is>
          <t>kt</t>
        </is>
      </c>
      <c r="D229" t="inlineStr">
        <is>
          <t>France</t>
        </is>
      </c>
      <c r="E229" t="inlineStr">
        <is>
          <t>2015-16</t>
        </is>
      </c>
      <c r="F229" t="inlineStr">
        <is>
          <t>Olive</t>
        </is>
      </c>
      <c r="G229" t="inlineStr"/>
      <c r="H229" t="inlineStr"/>
      <c r="I229" t="inlineStr"/>
      <c r="J229" t="inlineStr">
        <is>
          <t>Pas de trituration</t>
        </is>
      </c>
      <c r="K229" t="inlineStr"/>
      <c r="L229" t="inlineStr">
        <is>
          <t>Consommation de graines par la Trituration</t>
        </is>
      </c>
      <c r="M229" t="inlineStr"/>
      <c r="N229" t="n">
        <v>0</v>
      </c>
      <c r="O229" t="n">
        <v>0</v>
      </c>
    </row>
    <row r="230" ht="15" customHeight="1" s="1003">
      <c r="A230" s="1019" t="inlineStr">
        <is>
          <t>Graines collectées</t>
        </is>
      </c>
      <c r="B230" t="inlineStr">
        <is>
          <t>Amidonnerie</t>
        </is>
      </c>
      <c r="C230" t="inlineStr">
        <is>
          <t>kt</t>
        </is>
      </c>
      <c r="D230" t="inlineStr">
        <is>
          <t>France</t>
        </is>
      </c>
      <c r="E230" t="inlineStr">
        <is>
          <t>2015-16</t>
        </is>
      </c>
      <c r="F230" t="inlineStr">
        <is>
          <t>Olive</t>
        </is>
      </c>
      <c r="G230" t="inlineStr"/>
      <c r="H230" t="inlineStr"/>
      <c r="I230" t="inlineStr"/>
      <c r="J230" t="inlineStr"/>
      <c r="K230" t="inlineStr"/>
      <c r="L230" t="inlineStr"/>
      <c r="M230" t="inlineStr"/>
      <c r="N230" t="n">
        <v>0</v>
      </c>
      <c r="O230" t="n">
        <v>0</v>
      </c>
    </row>
    <row r="231" ht="15" customHeight="1" s="1003">
      <c r="A231" s="1019" t="inlineStr">
        <is>
          <t>Graines collectées</t>
        </is>
      </c>
      <c r="B231" t="inlineStr">
        <is>
          <t>Meunerie</t>
        </is>
      </c>
      <c r="C231" t="inlineStr">
        <is>
          <t>kt</t>
        </is>
      </c>
      <c r="D231" t="inlineStr">
        <is>
          <t>France</t>
        </is>
      </c>
      <c r="E231" t="inlineStr">
        <is>
          <t>2015-16</t>
        </is>
      </c>
      <c r="F231" t="inlineStr">
        <is>
          <t>Olive</t>
        </is>
      </c>
      <c r="G231" t="inlineStr"/>
      <c r="H231" t="inlineStr"/>
      <c r="I231" t="inlineStr"/>
      <c r="J231" t="inlineStr"/>
      <c r="K231" t="inlineStr"/>
      <c r="L231" t="inlineStr"/>
      <c r="M231" t="inlineStr"/>
      <c r="N231" t="n">
        <v>0</v>
      </c>
      <c r="O231" t="n">
        <v>0</v>
      </c>
    </row>
    <row r="232" ht="15" customHeight="1" s="1003">
      <c r="A232" s="1019" t="inlineStr">
        <is>
          <t>Graines collectées</t>
        </is>
      </c>
      <c r="B232" t="inlineStr">
        <is>
          <t>Fabrication d'ingrédients</t>
        </is>
      </c>
      <c r="C232" t="inlineStr">
        <is>
          <t>kt</t>
        </is>
      </c>
      <c r="D232" t="inlineStr">
        <is>
          <t>France</t>
        </is>
      </c>
      <c r="E232" t="inlineStr">
        <is>
          <t>2015-16</t>
        </is>
      </c>
      <c r="F232" t="inlineStr">
        <is>
          <t>Olive</t>
        </is>
      </c>
      <c r="G232" t="inlineStr"/>
      <c r="H232" t="inlineStr"/>
      <c r="I232" t="inlineStr"/>
      <c r="J232" t="inlineStr"/>
      <c r="K232" t="inlineStr"/>
      <c r="L232" t="inlineStr"/>
      <c r="M232" t="inlineStr"/>
      <c r="N232" t="n">
        <v>0</v>
      </c>
      <c r="O232" t="n">
        <v>0</v>
      </c>
    </row>
    <row r="233" ht="15" customHeight="1" s="1003">
      <c r="A233" s="1019" t="inlineStr">
        <is>
          <t>Graines collectées</t>
        </is>
      </c>
      <c r="B233" t="inlineStr">
        <is>
          <t>Ecart statistique</t>
        </is>
      </c>
      <c r="C233" t="inlineStr">
        <is>
          <t>kt</t>
        </is>
      </c>
      <c r="D233" t="inlineStr">
        <is>
          <t>France</t>
        </is>
      </c>
      <c r="E233" t="inlineStr">
        <is>
          <t>2015-16</t>
        </is>
      </c>
      <c r="F233" t="inlineStr">
        <is>
          <t>Olive</t>
        </is>
      </c>
      <c r="G233" t="inlineStr"/>
      <c r="H233" t="inlineStr"/>
      <c r="I233" t="inlineStr"/>
      <c r="J233" t="inlineStr"/>
      <c r="K233" t="inlineStr"/>
      <c r="L233" t="inlineStr"/>
      <c r="M233" t="inlineStr"/>
      <c r="N233" t="n">
        <v>0</v>
      </c>
      <c r="O233" t="n">
        <v>0</v>
      </c>
    </row>
    <row r="234" ht="15" customHeight="1" s="1003">
      <c r="A234" s="1019" t="inlineStr">
        <is>
          <t>Huile d'olive</t>
        </is>
      </c>
      <c r="B234" t="inlineStr">
        <is>
          <t>Alimentation humaine</t>
        </is>
      </c>
      <c r="C234" t="inlineStr">
        <is>
          <t>kt</t>
        </is>
      </c>
      <c r="D234" t="inlineStr">
        <is>
          <t>France</t>
        </is>
      </c>
      <c r="E234" t="inlineStr">
        <is>
          <t>2015-16</t>
        </is>
      </c>
      <c r="F234" t="inlineStr">
        <is>
          <t>Olive</t>
        </is>
      </c>
      <c r="G234" t="inlineStr">
        <is>
          <t>Consommation totale d'huile d'olive = 99 kt (AFIDOL)</t>
        </is>
      </c>
      <c r="H234" t="inlineStr"/>
      <c r="I234" t="inlineStr">
        <is>
          <t>AFIDOL</t>
        </is>
      </c>
      <c r="J234" t="inlineStr">
        <is>
          <t>Utilisation du volume de 2015</t>
        </is>
      </c>
      <c r="K234" t="inlineStr">
        <is>
          <t>Volume</t>
        </is>
      </c>
      <c r="L234" t="inlineStr">
        <is>
          <t>Consommation totale d'huile d'olive</t>
        </is>
      </c>
      <c r="M234" t="inlineStr">
        <is>
          <t>Marché olive - AFIDOL, FAM</t>
        </is>
      </c>
      <c r="N234" t="n">
        <v>99.31</v>
      </c>
      <c r="O234" t="n">
        <v>0.1</v>
      </c>
    </row>
    <row r="235" ht="15" customHeight="1" s="1003">
      <c r="A235" s="1019" t="inlineStr">
        <is>
          <t>Huile d'olive</t>
        </is>
      </c>
      <c r="B235" t="inlineStr">
        <is>
          <t>Export</t>
        </is>
      </c>
      <c r="C235" t="inlineStr">
        <is>
          <t>kt</t>
        </is>
      </c>
      <c r="D235" t="inlineStr">
        <is>
          <t>France</t>
        </is>
      </c>
      <c r="E235" t="inlineStr">
        <is>
          <t>2015-16</t>
        </is>
      </c>
      <c r="F235" t="inlineStr">
        <is>
          <t>Olive</t>
        </is>
      </c>
      <c r="G235" t="inlineStr"/>
      <c r="H235" t="inlineStr">
        <is>
          <t>Exportation d'huile d'olive = 10 kt (Douanes françaises - Eurostat)</t>
        </is>
      </c>
      <c r="I235" t="inlineStr">
        <is>
          <t>Douanes françaises - Eurostat</t>
        </is>
      </c>
      <c r="J235" t="inlineStr"/>
      <c r="K235" t="inlineStr">
        <is>
          <t>Volume</t>
        </is>
      </c>
      <c r="L235" t="inlineStr">
        <is>
          <t>Exportation d'huile d'olive</t>
        </is>
      </c>
      <c r="M235" t="inlineStr">
        <is>
          <t>Echanges annuels - EUROSTAT</t>
        </is>
      </c>
      <c r="N235" t="n">
        <v>9.859999999999999</v>
      </c>
      <c r="O235" t="n">
        <v>0.1</v>
      </c>
    </row>
    <row r="236" ht="15" customHeight="1" s="1003">
      <c r="A236" s="1019" t="inlineStr">
        <is>
          <t>Huile d'olive</t>
        </is>
      </c>
      <c r="B236" t="inlineStr">
        <is>
          <t>GMS</t>
        </is>
      </c>
      <c r="C236" t="inlineStr">
        <is>
          <t>kt</t>
        </is>
      </c>
      <c r="D236" t="inlineStr">
        <is>
          <t>France</t>
        </is>
      </c>
      <c r="E236" t="inlineStr">
        <is>
          <t>2015-16</t>
        </is>
      </c>
      <c r="F236" t="inlineStr">
        <is>
          <t>Olive</t>
        </is>
      </c>
      <c r="G236" t="inlineStr">
        <is>
          <t>Consommation d'huile d'olive par les GMS = 66 kt (Nielsen)</t>
        </is>
      </c>
      <c r="H236" t="inlineStr"/>
      <c r="I236" t="inlineStr">
        <is>
          <t>Nielsen</t>
        </is>
      </c>
      <c r="J236" t="inlineStr">
        <is>
          <t>Utilisation du volume de 2015</t>
        </is>
      </c>
      <c r="K236" t="inlineStr">
        <is>
          <t>Volume</t>
        </is>
      </c>
      <c r="L236" t="inlineStr">
        <is>
          <t>Consommation d'huile d'olive par les GMS</t>
        </is>
      </c>
      <c r="M236" t="inlineStr">
        <is>
          <t>Marché olive - AFIDOL, FAM</t>
        </is>
      </c>
      <c r="N236" t="n">
        <v>65.77</v>
      </c>
      <c r="O236" t="n">
        <v>0.1</v>
      </c>
    </row>
    <row r="237" ht="15" customHeight="1" s="1003">
      <c r="A237" s="1019" t="inlineStr">
        <is>
          <t>Grignons d'olive</t>
        </is>
      </c>
      <c r="B237" t="inlineStr">
        <is>
          <t>Export</t>
        </is>
      </c>
      <c r="C237" t="inlineStr">
        <is>
          <t>kt</t>
        </is>
      </c>
      <c r="D237" t="inlineStr">
        <is>
          <t>France</t>
        </is>
      </c>
      <c r="E237" t="inlineStr">
        <is>
          <t>2015-16</t>
        </is>
      </c>
      <c r="F237" t="inlineStr">
        <is>
          <t>Olive</t>
        </is>
      </c>
      <c r="G237" t="inlineStr"/>
      <c r="H237" t="inlineStr">
        <is>
          <t>Exportation de grignons d'olive = 0 kt (Douanes françaises - Eurostat)</t>
        </is>
      </c>
      <c r="I237" t="inlineStr">
        <is>
          <t>Douanes françaises - Eurostat</t>
        </is>
      </c>
      <c r="J237" t="inlineStr"/>
      <c r="K237" t="inlineStr">
        <is>
          <t>Volume</t>
        </is>
      </c>
      <c r="L237" t="inlineStr">
        <is>
          <t>Exportation de grignons d'olive</t>
        </is>
      </c>
      <c r="M237" t="inlineStr">
        <is>
          <t>Echanges mensuels - EUROSTAT</t>
        </is>
      </c>
      <c r="N237" t="n">
        <v>0.09</v>
      </c>
      <c r="O237" t="n">
        <v>0.1</v>
      </c>
    </row>
    <row r="238" ht="15" customHeight="1" s="1003">
      <c r="A238" s="1019" t="inlineStr">
        <is>
          <t>Olives de table</t>
        </is>
      </c>
      <c r="B238" t="inlineStr">
        <is>
          <t>Alimentation humaine</t>
        </is>
      </c>
      <c r="C238" t="inlineStr">
        <is>
          <t>kt</t>
        </is>
      </c>
      <c r="D238" t="inlineStr">
        <is>
          <t>France</t>
        </is>
      </c>
      <c r="E238" t="inlineStr">
        <is>
          <t>2015-16</t>
        </is>
      </c>
      <c r="F238" t="inlineStr">
        <is>
          <t>Olive</t>
        </is>
      </c>
      <c r="G238" t="inlineStr">
        <is>
          <t>Consommation totale d'olives de table = 67 kt (AFIDOL)</t>
        </is>
      </c>
      <c r="H238" t="inlineStr"/>
      <c r="I238" t="inlineStr">
        <is>
          <t>AFIDOL</t>
        </is>
      </c>
      <c r="J238" t="inlineStr">
        <is>
          <t>Utilisation du volume de 2015</t>
        </is>
      </c>
      <c r="K238" t="inlineStr">
        <is>
          <t>Volume</t>
        </is>
      </c>
      <c r="L238" t="inlineStr">
        <is>
          <t>Consommation totale d'olives de table</t>
        </is>
      </c>
      <c r="M238" t="inlineStr">
        <is>
          <t>Marché olive - AFIDOL, FAM</t>
        </is>
      </c>
      <c r="N238" t="n">
        <v>67</v>
      </c>
      <c r="O238" t="n">
        <v>0.1</v>
      </c>
    </row>
    <row r="239" ht="15" customHeight="1" s="1003">
      <c r="A239" s="1019" t="inlineStr">
        <is>
          <t>Olives de table</t>
        </is>
      </c>
      <c r="B239" t="inlineStr">
        <is>
          <t>Export</t>
        </is>
      </c>
      <c r="C239" t="inlineStr">
        <is>
          <t>kt</t>
        </is>
      </c>
      <c r="D239" t="inlineStr">
        <is>
          <t>France</t>
        </is>
      </c>
      <c r="E239" t="inlineStr">
        <is>
          <t>2015-16</t>
        </is>
      </c>
      <c r="F239" t="inlineStr">
        <is>
          <t>Olive</t>
        </is>
      </c>
      <c r="G239" t="inlineStr"/>
      <c r="H239" t="inlineStr">
        <is>
          <t>Exportation d'olives de table = 4 kt (Douanes françaises - Eurostat)</t>
        </is>
      </c>
      <c r="I239" t="inlineStr">
        <is>
          <t>Douanes françaises - Eurostat</t>
        </is>
      </c>
      <c r="J239" t="inlineStr"/>
      <c r="K239" t="inlineStr">
        <is>
          <t>Volume</t>
        </is>
      </c>
      <c r="L239" t="inlineStr">
        <is>
          <t>Exportation d'olives de table</t>
        </is>
      </c>
      <c r="M239" t="inlineStr">
        <is>
          <t>Echanges annuels - EUROSTAT</t>
        </is>
      </c>
      <c r="N239" t="n">
        <v>4.02</v>
      </c>
      <c r="O239" t="n">
        <v>0.1</v>
      </c>
    </row>
    <row r="240" ht="15" customHeight="1" s="1003">
      <c r="A240" s="1019" t="inlineStr">
        <is>
          <t>Olives de table</t>
        </is>
      </c>
      <c r="B240" t="inlineStr">
        <is>
          <t>GMS</t>
        </is>
      </c>
      <c r="C240" t="inlineStr">
        <is>
          <t>kt</t>
        </is>
      </c>
      <c r="D240" t="inlineStr">
        <is>
          <t>France</t>
        </is>
      </c>
      <c r="E240" t="inlineStr">
        <is>
          <t>2015-16</t>
        </is>
      </c>
      <c r="F240" t="inlineStr">
        <is>
          <t>Olive</t>
        </is>
      </c>
      <c r="G240" t="inlineStr">
        <is>
          <t>Consommation d'olives de table par les GMS = 28 kt (Nielsen)</t>
        </is>
      </c>
      <c r="H240" t="inlineStr"/>
      <c r="I240" t="inlineStr">
        <is>
          <t>Nielsen</t>
        </is>
      </c>
      <c r="J240" t="inlineStr">
        <is>
          <t>Utilisation du volume de 2015</t>
        </is>
      </c>
      <c r="K240" t="inlineStr">
        <is>
          <t>Volume</t>
        </is>
      </c>
      <c r="L240" t="inlineStr">
        <is>
          <t>Consommation d'olives de table par les GMS</t>
        </is>
      </c>
      <c r="M240" t="inlineStr">
        <is>
          <t>Marché olive - AFIDOL, FAM</t>
        </is>
      </c>
      <c r="N240" t="n">
        <v>27.8</v>
      </c>
      <c r="O240" t="n">
        <v>0.1</v>
      </c>
    </row>
    <row r="241" ht="15" customHeight="1" s="1003">
      <c r="A241" s="1019" t="inlineStr">
        <is>
          <t>Récolte</t>
        </is>
      </c>
      <c r="B241" t="inlineStr">
        <is>
          <t>Olives</t>
        </is>
      </c>
      <c r="C241" t="inlineStr">
        <is>
          <t>kt</t>
        </is>
      </c>
      <c r="D241" t="inlineStr">
        <is>
          <t>France</t>
        </is>
      </c>
      <c r="E241" t="inlineStr">
        <is>
          <t>2015-16</t>
        </is>
      </c>
      <c r="F241" t="inlineStr">
        <is>
          <t>Olive</t>
        </is>
      </c>
      <c r="G241" t="inlineStr">
        <is>
          <t>Récolte = 35 kt (Statistique Agricole Annuelle - SSP)</t>
        </is>
      </c>
      <c r="H241" t="inlineStr"/>
      <c r="I241" t="inlineStr">
        <is>
          <t>Statistique Agricole Annuelle - SSP</t>
        </is>
      </c>
      <c r="J241" t="inlineStr"/>
      <c r="K241" t="inlineStr">
        <is>
          <t>Volume</t>
        </is>
      </c>
      <c r="L241" t="inlineStr">
        <is>
          <t>Récolte</t>
        </is>
      </c>
      <c r="M241" t="inlineStr">
        <is>
          <t>Récoltes olive - AGRESTE</t>
        </is>
      </c>
      <c r="N241" t="n">
        <v>35.45</v>
      </c>
      <c r="O241" t="n">
        <v>0.1</v>
      </c>
    </row>
    <row r="242" ht="15" customHeight="1" s="1003">
      <c r="A242" s="1019" t="inlineStr">
        <is>
          <t>Ferme</t>
        </is>
      </c>
      <c r="B242" t="inlineStr">
        <is>
          <t>Stock final à la ferme</t>
        </is>
      </c>
      <c r="C242" t="inlineStr">
        <is>
          <t>kt</t>
        </is>
      </c>
      <c r="D242" t="inlineStr">
        <is>
          <t>France</t>
        </is>
      </c>
      <c r="E242" t="inlineStr">
        <is>
          <t>2015-16</t>
        </is>
      </c>
      <c r="F242" t="inlineStr">
        <is>
          <t>Olive</t>
        </is>
      </c>
      <c r="G242" t="inlineStr"/>
      <c r="H242" t="inlineStr"/>
      <c r="I242" t="inlineStr"/>
      <c r="J242" t="inlineStr">
        <is>
          <t>Le stock à la ferme est négligé</t>
        </is>
      </c>
      <c r="K242" t="inlineStr"/>
      <c r="L242" t="inlineStr">
        <is>
          <t>Stock final à la ferme</t>
        </is>
      </c>
      <c r="M242" t="inlineStr"/>
      <c r="N242" t="n">
        <v>0</v>
      </c>
      <c r="O242" t="n">
        <v>0</v>
      </c>
    </row>
    <row r="243" ht="15" customHeight="1" s="1003">
      <c r="A243" s="1019" t="inlineStr">
        <is>
          <t>Ferme</t>
        </is>
      </c>
      <c r="B243" t="inlineStr">
        <is>
          <t>Graines autoconsommées</t>
        </is>
      </c>
      <c r="C243" t="inlineStr">
        <is>
          <t>kt</t>
        </is>
      </c>
      <c r="D243" t="inlineStr">
        <is>
          <t>France</t>
        </is>
      </c>
      <c r="E243" t="inlineStr">
        <is>
          <t>2015-16</t>
        </is>
      </c>
      <c r="F243" t="inlineStr">
        <is>
          <t>Olive</t>
        </is>
      </c>
      <c r="G243" t="inlineStr"/>
      <c r="H243" t="inlineStr"/>
      <c r="I243" t="inlineStr"/>
      <c r="J243" t="inlineStr"/>
      <c r="K243" t="inlineStr"/>
      <c r="L243" t="inlineStr"/>
      <c r="M243" t="inlineStr"/>
      <c r="N243" t="n">
        <v>0</v>
      </c>
      <c r="O243" t="n">
        <v>0</v>
      </c>
    </row>
    <row r="244" ht="15" customHeight="1" s="1003">
      <c r="A244" s="1019" t="inlineStr">
        <is>
          <t>Trituration</t>
        </is>
      </c>
      <c r="B244" t="inlineStr">
        <is>
          <t>Huile</t>
        </is>
      </c>
      <c r="C244" t="inlineStr">
        <is>
          <t>kt</t>
        </is>
      </c>
      <c r="D244" t="inlineStr">
        <is>
          <t>France</t>
        </is>
      </c>
      <c r="E244" t="inlineStr">
        <is>
          <t>2015-16</t>
        </is>
      </c>
      <c r="F244" t="inlineStr">
        <is>
          <t>Olive</t>
        </is>
      </c>
      <c r="G244" t="inlineStr"/>
      <c r="H244" t="inlineStr"/>
      <c r="I244" t="inlineStr"/>
      <c r="J244" t="inlineStr">
        <is>
          <t>Pas de trituration</t>
        </is>
      </c>
      <c r="K244" t="inlineStr"/>
      <c r="L244" t="inlineStr"/>
      <c r="M244" t="inlineStr"/>
      <c r="N244" t="n">
        <v>0</v>
      </c>
      <c r="O244" t="n">
        <v>0</v>
      </c>
    </row>
    <row r="245" ht="15" customHeight="1" s="1003">
      <c r="A245" s="1019" t="inlineStr">
        <is>
          <t>Trituration</t>
        </is>
      </c>
      <c r="B245" t="inlineStr">
        <is>
          <t>Tourteaux</t>
        </is>
      </c>
      <c r="C245" t="inlineStr">
        <is>
          <t>kt</t>
        </is>
      </c>
      <c r="D245" t="inlineStr">
        <is>
          <t>France</t>
        </is>
      </c>
      <c r="E245" t="inlineStr">
        <is>
          <t>2015-16</t>
        </is>
      </c>
      <c r="F245" t="inlineStr">
        <is>
          <t>Olive</t>
        </is>
      </c>
      <c r="G245" t="inlineStr"/>
      <c r="H245" t="inlineStr"/>
      <c r="I245" t="inlineStr"/>
      <c r="J245" t="inlineStr"/>
      <c r="K245" t="inlineStr"/>
      <c r="L245" t="inlineStr"/>
      <c r="M245" t="inlineStr"/>
      <c r="N245" t="n">
        <v>0</v>
      </c>
      <c r="O245" t="n">
        <v>0</v>
      </c>
    </row>
    <row r="246" ht="15" customHeight="1" s="1003">
      <c r="A246" s="1019" t="inlineStr">
        <is>
          <t>Moulin</t>
        </is>
      </c>
      <c r="B246" t="inlineStr">
        <is>
          <t>Huile d'olive</t>
        </is>
      </c>
      <c r="C246" t="inlineStr">
        <is>
          <t>kt</t>
        </is>
      </c>
      <c r="D246" t="inlineStr">
        <is>
          <t>France</t>
        </is>
      </c>
      <c r="E246" t="inlineStr">
        <is>
          <t>2015-16</t>
        </is>
      </c>
      <c r="F246" t="inlineStr">
        <is>
          <t>Olive</t>
        </is>
      </c>
      <c r="G246" t="inlineStr">
        <is>
          <t>Production d'huile d'olive = 6 kt (FranceAgriMer)</t>
        </is>
      </c>
      <c r="H246" t="inlineStr"/>
      <c r="I246" t="inlineStr">
        <is>
          <t>FranceAgriMer</t>
        </is>
      </c>
      <c r="J246" t="inlineStr"/>
      <c r="K246" t="inlineStr">
        <is>
          <t>Volume</t>
        </is>
      </c>
      <c r="L246" t="inlineStr">
        <is>
          <t>Production d'huile d'olive</t>
        </is>
      </c>
      <c r="M246" t="inlineStr">
        <is>
          <t>Marché olive - AFIDOL, FAM</t>
        </is>
      </c>
      <c r="N246" t="n">
        <v>5.53</v>
      </c>
      <c r="O246" t="n">
        <v>0.1</v>
      </c>
    </row>
    <row r="247" ht="15" customHeight="1" s="1003">
      <c r="A247" s="1019" t="inlineStr">
        <is>
          <t>Ecart statistique</t>
        </is>
      </c>
      <c r="B247" t="inlineStr">
        <is>
          <t>Graines collectées</t>
        </is>
      </c>
      <c r="C247" t="inlineStr">
        <is>
          <t>kt</t>
        </is>
      </c>
      <c r="D247" t="inlineStr">
        <is>
          <t>France</t>
        </is>
      </c>
      <c r="E247" t="inlineStr">
        <is>
          <t>2015-16</t>
        </is>
      </c>
      <c r="F247" t="inlineStr">
        <is>
          <t>Olive</t>
        </is>
      </c>
      <c r="G247" t="inlineStr"/>
      <c r="H247" t="inlineStr"/>
      <c r="I247" t="inlineStr"/>
      <c r="J247" t="inlineStr"/>
      <c r="K247" t="inlineStr"/>
      <c r="L247" t="inlineStr"/>
      <c r="M247" t="inlineStr"/>
      <c r="N247" t="n">
        <v>0</v>
      </c>
      <c r="O247" t="n">
        <v>0</v>
      </c>
    </row>
    <row r="248" ht="15" customHeight="1" s="1003">
      <c r="A248" s="1019" t="inlineStr">
        <is>
          <t>Ecart statistique</t>
        </is>
      </c>
      <c r="B248" t="inlineStr">
        <is>
          <t>Fabrication de produits alimentaires</t>
        </is>
      </c>
      <c r="C248" t="inlineStr">
        <is>
          <t>kt</t>
        </is>
      </c>
      <c r="D248" t="inlineStr">
        <is>
          <t>France</t>
        </is>
      </c>
      <c r="E248" t="inlineStr">
        <is>
          <t>2015-16</t>
        </is>
      </c>
      <c r="F248" t="inlineStr">
        <is>
          <t>Olive</t>
        </is>
      </c>
      <c r="G248" t="inlineStr"/>
      <c r="H248" t="inlineStr"/>
      <c r="I248" t="inlineStr"/>
      <c r="J248" t="inlineStr"/>
      <c r="K248" t="inlineStr"/>
      <c r="L248" t="inlineStr"/>
      <c r="M248" t="inlineStr"/>
      <c r="N248" t="n">
        <v>0</v>
      </c>
      <c r="O248" t="n">
        <v>0</v>
      </c>
    </row>
    <row r="249" ht="15" customHeight="1" s="1003">
      <c r="A249" s="1019" t="inlineStr">
        <is>
          <t>Ecart statistique</t>
        </is>
      </c>
      <c r="B249" t="inlineStr">
        <is>
          <t>Olives de table</t>
        </is>
      </c>
      <c r="C249" t="inlineStr">
        <is>
          <t>kt</t>
        </is>
      </c>
      <c r="D249" t="inlineStr">
        <is>
          <t>France</t>
        </is>
      </c>
      <c r="E249" t="inlineStr">
        <is>
          <t>2015-16</t>
        </is>
      </c>
      <c r="F249" t="inlineStr">
        <is>
          <t>Olive</t>
        </is>
      </c>
      <c r="G249" t="inlineStr"/>
      <c r="H249" t="inlineStr"/>
      <c r="I249" t="inlineStr"/>
      <c r="J249" t="inlineStr"/>
      <c r="K249" t="inlineStr"/>
      <c r="L249" t="inlineStr"/>
      <c r="M249" t="inlineStr"/>
      <c r="N249" t="n">
        <v>0</v>
      </c>
      <c r="O249" t="n">
        <v>0</v>
      </c>
    </row>
    <row r="250" ht="15" customHeight="1" s="1003">
      <c r="A250" s="1019" t="inlineStr">
        <is>
          <t>Import</t>
        </is>
      </c>
      <c r="B250" t="inlineStr">
        <is>
          <t>Olives</t>
        </is>
      </c>
      <c r="C250" t="inlineStr">
        <is>
          <t>kt</t>
        </is>
      </c>
      <c r="D250" t="inlineStr">
        <is>
          <t>France</t>
        </is>
      </c>
      <c r="E250" t="inlineStr">
        <is>
          <t>2015-16</t>
        </is>
      </c>
      <c r="F250" t="inlineStr">
        <is>
          <t>Olive</t>
        </is>
      </c>
      <c r="G250" t="inlineStr"/>
      <c r="H250" t="inlineStr">
        <is>
          <t>Importation d'olives = 2 kt (Douanes françaises - Eurostat)</t>
        </is>
      </c>
      <c r="I250" t="inlineStr">
        <is>
          <t>Douanes françaises - Eurostat</t>
        </is>
      </c>
      <c r="J250" t="inlineStr"/>
      <c r="K250" t="inlineStr">
        <is>
          <t>Volume</t>
        </is>
      </c>
      <c r="L250" t="inlineStr">
        <is>
          <t>Importation d'olives</t>
        </is>
      </c>
      <c r="M250" t="inlineStr">
        <is>
          <t>Echanges mensuels - EUROSTAT</t>
        </is>
      </c>
      <c r="N250" t="n">
        <v>2.29</v>
      </c>
      <c r="O250" t="n">
        <v>0.1</v>
      </c>
    </row>
    <row r="251" ht="15" customHeight="1" s="1003">
      <c r="A251" s="1019" t="inlineStr">
        <is>
          <t>Import</t>
        </is>
      </c>
      <c r="B251" t="inlineStr">
        <is>
          <t>Huile d'olive</t>
        </is>
      </c>
      <c r="C251" t="inlineStr">
        <is>
          <t>kt</t>
        </is>
      </c>
      <c r="D251" t="inlineStr">
        <is>
          <t>France</t>
        </is>
      </c>
      <c r="E251" t="inlineStr">
        <is>
          <t>2015-16</t>
        </is>
      </c>
      <c r="F251" t="inlineStr">
        <is>
          <t>Olive</t>
        </is>
      </c>
      <c r="G251" t="inlineStr"/>
      <c r="H251" t="inlineStr">
        <is>
          <t>Importation d'huile d'olive = 118 kt (Douanes françaises - Eurostat)</t>
        </is>
      </c>
      <c r="I251" t="inlineStr">
        <is>
          <t>Douanes françaises - Eurostat</t>
        </is>
      </c>
      <c r="J251" t="inlineStr"/>
      <c r="K251" t="inlineStr">
        <is>
          <t>Volume</t>
        </is>
      </c>
      <c r="L251" t="inlineStr">
        <is>
          <t>Importation d'huile d'olive</t>
        </is>
      </c>
      <c r="M251" t="inlineStr">
        <is>
          <t>Echanges annuels - EUROSTAT</t>
        </is>
      </c>
      <c r="N251" t="n">
        <v>118.25</v>
      </c>
      <c r="O251" t="n">
        <v>0.1</v>
      </c>
    </row>
    <row r="252" ht="15" customHeight="1" s="1003">
      <c r="A252" s="1019" t="inlineStr">
        <is>
          <t>Import</t>
        </is>
      </c>
      <c r="B252" t="inlineStr">
        <is>
          <t>Grignons d'olive</t>
        </is>
      </c>
      <c r="C252" t="inlineStr">
        <is>
          <t>kt</t>
        </is>
      </c>
      <c r="D252" t="inlineStr">
        <is>
          <t>France</t>
        </is>
      </c>
      <c r="E252" t="inlineStr">
        <is>
          <t>2015-16</t>
        </is>
      </c>
      <c r="F252" t="inlineStr">
        <is>
          <t>Olive</t>
        </is>
      </c>
      <c r="G252" t="inlineStr"/>
      <c r="H252" t="inlineStr">
        <is>
          <t>Importation de grignons d'olive = 9 kt (Douanes françaises - Eurostat)</t>
        </is>
      </c>
      <c r="I252" t="inlineStr">
        <is>
          <t>Douanes françaises - Eurostat</t>
        </is>
      </c>
      <c r="J252" t="inlineStr"/>
      <c r="K252" t="inlineStr">
        <is>
          <t>Volume</t>
        </is>
      </c>
      <c r="L252" t="inlineStr">
        <is>
          <t>Importation de grignons d'olive</t>
        </is>
      </c>
      <c r="M252" t="inlineStr">
        <is>
          <t>Echanges mensuels - EUROSTAT</t>
        </is>
      </c>
      <c r="N252" t="n">
        <v>9.24</v>
      </c>
      <c r="O252" t="n">
        <v>0.1</v>
      </c>
    </row>
    <row r="253" ht="15" customHeight="1" s="1003">
      <c r="A253" s="1019" t="inlineStr">
        <is>
          <t>Import</t>
        </is>
      </c>
      <c r="B253" t="inlineStr">
        <is>
          <t>Olives de table</t>
        </is>
      </c>
      <c r="C253" t="inlineStr">
        <is>
          <t>kt</t>
        </is>
      </c>
      <c r="D253" t="inlineStr">
        <is>
          <t>France</t>
        </is>
      </c>
      <c r="E253" t="inlineStr">
        <is>
          <t>2015-16</t>
        </is>
      </c>
      <c r="F253" t="inlineStr">
        <is>
          <t>Olive</t>
        </is>
      </c>
      <c r="G253" t="inlineStr"/>
      <c r="H253" t="inlineStr">
        <is>
          <t>Importation d'olives de table = 87 kt (Douanes françaises - Eurostat)</t>
        </is>
      </c>
      <c r="I253" t="inlineStr">
        <is>
          <t>Douanes françaises - Eurostat</t>
        </is>
      </c>
      <c r="J253" t="inlineStr"/>
      <c r="K253" t="inlineStr">
        <is>
          <t>Volume</t>
        </is>
      </c>
      <c r="L253" t="inlineStr">
        <is>
          <t>Importation d'olives de table</t>
        </is>
      </c>
      <c r="M253" t="inlineStr">
        <is>
          <t>Echanges annuels - EUROSTAT</t>
        </is>
      </c>
      <c r="N253" t="n">
        <v>86.83</v>
      </c>
      <c r="O253" t="n">
        <v>0.1</v>
      </c>
    </row>
    <row r="254" ht="15" customHeight="1" s="1003">
      <c r="A254" s="1019" t="inlineStr">
        <is>
          <t>Graines récoltées</t>
        </is>
      </c>
      <c r="B254" t="inlineStr">
        <is>
          <t>OS</t>
        </is>
      </c>
      <c r="C254" t="inlineStr">
        <is>
          <t>kt</t>
        </is>
      </c>
      <c r="D254" t="inlineStr">
        <is>
          <t>France</t>
        </is>
      </c>
      <c r="E254" t="inlineStr">
        <is>
          <t>2019-20</t>
        </is>
      </c>
      <c r="F254" t="inlineStr">
        <is>
          <t>Colza</t>
        </is>
      </c>
      <c r="G254" t="inlineStr">
        <is>
          <t>Collecte = 3469 kt (Bilans par campagne - FranceAgriMer)</t>
        </is>
      </c>
      <c r="H254" t="inlineStr"/>
      <c r="I254" t="inlineStr">
        <is>
          <t>Bilans par campagne - FranceAgriMer</t>
        </is>
      </c>
      <c r="J254" t="inlineStr"/>
      <c r="K254" t="inlineStr">
        <is>
          <t>Volume</t>
        </is>
      </c>
      <c r="L254" t="inlineStr">
        <is>
          <t>Collecte</t>
        </is>
      </c>
      <c r="M254" t="inlineStr">
        <is>
          <t>Bilans Colza - FAM</t>
        </is>
      </c>
      <c r="N254" t="n">
        <v>3469.08</v>
      </c>
      <c r="O254" t="n">
        <v>0.1</v>
      </c>
    </row>
    <row r="255" ht="15" customHeight="1" s="1003">
      <c r="A255" s="1019" t="inlineStr">
        <is>
          <t>Graines autoconsommées</t>
        </is>
      </c>
      <c r="B255" t="inlineStr">
        <is>
          <t>Vente directe et autoconsommation</t>
        </is>
      </c>
      <c r="C255" t="inlineStr">
        <is>
          <t>kt</t>
        </is>
      </c>
      <c r="D255" t="inlineStr">
        <is>
          <t>France</t>
        </is>
      </c>
      <c r="E255" t="inlineStr">
        <is>
          <t>2019-20</t>
        </is>
      </c>
      <c r="F255" t="inlineStr">
        <is>
          <t>Colza</t>
        </is>
      </c>
      <c r="G255" t="inlineStr"/>
      <c r="H255" t="inlineStr"/>
      <c r="I255" t="inlineStr"/>
      <c r="J255" t="inlineStr">
        <is>
          <t>Pas de consommation de graines en alimentation humaine</t>
        </is>
      </c>
      <c r="K255" t="inlineStr"/>
      <c r="L255" t="inlineStr">
        <is>
          <t>Consommation de graines à la ferme directement</t>
        </is>
      </c>
      <c r="M255" t="inlineStr"/>
      <c r="N255" t="n">
        <v>0</v>
      </c>
      <c r="O255" t="n">
        <v>0</v>
      </c>
    </row>
    <row r="256" ht="15" customHeight="1" s="1003">
      <c r="A256" s="1019" t="inlineStr">
        <is>
          <t>Stock initial à la ferme</t>
        </is>
      </c>
      <c r="B256" t="inlineStr">
        <is>
          <t>Ferme</t>
        </is>
      </c>
      <c r="C256" t="inlineStr">
        <is>
          <t>kt</t>
        </is>
      </c>
      <c r="D256" t="inlineStr">
        <is>
          <t>France</t>
        </is>
      </c>
      <c r="E256" t="inlineStr">
        <is>
          <t>2019-20</t>
        </is>
      </c>
      <c r="F256" t="inlineStr">
        <is>
          <t>Colza</t>
        </is>
      </c>
      <c r="G256" t="inlineStr"/>
      <c r="H256" t="inlineStr"/>
      <c r="I256" t="inlineStr"/>
      <c r="J256" t="inlineStr">
        <is>
          <t>Le stock à la ferme est négligé</t>
        </is>
      </c>
      <c r="K256" t="inlineStr"/>
      <c r="L256" t="inlineStr">
        <is>
          <t>Stock initial à la ferme</t>
        </is>
      </c>
      <c r="M256" t="inlineStr"/>
      <c r="N256" t="n">
        <v>0</v>
      </c>
      <c r="O256" t="n">
        <v>0</v>
      </c>
    </row>
    <row r="257" ht="15" customHeight="1" s="1003">
      <c r="A257" s="1019" t="inlineStr">
        <is>
          <t>Stock initial collecteurs</t>
        </is>
      </c>
      <c r="B257" t="inlineStr">
        <is>
          <t>OS</t>
        </is>
      </c>
      <c r="C257" t="inlineStr">
        <is>
          <t>kt</t>
        </is>
      </c>
      <c r="D257" t="inlineStr">
        <is>
          <t>France</t>
        </is>
      </c>
      <c r="E257" t="inlineStr">
        <is>
          <t>2019-20</t>
        </is>
      </c>
      <c r="F257" t="inlineStr">
        <is>
          <t>Colza</t>
        </is>
      </c>
      <c r="G257" t="inlineStr">
        <is>
          <t>Stock initial collecteurs = 191 kt (Bilans par campagne - FranceAgriMer)</t>
        </is>
      </c>
      <c r="H257" t="inlineStr"/>
      <c r="I257" t="inlineStr">
        <is>
          <t>Bilans par campagne - FranceAgriMer</t>
        </is>
      </c>
      <c r="J257" t="inlineStr"/>
      <c r="K257" t="inlineStr">
        <is>
          <t>Volume</t>
        </is>
      </c>
      <c r="L257" t="inlineStr">
        <is>
          <t>Stock initial collecteurs</t>
        </is>
      </c>
      <c r="M257" t="inlineStr">
        <is>
          <t>Bilans Colza - FAM</t>
        </is>
      </c>
      <c r="N257" t="n">
        <v>191</v>
      </c>
      <c r="O257" t="n">
        <v>0.1</v>
      </c>
    </row>
    <row r="258" ht="15" customHeight="1" s="1003">
      <c r="A258" s="1019" t="inlineStr">
        <is>
          <t>Graines collectées</t>
        </is>
      </c>
      <c r="B258" t="inlineStr">
        <is>
          <t>Fabrication de produits alimentaires</t>
        </is>
      </c>
      <c r="C258" t="inlineStr">
        <is>
          <t>kt</t>
        </is>
      </c>
      <c r="D258" t="inlineStr">
        <is>
          <t>France</t>
        </is>
      </c>
      <c r="E258" t="inlineStr">
        <is>
          <t>2019-20</t>
        </is>
      </c>
      <c r="F258" t="inlineStr">
        <is>
          <t>Colza</t>
        </is>
      </c>
      <c r="G258" t="inlineStr"/>
      <c r="H258" t="inlineStr"/>
      <c r="I258" t="inlineStr"/>
      <c r="J258" t="inlineStr">
        <is>
          <t>Pas de fabrication de produits alimentaires</t>
        </is>
      </c>
      <c r="K258" t="inlineStr"/>
      <c r="L258" t="inlineStr">
        <is>
          <t>Consommation de graines pour la fabrication de produits alimentaires</t>
        </is>
      </c>
      <c r="M258" t="inlineStr"/>
      <c r="N258" t="n">
        <v>0</v>
      </c>
      <c r="O258" t="n">
        <v>0</v>
      </c>
    </row>
    <row r="259" ht="15" customHeight="1" s="1003">
      <c r="A259" s="1019" t="inlineStr">
        <is>
          <t>Graines collectées</t>
        </is>
      </c>
      <c r="B259" t="inlineStr">
        <is>
          <t>Alimentation humaine</t>
        </is>
      </c>
      <c r="C259" t="inlineStr">
        <is>
          <t>kt</t>
        </is>
      </c>
      <c r="D259" t="inlineStr">
        <is>
          <t>France</t>
        </is>
      </c>
      <c r="E259" t="inlineStr">
        <is>
          <t>2019-20</t>
        </is>
      </c>
      <c r="F259" t="inlineStr">
        <is>
          <t>Colza</t>
        </is>
      </c>
      <c r="G259" t="inlineStr"/>
      <c r="H259" t="inlineStr"/>
      <c r="I259" t="inlineStr"/>
      <c r="J259" t="inlineStr">
        <is>
          <t>Pas de consommation de graines en alimentation humaine</t>
        </is>
      </c>
      <c r="K259" t="inlineStr"/>
      <c r="L259" t="inlineStr">
        <is>
          <t>Consommation de graines en alimentation humaine</t>
        </is>
      </c>
      <c r="M259" t="inlineStr"/>
      <c r="N259" t="n">
        <v>0</v>
      </c>
      <c r="O259" t="n">
        <v>0</v>
      </c>
    </row>
    <row r="260" ht="15" customHeight="1" s="1003">
      <c r="A260" s="1019" t="inlineStr">
        <is>
          <t>Graines collectées</t>
        </is>
      </c>
      <c r="B260" t="inlineStr">
        <is>
          <t>Trituration</t>
        </is>
      </c>
      <c r="C260" t="inlineStr">
        <is>
          <t>kt</t>
        </is>
      </c>
      <c r="D260" t="inlineStr">
        <is>
          <t>France</t>
        </is>
      </c>
      <c r="E260" t="inlineStr">
        <is>
          <t>2019-20</t>
        </is>
      </c>
      <c r="F260" t="inlineStr">
        <is>
          <t>Colza</t>
        </is>
      </c>
      <c r="G260" t="inlineStr">
        <is>
          <t>Consommation de graines par la Trituration = 3894 kt (Bilans par campagne - FranceAgriMer)</t>
        </is>
      </c>
      <c r="H260" t="inlineStr"/>
      <c r="I260" t="inlineStr">
        <is>
          <t>Bilans par campagne - FranceAgriMer</t>
        </is>
      </c>
      <c r="J260" t="inlineStr"/>
      <c r="K260" t="inlineStr">
        <is>
          <t>Volume</t>
        </is>
      </c>
      <c r="L260" t="inlineStr">
        <is>
          <t>Consommation de graines par la Trituration</t>
        </is>
      </c>
      <c r="M260" t="inlineStr">
        <is>
          <t>Bilans Colza - FAM</t>
        </is>
      </c>
      <c r="N260" t="n">
        <v>3893.66</v>
      </c>
      <c r="O260" t="n">
        <v>0.1</v>
      </c>
    </row>
    <row r="261" ht="15" customHeight="1" s="1003">
      <c r="A261" s="1019" t="inlineStr">
        <is>
          <t>Graines collectées</t>
        </is>
      </c>
      <c r="B261" t="inlineStr">
        <is>
          <t>FAB</t>
        </is>
      </c>
      <c r="C261" t="inlineStr">
        <is>
          <t>kt</t>
        </is>
      </c>
      <c r="D261" t="inlineStr">
        <is>
          <t>France</t>
        </is>
      </c>
      <c r="E261" t="inlineStr">
        <is>
          <t>2019-20</t>
        </is>
      </c>
      <c r="F261" t="inlineStr">
        <is>
          <t>Colza</t>
        </is>
      </c>
      <c r="G261" t="inlineStr">
        <is>
          <t>Consommation de graines par les FAB = 21 kt (Bilans par campagne - FranceAgriMer)</t>
        </is>
      </c>
      <c r="H261" t="inlineStr"/>
      <c r="I261" t="inlineStr">
        <is>
          <t>Bilans par campagne - FranceAgriMer</t>
        </is>
      </c>
      <c r="J261" t="inlineStr"/>
      <c r="K261" t="inlineStr">
        <is>
          <t>Volume</t>
        </is>
      </c>
      <c r="L261" t="inlineStr">
        <is>
          <t>Consommation de graines par les FAB</t>
        </is>
      </c>
      <c r="M261" t="inlineStr">
        <is>
          <t>Bilans Colza - FAM</t>
        </is>
      </c>
      <c r="N261" t="n">
        <v>20.63</v>
      </c>
      <c r="O261" t="n">
        <v>0.1</v>
      </c>
    </row>
    <row r="262" ht="15" customHeight="1" s="1003">
      <c r="A262" s="1019" t="inlineStr">
        <is>
          <t>Graines collectées</t>
        </is>
      </c>
      <c r="B262" t="inlineStr">
        <is>
          <t>Amidonnerie</t>
        </is>
      </c>
      <c r="C262" t="inlineStr">
        <is>
          <t>kt</t>
        </is>
      </c>
      <c r="D262" t="inlineStr">
        <is>
          <t>France</t>
        </is>
      </c>
      <c r="E262" t="inlineStr">
        <is>
          <t>2019-20</t>
        </is>
      </c>
      <c r="F262" t="inlineStr">
        <is>
          <t>Colza</t>
        </is>
      </c>
      <c r="G262" t="inlineStr"/>
      <c r="H262" t="inlineStr"/>
      <c r="I262" t="inlineStr"/>
      <c r="J262" t="inlineStr"/>
      <c r="K262" t="inlineStr"/>
      <c r="L262" t="inlineStr"/>
      <c r="M262" t="inlineStr"/>
      <c r="N262" t="n">
        <v>0</v>
      </c>
      <c r="O262" t="n">
        <v>0</v>
      </c>
    </row>
    <row r="263" ht="15" customHeight="1" s="1003">
      <c r="A263" s="1019" t="inlineStr">
        <is>
          <t>Graines collectées</t>
        </is>
      </c>
      <c r="B263" t="inlineStr">
        <is>
          <t>Meunerie</t>
        </is>
      </c>
      <c r="C263" t="inlineStr">
        <is>
          <t>kt</t>
        </is>
      </c>
      <c r="D263" t="inlineStr">
        <is>
          <t>France</t>
        </is>
      </c>
      <c r="E263" t="inlineStr">
        <is>
          <t>2019-20</t>
        </is>
      </c>
      <c r="F263" t="inlineStr">
        <is>
          <t>Colza</t>
        </is>
      </c>
      <c r="G263" t="inlineStr"/>
      <c r="H263" t="inlineStr"/>
      <c r="I263" t="inlineStr"/>
      <c r="J263" t="inlineStr"/>
      <c r="K263" t="inlineStr"/>
      <c r="L263" t="inlineStr"/>
      <c r="M263" t="inlineStr"/>
      <c r="N263" t="n">
        <v>0</v>
      </c>
      <c r="O263" t="n">
        <v>0</v>
      </c>
    </row>
    <row r="264" ht="15" customHeight="1" s="1003">
      <c r="A264" s="1019" t="inlineStr">
        <is>
          <t>Graines collectées</t>
        </is>
      </c>
      <c r="B264" t="inlineStr">
        <is>
          <t>Fabrication d'ingrédients</t>
        </is>
      </c>
      <c r="C264" t="inlineStr">
        <is>
          <t>kt</t>
        </is>
      </c>
      <c r="D264" t="inlineStr">
        <is>
          <t>France</t>
        </is>
      </c>
      <c r="E264" t="inlineStr">
        <is>
          <t>2019-20</t>
        </is>
      </c>
      <c r="F264" t="inlineStr">
        <is>
          <t>Colza</t>
        </is>
      </c>
      <c r="G264" t="inlineStr"/>
      <c r="H264" t="inlineStr"/>
      <c r="I264" t="inlineStr"/>
      <c r="J264" t="inlineStr"/>
      <c r="K264" t="inlineStr"/>
      <c r="L264" t="inlineStr"/>
      <c r="M264" t="inlineStr"/>
      <c r="N264" t="n">
        <v>0</v>
      </c>
      <c r="O264" t="n">
        <v>0</v>
      </c>
    </row>
    <row r="265" ht="15" customHeight="1" s="1003">
      <c r="A265" s="1019" t="inlineStr">
        <is>
          <t>Graines collectées</t>
        </is>
      </c>
      <c r="B265" t="inlineStr">
        <is>
          <t>Semences certifiées</t>
        </is>
      </c>
      <c r="C265" t="inlineStr">
        <is>
          <t>kt</t>
        </is>
      </c>
      <c r="D265" t="inlineStr">
        <is>
          <t>France</t>
        </is>
      </c>
      <c r="E265" t="inlineStr">
        <is>
          <t>2019-20</t>
        </is>
      </c>
      <c r="F265" t="inlineStr">
        <is>
          <t>Colza</t>
        </is>
      </c>
      <c r="G265" t="inlineStr">
        <is>
          <t>Production de semences certifiées = 5 kt (Bilans par campagne - FranceAgriMer)</t>
        </is>
      </c>
      <c r="H265" t="inlineStr"/>
      <c r="I265" t="inlineStr">
        <is>
          <t>Bilans par campagne - FranceAgriMer</t>
        </is>
      </c>
      <c r="J265" t="inlineStr"/>
      <c r="K265" t="inlineStr">
        <is>
          <t>Volume</t>
        </is>
      </c>
      <c r="L265" t="inlineStr">
        <is>
          <t>Production de semences certifiées</t>
        </is>
      </c>
      <c r="M265" t="inlineStr">
        <is>
          <t>Bilans Colza - FAM</t>
        </is>
      </c>
      <c r="N265" t="n">
        <v>5.11</v>
      </c>
      <c r="O265" t="n">
        <v>0.1</v>
      </c>
    </row>
    <row r="266" ht="15" customHeight="1" s="1003">
      <c r="A266" s="1019" t="inlineStr">
        <is>
          <t>Graines collectées</t>
        </is>
      </c>
      <c r="B266" t="inlineStr">
        <is>
          <t>Export</t>
        </is>
      </c>
      <c r="C266" t="inlineStr">
        <is>
          <t>kt</t>
        </is>
      </c>
      <c r="D266" t="inlineStr">
        <is>
          <t>France</t>
        </is>
      </c>
      <c r="E266" t="inlineStr">
        <is>
          <t>2019-20</t>
        </is>
      </c>
      <c r="F266" t="inlineStr">
        <is>
          <t>Colza</t>
        </is>
      </c>
      <c r="G266" t="inlineStr"/>
      <c r="H266" t="inlineStr">
        <is>
          <t>Exportation de graines = 1123 kt (Douanes françaises - Eurostat)</t>
        </is>
      </c>
      <c r="I266" t="inlineStr">
        <is>
          <t>Douanes françaises - Eurostat</t>
        </is>
      </c>
      <c r="J266" t="inlineStr"/>
      <c r="K266" t="inlineStr">
        <is>
          <t>Volume</t>
        </is>
      </c>
      <c r="L266" t="inlineStr">
        <is>
          <t>Exportation de graines</t>
        </is>
      </c>
      <c r="M266" t="inlineStr">
        <is>
          <t>Echanges mensuels - EUROSTAT</t>
        </is>
      </c>
      <c r="N266" t="n">
        <v>1122.52</v>
      </c>
      <c r="O266" t="n">
        <v>0.1</v>
      </c>
    </row>
    <row r="267" ht="15" customHeight="1" s="1003">
      <c r="A267" s="1019" t="inlineStr">
        <is>
          <t>Huile</t>
        </is>
      </c>
      <c r="B267" t="inlineStr">
        <is>
          <t>Export</t>
        </is>
      </c>
      <c r="C267" t="inlineStr">
        <is>
          <t>kt</t>
        </is>
      </c>
      <c r="D267" t="inlineStr">
        <is>
          <t>France</t>
        </is>
      </c>
      <c r="E267" t="inlineStr">
        <is>
          <t>2019-20</t>
        </is>
      </c>
      <c r="F267" t="inlineStr">
        <is>
          <t>Colza</t>
        </is>
      </c>
      <c r="G267" t="inlineStr"/>
      <c r="H267" t="inlineStr">
        <is>
          <t>Exportation d'huile = 338 kt (Douanes françaises - Eurostat)</t>
        </is>
      </c>
      <c r="I267" t="inlineStr">
        <is>
          <t>Douanes françaises - Eurostat</t>
        </is>
      </c>
      <c r="J267" t="inlineStr"/>
      <c r="K267" t="inlineStr">
        <is>
          <t>Volume</t>
        </is>
      </c>
      <c r="L267" t="inlineStr">
        <is>
          <t>Exportation d'huile</t>
        </is>
      </c>
      <c r="M267" t="inlineStr">
        <is>
          <t>Echanges annuels - EUROSTAT</t>
        </is>
      </c>
      <c r="N267" t="n">
        <v>337.54</v>
      </c>
      <c r="O267" t="n">
        <v>0.1</v>
      </c>
    </row>
    <row r="268" ht="15" customHeight="1" s="1003">
      <c r="A268" s="1019" t="inlineStr">
        <is>
          <t>Huile</t>
        </is>
      </c>
      <c r="B268" t="inlineStr">
        <is>
          <t>GMS</t>
        </is>
      </c>
      <c r="C268" t="inlineStr">
        <is>
          <t>kt</t>
        </is>
      </c>
      <c r="D268" t="inlineStr">
        <is>
          <t>France</t>
        </is>
      </c>
      <c r="E268" t="inlineStr">
        <is>
          <t>2019-20</t>
        </is>
      </c>
      <c r="F268" t="inlineStr">
        <is>
          <t>Colza</t>
        </is>
      </c>
      <c r="G268" t="inlineStr">
        <is>
          <t>Consommation d'huile par les GMS = 23 kt (Nielsen)</t>
        </is>
      </c>
      <c r="H268" t="inlineStr"/>
      <c r="I268" t="inlineStr">
        <is>
          <t>Nielsen</t>
        </is>
      </c>
      <c r="J268" t="inlineStr">
        <is>
          <t>Utilisation du volume de 2019</t>
        </is>
      </c>
      <c r="K268" t="inlineStr">
        <is>
          <t>Volume</t>
        </is>
      </c>
      <c r="L268" t="inlineStr">
        <is>
          <t>Consommation d'huile par les GMS</t>
        </is>
      </c>
      <c r="M268" t="inlineStr">
        <is>
          <t>Conso huile GMS -NIELSEN</t>
        </is>
      </c>
      <c r="N268" t="n">
        <v>23</v>
      </c>
      <c r="O268" t="n">
        <v>0.1</v>
      </c>
    </row>
    <row r="269" ht="15" customHeight="1" s="1003">
      <c r="A269" s="1019" t="inlineStr">
        <is>
          <t>Tourteaux</t>
        </is>
      </c>
      <c r="B269" t="inlineStr">
        <is>
          <t>Export</t>
        </is>
      </c>
      <c r="C269" t="inlineStr">
        <is>
          <t>kt</t>
        </is>
      </c>
      <c r="D269" t="inlineStr">
        <is>
          <t>France</t>
        </is>
      </c>
      <c r="E269" t="inlineStr">
        <is>
          <t>2019-20</t>
        </is>
      </c>
      <c r="F269" t="inlineStr">
        <is>
          <t>Colza</t>
        </is>
      </c>
      <c r="G269" t="inlineStr"/>
      <c r="H269" t="inlineStr">
        <is>
          <t>Exportation de tourteaux = 510 kt (Douanes françaises - Eurostat)</t>
        </is>
      </c>
      <c r="I269" t="inlineStr">
        <is>
          <t>Douanes françaises - Eurostat</t>
        </is>
      </c>
      <c r="J269" t="inlineStr"/>
      <c r="K269" t="inlineStr">
        <is>
          <t>Volume</t>
        </is>
      </c>
      <c r="L269" t="inlineStr">
        <is>
          <t>Exportation de tourteaux</t>
        </is>
      </c>
      <c r="M269" t="inlineStr">
        <is>
          <t>Echanges annuels - EUROSTAT</t>
        </is>
      </c>
      <c r="N269" t="n">
        <v>509.6</v>
      </c>
      <c r="O269" t="n">
        <v>0.1</v>
      </c>
    </row>
    <row r="270" ht="15" customHeight="1" s="1003">
      <c r="A270" s="1019" t="inlineStr">
        <is>
          <t>Récolte</t>
        </is>
      </c>
      <c r="B270" t="inlineStr">
        <is>
          <t>Graines récoltées</t>
        </is>
      </c>
      <c r="C270" t="inlineStr">
        <is>
          <t>kt</t>
        </is>
      </c>
      <c r="D270" t="inlineStr">
        <is>
          <t>France</t>
        </is>
      </c>
      <c r="E270" t="inlineStr">
        <is>
          <t>2019-20</t>
        </is>
      </c>
      <c r="F270" t="inlineStr">
        <is>
          <t>Colza</t>
        </is>
      </c>
      <c r="G270" t="inlineStr">
        <is>
          <t>Récolte = 3523 kt (Bilans par campagne - FranceAgriMer)</t>
        </is>
      </c>
      <c r="H270" t="inlineStr"/>
      <c r="I270" t="inlineStr">
        <is>
          <t>Bilans par campagne - FranceAgriMer</t>
        </is>
      </c>
      <c r="J270" t="inlineStr"/>
      <c r="K270" t="inlineStr">
        <is>
          <t>Volume</t>
        </is>
      </c>
      <c r="L270" t="inlineStr">
        <is>
          <t>Récolte</t>
        </is>
      </c>
      <c r="M270" t="inlineStr">
        <is>
          <t>Bilans Colza - FAM</t>
        </is>
      </c>
      <c r="N270" t="n">
        <v>3523.3</v>
      </c>
      <c r="O270" t="n">
        <v>0.1</v>
      </c>
    </row>
    <row r="271" ht="15" customHeight="1" s="1003">
      <c r="A271" s="1019" t="inlineStr">
        <is>
          <t>Ferme</t>
        </is>
      </c>
      <c r="B271" t="inlineStr">
        <is>
          <t>Stock final à la ferme</t>
        </is>
      </c>
      <c r="C271" t="inlineStr">
        <is>
          <t>kt</t>
        </is>
      </c>
      <c r="D271" t="inlineStr">
        <is>
          <t>France</t>
        </is>
      </c>
      <c r="E271" t="inlineStr">
        <is>
          <t>2019-20</t>
        </is>
      </c>
      <c r="F271" t="inlineStr">
        <is>
          <t>Colza</t>
        </is>
      </c>
      <c r="G271" t="inlineStr"/>
      <c r="H271" t="inlineStr"/>
      <c r="I271" t="inlineStr"/>
      <c r="J271" t="inlineStr">
        <is>
          <t>Le stock à la ferme est négligé</t>
        </is>
      </c>
      <c r="K271" t="inlineStr"/>
      <c r="L271" t="inlineStr">
        <is>
          <t>Stock final à la ferme</t>
        </is>
      </c>
      <c r="M271" t="inlineStr"/>
      <c r="N271" t="n">
        <v>0</v>
      </c>
      <c r="O271" t="n">
        <v>0</v>
      </c>
    </row>
    <row r="272" ht="15" customHeight="1" s="1003">
      <c r="A272" s="1019" t="inlineStr">
        <is>
          <t>Ferme</t>
        </is>
      </c>
      <c r="B272" t="inlineStr">
        <is>
          <t>Graines autoconsommées</t>
        </is>
      </c>
      <c r="C272" t="inlineStr">
        <is>
          <t>kt</t>
        </is>
      </c>
      <c r="D272" t="inlineStr">
        <is>
          <t>France</t>
        </is>
      </c>
      <c r="E272" t="inlineStr">
        <is>
          <t>2019-20</t>
        </is>
      </c>
      <c r="F272" t="inlineStr">
        <is>
          <t>Colza</t>
        </is>
      </c>
      <c r="G272" t="inlineStr">
        <is>
          <t>Autoconsommation à la ferme = 54 kt (Bilans par campagne - FranceAgriMer)</t>
        </is>
      </c>
      <c r="H272" t="inlineStr"/>
      <c r="I272" t="inlineStr">
        <is>
          <t>Bilans par campagne - FranceAgriMer</t>
        </is>
      </c>
      <c r="J272" t="inlineStr"/>
      <c r="K272" t="inlineStr">
        <is>
          <t>Volume</t>
        </is>
      </c>
      <c r="L272" t="inlineStr">
        <is>
          <t>Autoconsommation à la ferme</t>
        </is>
      </c>
      <c r="M272" t="inlineStr">
        <is>
          <t>Bilans Colza - FAM</t>
        </is>
      </c>
      <c r="N272" t="n">
        <v>54.22</v>
      </c>
      <c r="O272" t="n">
        <v>0.1</v>
      </c>
    </row>
    <row r="273" ht="15" customHeight="1" s="1003">
      <c r="A273" s="1019" t="inlineStr">
        <is>
          <t>OS</t>
        </is>
      </c>
      <c r="B273" t="inlineStr">
        <is>
          <t>Stock final collecteurs</t>
        </is>
      </c>
      <c r="C273" t="inlineStr">
        <is>
          <t>kt</t>
        </is>
      </c>
      <c r="D273" t="inlineStr">
        <is>
          <t>France</t>
        </is>
      </c>
      <c r="E273" t="inlineStr">
        <is>
          <t>2019-20</t>
        </is>
      </c>
      <c r="F273" t="inlineStr">
        <is>
          <t>Colza</t>
        </is>
      </c>
      <c r="G273" t="inlineStr">
        <is>
          <t>Stock final collecteurs = 146 kt (Bilans par campagne - FranceAgriMer)</t>
        </is>
      </c>
      <c r="H273" t="inlineStr"/>
      <c r="I273" t="inlineStr">
        <is>
          <t>Bilans par campagne - FranceAgriMer</t>
        </is>
      </c>
      <c r="J273" t="inlineStr"/>
      <c r="K273" t="inlineStr">
        <is>
          <t>Volume</t>
        </is>
      </c>
      <c r="L273" t="inlineStr">
        <is>
          <t>Stock final collecteurs</t>
        </is>
      </c>
      <c r="M273" t="inlineStr">
        <is>
          <t>Bilans Colza - FAM</t>
        </is>
      </c>
      <c r="N273" t="n">
        <v>145.64</v>
      </c>
      <c r="O273" t="n">
        <v>0.1</v>
      </c>
    </row>
    <row r="274" ht="15" customHeight="1" s="1003">
      <c r="A274" s="1019" t="inlineStr">
        <is>
          <t>Ecart statistique</t>
        </is>
      </c>
      <c r="B274" t="inlineStr">
        <is>
          <t>Graines collectées</t>
        </is>
      </c>
      <c r="C274" t="inlineStr">
        <is>
          <t>kt</t>
        </is>
      </c>
      <c r="D274" t="inlineStr">
        <is>
          <t>France</t>
        </is>
      </c>
      <c r="E274" t="inlineStr">
        <is>
          <t>2019-20</t>
        </is>
      </c>
      <c r="F274" t="inlineStr">
        <is>
          <t>Colza</t>
        </is>
      </c>
      <c r="G274" t="inlineStr"/>
      <c r="H274" t="inlineStr"/>
      <c r="I274" t="inlineStr"/>
      <c r="J274" t="inlineStr"/>
      <c r="K274" t="inlineStr"/>
      <c r="L274" t="inlineStr"/>
      <c r="M274" t="inlineStr"/>
      <c r="N274" t="n">
        <v>0</v>
      </c>
      <c r="O274" t="n">
        <v>0</v>
      </c>
    </row>
    <row r="275" ht="15" customHeight="1" s="1003">
      <c r="A275" s="1019" t="inlineStr">
        <is>
          <t>Ecart statistique</t>
        </is>
      </c>
      <c r="B275" t="inlineStr">
        <is>
          <t>Fabrication de produits alimentaires</t>
        </is>
      </c>
      <c r="C275" t="inlineStr">
        <is>
          <t>kt</t>
        </is>
      </c>
      <c r="D275" t="inlineStr">
        <is>
          <t>France</t>
        </is>
      </c>
      <c r="E275" t="inlineStr">
        <is>
          <t>2019-20</t>
        </is>
      </c>
      <c r="F275" t="inlineStr">
        <is>
          <t>Colza</t>
        </is>
      </c>
      <c r="G275" t="inlineStr"/>
      <c r="H275" t="inlineStr"/>
      <c r="I275" t="inlineStr"/>
      <c r="J275" t="inlineStr"/>
      <c r="K275" t="inlineStr"/>
      <c r="L275" t="inlineStr"/>
      <c r="M275" t="inlineStr"/>
      <c r="N275" t="n">
        <v>0</v>
      </c>
      <c r="O275" t="n">
        <v>0</v>
      </c>
    </row>
    <row r="276" ht="15" customHeight="1" s="1003">
      <c r="A276" s="1019" t="inlineStr">
        <is>
          <t>Import</t>
        </is>
      </c>
      <c r="B276" t="inlineStr">
        <is>
          <t>Huile</t>
        </is>
      </c>
      <c r="C276" t="inlineStr">
        <is>
          <t>kt</t>
        </is>
      </c>
      <c r="D276" t="inlineStr">
        <is>
          <t>France</t>
        </is>
      </c>
      <c r="E276" t="inlineStr">
        <is>
          <t>2019-20</t>
        </is>
      </c>
      <c r="F276" t="inlineStr">
        <is>
          <t>Colza</t>
        </is>
      </c>
      <c r="G276" t="inlineStr"/>
      <c r="H276" t="inlineStr">
        <is>
          <t>Importation d'huile = 104 kt (Douanes françaises - Eurostat)</t>
        </is>
      </c>
      <c r="I276" t="inlineStr">
        <is>
          <t>Douanes françaises - Eurostat</t>
        </is>
      </c>
      <c r="J276" t="inlineStr"/>
      <c r="K276" t="inlineStr">
        <is>
          <t>Volume</t>
        </is>
      </c>
      <c r="L276" t="inlineStr">
        <is>
          <t>Importation d'huile</t>
        </is>
      </c>
      <c r="M276" t="inlineStr">
        <is>
          <t>Echanges annuels - EUROSTAT</t>
        </is>
      </c>
      <c r="N276" t="n">
        <v>104.32</v>
      </c>
      <c r="O276" t="n">
        <v>0.1</v>
      </c>
    </row>
    <row r="277" ht="15" customHeight="1" s="1003">
      <c r="A277" s="1019" t="inlineStr">
        <is>
          <t>Import</t>
        </is>
      </c>
      <c r="B277" t="inlineStr">
        <is>
          <t>Tourteaux</t>
        </is>
      </c>
      <c r="C277" t="inlineStr">
        <is>
          <t>kt</t>
        </is>
      </c>
      <c r="D277" t="inlineStr">
        <is>
          <t>France</t>
        </is>
      </c>
      <c r="E277" t="inlineStr">
        <is>
          <t>2019-20</t>
        </is>
      </c>
      <c r="F277" t="inlineStr">
        <is>
          <t>Colza</t>
        </is>
      </c>
      <c r="G277" t="inlineStr"/>
      <c r="H277" t="inlineStr">
        <is>
          <t>Importation de tourteaux = 526 kt (Douanes françaises - Eurostat)</t>
        </is>
      </c>
      <c r="I277" t="inlineStr">
        <is>
          <t>Douanes françaises - Eurostat</t>
        </is>
      </c>
      <c r="J277" t="inlineStr"/>
      <c r="K277" t="inlineStr">
        <is>
          <t>Volume</t>
        </is>
      </c>
      <c r="L277" t="inlineStr">
        <is>
          <t>Importation de tourteaux</t>
        </is>
      </c>
      <c r="M277" t="inlineStr">
        <is>
          <t>Echanges annuels - EUROSTAT</t>
        </is>
      </c>
      <c r="N277" t="n">
        <v>526.16</v>
      </c>
      <c r="O277" t="n">
        <v>0.1</v>
      </c>
    </row>
    <row r="278" ht="15" customHeight="1" s="1003">
      <c r="A278" s="1019" t="inlineStr">
        <is>
          <t>Import</t>
        </is>
      </c>
      <c r="B278" t="inlineStr">
        <is>
          <t>Graines collectées</t>
        </is>
      </c>
      <c r="C278" t="inlineStr">
        <is>
          <t>kt</t>
        </is>
      </c>
      <c r="D278" t="inlineStr">
        <is>
          <t>France</t>
        </is>
      </c>
      <c r="E278" t="inlineStr">
        <is>
          <t>2019-20</t>
        </is>
      </c>
      <c r="F278" t="inlineStr">
        <is>
          <t>Colza</t>
        </is>
      </c>
      <c r="G278" t="inlineStr"/>
      <c r="H278" t="inlineStr">
        <is>
          <t>Importation de graines = 1593 kt (Douanes françaises - Eurostat)</t>
        </is>
      </c>
      <c r="I278" t="inlineStr">
        <is>
          <t>Douanes françaises - Eurostat</t>
        </is>
      </c>
      <c r="J278" t="inlineStr"/>
      <c r="K278" t="inlineStr">
        <is>
          <t>Volume</t>
        </is>
      </c>
      <c r="L278" t="inlineStr">
        <is>
          <t>Importation de graines</t>
        </is>
      </c>
      <c r="M278" t="inlineStr">
        <is>
          <t>Echanges mensuels - EUROSTAT</t>
        </is>
      </c>
      <c r="N278" t="n">
        <v>1592.68</v>
      </c>
      <c r="O278" t="n">
        <v>0.1</v>
      </c>
    </row>
    <row r="279" ht="15" customHeight="1" s="1003">
      <c r="A279" s="1019" t="inlineStr">
        <is>
          <t>Graines récoltées</t>
        </is>
      </c>
      <c r="B279" t="inlineStr">
        <is>
          <t>OS</t>
        </is>
      </c>
      <c r="C279" t="inlineStr">
        <is>
          <t>kt</t>
        </is>
      </c>
      <c r="D279" t="inlineStr">
        <is>
          <t>France</t>
        </is>
      </c>
      <c r="E279" t="inlineStr">
        <is>
          <t>2019-20</t>
        </is>
      </c>
      <c r="F279" t="inlineStr">
        <is>
          <t>Tournesol</t>
        </is>
      </c>
      <c r="G279" t="inlineStr">
        <is>
          <t>Collecte = 1175 kt (Bilans par campagne - FranceAgriMer)</t>
        </is>
      </c>
      <c r="H279" t="inlineStr"/>
      <c r="I279" t="inlineStr">
        <is>
          <t>Bilans par campagne - FranceAgriMer</t>
        </is>
      </c>
      <c r="J279" t="inlineStr"/>
      <c r="K279" t="inlineStr">
        <is>
          <t>Volume</t>
        </is>
      </c>
      <c r="L279" t="inlineStr">
        <is>
          <t>Collecte</t>
        </is>
      </c>
      <c r="M279" t="inlineStr">
        <is>
          <t>BIlans Tournesol - FAM</t>
        </is>
      </c>
      <c r="N279" t="n">
        <v>1174.74</v>
      </c>
      <c r="O279" t="n">
        <v>0.1</v>
      </c>
    </row>
    <row r="280" ht="15" customHeight="1" s="1003">
      <c r="A280" s="1019" t="inlineStr">
        <is>
          <t>Graines autoconsommées</t>
        </is>
      </c>
      <c r="B280" t="inlineStr">
        <is>
          <t>Vente directe et autoconsommation</t>
        </is>
      </c>
      <c r="C280" t="inlineStr">
        <is>
          <t>kt</t>
        </is>
      </c>
      <c r="D280" t="inlineStr">
        <is>
          <t>France</t>
        </is>
      </c>
      <c r="E280" t="inlineStr">
        <is>
          <t>2019-20</t>
        </is>
      </c>
      <c r="F280" t="inlineStr">
        <is>
          <t>Tournesol</t>
        </is>
      </c>
      <c r="G280" t="inlineStr"/>
      <c r="H280" t="inlineStr"/>
      <c r="I280" t="inlineStr"/>
      <c r="J280" t="inlineStr">
        <is>
          <t>Pas de consommation de graines en alimentation humaine</t>
        </is>
      </c>
      <c r="K280" t="inlineStr"/>
      <c r="L280" t="inlineStr">
        <is>
          <t>Consommation de graines à la ferme directement</t>
        </is>
      </c>
      <c r="M280" t="inlineStr"/>
      <c r="N280" t="n">
        <v>0</v>
      </c>
      <c r="O280" t="n">
        <v>0</v>
      </c>
    </row>
    <row r="281" ht="15" customHeight="1" s="1003">
      <c r="A281" s="1019" t="inlineStr">
        <is>
          <t>Stock initial à la ferme</t>
        </is>
      </c>
      <c r="B281" t="inlineStr">
        <is>
          <t>Ferme</t>
        </is>
      </c>
      <c r="C281" t="inlineStr">
        <is>
          <t>kt</t>
        </is>
      </c>
      <c r="D281" t="inlineStr">
        <is>
          <t>France</t>
        </is>
      </c>
      <c r="E281" t="inlineStr">
        <is>
          <t>2019-20</t>
        </is>
      </c>
      <c r="F281" t="inlineStr">
        <is>
          <t>Tournesol</t>
        </is>
      </c>
      <c r="G281" t="inlineStr"/>
      <c r="H281" t="inlineStr"/>
      <c r="I281" t="inlineStr"/>
      <c r="J281" t="inlineStr">
        <is>
          <t>Le stock à la ferme est négligé</t>
        </is>
      </c>
      <c r="K281" t="inlineStr"/>
      <c r="L281" t="inlineStr">
        <is>
          <t>Stock initial à la ferme</t>
        </is>
      </c>
      <c r="M281" t="inlineStr"/>
      <c r="N281" t="n">
        <v>0</v>
      </c>
      <c r="O281" t="n">
        <v>0</v>
      </c>
    </row>
    <row r="282" ht="15" customHeight="1" s="1003">
      <c r="A282" s="1019" t="inlineStr">
        <is>
          <t>Stock initial collecteurs</t>
        </is>
      </c>
      <c r="B282" t="inlineStr">
        <is>
          <t>OS</t>
        </is>
      </c>
      <c r="C282" t="inlineStr">
        <is>
          <t>kt</t>
        </is>
      </c>
      <c r="D282" t="inlineStr">
        <is>
          <t>France</t>
        </is>
      </c>
      <c r="E282" t="inlineStr">
        <is>
          <t>2019-20</t>
        </is>
      </c>
      <c r="F282" t="inlineStr">
        <is>
          <t>Tournesol</t>
        </is>
      </c>
      <c r="G282" t="inlineStr">
        <is>
          <t>Stock initial collecteurs = 80 kt (Bilans par campagne - FranceAgriMer)</t>
        </is>
      </c>
      <c r="H282" t="inlineStr"/>
      <c r="I282" t="inlineStr">
        <is>
          <t>Bilans par campagne - FranceAgriMer</t>
        </is>
      </c>
      <c r="J282" t="inlineStr"/>
      <c r="K282" t="inlineStr">
        <is>
          <t>Volume</t>
        </is>
      </c>
      <c r="L282" t="inlineStr">
        <is>
          <t>Stock initial collecteurs</t>
        </is>
      </c>
      <c r="M282" t="inlineStr">
        <is>
          <t>BIlans Tournesol - FAM</t>
        </is>
      </c>
      <c r="N282" t="n">
        <v>80</v>
      </c>
      <c r="O282" t="n">
        <v>0.1</v>
      </c>
    </row>
    <row r="283" ht="15" customHeight="1" s="1003">
      <c r="A283" s="1019" t="inlineStr">
        <is>
          <t>Graines collectées</t>
        </is>
      </c>
      <c r="B283" t="inlineStr">
        <is>
          <t>Fabrication de produits alimentaires</t>
        </is>
      </c>
      <c r="C283" t="inlineStr">
        <is>
          <t>kt</t>
        </is>
      </c>
      <c r="D283" t="inlineStr">
        <is>
          <t>France</t>
        </is>
      </c>
      <c r="E283" t="inlineStr">
        <is>
          <t>2019-20</t>
        </is>
      </c>
      <c r="F283" t="inlineStr">
        <is>
          <t>Tournesol</t>
        </is>
      </c>
      <c r="G283" t="inlineStr"/>
      <c r="H283" t="inlineStr"/>
      <c r="I283" t="inlineStr"/>
      <c r="J283" t="inlineStr">
        <is>
          <t>Pas de fabrication de produits alimentaires</t>
        </is>
      </c>
      <c r="K283" t="inlineStr"/>
      <c r="L283" t="inlineStr">
        <is>
          <t>Consommation de graines pour la fabrication de produits alimentaires</t>
        </is>
      </c>
      <c r="M283" t="inlineStr"/>
      <c r="N283" t="n">
        <v>0</v>
      </c>
      <c r="O283" t="n">
        <v>0</v>
      </c>
    </row>
    <row r="284" ht="15" customHeight="1" s="1003">
      <c r="A284" s="1019" t="inlineStr">
        <is>
          <t>Graines collectées</t>
        </is>
      </c>
      <c r="B284" t="inlineStr">
        <is>
          <t>Alimentation humaine</t>
        </is>
      </c>
      <c r="C284" t="inlineStr">
        <is>
          <t>kt</t>
        </is>
      </c>
      <c r="D284" t="inlineStr">
        <is>
          <t>France</t>
        </is>
      </c>
      <c r="E284" t="inlineStr">
        <is>
          <t>2019-20</t>
        </is>
      </c>
      <c r="F284" t="inlineStr">
        <is>
          <t>Tournesol</t>
        </is>
      </c>
      <c r="G284" t="inlineStr">
        <is>
          <t>Consommation de graines en alimentation humaine = 10 kt (Bilans par campagne - FranceAgriMer)</t>
        </is>
      </c>
      <c r="H284" t="inlineStr"/>
      <c r="I284" t="inlineStr">
        <is>
          <t>Bilans par campagne - FranceAgriMer</t>
        </is>
      </c>
      <c r="J284" t="inlineStr">
        <is>
          <t>Correspond à la catégorie "utilisation humaine et animale":on néglige les utilisations animales (petfood ?)</t>
        </is>
      </c>
      <c r="K284" t="inlineStr">
        <is>
          <t>Volume</t>
        </is>
      </c>
      <c r="L284" t="inlineStr">
        <is>
          <t>Consommation de graines en alimentation humaine</t>
        </is>
      </c>
      <c r="M284" t="inlineStr">
        <is>
          <t>BIlans Tournesol - FAM</t>
        </is>
      </c>
      <c r="N284" t="n">
        <v>10</v>
      </c>
      <c r="O284" t="n">
        <v>0.1</v>
      </c>
    </row>
    <row r="285" ht="15" customHeight="1" s="1003">
      <c r="A285" s="1019" t="inlineStr">
        <is>
          <t>Graines collectées</t>
        </is>
      </c>
      <c r="B285" t="inlineStr">
        <is>
          <t>Trituration</t>
        </is>
      </c>
      <c r="C285" t="inlineStr">
        <is>
          <t>kt</t>
        </is>
      </c>
      <c r="D285" t="inlineStr">
        <is>
          <t>France</t>
        </is>
      </c>
      <c r="E285" t="inlineStr">
        <is>
          <t>2019-20</t>
        </is>
      </c>
      <c r="F285" t="inlineStr">
        <is>
          <t>Tournesol</t>
        </is>
      </c>
      <c r="G285" t="inlineStr">
        <is>
          <t>Consommation de graines par la Trituration = 914 kt (Bilans par campagne - FranceAgriMer)</t>
        </is>
      </c>
      <c r="H285" t="inlineStr"/>
      <c r="I285" t="inlineStr">
        <is>
          <t>Bilans par campagne - FranceAgriMer</t>
        </is>
      </c>
      <c r="J285" t="inlineStr"/>
      <c r="K285" t="inlineStr">
        <is>
          <t>Volume</t>
        </is>
      </c>
      <c r="L285" t="inlineStr">
        <is>
          <t>Consommation de graines par la Trituration</t>
        </is>
      </c>
      <c r="M285" t="inlineStr">
        <is>
          <t>BIlans Tournesol - FAM</t>
        </is>
      </c>
      <c r="N285" t="n">
        <v>913.77</v>
      </c>
      <c r="O285" t="n">
        <v>0.1</v>
      </c>
    </row>
    <row r="286" ht="15" customHeight="1" s="1003">
      <c r="A286" s="1019" t="inlineStr">
        <is>
          <t>Graines collectées</t>
        </is>
      </c>
      <c r="B286" t="inlineStr">
        <is>
          <t>FAB</t>
        </is>
      </c>
      <c r="C286" t="inlineStr">
        <is>
          <t>kt</t>
        </is>
      </c>
      <c r="D286" t="inlineStr">
        <is>
          <t>France</t>
        </is>
      </c>
      <c r="E286" t="inlineStr">
        <is>
          <t>2019-20</t>
        </is>
      </c>
      <c r="F286" t="inlineStr">
        <is>
          <t>Tournesol</t>
        </is>
      </c>
      <c r="G286" t="inlineStr">
        <is>
          <t>Consommation de graines par les FAB = 12 kt (Bilans par campagne - FranceAgriMer)</t>
        </is>
      </c>
      <c r="H286" t="inlineStr"/>
      <c r="I286" t="inlineStr">
        <is>
          <t>Bilans par campagne - FranceAgriMer</t>
        </is>
      </c>
      <c r="J286" t="inlineStr"/>
      <c r="K286" t="inlineStr">
        <is>
          <t>Volume</t>
        </is>
      </c>
      <c r="L286" t="inlineStr">
        <is>
          <t>Consommation de graines par les FAB</t>
        </is>
      </c>
      <c r="M286" t="inlineStr">
        <is>
          <t>BIlans Tournesol - FAM</t>
        </is>
      </c>
      <c r="N286" t="n">
        <v>12.17</v>
      </c>
      <c r="O286" t="n">
        <v>0.1</v>
      </c>
    </row>
    <row r="287" ht="15" customHeight="1" s="1003">
      <c r="A287" s="1019" t="inlineStr">
        <is>
          <t>Graines collectées</t>
        </is>
      </c>
      <c r="B287" t="inlineStr">
        <is>
          <t>Amidonnerie</t>
        </is>
      </c>
      <c r="C287" t="inlineStr">
        <is>
          <t>kt</t>
        </is>
      </c>
      <c r="D287" t="inlineStr">
        <is>
          <t>France</t>
        </is>
      </c>
      <c r="E287" t="inlineStr">
        <is>
          <t>2019-20</t>
        </is>
      </c>
      <c r="F287" t="inlineStr">
        <is>
          <t>Tournesol</t>
        </is>
      </c>
      <c r="G287" t="inlineStr"/>
      <c r="H287" t="inlineStr"/>
      <c r="I287" t="inlineStr"/>
      <c r="J287" t="inlineStr"/>
      <c r="K287" t="inlineStr"/>
      <c r="L287" t="inlineStr"/>
      <c r="M287" t="inlineStr"/>
      <c r="N287" t="n">
        <v>0</v>
      </c>
      <c r="O287" t="n">
        <v>0</v>
      </c>
    </row>
    <row r="288" ht="15" customHeight="1" s="1003">
      <c r="A288" s="1019" t="inlineStr">
        <is>
          <t>Graines collectées</t>
        </is>
      </c>
      <c r="B288" t="inlineStr">
        <is>
          <t>Meunerie</t>
        </is>
      </c>
      <c r="C288" t="inlineStr">
        <is>
          <t>kt</t>
        </is>
      </c>
      <c r="D288" t="inlineStr">
        <is>
          <t>France</t>
        </is>
      </c>
      <c r="E288" t="inlineStr">
        <is>
          <t>2019-20</t>
        </is>
      </c>
      <c r="F288" t="inlineStr">
        <is>
          <t>Tournesol</t>
        </is>
      </c>
      <c r="G288" t="inlineStr"/>
      <c r="H288" t="inlineStr"/>
      <c r="I288" t="inlineStr"/>
      <c r="J288" t="inlineStr"/>
      <c r="K288" t="inlineStr"/>
      <c r="L288" t="inlineStr"/>
      <c r="M288" t="inlineStr"/>
      <c r="N288" t="n">
        <v>0</v>
      </c>
      <c r="O288" t="n">
        <v>0</v>
      </c>
    </row>
    <row r="289" ht="15" customHeight="1" s="1003">
      <c r="A289" s="1019" t="inlineStr">
        <is>
          <t>Graines collectées</t>
        </is>
      </c>
      <c r="B289" t="inlineStr">
        <is>
          <t>Fabrication d'ingrédients</t>
        </is>
      </c>
      <c r="C289" t="inlineStr">
        <is>
          <t>kt</t>
        </is>
      </c>
      <c r="D289" t="inlineStr">
        <is>
          <t>France</t>
        </is>
      </c>
      <c r="E289" t="inlineStr">
        <is>
          <t>2019-20</t>
        </is>
      </c>
      <c r="F289" t="inlineStr">
        <is>
          <t>Tournesol</t>
        </is>
      </c>
      <c r="G289" t="inlineStr"/>
      <c r="H289" t="inlineStr"/>
      <c r="I289" t="inlineStr"/>
      <c r="J289" t="inlineStr"/>
      <c r="K289" t="inlineStr"/>
      <c r="L289" t="inlineStr"/>
      <c r="M289" t="inlineStr"/>
      <c r="N289" t="n">
        <v>0</v>
      </c>
      <c r="O289" t="n">
        <v>0</v>
      </c>
    </row>
    <row r="290" ht="15" customHeight="1" s="1003">
      <c r="A290" s="1019" t="inlineStr">
        <is>
          <t>Graines collectées</t>
        </is>
      </c>
      <c r="B290" t="inlineStr">
        <is>
          <t>Semences certifiées</t>
        </is>
      </c>
      <c r="C290" t="inlineStr">
        <is>
          <t>kt</t>
        </is>
      </c>
      <c r="D290" t="inlineStr">
        <is>
          <t>France</t>
        </is>
      </c>
      <c r="E290" t="inlineStr">
        <is>
          <t>2019-20</t>
        </is>
      </c>
      <c r="F290" t="inlineStr">
        <is>
          <t>Tournesol</t>
        </is>
      </c>
      <c r="G290" t="inlineStr">
        <is>
          <t>Production de semences certifiées = 6 kt (Bilans par campagne - FranceAgriMer)</t>
        </is>
      </c>
      <c r="H290" t="inlineStr"/>
      <c r="I290" t="inlineStr">
        <is>
          <t>Bilans par campagne - FranceAgriMer</t>
        </is>
      </c>
      <c r="J290" t="inlineStr"/>
      <c r="K290" t="inlineStr">
        <is>
          <t>Volume</t>
        </is>
      </c>
      <c r="L290" t="inlineStr">
        <is>
          <t>Production de semences certifiées</t>
        </is>
      </c>
      <c r="M290" t="inlineStr">
        <is>
          <t>BIlans Tournesol - FAM</t>
        </is>
      </c>
      <c r="N290" t="n">
        <v>5.68</v>
      </c>
      <c r="O290" t="n">
        <v>0.1</v>
      </c>
    </row>
    <row r="291" ht="15" customHeight="1" s="1003">
      <c r="A291" s="1019" t="inlineStr">
        <is>
          <t>Graines collectées</t>
        </is>
      </c>
      <c r="B291" t="inlineStr">
        <is>
          <t>Export</t>
        </is>
      </c>
      <c r="C291" t="inlineStr">
        <is>
          <t>kt</t>
        </is>
      </c>
      <c r="D291" t="inlineStr">
        <is>
          <t>France</t>
        </is>
      </c>
      <c r="E291" t="inlineStr">
        <is>
          <t>2019-20</t>
        </is>
      </c>
      <c r="F291" t="inlineStr">
        <is>
          <t>Tournesol</t>
        </is>
      </c>
      <c r="G291" t="inlineStr"/>
      <c r="H291" t="inlineStr">
        <is>
          <t>Exportation de graines = 438 kt (Douanes françaises - Eurostat)</t>
        </is>
      </c>
      <c r="I291" t="inlineStr">
        <is>
          <t>Douanes françaises - Eurostat</t>
        </is>
      </c>
      <c r="J291" t="inlineStr"/>
      <c r="K291" t="inlineStr">
        <is>
          <t>Volume</t>
        </is>
      </c>
      <c r="L291" t="inlineStr">
        <is>
          <t>Exportation de graines</t>
        </is>
      </c>
      <c r="M291" t="inlineStr">
        <is>
          <t>Echanges mensuels - EUROSTAT</t>
        </is>
      </c>
      <c r="N291" t="n">
        <v>438.35</v>
      </c>
      <c r="O291" t="n">
        <v>0.1</v>
      </c>
    </row>
    <row r="292" ht="15" customHeight="1" s="1003">
      <c r="A292" s="1019" t="inlineStr">
        <is>
          <t>Huile</t>
        </is>
      </c>
      <c r="B292" t="inlineStr">
        <is>
          <t>Export</t>
        </is>
      </c>
      <c r="C292" t="inlineStr">
        <is>
          <t>kt</t>
        </is>
      </c>
      <c r="D292" t="inlineStr">
        <is>
          <t>France</t>
        </is>
      </c>
      <c r="E292" t="inlineStr">
        <is>
          <t>2019-20</t>
        </is>
      </c>
      <c r="F292" t="inlineStr">
        <is>
          <t>Tournesol</t>
        </is>
      </c>
      <c r="G292" t="inlineStr"/>
      <c r="H292" t="inlineStr">
        <is>
          <t>Exportation d'huile = 357 kt (Douanes françaises - Eurostat)</t>
        </is>
      </c>
      <c r="I292" t="inlineStr">
        <is>
          <t>Douanes françaises - Eurostat</t>
        </is>
      </c>
      <c r="J292" t="inlineStr"/>
      <c r="K292" t="inlineStr">
        <is>
          <t>Volume</t>
        </is>
      </c>
      <c r="L292" t="inlineStr">
        <is>
          <t>Exportation d'huile</t>
        </is>
      </c>
      <c r="M292" t="inlineStr">
        <is>
          <t>Echanges annuels - EUROSTAT</t>
        </is>
      </c>
      <c r="N292" t="n">
        <v>356.87</v>
      </c>
      <c r="O292" t="n">
        <v>0.1</v>
      </c>
    </row>
    <row r="293" ht="15" customHeight="1" s="1003">
      <c r="A293" s="1019" t="inlineStr">
        <is>
          <t>Huile</t>
        </is>
      </c>
      <c r="B293" t="inlineStr">
        <is>
          <t>GMS</t>
        </is>
      </c>
      <c r="C293" t="inlineStr">
        <is>
          <t>kt</t>
        </is>
      </c>
      <c r="D293" t="inlineStr">
        <is>
          <t>France</t>
        </is>
      </c>
      <c r="E293" t="inlineStr">
        <is>
          <t>2019-20</t>
        </is>
      </c>
      <c r="F293" t="inlineStr">
        <is>
          <t>Tournesol</t>
        </is>
      </c>
      <c r="G293" t="inlineStr">
        <is>
          <t>Consommation d'huile par les GMS = 101 kt (Nielsen)</t>
        </is>
      </c>
      <c r="H293" t="inlineStr"/>
      <c r="I293" t="inlineStr">
        <is>
          <t>Nielsen</t>
        </is>
      </c>
      <c r="J293" t="inlineStr">
        <is>
          <t>Utilisation du volume de 2019</t>
        </is>
      </c>
      <c r="K293" t="inlineStr">
        <is>
          <t>Volume</t>
        </is>
      </c>
      <c r="L293" t="inlineStr">
        <is>
          <t>Consommation d'huile par les GMS</t>
        </is>
      </c>
      <c r="M293" t="inlineStr">
        <is>
          <t>Conso huile GMS -NIELSEN</t>
        </is>
      </c>
      <c r="N293" t="n">
        <v>101.2</v>
      </c>
      <c r="O293" t="n">
        <v>0.1</v>
      </c>
    </row>
    <row r="294" ht="15" customHeight="1" s="1003">
      <c r="A294" s="1019" t="inlineStr">
        <is>
          <t>Tourteaux</t>
        </is>
      </c>
      <c r="B294" t="inlineStr">
        <is>
          <t>Export</t>
        </is>
      </c>
      <c r="C294" t="inlineStr">
        <is>
          <t>kt</t>
        </is>
      </c>
      <c r="D294" t="inlineStr">
        <is>
          <t>France</t>
        </is>
      </c>
      <c r="E294" t="inlineStr">
        <is>
          <t>2019-20</t>
        </is>
      </c>
      <c r="F294" t="inlineStr">
        <is>
          <t>Tournesol</t>
        </is>
      </c>
      <c r="G294" t="inlineStr"/>
      <c r="H294" t="inlineStr">
        <is>
          <t>Exportation de tourteaux = 105 kt (Douanes françaises - Eurostat)</t>
        </is>
      </c>
      <c r="I294" t="inlineStr">
        <is>
          <t>Douanes françaises - Eurostat</t>
        </is>
      </c>
      <c r="J294" t="inlineStr"/>
      <c r="K294" t="inlineStr">
        <is>
          <t>Volume</t>
        </is>
      </c>
      <c r="L294" t="inlineStr">
        <is>
          <t>Exportation de tourteaux</t>
        </is>
      </c>
      <c r="M294" t="inlineStr">
        <is>
          <t>Echanges annuels - EUROSTAT</t>
        </is>
      </c>
      <c r="N294" t="n">
        <v>105.27</v>
      </c>
      <c r="O294" t="n">
        <v>0.1</v>
      </c>
    </row>
    <row r="295" ht="15" customHeight="1" s="1003">
      <c r="A295" s="1019" t="inlineStr">
        <is>
          <t>Récolte</t>
        </is>
      </c>
      <c r="B295" t="inlineStr">
        <is>
          <t>Graines récoltées</t>
        </is>
      </c>
      <c r="C295" t="inlineStr">
        <is>
          <t>kt</t>
        </is>
      </c>
      <c r="D295" t="inlineStr">
        <is>
          <t>France</t>
        </is>
      </c>
      <c r="E295" t="inlineStr">
        <is>
          <t>2019-20</t>
        </is>
      </c>
      <c r="F295" t="inlineStr">
        <is>
          <t>Tournesol</t>
        </is>
      </c>
      <c r="G295" t="inlineStr">
        <is>
          <t>Récolte = 1298 kt (Bilans par campagne - FranceAgriMer)</t>
        </is>
      </c>
      <c r="H295" t="inlineStr"/>
      <c r="I295" t="inlineStr">
        <is>
          <t>Bilans par campagne - FranceAgriMer</t>
        </is>
      </c>
      <c r="J295" t="inlineStr"/>
      <c r="K295" t="inlineStr">
        <is>
          <t>Volume</t>
        </is>
      </c>
      <c r="L295" t="inlineStr">
        <is>
          <t>Récolte</t>
        </is>
      </c>
      <c r="M295" t="inlineStr">
        <is>
          <t>BIlans Tournesol - FAM</t>
        </is>
      </c>
      <c r="N295" t="n">
        <v>1298.14</v>
      </c>
      <c r="O295" t="n">
        <v>0.1</v>
      </c>
    </row>
    <row r="296" ht="15" customHeight="1" s="1003">
      <c r="A296" s="1019" t="inlineStr">
        <is>
          <t>Ferme</t>
        </is>
      </c>
      <c r="B296" t="inlineStr">
        <is>
          <t>Stock final à la ferme</t>
        </is>
      </c>
      <c r="C296" t="inlineStr">
        <is>
          <t>kt</t>
        </is>
      </c>
      <c r="D296" t="inlineStr">
        <is>
          <t>France</t>
        </is>
      </c>
      <c r="E296" t="inlineStr">
        <is>
          <t>2019-20</t>
        </is>
      </c>
      <c r="F296" t="inlineStr">
        <is>
          <t>Tournesol</t>
        </is>
      </c>
      <c r="G296" t="inlineStr"/>
      <c r="H296" t="inlineStr"/>
      <c r="I296" t="inlineStr"/>
      <c r="J296" t="inlineStr">
        <is>
          <t>Le stock à la ferme est négligé</t>
        </is>
      </c>
      <c r="K296" t="inlineStr"/>
      <c r="L296" t="inlineStr">
        <is>
          <t>Stock final à la ferme</t>
        </is>
      </c>
      <c r="M296" t="inlineStr"/>
      <c r="N296" t="n">
        <v>0</v>
      </c>
      <c r="O296" t="n">
        <v>0</v>
      </c>
    </row>
    <row r="297" ht="15" customHeight="1" s="1003">
      <c r="A297" s="1019" t="inlineStr">
        <is>
          <t>Ferme</t>
        </is>
      </c>
      <c r="B297" t="inlineStr">
        <is>
          <t>Graines autoconsommées</t>
        </is>
      </c>
      <c r="C297" t="inlineStr">
        <is>
          <t>kt</t>
        </is>
      </c>
      <c r="D297" t="inlineStr">
        <is>
          <t>France</t>
        </is>
      </c>
      <c r="E297" t="inlineStr">
        <is>
          <t>2019-20</t>
        </is>
      </c>
      <c r="F297" t="inlineStr">
        <is>
          <t>Tournesol</t>
        </is>
      </c>
      <c r="G297" t="inlineStr">
        <is>
          <t>Autoconsommation à la ferme = 123 kt (Bilans par campagne - FranceAgriMer)</t>
        </is>
      </c>
      <c r="H297" t="inlineStr"/>
      <c r="I297" t="inlineStr">
        <is>
          <t>Bilans par campagne - FranceAgriMer</t>
        </is>
      </c>
      <c r="J297" t="inlineStr"/>
      <c r="K297" t="inlineStr">
        <is>
          <t>Volume</t>
        </is>
      </c>
      <c r="L297" t="inlineStr">
        <is>
          <t>Autoconsommation à la ferme</t>
        </is>
      </c>
      <c r="M297" t="inlineStr">
        <is>
          <t>BIlans Tournesol - FAM</t>
        </is>
      </c>
      <c r="N297" t="n">
        <v>123.4</v>
      </c>
      <c r="O297" t="n">
        <v>0.1</v>
      </c>
    </row>
    <row r="298" ht="15" customHeight="1" s="1003">
      <c r="A298" s="1019" t="inlineStr">
        <is>
          <t>OS</t>
        </is>
      </c>
      <c r="B298" t="inlineStr">
        <is>
          <t>Stock final collecteurs</t>
        </is>
      </c>
      <c r="C298" t="inlineStr">
        <is>
          <t>kt</t>
        </is>
      </c>
      <c r="D298" t="inlineStr">
        <is>
          <t>France</t>
        </is>
      </c>
      <c r="E298" t="inlineStr">
        <is>
          <t>2019-20</t>
        </is>
      </c>
      <c r="F298" t="inlineStr">
        <is>
          <t>Tournesol</t>
        </is>
      </c>
      <c r="G298" t="inlineStr">
        <is>
          <t>Stock final collecteurs = 118 kt (Bilans par campagne - FranceAgriMer)</t>
        </is>
      </c>
      <c r="H298" t="inlineStr"/>
      <c r="I298" t="inlineStr">
        <is>
          <t>Bilans par campagne - FranceAgriMer</t>
        </is>
      </c>
      <c r="J298" t="inlineStr"/>
      <c r="K298" t="inlineStr">
        <is>
          <t>Volume</t>
        </is>
      </c>
      <c r="L298" t="inlineStr">
        <is>
          <t>Stock final collecteurs</t>
        </is>
      </c>
      <c r="M298" t="inlineStr">
        <is>
          <t>BIlans Tournesol - FAM</t>
        </is>
      </c>
      <c r="N298" t="n">
        <v>117.8</v>
      </c>
      <c r="O298" t="n">
        <v>0.1</v>
      </c>
    </row>
    <row r="299" ht="15" customHeight="1" s="1003">
      <c r="A299" s="1019" t="inlineStr">
        <is>
          <t>Ecart statistique</t>
        </is>
      </c>
      <c r="B299" t="inlineStr">
        <is>
          <t>Graines collectées</t>
        </is>
      </c>
      <c r="C299" t="inlineStr">
        <is>
          <t>kt</t>
        </is>
      </c>
      <c r="D299" t="inlineStr">
        <is>
          <t>France</t>
        </is>
      </c>
      <c r="E299" t="inlineStr">
        <is>
          <t>2019-20</t>
        </is>
      </c>
      <c r="F299" t="inlineStr">
        <is>
          <t>Tournesol</t>
        </is>
      </c>
      <c r="G299" t="inlineStr"/>
      <c r="H299" t="inlineStr"/>
      <c r="I299" t="inlineStr"/>
      <c r="J299" t="inlineStr"/>
      <c r="K299" t="inlineStr"/>
      <c r="L299" t="inlineStr"/>
      <c r="M299" t="inlineStr"/>
      <c r="N299" t="n">
        <v>0</v>
      </c>
      <c r="O299" t="n">
        <v>0</v>
      </c>
    </row>
    <row r="300" ht="15" customHeight="1" s="1003">
      <c r="A300" s="1019" t="inlineStr">
        <is>
          <t>Ecart statistique</t>
        </is>
      </c>
      <c r="B300" t="inlineStr">
        <is>
          <t>Fabrication de produits alimentaires</t>
        </is>
      </c>
      <c r="C300" t="inlineStr">
        <is>
          <t>kt</t>
        </is>
      </c>
      <c r="D300" t="inlineStr">
        <is>
          <t>France</t>
        </is>
      </c>
      <c r="E300" t="inlineStr">
        <is>
          <t>2019-20</t>
        </is>
      </c>
      <c r="F300" t="inlineStr">
        <is>
          <t>Tournesol</t>
        </is>
      </c>
      <c r="G300" t="inlineStr"/>
      <c r="H300" t="inlineStr"/>
      <c r="I300" t="inlineStr"/>
      <c r="J300" t="inlineStr"/>
      <c r="K300" t="inlineStr"/>
      <c r="L300" t="inlineStr"/>
      <c r="M300" t="inlineStr"/>
      <c r="N300" t="n">
        <v>0</v>
      </c>
      <c r="O300" t="n">
        <v>0</v>
      </c>
    </row>
    <row r="301" ht="15" customHeight="1" s="1003">
      <c r="A301" s="1019" t="inlineStr">
        <is>
          <t>Import</t>
        </is>
      </c>
      <c r="B301" t="inlineStr">
        <is>
          <t>Huile</t>
        </is>
      </c>
      <c r="C301" t="inlineStr">
        <is>
          <t>kt</t>
        </is>
      </c>
      <c r="D301" t="inlineStr">
        <is>
          <t>France</t>
        </is>
      </c>
      <c r="E301" t="inlineStr">
        <is>
          <t>2019-20</t>
        </is>
      </c>
      <c r="F301" t="inlineStr">
        <is>
          <t>Tournesol</t>
        </is>
      </c>
      <c r="G301" t="inlineStr"/>
      <c r="H301" t="inlineStr">
        <is>
          <t>Importation d'huile = 336 kt (Douanes françaises - Eurostat)</t>
        </is>
      </c>
      <c r="I301" t="inlineStr">
        <is>
          <t>Douanes françaises - Eurostat</t>
        </is>
      </c>
      <c r="J301" t="inlineStr"/>
      <c r="K301" t="inlineStr">
        <is>
          <t>Volume</t>
        </is>
      </c>
      <c r="L301" t="inlineStr">
        <is>
          <t>Importation d'huile</t>
        </is>
      </c>
      <c r="M301" t="inlineStr">
        <is>
          <t>Echanges annuels - EUROSTAT</t>
        </is>
      </c>
      <c r="N301" t="n">
        <v>335.88</v>
      </c>
      <c r="O301" t="n">
        <v>0.1</v>
      </c>
    </row>
    <row r="302" ht="15" customHeight="1" s="1003">
      <c r="A302" s="1019" t="inlineStr">
        <is>
          <t>Import</t>
        </is>
      </c>
      <c r="B302" t="inlineStr">
        <is>
          <t>Tourteaux</t>
        </is>
      </c>
      <c r="C302" t="inlineStr">
        <is>
          <t>kt</t>
        </is>
      </c>
      <c r="D302" t="inlineStr">
        <is>
          <t>France</t>
        </is>
      </c>
      <c r="E302" t="inlineStr">
        <is>
          <t>2019-20</t>
        </is>
      </c>
      <c r="F302" t="inlineStr">
        <is>
          <t>Tournesol</t>
        </is>
      </c>
      <c r="G302" t="inlineStr"/>
      <c r="H302" t="inlineStr">
        <is>
          <t>Importation de tourteaux = 986 kt (Douanes françaises - Eurostat)</t>
        </is>
      </c>
      <c r="I302" t="inlineStr">
        <is>
          <t>Douanes françaises - Eurostat</t>
        </is>
      </c>
      <c r="J302" t="inlineStr"/>
      <c r="K302" t="inlineStr">
        <is>
          <t>Volume</t>
        </is>
      </c>
      <c r="L302" t="inlineStr">
        <is>
          <t>Importation de tourteaux</t>
        </is>
      </c>
      <c r="M302" t="inlineStr">
        <is>
          <t>Echanges annuels - EUROSTAT</t>
        </is>
      </c>
      <c r="N302" t="n">
        <v>985.75</v>
      </c>
      <c r="O302" t="n">
        <v>0.1</v>
      </c>
    </row>
    <row r="303" ht="15" customHeight="1" s="1003">
      <c r="A303" s="1019" t="inlineStr">
        <is>
          <t>Import</t>
        </is>
      </c>
      <c r="B303" t="inlineStr">
        <is>
          <t>Graines collectées</t>
        </is>
      </c>
      <c r="C303" t="inlineStr">
        <is>
          <t>kt</t>
        </is>
      </c>
      <c r="D303" t="inlineStr">
        <is>
          <t>France</t>
        </is>
      </c>
      <c r="E303" t="inlineStr">
        <is>
          <t>2019-20</t>
        </is>
      </c>
      <c r="F303" t="inlineStr">
        <is>
          <t>Tournesol</t>
        </is>
      </c>
      <c r="G303" t="inlineStr"/>
      <c r="H303" t="inlineStr">
        <is>
          <t>Importation de graines = 288 kt (Douanes françaises - Eurostat)</t>
        </is>
      </c>
      <c r="I303" t="inlineStr">
        <is>
          <t>Douanes françaises - Eurostat</t>
        </is>
      </c>
      <c r="J303" t="inlineStr"/>
      <c r="K303" t="inlineStr">
        <is>
          <t>Volume</t>
        </is>
      </c>
      <c r="L303" t="inlineStr">
        <is>
          <t>Importation de graines</t>
        </is>
      </c>
      <c r="M303" t="inlineStr">
        <is>
          <t>Echanges mensuels - EUROSTAT</t>
        </is>
      </c>
      <c r="N303" t="n">
        <v>287.98</v>
      </c>
      <c r="O303" t="n">
        <v>0.1</v>
      </c>
    </row>
    <row r="304" ht="15" customHeight="1" s="1003">
      <c r="A304" s="1019" t="inlineStr">
        <is>
          <t>Graines récoltées</t>
        </is>
      </c>
      <c r="B304" t="inlineStr">
        <is>
          <t>OS</t>
        </is>
      </c>
      <c r="C304" t="inlineStr">
        <is>
          <t>kt</t>
        </is>
      </c>
      <c r="D304" t="inlineStr">
        <is>
          <t>France</t>
        </is>
      </c>
      <c r="E304" t="inlineStr">
        <is>
          <t>2019-20</t>
        </is>
      </c>
      <c r="F304" t="inlineStr">
        <is>
          <t>Soja</t>
        </is>
      </c>
      <c r="G304" t="inlineStr">
        <is>
          <t>Collecte = 362 kt (Bilans par campagne - FranceAgriMer)</t>
        </is>
      </c>
      <c r="H304" t="inlineStr"/>
      <c r="I304" t="inlineStr">
        <is>
          <t>Bilans par campagne - FranceAgriMer</t>
        </is>
      </c>
      <c r="J304" t="inlineStr"/>
      <c r="K304" t="inlineStr">
        <is>
          <t>Volume</t>
        </is>
      </c>
      <c r="L304" t="inlineStr">
        <is>
          <t>Collecte</t>
        </is>
      </c>
      <c r="M304" t="inlineStr">
        <is>
          <t>Bilans Soja - FAM</t>
        </is>
      </c>
      <c r="N304" t="n">
        <v>361.92</v>
      </c>
      <c r="O304" t="n">
        <v>0.1</v>
      </c>
    </row>
    <row r="305" ht="15" customHeight="1" s="1003">
      <c r="A305" s="1019" t="inlineStr">
        <is>
          <t>Graines autoconsommées</t>
        </is>
      </c>
      <c r="B305" t="inlineStr">
        <is>
          <t>Vente directe et autoconsommation</t>
        </is>
      </c>
      <c r="C305" t="inlineStr">
        <is>
          <t>kt</t>
        </is>
      </c>
      <c r="D305" t="inlineStr">
        <is>
          <t>France</t>
        </is>
      </c>
      <c r="E305" t="inlineStr">
        <is>
          <t>2019-20</t>
        </is>
      </c>
      <c r="F305" t="inlineStr">
        <is>
          <t>Soja</t>
        </is>
      </c>
      <c r="G305" t="inlineStr"/>
      <c r="H305" t="inlineStr"/>
      <c r="I305" t="inlineStr"/>
      <c r="J305" t="inlineStr">
        <is>
          <t>Pas de consommation de graines en alimentation humaine</t>
        </is>
      </c>
      <c r="K305" t="inlineStr"/>
      <c r="L305" t="inlineStr">
        <is>
          <t>Consommation de graines à la ferme directement</t>
        </is>
      </c>
      <c r="M305" t="inlineStr"/>
      <c r="N305" t="n">
        <v>0</v>
      </c>
      <c r="O305" t="n">
        <v>0</v>
      </c>
    </row>
    <row r="306" ht="15" customHeight="1" s="1003">
      <c r="A306" s="1019" t="inlineStr">
        <is>
          <t>Stock initial à la ferme</t>
        </is>
      </c>
      <c r="B306" t="inlineStr">
        <is>
          <t>Ferme</t>
        </is>
      </c>
      <c r="C306" t="inlineStr">
        <is>
          <t>kt</t>
        </is>
      </c>
      <c r="D306" t="inlineStr">
        <is>
          <t>France</t>
        </is>
      </c>
      <c r="E306" t="inlineStr">
        <is>
          <t>2019-20</t>
        </is>
      </c>
      <c r="F306" t="inlineStr">
        <is>
          <t>Soja</t>
        </is>
      </c>
      <c r="G306" t="inlineStr"/>
      <c r="H306" t="inlineStr"/>
      <c r="I306" t="inlineStr"/>
      <c r="J306" t="inlineStr">
        <is>
          <t>Le stock à la ferme est négligé</t>
        </is>
      </c>
      <c r="K306" t="inlineStr"/>
      <c r="L306" t="inlineStr">
        <is>
          <t>Stock initial à la ferme</t>
        </is>
      </c>
      <c r="M306" t="inlineStr"/>
      <c r="N306" t="n">
        <v>0</v>
      </c>
      <c r="O306" t="n">
        <v>0</v>
      </c>
    </row>
    <row r="307" ht="15" customHeight="1" s="1003">
      <c r="A307" s="1019" t="inlineStr">
        <is>
          <t>Stock initial collecteurs</t>
        </is>
      </c>
      <c r="B307" t="inlineStr">
        <is>
          <t>OS</t>
        </is>
      </c>
      <c r="C307" t="inlineStr">
        <is>
          <t>kt</t>
        </is>
      </c>
      <c r="D307" t="inlineStr">
        <is>
          <t>France</t>
        </is>
      </c>
      <c r="E307" t="inlineStr">
        <is>
          <t>2019-20</t>
        </is>
      </c>
      <c r="F307" t="inlineStr">
        <is>
          <t>Soja</t>
        </is>
      </c>
      <c r="G307" t="inlineStr">
        <is>
          <t>Stock initial collecteurs = 92 kt (Bilans par campagne - FranceAgriMer)</t>
        </is>
      </c>
      <c r="H307" t="inlineStr"/>
      <c r="I307" t="inlineStr">
        <is>
          <t>Bilans par campagne - FranceAgriMer</t>
        </is>
      </c>
      <c r="J307" t="inlineStr"/>
      <c r="K307" t="inlineStr">
        <is>
          <t>Volume</t>
        </is>
      </c>
      <c r="L307" t="inlineStr">
        <is>
          <t>Stock initial collecteurs</t>
        </is>
      </c>
      <c r="M307" t="inlineStr">
        <is>
          <t>Bilans Soja - FAM</t>
        </is>
      </c>
      <c r="N307" t="n">
        <v>92</v>
      </c>
      <c r="O307" t="n">
        <v>0.1</v>
      </c>
    </row>
    <row r="308" ht="15" customHeight="1" s="1003">
      <c r="A308" s="1019" t="inlineStr">
        <is>
          <t>Graines collectées</t>
        </is>
      </c>
      <c r="B308" t="inlineStr">
        <is>
          <t>Fabrication de produits alimentaires</t>
        </is>
      </c>
      <c r="C308" t="inlineStr">
        <is>
          <t>kt</t>
        </is>
      </c>
      <c r="D308" t="inlineStr">
        <is>
          <t>France</t>
        </is>
      </c>
      <c r="E308" t="inlineStr">
        <is>
          <t>2019-20</t>
        </is>
      </c>
      <c r="F308" t="inlineStr">
        <is>
          <t>Soja</t>
        </is>
      </c>
      <c r="G308" t="inlineStr"/>
      <c r="H308" t="inlineStr"/>
      <c r="I308" t="inlineStr"/>
      <c r="J308" t="inlineStr">
        <is>
          <t>Pas de fabrication de produits alimentaires</t>
        </is>
      </c>
      <c r="K308" t="inlineStr"/>
      <c r="L308" t="inlineStr">
        <is>
          <t>Consommation de graines pour la fabrication de produits alimentaires</t>
        </is>
      </c>
      <c r="M308" t="inlineStr"/>
      <c r="N308" t="n">
        <v>0</v>
      </c>
      <c r="O308" t="n">
        <v>0</v>
      </c>
    </row>
    <row r="309" ht="15" customHeight="1" s="1003">
      <c r="A309" s="1019" t="inlineStr">
        <is>
          <t>Graines collectées</t>
        </is>
      </c>
      <c r="B309" t="inlineStr">
        <is>
          <t>Vente directe et autoconsommation</t>
        </is>
      </c>
      <c r="C309" t="inlineStr">
        <is>
          <t>kt</t>
        </is>
      </c>
      <c r="D309" t="inlineStr">
        <is>
          <t>France</t>
        </is>
      </c>
      <c r="E309" t="inlineStr">
        <is>
          <t>2019-20</t>
        </is>
      </c>
      <c r="F309" t="inlineStr">
        <is>
          <t>Soja</t>
        </is>
      </c>
      <c r="G309" t="inlineStr"/>
      <c r="H309" t="inlineStr"/>
      <c r="I309" t="inlineStr"/>
      <c r="J309" t="inlineStr">
        <is>
          <t>Pas de consommation de graines en vente directe</t>
        </is>
      </c>
      <c r="K309" t="inlineStr"/>
      <c r="L309" t="inlineStr"/>
      <c r="M309" t="inlineStr"/>
      <c r="N309" t="n">
        <v>0</v>
      </c>
      <c r="O309" t="n">
        <v>0</v>
      </c>
    </row>
    <row r="310" ht="15" customHeight="1" s="1003">
      <c r="A310" s="1019" t="inlineStr">
        <is>
          <t>Graines collectées</t>
        </is>
      </c>
      <c r="B310" t="inlineStr">
        <is>
          <t>Circuits spécialisés</t>
        </is>
      </c>
      <c r="C310" t="inlineStr">
        <is>
          <t>kt</t>
        </is>
      </c>
      <c r="D310" t="inlineStr">
        <is>
          <t>France</t>
        </is>
      </c>
      <c r="E310" t="inlineStr">
        <is>
          <t>2019-20</t>
        </is>
      </c>
      <c r="F310" t="inlineStr">
        <is>
          <t>Soja</t>
        </is>
      </c>
      <c r="G310" t="inlineStr"/>
      <c r="H310" t="inlineStr"/>
      <c r="I310" t="inlineStr"/>
      <c r="J310" t="inlineStr">
        <is>
          <t>Pas de consommation de graines en circuits spécialisés</t>
        </is>
      </c>
      <c r="K310" t="inlineStr"/>
      <c r="L310" t="inlineStr"/>
      <c r="M310" t="inlineStr"/>
      <c r="N310" t="n">
        <v>0</v>
      </c>
      <c r="O310" t="n">
        <v>0</v>
      </c>
    </row>
    <row r="311" ht="15" customHeight="1" s="1003">
      <c r="A311" s="1019" t="inlineStr">
        <is>
          <t>Graines collectées</t>
        </is>
      </c>
      <c r="B311" t="inlineStr">
        <is>
          <t>GMS</t>
        </is>
      </c>
      <c r="C311" t="inlineStr">
        <is>
          <t>kt</t>
        </is>
      </c>
      <c r="D311" t="inlineStr">
        <is>
          <t>France</t>
        </is>
      </c>
      <c r="E311" t="inlineStr">
        <is>
          <t>2019-20</t>
        </is>
      </c>
      <c r="F311" t="inlineStr">
        <is>
          <t>Soja</t>
        </is>
      </c>
      <c r="G311" t="inlineStr"/>
      <c r="H311" t="inlineStr"/>
      <c r="I311" t="inlineStr"/>
      <c r="J311" t="inlineStr">
        <is>
          <t>Pas de consommation de graines en GMS</t>
        </is>
      </c>
      <c r="K311" t="inlineStr"/>
      <c r="L311" t="inlineStr"/>
      <c r="M311" t="inlineStr"/>
      <c r="N311" t="n">
        <v>0</v>
      </c>
      <c r="O311" t="n">
        <v>0</v>
      </c>
    </row>
    <row r="312" ht="15" customHeight="1" s="1003">
      <c r="A312" s="1019" t="inlineStr">
        <is>
          <t>Graines collectées</t>
        </is>
      </c>
      <c r="B312" t="inlineStr">
        <is>
          <t>RHD</t>
        </is>
      </c>
      <c r="C312" t="inlineStr">
        <is>
          <t>kt</t>
        </is>
      </c>
      <c r="D312" t="inlineStr">
        <is>
          <t>France</t>
        </is>
      </c>
      <c r="E312" t="inlineStr">
        <is>
          <t>2019-20</t>
        </is>
      </c>
      <c r="F312" t="inlineStr">
        <is>
          <t>Soja</t>
        </is>
      </c>
      <c r="G312" t="inlineStr"/>
      <c r="H312" t="inlineStr"/>
      <c r="I312" t="inlineStr"/>
      <c r="J312" t="inlineStr">
        <is>
          <t>Pas de consommation de graines en RHD</t>
        </is>
      </c>
      <c r="K312" t="inlineStr"/>
      <c r="L312" t="inlineStr"/>
      <c r="M312" t="inlineStr"/>
      <c r="N312" t="n">
        <v>0</v>
      </c>
      <c r="O312" t="n">
        <v>0</v>
      </c>
    </row>
    <row r="313" ht="15" customHeight="1" s="1003">
      <c r="A313" s="1019" t="inlineStr">
        <is>
          <t>Graines collectées</t>
        </is>
      </c>
      <c r="B313" t="inlineStr">
        <is>
          <t>Trituration</t>
        </is>
      </c>
      <c r="C313" t="inlineStr">
        <is>
          <t>kt</t>
        </is>
      </c>
      <c r="D313" t="inlineStr">
        <is>
          <t>France</t>
        </is>
      </c>
      <c r="E313" t="inlineStr">
        <is>
          <t>2019-20</t>
        </is>
      </c>
      <c r="F313" t="inlineStr">
        <is>
          <t>Soja</t>
        </is>
      </c>
      <c r="G313" t="inlineStr">
        <is>
          <t>Consommation de graines par la Trituration = 670 kt (Bilans par campagne - FranceAgriMer)</t>
        </is>
      </c>
      <c r="H313" t="inlineStr"/>
      <c r="I313" t="inlineStr">
        <is>
          <t>Bilans par campagne - FranceAgriMer</t>
        </is>
      </c>
      <c r="J313" t="inlineStr"/>
      <c r="K313" t="inlineStr">
        <is>
          <t>Volume</t>
        </is>
      </c>
      <c r="L313" t="inlineStr">
        <is>
          <t>Consommation de graines par la Trituration</t>
        </is>
      </c>
      <c r="M313" t="inlineStr">
        <is>
          <t>Bilans Soja - FAM</t>
        </is>
      </c>
      <c r="N313" t="n">
        <v>669.83</v>
      </c>
      <c r="O313" t="n">
        <v>0.1</v>
      </c>
    </row>
    <row r="314" ht="15" customHeight="1" s="1003">
      <c r="A314" s="1019" t="inlineStr">
        <is>
          <t>Graines collectées</t>
        </is>
      </c>
      <c r="B314" t="inlineStr">
        <is>
          <t>FAB</t>
        </is>
      </c>
      <c r="C314" t="inlineStr">
        <is>
          <t>kt</t>
        </is>
      </c>
      <c r="D314" t="inlineStr">
        <is>
          <t>France</t>
        </is>
      </c>
      <c r="E314" t="inlineStr">
        <is>
          <t>2019-20</t>
        </is>
      </c>
      <c r="F314" t="inlineStr">
        <is>
          <t>Soja</t>
        </is>
      </c>
      <c r="G314" t="inlineStr">
        <is>
          <t>Consommation de graines par les FAB = 155 kt (Bilans par campagne - FranceAgriMer)</t>
        </is>
      </c>
      <c r="H314" t="inlineStr"/>
      <c r="I314" t="inlineStr">
        <is>
          <t>Bilans par campagne - FranceAgriMer</t>
        </is>
      </c>
      <c r="J314" t="inlineStr">
        <is>
          <t>Correspond à la somme des catégories "incorporation" et "extrusion"</t>
        </is>
      </c>
      <c r="K314" t="inlineStr">
        <is>
          <t>Volume</t>
        </is>
      </c>
      <c r="L314" t="inlineStr">
        <is>
          <t>Consommation de graines par les FAB</t>
        </is>
      </c>
      <c r="M314" t="inlineStr">
        <is>
          <t>Bilans Soja - FAM</t>
        </is>
      </c>
      <c r="N314" t="n">
        <v>155.33</v>
      </c>
      <c r="O314" t="n">
        <v>0.1</v>
      </c>
    </row>
    <row r="315" ht="15" customHeight="1" s="1003">
      <c r="A315" s="1019" t="inlineStr">
        <is>
          <t>Graines collectées</t>
        </is>
      </c>
      <c r="B315" t="inlineStr">
        <is>
          <t>Amidonnerie</t>
        </is>
      </c>
      <c r="C315" t="inlineStr">
        <is>
          <t>kt</t>
        </is>
      </c>
      <c r="D315" t="inlineStr">
        <is>
          <t>France</t>
        </is>
      </c>
      <c r="E315" t="inlineStr">
        <is>
          <t>2019-20</t>
        </is>
      </c>
      <c r="F315" t="inlineStr">
        <is>
          <t>Soja</t>
        </is>
      </c>
      <c r="G315" t="inlineStr"/>
      <c r="H315" t="inlineStr"/>
      <c r="I315" t="inlineStr"/>
      <c r="J315" t="inlineStr"/>
      <c r="K315" t="inlineStr"/>
      <c r="L315" t="inlineStr"/>
      <c r="M315" t="inlineStr"/>
      <c r="N315" t="n">
        <v>0</v>
      </c>
      <c r="O315" t="n">
        <v>0</v>
      </c>
    </row>
    <row r="316" ht="15" customHeight="1" s="1003">
      <c r="A316" s="1019" t="inlineStr">
        <is>
          <t>Graines collectées</t>
        </is>
      </c>
      <c r="B316" t="inlineStr">
        <is>
          <t>Meunerie</t>
        </is>
      </c>
      <c r="C316" t="inlineStr">
        <is>
          <t>kt</t>
        </is>
      </c>
      <c r="D316" t="inlineStr">
        <is>
          <t>France</t>
        </is>
      </c>
      <c r="E316" t="inlineStr">
        <is>
          <t>2019-20</t>
        </is>
      </c>
      <c r="F316" t="inlineStr">
        <is>
          <t>Soja</t>
        </is>
      </c>
      <c r="G316" t="inlineStr"/>
      <c r="H316" t="inlineStr"/>
      <c r="I316" t="inlineStr"/>
      <c r="J316" t="inlineStr"/>
      <c r="K316" t="inlineStr"/>
      <c r="L316" t="inlineStr"/>
      <c r="M316" t="inlineStr"/>
      <c r="N316" t="n">
        <v>0</v>
      </c>
      <c r="O316" t="n">
        <v>0</v>
      </c>
    </row>
    <row r="317" ht="15" customHeight="1" s="1003">
      <c r="A317" s="1019" t="inlineStr">
        <is>
          <t>Graines collectées</t>
        </is>
      </c>
      <c r="B317" t="inlineStr">
        <is>
          <t>Fabrication d'ingrédients</t>
        </is>
      </c>
      <c r="C317" t="inlineStr">
        <is>
          <t>kt</t>
        </is>
      </c>
      <c r="D317" t="inlineStr">
        <is>
          <t>France</t>
        </is>
      </c>
      <c r="E317" t="inlineStr">
        <is>
          <t>2019-20</t>
        </is>
      </c>
      <c r="F317" t="inlineStr">
        <is>
          <t>Soja</t>
        </is>
      </c>
      <c r="G317" t="inlineStr"/>
      <c r="H317" t="inlineStr"/>
      <c r="I317" t="inlineStr"/>
      <c r="J317" t="inlineStr"/>
      <c r="K317" t="inlineStr"/>
      <c r="L317" t="inlineStr"/>
      <c r="M317" t="inlineStr"/>
      <c r="N317" t="n">
        <v>0</v>
      </c>
      <c r="O317" t="n">
        <v>0</v>
      </c>
    </row>
    <row r="318" ht="15" customHeight="1" s="1003">
      <c r="A318" s="1019" t="inlineStr">
        <is>
          <t>Graines collectées</t>
        </is>
      </c>
      <c r="B318" t="inlineStr">
        <is>
          <t>Autres IAA</t>
        </is>
      </c>
      <c r="C318" t="inlineStr">
        <is>
          <t>kt</t>
        </is>
      </c>
      <c r="D318" t="inlineStr">
        <is>
          <t>France</t>
        </is>
      </c>
      <c r="E318" t="inlineStr">
        <is>
          <t>2019-20</t>
        </is>
      </c>
      <c r="F318" t="inlineStr">
        <is>
          <t>Soja</t>
        </is>
      </c>
      <c r="G318" t="inlineStr">
        <is>
          <t>Consommation de graines en alimentation humaine = 45 kt (Bilans par campagne - FranceAgriMer)</t>
        </is>
      </c>
      <c r="H318" t="inlineStr"/>
      <c r="I318" t="inlineStr">
        <is>
          <t>Bilans par campagne - FranceAgriMer</t>
        </is>
      </c>
      <c r="J318" t="inlineStr"/>
      <c r="K318" t="inlineStr">
        <is>
          <t>Volume</t>
        </is>
      </c>
      <c r="L318" t="inlineStr">
        <is>
          <t>Consommation de graines en alimentation humaine</t>
        </is>
      </c>
      <c r="M318" t="inlineStr">
        <is>
          <t>Bilans Soja - FAM</t>
        </is>
      </c>
      <c r="N318" t="n">
        <v>45</v>
      </c>
      <c r="O318" t="n">
        <v>0.1</v>
      </c>
    </row>
    <row r="319" ht="15" customHeight="1" s="1003">
      <c r="A319" s="1019" t="inlineStr">
        <is>
          <t>Graines collectées</t>
        </is>
      </c>
      <c r="B319" t="inlineStr">
        <is>
          <t>Semences certifiées</t>
        </is>
      </c>
      <c r="C319" t="inlineStr">
        <is>
          <t>kt</t>
        </is>
      </c>
      <c r="D319" t="inlineStr">
        <is>
          <t>France</t>
        </is>
      </c>
      <c r="E319" t="inlineStr">
        <is>
          <t>2019-20</t>
        </is>
      </c>
      <c r="F319" t="inlineStr">
        <is>
          <t>Soja</t>
        </is>
      </c>
      <c r="G319" t="inlineStr">
        <is>
          <t>Production de semences certifiées = 9 kt (Bilans par campagne - FranceAgriMer)</t>
        </is>
      </c>
      <c r="H319" t="inlineStr"/>
      <c r="I319" t="inlineStr">
        <is>
          <t>Bilans par campagne - FranceAgriMer</t>
        </is>
      </c>
      <c r="J319" t="inlineStr"/>
      <c r="K319" t="inlineStr">
        <is>
          <t>Volume</t>
        </is>
      </c>
      <c r="L319" t="inlineStr">
        <is>
          <t>Production de semences certifiées</t>
        </is>
      </c>
      <c r="M319" t="inlineStr">
        <is>
          <t>Bilans Soja - FAM</t>
        </is>
      </c>
      <c r="N319" t="n">
        <v>8.609999999999999</v>
      </c>
      <c r="O319" t="n">
        <v>0.1</v>
      </c>
    </row>
    <row r="320" ht="15" customHeight="1" s="1003">
      <c r="A320" s="1019" t="inlineStr">
        <is>
          <t>Graines collectées</t>
        </is>
      </c>
      <c r="B320" t="inlineStr">
        <is>
          <t>Export</t>
        </is>
      </c>
      <c r="C320" t="inlineStr">
        <is>
          <t>kt</t>
        </is>
      </c>
      <c r="D320" t="inlineStr">
        <is>
          <t>France</t>
        </is>
      </c>
      <c r="E320" t="inlineStr">
        <is>
          <t>2019-20</t>
        </is>
      </c>
      <c r="F320" t="inlineStr">
        <is>
          <t>Soja</t>
        </is>
      </c>
      <c r="G320" t="inlineStr"/>
      <c r="H320" t="inlineStr">
        <is>
          <t>Exportation de graines = 161 kt (Douanes françaises - Eurostat)</t>
        </is>
      </c>
      <c r="I320" t="inlineStr">
        <is>
          <t>Douanes françaises - Eurostat</t>
        </is>
      </c>
      <c r="J320" t="inlineStr"/>
      <c r="K320" t="inlineStr">
        <is>
          <t>Volume</t>
        </is>
      </c>
      <c r="L320" t="inlineStr">
        <is>
          <t>Exportation de graines</t>
        </is>
      </c>
      <c r="M320" t="inlineStr">
        <is>
          <t>Echanges mensuels - EUROSTAT</t>
        </is>
      </c>
      <c r="N320" t="n">
        <v>161.18</v>
      </c>
      <c r="O320" t="n">
        <v>0.1</v>
      </c>
    </row>
    <row r="321" ht="15" customHeight="1" s="1003">
      <c r="A321" s="1019" t="inlineStr">
        <is>
          <t>Graines collectées</t>
        </is>
      </c>
      <c r="B321" t="inlineStr">
        <is>
          <t>Ecart statistique</t>
        </is>
      </c>
      <c r="C321" t="inlineStr">
        <is>
          <t>kt</t>
        </is>
      </c>
      <c r="D321" t="inlineStr">
        <is>
          <t>France</t>
        </is>
      </c>
      <c r="E321" t="inlineStr">
        <is>
          <t>2019-20</t>
        </is>
      </c>
      <c r="F321" t="inlineStr">
        <is>
          <t>Soja</t>
        </is>
      </c>
      <c r="G321" t="inlineStr"/>
      <c r="H321" t="inlineStr"/>
      <c r="I321" t="inlineStr"/>
      <c r="J321" t="inlineStr"/>
      <c r="K321" t="inlineStr"/>
      <c r="L321" t="inlineStr"/>
      <c r="M321" t="inlineStr"/>
      <c r="N321" t="n">
        <v>0</v>
      </c>
      <c r="O321" t="n">
        <v>0</v>
      </c>
    </row>
    <row r="322" ht="15" customHeight="1" s="1003">
      <c r="A322" s="1019" t="inlineStr">
        <is>
          <t>Huile</t>
        </is>
      </c>
      <c r="B322" t="inlineStr">
        <is>
          <t>Export</t>
        </is>
      </c>
      <c r="C322" t="inlineStr">
        <is>
          <t>kt</t>
        </is>
      </c>
      <c r="D322" t="inlineStr">
        <is>
          <t>France</t>
        </is>
      </c>
      <c r="E322" t="inlineStr">
        <is>
          <t>2019-20</t>
        </is>
      </c>
      <c r="F322" t="inlineStr">
        <is>
          <t>Soja</t>
        </is>
      </c>
      <c r="G322" t="inlineStr"/>
      <c r="H322" t="inlineStr">
        <is>
          <t>Exportation d'huile = 53 kt (Douanes françaises - Eurostat)</t>
        </is>
      </c>
      <c r="I322" t="inlineStr">
        <is>
          <t>Douanes françaises - Eurostat</t>
        </is>
      </c>
      <c r="J322" t="inlineStr"/>
      <c r="K322" t="inlineStr">
        <is>
          <t>Volume</t>
        </is>
      </c>
      <c r="L322" t="inlineStr">
        <is>
          <t>Exportation d'huile</t>
        </is>
      </c>
      <c r="M322" t="inlineStr">
        <is>
          <t>Echanges annuels - EUROSTAT</t>
        </is>
      </c>
      <c r="N322" t="n">
        <v>53.35</v>
      </c>
      <c r="O322" t="n">
        <v>0.1</v>
      </c>
    </row>
    <row r="323" ht="15" customHeight="1" s="1003">
      <c r="A323" s="1019" t="inlineStr">
        <is>
          <t>Tourteaux</t>
        </is>
      </c>
      <c r="B323" t="inlineStr">
        <is>
          <t>Export</t>
        </is>
      </c>
      <c r="C323" t="inlineStr">
        <is>
          <t>kt</t>
        </is>
      </c>
      <c r="D323" t="inlineStr">
        <is>
          <t>France</t>
        </is>
      </c>
      <c r="E323" t="inlineStr">
        <is>
          <t>2019-20</t>
        </is>
      </c>
      <c r="F323" t="inlineStr">
        <is>
          <t>Soja</t>
        </is>
      </c>
      <c r="G323" t="inlineStr"/>
      <c r="H323" t="inlineStr">
        <is>
          <t>Exportation de tourteaux = 62 kt (Douanes françaises - Eurostat)</t>
        </is>
      </c>
      <c r="I323" t="inlineStr">
        <is>
          <t>Douanes françaises - Eurostat</t>
        </is>
      </c>
      <c r="J323" t="inlineStr"/>
      <c r="K323" t="inlineStr">
        <is>
          <t>Volume</t>
        </is>
      </c>
      <c r="L323" t="inlineStr">
        <is>
          <t>Exportation de tourteaux</t>
        </is>
      </c>
      <c r="M323" t="inlineStr">
        <is>
          <t>Echanges annuels - EUROSTAT</t>
        </is>
      </c>
      <c r="N323" t="n">
        <v>61.58</v>
      </c>
      <c r="O323" t="n">
        <v>0.1</v>
      </c>
    </row>
    <row r="324" ht="15" customHeight="1" s="1003">
      <c r="A324" s="1019" t="inlineStr">
        <is>
          <t>Récolte</t>
        </is>
      </c>
      <c r="B324" t="inlineStr">
        <is>
          <t>Graines récoltées</t>
        </is>
      </c>
      <c r="C324" t="inlineStr">
        <is>
          <t>kt</t>
        </is>
      </c>
      <c r="D324" t="inlineStr">
        <is>
          <t>France</t>
        </is>
      </c>
      <c r="E324" t="inlineStr">
        <is>
          <t>2019-20</t>
        </is>
      </c>
      <c r="F324" t="inlineStr">
        <is>
          <t>Soja</t>
        </is>
      </c>
      <c r="G324" t="inlineStr">
        <is>
          <t>Récolte = 429 kt (Bilans par campagne - FranceAgriMer)</t>
        </is>
      </c>
      <c r="H324" t="inlineStr"/>
      <c r="I324" t="inlineStr">
        <is>
          <t>Bilans par campagne - FranceAgriMer</t>
        </is>
      </c>
      <c r="J324" t="inlineStr"/>
      <c r="K324" t="inlineStr">
        <is>
          <t>Volume</t>
        </is>
      </c>
      <c r="L324" t="inlineStr">
        <is>
          <t>Récolte</t>
        </is>
      </c>
      <c r="M324" t="inlineStr">
        <is>
          <t>Bilans Soja - FAM</t>
        </is>
      </c>
      <c r="N324" t="n">
        <v>428.53</v>
      </c>
      <c r="O324" t="n">
        <v>0.1</v>
      </c>
    </row>
    <row r="325" ht="15" customHeight="1" s="1003">
      <c r="A325" s="1019" t="inlineStr">
        <is>
          <t>Ferme</t>
        </is>
      </c>
      <c r="B325" t="inlineStr">
        <is>
          <t>Stock final à la ferme</t>
        </is>
      </c>
      <c r="C325" t="inlineStr">
        <is>
          <t>kt</t>
        </is>
      </c>
      <c r="D325" t="inlineStr">
        <is>
          <t>France</t>
        </is>
      </c>
      <c r="E325" t="inlineStr">
        <is>
          <t>2019-20</t>
        </is>
      </c>
      <c r="F325" t="inlineStr">
        <is>
          <t>Soja</t>
        </is>
      </c>
      <c r="G325" t="inlineStr"/>
      <c r="H325" t="inlineStr"/>
      <c r="I325" t="inlineStr"/>
      <c r="J325" t="inlineStr">
        <is>
          <t>Le stock à la ferme est négligé</t>
        </is>
      </c>
      <c r="K325" t="inlineStr"/>
      <c r="L325" t="inlineStr">
        <is>
          <t>Stock final à la ferme</t>
        </is>
      </c>
      <c r="M325" t="inlineStr"/>
      <c r="N325" t="n">
        <v>0</v>
      </c>
      <c r="O325" t="n">
        <v>0</v>
      </c>
    </row>
    <row r="326" ht="15" customHeight="1" s="1003">
      <c r="A326" s="1019" t="inlineStr">
        <is>
          <t>Ferme</t>
        </is>
      </c>
      <c r="B326" t="inlineStr">
        <is>
          <t>Graines autoconsommées</t>
        </is>
      </c>
      <c r="C326" t="inlineStr">
        <is>
          <t>kt</t>
        </is>
      </c>
      <c r="D326" t="inlineStr">
        <is>
          <t>France</t>
        </is>
      </c>
      <c r="E326" t="inlineStr">
        <is>
          <t>2019-20</t>
        </is>
      </c>
      <c r="F326" t="inlineStr">
        <is>
          <t>Soja</t>
        </is>
      </c>
      <c r="G326" t="inlineStr">
        <is>
          <t>Autoconsommation à la ferme = 67 kt (Bilans par campagne - FranceAgriMer)</t>
        </is>
      </c>
      <c r="H326" t="inlineStr"/>
      <c r="I326" t="inlineStr">
        <is>
          <t>Bilans par campagne - FranceAgriMer</t>
        </is>
      </c>
      <c r="J326" t="inlineStr"/>
      <c r="K326" t="inlineStr">
        <is>
          <t>Volume</t>
        </is>
      </c>
      <c r="L326" t="inlineStr">
        <is>
          <t>Autoconsommation à la ferme</t>
        </is>
      </c>
      <c r="M326" t="inlineStr">
        <is>
          <t>Bilans Soja - FAM</t>
        </is>
      </c>
      <c r="N326" t="n">
        <v>66.62</v>
      </c>
      <c r="O326" t="n">
        <v>0.1</v>
      </c>
    </row>
    <row r="327" ht="15" customHeight="1" s="1003">
      <c r="A327" s="1019" t="inlineStr">
        <is>
          <t>OS</t>
        </is>
      </c>
      <c r="B327" t="inlineStr">
        <is>
          <t>Stock final collecteurs</t>
        </is>
      </c>
      <c r="C327" t="inlineStr">
        <is>
          <t>kt</t>
        </is>
      </c>
      <c r="D327" t="inlineStr">
        <is>
          <t>France</t>
        </is>
      </c>
      <c r="E327" t="inlineStr">
        <is>
          <t>2019-20</t>
        </is>
      </c>
      <c r="F327" t="inlineStr">
        <is>
          <t>Soja</t>
        </is>
      </c>
      <c r="G327" t="inlineStr">
        <is>
          <t>Stock final collecteurs = 72 kt (Bilans par campagne - FranceAgriMer)</t>
        </is>
      </c>
      <c r="H327" t="inlineStr"/>
      <c r="I327" t="inlineStr">
        <is>
          <t>Bilans par campagne - FranceAgriMer</t>
        </is>
      </c>
      <c r="J327" t="inlineStr"/>
      <c r="K327" t="inlineStr">
        <is>
          <t>Volume</t>
        </is>
      </c>
      <c r="L327" t="inlineStr">
        <is>
          <t>Stock final collecteurs</t>
        </is>
      </c>
      <c r="M327" t="inlineStr">
        <is>
          <t>Bilans Soja - FAM</t>
        </is>
      </c>
      <c r="N327" t="n">
        <v>71.92</v>
      </c>
      <c r="O327" t="n">
        <v>0.1</v>
      </c>
    </row>
    <row r="328" ht="15" customHeight="1" s="1003">
      <c r="A328" s="1019" t="inlineStr">
        <is>
          <t>Ecart statistique</t>
        </is>
      </c>
      <c r="B328" t="inlineStr">
        <is>
          <t>Fabrication de produits alimentaires</t>
        </is>
      </c>
      <c r="C328" t="inlineStr">
        <is>
          <t>kt</t>
        </is>
      </c>
      <c r="D328" t="inlineStr">
        <is>
          <t>France</t>
        </is>
      </c>
      <c r="E328" t="inlineStr">
        <is>
          <t>2019-20</t>
        </is>
      </c>
      <c r="F328" t="inlineStr">
        <is>
          <t>Soja</t>
        </is>
      </c>
      <c r="G328" t="inlineStr"/>
      <c r="H328" t="inlineStr"/>
      <c r="I328" t="inlineStr"/>
      <c r="J328" t="inlineStr"/>
      <c r="K328" t="inlineStr"/>
      <c r="L328" t="inlineStr"/>
      <c r="M328" t="inlineStr"/>
      <c r="N328" t="n">
        <v>0</v>
      </c>
      <c r="O328" t="n">
        <v>0</v>
      </c>
    </row>
    <row r="329" ht="15" customHeight="1" s="1003">
      <c r="A329" s="1019" t="inlineStr">
        <is>
          <t>Import</t>
        </is>
      </c>
      <c r="B329" t="inlineStr">
        <is>
          <t>Huile</t>
        </is>
      </c>
      <c r="C329" t="inlineStr">
        <is>
          <t>kt</t>
        </is>
      </c>
      <c r="D329" t="inlineStr">
        <is>
          <t>France</t>
        </is>
      </c>
      <c r="E329" t="inlineStr">
        <is>
          <t>2019-20</t>
        </is>
      </c>
      <c r="F329" t="inlineStr">
        <is>
          <t>Soja</t>
        </is>
      </c>
      <c r="G329" t="inlineStr"/>
      <c r="H329" t="inlineStr">
        <is>
          <t>Importation d'huile = 66 kt (Douanes françaises - Eurostat)</t>
        </is>
      </c>
      <c r="I329" t="inlineStr">
        <is>
          <t>Douanes françaises - Eurostat</t>
        </is>
      </c>
      <c r="J329" t="inlineStr"/>
      <c r="K329" t="inlineStr">
        <is>
          <t>Volume</t>
        </is>
      </c>
      <c r="L329" t="inlineStr">
        <is>
          <t>Importation d'huile</t>
        </is>
      </c>
      <c r="M329" t="inlineStr">
        <is>
          <t>Echanges annuels - EUROSTAT</t>
        </is>
      </c>
      <c r="N329" t="n">
        <v>66.38</v>
      </c>
      <c r="O329" t="n">
        <v>0.1</v>
      </c>
    </row>
    <row r="330" ht="15" customHeight="1" s="1003">
      <c r="A330" s="1019" t="inlineStr">
        <is>
          <t>Import</t>
        </is>
      </c>
      <c r="B330" t="inlineStr">
        <is>
          <t>Tourteaux</t>
        </is>
      </c>
      <c r="C330" t="inlineStr">
        <is>
          <t>kt</t>
        </is>
      </c>
      <c r="D330" t="inlineStr">
        <is>
          <t>France</t>
        </is>
      </c>
      <c r="E330" t="inlineStr">
        <is>
          <t>2019-20</t>
        </is>
      </c>
      <c r="F330" t="inlineStr">
        <is>
          <t>Soja</t>
        </is>
      </c>
      <c r="G330" t="inlineStr"/>
      <c r="H330" t="inlineStr">
        <is>
          <t>Importation de tourteaux = 2926 kt (Douanes françaises - Eurostat)</t>
        </is>
      </c>
      <c r="I330" t="inlineStr">
        <is>
          <t>Douanes françaises - Eurostat</t>
        </is>
      </c>
      <c r="J330" t="inlineStr"/>
      <c r="K330" t="inlineStr">
        <is>
          <t>Volume</t>
        </is>
      </c>
      <c r="L330" t="inlineStr">
        <is>
          <t>Importation de tourteaux</t>
        </is>
      </c>
      <c r="M330" t="inlineStr">
        <is>
          <t>Echanges annuels - EUROSTAT</t>
        </is>
      </c>
      <c r="N330" t="n">
        <v>2925.55</v>
      </c>
      <c r="O330" t="n">
        <v>0.1</v>
      </c>
    </row>
    <row r="331" ht="15" customHeight="1" s="1003">
      <c r="A331" s="1019" t="inlineStr">
        <is>
          <t>Import</t>
        </is>
      </c>
      <c r="B331" t="inlineStr">
        <is>
          <t>Graines collectées</t>
        </is>
      </c>
      <c r="C331" t="inlineStr">
        <is>
          <t>kt</t>
        </is>
      </c>
      <c r="D331" t="inlineStr">
        <is>
          <t>France</t>
        </is>
      </c>
      <c r="E331" t="inlineStr">
        <is>
          <t>2019-20</t>
        </is>
      </c>
      <c r="F331" t="inlineStr">
        <is>
          <t>Soja</t>
        </is>
      </c>
      <c r="G331" t="inlineStr"/>
      <c r="H331" t="inlineStr">
        <is>
          <t>Importation de graines = 655 kt (Douanes françaises - Eurostat)</t>
        </is>
      </c>
      <c r="I331" t="inlineStr">
        <is>
          <t>Douanes françaises - Eurostat</t>
        </is>
      </c>
      <c r="J331" t="inlineStr"/>
      <c r="K331" t="inlineStr">
        <is>
          <t>Volume</t>
        </is>
      </c>
      <c r="L331" t="inlineStr">
        <is>
          <t>Importation de graines</t>
        </is>
      </c>
      <c r="M331" t="inlineStr">
        <is>
          <t>Echanges mensuels - EUROSTAT</t>
        </is>
      </c>
      <c r="N331" t="n">
        <v>654.66</v>
      </c>
      <c r="O331" t="n">
        <v>0.1</v>
      </c>
    </row>
    <row r="332" ht="15" customHeight="1" s="1003">
      <c r="A332" s="1019" t="inlineStr">
        <is>
          <t>Graines récoltées</t>
        </is>
      </c>
      <c r="B332" t="inlineStr">
        <is>
          <t>OS</t>
        </is>
      </c>
      <c r="C332" t="inlineStr">
        <is>
          <t>kt</t>
        </is>
      </c>
      <c r="D332" t="inlineStr">
        <is>
          <t>France</t>
        </is>
      </c>
      <c r="E332" t="inlineStr">
        <is>
          <t>2019-20</t>
        </is>
      </c>
      <c r="F332" t="inlineStr">
        <is>
          <t>Lin</t>
        </is>
      </c>
      <c r="G332" t="inlineStr">
        <is>
          <t>Collecte = 31 kt (Collectes, stocks - FranceAgriMer)</t>
        </is>
      </c>
      <c r="H332" t="inlineStr"/>
      <c r="I332" t="inlineStr">
        <is>
          <t>Collectes, stocks - FranceAgriMer</t>
        </is>
      </c>
      <c r="J332" t="inlineStr"/>
      <c r="K332" t="inlineStr">
        <is>
          <t>Volume</t>
        </is>
      </c>
      <c r="L332" t="inlineStr">
        <is>
          <t>Collecte</t>
        </is>
      </c>
      <c r="M332" t="inlineStr">
        <is>
          <t>Collectes, stocks - FAM</t>
        </is>
      </c>
      <c r="N332" t="n">
        <v>30.72</v>
      </c>
      <c r="O332" t="n">
        <v>0.1</v>
      </c>
    </row>
    <row r="333" ht="15" customHeight="1" s="1003">
      <c r="A333" s="1019" t="inlineStr">
        <is>
          <t>Graines autoconsommées</t>
        </is>
      </c>
      <c r="B333" t="inlineStr">
        <is>
          <t>Vente directe et autoconsommation</t>
        </is>
      </c>
      <c r="C333" t="inlineStr">
        <is>
          <t>kt</t>
        </is>
      </c>
      <c r="D333" t="inlineStr">
        <is>
          <t>France</t>
        </is>
      </c>
      <c r="E333" t="inlineStr">
        <is>
          <t>2019-20</t>
        </is>
      </c>
      <c r="F333" t="inlineStr">
        <is>
          <t>Lin</t>
        </is>
      </c>
      <c r="G333" t="inlineStr"/>
      <c r="H333" t="inlineStr"/>
      <c r="I333" t="inlineStr"/>
      <c r="J333" t="inlineStr">
        <is>
          <t>Pas de consommation de graines en alimentation humaine</t>
        </is>
      </c>
      <c r="K333" t="inlineStr"/>
      <c r="L333" t="inlineStr">
        <is>
          <t>Consommation de graines à la ferme directement</t>
        </is>
      </c>
      <c r="M333" t="inlineStr"/>
      <c r="N333" t="n">
        <v>0</v>
      </c>
      <c r="O333" t="n">
        <v>0</v>
      </c>
    </row>
    <row r="334" ht="15" customHeight="1" s="1003">
      <c r="A334" s="1019" t="inlineStr">
        <is>
          <t>Stock initial à la ferme</t>
        </is>
      </c>
      <c r="B334" t="inlineStr">
        <is>
          <t>Ferme</t>
        </is>
      </c>
      <c r="C334" t="inlineStr">
        <is>
          <t>kt</t>
        </is>
      </c>
      <c r="D334" t="inlineStr">
        <is>
          <t>France</t>
        </is>
      </c>
      <c r="E334" t="inlineStr">
        <is>
          <t>2019-20</t>
        </is>
      </c>
      <c r="F334" t="inlineStr">
        <is>
          <t>Lin</t>
        </is>
      </c>
      <c r="G334" t="inlineStr"/>
      <c r="H334" t="inlineStr"/>
      <c r="I334" t="inlineStr"/>
      <c r="J334" t="inlineStr">
        <is>
          <t>Le stock à la ferme est négligé</t>
        </is>
      </c>
      <c r="K334" t="inlineStr"/>
      <c r="L334" t="inlineStr">
        <is>
          <t>Stock initial à la ferme</t>
        </is>
      </c>
      <c r="M334" t="inlineStr"/>
      <c r="N334" t="n">
        <v>0</v>
      </c>
      <c r="O334" t="n">
        <v>0</v>
      </c>
    </row>
    <row r="335" ht="15" customHeight="1" s="1003">
      <c r="A335" s="1019" t="inlineStr">
        <is>
          <t>Stock initial collecteurs</t>
        </is>
      </c>
      <c r="B335" t="inlineStr">
        <is>
          <t>OS</t>
        </is>
      </c>
      <c r="C335" t="inlineStr">
        <is>
          <t>kt</t>
        </is>
      </c>
      <c r="D335" t="inlineStr">
        <is>
          <t>France</t>
        </is>
      </c>
      <c r="E335" t="inlineStr">
        <is>
          <t>2019-20</t>
        </is>
      </c>
      <c r="F335" t="inlineStr">
        <is>
          <t>Lin</t>
        </is>
      </c>
      <c r="G335" t="inlineStr">
        <is>
          <t>Stock initial collecteurs = 6 kt (Collectes, stocks - FranceAgriMer)</t>
        </is>
      </c>
      <c r="H335" t="inlineStr"/>
      <c r="I335" t="inlineStr">
        <is>
          <t>Collectes, stocks - FranceAgriMer</t>
        </is>
      </c>
      <c r="J335" t="inlineStr"/>
      <c r="K335" t="inlineStr">
        <is>
          <t>Volume</t>
        </is>
      </c>
      <c r="L335" t="inlineStr">
        <is>
          <t>Stock initial collecteurs</t>
        </is>
      </c>
      <c r="M335" t="inlineStr">
        <is>
          <t>Collectes, stocks - FAM</t>
        </is>
      </c>
      <c r="N335" t="n">
        <v>6.24</v>
      </c>
      <c r="O335" t="n">
        <v>0.1</v>
      </c>
    </row>
    <row r="336" ht="15" customHeight="1" s="1003">
      <c r="A336" s="1019" t="inlineStr">
        <is>
          <t>Graines collectées</t>
        </is>
      </c>
      <c r="B336" t="inlineStr">
        <is>
          <t>Fabrication de produits alimentaires</t>
        </is>
      </c>
      <c r="C336" t="inlineStr">
        <is>
          <t>kt</t>
        </is>
      </c>
      <c r="D336" t="inlineStr">
        <is>
          <t>France</t>
        </is>
      </c>
      <c r="E336" t="inlineStr">
        <is>
          <t>2019-20</t>
        </is>
      </c>
      <c r="F336" t="inlineStr">
        <is>
          <t>Lin</t>
        </is>
      </c>
      <c r="G336" t="inlineStr"/>
      <c r="H336" t="inlineStr"/>
      <c r="I336" t="inlineStr"/>
      <c r="J336" t="inlineStr">
        <is>
          <t>Pas de fabrication de produits alimentaires</t>
        </is>
      </c>
      <c r="K336" t="inlineStr"/>
      <c r="L336" t="inlineStr">
        <is>
          <t>Consommation de graines pour la fabrication de produits alimentaires</t>
        </is>
      </c>
      <c r="M336" t="inlineStr"/>
      <c r="N336" t="n">
        <v>0</v>
      </c>
      <c r="O336" t="n">
        <v>0</v>
      </c>
    </row>
    <row r="337" ht="15" customHeight="1" s="1003">
      <c r="A337" s="1019" t="inlineStr">
        <is>
          <t>Graines collectées</t>
        </is>
      </c>
      <c r="B337" t="inlineStr">
        <is>
          <t>Trituration</t>
        </is>
      </c>
      <c r="C337" t="inlineStr">
        <is>
          <t>kt</t>
        </is>
      </c>
      <c r="D337" t="inlineStr">
        <is>
          <t>France</t>
        </is>
      </c>
      <c r="E337" t="inlineStr">
        <is>
          <t>2019-20</t>
        </is>
      </c>
      <c r="F337" t="inlineStr">
        <is>
          <t>Lin</t>
        </is>
      </c>
      <c r="G337" t="inlineStr">
        <is>
          <t>Consommation de graines par la Trituration = 25 kt (FEDIOL)</t>
        </is>
      </c>
      <c r="H337" t="inlineStr"/>
      <c r="I337" t="inlineStr">
        <is>
          <t>FEDIOL</t>
        </is>
      </c>
      <c r="J337" t="inlineStr">
        <is>
          <t>Utilisation de la donnée 2019</t>
        </is>
      </c>
      <c r="K337" t="inlineStr">
        <is>
          <t>Volume</t>
        </is>
      </c>
      <c r="L337" t="inlineStr">
        <is>
          <t>Consommation de graines par la Trituration</t>
        </is>
      </c>
      <c r="M337" t="inlineStr">
        <is>
          <t>Huiles et tourteaux - FEDIOL</t>
        </is>
      </c>
      <c r="N337" t="n">
        <v>25</v>
      </c>
      <c r="O337" t="n">
        <v>0.1</v>
      </c>
    </row>
    <row r="338" ht="15" customHeight="1" s="1003">
      <c r="A338" s="1019" t="inlineStr">
        <is>
          <t>Graines collectées</t>
        </is>
      </c>
      <c r="B338" t="inlineStr">
        <is>
          <t>FAB</t>
        </is>
      </c>
      <c r="C338" t="inlineStr">
        <is>
          <t>kt</t>
        </is>
      </c>
      <c r="D338" t="inlineStr">
        <is>
          <t>France</t>
        </is>
      </c>
      <c r="E338" t="inlineStr">
        <is>
          <t>2019-20</t>
        </is>
      </c>
      <c r="F338" t="inlineStr">
        <is>
          <t>Lin</t>
        </is>
      </c>
      <c r="G338" t="inlineStr">
        <is>
          <t>Consommation de graines par les FAB = 4 kt (Etat 13 - FranceAgriMer)</t>
        </is>
      </c>
      <c r="H338" t="inlineStr"/>
      <c r="I338" t="inlineStr">
        <is>
          <t>Etat 13 - FranceAgriMer</t>
        </is>
      </c>
      <c r="J338" t="inlineStr">
        <is>
          <t>Les graines ne sont pas consommées en alimentation animale</t>
        </is>
      </c>
      <c r="K338" t="inlineStr">
        <is>
          <t>Volume</t>
        </is>
      </c>
      <c r="L338" t="inlineStr">
        <is>
          <t>Consommation de graines par les FAB</t>
        </is>
      </c>
      <c r="M338" t="inlineStr">
        <is>
          <t>FAB - FAM</t>
        </is>
      </c>
      <c r="N338" t="n">
        <v>4.15</v>
      </c>
      <c r="O338" t="n">
        <v>0.1</v>
      </c>
    </row>
    <row r="339" ht="15" customHeight="1" s="1003">
      <c r="A339" s="1019" t="inlineStr">
        <is>
          <t>Graines collectées</t>
        </is>
      </c>
      <c r="B339" t="inlineStr">
        <is>
          <t>Amidonnerie</t>
        </is>
      </c>
      <c r="C339" t="inlineStr">
        <is>
          <t>kt</t>
        </is>
      </c>
      <c r="D339" t="inlineStr">
        <is>
          <t>France</t>
        </is>
      </c>
      <c r="E339" t="inlineStr">
        <is>
          <t>2019-20</t>
        </is>
      </c>
      <c r="F339" t="inlineStr">
        <is>
          <t>Lin</t>
        </is>
      </c>
      <c r="G339" t="inlineStr"/>
      <c r="H339" t="inlineStr"/>
      <c r="I339" t="inlineStr"/>
      <c r="J339" t="inlineStr"/>
      <c r="K339" t="inlineStr"/>
      <c r="L339" t="inlineStr"/>
      <c r="M339" t="inlineStr"/>
      <c r="N339" t="n">
        <v>0</v>
      </c>
      <c r="O339" t="n">
        <v>0</v>
      </c>
    </row>
    <row r="340" ht="15" customHeight="1" s="1003">
      <c r="A340" s="1019" t="inlineStr">
        <is>
          <t>Graines collectées</t>
        </is>
      </c>
      <c r="B340" t="inlineStr">
        <is>
          <t>Meunerie</t>
        </is>
      </c>
      <c r="C340" t="inlineStr">
        <is>
          <t>kt</t>
        </is>
      </c>
      <c r="D340" t="inlineStr">
        <is>
          <t>France</t>
        </is>
      </c>
      <c r="E340" t="inlineStr">
        <is>
          <t>2019-20</t>
        </is>
      </c>
      <c r="F340" t="inlineStr">
        <is>
          <t>Lin</t>
        </is>
      </c>
      <c r="G340" t="inlineStr"/>
      <c r="H340" t="inlineStr"/>
      <c r="I340" t="inlineStr"/>
      <c r="J340" t="inlineStr"/>
      <c r="K340" t="inlineStr"/>
      <c r="L340" t="inlineStr"/>
      <c r="M340" t="inlineStr"/>
      <c r="N340" t="n">
        <v>0</v>
      </c>
      <c r="O340" t="n">
        <v>0</v>
      </c>
    </row>
    <row r="341" ht="15" customHeight="1" s="1003">
      <c r="A341" s="1019" t="inlineStr">
        <is>
          <t>Graines collectées</t>
        </is>
      </c>
      <c r="B341" t="inlineStr">
        <is>
          <t>Fabrication d'ingrédients</t>
        </is>
      </c>
      <c r="C341" t="inlineStr">
        <is>
          <t>kt</t>
        </is>
      </c>
      <c r="D341" t="inlineStr">
        <is>
          <t>France</t>
        </is>
      </c>
      <c r="E341" t="inlineStr">
        <is>
          <t>2019-20</t>
        </is>
      </c>
      <c r="F341" t="inlineStr">
        <is>
          <t>Lin</t>
        </is>
      </c>
      <c r="G341" t="inlineStr"/>
      <c r="H341" t="inlineStr"/>
      <c r="I341" t="inlineStr"/>
      <c r="J341" t="inlineStr"/>
      <c r="K341" t="inlineStr"/>
      <c r="L341" t="inlineStr"/>
      <c r="M341" t="inlineStr"/>
      <c r="N341" t="n">
        <v>0</v>
      </c>
      <c r="O341" t="n">
        <v>0</v>
      </c>
    </row>
    <row r="342" ht="15" customHeight="1" s="1003">
      <c r="A342" s="1019" t="inlineStr">
        <is>
          <t>Graines collectées</t>
        </is>
      </c>
      <c r="B342" t="inlineStr">
        <is>
          <t>Semences certifiées</t>
        </is>
      </c>
      <c r="C342" t="inlineStr">
        <is>
          <t>kt</t>
        </is>
      </c>
      <c r="D342" t="inlineStr">
        <is>
          <t>France</t>
        </is>
      </c>
      <c r="E342" t="inlineStr">
        <is>
          <t>2019-20</t>
        </is>
      </c>
      <c r="F342" t="inlineStr">
        <is>
          <t>Lin</t>
        </is>
      </c>
      <c r="G342" t="inlineStr">
        <is>
          <t>Production de semences certifiées = 2 kt (Collectes, stocks - FranceAgriMer)</t>
        </is>
      </c>
      <c r="H342" t="inlineStr"/>
      <c r="I342" t="inlineStr">
        <is>
          <t>Collectes, stocks - FranceAgriMer</t>
        </is>
      </c>
      <c r="J342" t="inlineStr"/>
      <c r="K342" t="inlineStr">
        <is>
          <t>Volume</t>
        </is>
      </c>
      <c r="L342" t="inlineStr">
        <is>
          <t>Production de semences certifiées</t>
        </is>
      </c>
      <c r="M342" t="inlineStr">
        <is>
          <t>Collectes, stocks - FAM</t>
        </is>
      </c>
      <c r="N342" t="n">
        <v>1.86</v>
      </c>
      <c r="O342" t="n">
        <v>0.1</v>
      </c>
    </row>
    <row r="343" ht="15" customHeight="1" s="1003">
      <c r="A343" s="1019" t="inlineStr">
        <is>
          <t>Graines collectées</t>
        </is>
      </c>
      <c r="B343" t="inlineStr">
        <is>
          <t>Export</t>
        </is>
      </c>
      <c r="C343" t="inlineStr">
        <is>
          <t>kt</t>
        </is>
      </c>
      <c r="D343" t="inlineStr">
        <is>
          <t>France</t>
        </is>
      </c>
      <c r="E343" t="inlineStr">
        <is>
          <t>2019-20</t>
        </is>
      </c>
      <c r="F343" t="inlineStr">
        <is>
          <t>Lin</t>
        </is>
      </c>
      <c r="G343" t="inlineStr"/>
      <c r="H343" t="inlineStr">
        <is>
          <t>Exportation de graines = 12 kt (Douanes françaises - Eurostat)</t>
        </is>
      </c>
      <c r="I343" t="inlineStr">
        <is>
          <t>Douanes françaises - Eurostat</t>
        </is>
      </c>
      <c r="J343" t="inlineStr"/>
      <c r="K343" t="inlineStr">
        <is>
          <t>Volume</t>
        </is>
      </c>
      <c r="L343" t="inlineStr">
        <is>
          <t>Exportation de graines</t>
        </is>
      </c>
      <c r="M343" t="inlineStr">
        <is>
          <t>Echanges mensuels - EUROSTAT</t>
        </is>
      </c>
      <c r="N343" t="n">
        <v>11.9</v>
      </c>
      <c r="O343" t="n">
        <v>0.1</v>
      </c>
    </row>
    <row r="344" ht="15" customHeight="1" s="1003">
      <c r="A344" s="1019" t="inlineStr">
        <is>
          <t>Graines collectées</t>
        </is>
      </c>
      <c r="B344" t="inlineStr">
        <is>
          <t>Ecart statistique</t>
        </is>
      </c>
      <c r="C344" t="inlineStr">
        <is>
          <t>kt</t>
        </is>
      </c>
      <c r="D344" t="inlineStr">
        <is>
          <t>France</t>
        </is>
      </c>
      <c r="E344" t="inlineStr">
        <is>
          <t>2019-20</t>
        </is>
      </c>
      <c r="F344" t="inlineStr">
        <is>
          <t>Lin</t>
        </is>
      </c>
      <c r="G344" t="inlineStr"/>
      <c r="H344" t="inlineStr"/>
      <c r="I344" t="inlineStr"/>
      <c r="J344" t="inlineStr"/>
      <c r="K344" t="inlineStr"/>
      <c r="L344" t="inlineStr"/>
      <c r="M344" t="inlineStr"/>
      <c r="N344" t="n">
        <v>0</v>
      </c>
      <c r="O344" t="n">
        <v>0</v>
      </c>
    </row>
    <row r="345" ht="15" customHeight="1" s="1003">
      <c r="A345" s="1019" t="inlineStr">
        <is>
          <t>Huile</t>
        </is>
      </c>
      <c r="B345" t="inlineStr">
        <is>
          <t>Export</t>
        </is>
      </c>
      <c r="C345" t="inlineStr">
        <is>
          <t>kt</t>
        </is>
      </c>
      <c r="D345" t="inlineStr">
        <is>
          <t>France</t>
        </is>
      </c>
      <c r="E345" t="inlineStr">
        <is>
          <t>2019-20</t>
        </is>
      </c>
      <c r="F345" t="inlineStr">
        <is>
          <t>Lin</t>
        </is>
      </c>
      <c r="G345" t="inlineStr"/>
      <c r="H345" t="inlineStr">
        <is>
          <t>Exportation d'huile = 1 kt (Douanes françaises - Eurostat)</t>
        </is>
      </c>
      <c r="I345" t="inlineStr">
        <is>
          <t>Douanes françaises - Eurostat</t>
        </is>
      </c>
      <c r="J345" t="inlineStr"/>
      <c r="K345" t="inlineStr">
        <is>
          <t>Volume</t>
        </is>
      </c>
      <c r="L345" t="inlineStr">
        <is>
          <t>Exportation d'huile</t>
        </is>
      </c>
      <c r="M345" t="inlineStr">
        <is>
          <t>Echanges annuels - EUROSTAT</t>
        </is>
      </c>
      <c r="N345" t="n">
        <v>1.02</v>
      </c>
      <c r="O345" t="n">
        <v>0.1</v>
      </c>
    </row>
    <row r="346" ht="15" customHeight="1" s="1003">
      <c r="A346" s="1019" t="inlineStr">
        <is>
          <t>Tourteaux</t>
        </is>
      </c>
      <c r="B346" t="inlineStr">
        <is>
          <t>Export</t>
        </is>
      </c>
      <c r="C346" t="inlineStr">
        <is>
          <t>kt</t>
        </is>
      </c>
      <c r="D346" t="inlineStr">
        <is>
          <t>France</t>
        </is>
      </c>
      <c r="E346" t="inlineStr">
        <is>
          <t>2019-20</t>
        </is>
      </c>
      <c r="F346" t="inlineStr">
        <is>
          <t>Lin</t>
        </is>
      </c>
      <c r="G346" t="inlineStr"/>
      <c r="H346" t="inlineStr">
        <is>
          <t>Exportation de tourteaux = 1 kt (Douanes françaises - Eurostat)</t>
        </is>
      </c>
      <c r="I346" t="inlineStr">
        <is>
          <t>Douanes françaises - Eurostat</t>
        </is>
      </c>
      <c r="J346" t="inlineStr"/>
      <c r="K346" t="inlineStr">
        <is>
          <t>Volume</t>
        </is>
      </c>
      <c r="L346" t="inlineStr">
        <is>
          <t>Exportation de tourteaux</t>
        </is>
      </c>
      <c r="M346" t="inlineStr">
        <is>
          <t>Echanges annuels - EUROSTAT</t>
        </is>
      </c>
      <c r="N346" t="n">
        <v>0.9</v>
      </c>
      <c r="O346" t="n">
        <v>0.1</v>
      </c>
    </row>
    <row r="347" ht="15" customHeight="1" s="1003">
      <c r="A347" s="1019" t="inlineStr">
        <is>
          <t>Récolte</t>
        </is>
      </c>
      <c r="B347" t="inlineStr">
        <is>
          <t>Graines récoltées</t>
        </is>
      </c>
      <c r="C347" t="inlineStr">
        <is>
          <t>kt</t>
        </is>
      </c>
      <c r="D347" t="inlineStr">
        <is>
          <t>France</t>
        </is>
      </c>
      <c r="E347" t="inlineStr">
        <is>
          <t>2019-20</t>
        </is>
      </c>
      <c r="F347" t="inlineStr">
        <is>
          <t>Lin</t>
        </is>
      </c>
      <c r="G347" t="inlineStr">
        <is>
          <t>Récolte = 46 kt (Statistique Agricole Annuelle - SSP)</t>
        </is>
      </c>
      <c r="H347" t="inlineStr"/>
      <c r="I347" t="inlineStr">
        <is>
          <t>Statistique Agricole Annuelle - SSP</t>
        </is>
      </c>
      <c r="J347" t="inlineStr"/>
      <c r="K347" t="inlineStr">
        <is>
          <t>Volume</t>
        </is>
      </c>
      <c r="L347" t="inlineStr">
        <is>
          <t>Récolte</t>
        </is>
      </c>
      <c r="M347" t="inlineStr">
        <is>
          <t>Récoltes - AGRESTE</t>
        </is>
      </c>
      <c r="N347" t="n">
        <v>45.53</v>
      </c>
      <c r="O347" t="n">
        <v>0.1</v>
      </c>
    </row>
    <row r="348" ht="15" customHeight="1" s="1003">
      <c r="A348" s="1019" t="inlineStr">
        <is>
          <t>Ferme</t>
        </is>
      </c>
      <c r="B348" t="inlineStr">
        <is>
          <t>Stock final à la ferme</t>
        </is>
      </c>
      <c r="C348" t="inlineStr">
        <is>
          <t>kt</t>
        </is>
      </c>
      <c r="D348" t="inlineStr">
        <is>
          <t>France</t>
        </is>
      </c>
      <c r="E348" t="inlineStr">
        <is>
          <t>2019-20</t>
        </is>
      </c>
      <c r="F348" t="inlineStr">
        <is>
          <t>Lin</t>
        </is>
      </c>
      <c r="G348" t="inlineStr"/>
      <c r="H348" t="inlineStr"/>
      <c r="I348" t="inlineStr"/>
      <c r="J348" t="inlineStr">
        <is>
          <t>Le stock à la ferme est négligé</t>
        </is>
      </c>
      <c r="K348" t="inlineStr"/>
      <c r="L348" t="inlineStr">
        <is>
          <t>Stock final à la ferme</t>
        </is>
      </c>
      <c r="M348" t="inlineStr"/>
      <c r="N348" t="n">
        <v>0</v>
      </c>
      <c r="O348" t="n">
        <v>0</v>
      </c>
    </row>
    <row r="349" ht="15" customHeight="1" s="1003">
      <c r="A349" s="1019" t="inlineStr">
        <is>
          <t>OS</t>
        </is>
      </c>
      <c r="B349" t="inlineStr">
        <is>
          <t>Stock final collecteurs</t>
        </is>
      </c>
      <c r="C349" t="inlineStr">
        <is>
          <t>kt</t>
        </is>
      </c>
      <c r="D349" t="inlineStr">
        <is>
          <t>France</t>
        </is>
      </c>
      <c r="E349" t="inlineStr">
        <is>
          <t>2019-20</t>
        </is>
      </c>
      <c r="F349" t="inlineStr">
        <is>
          <t>Lin</t>
        </is>
      </c>
      <c r="G349" t="inlineStr">
        <is>
          <t>Stock final collecteurs = 4 kt (Collectes, stocks - FranceAgriMer)</t>
        </is>
      </c>
      <c r="H349" t="inlineStr"/>
      <c r="I349" t="inlineStr">
        <is>
          <t>Collectes, stocks - FranceAgriMer</t>
        </is>
      </c>
      <c r="J349" t="inlineStr"/>
      <c r="K349" t="inlineStr">
        <is>
          <t>Volume</t>
        </is>
      </c>
      <c r="L349" t="inlineStr">
        <is>
          <t>Stock final collecteurs</t>
        </is>
      </c>
      <c r="M349" t="inlineStr">
        <is>
          <t>Collectes, stocks - FAM</t>
        </is>
      </c>
      <c r="N349" t="n">
        <v>4.22</v>
      </c>
      <c r="O349" t="n">
        <v>0.1</v>
      </c>
    </row>
    <row r="350" ht="15" customHeight="1" s="1003">
      <c r="A350" s="1019" t="inlineStr">
        <is>
          <t>Ecart statistique</t>
        </is>
      </c>
      <c r="B350" t="inlineStr">
        <is>
          <t>Graines collectées</t>
        </is>
      </c>
      <c r="C350" t="inlineStr">
        <is>
          <t>kt</t>
        </is>
      </c>
      <c r="D350" t="inlineStr">
        <is>
          <t>France</t>
        </is>
      </c>
      <c r="E350" t="inlineStr">
        <is>
          <t>2019-20</t>
        </is>
      </c>
      <c r="F350" t="inlineStr">
        <is>
          <t>Lin</t>
        </is>
      </c>
      <c r="G350" t="inlineStr"/>
      <c r="H350" t="inlineStr"/>
      <c r="I350" t="inlineStr"/>
      <c r="J350" t="inlineStr"/>
      <c r="K350" t="inlineStr"/>
      <c r="L350" t="inlineStr"/>
      <c r="M350" t="inlineStr"/>
      <c r="N350" t="n">
        <v>0</v>
      </c>
      <c r="O350" t="n">
        <v>0</v>
      </c>
    </row>
    <row r="351" ht="15" customHeight="1" s="1003">
      <c r="A351" s="1019" t="inlineStr">
        <is>
          <t>Ecart statistique</t>
        </is>
      </c>
      <c r="B351" t="inlineStr">
        <is>
          <t>Fabrication de produits alimentaires</t>
        </is>
      </c>
      <c r="C351" t="inlineStr">
        <is>
          <t>kt</t>
        </is>
      </c>
      <c r="D351" t="inlineStr">
        <is>
          <t>France</t>
        </is>
      </c>
      <c r="E351" t="inlineStr">
        <is>
          <t>2019-20</t>
        </is>
      </c>
      <c r="F351" t="inlineStr">
        <is>
          <t>Lin</t>
        </is>
      </c>
      <c r="G351" t="inlineStr"/>
      <c r="H351" t="inlineStr"/>
      <c r="I351" t="inlineStr"/>
      <c r="J351" t="inlineStr"/>
      <c r="K351" t="inlineStr"/>
      <c r="L351" t="inlineStr"/>
      <c r="M351" t="inlineStr"/>
      <c r="N351" t="n">
        <v>0</v>
      </c>
      <c r="O351" t="n">
        <v>0</v>
      </c>
    </row>
    <row r="352" ht="15" customHeight="1" s="1003">
      <c r="A352" s="1019" t="inlineStr">
        <is>
          <t>Import</t>
        </is>
      </c>
      <c r="B352" t="inlineStr">
        <is>
          <t>Huile</t>
        </is>
      </c>
      <c r="C352" t="inlineStr">
        <is>
          <t>kt</t>
        </is>
      </c>
      <c r="D352" t="inlineStr">
        <is>
          <t>France</t>
        </is>
      </c>
      <c r="E352" t="inlineStr">
        <is>
          <t>2019-20</t>
        </is>
      </c>
      <c r="F352" t="inlineStr">
        <is>
          <t>Lin</t>
        </is>
      </c>
      <c r="G352" t="inlineStr"/>
      <c r="H352" t="inlineStr">
        <is>
          <t>Importation d'huile = 9 kt (Douanes françaises - Eurostat)</t>
        </is>
      </c>
      <c r="I352" t="inlineStr">
        <is>
          <t>Douanes françaises - Eurostat</t>
        </is>
      </c>
      <c r="J352" t="inlineStr"/>
      <c r="K352" t="inlineStr">
        <is>
          <t>Volume</t>
        </is>
      </c>
      <c r="L352" t="inlineStr">
        <is>
          <t>Importation d'huile</t>
        </is>
      </c>
      <c r="M352" t="inlineStr">
        <is>
          <t>Echanges annuels - EUROSTAT</t>
        </is>
      </c>
      <c r="N352" t="n">
        <v>8.779999999999999</v>
      </c>
      <c r="O352" t="n">
        <v>0.1</v>
      </c>
    </row>
    <row r="353" ht="15" customHeight="1" s="1003">
      <c r="A353" s="1019" t="inlineStr">
        <is>
          <t>Import</t>
        </is>
      </c>
      <c r="B353" t="inlineStr">
        <is>
          <t>Tourteaux</t>
        </is>
      </c>
      <c r="C353" t="inlineStr">
        <is>
          <t>kt</t>
        </is>
      </c>
      <c r="D353" t="inlineStr">
        <is>
          <t>France</t>
        </is>
      </c>
      <c r="E353" t="inlineStr">
        <is>
          <t>2019-20</t>
        </is>
      </c>
      <c r="F353" t="inlineStr">
        <is>
          <t>Lin</t>
        </is>
      </c>
      <c r="G353" t="inlineStr"/>
      <c r="H353" t="inlineStr">
        <is>
          <t>Importation de tourteaux = 90 kt (Douanes françaises - Eurostat)</t>
        </is>
      </c>
      <c r="I353" t="inlineStr">
        <is>
          <t>Douanes françaises - Eurostat</t>
        </is>
      </c>
      <c r="J353" t="inlineStr"/>
      <c r="K353" t="inlineStr">
        <is>
          <t>Volume</t>
        </is>
      </c>
      <c r="L353" t="inlineStr">
        <is>
          <t>Importation de tourteaux</t>
        </is>
      </c>
      <c r="M353" t="inlineStr">
        <is>
          <t>Echanges annuels - EUROSTAT</t>
        </is>
      </c>
      <c r="N353" t="n">
        <v>89.65000000000001</v>
      </c>
      <c r="O353" t="n">
        <v>0.1</v>
      </c>
    </row>
    <row r="354" ht="15" customHeight="1" s="1003">
      <c r="A354" s="1019" t="inlineStr">
        <is>
          <t>Import</t>
        </is>
      </c>
      <c r="B354" t="inlineStr">
        <is>
          <t>Graines collectées</t>
        </is>
      </c>
      <c r="C354" t="inlineStr">
        <is>
          <t>kt</t>
        </is>
      </c>
      <c r="D354" t="inlineStr">
        <is>
          <t>France</t>
        </is>
      </c>
      <c r="E354" t="inlineStr">
        <is>
          <t>2019-20</t>
        </is>
      </c>
      <c r="F354" t="inlineStr">
        <is>
          <t>Lin</t>
        </is>
      </c>
      <c r="G354" t="inlineStr"/>
      <c r="H354" t="inlineStr">
        <is>
          <t>Importation de graines = 31 kt (Douanes françaises - Eurostat)</t>
        </is>
      </c>
      <c r="I354" t="inlineStr">
        <is>
          <t>Douanes françaises - Eurostat</t>
        </is>
      </c>
      <c r="J354" t="inlineStr"/>
      <c r="K354" t="inlineStr">
        <is>
          <t>Volume</t>
        </is>
      </c>
      <c r="L354" t="inlineStr">
        <is>
          <t>Importation de graines</t>
        </is>
      </c>
      <c r="M354" t="inlineStr">
        <is>
          <t>Echanges mensuels - EUROSTAT</t>
        </is>
      </c>
      <c r="N354" t="n">
        <v>30.96</v>
      </c>
      <c r="O354" t="n">
        <v>0.1</v>
      </c>
    </row>
    <row r="355" ht="15" customHeight="1" s="1003">
      <c r="A355" s="1019" t="inlineStr">
        <is>
          <t>Graines récoltées</t>
        </is>
      </c>
      <c r="B355" t="inlineStr">
        <is>
          <t>OS</t>
        </is>
      </c>
      <c r="C355" t="inlineStr">
        <is>
          <t>kt</t>
        </is>
      </c>
      <c r="D355" t="inlineStr">
        <is>
          <t>France</t>
        </is>
      </c>
      <c r="E355" t="inlineStr">
        <is>
          <t>2019-20</t>
        </is>
      </c>
      <c r="F355" t="inlineStr">
        <is>
          <t>Pois</t>
        </is>
      </c>
      <c r="G355" t="inlineStr">
        <is>
          <t>Collecte = 540 kt (Bilans par campagne - FranceAgriMer)</t>
        </is>
      </c>
      <c r="H355" t="inlineStr"/>
      <c r="I355" t="inlineStr">
        <is>
          <t>Bilans par campagne - FranceAgriMer</t>
        </is>
      </c>
      <c r="J355" t="inlineStr"/>
      <c r="K355" t="inlineStr">
        <is>
          <t>Volume</t>
        </is>
      </c>
      <c r="L355" t="inlineStr">
        <is>
          <t>Collecte</t>
        </is>
      </c>
      <c r="M355" t="inlineStr">
        <is>
          <t>Bilans Pois - FAM</t>
        </is>
      </c>
      <c r="N355" t="n">
        <v>540.45</v>
      </c>
      <c r="O355" t="n">
        <v>0.1</v>
      </c>
    </row>
    <row r="356" ht="15" customHeight="1" s="1003">
      <c r="A356" s="1019" t="inlineStr">
        <is>
          <t>Graines autoconsommées</t>
        </is>
      </c>
      <c r="B356" t="inlineStr">
        <is>
          <t>Vente directe et autoconsommation</t>
        </is>
      </c>
      <c r="C356" t="inlineStr">
        <is>
          <t>kt</t>
        </is>
      </c>
      <c r="D356" t="inlineStr">
        <is>
          <t>France</t>
        </is>
      </c>
      <c r="E356" t="inlineStr">
        <is>
          <t>2019-20</t>
        </is>
      </c>
      <c r="F356" t="inlineStr">
        <is>
          <t>Pois</t>
        </is>
      </c>
      <c r="G356" t="inlineStr"/>
      <c r="H356" t="inlineStr"/>
      <c r="I356" t="inlineStr"/>
      <c r="J356" t="inlineStr">
        <is>
          <t>Pas de consommation de graines en alimentation humaine</t>
        </is>
      </c>
      <c r="K356" t="inlineStr"/>
      <c r="L356" t="inlineStr">
        <is>
          <t>Consommation de graines à la ferme directement</t>
        </is>
      </c>
      <c r="M356" t="inlineStr"/>
      <c r="N356" t="n">
        <v>0</v>
      </c>
      <c r="O356" t="n">
        <v>0</v>
      </c>
    </row>
    <row r="357" ht="15" customHeight="1" s="1003">
      <c r="A357" s="1019" t="inlineStr">
        <is>
          <t>Stock initial à la ferme</t>
        </is>
      </c>
      <c r="B357" t="inlineStr">
        <is>
          <t>Ferme</t>
        </is>
      </c>
      <c r="C357" t="inlineStr">
        <is>
          <t>kt</t>
        </is>
      </c>
      <c r="D357" t="inlineStr">
        <is>
          <t>France</t>
        </is>
      </c>
      <c r="E357" t="inlineStr">
        <is>
          <t>2019-20</t>
        </is>
      </c>
      <c r="F357" t="inlineStr">
        <is>
          <t>Pois</t>
        </is>
      </c>
      <c r="G357" t="inlineStr"/>
      <c r="H357" t="inlineStr"/>
      <c r="I357" t="inlineStr"/>
      <c r="J357" t="inlineStr">
        <is>
          <t>Le stock à la ferme est négligé</t>
        </is>
      </c>
      <c r="K357" t="inlineStr"/>
      <c r="L357" t="inlineStr">
        <is>
          <t>Stock initial à la ferme</t>
        </is>
      </c>
      <c r="M357" t="inlineStr"/>
      <c r="N357" t="n">
        <v>0</v>
      </c>
      <c r="O357" t="n">
        <v>0</v>
      </c>
    </row>
    <row r="358" ht="15" customHeight="1" s="1003">
      <c r="A358" s="1019" t="inlineStr">
        <is>
          <t>Stock initial collecteurs</t>
        </is>
      </c>
      <c r="B358" t="inlineStr">
        <is>
          <t>OS</t>
        </is>
      </c>
      <c r="C358" t="inlineStr">
        <is>
          <t>kt</t>
        </is>
      </c>
      <c r="D358" t="inlineStr">
        <is>
          <t>France</t>
        </is>
      </c>
      <c r="E358" t="inlineStr">
        <is>
          <t>2019-20</t>
        </is>
      </c>
      <c r="F358" t="inlineStr">
        <is>
          <t>Pois</t>
        </is>
      </c>
      <c r="G358" t="inlineStr">
        <is>
          <t>Stock initial collecteurs = 82 kt (Bilans par campagne - FranceAgriMer)</t>
        </is>
      </c>
      <c r="H358" t="inlineStr"/>
      <c r="I358" t="inlineStr">
        <is>
          <t>Bilans par campagne - FranceAgriMer</t>
        </is>
      </c>
      <c r="J358" t="inlineStr"/>
      <c r="K358" t="inlineStr">
        <is>
          <t>Volume</t>
        </is>
      </c>
      <c r="L358" t="inlineStr">
        <is>
          <t>Stock initial collecteurs</t>
        </is>
      </c>
      <c r="M358" t="inlineStr">
        <is>
          <t>Bilans Pois - FAM</t>
        </is>
      </c>
      <c r="N358" t="n">
        <v>82</v>
      </c>
      <c r="O358" t="n">
        <v>0.1</v>
      </c>
    </row>
    <row r="359" ht="15" customHeight="1" s="1003">
      <c r="A359" s="1019" t="inlineStr">
        <is>
          <t>Graines collectées</t>
        </is>
      </c>
      <c r="B359" t="inlineStr">
        <is>
          <t>Alimentation humaine</t>
        </is>
      </c>
      <c r="C359" t="inlineStr">
        <is>
          <t>kt</t>
        </is>
      </c>
      <c r="D359" t="inlineStr">
        <is>
          <t>France</t>
        </is>
      </c>
      <c r="E359" t="inlineStr">
        <is>
          <t>2019-20</t>
        </is>
      </c>
      <c r="F359" t="inlineStr">
        <is>
          <t>Pois</t>
        </is>
      </c>
      <c r="G359" t="inlineStr"/>
      <c r="H359" t="inlineStr"/>
      <c r="I359" t="inlineStr"/>
      <c r="J359" t="inlineStr">
        <is>
          <t>Pas de consommation de graines en alimentation humaine</t>
        </is>
      </c>
      <c r="K359" t="inlineStr"/>
      <c r="L359" t="inlineStr">
        <is>
          <t>Consommation de graines en alimentation humaine</t>
        </is>
      </c>
      <c r="M359" t="inlineStr"/>
      <c r="N359" t="n">
        <v>0</v>
      </c>
      <c r="O359" t="n">
        <v>0</v>
      </c>
    </row>
    <row r="360" ht="15" customHeight="1" s="1003">
      <c r="A360" s="1019" t="inlineStr">
        <is>
          <t>Graines collectées</t>
        </is>
      </c>
      <c r="B360" t="inlineStr">
        <is>
          <t>Trituration</t>
        </is>
      </c>
      <c r="C360" t="inlineStr">
        <is>
          <t>kt</t>
        </is>
      </c>
      <c r="D360" t="inlineStr">
        <is>
          <t>France</t>
        </is>
      </c>
      <c r="E360" t="inlineStr">
        <is>
          <t>2019-20</t>
        </is>
      </c>
      <c r="F360" t="inlineStr">
        <is>
          <t>Pois</t>
        </is>
      </c>
      <c r="G360" t="inlineStr"/>
      <c r="H360" t="inlineStr"/>
      <c r="I360" t="inlineStr"/>
      <c r="J360" t="inlineStr">
        <is>
          <t>Pas de trituration</t>
        </is>
      </c>
      <c r="K360" t="inlineStr"/>
      <c r="L360" t="inlineStr">
        <is>
          <t>Consommation de graines par la Trituration</t>
        </is>
      </c>
      <c r="M360" t="inlineStr"/>
      <c r="N360" t="n">
        <v>0</v>
      </c>
      <c r="O360" t="n">
        <v>0</v>
      </c>
    </row>
    <row r="361" ht="15" customHeight="1" s="1003">
      <c r="A361" s="1019" t="inlineStr">
        <is>
          <t>Graines collectées</t>
        </is>
      </c>
      <c r="B361" t="inlineStr">
        <is>
          <t>FAB</t>
        </is>
      </c>
      <c r="C361" t="inlineStr">
        <is>
          <t>kt</t>
        </is>
      </c>
      <c r="D361" t="inlineStr">
        <is>
          <t>France</t>
        </is>
      </c>
      <c r="E361" t="inlineStr">
        <is>
          <t>2019-20</t>
        </is>
      </c>
      <c r="F361" t="inlineStr">
        <is>
          <t>Pois</t>
        </is>
      </c>
      <c r="G361" t="inlineStr">
        <is>
          <t>Consommation de graines par les FAB = 100 kt (Bilans par campagne - FranceAgriMer)</t>
        </is>
      </c>
      <c r="H361" t="inlineStr"/>
      <c r="I361" t="inlineStr">
        <is>
          <t>Bilans par campagne - FranceAgriMer</t>
        </is>
      </c>
      <c r="J361" t="inlineStr"/>
      <c r="K361" t="inlineStr">
        <is>
          <t>Volume</t>
        </is>
      </c>
      <c r="L361" t="inlineStr">
        <is>
          <t>Consommation de graines par les FAB</t>
        </is>
      </c>
      <c r="M361" t="inlineStr">
        <is>
          <t>Bilans Pois - FAM</t>
        </is>
      </c>
      <c r="N361" t="n">
        <v>100.43</v>
      </c>
      <c r="O361" t="n">
        <v>0.1</v>
      </c>
    </row>
    <row r="362" ht="15" customHeight="1" s="1003">
      <c r="A362" s="1019" t="inlineStr">
        <is>
          <t>Graines collectées</t>
        </is>
      </c>
      <c r="B362" t="inlineStr">
        <is>
          <t>Amidonnerie</t>
        </is>
      </c>
      <c r="C362" t="inlineStr">
        <is>
          <t>kt</t>
        </is>
      </c>
      <c r="D362" t="inlineStr">
        <is>
          <t>France</t>
        </is>
      </c>
      <c r="E362" t="inlineStr">
        <is>
          <t>2019-20</t>
        </is>
      </c>
      <c r="F362" t="inlineStr">
        <is>
          <t>Pois</t>
        </is>
      </c>
      <c r="G362" t="inlineStr">
        <is>
          <t>Consommation de graines en alimentation humaine = 140 kt (Bilans par campagne - FranceAgriMer)</t>
        </is>
      </c>
      <c r="H362" t="inlineStr"/>
      <c r="I362" t="inlineStr">
        <is>
          <t>Bilans par campagne - FranceAgriMer</t>
        </is>
      </c>
      <c r="J362" t="inlineStr"/>
      <c r="K362" t="inlineStr">
        <is>
          <t>Volume</t>
        </is>
      </c>
      <c r="L362" t="inlineStr">
        <is>
          <t>Consommation de graines en alimentation humaine</t>
        </is>
      </c>
      <c r="M362" t="inlineStr">
        <is>
          <t>Bilans Pois - FAM</t>
        </is>
      </c>
      <c r="N362" t="n">
        <v>140</v>
      </c>
      <c r="O362" t="n">
        <v>0.1</v>
      </c>
    </row>
    <row r="363" ht="15" customHeight="1" s="1003">
      <c r="A363" s="1019" t="inlineStr">
        <is>
          <t>Graines collectées</t>
        </is>
      </c>
      <c r="B363" t="inlineStr">
        <is>
          <t>Meunerie</t>
        </is>
      </c>
      <c r="C363" t="inlineStr">
        <is>
          <t>kt</t>
        </is>
      </c>
      <c r="D363" t="inlineStr">
        <is>
          <t>France</t>
        </is>
      </c>
      <c r="E363" t="inlineStr">
        <is>
          <t>2019-20</t>
        </is>
      </c>
      <c r="F363" t="inlineStr">
        <is>
          <t>Pois</t>
        </is>
      </c>
      <c r="G363" t="inlineStr"/>
      <c r="H363" t="inlineStr"/>
      <c r="I363" t="inlineStr"/>
      <c r="J363" t="inlineStr"/>
      <c r="K363" t="inlineStr"/>
      <c r="L363" t="inlineStr"/>
      <c r="M363" t="inlineStr"/>
      <c r="N363" t="n">
        <v>0</v>
      </c>
      <c r="O363" t="n">
        <v>0</v>
      </c>
    </row>
    <row r="364" ht="15" customHeight="1" s="1003">
      <c r="A364" s="1019" t="inlineStr">
        <is>
          <t>Graines collectées</t>
        </is>
      </c>
      <c r="B364" t="inlineStr">
        <is>
          <t>Fabrication d'ingrédients</t>
        </is>
      </c>
      <c r="C364" t="inlineStr">
        <is>
          <t>kt</t>
        </is>
      </c>
      <c r="D364" t="inlineStr">
        <is>
          <t>France</t>
        </is>
      </c>
      <c r="E364" t="inlineStr">
        <is>
          <t>2019-20</t>
        </is>
      </c>
      <c r="F364" t="inlineStr">
        <is>
          <t>Pois</t>
        </is>
      </c>
      <c r="G364" t="inlineStr"/>
      <c r="H364" t="inlineStr"/>
      <c r="I364" t="inlineStr"/>
      <c r="J364" t="inlineStr"/>
      <c r="K364" t="inlineStr"/>
      <c r="L364" t="inlineStr"/>
      <c r="M364" t="inlineStr"/>
      <c r="N364" t="n">
        <v>0</v>
      </c>
      <c r="O364" t="n">
        <v>0</v>
      </c>
    </row>
    <row r="365" ht="15" customHeight="1" s="1003">
      <c r="A365" s="1019" t="inlineStr">
        <is>
          <t>Graines collectées</t>
        </is>
      </c>
      <c r="B365" t="inlineStr">
        <is>
          <t>Semences certifiées</t>
        </is>
      </c>
      <c r="C365" t="inlineStr">
        <is>
          <t>kt</t>
        </is>
      </c>
      <c r="D365" t="inlineStr">
        <is>
          <t>France</t>
        </is>
      </c>
      <c r="E365" t="inlineStr">
        <is>
          <t>2019-20</t>
        </is>
      </c>
      <c r="F365" t="inlineStr">
        <is>
          <t>Pois</t>
        </is>
      </c>
      <c r="G365" t="inlineStr">
        <is>
          <t>Production de semences certifiées = 21 kt (Bilans par campagne - FranceAgriMer)</t>
        </is>
      </c>
      <c r="H365" t="inlineStr"/>
      <c r="I365" t="inlineStr">
        <is>
          <t>Bilans par campagne - FranceAgriMer</t>
        </is>
      </c>
      <c r="J365" t="inlineStr"/>
      <c r="K365" t="inlineStr">
        <is>
          <t>Volume</t>
        </is>
      </c>
      <c r="L365" t="inlineStr">
        <is>
          <t>Production de semences certifiées</t>
        </is>
      </c>
      <c r="M365" t="inlineStr">
        <is>
          <t>Bilans Pois - FAM</t>
        </is>
      </c>
      <c r="N365" t="n">
        <v>21.34</v>
      </c>
      <c r="O365" t="n">
        <v>0.1</v>
      </c>
    </row>
    <row r="366" ht="15" customHeight="1" s="1003">
      <c r="A366" s="1019" t="inlineStr">
        <is>
          <t>Graines collectées</t>
        </is>
      </c>
      <c r="B366" t="inlineStr">
        <is>
          <t>Export</t>
        </is>
      </c>
      <c r="C366" t="inlineStr">
        <is>
          <t>kt</t>
        </is>
      </c>
      <c r="D366" t="inlineStr">
        <is>
          <t>France</t>
        </is>
      </c>
      <c r="E366" t="inlineStr">
        <is>
          <t>2019-20</t>
        </is>
      </c>
      <c r="F366" t="inlineStr">
        <is>
          <t>Pois</t>
        </is>
      </c>
      <c r="G366" t="inlineStr"/>
      <c r="H366" t="inlineStr">
        <is>
          <t>Exportation de graines = 263 kt (Douanes françaises - Eurostat)</t>
        </is>
      </c>
      <c r="I366" t="inlineStr">
        <is>
          <t>Douanes françaises - Eurostat</t>
        </is>
      </c>
      <c r="J366" t="inlineStr"/>
      <c r="K366" t="inlineStr">
        <is>
          <t>Volume</t>
        </is>
      </c>
      <c r="L366" t="inlineStr">
        <is>
          <t>Exportation de graines</t>
        </is>
      </c>
      <c r="M366" t="inlineStr">
        <is>
          <t>Echanges mensuels - EUROSTAT</t>
        </is>
      </c>
      <c r="N366" t="n">
        <v>262.77</v>
      </c>
      <c r="O366" t="n">
        <v>0.1</v>
      </c>
    </row>
    <row r="367" ht="15" customHeight="1" s="1003">
      <c r="A367" s="1019" t="inlineStr">
        <is>
          <t>Produits alimentaires</t>
        </is>
      </c>
      <c r="B367" t="inlineStr">
        <is>
          <t>GMS</t>
        </is>
      </c>
      <c r="C367" t="inlineStr">
        <is>
          <t>kt</t>
        </is>
      </c>
      <c r="D367" t="inlineStr">
        <is>
          <t>France</t>
        </is>
      </c>
      <c r="E367" t="inlineStr">
        <is>
          <t>2019-20</t>
        </is>
      </c>
      <c r="F367" t="inlineStr">
        <is>
          <t>Pois</t>
        </is>
      </c>
      <c r="G367" t="inlineStr">
        <is>
          <t>Consommation de produits alimentaires par les GMS (en volume de matière première) = 2 kt (OléoProtéines - Terres Univia)</t>
        </is>
      </c>
      <c r="H367" t="inlineStr"/>
      <c r="I367" t="inlineStr">
        <is>
          <t>OléoProtéines - Terres Univia</t>
        </is>
      </c>
      <c r="J367" t="inlineStr">
        <is>
          <t>Même consommation de produits alimentaires en GMS qu'en 2023</t>
        </is>
      </c>
      <c r="K367" t="inlineStr">
        <is>
          <t>Volume</t>
        </is>
      </c>
      <c r="L367" t="inlineStr">
        <is>
          <t>Consommation de produits alimentaires par les GMS (en volume de matière première)</t>
        </is>
      </c>
      <c r="M367" t="inlineStr">
        <is>
          <t>Consommation - OléoProtéines</t>
        </is>
      </c>
      <c r="N367" t="n">
        <v>2.1</v>
      </c>
      <c r="O367" t="n">
        <v>0.1</v>
      </c>
    </row>
    <row r="368" ht="15" customHeight="1" s="1003">
      <c r="A368" s="1019" t="inlineStr">
        <is>
          <t>Produits alimentaires</t>
        </is>
      </c>
      <c r="B368" t="inlineStr">
        <is>
          <t>Circuits spécialisés</t>
        </is>
      </c>
      <c r="C368" t="inlineStr">
        <is>
          <t>kt</t>
        </is>
      </c>
      <c r="D368" t="inlineStr">
        <is>
          <t>France</t>
        </is>
      </c>
      <c r="E368" t="inlineStr">
        <is>
          <t>2019-20</t>
        </is>
      </c>
      <c r="F368" t="inlineStr">
        <is>
          <t>Pois</t>
        </is>
      </c>
      <c r="G368" t="inlineStr">
        <is>
          <t>Consommation de produits alimentaires par les circuits spécialisés (en volume de matière première) = 0 kt (OléoProtéines - Terres Univia)</t>
        </is>
      </c>
      <c r="H368" t="inlineStr"/>
      <c r="I368" t="inlineStr">
        <is>
          <t>OléoProtéines - Terres Univia</t>
        </is>
      </c>
      <c r="J368" t="inlineStr">
        <is>
          <t>Même consommation de produits alimentaires en circuits spécialisés qu'en 2023</t>
        </is>
      </c>
      <c r="K368" t="inlineStr">
        <is>
          <t>Volume</t>
        </is>
      </c>
      <c r="L368" t="inlineStr">
        <is>
          <t>Consommation de produits alimentaires par les circuits spécialisés (en volume de matière première)</t>
        </is>
      </c>
      <c r="M368" t="inlineStr">
        <is>
          <t>Consommation - OléoProtéines</t>
        </is>
      </c>
      <c r="N368" t="n">
        <v>0.11</v>
      </c>
      <c r="O368" t="n">
        <v>0.1</v>
      </c>
    </row>
    <row r="369" ht="15" customHeight="1" s="1003">
      <c r="A369" s="1019" t="inlineStr">
        <is>
          <t>Produits alimentaires</t>
        </is>
      </c>
      <c r="B369" t="inlineStr">
        <is>
          <t>RHD</t>
        </is>
      </c>
      <c r="C369" t="inlineStr">
        <is>
          <t>kt</t>
        </is>
      </c>
      <c r="D369" t="inlineStr">
        <is>
          <t>France</t>
        </is>
      </c>
      <c r="E369" t="inlineStr">
        <is>
          <t>2019-20</t>
        </is>
      </c>
      <c r="F369" t="inlineStr">
        <is>
          <t>Pois</t>
        </is>
      </c>
      <c r="G369" t="inlineStr">
        <is>
          <t>Consommation de produits alimentaires par la RHD (en volume de matière première) = 1 kt (OléoProtéines - Terres Univia)</t>
        </is>
      </c>
      <c r="H369" t="inlineStr"/>
      <c r="I369" t="inlineStr">
        <is>
          <t>OléoProtéines - Terres Univia</t>
        </is>
      </c>
      <c r="J369" t="inlineStr">
        <is>
          <t>Même consommation de produits alimentaires en RHD qu'en 2023</t>
        </is>
      </c>
      <c r="K369" t="inlineStr">
        <is>
          <t>Volume</t>
        </is>
      </c>
      <c r="L369" t="inlineStr">
        <is>
          <t>Consommation de produits alimentaires par la RHD (en volume de matière première)</t>
        </is>
      </c>
      <c r="M369" t="inlineStr">
        <is>
          <t>Consommation - OléoProtéines</t>
        </is>
      </c>
      <c r="N369" t="n">
        <v>0.65</v>
      </c>
      <c r="O369" t="n">
        <v>0.1</v>
      </c>
    </row>
    <row r="370" ht="15" customHeight="1" s="1003">
      <c r="A370" s="1019" t="inlineStr">
        <is>
          <t>Produits alimentaires</t>
        </is>
      </c>
      <c r="B370" t="inlineStr">
        <is>
          <t>Autres IAA</t>
        </is>
      </c>
      <c r="C370" t="inlineStr">
        <is>
          <t>kt</t>
        </is>
      </c>
      <c r="D370" t="inlineStr">
        <is>
          <t>France</t>
        </is>
      </c>
      <c r="E370" t="inlineStr">
        <is>
          <t>2019-20</t>
        </is>
      </c>
      <c r="F370" t="inlineStr">
        <is>
          <t>Pois</t>
        </is>
      </c>
      <c r="G370" t="inlineStr">
        <is>
          <t>Consommation de produits alimentaires par les autres IAA (en volume de matière première) = 2 kt (OléoProtéines - Terres Univia)</t>
        </is>
      </c>
      <c r="H370" t="inlineStr"/>
      <c r="I370" t="inlineStr">
        <is>
          <t>OléoProtéines - Terres Univia</t>
        </is>
      </c>
      <c r="J370" t="inlineStr">
        <is>
          <t>Même consommation de produits alimentaires par les autres IAA qu'en 2023</t>
        </is>
      </c>
      <c r="K370" t="inlineStr">
        <is>
          <t>Volume</t>
        </is>
      </c>
      <c r="L370" t="inlineStr">
        <is>
          <t>Consommation de produits alimentaires par les autres IAA (en volume de matière première)</t>
        </is>
      </c>
      <c r="M370" t="inlineStr">
        <is>
          <t>Consommation - OléoProtéines</t>
        </is>
      </c>
      <c r="N370" t="n">
        <v>1.52</v>
      </c>
      <c r="O370" t="n">
        <v>0.1</v>
      </c>
    </row>
    <row r="371" ht="15" customHeight="1" s="1003">
      <c r="A371" s="1019" t="inlineStr">
        <is>
          <t>Récolte</t>
        </is>
      </c>
      <c r="B371" t="inlineStr">
        <is>
          <t>Graines récoltées</t>
        </is>
      </c>
      <c r="C371" t="inlineStr">
        <is>
          <t>kt</t>
        </is>
      </c>
      <c r="D371" t="inlineStr">
        <is>
          <t>France</t>
        </is>
      </c>
      <c r="E371" t="inlineStr">
        <is>
          <t>2019-20</t>
        </is>
      </c>
      <c r="F371" t="inlineStr">
        <is>
          <t>Pois</t>
        </is>
      </c>
      <c r="G371" t="inlineStr">
        <is>
          <t>Récolte = 709 kt (Bilans par campagne - FranceAgriMer)</t>
        </is>
      </c>
      <c r="H371" t="inlineStr"/>
      <c r="I371" t="inlineStr">
        <is>
          <t>Bilans par campagne - FranceAgriMer</t>
        </is>
      </c>
      <c r="J371" t="inlineStr"/>
      <c r="K371" t="inlineStr">
        <is>
          <t>Volume</t>
        </is>
      </c>
      <c r="L371" t="inlineStr">
        <is>
          <t>Récolte</t>
        </is>
      </c>
      <c r="M371" t="inlineStr">
        <is>
          <t>Bilans Pois - FAM</t>
        </is>
      </c>
      <c r="N371" t="n">
        <v>709.38</v>
      </c>
      <c r="O371" t="n">
        <v>0.1</v>
      </c>
    </row>
    <row r="372" ht="15" customHeight="1" s="1003">
      <c r="A372" s="1019" t="inlineStr">
        <is>
          <t>Ferme</t>
        </is>
      </c>
      <c r="B372" t="inlineStr">
        <is>
          <t>Stock final à la ferme</t>
        </is>
      </c>
      <c r="C372" t="inlineStr">
        <is>
          <t>kt</t>
        </is>
      </c>
      <c r="D372" t="inlineStr">
        <is>
          <t>France</t>
        </is>
      </c>
      <c r="E372" t="inlineStr">
        <is>
          <t>2019-20</t>
        </is>
      </c>
      <c r="F372" t="inlineStr">
        <is>
          <t>Pois</t>
        </is>
      </c>
      <c r="G372" t="inlineStr"/>
      <c r="H372" t="inlineStr"/>
      <c r="I372" t="inlineStr"/>
      <c r="J372" t="inlineStr">
        <is>
          <t>Le stock à la ferme est négligé</t>
        </is>
      </c>
      <c r="K372" t="inlineStr"/>
      <c r="L372" t="inlineStr">
        <is>
          <t>Stock final à la ferme</t>
        </is>
      </c>
      <c r="M372" t="inlineStr"/>
      <c r="N372" t="n">
        <v>0</v>
      </c>
      <c r="O372" t="n">
        <v>0</v>
      </c>
    </row>
    <row r="373" ht="15" customHeight="1" s="1003">
      <c r="A373" s="1019" t="inlineStr">
        <is>
          <t>Ferme</t>
        </is>
      </c>
      <c r="B373" t="inlineStr">
        <is>
          <t>Graines autoconsommées</t>
        </is>
      </c>
      <c r="C373" t="inlineStr">
        <is>
          <t>kt</t>
        </is>
      </c>
      <c r="D373" t="inlineStr">
        <is>
          <t>France</t>
        </is>
      </c>
      <c r="E373" t="inlineStr">
        <is>
          <t>2019-20</t>
        </is>
      </c>
      <c r="F373" t="inlineStr">
        <is>
          <t>Pois</t>
        </is>
      </c>
      <c r="G373" t="inlineStr">
        <is>
          <t>Autoconsommation à la ferme = 169 kt (Bilans par campagne - FranceAgriMer)</t>
        </is>
      </c>
      <c r="H373" t="inlineStr"/>
      <c r="I373" t="inlineStr">
        <is>
          <t>Bilans par campagne - FranceAgriMer</t>
        </is>
      </c>
      <c r="J373" t="inlineStr"/>
      <c r="K373" t="inlineStr">
        <is>
          <t>Volume</t>
        </is>
      </c>
      <c r="L373" t="inlineStr">
        <is>
          <t>Autoconsommation à la ferme</t>
        </is>
      </c>
      <c r="M373" t="inlineStr">
        <is>
          <t>Bilans Pois - FAM</t>
        </is>
      </c>
      <c r="N373" t="n">
        <v>168.93</v>
      </c>
      <c r="O373" t="n">
        <v>0.1</v>
      </c>
    </row>
    <row r="374" ht="15" customHeight="1" s="1003">
      <c r="A374" s="1019" t="inlineStr">
        <is>
          <t>OS</t>
        </is>
      </c>
      <c r="B374" t="inlineStr">
        <is>
          <t>Stock final collecteurs</t>
        </is>
      </c>
      <c r="C374" t="inlineStr">
        <is>
          <t>kt</t>
        </is>
      </c>
      <c r="D374" t="inlineStr">
        <is>
          <t>France</t>
        </is>
      </c>
      <c r="E374" t="inlineStr">
        <is>
          <t>2019-20</t>
        </is>
      </c>
      <c r="F374" t="inlineStr">
        <is>
          <t>Pois</t>
        </is>
      </c>
      <c r="G374" t="inlineStr">
        <is>
          <t>Stock final collecteurs = 53 kt (Bilans par campagne - FranceAgriMer)</t>
        </is>
      </c>
      <c r="H374" t="inlineStr"/>
      <c r="I374" t="inlineStr">
        <is>
          <t>Bilans par campagne - FranceAgriMer</t>
        </is>
      </c>
      <c r="J374" t="inlineStr"/>
      <c r="K374" t="inlineStr">
        <is>
          <t>Volume</t>
        </is>
      </c>
      <c r="L374" t="inlineStr">
        <is>
          <t>Stock final collecteurs</t>
        </is>
      </c>
      <c r="M374" t="inlineStr">
        <is>
          <t>Bilans Pois - FAM</t>
        </is>
      </c>
      <c r="N374" t="n">
        <v>53.1</v>
      </c>
      <c r="O374" t="n">
        <v>0.1</v>
      </c>
    </row>
    <row r="375" ht="15" customHeight="1" s="1003">
      <c r="A375" s="1019" t="inlineStr">
        <is>
          <t>Trituration</t>
        </is>
      </c>
      <c r="B375" t="inlineStr">
        <is>
          <t>Huile</t>
        </is>
      </c>
      <c r="C375" t="inlineStr">
        <is>
          <t>kt</t>
        </is>
      </c>
      <c r="D375" t="inlineStr">
        <is>
          <t>France</t>
        </is>
      </c>
      <c r="E375" t="inlineStr">
        <is>
          <t>2019-20</t>
        </is>
      </c>
      <c r="F375" t="inlineStr">
        <is>
          <t>Pois</t>
        </is>
      </c>
      <c r="G375" t="inlineStr"/>
      <c r="H375" t="inlineStr"/>
      <c r="I375" t="inlineStr"/>
      <c r="J375" t="inlineStr">
        <is>
          <t>Pas de trituration</t>
        </is>
      </c>
      <c r="K375" t="inlineStr"/>
      <c r="L375" t="inlineStr"/>
      <c r="M375" t="inlineStr"/>
      <c r="N375" t="n">
        <v>0</v>
      </c>
      <c r="O375" t="n">
        <v>0</v>
      </c>
    </row>
    <row r="376" ht="15" customHeight="1" s="1003">
      <c r="A376" s="1019" t="inlineStr">
        <is>
          <t>Trituration</t>
        </is>
      </c>
      <c r="B376" t="inlineStr">
        <is>
          <t>Tourteaux</t>
        </is>
      </c>
      <c r="C376" t="inlineStr">
        <is>
          <t>kt</t>
        </is>
      </c>
      <c r="D376" t="inlineStr">
        <is>
          <t>France</t>
        </is>
      </c>
      <c r="E376" t="inlineStr">
        <is>
          <t>2019-20</t>
        </is>
      </c>
      <c r="F376" t="inlineStr">
        <is>
          <t>Pois</t>
        </is>
      </c>
      <c r="G376" t="inlineStr"/>
      <c r="H376" t="inlineStr"/>
      <c r="I376" t="inlineStr"/>
      <c r="J376" t="inlineStr"/>
      <c r="K376" t="inlineStr"/>
      <c r="L376" t="inlineStr"/>
      <c r="M376" t="inlineStr"/>
      <c r="N376" t="n">
        <v>0</v>
      </c>
      <c r="O376" t="n">
        <v>0</v>
      </c>
    </row>
    <row r="377" ht="15" customHeight="1" s="1003">
      <c r="A377" s="1019" t="inlineStr">
        <is>
          <t>Ecart statistique</t>
        </is>
      </c>
      <c r="B377" t="inlineStr">
        <is>
          <t>Graines collectées</t>
        </is>
      </c>
      <c r="C377" t="inlineStr">
        <is>
          <t>kt</t>
        </is>
      </c>
      <c r="D377" t="inlineStr">
        <is>
          <t>France</t>
        </is>
      </c>
      <c r="E377" t="inlineStr">
        <is>
          <t>2019-20</t>
        </is>
      </c>
      <c r="F377" t="inlineStr">
        <is>
          <t>Pois</t>
        </is>
      </c>
      <c r="G377" t="inlineStr"/>
      <c r="H377" t="inlineStr"/>
      <c r="I377" t="inlineStr"/>
      <c r="J377" t="inlineStr"/>
      <c r="K377" t="inlineStr"/>
      <c r="L377" t="inlineStr"/>
      <c r="M377" t="inlineStr"/>
      <c r="N377" t="n">
        <v>0</v>
      </c>
      <c r="O377" t="n">
        <v>0</v>
      </c>
    </row>
    <row r="378" ht="15" customHeight="1" s="1003">
      <c r="A378" s="1019" t="inlineStr">
        <is>
          <t>Ecart statistique</t>
        </is>
      </c>
      <c r="B378" t="inlineStr">
        <is>
          <t>Fabrication de produits alimentaires</t>
        </is>
      </c>
      <c r="C378" t="inlineStr">
        <is>
          <t>kt</t>
        </is>
      </c>
      <c r="D378" t="inlineStr">
        <is>
          <t>France</t>
        </is>
      </c>
      <c r="E378" t="inlineStr">
        <is>
          <t>2019-20</t>
        </is>
      </c>
      <c r="F378" t="inlineStr">
        <is>
          <t>Pois</t>
        </is>
      </c>
      <c r="G378" t="inlineStr"/>
      <c r="H378" t="inlineStr"/>
      <c r="I378" t="inlineStr"/>
      <c r="J378" t="inlineStr"/>
      <c r="K378" t="inlineStr"/>
      <c r="L378" t="inlineStr"/>
      <c r="M378" t="inlineStr"/>
      <c r="N378" t="n">
        <v>0</v>
      </c>
      <c r="O378" t="n">
        <v>0</v>
      </c>
    </row>
    <row r="379" ht="15" customHeight="1" s="1003">
      <c r="A379" s="1019" t="inlineStr">
        <is>
          <t>Import</t>
        </is>
      </c>
      <c r="B379" t="inlineStr">
        <is>
          <t>Graines collectées</t>
        </is>
      </c>
      <c r="C379" t="inlineStr">
        <is>
          <t>kt</t>
        </is>
      </c>
      <c r="D379" t="inlineStr">
        <is>
          <t>France</t>
        </is>
      </c>
      <c r="E379" t="inlineStr">
        <is>
          <t>2019-20</t>
        </is>
      </c>
      <c r="F379" t="inlineStr">
        <is>
          <t>Pois</t>
        </is>
      </c>
      <c r="G379" t="inlineStr"/>
      <c r="H379" t="inlineStr">
        <is>
          <t>Importation de graines = 14 kt (Douanes françaises - Eurostat)</t>
        </is>
      </c>
      <c r="I379" t="inlineStr">
        <is>
          <t>Douanes françaises - Eurostat</t>
        </is>
      </c>
      <c r="J379" t="inlineStr"/>
      <c r="K379" t="inlineStr">
        <is>
          <t>Volume</t>
        </is>
      </c>
      <c r="L379" t="inlineStr">
        <is>
          <t>Importation de graines</t>
        </is>
      </c>
      <c r="M379" t="inlineStr">
        <is>
          <t>Echanges mensuels - EUROSTAT</t>
        </is>
      </c>
      <c r="N379" t="n">
        <v>14.22</v>
      </c>
      <c r="O379" t="n">
        <v>0.1</v>
      </c>
    </row>
    <row r="380" ht="15" customHeight="1" s="1003">
      <c r="A380" s="1019" t="inlineStr">
        <is>
          <t>Graines récoltées</t>
        </is>
      </c>
      <c r="B380" t="inlineStr">
        <is>
          <t>OS</t>
        </is>
      </c>
      <c r="C380" t="inlineStr">
        <is>
          <t>kt</t>
        </is>
      </c>
      <c r="D380" t="inlineStr">
        <is>
          <t>France</t>
        </is>
      </c>
      <c r="E380" t="inlineStr">
        <is>
          <t>2019-20</t>
        </is>
      </c>
      <c r="F380" t="inlineStr">
        <is>
          <t>Féverole</t>
        </is>
      </c>
      <c r="G380" t="inlineStr">
        <is>
          <t>Collecte = 96 kt (Bilans par campagne - FranceAgriMer)</t>
        </is>
      </c>
      <c r="H380" t="inlineStr"/>
      <c r="I380" t="inlineStr">
        <is>
          <t>Bilans par campagne - FranceAgriMer</t>
        </is>
      </c>
      <c r="J380" t="inlineStr"/>
      <c r="K380" t="inlineStr">
        <is>
          <t>Volume</t>
        </is>
      </c>
      <c r="L380" t="inlineStr">
        <is>
          <t>Collecte</t>
        </is>
      </c>
      <c r="M380" t="inlineStr">
        <is>
          <t>Bilans Féverole - FAM</t>
        </is>
      </c>
      <c r="N380" t="n">
        <v>96.17</v>
      </c>
      <c r="O380" t="n">
        <v>0.1</v>
      </c>
    </row>
    <row r="381" ht="15" customHeight="1" s="1003">
      <c r="A381" s="1019" t="inlineStr">
        <is>
          <t>Graines autoconsommées</t>
        </is>
      </c>
      <c r="B381" t="inlineStr">
        <is>
          <t>Vente directe et autoconsommation</t>
        </is>
      </c>
      <c r="C381" t="inlineStr">
        <is>
          <t>kt</t>
        </is>
      </c>
      <c r="D381" t="inlineStr">
        <is>
          <t>France</t>
        </is>
      </c>
      <c r="E381" t="inlineStr">
        <is>
          <t>2019-20</t>
        </is>
      </c>
      <c r="F381" t="inlineStr">
        <is>
          <t>Féverole</t>
        </is>
      </c>
      <c r="G381" t="inlineStr"/>
      <c r="H381" t="inlineStr"/>
      <c r="I381" t="inlineStr"/>
      <c r="J381" t="inlineStr">
        <is>
          <t>Pas de consommation de graines en alimentation humaine</t>
        </is>
      </c>
      <c r="K381" t="inlineStr"/>
      <c r="L381" t="inlineStr">
        <is>
          <t>Consommation de graines à la ferme directement</t>
        </is>
      </c>
      <c r="M381" t="inlineStr"/>
      <c r="N381" t="n">
        <v>0</v>
      </c>
      <c r="O381" t="n">
        <v>0</v>
      </c>
    </row>
    <row r="382" ht="15" customHeight="1" s="1003">
      <c r="A382" s="1019" t="inlineStr">
        <is>
          <t>Stock initial à la ferme</t>
        </is>
      </c>
      <c r="B382" t="inlineStr">
        <is>
          <t>Ferme</t>
        </is>
      </c>
      <c r="C382" t="inlineStr">
        <is>
          <t>kt</t>
        </is>
      </c>
      <c r="D382" t="inlineStr">
        <is>
          <t>France</t>
        </is>
      </c>
      <c r="E382" t="inlineStr">
        <is>
          <t>2019-20</t>
        </is>
      </c>
      <c r="F382" t="inlineStr">
        <is>
          <t>Féverole</t>
        </is>
      </c>
      <c r="G382" t="inlineStr"/>
      <c r="H382" t="inlineStr"/>
      <c r="I382" t="inlineStr"/>
      <c r="J382" t="inlineStr">
        <is>
          <t>Le stock à la ferme est négligé</t>
        </is>
      </c>
      <c r="K382" t="inlineStr"/>
      <c r="L382" t="inlineStr">
        <is>
          <t>Stock initial à la ferme</t>
        </is>
      </c>
      <c r="M382" t="inlineStr"/>
      <c r="N382" t="n">
        <v>0</v>
      </c>
      <c r="O382" t="n">
        <v>0</v>
      </c>
    </row>
    <row r="383" ht="15" customHeight="1" s="1003">
      <c r="A383" s="1019" t="inlineStr">
        <is>
          <t>Stock initial collecteurs</t>
        </is>
      </c>
      <c r="B383" t="inlineStr">
        <is>
          <t>OS</t>
        </is>
      </c>
      <c r="C383" t="inlineStr">
        <is>
          <t>kt</t>
        </is>
      </c>
      <c r="D383" t="inlineStr">
        <is>
          <t>France</t>
        </is>
      </c>
      <c r="E383" t="inlineStr">
        <is>
          <t>2019-20</t>
        </is>
      </c>
      <c r="F383" t="inlineStr">
        <is>
          <t>Féverole</t>
        </is>
      </c>
      <c r="G383" t="inlineStr">
        <is>
          <t>Stock initial collecteurs = 13 kt (Bilans par campagne - FranceAgriMer)</t>
        </is>
      </c>
      <c r="H383" t="inlineStr"/>
      <c r="I383" t="inlineStr">
        <is>
          <t>Bilans par campagne - FranceAgriMer</t>
        </is>
      </c>
      <c r="J383" t="inlineStr"/>
      <c r="K383" t="inlineStr">
        <is>
          <t>Volume</t>
        </is>
      </c>
      <c r="L383" t="inlineStr">
        <is>
          <t>Stock initial collecteurs</t>
        </is>
      </c>
      <c r="M383" t="inlineStr">
        <is>
          <t>Bilans Féverole - FAM</t>
        </is>
      </c>
      <c r="N383" t="n">
        <v>13</v>
      </c>
      <c r="O383" t="n">
        <v>0.1</v>
      </c>
    </row>
    <row r="384" ht="15" customHeight="1" s="1003">
      <c r="A384" s="1019" t="inlineStr">
        <is>
          <t>Graines collectées</t>
        </is>
      </c>
      <c r="B384" t="inlineStr">
        <is>
          <t>Fabrication de produits alimentaires</t>
        </is>
      </c>
      <c r="C384" t="inlineStr">
        <is>
          <t>kt</t>
        </is>
      </c>
      <c r="D384" t="inlineStr">
        <is>
          <t>France</t>
        </is>
      </c>
      <c r="E384" t="inlineStr">
        <is>
          <t>2019-20</t>
        </is>
      </c>
      <c r="F384" t="inlineStr">
        <is>
          <t>Féverole</t>
        </is>
      </c>
      <c r="G384" t="inlineStr"/>
      <c r="H384" t="inlineStr"/>
      <c r="I384" t="inlineStr"/>
      <c r="J384" t="inlineStr">
        <is>
          <t>Pas de fabrication de produits alimentaires</t>
        </is>
      </c>
      <c r="K384" t="inlineStr"/>
      <c r="L384" t="inlineStr">
        <is>
          <t>Consommation de graines pour la fabrication de produits alimentaires</t>
        </is>
      </c>
      <c r="M384" t="inlineStr"/>
      <c r="N384" t="n">
        <v>0</v>
      </c>
      <c r="O384" t="n">
        <v>0</v>
      </c>
    </row>
    <row r="385" ht="15" customHeight="1" s="1003">
      <c r="A385" s="1019" t="inlineStr">
        <is>
          <t>Graines collectées</t>
        </is>
      </c>
      <c r="B385" t="inlineStr">
        <is>
          <t>Alimentation humaine</t>
        </is>
      </c>
      <c r="C385" t="inlineStr">
        <is>
          <t>kt</t>
        </is>
      </c>
      <c r="D385" t="inlineStr">
        <is>
          <t>France</t>
        </is>
      </c>
      <c r="E385" t="inlineStr">
        <is>
          <t>2019-20</t>
        </is>
      </c>
      <c r="F385" t="inlineStr">
        <is>
          <t>Féverole</t>
        </is>
      </c>
      <c r="G385" t="inlineStr"/>
      <c r="H385" t="inlineStr"/>
      <c r="I385" t="inlineStr"/>
      <c r="J385" t="inlineStr">
        <is>
          <t>Pas de consommation de graines en alimentation humaine</t>
        </is>
      </c>
      <c r="K385" t="inlineStr"/>
      <c r="L385" t="inlineStr">
        <is>
          <t>Consommation de graines en alimentation humaine</t>
        </is>
      </c>
      <c r="M385" t="inlineStr"/>
      <c r="N385" t="n">
        <v>0</v>
      </c>
      <c r="O385" t="n">
        <v>0</v>
      </c>
    </row>
    <row r="386" ht="15" customHeight="1" s="1003">
      <c r="A386" s="1019" t="inlineStr">
        <is>
          <t>Graines collectées</t>
        </is>
      </c>
      <c r="B386" t="inlineStr">
        <is>
          <t>Trituration</t>
        </is>
      </c>
      <c r="C386" t="inlineStr">
        <is>
          <t>kt</t>
        </is>
      </c>
      <c r="D386" t="inlineStr">
        <is>
          <t>France</t>
        </is>
      </c>
      <c r="E386" t="inlineStr">
        <is>
          <t>2019-20</t>
        </is>
      </c>
      <c r="F386" t="inlineStr">
        <is>
          <t>Féverole</t>
        </is>
      </c>
      <c r="G386" t="inlineStr"/>
      <c r="H386" t="inlineStr"/>
      <c r="I386" t="inlineStr"/>
      <c r="J386" t="inlineStr">
        <is>
          <t>Pas de trituration</t>
        </is>
      </c>
      <c r="K386" t="inlineStr"/>
      <c r="L386" t="inlineStr">
        <is>
          <t>Consommation de graines par la Trituration</t>
        </is>
      </c>
      <c r="M386" t="inlineStr"/>
      <c r="N386" t="n">
        <v>0</v>
      </c>
      <c r="O386" t="n">
        <v>0</v>
      </c>
    </row>
    <row r="387" ht="15" customHeight="1" s="1003">
      <c r="A387" s="1019" t="inlineStr">
        <is>
          <t>Graines collectées</t>
        </is>
      </c>
      <c r="B387" t="inlineStr">
        <is>
          <t>FAB</t>
        </is>
      </c>
      <c r="C387" t="inlineStr">
        <is>
          <t>kt</t>
        </is>
      </c>
      <c r="D387" t="inlineStr">
        <is>
          <t>France</t>
        </is>
      </c>
      <c r="E387" t="inlineStr">
        <is>
          <t>2019-20</t>
        </is>
      </c>
      <c r="F387" t="inlineStr">
        <is>
          <t>Féverole</t>
        </is>
      </c>
      <c r="G387" t="inlineStr">
        <is>
          <t>Consommation de graines par les FAB = 22 kt (Bilans par campagne - FranceAgriMer)</t>
        </is>
      </c>
      <c r="H387" t="inlineStr"/>
      <c r="I387" t="inlineStr">
        <is>
          <t>Bilans par campagne - FranceAgriMer</t>
        </is>
      </c>
      <c r="J387" t="inlineStr"/>
      <c r="K387" t="inlineStr">
        <is>
          <t>Volume</t>
        </is>
      </c>
      <c r="L387" t="inlineStr">
        <is>
          <t>Consommation de graines par les FAB</t>
        </is>
      </c>
      <c r="M387" t="inlineStr">
        <is>
          <t>Bilans Féverole - FAM</t>
        </is>
      </c>
      <c r="N387" t="n">
        <v>22.28</v>
      </c>
      <c r="O387" t="n">
        <v>0.1</v>
      </c>
    </row>
    <row r="388" ht="15" customHeight="1" s="1003">
      <c r="A388" s="1019" t="inlineStr">
        <is>
          <t>Graines collectées</t>
        </is>
      </c>
      <c r="B388" t="inlineStr">
        <is>
          <t>Amidonnerie</t>
        </is>
      </c>
      <c r="C388" t="inlineStr">
        <is>
          <t>kt</t>
        </is>
      </c>
      <c r="D388" t="inlineStr">
        <is>
          <t>France</t>
        </is>
      </c>
      <c r="E388" t="inlineStr">
        <is>
          <t>2019-20</t>
        </is>
      </c>
      <c r="F388" t="inlineStr">
        <is>
          <t>Féverole</t>
        </is>
      </c>
      <c r="G388" t="inlineStr"/>
      <c r="H388" t="inlineStr"/>
      <c r="I388" t="inlineStr"/>
      <c r="J388" t="inlineStr"/>
      <c r="K388" t="inlineStr"/>
      <c r="L388" t="inlineStr"/>
      <c r="M388" t="inlineStr"/>
      <c r="N388" t="n">
        <v>0</v>
      </c>
      <c r="O388" t="n">
        <v>0</v>
      </c>
    </row>
    <row r="389" ht="15" customHeight="1" s="1003">
      <c r="A389" s="1019" t="inlineStr">
        <is>
          <t>Graines collectées</t>
        </is>
      </c>
      <c r="B389" t="inlineStr">
        <is>
          <t>Meunerie</t>
        </is>
      </c>
      <c r="C389" t="inlineStr">
        <is>
          <t>kt</t>
        </is>
      </c>
      <c r="D389" t="inlineStr">
        <is>
          <t>France</t>
        </is>
      </c>
      <c r="E389" t="inlineStr">
        <is>
          <t>2019-20</t>
        </is>
      </c>
      <c r="F389" t="inlineStr">
        <is>
          <t>Féverole</t>
        </is>
      </c>
      <c r="G389" t="inlineStr">
        <is>
          <t>Consommation de graines en alimentation humaine = 12 kt (Bilans par campagne - FranceAgriMer)</t>
        </is>
      </c>
      <c r="H389" t="inlineStr"/>
      <c r="I389" t="inlineStr">
        <is>
          <t>Bilans par campagne - FranceAgriMer</t>
        </is>
      </c>
      <c r="J389" t="inlineStr"/>
      <c r="K389" t="inlineStr">
        <is>
          <t>Volume</t>
        </is>
      </c>
      <c r="L389" t="inlineStr">
        <is>
          <t>Consommation de graines en alimentation humaine</t>
        </is>
      </c>
      <c r="M389" t="inlineStr">
        <is>
          <t>Bilans Féverole - FAM</t>
        </is>
      </c>
      <c r="N389" t="n">
        <v>12</v>
      </c>
      <c r="O389" t="n">
        <v>0.1</v>
      </c>
    </row>
    <row r="390" ht="15" customHeight="1" s="1003">
      <c r="A390" s="1019" t="inlineStr">
        <is>
          <t>Graines collectées</t>
        </is>
      </c>
      <c r="B390" t="inlineStr">
        <is>
          <t>Fabrication d'ingrédients</t>
        </is>
      </c>
      <c r="C390" t="inlineStr">
        <is>
          <t>kt</t>
        </is>
      </c>
      <c r="D390" t="inlineStr">
        <is>
          <t>France</t>
        </is>
      </c>
      <c r="E390" t="inlineStr">
        <is>
          <t>2019-20</t>
        </is>
      </c>
      <c r="F390" t="inlineStr">
        <is>
          <t>Féverole</t>
        </is>
      </c>
      <c r="G390" t="inlineStr"/>
      <c r="H390" t="inlineStr"/>
      <c r="I390" t="inlineStr"/>
      <c r="J390" t="inlineStr"/>
      <c r="K390" t="inlineStr"/>
      <c r="L390" t="inlineStr"/>
      <c r="M390" t="inlineStr"/>
      <c r="N390" t="n">
        <v>0</v>
      </c>
      <c r="O390" t="n">
        <v>0</v>
      </c>
    </row>
    <row r="391" ht="15" customHeight="1" s="1003">
      <c r="A391" s="1019" t="inlineStr">
        <is>
          <t>Graines collectées</t>
        </is>
      </c>
      <c r="B391" t="inlineStr">
        <is>
          <t>Semences certifiées</t>
        </is>
      </c>
      <c r="C391" t="inlineStr">
        <is>
          <t>kt</t>
        </is>
      </c>
      <c r="D391" t="inlineStr">
        <is>
          <t>France</t>
        </is>
      </c>
      <c r="E391" t="inlineStr">
        <is>
          <t>2019-20</t>
        </is>
      </c>
      <c r="F391" t="inlineStr">
        <is>
          <t>Féverole</t>
        </is>
      </c>
      <c r="G391" t="inlineStr">
        <is>
          <t>Production de semences certifiées = 6 kt (Bilans par campagne - FranceAgriMer)</t>
        </is>
      </c>
      <c r="H391" t="inlineStr"/>
      <c r="I391" t="inlineStr">
        <is>
          <t>Bilans par campagne - FranceAgriMer</t>
        </is>
      </c>
      <c r="J391" t="inlineStr"/>
      <c r="K391" t="inlineStr">
        <is>
          <t>Volume</t>
        </is>
      </c>
      <c r="L391" t="inlineStr">
        <is>
          <t>Production de semences certifiées</t>
        </is>
      </c>
      <c r="M391" t="inlineStr">
        <is>
          <t>Bilans Féverole - FAM</t>
        </is>
      </c>
      <c r="N391" t="n">
        <v>6.34</v>
      </c>
      <c r="O391" t="n">
        <v>0.1</v>
      </c>
    </row>
    <row r="392" ht="15" customHeight="1" s="1003">
      <c r="A392" s="1019" t="inlineStr">
        <is>
          <t>Graines collectées</t>
        </is>
      </c>
      <c r="B392" t="inlineStr">
        <is>
          <t>Export</t>
        </is>
      </c>
      <c r="C392" t="inlineStr">
        <is>
          <t>kt</t>
        </is>
      </c>
      <c r="D392" t="inlineStr">
        <is>
          <t>France</t>
        </is>
      </c>
      <c r="E392" t="inlineStr">
        <is>
          <t>2019-20</t>
        </is>
      </c>
      <c r="F392" t="inlineStr">
        <is>
          <t>Féverole</t>
        </is>
      </c>
      <c r="G392" t="inlineStr"/>
      <c r="H392" t="inlineStr">
        <is>
          <t>Exportation de graines = 46 kt (Douanes françaises - Eurostat)</t>
        </is>
      </c>
      <c r="I392" t="inlineStr">
        <is>
          <t>Douanes françaises - Eurostat</t>
        </is>
      </c>
      <c r="J392" t="inlineStr"/>
      <c r="K392" t="inlineStr">
        <is>
          <t>Volume</t>
        </is>
      </c>
      <c r="L392" t="inlineStr">
        <is>
          <t>Exportation de graines</t>
        </is>
      </c>
      <c r="M392" t="inlineStr">
        <is>
          <t>Echanges mensuels - EUROSTAT</t>
        </is>
      </c>
      <c r="N392" t="n">
        <v>46.01</v>
      </c>
      <c r="O392" t="n">
        <v>0.1</v>
      </c>
    </row>
    <row r="393" ht="15" customHeight="1" s="1003">
      <c r="A393" s="1019" t="inlineStr">
        <is>
          <t>Récolte</t>
        </is>
      </c>
      <c r="B393" t="inlineStr">
        <is>
          <t>Graines récoltées</t>
        </is>
      </c>
      <c r="C393" t="inlineStr">
        <is>
          <t>kt</t>
        </is>
      </c>
      <c r="D393" t="inlineStr">
        <is>
          <t>France</t>
        </is>
      </c>
      <c r="E393" t="inlineStr">
        <is>
          <t>2019-20</t>
        </is>
      </c>
      <c r="F393" t="inlineStr">
        <is>
          <t>Féverole</t>
        </is>
      </c>
      <c r="G393" t="inlineStr">
        <is>
          <t>Récolte = 177 kt (Bilans par campagne - FranceAgriMer)</t>
        </is>
      </c>
      <c r="H393" t="inlineStr"/>
      <c r="I393" t="inlineStr">
        <is>
          <t>Bilans par campagne - FranceAgriMer</t>
        </is>
      </c>
      <c r="J393" t="inlineStr"/>
      <c r="K393" t="inlineStr">
        <is>
          <t>Volume</t>
        </is>
      </c>
      <c r="L393" t="inlineStr">
        <is>
          <t>Récolte</t>
        </is>
      </c>
      <c r="M393" t="inlineStr">
        <is>
          <t>Bilans Féverole - FAM</t>
        </is>
      </c>
      <c r="N393" t="n">
        <v>177.38</v>
      </c>
      <c r="O393" t="n">
        <v>0.1</v>
      </c>
    </row>
    <row r="394" ht="15" customHeight="1" s="1003">
      <c r="A394" s="1019" t="inlineStr">
        <is>
          <t>Ferme</t>
        </is>
      </c>
      <c r="B394" t="inlineStr">
        <is>
          <t>Stock final à la ferme</t>
        </is>
      </c>
      <c r="C394" t="inlineStr">
        <is>
          <t>kt</t>
        </is>
      </c>
      <c r="D394" t="inlineStr">
        <is>
          <t>France</t>
        </is>
      </c>
      <c r="E394" t="inlineStr">
        <is>
          <t>2019-20</t>
        </is>
      </c>
      <c r="F394" t="inlineStr">
        <is>
          <t>Féverole</t>
        </is>
      </c>
      <c r="G394" t="inlineStr"/>
      <c r="H394" t="inlineStr"/>
      <c r="I394" t="inlineStr"/>
      <c r="J394" t="inlineStr">
        <is>
          <t>Le stock à la ferme est négligé</t>
        </is>
      </c>
      <c r="K394" t="inlineStr"/>
      <c r="L394" t="inlineStr">
        <is>
          <t>Stock final à la ferme</t>
        </is>
      </c>
      <c r="M394" t="inlineStr"/>
      <c r="N394" t="n">
        <v>0</v>
      </c>
      <c r="O394" t="n">
        <v>0</v>
      </c>
    </row>
    <row r="395" ht="15" customHeight="1" s="1003">
      <c r="A395" s="1019" t="inlineStr">
        <is>
          <t>Ferme</t>
        </is>
      </c>
      <c r="B395" t="inlineStr">
        <is>
          <t>Graines autoconsommées</t>
        </is>
      </c>
      <c r="C395" t="inlineStr">
        <is>
          <t>kt</t>
        </is>
      </c>
      <c r="D395" t="inlineStr">
        <is>
          <t>France</t>
        </is>
      </c>
      <c r="E395" t="inlineStr">
        <is>
          <t>2019-20</t>
        </is>
      </c>
      <c r="F395" t="inlineStr">
        <is>
          <t>Féverole</t>
        </is>
      </c>
      <c r="G395" t="inlineStr">
        <is>
          <t>Autoconsommation à la ferme = 81 kt (Bilans par campagne - FranceAgriMer)</t>
        </is>
      </c>
      <c r="H395" t="inlineStr"/>
      <c r="I395" t="inlineStr">
        <is>
          <t>Bilans par campagne - FranceAgriMer</t>
        </is>
      </c>
      <c r="J395" t="inlineStr"/>
      <c r="K395" t="inlineStr">
        <is>
          <t>Volume</t>
        </is>
      </c>
      <c r="L395" t="inlineStr">
        <is>
          <t>Autoconsommation à la ferme</t>
        </is>
      </c>
      <c r="M395" t="inlineStr">
        <is>
          <t>Bilans Féverole - FAM</t>
        </is>
      </c>
      <c r="N395" t="n">
        <v>81.20999999999999</v>
      </c>
      <c r="O395" t="n">
        <v>0.1</v>
      </c>
    </row>
    <row r="396" ht="15" customHeight="1" s="1003">
      <c r="A396" s="1019" t="inlineStr">
        <is>
          <t>OS</t>
        </is>
      </c>
      <c r="B396" t="inlineStr">
        <is>
          <t>Stock final collecteurs</t>
        </is>
      </c>
      <c r="C396" t="inlineStr">
        <is>
          <t>kt</t>
        </is>
      </c>
      <c r="D396" t="inlineStr">
        <is>
          <t>France</t>
        </is>
      </c>
      <c r="E396" t="inlineStr">
        <is>
          <t>2019-20</t>
        </is>
      </c>
      <c r="F396" t="inlineStr">
        <is>
          <t>Féverole</t>
        </is>
      </c>
      <c r="G396" t="inlineStr">
        <is>
          <t>Stock final collecteurs = 14 kt (Bilans par campagne - FranceAgriMer)</t>
        </is>
      </c>
      <c r="H396" t="inlineStr"/>
      <c r="I396" t="inlineStr">
        <is>
          <t>Bilans par campagne - FranceAgriMer</t>
        </is>
      </c>
      <c r="J396" t="inlineStr"/>
      <c r="K396" t="inlineStr">
        <is>
          <t>Volume</t>
        </is>
      </c>
      <c r="L396" t="inlineStr">
        <is>
          <t>Stock final collecteurs</t>
        </is>
      </c>
      <c r="M396" t="inlineStr">
        <is>
          <t>Bilans Féverole - FAM</t>
        </is>
      </c>
      <c r="N396" t="n">
        <v>13.88</v>
      </c>
      <c r="O396" t="n">
        <v>0.1</v>
      </c>
    </row>
    <row r="397" ht="15" customHeight="1" s="1003">
      <c r="A397" s="1019" t="inlineStr">
        <is>
          <t>Trituration</t>
        </is>
      </c>
      <c r="B397" t="inlineStr">
        <is>
          <t>Huile</t>
        </is>
      </c>
      <c r="C397" t="inlineStr">
        <is>
          <t>kt</t>
        </is>
      </c>
      <c r="D397" t="inlineStr">
        <is>
          <t>France</t>
        </is>
      </c>
      <c r="E397" t="inlineStr">
        <is>
          <t>2019-20</t>
        </is>
      </c>
      <c r="F397" t="inlineStr">
        <is>
          <t>Féverole</t>
        </is>
      </c>
      <c r="G397" t="inlineStr"/>
      <c r="H397" t="inlineStr"/>
      <c r="I397" t="inlineStr"/>
      <c r="J397" t="inlineStr">
        <is>
          <t>Pas de trituration</t>
        </is>
      </c>
      <c r="K397" t="inlineStr"/>
      <c r="L397" t="inlineStr"/>
      <c r="M397" t="inlineStr"/>
      <c r="N397" t="n">
        <v>0</v>
      </c>
      <c r="O397" t="n">
        <v>0</v>
      </c>
    </row>
    <row r="398" ht="15" customHeight="1" s="1003">
      <c r="A398" s="1019" t="inlineStr">
        <is>
          <t>Trituration</t>
        </is>
      </c>
      <c r="B398" t="inlineStr">
        <is>
          <t>Tourteaux</t>
        </is>
      </c>
      <c r="C398" t="inlineStr">
        <is>
          <t>kt</t>
        </is>
      </c>
      <c r="D398" t="inlineStr">
        <is>
          <t>France</t>
        </is>
      </c>
      <c r="E398" t="inlineStr">
        <is>
          <t>2019-20</t>
        </is>
      </c>
      <c r="F398" t="inlineStr">
        <is>
          <t>Féverole</t>
        </is>
      </c>
      <c r="G398" t="inlineStr"/>
      <c r="H398" t="inlineStr"/>
      <c r="I398" t="inlineStr"/>
      <c r="J398" t="inlineStr"/>
      <c r="K398" t="inlineStr"/>
      <c r="L398" t="inlineStr"/>
      <c r="M398" t="inlineStr"/>
      <c r="N398" t="n">
        <v>0</v>
      </c>
      <c r="O398" t="n">
        <v>0</v>
      </c>
    </row>
    <row r="399" ht="15" customHeight="1" s="1003">
      <c r="A399" s="1019" t="inlineStr">
        <is>
          <t>Ecart statistique</t>
        </is>
      </c>
      <c r="B399" t="inlineStr">
        <is>
          <t>Graines collectées</t>
        </is>
      </c>
      <c r="C399" t="inlineStr">
        <is>
          <t>kt</t>
        </is>
      </c>
      <c r="D399" t="inlineStr">
        <is>
          <t>France</t>
        </is>
      </c>
      <c r="E399" t="inlineStr">
        <is>
          <t>2019-20</t>
        </is>
      </c>
      <c r="F399" t="inlineStr">
        <is>
          <t>Féverole</t>
        </is>
      </c>
      <c r="G399" t="inlineStr"/>
      <c r="H399" t="inlineStr"/>
      <c r="I399" t="inlineStr"/>
      <c r="J399" t="inlineStr"/>
      <c r="K399" t="inlineStr"/>
      <c r="L399" t="inlineStr"/>
      <c r="M399" t="inlineStr"/>
      <c r="N399" t="n">
        <v>0</v>
      </c>
      <c r="O399" t="n">
        <v>0</v>
      </c>
    </row>
    <row r="400" ht="15" customHeight="1" s="1003">
      <c r="A400" s="1019" t="inlineStr">
        <is>
          <t>Ecart statistique</t>
        </is>
      </c>
      <c r="B400" t="inlineStr">
        <is>
          <t>Fabrication de produits alimentaires</t>
        </is>
      </c>
      <c r="C400" t="inlineStr">
        <is>
          <t>kt</t>
        </is>
      </c>
      <c r="D400" t="inlineStr">
        <is>
          <t>France</t>
        </is>
      </c>
      <c r="E400" t="inlineStr">
        <is>
          <t>2019-20</t>
        </is>
      </c>
      <c r="F400" t="inlineStr">
        <is>
          <t>Féverole</t>
        </is>
      </c>
      <c r="G400" t="inlineStr"/>
      <c r="H400" t="inlineStr"/>
      <c r="I400" t="inlineStr"/>
      <c r="J400" t="inlineStr"/>
      <c r="K400" t="inlineStr"/>
      <c r="L400" t="inlineStr"/>
      <c r="M400" t="inlineStr"/>
      <c r="N400" t="n">
        <v>0</v>
      </c>
      <c r="O400" t="n">
        <v>0</v>
      </c>
    </row>
    <row r="401" ht="15" customHeight="1" s="1003">
      <c r="A401" s="1019" t="inlineStr">
        <is>
          <t>Import</t>
        </is>
      </c>
      <c r="B401" t="inlineStr">
        <is>
          <t>Graines collectées</t>
        </is>
      </c>
      <c r="C401" t="inlineStr">
        <is>
          <t>kt</t>
        </is>
      </c>
      <c r="D401" t="inlineStr">
        <is>
          <t>France</t>
        </is>
      </c>
      <c r="E401" t="inlineStr">
        <is>
          <t>2019-20</t>
        </is>
      </c>
      <c r="F401" t="inlineStr">
        <is>
          <t>Féverole</t>
        </is>
      </c>
      <c r="G401" t="inlineStr"/>
      <c r="H401" t="inlineStr">
        <is>
          <t>Importation de graines = 30 kt (Douanes françaises - Eurostat)</t>
        </is>
      </c>
      <c r="I401" t="inlineStr">
        <is>
          <t>Douanes françaises - Eurostat</t>
        </is>
      </c>
      <c r="J401" t="inlineStr"/>
      <c r="K401" t="inlineStr">
        <is>
          <t>Volume</t>
        </is>
      </c>
      <c r="L401" t="inlineStr">
        <is>
          <t>Importation de graines</t>
        </is>
      </c>
      <c r="M401" t="inlineStr">
        <is>
          <t>Echanges mensuels - EUROSTAT</t>
        </is>
      </c>
      <c r="N401" t="n">
        <v>30.36</v>
      </c>
      <c r="O401" t="n">
        <v>0.1</v>
      </c>
    </row>
    <row r="402" ht="15" customHeight="1" s="1003">
      <c r="A402" s="1019" t="inlineStr">
        <is>
          <t>Graines récoltées</t>
        </is>
      </c>
      <c r="B402" t="inlineStr">
        <is>
          <t>OS</t>
        </is>
      </c>
      <c r="C402" t="inlineStr">
        <is>
          <t>kt</t>
        </is>
      </c>
      <c r="D402" t="inlineStr">
        <is>
          <t>France</t>
        </is>
      </c>
      <c r="E402" t="inlineStr">
        <is>
          <t>2019-20</t>
        </is>
      </c>
      <c r="F402" t="inlineStr">
        <is>
          <t>Lupin</t>
        </is>
      </c>
      <c r="G402" t="inlineStr">
        <is>
          <t>Collecte = 4 kt (Collectes, stocks - FranceAgriMer)</t>
        </is>
      </c>
      <c r="H402" t="inlineStr"/>
      <c r="I402" t="inlineStr">
        <is>
          <t>Collectes, stocks - FranceAgriMer</t>
        </is>
      </c>
      <c r="J402" t="inlineStr"/>
      <c r="K402" t="inlineStr">
        <is>
          <t>Volume</t>
        </is>
      </c>
      <c r="L402" t="inlineStr">
        <is>
          <t>Collecte</t>
        </is>
      </c>
      <c r="M402" t="inlineStr">
        <is>
          <t>Collectes, stocks protéa - FAM</t>
        </is>
      </c>
      <c r="N402" t="n">
        <v>3.91</v>
      </c>
      <c r="O402" t="n">
        <v>0.1</v>
      </c>
    </row>
    <row r="403" ht="15" customHeight="1" s="1003">
      <c r="A403" s="1019" t="inlineStr">
        <is>
          <t>Graines autoconsommées</t>
        </is>
      </c>
      <c r="B403" t="inlineStr">
        <is>
          <t>Vente directe et autoconsommation</t>
        </is>
      </c>
      <c r="C403" t="inlineStr">
        <is>
          <t>kt</t>
        </is>
      </c>
      <c r="D403" t="inlineStr">
        <is>
          <t>France</t>
        </is>
      </c>
      <c r="E403" t="inlineStr">
        <is>
          <t>2019-20</t>
        </is>
      </c>
      <c r="F403" t="inlineStr">
        <is>
          <t>Lupin</t>
        </is>
      </c>
      <c r="G403" t="inlineStr"/>
      <c r="H403" t="inlineStr"/>
      <c r="I403" t="inlineStr"/>
      <c r="J403" t="inlineStr">
        <is>
          <t>Pas de consommation de graines en alimentation humaine</t>
        </is>
      </c>
      <c r="K403" t="inlineStr"/>
      <c r="L403" t="inlineStr">
        <is>
          <t>Consommation de graines à la ferme directement</t>
        </is>
      </c>
      <c r="M403" t="inlineStr"/>
      <c r="N403" t="n">
        <v>0</v>
      </c>
      <c r="O403" t="n">
        <v>0</v>
      </c>
    </row>
    <row r="404" ht="15" customHeight="1" s="1003">
      <c r="A404" s="1019" t="inlineStr">
        <is>
          <t>Stock initial à la ferme</t>
        </is>
      </c>
      <c r="B404" t="inlineStr">
        <is>
          <t>Ferme</t>
        </is>
      </c>
      <c r="C404" t="inlineStr">
        <is>
          <t>kt</t>
        </is>
      </c>
      <c r="D404" t="inlineStr">
        <is>
          <t>France</t>
        </is>
      </c>
      <c r="E404" t="inlineStr">
        <is>
          <t>2019-20</t>
        </is>
      </c>
      <c r="F404" t="inlineStr">
        <is>
          <t>Lupin</t>
        </is>
      </c>
      <c r="G404" t="inlineStr"/>
      <c r="H404" t="inlineStr"/>
      <c r="I404" t="inlineStr"/>
      <c r="J404" t="inlineStr">
        <is>
          <t>Le stock à la ferme est négligé</t>
        </is>
      </c>
      <c r="K404" t="inlineStr"/>
      <c r="L404" t="inlineStr">
        <is>
          <t>Stock initial à la ferme</t>
        </is>
      </c>
      <c r="M404" t="inlineStr"/>
      <c r="N404" t="n">
        <v>0</v>
      </c>
      <c r="O404" t="n">
        <v>0</v>
      </c>
    </row>
    <row r="405" ht="15" customHeight="1" s="1003">
      <c r="A405" s="1019" t="inlineStr">
        <is>
          <t>Stock initial collecteurs</t>
        </is>
      </c>
      <c r="B405" t="inlineStr">
        <is>
          <t>OS</t>
        </is>
      </c>
      <c r="C405" t="inlineStr">
        <is>
          <t>kt</t>
        </is>
      </c>
      <c r="D405" t="inlineStr">
        <is>
          <t>France</t>
        </is>
      </c>
      <c r="E405" t="inlineStr">
        <is>
          <t>2019-20</t>
        </is>
      </c>
      <c r="F405" t="inlineStr">
        <is>
          <t>Lupin</t>
        </is>
      </c>
      <c r="G405" t="inlineStr">
        <is>
          <t>Stock initial collecteurs = 9 kt (Collectes, stocks - FranceAgriMer)</t>
        </is>
      </c>
      <c r="H405" t="inlineStr"/>
      <c r="I405" t="inlineStr">
        <is>
          <t>Collectes, stocks - FranceAgriMer</t>
        </is>
      </c>
      <c r="J405" t="inlineStr"/>
      <c r="K405" t="inlineStr">
        <is>
          <t>Volume</t>
        </is>
      </c>
      <c r="L405" t="inlineStr">
        <is>
          <t>Stock initial collecteurs</t>
        </is>
      </c>
      <c r="M405" t="inlineStr">
        <is>
          <t>Collectes, stocks protéa - FAM</t>
        </is>
      </c>
      <c r="N405" t="n">
        <v>8.630000000000001</v>
      </c>
      <c r="O405" t="n">
        <v>0.1</v>
      </c>
    </row>
    <row r="406" ht="15" customHeight="1" s="1003">
      <c r="A406" s="1019" t="inlineStr">
        <is>
          <t>Graines collectées</t>
        </is>
      </c>
      <c r="B406" t="inlineStr">
        <is>
          <t>Fabrication de produits alimentaires</t>
        </is>
      </c>
      <c r="C406" t="inlineStr">
        <is>
          <t>kt</t>
        </is>
      </c>
      <c r="D406" t="inlineStr">
        <is>
          <t>France</t>
        </is>
      </c>
      <c r="E406" t="inlineStr">
        <is>
          <t>2019-20</t>
        </is>
      </c>
      <c r="F406" t="inlineStr">
        <is>
          <t>Lupin</t>
        </is>
      </c>
      <c r="G406" t="inlineStr"/>
      <c r="H406" t="inlineStr"/>
      <c r="I406" t="inlineStr"/>
      <c r="J406" t="inlineStr">
        <is>
          <t>Pas de fabrication de produits alimentaires</t>
        </is>
      </c>
      <c r="K406" t="inlineStr"/>
      <c r="L406" t="inlineStr">
        <is>
          <t>Consommation de graines pour la fabrication de produits alimentaires</t>
        </is>
      </c>
      <c r="M406" t="inlineStr"/>
      <c r="N406" t="n">
        <v>0</v>
      </c>
      <c r="O406" t="n">
        <v>0</v>
      </c>
    </row>
    <row r="407" ht="15" customHeight="1" s="1003">
      <c r="A407" s="1019" t="inlineStr">
        <is>
          <t>Graines collectées</t>
        </is>
      </c>
      <c r="B407" t="inlineStr">
        <is>
          <t>Alimentation humaine</t>
        </is>
      </c>
      <c r="C407" t="inlineStr">
        <is>
          <t>kt</t>
        </is>
      </c>
      <c r="D407" t="inlineStr">
        <is>
          <t>France</t>
        </is>
      </c>
      <c r="E407" t="inlineStr">
        <is>
          <t>2019-20</t>
        </is>
      </c>
      <c r="F407" t="inlineStr">
        <is>
          <t>Lupin</t>
        </is>
      </c>
      <c r="G407" t="inlineStr"/>
      <c r="H407" t="inlineStr"/>
      <c r="I407" t="inlineStr"/>
      <c r="J407" t="inlineStr">
        <is>
          <t>Pas de consommation de graines en alimentation humaine</t>
        </is>
      </c>
      <c r="K407" t="inlineStr"/>
      <c r="L407" t="inlineStr">
        <is>
          <t>Consommation de graines en alimentation humaine</t>
        </is>
      </c>
      <c r="M407" t="inlineStr"/>
      <c r="N407" t="n">
        <v>0</v>
      </c>
      <c r="O407" t="n">
        <v>0</v>
      </c>
    </row>
    <row r="408" ht="15" customHeight="1" s="1003">
      <c r="A408" s="1019" t="inlineStr">
        <is>
          <t>Graines collectées</t>
        </is>
      </c>
      <c r="B408" t="inlineStr">
        <is>
          <t>Trituration</t>
        </is>
      </c>
      <c r="C408" t="inlineStr">
        <is>
          <t>kt</t>
        </is>
      </c>
      <c r="D408" t="inlineStr">
        <is>
          <t>France</t>
        </is>
      </c>
      <c r="E408" t="inlineStr">
        <is>
          <t>2019-20</t>
        </is>
      </c>
      <c r="F408" t="inlineStr">
        <is>
          <t>Lupin</t>
        </is>
      </c>
      <c r="G408" t="inlineStr"/>
      <c r="H408" t="inlineStr"/>
      <c r="I408" t="inlineStr"/>
      <c r="J408" t="inlineStr">
        <is>
          <t>Pas de trituration</t>
        </is>
      </c>
      <c r="K408" t="inlineStr"/>
      <c r="L408" t="inlineStr">
        <is>
          <t>Consommation de graines par la Trituration</t>
        </is>
      </c>
      <c r="M408" t="inlineStr"/>
      <c r="N408" t="n">
        <v>0</v>
      </c>
      <c r="O408" t="n">
        <v>0</v>
      </c>
    </row>
    <row r="409" ht="15" customHeight="1" s="1003">
      <c r="A409" s="1019" t="inlineStr">
        <is>
          <t>Graines collectées</t>
        </is>
      </c>
      <c r="B409" t="inlineStr">
        <is>
          <t>FAB</t>
        </is>
      </c>
      <c r="C409" t="inlineStr">
        <is>
          <t>kt</t>
        </is>
      </c>
      <c r="D409" t="inlineStr">
        <is>
          <t>France</t>
        </is>
      </c>
      <c r="E409" t="inlineStr">
        <is>
          <t>2019-20</t>
        </is>
      </c>
      <c r="F409" t="inlineStr">
        <is>
          <t>Lupin</t>
        </is>
      </c>
      <c r="G409" t="inlineStr">
        <is>
          <t>Consommation de graines par les FAB = 0 kt (Etat 13 - FranceAgriMer)</t>
        </is>
      </c>
      <c r="H409" t="inlineStr"/>
      <c r="I409" t="inlineStr">
        <is>
          <t>Etat 13 - FranceAgriMer</t>
        </is>
      </c>
      <c r="J409" t="inlineStr"/>
      <c r="K409" t="inlineStr">
        <is>
          <t>Volume</t>
        </is>
      </c>
      <c r="L409" t="inlineStr">
        <is>
          <t>Consommation de graines par les FAB</t>
        </is>
      </c>
      <c r="M409" t="inlineStr">
        <is>
          <t>FAB protéagineux - FAM</t>
        </is>
      </c>
      <c r="N409" t="n">
        <v>0.34</v>
      </c>
      <c r="O409" t="n">
        <v>0.1</v>
      </c>
    </row>
    <row r="410" ht="15" customHeight="1" s="1003">
      <c r="A410" s="1019" t="inlineStr">
        <is>
          <t>Graines collectées</t>
        </is>
      </c>
      <c r="B410" t="inlineStr">
        <is>
          <t>Amidonnerie</t>
        </is>
      </c>
      <c r="C410" t="inlineStr">
        <is>
          <t>kt</t>
        </is>
      </c>
      <c r="D410" t="inlineStr">
        <is>
          <t>France</t>
        </is>
      </c>
      <c r="E410" t="inlineStr">
        <is>
          <t>2019-20</t>
        </is>
      </c>
      <c r="F410" t="inlineStr">
        <is>
          <t>Lupin</t>
        </is>
      </c>
      <c r="G410" t="inlineStr"/>
      <c r="H410" t="inlineStr"/>
      <c r="I410" t="inlineStr"/>
      <c r="J410" t="inlineStr"/>
      <c r="K410" t="inlineStr"/>
      <c r="L410" t="inlineStr"/>
      <c r="M410" t="inlineStr"/>
      <c r="N410" t="n">
        <v>0</v>
      </c>
      <c r="O410" t="n">
        <v>0</v>
      </c>
    </row>
    <row r="411" ht="15" customHeight="1" s="1003">
      <c r="A411" s="1019" t="inlineStr">
        <is>
          <t>Graines collectées</t>
        </is>
      </c>
      <c r="B411" t="inlineStr">
        <is>
          <t>Meunerie</t>
        </is>
      </c>
      <c r="C411" t="inlineStr">
        <is>
          <t>kt</t>
        </is>
      </c>
      <c r="D411" t="inlineStr">
        <is>
          <t>France</t>
        </is>
      </c>
      <c r="E411" t="inlineStr">
        <is>
          <t>2019-20</t>
        </is>
      </c>
      <c r="F411" t="inlineStr">
        <is>
          <t>Lupin</t>
        </is>
      </c>
      <c r="G411" t="inlineStr"/>
      <c r="H411" t="inlineStr"/>
      <c r="I411" t="inlineStr"/>
      <c r="J411" t="inlineStr"/>
      <c r="K411" t="inlineStr"/>
      <c r="L411" t="inlineStr"/>
      <c r="M411" t="inlineStr"/>
      <c r="N411" t="n">
        <v>0</v>
      </c>
      <c r="O411" t="n">
        <v>0</v>
      </c>
    </row>
    <row r="412" ht="15" customHeight="1" s="1003">
      <c r="A412" s="1019" t="inlineStr">
        <is>
          <t>Graines collectées</t>
        </is>
      </c>
      <c r="B412" t="inlineStr">
        <is>
          <t>Semences certifiées</t>
        </is>
      </c>
      <c r="C412" t="inlineStr">
        <is>
          <t>kt</t>
        </is>
      </c>
      <c r="D412" t="inlineStr">
        <is>
          <t>France</t>
        </is>
      </c>
      <c r="E412" t="inlineStr">
        <is>
          <t>2019-20</t>
        </is>
      </c>
      <c r="F412" t="inlineStr">
        <is>
          <t>Lupin</t>
        </is>
      </c>
      <c r="G412" t="inlineStr">
        <is>
          <t>Production de semences certifiées = 0 kt (Collectes, stocks - FranceAgriMer)</t>
        </is>
      </c>
      <c r="H412" t="inlineStr"/>
      <c r="I412" t="inlineStr">
        <is>
          <t>Collectes, stocks - FranceAgriMer</t>
        </is>
      </c>
      <c r="J412" t="inlineStr"/>
      <c r="K412" t="inlineStr">
        <is>
          <t>Volume</t>
        </is>
      </c>
      <c r="L412" t="inlineStr">
        <is>
          <t>Production de semences certifiées</t>
        </is>
      </c>
      <c r="M412" t="inlineStr">
        <is>
          <t>Collectes, stocks protéa - FAM</t>
        </is>
      </c>
      <c r="N412" t="n">
        <v>0.22</v>
      </c>
      <c r="O412" t="n">
        <v>0.1</v>
      </c>
    </row>
    <row r="413" ht="15" customHeight="1" s="1003">
      <c r="A413" s="1019" t="inlineStr">
        <is>
          <t>Graines collectées</t>
        </is>
      </c>
      <c r="B413" t="inlineStr">
        <is>
          <t>Export</t>
        </is>
      </c>
      <c r="C413" t="inlineStr">
        <is>
          <t>kt</t>
        </is>
      </c>
      <c r="D413" t="inlineStr">
        <is>
          <t>France</t>
        </is>
      </c>
      <c r="E413" t="inlineStr">
        <is>
          <t>2019-20</t>
        </is>
      </c>
      <c r="F413" t="inlineStr">
        <is>
          <t>Lupin</t>
        </is>
      </c>
      <c r="G413" t="inlineStr"/>
      <c r="H413" t="inlineStr">
        <is>
          <t>Exportation de graines = 0 kt (Douanes françaises - Eurostat)</t>
        </is>
      </c>
      <c r="I413" t="inlineStr">
        <is>
          <t>Douanes françaises - Eurostat</t>
        </is>
      </c>
      <c r="J413" t="inlineStr">
        <is>
          <t>Les échanges de lupin sont négligés</t>
        </is>
      </c>
      <c r="K413" t="inlineStr">
        <is>
          <t>Volume</t>
        </is>
      </c>
      <c r="L413" t="inlineStr">
        <is>
          <t>Exportation de graines</t>
        </is>
      </c>
      <c r="M413" t="inlineStr">
        <is>
          <t>Echanges mensuels - EUROSTAT</t>
        </is>
      </c>
      <c r="N413" t="n">
        <v>0</v>
      </c>
      <c r="O413" t="n">
        <v>0</v>
      </c>
    </row>
    <row r="414" ht="15" customHeight="1" s="1003">
      <c r="A414" s="1019" t="inlineStr">
        <is>
          <t>Graines collectées</t>
        </is>
      </c>
      <c r="B414" t="inlineStr">
        <is>
          <t>Ecart statistique</t>
        </is>
      </c>
      <c r="C414" t="inlineStr">
        <is>
          <t>kt</t>
        </is>
      </c>
      <c r="D414" t="inlineStr">
        <is>
          <t>France</t>
        </is>
      </c>
      <c r="E414" t="inlineStr">
        <is>
          <t>2019-20</t>
        </is>
      </c>
      <c r="F414" t="inlineStr">
        <is>
          <t>Lupin</t>
        </is>
      </c>
      <c r="G414" t="inlineStr"/>
      <c r="H414" t="inlineStr"/>
      <c r="I414" t="inlineStr"/>
      <c r="J414" t="inlineStr"/>
      <c r="K414" t="inlineStr"/>
      <c r="L414" t="inlineStr"/>
      <c r="M414" t="inlineStr"/>
      <c r="N414" t="n">
        <v>0</v>
      </c>
      <c r="O414" t="n">
        <v>0</v>
      </c>
    </row>
    <row r="415" ht="15" customHeight="1" s="1003">
      <c r="A415" s="1019" t="inlineStr">
        <is>
          <t>Récolte</t>
        </is>
      </c>
      <c r="B415" t="inlineStr">
        <is>
          <t>Graines récoltées</t>
        </is>
      </c>
      <c r="C415" t="inlineStr">
        <is>
          <t>kt</t>
        </is>
      </c>
      <c r="D415" t="inlineStr">
        <is>
          <t>France</t>
        </is>
      </c>
      <c r="E415" t="inlineStr">
        <is>
          <t>2019-20</t>
        </is>
      </c>
      <c r="F415" t="inlineStr">
        <is>
          <t>Lupin</t>
        </is>
      </c>
      <c r="G415" t="inlineStr">
        <is>
          <t>Récolte = 7 kt (Statistique Agricole Annuelle - SSP)</t>
        </is>
      </c>
      <c r="H415" t="inlineStr"/>
      <c r="I415" t="inlineStr">
        <is>
          <t>Statistique Agricole Annuelle - SSP</t>
        </is>
      </c>
      <c r="J415" t="inlineStr"/>
      <c r="K415" t="inlineStr">
        <is>
          <t>Volume</t>
        </is>
      </c>
      <c r="L415" t="inlineStr">
        <is>
          <t>Récolte</t>
        </is>
      </c>
      <c r="M415" t="inlineStr">
        <is>
          <t>Récoltes - AGRESTE</t>
        </is>
      </c>
      <c r="N415" t="n">
        <v>7.09</v>
      </c>
      <c r="O415" t="n">
        <v>0.1</v>
      </c>
    </row>
    <row r="416" ht="15" customHeight="1" s="1003">
      <c r="A416" s="1019" t="inlineStr">
        <is>
          <t>Ferme</t>
        </is>
      </c>
      <c r="B416" t="inlineStr">
        <is>
          <t>Stock final à la ferme</t>
        </is>
      </c>
      <c r="C416" t="inlineStr">
        <is>
          <t>kt</t>
        </is>
      </c>
      <c r="D416" t="inlineStr">
        <is>
          <t>France</t>
        </is>
      </c>
      <c r="E416" t="inlineStr">
        <is>
          <t>2019-20</t>
        </is>
      </c>
      <c r="F416" t="inlineStr">
        <is>
          <t>Lupin</t>
        </is>
      </c>
      <c r="G416" t="inlineStr"/>
      <c r="H416" t="inlineStr"/>
      <c r="I416" t="inlineStr"/>
      <c r="J416" t="inlineStr">
        <is>
          <t>Le stock à la ferme est négligé</t>
        </is>
      </c>
      <c r="K416" t="inlineStr"/>
      <c r="L416" t="inlineStr">
        <is>
          <t>Stock final à la ferme</t>
        </is>
      </c>
      <c r="M416" t="inlineStr"/>
      <c r="N416" t="n">
        <v>0</v>
      </c>
      <c r="O416" t="n">
        <v>0</v>
      </c>
    </row>
    <row r="417" ht="15" customHeight="1" s="1003">
      <c r="A417" s="1019" t="inlineStr">
        <is>
          <t>OS</t>
        </is>
      </c>
      <c r="B417" t="inlineStr">
        <is>
          <t>Stock final collecteurs</t>
        </is>
      </c>
      <c r="C417" t="inlineStr">
        <is>
          <t>kt</t>
        </is>
      </c>
      <c r="D417" t="inlineStr">
        <is>
          <t>France</t>
        </is>
      </c>
      <c r="E417" t="inlineStr">
        <is>
          <t>2019-20</t>
        </is>
      </c>
      <c r="F417" t="inlineStr">
        <is>
          <t>Lupin</t>
        </is>
      </c>
      <c r="G417" t="inlineStr">
        <is>
          <t>Stock final collecteurs = 2 kt (Collectes, stocks - FranceAgriMer)</t>
        </is>
      </c>
      <c r="H417" t="inlineStr"/>
      <c r="I417" t="inlineStr">
        <is>
          <t>Collectes, stocks - FranceAgriMer</t>
        </is>
      </c>
      <c r="J417" t="inlineStr"/>
      <c r="K417" t="inlineStr">
        <is>
          <t>Volume</t>
        </is>
      </c>
      <c r="L417" t="inlineStr">
        <is>
          <t>Stock final collecteurs</t>
        </is>
      </c>
      <c r="M417" t="inlineStr">
        <is>
          <t>Collectes, stocks protéa - FAM</t>
        </is>
      </c>
      <c r="N417" t="n">
        <v>1.76</v>
      </c>
      <c r="O417" t="n">
        <v>0.1</v>
      </c>
    </row>
    <row r="418" ht="15" customHeight="1" s="1003">
      <c r="A418" s="1019" t="inlineStr">
        <is>
          <t>Trituration</t>
        </is>
      </c>
      <c r="B418" t="inlineStr">
        <is>
          <t>Huile</t>
        </is>
      </c>
      <c r="C418" t="inlineStr">
        <is>
          <t>kt</t>
        </is>
      </c>
      <c r="D418" t="inlineStr">
        <is>
          <t>France</t>
        </is>
      </c>
      <c r="E418" t="inlineStr">
        <is>
          <t>2019-20</t>
        </is>
      </c>
      <c r="F418" t="inlineStr">
        <is>
          <t>Lupin</t>
        </is>
      </c>
      <c r="G418" t="inlineStr"/>
      <c r="H418" t="inlineStr"/>
      <c r="I418" t="inlineStr"/>
      <c r="J418" t="inlineStr">
        <is>
          <t>Pas de trituration</t>
        </is>
      </c>
      <c r="K418" t="inlineStr"/>
      <c r="L418" t="inlineStr"/>
      <c r="M418" t="inlineStr"/>
      <c r="N418" t="n">
        <v>0</v>
      </c>
      <c r="O418" t="n">
        <v>0</v>
      </c>
    </row>
    <row r="419" ht="15" customHeight="1" s="1003">
      <c r="A419" s="1019" t="inlineStr">
        <is>
          <t>Trituration</t>
        </is>
      </c>
      <c r="B419" t="inlineStr">
        <is>
          <t>Tourteaux</t>
        </is>
      </c>
      <c r="C419" t="inlineStr">
        <is>
          <t>kt</t>
        </is>
      </c>
      <c r="D419" t="inlineStr">
        <is>
          <t>France</t>
        </is>
      </c>
      <c r="E419" t="inlineStr">
        <is>
          <t>2019-20</t>
        </is>
      </c>
      <c r="F419" t="inlineStr">
        <is>
          <t>Lupin</t>
        </is>
      </c>
      <c r="G419" t="inlineStr"/>
      <c r="H419" t="inlineStr"/>
      <c r="I419" t="inlineStr"/>
      <c r="J419" t="inlineStr"/>
      <c r="K419" t="inlineStr"/>
      <c r="L419" t="inlineStr"/>
      <c r="M419" t="inlineStr"/>
      <c r="N419" t="n">
        <v>0</v>
      </c>
      <c r="O419" t="n">
        <v>0</v>
      </c>
    </row>
    <row r="420" ht="15" customHeight="1" s="1003">
      <c r="A420" s="1019" t="inlineStr">
        <is>
          <t>Ecart statistique</t>
        </is>
      </c>
      <c r="B420" t="inlineStr">
        <is>
          <t>Graines collectées</t>
        </is>
      </c>
      <c r="C420" t="inlineStr">
        <is>
          <t>kt</t>
        </is>
      </c>
      <c r="D420" t="inlineStr">
        <is>
          <t>France</t>
        </is>
      </c>
      <c r="E420" t="inlineStr">
        <is>
          <t>2019-20</t>
        </is>
      </c>
      <c r="F420" t="inlineStr">
        <is>
          <t>Lupin</t>
        </is>
      </c>
      <c r="G420" t="inlineStr"/>
      <c r="H420" t="inlineStr"/>
      <c r="I420" t="inlineStr"/>
      <c r="J420" t="inlineStr"/>
      <c r="K420" t="inlineStr"/>
      <c r="L420" t="inlineStr"/>
      <c r="M420" t="inlineStr"/>
      <c r="N420" t="n">
        <v>0</v>
      </c>
      <c r="O420" t="n">
        <v>0</v>
      </c>
    </row>
    <row r="421" ht="15" customHeight="1" s="1003">
      <c r="A421" s="1019" t="inlineStr">
        <is>
          <t>Ecart statistique</t>
        </is>
      </c>
      <c r="B421" t="inlineStr">
        <is>
          <t>Fabrication de produits alimentaires</t>
        </is>
      </c>
      <c r="C421" t="inlineStr">
        <is>
          <t>kt</t>
        </is>
      </c>
      <c r="D421" t="inlineStr">
        <is>
          <t>France</t>
        </is>
      </c>
      <c r="E421" t="inlineStr">
        <is>
          <t>2019-20</t>
        </is>
      </c>
      <c r="F421" t="inlineStr">
        <is>
          <t>Lupin</t>
        </is>
      </c>
      <c r="G421" t="inlineStr"/>
      <c r="H421" t="inlineStr"/>
      <c r="I421" t="inlineStr"/>
      <c r="J421" t="inlineStr"/>
      <c r="K421" t="inlineStr"/>
      <c r="L421" t="inlineStr"/>
      <c r="M421" t="inlineStr"/>
      <c r="N421" t="n">
        <v>0</v>
      </c>
      <c r="O421" t="n">
        <v>0</v>
      </c>
    </row>
    <row r="422" ht="15" customHeight="1" s="1003">
      <c r="A422" s="1019" t="inlineStr">
        <is>
          <t>Import</t>
        </is>
      </c>
      <c r="B422" t="inlineStr">
        <is>
          <t>Graines collectées</t>
        </is>
      </c>
      <c r="C422" t="inlineStr">
        <is>
          <t>kt</t>
        </is>
      </c>
      <c r="D422" t="inlineStr">
        <is>
          <t>France</t>
        </is>
      </c>
      <c r="E422" t="inlineStr">
        <is>
          <t>2019-20</t>
        </is>
      </c>
      <c r="F422" t="inlineStr">
        <is>
          <t>Lupin</t>
        </is>
      </c>
      <c r="G422" t="inlineStr"/>
      <c r="H422" t="inlineStr">
        <is>
          <t>Importation de graines = 0 kt (Douanes françaises - Eurostat)</t>
        </is>
      </c>
      <c r="I422" t="inlineStr">
        <is>
          <t>Douanes françaises - Eurostat</t>
        </is>
      </c>
      <c r="J422" t="inlineStr">
        <is>
          <t>Les échanges de lupin sont négligés</t>
        </is>
      </c>
      <c r="K422" t="inlineStr">
        <is>
          <t>Volume</t>
        </is>
      </c>
      <c r="L422" t="inlineStr">
        <is>
          <t>Importation de graines</t>
        </is>
      </c>
      <c r="M422" t="inlineStr">
        <is>
          <t>Echanges mensuels - EUROSTAT</t>
        </is>
      </c>
      <c r="N422" t="n">
        <v>0</v>
      </c>
      <c r="O422" t="n">
        <v>0</v>
      </c>
    </row>
    <row r="423" ht="15" customHeight="1" s="1003">
      <c r="A423" s="1019" t="inlineStr">
        <is>
          <t>Graines autoconsommées</t>
        </is>
      </c>
      <c r="B423" t="inlineStr">
        <is>
          <t>Hors FAB</t>
        </is>
      </c>
      <c r="C423" t="inlineStr">
        <is>
          <t>kt</t>
        </is>
      </c>
      <c r="D423" t="inlineStr">
        <is>
          <t>France</t>
        </is>
      </c>
      <c r="E423" t="inlineStr">
        <is>
          <t>2019-20</t>
        </is>
      </c>
      <c r="F423" t="inlineStr">
        <is>
          <t>Lentille</t>
        </is>
      </c>
      <c r="G423" t="inlineStr"/>
      <c r="H423" t="inlineStr"/>
      <c r="I423" t="inlineStr"/>
      <c r="J423" t="inlineStr">
        <is>
          <t>Pas de consommation de graines en alimentation animale</t>
        </is>
      </c>
      <c r="K423" t="inlineStr"/>
      <c r="L423" t="inlineStr">
        <is>
          <t>Consommation de graines à la ferme directement</t>
        </is>
      </c>
      <c r="M423" t="inlineStr"/>
      <c r="N423" t="n">
        <v>0</v>
      </c>
      <c r="O423" t="n">
        <v>0</v>
      </c>
    </row>
    <row r="424" ht="15" customHeight="1" s="1003">
      <c r="A424" s="1019" t="inlineStr">
        <is>
          <t>Stock initial à la ferme</t>
        </is>
      </c>
      <c r="B424" t="inlineStr">
        <is>
          <t>Ferme</t>
        </is>
      </c>
      <c r="C424" t="inlineStr">
        <is>
          <t>kt</t>
        </is>
      </c>
      <c r="D424" t="inlineStr">
        <is>
          <t>France</t>
        </is>
      </c>
      <c r="E424" t="inlineStr">
        <is>
          <t>2019-20</t>
        </is>
      </c>
      <c r="F424" t="inlineStr">
        <is>
          <t>Lentille</t>
        </is>
      </c>
      <c r="G424" t="inlineStr"/>
      <c r="H424" t="inlineStr"/>
      <c r="I424" t="inlineStr"/>
      <c r="J424" t="inlineStr">
        <is>
          <t>Le stock à la ferme est négligé</t>
        </is>
      </c>
      <c r="K424" t="inlineStr"/>
      <c r="L424" t="inlineStr">
        <is>
          <t>Stock initial à la ferme</t>
        </is>
      </c>
      <c r="M424" t="inlineStr"/>
      <c r="N424" t="n">
        <v>0</v>
      </c>
      <c r="O424" t="n">
        <v>0</v>
      </c>
    </row>
    <row r="425" ht="15" customHeight="1" s="1003">
      <c r="A425" s="1019" t="inlineStr">
        <is>
          <t>Graines collectées</t>
        </is>
      </c>
      <c r="B425" t="inlineStr">
        <is>
          <t>Alimentation humaine</t>
        </is>
      </c>
      <c r="C425" t="inlineStr">
        <is>
          <t>kt</t>
        </is>
      </c>
      <c r="D425" t="inlineStr">
        <is>
          <t>France</t>
        </is>
      </c>
      <c r="E425" t="inlineStr">
        <is>
          <t>2019-20</t>
        </is>
      </c>
      <c r="F425" t="inlineStr">
        <is>
          <t>Lentille</t>
        </is>
      </c>
      <c r="G425" t="inlineStr"/>
      <c r="H425" t="inlineStr"/>
      <c r="I425" t="inlineStr"/>
      <c r="J425" t="inlineStr">
        <is>
          <t>Pas de consommation de graines en alimentation humaine</t>
        </is>
      </c>
      <c r="K425" t="inlineStr"/>
      <c r="L425" t="inlineStr">
        <is>
          <t>Consommation de graines en alimentation humaine</t>
        </is>
      </c>
      <c r="M425" t="inlineStr"/>
      <c r="N425" t="n">
        <v>0</v>
      </c>
      <c r="O425" t="n">
        <v>0</v>
      </c>
    </row>
    <row r="426" ht="15" customHeight="1" s="1003">
      <c r="A426" s="1019" t="inlineStr">
        <is>
          <t>Graines collectées</t>
        </is>
      </c>
      <c r="B426" t="inlineStr">
        <is>
          <t>Trituration</t>
        </is>
      </c>
      <c r="C426" t="inlineStr">
        <is>
          <t>kt</t>
        </is>
      </c>
      <c r="D426" t="inlineStr">
        <is>
          <t>France</t>
        </is>
      </c>
      <c r="E426" t="inlineStr">
        <is>
          <t>2019-20</t>
        </is>
      </c>
      <c r="F426" t="inlineStr">
        <is>
          <t>Lentille</t>
        </is>
      </c>
      <c r="G426" t="inlineStr"/>
      <c r="H426" t="inlineStr"/>
      <c r="I426" t="inlineStr"/>
      <c r="J426" t="inlineStr">
        <is>
          <t>Pas de trituration</t>
        </is>
      </c>
      <c r="K426" t="inlineStr"/>
      <c r="L426" t="inlineStr">
        <is>
          <t>Consommation de graines par la Trituration</t>
        </is>
      </c>
      <c r="M426" t="inlineStr"/>
      <c r="N426" t="n">
        <v>0</v>
      </c>
      <c r="O426" t="n">
        <v>0</v>
      </c>
    </row>
    <row r="427" ht="15" customHeight="1" s="1003">
      <c r="A427" s="1019" t="inlineStr">
        <is>
          <t>Graines collectées</t>
        </is>
      </c>
      <c r="B427" t="inlineStr">
        <is>
          <t>FAB</t>
        </is>
      </c>
      <c r="C427" t="inlineStr">
        <is>
          <t>kt</t>
        </is>
      </c>
      <c r="D427" t="inlineStr">
        <is>
          <t>France</t>
        </is>
      </c>
      <c r="E427" t="inlineStr">
        <is>
          <t>2019-20</t>
        </is>
      </c>
      <c r="F427" t="inlineStr">
        <is>
          <t>Lentille</t>
        </is>
      </c>
      <c r="G427" t="inlineStr"/>
      <c r="H427" t="inlineStr"/>
      <c r="I427" t="inlineStr"/>
      <c r="J427" t="inlineStr">
        <is>
          <t>Les graines ne sont pas consommées en alimentation animale</t>
        </is>
      </c>
      <c r="K427" t="inlineStr"/>
      <c r="L427" t="inlineStr"/>
      <c r="M427" t="inlineStr"/>
      <c r="N427" t="n">
        <v>0</v>
      </c>
      <c r="O427" t="n">
        <v>0</v>
      </c>
    </row>
    <row r="428" ht="15" customHeight="1" s="1003">
      <c r="A428" s="1019" t="inlineStr">
        <is>
          <t>Graines collectées</t>
        </is>
      </c>
      <c r="B428" t="inlineStr">
        <is>
          <t>Amidonnerie</t>
        </is>
      </c>
      <c r="C428" t="inlineStr">
        <is>
          <t>kt</t>
        </is>
      </c>
      <c r="D428" t="inlineStr">
        <is>
          <t>France</t>
        </is>
      </c>
      <c r="E428" t="inlineStr">
        <is>
          <t>2019-20</t>
        </is>
      </c>
      <c r="F428" t="inlineStr">
        <is>
          <t>Lentille</t>
        </is>
      </c>
      <c r="G428" t="inlineStr"/>
      <c r="H428" t="inlineStr"/>
      <c r="I428" t="inlineStr"/>
      <c r="J428" t="inlineStr"/>
      <c r="K428" t="inlineStr"/>
      <c r="L428" t="inlineStr"/>
      <c r="M428" t="inlineStr"/>
      <c r="N428" t="n">
        <v>0</v>
      </c>
      <c r="O428" t="n">
        <v>0</v>
      </c>
    </row>
    <row r="429" ht="15" customHeight="1" s="1003">
      <c r="A429" s="1019" t="inlineStr">
        <is>
          <t>Graines collectées</t>
        </is>
      </c>
      <c r="B429" t="inlineStr">
        <is>
          <t>Meunerie</t>
        </is>
      </c>
      <c r="C429" t="inlineStr">
        <is>
          <t>kt</t>
        </is>
      </c>
      <c r="D429" t="inlineStr">
        <is>
          <t>France</t>
        </is>
      </c>
      <c r="E429" t="inlineStr">
        <is>
          <t>2019-20</t>
        </is>
      </c>
      <c r="F429" t="inlineStr">
        <is>
          <t>Lentille</t>
        </is>
      </c>
      <c r="G429" t="inlineStr"/>
      <c r="H429" t="inlineStr"/>
      <c r="I429" t="inlineStr"/>
      <c r="J429" t="inlineStr"/>
      <c r="K429" t="inlineStr"/>
      <c r="L429" t="inlineStr"/>
      <c r="M429" t="inlineStr"/>
      <c r="N429" t="n">
        <v>0</v>
      </c>
      <c r="O429" t="n">
        <v>0</v>
      </c>
    </row>
    <row r="430" ht="15" customHeight="1" s="1003">
      <c r="A430" s="1019" t="inlineStr">
        <is>
          <t>Graines collectées</t>
        </is>
      </c>
      <c r="B430" t="inlineStr">
        <is>
          <t>Fabrication d'ingrédients</t>
        </is>
      </c>
      <c r="C430" t="inlineStr">
        <is>
          <t>kt</t>
        </is>
      </c>
      <c r="D430" t="inlineStr">
        <is>
          <t>France</t>
        </is>
      </c>
      <c r="E430" t="inlineStr">
        <is>
          <t>2019-20</t>
        </is>
      </c>
      <c r="F430" t="inlineStr">
        <is>
          <t>Lentille</t>
        </is>
      </c>
      <c r="G430" t="inlineStr"/>
      <c r="H430" t="inlineStr"/>
      <c r="I430" t="inlineStr"/>
      <c r="J430" t="inlineStr"/>
      <c r="K430" t="inlineStr"/>
      <c r="L430" t="inlineStr"/>
      <c r="M430" t="inlineStr"/>
      <c r="N430" t="n">
        <v>0</v>
      </c>
      <c r="O430" t="n">
        <v>0</v>
      </c>
    </row>
    <row r="431" ht="15" customHeight="1" s="1003">
      <c r="A431" s="1019" t="inlineStr">
        <is>
          <t>Graines collectées</t>
        </is>
      </c>
      <c r="B431" t="inlineStr">
        <is>
          <t>Export</t>
        </is>
      </c>
      <c r="C431" t="inlineStr">
        <is>
          <t>kt</t>
        </is>
      </c>
      <c r="D431" t="inlineStr">
        <is>
          <t>France</t>
        </is>
      </c>
      <c r="E431" t="inlineStr">
        <is>
          <t>2019-20</t>
        </is>
      </c>
      <c r="F431" t="inlineStr">
        <is>
          <t>Lentille</t>
        </is>
      </c>
      <c r="G431" t="inlineStr"/>
      <c r="H431" t="inlineStr">
        <is>
          <t>Exportation de graines = 6 kt (Douanes françaises - Eurostat)</t>
        </is>
      </c>
      <c r="I431" t="inlineStr">
        <is>
          <t>Douanes françaises - Eurostat</t>
        </is>
      </c>
      <c r="J431" t="inlineStr"/>
      <c r="K431" t="inlineStr">
        <is>
          <t>Volume</t>
        </is>
      </c>
      <c r="L431" t="inlineStr">
        <is>
          <t>Exportation de graines</t>
        </is>
      </c>
      <c r="M431" t="inlineStr">
        <is>
          <t>Echanges mensuels - EUROSTAT</t>
        </is>
      </c>
      <c r="N431" t="n">
        <v>6.04</v>
      </c>
      <c r="O431" t="n">
        <v>0.1</v>
      </c>
    </row>
    <row r="432" ht="15" customHeight="1" s="1003">
      <c r="A432" s="1019" t="inlineStr">
        <is>
          <t>Graines collectées</t>
        </is>
      </c>
      <c r="B432" t="inlineStr">
        <is>
          <t>Ecart statistique</t>
        </is>
      </c>
      <c r="C432" t="inlineStr">
        <is>
          <t>kt</t>
        </is>
      </c>
      <c r="D432" t="inlineStr">
        <is>
          <t>France</t>
        </is>
      </c>
      <c r="E432" t="inlineStr">
        <is>
          <t>2019-20</t>
        </is>
      </c>
      <c r="F432" t="inlineStr">
        <is>
          <t>Lentille</t>
        </is>
      </c>
      <c r="G432" t="inlineStr"/>
      <c r="H432" t="inlineStr"/>
      <c r="I432" t="inlineStr"/>
      <c r="J432" t="inlineStr"/>
      <c r="K432" t="inlineStr"/>
      <c r="L432" t="inlineStr"/>
      <c r="M432" t="inlineStr"/>
      <c r="N432" t="n">
        <v>0</v>
      </c>
      <c r="O432" t="n">
        <v>0</v>
      </c>
    </row>
    <row r="433" ht="15" customHeight="1" s="1003">
      <c r="A433" s="1019" t="inlineStr">
        <is>
          <t>Récolte</t>
        </is>
      </c>
      <c r="B433" t="inlineStr">
        <is>
          <t>Graines récoltées</t>
        </is>
      </c>
      <c r="C433" t="inlineStr">
        <is>
          <t>kt</t>
        </is>
      </c>
      <c r="D433" t="inlineStr">
        <is>
          <t>France</t>
        </is>
      </c>
      <c r="E433" t="inlineStr">
        <is>
          <t>2019-20</t>
        </is>
      </c>
      <c r="F433" t="inlineStr">
        <is>
          <t>Lentille</t>
        </is>
      </c>
      <c r="G433" t="inlineStr">
        <is>
          <t>Récolte = 48 kt (Statistique Agricole Annuelle - SSP)</t>
        </is>
      </c>
      <c r="H433" t="inlineStr"/>
      <c r="I433" t="inlineStr">
        <is>
          <t>Statistique Agricole Annuelle - SSP</t>
        </is>
      </c>
      <c r="J433" t="inlineStr"/>
      <c r="K433" t="inlineStr">
        <is>
          <t>Volume</t>
        </is>
      </c>
      <c r="L433" t="inlineStr">
        <is>
          <t>Récolte</t>
        </is>
      </c>
      <c r="M433" t="inlineStr">
        <is>
          <t>Récoltes - AGRESTE</t>
        </is>
      </c>
      <c r="N433" t="n">
        <v>48.37</v>
      </c>
      <c r="O433" t="n">
        <v>0.1</v>
      </c>
    </row>
    <row r="434" ht="15" customHeight="1" s="1003">
      <c r="A434" s="1019" t="inlineStr">
        <is>
          <t>Ferme</t>
        </is>
      </c>
      <c r="B434" t="inlineStr">
        <is>
          <t>Stock final à la ferme</t>
        </is>
      </c>
      <c r="C434" t="inlineStr">
        <is>
          <t>kt</t>
        </is>
      </c>
      <c r="D434" t="inlineStr">
        <is>
          <t>France</t>
        </is>
      </c>
      <c r="E434" t="inlineStr">
        <is>
          <t>2019-20</t>
        </is>
      </c>
      <c r="F434" t="inlineStr">
        <is>
          <t>Lentille</t>
        </is>
      </c>
      <c r="G434" t="inlineStr"/>
      <c r="H434" t="inlineStr"/>
      <c r="I434" t="inlineStr"/>
      <c r="J434" t="inlineStr">
        <is>
          <t>Le stock à la ferme est négligé</t>
        </is>
      </c>
      <c r="K434" t="inlineStr"/>
      <c r="L434" t="inlineStr">
        <is>
          <t>Stock final à la ferme</t>
        </is>
      </c>
      <c r="M434" t="inlineStr"/>
      <c r="N434" t="n">
        <v>0</v>
      </c>
      <c r="O434" t="n">
        <v>0</v>
      </c>
    </row>
    <row r="435" ht="15" customHeight="1" s="1003">
      <c r="A435" s="1019" t="inlineStr">
        <is>
          <t>Trituration</t>
        </is>
      </c>
      <c r="B435" t="inlineStr">
        <is>
          <t>Huile</t>
        </is>
      </c>
      <c r="C435" t="inlineStr">
        <is>
          <t>kt</t>
        </is>
      </c>
      <c r="D435" t="inlineStr">
        <is>
          <t>France</t>
        </is>
      </c>
      <c r="E435" t="inlineStr">
        <is>
          <t>2019-20</t>
        </is>
      </c>
      <c r="F435" t="inlineStr">
        <is>
          <t>Lentille</t>
        </is>
      </c>
      <c r="G435" t="inlineStr"/>
      <c r="H435" t="inlineStr"/>
      <c r="I435" t="inlineStr"/>
      <c r="J435" t="inlineStr">
        <is>
          <t>Pas de trituration</t>
        </is>
      </c>
      <c r="K435" t="inlineStr"/>
      <c r="L435" t="inlineStr"/>
      <c r="M435" t="inlineStr"/>
      <c r="N435" t="n">
        <v>0</v>
      </c>
      <c r="O435" t="n">
        <v>0</v>
      </c>
    </row>
    <row r="436" ht="15" customHeight="1" s="1003">
      <c r="A436" s="1019" t="inlineStr">
        <is>
          <t>Trituration</t>
        </is>
      </c>
      <c r="B436" t="inlineStr">
        <is>
          <t>Tourteaux</t>
        </is>
      </c>
      <c r="C436" t="inlineStr">
        <is>
          <t>kt</t>
        </is>
      </c>
      <c r="D436" t="inlineStr">
        <is>
          <t>France</t>
        </is>
      </c>
      <c r="E436" t="inlineStr">
        <is>
          <t>2019-20</t>
        </is>
      </c>
      <c r="F436" t="inlineStr">
        <is>
          <t>Lentille</t>
        </is>
      </c>
      <c r="G436" t="inlineStr"/>
      <c r="H436" t="inlineStr"/>
      <c r="I436" t="inlineStr"/>
      <c r="J436" t="inlineStr"/>
      <c r="K436" t="inlineStr"/>
      <c r="L436" t="inlineStr"/>
      <c r="M436" t="inlineStr"/>
      <c r="N436" t="n">
        <v>0</v>
      </c>
      <c r="O436" t="n">
        <v>0</v>
      </c>
    </row>
    <row r="437" ht="15" customHeight="1" s="1003">
      <c r="A437" s="1019" t="inlineStr">
        <is>
          <t>Ecart statistique</t>
        </is>
      </c>
      <c r="B437" t="inlineStr">
        <is>
          <t>Graines collectées</t>
        </is>
      </c>
      <c r="C437" t="inlineStr">
        <is>
          <t>kt</t>
        </is>
      </c>
      <c r="D437" t="inlineStr">
        <is>
          <t>France</t>
        </is>
      </c>
      <c r="E437" t="inlineStr">
        <is>
          <t>2019-20</t>
        </is>
      </c>
      <c r="F437" t="inlineStr">
        <is>
          <t>Lentille</t>
        </is>
      </c>
      <c r="G437" t="inlineStr"/>
      <c r="H437" t="inlineStr"/>
      <c r="I437" t="inlineStr"/>
      <c r="J437" t="inlineStr"/>
      <c r="K437" t="inlineStr"/>
      <c r="L437" t="inlineStr"/>
      <c r="M437" t="inlineStr"/>
      <c r="N437" t="n">
        <v>0</v>
      </c>
      <c r="O437" t="n">
        <v>0</v>
      </c>
    </row>
    <row r="438" ht="15" customHeight="1" s="1003">
      <c r="A438" s="1019" t="inlineStr">
        <is>
          <t>Import</t>
        </is>
      </c>
      <c r="B438" t="inlineStr">
        <is>
          <t>Graines collectées</t>
        </is>
      </c>
      <c r="C438" t="inlineStr">
        <is>
          <t>kt</t>
        </is>
      </c>
      <c r="D438" t="inlineStr">
        <is>
          <t>France</t>
        </is>
      </c>
      <c r="E438" t="inlineStr">
        <is>
          <t>2019-20</t>
        </is>
      </c>
      <c r="F438" t="inlineStr">
        <is>
          <t>Lentille</t>
        </is>
      </c>
      <c r="G438" t="inlineStr"/>
      <c r="H438" t="inlineStr">
        <is>
          <t>Importation de graines = 28 kt (Douanes françaises - Eurostat)</t>
        </is>
      </c>
      <c r="I438" t="inlineStr">
        <is>
          <t>Douanes françaises - Eurostat</t>
        </is>
      </c>
      <c r="J438" t="inlineStr"/>
      <c r="K438" t="inlineStr">
        <is>
          <t>Volume</t>
        </is>
      </c>
      <c r="L438" t="inlineStr">
        <is>
          <t>Importation de graines</t>
        </is>
      </c>
      <c r="M438" t="inlineStr">
        <is>
          <t>Echanges mensuels - EUROSTAT</t>
        </is>
      </c>
      <c r="N438" t="n">
        <v>27.65</v>
      </c>
      <c r="O438" t="n">
        <v>0.1</v>
      </c>
    </row>
    <row r="439" ht="15" customHeight="1" s="1003">
      <c r="A439" s="1019" t="inlineStr">
        <is>
          <t>Graines autoconsommées</t>
        </is>
      </c>
      <c r="B439" t="inlineStr">
        <is>
          <t>Hors FAB</t>
        </is>
      </c>
      <c r="C439" t="inlineStr">
        <is>
          <t>kt</t>
        </is>
      </c>
      <c r="D439" t="inlineStr">
        <is>
          <t>France</t>
        </is>
      </c>
      <c r="E439" t="inlineStr">
        <is>
          <t>2019-20</t>
        </is>
      </c>
      <c r="F439" t="inlineStr">
        <is>
          <t>Pois chiche</t>
        </is>
      </c>
      <c r="G439" t="inlineStr"/>
      <c r="H439" t="inlineStr"/>
      <c r="I439" t="inlineStr"/>
      <c r="J439" t="inlineStr">
        <is>
          <t>Pas de consommation de graines en alimentation animale</t>
        </is>
      </c>
      <c r="K439" t="inlineStr"/>
      <c r="L439" t="inlineStr">
        <is>
          <t>Consommation de graines à la ferme directement</t>
        </is>
      </c>
      <c r="M439" t="inlineStr"/>
      <c r="N439" t="n">
        <v>0</v>
      </c>
      <c r="O439" t="n">
        <v>0</v>
      </c>
    </row>
    <row r="440" ht="15" customHeight="1" s="1003">
      <c r="A440" s="1019" t="inlineStr">
        <is>
          <t>Stock initial à la ferme</t>
        </is>
      </c>
      <c r="B440" t="inlineStr">
        <is>
          <t>Ferme</t>
        </is>
      </c>
      <c r="C440" t="inlineStr">
        <is>
          <t>kt</t>
        </is>
      </c>
      <c r="D440" t="inlineStr">
        <is>
          <t>France</t>
        </is>
      </c>
      <c r="E440" t="inlineStr">
        <is>
          <t>2019-20</t>
        </is>
      </c>
      <c r="F440" t="inlineStr">
        <is>
          <t>Pois chiche</t>
        </is>
      </c>
      <c r="G440" t="inlineStr"/>
      <c r="H440" t="inlineStr"/>
      <c r="I440" t="inlineStr"/>
      <c r="J440" t="inlineStr">
        <is>
          <t>Le stock à la ferme est négligé</t>
        </is>
      </c>
      <c r="K440" t="inlineStr"/>
      <c r="L440" t="inlineStr">
        <is>
          <t>Stock initial à la ferme</t>
        </is>
      </c>
      <c r="M440" t="inlineStr"/>
      <c r="N440" t="n">
        <v>0</v>
      </c>
      <c r="O440" t="n">
        <v>0</v>
      </c>
    </row>
    <row r="441" ht="15" customHeight="1" s="1003">
      <c r="A441" s="1019" t="inlineStr">
        <is>
          <t>Graines collectées</t>
        </is>
      </c>
      <c r="B441" t="inlineStr">
        <is>
          <t>Alimentation humaine</t>
        </is>
      </c>
      <c r="C441" t="inlineStr">
        <is>
          <t>kt</t>
        </is>
      </c>
      <c r="D441" t="inlineStr">
        <is>
          <t>France</t>
        </is>
      </c>
      <c r="E441" t="inlineStr">
        <is>
          <t>2019-20</t>
        </is>
      </c>
      <c r="F441" t="inlineStr">
        <is>
          <t>Pois chiche</t>
        </is>
      </c>
      <c r="G441" t="inlineStr"/>
      <c r="H441" t="inlineStr"/>
      <c r="I441" t="inlineStr"/>
      <c r="J441" t="inlineStr">
        <is>
          <t>Pas de consommation de graines en alimentation humaine</t>
        </is>
      </c>
      <c r="K441" t="inlineStr"/>
      <c r="L441" t="inlineStr">
        <is>
          <t>Consommation de graines en alimentation humaine</t>
        </is>
      </c>
      <c r="M441" t="inlineStr"/>
      <c r="N441" t="n">
        <v>0</v>
      </c>
      <c r="O441" t="n">
        <v>0</v>
      </c>
    </row>
    <row r="442" ht="15" customHeight="1" s="1003">
      <c r="A442" s="1019" t="inlineStr">
        <is>
          <t>Graines collectées</t>
        </is>
      </c>
      <c r="B442" t="inlineStr">
        <is>
          <t>Trituration</t>
        </is>
      </c>
      <c r="C442" t="inlineStr">
        <is>
          <t>kt</t>
        </is>
      </c>
      <c r="D442" t="inlineStr">
        <is>
          <t>France</t>
        </is>
      </c>
      <c r="E442" t="inlineStr">
        <is>
          <t>2019-20</t>
        </is>
      </c>
      <c r="F442" t="inlineStr">
        <is>
          <t>Pois chiche</t>
        </is>
      </c>
      <c r="G442" t="inlineStr"/>
      <c r="H442" t="inlineStr"/>
      <c r="I442" t="inlineStr"/>
      <c r="J442" t="inlineStr">
        <is>
          <t>Pas de trituration</t>
        </is>
      </c>
      <c r="K442" t="inlineStr"/>
      <c r="L442" t="inlineStr">
        <is>
          <t>Consommation de graines par la Trituration</t>
        </is>
      </c>
      <c r="M442" t="inlineStr"/>
      <c r="N442" t="n">
        <v>0</v>
      </c>
      <c r="O442" t="n">
        <v>0</v>
      </c>
    </row>
    <row r="443" ht="15" customHeight="1" s="1003">
      <c r="A443" s="1019" t="inlineStr">
        <is>
          <t>Graines collectées</t>
        </is>
      </c>
      <c r="B443" t="inlineStr">
        <is>
          <t>FAB</t>
        </is>
      </c>
      <c r="C443" t="inlineStr">
        <is>
          <t>kt</t>
        </is>
      </c>
      <c r="D443" t="inlineStr">
        <is>
          <t>France</t>
        </is>
      </c>
      <c r="E443" t="inlineStr">
        <is>
          <t>2019-20</t>
        </is>
      </c>
      <c r="F443" t="inlineStr">
        <is>
          <t>Pois chiche</t>
        </is>
      </c>
      <c r="G443" t="inlineStr"/>
      <c r="H443" t="inlineStr"/>
      <c r="I443" t="inlineStr"/>
      <c r="J443" t="inlineStr">
        <is>
          <t>Les graines ne sont pas consommées en alimentation animale</t>
        </is>
      </c>
      <c r="K443" t="inlineStr"/>
      <c r="L443" t="inlineStr"/>
      <c r="M443" t="inlineStr"/>
      <c r="N443" t="n">
        <v>0</v>
      </c>
      <c r="O443" t="n">
        <v>0</v>
      </c>
    </row>
    <row r="444" ht="15" customHeight="1" s="1003">
      <c r="A444" s="1019" t="inlineStr">
        <is>
          <t>Graines collectées</t>
        </is>
      </c>
      <c r="B444" t="inlineStr">
        <is>
          <t>Amidonnerie</t>
        </is>
      </c>
      <c r="C444" t="inlineStr">
        <is>
          <t>kt</t>
        </is>
      </c>
      <c r="D444" t="inlineStr">
        <is>
          <t>France</t>
        </is>
      </c>
      <c r="E444" t="inlineStr">
        <is>
          <t>2019-20</t>
        </is>
      </c>
      <c r="F444" t="inlineStr">
        <is>
          <t>Pois chiche</t>
        </is>
      </c>
      <c r="G444" t="inlineStr"/>
      <c r="H444" t="inlineStr"/>
      <c r="I444" t="inlineStr"/>
      <c r="J444" t="inlineStr"/>
      <c r="K444" t="inlineStr"/>
      <c r="L444" t="inlineStr"/>
      <c r="M444" t="inlineStr"/>
      <c r="N444" t="n">
        <v>0</v>
      </c>
      <c r="O444" t="n">
        <v>0</v>
      </c>
    </row>
    <row r="445" ht="15" customHeight="1" s="1003">
      <c r="A445" s="1019" t="inlineStr">
        <is>
          <t>Graines collectées</t>
        </is>
      </c>
      <c r="B445" t="inlineStr">
        <is>
          <t>Meunerie</t>
        </is>
      </c>
      <c r="C445" t="inlineStr">
        <is>
          <t>kt</t>
        </is>
      </c>
      <c r="D445" t="inlineStr">
        <is>
          <t>France</t>
        </is>
      </c>
      <c r="E445" t="inlineStr">
        <is>
          <t>2019-20</t>
        </is>
      </c>
      <c r="F445" t="inlineStr">
        <is>
          <t>Pois chiche</t>
        </is>
      </c>
      <c r="G445" t="inlineStr"/>
      <c r="H445" t="inlineStr"/>
      <c r="I445" t="inlineStr"/>
      <c r="J445" t="inlineStr"/>
      <c r="K445" t="inlineStr"/>
      <c r="L445" t="inlineStr"/>
      <c r="M445" t="inlineStr"/>
      <c r="N445" t="n">
        <v>0</v>
      </c>
      <c r="O445" t="n">
        <v>0</v>
      </c>
    </row>
    <row r="446" ht="15" customHeight="1" s="1003">
      <c r="A446" s="1019" t="inlineStr">
        <is>
          <t>Graines collectées</t>
        </is>
      </c>
      <c r="B446" t="inlineStr">
        <is>
          <t>Fabrication d'ingrédients</t>
        </is>
      </c>
      <c r="C446" t="inlineStr">
        <is>
          <t>kt</t>
        </is>
      </c>
      <c r="D446" t="inlineStr">
        <is>
          <t>France</t>
        </is>
      </c>
      <c r="E446" t="inlineStr">
        <is>
          <t>2019-20</t>
        </is>
      </c>
      <c r="F446" t="inlineStr">
        <is>
          <t>Pois chiche</t>
        </is>
      </c>
      <c r="G446" t="inlineStr"/>
      <c r="H446" t="inlineStr"/>
      <c r="I446" t="inlineStr"/>
      <c r="J446" t="inlineStr"/>
      <c r="K446" t="inlineStr"/>
      <c r="L446" t="inlineStr"/>
      <c r="M446" t="inlineStr"/>
      <c r="N446" t="n">
        <v>0</v>
      </c>
      <c r="O446" t="n">
        <v>0</v>
      </c>
    </row>
    <row r="447" ht="15" customHeight="1" s="1003">
      <c r="A447" s="1019" t="inlineStr">
        <is>
          <t>Graines collectées</t>
        </is>
      </c>
      <c r="B447" t="inlineStr">
        <is>
          <t>Export</t>
        </is>
      </c>
      <c r="C447" t="inlineStr">
        <is>
          <t>kt</t>
        </is>
      </c>
      <c r="D447" t="inlineStr">
        <is>
          <t>France</t>
        </is>
      </c>
      <c r="E447" t="inlineStr">
        <is>
          <t>2019-20</t>
        </is>
      </c>
      <c r="F447" t="inlineStr">
        <is>
          <t>Pois chiche</t>
        </is>
      </c>
      <c r="G447" t="inlineStr"/>
      <c r="H447" t="inlineStr">
        <is>
          <t>Exportation de graines = 16 kt (Douanes françaises - Eurostat)</t>
        </is>
      </c>
      <c r="I447" t="inlineStr">
        <is>
          <t>Douanes françaises - Eurostat</t>
        </is>
      </c>
      <c r="J447" t="inlineStr"/>
      <c r="K447" t="inlineStr">
        <is>
          <t>Volume</t>
        </is>
      </c>
      <c r="L447" t="inlineStr">
        <is>
          <t>Exportation de graines</t>
        </is>
      </c>
      <c r="M447" t="inlineStr">
        <is>
          <t>Echanges mensuels - EUROSTAT</t>
        </is>
      </c>
      <c r="N447" t="n">
        <v>15.56</v>
      </c>
      <c r="O447" t="n">
        <v>0.1</v>
      </c>
    </row>
    <row r="448" ht="15" customHeight="1" s="1003">
      <c r="A448" s="1019" t="inlineStr">
        <is>
          <t>Graines collectées</t>
        </is>
      </c>
      <c r="B448" t="inlineStr">
        <is>
          <t>Ecart statistique</t>
        </is>
      </c>
      <c r="C448" t="inlineStr">
        <is>
          <t>kt</t>
        </is>
      </c>
      <c r="D448" t="inlineStr">
        <is>
          <t>France</t>
        </is>
      </c>
      <c r="E448" t="inlineStr">
        <is>
          <t>2019-20</t>
        </is>
      </c>
      <c r="F448" t="inlineStr">
        <is>
          <t>Pois chiche</t>
        </is>
      </c>
      <c r="G448" t="inlineStr"/>
      <c r="H448" t="inlineStr"/>
      <c r="I448" t="inlineStr"/>
      <c r="J448" t="inlineStr"/>
      <c r="K448" t="inlineStr"/>
      <c r="L448" t="inlineStr"/>
      <c r="M448" t="inlineStr"/>
      <c r="N448" t="n">
        <v>0</v>
      </c>
      <c r="O448" t="n">
        <v>0</v>
      </c>
    </row>
    <row r="449" ht="15" customHeight="1" s="1003">
      <c r="A449" s="1019" t="inlineStr">
        <is>
          <t>Récolte</t>
        </is>
      </c>
      <c r="B449" t="inlineStr">
        <is>
          <t>Graines récoltées</t>
        </is>
      </c>
      <c r="C449" t="inlineStr">
        <is>
          <t>kt</t>
        </is>
      </c>
      <c r="D449" t="inlineStr">
        <is>
          <t>France</t>
        </is>
      </c>
      <c r="E449" t="inlineStr">
        <is>
          <t>2019-20</t>
        </is>
      </c>
      <c r="F449" t="inlineStr">
        <is>
          <t>Pois chiche</t>
        </is>
      </c>
      <c r="G449" t="inlineStr">
        <is>
          <t>Récolte = 51 kt (Statistique Agricole Annuelle - SSP)</t>
        </is>
      </c>
      <c r="H449" t="inlineStr"/>
      <c r="I449" t="inlineStr">
        <is>
          <t>Statistique Agricole Annuelle - SSP</t>
        </is>
      </c>
      <c r="J449" t="inlineStr"/>
      <c r="K449" t="inlineStr">
        <is>
          <t>Volume</t>
        </is>
      </c>
      <c r="L449" t="inlineStr">
        <is>
          <t>Récolte</t>
        </is>
      </c>
      <c r="M449" t="inlineStr">
        <is>
          <t>Récoltes - AGRESTE</t>
        </is>
      </c>
      <c r="N449" t="n">
        <v>51.04</v>
      </c>
      <c r="O449" t="n">
        <v>0.1</v>
      </c>
    </row>
    <row r="450" ht="15" customHeight="1" s="1003">
      <c r="A450" s="1019" t="inlineStr">
        <is>
          <t>Ferme</t>
        </is>
      </c>
      <c r="B450" t="inlineStr">
        <is>
          <t>Stock final à la ferme</t>
        </is>
      </c>
      <c r="C450" t="inlineStr">
        <is>
          <t>kt</t>
        </is>
      </c>
      <c r="D450" t="inlineStr">
        <is>
          <t>France</t>
        </is>
      </c>
      <c r="E450" t="inlineStr">
        <is>
          <t>2019-20</t>
        </is>
      </c>
      <c r="F450" t="inlineStr">
        <is>
          <t>Pois chiche</t>
        </is>
      </c>
      <c r="G450" t="inlineStr"/>
      <c r="H450" t="inlineStr"/>
      <c r="I450" t="inlineStr"/>
      <c r="J450" t="inlineStr">
        <is>
          <t>Le stock à la ferme est négligé</t>
        </is>
      </c>
      <c r="K450" t="inlineStr"/>
      <c r="L450" t="inlineStr">
        <is>
          <t>Stock final à la ferme</t>
        </is>
      </c>
      <c r="M450" t="inlineStr"/>
      <c r="N450" t="n">
        <v>0</v>
      </c>
      <c r="O450" t="n">
        <v>0</v>
      </c>
    </row>
    <row r="451" ht="15" customHeight="1" s="1003">
      <c r="A451" s="1019" t="inlineStr">
        <is>
          <t>Trituration</t>
        </is>
      </c>
      <c r="B451" t="inlineStr">
        <is>
          <t>Huile</t>
        </is>
      </c>
      <c r="C451" t="inlineStr">
        <is>
          <t>kt</t>
        </is>
      </c>
      <c r="D451" t="inlineStr">
        <is>
          <t>France</t>
        </is>
      </c>
      <c r="E451" t="inlineStr">
        <is>
          <t>2019-20</t>
        </is>
      </c>
      <c r="F451" t="inlineStr">
        <is>
          <t>Pois chiche</t>
        </is>
      </c>
      <c r="G451" t="inlineStr"/>
      <c r="H451" t="inlineStr"/>
      <c r="I451" t="inlineStr"/>
      <c r="J451" t="inlineStr">
        <is>
          <t>Pas de trituration</t>
        </is>
      </c>
      <c r="K451" t="inlineStr"/>
      <c r="L451" t="inlineStr"/>
      <c r="M451" t="inlineStr"/>
      <c r="N451" t="n">
        <v>0</v>
      </c>
      <c r="O451" t="n">
        <v>0</v>
      </c>
    </row>
    <row r="452" ht="15" customHeight="1" s="1003">
      <c r="A452" s="1019" t="inlineStr">
        <is>
          <t>Trituration</t>
        </is>
      </c>
      <c r="B452" t="inlineStr">
        <is>
          <t>Tourteaux</t>
        </is>
      </c>
      <c r="C452" t="inlineStr">
        <is>
          <t>kt</t>
        </is>
      </c>
      <c r="D452" t="inlineStr">
        <is>
          <t>France</t>
        </is>
      </c>
      <c r="E452" t="inlineStr">
        <is>
          <t>2019-20</t>
        </is>
      </c>
      <c r="F452" t="inlineStr">
        <is>
          <t>Pois chiche</t>
        </is>
      </c>
      <c r="G452" t="inlineStr"/>
      <c r="H452" t="inlineStr"/>
      <c r="I452" t="inlineStr"/>
      <c r="J452" t="inlineStr"/>
      <c r="K452" t="inlineStr"/>
      <c r="L452" t="inlineStr"/>
      <c r="M452" t="inlineStr"/>
      <c r="N452" t="n">
        <v>0</v>
      </c>
      <c r="O452" t="n">
        <v>0</v>
      </c>
    </row>
    <row r="453" ht="15" customHeight="1" s="1003">
      <c r="A453" s="1019" t="inlineStr">
        <is>
          <t>Ecart statistique</t>
        </is>
      </c>
      <c r="B453" t="inlineStr">
        <is>
          <t>Graines collectées</t>
        </is>
      </c>
      <c r="C453" t="inlineStr">
        <is>
          <t>kt</t>
        </is>
      </c>
      <c r="D453" t="inlineStr">
        <is>
          <t>France</t>
        </is>
      </c>
      <c r="E453" t="inlineStr">
        <is>
          <t>2019-20</t>
        </is>
      </c>
      <c r="F453" t="inlineStr">
        <is>
          <t>Pois chiche</t>
        </is>
      </c>
      <c r="G453" t="inlineStr"/>
      <c r="H453" t="inlineStr"/>
      <c r="I453" t="inlineStr"/>
      <c r="J453" t="inlineStr"/>
      <c r="K453" t="inlineStr"/>
      <c r="L453" t="inlineStr"/>
      <c r="M453" t="inlineStr"/>
      <c r="N453" t="n">
        <v>0</v>
      </c>
      <c r="O453" t="n">
        <v>0</v>
      </c>
    </row>
    <row r="454" ht="15" customHeight="1" s="1003">
      <c r="A454" s="1019" t="inlineStr">
        <is>
          <t>Ecart statistique</t>
        </is>
      </c>
      <c r="B454" t="inlineStr">
        <is>
          <t>Fabrication de produits alimentaires</t>
        </is>
      </c>
      <c r="C454" t="inlineStr">
        <is>
          <t>kt</t>
        </is>
      </c>
      <c r="D454" t="inlineStr">
        <is>
          <t>France</t>
        </is>
      </c>
      <c r="E454" t="inlineStr">
        <is>
          <t>2019-20</t>
        </is>
      </c>
      <c r="F454" t="inlineStr">
        <is>
          <t>Pois chiche</t>
        </is>
      </c>
      <c r="G454" t="inlineStr"/>
      <c r="H454" t="inlineStr"/>
      <c r="I454" t="inlineStr"/>
      <c r="J454" t="inlineStr"/>
      <c r="K454" t="inlineStr"/>
      <c r="L454" t="inlineStr"/>
      <c r="M454" t="inlineStr"/>
      <c r="N454" t="n">
        <v>0</v>
      </c>
      <c r="O454" t="n">
        <v>0</v>
      </c>
    </row>
    <row r="455" ht="15" customHeight="1" s="1003">
      <c r="A455" s="1019" t="inlineStr">
        <is>
          <t>Import</t>
        </is>
      </c>
      <c r="B455" t="inlineStr">
        <is>
          <t>Graines collectées</t>
        </is>
      </c>
      <c r="C455" t="inlineStr">
        <is>
          <t>kt</t>
        </is>
      </c>
      <c r="D455" t="inlineStr">
        <is>
          <t>France</t>
        </is>
      </c>
      <c r="E455" t="inlineStr">
        <is>
          <t>2019-20</t>
        </is>
      </c>
      <c r="F455" t="inlineStr">
        <is>
          <t>Pois chiche</t>
        </is>
      </c>
      <c r="G455" t="inlineStr"/>
      <c r="H455" t="inlineStr">
        <is>
          <t>Importation de graines = 7 kt (Douanes françaises - Eurostat)</t>
        </is>
      </c>
      <c r="I455" t="inlineStr">
        <is>
          <t>Douanes françaises - Eurostat</t>
        </is>
      </c>
      <c r="J455" t="inlineStr"/>
      <c r="K455" t="inlineStr">
        <is>
          <t>Volume</t>
        </is>
      </c>
      <c r="L455" t="inlineStr">
        <is>
          <t>Importation de graines</t>
        </is>
      </c>
      <c r="M455" t="inlineStr">
        <is>
          <t>Echanges mensuels - EUROSTAT</t>
        </is>
      </c>
      <c r="N455" t="n">
        <v>7.03</v>
      </c>
      <c r="O455" t="n">
        <v>0.1</v>
      </c>
    </row>
    <row r="456" ht="15" customHeight="1" s="1003">
      <c r="A456" s="1019" t="inlineStr">
        <is>
          <t>Graines autoconsommées</t>
        </is>
      </c>
      <c r="B456" t="inlineStr">
        <is>
          <t>Hors FAB</t>
        </is>
      </c>
      <c r="C456" t="inlineStr">
        <is>
          <t>kt</t>
        </is>
      </c>
      <c r="D456" t="inlineStr">
        <is>
          <t>France</t>
        </is>
      </c>
      <c r="E456" t="inlineStr">
        <is>
          <t>2019-20</t>
        </is>
      </c>
      <c r="F456" t="inlineStr">
        <is>
          <t>Haricot sec</t>
        </is>
      </c>
      <c r="G456" t="inlineStr"/>
      <c r="H456" t="inlineStr"/>
      <c r="I456" t="inlineStr"/>
      <c r="J456" t="inlineStr">
        <is>
          <t>Pas de consommation de graines en alimentation animale</t>
        </is>
      </c>
      <c r="K456" t="inlineStr"/>
      <c r="L456" t="inlineStr">
        <is>
          <t>Consommation de graines à la ferme directement</t>
        </is>
      </c>
      <c r="M456" t="inlineStr"/>
      <c r="N456" t="n">
        <v>0</v>
      </c>
      <c r="O456" t="n">
        <v>0</v>
      </c>
    </row>
    <row r="457" ht="15" customHeight="1" s="1003">
      <c r="A457" s="1019" t="inlineStr">
        <is>
          <t>Stock initial à la ferme</t>
        </is>
      </c>
      <c r="B457" t="inlineStr">
        <is>
          <t>Ferme</t>
        </is>
      </c>
      <c r="C457" t="inlineStr">
        <is>
          <t>kt</t>
        </is>
      </c>
      <c r="D457" t="inlineStr">
        <is>
          <t>France</t>
        </is>
      </c>
      <c r="E457" t="inlineStr">
        <is>
          <t>2019-20</t>
        </is>
      </c>
      <c r="F457" t="inlineStr">
        <is>
          <t>Haricot sec</t>
        </is>
      </c>
      <c r="G457" t="inlineStr"/>
      <c r="H457" t="inlineStr"/>
      <c r="I457" t="inlineStr"/>
      <c r="J457" t="inlineStr">
        <is>
          <t>Le stock à la ferme est négligé</t>
        </is>
      </c>
      <c r="K457" t="inlineStr"/>
      <c r="L457" t="inlineStr">
        <is>
          <t>Stock initial à la ferme</t>
        </is>
      </c>
      <c r="M457" t="inlineStr"/>
      <c r="N457" t="n">
        <v>0</v>
      </c>
      <c r="O457" t="n">
        <v>0</v>
      </c>
    </row>
    <row r="458" ht="15" customHeight="1" s="1003">
      <c r="A458" s="1019" t="inlineStr">
        <is>
          <t>Graines collectées</t>
        </is>
      </c>
      <c r="B458" t="inlineStr">
        <is>
          <t>Alimentation humaine</t>
        </is>
      </c>
      <c r="C458" t="inlineStr">
        <is>
          <t>kt</t>
        </is>
      </c>
      <c r="D458" t="inlineStr">
        <is>
          <t>France</t>
        </is>
      </c>
      <c r="E458" t="inlineStr">
        <is>
          <t>2019-20</t>
        </is>
      </c>
      <c r="F458" t="inlineStr">
        <is>
          <t>Haricot sec</t>
        </is>
      </c>
      <c r="G458" t="inlineStr"/>
      <c r="H458" t="inlineStr"/>
      <c r="I458" t="inlineStr"/>
      <c r="J458" t="inlineStr">
        <is>
          <t>Pas de consommation de graines en alimentation humaine</t>
        </is>
      </c>
      <c r="K458" t="inlineStr"/>
      <c r="L458" t="inlineStr">
        <is>
          <t>Consommation de graines en alimentation humaine</t>
        </is>
      </c>
      <c r="M458" t="inlineStr"/>
      <c r="N458" t="n">
        <v>0</v>
      </c>
      <c r="O458" t="n">
        <v>0</v>
      </c>
    </row>
    <row r="459" ht="15" customHeight="1" s="1003">
      <c r="A459" s="1019" t="inlineStr">
        <is>
          <t>Graines collectées</t>
        </is>
      </c>
      <c r="B459" t="inlineStr">
        <is>
          <t>Trituration</t>
        </is>
      </c>
      <c r="C459" t="inlineStr">
        <is>
          <t>kt</t>
        </is>
      </c>
      <c r="D459" t="inlineStr">
        <is>
          <t>France</t>
        </is>
      </c>
      <c r="E459" t="inlineStr">
        <is>
          <t>2019-20</t>
        </is>
      </c>
      <c r="F459" t="inlineStr">
        <is>
          <t>Haricot sec</t>
        </is>
      </c>
      <c r="G459" t="inlineStr"/>
      <c r="H459" t="inlineStr"/>
      <c r="I459" t="inlineStr"/>
      <c r="J459" t="inlineStr">
        <is>
          <t>Pas de trituration</t>
        </is>
      </c>
      <c r="K459" t="inlineStr"/>
      <c r="L459" t="inlineStr">
        <is>
          <t>Consommation de graines par la Trituration</t>
        </is>
      </c>
      <c r="M459" t="inlineStr"/>
      <c r="N459" t="n">
        <v>0</v>
      </c>
      <c r="O459" t="n">
        <v>0</v>
      </c>
    </row>
    <row r="460" ht="15" customHeight="1" s="1003">
      <c r="A460" s="1019" t="inlineStr">
        <is>
          <t>Graines collectées</t>
        </is>
      </c>
      <c r="B460" t="inlineStr">
        <is>
          <t>FAB</t>
        </is>
      </c>
      <c r="C460" t="inlineStr">
        <is>
          <t>kt</t>
        </is>
      </c>
      <c r="D460" t="inlineStr">
        <is>
          <t>France</t>
        </is>
      </c>
      <c r="E460" t="inlineStr">
        <is>
          <t>2019-20</t>
        </is>
      </c>
      <c r="F460" t="inlineStr">
        <is>
          <t>Haricot sec</t>
        </is>
      </c>
      <c r="G460" t="inlineStr"/>
      <c r="H460" t="inlineStr"/>
      <c r="I460" t="inlineStr"/>
      <c r="J460" t="inlineStr">
        <is>
          <t>Les graines ne sont pas consommées en alimentation animale</t>
        </is>
      </c>
      <c r="K460" t="inlineStr"/>
      <c r="L460" t="inlineStr"/>
      <c r="M460" t="inlineStr"/>
      <c r="N460" t="n">
        <v>0</v>
      </c>
      <c r="O460" t="n">
        <v>0</v>
      </c>
    </row>
    <row r="461" ht="15" customHeight="1" s="1003">
      <c r="A461" s="1019" t="inlineStr">
        <is>
          <t>Graines collectées</t>
        </is>
      </c>
      <c r="B461" t="inlineStr">
        <is>
          <t>Amidonnerie</t>
        </is>
      </c>
      <c r="C461" t="inlineStr">
        <is>
          <t>kt</t>
        </is>
      </c>
      <c r="D461" t="inlineStr">
        <is>
          <t>France</t>
        </is>
      </c>
      <c r="E461" t="inlineStr">
        <is>
          <t>2019-20</t>
        </is>
      </c>
      <c r="F461" t="inlineStr">
        <is>
          <t>Haricot sec</t>
        </is>
      </c>
      <c r="G461" t="inlineStr"/>
      <c r="H461" t="inlineStr"/>
      <c r="I461" t="inlineStr"/>
      <c r="J461" t="inlineStr"/>
      <c r="K461" t="inlineStr"/>
      <c r="L461" t="inlineStr"/>
      <c r="M461" t="inlineStr"/>
      <c r="N461" t="n">
        <v>0</v>
      </c>
      <c r="O461" t="n">
        <v>0</v>
      </c>
    </row>
    <row r="462" ht="15" customHeight="1" s="1003">
      <c r="A462" s="1019" t="inlineStr">
        <is>
          <t>Graines collectées</t>
        </is>
      </c>
      <c r="B462" t="inlineStr">
        <is>
          <t>Meunerie</t>
        </is>
      </c>
      <c r="C462" t="inlineStr">
        <is>
          <t>kt</t>
        </is>
      </c>
      <c r="D462" t="inlineStr">
        <is>
          <t>France</t>
        </is>
      </c>
      <c r="E462" t="inlineStr">
        <is>
          <t>2019-20</t>
        </is>
      </c>
      <c r="F462" t="inlineStr">
        <is>
          <t>Haricot sec</t>
        </is>
      </c>
      <c r="G462" t="inlineStr"/>
      <c r="H462" t="inlineStr"/>
      <c r="I462" t="inlineStr"/>
      <c r="J462" t="inlineStr"/>
      <c r="K462" t="inlineStr"/>
      <c r="L462" t="inlineStr"/>
      <c r="M462" t="inlineStr"/>
      <c r="N462" t="n">
        <v>0</v>
      </c>
      <c r="O462" t="n">
        <v>0</v>
      </c>
    </row>
    <row r="463" ht="15" customHeight="1" s="1003">
      <c r="A463" s="1019" t="inlineStr">
        <is>
          <t>Graines collectées</t>
        </is>
      </c>
      <c r="B463" t="inlineStr">
        <is>
          <t>Fabrication d'ingrédients</t>
        </is>
      </c>
      <c r="C463" t="inlineStr">
        <is>
          <t>kt</t>
        </is>
      </c>
      <c r="D463" t="inlineStr">
        <is>
          <t>France</t>
        </is>
      </c>
      <c r="E463" t="inlineStr">
        <is>
          <t>2019-20</t>
        </is>
      </c>
      <c r="F463" t="inlineStr">
        <is>
          <t>Haricot sec</t>
        </is>
      </c>
      <c r="G463" t="inlineStr"/>
      <c r="H463" t="inlineStr"/>
      <c r="I463" t="inlineStr"/>
      <c r="J463" t="inlineStr"/>
      <c r="K463" t="inlineStr"/>
      <c r="L463" t="inlineStr"/>
      <c r="M463" t="inlineStr"/>
      <c r="N463" t="n">
        <v>0</v>
      </c>
      <c r="O463" t="n">
        <v>0</v>
      </c>
    </row>
    <row r="464" ht="15" customHeight="1" s="1003">
      <c r="A464" s="1019" t="inlineStr">
        <is>
          <t>Graines collectées</t>
        </is>
      </c>
      <c r="B464" t="inlineStr">
        <is>
          <t>Export</t>
        </is>
      </c>
      <c r="C464" t="inlineStr">
        <is>
          <t>kt</t>
        </is>
      </c>
      <c r="D464" t="inlineStr">
        <is>
          <t>France</t>
        </is>
      </c>
      <c r="E464" t="inlineStr">
        <is>
          <t>2019-20</t>
        </is>
      </c>
      <c r="F464" t="inlineStr">
        <is>
          <t>Haricot sec</t>
        </is>
      </c>
      <c r="G464" t="inlineStr"/>
      <c r="H464" t="inlineStr">
        <is>
          <t>Exportation de graines = 6 kt (Douanes françaises - Eurostat)</t>
        </is>
      </c>
      <c r="I464" t="inlineStr">
        <is>
          <t>Douanes françaises - Eurostat</t>
        </is>
      </c>
      <c r="J464" t="inlineStr"/>
      <c r="K464" t="inlineStr">
        <is>
          <t>Volume</t>
        </is>
      </c>
      <c r="L464" t="inlineStr">
        <is>
          <t>Exportation de graines</t>
        </is>
      </c>
      <c r="M464" t="inlineStr">
        <is>
          <t>Echanges mensuels - EUROSTAT</t>
        </is>
      </c>
      <c r="N464" t="n">
        <v>5.55</v>
      </c>
      <c r="O464" t="n">
        <v>0.1</v>
      </c>
    </row>
    <row r="465" ht="15" customHeight="1" s="1003">
      <c r="A465" s="1019" t="inlineStr">
        <is>
          <t>Graines collectées</t>
        </is>
      </c>
      <c r="B465" t="inlineStr">
        <is>
          <t>Ecart statistique</t>
        </is>
      </c>
      <c r="C465" t="inlineStr">
        <is>
          <t>kt</t>
        </is>
      </c>
      <c r="D465" t="inlineStr">
        <is>
          <t>France</t>
        </is>
      </c>
      <c r="E465" t="inlineStr">
        <is>
          <t>2019-20</t>
        </is>
      </c>
      <c r="F465" t="inlineStr">
        <is>
          <t>Haricot sec</t>
        </is>
      </c>
      <c r="G465" t="inlineStr"/>
      <c r="H465" t="inlineStr"/>
      <c r="I465" t="inlineStr"/>
      <c r="J465" t="inlineStr"/>
      <c r="K465" t="inlineStr"/>
      <c r="L465" t="inlineStr"/>
      <c r="M465" t="inlineStr"/>
      <c r="N465" t="n">
        <v>0</v>
      </c>
      <c r="O465" t="n">
        <v>0</v>
      </c>
    </row>
    <row r="466" ht="15" customHeight="1" s="1003">
      <c r="A466" s="1019" t="inlineStr">
        <is>
          <t>Récolte</t>
        </is>
      </c>
      <c r="B466" t="inlineStr">
        <is>
          <t>Graines récoltées</t>
        </is>
      </c>
      <c r="C466" t="inlineStr">
        <is>
          <t>kt</t>
        </is>
      </c>
      <c r="D466" t="inlineStr">
        <is>
          <t>France</t>
        </is>
      </c>
      <c r="E466" t="inlineStr">
        <is>
          <t>2019-20</t>
        </is>
      </c>
      <c r="F466" t="inlineStr">
        <is>
          <t>Haricot sec</t>
        </is>
      </c>
      <c r="G466" t="inlineStr">
        <is>
          <t>Récolte = 16 kt (Statistique Agricole Annuelle - SSP)</t>
        </is>
      </c>
      <c r="H466" t="inlineStr"/>
      <c r="I466" t="inlineStr">
        <is>
          <t>Statistique Agricole Annuelle - SSP</t>
        </is>
      </c>
      <c r="J466" t="inlineStr"/>
      <c r="K466" t="inlineStr">
        <is>
          <t>Volume</t>
        </is>
      </c>
      <c r="L466" t="inlineStr">
        <is>
          <t>Récolte</t>
        </is>
      </c>
      <c r="M466" t="inlineStr">
        <is>
          <t>Récoltes - AGRESTE</t>
        </is>
      </c>
      <c r="N466" t="n">
        <v>16.35</v>
      </c>
      <c r="O466" t="n">
        <v>0.1</v>
      </c>
    </row>
    <row r="467" ht="15" customHeight="1" s="1003">
      <c r="A467" s="1019" t="inlineStr">
        <is>
          <t>Ferme</t>
        </is>
      </c>
      <c r="B467" t="inlineStr">
        <is>
          <t>Stock final à la ferme</t>
        </is>
      </c>
      <c r="C467" t="inlineStr">
        <is>
          <t>kt</t>
        </is>
      </c>
      <c r="D467" t="inlineStr">
        <is>
          <t>France</t>
        </is>
      </c>
      <c r="E467" t="inlineStr">
        <is>
          <t>2019-20</t>
        </is>
      </c>
      <c r="F467" t="inlineStr">
        <is>
          <t>Haricot sec</t>
        </is>
      </c>
      <c r="G467" t="inlineStr"/>
      <c r="H467" t="inlineStr"/>
      <c r="I467" t="inlineStr"/>
      <c r="J467" t="inlineStr">
        <is>
          <t>Le stock à la ferme est négligé</t>
        </is>
      </c>
      <c r="K467" t="inlineStr"/>
      <c r="L467" t="inlineStr">
        <is>
          <t>Stock final à la ferme</t>
        </is>
      </c>
      <c r="M467" t="inlineStr"/>
      <c r="N467" t="n">
        <v>0</v>
      </c>
      <c r="O467" t="n">
        <v>0</v>
      </c>
    </row>
    <row r="468" ht="15" customHeight="1" s="1003">
      <c r="A468" s="1019" t="inlineStr">
        <is>
          <t>Trituration</t>
        </is>
      </c>
      <c r="B468" t="inlineStr">
        <is>
          <t>Huile</t>
        </is>
      </c>
      <c r="C468" t="inlineStr">
        <is>
          <t>kt</t>
        </is>
      </c>
      <c r="D468" t="inlineStr">
        <is>
          <t>France</t>
        </is>
      </c>
      <c r="E468" t="inlineStr">
        <is>
          <t>2019-20</t>
        </is>
      </c>
      <c r="F468" t="inlineStr">
        <is>
          <t>Haricot sec</t>
        </is>
      </c>
      <c r="G468" t="inlineStr"/>
      <c r="H468" t="inlineStr"/>
      <c r="I468" t="inlineStr"/>
      <c r="J468" t="inlineStr">
        <is>
          <t>Pas de trituration</t>
        </is>
      </c>
      <c r="K468" t="inlineStr"/>
      <c r="L468" t="inlineStr"/>
      <c r="M468" t="inlineStr"/>
      <c r="N468" t="n">
        <v>0</v>
      </c>
      <c r="O468" t="n">
        <v>0</v>
      </c>
    </row>
    <row r="469" ht="15" customHeight="1" s="1003">
      <c r="A469" s="1019" t="inlineStr">
        <is>
          <t>Trituration</t>
        </is>
      </c>
      <c r="B469" t="inlineStr">
        <is>
          <t>Tourteaux</t>
        </is>
      </c>
      <c r="C469" t="inlineStr">
        <is>
          <t>kt</t>
        </is>
      </c>
      <c r="D469" t="inlineStr">
        <is>
          <t>France</t>
        </is>
      </c>
      <c r="E469" t="inlineStr">
        <is>
          <t>2019-20</t>
        </is>
      </c>
      <c r="F469" t="inlineStr">
        <is>
          <t>Haricot sec</t>
        </is>
      </c>
      <c r="G469" t="inlineStr"/>
      <c r="H469" t="inlineStr"/>
      <c r="I469" t="inlineStr"/>
      <c r="J469" t="inlineStr"/>
      <c r="K469" t="inlineStr"/>
      <c r="L469" t="inlineStr"/>
      <c r="M469" t="inlineStr"/>
      <c r="N469" t="n">
        <v>0</v>
      </c>
      <c r="O469" t="n">
        <v>0</v>
      </c>
    </row>
    <row r="470" ht="15" customHeight="1" s="1003">
      <c r="A470" s="1019" t="inlineStr">
        <is>
          <t>Ecart statistique</t>
        </is>
      </c>
      <c r="B470" t="inlineStr">
        <is>
          <t>Graines collectées</t>
        </is>
      </c>
      <c r="C470" t="inlineStr">
        <is>
          <t>kt</t>
        </is>
      </c>
      <c r="D470" t="inlineStr">
        <is>
          <t>France</t>
        </is>
      </c>
      <c r="E470" t="inlineStr">
        <is>
          <t>2019-20</t>
        </is>
      </c>
      <c r="F470" t="inlineStr">
        <is>
          <t>Haricot sec</t>
        </is>
      </c>
      <c r="G470" t="inlineStr"/>
      <c r="H470" t="inlineStr"/>
      <c r="I470" t="inlineStr"/>
      <c r="J470" t="inlineStr"/>
      <c r="K470" t="inlineStr"/>
      <c r="L470" t="inlineStr"/>
      <c r="M470" t="inlineStr"/>
      <c r="N470" t="n">
        <v>0</v>
      </c>
      <c r="O470" t="n">
        <v>0</v>
      </c>
    </row>
    <row r="471" ht="15" customHeight="1" s="1003">
      <c r="A471" s="1019" t="inlineStr">
        <is>
          <t>Ecart statistique</t>
        </is>
      </c>
      <c r="B471" t="inlineStr">
        <is>
          <t>Fabrication de produits alimentaires</t>
        </is>
      </c>
      <c r="C471" t="inlineStr">
        <is>
          <t>kt</t>
        </is>
      </c>
      <c r="D471" t="inlineStr">
        <is>
          <t>France</t>
        </is>
      </c>
      <c r="E471" t="inlineStr">
        <is>
          <t>2019-20</t>
        </is>
      </c>
      <c r="F471" t="inlineStr">
        <is>
          <t>Haricot sec</t>
        </is>
      </c>
      <c r="G471" t="inlineStr"/>
      <c r="H471" t="inlineStr"/>
      <c r="I471" t="inlineStr"/>
      <c r="J471" t="inlineStr"/>
      <c r="K471" t="inlineStr"/>
      <c r="L471" t="inlineStr"/>
      <c r="M471" t="inlineStr"/>
      <c r="N471" t="n">
        <v>0</v>
      </c>
      <c r="O471" t="n">
        <v>0</v>
      </c>
    </row>
    <row r="472" ht="15" customHeight="1" s="1003">
      <c r="A472" s="1019" t="inlineStr">
        <is>
          <t>Import</t>
        </is>
      </c>
      <c r="B472" t="inlineStr">
        <is>
          <t>Graines collectées</t>
        </is>
      </c>
      <c r="C472" t="inlineStr">
        <is>
          <t>kt</t>
        </is>
      </c>
      <c r="D472" t="inlineStr">
        <is>
          <t>France</t>
        </is>
      </c>
      <c r="E472" t="inlineStr">
        <is>
          <t>2019-20</t>
        </is>
      </c>
      <c r="F472" t="inlineStr">
        <is>
          <t>Haricot sec</t>
        </is>
      </c>
      <c r="G472" t="inlineStr"/>
      <c r="H472" t="inlineStr">
        <is>
          <t>Importation de graines = 33 kt (Douanes françaises - Eurostat)</t>
        </is>
      </c>
      <c r="I472" t="inlineStr">
        <is>
          <t>Douanes françaises - Eurostat</t>
        </is>
      </c>
      <c r="J472" t="inlineStr"/>
      <c r="K472" t="inlineStr">
        <is>
          <t>Volume</t>
        </is>
      </c>
      <c r="L472" t="inlineStr">
        <is>
          <t>Importation de graines</t>
        </is>
      </c>
      <c r="M472" t="inlineStr">
        <is>
          <t>Echanges mensuels - EUROSTAT</t>
        </is>
      </c>
      <c r="N472" t="n">
        <v>33.19</v>
      </c>
      <c r="O472" t="n">
        <v>0.1</v>
      </c>
    </row>
    <row r="473" ht="15" customHeight="1" s="1003">
      <c r="A473" s="1019" t="inlineStr">
        <is>
          <t>Olives</t>
        </is>
      </c>
      <c r="B473" t="inlineStr">
        <is>
          <t>Export</t>
        </is>
      </c>
      <c r="C473" t="inlineStr">
        <is>
          <t>kt</t>
        </is>
      </c>
      <c r="D473" t="inlineStr">
        <is>
          <t>France</t>
        </is>
      </c>
      <c r="E473" t="inlineStr">
        <is>
          <t>2019-20</t>
        </is>
      </c>
      <c r="F473" t="inlineStr">
        <is>
          <t>Olive</t>
        </is>
      </c>
      <c r="G473" t="inlineStr"/>
      <c r="H473" t="inlineStr">
        <is>
          <t>Exportation d'olives = 0 kt (Douanes françaises - Eurostat)</t>
        </is>
      </c>
      <c r="I473" t="inlineStr">
        <is>
          <t>Douanes françaises - Eurostat</t>
        </is>
      </c>
      <c r="J473" t="inlineStr"/>
      <c r="K473" t="inlineStr">
        <is>
          <t>Volume</t>
        </is>
      </c>
      <c r="L473" t="inlineStr">
        <is>
          <t>Exportation d'olives</t>
        </is>
      </c>
      <c r="M473" t="inlineStr">
        <is>
          <t>Echanges mensuels - EUROSTAT</t>
        </is>
      </c>
      <c r="N473" t="n">
        <v>0.12</v>
      </c>
      <c r="O473" t="n">
        <v>0.1</v>
      </c>
    </row>
    <row r="474" ht="15" customHeight="1" s="1003">
      <c r="A474" s="1019" t="inlineStr">
        <is>
          <t>Olives</t>
        </is>
      </c>
      <c r="B474" t="inlineStr">
        <is>
          <t>Moulin</t>
        </is>
      </c>
      <c r="C474" t="inlineStr">
        <is>
          <t>kt</t>
        </is>
      </c>
      <c r="D474" t="inlineStr">
        <is>
          <t>France</t>
        </is>
      </c>
      <c r="E474" t="inlineStr">
        <is>
          <t>2019-20</t>
        </is>
      </c>
      <c r="F474" t="inlineStr">
        <is>
          <t>Olive</t>
        </is>
      </c>
      <c r="G474" t="inlineStr">
        <is>
          <t>Consommation d'olives par les moulins = 22 kt (FranceAgriMer)</t>
        </is>
      </c>
      <c r="H474" t="inlineStr"/>
      <c r="I474" t="inlineStr">
        <is>
          <t>FranceAgriMer</t>
        </is>
      </c>
      <c r="J474" t="inlineStr"/>
      <c r="K474" t="inlineStr">
        <is>
          <t>Volume</t>
        </is>
      </c>
      <c r="L474" t="inlineStr">
        <is>
          <t>Consommation d'olives par les moulins</t>
        </is>
      </c>
      <c r="M474" t="inlineStr">
        <is>
          <t>Marché olive - AFIDOL, FAM</t>
        </is>
      </c>
      <c r="N474" t="n">
        <v>22.04</v>
      </c>
      <c r="O474" t="n">
        <v>0.1</v>
      </c>
    </row>
    <row r="475" ht="15" customHeight="1" s="1003">
      <c r="A475" s="1019" t="inlineStr">
        <is>
          <t>Olives</t>
        </is>
      </c>
      <c r="B475" t="inlineStr">
        <is>
          <t>Conservation ou préparation d'olives</t>
        </is>
      </c>
      <c r="C475" t="inlineStr">
        <is>
          <t>kt</t>
        </is>
      </c>
      <c r="D475" t="inlineStr">
        <is>
          <t>France</t>
        </is>
      </c>
      <c r="E475" t="inlineStr">
        <is>
          <t>2019-20</t>
        </is>
      </c>
      <c r="F475" t="inlineStr">
        <is>
          <t>Olive</t>
        </is>
      </c>
      <c r="G475" t="inlineStr">
        <is>
          <t>Production d'olives de table = 1 kt (FranceAgriMer)</t>
        </is>
      </c>
      <c r="H475" t="inlineStr"/>
      <c r="I475" t="inlineStr">
        <is>
          <t>FranceAgriMer</t>
        </is>
      </c>
      <c r="J475" t="inlineStr"/>
      <c r="K475" t="inlineStr">
        <is>
          <t>Volume</t>
        </is>
      </c>
      <c r="L475" t="inlineStr">
        <is>
          <t>Production d'olives de table</t>
        </is>
      </c>
      <c r="M475" t="inlineStr">
        <is>
          <t>Marché olive - AFIDOL, FAM</t>
        </is>
      </c>
      <c r="N475" t="n">
        <v>1.01</v>
      </c>
      <c r="O475" t="n">
        <v>0.1</v>
      </c>
    </row>
    <row r="476" ht="15" customHeight="1" s="1003">
      <c r="A476" s="1019" t="inlineStr">
        <is>
          <t>Graines autoconsommées</t>
        </is>
      </c>
      <c r="B476" t="inlineStr">
        <is>
          <t>Hors FAB</t>
        </is>
      </c>
      <c r="C476" t="inlineStr">
        <is>
          <t>kt</t>
        </is>
      </c>
      <c r="D476" t="inlineStr">
        <is>
          <t>France</t>
        </is>
      </c>
      <c r="E476" t="inlineStr">
        <is>
          <t>2019-20</t>
        </is>
      </c>
      <c r="F476" t="inlineStr">
        <is>
          <t>Olive</t>
        </is>
      </c>
      <c r="G476" t="inlineStr"/>
      <c r="H476" t="inlineStr"/>
      <c r="I476" t="inlineStr"/>
      <c r="J476" t="inlineStr">
        <is>
          <t>Pas de consommation de graines en alimentation animale</t>
        </is>
      </c>
      <c r="K476" t="inlineStr"/>
      <c r="L476" t="inlineStr">
        <is>
          <t>Consommation de graines à la ferme directement</t>
        </is>
      </c>
      <c r="M476" t="inlineStr"/>
      <c r="N476" t="n">
        <v>0</v>
      </c>
      <c r="O476" t="n">
        <v>0</v>
      </c>
    </row>
    <row r="477" ht="15" customHeight="1" s="1003">
      <c r="A477" s="1019" t="inlineStr">
        <is>
          <t>Stock initial à la ferme</t>
        </is>
      </c>
      <c r="B477" t="inlineStr">
        <is>
          <t>Ferme</t>
        </is>
      </c>
      <c r="C477" t="inlineStr">
        <is>
          <t>kt</t>
        </is>
      </c>
      <c r="D477" t="inlineStr">
        <is>
          <t>France</t>
        </is>
      </c>
      <c r="E477" t="inlineStr">
        <is>
          <t>2019-20</t>
        </is>
      </c>
      <c r="F477" t="inlineStr">
        <is>
          <t>Olive</t>
        </is>
      </c>
      <c r="G477" t="inlineStr"/>
      <c r="H477" t="inlineStr"/>
      <c r="I477" t="inlineStr"/>
      <c r="J477" t="inlineStr">
        <is>
          <t>Le stock à la ferme est négligé</t>
        </is>
      </c>
      <c r="K477" t="inlineStr"/>
      <c r="L477" t="inlineStr">
        <is>
          <t>Stock initial à la ferme</t>
        </is>
      </c>
      <c r="M477" t="inlineStr"/>
      <c r="N477" t="n">
        <v>0</v>
      </c>
      <c r="O477" t="n">
        <v>0</v>
      </c>
    </row>
    <row r="478" ht="15" customHeight="1" s="1003">
      <c r="A478" s="1019" t="inlineStr">
        <is>
          <t>Graines collectées</t>
        </is>
      </c>
      <c r="B478" t="inlineStr">
        <is>
          <t>Fabrication de produits alimentaires</t>
        </is>
      </c>
      <c r="C478" t="inlineStr">
        <is>
          <t>kt</t>
        </is>
      </c>
      <c r="D478" t="inlineStr">
        <is>
          <t>France</t>
        </is>
      </c>
      <c r="E478" t="inlineStr">
        <is>
          <t>2019-20</t>
        </is>
      </c>
      <c r="F478" t="inlineStr">
        <is>
          <t>Olive</t>
        </is>
      </c>
      <c r="G478" t="inlineStr"/>
      <c r="H478" t="inlineStr"/>
      <c r="I478" t="inlineStr"/>
      <c r="J478" t="inlineStr">
        <is>
          <t>Pas de fabrication de produits alimentaires</t>
        </is>
      </c>
      <c r="K478" t="inlineStr"/>
      <c r="L478" t="inlineStr">
        <is>
          <t>Consommation de graines pour la fabrication de produits alimentaires</t>
        </is>
      </c>
      <c r="M478" t="inlineStr"/>
      <c r="N478" t="n">
        <v>0</v>
      </c>
      <c r="O478" t="n">
        <v>0</v>
      </c>
    </row>
    <row r="479" ht="15" customHeight="1" s="1003">
      <c r="A479" s="1019" t="inlineStr">
        <is>
          <t>Graines collectées</t>
        </is>
      </c>
      <c r="B479" t="inlineStr">
        <is>
          <t>Alimentation humaine</t>
        </is>
      </c>
      <c r="C479" t="inlineStr">
        <is>
          <t>kt</t>
        </is>
      </c>
      <c r="D479" t="inlineStr">
        <is>
          <t>France</t>
        </is>
      </c>
      <c r="E479" t="inlineStr">
        <is>
          <t>2019-20</t>
        </is>
      </c>
      <c r="F479" t="inlineStr">
        <is>
          <t>Olive</t>
        </is>
      </c>
      <c r="G479" t="inlineStr"/>
      <c r="H479" t="inlineStr"/>
      <c r="I479" t="inlineStr"/>
      <c r="J479" t="inlineStr">
        <is>
          <t>Pas de consommation de graines en alimentation humaine</t>
        </is>
      </c>
      <c r="K479" t="inlineStr"/>
      <c r="L479" t="inlineStr">
        <is>
          <t>Consommation de graines en alimentation humaine</t>
        </is>
      </c>
      <c r="M479" t="inlineStr"/>
      <c r="N479" t="n">
        <v>0</v>
      </c>
      <c r="O479" t="n">
        <v>0</v>
      </c>
    </row>
    <row r="480" ht="15" customHeight="1" s="1003">
      <c r="A480" s="1019" t="inlineStr">
        <is>
          <t>Graines collectées</t>
        </is>
      </c>
      <c r="B480" t="inlineStr">
        <is>
          <t>Trituration</t>
        </is>
      </c>
      <c r="C480" t="inlineStr">
        <is>
          <t>kt</t>
        </is>
      </c>
      <c r="D480" t="inlineStr">
        <is>
          <t>France</t>
        </is>
      </c>
      <c r="E480" t="inlineStr">
        <is>
          <t>2019-20</t>
        </is>
      </c>
      <c r="F480" t="inlineStr">
        <is>
          <t>Olive</t>
        </is>
      </c>
      <c r="G480" t="inlineStr"/>
      <c r="H480" t="inlineStr"/>
      <c r="I480" t="inlineStr"/>
      <c r="J480" t="inlineStr">
        <is>
          <t>Pas de trituration</t>
        </is>
      </c>
      <c r="K480" t="inlineStr"/>
      <c r="L480" t="inlineStr">
        <is>
          <t>Consommation de graines par la Trituration</t>
        </is>
      </c>
      <c r="M480" t="inlineStr"/>
      <c r="N480" t="n">
        <v>0</v>
      </c>
      <c r="O480" t="n">
        <v>0</v>
      </c>
    </row>
    <row r="481" ht="15" customHeight="1" s="1003">
      <c r="A481" s="1019" t="inlineStr">
        <is>
          <t>Graines collectées</t>
        </is>
      </c>
      <c r="B481" t="inlineStr">
        <is>
          <t>Amidonnerie</t>
        </is>
      </c>
      <c r="C481" t="inlineStr">
        <is>
          <t>kt</t>
        </is>
      </c>
      <c r="D481" t="inlineStr">
        <is>
          <t>France</t>
        </is>
      </c>
      <c r="E481" t="inlineStr">
        <is>
          <t>2019-20</t>
        </is>
      </c>
      <c r="F481" t="inlineStr">
        <is>
          <t>Olive</t>
        </is>
      </c>
      <c r="G481" t="inlineStr"/>
      <c r="H481" t="inlineStr"/>
      <c r="I481" t="inlineStr"/>
      <c r="J481" t="inlineStr"/>
      <c r="K481" t="inlineStr"/>
      <c r="L481" t="inlineStr"/>
      <c r="M481" t="inlineStr"/>
      <c r="N481" t="n">
        <v>0</v>
      </c>
      <c r="O481" t="n">
        <v>0</v>
      </c>
    </row>
    <row r="482" ht="15" customHeight="1" s="1003">
      <c r="A482" s="1019" t="inlineStr">
        <is>
          <t>Graines collectées</t>
        </is>
      </c>
      <c r="B482" t="inlineStr">
        <is>
          <t>Meunerie</t>
        </is>
      </c>
      <c r="C482" t="inlineStr">
        <is>
          <t>kt</t>
        </is>
      </c>
      <c r="D482" t="inlineStr">
        <is>
          <t>France</t>
        </is>
      </c>
      <c r="E482" t="inlineStr">
        <is>
          <t>2019-20</t>
        </is>
      </c>
      <c r="F482" t="inlineStr">
        <is>
          <t>Olive</t>
        </is>
      </c>
      <c r="G482" t="inlineStr"/>
      <c r="H482" t="inlineStr"/>
      <c r="I482" t="inlineStr"/>
      <c r="J482" t="inlineStr"/>
      <c r="K482" t="inlineStr"/>
      <c r="L482" t="inlineStr"/>
      <c r="M482" t="inlineStr"/>
      <c r="N482" t="n">
        <v>0</v>
      </c>
      <c r="O482" t="n">
        <v>0</v>
      </c>
    </row>
    <row r="483" ht="15" customHeight="1" s="1003">
      <c r="A483" s="1019" t="inlineStr">
        <is>
          <t>Graines collectées</t>
        </is>
      </c>
      <c r="B483" t="inlineStr">
        <is>
          <t>Fabrication d'ingrédients</t>
        </is>
      </c>
      <c r="C483" t="inlineStr">
        <is>
          <t>kt</t>
        </is>
      </c>
      <c r="D483" t="inlineStr">
        <is>
          <t>France</t>
        </is>
      </c>
      <c r="E483" t="inlineStr">
        <is>
          <t>2019-20</t>
        </is>
      </c>
      <c r="F483" t="inlineStr">
        <is>
          <t>Olive</t>
        </is>
      </c>
      <c r="G483" t="inlineStr"/>
      <c r="H483" t="inlineStr"/>
      <c r="I483" t="inlineStr"/>
      <c r="J483" t="inlineStr"/>
      <c r="K483" t="inlineStr"/>
      <c r="L483" t="inlineStr"/>
      <c r="M483" t="inlineStr"/>
      <c r="N483" t="n">
        <v>0</v>
      </c>
      <c r="O483" t="n">
        <v>0</v>
      </c>
    </row>
    <row r="484" ht="15" customHeight="1" s="1003">
      <c r="A484" s="1019" t="inlineStr">
        <is>
          <t>Graines collectées</t>
        </is>
      </c>
      <c r="B484" t="inlineStr">
        <is>
          <t>Ecart statistique</t>
        </is>
      </c>
      <c r="C484" t="inlineStr">
        <is>
          <t>kt</t>
        </is>
      </c>
      <c r="D484" t="inlineStr">
        <is>
          <t>France</t>
        </is>
      </c>
      <c r="E484" t="inlineStr">
        <is>
          <t>2019-20</t>
        </is>
      </c>
      <c r="F484" t="inlineStr">
        <is>
          <t>Olive</t>
        </is>
      </c>
      <c r="G484" t="inlineStr"/>
      <c r="H484" t="inlineStr"/>
      <c r="I484" t="inlineStr"/>
      <c r="J484" t="inlineStr"/>
      <c r="K484" t="inlineStr"/>
      <c r="L484" t="inlineStr"/>
      <c r="M484" t="inlineStr"/>
      <c r="N484" t="n">
        <v>0</v>
      </c>
      <c r="O484" t="n">
        <v>0</v>
      </c>
    </row>
    <row r="485" ht="15" customHeight="1" s="1003">
      <c r="A485" s="1019" t="inlineStr">
        <is>
          <t>Huile d'olive</t>
        </is>
      </c>
      <c r="B485" t="inlineStr">
        <is>
          <t>Alimentation humaine</t>
        </is>
      </c>
      <c r="C485" t="inlineStr">
        <is>
          <t>kt</t>
        </is>
      </c>
      <c r="D485" t="inlineStr">
        <is>
          <t>France</t>
        </is>
      </c>
      <c r="E485" t="inlineStr">
        <is>
          <t>2019-20</t>
        </is>
      </c>
      <c r="F485" t="inlineStr">
        <is>
          <t>Olive</t>
        </is>
      </c>
      <c r="G485" t="inlineStr">
        <is>
          <t>Consommation totale d'huile d'olive = 114 kt (AFIDOL)</t>
        </is>
      </c>
      <c r="H485" t="inlineStr"/>
      <c r="I485" t="inlineStr">
        <is>
          <t>AFIDOL</t>
        </is>
      </c>
      <c r="J485" t="inlineStr">
        <is>
          <t>Utilisation du volume de 2019</t>
        </is>
      </c>
      <c r="K485" t="inlineStr">
        <is>
          <t>Volume</t>
        </is>
      </c>
      <c r="L485" t="inlineStr">
        <is>
          <t>Consommation totale d'huile d'olive</t>
        </is>
      </c>
      <c r="M485" t="inlineStr">
        <is>
          <t>Marché olive - AFIDOL, FAM</t>
        </is>
      </c>
      <c r="N485" t="n">
        <v>113.56</v>
      </c>
      <c r="O485" t="n">
        <v>0.1</v>
      </c>
    </row>
    <row r="486" ht="15" customHeight="1" s="1003">
      <c r="A486" s="1019" t="inlineStr">
        <is>
          <t>Huile d'olive</t>
        </is>
      </c>
      <c r="B486" t="inlineStr">
        <is>
          <t>Export</t>
        </is>
      </c>
      <c r="C486" t="inlineStr">
        <is>
          <t>kt</t>
        </is>
      </c>
      <c r="D486" t="inlineStr">
        <is>
          <t>France</t>
        </is>
      </c>
      <c r="E486" t="inlineStr">
        <is>
          <t>2019-20</t>
        </is>
      </c>
      <c r="F486" t="inlineStr">
        <is>
          <t>Olive</t>
        </is>
      </c>
      <c r="G486" t="inlineStr"/>
      <c r="H486" t="inlineStr">
        <is>
          <t>Exportation d'huile d'olive = 10 kt (Douanes françaises - Eurostat)</t>
        </is>
      </c>
      <c r="I486" t="inlineStr">
        <is>
          <t>Douanes françaises - Eurostat</t>
        </is>
      </c>
      <c r="J486" t="inlineStr"/>
      <c r="K486" t="inlineStr">
        <is>
          <t>Volume</t>
        </is>
      </c>
      <c r="L486" t="inlineStr">
        <is>
          <t>Exportation d'huile d'olive</t>
        </is>
      </c>
      <c r="M486" t="inlineStr">
        <is>
          <t>Echanges annuels - EUROSTAT</t>
        </is>
      </c>
      <c r="N486" t="n">
        <v>9.52</v>
      </c>
      <c r="O486" t="n">
        <v>0.1</v>
      </c>
    </row>
    <row r="487" ht="15" customHeight="1" s="1003">
      <c r="A487" s="1019" t="inlineStr">
        <is>
          <t>Huile d'olive</t>
        </is>
      </c>
      <c r="B487" t="inlineStr">
        <is>
          <t>GMS</t>
        </is>
      </c>
      <c r="C487" t="inlineStr">
        <is>
          <t>kt</t>
        </is>
      </c>
      <c r="D487" t="inlineStr">
        <is>
          <t>France</t>
        </is>
      </c>
      <c r="E487" t="inlineStr">
        <is>
          <t>2019-20</t>
        </is>
      </c>
      <c r="F487" t="inlineStr">
        <is>
          <t>Olive</t>
        </is>
      </c>
      <c r="G487" t="inlineStr">
        <is>
          <t>Consommation d'huile d'olive par les GMS = 63 kt (Nielsen)</t>
        </is>
      </c>
      <c r="H487" t="inlineStr"/>
      <c r="I487" t="inlineStr">
        <is>
          <t>Nielsen</t>
        </is>
      </c>
      <c r="J487" t="inlineStr">
        <is>
          <t>Utilisation du volume de 2019</t>
        </is>
      </c>
      <c r="K487" t="inlineStr">
        <is>
          <t>Volume</t>
        </is>
      </c>
      <c r="L487" t="inlineStr">
        <is>
          <t>Consommation d'huile d'olive par les GMS</t>
        </is>
      </c>
      <c r="M487" t="inlineStr">
        <is>
          <t>Marché olive - AFIDOL, FAM</t>
        </is>
      </c>
      <c r="N487" t="n">
        <v>62.59</v>
      </c>
      <c r="O487" t="n">
        <v>0.1</v>
      </c>
    </row>
    <row r="488" ht="15" customHeight="1" s="1003">
      <c r="A488" s="1019" t="inlineStr">
        <is>
          <t>Grignons d'olive</t>
        </is>
      </c>
      <c r="B488" t="inlineStr">
        <is>
          <t>Export</t>
        </is>
      </c>
      <c r="C488" t="inlineStr">
        <is>
          <t>kt</t>
        </is>
      </c>
      <c r="D488" t="inlineStr">
        <is>
          <t>France</t>
        </is>
      </c>
      <c r="E488" t="inlineStr">
        <is>
          <t>2019-20</t>
        </is>
      </c>
      <c r="F488" t="inlineStr">
        <is>
          <t>Olive</t>
        </is>
      </c>
      <c r="G488" t="inlineStr"/>
      <c r="H488" t="inlineStr">
        <is>
          <t>Exportation de grignons d'olive = 1 kt (Douanes françaises - Eurostat)</t>
        </is>
      </c>
      <c r="I488" t="inlineStr">
        <is>
          <t>Douanes françaises - Eurostat</t>
        </is>
      </c>
      <c r="J488" t="inlineStr"/>
      <c r="K488" t="inlineStr">
        <is>
          <t>Volume</t>
        </is>
      </c>
      <c r="L488" t="inlineStr">
        <is>
          <t>Exportation de grignons d'olive</t>
        </is>
      </c>
      <c r="M488" t="inlineStr">
        <is>
          <t>Echanges mensuels - EUROSTAT</t>
        </is>
      </c>
      <c r="N488" t="n">
        <v>0.76</v>
      </c>
      <c r="O488" t="n">
        <v>0.1</v>
      </c>
    </row>
    <row r="489" ht="15" customHeight="1" s="1003">
      <c r="A489" s="1019" t="inlineStr">
        <is>
          <t>Olives de table</t>
        </is>
      </c>
      <c r="B489" t="inlineStr">
        <is>
          <t>Alimentation humaine</t>
        </is>
      </c>
      <c r="C489" t="inlineStr">
        <is>
          <t>kt</t>
        </is>
      </c>
      <c r="D489" t="inlineStr">
        <is>
          <t>France</t>
        </is>
      </c>
      <c r="E489" t="inlineStr">
        <is>
          <t>2019-20</t>
        </is>
      </c>
      <c r="F489" t="inlineStr">
        <is>
          <t>Olive</t>
        </is>
      </c>
      <c r="G489" t="inlineStr">
        <is>
          <t>Consommation totale d'olives de table = 87 kt (AFIDOL)</t>
        </is>
      </c>
      <c r="H489" t="inlineStr"/>
      <c r="I489" t="inlineStr">
        <is>
          <t>AFIDOL</t>
        </is>
      </c>
      <c r="J489" t="inlineStr">
        <is>
          <t>Utilisation du volume de 2019</t>
        </is>
      </c>
      <c r="K489" t="inlineStr">
        <is>
          <t>Volume</t>
        </is>
      </c>
      <c r="L489" t="inlineStr">
        <is>
          <t>Consommation totale d'olives de table</t>
        </is>
      </c>
      <c r="M489" t="inlineStr">
        <is>
          <t>Marché olive - AFIDOL, FAM</t>
        </is>
      </c>
      <c r="N489" t="n">
        <v>86.58</v>
      </c>
      <c r="O489" t="n">
        <v>0.1</v>
      </c>
    </row>
    <row r="490" ht="15" customHeight="1" s="1003">
      <c r="A490" s="1019" t="inlineStr">
        <is>
          <t>Olives de table</t>
        </is>
      </c>
      <c r="B490" t="inlineStr">
        <is>
          <t>Export</t>
        </is>
      </c>
      <c r="C490" t="inlineStr">
        <is>
          <t>kt</t>
        </is>
      </c>
      <c r="D490" t="inlineStr">
        <is>
          <t>France</t>
        </is>
      </c>
      <c r="E490" t="inlineStr">
        <is>
          <t>2019-20</t>
        </is>
      </c>
      <c r="F490" t="inlineStr">
        <is>
          <t>Olive</t>
        </is>
      </c>
      <c r="G490" t="inlineStr"/>
      <c r="H490" t="inlineStr">
        <is>
          <t>Exportation d'olives de table = 3 kt (Douanes françaises - Eurostat)</t>
        </is>
      </c>
      <c r="I490" t="inlineStr">
        <is>
          <t>Douanes françaises - Eurostat</t>
        </is>
      </c>
      <c r="J490" t="inlineStr"/>
      <c r="K490" t="inlineStr">
        <is>
          <t>Volume</t>
        </is>
      </c>
      <c r="L490" t="inlineStr">
        <is>
          <t>Exportation d'olives de table</t>
        </is>
      </c>
      <c r="M490" t="inlineStr">
        <is>
          <t>Echanges annuels - EUROSTAT</t>
        </is>
      </c>
      <c r="N490" t="n">
        <v>3.2</v>
      </c>
      <c r="O490" t="n">
        <v>0.1</v>
      </c>
    </row>
    <row r="491" ht="15" customHeight="1" s="1003">
      <c r="A491" s="1019" t="inlineStr">
        <is>
          <t>Olives de table</t>
        </is>
      </c>
      <c r="B491" t="inlineStr">
        <is>
          <t>GMS</t>
        </is>
      </c>
      <c r="C491" t="inlineStr">
        <is>
          <t>kt</t>
        </is>
      </c>
      <c r="D491" t="inlineStr">
        <is>
          <t>France</t>
        </is>
      </c>
      <c r="E491" t="inlineStr">
        <is>
          <t>2019-20</t>
        </is>
      </c>
      <c r="F491" t="inlineStr">
        <is>
          <t>Olive</t>
        </is>
      </c>
      <c r="G491" t="inlineStr">
        <is>
          <t>Consommation d'olives de table par les GMS = 28 kt (Nielsen)</t>
        </is>
      </c>
      <c r="H491" t="inlineStr"/>
      <c r="I491" t="inlineStr">
        <is>
          <t>Nielsen</t>
        </is>
      </c>
      <c r="J491" t="inlineStr">
        <is>
          <t>Utilisation du volume de 2019</t>
        </is>
      </c>
      <c r="K491" t="inlineStr">
        <is>
          <t>Volume</t>
        </is>
      </c>
      <c r="L491" t="inlineStr">
        <is>
          <t>Consommation d'olives de table par les GMS</t>
        </is>
      </c>
      <c r="M491" t="inlineStr">
        <is>
          <t>Marché olive - AFIDOL, FAM</t>
        </is>
      </c>
      <c r="N491" t="n">
        <v>28.27</v>
      </c>
      <c r="O491" t="n">
        <v>0.1</v>
      </c>
    </row>
    <row r="492" ht="15" customHeight="1" s="1003">
      <c r="A492" s="1019" t="inlineStr">
        <is>
          <t>Récolte</t>
        </is>
      </c>
      <c r="B492" t="inlineStr">
        <is>
          <t>Olives</t>
        </is>
      </c>
      <c r="C492" t="inlineStr">
        <is>
          <t>kt</t>
        </is>
      </c>
      <c r="D492" t="inlineStr">
        <is>
          <t>France</t>
        </is>
      </c>
      <c r="E492" t="inlineStr">
        <is>
          <t>2019-20</t>
        </is>
      </c>
      <c r="F492" t="inlineStr">
        <is>
          <t>Olive</t>
        </is>
      </c>
      <c r="G492" t="inlineStr">
        <is>
          <t>Récolte = 25 kt (Statistique Agricole Annuelle - SSP)</t>
        </is>
      </c>
      <c r="H492" t="inlineStr"/>
      <c r="I492" t="inlineStr">
        <is>
          <t>Statistique Agricole Annuelle - SSP</t>
        </is>
      </c>
      <c r="J492" t="inlineStr"/>
      <c r="K492" t="inlineStr">
        <is>
          <t>Volume</t>
        </is>
      </c>
      <c r="L492" t="inlineStr">
        <is>
          <t>Récolte</t>
        </is>
      </c>
      <c r="M492" t="inlineStr">
        <is>
          <t>Récoltes olive - AGRESTE</t>
        </is>
      </c>
      <c r="N492" t="n">
        <v>25.03</v>
      </c>
      <c r="O492" t="n">
        <v>0.1</v>
      </c>
    </row>
    <row r="493" ht="15" customHeight="1" s="1003">
      <c r="A493" s="1019" t="inlineStr">
        <is>
          <t>Ferme</t>
        </is>
      </c>
      <c r="B493" t="inlineStr">
        <is>
          <t>Stock final à la ferme</t>
        </is>
      </c>
      <c r="C493" t="inlineStr">
        <is>
          <t>kt</t>
        </is>
      </c>
      <c r="D493" t="inlineStr">
        <is>
          <t>France</t>
        </is>
      </c>
      <c r="E493" t="inlineStr">
        <is>
          <t>2019-20</t>
        </is>
      </c>
      <c r="F493" t="inlineStr">
        <is>
          <t>Olive</t>
        </is>
      </c>
      <c r="G493" t="inlineStr"/>
      <c r="H493" t="inlineStr"/>
      <c r="I493" t="inlineStr"/>
      <c r="J493" t="inlineStr">
        <is>
          <t>Le stock à la ferme est négligé</t>
        </is>
      </c>
      <c r="K493" t="inlineStr"/>
      <c r="L493" t="inlineStr">
        <is>
          <t>Stock final à la ferme</t>
        </is>
      </c>
      <c r="M493" t="inlineStr"/>
      <c r="N493" t="n">
        <v>0</v>
      </c>
      <c r="O493" t="n">
        <v>0</v>
      </c>
    </row>
    <row r="494" ht="15" customHeight="1" s="1003">
      <c r="A494" s="1019" t="inlineStr">
        <is>
          <t>Ferme</t>
        </is>
      </c>
      <c r="B494" t="inlineStr">
        <is>
          <t>Graines autoconsommées</t>
        </is>
      </c>
      <c r="C494" t="inlineStr">
        <is>
          <t>kt</t>
        </is>
      </c>
      <c r="D494" t="inlineStr">
        <is>
          <t>France</t>
        </is>
      </c>
      <c r="E494" t="inlineStr">
        <is>
          <t>2019-20</t>
        </is>
      </c>
      <c r="F494" t="inlineStr">
        <is>
          <t>Olive</t>
        </is>
      </c>
      <c r="G494" t="inlineStr"/>
      <c r="H494" t="inlineStr"/>
      <c r="I494" t="inlineStr"/>
      <c r="J494" t="inlineStr"/>
      <c r="K494" t="inlineStr"/>
      <c r="L494" t="inlineStr"/>
      <c r="M494" t="inlineStr"/>
      <c r="N494" t="n">
        <v>0</v>
      </c>
      <c r="O494" t="n">
        <v>0</v>
      </c>
    </row>
    <row r="495" ht="15" customHeight="1" s="1003">
      <c r="A495" s="1019" t="inlineStr">
        <is>
          <t>Trituration</t>
        </is>
      </c>
      <c r="B495" t="inlineStr">
        <is>
          <t>Huile</t>
        </is>
      </c>
      <c r="C495" t="inlineStr">
        <is>
          <t>kt</t>
        </is>
      </c>
      <c r="D495" t="inlineStr">
        <is>
          <t>France</t>
        </is>
      </c>
      <c r="E495" t="inlineStr">
        <is>
          <t>2019-20</t>
        </is>
      </c>
      <c r="F495" t="inlineStr">
        <is>
          <t>Olive</t>
        </is>
      </c>
      <c r="G495" t="inlineStr"/>
      <c r="H495" t="inlineStr"/>
      <c r="I495" t="inlineStr"/>
      <c r="J495" t="inlineStr">
        <is>
          <t>Pas de trituration</t>
        </is>
      </c>
      <c r="K495" t="inlineStr"/>
      <c r="L495" t="inlineStr"/>
      <c r="M495" t="inlineStr"/>
      <c r="N495" t="n">
        <v>0</v>
      </c>
      <c r="O495" t="n">
        <v>0</v>
      </c>
    </row>
    <row r="496" ht="15" customHeight="1" s="1003">
      <c r="A496" s="1019" t="inlineStr">
        <is>
          <t>Trituration</t>
        </is>
      </c>
      <c r="B496" t="inlineStr">
        <is>
          <t>Tourteaux</t>
        </is>
      </c>
      <c r="C496" t="inlineStr">
        <is>
          <t>kt</t>
        </is>
      </c>
      <c r="D496" t="inlineStr">
        <is>
          <t>France</t>
        </is>
      </c>
      <c r="E496" t="inlineStr">
        <is>
          <t>2019-20</t>
        </is>
      </c>
      <c r="F496" t="inlineStr">
        <is>
          <t>Olive</t>
        </is>
      </c>
      <c r="G496" t="inlineStr"/>
      <c r="H496" t="inlineStr"/>
      <c r="I496" t="inlineStr"/>
      <c r="J496" t="inlineStr"/>
      <c r="K496" t="inlineStr"/>
      <c r="L496" t="inlineStr"/>
      <c r="M496" t="inlineStr"/>
      <c r="N496" t="n">
        <v>0</v>
      </c>
      <c r="O496" t="n">
        <v>0</v>
      </c>
    </row>
    <row r="497" ht="15" customHeight="1" s="1003">
      <c r="A497" s="1019" t="inlineStr">
        <is>
          <t>Moulin</t>
        </is>
      </c>
      <c r="B497" t="inlineStr">
        <is>
          <t>Huile d'olive</t>
        </is>
      </c>
      <c r="C497" t="inlineStr">
        <is>
          <t>kt</t>
        </is>
      </c>
      <c r="D497" t="inlineStr">
        <is>
          <t>France</t>
        </is>
      </c>
      <c r="E497" t="inlineStr">
        <is>
          <t>2019-20</t>
        </is>
      </c>
      <c r="F497" t="inlineStr">
        <is>
          <t>Olive</t>
        </is>
      </c>
      <c r="G497" t="inlineStr">
        <is>
          <t>Production d'huile d'olive = 3 kt (FranceAgriMer)</t>
        </is>
      </c>
      <c r="H497" t="inlineStr"/>
      <c r="I497" t="inlineStr">
        <is>
          <t>FranceAgriMer</t>
        </is>
      </c>
      <c r="J497" t="inlineStr"/>
      <c r="K497" t="inlineStr">
        <is>
          <t>Volume</t>
        </is>
      </c>
      <c r="L497" t="inlineStr">
        <is>
          <t>Production d'huile d'olive</t>
        </is>
      </c>
      <c r="M497" t="inlineStr">
        <is>
          <t>Marché olive - AFIDOL, FAM</t>
        </is>
      </c>
      <c r="N497" t="n">
        <v>3.38</v>
      </c>
      <c r="O497" t="n">
        <v>0.1</v>
      </c>
    </row>
    <row r="498" ht="15" customHeight="1" s="1003">
      <c r="A498" s="1019" t="inlineStr">
        <is>
          <t>Ecart statistique</t>
        </is>
      </c>
      <c r="B498" t="inlineStr">
        <is>
          <t>Graines collectées</t>
        </is>
      </c>
      <c r="C498" t="inlineStr">
        <is>
          <t>kt</t>
        </is>
      </c>
      <c r="D498" t="inlineStr">
        <is>
          <t>France</t>
        </is>
      </c>
      <c r="E498" t="inlineStr">
        <is>
          <t>2019-20</t>
        </is>
      </c>
      <c r="F498" t="inlineStr">
        <is>
          <t>Olive</t>
        </is>
      </c>
      <c r="G498" t="inlineStr"/>
      <c r="H498" t="inlineStr"/>
      <c r="I498" t="inlineStr"/>
      <c r="J498" t="inlineStr"/>
      <c r="K498" t="inlineStr"/>
      <c r="L498" t="inlineStr"/>
      <c r="M498" t="inlineStr"/>
      <c r="N498" t="n">
        <v>0</v>
      </c>
      <c r="O498" t="n">
        <v>0</v>
      </c>
    </row>
    <row r="499" ht="15" customHeight="1" s="1003">
      <c r="A499" s="1019" t="inlineStr">
        <is>
          <t>Ecart statistique</t>
        </is>
      </c>
      <c r="B499" t="inlineStr">
        <is>
          <t>Olives</t>
        </is>
      </c>
      <c r="C499" t="inlineStr">
        <is>
          <t>kt</t>
        </is>
      </c>
      <c r="D499" t="inlineStr">
        <is>
          <t>France</t>
        </is>
      </c>
      <c r="E499" t="inlineStr">
        <is>
          <t>2019-20</t>
        </is>
      </c>
      <c r="F499" t="inlineStr">
        <is>
          <t>Olive</t>
        </is>
      </c>
      <c r="G499" t="inlineStr"/>
      <c r="H499" t="inlineStr"/>
      <c r="I499" t="inlineStr"/>
      <c r="J499" t="inlineStr"/>
      <c r="K499" t="inlineStr"/>
      <c r="L499" t="inlineStr"/>
      <c r="M499" t="inlineStr"/>
      <c r="N499" t="n">
        <v>0</v>
      </c>
      <c r="O499" t="n">
        <v>0</v>
      </c>
    </row>
    <row r="500" ht="15" customHeight="1" s="1003">
      <c r="A500" s="1019" t="inlineStr">
        <is>
          <t>Ecart statistique</t>
        </is>
      </c>
      <c r="B500" t="inlineStr">
        <is>
          <t>Fabrication de produits alimentaires</t>
        </is>
      </c>
      <c r="C500" t="inlineStr">
        <is>
          <t>kt</t>
        </is>
      </c>
      <c r="D500" t="inlineStr">
        <is>
          <t>France</t>
        </is>
      </c>
      <c r="E500" t="inlineStr">
        <is>
          <t>2019-20</t>
        </is>
      </c>
      <c r="F500" t="inlineStr">
        <is>
          <t>Olive</t>
        </is>
      </c>
      <c r="G500" t="inlineStr"/>
      <c r="H500" t="inlineStr"/>
      <c r="I500" t="inlineStr"/>
      <c r="J500" t="inlineStr"/>
      <c r="K500" t="inlineStr"/>
      <c r="L500" t="inlineStr"/>
      <c r="M500" t="inlineStr"/>
      <c r="N500" t="n">
        <v>0</v>
      </c>
      <c r="O500" t="n">
        <v>0</v>
      </c>
    </row>
    <row r="501" ht="15" customHeight="1" s="1003">
      <c r="A501" s="1019" t="inlineStr">
        <is>
          <t>Ecart statistique</t>
        </is>
      </c>
      <c r="B501" t="inlineStr">
        <is>
          <t>Olives de table</t>
        </is>
      </c>
      <c r="C501" t="inlineStr">
        <is>
          <t>kt</t>
        </is>
      </c>
      <c r="D501" t="inlineStr">
        <is>
          <t>France</t>
        </is>
      </c>
      <c r="E501" t="inlineStr">
        <is>
          <t>2019-20</t>
        </is>
      </c>
      <c r="F501" t="inlineStr">
        <is>
          <t>Olive</t>
        </is>
      </c>
      <c r="G501" t="inlineStr"/>
      <c r="H501" t="inlineStr"/>
      <c r="I501" t="inlineStr"/>
      <c r="J501" t="inlineStr"/>
      <c r="K501" t="inlineStr"/>
      <c r="L501" t="inlineStr"/>
      <c r="M501" t="inlineStr"/>
      <c r="N501" t="n">
        <v>0</v>
      </c>
      <c r="O501" t="n">
        <v>0</v>
      </c>
    </row>
    <row r="502" ht="15" customHeight="1" s="1003">
      <c r="A502" s="1019" t="inlineStr">
        <is>
          <t>Import</t>
        </is>
      </c>
      <c r="B502" t="inlineStr">
        <is>
          <t>Olives</t>
        </is>
      </c>
      <c r="C502" t="inlineStr">
        <is>
          <t>kt</t>
        </is>
      </c>
      <c r="D502" t="inlineStr">
        <is>
          <t>France</t>
        </is>
      </c>
      <c r="E502" t="inlineStr">
        <is>
          <t>2019-20</t>
        </is>
      </c>
      <c r="F502" t="inlineStr">
        <is>
          <t>Olive</t>
        </is>
      </c>
      <c r="G502" t="inlineStr"/>
      <c r="H502" t="inlineStr">
        <is>
          <t>Importation d'olives = 2 kt (Douanes françaises - Eurostat)</t>
        </is>
      </c>
      <c r="I502" t="inlineStr">
        <is>
          <t>Douanes françaises - Eurostat</t>
        </is>
      </c>
      <c r="J502" t="inlineStr"/>
      <c r="K502" t="inlineStr">
        <is>
          <t>Volume</t>
        </is>
      </c>
      <c r="L502" t="inlineStr">
        <is>
          <t>Importation d'olives</t>
        </is>
      </c>
      <c r="M502" t="inlineStr">
        <is>
          <t>Echanges mensuels - EUROSTAT</t>
        </is>
      </c>
      <c r="N502" t="n">
        <v>1.58</v>
      </c>
      <c r="O502" t="n">
        <v>0.1</v>
      </c>
    </row>
    <row r="503" ht="15" customHeight="1" s="1003">
      <c r="A503" s="1019" t="inlineStr">
        <is>
          <t>Import</t>
        </is>
      </c>
      <c r="B503" t="inlineStr">
        <is>
          <t>Huile d'olive</t>
        </is>
      </c>
      <c r="C503" t="inlineStr">
        <is>
          <t>kt</t>
        </is>
      </c>
      <c r="D503" t="inlineStr">
        <is>
          <t>France</t>
        </is>
      </c>
      <c r="E503" t="inlineStr">
        <is>
          <t>2019-20</t>
        </is>
      </c>
      <c r="F503" t="inlineStr">
        <is>
          <t>Olive</t>
        </is>
      </c>
      <c r="G503" t="inlineStr"/>
      <c r="H503" t="inlineStr">
        <is>
          <t>Importation d'huile d'olive = 134 kt (Douanes françaises - Eurostat)</t>
        </is>
      </c>
      <c r="I503" t="inlineStr">
        <is>
          <t>Douanes françaises - Eurostat</t>
        </is>
      </c>
      <c r="J503" t="inlineStr"/>
      <c r="K503" t="inlineStr">
        <is>
          <t>Volume</t>
        </is>
      </c>
      <c r="L503" t="inlineStr">
        <is>
          <t>Importation d'huile d'olive</t>
        </is>
      </c>
      <c r="M503" t="inlineStr">
        <is>
          <t>Echanges annuels - EUROSTAT</t>
        </is>
      </c>
      <c r="N503" t="n">
        <v>133.95</v>
      </c>
      <c r="O503" t="n">
        <v>0.1</v>
      </c>
    </row>
    <row r="504" ht="15" customHeight="1" s="1003">
      <c r="A504" s="1019" t="inlineStr">
        <is>
          <t>Import</t>
        </is>
      </c>
      <c r="B504" t="inlineStr">
        <is>
          <t>Grignons d'olive</t>
        </is>
      </c>
      <c r="C504" t="inlineStr">
        <is>
          <t>kt</t>
        </is>
      </c>
      <c r="D504" t="inlineStr">
        <is>
          <t>France</t>
        </is>
      </c>
      <c r="E504" t="inlineStr">
        <is>
          <t>2019-20</t>
        </is>
      </c>
      <c r="F504" t="inlineStr">
        <is>
          <t>Olive</t>
        </is>
      </c>
      <c r="G504" t="inlineStr"/>
      <c r="H504" t="inlineStr">
        <is>
          <t>Importation de grignons d'olive = 25 kt (Douanes françaises - Eurostat)</t>
        </is>
      </c>
      <c r="I504" t="inlineStr">
        <is>
          <t>Douanes françaises - Eurostat</t>
        </is>
      </c>
      <c r="J504" t="inlineStr"/>
      <c r="K504" t="inlineStr">
        <is>
          <t>Volume</t>
        </is>
      </c>
      <c r="L504" t="inlineStr">
        <is>
          <t>Importation de grignons d'olive</t>
        </is>
      </c>
      <c r="M504" t="inlineStr">
        <is>
          <t>Echanges mensuels - EUROSTAT</t>
        </is>
      </c>
      <c r="N504" t="n">
        <v>24.6</v>
      </c>
      <c r="O504" t="n">
        <v>0.1</v>
      </c>
    </row>
    <row r="505" ht="15" customHeight="1" s="1003">
      <c r="A505" s="1019" t="inlineStr">
        <is>
          <t>Import</t>
        </is>
      </c>
      <c r="B505" t="inlineStr">
        <is>
          <t>Olives de table</t>
        </is>
      </c>
      <c r="C505" t="inlineStr">
        <is>
          <t>kt</t>
        </is>
      </c>
      <c r="D505" t="inlineStr">
        <is>
          <t>France</t>
        </is>
      </c>
      <c r="E505" t="inlineStr">
        <is>
          <t>2019-20</t>
        </is>
      </c>
      <c r="F505" t="inlineStr">
        <is>
          <t>Olive</t>
        </is>
      </c>
      <c r="G505" t="inlineStr"/>
      <c r="H505" t="inlineStr">
        <is>
          <t>Importation d'olives de table = 92 kt (Douanes françaises - Eurostat)</t>
        </is>
      </c>
      <c r="I505" t="inlineStr">
        <is>
          <t>Douanes françaises - Eurostat</t>
        </is>
      </c>
      <c r="J505" t="inlineStr"/>
      <c r="K505" t="inlineStr">
        <is>
          <t>Volume</t>
        </is>
      </c>
      <c r="L505" t="inlineStr">
        <is>
          <t>Importation d'olives de table</t>
        </is>
      </c>
      <c r="M505" t="inlineStr">
        <is>
          <t>Echanges annuels - EUROSTAT</t>
        </is>
      </c>
      <c r="N505" t="n">
        <v>91.7</v>
      </c>
      <c r="O505" t="n">
        <v>0.1</v>
      </c>
    </row>
    <row r="506" ht="15" customHeight="1" s="1003">
      <c r="A506" s="1019" t="inlineStr">
        <is>
          <t>Graines récoltées</t>
        </is>
      </c>
      <c r="B506" t="inlineStr">
        <is>
          <t>OS</t>
        </is>
      </c>
      <c r="C506" t="inlineStr">
        <is>
          <t>kt</t>
        </is>
      </c>
      <c r="D506" t="inlineStr">
        <is>
          <t>France</t>
        </is>
      </c>
      <c r="E506" t="inlineStr">
        <is>
          <t>2023-24</t>
        </is>
      </c>
      <c r="F506" t="inlineStr">
        <is>
          <t>Colza</t>
        </is>
      </c>
      <c r="G506" t="inlineStr">
        <is>
          <t>Collecte = 4193 kt (Bilans par campagne - FranceAgriMer)</t>
        </is>
      </c>
      <c r="H506" t="inlineStr"/>
      <c r="I506" t="inlineStr">
        <is>
          <t>Bilans par campagne - FranceAgriMer</t>
        </is>
      </c>
      <c r="J506" t="inlineStr"/>
      <c r="K506" t="inlineStr">
        <is>
          <t>Volume</t>
        </is>
      </c>
      <c r="L506" t="inlineStr">
        <is>
          <t>Collecte</t>
        </is>
      </c>
      <c r="M506" t="inlineStr">
        <is>
          <t>Bilans Colza - FAM</t>
        </is>
      </c>
      <c r="N506" t="n">
        <v>4192.85</v>
      </c>
      <c r="O506" t="n">
        <v>0.1</v>
      </c>
    </row>
    <row r="507" ht="15" customHeight="1" s="1003">
      <c r="A507" s="1019" t="inlineStr">
        <is>
          <t>Graines autoconsommées</t>
        </is>
      </c>
      <c r="B507" t="inlineStr">
        <is>
          <t>Vente directe et autoconsommation</t>
        </is>
      </c>
      <c r="C507" t="inlineStr">
        <is>
          <t>kt</t>
        </is>
      </c>
      <c r="D507" t="inlineStr">
        <is>
          <t>France</t>
        </is>
      </c>
      <c r="E507" t="inlineStr">
        <is>
          <t>2023-24</t>
        </is>
      </c>
      <c r="F507" t="inlineStr">
        <is>
          <t>Colza</t>
        </is>
      </c>
      <c r="G507" t="inlineStr"/>
      <c r="H507" t="inlineStr"/>
      <c r="I507" t="inlineStr"/>
      <c r="J507" t="inlineStr">
        <is>
          <t>Pas de consommation de graines en alimentation humaine</t>
        </is>
      </c>
      <c r="K507" t="inlineStr"/>
      <c r="L507" t="inlineStr">
        <is>
          <t>Consommation de graines à la ferme directement</t>
        </is>
      </c>
      <c r="M507" t="inlineStr"/>
      <c r="N507" t="n">
        <v>0</v>
      </c>
      <c r="O507" t="n">
        <v>0</v>
      </c>
    </row>
    <row r="508" ht="15" customHeight="1" s="1003">
      <c r="A508" s="1019" t="inlineStr">
        <is>
          <t>Stock initial à la ferme</t>
        </is>
      </c>
      <c r="B508" t="inlineStr">
        <is>
          <t>Ferme</t>
        </is>
      </c>
      <c r="C508" t="inlineStr">
        <is>
          <t>kt</t>
        </is>
      </c>
      <c r="D508" t="inlineStr">
        <is>
          <t>France</t>
        </is>
      </c>
      <c r="E508" t="inlineStr">
        <is>
          <t>2023-24</t>
        </is>
      </c>
      <c r="F508" t="inlineStr">
        <is>
          <t>Colza</t>
        </is>
      </c>
      <c r="G508" t="inlineStr"/>
      <c r="H508" t="inlineStr"/>
      <c r="I508" t="inlineStr"/>
      <c r="J508" t="inlineStr">
        <is>
          <t>Le stock à la ferme est négligé</t>
        </is>
      </c>
      <c r="K508" t="inlineStr"/>
      <c r="L508" t="inlineStr">
        <is>
          <t>Stock initial à la ferme</t>
        </is>
      </c>
      <c r="M508" t="inlineStr"/>
      <c r="N508" t="n">
        <v>0</v>
      </c>
      <c r="O508" t="n">
        <v>0</v>
      </c>
    </row>
    <row r="509" ht="15" customHeight="1" s="1003">
      <c r="A509" s="1019" t="inlineStr">
        <is>
          <t>Stock initial collecteurs</t>
        </is>
      </c>
      <c r="B509" t="inlineStr">
        <is>
          <t>OS</t>
        </is>
      </c>
      <c r="C509" t="inlineStr">
        <is>
          <t>kt</t>
        </is>
      </c>
      <c r="D509" t="inlineStr">
        <is>
          <t>France</t>
        </is>
      </c>
      <c r="E509" t="inlineStr">
        <is>
          <t>2023-24</t>
        </is>
      </c>
      <c r="F509" t="inlineStr">
        <is>
          <t>Colza</t>
        </is>
      </c>
      <c r="G509" t="inlineStr">
        <is>
          <t>Stock initial collecteurs = 173 kt (Bilans par campagne - FranceAgriMer)</t>
        </is>
      </c>
      <c r="H509" t="inlineStr"/>
      <c r="I509" t="inlineStr">
        <is>
          <t>Bilans par campagne - FranceAgriMer</t>
        </is>
      </c>
      <c r="J509" t="inlineStr"/>
      <c r="K509" t="inlineStr">
        <is>
          <t>Volume</t>
        </is>
      </c>
      <c r="L509" t="inlineStr">
        <is>
          <t>Stock initial collecteurs</t>
        </is>
      </c>
      <c r="M509" t="inlineStr">
        <is>
          <t>Bilans Colza - FAM</t>
        </is>
      </c>
      <c r="N509" t="n">
        <v>172.81</v>
      </c>
      <c r="O509" t="n">
        <v>0.1</v>
      </c>
    </row>
    <row r="510" ht="15" customHeight="1" s="1003">
      <c r="A510" s="1019" t="inlineStr">
        <is>
          <t>Graines collectées</t>
        </is>
      </c>
      <c r="B510" t="inlineStr">
        <is>
          <t>Fabrication de produits alimentaires</t>
        </is>
      </c>
      <c r="C510" t="inlineStr">
        <is>
          <t>kt</t>
        </is>
      </c>
      <c r="D510" t="inlineStr">
        <is>
          <t>France</t>
        </is>
      </c>
      <c r="E510" t="inlineStr">
        <is>
          <t>2023-24</t>
        </is>
      </c>
      <c r="F510" t="inlineStr">
        <is>
          <t>Colza</t>
        </is>
      </c>
      <c r="G510" t="inlineStr"/>
      <c r="H510" t="inlineStr"/>
      <c r="I510" t="inlineStr"/>
      <c r="J510" t="inlineStr">
        <is>
          <t>Pas de fabrication de produits alimentaires</t>
        </is>
      </c>
      <c r="K510" t="inlineStr"/>
      <c r="L510" t="inlineStr">
        <is>
          <t>Consommation de graines pour la fabrication de produits alimentaires</t>
        </is>
      </c>
      <c r="M510" t="inlineStr"/>
      <c r="N510" t="n">
        <v>0</v>
      </c>
      <c r="O510" t="n">
        <v>0</v>
      </c>
    </row>
    <row r="511" ht="15" customHeight="1" s="1003">
      <c r="A511" s="1019" t="inlineStr">
        <is>
          <t>Graines collectées</t>
        </is>
      </c>
      <c r="B511" t="inlineStr">
        <is>
          <t>Alimentation humaine</t>
        </is>
      </c>
      <c r="C511" t="inlineStr">
        <is>
          <t>kt</t>
        </is>
      </c>
      <c r="D511" t="inlineStr">
        <is>
          <t>France</t>
        </is>
      </c>
      <c r="E511" t="inlineStr">
        <is>
          <t>2023-24</t>
        </is>
      </c>
      <c r="F511" t="inlineStr">
        <is>
          <t>Colza</t>
        </is>
      </c>
      <c r="G511" t="inlineStr"/>
      <c r="H511" t="inlineStr"/>
      <c r="I511" t="inlineStr"/>
      <c r="J511" t="inlineStr">
        <is>
          <t>Pas de consommation de graines en alimentation humaine</t>
        </is>
      </c>
      <c r="K511" t="inlineStr"/>
      <c r="L511" t="inlineStr">
        <is>
          <t>Consommation de graines en alimentation humaine</t>
        </is>
      </c>
      <c r="M511" t="inlineStr"/>
      <c r="N511" t="n">
        <v>0</v>
      </c>
      <c r="O511" t="n">
        <v>0</v>
      </c>
    </row>
    <row r="512" ht="15" customHeight="1" s="1003">
      <c r="A512" s="1019" t="inlineStr">
        <is>
          <t>Graines collectées</t>
        </is>
      </c>
      <c r="B512" t="inlineStr">
        <is>
          <t>Trituration</t>
        </is>
      </c>
      <c r="C512" t="inlineStr">
        <is>
          <t>kt</t>
        </is>
      </c>
      <c r="D512" t="inlineStr">
        <is>
          <t>France</t>
        </is>
      </c>
      <c r="E512" t="inlineStr">
        <is>
          <t>2023-24</t>
        </is>
      </c>
      <c r="F512" t="inlineStr">
        <is>
          <t>Colza</t>
        </is>
      </c>
      <c r="G512" t="inlineStr">
        <is>
          <t>Consommation de graines par la Trituration = 4207 kt (Bilans par campagne - FranceAgriMer)</t>
        </is>
      </c>
      <c r="H512" t="inlineStr"/>
      <c r="I512" t="inlineStr">
        <is>
          <t>Bilans par campagne - FranceAgriMer</t>
        </is>
      </c>
      <c r="J512" t="inlineStr"/>
      <c r="K512" t="inlineStr">
        <is>
          <t>Volume</t>
        </is>
      </c>
      <c r="L512" t="inlineStr">
        <is>
          <t>Consommation de graines par la Trituration</t>
        </is>
      </c>
      <c r="M512" t="inlineStr">
        <is>
          <t>Bilans Colza - FAM</t>
        </is>
      </c>
      <c r="N512" t="n">
        <v>4207.11</v>
      </c>
      <c r="O512" t="n">
        <v>0.1</v>
      </c>
    </row>
    <row r="513" ht="15" customHeight="1" s="1003">
      <c r="A513" s="1019" t="inlineStr">
        <is>
          <t>Graines collectées</t>
        </is>
      </c>
      <c r="B513" t="inlineStr">
        <is>
          <t>FAB</t>
        </is>
      </c>
      <c r="C513" t="inlineStr">
        <is>
          <t>kt</t>
        </is>
      </c>
      <c r="D513" t="inlineStr">
        <is>
          <t>France</t>
        </is>
      </c>
      <c r="E513" t="inlineStr">
        <is>
          <t>2023-24</t>
        </is>
      </c>
      <c r="F513" t="inlineStr">
        <is>
          <t>Colza</t>
        </is>
      </c>
      <c r="G513" t="inlineStr">
        <is>
          <t>Consommation de graines par les FAB = 19 kt (Bilans par campagne - FranceAgriMer)</t>
        </is>
      </c>
      <c r="H513" t="inlineStr"/>
      <c r="I513" t="inlineStr">
        <is>
          <t>Bilans par campagne - FranceAgriMer</t>
        </is>
      </c>
      <c r="J513" t="inlineStr"/>
      <c r="K513" t="inlineStr">
        <is>
          <t>Volume</t>
        </is>
      </c>
      <c r="L513" t="inlineStr">
        <is>
          <t>Consommation de graines par les FAB</t>
        </is>
      </c>
      <c r="M513" t="inlineStr">
        <is>
          <t>Bilans Colza - FAM</t>
        </is>
      </c>
      <c r="N513" t="n">
        <v>19.03</v>
      </c>
      <c r="O513" t="n">
        <v>0.1</v>
      </c>
    </row>
    <row r="514" ht="15" customHeight="1" s="1003">
      <c r="A514" s="1019" t="inlineStr">
        <is>
          <t>Graines collectées</t>
        </is>
      </c>
      <c r="B514" t="inlineStr">
        <is>
          <t>Amidonnerie</t>
        </is>
      </c>
      <c r="C514" t="inlineStr">
        <is>
          <t>kt</t>
        </is>
      </c>
      <c r="D514" t="inlineStr">
        <is>
          <t>France</t>
        </is>
      </c>
      <c r="E514" t="inlineStr">
        <is>
          <t>2023-24</t>
        </is>
      </c>
      <c r="F514" t="inlineStr">
        <is>
          <t>Colza</t>
        </is>
      </c>
      <c r="G514" t="inlineStr"/>
      <c r="H514" t="inlineStr"/>
      <c r="I514" t="inlineStr"/>
      <c r="J514" t="inlineStr"/>
      <c r="K514" t="inlineStr"/>
      <c r="L514" t="inlineStr"/>
      <c r="M514" t="inlineStr"/>
      <c r="N514" t="n">
        <v>0</v>
      </c>
      <c r="O514" t="n">
        <v>0</v>
      </c>
    </row>
    <row r="515" ht="15" customHeight="1" s="1003">
      <c r="A515" s="1019" t="inlineStr">
        <is>
          <t>Graines collectées</t>
        </is>
      </c>
      <c r="B515" t="inlineStr">
        <is>
          <t>Meunerie</t>
        </is>
      </c>
      <c r="C515" t="inlineStr">
        <is>
          <t>kt</t>
        </is>
      </c>
      <c r="D515" t="inlineStr">
        <is>
          <t>France</t>
        </is>
      </c>
      <c r="E515" t="inlineStr">
        <is>
          <t>2023-24</t>
        </is>
      </c>
      <c r="F515" t="inlineStr">
        <is>
          <t>Colza</t>
        </is>
      </c>
      <c r="G515" t="inlineStr"/>
      <c r="H515" t="inlineStr"/>
      <c r="I515" t="inlineStr"/>
      <c r="J515" t="inlineStr"/>
      <c r="K515" t="inlineStr"/>
      <c r="L515" t="inlineStr"/>
      <c r="M515" t="inlineStr"/>
      <c r="N515" t="n">
        <v>0</v>
      </c>
      <c r="O515" t="n">
        <v>0</v>
      </c>
    </row>
    <row r="516" ht="15" customHeight="1" s="1003">
      <c r="A516" s="1019" t="inlineStr">
        <is>
          <t>Graines collectées</t>
        </is>
      </c>
      <c r="B516" t="inlineStr">
        <is>
          <t>Fabrication d'ingrédients</t>
        </is>
      </c>
      <c r="C516" t="inlineStr">
        <is>
          <t>kt</t>
        </is>
      </c>
      <c r="D516" t="inlineStr">
        <is>
          <t>France</t>
        </is>
      </c>
      <c r="E516" t="inlineStr">
        <is>
          <t>2023-24</t>
        </is>
      </c>
      <c r="F516" t="inlineStr">
        <is>
          <t>Colza</t>
        </is>
      </c>
      <c r="G516" t="inlineStr"/>
      <c r="H516" t="inlineStr"/>
      <c r="I516" t="inlineStr"/>
      <c r="J516" t="inlineStr"/>
      <c r="K516" t="inlineStr"/>
      <c r="L516" t="inlineStr"/>
      <c r="M516" t="inlineStr"/>
      <c r="N516" t="n">
        <v>0</v>
      </c>
      <c r="O516" t="n">
        <v>0</v>
      </c>
    </row>
    <row r="517" ht="15" customHeight="1" s="1003">
      <c r="A517" s="1019" t="inlineStr">
        <is>
          <t>Graines collectées</t>
        </is>
      </c>
      <c r="B517" t="inlineStr">
        <is>
          <t>Semences certifiées</t>
        </is>
      </c>
      <c r="C517" t="inlineStr">
        <is>
          <t>kt</t>
        </is>
      </c>
      <c r="D517" t="inlineStr">
        <is>
          <t>France</t>
        </is>
      </c>
      <c r="E517" t="inlineStr">
        <is>
          <t>2023-24</t>
        </is>
      </c>
      <c r="F517" t="inlineStr">
        <is>
          <t>Colza</t>
        </is>
      </c>
      <c r="G517" t="inlineStr">
        <is>
          <t>Production de semences certifiées = 5 kt (Bilans par campagne - FranceAgriMer)</t>
        </is>
      </c>
      <c r="H517" t="inlineStr"/>
      <c r="I517" t="inlineStr">
        <is>
          <t>Bilans par campagne - FranceAgriMer</t>
        </is>
      </c>
      <c r="J517" t="inlineStr"/>
      <c r="K517" t="inlineStr">
        <is>
          <t>Volume</t>
        </is>
      </c>
      <c r="L517" t="inlineStr">
        <is>
          <t>Production de semences certifiées</t>
        </is>
      </c>
      <c r="M517" t="inlineStr">
        <is>
          <t>Bilans Colza - FAM</t>
        </is>
      </c>
      <c r="N517" t="n">
        <v>5.12</v>
      </c>
      <c r="O517" t="n">
        <v>0.1</v>
      </c>
    </row>
    <row r="518" ht="15" customHeight="1" s="1003">
      <c r="A518" s="1019" t="inlineStr">
        <is>
          <t>Graines collectées</t>
        </is>
      </c>
      <c r="B518" t="inlineStr">
        <is>
          <t>Export</t>
        </is>
      </c>
      <c r="C518" t="inlineStr">
        <is>
          <t>kt</t>
        </is>
      </c>
      <c r="D518" t="inlineStr">
        <is>
          <t>France</t>
        </is>
      </c>
      <c r="E518" t="inlineStr">
        <is>
          <t>2023-24</t>
        </is>
      </c>
      <c r="F518" t="inlineStr">
        <is>
          <t>Colza</t>
        </is>
      </c>
      <c r="G518" t="inlineStr"/>
      <c r="H518" t="inlineStr">
        <is>
          <t>Exportation de graines = 1113 kt (Douanes françaises - Eurostat)</t>
        </is>
      </c>
      <c r="I518" t="inlineStr">
        <is>
          <t>Douanes françaises - Eurostat</t>
        </is>
      </c>
      <c r="J518" t="inlineStr"/>
      <c r="K518" t="inlineStr">
        <is>
          <t>Volume</t>
        </is>
      </c>
      <c r="L518" t="inlineStr">
        <is>
          <t>Exportation de graines</t>
        </is>
      </c>
      <c r="M518" t="inlineStr">
        <is>
          <t>Echanges mensuels - EUROSTAT</t>
        </is>
      </c>
      <c r="N518" t="n">
        <v>1112.78</v>
      </c>
      <c r="O518" t="n">
        <v>0.1</v>
      </c>
    </row>
    <row r="519" ht="15" customHeight="1" s="1003">
      <c r="A519" s="1019" t="inlineStr">
        <is>
          <t>Huile</t>
        </is>
      </c>
      <c r="B519" t="inlineStr">
        <is>
          <t>Export</t>
        </is>
      </c>
      <c r="C519" t="inlineStr">
        <is>
          <t>kt</t>
        </is>
      </c>
      <c r="D519" t="inlineStr">
        <is>
          <t>France</t>
        </is>
      </c>
      <c r="E519" t="inlineStr">
        <is>
          <t>2023-24</t>
        </is>
      </c>
      <c r="F519" t="inlineStr">
        <is>
          <t>Colza</t>
        </is>
      </c>
      <c r="G519" t="inlineStr"/>
      <c r="H519" t="inlineStr">
        <is>
          <t>Exportation d'huile = 626 kt (Douanes françaises - Eurostat)</t>
        </is>
      </c>
      <c r="I519" t="inlineStr">
        <is>
          <t>Douanes françaises - Eurostat</t>
        </is>
      </c>
      <c r="J519" t="inlineStr"/>
      <c r="K519" t="inlineStr">
        <is>
          <t>Volume</t>
        </is>
      </c>
      <c r="L519" t="inlineStr">
        <is>
          <t>Exportation d'huile</t>
        </is>
      </c>
      <c r="M519" t="inlineStr">
        <is>
          <t>Echanges annuels - EUROSTAT</t>
        </is>
      </c>
      <c r="N519" t="n">
        <v>626.33</v>
      </c>
      <c r="O519" t="n">
        <v>0.1</v>
      </c>
    </row>
    <row r="520" ht="15" customHeight="1" s="1003">
      <c r="A520" s="1019" t="inlineStr">
        <is>
          <t>Huile</t>
        </is>
      </c>
      <c r="B520" t="inlineStr">
        <is>
          <t>GMS</t>
        </is>
      </c>
      <c r="C520" t="inlineStr">
        <is>
          <t>kt</t>
        </is>
      </c>
      <c r="D520" t="inlineStr">
        <is>
          <t>France</t>
        </is>
      </c>
      <c r="E520" t="inlineStr">
        <is>
          <t>2023-24</t>
        </is>
      </c>
      <c r="F520" t="inlineStr">
        <is>
          <t>Colza</t>
        </is>
      </c>
      <c r="G520" t="inlineStr">
        <is>
          <t>Consommation d'huile par les GMS = 23 kt (Nielsen)</t>
        </is>
      </c>
      <c r="H520" t="inlineStr"/>
      <c r="I520" t="inlineStr">
        <is>
          <t>Nielsen</t>
        </is>
      </c>
      <c r="J520" t="inlineStr">
        <is>
          <t>Utilisation du volume de 2023</t>
        </is>
      </c>
      <c r="K520" t="inlineStr">
        <is>
          <t>Volume</t>
        </is>
      </c>
      <c r="L520" t="inlineStr">
        <is>
          <t>Consommation d'huile par les GMS</t>
        </is>
      </c>
      <c r="M520" t="inlineStr">
        <is>
          <t>Conso huile GMS -NIELSEN</t>
        </is>
      </c>
      <c r="N520" t="n">
        <v>23</v>
      </c>
      <c r="O520" t="n">
        <v>0.1</v>
      </c>
    </row>
    <row r="521" ht="15" customHeight="1" s="1003">
      <c r="A521" s="1019" t="inlineStr">
        <is>
          <t>Tourteaux</t>
        </is>
      </c>
      <c r="B521" t="inlineStr">
        <is>
          <t>Export</t>
        </is>
      </c>
      <c r="C521" t="inlineStr">
        <is>
          <t>kt</t>
        </is>
      </c>
      <c r="D521" t="inlineStr">
        <is>
          <t>France</t>
        </is>
      </c>
      <c r="E521" t="inlineStr">
        <is>
          <t>2023-24</t>
        </is>
      </c>
      <c r="F521" t="inlineStr">
        <is>
          <t>Colza</t>
        </is>
      </c>
      <c r="G521" t="inlineStr"/>
      <c r="H521" t="inlineStr">
        <is>
          <t>Exportation de tourteaux = 377 kt (Douanes françaises - Eurostat)</t>
        </is>
      </c>
      <c r="I521" t="inlineStr">
        <is>
          <t>Douanes françaises - Eurostat</t>
        </is>
      </c>
      <c r="J521" t="inlineStr"/>
      <c r="K521" t="inlineStr">
        <is>
          <t>Volume</t>
        </is>
      </c>
      <c r="L521" t="inlineStr">
        <is>
          <t>Exportation de tourteaux</t>
        </is>
      </c>
      <c r="M521" t="inlineStr">
        <is>
          <t>Echanges annuels - EUROSTAT</t>
        </is>
      </c>
      <c r="N521" t="n">
        <v>376.7</v>
      </c>
      <c r="O521" t="n">
        <v>0.1</v>
      </c>
    </row>
    <row r="522" ht="15" customHeight="1" s="1003">
      <c r="A522" s="1019" t="inlineStr">
        <is>
          <t>Récolte</t>
        </is>
      </c>
      <c r="B522" t="inlineStr">
        <is>
          <t>Graines récoltées</t>
        </is>
      </c>
      <c r="C522" t="inlineStr">
        <is>
          <t>kt</t>
        </is>
      </c>
      <c r="D522" t="inlineStr">
        <is>
          <t>France</t>
        </is>
      </c>
      <c r="E522" t="inlineStr">
        <is>
          <t>2023-24</t>
        </is>
      </c>
      <c r="F522" t="inlineStr">
        <is>
          <t>Colza</t>
        </is>
      </c>
      <c r="G522" t="inlineStr">
        <is>
          <t>Récolte = 4277 kt (Bilans par campagne - FranceAgriMer)</t>
        </is>
      </c>
      <c r="H522" t="inlineStr"/>
      <c r="I522" t="inlineStr">
        <is>
          <t>Bilans par campagne - FranceAgriMer</t>
        </is>
      </c>
      <c r="J522" t="inlineStr"/>
      <c r="K522" t="inlineStr">
        <is>
          <t>Volume</t>
        </is>
      </c>
      <c r="L522" t="inlineStr">
        <is>
          <t>Récolte</t>
        </is>
      </c>
      <c r="M522" t="inlineStr">
        <is>
          <t>Bilans Colza - FAM</t>
        </is>
      </c>
      <c r="N522" t="n">
        <v>4276.89</v>
      </c>
      <c r="O522" t="n">
        <v>0.1</v>
      </c>
    </row>
    <row r="523" ht="15" customHeight="1" s="1003">
      <c r="A523" s="1019" t="inlineStr">
        <is>
          <t>Ferme</t>
        </is>
      </c>
      <c r="B523" t="inlineStr">
        <is>
          <t>Stock final à la ferme</t>
        </is>
      </c>
      <c r="C523" t="inlineStr">
        <is>
          <t>kt</t>
        </is>
      </c>
      <c r="D523" t="inlineStr">
        <is>
          <t>France</t>
        </is>
      </c>
      <c r="E523" t="inlineStr">
        <is>
          <t>2023-24</t>
        </is>
      </c>
      <c r="F523" t="inlineStr">
        <is>
          <t>Colza</t>
        </is>
      </c>
      <c r="G523" t="inlineStr"/>
      <c r="H523" t="inlineStr"/>
      <c r="I523" t="inlineStr"/>
      <c r="J523" t="inlineStr">
        <is>
          <t>Le stock à la ferme est négligé</t>
        </is>
      </c>
      <c r="K523" t="inlineStr"/>
      <c r="L523" t="inlineStr">
        <is>
          <t>Stock final à la ferme</t>
        </is>
      </c>
      <c r="M523" t="inlineStr"/>
      <c r="N523" t="n">
        <v>0</v>
      </c>
      <c r="O523" t="n">
        <v>0</v>
      </c>
    </row>
    <row r="524" ht="15" customHeight="1" s="1003">
      <c r="A524" s="1019" t="inlineStr">
        <is>
          <t>Ferme</t>
        </is>
      </c>
      <c r="B524" t="inlineStr">
        <is>
          <t>Graines autoconsommées</t>
        </is>
      </c>
      <c r="C524" t="inlineStr">
        <is>
          <t>kt</t>
        </is>
      </c>
      <c r="D524" t="inlineStr">
        <is>
          <t>France</t>
        </is>
      </c>
      <c r="E524" t="inlineStr">
        <is>
          <t>2023-24</t>
        </is>
      </c>
      <c r="F524" t="inlineStr">
        <is>
          <t>Colza</t>
        </is>
      </c>
      <c r="G524" t="inlineStr">
        <is>
          <t>Autoconsommation à la ferme = 84 kt (Bilans par campagne - FranceAgriMer)</t>
        </is>
      </c>
      <c r="H524" t="inlineStr"/>
      <c r="I524" t="inlineStr">
        <is>
          <t>Bilans par campagne - FranceAgriMer</t>
        </is>
      </c>
      <c r="J524" t="inlineStr"/>
      <c r="K524" t="inlineStr">
        <is>
          <t>Volume</t>
        </is>
      </c>
      <c r="L524" t="inlineStr">
        <is>
          <t>Autoconsommation à la ferme</t>
        </is>
      </c>
      <c r="M524" t="inlineStr">
        <is>
          <t>Bilans Colza - FAM</t>
        </is>
      </c>
      <c r="N524" t="n">
        <v>84</v>
      </c>
      <c r="O524" t="n">
        <v>0.1</v>
      </c>
    </row>
    <row r="525" ht="15" customHeight="1" s="1003">
      <c r="A525" s="1019" t="inlineStr">
        <is>
          <t>OS</t>
        </is>
      </c>
      <c r="B525" t="inlineStr">
        <is>
          <t>Stock final collecteurs</t>
        </is>
      </c>
      <c r="C525" t="inlineStr">
        <is>
          <t>kt</t>
        </is>
      </c>
      <c r="D525" t="inlineStr">
        <is>
          <t>France</t>
        </is>
      </c>
      <c r="E525" t="inlineStr">
        <is>
          <t>2023-24</t>
        </is>
      </c>
      <c r="F525" t="inlineStr">
        <is>
          <t>Colza</t>
        </is>
      </c>
      <c r="G525" t="inlineStr">
        <is>
          <t>Stock final collecteurs = 225 kt (Bilans par campagne - FranceAgriMer)</t>
        </is>
      </c>
      <c r="H525" t="inlineStr"/>
      <c r="I525" t="inlineStr">
        <is>
          <t>Bilans par campagne - FranceAgriMer</t>
        </is>
      </c>
      <c r="J525" t="inlineStr"/>
      <c r="K525" t="inlineStr">
        <is>
          <t>Volume</t>
        </is>
      </c>
      <c r="L525" t="inlineStr">
        <is>
          <t>Stock final collecteurs</t>
        </is>
      </c>
      <c r="M525" t="inlineStr">
        <is>
          <t>Bilans Colza - FAM</t>
        </is>
      </c>
      <c r="N525" t="n">
        <v>224.56</v>
      </c>
      <c r="O525" t="n">
        <v>0.1</v>
      </c>
    </row>
    <row r="526" ht="15" customHeight="1" s="1003">
      <c r="A526" s="1019" t="inlineStr">
        <is>
          <t>Ecart statistique</t>
        </is>
      </c>
      <c r="B526" t="inlineStr">
        <is>
          <t>Graines collectées</t>
        </is>
      </c>
      <c r="C526" t="inlineStr">
        <is>
          <t>kt</t>
        </is>
      </c>
      <c r="D526" t="inlineStr">
        <is>
          <t>France</t>
        </is>
      </c>
      <c r="E526" t="inlineStr">
        <is>
          <t>2023-24</t>
        </is>
      </c>
      <c r="F526" t="inlineStr">
        <is>
          <t>Colza</t>
        </is>
      </c>
      <c r="G526" t="inlineStr"/>
      <c r="H526" t="inlineStr"/>
      <c r="I526" t="inlineStr"/>
      <c r="J526" t="inlineStr"/>
      <c r="K526" t="inlineStr"/>
      <c r="L526" t="inlineStr"/>
      <c r="M526" t="inlineStr"/>
      <c r="N526" t="n">
        <v>0</v>
      </c>
      <c r="O526" t="n">
        <v>0</v>
      </c>
    </row>
    <row r="527" ht="15" customHeight="1" s="1003">
      <c r="A527" s="1019" t="inlineStr">
        <is>
          <t>Ecart statistique</t>
        </is>
      </c>
      <c r="B527" t="inlineStr">
        <is>
          <t>Fabrication de produits alimentaires</t>
        </is>
      </c>
      <c r="C527" t="inlineStr">
        <is>
          <t>kt</t>
        </is>
      </c>
      <c r="D527" t="inlineStr">
        <is>
          <t>France</t>
        </is>
      </c>
      <c r="E527" t="inlineStr">
        <is>
          <t>2023-24</t>
        </is>
      </c>
      <c r="F527" t="inlineStr">
        <is>
          <t>Colza</t>
        </is>
      </c>
      <c r="G527" t="inlineStr"/>
      <c r="H527" t="inlineStr"/>
      <c r="I527" t="inlineStr"/>
      <c r="J527" t="inlineStr"/>
      <c r="K527" t="inlineStr"/>
      <c r="L527" t="inlineStr"/>
      <c r="M527" t="inlineStr"/>
      <c r="N527" t="n">
        <v>0</v>
      </c>
      <c r="O527" t="n">
        <v>0</v>
      </c>
    </row>
    <row r="528" ht="15" customHeight="1" s="1003">
      <c r="A528" s="1019" t="inlineStr">
        <is>
          <t>Import</t>
        </is>
      </c>
      <c r="B528" t="inlineStr">
        <is>
          <t>Huile</t>
        </is>
      </c>
      <c r="C528" t="inlineStr">
        <is>
          <t>kt</t>
        </is>
      </c>
      <c r="D528" t="inlineStr">
        <is>
          <t>France</t>
        </is>
      </c>
      <c r="E528" t="inlineStr">
        <is>
          <t>2023-24</t>
        </is>
      </c>
      <c r="F528" t="inlineStr">
        <is>
          <t>Colza</t>
        </is>
      </c>
      <c r="G528" t="inlineStr"/>
      <c r="H528" t="inlineStr">
        <is>
          <t>Importation d'huile = 144 kt (Douanes françaises - Eurostat)</t>
        </is>
      </c>
      <c r="I528" t="inlineStr">
        <is>
          <t>Douanes françaises - Eurostat</t>
        </is>
      </c>
      <c r="J528" t="inlineStr"/>
      <c r="K528" t="inlineStr">
        <is>
          <t>Volume</t>
        </is>
      </c>
      <c r="L528" t="inlineStr">
        <is>
          <t>Importation d'huile</t>
        </is>
      </c>
      <c r="M528" t="inlineStr">
        <is>
          <t>Echanges annuels - EUROSTAT</t>
        </is>
      </c>
      <c r="N528" t="n">
        <v>144.5</v>
      </c>
      <c r="O528" t="n">
        <v>0.1</v>
      </c>
    </row>
    <row r="529" ht="15" customHeight="1" s="1003">
      <c r="A529" s="1019" t="inlineStr">
        <is>
          <t>Import</t>
        </is>
      </c>
      <c r="B529" t="inlineStr">
        <is>
          <t>Tourteaux</t>
        </is>
      </c>
      <c r="C529" t="inlineStr">
        <is>
          <t>kt</t>
        </is>
      </c>
      <c r="D529" t="inlineStr">
        <is>
          <t>France</t>
        </is>
      </c>
      <c r="E529" t="inlineStr">
        <is>
          <t>2023-24</t>
        </is>
      </c>
      <c r="F529" t="inlineStr">
        <is>
          <t>Colza</t>
        </is>
      </c>
      <c r="G529" t="inlineStr"/>
      <c r="H529" t="inlineStr">
        <is>
          <t>Importation de tourteaux = 684 kt (Douanes françaises - Eurostat)</t>
        </is>
      </c>
      <c r="I529" t="inlineStr">
        <is>
          <t>Douanes françaises - Eurostat</t>
        </is>
      </c>
      <c r="J529" t="inlineStr"/>
      <c r="K529" t="inlineStr">
        <is>
          <t>Volume</t>
        </is>
      </c>
      <c r="L529" t="inlineStr">
        <is>
          <t>Importation de tourteaux</t>
        </is>
      </c>
      <c r="M529" t="inlineStr">
        <is>
          <t>Echanges annuels - EUROSTAT</t>
        </is>
      </c>
      <c r="N529" t="n">
        <v>683.59</v>
      </c>
      <c r="O529" t="n">
        <v>0.1</v>
      </c>
    </row>
    <row r="530" ht="15" customHeight="1" s="1003">
      <c r="A530" s="1019" t="inlineStr">
        <is>
          <t>Import</t>
        </is>
      </c>
      <c r="B530" t="inlineStr">
        <is>
          <t>Graines collectées</t>
        </is>
      </c>
      <c r="C530" t="inlineStr">
        <is>
          <t>kt</t>
        </is>
      </c>
      <c r="D530" t="inlineStr">
        <is>
          <t>France</t>
        </is>
      </c>
      <c r="E530" t="inlineStr">
        <is>
          <t>2023-24</t>
        </is>
      </c>
      <c r="F530" t="inlineStr">
        <is>
          <t>Colza</t>
        </is>
      </c>
      <c r="G530" t="inlineStr"/>
      <c r="H530" t="inlineStr">
        <is>
          <t>Importation de graines = 1275 kt (Douanes françaises - Eurostat)</t>
        </is>
      </c>
      <c r="I530" t="inlineStr">
        <is>
          <t>Douanes françaises - Eurostat</t>
        </is>
      </c>
      <c r="J530" t="inlineStr"/>
      <c r="K530" t="inlineStr">
        <is>
          <t>Volume</t>
        </is>
      </c>
      <c r="L530" t="inlineStr">
        <is>
          <t>Importation de graines</t>
        </is>
      </c>
      <c r="M530" t="inlineStr">
        <is>
          <t>Echanges mensuels - EUROSTAT</t>
        </is>
      </c>
      <c r="N530" t="n">
        <v>1275.06</v>
      </c>
      <c r="O530" t="n">
        <v>0.1</v>
      </c>
    </row>
    <row r="531" ht="15" customHeight="1" s="1003">
      <c r="A531" s="1019" t="inlineStr">
        <is>
          <t>Graines récoltées</t>
        </is>
      </c>
      <c r="B531" t="inlineStr">
        <is>
          <t>OS</t>
        </is>
      </c>
      <c r="C531" t="inlineStr">
        <is>
          <t>kt</t>
        </is>
      </c>
      <c r="D531" t="inlineStr">
        <is>
          <t>France</t>
        </is>
      </c>
      <c r="E531" t="inlineStr">
        <is>
          <t>2023-24</t>
        </is>
      </c>
      <c r="F531" t="inlineStr">
        <is>
          <t>Tournesol</t>
        </is>
      </c>
      <c r="G531" t="inlineStr">
        <is>
          <t>Collecte = 1892 kt (Bilans par campagne - FranceAgriMer)</t>
        </is>
      </c>
      <c r="H531" t="inlineStr"/>
      <c r="I531" t="inlineStr">
        <is>
          <t>Bilans par campagne - FranceAgriMer</t>
        </is>
      </c>
      <c r="J531" t="inlineStr"/>
      <c r="K531" t="inlineStr">
        <is>
          <t>Volume</t>
        </is>
      </c>
      <c r="L531" t="inlineStr">
        <is>
          <t>Collecte</t>
        </is>
      </c>
      <c r="M531" t="inlineStr">
        <is>
          <t>BIlans Tournesol - FAM</t>
        </is>
      </c>
      <c r="N531" t="n">
        <v>1892.23</v>
      </c>
      <c r="O531" t="n">
        <v>0.1</v>
      </c>
    </row>
    <row r="532" ht="15" customHeight="1" s="1003">
      <c r="A532" s="1019" t="inlineStr">
        <is>
          <t>Graines autoconsommées</t>
        </is>
      </c>
      <c r="B532" t="inlineStr">
        <is>
          <t>Vente directe et autoconsommation</t>
        </is>
      </c>
      <c r="C532" t="inlineStr">
        <is>
          <t>kt</t>
        </is>
      </c>
      <c r="D532" t="inlineStr">
        <is>
          <t>France</t>
        </is>
      </c>
      <c r="E532" t="inlineStr">
        <is>
          <t>2023-24</t>
        </is>
      </c>
      <c r="F532" t="inlineStr">
        <is>
          <t>Tournesol</t>
        </is>
      </c>
      <c r="G532" t="inlineStr"/>
      <c r="H532" t="inlineStr"/>
      <c r="I532" t="inlineStr"/>
      <c r="J532" t="inlineStr">
        <is>
          <t>Pas de consommation de graines en alimentation humaine</t>
        </is>
      </c>
      <c r="K532" t="inlineStr"/>
      <c r="L532" t="inlineStr">
        <is>
          <t>Consommation de graines à la ferme directement</t>
        </is>
      </c>
      <c r="M532" t="inlineStr"/>
      <c r="N532" t="n">
        <v>0</v>
      </c>
      <c r="O532" t="n">
        <v>0</v>
      </c>
    </row>
    <row r="533" ht="15" customHeight="1" s="1003">
      <c r="A533" s="1019" t="inlineStr">
        <is>
          <t>Stock initial à la ferme</t>
        </is>
      </c>
      <c r="B533" t="inlineStr">
        <is>
          <t>Ferme</t>
        </is>
      </c>
      <c r="C533" t="inlineStr">
        <is>
          <t>kt</t>
        </is>
      </c>
      <c r="D533" t="inlineStr">
        <is>
          <t>France</t>
        </is>
      </c>
      <c r="E533" t="inlineStr">
        <is>
          <t>2023-24</t>
        </is>
      </c>
      <c r="F533" t="inlineStr">
        <is>
          <t>Tournesol</t>
        </is>
      </c>
      <c r="G533" t="inlineStr"/>
      <c r="H533" t="inlineStr"/>
      <c r="I533" t="inlineStr"/>
      <c r="J533" t="inlineStr">
        <is>
          <t>Le stock à la ferme est négligé</t>
        </is>
      </c>
      <c r="K533" t="inlineStr"/>
      <c r="L533" t="inlineStr">
        <is>
          <t>Stock initial à la ferme</t>
        </is>
      </c>
      <c r="M533" t="inlineStr"/>
      <c r="N533" t="n">
        <v>0</v>
      </c>
      <c r="O533" t="n">
        <v>0</v>
      </c>
    </row>
    <row r="534" ht="15" customHeight="1" s="1003">
      <c r="A534" s="1019" t="inlineStr">
        <is>
          <t>Stock initial collecteurs</t>
        </is>
      </c>
      <c r="B534" t="inlineStr">
        <is>
          <t>OS</t>
        </is>
      </c>
      <c r="C534" t="inlineStr">
        <is>
          <t>kt</t>
        </is>
      </c>
      <c r="D534" t="inlineStr">
        <is>
          <t>France</t>
        </is>
      </c>
      <c r="E534" t="inlineStr">
        <is>
          <t>2023-24</t>
        </is>
      </c>
      <c r="F534" t="inlineStr">
        <is>
          <t>Tournesol</t>
        </is>
      </c>
      <c r="G534" t="inlineStr">
        <is>
          <t>Stock initial collecteurs = 243 kt (Bilans par campagne - FranceAgriMer)</t>
        </is>
      </c>
      <c r="H534" t="inlineStr"/>
      <c r="I534" t="inlineStr">
        <is>
          <t>Bilans par campagne - FranceAgriMer</t>
        </is>
      </c>
      <c r="J534" t="inlineStr"/>
      <c r="K534" t="inlineStr">
        <is>
          <t>Volume</t>
        </is>
      </c>
      <c r="L534" t="inlineStr">
        <is>
          <t>Stock initial collecteurs</t>
        </is>
      </c>
      <c r="M534" t="inlineStr">
        <is>
          <t>BIlans Tournesol - FAM</t>
        </is>
      </c>
      <c r="N534" t="n">
        <v>243.28</v>
      </c>
      <c r="O534" t="n">
        <v>0.1</v>
      </c>
    </row>
    <row r="535" ht="15" customHeight="1" s="1003">
      <c r="A535" s="1019" t="inlineStr">
        <is>
          <t>Graines collectées</t>
        </is>
      </c>
      <c r="B535" t="inlineStr">
        <is>
          <t>Fabrication de produits alimentaires</t>
        </is>
      </c>
      <c r="C535" t="inlineStr">
        <is>
          <t>kt</t>
        </is>
      </c>
      <c r="D535" t="inlineStr">
        <is>
          <t>France</t>
        </is>
      </c>
      <c r="E535" t="inlineStr">
        <is>
          <t>2023-24</t>
        </is>
      </c>
      <c r="F535" t="inlineStr">
        <is>
          <t>Tournesol</t>
        </is>
      </c>
      <c r="G535" t="inlineStr"/>
      <c r="H535" t="inlineStr"/>
      <c r="I535" t="inlineStr"/>
      <c r="J535" t="inlineStr">
        <is>
          <t>Pas de fabrication de produits alimentaires</t>
        </is>
      </c>
      <c r="K535" t="inlineStr"/>
      <c r="L535" t="inlineStr">
        <is>
          <t>Consommation de graines pour la fabrication de produits alimentaires</t>
        </is>
      </c>
      <c r="M535" t="inlineStr"/>
      <c r="N535" t="n">
        <v>0</v>
      </c>
      <c r="O535" t="n">
        <v>0</v>
      </c>
    </row>
    <row r="536" ht="15" customHeight="1" s="1003">
      <c r="A536" s="1019" t="inlineStr">
        <is>
          <t>Graines collectées</t>
        </is>
      </c>
      <c r="B536" t="inlineStr">
        <is>
          <t>Alimentation humaine</t>
        </is>
      </c>
      <c r="C536" t="inlineStr">
        <is>
          <t>kt</t>
        </is>
      </c>
      <c r="D536" t="inlineStr">
        <is>
          <t>France</t>
        </is>
      </c>
      <c r="E536" t="inlineStr">
        <is>
          <t>2023-24</t>
        </is>
      </c>
      <c r="F536" t="inlineStr">
        <is>
          <t>Tournesol</t>
        </is>
      </c>
      <c r="G536" t="inlineStr">
        <is>
          <t>Consommation de graines en alimentation humaine = 10 kt (Bilans par campagne - FranceAgriMer)</t>
        </is>
      </c>
      <c r="H536" t="inlineStr"/>
      <c r="I536" t="inlineStr">
        <is>
          <t>Bilans par campagne - FranceAgriMer</t>
        </is>
      </c>
      <c r="J536" t="inlineStr">
        <is>
          <t>Correspond à la catégorie "utilisation humaine et animale":on néglige les utilisations animales (petfood ?)</t>
        </is>
      </c>
      <c r="K536" t="inlineStr">
        <is>
          <t>Volume</t>
        </is>
      </c>
      <c r="L536" t="inlineStr">
        <is>
          <t>Consommation de graines en alimentation humaine</t>
        </is>
      </c>
      <c r="M536" t="inlineStr">
        <is>
          <t>BIlans Tournesol - FAM</t>
        </is>
      </c>
      <c r="N536" t="n">
        <v>10</v>
      </c>
      <c r="O536" t="n">
        <v>0.1</v>
      </c>
    </row>
    <row r="537" ht="15" customHeight="1" s="1003">
      <c r="A537" s="1019" t="inlineStr">
        <is>
          <t>Graines collectées</t>
        </is>
      </c>
      <c r="B537" t="inlineStr">
        <is>
          <t>Trituration</t>
        </is>
      </c>
      <c r="C537" t="inlineStr">
        <is>
          <t>kt</t>
        </is>
      </c>
      <c r="D537" t="inlineStr">
        <is>
          <t>France</t>
        </is>
      </c>
      <c r="E537" t="inlineStr">
        <is>
          <t>2023-24</t>
        </is>
      </c>
      <c r="F537" t="inlineStr">
        <is>
          <t>Tournesol</t>
        </is>
      </c>
      <c r="G537" t="inlineStr">
        <is>
          <t>Consommation de graines par la Trituration = 1491 kt (Bilans par campagne - FranceAgriMer)</t>
        </is>
      </c>
      <c r="H537" t="inlineStr"/>
      <c r="I537" t="inlineStr">
        <is>
          <t>Bilans par campagne - FranceAgriMer</t>
        </is>
      </c>
      <c r="J537" t="inlineStr"/>
      <c r="K537" t="inlineStr">
        <is>
          <t>Volume</t>
        </is>
      </c>
      <c r="L537" t="inlineStr">
        <is>
          <t>Consommation de graines par la Trituration</t>
        </is>
      </c>
      <c r="M537" t="inlineStr">
        <is>
          <t>BIlans Tournesol - FAM</t>
        </is>
      </c>
      <c r="N537" t="n">
        <v>1491.39</v>
      </c>
      <c r="O537" t="n">
        <v>0.1</v>
      </c>
    </row>
    <row r="538" ht="15" customHeight="1" s="1003">
      <c r="A538" s="1019" t="inlineStr">
        <is>
          <t>Graines collectées</t>
        </is>
      </c>
      <c r="B538" t="inlineStr">
        <is>
          <t>FAB</t>
        </is>
      </c>
      <c r="C538" t="inlineStr">
        <is>
          <t>kt</t>
        </is>
      </c>
      <c r="D538" t="inlineStr">
        <is>
          <t>France</t>
        </is>
      </c>
      <c r="E538" t="inlineStr">
        <is>
          <t>2023-24</t>
        </is>
      </c>
      <c r="F538" t="inlineStr">
        <is>
          <t>Tournesol</t>
        </is>
      </c>
      <c r="G538" t="inlineStr">
        <is>
          <t>Consommation de graines par les FAB = 10 kt (Bilans par campagne - FranceAgriMer)</t>
        </is>
      </c>
      <c r="H538" t="inlineStr"/>
      <c r="I538" t="inlineStr">
        <is>
          <t>Bilans par campagne - FranceAgriMer</t>
        </is>
      </c>
      <c r="J538" t="inlineStr"/>
      <c r="K538" t="inlineStr">
        <is>
          <t>Volume</t>
        </is>
      </c>
      <c r="L538" t="inlineStr">
        <is>
          <t>Consommation de graines par les FAB</t>
        </is>
      </c>
      <c r="M538" t="inlineStr">
        <is>
          <t>BIlans Tournesol - FAM</t>
        </is>
      </c>
      <c r="N538" t="n">
        <v>9.77</v>
      </c>
      <c r="O538" t="n">
        <v>0.1</v>
      </c>
    </row>
    <row r="539" ht="15" customHeight="1" s="1003">
      <c r="A539" s="1019" t="inlineStr">
        <is>
          <t>Graines collectées</t>
        </is>
      </c>
      <c r="B539" t="inlineStr">
        <is>
          <t>Amidonnerie</t>
        </is>
      </c>
      <c r="C539" t="inlineStr">
        <is>
          <t>kt</t>
        </is>
      </c>
      <c r="D539" t="inlineStr">
        <is>
          <t>France</t>
        </is>
      </c>
      <c r="E539" t="inlineStr">
        <is>
          <t>2023-24</t>
        </is>
      </c>
      <c r="F539" t="inlineStr">
        <is>
          <t>Tournesol</t>
        </is>
      </c>
      <c r="G539" t="inlineStr"/>
      <c r="H539" t="inlineStr"/>
      <c r="I539" t="inlineStr"/>
      <c r="J539" t="inlineStr"/>
      <c r="K539" t="inlineStr"/>
      <c r="L539" t="inlineStr"/>
      <c r="M539" t="inlineStr"/>
      <c r="N539" t="n">
        <v>0</v>
      </c>
      <c r="O539" t="n">
        <v>0</v>
      </c>
    </row>
    <row r="540" ht="15" customHeight="1" s="1003">
      <c r="A540" s="1019" t="inlineStr">
        <is>
          <t>Graines collectées</t>
        </is>
      </c>
      <c r="B540" t="inlineStr">
        <is>
          <t>Meunerie</t>
        </is>
      </c>
      <c r="C540" t="inlineStr">
        <is>
          <t>kt</t>
        </is>
      </c>
      <c r="D540" t="inlineStr">
        <is>
          <t>France</t>
        </is>
      </c>
      <c r="E540" t="inlineStr">
        <is>
          <t>2023-24</t>
        </is>
      </c>
      <c r="F540" t="inlineStr">
        <is>
          <t>Tournesol</t>
        </is>
      </c>
      <c r="G540" t="inlineStr"/>
      <c r="H540" t="inlineStr"/>
      <c r="I540" t="inlineStr"/>
      <c r="J540" t="inlineStr"/>
      <c r="K540" t="inlineStr"/>
      <c r="L540" t="inlineStr"/>
      <c r="M540" t="inlineStr"/>
      <c r="N540" t="n">
        <v>0</v>
      </c>
      <c r="O540" t="n">
        <v>0</v>
      </c>
    </row>
    <row r="541" ht="15" customHeight="1" s="1003">
      <c r="A541" s="1019" t="inlineStr">
        <is>
          <t>Graines collectées</t>
        </is>
      </c>
      <c r="B541" t="inlineStr">
        <is>
          <t>Fabrication d'ingrédients</t>
        </is>
      </c>
      <c r="C541" t="inlineStr">
        <is>
          <t>kt</t>
        </is>
      </c>
      <c r="D541" t="inlineStr">
        <is>
          <t>France</t>
        </is>
      </c>
      <c r="E541" t="inlineStr">
        <is>
          <t>2023-24</t>
        </is>
      </c>
      <c r="F541" t="inlineStr">
        <is>
          <t>Tournesol</t>
        </is>
      </c>
      <c r="G541" t="inlineStr"/>
      <c r="H541" t="inlineStr"/>
      <c r="I541" t="inlineStr"/>
      <c r="J541" t="inlineStr"/>
      <c r="K541" t="inlineStr"/>
      <c r="L541" t="inlineStr"/>
      <c r="M541" t="inlineStr"/>
      <c r="N541" t="n">
        <v>0</v>
      </c>
      <c r="O541" t="n">
        <v>0</v>
      </c>
    </row>
    <row r="542" ht="15" customHeight="1" s="1003">
      <c r="A542" s="1019" t="inlineStr">
        <is>
          <t>Graines collectées</t>
        </is>
      </c>
      <c r="B542" t="inlineStr">
        <is>
          <t>Semences certifiées</t>
        </is>
      </c>
      <c r="C542" t="inlineStr">
        <is>
          <t>kt</t>
        </is>
      </c>
      <c r="D542" t="inlineStr">
        <is>
          <t>France</t>
        </is>
      </c>
      <c r="E542" t="inlineStr">
        <is>
          <t>2023-24</t>
        </is>
      </c>
      <c r="F542" t="inlineStr">
        <is>
          <t>Tournesol</t>
        </is>
      </c>
      <c r="G542" t="inlineStr">
        <is>
          <t>Production de semences certifiées = 8 kt (Bilans par campagne - FranceAgriMer)</t>
        </is>
      </c>
      <c r="H542" t="inlineStr"/>
      <c r="I542" t="inlineStr">
        <is>
          <t>Bilans par campagne - FranceAgriMer</t>
        </is>
      </c>
      <c r="J542" t="inlineStr"/>
      <c r="K542" t="inlineStr">
        <is>
          <t>Volume</t>
        </is>
      </c>
      <c r="L542" t="inlineStr">
        <is>
          <t>Production de semences certifiées</t>
        </is>
      </c>
      <c r="M542" t="inlineStr">
        <is>
          <t>BIlans Tournesol - FAM</t>
        </is>
      </c>
      <c r="N542" t="n">
        <v>8</v>
      </c>
      <c r="O542" t="n">
        <v>0.1</v>
      </c>
    </row>
    <row r="543" ht="15" customHeight="1" s="1003">
      <c r="A543" s="1019" t="inlineStr">
        <is>
          <t>Graines collectées</t>
        </is>
      </c>
      <c r="B543" t="inlineStr">
        <is>
          <t>Export</t>
        </is>
      </c>
      <c r="C543" t="inlineStr">
        <is>
          <t>kt</t>
        </is>
      </c>
      <c r="D543" t="inlineStr">
        <is>
          <t>France</t>
        </is>
      </c>
      <c r="E543" t="inlineStr">
        <is>
          <t>2023-24</t>
        </is>
      </c>
      <c r="F543" t="inlineStr">
        <is>
          <t>Tournesol</t>
        </is>
      </c>
      <c r="G543" t="inlineStr"/>
      <c r="H543" t="inlineStr">
        <is>
          <t>Exportation de graines = 546 kt (Douanes françaises - Eurostat)</t>
        </is>
      </c>
      <c r="I543" t="inlineStr">
        <is>
          <t>Douanes françaises - Eurostat</t>
        </is>
      </c>
      <c r="J543" t="inlineStr"/>
      <c r="K543" t="inlineStr">
        <is>
          <t>Volume</t>
        </is>
      </c>
      <c r="L543" t="inlineStr">
        <is>
          <t>Exportation de graines</t>
        </is>
      </c>
      <c r="M543" t="inlineStr">
        <is>
          <t>Echanges mensuels - EUROSTAT</t>
        </is>
      </c>
      <c r="N543" t="n">
        <v>546.35</v>
      </c>
      <c r="O543" t="n">
        <v>0.1</v>
      </c>
    </row>
    <row r="544" ht="15" customHeight="1" s="1003">
      <c r="A544" s="1019" t="inlineStr">
        <is>
          <t>Huile</t>
        </is>
      </c>
      <c r="B544" t="inlineStr">
        <is>
          <t>Export</t>
        </is>
      </c>
      <c r="C544" t="inlineStr">
        <is>
          <t>kt</t>
        </is>
      </c>
      <c r="D544" t="inlineStr">
        <is>
          <t>France</t>
        </is>
      </c>
      <c r="E544" t="inlineStr">
        <is>
          <t>2023-24</t>
        </is>
      </c>
      <c r="F544" t="inlineStr">
        <is>
          <t>Tournesol</t>
        </is>
      </c>
      <c r="G544" t="inlineStr"/>
      <c r="H544" t="inlineStr">
        <is>
          <t>Exportation d'huile = 491 kt (Douanes françaises - Eurostat)</t>
        </is>
      </c>
      <c r="I544" t="inlineStr">
        <is>
          <t>Douanes françaises - Eurostat</t>
        </is>
      </c>
      <c r="J544" t="inlineStr"/>
      <c r="K544" t="inlineStr">
        <is>
          <t>Volume</t>
        </is>
      </c>
      <c r="L544" t="inlineStr">
        <is>
          <t>Exportation d'huile</t>
        </is>
      </c>
      <c r="M544" t="inlineStr">
        <is>
          <t>Echanges annuels - EUROSTAT</t>
        </is>
      </c>
      <c r="N544" t="n">
        <v>491</v>
      </c>
      <c r="O544" t="n">
        <v>0.1</v>
      </c>
    </row>
    <row r="545" ht="15" customHeight="1" s="1003">
      <c r="A545" s="1019" t="inlineStr">
        <is>
          <t>Huile</t>
        </is>
      </c>
      <c r="B545" t="inlineStr">
        <is>
          <t>GMS</t>
        </is>
      </c>
      <c r="C545" t="inlineStr">
        <is>
          <t>kt</t>
        </is>
      </c>
      <c r="D545" t="inlineStr">
        <is>
          <t>France</t>
        </is>
      </c>
      <c r="E545" t="inlineStr">
        <is>
          <t>2023-24</t>
        </is>
      </c>
      <c r="F545" t="inlineStr">
        <is>
          <t>Tournesol</t>
        </is>
      </c>
      <c r="G545" t="inlineStr">
        <is>
          <t>Consommation d'huile par les GMS = 92 kt (Nielsen)</t>
        </is>
      </c>
      <c r="H545" t="inlineStr"/>
      <c r="I545" t="inlineStr">
        <is>
          <t>Nielsen</t>
        </is>
      </c>
      <c r="J545" t="inlineStr">
        <is>
          <t>Utilisation du volume de 2023</t>
        </is>
      </c>
      <c r="K545" t="inlineStr">
        <is>
          <t>Volume</t>
        </is>
      </c>
      <c r="L545" t="inlineStr">
        <is>
          <t>Consommation d'huile par les GMS</t>
        </is>
      </c>
      <c r="M545" t="inlineStr">
        <is>
          <t>Conso huile GMS -NIELSEN</t>
        </is>
      </c>
      <c r="N545" t="n">
        <v>92</v>
      </c>
      <c r="O545" t="n">
        <v>0.1</v>
      </c>
    </row>
    <row r="546" ht="15" customHeight="1" s="1003">
      <c r="A546" s="1019" t="inlineStr">
        <is>
          <t>Tourteaux</t>
        </is>
      </c>
      <c r="B546" t="inlineStr">
        <is>
          <t>Export</t>
        </is>
      </c>
      <c r="C546" t="inlineStr">
        <is>
          <t>kt</t>
        </is>
      </c>
      <c r="D546" t="inlineStr">
        <is>
          <t>France</t>
        </is>
      </c>
      <c r="E546" t="inlineStr">
        <is>
          <t>2023-24</t>
        </is>
      </c>
      <c r="F546" t="inlineStr">
        <is>
          <t>Tournesol</t>
        </is>
      </c>
      <c r="G546" t="inlineStr"/>
      <c r="H546" t="inlineStr">
        <is>
          <t>Exportation de tourteaux = 122 kt (Douanes françaises - Eurostat)</t>
        </is>
      </c>
      <c r="I546" t="inlineStr">
        <is>
          <t>Douanes françaises - Eurostat</t>
        </is>
      </c>
      <c r="J546" t="inlineStr"/>
      <c r="K546" t="inlineStr">
        <is>
          <t>Volume</t>
        </is>
      </c>
      <c r="L546" t="inlineStr">
        <is>
          <t>Exportation de tourteaux</t>
        </is>
      </c>
      <c r="M546" t="inlineStr">
        <is>
          <t>Echanges annuels - EUROSTAT</t>
        </is>
      </c>
      <c r="N546" t="n">
        <v>122.34</v>
      </c>
      <c r="O546" t="n">
        <v>0.1</v>
      </c>
    </row>
    <row r="547" ht="15" customHeight="1" s="1003">
      <c r="A547" s="1019" t="inlineStr">
        <is>
          <t>Récolte</t>
        </is>
      </c>
      <c r="B547" t="inlineStr">
        <is>
          <t>Graines récoltées</t>
        </is>
      </c>
      <c r="C547" t="inlineStr">
        <is>
          <t>kt</t>
        </is>
      </c>
      <c r="D547" t="inlineStr">
        <is>
          <t>France</t>
        </is>
      </c>
      <c r="E547" t="inlineStr">
        <is>
          <t>2023-24</t>
        </is>
      </c>
      <c r="F547" t="inlineStr">
        <is>
          <t>Tournesol</t>
        </is>
      </c>
      <c r="G547" t="inlineStr">
        <is>
          <t>Récolte = 2061 kt (Bilans par campagne - FranceAgriMer)</t>
        </is>
      </c>
      <c r="H547" t="inlineStr"/>
      <c r="I547" t="inlineStr">
        <is>
          <t>Bilans par campagne - FranceAgriMer</t>
        </is>
      </c>
      <c r="J547" t="inlineStr"/>
      <c r="K547" t="inlineStr">
        <is>
          <t>Volume</t>
        </is>
      </c>
      <c r="L547" t="inlineStr">
        <is>
          <t>Récolte</t>
        </is>
      </c>
      <c r="M547" t="inlineStr">
        <is>
          <t>BIlans Tournesol - FAM</t>
        </is>
      </c>
      <c r="N547" t="n">
        <v>2061.43</v>
      </c>
      <c r="O547" t="n">
        <v>0.1</v>
      </c>
    </row>
    <row r="548" ht="15" customHeight="1" s="1003">
      <c r="A548" s="1019" t="inlineStr">
        <is>
          <t>Ferme</t>
        </is>
      </c>
      <c r="B548" t="inlineStr">
        <is>
          <t>Stock final à la ferme</t>
        </is>
      </c>
      <c r="C548" t="inlineStr">
        <is>
          <t>kt</t>
        </is>
      </c>
      <c r="D548" t="inlineStr">
        <is>
          <t>France</t>
        </is>
      </c>
      <c r="E548" t="inlineStr">
        <is>
          <t>2023-24</t>
        </is>
      </c>
      <c r="F548" t="inlineStr">
        <is>
          <t>Tournesol</t>
        </is>
      </c>
      <c r="G548" t="inlineStr"/>
      <c r="H548" t="inlineStr"/>
      <c r="I548" t="inlineStr"/>
      <c r="J548" t="inlineStr">
        <is>
          <t>Le stock à la ferme est négligé</t>
        </is>
      </c>
      <c r="K548" t="inlineStr"/>
      <c r="L548" t="inlineStr">
        <is>
          <t>Stock final à la ferme</t>
        </is>
      </c>
      <c r="M548" t="inlineStr"/>
      <c r="N548" t="n">
        <v>0</v>
      </c>
      <c r="O548" t="n">
        <v>0</v>
      </c>
    </row>
    <row r="549" ht="15" customHeight="1" s="1003">
      <c r="A549" s="1019" t="inlineStr">
        <is>
          <t>Ferme</t>
        </is>
      </c>
      <c r="B549" t="inlineStr">
        <is>
          <t>Graines autoconsommées</t>
        </is>
      </c>
      <c r="C549" t="inlineStr">
        <is>
          <t>kt</t>
        </is>
      </c>
      <c r="D549" t="inlineStr">
        <is>
          <t>France</t>
        </is>
      </c>
      <c r="E549" t="inlineStr">
        <is>
          <t>2023-24</t>
        </is>
      </c>
      <c r="F549" t="inlineStr">
        <is>
          <t>Tournesol</t>
        </is>
      </c>
      <c r="G549" t="inlineStr">
        <is>
          <t>Autoconsommation à la ferme = 169 kt (Bilans par campagne - FranceAgriMer)</t>
        </is>
      </c>
      <c r="H549" t="inlineStr"/>
      <c r="I549" t="inlineStr">
        <is>
          <t>Bilans par campagne - FranceAgriMer</t>
        </is>
      </c>
      <c r="J549" t="inlineStr"/>
      <c r="K549" t="inlineStr">
        <is>
          <t>Volume</t>
        </is>
      </c>
      <c r="L549" t="inlineStr">
        <is>
          <t>Autoconsommation à la ferme</t>
        </is>
      </c>
      <c r="M549" t="inlineStr">
        <is>
          <t>BIlans Tournesol - FAM</t>
        </is>
      </c>
      <c r="N549" t="n">
        <v>169.2</v>
      </c>
      <c r="O549" t="n">
        <v>0.1</v>
      </c>
    </row>
    <row r="550" ht="15" customHeight="1" s="1003">
      <c r="A550" s="1019" t="inlineStr">
        <is>
          <t>OS</t>
        </is>
      </c>
      <c r="B550" t="inlineStr">
        <is>
          <t>Stock final collecteurs</t>
        </is>
      </c>
      <c r="C550" t="inlineStr">
        <is>
          <t>kt</t>
        </is>
      </c>
      <c r="D550" t="inlineStr">
        <is>
          <t>France</t>
        </is>
      </c>
      <c r="E550" t="inlineStr">
        <is>
          <t>2023-24</t>
        </is>
      </c>
      <c r="F550" t="inlineStr">
        <is>
          <t>Tournesol</t>
        </is>
      </c>
      <c r="G550" t="inlineStr">
        <is>
          <t>Stock final collecteurs = 214 kt (Bilans par campagne - FranceAgriMer)</t>
        </is>
      </c>
      <c r="H550" t="inlineStr"/>
      <c r="I550" t="inlineStr">
        <is>
          <t>Bilans par campagne - FranceAgriMer</t>
        </is>
      </c>
      <c r="J550" t="inlineStr"/>
      <c r="K550" t="inlineStr">
        <is>
          <t>Volume</t>
        </is>
      </c>
      <c r="L550" t="inlineStr">
        <is>
          <t>Stock final collecteurs</t>
        </is>
      </c>
      <c r="M550" t="inlineStr">
        <is>
          <t>BIlans Tournesol - FAM</t>
        </is>
      </c>
      <c r="N550" t="n">
        <v>214.35</v>
      </c>
      <c r="O550" t="n">
        <v>0.1</v>
      </c>
    </row>
    <row r="551" ht="15" customHeight="1" s="1003">
      <c r="A551" s="1019" t="inlineStr">
        <is>
          <t>Ecart statistique</t>
        </is>
      </c>
      <c r="B551" t="inlineStr">
        <is>
          <t>Graines collectées</t>
        </is>
      </c>
      <c r="C551" t="inlineStr">
        <is>
          <t>kt</t>
        </is>
      </c>
      <c r="D551" t="inlineStr">
        <is>
          <t>France</t>
        </is>
      </c>
      <c r="E551" t="inlineStr">
        <is>
          <t>2023-24</t>
        </is>
      </c>
      <c r="F551" t="inlineStr">
        <is>
          <t>Tournesol</t>
        </is>
      </c>
      <c r="G551" t="inlineStr"/>
      <c r="H551" t="inlineStr"/>
      <c r="I551" t="inlineStr"/>
      <c r="J551" t="inlineStr"/>
      <c r="K551" t="inlineStr"/>
      <c r="L551" t="inlineStr"/>
      <c r="M551" t="inlineStr"/>
      <c r="N551" t="n">
        <v>0</v>
      </c>
      <c r="O551" t="n">
        <v>0</v>
      </c>
    </row>
    <row r="552" ht="15" customHeight="1" s="1003">
      <c r="A552" s="1019" t="inlineStr">
        <is>
          <t>Ecart statistique</t>
        </is>
      </c>
      <c r="B552" t="inlineStr">
        <is>
          <t>Fabrication de produits alimentaires</t>
        </is>
      </c>
      <c r="C552" t="inlineStr">
        <is>
          <t>kt</t>
        </is>
      </c>
      <c r="D552" t="inlineStr">
        <is>
          <t>France</t>
        </is>
      </c>
      <c r="E552" t="inlineStr">
        <is>
          <t>2023-24</t>
        </is>
      </c>
      <c r="F552" t="inlineStr">
        <is>
          <t>Tournesol</t>
        </is>
      </c>
      <c r="G552" t="inlineStr"/>
      <c r="H552" t="inlineStr"/>
      <c r="I552" t="inlineStr"/>
      <c r="J552" t="inlineStr"/>
      <c r="K552" t="inlineStr"/>
      <c r="L552" t="inlineStr"/>
      <c r="M552" t="inlineStr"/>
      <c r="N552" t="n">
        <v>0</v>
      </c>
      <c r="O552" t="n">
        <v>0</v>
      </c>
    </row>
    <row r="553" ht="15" customHeight="1" s="1003">
      <c r="A553" s="1019" t="inlineStr">
        <is>
          <t>Import</t>
        </is>
      </c>
      <c r="B553" t="inlineStr">
        <is>
          <t>Huile</t>
        </is>
      </c>
      <c r="C553" t="inlineStr">
        <is>
          <t>kt</t>
        </is>
      </c>
      <c r="D553" t="inlineStr">
        <is>
          <t>France</t>
        </is>
      </c>
      <c r="E553" t="inlineStr">
        <is>
          <t>2023-24</t>
        </is>
      </c>
      <c r="F553" t="inlineStr">
        <is>
          <t>Tournesol</t>
        </is>
      </c>
      <c r="G553" t="inlineStr"/>
      <c r="H553" t="inlineStr">
        <is>
          <t>Importation d'huile = 408 kt (Douanes françaises - Eurostat)</t>
        </is>
      </c>
      <c r="I553" t="inlineStr">
        <is>
          <t>Douanes françaises - Eurostat</t>
        </is>
      </c>
      <c r="J553" t="inlineStr"/>
      <c r="K553" t="inlineStr">
        <is>
          <t>Volume</t>
        </is>
      </c>
      <c r="L553" t="inlineStr">
        <is>
          <t>Importation d'huile</t>
        </is>
      </c>
      <c r="M553" t="inlineStr">
        <is>
          <t>Echanges annuels - EUROSTAT</t>
        </is>
      </c>
      <c r="N553" t="n">
        <v>407.75</v>
      </c>
      <c r="O553" t="n">
        <v>0.1</v>
      </c>
    </row>
    <row r="554" ht="15" customHeight="1" s="1003">
      <c r="A554" s="1019" t="inlineStr">
        <is>
          <t>Import</t>
        </is>
      </c>
      <c r="B554" t="inlineStr">
        <is>
          <t>Tourteaux</t>
        </is>
      </c>
      <c r="C554" t="inlineStr">
        <is>
          <t>kt</t>
        </is>
      </c>
      <c r="D554" t="inlineStr">
        <is>
          <t>France</t>
        </is>
      </c>
      <c r="E554" t="inlineStr">
        <is>
          <t>2023-24</t>
        </is>
      </c>
      <c r="F554" t="inlineStr">
        <is>
          <t>Tournesol</t>
        </is>
      </c>
      <c r="G554" t="inlineStr"/>
      <c r="H554" t="inlineStr">
        <is>
          <t>Importation de tourteaux = 870 kt (Douanes françaises - Eurostat)</t>
        </is>
      </c>
      <c r="I554" t="inlineStr">
        <is>
          <t>Douanes françaises - Eurostat</t>
        </is>
      </c>
      <c r="J554" t="inlineStr"/>
      <c r="K554" t="inlineStr">
        <is>
          <t>Volume</t>
        </is>
      </c>
      <c r="L554" t="inlineStr">
        <is>
          <t>Importation de tourteaux</t>
        </is>
      </c>
      <c r="M554" t="inlineStr">
        <is>
          <t>Echanges annuels - EUROSTAT</t>
        </is>
      </c>
      <c r="N554" t="n">
        <v>870.26</v>
      </c>
      <c r="O554" t="n">
        <v>0.1</v>
      </c>
    </row>
    <row r="555" ht="15" customHeight="1" s="1003">
      <c r="A555" s="1019" t="inlineStr">
        <is>
          <t>Import</t>
        </is>
      </c>
      <c r="B555" t="inlineStr">
        <is>
          <t>Graines collectées</t>
        </is>
      </c>
      <c r="C555" t="inlineStr">
        <is>
          <t>kt</t>
        </is>
      </c>
      <c r="D555" t="inlineStr">
        <is>
          <t>France</t>
        </is>
      </c>
      <c r="E555" t="inlineStr">
        <is>
          <t>2023-24</t>
        </is>
      </c>
      <c r="F555" t="inlineStr">
        <is>
          <t>Tournesol</t>
        </is>
      </c>
      <c r="G555" t="inlineStr"/>
      <c r="H555" t="inlineStr">
        <is>
          <t>Importation de graines = 191 kt (Douanes françaises - Eurostat)</t>
        </is>
      </c>
      <c r="I555" t="inlineStr">
        <is>
          <t>Douanes françaises - Eurostat</t>
        </is>
      </c>
      <c r="J555" t="inlineStr"/>
      <c r="K555" t="inlineStr">
        <is>
          <t>Volume</t>
        </is>
      </c>
      <c r="L555" t="inlineStr">
        <is>
          <t>Importation de graines</t>
        </is>
      </c>
      <c r="M555" t="inlineStr">
        <is>
          <t>Echanges mensuels - EUROSTAT</t>
        </is>
      </c>
      <c r="N555" t="n">
        <v>190.69</v>
      </c>
      <c r="O555" t="n">
        <v>0.1</v>
      </c>
    </row>
    <row r="556" ht="15" customHeight="1" s="1003">
      <c r="A556" s="1019" t="inlineStr">
        <is>
          <t>Graines récoltées</t>
        </is>
      </c>
      <c r="B556" t="inlineStr">
        <is>
          <t>OS</t>
        </is>
      </c>
      <c r="C556" t="inlineStr">
        <is>
          <t>kt</t>
        </is>
      </c>
      <c r="D556" t="inlineStr">
        <is>
          <t>France</t>
        </is>
      </c>
      <c r="E556" t="inlineStr">
        <is>
          <t>2023-24</t>
        </is>
      </c>
      <c r="F556" t="inlineStr">
        <is>
          <t>Soja</t>
        </is>
      </c>
      <c r="G556" t="inlineStr">
        <is>
          <t>Collecte = 320 kt (Bilans par campagne - FranceAgriMer)</t>
        </is>
      </c>
      <c r="H556" t="inlineStr"/>
      <c r="I556" t="inlineStr">
        <is>
          <t>Bilans par campagne - FranceAgriMer</t>
        </is>
      </c>
      <c r="J556" t="inlineStr"/>
      <c r="K556" t="inlineStr">
        <is>
          <t>Volume</t>
        </is>
      </c>
      <c r="L556" t="inlineStr">
        <is>
          <t>Collecte</t>
        </is>
      </c>
      <c r="M556" t="inlineStr">
        <is>
          <t>Bilans Soja - FAM</t>
        </is>
      </c>
      <c r="N556" t="n">
        <v>319.9</v>
      </c>
      <c r="O556" t="n">
        <v>0.1</v>
      </c>
    </row>
    <row r="557" ht="15" customHeight="1" s="1003">
      <c r="A557" s="1019" t="inlineStr">
        <is>
          <t>Graines autoconsommées</t>
        </is>
      </c>
      <c r="B557" t="inlineStr">
        <is>
          <t>Vente directe et autoconsommation</t>
        </is>
      </c>
      <c r="C557" t="inlineStr">
        <is>
          <t>kt</t>
        </is>
      </c>
      <c r="D557" t="inlineStr">
        <is>
          <t>France</t>
        </is>
      </c>
      <c r="E557" t="inlineStr">
        <is>
          <t>2023-24</t>
        </is>
      </c>
      <c r="F557" t="inlineStr">
        <is>
          <t>Soja</t>
        </is>
      </c>
      <c r="G557" t="inlineStr"/>
      <c r="H557" t="inlineStr"/>
      <c r="I557" t="inlineStr"/>
      <c r="J557" t="inlineStr">
        <is>
          <t>Pas de consommation de graines en alimentation humaine</t>
        </is>
      </c>
      <c r="K557" t="inlineStr"/>
      <c r="L557" t="inlineStr">
        <is>
          <t>Consommation de graines à la ferme directement</t>
        </is>
      </c>
      <c r="M557" t="inlineStr"/>
      <c r="N557" t="n">
        <v>0</v>
      </c>
      <c r="O557" t="n">
        <v>0</v>
      </c>
    </row>
    <row r="558" ht="15" customHeight="1" s="1003">
      <c r="A558" s="1019" t="inlineStr">
        <is>
          <t>Stock initial à la ferme</t>
        </is>
      </c>
      <c r="B558" t="inlineStr">
        <is>
          <t>Ferme</t>
        </is>
      </c>
      <c r="C558" t="inlineStr">
        <is>
          <t>kt</t>
        </is>
      </c>
      <c r="D558" t="inlineStr">
        <is>
          <t>France</t>
        </is>
      </c>
      <c r="E558" t="inlineStr">
        <is>
          <t>2023-24</t>
        </is>
      </c>
      <c r="F558" t="inlineStr">
        <is>
          <t>Soja</t>
        </is>
      </c>
      <c r="G558" t="inlineStr"/>
      <c r="H558" t="inlineStr"/>
      <c r="I558" t="inlineStr"/>
      <c r="J558" t="inlineStr">
        <is>
          <t>Le stock à la ferme est négligé</t>
        </is>
      </c>
      <c r="K558" t="inlineStr"/>
      <c r="L558" t="inlineStr">
        <is>
          <t>Stock initial à la ferme</t>
        </is>
      </c>
      <c r="M558" t="inlineStr"/>
      <c r="N558" t="n">
        <v>0</v>
      </c>
      <c r="O558" t="n">
        <v>0</v>
      </c>
    </row>
    <row r="559" ht="15" customHeight="1" s="1003">
      <c r="A559" s="1019" t="inlineStr">
        <is>
          <t>Stock initial collecteurs</t>
        </is>
      </c>
      <c r="B559" t="inlineStr">
        <is>
          <t>OS</t>
        </is>
      </c>
      <c r="C559" t="inlineStr">
        <is>
          <t>kt</t>
        </is>
      </c>
      <c r="D559" t="inlineStr">
        <is>
          <t>France</t>
        </is>
      </c>
      <c r="E559" t="inlineStr">
        <is>
          <t>2023-24</t>
        </is>
      </c>
      <c r="F559" t="inlineStr">
        <is>
          <t>Soja</t>
        </is>
      </c>
      <c r="G559" t="inlineStr">
        <is>
          <t>Stock initial collecteurs = 103 kt (Bilans par campagne - FranceAgriMer)</t>
        </is>
      </c>
      <c r="H559" t="inlineStr"/>
      <c r="I559" t="inlineStr">
        <is>
          <t>Bilans par campagne - FranceAgriMer</t>
        </is>
      </c>
      <c r="J559" t="inlineStr"/>
      <c r="K559" t="inlineStr">
        <is>
          <t>Volume</t>
        </is>
      </c>
      <c r="L559" t="inlineStr">
        <is>
          <t>Stock initial collecteurs</t>
        </is>
      </c>
      <c r="M559" t="inlineStr">
        <is>
          <t>Bilans Soja - FAM</t>
        </is>
      </c>
      <c r="N559" t="n">
        <v>103.05</v>
      </c>
      <c r="O559" t="n">
        <v>0.1</v>
      </c>
    </row>
    <row r="560" ht="15" customHeight="1" s="1003">
      <c r="A560" s="1019" t="inlineStr">
        <is>
          <t>Graines collectées</t>
        </is>
      </c>
      <c r="B560" t="inlineStr">
        <is>
          <t>Fabrication de produits alimentaires</t>
        </is>
      </c>
      <c r="C560" t="inlineStr">
        <is>
          <t>kt</t>
        </is>
      </c>
      <c r="D560" t="inlineStr">
        <is>
          <t>France</t>
        </is>
      </c>
      <c r="E560" t="inlineStr">
        <is>
          <t>2023-24</t>
        </is>
      </c>
      <c r="F560" t="inlineStr">
        <is>
          <t>Soja</t>
        </is>
      </c>
      <c r="G560" t="inlineStr"/>
      <c r="H560" t="inlineStr"/>
      <c r="I560" t="inlineStr"/>
      <c r="J560" t="inlineStr">
        <is>
          <t>Pas de fabrication de produits alimentaires</t>
        </is>
      </c>
      <c r="K560" t="inlineStr"/>
      <c r="L560" t="inlineStr">
        <is>
          <t>Consommation de graines pour la fabrication de produits alimentaires</t>
        </is>
      </c>
      <c r="M560" t="inlineStr"/>
      <c r="N560" t="n">
        <v>0</v>
      </c>
      <c r="O560" t="n">
        <v>0</v>
      </c>
    </row>
    <row r="561" ht="15" customHeight="1" s="1003">
      <c r="A561" s="1019" t="inlineStr">
        <is>
          <t>Graines collectées</t>
        </is>
      </c>
      <c r="B561" t="inlineStr">
        <is>
          <t>Vente directe et autoconsommation</t>
        </is>
      </c>
      <c r="C561" t="inlineStr">
        <is>
          <t>kt</t>
        </is>
      </c>
      <c r="D561" t="inlineStr">
        <is>
          <t>France</t>
        </is>
      </c>
      <c r="E561" t="inlineStr">
        <is>
          <t>2023-24</t>
        </is>
      </c>
      <c r="F561" t="inlineStr">
        <is>
          <t>Soja</t>
        </is>
      </c>
      <c r="G561" t="inlineStr"/>
      <c r="H561" t="inlineStr"/>
      <c r="I561" t="inlineStr"/>
      <c r="J561" t="inlineStr">
        <is>
          <t>Pas de consommation de graines en vente directe</t>
        </is>
      </c>
      <c r="K561" t="inlineStr"/>
      <c r="L561" t="inlineStr"/>
      <c r="M561" t="inlineStr"/>
      <c r="N561" t="n">
        <v>0</v>
      </c>
      <c r="O561" t="n">
        <v>0</v>
      </c>
    </row>
    <row r="562" ht="15" customHeight="1" s="1003">
      <c r="A562" s="1019" t="inlineStr">
        <is>
          <t>Graines collectées</t>
        </is>
      </c>
      <c r="B562" t="inlineStr">
        <is>
          <t>Circuits spécialisés</t>
        </is>
      </c>
      <c r="C562" t="inlineStr">
        <is>
          <t>kt</t>
        </is>
      </c>
      <c r="D562" t="inlineStr">
        <is>
          <t>France</t>
        </is>
      </c>
      <c r="E562" t="inlineStr">
        <is>
          <t>2023-24</t>
        </is>
      </c>
      <c r="F562" t="inlineStr">
        <is>
          <t>Soja</t>
        </is>
      </c>
      <c r="G562" t="inlineStr"/>
      <c r="H562" t="inlineStr"/>
      <c r="I562" t="inlineStr"/>
      <c r="J562" t="inlineStr">
        <is>
          <t>Pas de consommation de graines en circuits spécialisés</t>
        </is>
      </c>
      <c r="K562" t="inlineStr"/>
      <c r="L562" t="inlineStr"/>
      <c r="M562" t="inlineStr"/>
      <c r="N562" t="n">
        <v>0</v>
      </c>
      <c r="O562" t="n">
        <v>0</v>
      </c>
    </row>
    <row r="563" ht="15" customHeight="1" s="1003">
      <c r="A563" s="1019" t="inlineStr">
        <is>
          <t>Graines collectées</t>
        </is>
      </c>
      <c r="B563" t="inlineStr">
        <is>
          <t>GMS</t>
        </is>
      </c>
      <c r="C563" t="inlineStr">
        <is>
          <t>kt</t>
        </is>
      </c>
      <c r="D563" t="inlineStr">
        <is>
          <t>France</t>
        </is>
      </c>
      <c r="E563" t="inlineStr">
        <is>
          <t>2023-24</t>
        </is>
      </c>
      <c r="F563" t="inlineStr">
        <is>
          <t>Soja</t>
        </is>
      </c>
      <c r="G563" t="inlineStr"/>
      <c r="H563" t="inlineStr"/>
      <c r="I563" t="inlineStr"/>
      <c r="J563" t="inlineStr">
        <is>
          <t>Pas de consommation de graines en GMS</t>
        </is>
      </c>
      <c r="K563" t="inlineStr"/>
      <c r="L563" t="inlineStr"/>
      <c r="M563" t="inlineStr"/>
      <c r="N563" t="n">
        <v>0</v>
      </c>
      <c r="O563" t="n">
        <v>0</v>
      </c>
    </row>
    <row r="564" ht="15" customHeight="1" s="1003">
      <c r="A564" s="1019" t="inlineStr">
        <is>
          <t>Graines collectées</t>
        </is>
      </c>
      <c r="B564" t="inlineStr">
        <is>
          <t>RHD</t>
        </is>
      </c>
      <c r="C564" t="inlineStr">
        <is>
          <t>kt</t>
        </is>
      </c>
      <c r="D564" t="inlineStr">
        <is>
          <t>France</t>
        </is>
      </c>
      <c r="E564" t="inlineStr">
        <is>
          <t>2023-24</t>
        </is>
      </c>
      <c r="F564" t="inlineStr">
        <is>
          <t>Soja</t>
        </is>
      </c>
      <c r="G564" t="inlineStr"/>
      <c r="H564" t="inlineStr"/>
      <c r="I564" t="inlineStr"/>
      <c r="J564" t="inlineStr">
        <is>
          <t>Pas de consommation de graines en RHD</t>
        </is>
      </c>
      <c r="K564" t="inlineStr"/>
      <c r="L564" t="inlineStr"/>
      <c r="M564" t="inlineStr"/>
      <c r="N564" t="n">
        <v>0</v>
      </c>
      <c r="O564" t="n">
        <v>0</v>
      </c>
    </row>
    <row r="565" ht="15" customHeight="1" s="1003">
      <c r="A565" s="1019" t="inlineStr">
        <is>
          <t>Graines collectées</t>
        </is>
      </c>
      <c r="B565" t="inlineStr">
        <is>
          <t>Trituration</t>
        </is>
      </c>
      <c r="C565" t="inlineStr">
        <is>
          <t>kt</t>
        </is>
      </c>
      <c r="D565" t="inlineStr">
        <is>
          <t>France</t>
        </is>
      </c>
      <c r="E565" t="inlineStr">
        <is>
          <t>2023-24</t>
        </is>
      </c>
      <c r="F565" t="inlineStr">
        <is>
          <t>Soja</t>
        </is>
      </c>
      <c r="G565" t="inlineStr">
        <is>
          <t>Consommation de graines par la Trituration = 510 kt (Bilans par campagne - FranceAgriMer)</t>
        </is>
      </c>
      <c r="H565" t="inlineStr"/>
      <c r="I565" t="inlineStr">
        <is>
          <t>Bilans par campagne - FranceAgriMer</t>
        </is>
      </c>
      <c r="J565" t="inlineStr"/>
      <c r="K565" t="inlineStr">
        <is>
          <t>Volume</t>
        </is>
      </c>
      <c r="L565" t="inlineStr">
        <is>
          <t>Consommation de graines par la Trituration</t>
        </is>
      </c>
      <c r="M565" t="inlineStr">
        <is>
          <t>Bilans Soja - FAM</t>
        </is>
      </c>
      <c r="N565" t="n">
        <v>510</v>
      </c>
      <c r="O565" t="n">
        <v>0.1</v>
      </c>
    </row>
    <row r="566" ht="15" customHeight="1" s="1003">
      <c r="A566" s="1019" t="inlineStr">
        <is>
          <t>Graines collectées</t>
        </is>
      </c>
      <c r="B566" t="inlineStr">
        <is>
          <t>FAB</t>
        </is>
      </c>
      <c r="C566" t="inlineStr">
        <is>
          <t>kt</t>
        </is>
      </c>
      <c r="D566" t="inlineStr">
        <is>
          <t>France</t>
        </is>
      </c>
      <c r="E566" t="inlineStr">
        <is>
          <t>2023-24</t>
        </is>
      </c>
      <c r="F566" t="inlineStr">
        <is>
          <t>Soja</t>
        </is>
      </c>
      <c r="G566" t="inlineStr">
        <is>
          <t>Consommation de graines par les FAB = 78 kt (Bilans par campagne - FranceAgriMer)</t>
        </is>
      </c>
      <c r="H566" t="inlineStr"/>
      <c r="I566" t="inlineStr">
        <is>
          <t>Bilans par campagne - FranceAgriMer</t>
        </is>
      </c>
      <c r="J566" t="inlineStr"/>
      <c r="K566" t="inlineStr">
        <is>
          <t>Volume</t>
        </is>
      </c>
      <c r="L566" t="inlineStr">
        <is>
          <t>Consommation de graines par les FAB</t>
        </is>
      </c>
      <c r="M566" t="inlineStr">
        <is>
          <t>Bilans Soja - FAM</t>
        </is>
      </c>
      <c r="N566" t="n">
        <v>77.65000000000001</v>
      </c>
      <c r="O566" t="n">
        <v>0.1</v>
      </c>
    </row>
    <row r="567" ht="15" customHeight="1" s="1003">
      <c r="A567" s="1019" t="inlineStr">
        <is>
          <t>Graines collectées</t>
        </is>
      </c>
      <c r="B567" t="inlineStr">
        <is>
          <t>Amidonnerie</t>
        </is>
      </c>
      <c r="C567" t="inlineStr">
        <is>
          <t>kt</t>
        </is>
      </c>
      <c r="D567" t="inlineStr">
        <is>
          <t>France</t>
        </is>
      </c>
      <c r="E567" t="inlineStr">
        <is>
          <t>2023-24</t>
        </is>
      </c>
      <c r="F567" t="inlineStr">
        <is>
          <t>Soja</t>
        </is>
      </c>
      <c r="G567" t="inlineStr"/>
      <c r="H567" t="inlineStr"/>
      <c r="I567" t="inlineStr"/>
      <c r="J567" t="inlineStr"/>
      <c r="K567" t="inlineStr"/>
      <c r="L567" t="inlineStr"/>
      <c r="M567" t="inlineStr"/>
      <c r="N567" t="n">
        <v>0</v>
      </c>
      <c r="O567" t="n">
        <v>0</v>
      </c>
    </row>
    <row r="568" ht="15" customHeight="1" s="1003">
      <c r="A568" s="1019" t="inlineStr">
        <is>
          <t>Graines collectées</t>
        </is>
      </c>
      <c r="B568" t="inlineStr">
        <is>
          <t>Meunerie</t>
        </is>
      </c>
      <c r="C568" t="inlineStr">
        <is>
          <t>kt</t>
        </is>
      </c>
      <c r="D568" t="inlineStr">
        <is>
          <t>France</t>
        </is>
      </c>
      <c r="E568" t="inlineStr">
        <is>
          <t>2023-24</t>
        </is>
      </c>
      <c r="F568" t="inlineStr">
        <is>
          <t>Soja</t>
        </is>
      </c>
      <c r="G568" t="inlineStr"/>
      <c r="H568" t="inlineStr"/>
      <c r="I568" t="inlineStr"/>
      <c r="J568" t="inlineStr"/>
      <c r="K568" t="inlineStr"/>
      <c r="L568" t="inlineStr"/>
      <c r="M568" t="inlineStr"/>
      <c r="N568" t="n">
        <v>0</v>
      </c>
      <c r="O568" t="n">
        <v>0</v>
      </c>
    </row>
    <row r="569" ht="15" customHeight="1" s="1003">
      <c r="A569" s="1019" t="inlineStr">
        <is>
          <t>Graines collectées</t>
        </is>
      </c>
      <c r="B569" t="inlineStr">
        <is>
          <t>Fabrication d'ingrédients</t>
        </is>
      </c>
      <c r="C569" t="inlineStr">
        <is>
          <t>kt</t>
        </is>
      </c>
      <c r="D569" t="inlineStr">
        <is>
          <t>France</t>
        </is>
      </c>
      <c r="E569" t="inlineStr">
        <is>
          <t>2023-24</t>
        </is>
      </c>
      <c r="F569" t="inlineStr">
        <is>
          <t>Soja</t>
        </is>
      </c>
      <c r="G569" t="inlineStr"/>
      <c r="H569" t="inlineStr"/>
      <c r="I569" t="inlineStr"/>
      <c r="J569" t="inlineStr"/>
      <c r="K569" t="inlineStr"/>
      <c r="L569" t="inlineStr"/>
      <c r="M569" t="inlineStr"/>
      <c r="N569" t="n">
        <v>0</v>
      </c>
      <c r="O569" t="n">
        <v>0</v>
      </c>
    </row>
    <row r="570" ht="15" customHeight="1" s="1003">
      <c r="A570" s="1019" t="inlineStr">
        <is>
          <t>Graines collectées</t>
        </is>
      </c>
      <c r="B570" t="inlineStr">
        <is>
          <t>Autres IAA</t>
        </is>
      </c>
      <c r="C570" t="inlineStr">
        <is>
          <t>kt</t>
        </is>
      </c>
      <c r="D570" t="inlineStr">
        <is>
          <t>France</t>
        </is>
      </c>
      <c r="E570" t="inlineStr">
        <is>
          <t>2023-24</t>
        </is>
      </c>
      <c r="F570" t="inlineStr">
        <is>
          <t>Soja</t>
        </is>
      </c>
      <c r="G570" t="inlineStr">
        <is>
          <t>Consommation de graines en alimentation humaine = 45 kt (Bilans par campagne - FranceAgriMer)</t>
        </is>
      </c>
      <c r="H570" t="inlineStr"/>
      <c r="I570" t="inlineStr">
        <is>
          <t>Bilans par campagne - FranceAgriMer</t>
        </is>
      </c>
      <c r="J570" t="inlineStr"/>
      <c r="K570" t="inlineStr">
        <is>
          <t>Volume</t>
        </is>
      </c>
      <c r="L570" t="inlineStr">
        <is>
          <t>Consommation de graines en alimentation humaine</t>
        </is>
      </c>
      <c r="M570" t="inlineStr">
        <is>
          <t>Bilans Soja - FAM</t>
        </is>
      </c>
      <c r="N570" t="n">
        <v>45</v>
      </c>
      <c r="O570" t="n">
        <v>0.1</v>
      </c>
    </row>
    <row r="571" ht="15" customHeight="1" s="1003">
      <c r="A571" s="1019" t="inlineStr">
        <is>
          <t>Graines collectées</t>
        </is>
      </c>
      <c r="B571" t="inlineStr">
        <is>
          <t>Semences certifiées</t>
        </is>
      </c>
      <c r="C571" t="inlineStr">
        <is>
          <t>kt</t>
        </is>
      </c>
      <c r="D571" t="inlineStr">
        <is>
          <t>France</t>
        </is>
      </c>
      <c r="E571" t="inlineStr">
        <is>
          <t>2023-24</t>
        </is>
      </c>
      <c r="F571" t="inlineStr">
        <is>
          <t>Soja</t>
        </is>
      </c>
      <c r="G571" t="inlineStr">
        <is>
          <t>Production de semences certifiées = 12 kt (Bilans par campagne - FranceAgriMer)</t>
        </is>
      </c>
      <c r="H571" t="inlineStr"/>
      <c r="I571" t="inlineStr">
        <is>
          <t>Bilans par campagne - FranceAgriMer</t>
        </is>
      </c>
      <c r="J571" t="inlineStr"/>
      <c r="K571" t="inlineStr">
        <is>
          <t>Volume</t>
        </is>
      </c>
      <c r="L571" t="inlineStr">
        <is>
          <t>Production de semences certifiées</t>
        </is>
      </c>
      <c r="M571" t="inlineStr">
        <is>
          <t>Bilans Soja - FAM</t>
        </is>
      </c>
      <c r="N571" t="n">
        <v>12</v>
      </c>
      <c r="O571" t="n">
        <v>0.1</v>
      </c>
    </row>
    <row r="572" ht="15" customHeight="1" s="1003">
      <c r="A572" s="1019" t="inlineStr">
        <is>
          <t>Graines collectées</t>
        </is>
      </c>
      <c r="B572" t="inlineStr">
        <is>
          <t>Export</t>
        </is>
      </c>
      <c r="C572" t="inlineStr">
        <is>
          <t>kt</t>
        </is>
      </c>
      <c r="D572" t="inlineStr">
        <is>
          <t>France</t>
        </is>
      </c>
      <c r="E572" t="inlineStr">
        <is>
          <t>2023-24</t>
        </is>
      </c>
      <c r="F572" t="inlineStr">
        <is>
          <t>Soja</t>
        </is>
      </c>
      <c r="G572" t="inlineStr"/>
      <c r="H572" t="inlineStr">
        <is>
          <t>Exportation de graines = 138 kt (Douanes françaises - Eurostat)</t>
        </is>
      </c>
      <c r="I572" t="inlineStr">
        <is>
          <t>Douanes françaises - Eurostat</t>
        </is>
      </c>
      <c r="J572" t="inlineStr"/>
      <c r="K572" t="inlineStr">
        <is>
          <t>Volume</t>
        </is>
      </c>
      <c r="L572" t="inlineStr">
        <is>
          <t>Exportation de graines</t>
        </is>
      </c>
      <c r="M572" t="inlineStr">
        <is>
          <t>Echanges mensuels - EUROSTAT</t>
        </is>
      </c>
      <c r="N572" t="n">
        <v>137.73</v>
      </c>
      <c r="O572" t="n">
        <v>0.1</v>
      </c>
    </row>
    <row r="573" ht="15" customHeight="1" s="1003">
      <c r="A573" s="1019" t="inlineStr">
        <is>
          <t>Graines collectées</t>
        </is>
      </c>
      <c r="B573" t="inlineStr">
        <is>
          <t>Ecart statistique</t>
        </is>
      </c>
      <c r="C573" t="inlineStr">
        <is>
          <t>kt</t>
        </is>
      </c>
      <c r="D573" t="inlineStr">
        <is>
          <t>France</t>
        </is>
      </c>
      <c r="E573" t="inlineStr">
        <is>
          <t>2023-24</t>
        </is>
      </c>
      <c r="F573" t="inlineStr">
        <is>
          <t>Soja</t>
        </is>
      </c>
      <c r="G573" t="inlineStr"/>
      <c r="H573" t="inlineStr"/>
      <c r="I573" t="inlineStr"/>
      <c r="J573" t="inlineStr"/>
      <c r="K573" t="inlineStr"/>
      <c r="L573" t="inlineStr"/>
      <c r="M573" t="inlineStr"/>
      <c r="N573" t="n">
        <v>0</v>
      </c>
      <c r="O573" t="n">
        <v>0</v>
      </c>
    </row>
    <row r="574" ht="15" customHeight="1" s="1003">
      <c r="A574" s="1019" t="inlineStr">
        <is>
          <t>Huile</t>
        </is>
      </c>
      <c r="B574" t="inlineStr">
        <is>
          <t>Export</t>
        </is>
      </c>
      <c r="C574" t="inlineStr">
        <is>
          <t>kt</t>
        </is>
      </c>
      <c r="D574" t="inlineStr">
        <is>
          <t>France</t>
        </is>
      </c>
      <c r="E574" t="inlineStr">
        <is>
          <t>2023-24</t>
        </is>
      </c>
      <c r="F574" t="inlineStr">
        <is>
          <t>Soja</t>
        </is>
      </c>
      <c r="G574" t="inlineStr"/>
      <c r="H574" t="inlineStr">
        <is>
          <t>Exportation d'huile = 69 kt (Douanes françaises - Eurostat)</t>
        </is>
      </c>
      <c r="I574" t="inlineStr">
        <is>
          <t>Douanes françaises - Eurostat</t>
        </is>
      </c>
      <c r="J574" t="inlineStr"/>
      <c r="K574" t="inlineStr">
        <is>
          <t>Volume</t>
        </is>
      </c>
      <c r="L574" t="inlineStr">
        <is>
          <t>Exportation d'huile</t>
        </is>
      </c>
      <c r="M574" t="inlineStr">
        <is>
          <t>Echanges annuels - EUROSTAT</t>
        </is>
      </c>
      <c r="N574" t="n">
        <v>68.83</v>
      </c>
      <c r="O574" t="n">
        <v>0.1</v>
      </c>
    </row>
    <row r="575" ht="15" customHeight="1" s="1003">
      <c r="A575" s="1019" t="inlineStr">
        <is>
          <t>Tourteaux</t>
        </is>
      </c>
      <c r="B575" t="inlineStr">
        <is>
          <t>Export</t>
        </is>
      </c>
      <c r="C575" t="inlineStr">
        <is>
          <t>kt</t>
        </is>
      </c>
      <c r="D575" t="inlineStr">
        <is>
          <t>France</t>
        </is>
      </c>
      <c r="E575" t="inlineStr">
        <is>
          <t>2023-24</t>
        </is>
      </c>
      <c r="F575" t="inlineStr">
        <is>
          <t>Soja</t>
        </is>
      </c>
      <c r="G575" t="inlineStr"/>
      <c r="H575" t="inlineStr">
        <is>
          <t>Exportation de tourteaux = 57 kt (Douanes françaises - Eurostat)</t>
        </is>
      </c>
      <c r="I575" t="inlineStr">
        <is>
          <t>Douanes françaises - Eurostat</t>
        </is>
      </c>
      <c r="J575" t="inlineStr"/>
      <c r="K575" t="inlineStr">
        <is>
          <t>Volume</t>
        </is>
      </c>
      <c r="L575" t="inlineStr">
        <is>
          <t>Exportation de tourteaux</t>
        </is>
      </c>
      <c r="M575" t="inlineStr">
        <is>
          <t>Echanges annuels - EUROSTAT</t>
        </is>
      </c>
      <c r="N575" t="n">
        <v>57.48</v>
      </c>
      <c r="O575" t="n">
        <v>0.1</v>
      </c>
    </row>
    <row r="576" ht="15" customHeight="1" s="1003">
      <c r="A576" s="1019" t="inlineStr">
        <is>
          <t>Récolte</t>
        </is>
      </c>
      <c r="B576" t="inlineStr">
        <is>
          <t>Graines récoltées</t>
        </is>
      </c>
      <c r="C576" t="inlineStr">
        <is>
          <t>kt</t>
        </is>
      </c>
      <c r="D576" t="inlineStr">
        <is>
          <t>France</t>
        </is>
      </c>
      <c r="E576" t="inlineStr">
        <is>
          <t>2023-24</t>
        </is>
      </c>
      <c r="F576" t="inlineStr">
        <is>
          <t>Soja</t>
        </is>
      </c>
      <c r="G576" t="inlineStr">
        <is>
          <t>Récolte = 388 kt (Bilans par campagne - FranceAgriMer)</t>
        </is>
      </c>
      <c r="H576" t="inlineStr"/>
      <c r="I576" t="inlineStr">
        <is>
          <t>Bilans par campagne - FranceAgriMer</t>
        </is>
      </c>
      <c r="J576" t="inlineStr"/>
      <c r="K576" t="inlineStr">
        <is>
          <t>Volume</t>
        </is>
      </c>
      <c r="L576" t="inlineStr">
        <is>
          <t>Récolte</t>
        </is>
      </c>
      <c r="M576" t="inlineStr">
        <is>
          <t>Bilans Soja - FAM</t>
        </is>
      </c>
      <c r="N576" t="n">
        <v>387.82</v>
      </c>
      <c r="O576" t="n">
        <v>0.1</v>
      </c>
    </row>
    <row r="577" ht="15" customHeight="1" s="1003">
      <c r="A577" s="1019" t="inlineStr">
        <is>
          <t>Ferme</t>
        </is>
      </c>
      <c r="B577" t="inlineStr">
        <is>
          <t>Stock final à la ferme</t>
        </is>
      </c>
      <c r="C577" t="inlineStr">
        <is>
          <t>kt</t>
        </is>
      </c>
      <c r="D577" t="inlineStr">
        <is>
          <t>France</t>
        </is>
      </c>
      <c r="E577" t="inlineStr">
        <is>
          <t>2023-24</t>
        </is>
      </c>
      <c r="F577" t="inlineStr">
        <is>
          <t>Soja</t>
        </is>
      </c>
      <c r="G577" t="inlineStr"/>
      <c r="H577" t="inlineStr"/>
      <c r="I577" t="inlineStr"/>
      <c r="J577" t="inlineStr">
        <is>
          <t>Le stock à la ferme est négligé</t>
        </is>
      </c>
      <c r="K577" t="inlineStr"/>
      <c r="L577" t="inlineStr">
        <is>
          <t>Stock final à la ferme</t>
        </is>
      </c>
      <c r="M577" t="inlineStr"/>
      <c r="N577" t="n">
        <v>0</v>
      </c>
      <c r="O577" t="n">
        <v>0</v>
      </c>
    </row>
    <row r="578" ht="15" customHeight="1" s="1003">
      <c r="A578" s="1019" t="inlineStr">
        <is>
          <t>Ferme</t>
        </is>
      </c>
      <c r="B578" t="inlineStr">
        <is>
          <t>Graines autoconsommées</t>
        </is>
      </c>
      <c r="C578" t="inlineStr">
        <is>
          <t>kt</t>
        </is>
      </c>
      <c r="D578" t="inlineStr">
        <is>
          <t>France</t>
        </is>
      </c>
      <c r="E578" t="inlineStr">
        <is>
          <t>2023-24</t>
        </is>
      </c>
      <c r="F578" t="inlineStr">
        <is>
          <t>Soja</t>
        </is>
      </c>
      <c r="G578" t="inlineStr">
        <is>
          <t>Autoconsommation à la ferme = 68 kt (Bilans par campagne - FranceAgriMer)</t>
        </is>
      </c>
      <c r="H578" t="inlineStr"/>
      <c r="I578" t="inlineStr">
        <is>
          <t>Bilans par campagne - FranceAgriMer</t>
        </is>
      </c>
      <c r="J578" t="inlineStr"/>
      <c r="K578" t="inlineStr">
        <is>
          <t>Volume</t>
        </is>
      </c>
      <c r="L578" t="inlineStr">
        <is>
          <t>Autoconsommation à la ferme</t>
        </is>
      </c>
      <c r="M578" t="inlineStr">
        <is>
          <t>Bilans Soja - FAM</t>
        </is>
      </c>
      <c r="N578" t="n">
        <v>67.93000000000001</v>
      </c>
      <c r="O578" t="n">
        <v>0.1</v>
      </c>
    </row>
    <row r="579" ht="15" customHeight="1" s="1003">
      <c r="A579" s="1019" t="inlineStr">
        <is>
          <t>OS</t>
        </is>
      </c>
      <c r="B579" t="inlineStr">
        <is>
          <t>Stock final collecteurs</t>
        </is>
      </c>
      <c r="C579" t="inlineStr">
        <is>
          <t>kt</t>
        </is>
      </c>
      <c r="D579" t="inlineStr">
        <is>
          <t>France</t>
        </is>
      </c>
      <c r="E579" t="inlineStr">
        <is>
          <t>2023-24</t>
        </is>
      </c>
      <c r="F579" t="inlineStr">
        <is>
          <t>Soja</t>
        </is>
      </c>
      <c r="G579" t="inlineStr">
        <is>
          <t>Stock final collecteurs = 65 kt (Bilans par campagne - FranceAgriMer)</t>
        </is>
      </c>
      <c r="H579" t="inlineStr"/>
      <c r="I579" t="inlineStr">
        <is>
          <t>Bilans par campagne - FranceAgriMer</t>
        </is>
      </c>
      <c r="J579" t="inlineStr"/>
      <c r="K579" t="inlineStr">
        <is>
          <t>Volume</t>
        </is>
      </c>
      <c r="L579" t="inlineStr">
        <is>
          <t>Stock final collecteurs</t>
        </is>
      </c>
      <c r="M579" t="inlineStr">
        <is>
          <t>Bilans Soja - FAM</t>
        </is>
      </c>
      <c r="N579" t="n">
        <v>65.26000000000001</v>
      </c>
      <c r="O579" t="n">
        <v>0.1</v>
      </c>
    </row>
    <row r="580" ht="15" customHeight="1" s="1003">
      <c r="A580" s="1019" t="inlineStr">
        <is>
          <t>Ecart statistique</t>
        </is>
      </c>
      <c r="B580" t="inlineStr">
        <is>
          <t>Fabrication de produits alimentaires</t>
        </is>
      </c>
      <c r="C580" t="inlineStr">
        <is>
          <t>kt</t>
        </is>
      </c>
      <c r="D580" t="inlineStr">
        <is>
          <t>France</t>
        </is>
      </c>
      <c r="E580" t="inlineStr">
        <is>
          <t>2023-24</t>
        </is>
      </c>
      <c r="F580" t="inlineStr">
        <is>
          <t>Soja</t>
        </is>
      </c>
      <c r="G580" t="inlineStr"/>
      <c r="H580" t="inlineStr"/>
      <c r="I580" t="inlineStr"/>
      <c r="J580" t="inlineStr"/>
      <c r="K580" t="inlineStr"/>
      <c r="L580" t="inlineStr"/>
      <c r="M580" t="inlineStr"/>
      <c r="N580" t="n">
        <v>0</v>
      </c>
      <c r="O580" t="n">
        <v>0</v>
      </c>
    </row>
    <row r="581" ht="15" customHeight="1" s="1003">
      <c r="A581" s="1019" t="inlineStr">
        <is>
          <t>Import</t>
        </is>
      </c>
      <c r="B581" t="inlineStr">
        <is>
          <t>Huile</t>
        </is>
      </c>
      <c r="C581" t="inlineStr">
        <is>
          <t>kt</t>
        </is>
      </c>
      <c r="D581" t="inlineStr">
        <is>
          <t>France</t>
        </is>
      </c>
      <c r="E581" t="inlineStr">
        <is>
          <t>2023-24</t>
        </is>
      </c>
      <c r="F581" t="inlineStr">
        <is>
          <t>Soja</t>
        </is>
      </c>
      <c r="G581" t="inlineStr"/>
      <c r="H581" t="inlineStr">
        <is>
          <t>Importation d'huile = 64 kt (Douanes françaises - Eurostat)</t>
        </is>
      </c>
      <c r="I581" t="inlineStr">
        <is>
          <t>Douanes françaises - Eurostat</t>
        </is>
      </c>
      <c r="J581" t="inlineStr"/>
      <c r="K581" t="inlineStr">
        <is>
          <t>Volume</t>
        </is>
      </c>
      <c r="L581" t="inlineStr">
        <is>
          <t>Importation d'huile</t>
        </is>
      </c>
      <c r="M581" t="inlineStr">
        <is>
          <t>Echanges annuels - EUROSTAT</t>
        </is>
      </c>
      <c r="N581" t="n">
        <v>64.08</v>
      </c>
      <c r="O581" t="n">
        <v>0.1</v>
      </c>
    </row>
    <row r="582" ht="15" customHeight="1" s="1003">
      <c r="A582" s="1019" t="inlineStr">
        <is>
          <t>Import</t>
        </is>
      </c>
      <c r="B582" t="inlineStr">
        <is>
          <t>Tourteaux</t>
        </is>
      </c>
      <c r="C582" t="inlineStr">
        <is>
          <t>kt</t>
        </is>
      </c>
      <c r="D582" t="inlineStr">
        <is>
          <t>France</t>
        </is>
      </c>
      <c r="E582" t="inlineStr">
        <is>
          <t>2023-24</t>
        </is>
      </c>
      <c r="F582" t="inlineStr">
        <is>
          <t>Soja</t>
        </is>
      </c>
      <c r="G582" t="inlineStr"/>
      <c r="H582" t="inlineStr">
        <is>
          <t>Importation de tourteaux = 2780 kt (Douanes françaises - Eurostat)</t>
        </is>
      </c>
      <c r="I582" t="inlineStr">
        <is>
          <t>Douanes françaises - Eurostat</t>
        </is>
      </c>
      <c r="J582" t="inlineStr"/>
      <c r="K582" t="inlineStr">
        <is>
          <t>Volume</t>
        </is>
      </c>
      <c r="L582" t="inlineStr">
        <is>
          <t>Importation de tourteaux</t>
        </is>
      </c>
      <c r="M582" t="inlineStr">
        <is>
          <t>Echanges annuels - EUROSTAT</t>
        </is>
      </c>
      <c r="N582" t="n">
        <v>2780.38</v>
      </c>
      <c r="O582" t="n">
        <v>0.1</v>
      </c>
    </row>
    <row r="583" ht="15" customHeight="1" s="1003">
      <c r="A583" s="1019" t="inlineStr">
        <is>
          <t>Import</t>
        </is>
      </c>
      <c r="B583" t="inlineStr">
        <is>
          <t>Graines collectées</t>
        </is>
      </c>
      <c r="C583" t="inlineStr">
        <is>
          <t>kt</t>
        </is>
      </c>
      <c r="D583" t="inlineStr">
        <is>
          <t>France</t>
        </is>
      </c>
      <c r="E583" t="inlineStr">
        <is>
          <t>2023-24</t>
        </is>
      </c>
      <c r="F583" t="inlineStr">
        <is>
          <t>Soja</t>
        </is>
      </c>
      <c r="G583" t="inlineStr"/>
      <c r="H583" t="inlineStr">
        <is>
          <t>Importation de graines = 398 kt (Douanes françaises - Eurostat)</t>
        </is>
      </c>
      <c r="I583" t="inlineStr">
        <is>
          <t>Douanes françaises - Eurostat</t>
        </is>
      </c>
      <c r="J583" t="inlineStr"/>
      <c r="K583" t="inlineStr">
        <is>
          <t>Volume</t>
        </is>
      </c>
      <c r="L583" t="inlineStr">
        <is>
          <t>Importation de graines</t>
        </is>
      </c>
      <c r="M583" t="inlineStr">
        <is>
          <t>Echanges mensuels - EUROSTAT</t>
        </is>
      </c>
      <c r="N583" t="n">
        <v>398.21</v>
      </c>
      <c r="O583" t="n">
        <v>0.1</v>
      </c>
    </row>
    <row r="584" ht="15" customHeight="1" s="1003">
      <c r="A584" s="1019" t="inlineStr">
        <is>
          <t>Graines récoltées</t>
        </is>
      </c>
      <c r="B584" t="inlineStr">
        <is>
          <t>OS</t>
        </is>
      </c>
      <c r="C584" t="inlineStr">
        <is>
          <t>kt</t>
        </is>
      </c>
      <c r="D584" t="inlineStr">
        <is>
          <t>France</t>
        </is>
      </c>
      <c r="E584" t="inlineStr">
        <is>
          <t>2023-24</t>
        </is>
      </c>
      <c r="F584" t="inlineStr">
        <is>
          <t>Lin</t>
        </is>
      </c>
      <c r="G584" t="inlineStr">
        <is>
          <t>Collecte = 35 kt (Collectes, stocks - FranceAgriMer)</t>
        </is>
      </c>
      <c r="H584" t="inlineStr"/>
      <c r="I584" t="inlineStr">
        <is>
          <t>Collectes, stocks - FranceAgriMer</t>
        </is>
      </c>
      <c r="J584" t="inlineStr"/>
      <c r="K584" t="inlineStr">
        <is>
          <t>Volume</t>
        </is>
      </c>
      <c r="L584" t="inlineStr">
        <is>
          <t>Collecte</t>
        </is>
      </c>
      <c r="M584" t="inlineStr">
        <is>
          <t>Collectes, stocks - FAM</t>
        </is>
      </c>
      <c r="N584" t="n">
        <v>35.43</v>
      </c>
      <c r="O584" t="n">
        <v>0.1</v>
      </c>
    </row>
    <row r="585" ht="15" customHeight="1" s="1003">
      <c r="A585" s="1019" t="inlineStr">
        <is>
          <t>Graines autoconsommées</t>
        </is>
      </c>
      <c r="B585" t="inlineStr">
        <is>
          <t>Vente directe et autoconsommation</t>
        </is>
      </c>
      <c r="C585" t="inlineStr">
        <is>
          <t>kt</t>
        </is>
      </c>
      <c r="D585" t="inlineStr">
        <is>
          <t>France</t>
        </is>
      </c>
      <c r="E585" t="inlineStr">
        <is>
          <t>2023-24</t>
        </is>
      </c>
      <c r="F585" t="inlineStr">
        <is>
          <t>Lin</t>
        </is>
      </c>
      <c r="G585" t="inlineStr"/>
      <c r="H585" t="inlineStr"/>
      <c r="I585" t="inlineStr"/>
      <c r="J585" t="inlineStr">
        <is>
          <t>Pas de consommation de graines en alimentation humaine</t>
        </is>
      </c>
      <c r="K585" t="inlineStr"/>
      <c r="L585" t="inlineStr">
        <is>
          <t>Consommation de graines à la ferme directement</t>
        </is>
      </c>
      <c r="M585" t="inlineStr"/>
      <c r="N585" t="n">
        <v>0</v>
      </c>
      <c r="O585" t="n">
        <v>0</v>
      </c>
    </row>
    <row r="586" ht="15" customHeight="1" s="1003">
      <c r="A586" s="1019" t="inlineStr">
        <is>
          <t>Stock initial à la ferme</t>
        </is>
      </c>
      <c r="B586" t="inlineStr">
        <is>
          <t>Ferme</t>
        </is>
      </c>
      <c r="C586" t="inlineStr">
        <is>
          <t>kt</t>
        </is>
      </c>
      <c r="D586" t="inlineStr">
        <is>
          <t>France</t>
        </is>
      </c>
      <c r="E586" t="inlineStr">
        <is>
          <t>2023-24</t>
        </is>
      </c>
      <c r="F586" t="inlineStr">
        <is>
          <t>Lin</t>
        </is>
      </c>
      <c r="G586" t="inlineStr"/>
      <c r="H586" t="inlineStr"/>
      <c r="I586" t="inlineStr"/>
      <c r="J586" t="inlineStr">
        <is>
          <t>Le stock à la ferme est négligé</t>
        </is>
      </c>
      <c r="K586" t="inlineStr"/>
      <c r="L586" t="inlineStr">
        <is>
          <t>Stock initial à la ferme</t>
        </is>
      </c>
      <c r="M586" t="inlineStr"/>
      <c r="N586" t="n">
        <v>0</v>
      </c>
      <c r="O586" t="n">
        <v>0</v>
      </c>
    </row>
    <row r="587" ht="15" customHeight="1" s="1003">
      <c r="A587" s="1019" t="inlineStr">
        <is>
          <t>Stock initial collecteurs</t>
        </is>
      </c>
      <c r="B587" t="inlineStr">
        <is>
          <t>OS</t>
        </is>
      </c>
      <c r="C587" t="inlineStr">
        <is>
          <t>kt</t>
        </is>
      </c>
      <c r="D587" t="inlineStr">
        <is>
          <t>France</t>
        </is>
      </c>
      <c r="E587" t="inlineStr">
        <is>
          <t>2023-24</t>
        </is>
      </c>
      <c r="F587" t="inlineStr">
        <is>
          <t>Lin</t>
        </is>
      </c>
      <c r="G587" t="inlineStr">
        <is>
          <t>Stock initial collecteurs = 6 kt (Collectes, stocks - FranceAgriMer)</t>
        </is>
      </c>
      <c r="H587" t="inlineStr"/>
      <c r="I587" t="inlineStr">
        <is>
          <t>Collectes, stocks - FranceAgriMer</t>
        </is>
      </c>
      <c r="J587" t="inlineStr"/>
      <c r="K587" t="inlineStr">
        <is>
          <t>Volume</t>
        </is>
      </c>
      <c r="L587" t="inlineStr">
        <is>
          <t>Stock initial collecteurs</t>
        </is>
      </c>
      <c r="M587" t="inlineStr">
        <is>
          <t>Collectes, stocks - FAM</t>
        </is>
      </c>
      <c r="N587" t="n">
        <v>6.23</v>
      </c>
      <c r="O587" t="n">
        <v>0.1</v>
      </c>
    </row>
    <row r="588" ht="15" customHeight="1" s="1003">
      <c r="A588" s="1019" t="inlineStr">
        <is>
          <t>Graines collectées</t>
        </is>
      </c>
      <c r="B588" t="inlineStr">
        <is>
          <t>Fabrication de produits alimentaires</t>
        </is>
      </c>
      <c r="C588" t="inlineStr">
        <is>
          <t>kt</t>
        </is>
      </c>
      <c r="D588" t="inlineStr">
        <is>
          <t>France</t>
        </is>
      </c>
      <c r="E588" t="inlineStr">
        <is>
          <t>2023-24</t>
        </is>
      </c>
      <c r="F588" t="inlineStr">
        <is>
          <t>Lin</t>
        </is>
      </c>
      <c r="G588" t="inlineStr"/>
      <c r="H588" t="inlineStr"/>
      <c r="I588" t="inlineStr"/>
      <c r="J588" t="inlineStr">
        <is>
          <t>Pas de fabrication de produits alimentaires</t>
        </is>
      </c>
      <c r="K588" t="inlineStr"/>
      <c r="L588" t="inlineStr">
        <is>
          <t>Consommation de graines pour la fabrication de produits alimentaires</t>
        </is>
      </c>
      <c r="M588" t="inlineStr"/>
      <c r="N588" t="n">
        <v>0</v>
      </c>
      <c r="O588" t="n">
        <v>0</v>
      </c>
    </row>
    <row r="589" ht="15" customHeight="1" s="1003">
      <c r="A589" s="1019" t="inlineStr">
        <is>
          <t>Graines collectées</t>
        </is>
      </c>
      <c r="B589" t="inlineStr">
        <is>
          <t>Trituration</t>
        </is>
      </c>
      <c r="C589" t="inlineStr">
        <is>
          <t>kt</t>
        </is>
      </c>
      <c r="D589" t="inlineStr">
        <is>
          <t>France</t>
        </is>
      </c>
      <c r="E589" t="inlineStr">
        <is>
          <t>2023-24</t>
        </is>
      </c>
      <c r="F589" t="inlineStr">
        <is>
          <t>Lin</t>
        </is>
      </c>
      <c r="G589" t="inlineStr">
        <is>
          <t>Consommation de graines par la Trituration = 31 kt (FEDIOL)</t>
        </is>
      </c>
      <c r="H589" t="inlineStr"/>
      <c r="I589" t="inlineStr">
        <is>
          <t>FEDIOL</t>
        </is>
      </c>
      <c r="J589" t="inlineStr">
        <is>
          <t>Utilisation de la donnée 2023</t>
        </is>
      </c>
      <c r="K589" t="inlineStr">
        <is>
          <t>Volume</t>
        </is>
      </c>
      <c r="L589" t="inlineStr">
        <is>
          <t>Consommation de graines par la Trituration</t>
        </is>
      </c>
      <c r="M589" t="inlineStr">
        <is>
          <t>Huiles et tourteaux - FEDIOL</t>
        </is>
      </c>
      <c r="N589" t="n">
        <v>31</v>
      </c>
      <c r="O589" t="n">
        <v>0.1</v>
      </c>
    </row>
    <row r="590" ht="15" customHeight="1" s="1003">
      <c r="A590" s="1019" t="inlineStr">
        <is>
          <t>Graines collectées</t>
        </is>
      </c>
      <c r="B590" t="inlineStr">
        <is>
          <t>FAB</t>
        </is>
      </c>
      <c r="C590" t="inlineStr">
        <is>
          <t>kt</t>
        </is>
      </c>
      <c r="D590" t="inlineStr">
        <is>
          <t>France</t>
        </is>
      </c>
      <c r="E590" t="inlineStr">
        <is>
          <t>2023-24</t>
        </is>
      </c>
      <c r="F590" t="inlineStr">
        <is>
          <t>Lin</t>
        </is>
      </c>
      <c r="G590" t="inlineStr">
        <is>
          <t>Consommation de graines par les FAB = 6 kt (Etat 13 - FranceAgriMer)</t>
        </is>
      </c>
      <c r="H590" t="inlineStr"/>
      <c r="I590" t="inlineStr">
        <is>
          <t>Etat 13 - FranceAgriMer</t>
        </is>
      </c>
      <c r="J590" t="inlineStr">
        <is>
          <t>Les graines ne sont pas consommées en alimentation animale</t>
        </is>
      </c>
      <c r="K590" t="inlineStr">
        <is>
          <t>Volume</t>
        </is>
      </c>
      <c r="L590" t="inlineStr">
        <is>
          <t>Consommation de graines par les FAB</t>
        </is>
      </c>
      <c r="M590" t="inlineStr">
        <is>
          <t>FAB - FAM</t>
        </is>
      </c>
      <c r="N590" t="n">
        <v>5.94</v>
      </c>
      <c r="O590" t="n">
        <v>0.1</v>
      </c>
    </row>
    <row r="591" ht="15" customHeight="1" s="1003">
      <c r="A591" s="1019" t="inlineStr">
        <is>
          <t>Graines collectées</t>
        </is>
      </c>
      <c r="B591" t="inlineStr">
        <is>
          <t>Amidonnerie</t>
        </is>
      </c>
      <c r="C591" t="inlineStr">
        <is>
          <t>kt</t>
        </is>
      </c>
      <c r="D591" t="inlineStr">
        <is>
          <t>France</t>
        </is>
      </c>
      <c r="E591" t="inlineStr">
        <is>
          <t>2023-24</t>
        </is>
      </c>
      <c r="F591" t="inlineStr">
        <is>
          <t>Lin</t>
        </is>
      </c>
      <c r="G591" t="inlineStr"/>
      <c r="H591" t="inlineStr"/>
      <c r="I591" t="inlineStr"/>
      <c r="J591" t="inlineStr"/>
      <c r="K591" t="inlineStr"/>
      <c r="L591" t="inlineStr"/>
      <c r="M591" t="inlineStr"/>
      <c r="N591" t="n">
        <v>0</v>
      </c>
      <c r="O591" t="n">
        <v>0</v>
      </c>
    </row>
    <row r="592" ht="15" customHeight="1" s="1003">
      <c r="A592" s="1019" t="inlineStr">
        <is>
          <t>Graines collectées</t>
        </is>
      </c>
      <c r="B592" t="inlineStr">
        <is>
          <t>Meunerie</t>
        </is>
      </c>
      <c r="C592" t="inlineStr">
        <is>
          <t>kt</t>
        </is>
      </c>
      <c r="D592" t="inlineStr">
        <is>
          <t>France</t>
        </is>
      </c>
      <c r="E592" t="inlineStr">
        <is>
          <t>2023-24</t>
        </is>
      </c>
      <c r="F592" t="inlineStr">
        <is>
          <t>Lin</t>
        </is>
      </c>
      <c r="G592" t="inlineStr"/>
      <c r="H592" t="inlineStr"/>
      <c r="I592" t="inlineStr"/>
      <c r="J592" t="inlineStr"/>
      <c r="K592" t="inlineStr"/>
      <c r="L592" t="inlineStr"/>
      <c r="M592" t="inlineStr"/>
      <c r="N592" t="n">
        <v>0</v>
      </c>
      <c r="O592" t="n">
        <v>0</v>
      </c>
    </row>
    <row r="593" ht="15" customHeight="1" s="1003">
      <c r="A593" s="1019" t="inlineStr">
        <is>
          <t>Graines collectées</t>
        </is>
      </c>
      <c r="B593" t="inlineStr">
        <is>
          <t>Fabrication d'ingrédients</t>
        </is>
      </c>
      <c r="C593" t="inlineStr">
        <is>
          <t>kt</t>
        </is>
      </c>
      <c r="D593" t="inlineStr">
        <is>
          <t>France</t>
        </is>
      </c>
      <c r="E593" t="inlineStr">
        <is>
          <t>2023-24</t>
        </is>
      </c>
      <c r="F593" t="inlineStr">
        <is>
          <t>Lin</t>
        </is>
      </c>
      <c r="G593" t="inlineStr"/>
      <c r="H593" t="inlineStr"/>
      <c r="I593" t="inlineStr"/>
      <c r="J593" t="inlineStr"/>
      <c r="K593" t="inlineStr"/>
      <c r="L593" t="inlineStr"/>
      <c r="M593" t="inlineStr"/>
      <c r="N593" t="n">
        <v>0</v>
      </c>
      <c r="O593" t="n">
        <v>0</v>
      </c>
    </row>
    <row r="594" ht="15" customHeight="1" s="1003">
      <c r="A594" s="1019" t="inlineStr">
        <is>
          <t>Graines collectées</t>
        </is>
      </c>
      <c r="B594" t="inlineStr">
        <is>
          <t>Semences certifiées</t>
        </is>
      </c>
      <c r="C594" t="inlineStr">
        <is>
          <t>kt</t>
        </is>
      </c>
      <c r="D594" t="inlineStr">
        <is>
          <t>France</t>
        </is>
      </c>
      <c r="E594" t="inlineStr">
        <is>
          <t>2023-24</t>
        </is>
      </c>
      <c r="F594" t="inlineStr">
        <is>
          <t>Lin</t>
        </is>
      </c>
      <c r="G594" t="inlineStr">
        <is>
          <t>Production de semences certifiées = 1 kt (Collectes, stocks - FranceAgriMer)</t>
        </is>
      </c>
      <c r="H594" t="inlineStr"/>
      <c r="I594" t="inlineStr">
        <is>
          <t>Collectes, stocks - FranceAgriMer</t>
        </is>
      </c>
      <c r="J594" t="inlineStr"/>
      <c r="K594" t="inlineStr">
        <is>
          <t>Volume</t>
        </is>
      </c>
      <c r="L594" t="inlineStr">
        <is>
          <t>Production de semences certifiées</t>
        </is>
      </c>
      <c r="M594" t="inlineStr">
        <is>
          <t>Collectes, stocks - FAM</t>
        </is>
      </c>
      <c r="N594" t="n">
        <v>1.27</v>
      </c>
      <c r="O594" t="n">
        <v>0.1</v>
      </c>
    </row>
    <row r="595" ht="15" customHeight="1" s="1003">
      <c r="A595" s="1019" t="inlineStr">
        <is>
          <t>Graines collectées</t>
        </is>
      </c>
      <c r="B595" t="inlineStr">
        <is>
          <t>Export</t>
        </is>
      </c>
      <c r="C595" t="inlineStr">
        <is>
          <t>kt</t>
        </is>
      </c>
      <c r="D595" t="inlineStr">
        <is>
          <t>France</t>
        </is>
      </c>
      <c r="E595" t="inlineStr">
        <is>
          <t>2023-24</t>
        </is>
      </c>
      <c r="F595" t="inlineStr">
        <is>
          <t>Lin</t>
        </is>
      </c>
      <c r="G595" t="inlineStr"/>
      <c r="H595" t="inlineStr">
        <is>
          <t>Exportation de graines = 14 kt (Douanes françaises - Eurostat)</t>
        </is>
      </c>
      <c r="I595" t="inlineStr">
        <is>
          <t>Douanes françaises - Eurostat</t>
        </is>
      </c>
      <c r="J595" t="inlineStr"/>
      <c r="K595" t="inlineStr">
        <is>
          <t>Volume</t>
        </is>
      </c>
      <c r="L595" t="inlineStr">
        <is>
          <t>Exportation de graines</t>
        </is>
      </c>
      <c r="M595" t="inlineStr">
        <is>
          <t>Echanges mensuels - EUROSTAT</t>
        </is>
      </c>
      <c r="N595" t="n">
        <v>14.15</v>
      </c>
      <c r="O595" t="n">
        <v>0.1</v>
      </c>
    </row>
    <row r="596" ht="15" customHeight="1" s="1003">
      <c r="A596" s="1019" t="inlineStr">
        <is>
          <t>Graines collectées</t>
        </is>
      </c>
      <c r="B596" t="inlineStr">
        <is>
          <t>Ecart statistique</t>
        </is>
      </c>
      <c r="C596" t="inlineStr">
        <is>
          <t>kt</t>
        </is>
      </c>
      <c r="D596" t="inlineStr">
        <is>
          <t>France</t>
        </is>
      </c>
      <c r="E596" t="inlineStr">
        <is>
          <t>2023-24</t>
        </is>
      </c>
      <c r="F596" t="inlineStr">
        <is>
          <t>Lin</t>
        </is>
      </c>
      <c r="G596" t="inlineStr"/>
      <c r="H596" t="inlineStr"/>
      <c r="I596" t="inlineStr"/>
      <c r="J596" t="inlineStr"/>
      <c r="K596" t="inlineStr"/>
      <c r="L596" t="inlineStr"/>
      <c r="M596" t="inlineStr"/>
      <c r="N596" t="n">
        <v>0</v>
      </c>
      <c r="O596" t="n">
        <v>0</v>
      </c>
    </row>
    <row r="597" ht="15" customHeight="1" s="1003">
      <c r="A597" s="1019" t="inlineStr">
        <is>
          <t>Huile</t>
        </is>
      </c>
      <c r="B597" t="inlineStr">
        <is>
          <t>Export</t>
        </is>
      </c>
      <c r="C597" t="inlineStr">
        <is>
          <t>kt</t>
        </is>
      </c>
      <c r="D597" t="inlineStr">
        <is>
          <t>France</t>
        </is>
      </c>
      <c r="E597" t="inlineStr">
        <is>
          <t>2023-24</t>
        </is>
      </c>
      <c r="F597" t="inlineStr">
        <is>
          <t>Lin</t>
        </is>
      </c>
      <c r="G597" t="inlineStr"/>
      <c r="H597" t="inlineStr">
        <is>
          <t>Exportation d'huile = 1 kt (Douanes françaises - Eurostat)</t>
        </is>
      </c>
      <c r="I597" t="inlineStr">
        <is>
          <t>Douanes françaises - Eurostat</t>
        </is>
      </c>
      <c r="J597" t="inlineStr"/>
      <c r="K597" t="inlineStr">
        <is>
          <t>Volume</t>
        </is>
      </c>
      <c r="L597" t="inlineStr">
        <is>
          <t>Exportation d'huile</t>
        </is>
      </c>
      <c r="M597" t="inlineStr">
        <is>
          <t>Echanges annuels - EUROSTAT</t>
        </is>
      </c>
      <c r="N597" t="n">
        <v>0.62</v>
      </c>
      <c r="O597" t="n">
        <v>0.1</v>
      </c>
    </row>
    <row r="598" ht="15" customHeight="1" s="1003">
      <c r="A598" s="1019" t="inlineStr">
        <is>
          <t>Tourteaux</t>
        </is>
      </c>
      <c r="B598" t="inlineStr">
        <is>
          <t>Export</t>
        </is>
      </c>
      <c r="C598" t="inlineStr">
        <is>
          <t>kt</t>
        </is>
      </c>
      <c r="D598" t="inlineStr">
        <is>
          <t>France</t>
        </is>
      </c>
      <c r="E598" t="inlineStr">
        <is>
          <t>2023-24</t>
        </is>
      </c>
      <c r="F598" t="inlineStr">
        <is>
          <t>Lin</t>
        </is>
      </c>
      <c r="G598" t="inlineStr"/>
      <c r="H598" t="inlineStr">
        <is>
          <t>Exportation de tourteaux = 1 kt (Douanes françaises - Eurostat)</t>
        </is>
      </c>
      <c r="I598" t="inlineStr">
        <is>
          <t>Douanes françaises - Eurostat</t>
        </is>
      </c>
      <c r="J598" t="inlineStr"/>
      <c r="K598" t="inlineStr">
        <is>
          <t>Volume</t>
        </is>
      </c>
      <c r="L598" t="inlineStr">
        <is>
          <t>Exportation de tourteaux</t>
        </is>
      </c>
      <c r="M598" t="inlineStr">
        <is>
          <t>Echanges annuels - EUROSTAT</t>
        </is>
      </c>
      <c r="N598" t="n">
        <v>0.52</v>
      </c>
      <c r="O598" t="n">
        <v>0.1</v>
      </c>
    </row>
    <row r="599" ht="15" customHeight="1" s="1003">
      <c r="A599" s="1019" t="inlineStr">
        <is>
          <t>Récolte</t>
        </is>
      </c>
      <c r="B599" t="inlineStr">
        <is>
          <t>Graines récoltées</t>
        </is>
      </c>
      <c r="C599" t="inlineStr">
        <is>
          <t>kt</t>
        </is>
      </c>
      <c r="D599" t="inlineStr">
        <is>
          <t>France</t>
        </is>
      </c>
      <c r="E599" t="inlineStr">
        <is>
          <t>2023-24</t>
        </is>
      </c>
      <c r="F599" t="inlineStr">
        <is>
          <t>Lin</t>
        </is>
      </c>
      <c r="G599" t="inlineStr">
        <is>
          <t>Récolte = 52 kt (Statistique Agricole Annuelle - SSP)</t>
        </is>
      </c>
      <c r="H599" t="inlineStr"/>
      <c r="I599" t="inlineStr">
        <is>
          <t>Statistique Agricole Annuelle - SSP</t>
        </is>
      </c>
      <c r="J599" t="inlineStr"/>
      <c r="K599" t="inlineStr">
        <is>
          <t>Volume</t>
        </is>
      </c>
      <c r="L599" t="inlineStr">
        <is>
          <t>Récolte</t>
        </is>
      </c>
      <c r="M599" t="inlineStr">
        <is>
          <t>Récoltes - AGRESTE</t>
        </is>
      </c>
      <c r="N599" t="n">
        <v>51.69</v>
      </c>
      <c r="O599" t="n">
        <v>0.1</v>
      </c>
    </row>
    <row r="600" ht="15" customHeight="1" s="1003">
      <c r="A600" s="1019" t="inlineStr">
        <is>
          <t>Ferme</t>
        </is>
      </c>
      <c r="B600" t="inlineStr">
        <is>
          <t>Stock final à la ferme</t>
        </is>
      </c>
      <c r="C600" t="inlineStr">
        <is>
          <t>kt</t>
        </is>
      </c>
      <c r="D600" t="inlineStr">
        <is>
          <t>France</t>
        </is>
      </c>
      <c r="E600" t="inlineStr">
        <is>
          <t>2023-24</t>
        </is>
      </c>
      <c r="F600" t="inlineStr">
        <is>
          <t>Lin</t>
        </is>
      </c>
      <c r="G600" t="inlineStr"/>
      <c r="H600" t="inlineStr"/>
      <c r="I600" t="inlineStr"/>
      <c r="J600" t="inlineStr">
        <is>
          <t>Le stock à la ferme est négligé</t>
        </is>
      </c>
      <c r="K600" t="inlineStr"/>
      <c r="L600" t="inlineStr">
        <is>
          <t>Stock final à la ferme</t>
        </is>
      </c>
      <c r="M600" t="inlineStr"/>
      <c r="N600" t="n">
        <v>0</v>
      </c>
      <c r="O600" t="n">
        <v>0</v>
      </c>
    </row>
    <row r="601" ht="15" customHeight="1" s="1003">
      <c r="A601" s="1019" t="inlineStr">
        <is>
          <t>OS</t>
        </is>
      </c>
      <c r="B601" t="inlineStr">
        <is>
          <t>Stock final collecteurs</t>
        </is>
      </c>
      <c r="C601" t="inlineStr">
        <is>
          <t>kt</t>
        </is>
      </c>
      <c r="D601" t="inlineStr">
        <is>
          <t>France</t>
        </is>
      </c>
      <c r="E601" t="inlineStr">
        <is>
          <t>2023-24</t>
        </is>
      </c>
      <c r="F601" t="inlineStr">
        <is>
          <t>Lin</t>
        </is>
      </c>
      <c r="G601" t="inlineStr">
        <is>
          <t>Stock final collecteurs = 7 kt (Collectes, stocks - FranceAgriMer)</t>
        </is>
      </c>
      <c r="H601" t="inlineStr"/>
      <c r="I601" t="inlineStr">
        <is>
          <t>Collectes, stocks - FranceAgriMer</t>
        </is>
      </c>
      <c r="J601" t="inlineStr"/>
      <c r="K601" t="inlineStr">
        <is>
          <t>Volume</t>
        </is>
      </c>
      <c r="L601" t="inlineStr">
        <is>
          <t>Stock final collecteurs</t>
        </is>
      </c>
      <c r="M601" t="inlineStr">
        <is>
          <t>Collectes, stocks - FAM</t>
        </is>
      </c>
      <c r="N601" t="n">
        <v>6.93</v>
      </c>
      <c r="O601" t="n">
        <v>0.1</v>
      </c>
    </row>
    <row r="602" ht="15" customHeight="1" s="1003">
      <c r="A602" s="1019" t="inlineStr">
        <is>
          <t>Ecart statistique</t>
        </is>
      </c>
      <c r="B602" t="inlineStr">
        <is>
          <t>Graines collectées</t>
        </is>
      </c>
      <c r="C602" t="inlineStr">
        <is>
          <t>kt</t>
        </is>
      </c>
      <c r="D602" t="inlineStr">
        <is>
          <t>France</t>
        </is>
      </c>
      <c r="E602" t="inlineStr">
        <is>
          <t>2023-24</t>
        </is>
      </c>
      <c r="F602" t="inlineStr">
        <is>
          <t>Lin</t>
        </is>
      </c>
      <c r="G602" t="inlineStr"/>
      <c r="H602" t="inlineStr"/>
      <c r="I602" t="inlineStr"/>
      <c r="J602" t="inlineStr"/>
      <c r="K602" t="inlineStr"/>
      <c r="L602" t="inlineStr"/>
      <c r="M602" t="inlineStr"/>
      <c r="N602" t="n">
        <v>0</v>
      </c>
      <c r="O602" t="n">
        <v>0</v>
      </c>
    </row>
    <row r="603" ht="15" customHeight="1" s="1003">
      <c r="A603" s="1019" t="inlineStr">
        <is>
          <t>Ecart statistique</t>
        </is>
      </c>
      <c r="B603" t="inlineStr">
        <is>
          <t>Fabrication de produits alimentaires</t>
        </is>
      </c>
      <c r="C603" t="inlineStr">
        <is>
          <t>kt</t>
        </is>
      </c>
      <c r="D603" t="inlineStr">
        <is>
          <t>France</t>
        </is>
      </c>
      <c r="E603" t="inlineStr">
        <is>
          <t>2023-24</t>
        </is>
      </c>
      <c r="F603" t="inlineStr">
        <is>
          <t>Lin</t>
        </is>
      </c>
      <c r="G603" t="inlineStr"/>
      <c r="H603" t="inlineStr"/>
      <c r="I603" t="inlineStr"/>
      <c r="J603" t="inlineStr"/>
      <c r="K603" t="inlineStr"/>
      <c r="L603" t="inlineStr"/>
      <c r="M603" t="inlineStr"/>
      <c r="N603" t="n">
        <v>0</v>
      </c>
      <c r="O603" t="n">
        <v>0</v>
      </c>
    </row>
    <row r="604" ht="15" customHeight="1" s="1003">
      <c r="A604" s="1019" t="inlineStr">
        <is>
          <t>Import</t>
        </is>
      </c>
      <c r="B604" t="inlineStr">
        <is>
          <t>Huile</t>
        </is>
      </c>
      <c r="C604" t="inlineStr">
        <is>
          <t>kt</t>
        </is>
      </c>
      <c r="D604" t="inlineStr">
        <is>
          <t>France</t>
        </is>
      </c>
      <c r="E604" t="inlineStr">
        <is>
          <t>2023-24</t>
        </is>
      </c>
      <c r="F604" t="inlineStr">
        <is>
          <t>Lin</t>
        </is>
      </c>
      <c r="G604" t="inlineStr"/>
      <c r="H604" t="inlineStr">
        <is>
          <t>Importation d'huile = 6 kt (Douanes françaises - Eurostat)</t>
        </is>
      </c>
      <c r="I604" t="inlineStr">
        <is>
          <t>Douanes françaises - Eurostat</t>
        </is>
      </c>
      <c r="J604" t="inlineStr"/>
      <c r="K604" t="inlineStr">
        <is>
          <t>Volume</t>
        </is>
      </c>
      <c r="L604" t="inlineStr">
        <is>
          <t>Importation d'huile</t>
        </is>
      </c>
      <c r="M604" t="inlineStr">
        <is>
          <t>Echanges annuels - EUROSTAT</t>
        </is>
      </c>
      <c r="N604" t="n">
        <v>6.26</v>
      </c>
      <c r="O604" t="n">
        <v>0.1</v>
      </c>
    </row>
    <row r="605" ht="15" customHeight="1" s="1003">
      <c r="A605" s="1019" t="inlineStr">
        <is>
          <t>Import</t>
        </is>
      </c>
      <c r="B605" t="inlineStr">
        <is>
          <t>Tourteaux</t>
        </is>
      </c>
      <c r="C605" t="inlineStr">
        <is>
          <t>kt</t>
        </is>
      </c>
      <c r="D605" t="inlineStr">
        <is>
          <t>France</t>
        </is>
      </c>
      <c r="E605" t="inlineStr">
        <is>
          <t>2023-24</t>
        </is>
      </c>
      <c r="F605" t="inlineStr">
        <is>
          <t>Lin</t>
        </is>
      </c>
      <c r="G605" t="inlineStr"/>
      <c r="H605" t="inlineStr">
        <is>
          <t>Importation de tourteaux = 76 kt (Douanes françaises - Eurostat)</t>
        </is>
      </c>
      <c r="I605" t="inlineStr">
        <is>
          <t>Douanes françaises - Eurostat</t>
        </is>
      </c>
      <c r="J605" t="inlineStr"/>
      <c r="K605" t="inlineStr">
        <is>
          <t>Volume</t>
        </is>
      </c>
      <c r="L605" t="inlineStr">
        <is>
          <t>Importation de tourteaux</t>
        </is>
      </c>
      <c r="M605" t="inlineStr">
        <is>
          <t>Echanges annuels - EUROSTAT</t>
        </is>
      </c>
      <c r="N605" t="n">
        <v>76.01000000000001</v>
      </c>
      <c r="O605" t="n">
        <v>0.1</v>
      </c>
    </row>
    <row r="606" ht="15" customHeight="1" s="1003">
      <c r="A606" s="1019" t="inlineStr">
        <is>
          <t>Import</t>
        </is>
      </c>
      <c r="B606" t="inlineStr">
        <is>
          <t>Graines collectées</t>
        </is>
      </c>
      <c r="C606" t="inlineStr">
        <is>
          <t>kt</t>
        </is>
      </c>
      <c r="D606" t="inlineStr">
        <is>
          <t>France</t>
        </is>
      </c>
      <c r="E606" t="inlineStr">
        <is>
          <t>2023-24</t>
        </is>
      </c>
      <c r="F606" t="inlineStr">
        <is>
          <t>Lin</t>
        </is>
      </c>
      <c r="G606" t="inlineStr"/>
      <c r="H606" t="inlineStr">
        <is>
          <t>Importation de graines = 32 kt (Douanes françaises - Eurostat)</t>
        </is>
      </c>
      <c r="I606" t="inlineStr">
        <is>
          <t>Douanes françaises - Eurostat</t>
        </is>
      </c>
      <c r="J606" t="inlineStr"/>
      <c r="K606" t="inlineStr">
        <is>
          <t>Volume</t>
        </is>
      </c>
      <c r="L606" t="inlineStr">
        <is>
          <t>Importation de graines</t>
        </is>
      </c>
      <c r="M606" t="inlineStr">
        <is>
          <t>Echanges mensuels - EUROSTAT</t>
        </is>
      </c>
      <c r="N606" t="n">
        <v>31.74</v>
      </c>
      <c r="O606" t="n">
        <v>0.1</v>
      </c>
    </row>
    <row r="607" ht="15" customHeight="1" s="1003">
      <c r="A607" s="1019" t="inlineStr">
        <is>
          <t>Graines récoltées</t>
        </is>
      </c>
      <c r="B607" t="inlineStr">
        <is>
          <t>OS</t>
        </is>
      </c>
      <c r="C607" t="inlineStr">
        <is>
          <t>kt</t>
        </is>
      </c>
      <c r="D607" t="inlineStr">
        <is>
          <t>France</t>
        </is>
      </c>
      <c r="E607" t="inlineStr">
        <is>
          <t>2023-24</t>
        </is>
      </c>
      <c r="F607" t="inlineStr">
        <is>
          <t>Pois</t>
        </is>
      </c>
      <c r="G607" t="inlineStr">
        <is>
          <t>Collecte = 413 kt (Bilans par campagne - FranceAgriMer)</t>
        </is>
      </c>
      <c r="H607" t="inlineStr"/>
      <c r="I607" t="inlineStr">
        <is>
          <t>Bilans par campagne - FranceAgriMer</t>
        </is>
      </c>
      <c r="J607" t="inlineStr"/>
      <c r="K607" t="inlineStr">
        <is>
          <t>Volume</t>
        </is>
      </c>
      <c r="L607" t="inlineStr">
        <is>
          <t>Collecte</t>
        </is>
      </c>
      <c r="M607" t="inlineStr">
        <is>
          <t>Bilans Pois - FAM</t>
        </is>
      </c>
      <c r="N607" t="n">
        <v>412.9</v>
      </c>
      <c r="O607" t="n">
        <v>0.1</v>
      </c>
    </row>
    <row r="608" ht="15" customHeight="1" s="1003">
      <c r="A608" s="1019" t="inlineStr">
        <is>
          <t>Graines autoconsommées</t>
        </is>
      </c>
      <c r="B608" t="inlineStr">
        <is>
          <t>Vente directe et autoconsommation</t>
        </is>
      </c>
      <c r="C608" t="inlineStr">
        <is>
          <t>kt</t>
        </is>
      </c>
      <c r="D608" t="inlineStr">
        <is>
          <t>France</t>
        </is>
      </c>
      <c r="E608" t="inlineStr">
        <is>
          <t>2023-24</t>
        </is>
      </c>
      <c r="F608" t="inlineStr">
        <is>
          <t>Pois</t>
        </is>
      </c>
      <c r="G608" t="inlineStr"/>
      <c r="H608" t="inlineStr"/>
      <c r="I608" t="inlineStr"/>
      <c r="J608" t="inlineStr">
        <is>
          <t>Pas de consommation de graines en alimentation humaine</t>
        </is>
      </c>
      <c r="K608" t="inlineStr"/>
      <c r="L608" t="inlineStr">
        <is>
          <t>Consommation de graines à la ferme directement</t>
        </is>
      </c>
      <c r="M608" t="inlineStr"/>
      <c r="N608" t="n">
        <v>0</v>
      </c>
      <c r="O608" t="n">
        <v>0</v>
      </c>
    </row>
    <row r="609" ht="15" customHeight="1" s="1003">
      <c r="A609" s="1019" t="inlineStr">
        <is>
          <t>Stock initial à la ferme</t>
        </is>
      </c>
      <c r="B609" t="inlineStr">
        <is>
          <t>Ferme</t>
        </is>
      </c>
      <c r="C609" t="inlineStr">
        <is>
          <t>kt</t>
        </is>
      </c>
      <c r="D609" t="inlineStr">
        <is>
          <t>France</t>
        </is>
      </c>
      <c r="E609" t="inlineStr">
        <is>
          <t>2023-24</t>
        </is>
      </c>
      <c r="F609" t="inlineStr">
        <is>
          <t>Pois</t>
        </is>
      </c>
      <c r="G609" t="inlineStr"/>
      <c r="H609" t="inlineStr"/>
      <c r="I609" t="inlineStr"/>
      <c r="J609" t="inlineStr">
        <is>
          <t>Le stock à la ferme est négligé</t>
        </is>
      </c>
      <c r="K609" t="inlineStr"/>
      <c r="L609" t="inlineStr">
        <is>
          <t>Stock initial à la ferme</t>
        </is>
      </c>
      <c r="M609" t="inlineStr"/>
      <c r="N609" t="n">
        <v>0</v>
      </c>
      <c r="O609" t="n">
        <v>0</v>
      </c>
    </row>
    <row r="610" ht="15" customHeight="1" s="1003">
      <c r="A610" s="1019" t="inlineStr">
        <is>
          <t>Stock initial collecteurs</t>
        </is>
      </c>
      <c r="B610" t="inlineStr">
        <is>
          <t>OS</t>
        </is>
      </c>
      <c r="C610" t="inlineStr">
        <is>
          <t>kt</t>
        </is>
      </c>
      <c r="D610" t="inlineStr">
        <is>
          <t>France</t>
        </is>
      </c>
      <c r="E610" t="inlineStr">
        <is>
          <t>2023-24</t>
        </is>
      </c>
      <c r="F610" t="inlineStr">
        <is>
          <t>Pois</t>
        </is>
      </c>
      <c r="G610" t="inlineStr">
        <is>
          <t>Stock initial collecteurs = 54 kt (Bilans par campagne - FranceAgriMer)</t>
        </is>
      </c>
      <c r="H610" t="inlineStr"/>
      <c r="I610" t="inlineStr">
        <is>
          <t>Bilans par campagne - FranceAgriMer</t>
        </is>
      </c>
      <c r="J610" t="inlineStr"/>
      <c r="K610" t="inlineStr">
        <is>
          <t>Volume</t>
        </is>
      </c>
      <c r="L610" t="inlineStr">
        <is>
          <t>Stock initial collecteurs</t>
        </is>
      </c>
      <c r="M610" t="inlineStr">
        <is>
          <t>Bilans Pois - FAM</t>
        </is>
      </c>
      <c r="N610" t="n">
        <v>53.86</v>
      </c>
      <c r="O610" t="n">
        <v>0.1</v>
      </c>
    </row>
    <row r="611" ht="15" customHeight="1" s="1003">
      <c r="A611" s="1019" t="inlineStr">
        <is>
          <t>Graines collectées</t>
        </is>
      </c>
      <c r="B611" t="inlineStr">
        <is>
          <t>Alimentation humaine</t>
        </is>
      </c>
      <c r="C611" t="inlineStr">
        <is>
          <t>kt</t>
        </is>
      </c>
      <c r="D611" t="inlineStr">
        <is>
          <t>France</t>
        </is>
      </c>
      <c r="E611" t="inlineStr">
        <is>
          <t>2023-24</t>
        </is>
      </c>
      <c r="F611" t="inlineStr">
        <is>
          <t>Pois</t>
        </is>
      </c>
      <c r="G611" t="inlineStr"/>
      <c r="H611" t="inlineStr"/>
      <c r="I611" t="inlineStr"/>
      <c r="J611" t="inlineStr">
        <is>
          <t>Pas de consommation de graines en alimentation humaine</t>
        </is>
      </c>
      <c r="K611" t="inlineStr"/>
      <c r="L611" t="inlineStr">
        <is>
          <t>Consommation de graines en alimentation humaine</t>
        </is>
      </c>
      <c r="M611" t="inlineStr"/>
      <c r="N611" t="n">
        <v>0</v>
      </c>
      <c r="O611" t="n">
        <v>0</v>
      </c>
    </row>
    <row r="612" ht="15" customHeight="1" s="1003">
      <c r="A612" s="1019" t="inlineStr">
        <is>
          <t>Graines collectées</t>
        </is>
      </c>
      <c r="B612" t="inlineStr">
        <is>
          <t>Trituration</t>
        </is>
      </c>
      <c r="C612" t="inlineStr">
        <is>
          <t>kt</t>
        </is>
      </c>
      <c r="D612" t="inlineStr">
        <is>
          <t>France</t>
        </is>
      </c>
      <c r="E612" t="inlineStr">
        <is>
          <t>2023-24</t>
        </is>
      </c>
      <c r="F612" t="inlineStr">
        <is>
          <t>Pois</t>
        </is>
      </c>
      <c r="G612" t="inlineStr"/>
      <c r="H612" t="inlineStr"/>
      <c r="I612" t="inlineStr"/>
      <c r="J612" t="inlineStr">
        <is>
          <t>Pas de trituration</t>
        </is>
      </c>
      <c r="K612" t="inlineStr"/>
      <c r="L612" t="inlineStr">
        <is>
          <t>Consommation de graines par la Trituration</t>
        </is>
      </c>
      <c r="M612" t="inlineStr"/>
      <c r="N612" t="n">
        <v>0</v>
      </c>
      <c r="O612" t="n">
        <v>0</v>
      </c>
    </row>
    <row r="613" ht="15" customHeight="1" s="1003">
      <c r="A613" s="1019" t="inlineStr">
        <is>
          <t>Graines collectées</t>
        </is>
      </c>
      <c r="B613" t="inlineStr">
        <is>
          <t>FAB</t>
        </is>
      </c>
      <c r="C613" t="inlineStr">
        <is>
          <t>kt</t>
        </is>
      </c>
      <c r="D613" t="inlineStr">
        <is>
          <t>France</t>
        </is>
      </c>
      <c r="E613" t="inlineStr">
        <is>
          <t>2023-24</t>
        </is>
      </c>
      <c r="F613" t="inlineStr">
        <is>
          <t>Pois</t>
        </is>
      </c>
      <c r="G613" t="inlineStr">
        <is>
          <t>Consommation de graines par les FAB = 84 kt (Bilans par campagne - FranceAgriMer)</t>
        </is>
      </c>
      <c r="H613" t="inlineStr"/>
      <c r="I613" t="inlineStr">
        <is>
          <t>Bilans par campagne - FranceAgriMer</t>
        </is>
      </c>
      <c r="J613" t="inlineStr"/>
      <c r="K613" t="inlineStr">
        <is>
          <t>Volume</t>
        </is>
      </c>
      <c r="L613" t="inlineStr">
        <is>
          <t>Consommation de graines par les FAB</t>
        </is>
      </c>
      <c r="M613" t="inlineStr">
        <is>
          <t>Bilans Pois - FAM</t>
        </is>
      </c>
      <c r="N613" t="n">
        <v>83.64</v>
      </c>
      <c r="O613" t="n">
        <v>0.1</v>
      </c>
    </row>
    <row r="614" ht="15" customHeight="1" s="1003">
      <c r="A614" s="1019" t="inlineStr">
        <is>
          <t>Graines collectées</t>
        </is>
      </c>
      <c r="B614" t="inlineStr">
        <is>
          <t>Amidonnerie</t>
        </is>
      </c>
      <c r="C614" t="inlineStr">
        <is>
          <t>kt</t>
        </is>
      </c>
      <c r="D614" t="inlineStr">
        <is>
          <t>France</t>
        </is>
      </c>
      <c r="E614" t="inlineStr">
        <is>
          <t>2023-24</t>
        </is>
      </c>
      <c r="F614" t="inlineStr">
        <is>
          <t>Pois</t>
        </is>
      </c>
      <c r="G614" t="inlineStr">
        <is>
          <t>Consommation de graines en alimentation humaine = 140 kt (Bilans par campagne - FranceAgriMer)</t>
        </is>
      </c>
      <c r="H614" t="inlineStr"/>
      <c r="I614" t="inlineStr">
        <is>
          <t>Bilans par campagne - FranceAgriMer</t>
        </is>
      </c>
      <c r="J614" t="inlineStr"/>
      <c r="K614" t="inlineStr">
        <is>
          <t>Volume</t>
        </is>
      </c>
      <c r="L614" t="inlineStr">
        <is>
          <t>Consommation de graines en alimentation humaine</t>
        </is>
      </c>
      <c r="M614" t="inlineStr">
        <is>
          <t>Bilans Pois - FAM</t>
        </is>
      </c>
      <c r="N614" t="n">
        <v>140</v>
      </c>
      <c r="O614" t="n">
        <v>0.1</v>
      </c>
    </row>
    <row r="615" ht="15" customHeight="1" s="1003">
      <c r="A615" s="1019" t="inlineStr">
        <is>
          <t>Graines collectées</t>
        </is>
      </c>
      <c r="B615" t="inlineStr">
        <is>
          <t>Meunerie</t>
        </is>
      </c>
      <c r="C615" t="inlineStr">
        <is>
          <t>kt</t>
        </is>
      </c>
      <c r="D615" t="inlineStr">
        <is>
          <t>France</t>
        </is>
      </c>
      <c r="E615" t="inlineStr">
        <is>
          <t>2023-24</t>
        </is>
      </c>
      <c r="F615" t="inlineStr">
        <is>
          <t>Pois</t>
        </is>
      </c>
      <c r="G615" t="inlineStr"/>
      <c r="H615" t="inlineStr"/>
      <c r="I615" t="inlineStr"/>
      <c r="J615" t="inlineStr"/>
      <c r="K615" t="inlineStr"/>
      <c r="L615" t="inlineStr"/>
      <c r="M615" t="inlineStr"/>
      <c r="N615" t="n">
        <v>0</v>
      </c>
      <c r="O615" t="n">
        <v>0</v>
      </c>
    </row>
    <row r="616" ht="15" customHeight="1" s="1003">
      <c r="A616" s="1019" t="inlineStr">
        <is>
          <t>Graines collectées</t>
        </is>
      </c>
      <c r="B616" t="inlineStr">
        <is>
          <t>Fabrication d'ingrédients</t>
        </is>
      </c>
      <c r="C616" t="inlineStr">
        <is>
          <t>kt</t>
        </is>
      </c>
      <c r="D616" t="inlineStr">
        <is>
          <t>France</t>
        </is>
      </c>
      <c r="E616" t="inlineStr">
        <is>
          <t>2023-24</t>
        </is>
      </c>
      <c r="F616" t="inlineStr">
        <is>
          <t>Pois</t>
        </is>
      </c>
      <c r="G616" t="inlineStr"/>
      <c r="H616" t="inlineStr"/>
      <c r="I616" t="inlineStr"/>
      <c r="J616" t="inlineStr"/>
      <c r="K616" t="inlineStr"/>
      <c r="L616" t="inlineStr"/>
      <c r="M616" t="inlineStr"/>
      <c r="N616" t="n">
        <v>0</v>
      </c>
      <c r="O616" t="n">
        <v>0</v>
      </c>
    </row>
    <row r="617" ht="15" customHeight="1" s="1003">
      <c r="A617" s="1019" t="inlineStr">
        <is>
          <t>Graines collectées</t>
        </is>
      </c>
      <c r="B617" t="inlineStr">
        <is>
          <t>Semences certifiées</t>
        </is>
      </c>
      <c r="C617" t="inlineStr">
        <is>
          <t>kt</t>
        </is>
      </c>
      <c r="D617" t="inlineStr">
        <is>
          <t>France</t>
        </is>
      </c>
      <c r="E617" t="inlineStr">
        <is>
          <t>2023-24</t>
        </is>
      </c>
      <c r="F617" t="inlineStr">
        <is>
          <t>Pois</t>
        </is>
      </c>
      <c r="G617" t="inlineStr">
        <is>
          <t>Production de semences certifiées = 20 kt (Bilans par campagne - FranceAgriMer)</t>
        </is>
      </c>
      <c r="H617" t="inlineStr"/>
      <c r="I617" t="inlineStr">
        <is>
          <t>Bilans par campagne - FranceAgriMer</t>
        </is>
      </c>
      <c r="J617" t="inlineStr"/>
      <c r="K617" t="inlineStr">
        <is>
          <t>Volume</t>
        </is>
      </c>
      <c r="L617" t="inlineStr">
        <is>
          <t>Production de semences certifiées</t>
        </is>
      </c>
      <c r="M617" t="inlineStr">
        <is>
          <t>Bilans Pois - FAM</t>
        </is>
      </c>
      <c r="N617" t="n">
        <v>20.42</v>
      </c>
      <c r="O617" t="n">
        <v>0.1</v>
      </c>
    </row>
    <row r="618" ht="15" customHeight="1" s="1003">
      <c r="A618" s="1019" t="inlineStr">
        <is>
          <t>Graines collectées</t>
        </is>
      </c>
      <c r="B618" t="inlineStr">
        <is>
          <t>Export</t>
        </is>
      </c>
      <c r="C618" t="inlineStr">
        <is>
          <t>kt</t>
        </is>
      </c>
      <c r="D618" t="inlineStr">
        <is>
          <t>France</t>
        </is>
      </c>
      <c r="E618" t="inlineStr">
        <is>
          <t>2023-24</t>
        </is>
      </c>
      <c r="F618" t="inlineStr">
        <is>
          <t>Pois</t>
        </is>
      </c>
      <c r="G618" t="inlineStr"/>
      <c r="H618" t="inlineStr">
        <is>
          <t>Exportation de graines = 254 kt (Douanes françaises - Eurostat)</t>
        </is>
      </c>
      <c r="I618" t="inlineStr">
        <is>
          <t>Douanes françaises - Eurostat</t>
        </is>
      </c>
      <c r="J618" t="inlineStr"/>
      <c r="K618" t="inlineStr">
        <is>
          <t>Volume</t>
        </is>
      </c>
      <c r="L618" t="inlineStr">
        <is>
          <t>Exportation de graines</t>
        </is>
      </c>
      <c r="M618" t="inlineStr">
        <is>
          <t>Echanges mensuels - EUROSTAT</t>
        </is>
      </c>
      <c r="N618" t="n">
        <v>254.09</v>
      </c>
      <c r="O618" t="n">
        <v>0.1</v>
      </c>
    </row>
    <row r="619" ht="15" customHeight="1" s="1003">
      <c r="A619" s="1019" t="inlineStr">
        <is>
          <t>Graines collectées</t>
        </is>
      </c>
      <c r="B619" t="inlineStr">
        <is>
          <t>Ecart statistique</t>
        </is>
      </c>
      <c r="C619" t="inlineStr">
        <is>
          <t>kt</t>
        </is>
      </c>
      <c r="D619" t="inlineStr">
        <is>
          <t>France</t>
        </is>
      </c>
      <c r="E619" t="inlineStr">
        <is>
          <t>2023-24</t>
        </is>
      </c>
      <c r="F619" t="inlineStr">
        <is>
          <t>Pois</t>
        </is>
      </c>
      <c r="G619" t="inlineStr"/>
      <c r="H619" t="inlineStr"/>
      <c r="I619" t="inlineStr"/>
      <c r="J619" t="inlineStr"/>
      <c r="K619" t="inlineStr"/>
      <c r="L619" t="inlineStr"/>
      <c r="M619" t="inlineStr"/>
      <c r="N619" t="n">
        <v>0</v>
      </c>
      <c r="O619" t="n">
        <v>0</v>
      </c>
    </row>
    <row r="620" ht="15" customHeight="1" s="1003">
      <c r="A620" s="1019" t="inlineStr">
        <is>
          <t>Produits alimentaires</t>
        </is>
      </c>
      <c r="B620" t="inlineStr">
        <is>
          <t>GMS</t>
        </is>
      </c>
      <c r="C620" t="inlineStr">
        <is>
          <t>kt</t>
        </is>
      </c>
      <c r="D620" t="inlineStr">
        <is>
          <t>France</t>
        </is>
      </c>
      <c r="E620" t="inlineStr">
        <is>
          <t>2023-24</t>
        </is>
      </c>
      <c r="F620" t="inlineStr">
        <is>
          <t>Pois</t>
        </is>
      </c>
      <c r="G620" t="inlineStr">
        <is>
          <t>Consommation de produits alimentaires par les GMS (en volume de matière première) = 2 kt (OléoProtéines - Terres Univia)</t>
        </is>
      </c>
      <c r="H620" t="inlineStr"/>
      <c r="I620" t="inlineStr">
        <is>
          <t>OléoProtéines - Terres Univia</t>
        </is>
      </c>
      <c r="J620" t="inlineStr">
        <is>
          <t>Utilisation du volume de 2023</t>
        </is>
      </c>
      <c r="K620" t="inlineStr">
        <is>
          <t>Volume</t>
        </is>
      </c>
      <c r="L620" t="inlineStr">
        <is>
          <t>Consommation de produits alimentaires par les GMS (en volume de matière première)</t>
        </is>
      </c>
      <c r="M620" t="inlineStr">
        <is>
          <t>Consommation - OléoProtéines</t>
        </is>
      </c>
      <c r="N620" t="n">
        <v>2.1</v>
      </c>
      <c r="O620" t="n">
        <v>0.1</v>
      </c>
    </row>
    <row r="621" ht="15" customHeight="1" s="1003">
      <c r="A621" s="1019" t="inlineStr">
        <is>
          <t>Produits alimentaires</t>
        </is>
      </c>
      <c r="B621" t="inlineStr">
        <is>
          <t>Circuits spécialisés</t>
        </is>
      </c>
      <c r="C621" t="inlineStr">
        <is>
          <t>kt</t>
        </is>
      </c>
      <c r="D621" t="inlineStr">
        <is>
          <t>France</t>
        </is>
      </c>
      <c r="E621" t="inlineStr">
        <is>
          <t>2023-24</t>
        </is>
      </c>
      <c r="F621" t="inlineStr">
        <is>
          <t>Pois</t>
        </is>
      </c>
      <c r="G621" t="inlineStr">
        <is>
          <t>Consommation de produits alimentaires par les circuits spécialisés (en volume de matière première) = 0 kt (OléoProtéines - Terres Univia)</t>
        </is>
      </c>
      <c r="H621" t="inlineStr"/>
      <c r="I621" t="inlineStr">
        <is>
          <t>OléoProtéines - Terres Univia</t>
        </is>
      </c>
      <c r="J621" t="inlineStr">
        <is>
          <t>Utilisation du volume de 2023</t>
        </is>
      </c>
      <c r="K621" t="inlineStr">
        <is>
          <t>Volume</t>
        </is>
      </c>
      <c r="L621" t="inlineStr">
        <is>
          <t>Consommation de produits alimentaires par les circuits spécialisés (en volume de matière première)</t>
        </is>
      </c>
      <c r="M621" t="inlineStr">
        <is>
          <t>Consommation - OléoProtéines</t>
        </is>
      </c>
      <c r="N621" t="n">
        <v>0.11</v>
      </c>
      <c r="O621" t="n">
        <v>0.1</v>
      </c>
    </row>
    <row r="622" ht="15" customHeight="1" s="1003">
      <c r="A622" s="1019" t="inlineStr">
        <is>
          <t>Produits alimentaires</t>
        </is>
      </c>
      <c r="B622" t="inlineStr">
        <is>
          <t>RHD</t>
        </is>
      </c>
      <c r="C622" t="inlineStr">
        <is>
          <t>kt</t>
        </is>
      </c>
      <c r="D622" t="inlineStr">
        <is>
          <t>France</t>
        </is>
      </c>
      <c r="E622" t="inlineStr">
        <is>
          <t>2023-24</t>
        </is>
      </c>
      <c r="F622" t="inlineStr">
        <is>
          <t>Pois</t>
        </is>
      </c>
      <c r="G622" t="inlineStr">
        <is>
          <t>Consommation de produits alimentaires par la RHD (en volume de matière première) = 1 kt (OléoProtéines - Terres Univia)</t>
        </is>
      </c>
      <c r="H622" t="inlineStr"/>
      <c r="I622" t="inlineStr">
        <is>
          <t>OléoProtéines - Terres Univia</t>
        </is>
      </c>
      <c r="J622" t="inlineStr">
        <is>
          <t>Utilisation du volume de 2023</t>
        </is>
      </c>
      <c r="K622" t="inlineStr">
        <is>
          <t>Volume</t>
        </is>
      </c>
      <c r="L622" t="inlineStr">
        <is>
          <t>Consommation de produits alimentaires par la RHD (en volume de matière première)</t>
        </is>
      </c>
      <c r="M622" t="inlineStr">
        <is>
          <t>Consommation - OléoProtéines</t>
        </is>
      </c>
      <c r="N622" t="n">
        <v>0.65</v>
      </c>
      <c r="O622" t="n">
        <v>0.1</v>
      </c>
    </row>
    <row r="623" ht="15" customHeight="1" s="1003">
      <c r="A623" s="1019" t="inlineStr">
        <is>
          <t>Produits alimentaires</t>
        </is>
      </c>
      <c r="B623" t="inlineStr">
        <is>
          <t>Autres IAA</t>
        </is>
      </c>
      <c r="C623" t="inlineStr">
        <is>
          <t>kt</t>
        </is>
      </c>
      <c r="D623" t="inlineStr">
        <is>
          <t>France</t>
        </is>
      </c>
      <c r="E623" t="inlineStr">
        <is>
          <t>2023-24</t>
        </is>
      </c>
      <c r="F623" t="inlineStr">
        <is>
          <t>Pois</t>
        </is>
      </c>
      <c r="G623" t="inlineStr">
        <is>
          <t>Consommation de produits alimentaires par les autres IAA (en volume de matière première) = 2 kt (OléoProtéines - Terres Univia)</t>
        </is>
      </c>
      <c r="H623" t="inlineStr"/>
      <c r="I623" t="inlineStr">
        <is>
          <t>OléoProtéines - Terres Univia</t>
        </is>
      </c>
      <c r="J623" t="inlineStr">
        <is>
          <t>Utilisation du volume de 2023</t>
        </is>
      </c>
      <c r="K623" t="inlineStr">
        <is>
          <t>Volume</t>
        </is>
      </c>
      <c r="L623" t="inlineStr">
        <is>
          <t>Consommation de produits alimentaires par les autres IAA (en volume de matière première)</t>
        </is>
      </c>
      <c r="M623" t="inlineStr">
        <is>
          <t>Consommation - OléoProtéines</t>
        </is>
      </c>
      <c r="N623" t="n">
        <v>1.52</v>
      </c>
      <c r="O623" t="n">
        <v>0.1</v>
      </c>
    </row>
    <row r="624" ht="15" customHeight="1" s="1003">
      <c r="A624" s="1019" t="inlineStr">
        <is>
          <t>Récolte</t>
        </is>
      </c>
      <c r="B624" t="inlineStr">
        <is>
          <t>Graines récoltées</t>
        </is>
      </c>
      <c r="C624" t="inlineStr">
        <is>
          <t>kt</t>
        </is>
      </c>
      <c r="D624" t="inlineStr">
        <is>
          <t>France</t>
        </is>
      </c>
      <c r="E624" t="inlineStr">
        <is>
          <t>2023-24</t>
        </is>
      </c>
      <c r="F624" t="inlineStr">
        <is>
          <t>Pois</t>
        </is>
      </c>
      <c r="G624" t="inlineStr">
        <is>
          <t>Récolte = 679 kt (Bilans par campagne - FranceAgriMer)</t>
        </is>
      </c>
      <c r="H624" t="inlineStr"/>
      <c r="I624" t="inlineStr">
        <is>
          <t>Bilans par campagne - FranceAgriMer</t>
        </is>
      </c>
      <c r="J624" t="inlineStr"/>
      <c r="K624" t="inlineStr">
        <is>
          <t>Volume</t>
        </is>
      </c>
      <c r="L624" t="inlineStr">
        <is>
          <t>Récolte</t>
        </is>
      </c>
      <c r="M624" t="inlineStr">
        <is>
          <t>Bilans Pois - FAM</t>
        </is>
      </c>
      <c r="N624" t="n">
        <v>678.8</v>
      </c>
      <c r="O624" t="n">
        <v>0.1</v>
      </c>
    </row>
    <row r="625" ht="15" customHeight="1" s="1003">
      <c r="A625" s="1019" t="inlineStr">
        <is>
          <t>Ferme</t>
        </is>
      </c>
      <c r="B625" t="inlineStr">
        <is>
          <t>Stock final à la ferme</t>
        </is>
      </c>
      <c r="C625" t="inlineStr">
        <is>
          <t>kt</t>
        </is>
      </c>
      <c r="D625" t="inlineStr">
        <is>
          <t>France</t>
        </is>
      </c>
      <c r="E625" t="inlineStr">
        <is>
          <t>2023-24</t>
        </is>
      </c>
      <c r="F625" t="inlineStr">
        <is>
          <t>Pois</t>
        </is>
      </c>
      <c r="G625" t="inlineStr"/>
      <c r="H625" t="inlineStr"/>
      <c r="I625" t="inlineStr"/>
      <c r="J625" t="inlineStr">
        <is>
          <t>Le stock à la ferme est négligé</t>
        </is>
      </c>
      <c r="K625" t="inlineStr"/>
      <c r="L625" t="inlineStr">
        <is>
          <t>Stock final à la ferme</t>
        </is>
      </c>
      <c r="M625" t="inlineStr"/>
      <c r="N625" t="n">
        <v>0</v>
      </c>
      <c r="O625" t="n">
        <v>0</v>
      </c>
    </row>
    <row r="626" ht="15" customHeight="1" s="1003">
      <c r="A626" s="1019" t="inlineStr">
        <is>
          <t>Ferme</t>
        </is>
      </c>
      <c r="B626" t="inlineStr">
        <is>
          <t>Graines autoconsommées</t>
        </is>
      </c>
      <c r="C626" t="inlineStr">
        <is>
          <t>kt</t>
        </is>
      </c>
      <c r="D626" t="inlineStr">
        <is>
          <t>France</t>
        </is>
      </c>
      <c r="E626" t="inlineStr">
        <is>
          <t>2023-24</t>
        </is>
      </c>
      <c r="F626" t="inlineStr">
        <is>
          <t>Pois</t>
        </is>
      </c>
      <c r="G626" t="inlineStr">
        <is>
          <t>Autoconsommation à la ferme = 266 kt (Bilans par campagne - FranceAgriMer)</t>
        </is>
      </c>
      <c r="H626" t="inlineStr"/>
      <c r="I626" t="inlineStr">
        <is>
          <t>Bilans par campagne - FranceAgriMer</t>
        </is>
      </c>
      <c r="J626" t="inlineStr"/>
      <c r="K626" t="inlineStr">
        <is>
          <t>Volume</t>
        </is>
      </c>
      <c r="L626" t="inlineStr">
        <is>
          <t>Autoconsommation à la ferme</t>
        </is>
      </c>
      <c r="M626" t="inlineStr">
        <is>
          <t>Bilans Pois - FAM</t>
        </is>
      </c>
      <c r="N626" t="n">
        <v>265.89</v>
      </c>
      <c r="O626" t="n">
        <v>0.1</v>
      </c>
    </row>
    <row r="627" ht="15" customHeight="1" s="1003">
      <c r="A627" s="1019" t="inlineStr">
        <is>
          <t>OS</t>
        </is>
      </c>
      <c r="B627" t="inlineStr">
        <is>
          <t>Stock final collecteurs</t>
        </is>
      </c>
      <c r="C627" t="inlineStr">
        <is>
          <t>kt</t>
        </is>
      </c>
      <c r="D627" t="inlineStr">
        <is>
          <t>France</t>
        </is>
      </c>
      <c r="E627" t="inlineStr">
        <is>
          <t>2023-24</t>
        </is>
      </c>
      <c r="F627" t="inlineStr">
        <is>
          <t>Pois</t>
        </is>
      </c>
      <c r="G627" t="inlineStr">
        <is>
          <t>Stock final collecteurs = 57 kt (Bilans par campagne - FranceAgriMer)</t>
        </is>
      </c>
      <c r="H627" t="inlineStr"/>
      <c r="I627" t="inlineStr">
        <is>
          <t>Bilans par campagne - FranceAgriMer</t>
        </is>
      </c>
      <c r="J627" t="inlineStr"/>
      <c r="K627" t="inlineStr">
        <is>
          <t>Volume</t>
        </is>
      </c>
      <c r="L627" t="inlineStr">
        <is>
          <t>Stock final collecteurs</t>
        </is>
      </c>
      <c r="M627" t="inlineStr">
        <is>
          <t>Bilans Pois - FAM</t>
        </is>
      </c>
      <c r="N627" t="n">
        <v>57.44</v>
      </c>
      <c r="O627" t="n">
        <v>0.1</v>
      </c>
    </row>
    <row r="628" ht="15" customHeight="1" s="1003">
      <c r="A628" s="1019" t="inlineStr">
        <is>
          <t>Trituration</t>
        </is>
      </c>
      <c r="B628" t="inlineStr">
        <is>
          <t>Huile</t>
        </is>
      </c>
      <c r="C628" t="inlineStr">
        <is>
          <t>kt</t>
        </is>
      </c>
      <c r="D628" t="inlineStr">
        <is>
          <t>France</t>
        </is>
      </c>
      <c r="E628" t="inlineStr">
        <is>
          <t>2023-24</t>
        </is>
      </c>
      <c r="F628" t="inlineStr">
        <is>
          <t>Pois</t>
        </is>
      </c>
      <c r="G628" t="inlineStr"/>
      <c r="H628" t="inlineStr"/>
      <c r="I628" t="inlineStr"/>
      <c r="J628" t="inlineStr">
        <is>
          <t>Pas de trituration</t>
        </is>
      </c>
      <c r="K628" t="inlineStr"/>
      <c r="L628" t="inlineStr"/>
      <c r="M628" t="inlineStr"/>
      <c r="N628" t="n">
        <v>0</v>
      </c>
      <c r="O628" t="n">
        <v>0</v>
      </c>
    </row>
    <row r="629" ht="15" customHeight="1" s="1003">
      <c r="A629" s="1019" t="inlineStr">
        <is>
          <t>Trituration</t>
        </is>
      </c>
      <c r="B629" t="inlineStr">
        <is>
          <t>Tourteaux</t>
        </is>
      </c>
      <c r="C629" t="inlineStr">
        <is>
          <t>kt</t>
        </is>
      </c>
      <c r="D629" t="inlineStr">
        <is>
          <t>France</t>
        </is>
      </c>
      <c r="E629" t="inlineStr">
        <is>
          <t>2023-24</t>
        </is>
      </c>
      <c r="F629" t="inlineStr">
        <is>
          <t>Pois</t>
        </is>
      </c>
      <c r="G629" t="inlineStr"/>
      <c r="H629" t="inlineStr"/>
      <c r="I629" t="inlineStr"/>
      <c r="J629" t="inlineStr"/>
      <c r="K629" t="inlineStr"/>
      <c r="L629" t="inlineStr"/>
      <c r="M629" t="inlineStr"/>
      <c r="N629" t="n">
        <v>0</v>
      </c>
      <c r="O629" t="n">
        <v>0</v>
      </c>
    </row>
    <row r="630" ht="15" customHeight="1" s="1003">
      <c r="A630" s="1019" t="inlineStr">
        <is>
          <t>Ecart statistique</t>
        </is>
      </c>
      <c r="B630" t="inlineStr">
        <is>
          <t>Fabrication de produits alimentaires</t>
        </is>
      </c>
      <c r="C630" t="inlineStr">
        <is>
          <t>kt</t>
        </is>
      </c>
      <c r="D630" t="inlineStr">
        <is>
          <t>France</t>
        </is>
      </c>
      <c r="E630" t="inlineStr">
        <is>
          <t>2023-24</t>
        </is>
      </c>
      <c r="F630" t="inlineStr">
        <is>
          <t>Pois</t>
        </is>
      </c>
      <c r="G630" t="inlineStr"/>
      <c r="H630" t="inlineStr"/>
      <c r="I630" t="inlineStr"/>
      <c r="J630" t="inlineStr"/>
      <c r="K630" t="inlineStr"/>
      <c r="L630" t="inlineStr"/>
      <c r="M630" t="inlineStr"/>
      <c r="N630" t="n">
        <v>0</v>
      </c>
      <c r="O630" t="n">
        <v>0</v>
      </c>
    </row>
    <row r="631" ht="15" customHeight="1" s="1003">
      <c r="A631" s="1019" t="inlineStr">
        <is>
          <t>Import</t>
        </is>
      </c>
      <c r="B631" t="inlineStr">
        <is>
          <t>Graines collectées</t>
        </is>
      </c>
      <c r="C631" t="inlineStr">
        <is>
          <t>kt</t>
        </is>
      </c>
      <c r="D631" t="inlineStr">
        <is>
          <t>France</t>
        </is>
      </c>
      <c r="E631" t="inlineStr">
        <is>
          <t>2023-24</t>
        </is>
      </c>
      <c r="F631" t="inlineStr">
        <is>
          <t>Pois</t>
        </is>
      </c>
      <c r="G631" t="inlineStr"/>
      <c r="H631" t="inlineStr">
        <is>
          <t>Importation de graines = 15 kt (Douanes françaises - Eurostat)</t>
        </is>
      </c>
      <c r="I631" t="inlineStr">
        <is>
          <t>Douanes françaises - Eurostat</t>
        </is>
      </c>
      <c r="J631" t="inlineStr"/>
      <c r="K631" t="inlineStr">
        <is>
          <t>Volume</t>
        </is>
      </c>
      <c r="L631" t="inlineStr">
        <is>
          <t>Importation de graines</t>
        </is>
      </c>
      <c r="M631" t="inlineStr">
        <is>
          <t>Echanges mensuels - EUROSTAT</t>
        </is>
      </c>
      <c r="N631" t="n">
        <v>15.3</v>
      </c>
      <c r="O631" t="n">
        <v>0.1</v>
      </c>
    </row>
    <row r="632" ht="15" customHeight="1" s="1003">
      <c r="A632" s="1019" t="inlineStr">
        <is>
          <t>Graines récoltées</t>
        </is>
      </c>
      <c r="B632" t="inlineStr">
        <is>
          <t>OS</t>
        </is>
      </c>
      <c r="C632" t="inlineStr">
        <is>
          <t>kt</t>
        </is>
      </c>
      <c r="D632" t="inlineStr">
        <is>
          <t>France</t>
        </is>
      </c>
      <c r="E632" t="inlineStr">
        <is>
          <t>2023-24</t>
        </is>
      </c>
      <c r="F632" t="inlineStr">
        <is>
          <t>Féverole</t>
        </is>
      </c>
      <c r="G632" t="inlineStr">
        <is>
          <t>Collecte = 146 kt (Bilans par campagne - FranceAgriMer)</t>
        </is>
      </c>
      <c r="H632" t="inlineStr"/>
      <c r="I632" t="inlineStr">
        <is>
          <t>Bilans par campagne - FranceAgriMer</t>
        </is>
      </c>
      <c r="J632" t="inlineStr"/>
      <c r="K632" t="inlineStr">
        <is>
          <t>Volume</t>
        </is>
      </c>
      <c r="L632" t="inlineStr">
        <is>
          <t>Collecte</t>
        </is>
      </c>
      <c r="M632" t="inlineStr">
        <is>
          <t>Bilans Féverole - FAM</t>
        </is>
      </c>
      <c r="N632" t="n">
        <v>146.3</v>
      </c>
      <c r="O632" t="n">
        <v>0.1</v>
      </c>
    </row>
    <row r="633" ht="15" customHeight="1" s="1003">
      <c r="A633" s="1019" t="inlineStr">
        <is>
          <t>Graines autoconsommées</t>
        </is>
      </c>
      <c r="B633" t="inlineStr">
        <is>
          <t>Vente directe et autoconsommation</t>
        </is>
      </c>
      <c r="C633" t="inlineStr">
        <is>
          <t>kt</t>
        </is>
      </c>
      <c r="D633" t="inlineStr">
        <is>
          <t>France</t>
        </is>
      </c>
      <c r="E633" t="inlineStr">
        <is>
          <t>2023-24</t>
        </is>
      </c>
      <c r="F633" t="inlineStr">
        <is>
          <t>Féverole</t>
        </is>
      </c>
      <c r="G633" t="inlineStr"/>
      <c r="H633" t="inlineStr"/>
      <c r="I633" t="inlineStr"/>
      <c r="J633" t="inlineStr">
        <is>
          <t>Pas de consommation de graines en alimentation humaine</t>
        </is>
      </c>
      <c r="K633" t="inlineStr"/>
      <c r="L633" t="inlineStr">
        <is>
          <t>Consommation de graines à la ferme directement</t>
        </is>
      </c>
      <c r="M633" t="inlineStr"/>
      <c r="N633" t="n">
        <v>0</v>
      </c>
      <c r="O633" t="n">
        <v>0</v>
      </c>
    </row>
    <row r="634" ht="15" customHeight="1" s="1003">
      <c r="A634" s="1019" t="inlineStr">
        <is>
          <t>Stock initial à la ferme</t>
        </is>
      </c>
      <c r="B634" t="inlineStr">
        <is>
          <t>Ferme</t>
        </is>
      </c>
      <c r="C634" t="inlineStr">
        <is>
          <t>kt</t>
        </is>
      </c>
      <c r="D634" t="inlineStr">
        <is>
          <t>France</t>
        </is>
      </c>
      <c r="E634" t="inlineStr">
        <is>
          <t>2023-24</t>
        </is>
      </c>
      <c r="F634" t="inlineStr">
        <is>
          <t>Féverole</t>
        </is>
      </c>
      <c r="G634" t="inlineStr"/>
      <c r="H634" t="inlineStr"/>
      <c r="I634" t="inlineStr"/>
      <c r="J634" t="inlineStr">
        <is>
          <t>Le stock à la ferme est négligé</t>
        </is>
      </c>
      <c r="K634" t="inlineStr"/>
      <c r="L634" t="inlineStr">
        <is>
          <t>Stock initial à la ferme</t>
        </is>
      </c>
      <c r="M634" t="inlineStr"/>
      <c r="N634" t="n">
        <v>0</v>
      </c>
      <c r="O634" t="n">
        <v>0</v>
      </c>
    </row>
    <row r="635" ht="15" customHeight="1" s="1003">
      <c r="A635" s="1019" t="inlineStr">
        <is>
          <t>Stock initial collecteurs</t>
        </is>
      </c>
      <c r="B635" t="inlineStr">
        <is>
          <t>OS</t>
        </is>
      </c>
      <c r="C635" t="inlineStr">
        <is>
          <t>kt</t>
        </is>
      </c>
      <c r="D635" t="inlineStr">
        <is>
          <t>France</t>
        </is>
      </c>
      <c r="E635" t="inlineStr">
        <is>
          <t>2023-24</t>
        </is>
      </c>
      <c r="F635" t="inlineStr">
        <is>
          <t>Féverole</t>
        </is>
      </c>
      <c r="G635" t="inlineStr">
        <is>
          <t>Stock initial collecteurs = 14 kt (Bilans par campagne - FranceAgriMer)</t>
        </is>
      </c>
      <c r="H635" t="inlineStr"/>
      <c r="I635" t="inlineStr">
        <is>
          <t>Bilans par campagne - FranceAgriMer</t>
        </is>
      </c>
      <c r="J635" t="inlineStr"/>
      <c r="K635" t="inlineStr">
        <is>
          <t>Volume</t>
        </is>
      </c>
      <c r="L635" t="inlineStr">
        <is>
          <t>Stock initial collecteurs</t>
        </is>
      </c>
      <c r="M635" t="inlineStr">
        <is>
          <t>Bilans Féverole - FAM</t>
        </is>
      </c>
      <c r="N635" t="n">
        <v>13.8</v>
      </c>
      <c r="O635" t="n">
        <v>0.1</v>
      </c>
    </row>
    <row r="636" ht="15" customHeight="1" s="1003">
      <c r="A636" s="1019" t="inlineStr">
        <is>
          <t>Graines collectées</t>
        </is>
      </c>
      <c r="B636" t="inlineStr">
        <is>
          <t>Fabrication de produits alimentaires</t>
        </is>
      </c>
      <c r="C636" t="inlineStr">
        <is>
          <t>kt</t>
        </is>
      </c>
      <c r="D636" t="inlineStr">
        <is>
          <t>France</t>
        </is>
      </c>
      <c r="E636" t="inlineStr">
        <is>
          <t>2023-24</t>
        </is>
      </c>
      <c r="F636" t="inlineStr">
        <is>
          <t>Féverole</t>
        </is>
      </c>
      <c r="G636" t="inlineStr"/>
      <c r="H636" t="inlineStr"/>
      <c r="I636" t="inlineStr"/>
      <c r="J636" t="inlineStr">
        <is>
          <t>Pas de fabrication de produits alimentaires</t>
        </is>
      </c>
      <c r="K636" t="inlineStr"/>
      <c r="L636" t="inlineStr">
        <is>
          <t>Consommation de graines pour la fabrication de produits alimentaires</t>
        </is>
      </c>
      <c r="M636" t="inlineStr"/>
      <c r="N636" t="n">
        <v>0</v>
      </c>
      <c r="O636" t="n">
        <v>0</v>
      </c>
    </row>
    <row r="637" ht="15" customHeight="1" s="1003">
      <c r="A637" s="1019" t="inlineStr">
        <is>
          <t>Graines collectées</t>
        </is>
      </c>
      <c r="B637" t="inlineStr">
        <is>
          <t>Alimentation humaine</t>
        </is>
      </c>
      <c r="C637" t="inlineStr">
        <is>
          <t>kt</t>
        </is>
      </c>
      <c r="D637" t="inlineStr">
        <is>
          <t>France</t>
        </is>
      </c>
      <c r="E637" t="inlineStr">
        <is>
          <t>2023-24</t>
        </is>
      </c>
      <c r="F637" t="inlineStr">
        <is>
          <t>Féverole</t>
        </is>
      </c>
      <c r="G637" t="inlineStr"/>
      <c r="H637" t="inlineStr"/>
      <c r="I637" t="inlineStr"/>
      <c r="J637" t="inlineStr">
        <is>
          <t>Pas de consommation de graines en alimentation humaine</t>
        </is>
      </c>
      <c r="K637" t="inlineStr"/>
      <c r="L637" t="inlineStr">
        <is>
          <t>Consommation de graines en alimentation humaine</t>
        </is>
      </c>
      <c r="M637" t="inlineStr"/>
      <c r="N637" t="n">
        <v>0</v>
      </c>
      <c r="O637" t="n">
        <v>0</v>
      </c>
    </row>
    <row r="638" ht="15" customHeight="1" s="1003">
      <c r="A638" s="1019" t="inlineStr">
        <is>
          <t>Graines collectées</t>
        </is>
      </c>
      <c r="B638" t="inlineStr">
        <is>
          <t>Trituration</t>
        </is>
      </c>
      <c r="C638" t="inlineStr">
        <is>
          <t>kt</t>
        </is>
      </c>
      <c r="D638" t="inlineStr">
        <is>
          <t>France</t>
        </is>
      </c>
      <c r="E638" t="inlineStr">
        <is>
          <t>2023-24</t>
        </is>
      </c>
      <c r="F638" t="inlineStr">
        <is>
          <t>Féverole</t>
        </is>
      </c>
      <c r="G638" t="inlineStr"/>
      <c r="H638" t="inlineStr"/>
      <c r="I638" t="inlineStr"/>
      <c r="J638" t="inlineStr">
        <is>
          <t>Pas de trituration</t>
        </is>
      </c>
      <c r="K638" t="inlineStr"/>
      <c r="L638" t="inlineStr">
        <is>
          <t>Consommation de graines par la Trituration</t>
        </is>
      </c>
      <c r="M638" t="inlineStr"/>
      <c r="N638" t="n">
        <v>0</v>
      </c>
      <c r="O638" t="n">
        <v>0</v>
      </c>
    </row>
    <row r="639" ht="15" customHeight="1" s="1003">
      <c r="A639" s="1019" t="inlineStr">
        <is>
          <t>Graines collectées</t>
        </is>
      </c>
      <c r="B639" t="inlineStr">
        <is>
          <t>FAB</t>
        </is>
      </c>
      <c r="C639" t="inlineStr">
        <is>
          <t>kt</t>
        </is>
      </c>
      <c r="D639" t="inlineStr">
        <is>
          <t>France</t>
        </is>
      </c>
      <c r="E639" t="inlineStr">
        <is>
          <t>2023-24</t>
        </is>
      </c>
      <c r="F639" t="inlineStr">
        <is>
          <t>Féverole</t>
        </is>
      </c>
      <c r="G639" t="inlineStr">
        <is>
          <t>Consommation de graines par les FAB = 33 kt (Bilans par campagne - FranceAgriMer)</t>
        </is>
      </c>
      <c r="H639" t="inlineStr"/>
      <c r="I639" t="inlineStr">
        <is>
          <t>Bilans par campagne - FranceAgriMer</t>
        </is>
      </c>
      <c r="J639" t="inlineStr"/>
      <c r="K639" t="inlineStr">
        <is>
          <t>Volume</t>
        </is>
      </c>
      <c r="L639" t="inlineStr">
        <is>
          <t>Consommation de graines par les FAB</t>
        </is>
      </c>
      <c r="M639" t="inlineStr">
        <is>
          <t>Bilans Féverole - FAM</t>
        </is>
      </c>
      <c r="N639" t="n">
        <v>32.95</v>
      </c>
      <c r="O639" t="n">
        <v>0.1</v>
      </c>
    </row>
    <row r="640" ht="15" customHeight="1" s="1003">
      <c r="A640" s="1019" t="inlineStr">
        <is>
          <t>Graines collectées</t>
        </is>
      </c>
      <c r="B640" t="inlineStr">
        <is>
          <t>Amidonnerie</t>
        </is>
      </c>
      <c r="C640" t="inlineStr">
        <is>
          <t>kt</t>
        </is>
      </c>
      <c r="D640" t="inlineStr">
        <is>
          <t>France</t>
        </is>
      </c>
      <c r="E640" t="inlineStr">
        <is>
          <t>2023-24</t>
        </is>
      </c>
      <c r="F640" t="inlineStr">
        <is>
          <t>Féverole</t>
        </is>
      </c>
      <c r="G640" t="inlineStr"/>
      <c r="H640" t="inlineStr"/>
      <c r="I640" t="inlineStr"/>
      <c r="J640" t="inlineStr"/>
      <c r="K640" t="inlineStr"/>
      <c r="L640" t="inlineStr"/>
      <c r="M640" t="inlineStr"/>
      <c r="N640" t="n">
        <v>0</v>
      </c>
      <c r="O640" t="n">
        <v>0</v>
      </c>
    </row>
    <row r="641" ht="15" customHeight="1" s="1003">
      <c r="A641" s="1019" t="inlineStr">
        <is>
          <t>Graines collectées</t>
        </is>
      </c>
      <c r="B641" t="inlineStr">
        <is>
          <t>Meunerie</t>
        </is>
      </c>
      <c r="C641" t="inlineStr">
        <is>
          <t>kt</t>
        </is>
      </c>
      <c r="D641" t="inlineStr">
        <is>
          <t>France</t>
        </is>
      </c>
      <c r="E641" t="inlineStr">
        <is>
          <t>2023-24</t>
        </is>
      </c>
      <c r="F641" t="inlineStr">
        <is>
          <t>Féverole</t>
        </is>
      </c>
      <c r="G641" t="inlineStr">
        <is>
          <t>Consommation de graines en alimentation humaine = 10 kt (Bilans par campagne - FranceAgriMer)</t>
        </is>
      </c>
      <c r="H641" t="inlineStr"/>
      <c r="I641" t="inlineStr">
        <is>
          <t>Bilans par campagne - FranceAgriMer</t>
        </is>
      </c>
      <c r="J641" t="inlineStr"/>
      <c r="K641" t="inlineStr">
        <is>
          <t>Volume</t>
        </is>
      </c>
      <c r="L641" t="inlineStr">
        <is>
          <t>Consommation de graines en alimentation humaine</t>
        </is>
      </c>
      <c r="M641" t="inlineStr">
        <is>
          <t>Bilans Féverole - FAM</t>
        </is>
      </c>
      <c r="N641" t="n">
        <v>10</v>
      </c>
      <c r="O641" t="n">
        <v>0.1</v>
      </c>
    </row>
    <row r="642" ht="15" customHeight="1" s="1003">
      <c r="A642" s="1019" t="inlineStr">
        <is>
          <t>Graines collectées</t>
        </is>
      </c>
      <c r="B642" t="inlineStr">
        <is>
          <t>Fabrication d'ingrédients</t>
        </is>
      </c>
      <c r="C642" t="inlineStr">
        <is>
          <t>kt</t>
        </is>
      </c>
      <c r="D642" t="inlineStr">
        <is>
          <t>France</t>
        </is>
      </c>
      <c r="E642" t="inlineStr">
        <is>
          <t>2023-24</t>
        </is>
      </c>
      <c r="F642" t="inlineStr">
        <is>
          <t>Féverole</t>
        </is>
      </c>
      <c r="G642" t="inlineStr"/>
      <c r="H642" t="inlineStr"/>
      <c r="I642" t="inlineStr"/>
      <c r="J642" t="inlineStr"/>
      <c r="K642" t="inlineStr"/>
      <c r="L642" t="inlineStr"/>
      <c r="M642" t="inlineStr"/>
      <c r="N642" t="n">
        <v>0</v>
      </c>
      <c r="O642" t="n">
        <v>0</v>
      </c>
    </row>
    <row r="643" ht="15" customHeight="1" s="1003">
      <c r="A643" s="1019" t="inlineStr">
        <is>
          <t>Graines collectées</t>
        </is>
      </c>
      <c r="B643" t="inlineStr">
        <is>
          <t>Semences certifiées</t>
        </is>
      </c>
      <c r="C643" t="inlineStr">
        <is>
          <t>kt</t>
        </is>
      </c>
      <c r="D643" t="inlineStr">
        <is>
          <t>France</t>
        </is>
      </c>
      <c r="E643" t="inlineStr">
        <is>
          <t>2023-24</t>
        </is>
      </c>
      <c r="F643" t="inlineStr">
        <is>
          <t>Féverole</t>
        </is>
      </c>
      <c r="G643" t="inlineStr">
        <is>
          <t>Production de semences certifiées = 7 kt (Bilans par campagne - FranceAgriMer)</t>
        </is>
      </c>
      <c r="H643" t="inlineStr"/>
      <c r="I643" t="inlineStr">
        <is>
          <t>Bilans par campagne - FranceAgriMer</t>
        </is>
      </c>
      <c r="J643" t="inlineStr"/>
      <c r="K643" t="inlineStr">
        <is>
          <t>Volume</t>
        </is>
      </c>
      <c r="L643" t="inlineStr">
        <is>
          <t>Production de semences certifiées</t>
        </is>
      </c>
      <c r="M643" t="inlineStr">
        <is>
          <t>Bilans Féverole - FAM</t>
        </is>
      </c>
      <c r="N643" t="n">
        <v>6.74</v>
      </c>
      <c r="O643" t="n">
        <v>0.1</v>
      </c>
    </row>
    <row r="644" ht="15" customHeight="1" s="1003">
      <c r="A644" s="1019" t="inlineStr">
        <is>
          <t>Graines collectées</t>
        </is>
      </c>
      <c r="B644" t="inlineStr">
        <is>
          <t>Export</t>
        </is>
      </c>
      <c r="C644" t="inlineStr">
        <is>
          <t>kt</t>
        </is>
      </c>
      <c r="D644" t="inlineStr">
        <is>
          <t>France</t>
        </is>
      </c>
      <c r="E644" t="inlineStr">
        <is>
          <t>2023-24</t>
        </is>
      </c>
      <c r="F644" t="inlineStr">
        <is>
          <t>Féverole</t>
        </is>
      </c>
      <c r="G644" t="inlineStr"/>
      <c r="H644" t="inlineStr">
        <is>
          <t>Exportation de graines = 75 kt (Douanes françaises - Eurostat)</t>
        </is>
      </c>
      <c r="I644" t="inlineStr">
        <is>
          <t>Douanes françaises - Eurostat</t>
        </is>
      </c>
      <c r="J644" t="inlineStr"/>
      <c r="K644" t="inlineStr">
        <is>
          <t>Volume</t>
        </is>
      </c>
      <c r="L644" t="inlineStr">
        <is>
          <t>Exportation de graines</t>
        </is>
      </c>
      <c r="M644" t="inlineStr">
        <is>
          <t>Echanges mensuels - EUROSTAT</t>
        </is>
      </c>
      <c r="N644" t="n">
        <v>74.8</v>
      </c>
      <c r="O644" t="n">
        <v>0.1</v>
      </c>
    </row>
    <row r="645" ht="15" customHeight="1" s="1003">
      <c r="A645" s="1019" t="inlineStr">
        <is>
          <t>Récolte</t>
        </is>
      </c>
      <c r="B645" t="inlineStr">
        <is>
          <t>Graines récoltées</t>
        </is>
      </c>
      <c r="C645" t="inlineStr">
        <is>
          <t>kt</t>
        </is>
      </c>
      <c r="D645" t="inlineStr">
        <is>
          <t>France</t>
        </is>
      </c>
      <c r="E645" t="inlineStr">
        <is>
          <t>2023-24</t>
        </is>
      </c>
      <c r="F645" t="inlineStr">
        <is>
          <t>Féverole</t>
        </is>
      </c>
      <c r="G645" t="inlineStr">
        <is>
          <t>Récolte = 216 kt (Bilans par campagne - FranceAgriMer)</t>
        </is>
      </c>
      <c r="H645" t="inlineStr"/>
      <c r="I645" t="inlineStr">
        <is>
          <t>Bilans par campagne - FranceAgriMer</t>
        </is>
      </c>
      <c r="J645" t="inlineStr"/>
      <c r="K645" t="inlineStr">
        <is>
          <t>Volume</t>
        </is>
      </c>
      <c r="L645" t="inlineStr">
        <is>
          <t>Récolte</t>
        </is>
      </c>
      <c r="M645" t="inlineStr">
        <is>
          <t>Bilans Féverole - FAM</t>
        </is>
      </c>
      <c r="N645" t="n">
        <v>216.32</v>
      </c>
      <c r="O645" t="n">
        <v>0.1</v>
      </c>
    </row>
    <row r="646" ht="15" customHeight="1" s="1003">
      <c r="A646" s="1019" t="inlineStr">
        <is>
          <t>Ferme</t>
        </is>
      </c>
      <c r="B646" t="inlineStr">
        <is>
          <t>Stock final à la ferme</t>
        </is>
      </c>
      <c r="C646" t="inlineStr">
        <is>
          <t>kt</t>
        </is>
      </c>
      <c r="D646" t="inlineStr">
        <is>
          <t>France</t>
        </is>
      </c>
      <c r="E646" t="inlineStr">
        <is>
          <t>2023-24</t>
        </is>
      </c>
      <c r="F646" t="inlineStr">
        <is>
          <t>Féverole</t>
        </is>
      </c>
      <c r="G646" t="inlineStr"/>
      <c r="H646" t="inlineStr"/>
      <c r="I646" t="inlineStr"/>
      <c r="J646" t="inlineStr">
        <is>
          <t>Le stock à la ferme est négligé</t>
        </is>
      </c>
      <c r="K646" t="inlineStr"/>
      <c r="L646" t="inlineStr">
        <is>
          <t>Stock final à la ferme</t>
        </is>
      </c>
      <c r="M646" t="inlineStr"/>
      <c r="N646" t="n">
        <v>0</v>
      </c>
      <c r="O646" t="n">
        <v>0</v>
      </c>
    </row>
    <row r="647" ht="15" customHeight="1" s="1003">
      <c r="A647" s="1019" t="inlineStr">
        <is>
          <t>Ferme</t>
        </is>
      </c>
      <c r="B647" t="inlineStr">
        <is>
          <t>Graines autoconsommées</t>
        </is>
      </c>
      <c r="C647" t="inlineStr">
        <is>
          <t>kt</t>
        </is>
      </c>
      <c r="D647" t="inlineStr">
        <is>
          <t>France</t>
        </is>
      </c>
      <c r="E647" t="inlineStr">
        <is>
          <t>2023-24</t>
        </is>
      </c>
      <c r="F647" t="inlineStr">
        <is>
          <t>Féverole</t>
        </is>
      </c>
      <c r="G647" t="inlineStr">
        <is>
          <t>Autoconsommation à la ferme = 70 kt (Bilans par campagne - FranceAgriMer)</t>
        </is>
      </c>
      <c r="H647" t="inlineStr"/>
      <c r="I647" t="inlineStr">
        <is>
          <t>Bilans par campagne - FranceAgriMer</t>
        </is>
      </c>
      <c r="J647" t="inlineStr"/>
      <c r="K647" t="inlineStr">
        <is>
          <t>Volume</t>
        </is>
      </c>
      <c r="L647" t="inlineStr">
        <is>
          <t>Autoconsommation à la ferme</t>
        </is>
      </c>
      <c r="M647" t="inlineStr">
        <is>
          <t>Bilans Féverole - FAM</t>
        </is>
      </c>
      <c r="N647" t="n">
        <v>70.02</v>
      </c>
      <c r="O647" t="n">
        <v>0.1</v>
      </c>
    </row>
    <row r="648" ht="15" customHeight="1" s="1003">
      <c r="A648" s="1019" t="inlineStr">
        <is>
          <t>OS</t>
        </is>
      </c>
      <c r="B648" t="inlineStr">
        <is>
          <t>Stock final collecteurs</t>
        </is>
      </c>
      <c r="C648" t="inlineStr">
        <is>
          <t>kt</t>
        </is>
      </c>
      <c r="D648" t="inlineStr">
        <is>
          <t>France</t>
        </is>
      </c>
      <c r="E648" t="inlineStr">
        <is>
          <t>2023-24</t>
        </is>
      </c>
      <c r="F648" t="inlineStr">
        <is>
          <t>Féverole</t>
        </is>
      </c>
      <c r="G648" t="inlineStr">
        <is>
          <t>Stock final collecteurs = 18 kt (Bilans par campagne - FranceAgriMer)</t>
        </is>
      </c>
      <c r="H648" t="inlineStr"/>
      <c r="I648" t="inlineStr">
        <is>
          <t>Bilans par campagne - FranceAgriMer</t>
        </is>
      </c>
      <c r="J648" t="inlineStr"/>
      <c r="K648" t="inlineStr">
        <is>
          <t>Volume</t>
        </is>
      </c>
      <c r="L648" t="inlineStr">
        <is>
          <t>Stock final collecteurs</t>
        </is>
      </c>
      <c r="M648" t="inlineStr">
        <is>
          <t>Bilans Féverole - FAM</t>
        </is>
      </c>
      <c r="N648" t="n">
        <v>18.49</v>
      </c>
      <c r="O648" t="n">
        <v>0.1</v>
      </c>
    </row>
    <row r="649" ht="15" customHeight="1" s="1003">
      <c r="A649" s="1019" t="inlineStr">
        <is>
          <t>Trituration</t>
        </is>
      </c>
      <c r="B649" t="inlineStr">
        <is>
          <t>Huile</t>
        </is>
      </c>
      <c r="C649" t="inlineStr">
        <is>
          <t>kt</t>
        </is>
      </c>
      <c r="D649" t="inlineStr">
        <is>
          <t>France</t>
        </is>
      </c>
      <c r="E649" t="inlineStr">
        <is>
          <t>2023-24</t>
        </is>
      </c>
      <c r="F649" t="inlineStr">
        <is>
          <t>Féverole</t>
        </is>
      </c>
      <c r="G649" t="inlineStr"/>
      <c r="H649" t="inlineStr"/>
      <c r="I649" t="inlineStr"/>
      <c r="J649" t="inlineStr">
        <is>
          <t>Pas de trituration</t>
        </is>
      </c>
      <c r="K649" t="inlineStr"/>
      <c r="L649" t="inlineStr"/>
      <c r="M649" t="inlineStr"/>
      <c r="N649" t="n">
        <v>0</v>
      </c>
      <c r="O649" t="n">
        <v>0</v>
      </c>
    </row>
    <row r="650" ht="15" customHeight="1" s="1003">
      <c r="A650" s="1019" t="inlineStr">
        <is>
          <t>Trituration</t>
        </is>
      </c>
      <c r="B650" t="inlineStr">
        <is>
          <t>Tourteaux</t>
        </is>
      </c>
      <c r="C650" t="inlineStr">
        <is>
          <t>kt</t>
        </is>
      </c>
      <c r="D650" t="inlineStr">
        <is>
          <t>France</t>
        </is>
      </c>
      <c r="E650" t="inlineStr">
        <is>
          <t>2023-24</t>
        </is>
      </c>
      <c r="F650" t="inlineStr">
        <is>
          <t>Féverole</t>
        </is>
      </c>
      <c r="G650" t="inlineStr"/>
      <c r="H650" t="inlineStr"/>
      <c r="I650" t="inlineStr"/>
      <c r="J650" t="inlineStr"/>
      <c r="K650" t="inlineStr"/>
      <c r="L650" t="inlineStr"/>
      <c r="M650" t="inlineStr"/>
      <c r="N650" t="n">
        <v>0</v>
      </c>
      <c r="O650" t="n">
        <v>0</v>
      </c>
    </row>
    <row r="651" ht="15" customHeight="1" s="1003">
      <c r="A651" s="1019" t="inlineStr">
        <is>
          <t>Ecart statistique</t>
        </is>
      </c>
      <c r="B651" t="inlineStr">
        <is>
          <t>Graines collectées</t>
        </is>
      </c>
      <c r="C651" t="inlineStr">
        <is>
          <t>kt</t>
        </is>
      </c>
      <c r="D651" t="inlineStr">
        <is>
          <t>France</t>
        </is>
      </c>
      <c r="E651" t="inlineStr">
        <is>
          <t>2023-24</t>
        </is>
      </c>
      <c r="F651" t="inlineStr">
        <is>
          <t>Féverole</t>
        </is>
      </c>
      <c r="G651" t="inlineStr"/>
      <c r="H651" t="inlineStr"/>
      <c r="I651" t="inlineStr"/>
      <c r="J651" t="inlineStr"/>
      <c r="K651" t="inlineStr"/>
      <c r="L651" t="inlineStr"/>
      <c r="M651" t="inlineStr"/>
      <c r="N651" t="n">
        <v>0</v>
      </c>
      <c r="O651" t="n">
        <v>0</v>
      </c>
    </row>
    <row r="652" ht="15" customHeight="1" s="1003">
      <c r="A652" s="1019" t="inlineStr">
        <is>
          <t>Ecart statistique</t>
        </is>
      </c>
      <c r="B652" t="inlineStr">
        <is>
          <t>Fabrication de produits alimentaires</t>
        </is>
      </c>
      <c r="C652" t="inlineStr">
        <is>
          <t>kt</t>
        </is>
      </c>
      <c r="D652" t="inlineStr">
        <is>
          <t>France</t>
        </is>
      </c>
      <c r="E652" t="inlineStr">
        <is>
          <t>2023-24</t>
        </is>
      </c>
      <c r="F652" t="inlineStr">
        <is>
          <t>Féverole</t>
        </is>
      </c>
      <c r="G652" t="inlineStr"/>
      <c r="H652" t="inlineStr"/>
      <c r="I652" t="inlineStr"/>
      <c r="J652" t="inlineStr"/>
      <c r="K652" t="inlineStr"/>
      <c r="L652" t="inlineStr"/>
      <c r="M652" t="inlineStr"/>
      <c r="N652" t="n">
        <v>0</v>
      </c>
      <c r="O652" t="n">
        <v>0</v>
      </c>
    </row>
    <row r="653" ht="15" customHeight="1" s="1003">
      <c r="A653" s="1019" t="inlineStr">
        <is>
          <t>Import</t>
        </is>
      </c>
      <c r="B653" t="inlineStr">
        <is>
          <t>Graines collectées</t>
        </is>
      </c>
      <c r="C653" t="inlineStr">
        <is>
          <t>kt</t>
        </is>
      </c>
      <c r="D653" t="inlineStr">
        <is>
          <t>France</t>
        </is>
      </c>
      <c r="E653" t="inlineStr">
        <is>
          <t>2023-24</t>
        </is>
      </c>
      <c r="F653" t="inlineStr">
        <is>
          <t>Féverole</t>
        </is>
      </c>
      <c r="G653" t="inlineStr"/>
      <c r="H653" t="inlineStr">
        <is>
          <t>Importation de graines = 36 kt (Douanes françaises - Eurostat)</t>
        </is>
      </c>
      <c r="I653" t="inlineStr">
        <is>
          <t>Douanes françaises - Eurostat</t>
        </is>
      </c>
      <c r="J653" t="inlineStr"/>
      <c r="K653" t="inlineStr">
        <is>
          <t>Volume</t>
        </is>
      </c>
      <c r="L653" t="inlineStr">
        <is>
          <t>Importation de graines</t>
        </is>
      </c>
      <c r="M653" t="inlineStr">
        <is>
          <t>Echanges mensuels - EUROSTAT</t>
        </is>
      </c>
      <c r="N653" t="n">
        <v>36.39</v>
      </c>
      <c r="O653" t="n">
        <v>0.1</v>
      </c>
    </row>
    <row r="654" ht="15" customHeight="1" s="1003">
      <c r="A654" s="1019" t="inlineStr">
        <is>
          <t>Graines récoltées</t>
        </is>
      </c>
      <c r="B654" t="inlineStr">
        <is>
          <t>OS</t>
        </is>
      </c>
      <c r="C654" t="inlineStr">
        <is>
          <t>kt</t>
        </is>
      </c>
      <c r="D654" t="inlineStr">
        <is>
          <t>France</t>
        </is>
      </c>
      <c r="E654" t="inlineStr">
        <is>
          <t>2023-24</t>
        </is>
      </c>
      <c r="F654" t="inlineStr">
        <is>
          <t>Lupin</t>
        </is>
      </c>
      <c r="G654" t="inlineStr">
        <is>
          <t>Collecte = 5 kt (Collectes, stocks - FranceAgriMer)</t>
        </is>
      </c>
      <c r="H654" t="inlineStr"/>
      <c r="I654" t="inlineStr">
        <is>
          <t>Collectes, stocks - FranceAgriMer</t>
        </is>
      </c>
      <c r="J654" t="inlineStr"/>
      <c r="K654" t="inlineStr">
        <is>
          <t>Volume</t>
        </is>
      </c>
      <c r="L654" t="inlineStr">
        <is>
          <t>Collecte</t>
        </is>
      </c>
      <c r="M654" t="inlineStr">
        <is>
          <t>Collectes, stocks protéa - FAM</t>
        </is>
      </c>
      <c r="N654" t="n">
        <v>5.46</v>
      </c>
      <c r="O654" t="n">
        <v>0.1</v>
      </c>
    </row>
    <row r="655" ht="15" customHeight="1" s="1003">
      <c r="A655" s="1019" t="inlineStr">
        <is>
          <t>Graines autoconsommées</t>
        </is>
      </c>
      <c r="B655" t="inlineStr">
        <is>
          <t>Vente directe et autoconsommation</t>
        </is>
      </c>
      <c r="C655" t="inlineStr">
        <is>
          <t>kt</t>
        </is>
      </c>
      <c r="D655" t="inlineStr">
        <is>
          <t>France</t>
        </is>
      </c>
      <c r="E655" t="inlineStr">
        <is>
          <t>2023-24</t>
        </is>
      </c>
      <c r="F655" t="inlineStr">
        <is>
          <t>Lupin</t>
        </is>
      </c>
      <c r="G655" t="inlineStr"/>
      <c r="H655" t="inlineStr"/>
      <c r="I655" t="inlineStr"/>
      <c r="J655" t="inlineStr">
        <is>
          <t>Pas de consommation de graines en alimentation humaine</t>
        </is>
      </c>
      <c r="K655" t="inlineStr"/>
      <c r="L655" t="inlineStr">
        <is>
          <t>Consommation de graines à la ferme directement</t>
        </is>
      </c>
      <c r="M655" t="inlineStr"/>
      <c r="N655" t="n">
        <v>0</v>
      </c>
      <c r="O655" t="n">
        <v>0</v>
      </c>
    </row>
    <row r="656" ht="15" customHeight="1" s="1003">
      <c r="A656" s="1019" t="inlineStr">
        <is>
          <t>Stock initial à la ferme</t>
        </is>
      </c>
      <c r="B656" t="inlineStr">
        <is>
          <t>Ferme</t>
        </is>
      </c>
      <c r="C656" t="inlineStr">
        <is>
          <t>kt</t>
        </is>
      </c>
      <c r="D656" t="inlineStr">
        <is>
          <t>France</t>
        </is>
      </c>
      <c r="E656" t="inlineStr">
        <is>
          <t>2023-24</t>
        </is>
      </c>
      <c r="F656" t="inlineStr">
        <is>
          <t>Lupin</t>
        </is>
      </c>
      <c r="G656" t="inlineStr"/>
      <c r="H656" t="inlineStr"/>
      <c r="I656" t="inlineStr"/>
      <c r="J656" t="inlineStr">
        <is>
          <t>Le stock à la ferme est négligé</t>
        </is>
      </c>
      <c r="K656" t="inlineStr"/>
      <c r="L656" t="inlineStr">
        <is>
          <t>Stock initial à la ferme</t>
        </is>
      </c>
      <c r="M656" t="inlineStr"/>
      <c r="N656" t="n">
        <v>0</v>
      </c>
      <c r="O656" t="n">
        <v>0</v>
      </c>
    </row>
    <row r="657" ht="15" customHeight="1" s="1003">
      <c r="A657" s="1019" t="inlineStr">
        <is>
          <t>Stock initial collecteurs</t>
        </is>
      </c>
      <c r="B657" t="inlineStr">
        <is>
          <t>OS</t>
        </is>
      </c>
      <c r="C657" t="inlineStr">
        <is>
          <t>kt</t>
        </is>
      </c>
      <c r="D657" t="inlineStr">
        <is>
          <t>France</t>
        </is>
      </c>
      <c r="E657" t="inlineStr">
        <is>
          <t>2023-24</t>
        </is>
      </c>
      <c r="F657" t="inlineStr">
        <is>
          <t>Lupin</t>
        </is>
      </c>
      <c r="G657" t="inlineStr">
        <is>
          <t>Stock initial collecteurs = 2 kt (Collectes, stocks - FranceAgriMer)</t>
        </is>
      </c>
      <c r="H657" t="inlineStr"/>
      <c r="I657" t="inlineStr">
        <is>
          <t>Collectes, stocks - FranceAgriMer</t>
        </is>
      </c>
      <c r="J657" t="inlineStr"/>
      <c r="K657" t="inlineStr">
        <is>
          <t>Volume</t>
        </is>
      </c>
      <c r="L657" t="inlineStr">
        <is>
          <t>Stock initial collecteurs</t>
        </is>
      </c>
      <c r="M657" t="inlineStr">
        <is>
          <t>Collectes, stocks protéa - FAM</t>
        </is>
      </c>
      <c r="N657" t="n">
        <v>2.07</v>
      </c>
      <c r="O657" t="n">
        <v>0.1</v>
      </c>
    </row>
    <row r="658" ht="15" customHeight="1" s="1003">
      <c r="A658" s="1019" t="inlineStr">
        <is>
          <t>Graines collectées</t>
        </is>
      </c>
      <c r="B658" t="inlineStr">
        <is>
          <t>Fabrication de produits alimentaires</t>
        </is>
      </c>
      <c r="C658" t="inlineStr">
        <is>
          <t>kt</t>
        </is>
      </c>
      <c r="D658" t="inlineStr">
        <is>
          <t>France</t>
        </is>
      </c>
      <c r="E658" t="inlineStr">
        <is>
          <t>2023-24</t>
        </is>
      </c>
      <c r="F658" t="inlineStr">
        <is>
          <t>Lupin</t>
        </is>
      </c>
      <c r="G658" t="inlineStr"/>
      <c r="H658" t="inlineStr"/>
      <c r="I658" t="inlineStr"/>
      <c r="J658" t="inlineStr">
        <is>
          <t>Pas de fabrication de produits alimentaires</t>
        </is>
      </c>
      <c r="K658" t="inlineStr"/>
      <c r="L658" t="inlineStr">
        <is>
          <t>Consommation de graines pour la fabrication de produits alimentaires</t>
        </is>
      </c>
      <c r="M658" t="inlineStr"/>
      <c r="N658" t="n">
        <v>0</v>
      </c>
      <c r="O658" t="n">
        <v>0</v>
      </c>
    </row>
    <row r="659" ht="15" customHeight="1" s="1003">
      <c r="A659" s="1019" t="inlineStr">
        <is>
          <t>Graines collectées</t>
        </is>
      </c>
      <c r="B659" t="inlineStr">
        <is>
          <t>Alimentation humaine</t>
        </is>
      </c>
      <c r="C659" t="inlineStr">
        <is>
          <t>kt</t>
        </is>
      </c>
      <c r="D659" t="inlineStr">
        <is>
          <t>France</t>
        </is>
      </c>
      <c r="E659" t="inlineStr">
        <is>
          <t>2023-24</t>
        </is>
      </c>
      <c r="F659" t="inlineStr">
        <is>
          <t>Lupin</t>
        </is>
      </c>
      <c r="G659" t="inlineStr"/>
      <c r="H659" t="inlineStr"/>
      <c r="I659" t="inlineStr"/>
      <c r="J659" t="inlineStr">
        <is>
          <t>Pas de consommation de graines en alimentation humaine</t>
        </is>
      </c>
      <c r="K659" t="inlineStr"/>
      <c r="L659" t="inlineStr">
        <is>
          <t>Consommation de graines en alimentation humaine</t>
        </is>
      </c>
      <c r="M659" t="inlineStr"/>
      <c r="N659" t="n">
        <v>0</v>
      </c>
      <c r="O659" t="n">
        <v>0</v>
      </c>
    </row>
    <row r="660" ht="15" customHeight="1" s="1003">
      <c r="A660" s="1019" t="inlineStr">
        <is>
          <t>Graines collectées</t>
        </is>
      </c>
      <c r="B660" t="inlineStr">
        <is>
          <t>Trituration</t>
        </is>
      </c>
      <c r="C660" t="inlineStr">
        <is>
          <t>kt</t>
        </is>
      </c>
      <c r="D660" t="inlineStr">
        <is>
          <t>France</t>
        </is>
      </c>
      <c r="E660" t="inlineStr">
        <is>
          <t>2023-24</t>
        </is>
      </c>
      <c r="F660" t="inlineStr">
        <is>
          <t>Lupin</t>
        </is>
      </c>
      <c r="G660" t="inlineStr"/>
      <c r="H660" t="inlineStr"/>
      <c r="I660" t="inlineStr"/>
      <c r="J660" t="inlineStr">
        <is>
          <t>Pas de trituration</t>
        </is>
      </c>
      <c r="K660" t="inlineStr"/>
      <c r="L660" t="inlineStr">
        <is>
          <t>Consommation de graines par la Trituration</t>
        </is>
      </c>
      <c r="M660" t="inlineStr"/>
      <c r="N660" t="n">
        <v>0</v>
      </c>
      <c r="O660" t="n">
        <v>0</v>
      </c>
    </row>
    <row r="661" ht="15" customHeight="1" s="1003">
      <c r="A661" s="1019" t="inlineStr">
        <is>
          <t>Graines collectées</t>
        </is>
      </c>
      <c r="B661" t="inlineStr">
        <is>
          <t>FAB</t>
        </is>
      </c>
      <c r="C661" t="inlineStr">
        <is>
          <t>kt</t>
        </is>
      </c>
      <c r="D661" t="inlineStr">
        <is>
          <t>France</t>
        </is>
      </c>
      <c r="E661" t="inlineStr">
        <is>
          <t>2023-24</t>
        </is>
      </c>
      <c r="F661" t="inlineStr">
        <is>
          <t>Lupin</t>
        </is>
      </c>
      <c r="G661" t="inlineStr">
        <is>
          <t>Consommation de graines par les FAB = 0 kt (Etat 13 - FranceAgriMer)</t>
        </is>
      </c>
      <c r="H661" t="inlineStr"/>
      <c r="I661" t="inlineStr">
        <is>
          <t>Etat 13 - FranceAgriMer</t>
        </is>
      </c>
      <c r="J661" t="inlineStr"/>
      <c r="K661" t="inlineStr">
        <is>
          <t>Volume</t>
        </is>
      </c>
      <c r="L661" t="inlineStr">
        <is>
          <t>Consommation de graines par les FAB</t>
        </is>
      </c>
      <c r="M661" t="inlineStr">
        <is>
          <t>FAB protéagineux - FAM</t>
        </is>
      </c>
      <c r="N661" t="n">
        <v>0.14</v>
      </c>
      <c r="O661" t="n">
        <v>0.1</v>
      </c>
    </row>
    <row r="662" ht="15" customHeight="1" s="1003">
      <c r="A662" s="1019" t="inlineStr">
        <is>
          <t>Graines collectées</t>
        </is>
      </c>
      <c r="B662" t="inlineStr">
        <is>
          <t>Amidonnerie</t>
        </is>
      </c>
      <c r="C662" t="inlineStr">
        <is>
          <t>kt</t>
        </is>
      </c>
      <c r="D662" t="inlineStr">
        <is>
          <t>France</t>
        </is>
      </c>
      <c r="E662" t="inlineStr">
        <is>
          <t>2023-24</t>
        </is>
      </c>
      <c r="F662" t="inlineStr">
        <is>
          <t>Lupin</t>
        </is>
      </c>
      <c r="G662" t="inlineStr"/>
      <c r="H662" t="inlineStr"/>
      <c r="I662" t="inlineStr"/>
      <c r="J662" t="inlineStr"/>
      <c r="K662" t="inlineStr"/>
      <c r="L662" t="inlineStr"/>
      <c r="M662" t="inlineStr"/>
      <c r="N662" t="n">
        <v>0</v>
      </c>
      <c r="O662" t="n">
        <v>0</v>
      </c>
    </row>
    <row r="663" ht="15" customHeight="1" s="1003">
      <c r="A663" s="1019" t="inlineStr">
        <is>
          <t>Graines collectées</t>
        </is>
      </c>
      <c r="B663" t="inlineStr">
        <is>
          <t>Meunerie</t>
        </is>
      </c>
      <c r="C663" t="inlineStr">
        <is>
          <t>kt</t>
        </is>
      </c>
      <c r="D663" t="inlineStr">
        <is>
          <t>France</t>
        </is>
      </c>
      <c r="E663" t="inlineStr">
        <is>
          <t>2023-24</t>
        </is>
      </c>
      <c r="F663" t="inlineStr">
        <is>
          <t>Lupin</t>
        </is>
      </c>
      <c r="G663" t="inlineStr"/>
      <c r="H663" t="inlineStr"/>
      <c r="I663" t="inlineStr"/>
      <c r="J663" t="inlineStr"/>
      <c r="K663" t="inlineStr"/>
      <c r="L663" t="inlineStr"/>
      <c r="M663" t="inlineStr"/>
      <c r="N663" t="n">
        <v>0</v>
      </c>
      <c r="O663" t="n">
        <v>0</v>
      </c>
    </row>
    <row r="664" ht="15" customHeight="1" s="1003">
      <c r="A664" s="1019" t="inlineStr">
        <is>
          <t>Graines collectées</t>
        </is>
      </c>
      <c r="B664" t="inlineStr">
        <is>
          <t>Semences certifiées</t>
        </is>
      </c>
      <c r="C664" t="inlineStr">
        <is>
          <t>kt</t>
        </is>
      </c>
      <c r="D664" t="inlineStr">
        <is>
          <t>France</t>
        </is>
      </c>
      <c r="E664" t="inlineStr">
        <is>
          <t>2023-24</t>
        </is>
      </c>
      <c r="F664" t="inlineStr">
        <is>
          <t>Lupin</t>
        </is>
      </c>
      <c r="G664" t="inlineStr">
        <is>
          <t>Production de semences certifiées = 0 kt (Collectes, stocks - FranceAgriMer)</t>
        </is>
      </c>
      <c r="H664" t="inlineStr"/>
      <c r="I664" t="inlineStr">
        <is>
          <t>Collectes, stocks - FranceAgriMer</t>
        </is>
      </c>
      <c r="J664" t="inlineStr"/>
      <c r="K664" t="inlineStr">
        <is>
          <t>Volume</t>
        </is>
      </c>
      <c r="L664" t="inlineStr">
        <is>
          <t>Production de semences certifiées</t>
        </is>
      </c>
      <c r="M664" t="inlineStr">
        <is>
          <t>Collectes, stocks protéa - FAM</t>
        </is>
      </c>
      <c r="N664" t="n">
        <v>0.48</v>
      </c>
      <c r="O664" t="n">
        <v>0.1</v>
      </c>
    </row>
    <row r="665" ht="15" customHeight="1" s="1003">
      <c r="A665" s="1019" t="inlineStr">
        <is>
          <t>Graines collectées</t>
        </is>
      </c>
      <c r="B665" t="inlineStr">
        <is>
          <t>Export</t>
        </is>
      </c>
      <c r="C665" t="inlineStr">
        <is>
          <t>kt</t>
        </is>
      </c>
      <c r="D665" t="inlineStr">
        <is>
          <t>France</t>
        </is>
      </c>
      <c r="E665" t="inlineStr">
        <is>
          <t>2023-24</t>
        </is>
      </c>
      <c r="F665" t="inlineStr">
        <is>
          <t>Lupin</t>
        </is>
      </c>
      <c r="G665" t="inlineStr"/>
      <c r="H665" t="inlineStr">
        <is>
          <t>Exportation de graines = 0 kt (Douanes françaises - Eurostat)</t>
        </is>
      </c>
      <c r="I665" t="inlineStr">
        <is>
          <t>Douanes françaises - Eurostat</t>
        </is>
      </c>
      <c r="J665" t="inlineStr">
        <is>
          <t>Les échanges de lupin sont négligés</t>
        </is>
      </c>
      <c r="K665" t="inlineStr">
        <is>
          <t>Volume</t>
        </is>
      </c>
      <c r="L665" t="inlineStr">
        <is>
          <t>Exportation de graines</t>
        </is>
      </c>
      <c r="M665" t="inlineStr">
        <is>
          <t>Echanges mensuels - EUROSTAT</t>
        </is>
      </c>
      <c r="N665" t="n">
        <v>0</v>
      </c>
      <c r="O665" t="n">
        <v>0</v>
      </c>
    </row>
    <row r="666" ht="15" customHeight="1" s="1003">
      <c r="A666" s="1019" t="inlineStr">
        <is>
          <t>Graines collectées</t>
        </is>
      </c>
      <c r="B666" t="inlineStr">
        <is>
          <t>Ecart statistique</t>
        </is>
      </c>
      <c r="C666" t="inlineStr">
        <is>
          <t>kt</t>
        </is>
      </c>
      <c r="D666" t="inlineStr">
        <is>
          <t>France</t>
        </is>
      </c>
      <c r="E666" t="inlineStr">
        <is>
          <t>2023-24</t>
        </is>
      </c>
      <c r="F666" t="inlineStr">
        <is>
          <t>Lupin</t>
        </is>
      </c>
      <c r="G666" t="inlineStr"/>
      <c r="H666" t="inlineStr"/>
      <c r="I666" t="inlineStr"/>
      <c r="J666" t="inlineStr"/>
      <c r="K666" t="inlineStr"/>
      <c r="L666" t="inlineStr"/>
      <c r="M666" t="inlineStr"/>
      <c r="N666" t="n">
        <v>0</v>
      </c>
      <c r="O666" t="n">
        <v>0</v>
      </c>
    </row>
    <row r="667" ht="15" customHeight="1" s="1003">
      <c r="A667" s="1019" t="inlineStr">
        <is>
          <t>Récolte</t>
        </is>
      </c>
      <c r="B667" t="inlineStr">
        <is>
          <t>Graines récoltées</t>
        </is>
      </c>
      <c r="C667" t="inlineStr">
        <is>
          <t>kt</t>
        </is>
      </c>
      <c r="D667" t="inlineStr">
        <is>
          <t>France</t>
        </is>
      </c>
      <c r="E667" t="inlineStr">
        <is>
          <t>2023-24</t>
        </is>
      </c>
      <c r="F667" t="inlineStr">
        <is>
          <t>Lupin</t>
        </is>
      </c>
      <c r="G667" t="inlineStr">
        <is>
          <t>Récolte = 11 kt (Statistique Agricole Annuelle - SSP)</t>
        </is>
      </c>
      <c r="H667" t="inlineStr"/>
      <c r="I667" t="inlineStr">
        <is>
          <t>Statistique Agricole Annuelle - SSP</t>
        </is>
      </c>
      <c r="J667" t="inlineStr"/>
      <c r="K667" t="inlineStr">
        <is>
          <t>Volume</t>
        </is>
      </c>
      <c r="L667" t="inlineStr">
        <is>
          <t>Récolte</t>
        </is>
      </c>
      <c r="M667" t="inlineStr">
        <is>
          <t>Récoltes - AGRESTE</t>
        </is>
      </c>
      <c r="N667" t="n">
        <v>10.87</v>
      </c>
      <c r="O667" t="n">
        <v>0.1</v>
      </c>
    </row>
    <row r="668" ht="15" customHeight="1" s="1003">
      <c r="A668" s="1019" t="inlineStr">
        <is>
          <t>Ferme</t>
        </is>
      </c>
      <c r="B668" t="inlineStr">
        <is>
          <t>Stock final à la ferme</t>
        </is>
      </c>
      <c r="C668" t="inlineStr">
        <is>
          <t>kt</t>
        </is>
      </c>
      <c r="D668" t="inlineStr">
        <is>
          <t>France</t>
        </is>
      </c>
      <c r="E668" t="inlineStr">
        <is>
          <t>2023-24</t>
        </is>
      </c>
      <c r="F668" t="inlineStr">
        <is>
          <t>Lupin</t>
        </is>
      </c>
      <c r="G668" t="inlineStr"/>
      <c r="H668" t="inlineStr"/>
      <c r="I668" t="inlineStr"/>
      <c r="J668" t="inlineStr">
        <is>
          <t>Le stock à la ferme est négligé</t>
        </is>
      </c>
      <c r="K668" t="inlineStr"/>
      <c r="L668" t="inlineStr">
        <is>
          <t>Stock final à la ferme</t>
        </is>
      </c>
      <c r="M668" t="inlineStr"/>
      <c r="N668" t="n">
        <v>0</v>
      </c>
      <c r="O668" t="n">
        <v>0</v>
      </c>
    </row>
    <row r="669" ht="15" customHeight="1" s="1003">
      <c r="A669" s="1019" t="inlineStr">
        <is>
          <t>OS</t>
        </is>
      </c>
      <c r="B669" t="inlineStr">
        <is>
          <t>Stock final collecteurs</t>
        </is>
      </c>
      <c r="C669" t="inlineStr">
        <is>
          <t>kt</t>
        </is>
      </c>
      <c r="D669" t="inlineStr">
        <is>
          <t>France</t>
        </is>
      </c>
      <c r="E669" t="inlineStr">
        <is>
          <t>2023-24</t>
        </is>
      </c>
      <c r="F669" t="inlineStr">
        <is>
          <t>Lupin</t>
        </is>
      </c>
      <c r="G669" t="inlineStr">
        <is>
          <t>Stock final collecteurs = 2 kt (Collectes, stocks - FranceAgriMer)</t>
        </is>
      </c>
      <c r="H669" t="inlineStr"/>
      <c r="I669" t="inlineStr">
        <is>
          <t>Collectes, stocks - FranceAgriMer</t>
        </is>
      </c>
      <c r="J669" t="inlineStr"/>
      <c r="K669" t="inlineStr">
        <is>
          <t>Volume</t>
        </is>
      </c>
      <c r="L669" t="inlineStr">
        <is>
          <t>Stock final collecteurs</t>
        </is>
      </c>
      <c r="M669" t="inlineStr">
        <is>
          <t>Collectes, stocks protéa - FAM</t>
        </is>
      </c>
      <c r="N669" t="n">
        <v>2.16</v>
      </c>
      <c r="O669" t="n">
        <v>0.1</v>
      </c>
    </row>
    <row r="670" ht="15" customHeight="1" s="1003">
      <c r="A670" s="1019" t="inlineStr">
        <is>
          <t>Trituration</t>
        </is>
      </c>
      <c r="B670" t="inlineStr">
        <is>
          <t>Huile</t>
        </is>
      </c>
      <c r="C670" t="inlineStr">
        <is>
          <t>kt</t>
        </is>
      </c>
      <c r="D670" t="inlineStr">
        <is>
          <t>France</t>
        </is>
      </c>
      <c r="E670" t="inlineStr">
        <is>
          <t>2023-24</t>
        </is>
      </c>
      <c r="F670" t="inlineStr">
        <is>
          <t>Lupin</t>
        </is>
      </c>
      <c r="G670" t="inlineStr"/>
      <c r="H670" t="inlineStr"/>
      <c r="I670" t="inlineStr"/>
      <c r="J670" t="inlineStr">
        <is>
          <t>Pas de trituration</t>
        </is>
      </c>
      <c r="K670" t="inlineStr"/>
      <c r="L670" t="inlineStr"/>
      <c r="M670" t="inlineStr"/>
      <c r="N670" t="n">
        <v>0</v>
      </c>
      <c r="O670" t="n">
        <v>0</v>
      </c>
    </row>
    <row r="671" ht="15" customHeight="1" s="1003">
      <c r="A671" s="1019" t="inlineStr">
        <is>
          <t>Trituration</t>
        </is>
      </c>
      <c r="B671" t="inlineStr">
        <is>
          <t>Tourteaux</t>
        </is>
      </c>
      <c r="C671" t="inlineStr">
        <is>
          <t>kt</t>
        </is>
      </c>
      <c r="D671" t="inlineStr">
        <is>
          <t>France</t>
        </is>
      </c>
      <c r="E671" t="inlineStr">
        <is>
          <t>2023-24</t>
        </is>
      </c>
      <c r="F671" t="inlineStr">
        <is>
          <t>Lupin</t>
        </is>
      </c>
      <c r="G671" t="inlineStr"/>
      <c r="H671" t="inlineStr"/>
      <c r="I671" t="inlineStr"/>
      <c r="J671" t="inlineStr"/>
      <c r="K671" t="inlineStr"/>
      <c r="L671" t="inlineStr"/>
      <c r="M671" t="inlineStr"/>
      <c r="N671" t="n">
        <v>0</v>
      </c>
      <c r="O671" t="n">
        <v>0</v>
      </c>
    </row>
    <row r="672" ht="15" customHeight="1" s="1003">
      <c r="A672" s="1019" t="inlineStr">
        <is>
          <t>Ecart statistique</t>
        </is>
      </c>
      <c r="B672" t="inlineStr">
        <is>
          <t>Graines collectées</t>
        </is>
      </c>
      <c r="C672" t="inlineStr">
        <is>
          <t>kt</t>
        </is>
      </c>
      <c r="D672" t="inlineStr">
        <is>
          <t>France</t>
        </is>
      </c>
      <c r="E672" t="inlineStr">
        <is>
          <t>2023-24</t>
        </is>
      </c>
      <c r="F672" t="inlineStr">
        <is>
          <t>Lupin</t>
        </is>
      </c>
      <c r="G672" t="inlineStr"/>
      <c r="H672" t="inlineStr"/>
      <c r="I672" t="inlineStr"/>
      <c r="J672" t="inlineStr"/>
      <c r="K672" t="inlineStr"/>
      <c r="L672" t="inlineStr"/>
      <c r="M672" t="inlineStr"/>
      <c r="N672" t="n">
        <v>0</v>
      </c>
      <c r="O672" t="n">
        <v>0</v>
      </c>
    </row>
    <row r="673" ht="15" customHeight="1" s="1003">
      <c r="A673" s="1019" t="inlineStr">
        <is>
          <t>Ecart statistique</t>
        </is>
      </c>
      <c r="B673" t="inlineStr">
        <is>
          <t>Fabrication de produits alimentaires</t>
        </is>
      </c>
      <c r="C673" t="inlineStr">
        <is>
          <t>kt</t>
        </is>
      </c>
      <c r="D673" t="inlineStr">
        <is>
          <t>France</t>
        </is>
      </c>
      <c r="E673" t="inlineStr">
        <is>
          <t>2023-24</t>
        </is>
      </c>
      <c r="F673" t="inlineStr">
        <is>
          <t>Lupin</t>
        </is>
      </c>
      <c r="G673" t="inlineStr"/>
      <c r="H673" t="inlineStr"/>
      <c r="I673" t="inlineStr"/>
      <c r="J673" t="inlineStr"/>
      <c r="K673" t="inlineStr"/>
      <c r="L673" t="inlineStr"/>
      <c r="M673" t="inlineStr"/>
      <c r="N673" t="n">
        <v>0</v>
      </c>
      <c r="O673" t="n">
        <v>0</v>
      </c>
    </row>
    <row r="674" ht="15" customHeight="1" s="1003">
      <c r="A674" s="1019" t="inlineStr">
        <is>
          <t>Import</t>
        </is>
      </c>
      <c r="B674" t="inlineStr">
        <is>
          <t>Graines collectées</t>
        </is>
      </c>
      <c r="C674" t="inlineStr">
        <is>
          <t>kt</t>
        </is>
      </c>
      <c r="D674" t="inlineStr">
        <is>
          <t>France</t>
        </is>
      </c>
      <c r="E674" t="inlineStr">
        <is>
          <t>2023-24</t>
        </is>
      </c>
      <c r="F674" t="inlineStr">
        <is>
          <t>Lupin</t>
        </is>
      </c>
      <c r="G674" t="inlineStr"/>
      <c r="H674" t="inlineStr">
        <is>
          <t>Importation de graines = 0 kt (Douanes françaises - Eurostat)</t>
        </is>
      </c>
      <c r="I674" t="inlineStr">
        <is>
          <t>Douanes françaises - Eurostat</t>
        </is>
      </c>
      <c r="J674" t="inlineStr">
        <is>
          <t>Les échanges de lupin sont négligés</t>
        </is>
      </c>
      <c r="K674" t="inlineStr">
        <is>
          <t>Volume</t>
        </is>
      </c>
      <c r="L674" t="inlineStr">
        <is>
          <t>Importation de graines</t>
        </is>
      </c>
      <c r="M674" t="inlineStr">
        <is>
          <t>Echanges mensuels - EUROSTAT</t>
        </is>
      </c>
      <c r="N674" t="n">
        <v>0</v>
      </c>
      <c r="O674" t="n">
        <v>0</v>
      </c>
    </row>
    <row r="675" ht="15" customHeight="1" s="1003">
      <c r="A675" s="1019" t="inlineStr">
        <is>
          <t>Graines récoltées</t>
        </is>
      </c>
      <c r="B675" t="inlineStr">
        <is>
          <t>OS</t>
        </is>
      </c>
      <c r="C675" t="inlineStr">
        <is>
          <t>kt</t>
        </is>
      </c>
      <c r="D675" t="inlineStr">
        <is>
          <t>France</t>
        </is>
      </c>
      <c r="E675" t="inlineStr">
        <is>
          <t>2023-24</t>
        </is>
      </c>
      <c r="F675" t="inlineStr">
        <is>
          <t>Lentille</t>
        </is>
      </c>
      <c r="G675" t="inlineStr">
        <is>
          <t>Collecte = 16 kt (Collectes, stocks - FranceAgriMer)</t>
        </is>
      </c>
      <c r="H675" t="inlineStr"/>
      <c r="I675" t="inlineStr">
        <is>
          <t>Collectes, stocks - FranceAgriMer</t>
        </is>
      </c>
      <c r="J675" t="inlineStr"/>
      <c r="K675" t="inlineStr">
        <is>
          <t>Volume</t>
        </is>
      </c>
      <c r="L675" t="inlineStr">
        <is>
          <t>Collecte</t>
        </is>
      </c>
      <c r="M675" t="inlineStr">
        <is>
          <t>Collectes, stocks protéa - FAM</t>
        </is>
      </c>
      <c r="N675" t="n">
        <v>15.65</v>
      </c>
      <c r="O675" t="n">
        <v>0.1</v>
      </c>
    </row>
    <row r="676" ht="15" customHeight="1" s="1003">
      <c r="A676" s="1019" t="inlineStr">
        <is>
          <t>Graines autoconsommées</t>
        </is>
      </c>
      <c r="B676" t="inlineStr">
        <is>
          <t>Hors FAB</t>
        </is>
      </c>
      <c r="C676" t="inlineStr">
        <is>
          <t>kt</t>
        </is>
      </c>
      <c r="D676" t="inlineStr">
        <is>
          <t>France</t>
        </is>
      </c>
      <c r="E676" t="inlineStr">
        <is>
          <t>2023-24</t>
        </is>
      </c>
      <c r="F676" t="inlineStr">
        <is>
          <t>Lentille</t>
        </is>
      </c>
      <c r="G676" t="inlineStr"/>
      <c r="H676" t="inlineStr"/>
      <c r="I676" t="inlineStr"/>
      <c r="J676" t="inlineStr">
        <is>
          <t>Pas de consommation de graines en alimentation animale</t>
        </is>
      </c>
      <c r="K676" t="inlineStr"/>
      <c r="L676" t="inlineStr">
        <is>
          <t>Consommation de graines à la ferme directement</t>
        </is>
      </c>
      <c r="M676" t="inlineStr"/>
      <c r="N676" t="n">
        <v>0</v>
      </c>
      <c r="O676" t="n">
        <v>0</v>
      </c>
    </row>
    <row r="677" ht="15" customHeight="1" s="1003">
      <c r="A677" s="1019" t="inlineStr">
        <is>
          <t>Stock initial à la ferme</t>
        </is>
      </c>
      <c r="B677" t="inlineStr">
        <is>
          <t>Ferme</t>
        </is>
      </c>
      <c r="C677" t="inlineStr">
        <is>
          <t>kt</t>
        </is>
      </c>
      <c r="D677" t="inlineStr">
        <is>
          <t>France</t>
        </is>
      </c>
      <c r="E677" t="inlineStr">
        <is>
          <t>2023-24</t>
        </is>
      </c>
      <c r="F677" t="inlineStr">
        <is>
          <t>Lentille</t>
        </is>
      </c>
      <c r="G677" t="inlineStr"/>
      <c r="H677" t="inlineStr"/>
      <c r="I677" t="inlineStr"/>
      <c r="J677" t="inlineStr">
        <is>
          <t>Le stock à la ferme est négligé</t>
        </is>
      </c>
      <c r="K677" t="inlineStr"/>
      <c r="L677" t="inlineStr">
        <is>
          <t>Stock initial à la ferme</t>
        </is>
      </c>
      <c r="M677" t="inlineStr"/>
      <c r="N677" t="n">
        <v>0</v>
      </c>
      <c r="O677" t="n">
        <v>0</v>
      </c>
    </row>
    <row r="678" ht="15" customHeight="1" s="1003">
      <c r="A678" s="1019" t="inlineStr">
        <is>
          <t>Stock initial collecteurs</t>
        </is>
      </c>
      <c r="B678" t="inlineStr">
        <is>
          <t>OS</t>
        </is>
      </c>
      <c r="C678" t="inlineStr">
        <is>
          <t>kt</t>
        </is>
      </c>
      <c r="D678" t="inlineStr">
        <is>
          <t>France</t>
        </is>
      </c>
      <c r="E678" t="inlineStr">
        <is>
          <t>2023-24</t>
        </is>
      </c>
      <c r="F678" t="inlineStr">
        <is>
          <t>Lentille</t>
        </is>
      </c>
      <c r="G678" t="inlineStr">
        <is>
          <t>Stock initial collecteurs = 3 kt (Collectes, stocks - FranceAgriMer)</t>
        </is>
      </c>
      <c r="H678" t="inlineStr"/>
      <c r="I678" t="inlineStr">
        <is>
          <t>Collectes, stocks - FranceAgriMer</t>
        </is>
      </c>
      <c r="J678" t="inlineStr"/>
      <c r="K678" t="inlineStr">
        <is>
          <t>Volume</t>
        </is>
      </c>
      <c r="L678" t="inlineStr">
        <is>
          <t>Stock initial collecteurs</t>
        </is>
      </c>
      <c r="M678" t="inlineStr">
        <is>
          <t>Collectes, stocks protéa - FAM</t>
        </is>
      </c>
      <c r="N678" t="n">
        <v>2.67</v>
      </c>
      <c r="O678" t="n">
        <v>0.1</v>
      </c>
    </row>
    <row r="679" ht="15" customHeight="1" s="1003">
      <c r="A679" s="1019" t="inlineStr">
        <is>
          <t>Graines collectées</t>
        </is>
      </c>
      <c r="B679" t="inlineStr">
        <is>
          <t>Alimentation humaine</t>
        </is>
      </c>
      <c r="C679" t="inlineStr">
        <is>
          <t>kt</t>
        </is>
      </c>
      <c r="D679" t="inlineStr">
        <is>
          <t>France</t>
        </is>
      </c>
      <c r="E679" t="inlineStr">
        <is>
          <t>2023-24</t>
        </is>
      </c>
      <c r="F679" t="inlineStr">
        <is>
          <t>Lentille</t>
        </is>
      </c>
      <c r="G679" t="inlineStr"/>
      <c r="H679" t="inlineStr"/>
      <c r="I679" t="inlineStr"/>
      <c r="J679" t="inlineStr">
        <is>
          <t>Pas de consommation de graines en alimentation humaine</t>
        </is>
      </c>
      <c r="K679" t="inlineStr"/>
      <c r="L679" t="inlineStr">
        <is>
          <t>Consommation de graines en alimentation humaine</t>
        </is>
      </c>
      <c r="M679" t="inlineStr"/>
      <c r="N679" t="n">
        <v>0</v>
      </c>
      <c r="O679" t="n">
        <v>0</v>
      </c>
    </row>
    <row r="680" ht="15" customHeight="1" s="1003">
      <c r="A680" s="1019" t="inlineStr">
        <is>
          <t>Graines collectées</t>
        </is>
      </c>
      <c r="B680" t="inlineStr">
        <is>
          <t>Trituration</t>
        </is>
      </c>
      <c r="C680" t="inlineStr">
        <is>
          <t>kt</t>
        </is>
      </c>
      <c r="D680" t="inlineStr">
        <is>
          <t>France</t>
        </is>
      </c>
      <c r="E680" t="inlineStr">
        <is>
          <t>2023-24</t>
        </is>
      </c>
      <c r="F680" t="inlineStr">
        <is>
          <t>Lentille</t>
        </is>
      </c>
      <c r="G680" t="inlineStr"/>
      <c r="H680" t="inlineStr"/>
      <c r="I680" t="inlineStr"/>
      <c r="J680" t="inlineStr">
        <is>
          <t>Pas de trituration</t>
        </is>
      </c>
      <c r="K680" t="inlineStr"/>
      <c r="L680" t="inlineStr">
        <is>
          <t>Consommation de graines par la Trituration</t>
        </is>
      </c>
      <c r="M680" t="inlineStr"/>
      <c r="N680" t="n">
        <v>0</v>
      </c>
      <c r="O680" t="n">
        <v>0</v>
      </c>
    </row>
    <row r="681" ht="15" customHeight="1" s="1003">
      <c r="A681" s="1019" t="inlineStr">
        <is>
          <t>Graines collectées</t>
        </is>
      </c>
      <c r="B681" t="inlineStr">
        <is>
          <t>FAB</t>
        </is>
      </c>
      <c r="C681" t="inlineStr">
        <is>
          <t>kt</t>
        </is>
      </c>
      <c r="D681" t="inlineStr">
        <is>
          <t>France</t>
        </is>
      </c>
      <c r="E681" t="inlineStr">
        <is>
          <t>2023-24</t>
        </is>
      </c>
      <c r="F681" t="inlineStr">
        <is>
          <t>Lentille</t>
        </is>
      </c>
      <c r="G681" t="inlineStr"/>
      <c r="H681" t="inlineStr"/>
      <c r="I681" t="inlineStr"/>
      <c r="J681" t="inlineStr">
        <is>
          <t>Les graines ne sont pas consommées en alimentation animale</t>
        </is>
      </c>
      <c r="K681" t="inlineStr"/>
      <c r="L681" t="inlineStr"/>
      <c r="M681" t="inlineStr"/>
      <c r="N681" t="n">
        <v>0</v>
      </c>
      <c r="O681" t="n">
        <v>0</v>
      </c>
    </row>
    <row r="682" ht="15" customHeight="1" s="1003">
      <c r="A682" s="1019" t="inlineStr">
        <is>
          <t>Graines collectées</t>
        </is>
      </c>
      <c r="B682" t="inlineStr">
        <is>
          <t>Amidonnerie</t>
        </is>
      </c>
      <c r="C682" t="inlineStr">
        <is>
          <t>kt</t>
        </is>
      </c>
      <c r="D682" t="inlineStr">
        <is>
          <t>France</t>
        </is>
      </c>
      <c r="E682" t="inlineStr">
        <is>
          <t>2023-24</t>
        </is>
      </c>
      <c r="F682" t="inlineStr">
        <is>
          <t>Lentille</t>
        </is>
      </c>
      <c r="G682" t="inlineStr"/>
      <c r="H682" t="inlineStr"/>
      <c r="I682" t="inlineStr"/>
      <c r="J682" t="inlineStr"/>
      <c r="K682" t="inlineStr"/>
      <c r="L682" t="inlineStr"/>
      <c r="M682" t="inlineStr"/>
      <c r="N682" t="n">
        <v>0</v>
      </c>
      <c r="O682" t="n">
        <v>0</v>
      </c>
    </row>
    <row r="683" ht="15" customHeight="1" s="1003">
      <c r="A683" s="1019" t="inlineStr">
        <is>
          <t>Graines collectées</t>
        </is>
      </c>
      <c r="B683" t="inlineStr">
        <is>
          <t>Meunerie</t>
        </is>
      </c>
      <c r="C683" t="inlineStr">
        <is>
          <t>kt</t>
        </is>
      </c>
      <c r="D683" t="inlineStr">
        <is>
          <t>France</t>
        </is>
      </c>
      <c r="E683" t="inlineStr">
        <is>
          <t>2023-24</t>
        </is>
      </c>
      <c r="F683" t="inlineStr">
        <is>
          <t>Lentille</t>
        </is>
      </c>
      <c r="G683" t="inlineStr"/>
      <c r="H683" t="inlineStr"/>
      <c r="I683" t="inlineStr"/>
      <c r="J683" t="inlineStr"/>
      <c r="K683" t="inlineStr"/>
      <c r="L683" t="inlineStr"/>
      <c r="M683" t="inlineStr"/>
      <c r="N683" t="n">
        <v>0</v>
      </c>
      <c r="O683" t="n">
        <v>0</v>
      </c>
    </row>
    <row r="684" ht="15" customHeight="1" s="1003">
      <c r="A684" s="1019" t="inlineStr">
        <is>
          <t>Graines collectées</t>
        </is>
      </c>
      <c r="B684" t="inlineStr">
        <is>
          <t>Fabrication d'ingrédients</t>
        </is>
      </c>
      <c r="C684" t="inlineStr">
        <is>
          <t>kt</t>
        </is>
      </c>
      <c r="D684" t="inlineStr">
        <is>
          <t>France</t>
        </is>
      </c>
      <c r="E684" t="inlineStr">
        <is>
          <t>2023-24</t>
        </is>
      </c>
      <c r="F684" t="inlineStr">
        <is>
          <t>Lentille</t>
        </is>
      </c>
      <c r="G684" t="inlineStr"/>
      <c r="H684" t="inlineStr"/>
      <c r="I684" t="inlineStr"/>
      <c r="J684" t="inlineStr"/>
      <c r="K684" t="inlineStr"/>
      <c r="L684" t="inlineStr"/>
      <c r="M684" t="inlineStr"/>
      <c r="N684" t="n">
        <v>0</v>
      </c>
      <c r="O684" t="n">
        <v>0</v>
      </c>
    </row>
    <row r="685" ht="15" customHeight="1" s="1003">
      <c r="A685" s="1019" t="inlineStr">
        <is>
          <t>Graines collectées</t>
        </is>
      </c>
      <c r="B685" t="inlineStr">
        <is>
          <t>Semences certifiées</t>
        </is>
      </c>
      <c r="C685" t="inlineStr">
        <is>
          <t>kt</t>
        </is>
      </c>
      <c r="D685" t="inlineStr">
        <is>
          <t>France</t>
        </is>
      </c>
      <c r="E685" t="inlineStr">
        <is>
          <t>2023-24</t>
        </is>
      </c>
      <c r="F685" t="inlineStr">
        <is>
          <t>Lentille</t>
        </is>
      </c>
      <c r="G685" t="inlineStr">
        <is>
          <t>Production de semences certifiées = 2 kt (Collectes, stocks - FranceAgriMer)</t>
        </is>
      </c>
      <c r="H685" t="inlineStr"/>
      <c r="I685" t="inlineStr">
        <is>
          <t>Collectes, stocks - FranceAgriMer</t>
        </is>
      </c>
      <c r="J685" t="inlineStr"/>
      <c r="K685" t="inlineStr">
        <is>
          <t>Volume</t>
        </is>
      </c>
      <c r="L685" t="inlineStr">
        <is>
          <t>Production de semences certifiées</t>
        </is>
      </c>
      <c r="M685" t="inlineStr">
        <is>
          <t>Collectes, stocks protéa - FAM</t>
        </is>
      </c>
      <c r="N685" t="n">
        <v>1.68</v>
      </c>
      <c r="O685" t="n">
        <v>0.1</v>
      </c>
    </row>
    <row r="686" ht="15" customHeight="1" s="1003">
      <c r="A686" s="1019" t="inlineStr">
        <is>
          <t>Graines collectées</t>
        </is>
      </c>
      <c r="B686" t="inlineStr">
        <is>
          <t>Export</t>
        </is>
      </c>
      <c r="C686" t="inlineStr">
        <is>
          <t>kt</t>
        </is>
      </c>
      <c r="D686" t="inlineStr">
        <is>
          <t>France</t>
        </is>
      </c>
      <c r="E686" t="inlineStr">
        <is>
          <t>2023-24</t>
        </is>
      </c>
      <c r="F686" t="inlineStr">
        <is>
          <t>Lentille</t>
        </is>
      </c>
      <c r="G686" t="inlineStr"/>
      <c r="H686" t="inlineStr">
        <is>
          <t>Exportation de graines = 4 kt (Douanes françaises - Eurostat)</t>
        </is>
      </c>
      <c r="I686" t="inlineStr">
        <is>
          <t>Douanes françaises - Eurostat</t>
        </is>
      </c>
      <c r="J686" t="inlineStr"/>
      <c r="K686" t="inlineStr">
        <is>
          <t>Volume</t>
        </is>
      </c>
      <c r="L686" t="inlineStr">
        <is>
          <t>Exportation de graines</t>
        </is>
      </c>
      <c r="M686" t="inlineStr">
        <is>
          <t>Echanges mensuels - EUROSTAT</t>
        </is>
      </c>
      <c r="N686" t="n">
        <v>3.82</v>
      </c>
      <c r="O686" t="n">
        <v>0.1</v>
      </c>
    </row>
    <row r="687" ht="15" customHeight="1" s="1003">
      <c r="A687" s="1019" t="inlineStr">
        <is>
          <t>Graines collectées</t>
        </is>
      </c>
      <c r="B687" t="inlineStr">
        <is>
          <t>Ecart statistique</t>
        </is>
      </c>
      <c r="C687" t="inlineStr">
        <is>
          <t>kt</t>
        </is>
      </c>
      <c r="D687" t="inlineStr">
        <is>
          <t>France</t>
        </is>
      </c>
      <c r="E687" t="inlineStr">
        <is>
          <t>2023-24</t>
        </is>
      </c>
      <c r="F687" t="inlineStr">
        <is>
          <t>Lentille</t>
        </is>
      </c>
      <c r="G687" t="inlineStr"/>
      <c r="H687" t="inlineStr"/>
      <c r="I687" t="inlineStr"/>
      <c r="J687" t="inlineStr"/>
      <c r="K687" t="inlineStr"/>
      <c r="L687" t="inlineStr"/>
      <c r="M687" t="inlineStr"/>
      <c r="N687" t="n">
        <v>0</v>
      </c>
      <c r="O687" t="n">
        <v>0</v>
      </c>
    </row>
    <row r="688" ht="15" customHeight="1" s="1003">
      <c r="A688" s="1019" t="inlineStr">
        <is>
          <t>Produits alimentaires</t>
        </is>
      </c>
      <c r="B688" t="inlineStr">
        <is>
          <t>GMS</t>
        </is>
      </c>
      <c r="C688" t="inlineStr">
        <is>
          <t>kt</t>
        </is>
      </c>
      <c r="D688" t="inlineStr">
        <is>
          <t>France</t>
        </is>
      </c>
      <c r="E688" t="inlineStr">
        <is>
          <t>2023-24</t>
        </is>
      </c>
      <c r="F688" t="inlineStr">
        <is>
          <t>Lentille</t>
        </is>
      </c>
      <c r="G688" t="inlineStr">
        <is>
          <t>Consommation de produits alimentaires par les GMS (en volume de matière première) = 52 kt (OléoProtéines - Terres Univia)</t>
        </is>
      </c>
      <c r="H688" t="inlineStr"/>
      <c r="I688" t="inlineStr">
        <is>
          <t>OléoProtéines - Terres Univia</t>
        </is>
      </c>
      <c r="J688" t="inlineStr">
        <is>
          <t>Utilisation du volume de 2023</t>
        </is>
      </c>
      <c r="K688" t="inlineStr">
        <is>
          <t>Volume</t>
        </is>
      </c>
      <c r="L688" t="inlineStr">
        <is>
          <t>Consommation de produits alimentaires par les GMS (en volume de matière première)</t>
        </is>
      </c>
      <c r="M688" t="inlineStr">
        <is>
          <t>Consommation - OléoProtéines</t>
        </is>
      </c>
      <c r="N688" t="n">
        <v>51.54</v>
      </c>
      <c r="O688" t="n">
        <v>0.1</v>
      </c>
    </row>
    <row r="689" ht="15" customHeight="1" s="1003">
      <c r="A689" s="1019" t="inlineStr">
        <is>
          <t>Produits alimentaires</t>
        </is>
      </c>
      <c r="B689" t="inlineStr">
        <is>
          <t>Circuits spécialisés</t>
        </is>
      </c>
      <c r="C689" t="inlineStr">
        <is>
          <t>kt</t>
        </is>
      </c>
      <c r="D689" t="inlineStr">
        <is>
          <t>France</t>
        </is>
      </c>
      <c r="E689" t="inlineStr">
        <is>
          <t>2023-24</t>
        </is>
      </c>
      <c r="F689" t="inlineStr">
        <is>
          <t>Lentille</t>
        </is>
      </c>
      <c r="G689" t="inlineStr">
        <is>
          <t>Consommation de produits alimentaires par les circuits spécialisés (en volume de matière première) = 3 kt (OléoProtéines - Terres Univia)</t>
        </is>
      </c>
      <c r="H689" t="inlineStr"/>
      <c r="I689" t="inlineStr">
        <is>
          <t>OléoProtéines - Terres Univia</t>
        </is>
      </c>
      <c r="J689" t="inlineStr">
        <is>
          <t>Utilisation du volume de 2023</t>
        </is>
      </c>
      <c r="K689" t="inlineStr">
        <is>
          <t>Volume</t>
        </is>
      </c>
      <c r="L689" t="inlineStr">
        <is>
          <t>Consommation de produits alimentaires par les circuits spécialisés (en volume de matière première)</t>
        </is>
      </c>
      <c r="M689" t="inlineStr">
        <is>
          <t>Consommation - OléoProtéines</t>
        </is>
      </c>
      <c r="N689" t="n">
        <v>2.58</v>
      </c>
      <c r="O689" t="n">
        <v>0.1</v>
      </c>
    </row>
    <row r="690" ht="15" customHeight="1" s="1003">
      <c r="A690" s="1019" t="inlineStr">
        <is>
          <t>Produits alimentaires</t>
        </is>
      </c>
      <c r="B690" t="inlineStr">
        <is>
          <t>RHD</t>
        </is>
      </c>
      <c r="C690" t="inlineStr">
        <is>
          <t>kt</t>
        </is>
      </c>
      <c r="D690" t="inlineStr">
        <is>
          <t>France</t>
        </is>
      </c>
      <c r="E690" t="inlineStr">
        <is>
          <t>2023-24</t>
        </is>
      </c>
      <c r="F690" t="inlineStr">
        <is>
          <t>Lentille</t>
        </is>
      </c>
      <c r="G690" t="inlineStr">
        <is>
          <t>Consommation de produits alimentaires par la RHD (en volume de matière première) = 7 kt (OléoProtéines - Terres Univia)</t>
        </is>
      </c>
      <c r="H690" t="inlineStr"/>
      <c r="I690" t="inlineStr">
        <is>
          <t>OléoProtéines - Terres Univia</t>
        </is>
      </c>
      <c r="J690" t="inlineStr">
        <is>
          <t>Utilisation du volume de 2023</t>
        </is>
      </c>
      <c r="K690" t="inlineStr">
        <is>
          <t>Volume</t>
        </is>
      </c>
      <c r="L690" t="inlineStr">
        <is>
          <t>Consommation de produits alimentaires par la RHD (en volume de matière première)</t>
        </is>
      </c>
      <c r="M690" t="inlineStr">
        <is>
          <t>Consommation - OléoProtéines</t>
        </is>
      </c>
      <c r="N690" t="n">
        <v>7.04</v>
      </c>
      <c r="O690" t="n">
        <v>0.1</v>
      </c>
    </row>
    <row r="691" ht="15" customHeight="1" s="1003">
      <c r="A691" s="1019" t="inlineStr">
        <is>
          <t>Produits alimentaires</t>
        </is>
      </c>
      <c r="B691" t="inlineStr">
        <is>
          <t>Autres IAA</t>
        </is>
      </c>
      <c r="C691" t="inlineStr">
        <is>
          <t>kt</t>
        </is>
      </c>
      <c r="D691" t="inlineStr">
        <is>
          <t>France</t>
        </is>
      </c>
      <c r="E691" t="inlineStr">
        <is>
          <t>2023-24</t>
        </is>
      </c>
      <c r="F691" t="inlineStr">
        <is>
          <t>Lentille</t>
        </is>
      </c>
      <c r="G691" t="inlineStr">
        <is>
          <t>Consommation de produits alimentaires par les autres IAA (en volume de matière première) = 3 kt (OléoProtéines - Terres Univia)</t>
        </is>
      </c>
      <c r="H691" t="inlineStr"/>
      <c r="I691" t="inlineStr">
        <is>
          <t>OléoProtéines - Terres Univia</t>
        </is>
      </c>
      <c r="J691" t="inlineStr">
        <is>
          <t>Utilisation du volume de 2023</t>
        </is>
      </c>
      <c r="K691" t="inlineStr">
        <is>
          <t>Volume</t>
        </is>
      </c>
      <c r="L691" t="inlineStr">
        <is>
          <t>Consommation de produits alimentaires par les autres IAA (en volume de matière première)</t>
        </is>
      </c>
      <c r="M691" t="inlineStr">
        <is>
          <t>Consommation - OléoProtéines</t>
        </is>
      </c>
      <c r="N691" t="n">
        <v>3.42</v>
      </c>
      <c r="O691" t="n">
        <v>0.1</v>
      </c>
    </row>
    <row r="692" ht="15" customHeight="1" s="1003">
      <c r="A692" s="1019" t="inlineStr">
        <is>
          <t>Récolte</t>
        </is>
      </c>
      <c r="B692" t="inlineStr">
        <is>
          <t>Graines récoltées</t>
        </is>
      </c>
      <c r="C692" t="inlineStr">
        <is>
          <t>kt</t>
        </is>
      </c>
      <c r="D692" t="inlineStr">
        <is>
          <t>France</t>
        </is>
      </c>
      <c r="E692" t="inlineStr">
        <is>
          <t>2023-24</t>
        </is>
      </c>
      <c r="F692" t="inlineStr">
        <is>
          <t>Lentille</t>
        </is>
      </c>
      <c r="G692" t="inlineStr">
        <is>
          <t>Récolte = 33 kt (Statistique Agricole Annuelle - SSP)</t>
        </is>
      </c>
      <c r="H692" t="inlineStr"/>
      <c r="I692" t="inlineStr">
        <is>
          <t>Statistique Agricole Annuelle - SSP</t>
        </is>
      </c>
      <c r="J692" t="inlineStr"/>
      <c r="K692" t="inlineStr">
        <is>
          <t>Volume</t>
        </is>
      </c>
      <c r="L692" t="inlineStr">
        <is>
          <t>Récolte</t>
        </is>
      </c>
      <c r="M692" t="inlineStr">
        <is>
          <t>Récoltes - AGRESTE</t>
        </is>
      </c>
      <c r="N692" t="n">
        <v>32.96</v>
      </c>
      <c r="O692" t="n">
        <v>0.1</v>
      </c>
    </row>
    <row r="693" ht="15" customHeight="1" s="1003">
      <c r="A693" s="1019" t="inlineStr">
        <is>
          <t>Ferme</t>
        </is>
      </c>
      <c r="B693" t="inlineStr">
        <is>
          <t>Stock final à la ferme</t>
        </is>
      </c>
      <c r="C693" t="inlineStr">
        <is>
          <t>kt</t>
        </is>
      </c>
      <c r="D693" t="inlineStr">
        <is>
          <t>France</t>
        </is>
      </c>
      <c r="E693" t="inlineStr">
        <is>
          <t>2023-24</t>
        </is>
      </c>
      <c r="F693" t="inlineStr">
        <is>
          <t>Lentille</t>
        </is>
      </c>
      <c r="G693" t="inlineStr"/>
      <c r="H693" t="inlineStr"/>
      <c r="I693" t="inlineStr"/>
      <c r="J693" t="inlineStr">
        <is>
          <t>Le stock à la ferme est négligé</t>
        </is>
      </c>
      <c r="K693" t="inlineStr"/>
      <c r="L693" t="inlineStr">
        <is>
          <t>Stock final à la ferme</t>
        </is>
      </c>
      <c r="M693" t="inlineStr"/>
      <c r="N693" t="n">
        <v>0</v>
      </c>
      <c r="O693" t="n">
        <v>0</v>
      </c>
    </row>
    <row r="694" ht="15" customHeight="1" s="1003">
      <c r="A694" s="1019" t="inlineStr">
        <is>
          <t>OS</t>
        </is>
      </c>
      <c r="B694" t="inlineStr">
        <is>
          <t>Stock final collecteurs</t>
        </is>
      </c>
      <c r="C694" t="inlineStr">
        <is>
          <t>kt</t>
        </is>
      </c>
      <c r="D694" t="inlineStr">
        <is>
          <t>France</t>
        </is>
      </c>
      <c r="E694" t="inlineStr">
        <is>
          <t>2023-24</t>
        </is>
      </c>
      <c r="F694" t="inlineStr">
        <is>
          <t>Lentille</t>
        </is>
      </c>
      <c r="G694" t="inlineStr">
        <is>
          <t>Stock final collecteurs = 3 kt (Collectes, stocks - FranceAgriMer)</t>
        </is>
      </c>
      <c r="H694" t="inlineStr"/>
      <c r="I694" t="inlineStr">
        <is>
          <t>Collectes, stocks - FranceAgriMer</t>
        </is>
      </c>
      <c r="J694" t="inlineStr"/>
      <c r="K694" t="inlineStr">
        <is>
          <t>Volume</t>
        </is>
      </c>
      <c r="L694" t="inlineStr">
        <is>
          <t>Stock final collecteurs</t>
        </is>
      </c>
      <c r="M694" t="inlineStr">
        <is>
          <t>Collectes, stocks protéa - FAM</t>
        </is>
      </c>
      <c r="N694" t="n">
        <v>3.4</v>
      </c>
      <c r="O694" t="n">
        <v>0.1</v>
      </c>
    </row>
    <row r="695" ht="15" customHeight="1" s="1003">
      <c r="A695" s="1019" t="inlineStr">
        <is>
          <t>Trituration</t>
        </is>
      </c>
      <c r="B695" t="inlineStr">
        <is>
          <t>Huile</t>
        </is>
      </c>
      <c r="C695" t="inlineStr">
        <is>
          <t>kt</t>
        </is>
      </c>
      <c r="D695" t="inlineStr">
        <is>
          <t>France</t>
        </is>
      </c>
      <c r="E695" t="inlineStr">
        <is>
          <t>2023-24</t>
        </is>
      </c>
      <c r="F695" t="inlineStr">
        <is>
          <t>Lentille</t>
        </is>
      </c>
      <c r="G695" t="inlineStr"/>
      <c r="H695" t="inlineStr"/>
      <c r="I695" t="inlineStr"/>
      <c r="J695" t="inlineStr">
        <is>
          <t>Pas de trituration</t>
        </is>
      </c>
      <c r="K695" t="inlineStr"/>
      <c r="L695" t="inlineStr"/>
      <c r="M695" t="inlineStr"/>
      <c r="N695" t="n">
        <v>0</v>
      </c>
      <c r="O695" t="n">
        <v>0</v>
      </c>
    </row>
    <row r="696" ht="15" customHeight="1" s="1003">
      <c r="A696" s="1019" t="inlineStr">
        <is>
          <t>Trituration</t>
        </is>
      </c>
      <c r="B696" t="inlineStr">
        <is>
          <t>Tourteaux</t>
        </is>
      </c>
      <c r="C696" t="inlineStr">
        <is>
          <t>kt</t>
        </is>
      </c>
      <c r="D696" t="inlineStr">
        <is>
          <t>France</t>
        </is>
      </c>
      <c r="E696" t="inlineStr">
        <is>
          <t>2023-24</t>
        </is>
      </c>
      <c r="F696" t="inlineStr">
        <is>
          <t>Lentille</t>
        </is>
      </c>
      <c r="G696" t="inlineStr"/>
      <c r="H696" t="inlineStr"/>
      <c r="I696" t="inlineStr"/>
      <c r="J696" t="inlineStr"/>
      <c r="K696" t="inlineStr"/>
      <c r="L696" t="inlineStr"/>
      <c r="M696" t="inlineStr"/>
      <c r="N696" t="n">
        <v>0</v>
      </c>
      <c r="O696" t="n">
        <v>0</v>
      </c>
    </row>
    <row r="697" ht="15" customHeight="1" s="1003">
      <c r="A697" s="1019" t="inlineStr">
        <is>
          <t>Ecart statistique</t>
        </is>
      </c>
      <c r="B697" t="inlineStr">
        <is>
          <t>Graines collectées</t>
        </is>
      </c>
      <c r="C697" t="inlineStr">
        <is>
          <t>kt</t>
        </is>
      </c>
      <c r="D697" t="inlineStr">
        <is>
          <t>France</t>
        </is>
      </c>
      <c r="E697" t="inlineStr">
        <is>
          <t>2023-24</t>
        </is>
      </c>
      <c r="F697" t="inlineStr">
        <is>
          <t>Lentille</t>
        </is>
      </c>
      <c r="G697" t="inlineStr"/>
      <c r="H697" t="inlineStr"/>
      <c r="I697" t="inlineStr"/>
      <c r="J697" t="inlineStr"/>
      <c r="K697" t="inlineStr"/>
      <c r="L697" t="inlineStr"/>
      <c r="M697" t="inlineStr"/>
      <c r="N697" t="n">
        <v>0</v>
      </c>
      <c r="O697" t="n">
        <v>0</v>
      </c>
    </row>
    <row r="698" ht="15" customHeight="1" s="1003">
      <c r="A698" s="1019" t="inlineStr">
        <is>
          <t>Import</t>
        </is>
      </c>
      <c r="B698" t="inlineStr">
        <is>
          <t>Graines collectées</t>
        </is>
      </c>
      <c r="C698" t="inlineStr">
        <is>
          <t>kt</t>
        </is>
      </c>
      <c r="D698" t="inlineStr">
        <is>
          <t>France</t>
        </is>
      </c>
      <c r="E698" t="inlineStr">
        <is>
          <t>2023-24</t>
        </is>
      </c>
      <c r="F698" t="inlineStr">
        <is>
          <t>Lentille</t>
        </is>
      </c>
      <c r="G698" t="inlineStr"/>
      <c r="H698" t="inlineStr">
        <is>
          <t>Importation de graines = 38 kt (Douanes françaises - Eurostat)</t>
        </is>
      </c>
      <c r="I698" t="inlineStr">
        <is>
          <t>Douanes françaises - Eurostat</t>
        </is>
      </c>
      <c r="J698" t="inlineStr"/>
      <c r="K698" t="inlineStr">
        <is>
          <t>Volume</t>
        </is>
      </c>
      <c r="L698" t="inlineStr">
        <is>
          <t>Importation de graines</t>
        </is>
      </c>
      <c r="M698" t="inlineStr">
        <is>
          <t>Echanges mensuels - EUROSTAT</t>
        </is>
      </c>
      <c r="N698" t="n">
        <v>37.82</v>
      </c>
      <c r="O698" t="n">
        <v>0.1</v>
      </c>
    </row>
    <row r="699" ht="15" customHeight="1" s="1003">
      <c r="A699" s="1019" t="inlineStr">
        <is>
          <t>Graines récoltées</t>
        </is>
      </c>
      <c r="B699" t="inlineStr">
        <is>
          <t>OS</t>
        </is>
      </c>
      <c r="C699" t="inlineStr">
        <is>
          <t>kt</t>
        </is>
      </c>
      <c r="D699" t="inlineStr">
        <is>
          <t>France</t>
        </is>
      </c>
      <c r="E699" t="inlineStr">
        <is>
          <t>2023-24</t>
        </is>
      </c>
      <c r="F699" t="inlineStr">
        <is>
          <t>Pois chiche</t>
        </is>
      </c>
      <c r="G699" t="inlineStr">
        <is>
          <t>Collecte = 20 kt (Collectes, stocks - FranceAgriMer)</t>
        </is>
      </c>
      <c r="H699" t="inlineStr"/>
      <c r="I699" t="inlineStr">
        <is>
          <t>Collectes, stocks - FranceAgriMer</t>
        </is>
      </c>
      <c r="J699" t="inlineStr"/>
      <c r="K699" t="inlineStr">
        <is>
          <t>Volume</t>
        </is>
      </c>
      <c r="L699" t="inlineStr">
        <is>
          <t>Collecte</t>
        </is>
      </c>
      <c r="M699" t="inlineStr">
        <is>
          <t>Collectes, stocks protéa - FAM</t>
        </is>
      </c>
      <c r="N699" t="n">
        <v>20</v>
      </c>
      <c r="O699" t="n">
        <v>0.1</v>
      </c>
    </row>
    <row r="700" ht="15" customHeight="1" s="1003">
      <c r="A700" s="1019" t="inlineStr">
        <is>
          <t>Graines autoconsommées</t>
        </is>
      </c>
      <c r="B700" t="inlineStr">
        <is>
          <t>Hors FAB</t>
        </is>
      </c>
      <c r="C700" t="inlineStr">
        <is>
          <t>kt</t>
        </is>
      </c>
      <c r="D700" t="inlineStr">
        <is>
          <t>France</t>
        </is>
      </c>
      <c r="E700" t="inlineStr">
        <is>
          <t>2023-24</t>
        </is>
      </c>
      <c r="F700" t="inlineStr">
        <is>
          <t>Pois chiche</t>
        </is>
      </c>
      <c r="G700" t="inlineStr"/>
      <c r="H700" t="inlineStr"/>
      <c r="I700" t="inlineStr"/>
      <c r="J700" t="inlineStr">
        <is>
          <t>Pas de consommation de graines en alimentation animale</t>
        </is>
      </c>
      <c r="K700" t="inlineStr"/>
      <c r="L700" t="inlineStr">
        <is>
          <t>Consommation de graines à la ferme directement</t>
        </is>
      </c>
      <c r="M700" t="inlineStr"/>
      <c r="N700" t="n">
        <v>0</v>
      </c>
      <c r="O700" t="n">
        <v>0</v>
      </c>
    </row>
    <row r="701" ht="15" customHeight="1" s="1003">
      <c r="A701" s="1019" t="inlineStr">
        <is>
          <t>Stock initial à la ferme</t>
        </is>
      </c>
      <c r="B701" t="inlineStr">
        <is>
          <t>Ferme</t>
        </is>
      </c>
      <c r="C701" t="inlineStr">
        <is>
          <t>kt</t>
        </is>
      </c>
      <c r="D701" t="inlineStr">
        <is>
          <t>France</t>
        </is>
      </c>
      <c r="E701" t="inlineStr">
        <is>
          <t>2023-24</t>
        </is>
      </c>
      <c r="F701" t="inlineStr">
        <is>
          <t>Pois chiche</t>
        </is>
      </c>
      <c r="G701" t="inlineStr"/>
      <c r="H701" t="inlineStr"/>
      <c r="I701" t="inlineStr"/>
      <c r="J701" t="inlineStr">
        <is>
          <t>Le stock à la ferme est négligé</t>
        </is>
      </c>
      <c r="K701" t="inlineStr"/>
      <c r="L701" t="inlineStr">
        <is>
          <t>Stock initial à la ferme</t>
        </is>
      </c>
      <c r="M701" t="inlineStr"/>
      <c r="N701" t="n">
        <v>0</v>
      </c>
      <c r="O701" t="n">
        <v>0</v>
      </c>
    </row>
    <row r="702" ht="15" customHeight="1" s="1003">
      <c r="A702" s="1019" t="inlineStr">
        <is>
          <t>Stock initial collecteurs</t>
        </is>
      </c>
      <c r="B702" t="inlineStr">
        <is>
          <t>OS</t>
        </is>
      </c>
      <c r="C702" t="inlineStr">
        <is>
          <t>kt</t>
        </is>
      </c>
      <c r="D702" t="inlineStr">
        <is>
          <t>France</t>
        </is>
      </c>
      <c r="E702" t="inlineStr">
        <is>
          <t>2023-24</t>
        </is>
      </c>
      <c r="F702" t="inlineStr">
        <is>
          <t>Pois chiche</t>
        </is>
      </c>
      <c r="G702" t="inlineStr">
        <is>
          <t>Stock initial collecteurs = 3 kt (Collectes, stocks - FranceAgriMer)</t>
        </is>
      </c>
      <c r="H702" t="inlineStr"/>
      <c r="I702" t="inlineStr">
        <is>
          <t>Collectes, stocks - FranceAgriMer</t>
        </is>
      </c>
      <c r="J702" t="inlineStr"/>
      <c r="K702" t="inlineStr">
        <is>
          <t>Volume</t>
        </is>
      </c>
      <c r="L702" t="inlineStr">
        <is>
          <t>Stock initial collecteurs</t>
        </is>
      </c>
      <c r="M702" t="inlineStr">
        <is>
          <t>Collectes, stocks protéa - FAM</t>
        </is>
      </c>
      <c r="N702" t="n">
        <v>3.25</v>
      </c>
      <c r="O702" t="n">
        <v>0.1</v>
      </c>
    </row>
    <row r="703" ht="15" customHeight="1" s="1003">
      <c r="A703" s="1019" t="inlineStr">
        <is>
          <t>Graines collectées</t>
        </is>
      </c>
      <c r="B703" t="inlineStr">
        <is>
          <t>Alimentation humaine</t>
        </is>
      </c>
      <c r="C703" t="inlineStr">
        <is>
          <t>kt</t>
        </is>
      </c>
      <c r="D703" t="inlineStr">
        <is>
          <t>France</t>
        </is>
      </c>
      <c r="E703" t="inlineStr">
        <is>
          <t>2023-24</t>
        </is>
      </c>
      <c r="F703" t="inlineStr">
        <is>
          <t>Pois chiche</t>
        </is>
      </c>
      <c r="G703" t="inlineStr"/>
      <c r="H703" t="inlineStr"/>
      <c r="I703" t="inlineStr"/>
      <c r="J703" t="inlineStr">
        <is>
          <t>Pas de consommation de graines en alimentation humaine</t>
        </is>
      </c>
      <c r="K703" t="inlineStr"/>
      <c r="L703" t="inlineStr">
        <is>
          <t>Consommation de graines en alimentation humaine</t>
        </is>
      </c>
      <c r="M703" t="inlineStr"/>
      <c r="N703" t="n">
        <v>0</v>
      </c>
      <c r="O703" t="n">
        <v>0</v>
      </c>
    </row>
    <row r="704" ht="15" customHeight="1" s="1003">
      <c r="A704" s="1019" t="inlineStr">
        <is>
          <t>Graines collectées</t>
        </is>
      </c>
      <c r="B704" t="inlineStr">
        <is>
          <t>Trituration</t>
        </is>
      </c>
      <c r="C704" t="inlineStr">
        <is>
          <t>kt</t>
        </is>
      </c>
      <c r="D704" t="inlineStr">
        <is>
          <t>France</t>
        </is>
      </c>
      <c r="E704" t="inlineStr">
        <is>
          <t>2023-24</t>
        </is>
      </c>
      <c r="F704" t="inlineStr">
        <is>
          <t>Pois chiche</t>
        </is>
      </c>
      <c r="G704" t="inlineStr"/>
      <c r="H704" t="inlineStr"/>
      <c r="I704" t="inlineStr"/>
      <c r="J704" t="inlineStr">
        <is>
          <t>Pas de trituration</t>
        </is>
      </c>
      <c r="K704" t="inlineStr"/>
      <c r="L704" t="inlineStr">
        <is>
          <t>Consommation de graines par la Trituration</t>
        </is>
      </c>
      <c r="M704" t="inlineStr"/>
      <c r="N704" t="n">
        <v>0</v>
      </c>
      <c r="O704" t="n">
        <v>0</v>
      </c>
    </row>
    <row r="705" ht="15" customHeight="1" s="1003">
      <c r="A705" s="1019" t="inlineStr">
        <is>
          <t>Graines collectées</t>
        </is>
      </c>
      <c r="B705" t="inlineStr">
        <is>
          <t>FAB</t>
        </is>
      </c>
      <c r="C705" t="inlineStr">
        <is>
          <t>kt</t>
        </is>
      </c>
      <c r="D705" t="inlineStr">
        <is>
          <t>France</t>
        </is>
      </c>
      <c r="E705" t="inlineStr">
        <is>
          <t>2023-24</t>
        </is>
      </c>
      <c r="F705" t="inlineStr">
        <is>
          <t>Pois chiche</t>
        </is>
      </c>
      <c r="G705" t="inlineStr"/>
      <c r="H705" t="inlineStr"/>
      <c r="I705" t="inlineStr"/>
      <c r="J705" t="inlineStr">
        <is>
          <t>Les graines ne sont pas consommées en alimentation animale</t>
        </is>
      </c>
      <c r="K705" t="inlineStr"/>
      <c r="L705" t="inlineStr"/>
      <c r="M705" t="inlineStr"/>
      <c r="N705" t="n">
        <v>0</v>
      </c>
      <c r="O705" t="n">
        <v>0</v>
      </c>
    </row>
    <row r="706" ht="15" customHeight="1" s="1003">
      <c r="A706" s="1019" t="inlineStr">
        <is>
          <t>Graines collectées</t>
        </is>
      </c>
      <c r="B706" t="inlineStr">
        <is>
          <t>Amidonnerie</t>
        </is>
      </c>
      <c r="C706" t="inlineStr">
        <is>
          <t>kt</t>
        </is>
      </c>
      <c r="D706" t="inlineStr">
        <is>
          <t>France</t>
        </is>
      </c>
      <c r="E706" t="inlineStr">
        <is>
          <t>2023-24</t>
        </is>
      </c>
      <c r="F706" t="inlineStr">
        <is>
          <t>Pois chiche</t>
        </is>
      </c>
      <c r="G706" t="inlineStr"/>
      <c r="H706" t="inlineStr"/>
      <c r="I706" t="inlineStr"/>
      <c r="J706" t="inlineStr"/>
      <c r="K706" t="inlineStr"/>
      <c r="L706" t="inlineStr"/>
      <c r="M706" t="inlineStr"/>
      <c r="N706" t="n">
        <v>0</v>
      </c>
      <c r="O706" t="n">
        <v>0</v>
      </c>
    </row>
    <row r="707" ht="15" customHeight="1" s="1003">
      <c r="A707" s="1019" t="inlineStr">
        <is>
          <t>Graines collectées</t>
        </is>
      </c>
      <c r="B707" t="inlineStr">
        <is>
          <t>Meunerie</t>
        </is>
      </c>
      <c r="C707" t="inlineStr">
        <is>
          <t>kt</t>
        </is>
      </c>
      <c r="D707" t="inlineStr">
        <is>
          <t>France</t>
        </is>
      </c>
      <c r="E707" t="inlineStr">
        <is>
          <t>2023-24</t>
        </is>
      </c>
      <c r="F707" t="inlineStr">
        <is>
          <t>Pois chiche</t>
        </is>
      </c>
      <c r="G707" t="inlineStr"/>
      <c r="H707" t="inlineStr"/>
      <c r="I707" t="inlineStr"/>
      <c r="J707" t="inlineStr"/>
      <c r="K707" t="inlineStr"/>
      <c r="L707" t="inlineStr"/>
      <c r="M707" t="inlineStr"/>
      <c r="N707" t="n">
        <v>0</v>
      </c>
      <c r="O707" t="n">
        <v>0</v>
      </c>
    </row>
    <row r="708" ht="15" customHeight="1" s="1003">
      <c r="A708" s="1019" t="inlineStr">
        <is>
          <t>Graines collectées</t>
        </is>
      </c>
      <c r="B708" t="inlineStr">
        <is>
          <t>Fabrication d'ingrédients</t>
        </is>
      </c>
      <c r="C708" t="inlineStr">
        <is>
          <t>kt</t>
        </is>
      </c>
      <c r="D708" t="inlineStr">
        <is>
          <t>France</t>
        </is>
      </c>
      <c r="E708" t="inlineStr">
        <is>
          <t>2023-24</t>
        </is>
      </c>
      <c r="F708" t="inlineStr">
        <is>
          <t>Pois chiche</t>
        </is>
      </c>
      <c r="G708" t="inlineStr"/>
      <c r="H708" t="inlineStr"/>
      <c r="I708" t="inlineStr"/>
      <c r="J708" t="inlineStr"/>
      <c r="K708" t="inlineStr"/>
      <c r="L708" t="inlineStr"/>
      <c r="M708" t="inlineStr"/>
      <c r="N708" t="n">
        <v>0</v>
      </c>
      <c r="O708" t="n">
        <v>0</v>
      </c>
    </row>
    <row r="709" ht="15" customHeight="1" s="1003">
      <c r="A709" s="1019" t="inlineStr">
        <is>
          <t>Graines collectées</t>
        </is>
      </c>
      <c r="B709" t="inlineStr">
        <is>
          <t>Semences certifiées</t>
        </is>
      </c>
      <c r="C709" t="inlineStr">
        <is>
          <t>kt</t>
        </is>
      </c>
      <c r="D709" t="inlineStr">
        <is>
          <t>France</t>
        </is>
      </c>
      <c r="E709" t="inlineStr">
        <is>
          <t>2023-24</t>
        </is>
      </c>
      <c r="F709" t="inlineStr">
        <is>
          <t>Pois chiche</t>
        </is>
      </c>
      <c r="G709" t="inlineStr">
        <is>
          <t>Production de semences certifiées = 5 kt (Collectes, stocks - FranceAgriMer)</t>
        </is>
      </c>
      <c r="H709" t="inlineStr"/>
      <c r="I709" t="inlineStr">
        <is>
          <t>Collectes, stocks - FranceAgriMer</t>
        </is>
      </c>
      <c r="J709" t="inlineStr"/>
      <c r="K709" t="inlineStr">
        <is>
          <t>Volume</t>
        </is>
      </c>
      <c r="L709" t="inlineStr">
        <is>
          <t>Production de semences certifiées</t>
        </is>
      </c>
      <c r="M709" t="inlineStr">
        <is>
          <t>Collectes, stocks protéa - FAM</t>
        </is>
      </c>
      <c r="N709" t="n">
        <v>5.38</v>
      </c>
      <c r="O709" t="n">
        <v>0.1</v>
      </c>
    </row>
    <row r="710" ht="15" customHeight="1" s="1003">
      <c r="A710" s="1019" t="inlineStr">
        <is>
          <t>Graines collectées</t>
        </is>
      </c>
      <c r="B710" t="inlineStr">
        <is>
          <t>Export</t>
        </is>
      </c>
      <c r="C710" t="inlineStr">
        <is>
          <t>kt</t>
        </is>
      </c>
      <c r="D710" t="inlineStr">
        <is>
          <t>France</t>
        </is>
      </c>
      <c r="E710" t="inlineStr">
        <is>
          <t>2023-24</t>
        </is>
      </c>
      <c r="F710" t="inlineStr">
        <is>
          <t>Pois chiche</t>
        </is>
      </c>
      <c r="G710" t="inlineStr"/>
      <c r="H710" t="inlineStr">
        <is>
          <t>Exportation de graines = 17 kt (Douanes françaises - Eurostat)</t>
        </is>
      </c>
      <c r="I710" t="inlineStr">
        <is>
          <t>Douanes françaises - Eurostat</t>
        </is>
      </c>
      <c r="J710" t="inlineStr"/>
      <c r="K710" t="inlineStr">
        <is>
          <t>Volume</t>
        </is>
      </c>
      <c r="L710" t="inlineStr">
        <is>
          <t>Exportation de graines</t>
        </is>
      </c>
      <c r="M710" t="inlineStr">
        <is>
          <t>Echanges mensuels - EUROSTAT</t>
        </is>
      </c>
      <c r="N710" t="n">
        <v>17.4</v>
      </c>
      <c r="O710" t="n">
        <v>0.1</v>
      </c>
    </row>
    <row r="711" ht="15" customHeight="1" s="1003">
      <c r="A711" s="1019" t="inlineStr">
        <is>
          <t>Graines collectées</t>
        </is>
      </c>
      <c r="B711" t="inlineStr">
        <is>
          <t>Ecart statistique</t>
        </is>
      </c>
      <c r="C711" t="inlineStr">
        <is>
          <t>kt</t>
        </is>
      </c>
      <c r="D711" t="inlineStr">
        <is>
          <t>France</t>
        </is>
      </c>
      <c r="E711" t="inlineStr">
        <is>
          <t>2023-24</t>
        </is>
      </c>
      <c r="F711" t="inlineStr">
        <is>
          <t>Pois chiche</t>
        </is>
      </c>
      <c r="G711" t="inlineStr"/>
      <c r="H711" t="inlineStr"/>
      <c r="I711" t="inlineStr"/>
      <c r="J711" t="inlineStr"/>
      <c r="K711" t="inlineStr"/>
      <c r="L711" t="inlineStr"/>
      <c r="M711" t="inlineStr"/>
      <c r="N711" t="n">
        <v>0</v>
      </c>
      <c r="O711" t="n">
        <v>0</v>
      </c>
    </row>
    <row r="712" ht="15" customHeight="1" s="1003">
      <c r="A712" s="1019" t="inlineStr">
        <is>
          <t>Produits alimentaires</t>
        </is>
      </c>
      <c r="B712" t="inlineStr">
        <is>
          <t>GMS</t>
        </is>
      </c>
      <c r="C712" t="inlineStr">
        <is>
          <t>kt</t>
        </is>
      </c>
      <c r="D712" t="inlineStr">
        <is>
          <t>France</t>
        </is>
      </c>
      <c r="E712" t="inlineStr">
        <is>
          <t>2023-24</t>
        </is>
      </c>
      <c r="F712" t="inlineStr">
        <is>
          <t>Pois chiche</t>
        </is>
      </c>
      <c r="G712" t="inlineStr">
        <is>
          <t>Consommation de produits alimentaires par les GMS (en volume de matière première) = 28 kt (OléoProtéines - Terres Univia)</t>
        </is>
      </c>
      <c r="H712" t="inlineStr"/>
      <c r="I712" t="inlineStr">
        <is>
          <t>OléoProtéines - Terres Univia</t>
        </is>
      </c>
      <c r="J712" t="inlineStr">
        <is>
          <t>Utilisation du volume de 2023</t>
        </is>
      </c>
      <c r="K712" t="inlineStr">
        <is>
          <t>Volume</t>
        </is>
      </c>
      <c r="L712" t="inlineStr">
        <is>
          <t>Consommation de produits alimentaires par les GMS (en volume de matière première)</t>
        </is>
      </c>
      <c r="M712" t="inlineStr">
        <is>
          <t>Consommation - OléoProtéines</t>
        </is>
      </c>
      <c r="N712" t="n">
        <v>28</v>
      </c>
      <c r="O712" t="n">
        <v>0.1</v>
      </c>
    </row>
    <row r="713" ht="15" customHeight="1" s="1003">
      <c r="A713" s="1019" t="inlineStr">
        <is>
          <t>Produits alimentaires</t>
        </is>
      </c>
      <c r="B713" t="inlineStr">
        <is>
          <t>Circuits spécialisés</t>
        </is>
      </c>
      <c r="C713" t="inlineStr">
        <is>
          <t>kt</t>
        </is>
      </c>
      <c r="D713" t="inlineStr">
        <is>
          <t>France</t>
        </is>
      </c>
      <c r="E713" t="inlineStr">
        <is>
          <t>2023-24</t>
        </is>
      </c>
      <c r="F713" t="inlineStr">
        <is>
          <t>Pois chiche</t>
        </is>
      </c>
      <c r="G713" t="inlineStr">
        <is>
          <t>Consommation de produits alimentaires par les circuits spécialisés (en volume de matière première) = 1 kt (OléoProtéines - Terres Univia)</t>
        </is>
      </c>
      <c r="H713" t="inlineStr"/>
      <c r="I713" t="inlineStr">
        <is>
          <t>OléoProtéines - Terres Univia</t>
        </is>
      </c>
      <c r="J713" t="inlineStr">
        <is>
          <t>Utilisation du volume de 2023</t>
        </is>
      </c>
      <c r="K713" t="inlineStr">
        <is>
          <t>Volume</t>
        </is>
      </c>
      <c r="L713" t="inlineStr">
        <is>
          <t>Consommation de produits alimentaires par les circuits spécialisés (en volume de matière première)</t>
        </is>
      </c>
      <c r="M713" t="inlineStr">
        <is>
          <t>Consommation - OléoProtéines</t>
        </is>
      </c>
      <c r="N713" t="n">
        <v>1.4</v>
      </c>
      <c r="O713" t="n">
        <v>0.1</v>
      </c>
    </row>
    <row r="714" ht="15" customHeight="1" s="1003">
      <c r="A714" s="1019" t="inlineStr">
        <is>
          <t>Produits alimentaires</t>
        </is>
      </c>
      <c r="B714" t="inlineStr">
        <is>
          <t>RHD</t>
        </is>
      </c>
      <c r="C714" t="inlineStr">
        <is>
          <t>kt</t>
        </is>
      </c>
      <c r="D714" t="inlineStr">
        <is>
          <t>France</t>
        </is>
      </c>
      <c r="E714" t="inlineStr">
        <is>
          <t>2023-24</t>
        </is>
      </c>
      <c r="F714" t="inlineStr">
        <is>
          <t>Pois chiche</t>
        </is>
      </c>
      <c r="G714" t="inlineStr">
        <is>
          <t>Consommation de produits alimentaires par la RHD (en volume de matière première) = 5 kt (OléoProtéines - Terres Univia)</t>
        </is>
      </c>
      <c r="H714" t="inlineStr"/>
      <c r="I714" t="inlineStr">
        <is>
          <t>OléoProtéines - Terres Univia</t>
        </is>
      </c>
      <c r="J714" t="inlineStr">
        <is>
          <t>Utilisation du volume de 2023</t>
        </is>
      </c>
      <c r="K714" t="inlineStr">
        <is>
          <t>Volume</t>
        </is>
      </c>
      <c r="L714" t="inlineStr">
        <is>
          <t>Consommation de produits alimentaires par la RHD (en volume de matière première)</t>
        </is>
      </c>
      <c r="M714" t="inlineStr">
        <is>
          <t>Consommation - OléoProtéines</t>
        </is>
      </c>
      <c r="N714" t="n">
        <v>4.65</v>
      </c>
      <c r="O714" t="n">
        <v>0.1</v>
      </c>
    </row>
    <row r="715" ht="15" customHeight="1" s="1003">
      <c r="A715" s="1019" t="inlineStr">
        <is>
          <t>Produits alimentaires</t>
        </is>
      </c>
      <c r="B715" t="inlineStr">
        <is>
          <t>Autres IAA</t>
        </is>
      </c>
      <c r="C715" t="inlineStr">
        <is>
          <t>kt</t>
        </is>
      </c>
      <c r="D715" t="inlineStr">
        <is>
          <t>France</t>
        </is>
      </c>
      <c r="E715" t="inlineStr">
        <is>
          <t>2023-24</t>
        </is>
      </c>
      <c r="F715" t="inlineStr">
        <is>
          <t>Pois chiche</t>
        </is>
      </c>
      <c r="G715" t="inlineStr">
        <is>
          <t>Consommation de produits alimentaires par les autres IAA (en volume de matière première) = 3 kt (OléoProtéines - Terres Univia)</t>
        </is>
      </c>
      <c r="H715" t="inlineStr"/>
      <c r="I715" t="inlineStr">
        <is>
          <t>OléoProtéines - Terres Univia</t>
        </is>
      </c>
      <c r="J715" t="inlineStr">
        <is>
          <t>Utilisation du volume de 2023</t>
        </is>
      </c>
      <c r="K715" t="inlineStr">
        <is>
          <t>Volume</t>
        </is>
      </c>
      <c r="L715" t="inlineStr">
        <is>
          <t>Consommation de produits alimentaires par les autres IAA (en volume de matière première)</t>
        </is>
      </c>
      <c r="M715" t="inlineStr">
        <is>
          <t>Consommation - OléoProtéines</t>
        </is>
      </c>
      <c r="N715" t="n">
        <v>3.06</v>
      </c>
      <c r="O715" t="n">
        <v>0.1</v>
      </c>
    </row>
    <row r="716" ht="15" customHeight="1" s="1003">
      <c r="A716" s="1019" t="inlineStr">
        <is>
          <t>Récolte</t>
        </is>
      </c>
      <c r="B716" t="inlineStr">
        <is>
          <t>Graines récoltées</t>
        </is>
      </c>
      <c r="C716" t="inlineStr">
        <is>
          <t>kt</t>
        </is>
      </c>
      <c r="D716" t="inlineStr">
        <is>
          <t>France</t>
        </is>
      </c>
      <c r="E716" t="inlineStr">
        <is>
          <t>2023-24</t>
        </is>
      </c>
      <c r="F716" t="inlineStr">
        <is>
          <t>Pois chiche</t>
        </is>
      </c>
      <c r="G716" t="inlineStr">
        <is>
          <t>Récolte = 44 kt (Statistique Agricole Annuelle - SSP)</t>
        </is>
      </c>
      <c r="H716" t="inlineStr"/>
      <c r="I716" t="inlineStr">
        <is>
          <t>Statistique Agricole Annuelle - SSP</t>
        </is>
      </c>
      <c r="J716" t="inlineStr"/>
      <c r="K716" t="inlineStr">
        <is>
          <t>Volume</t>
        </is>
      </c>
      <c r="L716" t="inlineStr">
        <is>
          <t>Récolte</t>
        </is>
      </c>
      <c r="M716" t="inlineStr">
        <is>
          <t>Récoltes - AGRESTE</t>
        </is>
      </c>
      <c r="N716" t="n">
        <v>44.39</v>
      </c>
      <c r="O716" t="n">
        <v>0.1</v>
      </c>
    </row>
    <row r="717" ht="15" customHeight="1" s="1003">
      <c r="A717" s="1019" t="inlineStr">
        <is>
          <t>Ferme</t>
        </is>
      </c>
      <c r="B717" t="inlineStr">
        <is>
          <t>Stock final à la ferme</t>
        </is>
      </c>
      <c r="C717" t="inlineStr">
        <is>
          <t>kt</t>
        </is>
      </c>
      <c r="D717" t="inlineStr">
        <is>
          <t>France</t>
        </is>
      </c>
      <c r="E717" t="inlineStr">
        <is>
          <t>2023-24</t>
        </is>
      </c>
      <c r="F717" t="inlineStr">
        <is>
          <t>Pois chiche</t>
        </is>
      </c>
      <c r="G717" t="inlineStr"/>
      <c r="H717" t="inlineStr"/>
      <c r="I717" t="inlineStr"/>
      <c r="J717" t="inlineStr">
        <is>
          <t>Le stock à la ferme est négligé</t>
        </is>
      </c>
      <c r="K717" t="inlineStr"/>
      <c r="L717" t="inlineStr">
        <is>
          <t>Stock final à la ferme</t>
        </is>
      </c>
      <c r="M717" t="inlineStr"/>
      <c r="N717" t="n">
        <v>0</v>
      </c>
      <c r="O717" t="n">
        <v>0</v>
      </c>
    </row>
    <row r="718" ht="15" customHeight="1" s="1003">
      <c r="A718" s="1019" t="inlineStr">
        <is>
          <t>OS</t>
        </is>
      </c>
      <c r="B718" t="inlineStr">
        <is>
          <t>Stock final collecteurs</t>
        </is>
      </c>
      <c r="C718" t="inlineStr">
        <is>
          <t>kt</t>
        </is>
      </c>
      <c r="D718" t="inlineStr">
        <is>
          <t>France</t>
        </is>
      </c>
      <c r="E718" t="inlineStr">
        <is>
          <t>2023-24</t>
        </is>
      </c>
      <c r="F718" t="inlineStr">
        <is>
          <t>Pois chiche</t>
        </is>
      </c>
      <c r="G718" t="inlineStr">
        <is>
          <t>Stock final collecteurs = 3 kt (Collectes, stocks - FranceAgriMer)</t>
        </is>
      </c>
      <c r="H718" t="inlineStr"/>
      <c r="I718" t="inlineStr">
        <is>
          <t>Collectes, stocks - FranceAgriMer</t>
        </is>
      </c>
      <c r="J718" t="inlineStr"/>
      <c r="K718" t="inlineStr">
        <is>
          <t>Volume</t>
        </is>
      </c>
      <c r="L718" t="inlineStr">
        <is>
          <t>Stock final collecteurs</t>
        </is>
      </c>
      <c r="M718" t="inlineStr">
        <is>
          <t>Collectes, stocks protéa - FAM</t>
        </is>
      </c>
      <c r="N718" t="n">
        <v>2.81</v>
      </c>
      <c r="O718" t="n">
        <v>0.1</v>
      </c>
    </row>
    <row r="719" ht="15" customHeight="1" s="1003">
      <c r="A719" s="1019" t="inlineStr">
        <is>
          <t>Trituration</t>
        </is>
      </c>
      <c r="B719" t="inlineStr">
        <is>
          <t>Huile</t>
        </is>
      </c>
      <c r="C719" t="inlineStr">
        <is>
          <t>kt</t>
        </is>
      </c>
      <c r="D719" t="inlineStr">
        <is>
          <t>France</t>
        </is>
      </c>
      <c r="E719" t="inlineStr">
        <is>
          <t>2023-24</t>
        </is>
      </c>
      <c r="F719" t="inlineStr">
        <is>
          <t>Pois chiche</t>
        </is>
      </c>
      <c r="G719" t="inlineStr"/>
      <c r="H719" t="inlineStr"/>
      <c r="I719" t="inlineStr"/>
      <c r="J719" t="inlineStr">
        <is>
          <t>Pas de trituration</t>
        </is>
      </c>
      <c r="K719" t="inlineStr"/>
      <c r="L719" t="inlineStr"/>
      <c r="M719" t="inlineStr"/>
      <c r="N719" t="n">
        <v>0</v>
      </c>
      <c r="O719" t="n">
        <v>0</v>
      </c>
    </row>
    <row r="720" ht="15" customHeight="1" s="1003">
      <c r="A720" s="1019" t="inlineStr">
        <is>
          <t>Trituration</t>
        </is>
      </c>
      <c r="B720" t="inlineStr">
        <is>
          <t>Tourteaux</t>
        </is>
      </c>
      <c r="C720" t="inlineStr">
        <is>
          <t>kt</t>
        </is>
      </c>
      <c r="D720" t="inlineStr">
        <is>
          <t>France</t>
        </is>
      </c>
      <c r="E720" t="inlineStr">
        <is>
          <t>2023-24</t>
        </is>
      </c>
      <c r="F720" t="inlineStr">
        <is>
          <t>Pois chiche</t>
        </is>
      </c>
      <c r="G720" t="inlineStr"/>
      <c r="H720" t="inlineStr"/>
      <c r="I720" t="inlineStr"/>
      <c r="J720" t="inlineStr"/>
      <c r="K720" t="inlineStr"/>
      <c r="L720" t="inlineStr"/>
      <c r="M720" t="inlineStr"/>
      <c r="N720" t="n">
        <v>0</v>
      </c>
      <c r="O720" t="n">
        <v>0</v>
      </c>
    </row>
    <row r="721" ht="15" customHeight="1" s="1003">
      <c r="A721" s="1019" t="inlineStr">
        <is>
          <t>Ecart statistique</t>
        </is>
      </c>
      <c r="B721" t="inlineStr">
        <is>
          <t>Graines collectées</t>
        </is>
      </c>
      <c r="C721" t="inlineStr">
        <is>
          <t>kt</t>
        </is>
      </c>
      <c r="D721" t="inlineStr">
        <is>
          <t>France</t>
        </is>
      </c>
      <c r="E721" t="inlineStr">
        <is>
          <t>2023-24</t>
        </is>
      </c>
      <c r="F721" t="inlineStr">
        <is>
          <t>Pois chiche</t>
        </is>
      </c>
      <c r="G721" t="inlineStr"/>
      <c r="H721" t="inlineStr"/>
      <c r="I721" t="inlineStr"/>
      <c r="J721" t="inlineStr"/>
      <c r="K721" t="inlineStr"/>
      <c r="L721" t="inlineStr"/>
      <c r="M721" t="inlineStr"/>
      <c r="N721" t="n">
        <v>0</v>
      </c>
      <c r="O721" t="n">
        <v>0</v>
      </c>
    </row>
    <row r="722" ht="15" customHeight="1" s="1003">
      <c r="A722" s="1019" t="inlineStr">
        <is>
          <t>Import</t>
        </is>
      </c>
      <c r="B722" t="inlineStr">
        <is>
          <t>Graines collectées</t>
        </is>
      </c>
      <c r="C722" t="inlineStr">
        <is>
          <t>kt</t>
        </is>
      </c>
      <c r="D722" t="inlineStr">
        <is>
          <t>France</t>
        </is>
      </c>
      <c r="E722" t="inlineStr">
        <is>
          <t>2023-24</t>
        </is>
      </c>
      <c r="F722" t="inlineStr">
        <is>
          <t>Pois chiche</t>
        </is>
      </c>
      <c r="G722" t="inlineStr"/>
      <c r="H722" t="inlineStr">
        <is>
          <t>Importation de graines = 13 kt (Douanes françaises - Eurostat)</t>
        </is>
      </c>
      <c r="I722" t="inlineStr">
        <is>
          <t>Douanes françaises - Eurostat</t>
        </is>
      </c>
      <c r="J722" t="inlineStr"/>
      <c r="K722" t="inlineStr">
        <is>
          <t>Volume</t>
        </is>
      </c>
      <c r="L722" t="inlineStr">
        <is>
          <t>Importation de graines</t>
        </is>
      </c>
      <c r="M722" t="inlineStr">
        <is>
          <t>Echanges mensuels - EUROSTAT</t>
        </is>
      </c>
      <c r="N722" t="n">
        <v>13.05</v>
      </c>
      <c r="O722" t="n">
        <v>0.1</v>
      </c>
    </row>
    <row r="723" ht="15" customHeight="1" s="1003">
      <c r="A723" s="1019" t="inlineStr">
        <is>
          <t>Graines autoconsommées</t>
        </is>
      </c>
      <c r="B723" t="inlineStr">
        <is>
          <t>Hors FAB</t>
        </is>
      </c>
      <c r="C723" t="inlineStr">
        <is>
          <t>kt</t>
        </is>
      </c>
      <c r="D723" t="inlineStr">
        <is>
          <t>France</t>
        </is>
      </c>
      <c r="E723" t="inlineStr">
        <is>
          <t>2023-24</t>
        </is>
      </c>
      <c r="F723" t="inlineStr">
        <is>
          <t>Haricot sec</t>
        </is>
      </c>
      <c r="G723" t="inlineStr"/>
      <c r="H723" t="inlineStr"/>
      <c r="I723" t="inlineStr"/>
      <c r="J723" t="inlineStr">
        <is>
          <t>Pas de consommation de graines en alimentation animale</t>
        </is>
      </c>
      <c r="K723" t="inlineStr"/>
      <c r="L723" t="inlineStr">
        <is>
          <t>Consommation de graines à la ferme directement</t>
        </is>
      </c>
      <c r="M723" t="inlineStr"/>
      <c r="N723" t="n">
        <v>0</v>
      </c>
      <c r="O723" t="n">
        <v>0</v>
      </c>
    </row>
    <row r="724" ht="15" customHeight="1" s="1003">
      <c r="A724" s="1019" t="inlineStr">
        <is>
          <t>Stock initial à la ferme</t>
        </is>
      </c>
      <c r="B724" t="inlineStr">
        <is>
          <t>Ferme</t>
        </is>
      </c>
      <c r="C724" t="inlineStr">
        <is>
          <t>kt</t>
        </is>
      </c>
      <c r="D724" t="inlineStr">
        <is>
          <t>France</t>
        </is>
      </c>
      <c r="E724" t="inlineStr">
        <is>
          <t>2023-24</t>
        </is>
      </c>
      <c r="F724" t="inlineStr">
        <is>
          <t>Haricot sec</t>
        </is>
      </c>
      <c r="G724" t="inlineStr"/>
      <c r="H724" t="inlineStr"/>
      <c r="I724" t="inlineStr"/>
      <c r="J724" t="inlineStr">
        <is>
          <t>Le stock à la ferme est négligé</t>
        </is>
      </c>
      <c r="K724" t="inlineStr"/>
      <c r="L724" t="inlineStr">
        <is>
          <t>Stock initial à la ferme</t>
        </is>
      </c>
      <c r="M724" t="inlineStr"/>
      <c r="N724" t="n">
        <v>0</v>
      </c>
      <c r="O724" t="n">
        <v>0</v>
      </c>
    </row>
    <row r="725" ht="15" customHeight="1" s="1003">
      <c r="A725" s="1019" t="inlineStr">
        <is>
          <t>Graines collectées</t>
        </is>
      </c>
      <c r="B725" t="inlineStr">
        <is>
          <t>Alimentation humaine</t>
        </is>
      </c>
      <c r="C725" t="inlineStr">
        <is>
          <t>kt</t>
        </is>
      </c>
      <c r="D725" t="inlineStr">
        <is>
          <t>France</t>
        </is>
      </c>
      <c r="E725" t="inlineStr">
        <is>
          <t>2023-24</t>
        </is>
      </c>
      <c r="F725" t="inlineStr">
        <is>
          <t>Haricot sec</t>
        </is>
      </c>
      <c r="G725" t="inlineStr"/>
      <c r="H725" t="inlineStr"/>
      <c r="I725" t="inlineStr"/>
      <c r="J725" t="inlineStr">
        <is>
          <t>Pas de consommation de graines en alimentation humaine</t>
        </is>
      </c>
      <c r="K725" t="inlineStr"/>
      <c r="L725" t="inlineStr">
        <is>
          <t>Consommation de graines en alimentation humaine</t>
        </is>
      </c>
      <c r="M725" t="inlineStr"/>
      <c r="N725" t="n">
        <v>0</v>
      </c>
      <c r="O725" t="n">
        <v>0</v>
      </c>
    </row>
    <row r="726" ht="15" customHeight="1" s="1003">
      <c r="A726" s="1019" t="inlineStr">
        <is>
          <t>Graines collectées</t>
        </is>
      </c>
      <c r="B726" t="inlineStr">
        <is>
          <t>Trituration</t>
        </is>
      </c>
      <c r="C726" t="inlineStr">
        <is>
          <t>kt</t>
        </is>
      </c>
      <c r="D726" t="inlineStr">
        <is>
          <t>France</t>
        </is>
      </c>
      <c r="E726" t="inlineStr">
        <is>
          <t>2023-24</t>
        </is>
      </c>
      <c r="F726" t="inlineStr">
        <is>
          <t>Haricot sec</t>
        </is>
      </c>
      <c r="G726" t="inlineStr"/>
      <c r="H726" t="inlineStr"/>
      <c r="I726" t="inlineStr"/>
      <c r="J726" t="inlineStr">
        <is>
          <t>Pas de trituration</t>
        </is>
      </c>
      <c r="K726" t="inlineStr"/>
      <c r="L726" t="inlineStr">
        <is>
          <t>Consommation de graines par la Trituration</t>
        </is>
      </c>
      <c r="M726" t="inlineStr"/>
      <c r="N726" t="n">
        <v>0</v>
      </c>
      <c r="O726" t="n">
        <v>0</v>
      </c>
    </row>
    <row r="727" ht="15" customHeight="1" s="1003">
      <c r="A727" s="1019" t="inlineStr">
        <is>
          <t>Graines collectées</t>
        </is>
      </c>
      <c r="B727" t="inlineStr">
        <is>
          <t>FAB</t>
        </is>
      </c>
      <c r="C727" t="inlineStr">
        <is>
          <t>kt</t>
        </is>
      </c>
      <c r="D727" t="inlineStr">
        <is>
          <t>France</t>
        </is>
      </c>
      <c r="E727" t="inlineStr">
        <is>
          <t>2023-24</t>
        </is>
      </c>
      <c r="F727" t="inlineStr">
        <is>
          <t>Haricot sec</t>
        </is>
      </c>
      <c r="G727" t="inlineStr"/>
      <c r="H727" t="inlineStr"/>
      <c r="I727" t="inlineStr"/>
      <c r="J727" t="inlineStr">
        <is>
          <t>Les graines ne sont pas consommées en alimentation animale</t>
        </is>
      </c>
      <c r="K727" t="inlineStr"/>
      <c r="L727" t="inlineStr"/>
      <c r="M727" t="inlineStr"/>
      <c r="N727" t="n">
        <v>0</v>
      </c>
      <c r="O727" t="n">
        <v>0</v>
      </c>
    </row>
    <row r="728" ht="15" customHeight="1" s="1003">
      <c r="A728" s="1019" t="inlineStr">
        <is>
          <t>Graines collectées</t>
        </is>
      </c>
      <c r="B728" t="inlineStr">
        <is>
          <t>Amidonnerie</t>
        </is>
      </c>
      <c r="C728" t="inlineStr">
        <is>
          <t>kt</t>
        </is>
      </c>
      <c r="D728" t="inlineStr">
        <is>
          <t>France</t>
        </is>
      </c>
      <c r="E728" t="inlineStr">
        <is>
          <t>2023-24</t>
        </is>
      </c>
      <c r="F728" t="inlineStr">
        <is>
          <t>Haricot sec</t>
        </is>
      </c>
      <c r="G728" t="inlineStr"/>
      <c r="H728" t="inlineStr"/>
      <c r="I728" t="inlineStr"/>
      <c r="J728" t="inlineStr"/>
      <c r="K728" t="inlineStr"/>
      <c r="L728" t="inlineStr"/>
      <c r="M728" t="inlineStr"/>
      <c r="N728" t="n">
        <v>0</v>
      </c>
      <c r="O728" t="n">
        <v>0</v>
      </c>
    </row>
    <row r="729" ht="15" customHeight="1" s="1003">
      <c r="A729" s="1019" t="inlineStr">
        <is>
          <t>Graines collectées</t>
        </is>
      </c>
      <c r="B729" t="inlineStr">
        <is>
          <t>Meunerie</t>
        </is>
      </c>
      <c r="C729" t="inlineStr">
        <is>
          <t>kt</t>
        </is>
      </c>
      <c r="D729" t="inlineStr">
        <is>
          <t>France</t>
        </is>
      </c>
      <c r="E729" t="inlineStr">
        <is>
          <t>2023-24</t>
        </is>
      </c>
      <c r="F729" t="inlineStr">
        <is>
          <t>Haricot sec</t>
        </is>
      </c>
      <c r="G729" t="inlineStr"/>
      <c r="H729" t="inlineStr"/>
      <c r="I729" t="inlineStr"/>
      <c r="J729" t="inlineStr"/>
      <c r="K729" t="inlineStr"/>
      <c r="L729" t="inlineStr"/>
      <c r="M729" t="inlineStr"/>
      <c r="N729" t="n">
        <v>0</v>
      </c>
      <c r="O729" t="n">
        <v>0</v>
      </c>
    </row>
    <row r="730" ht="15" customHeight="1" s="1003">
      <c r="A730" s="1019" t="inlineStr">
        <is>
          <t>Graines collectées</t>
        </is>
      </c>
      <c r="B730" t="inlineStr">
        <is>
          <t>Fabrication d'ingrédients</t>
        </is>
      </c>
      <c r="C730" t="inlineStr">
        <is>
          <t>kt</t>
        </is>
      </c>
      <c r="D730" t="inlineStr">
        <is>
          <t>France</t>
        </is>
      </c>
      <c r="E730" t="inlineStr">
        <is>
          <t>2023-24</t>
        </is>
      </c>
      <c r="F730" t="inlineStr">
        <is>
          <t>Haricot sec</t>
        </is>
      </c>
      <c r="G730" t="inlineStr"/>
      <c r="H730" t="inlineStr"/>
      <c r="I730" t="inlineStr"/>
      <c r="J730" t="inlineStr"/>
      <c r="K730" t="inlineStr"/>
      <c r="L730" t="inlineStr"/>
      <c r="M730" t="inlineStr"/>
      <c r="N730" t="n">
        <v>0</v>
      </c>
      <c r="O730" t="n">
        <v>0</v>
      </c>
    </row>
    <row r="731" ht="15" customHeight="1" s="1003">
      <c r="A731" s="1019" t="inlineStr">
        <is>
          <t>Graines collectées</t>
        </is>
      </c>
      <c r="B731" t="inlineStr">
        <is>
          <t>Export</t>
        </is>
      </c>
      <c r="C731" t="inlineStr">
        <is>
          <t>kt</t>
        </is>
      </c>
      <c r="D731" t="inlineStr">
        <is>
          <t>France</t>
        </is>
      </c>
      <c r="E731" t="inlineStr">
        <is>
          <t>2023-24</t>
        </is>
      </c>
      <c r="F731" t="inlineStr">
        <is>
          <t>Haricot sec</t>
        </is>
      </c>
      <c r="G731" t="inlineStr"/>
      <c r="H731" t="inlineStr">
        <is>
          <t>Exportation de graines = 6 kt (Douanes françaises - Eurostat)</t>
        </is>
      </c>
      <c r="I731" t="inlineStr">
        <is>
          <t>Douanes françaises - Eurostat</t>
        </is>
      </c>
      <c r="J731" t="inlineStr"/>
      <c r="K731" t="inlineStr">
        <is>
          <t>Volume</t>
        </is>
      </c>
      <c r="L731" t="inlineStr">
        <is>
          <t>Exportation de graines</t>
        </is>
      </c>
      <c r="M731" t="inlineStr">
        <is>
          <t>Echanges mensuels - EUROSTAT</t>
        </is>
      </c>
      <c r="N731" t="n">
        <v>5.81</v>
      </c>
      <c r="O731" t="n">
        <v>0.1</v>
      </c>
    </row>
    <row r="732" ht="15" customHeight="1" s="1003">
      <c r="A732" s="1019" t="inlineStr">
        <is>
          <t>Graines collectées</t>
        </is>
      </c>
      <c r="B732" t="inlineStr">
        <is>
          <t>Ecart statistique</t>
        </is>
      </c>
      <c r="C732" t="inlineStr">
        <is>
          <t>kt</t>
        </is>
      </c>
      <c r="D732" t="inlineStr">
        <is>
          <t>France</t>
        </is>
      </c>
      <c r="E732" t="inlineStr">
        <is>
          <t>2023-24</t>
        </is>
      </c>
      <c r="F732" t="inlineStr">
        <is>
          <t>Haricot sec</t>
        </is>
      </c>
      <c r="G732" t="inlineStr"/>
      <c r="H732" t="inlineStr"/>
      <c r="I732" t="inlineStr"/>
      <c r="J732" t="inlineStr"/>
      <c r="K732" t="inlineStr"/>
      <c r="L732" t="inlineStr"/>
      <c r="M732" t="inlineStr"/>
      <c r="N732" t="n">
        <v>0</v>
      </c>
      <c r="O732" t="n">
        <v>0</v>
      </c>
    </row>
    <row r="733" ht="15" customHeight="1" s="1003">
      <c r="A733" s="1019" t="inlineStr">
        <is>
          <t>Produits alimentaires</t>
        </is>
      </c>
      <c r="B733" t="inlineStr">
        <is>
          <t>GMS</t>
        </is>
      </c>
      <c r="C733" t="inlineStr">
        <is>
          <t>kt</t>
        </is>
      </c>
      <c r="D733" t="inlineStr">
        <is>
          <t>France</t>
        </is>
      </c>
      <c r="E733" t="inlineStr">
        <is>
          <t>2023-24</t>
        </is>
      </c>
      <c r="F733" t="inlineStr">
        <is>
          <t>Haricot sec</t>
        </is>
      </c>
      <c r="G733" t="inlineStr">
        <is>
          <t>Consommation de produits alimentaires par les GMS (en volume de matière première) = 55 kt (OléoProtéines - Terres Univia)</t>
        </is>
      </c>
      <c r="H733" t="inlineStr"/>
      <c r="I733" t="inlineStr">
        <is>
          <t>OléoProtéines - Terres Univia</t>
        </is>
      </c>
      <c r="J733" t="inlineStr">
        <is>
          <t>Utilisation du volume de 2023</t>
        </is>
      </c>
      <c r="K733" t="inlineStr">
        <is>
          <t>Volume</t>
        </is>
      </c>
      <c r="L733" t="inlineStr">
        <is>
          <t>Consommation de produits alimentaires par les GMS (en volume de matière première)</t>
        </is>
      </c>
      <c r="M733" t="inlineStr">
        <is>
          <t>Consommation - OléoProtéines</t>
        </is>
      </c>
      <c r="N733" t="n">
        <v>55</v>
      </c>
      <c r="O733" t="n">
        <v>0.1</v>
      </c>
    </row>
    <row r="734" ht="15" customHeight="1" s="1003">
      <c r="A734" s="1019" t="inlineStr">
        <is>
          <t>Produits alimentaires</t>
        </is>
      </c>
      <c r="B734" t="inlineStr">
        <is>
          <t>Circuits spécialisés</t>
        </is>
      </c>
      <c r="C734" t="inlineStr">
        <is>
          <t>kt</t>
        </is>
      </c>
      <c r="D734" t="inlineStr">
        <is>
          <t>France</t>
        </is>
      </c>
      <c r="E734" t="inlineStr">
        <is>
          <t>2023-24</t>
        </is>
      </c>
      <c r="F734" t="inlineStr">
        <is>
          <t>Haricot sec</t>
        </is>
      </c>
      <c r="G734" t="inlineStr">
        <is>
          <t>Consommation de produits alimentaires par les circuits spécialisés (en volume de matière première) = 3 kt (OléoProtéines - Terres Univia)</t>
        </is>
      </c>
      <c r="H734" t="inlineStr"/>
      <c r="I734" t="inlineStr">
        <is>
          <t>OléoProtéines - Terres Univia</t>
        </is>
      </c>
      <c r="J734" t="inlineStr">
        <is>
          <t>Utilisation du volume de 2023</t>
        </is>
      </c>
      <c r="K734" t="inlineStr">
        <is>
          <t>Volume</t>
        </is>
      </c>
      <c r="L734" t="inlineStr">
        <is>
          <t>Consommation de produits alimentaires par les circuits spécialisés (en volume de matière première)</t>
        </is>
      </c>
      <c r="M734" t="inlineStr">
        <is>
          <t>Consommation - OléoProtéines</t>
        </is>
      </c>
      <c r="N734" t="n">
        <v>2.75</v>
      </c>
      <c r="O734" t="n">
        <v>0.1</v>
      </c>
    </row>
    <row r="735" ht="15" customHeight="1" s="1003">
      <c r="A735" s="1019" t="inlineStr">
        <is>
          <t>Produits alimentaires</t>
        </is>
      </c>
      <c r="B735" t="inlineStr">
        <is>
          <t>RHD</t>
        </is>
      </c>
      <c r="C735" t="inlineStr">
        <is>
          <t>kt</t>
        </is>
      </c>
      <c r="D735" t="inlineStr">
        <is>
          <t>France</t>
        </is>
      </c>
      <c r="E735" t="inlineStr">
        <is>
          <t>2023-24</t>
        </is>
      </c>
      <c r="F735" t="inlineStr">
        <is>
          <t>Haricot sec</t>
        </is>
      </c>
      <c r="G735" t="inlineStr">
        <is>
          <t>Consommation de produits alimentaires par la RHD (en volume de matière première) = 11 kt (OléoProtéines - Terres Univia)</t>
        </is>
      </c>
      <c r="H735" t="inlineStr"/>
      <c r="I735" t="inlineStr">
        <is>
          <t>OléoProtéines - Terres Univia</t>
        </is>
      </c>
      <c r="J735" t="inlineStr">
        <is>
          <t>Utilisation du volume de 2023</t>
        </is>
      </c>
      <c r="K735" t="inlineStr">
        <is>
          <t>Volume</t>
        </is>
      </c>
      <c r="L735" t="inlineStr">
        <is>
          <t>Consommation de produits alimentaires par la RHD (en volume de matière première)</t>
        </is>
      </c>
      <c r="M735" t="inlineStr">
        <is>
          <t>Consommation - OléoProtéines</t>
        </is>
      </c>
      <c r="N735" t="n">
        <v>10.6</v>
      </c>
      <c r="O735" t="n">
        <v>0.1</v>
      </c>
    </row>
    <row r="736" ht="15" customHeight="1" s="1003">
      <c r="A736" s="1019" t="inlineStr">
        <is>
          <t>Produits alimentaires</t>
        </is>
      </c>
      <c r="B736" t="inlineStr">
        <is>
          <t>Autres IAA</t>
        </is>
      </c>
      <c r="C736" t="inlineStr">
        <is>
          <t>kt</t>
        </is>
      </c>
      <c r="D736" t="inlineStr">
        <is>
          <t>France</t>
        </is>
      </c>
      <c r="E736" t="inlineStr">
        <is>
          <t>2023-24</t>
        </is>
      </c>
      <c r="F736" t="inlineStr">
        <is>
          <t>Haricot sec</t>
        </is>
      </c>
      <c r="G736" t="inlineStr">
        <is>
          <t>Consommation de produits alimentaires par les autres IAA (en volume de matière première) = 7 kt (OléoProtéines - Terres Univia)</t>
        </is>
      </c>
      <c r="H736" t="inlineStr"/>
      <c r="I736" t="inlineStr">
        <is>
          <t>OléoProtéines - Terres Univia</t>
        </is>
      </c>
      <c r="J736" t="inlineStr">
        <is>
          <t>Utilisation du volume de 2023</t>
        </is>
      </c>
      <c r="K736" t="inlineStr">
        <is>
          <t>Volume</t>
        </is>
      </c>
      <c r="L736" t="inlineStr">
        <is>
          <t>Consommation de produits alimentaires par les autres IAA (en volume de matière première)</t>
        </is>
      </c>
      <c r="M736" t="inlineStr">
        <is>
          <t>Consommation - OléoProtéines</t>
        </is>
      </c>
      <c r="N736" t="n">
        <v>6.88</v>
      </c>
      <c r="O736" t="n">
        <v>0.1</v>
      </c>
    </row>
    <row r="737" ht="15" customHeight="1" s="1003">
      <c r="A737" s="1019" t="inlineStr">
        <is>
          <t>Récolte</t>
        </is>
      </c>
      <c r="B737" t="inlineStr">
        <is>
          <t>Graines récoltées</t>
        </is>
      </c>
      <c r="C737" t="inlineStr">
        <is>
          <t>kt</t>
        </is>
      </c>
      <c r="D737" t="inlineStr">
        <is>
          <t>France</t>
        </is>
      </c>
      <c r="E737" t="inlineStr">
        <is>
          <t>2023-24</t>
        </is>
      </c>
      <c r="F737" t="inlineStr">
        <is>
          <t>Haricot sec</t>
        </is>
      </c>
      <c r="G737" t="inlineStr">
        <is>
          <t>Récolte = 16 kt (Statistique Agricole Annuelle - SSP)</t>
        </is>
      </c>
      <c r="H737" t="inlineStr"/>
      <c r="I737" t="inlineStr">
        <is>
          <t>Statistique Agricole Annuelle - SSP</t>
        </is>
      </c>
      <c r="J737" t="inlineStr"/>
      <c r="K737" t="inlineStr">
        <is>
          <t>Volume</t>
        </is>
      </c>
      <c r="L737" t="inlineStr">
        <is>
          <t>Récolte</t>
        </is>
      </c>
      <c r="M737" t="inlineStr">
        <is>
          <t>Récoltes - AGRESTE</t>
        </is>
      </c>
      <c r="N737" t="n">
        <v>16.17</v>
      </c>
      <c r="O737" t="n">
        <v>0.1</v>
      </c>
    </row>
    <row r="738" ht="15" customHeight="1" s="1003">
      <c r="A738" s="1019" t="inlineStr">
        <is>
          <t>Ferme</t>
        </is>
      </c>
      <c r="B738" t="inlineStr">
        <is>
          <t>Stock final à la ferme</t>
        </is>
      </c>
      <c r="C738" t="inlineStr">
        <is>
          <t>kt</t>
        </is>
      </c>
      <c r="D738" t="inlineStr">
        <is>
          <t>France</t>
        </is>
      </c>
      <c r="E738" t="inlineStr">
        <is>
          <t>2023-24</t>
        </is>
      </c>
      <c r="F738" t="inlineStr">
        <is>
          <t>Haricot sec</t>
        </is>
      </c>
      <c r="G738" t="inlineStr"/>
      <c r="H738" t="inlineStr"/>
      <c r="I738" t="inlineStr"/>
      <c r="J738" t="inlineStr">
        <is>
          <t>Le stock à la ferme est négligé</t>
        </is>
      </c>
      <c r="K738" t="inlineStr"/>
      <c r="L738" t="inlineStr">
        <is>
          <t>Stock final à la ferme</t>
        </is>
      </c>
      <c r="M738" t="inlineStr"/>
      <c r="N738" t="n">
        <v>0</v>
      </c>
      <c r="O738" t="n">
        <v>0</v>
      </c>
    </row>
    <row r="739" ht="15" customHeight="1" s="1003">
      <c r="A739" s="1019" t="inlineStr">
        <is>
          <t>Trituration</t>
        </is>
      </c>
      <c r="B739" t="inlineStr">
        <is>
          <t>Huile</t>
        </is>
      </c>
      <c r="C739" t="inlineStr">
        <is>
          <t>kt</t>
        </is>
      </c>
      <c r="D739" t="inlineStr">
        <is>
          <t>France</t>
        </is>
      </c>
      <c r="E739" t="inlineStr">
        <is>
          <t>2023-24</t>
        </is>
      </c>
      <c r="F739" t="inlineStr">
        <is>
          <t>Haricot sec</t>
        </is>
      </c>
      <c r="G739" t="inlineStr"/>
      <c r="H739" t="inlineStr"/>
      <c r="I739" t="inlineStr"/>
      <c r="J739" t="inlineStr">
        <is>
          <t>Pas de trituration</t>
        </is>
      </c>
      <c r="K739" t="inlineStr"/>
      <c r="L739" t="inlineStr"/>
      <c r="M739" t="inlineStr"/>
      <c r="N739" t="n">
        <v>0</v>
      </c>
      <c r="O739" t="n">
        <v>0</v>
      </c>
    </row>
    <row r="740" ht="15" customHeight="1" s="1003">
      <c r="A740" s="1019" t="inlineStr">
        <is>
          <t>Trituration</t>
        </is>
      </c>
      <c r="B740" t="inlineStr">
        <is>
          <t>Tourteaux</t>
        </is>
      </c>
      <c r="C740" t="inlineStr">
        <is>
          <t>kt</t>
        </is>
      </c>
      <c r="D740" t="inlineStr">
        <is>
          <t>France</t>
        </is>
      </c>
      <c r="E740" t="inlineStr">
        <is>
          <t>2023-24</t>
        </is>
      </c>
      <c r="F740" t="inlineStr">
        <is>
          <t>Haricot sec</t>
        </is>
      </c>
      <c r="G740" t="inlineStr"/>
      <c r="H740" t="inlineStr"/>
      <c r="I740" t="inlineStr"/>
      <c r="J740" t="inlineStr"/>
      <c r="K740" t="inlineStr"/>
      <c r="L740" t="inlineStr"/>
      <c r="M740" t="inlineStr"/>
      <c r="N740" t="n">
        <v>0</v>
      </c>
      <c r="O740" t="n">
        <v>0</v>
      </c>
    </row>
    <row r="741" ht="15" customHeight="1" s="1003">
      <c r="A741" s="1019" t="inlineStr">
        <is>
          <t>Ecart statistique</t>
        </is>
      </c>
      <c r="B741" t="inlineStr">
        <is>
          <t>Graines collectées</t>
        </is>
      </c>
      <c r="C741" t="inlineStr">
        <is>
          <t>kt</t>
        </is>
      </c>
      <c r="D741" t="inlineStr">
        <is>
          <t>France</t>
        </is>
      </c>
      <c r="E741" t="inlineStr">
        <is>
          <t>2023-24</t>
        </is>
      </c>
      <c r="F741" t="inlineStr">
        <is>
          <t>Haricot sec</t>
        </is>
      </c>
      <c r="G741" t="inlineStr"/>
      <c r="H741" t="inlineStr"/>
      <c r="I741" t="inlineStr"/>
      <c r="J741" t="inlineStr"/>
      <c r="K741" t="inlineStr"/>
      <c r="L741" t="inlineStr"/>
      <c r="M741" t="inlineStr"/>
      <c r="N741" t="n">
        <v>0</v>
      </c>
      <c r="O741" t="n">
        <v>0</v>
      </c>
    </row>
    <row r="742" ht="15" customHeight="1" s="1003">
      <c r="A742" s="1019" t="inlineStr">
        <is>
          <t>Import</t>
        </is>
      </c>
      <c r="B742" t="inlineStr">
        <is>
          <t>Graines collectées</t>
        </is>
      </c>
      <c r="C742" t="inlineStr">
        <is>
          <t>kt</t>
        </is>
      </c>
      <c r="D742" t="inlineStr">
        <is>
          <t>France</t>
        </is>
      </c>
      <c r="E742" t="inlineStr">
        <is>
          <t>2023-24</t>
        </is>
      </c>
      <c r="F742" t="inlineStr">
        <is>
          <t>Haricot sec</t>
        </is>
      </c>
      <c r="G742" t="inlineStr"/>
      <c r="H742" t="inlineStr">
        <is>
          <t>Importation de graines = 31 kt (Douanes françaises - Eurostat)</t>
        </is>
      </c>
      <c r="I742" t="inlineStr">
        <is>
          <t>Douanes françaises - Eurostat</t>
        </is>
      </c>
      <c r="J742" t="inlineStr"/>
      <c r="K742" t="inlineStr">
        <is>
          <t>Volume</t>
        </is>
      </c>
      <c r="L742" t="inlineStr">
        <is>
          <t>Importation de graines</t>
        </is>
      </c>
      <c r="M742" t="inlineStr">
        <is>
          <t>Echanges mensuels - EUROSTAT</t>
        </is>
      </c>
      <c r="N742" t="n">
        <v>31.48</v>
      </c>
      <c r="O742" t="n">
        <v>0.1</v>
      </c>
    </row>
    <row r="743" ht="15" customHeight="1" s="1003">
      <c r="A743" s="1019" t="inlineStr">
        <is>
          <t>Olives</t>
        </is>
      </c>
      <c r="B743" t="inlineStr">
        <is>
          <t>Export</t>
        </is>
      </c>
      <c r="C743" t="inlineStr">
        <is>
          <t>kt</t>
        </is>
      </c>
      <c r="D743" t="inlineStr">
        <is>
          <t>France</t>
        </is>
      </c>
      <c r="E743" t="inlineStr">
        <is>
          <t>2023-24</t>
        </is>
      </c>
      <c r="F743" t="inlineStr">
        <is>
          <t>Olive</t>
        </is>
      </c>
      <c r="G743" t="inlineStr"/>
      <c r="H743" t="inlineStr">
        <is>
          <t>Exportation d'olives = 0 kt (Douanes françaises - Eurostat)</t>
        </is>
      </c>
      <c r="I743" t="inlineStr">
        <is>
          <t>Douanes françaises - Eurostat</t>
        </is>
      </c>
      <c r="J743" t="inlineStr"/>
      <c r="K743" t="inlineStr">
        <is>
          <t>Volume</t>
        </is>
      </c>
      <c r="L743" t="inlineStr">
        <is>
          <t>Exportation d'olives</t>
        </is>
      </c>
      <c r="M743" t="inlineStr">
        <is>
          <t>Echanges mensuels - EUROSTAT</t>
        </is>
      </c>
      <c r="N743" t="n">
        <v>0.22</v>
      </c>
      <c r="O743" t="n">
        <v>0.1</v>
      </c>
    </row>
    <row r="744" ht="15" customHeight="1" s="1003">
      <c r="A744" s="1019" t="inlineStr">
        <is>
          <t>Olives</t>
        </is>
      </c>
      <c r="B744" t="inlineStr">
        <is>
          <t>Moulin</t>
        </is>
      </c>
      <c r="C744" t="inlineStr">
        <is>
          <t>kt</t>
        </is>
      </c>
      <c r="D744" t="inlineStr">
        <is>
          <t>France</t>
        </is>
      </c>
      <c r="E744" t="inlineStr">
        <is>
          <t>2023-24</t>
        </is>
      </c>
      <c r="F744" t="inlineStr">
        <is>
          <t>Olive</t>
        </is>
      </c>
      <c r="G744" t="inlineStr">
        <is>
          <t>Consommation d'olives par les moulins = 41 kt (FranceAgriMer)</t>
        </is>
      </c>
      <c r="H744" t="inlineStr"/>
      <c r="I744" t="inlineStr">
        <is>
          <t>FranceAgriMer</t>
        </is>
      </c>
      <c r="J744" t="inlineStr"/>
      <c r="K744" t="inlineStr">
        <is>
          <t>Volume</t>
        </is>
      </c>
      <c r="L744" t="inlineStr">
        <is>
          <t>Consommation d'olives par les moulins</t>
        </is>
      </c>
      <c r="M744" t="inlineStr">
        <is>
          <t>Marché olive - AFIDOL, FAM</t>
        </is>
      </c>
      <c r="N744" t="n">
        <v>41</v>
      </c>
      <c r="O744" t="n">
        <v>0.1</v>
      </c>
    </row>
    <row r="745" ht="15" customHeight="1" s="1003">
      <c r="A745" s="1019" t="inlineStr">
        <is>
          <t>Olives</t>
        </is>
      </c>
      <c r="B745" t="inlineStr">
        <is>
          <t>Conservation ou préparation d'olives</t>
        </is>
      </c>
      <c r="C745" t="inlineStr">
        <is>
          <t>kt</t>
        </is>
      </c>
      <c r="D745" t="inlineStr">
        <is>
          <t>France</t>
        </is>
      </c>
      <c r="E745" t="inlineStr">
        <is>
          <t>2023-24</t>
        </is>
      </c>
      <c r="F745" t="inlineStr">
        <is>
          <t>Olive</t>
        </is>
      </c>
      <c r="G745" t="inlineStr">
        <is>
          <t>Production d'olives de table = 1 kt (FranceAgriMer)</t>
        </is>
      </c>
      <c r="H745" t="inlineStr"/>
      <c r="I745" t="inlineStr">
        <is>
          <t>FranceAgriMer</t>
        </is>
      </c>
      <c r="J745" t="inlineStr"/>
      <c r="K745" t="inlineStr">
        <is>
          <t>Volume</t>
        </is>
      </c>
      <c r="L745" t="inlineStr">
        <is>
          <t>Production d'olives de table</t>
        </is>
      </c>
      <c r="M745" t="inlineStr">
        <is>
          <t>Marché olive - AFIDOL, FAM</t>
        </is>
      </c>
      <c r="N745" t="n">
        <v>0.9</v>
      </c>
      <c r="O745" t="n">
        <v>0.1</v>
      </c>
    </row>
    <row r="746" ht="15" customHeight="1" s="1003">
      <c r="A746" s="1019" t="inlineStr">
        <is>
          <t>Olives</t>
        </is>
      </c>
      <c r="B746" t="inlineStr">
        <is>
          <t>Ecart statistique</t>
        </is>
      </c>
      <c r="C746" t="inlineStr">
        <is>
          <t>kt</t>
        </is>
      </c>
      <c r="D746" t="inlineStr">
        <is>
          <t>France</t>
        </is>
      </c>
      <c r="E746" t="inlineStr">
        <is>
          <t>2023-24</t>
        </is>
      </c>
      <c r="F746" t="inlineStr">
        <is>
          <t>Olive</t>
        </is>
      </c>
      <c r="G746" t="inlineStr"/>
      <c r="H746" t="inlineStr"/>
      <c r="I746" t="inlineStr"/>
      <c r="J746" t="inlineStr"/>
      <c r="K746" t="inlineStr"/>
      <c r="L746" t="inlineStr"/>
      <c r="M746" t="inlineStr"/>
      <c r="N746" t="n">
        <v>0</v>
      </c>
      <c r="O746" t="n">
        <v>0</v>
      </c>
    </row>
    <row r="747" ht="15" customHeight="1" s="1003">
      <c r="A747" s="1019" t="inlineStr">
        <is>
          <t>Graines autoconsommées</t>
        </is>
      </c>
      <c r="B747" t="inlineStr">
        <is>
          <t>Hors FAB</t>
        </is>
      </c>
      <c r="C747" t="inlineStr">
        <is>
          <t>kt</t>
        </is>
      </c>
      <c r="D747" t="inlineStr">
        <is>
          <t>France</t>
        </is>
      </c>
      <c r="E747" t="inlineStr">
        <is>
          <t>2023-24</t>
        </is>
      </c>
      <c r="F747" t="inlineStr">
        <is>
          <t>Olive</t>
        </is>
      </c>
      <c r="G747" t="inlineStr"/>
      <c r="H747" t="inlineStr"/>
      <c r="I747" t="inlineStr"/>
      <c r="J747" t="inlineStr">
        <is>
          <t>Pas de consommation de graines en alimentation animale</t>
        </is>
      </c>
      <c r="K747" t="inlineStr"/>
      <c r="L747" t="inlineStr">
        <is>
          <t>Consommation de graines à la ferme directement</t>
        </is>
      </c>
      <c r="M747" t="inlineStr"/>
      <c r="N747" t="n">
        <v>0</v>
      </c>
      <c r="O747" t="n">
        <v>0</v>
      </c>
    </row>
    <row r="748" ht="15" customHeight="1" s="1003">
      <c r="A748" s="1019" t="inlineStr">
        <is>
          <t>Stock initial à la ferme</t>
        </is>
      </c>
      <c r="B748" t="inlineStr">
        <is>
          <t>Ferme</t>
        </is>
      </c>
      <c r="C748" t="inlineStr">
        <is>
          <t>kt</t>
        </is>
      </c>
      <c r="D748" t="inlineStr">
        <is>
          <t>France</t>
        </is>
      </c>
      <c r="E748" t="inlineStr">
        <is>
          <t>2023-24</t>
        </is>
      </c>
      <c r="F748" t="inlineStr">
        <is>
          <t>Olive</t>
        </is>
      </c>
      <c r="G748" t="inlineStr"/>
      <c r="H748" t="inlineStr"/>
      <c r="I748" t="inlineStr"/>
      <c r="J748" t="inlineStr">
        <is>
          <t>Le stock à la ferme est négligé</t>
        </is>
      </c>
      <c r="K748" t="inlineStr"/>
      <c r="L748" t="inlineStr">
        <is>
          <t>Stock initial à la ferme</t>
        </is>
      </c>
      <c r="M748" t="inlineStr"/>
      <c r="N748" t="n">
        <v>0</v>
      </c>
      <c r="O748" t="n">
        <v>0</v>
      </c>
    </row>
    <row r="749" ht="15" customHeight="1" s="1003">
      <c r="A749" s="1019" t="inlineStr">
        <is>
          <t>Graines collectées</t>
        </is>
      </c>
      <c r="B749" t="inlineStr">
        <is>
          <t>Fabrication de produits alimentaires</t>
        </is>
      </c>
      <c r="C749" t="inlineStr">
        <is>
          <t>kt</t>
        </is>
      </c>
      <c r="D749" t="inlineStr">
        <is>
          <t>France</t>
        </is>
      </c>
      <c r="E749" t="inlineStr">
        <is>
          <t>2023-24</t>
        </is>
      </c>
      <c r="F749" t="inlineStr">
        <is>
          <t>Olive</t>
        </is>
      </c>
      <c r="G749" t="inlineStr"/>
      <c r="H749" t="inlineStr"/>
      <c r="I749" t="inlineStr"/>
      <c r="J749" t="inlineStr">
        <is>
          <t>Pas de fabrication de produits alimentaires</t>
        </is>
      </c>
      <c r="K749" t="inlineStr"/>
      <c r="L749" t="inlineStr">
        <is>
          <t>Consommation de graines pour la fabrication de produits alimentaires</t>
        </is>
      </c>
      <c r="M749" t="inlineStr"/>
      <c r="N749" t="n">
        <v>0</v>
      </c>
      <c r="O749" t="n">
        <v>0</v>
      </c>
    </row>
    <row r="750" ht="15" customHeight="1" s="1003">
      <c r="A750" s="1019" t="inlineStr">
        <is>
          <t>Graines collectées</t>
        </is>
      </c>
      <c r="B750" t="inlineStr">
        <is>
          <t>Alimentation humaine</t>
        </is>
      </c>
      <c r="C750" t="inlineStr">
        <is>
          <t>kt</t>
        </is>
      </c>
      <c r="D750" t="inlineStr">
        <is>
          <t>France</t>
        </is>
      </c>
      <c r="E750" t="inlineStr">
        <is>
          <t>2023-24</t>
        </is>
      </c>
      <c r="F750" t="inlineStr">
        <is>
          <t>Olive</t>
        </is>
      </c>
      <c r="G750" t="inlineStr"/>
      <c r="H750" t="inlineStr"/>
      <c r="I750" t="inlineStr"/>
      <c r="J750" t="inlineStr">
        <is>
          <t>Pas de consommation de graines en alimentation humaine</t>
        </is>
      </c>
      <c r="K750" t="inlineStr"/>
      <c r="L750" t="inlineStr">
        <is>
          <t>Consommation de graines en alimentation humaine</t>
        </is>
      </c>
      <c r="M750" t="inlineStr"/>
      <c r="N750" t="n">
        <v>0</v>
      </c>
      <c r="O750" t="n">
        <v>0</v>
      </c>
    </row>
    <row r="751" ht="15" customHeight="1" s="1003">
      <c r="A751" s="1019" t="inlineStr">
        <is>
          <t>Graines collectées</t>
        </is>
      </c>
      <c r="B751" t="inlineStr">
        <is>
          <t>Trituration</t>
        </is>
      </c>
      <c r="C751" t="inlineStr">
        <is>
          <t>kt</t>
        </is>
      </c>
      <c r="D751" t="inlineStr">
        <is>
          <t>France</t>
        </is>
      </c>
      <c r="E751" t="inlineStr">
        <is>
          <t>2023-24</t>
        </is>
      </c>
      <c r="F751" t="inlineStr">
        <is>
          <t>Olive</t>
        </is>
      </c>
      <c r="G751" t="inlineStr"/>
      <c r="H751" t="inlineStr"/>
      <c r="I751" t="inlineStr"/>
      <c r="J751" t="inlineStr">
        <is>
          <t>Pas de trituration</t>
        </is>
      </c>
      <c r="K751" t="inlineStr"/>
      <c r="L751" t="inlineStr">
        <is>
          <t>Consommation de graines par la Trituration</t>
        </is>
      </c>
      <c r="M751" t="inlineStr"/>
      <c r="N751" t="n">
        <v>0</v>
      </c>
      <c r="O751" t="n">
        <v>0</v>
      </c>
    </row>
    <row r="752" ht="15" customHeight="1" s="1003">
      <c r="A752" s="1019" t="inlineStr">
        <is>
          <t>Graines collectées</t>
        </is>
      </c>
      <c r="B752" t="inlineStr">
        <is>
          <t>Amidonnerie</t>
        </is>
      </c>
      <c r="C752" t="inlineStr">
        <is>
          <t>kt</t>
        </is>
      </c>
      <c r="D752" t="inlineStr">
        <is>
          <t>France</t>
        </is>
      </c>
      <c r="E752" t="inlineStr">
        <is>
          <t>2023-24</t>
        </is>
      </c>
      <c r="F752" t="inlineStr">
        <is>
          <t>Olive</t>
        </is>
      </c>
      <c r="G752" t="inlineStr"/>
      <c r="H752" t="inlineStr"/>
      <c r="I752" t="inlineStr"/>
      <c r="J752" t="inlineStr"/>
      <c r="K752" t="inlineStr"/>
      <c r="L752" t="inlineStr"/>
      <c r="M752" t="inlineStr"/>
      <c r="N752" t="n">
        <v>0</v>
      </c>
      <c r="O752" t="n">
        <v>0</v>
      </c>
    </row>
    <row r="753" ht="15" customHeight="1" s="1003">
      <c r="A753" s="1019" t="inlineStr">
        <is>
          <t>Graines collectées</t>
        </is>
      </c>
      <c r="B753" t="inlineStr">
        <is>
          <t>Meunerie</t>
        </is>
      </c>
      <c r="C753" t="inlineStr">
        <is>
          <t>kt</t>
        </is>
      </c>
      <c r="D753" t="inlineStr">
        <is>
          <t>France</t>
        </is>
      </c>
      <c r="E753" t="inlineStr">
        <is>
          <t>2023-24</t>
        </is>
      </c>
      <c r="F753" t="inlineStr">
        <is>
          <t>Olive</t>
        </is>
      </c>
      <c r="G753" t="inlineStr"/>
      <c r="H753" t="inlineStr"/>
      <c r="I753" t="inlineStr"/>
      <c r="J753" t="inlineStr"/>
      <c r="K753" t="inlineStr"/>
      <c r="L753" t="inlineStr"/>
      <c r="M753" t="inlineStr"/>
      <c r="N753" t="n">
        <v>0</v>
      </c>
      <c r="O753" t="n">
        <v>0</v>
      </c>
    </row>
    <row r="754" ht="15" customHeight="1" s="1003">
      <c r="A754" s="1019" t="inlineStr">
        <is>
          <t>Graines collectées</t>
        </is>
      </c>
      <c r="B754" t="inlineStr">
        <is>
          <t>Fabrication d'ingrédients</t>
        </is>
      </c>
      <c r="C754" t="inlineStr">
        <is>
          <t>kt</t>
        </is>
      </c>
      <c r="D754" t="inlineStr">
        <is>
          <t>France</t>
        </is>
      </c>
      <c r="E754" t="inlineStr">
        <is>
          <t>2023-24</t>
        </is>
      </c>
      <c r="F754" t="inlineStr">
        <is>
          <t>Olive</t>
        </is>
      </c>
      <c r="G754" t="inlineStr"/>
      <c r="H754" t="inlineStr"/>
      <c r="I754" t="inlineStr"/>
      <c r="J754" t="inlineStr"/>
      <c r="K754" t="inlineStr"/>
      <c r="L754" t="inlineStr"/>
      <c r="M754" t="inlineStr"/>
      <c r="N754" t="n">
        <v>0</v>
      </c>
      <c r="O754" t="n">
        <v>0</v>
      </c>
    </row>
    <row r="755" ht="15" customHeight="1" s="1003">
      <c r="A755" s="1019" t="inlineStr">
        <is>
          <t>Graines collectées</t>
        </is>
      </c>
      <c r="B755" t="inlineStr">
        <is>
          <t>Ecart statistique</t>
        </is>
      </c>
      <c r="C755" t="inlineStr">
        <is>
          <t>kt</t>
        </is>
      </c>
      <c r="D755" t="inlineStr">
        <is>
          <t>France</t>
        </is>
      </c>
      <c r="E755" t="inlineStr">
        <is>
          <t>2023-24</t>
        </is>
      </c>
      <c r="F755" t="inlineStr">
        <is>
          <t>Olive</t>
        </is>
      </c>
      <c r="G755" t="inlineStr"/>
      <c r="H755" t="inlineStr"/>
      <c r="I755" t="inlineStr"/>
      <c r="J755" t="inlineStr"/>
      <c r="K755" t="inlineStr"/>
      <c r="L755" t="inlineStr"/>
      <c r="M755" t="inlineStr"/>
      <c r="N755" t="n">
        <v>0</v>
      </c>
      <c r="O755" t="n">
        <v>0</v>
      </c>
    </row>
    <row r="756" ht="15" customHeight="1" s="1003">
      <c r="A756" s="1019" t="inlineStr">
        <is>
          <t>Huile d'olive</t>
        </is>
      </c>
      <c r="B756" t="inlineStr">
        <is>
          <t>Alimentation humaine</t>
        </is>
      </c>
      <c r="C756" t="inlineStr">
        <is>
          <t>kt</t>
        </is>
      </c>
      <c r="D756" t="inlineStr">
        <is>
          <t>France</t>
        </is>
      </c>
      <c r="E756" t="inlineStr">
        <is>
          <t>2023-24</t>
        </is>
      </c>
      <c r="F756" t="inlineStr">
        <is>
          <t>Olive</t>
        </is>
      </c>
      <c r="G756" t="inlineStr">
        <is>
          <t>Consommation totale d'huile d'olive = 100 kt (AFIDOL)</t>
        </is>
      </c>
      <c r="H756" t="inlineStr"/>
      <c r="I756" t="inlineStr">
        <is>
          <t>AFIDOL</t>
        </is>
      </c>
      <c r="J756" t="inlineStr">
        <is>
          <t>Utilisation du volume de 2023</t>
        </is>
      </c>
      <c r="K756" t="inlineStr">
        <is>
          <t>Volume</t>
        </is>
      </c>
      <c r="L756" t="inlineStr">
        <is>
          <t>Consommation totale d'huile d'olive</t>
        </is>
      </c>
      <c r="M756" t="inlineStr">
        <is>
          <t>Marché olive - AFIDOL, FAM</t>
        </is>
      </c>
      <c r="N756" t="n">
        <v>99.8</v>
      </c>
      <c r="O756" t="n">
        <v>0.1</v>
      </c>
    </row>
    <row r="757" ht="15" customHeight="1" s="1003">
      <c r="A757" s="1019" t="inlineStr">
        <is>
          <t>Huile d'olive</t>
        </is>
      </c>
      <c r="B757" t="inlineStr">
        <is>
          <t>Export</t>
        </is>
      </c>
      <c r="C757" t="inlineStr">
        <is>
          <t>kt</t>
        </is>
      </c>
      <c r="D757" t="inlineStr">
        <is>
          <t>France</t>
        </is>
      </c>
      <c r="E757" t="inlineStr">
        <is>
          <t>2023-24</t>
        </is>
      </c>
      <c r="F757" t="inlineStr">
        <is>
          <t>Olive</t>
        </is>
      </c>
      <c r="G757" t="inlineStr"/>
      <c r="H757" t="inlineStr">
        <is>
          <t>Exportation d'huile d'olive = 15 kt (Douanes françaises - Eurostat)</t>
        </is>
      </c>
      <c r="I757" t="inlineStr">
        <is>
          <t>Douanes françaises - Eurostat</t>
        </is>
      </c>
      <c r="J757" t="inlineStr"/>
      <c r="K757" t="inlineStr">
        <is>
          <t>Volume</t>
        </is>
      </c>
      <c r="L757" t="inlineStr">
        <is>
          <t>Exportation d'huile d'olive</t>
        </is>
      </c>
      <c r="M757" t="inlineStr">
        <is>
          <t>Echanges annuels - EUROSTAT</t>
        </is>
      </c>
      <c r="N757" t="n">
        <v>15.32</v>
      </c>
      <c r="O757" t="n">
        <v>0.1</v>
      </c>
    </row>
    <row r="758" ht="15" customHeight="1" s="1003">
      <c r="A758" s="1019" t="inlineStr">
        <is>
          <t>Huile d'olive</t>
        </is>
      </c>
      <c r="B758" t="inlineStr">
        <is>
          <t>GMS</t>
        </is>
      </c>
      <c r="C758" t="inlineStr">
        <is>
          <t>kt</t>
        </is>
      </c>
      <c r="D758" t="inlineStr">
        <is>
          <t>France</t>
        </is>
      </c>
      <c r="E758" t="inlineStr">
        <is>
          <t>2023-24</t>
        </is>
      </c>
      <c r="F758" t="inlineStr">
        <is>
          <t>Olive</t>
        </is>
      </c>
      <c r="G758" t="inlineStr">
        <is>
          <t>Consommation d'huile d'olive par les GMS = 63 kt (Nielsen)</t>
        </is>
      </c>
      <c r="H758" t="inlineStr"/>
      <c r="I758" t="inlineStr">
        <is>
          <t>Nielsen</t>
        </is>
      </c>
      <c r="J758" t="inlineStr">
        <is>
          <t>Utilisation du volume de 2023</t>
        </is>
      </c>
      <c r="K758" t="inlineStr">
        <is>
          <t>Volume</t>
        </is>
      </c>
      <c r="L758" t="inlineStr">
        <is>
          <t>Consommation d'huile d'olive par les GMS</t>
        </is>
      </c>
      <c r="M758" t="inlineStr">
        <is>
          <t>Marché olive - AFIDOL, FAM</t>
        </is>
      </c>
      <c r="N758" t="n">
        <v>62.7</v>
      </c>
      <c r="O758" t="n">
        <v>0.1</v>
      </c>
    </row>
    <row r="759" ht="15" customHeight="1" s="1003">
      <c r="A759" s="1019" t="inlineStr">
        <is>
          <t>Grignons d'olive</t>
        </is>
      </c>
      <c r="B759" t="inlineStr">
        <is>
          <t>Export</t>
        </is>
      </c>
      <c r="C759" t="inlineStr">
        <is>
          <t>kt</t>
        </is>
      </c>
      <c r="D759" t="inlineStr">
        <is>
          <t>France</t>
        </is>
      </c>
      <c r="E759" t="inlineStr">
        <is>
          <t>2023-24</t>
        </is>
      </c>
      <c r="F759" t="inlineStr">
        <is>
          <t>Olive</t>
        </is>
      </c>
      <c r="G759" t="inlineStr"/>
      <c r="H759" t="inlineStr">
        <is>
          <t>Exportation de grignons d'olive = 0 kt (Douanes françaises - Eurostat)</t>
        </is>
      </c>
      <c r="I759" t="inlineStr">
        <is>
          <t>Douanes françaises - Eurostat</t>
        </is>
      </c>
      <c r="J759" t="inlineStr"/>
      <c r="K759" t="inlineStr">
        <is>
          <t>Volume</t>
        </is>
      </c>
      <c r="L759" t="inlineStr">
        <is>
          <t>Exportation de grignons d'olive</t>
        </is>
      </c>
      <c r="M759" t="inlineStr">
        <is>
          <t>Echanges mensuels - EUROSTAT</t>
        </is>
      </c>
      <c r="N759" t="n">
        <v>0.02</v>
      </c>
      <c r="O759" t="n">
        <v>0.1</v>
      </c>
    </row>
    <row r="760" ht="15" customHeight="1" s="1003">
      <c r="A760" s="1019" t="inlineStr">
        <is>
          <t>Olives de table</t>
        </is>
      </c>
      <c r="B760" t="inlineStr">
        <is>
          <t>Alimentation humaine</t>
        </is>
      </c>
      <c r="C760" t="inlineStr">
        <is>
          <t>kt</t>
        </is>
      </c>
      <c r="D760" t="inlineStr">
        <is>
          <t>France</t>
        </is>
      </c>
      <c r="E760" t="inlineStr">
        <is>
          <t>2023-24</t>
        </is>
      </c>
      <c r="F760" t="inlineStr">
        <is>
          <t>Olive</t>
        </is>
      </c>
      <c r="G760" t="inlineStr">
        <is>
          <t>Consommation totale d'olives de table = 91 kt (AFIDOL)</t>
        </is>
      </c>
      <c r="H760" t="inlineStr"/>
      <c r="I760" t="inlineStr">
        <is>
          <t>AFIDOL</t>
        </is>
      </c>
      <c r="J760" t="inlineStr">
        <is>
          <t>Utilisation du volume de 2023</t>
        </is>
      </c>
      <c r="K760" t="inlineStr">
        <is>
          <t>Volume</t>
        </is>
      </c>
      <c r="L760" t="inlineStr">
        <is>
          <t>Consommation totale d'olives de table</t>
        </is>
      </c>
      <c r="M760" t="inlineStr">
        <is>
          <t>Marché olive - AFIDOL, FAM</t>
        </is>
      </c>
      <c r="N760" t="n">
        <v>90.91</v>
      </c>
      <c r="O760" t="n">
        <v>0.1</v>
      </c>
    </row>
    <row r="761" ht="15" customHeight="1" s="1003">
      <c r="A761" s="1019" t="inlineStr">
        <is>
          <t>Olives de table</t>
        </is>
      </c>
      <c r="B761" t="inlineStr">
        <is>
          <t>Export</t>
        </is>
      </c>
      <c r="C761" t="inlineStr">
        <is>
          <t>kt</t>
        </is>
      </c>
      <c r="D761" t="inlineStr">
        <is>
          <t>France</t>
        </is>
      </c>
      <c r="E761" t="inlineStr">
        <is>
          <t>2023-24</t>
        </is>
      </c>
      <c r="F761" t="inlineStr">
        <is>
          <t>Olive</t>
        </is>
      </c>
      <c r="G761" t="inlineStr"/>
      <c r="H761" t="inlineStr">
        <is>
          <t>Exportation d'olives de table = 3 kt (Douanes françaises - Eurostat)</t>
        </is>
      </c>
      <c r="I761" t="inlineStr">
        <is>
          <t>Douanes françaises - Eurostat</t>
        </is>
      </c>
      <c r="J761" t="inlineStr"/>
      <c r="K761" t="inlineStr">
        <is>
          <t>Volume</t>
        </is>
      </c>
      <c r="L761" t="inlineStr">
        <is>
          <t>Exportation d'olives de table</t>
        </is>
      </c>
      <c r="M761" t="inlineStr">
        <is>
          <t>Echanges annuels - EUROSTAT</t>
        </is>
      </c>
      <c r="N761" t="n">
        <v>3.44</v>
      </c>
      <c r="O761" t="n">
        <v>0.1</v>
      </c>
    </row>
    <row r="762" ht="15" customHeight="1" s="1003">
      <c r="A762" s="1019" t="inlineStr">
        <is>
          <t>Olives de table</t>
        </is>
      </c>
      <c r="B762" t="inlineStr">
        <is>
          <t>GMS</t>
        </is>
      </c>
      <c r="C762" t="inlineStr">
        <is>
          <t>kt</t>
        </is>
      </c>
      <c r="D762" t="inlineStr">
        <is>
          <t>France</t>
        </is>
      </c>
      <c r="E762" t="inlineStr">
        <is>
          <t>2023-24</t>
        </is>
      </c>
      <c r="F762" t="inlineStr">
        <is>
          <t>Olive</t>
        </is>
      </c>
      <c r="G762" t="inlineStr">
        <is>
          <t>Consommation d'olives de table par les GMS = 32 kt (Nielsen)</t>
        </is>
      </c>
      <c r="H762" t="inlineStr"/>
      <c r="I762" t="inlineStr">
        <is>
          <t>Nielsen</t>
        </is>
      </c>
      <c r="J762" t="inlineStr">
        <is>
          <t>Utilisation du volume de 2023</t>
        </is>
      </c>
      <c r="K762" t="inlineStr">
        <is>
          <t>Volume</t>
        </is>
      </c>
      <c r="L762" t="inlineStr">
        <is>
          <t>Consommation d'olives de table par les GMS</t>
        </is>
      </c>
      <c r="M762" t="inlineStr">
        <is>
          <t>Marché olive - AFIDOL, FAM</t>
        </is>
      </c>
      <c r="N762" t="n">
        <v>31.76</v>
      </c>
      <c r="O762" t="n">
        <v>0.1</v>
      </c>
    </row>
    <row r="763" ht="15" customHeight="1" s="1003">
      <c r="A763" s="1019" t="inlineStr">
        <is>
          <t>Olives de table</t>
        </is>
      </c>
      <c r="B763" t="inlineStr">
        <is>
          <t>Ecart statistique</t>
        </is>
      </c>
      <c r="C763" t="inlineStr">
        <is>
          <t>kt</t>
        </is>
      </c>
      <c r="D763" t="inlineStr">
        <is>
          <t>France</t>
        </is>
      </c>
      <c r="E763" t="inlineStr">
        <is>
          <t>2023-24</t>
        </is>
      </c>
      <c r="F763" t="inlineStr">
        <is>
          <t>Olive</t>
        </is>
      </c>
      <c r="G763" t="inlineStr"/>
      <c r="H763" t="inlineStr"/>
      <c r="I763" t="inlineStr"/>
      <c r="J763" t="inlineStr"/>
      <c r="K763" t="inlineStr"/>
      <c r="L763" t="inlineStr"/>
      <c r="M763" t="inlineStr"/>
      <c r="N763" t="n">
        <v>0</v>
      </c>
      <c r="O763" t="n">
        <v>0</v>
      </c>
    </row>
    <row r="764" ht="15" customHeight="1" s="1003">
      <c r="A764" s="1019" t="inlineStr">
        <is>
          <t>Récolte</t>
        </is>
      </c>
      <c r="B764" t="inlineStr">
        <is>
          <t>Olives</t>
        </is>
      </c>
      <c r="C764" t="inlineStr">
        <is>
          <t>kt</t>
        </is>
      </c>
      <c r="D764" t="inlineStr">
        <is>
          <t>France</t>
        </is>
      </c>
      <c r="E764" t="inlineStr">
        <is>
          <t>2023-24</t>
        </is>
      </c>
      <c r="F764" t="inlineStr">
        <is>
          <t>Olive</t>
        </is>
      </c>
      <c r="G764" t="inlineStr">
        <is>
          <t>Récolte = 30 kt (Statistique Agricole Annuelle - SSP)</t>
        </is>
      </c>
      <c r="H764" t="inlineStr"/>
      <c r="I764" t="inlineStr">
        <is>
          <t>Statistique Agricole Annuelle - SSP</t>
        </is>
      </c>
      <c r="J764" t="inlineStr"/>
      <c r="K764" t="inlineStr">
        <is>
          <t>Volume</t>
        </is>
      </c>
      <c r="L764" t="inlineStr">
        <is>
          <t>Récolte</t>
        </is>
      </c>
      <c r="M764" t="inlineStr">
        <is>
          <t>Récoltes olive - AGRESTE</t>
        </is>
      </c>
      <c r="N764" t="n">
        <v>29.74</v>
      </c>
      <c r="O764" t="n">
        <v>0.1</v>
      </c>
    </row>
    <row r="765" ht="15" customHeight="1" s="1003">
      <c r="A765" s="1019" t="inlineStr">
        <is>
          <t>Ferme</t>
        </is>
      </c>
      <c r="B765" t="inlineStr">
        <is>
          <t>Stock final à la ferme</t>
        </is>
      </c>
      <c r="C765" t="inlineStr">
        <is>
          <t>kt</t>
        </is>
      </c>
      <c r="D765" t="inlineStr">
        <is>
          <t>France</t>
        </is>
      </c>
      <c r="E765" t="inlineStr">
        <is>
          <t>2023-24</t>
        </is>
      </c>
      <c r="F765" t="inlineStr">
        <is>
          <t>Olive</t>
        </is>
      </c>
      <c r="G765" t="inlineStr"/>
      <c r="H765" t="inlineStr"/>
      <c r="I765" t="inlineStr"/>
      <c r="J765" t="inlineStr">
        <is>
          <t>Le stock à la ferme est négligé</t>
        </is>
      </c>
      <c r="K765" t="inlineStr"/>
      <c r="L765" t="inlineStr">
        <is>
          <t>Stock final à la ferme</t>
        </is>
      </c>
      <c r="M765" t="inlineStr"/>
      <c r="N765" t="n">
        <v>0</v>
      </c>
      <c r="O765" t="n">
        <v>0</v>
      </c>
    </row>
    <row r="766" ht="15" customHeight="1" s="1003">
      <c r="A766" s="1019" t="inlineStr">
        <is>
          <t>Ferme</t>
        </is>
      </c>
      <c r="B766" t="inlineStr">
        <is>
          <t>Graines autoconsommées</t>
        </is>
      </c>
      <c r="C766" t="inlineStr">
        <is>
          <t>kt</t>
        </is>
      </c>
      <c r="D766" t="inlineStr">
        <is>
          <t>France</t>
        </is>
      </c>
      <c r="E766" t="inlineStr">
        <is>
          <t>2023-24</t>
        </is>
      </c>
      <c r="F766" t="inlineStr">
        <is>
          <t>Olive</t>
        </is>
      </c>
      <c r="G766" t="inlineStr"/>
      <c r="H766" t="inlineStr"/>
      <c r="I766" t="inlineStr"/>
      <c r="J766" t="inlineStr"/>
      <c r="K766" t="inlineStr"/>
      <c r="L766" t="inlineStr"/>
      <c r="M766" t="inlineStr"/>
      <c r="N766" t="n">
        <v>0</v>
      </c>
      <c r="O766" t="n">
        <v>0</v>
      </c>
    </row>
    <row r="767" ht="15" customHeight="1" s="1003">
      <c r="A767" s="1019" t="inlineStr">
        <is>
          <t>Trituration</t>
        </is>
      </c>
      <c r="B767" t="inlineStr">
        <is>
          <t>Huile</t>
        </is>
      </c>
      <c r="C767" t="inlineStr">
        <is>
          <t>kt</t>
        </is>
      </c>
      <c r="D767" t="inlineStr">
        <is>
          <t>France</t>
        </is>
      </c>
      <c r="E767" t="inlineStr">
        <is>
          <t>2023-24</t>
        </is>
      </c>
      <c r="F767" t="inlineStr">
        <is>
          <t>Olive</t>
        </is>
      </c>
      <c r="G767" t="inlineStr"/>
      <c r="H767" t="inlineStr"/>
      <c r="I767" t="inlineStr"/>
      <c r="J767" t="inlineStr">
        <is>
          <t>Pas de trituration</t>
        </is>
      </c>
      <c r="K767" t="inlineStr"/>
      <c r="L767" t="inlineStr"/>
      <c r="M767" t="inlineStr"/>
      <c r="N767" t="n">
        <v>0</v>
      </c>
      <c r="O767" t="n">
        <v>0</v>
      </c>
    </row>
    <row r="768" ht="15" customHeight="1" s="1003">
      <c r="A768" s="1019" t="inlineStr">
        <is>
          <t>Trituration</t>
        </is>
      </c>
      <c r="B768" t="inlineStr">
        <is>
          <t>Tourteaux</t>
        </is>
      </c>
      <c r="C768" t="inlineStr">
        <is>
          <t>kt</t>
        </is>
      </c>
      <c r="D768" t="inlineStr">
        <is>
          <t>France</t>
        </is>
      </c>
      <c r="E768" t="inlineStr">
        <is>
          <t>2023-24</t>
        </is>
      </c>
      <c r="F768" t="inlineStr">
        <is>
          <t>Olive</t>
        </is>
      </c>
      <c r="G768" t="inlineStr"/>
      <c r="H768" t="inlineStr"/>
      <c r="I768" t="inlineStr"/>
      <c r="J768" t="inlineStr"/>
      <c r="K768" t="inlineStr"/>
      <c r="L768" t="inlineStr"/>
      <c r="M768" t="inlineStr"/>
      <c r="N768" t="n">
        <v>0</v>
      </c>
      <c r="O768" t="n">
        <v>0</v>
      </c>
    </row>
    <row r="769" ht="15" customHeight="1" s="1003">
      <c r="A769" s="1019" t="inlineStr">
        <is>
          <t>Moulin</t>
        </is>
      </c>
      <c r="B769" t="inlineStr">
        <is>
          <t>Huile d'olive</t>
        </is>
      </c>
      <c r="C769" t="inlineStr">
        <is>
          <t>kt</t>
        </is>
      </c>
      <c r="D769" t="inlineStr">
        <is>
          <t>France</t>
        </is>
      </c>
      <c r="E769" t="inlineStr">
        <is>
          <t>2023-24</t>
        </is>
      </c>
      <c r="F769" t="inlineStr">
        <is>
          <t>Olive</t>
        </is>
      </c>
      <c r="G769" t="inlineStr">
        <is>
          <t>Production d'huile d'olive = 7 kt (FranceAgriMer)</t>
        </is>
      </c>
      <c r="H769" t="inlineStr"/>
      <c r="I769" t="inlineStr">
        <is>
          <t>FranceAgriMer</t>
        </is>
      </c>
      <c r="J769" t="inlineStr"/>
      <c r="K769" t="inlineStr">
        <is>
          <t>Volume</t>
        </is>
      </c>
      <c r="L769" t="inlineStr">
        <is>
          <t>Production d'huile d'olive</t>
        </is>
      </c>
      <c r="M769" t="inlineStr">
        <is>
          <t>Marché olive - AFIDOL, FAM</t>
        </is>
      </c>
      <c r="N769" t="n">
        <v>6.62</v>
      </c>
      <c r="O769" t="n">
        <v>0.1</v>
      </c>
    </row>
    <row r="770" ht="15" customHeight="1" s="1003">
      <c r="A770" s="1019" t="inlineStr">
        <is>
          <t>Ecart statistique</t>
        </is>
      </c>
      <c r="B770" t="inlineStr">
        <is>
          <t>Graines collectées</t>
        </is>
      </c>
      <c r="C770" t="inlineStr">
        <is>
          <t>kt</t>
        </is>
      </c>
      <c r="D770" t="inlineStr">
        <is>
          <t>France</t>
        </is>
      </c>
      <c r="E770" t="inlineStr">
        <is>
          <t>2023-24</t>
        </is>
      </c>
      <c r="F770" t="inlineStr">
        <is>
          <t>Olive</t>
        </is>
      </c>
      <c r="G770" t="inlineStr"/>
      <c r="H770" t="inlineStr"/>
      <c r="I770" t="inlineStr"/>
      <c r="J770" t="inlineStr"/>
      <c r="K770" t="inlineStr"/>
      <c r="L770" t="inlineStr"/>
      <c r="M770" t="inlineStr"/>
      <c r="N770" t="n">
        <v>0</v>
      </c>
      <c r="O770" t="n">
        <v>0</v>
      </c>
    </row>
    <row r="771" ht="15" customHeight="1" s="1003">
      <c r="A771" s="1019" t="inlineStr">
        <is>
          <t>Ecart statistique</t>
        </is>
      </c>
      <c r="B771" t="inlineStr">
        <is>
          <t>Fabrication de produits alimentaires</t>
        </is>
      </c>
      <c r="C771" t="inlineStr">
        <is>
          <t>kt</t>
        </is>
      </c>
      <c r="D771" t="inlineStr">
        <is>
          <t>France</t>
        </is>
      </c>
      <c r="E771" t="inlineStr">
        <is>
          <t>2023-24</t>
        </is>
      </c>
      <c r="F771" t="inlineStr">
        <is>
          <t>Olive</t>
        </is>
      </c>
      <c r="G771" t="inlineStr"/>
      <c r="H771" t="inlineStr"/>
      <c r="I771" t="inlineStr"/>
      <c r="J771" t="inlineStr"/>
      <c r="K771" t="inlineStr"/>
      <c r="L771" t="inlineStr"/>
      <c r="M771" t="inlineStr"/>
      <c r="N771" t="n">
        <v>0</v>
      </c>
      <c r="O771" t="n">
        <v>0</v>
      </c>
    </row>
    <row r="772" ht="15" customHeight="1" s="1003">
      <c r="A772" s="1019" t="inlineStr">
        <is>
          <t>Import</t>
        </is>
      </c>
      <c r="B772" t="inlineStr">
        <is>
          <t>Olives</t>
        </is>
      </c>
      <c r="C772" t="inlineStr">
        <is>
          <t>kt</t>
        </is>
      </c>
      <c r="D772" t="inlineStr">
        <is>
          <t>France</t>
        </is>
      </c>
      <c r="E772" t="inlineStr">
        <is>
          <t>2023-24</t>
        </is>
      </c>
      <c r="F772" t="inlineStr">
        <is>
          <t>Olive</t>
        </is>
      </c>
      <c r="G772" t="inlineStr"/>
      <c r="H772" t="inlineStr">
        <is>
          <t>Importation d'olives = 2 kt (Douanes françaises - Eurostat)</t>
        </is>
      </c>
      <c r="I772" t="inlineStr">
        <is>
          <t>Douanes françaises - Eurostat</t>
        </is>
      </c>
      <c r="J772" t="inlineStr"/>
      <c r="K772" t="inlineStr">
        <is>
          <t>Volume</t>
        </is>
      </c>
      <c r="L772" t="inlineStr">
        <is>
          <t>Importation d'olives</t>
        </is>
      </c>
      <c r="M772" t="inlineStr">
        <is>
          <t>Echanges mensuels - EUROSTAT</t>
        </is>
      </c>
      <c r="N772" t="n">
        <v>1.58</v>
      </c>
      <c r="O772" t="n">
        <v>0.1</v>
      </c>
    </row>
    <row r="773" ht="15" customHeight="1" s="1003">
      <c r="A773" s="1019" t="inlineStr">
        <is>
          <t>Import</t>
        </is>
      </c>
      <c r="B773" t="inlineStr">
        <is>
          <t>Huile d'olive</t>
        </is>
      </c>
      <c r="C773" t="inlineStr">
        <is>
          <t>kt</t>
        </is>
      </c>
      <c r="D773" t="inlineStr">
        <is>
          <t>France</t>
        </is>
      </c>
      <c r="E773" t="inlineStr">
        <is>
          <t>2023-24</t>
        </is>
      </c>
      <c r="F773" t="inlineStr">
        <is>
          <t>Olive</t>
        </is>
      </c>
      <c r="G773" t="inlineStr"/>
      <c r="H773" t="inlineStr">
        <is>
          <t>Importation d'huile d'olive = 119 kt (Douanes françaises - Eurostat)</t>
        </is>
      </c>
      <c r="I773" t="inlineStr">
        <is>
          <t>Douanes françaises - Eurostat</t>
        </is>
      </c>
      <c r="J773" t="inlineStr"/>
      <c r="K773" t="inlineStr">
        <is>
          <t>Volume</t>
        </is>
      </c>
      <c r="L773" t="inlineStr">
        <is>
          <t>Importation d'huile d'olive</t>
        </is>
      </c>
      <c r="M773" t="inlineStr">
        <is>
          <t>Echanges annuels - EUROSTAT</t>
        </is>
      </c>
      <c r="N773" t="n">
        <v>119.13</v>
      </c>
      <c r="O773" t="n">
        <v>0.1</v>
      </c>
    </row>
    <row r="774" ht="15" customHeight="1" s="1003">
      <c r="A774" s="1019" t="inlineStr">
        <is>
          <t>Import</t>
        </is>
      </c>
      <c r="B774" t="inlineStr">
        <is>
          <t>Grignons d'olive</t>
        </is>
      </c>
      <c r="C774" t="inlineStr">
        <is>
          <t>kt</t>
        </is>
      </c>
      <c r="D774" t="inlineStr">
        <is>
          <t>France</t>
        </is>
      </c>
      <c r="E774" t="inlineStr">
        <is>
          <t>2023-24</t>
        </is>
      </c>
      <c r="F774" t="inlineStr">
        <is>
          <t>Olive</t>
        </is>
      </c>
      <c r="G774" t="inlineStr"/>
      <c r="H774" t="inlineStr">
        <is>
          <t>Importation de grignons d'olive = 12 kt (Douanes françaises - Eurostat)</t>
        </is>
      </c>
      <c r="I774" t="inlineStr">
        <is>
          <t>Douanes françaises - Eurostat</t>
        </is>
      </c>
      <c r="J774" t="inlineStr"/>
      <c r="K774" t="inlineStr">
        <is>
          <t>Volume</t>
        </is>
      </c>
      <c r="L774" t="inlineStr">
        <is>
          <t>Importation de grignons d'olive</t>
        </is>
      </c>
      <c r="M774" t="inlineStr">
        <is>
          <t>Echanges mensuels - EUROSTAT</t>
        </is>
      </c>
      <c r="N774" t="n">
        <v>11.93</v>
      </c>
      <c r="O774" t="n">
        <v>0.1</v>
      </c>
    </row>
    <row r="775" ht="15" customHeight="1" s="1003">
      <c r="A775" s="1019" t="inlineStr">
        <is>
          <t>Import</t>
        </is>
      </c>
      <c r="B775" t="inlineStr">
        <is>
          <t>Olives de table</t>
        </is>
      </c>
      <c r="C775" t="inlineStr">
        <is>
          <t>kt</t>
        </is>
      </c>
      <c r="D775" t="inlineStr">
        <is>
          <t>France</t>
        </is>
      </c>
      <c r="E775" t="inlineStr">
        <is>
          <t>2023-24</t>
        </is>
      </c>
      <c r="F775" t="inlineStr">
        <is>
          <t>Olive</t>
        </is>
      </c>
      <c r="G775" t="inlineStr"/>
      <c r="H775" t="inlineStr">
        <is>
          <t>Importation d'olives de table = 89 kt (Douanes françaises - Eurostat)</t>
        </is>
      </c>
      <c r="I775" t="inlineStr">
        <is>
          <t>Douanes françaises - Eurostat</t>
        </is>
      </c>
      <c r="J775" t="inlineStr"/>
      <c r="K775" t="inlineStr">
        <is>
          <t>Volume</t>
        </is>
      </c>
      <c r="L775" t="inlineStr">
        <is>
          <t>Importation d'olives de table</t>
        </is>
      </c>
      <c r="M775" t="inlineStr">
        <is>
          <t>Echanges annuels - EUROSTAT</t>
        </is>
      </c>
      <c r="N775" t="n">
        <v>88.89</v>
      </c>
      <c r="O775" t="n">
        <v>0.1</v>
      </c>
    </row>
  </sheetData>
  <pageMargins left="0.75" right="0.75" top="1" bottom="1" header="0.5" footer="0.5"/>
</worksheet>
</file>

<file path=xl/worksheets/sheet50.xml><?xml version="1.0" encoding="utf-8"?>
<worksheet xmlns="http://schemas.openxmlformats.org/spreadsheetml/2006/main">
  <sheetPr>
    <tabColor rgb="FFFFC000"/>
    <outlinePr summaryBelow="1" summaryRight="1"/>
    <pageSetUpPr/>
  </sheetPr>
  <dimension ref="A1:N1218"/>
  <sheetViews>
    <sheetView zoomScaleNormal="100" workbookViewId="0">
      <pane xSplit="4" ySplit="5" topLeftCell="E6" activePane="bottomRight" state="frozen"/>
      <selection activeCell="A1018" sqref="A1018:N1018"/>
      <selection pane="topRight" activeCell="A1018" sqref="A1018:N1018"/>
      <selection pane="bottomLeft" activeCell="A1018" sqref="A1018:N1018"/>
      <selection pane="bottomRight" activeCell="C11" sqref="C11"/>
    </sheetView>
  </sheetViews>
  <sheetFormatPr baseColWidth="10" defaultRowHeight="12" customHeight="1"/>
  <cols>
    <col width="8.6640625" bestFit="1" customWidth="1" style="992" min="1" max="1"/>
    <col width="6.6640625" bestFit="1" customWidth="1" style="992" min="2" max="2"/>
    <col width="10.6640625" bestFit="1" customWidth="1" style="992" min="3" max="3"/>
    <col width="5.6640625" bestFit="1" customWidth="1" style="992" min="4" max="4"/>
    <col width="15.6640625" bestFit="1" customWidth="1" style="992" min="5" max="5"/>
    <col width="10.6640625" bestFit="1" customWidth="1" style="992" min="6" max="6"/>
    <col width="9.6640625" bestFit="1" customWidth="1" style="992" min="7" max="7"/>
    <col width="15.6640625" bestFit="1" customWidth="1" style="992" min="8" max="8"/>
    <col width="10.6640625" bestFit="1" customWidth="1" style="992" min="9" max="9"/>
    <col width="8.6640625" bestFit="1" customWidth="1" style="992" min="10" max="14"/>
    <col width="11.5546875" customWidth="1" style="992" min="15" max="16384"/>
  </cols>
  <sheetData>
    <row r="1" ht="19.05" customHeight="1" s="1003">
      <c r="A1" s="991" t="inlineStr">
        <is>
          <t>Série historique de la collecte,des stocks jusqu'à fin décembre 2024 par campagne</t>
        </is>
      </c>
    </row>
    <row r="2" ht="15" customHeight="1" s="1003">
      <c r="A2" s="993" t="inlineStr"/>
    </row>
    <row r="3" ht="15" customHeight="1" s="1003">
      <c r="A3" s="994" t="inlineStr">
        <is>
          <t>Données arrêtées au 07/02/2025</t>
        </is>
      </c>
    </row>
    <row r="5" ht="30" customHeight="1" s="1003">
      <c r="A5" s="43" t="inlineStr">
        <is>
          <t>ESPECES</t>
        </is>
      </c>
      <c r="B5" s="43" t="inlineStr">
        <is>
          <t>ANNEE</t>
        </is>
      </c>
      <c r="C5" s="43" t="inlineStr">
        <is>
          <t>CAMPAGNE</t>
        </is>
      </c>
      <c r="D5" s="43" t="inlineStr">
        <is>
          <t>MOIS</t>
        </is>
      </c>
      <c r="E5" s="44" t="inlineStr">
        <is>
          <t>GRAINS
CONSOMMATION</t>
        </is>
      </c>
      <c r="F5" s="44" t="inlineStr">
        <is>
          <t>COLLECTE
SEMENCES</t>
        </is>
      </c>
      <c r="G5" s="44" t="inlineStr">
        <is>
          <t>TOTAL
COLLECTE</t>
        </is>
      </c>
      <c r="H5" s="44" t="inlineStr">
        <is>
          <t>STOCKS
CONSOMMATION</t>
        </is>
      </c>
      <c r="I5" s="44" t="inlineStr">
        <is>
          <t>STOCKS
SEMENCES</t>
        </is>
      </c>
      <c r="J5" s="44" t="inlineStr">
        <is>
          <t>TOTAL
STOCKS</t>
        </is>
      </c>
      <c r="K5" s="44" t="inlineStr">
        <is>
          <t>STOCKS
DEPOTS</t>
        </is>
      </c>
      <c r="L5" s="44" t="inlineStr">
        <is>
          <t>ENTREES
DEPOTS</t>
        </is>
      </c>
      <c r="M5" s="44" t="inlineStr">
        <is>
          <t>SORTIES
DEPOTS</t>
        </is>
      </c>
      <c r="N5" s="44" t="inlineStr">
        <is>
          <t>REPRISE
DEPOTS</t>
        </is>
      </c>
    </row>
    <row r="6" ht="10.05" customHeight="1" s="1003">
      <c r="A6" s="45" t="inlineStr">
        <is>
          <t>Colza</t>
        </is>
      </c>
      <c r="B6" s="1112" t="n">
        <v>2000</v>
      </c>
      <c r="C6" s="45" t="inlineStr">
        <is>
          <t>2000/01</t>
        </is>
      </c>
      <c r="D6" s="1113" t="n">
        <v>7</v>
      </c>
      <c r="E6" s="48" t="n">
        <v>2332784.6</v>
      </c>
      <c r="F6" s="48" t="n">
        <v>2905.1</v>
      </c>
      <c r="G6" s="48" t="n">
        <v>2335689.7</v>
      </c>
      <c r="H6" s="48" t="n">
        <v>1877657.6</v>
      </c>
      <c r="I6" s="48" t="n">
        <v>6139.6</v>
      </c>
      <c r="J6" s="48" t="n">
        <v>1883797.2</v>
      </c>
      <c r="K6" s="48" t="n">
        <v>473648.7</v>
      </c>
      <c r="L6" s="48" t="n">
        <v>498993</v>
      </c>
      <c r="M6" s="48" t="n">
        <v>31847.8</v>
      </c>
      <c r="N6" s="48" t="n">
        <v>196</v>
      </c>
    </row>
    <row r="7" ht="10.05" customHeight="1" s="1003">
      <c r="A7" s="45" t="inlineStr">
        <is>
          <t>Lin</t>
        </is>
      </c>
      <c r="B7" s="1112" t="n">
        <v>2000</v>
      </c>
      <c r="C7" s="45" t="inlineStr">
        <is>
          <t>2000/01</t>
        </is>
      </c>
      <c r="D7" s="1113" t="n">
        <v>7</v>
      </c>
      <c r="E7" s="48" t="n">
        <v>1011.1</v>
      </c>
      <c r="F7" s="48" t="n">
        <v>0</v>
      </c>
      <c r="G7" s="48" t="n">
        <v>1011.1</v>
      </c>
      <c r="H7" s="48" t="n">
        <v>1988.1</v>
      </c>
      <c r="I7" s="48" t="n">
        <v>870.7</v>
      </c>
      <c r="J7" s="48" t="n">
        <v>2858.8</v>
      </c>
      <c r="K7" s="48" t="n">
        <v>32.8</v>
      </c>
      <c r="L7" s="48" t="n">
        <v>32.8</v>
      </c>
      <c r="M7" s="48" t="n">
        <v>0</v>
      </c>
      <c r="N7" s="48" t="n">
        <v>0</v>
      </c>
    </row>
    <row r="8" ht="10.05" customHeight="1" s="1003">
      <c r="A8" s="45" t="inlineStr">
        <is>
          <t>Soja</t>
        </is>
      </c>
      <c r="B8" s="1112" t="n">
        <v>2000</v>
      </c>
      <c r="C8" s="45" t="inlineStr">
        <is>
          <t>2000/01</t>
        </is>
      </c>
      <c r="D8" s="1113" t="n">
        <v>7</v>
      </c>
      <c r="E8" s="48" t="n">
        <v>67.90000000000001</v>
      </c>
      <c r="F8" s="48" t="n">
        <v>0</v>
      </c>
      <c r="G8" s="48" t="n">
        <v>67.90000000000001</v>
      </c>
      <c r="H8" s="48" t="n">
        <v>12040.7</v>
      </c>
      <c r="I8" s="48" t="n">
        <v>493.3</v>
      </c>
      <c r="J8" s="48" t="n">
        <v>12534</v>
      </c>
      <c r="K8" s="48" t="n">
        <v>123.8</v>
      </c>
      <c r="L8" s="48" t="n">
        <v>3.8</v>
      </c>
      <c r="M8" s="48" t="n">
        <v>0</v>
      </c>
      <c r="N8" s="48" t="n">
        <v>12.9</v>
      </c>
    </row>
    <row r="9" ht="10.05" customHeight="1" s="1003">
      <c r="A9" s="45" t="inlineStr">
        <is>
          <t>Tournesol</t>
        </is>
      </c>
      <c r="B9" s="1112" t="n">
        <v>2000</v>
      </c>
      <c r="C9" s="45" t="inlineStr">
        <is>
          <t>2000/01</t>
        </is>
      </c>
      <c r="D9" s="1113" t="n">
        <v>7</v>
      </c>
      <c r="E9" s="48" t="n">
        <v>2938.8</v>
      </c>
      <c r="F9" s="48" t="n">
        <v>0</v>
      </c>
      <c r="G9" s="48" t="n">
        <v>2938.8</v>
      </c>
      <c r="H9" s="48" t="n">
        <v>188219.6</v>
      </c>
      <c r="I9" s="48" t="n">
        <v>2464.1</v>
      </c>
      <c r="J9" s="48" t="n">
        <v>190683.7</v>
      </c>
      <c r="K9" s="48" t="n">
        <v>2773.4</v>
      </c>
      <c r="L9" s="48" t="n">
        <v>416.2</v>
      </c>
      <c r="M9" s="48" t="n">
        <v>607.2</v>
      </c>
      <c r="N9" s="48" t="n">
        <v>0.2</v>
      </c>
    </row>
    <row r="10" ht="10.05" customHeight="1" s="1003">
      <c r="A10" s="45" t="inlineStr">
        <is>
          <t>Colza</t>
        </is>
      </c>
      <c r="B10" s="1112" t="n">
        <v>2000</v>
      </c>
      <c r="C10" s="45" t="inlineStr">
        <is>
          <t>2000/01</t>
        </is>
      </c>
      <c r="D10" s="1113" t="n">
        <v>8</v>
      </c>
      <c r="E10" s="48" t="n">
        <v>431628.4</v>
      </c>
      <c r="F10" s="48" t="n">
        <v>1377.9</v>
      </c>
      <c r="G10" s="48" t="n">
        <v>433006.3</v>
      </c>
      <c r="H10" s="48" t="n">
        <v>1926003.8</v>
      </c>
      <c r="I10" s="48" t="n">
        <v>6135.4</v>
      </c>
      <c r="J10" s="48" t="n">
        <v>1932139.2</v>
      </c>
      <c r="K10" s="48" t="n">
        <v>320708.9</v>
      </c>
      <c r="L10" s="48" t="n">
        <v>51258.8</v>
      </c>
      <c r="M10" s="48" t="n">
        <v>202512.6</v>
      </c>
      <c r="N10" s="48" t="n">
        <v>1591.6</v>
      </c>
    </row>
    <row r="11" ht="10.05" customHeight="1" s="1003">
      <c r="A11" s="45" t="inlineStr">
        <is>
          <t>Lin</t>
        </is>
      </c>
      <c r="B11" s="1112" t="n">
        <v>2000</v>
      </c>
      <c r="C11" s="45" t="inlineStr">
        <is>
          <t>2000/01</t>
        </is>
      </c>
      <c r="D11" s="1113" t="n">
        <v>8</v>
      </c>
      <c r="E11" s="48" t="n">
        <v>9221.6</v>
      </c>
      <c r="F11" s="48" t="n">
        <v>0</v>
      </c>
      <c r="G11" s="48" t="n">
        <v>9221.6</v>
      </c>
      <c r="H11" s="48" t="n">
        <v>9896</v>
      </c>
      <c r="I11" s="48" t="n">
        <v>840.6</v>
      </c>
      <c r="J11" s="48" t="n">
        <v>10736.6</v>
      </c>
      <c r="K11" s="48" t="n">
        <v>210.1</v>
      </c>
      <c r="L11" s="48" t="n">
        <v>272.4</v>
      </c>
      <c r="M11" s="48" t="n">
        <v>95.09999999999999</v>
      </c>
      <c r="N11" s="48" t="n">
        <v>0</v>
      </c>
    </row>
    <row r="12" ht="10.05" customHeight="1" s="1003">
      <c r="A12" s="45" t="inlineStr">
        <is>
          <t>Soja</t>
        </is>
      </c>
      <c r="B12" s="1112" t="n">
        <v>2000</v>
      </c>
      <c r="C12" s="45" t="inlineStr">
        <is>
          <t>2000/01</t>
        </is>
      </c>
      <c r="D12" s="1113" t="n">
        <v>8</v>
      </c>
      <c r="E12" s="48" t="n">
        <v>385.6</v>
      </c>
      <c r="F12" s="48" t="n">
        <v>33.4</v>
      </c>
      <c r="G12" s="48" t="n">
        <v>419</v>
      </c>
      <c r="H12" s="48" t="n">
        <v>7476.8</v>
      </c>
      <c r="I12" s="48" t="n">
        <v>526.7</v>
      </c>
      <c r="J12" s="48" t="n">
        <v>8003.5</v>
      </c>
      <c r="K12" s="48" t="n">
        <v>54</v>
      </c>
      <c r="L12" s="48" t="n">
        <v>8.800000000000001</v>
      </c>
      <c r="M12" s="48" t="n">
        <v>78.59999999999999</v>
      </c>
      <c r="N12" s="48" t="n">
        <v>0</v>
      </c>
    </row>
    <row r="13" ht="10.05" customHeight="1" s="1003">
      <c r="A13" s="45" t="inlineStr">
        <is>
          <t>Tournesol</t>
        </is>
      </c>
      <c r="B13" s="1112" t="n">
        <v>2000</v>
      </c>
      <c r="C13" s="45" t="inlineStr">
        <is>
          <t>2000/01</t>
        </is>
      </c>
      <c r="D13" s="1113" t="n">
        <v>8</v>
      </c>
      <c r="E13" s="48" t="n">
        <v>48676.1</v>
      </c>
      <c r="F13" s="48" t="n">
        <v>6.1</v>
      </c>
      <c r="G13" s="48" t="n">
        <v>48682.2</v>
      </c>
      <c r="H13" s="48" t="n">
        <v>165901.8</v>
      </c>
      <c r="I13" s="48" t="n">
        <v>2472.5</v>
      </c>
      <c r="J13" s="48" t="n">
        <v>168374.3</v>
      </c>
      <c r="K13" s="48" t="n">
        <v>9406.700000000001</v>
      </c>
      <c r="L13" s="48" t="n">
        <v>7366.4</v>
      </c>
      <c r="M13" s="48" t="n">
        <v>633.2</v>
      </c>
      <c r="N13" s="48" t="n">
        <v>99.90000000000001</v>
      </c>
    </row>
    <row r="14" ht="10.05" customHeight="1" s="1003">
      <c r="A14" s="45" t="inlineStr">
        <is>
          <t>Colza</t>
        </is>
      </c>
      <c r="B14" s="1112" t="n">
        <v>2000</v>
      </c>
      <c r="C14" s="45" t="inlineStr">
        <is>
          <t>2000/01</t>
        </is>
      </c>
      <c r="D14" s="1113" t="n">
        <v>9</v>
      </c>
      <c r="E14" s="48" t="n">
        <v>95884.10000000001</v>
      </c>
      <c r="F14" s="48" t="n">
        <v>23.1</v>
      </c>
      <c r="G14" s="48" t="n">
        <v>95907.2</v>
      </c>
      <c r="H14" s="48" t="n">
        <v>1789218.5</v>
      </c>
      <c r="I14" s="48" t="n">
        <v>5687.9</v>
      </c>
      <c r="J14" s="48" t="n">
        <v>1794906.4</v>
      </c>
      <c r="K14" s="48" t="n">
        <v>254144.5</v>
      </c>
      <c r="L14" s="48" t="n">
        <v>4706.3</v>
      </c>
      <c r="M14" s="48" t="n">
        <v>69568.2</v>
      </c>
      <c r="N14" s="48" t="n">
        <v>1676.6</v>
      </c>
    </row>
    <row r="15" ht="10.05" customHeight="1" s="1003">
      <c r="A15" s="45" t="inlineStr">
        <is>
          <t>Lin</t>
        </is>
      </c>
      <c r="B15" s="1112" t="n">
        <v>2000</v>
      </c>
      <c r="C15" s="45" t="inlineStr">
        <is>
          <t>2000/01</t>
        </is>
      </c>
      <c r="D15" s="1113" t="n">
        <v>9</v>
      </c>
      <c r="E15" s="48" t="n">
        <v>3189.2</v>
      </c>
      <c r="F15" s="48" t="n">
        <v>21.4</v>
      </c>
      <c r="G15" s="48" t="n">
        <v>3210.6</v>
      </c>
      <c r="H15" s="48" t="n">
        <v>8774.4</v>
      </c>
      <c r="I15" s="48" t="n">
        <v>569.7</v>
      </c>
      <c r="J15" s="48" t="n">
        <v>9344.1</v>
      </c>
      <c r="K15" s="48" t="n">
        <v>260</v>
      </c>
      <c r="L15" s="48" t="n">
        <v>198.6</v>
      </c>
      <c r="M15" s="48" t="n">
        <v>148.7</v>
      </c>
      <c r="N15" s="48" t="n">
        <v>0</v>
      </c>
    </row>
    <row r="16" ht="10.05" customHeight="1" s="1003">
      <c r="A16" s="45" t="inlineStr">
        <is>
          <t>Soja</t>
        </is>
      </c>
      <c r="B16" s="1112" t="n">
        <v>2000</v>
      </c>
      <c r="C16" s="45" t="inlineStr">
        <is>
          <t>2000/01</t>
        </is>
      </c>
      <c r="D16" s="1113" t="n">
        <v>9</v>
      </c>
      <c r="E16" s="48" t="n">
        <v>60183.5</v>
      </c>
      <c r="F16" s="48" t="n">
        <v>1773</v>
      </c>
      <c r="G16" s="48" t="n">
        <v>61956.5</v>
      </c>
      <c r="H16" s="48" t="n">
        <v>56496.5</v>
      </c>
      <c r="I16" s="48" t="n">
        <v>2182.2</v>
      </c>
      <c r="J16" s="48" t="n">
        <v>58678.7</v>
      </c>
      <c r="K16" s="48" t="n">
        <v>2564.1</v>
      </c>
      <c r="L16" s="48" t="n">
        <v>2580.7</v>
      </c>
      <c r="M16" s="48" t="n">
        <v>70.59999999999999</v>
      </c>
      <c r="N16" s="48" t="n">
        <v>0</v>
      </c>
    </row>
    <row r="17" ht="10.05" customHeight="1" s="1003">
      <c r="A17" s="45" t="inlineStr">
        <is>
          <t>Tournesol</t>
        </is>
      </c>
      <c r="B17" s="1112" t="n">
        <v>2000</v>
      </c>
      <c r="C17" s="45" t="inlineStr">
        <is>
          <t>2000/01</t>
        </is>
      </c>
      <c r="D17" s="1113" t="n">
        <v>9</v>
      </c>
      <c r="E17" s="48" t="n">
        <v>989381.6</v>
      </c>
      <c r="F17" s="48" t="n">
        <v>912.4</v>
      </c>
      <c r="G17" s="48" t="n">
        <v>990294</v>
      </c>
      <c r="H17" s="48" t="n">
        <v>977850.8</v>
      </c>
      <c r="I17" s="48" t="n">
        <v>3446.5</v>
      </c>
      <c r="J17" s="48" t="n">
        <v>981297.3</v>
      </c>
      <c r="K17" s="48" t="n">
        <v>133928.2</v>
      </c>
      <c r="L17" s="48" t="n">
        <v>127965.3</v>
      </c>
      <c r="M17" s="48" t="n">
        <v>3234.8</v>
      </c>
      <c r="N17" s="48" t="n">
        <v>209</v>
      </c>
    </row>
    <row r="18" ht="10.05" customHeight="1" s="1003">
      <c r="A18" s="45" t="inlineStr">
        <is>
          <t>Colza</t>
        </is>
      </c>
      <c r="B18" s="1112" t="n">
        <v>2000</v>
      </c>
      <c r="C18" s="45" t="inlineStr">
        <is>
          <t>2000/01</t>
        </is>
      </c>
      <c r="D18" s="1113" t="n">
        <v>10</v>
      </c>
      <c r="E18" s="48" t="n">
        <v>58203.9</v>
      </c>
      <c r="F18" s="48" t="n">
        <v>47.4</v>
      </c>
      <c r="G18" s="48" t="n">
        <v>58251.3</v>
      </c>
      <c r="H18" s="48" t="n">
        <v>1567106</v>
      </c>
      <c r="I18" s="48" t="n">
        <v>5854.6</v>
      </c>
      <c r="J18" s="48" t="n">
        <v>1572960.6</v>
      </c>
      <c r="K18" s="48" t="n">
        <v>217627.4</v>
      </c>
      <c r="L18" s="48" t="n">
        <v>2874.1</v>
      </c>
      <c r="M18" s="48" t="n">
        <v>39199.4</v>
      </c>
      <c r="N18" s="48" t="n">
        <v>191.8</v>
      </c>
    </row>
    <row r="19" ht="10.05" customHeight="1" s="1003">
      <c r="A19" s="45" t="inlineStr">
        <is>
          <t>Lin</t>
        </is>
      </c>
      <c r="B19" s="1112" t="n">
        <v>2000</v>
      </c>
      <c r="C19" s="45" t="inlineStr">
        <is>
          <t>2000/01</t>
        </is>
      </c>
      <c r="D19" s="1113" t="n">
        <v>10</v>
      </c>
      <c r="E19" s="48" t="n">
        <v>950.6</v>
      </c>
      <c r="F19" s="48" t="n">
        <v>21.6</v>
      </c>
      <c r="G19" s="48" t="n">
        <v>972.2</v>
      </c>
      <c r="H19" s="48" t="n">
        <v>6122.3</v>
      </c>
      <c r="I19" s="48" t="n">
        <v>562.7</v>
      </c>
      <c r="J19" s="48" t="n">
        <v>6685</v>
      </c>
      <c r="K19" s="48" t="n">
        <v>271.8</v>
      </c>
      <c r="L19" s="48" t="n">
        <v>63.6</v>
      </c>
      <c r="M19" s="48" t="n">
        <v>51.8</v>
      </c>
      <c r="N19" s="48" t="n">
        <v>0</v>
      </c>
    </row>
    <row r="20" ht="10.05" customHeight="1" s="1003">
      <c r="A20" s="45" t="inlineStr">
        <is>
          <t>Soja</t>
        </is>
      </c>
      <c r="B20" s="1112" t="n">
        <v>2000</v>
      </c>
      <c r="C20" s="45" t="inlineStr">
        <is>
          <t>2000/01</t>
        </is>
      </c>
      <c r="D20" s="1113" t="n">
        <v>10</v>
      </c>
      <c r="E20" s="48" t="n">
        <v>69917.3</v>
      </c>
      <c r="F20" s="48" t="n">
        <v>1163.4</v>
      </c>
      <c r="G20" s="48" t="n">
        <v>71080.7</v>
      </c>
      <c r="H20" s="48" t="n">
        <v>114387.1</v>
      </c>
      <c r="I20" s="48" t="n">
        <v>3342.9</v>
      </c>
      <c r="J20" s="48" t="n">
        <v>117730</v>
      </c>
      <c r="K20" s="48" t="n">
        <v>6628.5</v>
      </c>
      <c r="L20" s="48" t="n">
        <v>4558</v>
      </c>
      <c r="M20" s="48" t="n">
        <v>486.8</v>
      </c>
      <c r="N20" s="48" t="n">
        <v>2</v>
      </c>
    </row>
    <row r="21" ht="10.05" customHeight="1" s="1003">
      <c r="A21" s="45" t="inlineStr">
        <is>
          <t>Tournesol</t>
        </is>
      </c>
      <c r="B21" s="1112" t="n">
        <v>2000</v>
      </c>
      <c r="C21" s="45" t="inlineStr">
        <is>
          <t>2000/01</t>
        </is>
      </c>
      <c r="D21" s="1113" t="n">
        <v>10</v>
      </c>
      <c r="E21" s="48" t="n">
        <v>336506.6</v>
      </c>
      <c r="F21" s="48" t="n">
        <v>327</v>
      </c>
      <c r="G21" s="48" t="n">
        <v>336833.6</v>
      </c>
      <c r="H21" s="48" t="n">
        <v>1112260.1</v>
      </c>
      <c r="I21" s="48" t="n">
        <v>3411.2</v>
      </c>
      <c r="J21" s="48" t="n">
        <v>1115671.3</v>
      </c>
      <c r="K21" s="48" t="n">
        <v>149561</v>
      </c>
      <c r="L21" s="48" t="n">
        <v>40806.5</v>
      </c>
      <c r="M21" s="48" t="n">
        <v>24351.1</v>
      </c>
      <c r="N21" s="48" t="n">
        <v>822.6</v>
      </c>
    </row>
    <row r="22" ht="10.05" customHeight="1" s="1003">
      <c r="A22" s="45" t="inlineStr">
        <is>
          <t>Colza</t>
        </is>
      </c>
      <c r="B22" s="1112" t="n">
        <v>2000</v>
      </c>
      <c r="C22" s="45" t="inlineStr">
        <is>
          <t>2000/01</t>
        </is>
      </c>
      <c r="D22" s="1113" t="n">
        <v>11</v>
      </c>
      <c r="E22" s="48" t="n">
        <v>45997</v>
      </c>
      <c r="F22" s="48" t="n">
        <v>3.7</v>
      </c>
      <c r="G22" s="48" t="n">
        <v>46000.7</v>
      </c>
      <c r="H22" s="48" t="n">
        <v>1355695.6</v>
      </c>
      <c r="I22" s="48" t="n">
        <v>4913</v>
      </c>
      <c r="J22" s="48" t="n">
        <v>1360608.6</v>
      </c>
      <c r="K22" s="48" t="n">
        <v>193409.5</v>
      </c>
      <c r="L22" s="48" t="n">
        <v>2986</v>
      </c>
      <c r="M22" s="48" t="n">
        <v>26785.5</v>
      </c>
      <c r="N22" s="48" t="n">
        <v>418.4</v>
      </c>
    </row>
    <row r="23" ht="10.05" customHeight="1" s="1003">
      <c r="A23" s="45" t="inlineStr">
        <is>
          <t>Lin</t>
        </is>
      </c>
      <c r="B23" s="1112" t="n">
        <v>2000</v>
      </c>
      <c r="C23" s="45" t="inlineStr">
        <is>
          <t>2000/01</t>
        </is>
      </c>
      <c r="D23" s="1113" t="n">
        <v>11</v>
      </c>
      <c r="E23" s="48" t="n">
        <v>531.9</v>
      </c>
      <c r="F23" s="48" t="n">
        <v>27.9</v>
      </c>
      <c r="G23" s="48" t="n">
        <v>559.8</v>
      </c>
      <c r="H23" s="48" t="n">
        <v>5281.2</v>
      </c>
      <c r="I23" s="48" t="n">
        <v>581.6</v>
      </c>
      <c r="J23" s="48" t="n">
        <v>5862.8</v>
      </c>
      <c r="K23" s="48" t="n">
        <v>202.8</v>
      </c>
      <c r="L23" s="48" t="n">
        <v>0</v>
      </c>
      <c r="M23" s="48" t="n">
        <v>69</v>
      </c>
      <c r="N23" s="48" t="n">
        <v>0</v>
      </c>
    </row>
    <row r="24" ht="10.05" customHeight="1" s="1003">
      <c r="A24" s="45" t="inlineStr">
        <is>
          <t>Soja</t>
        </is>
      </c>
      <c r="B24" s="1112" t="n">
        <v>2000</v>
      </c>
      <c r="C24" s="45" t="inlineStr">
        <is>
          <t>2000/01</t>
        </is>
      </c>
      <c r="D24" s="1113" t="n">
        <v>11</v>
      </c>
      <c r="E24" s="48" t="n">
        <v>19639.9</v>
      </c>
      <c r="F24" s="48" t="n">
        <v>1752.6</v>
      </c>
      <c r="G24" s="48" t="n">
        <v>21392.5</v>
      </c>
      <c r="H24" s="48" t="n">
        <v>111080.3</v>
      </c>
      <c r="I24" s="48" t="n">
        <v>5015.5</v>
      </c>
      <c r="J24" s="48" t="n">
        <v>116095.8</v>
      </c>
      <c r="K24" s="48" t="n">
        <v>6597.8</v>
      </c>
      <c r="L24" s="48" t="n">
        <v>751.1</v>
      </c>
      <c r="M24" s="48" t="n">
        <v>570.3</v>
      </c>
      <c r="N24" s="48" t="n">
        <v>207.3</v>
      </c>
    </row>
    <row r="25" ht="10.05" customHeight="1" s="1003">
      <c r="A25" s="45" t="inlineStr">
        <is>
          <t>Tournesol</t>
        </is>
      </c>
      <c r="B25" s="1112" t="n">
        <v>2000</v>
      </c>
      <c r="C25" s="45" t="inlineStr">
        <is>
          <t>2000/01</t>
        </is>
      </c>
      <c r="D25" s="1113" t="n">
        <v>11</v>
      </c>
      <c r="E25" s="48" t="n">
        <v>63173.2</v>
      </c>
      <c r="F25" s="48" t="n">
        <v>346.4</v>
      </c>
      <c r="G25" s="48" t="n">
        <v>63519.6</v>
      </c>
      <c r="H25" s="48" t="n">
        <v>1052195.9</v>
      </c>
      <c r="I25" s="48" t="n">
        <v>3620.7</v>
      </c>
      <c r="J25" s="48" t="n">
        <v>1055816.6</v>
      </c>
      <c r="K25" s="48" t="n">
        <v>137590.8</v>
      </c>
      <c r="L25" s="48" t="n">
        <v>7821.6</v>
      </c>
      <c r="M25" s="48" t="n">
        <v>18396.1</v>
      </c>
      <c r="N25" s="48" t="n">
        <v>1395.7</v>
      </c>
    </row>
    <row r="26" ht="10.05" customHeight="1" s="1003">
      <c r="A26" s="45" t="inlineStr">
        <is>
          <t>Colza</t>
        </is>
      </c>
      <c r="B26" s="1112" t="n">
        <v>2000</v>
      </c>
      <c r="C26" s="45" t="inlineStr">
        <is>
          <t>2000/01</t>
        </is>
      </c>
      <c r="D26" s="1113" t="n">
        <v>12</v>
      </c>
      <c r="E26" s="48" t="n">
        <v>61552.4</v>
      </c>
      <c r="F26" s="48" t="n">
        <v>0</v>
      </c>
      <c r="G26" s="48" t="n">
        <v>61552.4</v>
      </c>
      <c r="H26" s="48" t="n">
        <v>1181206.5</v>
      </c>
      <c r="I26" s="48" t="n">
        <v>4721.5</v>
      </c>
      <c r="J26" s="48" t="n">
        <v>1185928</v>
      </c>
      <c r="K26" s="48" t="n">
        <v>157866.8</v>
      </c>
      <c r="L26" s="48" t="n">
        <v>6628.1</v>
      </c>
      <c r="M26" s="48" t="n">
        <v>40987.8</v>
      </c>
      <c r="N26" s="48" t="n">
        <v>1183</v>
      </c>
    </row>
    <row r="27" ht="10.05" customHeight="1" s="1003">
      <c r="A27" s="45" t="inlineStr">
        <is>
          <t>Lin</t>
        </is>
      </c>
      <c r="B27" s="1112" t="n">
        <v>2000</v>
      </c>
      <c r="C27" s="45" t="inlineStr">
        <is>
          <t>2000/01</t>
        </is>
      </c>
      <c r="D27" s="1113" t="n">
        <v>12</v>
      </c>
      <c r="E27" s="48" t="n">
        <v>299.1</v>
      </c>
      <c r="F27" s="48" t="n">
        <v>23.9</v>
      </c>
      <c r="G27" s="48" t="n">
        <v>323</v>
      </c>
      <c r="H27" s="48" t="n">
        <v>4253.9</v>
      </c>
      <c r="I27" s="48" t="n">
        <v>572.3</v>
      </c>
      <c r="J27" s="48" t="n">
        <v>4826.2</v>
      </c>
      <c r="K27" s="48" t="n">
        <v>164.3</v>
      </c>
      <c r="L27" s="48" t="n">
        <v>0</v>
      </c>
      <c r="M27" s="48" t="n">
        <v>34.6</v>
      </c>
      <c r="N27" s="48" t="n">
        <v>3.9</v>
      </c>
    </row>
    <row r="28" ht="10.05" customHeight="1" s="1003">
      <c r="A28" s="45" t="inlineStr">
        <is>
          <t>Soja</t>
        </is>
      </c>
      <c r="B28" s="1112" t="n">
        <v>2000</v>
      </c>
      <c r="C28" s="45" t="inlineStr">
        <is>
          <t>2000/01</t>
        </is>
      </c>
      <c r="D28" s="1113" t="n">
        <v>12</v>
      </c>
      <c r="E28" s="48" t="n">
        <v>2483.6</v>
      </c>
      <c r="F28" s="48" t="n">
        <v>0</v>
      </c>
      <c r="G28" s="48" t="n">
        <v>2483.6</v>
      </c>
      <c r="H28" s="48" t="n">
        <v>102289.7</v>
      </c>
      <c r="I28" s="48" t="n">
        <v>4912</v>
      </c>
      <c r="J28" s="48" t="n">
        <v>107201.7</v>
      </c>
      <c r="K28" s="48" t="n">
        <v>6300.6</v>
      </c>
      <c r="L28" s="48" t="n">
        <v>121.5</v>
      </c>
      <c r="M28" s="48" t="n">
        <v>418.7</v>
      </c>
      <c r="N28" s="48" t="n">
        <v>0</v>
      </c>
    </row>
    <row r="29" ht="10.05" customHeight="1" s="1003">
      <c r="A29" s="45" t="inlineStr">
        <is>
          <t>Tournesol</t>
        </is>
      </c>
      <c r="B29" s="1112" t="n">
        <v>2000</v>
      </c>
      <c r="C29" s="45" t="inlineStr">
        <is>
          <t>2000/01</t>
        </is>
      </c>
      <c r="D29" s="1113" t="n">
        <v>12</v>
      </c>
      <c r="E29" s="48" t="n">
        <v>30864.9</v>
      </c>
      <c r="F29" s="48" t="n">
        <v>0</v>
      </c>
      <c r="G29" s="48" t="n">
        <v>30864.9</v>
      </c>
      <c r="H29" s="48" t="n">
        <v>964943.1</v>
      </c>
      <c r="I29" s="48" t="n">
        <v>3565.7</v>
      </c>
      <c r="J29" s="48" t="n">
        <v>968508.8</v>
      </c>
      <c r="K29" s="48" t="n">
        <v>120095.2</v>
      </c>
      <c r="L29" s="48" t="n">
        <v>2349.8</v>
      </c>
      <c r="M29" s="48" t="n">
        <v>19226.8</v>
      </c>
      <c r="N29" s="48" t="n">
        <v>618.6</v>
      </c>
    </row>
    <row r="30" ht="10.05" customHeight="1" s="1003">
      <c r="A30" s="45" t="inlineStr">
        <is>
          <t>Colza</t>
        </is>
      </c>
      <c r="B30" s="1112" t="n">
        <v>2000</v>
      </c>
      <c r="C30" s="45" t="inlineStr">
        <is>
          <t>2003/04</t>
        </is>
      </c>
      <c r="D30" s="1113" t="n">
        <v>7</v>
      </c>
      <c r="E30" s="48" t="n">
        <v>0</v>
      </c>
      <c r="F30" s="48" t="n">
        <v>0</v>
      </c>
      <c r="G30" s="48" t="n">
        <v>0</v>
      </c>
      <c r="H30" s="48" t="n">
        <v>400.5</v>
      </c>
      <c r="I30" s="48" t="n">
        <v>0</v>
      </c>
      <c r="J30" s="48" t="n">
        <v>400.5</v>
      </c>
      <c r="K30" s="48" t="n">
        <v>0</v>
      </c>
      <c r="L30" s="48" t="n">
        <v>0</v>
      </c>
      <c r="M30" s="48" t="n">
        <v>0</v>
      </c>
      <c r="N30" s="48" t="n">
        <v>0</v>
      </c>
    </row>
    <row r="31" ht="10.05" customHeight="1" s="1003">
      <c r="A31" s="45" t="inlineStr">
        <is>
          <t>Lin</t>
        </is>
      </c>
      <c r="B31" s="1112" t="n">
        <v>2000</v>
      </c>
      <c r="C31" s="45" t="inlineStr">
        <is>
          <t>2003/04</t>
        </is>
      </c>
      <c r="D31" s="1113" t="n">
        <v>7</v>
      </c>
      <c r="E31" s="48" t="n">
        <v>0</v>
      </c>
      <c r="F31" s="48" t="n">
        <v>0</v>
      </c>
      <c r="G31" s="48" t="n">
        <v>0</v>
      </c>
      <c r="H31" s="48" t="n">
        <v>10.6</v>
      </c>
      <c r="I31" s="48" t="n">
        <v>0</v>
      </c>
      <c r="J31" s="48" t="n">
        <v>10.6</v>
      </c>
      <c r="K31" s="48" t="n">
        <v>0</v>
      </c>
      <c r="L31" s="48" t="n">
        <v>0</v>
      </c>
      <c r="M31" s="48" t="n">
        <v>0</v>
      </c>
      <c r="N31" s="48" t="n">
        <v>0</v>
      </c>
    </row>
    <row r="32" ht="10.05" customHeight="1" s="1003">
      <c r="A32" s="45" t="inlineStr">
        <is>
          <t>Soja</t>
        </is>
      </c>
      <c r="B32" s="1112" t="n">
        <v>2000</v>
      </c>
      <c r="C32" s="45" t="inlineStr">
        <is>
          <t>2003/04</t>
        </is>
      </c>
      <c r="D32" s="1113" t="n">
        <v>7</v>
      </c>
      <c r="E32" s="48" t="n">
        <v>0</v>
      </c>
      <c r="F32" s="48" t="n">
        <v>0</v>
      </c>
      <c r="G32" s="48" t="n">
        <v>0</v>
      </c>
      <c r="H32" s="48" t="n">
        <v>56.8</v>
      </c>
      <c r="I32" s="48" t="n">
        <v>0</v>
      </c>
      <c r="J32" s="48" t="n">
        <v>56.8</v>
      </c>
      <c r="K32" s="48" t="n">
        <v>0</v>
      </c>
      <c r="L32" s="48" t="n">
        <v>0</v>
      </c>
      <c r="M32" s="48" t="n">
        <v>0</v>
      </c>
      <c r="N32" s="48" t="n">
        <v>0</v>
      </c>
    </row>
    <row r="33" ht="10.05" customHeight="1" s="1003">
      <c r="A33" s="45" t="inlineStr">
        <is>
          <t>Tournesol</t>
        </is>
      </c>
      <c r="B33" s="1112" t="n">
        <v>2000</v>
      </c>
      <c r="C33" s="45" t="inlineStr">
        <is>
          <t>2003/04</t>
        </is>
      </c>
      <c r="D33" s="1113" t="n">
        <v>7</v>
      </c>
      <c r="E33" s="48" t="n">
        <v>0</v>
      </c>
      <c r="F33" s="48" t="n">
        <v>0</v>
      </c>
      <c r="G33" s="48" t="n">
        <v>0</v>
      </c>
      <c r="H33" s="48" t="n">
        <v>182.5</v>
      </c>
      <c r="I33" s="48" t="n">
        <v>0</v>
      </c>
      <c r="J33" s="48" t="n">
        <v>182.5</v>
      </c>
      <c r="K33" s="48" t="n">
        <v>0</v>
      </c>
      <c r="L33" s="48" t="n">
        <v>0</v>
      </c>
      <c r="M33" s="48" t="n">
        <v>0</v>
      </c>
      <c r="N33" s="48" t="n">
        <v>0</v>
      </c>
    </row>
    <row r="34" ht="10.05" customHeight="1" s="1003">
      <c r="A34" s="45" t="inlineStr">
        <is>
          <t>Colza</t>
        </is>
      </c>
      <c r="B34" s="1112" t="n">
        <v>2000</v>
      </c>
      <c r="C34" s="45" t="inlineStr">
        <is>
          <t>2007/08</t>
        </is>
      </c>
      <c r="D34" s="1113" t="n">
        <v>10</v>
      </c>
      <c r="E34" s="48" t="n">
        <v>0</v>
      </c>
      <c r="F34" s="48" t="n">
        <v>0</v>
      </c>
      <c r="G34" s="48" t="n">
        <v>0</v>
      </c>
      <c r="H34" s="48" t="n">
        <v>37.1</v>
      </c>
      <c r="I34" s="48" t="n">
        <v>0</v>
      </c>
      <c r="J34" s="48" t="n">
        <v>37.1</v>
      </c>
      <c r="K34" s="48" t="n">
        <v>0</v>
      </c>
      <c r="L34" s="48" t="n">
        <v>0</v>
      </c>
      <c r="M34" s="48" t="n">
        <v>0</v>
      </c>
      <c r="N34" s="48" t="n">
        <v>0</v>
      </c>
    </row>
    <row r="35" ht="10.05" customHeight="1" s="1003">
      <c r="A35" s="45" t="inlineStr">
        <is>
          <t>Colza</t>
        </is>
      </c>
      <c r="B35" s="1112" t="n">
        <v>2000</v>
      </c>
      <c r="C35" s="45" t="inlineStr">
        <is>
          <t>2007/08</t>
        </is>
      </c>
      <c r="D35" s="1113" t="n">
        <v>12</v>
      </c>
      <c r="E35" s="48" t="n">
        <v>0</v>
      </c>
      <c r="F35" s="48" t="n">
        <v>0</v>
      </c>
      <c r="G35" s="48" t="n">
        <v>0</v>
      </c>
      <c r="H35" s="48" t="n">
        <v>5.8</v>
      </c>
      <c r="I35" s="48" t="n">
        <v>0</v>
      </c>
      <c r="J35" s="48" t="n">
        <v>5.8</v>
      </c>
      <c r="K35" s="48" t="n">
        <v>0</v>
      </c>
      <c r="L35" s="48" t="n">
        <v>0</v>
      </c>
      <c r="M35" s="48" t="n">
        <v>0</v>
      </c>
      <c r="N35" s="48" t="n">
        <v>0</v>
      </c>
    </row>
    <row r="36" ht="10.05" customHeight="1" s="1003">
      <c r="A36" s="45" t="inlineStr">
        <is>
          <t>Colza</t>
        </is>
      </c>
      <c r="B36" s="1112" t="n">
        <v>2001</v>
      </c>
      <c r="C36" s="45" t="inlineStr">
        <is>
          <t>2000/01</t>
        </is>
      </c>
      <c r="D36" s="1113" t="n">
        <v>1</v>
      </c>
      <c r="E36" s="48" t="n">
        <v>80723.3</v>
      </c>
      <c r="F36" s="48" t="n">
        <v>3.5</v>
      </c>
      <c r="G36" s="48" t="n">
        <v>80726.8</v>
      </c>
      <c r="H36" s="48" t="n">
        <v>1015083.9</v>
      </c>
      <c r="I36" s="48" t="n">
        <v>4617</v>
      </c>
      <c r="J36" s="48" t="n">
        <v>1019700.9</v>
      </c>
      <c r="K36" s="48" t="n">
        <v>119161.2</v>
      </c>
      <c r="L36" s="48" t="n">
        <v>11123.3</v>
      </c>
      <c r="M36" s="48" t="n">
        <v>44640.4</v>
      </c>
      <c r="N36" s="48" t="n">
        <v>465</v>
      </c>
    </row>
    <row r="37" ht="10.05" customHeight="1" s="1003">
      <c r="A37" s="45" t="inlineStr">
        <is>
          <t>Lin</t>
        </is>
      </c>
      <c r="B37" s="1112" t="n">
        <v>2001</v>
      </c>
      <c r="C37" s="45" t="inlineStr">
        <is>
          <t>2000/01</t>
        </is>
      </c>
      <c r="D37" s="1113" t="n">
        <v>1</v>
      </c>
      <c r="E37" s="48" t="n">
        <v>1985.9</v>
      </c>
      <c r="F37" s="48" t="n">
        <v>76.5</v>
      </c>
      <c r="G37" s="48" t="n">
        <v>2062.4</v>
      </c>
      <c r="H37" s="48" t="n">
        <v>4023.5</v>
      </c>
      <c r="I37" s="48" t="n">
        <v>644.6</v>
      </c>
      <c r="J37" s="48" t="n">
        <v>4668.1</v>
      </c>
      <c r="K37" s="48" t="n">
        <v>102.8</v>
      </c>
      <c r="L37" s="48" t="n">
        <v>12.9</v>
      </c>
      <c r="M37" s="48" t="n">
        <v>61.5</v>
      </c>
      <c r="N37" s="48" t="n">
        <v>0</v>
      </c>
    </row>
    <row r="38" ht="10.05" customHeight="1" s="1003">
      <c r="A38" s="45" t="inlineStr">
        <is>
          <t>Soja</t>
        </is>
      </c>
      <c r="B38" s="1112" t="n">
        <v>2001</v>
      </c>
      <c r="C38" s="45" t="inlineStr">
        <is>
          <t>2000/01</t>
        </is>
      </c>
      <c r="D38" s="1113" t="n">
        <v>1</v>
      </c>
      <c r="E38" s="48" t="n">
        <v>3767.5</v>
      </c>
      <c r="F38" s="48" t="n">
        <v>44.6</v>
      </c>
      <c r="G38" s="48" t="n">
        <v>3812.1</v>
      </c>
      <c r="H38" s="48" t="n">
        <v>83933.89999999999</v>
      </c>
      <c r="I38" s="48" t="n">
        <v>3553.8</v>
      </c>
      <c r="J38" s="48" t="n">
        <v>87487.7</v>
      </c>
      <c r="K38" s="48" t="n">
        <v>4177.2</v>
      </c>
      <c r="L38" s="48" t="n">
        <v>133.6</v>
      </c>
      <c r="M38" s="48" t="n">
        <v>2245.2</v>
      </c>
      <c r="N38" s="48" t="n">
        <v>11.8</v>
      </c>
    </row>
    <row r="39" ht="10.05" customHeight="1" s="1003">
      <c r="A39" s="45" t="inlineStr">
        <is>
          <t>Tournesol</t>
        </is>
      </c>
      <c r="B39" s="1112" t="n">
        <v>2001</v>
      </c>
      <c r="C39" s="45" t="inlineStr">
        <is>
          <t>2000/01</t>
        </is>
      </c>
      <c r="D39" s="1113" t="n">
        <v>1</v>
      </c>
      <c r="E39" s="48" t="n">
        <v>36024.4</v>
      </c>
      <c r="F39" s="48" t="n">
        <v>583.5</v>
      </c>
      <c r="G39" s="48" t="n">
        <v>36607.9</v>
      </c>
      <c r="H39" s="48" t="n">
        <v>882623.6</v>
      </c>
      <c r="I39" s="48" t="n">
        <v>3946.5</v>
      </c>
      <c r="J39" s="48" t="n">
        <v>886570.100000001</v>
      </c>
      <c r="K39" s="48" t="n">
        <v>94082.2</v>
      </c>
      <c r="L39" s="48" t="n">
        <v>1709.2</v>
      </c>
      <c r="M39" s="48" t="n">
        <v>26931.5</v>
      </c>
      <c r="N39" s="48" t="n">
        <v>765.1</v>
      </c>
    </row>
    <row r="40" ht="10.05" customHeight="1" s="1003">
      <c r="A40" s="45" t="inlineStr">
        <is>
          <t>Colza</t>
        </is>
      </c>
      <c r="B40" s="1112" t="n">
        <v>2001</v>
      </c>
      <c r="C40" s="45" t="inlineStr">
        <is>
          <t>2000/01</t>
        </is>
      </c>
      <c r="D40" s="1113" t="n">
        <v>2</v>
      </c>
      <c r="E40" s="48" t="n">
        <v>56397.4</v>
      </c>
      <c r="F40" s="48" t="n">
        <v>2817.1</v>
      </c>
      <c r="G40" s="48" t="n">
        <v>59214.5</v>
      </c>
      <c r="H40" s="48" t="n">
        <v>831393.4</v>
      </c>
      <c r="I40" s="48" t="n">
        <v>7348</v>
      </c>
      <c r="J40" s="48" t="n">
        <v>838741.4</v>
      </c>
      <c r="K40" s="48" t="n">
        <v>93899.2</v>
      </c>
      <c r="L40" s="48" t="n">
        <v>2036.9</v>
      </c>
      <c r="M40" s="48" t="n">
        <v>27119.4</v>
      </c>
      <c r="N40" s="48" t="n">
        <v>179.5</v>
      </c>
    </row>
    <row r="41" ht="10.05" customHeight="1" s="1003">
      <c r="A41" s="45" t="inlineStr">
        <is>
          <t>Lin</t>
        </is>
      </c>
      <c r="B41" s="1112" t="n">
        <v>2001</v>
      </c>
      <c r="C41" s="45" t="inlineStr">
        <is>
          <t>2000/01</t>
        </is>
      </c>
      <c r="D41" s="1113" t="n">
        <v>2</v>
      </c>
      <c r="E41" s="48" t="n">
        <v>478.8</v>
      </c>
      <c r="F41" s="48" t="n">
        <v>269.2</v>
      </c>
      <c r="G41" s="48" t="n">
        <v>748</v>
      </c>
      <c r="H41" s="48" t="n">
        <v>3623.6</v>
      </c>
      <c r="I41" s="48" t="n">
        <v>872.5</v>
      </c>
      <c r="J41" s="48" t="n">
        <v>4496.1</v>
      </c>
      <c r="K41" s="48" t="n">
        <v>49</v>
      </c>
      <c r="L41" s="48" t="n">
        <v>0</v>
      </c>
      <c r="M41" s="48" t="n">
        <v>3.1</v>
      </c>
      <c r="N41" s="48" t="n">
        <v>50.7</v>
      </c>
    </row>
    <row r="42" ht="10.05" customHeight="1" s="1003">
      <c r="A42" s="45" t="inlineStr">
        <is>
          <t>Soja</t>
        </is>
      </c>
      <c r="B42" s="1112" t="n">
        <v>2001</v>
      </c>
      <c r="C42" s="45" t="inlineStr">
        <is>
          <t>2000/01</t>
        </is>
      </c>
      <c r="D42" s="1113" t="n">
        <v>2</v>
      </c>
      <c r="E42" s="48" t="n">
        <v>1497.9</v>
      </c>
      <c r="F42" s="48" t="n">
        <v>0</v>
      </c>
      <c r="G42" s="48" t="n">
        <v>1497.9</v>
      </c>
      <c r="H42" s="48" t="n">
        <v>74114.89999999999</v>
      </c>
      <c r="I42" s="48" t="n">
        <v>2841.6</v>
      </c>
      <c r="J42" s="48" t="n">
        <v>76956.5</v>
      </c>
      <c r="K42" s="48" t="n">
        <v>3685.4</v>
      </c>
      <c r="L42" s="48" t="n">
        <v>27.1</v>
      </c>
      <c r="M42" s="48" t="n">
        <v>464.4</v>
      </c>
      <c r="N42" s="48" t="n">
        <v>63.5</v>
      </c>
    </row>
    <row r="43" ht="10.05" customHeight="1" s="1003">
      <c r="A43" s="45" t="inlineStr">
        <is>
          <t>Tournesol</t>
        </is>
      </c>
      <c r="B43" s="1112" t="n">
        <v>2001</v>
      </c>
      <c r="C43" s="45" t="inlineStr">
        <is>
          <t>2000/01</t>
        </is>
      </c>
      <c r="D43" s="1113" t="n">
        <v>2</v>
      </c>
      <c r="E43" s="48" t="n">
        <v>20708.8</v>
      </c>
      <c r="F43" s="48" t="n">
        <v>1177.1</v>
      </c>
      <c r="G43" s="48" t="n">
        <v>21885.9</v>
      </c>
      <c r="H43" s="48" t="n">
        <v>790138.7</v>
      </c>
      <c r="I43" s="48" t="n">
        <v>4745.9</v>
      </c>
      <c r="J43" s="48" t="n">
        <v>794884.6</v>
      </c>
      <c r="K43" s="48" t="n">
        <v>81476.2</v>
      </c>
      <c r="L43" s="48" t="n">
        <v>808</v>
      </c>
      <c r="M43" s="48" t="n">
        <v>13065.4</v>
      </c>
      <c r="N43" s="48" t="n">
        <v>348.6</v>
      </c>
    </row>
    <row r="44" ht="10.05" customHeight="1" s="1003">
      <c r="A44" s="45" t="inlineStr">
        <is>
          <t>Colza</t>
        </is>
      </c>
      <c r="B44" s="1112" t="n">
        <v>2001</v>
      </c>
      <c r="C44" s="45" t="inlineStr">
        <is>
          <t>2000/01</t>
        </is>
      </c>
      <c r="D44" s="1113" t="n">
        <v>3</v>
      </c>
      <c r="E44" s="48" t="n">
        <v>62387.9</v>
      </c>
      <c r="F44" s="48" t="n">
        <v>0</v>
      </c>
      <c r="G44" s="48" t="n">
        <v>62387.9</v>
      </c>
      <c r="H44" s="48" t="n">
        <v>671294.5</v>
      </c>
      <c r="I44" s="48" t="n">
        <v>7269.4</v>
      </c>
      <c r="J44" s="48" t="n">
        <v>678563.9</v>
      </c>
      <c r="K44" s="48" t="n">
        <v>58939.8</v>
      </c>
      <c r="L44" s="48" t="n">
        <v>2770.2</v>
      </c>
      <c r="M44" s="48" t="n">
        <v>36231.8</v>
      </c>
      <c r="N44" s="48" t="n">
        <v>1497.8</v>
      </c>
    </row>
    <row r="45" ht="10.05" customHeight="1" s="1003">
      <c r="A45" s="45" t="inlineStr">
        <is>
          <t>Lin</t>
        </is>
      </c>
      <c r="B45" s="1112" t="n">
        <v>2001</v>
      </c>
      <c r="C45" s="45" t="inlineStr">
        <is>
          <t>2000/01</t>
        </is>
      </c>
      <c r="D45" s="1113" t="n">
        <v>3</v>
      </c>
      <c r="E45" s="48" t="n">
        <v>317.3</v>
      </c>
      <c r="F45" s="48" t="n">
        <v>14.7</v>
      </c>
      <c r="G45" s="48" t="n">
        <v>332</v>
      </c>
      <c r="H45" s="48" t="n">
        <v>1889.3</v>
      </c>
      <c r="I45" s="48" t="n">
        <v>683.3</v>
      </c>
      <c r="J45" s="48" t="n">
        <v>2572.6</v>
      </c>
      <c r="K45" s="48" t="n">
        <v>40.1</v>
      </c>
      <c r="L45" s="48" t="n">
        <v>0</v>
      </c>
      <c r="M45" s="48" t="n">
        <v>8.9</v>
      </c>
      <c r="N45" s="48" t="n">
        <v>0</v>
      </c>
    </row>
    <row r="46" ht="10.05" customHeight="1" s="1003">
      <c r="A46" s="45" t="inlineStr">
        <is>
          <t>Soja</t>
        </is>
      </c>
      <c r="B46" s="1112" t="n">
        <v>2001</v>
      </c>
      <c r="C46" s="45" t="inlineStr">
        <is>
          <t>2000/01</t>
        </is>
      </c>
      <c r="D46" s="1113" t="n">
        <v>3</v>
      </c>
      <c r="E46" s="48" t="n">
        <v>1697.2</v>
      </c>
      <c r="F46" s="48" t="n">
        <v>0</v>
      </c>
      <c r="G46" s="48" t="n">
        <v>1697.2</v>
      </c>
      <c r="H46" s="48" t="n">
        <v>66758.7</v>
      </c>
      <c r="I46" s="48" t="n">
        <v>2087.5</v>
      </c>
      <c r="J46" s="48" t="n">
        <v>68846.2</v>
      </c>
      <c r="K46" s="48" t="n">
        <v>2899.1</v>
      </c>
      <c r="L46" s="48" t="n">
        <v>0</v>
      </c>
      <c r="M46" s="48" t="n">
        <v>786.3</v>
      </c>
      <c r="N46" s="48" t="n">
        <v>0</v>
      </c>
    </row>
    <row r="47" ht="10.05" customHeight="1" s="1003">
      <c r="A47" s="45" t="inlineStr">
        <is>
          <t>Tournesol</t>
        </is>
      </c>
      <c r="B47" s="1112" t="n">
        <v>2001</v>
      </c>
      <c r="C47" s="45" t="inlineStr">
        <is>
          <t>2000/01</t>
        </is>
      </c>
      <c r="D47" s="1113" t="n">
        <v>3</v>
      </c>
      <c r="E47" s="48" t="n">
        <v>40119.6</v>
      </c>
      <c r="F47" s="48" t="n">
        <v>0</v>
      </c>
      <c r="G47" s="48" t="n">
        <v>40119.6</v>
      </c>
      <c r="H47" s="48" t="n">
        <v>693981.7</v>
      </c>
      <c r="I47" s="48" t="n">
        <v>4504.4</v>
      </c>
      <c r="J47" s="48" t="n">
        <v>698486.1</v>
      </c>
      <c r="K47" s="48" t="n">
        <v>52923.1</v>
      </c>
      <c r="L47" s="48" t="n">
        <v>1425</v>
      </c>
      <c r="M47" s="48" t="n">
        <v>28900.8</v>
      </c>
      <c r="N47" s="48" t="n">
        <v>1077.3</v>
      </c>
    </row>
    <row r="48" ht="10.05" customHeight="1" s="1003">
      <c r="A48" s="45" t="inlineStr">
        <is>
          <t>Colza</t>
        </is>
      </c>
      <c r="B48" s="1112" t="n">
        <v>2001</v>
      </c>
      <c r="C48" s="45" t="inlineStr">
        <is>
          <t>2000/01</t>
        </is>
      </c>
      <c r="D48" s="1113" t="n">
        <v>4</v>
      </c>
      <c r="E48" s="48" t="n">
        <v>58561.5</v>
      </c>
      <c r="F48" s="48" t="n">
        <v>0</v>
      </c>
      <c r="G48" s="48" t="n">
        <v>58561.5</v>
      </c>
      <c r="H48" s="48" t="n">
        <v>474049.5</v>
      </c>
      <c r="I48" s="48" t="n">
        <v>7265.2</v>
      </c>
      <c r="J48" s="48" t="n">
        <v>481314.7</v>
      </c>
      <c r="K48" s="48" t="n">
        <v>30680.5</v>
      </c>
      <c r="L48" s="48" t="n">
        <v>2570.6</v>
      </c>
      <c r="M48" s="48" t="n">
        <v>29710</v>
      </c>
      <c r="N48" s="48" t="n">
        <v>1119.9</v>
      </c>
    </row>
    <row r="49" ht="10.05" customHeight="1" s="1003">
      <c r="A49" s="45" t="inlineStr">
        <is>
          <t>Lin</t>
        </is>
      </c>
      <c r="B49" s="1112" t="n">
        <v>2001</v>
      </c>
      <c r="C49" s="45" t="inlineStr">
        <is>
          <t>2000/01</t>
        </is>
      </c>
      <c r="D49" s="1113" t="n">
        <v>4</v>
      </c>
      <c r="E49" s="48" t="n">
        <v>155.8</v>
      </c>
      <c r="F49" s="48" t="n">
        <v>0</v>
      </c>
      <c r="G49" s="48" t="n">
        <v>155.8</v>
      </c>
      <c r="H49" s="48" t="n">
        <v>1556.5</v>
      </c>
      <c r="I49" s="48" t="n">
        <v>603.6</v>
      </c>
      <c r="J49" s="48" t="n">
        <v>2160.1</v>
      </c>
      <c r="K49" s="48" t="n">
        <v>40.1</v>
      </c>
      <c r="L49" s="48" t="n">
        <v>0</v>
      </c>
      <c r="M49" s="48" t="n">
        <v>0</v>
      </c>
      <c r="N49" s="48" t="n">
        <v>0</v>
      </c>
    </row>
    <row r="50" ht="10.05" customHeight="1" s="1003">
      <c r="A50" s="45" t="inlineStr">
        <is>
          <t>Soja</t>
        </is>
      </c>
      <c r="B50" s="1112" t="n">
        <v>2001</v>
      </c>
      <c r="C50" s="45" t="inlineStr">
        <is>
          <t>2000/01</t>
        </is>
      </c>
      <c r="D50" s="1113" t="n">
        <v>4</v>
      </c>
      <c r="E50" s="48" t="n">
        <v>1874.8</v>
      </c>
      <c r="F50" s="48" t="n">
        <v>18.5</v>
      </c>
      <c r="G50" s="48" t="n">
        <v>1893.3</v>
      </c>
      <c r="H50" s="48" t="n">
        <v>51015.4</v>
      </c>
      <c r="I50" s="48" t="n">
        <v>1279.9</v>
      </c>
      <c r="J50" s="48" t="n">
        <v>52295.3</v>
      </c>
      <c r="K50" s="48" t="n">
        <v>1569.2</v>
      </c>
      <c r="L50" s="48" t="n">
        <v>0</v>
      </c>
      <c r="M50" s="48" t="n">
        <v>1305.1</v>
      </c>
      <c r="N50" s="48" t="n">
        <v>24.8</v>
      </c>
    </row>
    <row r="51" ht="10.05" customHeight="1" s="1003">
      <c r="A51" s="45" t="inlineStr">
        <is>
          <t>Tournesol</t>
        </is>
      </c>
      <c r="B51" s="1112" t="n">
        <v>2001</v>
      </c>
      <c r="C51" s="45" t="inlineStr">
        <is>
          <t>2000/01</t>
        </is>
      </c>
      <c r="D51" s="1113" t="n">
        <v>4</v>
      </c>
      <c r="E51" s="48" t="n">
        <v>37993.8</v>
      </c>
      <c r="F51" s="48" t="n">
        <v>198.3</v>
      </c>
      <c r="G51" s="48" t="n">
        <v>38192.1</v>
      </c>
      <c r="H51" s="48" t="n">
        <v>592890.1</v>
      </c>
      <c r="I51" s="48" t="n">
        <v>4269.8</v>
      </c>
      <c r="J51" s="48" t="n">
        <v>597159.9</v>
      </c>
      <c r="K51" s="48" t="n">
        <v>29087.7</v>
      </c>
      <c r="L51" s="48" t="n">
        <v>896.9</v>
      </c>
      <c r="M51" s="48" t="n">
        <v>24128.3</v>
      </c>
      <c r="N51" s="48" t="n">
        <v>604</v>
      </c>
    </row>
    <row r="52" ht="10.05" customHeight="1" s="1003">
      <c r="A52" s="45" t="inlineStr">
        <is>
          <t>Colza</t>
        </is>
      </c>
      <c r="B52" s="1112" t="n">
        <v>2001</v>
      </c>
      <c r="C52" s="45" t="inlineStr">
        <is>
          <t>2000/01</t>
        </is>
      </c>
      <c r="D52" s="1113" t="n">
        <v>5</v>
      </c>
      <c r="E52" s="48" t="n">
        <v>66763.60000000001</v>
      </c>
      <c r="F52" s="48" t="n">
        <v>402.9</v>
      </c>
      <c r="G52" s="48" t="n">
        <v>67166.5</v>
      </c>
      <c r="H52" s="48" t="n">
        <v>284627.5</v>
      </c>
      <c r="I52" s="48" t="n">
        <v>6983.3</v>
      </c>
      <c r="J52" s="48" t="n">
        <v>291610.8</v>
      </c>
      <c r="K52" s="48" t="n">
        <v>9069</v>
      </c>
      <c r="L52" s="48" t="n">
        <v>1922.7</v>
      </c>
      <c r="M52" s="48" t="n">
        <v>22857.1</v>
      </c>
      <c r="N52" s="48" t="n">
        <v>677.1</v>
      </c>
    </row>
    <row r="53" ht="10.05" customHeight="1" s="1003">
      <c r="A53" s="45" t="inlineStr">
        <is>
          <t>Lin</t>
        </is>
      </c>
      <c r="B53" s="1112" t="n">
        <v>2001</v>
      </c>
      <c r="C53" s="45" t="inlineStr">
        <is>
          <t>2000/01</t>
        </is>
      </c>
      <c r="D53" s="1113" t="n">
        <v>5</v>
      </c>
      <c r="E53" s="48" t="n">
        <v>37.5</v>
      </c>
      <c r="F53" s="48" t="n">
        <v>0</v>
      </c>
      <c r="G53" s="48" t="n">
        <v>37.5</v>
      </c>
      <c r="H53" s="48" t="n">
        <v>1258</v>
      </c>
      <c r="I53" s="48" t="n">
        <v>527.1</v>
      </c>
      <c r="J53" s="48" t="n">
        <v>1785.1</v>
      </c>
      <c r="K53" s="48" t="n">
        <v>20</v>
      </c>
      <c r="L53" s="48" t="n">
        <v>0</v>
      </c>
      <c r="M53" s="48" t="n">
        <v>20.1</v>
      </c>
      <c r="N53" s="48" t="n">
        <v>0</v>
      </c>
    </row>
    <row r="54" ht="10.05" customHeight="1" s="1003">
      <c r="A54" s="45" t="inlineStr">
        <is>
          <t>Soja</t>
        </is>
      </c>
      <c r="B54" s="1112" t="n">
        <v>2001</v>
      </c>
      <c r="C54" s="45" t="inlineStr">
        <is>
          <t>2000/01</t>
        </is>
      </c>
      <c r="D54" s="1113" t="n">
        <v>5</v>
      </c>
      <c r="E54" s="48" t="n">
        <v>1299.2</v>
      </c>
      <c r="F54" s="48" t="n">
        <v>433</v>
      </c>
      <c r="G54" s="48" t="n">
        <v>1732.2</v>
      </c>
      <c r="H54" s="48" t="n">
        <v>44359.4</v>
      </c>
      <c r="I54" s="48" t="n">
        <v>689</v>
      </c>
      <c r="J54" s="48" t="n">
        <v>45048.4</v>
      </c>
      <c r="K54" s="48" t="n">
        <v>956.7</v>
      </c>
      <c r="L54" s="48" t="n">
        <v>0</v>
      </c>
      <c r="M54" s="48" t="n">
        <v>572.9</v>
      </c>
      <c r="N54" s="48" t="n">
        <v>39.6</v>
      </c>
    </row>
    <row r="55" ht="10.05" customHeight="1" s="1003">
      <c r="A55" s="45" t="inlineStr">
        <is>
          <t>Tournesol</t>
        </is>
      </c>
      <c r="B55" s="1112" t="n">
        <v>2001</v>
      </c>
      <c r="C55" s="45" t="inlineStr">
        <is>
          <t>2000/01</t>
        </is>
      </c>
      <c r="D55" s="1113" t="n">
        <v>5</v>
      </c>
      <c r="E55" s="48" t="n">
        <v>30673.8</v>
      </c>
      <c r="F55" s="48" t="n">
        <v>96.3</v>
      </c>
      <c r="G55" s="48" t="n">
        <v>30770.1</v>
      </c>
      <c r="H55" s="48" t="n">
        <v>435085.8</v>
      </c>
      <c r="I55" s="48" t="n">
        <v>4094.4</v>
      </c>
      <c r="J55" s="48" t="n">
        <v>439180.2</v>
      </c>
      <c r="K55" s="48" t="n">
        <v>12124.6</v>
      </c>
      <c r="L55" s="48" t="n">
        <v>1254</v>
      </c>
      <c r="M55" s="48" t="n">
        <v>17450.7</v>
      </c>
      <c r="N55" s="48" t="n">
        <v>766.4</v>
      </c>
    </row>
    <row r="56" ht="10.05" customHeight="1" s="1003">
      <c r="A56" s="45" t="inlineStr">
        <is>
          <t>Colza</t>
        </is>
      </c>
      <c r="B56" s="1112" t="n">
        <v>2001</v>
      </c>
      <c r="C56" s="45" t="inlineStr">
        <is>
          <t>2000/01</t>
        </is>
      </c>
      <c r="D56" s="1113" t="n">
        <v>6</v>
      </c>
      <c r="E56" s="48" t="n">
        <v>39522.6</v>
      </c>
      <c r="F56" s="48" t="n">
        <v>498.5</v>
      </c>
      <c r="G56" s="48" t="n">
        <v>40021.1</v>
      </c>
      <c r="H56" s="48" t="n">
        <v>84612.39999999999</v>
      </c>
      <c r="I56" s="48" t="n">
        <v>4608.7</v>
      </c>
      <c r="J56" s="48" t="n">
        <v>89221.10000000001</v>
      </c>
      <c r="K56" s="48" t="n">
        <v>1240.1</v>
      </c>
      <c r="L56" s="48" t="n">
        <v>1028</v>
      </c>
      <c r="M56" s="48" t="n">
        <v>8152.3</v>
      </c>
      <c r="N56" s="48" t="n">
        <v>704.6</v>
      </c>
    </row>
    <row r="57" ht="10.05" customHeight="1" s="1003">
      <c r="A57" s="45" t="inlineStr">
        <is>
          <t>Lin</t>
        </is>
      </c>
      <c r="B57" s="1112" t="n">
        <v>2001</v>
      </c>
      <c r="C57" s="45" t="inlineStr">
        <is>
          <t>2000/01</t>
        </is>
      </c>
      <c r="D57" s="1113" t="n">
        <v>6</v>
      </c>
      <c r="E57" s="48" t="n">
        <v>127.9</v>
      </c>
      <c r="F57" s="48" t="n">
        <v>238.1</v>
      </c>
      <c r="G57" s="48" t="n">
        <v>366</v>
      </c>
      <c r="H57" s="48" t="n">
        <v>877</v>
      </c>
      <c r="I57" s="48" t="n">
        <v>490</v>
      </c>
      <c r="J57" s="48" t="n">
        <v>1367</v>
      </c>
      <c r="K57" s="48" t="n">
        <v>0</v>
      </c>
      <c r="L57" s="48" t="n">
        <v>0</v>
      </c>
      <c r="M57" s="48" t="n">
        <v>20</v>
      </c>
      <c r="N57" s="48" t="n">
        <v>0</v>
      </c>
    </row>
    <row r="58" ht="10.05" customHeight="1" s="1003">
      <c r="A58" s="45" t="inlineStr">
        <is>
          <t>Soja</t>
        </is>
      </c>
      <c r="B58" s="1112" t="n">
        <v>2001</v>
      </c>
      <c r="C58" s="45" t="inlineStr">
        <is>
          <t>2000/01</t>
        </is>
      </c>
      <c r="D58" s="1113" t="n">
        <v>6</v>
      </c>
      <c r="E58" s="48" t="n">
        <v>1211.3</v>
      </c>
      <c r="F58" s="48" t="n">
        <v>488.4</v>
      </c>
      <c r="G58" s="48" t="n">
        <v>1699.7</v>
      </c>
      <c r="H58" s="48" t="n">
        <v>16886.7</v>
      </c>
      <c r="I58" s="48" t="n">
        <v>904</v>
      </c>
      <c r="J58" s="48" t="n">
        <v>17790.7</v>
      </c>
      <c r="K58" s="48" t="n">
        <v>22.9</v>
      </c>
      <c r="L58" s="48" t="n">
        <v>0.8</v>
      </c>
      <c r="M58" s="48" t="n">
        <v>895</v>
      </c>
      <c r="N58" s="48" t="n">
        <v>39.6</v>
      </c>
    </row>
    <row r="59" ht="10.05" customHeight="1" s="1003">
      <c r="A59" s="45" t="inlineStr">
        <is>
          <t>Tournesol</t>
        </is>
      </c>
      <c r="B59" s="1112" t="n">
        <v>2001</v>
      </c>
      <c r="C59" s="45" t="inlineStr">
        <is>
          <t>2000/01</t>
        </is>
      </c>
      <c r="D59" s="1113" t="n">
        <v>6</v>
      </c>
      <c r="E59" s="48" t="n">
        <v>23509.8</v>
      </c>
      <c r="F59" s="48" t="n">
        <v>622</v>
      </c>
      <c r="G59" s="48" t="n">
        <v>24131.8</v>
      </c>
      <c r="H59" s="48" t="n">
        <v>208030.8</v>
      </c>
      <c r="I59" s="48" t="n">
        <v>2495.6</v>
      </c>
      <c r="J59" s="48" t="n">
        <v>210526.4</v>
      </c>
      <c r="K59" s="48" t="n">
        <v>1696.9</v>
      </c>
      <c r="L59" s="48" t="n">
        <v>451.6</v>
      </c>
      <c r="M59" s="48" t="n">
        <v>10084.4</v>
      </c>
      <c r="N59" s="48" t="n">
        <v>794.9</v>
      </c>
    </row>
    <row r="60" ht="10.05" customHeight="1" s="1003">
      <c r="A60" s="45" t="inlineStr">
        <is>
          <t>Colza</t>
        </is>
      </c>
      <c r="B60" s="1112" t="n">
        <v>2001</v>
      </c>
      <c r="C60" s="45" t="inlineStr">
        <is>
          <t>2001/02</t>
        </is>
      </c>
      <c r="D60" s="1113" t="n">
        <v>7</v>
      </c>
      <c r="E60" s="48" t="n">
        <v>1994207</v>
      </c>
      <c r="F60" s="48" t="n">
        <v>2402.7</v>
      </c>
      <c r="G60" s="48" t="n">
        <v>1996609.7</v>
      </c>
      <c r="H60" s="48" t="n">
        <v>1707005.4</v>
      </c>
      <c r="I60" s="48" t="n">
        <v>6490.6</v>
      </c>
      <c r="J60" s="48" t="n">
        <v>1713496</v>
      </c>
      <c r="K60" s="48" t="n">
        <v>306974.8</v>
      </c>
      <c r="L60" s="48" t="n">
        <v>327082.9</v>
      </c>
      <c r="M60" s="48" t="n">
        <v>21309.8</v>
      </c>
      <c r="N60" s="48" t="n">
        <v>38.4</v>
      </c>
    </row>
    <row r="61" ht="10.05" customHeight="1" s="1003">
      <c r="A61" s="45" t="inlineStr">
        <is>
          <t>Lin</t>
        </is>
      </c>
      <c r="B61" s="1112" t="n">
        <v>2001</v>
      </c>
      <c r="C61" s="45" t="inlineStr">
        <is>
          <t>2001/02</t>
        </is>
      </c>
      <c r="D61" s="1113" t="n">
        <v>7</v>
      </c>
      <c r="E61" s="48" t="n">
        <v>372.6</v>
      </c>
      <c r="F61" s="48" t="n">
        <v>0</v>
      </c>
      <c r="G61" s="48" t="n">
        <v>372.6</v>
      </c>
      <c r="H61" s="48" t="n">
        <v>932.3</v>
      </c>
      <c r="I61" s="48" t="n">
        <v>468</v>
      </c>
      <c r="J61" s="48" t="n">
        <v>1400.3</v>
      </c>
      <c r="K61" s="48" t="n">
        <v>0</v>
      </c>
      <c r="L61" s="48" t="n">
        <v>0</v>
      </c>
      <c r="M61" s="48" t="n">
        <v>0</v>
      </c>
      <c r="N61" s="48" t="n">
        <v>0</v>
      </c>
    </row>
    <row r="62" ht="10.05" customHeight="1" s="1003">
      <c r="A62" s="45" t="inlineStr">
        <is>
          <t>Soja</t>
        </is>
      </c>
      <c r="B62" s="1112" t="n">
        <v>2001</v>
      </c>
      <c r="C62" s="45" t="inlineStr">
        <is>
          <t>2001/02</t>
        </is>
      </c>
      <c r="D62" s="1113" t="n">
        <v>7</v>
      </c>
      <c r="E62" s="48" t="n">
        <v>47.9</v>
      </c>
      <c r="F62" s="48" t="n">
        <v>0</v>
      </c>
      <c r="G62" s="48" t="n">
        <v>47.9</v>
      </c>
      <c r="H62" s="48" t="n">
        <v>8724.1</v>
      </c>
      <c r="I62" s="48" t="n">
        <v>906.4</v>
      </c>
      <c r="J62" s="48" t="n">
        <v>9630.5</v>
      </c>
      <c r="K62" s="48" t="n">
        <v>39.3</v>
      </c>
      <c r="L62" s="48" t="n">
        <v>16.4</v>
      </c>
      <c r="M62" s="48" t="n">
        <v>0</v>
      </c>
      <c r="N62" s="48" t="n">
        <v>0</v>
      </c>
    </row>
    <row r="63" ht="10.05" customHeight="1" s="1003">
      <c r="A63" s="45" t="inlineStr">
        <is>
          <t>Tournesol</t>
        </is>
      </c>
      <c r="B63" s="1112" t="n">
        <v>2001</v>
      </c>
      <c r="C63" s="45" t="inlineStr">
        <is>
          <t>2001/02</t>
        </is>
      </c>
      <c r="D63" s="1113" t="n">
        <v>7</v>
      </c>
      <c r="E63" s="48" t="n">
        <v>2428.3</v>
      </c>
      <c r="F63" s="48" t="n">
        <v>0</v>
      </c>
      <c r="G63" s="48" t="n">
        <v>2428.3</v>
      </c>
      <c r="H63" s="48" t="n">
        <v>102694.7</v>
      </c>
      <c r="I63" s="48" t="n">
        <v>2482.7</v>
      </c>
      <c r="J63" s="48" t="n">
        <v>105177.4</v>
      </c>
      <c r="K63" s="48" t="n">
        <v>1143.8</v>
      </c>
      <c r="L63" s="48" t="n">
        <v>52.7</v>
      </c>
      <c r="M63" s="48" t="n">
        <v>202.8</v>
      </c>
      <c r="N63" s="48" t="n">
        <v>403</v>
      </c>
    </row>
    <row r="64" ht="10.05" customHeight="1" s="1003">
      <c r="A64" s="45" t="inlineStr">
        <is>
          <t>Colza</t>
        </is>
      </c>
      <c r="B64" s="1112" t="n">
        <v>2001</v>
      </c>
      <c r="C64" s="45" t="inlineStr">
        <is>
          <t>2001/02</t>
        </is>
      </c>
      <c r="D64" s="1113" t="n">
        <v>8</v>
      </c>
      <c r="E64" s="48" t="n">
        <v>305758.1</v>
      </c>
      <c r="F64" s="48" t="n">
        <v>1136.8</v>
      </c>
      <c r="G64" s="48" t="n">
        <v>306894.9</v>
      </c>
      <c r="H64" s="48" t="n">
        <v>1764297.1</v>
      </c>
      <c r="I64" s="48" t="n">
        <v>6467.8</v>
      </c>
      <c r="J64" s="48" t="n">
        <v>1770764.9</v>
      </c>
      <c r="K64" s="48" t="n">
        <v>229073</v>
      </c>
      <c r="L64" s="48" t="n">
        <v>39200.2</v>
      </c>
      <c r="M64" s="48" t="n">
        <v>115890.2</v>
      </c>
      <c r="N64" s="48" t="n">
        <v>1211.8</v>
      </c>
    </row>
    <row r="65" ht="10.05" customHeight="1" s="1003">
      <c r="A65" s="45" t="inlineStr">
        <is>
          <t>Lin</t>
        </is>
      </c>
      <c r="B65" s="1112" t="n">
        <v>2001</v>
      </c>
      <c r="C65" s="45" t="inlineStr">
        <is>
          <t>2001/02</t>
        </is>
      </c>
      <c r="D65" s="1113" t="n">
        <v>8</v>
      </c>
      <c r="E65" s="48" t="n">
        <v>2784.9</v>
      </c>
      <c r="F65" s="48" t="n">
        <v>0</v>
      </c>
      <c r="G65" s="48" t="n">
        <v>2784.9</v>
      </c>
      <c r="H65" s="48" t="n">
        <v>2660.9</v>
      </c>
      <c r="I65" s="48" t="n">
        <v>407.2</v>
      </c>
      <c r="J65" s="48" t="n">
        <v>3068.1</v>
      </c>
      <c r="K65" s="48" t="n">
        <v>11.5</v>
      </c>
      <c r="L65" s="48" t="n">
        <v>11.5</v>
      </c>
      <c r="M65" s="48" t="n">
        <v>0</v>
      </c>
      <c r="N65" s="48" t="n">
        <v>0</v>
      </c>
    </row>
    <row r="66" ht="10.05" customHeight="1" s="1003">
      <c r="A66" s="45" t="inlineStr">
        <is>
          <t>Soja</t>
        </is>
      </c>
      <c r="B66" s="1112" t="n">
        <v>2001</v>
      </c>
      <c r="C66" s="45" t="inlineStr">
        <is>
          <t>2001/02</t>
        </is>
      </c>
      <c r="D66" s="1113" t="n">
        <v>8</v>
      </c>
      <c r="E66" s="48" t="n">
        <v>323.3</v>
      </c>
      <c r="F66" s="48" t="n">
        <v>0</v>
      </c>
      <c r="G66" s="48" t="n">
        <v>323.3</v>
      </c>
      <c r="H66" s="48" t="n">
        <v>4667</v>
      </c>
      <c r="I66" s="48" t="n">
        <v>918.5</v>
      </c>
      <c r="J66" s="48" t="n">
        <v>5585.5</v>
      </c>
      <c r="K66" s="48" t="n">
        <v>27.1</v>
      </c>
      <c r="L66" s="48" t="n">
        <v>8.300000000000001</v>
      </c>
      <c r="M66" s="48" t="n">
        <v>0</v>
      </c>
      <c r="N66" s="48" t="n">
        <v>20.5</v>
      </c>
    </row>
    <row r="67" ht="10.05" customHeight="1" s="1003">
      <c r="A67" s="45" t="inlineStr">
        <is>
          <t>Tournesol</t>
        </is>
      </c>
      <c r="B67" s="1112" t="n">
        <v>2001</v>
      </c>
      <c r="C67" s="45" t="inlineStr">
        <is>
          <t>2001/02</t>
        </is>
      </c>
      <c r="D67" s="1113" t="n">
        <v>8</v>
      </c>
      <c r="E67" s="48" t="n">
        <v>25379</v>
      </c>
      <c r="F67" s="48" t="n">
        <v>0</v>
      </c>
      <c r="G67" s="48" t="n">
        <v>25379</v>
      </c>
      <c r="H67" s="48" t="n">
        <v>62404.2</v>
      </c>
      <c r="I67" s="48" t="n">
        <v>2485.1</v>
      </c>
      <c r="J67" s="48" t="n">
        <v>64889.3</v>
      </c>
      <c r="K67" s="48" t="n">
        <v>2145.2</v>
      </c>
      <c r="L67" s="48" t="n">
        <v>1374.4</v>
      </c>
      <c r="M67" s="48" t="n">
        <v>45.7</v>
      </c>
      <c r="N67" s="48" t="n">
        <v>373</v>
      </c>
    </row>
    <row r="68" ht="10.05" customHeight="1" s="1003">
      <c r="A68" s="45" t="inlineStr">
        <is>
          <t>Colza</t>
        </is>
      </c>
      <c r="B68" s="1112" t="n">
        <v>2001</v>
      </c>
      <c r="C68" s="45" t="inlineStr">
        <is>
          <t>2001/02</t>
        </is>
      </c>
      <c r="D68" s="1113" t="n">
        <v>9</v>
      </c>
      <c r="E68" s="48" t="n">
        <v>96811.2</v>
      </c>
      <c r="F68" s="48" t="n">
        <v>28.8</v>
      </c>
      <c r="G68" s="48" t="n">
        <v>96840</v>
      </c>
      <c r="H68" s="48" t="n">
        <v>1636772.2</v>
      </c>
      <c r="I68" s="48" t="n">
        <v>5961.2</v>
      </c>
      <c r="J68" s="48" t="n">
        <v>1642733.4</v>
      </c>
      <c r="K68" s="48" t="n">
        <v>171458.2</v>
      </c>
      <c r="L68" s="48" t="n">
        <v>2402.9</v>
      </c>
      <c r="M68" s="48" t="n">
        <v>59148.1</v>
      </c>
      <c r="N68" s="48" t="n">
        <v>869.6</v>
      </c>
    </row>
    <row r="69" ht="10.05" customHeight="1" s="1003">
      <c r="A69" s="45" t="inlineStr">
        <is>
          <t>Lin</t>
        </is>
      </c>
      <c r="B69" s="1112" t="n">
        <v>2001</v>
      </c>
      <c r="C69" s="45" t="inlineStr">
        <is>
          <t>2001/02</t>
        </is>
      </c>
      <c r="D69" s="1113" t="n">
        <v>9</v>
      </c>
      <c r="E69" s="48" t="n">
        <v>1766.3</v>
      </c>
      <c r="F69" s="48" t="n">
        <v>26</v>
      </c>
      <c r="G69" s="48" t="n">
        <v>1792.3</v>
      </c>
      <c r="H69" s="48" t="n">
        <v>3294.3</v>
      </c>
      <c r="I69" s="48" t="n">
        <v>402.4</v>
      </c>
      <c r="J69" s="48" t="n">
        <v>3696.7</v>
      </c>
      <c r="K69" s="48" t="n">
        <v>19.3</v>
      </c>
      <c r="L69" s="48" t="n">
        <v>7.8</v>
      </c>
      <c r="M69" s="48" t="n">
        <v>0</v>
      </c>
      <c r="N69" s="48" t="n">
        <v>0</v>
      </c>
    </row>
    <row r="70" ht="10.05" customHeight="1" s="1003">
      <c r="A70" s="45" t="inlineStr">
        <is>
          <t>Soja</t>
        </is>
      </c>
      <c r="B70" s="1112" t="n">
        <v>2001</v>
      </c>
      <c r="C70" s="45" t="inlineStr">
        <is>
          <t>2001/02</t>
        </is>
      </c>
      <c r="D70" s="1113" t="n">
        <v>9</v>
      </c>
      <c r="E70" s="48" t="n">
        <v>52734.4</v>
      </c>
      <c r="F70" s="48" t="n">
        <v>2467.9</v>
      </c>
      <c r="G70" s="48" t="n">
        <v>55202.3</v>
      </c>
      <c r="H70" s="48" t="n">
        <v>52626.8</v>
      </c>
      <c r="I70" s="48" t="n">
        <v>3375.5</v>
      </c>
      <c r="J70" s="48" t="n">
        <v>56002.3</v>
      </c>
      <c r="K70" s="48" t="n">
        <v>2417.7</v>
      </c>
      <c r="L70" s="48" t="n">
        <v>2423.1</v>
      </c>
      <c r="M70" s="48" t="n">
        <v>22.1</v>
      </c>
      <c r="N70" s="48" t="n">
        <v>10.4</v>
      </c>
    </row>
    <row r="71" ht="10.05" customHeight="1" s="1003">
      <c r="A71" s="45" t="inlineStr">
        <is>
          <t>Tournesol</t>
        </is>
      </c>
      <c r="B71" s="1112" t="n">
        <v>2001</v>
      </c>
      <c r="C71" s="45" t="inlineStr">
        <is>
          <t>2001/02</t>
        </is>
      </c>
      <c r="D71" s="1113" t="n">
        <v>9</v>
      </c>
      <c r="E71" s="48" t="n">
        <v>714522.7</v>
      </c>
      <c r="F71" s="48" t="n">
        <v>182.1</v>
      </c>
      <c r="G71" s="48" t="n">
        <v>714704.8</v>
      </c>
      <c r="H71" s="48" t="n">
        <v>606724.1</v>
      </c>
      <c r="I71" s="48" t="n">
        <v>2667</v>
      </c>
      <c r="J71" s="48" t="n">
        <v>609391.1</v>
      </c>
      <c r="K71" s="48" t="n">
        <v>67674.5</v>
      </c>
      <c r="L71" s="48" t="n">
        <v>68192</v>
      </c>
      <c r="M71" s="48" t="n">
        <v>2571.4</v>
      </c>
      <c r="N71" s="48" t="n">
        <v>91.3</v>
      </c>
    </row>
    <row r="72" ht="10.05" customHeight="1" s="1003">
      <c r="A72" s="45" t="inlineStr">
        <is>
          <t>Colza</t>
        </is>
      </c>
      <c r="B72" s="1112" t="n">
        <v>2001</v>
      </c>
      <c r="C72" s="45" t="inlineStr">
        <is>
          <t>2001/02</t>
        </is>
      </c>
      <c r="D72" s="1113" t="n">
        <v>10</v>
      </c>
      <c r="E72" s="48" t="n">
        <v>38394.8</v>
      </c>
      <c r="F72" s="48" t="n">
        <v>8.4</v>
      </c>
      <c r="G72" s="48" t="n">
        <v>38403.2</v>
      </c>
      <c r="H72" s="48" t="n">
        <v>1505701</v>
      </c>
      <c r="I72" s="48" t="n">
        <v>5762</v>
      </c>
      <c r="J72" s="48" t="n">
        <v>1511463</v>
      </c>
      <c r="K72" s="48" t="n">
        <v>147246.8</v>
      </c>
      <c r="L72" s="48" t="n">
        <v>612</v>
      </c>
      <c r="M72" s="48" t="n">
        <v>24362.8</v>
      </c>
      <c r="N72" s="48" t="n">
        <v>460.6</v>
      </c>
    </row>
    <row r="73" ht="10.05" customHeight="1" s="1003">
      <c r="A73" s="45" t="inlineStr">
        <is>
          <t>Lin</t>
        </is>
      </c>
      <c r="B73" s="1112" t="n">
        <v>2001</v>
      </c>
      <c r="C73" s="45" t="inlineStr">
        <is>
          <t>2001/02</t>
        </is>
      </c>
      <c r="D73" s="1113" t="n">
        <v>10</v>
      </c>
      <c r="E73" s="48" t="n">
        <v>745.2</v>
      </c>
      <c r="F73" s="48" t="n">
        <v>56.8</v>
      </c>
      <c r="G73" s="48" t="n">
        <v>802</v>
      </c>
      <c r="H73" s="48" t="n">
        <v>3188.4</v>
      </c>
      <c r="I73" s="48" t="n">
        <v>370.8</v>
      </c>
      <c r="J73" s="48" t="n">
        <v>3559.2</v>
      </c>
      <c r="K73" s="48" t="n">
        <v>13.6</v>
      </c>
      <c r="L73" s="48" t="n">
        <v>0</v>
      </c>
      <c r="M73" s="48" t="n">
        <v>5.7</v>
      </c>
      <c r="N73" s="48" t="n">
        <v>0</v>
      </c>
    </row>
    <row r="74" ht="10.05" customHeight="1" s="1003">
      <c r="A74" s="45" t="inlineStr">
        <is>
          <t>Soja</t>
        </is>
      </c>
      <c r="B74" s="1112" t="n">
        <v>2001</v>
      </c>
      <c r="C74" s="45" t="inlineStr">
        <is>
          <t>2001/02</t>
        </is>
      </c>
      <c r="D74" s="1113" t="n">
        <v>10</v>
      </c>
      <c r="E74" s="48" t="n">
        <v>167860.4</v>
      </c>
      <c r="F74" s="48" t="n">
        <v>3277.1</v>
      </c>
      <c r="G74" s="48" t="n">
        <v>171137.5</v>
      </c>
      <c r="H74" s="48" t="n">
        <v>195807.6</v>
      </c>
      <c r="I74" s="48" t="n">
        <v>6622.7</v>
      </c>
      <c r="J74" s="48" t="n">
        <v>202430.3</v>
      </c>
      <c r="K74" s="48" t="n">
        <v>8157.3</v>
      </c>
      <c r="L74" s="48" t="n">
        <v>6165.8</v>
      </c>
      <c r="M74" s="48" t="n">
        <v>420.2</v>
      </c>
      <c r="N74" s="48" t="n">
        <v>6</v>
      </c>
    </row>
    <row r="75" ht="10.05" customHeight="1" s="1003">
      <c r="A75" s="45" t="inlineStr">
        <is>
          <t>Tournesol</t>
        </is>
      </c>
      <c r="B75" s="1112" t="n">
        <v>2001</v>
      </c>
      <c r="C75" s="45" t="inlineStr">
        <is>
          <t>2001/02</t>
        </is>
      </c>
      <c r="D75" s="1113" t="n">
        <v>10</v>
      </c>
      <c r="E75" s="48" t="n">
        <v>438568.5</v>
      </c>
      <c r="F75" s="48" t="n">
        <v>922.3</v>
      </c>
      <c r="G75" s="48" t="n">
        <v>439490.8</v>
      </c>
      <c r="H75" s="48" t="n">
        <v>805592.7</v>
      </c>
      <c r="I75" s="48" t="n">
        <v>3578.7</v>
      </c>
      <c r="J75" s="48" t="n">
        <v>809171.4</v>
      </c>
      <c r="K75" s="48" t="n">
        <v>95964.39999999999</v>
      </c>
      <c r="L75" s="48" t="n">
        <v>47099.6</v>
      </c>
      <c r="M75" s="48" t="n">
        <v>18098.9</v>
      </c>
      <c r="N75" s="48" t="n">
        <v>641</v>
      </c>
    </row>
    <row r="76" ht="10.05" customHeight="1" s="1003">
      <c r="A76" s="45" t="inlineStr">
        <is>
          <t>Colza</t>
        </is>
      </c>
      <c r="B76" s="1112" t="n">
        <v>2001</v>
      </c>
      <c r="C76" s="45" t="inlineStr">
        <is>
          <t>2001/02</t>
        </is>
      </c>
      <c r="D76" s="1113" t="n">
        <v>11</v>
      </c>
      <c r="E76" s="48" t="n">
        <v>45084.9</v>
      </c>
      <c r="F76" s="48" t="n">
        <v>277.7</v>
      </c>
      <c r="G76" s="48" t="n">
        <v>45362.6</v>
      </c>
      <c r="H76" s="48" t="n">
        <v>1382851.8</v>
      </c>
      <c r="I76" s="48" t="n">
        <v>5595.8</v>
      </c>
      <c r="J76" s="48" t="n">
        <v>1388447.6</v>
      </c>
      <c r="K76" s="48" t="n">
        <v>122413</v>
      </c>
      <c r="L76" s="48" t="n">
        <v>3235</v>
      </c>
      <c r="M76" s="48" t="n">
        <v>27665.3</v>
      </c>
      <c r="N76" s="48" t="n">
        <v>403.5</v>
      </c>
    </row>
    <row r="77" ht="10.05" customHeight="1" s="1003">
      <c r="A77" s="45" t="inlineStr">
        <is>
          <t>Lin</t>
        </is>
      </c>
      <c r="B77" s="1112" t="n">
        <v>2001</v>
      </c>
      <c r="C77" s="45" t="inlineStr">
        <is>
          <t>2001/02</t>
        </is>
      </c>
      <c r="D77" s="1113" t="n">
        <v>11</v>
      </c>
      <c r="E77" s="48" t="n">
        <v>469.7</v>
      </c>
      <c r="F77" s="48" t="n">
        <v>8.1</v>
      </c>
      <c r="G77" s="48" t="n">
        <v>477.8</v>
      </c>
      <c r="H77" s="48" t="n">
        <v>2705.7</v>
      </c>
      <c r="I77" s="48" t="n">
        <v>304.7</v>
      </c>
      <c r="J77" s="48" t="n">
        <v>3010.4</v>
      </c>
      <c r="K77" s="48" t="n">
        <v>20.2</v>
      </c>
      <c r="L77" s="48" t="n">
        <v>6.6</v>
      </c>
      <c r="M77" s="48" t="n">
        <v>0</v>
      </c>
      <c r="N77" s="48" t="n">
        <v>0</v>
      </c>
    </row>
    <row r="78" ht="10.05" customHeight="1" s="1003">
      <c r="A78" s="45" t="inlineStr">
        <is>
          <t>Soja</t>
        </is>
      </c>
      <c r="B78" s="1112" t="n">
        <v>2001</v>
      </c>
      <c r="C78" s="45" t="inlineStr">
        <is>
          <t>2001/02</t>
        </is>
      </c>
      <c r="D78" s="1113" t="n">
        <v>11</v>
      </c>
      <c r="E78" s="48" t="n">
        <v>15007</v>
      </c>
      <c r="F78" s="48" t="n">
        <v>2660.3</v>
      </c>
      <c r="G78" s="48" t="n">
        <v>17667.3</v>
      </c>
      <c r="H78" s="48" t="n">
        <v>196280.5</v>
      </c>
      <c r="I78" s="48" t="n">
        <v>7230</v>
      </c>
      <c r="J78" s="48" t="n">
        <v>203510.5</v>
      </c>
      <c r="K78" s="48" t="n">
        <v>6081.7</v>
      </c>
      <c r="L78" s="48" t="n">
        <v>726.5</v>
      </c>
      <c r="M78" s="48" t="n">
        <v>2617.7</v>
      </c>
      <c r="N78" s="48" t="n">
        <v>184.4</v>
      </c>
    </row>
    <row r="79" ht="10.05" customHeight="1" s="1003">
      <c r="A79" s="45" t="inlineStr">
        <is>
          <t>Tournesol</t>
        </is>
      </c>
      <c r="B79" s="1112" t="n">
        <v>2001</v>
      </c>
      <c r="C79" s="45" t="inlineStr">
        <is>
          <t>2001/02</t>
        </is>
      </c>
      <c r="D79" s="1113" t="n">
        <v>11</v>
      </c>
      <c r="E79" s="48" t="n">
        <v>77938.7</v>
      </c>
      <c r="F79" s="48" t="n">
        <v>7</v>
      </c>
      <c r="G79" s="48" t="n">
        <v>77945.7</v>
      </c>
      <c r="H79" s="48" t="n">
        <v>738382.8</v>
      </c>
      <c r="I79" s="48" t="n">
        <v>3577.6</v>
      </c>
      <c r="J79" s="48" t="n">
        <v>741960.4</v>
      </c>
      <c r="K79" s="48" t="n">
        <v>75594.89999999999</v>
      </c>
      <c r="L79" s="48" t="n">
        <v>6043.5</v>
      </c>
      <c r="M79" s="48" t="n">
        <v>25644.1</v>
      </c>
      <c r="N79" s="48" t="n">
        <v>768.9</v>
      </c>
    </row>
    <row r="80" ht="10.05" customHeight="1" s="1003">
      <c r="A80" s="45" t="inlineStr">
        <is>
          <t>Colza</t>
        </is>
      </c>
      <c r="B80" s="1112" t="n">
        <v>2001</v>
      </c>
      <c r="C80" s="45" t="inlineStr">
        <is>
          <t>2001/02</t>
        </is>
      </c>
      <c r="D80" s="1113" t="n">
        <v>12</v>
      </c>
      <c r="E80" s="48" t="n">
        <v>53117.4</v>
      </c>
      <c r="F80" s="48" t="n">
        <v>36.2</v>
      </c>
      <c r="G80" s="48" t="n">
        <v>53153.6</v>
      </c>
      <c r="H80" s="48" t="n">
        <v>1258721.1</v>
      </c>
      <c r="I80" s="48" t="n">
        <v>5490.1</v>
      </c>
      <c r="J80" s="48" t="n">
        <v>1264211.2</v>
      </c>
      <c r="K80" s="48" t="n">
        <v>96788</v>
      </c>
      <c r="L80" s="48" t="n">
        <v>7497.5</v>
      </c>
      <c r="M80" s="48" t="n">
        <v>31055.2</v>
      </c>
      <c r="N80" s="48" t="n">
        <v>2067.3</v>
      </c>
    </row>
    <row r="81" ht="10.05" customHeight="1" s="1003">
      <c r="A81" s="45" t="inlineStr">
        <is>
          <t>Lin</t>
        </is>
      </c>
      <c r="B81" s="1112" t="n">
        <v>2001</v>
      </c>
      <c r="C81" s="45" t="inlineStr">
        <is>
          <t>2001/02</t>
        </is>
      </c>
      <c r="D81" s="1113" t="n">
        <v>12</v>
      </c>
      <c r="E81" s="48" t="n">
        <v>140.9</v>
      </c>
      <c r="F81" s="48" t="n">
        <v>13.4</v>
      </c>
      <c r="G81" s="48" t="n">
        <v>154.3</v>
      </c>
      <c r="H81" s="48" t="n">
        <v>2324.1</v>
      </c>
      <c r="I81" s="48" t="n">
        <v>317.5</v>
      </c>
      <c r="J81" s="48" t="n">
        <v>2641.6</v>
      </c>
      <c r="K81" s="48" t="n">
        <v>20.2</v>
      </c>
      <c r="L81" s="48" t="n">
        <v>0</v>
      </c>
      <c r="M81" s="48" t="n">
        <v>0</v>
      </c>
      <c r="N81" s="48" t="n">
        <v>0</v>
      </c>
    </row>
    <row r="82" ht="10.05" customHeight="1" s="1003">
      <c r="A82" s="45" t="inlineStr">
        <is>
          <t>Soja</t>
        </is>
      </c>
      <c r="B82" s="1112" t="n">
        <v>2001</v>
      </c>
      <c r="C82" s="45" t="inlineStr">
        <is>
          <t>2001/02</t>
        </is>
      </c>
      <c r="D82" s="1113" t="n">
        <v>12</v>
      </c>
      <c r="E82" s="48" t="n">
        <v>3098.3</v>
      </c>
      <c r="F82" s="48" t="n">
        <v>249</v>
      </c>
      <c r="G82" s="48" t="n">
        <v>3347.3</v>
      </c>
      <c r="H82" s="48" t="n">
        <v>176054.5</v>
      </c>
      <c r="I82" s="48" t="n">
        <v>6835.8</v>
      </c>
      <c r="J82" s="48" t="n">
        <v>182890.3</v>
      </c>
      <c r="K82" s="48" t="n">
        <v>5670.6</v>
      </c>
      <c r="L82" s="48" t="n">
        <v>161.5</v>
      </c>
      <c r="M82" s="48" t="n">
        <v>557.6</v>
      </c>
      <c r="N82" s="48" t="n">
        <v>15</v>
      </c>
    </row>
    <row r="83" ht="10.05" customHeight="1" s="1003">
      <c r="A83" s="45" t="inlineStr">
        <is>
          <t>Tournesol</t>
        </is>
      </c>
      <c r="B83" s="1112" t="n">
        <v>2001</v>
      </c>
      <c r="C83" s="45" t="inlineStr">
        <is>
          <t>2001/02</t>
        </is>
      </c>
      <c r="D83" s="1113" t="n">
        <v>12</v>
      </c>
      <c r="E83" s="48" t="n">
        <v>37415.2</v>
      </c>
      <c r="F83" s="48" t="n">
        <v>329.8</v>
      </c>
      <c r="G83" s="48" t="n">
        <v>37745</v>
      </c>
      <c r="H83" s="48" t="n">
        <v>651674.6</v>
      </c>
      <c r="I83" s="48" t="n">
        <v>3516.7</v>
      </c>
      <c r="J83" s="48" t="n">
        <v>655191.3</v>
      </c>
      <c r="K83" s="48" t="n">
        <v>54593.5</v>
      </c>
      <c r="L83" s="48" t="n">
        <v>2303.6</v>
      </c>
      <c r="M83" s="48" t="n">
        <v>22923.3</v>
      </c>
      <c r="N83" s="48" t="n">
        <v>381.7</v>
      </c>
    </row>
    <row r="84" ht="10.05" customHeight="1" s="1003">
      <c r="A84" s="45" t="inlineStr">
        <is>
          <t>Colza</t>
        </is>
      </c>
      <c r="B84" s="1112" t="n">
        <v>2001</v>
      </c>
      <c r="C84" s="45" t="inlineStr">
        <is>
          <t>2002/03</t>
        </is>
      </c>
      <c r="D84" s="1113" t="n">
        <v>2</v>
      </c>
      <c r="E84" s="48" t="n">
        <v>0</v>
      </c>
      <c r="F84" s="48" t="n">
        <v>0</v>
      </c>
      <c r="G84" s="48" t="n">
        <v>0</v>
      </c>
      <c r="H84" s="48" t="n">
        <v>0</v>
      </c>
      <c r="I84" s="48" t="n">
        <v>0</v>
      </c>
      <c r="J84" s="48" t="n">
        <v>0</v>
      </c>
      <c r="K84" s="48" t="n">
        <v>20.9</v>
      </c>
      <c r="L84" s="48" t="n">
        <v>0</v>
      </c>
      <c r="M84" s="48" t="n">
        <v>0</v>
      </c>
      <c r="N84" s="48" t="n">
        <v>0</v>
      </c>
    </row>
    <row r="85" ht="10.05" customHeight="1" s="1003">
      <c r="A85" s="45" t="inlineStr">
        <is>
          <t>Colza</t>
        </is>
      </c>
      <c r="B85" s="1112" t="n">
        <v>2001</v>
      </c>
      <c r="C85" s="45" t="inlineStr">
        <is>
          <t>2003/04</t>
        </is>
      </c>
      <c r="D85" s="1113" t="n">
        <v>1</v>
      </c>
      <c r="E85" s="48" t="n">
        <v>0</v>
      </c>
      <c r="F85" s="48" t="n">
        <v>0</v>
      </c>
      <c r="G85" s="48" t="n">
        <v>0</v>
      </c>
      <c r="H85" s="48" t="n">
        <v>507.8</v>
      </c>
      <c r="I85" s="48" t="n">
        <v>0</v>
      </c>
      <c r="J85" s="48" t="n">
        <v>507.8</v>
      </c>
      <c r="K85" s="48" t="n">
        <v>91.90000000000001</v>
      </c>
      <c r="L85" s="48" t="n">
        <v>0</v>
      </c>
      <c r="M85" s="48" t="n">
        <v>0</v>
      </c>
      <c r="N85" s="48" t="n">
        <v>0</v>
      </c>
    </row>
    <row r="86" ht="10.05" customHeight="1" s="1003">
      <c r="A86" s="45" t="inlineStr">
        <is>
          <t>Tournesol</t>
        </is>
      </c>
      <c r="B86" s="1112" t="n">
        <v>2001</v>
      </c>
      <c r="C86" s="45" t="inlineStr">
        <is>
          <t>2003/04</t>
        </is>
      </c>
      <c r="D86" s="1113" t="n">
        <v>1</v>
      </c>
      <c r="E86" s="48" t="n">
        <v>0</v>
      </c>
      <c r="F86" s="48" t="n">
        <v>0</v>
      </c>
      <c r="G86" s="48" t="n">
        <v>0</v>
      </c>
      <c r="H86" s="48" t="n">
        <v>2455.9</v>
      </c>
      <c r="I86" s="48" t="n">
        <v>0</v>
      </c>
      <c r="J86" s="48" t="n">
        <v>2455.9</v>
      </c>
      <c r="K86" s="48" t="n">
        <v>80.59999999999999</v>
      </c>
      <c r="L86" s="48" t="n">
        <v>0</v>
      </c>
      <c r="M86" s="48" t="n">
        <v>0</v>
      </c>
      <c r="N86" s="48" t="n">
        <v>0</v>
      </c>
    </row>
    <row r="87" ht="10.05" customHeight="1" s="1003">
      <c r="A87" s="45" t="inlineStr">
        <is>
          <t>Colza</t>
        </is>
      </c>
      <c r="B87" s="1112" t="n">
        <v>2002</v>
      </c>
      <c r="C87" s="45" t="inlineStr">
        <is>
          <t>2001/02</t>
        </is>
      </c>
      <c r="D87" s="1113" t="n">
        <v>1</v>
      </c>
      <c r="E87" s="48" t="n">
        <v>57263.2</v>
      </c>
      <c r="F87" s="48" t="n">
        <v>2.9</v>
      </c>
      <c r="G87" s="48" t="n">
        <v>57266.1</v>
      </c>
      <c r="H87" s="48" t="n">
        <v>1082749.7</v>
      </c>
      <c r="I87" s="48" t="n">
        <v>4917.6</v>
      </c>
      <c r="J87" s="48" t="n">
        <v>1087667.3</v>
      </c>
      <c r="K87" s="48" t="n">
        <v>72088.39999999999</v>
      </c>
      <c r="L87" s="48" t="n">
        <v>7976.4</v>
      </c>
      <c r="M87" s="48" t="n">
        <v>32449.2</v>
      </c>
      <c r="N87" s="48" t="n">
        <v>75.3</v>
      </c>
    </row>
    <row r="88" ht="10.05" customHeight="1" s="1003">
      <c r="A88" s="45" t="inlineStr">
        <is>
          <t>Lin</t>
        </is>
      </c>
      <c r="B88" s="1112" t="n">
        <v>2002</v>
      </c>
      <c r="C88" s="45" t="inlineStr">
        <is>
          <t>2001/02</t>
        </is>
      </c>
      <c r="D88" s="1113" t="n">
        <v>1</v>
      </c>
      <c r="E88" s="48" t="n">
        <v>224.6</v>
      </c>
      <c r="F88" s="48" t="n">
        <v>133.6</v>
      </c>
      <c r="G88" s="48" t="n">
        <v>358.2</v>
      </c>
      <c r="H88" s="48" t="n">
        <v>2122.1</v>
      </c>
      <c r="I88" s="48" t="n">
        <v>435</v>
      </c>
      <c r="J88" s="48" t="n">
        <v>2557.1</v>
      </c>
      <c r="K88" s="48" t="n">
        <v>17.7</v>
      </c>
      <c r="L88" s="48" t="n">
        <v>4.1</v>
      </c>
      <c r="M88" s="48" t="n">
        <v>6.6</v>
      </c>
      <c r="N88" s="48" t="n">
        <v>0</v>
      </c>
    </row>
    <row r="89" ht="10.05" customHeight="1" s="1003">
      <c r="A89" s="45" t="inlineStr">
        <is>
          <t>Soja</t>
        </is>
      </c>
      <c r="B89" s="1112" t="n">
        <v>2002</v>
      </c>
      <c r="C89" s="45" t="inlineStr">
        <is>
          <t>2001/02</t>
        </is>
      </c>
      <c r="D89" s="1113" t="n">
        <v>1</v>
      </c>
      <c r="E89" s="48" t="n">
        <v>3326.4</v>
      </c>
      <c r="F89" s="48" t="n">
        <v>91</v>
      </c>
      <c r="G89" s="48" t="n">
        <v>3417.4</v>
      </c>
      <c r="H89" s="48" t="n">
        <v>157949</v>
      </c>
      <c r="I89" s="48" t="n">
        <v>6849.1</v>
      </c>
      <c r="J89" s="48" t="n">
        <v>164798.1</v>
      </c>
      <c r="K89" s="48" t="n">
        <v>4999.8</v>
      </c>
      <c r="L89" s="48" t="n">
        <v>48.5</v>
      </c>
      <c r="M89" s="48" t="n">
        <v>709.5</v>
      </c>
      <c r="N89" s="48" t="n">
        <v>14.4</v>
      </c>
    </row>
    <row r="90" ht="10.05" customHeight="1" s="1003">
      <c r="A90" s="45" t="inlineStr">
        <is>
          <t>Tournesol</t>
        </is>
      </c>
      <c r="B90" s="1112" t="n">
        <v>2002</v>
      </c>
      <c r="C90" s="45" t="inlineStr">
        <is>
          <t>2001/02</t>
        </is>
      </c>
      <c r="D90" s="1113" t="n">
        <v>1</v>
      </c>
      <c r="E90" s="48" t="n">
        <v>44718.8</v>
      </c>
      <c r="F90" s="48" t="n">
        <v>31.8</v>
      </c>
      <c r="G90" s="48" t="n">
        <v>44750.6</v>
      </c>
      <c r="H90" s="48" t="n">
        <v>525849.6</v>
      </c>
      <c r="I90" s="48" t="n">
        <v>3360.3</v>
      </c>
      <c r="J90" s="48" t="n">
        <v>529209.9</v>
      </c>
      <c r="K90" s="48" t="n">
        <v>25354.5</v>
      </c>
      <c r="L90" s="48" t="n">
        <v>1481.8</v>
      </c>
      <c r="M90" s="48" t="n">
        <v>28803.4</v>
      </c>
      <c r="N90" s="48" t="n">
        <v>1061.8</v>
      </c>
    </row>
    <row r="91" ht="10.05" customHeight="1" s="1003">
      <c r="A91" s="45" t="inlineStr">
        <is>
          <t>Colza</t>
        </is>
      </c>
      <c r="B91" s="1112" t="n">
        <v>2002</v>
      </c>
      <c r="C91" s="45" t="inlineStr">
        <is>
          <t>2001/02</t>
        </is>
      </c>
      <c r="D91" s="1113" t="n">
        <v>2</v>
      </c>
      <c r="E91" s="48" t="n">
        <v>52227</v>
      </c>
      <c r="F91" s="48" t="n">
        <v>2069.2</v>
      </c>
      <c r="G91" s="48" t="n">
        <v>54296.2</v>
      </c>
      <c r="H91" s="48" t="n">
        <v>904714.4</v>
      </c>
      <c r="I91" s="48" t="n">
        <v>7087.9</v>
      </c>
      <c r="J91" s="48" t="n">
        <v>911802.3</v>
      </c>
      <c r="K91" s="48" t="n">
        <v>52108.6</v>
      </c>
      <c r="L91" s="48" t="n">
        <v>3846.4</v>
      </c>
      <c r="M91" s="48" t="n">
        <v>23518</v>
      </c>
      <c r="N91" s="48" t="n">
        <v>308.2</v>
      </c>
    </row>
    <row r="92" ht="10.05" customHeight="1" s="1003">
      <c r="A92" s="45" t="inlineStr">
        <is>
          <t>Lin</t>
        </is>
      </c>
      <c r="B92" s="1112" t="n">
        <v>2002</v>
      </c>
      <c r="C92" s="45" t="inlineStr">
        <is>
          <t>2001/02</t>
        </is>
      </c>
      <c r="D92" s="1113" t="n">
        <v>2</v>
      </c>
      <c r="E92" s="48" t="n">
        <v>53.6</v>
      </c>
      <c r="F92" s="48" t="n">
        <v>52.7</v>
      </c>
      <c r="G92" s="48" t="n">
        <v>106.3</v>
      </c>
      <c r="H92" s="48" t="n">
        <v>1757.1</v>
      </c>
      <c r="I92" s="48" t="n">
        <v>476.5</v>
      </c>
      <c r="J92" s="48" t="n">
        <v>2233.6</v>
      </c>
      <c r="K92" s="48" t="n">
        <v>7.5</v>
      </c>
      <c r="L92" s="48" t="n">
        <v>3</v>
      </c>
      <c r="M92" s="48" t="n">
        <v>13.2</v>
      </c>
      <c r="N92" s="48" t="n">
        <v>0</v>
      </c>
    </row>
    <row r="93" ht="10.05" customHeight="1" s="1003">
      <c r="A93" s="45" t="inlineStr">
        <is>
          <t>Soja</t>
        </is>
      </c>
      <c r="B93" s="1112" t="n">
        <v>2002</v>
      </c>
      <c r="C93" s="45" t="inlineStr">
        <is>
          <t>2001/02</t>
        </is>
      </c>
      <c r="D93" s="1113" t="n">
        <v>2</v>
      </c>
      <c r="E93" s="48" t="n">
        <v>3107.5</v>
      </c>
      <c r="F93" s="48" t="n">
        <v>875.3</v>
      </c>
      <c r="G93" s="48" t="n">
        <v>3982.8</v>
      </c>
      <c r="H93" s="48" t="n">
        <v>142355.3</v>
      </c>
      <c r="I93" s="48" t="n">
        <v>7356.7</v>
      </c>
      <c r="J93" s="48" t="n">
        <v>149712</v>
      </c>
      <c r="K93" s="48" t="n">
        <v>4397.6</v>
      </c>
      <c r="L93" s="48" t="n">
        <v>373.4</v>
      </c>
      <c r="M93" s="48" t="n">
        <v>542.7</v>
      </c>
      <c r="N93" s="48" t="n">
        <v>428.3</v>
      </c>
    </row>
    <row r="94" ht="10.05" customHeight="1" s="1003">
      <c r="A94" s="45" t="inlineStr">
        <is>
          <t>Tournesol</t>
        </is>
      </c>
      <c r="B94" s="1112" t="n">
        <v>2002</v>
      </c>
      <c r="C94" s="45" t="inlineStr">
        <is>
          <t>2001/02</t>
        </is>
      </c>
      <c r="D94" s="1113" t="n">
        <v>2</v>
      </c>
      <c r="E94" s="48" t="n">
        <v>17778.3</v>
      </c>
      <c r="F94" s="48" t="n">
        <v>1263.7</v>
      </c>
      <c r="G94" s="48" t="n">
        <v>19042</v>
      </c>
      <c r="H94" s="48" t="n">
        <v>421548.7</v>
      </c>
      <c r="I94" s="48" t="n">
        <v>4513.6</v>
      </c>
      <c r="J94" s="48" t="n">
        <v>426062.3</v>
      </c>
      <c r="K94" s="48" t="n">
        <v>16190.9</v>
      </c>
      <c r="L94" s="48" t="n">
        <v>697.5</v>
      </c>
      <c r="M94" s="48" t="n">
        <v>9532.799999999999</v>
      </c>
      <c r="N94" s="48" t="n">
        <v>328.3</v>
      </c>
    </row>
    <row r="95" ht="10.05" customHeight="1" s="1003">
      <c r="A95" s="45" t="inlineStr">
        <is>
          <t>Colza</t>
        </is>
      </c>
      <c r="B95" s="1112" t="n">
        <v>2002</v>
      </c>
      <c r="C95" s="45" t="inlineStr">
        <is>
          <t>2001/02</t>
        </is>
      </c>
      <c r="D95" s="1113" t="n">
        <v>3</v>
      </c>
      <c r="E95" s="48" t="n">
        <v>38048.8</v>
      </c>
      <c r="F95" s="48" t="n">
        <v>231.2</v>
      </c>
      <c r="G95" s="48" t="n">
        <v>38280</v>
      </c>
      <c r="H95" s="48" t="n">
        <v>717987.6</v>
      </c>
      <c r="I95" s="48" t="n">
        <v>6855.8</v>
      </c>
      <c r="J95" s="48" t="n">
        <v>724843.4</v>
      </c>
      <c r="K95" s="48" t="n">
        <v>34605.2</v>
      </c>
      <c r="L95" s="48" t="n">
        <v>2952.2</v>
      </c>
      <c r="M95" s="48" t="n">
        <v>20234.8</v>
      </c>
      <c r="N95" s="48" t="n">
        <v>220.8</v>
      </c>
    </row>
    <row r="96" ht="10.05" customHeight="1" s="1003">
      <c r="A96" s="45" t="inlineStr">
        <is>
          <t>Lin</t>
        </is>
      </c>
      <c r="B96" s="1112" t="n">
        <v>2002</v>
      </c>
      <c r="C96" s="45" t="inlineStr">
        <is>
          <t>2001/02</t>
        </is>
      </c>
      <c r="D96" s="1113" t="n">
        <v>3</v>
      </c>
      <c r="E96" s="48" t="n">
        <v>54.2</v>
      </c>
      <c r="F96" s="48" t="n">
        <v>115.6</v>
      </c>
      <c r="G96" s="48" t="n">
        <v>169.8</v>
      </c>
      <c r="H96" s="48" t="n">
        <v>1302.6</v>
      </c>
      <c r="I96" s="48" t="n">
        <v>459.6</v>
      </c>
      <c r="J96" s="48" t="n">
        <v>1762.2</v>
      </c>
      <c r="K96" s="48" t="n">
        <v>9.5</v>
      </c>
      <c r="L96" s="48" t="n">
        <v>6.1</v>
      </c>
      <c r="M96" s="48" t="n">
        <v>4.1</v>
      </c>
      <c r="N96" s="48" t="n">
        <v>0</v>
      </c>
    </row>
    <row r="97" ht="10.05" customHeight="1" s="1003">
      <c r="A97" s="45" t="inlineStr">
        <is>
          <t>Soja</t>
        </is>
      </c>
      <c r="B97" s="1112" t="n">
        <v>2002</v>
      </c>
      <c r="C97" s="45" t="inlineStr">
        <is>
          <t>2001/02</t>
        </is>
      </c>
      <c r="D97" s="1113" t="n">
        <v>3</v>
      </c>
      <c r="E97" s="48" t="n">
        <v>3662.2</v>
      </c>
      <c r="F97" s="48" t="n">
        <v>248.3</v>
      </c>
      <c r="G97" s="48" t="n">
        <v>3910.5</v>
      </c>
      <c r="H97" s="48" t="n">
        <v>116328.6</v>
      </c>
      <c r="I97" s="48" t="n">
        <v>6125.5</v>
      </c>
      <c r="J97" s="48" t="n">
        <v>122454.1</v>
      </c>
      <c r="K97" s="48" t="n">
        <v>3360</v>
      </c>
      <c r="L97" s="48" t="n">
        <v>9.199999999999999</v>
      </c>
      <c r="M97" s="48" t="n">
        <v>1021</v>
      </c>
      <c r="N97" s="48" t="n">
        <v>25.8</v>
      </c>
    </row>
    <row r="98" ht="10.05" customHeight="1" s="1003">
      <c r="A98" s="45" t="inlineStr">
        <is>
          <t>Tournesol</t>
        </is>
      </c>
      <c r="B98" s="1112" t="n">
        <v>2002</v>
      </c>
      <c r="C98" s="45" t="inlineStr">
        <is>
          <t>2001/02</t>
        </is>
      </c>
      <c r="D98" s="1113" t="n">
        <v>3</v>
      </c>
      <c r="E98" s="48" t="n">
        <v>11004.8</v>
      </c>
      <c r="F98" s="48" t="n">
        <v>160</v>
      </c>
      <c r="G98" s="48" t="n">
        <v>11164.8</v>
      </c>
      <c r="H98" s="48" t="n">
        <v>319640.4</v>
      </c>
      <c r="I98" s="48" t="n">
        <v>4166.8</v>
      </c>
      <c r="J98" s="48" t="n">
        <v>323807.2</v>
      </c>
      <c r="K98" s="48" t="n">
        <v>11562</v>
      </c>
      <c r="L98" s="48" t="n">
        <v>281.7</v>
      </c>
      <c r="M98" s="48" t="n">
        <v>4423.5</v>
      </c>
      <c r="N98" s="48" t="n">
        <v>487.1</v>
      </c>
    </row>
    <row r="99" ht="10.05" customHeight="1" s="1003">
      <c r="A99" s="45" t="inlineStr">
        <is>
          <t>Colza</t>
        </is>
      </c>
      <c r="B99" s="1112" t="n">
        <v>2002</v>
      </c>
      <c r="C99" s="45" t="inlineStr">
        <is>
          <t>2001/02</t>
        </is>
      </c>
      <c r="D99" s="1113" t="n">
        <v>4</v>
      </c>
      <c r="E99" s="48" t="n">
        <v>38044</v>
      </c>
      <c r="F99" s="48" t="n">
        <v>0</v>
      </c>
      <c r="G99" s="48" t="n">
        <v>38044</v>
      </c>
      <c r="H99" s="48" t="n">
        <v>474827.8</v>
      </c>
      <c r="I99" s="48" t="n">
        <v>6826.8</v>
      </c>
      <c r="J99" s="48" t="n">
        <v>481654.6</v>
      </c>
      <c r="K99" s="48" t="n">
        <v>23377.1</v>
      </c>
      <c r="L99" s="48" t="n">
        <v>2926.7</v>
      </c>
      <c r="M99" s="48" t="n">
        <v>13612.1</v>
      </c>
      <c r="N99" s="48" t="n">
        <v>542.7</v>
      </c>
    </row>
    <row r="100" ht="10.05" customHeight="1" s="1003">
      <c r="A100" s="45" t="inlineStr">
        <is>
          <t>Lin</t>
        </is>
      </c>
      <c r="B100" s="1112" t="n">
        <v>2002</v>
      </c>
      <c r="C100" s="45" t="inlineStr">
        <is>
          <t>2001/02</t>
        </is>
      </c>
      <c r="D100" s="1113" t="n">
        <v>4</v>
      </c>
      <c r="E100" s="48" t="n">
        <v>108.7</v>
      </c>
      <c r="F100" s="48" t="n">
        <v>0</v>
      </c>
      <c r="G100" s="48" t="n">
        <v>108.7</v>
      </c>
      <c r="H100" s="48" t="n">
        <v>874.4</v>
      </c>
      <c r="I100" s="48" t="n">
        <v>383.8</v>
      </c>
      <c r="J100" s="48" t="n">
        <v>1258.2</v>
      </c>
      <c r="K100" s="48" t="n">
        <v>9.5</v>
      </c>
      <c r="L100" s="48" t="n">
        <v>0</v>
      </c>
      <c r="M100" s="48" t="n">
        <v>0</v>
      </c>
      <c r="N100" s="48" t="n">
        <v>0</v>
      </c>
    </row>
    <row r="101" ht="10.05" customHeight="1" s="1003">
      <c r="A101" s="45" t="inlineStr">
        <is>
          <t>Soja</t>
        </is>
      </c>
      <c r="B101" s="1112" t="n">
        <v>2002</v>
      </c>
      <c r="C101" s="45" t="inlineStr">
        <is>
          <t>2001/02</t>
        </is>
      </c>
      <c r="D101" s="1113" t="n">
        <v>4</v>
      </c>
      <c r="E101" s="48" t="n">
        <v>2776.6</v>
      </c>
      <c r="F101" s="48" t="n">
        <v>168.5</v>
      </c>
      <c r="G101" s="48" t="n">
        <v>2945.1</v>
      </c>
      <c r="H101" s="48" t="n">
        <v>104887.8</v>
      </c>
      <c r="I101" s="48" t="n">
        <v>4880</v>
      </c>
      <c r="J101" s="48" t="n">
        <v>109767.8</v>
      </c>
      <c r="K101" s="48" t="n">
        <v>1792.1</v>
      </c>
      <c r="L101" s="48" t="n">
        <v>14.6</v>
      </c>
      <c r="M101" s="48" t="n">
        <v>1538.3</v>
      </c>
      <c r="N101" s="48" t="n">
        <v>48.8</v>
      </c>
    </row>
    <row r="102" ht="10.05" customHeight="1" s="1003">
      <c r="A102" s="45" t="inlineStr">
        <is>
          <t>Tournesol</t>
        </is>
      </c>
      <c r="B102" s="1112" t="n">
        <v>2002</v>
      </c>
      <c r="C102" s="45" t="inlineStr">
        <is>
          <t>2001/02</t>
        </is>
      </c>
      <c r="D102" s="1113" t="n">
        <v>4</v>
      </c>
      <c r="E102" s="48" t="n">
        <v>7226.9</v>
      </c>
      <c r="F102" s="48" t="n">
        <v>196.4</v>
      </c>
      <c r="G102" s="48" t="n">
        <v>7423.3</v>
      </c>
      <c r="H102" s="48" t="n">
        <v>218349.8</v>
      </c>
      <c r="I102" s="48" t="n">
        <v>3985.2</v>
      </c>
      <c r="J102" s="48" t="n">
        <v>222335</v>
      </c>
      <c r="K102" s="48" t="n">
        <v>7090.9</v>
      </c>
      <c r="L102" s="48" t="n">
        <v>45.3</v>
      </c>
      <c r="M102" s="48" t="n">
        <v>3992.7</v>
      </c>
      <c r="N102" s="48" t="n">
        <v>504.8</v>
      </c>
    </row>
    <row r="103" ht="10.05" customHeight="1" s="1003">
      <c r="A103" s="45" t="inlineStr">
        <is>
          <t>Colza</t>
        </is>
      </c>
      <c r="B103" s="1112" t="n">
        <v>2002</v>
      </c>
      <c r="C103" s="45" t="inlineStr">
        <is>
          <t>2001/02</t>
        </is>
      </c>
      <c r="D103" s="1113" t="n">
        <v>5</v>
      </c>
      <c r="E103" s="48" t="n">
        <v>46366.8</v>
      </c>
      <c r="F103" s="48" t="n">
        <v>0</v>
      </c>
      <c r="G103" s="48" t="n">
        <v>46366.8</v>
      </c>
      <c r="H103" s="48" t="n">
        <v>249127.8</v>
      </c>
      <c r="I103" s="48" t="n">
        <v>6794.2</v>
      </c>
      <c r="J103" s="48" t="n">
        <v>255922</v>
      </c>
      <c r="K103" s="48" t="n">
        <v>8240.200000000001</v>
      </c>
      <c r="L103" s="48" t="n">
        <v>1454.1</v>
      </c>
      <c r="M103" s="48" t="n">
        <v>16459.9</v>
      </c>
      <c r="N103" s="48" t="n">
        <v>131.1</v>
      </c>
    </row>
    <row r="104" ht="10.05" customHeight="1" s="1003">
      <c r="A104" s="45" t="inlineStr">
        <is>
          <t>Lin</t>
        </is>
      </c>
      <c r="B104" s="1112" t="n">
        <v>2002</v>
      </c>
      <c r="C104" s="45" t="inlineStr">
        <is>
          <t>2001/02</t>
        </is>
      </c>
      <c r="D104" s="1113" t="n">
        <v>5</v>
      </c>
      <c r="E104" s="48" t="n">
        <v>43.6</v>
      </c>
      <c r="F104" s="48" t="n">
        <v>0</v>
      </c>
      <c r="G104" s="48" t="n">
        <v>43.6</v>
      </c>
      <c r="H104" s="48" t="n">
        <v>672.7</v>
      </c>
      <c r="I104" s="48" t="n">
        <v>348.7</v>
      </c>
      <c r="J104" s="48" t="n">
        <v>1021.4</v>
      </c>
      <c r="K104" s="48" t="n">
        <v>0</v>
      </c>
      <c r="L104" s="48" t="n">
        <v>0</v>
      </c>
      <c r="M104" s="48" t="n">
        <v>9.5</v>
      </c>
      <c r="N104" s="48" t="n">
        <v>0</v>
      </c>
    </row>
    <row r="105" ht="10.05" customHeight="1" s="1003">
      <c r="A105" s="45" t="inlineStr">
        <is>
          <t>Soja</t>
        </is>
      </c>
      <c r="B105" s="1112" t="n">
        <v>2002</v>
      </c>
      <c r="C105" s="45" t="inlineStr">
        <is>
          <t>2001/02</t>
        </is>
      </c>
      <c r="D105" s="1113" t="n">
        <v>5</v>
      </c>
      <c r="E105" s="48" t="n">
        <v>1100.5</v>
      </c>
      <c r="F105" s="48" t="n">
        <v>47</v>
      </c>
      <c r="G105" s="48" t="n">
        <v>1147.5</v>
      </c>
      <c r="H105" s="48" t="n">
        <v>79772</v>
      </c>
      <c r="I105" s="48" t="n">
        <v>4315.5</v>
      </c>
      <c r="J105" s="48" t="n">
        <v>84087.5</v>
      </c>
      <c r="K105" s="48" t="n">
        <v>598.1</v>
      </c>
      <c r="L105" s="48" t="n">
        <v>2.3</v>
      </c>
      <c r="M105" s="48" t="n">
        <v>1173</v>
      </c>
      <c r="N105" s="48" t="n">
        <v>18.7</v>
      </c>
    </row>
    <row r="106" ht="10.05" customHeight="1" s="1003">
      <c r="A106" s="45" t="inlineStr">
        <is>
          <t>Tournesol</t>
        </is>
      </c>
      <c r="B106" s="1112" t="n">
        <v>2002</v>
      </c>
      <c r="C106" s="45" t="inlineStr">
        <is>
          <t>2001/02</t>
        </is>
      </c>
      <c r="D106" s="1113" t="n">
        <v>5</v>
      </c>
      <c r="E106" s="48" t="n">
        <v>6604.6</v>
      </c>
      <c r="F106" s="48" t="n">
        <v>1.2</v>
      </c>
      <c r="G106" s="48" t="n">
        <v>6605.8</v>
      </c>
      <c r="H106" s="48" t="n">
        <v>137464.8</v>
      </c>
      <c r="I106" s="48" t="n">
        <v>3854.2</v>
      </c>
      <c r="J106" s="48" t="n">
        <v>141319</v>
      </c>
      <c r="K106" s="48" t="n">
        <v>3416.2</v>
      </c>
      <c r="L106" s="48" t="n">
        <v>138.5</v>
      </c>
      <c r="M106" s="48" t="n">
        <v>3663</v>
      </c>
      <c r="N106" s="48" t="n">
        <v>221.6</v>
      </c>
    </row>
    <row r="107" ht="10.05" customHeight="1" s="1003">
      <c r="A107" s="45" t="inlineStr">
        <is>
          <t>Colza</t>
        </is>
      </c>
      <c r="B107" s="1112" t="n">
        <v>2002</v>
      </c>
      <c r="C107" s="45" t="inlineStr">
        <is>
          <t>2001/02</t>
        </is>
      </c>
      <c r="D107" s="1113" t="n">
        <v>6</v>
      </c>
      <c r="E107" s="48" t="n">
        <v>29246.9</v>
      </c>
      <c r="F107" s="48" t="n">
        <v>1.1</v>
      </c>
      <c r="G107" s="48" t="n">
        <v>29248</v>
      </c>
      <c r="H107" s="48" t="n">
        <v>87314.89999999999</v>
      </c>
      <c r="I107" s="48" t="n">
        <v>3745.7</v>
      </c>
      <c r="J107" s="48" t="n">
        <v>91060.60000000001</v>
      </c>
      <c r="K107" s="48" t="n">
        <v>2239</v>
      </c>
      <c r="L107" s="48" t="n">
        <v>1321.5</v>
      </c>
      <c r="M107" s="48" t="n">
        <v>6969.4</v>
      </c>
      <c r="N107" s="48" t="n">
        <v>353.3</v>
      </c>
    </row>
    <row r="108" ht="10.05" customHeight="1" s="1003">
      <c r="A108" s="45" t="inlineStr">
        <is>
          <t>Lin</t>
        </is>
      </c>
      <c r="B108" s="1112" t="n">
        <v>2002</v>
      </c>
      <c r="C108" s="45" t="inlineStr">
        <is>
          <t>2001/02</t>
        </is>
      </c>
      <c r="D108" s="1113" t="n">
        <v>6</v>
      </c>
      <c r="E108" s="48" t="n">
        <v>251.1</v>
      </c>
      <c r="F108" s="48" t="n">
        <v>0</v>
      </c>
      <c r="G108" s="48" t="n">
        <v>251.1</v>
      </c>
      <c r="H108" s="48" t="n">
        <v>433.3</v>
      </c>
      <c r="I108" s="48" t="n">
        <v>317.7</v>
      </c>
      <c r="J108" s="48" t="n">
        <v>751</v>
      </c>
      <c r="K108" s="48" t="n">
        <v>0</v>
      </c>
      <c r="L108" s="48" t="n">
        <v>0</v>
      </c>
      <c r="M108" s="48" t="n">
        <v>0</v>
      </c>
      <c r="N108" s="48" t="n">
        <v>0</v>
      </c>
    </row>
    <row r="109" ht="10.05" customHeight="1" s="1003">
      <c r="A109" s="45" t="inlineStr">
        <is>
          <t>Soja</t>
        </is>
      </c>
      <c r="B109" s="1112" t="n">
        <v>2002</v>
      </c>
      <c r="C109" s="45" t="inlineStr">
        <is>
          <t>2001/02</t>
        </is>
      </c>
      <c r="D109" s="1113" t="n">
        <v>6</v>
      </c>
      <c r="E109" s="48" t="n">
        <v>1348.7</v>
      </c>
      <c r="F109" s="48" t="n">
        <v>395.9</v>
      </c>
      <c r="G109" s="48" t="n">
        <v>1744.6</v>
      </c>
      <c r="H109" s="48" t="n">
        <v>47480.9</v>
      </c>
      <c r="I109" s="48" t="n">
        <v>4008.9</v>
      </c>
      <c r="J109" s="48" t="n">
        <v>51489.8</v>
      </c>
      <c r="K109" s="48" t="n">
        <v>11.4</v>
      </c>
      <c r="L109" s="48" t="n">
        <v>8.300000000000001</v>
      </c>
      <c r="M109" s="48" t="n">
        <v>575.5</v>
      </c>
      <c r="N109" s="48" t="n">
        <v>20.1</v>
      </c>
    </row>
    <row r="110" ht="10.05" customHeight="1" s="1003">
      <c r="A110" s="45" t="inlineStr">
        <is>
          <t>Tournesol</t>
        </is>
      </c>
      <c r="B110" s="1112" t="n">
        <v>2002</v>
      </c>
      <c r="C110" s="45" t="inlineStr">
        <is>
          <t>2001/02</t>
        </is>
      </c>
      <c r="D110" s="1113" t="n">
        <v>6</v>
      </c>
      <c r="E110" s="48" t="n">
        <v>4039.5</v>
      </c>
      <c r="F110" s="48" t="n">
        <v>296.1</v>
      </c>
      <c r="G110" s="48" t="n">
        <v>4335.6</v>
      </c>
      <c r="H110" s="48" t="n">
        <v>33839.5</v>
      </c>
      <c r="I110" s="48" t="n">
        <v>2577.3</v>
      </c>
      <c r="J110" s="48" t="n">
        <v>36416.8</v>
      </c>
      <c r="K110" s="48" t="n">
        <v>880.6</v>
      </c>
      <c r="L110" s="48" t="n">
        <v>-9.9</v>
      </c>
      <c r="M110" s="48" t="n">
        <v>2208</v>
      </c>
      <c r="N110" s="48" t="n">
        <v>246.3</v>
      </c>
    </row>
    <row r="111" ht="10.05" customHeight="1" s="1003">
      <c r="A111" s="45" t="inlineStr">
        <is>
          <t>Colza</t>
        </is>
      </c>
      <c r="B111" s="1112" t="n">
        <v>2002</v>
      </c>
      <c r="C111" s="45" t="inlineStr">
        <is>
          <t>2002/03</t>
        </is>
      </c>
      <c r="D111" s="1113" t="n">
        <v>7</v>
      </c>
      <c r="E111" s="48" t="n">
        <v>2356885.1</v>
      </c>
      <c r="F111" s="48" t="n">
        <v>4431.3</v>
      </c>
      <c r="G111" s="48" t="n">
        <v>2361316.4</v>
      </c>
      <c r="H111" s="48" t="n">
        <v>2068822.7</v>
      </c>
      <c r="I111" s="48" t="n">
        <v>7743.6</v>
      </c>
      <c r="J111" s="48" t="n">
        <v>2076566.3</v>
      </c>
      <c r="K111" s="48" t="n">
        <v>433157.4</v>
      </c>
      <c r="L111" s="48" t="n">
        <v>480304.6</v>
      </c>
      <c r="M111" s="48" t="n">
        <v>49261.8</v>
      </c>
      <c r="N111" s="48" t="n">
        <v>124.4</v>
      </c>
    </row>
    <row r="112" ht="10.05" customHeight="1" s="1003">
      <c r="A112" s="45" t="inlineStr">
        <is>
          <t>Lin</t>
        </is>
      </c>
      <c r="B112" s="1112" t="n">
        <v>2002</v>
      </c>
      <c r="C112" s="45" t="inlineStr">
        <is>
          <t>2002/03</t>
        </is>
      </c>
      <c r="D112" s="1113" t="n">
        <v>7</v>
      </c>
      <c r="E112" s="48" t="n">
        <v>302</v>
      </c>
      <c r="F112" s="48" t="n">
        <v>0</v>
      </c>
      <c r="G112" s="48" t="n">
        <v>302</v>
      </c>
      <c r="H112" s="48" t="n">
        <v>644.3</v>
      </c>
      <c r="I112" s="48" t="n">
        <v>302.7</v>
      </c>
      <c r="J112" s="48" t="n">
        <v>947</v>
      </c>
      <c r="K112" s="48" t="n">
        <v>0</v>
      </c>
      <c r="L112" s="48" t="n">
        <v>0</v>
      </c>
      <c r="M112" s="48" t="n">
        <v>0</v>
      </c>
      <c r="N112" s="48" t="n">
        <v>0</v>
      </c>
    </row>
    <row r="113" ht="10.05" customHeight="1" s="1003">
      <c r="A113" s="45" t="inlineStr">
        <is>
          <t>Soja</t>
        </is>
      </c>
      <c r="B113" s="1112" t="n">
        <v>2002</v>
      </c>
      <c r="C113" s="45" t="inlineStr">
        <is>
          <t>2002/03</t>
        </is>
      </c>
      <c r="D113" s="1113" t="n">
        <v>7</v>
      </c>
      <c r="E113" s="48" t="n">
        <v>659.3</v>
      </c>
      <c r="F113" s="48" t="n">
        <v>0</v>
      </c>
      <c r="G113" s="48" t="n">
        <v>659.3</v>
      </c>
      <c r="H113" s="48" t="n">
        <v>32446</v>
      </c>
      <c r="I113" s="48" t="n">
        <v>3919.7</v>
      </c>
      <c r="J113" s="48" t="n">
        <v>36365.7</v>
      </c>
      <c r="K113" s="48" t="n">
        <v>33.5</v>
      </c>
      <c r="L113" s="48" t="n">
        <v>22.1</v>
      </c>
      <c r="M113" s="48" t="n">
        <v>0</v>
      </c>
      <c r="N113" s="48" t="n">
        <v>0</v>
      </c>
    </row>
    <row r="114" ht="10.05" customHeight="1" s="1003">
      <c r="A114" s="45" t="inlineStr">
        <is>
          <t>Tournesol</t>
        </is>
      </c>
      <c r="B114" s="1112" t="n">
        <v>2002</v>
      </c>
      <c r="C114" s="45" t="inlineStr">
        <is>
          <t>2002/03</t>
        </is>
      </c>
      <c r="D114" s="1113" t="n">
        <v>7</v>
      </c>
      <c r="E114" s="48" t="n">
        <v>304.6</v>
      </c>
      <c r="F114" s="48" t="n">
        <v>0</v>
      </c>
      <c r="G114" s="48" t="n">
        <v>304.6</v>
      </c>
      <c r="H114" s="48" t="n">
        <v>16520.7</v>
      </c>
      <c r="I114" s="48" t="n">
        <v>2577.3</v>
      </c>
      <c r="J114" s="48" t="n">
        <v>19098</v>
      </c>
      <c r="K114" s="48" t="n">
        <v>979.4</v>
      </c>
      <c r="L114" s="48" t="n">
        <v>98.8</v>
      </c>
      <c r="M114" s="48" t="n">
        <v>0</v>
      </c>
      <c r="N114" s="48" t="n">
        <v>0</v>
      </c>
    </row>
    <row r="115" ht="10.05" customHeight="1" s="1003">
      <c r="A115" s="45" t="inlineStr">
        <is>
          <t>Colza</t>
        </is>
      </c>
      <c r="B115" s="1112" t="n">
        <v>2002</v>
      </c>
      <c r="C115" s="45" t="inlineStr">
        <is>
          <t>2002/03</t>
        </is>
      </c>
      <c r="D115" s="1113" t="n">
        <v>8</v>
      </c>
      <c r="E115" s="48" t="n">
        <v>279404</v>
      </c>
      <c r="F115" s="48" t="n">
        <v>1135.5</v>
      </c>
      <c r="G115" s="48" t="n">
        <v>280539.5</v>
      </c>
      <c r="H115" s="48" t="n">
        <v>1955510.5</v>
      </c>
      <c r="I115" s="48" t="n">
        <v>6331.9</v>
      </c>
      <c r="J115" s="48" t="n">
        <v>1961842.4</v>
      </c>
      <c r="K115" s="48" t="n">
        <v>322063</v>
      </c>
      <c r="L115" s="48" t="n">
        <v>31318.1</v>
      </c>
      <c r="M115" s="48" t="n">
        <v>140468.7</v>
      </c>
      <c r="N115" s="48" t="n">
        <v>1571.4</v>
      </c>
    </row>
    <row r="116" ht="10.05" customHeight="1" s="1003">
      <c r="A116" s="45" t="inlineStr">
        <is>
          <t>Lin</t>
        </is>
      </c>
      <c r="B116" s="1112" t="n">
        <v>2002</v>
      </c>
      <c r="C116" s="45" t="inlineStr">
        <is>
          <t>2002/03</t>
        </is>
      </c>
      <c r="D116" s="1113" t="n">
        <v>8</v>
      </c>
      <c r="E116" s="48" t="n">
        <v>2249.3</v>
      </c>
      <c r="F116" s="48" t="n">
        <v>0</v>
      </c>
      <c r="G116" s="48" t="n">
        <v>2249.3</v>
      </c>
      <c r="H116" s="48" t="n">
        <v>2239.3</v>
      </c>
      <c r="I116" s="48" t="n">
        <v>299.6</v>
      </c>
      <c r="J116" s="48" t="n">
        <v>2538.9</v>
      </c>
      <c r="K116" s="48" t="n">
        <v>88.5</v>
      </c>
      <c r="L116" s="48" t="n">
        <v>88.5</v>
      </c>
      <c r="M116" s="48" t="n">
        <v>0</v>
      </c>
      <c r="N116" s="48" t="n">
        <v>0</v>
      </c>
    </row>
    <row r="117" ht="10.05" customHeight="1" s="1003">
      <c r="A117" s="45" t="inlineStr">
        <is>
          <t>Soja</t>
        </is>
      </c>
      <c r="B117" s="1112" t="n">
        <v>2002</v>
      </c>
      <c r="C117" s="45" t="inlineStr">
        <is>
          <t>2002/03</t>
        </is>
      </c>
      <c r="D117" s="1113" t="n">
        <v>8</v>
      </c>
      <c r="E117" s="48" t="n">
        <v>255.2</v>
      </c>
      <c r="F117" s="48" t="n">
        <v>0</v>
      </c>
      <c r="G117" s="48" t="n">
        <v>255.2</v>
      </c>
      <c r="H117" s="48" t="n">
        <v>22113.9</v>
      </c>
      <c r="I117" s="48" t="n">
        <v>3246.4</v>
      </c>
      <c r="J117" s="48" t="n">
        <v>25360.3</v>
      </c>
      <c r="K117" s="48" t="n">
        <v>32.5</v>
      </c>
      <c r="L117" s="48" t="n">
        <v>0</v>
      </c>
      <c r="M117" s="48" t="n">
        <v>1</v>
      </c>
      <c r="N117" s="48" t="n">
        <v>0</v>
      </c>
    </row>
    <row r="118" ht="10.05" customHeight="1" s="1003">
      <c r="A118" s="45" t="inlineStr">
        <is>
          <t>Tournesol</t>
        </is>
      </c>
      <c r="B118" s="1112" t="n">
        <v>2002</v>
      </c>
      <c r="C118" s="45" t="inlineStr">
        <is>
          <t>2002/03</t>
        </is>
      </c>
      <c r="D118" s="1113" t="n">
        <v>8</v>
      </c>
      <c r="E118" s="48" t="n">
        <v>7895.6</v>
      </c>
      <c r="F118" s="48" t="n">
        <v>0</v>
      </c>
      <c r="G118" s="48" t="n">
        <v>7895.6</v>
      </c>
      <c r="H118" s="48" t="n">
        <v>16923.3</v>
      </c>
      <c r="I118" s="48" t="n">
        <v>2220</v>
      </c>
      <c r="J118" s="48" t="n">
        <v>19143.3</v>
      </c>
      <c r="K118" s="48" t="n">
        <v>1879.2</v>
      </c>
      <c r="L118" s="48" t="n">
        <v>1340.6</v>
      </c>
      <c r="M118" s="48" t="n">
        <v>109</v>
      </c>
      <c r="N118" s="48" t="n">
        <v>331.8</v>
      </c>
    </row>
    <row r="119" ht="10.05" customHeight="1" s="1003">
      <c r="A119" s="45" t="inlineStr">
        <is>
          <t>Colza</t>
        </is>
      </c>
      <c r="B119" s="1112" t="n">
        <v>2002</v>
      </c>
      <c r="C119" s="45" t="inlineStr">
        <is>
          <t>2002/03</t>
        </is>
      </c>
      <c r="D119" s="1113" t="n">
        <v>9</v>
      </c>
      <c r="E119" s="48" t="n">
        <v>130315.9</v>
      </c>
      <c r="F119" s="48" t="n">
        <v>8.1</v>
      </c>
      <c r="G119" s="48" t="n">
        <v>130324</v>
      </c>
      <c r="H119" s="48" t="n">
        <v>1773147.4</v>
      </c>
      <c r="I119" s="48" t="n">
        <v>6094.2</v>
      </c>
      <c r="J119" s="48" t="n">
        <v>1779241.6</v>
      </c>
      <c r="K119" s="48" t="n">
        <v>230081.8</v>
      </c>
      <c r="L119" s="48" t="n">
        <v>4542.3</v>
      </c>
      <c r="M119" s="48" t="n">
        <v>94719.39999999999</v>
      </c>
      <c r="N119" s="48" t="n">
        <v>1804</v>
      </c>
    </row>
    <row r="120" ht="10.05" customHeight="1" s="1003">
      <c r="A120" s="45" t="inlineStr">
        <is>
          <t>Lin</t>
        </is>
      </c>
      <c r="B120" s="1112" t="n">
        <v>2002</v>
      </c>
      <c r="C120" s="45" t="inlineStr">
        <is>
          <t>2002/03</t>
        </is>
      </c>
      <c r="D120" s="1113" t="n">
        <v>9</v>
      </c>
      <c r="E120" s="48" t="n">
        <v>1980.3</v>
      </c>
      <c r="F120" s="48" t="n">
        <v>82</v>
      </c>
      <c r="G120" s="48" t="n">
        <v>2062.3</v>
      </c>
      <c r="H120" s="48" t="n">
        <v>2617.9</v>
      </c>
      <c r="I120" s="48" t="n">
        <v>298.1</v>
      </c>
      <c r="J120" s="48" t="n">
        <v>2916</v>
      </c>
      <c r="K120" s="48" t="n">
        <v>64.5</v>
      </c>
      <c r="L120" s="48" t="n">
        <v>47</v>
      </c>
      <c r="M120" s="48" t="n">
        <v>71</v>
      </c>
      <c r="N120" s="48" t="n">
        <v>0</v>
      </c>
    </row>
    <row r="121" ht="10.05" customHeight="1" s="1003">
      <c r="A121" s="45" t="inlineStr">
        <is>
          <t>Soja</t>
        </is>
      </c>
      <c r="B121" s="1112" t="n">
        <v>2002</v>
      </c>
      <c r="C121" s="45" t="inlineStr">
        <is>
          <t>2002/03</t>
        </is>
      </c>
      <c r="D121" s="1113" t="n">
        <v>9</v>
      </c>
      <c r="E121" s="48" t="n">
        <v>64971.3</v>
      </c>
      <c r="F121" s="48" t="n">
        <v>2443.3</v>
      </c>
      <c r="G121" s="48" t="n">
        <v>67414.60000000001</v>
      </c>
      <c r="H121" s="48" t="n">
        <v>76897.5</v>
      </c>
      <c r="I121" s="48" t="n">
        <v>5949.6</v>
      </c>
      <c r="J121" s="48" t="n">
        <v>82847.10000000001</v>
      </c>
      <c r="K121" s="48" t="n">
        <v>2726.2</v>
      </c>
      <c r="L121" s="48" t="n">
        <v>2778.1</v>
      </c>
      <c r="M121" s="48" t="n">
        <v>69.3</v>
      </c>
      <c r="N121" s="48" t="n">
        <v>15.1</v>
      </c>
    </row>
    <row r="122" ht="10.05" customHeight="1" s="1003">
      <c r="A122" s="45" t="inlineStr">
        <is>
          <t>Tournesol</t>
        </is>
      </c>
      <c r="B122" s="1112" t="n">
        <v>2002</v>
      </c>
      <c r="C122" s="45" t="inlineStr">
        <is>
          <t>2002/03</t>
        </is>
      </c>
      <c r="D122" s="1113" t="n">
        <v>9</v>
      </c>
      <c r="E122" s="48" t="n">
        <v>886659.3</v>
      </c>
      <c r="F122" s="48" t="n">
        <v>162.5</v>
      </c>
      <c r="G122" s="48" t="n">
        <v>886821.8</v>
      </c>
      <c r="H122" s="48" t="n">
        <v>773037.1</v>
      </c>
      <c r="I122" s="48" t="n">
        <v>2347.1</v>
      </c>
      <c r="J122" s="48" t="n">
        <v>775384.2</v>
      </c>
      <c r="K122" s="48" t="n">
        <v>178873.7</v>
      </c>
      <c r="L122" s="48" t="n">
        <v>183177.8</v>
      </c>
      <c r="M122" s="48" t="n">
        <v>5059.2</v>
      </c>
      <c r="N122" s="48" t="n">
        <v>1124.1</v>
      </c>
    </row>
    <row r="123" ht="10.05" customHeight="1" s="1003">
      <c r="A123" s="45" t="inlineStr">
        <is>
          <t>Colza</t>
        </is>
      </c>
      <c r="B123" s="1112" t="n">
        <v>2002</v>
      </c>
      <c r="C123" s="45" t="inlineStr">
        <is>
          <t>2002/03</t>
        </is>
      </c>
      <c r="D123" s="1113" t="n">
        <v>10</v>
      </c>
      <c r="E123" s="48" t="n">
        <v>88217.2</v>
      </c>
      <c r="F123" s="48" t="n">
        <v>86.5</v>
      </c>
      <c r="G123" s="48" t="n">
        <v>88303.7</v>
      </c>
      <c r="H123" s="48" t="n">
        <v>1598261.9</v>
      </c>
      <c r="I123" s="48" t="n">
        <v>5601.9</v>
      </c>
      <c r="J123" s="48" t="n">
        <v>1603863.8</v>
      </c>
      <c r="K123" s="48" t="n">
        <v>172176.3</v>
      </c>
      <c r="L123" s="48" t="n">
        <v>3785.7</v>
      </c>
      <c r="M123" s="48" t="n">
        <v>58987.6</v>
      </c>
      <c r="N123" s="48" t="n">
        <v>2703.6</v>
      </c>
    </row>
    <row r="124" ht="10.05" customHeight="1" s="1003">
      <c r="A124" s="45" t="inlineStr">
        <is>
          <t>Lin</t>
        </is>
      </c>
      <c r="B124" s="1112" t="n">
        <v>2002</v>
      </c>
      <c r="C124" s="45" t="inlineStr">
        <is>
          <t>2002/03</t>
        </is>
      </c>
      <c r="D124" s="1113" t="n">
        <v>10</v>
      </c>
      <c r="E124" s="48" t="n">
        <v>640.8</v>
      </c>
      <c r="F124" s="48" t="n">
        <v>0</v>
      </c>
      <c r="G124" s="48" t="n">
        <v>640.8</v>
      </c>
      <c r="H124" s="48" t="n">
        <v>2172.9</v>
      </c>
      <c r="I124" s="48" t="n">
        <v>286.9</v>
      </c>
      <c r="J124" s="48" t="n">
        <v>2459.8</v>
      </c>
      <c r="K124" s="48" t="n">
        <v>64.5</v>
      </c>
      <c r="L124" s="48" t="n">
        <v>0</v>
      </c>
      <c r="M124" s="48" t="n">
        <v>0</v>
      </c>
      <c r="N124" s="48" t="n">
        <v>0</v>
      </c>
    </row>
    <row r="125" ht="10.05" customHeight="1" s="1003">
      <c r="A125" s="45" t="inlineStr">
        <is>
          <t>Soja</t>
        </is>
      </c>
      <c r="B125" s="1112" t="n">
        <v>2002</v>
      </c>
      <c r="C125" s="45" t="inlineStr">
        <is>
          <t>2002/03</t>
        </is>
      </c>
      <c r="D125" s="1113" t="n">
        <v>10</v>
      </c>
      <c r="E125" s="48" t="n">
        <v>86315.8</v>
      </c>
      <c r="F125" s="48" t="n">
        <v>1612.9</v>
      </c>
      <c r="G125" s="48" t="n">
        <v>87928.7</v>
      </c>
      <c r="H125" s="48" t="n">
        <v>142737.5</v>
      </c>
      <c r="I125" s="48" t="n">
        <v>7534.6</v>
      </c>
      <c r="J125" s="48" t="n">
        <v>150272.1</v>
      </c>
      <c r="K125" s="48" t="n">
        <v>5962.1</v>
      </c>
      <c r="L125" s="48" t="n">
        <v>4002.8</v>
      </c>
      <c r="M125" s="48" t="n">
        <v>710.4</v>
      </c>
      <c r="N125" s="48" t="n">
        <v>56.5</v>
      </c>
    </row>
    <row r="126" ht="10.05" customHeight="1" s="1003">
      <c r="A126" s="45" t="inlineStr">
        <is>
          <t>Tournesol</t>
        </is>
      </c>
      <c r="B126" s="1112" t="n">
        <v>2002</v>
      </c>
      <c r="C126" s="45" t="inlineStr">
        <is>
          <t>2002/03</t>
        </is>
      </c>
      <c r="D126" s="1113" t="n">
        <v>10</v>
      </c>
      <c r="E126" s="48" t="n">
        <v>210324.3</v>
      </c>
      <c r="F126" s="48" t="n">
        <v>239.9</v>
      </c>
      <c r="G126" s="48" t="n">
        <v>210564.2</v>
      </c>
      <c r="H126" s="48" t="n">
        <v>795069.2</v>
      </c>
      <c r="I126" s="48" t="n">
        <v>2574.3</v>
      </c>
      <c r="J126" s="48" t="n">
        <v>797643.5</v>
      </c>
      <c r="K126" s="48" t="n">
        <v>191344.3</v>
      </c>
      <c r="L126" s="48" t="n">
        <v>41562.2</v>
      </c>
      <c r="M126" s="48" t="n">
        <v>27667.2</v>
      </c>
      <c r="N126" s="48" t="n">
        <v>1424.4</v>
      </c>
    </row>
    <row r="127" ht="10.05" customHeight="1" s="1003">
      <c r="A127" s="45" t="inlineStr">
        <is>
          <t>Colza</t>
        </is>
      </c>
      <c r="B127" s="1112" t="n">
        <v>2002</v>
      </c>
      <c r="C127" s="45" t="inlineStr">
        <is>
          <t>2002/03</t>
        </is>
      </c>
      <c r="D127" s="1113" t="n">
        <v>11</v>
      </c>
      <c r="E127" s="48" t="n">
        <v>80944.8</v>
      </c>
      <c r="F127" s="48" t="n">
        <v>0</v>
      </c>
      <c r="G127" s="48" t="n">
        <v>80944.8</v>
      </c>
      <c r="H127" s="48" t="n">
        <v>1428534.6</v>
      </c>
      <c r="I127" s="48" t="n">
        <v>5088.3</v>
      </c>
      <c r="J127" s="48" t="n">
        <v>1433622.9</v>
      </c>
      <c r="K127" s="48" t="n">
        <v>146737.4</v>
      </c>
      <c r="L127" s="48" t="n">
        <v>11291.6</v>
      </c>
      <c r="M127" s="48" t="n">
        <v>35705.8</v>
      </c>
      <c r="N127" s="48" t="n">
        <v>1024.7</v>
      </c>
    </row>
    <row r="128" ht="10.05" customHeight="1" s="1003">
      <c r="A128" s="45" t="inlineStr">
        <is>
          <t>Lin</t>
        </is>
      </c>
      <c r="B128" s="1112" t="n">
        <v>2002</v>
      </c>
      <c r="C128" s="45" t="inlineStr">
        <is>
          <t>2002/03</t>
        </is>
      </c>
      <c r="D128" s="1113" t="n">
        <v>11</v>
      </c>
      <c r="E128" s="48" t="n">
        <v>224.2</v>
      </c>
      <c r="F128" s="48" t="n">
        <v>88</v>
      </c>
      <c r="G128" s="48" t="n">
        <v>312.2</v>
      </c>
      <c r="H128" s="48" t="n">
        <v>2091.6</v>
      </c>
      <c r="I128" s="48" t="n">
        <v>274.4</v>
      </c>
      <c r="J128" s="48" t="n">
        <v>2366</v>
      </c>
      <c r="K128" s="48" t="n">
        <v>64.5</v>
      </c>
      <c r="L128" s="48" t="n">
        <v>0</v>
      </c>
      <c r="M128" s="48" t="n">
        <v>0</v>
      </c>
      <c r="N128" s="48" t="n">
        <v>0</v>
      </c>
    </row>
    <row r="129" ht="10.05" customHeight="1" s="1003">
      <c r="A129" s="45" t="inlineStr">
        <is>
          <t>Soja</t>
        </is>
      </c>
      <c r="B129" s="1112" t="n">
        <v>2002</v>
      </c>
      <c r="C129" s="45" t="inlineStr">
        <is>
          <t>2002/03</t>
        </is>
      </c>
      <c r="D129" s="1113" t="n">
        <v>11</v>
      </c>
      <c r="E129" s="48" t="n">
        <v>6957.2</v>
      </c>
      <c r="F129" s="48" t="n">
        <v>0</v>
      </c>
      <c r="G129" s="48" t="n">
        <v>6957.2</v>
      </c>
      <c r="H129" s="48" t="n">
        <v>137232.7</v>
      </c>
      <c r="I129" s="48" t="n">
        <v>7443.8</v>
      </c>
      <c r="J129" s="48" t="n">
        <v>144676.5</v>
      </c>
      <c r="K129" s="48" t="n">
        <v>5600</v>
      </c>
      <c r="L129" s="48" t="n">
        <v>98.90000000000001</v>
      </c>
      <c r="M129" s="48" t="n">
        <v>531</v>
      </c>
      <c r="N129" s="48" t="n">
        <v>13.7</v>
      </c>
    </row>
    <row r="130" ht="10.05" customHeight="1" s="1003">
      <c r="A130" s="45" t="inlineStr">
        <is>
          <t>Tournesol</t>
        </is>
      </c>
      <c r="B130" s="1112" t="n">
        <v>2002</v>
      </c>
      <c r="C130" s="45" t="inlineStr">
        <is>
          <t>2002/03</t>
        </is>
      </c>
      <c r="D130" s="1113" t="n">
        <v>11</v>
      </c>
      <c r="E130" s="48" t="n">
        <v>35460.7</v>
      </c>
      <c r="F130" s="48" t="n">
        <v>488.6</v>
      </c>
      <c r="G130" s="48" t="n">
        <v>35949.3</v>
      </c>
      <c r="H130" s="48" t="n">
        <v>730034.100000001</v>
      </c>
      <c r="I130" s="48" t="n">
        <v>3053.6</v>
      </c>
      <c r="J130" s="48" t="n">
        <v>733087.7</v>
      </c>
      <c r="K130" s="48" t="n">
        <v>169236.6</v>
      </c>
      <c r="L130" s="48" t="n">
        <v>2403.4</v>
      </c>
      <c r="M130" s="48" t="n">
        <v>22940.4</v>
      </c>
      <c r="N130" s="48" t="n">
        <v>1661.6</v>
      </c>
    </row>
    <row r="131" ht="10.05" customHeight="1" s="1003">
      <c r="A131" s="45" t="inlineStr">
        <is>
          <t>Colza</t>
        </is>
      </c>
      <c r="B131" s="1112" t="n">
        <v>2002</v>
      </c>
      <c r="C131" s="45" t="inlineStr">
        <is>
          <t>2002/03</t>
        </is>
      </c>
      <c r="D131" s="1113" t="n">
        <v>12</v>
      </c>
      <c r="E131" s="48" t="n">
        <v>70793.60000000001</v>
      </c>
      <c r="F131" s="48" t="n">
        <v>0</v>
      </c>
      <c r="G131" s="48" t="n">
        <v>70793.60000000001</v>
      </c>
      <c r="H131" s="48" t="n">
        <v>1261188.5</v>
      </c>
      <c r="I131" s="48" t="n">
        <v>4592.1</v>
      </c>
      <c r="J131" s="48" t="n">
        <v>1265780.6</v>
      </c>
      <c r="K131" s="48" t="n">
        <v>115309.9</v>
      </c>
      <c r="L131" s="48" t="n">
        <v>9529.4</v>
      </c>
      <c r="M131" s="48" t="n">
        <v>40326.8</v>
      </c>
      <c r="N131" s="48" t="n">
        <v>630.1</v>
      </c>
    </row>
    <row r="132" ht="10.05" customHeight="1" s="1003">
      <c r="A132" s="45" t="inlineStr">
        <is>
          <t>Lin</t>
        </is>
      </c>
      <c r="B132" s="1112" t="n">
        <v>2002</v>
      </c>
      <c r="C132" s="45" t="inlineStr">
        <is>
          <t>2002/03</t>
        </is>
      </c>
      <c r="D132" s="1113" t="n">
        <v>12</v>
      </c>
      <c r="E132" s="48" t="n">
        <v>72.5</v>
      </c>
      <c r="F132" s="48" t="n">
        <v>0</v>
      </c>
      <c r="G132" s="48" t="n">
        <v>72.5</v>
      </c>
      <c r="H132" s="48" t="n">
        <v>1884.2</v>
      </c>
      <c r="I132" s="48" t="n">
        <v>242</v>
      </c>
      <c r="J132" s="48" t="n">
        <v>2126.2</v>
      </c>
      <c r="K132" s="48" t="n">
        <v>17.5</v>
      </c>
      <c r="L132" s="48" t="n">
        <v>0</v>
      </c>
      <c r="M132" s="48" t="n">
        <v>47</v>
      </c>
      <c r="N132" s="48" t="n">
        <v>0</v>
      </c>
    </row>
    <row r="133" ht="10.05" customHeight="1" s="1003">
      <c r="A133" s="45" t="inlineStr">
        <is>
          <t>Soja</t>
        </is>
      </c>
      <c r="B133" s="1112" t="n">
        <v>2002</v>
      </c>
      <c r="C133" s="45" t="inlineStr">
        <is>
          <t>2002/03</t>
        </is>
      </c>
      <c r="D133" s="1113" t="n">
        <v>12</v>
      </c>
      <c r="E133" s="48" t="n">
        <v>2774.1</v>
      </c>
      <c r="F133" s="48" t="n">
        <v>0</v>
      </c>
      <c r="G133" s="48" t="n">
        <v>2774.1</v>
      </c>
      <c r="H133" s="48" t="n">
        <v>124276.6</v>
      </c>
      <c r="I133" s="48" t="n">
        <v>5295</v>
      </c>
      <c r="J133" s="48" t="n">
        <v>129571.6</v>
      </c>
      <c r="K133" s="48" t="n">
        <v>5009.2</v>
      </c>
      <c r="L133" s="48" t="n">
        <v>138.4</v>
      </c>
      <c r="M133" s="48" t="n">
        <v>639.1</v>
      </c>
      <c r="N133" s="48" t="n">
        <v>6.4</v>
      </c>
    </row>
    <row r="134" ht="10.05" customHeight="1" s="1003">
      <c r="A134" s="45" t="inlineStr">
        <is>
          <t>Tournesol</t>
        </is>
      </c>
      <c r="B134" s="1112" t="n">
        <v>2002</v>
      </c>
      <c r="C134" s="45" t="inlineStr">
        <is>
          <t>2002/03</t>
        </is>
      </c>
      <c r="D134" s="1113" t="n">
        <v>12</v>
      </c>
      <c r="E134" s="48" t="n">
        <v>64533.9</v>
      </c>
      <c r="F134" s="48" t="n">
        <v>0</v>
      </c>
      <c r="G134" s="48" t="n">
        <v>64533.9</v>
      </c>
      <c r="H134" s="48" t="n">
        <v>694335.1</v>
      </c>
      <c r="I134" s="48" t="n">
        <v>3036.9</v>
      </c>
      <c r="J134" s="48" t="n">
        <v>697372</v>
      </c>
      <c r="K134" s="48" t="n">
        <v>115888.1</v>
      </c>
      <c r="L134" s="48" t="n">
        <v>1831.9</v>
      </c>
      <c r="M134" s="48" t="n">
        <v>54503.2</v>
      </c>
      <c r="N134" s="48" t="n">
        <v>294.1</v>
      </c>
    </row>
    <row r="135" ht="10.05" customHeight="1" s="1003">
      <c r="A135" s="45" t="inlineStr">
        <is>
          <t>Colza</t>
        </is>
      </c>
      <c r="B135" s="1112" t="n">
        <v>2002</v>
      </c>
      <c r="C135" s="45" t="inlineStr">
        <is>
          <t>2003/04</t>
        </is>
      </c>
      <c r="D135" s="1113" t="n">
        <v>7</v>
      </c>
      <c r="E135" s="48" t="n">
        <v>35.7</v>
      </c>
      <c r="F135" s="48" t="n">
        <v>0</v>
      </c>
      <c r="G135" s="48" t="n">
        <v>35.7</v>
      </c>
      <c r="H135" s="48" t="n">
        <v>35.7</v>
      </c>
      <c r="I135" s="48" t="n">
        <v>0</v>
      </c>
      <c r="J135" s="48" t="n">
        <v>35.7</v>
      </c>
      <c r="K135" s="48" t="n">
        <v>0</v>
      </c>
      <c r="L135" s="48" t="n">
        <v>0</v>
      </c>
      <c r="M135" s="48" t="n">
        <v>0</v>
      </c>
      <c r="N135" s="48" t="n">
        <v>0</v>
      </c>
    </row>
    <row r="136" ht="10.05" customHeight="1" s="1003">
      <c r="A136" s="45" t="inlineStr">
        <is>
          <t>Colza</t>
        </is>
      </c>
      <c r="B136" s="1112" t="n">
        <v>2003</v>
      </c>
      <c r="C136" s="45" t="inlineStr">
        <is>
          <t>2002/03</t>
        </is>
      </c>
      <c r="D136" s="1113" t="n">
        <v>1</v>
      </c>
      <c r="E136" s="48" t="n">
        <v>137160</v>
      </c>
      <c r="F136" s="48" t="n">
        <v>136</v>
      </c>
      <c r="G136" s="48" t="n">
        <v>137296</v>
      </c>
      <c r="H136" s="48" t="n">
        <v>1040581.6</v>
      </c>
      <c r="I136" s="48" t="n">
        <v>4373.5</v>
      </c>
      <c r="J136" s="48" t="n">
        <v>1044955.1</v>
      </c>
      <c r="K136" s="48" t="n">
        <v>52106.2</v>
      </c>
      <c r="L136" s="48" t="n">
        <v>9121.6</v>
      </c>
      <c r="M136" s="48" t="n">
        <v>69658.10000000001</v>
      </c>
      <c r="N136" s="48" t="n">
        <v>2667.2</v>
      </c>
    </row>
    <row r="137" ht="10.05" customHeight="1" s="1003">
      <c r="A137" s="45" t="inlineStr">
        <is>
          <t>Lin</t>
        </is>
      </c>
      <c r="B137" s="1112" t="n">
        <v>2003</v>
      </c>
      <c r="C137" s="45" t="inlineStr">
        <is>
          <t>2002/03</t>
        </is>
      </c>
      <c r="D137" s="1113" t="n">
        <v>1</v>
      </c>
      <c r="E137" s="48" t="n">
        <v>121.5</v>
      </c>
      <c r="F137" s="48" t="n">
        <v>0</v>
      </c>
      <c r="G137" s="48" t="n">
        <v>121.5</v>
      </c>
      <c r="H137" s="48" t="n">
        <v>1559.6</v>
      </c>
      <c r="I137" s="48" t="n">
        <v>229.5</v>
      </c>
      <c r="J137" s="48" t="n">
        <v>1789.1</v>
      </c>
      <c r="K137" s="48" t="n">
        <v>17.5</v>
      </c>
      <c r="L137" s="48" t="n">
        <v>0</v>
      </c>
      <c r="M137" s="48" t="n">
        <v>0</v>
      </c>
      <c r="N137" s="48" t="n">
        <v>0</v>
      </c>
    </row>
    <row r="138" ht="10.05" customHeight="1" s="1003">
      <c r="A138" s="45" t="inlineStr">
        <is>
          <t>Soja</t>
        </is>
      </c>
      <c r="B138" s="1112" t="n">
        <v>2003</v>
      </c>
      <c r="C138" s="45" t="inlineStr">
        <is>
          <t>2002/03</t>
        </is>
      </c>
      <c r="D138" s="1113" t="n">
        <v>1</v>
      </c>
      <c r="E138" s="48" t="n">
        <v>3653.6</v>
      </c>
      <c r="F138" s="48" t="n">
        <v>0</v>
      </c>
      <c r="G138" s="48" t="n">
        <v>3653.6</v>
      </c>
      <c r="H138" s="48" t="n">
        <v>97866.2</v>
      </c>
      <c r="I138" s="48" t="n">
        <v>5295</v>
      </c>
      <c r="J138" s="48" t="n">
        <v>103161.2</v>
      </c>
      <c r="K138" s="48" t="n">
        <v>3659.3</v>
      </c>
      <c r="L138" s="48" t="n">
        <v>115.9</v>
      </c>
      <c r="M138" s="48" t="n">
        <v>1463.8</v>
      </c>
      <c r="N138" s="48" t="n">
        <v>2</v>
      </c>
    </row>
    <row r="139" ht="10.05" customHeight="1" s="1003">
      <c r="A139" s="45" t="inlineStr">
        <is>
          <t>Tournesol</t>
        </is>
      </c>
      <c r="B139" s="1112" t="n">
        <v>2003</v>
      </c>
      <c r="C139" s="45" t="inlineStr">
        <is>
          <t>2002/03</t>
        </is>
      </c>
      <c r="D139" s="1113" t="n">
        <v>1</v>
      </c>
      <c r="E139" s="48" t="n">
        <v>46663.7</v>
      </c>
      <c r="F139" s="48" t="n">
        <v>0</v>
      </c>
      <c r="G139" s="48" t="n">
        <v>46663.7</v>
      </c>
      <c r="H139" s="48" t="n">
        <v>647305</v>
      </c>
      <c r="I139" s="48" t="n">
        <v>2958.6</v>
      </c>
      <c r="J139" s="48" t="n">
        <v>650263.6</v>
      </c>
      <c r="K139" s="48" t="n">
        <v>82886.8</v>
      </c>
      <c r="L139" s="48" t="n">
        <v>1043.7</v>
      </c>
      <c r="M139" s="48" t="n">
        <v>33282.6</v>
      </c>
      <c r="N139" s="48" t="n">
        <v>762.4</v>
      </c>
    </row>
    <row r="140" ht="10.05" customHeight="1" s="1003">
      <c r="A140" s="45" t="inlineStr">
        <is>
          <t>Colza</t>
        </is>
      </c>
      <c r="B140" s="1112" t="n">
        <v>2003</v>
      </c>
      <c r="C140" s="45" t="inlineStr">
        <is>
          <t>2002/03</t>
        </is>
      </c>
      <c r="D140" s="1113" t="n">
        <v>2</v>
      </c>
      <c r="E140" s="48" t="n">
        <v>70706</v>
      </c>
      <c r="F140" s="48" t="n">
        <v>1958.4</v>
      </c>
      <c r="G140" s="48" t="n">
        <v>72664.39999999999</v>
      </c>
      <c r="H140" s="48" t="n">
        <v>818870.600000001</v>
      </c>
      <c r="I140" s="48" t="n">
        <v>4692.3</v>
      </c>
      <c r="J140" s="48" t="n">
        <v>823562.9</v>
      </c>
      <c r="K140" s="48" t="n">
        <v>31232.7</v>
      </c>
      <c r="L140" s="48" t="n">
        <v>3000.6</v>
      </c>
      <c r="M140" s="48" t="n">
        <v>23671.1</v>
      </c>
      <c r="N140" s="48" t="n">
        <v>210.5</v>
      </c>
    </row>
    <row r="141" ht="10.05" customHeight="1" s="1003">
      <c r="A141" s="45" t="inlineStr">
        <is>
          <t>Lin</t>
        </is>
      </c>
      <c r="B141" s="1112" t="n">
        <v>2003</v>
      </c>
      <c r="C141" s="45" t="inlineStr">
        <is>
          <t>2002/03</t>
        </is>
      </c>
      <c r="D141" s="1113" t="n">
        <v>2</v>
      </c>
      <c r="E141" s="48" t="n">
        <v>28.6</v>
      </c>
      <c r="F141" s="48" t="n">
        <v>107.8</v>
      </c>
      <c r="G141" s="48" t="n">
        <v>136.4</v>
      </c>
      <c r="H141" s="48" t="n">
        <v>876.4</v>
      </c>
      <c r="I141" s="48" t="n">
        <v>308.5</v>
      </c>
      <c r="J141" s="48" t="n">
        <v>1184.9</v>
      </c>
      <c r="K141" s="48" t="n">
        <v>17.5</v>
      </c>
      <c r="L141" s="48" t="n">
        <v>0</v>
      </c>
      <c r="M141" s="48" t="n">
        <v>0</v>
      </c>
      <c r="N141" s="48" t="n">
        <v>0</v>
      </c>
    </row>
    <row r="142" ht="10.05" customHeight="1" s="1003">
      <c r="A142" s="45" t="inlineStr">
        <is>
          <t>Soja</t>
        </is>
      </c>
      <c r="B142" s="1112" t="n">
        <v>2003</v>
      </c>
      <c r="C142" s="45" t="inlineStr">
        <is>
          <t>2002/03</t>
        </is>
      </c>
      <c r="D142" s="1113" t="n">
        <v>2</v>
      </c>
      <c r="E142" s="48" t="n">
        <v>1811.5</v>
      </c>
      <c r="F142" s="48" t="n">
        <v>0</v>
      </c>
      <c r="G142" s="48" t="n">
        <v>1811.5</v>
      </c>
      <c r="H142" s="48" t="n">
        <v>83904.7</v>
      </c>
      <c r="I142" s="48" t="n">
        <v>5179.6</v>
      </c>
      <c r="J142" s="48" t="n">
        <v>89084.3</v>
      </c>
      <c r="K142" s="48" t="n">
        <v>3154.1</v>
      </c>
      <c r="L142" s="48" t="n">
        <v>0</v>
      </c>
      <c r="M142" s="48" t="n">
        <v>505.2</v>
      </c>
      <c r="N142" s="48" t="n">
        <v>0</v>
      </c>
    </row>
    <row r="143" ht="10.05" customHeight="1" s="1003">
      <c r="A143" s="45" t="inlineStr">
        <is>
          <t>Tournesol</t>
        </is>
      </c>
      <c r="B143" s="1112" t="n">
        <v>2003</v>
      </c>
      <c r="C143" s="45" t="inlineStr">
        <is>
          <t>2002/03</t>
        </is>
      </c>
      <c r="D143" s="1113" t="n">
        <v>2</v>
      </c>
      <c r="E143" s="48" t="n">
        <v>32520.7</v>
      </c>
      <c r="F143" s="48" t="n">
        <v>1268.7</v>
      </c>
      <c r="G143" s="48" t="n">
        <v>33789.4</v>
      </c>
      <c r="H143" s="48" t="n">
        <v>568663.3</v>
      </c>
      <c r="I143" s="48" t="n">
        <v>3768.6</v>
      </c>
      <c r="J143" s="48" t="n">
        <v>572431.9</v>
      </c>
      <c r="K143" s="48" t="n">
        <v>61354.3</v>
      </c>
      <c r="L143" s="48" t="n">
        <v>453.7</v>
      </c>
      <c r="M143" s="48" t="n">
        <v>21771.8</v>
      </c>
      <c r="N143" s="48" t="n">
        <v>214.4</v>
      </c>
    </row>
    <row r="144" ht="10.05" customHeight="1" s="1003">
      <c r="A144" s="45" t="inlineStr">
        <is>
          <t>Colza</t>
        </is>
      </c>
      <c r="B144" s="1112" t="n">
        <v>2003</v>
      </c>
      <c r="C144" s="45" t="inlineStr">
        <is>
          <t>2002/03</t>
        </is>
      </c>
      <c r="D144" s="1113" t="n">
        <v>3</v>
      </c>
      <c r="E144" s="48" t="n">
        <v>48898.1</v>
      </c>
      <c r="F144" s="48" t="n">
        <v>0</v>
      </c>
      <c r="G144" s="48" t="n">
        <v>48898.1</v>
      </c>
      <c r="H144" s="48" t="n">
        <v>623679.3</v>
      </c>
      <c r="I144" s="48" t="n">
        <v>4156.8</v>
      </c>
      <c r="J144" s="48" t="n">
        <v>627836.1</v>
      </c>
      <c r="K144" s="48" t="n">
        <v>14855.1</v>
      </c>
      <c r="L144" s="48" t="n">
        <v>1411.4</v>
      </c>
      <c r="M144" s="48" t="n">
        <v>17489.1</v>
      </c>
      <c r="N144" s="48" t="n">
        <v>309.1</v>
      </c>
    </row>
    <row r="145" ht="10.05" customHeight="1" s="1003">
      <c r="A145" s="45" t="inlineStr">
        <is>
          <t>Lin</t>
        </is>
      </c>
      <c r="B145" s="1112" t="n">
        <v>2003</v>
      </c>
      <c r="C145" s="45" t="inlineStr">
        <is>
          <t>2002/03</t>
        </is>
      </c>
      <c r="D145" s="1113" t="n">
        <v>3</v>
      </c>
      <c r="E145" s="48" t="n">
        <v>146.6</v>
      </c>
      <c r="F145" s="48" t="n">
        <v>241.3</v>
      </c>
      <c r="G145" s="48" t="n">
        <v>387.9</v>
      </c>
      <c r="H145" s="48" t="n">
        <v>721.8</v>
      </c>
      <c r="I145" s="48" t="n">
        <v>294.5</v>
      </c>
      <c r="J145" s="48" t="n">
        <v>1016.3</v>
      </c>
      <c r="K145" s="48" t="n">
        <v>17.5</v>
      </c>
      <c r="L145" s="48" t="n">
        <v>0</v>
      </c>
      <c r="M145" s="48" t="n">
        <v>0</v>
      </c>
      <c r="N145" s="48" t="n">
        <v>0</v>
      </c>
    </row>
    <row r="146" ht="10.05" customHeight="1" s="1003">
      <c r="A146" s="45" t="inlineStr">
        <is>
          <t>Soja</t>
        </is>
      </c>
      <c r="B146" s="1112" t="n">
        <v>2003</v>
      </c>
      <c r="C146" s="45" t="inlineStr">
        <is>
          <t>2002/03</t>
        </is>
      </c>
      <c r="D146" s="1113" t="n">
        <v>3</v>
      </c>
      <c r="E146" s="48" t="n">
        <v>1801.5</v>
      </c>
      <c r="F146" s="48" t="n">
        <v>122</v>
      </c>
      <c r="G146" s="48" t="n">
        <v>1923.5</v>
      </c>
      <c r="H146" s="48" t="n">
        <v>67713.2</v>
      </c>
      <c r="I146" s="48" t="n">
        <v>5162.6</v>
      </c>
      <c r="J146" s="48" t="n">
        <v>72875.8</v>
      </c>
      <c r="K146" s="48" t="n">
        <v>2527.3</v>
      </c>
      <c r="L146" s="48" t="n">
        <v>4</v>
      </c>
      <c r="M146" s="48" t="n">
        <v>630.8</v>
      </c>
      <c r="N146" s="48" t="n">
        <v>0</v>
      </c>
    </row>
    <row r="147" ht="10.05" customHeight="1" s="1003">
      <c r="A147" s="45" t="inlineStr">
        <is>
          <t>Tournesol</t>
        </is>
      </c>
      <c r="B147" s="1112" t="n">
        <v>2003</v>
      </c>
      <c r="C147" s="45" t="inlineStr">
        <is>
          <t>2002/03</t>
        </is>
      </c>
      <c r="D147" s="1113" t="n">
        <v>3</v>
      </c>
      <c r="E147" s="48" t="n">
        <v>19310.7</v>
      </c>
      <c r="F147" s="48" t="n">
        <v>1080.3</v>
      </c>
      <c r="G147" s="48" t="n">
        <v>20391</v>
      </c>
      <c r="H147" s="48" t="n">
        <v>477685.2</v>
      </c>
      <c r="I147" s="48" t="n">
        <v>3680.3</v>
      </c>
      <c r="J147" s="48" t="n">
        <v>481365.5</v>
      </c>
      <c r="K147" s="48" t="n">
        <v>50526.2</v>
      </c>
      <c r="L147" s="48" t="n">
        <v>1169.5</v>
      </c>
      <c r="M147" s="48" t="n">
        <v>11827.7</v>
      </c>
      <c r="N147" s="48" t="n">
        <v>169.9</v>
      </c>
    </row>
    <row r="148" ht="10.05" customHeight="1" s="1003">
      <c r="A148" s="45" t="inlineStr">
        <is>
          <t>Colza</t>
        </is>
      </c>
      <c r="B148" s="1112" t="n">
        <v>2003</v>
      </c>
      <c r="C148" s="45" t="inlineStr">
        <is>
          <t>2002/03</t>
        </is>
      </c>
      <c r="D148" s="1113" t="n">
        <v>4</v>
      </c>
      <c r="E148" s="48" t="n">
        <v>20332.2</v>
      </c>
      <c r="F148" s="48" t="n">
        <v>0</v>
      </c>
      <c r="G148" s="48" t="n">
        <v>20332.2</v>
      </c>
      <c r="H148" s="48" t="n">
        <v>374105.8</v>
      </c>
      <c r="I148" s="48" t="n">
        <v>4156</v>
      </c>
      <c r="J148" s="48" t="n">
        <v>378261.8</v>
      </c>
      <c r="K148" s="48" t="n">
        <v>9663.80000000001</v>
      </c>
      <c r="L148" s="48" t="n">
        <v>1086.2</v>
      </c>
      <c r="M148" s="48" t="n">
        <v>6197.2</v>
      </c>
      <c r="N148" s="48" t="n">
        <v>80.3</v>
      </c>
    </row>
    <row r="149" ht="10.05" customHeight="1" s="1003">
      <c r="A149" s="45" t="inlineStr">
        <is>
          <t>Lin</t>
        </is>
      </c>
      <c r="B149" s="1112" t="n">
        <v>2003</v>
      </c>
      <c r="C149" s="45" t="inlineStr">
        <is>
          <t>2002/03</t>
        </is>
      </c>
      <c r="D149" s="1113" t="n">
        <v>4</v>
      </c>
      <c r="E149" s="48" t="n">
        <v>212</v>
      </c>
      <c r="F149" s="48" t="n">
        <v>62.2</v>
      </c>
      <c r="G149" s="48" t="n">
        <v>274.2</v>
      </c>
      <c r="H149" s="48" t="n">
        <v>496.7</v>
      </c>
      <c r="I149" s="48" t="n">
        <v>376.6</v>
      </c>
      <c r="J149" s="48" t="n">
        <v>873.3</v>
      </c>
      <c r="K149" s="48" t="n">
        <v>17.5</v>
      </c>
      <c r="L149" s="48" t="n">
        <v>0</v>
      </c>
      <c r="M149" s="48" t="n">
        <v>0</v>
      </c>
      <c r="N149" s="48" t="n">
        <v>0</v>
      </c>
    </row>
    <row r="150" ht="10.05" customHeight="1" s="1003">
      <c r="A150" s="45" t="inlineStr">
        <is>
          <t>Soja</t>
        </is>
      </c>
      <c r="B150" s="1112" t="n">
        <v>2003</v>
      </c>
      <c r="C150" s="45" t="inlineStr">
        <is>
          <t>2002/03</t>
        </is>
      </c>
      <c r="D150" s="1113" t="n">
        <v>4</v>
      </c>
      <c r="E150" s="48" t="n">
        <v>2421.9</v>
      </c>
      <c r="F150" s="48" t="n">
        <v>0</v>
      </c>
      <c r="G150" s="48" t="n">
        <v>2421.9</v>
      </c>
      <c r="H150" s="48" t="n">
        <v>54670.6</v>
      </c>
      <c r="I150" s="48" t="n">
        <v>4885.8</v>
      </c>
      <c r="J150" s="48" t="n">
        <v>59556.4</v>
      </c>
      <c r="K150" s="48" t="n">
        <v>1487.3</v>
      </c>
      <c r="L150" s="48" t="n">
        <v>31.5</v>
      </c>
      <c r="M150" s="48" t="n">
        <v>1042.8</v>
      </c>
      <c r="N150" s="48" t="n">
        <v>28.7</v>
      </c>
    </row>
    <row r="151" ht="10.05" customHeight="1" s="1003">
      <c r="A151" s="45" t="inlineStr">
        <is>
          <t>Tournesol</t>
        </is>
      </c>
      <c r="B151" s="1112" t="n">
        <v>2003</v>
      </c>
      <c r="C151" s="45" t="inlineStr">
        <is>
          <t>2002/03</t>
        </is>
      </c>
      <c r="D151" s="1113" t="n">
        <v>4</v>
      </c>
      <c r="E151" s="48" t="n">
        <v>21486.8</v>
      </c>
      <c r="F151" s="48" t="n">
        <v>0</v>
      </c>
      <c r="G151" s="48" t="n">
        <v>21486.8</v>
      </c>
      <c r="H151" s="48" t="n">
        <v>377131.1</v>
      </c>
      <c r="I151" s="48" t="n">
        <v>3385.6</v>
      </c>
      <c r="J151" s="48" t="n">
        <v>380516.7</v>
      </c>
      <c r="K151" s="48" t="n">
        <v>37304.2</v>
      </c>
      <c r="L151" s="48" t="n">
        <v>585.4</v>
      </c>
      <c r="M151" s="48" t="n">
        <v>13661</v>
      </c>
      <c r="N151" s="48" t="n">
        <v>146.4</v>
      </c>
    </row>
    <row r="152" ht="10.05" customHeight="1" s="1003">
      <c r="A152" s="45" t="inlineStr">
        <is>
          <t>Colza</t>
        </is>
      </c>
      <c r="B152" s="1112" t="n">
        <v>2003</v>
      </c>
      <c r="C152" s="45" t="inlineStr">
        <is>
          <t>2002/03</t>
        </is>
      </c>
      <c r="D152" s="1113" t="n">
        <v>5</v>
      </c>
      <c r="E152" s="48" t="n">
        <v>15460.8</v>
      </c>
      <c r="F152" s="48" t="n">
        <v>0</v>
      </c>
      <c r="G152" s="48" t="n">
        <v>15460.8</v>
      </c>
      <c r="H152" s="48" t="n">
        <v>180778.6</v>
      </c>
      <c r="I152" s="48" t="n">
        <v>4034.5</v>
      </c>
      <c r="J152" s="48" t="n">
        <v>184813.1</v>
      </c>
      <c r="K152" s="48" t="n">
        <v>4668.1</v>
      </c>
      <c r="L152" s="48" t="n">
        <v>641.1</v>
      </c>
      <c r="M152" s="48" t="n">
        <v>5569.1</v>
      </c>
      <c r="N152" s="48" t="n">
        <v>67.7</v>
      </c>
    </row>
    <row r="153" ht="10.05" customHeight="1" s="1003">
      <c r="A153" s="45" t="inlineStr">
        <is>
          <t>Lin</t>
        </is>
      </c>
      <c r="B153" s="1112" t="n">
        <v>2003</v>
      </c>
      <c r="C153" s="45" t="inlineStr">
        <is>
          <t>2002/03</t>
        </is>
      </c>
      <c r="D153" s="1113" t="n">
        <v>5</v>
      </c>
      <c r="E153" s="48" t="n">
        <v>147.1</v>
      </c>
      <c r="F153" s="48" t="n">
        <v>288.6</v>
      </c>
      <c r="G153" s="48" t="n">
        <v>435.7</v>
      </c>
      <c r="H153" s="48" t="n">
        <v>457.8</v>
      </c>
      <c r="I153" s="48" t="n">
        <v>645.8</v>
      </c>
      <c r="J153" s="48" t="n">
        <v>1103.6</v>
      </c>
      <c r="K153" s="48" t="n">
        <v>17.5</v>
      </c>
      <c r="L153" s="48" t="n">
        <v>0</v>
      </c>
      <c r="M153" s="48" t="n">
        <v>0</v>
      </c>
      <c r="N153" s="48" t="n">
        <v>0</v>
      </c>
    </row>
    <row r="154" ht="10.05" customHeight="1" s="1003">
      <c r="A154" s="45" t="inlineStr">
        <is>
          <t>Soja</t>
        </is>
      </c>
      <c r="B154" s="1112" t="n">
        <v>2003</v>
      </c>
      <c r="C154" s="45" t="inlineStr">
        <is>
          <t>2002/03</t>
        </is>
      </c>
      <c r="D154" s="1113" t="n">
        <v>5</v>
      </c>
      <c r="E154" s="48" t="n">
        <v>3128.2</v>
      </c>
      <c r="F154" s="48" t="n">
        <v>411.8</v>
      </c>
      <c r="G154" s="48" t="n">
        <v>3540</v>
      </c>
      <c r="H154" s="48" t="n">
        <v>46141.7</v>
      </c>
      <c r="I154" s="48" t="n">
        <v>3271.5</v>
      </c>
      <c r="J154" s="48" t="n">
        <v>49413.2</v>
      </c>
      <c r="K154" s="48" t="n">
        <v>378.4</v>
      </c>
      <c r="L154" s="48" t="n">
        <v>6.1</v>
      </c>
      <c r="M154" s="48" t="n">
        <v>1093.3</v>
      </c>
      <c r="N154" s="48" t="n">
        <v>21.7</v>
      </c>
    </row>
    <row r="155" ht="10.05" customHeight="1" s="1003">
      <c r="A155" s="45" t="inlineStr">
        <is>
          <t>Tournesol</t>
        </is>
      </c>
      <c r="B155" s="1112" t="n">
        <v>2003</v>
      </c>
      <c r="C155" s="45" t="inlineStr">
        <is>
          <t>2002/03</t>
        </is>
      </c>
      <c r="D155" s="1113" t="n">
        <v>5</v>
      </c>
      <c r="E155" s="48" t="n">
        <v>26150.9</v>
      </c>
      <c r="F155" s="48" t="n">
        <v>0</v>
      </c>
      <c r="G155" s="48" t="n">
        <v>26150.9</v>
      </c>
      <c r="H155" s="48" t="n">
        <v>302602.3</v>
      </c>
      <c r="I155" s="48" t="n">
        <v>3335.2</v>
      </c>
      <c r="J155" s="48" t="n">
        <v>305937.5</v>
      </c>
      <c r="K155" s="48" t="n">
        <v>20404.2</v>
      </c>
      <c r="L155" s="48" t="n">
        <v>227.5</v>
      </c>
      <c r="M155" s="48" t="n">
        <v>16855.2</v>
      </c>
      <c r="N155" s="48" t="n">
        <v>272.3</v>
      </c>
    </row>
    <row r="156" ht="10.05" customHeight="1" s="1003">
      <c r="A156" s="45" t="inlineStr">
        <is>
          <t>Colza</t>
        </is>
      </c>
      <c r="B156" s="1112" t="n">
        <v>2003</v>
      </c>
      <c r="C156" s="45" t="inlineStr">
        <is>
          <t>2002/03</t>
        </is>
      </c>
      <c r="D156" s="1113" t="n">
        <v>6</v>
      </c>
      <c r="E156" s="48" t="n">
        <v>13476.1</v>
      </c>
      <c r="F156" s="48" t="n">
        <v>834.1</v>
      </c>
      <c r="G156" s="48" t="n">
        <v>14310.2</v>
      </c>
      <c r="H156" s="48" t="n">
        <v>42574.4</v>
      </c>
      <c r="I156" s="48" t="n">
        <v>2390.3</v>
      </c>
      <c r="J156" s="48" t="n">
        <v>44964.7</v>
      </c>
      <c r="K156" s="48" t="n">
        <v>3662.9</v>
      </c>
      <c r="L156" s="48" t="n">
        <v>2614.7</v>
      </c>
      <c r="M156" s="48" t="n">
        <v>3550.4</v>
      </c>
      <c r="N156" s="48" t="n">
        <v>69.5</v>
      </c>
    </row>
    <row r="157" ht="10.05" customHeight="1" s="1003">
      <c r="A157" s="45" t="inlineStr">
        <is>
          <t>Lin</t>
        </is>
      </c>
      <c r="B157" s="1112" t="n">
        <v>2003</v>
      </c>
      <c r="C157" s="45" t="inlineStr">
        <is>
          <t>2002/03</t>
        </is>
      </c>
      <c r="D157" s="1113" t="n">
        <v>6</v>
      </c>
      <c r="E157" s="48" t="n">
        <v>188.3</v>
      </c>
      <c r="F157" s="48" t="n">
        <v>50.3</v>
      </c>
      <c r="G157" s="48" t="n">
        <v>238.6</v>
      </c>
      <c r="H157" s="48" t="n">
        <v>431.3</v>
      </c>
      <c r="I157" s="48" t="n">
        <v>528</v>
      </c>
      <c r="J157" s="48" t="n">
        <v>959.3</v>
      </c>
      <c r="K157" s="48" t="n">
        <v>0</v>
      </c>
      <c r="L157" s="48" t="n">
        <v>0</v>
      </c>
      <c r="M157" s="48" t="n">
        <v>17.5</v>
      </c>
      <c r="N157" s="48" t="n">
        <v>0</v>
      </c>
    </row>
    <row r="158" ht="10.05" customHeight="1" s="1003">
      <c r="A158" s="45" t="inlineStr">
        <is>
          <t>Soja</t>
        </is>
      </c>
      <c r="B158" s="1112" t="n">
        <v>2003</v>
      </c>
      <c r="C158" s="45" t="inlineStr">
        <is>
          <t>2002/03</t>
        </is>
      </c>
      <c r="D158" s="1113" t="n">
        <v>6</v>
      </c>
      <c r="E158" s="48" t="n">
        <v>2224.1</v>
      </c>
      <c r="F158" s="48" t="n">
        <v>135</v>
      </c>
      <c r="G158" s="48" t="n">
        <v>2359.1</v>
      </c>
      <c r="H158" s="48" t="n">
        <v>30731.4</v>
      </c>
      <c r="I158" s="48" t="n">
        <v>952.2</v>
      </c>
      <c r="J158" s="48" t="n">
        <v>31683.6</v>
      </c>
      <c r="K158" s="48" t="n">
        <v>9.699999999999999</v>
      </c>
      <c r="L158" s="48" t="n">
        <v>0</v>
      </c>
      <c r="M158" s="48" t="n">
        <v>357.5</v>
      </c>
      <c r="N158" s="48" t="n">
        <v>11.2</v>
      </c>
    </row>
    <row r="159" ht="10.05" customHeight="1" s="1003">
      <c r="A159" s="45" t="inlineStr">
        <is>
          <t>Tournesol</t>
        </is>
      </c>
      <c r="B159" s="1112" t="n">
        <v>2003</v>
      </c>
      <c r="C159" s="45" t="inlineStr">
        <is>
          <t>2002/03</t>
        </is>
      </c>
      <c r="D159" s="1113" t="n">
        <v>6</v>
      </c>
      <c r="E159" s="48" t="n">
        <v>27261.1</v>
      </c>
      <c r="F159" s="48" t="n">
        <v>164</v>
      </c>
      <c r="G159" s="48" t="n">
        <v>27425.1</v>
      </c>
      <c r="H159" s="48" t="n">
        <v>175072.8</v>
      </c>
      <c r="I159" s="48" t="n">
        <v>1599.8</v>
      </c>
      <c r="J159" s="48" t="n">
        <v>176672.6</v>
      </c>
      <c r="K159" s="48" t="n">
        <v>3391</v>
      </c>
      <c r="L159" s="48" t="n">
        <v>294.1</v>
      </c>
      <c r="M159" s="48" t="n">
        <v>16211.5</v>
      </c>
      <c r="N159" s="48" t="n">
        <v>1095.8</v>
      </c>
    </row>
    <row r="160" ht="10.05" customHeight="1" s="1003">
      <c r="A160" s="45" t="inlineStr">
        <is>
          <t>Colza</t>
        </is>
      </c>
      <c r="B160" s="1112" t="n">
        <v>2003</v>
      </c>
      <c r="C160" s="45" t="inlineStr">
        <is>
          <t>2003/04</t>
        </is>
      </c>
      <c r="D160" s="1113" t="n">
        <v>7</v>
      </c>
      <c r="E160" s="48" t="n">
        <v>2253445.5</v>
      </c>
      <c r="F160" s="48" t="n">
        <v>6511.9</v>
      </c>
      <c r="G160" s="48" t="n">
        <v>2259957.4</v>
      </c>
      <c r="H160" s="48" t="n">
        <v>1909476.5</v>
      </c>
      <c r="I160" s="48" t="n">
        <v>6075</v>
      </c>
      <c r="J160" s="48" t="n">
        <v>1915551.5</v>
      </c>
      <c r="K160" s="48" t="n">
        <v>491843.9</v>
      </c>
      <c r="L160" s="48" t="n">
        <v>609793.7</v>
      </c>
      <c r="M160" s="48" t="n">
        <v>121265.5</v>
      </c>
      <c r="N160" s="48" t="n">
        <v>330.5</v>
      </c>
    </row>
    <row r="161" ht="10.05" customHeight="1" s="1003">
      <c r="A161" s="45" t="inlineStr">
        <is>
          <t>Lin</t>
        </is>
      </c>
      <c r="B161" s="1112" t="n">
        <v>2003</v>
      </c>
      <c r="C161" s="45" t="inlineStr">
        <is>
          <t>2003/04</t>
        </is>
      </c>
      <c r="D161" s="1113" t="n">
        <v>7</v>
      </c>
      <c r="E161" s="48" t="n">
        <v>961.3</v>
      </c>
      <c r="F161" s="48" t="n">
        <v>0</v>
      </c>
      <c r="G161" s="48" t="n">
        <v>961.3</v>
      </c>
      <c r="H161" s="48" t="n">
        <v>856.7</v>
      </c>
      <c r="I161" s="48" t="n">
        <v>318.1</v>
      </c>
      <c r="J161" s="48" t="n">
        <v>1174.8</v>
      </c>
      <c r="K161" s="48" t="n">
        <v>63.8</v>
      </c>
      <c r="L161" s="48" t="n">
        <v>63.8</v>
      </c>
      <c r="M161" s="48" t="n">
        <v>0</v>
      </c>
      <c r="N161" s="48" t="n">
        <v>0</v>
      </c>
    </row>
    <row r="162" ht="10.05" customHeight="1" s="1003">
      <c r="A162" s="45" t="inlineStr">
        <is>
          <t>Soja</t>
        </is>
      </c>
      <c r="B162" s="1112" t="n">
        <v>2003</v>
      </c>
      <c r="C162" s="45" t="inlineStr">
        <is>
          <t>2003/04</t>
        </is>
      </c>
      <c r="D162" s="1113" t="n">
        <v>7</v>
      </c>
      <c r="E162" s="48" t="n">
        <v>472.7</v>
      </c>
      <c r="F162" s="48" t="n">
        <v>0</v>
      </c>
      <c r="G162" s="48" t="n">
        <v>472.7</v>
      </c>
      <c r="H162" s="48" t="n">
        <v>22540.2</v>
      </c>
      <c r="I162" s="48" t="n">
        <v>901.5</v>
      </c>
      <c r="J162" s="48" t="n">
        <v>23441.7</v>
      </c>
      <c r="K162" s="48" t="n">
        <v>33.1</v>
      </c>
      <c r="L162" s="48" t="n">
        <v>23.4</v>
      </c>
      <c r="M162" s="48" t="n">
        <v>0</v>
      </c>
      <c r="N162" s="48" t="n">
        <v>0</v>
      </c>
    </row>
    <row r="163" ht="10.05" customHeight="1" s="1003">
      <c r="A163" s="45" t="inlineStr">
        <is>
          <t>Tournesol</t>
        </is>
      </c>
      <c r="B163" s="1112" t="n">
        <v>2003</v>
      </c>
      <c r="C163" s="45" t="inlineStr">
        <is>
          <t>2003/04</t>
        </is>
      </c>
      <c r="D163" s="1113" t="n">
        <v>7</v>
      </c>
      <c r="E163" s="48" t="n">
        <v>3775.1</v>
      </c>
      <c r="F163" s="48" t="n">
        <v>31.6</v>
      </c>
      <c r="G163" s="48" t="n">
        <v>3806.7</v>
      </c>
      <c r="H163" s="48" t="n">
        <v>115837.9</v>
      </c>
      <c r="I163" s="48" t="n">
        <v>1975</v>
      </c>
      <c r="J163" s="48" t="n">
        <v>117812.9</v>
      </c>
      <c r="K163" s="48" t="n">
        <v>3476.9</v>
      </c>
      <c r="L163" s="48" t="n">
        <v>1000.3</v>
      </c>
      <c r="M163" s="48" t="n">
        <v>835.2</v>
      </c>
      <c r="N163" s="48" t="n">
        <v>79.2</v>
      </c>
    </row>
    <row r="164" ht="10.05" customHeight="1" s="1003">
      <c r="A164" s="45" t="inlineStr">
        <is>
          <t>Colza</t>
        </is>
      </c>
      <c r="B164" s="1112" t="n">
        <v>2003</v>
      </c>
      <c r="C164" s="45" t="inlineStr">
        <is>
          <t>2003/04</t>
        </is>
      </c>
      <c r="D164" s="1113" t="n">
        <v>8</v>
      </c>
      <c r="E164" s="48" t="n">
        <v>246804.9</v>
      </c>
      <c r="F164" s="48" t="n">
        <v>1467.3</v>
      </c>
      <c r="G164" s="48" t="n">
        <v>248272.2</v>
      </c>
      <c r="H164" s="48" t="n">
        <v>1885240.3</v>
      </c>
      <c r="I164" s="48" t="n">
        <v>6663.9</v>
      </c>
      <c r="J164" s="48" t="n">
        <v>1891904.2</v>
      </c>
      <c r="K164" s="48" t="n">
        <v>394029.3</v>
      </c>
      <c r="L164" s="48" t="n">
        <v>25369.5</v>
      </c>
      <c r="M164" s="48" t="n">
        <v>119816.8</v>
      </c>
      <c r="N164" s="48" t="n">
        <v>3367.3</v>
      </c>
    </row>
    <row r="165" ht="10.05" customHeight="1" s="1003">
      <c r="A165" s="45" t="inlineStr">
        <is>
          <t>Lin</t>
        </is>
      </c>
      <c r="B165" s="1112" t="n">
        <v>2003</v>
      </c>
      <c r="C165" s="45" t="inlineStr">
        <is>
          <t>2003/04</t>
        </is>
      </c>
      <c r="D165" s="1113" t="n">
        <v>8</v>
      </c>
      <c r="E165" s="48" t="n">
        <v>2786.1</v>
      </c>
      <c r="F165" s="48" t="n">
        <v>0</v>
      </c>
      <c r="G165" s="48" t="n">
        <v>2786.1</v>
      </c>
      <c r="H165" s="48" t="n">
        <v>2479.1</v>
      </c>
      <c r="I165" s="48" t="n">
        <v>285.2</v>
      </c>
      <c r="J165" s="48" t="n">
        <v>2764.3</v>
      </c>
      <c r="K165" s="48" t="n">
        <v>88.5</v>
      </c>
      <c r="L165" s="48" t="n">
        <v>74.2</v>
      </c>
      <c r="M165" s="48" t="n">
        <v>49.5</v>
      </c>
      <c r="N165" s="48" t="n">
        <v>0</v>
      </c>
    </row>
    <row r="166" ht="10.05" customHeight="1" s="1003">
      <c r="A166" s="45" t="inlineStr">
        <is>
          <t>Soja</t>
        </is>
      </c>
      <c r="B166" s="1112" t="n">
        <v>2003</v>
      </c>
      <c r="C166" s="45" t="inlineStr">
        <is>
          <t>2003/04</t>
        </is>
      </c>
      <c r="D166" s="1113" t="n">
        <v>8</v>
      </c>
      <c r="E166" s="48" t="n">
        <v>10107.1</v>
      </c>
      <c r="F166" s="48" t="n">
        <v>0</v>
      </c>
      <c r="G166" s="48" t="n">
        <v>10107.1</v>
      </c>
      <c r="H166" s="48" t="n">
        <v>24701.5</v>
      </c>
      <c r="I166" s="48" t="n">
        <v>901.5</v>
      </c>
      <c r="J166" s="48" t="n">
        <v>25603</v>
      </c>
      <c r="K166" s="48" t="n">
        <v>715.7</v>
      </c>
      <c r="L166" s="48" t="n">
        <v>706</v>
      </c>
      <c r="M166" s="48" t="n">
        <v>23.4</v>
      </c>
      <c r="N166" s="48" t="n">
        <v>0</v>
      </c>
    </row>
    <row r="167" ht="10.05" customHeight="1" s="1003">
      <c r="A167" s="45" t="inlineStr">
        <is>
          <t>Tournesol</t>
        </is>
      </c>
      <c r="B167" s="1112" t="n">
        <v>2003</v>
      </c>
      <c r="C167" s="45" t="inlineStr">
        <is>
          <t>2003/04</t>
        </is>
      </c>
      <c r="D167" s="1113" t="n">
        <v>8</v>
      </c>
      <c r="E167" s="48" t="n">
        <v>350609.5</v>
      </c>
      <c r="F167" s="48" t="n">
        <v>219.5</v>
      </c>
      <c r="G167" s="48" t="n">
        <v>350829</v>
      </c>
      <c r="H167" s="48" t="n">
        <v>410504.8</v>
      </c>
      <c r="I167" s="48" t="n">
        <v>1980.8</v>
      </c>
      <c r="J167" s="48" t="n">
        <v>412485.6</v>
      </c>
      <c r="K167" s="48" t="n">
        <v>112157.8</v>
      </c>
      <c r="L167" s="48" t="n">
        <v>109014.3</v>
      </c>
      <c r="M167" s="48" t="n">
        <v>197.1</v>
      </c>
      <c r="N167" s="48" t="n">
        <v>136.3</v>
      </c>
    </row>
    <row r="168" ht="10.05" customHeight="1" s="1003">
      <c r="A168" s="45" t="inlineStr">
        <is>
          <t>Colza</t>
        </is>
      </c>
      <c r="B168" s="1112" t="n">
        <v>2003</v>
      </c>
      <c r="C168" s="45" t="inlineStr">
        <is>
          <t>2003/04</t>
        </is>
      </c>
      <c r="D168" s="1113" t="n">
        <v>9</v>
      </c>
      <c r="E168" s="48" t="n">
        <v>115076.2</v>
      </c>
      <c r="F168" s="48" t="n">
        <v>84.2</v>
      </c>
      <c r="G168" s="48" t="n">
        <v>115160.4</v>
      </c>
      <c r="H168" s="48" t="n">
        <v>1706546.3</v>
      </c>
      <c r="I168" s="48" t="n">
        <v>5607</v>
      </c>
      <c r="J168" s="48" t="n">
        <v>1712153.3</v>
      </c>
      <c r="K168" s="48" t="n">
        <v>320135.1</v>
      </c>
      <c r="L168" s="48" t="n">
        <v>7135.8</v>
      </c>
      <c r="M168" s="48" t="n">
        <v>78404.3</v>
      </c>
      <c r="N168" s="48" t="n">
        <v>2625.7</v>
      </c>
    </row>
    <row r="169" ht="10.05" customHeight="1" s="1003">
      <c r="A169" s="45" t="inlineStr">
        <is>
          <t>Lin</t>
        </is>
      </c>
      <c r="B169" s="1112" t="n">
        <v>2003</v>
      </c>
      <c r="C169" s="45" t="inlineStr">
        <is>
          <t>2003/04</t>
        </is>
      </c>
      <c r="D169" s="1113" t="n">
        <v>9</v>
      </c>
      <c r="E169" s="48" t="n">
        <v>707.2</v>
      </c>
      <c r="F169" s="48" t="n">
        <v>86.59999999999999</v>
      </c>
      <c r="G169" s="48" t="n">
        <v>793.8</v>
      </c>
      <c r="H169" s="48" t="n">
        <v>2158.4</v>
      </c>
      <c r="I169" s="48" t="n">
        <v>318.6</v>
      </c>
      <c r="J169" s="48" t="n">
        <v>2477</v>
      </c>
      <c r="K169" s="48" t="n">
        <v>69.59999999999999</v>
      </c>
      <c r="L169" s="48" t="n">
        <v>0</v>
      </c>
      <c r="M169" s="48" t="n">
        <v>18.9</v>
      </c>
      <c r="N169" s="48" t="n">
        <v>0</v>
      </c>
    </row>
    <row r="170" ht="10.05" customHeight="1" s="1003">
      <c r="A170" s="45" t="inlineStr">
        <is>
          <t>Soja</t>
        </is>
      </c>
      <c r="B170" s="1112" t="n">
        <v>2003</v>
      </c>
      <c r="C170" s="45" t="inlineStr">
        <is>
          <t>2003/04</t>
        </is>
      </c>
      <c r="D170" s="1113" t="n">
        <v>9</v>
      </c>
      <c r="E170" s="48" t="n">
        <v>53827.1</v>
      </c>
      <c r="F170" s="48" t="n">
        <v>2208.7</v>
      </c>
      <c r="G170" s="48" t="n">
        <v>56035.8</v>
      </c>
      <c r="H170" s="48" t="n">
        <v>69093</v>
      </c>
      <c r="I170" s="48" t="n">
        <v>3185.2</v>
      </c>
      <c r="J170" s="48" t="n">
        <v>72278.2</v>
      </c>
      <c r="K170" s="48" t="n">
        <v>4226.8</v>
      </c>
      <c r="L170" s="48" t="n">
        <v>3706</v>
      </c>
      <c r="M170" s="48" t="n">
        <v>138.1</v>
      </c>
      <c r="N170" s="48" t="n">
        <v>56.8</v>
      </c>
    </row>
    <row r="171" ht="10.05" customHeight="1" s="1003">
      <c r="A171" s="45" t="inlineStr">
        <is>
          <t>Tournesol</t>
        </is>
      </c>
      <c r="B171" s="1112" t="n">
        <v>2003</v>
      </c>
      <c r="C171" s="45" t="inlineStr">
        <is>
          <t>2003/04</t>
        </is>
      </c>
      <c r="D171" s="1113" t="n">
        <v>9</v>
      </c>
      <c r="E171" s="48" t="n">
        <v>665075.5</v>
      </c>
      <c r="F171" s="48" t="n">
        <v>447.4</v>
      </c>
      <c r="G171" s="48" t="n">
        <v>665522.9</v>
      </c>
      <c r="H171" s="48" t="n">
        <v>941022.6</v>
      </c>
      <c r="I171" s="48" t="n">
        <v>2411.3</v>
      </c>
      <c r="J171" s="48" t="n">
        <v>943433.9</v>
      </c>
      <c r="K171" s="48" t="n">
        <v>251195.1</v>
      </c>
      <c r="L171" s="48" t="n">
        <v>149709.8</v>
      </c>
      <c r="M171" s="48" t="n">
        <v>10405.1</v>
      </c>
      <c r="N171" s="48" t="n">
        <v>267.4</v>
      </c>
    </row>
    <row r="172" ht="10.05" customHeight="1" s="1003">
      <c r="A172" s="45" t="inlineStr">
        <is>
          <t>Colza</t>
        </is>
      </c>
      <c r="B172" s="1112" t="n">
        <v>2003</v>
      </c>
      <c r="C172" s="45" t="inlineStr">
        <is>
          <t>2003/04</t>
        </is>
      </c>
      <c r="D172" s="1113" t="n">
        <v>10</v>
      </c>
      <c r="E172" s="48" t="n">
        <v>97887.60000000001</v>
      </c>
      <c r="F172" s="48" t="n">
        <v>32</v>
      </c>
      <c r="G172" s="48" t="n">
        <v>97919.60000000001</v>
      </c>
      <c r="H172" s="48" t="n">
        <v>1505389</v>
      </c>
      <c r="I172" s="48" t="n">
        <v>5199.7</v>
      </c>
      <c r="J172" s="48" t="n">
        <v>1510588.7</v>
      </c>
      <c r="K172" s="48" t="n">
        <v>249121</v>
      </c>
      <c r="L172" s="48" t="n">
        <v>6464.9</v>
      </c>
      <c r="M172" s="48" t="n">
        <v>74887.3</v>
      </c>
      <c r="N172" s="48" t="n">
        <v>2591.7</v>
      </c>
    </row>
    <row r="173" ht="10.05" customHeight="1" s="1003">
      <c r="A173" s="45" t="inlineStr">
        <is>
          <t>Lin</t>
        </is>
      </c>
      <c r="B173" s="1112" t="n">
        <v>2003</v>
      </c>
      <c r="C173" s="45" t="inlineStr">
        <is>
          <t>2003/04</t>
        </is>
      </c>
      <c r="D173" s="1113" t="n">
        <v>10</v>
      </c>
      <c r="E173" s="48" t="n">
        <v>395.5</v>
      </c>
      <c r="F173" s="48" t="n">
        <v>0</v>
      </c>
      <c r="G173" s="48" t="n">
        <v>395.5</v>
      </c>
      <c r="H173" s="48" t="n">
        <v>1827.2</v>
      </c>
      <c r="I173" s="48" t="n">
        <v>310.1</v>
      </c>
      <c r="J173" s="48" t="n">
        <v>2137.3</v>
      </c>
      <c r="K173" s="48" t="n">
        <v>58.3</v>
      </c>
      <c r="L173" s="48" t="n">
        <v>0</v>
      </c>
      <c r="M173" s="48" t="n">
        <v>11.3</v>
      </c>
      <c r="N173" s="48" t="n">
        <v>0</v>
      </c>
    </row>
    <row r="174" ht="10.05" customHeight="1" s="1003">
      <c r="A174" s="45" t="inlineStr">
        <is>
          <t>Soja</t>
        </is>
      </c>
      <c r="B174" s="1112" t="n">
        <v>2003</v>
      </c>
      <c r="C174" s="45" t="inlineStr">
        <is>
          <t>2003/04</t>
        </is>
      </c>
      <c r="D174" s="1113" t="n">
        <v>10</v>
      </c>
      <c r="E174" s="48" t="n">
        <v>29630.2</v>
      </c>
      <c r="F174" s="48" t="n">
        <v>77.2</v>
      </c>
      <c r="G174" s="48" t="n">
        <v>29707.4</v>
      </c>
      <c r="H174" s="48" t="n">
        <v>88274.89999999999</v>
      </c>
      <c r="I174" s="48" t="n">
        <v>3267.1</v>
      </c>
      <c r="J174" s="48" t="n">
        <v>91542</v>
      </c>
      <c r="K174" s="48" t="n">
        <v>5541.4</v>
      </c>
      <c r="L174" s="48" t="n">
        <v>2020.5</v>
      </c>
      <c r="M174" s="48" t="n">
        <v>676.2</v>
      </c>
      <c r="N174" s="48" t="n">
        <v>29.7</v>
      </c>
    </row>
    <row r="175" ht="10.05" customHeight="1" s="1003">
      <c r="A175" s="45" t="inlineStr">
        <is>
          <t>Tournesol</t>
        </is>
      </c>
      <c r="B175" s="1112" t="n">
        <v>2003</v>
      </c>
      <c r="C175" s="45" t="inlineStr">
        <is>
          <t>2003/04</t>
        </is>
      </c>
      <c r="D175" s="1113" t="n">
        <v>10</v>
      </c>
      <c r="E175" s="48" t="n">
        <v>70403.10000000001</v>
      </c>
      <c r="F175" s="48" t="n">
        <v>44.6</v>
      </c>
      <c r="G175" s="48" t="n">
        <v>70447.7</v>
      </c>
      <c r="H175" s="48" t="n">
        <v>884671.3</v>
      </c>
      <c r="I175" s="48" t="n">
        <v>2677.4</v>
      </c>
      <c r="J175" s="48" t="n">
        <v>887348.7</v>
      </c>
      <c r="K175" s="48" t="n">
        <v>243547.1</v>
      </c>
      <c r="L175" s="48" t="n">
        <v>16859.5</v>
      </c>
      <c r="M175" s="48" t="n">
        <v>24233.3</v>
      </c>
      <c r="N175" s="48" t="n">
        <v>274.2</v>
      </c>
    </row>
    <row r="176" ht="10.05" customHeight="1" s="1003">
      <c r="A176" s="45" t="inlineStr">
        <is>
          <t>Colza</t>
        </is>
      </c>
      <c r="B176" s="1112" t="n">
        <v>2003</v>
      </c>
      <c r="C176" s="45" t="inlineStr">
        <is>
          <t>2003/04</t>
        </is>
      </c>
      <c r="D176" s="1113" t="n">
        <v>11</v>
      </c>
      <c r="E176" s="48" t="n">
        <v>129038.1</v>
      </c>
      <c r="F176" s="48" t="n">
        <v>114.6</v>
      </c>
      <c r="G176" s="48" t="n">
        <v>129152.7</v>
      </c>
      <c r="H176" s="48" t="n">
        <v>1419758.3</v>
      </c>
      <c r="I176" s="48" t="n">
        <v>4412</v>
      </c>
      <c r="J176" s="48" t="n">
        <v>1424170.3</v>
      </c>
      <c r="K176" s="48" t="n">
        <v>193561.3</v>
      </c>
      <c r="L176" s="48" t="n">
        <v>22399.5</v>
      </c>
      <c r="M176" s="48" t="n">
        <v>75882.5</v>
      </c>
      <c r="N176" s="48" t="n">
        <v>2076.7</v>
      </c>
    </row>
    <row r="177" ht="10.05" customHeight="1" s="1003">
      <c r="A177" s="45" t="inlineStr">
        <is>
          <t>Lin</t>
        </is>
      </c>
      <c r="B177" s="1112" t="n">
        <v>2003</v>
      </c>
      <c r="C177" s="45" t="inlineStr">
        <is>
          <t>2003/04</t>
        </is>
      </c>
      <c r="D177" s="1113" t="n">
        <v>11</v>
      </c>
      <c r="E177" s="48" t="n">
        <v>342.3</v>
      </c>
      <c r="F177" s="48" t="n">
        <v>0</v>
      </c>
      <c r="G177" s="48" t="n">
        <v>342.3</v>
      </c>
      <c r="H177" s="48" t="n">
        <v>1912.8</v>
      </c>
      <c r="I177" s="48" t="n">
        <v>301.1</v>
      </c>
      <c r="J177" s="48" t="n">
        <v>2213.9</v>
      </c>
      <c r="K177" s="48" t="n">
        <v>58.3</v>
      </c>
      <c r="L177" s="48" t="n">
        <v>0</v>
      </c>
      <c r="M177" s="48" t="n">
        <v>0</v>
      </c>
      <c r="N177" s="48" t="n">
        <v>0</v>
      </c>
    </row>
    <row r="178" ht="10.05" customHeight="1" s="1003">
      <c r="A178" s="45" t="inlineStr">
        <is>
          <t>Soja</t>
        </is>
      </c>
      <c r="B178" s="1112" t="n">
        <v>2003</v>
      </c>
      <c r="C178" s="45" t="inlineStr">
        <is>
          <t>2003/04</t>
        </is>
      </c>
      <c r="D178" s="1113" t="n">
        <v>11</v>
      </c>
      <c r="E178" s="48" t="n">
        <v>5161.4</v>
      </c>
      <c r="F178" s="48" t="n">
        <v>52.2</v>
      </c>
      <c r="G178" s="48" t="n">
        <v>5213.6</v>
      </c>
      <c r="H178" s="48" t="n">
        <v>78948.60000000001</v>
      </c>
      <c r="I178" s="48" t="n">
        <v>3291.7</v>
      </c>
      <c r="J178" s="48" t="n">
        <v>82240.3</v>
      </c>
      <c r="K178" s="48" t="n">
        <v>4679.4</v>
      </c>
      <c r="L178" s="48" t="n">
        <v>145.8</v>
      </c>
      <c r="M178" s="48" t="n">
        <v>881</v>
      </c>
      <c r="N178" s="48" t="n">
        <v>126.8</v>
      </c>
    </row>
    <row r="179" ht="10.05" customHeight="1" s="1003">
      <c r="A179" s="45" t="inlineStr">
        <is>
          <t>Tournesol</t>
        </is>
      </c>
      <c r="B179" s="1112" t="n">
        <v>2003</v>
      </c>
      <c r="C179" s="45" t="inlineStr">
        <is>
          <t>2003/04</t>
        </is>
      </c>
      <c r="D179" s="1113" t="n">
        <v>11</v>
      </c>
      <c r="E179" s="48" t="n">
        <v>46782.4</v>
      </c>
      <c r="F179" s="48" t="n">
        <v>469.6</v>
      </c>
      <c r="G179" s="48" t="n">
        <v>47252</v>
      </c>
      <c r="H179" s="48" t="n">
        <v>865532.9</v>
      </c>
      <c r="I179" s="48" t="n">
        <v>2767.2</v>
      </c>
      <c r="J179" s="48" t="n">
        <v>868300.1</v>
      </c>
      <c r="K179" s="48" t="n">
        <v>207559.8</v>
      </c>
      <c r="L179" s="48" t="n">
        <v>2733.2</v>
      </c>
      <c r="M179" s="48" t="n">
        <v>38396.9</v>
      </c>
      <c r="N179" s="48" t="n">
        <v>323.6</v>
      </c>
    </row>
    <row r="180" ht="10.05" customHeight="1" s="1003">
      <c r="A180" s="45" t="inlineStr">
        <is>
          <t>Colza</t>
        </is>
      </c>
      <c r="B180" s="1112" t="n">
        <v>2003</v>
      </c>
      <c r="C180" s="45" t="inlineStr">
        <is>
          <t>2003/04</t>
        </is>
      </c>
      <c r="D180" s="1113" t="n">
        <v>12</v>
      </c>
      <c r="E180" s="48" t="n">
        <v>75758.5</v>
      </c>
      <c r="F180" s="48" t="n">
        <v>0</v>
      </c>
      <c r="G180" s="48" t="n">
        <v>75758.5</v>
      </c>
      <c r="H180" s="48" t="n">
        <v>1257988.9</v>
      </c>
      <c r="I180" s="48" t="n">
        <v>4263.3</v>
      </c>
      <c r="J180" s="48" t="n">
        <v>1262252.2</v>
      </c>
      <c r="K180" s="48" t="n">
        <v>162147.9</v>
      </c>
      <c r="L180" s="48" t="n">
        <v>12248.2</v>
      </c>
      <c r="M180" s="48" t="n">
        <v>42647.4</v>
      </c>
      <c r="N180" s="48" t="n">
        <v>1014.6</v>
      </c>
    </row>
    <row r="181" ht="10.05" customHeight="1" s="1003">
      <c r="A181" s="45" t="inlineStr">
        <is>
          <t>Lin</t>
        </is>
      </c>
      <c r="B181" s="1112" t="n">
        <v>2003</v>
      </c>
      <c r="C181" s="45" t="inlineStr">
        <is>
          <t>2003/04</t>
        </is>
      </c>
      <c r="D181" s="1113" t="n">
        <v>12</v>
      </c>
      <c r="E181" s="48" t="n">
        <v>105.9</v>
      </c>
      <c r="F181" s="48" t="n">
        <v>97.8</v>
      </c>
      <c r="G181" s="48" t="n">
        <v>203.7</v>
      </c>
      <c r="H181" s="48" t="n">
        <v>1752.7</v>
      </c>
      <c r="I181" s="48" t="n">
        <v>388.9</v>
      </c>
      <c r="J181" s="48" t="n">
        <v>2141.6</v>
      </c>
      <c r="K181" s="48" t="n">
        <v>32.9</v>
      </c>
      <c r="L181" s="48" t="n">
        <v>0</v>
      </c>
      <c r="M181" s="48" t="n">
        <v>25.4</v>
      </c>
      <c r="N181" s="48" t="n">
        <v>0</v>
      </c>
    </row>
    <row r="182" ht="10.05" customHeight="1" s="1003">
      <c r="A182" s="45" t="inlineStr">
        <is>
          <t>Soja</t>
        </is>
      </c>
      <c r="B182" s="1112" t="n">
        <v>2003</v>
      </c>
      <c r="C182" s="45" t="inlineStr">
        <is>
          <t>2003/04</t>
        </is>
      </c>
      <c r="D182" s="1113" t="n">
        <v>12</v>
      </c>
      <c r="E182" s="48" t="n">
        <v>2909.7</v>
      </c>
      <c r="F182" s="48" t="n">
        <v>0</v>
      </c>
      <c r="G182" s="48" t="n">
        <v>2909.7</v>
      </c>
      <c r="H182" s="48" t="n">
        <v>69009.5</v>
      </c>
      <c r="I182" s="48" t="n">
        <v>2879.1</v>
      </c>
      <c r="J182" s="48" t="n">
        <v>71888.60000000001</v>
      </c>
      <c r="K182" s="48" t="n">
        <v>3917.2</v>
      </c>
      <c r="L182" s="48" t="n">
        <v>167.8</v>
      </c>
      <c r="M182" s="48" t="n">
        <v>881.5</v>
      </c>
      <c r="N182" s="48" t="n">
        <v>48.5</v>
      </c>
    </row>
    <row r="183" ht="10.05" customHeight="1" s="1003">
      <c r="A183" s="45" t="inlineStr">
        <is>
          <t>Tournesol</t>
        </is>
      </c>
      <c r="B183" s="1112" t="n">
        <v>2003</v>
      </c>
      <c r="C183" s="45" t="inlineStr">
        <is>
          <t>2003/04</t>
        </is>
      </c>
      <c r="D183" s="1113" t="n">
        <v>12</v>
      </c>
      <c r="E183" s="48" t="n">
        <v>53499.8</v>
      </c>
      <c r="F183" s="48" t="n">
        <v>0</v>
      </c>
      <c r="G183" s="48" t="n">
        <v>53499.8</v>
      </c>
      <c r="H183" s="48" t="n">
        <v>860893</v>
      </c>
      <c r="I183" s="48" t="n">
        <v>2728.2</v>
      </c>
      <c r="J183" s="48" t="n">
        <v>863621.200000001</v>
      </c>
      <c r="K183" s="48" t="n">
        <v>168264.9</v>
      </c>
      <c r="L183" s="48" t="n">
        <v>2131.6</v>
      </c>
      <c r="M183" s="48" t="n">
        <v>40979.1</v>
      </c>
      <c r="N183" s="48" t="n">
        <v>447.4</v>
      </c>
    </row>
    <row r="184" ht="10.05" customHeight="1" s="1003">
      <c r="A184" s="45" t="inlineStr">
        <is>
          <t>Colza</t>
        </is>
      </c>
      <c r="B184" s="1112" t="n">
        <v>2004</v>
      </c>
      <c r="C184" s="45" t="inlineStr">
        <is>
          <t>2003/04</t>
        </is>
      </c>
      <c r="D184" s="1113" t="n">
        <v>1</v>
      </c>
      <c r="E184" s="48" t="n">
        <v>122020.2</v>
      </c>
      <c r="F184" s="48" t="n">
        <v>0</v>
      </c>
      <c r="G184" s="48" t="n">
        <v>122020.2</v>
      </c>
      <c r="H184" s="48" t="n">
        <v>1100345.5</v>
      </c>
      <c r="I184" s="48" t="n">
        <v>4183.7</v>
      </c>
      <c r="J184" s="48" t="n">
        <v>1104529.2</v>
      </c>
      <c r="K184" s="48" t="n">
        <v>101646.9</v>
      </c>
      <c r="L184" s="48" t="n">
        <v>6340.8</v>
      </c>
      <c r="M184" s="48" t="n">
        <v>66042</v>
      </c>
      <c r="N184" s="48" t="n">
        <v>607.1</v>
      </c>
    </row>
    <row r="185" ht="10.05" customHeight="1" s="1003">
      <c r="A185" s="45" t="inlineStr">
        <is>
          <t>Lin</t>
        </is>
      </c>
      <c r="B185" s="1112" t="n">
        <v>2004</v>
      </c>
      <c r="C185" s="45" t="inlineStr">
        <is>
          <t>2003/04</t>
        </is>
      </c>
      <c r="D185" s="1113" t="n">
        <v>1</v>
      </c>
      <c r="E185" s="48" t="n">
        <v>193.3</v>
      </c>
      <c r="F185" s="48" t="n">
        <v>177</v>
      </c>
      <c r="G185" s="48" t="n">
        <v>370.3</v>
      </c>
      <c r="H185" s="48" t="n">
        <v>1655</v>
      </c>
      <c r="I185" s="48" t="n">
        <v>565.9</v>
      </c>
      <c r="J185" s="48" t="n">
        <v>2220.9</v>
      </c>
      <c r="K185" s="48" t="n">
        <v>45.4</v>
      </c>
      <c r="L185" s="48" t="n">
        <v>12.5</v>
      </c>
      <c r="M185" s="48" t="n">
        <v>0</v>
      </c>
      <c r="N185" s="48" t="n">
        <v>0</v>
      </c>
    </row>
    <row r="186" ht="10.05" customHeight="1" s="1003">
      <c r="A186" s="45" t="inlineStr">
        <is>
          <t>Soja</t>
        </is>
      </c>
      <c r="B186" s="1112" t="n">
        <v>2004</v>
      </c>
      <c r="C186" s="45" t="inlineStr">
        <is>
          <t>2003/04</t>
        </is>
      </c>
      <c r="D186" s="1113" t="n">
        <v>1</v>
      </c>
      <c r="E186" s="48" t="n">
        <v>2276.8</v>
      </c>
      <c r="F186" s="48" t="n">
        <v>0</v>
      </c>
      <c r="G186" s="48" t="n">
        <v>2276.8</v>
      </c>
      <c r="H186" s="48" t="n">
        <v>57432.3</v>
      </c>
      <c r="I186" s="48" t="n">
        <v>2601.2</v>
      </c>
      <c r="J186" s="48" t="n">
        <v>60033.5</v>
      </c>
      <c r="K186" s="48" t="n">
        <v>2938.6</v>
      </c>
      <c r="L186" s="48" t="n">
        <v>0</v>
      </c>
      <c r="M186" s="48" t="n">
        <v>965.6</v>
      </c>
      <c r="N186" s="48" t="n">
        <v>13</v>
      </c>
    </row>
    <row r="187" ht="10.05" customHeight="1" s="1003">
      <c r="A187" s="45" t="inlineStr">
        <is>
          <t>Tournesol</t>
        </is>
      </c>
      <c r="B187" s="1112" t="n">
        <v>2004</v>
      </c>
      <c r="C187" s="45" t="inlineStr">
        <is>
          <t>2003/04</t>
        </is>
      </c>
      <c r="D187" s="1113" t="n">
        <v>1</v>
      </c>
      <c r="E187" s="48" t="n">
        <v>62023.9</v>
      </c>
      <c r="F187" s="48" t="n">
        <v>0</v>
      </c>
      <c r="G187" s="48" t="n">
        <v>62023.9</v>
      </c>
      <c r="H187" s="48" t="n">
        <v>793520.4</v>
      </c>
      <c r="I187" s="48" t="n">
        <v>2665.4</v>
      </c>
      <c r="J187" s="48" t="n">
        <v>796185.8</v>
      </c>
      <c r="K187" s="48" t="n">
        <v>122519</v>
      </c>
      <c r="L187" s="48" t="n">
        <v>1615.9</v>
      </c>
      <c r="M187" s="48" t="n">
        <v>46765.5</v>
      </c>
      <c r="N187" s="48" t="n">
        <v>329.8</v>
      </c>
    </row>
    <row r="188" ht="10.05" customHeight="1" s="1003">
      <c r="A188" s="45" t="inlineStr">
        <is>
          <t>Colza</t>
        </is>
      </c>
      <c r="B188" s="1112" t="n">
        <v>2004</v>
      </c>
      <c r="C188" s="45" t="inlineStr">
        <is>
          <t>2003/04</t>
        </is>
      </c>
      <c r="D188" s="1113" t="n">
        <v>2</v>
      </c>
      <c r="E188" s="48" t="n">
        <v>81607.5</v>
      </c>
      <c r="F188" s="48" t="n">
        <v>828.3</v>
      </c>
      <c r="G188" s="48" t="n">
        <v>82435.8</v>
      </c>
      <c r="H188" s="48" t="n">
        <v>881515.2</v>
      </c>
      <c r="I188" s="48" t="n">
        <v>4173.3</v>
      </c>
      <c r="J188" s="48" t="n">
        <v>885688.5</v>
      </c>
      <c r="K188" s="48" t="n">
        <v>67883.3</v>
      </c>
      <c r="L188" s="48" t="n">
        <v>4940.9</v>
      </c>
      <c r="M188" s="48" t="n">
        <v>38042.5</v>
      </c>
      <c r="N188" s="48" t="n">
        <v>662</v>
      </c>
    </row>
    <row r="189" ht="10.05" customHeight="1" s="1003">
      <c r="A189" s="45" t="inlineStr">
        <is>
          <t>Lin</t>
        </is>
      </c>
      <c r="B189" s="1112" t="n">
        <v>2004</v>
      </c>
      <c r="C189" s="45" t="inlineStr">
        <is>
          <t>2003/04</t>
        </is>
      </c>
      <c r="D189" s="1113" t="n">
        <v>2</v>
      </c>
      <c r="E189" s="48" t="n">
        <v>151.1</v>
      </c>
      <c r="F189" s="48" t="n">
        <v>54.1</v>
      </c>
      <c r="G189" s="48" t="n">
        <v>205.2</v>
      </c>
      <c r="H189" s="48" t="n">
        <v>1622.4</v>
      </c>
      <c r="I189" s="48" t="n">
        <v>488.9</v>
      </c>
      <c r="J189" s="48" t="n">
        <v>2111.3</v>
      </c>
      <c r="K189" s="48" t="n">
        <v>39.8</v>
      </c>
      <c r="L189" s="48" t="n">
        <v>0</v>
      </c>
      <c r="M189" s="48" t="n">
        <v>5.6</v>
      </c>
      <c r="N189" s="48" t="n">
        <v>0</v>
      </c>
    </row>
    <row r="190" ht="10.05" customHeight="1" s="1003">
      <c r="A190" s="45" t="inlineStr">
        <is>
          <t>Soja</t>
        </is>
      </c>
      <c r="B190" s="1112" t="n">
        <v>2004</v>
      </c>
      <c r="C190" s="45" t="inlineStr">
        <is>
          <t>2003/04</t>
        </is>
      </c>
      <c r="D190" s="1113" t="n">
        <v>2</v>
      </c>
      <c r="E190" s="48" t="n">
        <v>2620.9</v>
      </c>
      <c r="F190" s="48" t="n">
        <v>0</v>
      </c>
      <c r="G190" s="48" t="n">
        <v>2620.9</v>
      </c>
      <c r="H190" s="48" t="n">
        <v>49969.6</v>
      </c>
      <c r="I190" s="48" t="n">
        <v>2491</v>
      </c>
      <c r="J190" s="48" t="n">
        <v>52460.6</v>
      </c>
      <c r="K190" s="48" t="n">
        <v>2382.3</v>
      </c>
      <c r="L190" s="48" t="n">
        <v>28</v>
      </c>
      <c r="M190" s="48" t="n">
        <v>567.7</v>
      </c>
      <c r="N190" s="48" t="n">
        <v>16.6</v>
      </c>
    </row>
    <row r="191" ht="10.05" customHeight="1" s="1003">
      <c r="A191" s="45" t="inlineStr">
        <is>
          <t>Tournesol</t>
        </is>
      </c>
      <c r="B191" s="1112" t="n">
        <v>2004</v>
      </c>
      <c r="C191" s="45" t="inlineStr">
        <is>
          <t>2003/04</t>
        </is>
      </c>
      <c r="D191" s="1113" t="n">
        <v>2</v>
      </c>
      <c r="E191" s="48" t="n">
        <v>56035.7</v>
      </c>
      <c r="F191" s="48" t="n">
        <v>1718.9</v>
      </c>
      <c r="G191" s="48" t="n">
        <v>57754.6</v>
      </c>
      <c r="H191" s="48" t="n">
        <v>726713.6</v>
      </c>
      <c r="I191" s="48" t="n">
        <v>4074.7</v>
      </c>
      <c r="J191" s="48" t="n">
        <v>730788.3</v>
      </c>
      <c r="K191" s="48" t="n">
        <v>82479.10000000001</v>
      </c>
      <c r="L191" s="48" t="n">
        <v>1203.9</v>
      </c>
      <c r="M191" s="48" t="n">
        <v>40931.5</v>
      </c>
      <c r="N191" s="48" t="n">
        <v>312.3</v>
      </c>
    </row>
    <row r="192" ht="10.05" customHeight="1" s="1003">
      <c r="A192" s="45" t="inlineStr">
        <is>
          <t>Colza</t>
        </is>
      </c>
      <c r="B192" s="1112" t="n">
        <v>2004</v>
      </c>
      <c r="C192" s="45" t="inlineStr">
        <is>
          <t>2003/04</t>
        </is>
      </c>
      <c r="D192" s="1113" t="n">
        <v>3</v>
      </c>
      <c r="E192" s="48" t="n">
        <v>81970.60000000001</v>
      </c>
      <c r="F192" s="48" t="n">
        <v>0</v>
      </c>
      <c r="G192" s="48" t="n">
        <v>81970.60000000001</v>
      </c>
      <c r="H192" s="48" t="n">
        <v>663146.7</v>
      </c>
      <c r="I192" s="48" t="n">
        <v>3775.3</v>
      </c>
      <c r="J192" s="48" t="n">
        <v>666922</v>
      </c>
      <c r="K192" s="48" t="n">
        <v>33911.3</v>
      </c>
      <c r="L192" s="48" t="n">
        <v>4781.6</v>
      </c>
      <c r="M192" s="48" t="n">
        <v>38148.9</v>
      </c>
      <c r="N192" s="48" t="n">
        <v>604.7</v>
      </c>
    </row>
    <row r="193" ht="10.05" customHeight="1" s="1003">
      <c r="A193" s="45" t="inlineStr">
        <is>
          <t>Lin</t>
        </is>
      </c>
      <c r="B193" s="1112" t="n">
        <v>2004</v>
      </c>
      <c r="C193" s="45" t="inlineStr">
        <is>
          <t>2003/04</t>
        </is>
      </c>
      <c r="D193" s="1113" t="n">
        <v>3</v>
      </c>
      <c r="E193" s="48" t="n">
        <v>101.2</v>
      </c>
      <c r="F193" s="48" t="n">
        <v>0</v>
      </c>
      <c r="G193" s="48" t="n">
        <v>101.2</v>
      </c>
      <c r="H193" s="48" t="n">
        <v>1556.6</v>
      </c>
      <c r="I193" s="48" t="n">
        <v>403.9</v>
      </c>
      <c r="J193" s="48" t="n">
        <v>1960.5</v>
      </c>
      <c r="K193" s="48" t="n">
        <v>15.7</v>
      </c>
      <c r="L193" s="48" t="n">
        <v>0</v>
      </c>
      <c r="M193" s="48" t="n">
        <v>24.1</v>
      </c>
      <c r="N193" s="48" t="n">
        <v>0</v>
      </c>
    </row>
    <row r="194" ht="10.05" customHeight="1" s="1003">
      <c r="A194" s="45" t="inlineStr">
        <is>
          <t>Soja</t>
        </is>
      </c>
      <c r="B194" s="1112" t="n">
        <v>2004</v>
      </c>
      <c r="C194" s="45" t="inlineStr">
        <is>
          <t>2003/04</t>
        </is>
      </c>
      <c r="D194" s="1113" t="n">
        <v>3</v>
      </c>
      <c r="E194" s="48" t="n">
        <v>2646.2</v>
      </c>
      <c r="F194" s="48" t="n">
        <v>83.5</v>
      </c>
      <c r="G194" s="48" t="n">
        <v>2729.7</v>
      </c>
      <c r="H194" s="48" t="n">
        <v>42140.7</v>
      </c>
      <c r="I194" s="48" t="n">
        <v>1478.6</v>
      </c>
      <c r="J194" s="48" t="n">
        <v>43619.3</v>
      </c>
      <c r="K194" s="48" t="n">
        <v>1995.5</v>
      </c>
      <c r="L194" s="48" t="n">
        <v>10.7</v>
      </c>
      <c r="M194" s="48" t="n">
        <v>394.6</v>
      </c>
      <c r="N194" s="48" t="n">
        <v>2.9</v>
      </c>
    </row>
    <row r="195" ht="10.05" customHeight="1" s="1003">
      <c r="A195" s="45" t="inlineStr">
        <is>
          <t>Tournesol</t>
        </is>
      </c>
      <c r="B195" s="1112" t="n">
        <v>2004</v>
      </c>
      <c r="C195" s="45" t="inlineStr">
        <is>
          <t>2003/04</t>
        </is>
      </c>
      <c r="D195" s="1113" t="n">
        <v>3</v>
      </c>
      <c r="E195" s="48" t="n">
        <v>71409.89999999999</v>
      </c>
      <c r="F195" s="48" t="n">
        <v>247.3</v>
      </c>
      <c r="G195" s="48" t="n">
        <v>71657.2</v>
      </c>
      <c r="H195" s="48" t="n">
        <v>627088.5</v>
      </c>
      <c r="I195" s="48" t="n">
        <v>3750.7</v>
      </c>
      <c r="J195" s="48" t="n">
        <v>630839.2</v>
      </c>
      <c r="K195" s="48" t="n">
        <v>39391.8</v>
      </c>
      <c r="L195" s="48" t="n">
        <v>2042.5</v>
      </c>
      <c r="M195" s="48" t="n">
        <v>44596.4</v>
      </c>
      <c r="N195" s="48" t="n">
        <v>533.4</v>
      </c>
    </row>
    <row r="196" ht="10.05" customHeight="1" s="1003">
      <c r="A196" s="45" t="inlineStr">
        <is>
          <t>Colza</t>
        </is>
      </c>
      <c r="B196" s="1112" t="n">
        <v>2004</v>
      </c>
      <c r="C196" s="45" t="inlineStr">
        <is>
          <t>2003/04</t>
        </is>
      </c>
      <c r="D196" s="1113" t="n">
        <v>4</v>
      </c>
      <c r="E196" s="48" t="n">
        <v>52181.6</v>
      </c>
      <c r="F196" s="48" t="n">
        <v>0</v>
      </c>
      <c r="G196" s="48" t="n">
        <v>52181.6</v>
      </c>
      <c r="H196" s="48" t="n">
        <v>426324.4</v>
      </c>
      <c r="I196" s="48" t="n">
        <v>3742.8</v>
      </c>
      <c r="J196" s="48" t="n">
        <v>430067.2</v>
      </c>
      <c r="K196" s="48" t="n">
        <v>15929</v>
      </c>
      <c r="L196" s="48" t="n">
        <v>2508.3</v>
      </c>
      <c r="M196" s="48" t="n">
        <v>20269.6</v>
      </c>
      <c r="N196" s="48" t="n">
        <v>221</v>
      </c>
    </row>
    <row r="197" ht="10.05" customHeight="1" s="1003">
      <c r="A197" s="45" t="inlineStr">
        <is>
          <t>Lin</t>
        </is>
      </c>
      <c r="B197" s="1112" t="n">
        <v>2004</v>
      </c>
      <c r="C197" s="45" t="inlineStr">
        <is>
          <t>2003/04</t>
        </is>
      </c>
      <c r="D197" s="1113" t="n">
        <v>4</v>
      </c>
      <c r="E197" s="48" t="n">
        <v>173.3</v>
      </c>
      <c r="F197" s="48" t="n">
        <v>54</v>
      </c>
      <c r="G197" s="48" t="n">
        <v>227.3</v>
      </c>
      <c r="H197" s="48" t="n">
        <v>1313.8</v>
      </c>
      <c r="I197" s="48" t="n">
        <v>426.8</v>
      </c>
      <c r="J197" s="48" t="n">
        <v>1740.6</v>
      </c>
      <c r="K197" s="48" t="n">
        <v>0</v>
      </c>
      <c r="L197" s="48" t="n">
        <v>0</v>
      </c>
      <c r="M197" s="48" t="n">
        <v>15.7</v>
      </c>
      <c r="N197" s="48" t="n">
        <v>0</v>
      </c>
    </row>
    <row r="198" ht="10.05" customHeight="1" s="1003">
      <c r="A198" s="45" t="inlineStr">
        <is>
          <t>Soja</t>
        </is>
      </c>
      <c r="B198" s="1112" t="n">
        <v>2004</v>
      </c>
      <c r="C198" s="45" t="inlineStr">
        <is>
          <t>2003/04</t>
        </is>
      </c>
      <c r="D198" s="1113" t="n">
        <v>4</v>
      </c>
      <c r="E198" s="48" t="n">
        <v>3241.5</v>
      </c>
      <c r="F198" s="48" t="n">
        <v>200.3</v>
      </c>
      <c r="G198" s="48" t="n">
        <v>3441.8</v>
      </c>
      <c r="H198" s="48" t="n">
        <v>34890</v>
      </c>
      <c r="I198" s="48" t="n">
        <v>1332.4</v>
      </c>
      <c r="J198" s="48" t="n">
        <v>36222.4</v>
      </c>
      <c r="K198" s="48" t="n">
        <v>1133</v>
      </c>
      <c r="L198" s="48" t="n">
        <v>239.7</v>
      </c>
      <c r="M198" s="48" t="n">
        <v>994.9</v>
      </c>
      <c r="N198" s="48" t="n">
        <v>107.3</v>
      </c>
    </row>
    <row r="199" ht="10.05" customHeight="1" s="1003">
      <c r="A199" s="45" t="inlineStr">
        <is>
          <t>Tournesol</t>
        </is>
      </c>
      <c r="B199" s="1112" t="n">
        <v>2004</v>
      </c>
      <c r="C199" s="45" t="inlineStr">
        <is>
          <t>2003/04</t>
        </is>
      </c>
      <c r="D199" s="1113" t="n">
        <v>4</v>
      </c>
      <c r="E199" s="48" t="n">
        <v>37409.6</v>
      </c>
      <c r="F199" s="48" t="n">
        <v>0</v>
      </c>
      <c r="G199" s="48" t="n">
        <v>37409.6</v>
      </c>
      <c r="H199" s="48" t="n">
        <v>519422.3</v>
      </c>
      <c r="I199" s="48" t="n">
        <v>3222.8</v>
      </c>
      <c r="J199" s="48" t="n">
        <v>522645.1</v>
      </c>
      <c r="K199" s="48" t="n">
        <v>21245.9</v>
      </c>
      <c r="L199" s="48" t="n">
        <v>1399.5</v>
      </c>
      <c r="M199" s="48" t="n">
        <v>19277.4</v>
      </c>
      <c r="N199" s="48" t="n">
        <v>268</v>
      </c>
    </row>
    <row r="200" ht="10.05" customHeight="1" s="1003">
      <c r="A200" s="45" t="inlineStr">
        <is>
          <t>Colza</t>
        </is>
      </c>
      <c r="B200" s="1112" t="n">
        <v>2004</v>
      </c>
      <c r="C200" s="45" t="inlineStr">
        <is>
          <t>2003/04</t>
        </is>
      </c>
      <c r="D200" s="1113" t="n">
        <v>5</v>
      </c>
      <c r="E200" s="48" t="n">
        <v>32636.3</v>
      </c>
      <c r="F200" s="48" t="n">
        <v>78.2</v>
      </c>
      <c r="G200" s="48" t="n">
        <v>32714.5</v>
      </c>
      <c r="H200" s="48" t="n">
        <v>216951.3</v>
      </c>
      <c r="I200" s="48" t="n">
        <v>3697.5</v>
      </c>
      <c r="J200" s="48" t="n">
        <v>220648.8</v>
      </c>
      <c r="K200" s="48" t="n">
        <v>4268.3</v>
      </c>
      <c r="L200" s="48" t="n">
        <v>945.5</v>
      </c>
      <c r="M200" s="48" t="n">
        <v>12567.7</v>
      </c>
      <c r="N200" s="48" t="n">
        <v>38.5</v>
      </c>
    </row>
    <row r="201" ht="10.05" customHeight="1" s="1003">
      <c r="A201" s="45" t="inlineStr">
        <is>
          <t>Lin</t>
        </is>
      </c>
      <c r="B201" s="1112" t="n">
        <v>2004</v>
      </c>
      <c r="C201" s="45" t="inlineStr">
        <is>
          <t>2003/04</t>
        </is>
      </c>
      <c r="D201" s="1113" t="n">
        <v>5</v>
      </c>
      <c r="E201" s="48" t="n">
        <v>227</v>
      </c>
      <c r="F201" s="48" t="n">
        <v>312.1</v>
      </c>
      <c r="G201" s="48" t="n">
        <v>539.1</v>
      </c>
      <c r="H201" s="48" t="n">
        <v>1243.8</v>
      </c>
      <c r="I201" s="48" t="n">
        <v>372.5</v>
      </c>
      <c r="J201" s="48" t="n">
        <v>1616.3</v>
      </c>
      <c r="K201" s="48" t="n">
        <v>0</v>
      </c>
      <c r="L201" s="48" t="n">
        <v>0</v>
      </c>
      <c r="M201" s="48" t="n">
        <v>0</v>
      </c>
      <c r="N201" s="48" t="n">
        <v>0</v>
      </c>
    </row>
    <row r="202" ht="10.05" customHeight="1" s="1003">
      <c r="A202" s="45" t="inlineStr">
        <is>
          <t>Soja</t>
        </is>
      </c>
      <c r="B202" s="1112" t="n">
        <v>2004</v>
      </c>
      <c r="C202" s="45" t="inlineStr">
        <is>
          <t>2003/04</t>
        </is>
      </c>
      <c r="D202" s="1113" t="n">
        <v>5</v>
      </c>
      <c r="E202" s="48" t="n">
        <v>1972.8</v>
      </c>
      <c r="F202" s="48" t="n">
        <v>1001.4</v>
      </c>
      <c r="G202" s="48" t="n">
        <v>2974.2</v>
      </c>
      <c r="H202" s="48" t="n">
        <v>27144.8</v>
      </c>
      <c r="I202" s="48" t="n">
        <v>1350.1</v>
      </c>
      <c r="J202" s="48" t="n">
        <v>28494.9</v>
      </c>
      <c r="K202" s="48" t="n">
        <v>303.5</v>
      </c>
      <c r="L202" s="48" t="n">
        <v>0</v>
      </c>
      <c r="M202" s="48" t="n">
        <v>828.4</v>
      </c>
      <c r="N202" s="48" t="n">
        <v>1.1</v>
      </c>
    </row>
    <row r="203" ht="10.05" customHeight="1" s="1003">
      <c r="A203" s="45" t="inlineStr">
        <is>
          <t>Tournesol</t>
        </is>
      </c>
      <c r="B203" s="1112" t="n">
        <v>2004</v>
      </c>
      <c r="C203" s="45" t="inlineStr">
        <is>
          <t>2003/04</t>
        </is>
      </c>
      <c r="D203" s="1113" t="n">
        <v>5</v>
      </c>
      <c r="E203" s="48" t="n">
        <v>23170.1</v>
      </c>
      <c r="F203" s="48" t="n">
        <v>209.4</v>
      </c>
      <c r="G203" s="48" t="n">
        <v>23379.5</v>
      </c>
      <c r="H203" s="48" t="n">
        <v>344271</v>
      </c>
      <c r="I203" s="48" t="n">
        <v>3220.2</v>
      </c>
      <c r="J203" s="48" t="n">
        <v>347491.2</v>
      </c>
      <c r="K203" s="48" t="n">
        <v>10052.2</v>
      </c>
      <c r="L203" s="48" t="n">
        <v>400.9</v>
      </c>
      <c r="M203" s="48" t="n">
        <v>11300.4</v>
      </c>
      <c r="N203" s="48" t="n">
        <v>294.2</v>
      </c>
    </row>
    <row r="204" ht="10.05" customHeight="1" s="1003">
      <c r="A204" s="45" t="inlineStr">
        <is>
          <t>Colza</t>
        </is>
      </c>
      <c r="B204" s="1112" t="n">
        <v>2004</v>
      </c>
      <c r="C204" s="45" t="inlineStr">
        <is>
          <t>2003/04</t>
        </is>
      </c>
      <c r="D204" s="1113" t="n">
        <v>6</v>
      </c>
      <c r="E204" s="48" t="n">
        <v>16637.8</v>
      </c>
      <c r="F204" s="48" t="n">
        <v>901.7</v>
      </c>
      <c r="G204" s="48" t="n">
        <v>17539.5</v>
      </c>
      <c r="H204" s="48" t="n">
        <v>19479.6</v>
      </c>
      <c r="I204" s="48" t="n">
        <v>3211.6</v>
      </c>
      <c r="J204" s="48" t="n">
        <v>22691.2</v>
      </c>
      <c r="K204" s="48" t="n">
        <v>1060.1</v>
      </c>
      <c r="L204" s="48" t="n">
        <v>940.3</v>
      </c>
      <c r="M204" s="48" t="n">
        <v>3949.5</v>
      </c>
      <c r="N204" s="48" t="n">
        <v>198.6</v>
      </c>
    </row>
    <row r="205" ht="10.05" customHeight="1" s="1003">
      <c r="A205" s="45" t="inlineStr">
        <is>
          <t>Lin</t>
        </is>
      </c>
      <c r="B205" s="1112" t="n">
        <v>2004</v>
      </c>
      <c r="C205" s="45" t="inlineStr">
        <is>
          <t>2003/04</t>
        </is>
      </c>
      <c r="D205" s="1113" t="n">
        <v>6</v>
      </c>
      <c r="E205" s="48" t="n">
        <v>415.8</v>
      </c>
      <c r="F205" s="48" t="n">
        <v>0</v>
      </c>
      <c r="G205" s="48" t="n">
        <v>415.8</v>
      </c>
      <c r="H205" s="48" t="n">
        <v>823</v>
      </c>
      <c r="I205" s="48" t="n">
        <v>397.4</v>
      </c>
      <c r="J205" s="48" t="n">
        <v>1220.4</v>
      </c>
      <c r="K205" s="48" t="n">
        <v>0</v>
      </c>
      <c r="L205" s="48" t="n">
        <v>0</v>
      </c>
      <c r="M205" s="48" t="n">
        <v>0</v>
      </c>
      <c r="N205" s="48" t="n">
        <v>0</v>
      </c>
    </row>
    <row r="206" ht="10.05" customHeight="1" s="1003">
      <c r="A206" s="45" t="inlineStr">
        <is>
          <t>Soja</t>
        </is>
      </c>
      <c r="B206" s="1112" t="n">
        <v>2004</v>
      </c>
      <c r="C206" s="45" t="inlineStr">
        <is>
          <t>2003/04</t>
        </is>
      </c>
      <c r="D206" s="1113" t="n">
        <v>6</v>
      </c>
      <c r="E206" s="48" t="n">
        <v>941.6</v>
      </c>
      <c r="F206" s="48" t="n">
        <v>1321.9</v>
      </c>
      <c r="G206" s="48" t="n">
        <v>2263.5</v>
      </c>
      <c r="H206" s="48" t="n">
        <v>12613</v>
      </c>
      <c r="I206" s="48" t="n">
        <v>902.9</v>
      </c>
      <c r="J206" s="48" t="n">
        <v>13515.9</v>
      </c>
      <c r="K206" s="48" t="n">
        <v>155.4</v>
      </c>
      <c r="L206" s="48" t="n">
        <v>4</v>
      </c>
      <c r="M206" s="48" t="n">
        <v>150.1</v>
      </c>
      <c r="N206" s="48" t="n">
        <v>2</v>
      </c>
    </row>
    <row r="207" ht="10.05" customHeight="1" s="1003">
      <c r="A207" s="45" t="inlineStr">
        <is>
          <t>Tournesol</t>
        </is>
      </c>
      <c r="B207" s="1112" t="n">
        <v>2004</v>
      </c>
      <c r="C207" s="45" t="inlineStr">
        <is>
          <t>2003/04</t>
        </is>
      </c>
      <c r="D207" s="1113" t="n">
        <v>6</v>
      </c>
      <c r="E207" s="48" t="n">
        <v>21455.9</v>
      </c>
      <c r="F207" s="48" t="n">
        <v>214.4</v>
      </c>
      <c r="G207" s="48" t="n">
        <v>21670.3</v>
      </c>
      <c r="H207" s="48" t="n">
        <v>127762.4</v>
      </c>
      <c r="I207" s="48" t="n">
        <v>1441.8</v>
      </c>
      <c r="J207" s="48" t="n">
        <v>129204.2</v>
      </c>
      <c r="K207" s="48" t="n">
        <v>2164.5</v>
      </c>
      <c r="L207" s="48" t="n">
        <v>600.9</v>
      </c>
      <c r="M207" s="48" t="n">
        <v>7813.5</v>
      </c>
      <c r="N207" s="48" t="n">
        <v>675.1</v>
      </c>
    </row>
    <row r="208" ht="10.05" customHeight="1" s="1003">
      <c r="A208" s="45" t="inlineStr">
        <is>
          <t>Colza</t>
        </is>
      </c>
      <c r="B208" s="1112" t="n">
        <v>2004</v>
      </c>
      <c r="C208" s="45" t="inlineStr">
        <is>
          <t>2004/05</t>
        </is>
      </c>
      <c r="D208" s="1113" t="n">
        <v>7</v>
      </c>
      <c r="E208" s="48" t="n">
        <v>2309935.7</v>
      </c>
      <c r="F208" s="48" t="n">
        <v>5791.7</v>
      </c>
      <c r="G208" s="48" t="n">
        <v>2315727.4</v>
      </c>
      <c r="H208" s="48" t="n">
        <v>1859509.3</v>
      </c>
      <c r="I208" s="48" t="n">
        <v>9058.9</v>
      </c>
      <c r="J208" s="48" t="n">
        <v>1868568.2</v>
      </c>
      <c r="K208" s="48" t="n">
        <v>679682.1</v>
      </c>
      <c r="L208" s="48" t="n">
        <v>725615.9</v>
      </c>
      <c r="M208" s="48" t="n">
        <v>46555.1</v>
      </c>
      <c r="N208" s="48" t="n">
        <v>438.8</v>
      </c>
    </row>
    <row r="209" ht="10.05" customHeight="1" s="1003">
      <c r="A209" s="45" t="inlineStr">
        <is>
          <t>Lin</t>
        </is>
      </c>
      <c r="B209" s="1112" t="n">
        <v>2004</v>
      </c>
      <c r="C209" s="45" t="inlineStr">
        <is>
          <t>2004/05</t>
        </is>
      </c>
      <c r="D209" s="1113" t="n">
        <v>7</v>
      </c>
      <c r="E209" s="48" t="n">
        <v>1145.7</v>
      </c>
      <c r="F209" s="48" t="n">
        <v>0</v>
      </c>
      <c r="G209" s="48" t="n">
        <v>1145.7</v>
      </c>
      <c r="H209" s="48" t="n">
        <v>991.5</v>
      </c>
      <c r="I209" s="48" t="n">
        <v>493.7</v>
      </c>
      <c r="J209" s="48" t="n">
        <v>1485.2</v>
      </c>
      <c r="K209" s="48" t="n">
        <v>0</v>
      </c>
      <c r="L209" s="48" t="n">
        <v>0</v>
      </c>
      <c r="M209" s="48" t="n">
        <v>0</v>
      </c>
      <c r="N209" s="48" t="n">
        <v>0</v>
      </c>
    </row>
    <row r="210" ht="10.05" customHeight="1" s="1003">
      <c r="A210" s="45" t="inlineStr">
        <is>
          <t>Soja</t>
        </is>
      </c>
      <c r="B210" s="1112" t="n">
        <v>2004</v>
      </c>
      <c r="C210" s="45" t="inlineStr">
        <is>
          <t>2004/05</t>
        </is>
      </c>
      <c r="D210" s="1113" t="n">
        <v>7</v>
      </c>
      <c r="E210" s="48" t="n">
        <v>144.9</v>
      </c>
      <c r="F210" s="48" t="n">
        <v>0</v>
      </c>
      <c r="G210" s="48" t="n">
        <v>144.9</v>
      </c>
      <c r="H210" s="48" t="n">
        <v>7492.1</v>
      </c>
      <c r="I210" s="48" t="n">
        <v>1577</v>
      </c>
      <c r="J210" s="48" t="n">
        <v>9069.1</v>
      </c>
      <c r="K210" s="48" t="n">
        <v>4.4</v>
      </c>
      <c r="L210" s="48" t="n">
        <v>0</v>
      </c>
      <c r="M210" s="48" t="n">
        <v>151</v>
      </c>
      <c r="N210" s="48" t="n">
        <v>0</v>
      </c>
    </row>
    <row r="211" ht="10.05" customHeight="1" s="1003">
      <c r="A211" s="45" t="inlineStr">
        <is>
          <t>Tournesol</t>
        </is>
      </c>
      <c r="B211" s="1112" t="n">
        <v>2004</v>
      </c>
      <c r="C211" s="45" t="inlineStr">
        <is>
          <t>2004/05</t>
        </is>
      </c>
      <c r="D211" s="1113" t="n">
        <v>7</v>
      </c>
      <c r="E211" s="48" t="n">
        <v>1214.6</v>
      </c>
      <c r="F211" s="48" t="n">
        <v>0</v>
      </c>
      <c r="G211" s="48" t="n">
        <v>1214.6</v>
      </c>
      <c r="H211" s="48" t="n">
        <v>74088.39999999999</v>
      </c>
      <c r="I211" s="48" t="n">
        <v>2265.8</v>
      </c>
      <c r="J211" s="48" t="n">
        <v>76354.2</v>
      </c>
      <c r="K211" s="48" t="n">
        <v>1413.1</v>
      </c>
      <c r="L211" s="48" t="n">
        <v>59.6</v>
      </c>
      <c r="M211" s="48" t="n">
        <v>475.6</v>
      </c>
      <c r="N211" s="48" t="n">
        <v>335.4</v>
      </c>
    </row>
    <row r="212" ht="10.05" customHeight="1" s="1003">
      <c r="A212" s="45" t="inlineStr">
        <is>
          <t>Colza</t>
        </is>
      </c>
      <c r="B212" s="1112" t="n">
        <v>2004</v>
      </c>
      <c r="C212" s="45" t="inlineStr">
        <is>
          <t>2004/05</t>
        </is>
      </c>
      <c r="D212" s="1113" t="n">
        <v>8</v>
      </c>
      <c r="E212" s="48" t="n">
        <v>453343.2</v>
      </c>
      <c r="F212" s="48" t="n">
        <v>2574.8</v>
      </c>
      <c r="G212" s="48" t="n">
        <v>455918</v>
      </c>
      <c r="H212" s="48" t="n">
        <v>2002287.3</v>
      </c>
      <c r="I212" s="48" t="n">
        <v>8386.200000000001</v>
      </c>
      <c r="J212" s="48" t="n">
        <v>2010673.5</v>
      </c>
      <c r="K212" s="48" t="n">
        <v>576377.9</v>
      </c>
      <c r="L212" s="48" t="n">
        <v>80766.7</v>
      </c>
      <c r="M212" s="48" t="n">
        <v>183415.3</v>
      </c>
      <c r="N212" s="48" t="n">
        <v>655.6</v>
      </c>
    </row>
    <row r="213" ht="10.05" customHeight="1" s="1003">
      <c r="A213" s="45" t="inlineStr">
        <is>
          <t>Lin</t>
        </is>
      </c>
      <c r="B213" s="1112" t="n">
        <v>2004</v>
      </c>
      <c r="C213" s="45" t="inlineStr">
        <is>
          <t>2004/05</t>
        </is>
      </c>
      <c r="D213" s="1113" t="n">
        <v>8</v>
      </c>
      <c r="E213" s="48" t="n">
        <v>2928.9</v>
      </c>
      <c r="F213" s="48" t="n">
        <v>0</v>
      </c>
      <c r="G213" s="48" t="n">
        <v>2928.9</v>
      </c>
      <c r="H213" s="48" t="n">
        <v>1986.6</v>
      </c>
      <c r="I213" s="48" t="n">
        <v>469.9</v>
      </c>
      <c r="J213" s="48" t="n">
        <v>2456.5</v>
      </c>
      <c r="K213" s="48" t="n">
        <v>64.7</v>
      </c>
      <c r="L213" s="48" t="n">
        <v>89.59999999999999</v>
      </c>
      <c r="M213" s="48" t="n">
        <v>24.9</v>
      </c>
      <c r="N213" s="48" t="n">
        <v>0</v>
      </c>
    </row>
    <row r="214" ht="10.05" customHeight="1" s="1003">
      <c r="A214" s="45" t="inlineStr">
        <is>
          <t>Soja</t>
        </is>
      </c>
      <c r="B214" s="1112" t="n">
        <v>2004</v>
      </c>
      <c r="C214" s="45" t="inlineStr">
        <is>
          <t>2004/05</t>
        </is>
      </c>
      <c r="D214" s="1113" t="n">
        <v>8</v>
      </c>
      <c r="E214" s="48" t="n">
        <v>102.9</v>
      </c>
      <c r="F214" s="48" t="n">
        <v>283.5</v>
      </c>
      <c r="G214" s="48" t="n">
        <v>386.4</v>
      </c>
      <c r="H214" s="48" t="n">
        <v>4976.7</v>
      </c>
      <c r="I214" s="48" t="n">
        <v>905.1</v>
      </c>
      <c r="J214" s="48" t="n">
        <v>5881.8</v>
      </c>
      <c r="K214" s="48" t="n">
        <v>4.4</v>
      </c>
      <c r="L214" s="48" t="n">
        <v>0</v>
      </c>
      <c r="M214" s="48" t="n">
        <v>0</v>
      </c>
      <c r="N214" s="48" t="n">
        <v>0</v>
      </c>
    </row>
    <row r="215" ht="10.05" customHeight="1" s="1003">
      <c r="A215" s="45" t="inlineStr">
        <is>
          <t>Tournesol</t>
        </is>
      </c>
      <c r="B215" s="1112" t="n">
        <v>2004</v>
      </c>
      <c r="C215" s="45" t="inlineStr">
        <is>
          <t>2004/05</t>
        </is>
      </c>
      <c r="D215" s="1113" t="n">
        <v>8</v>
      </c>
      <c r="E215" s="48" t="n">
        <v>11643</v>
      </c>
      <c r="F215" s="48" t="n">
        <v>21.3</v>
      </c>
      <c r="G215" s="48" t="n">
        <v>11664.3</v>
      </c>
      <c r="H215" s="48" t="n">
        <v>60950</v>
      </c>
      <c r="I215" s="48" t="n">
        <v>1439.1</v>
      </c>
      <c r="J215" s="48" t="n">
        <v>62389.1</v>
      </c>
      <c r="K215" s="48" t="n">
        <v>4242.7</v>
      </c>
      <c r="L215" s="48" t="n">
        <v>2922.7</v>
      </c>
      <c r="M215" s="48" t="n">
        <v>93.09999999999999</v>
      </c>
      <c r="N215" s="48" t="n">
        <v>0</v>
      </c>
    </row>
    <row r="216" ht="10.05" customHeight="1" s="1003">
      <c r="A216" s="45" t="inlineStr">
        <is>
          <t>Colza</t>
        </is>
      </c>
      <c r="B216" s="1112" t="n">
        <v>2004</v>
      </c>
      <c r="C216" s="45" t="inlineStr">
        <is>
          <t>2004/05</t>
        </is>
      </c>
      <c r="D216" s="1113" t="n">
        <v>9</v>
      </c>
      <c r="E216" s="48" t="n">
        <v>107094.8</v>
      </c>
      <c r="F216" s="48" t="n">
        <v>147.3</v>
      </c>
      <c r="G216" s="48" t="n">
        <v>107242.1</v>
      </c>
      <c r="H216" s="48" t="n">
        <v>1829206.3</v>
      </c>
      <c r="I216" s="48" t="n">
        <v>7437.3</v>
      </c>
      <c r="J216" s="48" t="n">
        <v>1836643.6</v>
      </c>
      <c r="K216" s="48" t="n">
        <v>509664.2</v>
      </c>
      <c r="L216" s="48" t="n">
        <v>12028.3</v>
      </c>
      <c r="M216" s="48" t="n">
        <v>76720.60000000001</v>
      </c>
      <c r="N216" s="48" t="n">
        <v>2023.4</v>
      </c>
    </row>
    <row r="217" ht="10.05" customHeight="1" s="1003">
      <c r="A217" s="45" t="inlineStr">
        <is>
          <t>Lin</t>
        </is>
      </c>
      <c r="B217" s="1112" t="n">
        <v>2004</v>
      </c>
      <c r="C217" s="45" t="inlineStr">
        <is>
          <t>2004/05</t>
        </is>
      </c>
      <c r="D217" s="1113" t="n">
        <v>9</v>
      </c>
      <c r="E217" s="48" t="n">
        <v>1979.1</v>
      </c>
      <c r="F217" s="48" t="n">
        <v>150.3</v>
      </c>
      <c r="G217" s="48" t="n">
        <v>2129.4</v>
      </c>
      <c r="H217" s="48" t="n">
        <v>2068</v>
      </c>
      <c r="I217" s="48" t="n">
        <v>470.4</v>
      </c>
      <c r="J217" s="48" t="n">
        <v>2538.4</v>
      </c>
      <c r="K217" s="48" t="n">
        <v>98.2</v>
      </c>
      <c r="L217" s="48" t="n">
        <v>115.5</v>
      </c>
      <c r="M217" s="48" t="n">
        <v>80.40000000000001</v>
      </c>
      <c r="N217" s="48" t="n">
        <v>1.6</v>
      </c>
    </row>
    <row r="218" ht="10.05" customHeight="1" s="1003">
      <c r="A218" s="45" t="inlineStr">
        <is>
          <t>Soja</t>
        </is>
      </c>
      <c r="B218" s="1112" t="n">
        <v>2004</v>
      </c>
      <c r="C218" s="45" t="inlineStr">
        <is>
          <t>2004/05</t>
        </is>
      </c>
      <c r="D218" s="1113" t="n">
        <v>9</v>
      </c>
      <c r="E218" s="48" t="n">
        <v>24746.9</v>
      </c>
      <c r="F218" s="48" t="n">
        <v>2170.6</v>
      </c>
      <c r="G218" s="48" t="n">
        <v>26917.5</v>
      </c>
      <c r="H218" s="48" t="n">
        <v>27005.4</v>
      </c>
      <c r="I218" s="48" t="n">
        <v>2095</v>
      </c>
      <c r="J218" s="48" t="n">
        <v>29100.4</v>
      </c>
      <c r="K218" s="48" t="n">
        <v>2490.8</v>
      </c>
      <c r="L218" s="48" t="n">
        <v>2750.4</v>
      </c>
      <c r="M218" s="48" t="n">
        <v>254.9</v>
      </c>
      <c r="N218" s="48" t="n">
        <v>9.1</v>
      </c>
    </row>
    <row r="219" ht="10.05" customHeight="1" s="1003">
      <c r="A219" s="45" t="inlineStr">
        <is>
          <t>Tournesol</t>
        </is>
      </c>
      <c r="B219" s="1112" t="n">
        <v>2004</v>
      </c>
      <c r="C219" s="45" t="inlineStr">
        <is>
          <t>2004/05</t>
        </is>
      </c>
      <c r="D219" s="1113" t="n">
        <v>9</v>
      </c>
      <c r="E219" s="48" t="n">
        <v>714119.3</v>
      </c>
      <c r="F219" s="48" t="n">
        <v>1360.2</v>
      </c>
      <c r="G219" s="48" t="n">
        <v>715479.5</v>
      </c>
      <c r="H219" s="48" t="n">
        <v>640052.7</v>
      </c>
      <c r="I219" s="48" t="n">
        <v>2282.9</v>
      </c>
      <c r="J219" s="48" t="n">
        <v>642335.6</v>
      </c>
      <c r="K219" s="48" t="n">
        <v>221857.3</v>
      </c>
      <c r="L219" s="48" t="n">
        <v>222823.7</v>
      </c>
      <c r="M219" s="48" t="n">
        <v>5139.3</v>
      </c>
      <c r="N219" s="48" t="n">
        <v>69.8</v>
      </c>
    </row>
    <row r="220" ht="10.05" customHeight="1" s="1003">
      <c r="A220" s="45" t="inlineStr">
        <is>
          <t>Colza</t>
        </is>
      </c>
      <c r="B220" s="1112" t="n">
        <v>2004</v>
      </c>
      <c r="C220" s="45" t="inlineStr">
        <is>
          <t>2004/05</t>
        </is>
      </c>
      <c r="D220" s="1113" t="n">
        <v>10</v>
      </c>
      <c r="E220" s="48" t="n">
        <v>51532.1</v>
      </c>
      <c r="F220" s="48" t="n">
        <v>0</v>
      </c>
      <c r="G220" s="48" t="n">
        <v>51532.1</v>
      </c>
      <c r="H220" s="48" t="n">
        <v>1592840</v>
      </c>
      <c r="I220" s="48" t="n">
        <v>7275.9</v>
      </c>
      <c r="J220" s="48" t="n">
        <v>1600115.9</v>
      </c>
      <c r="K220" s="48" t="n">
        <v>475206.1</v>
      </c>
      <c r="L220" s="48" t="n">
        <v>3667.7</v>
      </c>
      <c r="M220" s="48" t="n">
        <v>37702</v>
      </c>
      <c r="N220" s="48" t="n">
        <v>423.8</v>
      </c>
    </row>
    <row r="221" ht="10.05" customHeight="1" s="1003">
      <c r="A221" s="45" t="inlineStr">
        <is>
          <t>Lin</t>
        </is>
      </c>
      <c r="B221" s="1112" t="n">
        <v>2004</v>
      </c>
      <c r="C221" s="45" t="inlineStr">
        <is>
          <t>2004/05</t>
        </is>
      </c>
      <c r="D221" s="1113" t="n">
        <v>10</v>
      </c>
      <c r="E221" s="48" t="n">
        <v>239.1</v>
      </c>
      <c r="F221" s="48" t="n">
        <v>0</v>
      </c>
      <c r="G221" s="48" t="n">
        <v>239.1</v>
      </c>
      <c r="H221" s="48" t="n">
        <v>1450.7</v>
      </c>
      <c r="I221" s="48" t="n">
        <v>453</v>
      </c>
      <c r="J221" s="48" t="n">
        <v>1903.7</v>
      </c>
      <c r="K221" s="48" t="n">
        <v>98.2</v>
      </c>
      <c r="L221" s="48" t="n">
        <v>0</v>
      </c>
      <c r="M221" s="48" t="n">
        <v>0</v>
      </c>
      <c r="N221" s="48" t="n">
        <v>0</v>
      </c>
    </row>
    <row r="222" ht="10.05" customHeight="1" s="1003">
      <c r="A222" s="45" t="inlineStr">
        <is>
          <t>Soja</t>
        </is>
      </c>
      <c r="B222" s="1112" t="n">
        <v>2004</v>
      </c>
      <c r="C222" s="45" t="inlineStr">
        <is>
          <t>2004/05</t>
        </is>
      </c>
      <c r="D222" s="1113" t="n">
        <v>10</v>
      </c>
      <c r="E222" s="48" t="n">
        <v>58089.4</v>
      </c>
      <c r="F222" s="48" t="n">
        <v>3583.1</v>
      </c>
      <c r="G222" s="48" t="n">
        <v>61672.5</v>
      </c>
      <c r="H222" s="48" t="n">
        <v>78557.8</v>
      </c>
      <c r="I222" s="48" t="n">
        <v>5484.2</v>
      </c>
      <c r="J222" s="48" t="n">
        <v>84042</v>
      </c>
      <c r="K222" s="48" t="n">
        <v>8040.4</v>
      </c>
      <c r="L222" s="48" t="n">
        <v>6085.6</v>
      </c>
      <c r="M222" s="48" t="n">
        <v>527.7</v>
      </c>
      <c r="N222" s="48" t="n">
        <v>8.300000000000001</v>
      </c>
    </row>
    <row r="223" ht="10.05" customHeight="1" s="1003">
      <c r="A223" s="45" t="inlineStr">
        <is>
          <t>Tournesol</t>
        </is>
      </c>
      <c r="B223" s="1112" t="n">
        <v>2004</v>
      </c>
      <c r="C223" s="45" t="inlineStr">
        <is>
          <t>2004/05</t>
        </is>
      </c>
      <c r="D223" s="1113" t="n">
        <v>10</v>
      </c>
      <c r="E223" s="48" t="n">
        <v>259363</v>
      </c>
      <c r="F223" s="48" t="n">
        <v>303.2</v>
      </c>
      <c r="G223" s="48" t="n">
        <v>259666.2</v>
      </c>
      <c r="H223" s="48" t="n">
        <v>755539.6</v>
      </c>
      <c r="I223" s="48" t="n">
        <v>2435.2</v>
      </c>
      <c r="J223" s="48" t="n">
        <v>757974.8</v>
      </c>
      <c r="K223" s="48" t="n">
        <v>244685</v>
      </c>
      <c r="L223" s="48" t="n">
        <v>58255.9</v>
      </c>
      <c r="M223" s="48" t="n">
        <v>34349.2</v>
      </c>
      <c r="N223" s="48" t="n">
        <v>1067.5</v>
      </c>
    </row>
    <row r="224" ht="10.05" customHeight="1" s="1003">
      <c r="A224" s="45" t="inlineStr">
        <is>
          <t>Colza</t>
        </is>
      </c>
      <c r="B224" s="1112" t="n">
        <v>2004</v>
      </c>
      <c r="C224" s="45" t="inlineStr">
        <is>
          <t>2004/05</t>
        </is>
      </c>
      <c r="D224" s="1113" t="n">
        <v>11</v>
      </c>
      <c r="E224" s="48" t="n">
        <v>62061.7</v>
      </c>
      <c r="F224" s="48" t="n">
        <v>1115.8</v>
      </c>
      <c r="G224" s="48" t="n">
        <v>63177.5</v>
      </c>
      <c r="H224" s="48" t="n">
        <v>1411601.2</v>
      </c>
      <c r="I224" s="48" t="n">
        <v>7353.8</v>
      </c>
      <c r="J224" s="48" t="n">
        <v>1418955</v>
      </c>
      <c r="K224" s="48" t="n">
        <v>446017</v>
      </c>
      <c r="L224" s="48" t="n">
        <v>10210.1</v>
      </c>
      <c r="M224" s="48" t="n">
        <v>38265.4</v>
      </c>
      <c r="N224" s="48" t="n">
        <v>1133.8</v>
      </c>
    </row>
    <row r="225" ht="10.05" customHeight="1" s="1003">
      <c r="A225" s="45" t="inlineStr">
        <is>
          <t>Lin</t>
        </is>
      </c>
      <c r="B225" s="1112" t="n">
        <v>2004</v>
      </c>
      <c r="C225" s="45" t="inlineStr">
        <is>
          <t>2004/05</t>
        </is>
      </c>
      <c r="D225" s="1113" t="n">
        <v>11</v>
      </c>
      <c r="E225" s="48" t="n">
        <v>520.5</v>
      </c>
      <c r="F225" s="48" t="n">
        <v>0</v>
      </c>
      <c r="G225" s="48" t="n">
        <v>520.5</v>
      </c>
      <c r="H225" s="48" t="n">
        <v>1306.7</v>
      </c>
      <c r="I225" s="48" t="n">
        <v>376.7</v>
      </c>
      <c r="J225" s="48" t="n">
        <v>1683.4</v>
      </c>
      <c r="K225" s="48" t="n">
        <v>98.2</v>
      </c>
      <c r="L225" s="48" t="n">
        <v>0</v>
      </c>
      <c r="M225" s="48" t="n">
        <v>0</v>
      </c>
      <c r="N225" s="48" t="n">
        <v>0</v>
      </c>
    </row>
    <row r="226" ht="10.05" customHeight="1" s="1003">
      <c r="A226" s="45" t="inlineStr">
        <is>
          <t>Soja</t>
        </is>
      </c>
      <c r="B226" s="1112" t="n">
        <v>2004</v>
      </c>
      <c r="C226" s="45" t="inlineStr">
        <is>
          <t>2004/05</t>
        </is>
      </c>
      <c r="D226" s="1113" t="n">
        <v>11</v>
      </c>
      <c r="E226" s="48" t="n">
        <v>8082.50000000001</v>
      </c>
      <c r="F226" s="48" t="n">
        <v>45.6</v>
      </c>
      <c r="G226" s="48" t="n">
        <v>8128.10000000001</v>
      </c>
      <c r="H226" s="48" t="n">
        <v>78173</v>
      </c>
      <c r="I226" s="48" t="n">
        <v>5341.6</v>
      </c>
      <c r="J226" s="48" t="n">
        <v>83514.60000000001</v>
      </c>
      <c r="K226" s="48" t="n">
        <v>7528.1</v>
      </c>
      <c r="L226" s="48" t="n">
        <v>548.4</v>
      </c>
      <c r="M226" s="48" t="n">
        <v>949.3</v>
      </c>
      <c r="N226" s="48" t="n">
        <v>111.4</v>
      </c>
    </row>
    <row r="227" ht="10.05" customHeight="1" s="1003">
      <c r="A227" s="45" t="inlineStr">
        <is>
          <t>Tournesol</t>
        </is>
      </c>
      <c r="B227" s="1112" t="n">
        <v>2004</v>
      </c>
      <c r="C227" s="45" t="inlineStr">
        <is>
          <t>2004/05</t>
        </is>
      </c>
      <c r="D227" s="1113" t="n">
        <v>11</v>
      </c>
      <c r="E227" s="48" t="n">
        <v>41807.8</v>
      </c>
      <c r="F227" s="48" t="n">
        <v>523.5</v>
      </c>
      <c r="G227" s="48" t="n">
        <v>42331.3</v>
      </c>
      <c r="H227" s="48" t="n">
        <v>704833.3</v>
      </c>
      <c r="I227" s="48" t="n">
        <v>2550.8</v>
      </c>
      <c r="J227" s="48" t="n">
        <v>707384.1</v>
      </c>
      <c r="K227" s="48" t="n">
        <v>224263.3</v>
      </c>
      <c r="L227" s="48" t="n">
        <v>5995.5</v>
      </c>
      <c r="M227" s="48" t="n">
        <v>25780.4</v>
      </c>
      <c r="N227" s="48" t="n">
        <v>636.8</v>
      </c>
    </row>
    <row r="228" ht="10.05" customHeight="1" s="1003">
      <c r="A228" s="45" t="inlineStr">
        <is>
          <t>Colza</t>
        </is>
      </c>
      <c r="B228" s="1112" t="n">
        <v>2004</v>
      </c>
      <c r="C228" s="45" t="inlineStr">
        <is>
          <t>2004/05</t>
        </is>
      </c>
      <c r="D228" s="1113" t="n">
        <v>12</v>
      </c>
      <c r="E228" s="48" t="n">
        <v>72311.3</v>
      </c>
      <c r="F228" s="48" t="n">
        <v>0</v>
      </c>
      <c r="G228" s="48" t="n">
        <v>72311.3</v>
      </c>
      <c r="H228" s="48" t="n">
        <v>1233541.5</v>
      </c>
      <c r="I228" s="48" t="n">
        <v>4908</v>
      </c>
      <c r="J228" s="48" t="n">
        <v>1238449.5</v>
      </c>
      <c r="K228" s="48" t="n">
        <v>400469.9</v>
      </c>
      <c r="L228" s="48" t="n">
        <v>5695.7</v>
      </c>
      <c r="M228" s="48" t="n">
        <v>49950.7</v>
      </c>
      <c r="N228" s="48" t="n">
        <v>1292.1</v>
      </c>
    </row>
    <row r="229" ht="10.05" customHeight="1" s="1003">
      <c r="A229" s="45" t="inlineStr">
        <is>
          <t>Lin</t>
        </is>
      </c>
      <c r="B229" s="1112" t="n">
        <v>2004</v>
      </c>
      <c r="C229" s="45" t="inlineStr">
        <is>
          <t>2004/05</t>
        </is>
      </c>
      <c r="D229" s="1113" t="n">
        <v>12</v>
      </c>
      <c r="E229" s="48" t="n">
        <v>278</v>
      </c>
      <c r="F229" s="48" t="n">
        <v>88.2</v>
      </c>
      <c r="G229" s="48" t="n">
        <v>366.2</v>
      </c>
      <c r="H229" s="48" t="n">
        <v>1315.3</v>
      </c>
      <c r="I229" s="48" t="n">
        <v>463.5</v>
      </c>
      <c r="J229" s="48" t="n">
        <v>1778.8</v>
      </c>
      <c r="K229" s="48" t="n">
        <v>98.2</v>
      </c>
      <c r="L229" s="48" t="n">
        <v>0</v>
      </c>
      <c r="M229" s="48" t="n">
        <v>0</v>
      </c>
      <c r="N229" s="48" t="n">
        <v>0</v>
      </c>
    </row>
    <row r="230" ht="10.05" customHeight="1" s="1003">
      <c r="A230" s="45" t="inlineStr">
        <is>
          <t>Soja</t>
        </is>
      </c>
      <c r="B230" s="1112" t="n">
        <v>2004</v>
      </c>
      <c r="C230" s="45" t="inlineStr">
        <is>
          <t>2004/05</t>
        </is>
      </c>
      <c r="D230" s="1113" t="n">
        <v>12</v>
      </c>
      <c r="E230" s="48" t="n">
        <v>2412.2</v>
      </c>
      <c r="F230" s="48" t="n">
        <v>45.2</v>
      </c>
      <c r="G230" s="48" t="n">
        <v>2457.4</v>
      </c>
      <c r="H230" s="48" t="n">
        <v>71501.39999999999</v>
      </c>
      <c r="I230" s="48" t="n">
        <v>5059.5</v>
      </c>
      <c r="J230" s="48" t="n">
        <v>76560.89999999999</v>
      </c>
      <c r="K230" s="48" t="n">
        <v>6405</v>
      </c>
      <c r="L230" s="48" t="n">
        <v>112.6</v>
      </c>
      <c r="M230" s="48" t="n">
        <v>1157</v>
      </c>
      <c r="N230" s="48" t="n">
        <v>78.7</v>
      </c>
    </row>
    <row r="231" ht="10.05" customHeight="1" s="1003">
      <c r="A231" s="45" t="inlineStr">
        <is>
          <t>Tournesol</t>
        </is>
      </c>
      <c r="B231" s="1112" t="n">
        <v>2004</v>
      </c>
      <c r="C231" s="45" t="inlineStr">
        <is>
          <t>2004/05</t>
        </is>
      </c>
      <c r="D231" s="1113" t="n">
        <v>12</v>
      </c>
      <c r="E231" s="48" t="n">
        <v>39308.4</v>
      </c>
      <c r="F231" s="48" t="n">
        <v>31.6</v>
      </c>
      <c r="G231" s="48" t="n">
        <v>39340</v>
      </c>
      <c r="H231" s="48" t="n">
        <v>646658.4</v>
      </c>
      <c r="I231" s="48" t="n">
        <v>2648.4</v>
      </c>
      <c r="J231" s="48" t="n">
        <v>649306.8</v>
      </c>
      <c r="K231" s="48" t="n">
        <v>195185.9</v>
      </c>
      <c r="L231" s="48" t="n">
        <v>3465.8</v>
      </c>
      <c r="M231" s="48" t="n">
        <v>31889.4</v>
      </c>
      <c r="N231" s="48" t="n">
        <v>653.8</v>
      </c>
    </row>
    <row r="232" ht="10.05" customHeight="1" s="1003">
      <c r="A232" s="45" t="inlineStr">
        <is>
          <t>Colza</t>
        </is>
      </c>
      <c r="B232" s="1112" t="n">
        <v>2005</v>
      </c>
      <c r="C232" s="45" t="inlineStr">
        <is>
          <t>2004/05</t>
        </is>
      </c>
      <c r="D232" s="1113" t="n">
        <v>1</v>
      </c>
      <c r="E232" s="48" t="n">
        <v>137918.2</v>
      </c>
      <c r="F232" s="48" t="n">
        <v>29</v>
      </c>
      <c r="G232" s="48" t="n">
        <v>137947.2</v>
      </c>
      <c r="H232" s="48" t="n">
        <v>1055391.3</v>
      </c>
      <c r="I232" s="48" t="n">
        <v>4742.9</v>
      </c>
      <c r="J232" s="48" t="n">
        <v>1060134.2</v>
      </c>
      <c r="K232" s="48" t="n">
        <v>308885</v>
      </c>
      <c r="L232" s="48" t="n">
        <v>12316.9</v>
      </c>
      <c r="M232" s="48" t="n">
        <v>103335.8</v>
      </c>
      <c r="N232" s="48" t="n">
        <v>566</v>
      </c>
    </row>
    <row r="233" ht="10.05" customHeight="1" s="1003">
      <c r="A233" s="45" t="inlineStr">
        <is>
          <t>Lin</t>
        </is>
      </c>
      <c r="B233" s="1112" t="n">
        <v>2005</v>
      </c>
      <c r="C233" s="45" t="inlineStr">
        <is>
          <t>2004/05</t>
        </is>
      </c>
      <c r="D233" s="1113" t="n">
        <v>1</v>
      </c>
      <c r="E233" s="48" t="n">
        <v>189.4</v>
      </c>
      <c r="F233" s="48" t="n">
        <v>150.9</v>
      </c>
      <c r="G233" s="48" t="n">
        <v>340.3</v>
      </c>
      <c r="H233" s="48" t="n">
        <v>1235.3</v>
      </c>
      <c r="I233" s="48" t="n">
        <v>579.5</v>
      </c>
      <c r="J233" s="48" t="n">
        <v>1814.8</v>
      </c>
      <c r="K233" s="48" t="n">
        <v>98.2</v>
      </c>
      <c r="L233" s="48" t="n">
        <v>0</v>
      </c>
      <c r="M233" s="48" t="n">
        <v>0</v>
      </c>
      <c r="N233" s="48" t="n">
        <v>0</v>
      </c>
    </row>
    <row r="234" ht="10.05" customHeight="1" s="1003">
      <c r="A234" s="45" t="inlineStr">
        <is>
          <t>Soja</t>
        </is>
      </c>
      <c r="B234" s="1112" t="n">
        <v>2005</v>
      </c>
      <c r="C234" s="45" t="inlineStr">
        <is>
          <t>2004/05</t>
        </is>
      </c>
      <c r="D234" s="1113" t="n">
        <v>1</v>
      </c>
      <c r="E234" s="48" t="n">
        <v>2561.7</v>
      </c>
      <c r="F234" s="48" t="n">
        <v>222</v>
      </c>
      <c r="G234" s="48" t="n">
        <v>2783.7</v>
      </c>
      <c r="H234" s="48" t="n">
        <v>65331.9</v>
      </c>
      <c r="I234" s="48" t="n">
        <v>5147.5</v>
      </c>
      <c r="J234" s="48" t="n">
        <v>70479.39999999999</v>
      </c>
      <c r="K234" s="48" t="n">
        <v>5624</v>
      </c>
      <c r="L234" s="48" t="n">
        <v>205.4</v>
      </c>
      <c r="M234" s="48" t="n">
        <v>983.7</v>
      </c>
      <c r="N234" s="48" t="n">
        <v>3.8</v>
      </c>
    </row>
    <row r="235" ht="10.05" customHeight="1" s="1003">
      <c r="A235" s="45" t="inlineStr">
        <is>
          <t>Tournesol</t>
        </is>
      </c>
      <c r="B235" s="1112" t="n">
        <v>2005</v>
      </c>
      <c r="C235" s="45" t="inlineStr">
        <is>
          <t>2004/05</t>
        </is>
      </c>
      <c r="D235" s="1113" t="n">
        <v>1</v>
      </c>
      <c r="E235" s="48" t="n">
        <v>42827.9</v>
      </c>
      <c r="F235" s="48" t="n">
        <v>0</v>
      </c>
      <c r="G235" s="48" t="n">
        <v>42827.9</v>
      </c>
      <c r="H235" s="48" t="n">
        <v>570309.5</v>
      </c>
      <c r="I235" s="48" t="n">
        <v>2266.4</v>
      </c>
      <c r="J235" s="48" t="n">
        <v>572575.9</v>
      </c>
      <c r="K235" s="48" t="n">
        <v>158012.1</v>
      </c>
      <c r="L235" s="48" t="n">
        <v>906.2</v>
      </c>
      <c r="M235" s="48" t="n">
        <v>37230.4</v>
      </c>
      <c r="N235" s="48" t="n">
        <v>849.6</v>
      </c>
    </row>
    <row r="236" ht="10.05" customHeight="1" s="1003">
      <c r="A236" s="45" t="inlineStr">
        <is>
          <t>Colza</t>
        </is>
      </c>
      <c r="B236" s="1112" t="n">
        <v>2005</v>
      </c>
      <c r="C236" s="45" t="inlineStr">
        <is>
          <t>2004/05</t>
        </is>
      </c>
      <c r="D236" s="1113" t="n">
        <v>2</v>
      </c>
      <c r="E236" s="48" t="n">
        <v>104553.6</v>
      </c>
      <c r="F236" s="48" t="n">
        <v>0</v>
      </c>
      <c r="G236" s="48" t="n">
        <v>104553.6</v>
      </c>
      <c r="H236" s="48" t="n">
        <v>856706.6</v>
      </c>
      <c r="I236" s="48" t="n">
        <v>3338.3</v>
      </c>
      <c r="J236" s="48" t="n">
        <v>860044.9</v>
      </c>
      <c r="K236" s="48" t="n">
        <v>251846.7</v>
      </c>
      <c r="L236" s="48" t="n">
        <v>7969</v>
      </c>
      <c r="M236" s="48" t="n">
        <v>60891.2</v>
      </c>
      <c r="N236" s="48" t="n">
        <v>4116.1</v>
      </c>
    </row>
    <row r="237" ht="10.05" customHeight="1" s="1003">
      <c r="A237" s="45" t="inlineStr">
        <is>
          <t>Lin</t>
        </is>
      </c>
      <c r="B237" s="1112" t="n">
        <v>2005</v>
      </c>
      <c r="C237" s="45" t="inlineStr">
        <is>
          <t>2004/05</t>
        </is>
      </c>
      <c r="D237" s="1113" t="n">
        <v>2</v>
      </c>
      <c r="E237" s="48" t="n">
        <v>241.7</v>
      </c>
      <c r="F237" s="48" t="n">
        <v>20.9</v>
      </c>
      <c r="G237" s="48" t="n">
        <v>262.6</v>
      </c>
      <c r="H237" s="48" t="n">
        <v>1038</v>
      </c>
      <c r="I237" s="48" t="n">
        <v>556.9</v>
      </c>
      <c r="J237" s="48" t="n">
        <v>1594.9</v>
      </c>
      <c r="K237" s="48" t="n">
        <v>9.1</v>
      </c>
      <c r="L237" s="48" t="n">
        <v>0</v>
      </c>
      <c r="M237" s="48" t="n">
        <v>89.09999999999999</v>
      </c>
      <c r="N237" s="48" t="n">
        <v>0</v>
      </c>
    </row>
    <row r="238" ht="10.05" customHeight="1" s="1003">
      <c r="A238" s="45" t="inlineStr">
        <is>
          <t>Soja</t>
        </is>
      </c>
      <c r="B238" s="1112" t="n">
        <v>2005</v>
      </c>
      <c r="C238" s="45" t="inlineStr">
        <is>
          <t>2004/05</t>
        </is>
      </c>
      <c r="D238" s="1113" t="n">
        <v>2</v>
      </c>
      <c r="E238" s="48" t="n">
        <v>2129.6</v>
      </c>
      <c r="F238" s="48" t="n">
        <v>3.5</v>
      </c>
      <c r="G238" s="48" t="n">
        <v>2133.1</v>
      </c>
      <c r="H238" s="48" t="n">
        <v>59017.7</v>
      </c>
      <c r="I238" s="48" t="n">
        <v>4443</v>
      </c>
      <c r="J238" s="48" t="n">
        <v>63460.7</v>
      </c>
      <c r="K238" s="48" t="n">
        <v>4706.6</v>
      </c>
      <c r="L238" s="48" t="n">
        <v>119.8</v>
      </c>
      <c r="M238" s="48" t="n">
        <v>967</v>
      </c>
      <c r="N238" s="48" t="n">
        <v>70.2</v>
      </c>
    </row>
    <row r="239" ht="10.05" customHeight="1" s="1003">
      <c r="A239" s="45" t="inlineStr">
        <is>
          <t>Tournesol</t>
        </is>
      </c>
      <c r="B239" s="1112" t="n">
        <v>2005</v>
      </c>
      <c r="C239" s="45" t="inlineStr">
        <is>
          <t>2004/05</t>
        </is>
      </c>
      <c r="D239" s="1113" t="n">
        <v>2</v>
      </c>
      <c r="E239" s="48" t="n">
        <v>58520.7</v>
      </c>
      <c r="F239" s="48" t="n">
        <v>998</v>
      </c>
      <c r="G239" s="48" t="n">
        <v>59518.7</v>
      </c>
      <c r="H239" s="48" t="n">
        <v>512303.8</v>
      </c>
      <c r="I239" s="48" t="n">
        <v>2472.2</v>
      </c>
      <c r="J239" s="48" t="n">
        <v>514776</v>
      </c>
      <c r="K239" s="48" t="n">
        <v>109701.3</v>
      </c>
      <c r="L239" s="48" t="n">
        <v>1445.2</v>
      </c>
      <c r="M239" s="48" t="n">
        <v>48299.6</v>
      </c>
      <c r="N239" s="48" t="n">
        <v>1456.4</v>
      </c>
    </row>
    <row r="240" ht="10.05" customHeight="1" s="1003">
      <c r="A240" s="45" t="inlineStr">
        <is>
          <t>Colza</t>
        </is>
      </c>
      <c r="B240" s="1112" t="n">
        <v>2005</v>
      </c>
      <c r="C240" s="45" t="inlineStr">
        <is>
          <t>2004/05</t>
        </is>
      </c>
      <c r="D240" s="1113" t="n">
        <v>3</v>
      </c>
      <c r="E240" s="48" t="n">
        <v>143453.9</v>
      </c>
      <c r="F240" s="48" t="n">
        <v>982.4</v>
      </c>
      <c r="G240" s="48" t="n">
        <v>144436.3</v>
      </c>
      <c r="H240" s="48" t="n">
        <v>715580.1</v>
      </c>
      <c r="I240" s="48" t="n">
        <v>4263.4</v>
      </c>
      <c r="J240" s="48" t="n">
        <v>719843.5</v>
      </c>
      <c r="K240" s="48" t="n">
        <v>157236.6</v>
      </c>
      <c r="L240" s="48" t="n">
        <v>3620.5</v>
      </c>
      <c r="M240" s="48" t="n">
        <v>96221.7</v>
      </c>
      <c r="N240" s="48" t="n">
        <v>2008.9</v>
      </c>
    </row>
    <row r="241" ht="10.05" customHeight="1" s="1003">
      <c r="A241" s="45" t="inlineStr">
        <is>
          <t>Lin</t>
        </is>
      </c>
      <c r="B241" s="1112" t="n">
        <v>2005</v>
      </c>
      <c r="C241" s="45" t="inlineStr">
        <is>
          <t>2004/05</t>
        </is>
      </c>
      <c r="D241" s="1113" t="n">
        <v>3</v>
      </c>
      <c r="E241" s="48" t="n">
        <v>194.1</v>
      </c>
      <c r="F241" s="48" t="n">
        <v>230.5</v>
      </c>
      <c r="G241" s="48" t="n">
        <v>424.6</v>
      </c>
      <c r="H241" s="48" t="n">
        <v>956.7</v>
      </c>
      <c r="I241" s="48" t="n">
        <v>535.1</v>
      </c>
      <c r="J241" s="48" t="n">
        <v>1491.8</v>
      </c>
      <c r="K241" s="48" t="n">
        <v>5.9</v>
      </c>
      <c r="L241" s="48" t="n">
        <v>0</v>
      </c>
      <c r="M241" s="48" t="n">
        <v>3.2</v>
      </c>
      <c r="N241" s="48" t="n">
        <v>0</v>
      </c>
    </row>
    <row r="242" ht="10.05" customHeight="1" s="1003">
      <c r="A242" s="45" t="inlineStr">
        <is>
          <t>Soja</t>
        </is>
      </c>
      <c r="B242" s="1112" t="n">
        <v>2005</v>
      </c>
      <c r="C242" s="45" t="inlineStr">
        <is>
          <t>2004/05</t>
        </is>
      </c>
      <c r="D242" s="1113" t="n">
        <v>3</v>
      </c>
      <c r="E242" s="48" t="n">
        <v>4306.3</v>
      </c>
      <c r="F242" s="48" t="n">
        <v>844.3</v>
      </c>
      <c r="G242" s="48" t="n">
        <v>5150.6</v>
      </c>
      <c r="H242" s="48" t="n">
        <v>52611.3</v>
      </c>
      <c r="I242" s="48" t="n">
        <v>3132.7</v>
      </c>
      <c r="J242" s="48" t="n">
        <v>55744</v>
      </c>
      <c r="K242" s="48" t="n">
        <v>3553.9</v>
      </c>
      <c r="L242" s="48" t="n">
        <v>256.6</v>
      </c>
      <c r="M242" s="48" t="n">
        <v>1345.7</v>
      </c>
      <c r="N242" s="48" t="n">
        <v>63.6</v>
      </c>
    </row>
    <row r="243" ht="10.05" customHeight="1" s="1003">
      <c r="A243" s="45" t="inlineStr">
        <is>
          <t>Tournesol</t>
        </is>
      </c>
      <c r="B243" s="1112" t="n">
        <v>2005</v>
      </c>
      <c r="C243" s="45" t="inlineStr">
        <is>
          <t>2004/05</t>
        </is>
      </c>
      <c r="D243" s="1113" t="n">
        <v>3</v>
      </c>
      <c r="E243" s="48" t="n">
        <v>55849.5</v>
      </c>
      <c r="F243" s="48" t="n">
        <v>1017.7</v>
      </c>
      <c r="G243" s="48" t="n">
        <v>56867.2</v>
      </c>
      <c r="H243" s="48" t="n">
        <v>419382.2</v>
      </c>
      <c r="I243" s="48" t="n">
        <v>4049.2</v>
      </c>
      <c r="J243" s="48" t="n">
        <v>423431.4</v>
      </c>
      <c r="K243" s="48" t="n">
        <v>67271.39999999999</v>
      </c>
      <c r="L243" s="48" t="n">
        <v>655.7</v>
      </c>
      <c r="M243" s="48" t="n">
        <v>42168.3</v>
      </c>
      <c r="N243" s="48" t="n">
        <v>917.3</v>
      </c>
    </row>
    <row r="244" ht="10.05" customHeight="1" s="1003">
      <c r="A244" s="45" t="inlineStr">
        <is>
          <t>Colza</t>
        </is>
      </c>
      <c r="B244" s="1112" t="n">
        <v>2005</v>
      </c>
      <c r="C244" s="45" t="inlineStr">
        <is>
          <t>2004/05</t>
        </is>
      </c>
      <c r="D244" s="1113" t="n">
        <v>4</v>
      </c>
      <c r="E244" s="48" t="n">
        <v>138852.5</v>
      </c>
      <c r="F244" s="48" t="n">
        <v>0</v>
      </c>
      <c r="G244" s="48" t="n">
        <v>138852.5</v>
      </c>
      <c r="H244" s="48" t="n">
        <v>561515.1</v>
      </c>
      <c r="I244" s="48" t="n">
        <v>4262.6</v>
      </c>
      <c r="J244" s="48" t="n">
        <v>565777.7</v>
      </c>
      <c r="K244" s="48" t="n">
        <v>95734</v>
      </c>
      <c r="L244" s="48" t="n">
        <v>7953.1</v>
      </c>
      <c r="M244" s="48" t="n">
        <v>68122.2</v>
      </c>
      <c r="N244" s="48" t="n">
        <v>1333.5</v>
      </c>
    </row>
    <row r="245" ht="10.05" customHeight="1" s="1003">
      <c r="A245" s="45" t="inlineStr">
        <is>
          <t>Lin</t>
        </is>
      </c>
      <c r="B245" s="1112" t="n">
        <v>2005</v>
      </c>
      <c r="C245" s="45" t="inlineStr">
        <is>
          <t>2004/05</t>
        </is>
      </c>
      <c r="D245" s="1113" t="n">
        <v>4</v>
      </c>
      <c r="E245" s="48" t="n">
        <v>177</v>
      </c>
      <c r="F245" s="48" t="n">
        <v>0</v>
      </c>
      <c r="G245" s="48" t="n">
        <v>177</v>
      </c>
      <c r="H245" s="48" t="n">
        <v>797.5</v>
      </c>
      <c r="I245" s="48" t="n">
        <v>451.8</v>
      </c>
      <c r="J245" s="48" t="n">
        <v>1249.3</v>
      </c>
      <c r="K245" s="48" t="n">
        <v>0</v>
      </c>
      <c r="L245" s="48" t="n">
        <v>11.2</v>
      </c>
      <c r="M245" s="48" t="n">
        <v>17.1</v>
      </c>
      <c r="N245" s="48" t="n">
        <v>0</v>
      </c>
    </row>
    <row r="246" ht="10.05" customHeight="1" s="1003">
      <c r="A246" s="45" t="inlineStr">
        <is>
          <t>Soja</t>
        </is>
      </c>
      <c r="B246" s="1112" t="n">
        <v>2005</v>
      </c>
      <c r="C246" s="45" t="inlineStr">
        <is>
          <t>2004/05</t>
        </is>
      </c>
      <c r="D246" s="1113" t="n">
        <v>4</v>
      </c>
      <c r="E246" s="48" t="n">
        <v>5053.4</v>
      </c>
      <c r="F246" s="48" t="n">
        <v>0</v>
      </c>
      <c r="G246" s="48" t="n">
        <v>5053.4</v>
      </c>
      <c r="H246" s="48" t="n">
        <v>47672.1</v>
      </c>
      <c r="I246" s="48" t="n">
        <v>2545.7</v>
      </c>
      <c r="J246" s="48" t="n">
        <v>50217.8</v>
      </c>
      <c r="K246" s="48" t="n">
        <v>2305.5</v>
      </c>
      <c r="L246" s="48" t="n">
        <v>56.8</v>
      </c>
      <c r="M246" s="48" t="n">
        <v>1220.1</v>
      </c>
      <c r="N246" s="48" t="n">
        <v>99.09999999999999</v>
      </c>
    </row>
    <row r="247" ht="10.05" customHeight="1" s="1003">
      <c r="A247" s="45" t="inlineStr">
        <is>
          <t>Tournesol</t>
        </is>
      </c>
      <c r="B247" s="1112" t="n">
        <v>2005</v>
      </c>
      <c r="C247" s="45" t="inlineStr">
        <is>
          <t>2004/05</t>
        </is>
      </c>
      <c r="D247" s="1113" t="n">
        <v>4</v>
      </c>
      <c r="E247" s="48" t="n">
        <v>60718.5</v>
      </c>
      <c r="F247" s="48" t="n">
        <v>0</v>
      </c>
      <c r="G247" s="48" t="n">
        <v>60718.5</v>
      </c>
      <c r="H247" s="48" t="n">
        <v>328193</v>
      </c>
      <c r="I247" s="48" t="n">
        <v>4090.1</v>
      </c>
      <c r="J247" s="48" t="n">
        <v>332283.1</v>
      </c>
      <c r="K247" s="48" t="n">
        <v>29502.8</v>
      </c>
      <c r="L247" s="48" t="n">
        <v>1115.7</v>
      </c>
      <c r="M247" s="48" t="n">
        <v>38356.6</v>
      </c>
      <c r="N247" s="48" t="n">
        <v>527.7</v>
      </c>
    </row>
    <row r="248" ht="10.05" customHeight="1" s="1003">
      <c r="A248" s="45" t="inlineStr">
        <is>
          <t>Colza</t>
        </is>
      </c>
      <c r="B248" s="1112" t="n">
        <v>2005</v>
      </c>
      <c r="C248" s="45" t="inlineStr">
        <is>
          <t>2004/05</t>
        </is>
      </c>
      <c r="D248" s="1113" t="n">
        <v>5</v>
      </c>
      <c r="E248" s="48" t="n">
        <v>131740.5</v>
      </c>
      <c r="F248" s="48" t="n">
        <v>0</v>
      </c>
      <c r="G248" s="48" t="n">
        <v>131740.5</v>
      </c>
      <c r="H248" s="48" t="n">
        <v>397389.7</v>
      </c>
      <c r="I248" s="48" t="n">
        <v>4151.5</v>
      </c>
      <c r="J248" s="48" t="n">
        <v>401541.2</v>
      </c>
      <c r="K248" s="48" t="n">
        <v>32603.1</v>
      </c>
      <c r="L248" s="48" t="n">
        <v>3085.2</v>
      </c>
      <c r="M248" s="48" t="n">
        <v>65174.5</v>
      </c>
      <c r="N248" s="48" t="n">
        <v>1041.6</v>
      </c>
    </row>
    <row r="249" ht="10.05" customHeight="1" s="1003">
      <c r="A249" s="45" t="inlineStr">
        <is>
          <t>Lin</t>
        </is>
      </c>
      <c r="B249" s="1112" t="n">
        <v>2005</v>
      </c>
      <c r="C249" s="45" t="inlineStr">
        <is>
          <t>2004/05</t>
        </is>
      </c>
      <c r="D249" s="1113" t="n">
        <v>5</v>
      </c>
      <c r="E249" s="48" t="n">
        <v>121.6</v>
      </c>
      <c r="F249" s="48" t="n">
        <v>0</v>
      </c>
      <c r="G249" s="48" t="n">
        <v>121.6</v>
      </c>
      <c r="H249" s="48" t="n">
        <v>658.3</v>
      </c>
      <c r="I249" s="48" t="n">
        <v>444.4</v>
      </c>
      <c r="J249" s="48" t="n">
        <v>1102.7</v>
      </c>
      <c r="K249" s="48" t="n">
        <v>0</v>
      </c>
      <c r="L249" s="48" t="n">
        <v>2.2</v>
      </c>
      <c r="M249" s="48" t="n">
        <v>2.2</v>
      </c>
      <c r="N249" s="48" t="n">
        <v>0</v>
      </c>
    </row>
    <row r="250" ht="10.05" customHeight="1" s="1003">
      <c r="A250" s="45" t="inlineStr">
        <is>
          <t>Soja</t>
        </is>
      </c>
      <c r="B250" s="1112" t="n">
        <v>2005</v>
      </c>
      <c r="C250" s="45" t="inlineStr">
        <is>
          <t>2004/05</t>
        </is>
      </c>
      <c r="D250" s="1113" t="n">
        <v>5</v>
      </c>
      <c r="E250" s="48" t="n">
        <v>3928.5</v>
      </c>
      <c r="F250" s="48" t="n">
        <v>0</v>
      </c>
      <c r="G250" s="48" t="n">
        <v>3928.5</v>
      </c>
      <c r="H250" s="48" t="n">
        <v>38882</v>
      </c>
      <c r="I250" s="48" t="n">
        <v>2210.4</v>
      </c>
      <c r="J250" s="48" t="n">
        <v>41092.4</v>
      </c>
      <c r="K250" s="48" t="n">
        <v>602.7</v>
      </c>
      <c r="L250" s="48" t="n">
        <v>0</v>
      </c>
      <c r="M250" s="48" t="n">
        <v>1699.4</v>
      </c>
      <c r="N250" s="48" t="n">
        <v>3.4</v>
      </c>
    </row>
    <row r="251" ht="10.05" customHeight="1" s="1003">
      <c r="A251" s="45" t="inlineStr">
        <is>
          <t>Tournesol</t>
        </is>
      </c>
      <c r="B251" s="1112" t="n">
        <v>2005</v>
      </c>
      <c r="C251" s="45" t="inlineStr">
        <is>
          <t>2004/05</t>
        </is>
      </c>
      <c r="D251" s="1113" t="n">
        <v>5</v>
      </c>
      <c r="E251" s="48" t="n">
        <v>34919.4</v>
      </c>
      <c r="F251" s="48" t="n">
        <v>-147</v>
      </c>
      <c r="G251" s="48" t="n">
        <v>34772.4</v>
      </c>
      <c r="H251" s="48" t="n">
        <v>224272.3</v>
      </c>
      <c r="I251" s="48" t="n">
        <v>3293.1</v>
      </c>
      <c r="J251" s="48" t="n">
        <v>227565.4</v>
      </c>
      <c r="K251" s="48" t="n">
        <v>12614.4</v>
      </c>
      <c r="L251" s="48" t="n">
        <v>687.1</v>
      </c>
      <c r="M251" s="48" t="n">
        <v>17280.6</v>
      </c>
      <c r="N251" s="48" t="n">
        <v>294.9</v>
      </c>
    </row>
    <row r="252" ht="10.05" customHeight="1" s="1003">
      <c r="A252" s="45" t="inlineStr">
        <is>
          <t>Colza</t>
        </is>
      </c>
      <c r="B252" s="1112" t="n">
        <v>2005</v>
      </c>
      <c r="C252" s="45" t="inlineStr">
        <is>
          <t>2004/05</t>
        </is>
      </c>
      <c r="D252" s="1113" t="n">
        <v>6</v>
      </c>
      <c r="E252" s="48" t="n">
        <v>72076.60000000001</v>
      </c>
      <c r="F252" s="48" t="n">
        <v>758.5</v>
      </c>
      <c r="G252" s="48" t="n">
        <v>72835.10000000001</v>
      </c>
      <c r="H252" s="48" t="n">
        <v>181841.2</v>
      </c>
      <c r="I252" s="48" t="n">
        <v>3694.6</v>
      </c>
      <c r="J252" s="48" t="n">
        <v>185535.8</v>
      </c>
      <c r="K252" s="48" t="n">
        <v>7485.1</v>
      </c>
      <c r="L252" s="48" t="n">
        <v>1896.3</v>
      </c>
      <c r="M252" s="48" t="n">
        <v>25986.8</v>
      </c>
      <c r="N252" s="48" t="n">
        <v>1027.5</v>
      </c>
    </row>
    <row r="253" ht="10.05" customHeight="1" s="1003">
      <c r="A253" s="45" t="inlineStr">
        <is>
          <t>Lin</t>
        </is>
      </c>
      <c r="B253" s="1112" t="n">
        <v>2005</v>
      </c>
      <c r="C253" s="45" t="inlineStr">
        <is>
          <t>2004/05</t>
        </is>
      </c>
      <c r="D253" s="1113" t="n">
        <v>6</v>
      </c>
      <c r="E253" s="48" t="n">
        <v>242.5</v>
      </c>
      <c r="F253" s="48" t="n">
        <v>336.2</v>
      </c>
      <c r="G253" s="48" t="n">
        <v>578.7</v>
      </c>
      <c r="H253" s="48" t="n">
        <v>421.7</v>
      </c>
      <c r="I253" s="48" t="n">
        <v>299.4</v>
      </c>
      <c r="J253" s="48" t="n">
        <v>721.1</v>
      </c>
      <c r="K253" s="48" t="n">
        <v>0</v>
      </c>
      <c r="L253" s="48" t="n">
        <v>3.2</v>
      </c>
      <c r="M253" s="48" t="n">
        <v>3.2</v>
      </c>
      <c r="N253" s="48" t="n">
        <v>0</v>
      </c>
    </row>
    <row r="254" ht="10.05" customHeight="1" s="1003">
      <c r="A254" s="45" t="inlineStr">
        <is>
          <t>Soja</t>
        </is>
      </c>
      <c r="B254" s="1112" t="n">
        <v>2005</v>
      </c>
      <c r="C254" s="45" t="inlineStr">
        <is>
          <t>2004/05</t>
        </is>
      </c>
      <c r="D254" s="1113" t="n">
        <v>6</v>
      </c>
      <c r="E254" s="48" t="n">
        <v>2274.6</v>
      </c>
      <c r="F254" s="48" t="n">
        <v>2.7</v>
      </c>
      <c r="G254" s="48" t="n">
        <v>2277.3</v>
      </c>
      <c r="H254" s="48" t="n">
        <v>24849.7</v>
      </c>
      <c r="I254" s="48" t="n">
        <v>2047.5</v>
      </c>
      <c r="J254" s="48" t="n">
        <v>26897.2</v>
      </c>
      <c r="K254" s="48" t="n">
        <v>186.9</v>
      </c>
      <c r="L254" s="48" t="n">
        <v>23</v>
      </c>
      <c r="M254" s="48" t="n">
        <v>293.8</v>
      </c>
      <c r="N254" s="48" t="n">
        <v>145</v>
      </c>
    </row>
    <row r="255" ht="10.05" customHeight="1" s="1003">
      <c r="A255" s="45" t="inlineStr">
        <is>
          <t>Tournesol</t>
        </is>
      </c>
      <c r="B255" s="1112" t="n">
        <v>2005</v>
      </c>
      <c r="C255" s="45" t="inlineStr">
        <is>
          <t>2004/05</t>
        </is>
      </c>
      <c r="D255" s="1113" t="n">
        <v>6</v>
      </c>
      <c r="E255" s="48" t="n">
        <v>25131.8</v>
      </c>
      <c r="F255" s="48" t="n">
        <v>743.5</v>
      </c>
      <c r="G255" s="48" t="n">
        <v>25875.3</v>
      </c>
      <c r="H255" s="48" t="n">
        <v>93406.89999999999</v>
      </c>
      <c r="I255" s="48" t="n">
        <v>2290.1</v>
      </c>
      <c r="J255" s="48" t="n">
        <v>95697</v>
      </c>
      <c r="K255" s="48" t="n">
        <v>2142.5</v>
      </c>
      <c r="L255" s="48" t="n">
        <v>0</v>
      </c>
      <c r="M255" s="48" t="n">
        <v>10393.1</v>
      </c>
      <c r="N255" s="48" t="n">
        <v>78.8</v>
      </c>
    </row>
    <row r="256" ht="10.05" customHeight="1" s="1003">
      <c r="A256" s="45" t="inlineStr">
        <is>
          <t>Colza</t>
        </is>
      </c>
      <c r="B256" s="1112" t="n">
        <v>2005</v>
      </c>
      <c r="C256" s="45" t="inlineStr">
        <is>
          <t>2005/06</t>
        </is>
      </c>
      <c r="D256" s="1113" t="n">
        <v>7</v>
      </c>
      <c r="E256" s="48" t="n">
        <v>2838284.5</v>
      </c>
      <c r="F256" s="48" t="n">
        <v>6041.1</v>
      </c>
      <c r="G256" s="48" t="n">
        <v>2844325.6</v>
      </c>
      <c r="H256" s="48" t="n">
        <v>2725289</v>
      </c>
      <c r="I256" s="48" t="n">
        <v>7244.5</v>
      </c>
      <c r="J256" s="48" t="n">
        <v>2732533.5</v>
      </c>
      <c r="K256" s="48" t="n">
        <v>636045.5</v>
      </c>
      <c r="L256" s="48" t="n">
        <v>713487.8</v>
      </c>
      <c r="M256" s="48" t="n">
        <v>83918.60000000001</v>
      </c>
      <c r="N256" s="48" t="n">
        <v>997.3</v>
      </c>
    </row>
    <row r="257" ht="10.05" customHeight="1" s="1003">
      <c r="A257" s="45" t="inlineStr">
        <is>
          <t>Lin</t>
        </is>
      </c>
      <c r="B257" s="1112" t="n">
        <v>2005</v>
      </c>
      <c r="C257" s="45" t="inlineStr">
        <is>
          <t>2005/06</t>
        </is>
      </c>
      <c r="D257" s="1113" t="n">
        <v>7</v>
      </c>
      <c r="E257" s="48" t="n">
        <v>4315.1</v>
      </c>
      <c r="F257" s="48" t="n">
        <v>0</v>
      </c>
      <c r="G257" s="48" t="n">
        <v>4315.1</v>
      </c>
      <c r="H257" s="48" t="n">
        <v>2385.6</v>
      </c>
      <c r="I257" s="48" t="n">
        <v>373.4</v>
      </c>
      <c r="J257" s="48" t="n">
        <v>2759</v>
      </c>
      <c r="K257" s="48" t="n">
        <v>555.6</v>
      </c>
      <c r="L257" s="48" t="n">
        <v>555.6</v>
      </c>
      <c r="M257" s="48" t="n">
        <v>0</v>
      </c>
      <c r="N257" s="48" t="n">
        <v>0</v>
      </c>
    </row>
    <row r="258" ht="10.05" customHeight="1" s="1003">
      <c r="A258" s="45" t="inlineStr">
        <is>
          <t>Soja</t>
        </is>
      </c>
      <c r="B258" s="1112" t="n">
        <v>2005</v>
      </c>
      <c r="C258" s="45" t="inlineStr">
        <is>
          <t>2005/06</t>
        </is>
      </c>
      <c r="D258" s="1113" t="n">
        <v>7</v>
      </c>
      <c r="E258" s="48" t="n">
        <v>599</v>
      </c>
      <c r="F258" s="48" t="n">
        <v>0</v>
      </c>
      <c r="G258" s="48" t="n">
        <v>599</v>
      </c>
      <c r="H258" s="48" t="n">
        <v>16619.2</v>
      </c>
      <c r="I258" s="48" t="n">
        <v>1862.6</v>
      </c>
      <c r="J258" s="48" t="n">
        <v>18481.8</v>
      </c>
      <c r="K258" s="48" t="n">
        <v>97.09999999999999</v>
      </c>
      <c r="L258" s="48" t="n">
        <v>50</v>
      </c>
      <c r="M258" s="48" t="n">
        <v>49.9</v>
      </c>
      <c r="N258" s="48" t="n">
        <v>89.90000000000001</v>
      </c>
    </row>
    <row r="259" ht="10.05" customHeight="1" s="1003">
      <c r="A259" s="45" t="inlineStr">
        <is>
          <t>Tournesol</t>
        </is>
      </c>
      <c r="B259" s="1112" t="n">
        <v>2005</v>
      </c>
      <c r="C259" s="45" t="inlineStr">
        <is>
          <t>2005/06</t>
        </is>
      </c>
      <c r="D259" s="1113" t="n">
        <v>7</v>
      </c>
      <c r="E259" s="48" t="n">
        <v>3964.3</v>
      </c>
      <c r="F259" s="48" t="n">
        <v>0</v>
      </c>
      <c r="G259" s="48" t="n">
        <v>3964.3</v>
      </c>
      <c r="H259" s="48" t="n">
        <v>49416.3</v>
      </c>
      <c r="I259" s="48" t="n">
        <v>2283.3</v>
      </c>
      <c r="J259" s="48" t="n">
        <v>51699.6</v>
      </c>
      <c r="K259" s="48" t="n">
        <v>1049.7</v>
      </c>
      <c r="L259" s="48" t="n">
        <v>233.8</v>
      </c>
      <c r="M259" s="48" t="n">
        <v>1389.3</v>
      </c>
      <c r="N259" s="48" t="n">
        <v>7.9</v>
      </c>
    </row>
    <row r="260" ht="10.05" customHeight="1" s="1003">
      <c r="A260" s="45" t="inlineStr">
        <is>
          <t>Colza</t>
        </is>
      </c>
      <c r="B260" s="1112" t="n">
        <v>2005</v>
      </c>
      <c r="C260" s="45" t="inlineStr">
        <is>
          <t>2005/06</t>
        </is>
      </c>
      <c r="D260" s="1113" t="n">
        <v>8</v>
      </c>
      <c r="E260" s="48" t="n">
        <v>414823</v>
      </c>
      <c r="F260" s="48" t="n">
        <v>2226.3</v>
      </c>
      <c r="G260" s="48" t="n">
        <v>417049.3</v>
      </c>
      <c r="H260" s="48" t="n">
        <v>2839650.8</v>
      </c>
      <c r="I260" s="48" t="n">
        <v>7979.1</v>
      </c>
      <c r="J260" s="48" t="n">
        <v>2847629.9</v>
      </c>
      <c r="K260" s="48" t="n">
        <v>562790.3</v>
      </c>
      <c r="L260" s="48" t="n">
        <v>109483.3</v>
      </c>
      <c r="M260" s="48" t="n">
        <v>180809.1</v>
      </c>
      <c r="N260" s="48" t="n">
        <v>1929.4</v>
      </c>
    </row>
    <row r="261" ht="10.05" customHeight="1" s="1003">
      <c r="A261" s="45" t="inlineStr">
        <is>
          <t>Lin</t>
        </is>
      </c>
      <c r="B261" s="1112" t="n">
        <v>2005</v>
      </c>
      <c r="C261" s="45" t="inlineStr">
        <is>
          <t>2005/06</t>
        </is>
      </c>
      <c r="D261" s="1113" t="n">
        <v>8</v>
      </c>
      <c r="E261" s="48" t="n">
        <v>8079.7</v>
      </c>
      <c r="F261" s="48" t="n">
        <v>0</v>
      </c>
      <c r="G261" s="48" t="n">
        <v>8079.7</v>
      </c>
      <c r="H261" s="48" t="n">
        <v>4315.1</v>
      </c>
      <c r="I261" s="48" t="n">
        <v>373.4</v>
      </c>
      <c r="J261" s="48" t="n">
        <v>4688.5</v>
      </c>
      <c r="K261" s="48" t="n">
        <v>1057.3</v>
      </c>
      <c r="L261" s="48" t="n">
        <v>664.4</v>
      </c>
      <c r="M261" s="48" t="n">
        <v>162.7</v>
      </c>
      <c r="N261" s="48" t="n">
        <v>0</v>
      </c>
    </row>
    <row r="262" ht="10.05" customHeight="1" s="1003">
      <c r="A262" s="45" t="inlineStr">
        <is>
          <t>Soja</t>
        </is>
      </c>
      <c r="B262" s="1112" t="n">
        <v>2005</v>
      </c>
      <c r="C262" s="45" t="inlineStr">
        <is>
          <t>2005/06</t>
        </is>
      </c>
      <c r="D262" s="1113" t="n">
        <v>8</v>
      </c>
      <c r="E262" s="48" t="n">
        <v>559</v>
      </c>
      <c r="F262" s="48" t="n">
        <v>0</v>
      </c>
      <c r="G262" s="48" t="n">
        <v>559</v>
      </c>
      <c r="H262" s="48" t="n">
        <v>6338.1</v>
      </c>
      <c r="I262" s="48" t="n">
        <v>1835.3</v>
      </c>
      <c r="J262" s="48" t="n">
        <v>8173.4</v>
      </c>
      <c r="K262" s="48" t="n">
        <v>132.6</v>
      </c>
      <c r="L262" s="48" t="n">
        <v>37</v>
      </c>
      <c r="M262" s="48" t="n">
        <v>0</v>
      </c>
      <c r="N262" s="48" t="n">
        <v>1.5</v>
      </c>
    </row>
    <row r="263" ht="10.05" customHeight="1" s="1003">
      <c r="A263" s="45" t="inlineStr">
        <is>
          <t>Tournesol</t>
        </is>
      </c>
      <c r="B263" s="1112" t="n">
        <v>2005</v>
      </c>
      <c r="C263" s="45" t="inlineStr">
        <is>
          <t>2005/06</t>
        </is>
      </c>
      <c r="D263" s="1113" t="n">
        <v>8</v>
      </c>
      <c r="E263" s="48" t="n">
        <v>169123.4</v>
      </c>
      <c r="F263" s="48" t="n">
        <v>43.9</v>
      </c>
      <c r="G263" s="48" t="n">
        <v>169167.3</v>
      </c>
      <c r="H263" s="48" t="n">
        <v>181927.3</v>
      </c>
      <c r="I263" s="48" t="n">
        <v>2324.3</v>
      </c>
      <c r="J263" s="48" t="n">
        <v>184251.6</v>
      </c>
      <c r="K263" s="48" t="n">
        <v>40033.8</v>
      </c>
      <c r="L263" s="48" t="n">
        <v>39388.8</v>
      </c>
      <c r="M263" s="48" t="n">
        <v>300.6</v>
      </c>
      <c r="N263" s="48" t="n">
        <v>10.1</v>
      </c>
    </row>
    <row r="264" ht="10.05" customHeight="1" s="1003">
      <c r="A264" s="45" t="inlineStr">
        <is>
          <t>Colza</t>
        </is>
      </c>
      <c r="B264" s="1112" t="n">
        <v>2005</v>
      </c>
      <c r="C264" s="45" t="inlineStr">
        <is>
          <t>2005/06</t>
        </is>
      </c>
      <c r="D264" s="1113" t="n">
        <v>9</v>
      </c>
      <c r="E264" s="48" t="n">
        <v>232068.3</v>
      </c>
      <c r="F264" s="48" t="n">
        <v>0</v>
      </c>
      <c r="G264" s="48" t="n">
        <v>232068.3</v>
      </c>
      <c r="H264" s="48" t="n">
        <v>2754773.9</v>
      </c>
      <c r="I264" s="48" t="n">
        <v>6962.6</v>
      </c>
      <c r="J264" s="48" t="n">
        <v>2761736.5</v>
      </c>
      <c r="K264" s="48" t="n">
        <v>417367.1</v>
      </c>
      <c r="L264" s="48" t="n">
        <v>9323</v>
      </c>
      <c r="M264" s="48" t="n">
        <v>152611.1</v>
      </c>
      <c r="N264" s="48" t="n">
        <v>2345.4</v>
      </c>
    </row>
    <row r="265" ht="10.05" customHeight="1" s="1003">
      <c r="A265" s="45" t="inlineStr">
        <is>
          <t>Lin</t>
        </is>
      </c>
      <c r="B265" s="1112" t="n">
        <v>2005</v>
      </c>
      <c r="C265" s="45" t="inlineStr">
        <is>
          <t>2005/06</t>
        </is>
      </c>
      <c r="D265" s="1113" t="n">
        <v>9</v>
      </c>
      <c r="E265" s="48" t="n">
        <v>5507.1</v>
      </c>
      <c r="F265" s="48" t="n">
        <v>0</v>
      </c>
      <c r="G265" s="48" t="n">
        <v>5507.1</v>
      </c>
      <c r="H265" s="48" t="n">
        <v>3439.5</v>
      </c>
      <c r="I265" s="48" t="n">
        <v>351.4</v>
      </c>
      <c r="J265" s="48" t="n">
        <v>3790.9</v>
      </c>
      <c r="K265" s="48" t="n">
        <v>143.7</v>
      </c>
      <c r="L265" s="48" t="n">
        <v>60.6</v>
      </c>
      <c r="M265" s="48" t="n">
        <v>908.2</v>
      </c>
      <c r="N265" s="48" t="n">
        <v>66</v>
      </c>
    </row>
    <row r="266" ht="10.05" customHeight="1" s="1003">
      <c r="A266" s="45" t="inlineStr">
        <is>
          <t>Soja</t>
        </is>
      </c>
      <c r="B266" s="1112" t="n">
        <v>2005</v>
      </c>
      <c r="C266" s="45" t="inlineStr">
        <is>
          <t>2005/06</t>
        </is>
      </c>
      <c r="D266" s="1113" t="n">
        <v>9</v>
      </c>
      <c r="E266" s="48" t="n">
        <v>35205</v>
      </c>
      <c r="F266" s="48" t="n">
        <v>1826.6</v>
      </c>
      <c r="G266" s="48" t="n">
        <v>37031.6</v>
      </c>
      <c r="H266" s="48" t="n">
        <v>35345.7</v>
      </c>
      <c r="I266" s="48" t="n">
        <v>3661.8</v>
      </c>
      <c r="J266" s="48" t="n">
        <v>39007.5</v>
      </c>
      <c r="K266" s="48" t="n">
        <v>4417.6</v>
      </c>
      <c r="L266" s="48" t="n">
        <v>4369.7</v>
      </c>
      <c r="M266" s="48" t="n">
        <v>49.3</v>
      </c>
      <c r="N266" s="48" t="n">
        <v>35.4</v>
      </c>
    </row>
    <row r="267" ht="10.05" customHeight="1" s="1003">
      <c r="A267" s="45" t="inlineStr">
        <is>
          <t>Tournesol</t>
        </is>
      </c>
      <c r="B267" s="1112" t="n">
        <v>2005</v>
      </c>
      <c r="C267" s="45" t="inlineStr">
        <is>
          <t>2005/06</t>
        </is>
      </c>
      <c r="D267" s="1113" t="n">
        <v>9</v>
      </c>
      <c r="E267" s="48" t="n">
        <v>810339.9</v>
      </c>
      <c r="F267" s="48" t="n">
        <v>1440.7</v>
      </c>
      <c r="G267" s="48" t="n">
        <v>811780.6</v>
      </c>
      <c r="H267" s="48" t="n">
        <v>789410.4</v>
      </c>
      <c r="I267" s="48" t="n">
        <v>6090.9</v>
      </c>
      <c r="J267" s="48" t="n">
        <v>795501.3</v>
      </c>
      <c r="K267" s="48" t="n">
        <v>206517.7</v>
      </c>
      <c r="L267" s="48" t="n">
        <v>176059.8</v>
      </c>
      <c r="M267" s="48" t="n">
        <v>9485.299999999999</v>
      </c>
      <c r="N267" s="48" t="n">
        <v>114</v>
      </c>
    </row>
    <row r="268" ht="10.05" customHeight="1" s="1003">
      <c r="A268" s="45" t="inlineStr">
        <is>
          <t>Colza</t>
        </is>
      </c>
      <c r="B268" s="1112" t="n">
        <v>2005</v>
      </c>
      <c r="C268" s="45" t="inlineStr">
        <is>
          <t>2005/06</t>
        </is>
      </c>
      <c r="D268" s="1113" t="n">
        <v>10</v>
      </c>
      <c r="E268" s="48" t="n">
        <v>106645.1</v>
      </c>
      <c r="F268" s="48" t="n">
        <v>0</v>
      </c>
      <c r="G268" s="48" t="n">
        <v>106645.1</v>
      </c>
      <c r="H268" s="48" t="n">
        <v>2537867.6</v>
      </c>
      <c r="I268" s="48" t="n">
        <v>6347.8</v>
      </c>
      <c r="J268" s="48" t="n">
        <v>2544215.4</v>
      </c>
      <c r="K268" s="48" t="n">
        <v>343688.4</v>
      </c>
      <c r="L268" s="48" t="n">
        <v>7330.4</v>
      </c>
      <c r="M268" s="48" t="n">
        <v>79957.39999999999</v>
      </c>
      <c r="N268" s="48" t="n">
        <v>1051.7</v>
      </c>
    </row>
    <row r="269" ht="10.05" customHeight="1" s="1003">
      <c r="A269" s="45" t="inlineStr">
        <is>
          <t>Lin</t>
        </is>
      </c>
      <c r="B269" s="1112" t="n">
        <v>2005</v>
      </c>
      <c r="C269" s="45" t="inlineStr">
        <is>
          <t>2005/06</t>
        </is>
      </c>
      <c r="D269" s="1113" t="n">
        <v>10</v>
      </c>
      <c r="E269" s="48" t="n">
        <v>674.4</v>
      </c>
      <c r="F269" s="48" t="n">
        <v>211.8</v>
      </c>
      <c r="G269" s="48" t="n">
        <v>886.2</v>
      </c>
      <c r="H269" s="48" t="n">
        <v>2665.4</v>
      </c>
      <c r="I269" s="48" t="n">
        <v>298.7</v>
      </c>
      <c r="J269" s="48" t="n">
        <v>2964.1</v>
      </c>
      <c r="K269" s="48" t="n">
        <v>114.7</v>
      </c>
      <c r="L269" s="48" t="n">
        <v>25.8</v>
      </c>
      <c r="M269" s="48" t="n">
        <v>49.6</v>
      </c>
      <c r="N269" s="48" t="n">
        <v>5.2</v>
      </c>
    </row>
    <row r="270" ht="10.05" customHeight="1" s="1003">
      <c r="A270" s="45" t="inlineStr">
        <is>
          <t>Soja</t>
        </is>
      </c>
      <c r="B270" s="1112" t="n">
        <v>2005</v>
      </c>
      <c r="C270" s="45" t="inlineStr">
        <is>
          <t>2005/06</t>
        </is>
      </c>
      <c r="D270" s="1113" t="n">
        <v>10</v>
      </c>
      <c r="E270" s="48" t="n">
        <v>56311.2</v>
      </c>
      <c r="F270" s="48" t="n">
        <v>5076.6</v>
      </c>
      <c r="G270" s="48" t="n">
        <v>61387.8</v>
      </c>
      <c r="H270" s="48" t="n">
        <v>84520.60000000001</v>
      </c>
      <c r="I270" s="48" t="n">
        <v>8635</v>
      </c>
      <c r="J270" s="48" t="n">
        <v>93155.60000000009</v>
      </c>
      <c r="K270" s="48" t="n">
        <v>7008.6</v>
      </c>
      <c r="L270" s="48" t="n">
        <v>3584.4</v>
      </c>
      <c r="M270" s="48" t="n">
        <v>726.9</v>
      </c>
      <c r="N270" s="48" t="n">
        <v>266.5</v>
      </c>
    </row>
    <row r="271" ht="10.05" customHeight="1" s="1003">
      <c r="A271" s="45" t="inlineStr">
        <is>
          <t>Tournesol</t>
        </is>
      </c>
      <c r="B271" s="1112" t="n">
        <v>2005</v>
      </c>
      <c r="C271" s="45" t="inlineStr">
        <is>
          <t>2005/06</t>
        </is>
      </c>
      <c r="D271" s="1113" t="n">
        <v>10</v>
      </c>
      <c r="E271" s="48" t="n">
        <v>165213.9</v>
      </c>
      <c r="F271" s="48" t="n">
        <v>22.2</v>
      </c>
      <c r="G271" s="48" t="n">
        <v>165236.1</v>
      </c>
      <c r="H271" s="48" t="n">
        <v>832306.4</v>
      </c>
      <c r="I271" s="48" t="n">
        <v>2872.3</v>
      </c>
      <c r="J271" s="48" t="n">
        <v>835178.7</v>
      </c>
      <c r="K271" s="48" t="n">
        <v>190811.6</v>
      </c>
      <c r="L271" s="48" t="n">
        <v>25175</v>
      </c>
      <c r="M271" s="48" t="n">
        <v>39721.2</v>
      </c>
      <c r="N271" s="48" t="n">
        <v>1159.9</v>
      </c>
    </row>
    <row r="272" ht="10.05" customHeight="1" s="1003">
      <c r="A272" s="45" t="inlineStr">
        <is>
          <t>Colza</t>
        </is>
      </c>
      <c r="B272" s="1112" t="n">
        <v>2005</v>
      </c>
      <c r="C272" s="45" t="inlineStr">
        <is>
          <t>2005/06</t>
        </is>
      </c>
      <c r="D272" s="1113" t="n">
        <v>11</v>
      </c>
      <c r="E272" s="48" t="n">
        <v>157880</v>
      </c>
      <c r="F272" s="48" t="n">
        <v>174.9</v>
      </c>
      <c r="G272" s="48" t="n">
        <v>158054.9</v>
      </c>
      <c r="H272" s="48" t="n">
        <v>2388379.1</v>
      </c>
      <c r="I272" s="48" t="n">
        <v>6267.4</v>
      </c>
      <c r="J272" s="48" t="n">
        <v>2394646.5</v>
      </c>
      <c r="K272" s="48" t="n">
        <v>261678.4</v>
      </c>
      <c r="L272" s="48" t="n">
        <v>10005.5</v>
      </c>
      <c r="M272" s="48" t="n">
        <v>91110.39999999999</v>
      </c>
      <c r="N272" s="48" t="n">
        <v>905.1</v>
      </c>
    </row>
    <row r="273" ht="10.05" customHeight="1" s="1003">
      <c r="A273" s="45" t="inlineStr">
        <is>
          <t>Lin</t>
        </is>
      </c>
      <c r="B273" s="1112" t="n">
        <v>2005</v>
      </c>
      <c r="C273" s="45" t="inlineStr">
        <is>
          <t>2005/06</t>
        </is>
      </c>
      <c r="D273" s="1113" t="n">
        <v>11</v>
      </c>
      <c r="E273" s="48" t="n">
        <v>663.6</v>
      </c>
      <c r="F273" s="48" t="n">
        <v>74.5</v>
      </c>
      <c r="G273" s="48" t="n">
        <v>738.1</v>
      </c>
      <c r="H273" s="48" t="n">
        <v>2431.3</v>
      </c>
      <c r="I273" s="48" t="n">
        <v>372.7</v>
      </c>
      <c r="J273" s="48" t="n">
        <v>2804</v>
      </c>
      <c r="K273" s="48" t="n">
        <v>89.09999999999999</v>
      </c>
      <c r="L273" s="48" t="n">
        <v>0.2</v>
      </c>
      <c r="M273" s="48" t="n">
        <v>25.8</v>
      </c>
      <c r="N273" s="48" t="n">
        <v>0</v>
      </c>
    </row>
    <row r="274" ht="10.05" customHeight="1" s="1003">
      <c r="A274" s="45" t="inlineStr">
        <is>
          <t>Soja</t>
        </is>
      </c>
      <c r="B274" s="1112" t="n">
        <v>2005</v>
      </c>
      <c r="C274" s="45" t="inlineStr">
        <is>
          <t>2005/06</t>
        </is>
      </c>
      <c r="D274" s="1113" t="n">
        <v>11</v>
      </c>
      <c r="E274" s="48" t="n">
        <v>7569.1</v>
      </c>
      <c r="F274" s="48" t="n">
        <v>140.7</v>
      </c>
      <c r="G274" s="48" t="n">
        <v>7709.80000000001</v>
      </c>
      <c r="H274" s="48" t="n">
        <v>79171.5</v>
      </c>
      <c r="I274" s="48" t="n">
        <v>8526.1</v>
      </c>
      <c r="J274" s="48" t="n">
        <v>87697.60000000001</v>
      </c>
      <c r="K274" s="48" t="n">
        <v>5611</v>
      </c>
      <c r="L274" s="48" t="n">
        <v>888.7</v>
      </c>
      <c r="M274" s="48" t="n">
        <v>1895.5</v>
      </c>
      <c r="N274" s="48" t="n">
        <v>390.8</v>
      </c>
    </row>
    <row r="275" ht="10.05" customHeight="1" s="1003">
      <c r="A275" s="45" t="inlineStr">
        <is>
          <t>Tournesol</t>
        </is>
      </c>
      <c r="B275" s="1112" t="n">
        <v>2005</v>
      </c>
      <c r="C275" s="45" t="inlineStr">
        <is>
          <t>2005/06</t>
        </is>
      </c>
      <c r="D275" s="1113" t="n">
        <v>11</v>
      </c>
      <c r="E275" s="48" t="n">
        <v>34544.3</v>
      </c>
      <c r="F275" s="48" t="n">
        <v>754.3</v>
      </c>
      <c r="G275" s="48" t="n">
        <v>35298.6</v>
      </c>
      <c r="H275" s="48" t="n">
        <v>759834.4</v>
      </c>
      <c r="I275" s="48" t="n">
        <v>3365.5</v>
      </c>
      <c r="J275" s="48" t="n">
        <v>763199.9</v>
      </c>
      <c r="K275" s="48" t="n">
        <v>169738.7</v>
      </c>
      <c r="L275" s="48" t="n">
        <v>2590.5</v>
      </c>
      <c r="M275" s="48" t="n">
        <v>22761.1</v>
      </c>
      <c r="N275" s="48" t="n">
        <v>933.2</v>
      </c>
    </row>
    <row r="276" ht="10.05" customHeight="1" s="1003">
      <c r="A276" s="45" t="inlineStr">
        <is>
          <t>Colza</t>
        </is>
      </c>
      <c r="B276" s="1112" t="n">
        <v>2005</v>
      </c>
      <c r="C276" s="45" t="inlineStr">
        <is>
          <t>2005/06</t>
        </is>
      </c>
      <c r="D276" s="1113" t="n">
        <v>12</v>
      </c>
      <c r="E276" s="48" t="n">
        <v>75200.39999999999</v>
      </c>
      <c r="F276" s="48" t="n">
        <v>242.9</v>
      </c>
      <c r="G276" s="48" t="n">
        <v>75443.3</v>
      </c>
      <c r="H276" s="48" t="n">
        <v>2152783</v>
      </c>
      <c r="I276" s="48" t="n">
        <v>6394.4</v>
      </c>
      <c r="J276" s="48" t="n">
        <v>2159177.4</v>
      </c>
      <c r="K276" s="48" t="n">
        <v>244352.9</v>
      </c>
      <c r="L276" s="48" t="n">
        <v>17108.3</v>
      </c>
      <c r="M276" s="48" t="n">
        <v>31941.4</v>
      </c>
      <c r="N276" s="48" t="n">
        <v>2492.4</v>
      </c>
    </row>
    <row r="277" ht="10.05" customHeight="1" s="1003">
      <c r="A277" s="45" t="inlineStr">
        <is>
          <t>Lin</t>
        </is>
      </c>
      <c r="B277" s="1112" t="n">
        <v>2005</v>
      </c>
      <c r="C277" s="45" t="inlineStr">
        <is>
          <t>2005/06</t>
        </is>
      </c>
      <c r="D277" s="1113" t="n">
        <v>12</v>
      </c>
      <c r="E277" s="48" t="n">
        <v>1895.2</v>
      </c>
      <c r="F277" s="48" t="n">
        <v>70.3</v>
      </c>
      <c r="G277" s="48" t="n">
        <v>1965.5</v>
      </c>
      <c r="H277" s="48" t="n">
        <v>2420.9</v>
      </c>
      <c r="I277" s="48" t="n">
        <v>443</v>
      </c>
      <c r="J277" s="48" t="n">
        <v>2863.9</v>
      </c>
      <c r="K277" s="48" t="n">
        <v>88.8</v>
      </c>
      <c r="L277" s="48" t="n">
        <v>0</v>
      </c>
      <c r="M277" s="48" t="n">
        <v>0</v>
      </c>
      <c r="N277" s="48" t="n">
        <v>0.3</v>
      </c>
    </row>
    <row r="278" ht="10.05" customHeight="1" s="1003">
      <c r="A278" s="45" t="inlineStr">
        <is>
          <t>Soja</t>
        </is>
      </c>
      <c r="B278" s="1112" t="n">
        <v>2005</v>
      </c>
      <c r="C278" s="45" t="inlineStr">
        <is>
          <t>2005/06</t>
        </is>
      </c>
      <c r="D278" s="1113" t="n">
        <v>12</v>
      </c>
      <c r="E278" s="48" t="n">
        <v>4605.3</v>
      </c>
      <c r="F278" s="48" t="n">
        <v>16</v>
      </c>
      <c r="G278" s="48" t="n">
        <v>4621.3</v>
      </c>
      <c r="H278" s="48" t="n">
        <v>73434.7</v>
      </c>
      <c r="I278" s="48" t="n">
        <v>8228.1</v>
      </c>
      <c r="J278" s="48" t="n">
        <v>81662.8</v>
      </c>
      <c r="K278" s="48" t="n">
        <v>4768.4</v>
      </c>
      <c r="L278" s="48" t="n">
        <v>49</v>
      </c>
      <c r="M278" s="48" t="n">
        <v>961.6</v>
      </c>
      <c r="N278" s="48" t="n">
        <v>0</v>
      </c>
    </row>
    <row r="279" ht="10.05" customHeight="1" s="1003">
      <c r="A279" s="45" t="inlineStr">
        <is>
          <t>Tournesol</t>
        </is>
      </c>
      <c r="B279" s="1112" t="n">
        <v>2005</v>
      </c>
      <c r="C279" s="45" t="inlineStr">
        <is>
          <t>2005/06</t>
        </is>
      </c>
      <c r="D279" s="1113" t="n">
        <v>12</v>
      </c>
      <c r="E279" s="48" t="n">
        <v>21823</v>
      </c>
      <c r="F279" s="48" t="n">
        <v>4.4</v>
      </c>
      <c r="G279" s="48" t="n">
        <v>21827.4</v>
      </c>
      <c r="H279" s="48" t="n">
        <v>690345.1</v>
      </c>
      <c r="I279" s="48" t="n">
        <v>3095.2</v>
      </c>
      <c r="J279" s="48" t="n">
        <v>693440.3</v>
      </c>
      <c r="K279" s="48" t="n">
        <v>153291.5</v>
      </c>
      <c r="L279" s="48" t="n">
        <v>697.5</v>
      </c>
      <c r="M279" s="48" t="n">
        <v>16520.3</v>
      </c>
      <c r="N279" s="48" t="n">
        <v>624.4</v>
      </c>
    </row>
    <row r="280" ht="10.05" customHeight="1" s="1003">
      <c r="A280" s="45" t="inlineStr">
        <is>
          <t>Colza</t>
        </is>
      </c>
      <c r="B280" s="1112" t="n">
        <v>2005</v>
      </c>
      <c r="C280" s="45" t="inlineStr">
        <is>
          <t>2006/07</t>
        </is>
      </c>
      <c r="D280" s="1113" t="n">
        <v>9</v>
      </c>
      <c r="E280" s="48" t="n">
        <v>0</v>
      </c>
      <c r="F280" s="48" t="n">
        <v>0</v>
      </c>
      <c r="G280" s="48" t="n">
        <v>0</v>
      </c>
      <c r="H280" s="48" t="n">
        <v>1472.4</v>
      </c>
      <c r="I280" s="48" t="n">
        <v>0</v>
      </c>
      <c r="J280" s="48" t="n">
        <v>1472.4</v>
      </c>
      <c r="K280" s="48" t="n">
        <v>1541.7</v>
      </c>
      <c r="L280" s="48" t="n">
        <v>0</v>
      </c>
      <c r="M280" s="48" t="n">
        <v>0</v>
      </c>
      <c r="N280" s="48" t="n">
        <v>0</v>
      </c>
    </row>
    <row r="281" ht="10.05" customHeight="1" s="1003">
      <c r="A281" s="45" t="inlineStr">
        <is>
          <t>Colza</t>
        </is>
      </c>
      <c r="B281" s="1112" t="n">
        <v>2006</v>
      </c>
      <c r="C281" s="45" t="inlineStr">
        <is>
          <t>2005/06</t>
        </is>
      </c>
      <c r="D281" s="1113" t="n">
        <v>1</v>
      </c>
      <c r="E281" s="48" t="n">
        <v>116519.4</v>
      </c>
      <c r="F281" s="48" t="n">
        <v>790.2</v>
      </c>
      <c r="G281" s="48" t="n">
        <v>117309.6</v>
      </c>
      <c r="H281" s="48" t="n">
        <v>1827331.8</v>
      </c>
      <c r="I281" s="48" t="n">
        <v>6978.8</v>
      </c>
      <c r="J281" s="48" t="n">
        <v>1834310.6</v>
      </c>
      <c r="K281" s="48" t="n">
        <v>187169.1</v>
      </c>
      <c r="L281" s="48" t="n">
        <v>17129.5</v>
      </c>
      <c r="M281" s="48" t="n">
        <v>65767.60000000001</v>
      </c>
      <c r="N281" s="48" t="n">
        <v>804.4</v>
      </c>
    </row>
    <row r="282" ht="10.05" customHeight="1" s="1003">
      <c r="A282" s="45" t="inlineStr">
        <is>
          <t>Lin</t>
        </is>
      </c>
      <c r="B282" s="1112" t="n">
        <v>2006</v>
      </c>
      <c r="C282" s="45" t="inlineStr">
        <is>
          <t>2005/06</t>
        </is>
      </c>
      <c r="D282" s="1113" t="n">
        <v>1</v>
      </c>
      <c r="E282" s="48" t="n">
        <v>486.8</v>
      </c>
      <c r="F282" s="48" t="n">
        <v>0</v>
      </c>
      <c r="G282" s="48" t="n">
        <v>486.8</v>
      </c>
      <c r="H282" s="48" t="n">
        <v>2280.8</v>
      </c>
      <c r="I282" s="48" t="n">
        <v>435.7</v>
      </c>
      <c r="J282" s="48" t="n">
        <v>2716.5</v>
      </c>
      <c r="K282" s="48" t="n">
        <v>54.6</v>
      </c>
      <c r="L282" s="48" t="n">
        <v>0</v>
      </c>
      <c r="M282" s="48" t="n">
        <v>34.2</v>
      </c>
      <c r="N282" s="48" t="n">
        <v>0</v>
      </c>
    </row>
    <row r="283" ht="10.05" customHeight="1" s="1003">
      <c r="A283" s="45" t="inlineStr">
        <is>
          <t>Soja</t>
        </is>
      </c>
      <c r="B283" s="1112" t="n">
        <v>2006</v>
      </c>
      <c r="C283" s="45" t="inlineStr">
        <is>
          <t>2005/06</t>
        </is>
      </c>
      <c r="D283" s="1113" t="n">
        <v>1</v>
      </c>
      <c r="E283" s="48" t="n">
        <v>3142.2</v>
      </c>
      <c r="F283" s="48" t="n">
        <v>28.5</v>
      </c>
      <c r="G283" s="48" t="n">
        <v>3170.7</v>
      </c>
      <c r="H283" s="48" t="n">
        <v>65420.2</v>
      </c>
      <c r="I283" s="48" t="n">
        <v>7253.6</v>
      </c>
      <c r="J283" s="48" t="n">
        <v>72673.8</v>
      </c>
      <c r="K283" s="48" t="n">
        <v>3575.2</v>
      </c>
      <c r="L283" s="48" t="n">
        <v>275.3</v>
      </c>
      <c r="M283" s="48" t="n">
        <v>1398.5</v>
      </c>
      <c r="N283" s="48" t="n">
        <v>0</v>
      </c>
    </row>
    <row r="284" ht="10.05" customHeight="1" s="1003">
      <c r="A284" s="45" t="inlineStr">
        <is>
          <t>Tournesol</t>
        </is>
      </c>
      <c r="B284" s="1112" t="n">
        <v>2006</v>
      </c>
      <c r="C284" s="45" t="inlineStr">
        <is>
          <t>2005/06</t>
        </is>
      </c>
      <c r="D284" s="1113" t="n">
        <v>1</v>
      </c>
      <c r="E284" s="48" t="n">
        <v>34744</v>
      </c>
      <c r="F284" s="48" t="n">
        <v>0</v>
      </c>
      <c r="G284" s="48" t="n">
        <v>34744</v>
      </c>
      <c r="H284" s="48" t="n">
        <v>597081.8</v>
      </c>
      <c r="I284" s="48" t="n">
        <v>2451.4</v>
      </c>
      <c r="J284" s="48" t="n">
        <v>599533.2</v>
      </c>
      <c r="K284" s="48" t="n">
        <v>125091.8</v>
      </c>
      <c r="L284" s="48" t="n">
        <v>460.3</v>
      </c>
      <c r="M284" s="48" t="n">
        <v>28421</v>
      </c>
      <c r="N284" s="48" t="n">
        <v>239</v>
      </c>
    </row>
    <row r="285" ht="10.05" customHeight="1" s="1003">
      <c r="A285" s="45" t="inlineStr">
        <is>
          <t>Colza</t>
        </is>
      </c>
      <c r="B285" s="1112" t="n">
        <v>2006</v>
      </c>
      <c r="C285" s="45" t="inlineStr">
        <is>
          <t>2005/06</t>
        </is>
      </c>
      <c r="D285" s="1113" t="n">
        <v>2</v>
      </c>
      <c r="E285" s="48" t="n">
        <v>127513.9</v>
      </c>
      <c r="F285" s="48" t="n">
        <v>0</v>
      </c>
      <c r="G285" s="48" t="n">
        <v>127513.9</v>
      </c>
      <c r="H285" s="48" t="n">
        <v>1603502</v>
      </c>
      <c r="I285" s="48" t="n">
        <v>6772.3</v>
      </c>
      <c r="J285" s="48" t="n">
        <v>1610274.3</v>
      </c>
      <c r="K285" s="48" t="n">
        <v>132024.2</v>
      </c>
      <c r="L285" s="48" t="n">
        <v>9770.700000000001</v>
      </c>
      <c r="M285" s="48" t="n">
        <v>63897.2</v>
      </c>
      <c r="N285" s="48" t="n">
        <v>1018.4</v>
      </c>
    </row>
    <row r="286" ht="10.05" customHeight="1" s="1003">
      <c r="A286" s="45" t="inlineStr">
        <is>
          <t>Lin</t>
        </is>
      </c>
      <c r="B286" s="1112" t="n">
        <v>2006</v>
      </c>
      <c r="C286" s="45" t="inlineStr">
        <is>
          <t>2005/06</t>
        </is>
      </c>
      <c r="D286" s="1113" t="n">
        <v>2</v>
      </c>
      <c r="E286" s="48" t="n">
        <v>393.2</v>
      </c>
      <c r="F286" s="48" t="n">
        <v>0</v>
      </c>
      <c r="G286" s="48" t="n">
        <v>393.2</v>
      </c>
      <c r="H286" s="48" t="n">
        <v>2085.7</v>
      </c>
      <c r="I286" s="48" t="n">
        <v>353.2</v>
      </c>
      <c r="J286" s="48" t="n">
        <v>2438.9</v>
      </c>
      <c r="K286" s="48" t="n">
        <v>17.1</v>
      </c>
      <c r="L286" s="48" t="n">
        <v>0</v>
      </c>
      <c r="M286" s="48" t="n">
        <v>37.5</v>
      </c>
      <c r="N286" s="48" t="n">
        <v>0</v>
      </c>
    </row>
    <row r="287" ht="10.05" customHeight="1" s="1003">
      <c r="A287" s="45" t="inlineStr">
        <is>
          <t>Soja</t>
        </is>
      </c>
      <c r="B287" s="1112" t="n">
        <v>2006</v>
      </c>
      <c r="C287" s="45" t="inlineStr">
        <is>
          <t>2005/06</t>
        </is>
      </c>
      <c r="D287" s="1113" t="n">
        <v>2</v>
      </c>
      <c r="E287" s="48" t="n">
        <v>3113.3</v>
      </c>
      <c r="F287" s="48" t="n">
        <v>0</v>
      </c>
      <c r="G287" s="48" t="n">
        <v>3113.3</v>
      </c>
      <c r="H287" s="48" t="n">
        <v>58391.7</v>
      </c>
      <c r="I287" s="48" t="n">
        <v>6226.8</v>
      </c>
      <c r="J287" s="48" t="n">
        <v>64618.5</v>
      </c>
      <c r="K287" s="48" t="n">
        <v>2831.2</v>
      </c>
      <c r="L287" s="48" t="n">
        <v>78.40000000000001</v>
      </c>
      <c r="M287" s="48" t="n">
        <v>796.7</v>
      </c>
      <c r="N287" s="48" t="n">
        <v>25.7</v>
      </c>
    </row>
    <row r="288" ht="10.05" customHeight="1" s="1003">
      <c r="A288" s="45" t="inlineStr">
        <is>
          <t>Tournesol</t>
        </is>
      </c>
      <c r="B288" s="1112" t="n">
        <v>2006</v>
      </c>
      <c r="C288" s="45" t="inlineStr">
        <is>
          <t>2005/06</t>
        </is>
      </c>
      <c r="D288" s="1113" t="n">
        <v>2</v>
      </c>
      <c r="E288" s="48" t="n">
        <v>46475.2</v>
      </c>
      <c r="F288" s="48" t="n">
        <v>1869.2</v>
      </c>
      <c r="G288" s="48" t="n">
        <v>48344.4</v>
      </c>
      <c r="H288" s="48" t="n">
        <v>511515.3</v>
      </c>
      <c r="I288" s="48" t="n">
        <v>4192.3</v>
      </c>
      <c r="J288" s="48" t="n">
        <v>515707.6</v>
      </c>
      <c r="K288" s="48" t="n">
        <v>90784.5</v>
      </c>
      <c r="L288" s="48" t="n">
        <v>1185.7</v>
      </c>
      <c r="M288" s="48" t="n">
        <v>35053.3</v>
      </c>
      <c r="N288" s="48" t="n">
        <v>439.7</v>
      </c>
    </row>
    <row r="289" ht="10.05" customHeight="1" s="1003">
      <c r="A289" s="45" t="inlineStr">
        <is>
          <t>Colza</t>
        </is>
      </c>
      <c r="B289" s="1112" t="n">
        <v>2006</v>
      </c>
      <c r="C289" s="45" t="inlineStr">
        <is>
          <t>2005/06</t>
        </is>
      </c>
      <c r="D289" s="1113" t="n">
        <v>3</v>
      </c>
      <c r="E289" s="48" t="n">
        <v>109215.3</v>
      </c>
      <c r="F289" s="48" t="n">
        <v>0</v>
      </c>
      <c r="G289" s="48" t="n">
        <v>109215.3</v>
      </c>
      <c r="H289" s="48" t="n">
        <v>1330247.5</v>
      </c>
      <c r="I289" s="48" t="n">
        <v>6612</v>
      </c>
      <c r="J289" s="48" t="n">
        <v>1336859.5</v>
      </c>
      <c r="K289" s="48" t="n">
        <v>90795.10000000001</v>
      </c>
      <c r="L289" s="48" t="n">
        <v>10619.3</v>
      </c>
      <c r="M289" s="48" t="n">
        <v>51294.2</v>
      </c>
      <c r="N289" s="48" t="n">
        <v>554.2</v>
      </c>
    </row>
    <row r="290" ht="10.05" customHeight="1" s="1003">
      <c r="A290" s="45" t="inlineStr">
        <is>
          <t>Lin</t>
        </is>
      </c>
      <c r="B290" s="1112" t="n">
        <v>2006</v>
      </c>
      <c r="C290" s="45" t="inlineStr">
        <is>
          <t>2005/06</t>
        </is>
      </c>
      <c r="D290" s="1113" t="n">
        <v>3</v>
      </c>
      <c r="E290" s="48" t="n">
        <v>300.3</v>
      </c>
      <c r="F290" s="48" t="n">
        <v>158.7</v>
      </c>
      <c r="G290" s="48" t="n">
        <v>459</v>
      </c>
      <c r="H290" s="48" t="n">
        <v>1922</v>
      </c>
      <c r="I290" s="48" t="n">
        <v>289.6</v>
      </c>
      <c r="J290" s="48" t="n">
        <v>2211.6</v>
      </c>
      <c r="K290" s="48" t="n">
        <v>0</v>
      </c>
      <c r="L290" s="48" t="n">
        <v>0</v>
      </c>
      <c r="M290" s="48" t="n">
        <v>17.1</v>
      </c>
      <c r="N290" s="48" t="n">
        <v>0</v>
      </c>
    </row>
    <row r="291" ht="10.05" customHeight="1" s="1003">
      <c r="A291" s="45" t="inlineStr">
        <is>
          <t>Soja</t>
        </is>
      </c>
      <c r="B291" s="1112" t="n">
        <v>2006</v>
      </c>
      <c r="C291" s="45" t="inlineStr">
        <is>
          <t>2005/06</t>
        </is>
      </c>
      <c r="D291" s="1113" t="n">
        <v>3</v>
      </c>
      <c r="E291" s="48" t="n">
        <v>3018.9</v>
      </c>
      <c r="F291" s="48" t="n">
        <v>124.7</v>
      </c>
      <c r="G291" s="48" t="n">
        <v>3143.6</v>
      </c>
      <c r="H291" s="48" t="n">
        <v>50767.8</v>
      </c>
      <c r="I291" s="48" t="n">
        <v>3526.3</v>
      </c>
      <c r="J291" s="48" t="n">
        <v>54294.1</v>
      </c>
      <c r="K291" s="48" t="n">
        <v>2461.5</v>
      </c>
      <c r="L291" s="48" t="n">
        <v>274.3</v>
      </c>
      <c r="M291" s="48" t="n">
        <v>637.6</v>
      </c>
      <c r="N291" s="48" t="n">
        <v>6.4</v>
      </c>
    </row>
    <row r="292" ht="10.05" customHeight="1" s="1003">
      <c r="A292" s="45" t="inlineStr">
        <is>
          <t>Tournesol</t>
        </is>
      </c>
      <c r="B292" s="1112" t="n">
        <v>2006</v>
      </c>
      <c r="C292" s="45" t="inlineStr">
        <is>
          <t>2005/06</t>
        </is>
      </c>
      <c r="D292" s="1113" t="n">
        <v>3</v>
      </c>
      <c r="E292" s="48" t="n">
        <v>46687.3</v>
      </c>
      <c r="F292" s="48" t="n">
        <v>345.3</v>
      </c>
      <c r="G292" s="48" t="n">
        <v>47032.6</v>
      </c>
      <c r="H292" s="48" t="n">
        <v>432013.3</v>
      </c>
      <c r="I292" s="48" t="n">
        <v>4505.7</v>
      </c>
      <c r="J292" s="48" t="n">
        <v>436519</v>
      </c>
      <c r="K292" s="48" t="n">
        <v>57935.6</v>
      </c>
      <c r="L292" s="48" t="n">
        <v>214</v>
      </c>
      <c r="M292" s="48" t="n">
        <v>32310.7</v>
      </c>
      <c r="N292" s="48" t="n">
        <v>752.2</v>
      </c>
    </row>
    <row r="293" ht="10.05" customHeight="1" s="1003">
      <c r="A293" s="45" t="inlineStr">
        <is>
          <t>Colza</t>
        </is>
      </c>
      <c r="B293" s="1112" t="n">
        <v>2006</v>
      </c>
      <c r="C293" s="45" t="inlineStr">
        <is>
          <t>2005/06</t>
        </is>
      </c>
      <c r="D293" s="1113" t="n">
        <v>4</v>
      </c>
      <c r="E293" s="48" t="n">
        <v>100095.7</v>
      </c>
      <c r="F293" s="48" t="n">
        <v>0</v>
      </c>
      <c r="G293" s="48" t="n">
        <v>100095.7</v>
      </c>
      <c r="H293" s="48" t="n">
        <v>1069004.4</v>
      </c>
      <c r="I293" s="48" t="n">
        <v>4530</v>
      </c>
      <c r="J293" s="48" t="n">
        <v>1073534.4</v>
      </c>
      <c r="K293" s="48" t="n">
        <v>57762.8</v>
      </c>
      <c r="L293" s="48" t="n">
        <v>7171.9</v>
      </c>
      <c r="M293" s="48" t="n">
        <v>39262.8</v>
      </c>
      <c r="N293" s="48" t="n">
        <v>941.4</v>
      </c>
    </row>
    <row r="294" ht="10.05" customHeight="1" s="1003">
      <c r="A294" s="45" t="inlineStr">
        <is>
          <t>Lin</t>
        </is>
      </c>
      <c r="B294" s="1112" t="n">
        <v>2006</v>
      </c>
      <c r="C294" s="45" t="inlineStr">
        <is>
          <t>2005/06</t>
        </is>
      </c>
      <c r="D294" s="1113" t="n">
        <v>4</v>
      </c>
      <c r="E294" s="48" t="n">
        <v>202.4</v>
      </c>
      <c r="F294" s="48" t="n">
        <v>22.5</v>
      </c>
      <c r="G294" s="48" t="n">
        <v>224.9</v>
      </c>
      <c r="H294" s="48" t="n">
        <v>1551.9</v>
      </c>
      <c r="I294" s="48" t="n">
        <v>262.7</v>
      </c>
      <c r="J294" s="48" t="n">
        <v>1814.6</v>
      </c>
      <c r="K294" s="48" t="n">
        <v>0</v>
      </c>
      <c r="L294" s="48" t="n">
        <v>0</v>
      </c>
      <c r="M294" s="48" t="n">
        <v>0</v>
      </c>
      <c r="N294" s="48" t="n">
        <v>0</v>
      </c>
    </row>
    <row r="295" ht="10.05" customHeight="1" s="1003">
      <c r="A295" s="45" t="inlineStr">
        <is>
          <t>Soja</t>
        </is>
      </c>
      <c r="B295" s="1112" t="n">
        <v>2006</v>
      </c>
      <c r="C295" s="45" t="inlineStr">
        <is>
          <t>2005/06</t>
        </is>
      </c>
      <c r="D295" s="1113" t="n">
        <v>4</v>
      </c>
      <c r="E295" s="48" t="n">
        <v>2513</v>
      </c>
      <c r="F295" s="48" t="n">
        <v>701.1</v>
      </c>
      <c r="G295" s="48" t="n">
        <v>3214.1</v>
      </c>
      <c r="H295" s="48" t="n">
        <v>47659.1</v>
      </c>
      <c r="I295" s="48" t="n">
        <v>3458.9</v>
      </c>
      <c r="J295" s="48" t="n">
        <v>51118</v>
      </c>
      <c r="K295" s="48" t="n">
        <v>1622.2</v>
      </c>
      <c r="L295" s="48" t="n">
        <v>96.40000000000001</v>
      </c>
      <c r="M295" s="48" t="n">
        <v>926.3</v>
      </c>
      <c r="N295" s="48" t="n">
        <v>9.4</v>
      </c>
    </row>
    <row r="296" ht="10.05" customHeight="1" s="1003">
      <c r="A296" s="45" t="inlineStr">
        <is>
          <t>Tournesol</t>
        </is>
      </c>
      <c r="B296" s="1112" t="n">
        <v>2006</v>
      </c>
      <c r="C296" s="45" t="inlineStr">
        <is>
          <t>2005/06</t>
        </is>
      </c>
      <c r="D296" s="1113" t="n">
        <v>4</v>
      </c>
      <c r="E296" s="48" t="n">
        <v>33888.9</v>
      </c>
      <c r="F296" s="48" t="n">
        <v>0</v>
      </c>
      <c r="G296" s="48" t="n">
        <v>33888.9</v>
      </c>
      <c r="H296" s="48" t="n">
        <v>351230.6</v>
      </c>
      <c r="I296" s="48" t="n">
        <v>4436.6</v>
      </c>
      <c r="J296" s="48" t="n">
        <v>355667.2</v>
      </c>
      <c r="K296" s="48" t="n">
        <v>34871.2</v>
      </c>
      <c r="L296" s="48" t="n">
        <v>542.2</v>
      </c>
      <c r="M296" s="48" t="n">
        <v>23233.3</v>
      </c>
      <c r="N296" s="48" t="n">
        <v>373.3</v>
      </c>
    </row>
    <row r="297" ht="10.05" customHeight="1" s="1003">
      <c r="A297" s="45" t="inlineStr">
        <is>
          <t>Colza</t>
        </is>
      </c>
      <c r="B297" s="1112" t="n">
        <v>2006</v>
      </c>
      <c r="C297" s="45" t="inlineStr">
        <is>
          <t>2005/06</t>
        </is>
      </c>
      <c r="D297" s="1113" t="n">
        <v>5</v>
      </c>
      <c r="E297" s="48" t="n">
        <v>111316.5</v>
      </c>
      <c r="F297" s="48" t="n">
        <v>0</v>
      </c>
      <c r="G297" s="48" t="n">
        <v>111316.5</v>
      </c>
      <c r="H297" s="48" t="n">
        <v>746801.2</v>
      </c>
      <c r="I297" s="48" t="n">
        <v>4045.8</v>
      </c>
      <c r="J297" s="48" t="n">
        <v>750847</v>
      </c>
      <c r="K297" s="48" t="n">
        <v>20546.8</v>
      </c>
      <c r="L297" s="48" t="n">
        <v>8264.200000000001</v>
      </c>
      <c r="M297" s="48" t="n">
        <v>43607.6</v>
      </c>
      <c r="N297" s="48" t="n">
        <v>1872.6</v>
      </c>
    </row>
    <row r="298" ht="10.05" customHeight="1" s="1003">
      <c r="A298" s="45" t="inlineStr">
        <is>
          <t>Lin</t>
        </is>
      </c>
      <c r="B298" s="1112" t="n">
        <v>2006</v>
      </c>
      <c r="C298" s="45" t="inlineStr">
        <is>
          <t>2005/06</t>
        </is>
      </c>
      <c r="D298" s="1113" t="n">
        <v>5</v>
      </c>
      <c r="E298" s="48" t="n">
        <v>285.6</v>
      </c>
      <c r="F298" s="48" t="n">
        <v>0</v>
      </c>
      <c r="G298" s="48" t="n">
        <v>285.6</v>
      </c>
      <c r="H298" s="48" t="n">
        <v>1615.2</v>
      </c>
      <c r="I298" s="48" t="n">
        <v>252.7</v>
      </c>
      <c r="J298" s="48" t="n">
        <v>1867.9</v>
      </c>
      <c r="K298" s="48" t="n">
        <v>0</v>
      </c>
      <c r="L298" s="48" t="n">
        <v>0</v>
      </c>
      <c r="M298" s="48" t="n">
        <v>0</v>
      </c>
      <c r="N298" s="48" t="n">
        <v>0</v>
      </c>
    </row>
    <row r="299" ht="10.05" customHeight="1" s="1003">
      <c r="A299" s="45" t="inlineStr">
        <is>
          <t>Soja</t>
        </is>
      </c>
      <c r="B299" s="1112" t="n">
        <v>2006</v>
      </c>
      <c r="C299" s="45" t="inlineStr">
        <is>
          <t>2005/06</t>
        </is>
      </c>
      <c r="D299" s="1113" t="n">
        <v>5</v>
      </c>
      <c r="E299" s="48" t="n">
        <v>2353.8</v>
      </c>
      <c r="F299" s="48" t="n">
        <v>0</v>
      </c>
      <c r="G299" s="48" t="n">
        <v>2353.8</v>
      </c>
      <c r="H299" s="48" t="n">
        <v>42457</v>
      </c>
      <c r="I299" s="48" t="n">
        <v>2932.3</v>
      </c>
      <c r="J299" s="48" t="n">
        <v>45389.3</v>
      </c>
      <c r="K299" s="48" t="n">
        <v>748.5</v>
      </c>
      <c r="L299" s="48" t="n">
        <v>5.4</v>
      </c>
      <c r="M299" s="48" t="n">
        <v>747</v>
      </c>
      <c r="N299" s="48" t="n">
        <v>132.1</v>
      </c>
    </row>
    <row r="300" ht="10.05" customHeight="1" s="1003">
      <c r="A300" s="45" t="inlineStr">
        <is>
          <t>Tournesol</t>
        </is>
      </c>
      <c r="B300" s="1112" t="n">
        <v>2006</v>
      </c>
      <c r="C300" s="45" t="inlineStr">
        <is>
          <t>2005/06</t>
        </is>
      </c>
      <c r="D300" s="1113" t="n">
        <v>5</v>
      </c>
      <c r="E300" s="48" t="n">
        <v>34536.9</v>
      </c>
      <c r="F300" s="48" t="n">
        <v>-103.7</v>
      </c>
      <c r="G300" s="48" t="n">
        <v>34433.2</v>
      </c>
      <c r="H300" s="48" t="n">
        <v>249274.3</v>
      </c>
      <c r="I300" s="48" t="n">
        <v>3680.3</v>
      </c>
      <c r="J300" s="48" t="n">
        <v>252954.6</v>
      </c>
      <c r="K300" s="48" t="n">
        <v>13946.1</v>
      </c>
      <c r="L300" s="48" t="n">
        <v>510.8</v>
      </c>
      <c r="M300" s="48" t="n">
        <v>21296.1</v>
      </c>
      <c r="N300" s="48" t="n">
        <v>139.8</v>
      </c>
    </row>
    <row r="301" ht="10.05" customHeight="1" s="1003">
      <c r="A301" s="45" t="inlineStr">
        <is>
          <t>Colza</t>
        </is>
      </c>
      <c r="B301" s="1112" t="n">
        <v>2006</v>
      </c>
      <c r="C301" s="45" t="inlineStr">
        <is>
          <t>2005/06</t>
        </is>
      </c>
      <c r="D301" s="1113" t="n">
        <v>6</v>
      </c>
      <c r="E301" s="48" t="n">
        <v>64760.7</v>
      </c>
      <c r="F301" s="48" t="n">
        <v>776.2</v>
      </c>
      <c r="G301" s="48" t="n">
        <v>65536.89999999999</v>
      </c>
      <c r="H301" s="48" t="n">
        <v>367235</v>
      </c>
      <c r="I301" s="48" t="n">
        <v>3800.8</v>
      </c>
      <c r="J301" s="48" t="n">
        <v>371035.8</v>
      </c>
      <c r="K301" s="48" t="n">
        <v>2749.3</v>
      </c>
      <c r="L301" s="48" t="n">
        <v>1591.6</v>
      </c>
      <c r="M301" s="48" t="n">
        <v>19095.8</v>
      </c>
      <c r="N301" s="48" t="n">
        <v>293.3</v>
      </c>
    </row>
    <row r="302" ht="10.05" customHeight="1" s="1003">
      <c r="A302" s="45" t="inlineStr">
        <is>
          <t>Lin</t>
        </is>
      </c>
      <c r="B302" s="1112" t="n">
        <v>2006</v>
      </c>
      <c r="C302" s="45" t="inlineStr">
        <is>
          <t>2005/06</t>
        </is>
      </c>
      <c r="D302" s="1113" t="n">
        <v>6</v>
      </c>
      <c r="E302" s="48" t="n">
        <v>412.3</v>
      </c>
      <c r="F302" s="48" t="n">
        <v>0</v>
      </c>
      <c r="G302" s="48" t="n">
        <v>412.3</v>
      </c>
      <c r="H302" s="48" t="n">
        <v>1082.3</v>
      </c>
      <c r="I302" s="48" t="n">
        <v>189.5</v>
      </c>
      <c r="J302" s="48" t="n">
        <v>1271.8</v>
      </c>
      <c r="K302" s="48" t="n">
        <v>0</v>
      </c>
      <c r="L302" s="48" t="n">
        <v>0</v>
      </c>
      <c r="M302" s="48" t="n">
        <v>0</v>
      </c>
      <c r="N302" s="48" t="n">
        <v>0</v>
      </c>
    </row>
    <row r="303" ht="10.05" customHeight="1" s="1003">
      <c r="A303" s="45" t="inlineStr">
        <is>
          <t>Soja</t>
        </is>
      </c>
      <c r="B303" s="1112" t="n">
        <v>2006</v>
      </c>
      <c r="C303" s="45" t="inlineStr">
        <is>
          <t>2005/06</t>
        </is>
      </c>
      <c r="D303" s="1113" t="n">
        <v>6</v>
      </c>
      <c r="E303" s="48" t="n">
        <v>1834.8</v>
      </c>
      <c r="F303" s="48" t="n">
        <v>0</v>
      </c>
      <c r="G303" s="48" t="n">
        <v>1834.8</v>
      </c>
      <c r="H303" s="48" t="n">
        <v>30069.9</v>
      </c>
      <c r="I303" s="48" t="n">
        <v>1396</v>
      </c>
      <c r="J303" s="48" t="n">
        <v>31465.9</v>
      </c>
      <c r="K303" s="48" t="n">
        <v>297.3</v>
      </c>
      <c r="L303" s="48" t="n">
        <v>0</v>
      </c>
      <c r="M303" s="48" t="n">
        <v>451.2</v>
      </c>
      <c r="N303" s="48" t="n">
        <v>0</v>
      </c>
    </row>
    <row r="304" ht="10.05" customHeight="1" s="1003">
      <c r="A304" s="45" t="inlineStr">
        <is>
          <t>Tournesol</t>
        </is>
      </c>
      <c r="B304" s="1112" t="n">
        <v>2006</v>
      </c>
      <c r="C304" s="45" t="inlineStr">
        <is>
          <t>2005/06</t>
        </is>
      </c>
      <c r="D304" s="1113" t="n">
        <v>6</v>
      </c>
      <c r="E304" s="48" t="n">
        <v>26857.8</v>
      </c>
      <c r="F304" s="48" t="n">
        <v>180</v>
      </c>
      <c r="G304" s="48" t="n">
        <v>27037.8</v>
      </c>
      <c r="H304" s="48" t="n">
        <v>109821.8</v>
      </c>
      <c r="I304" s="48" t="n">
        <v>2634.1</v>
      </c>
      <c r="J304" s="48" t="n">
        <v>112455.9</v>
      </c>
      <c r="K304" s="48" t="n">
        <v>1946</v>
      </c>
      <c r="L304" s="48" t="n">
        <v>711.8</v>
      </c>
      <c r="M304" s="48" t="n">
        <v>12248.4</v>
      </c>
      <c r="N304" s="48" t="n">
        <v>463.4</v>
      </c>
    </row>
    <row r="305" ht="10.05" customHeight="1" s="1003">
      <c r="A305" s="45" t="inlineStr">
        <is>
          <t>Colza</t>
        </is>
      </c>
      <c r="B305" s="1112" t="n">
        <v>2006</v>
      </c>
      <c r="C305" s="45" t="inlineStr">
        <is>
          <t>2006/07</t>
        </is>
      </c>
      <c r="D305" s="1113" t="n">
        <v>7</v>
      </c>
      <c r="E305" s="48" t="n">
        <v>2648037.7</v>
      </c>
      <c r="F305" s="48" t="n">
        <v>3736.4</v>
      </c>
      <c r="G305" s="48" t="n">
        <v>2651774.1</v>
      </c>
      <c r="H305" s="48" t="n">
        <v>2740910.9</v>
      </c>
      <c r="I305" s="48" t="n">
        <v>5987.3</v>
      </c>
      <c r="J305" s="48" t="n">
        <v>2746898.2</v>
      </c>
      <c r="K305" s="48" t="n">
        <v>492364.2</v>
      </c>
      <c r="L305" s="48" t="n">
        <v>568875.6</v>
      </c>
      <c r="M305" s="48" t="n">
        <v>77879.2</v>
      </c>
      <c r="N305" s="48" t="n">
        <v>801.1</v>
      </c>
    </row>
    <row r="306" ht="10.05" customHeight="1" s="1003">
      <c r="A306" s="45" t="inlineStr">
        <is>
          <t>Lin</t>
        </is>
      </c>
      <c r="B306" s="1112" t="n">
        <v>2006</v>
      </c>
      <c r="C306" s="45" t="inlineStr">
        <is>
          <t>2006/07</t>
        </is>
      </c>
      <c r="D306" s="1113" t="n">
        <v>7</v>
      </c>
      <c r="E306" s="48" t="n">
        <v>13127.7</v>
      </c>
      <c r="F306" s="48" t="n">
        <v>12.5</v>
      </c>
      <c r="G306" s="48" t="n">
        <v>13140.2</v>
      </c>
      <c r="H306" s="48" t="n">
        <v>12392.1</v>
      </c>
      <c r="I306" s="48" t="n">
        <v>194.2</v>
      </c>
      <c r="J306" s="48" t="n">
        <v>12586.3</v>
      </c>
      <c r="K306" s="48" t="n">
        <v>626.4</v>
      </c>
      <c r="L306" s="48" t="n">
        <v>665.8</v>
      </c>
      <c r="M306" s="48" t="n">
        <v>39.4</v>
      </c>
      <c r="N306" s="48" t="n">
        <v>0</v>
      </c>
    </row>
    <row r="307" ht="10.05" customHeight="1" s="1003">
      <c r="A307" s="45" t="inlineStr">
        <is>
          <t>Soja</t>
        </is>
      </c>
      <c r="B307" s="1112" t="n">
        <v>2006</v>
      </c>
      <c r="C307" s="45" t="inlineStr">
        <is>
          <t>2006/07</t>
        </is>
      </c>
      <c r="D307" s="1113" t="n">
        <v>7</v>
      </c>
      <c r="E307" s="48" t="n">
        <v>553.5</v>
      </c>
      <c r="F307" s="48" t="n">
        <v>0</v>
      </c>
      <c r="G307" s="48" t="n">
        <v>553.5</v>
      </c>
      <c r="H307" s="48" t="n">
        <v>23840.9</v>
      </c>
      <c r="I307" s="48" t="n">
        <v>1328.4</v>
      </c>
      <c r="J307" s="48" t="n">
        <v>25169.3</v>
      </c>
      <c r="K307" s="48" t="n">
        <v>347.3</v>
      </c>
      <c r="L307" s="48" t="n">
        <v>50</v>
      </c>
      <c r="M307" s="48" t="n">
        <v>0</v>
      </c>
      <c r="N307" s="48" t="n">
        <v>0</v>
      </c>
    </row>
    <row r="308" ht="10.05" customHeight="1" s="1003">
      <c r="A308" s="45" t="inlineStr">
        <is>
          <t>Tournesol</t>
        </is>
      </c>
      <c r="B308" s="1112" t="n">
        <v>2006</v>
      </c>
      <c r="C308" s="45" t="inlineStr">
        <is>
          <t>2006/07</t>
        </is>
      </c>
      <c r="D308" s="1113" t="n">
        <v>7</v>
      </c>
      <c r="E308" s="48" t="n">
        <v>2544.1</v>
      </c>
      <c r="F308" s="48" t="n">
        <v>0</v>
      </c>
      <c r="G308" s="48" t="n">
        <v>2544.1</v>
      </c>
      <c r="H308" s="48" t="n">
        <v>60602.7</v>
      </c>
      <c r="I308" s="48" t="n">
        <v>2634.1</v>
      </c>
      <c r="J308" s="48" t="n">
        <v>63236.8</v>
      </c>
      <c r="K308" s="48" t="n">
        <v>1925.4</v>
      </c>
      <c r="L308" s="48" t="n">
        <v>354.4</v>
      </c>
      <c r="M308" s="48" t="n">
        <v>235</v>
      </c>
      <c r="N308" s="48" t="n">
        <v>140</v>
      </c>
    </row>
    <row r="309" ht="10.05" customHeight="1" s="1003">
      <c r="A309" s="45" t="inlineStr">
        <is>
          <t>Colza</t>
        </is>
      </c>
      <c r="B309" s="1112" t="n">
        <v>2006</v>
      </c>
      <c r="C309" s="45" t="inlineStr">
        <is>
          <t>2006/07</t>
        </is>
      </c>
      <c r="D309" s="1113" t="n">
        <v>8</v>
      </c>
      <c r="E309" s="48" t="n">
        <v>452376.7</v>
      </c>
      <c r="F309" s="48" t="n">
        <v>4184.3</v>
      </c>
      <c r="G309" s="48" t="n">
        <v>456561</v>
      </c>
      <c r="H309" s="48" t="n">
        <v>2847850.5</v>
      </c>
      <c r="I309" s="48" t="n">
        <v>7561.4</v>
      </c>
      <c r="J309" s="48" t="n">
        <v>2855411.9</v>
      </c>
      <c r="K309" s="48" t="n">
        <v>346313.2</v>
      </c>
      <c r="L309" s="48" t="n">
        <v>55294.5</v>
      </c>
      <c r="M309" s="48" t="n">
        <v>197835.4</v>
      </c>
      <c r="N309" s="48" t="n">
        <v>3510.1</v>
      </c>
    </row>
    <row r="310" ht="10.05" customHeight="1" s="1003">
      <c r="A310" s="45" t="inlineStr">
        <is>
          <t>Lin</t>
        </is>
      </c>
      <c r="B310" s="1112" t="n">
        <v>2006</v>
      </c>
      <c r="C310" s="45" t="inlineStr">
        <is>
          <t>2006/07</t>
        </is>
      </c>
      <c r="D310" s="1113" t="n">
        <v>8</v>
      </c>
      <c r="E310" s="48" t="n">
        <v>5341.1</v>
      </c>
      <c r="F310" s="48" t="n">
        <v>417.8</v>
      </c>
      <c r="G310" s="48" t="n">
        <v>5758.9</v>
      </c>
      <c r="H310" s="48" t="n">
        <v>15003.7</v>
      </c>
      <c r="I310" s="48" t="n">
        <v>240.5</v>
      </c>
      <c r="J310" s="48" t="n">
        <v>15244.2</v>
      </c>
      <c r="K310" s="48" t="n">
        <v>826.2</v>
      </c>
      <c r="L310" s="48" t="n">
        <v>293.3</v>
      </c>
      <c r="M310" s="48" t="n">
        <v>93.5</v>
      </c>
      <c r="N310" s="48" t="n">
        <v>0</v>
      </c>
    </row>
    <row r="311" ht="10.05" customHeight="1" s="1003">
      <c r="A311" s="45" t="inlineStr">
        <is>
          <t>Soja</t>
        </is>
      </c>
      <c r="B311" s="1112" t="n">
        <v>2006</v>
      </c>
      <c r="C311" s="45" t="inlineStr">
        <is>
          <t>2006/07</t>
        </is>
      </c>
      <c r="D311" s="1113" t="n">
        <v>8</v>
      </c>
      <c r="E311" s="48" t="n">
        <v>198.8</v>
      </c>
      <c r="F311" s="48" t="n">
        <v>16.1</v>
      </c>
      <c r="G311" s="48" t="n">
        <v>214.9</v>
      </c>
      <c r="H311" s="48" t="n">
        <v>16212.2</v>
      </c>
      <c r="I311" s="48" t="n">
        <v>1344.4</v>
      </c>
      <c r="J311" s="48" t="n">
        <v>17556.6</v>
      </c>
      <c r="K311" s="48" t="n">
        <v>267.3</v>
      </c>
      <c r="L311" s="48" t="n">
        <v>0</v>
      </c>
      <c r="M311" s="48" t="n">
        <v>80</v>
      </c>
      <c r="N311" s="48" t="n">
        <v>0</v>
      </c>
    </row>
    <row r="312" ht="10.05" customHeight="1" s="1003">
      <c r="A312" s="45" t="inlineStr">
        <is>
          <t>Tournesol</t>
        </is>
      </c>
      <c r="B312" s="1112" t="n">
        <v>2006</v>
      </c>
      <c r="C312" s="45" t="inlineStr">
        <is>
          <t>2006/07</t>
        </is>
      </c>
      <c r="D312" s="1113" t="n">
        <v>8</v>
      </c>
      <c r="E312" s="48" t="n">
        <v>62701.9</v>
      </c>
      <c r="F312" s="48" t="n">
        <v>357.9</v>
      </c>
      <c r="G312" s="48" t="n">
        <v>63059.8</v>
      </c>
      <c r="H312" s="48" t="n">
        <v>94112.39999999999</v>
      </c>
      <c r="I312" s="48" t="n">
        <v>2863.1</v>
      </c>
      <c r="J312" s="48" t="n">
        <v>96975.5</v>
      </c>
      <c r="K312" s="48" t="n">
        <v>15520.3</v>
      </c>
      <c r="L312" s="48" t="n">
        <v>14667.3</v>
      </c>
      <c r="M312" s="48" t="n">
        <v>556.2</v>
      </c>
      <c r="N312" s="48" t="n">
        <v>516.2</v>
      </c>
    </row>
    <row r="313" ht="10.05" customHeight="1" s="1003">
      <c r="A313" s="45" t="inlineStr">
        <is>
          <t>Colza</t>
        </is>
      </c>
      <c r="B313" s="1112" t="n">
        <v>2006</v>
      </c>
      <c r="C313" s="45" t="inlineStr">
        <is>
          <t>2006/07</t>
        </is>
      </c>
      <c r="D313" s="1113" t="n">
        <v>9</v>
      </c>
      <c r="E313" s="48" t="n">
        <v>158812.3</v>
      </c>
      <c r="F313" s="48" t="n">
        <v>16.4</v>
      </c>
      <c r="G313" s="48" t="n">
        <v>158828.7</v>
      </c>
      <c r="H313" s="48" t="n">
        <v>2740645.5</v>
      </c>
      <c r="I313" s="48" t="n">
        <v>6733.1</v>
      </c>
      <c r="J313" s="48" t="n">
        <v>2747378.6</v>
      </c>
      <c r="K313" s="48" t="n">
        <v>258716.7</v>
      </c>
      <c r="L313" s="48" t="n">
        <v>6327.2</v>
      </c>
      <c r="M313" s="48" t="n">
        <v>92218.2</v>
      </c>
      <c r="N313" s="48" t="n">
        <v>1705.5</v>
      </c>
    </row>
    <row r="314" ht="10.05" customHeight="1" s="1003">
      <c r="A314" s="45" t="inlineStr">
        <is>
          <t>Lin</t>
        </is>
      </c>
      <c r="B314" s="1112" t="n">
        <v>2006</v>
      </c>
      <c r="C314" s="45" t="inlineStr">
        <is>
          <t>2006/07</t>
        </is>
      </c>
      <c r="D314" s="1113" t="n">
        <v>9</v>
      </c>
      <c r="E314" s="48" t="n">
        <v>4923.8</v>
      </c>
      <c r="F314" s="48" t="n">
        <v>331</v>
      </c>
      <c r="G314" s="48" t="n">
        <v>5254.8</v>
      </c>
      <c r="H314" s="48" t="n">
        <v>16558</v>
      </c>
      <c r="I314" s="48" t="n">
        <v>273.7</v>
      </c>
      <c r="J314" s="48" t="n">
        <v>16831.7</v>
      </c>
      <c r="K314" s="48" t="n">
        <v>766</v>
      </c>
      <c r="L314" s="48" t="n">
        <v>274.3</v>
      </c>
      <c r="M314" s="48" t="n">
        <v>334.4</v>
      </c>
      <c r="N314" s="48" t="n">
        <v>0.1</v>
      </c>
    </row>
    <row r="315" ht="10.05" customHeight="1" s="1003">
      <c r="A315" s="45" t="inlineStr">
        <is>
          <t>Soja</t>
        </is>
      </c>
      <c r="B315" s="1112" t="n">
        <v>2006</v>
      </c>
      <c r="C315" s="45" t="inlineStr">
        <is>
          <t>2006/07</t>
        </is>
      </c>
      <c r="D315" s="1113" t="n">
        <v>9</v>
      </c>
      <c r="E315" s="48" t="n">
        <v>31092.8</v>
      </c>
      <c r="F315" s="48" t="n">
        <v>1900.8</v>
      </c>
      <c r="G315" s="48" t="n">
        <v>32993.6</v>
      </c>
      <c r="H315" s="48" t="n">
        <v>41669.1</v>
      </c>
      <c r="I315" s="48" t="n">
        <v>3388.9</v>
      </c>
      <c r="J315" s="48" t="n">
        <v>45058</v>
      </c>
      <c r="K315" s="48" t="n">
        <v>3349.9</v>
      </c>
      <c r="L315" s="48" t="n">
        <v>3198.9</v>
      </c>
      <c r="M315" s="48" t="n">
        <v>116.1</v>
      </c>
      <c r="N315" s="48" t="n">
        <v>0.2</v>
      </c>
    </row>
    <row r="316" ht="10.05" customHeight="1" s="1003">
      <c r="A316" s="45" t="inlineStr">
        <is>
          <t>Tournesol</t>
        </is>
      </c>
      <c r="B316" s="1112" t="n">
        <v>2006</v>
      </c>
      <c r="C316" s="45" t="inlineStr">
        <is>
          <t>2006/07</t>
        </is>
      </c>
      <c r="D316" s="1113" t="n">
        <v>9</v>
      </c>
      <c r="E316" s="48" t="n">
        <v>882061.5</v>
      </c>
      <c r="F316" s="48" t="n">
        <v>1897.2</v>
      </c>
      <c r="G316" s="48" t="n">
        <v>883958.7</v>
      </c>
      <c r="H316" s="48" t="n">
        <v>871682.4</v>
      </c>
      <c r="I316" s="48" t="n">
        <v>4489.4</v>
      </c>
      <c r="J316" s="48" t="n">
        <v>876171.8</v>
      </c>
      <c r="K316" s="48" t="n">
        <v>161192.3</v>
      </c>
      <c r="L316" s="48" t="n">
        <v>149897.8</v>
      </c>
      <c r="M316" s="48" t="n">
        <v>4179.2</v>
      </c>
      <c r="N316" s="48" t="n">
        <v>46.6</v>
      </c>
    </row>
    <row r="317" ht="10.05" customHeight="1" s="1003">
      <c r="A317" s="45" t="inlineStr">
        <is>
          <t>Colza</t>
        </is>
      </c>
      <c r="B317" s="1112" t="n">
        <v>2006</v>
      </c>
      <c r="C317" s="45" t="inlineStr">
        <is>
          <t>2006/07</t>
        </is>
      </c>
      <c r="D317" s="1113" t="n">
        <v>10</v>
      </c>
      <c r="E317" s="48" t="n">
        <v>102203.8</v>
      </c>
      <c r="F317" s="48" t="n">
        <v>0.1</v>
      </c>
      <c r="G317" s="48" t="n">
        <v>102203.9</v>
      </c>
      <c r="H317" s="48" t="n">
        <v>2550090.7</v>
      </c>
      <c r="I317" s="48" t="n">
        <v>6806.7</v>
      </c>
      <c r="J317" s="48" t="n">
        <v>2556897.4</v>
      </c>
      <c r="K317" s="48" t="n">
        <v>211297.6</v>
      </c>
      <c r="L317" s="48" t="n">
        <v>8314.700000000001</v>
      </c>
      <c r="M317" s="48" t="n">
        <v>53931.1</v>
      </c>
      <c r="N317" s="48" t="n">
        <v>1802.7</v>
      </c>
    </row>
    <row r="318" ht="10.05" customHeight="1" s="1003">
      <c r="A318" s="45" t="inlineStr">
        <is>
          <t>Lin</t>
        </is>
      </c>
      <c r="B318" s="1112" t="n">
        <v>2006</v>
      </c>
      <c r="C318" s="45" t="inlineStr">
        <is>
          <t>2006/07</t>
        </is>
      </c>
      <c r="D318" s="1113" t="n">
        <v>10</v>
      </c>
      <c r="E318" s="48" t="n">
        <v>1282.9</v>
      </c>
      <c r="F318" s="48" t="n">
        <v>98.5</v>
      </c>
      <c r="G318" s="48" t="n">
        <v>1381.4</v>
      </c>
      <c r="H318" s="48" t="n">
        <v>15709.5</v>
      </c>
      <c r="I318" s="48" t="n">
        <v>351.3</v>
      </c>
      <c r="J318" s="48" t="n">
        <v>16060.8</v>
      </c>
      <c r="K318" s="48" t="n">
        <v>756</v>
      </c>
      <c r="L318" s="48" t="n">
        <v>36.5</v>
      </c>
      <c r="M318" s="48" t="n">
        <v>34.4</v>
      </c>
      <c r="N318" s="48" t="n">
        <v>12.1</v>
      </c>
    </row>
    <row r="319" ht="10.05" customHeight="1" s="1003">
      <c r="A319" s="45" t="inlineStr">
        <is>
          <t>Soja</t>
        </is>
      </c>
      <c r="B319" s="1112" t="n">
        <v>2006</v>
      </c>
      <c r="C319" s="45" t="inlineStr">
        <is>
          <t>2006/07</t>
        </is>
      </c>
      <c r="D319" s="1113" t="n">
        <v>10</v>
      </c>
      <c r="E319" s="48" t="n">
        <v>48422.8</v>
      </c>
      <c r="F319" s="48" t="n">
        <v>3590.8</v>
      </c>
      <c r="G319" s="48" t="n">
        <v>52013.6</v>
      </c>
      <c r="H319" s="48" t="n">
        <v>81147.39999999999</v>
      </c>
      <c r="I319" s="48" t="n">
        <v>6872.7</v>
      </c>
      <c r="J319" s="48" t="n">
        <v>88020.10000000001</v>
      </c>
      <c r="K319" s="48" t="n">
        <v>6445.9</v>
      </c>
      <c r="L319" s="48" t="n">
        <v>4009.1</v>
      </c>
      <c r="M319" s="48" t="n">
        <v>767.2</v>
      </c>
      <c r="N319" s="48" t="n">
        <v>145.9</v>
      </c>
    </row>
    <row r="320" ht="10.05" customHeight="1" s="1003">
      <c r="A320" s="45" t="inlineStr">
        <is>
          <t>Tournesol</t>
        </is>
      </c>
      <c r="B320" s="1112" t="n">
        <v>2006</v>
      </c>
      <c r="C320" s="45" t="inlineStr">
        <is>
          <t>2006/07</t>
        </is>
      </c>
      <c r="D320" s="1113" t="n">
        <v>10</v>
      </c>
      <c r="E320" s="48" t="n">
        <v>188710</v>
      </c>
      <c r="F320" s="48" t="n">
        <v>45.2</v>
      </c>
      <c r="G320" s="48" t="n">
        <v>188755.2</v>
      </c>
      <c r="H320" s="48" t="n">
        <v>955902.9</v>
      </c>
      <c r="I320" s="48" t="n">
        <v>4217.4</v>
      </c>
      <c r="J320" s="48" t="n">
        <v>960120.3</v>
      </c>
      <c r="K320" s="48" t="n">
        <v>137446.8</v>
      </c>
      <c r="L320" s="48" t="n">
        <v>18947.5</v>
      </c>
      <c r="M320" s="48" t="n">
        <v>42265.7</v>
      </c>
      <c r="N320" s="48" t="n">
        <v>427.3</v>
      </c>
    </row>
    <row r="321" ht="10.05" customHeight="1" s="1003">
      <c r="A321" s="45" t="inlineStr">
        <is>
          <t>Colza</t>
        </is>
      </c>
      <c r="B321" s="1112" t="n">
        <v>2006</v>
      </c>
      <c r="C321" s="45" t="inlineStr">
        <is>
          <t>2006/07</t>
        </is>
      </c>
      <c r="D321" s="1113" t="n">
        <v>11</v>
      </c>
      <c r="E321" s="48" t="n">
        <v>126004.6</v>
      </c>
      <c r="F321" s="48" t="n">
        <v>220.5</v>
      </c>
      <c r="G321" s="48" t="n">
        <v>126225.1</v>
      </c>
      <c r="H321" s="48" t="n">
        <v>2336772.4</v>
      </c>
      <c r="I321" s="48" t="n">
        <v>6794.9</v>
      </c>
      <c r="J321" s="48" t="n">
        <v>2343567.3</v>
      </c>
      <c r="K321" s="48" t="n">
        <v>169507.5</v>
      </c>
      <c r="L321" s="48" t="n">
        <v>16215.2</v>
      </c>
      <c r="M321" s="48" t="n">
        <v>55135.1</v>
      </c>
      <c r="N321" s="48" t="n">
        <v>2870.2</v>
      </c>
    </row>
    <row r="322" ht="10.05" customHeight="1" s="1003">
      <c r="A322" s="45" t="inlineStr">
        <is>
          <t>Lin</t>
        </is>
      </c>
      <c r="B322" s="1112" t="n">
        <v>2006</v>
      </c>
      <c r="C322" s="45" t="inlineStr">
        <is>
          <t>2006/07</t>
        </is>
      </c>
      <c r="D322" s="1113" t="n">
        <v>11</v>
      </c>
      <c r="E322" s="48" t="n">
        <v>1239.1</v>
      </c>
      <c r="F322" s="48" t="n">
        <v>0</v>
      </c>
      <c r="G322" s="48" t="n">
        <v>1239.1</v>
      </c>
      <c r="H322" s="48" t="n">
        <v>14319.6</v>
      </c>
      <c r="I322" s="48" t="n">
        <v>347.9</v>
      </c>
      <c r="J322" s="48" t="n">
        <v>14667.5</v>
      </c>
      <c r="K322" s="48" t="n">
        <v>709.8</v>
      </c>
      <c r="L322" s="48" t="n">
        <v>38.7</v>
      </c>
      <c r="M322" s="48" t="n">
        <v>81.40000000000001</v>
      </c>
      <c r="N322" s="48" t="n">
        <v>3.5</v>
      </c>
    </row>
    <row r="323" ht="10.05" customHeight="1" s="1003">
      <c r="A323" s="45" t="inlineStr">
        <is>
          <t>Soja</t>
        </is>
      </c>
      <c r="B323" s="1112" t="n">
        <v>2006</v>
      </c>
      <c r="C323" s="45" t="inlineStr">
        <is>
          <t>2006/07</t>
        </is>
      </c>
      <c r="D323" s="1113" t="n">
        <v>11</v>
      </c>
      <c r="E323" s="48" t="n">
        <v>6214.7</v>
      </c>
      <c r="F323" s="48" t="n">
        <v>916.6</v>
      </c>
      <c r="G323" s="48" t="n">
        <v>7131.3</v>
      </c>
      <c r="H323" s="48" t="n">
        <v>75196.2</v>
      </c>
      <c r="I323" s="48" t="n">
        <v>7554</v>
      </c>
      <c r="J323" s="48" t="n">
        <v>82750.2</v>
      </c>
      <c r="K323" s="48" t="n">
        <v>6066.2</v>
      </c>
      <c r="L323" s="48" t="n">
        <v>432.4</v>
      </c>
      <c r="M323" s="48" t="n">
        <v>1012.4</v>
      </c>
      <c r="N323" s="48" t="n">
        <v>0.1</v>
      </c>
    </row>
    <row r="324" ht="10.05" customHeight="1" s="1003">
      <c r="A324" s="45" t="inlineStr">
        <is>
          <t>Tournesol</t>
        </is>
      </c>
      <c r="B324" s="1112" t="n">
        <v>2006</v>
      </c>
      <c r="C324" s="45" t="inlineStr">
        <is>
          <t>2006/07</t>
        </is>
      </c>
      <c r="D324" s="1113" t="n">
        <v>11</v>
      </c>
      <c r="E324" s="48" t="n">
        <v>35437.3</v>
      </c>
      <c r="F324" s="48" t="n">
        <v>815.3</v>
      </c>
      <c r="G324" s="48" t="n">
        <v>36252.6</v>
      </c>
      <c r="H324" s="48" t="n">
        <v>901566.7</v>
      </c>
      <c r="I324" s="48" t="n">
        <v>4417.8</v>
      </c>
      <c r="J324" s="48" t="n">
        <v>905984.5</v>
      </c>
      <c r="K324" s="48" t="n">
        <v>116061.3</v>
      </c>
      <c r="L324" s="48" t="n">
        <v>2021.2</v>
      </c>
      <c r="M324" s="48" t="n">
        <v>22366.8</v>
      </c>
      <c r="N324" s="48" t="n">
        <v>1071.1</v>
      </c>
    </row>
    <row r="325" ht="10.05" customHeight="1" s="1003">
      <c r="A325" s="45" t="inlineStr">
        <is>
          <t>Colza</t>
        </is>
      </c>
      <c r="B325" s="1112" t="n">
        <v>2006</v>
      </c>
      <c r="C325" s="45" t="inlineStr">
        <is>
          <t>2006/07</t>
        </is>
      </c>
      <c r="D325" s="1113" t="n">
        <v>12</v>
      </c>
      <c r="E325" s="48" t="n">
        <v>72292.7</v>
      </c>
      <c r="F325" s="48" t="n">
        <v>0</v>
      </c>
      <c r="G325" s="48" t="n">
        <v>72292.7</v>
      </c>
      <c r="H325" s="48" t="n">
        <v>2129956.7</v>
      </c>
      <c r="I325" s="48" t="n">
        <v>6391.4</v>
      </c>
      <c r="J325" s="48" t="n">
        <v>2136348.1</v>
      </c>
      <c r="K325" s="48" t="n">
        <v>147958.3</v>
      </c>
      <c r="L325" s="48" t="n">
        <v>9731.1</v>
      </c>
      <c r="M325" s="48" t="n">
        <v>30578.5</v>
      </c>
      <c r="N325" s="48" t="n">
        <v>701.8</v>
      </c>
    </row>
    <row r="326" ht="10.05" customHeight="1" s="1003">
      <c r="A326" s="45" t="inlineStr">
        <is>
          <t>Lin</t>
        </is>
      </c>
      <c r="B326" s="1112" t="n">
        <v>2006</v>
      </c>
      <c r="C326" s="45" t="inlineStr">
        <is>
          <t>2006/07</t>
        </is>
      </c>
      <c r="D326" s="1113" t="n">
        <v>12</v>
      </c>
      <c r="E326" s="48" t="n">
        <v>1246.5</v>
      </c>
      <c r="F326" s="48" t="n">
        <v>44</v>
      </c>
      <c r="G326" s="48" t="n">
        <v>1290.5</v>
      </c>
      <c r="H326" s="48" t="n">
        <v>13284</v>
      </c>
      <c r="I326" s="48" t="n">
        <v>387.7</v>
      </c>
      <c r="J326" s="48" t="n">
        <v>13671.7</v>
      </c>
      <c r="K326" s="48" t="n">
        <v>628.5</v>
      </c>
      <c r="L326" s="48" t="n">
        <v>0</v>
      </c>
      <c r="M326" s="48" t="n">
        <v>81.3</v>
      </c>
      <c r="N326" s="48" t="n">
        <v>0</v>
      </c>
    </row>
    <row r="327" ht="10.05" customHeight="1" s="1003">
      <c r="A327" s="45" t="inlineStr">
        <is>
          <t>Soja</t>
        </is>
      </c>
      <c r="B327" s="1112" t="n">
        <v>2006</v>
      </c>
      <c r="C327" s="45" t="inlineStr">
        <is>
          <t>2006/07</t>
        </is>
      </c>
      <c r="D327" s="1113" t="n">
        <v>12</v>
      </c>
      <c r="E327" s="48" t="n">
        <v>3580.4</v>
      </c>
      <c r="F327" s="48" t="n">
        <v>0</v>
      </c>
      <c r="G327" s="48" t="n">
        <v>3580.4</v>
      </c>
      <c r="H327" s="48" t="n">
        <v>69505.2</v>
      </c>
      <c r="I327" s="48" t="n">
        <v>6965.5</v>
      </c>
      <c r="J327" s="48" t="n">
        <v>76470.7</v>
      </c>
      <c r="K327" s="48" t="n">
        <v>5630.6</v>
      </c>
      <c r="L327" s="48" t="n">
        <v>1278.5</v>
      </c>
      <c r="M327" s="48" t="n">
        <v>1708.6</v>
      </c>
      <c r="N327" s="48" t="n">
        <v>5.5</v>
      </c>
    </row>
    <row r="328" ht="10.05" customHeight="1" s="1003">
      <c r="A328" s="45" t="inlineStr">
        <is>
          <t>Tournesol</t>
        </is>
      </c>
      <c r="B328" s="1112" t="n">
        <v>2006</v>
      </c>
      <c r="C328" s="45" t="inlineStr">
        <is>
          <t>2006/07</t>
        </is>
      </c>
      <c r="D328" s="1113" t="n">
        <v>12</v>
      </c>
      <c r="E328" s="48" t="n">
        <v>27674.7</v>
      </c>
      <c r="F328" s="48" t="n">
        <v>1.9</v>
      </c>
      <c r="G328" s="48" t="n">
        <v>27676.6</v>
      </c>
      <c r="H328" s="48" t="n">
        <v>856158</v>
      </c>
      <c r="I328" s="48" t="n">
        <v>2769</v>
      </c>
      <c r="J328" s="48" t="n">
        <v>858927</v>
      </c>
      <c r="K328" s="48" t="n">
        <v>95803.7</v>
      </c>
      <c r="L328" s="48" t="n">
        <v>2152</v>
      </c>
      <c r="M328" s="48" t="n">
        <v>21895.2</v>
      </c>
      <c r="N328" s="48" t="n">
        <v>514.4</v>
      </c>
    </row>
    <row r="329" ht="10.05" customHeight="1" s="1003">
      <c r="A329" s="45" t="inlineStr">
        <is>
          <t>Colza</t>
        </is>
      </c>
      <c r="B329" s="1112" t="n">
        <v>2007</v>
      </c>
      <c r="C329" s="45" t="inlineStr">
        <is>
          <t>2006/07</t>
        </is>
      </c>
      <c r="D329" s="1113" t="n">
        <v>1</v>
      </c>
      <c r="E329" s="48" t="n">
        <v>99644.5</v>
      </c>
      <c r="F329" s="48" t="n">
        <v>667.8</v>
      </c>
      <c r="G329" s="48" t="n">
        <v>100312.3</v>
      </c>
      <c r="H329" s="48" t="n">
        <v>1839110.7</v>
      </c>
      <c r="I329" s="48" t="n">
        <v>6382.2</v>
      </c>
      <c r="J329" s="48" t="n">
        <v>1845492.9</v>
      </c>
      <c r="K329" s="48" t="n">
        <v>108269.3</v>
      </c>
      <c r="L329" s="48" t="n">
        <v>10986.6</v>
      </c>
      <c r="M329" s="48" t="n">
        <v>49898.8</v>
      </c>
      <c r="N329" s="48" t="n">
        <v>776.8</v>
      </c>
    </row>
    <row r="330" ht="10.05" customHeight="1" s="1003">
      <c r="A330" s="45" t="inlineStr">
        <is>
          <t>Lin</t>
        </is>
      </c>
      <c r="B330" s="1112" t="n">
        <v>2007</v>
      </c>
      <c r="C330" s="45" t="inlineStr">
        <is>
          <t>2006/07</t>
        </is>
      </c>
      <c r="D330" s="1113" t="n">
        <v>1</v>
      </c>
      <c r="E330" s="48" t="n">
        <v>1145.7</v>
      </c>
      <c r="F330" s="48" t="n">
        <v>0</v>
      </c>
      <c r="G330" s="48" t="n">
        <v>1145.7</v>
      </c>
      <c r="H330" s="48" t="n">
        <v>11359.1</v>
      </c>
      <c r="I330" s="48" t="n">
        <v>349.5</v>
      </c>
      <c r="J330" s="48" t="n">
        <v>11708.6</v>
      </c>
      <c r="K330" s="48" t="n">
        <v>562.9</v>
      </c>
      <c r="L330" s="48" t="n">
        <v>47.4</v>
      </c>
      <c r="M330" s="48" t="n">
        <v>113</v>
      </c>
      <c r="N330" s="48" t="n">
        <v>0</v>
      </c>
    </row>
    <row r="331" ht="10.05" customHeight="1" s="1003">
      <c r="A331" s="45" t="inlineStr">
        <is>
          <t>Soja</t>
        </is>
      </c>
      <c r="B331" s="1112" t="n">
        <v>2007</v>
      </c>
      <c r="C331" s="45" t="inlineStr">
        <is>
          <t>2006/07</t>
        </is>
      </c>
      <c r="D331" s="1113" t="n">
        <v>1</v>
      </c>
      <c r="E331" s="48" t="n">
        <v>4184.7</v>
      </c>
      <c r="F331" s="48" t="n">
        <v>0</v>
      </c>
      <c r="G331" s="48" t="n">
        <v>4184.7</v>
      </c>
      <c r="H331" s="48" t="n">
        <v>62613.2</v>
      </c>
      <c r="I331" s="48" t="n">
        <v>6380.7</v>
      </c>
      <c r="J331" s="48" t="n">
        <v>68993.89999999999</v>
      </c>
      <c r="K331" s="48" t="n">
        <v>3866.3</v>
      </c>
      <c r="L331" s="48" t="n">
        <v>538.6</v>
      </c>
      <c r="M331" s="48" t="n">
        <v>2102.3</v>
      </c>
      <c r="N331" s="48" t="n">
        <v>0.2</v>
      </c>
    </row>
    <row r="332" ht="10.05" customHeight="1" s="1003">
      <c r="A332" s="45" t="inlineStr">
        <is>
          <t>Tournesol</t>
        </is>
      </c>
      <c r="B332" s="1112" t="n">
        <v>2007</v>
      </c>
      <c r="C332" s="45" t="inlineStr">
        <is>
          <t>2006/07</t>
        </is>
      </c>
      <c r="D332" s="1113" t="n">
        <v>1</v>
      </c>
      <c r="E332" s="48" t="n">
        <v>29534.5</v>
      </c>
      <c r="F332" s="48" t="n">
        <v>970.9</v>
      </c>
      <c r="G332" s="48" t="n">
        <v>30505.4</v>
      </c>
      <c r="H332" s="48" t="n">
        <v>773555.1</v>
      </c>
      <c r="I332" s="48" t="n">
        <v>3504.5</v>
      </c>
      <c r="J332" s="48" t="n">
        <v>777059.6</v>
      </c>
      <c r="K332" s="48" t="n">
        <v>73102.7</v>
      </c>
      <c r="L332" s="48" t="n">
        <v>830.3</v>
      </c>
      <c r="M332" s="48" t="n">
        <v>22817.7</v>
      </c>
      <c r="N332" s="48" t="n">
        <v>713.6</v>
      </c>
    </row>
    <row r="333" ht="10.05" customHeight="1" s="1003">
      <c r="A333" s="45" t="inlineStr">
        <is>
          <t>Colza</t>
        </is>
      </c>
      <c r="B333" s="1112" t="n">
        <v>2007</v>
      </c>
      <c r="C333" s="45" t="inlineStr">
        <is>
          <t>2006/07</t>
        </is>
      </c>
      <c r="D333" s="1113" t="n">
        <v>2</v>
      </c>
      <c r="E333" s="48" t="n">
        <v>97835.10000000001</v>
      </c>
      <c r="F333" s="48" t="n">
        <v>0</v>
      </c>
      <c r="G333" s="48" t="n">
        <v>97835.10000000001</v>
      </c>
      <c r="H333" s="48" t="n">
        <v>1581061.7</v>
      </c>
      <c r="I333" s="48" t="n">
        <v>5965.3</v>
      </c>
      <c r="J333" s="48" t="n">
        <v>1587027</v>
      </c>
      <c r="K333" s="48" t="n">
        <v>72728.39999999999</v>
      </c>
      <c r="L333" s="48" t="n">
        <v>9798</v>
      </c>
      <c r="M333" s="48" t="n">
        <v>43808.7</v>
      </c>
      <c r="N333" s="48" t="n">
        <v>1530.2</v>
      </c>
    </row>
    <row r="334" ht="10.05" customHeight="1" s="1003">
      <c r="A334" s="45" t="inlineStr">
        <is>
          <t>Lin</t>
        </is>
      </c>
      <c r="B334" s="1112" t="n">
        <v>2007</v>
      </c>
      <c r="C334" s="45" t="inlineStr">
        <is>
          <t>2006/07</t>
        </is>
      </c>
      <c r="D334" s="1113" t="n">
        <v>2</v>
      </c>
      <c r="E334" s="48" t="n">
        <v>846.4</v>
      </c>
      <c r="F334" s="48" t="n">
        <v>0</v>
      </c>
      <c r="G334" s="48" t="n">
        <v>846.4</v>
      </c>
      <c r="H334" s="48" t="n">
        <v>9622.500000000009</v>
      </c>
      <c r="I334" s="48" t="n">
        <v>317.6</v>
      </c>
      <c r="J334" s="48" t="n">
        <v>9940.100000000009</v>
      </c>
      <c r="K334" s="48" t="n">
        <v>435.1</v>
      </c>
      <c r="L334" s="48" t="n">
        <v>24</v>
      </c>
      <c r="M334" s="48" t="n">
        <v>136.3</v>
      </c>
      <c r="N334" s="48" t="n">
        <v>15.5</v>
      </c>
    </row>
    <row r="335" ht="10.05" customHeight="1" s="1003">
      <c r="A335" s="45" t="inlineStr">
        <is>
          <t>Soja</t>
        </is>
      </c>
      <c r="B335" s="1112" t="n">
        <v>2007</v>
      </c>
      <c r="C335" s="45" t="inlineStr">
        <is>
          <t>2006/07</t>
        </is>
      </c>
      <c r="D335" s="1113" t="n">
        <v>2</v>
      </c>
      <c r="E335" s="48" t="n">
        <v>2386.2</v>
      </c>
      <c r="F335" s="48" t="n">
        <v>0</v>
      </c>
      <c r="G335" s="48" t="n">
        <v>2386.2</v>
      </c>
      <c r="H335" s="48" t="n">
        <v>53983.2</v>
      </c>
      <c r="I335" s="48" t="n">
        <v>5315</v>
      </c>
      <c r="J335" s="48" t="n">
        <v>59298.2</v>
      </c>
      <c r="K335" s="48" t="n">
        <v>3136.3</v>
      </c>
      <c r="L335" s="48" t="n">
        <v>460.6</v>
      </c>
      <c r="M335" s="48" t="n">
        <v>1099.2</v>
      </c>
      <c r="N335" s="48" t="n">
        <v>91.40000000000001</v>
      </c>
    </row>
    <row r="336" ht="10.05" customHeight="1" s="1003">
      <c r="A336" s="45" t="inlineStr">
        <is>
          <t>Tournesol</t>
        </is>
      </c>
      <c r="B336" s="1112" t="n">
        <v>2007</v>
      </c>
      <c r="C336" s="45" t="inlineStr">
        <is>
          <t>2006/07</t>
        </is>
      </c>
      <c r="D336" s="1113" t="n">
        <v>2</v>
      </c>
      <c r="E336" s="48" t="n">
        <v>30293.7</v>
      </c>
      <c r="F336" s="48" t="n">
        <v>1112.9</v>
      </c>
      <c r="G336" s="48" t="n">
        <v>31406.6</v>
      </c>
      <c r="H336" s="48" t="n">
        <v>700227.8</v>
      </c>
      <c r="I336" s="48" t="n">
        <v>4494.3</v>
      </c>
      <c r="J336" s="48" t="n">
        <v>704722.1</v>
      </c>
      <c r="K336" s="48" t="n">
        <v>54648.6</v>
      </c>
      <c r="L336" s="48" t="n">
        <v>979.1</v>
      </c>
      <c r="M336" s="48" t="n">
        <v>19121.3</v>
      </c>
      <c r="N336" s="48" t="n">
        <v>311.9</v>
      </c>
    </row>
    <row r="337" ht="10.05" customHeight="1" s="1003">
      <c r="A337" s="45" t="inlineStr">
        <is>
          <t>Colza</t>
        </is>
      </c>
      <c r="B337" s="1112" t="n">
        <v>2007</v>
      </c>
      <c r="C337" s="45" t="inlineStr">
        <is>
          <t>2006/07</t>
        </is>
      </c>
      <c r="D337" s="1113" t="n">
        <v>3</v>
      </c>
      <c r="E337" s="48" t="n">
        <v>76229.3</v>
      </c>
      <c r="F337" s="48" t="n">
        <v>963</v>
      </c>
      <c r="G337" s="48" t="n">
        <v>77192.3</v>
      </c>
      <c r="H337" s="48" t="n">
        <v>1238473.4</v>
      </c>
      <c r="I337" s="48" t="n">
        <v>6835.4</v>
      </c>
      <c r="J337" s="48" t="n">
        <v>1245308.8</v>
      </c>
      <c r="K337" s="48" t="n">
        <v>46698.1</v>
      </c>
      <c r="L337" s="48" t="n">
        <v>6184.4</v>
      </c>
      <c r="M337" s="48" t="n">
        <v>31708.2</v>
      </c>
      <c r="N337" s="48" t="n">
        <v>532.8</v>
      </c>
    </row>
    <row r="338" ht="10.05" customHeight="1" s="1003">
      <c r="A338" s="45" t="inlineStr">
        <is>
          <t>Lin</t>
        </is>
      </c>
      <c r="B338" s="1112" t="n">
        <v>2007</v>
      </c>
      <c r="C338" s="45" t="inlineStr">
        <is>
          <t>2006/07</t>
        </is>
      </c>
      <c r="D338" s="1113" t="n">
        <v>3</v>
      </c>
      <c r="E338" s="48" t="n">
        <v>877.9</v>
      </c>
      <c r="F338" s="48" t="n">
        <v>0</v>
      </c>
      <c r="G338" s="48" t="n">
        <v>877.9</v>
      </c>
      <c r="H338" s="48" t="n">
        <v>8039.9</v>
      </c>
      <c r="I338" s="48" t="n">
        <v>269.4</v>
      </c>
      <c r="J338" s="48" t="n">
        <v>8309.299999999999</v>
      </c>
      <c r="K338" s="48" t="n">
        <v>331.9</v>
      </c>
      <c r="L338" s="48" t="n">
        <v>10.5</v>
      </c>
      <c r="M338" s="48" t="n">
        <v>113.7</v>
      </c>
      <c r="N338" s="48" t="n">
        <v>0</v>
      </c>
    </row>
    <row r="339" ht="10.05" customHeight="1" s="1003">
      <c r="A339" s="45" t="inlineStr">
        <is>
          <t>Soja</t>
        </is>
      </c>
      <c r="B339" s="1112" t="n">
        <v>2007</v>
      </c>
      <c r="C339" s="45" t="inlineStr">
        <is>
          <t>2006/07</t>
        </is>
      </c>
      <c r="D339" s="1113" t="n">
        <v>3</v>
      </c>
      <c r="E339" s="48" t="n">
        <v>2633.4</v>
      </c>
      <c r="F339" s="48" t="n">
        <v>812.6</v>
      </c>
      <c r="G339" s="48" t="n">
        <v>3446</v>
      </c>
      <c r="H339" s="48" t="n">
        <v>45829.4</v>
      </c>
      <c r="I339" s="48" t="n">
        <v>4098.8</v>
      </c>
      <c r="J339" s="48" t="n">
        <v>49928.2</v>
      </c>
      <c r="K339" s="48" t="n">
        <v>2431.9</v>
      </c>
      <c r="L339" s="48" t="n">
        <v>672.5</v>
      </c>
      <c r="M339" s="48" t="n">
        <v>1364.8</v>
      </c>
      <c r="N339" s="48" t="n">
        <v>12.1</v>
      </c>
    </row>
    <row r="340" ht="10.05" customHeight="1" s="1003">
      <c r="A340" s="45" t="inlineStr">
        <is>
          <t>Tournesol</t>
        </is>
      </c>
      <c r="B340" s="1112" t="n">
        <v>2007</v>
      </c>
      <c r="C340" s="45" t="inlineStr">
        <is>
          <t>2006/07</t>
        </is>
      </c>
      <c r="D340" s="1113" t="n">
        <v>3</v>
      </c>
      <c r="E340" s="48" t="n">
        <v>29096.2</v>
      </c>
      <c r="F340" s="48" t="n">
        <v>812.5</v>
      </c>
      <c r="G340" s="48" t="n">
        <v>29908.7</v>
      </c>
      <c r="H340" s="48" t="n">
        <v>614593.5</v>
      </c>
      <c r="I340" s="48" t="n">
        <v>5191.7</v>
      </c>
      <c r="J340" s="48" t="n">
        <v>619785.2</v>
      </c>
      <c r="K340" s="48" t="n">
        <v>35426.1</v>
      </c>
      <c r="L340" s="48" t="n">
        <v>935.9</v>
      </c>
      <c r="M340" s="48" t="n">
        <v>19773.1</v>
      </c>
      <c r="N340" s="48" t="n">
        <v>385.7</v>
      </c>
    </row>
    <row r="341" ht="10.05" customHeight="1" s="1003">
      <c r="A341" s="45" t="inlineStr">
        <is>
          <t>Colza</t>
        </is>
      </c>
      <c r="B341" s="1112" t="n">
        <v>2007</v>
      </c>
      <c r="C341" s="45" t="inlineStr">
        <is>
          <t>2006/07</t>
        </is>
      </c>
      <c r="D341" s="1113" t="n">
        <v>4</v>
      </c>
      <c r="E341" s="48" t="n">
        <v>56882.4</v>
      </c>
      <c r="F341" s="48" t="n">
        <v>0</v>
      </c>
      <c r="G341" s="48" t="n">
        <v>56882.4</v>
      </c>
      <c r="H341" s="48" t="n">
        <v>918716.8</v>
      </c>
      <c r="I341" s="48" t="n">
        <v>6373.8</v>
      </c>
      <c r="J341" s="48" t="n">
        <v>925090.6</v>
      </c>
      <c r="K341" s="48" t="n">
        <v>31977.7</v>
      </c>
      <c r="L341" s="48" t="n">
        <v>3803</v>
      </c>
      <c r="M341" s="48" t="n">
        <v>17968</v>
      </c>
      <c r="N341" s="48" t="n">
        <v>562.5</v>
      </c>
    </row>
    <row r="342" ht="10.05" customHeight="1" s="1003">
      <c r="A342" s="45" t="inlineStr">
        <is>
          <t>Lin</t>
        </is>
      </c>
      <c r="B342" s="1112" t="n">
        <v>2007</v>
      </c>
      <c r="C342" s="45" t="inlineStr">
        <is>
          <t>2006/07</t>
        </is>
      </c>
      <c r="D342" s="1113" t="n">
        <v>4</v>
      </c>
      <c r="E342" s="48" t="n">
        <v>1103</v>
      </c>
      <c r="F342" s="48" t="n">
        <v>0</v>
      </c>
      <c r="G342" s="48" t="n">
        <v>1103</v>
      </c>
      <c r="H342" s="48" t="n">
        <v>6879.9</v>
      </c>
      <c r="I342" s="48" t="n">
        <v>267.4</v>
      </c>
      <c r="J342" s="48" t="n">
        <v>7147.3</v>
      </c>
      <c r="K342" s="48" t="n">
        <v>217</v>
      </c>
      <c r="L342" s="48" t="n">
        <v>0</v>
      </c>
      <c r="M342" s="48" t="n">
        <v>114.9</v>
      </c>
      <c r="N342" s="48" t="n">
        <v>0</v>
      </c>
    </row>
    <row r="343" ht="10.05" customHeight="1" s="1003">
      <c r="A343" s="45" t="inlineStr">
        <is>
          <t>Soja</t>
        </is>
      </c>
      <c r="B343" s="1112" t="n">
        <v>2007</v>
      </c>
      <c r="C343" s="45" t="inlineStr">
        <is>
          <t>2006/07</t>
        </is>
      </c>
      <c r="D343" s="1113" t="n">
        <v>4</v>
      </c>
      <c r="E343" s="48" t="n">
        <v>2173.7</v>
      </c>
      <c r="F343" s="48" t="n">
        <v>11.7</v>
      </c>
      <c r="G343" s="48" t="n">
        <v>2185.4</v>
      </c>
      <c r="H343" s="48" t="n">
        <v>38765.3</v>
      </c>
      <c r="I343" s="48" t="n">
        <v>3272.4</v>
      </c>
      <c r="J343" s="48" t="n">
        <v>42037.7</v>
      </c>
      <c r="K343" s="48" t="n">
        <v>1611.3</v>
      </c>
      <c r="L343" s="48" t="n">
        <v>267.7</v>
      </c>
      <c r="M343" s="48" t="n">
        <v>1041.3</v>
      </c>
      <c r="N343" s="48" t="n">
        <v>47</v>
      </c>
    </row>
    <row r="344" ht="10.05" customHeight="1" s="1003">
      <c r="A344" s="45" t="inlineStr">
        <is>
          <t>Tournesol</t>
        </is>
      </c>
      <c r="B344" s="1112" t="n">
        <v>2007</v>
      </c>
      <c r="C344" s="45" t="inlineStr">
        <is>
          <t>2006/07</t>
        </is>
      </c>
      <c r="D344" s="1113" t="n">
        <v>4</v>
      </c>
      <c r="E344" s="48" t="n">
        <v>23365.6</v>
      </c>
      <c r="F344" s="48" t="n">
        <v>0</v>
      </c>
      <c r="G344" s="48" t="n">
        <v>23365.6</v>
      </c>
      <c r="H344" s="48" t="n">
        <v>495353.3</v>
      </c>
      <c r="I344" s="48" t="n">
        <v>4411.4</v>
      </c>
      <c r="J344" s="48" t="n">
        <v>499764.7</v>
      </c>
      <c r="K344" s="48" t="n">
        <v>21251.9</v>
      </c>
      <c r="L344" s="48" t="n">
        <v>363.9</v>
      </c>
      <c r="M344" s="48" t="n">
        <v>14068.5</v>
      </c>
      <c r="N344" s="48" t="n">
        <v>79</v>
      </c>
    </row>
    <row r="345" ht="10.05" customHeight="1" s="1003">
      <c r="A345" s="45" t="inlineStr">
        <is>
          <t>Colza</t>
        </is>
      </c>
      <c r="B345" s="1112" t="n">
        <v>2007</v>
      </c>
      <c r="C345" s="45" t="inlineStr">
        <is>
          <t>2006/07</t>
        </is>
      </c>
      <c r="D345" s="1113" t="n">
        <v>5</v>
      </c>
      <c r="E345" s="48" t="n">
        <v>62955.4</v>
      </c>
      <c r="F345" s="48" t="n">
        <v>0</v>
      </c>
      <c r="G345" s="48" t="n">
        <v>62955.4</v>
      </c>
      <c r="H345" s="48" t="n">
        <v>601919.1</v>
      </c>
      <c r="I345" s="48" t="n">
        <v>6066.9</v>
      </c>
      <c r="J345" s="48" t="n">
        <v>607986</v>
      </c>
      <c r="K345" s="48" t="n">
        <v>14098.1</v>
      </c>
      <c r="L345" s="48" t="n">
        <v>5405.4</v>
      </c>
      <c r="M345" s="48" t="n">
        <v>20725.9</v>
      </c>
      <c r="N345" s="48" t="n">
        <v>2525.7</v>
      </c>
    </row>
    <row r="346" ht="10.05" customHeight="1" s="1003">
      <c r="A346" s="45" t="inlineStr">
        <is>
          <t>Lin</t>
        </is>
      </c>
      <c r="B346" s="1112" t="n">
        <v>2007</v>
      </c>
      <c r="C346" s="45" t="inlineStr">
        <is>
          <t>2006/07</t>
        </is>
      </c>
      <c r="D346" s="1113" t="n">
        <v>5</v>
      </c>
      <c r="E346" s="48" t="n">
        <v>1141.4</v>
      </c>
      <c r="F346" s="48" t="n">
        <v>83.3</v>
      </c>
      <c r="G346" s="48" t="n">
        <v>1224.7</v>
      </c>
      <c r="H346" s="48" t="n">
        <v>5207.9</v>
      </c>
      <c r="I346" s="48" t="n">
        <v>306.4</v>
      </c>
      <c r="J346" s="48" t="n">
        <v>5514.3</v>
      </c>
      <c r="K346" s="48" t="n">
        <v>104.3</v>
      </c>
      <c r="L346" s="48" t="n">
        <v>0</v>
      </c>
      <c r="M346" s="48" t="n">
        <v>112.7</v>
      </c>
      <c r="N346" s="48" t="n">
        <v>0</v>
      </c>
    </row>
    <row r="347" ht="10.05" customHeight="1" s="1003">
      <c r="A347" s="45" t="inlineStr">
        <is>
          <t>Soja</t>
        </is>
      </c>
      <c r="B347" s="1112" t="n">
        <v>2007</v>
      </c>
      <c r="C347" s="45" t="inlineStr">
        <is>
          <t>2006/07</t>
        </is>
      </c>
      <c r="D347" s="1113" t="n">
        <v>5</v>
      </c>
      <c r="E347" s="48" t="n">
        <v>2362.5</v>
      </c>
      <c r="F347" s="48" t="n">
        <v>234.2</v>
      </c>
      <c r="G347" s="48" t="n">
        <v>2596.7</v>
      </c>
      <c r="H347" s="48" t="n">
        <v>31809.6</v>
      </c>
      <c r="I347" s="48" t="n">
        <v>2492.9</v>
      </c>
      <c r="J347" s="48" t="n">
        <v>34302.5</v>
      </c>
      <c r="K347" s="48" t="n">
        <v>1069.2</v>
      </c>
      <c r="L347" s="48" t="n">
        <v>574.5</v>
      </c>
      <c r="M347" s="48" t="n">
        <v>1100.9</v>
      </c>
      <c r="N347" s="48" t="n">
        <v>15.7</v>
      </c>
    </row>
    <row r="348" ht="10.05" customHeight="1" s="1003">
      <c r="A348" s="45" t="inlineStr">
        <is>
          <t>Tournesol</t>
        </is>
      </c>
      <c r="B348" s="1112" t="n">
        <v>2007</v>
      </c>
      <c r="C348" s="45" t="inlineStr">
        <is>
          <t>2006/07</t>
        </is>
      </c>
      <c r="D348" s="1113" t="n">
        <v>5</v>
      </c>
      <c r="E348" s="48" t="n">
        <v>23857.3</v>
      </c>
      <c r="F348" s="48" t="n">
        <v>-56</v>
      </c>
      <c r="G348" s="48" t="n">
        <v>23801.3</v>
      </c>
      <c r="H348" s="48" t="n">
        <v>373994.2</v>
      </c>
      <c r="I348" s="48" t="n">
        <v>4398.6</v>
      </c>
      <c r="J348" s="48" t="n">
        <v>378392.8</v>
      </c>
      <c r="K348" s="48" t="n">
        <v>8728.5</v>
      </c>
      <c r="L348" s="48" t="n">
        <v>289.8</v>
      </c>
      <c r="M348" s="48" t="n">
        <v>12384.7</v>
      </c>
      <c r="N348" s="48" t="n">
        <v>428.5</v>
      </c>
    </row>
    <row r="349" ht="10.05" customHeight="1" s="1003">
      <c r="A349" s="45" t="inlineStr">
        <is>
          <t>Colza</t>
        </is>
      </c>
      <c r="B349" s="1112" t="n">
        <v>2007</v>
      </c>
      <c r="C349" s="45" t="inlineStr">
        <is>
          <t>2006/07</t>
        </is>
      </c>
      <c r="D349" s="1113" t="n">
        <v>6</v>
      </c>
      <c r="E349" s="48" t="n">
        <v>39077.9</v>
      </c>
      <c r="F349" s="48" t="n">
        <v>725.9</v>
      </c>
      <c r="G349" s="48" t="n">
        <v>39803.8</v>
      </c>
      <c r="H349" s="48" t="n">
        <v>247653.7</v>
      </c>
      <c r="I349" s="48" t="n">
        <v>5588.2</v>
      </c>
      <c r="J349" s="48" t="n">
        <v>253241.9</v>
      </c>
      <c r="K349" s="48" t="n">
        <v>3488.5</v>
      </c>
      <c r="L349" s="48" t="n">
        <v>1502</v>
      </c>
      <c r="M349" s="48" t="n">
        <v>11819</v>
      </c>
      <c r="N349" s="48" t="n">
        <v>292.6</v>
      </c>
    </row>
    <row r="350" ht="10.05" customHeight="1" s="1003">
      <c r="A350" s="45" t="inlineStr">
        <is>
          <t>Lin</t>
        </is>
      </c>
      <c r="B350" s="1112" t="n">
        <v>2007</v>
      </c>
      <c r="C350" s="45" t="inlineStr">
        <is>
          <t>2006/07</t>
        </is>
      </c>
      <c r="D350" s="1113" t="n">
        <v>6</v>
      </c>
      <c r="E350" s="48" t="n">
        <v>1207.5</v>
      </c>
      <c r="F350" s="48" t="n">
        <v>0</v>
      </c>
      <c r="G350" s="48" t="n">
        <v>1207.5</v>
      </c>
      <c r="H350" s="48" t="n">
        <v>3962.9</v>
      </c>
      <c r="I350" s="48" t="n">
        <v>302.4</v>
      </c>
      <c r="J350" s="48" t="n">
        <v>4265.3</v>
      </c>
      <c r="K350" s="48" t="n">
        <v>40.5</v>
      </c>
      <c r="L350" s="48" t="n">
        <v>0</v>
      </c>
      <c r="M350" s="48" t="n">
        <v>63.8</v>
      </c>
      <c r="N350" s="48" t="n">
        <v>0</v>
      </c>
    </row>
    <row r="351" ht="10.05" customHeight="1" s="1003">
      <c r="A351" s="45" t="inlineStr">
        <is>
          <t>Soja</t>
        </is>
      </c>
      <c r="B351" s="1112" t="n">
        <v>2007</v>
      </c>
      <c r="C351" s="45" t="inlineStr">
        <is>
          <t>2006/07</t>
        </is>
      </c>
      <c r="D351" s="1113" t="n">
        <v>6</v>
      </c>
      <c r="E351" s="48" t="n">
        <v>2830.8</v>
      </c>
      <c r="F351" s="48" t="n">
        <v>492.6</v>
      </c>
      <c r="G351" s="48" t="n">
        <v>3323.4</v>
      </c>
      <c r="H351" s="48" t="n">
        <v>20788.5</v>
      </c>
      <c r="I351" s="48" t="n">
        <v>1648.7</v>
      </c>
      <c r="J351" s="48" t="n">
        <v>22437.2</v>
      </c>
      <c r="K351" s="48" t="n">
        <v>467.6</v>
      </c>
      <c r="L351" s="48" t="n">
        <v>324.5</v>
      </c>
      <c r="M351" s="48" t="n">
        <v>898.1</v>
      </c>
      <c r="N351" s="48" t="n">
        <v>28</v>
      </c>
    </row>
    <row r="352" ht="10.05" customHeight="1" s="1003">
      <c r="A352" s="45" t="inlineStr">
        <is>
          <t>Tournesol</t>
        </is>
      </c>
      <c r="B352" s="1112" t="n">
        <v>2007</v>
      </c>
      <c r="C352" s="45" t="inlineStr">
        <is>
          <t>2006/07</t>
        </is>
      </c>
      <c r="D352" s="1113" t="n">
        <v>6</v>
      </c>
      <c r="E352" s="48" t="n">
        <v>22702.4</v>
      </c>
      <c r="F352" s="48" t="n">
        <v>2053</v>
      </c>
      <c r="G352" s="48" t="n">
        <v>24755.4</v>
      </c>
      <c r="H352" s="48" t="n">
        <v>178755.1</v>
      </c>
      <c r="I352" s="48" t="n">
        <v>3392.3</v>
      </c>
      <c r="J352" s="48" t="n">
        <v>182147.4</v>
      </c>
      <c r="K352" s="48" t="n">
        <v>1542.5</v>
      </c>
      <c r="L352" s="48" t="n">
        <v>171.9</v>
      </c>
      <c r="M352" s="48" t="n">
        <v>6775.5</v>
      </c>
      <c r="N352" s="48" t="n">
        <v>582.4</v>
      </c>
    </row>
    <row r="353" ht="10.05" customHeight="1" s="1003">
      <c r="A353" s="45" t="inlineStr">
        <is>
          <t>Colza</t>
        </is>
      </c>
      <c r="B353" s="1112" t="n">
        <v>2007</v>
      </c>
      <c r="C353" s="45" t="inlineStr">
        <is>
          <t>2006/07</t>
        </is>
      </c>
      <c r="D353" s="1113" t="n">
        <v>10</v>
      </c>
      <c r="E353" s="48" t="n">
        <v>47.5</v>
      </c>
      <c r="F353" s="48" t="n">
        <v>0</v>
      </c>
      <c r="G353" s="48" t="n">
        <v>47.5</v>
      </c>
      <c r="H353" s="48" t="n">
        <v>344.5</v>
      </c>
      <c r="I353" s="48" t="n">
        <v>0</v>
      </c>
      <c r="J353" s="48" t="n">
        <v>344.5</v>
      </c>
      <c r="K353" s="48" t="n">
        <v>389.5</v>
      </c>
      <c r="L353" s="48" t="n">
        <v>0</v>
      </c>
      <c r="M353" s="48" t="n">
        <v>47.5</v>
      </c>
      <c r="N353" s="48" t="n">
        <v>0</v>
      </c>
    </row>
    <row r="354" ht="10.05" customHeight="1" s="1003">
      <c r="A354" s="45" t="inlineStr">
        <is>
          <t>Tournesol</t>
        </is>
      </c>
      <c r="B354" s="1112" t="n">
        <v>2007</v>
      </c>
      <c r="C354" s="45" t="inlineStr">
        <is>
          <t>2006/07</t>
        </is>
      </c>
      <c r="D354" s="1113" t="n">
        <v>10</v>
      </c>
      <c r="E354" s="48" t="n">
        <v>40.4</v>
      </c>
      <c r="F354" s="48" t="n">
        <v>0</v>
      </c>
      <c r="G354" s="48" t="n">
        <v>40.4</v>
      </c>
      <c r="H354" s="48" t="n">
        <v>0</v>
      </c>
      <c r="I354" s="48" t="n">
        <v>0</v>
      </c>
      <c r="J354" s="48" t="n">
        <v>0</v>
      </c>
      <c r="K354" s="48" t="n">
        <v>0</v>
      </c>
      <c r="L354" s="48" t="n">
        <v>0</v>
      </c>
      <c r="M354" s="48" t="n">
        <v>0</v>
      </c>
      <c r="N354" s="48" t="n">
        <v>0</v>
      </c>
    </row>
    <row r="355" ht="10.05" customHeight="1" s="1003">
      <c r="A355" s="45" t="inlineStr">
        <is>
          <t>Colza</t>
        </is>
      </c>
      <c r="B355" s="1112" t="n">
        <v>2007</v>
      </c>
      <c r="C355" s="45" t="inlineStr">
        <is>
          <t>2007/08</t>
        </is>
      </c>
      <c r="D355" s="1113" t="n">
        <v>7</v>
      </c>
      <c r="E355" s="48" t="n">
        <v>3028464.3</v>
      </c>
      <c r="F355" s="48" t="n">
        <v>7667.3</v>
      </c>
      <c r="G355" s="48" t="n">
        <v>3036131.6</v>
      </c>
      <c r="H355" s="48" t="n">
        <v>2953296.4</v>
      </c>
      <c r="I355" s="48" t="n">
        <v>12168.3</v>
      </c>
      <c r="J355" s="48" t="n">
        <v>2965464.7</v>
      </c>
      <c r="K355" s="48" t="n">
        <v>661098.9</v>
      </c>
      <c r="L355" s="48" t="n">
        <v>844346.5</v>
      </c>
      <c r="M355" s="48" t="n">
        <v>184929.1</v>
      </c>
      <c r="N355" s="48" t="n">
        <v>1807</v>
      </c>
    </row>
    <row r="356" ht="10.05" customHeight="1" s="1003">
      <c r="A356" s="45" t="inlineStr">
        <is>
          <t>Lin</t>
        </is>
      </c>
      <c r="B356" s="1112" t="n">
        <v>2007</v>
      </c>
      <c r="C356" s="45" t="inlineStr">
        <is>
          <t>2007/08</t>
        </is>
      </c>
      <c r="D356" s="1113" t="n">
        <v>7</v>
      </c>
      <c r="E356" s="48" t="n">
        <v>6478.9</v>
      </c>
      <c r="F356" s="48" t="n">
        <v>67.5</v>
      </c>
      <c r="G356" s="48" t="n">
        <v>6546.4</v>
      </c>
      <c r="H356" s="48" t="n">
        <v>7951.4</v>
      </c>
      <c r="I356" s="48" t="n">
        <v>354.1</v>
      </c>
      <c r="J356" s="48" t="n">
        <v>8305.5</v>
      </c>
      <c r="K356" s="48" t="n">
        <v>752.9</v>
      </c>
      <c r="L356" s="48" t="n">
        <v>757.4</v>
      </c>
      <c r="M356" s="48" t="n">
        <v>45</v>
      </c>
      <c r="N356" s="48" t="n">
        <v>0</v>
      </c>
    </row>
    <row r="357" ht="10.05" customHeight="1" s="1003">
      <c r="A357" s="45" t="inlineStr">
        <is>
          <t>Soja</t>
        </is>
      </c>
      <c r="B357" s="1112" t="n">
        <v>2007</v>
      </c>
      <c r="C357" s="45" t="inlineStr">
        <is>
          <t>2007/08</t>
        </is>
      </c>
      <c r="D357" s="1113" t="n">
        <v>7</v>
      </c>
      <c r="E357" s="48" t="n">
        <v>695.5</v>
      </c>
      <c r="F357" s="48" t="n">
        <v>0</v>
      </c>
      <c r="G357" s="48" t="n">
        <v>695.5</v>
      </c>
      <c r="H357" s="48" t="n">
        <v>15728.5</v>
      </c>
      <c r="I357" s="48" t="n">
        <v>1496</v>
      </c>
      <c r="J357" s="48" t="n">
        <v>17224.5</v>
      </c>
      <c r="K357" s="48" t="n">
        <v>211.9</v>
      </c>
      <c r="L357" s="48" t="n">
        <v>68.90000000000001</v>
      </c>
      <c r="M357" s="48" t="n">
        <v>298.3</v>
      </c>
      <c r="N357" s="48" t="n">
        <v>3.8</v>
      </c>
    </row>
    <row r="358" ht="10.05" customHeight="1" s="1003">
      <c r="A358" s="45" t="inlineStr">
        <is>
          <t>Tournesol</t>
        </is>
      </c>
      <c r="B358" s="1112" t="n">
        <v>2007</v>
      </c>
      <c r="C358" s="45" t="inlineStr">
        <is>
          <t>2007/08</t>
        </is>
      </c>
      <c r="D358" s="1113" t="n">
        <v>7</v>
      </c>
      <c r="E358" s="48" t="n">
        <v>2824.2</v>
      </c>
      <c r="F358" s="48" t="n">
        <v>1.6</v>
      </c>
      <c r="G358" s="48" t="n">
        <v>2825.8</v>
      </c>
      <c r="H358" s="48" t="n">
        <v>116250.1</v>
      </c>
      <c r="I358" s="48" t="n">
        <v>3389.3</v>
      </c>
      <c r="J358" s="48" t="n">
        <v>119639.4</v>
      </c>
      <c r="K358" s="48" t="n">
        <v>2343.4</v>
      </c>
      <c r="L358" s="48" t="n">
        <v>1144.4</v>
      </c>
      <c r="M358" s="48" t="n">
        <v>263.5</v>
      </c>
      <c r="N358" s="48" t="n">
        <v>80</v>
      </c>
    </row>
    <row r="359" ht="10.05" customHeight="1" s="1003">
      <c r="A359" s="45" t="inlineStr">
        <is>
          <t>Colza</t>
        </is>
      </c>
      <c r="B359" s="1112" t="n">
        <v>2007</v>
      </c>
      <c r="C359" s="45" t="inlineStr">
        <is>
          <t>2007/08</t>
        </is>
      </c>
      <c r="D359" s="1113" t="n">
        <v>8</v>
      </c>
      <c r="E359" s="48" t="n">
        <v>388959.6</v>
      </c>
      <c r="F359" s="48" t="n">
        <v>2733.7</v>
      </c>
      <c r="G359" s="48" t="n">
        <v>391693.3</v>
      </c>
      <c r="H359" s="48" t="n">
        <v>3099732.3</v>
      </c>
      <c r="I359" s="48" t="n">
        <v>10940.3</v>
      </c>
      <c r="J359" s="48" t="n">
        <v>3110672.6</v>
      </c>
      <c r="K359" s="48" t="n">
        <v>496566</v>
      </c>
      <c r="L359" s="48" t="n">
        <v>62449.8</v>
      </c>
      <c r="M359" s="48" t="n">
        <v>221846.6</v>
      </c>
      <c r="N359" s="48" t="n">
        <v>5136.1</v>
      </c>
    </row>
    <row r="360" ht="10.05" customHeight="1" s="1003">
      <c r="A360" s="45" t="inlineStr">
        <is>
          <t>Lin</t>
        </is>
      </c>
      <c r="B360" s="1112" t="n">
        <v>2007</v>
      </c>
      <c r="C360" s="45" t="inlineStr">
        <is>
          <t>2007/08</t>
        </is>
      </c>
      <c r="D360" s="1113" t="n">
        <v>8</v>
      </c>
      <c r="E360" s="48" t="n">
        <v>6511.4</v>
      </c>
      <c r="F360" s="48" t="n">
        <v>20.8</v>
      </c>
      <c r="G360" s="48" t="n">
        <v>6532.2</v>
      </c>
      <c r="H360" s="48" t="n">
        <v>11517.5</v>
      </c>
      <c r="I360" s="48" t="n">
        <v>374.2</v>
      </c>
      <c r="J360" s="48" t="n">
        <v>11891.7</v>
      </c>
      <c r="K360" s="48" t="n">
        <v>834.8</v>
      </c>
      <c r="L360" s="48" t="n">
        <v>437.9</v>
      </c>
      <c r="M360" s="48" t="n">
        <v>356</v>
      </c>
      <c r="N360" s="48" t="n">
        <v>0</v>
      </c>
    </row>
    <row r="361" ht="10.05" customHeight="1" s="1003">
      <c r="A361" s="45" t="inlineStr">
        <is>
          <t>Soja</t>
        </is>
      </c>
      <c r="B361" s="1112" t="n">
        <v>2007</v>
      </c>
      <c r="C361" s="45" t="inlineStr">
        <is>
          <t>2007/08</t>
        </is>
      </c>
      <c r="D361" s="1113" t="n">
        <v>8</v>
      </c>
      <c r="E361" s="48" t="n">
        <v>429.5</v>
      </c>
      <c r="F361" s="48" t="n">
        <v>11.4</v>
      </c>
      <c r="G361" s="48" t="n">
        <v>440.9</v>
      </c>
      <c r="H361" s="48" t="n">
        <v>11091.5</v>
      </c>
      <c r="I361" s="48" t="n">
        <v>1496</v>
      </c>
      <c r="J361" s="48" t="n">
        <v>12587.5</v>
      </c>
      <c r="K361" s="48" t="n">
        <v>121.9</v>
      </c>
      <c r="L361" s="48" t="n">
        <v>55.6</v>
      </c>
      <c r="M361" s="48" t="n">
        <v>46.3</v>
      </c>
      <c r="N361" s="48" t="n">
        <v>99.3</v>
      </c>
    </row>
    <row r="362" ht="10.05" customHeight="1" s="1003">
      <c r="A362" s="45" t="inlineStr">
        <is>
          <t>Tournesol</t>
        </is>
      </c>
      <c r="B362" s="1112" t="n">
        <v>2007</v>
      </c>
      <c r="C362" s="45" t="inlineStr">
        <is>
          <t>2007/08</t>
        </is>
      </c>
      <c r="D362" s="1113" t="n">
        <v>8</v>
      </c>
      <c r="E362" s="48" t="n">
        <v>16236.6</v>
      </c>
      <c r="F362" s="48" t="n">
        <v>340</v>
      </c>
      <c r="G362" s="48" t="n">
        <v>16576.6</v>
      </c>
      <c r="H362" s="48" t="n">
        <v>66494.60000000001</v>
      </c>
      <c r="I362" s="48" t="n">
        <v>3622.2</v>
      </c>
      <c r="J362" s="48" t="n">
        <v>70116.8</v>
      </c>
      <c r="K362" s="48" t="n">
        <v>3736.4</v>
      </c>
      <c r="L362" s="48" t="n">
        <v>1782.2</v>
      </c>
      <c r="M362" s="48" t="n">
        <v>217.5</v>
      </c>
      <c r="N362" s="48" t="n">
        <v>171.7</v>
      </c>
    </row>
    <row r="363" ht="10.05" customHeight="1" s="1003">
      <c r="A363" s="45" t="inlineStr">
        <is>
          <t>Colza</t>
        </is>
      </c>
      <c r="B363" s="1112" t="n">
        <v>2007</v>
      </c>
      <c r="C363" s="45" t="inlineStr">
        <is>
          <t>2007/08</t>
        </is>
      </c>
      <c r="D363" s="1113" t="n">
        <v>9</v>
      </c>
      <c r="E363" s="48" t="n">
        <v>184830.4</v>
      </c>
      <c r="F363" s="48" t="n">
        <v>257.1</v>
      </c>
      <c r="G363" s="48" t="n">
        <v>185087.5</v>
      </c>
      <c r="H363" s="48" t="n">
        <v>2985349.7</v>
      </c>
      <c r="I363" s="48" t="n">
        <v>9520.1</v>
      </c>
      <c r="J363" s="48" t="n">
        <v>2994869.8</v>
      </c>
      <c r="K363" s="48" t="n">
        <v>388560.4</v>
      </c>
      <c r="L363" s="48" t="n">
        <v>18629.6</v>
      </c>
      <c r="M363" s="48" t="n">
        <v>124901.2</v>
      </c>
      <c r="N363" s="48" t="n">
        <v>1731.6</v>
      </c>
    </row>
    <row r="364" ht="10.05" customHeight="1" s="1003">
      <c r="A364" s="45" t="inlineStr">
        <is>
          <t>Lin</t>
        </is>
      </c>
      <c r="B364" s="1112" t="n">
        <v>2007</v>
      </c>
      <c r="C364" s="45" t="inlineStr">
        <is>
          <t>2007/08</t>
        </is>
      </c>
      <c r="D364" s="1113" t="n">
        <v>9</v>
      </c>
      <c r="E364" s="48" t="n">
        <v>1630.5</v>
      </c>
      <c r="F364" s="48" t="n">
        <v>121.6</v>
      </c>
      <c r="G364" s="48" t="n">
        <v>1752.1</v>
      </c>
      <c r="H364" s="48" t="n">
        <v>10709.5</v>
      </c>
      <c r="I364" s="48" t="n">
        <v>376.8</v>
      </c>
      <c r="J364" s="48" t="n">
        <v>11086.3</v>
      </c>
      <c r="K364" s="48" t="n">
        <v>371.4</v>
      </c>
      <c r="L364" s="48" t="n">
        <v>58</v>
      </c>
      <c r="M364" s="48" t="n">
        <v>504.5</v>
      </c>
      <c r="N364" s="48" t="n">
        <v>16.9</v>
      </c>
    </row>
    <row r="365" ht="10.05" customHeight="1" s="1003">
      <c r="A365" s="45" t="inlineStr">
        <is>
          <t>Soja</t>
        </is>
      </c>
      <c r="B365" s="1112" t="n">
        <v>2007</v>
      </c>
      <c r="C365" s="45" t="inlineStr">
        <is>
          <t>2007/08</t>
        </is>
      </c>
      <c r="D365" s="1113" t="n">
        <v>9</v>
      </c>
      <c r="E365" s="48" t="n">
        <v>9974.1</v>
      </c>
      <c r="F365" s="48" t="n">
        <v>606.2</v>
      </c>
      <c r="G365" s="48" t="n">
        <v>10580.3</v>
      </c>
      <c r="H365" s="48" t="n">
        <v>16336.6</v>
      </c>
      <c r="I365" s="48" t="n">
        <v>2133.3</v>
      </c>
      <c r="J365" s="48" t="n">
        <v>18469.9</v>
      </c>
      <c r="K365" s="48" t="n">
        <v>1558.7</v>
      </c>
      <c r="L365" s="48" t="n">
        <v>1442.4</v>
      </c>
      <c r="M365" s="48" t="n">
        <v>5.6</v>
      </c>
      <c r="N365" s="48" t="n">
        <v>0</v>
      </c>
    </row>
    <row r="366" ht="10.05" customHeight="1" s="1003">
      <c r="A366" s="45" t="inlineStr">
        <is>
          <t>Tournesol</t>
        </is>
      </c>
      <c r="B366" s="1112" t="n">
        <v>2007</v>
      </c>
      <c r="C366" s="45" t="inlineStr">
        <is>
          <t>2007/08</t>
        </is>
      </c>
      <c r="D366" s="1113" t="n">
        <v>9</v>
      </c>
      <c r="E366" s="48" t="n">
        <v>525215.2</v>
      </c>
      <c r="F366" s="48" t="n">
        <v>1567.3</v>
      </c>
      <c r="G366" s="48" t="n">
        <v>526782.5</v>
      </c>
      <c r="H366" s="48" t="n">
        <v>529270.8</v>
      </c>
      <c r="I366" s="48" t="n">
        <v>4842.3</v>
      </c>
      <c r="J366" s="48" t="n">
        <v>534113.1</v>
      </c>
      <c r="K366" s="48" t="n">
        <v>149230.7</v>
      </c>
      <c r="L366" s="48" t="n">
        <v>149512.3</v>
      </c>
      <c r="M366" s="48" t="n">
        <v>3877.1</v>
      </c>
      <c r="N366" s="48" t="n">
        <v>140.9</v>
      </c>
    </row>
    <row r="367" ht="10.05" customHeight="1" s="1003">
      <c r="A367" s="45" t="inlineStr">
        <is>
          <t>Colza</t>
        </is>
      </c>
      <c r="B367" s="1112" t="n">
        <v>2007</v>
      </c>
      <c r="C367" s="45" t="inlineStr">
        <is>
          <t>2007/08</t>
        </is>
      </c>
      <c r="D367" s="1113" t="n">
        <v>10</v>
      </c>
      <c r="E367" s="48" t="n">
        <v>133275.3</v>
      </c>
      <c r="F367" s="48" t="n">
        <v>70.3</v>
      </c>
      <c r="G367" s="48" t="n">
        <v>133345.6</v>
      </c>
      <c r="H367" s="48" t="n">
        <v>2831500.2</v>
      </c>
      <c r="I367" s="48" t="n">
        <v>9419.5</v>
      </c>
      <c r="J367" s="48" t="n">
        <v>2840919.7</v>
      </c>
      <c r="K367" s="48" t="n">
        <v>310751</v>
      </c>
      <c r="L367" s="48" t="n">
        <v>10378.7</v>
      </c>
      <c r="M367" s="48" t="n">
        <v>85780.60000000001</v>
      </c>
      <c r="N367" s="48" t="n">
        <v>1970.3</v>
      </c>
    </row>
    <row r="368" ht="10.05" customHeight="1" s="1003">
      <c r="A368" s="45" t="inlineStr">
        <is>
          <t>Lin</t>
        </is>
      </c>
      <c r="B368" s="1112" t="n">
        <v>2007</v>
      </c>
      <c r="C368" s="45" t="inlineStr">
        <is>
          <t>2007/08</t>
        </is>
      </c>
      <c r="D368" s="1113" t="n">
        <v>10</v>
      </c>
      <c r="E368" s="48" t="n">
        <v>1150.7</v>
      </c>
      <c r="F368" s="48" t="n">
        <v>0</v>
      </c>
      <c r="G368" s="48" t="n">
        <v>1150.7</v>
      </c>
      <c r="H368" s="48" t="n">
        <v>9283.6</v>
      </c>
      <c r="I368" s="48" t="n">
        <v>374.7</v>
      </c>
      <c r="J368" s="48" t="n">
        <v>9658.299999999999</v>
      </c>
      <c r="K368" s="48" t="n">
        <v>350.4</v>
      </c>
      <c r="L368" s="48" t="n">
        <v>24.8</v>
      </c>
      <c r="M368" s="48" t="n">
        <v>45.8</v>
      </c>
      <c r="N368" s="48" t="n">
        <v>0</v>
      </c>
    </row>
    <row r="369" ht="10.05" customHeight="1" s="1003">
      <c r="A369" s="45" t="inlineStr">
        <is>
          <t>Soja</t>
        </is>
      </c>
      <c r="B369" s="1112" t="n">
        <v>2007</v>
      </c>
      <c r="C369" s="45" t="inlineStr">
        <is>
          <t>2007/08</t>
        </is>
      </c>
      <c r="D369" s="1113" t="n">
        <v>10</v>
      </c>
      <c r="E369" s="48" t="n">
        <v>34625.2</v>
      </c>
      <c r="F369" s="48" t="n">
        <v>2093.8</v>
      </c>
      <c r="G369" s="48" t="n">
        <v>36719</v>
      </c>
      <c r="H369" s="48" t="n">
        <v>45911.3</v>
      </c>
      <c r="I369" s="48" t="n">
        <v>4024.2</v>
      </c>
      <c r="J369" s="48" t="n">
        <v>49935.5</v>
      </c>
      <c r="K369" s="48" t="n">
        <v>7169.8</v>
      </c>
      <c r="L369" s="48" t="n">
        <v>6257.3</v>
      </c>
      <c r="M369" s="48" t="n">
        <v>582.1</v>
      </c>
      <c r="N369" s="48" t="n">
        <v>64.09999999999999</v>
      </c>
    </row>
    <row r="370" ht="10.05" customHeight="1" s="1003">
      <c r="A370" s="45" t="inlineStr">
        <is>
          <t>Tournesol</t>
        </is>
      </c>
      <c r="B370" s="1112" t="n">
        <v>2007</v>
      </c>
      <c r="C370" s="45" t="inlineStr">
        <is>
          <t>2007/08</t>
        </is>
      </c>
      <c r="D370" s="1113" t="n">
        <v>10</v>
      </c>
      <c r="E370" s="48" t="n">
        <v>382355.1</v>
      </c>
      <c r="F370" s="48" t="n">
        <v>299.5</v>
      </c>
      <c r="G370" s="48" t="n">
        <v>382654.6</v>
      </c>
      <c r="H370" s="48" t="n">
        <v>797266</v>
      </c>
      <c r="I370" s="48" t="n">
        <v>4991.2</v>
      </c>
      <c r="J370" s="48" t="n">
        <v>802257.2</v>
      </c>
      <c r="K370" s="48" t="n">
        <v>170281.1</v>
      </c>
      <c r="L370" s="48" t="n">
        <v>70638.3</v>
      </c>
      <c r="M370" s="48" t="n">
        <v>49109.9</v>
      </c>
      <c r="N370" s="48" t="n">
        <v>478</v>
      </c>
    </row>
    <row r="371" ht="10.05" customHeight="1" s="1003">
      <c r="A371" s="45" t="inlineStr">
        <is>
          <t>Colza</t>
        </is>
      </c>
      <c r="B371" s="1112" t="n">
        <v>2007</v>
      </c>
      <c r="C371" s="45" t="inlineStr">
        <is>
          <t>2007/08</t>
        </is>
      </c>
      <c r="D371" s="1113" t="n">
        <v>11</v>
      </c>
      <c r="E371" s="48" t="n">
        <v>163676.9</v>
      </c>
      <c r="F371" s="48" t="n">
        <v>542.3</v>
      </c>
      <c r="G371" s="48" t="n">
        <v>164219.2</v>
      </c>
      <c r="H371" s="48" t="n">
        <v>2703282.8</v>
      </c>
      <c r="I371" s="48" t="n">
        <v>8765.4</v>
      </c>
      <c r="J371" s="48" t="n">
        <v>2712048.2</v>
      </c>
      <c r="K371" s="48" t="n">
        <v>227733.1</v>
      </c>
      <c r="L371" s="48" t="n">
        <v>15023.4</v>
      </c>
      <c r="M371" s="48" t="n">
        <v>97420.60000000001</v>
      </c>
      <c r="N371" s="48" t="n">
        <v>1010.2</v>
      </c>
    </row>
    <row r="372" ht="10.05" customHeight="1" s="1003">
      <c r="A372" s="45" t="inlineStr">
        <is>
          <t>Lin</t>
        </is>
      </c>
      <c r="B372" s="1112" t="n">
        <v>2007</v>
      </c>
      <c r="C372" s="45" t="inlineStr">
        <is>
          <t>2007/08</t>
        </is>
      </c>
      <c r="D372" s="1113" t="n">
        <v>11</v>
      </c>
      <c r="E372" s="48" t="n">
        <v>1253.4</v>
      </c>
      <c r="F372" s="48" t="n">
        <v>0</v>
      </c>
      <c r="G372" s="48" t="n">
        <v>1253.4</v>
      </c>
      <c r="H372" s="48" t="n">
        <v>8527.799999999999</v>
      </c>
      <c r="I372" s="48" t="n">
        <v>374.3</v>
      </c>
      <c r="J372" s="48" t="n">
        <v>8902.1</v>
      </c>
      <c r="K372" s="48" t="n">
        <v>331.2</v>
      </c>
      <c r="L372" s="48" t="n">
        <v>49.1</v>
      </c>
      <c r="M372" s="48" t="n">
        <v>68.3</v>
      </c>
      <c r="N372" s="48" t="n">
        <v>0</v>
      </c>
    </row>
    <row r="373" ht="10.05" customHeight="1" s="1003">
      <c r="A373" s="45" t="inlineStr">
        <is>
          <t>Soja</t>
        </is>
      </c>
      <c r="B373" s="1112" t="n">
        <v>2007</v>
      </c>
      <c r="C373" s="45" t="inlineStr">
        <is>
          <t>2007/08</t>
        </is>
      </c>
      <c r="D373" s="1113" t="n">
        <v>11</v>
      </c>
      <c r="E373" s="48" t="n">
        <v>6492.3</v>
      </c>
      <c r="F373" s="48" t="n">
        <v>497</v>
      </c>
      <c r="G373" s="48" t="n">
        <v>6989.3</v>
      </c>
      <c r="H373" s="48" t="n">
        <v>46539.4</v>
      </c>
      <c r="I373" s="48" t="n">
        <v>4476.2</v>
      </c>
      <c r="J373" s="48" t="n">
        <v>51015.6</v>
      </c>
      <c r="K373" s="48" t="n">
        <v>6777.7</v>
      </c>
      <c r="L373" s="48" t="n">
        <v>862.9</v>
      </c>
      <c r="M373" s="48" t="n">
        <v>1209.9</v>
      </c>
      <c r="N373" s="48" t="n">
        <v>45.1</v>
      </c>
    </row>
    <row r="374" ht="10.05" customHeight="1" s="1003">
      <c r="A374" s="45" t="inlineStr">
        <is>
          <t>Tournesol</t>
        </is>
      </c>
      <c r="B374" s="1112" t="n">
        <v>2007</v>
      </c>
      <c r="C374" s="45" t="inlineStr">
        <is>
          <t>2007/08</t>
        </is>
      </c>
      <c r="D374" s="1113" t="n">
        <v>11</v>
      </c>
      <c r="E374" s="48" t="n">
        <v>73684.5</v>
      </c>
      <c r="F374" s="48" t="n">
        <v>473.4</v>
      </c>
      <c r="G374" s="48" t="n">
        <v>74157.89999999999</v>
      </c>
      <c r="H374" s="48" t="n">
        <v>772059.1</v>
      </c>
      <c r="I374" s="48" t="n">
        <v>5026.4</v>
      </c>
      <c r="J374" s="48" t="n">
        <v>777085.5</v>
      </c>
      <c r="K374" s="48" t="n">
        <v>125987.4</v>
      </c>
      <c r="L374" s="48" t="n">
        <v>4353.2</v>
      </c>
      <c r="M374" s="48" t="n">
        <v>48379.6</v>
      </c>
      <c r="N374" s="48" t="n">
        <v>359.5</v>
      </c>
    </row>
    <row r="375" ht="10.05" customHeight="1" s="1003">
      <c r="A375" s="45" t="inlineStr">
        <is>
          <t>Colza</t>
        </is>
      </c>
      <c r="B375" s="1112" t="n">
        <v>2007</v>
      </c>
      <c r="C375" s="45" t="inlineStr">
        <is>
          <t>2007/08</t>
        </is>
      </c>
      <c r="D375" s="1113" t="n">
        <v>12</v>
      </c>
      <c r="E375" s="48" t="n">
        <v>75518.60000000009</v>
      </c>
      <c r="F375" s="48" t="n">
        <v>-0.5</v>
      </c>
      <c r="G375" s="48" t="n">
        <v>75518.10000000009</v>
      </c>
      <c r="H375" s="48" t="n">
        <v>2468130.6</v>
      </c>
      <c r="I375" s="48" t="n">
        <v>8656.299999999999</v>
      </c>
      <c r="J375" s="48" t="n">
        <v>2476786.9</v>
      </c>
      <c r="K375" s="48" t="n">
        <v>202612.1</v>
      </c>
      <c r="L375" s="48" t="n">
        <v>13513.2</v>
      </c>
      <c r="M375" s="48" t="n">
        <v>37434.6</v>
      </c>
      <c r="N375" s="48" t="n">
        <v>1199.6</v>
      </c>
    </row>
    <row r="376" ht="10.05" customHeight="1" s="1003">
      <c r="A376" s="45" t="inlineStr">
        <is>
          <t>Lin</t>
        </is>
      </c>
      <c r="B376" s="1112" t="n">
        <v>2007</v>
      </c>
      <c r="C376" s="45" t="inlineStr">
        <is>
          <t>2007/08</t>
        </is>
      </c>
      <c r="D376" s="1113" t="n">
        <v>12</v>
      </c>
      <c r="E376" s="48" t="n">
        <v>507.2</v>
      </c>
      <c r="F376" s="48" t="n">
        <v>0</v>
      </c>
      <c r="G376" s="48" t="n">
        <v>507.2</v>
      </c>
      <c r="H376" s="48" t="n">
        <v>7867.4</v>
      </c>
      <c r="I376" s="48" t="n">
        <v>374.3</v>
      </c>
      <c r="J376" s="48" t="n">
        <v>8241.700000000001</v>
      </c>
      <c r="K376" s="48" t="n">
        <v>220.7</v>
      </c>
      <c r="L376" s="48" t="n">
        <v>0</v>
      </c>
      <c r="M376" s="48" t="n">
        <v>101.3</v>
      </c>
      <c r="N376" s="48" t="n">
        <v>9.199999999999999</v>
      </c>
    </row>
    <row r="377" ht="10.05" customHeight="1" s="1003">
      <c r="A377" s="45" t="inlineStr">
        <is>
          <t>Soja</t>
        </is>
      </c>
      <c r="B377" s="1112" t="n">
        <v>2007</v>
      </c>
      <c r="C377" s="45" t="inlineStr">
        <is>
          <t>2007/08</t>
        </is>
      </c>
      <c r="D377" s="1113" t="n">
        <v>12</v>
      </c>
      <c r="E377" s="48" t="n">
        <v>3414.6</v>
      </c>
      <c r="F377" s="48" t="n">
        <v>66</v>
      </c>
      <c r="G377" s="48" t="n">
        <v>3480.6</v>
      </c>
      <c r="H377" s="48" t="n">
        <v>45484.8</v>
      </c>
      <c r="I377" s="48" t="n">
        <v>4373.2</v>
      </c>
      <c r="J377" s="48" t="n">
        <v>49858</v>
      </c>
      <c r="K377" s="48" t="n">
        <v>5711</v>
      </c>
      <c r="L377" s="48" t="n">
        <v>382.4</v>
      </c>
      <c r="M377" s="48" t="n">
        <v>1448.2</v>
      </c>
      <c r="N377" s="48" t="n">
        <v>0.9</v>
      </c>
    </row>
    <row r="378" ht="10.05" customHeight="1" s="1003">
      <c r="A378" s="45" t="inlineStr">
        <is>
          <t>Tournesol</t>
        </is>
      </c>
      <c r="B378" s="1112" t="n">
        <v>2007</v>
      </c>
      <c r="C378" s="45" t="inlineStr">
        <is>
          <t>2007/08</t>
        </is>
      </c>
      <c r="D378" s="1113" t="n">
        <v>12</v>
      </c>
      <c r="E378" s="48" t="n">
        <v>48277.4</v>
      </c>
      <c r="F378" s="48" t="n">
        <v>563.5</v>
      </c>
      <c r="G378" s="48" t="n">
        <v>48840.9</v>
      </c>
      <c r="H378" s="48" t="n">
        <v>729364.1</v>
      </c>
      <c r="I378" s="48" t="n">
        <v>5189.2</v>
      </c>
      <c r="J378" s="48" t="n">
        <v>734553.3</v>
      </c>
      <c r="K378" s="48" t="n">
        <v>90246.8</v>
      </c>
      <c r="L378" s="48" t="n">
        <v>1428.9</v>
      </c>
      <c r="M378" s="48" t="n">
        <v>36651.7</v>
      </c>
      <c r="N378" s="48" t="n">
        <v>505.9</v>
      </c>
    </row>
    <row r="379" ht="10.05" customHeight="1" s="1003">
      <c r="A379" s="45" t="inlineStr">
        <is>
          <t>Colza</t>
        </is>
      </c>
      <c r="B379" s="1112" t="n">
        <v>2008</v>
      </c>
      <c r="C379" s="45" t="inlineStr">
        <is>
          <t>2007/08</t>
        </is>
      </c>
      <c r="D379" s="1113" t="n">
        <v>1</v>
      </c>
      <c r="E379" s="48" t="n">
        <v>143523.4</v>
      </c>
      <c r="F379" s="48" t="n">
        <v>0</v>
      </c>
      <c r="G379" s="48" t="n">
        <v>143523.4</v>
      </c>
      <c r="H379" s="48" t="n">
        <v>2158462.7</v>
      </c>
      <c r="I379" s="48" t="n">
        <v>8201.6</v>
      </c>
      <c r="J379" s="48" t="n">
        <v>2166664.3</v>
      </c>
      <c r="K379" s="48" t="n">
        <v>140878.6</v>
      </c>
      <c r="L379" s="48" t="n">
        <v>17448.8</v>
      </c>
      <c r="M379" s="48" t="n">
        <v>77172.60000000001</v>
      </c>
      <c r="N379" s="48" t="n">
        <v>2009.7</v>
      </c>
    </row>
    <row r="380" ht="10.05" customHeight="1" s="1003">
      <c r="A380" s="45" t="inlineStr">
        <is>
          <t>Lin</t>
        </is>
      </c>
      <c r="B380" s="1112" t="n">
        <v>2008</v>
      </c>
      <c r="C380" s="45" t="inlineStr">
        <is>
          <t>2007/08</t>
        </is>
      </c>
      <c r="D380" s="1113" t="n">
        <v>1</v>
      </c>
      <c r="E380" s="48" t="n">
        <v>876.3</v>
      </c>
      <c r="F380" s="48" t="n">
        <v>0</v>
      </c>
      <c r="G380" s="48" t="n">
        <v>876.3</v>
      </c>
      <c r="H380" s="48" t="n">
        <v>7134.6</v>
      </c>
      <c r="I380" s="48" t="n">
        <v>372.8</v>
      </c>
      <c r="J380" s="48" t="n">
        <v>7507.4</v>
      </c>
      <c r="K380" s="48" t="n">
        <v>224.3</v>
      </c>
      <c r="L380" s="48" t="n">
        <v>28.7</v>
      </c>
      <c r="M380" s="48" t="n">
        <v>25.1</v>
      </c>
      <c r="N380" s="48" t="n">
        <v>0</v>
      </c>
    </row>
    <row r="381" ht="10.05" customHeight="1" s="1003">
      <c r="A381" s="45" t="inlineStr">
        <is>
          <t>Soja</t>
        </is>
      </c>
      <c r="B381" s="1112" t="n">
        <v>2008</v>
      </c>
      <c r="C381" s="45" t="inlineStr">
        <is>
          <t>2007/08</t>
        </is>
      </c>
      <c r="D381" s="1113" t="n">
        <v>1</v>
      </c>
      <c r="E381" s="48" t="n">
        <v>3598.8</v>
      </c>
      <c r="F381" s="48" t="n">
        <v>12.2</v>
      </c>
      <c r="G381" s="48" t="n">
        <v>3611</v>
      </c>
      <c r="H381" s="48" t="n">
        <v>41827.6</v>
      </c>
      <c r="I381" s="48" t="n">
        <v>4063.9</v>
      </c>
      <c r="J381" s="48" t="n">
        <v>45891.5</v>
      </c>
      <c r="K381" s="48" t="n">
        <v>4278.5</v>
      </c>
      <c r="L381" s="48" t="n">
        <v>602</v>
      </c>
      <c r="M381" s="48" t="n">
        <v>1977.7</v>
      </c>
      <c r="N381" s="48" t="n">
        <v>56.8</v>
      </c>
    </row>
    <row r="382" ht="10.05" customHeight="1" s="1003">
      <c r="A382" s="45" t="inlineStr">
        <is>
          <t>Tournesol</t>
        </is>
      </c>
      <c r="B382" s="1112" t="n">
        <v>2008</v>
      </c>
      <c r="C382" s="45" t="inlineStr">
        <is>
          <t>2007/08</t>
        </is>
      </c>
      <c r="D382" s="1113" t="n">
        <v>1</v>
      </c>
      <c r="E382" s="48" t="n">
        <v>62947.2</v>
      </c>
      <c r="F382" s="48" t="n">
        <v>0</v>
      </c>
      <c r="G382" s="48" t="n">
        <v>62947.2</v>
      </c>
      <c r="H382" s="48" t="n">
        <v>658705.3</v>
      </c>
      <c r="I382" s="48" t="n">
        <v>4374.1</v>
      </c>
      <c r="J382" s="48" t="n">
        <v>663079.4</v>
      </c>
      <c r="K382" s="48" t="n">
        <v>43180.3</v>
      </c>
      <c r="L382" s="48" t="n">
        <v>1048</v>
      </c>
      <c r="M382" s="48" t="n">
        <v>47676.5</v>
      </c>
      <c r="N382" s="48" t="n">
        <v>438</v>
      </c>
    </row>
    <row r="383" ht="10.05" customHeight="1" s="1003">
      <c r="A383" s="45" t="inlineStr">
        <is>
          <t>Colza</t>
        </is>
      </c>
      <c r="B383" s="1112" t="n">
        <v>2008</v>
      </c>
      <c r="C383" s="45" t="inlineStr">
        <is>
          <t>2007/08</t>
        </is>
      </c>
      <c r="D383" s="1113" t="n">
        <v>2</v>
      </c>
      <c r="E383" s="48" t="n">
        <v>115813.3</v>
      </c>
      <c r="F383" s="48" t="n">
        <v>1528.1</v>
      </c>
      <c r="G383" s="48" t="n">
        <v>117341.4</v>
      </c>
      <c r="H383" s="48" t="n">
        <v>1861712.3</v>
      </c>
      <c r="I383" s="48" t="n">
        <v>9537.6</v>
      </c>
      <c r="J383" s="48" t="n">
        <v>1871249.9</v>
      </c>
      <c r="K383" s="48" t="n">
        <v>88225.10000000001</v>
      </c>
      <c r="L383" s="48" t="n">
        <v>10496.3</v>
      </c>
      <c r="M383" s="48" t="n">
        <v>61302.3</v>
      </c>
      <c r="N383" s="48" t="n">
        <v>1847.5</v>
      </c>
    </row>
    <row r="384" ht="10.05" customHeight="1" s="1003">
      <c r="A384" s="45" t="inlineStr">
        <is>
          <t>Lin</t>
        </is>
      </c>
      <c r="B384" s="1112" t="n">
        <v>2008</v>
      </c>
      <c r="C384" s="45" t="inlineStr">
        <is>
          <t>2007/08</t>
        </is>
      </c>
      <c r="D384" s="1113" t="n">
        <v>2</v>
      </c>
      <c r="E384" s="48" t="n">
        <v>658.1</v>
      </c>
      <c r="F384" s="48" t="n">
        <v>137.2</v>
      </c>
      <c r="G384" s="48" t="n">
        <v>795.3</v>
      </c>
      <c r="H384" s="48" t="n">
        <v>5751</v>
      </c>
      <c r="I384" s="48" t="n">
        <v>419.3</v>
      </c>
      <c r="J384" s="48" t="n">
        <v>6170.3</v>
      </c>
      <c r="K384" s="48" t="n">
        <v>211.6</v>
      </c>
      <c r="L384" s="48" t="n">
        <v>0</v>
      </c>
      <c r="M384" s="48" t="n">
        <v>12.7</v>
      </c>
      <c r="N384" s="48" t="n">
        <v>0</v>
      </c>
    </row>
    <row r="385" ht="10.05" customHeight="1" s="1003">
      <c r="A385" s="45" t="inlineStr">
        <is>
          <t>Soja</t>
        </is>
      </c>
      <c r="B385" s="1112" t="n">
        <v>2008</v>
      </c>
      <c r="C385" s="45" t="inlineStr">
        <is>
          <t>2007/08</t>
        </is>
      </c>
      <c r="D385" s="1113" t="n">
        <v>2</v>
      </c>
      <c r="E385" s="48" t="n">
        <v>2474.6</v>
      </c>
      <c r="F385" s="48" t="n">
        <v>24</v>
      </c>
      <c r="G385" s="48" t="n">
        <v>2498.6</v>
      </c>
      <c r="H385" s="48" t="n">
        <v>38079.6</v>
      </c>
      <c r="I385" s="48" t="n">
        <v>4041.9</v>
      </c>
      <c r="J385" s="48" t="n">
        <v>42121.5</v>
      </c>
      <c r="K385" s="48" t="n">
        <v>3401.8</v>
      </c>
      <c r="L385" s="48" t="n">
        <v>435</v>
      </c>
      <c r="M385" s="48" t="n">
        <v>1243.8</v>
      </c>
      <c r="N385" s="48" t="n">
        <v>67.90000000000001</v>
      </c>
    </row>
    <row r="386" ht="10.05" customHeight="1" s="1003">
      <c r="A386" s="45" t="inlineStr">
        <is>
          <t>Tournesol</t>
        </is>
      </c>
      <c r="B386" s="1112" t="n">
        <v>2008</v>
      </c>
      <c r="C386" s="45" t="inlineStr">
        <is>
          <t>2007/08</t>
        </is>
      </c>
      <c r="D386" s="1113" t="n">
        <v>2</v>
      </c>
      <c r="E386" s="48" t="n">
        <v>29791.9</v>
      </c>
      <c r="F386" s="48" t="n">
        <v>2884.8</v>
      </c>
      <c r="G386" s="48" t="n">
        <v>32676.7</v>
      </c>
      <c r="H386" s="48" t="n">
        <v>551694.2</v>
      </c>
      <c r="I386" s="48" t="n">
        <v>4882.5</v>
      </c>
      <c r="J386" s="48" t="n">
        <v>556576.7</v>
      </c>
      <c r="K386" s="48" t="n">
        <v>27040.1</v>
      </c>
      <c r="L386" s="48" t="n">
        <v>859.2</v>
      </c>
      <c r="M386" s="48" t="n">
        <v>16261.3</v>
      </c>
      <c r="N386" s="48" t="n">
        <v>738.1</v>
      </c>
    </row>
    <row r="387" ht="10.05" customHeight="1" s="1003">
      <c r="A387" s="45" t="inlineStr">
        <is>
          <t>Colza</t>
        </is>
      </c>
      <c r="B387" s="1112" t="n">
        <v>2008</v>
      </c>
      <c r="C387" s="45" t="inlineStr">
        <is>
          <t>2007/08</t>
        </is>
      </c>
      <c r="D387" s="1113" t="n">
        <v>3</v>
      </c>
      <c r="E387" s="48" t="n">
        <v>83284.60000000001</v>
      </c>
      <c r="F387" s="48" t="n">
        <v>0</v>
      </c>
      <c r="G387" s="48" t="n">
        <v>83284.60000000001</v>
      </c>
      <c r="H387" s="48" t="n">
        <v>1506908.4</v>
      </c>
      <c r="I387" s="48" t="n">
        <v>8635.6</v>
      </c>
      <c r="J387" s="48" t="n">
        <v>1515544</v>
      </c>
      <c r="K387" s="48" t="n">
        <v>63835.6</v>
      </c>
      <c r="L387" s="48" t="n">
        <v>6365.6</v>
      </c>
      <c r="M387" s="48" t="n">
        <v>29500.5</v>
      </c>
      <c r="N387" s="48" t="n">
        <v>1247.6</v>
      </c>
    </row>
    <row r="388" ht="10.05" customHeight="1" s="1003">
      <c r="A388" s="45" t="inlineStr">
        <is>
          <t>Lin</t>
        </is>
      </c>
      <c r="B388" s="1112" t="n">
        <v>2008</v>
      </c>
      <c r="C388" s="45" t="inlineStr">
        <is>
          <t>2007/08</t>
        </is>
      </c>
      <c r="D388" s="1113" t="n">
        <v>3</v>
      </c>
      <c r="E388" s="48" t="n">
        <v>722.8</v>
      </c>
      <c r="F388" s="48" t="n">
        <v>74.40000000000001</v>
      </c>
      <c r="G388" s="48" t="n">
        <v>797.2</v>
      </c>
      <c r="H388" s="48" t="n">
        <v>4960.5</v>
      </c>
      <c r="I388" s="48" t="n">
        <v>353</v>
      </c>
      <c r="J388" s="48" t="n">
        <v>5313.5</v>
      </c>
      <c r="K388" s="48" t="n">
        <v>72.90000000000001</v>
      </c>
      <c r="L388" s="48" t="n">
        <v>17.6</v>
      </c>
      <c r="M388" s="48" t="n">
        <v>154.3</v>
      </c>
      <c r="N388" s="48" t="n">
        <v>2</v>
      </c>
    </row>
    <row r="389" ht="10.05" customHeight="1" s="1003">
      <c r="A389" s="45" t="inlineStr">
        <is>
          <t>Soja</t>
        </is>
      </c>
      <c r="B389" s="1112" t="n">
        <v>2008</v>
      </c>
      <c r="C389" s="45" t="inlineStr">
        <is>
          <t>2007/08</t>
        </is>
      </c>
      <c r="D389" s="1113" t="n">
        <v>3</v>
      </c>
      <c r="E389" s="48" t="n">
        <v>2488.1</v>
      </c>
      <c r="F389" s="48" t="n">
        <v>365.6</v>
      </c>
      <c r="G389" s="48" t="n">
        <v>2853.7</v>
      </c>
      <c r="H389" s="48" t="n">
        <v>33730.2</v>
      </c>
      <c r="I389" s="48" t="n">
        <v>3685.5</v>
      </c>
      <c r="J389" s="48" t="n">
        <v>37415.7</v>
      </c>
      <c r="K389" s="48" t="n">
        <v>2425.8</v>
      </c>
      <c r="L389" s="48" t="n">
        <v>598.1</v>
      </c>
      <c r="M389" s="48" t="n">
        <v>1574.1</v>
      </c>
      <c r="N389" s="48" t="n">
        <v>30.3</v>
      </c>
    </row>
    <row r="390" ht="10.05" customHeight="1" s="1003">
      <c r="A390" s="45" t="inlineStr">
        <is>
          <t>Tournesol</t>
        </is>
      </c>
      <c r="B390" s="1112" t="n">
        <v>2008</v>
      </c>
      <c r="C390" s="45" t="inlineStr">
        <is>
          <t>2007/08</t>
        </is>
      </c>
      <c r="D390" s="1113" t="n">
        <v>3</v>
      </c>
      <c r="E390" s="48" t="n">
        <v>25600</v>
      </c>
      <c r="F390" s="48" t="n">
        <v>914.1</v>
      </c>
      <c r="G390" s="48" t="n">
        <v>26514.1</v>
      </c>
      <c r="H390" s="48" t="n">
        <v>460803.8</v>
      </c>
      <c r="I390" s="48" t="n">
        <v>5146.2</v>
      </c>
      <c r="J390" s="48" t="n">
        <v>465950</v>
      </c>
      <c r="K390" s="48" t="n">
        <v>14725.1</v>
      </c>
      <c r="L390" s="48" t="n">
        <v>366.5</v>
      </c>
      <c r="M390" s="48" t="n">
        <v>12366.4</v>
      </c>
      <c r="N390" s="48" t="n">
        <v>311</v>
      </c>
    </row>
    <row r="391" ht="10.05" customHeight="1" s="1003">
      <c r="A391" s="45" t="inlineStr">
        <is>
          <t>Colza</t>
        </is>
      </c>
      <c r="B391" s="1112" t="n">
        <v>2008</v>
      </c>
      <c r="C391" s="45" t="inlineStr">
        <is>
          <t>2007/08</t>
        </is>
      </c>
      <c r="D391" s="1113" t="n">
        <v>4</v>
      </c>
      <c r="E391" s="48" t="n">
        <v>58360.1</v>
      </c>
      <c r="F391" s="48" t="n">
        <v>0</v>
      </c>
      <c r="G391" s="48" t="n">
        <v>58360.1</v>
      </c>
      <c r="H391" s="48" t="n">
        <v>1062390</v>
      </c>
      <c r="I391" s="48" t="n">
        <v>8495.9</v>
      </c>
      <c r="J391" s="48" t="n">
        <v>1070885.9</v>
      </c>
      <c r="K391" s="48" t="n">
        <v>44344.3</v>
      </c>
      <c r="L391" s="48" t="n">
        <v>4951.1</v>
      </c>
      <c r="M391" s="48" t="n">
        <v>23986.4</v>
      </c>
      <c r="N391" s="48" t="n">
        <v>445</v>
      </c>
    </row>
    <row r="392" ht="10.05" customHeight="1" s="1003">
      <c r="A392" s="45" t="inlineStr">
        <is>
          <t>Lin</t>
        </is>
      </c>
      <c r="B392" s="1112" t="n">
        <v>2008</v>
      </c>
      <c r="C392" s="45" t="inlineStr">
        <is>
          <t>2007/08</t>
        </is>
      </c>
      <c r="D392" s="1113" t="n">
        <v>4</v>
      </c>
      <c r="E392" s="48" t="n">
        <v>410.1</v>
      </c>
      <c r="F392" s="48" t="n">
        <v>0</v>
      </c>
      <c r="G392" s="48" t="n">
        <v>410.1</v>
      </c>
      <c r="H392" s="48" t="n">
        <v>2912.4</v>
      </c>
      <c r="I392" s="48" t="n">
        <v>311.1</v>
      </c>
      <c r="J392" s="48" t="n">
        <v>3223.5</v>
      </c>
      <c r="K392" s="48" t="n">
        <v>37.3</v>
      </c>
      <c r="L392" s="48" t="n">
        <v>10</v>
      </c>
      <c r="M392" s="48" t="n">
        <v>45.6</v>
      </c>
      <c r="N392" s="48" t="n">
        <v>0</v>
      </c>
    </row>
    <row r="393" ht="10.05" customHeight="1" s="1003">
      <c r="A393" s="45" t="inlineStr">
        <is>
          <t>Soja</t>
        </is>
      </c>
      <c r="B393" s="1112" t="n">
        <v>2008</v>
      </c>
      <c r="C393" s="45" t="inlineStr">
        <is>
          <t>2007/08</t>
        </is>
      </c>
      <c r="D393" s="1113" t="n">
        <v>4</v>
      </c>
      <c r="E393" s="48" t="n">
        <v>2347.1</v>
      </c>
      <c r="F393" s="48" t="n">
        <v>2.8</v>
      </c>
      <c r="G393" s="48" t="n">
        <v>2349.9</v>
      </c>
      <c r="H393" s="48" t="n">
        <v>30550.5</v>
      </c>
      <c r="I393" s="48" t="n">
        <v>3579.7</v>
      </c>
      <c r="J393" s="48" t="n">
        <v>34130.2</v>
      </c>
      <c r="K393" s="48" t="n">
        <v>1252.5</v>
      </c>
      <c r="L393" s="48" t="n">
        <v>512.7</v>
      </c>
      <c r="M393" s="48" t="n">
        <v>1673.2</v>
      </c>
      <c r="N393" s="48" t="n">
        <v>12.8</v>
      </c>
    </row>
    <row r="394" ht="10.05" customHeight="1" s="1003">
      <c r="A394" s="45" t="inlineStr">
        <is>
          <t>Tournesol</t>
        </is>
      </c>
      <c r="B394" s="1112" t="n">
        <v>2008</v>
      </c>
      <c r="C394" s="45" t="inlineStr">
        <is>
          <t>2007/08</t>
        </is>
      </c>
      <c r="D394" s="1113" t="n">
        <v>4</v>
      </c>
      <c r="E394" s="48" t="n">
        <v>14370</v>
      </c>
      <c r="F394" s="48" t="n">
        <v>-10.9</v>
      </c>
      <c r="G394" s="48" t="n">
        <v>14359.1</v>
      </c>
      <c r="H394" s="48" t="n">
        <v>358492.4</v>
      </c>
      <c r="I394" s="48" t="n">
        <v>4984</v>
      </c>
      <c r="J394" s="48" t="n">
        <v>363476.4</v>
      </c>
      <c r="K394" s="48" t="n">
        <v>8692.700000000001</v>
      </c>
      <c r="L394" s="48" t="n">
        <v>308.5</v>
      </c>
      <c r="M394" s="48" t="n">
        <v>6212.6</v>
      </c>
      <c r="N394" s="48" t="n">
        <v>162.4</v>
      </c>
    </row>
    <row r="395" ht="10.05" customHeight="1" s="1003">
      <c r="A395" s="45" t="inlineStr">
        <is>
          <t>Colza</t>
        </is>
      </c>
      <c r="B395" s="1112" t="n">
        <v>2008</v>
      </c>
      <c r="C395" s="45" t="inlineStr">
        <is>
          <t>2007/08</t>
        </is>
      </c>
      <c r="D395" s="1113" t="n">
        <v>5</v>
      </c>
      <c r="E395" s="48" t="n">
        <v>64961.6</v>
      </c>
      <c r="F395" s="48" t="n">
        <v>0</v>
      </c>
      <c r="G395" s="48" t="n">
        <v>64961.6</v>
      </c>
      <c r="H395" s="48" t="n">
        <v>633057.400000001</v>
      </c>
      <c r="I395" s="48" t="n">
        <v>8224.4</v>
      </c>
      <c r="J395" s="48" t="n">
        <v>641281.800000001</v>
      </c>
      <c r="K395" s="48" t="n">
        <v>14112.7</v>
      </c>
      <c r="L395" s="48" t="n">
        <v>4163.8</v>
      </c>
      <c r="M395" s="48" t="n">
        <v>33557.8</v>
      </c>
      <c r="N395" s="48" t="n">
        <v>837.6</v>
      </c>
    </row>
    <row r="396" ht="10.05" customHeight="1" s="1003">
      <c r="A396" s="45" t="inlineStr">
        <is>
          <t>Lin</t>
        </is>
      </c>
      <c r="B396" s="1112" t="n">
        <v>2008</v>
      </c>
      <c r="C396" s="45" t="inlineStr">
        <is>
          <t>2007/08</t>
        </is>
      </c>
      <c r="D396" s="1113" t="n">
        <v>5</v>
      </c>
      <c r="E396" s="48" t="n">
        <v>210.6</v>
      </c>
      <c r="F396" s="48" t="n">
        <v>118.6</v>
      </c>
      <c r="G396" s="48" t="n">
        <v>329.2</v>
      </c>
      <c r="H396" s="48" t="n">
        <v>2023.4</v>
      </c>
      <c r="I396" s="48" t="n">
        <v>405.7</v>
      </c>
      <c r="J396" s="48" t="n">
        <v>2429.1</v>
      </c>
      <c r="K396" s="48" t="n">
        <v>24.5</v>
      </c>
      <c r="L396" s="48" t="n">
        <v>0</v>
      </c>
      <c r="M396" s="48" t="n">
        <v>12.8</v>
      </c>
      <c r="N396" s="48" t="n">
        <v>0</v>
      </c>
    </row>
    <row r="397" ht="10.05" customHeight="1" s="1003">
      <c r="A397" s="45" t="inlineStr">
        <is>
          <t>Soja</t>
        </is>
      </c>
      <c r="B397" s="1112" t="n">
        <v>2008</v>
      </c>
      <c r="C397" s="45" t="inlineStr">
        <is>
          <t>2007/08</t>
        </is>
      </c>
      <c r="D397" s="1113" t="n">
        <v>5</v>
      </c>
      <c r="E397" s="48" t="n">
        <v>1499.3</v>
      </c>
      <c r="F397" s="48" t="n">
        <v>0</v>
      </c>
      <c r="G397" s="48" t="n">
        <v>1499.3</v>
      </c>
      <c r="H397" s="48" t="n">
        <v>26222</v>
      </c>
      <c r="I397" s="48" t="n">
        <v>2562.7</v>
      </c>
      <c r="J397" s="48" t="n">
        <v>28784.7</v>
      </c>
      <c r="K397" s="48" t="n">
        <v>714</v>
      </c>
      <c r="L397" s="48" t="n">
        <v>313</v>
      </c>
      <c r="M397" s="48" t="n">
        <v>851.5</v>
      </c>
      <c r="N397" s="48" t="n">
        <v>0</v>
      </c>
    </row>
    <row r="398" ht="10.05" customHeight="1" s="1003">
      <c r="A398" s="45" t="inlineStr">
        <is>
          <t>Tournesol</t>
        </is>
      </c>
      <c r="B398" s="1112" t="n">
        <v>2008</v>
      </c>
      <c r="C398" s="45" t="inlineStr">
        <is>
          <t>2007/08</t>
        </is>
      </c>
      <c r="D398" s="1113" t="n">
        <v>5</v>
      </c>
      <c r="E398" s="48" t="n">
        <v>7598</v>
      </c>
      <c r="F398" s="48" t="n">
        <v>0.7</v>
      </c>
      <c r="G398" s="48" t="n">
        <v>7598.7</v>
      </c>
      <c r="H398" s="48" t="n">
        <v>260715.6</v>
      </c>
      <c r="I398" s="48" t="n">
        <v>4922.6</v>
      </c>
      <c r="J398" s="48" t="n">
        <v>265638.2</v>
      </c>
      <c r="K398" s="48" t="n">
        <v>3856.2</v>
      </c>
      <c r="L398" s="48" t="n">
        <v>45.5</v>
      </c>
      <c r="M398" s="48" t="n">
        <v>4291.4</v>
      </c>
      <c r="N398" s="48" t="n">
        <v>590.6</v>
      </c>
    </row>
    <row r="399" ht="10.05" customHeight="1" s="1003">
      <c r="A399" s="45" t="inlineStr">
        <is>
          <t>Colza</t>
        </is>
      </c>
      <c r="B399" s="1112" t="n">
        <v>2008</v>
      </c>
      <c r="C399" s="45" t="inlineStr">
        <is>
          <t>2007/08</t>
        </is>
      </c>
      <c r="D399" s="1113" t="n">
        <v>6</v>
      </c>
      <c r="E399" s="48" t="n">
        <v>37175.6</v>
      </c>
      <c r="F399" s="48" t="n">
        <v>2195.6</v>
      </c>
      <c r="G399" s="48" t="n">
        <v>39371.2</v>
      </c>
      <c r="H399" s="48" t="n">
        <v>183229.9</v>
      </c>
      <c r="I399" s="48" t="n">
        <v>3656.6</v>
      </c>
      <c r="J399" s="48" t="n">
        <v>186886.5</v>
      </c>
      <c r="K399" s="48" t="n">
        <v>2212.9</v>
      </c>
      <c r="L399" s="48" t="n">
        <v>692.7</v>
      </c>
      <c r="M399" s="48" t="n">
        <v>11761.9</v>
      </c>
      <c r="N399" s="48" t="n">
        <v>849.6</v>
      </c>
    </row>
    <row r="400" ht="10.05" customHeight="1" s="1003">
      <c r="A400" s="45" t="inlineStr">
        <is>
          <t>Lin</t>
        </is>
      </c>
      <c r="B400" s="1112" t="n">
        <v>2008</v>
      </c>
      <c r="C400" s="45" t="inlineStr">
        <is>
          <t>2007/08</t>
        </is>
      </c>
      <c r="D400" s="1113" t="n">
        <v>6</v>
      </c>
      <c r="E400" s="48" t="n">
        <v>556.3</v>
      </c>
      <c r="F400" s="48" t="n">
        <v>58.9</v>
      </c>
      <c r="G400" s="48" t="n">
        <v>615.2</v>
      </c>
      <c r="H400" s="48" t="n">
        <v>796.7</v>
      </c>
      <c r="I400" s="48" t="n">
        <v>261</v>
      </c>
      <c r="J400" s="48" t="n">
        <v>1057.7</v>
      </c>
      <c r="K400" s="48" t="n">
        <v>2.8</v>
      </c>
      <c r="L400" s="48" t="n">
        <v>0</v>
      </c>
      <c r="M400" s="48" t="n">
        <v>21.7</v>
      </c>
      <c r="N400" s="48" t="n">
        <v>0</v>
      </c>
    </row>
    <row r="401" ht="10.05" customHeight="1" s="1003">
      <c r="A401" s="45" t="inlineStr">
        <is>
          <t>Soja</t>
        </is>
      </c>
      <c r="B401" s="1112" t="n">
        <v>2008</v>
      </c>
      <c r="C401" s="45" t="inlineStr">
        <is>
          <t>2007/08</t>
        </is>
      </c>
      <c r="D401" s="1113" t="n">
        <v>6</v>
      </c>
      <c r="E401" s="48" t="n">
        <v>1400.6</v>
      </c>
      <c r="F401" s="48" t="n">
        <v>462.6</v>
      </c>
      <c r="G401" s="48" t="n">
        <v>1863.2</v>
      </c>
      <c r="H401" s="48" t="n">
        <v>18057</v>
      </c>
      <c r="I401" s="48" t="n">
        <v>2130</v>
      </c>
      <c r="J401" s="48" t="n">
        <v>20187</v>
      </c>
      <c r="K401" s="48" t="n">
        <v>56</v>
      </c>
      <c r="L401" s="48" t="n">
        <v>287.7</v>
      </c>
      <c r="M401" s="48" t="n">
        <v>906.6</v>
      </c>
      <c r="N401" s="48" t="n">
        <v>39.1</v>
      </c>
    </row>
    <row r="402" ht="10.05" customHeight="1" s="1003">
      <c r="A402" s="45" t="inlineStr">
        <is>
          <t>Tournesol</t>
        </is>
      </c>
      <c r="B402" s="1112" t="n">
        <v>2008</v>
      </c>
      <c r="C402" s="45" t="inlineStr">
        <is>
          <t>2007/08</t>
        </is>
      </c>
      <c r="D402" s="1113" t="n">
        <v>6</v>
      </c>
      <c r="E402" s="48" t="n">
        <v>4575.8</v>
      </c>
      <c r="F402" s="48" t="n">
        <v>775</v>
      </c>
      <c r="G402" s="48" t="n">
        <v>5350.8</v>
      </c>
      <c r="H402" s="48" t="n">
        <v>99760.3</v>
      </c>
      <c r="I402" s="48" t="n">
        <v>1194</v>
      </c>
      <c r="J402" s="48" t="n">
        <v>100954.3</v>
      </c>
      <c r="K402" s="48" t="n">
        <v>808.5</v>
      </c>
      <c r="L402" s="48" t="n">
        <v>45.8</v>
      </c>
      <c r="M402" s="48" t="n">
        <v>1915.8</v>
      </c>
      <c r="N402" s="48" t="n">
        <v>1177.7</v>
      </c>
    </row>
    <row r="403" ht="10.05" customHeight="1" s="1003">
      <c r="A403" s="45" t="inlineStr">
        <is>
          <t>Colza</t>
        </is>
      </c>
      <c r="B403" s="1112" t="n">
        <v>2008</v>
      </c>
      <c r="C403" s="45" t="inlineStr">
        <is>
          <t>2007/08</t>
        </is>
      </c>
      <c r="D403" s="1113" t="n">
        <v>7</v>
      </c>
      <c r="E403" s="48" t="n">
        <v>9573.5</v>
      </c>
      <c r="F403" s="48" t="n">
        <v>0</v>
      </c>
      <c r="G403" s="48" t="n">
        <v>9573.5</v>
      </c>
      <c r="H403" s="48" t="n">
        <v>9573.5</v>
      </c>
      <c r="I403" s="48" t="n">
        <v>0</v>
      </c>
      <c r="J403" s="48" t="n">
        <v>9573.5</v>
      </c>
      <c r="K403" s="48" t="n">
        <v>602.1</v>
      </c>
      <c r="L403" s="48" t="n">
        <v>602.1</v>
      </c>
      <c r="M403" s="48" t="n">
        <v>0</v>
      </c>
      <c r="N403" s="48" t="n">
        <v>0</v>
      </c>
    </row>
    <row r="404" ht="10.05" customHeight="1" s="1003">
      <c r="A404" s="45" t="inlineStr">
        <is>
          <t>Tournesol</t>
        </is>
      </c>
      <c r="B404" s="1112" t="n">
        <v>2008</v>
      </c>
      <c r="C404" s="45" t="inlineStr">
        <is>
          <t>2007/08</t>
        </is>
      </c>
      <c r="D404" s="1113" t="n">
        <v>7</v>
      </c>
      <c r="E404" s="48" t="n">
        <v>0</v>
      </c>
      <c r="F404" s="48" t="n">
        <v>0</v>
      </c>
      <c r="G404" s="48" t="n">
        <v>0</v>
      </c>
      <c r="H404" s="48" t="n">
        <v>42.8</v>
      </c>
      <c r="I404" s="48" t="n">
        <v>0</v>
      </c>
      <c r="J404" s="48" t="n">
        <v>42.8</v>
      </c>
      <c r="K404" s="48" t="n">
        <v>0</v>
      </c>
      <c r="L404" s="48" t="n">
        <v>0</v>
      </c>
      <c r="M404" s="48" t="n">
        <v>0</v>
      </c>
      <c r="N404" s="48" t="n">
        <v>0</v>
      </c>
    </row>
    <row r="405" ht="10.05" customHeight="1" s="1003">
      <c r="A405" s="45" t="inlineStr">
        <is>
          <t>Colza</t>
        </is>
      </c>
      <c r="B405" s="1112" t="n">
        <v>2008</v>
      </c>
      <c r="C405" s="45" t="inlineStr">
        <is>
          <t>2008/09</t>
        </is>
      </c>
      <c r="D405" s="1113" t="n">
        <v>7</v>
      </c>
      <c r="E405" s="48" t="n">
        <v>2620309.6</v>
      </c>
      <c r="F405" s="48" t="n">
        <v>12742.8</v>
      </c>
      <c r="G405" s="48" t="n">
        <v>2633052.4</v>
      </c>
      <c r="H405" s="48" t="n">
        <v>2509559</v>
      </c>
      <c r="I405" s="48" t="n">
        <v>12872.4</v>
      </c>
      <c r="J405" s="48" t="n">
        <v>2522431.4</v>
      </c>
      <c r="K405" s="48" t="n">
        <v>968588.100000001</v>
      </c>
      <c r="L405" s="48" t="n">
        <v>1030714.1</v>
      </c>
      <c r="M405" s="48" t="n">
        <v>63074.3</v>
      </c>
      <c r="N405" s="48" t="n">
        <v>1245.6</v>
      </c>
    </row>
    <row r="406" ht="10.05" customHeight="1" s="1003">
      <c r="A406" s="45" t="inlineStr">
        <is>
          <t>Lin</t>
        </is>
      </c>
      <c r="B406" s="1112" t="n">
        <v>2008</v>
      </c>
      <c r="C406" s="45" t="inlineStr">
        <is>
          <t>2008/09</t>
        </is>
      </c>
      <c r="D406" s="1113" t="n">
        <v>7</v>
      </c>
      <c r="E406" s="48" t="n">
        <v>2729</v>
      </c>
      <c r="F406" s="48" t="n">
        <v>0</v>
      </c>
      <c r="G406" s="48" t="n">
        <v>2729</v>
      </c>
      <c r="H406" s="48" t="n">
        <v>2175.5</v>
      </c>
      <c r="I406" s="48" t="n">
        <v>258</v>
      </c>
      <c r="J406" s="48" t="n">
        <v>2433.5</v>
      </c>
      <c r="K406" s="48" t="n">
        <v>301.9</v>
      </c>
      <c r="L406" s="48" t="n">
        <v>393.6</v>
      </c>
      <c r="M406" s="48" t="n">
        <v>94.5</v>
      </c>
      <c r="N406" s="48" t="n">
        <v>0</v>
      </c>
    </row>
    <row r="407" ht="10.05" customHeight="1" s="1003">
      <c r="A407" s="45" t="inlineStr">
        <is>
          <t>Soja</t>
        </is>
      </c>
      <c r="B407" s="1112" t="n">
        <v>2008</v>
      </c>
      <c r="C407" s="45" t="inlineStr">
        <is>
          <t>2008/09</t>
        </is>
      </c>
      <c r="D407" s="1113" t="n">
        <v>7</v>
      </c>
      <c r="E407" s="48" t="n">
        <v>670.6</v>
      </c>
      <c r="F407" s="48" t="n">
        <v>0</v>
      </c>
      <c r="G407" s="48" t="n">
        <v>670.6</v>
      </c>
      <c r="H407" s="48" t="n">
        <v>13293.6</v>
      </c>
      <c r="I407" s="48" t="n">
        <v>1873</v>
      </c>
      <c r="J407" s="48" t="n">
        <v>15166.6</v>
      </c>
      <c r="K407" s="48" t="n">
        <v>24.7</v>
      </c>
      <c r="L407" s="48" t="n">
        <v>0</v>
      </c>
      <c r="M407" s="48" t="n">
        <v>31.1</v>
      </c>
      <c r="N407" s="48" t="n">
        <v>0.2</v>
      </c>
    </row>
    <row r="408" ht="10.05" customHeight="1" s="1003">
      <c r="A408" s="45" t="inlineStr">
        <is>
          <t>Tournesol</t>
        </is>
      </c>
      <c r="B408" s="1112" t="n">
        <v>2008</v>
      </c>
      <c r="C408" s="45" t="inlineStr">
        <is>
          <t>2008/09</t>
        </is>
      </c>
      <c r="D408" s="1113" t="n">
        <v>7</v>
      </c>
      <c r="E408" s="48" t="n">
        <v>532.5</v>
      </c>
      <c r="F408" s="48" t="n">
        <v>0</v>
      </c>
      <c r="G408" s="48" t="n">
        <v>532.5</v>
      </c>
      <c r="H408" s="48" t="n">
        <v>45677.8</v>
      </c>
      <c r="I408" s="48" t="n">
        <v>1193.4</v>
      </c>
      <c r="J408" s="48" t="n">
        <v>46871.2</v>
      </c>
      <c r="K408" s="48" t="n">
        <v>982.2</v>
      </c>
      <c r="L408" s="48" t="n">
        <v>256.3</v>
      </c>
      <c r="M408" s="48" t="n">
        <v>72.8</v>
      </c>
      <c r="N408" s="48" t="n">
        <v>9.800000000000001</v>
      </c>
    </row>
    <row r="409" ht="10.05" customHeight="1" s="1003">
      <c r="A409" s="45" t="inlineStr">
        <is>
          <t>Colza</t>
        </is>
      </c>
      <c r="B409" s="1112" t="n">
        <v>2008</v>
      </c>
      <c r="C409" s="45" t="inlineStr">
        <is>
          <t>2008/09</t>
        </is>
      </c>
      <c r="D409" s="1113" t="n">
        <v>8</v>
      </c>
      <c r="E409" s="48" t="n">
        <v>431710.5</v>
      </c>
      <c r="F409" s="48" t="n">
        <v>3580.5</v>
      </c>
      <c r="G409" s="48" t="n">
        <v>435291</v>
      </c>
      <c r="H409" s="48" t="n">
        <v>2625376.6</v>
      </c>
      <c r="I409" s="48" t="n">
        <v>11726</v>
      </c>
      <c r="J409" s="48" t="n">
        <v>2637102.6</v>
      </c>
      <c r="K409" s="48" t="n">
        <v>858984.3</v>
      </c>
      <c r="L409" s="48" t="n">
        <v>158858.1</v>
      </c>
      <c r="M409" s="48" t="n">
        <v>261654</v>
      </c>
      <c r="N409" s="48" t="n">
        <v>7858.8</v>
      </c>
    </row>
    <row r="410" ht="10.05" customHeight="1" s="1003">
      <c r="A410" s="45" t="inlineStr">
        <is>
          <t>Lin</t>
        </is>
      </c>
      <c r="B410" s="1112" t="n">
        <v>2008</v>
      </c>
      <c r="C410" s="45" t="inlineStr">
        <is>
          <t>2008/09</t>
        </is>
      </c>
      <c r="D410" s="1113" t="n">
        <v>8</v>
      </c>
      <c r="E410" s="48" t="n">
        <v>2064.3</v>
      </c>
      <c r="F410" s="48" t="n">
        <v>0</v>
      </c>
      <c r="G410" s="48" t="n">
        <v>2064.3</v>
      </c>
      <c r="H410" s="48" t="n">
        <v>2887.4</v>
      </c>
      <c r="I410" s="48" t="n">
        <v>234.1</v>
      </c>
      <c r="J410" s="48" t="n">
        <v>3121.5</v>
      </c>
      <c r="K410" s="48" t="n">
        <v>311.1</v>
      </c>
      <c r="L410" s="48" t="n">
        <v>190.1</v>
      </c>
      <c r="M410" s="48" t="n">
        <v>180.9</v>
      </c>
      <c r="N410" s="48" t="n">
        <v>0</v>
      </c>
    </row>
    <row r="411" ht="10.05" customHeight="1" s="1003">
      <c r="A411" s="45" t="inlineStr">
        <is>
          <t>Soja</t>
        </is>
      </c>
      <c r="B411" s="1112" t="n">
        <v>2008</v>
      </c>
      <c r="C411" s="45" t="inlineStr">
        <is>
          <t>2008/09</t>
        </is>
      </c>
      <c r="D411" s="1113" t="n">
        <v>8</v>
      </c>
      <c r="E411" s="48" t="n">
        <v>735.6</v>
      </c>
      <c r="F411" s="48" t="n">
        <v>0</v>
      </c>
      <c r="G411" s="48" t="n">
        <v>735.6</v>
      </c>
      <c r="H411" s="48" t="n">
        <v>10034.6</v>
      </c>
      <c r="I411" s="48" t="n">
        <v>1766.5</v>
      </c>
      <c r="J411" s="48" t="n">
        <v>11801.1</v>
      </c>
      <c r="K411" s="48" t="n">
        <v>24.7</v>
      </c>
      <c r="L411" s="48" t="n">
        <v>0</v>
      </c>
      <c r="M411" s="48" t="n">
        <v>0</v>
      </c>
      <c r="N411" s="48" t="n">
        <v>0</v>
      </c>
    </row>
    <row r="412" ht="10.05" customHeight="1" s="1003">
      <c r="A412" s="45" t="inlineStr">
        <is>
          <t>Tournesol</t>
        </is>
      </c>
      <c r="B412" s="1112" t="n">
        <v>2008</v>
      </c>
      <c r="C412" s="45" t="inlineStr">
        <is>
          <t>2008/09</t>
        </is>
      </c>
      <c r="D412" s="1113" t="n">
        <v>8</v>
      </c>
      <c r="E412" s="48" t="n">
        <v>6119</v>
      </c>
      <c r="F412" s="48" t="n">
        <v>23.6</v>
      </c>
      <c r="G412" s="48" t="n">
        <v>6142.6</v>
      </c>
      <c r="H412" s="48" t="n">
        <v>32864.3</v>
      </c>
      <c r="I412" s="48" t="n">
        <v>1251.6</v>
      </c>
      <c r="J412" s="48" t="n">
        <v>34115.9</v>
      </c>
      <c r="K412" s="48" t="n">
        <v>2130.5</v>
      </c>
      <c r="L412" s="48" t="n">
        <v>1288.7</v>
      </c>
      <c r="M412" s="48" t="n">
        <v>67.3</v>
      </c>
      <c r="N412" s="48" t="n">
        <v>73.09999999999999</v>
      </c>
    </row>
    <row r="413" ht="10.05" customHeight="1" s="1003">
      <c r="A413" s="45" t="inlineStr">
        <is>
          <t>Colza</t>
        </is>
      </c>
      <c r="B413" s="1112" t="n">
        <v>2008</v>
      </c>
      <c r="C413" s="45" t="inlineStr">
        <is>
          <t>2008/09</t>
        </is>
      </c>
      <c r="D413" s="1113" t="n">
        <v>9</v>
      </c>
      <c r="E413" s="48" t="n">
        <v>178269.4</v>
      </c>
      <c r="F413" s="48" t="n">
        <v>272.3</v>
      </c>
      <c r="G413" s="48" t="n">
        <v>178541.7</v>
      </c>
      <c r="H413" s="48" t="n">
        <v>2412489.9</v>
      </c>
      <c r="I413" s="48" t="n">
        <v>10120.1</v>
      </c>
      <c r="J413" s="48" t="n">
        <v>2422610</v>
      </c>
      <c r="K413" s="48" t="n">
        <v>736129.5</v>
      </c>
      <c r="L413" s="48" t="n">
        <v>15719.1</v>
      </c>
      <c r="M413" s="48" t="n">
        <v>132980.6</v>
      </c>
      <c r="N413" s="48" t="n">
        <v>5627.8</v>
      </c>
    </row>
    <row r="414" ht="10.05" customHeight="1" s="1003">
      <c r="A414" s="45" t="inlineStr">
        <is>
          <t>Lin</t>
        </is>
      </c>
      <c r="B414" s="1112" t="n">
        <v>2008</v>
      </c>
      <c r="C414" s="45" t="inlineStr">
        <is>
          <t>2008/09</t>
        </is>
      </c>
      <c r="D414" s="1113" t="n">
        <v>9</v>
      </c>
      <c r="E414" s="48" t="n">
        <v>2044</v>
      </c>
      <c r="F414" s="48" t="n">
        <v>160.6</v>
      </c>
      <c r="G414" s="48" t="n">
        <v>2204.6</v>
      </c>
      <c r="H414" s="48" t="n">
        <v>3200.6</v>
      </c>
      <c r="I414" s="48" t="n">
        <v>204.8</v>
      </c>
      <c r="J414" s="48" t="n">
        <v>3405.4</v>
      </c>
      <c r="K414" s="48" t="n">
        <v>167.5</v>
      </c>
      <c r="L414" s="48" t="n">
        <v>35.8</v>
      </c>
      <c r="M414" s="48" t="n">
        <v>179.4</v>
      </c>
      <c r="N414" s="48" t="n">
        <v>0</v>
      </c>
    </row>
    <row r="415" ht="10.05" customHeight="1" s="1003">
      <c r="A415" s="45" t="inlineStr">
        <is>
          <t>Soja</t>
        </is>
      </c>
      <c r="B415" s="1112" t="n">
        <v>2008</v>
      </c>
      <c r="C415" s="45" t="inlineStr">
        <is>
          <t>2008/09</t>
        </is>
      </c>
      <c r="D415" s="1113" t="n">
        <v>9</v>
      </c>
      <c r="E415" s="48" t="n">
        <v>12456.7</v>
      </c>
      <c r="F415" s="48" t="n">
        <v>617.7</v>
      </c>
      <c r="G415" s="48" t="n">
        <v>13074.4</v>
      </c>
      <c r="H415" s="48" t="n">
        <v>18656</v>
      </c>
      <c r="I415" s="48" t="n">
        <v>2319</v>
      </c>
      <c r="J415" s="48" t="n">
        <v>20975</v>
      </c>
      <c r="K415" s="48" t="n">
        <v>1987</v>
      </c>
      <c r="L415" s="48" t="n">
        <v>1991.8</v>
      </c>
      <c r="M415" s="48" t="n">
        <v>29.3</v>
      </c>
      <c r="N415" s="48" t="n">
        <v>0.2</v>
      </c>
    </row>
    <row r="416" ht="10.05" customHeight="1" s="1003">
      <c r="A416" s="45" t="inlineStr">
        <is>
          <t>Tournesol</t>
        </is>
      </c>
      <c r="B416" s="1112" t="n">
        <v>2008</v>
      </c>
      <c r="C416" s="45" t="inlineStr">
        <is>
          <t>2008/09</t>
        </is>
      </c>
      <c r="D416" s="1113" t="n">
        <v>9</v>
      </c>
      <c r="E416" s="48" t="n">
        <v>583744.5</v>
      </c>
      <c r="F416" s="48" t="n">
        <v>2816</v>
      </c>
      <c r="G416" s="48" t="n">
        <v>586560.5</v>
      </c>
      <c r="H416" s="48" t="n">
        <v>521782.9</v>
      </c>
      <c r="I416" s="48" t="n">
        <v>3581.3</v>
      </c>
      <c r="J416" s="48" t="n">
        <v>525364.2</v>
      </c>
      <c r="K416" s="48" t="n">
        <v>175443.2</v>
      </c>
      <c r="L416" s="48" t="n">
        <v>175740.8</v>
      </c>
      <c r="M416" s="48" t="n">
        <v>2278.7</v>
      </c>
      <c r="N416" s="48" t="n">
        <v>149.4</v>
      </c>
    </row>
    <row r="417" ht="10.05" customHeight="1" s="1003">
      <c r="A417" s="45" t="inlineStr">
        <is>
          <t>Colza</t>
        </is>
      </c>
      <c r="B417" s="1112" t="n">
        <v>2008</v>
      </c>
      <c r="C417" s="45" t="inlineStr">
        <is>
          <t>2008/09</t>
        </is>
      </c>
      <c r="D417" s="1113" t="n">
        <v>10</v>
      </c>
      <c r="E417" s="48" t="n">
        <v>112647.3</v>
      </c>
      <c r="F417" s="48" t="n">
        <v>0</v>
      </c>
      <c r="G417" s="48" t="n">
        <v>112647.3</v>
      </c>
      <c r="H417" s="48" t="n">
        <v>2124799.4</v>
      </c>
      <c r="I417" s="48" t="n">
        <v>10119.7</v>
      </c>
      <c r="J417" s="48" t="n">
        <v>2134919.1</v>
      </c>
      <c r="K417" s="48" t="n">
        <v>668409.6</v>
      </c>
      <c r="L417" s="48" t="n">
        <v>11049.2</v>
      </c>
      <c r="M417" s="48" t="n">
        <v>75477.7</v>
      </c>
      <c r="N417" s="48" t="n">
        <v>3291.4</v>
      </c>
    </row>
    <row r="418" ht="10.05" customHeight="1" s="1003">
      <c r="A418" s="45" t="inlineStr">
        <is>
          <t>Lin</t>
        </is>
      </c>
      <c r="B418" s="1112" t="n">
        <v>2008</v>
      </c>
      <c r="C418" s="45" t="inlineStr">
        <is>
          <t>2008/09</t>
        </is>
      </c>
      <c r="D418" s="1113" t="n">
        <v>10</v>
      </c>
      <c r="E418" s="48" t="n">
        <v>1029.3</v>
      </c>
      <c r="F418" s="48" t="n">
        <v>0</v>
      </c>
      <c r="G418" s="48" t="n">
        <v>1029.3</v>
      </c>
      <c r="H418" s="48" t="n">
        <v>3022.2</v>
      </c>
      <c r="I418" s="48" t="n">
        <v>199.3</v>
      </c>
      <c r="J418" s="48" t="n">
        <v>3221.5</v>
      </c>
      <c r="K418" s="48" t="n">
        <v>82.90000000000001</v>
      </c>
      <c r="L418" s="48" t="n">
        <v>0</v>
      </c>
      <c r="M418" s="48" t="n">
        <v>84.59999999999999</v>
      </c>
      <c r="N418" s="48" t="n">
        <v>0</v>
      </c>
    </row>
    <row r="419" ht="10.05" customHeight="1" s="1003">
      <c r="A419" s="45" t="inlineStr">
        <is>
          <t>Soja</t>
        </is>
      </c>
      <c r="B419" s="1112" t="n">
        <v>2008</v>
      </c>
      <c r="C419" s="45" t="inlineStr">
        <is>
          <t>2008/09</t>
        </is>
      </c>
      <c r="D419" s="1113" t="n">
        <v>10</v>
      </c>
      <c r="E419" s="48" t="n">
        <v>19885.6</v>
      </c>
      <c r="F419" s="48" t="n">
        <v>820.4</v>
      </c>
      <c r="G419" s="48" t="n">
        <v>20706</v>
      </c>
      <c r="H419" s="48" t="n">
        <v>35715.9</v>
      </c>
      <c r="I419" s="48" t="n">
        <v>3096.1</v>
      </c>
      <c r="J419" s="48" t="n">
        <v>38812</v>
      </c>
      <c r="K419" s="48" t="n">
        <v>4307.3</v>
      </c>
      <c r="L419" s="48" t="n">
        <v>2662.2</v>
      </c>
      <c r="M419" s="48" t="n">
        <v>197.9</v>
      </c>
      <c r="N419" s="48" t="n">
        <v>162.7</v>
      </c>
    </row>
    <row r="420" ht="10.05" customHeight="1" s="1003">
      <c r="A420" s="45" t="inlineStr">
        <is>
          <t>Tournesol</t>
        </is>
      </c>
      <c r="B420" s="1112" t="n">
        <v>2008</v>
      </c>
      <c r="C420" s="45" t="inlineStr">
        <is>
          <t>2008/09</t>
        </is>
      </c>
      <c r="D420" s="1113" t="n">
        <v>10</v>
      </c>
      <c r="E420" s="48" t="n">
        <v>462748.4</v>
      </c>
      <c r="F420" s="48" t="n">
        <v>803.7</v>
      </c>
      <c r="G420" s="48" t="n">
        <v>463552.1</v>
      </c>
      <c r="H420" s="48" t="n">
        <v>802229.2</v>
      </c>
      <c r="I420" s="48" t="n">
        <v>4077.8</v>
      </c>
      <c r="J420" s="48" t="n">
        <v>806307</v>
      </c>
      <c r="K420" s="48" t="n">
        <v>246007.6</v>
      </c>
      <c r="L420" s="48" t="n">
        <v>105948.4</v>
      </c>
      <c r="M420" s="48" t="n">
        <v>33823.3</v>
      </c>
      <c r="N420" s="48" t="n">
        <v>1570.3</v>
      </c>
    </row>
    <row r="421" ht="10.05" customHeight="1" s="1003">
      <c r="A421" s="45" t="inlineStr">
        <is>
          <t>Colza</t>
        </is>
      </c>
      <c r="B421" s="1112" t="n">
        <v>2008</v>
      </c>
      <c r="C421" s="45" t="inlineStr">
        <is>
          <t>2008/09</t>
        </is>
      </c>
      <c r="D421" s="1113" t="n">
        <v>11</v>
      </c>
      <c r="E421" s="48" t="n">
        <v>157482.4</v>
      </c>
      <c r="F421" s="48" t="n">
        <v>689.5</v>
      </c>
      <c r="G421" s="48" t="n">
        <v>158171.9</v>
      </c>
      <c r="H421" s="48" t="n">
        <v>1991606.7</v>
      </c>
      <c r="I421" s="48" t="n">
        <v>10219.2</v>
      </c>
      <c r="J421" s="48" t="n">
        <v>2001825.9</v>
      </c>
      <c r="K421" s="48" t="n">
        <v>578573.9</v>
      </c>
      <c r="L421" s="48" t="n">
        <v>13272.5</v>
      </c>
      <c r="M421" s="48" t="n">
        <v>100175</v>
      </c>
      <c r="N421" s="48" t="n">
        <v>2791.3</v>
      </c>
    </row>
    <row r="422" ht="10.05" customHeight="1" s="1003">
      <c r="A422" s="45" t="inlineStr">
        <is>
          <t>Lin</t>
        </is>
      </c>
      <c r="B422" s="1112" t="n">
        <v>2008</v>
      </c>
      <c r="C422" s="45" t="inlineStr">
        <is>
          <t>2008/09</t>
        </is>
      </c>
      <c r="D422" s="1113" t="n">
        <v>11</v>
      </c>
      <c r="E422" s="48" t="n">
        <v>458.9</v>
      </c>
      <c r="F422" s="48" t="n">
        <v>22.8</v>
      </c>
      <c r="G422" s="48" t="n">
        <v>481.7</v>
      </c>
      <c r="H422" s="48" t="n">
        <v>2857.9</v>
      </c>
      <c r="I422" s="48" t="n">
        <v>208.3</v>
      </c>
      <c r="J422" s="48" t="n">
        <v>3066.2</v>
      </c>
      <c r="K422" s="48" t="n">
        <v>37.7</v>
      </c>
      <c r="L422" s="48" t="n">
        <v>0</v>
      </c>
      <c r="M422" s="48" t="n">
        <v>45.2</v>
      </c>
      <c r="N422" s="48" t="n">
        <v>0</v>
      </c>
    </row>
    <row r="423" ht="10.05" customHeight="1" s="1003">
      <c r="A423" s="45" t="inlineStr">
        <is>
          <t>Soja</t>
        </is>
      </c>
      <c r="B423" s="1112" t="n">
        <v>2008</v>
      </c>
      <c r="C423" s="45" t="inlineStr">
        <is>
          <t>2008/09</t>
        </is>
      </c>
      <c r="D423" s="1113" t="n">
        <v>11</v>
      </c>
      <c r="E423" s="48" t="n">
        <v>4947</v>
      </c>
      <c r="F423" s="48" t="n">
        <v>363.1</v>
      </c>
      <c r="G423" s="48" t="n">
        <v>5310.1</v>
      </c>
      <c r="H423" s="48" t="n">
        <v>36298</v>
      </c>
      <c r="I423" s="48" t="n">
        <v>3269.6</v>
      </c>
      <c r="J423" s="48" t="n">
        <v>39567.6</v>
      </c>
      <c r="K423" s="48" t="n">
        <v>2680.8</v>
      </c>
      <c r="L423" s="48" t="n">
        <v>130.3</v>
      </c>
      <c r="M423" s="48" t="n">
        <v>1338.1</v>
      </c>
      <c r="N423" s="48" t="n">
        <v>400</v>
      </c>
    </row>
    <row r="424" ht="10.05" customHeight="1" s="1003">
      <c r="A424" s="45" t="inlineStr">
        <is>
          <t>Tournesol</t>
        </is>
      </c>
      <c r="B424" s="1112" t="n">
        <v>2008</v>
      </c>
      <c r="C424" s="45" t="inlineStr">
        <is>
          <t>2008/09</t>
        </is>
      </c>
      <c r="D424" s="1113" t="n">
        <v>11</v>
      </c>
      <c r="E424" s="48" t="n">
        <v>55558.8</v>
      </c>
      <c r="F424" s="48" t="n">
        <v>128.8</v>
      </c>
      <c r="G424" s="48" t="n">
        <v>55687.6</v>
      </c>
      <c r="H424" s="48" t="n">
        <v>768595.1</v>
      </c>
      <c r="I424" s="48" t="n">
        <v>3420.1</v>
      </c>
      <c r="J424" s="48" t="n">
        <v>772015.2</v>
      </c>
      <c r="K424" s="48" t="n">
        <v>221360.6</v>
      </c>
      <c r="L424" s="48" t="n">
        <v>6548.3</v>
      </c>
      <c r="M424" s="48" t="n">
        <v>30424.7</v>
      </c>
      <c r="N424" s="48" t="n">
        <v>761</v>
      </c>
    </row>
    <row r="425" ht="10.05" customHeight="1" s="1003">
      <c r="A425" s="45" t="inlineStr">
        <is>
          <t>Colza</t>
        </is>
      </c>
      <c r="B425" s="1112" t="n">
        <v>2008</v>
      </c>
      <c r="C425" s="45" t="inlineStr">
        <is>
          <t>2008/09</t>
        </is>
      </c>
      <c r="D425" s="1113" t="n">
        <v>12</v>
      </c>
      <c r="E425" s="48" t="n">
        <v>82147.10000000001</v>
      </c>
      <c r="F425" s="48" t="n">
        <v>61.3</v>
      </c>
      <c r="G425" s="48" t="n">
        <v>82208.39999999999</v>
      </c>
      <c r="H425" s="48" t="n">
        <v>1719395.9</v>
      </c>
      <c r="I425" s="48" t="n">
        <v>8475.299999999999</v>
      </c>
      <c r="J425" s="48" t="n">
        <v>1727871.2</v>
      </c>
      <c r="K425" s="48" t="n">
        <v>547621.7</v>
      </c>
      <c r="L425" s="48" t="n">
        <v>12424.9</v>
      </c>
      <c r="M425" s="48" t="n">
        <v>41894.9</v>
      </c>
      <c r="N425" s="48" t="n">
        <v>1441.6</v>
      </c>
    </row>
    <row r="426" ht="10.05" customHeight="1" s="1003">
      <c r="A426" s="45" t="inlineStr">
        <is>
          <t>Lin</t>
        </is>
      </c>
      <c r="B426" s="1112" t="n">
        <v>2008</v>
      </c>
      <c r="C426" s="45" t="inlineStr">
        <is>
          <t>2008/09</t>
        </is>
      </c>
      <c r="D426" s="1113" t="n">
        <v>12</v>
      </c>
      <c r="E426" s="48" t="n">
        <v>395.3</v>
      </c>
      <c r="F426" s="48" t="n">
        <v>0</v>
      </c>
      <c r="G426" s="48" t="n">
        <v>395.3</v>
      </c>
      <c r="H426" s="48" t="n">
        <v>2533.7</v>
      </c>
      <c r="I426" s="48" t="n">
        <v>204.8</v>
      </c>
      <c r="J426" s="48" t="n">
        <v>2738.5</v>
      </c>
      <c r="K426" s="48" t="n">
        <v>13.1</v>
      </c>
      <c r="L426" s="48" t="n">
        <v>0</v>
      </c>
      <c r="M426" s="48" t="n">
        <v>24.6</v>
      </c>
      <c r="N426" s="48" t="n">
        <v>0</v>
      </c>
    </row>
    <row r="427" ht="10.05" customHeight="1" s="1003">
      <c r="A427" s="45" t="inlineStr">
        <is>
          <t>Soja</t>
        </is>
      </c>
      <c r="B427" s="1112" t="n">
        <v>2008</v>
      </c>
      <c r="C427" s="45" t="inlineStr">
        <is>
          <t>2008/09</t>
        </is>
      </c>
      <c r="D427" s="1113" t="n">
        <v>12</v>
      </c>
      <c r="E427" s="48" t="n">
        <v>2746.1</v>
      </c>
      <c r="F427" s="48" t="n">
        <v>0</v>
      </c>
      <c r="G427" s="48" t="n">
        <v>2746.1</v>
      </c>
      <c r="H427" s="48" t="n">
        <v>36283.5</v>
      </c>
      <c r="I427" s="48" t="n">
        <v>3229.9</v>
      </c>
      <c r="J427" s="48" t="n">
        <v>39513.4</v>
      </c>
      <c r="K427" s="48" t="n">
        <v>2347</v>
      </c>
      <c r="L427" s="48" t="n">
        <v>527.8</v>
      </c>
      <c r="M427" s="48" t="n">
        <v>742</v>
      </c>
      <c r="N427" s="48" t="n">
        <v>119.6</v>
      </c>
    </row>
    <row r="428" ht="10.05" customHeight="1" s="1003">
      <c r="A428" s="45" t="inlineStr">
        <is>
          <t>Tournesol</t>
        </is>
      </c>
      <c r="B428" s="1112" t="n">
        <v>2008</v>
      </c>
      <c r="C428" s="45" t="inlineStr">
        <is>
          <t>2008/09</t>
        </is>
      </c>
      <c r="D428" s="1113" t="n">
        <v>12</v>
      </c>
      <c r="E428" s="48" t="n">
        <v>21360.5</v>
      </c>
      <c r="F428" s="48" t="n">
        <v>0.7</v>
      </c>
      <c r="G428" s="48" t="n">
        <v>21361.2</v>
      </c>
      <c r="H428" s="48" t="n">
        <v>692010.8</v>
      </c>
      <c r="I428" s="48" t="n">
        <v>3015.5</v>
      </c>
      <c r="J428" s="48" t="n">
        <v>695026.3</v>
      </c>
      <c r="K428" s="48" t="n">
        <v>212344.6</v>
      </c>
      <c r="L428" s="48" t="n">
        <v>2076</v>
      </c>
      <c r="M428" s="48" t="n">
        <v>9945.1</v>
      </c>
      <c r="N428" s="48" t="n">
        <v>1146.9</v>
      </c>
    </row>
    <row r="429" ht="10.05" customHeight="1" s="1003">
      <c r="A429" s="45" t="inlineStr">
        <is>
          <t>Colza</t>
        </is>
      </c>
      <c r="B429" s="1112" t="n">
        <v>2009</v>
      </c>
      <c r="C429" s="45" t="inlineStr">
        <is>
          <t>2008/09</t>
        </is>
      </c>
      <c r="D429" s="1113" t="n">
        <v>1</v>
      </c>
      <c r="E429" s="48" t="n">
        <v>101328.6</v>
      </c>
      <c r="F429" s="48" t="n">
        <v>0</v>
      </c>
      <c r="G429" s="48" t="n">
        <v>101328.6</v>
      </c>
      <c r="H429" s="48" t="n">
        <v>1416999.4</v>
      </c>
      <c r="I429" s="48" t="n">
        <v>7907.3</v>
      </c>
      <c r="J429" s="48" t="n">
        <v>1424906.7</v>
      </c>
      <c r="K429" s="48" t="n">
        <v>485129.2</v>
      </c>
      <c r="L429" s="48" t="n">
        <v>8796.4</v>
      </c>
      <c r="M429" s="48" t="n">
        <v>68243.8</v>
      </c>
      <c r="N429" s="48" t="n">
        <v>2536.6</v>
      </c>
    </row>
    <row r="430" ht="10.05" customHeight="1" s="1003">
      <c r="A430" s="45" t="inlineStr">
        <is>
          <t>Lin</t>
        </is>
      </c>
      <c r="B430" s="1112" t="n">
        <v>2009</v>
      </c>
      <c r="C430" s="45" t="inlineStr">
        <is>
          <t>2008/09</t>
        </is>
      </c>
      <c r="D430" s="1113" t="n">
        <v>1</v>
      </c>
      <c r="E430" s="48" t="n">
        <v>259.6</v>
      </c>
      <c r="F430" s="48" t="n">
        <v>0</v>
      </c>
      <c r="G430" s="48" t="n">
        <v>259.6</v>
      </c>
      <c r="H430" s="48" t="n">
        <v>2525</v>
      </c>
      <c r="I430" s="48" t="n">
        <v>204.8</v>
      </c>
      <c r="J430" s="48" t="n">
        <v>2729.8</v>
      </c>
      <c r="K430" s="48" t="n">
        <v>6.7</v>
      </c>
      <c r="L430" s="48" t="n">
        <v>0</v>
      </c>
      <c r="M430" s="48" t="n">
        <v>6.4</v>
      </c>
      <c r="N430" s="48" t="n">
        <v>0</v>
      </c>
    </row>
    <row r="431" ht="10.05" customHeight="1" s="1003">
      <c r="A431" s="45" t="inlineStr">
        <is>
          <t>Soja</t>
        </is>
      </c>
      <c r="B431" s="1112" t="n">
        <v>2009</v>
      </c>
      <c r="C431" s="45" t="inlineStr">
        <is>
          <t>2008/09</t>
        </is>
      </c>
      <c r="D431" s="1113" t="n">
        <v>1</v>
      </c>
      <c r="E431" s="48" t="n">
        <v>1684.6</v>
      </c>
      <c r="F431" s="48" t="n">
        <v>28.2</v>
      </c>
      <c r="G431" s="48" t="n">
        <v>1712.8</v>
      </c>
      <c r="H431" s="48" t="n">
        <v>33647.5</v>
      </c>
      <c r="I431" s="48" t="n">
        <v>3234.7</v>
      </c>
      <c r="J431" s="48" t="n">
        <v>36882.2</v>
      </c>
      <c r="K431" s="48" t="n">
        <v>1952</v>
      </c>
      <c r="L431" s="48" t="n">
        <v>495.5</v>
      </c>
      <c r="M431" s="48" t="n">
        <v>763.4</v>
      </c>
      <c r="N431" s="48" t="n">
        <v>127.3</v>
      </c>
    </row>
    <row r="432" ht="10.05" customHeight="1" s="1003">
      <c r="A432" s="45" t="inlineStr">
        <is>
          <t>Tournesol</t>
        </is>
      </c>
      <c r="B432" s="1112" t="n">
        <v>2009</v>
      </c>
      <c r="C432" s="45" t="inlineStr">
        <is>
          <t>2008/09</t>
        </is>
      </c>
      <c r="D432" s="1113" t="n">
        <v>1</v>
      </c>
      <c r="E432" s="48" t="n">
        <v>22330.4</v>
      </c>
      <c r="F432" s="48" t="n">
        <v>415.3</v>
      </c>
      <c r="G432" s="48" t="n">
        <v>22745.7</v>
      </c>
      <c r="H432" s="48" t="n">
        <v>578227.9</v>
      </c>
      <c r="I432" s="48" t="n">
        <v>2728.4</v>
      </c>
      <c r="J432" s="48" t="n">
        <v>580956.3</v>
      </c>
      <c r="K432" s="48" t="n">
        <v>195211.9</v>
      </c>
      <c r="L432" s="48" t="n">
        <v>4861.9</v>
      </c>
      <c r="M432" s="48" t="n">
        <v>17076.3</v>
      </c>
      <c r="N432" s="48" t="n">
        <v>3964.3</v>
      </c>
    </row>
    <row r="433" ht="10.05" customHeight="1" s="1003">
      <c r="A433" s="45" t="inlineStr">
        <is>
          <t>Colza</t>
        </is>
      </c>
      <c r="B433" s="1112" t="n">
        <v>2009</v>
      </c>
      <c r="C433" s="45" t="inlineStr">
        <is>
          <t>2008/09</t>
        </is>
      </c>
      <c r="D433" s="1113" t="n">
        <v>2</v>
      </c>
      <c r="E433" s="48" t="n">
        <v>106580.9</v>
      </c>
      <c r="F433" s="48" t="n">
        <v>1965.2</v>
      </c>
      <c r="G433" s="48" t="n">
        <v>108546.1</v>
      </c>
      <c r="H433" s="48" t="n">
        <v>1121869.1</v>
      </c>
      <c r="I433" s="48" t="n">
        <v>9850.700000000001</v>
      </c>
      <c r="J433" s="48" t="n">
        <v>1131719.8</v>
      </c>
      <c r="K433" s="48" t="n">
        <v>419784.3</v>
      </c>
      <c r="L433" s="48" t="n">
        <v>10689.6</v>
      </c>
      <c r="M433" s="48" t="n">
        <v>69081.5</v>
      </c>
      <c r="N433" s="48" t="n">
        <v>3311.8</v>
      </c>
    </row>
    <row r="434" ht="10.05" customHeight="1" s="1003">
      <c r="A434" s="45" t="inlineStr">
        <is>
          <t>Lin</t>
        </is>
      </c>
      <c r="B434" s="1112" t="n">
        <v>2009</v>
      </c>
      <c r="C434" s="45" t="inlineStr">
        <is>
          <t>2008/09</t>
        </is>
      </c>
      <c r="D434" s="1113" t="n">
        <v>2</v>
      </c>
      <c r="E434" s="48" t="n">
        <v>288.6</v>
      </c>
      <c r="F434" s="48" t="n">
        <v>0</v>
      </c>
      <c r="G434" s="48" t="n">
        <v>288.6</v>
      </c>
      <c r="H434" s="48" t="n">
        <v>2215.9</v>
      </c>
      <c r="I434" s="48" t="n">
        <v>416.8</v>
      </c>
      <c r="J434" s="48" t="n">
        <v>2632.7</v>
      </c>
      <c r="K434" s="48" t="n">
        <v>6.7</v>
      </c>
      <c r="L434" s="48" t="n">
        <v>0</v>
      </c>
      <c r="M434" s="48" t="n">
        <v>0</v>
      </c>
      <c r="N434" s="48" t="n">
        <v>0</v>
      </c>
    </row>
    <row r="435" ht="10.05" customHeight="1" s="1003">
      <c r="A435" s="45" t="inlineStr">
        <is>
          <t>Soja</t>
        </is>
      </c>
      <c r="B435" s="1112" t="n">
        <v>2009</v>
      </c>
      <c r="C435" s="45" t="inlineStr">
        <is>
          <t>2008/09</t>
        </is>
      </c>
      <c r="D435" s="1113" t="n">
        <v>2</v>
      </c>
      <c r="E435" s="48" t="n">
        <v>1525.6</v>
      </c>
      <c r="F435" s="48" t="n">
        <v>15</v>
      </c>
      <c r="G435" s="48" t="n">
        <v>1540.6</v>
      </c>
      <c r="H435" s="48" t="n">
        <v>30477.2</v>
      </c>
      <c r="I435" s="48" t="n">
        <v>3216.2</v>
      </c>
      <c r="J435" s="48" t="n">
        <v>33693.4</v>
      </c>
      <c r="K435" s="48" t="n">
        <v>1385.6</v>
      </c>
      <c r="L435" s="48" t="n">
        <v>378.5</v>
      </c>
      <c r="M435" s="48" t="n">
        <v>913.1</v>
      </c>
      <c r="N435" s="48" t="n">
        <v>43.5</v>
      </c>
    </row>
    <row r="436" ht="10.05" customHeight="1" s="1003">
      <c r="A436" s="45" t="inlineStr">
        <is>
          <t>Tournesol</t>
        </is>
      </c>
      <c r="B436" s="1112" t="n">
        <v>2009</v>
      </c>
      <c r="C436" s="45" t="inlineStr">
        <is>
          <t>2008/09</t>
        </is>
      </c>
      <c r="D436" s="1113" t="n">
        <v>2</v>
      </c>
      <c r="E436" s="48" t="n">
        <v>42476.8</v>
      </c>
      <c r="F436" s="48" t="n">
        <v>749.8</v>
      </c>
      <c r="G436" s="48" t="n">
        <v>43226.6</v>
      </c>
      <c r="H436" s="48" t="n">
        <v>517086.5</v>
      </c>
      <c r="I436" s="48" t="n">
        <v>2372.3</v>
      </c>
      <c r="J436" s="48" t="n">
        <v>519458.8</v>
      </c>
      <c r="K436" s="48" t="n">
        <v>155072.5</v>
      </c>
      <c r="L436" s="48" t="n">
        <v>4893.6</v>
      </c>
      <c r="M436" s="48" t="n">
        <v>37233.7</v>
      </c>
      <c r="N436" s="48" t="n">
        <v>2070.4</v>
      </c>
    </row>
    <row r="437" ht="10.05" customHeight="1" s="1003">
      <c r="A437" s="45" t="inlineStr">
        <is>
          <t>Colza</t>
        </is>
      </c>
      <c r="B437" s="1112" t="n">
        <v>2009</v>
      </c>
      <c r="C437" s="45" t="inlineStr">
        <is>
          <t>2008/09</t>
        </is>
      </c>
      <c r="D437" s="1113" t="n">
        <v>3</v>
      </c>
      <c r="E437" s="48" t="n">
        <v>119073.1</v>
      </c>
      <c r="F437" s="48" t="n">
        <v>153.4</v>
      </c>
      <c r="G437" s="48" t="n">
        <v>119226.5</v>
      </c>
      <c r="H437" s="48" t="n">
        <v>880582</v>
      </c>
      <c r="I437" s="48" t="n">
        <v>10002.4</v>
      </c>
      <c r="J437" s="48" t="n">
        <v>890584.4</v>
      </c>
      <c r="K437" s="48" t="n">
        <v>346335</v>
      </c>
      <c r="L437" s="48" t="n">
        <v>8136.6</v>
      </c>
      <c r="M437" s="48" t="n">
        <v>81428.60000000001</v>
      </c>
      <c r="N437" s="48" t="n">
        <v>2615.7</v>
      </c>
    </row>
    <row r="438" ht="10.05" customHeight="1" s="1003">
      <c r="A438" s="45" t="inlineStr">
        <is>
          <t>Lin</t>
        </is>
      </c>
      <c r="B438" s="1112" t="n">
        <v>2009</v>
      </c>
      <c r="C438" s="45" t="inlineStr">
        <is>
          <t>2008/09</t>
        </is>
      </c>
      <c r="D438" s="1113" t="n">
        <v>3</v>
      </c>
      <c r="E438" s="48" t="n">
        <v>182</v>
      </c>
      <c r="F438" s="48" t="n">
        <v>291.3</v>
      </c>
      <c r="G438" s="48" t="n">
        <v>473.3</v>
      </c>
      <c r="H438" s="48" t="n">
        <v>2093.9</v>
      </c>
      <c r="I438" s="48" t="n">
        <v>398.5</v>
      </c>
      <c r="J438" s="48" t="n">
        <v>2492.4</v>
      </c>
      <c r="K438" s="48" t="n">
        <v>6.7</v>
      </c>
      <c r="L438" s="48" t="n">
        <v>0</v>
      </c>
      <c r="M438" s="48" t="n">
        <v>0</v>
      </c>
      <c r="N438" s="48" t="n">
        <v>0</v>
      </c>
    </row>
    <row r="439" ht="10.05" customHeight="1" s="1003">
      <c r="A439" s="45" t="inlineStr">
        <is>
          <t>Soja</t>
        </is>
      </c>
      <c r="B439" s="1112" t="n">
        <v>2009</v>
      </c>
      <c r="C439" s="45" t="inlineStr">
        <is>
          <t>2008/09</t>
        </is>
      </c>
      <c r="D439" s="1113" t="n">
        <v>3</v>
      </c>
      <c r="E439" s="48" t="n">
        <v>1542.3</v>
      </c>
      <c r="F439" s="48" t="n">
        <v>186.3</v>
      </c>
      <c r="G439" s="48" t="n">
        <v>1728.6</v>
      </c>
      <c r="H439" s="48" t="n">
        <v>28078.2</v>
      </c>
      <c r="I439" s="48" t="n">
        <v>2584.4</v>
      </c>
      <c r="J439" s="48" t="n">
        <v>30662.6</v>
      </c>
      <c r="K439" s="48" t="n">
        <v>1057.3</v>
      </c>
      <c r="L439" s="48" t="n">
        <v>501.3</v>
      </c>
      <c r="M439" s="48" t="n">
        <v>827.8</v>
      </c>
      <c r="N439" s="48" t="n">
        <v>1.6</v>
      </c>
    </row>
    <row r="440" ht="10.05" customHeight="1" s="1003">
      <c r="A440" s="45" t="inlineStr">
        <is>
          <t>Tournesol</t>
        </is>
      </c>
      <c r="B440" s="1112" t="n">
        <v>2009</v>
      </c>
      <c r="C440" s="45" t="inlineStr">
        <is>
          <t>2008/09</t>
        </is>
      </c>
      <c r="D440" s="1113" t="n">
        <v>3</v>
      </c>
      <c r="E440" s="48" t="n">
        <v>33116.4</v>
      </c>
      <c r="F440" s="48" t="n">
        <v>596.7</v>
      </c>
      <c r="G440" s="48" t="n">
        <v>33713.1</v>
      </c>
      <c r="H440" s="48" t="n">
        <v>442103.9</v>
      </c>
      <c r="I440" s="48" t="n">
        <v>2791.5</v>
      </c>
      <c r="J440" s="48" t="n">
        <v>444895.4</v>
      </c>
      <c r="K440" s="48" t="n">
        <v>132059.1</v>
      </c>
      <c r="L440" s="48" t="n">
        <v>768.6</v>
      </c>
      <c r="M440" s="48" t="n">
        <v>26355.7</v>
      </c>
      <c r="N440" s="48" t="n">
        <v>554.6</v>
      </c>
    </row>
    <row r="441" ht="10.05" customHeight="1" s="1003">
      <c r="A441" s="45" t="inlineStr">
        <is>
          <t>Colza</t>
        </is>
      </c>
      <c r="B441" s="1112" t="n">
        <v>2009</v>
      </c>
      <c r="C441" s="45" t="inlineStr">
        <is>
          <t>2008/09</t>
        </is>
      </c>
      <c r="D441" s="1113" t="n">
        <v>4</v>
      </c>
      <c r="E441" s="48" t="n">
        <v>222273.1</v>
      </c>
      <c r="F441" s="48" t="n">
        <v>33.1</v>
      </c>
      <c r="G441" s="48" t="n">
        <v>222306.2</v>
      </c>
      <c r="H441" s="48" t="n">
        <v>656589.9</v>
      </c>
      <c r="I441" s="48" t="n">
        <v>10011.5</v>
      </c>
      <c r="J441" s="48" t="n">
        <v>666601.4</v>
      </c>
      <c r="K441" s="48" t="n">
        <v>187277.1</v>
      </c>
      <c r="L441" s="48" t="n">
        <v>7764.4</v>
      </c>
      <c r="M441" s="48" t="n">
        <v>161147.8</v>
      </c>
      <c r="N441" s="48" t="n">
        <v>5633.4</v>
      </c>
    </row>
    <row r="442" ht="10.05" customHeight="1" s="1003">
      <c r="A442" s="45" t="inlineStr">
        <is>
          <t>Lin</t>
        </is>
      </c>
      <c r="B442" s="1112" t="n">
        <v>2009</v>
      </c>
      <c r="C442" s="45" t="inlineStr">
        <is>
          <t>2008/09</t>
        </is>
      </c>
      <c r="D442" s="1113" t="n">
        <v>4</v>
      </c>
      <c r="E442" s="48" t="n">
        <v>217.7</v>
      </c>
      <c r="F442" s="48" t="n">
        <v>0</v>
      </c>
      <c r="G442" s="48" t="n">
        <v>217.7</v>
      </c>
      <c r="H442" s="48" t="n">
        <v>1768</v>
      </c>
      <c r="I442" s="48" t="n">
        <v>360.6</v>
      </c>
      <c r="J442" s="48" t="n">
        <v>2128.6</v>
      </c>
      <c r="K442" s="48" t="n">
        <v>6.7</v>
      </c>
      <c r="L442" s="48" t="n">
        <v>0</v>
      </c>
      <c r="M442" s="48" t="n">
        <v>0</v>
      </c>
      <c r="N442" s="48" t="n">
        <v>0</v>
      </c>
    </row>
    <row r="443" ht="10.05" customHeight="1" s="1003">
      <c r="A443" s="45" t="inlineStr">
        <is>
          <t>Soja</t>
        </is>
      </c>
      <c r="B443" s="1112" t="n">
        <v>2009</v>
      </c>
      <c r="C443" s="45" t="inlineStr">
        <is>
          <t>2008/09</t>
        </is>
      </c>
      <c r="D443" s="1113" t="n">
        <v>4</v>
      </c>
      <c r="E443" s="48" t="n">
        <v>1292.7</v>
      </c>
      <c r="F443" s="48" t="n">
        <v>0</v>
      </c>
      <c r="G443" s="48" t="n">
        <v>1292.7</v>
      </c>
      <c r="H443" s="48" t="n">
        <v>25354.6</v>
      </c>
      <c r="I443" s="48" t="n">
        <v>2137.4</v>
      </c>
      <c r="J443" s="48" t="n">
        <v>27492</v>
      </c>
      <c r="K443" s="48" t="n">
        <v>719.6</v>
      </c>
      <c r="L443" s="48" t="n">
        <v>328.3</v>
      </c>
      <c r="M443" s="48" t="n">
        <v>664</v>
      </c>
      <c r="N443" s="48" t="n">
        <v>2</v>
      </c>
    </row>
    <row r="444" ht="10.05" customHeight="1" s="1003">
      <c r="A444" s="45" t="inlineStr">
        <is>
          <t>Tournesol</t>
        </is>
      </c>
      <c r="B444" s="1112" t="n">
        <v>2009</v>
      </c>
      <c r="C444" s="45" t="inlineStr">
        <is>
          <t>2008/09</t>
        </is>
      </c>
      <c r="D444" s="1113" t="n">
        <v>4</v>
      </c>
      <c r="E444" s="48" t="n">
        <v>68326.39999999999</v>
      </c>
      <c r="F444" s="48" t="n">
        <v>-15.6</v>
      </c>
      <c r="G444" s="48" t="n">
        <v>68310.8</v>
      </c>
      <c r="H444" s="48" t="n">
        <v>387882.5</v>
      </c>
      <c r="I444" s="48" t="n">
        <v>2807.5</v>
      </c>
      <c r="J444" s="48" t="n">
        <v>390690</v>
      </c>
      <c r="K444" s="48" t="n">
        <v>75380.39999999999</v>
      </c>
      <c r="L444" s="48" t="n">
        <v>618.5</v>
      </c>
      <c r="M444" s="48" t="n">
        <v>56405.9</v>
      </c>
      <c r="N444" s="48" t="n">
        <v>891.3</v>
      </c>
    </row>
    <row r="445" ht="10.05" customHeight="1" s="1003">
      <c r="A445" s="45" t="inlineStr">
        <is>
          <t>Colza</t>
        </is>
      </c>
      <c r="B445" s="1112" t="n">
        <v>2009</v>
      </c>
      <c r="C445" s="45" t="inlineStr">
        <is>
          <t>2008/09</t>
        </is>
      </c>
      <c r="D445" s="1113" t="n">
        <v>5</v>
      </c>
      <c r="E445" s="48" t="n">
        <v>220262.7</v>
      </c>
      <c r="F445" s="48" t="n">
        <v>0</v>
      </c>
      <c r="G445" s="48" t="n">
        <v>220262.7</v>
      </c>
      <c r="H445" s="48" t="n">
        <v>483886.6</v>
      </c>
      <c r="I445" s="48" t="n">
        <v>9865.6</v>
      </c>
      <c r="J445" s="48" t="n">
        <v>493752.2</v>
      </c>
      <c r="K445" s="48" t="n">
        <v>55830.3</v>
      </c>
      <c r="L445" s="48" t="n">
        <v>9129.4</v>
      </c>
      <c r="M445" s="48" t="n">
        <v>134825.3</v>
      </c>
      <c r="N445" s="48" t="n">
        <v>5750.9</v>
      </c>
    </row>
    <row r="446" ht="10.05" customHeight="1" s="1003">
      <c r="A446" s="45" t="inlineStr">
        <is>
          <t>Lin</t>
        </is>
      </c>
      <c r="B446" s="1112" t="n">
        <v>2009</v>
      </c>
      <c r="C446" s="45" t="inlineStr">
        <is>
          <t>2008/09</t>
        </is>
      </c>
      <c r="D446" s="1113" t="n">
        <v>5</v>
      </c>
      <c r="E446" s="48" t="n">
        <v>294.3</v>
      </c>
      <c r="F446" s="48" t="n">
        <v>260.7</v>
      </c>
      <c r="G446" s="48" t="n">
        <v>555</v>
      </c>
      <c r="H446" s="48" t="n">
        <v>1539.7</v>
      </c>
      <c r="I446" s="48" t="n">
        <v>620.2</v>
      </c>
      <c r="J446" s="48" t="n">
        <v>2159.9</v>
      </c>
      <c r="K446" s="48" t="n">
        <v>2.8</v>
      </c>
      <c r="L446" s="48" t="n">
        <v>0</v>
      </c>
      <c r="M446" s="48" t="n">
        <v>3.9</v>
      </c>
      <c r="N446" s="48" t="n">
        <v>0</v>
      </c>
    </row>
    <row r="447" ht="10.05" customHeight="1" s="1003">
      <c r="A447" s="45" t="inlineStr">
        <is>
          <t>Soja</t>
        </is>
      </c>
      <c r="B447" s="1112" t="n">
        <v>2009</v>
      </c>
      <c r="C447" s="45" t="inlineStr">
        <is>
          <t>2008/09</t>
        </is>
      </c>
      <c r="D447" s="1113" t="n">
        <v>5</v>
      </c>
      <c r="E447" s="48" t="n">
        <v>552.1</v>
      </c>
      <c r="F447" s="48" t="n">
        <v>0</v>
      </c>
      <c r="G447" s="48" t="n">
        <v>552.1</v>
      </c>
      <c r="H447" s="48" t="n">
        <v>21070.7</v>
      </c>
      <c r="I447" s="48" t="n">
        <v>1913.1</v>
      </c>
      <c r="J447" s="48" t="n">
        <v>22983.8</v>
      </c>
      <c r="K447" s="48" t="n">
        <v>609.8</v>
      </c>
      <c r="L447" s="48" t="n">
        <v>199.8</v>
      </c>
      <c r="M447" s="48" t="n">
        <v>117.8</v>
      </c>
      <c r="N447" s="48" t="n">
        <v>191.8</v>
      </c>
    </row>
    <row r="448" ht="10.05" customHeight="1" s="1003">
      <c r="A448" s="45" t="inlineStr">
        <is>
          <t>Tournesol</t>
        </is>
      </c>
      <c r="B448" s="1112" t="n">
        <v>2009</v>
      </c>
      <c r="C448" s="45" t="inlineStr">
        <is>
          <t>2008/09</t>
        </is>
      </c>
      <c r="D448" s="1113" t="n">
        <v>5</v>
      </c>
      <c r="E448" s="48" t="n">
        <v>60572.1</v>
      </c>
      <c r="F448" s="48" t="n">
        <v>3.5</v>
      </c>
      <c r="G448" s="48" t="n">
        <v>60575.6</v>
      </c>
      <c r="H448" s="48" t="n">
        <v>318047.8</v>
      </c>
      <c r="I448" s="48" t="n">
        <v>2670.8</v>
      </c>
      <c r="J448" s="48" t="n">
        <v>320718.6</v>
      </c>
      <c r="K448" s="48" t="n">
        <v>30431.1</v>
      </c>
      <c r="L448" s="48" t="n">
        <v>213.4</v>
      </c>
      <c r="M448" s="48" t="n">
        <v>42097.5</v>
      </c>
      <c r="N448" s="48" t="n">
        <v>3065.5</v>
      </c>
    </row>
    <row r="449" ht="10.05" customHeight="1" s="1003">
      <c r="A449" s="45" t="inlineStr">
        <is>
          <t>Colza</t>
        </is>
      </c>
      <c r="B449" s="1112" t="n">
        <v>2009</v>
      </c>
      <c r="C449" s="45" t="inlineStr">
        <is>
          <t>2008/09</t>
        </is>
      </c>
      <c r="D449" s="1113" t="n">
        <v>6</v>
      </c>
      <c r="E449" s="48" t="n">
        <v>111000</v>
      </c>
      <c r="F449" s="48" t="n">
        <v>4532.7</v>
      </c>
      <c r="G449" s="48" t="n">
        <v>115532.7</v>
      </c>
      <c r="H449" s="48" t="n">
        <v>194385</v>
      </c>
      <c r="I449" s="48" t="n">
        <v>10617</v>
      </c>
      <c r="J449" s="48" t="n">
        <v>205002</v>
      </c>
      <c r="K449" s="48" t="n">
        <v>14637.9</v>
      </c>
      <c r="L449" s="48" t="n">
        <v>4109.9</v>
      </c>
      <c r="M449" s="48" t="n">
        <v>42269.4</v>
      </c>
      <c r="N449" s="48" t="n">
        <v>2762.9</v>
      </c>
    </row>
    <row r="450" ht="10.05" customHeight="1" s="1003">
      <c r="A450" s="45" t="inlineStr">
        <is>
          <t>Lin</t>
        </is>
      </c>
      <c r="B450" s="1112" t="n">
        <v>2009</v>
      </c>
      <c r="C450" s="45" t="inlineStr">
        <is>
          <t>2008/09</t>
        </is>
      </c>
      <c r="D450" s="1113" t="n">
        <v>6</v>
      </c>
      <c r="E450" s="48" t="n">
        <v>357.2</v>
      </c>
      <c r="F450" s="48" t="n">
        <v>0</v>
      </c>
      <c r="G450" s="48" t="n">
        <v>357.2</v>
      </c>
      <c r="H450" s="48" t="n">
        <v>510.9</v>
      </c>
      <c r="I450" s="48" t="n">
        <v>610.1</v>
      </c>
      <c r="J450" s="48" t="n">
        <v>1121</v>
      </c>
      <c r="K450" s="48" t="n">
        <v>2.8</v>
      </c>
      <c r="L450" s="48" t="n">
        <v>0</v>
      </c>
      <c r="M450" s="48" t="n">
        <v>0</v>
      </c>
      <c r="N450" s="48" t="n">
        <v>0</v>
      </c>
    </row>
    <row r="451" ht="10.05" customHeight="1" s="1003">
      <c r="A451" s="45" t="inlineStr">
        <is>
          <t>Soja</t>
        </is>
      </c>
      <c r="B451" s="1112" t="n">
        <v>2009</v>
      </c>
      <c r="C451" s="45" t="inlineStr">
        <is>
          <t>2008/09</t>
        </is>
      </c>
      <c r="D451" s="1113" t="n">
        <v>6</v>
      </c>
      <c r="E451" s="48" t="n">
        <v>1069.7</v>
      </c>
      <c r="F451" s="48" t="n">
        <v>447.5</v>
      </c>
      <c r="G451" s="48" t="n">
        <v>1517.2</v>
      </c>
      <c r="H451" s="48" t="n">
        <v>16068.9</v>
      </c>
      <c r="I451" s="48" t="n">
        <v>391.1</v>
      </c>
      <c r="J451" s="48" t="n">
        <v>16460</v>
      </c>
      <c r="K451" s="48" t="n">
        <v>212.3</v>
      </c>
      <c r="L451" s="48" t="n">
        <v>103.7</v>
      </c>
      <c r="M451" s="48" t="n">
        <v>488</v>
      </c>
      <c r="N451" s="48" t="n">
        <v>13.2</v>
      </c>
    </row>
    <row r="452" ht="10.05" customHeight="1" s="1003">
      <c r="A452" s="45" t="inlineStr">
        <is>
          <t>Tournesol</t>
        </is>
      </c>
      <c r="B452" s="1112" t="n">
        <v>2009</v>
      </c>
      <c r="C452" s="45" t="inlineStr">
        <is>
          <t>2008/09</t>
        </is>
      </c>
      <c r="D452" s="1113" t="n">
        <v>6</v>
      </c>
      <c r="E452" s="48" t="n">
        <v>41251.9</v>
      </c>
      <c r="F452" s="48" t="n">
        <v>802.6</v>
      </c>
      <c r="G452" s="48" t="n">
        <v>42054.5</v>
      </c>
      <c r="H452" s="48" t="n">
        <v>187092.7</v>
      </c>
      <c r="I452" s="48" t="n">
        <v>1705.7</v>
      </c>
      <c r="J452" s="48" t="n">
        <v>188798.4</v>
      </c>
      <c r="K452" s="48" t="n">
        <v>9351.700000000001</v>
      </c>
      <c r="L452" s="48" t="n">
        <v>370</v>
      </c>
      <c r="M452" s="48" t="n">
        <v>19789.8</v>
      </c>
      <c r="N452" s="48" t="n">
        <v>1659.3</v>
      </c>
    </row>
    <row r="453" ht="10.05" customHeight="1" s="1003">
      <c r="A453" s="45" t="inlineStr">
        <is>
          <t>Colza</t>
        </is>
      </c>
      <c r="B453" s="1112" t="n">
        <v>2009</v>
      </c>
      <c r="C453" s="45" t="inlineStr">
        <is>
          <t>2008/09</t>
        </is>
      </c>
      <c r="D453" s="1113" t="n">
        <v>7</v>
      </c>
      <c r="E453" s="48" t="n">
        <v>1218.6</v>
      </c>
      <c r="F453" s="48" t="n">
        <v>0</v>
      </c>
      <c r="G453" s="48" t="n">
        <v>1218.6</v>
      </c>
      <c r="H453" s="48" t="n">
        <v>1008.2</v>
      </c>
      <c r="I453" s="48" t="n">
        <v>0</v>
      </c>
      <c r="J453" s="48" t="n">
        <v>1008.2</v>
      </c>
      <c r="K453" s="48" t="n">
        <v>0</v>
      </c>
      <c r="L453" s="48" t="n">
        <v>0</v>
      </c>
      <c r="M453" s="48" t="n">
        <v>0</v>
      </c>
      <c r="N453" s="48" t="n">
        <v>0</v>
      </c>
    </row>
    <row r="454" ht="10.05" customHeight="1" s="1003">
      <c r="A454" s="45" t="inlineStr">
        <is>
          <t>Tournesol</t>
        </is>
      </c>
      <c r="B454" s="1112" t="n">
        <v>2009</v>
      </c>
      <c r="C454" s="45" t="inlineStr">
        <is>
          <t>2008/09</t>
        </is>
      </c>
      <c r="D454" s="1113" t="n">
        <v>7</v>
      </c>
      <c r="E454" s="48" t="n">
        <v>0</v>
      </c>
      <c r="F454" s="48" t="n">
        <v>0</v>
      </c>
      <c r="G454" s="48" t="n">
        <v>0</v>
      </c>
      <c r="H454" s="48" t="n">
        <v>1.3</v>
      </c>
      <c r="I454" s="48" t="n">
        <v>0</v>
      </c>
      <c r="J454" s="48" t="n">
        <v>1.3</v>
      </c>
      <c r="K454" s="48" t="n">
        <v>0</v>
      </c>
      <c r="L454" s="48" t="n">
        <v>0</v>
      </c>
      <c r="M454" s="48" t="n">
        <v>0</v>
      </c>
      <c r="N454" s="48" t="n">
        <v>0</v>
      </c>
    </row>
    <row r="455" ht="10.05" customHeight="1" s="1003">
      <c r="A455" s="45" t="inlineStr">
        <is>
          <t>Colza</t>
        </is>
      </c>
      <c r="B455" s="1112" t="n">
        <v>2009</v>
      </c>
      <c r="C455" s="45" t="inlineStr">
        <is>
          <t>2008/09</t>
        </is>
      </c>
      <c r="D455" s="1113" t="n">
        <v>8</v>
      </c>
      <c r="E455" s="48" t="n">
        <v>0</v>
      </c>
      <c r="F455" s="48" t="n">
        <v>0</v>
      </c>
      <c r="G455" s="48" t="n">
        <v>0</v>
      </c>
      <c r="H455" s="48" t="n">
        <v>0</v>
      </c>
      <c r="I455" s="48" t="n">
        <v>0</v>
      </c>
      <c r="J455" s="48" t="n">
        <v>0</v>
      </c>
      <c r="K455" s="48" t="n">
        <v>83.2</v>
      </c>
      <c r="L455" s="48" t="n">
        <v>9.6</v>
      </c>
      <c r="M455" s="48" t="n">
        <v>0</v>
      </c>
      <c r="N455" s="48" t="n">
        <v>0</v>
      </c>
    </row>
    <row r="456" ht="10.05" customHeight="1" s="1003">
      <c r="A456" s="45" t="inlineStr">
        <is>
          <t>Colza</t>
        </is>
      </c>
      <c r="B456" s="1112" t="n">
        <v>2009</v>
      </c>
      <c r="C456" s="45" t="inlineStr">
        <is>
          <t>2009/10</t>
        </is>
      </c>
      <c r="D456" s="1113" t="n">
        <v>2</v>
      </c>
      <c r="E456" s="48" t="n">
        <v>713.6</v>
      </c>
      <c r="F456" s="48" t="n">
        <v>0</v>
      </c>
      <c r="G456" s="48" t="n">
        <v>713.6</v>
      </c>
      <c r="H456" s="48" t="n">
        <v>6021.2</v>
      </c>
      <c r="I456" s="48" t="n">
        <v>0</v>
      </c>
      <c r="J456" s="48" t="n">
        <v>6021.2</v>
      </c>
      <c r="K456" s="48" t="n">
        <v>2458.4</v>
      </c>
      <c r="L456" s="48" t="n">
        <v>0</v>
      </c>
      <c r="M456" s="48" t="n">
        <v>642.4</v>
      </c>
      <c r="N456" s="48" t="n">
        <v>0</v>
      </c>
    </row>
    <row r="457" ht="10.05" customHeight="1" s="1003">
      <c r="A457" s="45" t="inlineStr">
        <is>
          <t>Soja</t>
        </is>
      </c>
      <c r="B457" s="1112" t="n">
        <v>2009</v>
      </c>
      <c r="C457" s="45" t="inlineStr">
        <is>
          <t>2009/10</t>
        </is>
      </c>
      <c r="D457" s="1113" t="n">
        <v>2</v>
      </c>
      <c r="E457" s="48" t="n">
        <v>0.4</v>
      </c>
      <c r="F457" s="48" t="n">
        <v>0</v>
      </c>
      <c r="G457" s="48" t="n">
        <v>0.4</v>
      </c>
      <c r="H457" s="48" t="n">
        <v>195.3</v>
      </c>
      <c r="I457" s="48" t="n">
        <v>0</v>
      </c>
      <c r="J457" s="48" t="n">
        <v>195.3</v>
      </c>
      <c r="K457" s="48" t="n">
        <v>0</v>
      </c>
      <c r="L457" s="48" t="n">
        <v>0</v>
      </c>
      <c r="M457" s="48" t="n">
        <v>0.3</v>
      </c>
      <c r="N457" s="48" t="n">
        <v>0</v>
      </c>
    </row>
    <row r="458" ht="10.05" customHeight="1" s="1003">
      <c r="A458" s="45" t="inlineStr">
        <is>
          <t>Tournesol</t>
        </is>
      </c>
      <c r="B458" s="1112" t="n">
        <v>2009</v>
      </c>
      <c r="C458" s="45" t="inlineStr">
        <is>
          <t>2009/10</t>
        </is>
      </c>
      <c r="D458" s="1113" t="n">
        <v>2</v>
      </c>
      <c r="E458" s="48" t="n">
        <v>325.8</v>
      </c>
      <c r="F458" s="48" t="n">
        <v>0</v>
      </c>
      <c r="G458" s="48" t="n">
        <v>325.8</v>
      </c>
      <c r="H458" s="48" t="n">
        <v>614.6</v>
      </c>
      <c r="I458" s="48" t="n">
        <v>0</v>
      </c>
      <c r="J458" s="48" t="n">
        <v>614.6</v>
      </c>
      <c r="K458" s="48" t="n">
        <v>3128.3</v>
      </c>
      <c r="L458" s="48" t="n">
        <v>0</v>
      </c>
      <c r="M458" s="48" t="n">
        <v>325.8</v>
      </c>
      <c r="N458" s="48" t="n">
        <v>0</v>
      </c>
    </row>
    <row r="459" ht="10.05" customHeight="1" s="1003">
      <c r="A459" s="45" t="inlineStr">
        <is>
          <t>Colza</t>
        </is>
      </c>
      <c r="B459" s="1112" t="n">
        <v>2009</v>
      </c>
      <c r="C459" s="45" t="inlineStr">
        <is>
          <t>2009/10</t>
        </is>
      </c>
      <c r="D459" s="1113" t="n">
        <v>7</v>
      </c>
      <c r="E459" s="48" t="n">
        <v>3270352.2</v>
      </c>
      <c r="F459" s="48" t="n">
        <v>13862.3</v>
      </c>
      <c r="G459" s="48" t="n">
        <v>3284214.5</v>
      </c>
      <c r="H459" s="48" t="n">
        <v>3065758.1</v>
      </c>
      <c r="I459" s="48" t="n">
        <v>18403.5</v>
      </c>
      <c r="J459" s="48" t="n">
        <v>3084161.6</v>
      </c>
      <c r="K459" s="48" t="n">
        <v>1029339.5</v>
      </c>
      <c r="L459" s="48" t="n">
        <v>1126595.5</v>
      </c>
      <c r="M459" s="48" t="n">
        <v>107126</v>
      </c>
      <c r="N459" s="48" t="n">
        <v>4377</v>
      </c>
    </row>
    <row r="460" ht="10.05" customHeight="1" s="1003">
      <c r="A460" s="45" t="inlineStr">
        <is>
          <t>Lin</t>
        </is>
      </c>
      <c r="B460" s="1112" t="n">
        <v>2009</v>
      </c>
      <c r="C460" s="45" t="inlineStr">
        <is>
          <t>2009/10</t>
        </is>
      </c>
      <c r="D460" s="1113" t="n">
        <v>7</v>
      </c>
      <c r="E460" s="48" t="n">
        <v>5146.6</v>
      </c>
      <c r="F460" s="48" t="n">
        <v>0</v>
      </c>
      <c r="G460" s="48" t="n">
        <v>5146.6</v>
      </c>
      <c r="H460" s="48" t="n">
        <v>5172.4</v>
      </c>
      <c r="I460" s="48" t="n">
        <v>610.1</v>
      </c>
      <c r="J460" s="48" t="n">
        <v>5782.5</v>
      </c>
      <c r="K460" s="48" t="n">
        <v>419</v>
      </c>
      <c r="L460" s="48" t="n">
        <v>416.2</v>
      </c>
      <c r="M460" s="48" t="n">
        <v>0</v>
      </c>
      <c r="N460" s="48" t="n">
        <v>0</v>
      </c>
    </row>
    <row r="461" ht="10.05" customHeight="1" s="1003">
      <c r="A461" s="45" t="inlineStr">
        <is>
          <t>Soja</t>
        </is>
      </c>
      <c r="B461" s="1112" t="n">
        <v>2009</v>
      </c>
      <c r="C461" s="45" t="inlineStr">
        <is>
          <t>2009/10</t>
        </is>
      </c>
      <c r="D461" s="1113" t="n">
        <v>7</v>
      </c>
      <c r="E461" s="48" t="n">
        <v>20.6</v>
      </c>
      <c r="F461" s="48" t="n">
        <v>0</v>
      </c>
      <c r="G461" s="48" t="n">
        <v>20.6</v>
      </c>
      <c r="H461" s="48" t="n">
        <v>12573.4</v>
      </c>
      <c r="I461" s="48" t="n">
        <v>390</v>
      </c>
      <c r="J461" s="48" t="n">
        <v>12963.4</v>
      </c>
      <c r="K461" s="48" t="n">
        <v>212.3</v>
      </c>
      <c r="L461" s="48" t="n">
        <v>0</v>
      </c>
      <c r="M461" s="48" t="n">
        <v>0</v>
      </c>
      <c r="N461" s="48" t="n">
        <v>0</v>
      </c>
    </row>
    <row r="462" ht="10.05" customHeight="1" s="1003">
      <c r="A462" s="45" t="inlineStr">
        <is>
          <t>Tournesol</t>
        </is>
      </c>
      <c r="B462" s="1112" t="n">
        <v>2009</v>
      </c>
      <c r="C462" s="45" t="inlineStr">
        <is>
          <t>2009/10</t>
        </is>
      </c>
      <c r="D462" s="1113" t="n">
        <v>7</v>
      </c>
      <c r="E462" s="48" t="n">
        <v>5462.6</v>
      </c>
      <c r="F462" s="48" t="n">
        <v>110.1</v>
      </c>
      <c r="G462" s="48" t="n">
        <v>5572.7</v>
      </c>
      <c r="H462" s="48" t="n">
        <v>105445.9</v>
      </c>
      <c r="I462" s="48" t="n">
        <v>1702.6</v>
      </c>
      <c r="J462" s="48" t="n">
        <v>107148.5</v>
      </c>
      <c r="K462" s="48" t="n">
        <v>6884.3</v>
      </c>
      <c r="L462" s="48" t="n">
        <v>674.3</v>
      </c>
      <c r="M462" s="48" t="n">
        <v>2993.8</v>
      </c>
      <c r="N462" s="48" t="n">
        <v>111.1</v>
      </c>
    </row>
    <row r="463" ht="10.05" customHeight="1" s="1003">
      <c r="A463" s="45" t="inlineStr">
        <is>
          <t>Colza</t>
        </is>
      </c>
      <c r="B463" s="1112" t="n">
        <v>2009</v>
      </c>
      <c r="C463" s="45" t="inlineStr">
        <is>
          <t>2009/10</t>
        </is>
      </c>
      <c r="D463" s="1113" t="n">
        <v>8</v>
      </c>
      <c r="E463" s="48" t="n">
        <v>519055.3</v>
      </c>
      <c r="F463" s="48" t="n">
        <v>1074.2</v>
      </c>
      <c r="G463" s="48" t="n">
        <v>520129.5</v>
      </c>
      <c r="H463" s="48" t="n">
        <v>3182298.8</v>
      </c>
      <c r="I463" s="48" t="n">
        <v>15816.1</v>
      </c>
      <c r="J463" s="48" t="n">
        <v>3198114.9</v>
      </c>
      <c r="K463" s="48" t="n">
        <v>890722.9</v>
      </c>
      <c r="L463" s="48" t="n">
        <v>156076.8</v>
      </c>
      <c r="M463" s="48" t="n">
        <v>291790</v>
      </c>
      <c r="N463" s="48" t="n">
        <v>2829.8</v>
      </c>
    </row>
    <row r="464" ht="10.05" customHeight="1" s="1003">
      <c r="A464" s="45" t="inlineStr">
        <is>
          <t>Lin</t>
        </is>
      </c>
      <c r="B464" s="1112" t="n">
        <v>2009</v>
      </c>
      <c r="C464" s="45" t="inlineStr">
        <is>
          <t>2009/10</t>
        </is>
      </c>
      <c r="D464" s="1113" t="n">
        <v>8</v>
      </c>
      <c r="E464" s="48" t="n">
        <v>3450.1</v>
      </c>
      <c r="F464" s="48" t="n">
        <v>345.8</v>
      </c>
      <c r="G464" s="48" t="n">
        <v>3795.9</v>
      </c>
      <c r="H464" s="48" t="n">
        <v>7712.1</v>
      </c>
      <c r="I464" s="48" t="n">
        <v>955.9</v>
      </c>
      <c r="J464" s="48" t="n">
        <v>8668</v>
      </c>
      <c r="K464" s="48" t="n">
        <v>571.6</v>
      </c>
      <c r="L464" s="48" t="n">
        <v>217.8</v>
      </c>
      <c r="M464" s="48" t="n">
        <v>65.2</v>
      </c>
      <c r="N464" s="48" t="n">
        <v>0</v>
      </c>
    </row>
    <row r="465" ht="10.05" customHeight="1" s="1003">
      <c r="A465" s="45" t="inlineStr">
        <is>
          <t>Soja</t>
        </is>
      </c>
      <c r="B465" s="1112" t="n">
        <v>2009</v>
      </c>
      <c r="C465" s="45" t="inlineStr">
        <is>
          <t>2009/10</t>
        </is>
      </c>
      <c r="D465" s="1113" t="n">
        <v>8</v>
      </c>
      <c r="E465" s="48" t="n">
        <v>3915.7</v>
      </c>
      <c r="F465" s="48" t="n">
        <v>485.3</v>
      </c>
      <c r="G465" s="48" t="n">
        <v>4401</v>
      </c>
      <c r="H465" s="48" t="n">
        <v>11863.9</v>
      </c>
      <c r="I465" s="48" t="n">
        <v>875.6</v>
      </c>
      <c r="J465" s="48" t="n">
        <v>12739.5</v>
      </c>
      <c r="K465" s="48" t="n">
        <v>618.7</v>
      </c>
      <c r="L465" s="48" t="n">
        <v>603.7</v>
      </c>
      <c r="M465" s="48" t="n">
        <v>188.1</v>
      </c>
      <c r="N465" s="48" t="n">
        <v>9.199999999999999</v>
      </c>
    </row>
    <row r="466" ht="10.05" customHeight="1" s="1003">
      <c r="A466" s="45" t="inlineStr">
        <is>
          <t>Tournesol</t>
        </is>
      </c>
      <c r="B466" s="1112" t="n">
        <v>2009</v>
      </c>
      <c r="C466" s="45" t="inlineStr">
        <is>
          <t>2009/10</t>
        </is>
      </c>
      <c r="D466" s="1113" t="n">
        <v>8</v>
      </c>
      <c r="E466" s="48" t="n">
        <v>127845.8</v>
      </c>
      <c r="F466" s="48" t="n">
        <v>620.8</v>
      </c>
      <c r="G466" s="48" t="n">
        <v>128466.6</v>
      </c>
      <c r="H466" s="48" t="n">
        <v>176778</v>
      </c>
      <c r="I466" s="48" t="n">
        <v>2224.3</v>
      </c>
      <c r="J466" s="48" t="n">
        <v>179002.3</v>
      </c>
      <c r="K466" s="48" t="n">
        <v>31735.9</v>
      </c>
      <c r="L466" s="48" t="n">
        <v>26881</v>
      </c>
      <c r="M466" s="48" t="n">
        <v>1946.7</v>
      </c>
      <c r="N466" s="48" t="n">
        <v>82.7</v>
      </c>
    </row>
    <row r="467" ht="10.05" customHeight="1" s="1003">
      <c r="A467" s="45" t="inlineStr">
        <is>
          <t>Colza</t>
        </is>
      </c>
      <c r="B467" s="1112" t="n">
        <v>2009</v>
      </c>
      <c r="C467" s="45" t="inlineStr">
        <is>
          <t>2009/10</t>
        </is>
      </c>
      <c r="D467" s="1113" t="n">
        <v>9</v>
      </c>
      <c r="E467" s="48" t="n">
        <v>141300.8</v>
      </c>
      <c r="F467" s="48" t="n">
        <v>51.5</v>
      </c>
      <c r="G467" s="48" t="n">
        <v>141352.3</v>
      </c>
      <c r="H467" s="48" t="n">
        <v>2922932</v>
      </c>
      <c r="I467" s="48" t="n">
        <v>14728.3</v>
      </c>
      <c r="J467" s="48" t="n">
        <v>2937660.3</v>
      </c>
      <c r="K467" s="48" t="n">
        <v>800508</v>
      </c>
      <c r="L467" s="48" t="n">
        <v>36426.1</v>
      </c>
      <c r="M467" s="48" t="n">
        <v>124675.5</v>
      </c>
      <c r="N467" s="48" t="n">
        <v>1665.3</v>
      </c>
    </row>
    <row r="468" ht="10.05" customHeight="1" s="1003">
      <c r="A468" s="45" t="inlineStr">
        <is>
          <t>Lin</t>
        </is>
      </c>
      <c r="B468" s="1112" t="n">
        <v>2009</v>
      </c>
      <c r="C468" s="45" t="inlineStr">
        <is>
          <t>2009/10</t>
        </is>
      </c>
      <c r="D468" s="1113" t="n">
        <v>9</v>
      </c>
      <c r="E468" s="48" t="n">
        <v>2647.7</v>
      </c>
      <c r="F468" s="48" t="n">
        <v>576</v>
      </c>
      <c r="G468" s="48" t="n">
        <v>3223.7</v>
      </c>
      <c r="H468" s="48" t="n">
        <v>7699</v>
      </c>
      <c r="I468" s="48" t="n">
        <v>676.7</v>
      </c>
      <c r="J468" s="48" t="n">
        <v>8375.700000000001</v>
      </c>
      <c r="K468" s="48" t="n">
        <v>434</v>
      </c>
      <c r="L468" s="48" t="n">
        <v>30.6</v>
      </c>
      <c r="M468" s="48" t="n">
        <v>168</v>
      </c>
      <c r="N468" s="48" t="n">
        <v>0.2</v>
      </c>
    </row>
    <row r="469" ht="10.05" customHeight="1" s="1003">
      <c r="A469" s="45" t="inlineStr">
        <is>
          <t>Soja</t>
        </is>
      </c>
      <c r="B469" s="1112" t="n">
        <v>2009</v>
      </c>
      <c r="C469" s="45" t="inlineStr">
        <is>
          <t>2009/10</t>
        </is>
      </c>
      <c r="D469" s="1113" t="n">
        <v>9</v>
      </c>
      <c r="E469" s="48" t="n">
        <v>35979.7</v>
      </c>
      <c r="F469" s="48" t="n">
        <v>1451</v>
      </c>
      <c r="G469" s="48" t="n">
        <v>37430.7</v>
      </c>
      <c r="H469" s="48" t="n">
        <v>40274.8</v>
      </c>
      <c r="I469" s="48" t="n">
        <v>2193.4</v>
      </c>
      <c r="J469" s="48" t="n">
        <v>42468.2</v>
      </c>
      <c r="K469" s="48" t="n">
        <v>4487</v>
      </c>
      <c r="L469" s="48" t="n">
        <v>4301.4</v>
      </c>
      <c r="M469" s="48" t="n">
        <v>432</v>
      </c>
      <c r="N469" s="48" t="n">
        <v>1.1</v>
      </c>
    </row>
    <row r="470" ht="10.05" customHeight="1" s="1003">
      <c r="A470" s="45" t="inlineStr">
        <is>
          <t>Tournesol</t>
        </is>
      </c>
      <c r="B470" s="1112" t="n">
        <v>2009</v>
      </c>
      <c r="C470" s="45" t="inlineStr">
        <is>
          <t>2009/10</t>
        </is>
      </c>
      <c r="D470" s="1113" t="n">
        <v>9</v>
      </c>
      <c r="E470" s="48" t="n">
        <v>991565.5</v>
      </c>
      <c r="F470" s="48" t="n">
        <v>4258.2</v>
      </c>
      <c r="G470" s="48" t="n">
        <v>995823.7</v>
      </c>
      <c r="H470" s="48" t="n">
        <v>925389.1</v>
      </c>
      <c r="I470" s="48" t="n">
        <v>5779.3</v>
      </c>
      <c r="J470" s="48" t="n">
        <v>931168.4</v>
      </c>
      <c r="K470" s="48" t="n">
        <v>240804.3</v>
      </c>
      <c r="L470" s="48" t="n">
        <v>271250.7</v>
      </c>
      <c r="M470" s="48" t="n">
        <v>62105.2</v>
      </c>
      <c r="N470" s="48" t="n">
        <v>71.3</v>
      </c>
    </row>
    <row r="471" ht="10.05" customHeight="1" s="1003">
      <c r="A471" s="45" t="inlineStr">
        <is>
          <t>Colza</t>
        </is>
      </c>
      <c r="B471" s="1112" t="n">
        <v>2009</v>
      </c>
      <c r="C471" s="45" t="inlineStr">
        <is>
          <t>2009/10</t>
        </is>
      </c>
      <c r="D471" s="1113" t="n">
        <v>10</v>
      </c>
      <c r="E471" s="48" t="n">
        <v>82557.3</v>
      </c>
      <c r="F471" s="48" t="n">
        <v>56.5</v>
      </c>
      <c r="G471" s="48" t="n">
        <v>82613.8</v>
      </c>
      <c r="H471" s="48" t="n">
        <v>2626303.6</v>
      </c>
      <c r="I471" s="48" t="n">
        <v>14664.4</v>
      </c>
      <c r="J471" s="48" t="n">
        <v>2640968</v>
      </c>
      <c r="K471" s="48" t="n">
        <v>755384</v>
      </c>
      <c r="L471" s="48" t="n">
        <v>6063</v>
      </c>
      <c r="M471" s="48" t="n">
        <v>48639.1</v>
      </c>
      <c r="N471" s="48" t="n">
        <v>2547.9</v>
      </c>
    </row>
    <row r="472" ht="10.05" customHeight="1" s="1003">
      <c r="A472" s="45" t="inlineStr">
        <is>
          <t>Lin</t>
        </is>
      </c>
      <c r="B472" s="1112" t="n">
        <v>2009</v>
      </c>
      <c r="C472" s="45" t="inlineStr">
        <is>
          <t>2009/10</t>
        </is>
      </c>
      <c r="D472" s="1113" t="n">
        <v>10</v>
      </c>
      <c r="E472" s="48" t="n">
        <v>958.6</v>
      </c>
      <c r="F472" s="48" t="n">
        <v>161.6</v>
      </c>
      <c r="G472" s="48" t="n">
        <v>1120.2</v>
      </c>
      <c r="H472" s="48" t="n">
        <v>6496.3</v>
      </c>
      <c r="I472" s="48" t="n">
        <v>680.6</v>
      </c>
      <c r="J472" s="48" t="n">
        <v>7176.9</v>
      </c>
      <c r="K472" s="48" t="n">
        <v>227.1</v>
      </c>
      <c r="L472" s="48" t="n">
        <v>11.8</v>
      </c>
      <c r="M472" s="48" t="n">
        <v>214.2</v>
      </c>
      <c r="N472" s="48" t="n">
        <v>4.5</v>
      </c>
    </row>
    <row r="473" ht="10.05" customHeight="1" s="1003">
      <c r="A473" s="45" t="inlineStr">
        <is>
          <t>Soja</t>
        </is>
      </c>
      <c r="B473" s="1112" t="n">
        <v>2009</v>
      </c>
      <c r="C473" s="45" t="inlineStr">
        <is>
          <t>2009/10</t>
        </is>
      </c>
      <c r="D473" s="1113" t="n">
        <v>10</v>
      </c>
      <c r="E473" s="48" t="n">
        <v>27653.2</v>
      </c>
      <c r="F473" s="48" t="n">
        <v>1365.6</v>
      </c>
      <c r="G473" s="48" t="n">
        <v>29018.8</v>
      </c>
      <c r="H473" s="48" t="n">
        <v>61552.2</v>
      </c>
      <c r="I473" s="48" t="n">
        <v>3562.4</v>
      </c>
      <c r="J473" s="48" t="n">
        <v>65114.6</v>
      </c>
      <c r="K473" s="48" t="n">
        <v>8596.200000000001</v>
      </c>
      <c r="L473" s="48" t="n">
        <v>4570.7</v>
      </c>
      <c r="M473" s="48" t="n">
        <v>430</v>
      </c>
      <c r="N473" s="48" t="n">
        <v>31.5</v>
      </c>
    </row>
    <row r="474" ht="10.05" customHeight="1" s="1003">
      <c r="A474" s="45" t="inlineStr">
        <is>
          <t>Tournesol</t>
        </is>
      </c>
      <c r="B474" s="1112" t="n">
        <v>2009</v>
      </c>
      <c r="C474" s="45" t="inlineStr">
        <is>
          <t>2009/10</t>
        </is>
      </c>
      <c r="D474" s="1113" t="n">
        <v>10</v>
      </c>
      <c r="E474" s="48" t="n">
        <v>144241</v>
      </c>
      <c r="F474" s="48" t="n">
        <v>186.7</v>
      </c>
      <c r="G474" s="48" t="n">
        <v>144427.7</v>
      </c>
      <c r="H474" s="48" t="n">
        <v>1016444.8</v>
      </c>
      <c r="I474" s="48" t="n">
        <v>5496.7</v>
      </c>
      <c r="J474" s="48" t="n">
        <v>1021941.5</v>
      </c>
      <c r="K474" s="48" t="n">
        <v>225494.7</v>
      </c>
      <c r="L474" s="48" t="n">
        <v>26838.4</v>
      </c>
      <c r="M474" s="48" t="n">
        <v>37144.6</v>
      </c>
      <c r="N474" s="48" t="n">
        <v>5003.4</v>
      </c>
    </row>
    <row r="475" ht="10.05" customHeight="1" s="1003">
      <c r="A475" s="45" t="inlineStr">
        <is>
          <t>Colza</t>
        </is>
      </c>
      <c r="B475" s="1112" t="n">
        <v>2009</v>
      </c>
      <c r="C475" s="45" t="inlineStr">
        <is>
          <t>2009/10</t>
        </is>
      </c>
      <c r="D475" s="1113" t="n">
        <v>11</v>
      </c>
      <c r="E475" s="48" t="n">
        <v>163934.2</v>
      </c>
      <c r="F475" s="48" t="n">
        <v>505.3</v>
      </c>
      <c r="G475" s="48" t="n">
        <v>164439.5</v>
      </c>
      <c r="H475" s="48" t="n">
        <v>2407208.2</v>
      </c>
      <c r="I475" s="48" t="n">
        <v>13565.6</v>
      </c>
      <c r="J475" s="48" t="n">
        <v>2420773.8</v>
      </c>
      <c r="K475" s="48" t="n">
        <v>667512.2</v>
      </c>
      <c r="L475" s="48" t="n">
        <v>6295.7</v>
      </c>
      <c r="M475" s="48" t="n">
        <v>86457.89999999999</v>
      </c>
      <c r="N475" s="48" t="n">
        <v>7709.6</v>
      </c>
    </row>
    <row r="476" ht="10.05" customHeight="1" s="1003">
      <c r="A476" s="45" t="inlineStr">
        <is>
          <t>Lin</t>
        </is>
      </c>
      <c r="B476" s="1112" t="n">
        <v>2009</v>
      </c>
      <c r="C476" s="45" t="inlineStr">
        <is>
          <t>2009/10</t>
        </is>
      </c>
      <c r="D476" s="1113" t="n">
        <v>11</v>
      </c>
      <c r="E476" s="48" t="n">
        <v>1324.9</v>
      </c>
      <c r="F476" s="48" t="n">
        <v>0</v>
      </c>
      <c r="G476" s="48" t="n">
        <v>1324.9</v>
      </c>
      <c r="H476" s="48" t="n">
        <v>5432.6</v>
      </c>
      <c r="I476" s="48" t="n">
        <v>680.6</v>
      </c>
      <c r="J476" s="48" t="n">
        <v>6113.2</v>
      </c>
      <c r="K476" s="48" t="n">
        <v>192.8</v>
      </c>
      <c r="L476" s="48" t="n">
        <v>18.2</v>
      </c>
      <c r="M476" s="48" t="n">
        <v>52.5</v>
      </c>
      <c r="N476" s="48" t="n">
        <v>0</v>
      </c>
    </row>
    <row r="477" ht="10.05" customHeight="1" s="1003">
      <c r="A477" s="45" t="inlineStr">
        <is>
          <t>Soja</t>
        </is>
      </c>
      <c r="B477" s="1112" t="n">
        <v>2009</v>
      </c>
      <c r="C477" s="45" t="inlineStr">
        <is>
          <t>2009/10</t>
        </is>
      </c>
      <c r="D477" s="1113" t="n">
        <v>11</v>
      </c>
      <c r="E477" s="48" t="n">
        <v>5677.3</v>
      </c>
      <c r="F477" s="48" t="n">
        <v>65.3</v>
      </c>
      <c r="G477" s="48" t="n">
        <v>5742.6</v>
      </c>
      <c r="H477" s="48" t="n">
        <v>53466.3</v>
      </c>
      <c r="I477" s="48" t="n">
        <v>3326.6</v>
      </c>
      <c r="J477" s="48" t="n">
        <v>56792.9</v>
      </c>
      <c r="K477" s="48" t="n">
        <v>7890.5</v>
      </c>
      <c r="L477" s="48" t="n">
        <v>557.9</v>
      </c>
      <c r="M477" s="48" t="n">
        <v>1221.9</v>
      </c>
      <c r="N477" s="48" t="n">
        <v>41.7</v>
      </c>
    </row>
    <row r="478" ht="10.05" customHeight="1" s="1003">
      <c r="A478" s="45" t="inlineStr">
        <is>
          <t>Tournesol</t>
        </is>
      </c>
      <c r="B478" s="1112" t="n">
        <v>2009</v>
      </c>
      <c r="C478" s="45" t="inlineStr">
        <is>
          <t>2009/10</t>
        </is>
      </c>
      <c r="D478" s="1113" t="n">
        <v>11</v>
      </c>
      <c r="E478" s="48" t="n">
        <v>45203</v>
      </c>
      <c r="F478" s="48" t="n">
        <v>0</v>
      </c>
      <c r="G478" s="48" t="n">
        <v>45203</v>
      </c>
      <c r="H478" s="48" t="n">
        <v>959590.8</v>
      </c>
      <c r="I478" s="48" t="n">
        <v>4750.7</v>
      </c>
      <c r="J478" s="48" t="n">
        <v>964341.5</v>
      </c>
      <c r="K478" s="48" t="n">
        <v>192239.8</v>
      </c>
      <c r="L478" s="48" t="n">
        <v>3224.1</v>
      </c>
      <c r="M478" s="48" t="n">
        <v>33560.5</v>
      </c>
      <c r="N478" s="48" t="n">
        <v>2818.5</v>
      </c>
    </row>
    <row r="479" ht="10.05" customHeight="1" s="1003">
      <c r="A479" s="45" t="inlineStr">
        <is>
          <t>Colza</t>
        </is>
      </c>
      <c r="B479" s="1112" t="n">
        <v>2009</v>
      </c>
      <c r="C479" s="45" t="inlineStr">
        <is>
          <t>2009/10</t>
        </is>
      </c>
      <c r="D479" s="1113" t="n">
        <v>12</v>
      </c>
      <c r="E479" s="48" t="n">
        <v>117264.2</v>
      </c>
      <c r="F479" s="48" t="n">
        <v>260.1</v>
      </c>
      <c r="G479" s="48" t="n">
        <v>117524.3</v>
      </c>
      <c r="H479" s="48" t="n">
        <v>2156669.5</v>
      </c>
      <c r="I479" s="48" t="n">
        <v>13615.7</v>
      </c>
      <c r="J479" s="48" t="n">
        <v>2170285.2</v>
      </c>
      <c r="K479" s="48" t="n">
        <v>607999.5</v>
      </c>
      <c r="L479" s="48" t="n">
        <v>21213.4</v>
      </c>
      <c r="M479" s="48" t="n">
        <v>76389.60000000001</v>
      </c>
      <c r="N479" s="48" t="n">
        <v>4337.5</v>
      </c>
    </row>
    <row r="480" ht="10.05" customHeight="1" s="1003">
      <c r="A480" s="45" t="inlineStr">
        <is>
          <t>Lin</t>
        </is>
      </c>
      <c r="B480" s="1112" t="n">
        <v>2009</v>
      </c>
      <c r="C480" s="45" t="inlineStr">
        <is>
          <t>2009/10</t>
        </is>
      </c>
      <c r="D480" s="1113" t="n">
        <v>12</v>
      </c>
      <c r="E480" s="48" t="n">
        <v>698.6</v>
      </c>
      <c r="F480" s="48" t="n">
        <v>0</v>
      </c>
      <c r="G480" s="48" t="n">
        <v>698.6</v>
      </c>
      <c r="H480" s="48" t="n">
        <v>4802.7</v>
      </c>
      <c r="I480" s="48" t="n">
        <v>679.6</v>
      </c>
      <c r="J480" s="48" t="n">
        <v>5482.3</v>
      </c>
      <c r="K480" s="48" t="n">
        <v>63.4</v>
      </c>
      <c r="L480" s="48" t="n">
        <v>0</v>
      </c>
      <c r="M480" s="48" t="n">
        <v>129.4</v>
      </c>
      <c r="N480" s="48" t="n">
        <v>0</v>
      </c>
    </row>
    <row r="481" ht="10.05" customHeight="1" s="1003">
      <c r="A481" s="45" t="inlineStr">
        <is>
          <t>Soja</t>
        </is>
      </c>
      <c r="B481" s="1112" t="n">
        <v>2009</v>
      </c>
      <c r="C481" s="45" t="inlineStr">
        <is>
          <t>2009/10</t>
        </is>
      </c>
      <c r="D481" s="1113" t="n">
        <v>12</v>
      </c>
      <c r="E481" s="48" t="n">
        <v>2932.1</v>
      </c>
      <c r="F481" s="48" t="n">
        <v>0</v>
      </c>
      <c r="G481" s="48" t="n">
        <v>2932.1</v>
      </c>
      <c r="H481" s="48" t="n">
        <v>47801.9</v>
      </c>
      <c r="I481" s="48" t="n">
        <v>3315.2</v>
      </c>
      <c r="J481" s="48" t="n">
        <v>51117.1</v>
      </c>
      <c r="K481" s="48" t="n">
        <v>7579.6</v>
      </c>
      <c r="L481" s="48" t="n">
        <v>511.9</v>
      </c>
      <c r="M481" s="48" t="n">
        <v>818.2</v>
      </c>
      <c r="N481" s="48" t="n">
        <v>4.6</v>
      </c>
    </row>
    <row r="482" ht="10.05" customHeight="1" s="1003">
      <c r="A482" s="45" t="inlineStr">
        <is>
          <t>Tournesol</t>
        </is>
      </c>
      <c r="B482" s="1112" t="n">
        <v>2009</v>
      </c>
      <c r="C482" s="45" t="inlineStr">
        <is>
          <t>2009/10</t>
        </is>
      </c>
      <c r="D482" s="1113" t="n">
        <v>12</v>
      </c>
      <c r="E482" s="48" t="n">
        <v>57946.3</v>
      </c>
      <c r="F482" s="48" t="n">
        <v>388.6</v>
      </c>
      <c r="G482" s="48" t="n">
        <v>58334.9</v>
      </c>
      <c r="H482" s="48" t="n">
        <v>922488</v>
      </c>
      <c r="I482" s="48" t="n">
        <v>4450.8</v>
      </c>
      <c r="J482" s="48" t="n">
        <v>926938.8</v>
      </c>
      <c r="K482" s="48" t="n">
        <v>153437</v>
      </c>
      <c r="L482" s="48" t="n">
        <v>2899.3</v>
      </c>
      <c r="M482" s="48" t="n">
        <v>42375.1</v>
      </c>
      <c r="N482" s="48" t="n">
        <v>-673</v>
      </c>
    </row>
    <row r="483" ht="10.05" customHeight="1" s="1003">
      <c r="A483" s="45" t="inlineStr">
        <is>
          <t>Colza</t>
        </is>
      </c>
      <c r="B483" s="1112" t="n">
        <v>2010</v>
      </c>
      <c r="C483" s="45" t="inlineStr">
        <is>
          <t>2008/09</t>
        </is>
      </c>
      <c r="D483" s="1113" t="n">
        <v>6</v>
      </c>
      <c r="E483" s="48" t="n">
        <v>25.9</v>
      </c>
      <c r="F483" s="48" t="n">
        <v>0</v>
      </c>
      <c r="G483" s="48" t="n">
        <v>25.9</v>
      </c>
      <c r="H483" s="48" t="n">
        <v>25.9</v>
      </c>
      <c r="I483" s="48" t="n">
        <v>0</v>
      </c>
      <c r="J483" s="48" t="n">
        <v>25.9</v>
      </c>
      <c r="K483" s="48" t="n">
        <v>0</v>
      </c>
      <c r="L483" s="48" t="n">
        <v>0</v>
      </c>
      <c r="M483" s="48" t="n">
        <v>0</v>
      </c>
      <c r="N483" s="48" t="n">
        <v>0</v>
      </c>
    </row>
    <row r="484" ht="10.05" customHeight="1" s="1003">
      <c r="A484" s="45" t="inlineStr">
        <is>
          <t>Colza</t>
        </is>
      </c>
      <c r="B484" s="1112" t="n">
        <v>2010</v>
      </c>
      <c r="C484" s="45" t="inlineStr">
        <is>
          <t>2009/10</t>
        </is>
      </c>
      <c r="D484" s="1113" t="n">
        <v>1</v>
      </c>
      <c r="E484" s="48" t="n">
        <v>204998</v>
      </c>
      <c r="F484" s="48" t="n">
        <v>2405.5</v>
      </c>
      <c r="G484" s="48" t="n">
        <v>207403.5</v>
      </c>
      <c r="H484" s="48" t="n">
        <v>1894157.1</v>
      </c>
      <c r="I484" s="48" t="n">
        <v>16016.6</v>
      </c>
      <c r="J484" s="48" t="n">
        <v>1910173.7</v>
      </c>
      <c r="K484" s="48" t="n">
        <v>481661.4</v>
      </c>
      <c r="L484" s="48" t="n">
        <v>17968.2</v>
      </c>
      <c r="M484" s="48" t="n">
        <v>141876</v>
      </c>
      <c r="N484" s="48" t="n">
        <v>8109.4</v>
      </c>
    </row>
    <row r="485" ht="10.05" customHeight="1" s="1003">
      <c r="A485" s="45" t="inlineStr">
        <is>
          <t>Lin</t>
        </is>
      </c>
      <c r="B485" s="1112" t="n">
        <v>2010</v>
      </c>
      <c r="C485" s="45" t="inlineStr">
        <is>
          <t>2009/10</t>
        </is>
      </c>
      <c r="D485" s="1113" t="n">
        <v>1</v>
      </c>
      <c r="E485" s="48" t="n">
        <v>398.3</v>
      </c>
      <c r="F485" s="48" t="n">
        <v>0</v>
      </c>
      <c r="G485" s="48" t="n">
        <v>398.3</v>
      </c>
      <c r="H485" s="48" t="n">
        <v>4364.8</v>
      </c>
      <c r="I485" s="48" t="n">
        <v>679.6</v>
      </c>
      <c r="J485" s="48" t="n">
        <v>5044.4</v>
      </c>
      <c r="K485" s="48" t="n">
        <v>3.9</v>
      </c>
      <c r="L485" s="48" t="n">
        <v>0</v>
      </c>
      <c r="M485" s="48" t="n">
        <v>59.5</v>
      </c>
      <c r="N485" s="48" t="n">
        <v>0</v>
      </c>
    </row>
    <row r="486" ht="10.05" customHeight="1" s="1003">
      <c r="A486" s="45" t="inlineStr">
        <is>
          <t>Soja</t>
        </is>
      </c>
      <c r="B486" s="1112" t="n">
        <v>2010</v>
      </c>
      <c r="C486" s="45" t="inlineStr">
        <is>
          <t>2009/10</t>
        </is>
      </c>
      <c r="D486" s="1113" t="n">
        <v>1</v>
      </c>
      <c r="E486" s="48" t="n">
        <v>4945</v>
      </c>
      <c r="F486" s="48" t="n">
        <v>0</v>
      </c>
      <c r="G486" s="48" t="n">
        <v>4945</v>
      </c>
      <c r="H486" s="48" t="n">
        <v>43569.7</v>
      </c>
      <c r="I486" s="48" t="n">
        <v>3265.2</v>
      </c>
      <c r="J486" s="48" t="n">
        <v>46834.9</v>
      </c>
      <c r="K486" s="48" t="n">
        <v>3860.6</v>
      </c>
      <c r="L486" s="48" t="n">
        <v>57.5</v>
      </c>
      <c r="M486" s="48" t="n">
        <v>3617.1</v>
      </c>
      <c r="N486" s="48" t="n">
        <v>159.4</v>
      </c>
    </row>
    <row r="487" ht="10.05" customHeight="1" s="1003">
      <c r="A487" s="45" t="inlineStr">
        <is>
          <t>Tournesol</t>
        </is>
      </c>
      <c r="B487" s="1112" t="n">
        <v>2010</v>
      </c>
      <c r="C487" s="45" t="inlineStr">
        <is>
          <t>2009/10</t>
        </is>
      </c>
      <c r="D487" s="1113" t="n">
        <v>1</v>
      </c>
      <c r="E487" s="48" t="n">
        <v>54184.7</v>
      </c>
      <c r="F487" s="48" t="n">
        <v>28.6</v>
      </c>
      <c r="G487" s="48" t="n">
        <v>54213.3</v>
      </c>
      <c r="H487" s="48" t="n">
        <v>837929.200000001</v>
      </c>
      <c r="I487" s="48" t="n">
        <v>3917.7</v>
      </c>
      <c r="J487" s="48" t="n">
        <v>841846.900000001</v>
      </c>
      <c r="K487" s="48" t="n">
        <v>115398.3</v>
      </c>
      <c r="L487" s="48" t="n">
        <v>2743.1</v>
      </c>
      <c r="M487" s="48" t="n">
        <v>40239.9</v>
      </c>
      <c r="N487" s="48" t="n">
        <v>1289</v>
      </c>
    </row>
    <row r="488" ht="10.05" customHeight="1" s="1003">
      <c r="A488" s="45" t="inlineStr">
        <is>
          <t>Colza</t>
        </is>
      </c>
      <c r="B488" s="1112" t="n">
        <v>2010</v>
      </c>
      <c r="C488" s="45" t="inlineStr">
        <is>
          <t>2009/10</t>
        </is>
      </c>
      <c r="D488" s="1113" t="n">
        <v>2</v>
      </c>
      <c r="E488" s="48" t="n">
        <v>271263.3</v>
      </c>
      <c r="F488" s="48" t="n">
        <v>194</v>
      </c>
      <c r="G488" s="48" t="n">
        <v>271457.3</v>
      </c>
      <c r="H488" s="48" t="n">
        <v>1690884.7</v>
      </c>
      <c r="I488" s="48" t="n">
        <v>15754.5</v>
      </c>
      <c r="J488" s="48" t="n">
        <v>1706639.2</v>
      </c>
      <c r="K488" s="48" t="n">
        <v>317741</v>
      </c>
      <c r="L488" s="48" t="n">
        <v>18623.6</v>
      </c>
      <c r="M488" s="48" t="n">
        <v>175835.4</v>
      </c>
      <c r="N488" s="48" t="n">
        <v>6708.6</v>
      </c>
    </row>
    <row r="489" ht="10.05" customHeight="1" s="1003">
      <c r="A489" s="45" t="inlineStr">
        <is>
          <t>Lin</t>
        </is>
      </c>
      <c r="B489" s="1112" t="n">
        <v>2010</v>
      </c>
      <c r="C489" s="45" t="inlineStr">
        <is>
          <t>2009/10</t>
        </is>
      </c>
      <c r="D489" s="1113" t="n">
        <v>2</v>
      </c>
      <c r="E489" s="48" t="n">
        <v>381.2</v>
      </c>
      <c r="F489" s="48" t="n">
        <v>0</v>
      </c>
      <c r="G489" s="48" t="n">
        <v>381.2</v>
      </c>
      <c r="H489" s="48" t="n">
        <v>3436.1</v>
      </c>
      <c r="I489" s="48" t="n">
        <v>658.8</v>
      </c>
      <c r="J489" s="48" t="n">
        <v>4094.9</v>
      </c>
      <c r="K489" s="48" t="n">
        <v>34</v>
      </c>
      <c r="L489" s="48" t="n">
        <v>30.1</v>
      </c>
      <c r="M489" s="48" t="n">
        <v>0</v>
      </c>
      <c r="N489" s="48" t="n">
        <v>0</v>
      </c>
    </row>
    <row r="490" ht="10.05" customHeight="1" s="1003">
      <c r="A490" s="45" t="inlineStr">
        <is>
          <t>Soja</t>
        </is>
      </c>
      <c r="B490" s="1112" t="n">
        <v>2010</v>
      </c>
      <c r="C490" s="45" t="inlineStr">
        <is>
          <t>2009/10</t>
        </is>
      </c>
      <c r="D490" s="1113" t="n">
        <v>2</v>
      </c>
      <c r="E490" s="48" t="n">
        <v>3206.6</v>
      </c>
      <c r="F490" s="48" t="n">
        <v>0</v>
      </c>
      <c r="G490" s="48" t="n">
        <v>3206.6</v>
      </c>
      <c r="H490" s="48" t="n">
        <v>37668.7</v>
      </c>
      <c r="I490" s="48" t="n">
        <v>2811.8</v>
      </c>
      <c r="J490" s="48" t="n">
        <v>40480.5</v>
      </c>
      <c r="K490" s="48" t="n">
        <v>2764.8</v>
      </c>
      <c r="L490" s="48" t="n">
        <v>422.9</v>
      </c>
      <c r="M490" s="48" t="n">
        <v>1476</v>
      </c>
      <c r="N490" s="48" t="n">
        <v>42.7</v>
      </c>
    </row>
    <row r="491" ht="10.05" customHeight="1" s="1003">
      <c r="A491" s="45" t="inlineStr">
        <is>
          <t>Tournesol</t>
        </is>
      </c>
      <c r="B491" s="1112" t="n">
        <v>2010</v>
      </c>
      <c r="C491" s="45" t="inlineStr">
        <is>
          <t>2009/10</t>
        </is>
      </c>
      <c r="D491" s="1113" t="n">
        <v>2</v>
      </c>
      <c r="E491" s="48" t="n">
        <v>43770.9</v>
      </c>
      <c r="F491" s="48" t="n">
        <v>2436.5</v>
      </c>
      <c r="G491" s="48" t="n">
        <v>46207.4</v>
      </c>
      <c r="H491" s="48" t="n">
        <v>727351.5</v>
      </c>
      <c r="I491" s="48" t="n">
        <v>4509.1</v>
      </c>
      <c r="J491" s="48" t="n">
        <v>731860.6</v>
      </c>
      <c r="K491" s="48" t="n">
        <v>89215.3</v>
      </c>
      <c r="L491" s="48" t="n">
        <v>2686.9</v>
      </c>
      <c r="M491" s="48" t="n">
        <v>28301.1</v>
      </c>
      <c r="N491" s="48" t="n">
        <v>494.3</v>
      </c>
    </row>
    <row r="492" ht="10.05" customHeight="1" s="1003">
      <c r="A492" s="45" t="inlineStr">
        <is>
          <t>Colza</t>
        </is>
      </c>
      <c r="B492" s="1112" t="n">
        <v>2010</v>
      </c>
      <c r="C492" s="45" t="inlineStr">
        <is>
          <t>2009/10</t>
        </is>
      </c>
      <c r="D492" s="1113" t="n">
        <v>3</v>
      </c>
      <c r="E492" s="48" t="n">
        <v>218939.6</v>
      </c>
      <c r="F492" s="48" t="n">
        <v>1974.8</v>
      </c>
      <c r="G492" s="48" t="n">
        <v>220914.4</v>
      </c>
      <c r="H492" s="48" t="n">
        <v>1330568.3</v>
      </c>
      <c r="I492" s="48" t="n">
        <v>14637.2</v>
      </c>
      <c r="J492" s="48" t="n">
        <v>1345205.5</v>
      </c>
      <c r="K492" s="48" t="n">
        <v>213969.3</v>
      </c>
      <c r="L492" s="48" t="n">
        <v>17016.2</v>
      </c>
      <c r="M492" s="48" t="n">
        <v>118028.2</v>
      </c>
      <c r="N492" s="48" t="n">
        <v>2759.7</v>
      </c>
    </row>
    <row r="493" ht="10.05" customHeight="1" s="1003">
      <c r="A493" s="45" t="inlineStr">
        <is>
          <t>Lin</t>
        </is>
      </c>
      <c r="B493" s="1112" t="n">
        <v>2010</v>
      </c>
      <c r="C493" s="45" t="inlineStr">
        <is>
          <t>2009/10</t>
        </is>
      </c>
      <c r="D493" s="1113" t="n">
        <v>3</v>
      </c>
      <c r="E493" s="48" t="n">
        <v>708.8</v>
      </c>
      <c r="F493" s="48" t="n">
        <v>444.5</v>
      </c>
      <c r="G493" s="48" t="n">
        <v>1153.3</v>
      </c>
      <c r="H493" s="48" t="n">
        <v>2562.6</v>
      </c>
      <c r="I493" s="48" t="n">
        <v>604.1</v>
      </c>
      <c r="J493" s="48" t="n">
        <v>3166.7</v>
      </c>
      <c r="K493" s="48" t="n">
        <v>31.1</v>
      </c>
      <c r="L493" s="48" t="n">
        <v>27.8</v>
      </c>
      <c r="M493" s="48" t="n">
        <v>30.7</v>
      </c>
      <c r="N493" s="48" t="n">
        <v>0</v>
      </c>
    </row>
    <row r="494" ht="10.05" customHeight="1" s="1003">
      <c r="A494" s="45" t="inlineStr">
        <is>
          <t>Soja</t>
        </is>
      </c>
      <c r="B494" s="1112" t="n">
        <v>2010</v>
      </c>
      <c r="C494" s="45" t="inlineStr">
        <is>
          <t>2009/10</t>
        </is>
      </c>
      <c r="D494" s="1113" t="n">
        <v>3</v>
      </c>
      <c r="E494" s="48" t="n">
        <v>2237.6</v>
      </c>
      <c r="F494" s="48" t="n">
        <v>665.3</v>
      </c>
      <c r="G494" s="48" t="n">
        <v>2902.9</v>
      </c>
      <c r="H494" s="48" t="n">
        <v>31567.5</v>
      </c>
      <c r="I494" s="48" t="n">
        <v>2164.5</v>
      </c>
      <c r="J494" s="48" t="n">
        <v>33732</v>
      </c>
      <c r="K494" s="48" t="n">
        <v>2163.7</v>
      </c>
      <c r="L494" s="48" t="n">
        <v>592.2</v>
      </c>
      <c r="M494" s="48" t="n">
        <v>1085.7</v>
      </c>
      <c r="N494" s="48" t="n">
        <v>148</v>
      </c>
    </row>
    <row r="495" ht="10.05" customHeight="1" s="1003">
      <c r="A495" s="45" t="inlineStr">
        <is>
          <t>Tournesol</t>
        </is>
      </c>
      <c r="B495" s="1112" t="n">
        <v>2010</v>
      </c>
      <c r="C495" s="45" t="inlineStr">
        <is>
          <t>2009/10</t>
        </is>
      </c>
      <c r="D495" s="1113" t="n">
        <v>3</v>
      </c>
      <c r="E495" s="48" t="n">
        <v>51337.4</v>
      </c>
      <c r="F495" s="48" t="n">
        <v>687.6</v>
      </c>
      <c r="G495" s="48" t="n">
        <v>52025</v>
      </c>
      <c r="H495" s="48" t="n">
        <v>602694.6</v>
      </c>
      <c r="I495" s="48" t="n">
        <v>3532.3</v>
      </c>
      <c r="J495" s="48" t="n">
        <v>606226.9</v>
      </c>
      <c r="K495" s="48" t="n">
        <v>54402.3</v>
      </c>
      <c r="L495" s="48" t="n">
        <v>1319.8</v>
      </c>
      <c r="M495" s="48" t="n">
        <v>34381.6</v>
      </c>
      <c r="N495" s="48" t="n">
        <v>1755.4</v>
      </c>
    </row>
    <row r="496" ht="10.05" customHeight="1" s="1003">
      <c r="A496" s="45" t="inlineStr">
        <is>
          <t>Colza</t>
        </is>
      </c>
      <c r="B496" s="1112" t="n">
        <v>2010</v>
      </c>
      <c r="C496" s="45" t="inlineStr">
        <is>
          <t>2009/10</t>
        </is>
      </c>
      <c r="D496" s="1113" t="n">
        <v>4</v>
      </c>
      <c r="E496" s="48" t="n">
        <v>167875.5</v>
      </c>
      <c r="F496" s="48" t="n">
        <v>10</v>
      </c>
      <c r="G496" s="48" t="n">
        <v>167885.5</v>
      </c>
      <c r="H496" s="48" t="n">
        <v>938628.5</v>
      </c>
      <c r="I496" s="48" t="n">
        <v>14478.3</v>
      </c>
      <c r="J496" s="48" t="n">
        <v>953106.8</v>
      </c>
      <c r="K496" s="48" t="n">
        <v>136746.1</v>
      </c>
      <c r="L496" s="48" t="n">
        <v>15263.8</v>
      </c>
      <c r="M496" s="48" t="n">
        <v>86794.7</v>
      </c>
      <c r="N496" s="48" t="n">
        <v>5692.3</v>
      </c>
    </row>
    <row r="497" ht="10.05" customHeight="1" s="1003">
      <c r="A497" s="45" t="inlineStr">
        <is>
          <t>Lin</t>
        </is>
      </c>
      <c r="B497" s="1112" t="n">
        <v>2010</v>
      </c>
      <c r="C497" s="45" t="inlineStr">
        <is>
          <t>2009/10</t>
        </is>
      </c>
      <c r="D497" s="1113" t="n">
        <v>4</v>
      </c>
      <c r="E497" s="48" t="n">
        <v>496.9</v>
      </c>
      <c r="F497" s="48" t="n">
        <v>132.2</v>
      </c>
      <c r="G497" s="48" t="n">
        <v>629.1</v>
      </c>
      <c r="H497" s="48" t="n">
        <v>1936.2</v>
      </c>
      <c r="I497" s="48" t="n">
        <v>642.6</v>
      </c>
      <c r="J497" s="48" t="n">
        <v>2578.8</v>
      </c>
      <c r="K497" s="48" t="n">
        <v>19.2</v>
      </c>
      <c r="L497" s="48" t="n">
        <v>0</v>
      </c>
      <c r="M497" s="48" t="n">
        <v>11.9</v>
      </c>
      <c r="N497" s="48" t="n">
        <v>0</v>
      </c>
    </row>
    <row r="498" ht="10.05" customHeight="1" s="1003">
      <c r="A498" s="45" t="inlineStr">
        <is>
          <t>Soja</t>
        </is>
      </c>
      <c r="B498" s="1112" t="n">
        <v>2010</v>
      </c>
      <c r="C498" s="45" t="inlineStr">
        <is>
          <t>2009/10</t>
        </is>
      </c>
      <c r="D498" s="1113" t="n">
        <v>4</v>
      </c>
      <c r="E498" s="48" t="n">
        <v>2061.7</v>
      </c>
      <c r="F498" s="48" t="n">
        <v>0</v>
      </c>
      <c r="G498" s="48" t="n">
        <v>2061.7</v>
      </c>
      <c r="H498" s="48" t="n">
        <v>25851</v>
      </c>
      <c r="I498" s="48" t="n">
        <v>1423.3</v>
      </c>
      <c r="J498" s="48" t="n">
        <v>27274.3</v>
      </c>
      <c r="K498" s="48" t="n">
        <v>1191.7</v>
      </c>
      <c r="L498" s="48" t="n">
        <v>243.7</v>
      </c>
      <c r="M498" s="48" t="n">
        <v>1188</v>
      </c>
      <c r="N498" s="48" t="n">
        <v>27.7</v>
      </c>
    </row>
    <row r="499" ht="10.05" customHeight="1" s="1003">
      <c r="A499" s="45" t="inlineStr">
        <is>
          <t>Tournesol</t>
        </is>
      </c>
      <c r="B499" s="1112" t="n">
        <v>2010</v>
      </c>
      <c r="C499" s="45" t="inlineStr">
        <is>
          <t>2009/10</t>
        </is>
      </c>
      <c r="D499" s="1113" t="n">
        <v>4</v>
      </c>
      <c r="E499" s="48" t="n">
        <v>39228.1</v>
      </c>
      <c r="F499" s="48" t="n">
        <v>0</v>
      </c>
      <c r="G499" s="48" t="n">
        <v>39228.1</v>
      </c>
      <c r="H499" s="48" t="n">
        <v>491792.1</v>
      </c>
      <c r="I499" s="48" t="n">
        <v>3424.8</v>
      </c>
      <c r="J499" s="48" t="n">
        <v>495216.9</v>
      </c>
      <c r="K499" s="48" t="n">
        <v>28592.1</v>
      </c>
      <c r="L499" s="48" t="n">
        <v>821.2</v>
      </c>
      <c r="M499" s="48" t="n">
        <v>24652.6</v>
      </c>
      <c r="N499" s="48" t="n">
        <v>1978.8</v>
      </c>
    </row>
    <row r="500" ht="10.05" customHeight="1" s="1003">
      <c r="A500" s="45" t="inlineStr">
        <is>
          <t>Colza</t>
        </is>
      </c>
      <c r="B500" s="1112" t="n">
        <v>2010</v>
      </c>
      <c r="C500" s="45" t="inlineStr">
        <is>
          <t>2009/10</t>
        </is>
      </c>
      <c r="D500" s="1113" t="n">
        <v>5</v>
      </c>
      <c r="E500" s="48" t="n">
        <v>205193.8</v>
      </c>
      <c r="F500" s="48" t="n">
        <v>0</v>
      </c>
      <c r="G500" s="48" t="n">
        <v>205193.8</v>
      </c>
      <c r="H500" s="48" t="n">
        <v>608587.6</v>
      </c>
      <c r="I500" s="48" t="n">
        <v>14185</v>
      </c>
      <c r="J500" s="48" t="n">
        <v>622772.6</v>
      </c>
      <c r="K500" s="48" t="n">
        <v>28780.6</v>
      </c>
      <c r="L500" s="48" t="n">
        <v>5900.1</v>
      </c>
      <c r="M500" s="48" t="n">
        <v>111090.3</v>
      </c>
      <c r="N500" s="48" t="n">
        <v>2787.3</v>
      </c>
    </row>
    <row r="501" ht="10.05" customHeight="1" s="1003">
      <c r="A501" s="45" t="inlineStr">
        <is>
          <t>Lin</t>
        </is>
      </c>
      <c r="B501" s="1112" t="n">
        <v>2010</v>
      </c>
      <c r="C501" s="45" t="inlineStr">
        <is>
          <t>2009/10</t>
        </is>
      </c>
      <c r="D501" s="1113" t="n">
        <v>5</v>
      </c>
      <c r="E501" s="48" t="n">
        <v>172.4</v>
      </c>
      <c r="F501" s="48" t="n">
        <v>215.7</v>
      </c>
      <c r="G501" s="48" t="n">
        <v>388.1</v>
      </c>
      <c r="H501" s="48" t="n">
        <v>1390.4</v>
      </c>
      <c r="I501" s="48" t="n">
        <v>830.3</v>
      </c>
      <c r="J501" s="48" t="n">
        <v>2220.7</v>
      </c>
      <c r="K501" s="48" t="n">
        <v>16.4</v>
      </c>
      <c r="L501" s="48" t="n">
        <v>0</v>
      </c>
      <c r="M501" s="48" t="n">
        <v>0</v>
      </c>
      <c r="N501" s="48" t="n">
        <v>2.8</v>
      </c>
    </row>
    <row r="502" ht="10.05" customHeight="1" s="1003">
      <c r="A502" s="45" t="inlineStr">
        <is>
          <t>Soja</t>
        </is>
      </c>
      <c r="B502" s="1112" t="n">
        <v>2010</v>
      </c>
      <c r="C502" s="45" t="inlineStr">
        <is>
          <t>2009/10</t>
        </is>
      </c>
      <c r="D502" s="1113" t="n">
        <v>5</v>
      </c>
      <c r="E502" s="48" t="n">
        <v>1560.6</v>
      </c>
      <c r="F502" s="48" t="n">
        <v>0</v>
      </c>
      <c r="G502" s="48" t="n">
        <v>1560.6</v>
      </c>
      <c r="H502" s="48" t="n">
        <v>20435.5</v>
      </c>
      <c r="I502" s="48" t="n">
        <v>983.6</v>
      </c>
      <c r="J502" s="48" t="n">
        <v>21419.1</v>
      </c>
      <c r="K502" s="48" t="n">
        <v>1155.5</v>
      </c>
      <c r="L502" s="48" t="n">
        <v>306.6</v>
      </c>
      <c r="M502" s="48" t="n">
        <v>340.8</v>
      </c>
      <c r="N502" s="48" t="n">
        <v>2</v>
      </c>
    </row>
    <row r="503" ht="10.05" customHeight="1" s="1003">
      <c r="A503" s="45" t="inlineStr">
        <is>
          <t>Tournesol</t>
        </is>
      </c>
      <c r="B503" s="1112" t="n">
        <v>2010</v>
      </c>
      <c r="C503" s="45" t="inlineStr">
        <is>
          <t>2009/10</t>
        </is>
      </c>
      <c r="D503" s="1113" t="n">
        <v>5</v>
      </c>
      <c r="E503" s="48" t="n">
        <v>31485.4</v>
      </c>
      <c r="F503" s="48" t="n">
        <v>-0.4</v>
      </c>
      <c r="G503" s="48" t="n">
        <v>31485</v>
      </c>
      <c r="H503" s="48" t="n">
        <v>367276.9</v>
      </c>
      <c r="I503" s="48" t="n">
        <v>3103.5</v>
      </c>
      <c r="J503" s="48" t="n">
        <v>370380.4</v>
      </c>
      <c r="K503" s="48" t="n">
        <v>11925.8</v>
      </c>
      <c r="L503" s="48" t="n">
        <v>530.8</v>
      </c>
      <c r="M503" s="48" t="n">
        <v>16063.2</v>
      </c>
      <c r="N503" s="48" t="n">
        <v>1133.9</v>
      </c>
    </row>
    <row r="504" ht="10.05" customHeight="1" s="1003">
      <c r="A504" s="45" t="inlineStr">
        <is>
          <t>Colza</t>
        </is>
      </c>
      <c r="B504" s="1112" t="n">
        <v>2010</v>
      </c>
      <c r="C504" s="45" t="inlineStr">
        <is>
          <t>2009/10</t>
        </is>
      </c>
      <c r="D504" s="1113" t="n">
        <v>6</v>
      </c>
      <c r="E504" s="48" t="n">
        <v>77317.10000000001</v>
      </c>
      <c r="F504" s="48" t="n">
        <v>430.8</v>
      </c>
      <c r="G504" s="48" t="n">
        <v>77747.89999999999</v>
      </c>
      <c r="H504" s="48" t="n">
        <v>239991.4</v>
      </c>
      <c r="I504" s="48" t="n">
        <v>10143.9</v>
      </c>
      <c r="J504" s="48" t="n">
        <v>250135.3</v>
      </c>
      <c r="K504" s="48" t="n">
        <v>3862.9</v>
      </c>
      <c r="L504" s="48" t="n">
        <v>886.100000000001</v>
      </c>
      <c r="M504" s="48" t="n">
        <v>25120.1</v>
      </c>
      <c r="N504" s="48" t="n">
        <v>682.7</v>
      </c>
    </row>
    <row r="505" ht="10.05" customHeight="1" s="1003">
      <c r="A505" s="45" t="inlineStr">
        <is>
          <t>Lin</t>
        </is>
      </c>
      <c r="B505" s="1112" t="n">
        <v>2010</v>
      </c>
      <c r="C505" s="45" t="inlineStr">
        <is>
          <t>2009/10</t>
        </is>
      </c>
      <c r="D505" s="1113" t="n">
        <v>6</v>
      </c>
      <c r="E505" s="48" t="n">
        <v>1047.1</v>
      </c>
      <c r="F505" s="48" t="n">
        <v>-146.9</v>
      </c>
      <c r="G505" s="48" t="n">
        <v>900.2</v>
      </c>
      <c r="H505" s="48" t="n">
        <v>449</v>
      </c>
      <c r="I505" s="48" t="n">
        <v>412.8</v>
      </c>
      <c r="J505" s="48" t="n">
        <v>861.8</v>
      </c>
      <c r="K505" s="48" t="n">
        <v>0</v>
      </c>
      <c r="L505" s="48" t="n">
        <v>0</v>
      </c>
      <c r="M505" s="48" t="n">
        <v>16.4</v>
      </c>
      <c r="N505" s="48" t="n">
        <v>0</v>
      </c>
    </row>
    <row r="506" ht="10.05" customHeight="1" s="1003">
      <c r="A506" s="45" t="inlineStr">
        <is>
          <t>Soja</t>
        </is>
      </c>
      <c r="B506" s="1112" t="n">
        <v>2010</v>
      </c>
      <c r="C506" s="45" t="inlineStr">
        <is>
          <t>2009/10</t>
        </is>
      </c>
      <c r="D506" s="1113" t="n">
        <v>6</v>
      </c>
      <c r="E506" s="48" t="n">
        <v>2239.6</v>
      </c>
      <c r="F506" s="48" t="n">
        <v>577.7</v>
      </c>
      <c r="G506" s="48" t="n">
        <v>2817.3</v>
      </c>
      <c r="H506" s="48" t="n">
        <v>13680.6</v>
      </c>
      <c r="I506" s="48" t="n">
        <v>424.7</v>
      </c>
      <c r="J506" s="48" t="n">
        <v>14105.3</v>
      </c>
      <c r="K506" s="48" t="n">
        <v>385.3</v>
      </c>
      <c r="L506" s="48" t="n">
        <v>0</v>
      </c>
      <c r="M506" s="48" t="n">
        <v>753.5</v>
      </c>
      <c r="N506" s="48" t="n">
        <v>16.7</v>
      </c>
    </row>
    <row r="507" ht="10.05" customHeight="1" s="1003">
      <c r="A507" s="45" t="inlineStr">
        <is>
          <t>Tournesol</t>
        </is>
      </c>
      <c r="B507" s="1112" t="n">
        <v>2010</v>
      </c>
      <c r="C507" s="45" t="inlineStr">
        <is>
          <t>2009/10</t>
        </is>
      </c>
      <c r="D507" s="1113" t="n">
        <v>6</v>
      </c>
      <c r="E507" s="48" t="n">
        <v>25222.2</v>
      </c>
      <c r="F507" s="48" t="n">
        <v>-104.8</v>
      </c>
      <c r="G507" s="48" t="n">
        <v>25117.4</v>
      </c>
      <c r="H507" s="48" t="n">
        <v>188599.4</v>
      </c>
      <c r="I507" s="48" t="n">
        <v>732.6</v>
      </c>
      <c r="J507" s="48" t="n">
        <v>189332</v>
      </c>
      <c r="K507" s="48" t="n">
        <v>2586.8</v>
      </c>
      <c r="L507" s="48" t="n">
        <v>68.90000000000001</v>
      </c>
      <c r="M507" s="48" t="n">
        <v>8522.1</v>
      </c>
      <c r="N507" s="48" t="n">
        <v>887.7</v>
      </c>
    </row>
    <row r="508" ht="10.05" customHeight="1" s="1003">
      <c r="A508" s="45" t="inlineStr">
        <is>
          <t>Colza</t>
        </is>
      </c>
      <c r="B508" s="1112" t="n">
        <v>2010</v>
      </c>
      <c r="C508" s="45" t="inlineStr">
        <is>
          <t>2010/11</t>
        </is>
      </c>
      <c r="D508" s="1113" t="n">
        <v>7</v>
      </c>
      <c r="E508" s="48" t="n">
        <v>2427872.2</v>
      </c>
      <c r="F508" s="48" t="n">
        <v>7678.5</v>
      </c>
      <c r="G508" s="48" t="n">
        <v>2435550.7</v>
      </c>
      <c r="H508" s="48" t="n">
        <v>2233680.9</v>
      </c>
      <c r="I508" s="48" t="n">
        <v>15180.7</v>
      </c>
      <c r="J508" s="48" t="n">
        <v>2248861.6</v>
      </c>
      <c r="K508" s="48" t="n">
        <v>777068.5</v>
      </c>
      <c r="L508" s="48" t="n">
        <v>827665.1</v>
      </c>
      <c r="M508" s="48" t="n">
        <v>51165.6</v>
      </c>
      <c r="N508" s="48" t="n">
        <v>3294.9</v>
      </c>
    </row>
    <row r="509" ht="10.05" customHeight="1" s="1003">
      <c r="A509" s="45" t="inlineStr">
        <is>
          <t>Lin</t>
        </is>
      </c>
      <c r="B509" s="1112" t="n">
        <v>2010</v>
      </c>
      <c r="C509" s="45" t="inlineStr">
        <is>
          <t>2010/11</t>
        </is>
      </c>
      <c r="D509" s="1113" t="n">
        <v>7</v>
      </c>
      <c r="E509" s="48" t="n">
        <v>9118</v>
      </c>
      <c r="F509" s="48" t="n">
        <v>0</v>
      </c>
      <c r="G509" s="48" t="n">
        <v>9118</v>
      </c>
      <c r="H509" s="48" t="n">
        <v>6996.6</v>
      </c>
      <c r="I509" s="48" t="n">
        <v>412.8</v>
      </c>
      <c r="J509" s="48" t="n">
        <v>7409.4</v>
      </c>
      <c r="K509" s="48" t="n">
        <v>703.2</v>
      </c>
      <c r="L509" s="48" t="n">
        <v>703.2</v>
      </c>
      <c r="M509" s="48" t="n">
        <v>0</v>
      </c>
      <c r="N509" s="48" t="n">
        <v>0</v>
      </c>
    </row>
    <row r="510" ht="10.05" customHeight="1" s="1003">
      <c r="A510" s="45" t="inlineStr">
        <is>
          <t>Soja</t>
        </is>
      </c>
      <c r="B510" s="1112" t="n">
        <v>2010</v>
      </c>
      <c r="C510" s="45" t="inlineStr">
        <is>
          <t>2010/11</t>
        </is>
      </c>
      <c r="D510" s="1113" t="n">
        <v>7</v>
      </c>
      <c r="E510" s="48" t="n">
        <v>484.8</v>
      </c>
      <c r="F510" s="48" t="n">
        <v>0</v>
      </c>
      <c r="G510" s="48" t="n">
        <v>484.8</v>
      </c>
      <c r="H510" s="48" t="n">
        <v>10684.5</v>
      </c>
      <c r="I510" s="48" t="n">
        <v>423</v>
      </c>
      <c r="J510" s="48" t="n">
        <v>11107.5</v>
      </c>
      <c r="K510" s="48" t="n">
        <v>331.4</v>
      </c>
      <c r="L510" s="48" t="n">
        <v>0</v>
      </c>
      <c r="M510" s="48" t="n">
        <v>53.9</v>
      </c>
      <c r="N510" s="48" t="n">
        <v>0</v>
      </c>
    </row>
    <row r="511" ht="10.05" customHeight="1" s="1003">
      <c r="A511" s="45" t="inlineStr">
        <is>
          <t>Tournesol</t>
        </is>
      </c>
      <c r="B511" s="1112" t="n">
        <v>2010</v>
      </c>
      <c r="C511" s="45" t="inlineStr">
        <is>
          <t>2010/11</t>
        </is>
      </c>
      <c r="D511" s="1113" t="n">
        <v>7</v>
      </c>
      <c r="E511" s="48" t="n">
        <v>2205.6</v>
      </c>
      <c r="F511" s="48" t="n">
        <v>0</v>
      </c>
      <c r="G511" s="48" t="n">
        <v>2205.6</v>
      </c>
      <c r="H511" s="48" t="n">
        <v>122328.4</v>
      </c>
      <c r="I511" s="48" t="n">
        <v>730.8</v>
      </c>
      <c r="J511" s="48" t="n">
        <v>123059.2</v>
      </c>
      <c r="K511" s="48" t="n">
        <v>2135.5</v>
      </c>
      <c r="L511" s="48" t="n">
        <v>240.1</v>
      </c>
      <c r="M511" s="48" t="n">
        <v>688.3</v>
      </c>
      <c r="N511" s="48" t="n">
        <v>3.3</v>
      </c>
    </row>
    <row r="512" ht="10.05" customHeight="1" s="1003">
      <c r="A512" s="45" t="inlineStr">
        <is>
          <t>Colza</t>
        </is>
      </c>
      <c r="B512" s="1112" t="n">
        <v>2010</v>
      </c>
      <c r="C512" s="45" t="inlineStr">
        <is>
          <t>2010/11</t>
        </is>
      </c>
      <c r="D512" s="1113" t="n">
        <v>8</v>
      </c>
      <c r="E512" s="48" t="n">
        <v>717468.4</v>
      </c>
      <c r="F512" s="48" t="n">
        <v>1933.7</v>
      </c>
      <c r="G512" s="48" t="n">
        <v>719402.1</v>
      </c>
      <c r="H512" s="48" t="n">
        <v>2642639.1</v>
      </c>
      <c r="I512" s="48" t="n">
        <v>12874.3</v>
      </c>
      <c r="J512" s="48" t="n">
        <v>2655513.4</v>
      </c>
      <c r="K512" s="48" t="n">
        <v>799439.2</v>
      </c>
      <c r="L512" s="48" t="n">
        <v>274072.3</v>
      </c>
      <c r="M512" s="48" t="n">
        <v>248791.3</v>
      </c>
      <c r="N512" s="48" t="n">
        <v>2910.3</v>
      </c>
    </row>
    <row r="513" ht="10.05" customHeight="1" s="1003">
      <c r="A513" s="45" t="inlineStr">
        <is>
          <t>Lin</t>
        </is>
      </c>
      <c r="B513" s="1112" t="n">
        <v>2010</v>
      </c>
      <c r="C513" s="45" t="inlineStr">
        <is>
          <t>2010/11</t>
        </is>
      </c>
      <c r="D513" s="1113" t="n">
        <v>8</v>
      </c>
      <c r="E513" s="48" t="n">
        <v>6412.3</v>
      </c>
      <c r="F513" s="48" t="n">
        <v>396</v>
      </c>
      <c r="G513" s="48" t="n">
        <v>6808.3</v>
      </c>
      <c r="H513" s="48" t="n">
        <v>8000.5</v>
      </c>
      <c r="I513" s="48" t="n">
        <v>799.7</v>
      </c>
      <c r="J513" s="48" t="n">
        <v>8800.200000000001</v>
      </c>
      <c r="K513" s="48" t="n">
        <v>994.1</v>
      </c>
      <c r="L513" s="48" t="n">
        <v>451.1</v>
      </c>
      <c r="M513" s="48" t="n">
        <v>160.2</v>
      </c>
      <c r="N513" s="48" t="n">
        <v>0</v>
      </c>
    </row>
    <row r="514" ht="10.05" customHeight="1" s="1003">
      <c r="A514" s="45" t="inlineStr">
        <is>
          <t>Soja</t>
        </is>
      </c>
      <c r="B514" s="1112" t="n">
        <v>2010</v>
      </c>
      <c r="C514" s="45" t="inlineStr">
        <is>
          <t>2010/11</t>
        </is>
      </c>
      <c r="D514" s="1113" t="n">
        <v>8</v>
      </c>
      <c r="E514" s="48" t="n">
        <v>781.5</v>
      </c>
      <c r="F514" s="48" t="n">
        <v>59.8</v>
      </c>
      <c r="G514" s="48" t="n">
        <v>841.3</v>
      </c>
      <c r="H514" s="48" t="n">
        <v>8047.9</v>
      </c>
      <c r="I514" s="48" t="n">
        <v>482.8</v>
      </c>
      <c r="J514" s="48" t="n">
        <v>8530.700000000001</v>
      </c>
      <c r="K514" s="48" t="n">
        <v>316.4</v>
      </c>
      <c r="L514" s="48" t="n">
        <v>0</v>
      </c>
      <c r="M514" s="48" t="n">
        <v>13</v>
      </c>
      <c r="N514" s="48" t="n">
        <v>2</v>
      </c>
    </row>
    <row r="515" ht="10.05" customHeight="1" s="1003">
      <c r="A515" s="45" t="inlineStr">
        <is>
          <t>Tournesol</t>
        </is>
      </c>
      <c r="B515" s="1112" t="n">
        <v>2010</v>
      </c>
      <c r="C515" s="45" t="inlineStr">
        <is>
          <t>2010/11</t>
        </is>
      </c>
      <c r="D515" s="1113" t="n">
        <v>8</v>
      </c>
      <c r="E515" s="48" t="n">
        <v>31970.3</v>
      </c>
      <c r="F515" s="48" t="n">
        <v>267.9</v>
      </c>
      <c r="G515" s="48" t="n">
        <v>32238.2</v>
      </c>
      <c r="H515" s="48" t="n">
        <v>96608.3</v>
      </c>
      <c r="I515" s="48" t="n">
        <v>777.2</v>
      </c>
      <c r="J515" s="48" t="n">
        <v>97385.5</v>
      </c>
      <c r="K515" s="48" t="n">
        <v>8789</v>
      </c>
      <c r="L515" s="48" t="n">
        <v>7189.8</v>
      </c>
      <c r="M515" s="48" t="n">
        <v>577.3</v>
      </c>
      <c r="N515" s="48" t="n">
        <v>-46.2</v>
      </c>
    </row>
    <row r="516" ht="10.05" customHeight="1" s="1003">
      <c r="A516" s="45" t="inlineStr">
        <is>
          <t>Colza</t>
        </is>
      </c>
      <c r="B516" s="1112" t="n">
        <v>2010</v>
      </c>
      <c r="C516" s="45" t="inlineStr">
        <is>
          <t>2010/11</t>
        </is>
      </c>
      <c r="D516" s="1113" t="n">
        <v>9</v>
      </c>
      <c r="E516" s="48" t="n">
        <v>206244.6</v>
      </c>
      <c r="F516" s="48" t="n">
        <v>27.4</v>
      </c>
      <c r="G516" s="48" t="n">
        <v>206272</v>
      </c>
      <c r="H516" s="48" t="n">
        <v>2515321.9</v>
      </c>
      <c r="I516" s="48" t="n">
        <v>12464.4</v>
      </c>
      <c r="J516" s="48" t="n">
        <v>2527786.3</v>
      </c>
      <c r="K516" s="48" t="n">
        <v>658309.7</v>
      </c>
      <c r="L516" s="48" t="n">
        <v>19831</v>
      </c>
      <c r="M516" s="48" t="n">
        <v>157830.8</v>
      </c>
      <c r="N516" s="48" t="n">
        <v>2114.5</v>
      </c>
    </row>
    <row r="517" ht="10.05" customHeight="1" s="1003">
      <c r="A517" s="45" t="inlineStr">
        <is>
          <t>Lin</t>
        </is>
      </c>
      <c r="B517" s="1112" t="n">
        <v>2010</v>
      </c>
      <c r="C517" s="45" t="inlineStr">
        <is>
          <t>2010/11</t>
        </is>
      </c>
      <c r="D517" s="1113" t="n">
        <v>9</v>
      </c>
      <c r="E517" s="48" t="n">
        <v>3605.8</v>
      </c>
      <c r="F517" s="48" t="n">
        <v>0</v>
      </c>
      <c r="G517" s="48" t="n">
        <v>3605.8</v>
      </c>
      <c r="H517" s="48" t="n">
        <v>6557.2</v>
      </c>
      <c r="I517" s="48" t="n">
        <v>427.1</v>
      </c>
      <c r="J517" s="48" t="n">
        <v>6984.3</v>
      </c>
      <c r="K517" s="48" t="n">
        <v>755</v>
      </c>
      <c r="L517" s="48" t="n">
        <v>135.6</v>
      </c>
      <c r="M517" s="48" t="n">
        <v>374.7</v>
      </c>
      <c r="N517" s="48" t="n">
        <v>0</v>
      </c>
    </row>
    <row r="518" ht="10.05" customHeight="1" s="1003">
      <c r="A518" s="45" t="inlineStr">
        <is>
          <t>Soja</t>
        </is>
      </c>
      <c r="B518" s="1112" t="n">
        <v>2010</v>
      </c>
      <c r="C518" s="45" t="inlineStr">
        <is>
          <t>2010/11</t>
        </is>
      </c>
      <c r="D518" s="1113" t="n">
        <v>9</v>
      </c>
      <c r="E518" s="48" t="n">
        <v>31098.4</v>
      </c>
      <c r="F518" s="48" t="n">
        <v>2167.4</v>
      </c>
      <c r="G518" s="48" t="n">
        <v>33265.8</v>
      </c>
      <c r="H518" s="48" t="n">
        <v>34815.6</v>
      </c>
      <c r="I518" s="48" t="n">
        <v>2653.4</v>
      </c>
      <c r="J518" s="48" t="n">
        <v>37469</v>
      </c>
      <c r="K518" s="48" t="n">
        <v>4511.4</v>
      </c>
      <c r="L518" s="48" t="n">
        <v>5290.2</v>
      </c>
      <c r="M518" s="48" t="n">
        <v>1085.3</v>
      </c>
      <c r="N518" s="48" t="n">
        <v>9.9</v>
      </c>
    </row>
    <row r="519" ht="10.05" customHeight="1" s="1003">
      <c r="A519" s="45" t="inlineStr">
        <is>
          <t>Tournesol</t>
        </is>
      </c>
      <c r="B519" s="1112" t="n">
        <v>2010</v>
      </c>
      <c r="C519" s="45" t="inlineStr">
        <is>
          <t>2010/11</t>
        </is>
      </c>
      <c r="D519" s="1113" t="n">
        <v>9</v>
      </c>
      <c r="E519" s="48" t="n">
        <v>786757.3</v>
      </c>
      <c r="F519" s="48" t="n">
        <v>4870.4</v>
      </c>
      <c r="G519" s="48" t="n">
        <v>791627.7</v>
      </c>
      <c r="H519" s="48" t="n">
        <v>773947.4</v>
      </c>
      <c r="I519" s="48" t="n">
        <v>5146.8</v>
      </c>
      <c r="J519" s="48" t="n">
        <v>779094.2</v>
      </c>
      <c r="K519" s="48" t="n">
        <v>286335.4</v>
      </c>
      <c r="L519" s="48" t="n">
        <v>292710.6</v>
      </c>
      <c r="M519" s="48" t="n">
        <v>13494.7</v>
      </c>
      <c r="N519" s="48" t="n">
        <v>1668.8</v>
      </c>
    </row>
    <row r="520" ht="10.05" customHeight="1" s="1003">
      <c r="A520" s="45" t="inlineStr">
        <is>
          <t>Colza</t>
        </is>
      </c>
      <c r="B520" s="1112" t="n">
        <v>2010</v>
      </c>
      <c r="C520" s="45" t="inlineStr">
        <is>
          <t>2010/11</t>
        </is>
      </c>
      <c r="D520" s="1113" t="n">
        <v>10</v>
      </c>
      <c r="E520" s="48" t="n">
        <v>111092.5</v>
      </c>
      <c r="F520" s="48" t="n">
        <v>74</v>
      </c>
      <c r="G520" s="48" t="n">
        <v>111166.5</v>
      </c>
      <c r="H520" s="48" t="n">
        <v>2345534.9</v>
      </c>
      <c r="I520" s="48" t="n">
        <v>12339.9</v>
      </c>
      <c r="J520" s="48" t="n">
        <v>2357874.8</v>
      </c>
      <c r="K520" s="48" t="n">
        <v>586362.6</v>
      </c>
      <c r="L520" s="48" t="n">
        <v>7544.6</v>
      </c>
      <c r="M520" s="48" t="n">
        <v>78389.7</v>
      </c>
      <c r="N520" s="48" t="n">
        <v>2272.1</v>
      </c>
    </row>
    <row r="521" ht="10.05" customHeight="1" s="1003">
      <c r="A521" s="45" t="inlineStr">
        <is>
          <t>Lin</t>
        </is>
      </c>
      <c r="B521" s="1112" t="n">
        <v>2010</v>
      </c>
      <c r="C521" s="45" t="inlineStr">
        <is>
          <t>2010/11</t>
        </is>
      </c>
      <c r="D521" s="1113" t="n">
        <v>10</v>
      </c>
      <c r="E521" s="48" t="n">
        <v>1292.7</v>
      </c>
      <c r="F521" s="48" t="n">
        <v>0</v>
      </c>
      <c r="G521" s="48" t="n">
        <v>1292.7</v>
      </c>
      <c r="H521" s="48" t="n">
        <v>6025.4</v>
      </c>
      <c r="I521" s="48" t="n">
        <v>404</v>
      </c>
      <c r="J521" s="48" t="n">
        <v>6429.4</v>
      </c>
      <c r="K521" s="48" t="n">
        <v>264.5</v>
      </c>
      <c r="L521" s="48" t="n">
        <v>0.7</v>
      </c>
      <c r="M521" s="48" t="n">
        <v>491.2</v>
      </c>
      <c r="N521" s="48" t="n">
        <v>0</v>
      </c>
    </row>
    <row r="522" ht="10.05" customHeight="1" s="1003">
      <c r="A522" s="45" t="inlineStr">
        <is>
          <t>Soja</t>
        </is>
      </c>
      <c r="B522" s="1112" t="n">
        <v>2010</v>
      </c>
      <c r="C522" s="45" t="inlineStr">
        <is>
          <t>2010/11</t>
        </is>
      </c>
      <c r="D522" s="1113" t="n">
        <v>10</v>
      </c>
      <c r="E522" s="48" t="n">
        <v>51632</v>
      </c>
      <c r="F522" s="48" t="n">
        <v>2222.3</v>
      </c>
      <c r="G522" s="48" t="n">
        <v>53854.3</v>
      </c>
      <c r="H522" s="48" t="n">
        <v>82613.39999999999</v>
      </c>
      <c r="I522" s="48" t="n">
        <v>4856.4</v>
      </c>
      <c r="J522" s="48" t="n">
        <v>87469.8</v>
      </c>
      <c r="K522" s="48" t="n">
        <v>12438.7</v>
      </c>
      <c r="L522" s="48" t="n">
        <v>9164.5</v>
      </c>
      <c r="M522" s="48" t="n">
        <v>1486.8</v>
      </c>
      <c r="N522" s="48" t="n">
        <v>127</v>
      </c>
    </row>
    <row r="523" ht="10.05" customHeight="1" s="1003">
      <c r="A523" s="45" t="inlineStr">
        <is>
          <t>Tournesol</t>
        </is>
      </c>
      <c r="B523" s="1112" t="n">
        <v>2010</v>
      </c>
      <c r="C523" s="45" t="inlineStr">
        <is>
          <t>2010/11</t>
        </is>
      </c>
      <c r="D523" s="1113" t="n">
        <v>10</v>
      </c>
      <c r="E523" s="48" t="n">
        <v>284306.9</v>
      </c>
      <c r="F523" s="48" t="n">
        <v>762.6</v>
      </c>
      <c r="G523" s="48" t="n">
        <v>285069.5</v>
      </c>
      <c r="H523" s="48" t="n">
        <v>904067</v>
      </c>
      <c r="I523" s="48" t="n">
        <v>5926.5</v>
      </c>
      <c r="J523" s="48" t="n">
        <v>909993.5</v>
      </c>
      <c r="K523" s="48" t="n">
        <v>292787.1</v>
      </c>
      <c r="L523" s="48" t="n">
        <v>79461.5</v>
      </c>
      <c r="M523" s="48" t="n">
        <v>80111.3</v>
      </c>
      <c r="N523" s="48" t="n">
        <v>1988.8</v>
      </c>
    </row>
    <row r="524" ht="10.05" customHeight="1" s="1003">
      <c r="A524" s="45" t="inlineStr">
        <is>
          <t>Colza</t>
        </is>
      </c>
      <c r="B524" s="1112" t="n">
        <v>2010</v>
      </c>
      <c r="C524" s="45" t="inlineStr">
        <is>
          <t>2010/11</t>
        </is>
      </c>
      <c r="D524" s="1113" t="n">
        <v>11</v>
      </c>
      <c r="E524" s="48" t="n">
        <v>257334.1</v>
      </c>
      <c r="F524" s="48" t="n">
        <v>104.6</v>
      </c>
      <c r="G524" s="48" t="n">
        <v>257438.7</v>
      </c>
      <c r="H524" s="48" t="n">
        <v>2247706.9</v>
      </c>
      <c r="I524" s="48" t="n">
        <v>12423.5</v>
      </c>
      <c r="J524" s="48" t="n">
        <v>2260130.4</v>
      </c>
      <c r="K524" s="48" t="n">
        <v>415974.5</v>
      </c>
      <c r="L524" s="48" t="n">
        <v>14353.7</v>
      </c>
      <c r="M524" s="48" t="n">
        <v>178626.3</v>
      </c>
      <c r="N524" s="48" t="n">
        <v>4880.6</v>
      </c>
    </row>
    <row r="525" ht="10.05" customHeight="1" s="1003">
      <c r="A525" s="45" t="inlineStr">
        <is>
          <t>Lin</t>
        </is>
      </c>
      <c r="B525" s="1112" t="n">
        <v>2010</v>
      </c>
      <c r="C525" s="45" t="inlineStr">
        <is>
          <t>2010/11</t>
        </is>
      </c>
      <c r="D525" s="1113" t="n">
        <v>11</v>
      </c>
      <c r="E525" s="48" t="n">
        <v>1454.8</v>
      </c>
      <c r="F525" s="48" t="n">
        <v>17.7</v>
      </c>
      <c r="G525" s="48" t="n">
        <v>1472.5</v>
      </c>
      <c r="H525" s="48" t="n">
        <v>4819.7</v>
      </c>
      <c r="I525" s="48" t="n">
        <v>421.7</v>
      </c>
      <c r="J525" s="48" t="n">
        <v>5241.4</v>
      </c>
      <c r="K525" s="48" t="n">
        <v>253.7</v>
      </c>
      <c r="L525" s="48" t="n">
        <v>32.5</v>
      </c>
      <c r="M525" s="48" t="n">
        <v>43.3</v>
      </c>
      <c r="N525" s="48" t="n">
        <v>0</v>
      </c>
    </row>
    <row r="526" ht="10.05" customHeight="1" s="1003">
      <c r="A526" s="45" t="inlineStr">
        <is>
          <t>Soja</t>
        </is>
      </c>
      <c r="B526" s="1112" t="n">
        <v>2010</v>
      </c>
      <c r="C526" s="45" t="inlineStr">
        <is>
          <t>2010/11</t>
        </is>
      </c>
      <c r="D526" s="1113" t="n">
        <v>11</v>
      </c>
      <c r="E526" s="48" t="n">
        <v>8680.4</v>
      </c>
      <c r="F526" s="48" t="n">
        <v>662.2</v>
      </c>
      <c r="G526" s="48" t="n">
        <v>9342.6</v>
      </c>
      <c r="H526" s="48" t="n">
        <v>78630.7</v>
      </c>
      <c r="I526" s="48" t="n">
        <v>5431.3</v>
      </c>
      <c r="J526" s="48" t="n">
        <v>84062</v>
      </c>
      <c r="K526" s="48" t="n">
        <v>10940.6</v>
      </c>
      <c r="L526" s="48" t="n">
        <v>953.2</v>
      </c>
      <c r="M526" s="48" t="n">
        <v>2283.4</v>
      </c>
      <c r="N526" s="48" t="n">
        <v>194.9</v>
      </c>
    </row>
    <row r="527" ht="10.05" customHeight="1" s="1003">
      <c r="A527" s="45" t="inlineStr">
        <is>
          <t>Tournesol</t>
        </is>
      </c>
      <c r="B527" s="1112" t="n">
        <v>2010</v>
      </c>
      <c r="C527" s="45" t="inlineStr">
        <is>
          <t>2010/11</t>
        </is>
      </c>
      <c r="D527" s="1113" t="n">
        <v>11</v>
      </c>
      <c r="E527" s="48" t="n">
        <v>111947.9</v>
      </c>
      <c r="F527" s="48" t="n">
        <v>44.7</v>
      </c>
      <c r="G527" s="48" t="n">
        <v>111992.6</v>
      </c>
      <c r="H527" s="48" t="n">
        <v>881800.8</v>
      </c>
      <c r="I527" s="48" t="n">
        <v>4957.2</v>
      </c>
      <c r="J527" s="48" t="n">
        <v>886758</v>
      </c>
      <c r="K527" s="48" t="n">
        <v>202930.5</v>
      </c>
      <c r="L527" s="48" t="n">
        <v>4619.9</v>
      </c>
      <c r="M527" s="48" t="n">
        <v>93564.8</v>
      </c>
      <c r="N527" s="48" t="n">
        <v>911.7</v>
      </c>
    </row>
    <row r="528" ht="10.05" customHeight="1" s="1003">
      <c r="A528" s="45" t="inlineStr">
        <is>
          <t>Colza</t>
        </is>
      </c>
      <c r="B528" s="1112" t="n">
        <v>2010</v>
      </c>
      <c r="C528" s="45" t="inlineStr">
        <is>
          <t>2010/11</t>
        </is>
      </c>
      <c r="D528" s="1113" t="n">
        <v>12</v>
      </c>
      <c r="E528" s="48" t="n">
        <v>152607.5</v>
      </c>
      <c r="F528" s="48" t="n">
        <v>2051.9</v>
      </c>
      <c r="G528" s="48" t="n">
        <v>154659.4</v>
      </c>
      <c r="H528" s="48" t="n">
        <v>2016641.7</v>
      </c>
      <c r="I528" s="48" t="n">
        <v>12281.4</v>
      </c>
      <c r="J528" s="48" t="n">
        <v>2028923.1</v>
      </c>
      <c r="K528" s="48" t="n">
        <v>338199.3</v>
      </c>
      <c r="L528" s="48" t="n">
        <v>18917.7</v>
      </c>
      <c r="M528" s="48" t="n">
        <v>93113.89999999999</v>
      </c>
      <c r="N528" s="48" t="n">
        <v>4518.2</v>
      </c>
    </row>
    <row r="529" ht="10.05" customHeight="1" s="1003">
      <c r="A529" s="45" t="inlineStr">
        <is>
          <t>Lin</t>
        </is>
      </c>
      <c r="B529" s="1112" t="n">
        <v>2010</v>
      </c>
      <c r="C529" s="45" t="inlineStr">
        <is>
          <t>2010/11</t>
        </is>
      </c>
      <c r="D529" s="1113" t="n">
        <v>12</v>
      </c>
      <c r="E529" s="48" t="n">
        <v>640.1</v>
      </c>
      <c r="F529" s="48" t="n">
        <v>0</v>
      </c>
      <c r="G529" s="48" t="n">
        <v>640.1</v>
      </c>
      <c r="H529" s="48" t="n">
        <v>4139.1</v>
      </c>
      <c r="I529" s="48" t="n">
        <v>421.7</v>
      </c>
      <c r="J529" s="48" t="n">
        <v>4560.8</v>
      </c>
      <c r="K529" s="48" t="n">
        <v>320.1</v>
      </c>
      <c r="L529" s="48" t="n">
        <v>71.40000000000001</v>
      </c>
      <c r="M529" s="48" t="n">
        <v>5</v>
      </c>
      <c r="N529" s="48" t="n">
        <v>0</v>
      </c>
    </row>
    <row r="530" ht="10.05" customHeight="1" s="1003">
      <c r="A530" s="45" t="inlineStr">
        <is>
          <t>Soja</t>
        </is>
      </c>
      <c r="B530" s="1112" t="n">
        <v>2010</v>
      </c>
      <c r="C530" s="45" t="inlineStr">
        <is>
          <t>2010/11</t>
        </is>
      </c>
      <c r="D530" s="1113" t="n">
        <v>12</v>
      </c>
      <c r="E530" s="48" t="n">
        <v>4359.9</v>
      </c>
      <c r="F530" s="48" t="n">
        <v>0.2</v>
      </c>
      <c r="G530" s="48" t="n">
        <v>4360.1</v>
      </c>
      <c r="H530" s="48" t="n">
        <v>76804.10000000001</v>
      </c>
      <c r="I530" s="48" t="n">
        <v>5418.7</v>
      </c>
      <c r="J530" s="48" t="n">
        <v>82222.8</v>
      </c>
      <c r="K530" s="48" t="n">
        <v>8818.1</v>
      </c>
      <c r="L530" s="48" t="n">
        <v>440.5</v>
      </c>
      <c r="M530" s="48" t="n">
        <v>2509.5</v>
      </c>
      <c r="N530" s="48" t="n">
        <v>53.5</v>
      </c>
    </row>
    <row r="531" ht="10.05" customHeight="1" s="1003">
      <c r="A531" s="45" t="inlineStr">
        <is>
          <t>Tournesol</t>
        </is>
      </c>
      <c r="B531" s="1112" t="n">
        <v>2010</v>
      </c>
      <c r="C531" s="45" t="inlineStr">
        <is>
          <t>2010/11</t>
        </is>
      </c>
      <c r="D531" s="1113" t="n">
        <v>12</v>
      </c>
      <c r="E531" s="48" t="n">
        <v>65102.2</v>
      </c>
      <c r="F531" s="48" t="n">
        <v>10.6</v>
      </c>
      <c r="G531" s="48" t="n">
        <v>65112.8</v>
      </c>
      <c r="H531" s="48" t="n">
        <v>811147.9</v>
      </c>
      <c r="I531" s="48" t="n">
        <v>3818</v>
      </c>
      <c r="J531" s="48" t="n">
        <v>814965.9</v>
      </c>
      <c r="K531" s="48" t="n">
        <v>149517.6</v>
      </c>
      <c r="L531" s="48" t="n">
        <v>3199.6</v>
      </c>
      <c r="M531" s="48" t="n">
        <v>52488.9</v>
      </c>
      <c r="N531" s="48" t="n">
        <v>4123.2</v>
      </c>
    </row>
    <row r="532" ht="10.05" customHeight="1" s="1003">
      <c r="A532" s="45" t="inlineStr">
        <is>
          <t>Colza</t>
        </is>
      </c>
      <c r="B532" s="1112" t="n">
        <v>2011</v>
      </c>
      <c r="C532" s="45" t="inlineStr">
        <is>
          <t>2010/11</t>
        </is>
      </c>
      <c r="D532" s="1113" t="n">
        <v>1</v>
      </c>
      <c r="E532" s="48" t="n">
        <v>205044.2</v>
      </c>
      <c r="F532" s="48" t="n">
        <v>0</v>
      </c>
      <c r="G532" s="48" t="n">
        <v>205044.2</v>
      </c>
      <c r="H532" s="48" t="n">
        <v>1754817.8</v>
      </c>
      <c r="I532" s="48" t="n">
        <v>11966.4</v>
      </c>
      <c r="J532" s="48" t="n">
        <v>1766784.2</v>
      </c>
      <c r="K532" s="48" t="n">
        <v>262808.9</v>
      </c>
      <c r="L532" s="48" t="n">
        <v>40629.6</v>
      </c>
      <c r="M532" s="48" t="n">
        <v>113112</v>
      </c>
      <c r="N532" s="48" t="n">
        <v>2695.7</v>
      </c>
    </row>
    <row r="533" ht="10.05" customHeight="1" s="1003">
      <c r="A533" s="45" t="inlineStr">
        <is>
          <t>Lin</t>
        </is>
      </c>
      <c r="B533" s="1112" t="n">
        <v>2011</v>
      </c>
      <c r="C533" s="45" t="inlineStr">
        <is>
          <t>2010/11</t>
        </is>
      </c>
      <c r="D533" s="1113" t="n">
        <v>1</v>
      </c>
      <c r="E533" s="48" t="n">
        <v>682.1</v>
      </c>
      <c r="F533" s="48" t="n">
        <v>183.1</v>
      </c>
      <c r="G533" s="48" t="n">
        <v>865.2</v>
      </c>
      <c r="H533" s="48" t="n">
        <v>3484.8</v>
      </c>
      <c r="I533" s="48" t="n">
        <v>594.8</v>
      </c>
      <c r="J533" s="48" t="n">
        <v>4079.6</v>
      </c>
      <c r="K533" s="48" t="n">
        <v>197.3</v>
      </c>
      <c r="L533" s="48" t="n">
        <v>0</v>
      </c>
      <c r="M533" s="48" t="n">
        <v>120.9</v>
      </c>
      <c r="N533" s="48" t="n">
        <v>1.9</v>
      </c>
    </row>
    <row r="534" ht="10.05" customHeight="1" s="1003">
      <c r="A534" s="45" t="inlineStr">
        <is>
          <t>Soja</t>
        </is>
      </c>
      <c r="B534" s="1112" t="n">
        <v>2011</v>
      </c>
      <c r="C534" s="45" t="inlineStr">
        <is>
          <t>2010/11</t>
        </is>
      </c>
      <c r="D534" s="1113" t="n">
        <v>1</v>
      </c>
      <c r="E534" s="48" t="n">
        <v>4851.8</v>
      </c>
      <c r="F534" s="48" t="n">
        <v>1.1</v>
      </c>
      <c r="G534" s="48" t="n">
        <v>4852.9</v>
      </c>
      <c r="H534" s="48" t="n">
        <v>72087</v>
      </c>
      <c r="I534" s="48" t="n">
        <v>4923.8</v>
      </c>
      <c r="J534" s="48" t="n">
        <v>77010.8</v>
      </c>
      <c r="K534" s="48" t="n">
        <v>6300.9</v>
      </c>
      <c r="L534" s="48" t="n">
        <v>5.1</v>
      </c>
      <c r="M534" s="48" t="n">
        <v>2423</v>
      </c>
      <c r="N534" s="48" t="n">
        <v>56.4</v>
      </c>
    </row>
    <row r="535" ht="10.05" customHeight="1" s="1003">
      <c r="A535" s="45" t="inlineStr">
        <is>
          <t>Tournesol</t>
        </is>
      </c>
      <c r="B535" s="1112" t="n">
        <v>2011</v>
      </c>
      <c r="C535" s="45" t="inlineStr">
        <is>
          <t>2010/11</t>
        </is>
      </c>
      <c r="D535" s="1113" t="n">
        <v>1</v>
      </c>
      <c r="E535" s="48" t="n">
        <v>63528.7</v>
      </c>
      <c r="F535" s="48" t="n">
        <v>10.8</v>
      </c>
      <c r="G535" s="48" t="n">
        <v>63539.5</v>
      </c>
      <c r="H535" s="48" t="n">
        <v>709076.2</v>
      </c>
      <c r="I535" s="48" t="n">
        <v>2930.2</v>
      </c>
      <c r="J535" s="48" t="n">
        <v>712006.4</v>
      </c>
      <c r="K535" s="48" t="n">
        <v>107282.8</v>
      </c>
      <c r="L535" s="48" t="n">
        <v>3333.5</v>
      </c>
      <c r="M535" s="48" t="n">
        <v>42953.2</v>
      </c>
      <c r="N535" s="48" t="n">
        <v>822.5</v>
      </c>
    </row>
    <row r="536" ht="10.05" customHeight="1" s="1003">
      <c r="A536" s="45" t="inlineStr">
        <is>
          <t>Colza</t>
        </is>
      </c>
      <c r="B536" s="1112" t="n">
        <v>2011</v>
      </c>
      <c r="C536" s="45" t="inlineStr">
        <is>
          <t>2010/11</t>
        </is>
      </c>
      <c r="D536" s="1113" t="n">
        <v>2</v>
      </c>
      <c r="E536" s="48" t="n">
        <v>222405</v>
      </c>
      <c r="F536" s="48" t="n">
        <v>23.1</v>
      </c>
      <c r="G536" s="48" t="n">
        <v>222428.1</v>
      </c>
      <c r="H536" s="48" t="n">
        <v>1509983</v>
      </c>
      <c r="I536" s="48" t="n">
        <v>11867.3</v>
      </c>
      <c r="J536" s="48" t="n">
        <v>1521850.3</v>
      </c>
      <c r="K536" s="48" t="n">
        <v>166271.2</v>
      </c>
      <c r="L536" s="48" t="n">
        <v>24596</v>
      </c>
      <c r="M536" s="48" t="n">
        <v>117511.4</v>
      </c>
      <c r="N536" s="48" t="n">
        <v>3622.3</v>
      </c>
    </row>
    <row r="537" ht="10.05" customHeight="1" s="1003">
      <c r="A537" s="45" t="inlineStr">
        <is>
          <t>Lin</t>
        </is>
      </c>
      <c r="B537" s="1112" t="n">
        <v>2011</v>
      </c>
      <c r="C537" s="45" t="inlineStr">
        <is>
          <t>2010/11</t>
        </is>
      </c>
      <c r="D537" s="1113" t="n">
        <v>2</v>
      </c>
      <c r="E537" s="48" t="n">
        <v>690.4</v>
      </c>
      <c r="F537" s="48" t="n">
        <v>159.4</v>
      </c>
      <c r="G537" s="48" t="n">
        <v>849.8</v>
      </c>
      <c r="H537" s="48" t="n">
        <v>2128.2</v>
      </c>
      <c r="I537" s="48" t="n">
        <v>594.7</v>
      </c>
      <c r="J537" s="48" t="n">
        <v>2722.9</v>
      </c>
      <c r="K537" s="48" t="n">
        <v>120.2</v>
      </c>
      <c r="L537" s="48" t="n">
        <v>0</v>
      </c>
      <c r="M537" s="48" t="n">
        <v>77.09999999999999</v>
      </c>
      <c r="N537" s="48" t="n">
        <v>0</v>
      </c>
    </row>
    <row r="538" ht="10.05" customHeight="1" s="1003">
      <c r="A538" s="45" t="inlineStr">
        <is>
          <t>Soja</t>
        </is>
      </c>
      <c r="B538" s="1112" t="n">
        <v>2011</v>
      </c>
      <c r="C538" s="45" t="inlineStr">
        <is>
          <t>2010/11</t>
        </is>
      </c>
      <c r="D538" s="1113" t="n">
        <v>2</v>
      </c>
      <c r="E538" s="48" t="n">
        <v>3273</v>
      </c>
      <c r="F538" s="48" t="n">
        <v>0</v>
      </c>
      <c r="G538" s="48" t="n">
        <v>3273</v>
      </c>
      <c r="H538" s="48" t="n">
        <v>65131.4</v>
      </c>
      <c r="I538" s="48" t="n">
        <v>4691.8</v>
      </c>
      <c r="J538" s="48" t="n">
        <v>69823.2</v>
      </c>
      <c r="K538" s="48" t="n">
        <v>4356.8</v>
      </c>
      <c r="L538" s="48" t="n">
        <v>281.2</v>
      </c>
      <c r="M538" s="48" t="n">
        <v>2014.4</v>
      </c>
      <c r="N538" s="48" t="n">
        <v>236.9</v>
      </c>
    </row>
    <row r="539" ht="10.05" customHeight="1" s="1003">
      <c r="A539" s="45" t="inlineStr">
        <is>
          <t>Tournesol</t>
        </is>
      </c>
      <c r="B539" s="1112" t="n">
        <v>2011</v>
      </c>
      <c r="C539" s="45" t="inlineStr">
        <is>
          <t>2010/11</t>
        </is>
      </c>
      <c r="D539" s="1113" t="n">
        <v>2</v>
      </c>
      <c r="E539" s="48" t="n">
        <v>56098.7</v>
      </c>
      <c r="F539" s="48" t="n">
        <v>1169.9</v>
      </c>
      <c r="G539" s="48" t="n">
        <v>57268.6</v>
      </c>
      <c r="H539" s="48" t="n">
        <v>607539</v>
      </c>
      <c r="I539" s="48" t="n">
        <v>2912.5</v>
      </c>
      <c r="J539" s="48" t="n">
        <v>610451.5</v>
      </c>
      <c r="K539" s="48" t="n">
        <v>76898.89999999999</v>
      </c>
      <c r="L539" s="48" t="n">
        <v>1825.8</v>
      </c>
      <c r="M539" s="48" t="n">
        <v>30669.3</v>
      </c>
      <c r="N539" s="48" t="n">
        <v>1540.4</v>
      </c>
    </row>
    <row r="540" ht="10.05" customHeight="1" s="1003">
      <c r="A540" s="45" t="inlineStr">
        <is>
          <t>Colza</t>
        </is>
      </c>
      <c r="B540" s="1112" t="n">
        <v>2011</v>
      </c>
      <c r="C540" s="45" t="inlineStr">
        <is>
          <t>2010/11</t>
        </is>
      </c>
      <c r="D540" s="1113" t="n">
        <v>3</v>
      </c>
      <c r="E540" s="48" t="n">
        <v>141506.9</v>
      </c>
      <c r="F540" s="48" t="n">
        <v>10.1</v>
      </c>
      <c r="G540" s="48" t="n">
        <v>141517</v>
      </c>
      <c r="H540" s="48" t="n">
        <v>1154357.7</v>
      </c>
      <c r="I540" s="48" t="n">
        <v>11845.5</v>
      </c>
      <c r="J540" s="48" t="n">
        <v>1166203.2</v>
      </c>
      <c r="K540" s="48" t="n">
        <v>111814</v>
      </c>
      <c r="L540" s="48" t="n">
        <v>11428.9</v>
      </c>
      <c r="M540" s="48" t="n">
        <v>64357.8</v>
      </c>
      <c r="N540" s="48" t="n">
        <v>1527.3</v>
      </c>
    </row>
    <row r="541" ht="10.05" customHeight="1" s="1003">
      <c r="A541" s="45" t="inlineStr">
        <is>
          <t>Lin</t>
        </is>
      </c>
      <c r="B541" s="1112" t="n">
        <v>2011</v>
      </c>
      <c r="C541" s="45" t="inlineStr">
        <is>
          <t>2010/11</t>
        </is>
      </c>
      <c r="D541" s="1113" t="n">
        <v>3</v>
      </c>
      <c r="E541" s="48" t="n">
        <v>504.1</v>
      </c>
      <c r="F541" s="48" t="n">
        <v>126.6</v>
      </c>
      <c r="G541" s="48" t="n">
        <v>630.7</v>
      </c>
      <c r="H541" s="48" t="n">
        <v>1852.8</v>
      </c>
      <c r="I541" s="48" t="n">
        <v>480.4</v>
      </c>
      <c r="J541" s="48" t="n">
        <v>2333.2</v>
      </c>
      <c r="K541" s="48" t="n">
        <v>84</v>
      </c>
      <c r="L541" s="48" t="n">
        <v>1.3</v>
      </c>
      <c r="M541" s="48" t="n">
        <v>37.4</v>
      </c>
      <c r="N541" s="48" t="n">
        <v>0.1</v>
      </c>
    </row>
    <row r="542" ht="10.05" customHeight="1" s="1003">
      <c r="A542" s="45" t="inlineStr">
        <is>
          <t>Soja</t>
        </is>
      </c>
      <c r="B542" s="1112" t="n">
        <v>2011</v>
      </c>
      <c r="C542" s="45" t="inlineStr">
        <is>
          <t>2010/11</t>
        </is>
      </c>
      <c r="D542" s="1113" t="n">
        <v>3</v>
      </c>
      <c r="E542" s="48" t="n">
        <v>2303.4</v>
      </c>
      <c r="F542" s="48" t="n">
        <v>233.8</v>
      </c>
      <c r="G542" s="48" t="n">
        <v>2537.2</v>
      </c>
      <c r="H542" s="48" t="n">
        <v>56779.2</v>
      </c>
      <c r="I542" s="48" t="n">
        <v>3984.6</v>
      </c>
      <c r="J542" s="48" t="n">
        <v>60763.8</v>
      </c>
      <c r="K542" s="48" t="n">
        <v>3541.5</v>
      </c>
      <c r="L542" s="48" t="n">
        <v>308.6</v>
      </c>
      <c r="M542" s="48" t="n">
        <v>1114.1</v>
      </c>
      <c r="N542" s="48" t="n">
        <v>9.800000000000001</v>
      </c>
    </row>
    <row r="543" ht="10.05" customHeight="1" s="1003">
      <c r="A543" s="45" t="inlineStr">
        <is>
          <t>Tournesol</t>
        </is>
      </c>
      <c r="B543" s="1112" t="n">
        <v>2011</v>
      </c>
      <c r="C543" s="45" t="inlineStr">
        <is>
          <t>2010/11</t>
        </is>
      </c>
      <c r="D543" s="1113" t="n">
        <v>3</v>
      </c>
      <c r="E543" s="48" t="n">
        <v>35941.2</v>
      </c>
      <c r="F543" s="48" t="n">
        <v>840.2</v>
      </c>
      <c r="G543" s="48" t="n">
        <v>36781.4</v>
      </c>
      <c r="H543" s="48" t="n">
        <v>493704.1</v>
      </c>
      <c r="I543" s="48" t="n">
        <v>3006</v>
      </c>
      <c r="J543" s="48" t="n">
        <v>496710.1</v>
      </c>
      <c r="K543" s="48" t="n">
        <v>61499.2</v>
      </c>
      <c r="L543" s="48" t="n">
        <v>1760.6</v>
      </c>
      <c r="M543" s="48" t="n">
        <v>16373.1</v>
      </c>
      <c r="N543" s="48" t="n">
        <v>817.2</v>
      </c>
    </row>
    <row r="544" ht="10.05" customHeight="1" s="1003">
      <c r="A544" s="45" t="inlineStr">
        <is>
          <t>Colza</t>
        </is>
      </c>
      <c r="B544" s="1112" t="n">
        <v>2011</v>
      </c>
      <c r="C544" s="45" t="inlineStr">
        <is>
          <t>2010/11</t>
        </is>
      </c>
      <c r="D544" s="1113" t="n">
        <v>4</v>
      </c>
      <c r="E544" s="48" t="n">
        <v>113366.6</v>
      </c>
      <c r="F544" s="48" t="n">
        <v>0</v>
      </c>
      <c r="G544" s="48" t="n">
        <v>113366.6</v>
      </c>
      <c r="H544" s="48" t="n">
        <v>775358.9</v>
      </c>
      <c r="I544" s="48" t="n">
        <v>11803.9</v>
      </c>
      <c r="J544" s="48" t="n">
        <v>787162.8</v>
      </c>
      <c r="K544" s="48" t="n">
        <v>70127.60000000001</v>
      </c>
      <c r="L544" s="48" t="n">
        <v>9014.799999999999</v>
      </c>
      <c r="M544" s="48" t="n">
        <v>50193.8</v>
      </c>
      <c r="N544" s="48" t="n">
        <v>512.7</v>
      </c>
    </row>
    <row r="545" ht="10.05" customHeight="1" s="1003">
      <c r="A545" s="45" t="inlineStr">
        <is>
          <t>Lin</t>
        </is>
      </c>
      <c r="B545" s="1112" t="n">
        <v>2011</v>
      </c>
      <c r="C545" s="45" t="inlineStr">
        <is>
          <t>2010/11</t>
        </is>
      </c>
      <c r="D545" s="1113" t="n">
        <v>4</v>
      </c>
      <c r="E545" s="48" t="n">
        <v>450</v>
      </c>
      <c r="F545" s="48" t="n">
        <v>0</v>
      </c>
      <c r="G545" s="48" t="n">
        <v>450</v>
      </c>
      <c r="H545" s="48" t="n">
        <v>1468.7</v>
      </c>
      <c r="I545" s="48" t="n">
        <v>457.4</v>
      </c>
      <c r="J545" s="48" t="n">
        <v>1926.1</v>
      </c>
      <c r="K545" s="48" t="n">
        <v>68.90000000000001</v>
      </c>
      <c r="L545" s="48" t="n">
        <v>0.1</v>
      </c>
      <c r="M545" s="48" t="n">
        <v>15.2</v>
      </c>
      <c r="N545" s="48" t="n">
        <v>0</v>
      </c>
    </row>
    <row r="546" ht="10.05" customHeight="1" s="1003">
      <c r="A546" s="45" t="inlineStr">
        <is>
          <t>Soja</t>
        </is>
      </c>
      <c r="B546" s="1112" t="n">
        <v>2011</v>
      </c>
      <c r="C546" s="45" t="inlineStr">
        <is>
          <t>2010/11</t>
        </is>
      </c>
      <c r="D546" s="1113" t="n">
        <v>4</v>
      </c>
      <c r="E546" s="48" t="n">
        <v>3116.4</v>
      </c>
      <c r="F546" s="48" t="n">
        <v>0</v>
      </c>
      <c r="G546" s="48" t="n">
        <v>3116.4</v>
      </c>
      <c r="H546" s="48" t="n">
        <v>48158</v>
      </c>
      <c r="I546" s="48" t="n">
        <v>3231</v>
      </c>
      <c r="J546" s="48" t="n">
        <v>51389</v>
      </c>
      <c r="K546" s="48" t="n">
        <v>2825.9</v>
      </c>
      <c r="L546" s="48" t="n">
        <v>534.9</v>
      </c>
      <c r="M546" s="48" t="n">
        <v>1239.2</v>
      </c>
      <c r="N546" s="48" t="n">
        <v>11.3</v>
      </c>
    </row>
    <row r="547" ht="10.05" customHeight="1" s="1003">
      <c r="A547" s="45" t="inlineStr">
        <is>
          <t>Tournesol</t>
        </is>
      </c>
      <c r="B547" s="1112" t="n">
        <v>2011</v>
      </c>
      <c r="C547" s="45" t="inlineStr">
        <is>
          <t>2010/11</t>
        </is>
      </c>
      <c r="D547" s="1113" t="n">
        <v>4</v>
      </c>
      <c r="E547" s="48" t="n">
        <v>30339.9</v>
      </c>
      <c r="F547" s="48" t="n">
        <v>-37.4</v>
      </c>
      <c r="G547" s="48" t="n">
        <v>30302.5</v>
      </c>
      <c r="H547" s="48" t="n">
        <v>377318.9</v>
      </c>
      <c r="I547" s="48" t="n">
        <v>2924</v>
      </c>
      <c r="J547" s="48" t="n">
        <v>380242.9</v>
      </c>
      <c r="K547" s="48" t="n">
        <v>44695.1</v>
      </c>
      <c r="L547" s="48" t="n">
        <v>724</v>
      </c>
      <c r="M547" s="48" t="n">
        <v>16606.2</v>
      </c>
      <c r="N547" s="48" t="n">
        <v>921.9</v>
      </c>
    </row>
    <row r="548" ht="10.05" customHeight="1" s="1003">
      <c r="A548" s="45" t="inlineStr">
        <is>
          <t>Colza</t>
        </is>
      </c>
      <c r="B548" s="1112" t="n">
        <v>2011</v>
      </c>
      <c r="C548" s="45" t="inlineStr">
        <is>
          <t>2010/11</t>
        </is>
      </c>
      <c r="D548" s="1113" t="n">
        <v>5</v>
      </c>
      <c r="E548" s="48" t="n">
        <v>106366.8</v>
      </c>
      <c r="F548" s="48" t="n">
        <v>3.2</v>
      </c>
      <c r="G548" s="48" t="n">
        <v>106370</v>
      </c>
      <c r="H548" s="48" t="n">
        <v>475592.5</v>
      </c>
      <c r="I548" s="48" t="n">
        <v>11539.7</v>
      </c>
      <c r="J548" s="48" t="n">
        <v>487132.2</v>
      </c>
      <c r="K548" s="48" t="n">
        <v>17937.1</v>
      </c>
      <c r="L548" s="48" t="n">
        <v>4027.4</v>
      </c>
      <c r="M548" s="48" t="n">
        <v>54327.6</v>
      </c>
      <c r="N548" s="48" t="n">
        <v>1890.3</v>
      </c>
    </row>
    <row r="549" ht="10.05" customHeight="1" s="1003">
      <c r="A549" s="45" t="inlineStr">
        <is>
          <t>Lin</t>
        </is>
      </c>
      <c r="B549" s="1112" t="n">
        <v>2011</v>
      </c>
      <c r="C549" s="45" t="inlineStr">
        <is>
          <t>2010/11</t>
        </is>
      </c>
      <c r="D549" s="1113" t="n">
        <v>5</v>
      </c>
      <c r="E549" s="48" t="n">
        <v>532.3</v>
      </c>
      <c r="F549" s="48" t="n">
        <v>154.3</v>
      </c>
      <c r="G549" s="48" t="n">
        <v>686.6</v>
      </c>
      <c r="H549" s="48" t="n">
        <v>935.9</v>
      </c>
      <c r="I549" s="48" t="n">
        <v>578.5</v>
      </c>
      <c r="J549" s="48" t="n">
        <v>1514.4</v>
      </c>
      <c r="K549" s="48" t="n">
        <v>0</v>
      </c>
      <c r="L549" s="48" t="n">
        <v>0</v>
      </c>
      <c r="M549" s="48" t="n">
        <v>68.90000000000001</v>
      </c>
      <c r="N549" s="48" t="n">
        <v>0</v>
      </c>
    </row>
    <row r="550" ht="10.05" customHeight="1" s="1003">
      <c r="A550" s="45" t="inlineStr">
        <is>
          <t>Soja</t>
        </is>
      </c>
      <c r="B550" s="1112" t="n">
        <v>2011</v>
      </c>
      <c r="C550" s="45" t="inlineStr">
        <is>
          <t>2010/11</t>
        </is>
      </c>
      <c r="D550" s="1113" t="n">
        <v>5</v>
      </c>
      <c r="E550" s="48" t="n">
        <v>2972.5</v>
      </c>
      <c r="F550" s="48" t="n">
        <v>541.1</v>
      </c>
      <c r="G550" s="48" t="n">
        <v>3513.6</v>
      </c>
      <c r="H550" s="48" t="n">
        <v>41724.1</v>
      </c>
      <c r="I550" s="48" t="n">
        <v>2655.9</v>
      </c>
      <c r="J550" s="48" t="n">
        <v>44380</v>
      </c>
      <c r="K550" s="48" t="n">
        <v>1932.8</v>
      </c>
      <c r="L550" s="48" t="n">
        <v>864</v>
      </c>
      <c r="M550" s="48" t="n">
        <v>1714.9</v>
      </c>
      <c r="N550" s="48" t="n">
        <v>42.2</v>
      </c>
    </row>
    <row r="551" ht="10.05" customHeight="1" s="1003">
      <c r="A551" s="45" t="inlineStr">
        <is>
          <t>Tournesol</t>
        </is>
      </c>
      <c r="B551" s="1112" t="n">
        <v>2011</v>
      </c>
      <c r="C551" s="45" t="inlineStr">
        <is>
          <t>2010/11</t>
        </is>
      </c>
      <c r="D551" s="1113" t="n">
        <v>5</v>
      </c>
      <c r="E551" s="48" t="n">
        <v>31095.7</v>
      </c>
      <c r="F551" s="48" t="n">
        <v>936.6</v>
      </c>
      <c r="G551" s="48" t="n">
        <v>32032.3</v>
      </c>
      <c r="H551" s="48" t="n">
        <v>261240.2</v>
      </c>
      <c r="I551" s="48" t="n">
        <v>2022.8</v>
      </c>
      <c r="J551" s="48" t="n">
        <v>263263</v>
      </c>
      <c r="K551" s="48" t="n">
        <v>24943.8</v>
      </c>
      <c r="L551" s="48" t="n">
        <v>1160.2</v>
      </c>
      <c r="M551" s="48" t="n">
        <v>19774</v>
      </c>
      <c r="N551" s="48" t="n">
        <v>1137.5</v>
      </c>
    </row>
    <row r="552" ht="10.05" customHeight="1" s="1003">
      <c r="A552" s="45" t="inlineStr">
        <is>
          <t>Colza</t>
        </is>
      </c>
      <c r="B552" s="1112" t="n">
        <v>2011</v>
      </c>
      <c r="C552" s="45" t="inlineStr">
        <is>
          <t>2010/11</t>
        </is>
      </c>
      <c r="D552" s="1113" t="n">
        <v>6</v>
      </c>
      <c r="E552" s="48" t="n">
        <v>38547.1</v>
      </c>
      <c r="F552" s="48" t="n">
        <v>23</v>
      </c>
      <c r="G552" s="48" t="n">
        <v>38570.1</v>
      </c>
      <c r="H552" s="48" t="n">
        <v>182960.3</v>
      </c>
      <c r="I552" s="48" t="n">
        <v>8860.6</v>
      </c>
      <c r="J552" s="48" t="n">
        <v>191820.9</v>
      </c>
      <c r="K552" s="48" t="n">
        <v>21887.6</v>
      </c>
      <c r="L552" s="48" t="n">
        <v>16262.4</v>
      </c>
      <c r="M552" s="48" t="n">
        <v>11748.9</v>
      </c>
      <c r="N552" s="48" t="n">
        <v>563</v>
      </c>
    </row>
    <row r="553" ht="10.05" customHeight="1" s="1003">
      <c r="A553" s="45" t="inlineStr">
        <is>
          <t>Lin</t>
        </is>
      </c>
      <c r="B553" s="1112" t="n">
        <v>2011</v>
      </c>
      <c r="C553" s="45" t="inlineStr">
        <is>
          <t>2010/11</t>
        </is>
      </c>
      <c r="D553" s="1113" t="n">
        <v>6</v>
      </c>
      <c r="E553" s="48" t="n">
        <v>656.4</v>
      </c>
      <c r="F553" s="48" t="n">
        <v>926.6</v>
      </c>
      <c r="G553" s="48" t="n">
        <v>1583</v>
      </c>
      <c r="H553" s="48" t="n">
        <v>369.1</v>
      </c>
      <c r="I553" s="48" t="n">
        <v>566</v>
      </c>
      <c r="J553" s="48" t="n">
        <v>935.1</v>
      </c>
      <c r="K553" s="48" t="n">
        <v>0</v>
      </c>
      <c r="L553" s="48" t="n">
        <v>0</v>
      </c>
      <c r="M553" s="48" t="n">
        <v>0</v>
      </c>
      <c r="N553" s="48" t="n">
        <v>0</v>
      </c>
    </row>
    <row r="554" ht="10.05" customHeight="1" s="1003">
      <c r="A554" s="45" t="inlineStr">
        <is>
          <t>Soja</t>
        </is>
      </c>
      <c r="B554" s="1112" t="n">
        <v>2011</v>
      </c>
      <c r="C554" s="45" t="inlineStr">
        <is>
          <t>2010/11</t>
        </is>
      </c>
      <c r="D554" s="1113" t="n">
        <v>6</v>
      </c>
      <c r="E554" s="48" t="n">
        <v>2021.5</v>
      </c>
      <c r="F554" s="48" t="n">
        <v>649.5</v>
      </c>
      <c r="G554" s="48" t="n">
        <v>2671</v>
      </c>
      <c r="H554" s="48" t="n">
        <v>31330.3</v>
      </c>
      <c r="I554" s="48" t="n">
        <v>1787.4</v>
      </c>
      <c r="J554" s="48" t="n">
        <v>33117.7</v>
      </c>
      <c r="K554" s="48" t="n">
        <v>1722.5</v>
      </c>
      <c r="L554" s="48" t="n">
        <v>459.3</v>
      </c>
      <c r="M554" s="48" t="n">
        <v>663.1</v>
      </c>
      <c r="N554" s="48" t="n">
        <v>6.5</v>
      </c>
    </row>
    <row r="555" ht="10.05" customHeight="1" s="1003">
      <c r="A555" s="45" t="inlineStr">
        <is>
          <t>Tournesol</t>
        </is>
      </c>
      <c r="B555" s="1112" t="n">
        <v>2011</v>
      </c>
      <c r="C555" s="45" t="inlineStr">
        <is>
          <t>2010/11</t>
        </is>
      </c>
      <c r="D555" s="1113" t="n">
        <v>6</v>
      </c>
      <c r="E555" s="48" t="n">
        <v>22490.3</v>
      </c>
      <c r="F555" s="48" t="n">
        <v>-128.6</v>
      </c>
      <c r="G555" s="48" t="n">
        <v>22361.7</v>
      </c>
      <c r="H555" s="48" t="n">
        <v>125102</v>
      </c>
      <c r="I555" s="48" t="n">
        <v>817.5</v>
      </c>
      <c r="J555" s="48" t="n">
        <v>125919.5</v>
      </c>
      <c r="K555" s="48" t="n">
        <v>14349.3</v>
      </c>
      <c r="L555" s="48" t="n">
        <v>273.7</v>
      </c>
      <c r="M555" s="48" t="n">
        <v>9405.299999999999</v>
      </c>
      <c r="N555" s="48" t="n">
        <v>1462.9</v>
      </c>
    </row>
    <row r="556" ht="10.05" customHeight="1" s="1003">
      <c r="A556" s="45" t="inlineStr">
        <is>
          <t>Lin</t>
        </is>
      </c>
      <c r="B556" s="1112" t="n">
        <v>2011</v>
      </c>
      <c r="C556" s="45" t="inlineStr">
        <is>
          <t>2011/12</t>
        </is>
      </c>
      <c r="D556" s="1113" t="n">
        <v>4</v>
      </c>
      <c r="E556" s="48" t="n">
        <v>0</v>
      </c>
      <c r="F556" s="48" t="n">
        <v>0</v>
      </c>
      <c r="G556" s="48" t="n">
        <v>0</v>
      </c>
      <c r="H556" s="48" t="n">
        <v>41.1</v>
      </c>
      <c r="I556" s="48" t="n">
        <v>0</v>
      </c>
      <c r="J556" s="48" t="n">
        <v>41.1</v>
      </c>
      <c r="K556" s="48" t="n">
        <v>0</v>
      </c>
      <c r="L556" s="48" t="n">
        <v>0</v>
      </c>
      <c r="M556" s="48" t="n">
        <v>0</v>
      </c>
      <c r="N556" s="48" t="n">
        <v>0</v>
      </c>
    </row>
    <row r="557" ht="10.05" customHeight="1" s="1003">
      <c r="A557" s="45" t="inlineStr">
        <is>
          <t>Soja</t>
        </is>
      </c>
      <c r="B557" s="1112" t="n">
        <v>2011</v>
      </c>
      <c r="C557" s="45" t="inlineStr">
        <is>
          <t>2011/12</t>
        </is>
      </c>
      <c r="D557" s="1113" t="n">
        <v>4</v>
      </c>
      <c r="E557" s="48" t="n">
        <v>0</v>
      </c>
      <c r="F557" s="48" t="n">
        <v>0</v>
      </c>
      <c r="G557" s="48" t="n">
        <v>0</v>
      </c>
      <c r="H557" s="48" t="n">
        <v>18.8</v>
      </c>
      <c r="I557" s="48" t="n">
        <v>0</v>
      </c>
      <c r="J557" s="48" t="n">
        <v>18.8</v>
      </c>
      <c r="K557" s="48" t="n">
        <v>0</v>
      </c>
      <c r="L557" s="48" t="n">
        <v>0</v>
      </c>
      <c r="M557" s="48" t="n">
        <v>0</v>
      </c>
      <c r="N557" s="48" t="n">
        <v>0</v>
      </c>
    </row>
    <row r="558" ht="10.05" customHeight="1" s="1003">
      <c r="A558" s="45" t="inlineStr">
        <is>
          <t>Tournesol</t>
        </is>
      </c>
      <c r="B558" s="1112" t="n">
        <v>2011</v>
      </c>
      <c r="C558" s="45" t="inlineStr">
        <is>
          <t>2011/12</t>
        </is>
      </c>
      <c r="D558" s="1113" t="n">
        <v>4</v>
      </c>
      <c r="E558" s="48" t="n">
        <v>273.3</v>
      </c>
      <c r="F558" s="48" t="n">
        <v>0</v>
      </c>
      <c r="G558" s="48" t="n">
        <v>273.3</v>
      </c>
      <c r="H558" s="48" t="n">
        <v>373.8</v>
      </c>
      <c r="I558" s="48" t="n">
        <v>0</v>
      </c>
      <c r="J558" s="48" t="n">
        <v>373.8</v>
      </c>
      <c r="K558" s="48" t="n">
        <v>0</v>
      </c>
      <c r="L558" s="48" t="n">
        <v>0</v>
      </c>
      <c r="M558" s="48" t="n">
        <v>0</v>
      </c>
      <c r="N558" s="48" t="n">
        <v>0</v>
      </c>
    </row>
    <row r="559" ht="10.05" customHeight="1" s="1003">
      <c r="A559" s="45" t="inlineStr">
        <is>
          <t>Tournesol</t>
        </is>
      </c>
      <c r="B559" s="1112" t="n">
        <v>2011</v>
      </c>
      <c r="C559" s="45" t="inlineStr">
        <is>
          <t>2011/12</t>
        </is>
      </c>
      <c r="D559" s="1113" t="n">
        <v>5</v>
      </c>
      <c r="E559" s="48" t="n">
        <v>267.5</v>
      </c>
      <c r="F559" s="48" t="n">
        <v>0</v>
      </c>
      <c r="G559" s="48" t="n">
        <v>267.5</v>
      </c>
      <c r="H559" s="48" t="n">
        <v>0</v>
      </c>
      <c r="I559" s="48" t="n">
        <v>0</v>
      </c>
      <c r="J559" s="48" t="n">
        <v>0</v>
      </c>
      <c r="K559" s="48" t="n">
        <v>0</v>
      </c>
      <c r="L559" s="48" t="n">
        <v>0</v>
      </c>
      <c r="M559" s="48" t="n">
        <v>0</v>
      </c>
      <c r="N559" s="48" t="n">
        <v>0</v>
      </c>
    </row>
    <row r="560" ht="10.05" customHeight="1" s="1003">
      <c r="A560" s="45" t="inlineStr">
        <is>
          <t>Colza</t>
        </is>
      </c>
      <c r="B560" s="1112" t="n">
        <v>2011</v>
      </c>
      <c r="C560" s="45" t="inlineStr">
        <is>
          <t>2011/12</t>
        </is>
      </c>
      <c r="D560" s="1113" t="n">
        <v>7</v>
      </c>
      <c r="E560" s="48" t="n">
        <v>3067917.2</v>
      </c>
      <c r="F560" s="48" t="n">
        <v>9021.4</v>
      </c>
      <c r="G560" s="48" t="n">
        <v>3076938.6</v>
      </c>
      <c r="H560" s="48" t="n">
        <v>2838676.6</v>
      </c>
      <c r="I560" s="48" t="n">
        <v>14230.8</v>
      </c>
      <c r="J560" s="48" t="n">
        <v>2852907.4</v>
      </c>
      <c r="K560" s="48" t="n">
        <v>1198418.5</v>
      </c>
      <c r="L560" s="48" t="n">
        <v>1566115.3</v>
      </c>
      <c r="M560" s="48" t="n">
        <v>384195</v>
      </c>
      <c r="N560" s="48" t="n">
        <v>5384.6</v>
      </c>
    </row>
    <row r="561" ht="10.05" customHeight="1" s="1003">
      <c r="A561" s="45" t="inlineStr">
        <is>
          <t>Lin</t>
        </is>
      </c>
      <c r="B561" s="1112" t="n">
        <v>2011</v>
      </c>
      <c r="C561" s="45" t="inlineStr">
        <is>
          <t>2011/12</t>
        </is>
      </c>
      <c r="D561" s="1113" t="n">
        <v>7</v>
      </c>
      <c r="E561" s="48" t="n">
        <v>10014.4</v>
      </c>
      <c r="F561" s="48" t="n">
        <v>16.7</v>
      </c>
      <c r="G561" s="48" t="n">
        <v>10031.1</v>
      </c>
      <c r="H561" s="48" t="n">
        <v>7910</v>
      </c>
      <c r="I561" s="48" t="n">
        <v>566</v>
      </c>
      <c r="J561" s="48" t="n">
        <v>8476</v>
      </c>
      <c r="K561" s="48" t="n">
        <v>2010.2</v>
      </c>
      <c r="L561" s="48" t="n">
        <v>2338.9</v>
      </c>
      <c r="M561" s="48" t="n">
        <v>328.6</v>
      </c>
      <c r="N561" s="48" t="n">
        <v>0.1</v>
      </c>
    </row>
    <row r="562" ht="10.05" customHeight="1" s="1003">
      <c r="A562" s="45" t="inlineStr">
        <is>
          <t>Soja</t>
        </is>
      </c>
      <c r="B562" s="1112" t="n">
        <v>2011</v>
      </c>
      <c r="C562" s="45" t="inlineStr">
        <is>
          <t>2011/12</t>
        </is>
      </c>
      <c r="D562" s="1113" t="n">
        <v>7</v>
      </c>
      <c r="E562" s="48" t="n">
        <v>671.1</v>
      </c>
      <c r="F562" s="48" t="n">
        <v>0</v>
      </c>
      <c r="G562" s="48" t="n">
        <v>671.1</v>
      </c>
      <c r="H562" s="48" t="n">
        <v>25949.1</v>
      </c>
      <c r="I562" s="48" t="n">
        <v>1496</v>
      </c>
      <c r="J562" s="48" t="n">
        <v>27445.1</v>
      </c>
      <c r="K562" s="48" t="n">
        <v>1532.2</v>
      </c>
      <c r="L562" s="48" t="n">
        <v>441.5</v>
      </c>
      <c r="M562" s="48" t="n">
        <v>369</v>
      </c>
      <c r="N562" s="48" t="n">
        <v>262.8</v>
      </c>
    </row>
    <row r="563" ht="10.05" customHeight="1" s="1003">
      <c r="A563" s="45" t="inlineStr">
        <is>
          <t>Tournesol</t>
        </is>
      </c>
      <c r="B563" s="1112" t="n">
        <v>2011</v>
      </c>
      <c r="C563" s="45" t="inlineStr">
        <is>
          <t>2011/12</t>
        </is>
      </c>
      <c r="D563" s="1113" t="n">
        <v>7</v>
      </c>
      <c r="E563" s="48" t="n">
        <v>3800.6</v>
      </c>
      <c r="F563" s="48" t="n">
        <v>29.9</v>
      </c>
      <c r="G563" s="48" t="n">
        <v>3830.5</v>
      </c>
      <c r="H563" s="48" t="n">
        <v>73329.39999999999</v>
      </c>
      <c r="I563" s="48" t="n">
        <v>815.2</v>
      </c>
      <c r="J563" s="48" t="n">
        <v>74144.60000000001</v>
      </c>
      <c r="K563" s="48" t="n">
        <v>13916.4</v>
      </c>
      <c r="L563" s="48" t="n">
        <v>938.9</v>
      </c>
      <c r="M563" s="48" t="n">
        <v>1254.6</v>
      </c>
      <c r="N563" s="48" t="n">
        <v>117.2</v>
      </c>
    </row>
    <row r="564" ht="10.05" customHeight="1" s="1003">
      <c r="A564" s="45" t="inlineStr">
        <is>
          <t>Colza</t>
        </is>
      </c>
      <c r="B564" s="1112" t="n">
        <v>2011</v>
      </c>
      <c r="C564" s="45" t="inlineStr">
        <is>
          <t>2011/12</t>
        </is>
      </c>
      <c r="D564" s="1113" t="n">
        <v>8</v>
      </c>
      <c r="E564" s="48" t="n">
        <v>581254.6</v>
      </c>
      <c r="F564" s="48" t="n">
        <v>2283.6</v>
      </c>
      <c r="G564" s="48" t="n">
        <v>583538.2</v>
      </c>
      <c r="H564" s="48" t="n">
        <v>2926067.7</v>
      </c>
      <c r="I564" s="48" t="n">
        <v>12899.1</v>
      </c>
      <c r="J564" s="48" t="n">
        <v>2938966.8</v>
      </c>
      <c r="K564" s="48" t="n">
        <v>842403.1</v>
      </c>
      <c r="L564" s="48" t="n">
        <v>72343.8</v>
      </c>
      <c r="M564" s="48" t="n">
        <v>424719.6</v>
      </c>
      <c r="N564" s="48" t="n">
        <v>3548.1</v>
      </c>
    </row>
    <row r="565" ht="10.05" customHeight="1" s="1003">
      <c r="A565" s="45" t="inlineStr">
        <is>
          <t>Lin</t>
        </is>
      </c>
      <c r="B565" s="1112" t="n">
        <v>2011</v>
      </c>
      <c r="C565" s="45" t="inlineStr">
        <is>
          <t>2011/12</t>
        </is>
      </c>
      <c r="D565" s="1113" t="n">
        <v>8</v>
      </c>
      <c r="E565" s="48" t="n">
        <v>4537.6</v>
      </c>
      <c r="F565" s="48" t="n">
        <v>144.1</v>
      </c>
      <c r="G565" s="48" t="n">
        <v>4681.7</v>
      </c>
      <c r="H565" s="48" t="n">
        <v>9568.799999999999</v>
      </c>
      <c r="I565" s="48" t="n">
        <v>684.2</v>
      </c>
      <c r="J565" s="48" t="n">
        <v>10253</v>
      </c>
      <c r="K565" s="48" t="n">
        <v>1762.6</v>
      </c>
      <c r="L565" s="48" t="n">
        <v>480.2</v>
      </c>
      <c r="M565" s="48" t="n">
        <v>726.4</v>
      </c>
      <c r="N565" s="48" t="n">
        <v>1.4</v>
      </c>
    </row>
    <row r="566" ht="10.05" customHeight="1" s="1003">
      <c r="A566" s="45" t="inlineStr">
        <is>
          <t>Soja</t>
        </is>
      </c>
      <c r="B566" s="1112" t="n">
        <v>2011</v>
      </c>
      <c r="C566" s="45" t="inlineStr">
        <is>
          <t>2011/12</t>
        </is>
      </c>
      <c r="D566" s="1113" t="n">
        <v>8</v>
      </c>
      <c r="E566" s="48" t="n">
        <v>2017.2</v>
      </c>
      <c r="F566" s="48" t="n">
        <v>0</v>
      </c>
      <c r="G566" s="48" t="n">
        <v>2017.2</v>
      </c>
      <c r="H566" s="48" t="n">
        <v>20689.4</v>
      </c>
      <c r="I566" s="48" t="n">
        <v>1057</v>
      </c>
      <c r="J566" s="48" t="n">
        <v>21746.4</v>
      </c>
      <c r="K566" s="48" t="n">
        <v>1016.4</v>
      </c>
      <c r="L566" s="48" t="n">
        <v>232</v>
      </c>
      <c r="M566" s="48" t="n">
        <v>720.4</v>
      </c>
      <c r="N566" s="48" t="n">
        <v>27.4</v>
      </c>
    </row>
    <row r="567" ht="10.05" customHeight="1" s="1003">
      <c r="A567" s="45" t="inlineStr">
        <is>
          <t>Tournesol</t>
        </is>
      </c>
      <c r="B567" s="1112" t="n">
        <v>2011</v>
      </c>
      <c r="C567" s="45" t="inlineStr">
        <is>
          <t>2011/12</t>
        </is>
      </c>
      <c r="D567" s="1113" t="n">
        <v>8</v>
      </c>
      <c r="E567" s="48" t="n">
        <v>172542.2</v>
      </c>
      <c r="F567" s="48" t="n">
        <v>1306.6</v>
      </c>
      <c r="G567" s="48" t="n">
        <v>173848.8</v>
      </c>
      <c r="H567" s="48" t="n">
        <v>202218</v>
      </c>
      <c r="I567" s="48" t="n">
        <v>1162.8</v>
      </c>
      <c r="J567" s="48" t="n">
        <v>203380.8</v>
      </c>
      <c r="K567" s="48" t="n">
        <v>75146.2</v>
      </c>
      <c r="L567" s="48" t="n">
        <v>62669.8</v>
      </c>
      <c r="M567" s="48" t="n">
        <v>1316.1</v>
      </c>
      <c r="N567" s="48" t="n">
        <v>124.1</v>
      </c>
    </row>
    <row r="568" ht="10.05" customHeight="1" s="1003">
      <c r="A568" s="45" t="inlineStr">
        <is>
          <t>Colza</t>
        </is>
      </c>
      <c r="B568" s="1112" t="n">
        <v>2011</v>
      </c>
      <c r="C568" s="45" t="inlineStr">
        <is>
          <t>2011/12</t>
        </is>
      </c>
      <c r="D568" s="1113" t="n">
        <v>9</v>
      </c>
      <c r="E568" s="48" t="n">
        <v>246981.6</v>
      </c>
      <c r="F568" s="48" t="n">
        <v>20.8</v>
      </c>
      <c r="G568" s="48" t="n">
        <v>247002.4</v>
      </c>
      <c r="H568" s="48" t="n">
        <v>2723052.9</v>
      </c>
      <c r="I568" s="48" t="n">
        <v>12303.9</v>
      </c>
      <c r="J568" s="48" t="n">
        <v>2735356.8</v>
      </c>
      <c r="K568" s="48" t="n">
        <v>674837.8</v>
      </c>
      <c r="L568" s="48" t="n">
        <v>8254.1</v>
      </c>
      <c r="M568" s="48" t="n">
        <v>168776.2</v>
      </c>
      <c r="N568" s="48" t="n">
        <v>7138.9</v>
      </c>
    </row>
    <row r="569" ht="10.05" customHeight="1" s="1003">
      <c r="A569" s="45" t="inlineStr">
        <is>
          <t>Lin</t>
        </is>
      </c>
      <c r="B569" s="1112" t="n">
        <v>2011</v>
      </c>
      <c r="C569" s="45" t="inlineStr">
        <is>
          <t>2011/12</t>
        </is>
      </c>
      <c r="D569" s="1113" t="n">
        <v>9</v>
      </c>
      <c r="E569" s="48" t="n">
        <v>1942.1</v>
      </c>
      <c r="F569" s="48" t="n">
        <v>0</v>
      </c>
      <c r="G569" s="48" t="n">
        <v>1942.1</v>
      </c>
      <c r="H569" s="48" t="n">
        <v>8221.6</v>
      </c>
      <c r="I569" s="48" t="n">
        <v>462.2</v>
      </c>
      <c r="J569" s="48" t="n">
        <v>8683.799999999999</v>
      </c>
      <c r="K569" s="48" t="n">
        <v>1742.3</v>
      </c>
      <c r="L569" s="48" t="n">
        <v>90.90000000000001</v>
      </c>
      <c r="M569" s="48" t="n">
        <v>86.59999999999999</v>
      </c>
      <c r="N569" s="48" t="n">
        <v>24.6</v>
      </c>
    </row>
    <row r="570" ht="10.05" customHeight="1" s="1003">
      <c r="A570" s="45" t="inlineStr">
        <is>
          <t>Soja</t>
        </is>
      </c>
      <c r="B570" s="1112" t="n">
        <v>2011</v>
      </c>
      <c r="C570" s="45" t="inlineStr">
        <is>
          <t>2011/12</t>
        </is>
      </c>
      <c r="D570" s="1113" t="n">
        <v>9</v>
      </c>
      <c r="E570" s="48" t="n">
        <v>36590.6</v>
      </c>
      <c r="F570" s="48" t="n">
        <v>2370.3</v>
      </c>
      <c r="G570" s="48" t="n">
        <v>38960.9</v>
      </c>
      <c r="H570" s="48" t="n">
        <v>50223.5</v>
      </c>
      <c r="I570" s="48" t="n">
        <v>3410.2</v>
      </c>
      <c r="J570" s="48" t="n">
        <v>53633.7</v>
      </c>
      <c r="K570" s="48" t="n">
        <v>4396.9</v>
      </c>
      <c r="L570" s="48" t="n">
        <v>4559</v>
      </c>
      <c r="M570" s="48" t="n">
        <v>919.6</v>
      </c>
      <c r="N570" s="48" t="n">
        <v>28.1</v>
      </c>
    </row>
    <row r="571" ht="10.05" customHeight="1" s="1003">
      <c r="A571" s="45" t="inlineStr">
        <is>
          <t>Tournesol</t>
        </is>
      </c>
      <c r="B571" s="1112" t="n">
        <v>2011</v>
      </c>
      <c r="C571" s="45" t="inlineStr">
        <is>
          <t>2011/12</t>
        </is>
      </c>
      <c r="D571" s="1113" t="n">
        <v>9</v>
      </c>
      <c r="E571" s="48" t="n">
        <v>926181</v>
      </c>
      <c r="F571" s="48" t="n">
        <v>3132.9</v>
      </c>
      <c r="G571" s="48" t="n">
        <v>929313.9</v>
      </c>
      <c r="H571" s="48" t="n">
        <v>971487.2</v>
      </c>
      <c r="I571" s="48" t="n">
        <v>5634.7</v>
      </c>
      <c r="J571" s="48" t="n">
        <v>977121.9</v>
      </c>
      <c r="K571" s="48" t="n">
        <v>342399.6</v>
      </c>
      <c r="L571" s="48" t="n">
        <v>300511.2</v>
      </c>
      <c r="M571" s="48" t="n">
        <v>31121.6</v>
      </c>
      <c r="N571" s="48" t="n">
        <v>2136</v>
      </c>
    </row>
    <row r="572" ht="10.05" customHeight="1" s="1003">
      <c r="A572" s="45" t="inlineStr">
        <is>
          <t>Colza</t>
        </is>
      </c>
      <c r="B572" s="1112" t="n">
        <v>2011</v>
      </c>
      <c r="C572" s="45" t="inlineStr">
        <is>
          <t>2011/12</t>
        </is>
      </c>
      <c r="D572" s="1113" t="n">
        <v>10</v>
      </c>
      <c r="E572" s="48" t="n">
        <v>125719.3</v>
      </c>
      <c r="F572" s="48" t="n">
        <v>122.3</v>
      </c>
      <c r="G572" s="48" t="n">
        <v>125841.6</v>
      </c>
      <c r="H572" s="48" t="n">
        <v>2430286.8</v>
      </c>
      <c r="I572" s="48" t="n">
        <v>12136.7</v>
      </c>
      <c r="J572" s="48" t="n">
        <v>2442423.5</v>
      </c>
      <c r="K572" s="48" t="n">
        <v>606949.8</v>
      </c>
      <c r="L572" s="48" t="n">
        <v>9731.200000000001</v>
      </c>
      <c r="M572" s="48" t="n">
        <v>73959.8</v>
      </c>
      <c r="N572" s="48" t="n">
        <v>3654.3</v>
      </c>
    </row>
    <row r="573" ht="10.05" customHeight="1" s="1003">
      <c r="A573" s="45" t="inlineStr">
        <is>
          <t>Lin</t>
        </is>
      </c>
      <c r="B573" s="1112" t="n">
        <v>2011</v>
      </c>
      <c r="C573" s="45" t="inlineStr">
        <is>
          <t>2011/12</t>
        </is>
      </c>
      <c r="D573" s="1113" t="n">
        <v>10</v>
      </c>
      <c r="E573" s="48" t="n">
        <v>1034.1</v>
      </c>
      <c r="F573" s="48" t="n">
        <v>0</v>
      </c>
      <c r="G573" s="48" t="n">
        <v>1034.1</v>
      </c>
      <c r="H573" s="48" t="n">
        <v>7014.8</v>
      </c>
      <c r="I573" s="48" t="n">
        <v>452.8</v>
      </c>
      <c r="J573" s="48" t="n">
        <v>7467.6</v>
      </c>
      <c r="K573" s="48" t="n">
        <v>1172.3</v>
      </c>
      <c r="L573" s="48" t="n">
        <v>2.6</v>
      </c>
      <c r="M573" s="48" t="n">
        <v>455.7</v>
      </c>
      <c r="N573" s="48" t="n">
        <v>116.9</v>
      </c>
    </row>
    <row r="574" ht="10.05" customHeight="1" s="1003">
      <c r="A574" s="45" t="inlineStr">
        <is>
          <t>Soja</t>
        </is>
      </c>
      <c r="B574" s="1112" t="n">
        <v>2011</v>
      </c>
      <c r="C574" s="45" t="inlineStr">
        <is>
          <t>2011/12</t>
        </is>
      </c>
      <c r="D574" s="1113" t="n">
        <v>10</v>
      </c>
      <c r="E574" s="48" t="n">
        <v>40046.3</v>
      </c>
      <c r="F574" s="48" t="n">
        <v>1427.7</v>
      </c>
      <c r="G574" s="48" t="n">
        <v>41474</v>
      </c>
      <c r="H574" s="48" t="n">
        <v>82874.5</v>
      </c>
      <c r="I574" s="48" t="n">
        <v>4689.5</v>
      </c>
      <c r="J574" s="48" t="n">
        <v>87564</v>
      </c>
      <c r="K574" s="48" t="n">
        <v>7938.6</v>
      </c>
      <c r="L574" s="48" t="n">
        <v>6165.4</v>
      </c>
      <c r="M574" s="48" t="n">
        <v>2587.1</v>
      </c>
      <c r="N574" s="48" t="n">
        <v>36.2</v>
      </c>
    </row>
    <row r="575" ht="10.05" customHeight="1" s="1003">
      <c r="A575" s="45" t="inlineStr">
        <is>
          <t>Tournesol</t>
        </is>
      </c>
      <c r="B575" s="1112" t="n">
        <v>2011</v>
      </c>
      <c r="C575" s="45" t="inlineStr">
        <is>
          <t>2011/12</t>
        </is>
      </c>
      <c r="D575" s="1113" t="n">
        <v>10</v>
      </c>
      <c r="E575" s="48" t="n">
        <v>163470.2</v>
      </c>
      <c r="F575" s="48" t="n">
        <v>1835.4</v>
      </c>
      <c r="G575" s="48" t="n">
        <v>165305.6</v>
      </c>
      <c r="H575" s="48" t="n">
        <v>958320.3</v>
      </c>
      <c r="I575" s="48" t="n">
        <v>5599.4</v>
      </c>
      <c r="J575" s="48" t="n">
        <v>963919.700000001</v>
      </c>
      <c r="K575" s="48" t="n">
        <v>307933.8</v>
      </c>
      <c r="L575" s="48" t="n">
        <v>35713.5</v>
      </c>
      <c r="M575" s="48" t="n">
        <v>68711.3</v>
      </c>
      <c r="N575" s="48" t="n">
        <v>1438.1</v>
      </c>
    </row>
    <row r="576" ht="10.05" customHeight="1" s="1003">
      <c r="A576" s="45" t="inlineStr">
        <is>
          <t>Colza</t>
        </is>
      </c>
      <c r="B576" s="1112" t="n">
        <v>2011</v>
      </c>
      <c r="C576" s="45" t="inlineStr">
        <is>
          <t>2011/12</t>
        </is>
      </c>
      <c r="D576" s="1113" t="n">
        <v>11</v>
      </c>
      <c r="E576" s="48" t="n">
        <v>292267.5</v>
      </c>
      <c r="F576" s="48" t="n">
        <v>591</v>
      </c>
      <c r="G576" s="48" t="n">
        <v>292858.5</v>
      </c>
      <c r="H576" s="48" t="n">
        <v>2321150.8</v>
      </c>
      <c r="I576" s="48" t="n">
        <v>11935</v>
      </c>
      <c r="J576" s="48" t="n">
        <v>2333085.8</v>
      </c>
      <c r="K576" s="48" t="n">
        <v>437958.3</v>
      </c>
      <c r="L576" s="48" t="n">
        <v>28567.7</v>
      </c>
      <c r="M576" s="48" t="n">
        <v>193684.8</v>
      </c>
      <c r="N576" s="48" t="n">
        <v>3798.1</v>
      </c>
    </row>
    <row r="577" ht="10.05" customHeight="1" s="1003">
      <c r="A577" s="45" t="inlineStr">
        <is>
          <t>Lin</t>
        </is>
      </c>
      <c r="B577" s="1112" t="n">
        <v>2011</v>
      </c>
      <c r="C577" s="45" t="inlineStr">
        <is>
          <t>2011/12</t>
        </is>
      </c>
      <c r="D577" s="1113" t="n">
        <v>11</v>
      </c>
      <c r="E577" s="48" t="n">
        <v>1248.3</v>
      </c>
      <c r="F577" s="48" t="n">
        <v>105</v>
      </c>
      <c r="G577" s="48" t="n">
        <v>1353.3</v>
      </c>
      <c r="H577" s="48" t="n">
        <v>6424.5</v>
      </c>
      <c r="I577" s="48" t="n">
        <v>553.6</v>
      </c>
      <c r="J577" s="48" t="n">
        <v>6978.1</v>
      </c>
      <c r="K577" s="48" t="n">
        <v>889.5</v>
      </c>
      <c r="L577" s="48" t="n">
        <v>31.9</v>
      </c>
      <c r="M577" s="48" t="n">
        <v>314.7</v>
      </c>
      <c r="N577" s="48" t="n">
        <v>0</v>
      </c>
    </row>
    <row r="578" ht="10.05" customHeight="1" s="1003">
      <c r="A578" s="45" t="inlineStr">
        <is>
          <t>Soja</t>
        </is>
      </c>
      <c r="B578" s="1112" t="n">
        <v>2011</v>
      </c>
      <c r="C578" s="45" t="inlineStr">
        <is>
          <t>2011/12</t>
        </is>
      </c>
      <c r="D578" s="1113" t="n">
        <v>11</v>
      </c>
      <c r="E578" s="48" t="n">
        <v>6672.3</v>
      </c>
      <c r="F578" s="48" t="n">
        <v>402.2</v>
      </c>
      <c r="G578" s="48" t="n">
        <v>7074.5</v>
      </c>
      <c r="H578" s="48" t="n">
        <v>80666.7</v>
      </c>
      <c r="I578" s="48" t="n">
        <v>4543.9</v>
      </c>
      <c r="J578" s="48" t="n">
        <v>85210.60000000001</v>
      </c>
      <c r="K578" s="48" t="n">
        <v>7275.5</v>
      </c>
      <c r="L578" s="48" t="n">
        <v>581.9</v>
      </c>
      <c r="M578" s="48" t="n">
        <v>1262.9</v>
      </c>
      <c r="N578" s="48" t="n">
        <v>17.8</v>
      </c>
    </row>
    <row r="579" ht="10.05" customHeight="1" s="1003">
      <c r="A579" s="45" t="inlineStr">
        <is>
          <t>Tournesol</t>
        </is>
      </c>
      <c r="B579" s="1112" t="n">
        <v>2011</v>
      </c>
      <c r="C579" s="45" t="inlineStr">
        <is>
          <t>2011/12</t>
        </is>
      </c>
      <c r="D579" s="1113" t="n">
        <v>11</v>
      </c>
      <c r="E579" s="48" t="n">
        <v>89996.7</v>
      </c>
      <c r="F579" s="48" t="n">
        <v>1028.7</v>
      </c>
      <c r="G579" s="48" t="n">
        <v>91025.39999999999</v>
      </c>
      <c r="H579" s="48" t="n">
        <v>907732.8</v>
      </c>
      <c r="I579" s="48" t="n">
        <v>5780</v>
      </c>
      <c r="J579" s="48" t="n">
        <v>913512.8</v>
      </c>
      <c r="K579" s="48" t="n">
        <v>242842.2</v>
      </c>
      <c r="L579" s="48" t="n">
        <v>4055.6</v>
      </c>
      <c r="M579" s="48" t="n">
        <v>67397.8</v>
      </c>
      <c r="N579" s="48" t="n">
        <v>1749.2</v>
      </c>
    </row>
    <row r="580" ht="10.05" customHeight="1" s="1003">
      <c r="A580" s="45" t="inlineStr">
        <is>
          <t>Colza</t>
        </is>
      </c>
      <c r="B580" s="1112" t="n">
        <v>2011</v>
      </c>
      <c r="C580" s="45" t="inlineStr">
        <is>
          <t>2011/12</t>
        </is>
      </c>
      <c r="D580" s="1113" t="n">
        <v>12</v>
      </c>
      <c r="E580" s="48" t="n">
        <v>138223.7</v>
      </c>
      <c r="F580" s="48" t="n">
        <v>92.5</v>
      </c>
      <c r="G580" s="48" t="n">
        <v>138316.2</v>
      </c>
      <c r="H580" s="48" t="n">
        <v>2028145.9</v>
      </c>
      <c r="I580" s="48" t="n">
        <v>10205.4</v>
      </c>
      <c r="J580" s="48" t="n">
        <v>2038351.3</v>
      </c>
      <c r="K580" s="48" t="n">
        <v>404442.5</v>
      </c>
      <c r="L580" s="48" t="n">
        <v>28705.4</v>
      </c>
      <c r="M580" s="48" t="n">
        <v>59031.5</v>
      </c>
      <c r="N580" s="48" t="n">
        <v>3190.9</v>
      </c>
    </row>
    <row r="581" ht="10.05" customHeight="1" s="1003">
      <c r="A581" s="45" t="inlineStr">
        <is>
          <t>Lin</t>
        </is>
      </c>
      <c r="B581" s="1112" t="n">
        <v>2011</v>
      </c>
      <c r="C581" s="45" t="inlineStr">
        <is>
          <t>2011/12</t>
        </is>
      </c>
      <c r="D581" s="1113" t="n">
        <v>12</v>
      </c>
      <c r="E581" s="48" t="n">
        <v>823.8</v>
      </c>
      <c r="F581" s="48" t="n">
        <v>75</v>
      </c>
      <c r="G581" s="48" t="n">
        <v>898.8</v>
      </c>
      <c r="H581" s="48" t="n">
        <v>5775.3</v>
      </c>
      <c r="I581" s="48" t="n">
        <v>628.5</v>
      </c>
      <c r="J581" s="48" t="n">
        <v>6403.8</v>
      </c>
      <c r="K581" s="48" t="n">
        <v>722</v>
      </c>
      <c r="L581" s="48" t="n">
        <v>0</v>
      </c>
      <c r="M581" s="48" t="n">
        <v>152.6</v>
      </c>
      <c r="N581" s="48" t="n">
        <v>14.9</v>
      </c>
    </row>
    <row r="582" ht="10.05" customHeight="1" s="1003">
      <c r="A582" s="45" t="inlineStr">
        <is>
          <t>Soja</t>
        </is>
      </c>
      <c r="B582" s="1112" t="n">
        <v>2011</v>
      </c>
      <c r="C582" s="45" t="inlineStr">
        <is>
          <t>2011/12</t>
        </is>
      </c>
      <c r="D582" s="1113" t="n">
        <v>12</v>
      </c>
      <c r="E582" s="48" t="n">
        <v>2104.3</v>
      </c>
      <c r="F582" s="48" t="n">
        <v>0</v>
      </c>
      <c r="G582" s="48" t="n">
        <v>2104.3</v>
      </c>
      <c r="H582" s="48" t="n">
        <v>75224.60000000001</v>
      </c>
      <c r="I582" s="48" t="n">
        <v>4523.4</v>
      </c>
      <c r="J582" s="48" t="n">
        <v>79748</v>
      </c>
      <c r="K582" s="48" t="n">
        <v>6488.3</v>
      </c>
      <c r="L582" s="48" t="n">
        <v>313.1</v>
      </c>
      <c r="M582" s="48" t="n">
        <v>965.3</v>
      </c>
      <c r="N582" s="48" t="n">
        <v>99.40000000000011</v>
      </c>
    </row>
    <row r="583" ht="10.05" customHeight="1" s="1003">
      <c r="A583" s="45" t="inlineStr">
        <is>
          <t>Tournesol</t>
        </is>
      </c>
      <c r="B583" s="1112" t="n">
        <v>2011</v>
      </c>
      <c r="C583" s="45" t="inlineStr">
        <is>
          <t>2011/12</t>
        </is>
      </c>
      <c r="D583" s="1113" t="n">
        <v>12</v>
      </c>
      <c r="E583" s="48" t="n">
        <v>42062.8</v>
      </c>
      <c r="F583" s="48" t="n">
        <v>-1.3</v>
      </c>
      <c r="G583" s="48" t="n">
        <v>42061.5</v>
      </c>
      <c r="H583" s="48" t="n">
        <v>823490.7</v>
      </c>
      <c r="I583" s="48" t="n">
        <v>4070.2</v>
      </c>
      <c r="J583" s="48" t="n">
        <v>827560.9</v>
      </c>
      <c r="K583" s="48" t="n">
        <v>210424.2</v>
      </c>
      <c r="L583" s="48" t="n">
        <v>1606.1</v>
      </c>
      <c r="M583" s="48" t="n">
        <v>30784.2</v>
      </c>
      <c r="N583" s="48" t="n">
        <v>3239.9</v>
      </c>
    </row>
    <row r="584" ht="10.05" customHeight="1" s="1003">
      <c r="A584" s="45" t="inlineStr">
        <is>
          <t>Colza</t>
        </is>
      </c>
      <c r="B584" s="1112" t="n">
        <v>2012</v>
      </c>
      <c r="C584" s="45" t="inlineStr">
        <is>
          <t>2011/12</t>
        </is>
      </c>
      <c r="D584" s="1113" t="n">
        <v>1</v>
      </c>
      <c r="E584" s="48" t="n">
        <v>230351</v>
      </c>
      <c r="F584" s="48" t="n">
        <v>1282.8</v>
      </c>
      <c r="G584" s="48" t="n">
        <v>231633.8</v>
      </c>
      <c r="H584" s="48" t="n">
        <v>1717678.7</v>
      </c>
      <c r="I584" s="48" t="n">
        <v>10147</v>
      </c>
      <c r="J584" s="48" t="n">
        <v>1727825.7</v>
      </c>
      <c r="K584" s="48" t="n">
        <v>288893.7</v>
      </c>
      <c r="L584" s="48" t="n">
        <v>28033.5</v>
      </c>
      <c r="M584" s="48" t="n">
        <v>138661</v>
      </c>
      <c r="N584" s="48" t="n">
        <v>4921</v>
      </c>
    </row>
    <row r="585" ht="10.05" customHeight="1" s="1003">
      <c r="A585" s="45" t="inlineStr">
        <is>
          <t>Lin</t>
        </is>
      </c>
      <c r="B585" s="1112" t="n">
        <v>2012</v>
      </c>
      <c r="C585" s="45" t="inlineStr">
        <is>
          <t>2011/12</t>
        </is>
      </c>
      <c r="D585" s="1113" t="n">
        <v>1</v>
      </c>
      <c r="E585" s="48" t="n">
        <v>901.1</v>
      </c>
      <c r="F585" s="48" t="n">
        <v>0</v>
      </c>
      <c r="G585" s="48" t="n">
        <v>901.1</v>
      </c>
      <c r="H585" s="48" t="n">
        <v>5862.8</v>
      </c>
      <c r="I585" s="48" t="n">
        <v>611.9</v>
      </c>
      <c r="J585" s="48" t="n">
        <v>6474.7</v>
      </c>
      <c r="K585" s="48" t="n">
        <v>469.3</v>
      </c>
      <c r="L585" s="48" t="n">
        <v>0</v>
      </c>
      <c r="M585" s="48" t="n">
        <v>122.8</v>
      </c>
      <c r="N585" s="48" t="n">
        <v>129.9</v>
      </c>
    </row>
    <row r="586" ht="10.05" customHeight="1" s="1003">
      <c r="A586" s="45" t="inlineStr">
        <is>
          <t>Soja</t>
        </is>
      </c>
      <c r="B586" s="1112" t="n">
        <v>2012</v>
      </c>
      <c r="C586" s="45" t="inlineStr">
        <is>
          <t>2011/12</t>
        </is>
      </c>
      <c r="D586" s="1113" t="n">
        <v>1</v>
      </c>
      <c r="E586" s="48" t="n">
        <v>2640.9</v>
      </c>
      <c r="F586" s="48" t="n">
        <v>245.7</v>
      </c>
      <c r="G586" s="48" t="n">
        <v>2886.6</v>
      </c>
      <c r="H586" s="48" t="n">
        <v>69521.3</v>
      </c>
      <c r="I586" s="48" t="n">
        <v>4451.6</v>
      </c>
      <c r="J586" s="48" t="n">
        <v>73972.89999999999</v>
      </c>
      <c r="K586" s="48" t="n">
        <v>5013.7</v>
      </c>
      <c r="L586" s="48" t="n">
        <v>831.8</v>
      </c>
      <c r="M586" s="48" t="n">
        <v>2008.8</v>
      </c>
      <c r="N586" s="48" t="n">
        <v>28.1</v>
      </c>
    </row>
    <row r="587" ht="10.05" customHeight="1" s="1003">
      <c r="A587" s="45" t="inlineStr">
        <is>
          <t>Tournesol</t>
        </is>
      </c>
      <c r="B587" s="1112" t="n">
        <v>2012</v>
      </c>
      <c r="C587" s="45" t="inlineStr">
        <is>
          <t>2011/12</t>
        </is>
      </c>
      <c r="D587" s="1113" t="n">
        <v>1</v>
      </c>
      <c r="E587" s="48" t="n">
        <v>78665</v>
      </c>
      <c r="F587" s="48" t="n">
        <v>746</v>
      </c>
      <c r="G587" s="48" t="n">
        <v>79411</v>
      </c>
      <c r="H587" s="48" t="n">
        <v>710554.8</v>
      </c>
      <c r="I587" s="48" t="n">
        <v>3424.1</v>
      </c>
      <c r="J587" s="48" t="n">
        <v>713978.9</v>
      </c>
      <c r="K587" s="48" t="n">
        <v>154307.5</v>
      </c>
      <c r="L587" s="48" t="n">
        <v>4380.2</v>
      </c>
      <c r="M587" s="48" t="n">
        <v>57838.7</v>
      </c>
      <c r="N587" s="48" t="n">
        <v>2658.2</v>
      </c>
    </row>
    <row r="588" ht="10.05" customHeight="1" s="1003">
      <c r="A588" s="45" t="inlineStr">
        <is>
          <t>Colza</t>
        </is>
      </c>
      <c r="B588" s="1112" t="n">
        <v>2012</v>
      </c>
      <c r="C588" s="45" t="inlineStr">
        <is>
          <t>2011/12</t>
        </is>
      </c>
      <c r="D588" s="1113" t="n">
        <v>2</v>
      </c>
      <c r="E588" s="48" t="n">
        <v>158573</v>
      </c>
      <c r="F588" s="48" t="n">
        <v>76.40000000000001</v>
      </c>
      <c r="G588" s="48" t="n">
        <v>158649.4</v>
      </c>
      <c r="H588" s="48" t="n">
        <v>1425985.6</v>
      </c>
      <c r="I588" s="48" t="n">
        <v>10046.8</v>
      </c>
      <c r="J588" s="48" t="n">
        <v>1436032.4</v>
      </c>
      <c r="K588" s="48" t="n">
        <v>202090.8</v>
      </c>
      <c r="L588" s="48" t="n">
        <v>15657.9</v>
      </c>
      <c r="M588" s="48" t="n">
        <v>99720.8</v>
      </c>
      <c r="N588" s="48" t="n">
        <v>2740.3</v>
      </c>
    </row>
    <row r="589" ht="10.05" customHeight="1" s="1003">
      <c r="A589" s="45" t="inlineStr">
        <is>
          <t>Lin</t>
        </is>
      </c>
      <c r="B589" s="1112" t="n">
        <v>2012</v>
      </c>
      <c r="C589" s="45" t="inlineStr">
        <is>
          <t>2011/12</t>
        </is>
      </c>
      <c r="D589" s="1113" t="n">
        <v>2</v>
      </c>
      <c r="E589" s="48" t="n">
        <v>430.7</v>
      </c>
      <c r="F589" s="48" t="n">
        <v>0</v>
      </c>
      <c r="G589" s="48" t="n">
        <v>430.7</v>
      </c>
      <c r="H589" s="48" t="n">
        <v>5398.3</v>
      </c>
      <c r="I589" s="48" t="n">
        <v>539.8</v>
      </c>
      <c r="J589" s="48" t="n">
        <v>5938.1</v>
      </c>
      <c r="K589" s="48" t="n">
        <v>301</v>
      </c>
      <c r="L589" s="48" t="n">
        <v>0</v>
      </c>
      <c r="M589" s="48" t="n">
        <v>97.8</v>
      </c>
      <c r="N589" s="48" t="n">
        <v>70.5</v>
      </c>
    </row>
    <row r="590" ht="10.05" customHeight="1" s="1003">
      <c r="A590" s="45" t="inlineStr">
        <is>
          <t>Soja</t>
        </is>
      </c>
      <c r="B590" s="1112" t="n">
        <v>2012</v>
      </c>
      <c r="C590" s="45" t="inlineStr">
        <is>
          <t>2011/12</t>
        </is>
      </c>
      <c r="D590" s="1113" t="n">
        <v>2</v>
      </c>
      <c r="E590" s="48" t="n">
        <v>1784.1</v>
      </c>
      <c r="F590" s="48" t="n">
        <v>96.40000000000001</v>
      </c>
      <c r="G590" s="48" t="n">
        <v>1880.5</v>
      </c>
      <c r="H590" s="48" t="n">
        <v>63180.5</v>
      </c>
      <c r="I590" s="48" t="n">
        <v>4306.5</v>
      </c>
      <c r="J590" s="48" t="n">
        <v>67487</v>
      </c>
      <c r="K590" s="48" t="n">
        <v>4138.6</v>
      </c>
      <c r="L590" s="48" t="n">
        <v>314</v>
      </c>
      <c r="M590" s="48" t="n">
        <v>551.3</v>
      </c>
      <c r="N590" s="48" t="n">
        <v>637.8</v>
      </c>
    </row>
    <row r="591" ht="10.05" customHeight="1" s="1003">
      <c r="A591" s="45" t="inlineStr">
        <is>
          <t>Tournesol</t>
        </is>
      </c>
      <c r="B591" s="1112" t="n">
        <v>2012</v>
      </c>
      <c r="C591" s="45" t="inlineStr">
        <is>
          <t>2011/12</t>
        </is>
      </c>
      <c r="D591" s="1113" t="n">
        <v>2</v>
      </c>
      <c r="E591" s="48" t="n">
        <v>59466.4</v>
      </c>
      <c r="F591" s="48" t="n">
        <v>1612.7</v>
      </c>
      <c r="G591" s="48" t="n">
        <v>61079.1</v>
      </c>
      <c r="H591" s="48" t="n">
        <v>615640</v>
      </c>
      <c r="I591" s="48" t="n">
        <v>3054.8</v>
      </c>
      <c r="J591" s="48" t="n">
        <v>618694.8</v>
      </c>
      <c r="K591" s="48" t="n">
        <v>105274.3</v>
      </c>
      <c r="L591" s="48" t="n">
        <v>1709.9</v>
      </c>
      <c r="M591" s="48" t="n">
        <v>48359</v>
      </c>
      <c r="N591" s="48" t="n">
        <v>2384.4</v>
      </c>
    </row>
    <row r="592" ht="10.05" customHeight="1" s="1003">
      <c r="A592" s="45" t="inlineStr">
        <is>
          <t>Colza</t>
        </is>
      </c>
      <c r="B592" s="1112" t="n">
        <v>2012</v>
      </c>
      <c r="C592" s="45" t="inlineStr">
        <is>
          <t>2011/12</t>
        </is>
      </c>
      <c r="D592" s="1113" t="n">
        <v>3</v>
      </c>
      <c r="E592" s="48" t="n">
        <v>151745.4</v>
      </c>
      <c r="F592" s="48" t="n">
        <v>0</v>
      </c>
      <c r="G592" s="48" t="n">
        <v>151745.4</v>
      </c>
      <c r="H592" s="48" t="n">
        <v>1048166.1</v>
      </c>
      <c r="I592" s="48" t="n">
        <v>10006.1</v>
      </c>
      <c r="J592" s="48" t="n">
        <v>1058172.2</v>
      </c>
      <c r="K592" s="48" t="n">
        <v>131004.1</v>
      </c>
      <c r="L592" s="48" t="n">
        <v>14937.1</v>
      </c>
      <c r="M592" s="48" t="n">
        <v>84019.60000000001</v>
      </c>
      <c r="N592" s="48" t="n">
        <v>1849.3</v>
      </c>
    </row>
    <row r="593" ht="10.05" customHeight="1" s="1003">
      <c r="A593" s="45" t="inlineStr">
        <is>
          <t>Lin</t>
        </is>
      </c>
      <c r="B593" s="1112" t="n">
        <v>2012</v>
      </c>
      <c r="C593" s="45" t="inlineStr">
        <is>
          <t>2011/12</t>
        </is>
      </c>
      <c r="D593" s="1113" t="n">
        <v>3</v>
      </c>
      <c r="E593" s="48" t="n">
        <v>689.7</v>
      </c>
      <c r="F593" s="48" t="n">
        <v>0</v>
      </c>
      <c r="G593" s="48" t="n">
        <v>689.7</v>
      </c>
      <c r="H593" s="48" t="n">
        <v>4753.1</v>
      </c>
      <c r="I593" s="48" t="n">
        <v>351.4</v>
      </c>
      <c r="J593" s="48" t="n">
        <v>5104.5</v>
      </c>
      <c r="K593" s="48" t="n">
        <v>213.8</v>
      </c>
      <c r="L593" s="48" t="n">
        <v>0</v>
      </c>
      <c r="M593" s="48" t="n">
        <v>65.7</v>
      </c>
      <c r="N593" s="48" t="n">
        <v>21.5</v>
      </c>
    </row>
    <row r="594" ht="10.05" customHeight="1" s="1003">
      <c r="A594" s="45" t="inlineStr">
        <is>
          <t>Soja</t>
        </is>
      </c>
      <c r="B594" s="1112" t="n">
        <v>2012</v>
      </c>
      <c r="C594" s="45" t="inlineStr">
        <is>
          <t>2011/12</t>
        </is>
      </c>
      <c r="D594" s="1113" t="n">
        <v>3</v>
      </c>
      <c r="E594" s="48" t="n">
        <v>3221.8</v>
      </c>
      <c r="F594" s="48" t="n">
        <v>194.5</v>
      </c>
      <c r="G594" s="48" t="n">
        <v>3416.3</v>
      </c>
      <c r="H594" s="48" t="n">
        <v>51660.9</v>
      </c>
      <c r="I594" s="48" t="n">
        <v>2937.1</v>
      </c>
      <c r="J594" s="48" t="n">
        <v>54598</v>
      </c>
      <c r="K594" s="48" t="n">
        <v>3119.9</v>
      </c>
      <c r="L594" s="48" t="n">
        <v>618.9</v>
      </c>
      <c r="M594" s="48" t="n">
        <v>1153.1</v>
      </c>
      <c r="N594" s="48" t="n">
        <v>183.3</v>
      </c>
    </row>
    <row r="595" ht="10.05" customHeight="1" s="1003">
      <c r="A595" s="45" t="inlineStr">
        <is>
          <t>Tournesol</t>
        </is>
      </c>
      <c r="B595" s="1112" t="n">
        <v>2012</v>
      </c>
      <c r="C595" s="45" t="inlineStr">
        <is>
          <t>2011/12</t>
        </is>
      </c>
      <c r="D595" s="1113" t="n">
        <v>3</v>
      </c>
      <c r="E595" s="48" t="n">
        <v>65072.4</v>
      </c>
      <c r="F595" s="48" t="n">
        <v>138.6</v>
      </c>
      <c r="G595" s="48" t="n">
        <v>65211</v>
      </c>
      <c r="H595" s="48" t="n">
        <v>488943.8</v>
      </c>
      <c r="I595" s="48" t="n">
        <v>2618.4</v>
      </c>
      <c r="J595" s="48" t="n">
        <v>491562.2</v>
      </c>
      <c r="K595" s="48" t="n">
        <v>55252.6</v>
      </c>
      <c r="L595" s="48" t="n">
        <v>2688.6</v>
      </c>
      <c r="M595" s="48" t="n">
        <v>42066.4</v>
      </c>
      <c r="N595" s="48" t="n">
        <v>1553.7</v>
      </c>
    </row>
    <row r="596" ht="10.05" customHeight="1" s="1003">
      <c r="A596" s="45" t="inlineStr">
        <is>
          <t>Colza</t>
        </is>
      </c>
      <c r="B596" s="1112" t="n">
        <v>2012</v>
      </c>
      <c r="C596" s="45" t="inlineStr">
        <is>
          <t>2011/12</t>
        </is>
      </c>
      <c r="D596" s="1113" t="n">
        <v>4</v>
      </c>
      <c r="E596" s="48" t="n">
        <v>131998.6</v>
      </c>
      <c r="F596" s="48" t="n">
        <v>0</v>
      </c>
      <c r="G596" s="48" t="n">
        <v>131998.6</v>
      </c>
      <c r="H596" s="48" t="n">
        <v>707457.1</v>
      </c>
      <c r="I596" s="48" t="n">
        <v>9753.9</v>
      </c>
      <c r="J596" s="48" t="n">
        <v>717211</v>
      </c>
      <c r="K596" s="48" t="n">
        <v>69697.2</v>
      </c>
      <c r="L596" s="48" t="n">
        <v>14883.9</v>
      </c>
      <c r="M596" s="48" t="n">
        <v>74754.39999999999</v>
      </c>
      <c r="N596" s="48" t="n">
        <v>2339.8</v>
      </c>
    </row>
    <row r="597" ht="10.05" customHeight="1" s="1003">
      <c r="A597" s="45" t="inlineStr">
        <is>
          <t>Lin</t>
        </is>
      </c>
      <c r="B597" s="1112" t="n">
        <v>2012</v>
      </c>
      <c r="C597" s="45" t="inlineStr">
        <is>
          <t>2011/12</t>
        </is>
      </c>
      <c r="D597" s="1113" t="n">
        <v>4</v>
      </c>
      <c r="E597" s="48" t="n">
        <v>449.9</v>
      </c>
      <c r="F597" s="48" t="n">
        <v>393.6</v>
      </c>
      <c r="G597" s="48" t="n">
        <v>843.5</v>
      </c>
      <c r="H597" s="48" t="n">
        <v>4095.6</v>
      </c>
      <c r="I597" s="48" t="n">
        <v>689.9</v>
      </c>
      <c r="J597" s="48" t="n">
        <v>4785.5</v>
      </c>
      <c r="K597" s="48" t="n">
        <v>77.7</v>
      </c>
      <c r="L597" s="48" t="n">
        <v>0</v>
      </c>
      <c r="M597" s="48" t="n">
        <v>136.1</v>
      </c>
      <c r="N597" s="48" t="n">
        <v>0</v>
      </c>
    </row>
    <row r="598" ht="10.05" customHeight="1" s="1003">
      <c r="A598" s="45" t="inlineStr">
        <is>
          <t>Soja</t>
        </is>
      </c>
      <c r="B598" s="1112" t="n">
        <v>2012</v>
      </c>
      <c r="C598" s="45" t="inlineStr">
        <is>
          <t>2011/12</t>
        </is>
      </c>
      <c r="D598" s="1113" t="n">
        <v>4</v>
      </c>
      <c r="E598" s="48" t="n">
        <v>2827.4</v>
      </c>
      <c r="F598" s="48" t="n">
        <v>0</v>
      </c>
      <c r="G598" s="48" t="n">
        <v>2827.4</v>
      </c>
      <c r="H598" s="48" t="n">
        <v>43202.5</v>
      </c>
      <c r="I598" s="48" t="n">
        <v>2373.8</v>
      </c>
      <c r="J598" s="48" t="n">
        <v>45576.3</v>
      </c>
      <c r="K598" s="48" t="n">
        <v>2295.1</v>
      </c>
      <c r="L598" s="48" t="n">
        <v>461</v>
      </c>
      <c r="M598" s="48" t="n">
        <v>1234</v>
      </c>
      <c r="N598" s="48" t="n">
        <v>73.09999999999999</v>
      </c>
    </row>
    <row r="599" ht="10.05" customHeight="1" s="1003">
      <c r="A599" s="45" t="inlineStr">
        <is>
          <t>Tournesol</t>
        </is>
      </c>
      <c r="B599" s="1112" t="n">
        <v>2012</v>
      </c>
      <c r="C599" s="45" t="inlineStr">
        <is>
          <t>2011/12</t>
        </is>
      </c>
      <c r="D599" s="1113" t="n">
        <v>4</v>
      </c>
      <c r="E599" s="48" t="n">
        <v>41689</v>
      </c>
      <c r="F599" s="48" t="n">
        <v>7</v>
      </c>
      <c r="G599" s="48" t="n">
        <v>41696</v>
      </c>
      <c r="H599" s="48" t="n">
        <v>351485.4</v>
      </c>
      <c r="I599" s="48" t="n">
        <v>2538.9</v>
      </c>
      <c r="J599" s="48" t="n">
        <v>354024.3</v>
      </c>
      <c r="K599" s="48" t="n">
        <v>30106.7</v>
      </c>
      <c r="L599" s="48" t="n">
        <v>1138.3</v>
      </c>
      <c r="M599" s="48" t="n">
        <v>24016.2</v>
      </c>
      <c r="N599" s="48" t="n">
        <v>2337.1</v>
      </c>
    </row>
    <row r="600" ht="10.05" customHeight="1" s="1003">
      <c r="A600" s="45" t="inlineStr">
        <is>
          <t>Colza</t>
        </is>
      </c>
      <c r="B600" s="1112" t="n">
        <v>2012</v>
      </c>
      <c r="C600" s="45" t="inlineStr">
        <is>
          <t>2011/12</t>
        </is>
      </c>
      <c r="D600" s="1113" t="n">
        <v>5</v>
      </c>
      <c r="E600" s="48" t="n">
        <v>104376.8</v>
      </c>
      <c r="F600" s="48" t="n">
        <v>0</v>
      </c>
      <c r="G600" s="48" t="n">
        <v>104376.8</v>
      </c>
      <c r="H600" s="48" t="n">
        <v>372085.6</v>
      </c>
      <c r="I600" s="48" t="n">
        <v>9337.9</v>
      </c>
      <c r="J600" s="48" t="n">
        <v>381423.5</v>
      </c>
      <c r="K600" s="48" t="n">
        <v>18676</v>
      </c>
      <c r="L600" s="48" t="n">
        <v>9466.9</v>
      </c>
      <c r="M600" s="48" t="n">
        <v>56656.2</v>
      </c>
      <c r="N600" s="48" t="n">
        <v>2928.9</v>
      </c>
    </row>
    <row r="601" ht="10.05" customHeight="1" s="1003">
      <c r="A601" s="45" t="inlineStr">
        <is>
          <t>Lin</t>
        </is>
      </c>
      <c r="B601" s="1112" t="n">
        <v>2012</v>
      </c>
      <c r="C601" s="45" t="inlineStr">
        <is>
          <t>2011/12</t>
        </is>
      </c>
      <c r="D601" s="1113" t="n">
        <v>5</v>
      </c>
      <c r="E601" s="48" t="n">
        <v>712.4</v>
      </c>
      <c r="F601" s="48" t="n">
        <v>0</v>
      </c>
      <c r="G601" s="48" t="n">
        <v>712.4</v>
      </c>
      <c r="H601" s="48" t="n">
        <v>3234.6</v>
      </c>
      <c r="I601" s="48" t="n">
        <v>659.8</v>
      </c>
      <c r="J601" s="48" t="n">
        <v>3894.4</v>
      </c>
      <c r="K601" s="48" t="n">
        <v>47.9</v>
      </c>
      <c r="L601" s="48" t="n">
        <v>0</v>
      </c>
      <c r="M601" s="48" t="n">
        <v>29.7</v>
      </c>
      <c r="N601" s="48" t="n">
        <v>0.1</v>
      </c>
    </row>
    <row r="602" ht="10.05" customHeight="1" s="1003">
      <c r="A602" s="45" t="inlineStr">
        <is>
          <t>Soja</t>
        </is>
      </c>
      <c r="B602" s="1112" t="n">
        <v>2012</v>
      </c>
      <c r="C602" s="45" t="inlineStr">
        <is>
          <t>2011/12</t>
        </is>
      </c>
      <c r="D602" s="1113" t="n">
        <v>5</v>
      </c>
      <c r="E602" s="48" t="n">
        <v>2290</v>
      </c>
      <c r="F602" s="48" t="n">
        <v>0</v>
      </c>
      <c r="G602" s="48" t="n">
        <v>2290</v>
      </c>
      <c r="H602" s="48" t="n">
        <v>31624.4</v>
      </c>
      <c r="I602" s="48" t="n">
        <v>2104.3</v>
      </c>
      <c r="J602" s="48" t="n">
        <v>33728.7</v>
      </c>
      <c r="K602" s="48" t="n">
        <v>1693</v>
      </c>
      <c r="L602" s="48" t="n">
        <v>299.1</v>
      </c>
      <c r="M602" s="48" t="n">
        <v>896</v>
      </c>
      <c r="N602" s="48" t="n">
        <v>5.2</v>
      </c>
    </row>
    <row r="603" ht="10.05" customHeight="1" s="1003">
      <c r="A603" s="45" t="inlineStr">
        <is>
          <t>Tournesol</t>
        </is>
      </c>
      <c r="B603" s="1112" t="n">
        <v>2012</v>
      </c>
      <c r="C603" s="45" t="inlineStr">
        <is>
          <t>2011/12</t>
        </is>
      </c>
      <c r="D603" s="1113" t="n">
        <v>5</v>
      </c>
      <c r="E603" s="48" t="n">
        <v>30852.7</v>
      </c>
      <c r="F603" s="48" t="n">
        <v>0</v>
      </c>
      <c r="G603" s="48" t="n">
        <v>30852.7</v>
      </c>
      <c r="H603" s="48" t="n">
        <v>223348.9</v>
      </c>
      <c r="I603" s="48" t="n">
        <v>2301.4</v>
      </c>
      <c r="J603" s="48" t="n">
        <v>225650.3</v>
      </c>
      <c r="K603" s="48" t="n">
        <v>9074</v>
      </c>
      <c r="L603" s="48" t="n">
        <v>1224.9</v>
      </c>
      <c r="M603" s="48" t="n">
        <v>20217.3</v>
      </c>
      <c r="N603" s="48" t="n">
        <v>2040.9</v>
      </c>
    </row>
    <row r="604" ht="10.05" customHeight="1" s="1003">
      <c r="A604" s="45" t="inlineStr">
        <is>
          <t>Colza</t>
        </is>
      </c>
      <c r="B604" s="1112" t="n">
        <v>2012</v>
      </c>
      <c r="C604" s="45" t="inlineStr">
        <is>
          <t>2011/12</t>
        </is>
      </c>
      <c r="D604" s="1113" t="n">
        <v>6</v>
      </c>
      <c r="E604" s="48" t="n">
        <v>44080.2</v>
      </c>
      <c r="F604" s="48" t="n">
        <v>0</v>
      </c>
      <c r="G604" s="48" t="n">
        <v>44080.2</v>
      </c>
      <c r="H604" s="48" t="n">
        <v>102097.4</v>
      </c>
      <c r="I604" s="48" t="n">
        <v>6086.2</v>
      </c>
      <c r="J604" s="48" t="n">
        <v>108183.6</v>
      </c>
      <c r="K604" s="48" t="n">
        <v>4013.3</v>
      </c>
      <c r="L604" s="48" t="n">
        <v>4152.1</v>
      </c>
      <c r="M604" s="48" t="n">
        <v>17009.3</v>
      </c>
      <c r="N604" s="48" t="n">
        <v>1805.3</v>
      </c>
    </row>
    <row r="605" ht="10.05" customHeight="1" s="1003">
      <c r="A605" s="45" t="inlineStr">
        <is>
          <t>Lin</t>
        </is>
      </c>
      <c r="B605" s="1112" t="n">
        <v>2012</v>
      </c>
      <c r="C605" s="45" t="inlineStr">
        <is>
          <t>2011/12</t>
        </is>
      </c>
      <c r="D605" s="1113" t="n">
        <v>6</v>
      </c>
      <c r="E605" s="48" t="n">
        <v>442.7</v>
      </c>
      <c r="F605" s="48" t="n">
        <v>144.3</v>
      </c>
      <c r="G605" s="48" t="n">
        <v>587</v>
      </c>
      <c r="H605" s="48" t="n">
        <v>1516.6</v>
      </c>
      <c r="I605" s="48" t="n">
        <v>800.7</v>
      </c>
      <c r="J605" s="48" t="n">
        <v>2317.3</v>
      </c>
      <c r="K605" s="48" t="n">
        <v>8.300000000000001</v>
      </c>
      <c r="L605" s="48" t="n">
        <v>0</v>
      </c>
      <c r="M605" s="48" t="n">
        <v>39.6</v>
      </c>
      <c r="N605" s="48" t="n">
        <v>0</v>
      </c>
    </row>
    <row r="606" ht="10.05" customHeight="1" s="1003">
      <c r="A606" s="45" t="inlineStr">
        <is>
          <t>Soja</t>
        </is>
      </c>
      <c r="B606" s="1112" t="n">
        <v>2012</v>
      </c>
      <c r="C606" s="45" t="inlineStr">
        <is>
          <t>2011/12</t>
        </is>
      </c>
      <c r="D606" s="1113" t="n">
        <v>6</v>
      </c>
      <c r="E606" s="48" t="n">
        <v>2329.1</v>
      </c>
      <c r="F606" s="48" t="n">
        <v>614.2</v>
      </c>
      <c r="G606" s="48" t="n">
        <v>2943.3</v>
      </c>
      <c r="H606" s="48" t="n">
        <v>21084</v>
      </c>
      <c r="I606" s="48" t="n">
        <v>974.5</v>
      </c>
      <c r="J606" s="48" t="n">
        <v>22058.5</v>
      </c>
      <c r="K606" s="48" t="n">
        <v>1530.9</v>
      </c>
      <c r="L606" s="48" t="n">
        <v>553.5</v>
      </c>
      <c r="M606" s="48" t="n">
        <v>539.8</v>
      </c>
      <c r="N606" s="48" t="n">
        <v>175.8</v>
      </c>
    </row>
    <row r="607" ht="10.05" customHeight="1" s="1003">
      <c r="A607" s="45" t="inlineStr">
        <is>
          <t>Tournesol</t>
        </is>
      </c>
      <c r="B607" s="1112" t="n">
        <v>2012</v>
      </c>
      <c r="C607" s="45" t="inlineStr">
        <is>
          <t>2011/12</t>
        </is>
      </c>
      <c r="D607" s="1113" t="n">
        <v>6</v>
      </c>
      <c r="E607" s="48" t="n">
        <v>13013.9</v>
      </c>
      <c r="F607" s="48" t="n">
        <v>1.1</v>
      </c>
      <c r="G607" s="48" t="n">
        <v>13015</v>
      </c>
      <c r="H607" s="48" t="n">
        <v>88434.89999999999</v>
      </c>
      <c r="I607" s="48" t="n">
        <v>761.5</v>
      </c>
      <c r="J607" s="48" t="n">
        <v>89196.39999999999</v>
      </c>
      <c r="K607" s="48" t="n">
        <v>2894.3</v>
      </c>
      <c r="L607" s="48" t="n">
        <v>174.5</v>
      </c>
      <c r="M607" s="48" t="n">
        <v>5429.7</v>
      </c>
      <c r="N607" s="48" t="n">
        <v>924.7</v>
      </c>
    </row>
    <row r="608" ht="10.05" customHeight="1" s="1003">
      <c r="A608" s="45" t="inlineStr">
        <is>
          <t>Colza</t>
        </is>
      </c>
      <c r="B608" s="1112" t="n">
        <v>2012</v>
      </c>
      <c r="C608" s="45" t="inlineStr">
        <is>
          <t>2012/13</t>
        </is>
      </c>
      <c r="D608" s="1113" t="n">
        <v>7</v>
      </c>
      <c r="E608" s="48" t="n">
        <v>2899712.7</v>
      </c>
      <c r="F608" s="48" t="n">
        <v>9569.4</v>
      </c>
      <c r="G608" s="48" t="n">
        <v>2909282.1</v>
      </c>
      <c r="H608" s="48" t="n">
        <v>2704522.8</v>
      </c>
      <c r="I608" s="48" t="n">
        <v>10800.1</v>
      </c>
      <c r="J608" s="48" t="n">
        <v>2715322.9</v>
      </c>
      <c r="K608" s="48" t="n">
        <v>1025012.5</v>
      </c>
      <c r="L608" s="48" t="n">
        <v>1163112.4</v>
      </c>
      <c r="M608" s="48" t="n">
        <v>140316.2</v>
      </c>
      <c r="N608" s="48" t="n">
        <v>1728.9</v>
      </c>
    </row>
    <row r="609" ht="10.05" customHeight="1" s="1003">
      <c r="A609" s="45" t="inlineStr">
        <is>
          <t>Lin</t>
        </is>
      </c>
      <c r="B609" s="1112" t="n">
        <v>2012</v>
      </c>
      <c r="C609" s="45" t="inlineStr">
        <is>
          <t>2012/13</t>
        </is>
      </c>
      <c r="D609" s="1113" t="n">
        <v>7</v>
      </c>
      <c r="E609" s="48" t="n">
        <v>3916</v>
      </c>
      <c r="F609" s="48" t="n">
        <v>0</v>
      </c>
      <c r="G609" s="48" t="n">
        <v>3916</v>
      </c>
      <c r="H609" s="48" t="n">
        <v>4703.7</v>
      </c>
      <c r="I609" s="48" t="n">
        <v>779.8</v>
      </c>
      <c r="J609" s="48" t="n">
        <v>5483.5</v>
      </c>
      <c r="K609" s="48" t="n">
        <v>874.3</v>
      </c>
      <c r="L609" s="48" t="n">
        <v>865.9</v>
      </c>
      <c r="M609" s="48" t="n">
        <v>0</v>
      </c>
      <c r="N609" s="48" t="n">
        <v>0</v>
      </c>
    </row>
    <row r="610" ht="10.05" customHeight="1" s="1003">
      <c r="A610" s="45" t="inlineStr">
        <is>
          <t>Soja</t>
        </is>
      </c>
      <c r="B610" s="1112" t="n">
        <v>2012</v>
      </c>
      <c r="C610" s="45" t="inlineStr">
        <is>
          <t>2012/13</t>
        </is>
      </c>
      <c r="D610" s="1113" t="n">
        <v>7</v>
      </c>
      <c r="E610" s="48" t="n">
        <v>689.7</v>
      </c>
      <c r="F610" s="48" t="n">
        <v>0</v>
      </c>
      <c r="G610" s="48" t="n">
        <v>689.7</v>
      </c>
      <c r="H610" s="48" t="n">
        <v>16303.3</v>
      </c>
      <c r="I610" s="48" t="n">
        <v>833.8</v>
      </c>
      <c r="J610" s="48" t="n">
        <v>17137.1</v>
      </c>
      <c r="K610" s="48" t="n">
        <v>1181</v>
      </c>
      <c r="L610" s="48" t="n">
        <v>0</v>
      </c>
      <c r="M610" s="48" t="n">
        <v>86.40000000000001</v>
      </c>
      <c r="N610" s="48" t="n">
        <v>263.5</v>
      </c>
    </row>
    <row r="611" ht="10.05" customHeight="1" s="1003">
      <c r="A611" s="45" t="inlineStr">
        <is>
          <t>Tournesol</t>
        </is>
      </c>
      <c r="B611" s="1112" t="n">
        <v>2012</v>
      </c>
      <c r="C611" s="45" t="inlineStr">
        <is>
          <t>2012/13</t>
        </is>
      </c>
      <c r="D611" s="1113" t="n">
        <v>7</v>
      </c>
      <c r="E611" s="48" t="n">
        <v>924.8</v>
      </c>
      <c r="F611" s="48" t="n">
        <v>0</v>
      </c>
      <c r="G611" s="48" t="n">
        <v>924.8</v>
      </c>
      <c r="H611" s="48" t="n">
        <v>52264.8</v>
      </c>
      <c r="I611" s="48" t="n">
        <v>761</v>
      </c>
      <c r="J611" s="48" t="n">
        <v>53025.8</v>
      </c>
      <c r="K611" s="48" t="n">
        <v>2893</v>
      </c>
      <c r="L611" s="48" t="n">
        <v>1290.2</v>
      </c>
      <c r="M611" s="48" t="n">
        <v>194.6</v>
      </c>
      <c r="N611" s="48" t="n">
        <v>1239.3</v>
      </c>
    </row>
    <row r="612" ht="10.05" customHeight="1" s="1003">
      <c r="A612" s="45" t="inlineStr">
        <is>
          <t>Colza</t>
        </is>
      </c>
      <c r="B612" s="1112" t="n">
        <v>2012</v>
      </c>
      <c r="C612" s="45" t="inlineStr">
        <is>
          <t>2012/13</t>
        </is>
      </c>
      <c r="D612" s="1113" t="n">
        <v>8</v>
      </c>
      <c r="E612" s="48" t="n">
        <v>906668.8</v>
      </c>
      <c r="F612" s="48" t="n">
        <v>4347.2</v>
      </c>
      <c r="G612" s="48" t="n">
        <v>911016.000000001</v>
      </c>
      <c r="H612" s="48" t="n">
        <v>3074335.6</v>
      </c>
      <c r="I612" s="48" t="n">
        <v>12961.4</v>
      </c>
      <c r="J612" s="48" t="n">
        <v>3087297</v>
      </c>
      <c r="K612" s="48" t="n">
        <v>917996.5</v>
      </c>
      <c r="L612" s="48" t="n">
        <v>321818.9</v>
      </c>
      <c r="M612" s="48" t="n">
        <v>423704.1</v>
      </c>
      <c r="N612" s="48" t="n">
        <v>5130.3</v>
      </c>
    </row>
    <row r="613" ht="10.05" customHeight="1" s="1003">
      <c r="A613" s="45" t="inlineStr">
        <is>
          <t>Lin</t>
        </is>
      </c>
      <c r="B613" s="1112" t="n">
        <v>2012</v>
      </c>
      <c r="C613" s="45" t="inlineStr">
        <is>
          <t>2012/13</t>
        </is>
      </c>
      <c r="D613" s="1113" t="n">
        <v>8</v>
      </c>
      <c r="E613" s="48" t="n">
        <v>5170.2</v>
      </c>
      <c r="F613" s="48" t="n">
        <v>0</v>
      </c>
      <c r="G613" s="48" t="n">
        <v>5170.2</v>
      </c>
      <c r="H613" s="48" t="n">
        <v>8671.299999999999</v>
      </c>
      <c r="I613" s="48" t="n">
        <v>774.3</v>
      </c>
      <c r="J613" s="48" t="n">
        <v>9445.6</v>
      </c>
      <c r="K613" s="48" t="n">
        <v>1573.5</v>
      </c>
      <c r="L613" s="48" t="n">
        <v>838.6</v>
      </c>
      <c r="M613" s="48" t="n">
        <v>117.3</v>
      </c>
      <c r="N613" s="48" t="n">
        <v>22.1</v>
      </c>
    </row>
    <row r="614" ht="10.05" customHeight="1" s="1003">
      <c r="A614" s="45" t="inlineStr">
        <is>
          <t>Soja</t>
        </is>
      </c>
      <c r="B614" s="1112" t="n">
        <v>2012</v>
      </c>
      <c r="C614" s="45" t="inlineStr">
        <is>
          <t>2012/13</t>
        </is>
      </c>
      <c r="D614" s="1113" t="n">
        <v>8</v>
      </c>
      <c r="E614" s="48" t="n">
        <v>908.1</v>
      </c>
      <c r="F614" s="48" t="n">
        <v>40.8</v>
      </c>
      <c r="G614" s="48" t="n">
        <v>948.9</v>
      </c>
      <c r="H614" s="48" t="n">
        <v>12506.8</v>
      </c>
      <c r="I614" s="48" t="n">
        <v>798.5</v>
      </c>
      <c r="J614" s="48" t="n">
        <v>13305.3</v>
      </c>
      <c r="K614" s="48" t="n">
        <v>526.9</v>
      </c>
      <c r="L614" s="48" t="n">
        <v>0</v>
      </c>
      <c r="M614" s="48" t="n">
        <v>648.5</v>
      </c>
      <c r="N614" s="48" t="n">
        <v>5.7</v>
      </c>
    </row>
    <row r="615" ht="10.05" customHeight="1" s="1003">
      <c r="A615" s="45" t="inlineStr">
        <is>
          <t>Tournesol</t>
        </is>
      </c>
      <c r="B615" s="1112" t="n">
        <v>2012</v>
      </c>
      <c r="C615" s="45" t="inlineStr">
        <is>
          <t>2012/13</t>
        </is>
      </c>
      <c r="D615" s="1113" t="n">
        <v>8</v>
      </c>
      <c r="E615" s="48" t="n">
        <v>51158.2</v>
      </c>
      <c r="F615" s="48" t="n">
        <v>1082.6</v>
      </c>
      <c r="G615" s="48" t="n">
        <v>52240.8</v>
      </c>
      <c r="H615" s="48" t="n">
        <v>83107.8</v>
      </c>
      <c r="I615" s="48" t="n">
        <v>1498</v>
      </c>
      <c r="J615" s="48" t="n">
        <v>84605.8</v>
      </c>
      <c r="K615" s="48" t="n">
        <v>11623</v>
      </c>
      <c r="L615" s="48" t="n">
        <v>9347.6</v>
      </c>
      <c r="M615" s="48" t="n">
        <v>474.9</v>
      </c>
      <c r="N615" s="48" t="n">
        <v>0.1</v>
      </c>
    </row>
    <row r="616" ht="10.05" customHeight="1" s="1003">
      <c r="A616" s="45" t="inlineStr">
        <is>
          <t>Colza</t>
        </is>
      </c>
      <c r="B616" s="1112" t="n">
        <v>2012</v>
      </c>
      <c r="C616" s="45" t="inlineStr">
        <is>
          <t>2012/13</t>
        </is>
      </c>
      <c r="D616" s="1113" t="n">
        <v>9</v>
      </c>
      <c r="E616" s="48" t="n">
        <v>269166.3</v>
      </c>
      <c r="F616" s="48" t="n">
        <v>18.5</v>
      </c>
      <c r="G616" s="48" t="n">
        <v>269184.8</v>
      </c>
      <c r="H616" s="48" t="n">
        <v>2813897.1</v>
      </c>
      <c r="I616" s="48" t="n">
        <v>10248.2</v>
      </c>
      <c r="J616" s="48" t="n">
        <v>2824145.3</v>
      </c>
      <c r="K616" s="48" t="n">
        <v>731398.4</v>
      </c>
      <c r="L616" s="48" t="n">
        <v>16160.9</v>
      </c>
      <c r="M616" s="48" t="n">
        <v>192927.8</v>
      </c>
      <c r="N616" s="48" t="n">
        <v>9677.6</v>
      </c>
    </row>
    <row r="617" ht="10.05" customHeight="1" s="1003">
      <c r="A617" s="45" t="inlineStr">
        <is>
          <t>Lin</t>
        </is>
      </c>
      <c r="B617" s="1112" t="n">
        <v>2012</v>
      </c>
      <c r="C617" s="45" t="inlineStr">
        <is>
          <t>2012/13</t>
        </is>
      </c>
      <c r="D617" s="1113" t="n">
        <v>9</v>
      </c>
      <c r="E617" s="48" t="n">
        <v>2094.2</v>
      </c>
      <c r="F617" s="48" t="n">
        <v>0</v>
      </c>
      <c r="G617" s="48" t="n">
        <v>2094.2</v>
      </c>
      <c r="H617" s="48" t="n">
        <v>9410.200000000001</v>
      </c>
      <c r="I617" s="48" t="n">
        <v>690.9</v>
      </c>
      <c r="J617" s="48" t="n">
        <v>10101.1</v>
      </c>
      <c r="K617" s="48" t="n">
        <v>807</v>
      </c>
      <c r="L617" s="48" t="n">
        <v>157.4</v>
      </c>
      <c r="M617" s="48" t="n">
        <v>923.3</v>
      </c>
      <c r="N617" s="48" t="n">
        <v>0.6</v>
      </c>
    </row>
    <row r="618" ht="10.05" customHeight="1" s="1003">
      <c r="A618" s="45" t="inlineStr">
        <is>
          <t>Soja</t>
        </is>
      </c>
      <c r="B618" s="1112" t="n">
        <v>2012</v>
      </c>
      <c r="C618" s="45" t="inlineStr">
        <is>
          <t>2012/13</t>
        </is>
      </c>
      <c r="D618" s="1113" t="n">
        <v>9</v>
      </c>
      <c r="E618" s="48" t="n">
        <v>18166.4</v>
      </c>
      <c r="F618" s="48" t="n">
        <v>1477.7</v>
      </c>
      <c r="G618" s="48" t="n">
        <v>19644.1</v>
      </c>
      <c r="H618" s="48" t="n">
        <v>24364.5</v>
      </c>
      <c r="I618" s="48" t="n">
        <v>1944.6</v>
      </c>
      <c r="J618" s="48" t="n">
        <v>26309.1</v>
      </c>
      <c r="K618" s="48" t="n">
        <v>1476.2</v>
      </c>
      <c r="L618" s="48" t="n">
        <v>1756.3</v>
      </c>
      <c r="M618" s="48" t="n">
        <v>401.3</v>
      </c>
      <c r="N618" s="48" t="n">
        <v>375.6</v>
      </c>
    </row>
    <row r="619" ht="10.05" customHeight="1" s="1003">
      <c r="A619" s="45" t="inlineStr">
        <is>
          <t>Tournesol</t>
        </is>
      </c>
      <c r="B619" s="1112" t="n">
        <v>2012</v>
      </c>
      <c r="C619" s="45" t="inlineStr">
        <is>
          <t>2012/13</t>
        </is>
      </c>
      <c r="D619" s="1113" t="n">
        <v>9</v>
      </c>
      <c r="E619" s="48" t="n">
        <v>797403.800000001</v>
      </c>
      <c r="F619" s="48" t="n">
        <v>4374.2</v>
      </c>
      <c r="G619" s="48" t="n">
        <v>801778.000000001</v>
      </c>
      <c r="H619" s="48" t="n">
        <v>759461.7</v>
      </c>
      <c r="I619" s="48" t="n">
        <v>5208.7</v>
      </c>
      <c r="J619" s="48" t="n">
        <v>764670.4</v>
      </c>
      <c r="K619" s="48" t="n">
        <v>190709.8</v>
      </c>
      <c r="L619" s="48" t="n">
        <v>213270.5</v>
      </c>
      <c r="M619" s="48" t="n">
        <v>32453.2</v>
      </c>
      <c r="N619" s="48" t="n">
        <v>1006.6</v>
      </c>
    </row>
    <row r="620" ht="10.05" customHeight="1" s="1003">
      <c r="A620" s="45" t="inlineStr">
        <is>
          <t>Colza</t>
        </is>
      </c>
      <c r="B620" s="1112" t="n">
        <v>2012</v>
      </c>
      <c r="C620" s="45" t="inlineStr">
        <is>
          <t>2012/13</t>
        </is>
      </c>
      <c r="D620" s="1113" t="n">
        <v>10</v>
      </c>
      <c r="E620" s="48" t="n">
        <v>204275.7</v>
      </c>
      <c r="F620" s="48" t="n">
        <v>2023.3</v>
      </c>
      <c r="G620" s="48" t="n">
        <v>206299</v>
      </c>
      <c r="H620" s="48" t="n">
        <v>2324547.8</v>
      </c>
      <c r="I620" s="48" t="n">
        <v>10058.4</v>
      </c>
      <c r="J620" s="48" t="n">
        <v>2334606.2</v>
      </c>
      <c r="K620" s="48" t="n">
        <v>590875</v>
      </c>
      <c r="L620" s="48" t="n">
        <v>15889.8</v>
      </c>
      <c r="M620" s="48" t="n">
        <v>153899</v>
      </c>
      <c r="N620" s="48" t="n">
        <v>2774.7</v>
      </c>
    </row>
    <row r="621" ht="10.05" customHeight="1" s="1003">
      <c r="A621" s="45" t="inlineStr">
        <is>
          <t>Lin</t>
        </is>
      </c>
      <c r="B621" s="1112" t="n">
        <v>2012</v>
      </c>
      <c r="C621" s="45" t="inlineStr">
        <is>
          <t>2012/13</t>
        </is>
      </c>
      <c r="D621" s="1113" t="n">
        <v>10</v>
      </c>
      <c r="E621" s="48" t="n">
        <v>985.8</v>
      </c>
      <c r="F621" s="48" t="n">
        <v>0</v>
      </c>
      <c r="G621" s="48" t="n">
        <v>985.8</v>
      </c>
      <c r="H621" s="48" t="n">
        <v>8985.5</v>
      </c>
      <c r="I621" s="48" t="n">
        <v>685</v>
      </c>
      <c r="J621" s="48" t="n">
        <v>9670.5</v>
      </c>
      <c r="K621" s="48" t="n">
        <v>466.9</v>
      </c>
      <c r="L621" s="48" t="n">
        <v>8.800000000000001</v>
      </c>
      <c r="M621" s="48" t="n">
        <v>313.9</v>
      </c>
      <c r="N621" s="48" t="n">
        <v>35</v>
      </c>
    </row>
    <row r="622" ht="10.05" customHeight="1" s="1003">
      <c r="A622" s="45" t="inlineStr">
        <is>
          <t>Soja</t>
        </is>
      </c>
      <c r="B622" s="1112" t="n">
        <v>2012</v>
      </c>
      <c r="C622" s="45" t="inlineStr">
        <is>
          <t>2012/13</t>
        </is>
      </c>
      <c r="D622" s="1113" t="n">
        <v>10</v>
      </c>
      <c r="E622" s="48" t="n">
        <v>43695.5</v>
      </c>
      <c r="F622" s="48" t="n">
        <v>1437</v>
      </c>
      <c r="G622" s="48" t="n">
        <v>45132.5</v>
      </c>
      <c r="H622" s="48" t="n">
        <v>55255.4</v>
      </c>
      <c r="I622" s="48" t="n">
        <v>3305.5</v>
      </c>
      <c r="J622" s="48" t="n">
        <v>58560.9</v>
      </c>
      <c r="K622" s="48" t="n">
        <v>5894</v>
      </c>
      <c r="L622" s="48" t="n">
        <v>6677.7</v>
      </c>
      <c r="M622" s="48" t="n">
        <v>2187.1</v>
      </c>
      <c r="N622" s="48" t="n">
        <v>100.9</v>
      </c>
    </row>
    <row r="623" ht="10.05" customHeight="1" s="1003">
      <c r="A623" s="45" t="inlineStr">
        <is>
          <t>Tournesol</t>
        </is>
      </c>
      <c r="B623" s="1112" t="n">
        <v>2012</v>
      </c>
      <c r="C623" s="45" t="inlineStr">
        <is>
          <t>2012/13</t>
        </is>
      </c>
      <c r="D623" s="1113" t="n">
        <v>10</v>
      </c>
      <c r="E623" s="48" t="n">
        <v>295317.8</v>
      </c>
      <c r="F623" s="48" t="n">
        <v>2793.6</v>
      </c>
      <c r="G623" s="48" t="n">
        <v>298111.4</v>
      </c>
      <c r="H623" s="48" t="n">
        <v>893357.3</v>
      </c>
      <c r="I623" s="48" t="n">
        <v>6702.1</v>
      </c>
      <c r="J623" s="48" t="n">
        <v>900059.4</v>
      </c>
      <c r="K623" s="48" t="n">
        <v>215954.6</v>
      </c>
      <c r="L623" s="48" t="n">
        <v>85385</v>
      </c>
      <c r="M623" s="48" t="n">
        <v>59191.9</v>
      </c>
      <c r="N623" s="48" t="n">
        <v>1692.2</v>
      </c>
    </row>
    <row r="624" ht="10.05" customHeight="1" s="1003">
      <c r="A624" s="45" t="inlineStr">
        <is>
          <t>Colza</t>
        </is>
      </c>
      <c r="B624" s="1112" t="n">
        <v>2012</v>
      </c>
      <c r="C624" s="45" t="inlineStr">
        <is>
          <t>2012/13</t>
        </is>
      </c>
      <c r="D624" s="1113" t="n">
        <v>11</v>
      </c>
      <c r="E624" s="48" t="n">
        <v>192666.4</v>
      </c>
      <c r="F624" s="48" t="n">
        <v>63.1</v>
      </c>
      <c r="G624" s="48" t="n">
        <v>192729.5</v>
      </c>
      <c r="H624" s="48" t="n">
        <v>2041305.8</v>
      </c>
      <c r="I624" s="48" t="n">
        <v>9881.4</v>
      </c>
      <c r="J624" s="48" t="n">
        <v>2051187.2</v>
      </c>
      <c r="K624" s="48" t="n">
        <v>486127.2</v>
      </c>
      <c r="L624" s="48" t="n">
        <v>17164.8</v>
      </c>
      <c r="M624" s="48" t="n">
        <v>118170.5</v>
      </c>
      <c r="N624" s="48" t="n">
        <v>3737.1</v>
      </c>
    </row>
    <row r="625" ht="10.05" customHeight="1" s="1003">
      <c r="A625" s="45" t="inlineStr">
        <is>
          <t>Lin</t>
        </is>
      </c>
      <c r="B625" s="1112" t="n">
        <v>2012</v>
      </c>
      <c r="C625" s="45" t="inlineStr">
        <is>
          <t>2012/13</t>
        </is>
      </c>
      <c r="D625" s="1113" t="n">
        <v>11</v>
      </c>
      <c r="E625" s="48" t="n">
        <v>605.2</v>
      </c>
      <c r="F625" s="48" t="n">
        <v>0</v>
      </c>
      <c r="G625" s="48" t="n">
        <v>605.2</v>
      </c>
      <c r="H625" s="48" t="n">
        <v>8214.200000000001</v>
      </c>
      <c r="I625" s="48" t="n">
        <v>684.8</v>
      </c>
      <c r="J625" s="48" t="n">
        <v>8899</v>
      </c>
      <c r="K625" s="48" t="n">
        <v>343.5</v>
      </c>
      <c r="L625" s="48" t="n">
        <v>8.199999999999999</v>
      </c>
      <c r="M625" s="48" t="n">
        <v>131.6</v>
      </c>
      <c r="N625" s="48" t="n">
        <v>0</v>
      </c>
    </row>
    <row r="626" ht="10.05" customHeight="1" s="1003">
      <c r="A626" s="45" t="inlineStr">
        <is>
          <t>Soja</t>
        </is>
      </c>
      <c r="B626" s="1112" t="n">
        <v>2012</v>
      </c>
      <c r="C626" s="45" t="inlineStr">
        <is>
          <t>2012/13</t>
        </is>
      </c>
      <c r="D626" s="1113" t="n">
        <v>11</v>
      </c>
      <c r="E626" s="48" t="n">
        <v>9397.1</v>
      </c>
      <c r="F626" s="48" t="n">
        <v>90.3</v>
      </c>
      <c r="G626" s="48" t="n">
        <v>9487.4</v>
      </c>
      <c r="H626" s="48" t="n">
        <v>53989.9</v>
      </c>
      <c r="I626" s="48" t="n">
        <v>3395.8</v>
      </c>
      <c r="J626" s="48" t="n">
        <v>57385.7</v>
      </c>
      <c r="K626" s="48" t="n">
        <v>4471.2</v>
      </c>
      <c r="L626" s="48" t="n">
        <v>823.2</v>
      </c>
      <c r="M626" s="48" t="n">
        <v>1908.9</v>
      </c>
      <c r="N626" s="48" t="n">
        <v>273.2</v>
      </c>
    </row>
    <row r="627" ht="10.05" customHeight="1" s="1003">
      <c r="A627" s="45" t="inlineStr">
        <is>
          <t>Tournesol</t>
        </is>
      </c>
      <c r="B627" s="1112" t="n">
        <v>2012</v>
      </c>
      <c r="C627" s="45" t="inlineStr">
        <is>
          <t>2012/13</t>
        </is>
      </c>
      <c r="D627" s="1113" t="n">
        <v>11</v>
      </c>
      <c r="E627" s="48" t="n">
        <v>70697.5</v>
      </c>
      <c r="F627" s="48" t="n">
        <v>40.1</v>
      </c>
      <c r="G627" s="48" t="n">
        <v>70737.60000000001</v>
      </c>
      <c r="H627" s="48" t="n">
        <v>831562.500000001</v>
      </c>
      <c r="I627" s="48" t="n">
        <v>5500.4</v>
      </c>
      <c r="J627" s="48" t="n">
        <v>837062.900000001</v>
      </c>
      <c r="K627" s="48" t="n">
        <v>185056.2</v>
      </c>
      <c r="L627" s="48" t="n">
        <v>11753.5</v>
      </c>
      <c r="M627" s="48" t="n">
        <v>38422.7</v>
      </c>
      <c r="N627" s="48" t="n">
        <v>4229.1</v>
      </c>
    </row>
    <row r="628" ht="10.05" customHeight="1" s="1003">
      <c r="A628" s="45" t="inlineStr">
        <is>
          <t>Colza</t>
        </is>
      </c>
      <c r="B628" s="1112" t="n">
        <v>2012</v>
      </c>
      <c r="C628" s="45" t="inlineStr">
        <is>
          <t>2012/13</t>
        </is>
      </c>
      <c r="D628" s="1113" t="n">
        <v>12</v>
      </c>
      <c r="E628" s="48" t="n">
        <v>95847.2</v>
      </c>
      <c r="F628" s="48" t="n">
        <v>48.5</v>
      </c>
      <c r="G628" s="48" t="n">
        <v>95895.7</v>
      </c>
      <c r="H628" s="48" t="n">
        <v>1737950.5</v>
      </c>
      <c r="I628" s="48" t="n">
        <v>9791</v>
      </c>
      <c r="J628" s="48" t="n">
        <v>1747741.5</v>
      </c>
      <c r="K628" s="48" t="n">
        <v>462541.2</v>
      </c>
      <c r="L628" s="48" t="n">
        <v>23078.7</v>
      </c>
      <c r="M628" s="48" t="n">
        <v>45348</v>
      </c>
      <c r="N628" s="48" t="n">
        <v>1273.4</v>
      </c>
    </row>
    <row r="629" ht="10.05" customHeight="1" s="1003">
      <c r="A629" s="45" t="inlineStr">
        <is>
          <t>Lin</t>
        </is>
      </c>
      <c r="B629" s="1112" t="n">
        <v>2012</v>
      </c>
      <c r="C629" s="45" t="inlineStr">
        <is>
          <t>2012/13</t>
        </is>
      </c>
      <c r="D629" s="1113" t="n">
        <v>12</v>
      </c>
      <c r="E629" s="48" t="n">
        <v>544.4</v>
      </c>
      <c r="F629" s="48" t="n">
        <v>0</v>
      </c>
      <c r="G629" s="48" t="n">
        <v>544.4</v>
      </c>
      <c r="H629" s="48" t="n">
        <v>7750.2</v>
      </c>
      <c r="I629" s="48" t="n">
        <v>682.8</v>
      </c>
      <c r="J629" s="48" t="n">
        <v>8433</v>
      </c>
      <c r="K629" s="48" t="n">
        <v>302.1</v>
      </c>
      <c r="L629" s="48" t="n">
        <v>0</v>
      </c>
      <c r="M629" s="48" t="n">
        <v>34.3</v>
      </c>
      <c r="N629" s="48" t="n">
        <v>7.1</v>
      </c>
    </row>
    <row r="630" ht="10.05" customHeight="1" s="1003">
      <c r="A630" s="45" t="inlineStr">
        <is>
          <t>Soja</t>
        </is>
      </c>
      <c r="B630" s="1112" t="n">
        <v>2012</v>
      </c>
      <c r="C630" s="45" t="inlineStr">
        <is>
          <t>2012/13</t>
        </is>
      </c>
      <c r="D630" s="1113" t="n">
        <v>12</v>
      </c>
      <c r="E630" s="48" t="n">
        <v>2589.6</v>
      </c>
      <c r="F630" s="48" t="n">
        <v>0</v>
      </c>
      <c r="G630" s="48" t="n">
        <v>2589.6</v>
      </c>
      <c r="H630" s="48" t="n">
        <v>48196.5</v>
      </c>
      <c r="I630" s="48" t="n">
        <v>3240.9</v>
      </c>
      <c r="J630" s="48" t="n">
        <v>51437.4</v>
      </c>
      <c r="K630" s="48" t="n">
        <v>3884</v>
      </c>
      <c r="L630" s="48" t="n">
        <v>305.7</v>
      </c>
      <c r="M630" s="48" t="n">
        <v>779.4</v>
      </c>
      <c r="N630" s="48" t="n">
        <v>113.6</v>
      </c>
    </row>
    <row r="631" ht="10.05" customHeight="1" s="1003">
      <c r="A631" s="45" t="inlineStr">
        <is>
          <t>Tournesol</t>
        </is>
      </c>
      <c r="B631" s="1112" t="n">
        <v>2012</v>
      </c>
      <c r="C631" s="45" t="inlineStr">
        <is>
          <t>2012/13</t>
        </is>
      </c>
      <c r="D631" s="1113" t="n">
        <v>12</v>
      </c>
      <c r="E631" s="48" t="n">
        <v>26568.3</v>
      </c>
      <c r="F631" s="48" t="n">
        <v>0</v>
      </c>
      <c r="G631" s="48" t="n">
        <v>26568.3</v>
      </c>
      <c r="H631" s="48" t="n">
        <v>726557</v>
      </c>
      <c r="I631" s="48" t="n">
        <v>4621.8</v>
      </c>
      <c r="J631" s="48" t="n">
        <v>731178.8</v>
      </c>
      <c r="K631" s="48" t="n">
        <v>167270.7</v>
      </c>
      <c r="L631" s="48" t="n">
        <v>1746.2</v>
      </c>
      <c r="M631" s="48" t="n">
        <v>17601.3</v>
      </c>
      <c r="N631" s="48" t="n">
        <v>1929.9</v>
      </c>
    </row>
    <row r="632" ht="10.05" customHeight="1" s="1003">
      <c r="A632" s="45" t="inlineStr">
        <is>
          <t>Colza</t>
        </is>
      </c>
      <c r="B632" s="1112" t="n">
        <v>2013</v>
      </c>
      <c r="C632" s="45" t="inlineStr">
        <is>
          <t>2012/13</t>
        </is>
      </c>
      <c r="D632" s="1113" t="n">
        <v>1</v>
      </c>
      <c r="E632" s="48" t="n">
        <v>122138.9</v>
      </c>
      <c r="F632" s="48" t="n">
        <v>0</v>
      </c>
      <c r="G632" s="48" t="n">
        <v>122138.9</v>
      </c>
      <c r="H632" s="48" t="n">
        <v>1332315.4</v>
      </c>
      <c r="I632" s="48" t="n">
        <v>10299.8</v>
      </c>
      <c r="J632" s="48" t="n">
        <v>1342615.2</v>
      </c>
      <c r="K632" s="48" t="n">
        <v>408428.8</v>
      </c>
      <c r="L632" s="48" t="n">
        <v>22737.2</v>
      </c>
      <c r="M632" s="48" t="n">
        <v>73184.3</v>
      </c>
      <c r="N632" s="48" t="n">
        <v>3665.1</v>
      </c>
    </row>
    <row r="633" ht="10.05" customHeight="1" s="1003">
      <c r="A633" s="45" t="inlineStr">
        <is>
          <t>Lin</t>
        </is>
      </c>
      <c r="B633" s="1112" t="n">
        <v>2013</v>
      </c>
      <c r="C633" s="45" t="inlineStr">
        <is>
          <t>2012/13</t>
        </is>
      </c>
      <c r="D633" s="1113" t="n">
        <v>1</v>
      </c>
      <c r="E633" s="48" t="n">
        <v>662.1</v>
      </c>
      <c r="F633" s="48" t="n">
        <v>187.3</v>
      </c>
      <c r="G633" s="48" t="n">
        <v>849.4</v>
      </c>
      <c r="H633" s="48" t="n">
        <v>7091.1</v>
      </c>
      <c r="I633" s="48" t="n">
        <v>798.6</v>
      </c>
      <c r="J633" s="48" t="n">
        <v>7889.7</v>
      </c>
      <c r="K633" s="48" t="n">
        <v>252.3</v>
      </c>
      <c r="L633" s="48" t="n">
        <v>23.1</v>
      </c>
      <c r="M633" s="48" t="n">
        <v>65</v>
      </c>
      <c r="N633" s="48" t="n">
        <v>7.9</v>
      </c>
    </row>
    <row r="634" ht="10.05" customHeight="1" s="1003">
      <c r="A634" s="45" t="inlineStr">
        <is>
          <t>Soja</t>
        </is>
      </c>
      <c r="B634" s="1112" t="n">
        <v>2013</v>
      </c>
      <c r="C634" s="45" t="inlineStr">
        <is>
          <t>2012/13</t>
        </is>
      </c>
      <c r="D634" s="1113" t="n">
        <v>1</v>
      </c>
      <c r="E634" s="48" t="n">
        <v>2590.5</v>
      </c>
      <c r="F634" s="48" t="n">
        <v>1.3</v>
      </c>
      <c r="G634" s="48" t="n">
        <v>2591.8</v>
      </c>
      <c r="H634" s="48" t="n">
        <v>43045.9</v>
      </c>
      <c r="I634" s="48" t="n">
        <v>2877.9</v>
      </c>
      <c r="J634" s="48" t="n">
        <v>45923.8</v>
      </c>
      <c r="K634" s="48" t="n">
        <v>2638.4</v>
      </c>
      <c r="L634" s="48" t="n">
        <v>331.4</v>
      </c>
      <c r="M634" s="48" t="n">
        <v>9.19999999999996</v>
      </c>
      <c r="N634" s="48" t="n">
        <v>1573.7</v>
      </c>
    </row>
    <row r="635" ht="10.05" customHeight="1" s="1003">
      <c r="A635" s="45" t="inlineStr">
        <is>
          <t>Tournesol</t>
        </is>
      </c>
      <c r="B635" s="1112" t="n">
        <v>2013</v>
      </c>
      <c r="C635" s="45" t="inlineStr">
        <is>
          <t>2012/13</t>
        </is>
      </c>
      <c r="D635" s="1113" t="n">
        <v>1</v>
      </c>
      <c r="E635" s="48" t="n">
        <v>38441.7</v>
      </c>
      <c r="F635" s="48" t="n">
        <v>261</v>
      </c>
      <c r="G635" s="48" t="n">
        <v>38702.7</v>
      </c>
      <c r="H635" s="48" t="n">
        <v>613341.3</v>
      </c>
      <c r="I635" s="48" t="n">
        <v>3686.1</v>
      </c>
      <c r="J635" s="48" t="n">
        <v>617027.4</v>
      </c>
      <c r="K635" s="48" t="n">
        <v>140832.1</v>
      </c>
      <c r="L635" s="48" t="n">
        <v>3571.5</v>
      </c>
      <c r="M635" s="48" t="n">
        <v>15414.1</v>
      </c>
      <c r="N635" s="48" t="n">
        <v>14596.1</v>
      </c>
    </row>
    <row r="636" ht="10.05" customHeight="1" s="1003">
      <c r="A636" s="45" t="inlineStr">
        <is>
          <t>Colza</t>
        </is>
      </c>
      <c r="B636" s="1112" t="n">
        <v>2013</v>
      </c>
      <c r="C636" s="45" t="inlineStr">
        <is>
          <t>2012/13</t>
        </is>
      </c>
      <c r="D636" s="1113" t="n">
        <v>2</v>
      </c>
      <c r="E636" s="48" t="n">
        <v>130653.1</v>
      </c>
      <c r="F636" s="48" t="n">
        <v>52.2</v>
      </c>
      <c r="G636" s="48" t="n">
        <v>130705.3</v>
      </c>
      <c r="H636" s="48" t="n">
        <v>1012408.8</v>
      </c>
      <c r="I636" s="48" t="n">
        <v>10328.2</v>
      </c>
      <c r="J636" s="48" t="n">
        <v>1022737</v>
      </c>
      <c r="K636" s="48" t="n">
        <v>329472</v>
      </c>
      <c r="L636" s="48" t="n">
        <v>11912.9</v>
      </c>
      <c r="M636" s="48" t="n">
        <v>88373.10000000001</v>
      </c>
      <c r="N636" s="48" t="n">
        <v>2497</v>
      </c>
    </row>
    <row r="637" ht="10.05" customHeight="1" s="1003">
      <c r="A637" s="45" t="inlineStr">
        <is>
          <t>Lin</t>
        </is>
      </c>
      <c r="B637" s="1112" t="n">
        <v>2013</v>
      </c>
      <c r="C637" s="45" t="inlineStr">
        <is>
          <t>2012/13</t>
        </is>
      </c>
      <c r="D637" s="1113" t="n">
        <v>2</v>
      </c>
      <c r="E637" s="48" t="n">
        <v>394.4</v>
      </c>
      <c r="F637" s="48" t="n">
        <v>54.1</v>
      </c>
      <c r="G637" s="48" t="n">
        <v>448.5</v>
      </c>
      <c r="H637" s="48" t="n">
        <v>5832.2</v>
      </c>
      <c r="I637" s="48" t="n">
        <v>735.9</v>
      </c>
      <c r="J637" s="48" t="n">
        <v>6568.1</v>
      </c>
      <c r="K637" s="48" t="n">
        <v>224.7</v>
      </c>
      <c r="L637" s="48" t="n">
        <v>7.9</v>
      </c>
      <c r="M637" s="48" t="n">
        <v>35.4</v>
      </c>
      <c r="N637" s="48" t="n">
        <v>0.1</v>
      </c>
    </row>
    <row r="638" ht="10.05" customHeight="1" s="1003">
      <c r="A638" s="45" t="inlineStr">
        <is>
          <t>Soja</t>
        </is>
      </c>
      <c r="B638" s="1112" t="n">
        <v>2013</v>
      </c>
      <c r="C638" s="45" t="inlineStr">
        <is>
          <t>2012/13</t>
        </is>
      </c>
      <c r="D638" s="1113" t="n">
        <v>2</v>
      </c>
      <c r="E638" s="48" t="n">
        <v>1755.4</v>
      </c>
      <c r="F638" s="48" t="n">
        <v>0</v>
      </c>
      <c r="G638" s="48" t="n">
        <v>1755.4</v>
      </c>
      <c r="H638" s="48" t="n">
        <v>37909.3</v>
      </c>
      <c r="I638" s="48" t="n">
        <v>2587.6</v>
      </c>
      <c r="J638" s="48" t="n">
        <v>40496.9</v>
      </c>
      <c r="K638" s="48" t="n">
        <v>2031.9</v>
      </c>
      <c r="L638" s="48" t="n">
        <v>234.9</v>
      </c>
      <c r="M638" s="48" t="n">
        <v>234.2</v>
      </c>
      <c r="N638" s="48" t="n">
        <v>607.2</v>
      </c>
    </row>
    <row r="639" ht="10.05" customHeight="1" s="1003">
      <c r="A639" s="45" t="inlineStr">
        <is>
          <t>Tournesol</t>
        </is>
      </c>
      <c r="B639" s="1112" t="n">
        <v>2013</v>
      </c>
      <c r="C639" s="45" t="inlineStr">
        <is>
          <t>2012/13</t>
        </is>
      </c>
      <c r="D639" s="1113" t="n">
        <v>2</v>
      </c>
      <c r="E639" s="48" t="n">
        <v>29935.8</v>
      </c>
      <c r="F639" s="48" t="n">
        <v>2296.5</v>
      </c>
      <c r="G639" s="48" t="n">
        <v>32232.3</v>
      </c>
      <c r="H639" s="48" t="n">
        <v>529591.4</v>
      </c>
      <c r="I639" s="48" t="n">
        <v>2484.5</v>
      </c>
      <c r="J639" s="48" t="n">
        <v>532075.9</v>
      </c>
      <c r="K639" s="48" t="n">
        <v>116488.5</v>
      </c>
      <c r="L639" s="48" t="n">
        <v>2408</v>
      </c>
      <c r="M639" s="48" t="n">
        <v>23132.7</v>
      </c>
      <c r="N639" s="48" t="n">
        <v>3639.5</v>
      </c>
    </row>
    <row r="640" ht="10.05" customHeight="1" s="1003">
      <c r="A640" s="45" t="inlineStr">
        <is>
          <t>Colza</t>
        </is>
      </c>
      <c r="B640" s="1112" t="n">
        <v>2013</v>
      </c>
      <c r="C640" s="45" t="inlineStr">
        <is>
          <t>2012/13</t>
        </is>
      </c>
      <c r="D640" s="1113" t="n">
        <v>3</v>
      </c>
      <c r="E640" s="48" t="n">
        <v>137975</v>
      </c>
      <c r="F640" s="48" t="n">
        <v>1960.9</v>
      </c>
      <c r="G640" s="48" t="n">
        <v>139935.9</v>
      </c>
      <c r="H640" s="48" t="n">
        <v>737356.3</v>
      </c>
      <c r="I640" s="48" t="n">
        <v>12208.4</v>
      </c>
      <c r="J640" s="48" t="n">
        <v>749564.7</v>
      </c>
      <c r="K640" s="48" t="n">
        <v>238572.6</v>
      </c>
      <c r="L640" s="48" t="n">
        <v>9414.4</v>
      </c>
      <c r="M640" s="48" t="n">
        <v>95731.3000000001</v>
      </c>
      <c r="N640" s="48" t="n">
        <v>4581.9</v>
      </c>
    </row>
    <row r="641" ht="10.05" customHeight="1" s="1003">
      <c r="A641" s="45" t="inlineStr">
        <is>
          <t>Lin</t>
        </is>
      </c>
      <c r="B641" s="1112" t="n">
        <v>2013</v>
      </c>
      <c r="C641" s="45" t="inlineStr">
        <is>
          <t>2012/13</t>
        </is>
      </c>
      <c r="D641" s="1113" t="n">
        <v>3</v>
      </c>
      <c r="E641" s="48" t="n">
        <v>592.3</v>
      </c>
      <c r="F641" s="48" t="n">
        <v>597.5</v>
      </c>
      <c r="G641" s="48" t="n">
        <v>1189.8</v>
      </c>
      <c r="H641" s="48" t="n">
        <v>4362.7</v>
      </c>
      <c r="I641" s="48" t="n">
        <v>949.3</v>
      </c>
      <c r="J641" s="48" t="n">
        <v>5312</v>
      </c>
      <c r="K641" s="48" t="n">
        <v>154.3</v>
      </c>
      <c r="L641" s="48" t="n">
        <v>0</v>
      </c>
      <c r="M641" s="48" t="n">
        <v>60.1</v>
      </c>
      <c r="N641" s="48" t="n">
        <v>10.4</v>
      </c>
    </row>
    <row r="642" ht="10.05" customHeight="1" s="1003">
      <c r="A642" s="45" t="inlineStr">
        <is>
          <t>Soja</t>
        </is>
      </c>
      <c r="B642" s="1112" t="n">
        <v>2013</v>
      </c>
      <c r="C642" s="45" t="inlineStr">
        <is>
          <t>2012/13</t>
        </is>
      </c>
      <c r="D642" s="1113" t="n">
        <v>3</v>
      </c>
      <c r="E642" s="48" t="n">
        <v>1012.5</v>
      </c>
      <c r="F642" s="48" t="n">
        <v>324.7</v>
      </c>
      <c r="G642" s="48" t="n">
        <v>1337.2</v>
      </c>
      <c r="H642" s="48" t="n">
        <v>32141.6</v>
      </c>
      <c r="I642" s="48" t="n">
        <v>1818.3</v>
      </c>
      <c r="J642" s="48" t="n">
        <v>33959.9</v>
      </c>
      <c r="K642" s="48" t="n">
        <v>1653.5</v>
      </c>
      <c r="L642" s="48" t="n">
        <v>208.4</v>
      </c>
      <c r="M642" s="48" t="n">
        <v>530.2</v>
      </c>
      <c r="N642" s="48" t="n">
        <v>56.5</v>
      </c>
    </row>
    <row r="643" ht="10.05" customHeight="1" s="1003">
      <c r="A643" s="45" t="inlineStr">
        <is>
          <t>Tournesol</t>
        </is>
      </c>
      <c r="B643" s="1112" t="n">
        <v>2013</v>
      </c>
      <c r="C643" s="45" t="inlineStr">
        <is>
          <t>2012/13</t>
        </is>
      </c>
      <c r="D643" s="1113" t="n">
        <v>3</v>
      </c>
      <c r="E643" s="48" t="n">
        <v>35898.6</v>
      </c>
      <c r="F643" s="48" t="n">
        <v>-7.9</v>
      </c>
      <c r="G643" s="48" t="n">
        <v>35890.7</v>
      </c>
      <c r="H643" s="48" t="n">
        <v>451031.7</v>
      </c>
      <c r="I643" s="48" t="n">
        <v>1715.1</v>
      </c>
      <c r="J643" s="48" t="n">
        <v>452746.8</v>
      </c>
      <c r="K643" s="48" t="n">
        <v>85752.39999999999</v>
      </c>
      <c r="L643" s="48" t="n">
        <v>1388.5</v>
      </c>
      <c r="M643" s="48" t="n">
        <v>29409.6</v>
      </c>
      <c r="N643" s="48" t="n">
        <v>2761.7</v>
      </c>
    </row>
    <row r="644" ht="10.05" customHeight="1" s="1003">
      <c r="A644" s="45" t="inlineStr">
        <is>
          <t>Colza</t>
        </is>
      </c>
      <c r="B644" s="1112" t="n">
        <v>2013</v>
      </c>
      <c r="C644" s="45" t="inlineStr">
        <is>
          <t>2012/13</t>
        </is>
      </c>
      <c r="D644" s="1113" t="n">
        <v>4</v>
      </c>
      <c r="E644" s="48" t="n">
        <v>172695.7</v>
      </c>
      <c r="F644" s="48" t="n">
        <v>0</v>
      </c>
      <c r="G644" s="48" t="n">
        <v>172695.7</v>
      </c>
      <c r="H644" s="48" t="n">
        <v>499752.7</v>
      </c>
      <c r="I644" s="48" t="n">
        <v>11988.8</v>
      </c>
      <c r="J644" s="48" t="n">
        <v>511741.5</v>
      </c>
      <c r="K644" s="48" t="n">
        <v>132072.6</v>
      </c>
      <c r="L644" s="48" t="n">
        <v>15533</v>
      </c>
      <c r="M644" s="48" t="n">
        <v>119059.4</v>
      </c>
      <c r="N644" s="48" t="n">
        <v>2973.6</v>
      </c>
    </row>
    <row r="645" ht="10.05" customHeight="1" s="1003">
      <c r="A645" s="45" t="inlineStr">
        <is>
          <t>Lin</t>
        </is>
      </c>
      <c r="B645" s="1112" t="n">
        <v>2013</v>
      </c>
      <c r="C645" s="45" t="inlineStr">
        <is>
          <t>2012/13</t>
        </is>
      </c>
      <c r="D645" s="1113" t="n">
        <v>4</v>
      </c>
      <c r="E645" s="48" t="n">
        <v>618.7</v>
      </c>
      <c r="F645" s="48" t="n">
        <v>0</v>
      </c>
      <c r="G645" s="48" t="n">
        <v>618.7</v>
      </c>
      <c r="H645" s="48" t="n">
        <v>3425.1</v>
      </c>
      <c r="I645" s="48" t="n">
        <v>923.3</v>
      </c>
      <c r="J645" s="48" t="n">
        <v>4348.4</v>
      </c>
      <c r="K645" s="48" t="n">
        <v>109</v>
      </c>
      <c r="L645" s="48" t="n">
        <v>0</v>
      </c>
      <c r="M645" s="48" t="n">
        <v>45.3</v>
      </c>
      <c r="N645" s="48" t="n">
        <v>0</v>
      </c>
    </row>
    <row r="646" ht="10.05" customHeight="1" s="1003">
      <c r="A646" s="45" t="inlineStr">
        <is>
          <t>Soja</t>
        </is>
      </c>
      <c r="B646" s="1112" t="n">
        <v>2013</v>
      </c>
      <c r="C646" s="45" t="inlineStr">
        <is>
          <t>2012/13</t>
        </is>
      </c>
      <c r="D646" s="1113" t="n">
        <v>4</v>
      </c>
      <c r="E646" s="48" t="n">
        <v>1111.3</v>
      </c>
      <c r="F646" s="48" t="n">
        <v>0</v>
      </c>
      <c r="G646" s="48" t="n">
        <v>1111.3</v>
      </c>
      <c r="H646" s="48" t="n">
        <v>26514.4</v>
      </c>
      <c r="I646" s="48" t="n">
        <v>1212</v>
      </c>
      <c r="J646" s="48" t="n">
        <v>27726.4</v>
      </c>
      <c r="K646" s="48" t="n">
        <v>1487</v>
      </c>
      <c r="L646" s="48" t="n">
        <v>335.5</v>
      </c>
      <c r="M646" s="48" t="n">
        <v>640.1</v>
      </c>
      <c r="N646" s="48" t="n">
        <v>38.7</v>
      </c>
    </row>
    <row r="647" ht="10.05" customHeight="1" s="1003">
      <c r="A647" s="45" t="inlineStr">
        <is>
          <t>Tournesol</t>
        </is>
      </c>
      <c r="B647" s="1112" t="n">
        <v>2013</v>
      </c>
      <c r="C647" s="45" t="inlineStr">
        <is>
          <t>2012/13</t>
        </is>
      </c>
      <c r="D647" s="1113" t="n">
        <v>4</v>
      </c>
      <c r="E647" s="48" t="n">
        <v>35771.2</v>
      </c>
      <c r="F647" s="48" t="n">
        <v>171.7</v>
      </c>
      <c r="G647" s="48" t="n">
        <v>35942.9</v>
      </c>
      <c r="H647" s="48" t="n">
        <v>367414.9</v>
      </c>
      <c r="I647" s="48" t="n">
        <v>1686.4</v>
      </c>
      <c r="J647" s="48" t="n">
        <v>369101.3</v>
      </c>
      <c r="K647" s="48" t="n">
        <v>58932.6</v>
      </c>
      <c r="L647" s="48" t="n">
        <v>2331</v>
      </c>
      <c r="M647" s="48" t="n">
        <v>24229.1</v>
      </c>
      <c r="N647" s="48" t="n">
        <v>4874.8</v>
      </c>
    </row>
    <row r="648" ht="10.05" customHeight="1" s="1003">
      <c r="A648" s="45" t="inlineStr">
        <is>
          <t>Colza</t>
        </is>
      </c>
      <c r="B648" s="1112" t="n">
        <v>2013</v>
      </c>
      <c r="C648" s="45" t="inlineStr">
        <is>
          <t>2012/13</t>
        </is>
      </c>
      <c r="D648" s="1113" t="n">
        <v>5</v>
      </c>
      <c r="E648" s="48" t="n">
        <v>144341.6</v>
      </c>
      <c r="F648" s="48" t="n">
        <v>0</v>
      </c>
      <c r="G648" s="48" t="n">
        <v>144341.6</v>
      </c>
      <c r="H648" s="48" t="n">
        <v>311597.7</v>
      </c>
      <c r="I648" s="48" t="n">
        <v>11892.6</v>
      </c>
      <c r="J648" s="48" t="n">
        <v>323490.3</v>
      </c>
      <c r="K648" s="48" t="n">
        <v>42270.8</v>
      </c>
      <c r="L648" s="48" t="n">
        <v>8656.799999999999</v>
      </c>
      <c r="M648" s="48" t="n">
        <v>93636</v>
      </c>
      <c r="N648" s="48" t="n">
        <v>4935.9</v>
      </c>
    </row>
    <row r="649" ht="10.05" customHeight="1" s="1003">
      <c r="A649" s="45" t="inlineStr">
        <is>
          <t>Lin</t>
        </is>
      </c>
      <c r="B649" s="1112" t="n">
        <v>2013</v>
      </c>
      <c r="C649" s="45" t="inlineStr">
        <is>
          <t>2012/13</t>
        </is>
      </c>
      <c r="D649" s="1113" t="n">
        <v>5</v>
      </c>
      <c r="E649" s="48" t="n">
        <v>224.3</v>
      </c>
      <c r="F649" s="48" t="n">
        <v>251.8</v>
      </c>
      <c r="G649" s="48" t="n">
        <v>476.1</v>
      </c>
      <c r="H649" s="48" t="n">
        <v>2186.1</v>
      </c>
      <c r="I649" s="48" t="n">
        <v>757.8</v>
      </c>
      <c r="J649" s="48" t="n">
        <v>2943.9</v>
      </c>
      <c r="K649" s="48" t="n">
        <v>21</v>
      </c>
      <c r="L649" s="48" t="n">
        <v>0</v>
      </c>
      <c r="M649" s="48" t="n">
        <v>87.90000000000001</v>
      </c>
      <c r="N649" s="48" t="n">
        <v>0.1</v>
      </c>
    </row>
    <row r="650" ht="10.05" customHeight="1" s="1003">
      <c r="A650" s="45" t="inlineStr">
        <is>
          <t>Soja</t>
        </is>
      </c>
      <c r="B650" s="1112" t="n">
        <v>2013</v>
      </c>
      <c r="C650" s="45" t="inlineStr">
        <is>
          <t>2012/13</t>
        </is>
      </c>
      <c r="D650" s="1113" t="n">
        <v>5</v>
      </c>
      <c r="E650" s="48" t="n">
        <v>1052.3</v>
      </c>
      <c r="F650" s="48" t="n">
        <v>0</v>
      </c>
      <c r="G650" s="48" t="n">
        <v>1052.3</v>
      </c>
      <c r="H650" s="48" t="n">
        <v>23036.2</v>
      </c>
      <c r="I650" s="48" t="n">
        <v>913.5</v>
      </c>
      <c r="J650" s="48" t="n">
        <v>23949.7</v>
      </c>
      <c r="K650" s="48" t="n">
        <v>1434.3</v>
      </c>
      <c r="L650" s="48" t="n">
        <v>705.4</v>
      </c>
      <c r="M650" s="48" t="n">
        <v>578.9</v>
      </c>
      <c r="N650" s="48" t="n">
        <v>2.4</v>
      </c>
    </row>
    <row r="651" ht="10.05" customHeight="1" s="1003">
      <c r="A651" s="45" t="inlineStr">
        <is>
          <t>Tournesol</t>
        </is>
      </c>
      <c r="B651" s="1112" t="n">
        <v>2013</v>
      </c>
      <c r="C651" s="45" t="inlineStr">
        <is>
          <t>2012/13</t>
        </is>
      </c>
      <c r="D651" s="1113" t="n">
        <v>5</v>
      </c>
      <c r="E651" s="48" t="n">
        <v>43286.8</v>
      </c>
      <c r="F651" s="48" t="n">
        <v>-0.4</v>
      </c>
      <c r="G651" s="48" t="n">
        <v>43286.4</v>
      </c>
      <c r="H651" s="48" t="n">
        <v>278036.5</v>
      </c>
      <c r="I651" s="48" t="n">
        <v>1667.8</v>
      </c>
      <c r="J651" s="48" t="n">
        <v>279704.3</v>
      </c>
      <c r="K651" s="48" t="n">
        <v>26536.1</v>
      </c>
      <c r="L651" s="48" t="n">
        <v>1192.3</v>
      </c>
      <c r="M651" s="48" t="n">
        <v>30961</v>
      </c>
      <c r="N651" s="48" t="n">
        <v>2627.8</v>
      </c>
    </row>
    <row r="652" ht="10.05" customHeight="1" s="1003">
      <c r="A652" s="45" t="inlineStr">
        <is>
          <t>Colza</t>
        </is>
      </c>
      <c r="B652" s="1112" t="n">
        <v>2013</v>
      </c>
      <c r="C652" s="45" t="inlineStr">
        <is>
          <t>2012/13</t>
        </is>
      </c>
      <c r="D652" s="1113" t="n">
        <v>6</v>
      </c>
      <c r="E652" s="48" t="n">
        <v>62317.4</v>
      </c>
      <c r="F652" s="48" t="n">
        <v>467.9</v>
      </c>
      <c r="G652" s="48" t="n">
        <v>62785.3</v>
      </c>
      <c r="H652" s="48" t="n">
        <v>130856.7</v>
      </c>
      <c r="I652" s="48" t="n">
        <v>7711.1</v>
      </c>
      <c r="J652" s="48" t="n">
        <v>138567.8</v>
      </c>
      <c r="K652" s="48" t="n">
        <v>13437</v>
      </c>
      <c r="L652" s="48" t="n">
        <v>4467.3</v>
      </c>
      <c r="M652" s="48" t="n">
        <v>32062.1</v>
      </c>
      <c r="N652" s="48" t="n">
        <v>1341.1</v>
      </c>
    </row>
    <row r="653" ht="10.05" customHeight="1" s="1003">
      <c r="A653" s="45" t="inlineStr">
        <is>
          <t>Lin</t>
        </is>
      </c>
      <c r="B653" s="1112" t="n">
        <v>2013</v>
      </c>
      <c r="C653" s="45" t="inlineStr">
        <is>
          <t>2012/13</t>
        </is>
      </c>
      <c r="D653" s="1113" t="n">
        <v>6</v>
      </c>
      <c r="E653" s="48" t="n">
        <v>317</v>
      </c>
      <c r="F653" s="48" t="n">
        <v>72.3</v>
      </c>
      <c r="G653" s="48" t="n">
        <v>389.3</v>
      </c>
      <c r="H653" s="48" t="n">
        <v>809</v>
      </c>
      <c r="I653" s="48" t="n">
        <v>473.5</v>
      </c>
      <c r="J653" s="48" t="n">
        <v>1282.5</v>
      </c>
      <c r="K653" s="48" t="n">
        <v>8.300000000000001</v>
      </c>
      <c r="L653" s="48" t="n">
        <v>-207.7</v>
      </c>
      <c r="M653" s="48" t="n">
        <v>-202.6</v>
      </c>
      <c r="N653" s="48" t="n">
        <v>7.6</v>
      </c>
    </row>
    <row r="654" ht="10.05" customHeight="1" s="1003">
      <c r="A654" s="45" t="inlineStr">
        <is>
          <t>Soja</t>
        </is>
      </c>
      <c r="B654" s="1112" t="n">
        <v>2013</v>
      </c>
      <c r="C654" s="45" t="inlineStr">
        <is>
          <t>2012/13</t>
        </is>
      </c>
      <c r="D654" s="1113" t="n">
        <v>6</v>
      </c>
      <c r="E654" s="48" t="n">
        <v>2420.1</v>
      </c>
      <c r="F654" s="48" t="n">
        <v>616</v>
      </c>
      <c r="G654" s="48" t="n">
        <v>3036.1</v>
      </c>
      <c r="H654" s="48" t="n">
        <v>14561.3</v>
      </c>
      <c r="I654" s="48" t="n">
        <v>352.1</v>
      </c>
      <c r="J654" s="48" t="n">
        <v>14913.4</v>
      </c>
      <c r="K654" s="48" t="n">
        <v>1186.8</v>
      </c>
      <c r="L654" s="48" t="n">
        <v>138.3</v>
      </c>
      <c r="M654" s="48" t="n">
        <v>456.8</v>
      </c>
      <c r="N654" s="48" t="n">
        <v>11.3</v>
      </c>
    </row>
    <row r="655" ht="10.05" customHeight="1" s="1003">
      <c r="A655" s="45" t="inlineStr">
        <is>
          <t>Tournesol</t>
        </is>
      </c>
      <c r="B655" s="1112" t="n">
        <v>2013</v>
      </c>
      <c r="C655" s="45" t="inlineStr">
        <is>
          <t>2012/13</t>
        </is>
      </c>
      <c r="D655" s="1113" t="n">
        <v>6</v>
      </c>
      <c r="E655" s="48" t="n">
        <v>30602.7</v>
      </c>
      <c r="F655" s="48" t="n">
        <v>-197.3</v>
      </c>
      <c r="G655" s="48" t="n">
        <v>30405.4</v>
      </c>
      <c r="H655" s="48" t="n">
        <v>151855</v>
      </c>
      <c r="I655" s="48" t="n">
        <v>973.8</v>
      </c>
      <c r="J655" s="48" t="n">
        <v>152828.8</v>
      </c>
      <c r="K655" s="48" t="n">
        <v>6634.2</v>
      </c>
      <c r="L655" s="48" t="n">
        <v>1144.1</v>
      </c>
      <c r="M655" s="48" t="n">
        <v>18158.8</v>
      </c>
      <c r="N655" s="48" t="n">
        <v>3030.9</v>
      </c>
    </row>
    <row r="656" ht="10.05" customHeight="1" s="1003">
      <c r="A656" s="45" t="inlineStr">
        <is>
          <t>Colza</t>
        </is>
      </c>
      <c r="B656" s="1112" t="n">
        <v>2013</v>
      </c>
      <c r="C656" s="45" t="inlineStr">
        <is>
          <t>2013/14</t>
        </is>
      </c>
      <c r="D656" s="1113" t="n">
        <v>7</v>
      </c>
      <c r="E656" s="48" t="n">
        <v>1224012.5</v>
      </c>
      <c r="F656" s="48" t="n">
        <v>11189.9</v>
      </c>
      <c r="G656" s="48" t="n">
        <v>1235202.4</v>
      </c>
      <c r="H656" s="48" t="n">
        <v>972282.9</v>
      </c>
      <c r="I656" s="48" t="n">
        <v>14160.7</v>
      </c>
      <c r="J656" s="48" t="n">
        <v>986443.6</v>
      </c>
      <c r="K656" s="48" t="n">
        <v>433130.1</v>
      </c>
      <c r="L656" s="48" t="n">
        <v>578763.9</v>
      </c>
      <c r="M656" s="48" t="n">
        <v>157683.9</v>
      </c>
      <c r="N656" s="48" t="n">
        <v>1407.5</v>
      </c>
    </row>
    <row r="657" ht="10.05" customHeight="1" s="1003">
      <c r="A657" s="45" t="inlineStr">
        <is>
          <t>Lin</t>
        </is>
      </c>
      <c r="B657" s="1112" t="n">
        <v>2013</v>
      </c>
      <c r="C657" s="45" t="inlineStr">
        <is>
          <t>2013/14</t>
        </is>
      </c>
      <c r="D657" s="1113" t="n">
        <v>7</v>
      </c>
      <c r="E657" s="48" t="n">
        <v>2197.1</v>
      </c>
      <c r="F657" s="48" t="n">
        <v>0</v>
      </c>
      <c r="G657" s="48" t="n">
        <v>2197.1</v>
      </c>
      <c r="H657" s="48" t="n">
        <v>2255.4</v>
      </c>
      <c r="I657" s="48" t="n">
        <v>426.1</v>
      </c>
      <c r="J657" s="48" t="n">
        <v>2681.5</v>
      </c>
      <c r="K657" s="48" t="n">
        <v>888.1</v>
      </c>
      <c r="L657" s="48" t="n">
        <v>879.8</v>
      </c>
      <c r="M657" s="48" t="n">
        <v>0</v>
      </c>
      <c r="N657" s="48" t="n">
        <v>0</v>
      </c>
    </row>
    <row r="658" ht="10.05" customHeight="1" s="1003">
      <c r="A658" s="45" t="inlineStr">
        <is>
          <t>Soja</t>
        </is>
      </c>
      <c r="B658" s="1112" t="n">
        <v>2013</v>
      </c>
      <c r="C658" s="45" t="inlineStr">
        <is>
          <t>2013/14</t>
        </is>
      </c>
      <c r="D658" s="1113" t="n">
        <v>7</v>
      </c>
      <c r="E658" s="48" t="n">
        <v>575.9</v>
      </c>
      <c r="F658" s="48" t="n">
        <v>194.6</v>
      </c>
      <c r="G658" s="48" t="n">
        <v>770.5</v>
      </c>
      <c r="H658" s="48" t="n">
        <v>12452.2</v>
      </c>
      <c r="I658" s="48" t="n">
        <v>617.2</v>
      </c>
      <c r="J658" s="48" t="n">
        <v>13069.4</v>
      </c>
      <c r="K658" s="48" t="n">
        <v>896.3</v>
      </c>
      <c r="L658" s="48" t="n">
        <v>339.6</v>
      </c>
      <c r="M658" s="48" t="n">
        <v>469.1</v>
      </c>
      <c r="N658" s="48" t="n">
        <v>2.9</v>
      </c>
    </row>
    <row r="659" ht="10.05" customHeight="1" s="1003">
      <c r="A659" s="45" t="inlineStr">
        <is>
          <t>Tournesol</t>
        </is>
      </c>
      <c r="B659" s="1112" t="n">
        <v>2013</v>
      </c>
      <c r="C659" s="45" t="inlineStr">
        <is>
          <t>2013/14</t>
        </is>
      </c>
      <c r="D659" s="1113" t="n">
        <v>7</v>
      </c>
      <c r="E659" s="48" t="n">
        <v>55788</v>
      </c>
      <c r="F659" s="48" t="n">
        <v>0</v>
      </c>
      <c r="G659" s="48" t="n">
        <v>55788</v>
      </c>
      <c r="H659" s="48" t="n">
        <v>74734.2</v>
      </c>
      <c r="I659" s="48" t="n">
        <v>1019.9</v>
      </c>
      <c r="J659" s="48" t="n">
        <v>75754.10000000001</v>
      </c>
      <c r="K659" s="48" t="n">
        <v>13214.6</v>
      </c>
      <c r="L659" s="48" t="n">
        <v>44733.6</v>
      </c>
      <c r="M659" s="48" t="n">
        <v>36921.7</v>
      </c>
      <c r="N659" s="48" t="n">
        <v>1230.3</v>
      </c>
    </row>
    <row r="660" ht="10.05" customHeight="1" s="1003">
      <c r="A660" s="45" t="inlineStr">
        <is>
          <t>Colza</t>
        </is>
      </c>
      <c r="B660" s="1112" t="n">
        <v>2013</v>
      </c>
      <c r="C660" s="45" t="inlineStr">
        <is>
          <t>2013/14</t>
        </is>
      </c>
      <c r="D660" s="1113" t="n">
        <v>8</v>
      </c>
      <c r="E660" s="48" t="n">
        <v>1459020.6</v>
      </c>
      <c r="F660" s="48" t="n">
        <v>2857.9</v>
      </c>
      <c r="G660" s="48" t="n">
        <v>1461878.5</v>
      </c>
      <c r="H660" s="48" t="n">
        <v>2030195.2</v>
      </c>
      <c r="I660" s="48" t="n">
        <v>13304.7</v>
      </c>
      <c r="J660" s="48" t="n">
        <v>2043499.9</v>
      </c>
      <c r="K660" s="48" t="n">
        <v>1035660.5</v>
      </c>
      <c r="L660" s="48" t="n">
        <v>822614.6</v>
      </c>
      <c r="M660" s="48" t="n">
        <v>217545.3</v>
      </c>
      <c r="N660" s="48" t="n">
        <v>2538.9</v>
      </c>
    </row>
    <row r="661" ht="10.05" customHeight="1" s="1003">
      <c r="A661" s="45" t="inlineStr">
        <is>
          <t>Lin</t>
        </is>
      </c>
      <c r="B661" s="1112" t="n">
        <v>2013</v>
      </c>
      <c r="C661" s="45" t="inlineStr">
        <is>
          <t>2013/14</t>
        </is>
      </c>
      <c r="D661" s="1113" t="n">
        <v>8</v>
      </c>
      <c r="E661" s="48" t="n">
        <v>4538.5</v>
      </c>
      <c r="F661" s="48" t="n">
        <v>0</v>
      </c>
      <c r="G661" s="48" t="n">
        <v>4538.5</v>
      </c>
      <c r="H661" s="48" t="n">
        <v>4930</v>
      </c>
      <c r="I661" s="48" t="n">
        <v>422.5</v>
      </c>
      <c r="J661" s="48" t="n">
        <v>5352.5</v>
      </c>
      <c r="K661" s="48" t="n">
        <v>643.9</v>
      </c>
      <c r="L661" s="48" t="n">
        <v>423.4</v>
      </c>
      <c r="M661" s="48" t="n">
        <v>620.7</v>
      </c>
      <c r="N661" s="48" t="n">
        <v>46.9</v>
      </c>
    </row>
    <row r="662" ht="10.05" customHeight="1" s="1003">
      <c r="A662" s="45" t="inlineStr">
        <is>
          <t>Soja</t>
        </is>
      </c>
      <c r="B662" s="1112" t="n">
        <v>2013</v>
      </c>
      <c r="C662" s="45" t="inlineStr">
        <is>
          <t>2013/14</t>
        </is>
      </c>
      <c r="D662" s="1113" t="n">
        <v>8</v>
      </c>
      <c r="E662" s="48" t="n">
        <v>215.6</v>
      </c>
      <c r="F662" s="48" t="n">
        <v>0</v>
      </c>
      <c r="G662" s="48" t="n">
        <v>215.6</v>
      </c>
      <c r="H662" s="48" t="n">
        <v>9952.9</v>
      </c>
      <c r="I662" s="48" t="n">
        <v>617.2</v>
      </c>
      <c r="J662" s="48" t="n">
        <v>10570.1</v>
      </c>
      <c r="K662" s="48" t="n">
        <v>782.7</v>
      </c>
      <c r="L662" s="48" t="n">
        <v>87.8</v>
      </c>
      <c r="M662" s="48" t="n">
        <v>196.8</v>
      </c>
      <c r="N662" s="48" t="n">
        <v>30.1</v>
      </c>
    </row>
    <row r="663" ht="10.05" customHeight="1" s="1003">
      <c r="A663" s="45" t="inlineStr">
        <is>
          <t>Tournesol</t>
        </is>
      </c>
      <c r="B663" s="1112" t="n">
        <v>2013</v>
      </c>
      <c r="C663" s="45" t="inlineStr">
        <is>
          <t>2013/14</t>
        </is>
      </c>
      <c r="D663" s="1113" t="n">
        <v>8</v>
      </c>
      <c r="E663" s="48" t="n">
        <v>1006.2</v>
      </c>
      <c r="F663" s="48" t="n">
        <v>9.199999999999999</v>
      </c>
      <c r="G663" s="48" t="n">
        <v>1015.4</v>
      </c>
      <c r="H663" s="48" t="n">
        <v>39328.5</v>
      </c>
      <c r="I663" s="48" t="n">
        <v>991.9</v>
      </c>
      <c r="J663" s="48" t="n">
        <v>40320.4</v>
      </c>
      <c r="K663" s="48" t="n">
        <v>13236.3</v>
      </c>
      <c r="L663" s="48" t="n">
        <v>380</v>
      </c>
      <c r="M663" s="48" t="n">
        <v>320.8</v>
      </c>
      <c r="N663" s="48" t="n">
        <v>37.6</v>
      </c>
    </row>
    <row r="664" ht="10.05" customHeight="1" s="1003">
      <c r="A664" s="45" t="inlineStr">
        <is>
          <t>Colza</t>
        </is>
      </c>
      <c r="B664" s="1112" t="n">
        <v>2013</v>
      </c>
      <c r="C664" s="45" t="inlineStr">
        <is>
          <t>2013/14</t>
        </is>
      </c>
      <c r="D664" s="1113" t="n">
        <v>9</v>
      </c>
      <c r="E664" s="48" t="n">
        <v>250925.5</v>
      </c>
      <c r="F664" s="48" t="n">
        <v>2502.5</v>
      </c>
      <c r="G664" s="48" t="n">
        <v>253428</v>
      </c>
      <c r="H664" s="48" t="n">
        <v>1909842.3</v>
      </c>
      <c r="I664" s="48" t="n">
        <v>14952.8</v>
      </c>
      <c r="J664" s="48" t="n">
        <v>1924795.1</v>
      </c>
      <c r="K664" s="48" t="n">
        <v>851243.4</v>
      </c>
      <c r="L664" s="48" t="n">
        <v>14828</v>
      </c>
      <c r="M664" s="48" t="n">
        <v>194432.7</v>
      </c>
      <c r="N664" s="48" t="n">
        <v>4812.5</v>
      </c>
    </row>
    <row r="665" ht="10.05" customHeight="1" s="1003">
      <c r="A665" s="45" t="inlineStr">
        <is>
          <t>Lin</t>
        </is>
      </c>
      <c r="B665" s="1112" t="n">
        <v>2013</v>
      </c>
      <c r="C665" s="45" t="inlineStr">
        <is>
          <t>2013/14</t>
        </is>
      </c>
      <c r="D665" s="1113" t="n">
        <v>9</v>
      </c>
      <c r="E665" s="48" t="n">
        <v>1821.8</v>
      </c>
      <c r="F665" s="48" t="n">
        <v>0</v>
      </c>
      <c r="G665" s="48" t="n">
        <v>1821.8</v>
      </c>
      <c r="H665" s="48" t="n">
        <v>4255.6</v>
      </c>
      <c r="I665" s="48" t="n">
        <v>290.6</v>
      </c>
      <c r="J665" s="48" t="n">
        <v>4546.2</v>
      </c>
      <c r="K665" s="48" t="n">
        <v>692.7</v>
      </c>
      <c r="L665" s="48" t="n">
        <v>181.7</v>
      </c>
      <c r="M665" s="48" t="n">
        <v>153.3</v>
      </c>
      <c r="N665" s="48" t="n">
        <v>28.8</v>
      </c>
    </row>
    <row r="666" ht="10.05" customHeight="1" s="1003">
      <c r="A666" s="45" t="inlineStr">
        <is>
          <t>Soja</t>
        </is>
      </c>
      <c r="B666" s="1112" t="n">
        <v>2013</v>
      </c>
      <c r="C666" s="45" t="inlineStr">
        <is>
          <t>2013/14</t>
        </is>
      </c>
      <c r="D666" s="1113" t="n">
        <v>9</v>
      </c>
      <c r="E666" s="48" t="n">
        <v>9503.9</v>
      </c>
      <c r="F666" s="48" t="n">
        <v>801.6</v>
      </c>
      <c r="G666" s="48" t="n">
        <v>10305.5</v>
      </c>
      <c r="H666" s="48" t="n">
        <v>16935.2</v>
      </c>
      <c r="I666" s="48" t="n">
        <v>1314.8</v>
      </c>
      <c r="J666" s="48" t="n">
        <v>18250</v>
      </c>
      <c r="K666" s="48" t="n">
        <v>1099.6</v>
      </c>
      <c r="L666" s="48" t="n">
        <v>719.1</v>
      </c>
      <c r="M666" s="48" t="n">
        <v>396.2</v>
      </c>
      <c r="N666" s="48" t="n">
        <v>36.2</v>
      </c>
    </row>
    <row r="667" ht="10.05" customHeight="1" s="1003">
      <c r="A667" s="45" t="inlineStr">
        <is>
          <t>Tournesol</t>
        </is>
      </c>
      <c r="B667" s="1112" t="n">
        <v>2013</v>
      </c>
      <c r="C667" s="45" t="inlineStr">
        <is>
          <t>2013/14</t>
        </is>
      </c>
      <c r="D667" s="1113" t="n">
        <v>9</v>
      </c>
      <c r="E667" s="48" t="n">
        <v>228553.7</v>
      </c>
      <c r="F667" s="48" t="n">
        <v>2666.8</v>
      </c>
      <c r="G667" s="48" t="n">
        <v>231220.5</v>
      </c>
      <c r="H667" s="48" t="n">
        <v>242602.6</v>
      </c>
      <c r="I667" s="48" t="n">
        <v>3313.6</v>
      </c>
      <c r="J667" s="48" t="n">
        <v>245916.2</v>
      </c>
      <c r="K667" s="48" t="n">
        <v>97261.5</v>
      </c>
      <c r="L667" s="48" t="n">
        <v>88813.39999999999</v>
      </c>
      <c r="M667" s="48" t="n">
        <v>4153.1</v>
      </c>
      <c r="N667" s="48" t="n">
        <v>626.9</v>
      </c>
    </row>
    <row r="668" ht="10.05" customHeight="1" s="1003">
      <c r="A668" s="45" t="inlineStr">
        <is>
          <t>Colza</t>
        </is>
      </c>
      <c r="B668" s="1112" t="n">
        <v>2013</v>
      </c>
      <c r="C668" s="45" t="inlineStr">
        <is>
          <t>2013/14</t>
        </is>
      </c>
      <c r="D668" s="1113" t="n">
        <v>10</v>
      </c>
      <c r="E668" s="48" t="n">
        <v>124597.8</v>
      </c>
      <c r="F668" s="48" t="n">
        <v>0</v>
      </c>
      <c r="G668" s="48" t="n">
        <v>124597.8</v>
      </c>
      <c r="H668" s="48" t="n">
        <v>1651552.4</v>
      </c>
      <c r="I668" s="48" t="n">
        <v>14829.9</v>
      </c>
      <c r="J668" s="48" t="n">
        <v>1666382.3</v>
      </c>
      <c r="K668" s="48" t="n">
        <v>764979.3</v>
      </c>
      <c r="L668" s="48" t="n">
        <v>8971.9</v>
      </c>
      <c r="M668" s="48" t="n">
        <v>92088.5</v>
      </c>
      <c r="N668" s="48" t="n">
        <v>3147.6</v>
      </c>
    </row>
    <row r="669" ht="10.05" customHeight="1" s="1003">
      <c r="A669" s="45" t="inlineStr">
        <is>
          <t>Lin</t>
        </is>
      </c>
      <c r="B669" s="1112" t="n">
        <v>2013</v>
      </c>
      <c r="C669" s="45" t="inlineStr">
        <is>
          <t>2013/14</t>
        </is>
      </c>
      <c r="D669" s="1113" t="n">
        <v>10</v>
      </c>
      <c r="E669" s="48" t="n">
        <v>871.4</v>
      </c>
      <c r="F669" s="48" t="n">
        <v>0</v>
      </c>
      <c r="G669" s="48" t="n">
        <v>871.4</v>
      </c>
      <c r="H669" s="48" t="n">
        <v>3213.9</v>
      </c>
      <c r="I669" s="48" t="n">
        <v>283.6</v>
      </c>
      <c r="J669" s="48" t="n">
        <v>3497.5</v>
      </c>
      <c r="K669" s="48" t="n">
        <v>503.5</v>
      </c>
      <c r="L669" s="48" t="n">
        <v>0</v>
      </c>
      <c r="M669" s="48" t="n">
        <v>177.8</v>
      </c>
      <c r="N669" s="48" t="n">
        <v>11.3</v>
      </c>
    </row>
    <row r="670" ht="10.05" customHeight="1" s="1003">
      <c r="A670" s="45" t="inlineStr">
        <is>
          <t>Soja</t>
        </is>
      </c>
      <c r="B670" s="1112" t="n">
        <v>2013</v>
      </c>
      <c r="C670" s="45" t="inlineStr">
        <is>
          <t>2013/14</t>
        </is>
      </c>
      <c r="D670" s="1113" t="n">
        <v>10</v>
      </c>
      <c r="E670" s="48" t="n">
        <v>45574.6</v>
      </c>
      <c r="F670" s="48" t="n">
        <v>1593.7</v>
      </c>
      <c r="G670" s="48" t="n">
        <v>47168.3</v>
      </c>
      <c r="H670" s="48" t="n">
        <v>55713.8</v>
      </c>
      <c r="I670" s="48" t="n">
        <v>2549.8</v>
      </c>
      <c r="J670" s="48" t="n">
        <v>58263.6</v>
      </c>
      <c r="K670" s="48" t="n">
        <v>5109.1</v>
      </c>
      <c r="L670" s="48" t="n">
        <v>7646.5</v>
      </c>
      <c r="M670" s="48" t="n">
        <v>3390.6</v>
      </c>
      <c r="N670" s="48" t="n">
        <v>235.1</v>
      </c>
    </row>
    <row r="671" ht="10.05" customHeight="1" s="1003">
      <c r="A671" s="45" t="inlineStr">
        <is>
          <t>Tournesol</t>
        </is>
      </c>
      <c r="B671" s="1112" t="n">
        <v>2013</v>
      </c>
      <c r="C671" s="45" t="inlineStr">
        <is>
          <t>2013/14</t>
        </is>
      </c>
      <c r="D671" s="1113" t="n">
        <v>10</v>
      </c>
      <c r="E671" s="48" t="n">
        <v>637884.7</v>
      </c>
      <c r="F671" s="48" t="n">
        <v>4769</v>
      </c>
      <c r="G671" s="48" t="n">
        <v>642653.7</v>
      </c>
      <c r="H671" s="48" t="n">
        <v>737882</v>
      </c>
      <c r="I671" s="48" t="n">
        <v>7413.4</v>
      </c>
      <c r="J671" s="48" t="n">
        <v>745295.4</v>
      </c>
      <c r="K671" s="48" t="n">
        <v>314926.4</v>
      </c>
      <c r="L671" s="48" t="n">
        <v>275297.4</v>
      </c>
      <c r="M671" s="48" t="n">
        <v>56583</v>
      </c>
      <c r="N671" s="48" t="n">
        <v>1049.6</v>
      </c>
    </row>
    <row r="672" ht="10.05" customHeight="1" s="1003">
      <c r="A672" s="45" t="inlineStr">
        <is>
          <t>Colza</t>
        </is>
      </c>
      <c r="B672" s="1112" t="n">
        <v>2013</v>
      </c>
      <c r="C672" s="45" t="inlineStr">
        <is>
          <t>2013/14</t>
        </is>
      </c>
      <c r="D672" s="1113" t="n">
        <v>11</v>
      </c>
      <c r="E672" s="48" t="n">
        <v>148018.6</v>
      </c>
      <c r="F672" s="48" t="n">
        <v>256</v>
      </c>
      <c r="G672" s="48" t="n">
        <v>148274.6</v>
      </c>
      <c r="H672" s="48" t="n">
        <v>1459811.2</v>
      </c>
      <c r="I672" s="48" t="n">
        <v>12442.7</v>
      </c>
      <c r="J672" s="48" t="n">
        <v>1472253.9</v>
      </c>
      <c r="K672" s="48" t="n">
        <v>664724.9</v>
      </c>
      <c r="L672" s="48" t="n">
        <v>12472.8</v>
      </c>
      <c r="M672" s="48" t="n">
        <v>109620.7</v>
      </c>
      <c r="N672" s="48" t="n">
        <v>3196</v>
      </c>
    </row>
    <row r="673" ht="10.05" customHeight="1" s="1003">
      <c r="A673" s="45" t="inlineStr">
        <is>
          <t>Lin</t>
        </is>
      </c>
      <c r="B673" s="1112" t="n">
        <v>2013</v>
      </c>
      <c r="C673" s="45" t="inlineStr">
        <is>
          <t>2013/14</t>
        </is>
      </c>
      <c r="D673" s="1113" t="n">
        <v>11</v>
      </c>
      <c r="E673" s="48" t="n">
        <v>513</v>
      </c>
      <c r="F673" s="48" t="n">
        <v>137.3</v>
      </c>
      <c r="G673" s="48" t="n">
        <v>650.3</v>
      </c>
      <c r="H673" s="48" t="n">
        <v>2946.5</v>
      </c>
      <c r="I673" s="48" t="n">
        <v>417.1</v>
      </c>
      <c r="J673" s="48" t="n">
        <v>3363.6</v>
      </c>
      <c r="K673" s="48" t="n">
        <v>453.1</v>
      </c>
      <c r="L673" s="48" t="n">
        <v>46.4</v>
      </c>
      <c r="M673" s="48" t="n">
        <v>39.4</v>
      </c>
      <c r="N673" s="48" t="n">
        <v>8.300000000000001</v>
      </c>
    </row>
    <row r="674" ht="10.05" customHeight="1" s="1003">
      <c r="A674" s="45" t="inlineStr">
        <is>
          <t>Soja</t>
        </is>
      </c>
      <c r="B674" s="1112" t="n">
        <v>2013</v>
      </c>
      <c r="C674" s="45" t="inlineStr">
        <is>
          <t>2013/14</t>
        </is>
      </c>
      <c r="D674" s="1113" t="n">
        <v>11</v>
      </c>
      <c r="E674" s="48" t="n">
        <v>15265.6</v>
      </c>
      <c r="F674" s="48" t="n">
        <v>629.6</v>
      </c>
      <c r="G674" s="48" t="n">
        <v>15895.2</v>
      </c>
      <c r="H674" s="48" t="n">
        <v>63465.2</v>
      </c>
      <c r="I674" s="48" t="n">
        <v>3162.3</v>
      </c>
      <c r="J674" s="48" t="n">
        <v>66627.5</v>
      </c>
      <c r="K674" s="48" t="n">
        <v>3565.3</v>
      </c>
      <c r="L674" s="48" t="n">
        <v>1161.2</v>
      </c>
      <c r="M674" s="48" t="n">
        <v>2039.2</v>
      </c>
      <c r="N674" s="48" t="n">
        <v>713.3</v>
      </c>
    </row>
    <row r="675" ht="10.05" customHeight="1" s="1003">
      <c r="A675" s="45" t="inlineStr">
        <is>
          <t>Tournesol</t>
        </is>
      </c>
      <c r="B675" s="1112" t="n">
        <v>2013</v>
      </c>
      <c r="C675" s="45" t="inlineStr">
        <is>
          <t>2013/14</t>
        </is>
      </c>
      <c r="D675" s="1113" t="n">
        <v>11</v>
      </c>
      <c r="E675" s="48" t="n">
        <v>126044.1</v>
      </c>
      <c r="F675" s="48" t="n">
        <v>1035.5</v>
      </c>
      <c r="G675" s="48" t="n">
        <v>127079.6</v>
      </c>
      <c r="H675" s="48" t="n">
        <v>743791.9</v>
      </c>
      <c r="I675" s="48" t="n">
        <v>7027.4</v>
      </c>
      <c r="J675" s="48" t="n">
        <v>750819.3</v>
      </c>
      <c r="K675" s="48" t="n">
        <v>275674</v>
      </c>
      <c r="L675" s="48" t="n">
        <v>29725.4</v>
      </c>
      <c r="M675" s="48" t="n">
        <v>63247.2</v>
      </c>
      <c r="N675" s="48" t="n">
        <v>5827.6</v>
      </c>
    </row>
    <row r="676" ht="10.05" customHeight="1" s="1003">
      <c r="A676" s="45" t="inlineStr">
        <is>
          <t>Colza</t>
        </is>
      </c>
      <c r="B676" s="1112" t="n">
        <v>2013</v>
      </c>
      <c r="C676" s="45" t="inlineStr">
        <is>
          <t>2013/14</t>
        </is>
      </c>
      <c r="D676" s="1113" t="n">
        <v>12</v>
      </c>
      <c r="E676" s="48" t="n">
        <v>109609.1</v>
      </c>
      <c r="F676" s="48" t="n">
        <v>268.6</v>
      </c>
      <c r="G676" s="48" t="n">
        <v>109877.7</v>
      </c>
      <c r="H676" s="48" t="n">
        <v>1220572.2</v>
      </c>
      <c r="I676" s="48" t="n">
        <v>12446.7</v>
      </c>
      <c r="J676" s="48" t="n">
        <v>1233018.9</v>
      </c>
      <c r="K676" s="48" t="n">
        <v>609075.9</v>
      </c>
      <c r="L676" s="48" t="n">
        <v>16364.3</v>
      </c>
      <c r="M676" s="48" t="n">
        <v>70869.2</v>
      </c>
      <c r="N676" s="48" t="n">
        <v>1143.7</v>
      </c>
    </row>
    <row r="677" ht="10.05" customHeight="1" s="1003">
      <c r="A677" s="45" t="inlineStr">
        <is>
          <t>Lin</t>
        </is>
      </c>
      <c r="B677" s="1112" t="n">
        <v>2013</v>
      </c>
      <c r="C677" s="45" t="inlineStr">
        <is>
          <t>2013/14</t>
        </is>
      </c>
      <c r="D677" s="1113" t="n">
        <v>12</v>
      </c>
      <c r="E677" s="48" t="n">
        <v>439.2</v>
      </c>
      <c r="F677" s="48" t="n">
        <v>185.4</v>
      </c>
      <c r="G677" s="48" t="n">
        <v>624.6</v>
      </c>
      <c r="H677" s="48" t="n">
        <v>2017.2</v>
      </c>
      <c r="I677" s="48" t="n">
        <v>564.8</v>
      </c>
      <c r="J677" s="48" t="n">
        <v>2582</v>
      </c>
      <c r="K677" s="48" t="n">
        <v>376.6</v>
      </c>
      <c r="L677" s="48" t="n">
        <v>0</v>
      </c>
      <c r="M677" s="48" t="n">
        <v>76.5</v>
      </c>
      <c r="N677" s="48" t="n">
        <v>0</v>
      </c>
    </row>
    <row r="678" ht="10.05" customHeight="1" s="1003">
      <c r="A678" s="45" t="inlineStr">
        <is>
          <t>Soja</t>
        </is>
      </c>
      <c r="B678" s="1112" t="n">
        <v>2013</v>
      </c>
      <c r="C678" s="45" t="inlineStr">
        <is>
          <t>2013/14</t>
        </is>
      </c>
      <c r="D678" s="1113" t="n">
        <v>12</v>
      </c>
      <c r="E678" s="48" t="n">
        <v>3630.3</v>
      </c>
      <c r="F678" s="48" t="n">
        <v>352.4</v>
      </c>
      <c r="G678" s="48" t="n">
        <v>3982.7</v>
      </c>
      <c r="H678" s="48" t="n">
        <v>60576.4</v>
      </c>
      <c r="I678" s="48" t="n">
        <v>2961.1</v>
      </c>
      <c r="J678" s="48" t="n">
        <v>63537.5</v>
      </c>
      <c r="K678" s="48" t="n">
        <v>3200.4</v>
      </c>
      <c r="L678" s="48" t="n">
        <v>540.7</v>
      </c>
      <c r="M678" s="48" t="n">
        <v>690.5</v>
      </c>
      <c r="N678" s="48" t="n">
        <v>319.9</v>
      </c>
    </row>
    <row r="679" ht="10.05" customHeight="1" s="1003">
      <c r="A679" s="45" t="inlineStr">
        <is>
          <t>Tournesol</t>
        </is>
      </c>
      <c r="B679" s="1112" t="n">
        <v>2013</v>
      </c>
      <c r="C679" s="45" t="inlineStr">
        <is>
          <t>2013/14</t>
        </is>
      </c>
      <c r="D679" s="1113" t="n">
        <v>12</v>
      </c>
      <c r="E679" s="48" t="n">
        <v>54507.8</v>
      </c>
      <c r="F679" s="48" t="n">
        <v>24</v>
      </c>
      <c r="G679" s="48" t="n">
        <v>54531.8</v>
      </c>
      <c r="H679" s="48" t="n">
        <v>686925.2</v>
      </c>
      <c r="I679" s="48" t="n">
        <v>5328.3</v>
      </c>
      <c r="J679" s="48" t="n">
        <v>692253.5</v>
      </c>
      <c r="K679" s="48" t="n">
        <v>236168.6</v>
      </c>
      <c r="L679" s="48" t="n">
        <v>3241.3</v>
      </c>
      <c r="M679" s="48" t="n">
        <v>39444.5</v>
      </c>
      <c r="N679" s="48" t="n">
        <v>3208.9</v>
      </c>
    </row>
    <row r="680" ht="10.05" customHeight="1" s="1003">
      <c r="A680" s="45" t="inlineStr">
        <is>
          <t>Colza</t>
        </is>
      </c>
      <c r="B680" s="1112" t="n">
        <v>2014</v>
      </c>
      <c r="C680" s="45" t="inlineStr">
        <is>
          <t>2013/14</t>
        </is>
      </c>
      <c r="D680" s="1113" t="n">
        <v>1</v>
      </c>
      <c r="E680" s="48" t="n">
        <v>171592.3</v>
      </c>
      <c r="F680" s="48" t="n">
        <v>10.2</v>
      </c>
      <c r="G680" s="48" t="n">
        <v>171602.5</v>
      </c>
      <c r="H680" s="48" t="n">
        <v>965989.9</v>
      </c>
      <c r="I680" s="48" t="n">
        <v>11638</v>
      </c>
      <c r="J680" s="48" t="n">
        <v>977627.9</v>
      </c>
      <c r="K680" s="48" t="n">
        <v>504722.3</v>
      </c>
      <c r="L680" s="48" t="n">
        <v>19151.4</v>
      </c>
      <c r="M680" s="48" t="n">
        <v>121415.9</v>
      </c>
      <c r="N680" s="48" t="n">
        <v>1972</v>
      </c>
    </row>
    <row r="681" ht="10.05" customHeight="1" s="1003">
      <c r="A681" s="45" t="inlineStr">
        <is>
          <t>Lin</t>
        </is>
      </c>
      <c r="B681" s="1112" t="n">
        <v>2014</v>
      </c>
      <c r="C681" s="45" t="inlineStr">
        <is>
          <t>2013/14</t>
        </is>
      </c>
      <c r="D681" s="1113" t="n">
        <v>1</v>
      </c>
      <c r="E681" s="48" t="n">
        <v>550.8</v>
      </c>
      <c r="F681" s="48" t="n">
        <v>36.9</v>
      </c>
      <c r="G681" s="48" t="n">
        <v>587.7</v>
      </c>
      <c r="H681" s="48" t="n">
        <v>1840.8</v>
      </c>
      <c r="I681" s="48" t="n">
        <v>597.4</v>
      </c>
      <c r="J681" s="48" t="n">
        <v>2438.2</v>
      </c>
      <c r="K681" s="48" t="n">
        <v>337</v>
      </c>
      <c r="L681" s="48" t="n">
        <v>25.1</v>
      </c>
      <c r="M681" s="48" t="n">
        <v>64.7</v>
      </c>
      <c r="N681" s="48" t="n">
        <v>0</v>
      </c>
    </row>
    <row r="682" ht="10.05" customHeight="1" s="1003">
      <c r="A682" s="45" t="inlineStr">
        <is>
          <t>Soja</t>
        </is>
      </c>
      <c r="B682" s="1112" t="n">
        <v>2014</v>
      </c>
      <c r="C682" s="45" t="inlineStr">
        <is>
          <t>2013/14</t>
        </is>
      </c>
      <c r="D682" s="1113" t="n">
        <v>1</v>
      </c>
      <c r="E682" s="48" t="n">
        <v>2719.2</v>
      </c>
      <c r="F682" s="48" t="n">
        <v>0</v>
      </c>
      <c r="G682" s="48" t="n">
        <v>2719.2</v>
      </c>
      <c r="H682" s="48" t="n">
        <v>53822.8</v>
      </c>
      <c r="I682" s="48" t="n">
        <v>2828.3</v>
      </c>
      <c r="J682" s="48" t="n">
        <v>56651.1</v>
      </c>
      <c r="K682" s="48" t="n">
        <v>2486</v>
      </c>
      <c r="L682" s="48" t="n">
        <v>325</v>
      </c>
      <c r="M682" s="48" t="n">
        <v>973.8</v>
      </c>
      <c r="N682" s="48" t="n">
        <v>65.8</v>
      </c>
    </row>
    <row r="683" ht="10.05" customHeight="1" s="1003">
      <c r="A683" s="45" t="inlineStr">
        <is>
          <t>Tournesol</t>
        </is>
      </c>
      <c r="B683" s="1112" t="n">
        <v>2014</v>
      </c>
      <c r="C683" s="45" t="inlineStr">
        <is>
          <t>2013/14</t>
        </is>
      </c>
      <c r="D683" s="1113" t="n">
        <v>1</v>
      </c>
      <c r="E683" s="48" t="n">
        <v>44720.1</v>
      </c>
      <c r="F683" s="48" t="n">
        <v>441.5</v>
      </c>
      <c r="G683" s="48" t="n">
        <v>45161.6</v>
      </c>
      <c r="H683" s="48" t="n">
        <v>592980.1</v>
      </c>
      <c r="I683" s="48" t="n">
        <v>5084</v>
      </c>
      <c r="J683" s="48" t="n">
        <v>598064.1</v>
      </c>
      <c r="K683" s="48" t="n">
        <v>199792.2</v>
      </c>
      <c r="L683" s="48" t="n">
        <v>3533.2</v>
      </c>
      <c r="M683" s="48" t="n">
        <v>38148.9</v>
      </c>
      <c r="N683" s="48" t="n">
        <v>1759.9</v>
      </c>
    </row>
    <row r="684" ht="10.05" customHeight="1" s="1003">
      <c r="A684" s="45" t="inlineStr">
        <is>
          <t>Colza</t>
        </is>
      </c>
      <c r="B684" s="1112" t="n">
        <v>2014</v>
      </c>
      <c r="C684" s="45" t="inlineStr">
        <is>
          <t>2013/14</t>
        </is>
      </c>
      <c r="D684" s="1113" t="n">
        <v>2</v>
      </c>
      <c r="E684" s="48" t="n">
        <v>279166.4</v>
      </c>
      <c r="F684" s="48" t="n">
        <v>16.3</v>
      </c>
      <c r="G684" s="48" t="n">
        <v>279182.7</v>
      </c>
      <c r="H684" s="48" t="n">
        <v>833546</v>
      </c>
      <c r="I684" s="48" t="n">
        <v>12845.8</v>
      </c>
      <c r="J684" s="48" t="n">
        <v>846391.8</v>
      </c>
      <c r="K684" s="48" t="n">
        <v>315147.8</v>
      </c>
      <c r="L684" s="48" t="n">
        <v>23941</v>
      </c>
      <c r="M684" s="48" t="n">
        <v>210286.3</v>
      </c>
      <c r="N684" s="48" t="n">
        <v>3115.7</v>
      </c>
    </row>
    <row r="685" ht="10.05" customHeight="1" s="1003">
      <c r="A685" s="45" t="inlineStr">
        <is>
          <t>Lin</t>
        </is>
      </c>
      <c r="B685" s="1112" t="n">
        <v>2014</v>
      </c>
      <c r="C685" s="45" t="inlineStr">
        <is>
          <t>2013/14</t>
        </is>
      </c>
      <c r="D685" s="1113" t="n">
        <v>2</v>
      </c>
      <c r="E685" s="48" t="n">
        <v>511.6</v>
      </c>
      <c r="F685" s="48" t="n">
        <v>0</v>
      </c>
      <c r="G685" s="48" t="n">
        <v>511.6</v>
      </c>
      <c r="H685" s="48" t="n">
        <v>1559.3</v>
      </c>
      <c r="I685" s="48" t="n">
        <v>321.7</v>
      </c>
      <c r="J685" s="48" t="n">
        <v>1881</v>
      </c>
      <c r="K685" s="48" t="n">
        <v>220.1</v>
      </c>
      <c r="L685" s="48" t="n">
        <v>-8</v>
      </c>
      <c r="M685" s="48" t="n">
        <v>108.9</v>
      </c>
      <c r="N685" s="48" t="n">
        <v>0</v>
      </c>
    </row>
    <row r="686" ht="10.05" customHeight="1" s="1003">
      <c r="A686" s="45" t="inlineStr">
        <is>
          <t>Soja</t>
        </is>
      </c>
      <c r="B686" s="1112" t="n">
        <v>2014</v>
      </c>
      <c r="C686" s="45" t="inlineStr">
        <is>
          <t>2013/14</t>
        </is>
      </c>
      <c r="D686" s="1113" t="n">
        <v>2</v>
      </c>
      <c r="E686" s="48" t="n">
        <v>1967.3</v>
      </c>
      <c r="F686" s="48" t="n">
        <v>52.5</v>
      </c>
      <c r="G686" s="48" t="n">
        <v>2019.8</v>
      </c>
      <c r="H686" s="48" t="n">
        <v>50824.6</v>
      </c>
      <c r="I686" s="48" t="n">
        <v>2440.6</v>
      </c>
      <c r="J686" s="48" t="n">
        <v>53265.2</v>
      </c>
      <c r="K686" s="48" t="n">
        <v>2356.6</v>
      </c>
      <c r="L686" s="48" t="n">
        <v>759.5</v>
      </c>
      <c r="M686" s="48" t="n">
        <v>806.9</v>
      </c>
      <c r="N686" s="48" t="n">
        <v>82</v>
      </c>
    </row>
    <row r="687" ht="10.05" customHeight="1" s="1003">
      <c r="A687" s="45" t="inlineStr">
        <is>
          <t>Tournesol</t>
        </is>
      </c>
      <c r="B687" s="1112" t="n">
        <v>2014</v>
      </c>
      <c r="C687" s="45" t="inlineStr">
        <is>
          <t>2013/14</t>
        </is>
      </c>
      <c r="D687" s="1113" t="n">
        <v>2</v>
      </c>
      <c r="E687" s="48" t="n">
        <v>48863.2</v>
      </c>
      <c r="F687" s="48" t="n">
        <v>1056.4</v>
      </c>
      <c r="G687" s="48" t="n">
        <v>49919.6</v>
      </c>
      <c r="H687" s="48" t="n">
        <v>516932.2</v>
      </c>
      <c r="I687" s="48" t="n">
        <v>4116.2</v>
      </c>
      <c r="J687" s="48" t="n">
        <v>521048.4</v>
      </c>
      <c r="K687" s="48" t="n">
        <v>159502.4</v>
      </c>
      <c r="L687" s="48" t="n">
        <v>3077.8</v>
      </c>
      <c r="M687" s="48" t="n">
        <v>39117.1</v>
      </c>
      <c r="N687" s="48" t="n">
        <v>4251.3</v>
      </c>
    </row>
    <row r="688" ht="10.05" customHeight="1" s="1003">
      <c r="A688" s="45" t="inlineStr">
        <is>
          <t>Colza</t>
        </is>
      </c>
      <c r="B688" s="1112" t="n">
        <v>2014</v>
      </c>
      <c r="C688" s="45" t="inlineStr">
        <is>
          <t>2013/14</t>
        </is>
      </c>
      <c r="D688" s="1113" t="n">
        <v>3</v>
      </c>
      <c r="E688" s="48" t="n">
        <v>218469.1</v>
      </c>
      <c r="F688" s="48" t="n">
        <v>11.5</v>
      </c>
      <c r="G688" s="48" t="n">
        <v>218480.6</v>
      </c>
      <c r="H688" s="48" t="n">
        <v>705106.5</v>
      </c>
      <c r="I688" s="48" t="n">
        <v>12561.1</v>
      </c>
      <c r="J688" s="48" t="n">
        <v>717667.6</v>
      </c>
      <c r="K688" s="48" t="n">
        <v>171901.2</v>
      </c>
      <c r="L688" s="48" t="n">
        <v>14812.4</v>
      </c>
      <c r="M688" s="48" t="n">
        <v>154679.8</v>
      </c>
      <c r="N688" s="48" t="n">
        <v>2985.5</v>
      </c>
    </row>
    <row r="689" ht="10.05" customHeight="1" s="1003">
      <c r="A689" s="45" t="inlineStr">
        <is>
          <t>Lin</t>
        </is>
      </c>
      <c r="B689" s="1112" t="n">
        <v>2014</v>
      </c>
      <c r="C689" s="45" t="inlineStr">
        <is>
          <t>2013/14</t>
        </is>
      </c>
      <c r="D689" s="1113" t="n">
        <v>3</v>
      </c>
      <c r="E689" s="48" t="n">
        <v>176.1</v>
      </c>
      <c r="F689" s="48" t="n">
        <v>372.3</v>
      </c>
      <c r="G689" s="48" t="n">
        <v>548.4</v>
      </c>
      <c r="H689" s="48" t="n">
        <v>1279.9</v>
      </c>
      <c r="I689" s="48" t="n">
        <v>401.4</v>
      </c>
      <c r="J689" s="48" t="n">
        <v>1681.3</v>
      </c>
      <c r="K689" s="48" t="n">
        <v>219.8</v>
      </c>
      <c r="L689" s="48" t="n">
        <v>0</v>
      </c>
      <c r="M689" s="48" t="n">
        <v>0.3</v>
      </c>
      <c r="N689" s="48" t="n">
        <v>0</v>
      </c>
    </row>
    <row r="690" ht="10.05" customHeight="1" s="1003">
      <c r="A690" s="45" t="inlineStr">
        <is>
          <t>Soja</t>
        </is>
      </c>
      <c r="B690" s="1112" t="n">
        <v>2014</v>
      </c>
      <c r="C690" s="45" t="inlineStr">
        <is>
          <t>2013/14</t>
        </is>
      </c>
      <c r="D690" s="1113" t="n">
        <v>3</v>
      </c>
      <c r="E690" s="48" t="n">
        <v>2036.8</v>
      </c>
      <c r="F690" s="48" t="n">
        <v>0</v>
      </c>
      <c r="G690" s="48" t="n">
        <v>2036.8</v>
      </c>
      <c r="H690" s="48" t="n">
        <v>41026.1</v>
      </c>
      <c r="I690" s="48" t="n">
        <v>750</v>
      </c>
      <c r="J690" s="48" t="n">
        <v>41776.1</v>
      </c>
      <c r="K690" s="48" t="n">
        <v>1567.6</v>
      </c>
      <c r="L690" s="48" t="n">
        <v>478.7</v>
      </c>
      <c r="M690" s="48" t="n">
        <v>955.1</v>
      </c>
      <c r="N690" s="48" t="n">
        <v>354</v>
      </c>
    </row>
    <row r="691" ht="10.05" customHeight="1" s="1003">
      <c r="A691" s="45" t="inlineStr">
        <is>
          <t>Tournesol</t>
        </is>
      </c>
      <c r="B691" s="1112" t="n">
        <v>2014</v>
      </c>
      <c r="C691" s="45" t="inlineStr">
        <is>
          <t>2013/14</t>
        </is>
      </c>
      <c r="D691" s="1113" t="n">
        <v>3</v>
      </c>
      <c r="E691" s="48" t="n">
        <v>64924.7</v>
      </c>
      <c r="F691" s="48" t="n">
        <v>274.1</v>
      </c>
      <c r="G691" s="48" t="n">
        <v>65198.8</v>
      </c>
      <c r="H691" s="48" t="n">
        <v>455304.6</v>
      </c>
      <c r="I691" s="48" t="n">
        <v>3207.6</v>
      </c>
      <c r="J691" s="48" t="n">
        <v>458512.2</v>
      </c>
      <c r="K691" s="48" t="n">
        <v>101403.2</v>
      </c>
      <c r="L691" s="48" t="n">
        <v>794.6</v>
      </c>
      <c r="M691" s="48" t="n">
        <v>54369.3</v>
      </c>
      <c r="N691" s="48" t="n">
        <v>4626.5</v>
      </c>
    </row>
    <row r="692" ht="10.05" customHeight="1" s="1003">
      <c r="A692" s="45" t="inlineStr">
        <is>
          <t>Colza</t>
        </is>
      </c>
      <c r="B692" s="1112" t="n">
        <v>2014</v>
      </c>
      <c r="C692" s="45" t="inlineStr">
        <is>
          <t>2013/14</t>
        </is>
      </c>
      <c r="D692" s="1113" t="n">
        <v>4</v>
      </c>
      <c r="E692" s="48" t="n">
        <v>166452.4</v>
      </c>
      <c r="F692" s="48" t="n">
        <v>0</v>
      </c>
      <c r="G692" s="48" t="n">
        <v>166452.4</v>
      </c>
      <c r="H692" s="48" t="n">
        <v>527235.6</v>
      </c>
      <c r="I692" s="48" t="n">
        <v>11657.7</v>
      </c>
      <c r="J692" s="48" t="n">
        <v>538893.3</v>
      </c>
      <c r="K692" s="48" t="n">
        <v>81357.8</v>
      </c>
      <c r="L692" s="48" t="n">
        <v>15431.5</v>
      </c>
      <c r="M692" s="48" t="n">
        <v>105217.8</v>
      </c>
      <c r="N692" s="48" t="n">
        <v>757.8</v>
      </c>
    </row>
    <row r="693" ht="10.05" customHeight="1" s="1003">
      <c r="A693" s="45" t="inlineStr">
        <is>
          <t>Lin</t>
        </is>
      </c>
      <c r="B693" s="1112" t="n">
        <v>2014</v>
      </c>
      <c r="C693" s="45" t="inlineStr">
        <is>
          <t>2013/14</t>
        </is>
      </c>
      <c r="D693" s="1113" t="n">
        <v>4</v>
      </c>
      <c r="E693" s="48" t="n">
        <v>485.9</v>
      </c>
      <c r="F693" s="48" t="n">
        <v>0</v>
      </c>
      <c r="G693" s="48" t="n">
        <v>485.9</v>
      </c>
      <c r="H693" s="48" t="n">
        <v>869.4</v>
      </c>
      <c r="I693" s="48" t="n">
        <v>382.7</v>
      </c>
      <c r="J693" s="48" t="n">
        <v>1252.1</v>
      </c>
      <c r="K693" s="48" t="n">
        <v>64.09999999999999</v>
      </c>
      <c r="L693" s="48" t="n">
        <v>0</v>
      </c>
      <c r="M693" s="48" t="n">
        <v>155.5</v>
      </c>
      <c r="N693" s="48" t="n">
        <v>0.2</v>
      </c>
    </row>
    <row r="694" ht="10.05" customHeight="1" s="1003">
      <c r="A694" s="45" t="inlineStr">
        <is>
          <t>Soja</t>
        </is>
      </c>
      <c r="B694" s="1112" t="n">
        <v>2014</v>
      </c>
      <c r="C694" s="45" t="inlineStr">
        <is>
          <t>2013/14</t>
        </is>
      </c>
      <c r="D694" s="1113" t="n">
        <v>4</v>
      </c>
      <c r="E694" s="48" t="n">
        <v>1466.1</v>
      </c>
      <c r="F694" s="48" t="n">
        <v>0</v>
      </c>
      <c r="G694" s="48" t="n">
        <v>1466.1</v>
      </c>
      <c r="H694" s="48" t="n">
        <v>33627.2</v>
      </c>
      <c r="I694" s="48" t="n">
        <v>491.1</v>
      </c>
      <c r="J694" s="48" t="n">
        <v>34118.3</v>
      </c>
      <c r="K694" s="48" t="n">
        <v>1183.4</v>
      </c>
      <c r="L694" s="48" t="n">
        <v>485.2</v>
      </c>
      <c r="M694" s="48" t="n">
        <v>839.6</v>
      </c>
      <c r="N694" s="48" t="n">
        <v>29.7</v>
      </c>
    </row>
    <row r="695" ht="10.05" customHeight="1" s="1003">
      <c r="A695" s="45" t="inlineStr">
        <is>
          <t>Tournesol</t>
        </is>
      </c>
      <c r="B695" s="1112" t="n">
        <v>2014</v>
      </c>
      <c r="C695" s="45" t="inlineStr">
        <is>
          <t>2013/14</t>
        </is>
      </c>
      <c r="D695" s="1113" t="n">
        <v>4</v>
      </c>
      <c r="E695" s="48" t="n">
        <v>44946.8</v>
      </c>
      <c r="F695" s="48" t="n">
        <v>45.1</v>
      </c>
      <c r="G695" s="48" t="n">
        <v>44991.9</v>
      </c>
      <c r="H695" s="48" t="n">
        <v>367228.8</v>
      </c>
      <c r="I695" s="48" t="n">
        <v>3168.4</v>
      </c>
      <c r="J695" s="48" t="n">
        <v>370397.2</v>
      </c>
      <c r="K695" s="48" t="n">
        <v>68429.60000000001</v>
      </c>
      <c r="L695" s="48" t="n">
        <v>1190.3</v>
      </c>
      <c r="M695" s="48" t="n">
        <v>32921.5</v>
      </c>
      <c r="N695" s="48" t="n">
        <v>1242.5</v>
      </c>
    </row>
    <row r="696" ht="10.05" customHeight="1" s="1003">
      <c r="A696" s="45" t="inlineStr">
        <is>
          <t>Colza</t>
        </is>
      </c>
      <c r="B696" s="1112" t="n">
        <v>2014</v>
      </c>
      <c r="C696" s="45" t="inlineStr">
        <is>
          <t>2013/14</t>
        </is>
      </c>
      <c r="D696" s="1113" t="n">
        <v>5</v>
      </c>
      <c r="E696" s="48" t="n">
        <v>114108.6</v>
      </c>
      <c r="F696" s="48" t="n">
        <v>0</v>
      </c>
      <c r="G696" s="48" t="n">
        <v>114108.6</v>
      </c>
      <c r="H696" s="48" t="n">
        <v>273305</v>
      </c>
      <c r="I696" s="48" t="n">
        <v>10684.1</v>
      </c>
      <c r="J696" s="48" t="n">
        <v>283989.1</v>
      </c>
      <c r="K696" s="48" t="n">
        <v>20153</v>
      </c>
      <c r="L696" s="48" t="n">
        <v>11092.5</v>
      </c>
      <c r="M696" s="48" t="n">
        <v>70091.60000000001</v>
      </c>
      <c r="N696" s="48" t="n">
        <v>2205.3</v>
      </c>
    </row>
    <row r="697" ht="10.05" customHeight="1" s="1003">
      <c r="A697" s="45" t="inlineStr">
        <is>
          <t>Lin</t>
        </is>
      </c>
      <c r="B697" s="1112" t="n">
        <v>2014</v>
      </c>
      <c r="C697" s="45" t="inlineStr">
        <is>
          <t>2013/14</t>
        </is>
      </c>
      <c r="D697" s="1113" t="n">
        <v>5</v>
      </c>
      <c r="E697" s="48" t="n">
        <v>183</v>
      </c>
      <c r="F697" s="48" t="n">
        <v>230.3</v>
      </c>
      <c r="G697" s="48" t="n">
        <v>413.3</v>
      </c>
      <c r="H697" s="48" t="n">
        <v>765</v>
      </c>
      <c r="I697" s="48" t="n">
        <v>612</v>
      </c>
      <c r="J697" s="48" t="n">
        <v>1377</v>
      </c>
      <c r="K697" s="48" t="n">
        <v>24.8</v>
      </c>
      <c r="L697" s="48" t="n">
        <v>0</v>
      </c>
      <c r="M697" s="48" t="n">
        <v>39.3</v>
      </c>
      <c r="N697" s="48" t="n">
        <v>0</v>
      </c>
    </row>
    <row r="698" ht="10.05" customHeight="1" s="1003">
      <c r="A698" s="45" t="inlineStr">
        <is>
          <t>Soja</t>
        </is>
      </c>
      <c r="B698" s="1112" t="n">
        <v>2014</v>
      </c>
      <c r="C698" s="45" t="inlineStr">
        <is>
          <t>2013/14</t>
        </is>
      </c>
      <c r="D698" s="1113" t="n">
        <v>5</v>
      </c>
      <c r="E698" s="48" t="n">
        <v>922.6</v>
      </c>
      <c r="F698" s="48" t="n">
        <v>0</v>
      </c>
      <c r="G698" s="48" t="n">
        <v>922.6</v>
      </c>
      <c r="H698" s="48" t="n">
        <v>26524.9</v>
      </c>
      <c r="I698" s="48" t="n">
        <v>493.3</v>
      </c>
      <c r="J698" s="48" t="n">
        <v>27018.2</v>
      </c>
      <c r="K698" s="48" t="n">
        <v>1179.7</v>
      </c>
      <c r="L698" s="48" t="n">
        <v>468.6</v>
      </c>
      <c r="M698" s="48" t="n">
        <v>471.3</v>
      </c>
      <c r="N698" s="48" t="n">
        <v>1</v>
      </c>
    </row>
    <row r="699" ht="10.05" customHeight="1" s="1003">
      <c r="A699" s="45" t="inlineStr">
        <is>
          <t>Tournesol</t>
        </is>
      </c>
      <c r="B699" s="1112" t="n">
        <v>2014</v>
      </c>
      <c r="C699" s="45" t="inlineStr">
        <is>
          <t>2013/14</t>
        </is>
      </c>
      <c r="D699" s="1113" t="n">
        <v>5</v>
      </c>
      <c r="E699" s="48" t="n">
        <v>47624.5</v>
      </c>
      <c r="F699" s="48" t="n">
        <v>-6.4</v>
      </c>
      <c r="G699" s="48" t="n">
        <v>47618.1</v>
      </c>
      <c r="H699" s="48" t="n">
        <v>269816.9</v>
      </c>
      <c r="I699" s="48" t="n">
        <v>3196.9</v>
      </c>
      <c r="J699" s="48" t="n">
        <v>273013.8</v>
      </c>
      <c r="K699" s="48" t="n">
        <v>33251.4</v>
      </c>
      <c r="L699" s="48" t="n">
        <v>568.9</v>
      </c>
      <c r="M699" s="48" t="n">
        <v>34892.8</v>
      </c>
      <c r="N699" s="48" t="n">
        <v>854.3</v>
      </c>
    </row>
    <row r="700" ht="10.05" customHeight="1" s="1003">
      <c r="A700" s="45" t="inlineStr">
        <is>
          <t>Colza</t>
        </is>
      </c>
      <c r="B700" s="1112" t="n">
        <v>2014</v>
      </c>
      <c r="C700" s="45" t="inlineStr">
        <is>
          <t>2013/14</t>
        </is>
      </c>
      <c r="D700" s="1113" t="n">
        <v>6</v>
      </c>
      <c r="E700" s="48" t="n">
        <v>30321.8</v>
      </c>
      <c r="F700" s="48" t="n">
        <v>369.1</v>
      </c>
      <c r="G700" s="48" t="n">
        <v>30690.9</v>
      </c>
      <c r="H700" s="48" t="n">
        <v>50921.8</v>
      </c>
      <c r="I700" s="48" t="n">
        <v>10768.1</v>
      </c>
      <c r="J700" s="48" t="n">
        <v>61689.9</v>
      </c>
      <c r="K700" s="48" t="n">
        <v>11380.9</v>
      </c>
      <c r="L700" s="48" t="n">
        <v>5669.2</v>
      </c>
      <c r="M700" s="48" t="n">
        <v>12551</v>
      </c>
      <c r="N700" s="48" t="n">
        <v>2792.6</v>
      </c>
    </row>
    <row r="701" ht="10.05" customHeight="1" s="1003">
      <c r="A701" s="45" t="inlineStr">
        <is>
          <t>Lin</t>
        </is>
      </c>
      <c r="B701" s="1112" t="n">
        <v>2014</v>
      </c>
      <c r="C701" s="45" t="inlineStr">
        <is>
          <t>2013/14</t>
        </is>
      </c>
      <c r="D701" s="1113" t="n">
        <v>6</v>
      </c>
      <c r="E701" s="48" t="n">
        <v>371.2</v>
      </c>
      <c r="F701" s="48" t="n">
        <v>0</v>
      </c>
      <c r="G701" s="48" t="n">
        <v>371.2</v>
      </c>
      <c r="H701" s="48" t="n">
        <v>482</v>
      </c>
      <c r="I701" s="48" t="n">
        <v>373.8</v>
      </c>
      <c r="J701" s="48" t="n">
        <v>855.8</v>
      </c>
      <c r="K701" s="48" t="n">
        <v>0</v>
      </c>
      <c r="L701" s="48" t="n">
        <v>0</v>
      </c>
      <c r="M701" s="48" t="n">
        <v>24.7</v>
      </c>
      <c r="N701" s="48" t="n">
        <v>0.1</v>
      </c>
    </row>
    <row r="702" ht="10.05" customHeight="1" s="1003">
      <c r="A702" s="45" t="inlineStr">
        <is>
          <t>Soja</t>
        </is>
      </c>
      <c r="B702" s="1112" t="n">
        <v>2014</v>
      </c>
      <c r="C702" s="45" t="inlineStr">
        <is>
          <t>2013/14</t>
        </is>
      </c>
      <c r="D702" s="1113" t="n">
        <v>6</v>
      </c>
      <c r="E702" s="48" t="n">
        <v>893.7</v>
      </c>
      <c r="F702" s="48" t="n">
        <v>853.3</v>
      </c>
      <c r="G702" s="48" t="n">
        <v>1747</v>
      </c>
      <c r="H702" s="48" t="n">
        <v>17629</v>
      </c>
      <c r="I702" s="48" t="n">
        <v>350.8</v>
      </c>
      <c r="J702" s="48" t="n">
        <v>17979.8</v>
      </c>
      <c r="K702" s="48" t="n">
        <v>1300.2</v>
      </c>
      <c r="L702" s="48" t="n">
        <v>468.3</v>
      </c>
      <c r="M702" s="48" t="n">
        <v>305</v>
      </c>
      <c r="N702" s="48" t="n">
        <v>42.8</v>
      </c>
    </row>
    <row r="703" ht="10.05" customHeight="1" s="1003">
      <c r="A703" s="45" t="inlineStr">
        <is>
          <t>Tournesol</t>
        </is>
      </c>
      <c r="B703" s="1112" t="n">
        <v>2014</v>
      </c>
      <c r="C703" s="45" t="inlineStr">
        <is>
          <t>2013/14</t>
        </is>
      </c>
      <c r="D703" s="1113" t="n">
        <v>6</v>
      </c>
      <c r="E703" s="48" t="n">
        <v>40564.8</v>
      </c>
      <c r="F703" s="48" t="n">
        <v>1060.6</v>
      </c>
      <c r="G703" s="48" t="n">
        <v>41625.4</v>
      </c>
      <c r="H703" s="48" t="n">
        <v>124933.9</v>
      </c>
      <c r="I703" s="48" t="n">
        <v>3445</v>
      </c>
      <c r="J703" s="48" t="n">
        <v>128378.9</v>
      </c>
      <c r="K703" s="48" t="n">
        <v>9802.200000000001</v>
      </c>
      <c r="L703" s="48" t="n">
        <v>896</v>
      </c>
      <c r="M703" s="48" t="n">
        <v>21105.9</v>
      </c>
      <c r="N703" s="48" t="n">
        <v>3239.3</v>
      </c>
    </row>
    <row r="704" ht="10.05" customHeight="1" s="1003">
      <c r="A704" s="45" t="inlineStr">
        <is>
          <t>Colza</t>
        </is>
      </c>
      <c r="B704" s="1112" t="n">
        <v>2014</v>
      </c>
      <c r="C704" s="45" t="inlineStr">
        <is>
          <t>2014/15</t>
        </is>
      </c>
      <c r="D704" s="1113" t="n">
        <v>7</v>
      </c>
      <c r="E704" s="48" t="n">
        <v>3051978.3</v>
      </c>
      <c r="F704" s="48" t="n">
        <v>14619.4</v>
      </c>
      <c r="G704" s="48" t="n">
        <v>3066597.7</v>
      </c>
      <c r="H704" s="48" t="n">
        <v>2716175.8</v>
      </c>
      <c r="I704" s="48" t="n">
        <v>17028.3</v>
      </c>
      <c r="J704" s="48" t="n">
        <v>2733204.1</v>
      </c>
      <c r="K704" s="48" t="n">
        <v>1374204.6</v>
      </c>
      <c r="L704" s="48" t="n">
        <v>1497972</v>
      </c>
      <c r="M704" s="48" t="n">
        <v>132016.4</v>
      </c>
      <c r="N704" s="48" t="n">
        <v>2229.5</v>
      </c>
    </row>
    <row r="705" ht="10.05" customHeight="1" s="1003">
      <c r="A705" s="45" t="inlineStr">
        <is>
          <t>Lin</t>
        </is>
      </c>
      <c r="B705" s="1112" t="n">
        <v>2014</v>
      </c>
      <c r="C705" s="45" t="inlineStr">
        <is>
          <t>2014/15</t>
        </is>
      </c>
      <c r="D705" s="1113" t="n">
        <v>7</v>
      </c>
      <c r="E705" s="48" t="n">
        <v>4311.7</v>
      </c>
      <c r="F705" s="48" t="n">
        <v>0</v>
      </c>
      <c r="G705" s="48" t="n">
        <v>4311.7</v>
      </c>
      <c r="H705" s="48" t="n">
        <v>4317</v>
      </c>
      <c r="I705" s="48" t="n">
        <v>336.7</v>
      </c>
      <c r="J705" s="48" t="n">
        <v>4653.7</v>
      </c>
      <c r="K705" s="48" t="n">
        <v>889.7</v>
      </c>
      <c r="L705" s="48" t="n">
        <v>1148.1</v>
      </c>
      <c r="M705" s="48" t="n">
        <v>258.4</v>
      </c>
      <c r="N705" s="48" t="n">
        <v>0</v>
      </c>
    </row>
    <row r="706" ht="10.05" customHeight="1" s="1003">
      <c r="A706" s="45" t="inlineStr">
        <is>
          <t>Soja</t>
        </is>
      </c>
      <c r="B706" s="1112" t="n">
        <v>2014</v>
      </c>
      <c r="C706" s="45" t="inlineStr">
        <is>
          <t>2014/15</t>
        </is>
      </c>
      <c r="D706" s="1113" t="n">
        <v>7</v>
      </c>
      <c r="E706" s="48" t="n">
        <v>604.6</v>
      </c>
      <c r="F706" s="48" t="n">
        <v>0</v>
      </c>
      <c r="G706" s="48" t="n">
        <v>604.6</v>
      </c>
      <c r="H706" s="48" t="n">
        <v>13848.2</v>
      </c>
      <c r="I706" s="48" t="n">
        <v>351.6</v>
      </c>
      <c r="J706" s="48" t="n">
        <v>14199.8</v>
      </c>
      <c r="K706" s="48" t="n">
        <v>761.1</v>
      </c>
      <c r="L706" s="48" t="n">
        <v>0.1</v>
      </c>
      <c r="M706" s="48" t="n">
        <v>529.2</v>
      </c>
      <c r="N706" s="48" t="n">
        <v>10</v>
      </c>
    </row>
    <row r="707" ht="10.05" customHeight="1" s="1003">
      <c r="A707" s="45" t="inlineStr">
        <is>
          <t>Tournesol</t>
        </is>
      </c>
      <c r="B707" s="1112" t="n">
        <v>2014</v>
      </c>
      <c r="C707" s="45" t="inlineStr">
        <is>
          <t>2014/15</t>
        </is>
      </c>
      <c r="D707" s="1113" t="n">
        <v>7</v>
      </c>
      <c r="E707" s="48" t="n">
        <v>8751.1</v>
      </c>
      <c r="F707" s="48" t="n">
        <v>0</v>
      </c>
      <c r="G707" s="48" t="n">
        <v>8751.1</v>
      </c>
      <c r="H707" s="48" t="n">
        <v>64150.6</v>
      </c>
      <c r="I707" s="48" t="n">
        <v>3487.3</v>
      </c>
      <c r="J707" s="48" t="n">
        <v>67637.89999999999</v>
      </c>
      <c r="K707" s="48" t="n">
        <v>7019.6</v>
      </c>
      <c r="L707" s="48" t="n">
        <v>555.5</v>
      </c>
      <c r="M707" s="48" t="n">
        <v>3127.6</v>
      </c>
      <c r="N707" s="48" t="n">
        <v>299.1</v>
      </c>
    </row>
    <row r="708" ht="10.05" customHeight="1" s="1003">
      <c r="A708" s="45" t="inlineStr">
        <is>
          <t>Colza</t>
        </is>
      </c>
      <c r="B708" s="1112" t="n">
        <v>2014</v>
      </c>
      <c r="C708" s="45" t="inlineStr">
        <is>
          <t>2014/15</t>
        </is>
      </c>
      <c r="D708" s="1113" t="n">
        <v>8</v>
      </c>
      <c r="E708" s="48" t="n">
        <v>379517</v>
      </c>
      <c r="F708" s="48" t="n">
        <v>3463.1</v>
      </c>
      <c r="G708" s="48" t="n">
        <v>382980.1</v>
      </c>
      <c r="H708" s="48" t="n">
        <v>2663155.9</v>
      </c>
      <c r="I708" s="48" t="n">
        <v>17753.7</v>
      </c>
      <c r="J708" s="48" t="n">
        <v>2680909.6</v>
      </c>
      <c r="K708" s="48" t="n">
        <v>1162159.4</v>
      </c>
      <c r="L708" s="48" t="n">
        <v>79054</v>
      </c>
      <c r="M708" s="48" t="n">
        <v>285222.1</v>
      </c>
      <c r="N708" s="48" t="n">
        <v>6172.7</v>
      </c>
    </row>
    <row r="709" ht="10.05" customHeight="1" s="1003">
      <c r="A709" s="45" t="inlineStr">
        <is>
          <t>Lin</t>
        </is>
      </c>
      <c r="B709" s="1112" t="n">
        <v>2014</v>
      </c>
      <c r="C709" s="45" t="inlineStr">
        <is>
          <t>2014/15</t>
        </is>
      </c>
      <c r="D709" s="1113" t="n">
        <v>8</v>
      </c>
      <c r="E709" s="48" t="n">
        <v>6078.6</v>
      </c>
      <c r="F709" s="48" t="n">
        <v>0</v>
      </c>
      <c r="G709" s="48" t="n">
        <v>6078.6</v>
      </c>
      <c r="H709" s="48" t="n">
        <v>9359.200000000001</v>
      </c>
      <c r="I709" s="48" t="n">
        <v>312.4</v>
      </c>
      <c r="J709" s="48" t="n">
        <v>9671.6</v>
      </c>
      <c r="K709" s="48" t="n">
        <v>455.6</v>
      </c>
      <c r="L709" s="48" t="n">
        <v>306.8</v>
      </c>
      <c r="M709" s="48" t="n">
        <v>740.9</v>
      </c>
      <c r="N709" s="48" t="n">
        <v>0</v>
      </c>
    </row>
    <row r="710" ht="10.05" customHeight="1" s="1003">
      <c r="A710" s="45" t="inlineStr">
        <is>
          <t>Soja</t>
        </is>
      </c>
      <c r="B710" s="1112" t="n">
        <v>2014</v>
      </c>
      <c r="C710" s="45" t="inlineStr">
        <is>
          <t>2014/15</t>
        </is>
      </c>
      <c r="D710" s="1113" t="n">
        <v>8</v>
      </c>
      <c r="E710" s="48" t="n">
        <v>492.8</v>
      </c>
      <c r="F710" s="48" t="n">
        <v>0</v>
      </c>
      <c r="G710" s="48" t="n">
        <v>492.8</v>
      </c>
      <c r="H710" s="48" t="n">
        <v>11746.5</v>
      </c>
      <c r="I710" s="48" t="n">
        <v>351.6</v>
      </c>
      <c r="J710" s="48" t="n">
        <v>12098.1</v>
      </c>
      <c r="K710" s="48" t="n">
        <v>410.9</v>
      </c>
      <c r="L710" s="48" t="n">
        <v>0</v>
      </c>
      <c r="M710" s="48" t="n">
        <v>267</v>
      </c>
      <c r="N710" s="48" t="n">
        <v>83.2</v>
      </c>
    </row>
    <row r="711" ht="10.05" customHeight="1" s="1003">
      <c r="A711" s="45" t="inlineStr">
        <is>
          <t>Tournesol</t>
        </is>
      </c>
      <c r="B711" s="1112" t="n">
        <v>2014</v>
      </c>
      <c r="C711" s="45" t="inlineStr">
        <is>
          <t>2014/15</t>
        </is>
      </c>
      <c r="D711" s="1113" t="n">
        <v>8</v>
      </c>
      <c r="E711" s="48" t="n">
        <v>3931.2</v>
      </c>
      <c r="F711" s="48" t="n">
        <v>466.3</v>
      </c>
      <c r="G711" s="48" t="n">
        <v>4397.5</v>
      </c>
      <c r="H711" s="48" t="n">
        <v>31094.9</v>
      </c>
      <c r="I711" s="48" t="n">
        <v>2423.8</v>
      </c>
      <c r="J711" s="48" t="n">
        <v>33518.7</v>
      </c>
      <c r="K711" s="48" t="n">
        <v>7682.1</v>
      </c>
      <c r="L711" s="48" t="n">
        <v>1400.8</v>
      </c>
      <c r="M711" s="48" t="n">
        <v>644.1</v>
      </c>
      <c r="N711" s="48" t="n">
        <v>5.9</v>
      </c>
    </row>
    <row r="712" ht="10.05" customHeight="1" s="1003">
      <c r="A712" s="45" t="inlineStr">
        <is>
          <t>Colza</t>
        </is>
      </c>
      <c r="B712" s="1112" t="n">
        <v>2014</v>
      </c>
      <c r="C712" s="45" t="inlineStr">
        <is>
          <t>2014/15</t>
        </is>
      </c>
      <c r="D712" s="1113" t="n">
        <v>9</v>
      </c>
      <c r="E712" s="48" t="n">
        <v>275171.3</v>
      </c>
      <c r="F712" s="48" t="n">
        <v>458.7</v>
      </c>
      <c r="G712" s="48" t="n">
        <v>275630</v>
      </c>
      <c r="H712" s="48" t="n">
        <v>2477834.6</v>
      </c>
      <c r="I712" s="48" t="n">
        <v>17428</v>
      </c>
      <c r="J712" s="48" t="n">
        <v>2495262.6</v>
      </c>
      <c r="K712" s="48" t="n">
        <v>948445.4</v>
      </c>
      <c r="L712" s="48" t="n">
        <v>11442.9</v>
      </c>
      <c r="M712" s="48" t="n">
        <v>222880.8</v>
      </c>
      <c r="N712" s="48" t="n">
        <v>2276.2</v>
      </c>
    </row>
    <row r="713" ht="10.05" customHeight="1" s="1003">
      <c r="A713" s="45" t="inlineStr">
        <is>
          <t>Lin</t>
        </is>
      </c>
      <c r="B713" s="1112" t="n">
        <v>2014</v>
      </c>
      <c r="C713" s="45" t="inlineStr">
        <is>
          <t>2014/15</t>
        </is>
      </c>
      <c r="D713" s="1113" t="n">
        <v>9</v>
      </c>
      <c r="E713" s="48" t="n">
        <v>3969.8</v>
      </c>
      <c r="F713" s="48" t="n">
        <v>91.09999999999999</v>
      </c>
      <c r="G713" s="48" t="n">
        <v>4060.9</v>
      </c>
      <c r="H713" s="48" t="n">
        <v>11602.3</v>
      </c>
      <c r="I713" s="48" t="n">
        <v>98</v>
      </c>
      <c r="J713" s="48" t="n">
        <v>11700.3</v>
      </c>
      <c r="K713" s="48" t="n">
        <v>418.6</v>
      </c>
      <c r="L713" s="48" t="n">
        <v>265.9</v>
      </c>
      <c r="M713" s="48" t="n">
        <v>302.9</v>
      </c>
      <c r="N713" s="48" t="n">
        <v>0</v>
      </c>
    </row>
    <row r="714" ht="10.05" customHeight="1" s="1003">
      <c r="A714" s="45" t="inlineStr">
        <is>
          <t>Soja</t>
        </is>
      </c>
      <c r="B714" s="1112" t="n">
        <v>2014</v>
      </c>
      <c r="C714" s="45" t="inlineStr">
        <is>
          <t>2014/15</t>
        </is>
      </c>
      <c r="D714" s="1113" t="n">
        <v>9</v>
      </c>
      <c r="E714" s="48" t="n">
        <v>51868.3</v>
      </c>
      <c r="F714" s="48" t="n">
        <v>3178.4</v>
      </c>
      <c r="G714" s="48" t="n">
        <v>55046.7</v>
      </c>
      <c r="H714" s="48" t="n">
        <v>58159.4</v>
      </c>
      <c r="I714" s="48" t="n">
        <v>3480</v>
      </c>
      <c r="J714" s="48" t="n">
        <v>61639.4</v>
      </c>
      <c r="K714" s="48" t="n">
        <v>6739.7</v>
      </c>
      <c r="L714" s="48" t="n">
        <v>7725.5</v>
      </c>
      <c r="M714" s="48" t="n">
        <v>1301.6</v>
      </c>
      <c r="N714" s="48" t="n">
        <v>5.6</v>
      </c>
    </row>
    <row r="715" ht="10.05" customHeight="1" s="1003">
      <c r="A715" s="45" t="inlineStr">
        <is>
          <t>Tournesol</t>
        </is>
      </c>
      <c r="B715" s="1112" t="n">
        <v>2014</v>
      </c>
      <c r="C715" s="45" t="inlineStr">
        <is>
          <t>2014/15</t>
        </is>
      </c>
      <c r="D715" s="1113" t="n">
        <v>9</v>
      </c>
      <c r="E715" s="48" t="n">
        <v>773206.5</v>
      </c>
      <c r="F715" s="48" t="n">
        <v>6270.1</v>
      </c>
      <c r="G715" s="48" t="n">
        <v>779476.6</v>
      </c>
      <c r="H715" s="48" t="n">
        <v>709255.7</v>
      </c>
      <c r="I715" s="48" t="n">
        <v>6873.2</v>
      </c>
      <c r="J715" s="48" t="n">
        <v>716128.9</v>
      </c>
      <c r="K715" s="48" t="n">
        <v>235048.1</v>
      </c>
      <c r="L715" s="48" t="n">
        <v>259639.1</v>
      </c>
      <c r="M715" s="48" t="n">
        <v>32051.6</v>
      </c>
      <c r="N715" s="48" t="n">
        <v>222.3</v>
      </c>
    </row>
    <row r="716" ht="10.05" customHeight="1" s="1003">
      <c r="A716" s="45" t="inlineStr">
        <is>
          <t>Colza</t>
        </is>
      </c>
      <c r="B716" s="1112" t="n">
        <v>2014</v>
      </c>
      <c r="C716" s="45" t="inlineStr">
        <is>
          <t>2014/15</t>
        </is>
      </c>
      <c r="D716" s="1113" t="n">
        <v>10</v>
      </c>
      <c r="E716" s="48" t="n">
        <v>186681.4</v>
      </c>
      <c r="F716" s="48" t="n">
        <v>51.5</v>
      </c>
      <c r="G716" s="48" t="n">
        <v>186732.9</v>
      </c>
      <c r="H716" s="48" t="n">
        <v>2231390.4</v>
      </c>
      <c r="I716" s="48" t="n">
        <v>17439.9</v>
      </c>
      <c r="J716" s="48" t="n">
        <v>2248830.3</v>
      </c>
      <c r="K716" s="48" t="n">
        <v>825814.7</v>
      </c>
      <c r="L716" s="48" t="n">
        <v>9285.9</v>
      </c>
      <c r="M716" s="48" t="n">
        <v>128193.2</v>
      </c>
      <c r="N716" s="48" t="n">
        <v>3560.4</v>
      </c>
    </row>
    <row r="717" ht="10.05" customHeight="1" s="1003">
      <c r="A717" s="45" t="inlineStr">
        <is>
          <t>Lin</t>
        </is>
      </c>
      <c r="B717" s="1112" t="n">
        <v>2014</v>
      </c>
      <c r="C717" s="45" t="inlineStr">
        <is>
          <t>2014/15</t>
        </is>
      </c>
      <c r="D717" s="1113" t="n">
        <v>10</v>
      </c>
      <c r="E717" s="48" t="n">
        <v>752.5</v>
      </c>
      <c r="F717" s="48" t="n">
        <v>0</v>
      </c>
      <c r="G717" s="48" t="n">
        <v>752.5</v>
      </c>
      <c r="H717" s="48" t="n">
        <v>10960.2</v>
      </c>
      <c r="I717" s="48" t="n">
        <v>67</v>
      </c>
      <c r="J717" s="48" t="n">
        <v>11027.2</v>
      </c>
      <c r="K717" s="48" t="n">
        <v>450.2</v>
      </c>
      <c r="L717" s="48" t="n">
        <v>49.3</v>
      </c>
      <c r="M717" s="48" t="n">
        <v>17.2</v>
      </c>
      <c r="N717" s="48" t="n">
        <v>0.5</v>
      </c>
    </row>
    <row r="718" ht="10.05" customHeight="1" s="1003">
      <c r="A718" s="45" t="inlineStr">
        <is>
          <t>Soja</t>
        </is>
      </c>
      <c r="B718" s="1112" t="n">
        <v>2014</v>
      </c>
      <c r="C718" s="45" t="inlineStr">
        <is>
          <t>2014/15</t>
        </is>
      </c>
      <c r="D718" s="1113" t="n">
        <v>10</v>
      </c>
      <c r="E718" s="48" t="n">
        <v>87098.8000000001</v>
      </c>
      <c r="F718" s="48" t="n">
        <v>5194.3</v>
      </c>
      <c r="G718" s="48" t="n">
        <v>92293.10000000001</v>
      </c>
      <c r="H718" s="48" t="n">
        <v>138803.2</v>
      </c>
      <c r="I718" s="48" t="n">
        <v>8519</v>
      </c>
      <c r="J718" s="48" t="n">
        <v>147322.2</v>
      </c>
      <c r="K718" s="48" t="n">
        <v>14000.8</v>
      </c>
      <c r="L718" s="48" t="n">
        <v>12698.1</v>
      </c>
      <c r="M718" s="48" t="n">
        <v>4853.4</v>
      </c>
      <c r="N718" s="48" t="n">
        <v>509.6</v>
      </c>
    </row>
    <row r="719" ht="10.05" customHeight="1" s="1003">
      <c r="A719" s="45" t="inlineStr">
        <is>
          <t>Tournesol</t>
        </is>
      </c>
      <c r="B719" s="1112" t="n">
        <v>2014</v>
      </c>
      <c r="C719" s="45" t="inlineStr">
        <is>
          <t>2014/15</t>
        </is>
      </c>
      <c r="D719" s="1113" t="n">
        <v>10</v>
      </c>
      <c r="E719" s="48" t="n">
        <v>336878.2</v>
      </c>
      <c r="F719" s="48" t="n">
        <v>3365.2</v>
      </c>
      <c r="G719" s="48" t="n">
        <v>340243.4</v>
      </c>
      <c r="H719" s="48" t="n">
        <v>845368.8</v>
      </c>
      <c r="I719" s="48" t="n">
        <v>10768.5</v>
      </c>
      <c r="J719" s="48" t="n">
        <v>856137.3</v>
      </c>
      <c r="K719" s="48" t="n">
        <v>256398.8</v>
      </c>
      <c r="L719" s="48" t="n">
        <v>112733.6</v>
      </c>
      <c r="M719" s="48" t="n">
        <v>89597.7</v>
      </c>
      <c r="N719" s="48" t="n">
        <v>1637.3</v>
      </c>
    </row>
    <row r="720" ht="10.05" customHeight="1" s="1003">
      <c r="A720" s="45" t="inlineStr">
        <is>
          <t>Colza</t>
        </is>
      </c>
      <c r="B720" s="1112" t="n">
        <v>2014</v>
      </c>
      <c r="C720" s="45" t="inlineStr">
        <is>
          <t>2014/15</t>
        </is>
      </c>
      <c r="D720" s="1113" t="n">
        <v>11</v>
      </c>
      <c r="E720" s="48" t="n">
        <v>183472.4</v>
      </c>
      <c r="F720" s="48" t="n">
        <v>271.7</v>
      </c>
      <c r="G720" s="48" t="n">
        <v>183744.1</v>
      </c>
      <c r="H720" s="48" t="n">
        <v>1949561.2</v>
      </c>
      <c r="I720" s="48" t="n">
        <v>15897</v>
      </c>
      <c r="J720" s="48" t="n">
        <v>1965458.2</v>
      </c>
      <c r="K720" s="48" t="n">
        <v>706744.4</v>
      </c>
      <c r="L720" s="48" t="n">
        <v>18979.1</v>
      </c>
      <c r="M720" s="48" t="n">
        <v>134600.7</v>
      </c>
      <c r="N720" s="48" t="n">
        <v>3611.5</v>
      </c>
    </row>
    <row r="721" ht="10.05" customHeight="1" s="1003">
      <c r="A721" s="45" t="inlineStr">
        <is>
          <t>Lin</t>
        </is>
      </c>
      <c r="B721" s="1112" t="n">
        <v>2014</v>
      </c>
      <c r="C721" s="45" t="inlineStr">
        <is>
          <t>2014/15</t>
        </is>
      </c>
      <c r="D721" s="1113" t="n">
        <v>11</v>
      </c>
      <c r="E721" s="48" t="n">
        <v>497.5</v>
      </c>
      <c r="F721" s="48" t="n">
        <v>0</v>
      </c>
      <c r="G721" s="48" t="n">
        <v>497.5</v>
      </c>
      <c r="H721" s="48" t="n">
        <v>10097.9</v>
      </c>
      <c r="I721" s="48" t="n">
        <v>63.5</v>
      </c>
      <c r="J721" s="48" t="n">
        <v>10161.4</v>
      </c>
      <c r="K721" s="48" t="n">
        <v>353.2</v>
      </c>
      <c r="L721" s="48" t="n">
        <v>0.9</v>
      </c>
      <c r="M721" s="48" t="n">
        <v>81.7</v>
      </c>
      <c r="N721" s="48" t="n">
        <v>16.2</v>
      </c>
    </row>
    <row r="722" ht="10.05" customHeight="1" s="1003">
      <c r="A722" s="45" t="inlineStr">
        <is>
          <t>Soja</t>
        </is>
      </c>
      <c r="B722" s="1112" t="n">
        <v>2014</v>
      </c>
      <c r="C722" s="45" t="inlineStr">
        <is>
          <t>2014/15</t>
        </is>
      </c>
      <c r="D722" s="1113" t="n">
        <v>11</v>
      </c>
      <c r="E722" s="48" t="n">
        <v>18414.5</v>
      </c>
      <c r="F722" s="48" t="n">
        <v>373.8</v>
      </c>
      <c r="G722" s="48" t="n">
        <v>18788.3</v>
      </c>
      <c r="H722" s="48" t="n">
        <v>141630.9</v>
      </c>
      <c r="I722" s="48" t="n">
        <v>8504.1</v>
      </c>
      <c r="J722" s="48" t="n">
        <v>150135</v>
      </c>
      <c r="K722" s="48" t="n">
        <v>11977.2</v>
      </c>
      <c r="L722" s="48" t="n">
        <v>1726.4</v>
      </c>
      <c r="M722" s="48" t="n">
        <v>3500.5</v>
      </c>
      <c r="N722" s="48" t="n">
        <v>309.8</v>
      </c>
    </row>
    <row r="723" ht="10.05" customHeight="1" s="1003">
      <c r="A723" s="45" t="inlineStr">
        <is>
          <t>Tournesol</t>
        </is>
      </c>
      <c r="B723" s="1112" t="n">
        <v>2014</v>
      </c>
      <c r="C723" s="45" t="inlineStr">
        <is>
          <t>2014/15</t>
        </is>
      </c>
      <c r="D723" s="1113" t="n">
        <v>11</v>
      </c>
      <c r="E723" s="48" t="n">
        <v>73085.8</v>
      </c>
      <c r="F723" s="48" t="n">
        <v>179.1</v>
      </c>
      <c r="G723" s="48" t="n">
        <v>73264.89999999999</v>
      </c>
      <c r="H723" s="48" t="n">
        <v>807451.6</v>
      </c>
      <c r="I723" s="48" t="n">
        <v>8717.700000000001</v>
      </c>
      <c r="J723" s="48" t="n">
        <v>816169.3</v>
      </c>
      <c r="K723" s="48" t="n">
        <v>201719.4</v>
      </c>
      <c r="L723" s="48" t="n">
        <v>6189.9</v>
      </c>
      <c r="M723" s="48" t="n">
        <v>59632.9</v>
      </c>
      <c r="N723" s="48" t="n">
        <v>1302.2</v>
      </c>
    </row>
    <row r="724" ht="10.05" customHeight="1" s="1003">
      <c r="A724" s="45" t="inlineStr">
        <is>
          <t>Colza</t>
        </is>
      </c>
      <c r="B724" s="1112" t="n">
        <v>2014</v>
      </c>
      <c r="C724" s="45" t="inlineStr">
        <is>
          <t>2014/15</t>
        </is>
      </c>
      <c r="D724" s="1113" t="n">
        <v>12</v>
      </c>
      <c r="E724" s="48" t="n">
        <v>163022.2</v>
      </c>
      <c r="F724" s="48" t="n">
        <v>71.59999999999999</v>
      </c>
      <c r="G724" s="48" t="n">
        <v>163093.8</v>
      </c>
      <c r="H724" s="48" t="n">
        <v>1645565.5</v>
      </c>
      <c r="I724" s="48" t="n">
        <v>15795.1</v>
      </c>
      <c r="J724" s="48" t="n">
        <v>1661360.6</v>
      </c>
      <c r="K724" s="48" t="n">
        <v>625168.2</v>
      </c>
      <c r="L724" s="48" t="n">
        <v>27156.3</v>
      </c>
      <c r="M724" s="48" t="n">
        <v>106526.6</v>
      </c>
      <c r="N724" s="48" t="n">
        <v>2205.9</v>
      </c>
    </row>
    <row r="725" ht="10.05" customHeight="1" s="1003">
      <c r="A725" s="45" t="inlineStr">
        <is>
          <t>Lin</t>
        </is>
      </c>
      <c r="B725" s="1112" t="n">
        <v>2014</v>
      </c>
      <c r="C725" s="45" t="inlineStr">
        <is>
          <t>2014/15</t>
        </is>
      </c>
      <c r="D725" s="1113" t="n">
        <v>12</v>
      </c>
      <c r="E725" s="48" t="n">
        <v>583.1</v>
      </c>
      <c r="F725" s="48" t="n">
        <v>0</v>
      </c>
      <c r="G725" s="48" t="n">
        <v>583.1</v>
      </c>
      <c r="H725" s="48" t="n">
        <v>9393.4</v>
      </c>
      <c r="I725" s="48" t="n">
        <v>59.5</v>
      </c>
      <c r="J725" s="48" t="n">
        <v>9452.9</v>
      </c>
      <c r="K725" s="48" t="n">
        <v>283.5</v>
      </c>
      <c r="L725" s="48" t="n">
        <v>2.4</v>
      </c>
      <c r="M725" s="48" t="n">
        <v>72.09999999999999</v>
      </c>
      <c r="N725" s="48" t="n">
        <v>0</v>
      </c>
    </row>
    <row r="726" ht="10.05" customHeight="1" s="1003">
      <c r="A726" s="45" t="inlineStr">
        <is>
          <t>Soja</t>
        </is>
      </c>
      <c r="B726" s="1112" t="n">
        <v>2014</v>
      </c>
      <c r="C726" s="45" t="inlineStr">
        <is>
          <t>2014/15</t>
        </is>
      </c>
      <c r="D726" s="1113" t="n">
        <v>12</v>
      </c>
      <c r="E726" s="48" t="n">
        <v>4366.2</v>
      </c>
      <c r="F726" s="48" t="n">
        <v>183.2</v>
      </c>
      <c r="G726" s="48" t="n">
        <v>4549.4</v>
      </c>
      <c r="H726" s="48" t="n">
        <v>132115.8</v>
      </c>
      <c r="I726" s="48" t="n">
        <v>8335.700000000001</v>
      </c>
      <c r="J726" s="48" t="n">
        <v>140451.5</v>
      </c>
      <c r="K726" s="48" t="n">
        <v>9795.299999999999</v>
      </c>
      <c r="L726" s="48" t="n">
        <v>109.5</v>
      </c>
      <c r="M726" s="48" t="n">
        <v>1913.3</v>
      </c>
      <c r="N726" s="48" t="n">
        <v>411.3</v>
      </c>
    </row>
    <row r="727" ht="10.05" customHeight="1" s="1003">
      <c r="A727" s="45" t="inlineStr">
        <is>
          <t>Tournesol</t>
        </is>
      </c>
      <c r="B727" s="1112" t="n">
        <v>2014</v>
      </c>
      <c r="C727" s="45" t="inlineStr">
        <is>
          <t>2014/15</t>
        </is>
      </c>
      <c r="D727" s="1113" t="n">
        <v>12</v>
      </c>
      <c r="E727" s="48" t="n">
        <v>46975.3</v>
      </c>
      <c r="F727" s="48" t="n">
        <v>134.6</v>
      </c>
      <c r="G727" s="48" t="n">
        <v>47109.9</v>
      </c>
      <c r="H727" s="48" t="n">
        <v>731637</v>
      </c>
      <c r="I727" s="48" t="n">
        <v>7498.8</v>
      </c>
      <c r="J727" s="48" t="n">
        <v>739135.8</v>
      </c>
      <c r="K727" s="48" t="n">
        <v>164609.2</v>
      </c>
      <c r="L727" s="48" t="n">
        <v>2596.1</v>
      </c>
      <c r="M727" s="48" t="n">
        <v>38500.8</v>
      </c>
      <c r="N727" s="48" t="n">
        <v>1251.1</v>
      </c>
    </row>
    <row r="728" ht="10.05" customHeight="1" s="1003">
      <c r="A728" s="45" t="inlineStr">
        <is>
          <t>Colza</t>
        </is>
      </c>
      <c r="B728" s="1112" t="n">
        <v>2015</v>
      </c>
      <c r="C728" s="45" t="inlineStr">
        <is>
          <t>2014/15</t>
        </is>
      </c>
      <c r="D728" s="1113" t="n">
        <v>1</v>
      </c>
      <c r="E728" s="48" t="n">
        <v>208470.2</v>
      </c>
      <c r="F728" s="48" t="n">
        <v>756</v>
      </c>
      <c r="G728" s="48" t="n">
        <v>209226.2</v>
      </c>
      <c r="H728" s="48" t="n">
        <v>1317140.7</v>
      </c>
      <c r="I728" s="48" t="n">
        <v>15890.5</v>
      </c>
      <c r="J728" s="48" t="n">
        <v>1333031.2</v>
      </c>
      <c r="K728" s="48" t="n">
        <v>507098.9</v>
      </c>
      <c r="L728" s="48" t="n">
        <v>26510.9</v>
      </c>
      <c r="M728" s="48" t="n">
        <v>138592.3</v>
      </c>
      <c r="N728" s="48" t="n">
        <v>5732.2</v>
      </c>
    </row>
    <row r="729" ht="10.05" customHeight="1" s="1003">
      <c r="A729" s="45" t="inlineStr">
        <is>
          <t>Lin</t>
        </is>
      </c>
      <c r="B729" s="1112" t="n">
        <v>2015</v>
      </c>
      <c r="C729" s="45" t="inlineStr">
        <is>
          <t>2014/15</t>
        </is>
      </c>
      <c r="D729" s="1113" t="n">
        <v>1</v>
      </c>
      <c r="E729" s="48" t="n">
        <v>771.2</v>
      </c>
      <c r="F729" s="48" t="n">
        <v>177.1</v>
      </c>
      <c r="G729" s="48" t="n">
        <v>948.3</v>
      </c>
      <c r="H729" s="48" t="n">
        <v>8456.4</v>
      </c>
      <c r="I729" s="48" t="n">
        <v>236.4</v>
      </c>
      <c r="J729" s="48" t="n">
        <v>8692.799999999999</v>
      </c>
      <c r="K729" s="48" t="n">
        <v>156</v>
      </c>
      <c r="L729" s="48" t="n">
        <v>0</v>
      </c>
      <c r="M729" s="48" t="n">
        <v>76.7</v>
      </c>
      <c r="N729" s="48" t="n">
        <v>50.7</v>
      </c>
    </row>
    <row r="730" ht="10.05" customHeight="1" s="1003">
      <c r="A730" s="45" t="inlineStr">
        <is>
          <t>Soja</t>
        </is>
      </c>
      <c r="B730" s="1112" t="n">
        <v>2015</v>
      </c>
      <c r="C730" s="45" t="inlineStr">
        <is>
          <t>2014/15</t>
        </is>
      </c>
      <c r="D730" s="1113" t="n">
        <v>1</v>
      </c>
      <c r="E730" s="48" t="n">
        <v>4573.1</v>
      </c>
      <c r="F730" s="48" t="n">
        <v>597.9</v>
      </c>
      <c r="G730" s="48" t="n">
        <v>5171</v>
      </c>
      <c r="H730" s="48" t="n">
        <v>117105.4</v>
      </c>
      <c r="I730" s="48" t="n">
        <v>7515.5</v>
      </c>
      <c r="J730" s="48" t="n">
        <v>124620.9</v>
      </c>
      <c r="K730" s="48" t="n">
        <v>7119.8</v>
      </c>
      <c r="L730" s="48" t="n">
        <v>585.3</v>
      </c>
      <c r="M730" s="48" t="n">
        <v>2344.7</v>
      </c>
      <c r="N730" s="48" t="n">
        <v>917.6</v>
      </c>
    </row>
    <row r="731" ht="10.05" customHeight="1" s="1003">
      <c r="A731" s="45" t="inlineStr">
        <is>
          <t>Tournesol</t>
        </is>
      </c>
      <c r="B731" s="1112" t="n">
        <v>2015</v>
      </c>
      <c r="C731" s="45" t="inlineStr">
        <is>
          <t>2014/15</t>
        </is>
      </c>
      <c r="D731" s="1113" t="n">
        <v>1</v>
      </c>
      <c r="E731" s="48" t="n">
        <v>53614.5</v>
      </c>
      <c r="F731" s="48" t="n">
        <v>-16.6</v>
      </c>
      <c r="G731" s="48" t="n">
        <v>53597.9</v>
      </c>
      <c r="H731" s="48" t="n">
        <v>617498</v>
      </c>
      <c r="I731" s="48" t="n">
        <v>6101.7</v>
      </c>
      <c r="J731" s="48" t="n">
        <v>623599.7</v>
      </c>
      <c r="K731" s="48" t="n">
        <v>120883.9</v>
      </c>
      <c r="L731" s="48" t="n">
        <v>2188</v>
      </c>
      <c r="M731" s="48" t="n">
        <v>40198.1</v>
      </c>
      <c r="N731" s="48" t="n">
        <v>5715.2</v>
      </c>
    </row>
    <row r="732" ht="10.05" customHeight="1" s="1003">
      <c r="A732" s="45" t="inlineStr">
        <is>
          <t>Colza</t>
        </is>
      </c>
      <c r="B732" s="1112" t="n">
        <v>2015</v>
      </c>
      <c r="C732" s="45" t="inlineStr">
        <is>
          <t>2014/15</t>
        </is>
      </c>
      <c r="D732" s="1113" t="n">
        <v>2</v>
      </c>
      <c r="E732" s="48" t="n">
        <v>240132.9</v>
      </c>
      <c r="F732" s="48" t="n">
        <v>114.8</v>
      </c>
      <c r="G732" s="48" t="n">
        <v>240247.7</v>
      </c>
      <c r="H732" s="48" t="n">
        <v>1049902.3</v>
      </c>
      <c r="I732" s="48" t="n">
        <v>15885.8</v>
      </c>
      <c r="J732" s="48" t="n">
        <v>1065788.1</v>
      </c>
      <c r="K732" s="48" t="n">
        <v>372758.5</v>
      </c>
      <c r="L732" s="48" t="n">
        <v>28876.7</v>
      </c>
      <c r="M732" s="48" t="n">
        <v>161149.8</v>
      </c>
      <c r="N732" s="48" t="n">
        <v>2067</v>
      </c>
    </row>
    <row r="733" ht="10.05" customHeight="1" s="1003">
      <c r="A733" s="45" t="inlineStr">
        <is>
          <t>Lin</t>
        </is>
      </c>
      <c r="B733" s="1112" t="n">
        <v>2015</v>
      </c>
      <c r="C733" s="45" t="inlineStr">
        <is>
          <t>2014/15</t>
        </is>
      </c>
      <c r="D733" s="1113" t="n">
        <v>2</v>
      </c>
      <c r="E733" s="48" t="n">
        <v>681</v>
      </c>
      <c r="F733" s="48" t="n">
        <v>217.4</v>
      </c>
      <c r="G733" s="48" t="n">
        <v>898.4</v>
      </c>
      <c r="H733" s="48" t="n">
        <v>7884.4</v>
      </c>
      <c r="I733" s="48" t="n">
        <v>157.1</v>
      </c>
      <c r="J733" s="48" t="n">
        <v>8041.5</v>
      </c>
      <c r="K733" s="48" t="n">
        <v>156</v>
      </c>
      <c r="L733" s="48" t="n">
        <v>-2.9</v>
      </c>
      <c r="M733" s="48" t="n">
        <v>-2.9</v>
      </c>
      <c r="N733" s="48" t="n">
        <v>0</v>
      </c>
    </row>
    <row r="734" ht="10.05" customHeight="1" s="1003">
      <c r="A734" s="45" t="inlineStr">
        <is>
          <t>Soja</t>
        </is>
      </c>
      <c r="B734" s="1112" t="n">
        <v>2015</v>
      </c>
      <c r="C734" s="45" t="inlineStr">
        <is>
          <t>2014/15</t>
        </is>
      </c>
      <c r="D734" s="1113" t="n">
        <v>2</v>
      </c>
      <c r="E734" s="48" t="n">
        <v>3704.6</v>
      </c>
      <c r="F734" s="48" t="n">
        <v>44.9</v>
      </c>
      <c r="G734" s="48" t="n">
        <v>3749.5</v>
      </c>
      <c r="H734" s="48" t="n">
        <v>103692.1</v>
      </c>
      <c r="I734" s="48" t="n">
        <v>4971.8</v>
      </c>
      <c r="J734" s="48" t="n">
        <v>108663.9</v>
      </c>
      <c r="K734" s="48" t="n">
        <v>5635.5</v>
      </c>
      <c r="L734" s="48" t="n">
        <v>453.3</v>
      </c>
      <c r="M734" s="48" t="n">
        <v>1710.2</v>
      </c>
      <c r="N734" s="48" t="n">
        <v>272.4</v>
      </c>
    </row>
    <row r="735" ht="10.05" customHeight="1" s="1003">
      <c r="A735" s="45" t="inlineStr">
        <is>
          <t>Tournesol</t>
        </is>
      </c>
      <c r="B735" s="1112" t="n">
        <v>2015</v>
      </c>
      <c r="C735" s="45" t="inlineStr">
        <is>
          <t>2014/15</t>
        </is>
      </c>
      <c r="D735" s="1113" t="n">
        <v>2</v>
      </c>
      <c r="E735" s="48" t="n">
        <v>44118.7</v>
      </c>
      <c r="F735" s="48" t="n">
        <v>1322.4</v>
      </c>
      <c r="G735" s="48" t="n">
        <v>45441.1</v>
      </c>
      <c r="H735" s="48" t="n">
        <v>508282.3</v>
      </c>
      <c r="I735" s="48" t="n">
        <v>5236.3</v>
      </c>
      <c r="J735" s="48" t="n">
        <v>513518.6</v>
      </c>
      <c r="K735" s="48" t="n">
        <v>90259.89999999999</v>
      </c>
      <c r="L735" s="48" t="n">
        <v>1682.8</v>
      </c>
      <c r="M735" s="48" t="n">
        <v>30968</v>
      </c>
      <c r="N735" s="48" t="n">
        <v>1337.9</v>
      </c>
    </row>
    <row r="736" ht="10.05" customHeight="1" s="1003">
      <c r="A736" s="45" t="inlineStr">
        <is>
          <t>Colza</t>
        </is>
      </c>
      <c r="B736" s="1112" t="n">
        <v>2015</v>
      </c>
      <c r="C736" s="45" t="inlineStr">
        <is>
          <t>2014/15</t>
        </is>
      </c>
      <c r="D736" s="1113" t="n">
        <v>3</v>
      </c>
      <c r="E736" s="48" t="n">
        <v>275190.7</v>
      </c>
      <c r="F736" s="48" t="n">
        <v>0</v>
      </c>
      <c r="G736" s="48" t="n">
        <v>275190.7</v>
      </c>
      <c r="H736" s="48" t="n">
        <v>824940.1</v>
      </c>
      <c r="I736" s="48" t="n">
        <v>15790.1</v>
      </c>
      <c r="J736" s="48" t="n">
        <v>840730.2</v>
      </c>
      <c r="K736" s="48" t="n">
        <v>211873.4</v>
      </c>
      <c r="L736" s="48" t="n">
        <v>21909.5</v>
      </c>
      <c r="M736" s="48" t="n">
        <v>180789.6</v>
      </c>
      <c r="N736" s="48" t="n">
        <v>1886.9</v>
      </c>
    </row>
    <row r="737" ht="10.05" customHeight="1" s="1003">
      <c r="A737" s="45" t="inlineStr">
        <is>
          <t>Lin</t>
        </is>
      </c>
      <c r="B737" s="1112" t="n">
        <v>2015</v>
      </c>
      <c r="C737" s="45" t="inlineStr">
        <is>
          <t>2014/15</t>
        </is>
      </c>
      <c r="D737" s="1113" t="n">
        <v>3</v>
      </c>
      <c r="E737" s="48" t="n">
        <v>223</v>
      </c>
      <c r="F737" s="48" t="n">
        <v>100</v>
      </c>
      <c r="G737" s="48" t="n">
        <v>323</v>
      </c>
      <c r="H737" s="48" t="n">
        <v>6622.4</v>
      </c>
      <c r="I737" s="48" t="n">
        <v>236.7</v>
      </c>
      <c r="J737" s="48" t="n">
        <v>6859.1</v>
      </c>
      <c r="K737" s="48" t="n">
        <v>135.6</v>
      </c>
      <c r="L737" s="48" t="n">
        <v>0</v>
      </c>
      <c r="M737" s="48" t="n">
        <v>13.7</v>
      </c>
      <c r="N737" s="48" t="n">
        <v>10.2</v>
      </c>
    </row>
    <row r="738" ht="10.05" customHeight="1" s="1003">
      <c r="A738" s="45" t="inlineStr">
        <is>
          <t>Soja</t>
        </is>
      </c>
      <c r="B738" s="1112" t="n">
        <v>2015</v>
      </c>
      <c r="C738" s="45" t="inlineStr">
        <is>
          <t>2014/15</t>
        </is>
      </c>
      <c r="D738" s="1113" t="n">
        <v>3</v>
      </c>
      <c r="E738" s="48" t="n">
        <v>4661.4</v>
      </c>
      <c r="F738" s="48" t="n">
        <v>44.9</v>
      </c>
      <c r="G738" s="48" t="n">
        <v>4706.3</v>
      </c>
      <c r="H738" s="48" t="n">
        <v>91374.89999999999</v>
      </c>
      <c r="I738" s="48" t="n">
        <v>3080.1</v>
      </c>
      <c r="J738" s="48" t="n">
        <v>94455</v>
      </c>
      <c r="K738" s="48" t="n">
        <v>4611.3</v>
      </c>
      <c r="L738" s="48" t="n">
        <v>979.1</v>
      </c>
      <c r="M738" s="48" t="n">
        <v>1456.1</v>
      </c>
      <c r="N738" s="48" t="n">
        <v>757.8</v>
      </c>
    </row>
    <row r="739" ht="10.05" customHeight="1" s="1003">
      <c r="A739" s="45" t="inlineStr">
        <is>
          <t>Tournesol</t>
        </is>
      </c>
      <c r="B739" s="1112" t="n">
        <v>2015</v>
      </c>
      <c r="C739" s="45" t="inlineStr">
        <is>
          <t>2014/15</t>
        </is>
      </c>
      <c r="D739" s="1113" t="n">
        <v>3</v>
      </c>
      <c r="E739" s="48" t="n">
        <v>49625</v>
      </c>
      <c r="F739" s="48" t="n">
        <v>465.4</v>
      </c>
      <c r="G739" s="48" t="n">
        <v>50090.4</v>
      </c>
      <c r="H739" s="48" t="n">
        <v>420650.1</v>
      </c>
      <c r="I739" s="48" t="n">
        <v>4129.9</v>
      </c>
      <c r="J739" s="48" t="n">
        <v>424780</v>
      </c>
      <c r="K739" s="48" t="n">
        <v>50086.7</v>
      </c>
      <c r="L739" s="48" t="n">
        <v>805.8</v>
      </c>
      <c r="M739" s="48" t="n">
        <v>34992.5</v>
      </c>
      <c r="N739" s="48" t="n">
        <v>5986.5</v>
      </c>
    </row>
    <row r="740" ht="10.05" customHeight="1" s="1003">
      <c r="A740" s="45" t="inlineStr">
        <is>
          <t>Colza</t>
        </is>
      </c>
      <c r="B740" s="1112" t="n">
        <v>2015</v>
      </c>
      <c r="C740" s="45" t="inlineStr">
        <is>
          <t>2014/15</t>
        </is>
      </c>
      <c r="D740" s="1113" t="n">
        <v>4</v>
      </c>
      <c r="E740" s="48" t="n">
        <v>215505.5</v>
      </c>
      <c r="F740" s="48" t="n">
        <v>999.1</v>
      </c>
      <c r="G740" s="48" t="n">
        <v>216504.6</v>
      </c>
      <c r="H740" s="48" t="n">
        <v>502563.2</v>
      </c>
      <c r="I740" s="48" t="n">
        <v>15678.3</v>
      </c>
      <c r="J740" s="48" t="n">
        <v>518241.5</v>
      </c>
      <c r="K740" s="48" t="n">
        <v>101446.1</v>
      </c>
      <c r="L740" s="48" t="n">
        <v>21503.5</v>
      </c>
      <c r="M740" s="48" t="n">
        <v>128664.6</v>
      </c>
      <c r="N740" s="48" t="n">
        <v>3287.7</v>
      </c>
    </row>
    <row r="741" ht="10.05" customHeight="1" s="1003">
      <c r="A741" s="45" t="inlineStr">
        <is>
          <t>Lin</t>
        </is>
      </c>
      <c r="B741" s="1112" t="n">
        <v>2015</v>
      </c>
      <c r="C741" s="45" t="inlineStr">
        <is>
          <t>2014/15</t>
        </is>
      </c>
      <c r="D741" s="1113" t="n">
        <v>4</v>
      </c>
      <c r="E741" s="48" t="n">
        <v>288</v>
      </c>
      <c r="F741" s="48" t="n">
        <v>0</v>
      </c>
      <c r="G741" s="48" t="n">
        <v>288</v>
      </c>
      <c r="H741" s="48" t="n">
        <v>5053.9</v>
      </c>
      <c r="I741" s="48" t="n">
        <v>70.5</v>
      </c>
      <c r="J741" s="48" t="n">
        <v>5124.4</v>
      </c>
      <c r="K741" s="48" t="n">
        <v>119.6</v>
      </c>
      <c r="L741" s="48" t="n">
        <v>0.9</v>
      </c>
      <c r="M741" s="48" t="n">
        <v>13.1</v>
      </c>
      <c r="N741" s="48" t="n">
        <v>0.3</v>
      </c>
    </row>
    <row r="742" ht="10.05" customHeight="1" s="1003">
      <c r="A742" s="45" t="inlineStr">
        <is>
          <t>Soja</t>
        </is>
      </c>
      <c r="B742" s="1112" t="n">
        <v>2015</v>
      </c>
      <c r="C742" s="45" t="inlineStr">
        <is>
          <t>2014/15</t>
        </is>
      </c>
      <c r="D742" s="1113" t="n">
        <v>4</v>
      </c>
      <c r="E742" s="48" t="n">
        <v>4481.8</v>
      </c>
      <c r="F742" s="48" t="n">
        <v>0</v>
      </c>
      <c r="G742" s="48" t="n">
        <v>4481.8</v>
      </c>
      <c r="H742" s="48" t="n">
        <v>76682.3</v>
      </c>
      <c r="I742" s="48" t="n">
        <v>2322.6</v>
      </c>
      <c r="J742" s="48" t="n">
        <v>79004.89999999999</v>
      </c>
      <c r="K742" s="48" t="n">
        <v>3117.8</v>
      </c>
      <c r="L742" s="48" t="n">
        <v>447.6</v>
      </c>
      <c r="M742" s="48" t="n">
        <v>1778.8</v>
      </c>
      <c r="N742" s="48" t="n">
        <v>181.1</v>
      </c>
    </row>
    <row r="743" ht="10.05" customHeight="1" s="1003">
      <c r="A743" s="45" t="inlineStr">
        <is>
          <t>Tournesol</t>
        </is>
      </c>
      <c r="B743" s="1112" t="n">
        <v>2015</v>
      </c>
      <c r="C743" s="45" t="inlineStr">
        <is>
          <t>2014/15</t>
        </is>
      </c>
      <c r="D743" s="1113" t="n">
        <v>4</v>
      </c>
      <c r="E743" s="48" t="n">
        <v>34804.9</v>
      </c>
      <c r="F743" s="48" t="n">
        <v>8</v>
      </c>
      <c r="G743" s="48" t="n">
        <v>34812.9</v>
      </c>
      <c r="H743" s="48" t="n">
        <v>302002</v>
      </c>
      <c r="I743" s="48" t="n">
        <v>3997.9</v>
      </c>
      <c r="J743" s="48" t="n">
        <v>305999.9</v>
      </c>
      <c r="K743" s="48" t="n">
        <v>28267.9</v>
      </c>
      <c r="L743" s="48" t="n">
        <v>571.9</v>
      </c>
      <c r="M743" s="48" t="n">
        <v>20953.6</v>
      </c>
      <c r="N743" s="48" t="n">
        <v>1437.2</v>
      </c>
    </row>
    <row r="744" ht="10.05" customHeight="1" s="1003">
      <c r="A744" s="45" t="inlineStr">
        <is>
          <t>Colza</t>
        </is>
      </c>
      <c r="B744" s="1112" t="n">
        <v>2015</v>
      </c>
      <c r="C744" s="45" t="inlineStr">
        <is>
          <t>2014/15</t>
        </is>
      </c>
      <c r="D744" s="1113" t="n">
        <v>5</v>
      </c>
      <c r="E744" s="48" t="n">
        <v>145105.6</v>
      </c>
      <c r="F744" s="48" t="n">
        <v>0.6</v>
      </c>
      <c r="G744" s="48" t="n">
        <v>145106.2</v>
      </c>
      <c r="H744" s="48" t="n">
        <v>303361.4</v>
      </c>
      <c r="I744" s="48" t="n">
        <v>14584.3</v>
      </c>
      <c r="J744" s="48" t="n">
        <v>317945.7</v>
      </c>
      <c r="K744" s="48" t="n">
        <v>29744.5</v>
      </c>
      <c r="L744" s="48" t="n">
        <v>13293.1</v>
      </c>
      <c r="M744" s="48" t="n">
        <v>79821.60000000001</v>
      </c>
      <c r="N744" s="48" t="n">
        <v>5578.8</v>
      </c>
    </row>
    <row r="745" ht="10.05" customHeight="1" s="1003">
      <c r="A745" s="45" t="inlineStr">
        <is>
          <t>Lin</t>
        </is>
      </c>
      <c r="B745" s="1112" t="n">
        <v>2015</v>
      </c>
      <c r="C745" s="45" t="inlineStr">
        <is>
          <t>2014/15</t>
        </is>
      </c>
      <c r="D745" s="1113" t="n">
        <v>5</v>
      </c>
      <c r="E745" s="48" t="n">
        <v>375.9</v>
      </c>
      <c r="F745" s="48" t="n">
        <v>175.2</v>
      </c>
      <c r="G745" s="48" t="n">
        <v>551.1</v>
      </c>
      <c r="H745" s="48" t="n">
        <v>3526.6</v>
      </c>
      <c r="I745" s="48" t="n">
        <v>245.1</v>
      </c>
      <c r="J745" s="48" t="n">
        <v>3771.7</v>
      </c>
      <c r="K745" s="48" t="n">
        <v>42.9</v>
      </c>
      <c r="L745" s="48" t="n">
        <v>20.7</v>
      </c>
      <c r="M745" s="48" t="n">
        <v>97.40000000000001</v>
      </c>
      <c r="N745" s="48" t="n">
        <v>0</v>
      </c>
    </row>
    <row r="746" ht="10.05" customHeight="1" s="1003">
      <c r="A746" s="45" t="inlineStr">
        <is>
          <t>Soja</t>
        </is>
      </c>
      <c r="B746" s="1112" t="n">
        <v>2015</v>
      </c>
      <c r="C746" s="45" t="inlineStr">
        <is>
          <t>2014/15</t>
        </is>
      </c>
      <c r="D746" s="1113" t="n">
        <v>5</v>
      </c>
      <c r="E746" s="48" t="n">
        <v>2413.1</v>
      </c>
      <c r="F746" s="48" t="n">
        <v>0</v>
      </c>
      <c r="G746" s="48" t="n">
        <v>2413.1</v>
      </c>
      <c r="H746" s="48" t="n">
        <v>59984.9</v>
      </c>
      <c r="I746" s="48" t="n">
        <v>2147.3</v>
      </c>
      <c r="J746" s="48" t="n">
        <v>62132.2</v>
      </c>
      <c r="K746" s="48" t="n">
        <v>2394</v>
      </c>
      <c r="L746" s="48" t="n">
        <v>707.8</v>
      </c>
      <c r="M746" s="48" t="n">
        <v>1219.5</v>
      </c>
      <c r="N746" s="48" t="n">
        <v>212.1</v>
      </c>
    </row>
    <row r="747" ht="10.05" customHeight="1" s="1003">
      <c r="A747" s="45" t="inlineStr">
        <is>
          <t>Tournesol</t>
        </is>
      </c>
      <c r="B747" s="1112" t="n">
        <v>2015</v>
      </c>
      <c r="C747" s="45" t="inlineStr">
        <is>
          <t>2014/15</t>
        </is>
      </c>
      <c r="D747" s="1113" t="n">
        <v>5</v>
      </c>
      <c r="E747" s="48" t="n">
        <v>25944.6</v>
      </c>
      <c r="F747" s="48" t="n">
        <v>-0.6</v>
      </c>
      <c r="G747" s="48" t="n">
        <v>25944</v>
      </c>
      <c r="H747" s="48" t="n">
        <v>216053.5</v>
      </c>
      <c r="I747" s="48" t="n">
        <v>3826.2</v>
      </c>
      <c r="J747" s="48" t="n">
        <v>219879.7</v>
      </c>
      <c r="K747" s="48" t="n">
        <v>13191.6</v>
      </c>
      <c r="L747" s="48" t="n">
        <v>793.2</v>
      </c>
      <c r="M747" s="48" t="n">
        <v>12938.4</v>
      </c>
      <c r="N747" s="48" t="n">
        <v>3305.3</v>
      </c>
    </row>
    <row r="748" ht="10.05" customHeight="1" s="1003">
      <c r="A748" s="45" t="inlineStr">
        <is>
          <t>Colza</t>
        </is>
      </c>
      <c r="B748" s="1112" t="n">
        <v>2015</v>
      </c>
      <c r="C748" s="45" t="inlineStr">
        <is>
          <t>2014/15</t>
        </is>
      </c>
      <c r="D748" s="1113" t="n">
        <v>6</v>
      </c>
      <c r="E748" s="48" t="n">
        <v>63822.5</v>
      </c>
      <c r="F748" s="48" t="n">
        <v>2</v>
      </c>
      <c r="G748" s="48" t="n">
        <v>63824.5</v>
      </c>
      <c r="H748" s="48" t="n">
        <v>60091.9</v>
      </c>
      <c r="I748" s="48" t="n">
        <v>5296.5</v>
      </c>
      <c r="J748" s="48" t="n">
        <v>65388.4</v>
      </c>
      <c r="K748" s="48" t="n">
        <v>13150.4</v>
      </c>
      <c r="L748" s="48" t="n">
        <v>9562.200000000001</v>
      </c>
      <c r="M748" s="48" t="n">
        <v>22103.5</v>
      </c>
      <c r="N748" s="48" t="n">
        <v>4203.1</v>
      </c>
    </row>
    <row r="749" ht="10.05" customHeight="1" s="1003">
      <c r="A749" s="45" t="inlineStr">
        <is>
          <t>Lin</t>
        </is>
      </c>
      <c r="B749" s="1112" t="n">
        <v>2015</v>
      </c>
      <c r="C749" s="45" t="inlineStr">
        <is>
          <t>2014/15</t>
        </is>
      </c>
      <c r="D749" s="1113" t="n">
        <v>6</v>
      </c>
      <c r="E749" s="48" t="n">
        <v>282.1</v>
      </c>
      <c r="F749" s="48" t="n">
        <v>0</v>
      </c>
      <c r="G749" s="48" t="n">
        <v>282.1</v>
      </c>
      <c r="H749" s="48" t="n">
        <v>1669.6</v>
      </c>
      <c r="I749" s="48" t="n">
        <v>243.4</v>
      </c>
      <c r="J749" s="48" t="n">
        <v>1913</v>
      </c>
      <c r="K749" s="48" t="n">
        <v>0</v>
      </c>
      <c r="L749" s="48" t="n">
        <v>0</v>
      </c>
      <c r="M749" s="48" t="n">
        <v>42.9</v>
      </c>
      <c r="N749" s="48" t="n">
        <v>0</v>
      </c>
    </row>
    <row r="750" ht="10.05" customHeight="1" s="1003">
      <c r="A750" s="45" t="inlineStr">
        <is>
          <t>Soja</t>
        </is>
      </c>
      <c r="B750" s="1112" t="n">
        <v>2015</v>
      </c>
      <c r="C750" s="45" t="inlineStr">
        <is>
          <t>2014/15</t>
        </is>
      </c>
      <c r="D750" s="1113" t="n">
        <v>6</v>
      </c>
      <c r="E750" s="48" t="n">
        <v>4616.6</v>
      </c>
      <c r="F750" s="48" t="n">
        <v>1278.8</v>
      </c>
      <c r="G750" s="48" t="n">
        <v>5895.4</v>
      </c>
      <c r="H750" s="48" t="n">
        <v>42235.4</v>
      </c>
      <c r="I750" s="48" t="n">
        <v>1694.4</v>
      </c>
      <c r="J750" s="48" t="n">
        <v>43929.8</v>
      </c>
      <c r="K750" s="48" t="n">
        <v>1924.7</v>
      </c>
      <c r="L750" s="48" t="n">
        <v>1732.7</v>
      </c>
      <c r="M750" s="48" t="n">
        <v>1980.2</v>
      </c>
      <c r="N750" s="48" t="n">
        <v>371.9</v>
      </c>
    </row>
    <row r="751" ht="10.05" customHeight="1" s="1003">
      <c r="A751" s="45" t="inlineStr">
        <is>
          <t>Tournesol</t>
        </is>
      </c>
      <c r="B751" s="1112" t="n">
        <v>2015</v>
      </c>
      <c r="C751" s="45" t="inlineStr">
        <is>
          <t>2014/15</t>
        </is>
      </c>
      <c r="D751" s="1113" t="n">
        <v>6</v>
      </c>
      <c r="E751" s="48" t="n">
        <v>20645.7</v>
      </c>
      <c r="F751" s="48" t="n">
        <v>-634.1</v>
      </c>
      <c r="G751" s="48" t="n">
        <v>20011.6</v>
      </c>
      <c r="H751" s="48" t="n">
        <v>75524.89999999999</v>
      </c>
      <c r="I751" s="48" t="n">
        <v>3445.9</v>
      </c>
      <c r="J751" s="48" t="n">
        <v>78970.8</v>
      </c>
      <c r="K751" s="48" t="n">
        <v>5391.4</v>
      </c>
      <c r="L751" s="48" t="n">
        <v>579.8</v>
      </c>
      <c r="M751" s="48" t="n">
        <v>6998.8</v>
      </c>
      <c r="N751" s="48" t="n">
        <v>2343.7</v>
      </c>
    </row>
    <row r="752" ht="10.05" customHeight="1" s="1003">
      <c r="A752" s="45" t="inlineStr">
        <is>
          <t>Colza</t>
        </is>
      </c>
      <c r="B752" s="1112" t="n">
        <v>2015</v>
      </c>
      <c r="C752" s="45" t="inlineStr">
        <is>
          <t>2015/16</t>
        </is>
      </c>
      <c r="D752" s="1113" t="n">
        <v>7</v>
      </c>
      <c r="E752" s="48" t="n">
        <v>2848246.3</v>
      </c>
      <c r="F752" s="48" t="n">
        <v>12007.5</v>
      </c>
      <c r="G752" s="48" t="n">
        <v>2860253.8</v>
      </c>
      <c r="H752" s="48" t="n">
        <v>2443761.3</v>
      </c>
      <c r="I752" s="48" t="n">
        <v>13162.3</v>
      </c>
      <c r="J752" s="48" t="n">
        <v>2456923.6</v>
      </c>
      <c r="K752" s="48" t="n">
        <v>1213899.6</v>
      </c>
      <c r="L752" s="48" t="n">
        <v>1426486.4</v>
      </c>
      <c r="M752" s="48" t="n">
        <v>208094.8</v>
      </c>
      <c r="N752" s="48" t="n">
        <v>4116.4</v>
      </c>
    </row>
    <row r="753" ht="10.05" customHeight="1" s="1003">
      <c r="A753" s="45" t="inlineStr">
        <is>
          <t>Lin</t>
        </is>
      </c>
      <c r="B753" s="1112" t="n">
        <v>2015</v>
      </c>
      <c r="C753" s="45" t="inlineStr">
        <is>
          <t>2015/16</t>
        </is>
      </c>
      <c r="D753" s="1113" t="n">
        <v>7</v>
      </c>
      <c r="E753" s="48" t="n">
        <v>16354.4</v>
      </c>
      <c r="F753" s="48" t="n">
        <v>0</v>
      </c>
      <c r="G753" s="48" t="n">
        <v>16354.4</v>
      </c>
      <c r="H753" s="48" t="n">
        <v>16510.4</v>
      </c>
      <c r="I753" s="48" t="n">
        <v>252.6</v>
      </c>
      <c r="J753" s="48" t="n">
        <v>16763</v>
      </c>
      <c r="K753" s="48" t="n">
        <v>1905.3</v>
      </c>
      <c r="L753" s="48" t="n">
        <v>3456.3</v>
      </c>
      <c r="M753" s="48" t="n">
        <v>1551</v>
      </c>
      <c r="N753" s="48" t="n">
        <v>0</v>
      </c>
    </row>
    <row r="754" ht="10.05" customHeight="1" s="1003">
      <c r="A754" s="45" t="inlineStr">
        <is>
          <t>Soja</t>
        </is>
      </c>
      <c r="B754" s="1112" t="n">
        <v>2015</v>
      </c>
      <c r="C754" s="45" t="inlineStr">
        <is>
          <t>2015/16</t>
        </is>
      </c>
      <c r="D754" s="1113" t="n">
        <v>7</v>
      </c>
      <c r="E754" s="48" t="n">
        <v>2002.5</v>
      </c>
      <c r="F754" s="48" t="n">
        <v>0</v>
      </c>
      <c r="G754" s="48" t="n">
        <v>2002.5</v>
      </c>
      <c r="H754" s="48" t="n">
        <v>35736.5</v>
      </c>
      <c r="I754" s="48" t="n">
        <v>1647.5</v>
      </c>
      <c r="J754" s="48" t="n">
        <v>37384</v>
      </c>
      <c r="K754" s="48" t="n">
        <v>2608.4</v>
      </c>
      <c r="L754" s="48" t="n">
        <v>1095</v>
      </c>
      <c r="M754" s="48" t="n">
        <v>142.5</v>
      </c>
      <c r="N754" s="48" t="n">
        <v>118.9</v>
      </c>
    </row>
    <row r="755" ht="10.05" customHeight="1" s="1003">
      <c r="A755" s="45" t="inlineStr">
        <is>
          <t>Tournesol</t>
        </is>
      </c>
      <c r="B755" s="1112" t="n">
        <v>2015</v>
      </c>
      <c r="C755" s="45" t="inlineStr">
        <is>
          <t>2015/16</t>
        </is>
      </c>
      <c r="D755" s="1113" t="n">
        <v>7</v>
      </c>
      <c r="E755" s="48" t="n">
        <v>1611.8</v>
      </c>
      <c r="F755" s="48" t="n">
        <v>0</v>
      </c>
      <c r="G755" s="48" t="n">
        <v>1611.8</v>
      </c>
      <c r="H755" s="48" t="n">
        <v>42101.9</v>
      </c>
      <c r="I755" s="48" t="n">
        <v>3367.8</v>
      </c>
      <c r="J755" s="48" t="n">
        <v>45469.7</v>
      </c>
      <c r="K755" s="48" t="n">
        <v>3510.5</v>
      </c>
      <c r="L755" s="48" t="n">
        <v>145</v>
      </c>
      <c r="M755" s="48" t="n">
        <v>564.7</v>
      </c>
      <c r="N755" s="48" t="n">
        <v>100.7</v>
      </c>
    </row>
    <row r="756" ht="10.05" customHeight="1" s="1003">
      <c r="A756" s="45" t="inlineStr">
        <is>
          <t>Colza</t>
        </is>
      </c>
      <c r="B756" s="1112" t="n">
        <v>2015</v>
      </c>
      <c r="C756" s="45" t="inlineStr">
        <is>
          <t>2015/16</t>
        </is>
      </c>
      <c r="D756" s="1113" t="n">
        <v>8</v>
      </c>
      <c r="E756" s="48" t="n">
        <v>500065.6</v>
      </c>
      <c r="F756" s="48" t="n">
        <v>7.6</v>
      </c>
      <c r="G756" s="48" t="n">
        <v>500073.2</v>
      </c>
      <c r="H756" s="48" t="n">
        <v>2483016.5</v>
      </c>
      <c r="I756" s="48" t="n">
        <v>9935.700000000001</v>
      </c>
      <c r="J756" s="48" t="n">
        <v>2492952.2</v>
      </c>
      <c r="K756" s="48" t="n">
        <v>1123925.9</v>
      </c>
      <c r="L756" s="48" t="n">
        <v>223157.7</v>
      </c>
      <c r="M756" s="48" t="n">
        <v>309123.1</v>
      </c>
      <c r="N756" s="48" t="n">
        <v>4009.8</v>
      </c>
    </row>
    <row r="757" ht="10.05" customHeight="1" s="1003">
      <c r="A757" s="45" t="inlineStr">
        <is>
          <t>Lin</t>
        </is>
      </c>
      <c r="B757" s="1112" t="n">
        <v>2015</v>
      </c>
      <c r="C757" s="45" t="inlineStr">
        <is>
          <t>2015/16</t>
        </is>
      </c>
      <c r="D757" s="1113" t="n">
        <v>8</v>
      </c>
      <c r="E757" s="48" t="n">
        <v>8183.1</v>
      </c>
      <c r="F757" s="48" t="n">
        <v>0</v>
      </c>
      <c r="G757" s="48" t="n">
        <v>8183.1</v>
      </c>
      <c r="H757" s="48" t="n">
        <v>22854.9</v>
      </c>
      <c r="I757" s="48" t="n">
        <v>214.4</v>
      </c>
      <c r="J757" s="48" t="n">
        <v>23069.3</v>
      </c>
      <c r="K757" s="48" t="n">
        <v>1382.8</v>
      </c>
      <c r="L757" s="48" t="n">
        <v>860.7</v>
      </c>
      <c r="M757" s="48" t="n">
        <v>1329.6</v>
      </c>
      <c r="N757" s="48" t="n">
        <v>63.8</v>
      </c>
    </row>
    <row r="758" ht="10.05" customHeight="1" s="1003">
      <c r="A758" s="45" t="inlineStr">
        <is>
          <t>Soja</t>
        </is>
      </c>
      <c r="B758" s="1112" t="n">
        <v>2015</v>
      </c>
      <c r="C758" s="45" t="inlineStr">
        <is>
          <t>2015/16</t>
        </is>
      </c>
      <c r="D758" s="1113" t="n">
        <v>8</v>
      </c>
      <c r="E758" s="48" t="n">
        <v>1479.2</v>
      </c>
      <c r="F758" s="48" t="n">
        <v>60.6</v>
      </c>
      <c r="G758" s="48" t="n">
        <v>1539.8</v>
      </c>
      <c r="H758" s="48" t="n">
        <v>24647.1</v>
      </c>
      <c r="I758" s="48" t="n">
        <v>1445.2</v>
      </c>
      <c r="J758" s="48" t="n">
        <v>26092.3</v>
      </c>
      <c r="K758" s="48" t="n">
        <v>2765.8</v>
      </c>
      <c r="L758" s="48" t="n">
        <v>986.1</v>
      </c>
      <c r="M758" s="48" t="n">
        <v>783.1</v>
      </c>
      <c r="N758" s="48" t="n">
        <v>45.6</v>
      </c>
    </row>
    <row r="759" ht="10.05" customHeight="1" s="1003">
      <c r="A759" s="45" t="inlineStr">
        <is>
          <t>Tournesol</t>
        </is>
      </c>
      <c r="B759" s="1112" t="n">
        <v>2015</v>
      </c>
      <c r="C759" s="45" t="inlineStr">
        <is>
          <t>2015/16</t>
        </is>
      </c>
      <c r="D759" s="1113" t="n">
        <v>8</v>
      </c>
      <c r="E759" s="48" t="n">
        <v>19801.9</v>
      </c>
      <c r="F759" s="48" t="n">
        <v>817.3</v>
      </c>
      <c r="G759" s="48" t="n">
        <v>20619.2</v>
      </c>
      <c r="H759" s="48" t="n">
        <v>46781</v>
      </c>
      <c r="I759" s="48" t="n">
        <v>3444.1</v>
      </c>
      <c r="J759" s="48" t="n">
        <v>50225.1</v>
      </c>
      <c r="K759" s="48" t="n">
        <v>14155.2</v>
      </c>
      <c r="L759" s="48" t="n">
        <v>11038.1</v>
      </c>
      <c r="M759" s="48" t="n">
        <v>383</v>
      </c>
      <c r="N759" s="48" t="n">
        <v>10.7</v>
      </c>
    </row>
    <row r="760" ht="10.05" customHeight="1" s="1003">
      <c r="A760" s="45" t="inlineStr">
        <is>
          <t>Colza</t>
        </is>
      </c>
      <c r="B760" s="1112" t="n">
        <v>2015</v>
      </c>
      <c r="C760" s="45" t="inlineStr">
        <is>
          <t>2015/16</t>
        </is>
      </c>
      <c r="D760" s="1113" t="n">
        <v>9</v>
      </c>
      <c r="E760" s="48" t="n">
        <v>182991.3</v>
      </c>
      <c r="F760" s="48" t="n">
        <v>29.3</v>
      </c>
      <c r="G760" s="48" t="n">
        <v>183020.6</v>
      </c>
      <c r="H760" s="48" t="n">
        <v>2315386.7</v>
      </c>
      <c r="I760" s="48" t="n">
        <v>8838.6</v>
      </c>
      <c r="J760" s="48" t="n">
        <v>2324225.3</v>
      </c>
      <c r="K760" s="48" t="n">
        <v>996707.9</v>
      </c>
      <c r="L760" s="48" t="n">
        <v>26856.3</v>
      </c>
      <c r="M760" s="48" t="n">
        <v>148078</v>
      </c>
      <c r="N760" s="48" t="n">
        <v>5415</v>
      </c>
    </row>
    <row r="761" ht="10.05" customHeight="1" s="1003">
      <c r="A761" s="45" t="inlineStr">
        <is>
          <t>Lin</t>
        </is>
      </c>
      <c r="B761" s="1112" t="n">
        <v>2015</v>
      </c>
      <c r="C761" s="45" t="inlineStr">
        <is>
          <t>2015/16</t>
        </is>
      </c>
      <c r="D761" s="1113" t="n">
        <v>9</v>
      </c>
      <c r="E761" s="48" t="n">
        <v>2751.5</v>
      </c>
      <c r="F761" s="48" t="n">
        <v>0</v>
      </c>
      <c r="G761" s="48" t="n">
        <v>2751.5</v>
      </c>
      <c r="H761" s="48" t="n">
        <v>23227.1</v>
      </c>
      <c r="I761" s="48" t="n">
        <v>167</v>
      </c>
      <c r="J761" s="48" t="n">
        <v>23394.1</v>
      </c>
      <c r="K761" s="48" t="n">
        <v>836.3</v>
      </c>
      <c r="L761" s="48" t="n">
        <v>240.4</v>
      </c>
      <c r="M761" s="48" t="n">
        <v>779.4</v>
      </c>
      <c r="N761" s="48" t="n">
        <v>2.8</v>
      </c>
    </row>
    <row r="762" ht="10.05" customHeight="1" s="1003">
      <c r="A762" s="45" t="inlineStr">
        <is>
          <t>Soja</t>
        </is>
      </c>
      <c r="B762" s="1112" t="n">
        <v>2015</v>
      </c>
      <c r="C762" s="45" t="inlineStr">
        <is>
          <t>2015/16</t>
        </is>
      </c>
      <c r="D762" s="1113" t="n">
        <v>9</v>
      </c>
      <c r="E762" s="48" t="n">
        <v>73342.2</v>
      </c>
      <c r="F762" s="48" t="n">
        <v>5589.1</v>
      </c>
      <c r="G762" s="48" t="n">
        <v>78931.3000000001</v>
      </c>
      <c r="H762" s="48" t="n">
        <v>89797.2</v>
      </c>
      <c r="I762" s="48" t="n">
        <v>6108</v>
      </c>
      <c r="J762" s="48" t="n">
        <v>95905.2</v>
      </c>
      <c r="K762" s="48" t="n">
        <v>10860.1</v>
      </c>
      <c r="L762" s="48" t="n">
        <v>9483.700000000001</v>
      </c>
      <c r="M762" s="48" t="n">
        <v>1086.2</v>
      </c>
      <c r="N762" s="48" t="n">
        <v>303.1</v>
      </c>
    </row>
    <row r="763" ht="10.05" customHeight="1" s="1003">
      <c r="A763" s="45" t="inlineStr">
        <is>
          <t>Tournesol</t>
        </is>
      </c>
      <c r="B763" s="1112" t="n">
        <v>2015</v>
      </c>
      <c r="C763" s="45" t="inlineStr">
        <is>
          <t>2015/16</t>
        </is>
      </c>
      <c r="D763" s="1113" t="n">
        <v>9</v>
      </c>
      <c r="E763" s="48" t="n">
        <v>526278.5</v>
      </c>
      <c r="F763" s="48" t="n">
        <v>4788.8</v>
      </c>
      <c r="G763" s="48" t="n">
        <v>531067.3</v>
      </c>
      <c r="H763" s="48" t="n">
        <v>464949.9</v>
      </c>
      <c r="I763" s="48" t="n">
        <v>7464.8</v>
      </c>
      <c r="J763" s="48" t="n">
        <v>472414.7</v>
      </c>
      <c r="K763" s="48" t="n">
        <v>147691.7</v>
      </c>
      <c r="L763" s="48" t="n">
        <v>166345.5</v>
      </c>
      <c r="M763" s="48" t="n">
        <v>30855.6</v>
      </c>
      <c r="N763" s="48" t="n">
        <v>1953.2</v>
      </c>
    </row>
    <row r="764" ht="10.05" customHeight="1" s="1003">
      <c r="A764" s="45" t="inlineStr">
        <is>
          <t>Colza</t>
        </is>
      </c>
      <c r="B764" s="1112" t="n">
        <v>2015</v>
      </c>
      <c r="C764" s="45" t="inlineStr">
        <is>
          <t>2015/16</t>
        </is>
      </c>
      <c r="D764" s="1113" t="n">
        <v>10</v>
      </c>
      <c r="E764" s="48" t="n">
        <v>162930</v>
      </c>
      <c r="F764" s="48" t="n">
        <v>12.2</v>
      </c>
      <c r="G764" s="48" t="n">
        <v>162942.2</v>
      </c>
      <c r="H764" s="48" t="n">
        <v>2126632</v>
      </c>
      <c r="I764" s="48" t="n">
        <v>8808.4</v>
      </c>
      <c r="J764" s="48" t="n">
        <v>2135440.4</v>
      </c>
      <c r="K764" s="48" t="n">
        <v>874160.2</v>
      </c>
      <c r="L764" s="48" t="n">
        <v>8435.799999999999</v>
      </c>
      <c r="M764" s="48" t="n">
        <v>120996.2</v>
      </c>
      <c r="N764" s="48" t="n">
        <v>10568.4</v>
      </c>
    </row>
    <row r="765" ht="10.05" customHeight="1" s="1003">
      <c r="A765" s="45" t="inlineStr">
        <is>
          <t>Lin</t>
        </is>
      </c>
      <c r="B765" s="1112" t="n">
        <v>2015</v>
      </c>
      <c r="C765" s="45" t="inlineStr">
        <is>
          <t>2015/16</t>
        </is>
      </c>
      <c r="D765" s="1113" t="n">
        <v>10</v>
      </c>
      <c r="E765" s="48" t="n">
        <v>1332.6</v>
      </c>
      <c r="F765" s="48" t="n">
        <v>0</v>
      </c>
      <c r="G765" s="48" t="n">
        <v>1332.6</v>
      </c>
      <c r="H765" s="48" t="n">
        <v>21802.9</v>
      </c>
      <c r="I765" s="48" t="n">
        <v>166.8</v>
      </c>
      <c r="J765" s="48" t="n">
        <v>21969.7</v>
      </c>
      <c r="K765" s="48" t="n">
        <v>417.4</v>
      </c>
      <c r="L765" s="48" t="n">
        <v>71.59999999999999</v>
      </c>
      <c r="M765" s="48" t="n">
        <v>490.4</v>
      </c>
      <c r="N765" s="48" t="n">
        <v>0</v>
      </c>
    </row>
    <row r="766" ht="10.05" customHeight="1" s="1003">
      <c r="A766" s="45" t="inlineStr">
        <is>
          <t>Soja</t>
        </is>
      </c>
      <c r="B766" s="1112" t="n">
        <v>2015</v>
      </c>
      <c r="C766" s="45" t="inlineStr">
        <is>
          <t>2015/16</t>
        </is>
      </c>
      <c r="D766" s="1113" t="n">
        <v>10</v>
      </c>
      <c r="E766" s="48" t="n">
        <v>115600.6</v>
      </c>
      <c r="F766" s="48" t="n">
        <v>7834</v>
      </c>
      <c r="G766" s="48" t="n">
        <v>123434.6</v>
      </c>
      <c r="H766" s="48" t="n">
        <v>192241.6</v>
      </c>
      <c r="I766" s="48" t="n">
        <v>13268.3</v>
      </c>
      <c r="J766" s="48" t="n">
        <v>205509.9</v>
      </c>
      <c r="K766" s="48" t="n">
        <v>22823.6</v>
      </c>
      <c r="L766" s="48" t="n">
        <v>19087.1</v>
      </c>
      <c r="M766" s="48" t="n">
        <v>6288.9</v>
      </c>
      <c r="N766" s="48" t="n">
        <v>734.8</v>
      </c>
    </row>
    <row r="767" ht="10.05" customHeight="1" s="1003">
      <c r="A767" s="45" t="inlineStr">
        <is>
          <t>Tournesol</t>
        </is>
      </c>
      <c r="B767" s="1112" t="n">
        <v>2015</v>
      </c>
      <c r="C767" s="45" t="inlineStr">
        <is>
          <t>2015/16</t>
        </is>
      </c>
      <c r="D767" s="1113" t="n">
        <v>10</v>
      </c>
      <c r="E767" s="48" t="n">
        <v>344660.4</v>
      </c>
      <c r="F767" s="48" t="n">
        <v>988.8</v>
      </c>
      <c r="G767" s="48" t="n">
        <v>345649.2</v>
      </c>
      <c r="H767" s="48" t="n">
        <v>673772.300000001</v>
      </c>
      <c r="I767" s="48" t="n">
        <v>7328.5</v>
      </c>
      <c r="J767" s="48" t="n">
        <v>681100.800000001</v>
      </c>
      <c r="K767" s="48" t="n">
        <v>160910.4</v>
      </c>
      <c r="L767" s="48" t="n">
        <v>91911</v>
      </c>
      <c r="M767" s="48" t="n">
        <v>74796</v>
      </c>
      <c r="N767" s="48" t="n">
        <v>4047.2</v>
      </c>
    </row>
    <row r="768" ht="10.05" customHeight="1" s="1003">
      <c r="A768" s="45" t="inlineStr">
        <is>
          <t>Colza</t>
        </is>
      </c>
      <c r="B768" s="1112" t="n">
        <v>2015</v>
      </c>
      <c r="C768" s="45" t="inlineStr">
        <is>
          <t>2015/16</t>
        </is>
      </c>
      <c r="D768" s="1113" t="n">
        <v>11</v>
      </c>
      <c r="E768" s="48" t="n">
        <v>224381.6</v>
      </c>
      <c r="F768" s="48" t="n">
        <v>610.9</v>
      </c>
      <c r="G768" s="48" t="n">
        <v>224992.5</v>
      </c>
      <c r="H768" s="48" t="n">
        <v>1997808.1</v>
      </c>
      <c r="I768" s="48" t="n">
        <v>8814.700000000001</v>
      </c>
      <c r="J768" s="48" t="n">
        <v>2006622.8</v>
      </c>
      <c r="K768" s="48" t="n">
        <v>717829.4</v>
      </c>
      <c r="L768" s="48" t="n">
        <v>14801.4</v>
      </c>
      <c r="M768" s="48" t="n">
        <v>166498.6</v>
      </c>
      <c r="N768" s="48" t="n">
        <v>4634</v>
      </c>
    </row>
    <row r="769" ht="10.05" customHeight="1" s="1003">
      <c r="A769" s="45" t="inlineStr">
        <is>
          <t>Lin</t>
        </is>
      </c>
      <c r="B769" s="1112" t="n">
        <v>2015</v>
      </c>
      <c r="C769" s="45" t="inlineStr">
        <is>
          <t>2015/16</t>
        </is>
      </c>
      <c r="D769" s="1113" t="n">
        <v>11</v>
      </c>
      <c r="E769" s="48" t="n">
        <v>842</v>
      </c>
      <c r="F769" s="48" t="n">
        <v>0</v>
      </c>
      <c r="G769" s="48" t="n">
        <v>842</v>
      </c>
      <c r="H769" s="48" t="n">
        <v>20730.2</v>
      </c>
      <c r="I769" s="48" t="n">
        <v>161.5</v>
      </c>
      <c r="J769" s="48" t="n">
        <v>20891.7</v>
      </c>
      <c r="K769" s="48" t="n">
        <v>270.7</v>
      </c>
      <c r="L769" s="48" t="n">
        <v>13.8</v>
      </c>
      <c r="M769" s="48" t="n">
        <v>160</v>
      </c>
      <c r="N769" s="48" t="n">
        <v>0.5</v>
      </c>
    </row>
    <row r="770" ht="10.05" customHeight="1" s="1003">
      <c r="A770" s="45" t="inlineStr">
        <is>
          <t>Soja</t>
        </is>
      </c>
      <c r="B770" s="1112" t="n">
        <v>2015</v>
      </c>
      <c r="C770" s="45" t="inlineStr">
        <is>
          <t>2015/16</t>
        </is>
      </c>
      <c r="D770" s="1113" t="n">
        <v>11</v>
      </c>
      <c r="E770" s="48" t="n">
        <v>25223.4</v>
      </c>
      <c r="F770" s="48" t="n">
        <v>1650.5</v>
      </c>
      <c r="G770" s="48" t="n">
        <v>26873.9</v>
      </c>
      <c r="H770" s="48" t="n">
        <v>198912.4</v>
      </c>
      <c r="I770" s="48" t="n">
        <v>14419.5</v>
      </c>
      <c r="J770" s="48" t="n">
        <v>213331.9</v>
      </c>
      <c r="K770" s="48" t="n">
        <v>19654.5</v>
      </c>
      <c r="L770" s="48" t="n">
        <v>4288.1</v>
      </c>
      <c r="M770" s="48" t="n">
        <v>5999.7</v>
      </c>
      <c r="N770" s="48" t="n">
        <v>1348.6</v>
      </c>
    </row>
    <row r="771" ht="10.05" customHeight="1" s="1003">
      <c r="A771" s="45" t="inlineStr">
        <is>
          <t>Tournesol</t>
        </is>
      </c>
      <c r="B771" s="1112" t="n">
        <v>2015</v>
      </c>
      <c r="C771" s="45" t="inlineStr">
        <is>
          <t>2015/16</t>
        </is>
      </c>
      <c r="D771" s="1113" t="n">
        <v>11</v>
      </c>
      <c r="E771" s="48" t="n">
        <v>73115.39999999999</v>
      </c>
      <c r="F771" s="48" t="n">
        <v>-17.5</v>
      </c>
      <c r="G771" s="48" t="n">
        <v>73097.89999999999</v>
      </c>
      <c r="H771" s="48" t="n">
        <v>653815.3</v>
      </c>
      <c r="I771" s="48" t="n">
        <v>6640.2</v>
      </c>
      <c r="J771" s="48" t="n">
        <v>660455.5</v>
      </c>
      <c r="K771" s="48" t="n">
        <v>114734.5</v>
      </c>
      <c r="L771" s="48" t="n">
        <v>9816.5</v>
      </c>
      <c r="M771" s="48" t="n">
        <v>54028.4</v>
      </c>
      <c r="N771" s="48" t="n">
        <v>1934.7</v>
      </c>
    </row>
    <row r="772" ht="10.05" customHeight="1" s="1003">
      <c r="A772" s="45" t="inlineStr">
        <is>
          <t>Colza</t>
        </is>
      </c>
      <c r="B772" s="1112" t="n">
        <v>2015</v>
      </c>
      <c r="C772" s="45" t="inlineStr">
        <is>
          <t>2015/16</t>
        </is>
      </c>
      <c r="D772" s="1113" t="n">
        <v>12</v>
      </c>
      <c r="E772" s="48" t="n">
        <v>201963</v>
      </c>
      <c r="F772" s="48" t="n">
        <v>119.9</v>
      </c>
      <c r="G772" s="48" t="n">
        <v>202082.9</v>
      </c>
      <c r="H772" s="48" t="n">
        <v>1765844.8</v>
      </c>
      <c r="I772" s="48" t="n">
        <v>8795.6</v>
      </c>
      <c r="J772" s="48" t="n">
        <v>1774640.4</v>
      </c>
      <c r="K772" s="48" t="n">
        <v>627668.3</v>
      </c>
      <c r="L772" s="48" t="n">
        <v>31923.5</v>
      </c>
      <c r="M772" s="48" t="n">
        <v>118158.1</v>
      </c>
      <c r="N772" s="48" t="n">
        <v>3752.2</v>
      </c>
    </row>
    <row r="773" ht="10.05" customHeight="1" s="1003">
      <c r="A773" s="45" t="inlineStr">
        <is>
          <t>Lin</t>
        </is>
      </c>
      <c r="B773" s="1112" t="n">
        <v>2015</v>
      </c>
      <c r="C773" s="45" t="inlineStr">
        <is>
          <t>2015/16</t>
        </is>
      </c>
      <c r="D773" s="1113" t="n">
        <v>12</v>
      </c>
      <c r="E773" s="48" t="n">
        <v>680</v>
      </c>
      <c r="F773" s="48" t="n">
        <v>438.2</v>
      </c>
      <c r="G773" s="48" t="n">
        <v>1118.2</v>
      </c>
      <c r="H773" s="48" t="n">
        <v>18906.2</v>
      </c>
      <c r="I773" s="48" t="n">
        <v>597.9</v>
      </c>
      <c r="J773" s="48" t="n">
        <v>19504.1</v>
      </c>
      <c r="K773" s="48" t="n">
        <v>229.2</v>
      </c>
      <c r="L773" s="48" t="n">
        <v>18.2</v>
      </c>
      <c r="M773" s="48" t="n">
        <v>64.40000000000001</v>
      </c>
      <c r="N773" s="48" t="n">
        <v>0.1</v>
      </c>
    </row>
    <row r="774" ht="10.05" customHeight="1" s="1003">
      <c r="A774" s="45" t="inlineStr">
        <is>
          <t>Soja</t>
        </is>
      </c>
      <c r="B774" s="1112" t="n">
        <v>2015</v>
      </c>
      <c r="C774" s="45" t="inlineStr">
        <is>
          <t>2015/16</t>
        </is>
      </c>
      <c r="D774" s="1113" t="n">
        <v>12</v>
      </c>
      <c r="E774" s="48" t="n">
        <v>6981.4</v>
      </c>
      <c r="F774" s="48" t="n">
        <v>0</v>
      </c>
      <c r="G774" s="48" t="n">
        <v>6981.4</v>
      </c>
      <c r="H774" s="48" t="n">
        <v>188114.9</v>
      </c>
      <c r="I774" s="48" t="n">
        <v>13077.8</v>
      </c>
      <c r="J774" s="48" t="n">
        <v>201192.7</v>
      </c>
      <c r="K774" s="48" t="n">
        <v>17234.1</v>
      </c>
      <c r="L774" s="48" t="n">
        <v>1079.5</v>
      </c>
      <c r="M774" s="48" t="n">
        <v>2654.8</v>
      </c>
      <c r="N774" s="48" t="n">
        <v>873.9</v>
      </c>
    </row>
    <row r="775" ht="10.05" customHeight="1" s="1003">
      <c r="A775" s="45" t="inlineStr">
        <is>
          <t>Tournesol</t>
        </is>
      </c>
      <c r="B775" s="1112" t="n">
        <v>2015</v>
      </c>
      <c r="C775" s="45" t="inlineStr">
        <is>
          <t>2015/16</t>
        </is>
      </c>
      <c r="D775" s="1113" t="n">
        <v>12</v>
      </c>
      <c r="E775" s="48" t="n">
        <v>33361.2</v>
      </c>
      <c r="F775" s="48" t="n">
        <v>71.40000000000001</v>
      </c>
      <c r="G775" s="48" t="n">
        <v>33432.6</v>
      </c>
      <c r="H775" s="48" t="n">
        <v>586020.7</v>
      </c>
      <c r="I775" s="48" t="n">
        <v>5576.9</v>
      </c>
      <c r="J775" s="48" t="n">
        <v>591597.6</v>
      </c>
      <c r="K775" s="48" t="n">
        <v>87894.8000000001</v>
      </c>
      <c r="L775" s="48" t="n">
        <v>807</v>
      </c>
      <c r="M775" s="48" t="n">
        <v>21566</v>
      </c>
      <c r="N775" s="48" t="n">
        <v>6110.7</v>
      </c>
    </row>
    <row r="776" ht="10.05" customHeight="1" s="1003">
      <c r="A776" s="45" t="inlineStr">
        <is>
          <t>Colza</t>
        </is>
      </c>
      <c r="B776" s="1112" t="n">
        <v>2016</v>
      </c>
      <c r="C776" s="45" t="inlineStr">
        <is>
          <t>2015/16</t>
        </is>
      </c>
      <c r="D776" s="1113" t="n">
        <v>1</v>
      </c>
      <c r="E776" s="48" t="n">
        <v>175344.8</v>
      </c>
      <c r="F776" s="48" t="n">
        <v>0</v>
      </c>
      <c r="G776" s="48" t="n">
        <v>175344.8</v>
      </c>
      <c r="H776" s="48" t="n">
        <v>1518923.1</v>
      </c>
      <c r="I776" s="48" t="n">
        <v>8655.1</v>
      </c>
      <c r="J776" s="48" t="n">
        <v>1527578.2</v>
      </c>
      <c r="K776" s="48" t="n">
        <v>532644.2</v>
      </c>
      <c r="L776" s="48" t="n">
        <v>15415.5</v>
      </c>
      <c r="M776" s="48" t="n">
        <v>107903.4</v>
      </c>
      <c r="N776" s="48" t="n">
        <v>2535.8</v>
      </c>
    </row>
    <row r="777" ht="10.05" customHeight="1" s="1003">
      <c r="A777" s="45" t="inlineStr">
        <is>
          <t>Lin</t>
        </is>
      </c>
      <c r="B777" s="1112" t="n">
        <v>2016</v>
      </c>
      <c r="C777" s="45" t="inlineStr">
        <is>
          <t>2015/16</t>
        </is>
      </c>
      <c r="D777" s="1113" t="n">
        <v>1</v>
      </c>
      <c r="E777" s="48" t="n">
        <v>495.3</v>
      </c>
      <c r="F777" s="48" t="n">
        <v>248.4</v>
      </c>
      <c r="G777" s="48" t="n">
        <v>743.7</v>
      </c>
      <c r="H777" s="48" t="n">
        <v>17475.8</v>
      </c>
      <c r="I777" s="48" t="n">
        <v>366.7</v>
      </c>
      <c r="J777" s="48" t="n">
        <v>17842.5</v>
      </c>
      <c r="K777" s="48" t="n">
        <v>200.4</v>
      </c>
      <c r="L777" s="48" t="n">
        <v>10.2</v>
      </c>
      <c r="M777" s="48" t="n">
        <v>12.7</v>
      </c>
      <c r="N777" s="48" t="n">
        <v>26.3</v>
      </c>
    </row>
    <row r="778" ht="10.05" customHeight="1" s="1003">
      <c r="A778" s="45" t="inlineStr">
        <is>
          <t>Soja</t>
        </is>
      </c>
      <c r="B778" s="1112" t="n">
        <v>2016</v>
      </c>
      <c r="C778" s="45" t="inlineStr">
        <is>
          <t>2015/16</t>
        </is>
      </c>
      <c r="D778" s="1113" t="n">
        <v>1</v>
      </c>
      <c r="E778" s="48" t="n">
        <v>4982.5</v>
      </c>
      <c r="F778" s="48" t="n">
        <v>476.5</v>
      </c>
      <c r="G778" s="48" t="n">
        <v>5459</v>
      </c>
      <c r="H778" s="48" t="n">
        <v>173795.7</v>
      </c>
      <c r="I778" s="48" t="n">
        <v>11727.7</v>
      </c>
      <c r="J778" s="48" t="n">
        <v>185523.4</v>
      </c>
      <c r="K778" s="48" t="n">
        <v>14580.2</v>
      </c>
      <c r="L778" s="48" t="n">
        <v>723.5</v>
      </c>
      <c r="M778" s="48" t="n">
        <v>3092.5</v>
      </c>
      <c r="N778" s="48" t="n">
        <v>284.6</v>
      </c>
    </row>
    <row r="779" ht="10.05" customHeight="1" s="1003">
      <c r="A779" s="45" t="inlineStr">
        <is>
          <t>Tournesol</t>
        </is>
      </c>
      <c r="B779" s="1112" t="n">
        <v>2016</v>
      </c>
      <c r="C779" s="45" t="inlineStr">
        <is>
          <t>2015/16</t>
        </is>
      </c>
      <c r="D779" s="1113" t="n">
        <v>1</v>
      </c>
      <c r="E779" s="48" t="n">
        <v>26437.9</v>
      </c>
      <c r="F779" s="48" t="n">
        <v>762</v>
      </c>
      <c r="G779" s="48" t="n">
        <v>27199.9</v>
      </c>
      <c r="H779" s="48" t="n">
        <v>486671.4</v>
      </c>
      <c r="I779" s="48" t="n">
        <v>4660.8</v>
      </c>
      <c r="J779" s="48" t="n">
        <v>491332.2</v>
      </c>
      <c r="K779" s="48" t="n">
        <v>69753</v>
      </c>
      <c r="L779" s="48" t="n">
        <v>871.2</v>
      </c>
      <c r="M779" s="48" t="n">
        <v>17573.5</v>
      </c>
      <c r="N779" s="48" t="n">
        <v>1440.4</v>
      </c>
    </row>
    <row r="780" ht="10.05" customHeight="1" s="1003">
      <c r="A780" s="45" t="inlineStr">
        <is>
          <t>Colza</t>
        </is>
      </c>
      <c r="B780" s="1112" t="n">
        <v>2016</v>
      </c>
      <c r="C780" s="45" t="inlineStr">
        <is>
          <t>2015/16</t>
        </is>
      </c>
      <c r="D780" s="1113" t="n">
        <v>2</v>
      </c>
      <c r="E780" s="48" t="n">
        <v>199954.1</v>
      </c>
      <c r="F780" s="48" t="n">
        <v>247.2</v>
      </c>
      <c r="G780" s="48" t="n">
        <v>200201.3</v>
      </c>
      <c r="H780" s="48" t="n">
        <v>1286645.5</v>
      </c>
      <c r="I780" s="48" t="n">
        <v>7453.7</v>
      </c>
      <c r="J780" s="48" t="n">
        <v>1294099.2</v>
      </c>
      <c r="K780" s="48" t="n">
        <v>416830.9</v>
      </c>
      <c r="L780" s="48" t="n">
        <v>17597.9</v>
      </c>
      <c r="M780" s="48" t="n">
        <v>129006.8</v>
      </c>
      <c r="N780" s="48" t="n">
        <v>4405.4</v>
      </c>
    </row>
    <row r="781" ht="10.05" customHeight="1" s="1003">
      <c r="A781" s="45" t="inlineStr">
        <is>
          <t>Lin</t>
        </is>
      </c>
      <c r="B781" s="1112" t="n">
        <v>2016</v>
      </c>
      <c r="C781" s="45" t="inlineStr">
        <is>
          <t>2015/16</t>
        </is>
      </c>
      <c r="D781" s="1113" t="n">
        <v>2</v>
      </c>
      <c r="E781" s="48" t="n">
        <v>516.4</v>
      </c>
      <c r="F781" s="48" t="n">
        <v>0</v>
      </c>
      <c r="G781" s="48" t="n">
        <v>516.4</v>
      </c>
      <c r="H781" s="48" t="n">
        <v>15618.9</v>
      </c>
      <c r="I781" s="48" t="n">
        <v>258.6</v>
      </c>
      <c r="J781" s="48" t="n">
        <v>15877.5</v>
      </c>
      <c r="K781" s="48" t="n">
        <v>129</v>
      </c>
      <c r="L781" s="48" t="n">
        <v>14.2</v>
      </c>
      <c r="M781" s="48" t="n">
        <v>28.3</v>
      </c>
      <c r="N781" s="48" t="n">
        <v>57.3</v>
      </c>
    </row>
    <row r="782" ht="10.05" customHeight="1" s="1003">
      <c r="A782" s="45" t="inlineStr">
        <is>
          <t>Soja</t>
        </is>
      </c>
      <c r="B782" s="1112" t="n">
        <v>2016</v>
      </c>
      <c r="C782" s="45" t="inlineStr">
        <is>
          <t>2015/16</t>
        </is>
      </c>
      <c r="D782" s="1113" t="n">
        <v>2</v>
      </c>
      <c r="E782" s="48" t="n">
        <v>3836.4</v>
      </c>
      <c r="F782" s="48" t="n">
        <v>179.2</v>
      </c>
      <c r="G782" s="48" t="n">
        <v>4015.6</v>
      </c>
      <c r="H782" s="48" t="n">
        <v>149085.6</v>
      </c>
      <c r="I782" s="48" t="n">
        <v>9447.1</v>
      </c>
      <c r="J782" s="48" t="n">
        <v>158532.7</v>
      </c>
      <c r="K782" s="48" t="n">
        <v>10919.2</v>
      </c>
      <c r="L782" s="48" t="n">
        <v>350.5</v>
      </c>
      <c r="M782" s="48" t="n">
        <v>2173.5</v>
      </c>
      <c r="N782" s="48" t="n">
        <v>1971.6</v>
      </c>
    </row>
    <row r="783" ht="10.05" customHeight="1" s="1003">
      <c r="A783" s="45" t="inlineStr">
        <is>
          <t>Tournesol</t>
        </is>
      </c>
      <c r="B783" s="1112" t="n">
        <v>2016</v>
      </c>
      <c r="C783" s="45" t="inlineStr">
        <is>
          <t>2015/16</t>
        </is>
      </c>
      <c r="D783" s="1113" t="n">
        <v>2</v>
      </c>
      <c r="E783" s="48" t="n">
        <v>19214.4</v>
      </c>
      <c r="F783" s="48" t="n">
        <v>2546.5</v>
      </c>
      <c r="G783" s="48" t="n">
        <v>21760.9</v>
      </c>
      <c r="H783" s="48" t="n">
        <v>419876.6</v>
      </c>
      <c r="I783" s="48" t="n">
        <v>4367.3</v>
      </c>
      <c r="J783" s="48" t="n">
        <v>424243.9</v>
      </c>
      <c r="K783" s="48" t="n">
        <v>57777.1</v>
      </c>
      <c r="L783" s="48" t="n">
        <v>428.9</v>
      </c>
      <c r="M783" s="48" t="n">
        <v>11568</v>
      </c>
      <c r="N783" s="48" t="n">
        <v>836.3</v>
      </c>
    </row>
    <row r="784" ht="10.05" customHeight="1" s="1003">
      <c r="A784" s="45" t="inlineStr">
        <is>
          <t>Colza</t>
        </is>
      </c>
      <c r="B784" s="1112" t="n">
        <v>2016</v>
      </c>
      <c r="C784" s="45" t="inlineStr">
        <is>
          <t>2015/16</t>
        </is>
      </c>
      <c r="D784" s="1113" t="n">
        <v>3</v>
      </c>
      <c r="E784" s="48" t="n">
        <v>205511.8</v>
      </c>
      <c r="F784" s="48" t="n">
        <v>0</v>
      </c>
      <c r="G784" s="48" t="n">
        <v>205511.8</v>
      </c>
      <c r="H784" s="48" t="n">
        <v>974218</v>
      </c>
      <c r="I784" s="48" t="n">
        <v>6549.6</v>
      </c>
      <c r="J784" s="48" t="n">
        <v>980767.600000001</v>
      </c>
      <c r="K784" s="48" t="n">
        <v>285761.8</v>
      </c>
      <c r="L784" s="48" t="n">
        <v>14864.7</v>
      </c>
      <c r="M784" s="48" t="n">
        <v>142322</v>
      </c>
      <c r="N784" s="48" t="n">
        <v>3168.9</v>
      </c>
    </row>
    <row r="785" ht="10.05" customHeight="1" s="1003">
      <c r="A785" s="45" t="inlineStr">
        <is>
          <t>Lin</t>
        </is>
      </c>
      <c r="B785" s="1112" t="n">
        <v>2016</v>
      </c>
      <c r="C785" s="45" t="inlineStr">
        <is>
          <t>2015/16</t>
        </is>
      </c>
      <c r="D785" s="1113" t="n">
        <v>3</v>
      </c>
      <c r="E785" s="48" t="n">
        <v>536.1</v>
      </c>
      <c r="F785" s="48" t="n">
        <v>505.5</v>
      </c>
      <c r="G785" s="48" t="n">
        <v>1041.6</v>
      </c>
      <c r="H785" s="48" t="n">
        <v>12725.8</v>
      </c>
      <c r="I785" s="48" t="n">
        <v>399.6</v>
      </c>
      <c r="J785" s="48" t="n">
        <v>13125.4</v>
      </c>
      <c r="K785" s="48" t="n">
        <v>94</v>
      </c>
      <c r="L785" s="48" t="n">
        <v>0</v>
      </c>
      <c r="M785" s="48" t="n">
        <v>8.9</v>
      </c>
      <c r="N785" s="48" t="n">
        <v>26.1</v>
      </c>
    </row>
    <row r="786" ht="10.05" customHeight="1" s="1003">
      <c r="A786" s="45" t="inlineStr">
        <is>
          <t>Soja</t>
        </is>
      </c>
      <c r="B786" s="1112" t="n">
        <v>2016</v>
      </c>
      <c r="C786" s="45" t="inlineStr">
        <is>
          <t>2015/16</t>
        </is>
      </c>
      <c r="D786" s="1113" t="n">
        <v>3</v>
      </c>
      <c r="E786" s="48" t="n">
        <v>4595.8</v>
      </c>
      <c r="F786" s="48" t="n">
        <v>0</v>
      </c>
      <c r="G786" s="48" t="n">
        <v>4595.8</v>
      </c>
      <c r="H786" s="48" t="n">
        <v>131257.4</v>
      </c>
      <c r="I786" s="48" t="n">
        <v>7135.3</v>
      </c>
      <c r="J786" s="48" t="n">
        <v>138392.7</v>
      </c>
      <c r="K786" s="48" t="n">
        <v>7861.5</v>
      </c>
      <c r="L786" s="48" t="n">
        <v>792.6</v>
      </c>
      <c r="M786" s="48" t="n">
        <v>2379.1</v>
      </c>
      <c r="N786" s="48" t="n">
        <v>1470.9</v>
      </c>
    </row>
    <row r="787" ht="10.05" customHeight="1" s="1003">
      <c r="A787" s="45" t="inlineStr">
        <is>
          <t>Tournesol</t>
        </is>
      </c>
      <c r="B787" s="1112" t="n">
        <v>2016</v>
      </c>
      <c r="C787" s="45" t="inlineStr">
        <is>
          <t>2015/16</t>
        </is>
      </c>
      <c r="D787" s="1113" t="n">
        <v>3</v>
      </c>
      <c r="E787" s="48" t="n">
        <v>17783</v>
      </c>
      <c r="F787" s="48" t="n">
        <v>279.5</v>
      </c>
      <c r="G787" s="48" t="n">
        <v>18062.5</v>
      </c>
      <c r="H787" s="48" t="n">
        <v>341293.7</v>
      </c>
      <c r="I787" s="48" t="n">
        <v>4002.8</v>
      </c>
      <c r="J787" s="48" t="n">
        <v>345296.5</v>
      </c>
      <c r="K787" s="48" t="n">
        <v>46715.3</v>
      </c>
      <c r="L787" s="48" t="n">
        <v>346.7</v>
      </c>
      <c r="M787" s="48" t="n">
        <v>10588.4</v>
      </c>
      <c r="N787" s="48" t="n">
        <v>820.6</v>
      </c>
    </row>
    <row r="788" ht="10.05" customHeight="1" s="1003">
      <c r="A788" s="45" t="inlineStr">
        <is>
          <t>Colza</t>
        </is>
      </c>
      <c r="B788" s="1112" t="n">
        <v>2016</v>
      </c>
      <c r="C788" s="45" t="inlineStr">
        <is>
          <t>2015/16</t>
        </is>
      </c>
      <c r="D788" s="1113" t="n">
        <v>4</v>
      </c>
      <c r="E788" s="48" t="n">
        <v>248181.7</v>
      </c>
      <c r="F788" s="48" t="n">
        <v>0</v>
      </c>
      <c r="G788" s="48" t="n">
        <v>248181.7</v>
      </c>
      <c r="H788" s="48" t="n">
        <v>686710</v>
      </c>
      <c r="I788" s="48" t="n">
        <v>7281.1</v>
      </c>
      <c r="J788" s="48" t="n">
        <v>693991.1</v>
      </c>
      <c r="K788" s="48" t="n">
        <v>133340.5</v>
      </c>
      <c r="L788" s="48" t="n">
        <v>23846.7</v>
      </c>
      <c r="M788" s="48" t="n">
        <v>174552.9</v>
      </c>
      <c r="N788" s="48" t="n">
        <v>2025.5</v>
      </c>
    </row>
    <row r="789" ht="10.05" customHeight="1" s="1003">
      <c r="A789" s="45" t="inlineStr">
        <is>
          <t>Lin</t>
        </is>
      </c>
      <c r="B789" s="1112" t="n">
        <v>2016</v>
      </c>
      <c r="C789" s="45" t="inlineStr">
        <is>
          <t>2015/16</t>
        </is>
      </c>
      <c r="D789" s="1113" t="n">
        <v>4</v>
      </c>
      <c r="E789" s="48" t="n">
        <v>215.1</v>
      </c>
      <c r="F789" s="48" t="n">
        <v>0</v>
      </c>
      <c r="G789" s="48" t="n">
        <v>215.1</v>
      </c>
      <c r="H789" s="48" t="n">
        <v>10807.1</v>
      </c>
      <c r="I789" s="48" t="n">
        <v>397.9</v>
      </c>
      <c r="J789" s="48" t="n">
        <v>11205</v>
      </c>
      <c r="K789" s="48" t="n">
        <v>53.1</v>
      </c>
      <c r="L789" s="48" t="n">
        <v>0</v>
      </c>
      <c r="M789" s="48" t="n">
        <v>0</v>
      </c>
      <c r="N789" s="48" t="n">
        <v>40.8</v>
      </c>
    </row>
    <row r="790" ht="10.05" customHeight="1" s="1003">
      <c r="A790" s="45" t="inlineStr">
        <is>
          <t>Soja</t>
        </is>
      </c>
      <c r="B790" s="1112" t="n">
        <v>2016</v>
      </c>
      <c r="C790" s="45" t="inlineStr">
        <is>
          <t>2015/16</t>
        </is>
      </c>
      <c r="D790" s="1113" t="n">
        <v>4</v>
      </c>
      <c r="E790" s="48" t="n">
        <v>4686.5</v>
      </c>
      <c r="F790" s="48" t="n">
        <v>0</v>
      </c>
      <c r="G790" s="48" t="n">
        <v>4686.5</v>
      </c>
      <c r="H790" s="48" t="n">
        <v>105819.2</v>
      </c>
      <c r="I790" s="48" t="n">
        <v>5569.2</v>
      </c>
      <c r="J790" s="48" t="n">
        <v>111388.4</v>
      </c>
      <c r="K790" s="48" t="n">
        <v>5105.5</v>
      </c>
      <c r="L790" s="48" t="n">
        <v>793.3</v>
      </c>
      <c r="M790" s="48" t="n">
        <v>2127.5</v>
      </c>
      <c r="N790" s="48" t="n">
        <v>1421.9</v>
      </c>
    </row>
    <row r="791" ht="10.05" customHeight="1" s="1003">
      <c r="A791" s="45" t="inlineStr">
        <is>
          <t>Tournesol</t>
        </is>
      </c>
      <c r="B791" s="1112" t="n">
        <v>2016</v>
      </c>
      <c r="C791" s="45" t="inlineStr">
        <is>
          <t>2015/16</t>
        </is>
      </c>
      <c r="D791" s="1113" t="n">
        <v>4</v>
      </c>
      <c r="E791" s="48" t="n">
        <v>15009.1</v>
      </c>
      <c r="F791" s="48" t="n">
        <v>0</v>
      </c>
      <c r="G791" s="48" t="n">
        <v>15009.1</v>
      </c>
      <c r="H791" s="48" t="n">
        <v>247783</v>
      </c>
      <c r="I791" s="48" t="n">
        <v>3951.4</v>
      </c>
      <c r="J791" s="48" t="n">
        <v>251734.4</v>
      </c>
      <c r="K791" s="48" t="n">
        <v>36286.6</v>
      </c>
      <c r="L791" s="48" t="n">
        <v>133.8</v>
      </c>
      <c r="M791" s="48" t="n">
        <v>9379</v>
      </c>
      <c r="N791" s="48" t="n">
        <v>1182.9</v>
      </c>
    </row>
    <row r="792" ht="10.05" customHeight="1" s="1003">
      <c r="A792" s="45" t="inlineStr">
        <is>
          <t>Colza</t>
        </is>
      </c>
      <c r="B792" s="1112" t="n">
        <v>2016</v>
      </c>
      <c r="C792" s="45" t="inlineStr">
        <is>
          <t>2015/16</t>
        </is>
      </c>
      <c r="D792" s="1113" t="n">
        <v>5</v>
      </c>
      <c r="E792" s="48" t="n">
        <v>163500.7</v>
      </c>
      <c r="F792" s="48" t="n">
        <v>0</v>
      </c>
      <c r="G792" s="48" t="n">
        <v>163500.7</v>
      </c>
      <c r="H792" s="48" t="n">
        <v>409157</v>
      </c>
      <c r="I792" s="48" t="n">
        <v>5686.4</v>
      </c>
      <c r="J792" s="48" t="n">
        <v>414843.4</v>
      </c>
      <c r="K792" s="48" t="n">
        <v>45822.9</v>
      </c>
      <c r="L792" s="48" t="n">
        <v>11628.9</v>
      </c>
      <c r="M792" s="48" t="n">
        <v>96633.5</v>
      </c>
      <c r="N792" s="48" t="n">
        <v>2513</v>
      </c>
    </row>
    <row r="793" ht="10.05" customHeight="1" s="1003">
      <c r="A793" s="45" t="inlineStr">
        <is>
          <t>Lin</t>
        </is>
      </c>
      <c r="B793" s="1112" t="n">
        <v>2016</v>
      </c>
      <c r="C793" s="45" t="inlineStr">
        <is>
          <t>2015/16</t>
        </is>
      </c>
      <c r="D793" s="1113" t="n">
        <v>5</v>
      </c>
      <c r="E793" s="48" t="n">
        <v>118.9</v>
      </c>
      <c r="F793" s="48" t="n">
        <v>197.9</v>
      </c>
      <c r="G793" s="48" t="n">
        <v>316.8</v>
      </c>
      <c r="H793" s="48" t="n">
        <v>9072.200000000001</v>
      </c>
      <c r="I793" s="48" t="n">
        <v>357.9</v>
      </c>
      <c r="J793" s="48" t="n">
        <v>9430.1</v>
      </c>
      <c r="K793" s="48" t="n">
        <v>31</v>
      </c>
      <c r="L793" s="48" t="n">
        <v>0</v>
      </c>
      <c r="M793" s="48" t="n">
        <v>0</v>
      </c>
      <c r="N793" s="48" t="n">
        <v>22.1</v>
      </c>
    </row>
    <row r="794" ht="10.05" customHeight="1" s="1003">
      <c r="A794" s="45" t="inlineStr">
        <is>
          <t>Soja</t>
        </is>
      </c>
      <c r="B794" s="1112" t="n">
        <v>2016</v>
      </c>
      <c r="C794" s="45" t="inlineStr">
        <is>
          <t>2015/16</t>
        </is>
      </c>
      <c r="D794" s="1113" t="n">
        <v>5</v>
      </c>
      <c r="E794" s="48" t="n">
        <v>4037.8</v>
      </c>
      <c r="F794" s="48" t="n">
        <v>0</v>
      </c>
      <c r="G794" s="48" t="n">
        <v>4037.8</v>
      </c>
      <c r="H794" s="48" t="n">
        <v>84638.3</v>
      </c>
      <c r="I794" s="48" t="n">
        <v>4648.3</v>
      </c>
      <c r="J794" s="48" t="n">
        <v>89286.60000000001</v>
      </c>
      <c r="K794" s="48" t="n">
        <v>3586.4</v>
      </c>
      <c r="L794" s="48" t="n">
        <v>367.2</v>
      </c>
      <c r="M794" s="48" t="n">
        <v>1780.3</v>
      </c>
      <c r="N794" s="48" t="n">
        <v>103.4</v>
      </c>
    </row>
    <row r="795" ht="10.05" customHeight="1" s="1003">
      <c r="A795" s="45" t="inlineStr">
        <is>
          <t>Tournesol</t>
        </is>
      </c>
      <c r="B795" s="1112" t="n">
        <v>2016</v>
      </c>
      <c r="C795" s="45" t="inlineStr">
        <is>
          <t>2015/16</t>
        </is>
      </c>
      <c r="D795" s="1113" t="n">
        <v>5</v>
      </c>
      <c r="E795" s="48" t="n">
        <v>24427.1</v>
      </c>
      <c r="F795" s="48" t="n">
        <v>0</v>
      </c>
      <c r="G795" s="48" t="n">
        <v>24427.1</v>
      </c>
      <c r="H795" s="48" t="n">
        <v>173456.8</v>
      </c>
      <c r="I795" s="48" t="n">
        <v>3936.6</v>
      </c>
      <c r="J795" s="48" t="n">
        <v>177393.4</v>
      </c>
      <c r="K795" s="48" t="n">
        <v>17861.6</v>
      </c>
      <c r="L795" s="48" t="n">
        <v>352.7</v>
      </c>
      <c r="M795" s="48" t="n">
        <v>16947.6</v>
      </c>
      <c r="N795" s="48" t="n">
        <v>1830.4</v>
      </c>
    </row>
    <row r="796" ht="10.05" customHeight="1" s="1003">
      <c r="A796" s="45" t="inlineStr">
        <is>
          <t>Colza</t>
        </is>
      </c>
      <c r="B796" s="1112" t="n">
        <v>2016</v>
      </c>
      <c r="C796" s="45" t="inlineStr">
        <is>
          <t>2015/16</t>
        </is>
      </c>
      <c r="D796" s="1113" t="n">
        <v>6</v>
      </c>
      <c r="E796" s="48" t="n">
        <v>81270.3</v>
      </c>
      <c r="F796" s="48" t="n">
        <v>59.2</v>
      </c>
      <c r="G796" s="48" t="n">
        <v>81329.5</v>
      </c>
      <c r="H796" s="48" t="n">
        <v>112701.2</v>
      </c>
      <c r="I796" s="48" t="n">
        <v>4177.7</v>
      </c>
      <c r="J796" s="48" t="n">
        <v>116878.9</v>
      </c>
      <c r="K796" s="48" t="n">
        <v>16393.4</v>
      </c>
      <c r="L796" s="48" t="n">
        <v>13159.1</v>
      </c>
      <c r="M796" s="48" t="n">
        <v>36888.8</v>
      </c>
      <c r="N796" s="48" t="n">
        <v>6028.2</v>
      </c>
    </row>
    <row r="797" ht="10.05" customHeight="1" s="1003">
      <c r="A797" s="45" t="inlineStr">
        <is>
          <t>Lin</t>
        </is>
      </c>
      <c r="B797" s="1112" t="n">
        <v>2016</v>
      </c>
      <c r="C797" s="45" t="inlineStr">
        <is>
          <t>2015/16</t>
        </is>
      </c>
      <c r="D797" s="1113" t="n">
        <v>6</v>
      </c>
      <c r="E797" s="48" t="n">
        <v>474.4</v>
      </c>
      <c r="F797" s="48" t="n">
        <v>0</v>
      </c>
      <c r="G797" s="48" t="n">
        <v>474.4</v>
      </c>
      <c r="H797" s="48" t="n">
        <v>5635.5</v>
      </c>
      <c r="I797" s="48" t="n">
        <v>137.4</v>
      </c>
      <c r="J797" s="48" t="n">
        <v>5772.9</v>
      </c>
      <c r="K797" s="48" t="n">
        <v>0</v>
      </c>
      <c r="L797" s="48" t="n">
        <v>0</v>
      </c>
      <c r="M797" s="48" t="n">
        <v>31</v>
      </c>
      <c r="N797" s="48" t="n">
        <v>0</v>
      </c>
    </row>
    <row r="798" ht="10.05" customHeight="1" s="1003">
      <c r="A798" s="45" t="inlineStr">
        <is>
          <t>Soja</t>
        </is>
      </c>
      <c r="B798" s="1112" t="n">
        <v>2016</v>
      </c>
      <c r="C798" s="45" t="inlineStr">
        <is>
          <t>2015/16</t>
        </is>
      </c>
      <c r="D798" s="1113" t="n">
        <v>6</v>
      </c>
      <c r="E798" s="48" t="n">
        <v>5862.7</v>
      </c>
      <c r="F798" s="48" t="n">
        <v>6.4</v>
      </c>
      <c r="G798" s="48" t="n">
        <v>5869.1</v>
      </c>
      <c r="H798" s="48" t="n">
        <v>43142.1</v>
      </c>
      <c r="I798" s="48" t="n">
        <v>3774.2</v>
      </c>
      <c r="J798" s="48" t="n">
        <v>46916.3</v>
      </c>
      <c r="K798" s="48" t="n">
        <v>1261.2</v>
      </c>
      <c r="L798" s="48" t="n">
        <v>86.8</v>
      </c>
      <c r="M798" s="48" t="n">
        <v>1206.6</v>
      </c>
      <c r="N798" s="48" t="n">
        <v>1275</v>
      </c>
    </row>
    <row r="799" ht="10.05" customHeight="1" s="1003">
      <c r="A799" s="45" t="inlineStr">
        <is>
          <t>Tournesol</t>
        </is>
      </c>
      <c r="B799" s="1112" t="n">
        <v>2016</v>
      </c>
      <c r="C799" s="45" t="inlineStr">
        <is>
          <t>2015/16</t>
        </is>
      </c>
      <c r="D799" s="1113" t="n">
        <v>6</v>
      </c>
      <c r="E799" s="48" t="n">
        <v>9126</v>
      </c>
      <c r="F799" s="48" t="n">
        <v>0</v>
      </c>
      <c r="G799" s="48" t="n">
        <v>9126</v>
      </c>
      <c r="H799" s="48" t="n">
        <v>78808.3</v>
      </c>
      <c r="I799" s="48" t="n">
        <v>3849.7</v>
      </c>
      <c r="J799" s="48" t="n">
        <v>82658</v>
      </c>
      <c r="K799" s="48" t="n">
        <v>8381.200000000001</v>
      </c>
      <c r="L799" s="48" t="n">
        <v>928.6</v>
      </c>
      <c r="M799" s="48" t="n">
        <v>5353.9</v>
      </c>
      <c r="N799" s="48" t="n">
        <v>5020.5</v>
      </c>
    </row>
    <row r="800" ht="10.05" customHeight="1" s="1003">
      <c r="A800" s="45" t="inlineStr">
        <is>
          <t>Colza</t>
        </is>
      </c>
      <c r="B800" s="1112" t="n">
        <v>2016</v>
      </c>
      <c r="C800" s="45" t="inlineStr">
        <is>
          <t>2016/17</t>
        </is>
      </c>
      <c r="D800" s="1113" t="n">
        <v>7</v>
      </c>
      <c r="E800" s="48" t="n">
        <v>2351990.9</v>
      </c>
      <c r="F800" s="48" t="n">
        <v>11266.4</v>
      </c>
      <c r="G800" s="48" t="n">
        <v>2363257.3</v>
      </c>
      <c r="H800" s="48" t="n">
        <v>2190308.7</v>
      </c>
      <c r="I800" s="48" t="n">
        <v>10960.4</v>
      </c>
      <c r="J800" s="48" t="n">
        <v>2201269.1</v>
      </c>
      <c r="K800" s="48" t="n">
        <v>1020334.2</v>
      </c>
      <c r="L800" s="48" t="n">
        <v>1106790.6</v>
      </c>
      <c r="M800" s="48" t="n">
        <v>98637</v>
      </c>
      <c r="N800" s="48" t="n">
        <v>3852.6</v>
      </c>
    </row>
    <row r="801" ht="10.05" customHeight="1" s="1003">
      <c r="A801" s="45" t="inlineStr">
        <is>
          <t>Lin</t>
        </is>
      </c>
      <c r="B801" s="1112" t="n">
        <v>2016</v>
      </c>
      <c r="C801" s="45" t="inlineStr">
        <is>
          <t>2016/17</t>
        </is>
      </c>
      <c r="D801" s="1113" t="n">
        <v>7</v>
      </c>
      <c r="E801" s="48" t="n">
        <v>8923.799999999999</v>
      </c>
      <c r="F801" s="48" t="n">
        <v>0</v>
      </c>
      <c r="G801" s="48" t="n">
        <v>8923.799999999999</v>
      </c>
      <c r="H801" s="48" t="n">
        <v>12255.5</v>
      </c>
      <c r="I801" s="48" t="n">
        <v>133.6</v>
      </c>
      <c r="J801" s="48" t="n">
        <v>12389.1</v>
      </c>
      <c r="K801" s="48" t="n">
        <v>1521.4</v>
      </c>
      <c r="L801" s="48" t="n">
        <v>2416.9</v>
      </c>
      <c r="M801" s="48" t="n">
        <v>895.6</v>
      </c>
      <c r="N801" s="48" t="n">
        <v>0</v>
      </c>
    </row>
    <row r="802" ht="10.05" customHeight="1" s="1003">
      <c r="A802" s="45" t="inlineStr">
        <is>
          <t>Soja</t>
        </is>
      </c>
      <c r="B802" s="1112" t="n">
        <v>2016</v>
      </c>
      <c r="C802" s="45" t="inlineStr">
        <is>
          <t>2016/17</t>
        </is>
      </c>
      <c r="D802" s="1113" t="n">
        <v>7</v>
      </c>
      <c r="E802" s="48" t="n">
        <v>1404.2</v>
      </c>
      <c r="F802" s="48" t="n">
        <v>0</v>
      </c>
      <c r="G802" s="48" t="n">
        <v>1404.2</v>
      </c>
      <c r="H802" s="48" t="n">
        <v>35415.9</v>
      </c>
      <c r="I802" s="48" t="n">
        <v>3283.7</v>
      </c>
      <c r="J802" s="48" t="n">
        <v>38699.6</v>
      </c>
      <c r="K802" s="48" t="n">
        <v>1787.2</v>
      </c>
      <c r="L802" s="48" t="n">
        <v>627.9</v>
      </c>
      <c r="M802" s="48" t="n">
        <v>670.5</v>
      </c>
      <c r="N802" s="48" t="n">
        <v>389.4</v>
      </c>
    </row>
    <row r="803" ht="10.05" customHeight="1" s="1003">
      <c r="A803" s="45" t="inlineStr">
        <is>
          <t>Tournesol</t>
        </is>
      </c>
      <c r="B803" s="1112" t="n">
        <v>2016</v>
      </c>
      <c r="C803" s="45" t="inlineStr">
        <is>
          <t>2016/17</t>
        </is>
      </c>
      <c r="D803" s="1113" t="n">
        <v>7</v>
      </c>
      <c r="E803" s="48" t="n">
        <v>1609.2</v>
      </c>
      <c r="F803" s="48" t="n">
        <v>0</v>
      </c>
      <c r="G803" s="48" t="n">
        <v>1609.2</v>
      </c>
      <c r="H803" s="48" t="n">
        <v>46936.5</v>
      </c>
      <c r="I803" s="48" t="n">
        <v>3759.8</v>
      </c>
      <c r="J803" s="48" t="n">
        <v>50696.3</v>
      </c>
      <c r="K803" s="48" t="n">
        <v>7804.6</v>
      </c>
      <c r="L803" s="48" t="n">
        <v>579.1</v>
      </c>
      <c r="M803" s="48" t="n">
        <v>526.4</v>
      </c>
      <c r="N803" s="48" t="n">
        <v>629.2</v>
      </c>
    </row>
    <row r="804" ht="10.05" customHeight="1" s="1003">
      <c r="A804" s="45" t="inlineStr">
        <is>
          <t>Colza</t>
        </is>
      </c>
      <c r="B804" s="1112" t="n">
        <v>2016</v>
      </c>
      <c r="C804" s="45" t="inlineStr">
        <is>
          <t>2016/17</t>
        </is>
      </c>
      <c r="D804" s="1113" t="n">
        <v>8</v>
      </c>
      <c r="E804" s="48" t="n">
        <v>615506.2</v>
      </c>
      <c r="F804" s="48" t="n">
        <v>4671.3</v>
      </c>
      <c r="G804" s="48" t="n">
        <v>620177.499999999</v>
      </c>
      <c r="H804" s="48" t="n">
        <v>2362735.5</v>
      </c>
      <c r="I804" s="48" t="n">
        <v>10868.3</v>
      </c>
      <c r="J804" s="48" t="n">
        <v>2373603.8</v>
      </c>
      <c r="K804" s="48" t="n">
        <v>950062.2</v>
      </c>
      <c r="L804" s="48" t="n">
        <v>284968.4</v>
      </c>
      <c r="M804" s="48" t="n">
        <v>347491.5</v>
      </c>
      <c r="N804" s="48" t="n">
        <v>5907.7</v>
      </c>
    </row>
    <row r="805" ht="10.05" customHeight="1" s="1003">
      <c r="A805" s="45" t="inlineStr">
        <is>
          <t>Lin</t>
        </is>
      </c>
      <c r="B805" s="1112" t="n">
        <v>2016</v>
      </c>
      <c r="C805" s="45" t="inlineStr">
        <is>
          <t>2016/17</t>
        </is>
      </c>
      <c r="D805" s="1113" t="n">
        <v>8</v>
      </c>
      <c r="E805" s="48" t="n">
        <v>14186.1</v>
      </c>
      <c r="F805" s="48" t="n">
        <v>0</v>
      </c>
      <c r="G805" s="48" t="n">
        <v>14186.1</v>
      </c>
      <c r="H805" s="48" t="n">
        <v>25098.7</v>
      </c>
      <c r="I805" s="48" t="n">
        <v>131.8</v>
      </c>
      <c r="J805" s="48" t="n">
        <v>25230.5</v>
      </c>
      <c r="K805" s="48" t="n">
        <v>1244.8</v>
      </c>
      <c r="L805" s="48" t="n">
        <v>1262.3</v>
      </c>
      <c r="M805" s="48" t="n">
        <v>1484.8</v>
      </c>
      <c r="N805" s="48" t="n">
        <v>36.2</v>
      </c>
    </row>
    <row r="806" ht="10.05" customHeight="1" s="1003">
      <c r="A806" s="45" t="inlineStr">
        <is>
          <t>Soja</t>
        </is>
      </c>
      <c r="B806" s="1112" t="n">
        <v>2016</v>
      </c>
      <c r="C806" s="45" t="inlineStr">
        <is>
          <t>2016/17</t>
        </is>
      </c>
      <c r="D806" s="1113" t="n">
        <v>8</v>
      </c>
      <c r="E806" s="48" t="n">
        <v>1419.2</v>
      </c>
      <c r="F806" s="48" t="n">
        <v>22.5</v>
      </c>
      <c r="G806" s="48" t="n">
        <v>1441.7</v>
      </c>
      <c r="H806" s="48" t="n">
        <v>28527.6</v>
      </c>
      <c r="I806" s="48" t="n">
        <v>3279.1</v>
      </c>
      <c r="J806" s="48" t="n">
        <v>31806.7</v>
      </c>
      <c r="K806" s="48" t="n">
        <v>1736.7</v>
      </c>
      <c r="L806" s="48" t="n">
        <v>805.2</v>
      </c>
      <c r="M806" s="48" t="n">
        <v>834.6</v>
      </c>
      <c r="N806" s="48" t="n">
        <v>44.6</v>
      </c>
    </row>
    <row r="807" ht="10.05" customHeight="1" s="1003">
      <c r="A807" s="45" t="inlineStr">
        <is>
          <t>Tournesol</t>
        </is>
      </c>
      <c r="B807" s="1112" t="n">
        <v>2016</v>
      </c>
      <c r="C807" s="45" t="inlineStr">
        <is>
          <t>2016/17</t>
        </is>
      </c>
      <c r="D807" s="1113" t="n">
        <v>8</v>
      </c>
      <c r="E807" s="48" t="n">
        <v>3821.2</v>
      </c>
      <c r="F807" s="48" t="n">
        <v>144.4</v>
      </c>
      <c r="G807" s="48" t="n">
        <v>3965.6</v>
      </c>
      <c r="H807" s="48" t="n">
        <v>30292.7</v>
      </c>
      <c r="I807" s="48" t="n">
        <v>3844.1</v>
      </c>
      <c r="J807" s="48" t="n">
        <v>34136.8</v>
      </c>
      <c r="K807" s="48" t="n">
        <v>6237</v>
      </c>
      <c r="L807" s="48" t="n">
        <v>968.7</v>
      </c>
      <c r="M807" s="48" t="n">
        <v>613.9</v>
      </c>
      <c r="N807" s="48" t="n">
        <v>1922.8</v>
      </c>
    </row>
    <row r="808" ht="10.05" customHeight="1" s="1003">
      <c r="A808" s="45" t="inlineStr">
        <is>
          <t>Colza</t>
        </is>
      </c>
      <c r="B808" s="1112" t="n">
        <v>2016</v>
      </c>
      <c r="C808" s="45" t="inlineStr">
        <is>
          <t>2016/17</t>
        </is>
      </c>
      <c r="D808" s="1113" t="n">
        <v>9</v>
      </c>
      <c r="E808" s="48" t="n">
        <v>239690.2</v>
      </c>
      <c r="F808" s="48" t="n">
        <v>404.7</v>
      </c>
      <c r="G808" s="48" t="n">
        <v>240094.9</v>
      </c>
      <c r="H808" s="48" t="n">
        <v>2238603.2</v>
      </c>
      <c r="I808" s="48" t="n">
        <v>9058</v>
      </c>
      <c r="J808" s="48" t="n">
        <v>2247661.2</v>
      </c>
      <c r="K808" s="48" t="n">
        <v>776887.6</v>
      </c>
      <c r="L808" s="48" t="n">
        <v>42815.4</v>
      </c>
      <c r="M808" s="48" t="n">
        <v>185115</v>
      </c>
      <c r="N808" s="48" t="n">
        <v>30874.3</v>
      </c>
    </row>
    <row r="809" ht="10.05" customHeight="1" s="1003">
      <c r="A809" s="45" t="inlineStr">
        <is>
          <t>Lin</t>
        </is>
      </c>
      <c r="B809" s="1112" t="n">
        <v>2016</v>
      </c>
      <c r="C809" s="45" t="inlineStr">
        <is>
          <t>2016/17</t>
        </is>
      </c>
      <c r="D809" s="1113" t="n">
        <v>9</v>
      </c>
      <c r="E809" s="48" t="n">
        <v>3240.7</v>
      </c>
      <c r="F809" s="48" t="n">
        <v>29.1</v>
      </c>
      <c r="G809" s="48" t="n">
        <v>3269.8</v>
      </c>
      <c r="H809" s="48" t="n">
        <v>25324.8</v>
      </c>
      <c r="I809" s="48" t="n">
        <v>136.9</v>
      </c>
      <c r="J809" s="48" t="n">
        <v>25461.7</v>
      </c>
      <c r="K809" s="48" t="n">
        <v>629.4</v>
      </c>
      <c r="L809" s="48" t="n">
        <v>165.8</v>
      </c>
      <c r="M809" s="48" t="n">
        <v>590.1</v>
      </c>
      <c r="N809" s="48" t="n">
        <v>172.3</v>
      </c>
    </row>
    <row r="810" ht="10.05" customHeight="1" s="1003">
      <c r="A810" s="45" t="inlineStr">
        <is>
          <t>Soja</t>
        </is>
      </c>
      <c r="B810" s="1112" t="n">
        <v>2016</v>
      </c>
      <c r="C810" s="45" t="inlineStr">
        <is>
          <t>2016/17</t>
        </is>
      </c>
      <c r="D810" s="1113" t="n">
        <v>9</v>
      </c>
      <c r="E810" s="48" t="n">
        <v>69329.39999999999</v>
      </c>
      <c r="F810" s="48" t="n">
        <v>4370.6</v>
      </c>
      <c r="G810" s="48" t="n">
        <v>73700</v>
      </c>
      <c r="H810" s="48" t="n">
        <v>88369.7</v>
      </c>
      <c r="I810" s="48" t="n">
        <v>5143</v>
      </c>
      <c r="J810" s="48" t="n">
        <v>93512.7</v>
      </c>
      <c r="K810" s="48" t="n">
        <v>12258</v>
      </c>
      <c r="L810" s="48" t="n">
        <v>13086.1</v>
      </c>
      <c r="M810" s="48" t="n">
        <v>2179.9</v>
      </c>
      <c r="N810" s="48" t="n">
        <v>391.9</v>
      </c>
    </row>
    <row r="811" ht="10.05" customHeight="1" s="1003">
      <c r="A811" s="45" t="inlineStr">
        <is>
          <t>Tournesol</t>
        </is>
      </c>
      <c r="B811" s="1112" t="n">
        <v>2016</v>
      </c>
      <c r="C811" s="45" t="inlineStr">
        <is>
          <t>2016/17</t>
        </is>
      </c>
      <c r="D811" s="1113" t="n">
        <v>9</v>
      </c>
      <c r="E811" s="48" t="n">
        <v>515569.9</v>
      </c>
      <c r="F811" s="48" t="n">
        <v>7608</v>
      </c>
      <c r="G811" s="48" t="n">
        <v>523177.9</v>
      </c>
      <c r="H811" s="48" t="n">
        <v>483535.8</v>
      </c>
      <c r="I811" s="48" t="n">
        <v>5155.2</v>
      </c>
      <c r="J811" s="48" t="n">
        <v>488691</v>
      </c>
      <c r="K811" s="48" t="n">
        <v>175895.7</v>
      </c>
      <c r="L811" s="48" t="n">
        <v>187034.1</v>
      </c>
      <c r="M811" s="48" t="n">
        <v>16963</v>
      </c>
      <c r="N811" s="48" t="n">
        <v>328.8</v>
      </c>
    </row>
    <row r="812" ht="10.05" customHeight="1" s="1003">
      <c r="A812" s="45" t="inlineStr">
        <is>
          <t>Colza</t>
        </is>
      </c>
      <c r="B812" s="1112" t="n">
        <v>2016</v>
      </c>
      <c r="C812" s="45" t="inlineStr">
        <is>
          <t>2016/17</t>
        </is>
      </c>
      <c r="D812" s="1113" t="n">
        <v>10</v>
      </c>
      <c r="E812" s="48" t="n">
        <v>191085</v>
      </c>
      <c r="F812" s="48" t="n">
        <v>61.8</v>
      </c>
      <c r="G812" s="48" t="n">
        <v>191146.8</v>
      </c>
      <c r="H812" s="48" t="n">
        <v>2068340.5</v>
      </c>
      <c r="I812" s="48" t="n">
        <v>8945.4</v>
      </c>
      <c r="J812" s="48" t="n">
        <v>2077285.9</v>
      </c>
      <c r="K812" s="48" t="n">
        <v>639172.1</v>
      </c>
      <c r="L812" s="48" t="n">
        <v>10341</v>
      </c>
      <c r="M812" s="48" t="n">
        <v>143472.7</v>
      </c>
      <c r="N812" s="48" t="n">
        <v>5696.6</v>
      </c>
    </row>
    <row r="813" ht="10.05" customHeight="1" s="1003">
      <c r="A813" s="45" t="inlineStr">
        <is>
          <t>Lin</t>
        </is>
      </c>
      <c r="B813" s="1112" t="n">
        <v>2016</v>
      </c>
      <c r="C813" s="45" t="inlineStr">
        <is>
          <t>2016/17</t>
        </is>
      </c>
      <c r="D813" s="1113" t="n">
        <v>10</v>
      </c>
      <c r="E813" s="48" t="n">
        <v>1101.9</v>
      </c>
      <c r="F813" s="48" t="n">
        <v>612.2</v>
      </c>
      <c r="G813" s="48" t="n">
        <v>1714.1</v>
      </c>
      <c r="H813" s="48" t="n">
        <v>23235.9</v>
      </c>
      <c r="I813" s="48" t="n">
        <v>160</v>
      </c>
      <c r="J813" s="48" t="n">
        <v>23395.9</v>
      </c>
      <c r="K813" s="48" t="n">
        <v>542.4</v>
      </c>
      <c r="L813" s="48" t="n">
        <v>29.1</v>
      </c>
      <c r="M813" s="48" t="n">
        <v>111.5</v>
      </c>
      <c r="N813" s="48" t="n">
        <v>0.9</v>
      </c>
    </row>
    <row r="814" ht="10.05" customHeight="1" s="1003">
      <c r="A814" s="45" t="inlineStr">
        <is>
          <t>Soja</t>
        </is>
      </c>
      <c r="B814" s="1112" t="n">
        <v>2016</v>
      </c>
      <c r="C814" s="45" t="inlineStr">
        <is>
          <t>2016/17</t>
        </is>
      </c>
      <c r="D814" s="1113" t="n">
        <v>10</v>
      </c>
      <c r="E814" s="48" t="n">
        <v>118739.3</v>
      </c>
      <c r="F814" s="48" t="n">
        <v>3945.5</v>
      </c>
      <c r="G814" s="48" t="n">
        <v>122684.8</v>
      </c>
      <c r="H814" s="48" t="n">
        <v>186666.5</v>
      </c>
      <c r="I814" s="48" t="n">
        <v>8937.299999999999</v>
      </c>
      <c r="J814" s="48" t="n">
        <v>195603.8</v>
      </c>
      <c r="K814" s="48" t="n">
        <v>18665.9</v>
      </c>
      <c r="L814" s="48" t="n">
        <v>17329</v>
      </c>
      <c r="M814" s="48" t="n">
        <v>10985.2</v>
      </c>
      <c r="N814" s="48" t="n">
        <v>311.7</v>
      </c>
    </row>
    <row r="815" ht="10.05" customHeight="1" s="1003">
      <c r="A815" s="45" t="inlineStr">
        <is>
          <t>Tournesol</t>
        </is>
      </c>
      <c r="B815" s="1112" t="n">
        <v>2016</v>
      </c>
      <c r="C815" s="45" t="inlineStr">
        <is>
          <t>2016/17</t>
        </is>
      </c>
      <c r="D815" s="1113" t="n">
        <v>10</v>
      </c>
      <c r="E815" s="48" t="n">
        <v>281914.7</v>
      </c>
      <c r="F815" s="48" t="n">
        <v>1833.7</v>
      </c>
      <c r="G815" s="48" t="n">
        <v>283748.4</v>
      </c>
      <c r="H815" s="48" t="n">
        <v>665720.2</v>
      </c>
      <c r="I815" s="48" t="n">
        <v>5293</v>
      </c>
      <c r="J815" s="48" t="n">
        <v>671013.2</v>
      </c>
      <c r="K815" s="48" t="n">
        <v>188124.8</v>
      </c>
      <c r="L815" s="48" t="n">
        <v>77054.2</v>
      </c>
      <c r="M815" s="48" t="n">
        <v>60589</v>
      </c>
      <c r="N815" s="48" t="n">
        <v>4319.8</v>
      </c>
    </row>
    <row r="816" ht="10.05" customHeight="1" s="1003">
      <c r="A816" s="45" t="inlineStr">
        <is>
          <t>Colza</t>
        </is>
      </c>
      <c r="B816" s="1112" t="n">
        <v>2016</v>
      </c>
      <c r="C816" s="45" t="inlineStr">
        <is>
          <t>2016/17</t>
        </is>
      </c>
      <c r="D816" s="1113" t="n">
        <v>11</v>
      </c>
      <c r="E816" s="48" t="n">
        <v>242444.6</v>
      </c>
      <c r="F816" s="48" t="n">
        <v>559.3</v>
      </c>
      <c r="G816" s="48" t="n">
        <v>243003.9</v>
      </c>
      <c r="H816" s="48" t="n">
        <v>1888273.4</v>
      </c>
      <c r="I816" s="48" t="n">
        <v>9099.799999999999</v>
      </c>
      <c r="J816" s="48" t="n">
        <v>1897373.2</v>
      </c>
      <c r="K816" s="48" t="n">
        <v>480893.3</v>
      </c>
      <c r="L816" s="48" t="n">
        <v>15831.5</v>
      </c>
      <c r="M816" s="48" t="n">
        <v>165994.2</v>
      </c>
      <c r="N816" s="48" t="n">
        <v>7882.1</v>
      </c>
    </row>
    <row r="817" ht="10.05" customHeight="1" s="1003">
      <c r="A817" s="45" t="inlineStr">
        <is>
          <t>Lin</t>
        </is>
      </c>
      <c r="B817" s="1112" t="n">
        <v>2016</v>
      </c>
      <c r="C817" s="45" t="inlineStr">
        <is>
          <t>2016/17</t>
        </is>
      </c>
      <c r="D817" s="1113" t="n">
        <v>11</v>
      </c>
      <c r="E817" s="48" t="n">
        <v>454</v>
      </c>
      <c r="F817" s="48" t="n">
        <v>131.7</v>
      </c>
      <c r="G817" s="48" t="n">
        <v>585.7</v>
      </c>
      <c r="H817" s="48" t="n">
        <v>21764.7</v>
      </c>
      <c r="I817" s="48" t="n">
        <v>270.2</v>
      </c>
      <c r="J817" s="48" t="n">
        <v>22034.9</v>
      </c>
      <c r="K817" s="48" t="n">
        <v>477.9</v>
      </c>
      <c r="L817" s="48" t="n">
        <v>3.5</v>
      </c>
      <c r="M817" s="48" t="n">
        <v>68.2</v>
      </c>
      <c r="N817" s="48" t="n">
        <v>0</v>
      </c>
    </row>
    <row r="818" ht="10.05" customHeight="1" s="1003">
      <c r="A818" s="45" t="inlineStr">
        <is>
          <t>Soja</t>
        </is>
      </c>
      <c r="B818" s="1112" t="n">
        <v>2016</v>
      </c>
      <c r="C818" s="45" t="inlineStr">
        <is>
          <t>2016/17</t>
        </is>
      </c>
      <c r="D818" s="1113" t="n">
        <v>11</v>
      </c>
      <c r="E818" s="48" t="n">
        <v>30190</v>
      </c>
      <c r="F818" s="48" t="n">
        <v>1364.3</v>
      </c>
      <c r="G818" s="48" t="n">
        <v>31554.3</v>
      </c>
      <c r="H818" s="48" t="n">
        <v>179461</v>
      </c>
      <c r="I818" s="48" t="n">
        <v>9877.200000000001</v>
      </c>
      <c r="J818" s="48" t="n">
        <v>189338.2</v>
      </c>
      <c r="K818" s="48" t="n">
        <v>13933.2</v>
      </c>
      <c r="L818" s="48" t="n">
        <v>2595.3</v>
      </c>
      <c r="M818" s="48" t="n">
        <v>6003.8</v>
      </c>
      <c r="N818" s="48" t="n">
        <v>1481.8</v>
      </c>
    </row>
    <row r="819" ht="10.05" customHeight="1" s="1003">
      <c r="A819" s="45" t="inlineStr">
        <is>
          <t>Tournesol</t>
        </is>
      </c>
      <c r="B819" s="1112" t="n">
        <v>2016</v>
      </c>
      <c r="C819" s="45" t="inlineStr">
        <is>
          <t>2016/17</t>
        </is>
      </c>
      <c r="D819" s="1113" t="n">
        <v>11</v>
      </c>
      <c r="E819" s="48" t="n">
        <v>66683.8</v>
      </c>
      <c r="F819" s="48" t="n">
        <v>1351.8</v>
      </c>
      <c r="G819" s="48" t="n">
        <v>68035.60000000001</v>
      </c>
      <c r="H819" s="48" t="n">
        <v>666254.2</v>
      </c>
      <c r="I819" s="48" t="n">
        <v>5861.1</v>
      </c>
      <c r="J819" s="48" t="n">
        <v>672115.3</v>
      </c>
      <c r="K819" s="48" t="n">
        <v>144162.1</v>
      </c>
      <c r="L819" s="48" t="n">
        <v>9599.1</v>
      </c>
      <c r="M819" s="48" t="n">
        <v>46107.8</v>
      </c>
      <c r="N819" s="48" t="n">
        <v>7435.5</v>
      </c>
    </row>
    <row r="820" ht="10.05" customHeight="1" s="1003">
      <c r="A820" s="45" t="inlineStr">
        <is>
          <t>Colza</t>
        </is>
      </c>
      <c r="B820" s="1112" t="n">
        <v>2016</v>
      </c>
      <c r="C820" s="45" t="inlineStr">
        <is>
          <t>2016/17</t>
        </is>
      </c>
      <c r="D820" s="1113" t="n">
        <v>12</v>
      </c>
      <c r="E820" s="48" t="n">
        <v>201216.4</v>
      </c>
      <c r="F820" s="48" t="n">
        <v>205.8</v>
      </c>
      <c r="G820" s="48" t="n">
        <v>201422.2</v>
      </c>
      <c r="H820" s="48" t="n">
        <v>1703415.9</v>
      </c>
      <c r="I820" s="48" t="n">
        <v>8769.5</v>
      </c>
      <c r="J820" s="48" t="n">
        <v>1712185.4</v>
      </c>
      <c r="K820" s="48" t="n">
        <v>389000.3</v>
      </c>
      <c r="L820" s="48" t="n">
        <v>37688.9</v>
      </c>
      <c r="M820" s="48" t="n">
        <v>126586.3</v>
      </c>
      <c r="N820" s="48" t="n">
        <v>2996.2</v>
      </c>
    </row>
    <row r="821" ht="10.05" customHeight="1" s="1003">
      <c r="A821" s="45" t="inlineStr">
        <is>
          <t>Lin</t>
        </is>
      </c>
      <c r="B821" s="1112" t="n">
        <v>2016</v>
      </c>
      <c r="C821" s="45" t="inlineStr">
        <is>
          <t>2016/17</t>
        </is>
      </c>
      <c r="D821" s="1113" t="n">
        <v>12</v>
      </c>
      <c r="E821" s="48" t="n">
        <v>889.8</v>
      </c>
      <c r="F821" s="48" t="n">
        <v>0</v>
      </c>
      <c r="G821" s="48" t="n">
        <v>889.8</v>
      </c>
      <c r="H821" s="48" t="n">
        <v>20531.7</v>
      </c>
      <c r="I821" s="48" t="n">
        <v>264.3</v>
      </c>
      <c r="J821" s="48" t="n">
        <v>20796</v>
      </c>
      <c r="K821" s="48" t="n">
        <v>342</v>
      </c>
      <c r="L821" s="48" t="n">
        <v>2</v>
      </c>
      <c r="M821" s="48" t="n">
        <v>137.9</v>
      </c>
      <c r="N821" s="48" t="n">
        <v>0</v>
      </c>
    </row>
    <row r="822" ht="10.05" customHeight="1" s="1003">
      <c r="A822" s="45" t="inlineStr">
        <is>
          <t>Soja</t>
        </is>
      </c>
      <c r="B822" s="1112" t="n">
        <v>2016</v>
      </c>
      <c r="C822" s="45" t="inlineStr">
        <is>
          <t>2016/17</t>
        </is>
      </c>
      <c r="D822" s="1113" t="n">
        <v>12</v>
      </c>
      <c r="E822" s="48" t="n">
        <v>7743.9</v>
      </c>
      <c r="F822" s="48" t="n">
        <v>193.8</v>
      </c>
      <c r="G822" s="48" t="n">
        <v>7937.7</v>
      </c>
      <c r="H822" s="48" t="n">
        <v>166040.7</v>
      </c>
      <c r="I822" s="48" t="n">
        <v>9239.6</v>
      </c>
      <c r="J822" s="48" t="n">
        <v>175280.3</v>
      </c>
      <c r="K822" s="48" t="n">
        <v>10828</v>
      </c>
      <c r="L822" s="48" t="n">
        <v>1223.7</v>
      </c>
      <c r="M822" s="48" t="n">
        <v>3224.1</v>
      </c>
      <c r="N822" s="48" t="n">
        <v>1016.3</v>
      </c>
    </row>
    <row r="823" ht="10.05" customHeight="1" s="1003">
      <c r="A823" s="45" t="inlineStr">
        <is>
          <t>Tournesol</t>
        </is>
      </c>
      <c r="B823" s="1112" t="n">
        <v>2016</v>
      </c>
      <c r="C823" s="45" t="inlineStr">
        <is>
          <t>2016/17</t>
        </is>
      </c>
      <c r="D823" s="1113" t="n">
        <v>12</v>
      </c>
      <c r="E823" s="48" t="n">
        <v>38577.3</v>
      </c>
      <c r="F823" s="48" t="n">
        <v>36.5</v>
      </c>
      <c r="G823" s="48" t="n">
        <v>38613.8</v>
      </c>
      <c r="H823" s="48" t="n">
        <v>642570.4</v>
      </c>
      <c r="I823" s="48" t="n">
        <v>4467</v>
      </c>
      <c r="J823" s="48" t="n">
        <v>647037.4</v>
      </c>
      <c r="K823" s="48" t="n">
        <v>113824.1</v>
      </c>
      <c r="L823" s="48" t="n">
        <v>1430.5</v>
      </c>
      <c r="M823" s="48" t="n">
        <v>27860.7</v>
      </c>
      <c r="N823" s="48" t="n">
        <v>3908</v>
      </c>
    </row>
    <row r="824" ht="10.05" customHeight="1" s="1003">
      <c r="A824" s="45" t="inlineStr">
        <is>
          <t>Colza</t>
        </is>
      </c>
      <c r="B824" s="1112" t="n">
        <v>2017</v>
      </c>
      <c r="C824" s="45" t="inlineStr">
        <is>
          <t>2016/17</t>
        </is>
      </c>
      <c r="D824" s="1113" t="n">
        <v>1</v>
      </c>
      <c r="E824" s="48" t="n">
        <v>212327.9</v>
      </c>
      <c r="F824" s="48" t="n">
        <v>0</v>
      </c>
      <c r="G824" s="48" t="n">
        <v>212327.9</v>
      </c>
      <c r="H824" s="48" t="n">
        <v>1503871.9</v>
      </c>
      <c r="I824" s="48" t="n">
        <v>6887.2</v>
      </c>
      <c r="J824" s="48" t="n">
        <v>1510759.1</v>
      </c>
      <c r="K824" s="48" t="n">
        <v>277713.7</v>
      </c>
      <c r="L824" s="48" t="n">
        <v>20196.8</v>
      </c>
      <c r="M824" s="48" t="n">
        <v>127969.6</v>
      </c>
      <c r="N824" s="48" t="n">
        <v>3514.4</v>
      </c>
    </row>
    <row r="825" ht="10.05" customHeight="1" s="1003">
      <c r="A825" s="45" t="inlineStr">
        <is>
          <t>Lin</t>
        </is>
      </c>
      <c r="B825" s="1112" t="n">
        <v>2017</v>
      </c>
      <c r="C825" s="45" t="inlineStr">
        <is>
          <t>2016/17</t>
        </is>
      </c>
      <c r="D825" s="1113" t="n">
        <v>1</v>
      </c>
      <c r="E825" s="48" t="n">
        <v>906.6</v>
      </c>
      <c r="F825" s="48" t="n">
        <v>0</v>
      </c>
      <c r="G825" s="48" t="n">
        <v>906.6</v>
      </c>
      <c r="H825" s="48" t="n">
        <v>17829.6</v>
      </c>
      <c r="I825" s="48" t="n">
        <v>162.1</v>
      </c>
      <c r="J825" s="48" t="n">
        <v>17991.7</v>
      </c>
      <c r="K825" s="48" t="n">
        <v>259.9</v>
      </c>
      <c r="L825" s="48" t="n">
        <v>3.1</v>
      </c>
      <c r="M825" s="48" t="n">
        <v>61.4</v>
      </c>
      <c r="N825" s="48" t="n">
        <v>23.8</v>
      </c>
    </row>
    <row r="826" ht="10.05" customHeight="1" s="1003">
      <c r="A826" s="45" t="inlineStr">
        <is>
          <t>Soja</t>
        </is>
      </c>
      <c r="B826" s="1112" t="n">
        <v>2017</v>
      </c>
      <c r="C826" s="45" t="inlineStr">
        <is>
          <t>2016/17</t>
        </is>
      </c>
      <c r="D826" s="1113" t="n">
        <v>1</v>
      </c>
      <c r="E826" s="48" t="n">
        <v>8746.6</v>
      </c>
      <c r="F826" s="48" t="n">
        <v>288.5</v>
      </c>
      <c r="G826" s="48" t="n">
        <v>9035.1</v>
      </c>
      <c r="H826" s="48" t="n">
        <v>148228.5</v>
      </c>
      <c r="I826" s="48" t="n">
        <v>8582</v>
      </c>
      <c r="J826" s="48" t="n">
        <v>156810.5</v>
      </c>
      <c r="K826" s="48" t="n">
        <v>7244.2</v>
      </c>
      <c r="L826" s="48" t="n">
        <v>772.6</v>
      </c>
      <c r="M826" s="48" t="n">
        <v>3183.2</v>
      </c>
      <c r="N826" s="48" t="n">
        <v>1227.4</v>
      </c>
    </row>
    <row r="827" ht="10.05" customHeight="1" s="1003">
      <c r="A827" s="45" t="inlineStr">
        <is>
          <t>Tournesol</t>
        </is>
      </c>
      <c r="B827" s="1112" t="n">
        <v>2017</v>
      </c>
      <c r="C827" s="45" t="inlineStr">
        <is>
          <t>2016/17</t>
        </is>
      </c>
      <c r="D827" s="1113" t="n">
        <v>1</v>
      </c>
      <c r="E827" s="48" t="n">
        <v>30856.6</v>
      </c>
      <c r="F827" s="48" t="n">
        <v>607.7</v>
      </c>
      <c r="G827" s="48" t="n">
        <v>31464.3</v>
      </c>
      <c r="H827" s="48" t="n">
        <v>596904.6</v>
      </c>
      <c r="I827" s="48" t="n">
        <v>3346.3</v>
      </c>
      <c r="J827" s="48" t="n">
        <v>600250.9</v>
      </c>
      <c r="K827" s="48" t="n">
        <v>87710.10000000001</v>
      </c>
      <c r="L827" s="48" t="n">
        <v>706.5</v>
      </c>
      <c r="M827" s="48" t="n">
        <v>22207</v>
      </c>
      <c r="N827" s="48" t="n">
        <v>4613.8</v>
      </c>
    </row>
    <row r="828" ht="10.05" customHeight="1" s="1003">
      <c r="A828" s="45" t="inlineStr">
        <is>
          <t>Colza</t>
        </is>
      </c>
      <c r="B828" s="1112" t="n">
        <v>2017</v>
      </c>
      <c r="C828" s="45" t="inlineStr">
        <is>
          <t>2016/17</t>
        </is>
      </c>
      <c r="D828" s="1113" t="n">
        <v>2</v>
      </c>
      <c r="E828" s="48" t="n">
        <v>199165.6</v>
      </c>
      <c r="F828" s="48" t="n">
        <v>0</v>
      </c>
      <c r="G828" s="48" t="n">
        <v>199165.6</v>
      </c>
      <c r="H828" s="48" t="n">
        <v>1223131.4</v>
      </c>
      <c r="I828" s="48" t="n">
        <v>6886</v>
      </c>
      <c r="J828" s="48" t="n">
        <v>1230017.4</v>
      </c>
      <c r="K828" s="48" t="n">
        <v>179469.1</v>
      </c>
      <c r="L828" s="48" t="n">
        <v>23084.6</v>
      </c>
      <c r="M828" s="48" t="n">
        <v>120085.9</v>
      </c>
      <c r="N828" s="48" t="n">
        <v>1243.7</v>
      </c>
    </row>
    <row r="829" ht="10.05" customHeight="1" s="1003">
      <c r="A829" s="45" t="inlineStr">
        <is>
          <t>Lin</t>
        </is>
      </c>
      <c r="B829" s="1112" t="n">
        <v>2017</v>
      </c>
      <c r="C829" s="45" t="inlineStr">
        <is>
          <t>2016/17</t>
        </is>
      </c>
      <c r="D829" s="1113" t="n">
        <v>2</v>
      </c>
      <c r="E829" s="48" t="n">
        <v>491.5</v>
      </c>
      <c r="F829" s="48" t="n">
        <v>0</v>
      </c>
      <c r="G829" s="48" t="n">
        <v>491.5</v>
      </c>
      <c r="H829" s="48" t="n">
        <v>16103.1</v>
      </c>
      <c r="I829" s="48" t="n">
        <v>137.9</v>
      </c>
      <c r="J829" s="48" t="n">
        <v>16241</v>
      </c>
      <c r="K829" s="48" t="n">
        <v>230.6</v>
      </c>
      <c r="L829" s="48" t="n">
        <v>0</v>
      </c>
      <c r="M829" s="48" t="n">
        <v>29.3</v>
      </c>
      <c r="N829" s="48" t="n">
        <v>0</v>
      </c>
    </row>
    <row r="830" ht="10.05" customHeight="1" s="1003">
      <c r="A830" s="45" t="inlineStr">
        <is>
          <t>Soja</t>
        </is>
      </c>
      <c r="B830" s="1112" t="n">
        <v>2017</v>
      </c>
      <c r="C830" s="45" t="inlineStr">
        <is>
          <t>2016/17</t>
        </is>
      </c>
      <c r="D830" s="1113" t="n">
        <v>2</v>
      </c>
      <c r="E830" s="48" t="n">
        <v>4117.6</v>
      </c>
      <c r="F830" s="48" t="n">
        <v>409</v>
      </c>
      <c r="G830" s="48" t="n">
        <v>4526.6</v>
      </c>
      <c r="H830" s="48" t="n">
        <v>134316.5</v>
      </c>
      <c r="I830" s="48" t="n">
        <v>6177</v>
      </c>
      <c r="J830" s="48" t="n">
        <v>140493.5</v>
      </c>
      <c r="K830" s="48" t="n">
        <v>5152.9</v>
      </c>
      <c r="L830" s="48" t="n">
        <v>644.9</v>
      </c>
      <c r="M830" s="48" t="n">
        <v>1745.7</v>
      </c>
      <c r="N830" s="48" t="n">
        <v>995.3</v>
      </c>
    </row>
    <row r="831" ht="10.05" customHeight="1" s="1003">
      <c r="A831" s="45" t="inlineStr">
        <is>
          <t>Tournesol</t>
        </is>
      </c>
      <c r="B831" s="1112" t="n">
        <v>2017</v>
      </c>
      <c r="C831" s="45" t="inlineStr">
        <is>
          <t>2016/17</t>
        </is>
      </c>
      <c r="D831" s="1113" t="n">
        <v>2</v>
      </c>
      <c r="E831" s="48" t="n">
        <v>25019.5</v>
      </c>
      <c r="F831" s="48" t="n">
        <v>1431.4</v>
      </c>
      <c r="G831" s="48" t="n">
        <v>26450.9</v>
      </c>
      <c r="H831" s="48" t="n">
        <v>521579.2</v>
      </c>
      <c r="I831" s="48" t="n">
        <v>2913.2</v>
      </c>
      <c r="J831" s="48" t="n">
        <v>524492.4</v>
      </c>
      <c r="K831" s="48" t="n">
        <v>70734.10000000001</v>
      </c>
      <c r="L831" s="48" t="n">
        <v>1229.6</v>
      </c>
      <c r="M831" s="48" t="n">
        <v>16910.2</v>
      </c>
      <c r="N831" s="48" t="n">
        <v>1295.2</v>
      </c>
    </row>
    <row r="832" ht="10.05" customHeight="1" s="1003">
      <c r="A832" s="45" t="inlineStr">
        <is>
          <t>Colza</t>
        </is>
      </c>
      <c r="B832" s="1112" t="n">
        <v>2017</v>
      </c>
      <c r="C832" s="45" t="inlineStr">
        <is>
          <t>2016/17</t>
        </is>
      </c>
      <c r="D832" s="1113" t="n">
        <v>3</v>
      </c>
      <c r="E832" s="48" t="n">
        <v>148973.9</v>
      </c>
      <c r="F832" s="48" t="n">
        <v>0</v>
      </c>
      <c r="G832" s="48" t="n">
        <v>148973.9</v>
      </c>
      <c r="H832" s="48" t="n">
        <v>928429</v>
      </c>
      <c r="I832" s="48" t="n">
        <v>4695.4</v>
      </c>
      <c r="J832" s="48" t="n">
        <v>933124.4</v>
      </c>
      <c r="K832" s="48" t="n">
        <v>111295</v>
      </c>
      <c r="L832" s="48" t="n">
        <v>16902.4</v>
      </c>
      <c r="M832" s="48" t="n">
        <v>83066.3</v>
      </c>
      <c r="N832" s="48" t="n">
        <v>2009.9</v>
      </c>
    </row>
    <row r="833" ht="10.05" customHeight="1" s="1003">
      <c r="A833" s="45" t="inlineStr">
        <is>
          <t>Lin</t>
        </is>
      </c>
      <c r="B833" s="1112" t="n">
        <v>2017</v>
      </c>
      <c r="C833" s="45" t="inlineStr">
        <is>
          <t>2016/17</t>
        </is>
      </c>
      <c r="D833" s="1113" t="n">
        <v>3</v>
      </c>
      <c r="E833" s="48" t="n">
        <v>557.2</v>
      </c>
      <c r="F833" s="48" t="n">
        <v>0</v>
      </c>
      <c r="G833" s="48" t="n">
        <v>557.2</v>
      </c>
      <c r="H833" s="48" t="n">
        <v>13777.8</v>
      </c>
      <c r="I833" s="48" t="n">
        <v>124.9</v>
      </c>
      <c r="J833" s="48" t="n">
        <v>13902.7</v>
      </c>
      <c r="K833" s="48" t="n">
        <v>218.4</v>
      </c>
      <c r="L833" s="48" t="n">
        <v>0</v>
      </c>
      <c r="M833" s="48" t="n">
        <v>9.800000000000001</v>
      </c>
      <c r="N833" s="48" t="n">
        <v>2.4</v>
      </c>
    </row>
    <row r="834" ht="10.05" customHeight="1" s="1003">
      <c r="A834" s="45" t="inlineStr">
        <is>
          <t>Soja</t>
        </is>
      </c>
      <c r="B834" s="1112" t="n">
        <v>2017</v>
      </c>
      <c r="C834" s="45" t="inlineStr">
        <is>
          <t>2016/17</t>
        </is>
      </c>
      <c r="D834" s="1113" t="n">
        <v>3</v>
      </c>
      <c r="E834" s="48" t="n">
        <v>3671.7</v>
      </c>
      <c r="F834" s="48" t="n">
        <v>0</v>
      </c>
      <c r="G834" s="48" t="n">
        <v>3671.7</v>
      </c>
      <c r="H834" s="48" t="n">
        <v>113645.2</v>
      </c>
      <c r="I834" s="48" t="n">
        <v>5117.9</v>
      </c>
      <c r="J834" s="48" t="n">
        <v>118763.1</v>
      </c>
      <c r="K834" s="48" t="n">
        <v>4476.7</v>
      </c>
      <c r="L834" s="48" t="n">
        <v>871.3</v>
      </c>
      <c r="M834" s="48" t="n">
        <v>1259</v>
      </c>
      <c r="N834" s="48" t="n">
        <v>330.1</v>
      </c>
    </row>
    <row r="835" ht="10.05" customHeight="1" s="1003">
      <c r="A835" s="45" t="inlineStr">
        <is>
          <t>Tournesol</t>
        </is>
      </c>
      <c r="B835" s="1112" t="n">
        <v>2017</v>
      </c>
      <c r="C835" s="45" t="inlineStr">
        <is>
          <t>2016/17</t>
        </is>
      </c>
      <c r="D835" s="1113" t="n">
        <v>3</v>
      </c>
      <c r="E835" s="48" t="n">
        <v>30077.4</v>
      </c>
      <c r="F835" s="48" t="n">
        <v>593</v>
      </c>
      <c r="G835" s="48" t="n">
        <v>30670.4</v>
      </c>
      <c r="H835" s="48" t="n">
        <v>399403.4</v>
      </c>
      <c r="I835" s="48" t="n">
        <v>3009.4</v>
      </c>
      <c r="J835" s="48" t="n">
        <v>402412.8</v>
      </c>
      <c r="K835" s="48" t="n">
        <v>51259.4</v>
      </c>
      <c r="L835" s="48" t="n">
        <v>624.7</v>
      </c>
      <c r="M835" s="48" t="n">
        <v>16172.6</v>
      </c>
      <c r="N835" s="48" t="n">
        <v>3927.1</v>
      </c>
    </row>
    <row r="836" ht="10.05" customHeight="1" s="1003">
      <c r="A836" s="45" t="inlineStr">
        <is>
          <t>Colza</t>
        </is>
      </c>
      <c r="B836" s="1112" t="n">
        <v>2017</v>
      </c>
      <c r="C836" s="45" t="inlineStr">
        <is>
          <t>2016/17</t>
        </is>
      </c>
      <c r="D836" s="1113" t="n">
        <v>4</v>
      </c>
      <c r="E836" s="48" t="n">
        <v>98320.4000000001</v>
      </c>
      <c r="F836" s="48" t="n">
        <v>0</v>
      </c>
      <c r="G836" s="48" t="n">
        <v>98320.4000000001</v>
      </c>
      <c r="H836" s="48" t="n">
        <v>645257.2</v>
      </c>
      <c r="I836" s="48" t="n">
        <v>4170.5</v>
      </c>
      <c r="J836" s="48" t="n">
        <v>649427.7</v>
      </c>
      <c r="K836" s="48" t="n">
        <v>63662.5</v>
      </c>
      <c r="L836" s="48" t="n">
        <v>8481.1</v>
      </c>
      <c r="M836" s="48" t="n">
        <v>54827.4</v>
      </c>
      <c r="N836" s="48" t="n">
        <v>1286.3</v>
      </c>
    </row>
    <row r="837" ht="10.05" customHeight="1" s="1003">
      <c r="A837" s="45" t="inlineStr">
        <is>
          <t>Lin</t>
        </is>
      </c>
      <c r="B837" s="1112" t="n">
        <v>2017</v>
      </c>
      <c r="C837" s="45" t="inlineStr">
        <is>
          <t>2016/17</t>
        </is>
      </c>
      <c r="D837" s="1113" t="n">
        <v>4</v>
      </c>
      <c r="E837" s="48" t="n">
        <v>345.8</v>
      </c>
      <c r="F837" s="48" t="n">
        <v>1220.3</v>
      </c>
      <c r="G837" s="48" t="n">
        <v>1566.1</v>
      </c>
      <c r="H837" s="48" t="n">
        <v>12093.1</v>
      </c>
      <c r="I837" s="48" t="n">
        <v>754.3</v>
      </c>
      <c r="J837" s="48" t="n">
        <v>12847.4</v>
      </c>
      <c r="K837" s="48" t="n">
        <v>133.7</v>
      </c>
      <c r="L837" s="48" t="n">
        <v>22.4</v>
      </c>
      <c r="M837" s="48" t="n">
        <v>107.1</v>
      </c>
      <c r="N837" s="48" t="n">
        <v>0</v>
      </c>
    </row>
    <row r="838" ht="10.05" customHeight="1" s="1003">
      <c r="A838" s="45" t="inlineStr">
        <is>
          <t>Soja</t>
        </is>
      </c>
      <c r="B838" s="1112" t="n">
        <v>2017</v>
      </c>
      <c r="C838" s="45" t="inlineStr">
        <is>
          <t>2016/17</t>
        </is>
      </c>
      <c r="D838" s="1113" t="n">
        <v>4</v>
      </c>
      <c r="E838" s="48" t="n">
        <v>3747</v>
      </c>
      <c r="F838" s="48" t="n">
        <v>0</v>
      </c>
      <c r="G838" s="48" t="n">
        <v>3747</v>
      </c>
      <c r="H838" s="48" t="n">
        <v>94047.2</v>
      </c>
      <c r="I838" s="48" t="n">
        <v>4699.6</v>
      </c>
      <c r="J838" s="48" t="n">
        <v>98746.8</v>
      </c>
      <c r="K838" s="48" t="n">
        <v>3519.4</v>
      </c>
      <c r="L838" s="48" t="n">
        <v>724.9</v>
      </c>
      <c r="M838" s="48" t="n">
        <v>1350.6</v>
      </c>
      <c r="N838" s="48" t="n">
        <v>339.5</v>
      </c>
    </row>
    <row r="839" ht="10.05" customHeight="1" s="1003">
      <c r="A839" s="45" t="inlineStr">
        <is>
          <t>Tournesol</t>
        </is>
      </c>
      <c r="B839" s="1112" t="n">
        <v>2017</v>
      </c>
      <c r="C839" s="45" t="inlineStr">
        <is>
          <t>2016/17</t>
        </is>
      </c>
      <c r="D839" s="1113" t="n">
        <v>4</v>
      </c>
      <c r="E839" s="48" t="n">
        <v>21974.9</v>
      </c>
      <c r="F839" s="48" t="n">
        <v>0</v>
      </c>
      <c r="G839" s="48" t="n">
        <v>21974.9</v>
      </c>
      <c r="H839" s="48" t="n">
        <v>318481.8</v>
      </c>
      <c r="I839" s="48" t="n">
        <v>2418.6</v>
      </c>
      <c r="J839" s="48" t="n">
        <v>320900.4</v>
      </c>
      <c r="K839" s="48" t="n">
        <v>37197</v>
      </c>
      <c r="L839" s="48" t="n">
        <v>461.5</v>
      </c>
      <c r="M839" s="48" t="n">
        <v>13021.6</v>
      </c>
      <c r="N839" s="48" t="n">
        <v>1572.2</v>
      </c>
    </row>
    <row r="840" ht="10.05" customHeight="1" s="1003">
      <c r="A840" s="45" t="inlineStr">
        <is>
          <t>Colza</t>
        </is>
      </c>
      <c r="B840" s="1112" t="n">
        <v>2017</v>
      </c>
      <c r="C840" s="45" t="inlineStr">
        <is>
          <t>2016/17</t>
        </is>
      </c>
      <c r="D840" s="1113" t="n">
        <v>5</v>
      </c>
      <c r="E840" s="48" t="n">
        <v>85195.39999999999</v>
      </c>
      <c r="F840" s="48" t="n">
        <v>0</v>
      </c>
      <c r="G840" s="48" t="n">
        <v>85195.39999999999</v>
      </c>
      <c r="H840" s="48" t="n">
        <v>355714.9</v>
      </c>
      <c r="I840" s="48" t="n">
        <v>3775.2</v>
      </c>
      <c r="J840" s="48" t="n">
        <v>359490.1</v>
      </c>
      <c r="K840" s="48" t="n">
        <v>19770.6</v>
      </c>
      <c r="L840" s="48" t="n">
        <v>5119.8</v>
      </c>
      <c r="M840" s="48" t="n">
        <v>47641.3</v>
      </c>
      <c r="N840" s="48" t="n">
        <v>1457.3</v>
      </c>
    </row>
    <row r="841" ht="10.05" customHeight="1" s="1003">
      <c r="A841" s="45" t="inlineStr">
        <is>
          <t>Lin</t>
        </is>
      </c>
      <c r="B841" s="1112" t="n">
        <v>2017</v>
      </c>
      <c r="C841" s="45" t="inlineStr">
        <is>
          <t>2016/17</t>
        </is>
      </c>
      <c r="D841" s="1113" t="n">
        <v>5</v>
      </c>
      <c r="E841" s="48" t="n">
        <v>310.8</v>
      </c>
      <c r="F841" s="48" t="n">
        <v>184.7</v>
      </c>
      <c r="G841" s="48" t="n">
        <v>495.5</v>
      </c>
      <c r="H841" s="48" t="n">
        <v>10344.5</v>
      </c>
      <c r="I841" s="48" t="n">
        <v>906.8</v>
      </c>
      <c r="J841" s="48" t="n">
        <v>11251.3</v>
      </c>
      <c r="K841" s="48" t="n">
        <v>91.90000000000001</v>
      </c>
      <c r="L841" s="48" t="n">
        <v>0.1</v>
      </c>
      <c r="M841" s="48" t="n">
        <v>19.2</v>
      </c>
      <c r="N841" s="48" t="n">
        <v>22.7</v>
      </c>
    </row>
    <row r="842" ht="10.05" customHeight="1" s="1003">
      <c r="A842" s="45" t="inlineStr">
        <is>
          <t>Soja</t>
        </is>
      </c>
      <c r="B842" s="1112" t="n">
        <v>2017</v>
      </c>
      <c r="C842" s="45" t="inlineStr">
        <is>
          <t>2016/17</t>
        </is>
      </c>
      <c r="D842" s="1113" t="n">
        <v>5</v>
      </c>
      <c r="E842" s="48" t="n">
        <v>3627.4</v>
      </c>
      <c r="F842" s="48" t="n">
        <v>-88.40000000000001</v>
      </c>
      <c r="G842" s="48" t="n">
        <v>3539</v>
      </c>
      <c r="H842" s="48" t="n">
        <v>80511</v>
      </c>
      <c r="I842" s="48" t="n">
        <v>4384.3</v>
      </c>
      <c r="J842" s="48" t="n">
        <v>84895.3</v>
      </c>
      <c r="K842" s="48" t="n">
        <v>2859.7</v>
      </c>
      <c r="L842" s="48" t="n">
        <v>708</v>
      </c>
      <c r="M842" s="48" t="n">
        <v>1010.8</v>
      </c>
      <c r="N842" s="48" t="n">
        <v>368.3</v>
      </c>
    </row>
    <row r="843" ht="10.05" customHeight="1" s="1003">
      <c r="A843" s="45" t="inlineStr">
        <is>
          <t>Tournesol</t>
        </is>
      </c>
      <c r="B843" s="1112" t="n">
        <v>2017</v>
      </c>
      <c r="C843" s="45" t="inlineStr">
        <is>
          <t>2016/17</t>
        </is>
      </c>
      <c r="D843" s="1113" t="n">
        <v>5</v>
      </c>
      <c r="E843" s="48" t="n">
        <v>19851.5</v>
      </c>
      <c r="F843" s="48" t="n">
        <v>0</v>
      </c>
      <c r="G843" s="48" t="n">
        <v>19851.5</v>
      </c>
      <c r="H843" s="48" t="n">
        <v>206934.6</v>
      </c>
      <c r="I843" s="48" t="n">
        <v>2356.7</v>
      </c>
      <c r="J843" s="48" t="n">
        <v>209291.3</v>
      </c>
      <c r="K843" s="48" t="n">
        <v>16977.6</v>
      </c>
      <c r="L843" s="48" t="n">
        <v>595.1</v>
      </c>
      <c r="M843" s="48" t="n">
        <v>13640.4</v>
      </c>
      <c r="N843" s="48" t="n">
        <v>7174.5</v>
      </c>
    </row>
    <row r="844" ht="10.05" customHeight="1" s="1003">
      <c r="A844" s="45" t="inlineStr">
        <is>
          <t>Colza</t>
        </is>
      </c>
      <c r="B844" s="1112" t="n">
        <v>2017</v>
      </c>
      <c r="C844" s="45" t="inlineStr">
        <is>
          <t>2016/17</t>
        </is>
      </c>
      <c r="D844" s="1113" t="n">
        <v>6</v>
      </c>
      <c r="E844" s="48" t="n">
        <v>29013.8</v>
      </c>
      <c r="F844" s="48" t="n">
        <v>164.3</v>
      </c>
      <c r="G844" s="48" t="n">
        <v>29178.1</v>
      </c>
      <c r="H844" s="48" t="n">
        <v>128640.7</v>
      </c>
      <c r="I844" s="48" t="n">
        <v>2941.9</v>
      </c>
      <c r="J844" s="48" t="n">
        <v>131582.6</v>
      </c>
      <c r="K844" s="48" t="n">
        <v>11421.2</v>
      </c>
      <c r="L844" s="48" t="n">
        <v>7142.2</v>
      </c>
      <c r="M844" s="48" t="n">
        <v>13023.8</v>
      </c>
      <c r="N844" s="48" t="n">
        <v>3305.9</v>
      </c>
    </row>
    <row r="845" ht="10.05" customHeight="1" s="1003">
      <c r="A845" s="45" t="inlineStr">
        <is>
          <t>Lin</t>
        </is>
      </c>
      <c r="B845" s="1112" t="n">
        <v>2017</v>
      </c>
      <c r="C845" s="45" t="inlineStr">
        <is>
          <t>2016/17</t>
        </is>
      </c>
      <c r="D845" s="1113" t="n">
        <v>6</v>
      </c>
      <c r="E845" s="48" t="n">
        <v>350.8</v>
      </c>
      <c r="F845" s="48" t="n">
        <v>0</v>
      </c>
      <c r="G845" s="48" t="n">
        <v>350.8</v>
      </c>
      <c r="H845" s="48" t="n">
        <v>7365.6</v>
      </c>
      <c r="I845" s="48" t="n">
        <v>713.9</v>
      </c>
      <c r="J845" s="48" t="n">
        <v>8079.5</v>
      </c>
      <c r="K845" s="48" t="n">
        <v>17</v>
      </c>
      <c r="L845" s="48" t="n">
        <v>51.4</v>
      </c>
      <c r="M845" s="48" t="n">
        <v>51.5</v>
      </c>
      <c r="N845" s="48" t="n">
        <v>74.8</v>
      </c>
    </row>
    <row r="846" ht="10.05" customHeight="1" s="1003">
      <c r="A846" s="45" t="inlineStr">
        <is>
          <t>Soja</t>
        </is>
      </c>
      <c r="B846" s="1112" t="n">
        <v>2017</v>
      </c>
      <c r="C846" s="45" t="inlineStr">
        <is>
          <t>2016/17</t>
        </is>
      </c>
      <c r="D846" s="1113" t="n">
        <v>6</v>
      </c>
      <c r="E846" s="48" t="n">
        <v>4675.7</v>
      </c>
      <c r="F846" s="48" t="n">
        <v>7.7</v>
      </c>
      <c r="G846" s="48" t="n">
        <v>4683.4</v>
      </c>
      <c r="H846" s="48" t="n">
        <v>55395.2</v>
      </c>
      <c r="I846" s="48" t="n">
        <v>2300.2</v>
      </c>
      <c r="J846" s="48" t="n">
        <v>57695.4</v>
      </c>
      <c r="K846" s="48" t="n">
        <v>2246.1</v>
      </c>
      <c r="L846" s="48" t="n">
        <v>1163.6</v>
      </c>
      <c r="M846" s="48" t="n">
        <v>1282.5</v>
      </c>
      <c r="N846" s="48" t="n">
        <v>536.2</v>
      </c>
    </row>
    <row r="847" ht="10.05" customHeight="1" s="1003">
      <c r="A847" s="45" t="inlineStr">
        <is>
          <t>Tournesol</t>
        </is>
      </c>
      <c r="B847" s="1112" t="n">
        <v>2017</v>
      </c>
      <c r="C847" s="45" t="inlineStr">
        <is>
          <t>2016/17</t>
        </is>
      </c>
      <c r="D847" s="1113" t="n">
        <v>6</v>
      </c>
      <c r="E847" s="48" t="n">
        <v>13468.3</v>
      </c>
      <c r="F847" s="48" t="n">
        <v>-135.8</v>
      </c>
      <c r="G847" s="48" t="n">
        <v>13332.5</v>
      </c>
      <c r="H847" s="48" t="n">
        <v>90093.7</v>
      </c>
      <c r="I847" s="48" t="n">
        <v>435.3</v>
      </c>
      <c r="J847" s="48" t="n">
        <v>90529</v>
      </c>
      <c r="K847" s="48" t="n">
        <v>7025.1</v>
      </c>
      <c r="L847" s="48" t="n">
        <v>637.7</v>
      </c>
      <c r="M847" s="48" t="n">
        <v>7617.5</v>
      </c>
      <c r="N847" s="48" t="n">
        <v>2934.5</v>
      </c>
    </row>
    <row r="848" ht="10.05" customHeight="1" s="1003">
      <c r="A848" s="45" t="inlineStr">
        <is>
          <t>Colza</t>
        </is>
      </c>
      <c r="B848" s="1112" t="n">
        <v>2017</v>
      </c>
      <c r="C848" s="45" t="inlineStr">
        <is>
          <t>2017/18</t>
        </is>
      </c>
      <c r="D848" s="1113" t="n">
        <v>7</v>
      </c>
      <c r="E848" s="48" t="n">
        <v>2771439.3</v>
      </c>
      <c r="F848" s="48" t="n">
        <v>13412.8</v>
      </c>
      <c r="G848" s="48" t="n">
        <v>2784852.1</v>
      </c>
      <c r="H848" s="48" t="n">
        <v>2549559.2</v>
      </c>
      <c r="I848" s="48" t="n">
        <v>11566</v>
      </c>
      <c r="J848" s="48" t="n">
        <v>2561125.2</v>
      </c>
      <c r="K848" s="48" t="n">
        <v>1367174.6</v>
      </c>
      <c r="L848" s="48" t="n">
        <v>1608703.7</v>
      </c>
      <c r="M848" s="48" t="n">
        <v>245325</v>
      </c>
      <c r="N848" s="48" t="n">
        <v>6098.8</v>
      </c>
    </row>
    <row r="849" ht="10.05" customHeight="1" s="1003">
      <c r="A849" s="45" t="inlineStr">
        <is>
          <t>Lin</t>
        </is>
      </c>
      <c r="B849" s="1112" t="n">
        <v>2017</v>
      </c>
      <c r="C849" s="45" t="inlineStr">
        <is>
          <t>2017/18</t>
        </is>
      </c>
      <c r="D849" s="1113" t="n">
        <v>7</v>
      </c>
      <c r="E849" s="48" t="n">
        <v>15788.9</v>
      </c>
      <c r="F849" s="48" t="n">
        <v>0</v>
      </c>
      <c r="G849" s="48" t="n">
        <v>15788.9</v>
      </c>
      <c r="H849" s="48" t="n">
        <v>21631</v>
      </c>
      <c r="I849" s="48" t="n">
        <v>711.2</v>
      </c>
      <c r="J849" s="48" t="n">
        <v>22342.2</v>
      </c>
      <c r="K849" s="48" t="n">
        <v>2024.9</v>
      </c>
      <c r="L849" s="48" t="n">
        <v>2945.2</v>
      </c>
      <c r="M849" s="48" t="n">
        <v>937.3</v>
      </c>
      <c r="N849" s="48" t="n">
        <v>0</v>
      </c>
    </row>
    <row r="850" ht="10.05" customHeight="1" s="1003">
      <c r="A850" s="45" t="inlineStr">
        <is>
          <t>Soja</t>
        </is>
      </c>
      <c r="B850" s="1112" t="n">
        <v>2017</v>
      </c>
      <c r="C850" s="45" t="inlineStr">
        <is>
          <t>2017/18</t>
        </is>
      </c>
      <c r="D850" s="1113" t="n">
        <v>7</v>
      </c>
      <c r="E850" s="48" t="n">
        <v>1480.5</v>
      </c>
      <c r="F850" s="48" t="n">
        <v>0</v>
      </c>
      <c r="G850" s="48" t="n">
        <v>1480.5</v>
      </c>
      <c r="H850" s="48" t="n">
        <v>43423.2</v>
      </c>
      <c r="I850" s="48" t="n">
        <v>2089.2</v>
      </c>
      <c r="J850" s="48" t="n">
        <v>45512.4</v>
      </c>
      <c r="K850" s="48" t="n">
        <v>1816.8</v>
      </c>
      <c r="L850" s="48" t="n">
        <v>778.8</v>
      </c>
      <c r="M850" s="48" t="n">
        <v>538.2</v>
      </c>
      <c r="N850" s="48" t="n">
        <v>716.8</v>
      </c>
    </row>
    <row r="851" ht="10.05" customHeight="1" s="1003">
      <c r="A851" s="45" t="inlineStr">
        <is>
          <t>Tournesol</t>
        </is>
      </c>
      <c r="B851" s="1112" t="n">
        <v>2017</v>
      </c>
      <c r="C851" s="45" t="inlineStr">
        <is>
          <t>2017/18</t>
        </is>
      </c>
      <c r="D851" s="1113" t="n">
        <v>7</v>
      </c>
      <c r="E851" s="48" t="n">
        <v>877.3</v>
      </c>
      <c r="F851" s="48" t="n">
        <v>0</v>
      </c>
      <c r="G851" s="48" t="n">
        <v>877.3</v>
      </c>
      <c r="H851" s="48" t="n">
        <v>61316.9</v>
      </c>
      <c r="I851" s="48" t="n">
        <v>418.6</v>
      </c>
      <c r="J851" s="48" t="n">
        <v>61735.5</v>
      </c>
      <c r="K851" s="48" t="n">
        <v>7068.5</v>
      </c>
      <c r="L851" s="48" t="n">
        <v>941</v>
      </c>
      <c r="M851" s="48" t="n">
        <v>432.3</v>
      </c>
      <c r="N851" s="48" t="n">
        <v>505.3</v>
      </c>
    </row>
    <row r="852" ht="10.05" customHeight="1" s="1003">
      <c r="A852" s="45" t="inlineStr">
        <is>
          <t>Colza</t>
        </is>
      </c>
      <c r="B852" s="1112" t="n">
        <v>2017</v>
      </c>
      <c r="C852" s="45" t="inlineStr">
        <is>
          <t>2017/18</t>
        </is>
      </c>
      <c r="D852" s="1113" t="n">
        <v>8</v>
      </c>
      <c r="E852" s="48" t="n">
        <v>422631.3</v>
      </c>
      <c r="F852" s="48" t="n">
        <v>216</v>
      </c>
      <c r="G852" s="48" t="n">
        <v>422847.3</v>
      </c>
      <c r="H852" s="48" t="n">
        <v>2529325.1</v>
      </c>
      <c r="I852" s="48" t="n">
        <v>10511.1</v>
      </c>
      <c r="J852" s="48" t="n">
        <v>2539836.2</v>
      </c>
      <c r="K852" s="48" t="n">
        <v>1161649.2</v>
      </c>
      <c r="L852" s="48" t="n">
        <v>94304.39999999999</v>
      </c>
      <c r="M852" s="48" t="n">
        <v>279053.3</v>
      </c>
      <c r="N852" s="48" t="n">
        <v>20776.4</v>
      </c>
    </row>
    <row r="853" ht="10.05" customHeight="1" s="1003">
      <c r="A853" s="45" t="inlineStr">
        <is>
          <t>Lin</t>
        </is>
      </c>
      <c r="B853" s="1112" t="n">
        <v>2017</v>
      </c>
      <c r="C853" s="45" t="inlineStr">
        <is>
          <t>2017/18</t>
        </is>
      </c>
      <c r="D853" s="1113" t="n">
        <v>8</v>
      </c>
      <c r="E853" s="48" t="n">
        <v>14157.9</v>
      </c>
      <c r="F853" s="48" t="n">
        <v>143.6</v>
      </c>
      <c r="G853" s="48" t="n">
        <v>14301.5</v>
      </c>
      <c r="H853" s="48" t="n">
        <v>33369</v>
      </c>
      <c r="I853" s="48" t="n">
        <v>854.7</v>
      </c>
      <c r="J853" s="48" t="n">
        <v>34223.7</v>
      </c>
      <c r="K853" s="48" t="n">
        <v>1410.7</v>
      </c>
      <c r="L853" s="48" t="n">
        <v>2169.1</v>
      </c>
      <c r="M853" s="48" t="n">
        <v>2783.3</v>
      </c>
      <c r="N853" s="48" t="n">
        <v>0.2</v>
      </c>
    </row>
    <row r="854" ht="10.05" customHeight="1" s="1003">
      <c r="A854" s="45" t="inlineStr">
        <is>
          <t>Soja</t>
        </is>
      </c>
      <c r="B854" s="1112" t="n">
        <v>2017</v>
      </c>
      <c r="C854" s="45" t="inlineStr">
        <is>
          <t>2017/18</t>
        </is>
      </c>
      <c r="D854" s="1113" t="n">
        <v>8</v>
      </c>
      <c r="E854" s="48" t="n">
        <v>2651.8</v>
      </c>
      <c r="F854" s="48" t="n">
        <v>349.8</v>
      </c>
      <c r="G854" s="48" t="n">
        <v>3001.6</v>
      </c>
      <c r="H854" s="48" t="n">
        <v>37173.7</v>
      </c>
      <c r="I854" s="48" t="n">
        <v>2161.8</v>
      </c>
      <c r="J854" s="48" t="n">
        <v>39335.5</v>
      </c>
      <c r="K854" s="48" t="n">
        <v>2137.9</v>
      </c>
      <c r="L854" s="48" t="n">
        <v>1255.5</v>
      </c>
      <c r="M854" s="48" t="n">
        <v>830</v>
      </c>
      <c r="N854" s="48" t="n">
        <v>159.9</v>
      </c>
    </row>
    <row r="855" ht="10.05" customHeight="1" s="1003">
      <c r="A855" s="45" t="inlineStr">
        <is>
          <t>Tournesol</t>
        </is>
      </c>
      <c r="B855" s="1112" t="n">
        <v>2017</v>
      </c>
      <c r="C855" s="45" t="inlineStr">
        <is>
          <t>2017/18</t>
        </is>
      </c>
      <c r="D855" s="1113" t="n">
        <v>8</v>
      </c>
      <c r="E855" s="48" t="n">
        <v>39484.8</v>
      </c>
      <c r="F855" s="48" t="n">
        <v>1301.6</v>
      </c>
      <c r="G855" s="48" t="n">
        <v>40786.4</v>
      </c>
      <c r="H855" s="48" t="n">
        <v>76551</v>
      </c>
      <c r="I855" s="48" t="n">
        <v>563.5</v>
      </c>
      <c r="J855" s="48" t="n">
        <v>77114.5</v>
      </c>
      <c r="K855" s="48" t="n">
        <v>37434.7</v>
      </c>
      <c r="L855" s="48" t="n">
        <v>31885.6</v>
      </c>
      <c r="M855" s="48" t="n">
        <v>1509.3</v>
      </c>
      <c r="N855" s="48" t="n">
        <v>8.300000000000001</v>
      </c>
    </row>
    <row r="856" ht="10.05" customHeight="1" s="1003">
      <c r="A856" s="45" t="inlineStr">
        <is>
          <t>Colza</t>
        </is>
      </c>
      <c r="B856" s="1112" t="n">
        <v>2017</v>
      </c>
      <c r="C856" s="45" t="inlineStr">
        <is>
          <t>2017/18</t>
        </is>
      </c>
      <c r="D856" s="1113" t="n">
        <v>9</v>
      </c>
      <c r="E856" s="48" t="n">
        <v>282398.2</v>
      </c>
      <c r="F856" s="48" t="n">
        <v>16.9</v>
      </c>
      <c r="G856" s="48" t="n">
        <v>282415.1</v>
      </c>
      <c r="H856" s="48" t="n">
        <v>2424861.9</v>
      </c>
      <c r="I856" s="48" t="n">
        <v>8462.799999999999</v>
      </c>
      <c r="J856" s="48" t="n">
        <v>2433324.7</v>
      </c>
      <c r="K856" s="48" t="n">
        <v>960655</v>
      </c>
      <c r="L856" s="48" t="n">
        <v>36211.2</v>
      </c>
      <c r="M856" s="48" t="n">
        <v>215659.2</v>
      </c>
      <c r="N856" s="48" t="n">
        <v>21346.2</v>
      </c>
    </row>
    <row r="857" ht="10.05" customHeight="1" s="1003">
      <c r="A857" s="45" t="inlineStr">
        <is>
          <t>Lin</t>
        </is>
      </c>
      <c r="B857" s="1112" t="n">
        <v>2017</v>
      </c>
      <c r="C857" s="45" t="inlineStr">
        <is>
          <t>2017/18</t>
        </is>
      </c>
      <c r="D857" s="1113" t="n">
        <v>9</v>
      </c>
      <c r="E857" s="48" t="n">
        <v>3349.9</v>
      </c>
      <c r="F857" s="48" t="n">
        <v>1.1</v>
      </c>
      <c r="G857" s="48" t="n">
        <v>3351</v>
      </c>
      <c r="H857" s="48" t="n">
        <v>33882</v>
      </c>
      <c r="I857" s="48" t="n">
        <v>812.7</v>
      </c>
      <c r="J857" s="48" t="n">
        <v>34694.7</v>
      </c>
      <c r="K857" s="48" t="n">
        <v>1005.2</v>
      </c>
      <c r="L857" s="48" t="n">
        <v>369.9</v>
      </c>
      <c r="M857" s="48" t="n">
        <v>744.9</v>
      </c>
      <c r="N857" s="48" t="n">
        <v>43.1</v>
      </c>
    </row>
    <row r="858" ht="10.05" customHeight="1" s="1003">
      <c r="A858" s="45" t="inlineStr">
        <is>
          <t>Soja</t>
        </is>
      </c>
      <c r="B858" s="1112" t="n">
        <v>2017</v>
      </c>
      <c r="C858" s="45" t="inlineStr">
        <is>
          <t>2017/18</t>
        </is>
      </c>
      <c r="D858" s="1113" t="n">
        <v>9</v>
      </c>
      <c r="E858" s="48" t="n">
        <v>127666.7</v>
      </c>
      <c r="F858" s="48" t="n">
        <v>6454.9</v>
      </c>
      <c r="G858" s="48" t="n">
        <v>134121.6</v>
      </c>
      <c r="H858" s="48" t="n">
        <v>150687.8</v>
      </c>
      <c r="I858" s="48" t="n">
        <v>6463</v>
      </c>
      <c r="J858" s="48" t="n">
        <v>157150.8</v>
      </c>
      <c r="K858" s="48" t="n">
        <v>20909.9</v>
      </c>
      <c r="L858" s="48" t="n">
        <v>25008.8</v>
      </c>
      <c r="M858" s="48" t="n">
        <v>5899.7</v>
      </c>
      <c r="N858" s="48" t="n">
        <v>230.7</v>
      </c>
    </row>
    <row r="859" ht="10.05" customHeight="1" s="1003">
      <c r="A859" s="45" t="inlineStr">
        <is>
          <t>Tournesol</t>
        </is>
      </c>
      <c r="B859" s="1112" t="n">
        <v>2017</v>
      </c>
      <c r="C859" s="45" t="inlineStr">
        <is>
          <t>2017/18</t>
        </is>
      </c>
      <c r="D859" s="1113" t="n">
        <v>9</v>
      </c>
      <c r="E859" s="48" t="n">
        <v>850751</v>
      </c>
      <c r="F859" s="48" t="n">
        <v>7596.4</v>
      </c>
      <c r="G859" s="48" t="n">
        <v>858347.4</v>
      </c>
      <c r="H859" s="48" t="n">
        <v>797789.6</v>
      </c>
      <c r="I859" s="48" t="n">
        <v>4815.8</v>
      </c>
      <c r="J859" s="48" t="n">
        <v>802605.4</v>
      </c>
      <c r="K859" s="48" t="n">
        <v>296898.9</v>
      </c>
      <c r="L859" s="48" t="n">
        <v>329102.1</v>
      </c>
      <c r="M859" s="48" t="n">
        <v>68794.10000000001</v>
      </c>
      <c r="N859" s="48" t="n">
        <v>805.7</v>
      </c>
    </row>
    <row r="860" ht="10.05" customHeight="1" s="1003">
      <c r="A860" s="45" t="inlineStr">
        <is>
          <t>Colza</t>
        </is>
      </c>
      <c r="B860" s="1112" t="n">
        <v>2017</v>
      </c>
      <c r="C860" s="45" t="inlineStr">
        <is>
          <t>2017/18</t>
        </is>
      </c>
      <c r="D860" s="1113" t="n">
        <v>10</v>
      </c>
      <c r="E860" s="48" t="n">
        <v>137825.9</v>
      </c>
      <c r="F860" s="48" t="n">
        <v>31.6</v>
      </c>
      <c r="G860" s="48" t="n">
        <v>137857.5</v>
      </c>
      <c r="H860" s="48" t="n">
        <v>2190271.1</v>
      </c>
      <c r="I860" s="48" t="n">
        <v>8471.200000000001</v>
      </c>
      <c r="J860" s="48" t="n">
        <v>2198742.3</v>
      </c>
      <c r="K860" s="48" t="n">
        <v>865448.6</v>
      </c>
      <c r="L860" s="48" t="n">
        <v>12595.5</v>
      </c>
      <c r="M860" s="48" t="n">
        <v>103672</v>
      </c>
      <c r="N860" s="48" t="n">
        <v>4091.1</v>
      </c>
    </row>
    <row r="861" ht="10.05" customHeight="1" s="1003">
      <c r="A861" s="45" t="inlineStr">
        <is>
          <t>Lin</t>
        </is>
      </c>
      <c r="B861" s="1112" t="n">
        <v>2017</v>
      </c>
      <c r="C861" s="45" t="inlineStr">
        <is>
          <t>2017/18</t>
        </is>
      </c>
      <c r="D861" s="1113" t="n">
        <v>10</v>
      </c>
      <c r="E861" s="48" t="n">
        <v>1211.4</v>
      </c>
      <c r="F861" s="48" t="n">
        <v>608.2</v>
      </c>
      <c r="G861" s="48" t="n">
        <v>1819.6</v>
      </c>
      <c r="H861" s="48" t="n">
        <v>32873</v>
      </c>
      <c r="I861" s="48" t="n">
        <v>958.2</v>
      </c>
      <c r="J861" s="48" t="n">
        <v>33831.2</v>
      </c>
      <c r="K861" s="48" t="n">
        <v>859.1</v>
      </c>
      <c r="L861" s="48" t="n">
        <v>40.7</v>
      </c>
      <c r="M861" s="48" t="n">
        <v>181.8</v>
      </c>
      <c r="N861" s="48" t="n">
        <v>7.6</v>
      </c>
    </row>
    <row r="862" ht="10.05" customHeight="1" s="1003">
      <c r="A862" s="45" t="inlineStr">
        <is>
          <t>Soja</t>
        </is>
      </c>
      <c r="B862" s="1112" t="n">
        <v>2017</v>
      </c>
      <c r="C862" s="45" t="inlineStr">
        <is>
          <t>2017/18</t>
        </is>
      </c>
      <c r="D862" s="1113" t="n">
        <v>10</v>
      </c>
      <c r="E862" s="48" t="n">
        <v>147248.4</v>
      </c>
      <c r="F862" s="48" t="n">
        <v>4260.5</v>
      </c>
      <c r="G862" s="48" t="n">
        <v>151508.9</v>
      </c>
      <c r="H862" s="48" t="n">
        <v>277892.3</v>
      </c>
      <c r="I862" s="48" t="n">
        <v>9900.799999999999</v>
      </c>
      <c r="J862" s="48" t="n">
        <v>287793.1</v>
      </c>
      <c r="K862" s="48" t="n">
        <v>29852.6</v>
      </c>
      <c r="L862" s="48" t="n">
        <v>30639</v>
      </c>
      <c r="M862" s="48" t="n">
        <v>21524.5</v>
      </c>
      <c r="N862" s="48" t="n">
        <v>171.9</v>
      </c>
    </row>
    <row r="863" ht="10.05" customHeight="1" s="1003">
      <c r="A863" s="45" t="inlineStr">
        <is>
          <t>Tournesol</t>
        </is>
      </c>
      <c r="B863" s="1112" t="n">
        <v>2017</v>
      </c>
      <c r="C863" s="45" t="inlineStr">
        <is>
          <t>2017/18</t>
        </is>
      </c>
      <c r="D863" s="1113" t="n">
        <v>10</v>
      </c>
      <c r="E863" s="48" t="n">
        <v>244510.8</v>
      </c>
      <c r="F863" s="48" t="n">
        <v>3776.7</v>
      </c>
      <c r="G863" s="48" t="n">
        <v>248287.5</v>
      </c>
      <c r="H863" s="48" t="n">
        <v>916964.5</v>
      </c>
      <c r="I863" s="48" t="n">
        <v>5907.3</v>
      </c>
      <c r="J863" s="48" t="n">
        <v>922871.8</v>
      </c>
      <c r="K863" s="48" t="n">
        <v>270958.6</v>
      </c>
      <c r="L863" s="48" t="n">
        <v>74606.7</v>
      </c>
      <c r="M863" s="48" t="n">
        <v>97966.7</v>
      </c>
      <c r="N863" s="48" t="n">
        <v>2456.5</v>
      </c>
    </row>
    <row r="864" ht="10.05" customHeight="1" s="1003">
      <c r="A864" s="45" t="inlineStr">
        <is>
          <t>Colza</t>
        </is>
      </c>
      <c r="B864" s="1112" t="n">
        <v>2017</v>
      </c>
      <c r="C864" s="45" t="inlineStr">
        <is>
          <t>2017/18</t>
        </is>
      </c>
      <c r="D864" s="1113" t="n">
        <v>11</v>
      </c>
      <c r="E864" s="48" t="n">
        <v>273237.9</v>
      </c>
      <c r="F864" s="48" t="n">
        <v>222.1</v>
      </c>
      <c r="G864" s="48" t="n">
        <v>273460</v>
      </c>
      <c r="H864" s="48" t="n">
        <v>1998760.7</v>
      </c>
      <c r="I864" s="48" t="n">
        <v>8471.200000000001</v>
      </c>
      <c r="J864" s="48" t="n">
        <v>2007231.9</v>
      </c>
      <c r="K864" s="48" t="n">
        <v>691328.9</v>
      </c>
      <c r="L864" s="48" t="n">
        <v>26593.6</v>
      </c>
      <c r="M864" s="48" t="n">
        <v>173659.8</v>
      </c>
      <c r="N864" s="48" t="n">
        <v>27054</v>
      </c>
    </row>
    <row r="865" ht="10.05" customHeight="1" s="1003">
      <c r="A865" s="45" t="inlineStr">
        <is>
          <t>Lin</t>
        </is>
      </c>
      <c r="B865" s="1112" t="n">
        <v>2017</v>
      </c>
      <c r="C865" s="45" t="inlineStr">
        <is>
          <t>2017/18</t>
        </is>
      </c>
      <c r="D865" s="1113" t="n">
        <v>11</v>
      </c>
      <c r="E865" s="48" t="n">
        <v>1158.8</v>
      </c>
      <c r="F865" s="48" t="n">
        <v>109.4</v>
      </c>
      <c r="G865" s="48" t="n">
        <v>1268.2</v>
      </c>
      <c r="H865" s="48" t="n">
        <v>31159.9</v>
      </c>
      <c r="I865" s="48" t="n">
        <v>1033.7</v>
      </c>
      <c r="J865" s="48" t="n">
        <v>32193.6</v>
      </c>
      <c r="K865" s="48" t="n">
        <v>1868.3</v>
      </c>
      <c r="L865" s="48" t="n">
        <v>1384</v>
      </c>
      <c r="M865" s="48" t="n">
        <v>361.3</v>
      </c>
      <c r="N865" s="48" t="n">
        <v>13.4</v>
      </c>
    </row>
    <row r="866" ht="10.05" customHeight="1" s="1003">
      <c r="A866" s="45" t="inlineStr">
        <is>
          <t>Soja</t>
        </is>
      </c>
      <c r="B866" s="1112" t="n">
        <v>2017</v>
      </c>
      <c r="C866" s="45" t="inlineStr">
        <is>
          <t>2017/18</t>
        </is>
      </c>
      <c r="D866" s="1113" t="n">
        <v>11</v>
      </c>
      <c r="E866" s="48" t="n">
        <v>33341.2</v>
      </c>
      <c r="F866" s="48" t="n">
        <v>2160.4</v>
      </c>
      <c r="G866" s="48" t="n">
        <v>35501.6</v>
      </c>
      <c r="H866" s="48" t="n">
        <v>273646.2</v>
      </c>
      <c r="I866" s="48" t="n">
        <v>11853.6</v>
      </c>
      <c r="J866" s="48" t="n">
        <v>285499.8</v>
      </c>
      <c r="K866" s="48" t="n">
        <v>21122.1</v>
      </c>
      <c r="L866" s="48" t="n">
        <v>3596.8</v>
      </c>
      <c r="M866" s="48" t="n">
        <v>10898.4</v>
      </c>
      <c r="N866" s="48" t="n">
        <v>1448.2</v>
      </c>
    </row>
    <row r="867" ht="10.05" customHeight="1" s="1003">
      <c r="A867" s="45" t="inlineStr">
        <is>
          <t>Tournesol</t>
        </is>
      </c>
      <c r="B867" s="1112" t="n">
        <v>2017</v>
      </c>
      <c r="C867" s="45" t="inlineStr">
        <is>
          <t>2017/18</t>
        </is>
      </c>
      <c r="D867" s="1113" t="n">
        <v>11</v>
      </c>
      <c r="E867" s="48" t="n">
        <v>80666.89999999999</v>
      </c>
      <c r="F867" s="48" t="n">
        <v>2704.2</v>
      </c>
      <c r="G867" s="48" t="n">
        <v>83371.10000000001</v>
      </c>
      <c r="H867" s="48" t="n">
        <v>886457.6</v>
      </c>
      <c r="I867" s="48" t="n">
        <v>6612.5</v>
      </c>
      <c r="J867" s="48" t="n">
        <v>893070.1</v>
      </c>
      <c r="K867" s="48" t="n">
        <v>203870.4</v>
      </c>
      <c r="L867" s="48" t="n">
        <v>4358.8</v>
      </c>
      <c r="M867" s="48" t="n">
        <v>63605.1</v>
      </c>
      <c r="N867" s="48" t="n">
        <v>7598.8</v>
      </c>
    </row>
    <row r="868" ht="10.05" customHeight="1" s="1003">
      <c r="A868" s="45" t="inlineStr">
        <is>
          <t>Colza</t>
        </is>
      </c>
      <c r="B868" s="1112" t="n">
        <v>2017</v>
      </c>
      <c r="C868" s="45" t="inlineStr">
        <is>
          <t>2017/18</t>
        </is>
      </c>
      <c r="D868" s="1113" t="n">
        <v>12</v>
      </c>
      <c r="E868" s="48" t="n">
        <v>135144</v>
      </c>
      <c r="F868" s="48" t="n">
        <v>541.3</v>
      </c>
      <c r="G868" s="48" t="n">
        <v>135685.3</v>
      </c>
      <c r="H868" s="48" t="n">
        <v>1752660</v>
      </c>
      <c r="I868" s="48" t="n">
        <v>7670.4</v>
      </c>
      <c r="J868" s="48" t="n">
        <v>1760330.4</v>
      </c>
      <c r="K868" s="48" t="n">
        <v>624942.6</v>
      </c>
      <c r="L868" s="48" t="n">
        <v>21860.7</v>
      </c>
      <c r="M868" s="48" t="n">
        <v>80634</v>
      </c>
      <c r="N868" s="48" t="n">
        <v>7612.4</v>
      </c>
    </row>
    <row r="869" ht="10.05" customHeight="1" s="1003">
      <c r="A869" s="45" t="inlineStr">
        <is>
          <t>Lin</t>
        </is>
      </c>
      <c r="B869" s="1112" t="n">
        <v>2017</v>
      </c>
      <c r="C869" s="45" t="inlineStr">
        <is>
          <t>2017/18</t>
        </is>
      </c>
      <c r="D869" s="1113" t="n">
        <v>12</v>
      </c>
      <c r="E869" s="48" t="n">
        <v>636.3</v>
      </c>
      <c r="F869" s="48" t="n">
        <v>0</v>
      </c>
      <c r="G869" s="48" t="n">
        <v>636.3</v>
      </c>
      <c r="H869" s="48" t="n">
        <v>29577.8</v>
      </c>
      <c r="I869" s="48" t="n">
        <v>1030.8</v>
      </c>
      <c r="J869" s="48" t="n">
        <v>30608.6</v>
      </c>
      <c r="K869" s="48" t="n">
        <v>510.1</v>
      </c>
      <c r="L869" s="48" t="n">
        <v>1</v>
      </c>
      <c r="M869" s="48" t="n">
        <v>46.3</v>
      </c>
      <c r="N869" s="48" t="n">
        <v>1312.9</v>
      </c>
    </row>
    <row r="870" ht="10.05" customHeight="1" s="1003">
      <c r="A870" s="45" t="inlineStr">
        <is>
          <t>Soja</t>
        </is>
      </c>
      <c r="B870" s="1112" t="n">
        <v>2017</v>
      </c>
      <c r="C870" s="45" t="inlineStr">
        <is>
          <t>2017/18</t>
        </is>
      </c>
      <c r="D870" s="1113" t="n">
        <v>12</v>
      </c>
      <c r="E870" s="48" t="n">
        <v>7973.6</v>
      </c>
      <c r="F870" s="48" t="n">
        <v>271.5</v>
      </c>
      <c r="G870" s="48" t="n">
        <v>8245.1</v>
      </c>
      <c r="H870" s="48" t="n">
        <v>251990.8</v>
      </c>
      <c r="I870" s="48" t="n">
        <v>11047.1</v>
      </c>
      <c r="J870" s="48" t="n">
        <v>263037.9</v>
      </c>
      <c r="K870" s="48" t="n">
        <v>18066</v>
      </c>
      <c r="L870" s="48" t="n">
        <v>756.1</v>
      </c>
      <c r="M870" s="48" t="n">
        <v>3074.6</v>
      </c>
      <c r="N870" s="48" t="n">
        <v>782</v>
      </c>
    </row>
    <row r="871" ht="10.05" customHeight="1" s="1003">
      <c r="A871" s="45" t="inlineStr">
        <is>
          <t>Tournesol</t>
        </is>
      </c>
      <c r="B871" s="1112" t="n">
        <v>2017</v>
      </c>
      <c r="C871" s="45" t="inlineStr">
        <is>
          <t>2017/18</t>
        </is>
      </c>
      <c r="D871" s="1113" t="n">
        <v>12</v>
      </c>
      <c r="E871" s="48" t="n">
        <v>37248.6</v>
      </c>
      <c r="F871" s="48" t="n">
        <v>107.1</v>
      </c>
      <c r="G871" s="48" t="n">
        <v>37355.7</v>
      </c>
      <c r="H871" s="48" t="n">
        <v>848445.3</v>
      </c>
      <c r="I871" s="48" t="n">
        <v>5059.1</v>
      </c>
      <c r="J871" s="48" t="n">
        <v>853504.4</v>
      </c>
      <c r="K871" s="48" t="n">
        <v>177070.8</v>
      </c>
      <c r="L871" s="48" t="n">
        <v>5573.9</v>
      </c>
      <c r="M871" s="48" t="n">
        <v>28487.7</v>
      </c>
      <c r="N871" s="48" t="n">
        <v>3885.6</v>
      </c>
    </row>
    <row r="872" ht="10.05" customHeight="1" s="1003">
      <c r="A872" s="45" t="inlineStr">
        <is>
          <t>Colza</t>
        </is>
      </c>
      <c r="B872" s="1112" t="n">
        <v>2018</v>
      </c>
      <c r="C872" s="45" t="inlineStr">
        <is>
          <t>2017/18</t>
        </is>
      </c>
      <c r="D872" s="1113" t="n">
        <v>1</v>
      </c>
      <c r="E872" s="48" t="n">
        <v>135590.6</v>
      </c>
      <c r="F872" s="48" t="n">
        <v>0</v>
      </c>
      <c r="G872" s="48" t="n">
        <v>135590.6</v>
      </c>
      <c r="H872" s="48" t="n">
        <v>1456056</v>
      </c>
      <c r="I872" s="48" t="n">
        <v>3481.4</v>
      </c>
      <c r="J872" s="48" t="n">
        <v>1459537.4</v>
      </c>
      <c r="K872" s="48" t="n">
        <v>550677.1</v>
      </c>
      <c r="L872" s="48" t="n">
        <v>19414.1</v>
      </c>
      <c r="M872" s="48" t="n">
        <v>87717.7</v>
      </c>
      <c r="N872" s="48" t="n">
        <v>5962</v>
      </c>
    </row>
    <row r="873" ht="10.05" customHeight="1" s="1003">
      <c r="A873" s="45" t="inlineStr">
        <is>
          <t>Lin</t>
        </is>
      </c>
      <c r="B873" s="1112" t="n">
        <v>2018</v>
      </c>
      <c r="C873" s="45" t="inlineStr">
        <is>
          <t>2017/18</t>
        </is>
      </c>
      <c r="D873" s="1113" t="n">
        <v>1</v>
      </c>
      <c r="E873" s="48" t="n">
        <v>863</v>
      </c>
      <c r="F873" s="48" t="n">
        <v>0</v>
      </c>
      <c r="G873" s="48" t="n">
        <v>863</v>
      </c>
      <c r="H873" s="48" t="n">
        <v>27553.1</v>
      </c>
      <c r="I873" s="48" t="n">
        <v>929.1</v>
      </c>
      <c r="J873" s="48" t="n">
        <v>28482.2</v>
      </c>
      <c r="K873" s="48" t="n">
        <v>422.1</v>
      </c>
      <c r="L873" s="48" t="n">
        <v>0.6</v>
      </c>
      <c r="M873" s="48" t="n">
        <v>88.5</v>
      </c>
      <c r="N873" s="48" t="n">
        <v>0</v>
      </c>
    </row>
    <row r="874" ht="10.05" customHeight="1" s="1003">
      <c r="A874" s="45" t="inlineStr">
        <is>
          <t>Soja</t>
        </is>
      </c>
      <c r="B874" s="1112" t="n">
        <v>2018</v>
      </c>
      <c r="C874" s="45" t="inlineStr">
        <is>
          <t>2017/18</t>
        </is>
      </c>
      <c r="D874" s="1113" t="n">
        <v>1</v>
      </c>
      <c r="E874" s="48" t="n">
        <v>7821.1</v>
      </c>
      <c r="F874" s="48" t="n">
        <v>389.4</v>
      </c>
      <c r="G874" s="48" t="n">
        <v>8210.5</v>
      </c>
      <c r="H874" s="48" t="n">
        <v>233652.9</v>
      </c>
      <c r="I874" s="48" t="n">
        <v>9893.9</v>
      </c>
      <c r="J874" s="48" t="n">
        <v>243546.8</v>
      </c>
      <c r="K874" s="48" t="n">
        <v>14437.8</v>
      </c>
      <c r="L874" s="48" t="n">
        <v>808.3</v>
      </c>
      <c r="M874" s="48" t="n">
        <v>4034.7</v>
      </c>
      <c r="N874" s="48" t="n">
        <v>463.5</v>
      </c>
    </row>
    <row r="875" ht="10.05" customHeight="1" s="1003">
      <c r="A875" s="45" t="inlineStr">
        <is>
          <t>Tournesol</t>
        </is>
      </c>
      <c r="B875" s="1112" t="n">
        <v>2018</v>
      </c>
      <c r="C875" s="45" t="inlineStr">
        <is>
          <t>2017/18</t>
        </is>
      </c>
      <c r="D875" s="1113" t="n">
        <v>1</v>
      </c>
      <c r="E875" s="48" t="n">
        <v>34052.2</v>
      </c>
      <c r="F875" s="48" t="n">
        <v>422.9</v>
      </c>
      <c r="G875" s="48" t="n">
        <v>34475.1</v>
      </c>
      <c r="H875" s="48" t="n">
        <v>775318.8</v>
      </c>
      <c r="I875" s="48" t="n">
        <v>3764.7</v>
      </c>
      <c r="J875" s="48" t="n">
        <v>779083.5</v>
      </c>
      <c r="K875" s="48" t="n">
        <v>148516.1</v>
      </c>
      <c r="L875" s="48" t="n">
        <v>2266.8</v>
      </c>
      <c r="M875" s="48" t="n">
        <v>23099.1</v>
      </c>
      <c r="N875" s="48" t="n">
        <v>7722.6</v>
      </c>
    </row>
    <row r="876" ht="10.05" customHeight="1" s="1003">
      <c r="A876" s="45" t="inlineStr">
        <is>
          <t>Colza</t>
        </is>
      </c>
      <c r="B876" s="1112" t="n">
        <v>2018</v>
      </c>
      <c r="C876" s="45" t="inlineStr">
        <is>
          <t>2017/18</t>
        </is>
      </c>
      <c r="D876" s="1113" t="n">
        <v>2</v>
      </c>
      <c r="E876" s="48" t="n">
        <v>174152.9</v>
      </c>
      <c r="F876" s="48" t="n">
        <v>0</v>
      </c>
      <c r="G876" s="48" t="n">
        <v>174152.9</v>
      </c>
      <c r="H876" s="48" t="n">
        <v>1159408.7</v>
      </c>
      <c r="I876" s="48" t="n">
        <v>3380.9</v>
      </c>
      <c r="J876" s="48" t="n">
        <v>1162789.6</v>
      </c>
      <c r="K876" s="48" t="n">
        <v>468760.4</v>
      </c>
      <c r="L876" s="48" t="n">
        <v>20489.2</v>
      </c>
      <c r="M876" s="48" t="n">
        <v>94568.89999999999</v>
      </c>
      <c r="N876" s="48" t="n">
        <v>7559</v>
      </c>
    </row>
    <row r="877" ht="10.05" customHeight="1" s="1003">
      <c r="A877" s="45" t="inlineStr">
        <is>
          <t>Lin</t>
        </is>
      </c>
      <c r="B877" s="1112" t="n">
        <v>2018</v>
      </c>
      <c r="C877" s="45" t="inlineStr">
        <is>
          <t>2017/18</t>
        </is>
      </c>
      <c r="D877" s="1113" t="n">
        <v>2</v>
      </c>
      <c r="E877" s="48" t="n">
        <v>681.8</v>
      </c>
      <c r="F877" s="48" t="n">
        <v>0</v>
      </c>
      <c r="G877" s="48" t="n">
        <v>681.8</v>
      </c>
      <c r="H877" s="48" t="n">
        <v>24811.7</v>
      </c>
      <c r="I877" s="48" t="n">
        <v>696</v>
      </c>
      <c r="J877" s="48" t="n">
        <v>25507.7</v>
      </c>
      <c r="K877" s="48" t="n">
        <v>383.1</v>
      </c>
      <c r="L877" s="48" t="n">
        <v>0.7</v>
      </c>
      <c r="M877" s="48" t="n">
        <v>39.7</v>
      </c>
      <c r="N877" s="48" t="n">
        <v>0</v>
      </c>
    </row>
    <row r="878" ht="10.05" customHeight="1" s="1003">
      <c r="A878" s="45" t="inlineStr">
        <is>
          <t>Soja</t>
        </is>
      </c>
      <c r="B878" s="1112" t="n">
        <v>2018</v>
      </c>
      <c r="C878" s="45" t="inlineStr">
        <is>
          <t>2017/18</t>
        </is>
      </c>
      <c r="D878" s="1113" t="n">
        <v>2</v>
      </c>
      <c r="E878" s="48" t="n">
        <v>6125.5</v>
      </c>
      <c r="F878" s="48" t="n">
        <v>151.9</v>
      </c>
      <c r="G878" s="48" t="n">
        <v>6277.4</v>
      </c>
      <c r="H878" s="48" t="n">
        <v>202620.2</v>
      </c>
      <c r="I878" s="48" t="n">
        <v>9080.9</v>
      </c>
      <c r="J878" s="48" t="n">
        <v>211701.1</v>
      </c>
      <c r="K878" s="48" t="n">
        <v>11812.4</v>
      </c>
      <c r="L878" s="48" t="n">
        <v>576.2</v>
      </c>
      <c r="M878" s="48" t="n">
        <v>2757.3</v>
      </c>
      <c r="N878" s="48" t="n">
        <v>444.4</v>
      </c>
    </row>
    <row r="879" ht="10.05" customHeight="1" s="1003">
      <c r="A879" s="45" t="inlineStr">
        <is>
          <t>Tournesol</t>
        </is>
      </c>
      <c r="B879" s="1112" t="n">
        <v>2018</v>
      </c>
      <c r="C879" s="45" t="inlineStr">
        <is>
          <t>2017/18</t>
        </is>
      </c>
      <c r="D879" s="1113" t="n">
        <v>2</v>
      </c>
      <c r="E879" s="48" t="n">
        <v>30532.5</v>
      </c>
      <c r="F879" s="48" t="n">
        <v>1437</v>
      </c>
      <c r="G879" s="48" t="n">
        <v>31969.5</v>
      </c>
      <c r="H879" s="48" t="n">
        <v>670959.400000001</v>
      </c>
      <c r="I879" s="48" t="n">
        <v>3124.7</v>
      </c>
      <c r="J879" s="48" t="n">
        <v>674084.100000001</v>
      </c>
      <c r="K879" s="48" t="n">
        <v>122955.8</v>
      </c>
      <c r="L879" s="48" t="n">
        <v>830.8</v>
      </c>
      <c r="M879" s="48" t="n">
        <v>22521.5</v>
      </c>
      <c r="N879" s="48" t="n">
        <v>3323.6</v>
      </c>
    </row>
    <row r="880" ht="10.05" customHeight="1" s="1003">
      <c r="A880" s="45" t="inlineStr">
        <is>
          <t>Colza</t>
        </is>
      </c>
      <c r="B880" s="1112" t="n">
        <v>2018</v>
      </c>
      <c r="C880" s="45" t="inlineStr">
        <is>
          <t>2017/18</t>
        </is>
      </c>
      <c r="D880" s="1113" t="n">
        <v>3</v>
      </c>
      <c r="E880" s="48" t="n">
        <v>184208.4</v>
      </c>
      <c r="F880" s="48" t="n">
        <v>0</v>
      </c>
      <c r="G880" s="48" t="n">
        <v>184208.4</v>
      </c>
      <c r="H880" s="48" t="n">
        <v>908150.2</v>
      </c>
      <c r="I880" s="48" t="n">
        <v>3325.9</v>
      </c>
      <c r="J880" s="48" t="n">
        <v>911476.1</v>
      </c>
      <c r="K880" s="48" t="n">
        <v>358643.6</v>
      </c>
      <c r="L880" s="48" t="n">
        <v>20546.2</v>
      </c>
      <c r="M880" s="48" t="n">
        <v>127133.7</v>
      </c>
      <c r="N880" s="48" t="n">
        <v>3739.4</v>
      </c>
    </row>
    <row r="881" ht="10.05" customHeight="1" s="1003">
      <c r="A881" s="45" t="inlineStr">
        <is>
          <t>Lin</t>
        </is>
      </c>
      <c r="B881" s="1112" t="n">
        <v>2018</v>
      </c>
      <c r="C881" s="45" t="inlineStr">
        <is>
          <t>2017/18</t>
        </is>
      </c>
      <c r="D881" s="1113" t="n">
        <v>3</v>
      </c>
      <c r="E881" s="48" t="n">
        <v>1021.8</v>
      </c>
      <c r="F881" s="48" t="n">
        <v>34.5</v>
      </c>
      <c r="G881" s="48" t="n">
        <v>1056.3</v>
      </c>
      <c r="H881" s="48" t="n">
        <v>22757.7</v>
      </c>
      <c r="I881" s="48" t="n">
        <v>722.1</v>
      </c>
      <c r="J881" s="48" t="n">
        <v>23479.8</v>
      </c>
      <c r="K881" s="48" t="n">
        <v>351.6</v>
      </c>
      <c r="L881" s="48" t="n">
        <v>50.1</v>
      </c>
      <c r="M881" s="48" t="n">
        <v>80.5</v>
      </c>
      <c r="N881" s="48" t="n">
        <v>1.2</v>
      </c>
    </row>
    <row r="882" ht="10.05" customHeight="1" s="1003">
      <c r="A882" s="45" t="inlineStr">
        <is>
          <t>Soja</t>
        </is>
      </c>
      <c r="B882" s="1112" t="n">
        <v>2018</v>
      </c>
      <c r="C882" s="45" t="inlineStr">
        <is>
          <t>2017/18</t>
        </is>
      </c>
      <c r="D882" s="1113" t="n">
        <v>3</v>
      </c>
      <c r="E882" s="48" t="n">
        <v>8748.70000000001</v>
      </c>
      <c r="F882" s="48" t="n">
        <v>25.6</v>
      </c>
      <c r="G882" s="48" t="n">
        <v>8774.30000000001</v>
      </c>
      <c r="H882" s="48" t="n">
        <v>180671.9</v>
      </c>
      <c r="I882" s="48" t="n">
        <v>8861.299999999999</v>
      </c>
      <c r="J882" s="48" t="n">
        <v>189533.2</v>
      </c>
      <c r="K882" s="48" t="n">
        <v>8029.6</v>
      </c>
      <c r="L882" s="48" t="n">
        <v>1336.8</v>
      </c>
      <c r="M882" s="48" t="n">
        <v>4264.5</v>
      </c>
      <c r="N882" s="48" t="n">
        <v>890.4</v>
      </c>
    </row>
    <row r="883" ht="10.05" customHeight="1" s="1003">
      <c r="A883" s="45" t="inlineStr">
        <is>
          <t>Tournesol</t>
        </is>
      </c>
      <c r="B883" s="1112" t="n">
        <v>2018</v>
      </c>
      <c r="C883" s="45" t="inlineStr">
        <is>
          <t>2017/18</t>
        </is>
      </c>
      <c r="D883" s="1113" t="n">
        <v>3</v>
      </c>
      <c r="E883" s="48" t="n">
        <v>47322.8</v>
      </c>
      <c r="F883" s="48" t="n">
        <v>544.4</v>
      </c>
      <c r="G883" s="48" t="n">
        <v>47867.2</v>
      </c>
      <c r="H883" s="48" t="n">
        <v>531761.9</v>
      </c>
      <c r="I883" s="48" t="n">
        <v>2351.5</v>
      </c>
      <c r="J883" s="48" t="n">
        <v>534113.4</v>
      </c>
      <c r="K883" s="48" t="n">
        <v>83410.3</v>
      </c>
      <c r="L883" s="48" t="n">
        <v>758.4</v>
      </c>
      <c r="M883" s="48" t="n">
        <v>36040.2</v>
      </c>
      <c r="N883" s="48" t="n">
        <v>4859.2</v>
      </c>
    </row>
    <row r="884" ht="10.05" customHeight="1" s="1003">
      <c r="A884" s="45" t="inlineStr">
        <is>
          <t>Colza</t>
        </is>
      </c>
      <c r="B884" s="1112" t="n">
        <v>2018</v>
      </c>
      <c r="C884" s="45" t="inlineStr">
        <is>
          <t>2017/18</t>
        </is>
      </c>
      <c r="D884" s="1113" t="n">
        <v>4</v>
      </c>
      <c r="E884" s="48" t="n">
        <v>272649.8</v>
      </c>
      <c r="F884" s="48" t="n">
        <v>0</v>
      </c>
      <c r="G884" s="48" t="n">
        <v>272649.8</v>
      </c>
      <c r="H884" s="48" t="n">
        <v>768232.2</v>
      </c>
      <c r="I884" s="48" t="n">
        <v>3283.7</v>
      </c>
      <c r="J884" s="48" t="n">
        <v>771515.9</v>
      </c>
      <c r="K884" s="48" t="n">
        <v>175616.6</v>
      </c>
      <c r="L884" s="48" t="n">
        <v>21362.1</v>
      </c>
      <c r="M884" s="48" t="n">
        <v>193685.8</v>
      </c>
      <c r="N884" s="48" t="n">
        <v>10722.1</v>
      </c>
    </row>
    <row r="885" ht="10.05" customHeight="1" s="1003">
      <c r="A885" s="45" t="inlineStr">
        <is>
          <t>Lin</t>
        </is>
      </c>
      <c r="B885" s="1112" t="n">
        <v>2018</v>
      </c>
      <c r="C885" s="45" t="inlineStr">
        <is>
          <t>2017/18</t>
        </is>
      </c>
      <c r="D885" s="1113" t="n">
        <v>4</v>
      </c>
      <c r="E885" s="48" t="n">
        <v>428</v>
      </c>
      <c r="F885" s="48" t="n">
        <v>649.6</v>
      </c>
      <c r="G885" s="48" t="n">
        <v>1077.6</v>
      </c>
      <c r="H885" s="48" t="n">
        <v>20662.9</v>
      </c>
      <c r="I885" s="48" t="n">
        <v>749.6</v>
      </c>
      <c r="J885" s="48" t="n">
        <v>21412.5</v>
      </c>
      <c r="K885" s="48" t="n">
        <v>292.6</v>
      </c>
      <c r="L885" s="48" t="n">
        <v>0</v>
      </c>
      <c r="M885" s="48" t="n">
        <v>59</v>
      </c>
      <c r="N885" s="48" t="n">
        <v>0</v>
      </c>
    </row>
    <row r="886" ht="10.05" customHeight="1" s="1003">
      <c r="A886" s="45" t="inlineStr">
        <is>
          <t>Soja</t>
        </is>
      </c>
      <c r="B886" s="1112" t="n">
        <v>2018</v>
      </c>
      <c r="C886" s="45" t="inlineStr">
        <is>
          <t>2017/18</t>
        </is>
      </c>
      <c r="D886" s="1113" t="n">
        <v>4</v>
      </c>
      <c r="E886" s="48" t="n">
        <v>6495.2</v>
      </c>
      <c r="F886" s="48" t="n">
        <v>0</v>
      </c>
      <c r="G886" s="48" t="n">
        <v>6495.2</v>
      </c>
      <c r="H886" s="48" t="n">
        <v>156482</v>
      </c>
      <c r="I886" s="48" t="n">
        <v>7085.4</v>
      </c>
      <c r="J886" s="48" t="n">
        <v>163567.4</v>
      </c>
      <c r="K886" s="48" t="n">
        <v>5687</v>
      </c>
      <c r="L886" s="48" t="n">
        <v>703.4</v>
      </c>
      <c r="M886" s="48" t="n">
        <v>2618.5</v>
      </c>
      <c r="N886" s="48" t="n">
        <v>550.9</v>
      </c>
    </row>
    <row r="887" ht="10.05" customHeight="1" s="1003">
      <c r="A887" s="45" t="inlineStr">
        <is>
          <t>Tournesol</t>
        </is>
      </c>
      <c r="B887" s="1112" t="n">
        <v>2018</v>
      </c>
      <c r="C887" s="45" t="inlineStr">
        <is>
          <t>2017/18</t>
        </is>
      </c>
      <c r="D887" s="1113" t="n">
        <v>4</v>
      </c>
      <c r="E887" s="48" t="n">
        <v>39043.4</v>
      </c>
      <c r="F887" s="48" t="n">
        <v>0</v>
      </c>
      <c r="G887" s="48" t="n">
        <v>39043.4</v>
      </c>
      <c r="H887" s="48" t="n">
        <v>438612.3</v>
      </c>
      <c r="I887" s="48" t="n">
        <v>2102.7</v>
      </c>
      <c r="J887" s="48" t="n">
        <v>440715</v>
      </c>
      <c r="K887" s="48" t="n">
        <v>53158.7</v>
      </c>
      <c r="L887" s="48" t="n">
        <v>1264.7</v>
      </c>
      <c r="M887" s="48" t="n">
        <v>28890.5</v>
      </c>
      <c r="N887" s="48" t="n">
        <v>2057.1</v>
      </c>
    </row>
    <row r="888" ht="10.05" customHeight="1" s="1003">
      <c r="A888" s="45" t="inlineStr">
        <is>
          <t>Colza</t>
        </is>
      </c>
      <c r="B888" s="1112" t="n">
        <v>2018</v>
      </c>
      <c r="C888" s="45" t="inlineStr">
        <is>
          <t>2017/18</t>
        </is>
      </c>
      <c r="D888" s="1113" t="n">
        <v>5</v>
      </c>
      <c r="E888" s="48" t="n">
        <v>195072.6</v>
      </c>
      <c r="F888" s="48" t="n">
        <v>0</v>
      </c>
      <c r="G888" s="48" t="n">
        <v>195072.6</v>
      </c>
      <c r="H888" s="48" t="n">
        <v>527984.3</v>
      </c>
      <c r="I888" s="48" t="n">
        <v>3235.1</v>
      </c>
      <c r="J888" s="48" t="n">
        <v>531219.4</v>
      </c>
      <c r="K888" s="48" t="n">
        <v>59905.3</v>
      </c>
      <c r="L888" s="48" t="n">
        <v>16397.9</v>
      </c>
      <c r="M888" s="48" t="n">
        <v>120328.1</v>
      </c>
      <c r="N888" s="48" t="n">
        <v>11816.2</v>
      </c>
    </row>
    <row r="889" ht="10.05" customHeight="1" s="1003">
      <c r="A889" s="45" t="inlineStr">
        <is>
          <t>Lin</t>
        </is>
      </c>
      <c r="B889" s="1112" t="n">
        <v>2018</v>
      </c>
      <c r="C889" s="45" t="inlineStr">
        <is>
          <t>2017/18</t>
        </is>
      </c>
      <c r="D889" s="1113" t="n">
        <v>5</v>
      </c>
      <c r="E889" s="48" t="n">
        <v>732.4</v>
      </c>
      <c r="F889" s="48" t="n">
        <v>162.9</v>
      </c>
      <c r="G889" s="48" t="n">
        <v>895.3</v>
      </c>
      <c r="H889" s="48" t="n">
        <v>18051.5</v>
      </c>
      <c r="I889" s="48" t="n">
        <v>715.1</v>
      </c>
      <c r="J889" s="48" t="n">
        <v>18766.6</v>
      </c>
      <c r="K889" s="48" t="n">
        <v>108.7</v>
      </c>
      <c r="L889" s="48" t="n">
        <v>0</v>
      </c>
      <c r="M889" s="48" t="n">
        <v>67.5</v>
      </c>
      <c r="N889" s="48" t="n">
        <v>116.4</v>
      </c>
    </row>
    <row r="890" ht="10.05" customHeight="1" s="1003">
      <c r="A890" s="45" t="inlineStr">
        <is>
          <t>Soja</t>
        </is>
      </c>
      <c r="B890" s="1112" t="n">
        <v>2018</v>
      </c>
      <c r="C890" s="45" t="inlineStr">
        <is>
          <t>2017/18</t>
        </is>
      </c>
      <c r="D890" s="1113" t="n">
        <v>5</v>
      </c>
      <c r="E890" s="48" t="n">
        <v>5359.9</v>
      </c>
      <c r="F890" s="48" t="n">
        <v>0</v>
      </c>
      <c r="G890" s="48" t="n">
        <v>5359.9</v>
      </c>
      <c r="H890" s="48" t="n">
        <v>127830.6</v>
      </c>
      <c r="I890" s="48" t="n">
        <v>5965.6</v>
      </c>
      <c r="J890" s="48" t="n">
        <v>133796.2</v>
      </c>
      <c r="K890" s="48" t="n">
        <v>4049.4</v>
      </c>
      <c r="L890" s="48" t="n">
        <v>632.4</v>
      </c>
      <c r="M890" s="48" t="n">
        <v>1399.6</v>
      </c>
      <c r="N890" s="48" t="n">
        <v>909.3</v>
      </c>
    </row>
    <row r="891" ht="10.05" customHeight="1" s="1003">
      <c r="A891" s="45" t="inlineStr">
        <is>
          <t>Tournesol</t>
        </is>
      </c>
      <c r="B891" s="1112" t="n">
        <v>2018</v>
      </c>
      <c r="C891" s="45" t="inlineStr">
        <is>
          <t>2017/18</t>
        </is>
      </c>
      <c r="D891" s="1113" t="n">
        <v>5</v>
      </c>
      <c r="E891" s="48" t="n">
        <v>44213.9</v>
      </c>
      <c r="F891" s="48" t="n">
        <v>-0.1</v>
      </c>
      <c r="G891" s="48" t="n">
        <v>44213.8</v>
      </c>
      <c r="H891" s="48" t="n">
        <v>318977.4</v>
      </c>
      <c r="I891" s="48" t="n">
        <v>2085.5</v>
      </c>
      <c r="J891" s="48" t="n">
        <v>321062.9</v>
      </c>
      <c r="K891" s="48" t="n">
        <v>22155.9</v>
      </c>
      <c r="L891" s="48" t="n">
        <v>1059.1</v>
      </c>
      <c r="M891" s="48" t="n">
        <v>29495.1</v>
      </c>
      <c r="N891" s="48" t="n">
        <v>2557.2</v>
      </c>
    </row>
    <row r="892" ht="10.05" customHeight="1" s="1003">
      <c r="A892" s="45" t="inlineStr">
        <is>
          <t>Colza</t>
        </is>
      </c>
      <c r="B892" s="1112" t="n">
        <v>2018</v>
      </c>
      <c r="C892" s="45" t="inlineStr">
        <is>
          <t>2017/18</t>
        </is>
      </c>
      <c r="D892" s="1113" t="n">
        <v>6</v>
      </c>
      <c r="E892" s="48" t="n">
        <v>97058.10000000001</v>
      </c>
      <c r="F892" s="48" t="n">
        <v>0</v>
      </c>
      <c r="G892" s="48" t="n">
        <v>97058.10000000001</v>
      </c>
      <c r="H892" s="48" t="n">
        <v>224985.1</v>
      </c>
      <c r="I892" s="48" t="n">
        <v>2602</v>
      </c>
      <c r="J892" s="48" t="n">
        <v>227587.1</v>
      </c>
      <c r="K892" s="48" t="n">
        <v>63920</v>
      </c>
      <c r="L892" s="48" t="n">
        <v>61665.7</v>
      </c>
      <c r="M892" s="48" t="n">
        <v>44247.2</v>
      </c>
      <c r="N892" s="48" t="n">
        <v>13736.3</v>
      </c>
    </row>
    <row r="893" ht="10.05" customHeight="1" s="1003">
      <c r="A893" s="45" t="inlineStr">
        <is>
          <t>Lin</t>
        </is>
      </c>
      <c r="B893" s="1112" t="n">
        <v>2018</v>
      </c>
      <c r="C893" s="45" t="inlineStr">
        <is>
          <t>2017/18</t>
        </is>
      </c>
      <c r="D893" s="1113" t="n">
        <v>6</v>
      </c>
      <c r="E893" s="48" t="n">
        <v>655.8</v>
      </c>
      <c r="F893" s="48" t="n">
        <v>0</v>
      </c>
      <c r="G893" s="48" t="n">
        <v>655.8</v>
      </c>
      <c r="H893" s="48" t="n">
        <v>13902.8</v>
      </c>
      <c r="I893" s="48" t="n">
        <v>701.9</v>
      </c>
      <c r="J893" s="48" t="n">
        <v>14604.7</v>
      </c>
      <c r="K893" s="48" t="n">
        <v>32.5</v>
      </c>
      <c r="L893" s="48" t="n">
        <v>7.3</v>
      </c>
      <c r="M893" s="48" t="n">
        <v>63</v>
      </c>
      <c r="N893" s="48" t="n">
        <v>20.5</v>
      </c>
    </row>
    <row r="894" ht="10.05" customHeight="1" s="1003">
      <c r="A894" s="45" t="inlineStr">
        <is>
          <t>Soja</t>
        </is>
      </c>
      <c r="B894" s="1112" t="n">
        <v>2018</v>
      </c>
      <c r="C894" s="45" t="inlineStr">
        <is>
          <t>2017/18</t>
        </is>
      </c>
      <c r="D894" s="1113" t="n">
        <v>6</v>
      </c>
      <c r="E894" s="48" t="n">
        <v>6817.6</v>
      </c>
      <c r="F894" s="48" t="n">
        <v>5.8</v>
      </c>
      <c r="G894" s="48" t="n">
        <v>6823.4</v>
      </c>
      <c r="H894" s="48" t="n">
        <v>83048.2</v>
      </c>
      <c r="I894" s="48" t="n">
        <v>3338.8</v>
      </c>
      <c r="J894" s="48" t="n">
        <v>86387</v>
      </c>
      <c r="K894" s="48" t="n">
        <v>3609.9</v>
      </c>
      <c r="L894" s="48" t="n">
        <v>1404.9</v>
      </c>
      <c r="M894" s="48" t="n">
        <v>1708.2</v>
      </c>
      <c r="N894" s="48" t="n">
        <v>271.1</v>
      </c>
    </row>
    <row r="895" ht="10.05" customHeight="1" s="1003">
      <c r="A895" s="45" t="inlineStr">
        <is>
          <t>Tournesol</t>
        </is>
      </c>
      <c r="B895" s="1112" t="n">
        <v>2018</v>
      </c>
      <c r="C895" s="45" t="inlineStr">
        <is>
          <t>2017/18</t>
        </is>
      </c>
      <c r="D895" s="1113" t="n">
        <v>6</v>
      </c>
      <c r="E895" s="48" t="n">
        <v>29339</v>
      </c>
      <c r="F895" s="48" t="n">
        <v>-53</v>
      </c>
      <c r="G895" s="48" t="n">
        <v>29286</v>
      </c>
      <c r="H895" s="48" t="n">
        <v>158819.3</v>
      </c>
      <c r="I895" s="48" t="n">
        <v>1731.5</v>
      </c>
      <c r="J895" s="48" t="n">
        <v>160550.8</v>
      </c>
      <c r="K895" s="48" t="n">
        <v>7643.6</v>
      </c>
      <c r="L895" s="48" t="n">
        <v>2580.6</v>
      </c>
      <c r="M895" s="48" t="n">
        <v>13320.3</v>
      </c>
      <c r="N895" s="48" t="n">
        <v>3780.1</v>
      </c>
    </row>
    <row r="896" ht="10.05" customHeight="1" s="1003">
      <c r="A896" s="45" t="inlineStr">
        <is>
          <t>Colza</t>
        </is>
      </c>
      <c r="B896" s="1112" t="n">
        <v>2018</v>
      </c>
      <c r="C896" s="45" t="inlineStr">
        <is>
          <t>2018/19</t>
        </is>
      </c>
      <c r="D896" s="1113" t="n">
        <v>7</v>
      </c>
      <c r="E896" s="48" t="n">
        <v>2655825.6</v>
      </c>
      <c r="F896" s="48" t="n">
        <v>13460.1</v>
      </c>
      <c r="G896" s="48" t="n">
        <v>2669285.7</v>
      </c>
      <c r="H896" s="48" t="n">
        <v>2548528.1</v>
      </c>
      <c r="I896" s="48" t="n">
        <v>10249.7</v>
      </c>
      <c r="J896" s="48" t="n">
        <v>2558777.8</v>
      </c>
      <c r="K896" s="48" t="n">
        <v>1227489.2</v>
      </c>
      <c r="L896" s="48" t="n">
        <v>1477311.8</v>
      </c>
      <c r="M896" s="48" t="n">
        <v>308641.3</v>
      </c>
      <c r="N896" s="48" t="n">
        <v>4655.4</v>
      </c>
    </row>
    <row r="897" ht="10.05" customHeight="1" s="1003">
      <c r="A897" s="45" t="inlineStr">
        <is>
          <t>Lin</t>
        </is>
      </c>
      <c r="B897" s="1112" t="n">
        <v>2018</v>
      </c>
      <c r="C897" s="45" t="inlineStr">
        <is>
          <t>2018/19</t>
        </is>
      </c>
      <c r="D897" s="1113" t="n">
        <v>7</v>
      </c>
      <c r="E897" s="48" t="n">
        <v>13568.3</v>
      </c>
      <c r="F897" s="48" t="n">
        <v>0</v>
      </c>
      <c r="G897" s="48" t="n">
        <v>13568.3</v>
      </c>
      <c r="H897" s="48" t="n">
        <v>24062.1</v>
      </c>
      <c r="I897" s="48" t="n">
        <v>701.9</v>
      </c>
      <c r="J897" s="48" t="n">
        <v>24764</v>
      </c>
      <c r="K897" s="48" t="n">
        <v>2817.3</v>
      </c>
      <c r="L897" s="48" t="n">
        <v>3689.8</v>
      </c>
      <c r="M897" s="48" t="n">
        <v>905</v>
      </c>
      <c r="N897" s="48" t="n">
        <v>0</v>
      </c>
    </row>
    <row r="898" ht="10.05" customHeight="1" s="1003">
      <c r="A898" s="45" t="inlineStr">
        <is>
          <t>Soja</t>
        </is>
      </c>
      <c r="B898" s="1112" t="n">
        <v>2018</v>
      </c>
      <c r="C898" s="45" t="inlineStr">
        <is>
          <t>2018/19</t>
        </is>
      </c>
      <c r="D898" s="1113" t="n">
        <v>7</v>
      </c>
      <c r="E898" s="48" t="n">
        <v>1517.5</v>
      </c>
      <c r="F898" s="48" t="n">
        <v>0</v>
      </c>
      <c r="G898" s="48" t="n">
        <v>1517.5</v>
      </c>
      <c r="H898" s="48" t="n">
        <v>66529.89999999999</v>
      </c>
      <c r="I898" s="48" t="n">
        <v>3116</v>
      </c>
      <c r="J898" s="48" t="n">
        <v>69645.89999999999</v>
      </c>
      <c r="K898" s="48" t="n">
        <v>2855.3</v>
      </c>
      <c r="L898" s="48" t="n">
        <v>816.4</v>
      </c>
      <c r="M898" s="48" t="n">
        <v>524.3</v>
      </c>
      <c r="N898" s="48" t="n">
        <v>1014.1</v>
      </c>
    </row>
    <row r="899" ht="10.05" customHeight="1" s="1003">
      <c r="A899" s="45" t="inlineStr">
        <is>
          <t>Tournesol</t>
        </is>
      </c>
      <c r="B899" s="1112" t="n">
        <v>2018</v>
      </c>
      <c r="C899" s="45" t="inlineStr">
        <is>
          <t>2018/19</t>
        </is>
      </c>
      <c r="D899" s="1113" t="n">
        <v>7</v>
      </c>
      <c r="E899" s="48" t="n">
        <v>3856.7</v>
      </c>
      <c r="F899" s="48" t="n">
        <v>0</v>
      </c>
      <c r="G899" s="48" t="n">
        <v>3856.7</v>
      </c>
      <c r="H899" s="48" t="n">
        <v>96056.3</v>
      </c>
      <c r="I899" s="48" t="n">
        <v>1709.7</v>
      </c>
      <c r="J899" s="48" t="n">
        <v>97766</v>
      </c>
      <c r="K899" s="48" t="n">
        <v>6781.2</v>
      </c>
      <c r="L899" s="48" t="n">
        <v>358.9</v>
      </c>
      <c r="M899" s="48" t="n">
        <v>952.7</v>
      </c>
      <c r="N899" s="48" t="n">
        <v>261.3</v>
      </c>
    </row>
    <row r="900" ht="10.05" customHeight="1" s="1003">
      <c r="A900" s="45" t="inlineStr">
        <is>
          <t>Colza</t>
        </is>
      </c>
      <c r="B900" s="1112" t="n">
        <v>2018</v>
      </c>
      <c r="C900" s="45" t="inlineStr">
        <is>
          <t>2018/19</t>
        </is>
      </c>
      <c r="D900" s="1113" t="n">
        <v>8</v>
      </c>
      <c r="E900" s="48" t="n">
        <v>408102.1</v>
      </c>
      <c r="F900" s="48" t="n">
        <v>944.8</v>
      </c>
      <c r="G900" s="48" t="n">
        <v>409046.9</v>
      </c>
      <c r="H900" s="48" t="n">
        <v>2592021.2</v>
      </c>
      <c r="I900" s="48" t="n">
        <v>9279.4</v>
      </c>
      <c r="J900" s="48" t="n">
        <v>2601300.6</v>
      </c>
      <c r="K900" s="48" t="n">
        <v>956942.4</v>
      </c>
      <c r="L900" s="48" t="n">
        <v>60729.7</v>
      </c>
      <c r="M900" s="48" t="n">
        <v>318941</v>
      </c>
      <c r="N900" s="48" t="n">
        <v>12268.5</v>
      </c>
    </row>
    <row r="901" ht="10.05" customHeight="1" s="1003">
      <c r="A901" s="45" t="inlineStr">
        <is>
          <t>Lin</t>
        </is>
      </c>
      <c r="B901" s="1112" t="n">
        <v>2018</v>
      </c>
      <c r="C901" s="45" t="inlineStr">
        <is>
          <t>2018/19</t>
        </is>
      </c>
      <c r="D901" s="1113" t="n">
        <v>8</v>
      </c>
      <c r="E901" s="48" t="n">
        <v>6590.2</v>
      </c>
      <c r="F901" s="48" t="n">
        <v>62.6</v>
      </c>
      <c r="G901" s="48" t="n">
        <v>6652.8</v>
      </c>
      <c r="H901" s="48" t="n">
        <v>27951.5</v>
      </c>
      <c r="I901" s="48" t="n">
        <v>764.5</v>
      </c>
      <c r="J901" s="48" t="n">
        <v>28716</v>
      </c>
      <c r="K901" s="48" t="n">
        <v>1028.5</v>
      </c>
      <c r="L901" s="48" t="n">
        <v>604.6</v>
      </c>
      <c r="M901" s="48" t="n">
        <v>2387.6</v>
      </c>
      <c r="N901" s="48" t="n">
        <v>5.9</v>
      </c>
    </row>
    <row r="902" ht="10.05" customHeight="1" s="1003">
      <c r="A902" s="45" t="inlineStr">
        <is>
          <t>Soja</t>
        </is>
      </c>
      <c r="B902" s="1112" t="n">
        <v>2018</v>
      </c>
      <c r="C902" s="45" t="inlineStr">
        <is>
          <t>2018/19</t>
        </is>
      </c>
      <c r="D902" s="1113" t="n">
        <v>8</v>
      </c>
      <c r="E902" s="48" t="n">
        <v>2726.4</v>
      </c>
      <c r="F902" s="48" t="n">
        <v>578.3</v>
      </c>
      <c r="G902" s="48" t="n">
        <v>3304.7</v>
      </c>
      <c r="H902" s="48" t="n">
        <v>52682.9</v>
      </c>
      <c r="I902" s="48" t="n">
        <v>3487</v>
      </c>
      <c r="J902" s="48" t="n">
        <v>56169.9</v>
      </c>
      <c r="K902" s="48" t="n">
        <v>2801.5</v>
      </c>
      <c r="L902" s="48" t="n">
        <v>1061.6</v>
      </c>
      <c r="M902" s="48" t="n">
        <v>756</v>
      </c>
      <c r="N902" s="48" t="n">
        <v>359</v>
      </c>
    </row>
    <row r="903" ht="10.05" customHeight="1" s="1003">
      <c r="A903" s="45" t="inlineStr">
        <is>
          <t>Tournesol</t>
        </is>
      </c>
      <c r="B903" s="1112" t="n">
        <v>2018</v>
      </c>
      <c r="C903" s="45" t="inlineStr">
        <is>
          <t>2018/19</t>
        </is>
      </c>
      <c r="D903" s="1113" t="n">
        <v>8</v>
      </c>
      <c r="E903" s="48" t="n">
        <v>26606.2</v>
      </c>
      <c r="F903" s="48" t="n">
        <v>1746.9</v>
      </c>
      <c r="G903" s="48" t="n">
        <v>28353.1</v>
      </c>
      <c r="H903" s="48" t="n">
        <v>86559.3</v>
      </c>
      <c r="I903" s="48" t="n">
        <v>2137</v>
      </c>
      <c r="J903" s="48" t="n">
        <v>88696.3</v>
      </c>
      <c r="K903" s="48" t="n">
        <v>19809.7</v>
      </c>
      <c r="L903" s="48" t="n">
        <v>14224.2</v>
      </c>
      <c r="M903" s="48" t="n">
        <v>1187.4</v>
      </c>
      <c r="N903" s="48" t="n">
        <v>8.1</v>
      </c>
    </row>
    <row r="904" ht="10.05" customHeight="1" s="1003">
      <c r="A904" s="45" t="inlineStr">
        <is>
          <t>Colza</t>
        </is>
      </c>
      <c r="B904" s="1112" t="n">
        <v>2018</v>
      </c>
      <c r="C904" s="45" t="inlineStr">
        <is>
          <t>2018/19</t>
        </is>
      </c>
      <c r="D904" s="1113" t="n">
        <v>9</v>
      </c>
      <c r="E904" s="48" t="n">
        <v>214335.5</v>
      </c>
      <c r="F904" s="48" t="n">
        <v>2132.9</v>
      </c>
      <c r="G904" s="48" t="n">
        <v>216468.4</v>
      </c>
      <c r="H904" s="48" t="n">
        <v>2475043</v>
      </c>
      <c r="I904" s="48" t="n">
        <v>9316.700000000001</v>
      </c>
      <c r="J904" s="48" t="n">
        <v>2484359.7</v>
      </c>
      <c r="K904" s="48" t="n">
        <v>831656.9</v>
      </c>
      <c r="L904" s="48" t="n">
        <v>36410.3</v>
      </c>
      <c r="M904" s="48" t="n">
        <v>151713.6</v>
      </c>
      <c r="N904" s="48" t="n">
        <v>9033.299999999999</v>
      </c>
    </row>
    <row r="905" ht="10.05" customHeight="1" s="1003">
      <c r="A905" s="45" t="inlineStr">
        <is>
          <t>Lin</t>
        </is>
      </c>
      <c r="B905" s="1112" t="n">
        <v>2018</v>
      </c>
      <c r="C905" s="45" t="inlineStr">
        <is>
          <t>2018/19</t>
        </is>
      </c>
      <c r="D905" s="1113" t="n">
        <v>9</v>
      </c>
      <c r="E905" s="48" t="n">
        <v>1875</v>
      </c>
      <c r="F905" s="48" t="n">
        <v>5.3</v>
      </c>
      <c r="G905" s="48" t="n">
        <v>1880.3</v>
      </c>
      <c r="H905" s="48" t="n">
        <v>26969.5</v>
      </c>
      <c r="I905" s="48" t="n">
        <v>752</v>
      </c>
      <c r="J905" s="48" t="n">
        <v>27721.5</v>
      </c>
      <c r="K905" s="48" t="n">
        <v>742</v>
      </c>
      <c r="L905" s="48" t="n">
        <v>141.5</v>
      </c>
      <c r="M905" s="48" t="n">
        <v>426.4</v>
      </c>
      <c r="N905" s="48" t="n">
        <v>1.7</v>
      </c>
    </row>
    <row r="906" ht="10.05" customHeight="1" s="1003">
      <c r="A906" s="45" t="inlineStr">
        <is>
          <t>Soja</t>
        </is>
      </c>
      <c r="B906" s="1112" t="n">
        <v>2018</v>
      </c>
      <c r="C906" s="45" t="inlineStr">
        <is>
          <t>2018/19</t>
        </is>
      </c>
      <c r="D906" s="1113" t="n">
        <v>9</v>
      </c>
      <c r="E906" s="48" t="n">
        <v>124082.6</v>
      </c>
      <c r="F906" s="48" t="n">
        <v>6009.6</v>
      </c>
      <c r="G906" s="48" t="n">
        <v>130092.2</v>
      </c>
      <c r="H906" s="48" t="n">
        <v>164470.3</v>
      </c>
      <c r="I906" s="48" t="n">
        <v>8040</v>
      </c>
      <c r="J906" s="48" t="n">
        <v>172510.3</v>
      </c>
      <c r="K906" s="48" t="n">
        <v>31224.1</v>
      </c>
      <c r="L906" s="48" t="n">
        <v>40609.1</v>
      </c>
      <c r="M906" s="48" t="n">
        <v>11415.7</v>
      </c>
      <c r="N906" s="48" t="n">
        <v>520.6</v>
      </c>
    </row>
    <row r="907" ht="10.05" customHeight="1" s="1003">
      <c r="A907" s="45" t="inlineStr">
        <is>
          <t>Tournesol</t>
        </is>
      </c>
      <c r="B907" s="1112" t="n">
        <v>2018</v>
      </c>
      <c r="C907" s="45" t="inlineStr">
        <is>
          <t>2018/19</t>
        </is>
      </c>
      <c r="D907" s="1113" t="n">
        <v>9</v>
      </c>
      <c r="E907" s="48" t="n">
        <v>610867</v>
      </c>
      <c r="F907" s="48" t="n">
        <v>8018.3</v>
      </c>
      <c r="G907" s="48" t="n">
        <v>618885.3</v>
      </c>
      <c r="H907" s="48" t="n">
        <v>592031.7</v>
      </c>
      <c r="I907" s="48" t="n">
        <v>7150.1</v>
      </c>
      <c r="J907" s="48" t="n">
        <v>599181.8</v>
      </c>
      <c r="K907" s="48" t="n">
        <v>191929.8</v>
      </c>
      <c r="L907" s="48" t="n">
        <v>222815.4</v>
      </c>
      <c r="M907" s="48" t="n">
        <v>49059.5</v>
      </c>
      <c r="N907" s="48" t="n">
        <v>1636.1</v>
      </c>
    </row>
    <row r="908" ht="10.05" customHeight="1" s="1003">
      <c r="A908" s="45" t="inlineStr">
        <is>
          <t>Colza</t>
        </is>
      </c>
      <c r="B908" s="1112" t="n">
        <v>2018</v>
      </c>
      <c r="C908" s="45" t="inlineStr">
        <is>
          <t>2018/19</t>
        </is>
      </c>
      <c r="D908" s="1113" t="n">
        <v>10</v>
      </c>
      <c r="E908" s="48" t="n">
        <v>152627.5</v>
      </c>
      <c r="F908" s="48" t="n">
        <v>16</v>
      </c>
      <c r="G908" s="48" t="n">
        <v>152643.5</v>
      </c>
      <c r="H908" s="48" t="n">
        <v>2312334.1</v>
      </c>
      <c r="I908" s="48" t="n">
        <v>8352.299999999999</v>
      </c>
      <c r="J908" s="48" t="n">
        <v>2320686.4</v>
      </c>
      <c r="K908" s="48" t="n">
        <v>735702.6</v>
      </c>
      <c r="L908" s="48" t="n">
        <v>16384.7</v>
      </c>
      <c r="M908" s="48" t="n">
        <v>104108</v>
      </c>
      <c r="N908" s="48" t="n">
        <v>8357.4</v>
      </c>
    </row>
    <row r="909" ht="10.05" customHeight="1" s="1003">
      <c r="A909" s="45" t="inlineStr">
        <is>
          <t>Lin</t>
        </is>
      </c>
      <c r="B909" s="1112" t="n">
        <v>2018</v>
      </c>
      <c r="C909" s="45" t="inlineStr">
        <is>
          <t>2018/19</t>
        </is>
      </c>
      <c r="D909" s="1113" t="n">
        <v>10</v>
      </c>
      <c r="E909" s="48" t="n">
        <v>1250.4</v>
      </c>
      <c r="F909" s="48" t="n">
        <v>21.1</v>
      </c>
      <c r="G909" s="48" t="n">
        <v>1271.5</v>
      </c>
      <c r="H909" s="48" t="n">
        <v>25674.8</v>
      </c>
      <c r="I909" s="48" t="n">
        <v>773.1</v>
      </c>
      <c r="J909" s="48" t="n">
        <v>26447.9</v>
      </c>
      <c r="K909" s="48" t="n">
        <v>630.9</v>
      </c>
      <c r="L909" s="48" t="n">
        <v>78.3</v>
      </c>
      <c r="M909" s="48" t="n">
        <v>129</v>
      </c>
      <c r="N909" s="48" t="n">
        <v>60.5</v>
      </c>
    </row>
    <row r="910" ht="10.05" customHeight="1" s="1003">
      <c r="A910" s="45" t="inlineStr">
        <is>
          <t>Soja</t>
        </is>
      </c>
      <c r="B910" s="1112" t="n">
        <v>2018</v>
      </c>
      <c r="C910" s="45" t="inlineStr">
        <is>
          <t>2018/19</t>
        </is>
      </c>
      <c r="D910" s="1113" t="n">
        <v>10</v>
      </c>
      <c r="E910" s="48" t="n">
        <v>114501.1</v>
      </c>
      <c r="F910" s="48" t="n">
        <v>2488.2</v>
      </c>
      <c r="G910" s="48" t="n">
        <v>116989.3</v>
      </c>
      <c r="H910" s="48" t="n">
        <v>256630.9</v>
      </c>
      <c r="I910" s="48" t="n">
        <v>10255.1</v>
      </c>
      <c r="J910" s="48" t="n">
        <v>266886</v>
      </c>
      <c r="K910" s="48" t="n">
        <v>29421.3</v>
      </c>
      <c r="L910" s="48" t="n">
        <v>18816.8</v>
      </c>
      <c r="M910" s="48" t="n">
        <v>19843.9</v>
      </c>
      <c r="N910" s="48" t="n">
        <v>762.6</v>
      </c>
    </row>
    <row r="911" ht="10.05" customHeight="1" s="1003">
      <c r="A911" s="45" t="inlineStr">
        <is>
          <t>Tournesol</t>
        </is>
      </c>
      <c r="B911" s="1112" t="n">
        <v>2018</v>
      </c>
      <c r="C911" s="45" t="inlineStr">
        <is>
          <t>2018/19</t>
        </is>
      </c>
      <c r="D911" s="1113" t="n">
        <v>10</v>
      </c>
      <c r="E911" s="48" t="n">
        <v>242812.2</v>
      </c>
      <c r="F911" s="48" t="n">
        <v>1387.6</v>
      </c>
      <c r="G911" s="48" t="n">
        <v>244199.8</v>
      </c>
      <c r="H911" s="48" t="n">
        <v>678017.7</v>
      </c>
      <c r="I911" s="48" t="n">
        <v>5588.6</v>
      </c>
      <c r="J911" s="48" t="n">
        <v>683606.3</v>
      </c>
      <c r="K911" s="48" t="n">
        <v>157040.5</v>
      </c>
      <c r="L911" s="48" t="n">
        <v>43776.4</v>
      </c>
      <c r="M911" s="48" t="n">
        <v>76738</v>
      </c>
      <c r="N911" s="48" t="n">
        <v>2019.3</v>
      </c>
    </row>
    <row r="912" ht="10.05" customHeight="1" s="1003">
      <c r="A912" s="45" t="inlineStr">
        <is>
          <t>Colza</t>
        </is>
      </c>
      <c r="B912" s="1112" t="n">
        <v>2018</v>
      </c>
      <c r="C912" s="45" t="inlineStr">
        <is>
          <t>2018/19</t>
        </is>
      </c>
      <c r="D912" s="1113" t="n">
        <v>11</v>
      </c>
      <c r="E912" s="48" t="n">
        <v>199568.3</v>
      </c>
      <c r="F912" s="48" t="n">
        <v>450.7</v>
      </c>
      <c r="G912" s="48" t="n">
        <v>200019</v>
      </c>
      <c r="H912" s="48" t="n">
        <v>2195700.1</v>
      </c>
      <c r="I912" s="48" t="n">
        <v>4482.1</v>
      </c>
      <c r="J912" s="48" t="n">
        <v>2200182.2</v>
      </c>
      <c r="K912" s="48" t="n">
        <v>651326.9</v>
      </c>
      <c r="L912" s="48" t="n">
        <v>52912.7</v>
      </c>
      <c r="M912" s="48" t="n">
        <v>128549.1</v>
      </c>
      <c r="N912" s="48" t="n">
        <v>8533.700000000001</v>
      </c>
    </row>
    <row r="913" ht="10.05" customHeight="1" s="1003">
      <c r="A913" s="45" t="inlineStr">
        <is>
          <t>Lin</t>
        </is>
      </c>
      <c r="B913" s="1112" t="n">
        <v>2018</v>
      </c>
      <c r="C913" s="45" t="inlineStr">
        <is>
          <t>2018/19</t>
        </is>
      </c>
      <c r="D913" s="1113" t="n">
        <v>11</v>
      </c>
      <c r="E913" s="48" t="n">
        <v>1119.1</v>
      </c>
      <c r="F913" s="48" t="n">
        <v>537.6</v>
      </c>
      <c r="G913" s="48" t="n">
        <v>1656.7</v>
      </c>
      <c r="H913" s="48" t="n">
        <v>24109.1</v>
      </c>
      <c r="I913" s="48" t="n">
        <v>931.1</v>
      </c>
      <c r="J913" s="48" t="n">
        <v>25040.2</v>
      </c>
      <c r="K913" s="48" t="n">
        <v>472</v>
      </c>
      <c r="L913" s="48" t="n">
        <v>81</v>
      </c>
      <c r="M913" s="48" t="n">
        <v>238.6</v>
      </c>
      <c r="N913" s="48" t="n">
        <v>1.2</v>
      </c>
    </row>
    <row r="914" ht="10.05" customHeight="1" s="1003">
      <c r="A914" s="45" t="inlineStr">
        <is>
          <t>Soja</t>
        </is>
      </c>
      <c r="B914" s="1112" t="n">
        <v>2018</v>
      </c>
      <c r="C914" s="45" t="inlineStr">
        <is>
          <t>2018/19</t>
        </is>
      </c>
      <c r="D914" s="1113" t="n">
        <v>11</v>
      </c>
      <c r="E914" s="48" t="n">
        <v>31726.5</v>
      </c>
      <c r="F914" s="48" t="n">
        <v>1323.8</v>
      </c>
      <c r="G914" s="48" t="n">
        <v>33050.3</v>
      </c>
      <c r="H914" s="48" t="n">
        <v>248231.8</v>
      </c>
      <c r="I914" s="48" t="n">
        <v>11401.4</v>
      </c>
      <c r="J914" s="48" t="n">
        <v>259633.2</v>
      </c>
      <c r="K914" s="48" t="n">
        <v>20728.4</v>
      </c>
      <c r="L914" s="48" t="n">
        <v>2768.6</v>
      </c>
      <c r="M914" s="48" t="n">
        <v>10414.5</v>
      </c>
      <c r="N914" s="48" t="n">
        <v>1004.2</v>
      </c>
    </row>
    <row r="915" ht="10.05" customHeight="1" s="1003">
      <c r="A915" s="45" t="inlineStr">
        <is>
          <t>Tournesol</t>
        </is>
      </c>
      <c r="B915" s="1112" t="n">
        <v>2018</v>
      </c>
      <c r="C915" s="45" t="inlineStr">
        <is>
          <t>2018/19</t>
        </is>
      </c>
      <c r="D915" s="1113" t="n">
        <v>11</v>
      </c>
      <c r="E915" s="48" t="n">
        <v>68357.3</v>
      </c>
      <c r="F915" s="48" t="n">
        <v>285.6</v>
      </c>
      <c r="G915" s="48" t="n">
        <v>68642.89999999999</v>
      </c>
      <c r="H915" s="48" t="n">
        <v>637863.1</v>
      </c>
      <c r="I915" s="48" t="n">
        <v>4513.6</v>
      </c>
      <c r="J915" s="48" t="n">
        <v>642376.7</v>
      </c>
      <c r="K915" s="48" t="n">
        <v>114964.4</v>
      </c>
      <c r="L915" s="48" t="n">
        <v>3250.8</v>
      </c>
      <c r="M915" s="48" t="n">
        <v>41914.4</v>
      </c>
      <c r="N915" s="48" t="n">
        <v>3335.3</v>
      </c>
    </row>
    <row r="916" ht="10.05" customHeight="1" s="1003">
      <c r="A916" s="45" t="inlineStr">
        <is>
          <t>Colza</t>
        </is>
      </c>
      <c r="B916" s="1112" t="n">
        <v>2018</v>
      </c>
      <c r="C916" s="45" t="inlineStr">
        <is>
          <t>2018/19</t>
        </is>
      </c>
      <c r="D916" s="1113" t="n">
        <v>12</v>
      </c>
      <c r="E916" s="48" t="n">
        <v>148208</v>
      </c>
      <c r="F916" s="48" t="n">
        <v>256.3</v>
      </c>
      <c r="G916" s="48" t="n">
        <v>148464.3</v>
      </c>
      <c r="H916" s="48" t="n">
        <v>1980679</v>
      </c>
      <c r="I916" s="48" t="n">
        <v>4651.5</v>
      </c>
      <c r="J916" s="48" t="n">
        <v>1985330.5</v>
      </c>
      <c r="K916" s="48" t="n">
        <v>594480.8</v>
      </c>
      <c r="L916" s="48" t="n">
        <v>30033.4</v>
      </c>
      <c r="M916" s="48" t="n">
        <v>82001.7</v>
      </c>
      <c r="N916" s="48" t="n">
        <v>4789.8</v>
      </c>
    </row>
    <row r="917" ht="10.05" customHeight="1" s="1003">
      <c r="A917" s="45" t="inlineStr">
        <is>
          <t>Lin</t>
        </is>
      </c>
      <c r="B917" s="1112" t="n">
        <v>2018</v>
      </c>
      <c r="C917" s="45" t="inlineStr">
        <is>
          <t>2018/19</t>
        </is>
      </c>
      <c r="D917" s="1113" t="n">
        <v>12</v>
      </c>
      <c r="E917" s="48" t="n">
        <v>904.9</v>
      </c>
      <c r="F917" s="48" t="n">
        <v>0</v>
      </c>
      <c r="G917" s="48" t="n">
        <v>904.9</v>
      </c>
      <c r="H917" s="48" t="n">
        <v>22684.5</v>
      </c>
      <c r="I917" s="48" t="n">
        <v>859</v>
      </c>
      <c r="J917" s="48" t="n">
        <v>23543.5</v>
      </c>
      <c r="K917" s="48" t="n">
        <v>372.3</v>
      </c>
      <c r="L917" s="48" t="n">
        <v>18.9</v>
      </c>
      <c r="M917" s="48" t="n">
        <v>118.1</v>
      </c>
      <c r="N917" s="48" t="n">
        <v>0.6</v>
      </c>
    </row>
    <row r="918" ht="10.05" customHeight="1" s="1003">
      <c r="A918" s="45" t="inlineStr">
        <is>
          <t>Soja</t>
        </is>
      </c>
      <c r="B918" s="1112" t="n">
        <v>2018</v>
      </c>
      <c r="C918" s="45" t="inlineStr">
        <is>
          <t>2018/19</t>
        </is>
      </c>
      <c r="D918" s="1113" t="n">
        <v>12</v>
      </c>
      <c r="E918" s="48" t="n">
        <v>12068</v>
      </c>
      <c r="F918" s="48" t="n">
        <v>901.4</v>
      </c>
      <c r="G918" s="48" t="n">
        <v>12969.4</v>
      </c>
      <c r="H918" s="48" t="n">
        <v>238522.3</v>
      </c>
      <c r="I918" s="48" t="n">
        <v>10880.8</v>
      </c>
      <c r="J918" s="48" t="n">
        <v>249403.1</v>
      </c>
      <c r="K918" s="48" t="n">
        <v>15920.5</v>
      </c>
      <c r="L918" s="48" t="n">
        <v>840</v>
      </c>
      <c r="M918" s="48" t="n">
        <v>4242.8</v>
      </c>
      <c r="N918" s="48" t="n">
        <v>1405.1</v>
      </c>
    </row>
    <row r="919" ht="10.05" customHeight="1" s="1003">
      <c r="A919" s="45" t="inlineStr">
        <is>
          <t>Tournesol</t>
        </is>
      </c>
      <c r="B919" s="1112" t="n">
        <v>2018</v>
      </c>
      <c r="C919" s="45" t="inlineStr">
        <is>
          <t>2018/19</t>
        </is>
      </c>
      <c r="D919" s="1113" t="n">
        <v>12</v>
      </c>
      <c r="E919" s="48" t="n">
        <v>29997.2</v>
      </c>
      <c r="F919" s="48" t="n">
        <v>668.6</v>
      </c>
      <c r="G919" s="48" t="n">
        <v>30665.8</v>
      </c>
      <c r="H919" s="48" t="n">
        <v>577516.7</v>
      </c>
      <c r="I919" s="48" t="n">
        <v>4291.3</v>
      </c>
      <c r="J919" s="48" t="n">
        <v>581808</v>
      </c>
      <c r="K919" s="48" t="n">
        <v>91292.89999999999</v>
      </c>
      <c r="L919" s="48" t="n">
        <v>1091</v>
      </c>
      <c r="M919" s="48" t="n">
        <v>22409.4</v>
      </c>
      <c r="N919" s="48" t="n">
        <v>2361.6</v>
      </c>
    </row>
    <row r="920" ht="10.05" customHeight="1" s="1003">
      <c r="A920" s="45" t="inlineStr">
        <is>
          <t>Colza</t>
        </is>
      </c>
      <c r="B920" s="1112" t="n">
        <v>2019</v>
      </c>
      <c r="C920" s="45" t="inlineStr">
        <is>
          <t>2018/19</t>
        </is>
      </c>
      <c r="D920" s="1113" t="n">
        <v>1</v>
      </c>
      <c r="E920" s="48" t="n">
        <v>197351.5</v>
      </c>
      <c r="F920" s="48" t="n">
        <v>264.2</v>
      </c>
      <c r="G920" s="48" t="n">
        <v>197615.7</v>
      </c>
      <c r="H920" s="48" t="n">
        <v>1712697.1</v>
      </c>
      <c r="I920" s="48" t="n">
        <v>4709.3</v>
      </c>
      <c r="J920" s="48" t="n">
        <v>1717406.4</v>
      </c>
      <c r="K920" s="48" t="n">
        <v>468635.8</v>
      </c>
      <c r="L920" s="48" t="n">
        <v>27358</v>
      </c>
      <c r="M920" s="48" t="n">
        <v>112317.1</v>
      </c>
      <c r="N920" s="48" t="n">
        <v>41033.3</v>
      </c>
    </row>
    <row r="921" ht="10.05" customHeight="1" s="1003">
      <c r="A921" s="45" t="inlineStr">
        <is>
          <t>Lin</t>
        </is>
      </c>
      <c r="B921" s="1112" t="n">
        <v>2019</v>
      </c>
      <c r="C921" s="45" t="inlineStr">
        <is>
          <t>2018/19</t>
        </is>
      </c>
      <c r="D921" s="1113" t="n">
        <v>1</v>
      </c>
      <c r="E921" s="48" t="n">
        <v>662.6</v>
      </c>
      <c r="F921" s="48" t="n">
        <v>0</v>
      </c>
      <c r="G921" s="48" t="n">
        <v>662.6</v>
      </c>
      <c r="H921" s="48" t="n">
        <v>20815.7</v>
      </c>
      <c r="I921" s="48" t="n">
        <v>672.5</v>
      </c>
      <c r="J921" s="48" t="n">
        <v>21488.2</v>
      </c>
      <c r="K921" s="48" t="n">
        <v>381.6</v>
      </c>
      <c r="L921" s="48" t="n">
        <v>43.1</v>
      </c>
      <c r="M921" s="48" t="n">
        <v>33.9</v>
      </c>
      <c r="N921" s="48" t="n">
        <v>0</v>
      </c>
    </row>
    <row r="922" ht="10.05" customHeight="1" s="1003">
      <c r="A922" s="45" t="inlineStr">
        <is>
          <t>Soja</t>
        </is>
      </c>
      <c r="B922" s="1112" t="n">
        <v>2019</v>
      </c>
      <c r="C922" s="45" t="inlineStr">
        <is>
          <t>2018/19</t>
        </is>
      </c>
      <c r="D922" s="1113" t="n">
        <v>1</v>
      </c>
      <c r="E922" s="48" t="n">
        <v>6861</v>
      </c>
      <c r="F922" s="48" t="n">
        <v>222.8</v>
      </c>
      <c r="G922" s="48" t="n">
        <v>7083.8</v>
      </c>
      <c r="H922" s="48" t="n">
        <v>207558.3</v>
      </c>
      <c r="I922" s="48" t="n">
        <v>9332.6</v>
      </c>
      <c r="J922" s="48" t="n">
        <v>216890.9</v>
      </c>
      <c r="K922" s="48" t="n">
        <v>12621.8</v>
      </c>
      <c r="L922" s="48" t="n">
        <v>988.7</v>
      </c>
      <c r="M922" s="48" t="n">
        <v>3796.6</v>
      </c>
      <c r="N922" s="48" t="n">
        <v>504</v>
      </c>
    </row>
    <row r="923" ht="10.05" customHeight="1" s="1003">
      <c r="A923" s="45" t="inlineStr">
        <is>
          <t>Tournesol</t>
        </is>
      </c>
      <c r="B923" s="1112" t="n">
        <v>2019</v>
      </c>
      <c r="C923" s="45" t="inlineStr">
        <is>
          <t>2018/19</t>
        </is>
      </c>
      <c r="D923" s="1113" t="n">
        <v>1</v>
      </c>
      <c r="E923" s="48" t="n">
        <v>27497.7</v>
      </c>
      <c r="F923" s="48" t="n">
        <v>785.3</v>
      </c>
      <c r="G923" s="48" t="n">
        <v>28283</v>
      </c>
      <c r="H923" s="48" t="n">
        <v>490831.4</v>
      </c>
      <c r="I923" s="48" t="n">
        <v>3899.7</v>
      </c>
      <c r="J923" s="48" t="n">
        <v>494731.1</v>
      </c>
      <c r="K923" s="48" t="n">
        <v>72288</v>
      </c>
      <c r="L923" s="48" t="n">
        <v>1368.3</v>
      </c>
      <c r="M923" s="48" t="n">
        <v>18274.7</v>
      </c>
      <c r="N923" s="48" t="n">
        <v>2097.8</v>
      </c>
    </row>
    <row r="924" ht="10.05" customHeight="1" s="1003">
      <c r="A924" s="45" t="inlineStr">
        <is>
          <t>Colza</t>
        </is>
      </c>
      <c r="B924" s="1112" t="n">
        <v>2019</v>
      </c>
      <c r="C924" s="45" t="inlineStr">
        <is>
          <t>2018/19</t>
        </is>
      </c>
      <c r="D924" s="1113" t="n">
        <v>2</v>
      </c>
      <c r="E924" s="48" t="n">
        <v>219680.9</v>
      </c>
      <c r="F924" s="48" t="n">
        <v>0</v>
      </c>
      <c r="G924" s="48" t="n">
        <v>219680.9</v>
      </c>
      <c r="H924" s="48" t="n">
        <v>1516742.1</v>
      </c>
      <c r="I924" s="48" t="n">
        <v>3410.5</v>
      </c>
      <c r="J924" s="48" t="n">
        <v>1520152.6</v>
      </c>
      <c r="K924" s="48" t="n">
        <v>355703.1</v>
      </c>
      <c r="L924" s="48" t="n">
        <v>24492.8</v>
      </c>
      <c r="M924" s="48" t="n">
        <v>125361.8</v>
      </c>
      <c r="N924" s="48" t="n">
        <v>12216.5</v>
      </c>
    </row>
    <row r="925" ht="10.05" customHeight="1" s="1003">
      <c r="A925" s="45" t="inlineStr">
        <is>
          <t>Lin</t>
        </is>
      </c>
      <c r="B925" s="1112" t="n">
        <v>2019</v>
      </c>
      <c r="C925" s="45" t="inlineStr">
        <is>
          <t>2018/19</t>
        </is>
      </c>
      <c r="D925" s="1113" t="n">
        <v>2</v>
      </c>
      <c r="E925" s="48" t="n">
        <v>555.5</v>
      </c>
      <c r="F925" s="48" t="n">
        <v>15.7</v>
      </c>
      <c r="G925" s="48" t="n">
        <v>571.2</v>
      </c>
      <c r="H925" s="48" t="n">
        <v>18388.2</v>
      </c>
      <c r="I925" s="48" t="n">
        <v>646.7</v>
      </c>
      <c r="J925" s="48" t="n">
        <v>19034.9</v>
      </c>
      <c r="K925" s="48" t="n">
        <v>339.5</v>
      </c>
      <c r="L925" s="48" t="n">
        <v>0</v>
      </c>
      <c r="M925" s="48" t="n">
        <v>42.1</v>
      </c>
      <c r="N925" s="48" t="n">
        <v>0</v>
      </c>
    </row>
    <row r="926" ht="10.05" customHeight="1" s="1003">
      <c r="A926" s="45" t="inlineStr">
        <is>
          <t>Soja</t>
        </is>
      </c>
      <c r="B926" s="1112" t="n">
        <v>2019</v>
      </c>
      <c r="C926" s="45" t="inlineStr">
        <is>
          <t>2018/19</t>
        </is>
      </c>
      <c r="D926" s="1113" t="n">
        <v>2</v>
      </c>
      <c r="E926" s="48" t="n">
        <v>5038</v>
      </c>
      <c r="F926" s="48" t="n">
        <v>25.1</v>
      </c>
      <c r="G926" s="48" t="n">
        <v>5063.1</v>
      </c>
      <c r="H926" s="48" t="n">
        <v>191946.9</v>
      </c>
      <c r="I926" s="48" t="n">
        <v>8659.299999999999</v>
      </c>
      <c r="J926" s="48" t="n">
        <v>200606.2</v>
      </c>
      <c r="K926" s="48" t="n">
        <v>11047.6</v>
      </c>
      <c r="L926" s="48" t="n">
        <v>621</v>
      </c>
      <c r="M926" s="48" t="n">
        <v>1848.9</v>
      </c>
      <c r="N926" s="48" t="n">
        <v>548.5</v>
      </c>
    </row>
    <row r="927" ht="10.05" customHeight="1" s="1003">
      <c r="A927" s="45" t="inlineStr">
        <is>
          <t>Tournesol</t>
        </is>
      </c>
      <c r="B927" s="1112" t="n">
        <v>2019</v>
      </c>
      <c r="C927" s="45" t="inlineStr">
        <is>
          <t>2018/19</t>
        </is>
      </c>
      <c r="D927" s="1113" t="n">
        <v>2</v>
      </c>
      <c r="E927" s="48" t="n">
        <v>25870.2</v>
      </c>
      <c r="F927" s="48" t="n">
        <v>1648.5</v>
      </c>
      <c r="G927" s="48" t="n">
        <v>27518.7</v>
      </c>
      <c r="H927" s="48" t="n">
        <v>415018.5</v>
      </c>
      <c r="I927" s="48" t="n">
        <v>3683</v>
      </c>
      <c r="J927" s="48" t="n">
        <v>418701.5</v>
      </c>
      <c r="K927" s="48" t="n">
        <v>54252.9</v>
      </c>
      <c r="L927" s="48" t="n">
        <v>768</v>
      </c>
      <c r="M927" s="48" t="n">
        <v>16596</v>
      </c>
      <c r="N927" s="48" t="n">
        <v>2207.5</v>
      </c>
    </row>
    <row r="928" ht="10.05" customHeight="1" s="1003">
      <c r="A928" s="45" t="inlineStr">
        <is>
          <t>Colza</t>
        </is>
      </c>
      <c r="B928" s="1112" t="n">
        <v>2019</v>
      </c>
      <c r="C928" s="45" t="inlineStr">
        <is>
          <t>2018/19</t>
        </is>
      </c>
      <c r="D928" s="1113" t="n">
        <v>3</v>
      </c>
      <c r="E928" s="48" t="n">
        <v>170499.3</v>
      </c>
      <c r="F928" s="48" t="n">
        <v>0</v>
      </c>
      <c r="G928" s="48" t="n">
        <v>170499.3</v>
      </c>
      <c r="H928" s="48" t="n">
        <v>1199964.5</v>
      </c>
      <c r="I928" s="48" t="n">
        <v>3267.9</v>
      </c>
      <c r="J928" s="48" t="n">
        <v>1203232.4</v>
      </c>
      <c r="K928" s="48" t="n">
        <v>281252.6</v>
      </c>
      <c r="L928" s="48" t="n">
        <v>17694.6</v>
      </c>
      <c r="M928" s="48" t="n">
        <v>85036.8</v>
      </c>
      <c r="N928" s="48" t="n">
        <v>6911.9</v>
      </c>
    </row>
    <row r="929" ht="10.05" customHeight="1" s="1003">
      <c r="A929" s="45" t="inlineStr">
        <is>
          <t>Lin</t>
        </is>
      </c>
      <c r="B929" s="1112" t="n">
        <v>2019</v>
      </c>
      <c r="C929" s="45" t="inlineStr">
        <is>
          <t>2018/19</t>
        </is>
      </c>
      <c r="D929" s="1113" t="n">
        <v>3</v>
      </c>
      <c r="E929" s="48" t="n">
        <v>795</v>
      </c>
      <c r="F929" s="48" t="n">
        <v>225.7</v>
      </c>
      <c r="G929" s="48" t="n">
        <v>1020.7</v>
      </c>
      <c r="H929" s="48" t="n">
        <v>16258.9</v>
      </c>
      <c r="I929" s="48" t="n">
        <v>636.9</v>
      </c>
      <c r="J929" s="48" t="n">
        <v>16895.8</v>
      </c>
      <c r="K929" s="48" t="n">
        <v>246.1</v>
      </c>
      <c r="L929" s="48" t="n">
        <v>27.2</v>
      </c>
      <c r="M929" s="48" t="n">
        <v>107.4</v>
      </c>
      <c r="N929" s="48" t="n">
        <v>13.1</v>
      </c>
    </row>
    <row r="930" ht="10.05" customHeight="1" s="1003">
      <c r="A930" s="45" t="inlineStr">
        <is>
          <t>Soja</t>
        </is>
      </c>
      <c r="B930" s="1112" t="n">
        <v>2019</v>
      </c>
      <c r="C930" s="45" t="inlineStr">
        <is>
          <t>2018/19</t>
        </is>
      </c>
      <c r="D930" s="1113" t="n">
        <v>3</v>
      </c>
      <c r="E930" s="48" t="n">
        <v>6994.2</v>
      </c>
      <c r="F930" s="48" t="n">
        <v>32.2</v>
      </c>
      <c r="G930" s="48" t="n">
        <v>7026.4</v>
      </c>
      <c r="H930" s="48" t="n">
        <v>178031.7</v>
      </c>
      <c r="I930" s="48" t="n">
        <v>6128.8</v>
      </c>
      <c r="J930" s="48" t="n">
        <v>184160.5</v>
      </c>
      <c r="K930" s="48" t="n">
        <v>9350.299999999999</v>
      </c>
      <c r="L930" s="48" t="n">
        <v>723</v>
      </c>
      <c r="M930" s="48" t="n">
        <v>1499.4</v>
      </c>
      <c r="N930" s="48" t="n">
        <v>936</v>
      </c>
    </row>
    <row r="931" ht="10.05" customHeight="1" s="1003">
      <c r="A931" s="45" t="inlineStr">
        <is>
          <t>Tournesol</t>
        </is>
      </c>
      <c r="B931" s="1112" t="n">
        <v>2019</v>
      </c>
      <c r="C931" s="45" t="inlineStr">
        <is>
          <t>2018/19</t>
        </is>
      </c>
      <c r="D931" s="1113" t="n">
        <v>3</v>
      </c>
      <c r="E931" s="48" t="n">
        <v>29612.3</v>
      </c>
      <c r="F931" s="48" t="n">
        <v>3094.8</v>
      </c>
      <c r="G931" s="48" t="n">
        <v>32707.1</v>
      </c>
      <c r="H931" s="48" t="n">
        <v>353371.8</v>
      </c>
      <c r="I931" s="48" t="n">
        <v>3710.3</v>
      </c>
      <c r="J931" s="48" t="n">
        <v>357082.1</v>
      </c>
      <c r="K931" s="48" t="n">
        <v>34669.4</v>
      </c>
      <c r="L931" s="48" t="n">
        <v>751.3</v>
      </c>
      <c r="M931" s="48" t="n">
        <v>19116.5</v>
      </c>
      <c r="N931" s="48" t="n">
        <v>1218.3</v>
      </c>
    </row>
    <row r="932" ht="10.05" customHeight="1" s="1003">
      <c r="A932" s="45" t="inlineStr">
        <is>
          <t>Colza</t>
        </is>
      </c>
      <c r="B932" s="1112" t="n">
        <v>2019</v>
      </c>
      <c r="C932" s="45" t="inlineStr">
        <is>
          <t>2018/19</t>
        </is>
      </c>
      <c r="D932" s="1113" t="n">
        <v>4</v>
      </c>
      <c r="E932" s="48" t="n">
        <v>218556.7</v>
      </c>
      <c r="F932" s="48" t="n">
        <v>0</v>
      </c>
      <c r="G932" s="48" t="n">
        <v>218556.7</v>
      </c>
      <c r="H932" s="48" t="n">
        <v>883986.4</v>
      </c>
      <c r="I932" s="48" t="n">
        <v>3103.4</v>
      </c>
      <c r="J932" s="48" t="n">
        <v>887089.8</v>
      </c>
      <c r="K932" s="48" t="n">
        <v>151425.9</v>
      </c>
      <c r="L932" s="48" t="n">
        <v>18881.3</v>
      </c>
      <c r="M932" s="48" t="n">
        <v>131121.6</v>
      </c>
      <c r="N932" s="48" t="n">
        <v>17538.2</v>
      </c>
    </row>
    <row r="933" ht="10.05" customHeight="1" s="1003">
      <c r="A933" s="45" t="inlineStr">
        <is>
          <t>Lin</t>
        </is>
      </c>
      <c r="B933" s="1112" t="n">
        <v>2019</v>
      </c>
      <c r="C933" s="45" t="inlineStr">
        <is>
          <t>2018/19</t>
        </is>
      </c>
      <c r="D933" s="1113" t="n">
        <v>4</v>
      </c>
      <c r="E933" s="48" t="n">
        <v>370.9</v>
      </c>
      <c r="F933" s="48" t="n">
        <v>438.9</v>
      </c>
      <c r="G933" s="48" t="n">
        <v>809.8</v>
      </c>
      <c r="H933" s="48" t="n">
        <v>13040.9</v>
      </c>
      <c r="I933" s="48" t="n">
        <v>645.3</v>
      </c>
      <c r="J933" s="48" t="n">
        <v>13686.2</v>
      </c>
      <c r="K933" s="48" t="n">
        <v>227.2</v>
      </c>
      <c r="L933" s="48" t="n">
        <v>19.5</v>
      </c>
      <c r="M933" s="48" t="n">
        <v>38.4</v>
      </c>
      <c r="N933" s="48" t="n">
        <v>0</v>
      </c>
    </row>
    <row r="934" ht="10.05" customHeight="1" s="1003">
      <c r="A934" s="45" t="inlineStr">
        <is>
          <t>Soja</t>
        </is>
      </c>
      <c r="B934" s="1112" t="n">
        <v>2019</v>
      </c>
      <c r="C934" s="45" t="inlineStr">
        <is>
          <t>2018/19</t>
        </is>
      </c>
      <c r="D934" s="1113" t="n">
        <v>4</v>
      </c>
      <c r="E934" s="48" t="n">
        <v>4746.7</v>
      </c>
      <c r="F934" s="48" t="n">
        <v>27.6</v>
      </c>
      <c r="G934" s="48" t="n">
        <v>4774.3</v>
      </c>
      <c r="H934" s="48" t="n">
        <v>155170.9</v>
      </c>
      <c r="I934" s="48" t="n">
        <v>4784.9</v>
      </c>
      <c r="J934" s="48" t="n">
        <v>159955.8</v>
      </c>
      <c r="K934" s="48" t="n">
        <v>7106.8</v>
      </c>
      <c r="L934" s="48" t="n">
        <v>829.2</v>
      </c>
      <c r="M934" s="48" t="n">
        <v>2404</v>
      </c>
      <c r="N934" s="48" t="n">
        <v>468.8</v>
      </c>
    </row>
    <row r="935" ht="10.05" customHeight="1" s="1003">
      <c r="A935" s="45" t="inlineStr">
        <is>
          <t>Tournesol</t>
        </is>
      </c>
      <c r="B935" s="1112" t="n">
        <v>2019</v>
      </c>
      <c r="C935" s="45" t="inlineStr">
        <is>
          <t>2018/19</t>
        </is>
      </c>
      <c r="D935" s="1113" t="n">
        <v>4</v>
      </c>
      <c r="E935" s="48" t="n">
        <v>26543.5</v>
      </c>
      <c r="F935" s="48" t="n">
        <v>0</v>
      </c>
      <c r="G935" s="48" t="n">
        <v>26543.5</v>
      </c>
      <c r="H935" s="48" t="n">
        <v>264009.6</v>
      </c>
      <c r="I935" s="48" t="n">
        <v>3261.3</v>
      </c>
      <c r="J935" s="48" t="n">
        <v>267270.9</v>
      </c>
      <c r="K935" s="48" t="n">
        <v>19560.8</v>
      </c>
      <c r="L935" s="48" t="n">
        <v>648.4</v>
      </c>
      <c r="M935" s="48" t="n">
        <v>14362.8</v>
      </c>
      <c r="N935" s="48" t="n">
        <v>1394.7</v>
      </c>
    </row>
    <row r="936" ht="10.05" customHeight="1" s="1003">
      <c r="A936" s="45" t="inlineStr">
        <is>
          <t>Colza</t>
        </is>
      </c>
      <c r="B936" s="1112" t="n">
        <v>2019</v>
      </c>
      <c r="C936" s="45" t="inlineStr">
        <is>
          <t>2018/19</t>
        </is>
      </c>
      <c r="D936" s="1113" t="n">
        <v>5</v>
      </c>
      <c r="E936" s="48" t="n">
        <v>188240.1</v>
      </c>
      <c r="F936" s="48" t="n">
        <v>0</v>
      </c>
      <c r="G936" s="48" t="n">
        <v>188240.1</v>
      </c>
      <c r="H936" s="48" t="n">
        <v>543594.4</v>
      </c>
      <c r="I936" s="48" t="n">
        <v>3433.4</v>
      </c>
      <c r="J936" s="48" t="n">
        <v>547027.8</v>
      </c>
      <c r="K936" s="48" t="n">
        <v>53055.3</v>
      </c>
      <c r="L936" s="48" t="n">
        <v>18261.5</v>
      </c>
      <c r="M936" s="48" t="n">
        <v>111873.7</v>
      </c>
      <c r="N936" s="48" t="n">
        <v>5031.9</v>
      </c>
    </row>
    <row r="937" ht="10.05" customHeight="1" s="1003">
      <c r="A937" s="45" t="inlineStr">
        <is>
          <t>Lin</t>
        </is>
      </c>
      <c r="B937" s="1112" t="n">
        <v>2019</v>
      </c>
      <c r="C937" s="45" t="inlineStr">
        <is>
          <t>2018/19</t>
        </is>
      </c>
      <c r="D937" s="1113" t="n">
        <v>5</v>
      </c>
      <c r="E937" s="48" t="n">
        <v>363.5</v>
      </c>
      <c r="F937" s="48" t="n">
        <v>0</v>
      </c>
      <c r="G937" s="48" t="n">
        <v>363.5</v>
      </c>
      <c r="H937" s="48" t="n">
        <v>10372.2</v>
      </c>
      <c r="I937" s="48" t="n">
        <v>645.3</v>
      </c>
      <c r="J937" s="48" t="n">
        <v>11017.5</v>
      </c>
      <c r="K937" s="48" t="n">
        <v>199.1</v>
      </c>
      <c r="L937" s="48" t="n">
        <v>6.3</v>
      </c>
      <c r="M937" s="48" t="n">
        <v>28.1</v>
      </c>
      <c r="N937" s="48" t="n">
        <v>6.3</v>
      </c>
    </row>
    <row r="938" ht="10.05" customHeight="1" s="1003">
      <c r="A938" s="45" t="inlineStr">
        <is>
          <t>Soja</t>
        </is>
      </c>
      <c r="B938" s="1112" t="n">
        <v>2019</v>
      </c>
      <c r="C938" s="45" t="inlineStr">
        <is>
          <t>2018/19</t>
        </is>
      </c>
      <c r="D938" s="1113" t="n">
        <v>5</v>
      </c>
      <c r="E938" s="48" t="n">
        <v>5305.5</v>
      </c>
      <c r="F938" s="48" t="n">
        <v>0</v>
      </c>
      <c r="G938" s="48" t="n">
        <v>5305.5</v>
      </c>
      <c r="H938" s="48" t="n">
        <v>129527.2</v>
      </c>
      <c r="I938" s="48" t="n">
        <v>3977.2</v>
      </c>
      <c r="J938" s="48" t="n">
        <v>133504.4</v>
      </c>
      <c r="K938" s="48" t="n">
        <v>4754.4</v>
      </c>
      <c r="L938" s="48" t="n">
        <v>740.1</v>
      </c>
      <c r="M938" s="48" t="n">
        <v>1994.4</v>
      </c>
      <c r="N938" s="48" t="n">
        <v>1224</v>
      </c>
    </row>
    <row r="939" ht="10.05" customHeight="1" s="1003">
      <c r="A939" s="45" t="inlineStr">
        <is>
          <t>Tournesol</t>
        </is>
      </c>
      <c r="B939" s="1112" t="n">
        <v>2019</v>
      </c>
      <c r="C939" s="45" t="inlineStr">
        <is>
          <t>2018/19</t>
        </is>
      </c>
      <c r="D939" s="1113" t="n">
        <v>5</v>
      </c>
      <c r="E939" s="48" t="n">
        <v>21139.5</v>
      </c>
      <c r="F939" s="48" t="n">
        <v>0</v>
      </c>
      <c r="G939" s="48" t="n">
        <v>21139.5</v>
      </c>
      <c r="H939" s="48" t="n">
        <v>167233.4</v>
      </c>
      <c r="I939" s="48" t="n">
        <v>3058.7</v>
      </c>
      <c r="J939" s="48" t="n">
        <v>170292.1</v>
      </c>
      <c r="K939" s="48" t="n">
        <v>7901.5</v>
      </c>
      <c r="L939" s="48" t="n">
        <v>805</v>
      </c>
      <c r="M939" s="48" t="n">
        <v>11405.5</v>
      </c>
      <c r="N939" s="48" t="n">
        <v>1057.7</v>
      </c>
    </row>
    <row r="940" ht="10.05" customHeight="1" s="1003">
      <c r="A940" s="45" t="inlineStr">
        <is>
          <t>Colza</t>
        </is>
      </c>
      <c r="B940" s="1112" t="n">
        <v>2019</v>
      </c>
      <c r="C940" s="45" t="inlineStr">
        <is>
          <t>2018/19</t>
        </is>
      </c>
      <c r="D940" s="1113" t="n">
        <v>6</v>
      </c>
      <c r="E940" s="48" t="n">
        <v>72916.5</v>
      </c>
      <c r="F940" s="48" t="n">
        <v>11.9</v>
      </c>
      <c r="G940" s="48" t="n">
        <v>72928.39999999999</v>
      </c>
      <c r="H940" s="48" t="n">
        <v>197911.3</v>
      </c>
      <c r="I940" s="48" t="n">
        <v>3073.7</v>
      </c>
      <c r="J940" s="48" t="n">
        <v>200985</v>
      </c>
      <c r="K940" s="48" t="n">
        <v>25117.4</v>
      </c>
      <c r="L940" s="48" t="n">
        <v>12049.5</v>
      </c>
      <c r="M940" s="48" t="n">
        <v>30569.5</v>
      </c>
      <c r="N940" s="48" t="n">
        <v>9634.1</v>
      </c>
    </row>
    <row r="941" ht="10.05" customHeight="1" s="1003">
      <c r="A941" s="45" t="inlineStr">
        <is>
          <t>Lin</t>
        </is>
      </c>
      <c r="B941" s="1112" t="n">
        <v>2019</v>
      </c>
      <c r="C941" s="45" t="inlineStr">
        <is>
          <t>2018/19</t>
        </is>
      </c>
      <c r="D941" s="1113" t="n">
        <v>6</v>
      </c>
      <c r="E941" s="48" t="n">
        <v>687.9</v>
      </c>
      <c r="F941" s="48" t="n">
        <v>0</v>
      </c>
      <c r="G941" s="48" t="n">
        <v>687.9</v>
      </c>
      <c r="H941" s="48" t="n">
        <v>6243.1</v>
      </c>
      <c r="I941" s="48" t="n">
        <v>621.6</v>
      </c>
      <c r="J941" s="48" t="n">
        <v>6864.7</v>
      </c>
      <c r="K941" s="48" t="n">
        <v>122.1</v>
      </c>
      <c r="L941" s="48" t="n">
        <v>26.1</v>
      </c>
      <c r="M941" s="48" t="n">
        <v>103.1</v>
      </c>
      <c r="N941" s="48" t="n">
        <v>0</v>
      </c>
    </row>
    <row r="942" ht="10.05" customHeight="1" s="1003">
      <c r="A942" s="45" t="inlineStr">
        <is>
          <t>Soja</t>
        </is>
      </c>
      <c r="B942" s="1112" t="n">
        <v>2019</v>
      </c>
      <c r="C942" s="45" t="inlineStr">
        <is>
          <t>2018/19</t>
        </is>
      </c>
      <c r="D942" s="1113" t="n">
        <v>6</v>
      </c>
      <c r="E942" s="48" t="n">
        <v>4891</v>
      </c>
      <c r="F942" s="48" t="n">
        <v>32.2</v>
      </c>
      <c r="G942" s="48" t="n">
        <v>4923.2</v>
      </c>
      <c r="H942" s="48" t="n">
        <v>89536.89999999999</v>
      </c>
      <c r="I942" s="48" t="n">
        <v>2850.1</v>
      </c>
      <c r="J942" s="48" t="n">
        <v>92387</v>
      </c>
      <c r="K942" s="48" t="n">
        <v>3620</v>
      </c>
      <c r="L942" s="48" t="n">
        <v>1270</v>
      </c>
      <c r="M942" s="48" t="n">
        <v>2059.9</v>
      </c>
      <c r="N942" s="48" t="n">
        <v>566.4</v>
      </c>
    </row>
    <row r="943" ht="10.05" customHeight="1" s="1003">
      <c r="A943" s="45" t="inlineStr">
        <is>
          <t>Tournesol</t>
        </is>
      </c>
      <c r="B943" s="1112" t="n">
        <v>2019</v>
      </c>
      <c r="C943" s="45" t="inlineStr">
        <is>
          <t>2018/19</t>
        </is>
      </c>
      <c r="D943" s="1113" t="n">
        <v>6</v>
      </c>
      <c r="E943" s="48" t="n">
        <v>11719.4</v>
      </c>
      <c r="F943" s="48" t="n">
        <v>-252</v>
      </c>
      <c r="G943" s="48" t="n">
        <v>11467.4</v>
      </c>
      <c r="H943" s="48" t="n">
        <v>77900.10000000001</v>
      </c>
      <c r="I943" s="48" t="n">
        <v>2741</v>
      </c>
      <c r="J943" s="48" t="n">
        <v>80641.10000000001</v>
      </c>
      <c r="K943" s="48" t="n">
        <v>3336.4</v>
      </c>
      <c r="L943" s="48" t="n">
        <v>2522.3</v>
      </c>
      <c r="M943" s="48" t="n">
        <v>3957.6</v>
      </c>
      <c r="N943" s="48" t="n">
        <v>3215.9</v>
      </c>
    </row>
    <row r="944" ht="10.05" customHeight="1" s="1003">
      <c r="A944" s="45" t="inlineStr">
        <is>
          <t>Colza</t>
        </is>
      </c>
      <c r="B944" s="1112" t="n">
        <v>2019</v>
      </c>
      <c r="C944" s="45" t="inlineStr">
        <is>
          <t>2019/20</t>
        </is>
      </c>
      <c r="D944" s="1113" t="n">
        <v>7</v>
      </c>
      <c r="E944" s="48" t="n">
        <v>1633064.2</v>
      </c>
      <c r="F944" s="48" t="n">
        <v>22345.8</v>
      </c>
      <c r="G944" s="48" t="n">
        <v>1655410</v>
      </c>
      <c r="H944" s="48" t="n">
        <v>1651966.7</v>
      </c>
      <c r="I944" s="48" t="n">
        <v>16444.1</v>
      </c>
      <c r="J944" s="48" t="n">
        <v>1668410.8</v>
      </c>
      <c r="K944" s="48" t="n">
        <v>830441.8</v>
      </c>
      <c r="L944" s="48" t="n">
        <v>938691.9</v>
      </c>
      <c r="M944" s="48" t="n">
        <v>126047.1</v>
      </c>
      <c r="N944" s="48" t="n">
        <v>6834.1</v>
      </c>
    </row>
    <row r="945" ht="10.05" customHeight="1" s="1003">
      <c r="A945" s="45" t="inlineStr">
        <is>
          <t>Lin</t>
        </is>
      </c>
      <c r="B945" s="1112" t="n">
        <v>2019</v>
      </c>
      <c r="C945" s="45" t="inlineStr">
        <is>
          <t>2019/20</t>
        </is>
      </c>
      <c r="D945" s="1113" t="n">
        <v>7</v>
      </c>
      <c r="E945" s="48" t="n">
        <v>13475.1</v>
      </c>
      <c r="F945" s="48" t="n">
        <v>4.7</v>
      </c>
      <c r="G945" s="48" t="n">
        <v>13479.8</v>
      </c>
      <c r="H945" s="48" t="n">
        <v>17581.1</v>
      </c>
      <c r="I945" s="48" t="n">
        <v>604.3</v>
      </c>
      <c r="J945" s="48" t="n">
        <v>18185.4</v>
      </c>
      <c r="K945" s="48" t="n">
        <v>3800</v>
      </c>
      <c r="L945" s="48" t="n">
        <v>4718.3</v>
      </c>
      <c r="M945" s="48" t="n">
        <v>1036</v>
      </c>
      <c r="N945" s="48" t="n">
        <v>4.4</v>
      </c>
    </row>
    <row r="946" ht="10.05" customHeight="1" s="1003">
      <c r="A946" s="45" t="inlineStr">
        <is>
          <t>Soja</t>
        </is>
      </c>
      <c r="B946" s="1112" t="n">
        <v>2019</v>
      </c>
      <c r="C946" s="45" t="inlineStr">
        <is>
          <t>2019/20</t>
        </is>
      </c>
      <c r="D946" s="1113" t="n">
        <v>7</v>
      </c>
      <c r="E946" s="48" t="n">
        <v>1907.5</v>
      </c>
      <c r="F946" s="48" t="n">
        <v>0</v>
      </c>
      <c r="G946" s="48" t="n">
        <v>1907.5</v>
      </c>
      <c r="H946" s="48" t="n">
        <v>81550.3</v>
      </c>
      <c r="I946" s="48" t="n">
        <v>2454.7</v>
      </c>
      <c r="J946" s="48" t="n">
        <v>84005</v>
      </c>
      <c r="K946" s="48" t="n">
        <v>2825.3</v>
      </c>
      <c r="L946" s="48" t="n">
        <v>651.9</v>
      </c>
      <c r="M946" s="48" t="n">
        <v>557.5</v>
      </c>
      <c r="N946" s="48" t="n">
        <v>599.9</v>
      </c>
    </row>
    <row r="947" ht="10.05" customHeight="1" s="1003">
      <c r="A947" s="45" t="inlineStr">
        <is>
          <t>Tournesol</t>
        </is>
      </c>
      <c r="B947" s="1112" t="n">
        <v>2019</v>
      </c>
      <c r="C947" s="45" t="inlineStr">
        <is>
          <t>2019/20</t>
        </is>
      </c>
      <c r="D947" s="1113" t="n">
        <v>7</v>
      </c>
      <c r="E947" s="48" t="n">
        <v>778.3</v>
      </c>
      <c r="F947" s="48" t="n">
        <v>0</v>
      </c>
      <c r="G947" s="48" t="n">
        <v>778.3</v>
      </c>
      <c r="H947" s="48" t="n">
        <v>55107.8</v>
      </c>
      <c r="I947" s="48" t="n">
        <v>2459.3</v>
      </c>
      <c r="J947" s="48" t="n">
        <v>57567.1</v>
      </c>
      <c r="K947" s="48" t="n">
        <v>3263.3</v>
      </c>
      <c r="L947" s="48" t="n">
        <v>120.6</v>
      </c>
      <c r="M947" s="48" t="n">
        <v>174.8</v>
      </c>
      <c r="N947" s="48" t="n">
        <v>3.6</v>
      </c>
    </row>
    <row r="948" ht="10.05" customHeight="1" s="1003">
      <c r="A948" s="45" t="inlineStr">
        <is>
          <t>Colza</t>
        </is>
      </c>
      <c r="B948" s="1112" t="n">
        <v>2019</v>
      </c>
      <c r="C948" s="45" t="inlineStr">
        <is>
          <t>2019/20</t>
        </is>
      </c>
      <c r="D948" s="1113" t="n">
        <v>8</v>
      </c>
      <c r="E948" s="48" t="n">
        <v>499538.1</v>
      </c>
      <c r="F948" s="48" t="n">
        <v>656.8</v>
      </c>
      <c r="G948" s="48" t="n">
        <v>500194.9</v>
      </c>
      <c r="H948" s="48" t="n">
        <v>1895044.6</v>
      </c>
      <c r="I948" s="48" t="n">
        <v>16290.3</v>
      </c>
      <c r="J948" s="48" t="n">
        <v>1911334.9</v>
      </c>
      <c r="K948" s="48" t="n">
        <v>684007.5</v>
      </c>
      <c r="L948" s="48" t="n">
        <v>168725.3</v>
      </c>
      <c r="M948" s="48" t="n">
        <v>303802.2</v>
      </c>
      <c r="N948" s="48" t="n">
        <v>11209.9</v>
      </c>
    </row>
    <row r="949" ht="10.05" customHeight="1" s="1003">
      <c r="A949" s="45" t="inlineStr">
        <is>
          <t>Lin</t>
        </is>
      </c>
      <c r="B949" s="1112" t="n">
        <v>2019</v>
      </c>
      <c r="C949" s="45" t="inlineStr">
        <is>
          <t>2019/20</t>
        </is>
      </c>
      <c r="D949" s="1113" t="n">
        <v>8</v>
      </c>
      <c r="E949" s="48" t="n">
        <v>8209.9</v>
      </c>
      <c r="F949" s="48" t="n">
        <v>0</v>
      </c>
      <c r="G949" s="48" t="n">
        <v>8209.9</v>
      </c>
      <c r="H949" s="48" t="n">
        <v>23706.2</v>
      </c>
      <c r="I949" s="48" t="n">
        <v>556</v>
      </c>
      <c r="J949" s="48" t="n">
        <v>24262.2</v>
      </c>
      <c r="K949" s="48" t="n">
        <v>1504</v>
      </c>
      <c r="L949" s="48" t="n">
        <v>810.1</v>
      </c>
      <c r="M949" s="48" t="n">
        <v>3106.3</v>
      </c>
      <c r="N949" s="48" t="n">
        <v>0</v>
      </c>
    </row>
    <row r="950" ht="10.05" customHeight="1" s="1003">
      <c r="A950" s="45" t="inlineStr">
        <is>
          <t>Soja</t>
        </is>
      </c>
      <c r="B950" s="1112" t="n">
        <v>2019</v>
      </c>
      <c r="C950" s="45" t="inlineStr">
        <is>
          <t>2019/20</t>
        </is>
      </c>
      <c r="D950" s="1113" t="n">
        <v>8</v>
      </c>
      <c r="E950" s="48" t="n">
        <v>928.6</v>
      </c>
      <c r="F950" s="48" t="n">
        <v>0</v>
      </c>
      <c r="G950" s="48" t="n">
        <v>928.6</v>
      </c>
      <c r="H950" s="48" t="n">
        <v>61591.6</v>
      </c>
      <c r="I950" s="48" t="n">
        <v>2454.7</v>
      </c>
      <c r="J950" s="48" t="n">
        <v>64046.3</v>
      </c>
      <c r="K950" s="48" t="n">
        <v>2228.9</v>
      </c>
      <c r="L950" s="48" t="n">
        <v>518.7</v>
      </c>
      <c r="M950" s="48" t="n">
        <v>341.3</v>
      </c>
      <c r="N950" s="48" t="n">
        <v>807.2</v>
      </c>
    </row>
    <row r="951" ht="10.05" customHeight="1" s="1003">
      <c r="A951" s="45" t="inlineStr">
        <is>
          <t>Tournesol</t>
        </is>
      </c>
      <c r="B951" s="1112" t="n">
        <v>2019</v>
      </c>
      <c r="C951" s="45" t="inlineStr">
        <is>
          <t>2019/20</t>
        </is>
      </c>
      <c r="D951" s="1113" t="n">
        <v>8</v>
      </c>
      <c r="E951" s="48" t="n">
        <v>7419</v>
      </c>
      <c r="F951" s="48" t="n">
        <v>211.1</v>
      </c>
      <c r="G951" s="48" t="n">
        <v>7630.1</v>
      </c>
      <c r="H951" s="48" t="n">
        <v>46677.1</v>
      </c>
      <c r="I951" s="48" t="n">
        <v>2651.6</v>
      </c>
      <c r="J951" s="48" t="n">
        <v>49328.7</v>
      </c>
      <c r="K951" s="48" t="n">
        <v>7261.2</v>
      </c>
      <c r="L951" s="48" t="n">
        <v>4307.9</v>
      </c>
      <c r="M951" s="48" t="n">
        <v>89.40000000000001</v>
      </c>
      <c r="N951" s="48" t="n">
        <v>216.9</v>
      </c>
    </row>
    <row r="952" ht="10.05" customHeight="1" s="1003">
      <c r="A952" s="45" t="inlineStr">
        <is>
          <t>Colza</t>
        </is>
      </c>
      <c r="B952" s="1112" t="n">
        <v>2019</v>
      </c>
      <c r="C952" s="45" t="inlineStr">
        <is>
          <t>2019/20</t>
        </is>
      </c>
      <c r="D952" s="1113" t="n">
        <v>9</v>
      </c>
      <c r="E952" s="48" t="n">
        <v>228534.3</v>
      </c>
      <c r="F952" s="48" t="n">
        <v>560.7</v>
      </c>
      <c r="G952" s="48" t="n">
        <v>229095</v>
      </c>
      <c r="H952" s="48" t="n">
        <v>1851348.8</v>
      </c>
      <c r="I952" s="48" t="n">
        <v>13547.1</v>
      </c>
      <c r="J952" s="48" t="n">
        <v>1864895.9</v>
      </c>
      <c r="K952" s="48" t="n">
        <v>524391</v>
      </c>
      <c r="L952" s="48" t="n">
        <v>30871.5</v>
      </c>
      <c r="M952" s="48" t="n">
        <v>174875.8</v>
      </c>
      <c r="N952" s="48" t="n">
        <v>15714.2</v>
      </c>
    </row>
    <row r="953" ht="10.05" customHeight="1" s="1003">
      <c r="A953" s="45" t="inlineStr">
        <is>
          <t>Lin</t>
        </is>
      </c>
      <c r="B953" s="1112" t="n">
        <v>2019</v>
      </c>
      <c r="C953" s="45" t="inlineStr">
        <is>
          <t>2019/20</t>
        </is>
      </c>
      <c r="D953" s="1113" t="n">
        <v>9</v>
      </c>
      <c r="E953" s="48" t="n">
        <v>2534.5</v>
      </c>
      <c r="F953" s="48" t="n">
        <v>166.1</v>
      </c>
      <c r="G953" s="48" t="n">
        <v>2700.6</v>
      </c>
      <c r="H953" s="48" t="n">
        <v>22730.4</v>
      </c>
      <c r="I953" s="48" t="n">
        <v>689.1</v>
      </c>
      <c r="J953" s="48" t="n">
        <v>23419.5</v>
      </c>
      <c r="K953" s="48" t="n">
        <v>770.3</v>
      </c>
      <c r="L953" s="48" t="n">
        <v>537.8</v>
      </c>
      <c r="M953" s="48" t="n">
        <v>1209.4</v>
      </c>
      <c r="N953" s="48" t="n">
        <v>61.7</v>
      </c>
    </row>
    <row r="954" ht="10.05" customHeight="1" s="1003">
      <c r="A954" s="45" t="inlineStr">
        <is>
          <t>Soja</t>
        </is>
      </c>
      <c r="B954" s="1112" t="n">
        <v>2019</v>
      </c>
      <c r="C954" s="45" t="inlineStr">
        <is>
          <t>2019/20</t>
        </is>
      </c>
      <c r="D954" s="1113" t="n">
        <v>9</v>
      </c>
      <c r="E954" s="48" t="n">
        <v>92417.5</v>
      </c>
      <c r="F954" s="48" t="n">
        <v>5343.8</v>
      </c>
      <c r="G954" s="48" t="n">
        <v>97761.3</v>
      </c>
      <c r="H954" s="48" t="n">
        <v>144286.8</v>
      </c>
      <c r="I954" s="48" t="n">
        <v>6464.5</v>
      </c>
      <c r="J954" s="48" t="n">
        <v>150751.3</v>
      </c>
      <c r="K954" s="48" t="n">
        <v>21856.1</v>
      </c>
      <c r="L954" s="48" t="n">
        <v>29954.2</v>
      </c>
      <c r="M954" s="48" t="n">
        <v>9201.4</v>
      </c>
      <c r="N954" s="48" t="n">
        <v>1041</v>
      </c>
    </row>
    <row r="955" ht="10.05" customHeight="1" s="1003">
      <c r="A955" s="45" t="inlineStr">
        <is>
          <t>Tournesol</t>
        </is>
      </c>
      <c r="B955" s="1112" t="n">
        <v>2019</v>
      </c>
      <c r="C955" s="45" t="inlineStr">
        <is>
          <t>2019/20</t>
        </is>
      </c>
      <c r="D955" s="1113" t="n">
        <v>9</v>
      </c>
      <c r="E955" s="48" t="n">
        <v>643879.4</v>
      </c>
      <c r="F955" s="48" t="n">
        <v>8058.4</v>
      </c>
      <c r="G955" s="48" t="n">
        <v>651937.8</v>
      </c>
      <c r="H955" s="48" t="n">
        <v>591087</v>
      </c>
      <c r="I955" s="48" t="n">
        <v>7528.7</v>
      </c>
      <c r="J955" s="48" t="n">
        <v>598615.7</v>
      </c>
      <c r="K955" s="48" t="n">
        <v>165956.1</v>
      </c>
      <c r="L955" s="48" t="n">
        <v>204953.6</v>
      </c>
      <c r="M955" s="48" t="n">
        <v>45758</v>
      </c>
      <c r="N955" s="48" t="n">
        <v>499.8</v>
      </c>
    </row>
    <row r="956" ht="10.05" customHeight="1" s="1003">
      <c r="A956" s="45" t="inlineStr">
        <is>
          <t>Colza</t>
        </is>
      </c>
      <c r="B956" s="1112" t="n">
        <v>2019</v>
      </c>
      <c r="C956" s="45" t="inlineStr">
        <is>
          <t>2019/20</t>
        </is>
      </c>
      <c r="D956" s="1113" t="n">
        <v>10</v>
      </c>
      <c r="E956" s="48" t="n">
        <v>136892.2</v>
      </c>
      <c r="F956" s="48" t="n">
        <v>5.3</v>
      </c>
      <c r="G956" s="48" t="n">
        <v>136897.5</v>
      </c>
      <c r="H956" s="48" t="n">
        <v>1710610.5</v>
      </c>
      <c r="I956" s="48" t="n">
        <v>13066.4</v>
      </c>
      <c r="J956" s="48" t="n">
        <v>1723676.9</v>
      </c>
      <c r="K956" s="48" t="n">
        <v>452029.8</v>
      </c>
      <c r="L956" s="48" t="n">
        <v>13148.8</v>
      </c>
      <c r="M956" s="48" t="n">
        <v>77244.8</v>
      </c>
      <c r="N956" s="48" t="n">
        <v>8173.3</v>
      </c>
    </row>
    <row r="957" ht="10.05" customHeight="1" s="1003">
      <c r="A957" s="45" t="inlineStr">
        <is>
          <t>Lin</t>
        </is>
      </c>
      <c r="B957" s="1112" t="n">
        <v>2019</v>
      </c>
      <c r="C957" s="45" t="inlineStr">
        <is>
          <t>2019/20</t>
        </is>
      </c>
      <c r="D957" s="1113" t="n">
        <v>10</v>
      </c>
      <c r="E957" s="48" t="n">
        <v>1525.1</v>
      </c>
      <c r="F957" s="48" t="n">
        <v>489.5</v>
      </c>
      <c r="G957" s="48" t="n">
        <v>2014.6</v>
      </c>
      <c r="H957" s="48" t="n">
        <v>20441.7</v>
      </c>
      <c r="I957" s="48" t="n">
        <v>1175.7</v>
      </c>
      <c r="J957" s="48" t="n">
        <v>21617.4</v>
      </c>
      <c r="K957" s="48" t="n">
        <v>400.9</v>
      </c>
      <c r="L957" s="48" t="n">
        <v>108.2</v>
      </c>
      <c r="M957" s="48" t="n">
        <v>422.5</v>
      </c>
      <c r="N957" s="48" t="n">
        <v>55.1</v>
      </c>
    </row>
    <row r="958" ht="10.05" customHeight="1" s="1003">
      <c r="A958" s="45" t="inlineStr">
        <is>
          <t>Soja</t>
        </is>
      </c>
      <c r="B958" s="1112" t="n">
        <v>2019</v>
      </c>
      <c r="C958" s="45" t="inlineStr">
        <is>
          <t>2019/20</t>
        </is>
      </c>
      <c r="D958" s="1113" t="n">
        <v>10</v>
      </c>
      <c r="E958" s="48" t="n">
        <v>160308.9</v>
      </c>
      <c r="F958" s="48" t="n">
        <v>3791.7</v>
      </c>
      <c r="G958" s="48" t="n">
        <v>164100.6</v>
      </c>
      <c r="H958" s="48" t="n">
        <v>282153.8</v>
      </c>
      <c r="I958" s="48" t="n">
        <v>9887.700000000001</v>
      </c>
      <c r="J958" s="48" t="n">
        <v>292041.5</v>
      </c>
      <c r="K958" s="48" t="n">
        <v>32375</v>
      </c>
      <c r="L958" s="48" t="n">
        <v>29081.3</v>
      </c>
      <c r="M958" s="48" t="n">
        <v>18003.9</v>
      </c>
      <c r="N958" s="48" t="n">
        <v>558.4</v>
      </c>
    </row>
    <row r="959" ht="10.05" customHeight="1" s="1003">
      <c r="A959" s="45" t="inlineStr">
        <is>
          <t>Tournesol</t>
        </is>
      </c>
      <c r="B959" s="1112" t="n">
        <v>2019</v>
      </c>
      <c r="C959" s="45" t="inlineStr">
        <is>
          <t>2019/20</t>
        </is>
      </c>
      <c r="D959" s="1113" t="n">
        <v>10</v>
      </c>
      <c r="E959" s="48" t="n">
        <v>320338.2</v>
      </c>
      <c r="F959" s="48" t="n">
        <v>1197.7</v>
      </c>
      <c r="G959" s="48" t="n">
        <v>321535.9</v>
      </c>
      <c r="H959" s="48" t="n">
        <v>758400.2</v>
      </c>
      <c r="I959" s="48" t="n">
        <v>6394.1</v>
      </c>
      <c r="J959" s="48" t="n">
        <v>764794.3</v>
      </c>
      <c r="K959" s="48" t="n">
        <v>128012.2</v>
      </c>
      <c r="L959" s="48" t="n">
        <v>51188.4</v>
      </c>
      <c r="M959" s="48" t="n">
        <v>87405.8</v>
      </c>
      <c r="N959" s="48" t="n">
        <v>1784.4</v>
      </c>
    </row>
    <row r="960" ht="10.05" customHeight="1" s="1003">
      <c r="A960" s="45" t="inlineStr">
        <is>
          <t>Colza</t>
        </is>
      </c>
      <c r="B960" s="1112" t="n">
        <v>2019</v>
      </c>
      <c r="C960" s="45" t="inlineStr">
        <is>
          <t>2019/20</t>
        </is>
      </c>
      <c r="D960" s="1113" t="n">
        <v>11</v>
      </c>
      <c r="E960" s="48" t="n">
        <v>165288.9</v>
      </c>
      <c r="F960" s="48" t="n">
        <v>921.3</v>
      </c>
      <c r="G960" s="48" t="n">
        <v>166210.2</v>
      </c>
      <c r="H960" s="48" t="n">
        <v>1634474.6</v>
      </c>
      <c r="I960" s="48" t="n">
        <v>13099.5</v>
      </c>
      <c r="J960" s="48" t="n">
        <v>1647574.1</v>
      </c>
      <c r="K960" s="48" t="n">
        <v>359957.7</v>
      </c>
      <c r="L960" s="48" t="n">
        <v>16385.1</v>
      </c>
      <c r="M960" s="48" t="n">
        <v>99335.60000000001</v>
      </c>
      <c r="N960" s="48" t="n">
        <v>9121.9</v>
      </c>
    </row>
    <row r="961" ht="10.05" customHeight="1" s="1003">
      <c r="A961" s="45" t="inlineStr">
        <is>
          <t>Lin</t>
        </is>
      </c>
      <c r="B961" s="1112" t="n">
        <v>2019</v>
      </c>
      <c r="C961" s="45" t="inlineStr">
        <is>
          <t>2019/20</t>
        </is>
      </c>
      <c r="D961" s="1113" t="n">
        <v>11</v>
      </c>
      <c r="E961" s="48" t="n">
        <v>715.7</v>
      </c>
      <c r="F961" s="48" t="n">
        <v>239.5</v>
      </c>
      <c r="G961" s="48" t="n">
        <v>955.2</v>
      </c>
      <c r="H961" s="48" t="n">
        <v>18796.3</v>
      </c>
      <c r="I961" s="48" t="n">
        <v>856.4</v>
      </c>
      <c r="J961" s="48" t="n">
        <v>19652.7</v>
      </c>
      <c r="K961" s="48" t="n">
        <v>380.1</v>
      </c>
      <c r="L961" s="48" t="n">
        <v>33.8</v>
      </c>
      <c r="M961" s="48" t="n">
        <v>54.6</v>
      </c>
      <c r="N961" s="48" t="n">
        <v>0</v>
      </c>
    </row>
    <row r="962" ht="10.05" customHeight="1" s="1003">
      <c r="A962" s="45" t="inlineStr">
        <is>
          <t>Soja</t>
        </is>
      </c>
      <c r="B962" s="1112" t="n">
        <v>2019</v>
      </c>
      <c r="C962" s="45" t="inlineStr">
        <is>
          <t>2019/20</t>
        </is>
      </c>
      <c r="D962" s="1113" t="n">
        <v>11</v>
      </c>
      <c r="E962" s="48" t="n">
        <v>31504</v>
      </c>
      <c r="F962" s="48" t="n">
        <v>2926.3</v>
      </c>
      <c r="G962" s="48" t="n">
        <v>34430.3</v>
      </c>
      <c r="H962" s="48" t="n">
        <v>279365.1</v>
      </c>
      <c r="I962" s="48" t="n">
        <v>11331.7</v>
      </c>
      <c r="J962" s="48" t="n">
        <v>290696.8</v>
      </c>
      <c r="K962" s="48" t="n">
        <v>20249.2</v>
      </c>
      <c r="L962" s="48" t="n">
        <v>3404.2</v>
      </c>
      <c r="M962" s="48" t="n">
        <v>14509.4</v>
      </c>
      <c r="N962" s="48" t="n">
        <v>1022.2</v>
      </c>
    </row>
    <row r="963" ht="10.05" customHeight="1" s="1003">
      <c r="A963" s="45" t="inlineStr">
        <is>
          <t>Tournesol</t>
        </is>
      </c>
      <c r="B963" s="1112" t="n">
        <v>2019</v>
      </c>
      <c r="C963" s="45" t="inlineStr">
        <is>
          <t>2019/20</t>
        </is>
      </c>
      <c r="D963" s="1113" t="n">
        <v>11</v>
      </c>
      <c r="E963" s="48" t="n">
        <v>60328.1</v>
      </c>
      <c r="F963" s="48" t="n">
        <v>626.3</v>
      </c>
      <c r="G963" s="48" t="n">
        <v>60954.4</v>
      </c>
      <c r="H963" s="48" t="n">
        <v>710561.2</v>
      </c>
      <c r="I963" s="48" t="n">
        <v>5723.3</v>
      </c>
      <c r="J963" s="48" t="n">
        <v>716284.5</v>
      </c>
      <c r="K963" s="48" t="n">
        <v>88913.60000000001</v>
      </c>
      <c r="L963" s="48" t="n">
        <v>3763.9</v>
      </c>
      <c r="M963" s="48" t="n">
        <v>40712.6</v>
      </c>
      <c r="N963" s="48" t="n">
        <v>2186.6</v>
      </c>
    </row>
    <row r="964" ht="10.05" customHeight="1" s="1003">
      <c r="A964" s="45" t="inlineStr">
        <is>
          <t>Colza</t>
        </is>
      </c>
      <c r="B964" s="1112" t="n">
        <v>2019</v>
      </c>
      <c r="C964" s="45" t="inlineStr">
        <is>
          <t>2019/20</t>
        </is>
      </c>
      <c r="D964" s="1113" t="n">
        <v>12</v>
      </c>
      <c r="E964" s="48" t="n">
        <v>152319.8</v>
      </c>
      <c r="F964" s="48" t="n">
        <v>700</v>
      </c>
      <c r="G964" s="48" t="n">
        <v>153019.8</v>
      </c>
      <c r="H964" s="48" t="n">
        <v>1487498.1</v>
      </c>
      <c r="I964" s="48" t="n">
        <v>13021.4</v>
      </c>
      <c r="J964" s="48" t="n">
        <v>1500519.5</v>
      </c>
      <c r="K964" s="48" t="n">
        <v>298071.8</v>
      </c>
      <c r="L964" s="48" t="n">
        <v>30995.3</v>
      </c>
      <c r="M964" s="48" t="n">
        <v>89019.10000000001</v>
      </c>
      <c r="N964" s="48" t="n">
        <v>3892.7</v>
      </c>
    </row>
    <row r="965" ht="10.05" customHeight="1" s="1003">
      <c r="A965" s="45" t="inlineStr">
        <is>
          <t>Lin</t>
        </is>
      </c>
      <c r="B965" s="1112" t="n">
        <v>2019</v>
      </c>
      <c r="C965" s="45" t="inlineStr">
        <is>
          <t>2019/20</t>
        </is>
      </c>
      <c r="D965" s="1113" t="n">
        <v>12</v>
      </c>
      <c r="E965" s="48" t="n">
        <v>776</v>
      </c>
      <c r="F965" s="48" t="n">
        <v>0</v>
      </c>
      <c r="G965" s="48" t="n">
        <v>776</v>
      </c>
      <c r="H965" s="48" t="n">
        <v>17009.1</v>
      </c>
      <c r="I965" s="48" t="n">
        <v>845.6</v>
      </c>
      <c r="J965" s="48" t="n">
        <v>17854.7</v>
      </c>
      <c r="K965" s="48" t="n">
        <v>351.9</v>
      </c>
      <c r="L965" s="48" t="n">
        <v>5.9</v>
      </c>
      <c r="M965" s="48" t="n">
        <v>34.1</v>
      </c>
      <c r="N965" s="48" t="n">
        <v>0</v>
      </c>
    </row>
    <row r="966" ht="10.05" customHeight="1" s="1003">
      <c r="A966" s="45" t="inlineStr">
        <is>
          <t>Soja</t>
        </is>
      </c>
      <c r="B966" s="1112" t="n">
        <v>2019</v>
      </c>
      <c r="C966" s="45" t="inlineStr">
        <is>
          <t>2019/20</t>
        </is>
      </c>
      <c r="D966" s="1113" t="n">
        <v>12</v>
      </c>
      <c r="E966" s="48" t="n">
        <v>10639.9</v>
      </c>
      <c r="F966" s="48" t="n">
        <v>21.5</v>
      </c>
      <c r="G966" s="48" t="n">
        <v>10661.4</v>
      </c>
      <c r="H966" s="48" t="n">
        <v>264015</v>
      </c>
      <c r="I966" s="48" t="n">
        <v>10482.9</v>
      </c>
      <c r="J966" s="48" t="n">
        <v>274497.9</v>
      </c>
      <c r="K966" s="48" t="n">
        <v>15823.3</v>
      </c>
      <c r="L966" s="48" t="n">
        <v>818</v>
      </c>
      <c r="M966" s="48" t="n">
        <v>4361.6</v>
      </c>
      <c r="N966" s="48" t="n">
        <v>1098.7</v>
      </c>
    </row>
    <row r="967" ht="10.05" customHeight="1" s="1003">
      <c r="A967" s="45" t="inlineStr">
        <is>
          <t>Tournesol</t>
        </is>
      </c>
      <c r="B967" s="1112" t="n">
        <v>2019</v>
      </c>
      <c r="C967" s="45" t="inlineStr">
        <is>
          <t>2019/20</t>
        </is>
      </c>
      <c r="D967" s="1113" t="n">
        <v>12</v>
      </c>
      <c r="E967" s="48" t="n">
        <v>28039.7</v>
      </c>
      <c r="F967" s="48" t="n">
        <v>212</v>
      </c>
      <c r="G967" s="48" t="n">
        <v>28251.7</v>
      </c>
      <c r="H967" s="48" t="n">
        <v>646250.9</v>
      </c>
      <c r="I967" s="48" t="n">
        <v>4248.8</v>
      </c>
      <c r="J967" s="48" t="n">
        <v>650499.7</v>
      </c>
      <c r="K967" s="48" t="n">
        <v>70221</v>
      </c>
      <c r="L967" s="48" t="n">
        <v>1160.5</v>
      </c>
      <c r="M967" s="48" t="n">
        <v>18310.5</v>
      </c>
      <c r="N967" s="48" t="n">
        <v>1542.8</v>
      </c>
    </row>
    <row r="968" ht="10.05" customHeight="1" s="1003">
      <c r="A968" s="45" t="inlineStr">
        <is>
          <t>Colza</t>
        </is>
      </c>
      <c r="B968" s="1112" t="n">
        <v>2020</v>
      </c>
      <c r="C968" s="45" t="inlineStr">
        <is>
          <t>2019/20</t>
        </is>
      </c>
      <c r="D968" s="1113" t="n">
        <v>1</v>
      </c>
      <c r="E968" s="48" t="n">
        <v>161991.4</v>
      </c>
      <c r="F968" s="48" t="n">
        <v>0</v>
      </c>
      <c r="G968" s="48" t="n">
        <v>161991.4</v>
      </c>
      <c r="H968" s="48" t="n">
        <v>1342623.8</v>
      </c>
      <c r="I968" s="48" t="n">
        <v>12857.4</v>
      </c>
      <c r="J968" s="48" t="n">
        <v>1355481.2</v>
      </c>
      <c r="K968" s="48" t="n">
        <v>218419.6</v>
      </c>
      <c r="L968" s="48" t="n">
        <v>19832.6</v>
      </c>
      <c r="M968" s="48" t="n">
        <v>91738.2</v>
      </c>
      <c r="N968" s="48" t="n">
        <v>7611.3</v>
      </c>
    </row>
    <row r="969" ht="10.05" customHeight="1" s="1003">
      <c r="A969" s="45" t="inlineStr">
        <is>
          <t>Lin</t>
        </is>
      </c>
      <c r="B969" s="1112" t="n">
        <v>2020</v>
      </c>
      <c r="C969" s="45" t="inlineStr">
        <is>
          <t>2019/20</t>
        </is>
      </c>
      <c r="D969" s="1113" t="n">
        <v>1</v>
      </c>
      <c r="E969" s="48" t="n">
        <v>469.8</v>
      </c>
      <c r="F969" s="48" t="n">
        <v>6.9</v>
      </c>
      <c r="G969" s="48" t="n">
        <v>476.7</v>
      </c>
      <c r="H969" s="48" t="n">
        <v>14082.3</v>
      </c>
      <c r="I969" s="48" t="n">
        <v>676.7</v>
      </c>
      <c r="J969" s="48" t="n">
        <v>14759</v>
      </c>
      <c r="K969" s="48" t="n">
        <v>291.1</v>
      </c>
      <c r="L969" s="48" t="n">
        <v>8.5</v>
      </c>
      <c r="M969" s="48" t="n">
        <v>69.40000000000001</v>
      </c>
      <c r="N969" s="48" t="n">
        <v>0</v>
      </c>
    </row>
    <row r="970" ht="10.05" customHeight="1" s="1003">
      <c r="A970" s="45" t="inlineStr">
        <is>
          <t>Soja</t>
        </is>
      </c>
      <c r="B970" s="1112" t="n">
        <v>2020</v>
      </c>
      <c r="C970" s="45" t="inlineStr">
        <is>
          <t>2019/20</t>
        </is>
      </c>
      <c r="D970" s="1113" t="n">
        <v>1</v>
      </c>
      <c r="E970" s="48" t="n">
        <v>7217.4</v>
      </c>
      <c r="F970" s="48" t="n">
        <v>589.1</v>
      </c>
      <c r="G970" s="48" t="n">
        <v>7806.5</v>
      </c>
      <c r="H970" s="48" t="n">
        <v>239440.3</v>
      </c>
      <c r="I970" s="48" t="n">
        <v>10556.3</v>
      </c>
      <c r="J970" s="48" t="n">
        <v>249996.6</v>
      </c>
      <c r="K970" s="48" t="n">
        <v>11782.9</v>
      </c>
      <c r="L970" s="48" t="n">
        <v>1106.2</v>
      </c>
      <c r="M970" s="48" t="n">
        <v>3970.4</v>
      </c>
      <c r="N970" s="48" t="n">
        <v>1050.6</v>
      </c>
    </row>
    <row r="971" ht="10.05" customHeight="1" s="1003">
      <c r="A971" s="45" t="inlineStr">
        <is>
          <t>Tournesol</t>
        </is>
      </c>
      <c r="B971" s="1112" t="n">
        <v>2020</v>
      </c>
      <c r="C971" s="45" t="inlineStr">
        <is>
          <t>2019/20</t>
        </is>
      </c>
      <c r="D971" s="1113" t="n">
        <v>1</v>
      </c>
      <c r="E971" s="48" t="n">
        <v>31920.5</v>
      </c>
      <c r="F971" s="48" t="n">
        <v>525.3</v>
      </c>
      <c r="G971" s="48" t="n">
        <v>32445.8</v>
      </c>
      <c r="H971" s="48" t="n">
        <v>570438.4</v>
      </c>
      <c r="I971" s="48" t="n">
        <v>4114.7</v>
      </c>
      <c r="J971" s="48" t="n">
        <v>574553.1</v>
      </c>
      <c r="K971" s="48" t="n">
        <v>47624.3</v>
      </c>
      <c r="L971" s="48" t="n">
        <v>1298.1</v>
      </c>
      <c r="M971" s="48" t="n">
        <v>21690.5</v>
      </c>
      <c r="N971" s="48" t="n">
        <v>2204</v>
      </c>
    </row>
    <row r="972" ht="10.05" customHeight="1" s="1003">
      <c r="A972" s="45" t="inlineStr">
        <is>
          <t>Colza</t>
        </is>
      </c>
      <c r="B972" s="1112" t="n">
        <v>2020</v>
      </c>
      <c r="C972" s="45" t="inlineStr">
        <is>
          <t>2019/20</t>
        </is>
      </c>
      <c r="D972" s="1113" t="n">
        <v>2</v>
      </c>
      <c r="E972" s="48" t="n">
        <v>139820.5</v>
      </c>
      <c r="F972" s="48" t="n">
        <v>0</v>
      </c>
      <c r="G972" s="48" t="n">
        <v>139820.5</v>
      </c>
      <c r="H972" s="48" t="n">
        <v>1139683.3</v>
      </c>
      <c r="I972" s="48" t="n">
        <v>12831.1</v>
      </c>
      <c r="J972" s="48" t="n">
        <v>1152514.4</v>
      </c>
      <c r="K972" s="48" t="n">
        <v>156280.5</v>
      </c>
      <c r="L972" s="48" t="n">
        <v>15760</v>
      </c>
      <c r="M972" s="48" t="n">
        <v>73477.7</v>
      </c>
      <c r="N972" s="48" t="n">
        <v>4420.9</v>
      </c>
    </row>
    <row r="973" ht="10.05" customHeight="1" s="1003">
      <c r="A973" s="45" t="inlineStr">
        <is>
          <t>Lin</t>
        </is>
      </c>
      <c r="B973" s="1112" t="n">
        <v>2020</v>
      </c>
      <c r="C973" s="45" t="inlineStr">
        <is>
          <t>2019/20</t>
        </is>
      </c>
      <c r="D973" s="1113" t="n">
        <v>2</v>
      </c>
      <c r="E973" s="48" t="n">
        <v>852</v>
      </c>
      <c r="F973" s="48" t="n">
        <v>1.5</v>
      </c>
      <c r="G973" s="48" t="n">
        <v>853.5</v>
      </c>
      <c r="H973" s="48" t="n">
        <v>12225.9</v>
      </c>
      <c r="I973" s="48" t="n">
        <v>672.5</v>
      </c>
      <c r="J973" s="48" t="n">
        <v>12898.4</v>
      </c>
      <c r="K973" s="48" t="n">
        <v>312.1</v>
      </c>
      <c r="L973" s="48" t="n">
        <v>152.9</v>
      </c>
      <c r="M973" s="48" t="n">
        <v>131.9</v>
      </c>
      <c r="N973" s="48" t="n">
        <v>0</v>
      </c>
    </row>
    <row r="974" ht="10.05" customHeight="1" s="1003">
      <c r="A974" s="45" t="inlineStr">
        <is>
          <t>Soja</t>
        </is>
      </c>
      <c r="B974" s="1112" t="n">
        <v>2020</v>
      </c>
      <c r="C974" s="45" t="inlineStr">
        <is>
          <t>2019/20</t>
        </is>
      </c>
      <c r="D974" s="1113" t="n">
        <v>2</v>
      </c>
      <c r="E974" s="48" t="n">
        <v>4781.6</v>
      </c>
      <c r="F974" s="48" t="n">
        <v>168.7</v>
      </c>
      <c r="G974" s="48" t="n">
        <v>4950.3</v>
      </c>
      <c r="H974" s="48" t="n">
        <v>217446</v>
      </c>
      <c r="I974" s="48" t="n">
        <v>8440.5</v>
      </c>
      <c r="J974" s="48" t="n">
        <v>225886.5</v>
      </c>
      <c r="K974" s="48" t="n">
        <v>10432.4</v>
      </c>
      <c r="L974" s="48" t="n">
        <v>1700.1</v>
      </c>
      <c r="M974" s="48" t="n">
        <v>2460.3</v>
      </c>
      <c r="N974" s="48" t="n">
        <v>559.7</v>
      </c>
    </row>
    <row r="975" ht="10.05" customHeight="1" s="1003">
      <c r="A975" s="45" t="inlineStr">
        <is>
          <t>Tournesol</t>
        </is>
      </c>
      <c r="B975" s="1112" t="n">
        <v>2020</v>
      </c>
      <c r="C975" s="45" t="inlineStr">
        <is>
          <t>2019/20</t>
        </is>
      </c>
      <c r="D975" s="1113" t="n">
        <v>2</v>
      </c>
      <c r="E975" s="48" t="n">
        <v>17755.9</v>
      </c>
      <c r="F975" s="48" t="n">
        <v>4355.2</v>
      </c>
      <c r="G975" s="48" t="n">
        <v>22111.1</v>
      </c>
      <c r="H975" s="48" t="n">
        <v>501859</v>
      </c>
      <c r="I975" s="48" t="n">
        <v>4379.2</v>
      </c>
      <c r="J975" s="48" t="n">
        <v>506238.2</v>
      </c>
      <c r="K975" s="48" t="n">
        <v>35521.1</v>
      </c>
      <c r="L975" s="48" t="n">
        <v>751.6</v>
      </c>
      <c r="M975" s="48" t="n">
        <v>11135.5</v>
      </c>
      <c r="N975" s="48" t="n">
        <v>1750.2</v>
      </c>
    </row>
    <row r="976" ht="10.05" customHeight="1" s="1003">
      <c r="A976" s="45" t="inlineStr">
        <is>
          <t>Colza</t>
        </is>
      </c>
      <c r="B976" s="1112" t="n">
        <v>2020</v>
      </c>
      <c r="C976" s="45" t="inlineStr">
        <is>
          <t>2019/20</t>
        </is>
      </c>
      <c r="D976" s="1113" t="n">
        <v>3</v>
      </c>
      <c r="E976" s="48" t="n">
        <v>117937.2</v>
      </c>
      <c r="F976" s="48" t="n">
        <v>0</v>
      </c>
      <c r="G976" s="48" t="n">
        <v>117937.2</v>
      </c>
      <c r="H976" s="48" t="n">
        <v>947719.4</v>
      </c>
      <c r="I976" s="48" t="n">
        <v>12757.5</v>
      </c>
      <c r="J976" s="48" t="n">
        <v>960476.9</v>
      </c>
      <c r="K976" s="48" t="n">
        <v>117741.2</v>
      </c>
      <c r="L976" s="48" t="n">
        <v>13671.4</v>
      </c>
      <c r="M976" s="48" t="n">
        <v>49028.8</v>
      </c>
      <c r="N976" s="48" t="n">
        <v>3426.7</v>
      </c>
    </row>
    <row r="977" ht="10.05" customHeight="1" s="1003">
      <c r="A977" s="45" t="inlineStr">
        <is>
          <t>Lin</t>
        </is>
      </c>
      <c r="B977" s="1112" t="n">
        <v>2020</v>
      </c>
      <c r="C977" s="45" t="inlineStr">
        <is>
          <t>2019/20</t>
        </is>
      </c>
      <c r="D977" s="1113" t="n">
        <v>3</v>
      </c>
      <c r="E977" s="48" t="n">
        <v>802.4</v>
      </c>
      <c r="F977" s="48" t="n">
        <v>851.9</v>
      </c>
      <c r="G977" s="48" t="n">
        <v>1654.3</v>
      </c>
      <c r="H977" s="48" t="n">
        <v>10187.6</v>
      </c>
      <c r="I977" s="48" t="n">
        <v>1625.1</v>
      </c>
      <c r="J977" s="48" t="n">
        <v>11812.7</v>
      </c>
      <c r="K977" s="48" t="n">
        <v>201.2</v>
      </c>
      <c r="L977" s="48" t="n">
        <v>7.8</v>
      </c>
      <c r="M977" s="48" t="n">
        <v>114.2</v>
      </c>
      <c r="N977" s="48" t="n">
        <v>4.5</v>
      </c>
    </row>
    <row r="978" ht="10.05" customHeight="1" s="1003">
      <c r="A978" s="45" t="inlineStr">
        <is>
          <t>Soja</t>
        </is>
      </c>
      <c r="B978" s="1112" t="n">
        <v>2020</v>
      </c>
      <c r="C978" s="45" t="inlineStr">
        <is>
          <t>2019/20</t>
        </is>
      </c>
      <c r="D978" s="1113" t="n">
        <v>3</v>
      </c>
      <c r="E978" s="48" t="n">
        <v>5708</v>
      </c>
      <c r="F978" s="48" t="n">
        <v>0</v>
      </c>
      <c r="G978" s="48" t="n">
        <v>5708</v>
      </c>
      <c r="H978" s="48" t="n">
        <v>180718.8</v>
      </c>
      <c r="I978" s="48" t="n">
        <v>5086.3</v>
      </c>
      <c r="J978" s="48" t="n">
        <v>185805.1</v>
      </c>
      <c r="K978" s="48" t="n">
        <v>8765.700000000001</v>
      </c>
      <c r="L978" s="48" t="n">
        <v>1227.9</v>
      </c>
      <c r="M978" s="48" t="n">
        <v>2030.2</v>
      </c>
      <c r="N978" s="48" t="n">
        <v>864.4</v>
      </c>
    </row>
    <row r="979" ht="10.05" customHeight="1" s="1003">
      <c r="A979" s="45" t="inlineStr">
        <is>
          <t>Tournesol</t>
        </is>
      </c>
      <c r="B979" s="1112" t="n">
        <v>2020</v>
      </c>
      <c r="C979" s="45" t="inlineStr">
        <is>
          <t>2019/20</t>
        </is>
      </c>
      <c r="D979" s="1113" t="n">
        <v>3</v>
      </c>
      <c r="E979" s="48" t="n">
        <v>11064.4</v>
      </c>
      <c r="F979" s="48" t="n">
        <v>456.5</v>
      </c>
      <c r="G979" s="48" t="n">
        <v>11520.9</v>
      </c>
      <c r="H979" s="48" t="n">
        <v>401327.5</v>
      </c>
      <c r="I979" s="48" t="n">
        <v>3690.5</v>
      </c>
      <c r="J979" s="48" t="n">
        <v>405018</v>
      </c>
      <c r="K979" s="48" t="n">
        <v>29612.4</v>
      </c>
      <c r="L979" s="48" t="n">
        <v>504.5</v>
      </c>
      <c r="M979" s="48" t="n">
        <v>5360.5</v>
      </c>
      <c r="N979" s="48" t="n">
        <v>1052.5</v>
      </c>
    </row>
    <row r="980" ht="10.05" customHeight="1" s="1003">
      <c r="A980" s="45" t="inlineStr">
        <is>
          <t>Colza</t>
        </is>
      </c>
      <c r="B980" s="1112" t="n">
        <v>2020</v>
      </c>
      <c r="C980" s="45" t="inlineStr">
        <is>
          <t>2019/20</t>
        </is>
      </c>
      <c r="D980" s="1113" t="n">
        <v>4</v>
      </c>
      <c r="E980" s="48" t="n">
        <v>100105.7</v>
      </c>
      <c r="F980" s="48" t="n">
        <v>0</v>
      </c>
      <c r="G980" s="48" t="n">
        <v>100105.7</v>
      </c>
      <c r="H980" s="48" t="n">
        <v>692570</v>
      </c>
      <c r="I980" s="48" t="n">
        <v>12707.1</v>
      </c>
      <c r="J980" s="48" t="n">
        <v>705277.1</v>
      </c>
      <c r="K980" s="48" t="n">
        <v>73452.10000000001</v>
      </c>
      <c r="L980" s="48" t="n">
        <v>12806.6</v>
      </c>
      <c r="M980" s="48" t="n">
        <v>52393.2</v>
      </c>
      <c r="N980" s="48" t="n">
        <v>5082.5</v>
      </c>
    </row>
    <row r="981" ht="10.05" customHeight="1" s="1003">
      <c r="A981" s="45" t="inlineStr">
        <is>
          <t>Lin</t>
        </is>
      </c>
      <c r="B981" s="1112" t="n">
        <v>2020</v>
      </c>
      <c r="C981" s="45" t="inlineStr">
        <is>
          <t>2019/20</t>
        </is>
      </c>
      <c r="D981" s="1113" t="n">
        <v>4</v>
      </c>
      <c r="E981" s="48" t="n">
        <v>240.9</v>
      </c>
      <c r="F981" s="48" t="n">
        <v>32.1</v>
      </c>
      <c r="G981" s="48" t="n">
        <v>273</v>
      </c>
      <c r="H981" s="48" t="n">
        <v>8927.900000000011</v>
      </c>
      <c r="I981" s="48" t="n">
        <v>1674.1</v>
      </c>
      <c r="J981" s="48" t="n">
        <v>10602</v>
      </c>
      <c r="K981" s="48" t="n">
        <v>174.9</v>
      </c>
      <c r="L981" s="48" t="n">
        <v>30.3</v>
      </c>
      <c r="M981" s="48" t="n">
        <v>50.7</v>
      </c>
      <c r="N981" s="48" t="n">
        <v>5.9</v>
      </c>
    </row>
    <row r="982" ht="10.05" customHeight="1" s="1003">
      <c r="A982" s="45" t="inlineStr">
        <is>
          <t>Soja</t>
        </is>
      </c>
      <c r="B982" s="1112" t="n">
        <v>2020</v>
      </c>
      <c r="C982" s="45" t="inlineStr">
        <is>
          <t>2019/20</t>
        </is>
      </c>
      <c r="D982" s="1113" t="n">
        <v>4</v>
      </c>
      <c r="E982" s="48" t="n">
        <v>7431.8</v>
      </c>
      <c r="F982" s="48" t="n">
        <v>433.2</v>
      </c>
      <c r="G982" s="48" t="n">
        <v>7865</v>
      </c>
      <c r="H982" s="48" t="n">
        <v>131349.2</v>
      </c>
      <c r="I982" s="48" t="n">
        <v>3981.9</v>
      </c>
      <c r="J982" s="48" t="n">
        <v>135331.1</v>
      </c>
      <c r="K982" s="48" t="n">
        <v>5787.5</v>
      </c>
      <c r="L982" s="48" t="n">
        <v>1322.3</v>
      </c>
      <c r="M982" s="48" t="n">
        <v>3403.6</v>
      </c>
      <c r="N982" s="48" t="n">
        <v>1063.7</v>
      </c>
    </row>
    <row r="983" ht="10.05" customHeight="1" s="1003">
      <c r="A983" s="45" t="inlineStr">
        <is>
          <t>Tournesol</t>
        </is>
      </c>
      <c r="B983" s="1112" t="n">
        <v>2020</v>
      </c>
      <c r="C983" s="45" t="inlineStr">
        <is>
          <t>2019/20</t>
        </is>
      </c>
      <c r="D983" s="1113" t="n">
        <v>4</v>
      </c>
      <c r="E983" s="48" t="n">
        <v>11761.9</v>
      </c>
      <c r="F983" s="48" t="n">
        <v>463.7</v>
      </c>
      <c r="G983" s="48" t="n">
        <v>12225.6</v>
      </c>
      <c r="H983" s="48" t="n">
        <v>288954.6</v>
      </c>
      <c r="I983" s="48" t="n">
        <v>4031.6</v>
      </c>
      <c r="J983" s="48" t="n">
        <v>292986.2</v>
      </c>
      <c r="K983" s="48" t="n">
        <v>23516.1</v>
      </c>
      <c r="L983" s="48" t="n">
        <v>635.2</v>
      </c>
      <c r="M983" s="48" t="n">
        <v>5423</v>
      </c>
      <c r="N983" s="48" t="n">
        <v>1343.1</v>
      </c>
    </row>
    <row r="984" ht="10.05" customHeight="1" s="1003">
      <c r="A984" s="45" t="inlineStr">
        <is>
          <t>Colza</t>
        </is>
      </c>
      <c r="B984" s="1112" t="n">
        <v>2020</v>
      </c>
      <c r="C984" s="45" t="inlineStr">
        <is>
          <t>2019/20</t>
        </is>
      </c>
      <c r="D984" s="1113" t="n">
        <v>5</v>
      </c>
      <c r="E984" s="48" t="n">
        <v>68657.89999999999</v>
      </c>
      <c r="F984" s="48" t="n">
        <v>0</v>
      </c>
      <c r="G984" s="48" t="n">
        <v>68657.89999999999</v>
      </c>
      <c r="H984" s="48" t="n">
        <v>455545.8</v>
      </c>
      <c r="I984" s="48" t="n">
        <v>5659.4</v>
      </c>
      <c r="J984" s="48" t="n">
        <v>461205.2</v>
      </c>
      <c r="K984" s="48" t="n">
        <v>36370.8</v>
      </c>
      <c r="L984" s="48" t="n">
        <v>5216.4</v>
      </c>
      <c r="M984" s="48" t="n">
        <v>37737.8</v>
      </c>
      <c r="N984" s="48" t="n">
        <v>6023</v>
      </c>
    </row>
    <row r="985" ht="10.05" customHeight="1" s="1003">
      <c r="A985" s="45" t="inlineStr">
        <is>
          <t>Lin</t>
        </is>
      </c>
      <c r="B985" s="1112" t="n">
        <v>2020</v>
      </c>
      <c r="C985" s="45" t="inlineStr">
        <is>
          <t>2019/20</t>
        </is>
      </c>
      <c r="D985" s="1113" t="n">
        <v>5</v>
      </c>
      <c r="E985" s="48" t="n">
        <v>523.4</v>
      </c>
      <c r="F985" s="48" t="n">
        <v>0</v>
      </c>
      <c r="G985" s="48" t="n">
        <v>523.4</v>
      </c>
      <c r="H985" s="48" t="n">
        <v>7627.4</v>
      </c>
      <c r="I985" s="48" t="n">
        <v>1498.6</v>
      </c>
      <c r="J985" s="48" t="n">
        <v>9126</v>
      </c>
      <c r="K985" s="48" t="n">
        <v>107.8</v>
      </c>
      <c r="L985" s="48" t="n">
        <v>0</v>
      </c>
      <c r="M985" s="48" t="n">
        <v>67.09999999999999</v>
      </c>
      <c r="N985" s="48" t="n">
        <v>0</v>
      </c>
    </row>
    <row r="986" ht="10.05" customHeight="1" s="1003">
      <c r="A986" s="45" t="inlineStr">
        <is>
          <t>Soja</t>
        </is>
      </c>
      <c r="B986" s="1112" t="n">
        <v>2020</v>
      </c>
      <c r="C986" s="45" t="inlineStr">
        <is>
          <t>2019/20</t>
        </is>
      </c>
      <c r="D986" s="1113" t="n">
        <v>5</v>
      </c>
      <c r="E986" s="48" t="n">
        <v>5202.1</v>
      </c>
      <c r="F986" s="48" t="n">
        <v>50.3</v>
      </c>
      <c r="G986" s="48" t="n">
        <v>5252.4</v>
      </c>
      <c r="H986" s="48" t="n">
        <v>102431.4</v>
      </c>
      <c r="I986" s="48" t="n">
        <v>3227.7</v>
      </c>
      <c r="J986" s="48" t="n">
        <v>105659.1</v>
      </c>
      <c r="K986" s="48" t="n">
        <v>3807.4</v>
      </c>
      <c r="L986" s="48" t="n">
        <v>598</v>
      </c>
      <c r="M986" s="48" t="n">
        <v>1721.4</v>
      </c>
      <c r="N986" s="48" t="n">
        <v>804.8</v>
      </c>
    </row>
    <row r="987" ht="10.05" customHeight="1" s="1003">
      <c r="A987" s="45" t="inlineStr">
        <is>
          <t>Tournesol</t>
        </is>
      </c>
      <c r="B987" s="1112" t="n">
        <v>2020</v>
      </c>
      <c r="C987" s="45" t="inlineStr">
        <is>
          <t>2019/20</t>
        </is>
      </c>
      <c r="D987" s="1113" t="n">
        <v>5</v>
      </c>
      <c r="E987" s="48" t="n">
        <v>16541.9</v>
      </c>
      <c r="F987" s="48" t="n">
        <v>0</v>
      </c>
      <c r="G987" s="48" t="n">
        <v>16541.9</v>
      </c>
      <c r="H987" s="48" t="n">
        <v>201066.1</v>
      </c>
      <c r="I987" s="48" t="n">
        <v>3969.8</v>
      </c>
      <c r="J987" s="48" t="n">
        <v>205035.9</v>
      </c>
      <c r="K987" s="48" t="n">
        <v>10928</v>
      </c>
      <c r="L987" s="48" t="n">
        <v>143.9</v>
      </c>
      <c r="M987" s="48" t="n">
        <v>12198.8</v>
      </c>
      <c r="N987" s="48" t="n">
        <v>543.4</v>
      </c>
    </row>
    <row r="988" ht="10.05" customHeight="1" s="1003">
      <c r="A988" s="45" t="inlineStr">
        <is>
          <t>Colza</t>
        </is>
      </c>
      <c r="B988" s="1112" t="n">
        <v>2020</v>
      </c>
      <c r="C988" s="45" t="inlineStr">
        <is>
          <t>2019/20</t>
        </is>
      </c>
      <c r="D988" s="1113" t="n">
        <v>6</v>
      </c>
      <c r="E988" s="48" t="n">
        <v>39736.1</v>
      </c>
      <c r="F988" s="48" t="n">
        <v>0</v>
      </c>
      <c r="G988" s="48" t="n">
        <v>39736.1</v>
      </c>
      <c r="H988" s="48" t="n">
        <v>141234.7</v>
      </c>
      <c r="I988" s="48" t="n">
        <v>4402.6</v>
      </c>
      <c r="J988" s="48" t="n">
        <v>145637.3</v>
      </c>
      <c r="K988" s="48" t="n">
        <v>19495.2</v>
      </c>
      <c r="L988" s="48" t="n">
        <v>11192.5</v>
      </c>
      <c r="M988" s="48" t="n">
        <v>18871.7</v>
      </c>
      <c r="N988" s="48" t="n">
        <v>7948.5</v>
      </c>
    </row>
    <row r="989" ht="10.05" customHeight="1" s="1003">
      <c r="A989" s="45" t="inlineStr">
        <is>
          <t>Lin</t>
        </is>
      </c>
      <c r="B989" s="1112" t="n">
        <v>2020</v>
      </c>
      <c r="C989" s="45" t="inlineStr">
        <is>
          <t>2019/20</t>
        </is>
      </c>
      <c r="D989" s="1113" t="n">
        <v>6</v>
      </c>
      <c r="E989" s="48" t="n">
        <v>591.9</v>
      </c>
      <c r="F989" s="48" t="n">
        <v>65.59999999999999</v>
      </c>
      <c r="G989" s="48" t="n">
        <v>657.5</v>
      </c>
      <c r="H989" s="48" t="n">
        <v>4218.7</v>
      </c>
      <c r="I989" s="48" t="n">
        <v>509.7</v>
      </c>
      <c r="J989" s="48" t="n">
        <v>4728.4</v>
      </c>
      <c r="K989" s="48" t="n">
        <v>17.4</v>
      </c>
      <c r="L989" s="48" t="n">
        <v>40.4</v>
      </c>
      <c r="M989" s="48" t="n">
        <v>40.4</v>
      </c>
      <c r="N989" s="48" t="n">
        <v>90.40000000000001</v>
      </c>
    </row>
    <row r="990" ht="10.05" customHeight="1" s="1003">
      <c r="A990" s="45" t="inlineStr">
        <is>
          <t>Soja</t>
        </is>
      </c>
      <c r="B990" s="1112" t="n">
        <v>2020</v>
      </c>
      <c r="C990" s="45" t="inlineStr">
        <is>
          <t>2019/20</t>
        </is>
      </c>
      <c r="D990" s="1113" t="n">
        <v>6</v>
      </c>
      <c r="E990" s="48" t="n">
        <v>20544.5</v>
      </c>
      <c r="F990" s="48" t="n">
        <v>0</v>
      </c>
      <c r="G990" s="48" t="n">
        <v>20544.5</v>
      </c>
      <c r="H990" s="48" t="n">
        <v>70598.6999999999</v>
      </c>
      <c r="I990" s="48" t="n">
        <v>1319.1</v>
      </c>
      <c r="J990" s="48" t="n">
        <v>71917.8</v>
      </c>
      <c r="K990" s="48" t="n">
        <v>3253.7</v>
      </c>
      <c r="L990" s="48" t="n">
        <v>1304.5</v>
      </c>
      <c r="M990" s="48" t="n">
        <v>1193.6</v>
      </c>
      <c r="N990" s="48" t="n">
        <v>684.6</v>
      </c>
    </row>
    <row r="991" ht="10.05" customHeight="1" s="1003">
      <c r="A991" s="45" t="inlineStr">
        <is>
          <t>Tournesol</t>
        </is>
      </c>
      <c r="B991" s="1112" t="n">
        <v>2020</v>
      </c>
      <c r="C991" s="45" t="inlineStr">
        <is>
          <t>2019/20</t>
        </is>
      </c>
      <c r="D991" s="1113" t="n">
        <v>6</v>
      </c>
      <c r="E991" s="48" t="n">
        <v>8807.1</v>
      </c>
      <c r="F991" s="48" t="n">
        <v>0</v>
      </c>
      <c r="G991" s="48" t="n">
        <v>8807.1</v>
      </c>
      <c r="H991" s="48" t="n">
        <v>114790.9</v>
      </c>
      <c r="I991" s="48" t="n">
        <v>3008.5</v>
      </c>
      <c r="J991" s="48" t="n">
        <v>117799.4</v>
      </c>
      <c r="K991" s="48" t="n">
        <v>4516.6</v>
      </c>
      <c r="L991" s="48" t="n">
        <v>352.2</v>
      </c>
      <c r="M991" s="48" t="n">
        <v>5939.3</v>
      </c>
      <c r="N991" s="48" t="n">
        <v>841.4</v>
      </c>
    </row>
    <row r="992" ht="10.05" customHeight="1" s="1003">
      <c r="A992" s="45" t="inlineStr">
        <is>
          <t>Colza</t>
        </is>
      </c>
      <c r="B992" s="1112" t="n">
        <v>2020</v>
      </c>
      <c r="C992" s="45" t="inlineStr">
        <is>
          <t>2020/21</t>
        </is>
      </c>
      <c r="D992" s="1113" t="n">
        <v>7</v>
      </c>
      <c r="E992" s="48" t="n">
        <v>1679741.9</v>
      </c>
      <c r="F992" s="48" t="n">
        <v>9126.9</v>
      </c>
      <c r="G992" s="48" t="n">
        <v>1688868.8</v>
      </c>
      <c r="H992" s="48" t="n">
        <v>1571867</v>
      </c>
      <c r="I992" s="48" t="n">
        <v>7900.3</v>
      </c>
      <c r="J992" s="48" t="n">
        <v>1579767.3</v>
      </c>
      <c r="K992" s="48" t="n">
        <v>847058.9</v>
      </c>
      <c r="L992" s="48" t="n">
        <v>1031271.6</v>
      </c>
      <c r="M992" s="48" t="n">
        <v>193856.1</v>
      </c>
      <c r="N992" s="48" t="n">
        <v>9003.799999999999</v>
      </c>
    </row>
    <row r="993" ht="10.05" customHeight="1" s="1003">
      <c r="A993" s="45" t="inlineStr">
        <is>
          <t>Lin</t>
        </is>
      </c>
      <c r="B993" s="1112" t="n">
        <v>2020</v>
      </c>
      <c r="C993" s="45" t="inlineStr">
        <is>
          <t>2020/21</t>
        </is>
      </c>
      <c r="D993" s="1113" t="n">
        <v>7</v>
      </c>
      <c r="E993" s="48" t="n">
        <v>18287.7</v>
      </c>
      <c r="F993" s="48" t="n">
        <v>1</v>
      </c>
      <c r="G993" s="48" t="n">
        <v>18288.7</v>
      </c>
      <c r="H993" s="48" t="n">
        <v>19342.4</v>
      </c>
      <c r="I993" s="48" t="n">
        <v>480.9</v>
      </c>
      <c r="J993" s="48" t="n">
        <v>19823.3</v>
      </c>
      <c r="K993" s="48" t="n">
        <v>4194</v>
      </c>
      <c r="L993" s="48" t="n">
        <v>6166</v>
      </c>
      <c r="M993" s="48" t="n">
        <v>1975.2</v>
      </c>
      <c r="N993" s="48" t="n">
        <v>14.2</v>
      </c>
    </row>
    <row r="994" ht="10.05" customHeight="1" s="1003">
      <c r="A994" s="45" t="inlineStr">
        <is>
          <t>Soja</t>
        </is>
      </c>
      <c r="B994" s="1112" t="n">
        <v>2020</v>
      </c>
      <c r="C994" s="45" t="inlineStr">
        <is>
          <t>2020/21</t>
        </is>
      </c>
      <c r="D994" s="1113" t="n">
        <v>7</v>
      </c>
      <c r="E994" s="48" t="n">
        <v>1922.8</v>
      </c>
      <c r="F994" s="48" t="n">
        <v>0</v>
      </c>
      <c r="G994" s="48" t="n">
        <v>1922.8</v>
      </c>
      <c r="H994" s="48" t="n">
        <v>51833</v>
      </c>
      <c r="I994" s="48" t="n">
        <v>1249.4</v>
      </c>
      <c r="J994" s="48" t="n">
        <v>53082.4</v>
      </c>
      <c r="K994" s="48" t="n">
        <v>2492.4</v>
      </c>
      <c r="L994" s="48" t="n">
        <v>746.4</v>
      </c>
      <c r="M994" s="48" t="n">
        <v>246.6</v>
      </c>
      <c r="N994" s="48" t="n">
        <v>853.5</v>
      </c>
    </row>
    <row r="995" ht="10.05" customHeight="1" s="1003">
      <c r="A995" s="45" t="inlineStr">
        <is>
          <t>Tournesol</t>
        </is>
      </c>
      <c r="B995" s="1112" t="n">
        <v>2020</v>
      </c>
      <c r="C995" s="45" t="inlineStr">
        <is>
          <t>2020/21</t>
        </is>
      </c>
      <c r="D995" s="1113" t="n">
        <v>7</v>
      </c>
      <c r="E995" s="48" t="n">
        <v>1331.5</v>
      </c>
      <c r="F995" s="48" t="n">
        <v>0</v>
      </c>
      <c r="G995" s="48" t="n">
        <v>1331.5</v>
      </c>
      <c r="H995" s="48" t="n">
        <v>75591.7</v>
      </c>
      <c r="I995" s="48" t="n">
        <v>3007.5</v>
      </c>
      <c r="J995" s="48" t="n">
        <v>78599.2</v>
      </c>
      <c r="K995" s="48" t="n">
        <v>4259.7</v>
      </c>
      <c r="L995" s="48" t="n">
        <v>22.5</v>
      </c>
      <c r="M995" s="48" t="n">
        <v>214.8</v>
      </c>
      <c r="N995" s="48" t="n">
        <v>57.4</v>
      </c>
    </row>
    <row r="996" ht="10.05" customHeight="1" s="1003">
      <c r="A996" s="45" t="inlineStr">
        <is>
          <t>Colza</t>
        </is>
      </c>
      <c r="B996" s="1112" t="n">
        <v>2020</v>
      </c>
      <c r="C996" s="45" t="inlineStr">
        <is>
          <t>2020/21</t>
        </is>
      </c>
      <c r="D996" s="1113" t="n">
        <v>8</v>
      </c>
      <c r="E996" s="48" t="n">
        <v>270908.9</v>
      </c>
      <c r="F996" s="48" t="n">
        <v>150.3</v>
      </c>
      <c r="G996" s="48" t="n">
        <v>271059.2</v>
      </c>
      <c r="H996" s="48" t="n">
        <v>1591033.5</v>
      </c>
      <c r="I996" s="48" t="n">
        <v>7262.9</v>
      </c>
      <c r="J996" s="48" t="n">
        <v>1598296.4</v>
      </c>
      <c r="K996" s="48" t="n">
        <v>655402.4</v>
      </c>
      <c r="L996" s="48" t="n">
        <v>17816.1</v>
      </c>
      <c r="M996" s="48" t="n">
        <v>201376.1</v>
      </c>
      <c r="N996" s="48" t="n">
        <v>7988.2</v>
      </c>
    </row>
    <row r="997" ht="10.05" customHeight="1" s="1003">
      <c r="A997" s="45" t="inlineStr">
        <is>
          <t>Lin</t>
        </is>
      </c>
      <c r="B997" s="1112" t="n">
        <v>2020</v>
      </c>
      <c r="C997" s="45" t="inlineStr">
        <is>
          <t>2020/21</t>
        </is>
      </c>
      <c r="D997" s="1113" t="n">
        <v>8</v>
      </c>
      <c r="E997" s="48" t="n">
        <v>8817.700000000001</v>
      </c>
      <c r="F997" s="48" t="n">
        <v>118.3</v>
      </c>
      <c r="G997" s="48" t="n">
        <v>8936</v>
      </c>
      <c r="H997" s="48" t="n">
        <v>26467.5</v>
      </c>
      <c r="I997" s="48" t="n">
        <v>532.4</v>
      </c>
      <c r="J997" s="48" t="n">
        <v>26999.9</v>
      </c>
      <c r="K997" s="48" t="n">
        <v>2140.5</v>
      </c>
      <c r="L997" s="48" t="n">
        <v>1075.3</v>
      </c>
      <c r="M997" s="48" t="n">
        <v>3128.8</v>
      </c>
      <c r="N997" s="48" t="n">
        <v>0</v>
      </c>
    </row>
    <row r="998" ht="10.05" customHeight="1" s="1003">
      <c r="A998" s="45" t="inlineStr">
        <is>
          <t>Soja</t>
        </is>
      </c>
      <c r="B998" s="1112" t="n">
        <v>2020</v>
      </c>
      <c r="C998" s="45" t="inlineStr">
        <is>
          <t>2020/21</t>
        </is>
      </c>
      <c r="D998" s="1113" t="n">
        <v>8</v>
      </c>
      <c r="E998" s="48" t="n">
        <v>1792.6</v>
      </c>
      <c r="F998" s="48" t="n">
        <v>114.2</v>
      </c>
      <c r="G998" s="48" t="n">
        <v>1906.8</v>
      </c>
      <c r="H998" s="48" t="n">
        <v>38390.4</v>
      </c>
      <c r="I998" s="48" t="n">
        <v>1371.7</v>
      </c>
      <c r="J998" s="48" t="n">
        <v>39762.1</v>
      </c>
      <c r="K998" s="48" t="n">
        <v>2310.5</v>
      </c>
      <c r="L998" s="48" t="n">
        <v>780</v>
      </c>
      <c r="M998" s="48" t="n">
        <v>425.5</v>
      </c>
      <c r="N998" s="48" t="n">
        <v>537.6</v>
      </c>
    </row>
    <row r="999" ht="10.05" customHeight="1" s="1003">
      <c r="A999" s="45" t="inlineStr">
        <is>
          <t>Tournesol</t>
        </is>
      </c>
      <c r="B999" s="1112" t="n">
        <v>2020</v>
      </c>
      <c r="C999" s="45" t="inlineStr">
        <is>
          <t>2020/21</t>
        </is>
      </c>
      <c r="D999" s="1113" t="n">
        <v>8</v>
      </c>
      <c r="E999" s="48" t="n">
        <v>34761.4</v>
      </c>
      <c r="F999" s="48" t="n">
        <v>251.1</v>
      </c>
      <c r="G999" s="48" t="n">
        <v>35012.5</v>
      </c>
      <c r="H999" s="48" t="n">
        <v>90401.2</v>
      </c>
      <c r="I999" s="48" t="n">
        <v>3120.6</v>
      </c>
      <c r="J999" s="48" t="n">
        <v>93521.8</v>
      </c>
      <c r="K999" s="48" t="n">
        <v>22863.5</v>
      </c>
      <c r="L999" s="48" t="n">
        <v>19320.8</v>
      </c>
      <c r="M999" s="48" t="n">
        <v>345.1</v>
      </c>
      <c r="N999" s="48" t="n">
        <v>360.1</v>
      </c>
    </row>
    <row r="1000" ht="10.05" customHeight="1" s="1003">
      <c r="A1000" s="45" t="inlineStr">
        <is>
          <t>Colza</t>
        </is>
      </c>
      <c r="B1000" s="1112" t="n">
        <v>2020</v>
      </c>
      <c r="C1000" s="45" t="inlineStr">
        <is>
          <t>2020/21</t>
        </is>
      </c>
      <c r="D1000" s="1113" t="n">
        <v>9</v>
      </c>
      <c r="E1000" s="48" t="n">
        <v>160910.5</v>
      </c>
      <c r="F1000" s="48" t="n">
        <v>103</v>
      </c>
      <c r="G1000" s="48" t="n">
        <v>161013.5</v>
      </c>
      <c r="H1000" s="48" t="n">
        <v>1576493.4</v>
      </c>
      <c r="I1000" s="48" t="n">
        <v>6049.5</v>
      </c>
      <c r="J1000" s="48" t="n">
        <v>1582542.9</v>
      </c>
      <c r="K1000" s="48" t="n">
        <v>544008.7</v>
      </c>
      <c r="L1000" s="48" t="n">
        <v>27479.2</v>
      </c>
      <c r="M1000" s="48" t="n">
        <v>130962</v>
      </c>
      <c r="N1000" s="48" t="n">
        <v>7852.9</v>
      </c>
    </row>
    <row r="1001" ht="10.05" customHeight="1" s="1003">
      <c r="A1001" s="45" t="inlineStr">
        <is>
          <t>Lin</t>
        </is>
      </c>
      <c r="B1001" s="1112" t="n">
        <v>2020</v>
      </c>
      <c r="C1001" s="45" t="inlineStr">
        <is>
          <t>2020/21</t>
        </is>
      </c>
      <c r="D1001" s="1113" t="n">
        <v>9</v>
      </c>
      <c r="E1001" s="48" t="n">
        <v>3757.9</v>
      </c>
      <c r="F1001" s="48" t="n">
        <v>64.09999999999999</v>
      </c>
      <c r="G1001" s="48" t="n">
        <v>3822</v>
      </c>
      <c r="H1001" s="48" t="n">
        <v>26861.5</v>
      </c>
      <c r="I1001" s="48" t="n">
        <v>596.5</v>
      </c>
      <c r="J1001" s="48" t="n">
        <v>27458</v>
      </c>
      <c r="K1001" s="48" t="n">
        <v>1036.6</v>
      </c>
      <c r="L1001" s="48" t="n">
        <v>446.6</v>
      </c>
      <c r="M1001" s="48" t="n">
        <v>1549.6</v>
      </c>
      <c r="N1001" s="48" t="n">
        <v>1.1</v>
      </c>
    </row>
    <row r="1002" ht="10.05" customHeight="1" s="1003">
      <c r="A1002" s="45" t="inlineStr">
        <is>
          <t>Soja</t>
        </is>
      </c>
      <c r="B1002" s="1112" t="n">
        <v>2020</v>
      </c>
      <c r="C1002" s="45" t="inlineStr">
        <is>
          <t>2020/21</t>
        </is>
      </c>
      <c r="D1002" s="1113" t="n">
        <v>9</v>
      </c>
      <c r="E1002" s="48" t="n">
        <v>85306.5000000001</v>
      </c>
      <c r="F1002" s="48" t="n">
        <v>4722.2</v>
      </c>
      <c r="G1002" s="48" t="n">
        <v>90028.7000000001</v>
      </c>
      <c r="H1002" s="48" t="n">
        <v>108469.1</v>
      </c>
      <c r="I1002" s="48" t="n">
        <v>4469.5</v>
      </c>
      <c r="J1002" s="48" t="n">
        <v>112938.6</v>
      </c>
      <c r="K1002" s="48" t="n">
        <v>15720.7</v>
      </c>
      <c r="L1002" s="48" t="n">
        <v>19923</v>
      </c>
      <c r="M1002" s="48" t="n">
        <v>2998.3</v>
      </c>
      <c r="N1002" s="48" t="n">
        <v>3502.7</v>
      </c>
    </row>
    <row r="1003" ht="10.05" customHeight="1" s="1003">
      <c r="A1003" s="45" t="inlineStr">
        <is>
          <t>Tournesol</t>
        </is>
      </c>
      <c r="B1003" s="1112" t="n">
        <v>2020</v>
      </c>
      <c r="C1003" s="45" t="inlineStr">
        <is>
          <t>2020/21</t>
        </is>
      </c>
      <c r="D1003" s="1113" t="n">
        <v>9</v>
      </c>
      <c r="E1003" s="48" t="n">
        <v>780129.3</v>
      </c>
      <c r="F1003" s="48" t="n">
        <v>5724.4</v>
      </c>
      <c r="G1003" s="48" t="n">
        <v>785853.7</v>
      </c>
      <c r="H1003" s="48" t="n">
        <v>783500.1</v>
      </c>
      <c r="I1003" s="48" t="n">
        <v>6575.1</v>
      </c>
      <c r="J1003" s="48" t="n">
        <v>790075.200000001</v>
      </c>
      <c r="K1003" s="48" t="n">
        <v>238025.7</v>
      </c>
      <c r="L1003" s="48" t="n">
        <v>297908</v>
      </c>
      <c r="M1003" s="48" t="n">
        <v>79743</v>
      </c>
      <c r="N1003" s="48" t="n">
        <v>3014.4</v>
      </c>
    </row>
    <row r="1004" ht="10.05" customHeight="1" s="1003">
      <c r="A1004" s="45" t="inlineStr">
        <is>
          <t>Colza</t>
        </is>
      </c>
      <c r="B1004" s="1112" t="n">
        <v>2020</v>
      </c>
      <c r="C1004" s="45" t="inlineStr">
        <is>
          <t>2020/21</t>
        </is>
      </c>
      <c r="D1004" s="1113" t="n">
        <v>10</v>
      </c>
      <c r="E1004" s="48" t="n">
        <v>126393.4</v>
      </c>
      <c r="F1004" s="48" t="n">
        <v>11.9</v>
      </c>
      <c r="G1004" s="48" t="n">
        <v>126405.3</v>
      </c>
      <c r="H1004" s="48" t="n">
        <v>1492691.8</v>
      </c>
      <c r="I1004" s="48" t="n">
        <v>6378.5</v>
      </c>
      <c r="J1004" s="48" t="n">
        <v>1499070.3</v>
      </c>
      <c r="K1004" s="48" t="n">
        <v>461250.3</v>
      </c>
      <c r="L1004" s="48" t="n">
        <v>9023.700000000001</v>
      </c>
      <c r="M1004" s="48" t="n">
        <v>84968.89999999999</v>
      </c>
      <c r="N1004" s="48" t="n">
        <v>6843.2</v>
      </c>
    </row>
    <row r="1005" ht="10.05" customHeight="1" s="1003">
      <c r="A1005" s="45" t="inlineStr">
        <is>
          <t>Lin</t>
        </is>
      </c>
      <c r="B1005" s="1112" t="n">
        <v>2020</v>
      </c>
      <c r="C1005" s="45" t="inlineStr">
        <is>
          <t>2020/21</t>
        </is>
      </c>
      <c r="D1005" s="1113" t="n">
        <v>10</v>
      </c>
      <c r="E1005" s="48" t="n">
        <v>1445.8</v>
      </c>
      <c r="F1005" s="48" t="n">
        <v>968.8</v>
      </c>
      <c r="G1005" s="48" t="n">
        <v>2414.6</v>
      </c>
      <c r="H1005" s="48" t="n">
        <v>25382.4</v>
      </c>
      <c r="I1005" s="48" t="n">
        <v>1018.1</v>
      </c>
      <c r="J1005" s="48" t="n">
        <v>26400.5</v>
      </c>
      <c r="K1005" s="48" t="n">
        <v>778.9</v>
      </c>
      <c r="L1005" s="48" t="n">
        <v>61.3</v>
      </c>
      <c r="M1005" s="48" t="n">
        <v>275.6</v>
      </c>
      <c r="N1005" s="48" t="n">
        <v>43.3</v>
      </c>
    </row>
    <row r="1006" ht="10.05" customHeight="1" s="1003">
      <c r="A1006" s="45" t="inlineStr">
        <is>
          <t>Soja</t>
        </is>
      </c>
      <c r="B1006" s="1112" t="n">
        <v>2020</v>
      </c>
      <c r="C1006" s="45" t="inlineStr">
        <is>
          <t>2020/21</t>
        </is>
      </c>
      <c r="D1006" s="1113" t="n">
        <v>10</v>
      </c>
      <c r="E1006" s="48" t="n">
        <v>110862.9</v>
      </c>
      <c r="F1006" s="48" t="n">
        <v>5376.4</v>
      </c>
      <c r="G1006" s="48" t="n">
        <v>116239.3</v>
      </c>
      <c r="H1006" s="48" t="n">
        <v>200919.5</v>
      </c>
      <c r="I1006" s="48" t="n">
        <v>8815.1</v>
      </c>
      <c r="J1006" s="48" t="n">
        <v>209734.6</v>
      </c>
      <c r="K1006" s="48" t="n">
        <v>25208.1</v>
      </c>
      <c r="L1006" s="48" t="n">
        <v>26381.2</v>
      </c>
      <c r="M1006" s="48" t="n">
        <v>16239.4</v>
      </c>
      <c r="N1006" s="48" t="n">
        <v>655.2</v>
      </c>
    </row>
    <row r="1007" ht="10.05" customHeight="1" s="1003">
      <c r="A1007" s="45" t="inlineStr">
        <is>
          <t>Tournesol</t>
        </is>
      </c>
      <c r="B1007" s="1112" t="n">
        <v>2020</v>
      </c>
      <c r="C1007" s="45" t="inlineStr">
        <is>
          <t>2020/21</t>
        </is>
      </c>
      <c r="D1007" s="1113" t="n">
        <v>10</v>
      </c>
      <c r="E1007" s="48" t="n">
        <v>328983.8</v>
      </c>
      <c r="F1007" s="48" t="n">
        <v>1435.1</v>
      </c>
      <c r="G1007" s="48" t="n">
        <v>330418.9</v>
      </c>
      <c r="H1007" s="48" t="n">
        <v>974256.9</v>
      </c>
      <c r="I1007" s="48" t="n">
        <v>6588.2</v>
      </c>
      <c r="J1007" s="48" t="n">
        <v>980845.1</v>
      </c>
      <c r="K1007" s="48" t="n">
        <v>167580.3</v>
      </c>
      <c r="L1007" s="48" t="n">
        <v>69515.89999999999</v>
      </c>
      <c r="M1007" s="48" t="n">
        <v>135032.9</v>
      </c>
      <c r="N1007" s="48" t="n">
        <v>4867.3</v>
      </c>
    </row>
    <row r="1008" ht="10.05" customHeight="1" s="1003">
      <c r="A1008" s="45" t="inlineStr">
        <is>
          <t>Colza</t>
        </is>
      </c>
      <c r="B1008" s="1112" t="n">
        <v>2020</v>
      </c>
      <c r="C1008" s="45" t="inlineStr">
        <is>
          <t>2020/21</t>
        </is>
      </c>
      <c r="D1008" s="1113" t="n">
        <v>11</v>
      </c>
      <c r="E1008" s="48" t="n">
        <v>188448.8</v>
      </c>
      <c r="F1008" s="48" t="n">
        <v>747</v>
      </c>
      <c r="G1008" s="48" t="n">
        <v>189195.8</v>
      </c>
      <c r="H1008" s="48" t="n">
        <v>1402131.5</v>
      </c>
      <c r="I1008" s="48" t="n">
        <v>6063.8</v>
      </c>
      <c r="J1008" s="48" t="n">
        <v>1408195.3</v>
      </c>
      <c r="K1008" s="48" t="n">
        <v>345567.1</v>
      </c>
      <c r="L1008" s="48" t="n">
        <v>18415.6</v>
      </c>
      <c r="M1008" s="48" t="n">
        <v>122149.9</v>
      </c>
      <c r="N1008" s="48" t="n">
        <v>11489.9</v>
      </c>
    </row>
    <row r="1009" ht="10.05" customHeight="1" s="1003">
      <c r="A1009" s="45" t="inlineStr">
        <is>
          <t>Lin</t>
        </is>
      </c>
      <c r="B1009" s="1112" t="n">
        <v>2020</v>
      </c>
      <c r="C1009" s="45" t="inlineStr">
        <is>
          <t>2020/21</t>
        </is>
      </c>
      <c r="D1009" s="1113" t="n">
        <v>11</v>
      </c>
      <c r="E1009" s="48" t="n">
        <v>1001.8</v>
      </c>
      <c r="F1009" s="48" t="n">
        <v>264</v>
      </c>
      <c r="G1009" s="48" t="n">
        <v>1265.8</v>
      </c>
      <c r="H1009" s="48" t="n">
        <v>24277.4</v>
      </c>
      <c r="I1009" s="48" t="n">
        <v>942.9</v>
      </c>
      <c r="J1009" s="48" t="n">
        <v>25220.3</v>
      </c>
      <c r="K1009" s="48" t="n">
        <v>569</v>
      </c>
      <c r="L1009" s="48" t="n">
        <v>133.6</v>
      </c>
      <c r="M1009" s="48" t="n">
        <v>282.8</v>
      </c>
      <c r="N1009" s="48" t="n">
        <v>60.8</v>
      </c>
    </row>
    <row r="1010" ht="10.05" customHeight="1" s="1003">
      <c r="A1010" s="45" t="inlineStr">
        <is>
          <t>Soja</t>
        </is>
      </c>
      <c r="B1010" s="1112" t="n">
        <v>2020</v>
      </c>
      <c r="C1010" s="45" t="inlineStr">
        <is>
          <t>2020/21</t>
        </is>
      </c>
      <c r="D1010" s="1113" t="n">
        <v>11</v>
      </c>
      <c r="E1010" s="48" t="n">
        <v>62019.7</v>
      </c>
      <c r="F1010" s="48" t="n">
        <v>1318.9</v>
      </c>
      <c r="G1010" s="48" t="n">
        <v>63338.6</v>
      </c>
      <c r="H1010" s="48" t="n">
        <v>218846.9</v>
      </c>
      <c r="I1010" s="48" t="n">
        <v>8796.1</v>
      </c>
      <c r="J1010" s="48" t="n">
        <v>227643</v>
      </c>
      <c r="K1010" s="48" t="n">
        <v>16055.7</v>
      </c>
      <c r="L1010" s="48" t="n">
        <v>6495.7</v>
      </c>
      <c r="M1010" s="48" t="n">
        <v>14558.7</v>
      </c>
      <c r="N1010" s="48" t="n">
        <v>1050.1</v>
      </c>
    </row>
    <row r="1011" ht="10.05" customHeight="1" s="1003">
      <c r="A1011" s="45" t="inlineStr">
        <is>
          <t>Tournesol</t>
        </is>
      </c>
      <c r="B1011" s="1112" t="n">
        <v>2020</v>
      </c>
      <c r="C1011" s="45" t="inlineStr">
        <is>
          <t>2020/21</t>
        </is>
      </c>
      <c r="D1011" s="1113" t="n">
        <v>11</v>
      </c>
      <c r="E1011" s="48" t="n">
        <v>122027.4</v>
      </c>
      <c r="F1011" s="48" t="n">
        <v>2356.2</v>
      </c>
      <c r="G1011" s="48" t="n">
        <v>124383.6</v>
      </c>
      <c r="H1011" s="48" t="n">
        <v>955969.7</v>
      </c>
      <c r="I1011" s="48" t="n">
        <v>6455.5</v>
      </c>
      <c r="J1011" s="48" t="n">
        <v>962425.2</v>
      </c>
      <c r="K1011" s="48" t="n">
        <v>110367.1</v>
      </c>
      <c r="L1011" s="48" t="n">
        <v>16299.4</v>
      </c>
      <c r="M1011" s="48" t="n">
        <v>68031.10000000001</v>
      </c>
      <c r="N1011" s="48" t="n">
        <v>5358.2</v>
      </c>
    </row>
    <row r="1012" ht="10.05" customHeight="1" s="1003">
      <c r="A1012" s="45" t="inlineStr">
        <is>
          <t>Colza</t>
        </is>
      </c>
      <c r="B1012" s="1112" t="n">
        <v>2020</v>
      </c>
      <c r="C1012" s="45" t="inlineStr">
        <is>
          <t>2020/21</t>
        </is>
      </c>
      <c r="D1012" s="1113" t="n">
        <v>12</v>
      </c>
      <c r="E1012" s="48" t="n">
        <v>115100.3</v>
      </c>
      <c r="F1012" s="48" t="n">
        <v>569.9</v>
      </c>
      <c r="G1012" s="48" t="n">
        <v>115670.2</v>
      </c>
      <c r="H1012" s="48" t="n">
        <v>1251052.8</v>
      </c>
      <c r="I1012" s="48" t="n">
        <v>5977.7</v>
      </c>
      <c r="J1012" s="48" t="n">
        <v>1257030.5</v>
      </c>
      <c r="K1012" s="48" t="n">
        <v>304887.7</v>
      </c>
      <c r="L1012" s="48" t="n">
        <v>25446.6</v>
      </c>
      <c r="M1012" s="48" t="n">
        <v>63438.3</v>
      </c>
      <c r="N1012" s="48" t="n">
        <v>3143</v>
      </c>
    </row>
    <row r="1013" ht="10.05" customHeight="1" s="1003">
      <c r="A1013" s="45" t="inlineStr">
        <is>
          <t>Lin</t>
        </is>
      </c>
      <c r="B1013" s="1112" t="n">
        <v>2020</v>
      </c>
      <c r="C1013" s="45" t="inlineStr">
        <is>
          <t>2020/21</t>
        </is>
      </c>
      <c r="D1013" s="1113" t="n">
        <v>12</v>
      </c>
      <c r="E1013" s="48" t="n">
        <v>930.9</v>
      </c>
      <c r="F1013" s="48" t="n">
        <v>15.1</v>
      </c>
      <c r="G1013" s="48" t="n">
        <v>946</v>
      </c>
      <c r="H1013" s="48" t="n">
        <v>22768.4</v>
      </c>
      <c r="I1013" s="48" t="n">
        <v>929.5</v>
      </c>
      <c r="J1013" s="48" t="n">
        <v>23697.9</v>
      </c>
      <c r="K1013" s="48" t="n">
        <v>483.4</v>
      </c>
      <c r="L1013" s="48" t="n">
        <v>57</v>
      </c>
      <c r="M1013" s="48" t="n">
        <v>142.7</v>
      </c>
      <c r="N1013" s="48" t="n">
        <v>0</v>
      </c>
    </row>
    <row r="1014" ht="10.05" customHeight="1" s="1003">
      <c r="A1014" s="45" t="inlineStr">
        <is>
          <t>Soja</t>
        </is>
      </c>
      <c r="B1014" s="1112" t="n">
        <v>2020</v>
      </c>
      <c r="C1014" s="45" t="inlineStr">
        <is>
          <t>2020/21</t>
        </is>
      </c>
      <c r="D1014" s="1113" t="n">
        <v>12</v>
      </c>
      <c r="E1014" s="48" t="n">
        <v>15156.2</v>
      </c>
      <c r="F1014" s="48" t="n">
        <v>503.4</v>
      </c>
      <c r="G1014" s="48" t="n">
        <v>15659.6</v>
      </c>
      <c r="H1014" s="48" t="n">
        <v>193850.5</v>
      </c>
      <c r="I1014" s="48" t="n">
        <v>8472.700000000001</v>
      </c>
      <c r="J1014" s="48" t="n">
        <v>202323.2</v>
      </c>
      <c r="K1014" s="48" t="n">
        <v>11085.3</v>
      </c>
      <c r="L1014" s="48" t="n">
        <v>1908.7</v>
      </c>
      <c r="M1014" s="48" t="n">
        <v>5728.5</v>
      </c>
      <c r="N1014" s="48" t="n">
        <v>1150.6</v>
      </c>
    </row>
    <row r="1015" ht="10.05" customHeight="1" s="1003">
      <c r="A1015" s="45" t="inlineStr">
        <is>
          <t>Tournesol</t>
        </is>
      </c>
      <c r="B1015" s="1112" t="n">
        <v>2020</v>
      </c>
      <c r="C1015" s="45" t="inlineStr">
        <is>
          <t>2020/21</t>
        </is>
      </c>
      <c r="D1015" s="1113" t="n">
        <v>12</v>
      </c>
      <c r="E1015" s="48" t="n">
        <v>56136.9</v>
      </c>
      <c r="F1015" s="48" t="n">
        <v>133.4</v>
      </c>
      <c r="G1015" s="48" t="n">
        <v>56270.3</v>
      </c>
      <c r="H1015" s="48" t="n">
        <v>903615.000000001</v>
      </c>
      <c r="I1015" s="48" t="n">
        <v>5633.2</v>
      </c>
      <c r="J1015" s="48" t="n">
        <v>909248.200000001</v>
      </c>
      <c r="K1015" s="48" t="n">
        <v>70812.5</v>
      </c>
      <c r="L1015" s="48" t="n">
        <v>2175.3</v>
      </c>
      <c r="M1015" s="48" t="n">
        <v>38849.3</v>
      </c>
      <c r="N1015" s="48" t="n">
        <v>2880.2</v>
      </c>
    </row>
    <row r="1016" ht="10.05" customHeight="1" s="1003">
      <c r="A1016" s="45" t="inlineStr">
        <is>
          <t>Colza</t>
        </is>
      </c>
      <c r="B1016" s="1112" t="n">
        <v>2021</v>
      </c>
      <c r="C1016" s="45" t="inlineStr">
        <is>
          <t>2020/21</t>
        </is>
      </c>
      <c r="D1016" s="1113" t="n">
        <v>1</v>
      </c>
      <c r="E1016" s="48" t="n">
        <v>167651.5</v>
      </c>
      <c r="F1016" s="48" t="n">
        <v>0</v>
      </c>
      <c r="G1016" s="48" t="n">
        <v>167651.5</v>
      </c>
      <c r="H1016" s="48" t="n">
        <v>1099986.3</v>
      </c>
      <c r="I1016" s="48" t="n">
        <v>5941.3</v>
      </c>
      <c r="J1016" s="48" t="n">
        <v>1105927.6</v>
      </c>
      <c r="K1016" s="48" t="n">
        <v>231178.3</v>
      </c>
      <c r="L1016" s="48" t="n">
        <v>22034.1</v>
      </c>
      <c r="M1016" s="48" t="n">
        <v>90305</v>
      </c>
      <c r="N1016" s="48" t="n">
        <v>4861.8</v>
      </c>
    </row>
    <row r="1017" ht="10.05" customHeight="1" s="1003">
      <c r="A1017" s="45" t="inlineStr">
        <is>
          <t>Lin</t>
        </is>
      </c>
      <c r="B1017" s="1112" t="n">
        <v>2021</v>
      </c>
      <c r="C1017" s="45" t="inlineStr">
        <is>
          <t>2020/21</t>
        </is>
      </c>
      <c r="D1017" s="1113" t="n">
        <v>1</v>
      </c>
      <c r="E1017" s="48" t="n">
        <v>698.7</v>
      </c>
      <c r="F1017" s="48" t="n">
        <v>481</v>
      </c>
      <c r="G1017" s="48" t="n">
        <v>1179.7</v>
      </c>
      <c r="H1017" s="48" t="n">
        <v>20091.1</v>
      </c>
      <c r="I1017" s="48" t="n">
        <v>1371.5</v>
      </c>
      <c r="J1017" s="48" t="n">
        <v>21462.6</v>
      </c>
      <c r="K1017" s="48" t="n">
        <v>312.4</v>
      </c>
      <c r="L1017" s="48" t="n">
        <v>2.6</v>
      </c>
      <c r="M1017" s="48" t="n">
        <v>173.6</v>
      </c>
      <c r="N1017" s="48" t="n">
        <v>0</v>
      </c>
    </row>
    <row r="1018" ht="10.05" customHeight="1" s="1003">
      <c r="A1018" s="45" t="inlineStr">
        <is>
          <t>Soja</t>
        </is>
      </c>
      <c r="B1018" s="1112" t="n">
        <v>2021</v>
      </c>
      <c r="C1018" s="45" t="inlineStr">
        <is>
          <t>2020/21</t>
        </is>
      </c>
      <c r="D1018" s="1113" t="n">
        <v>1</v>
      </c>
      <c r="E1018" s="48" t="n">
        <v>8096.2</v>
      </c>
      <c r="F1018" s="48" t="n">
        <v>381.8</v>
      </c>
      <c r="G1018" s="48" t="n">
        <v>8478</v>
      </c>
      <c r="H1018" s="48" t="n">
        <v>167688.9</v>
      </c>
      <c r="I1018" s="48" t="n">
        <v>6752</v>
      </c>
      <c r="J1018" s="48" t="n">
        <v>174440.9</v>
      </c>
      <c r="K1018" s="48" t="n">
        <v>8540.700000000001</v>
      </c>
      <c r="L1018" s="48" t="n">
        <v>1902.3</v>
      </c>
      <c r="M1018" s="48" t="n">
        <v>3224</v>
      </c>
      <c r="N1018" s="48" t="n">
        <v>1223</v>
      </c>
    </row>
    <row r="1019" ht="10.05" customHeight="1" s="1003">
      <c r="A1019" s="45" t="inlineStr">
        <is>
          <t>Tournesol</t>
        </is>
      </c>
      <c r="B1019" s="1112" t="n">
        <v>2021</v>
      </c>
      <c r="C1019" s="45" t="inlineStr">
        <is>
          <t>2020/21</t>
        </is>
      </c>
      <c r="D1019" s="1113" t="n">
        <v>1</v>
      </c>
      <c r="E1019" s="48" t="n">
        <v>43545.2</v>
      </c>
      <c r="F1019" s="48" t="n">
        <v>482</v>
      </c>
      <c r="G1019" s="48" t="n">
        <v>44027.2</v>
      </c>
      <c r="H1019" s="48" t="n">
        <v>782059.4</v>
      </c>
      <c r="I1019" s="48" t="n">
        <v>5051.3</v>
      </c>
      <c r="J1019" s="48" t="n">
        <v>787110.7</v>
      </c>
      <c r="K1019" s="48" t="n">
        <v>43031.3</v>
      </c>
      <c r="L1019" s="48" t="n">
        <v>1646.7</v>
      </c>
      <c r="M1019" s="48" t="n">
        <v>26793.3</v>
      </c>
      <c r="N1019" s="48" t="n">
        <v>2634.4</v>
      </c>
    </row>
    <row r="1020" ht="10.05" customHeight="1" s="1003">
      <c r="A1020" s="45" t="inlineStr">
        <is>
          <t>Colza</t>
        </is>
      </c>
      <c r="B1020" s="1112" t="n">
        <v>2021</v>
      </c>
      <c r="C1020" s="45" t="inlineStr">
        <is>
          <t>2020/21</t>
        </is>
      </c>
      <c r="D1020" s="1113" t="n">
        <v>2</v>
      </c>
      <c r="E1020" s="48" t="n">
        <v>168664.9</v>
      </c>
      <c r="F1020" s="48" t="n">
        <v>0</v>
      </c>
      <c r="G1020" s="48" t="n">
        <v>168664.9</v>
      </c>
      <c r="H1020" s="48" t="n">
        <v>990496.3</v>
      </c>
      <c r="I1020" s="48" t="n">
        <v>4443.6</v>
      </c>
      <c r="J1020" s="48" t="n">
        <v>994939.9</v>
      </c>
      <c r="K1020" s="48" t="n">
        <v>155171.1</v>
      </c>
      <c r="L1020" s="48" t="n">
        <v>19593.1</v>
      </c>
      <c r="M1020" s="48" t="n">
        <v>92764.89999999999</v>
      </c>
      <c r="N1020" s="48" t="n">
        <v>2962.8</v>
      </c>
    </row>
    <row r="1021" ht="10.05" customHeight="1" s="1003">
      <c r="A1021" s="45" t="inlineStr">
        <is>
          <t>Lin</t>
        </is>
      </c>
      <c r="B1021" s="1112" t="n">
        <v>2021</v>
      </c>
      <c r="C1021" s="45" t="inlineStr">
        <is>
          <t>2020/21</t>
        </is>
      </c>
      <c r="D1021" s="1113" t="n">
        <v>2</v>
      </c>
      <c r="E1021" s="48" t="n">
        <v>750.9</v>
      </c>
      <c r="F1021" s="48" t="n">
        <v>4.2</v>
      </c>
      <c r="G1021" s="48" t="n">
        <v>755.1</v>
      </c>
      <c r="H1021" s="48" t="n">
        <v>17264.2</v>
      </c>
      <c r="I1021" s="48" t="n">
        <v>1438.6</v>
      </c>
      <c r="J1021" s="48" t="n">
        <v>18702.8</v>
      </c>
      <c r="K1021" s="48" t="n">
        <v>392.1</v>
      </c>
      <c r="L1021" s="48" t="n">
        <v>137.7</v>
      </c>
      <c r="M1021" s="48" t="n">
        <v>29.1</v>
      </c>
      <c r="N1021" s="48" t="n">
        <v>28.9</v>
      </c>
    </row>
    <row r="1022" ht="10.05" customHeight="1" s="1003">
      <c r="A1022" s="45" t="inlineStr">
        <is>
          <t>Soja</t>
        </is>
      </c>
      <c r="B1022" s="1112" t="n">
        <v>2021</v>
      </c>
      <c r="C1022" s="45" t="inlineStr">
        <is>
          <t>2020/21</t>
        </is>
      </c>
      <c r="D1022" s="1113" t="n">
        <v>2</v>
      </c>
      <c r="E1022" s="48" t="n">
        <v>5556.4</v>
      </c>
      <c r="F1022" s="48" t="n">
        <v>35.1</v>
      </c>
      <c r="G1022" s="48" t="n">
        <v>5591.5</v>
      </c>
      <c r="H1022" s="48" t="n">
        <v>138831.7</v>
      </c>
      <c r="I1022" s="48" t="n">
        <v>5545.3</v>
      </c>
      <c r="J1022" s="48" t="n">
        <v>144377</v>
      </c>
      <c r="K1022" s="48" t="n">
        <v>6769.5</v>
      </c>
      <c r="L1022" s="48" t="n">
        <v>924.4</v>
      </c>
      <c r="M1022" s="48" t="n">
        <v>1586.9</v>
      </c>
      <c r="N1022" s="48" t="n">
        <v>1103.3</v>
      </c>
    </row>
    <row r="1023" ht="10.05" customHeight="1" s="1003">
      <c r="A1023" s="45" t="inlineStr">
        <is>
          <t>Tournesol</t>
        </is>
      </c>
      <c r="B1023" s="1112" t="n">
        <v>2021</v>
      </c>
      <c r="C1023" s="45" t="inlineStr">
        <is>
          <t>2020/21</t>
        </is>
      </c>
      <c r="D1023" s="1113" t="n">
        <v>2</v>
      </c>
      <c r="E1023" s="48" t="n">
        <v>20867.2</v>
      </c>
      <c r="F1023" s="48" t="n">
        <v>1849.7</v>
      </c>
      <c r="G1023" s="48" t="n">
        <v>22716.9</v>
      </c>
      <c r="H1023" s="48" t="n">
        <v>688388.9</v>
      </c>
      <c r="I1023" s="48" t="n">
        <v>1866.8</v>
      </c>
      <c r="J1023" s="48" t="n">
        <v>690255.7</v>
      </c>
      <c r="K1023" s="48" t="n">
        <v>33231.1</v>
      </c>
      <c r="L1023" s="48" t="n">
        <v>1375.8</v>
      </c>
      <c r="M1023" s="48" t="n">
        <v>10165.6</v>
      </c>
      <c r="N1023" s="48" t="n">
        <v>1141.5</v>
      </c>
    </row>
    <row r="1024" ht="10.05" customHeight="1" s="1003">
      <c r="A1024" s="45" t="inlineStr">
        <is>
          <t>Colza</t>
        </is>
      </c>
      <c r="B1024" s="1112" t="n">
        <v>2021</v>
      </c>
      <c r="C1024" s="45" t="inlineStr">
        <is>
          <t>2020/21</t>
        </is>
      </c>
      <c r="D1024" s="1113" t="n">
        <v>3</v>
      </c>
      <c r="E1024" s="48" t="n">
        <v>165174.7</v>
      </c>
      <c r="F1024" s="48" t="n">
        <v>0</v>
      </c>
      <c r="G1024" s="48" t="n">
        <v>165174.7</v>
      </c>
      <c r="H1024" s="48" t="n">
        <v>809251.2</v>
      </c>
      <c r="I1024" s="48" t="n">
        <v>5983.8</v>
      </c>
      <c r="J1024" s="48" t="n">
        <v>815235</v>
      </c>
      <c r="K1024" s="48" t="n">
        <v>95994.7</v>
      </c>
      <c r="L1024" s="48" t="n">
        <v>19526</v>
      </c>
      <c r="M1024" s="48" t="n">
        <v>74693.39999999999</v>
      </c>
      <c r="N1024" s="48" t="n">
        <v>4314.5</v>
      </c>
    </row>
    <row r="1025" ht="10.05" customHeight="1" s="1003">
      <c r="A1025" s="45" t="inlineStr">
        <is>
          <t>Lin</t>
        </is>
      </c>
      <c r="B1025" s="1112" t="n">
        <v>2021</v>
      </c>
      <c r="C1025" s="45" t="inlineStr">
        <is>
          <t>2020/21</t>
        </is>
      </c>
      <c r="D1025" s="1113" t="n">
        <v>3</v>
      </c>
      <c r="E1025" s="48" t="n">
        <v>983.6</v>
      </c>
      <c r="F1025" s="48" t="n">
        <v>65.7</v>
      </c>
      <c r="G1025" s="48" t="n">
        <v>1049.3</v>
      </c>
      <c r="H1025" s="48" t="n">
        <v>14147.8</v>
      </c>
      <c r="I1025" s="48" t="n">
        <v>790.2</v>
      </c>
      <c r="J1025" s="48" t="n">
        <v>14938</v>
      </c>
      <c r="K1025" s="48" t="n">
        <v>72.40000000000001</v>
      </c>
      <c r="L1025" s="48" t="n">
        <v>17.3</v>
      </c>
      <c r="M1025" s="48" t="n">
        <v>325.2</v>
      </c>
      <c r="N1025" s="48" t="n">
        <v>11.8</v>
      </c>
    </row>
    <row r="1026" ht="10.05" customHeight="1" s="1003">
      <c r="A1026" s="45" t="inlineStr">
        <is>
          <t>Soja</t>
        </is>
      </c>
      <c r="B1026" s="1112" t="n">
        <v>2021</v>
      </c>
      <c r="C1026" s="45" t="inlineStr">
        <is>
          <t>2020/21</t>
        </is>
      </c>
      <c r="D1026" s="1113" t="n">
        <v>3</v>
      </c>
      <c r="E1026" s="48" t="n">
        <v>4268.5</v>
      </c>
      <c r="F1026" s="48" t="n">
        <v>115.9</v>
      </c>
      <c r="G1026" s="48" t="n">
        <v>4384.4</v>
      </c>
      <c r="H1026" s="48" t="n">
        <v>113578.9</v>
      </c>
      <c r="I1026" s="48" t="n">
        <v>4922</v>
      </c>
      <c r="J1026" s="48" t="n">
        <v>118500.9</v>
      </c>
      <c r="K1026" s="48" t="n">
        <v>6226.3</v>
      </c>
      <c r="L1026" s="48" t="n">
        <v>1654.3</v>
      </c>
      <c r="M1026" s="48" t="n">
        <v>1159.6</v>
      </c>
      <c r="N1026" s="48" t="n">
        <v>1038.5</v>
      </c>
    </row>
    <row r="1027" ht="10.05" customHeight="1" s="1003">
      <c r="A1027" s="45" t="inlineStr">
        <is>
          <t>Tournesol</t>
        </is>
      </c>
      <c r="B1027" s="1112" t="n">
        <v>2021</v>
      </c>
      <c r="C1027" s="45" t="inlineStr">
        <is>
          <t>2020/21</t>
        </is>
      </c>
      <c r="D1027" s="1113" t="n">
        <v>3</v>
      </c>
      <c r="E1027" s="48" t="n">
        <v>22209</v>
      </c>
      <c r="F1027" s="48" t="n">
        <v>777.9</v>
      </c>
      <c r="G1027" s="48" t="n">
        <v>22986.9</v>
      </c>
      <c r="H1027" s="48" t="n">
        <v>549460.3</v>
      </c>
      <c r="I1027" s="48" t="n">
        <v>4614.2</v>
      </c>
      <c r="J1027" s="48" t="n">
        <v>554074.5</v>
      </c>
      <c r="K1027" s="48" t="n">
        <v>22076.2</v>
      </c>
      <c r="L1027" s="48" t="n">
        <v>874.3</v>
      </c>
      <c r="M1027" s="48" t="n">
        <v>10370.4</v>
      </c>
      <c r="N1027" s="48" t="n">
        <v>1672.9</v>
      </c>
    </row>
    <row r="1028" ht="10.05" customHeight="1" s="1003">
      <c r="A1028" s="45" t="inlineStr">
        <is>
          <t>Colza</t>
        </is>
      </c>
      <c r="B1028" s="1112" t="n">
        <v>2021</v>
      </c>
      <c r="C1028" s="45" t="inlineStr">
        <is>
          <t>2020/21</t>
        </is>
      </c>
      <c r="D1028" s="1113" t="n">
        <v>4</v>
      </c>
      <c r="E1028" s="48" t="n">
        <v>98994.8</v>
      </c>
      <c r="F1028" s="48" t="n">
        <v>0</v>
      </c>
      <c r="G1028" s="48" t="n">
        <v>98994.8</v>
      </c>
      <c r="H1028" s="48" t="n">
        <v>586094.4</v>
      </c>
      <c r="I1028" s="48" t="n">
        <v>5753.2</v>
      </c>
      <c r="J1028" s="48" t="n">
        <v>591847.6</v>
      </c>
      <c r="K1028" s="48" t="n">
        <v>54759.9</v>
      </c>
      <c r="L1028" s="48" t="n">
        <v>11333.9</v>
      </c>
      <c r="M1028" s="48" t="n">
        <v>51587.3</v>
      </c>
      <c r="N1028" s="48" t="n">
        <v>1477.2</v>
      </c>
    </row>
    <row r="1029" ht="10.05" customHeight="1" s="1003">
      <c r="A1029" s="45" t="inlineStr">
        <is>
          <t>Lin</t>
        </is>
      </c>
      <c r="B1029" s="1112" t="n">
        <v>2021</v>
      </c>
      <c r="C1029" s="45" t="inlineStr">
        <is>
          <t>2020/21</t>
        </is>
      </c>
      <c r="D1029" s="1113" t="n">
        <v>4</v>
      </c>
      <c r="E1029" s="48" t="n">
        <v>436.3</v>
      </c>
      <c r="F1029" s="48" t="n">
        <v>223.4</v>
      </c>
      <c r="G1029" s="48" t="n">
        <v>659.7</v>
      </c>
      <c r="H1029" s="48" t="n">
        <v>11095.8</v>
      </c>
      <c r="I1029" s="48" t="n">
        <v>983.5</v>
      </c>
      <c r="J1029" s="48" t="n">
        <v>12079.3</v>
      </c>
      <c r="K1029" s="48" t="n">
        <v>47.5</v>
      </c>
      <c r="L1029" s="48" t="n">
        <v>0</v>
      </c>
      <c r="M1029" s="48" t="n">
        <v>19</v>
      </c>
      <c r="N1029" s="48" t="n">
        <v>6</v>
      </c>
    </row>
    <row r="1030" ht="10.05" customHeight="1" s="1003">
      <c r="A1030" s="45" t="inlineStr">
        <is>
          <t>Soja</t>
        </is>
      </c>
      <c r="B1030" s="1112" t="n">
        <v>2021</v>
      </c>
      <c r="C1030" s="45" t="inlineStr">
        <is>
          <t>2020/21</t>
        </is>
      </c>
      <c r="D1030" s="1113" t="n">
        <v>4</v>
      </c>
      <c r="E1030" s="48" t="n">
        <v>4208.4</v>
      </c>
      <c r="F1030" s="48" t="n">
        <v>28.9</v>
      </c>
      <c r="G1030" s="48" t="n">
        <v>4237.3</v>
      </c>
      <c r="H1030" s="48" t="n">
        <v>89628.89999999999</v>
      </c>
      <c r="I1030" s="48" t="n">
        <v>2555.3</v>
      </c>
      <c r="J1030" s="48" t="n">
        <v>92184.2</v>
      </c>
      <c r="K1030" s="48" t="n">
        <v>4805.8</v>
      </c>
      <c r="L1030" s="48" t="n">
        <v>983</v>
      </c>
      <c r="M1030" s="48" t="n">
        <v>1417.7</v>
      </c>
      <c r="N1030" s="48" t="n">
        <v>985.6</v>
      </c>
    </row>
    <row r="1031" ht="10.05" customHeight="1" s="1003">
      <c r="A1031" s="45" t="inlineStr">
        <is>
          <t>Tournesol</t>
        </is>
      </c>
      <c r="B1031" s="1112" t="n">
        <v>2021</v>
      </c>
      <c r="C1031" s="45" t="inlineStr">
        <is>
          <t>2020/21</t>
        </is>
      </c>
      <c r="D1031" s="1113" t="n">
        <v>4</v>
      </c>
      <c r="E1031" s="48" t="n">
        <v>13480.1</v>
      </c>
      <c r="F1031" s="48" t="n">
        <v>0</v>
      </c>
      <c r="G1031" s="48" t="n">
        <v>13480.1</v>
      </c>
      <c r="H1031" s="48" t="n">
        <v>390026.2</v>
      </c>
      <c r="I1031" s="48" t="n">
        <v>4295.7</v>
      </c>
      <c r="J1031" s="48" t="n">
        <v>394321.9</v>
      </c>
      <c r="K1031" s="48" t="n">
        <v>14833.3</v>
      </c>
      <c r="L1031" s="48" t="n">
        <v>1164.9</v>
      </c>
      <c r="M1031" s="48" t="n">
        <v>6783.1</v>
      </c>
      <c r="N1031" s="48" t="n">
        <v>1629.8</v>
      </c>
    </row>
    <row r="1032" ht="10.05" customHeight="1" s="1003">
      <c r="A1032" s="45" t="inlineStr">
        <is>
          <t>Colza</t>
        </is>
      </c>
      <c r="B1032" s="1112" t="n">
        <v>2021</v>
      </c>
      <c r="C1032" s="45" t="inlineStr">
        <is>
          <t>2020/21</t>
        </is>
      </c>
      <c r="D1032" s="1113" t="n">
        <v>5</v>
      </c>
      <c r="E1032" s="48" t="n">
        <v>74853.2</v>
      </c>
      <c r="F1032" s="48" t="n">
        <v>0</v>
      </c>
      <c r="G1032" s="48" t="n">
        <v>74853.2</v>
      </c>
      <c r="H1032" s="48" t="n">
        <v>286852.4</v>
      </c>
      <c r="I1032" s="48" t="n">
        <v>5359.9</v>
      </c>
      <c r="J1032" s="48" t="n">
        <v>292212.3</v>
      </c>
      <c r="K1032" s="48" t="n">
        <v>21522.5</v>
      </c>
      <c r="L1032" s="48" t="n">
        <v>7874.8</v>
      </c>
      <c r="M1032" s="48" t="n">
        <v>33659.9</v>
      </c>
      <c r="N1032" s="48" t="n">
        <v>9400.6</v>
      </c>
    </row>
    <row r="1033" ht="10.05" customHeight="1" s="1003">
      <c r="A1033" s="45" t="inlineStr">
        <is>
          <t>Lin</t>
        </is>
      </c>
      <c r="B1033" s="1112" t="n">
        <v>2021</v>
      </c>
      <c r="C1033" s="45" t="inlineStr">
        <is>
          <t>2020/21</t>
        </is>
      </c>
      <c r="D1033" s="1113" t="n">
        <v>5</v>
      </c>
      <c r="E1033" s="48" t="n">
        <v>123.5</v>
      </c>
      <c r="F1033" s="48" t="n">
        <v>6.9</v>
      </c>
      <c r="G1033" s="48" t="n">
        <v>130.4</v>
      </c>
      <c r="H1033" s="48" t="n">
        <v>8714</v>
      </c>
      <c r="I1033" s="48" t="n">
        <v>991.5</v>
      </c>
      <c r="J1033" s="48" t="n">
        <v>9705.5</v>
      </c>
      <c r="K1033" s="48" t="n">
        <v>47.5</v>
      </c>
      <c r="L1033" s="48" t="n">
        <v>0.3</v>
      </c>
      <c r="M1033" s="48" t="n">
        <v>0.3</v>
      </c>
      <c r="N1033" s="48" t="n">
        <v>0</v>
      </c>
    </row>
    <row r="1034" ht="10.05" customHeight="1" s="1003">
      <c r="A1034" s="45" t="inlineStr">
        <is>
          <t>Soja</t>
        </is>
      </c>
      <c r="B1034" s="1112" t="n">
        <v>2021</v>
      </c>
      <c r="C1034" s="45" t="inlineStr">
        <is>
          <t>2020/21</t>
        </is>
      </c>
      <c r="D1034" s="1113" t="n">
        <v>5</v>
      </c>
      <c r="E1034" s="48" t="n">
        <v>2247.1</v>
      </c>
      <c r="F1034" s="48" t="n">
        <v>2.9</v>
      </c>
      <c r="G1034" s="48" t="n">
        <v>2250</v>
      </c>
      <c r="H1034" s="48" t="n">
        <v>67652.89999999999</v>
      </c>
      <c r="I1034" s="48" t="n">
        <v>2226.6</v>
      </c>
      <c r="J1034" s="48" t="n">
        <v>69879.5</v>
      </c>
      <c r="K1034" s="48" t="n">
        <v>3653.3</v>
      </c>
      <c r="L1034" s="48" t="n">
        <v>452.3</v>
      </c>
      <c r="M1034" s="48" t="n">
        <v>838.7</v>
      </c>
      <c r="N1034" s="48" t="n">
        <v>746.6</v>
      </c>
    </row>
    <row r="1035" ht="10.05" customHeight="1" s="1003">
      <c r="A1035" s="45" t="inlineStr">
        <is>
          <t>Tournesol</t>
        </is>
      </c>
      <c r="B1035" s="1112" t="n">
        <v>2021</v>
      </c>
      <c r="C1035" s="45" t="inlineStr">
        <is>
          <t>2020/21</t>
        </is>
      </c>
      <c r="D1035" s="1113" t="n">
        <v>5</v>
      </c>
      <c r="E1035" s="48" t="n">
        <v>12110.9</v>
      </c>
      <c r="F1035" s="48" t="n">
        <v>0</v>
      </c>
      <c r="G1035" s="48" t="n">
        <v>12110.9</v>
      </c>
      <c r="H1035" s="48" t="n">
        <v>276650.6</v>
      </c>
      <c r="I1035" s="48" t="n">
        <v>4193.3</v>
      </c>
      <c r="J1035" s="48" t="n">
        <v>280843.9</v>
      </c>
      <c r="K1035" s="48" t="n">
        <v>6333.1</v>
      </c>
      <c r="L1035" s="48" t="n">
        <v>659.4</v>
      </c>
      <c r="M1035" s="48" t="n">
        <v>8694.700000000001</v>
      </c>
      <c r="N1035" s="48" t="n">
        <v>477.9</v>
      </c>
    </row>
    <row r="1036" ht="10.05" customHeight="1" s="1003">
      <c r="A1036" s="45" t="inlineStr">
        <is>
          <t>Colza</t>
        </is>
      </c>
      <c r="B1036" s="1112" t="n">
        <v>2021</v>
      </c>
      <c r="C1036" s="45" t="inlineStr">
        <is>
          <t>2020/21</t>
        </is>
      </c>
      <c r="D1036" s="1113" t="n">
        <v>6</v>
      </c>
      <c r="E1036" s="48" t="n">
        <v>38510</v>
      </c>
      <c r="F1036" s="48" t="n">
        <v>0</v>
      </c>
      <c r="G1036" s="48" t="n">
        <v>38510</v>
      </c>
      <c r="H1036" s="48" t="n">
        <v>55491</v>
      </c>
      <c r="I1036" s="48" t="n">
        <v>3351.7</v>
      </c>
      <c r="J1036" s="48" t="n">
        <v>58842.7</v>
      </c>
      <c r="K1036" s="48" t="n">
        <v>6685.2</v>
      </c>
      <c r="L1036" s="48" t="n">
        <v>13964.7</v>
      </c>
      <c r="M1036" s="48" t="n">
        <v>10437.9</v>
      </c>
      <c r="N1036" s="48" t="n">
        <v>16943.5</v>
      </c>
    </row>
    <row r="1037" ht="10.05" customHeight="1" s="1003">
      <c r="A1037" s="45" t="inlineStr">
        <is>
          <t>Lin</t>
        </is>
      </c>
      <c r="B1037" s="1112" t="n">
        <v>2021</v>
      </c>
      <c r="C1037" s="45" t="inlineStr">
        <is>
          <t>2020/21</t>
        </is>
      </c>
      <c r="D1037" s="1113" t="n">
        <v>6</v>
      </c>
      <c r="E1037" s="48" t="n">
        <v>281.7</v>
      </c>
      <c r="F1037" s="48" t="n">
        <v>0</v>
      </c>
      <c r="G1037" s="48" t="n">
        <v>281.7</v>
      </c>
      <c r="H1037" s="48" t="n">
        <v>5513.4</v>
      </c>
      <c r="I1037" s="48" t="n">
        <v>542.5</v>
      </c>
      <c r="J1037" s="48" t="n">
        <v>6055.9</v>
      </c>
      <c r="K1037" s="48" t="n">
        <v>64.8</v>
      </c>
      <c r="L1037" s="48" t="n">
        <v>66.59999999999999</v>
      </c>
      <c r="M1037" s="48" t="n">
        <v>43.1</v>
      </c>
      <c r="N1037" s="48" t="n">
        <v>6.2</v>
      </c>
    </row>
    <row r="1038" ht="10.05" customHeight="1" s="1003">
      <c r="A1038" s="45" t="inlineStr">
        <is>
          <t>Soja</t>
        </is>
      </c>
      <c r="B1038" s="1112" t="n">
        <v>2021</v>
      </c>
      <c r="C1038" s="45" t="inlineStr">
        <is>
          <t>2020/21</t>
        </is>
      </c>
      <c r="D1038" s="1113" t="n">
        <v>6</v>
      </c>
      <c r="E1038" s="48" t="n">
        <v>20285.9</v>
      </c>
      <c r="F1038" s="48" t="n">
        <v>3.7</v>
      </c>
      <c r="G1038" s="48" t="n">
        <v>20289.6</v>
      </c>
      <c r="H1038" s="48" t="n">
        <v>68095.5</v>
      </c>
      <c r="I1038" s="48" t="n">
        <v>1376.8</v>
      </c>
      <c r="J1038" s="48" t="n">
        <v>69472.3</v>
      </c>
      <c r="K1038" s="48" t="n">
        <v>1326</v>
      </c>
      <c r="L1038" s="48" t="n">
        <v>90.40000000000001</v>
      </c>
      <c r="M1038" s="48" t="n">
        <v>1589.7</v>
      </c>
      <c r="N1038" s="48" t="n">
        <v>795.6</v>
      </c>
    </row>
    <row r="1039" ht="10.05" customHeight="1" s="1003">
      <c r="A1039" s="45" t="inlineStr">
        <is>
          <t>Tournesol</t>
        </is>
      </c>
      <c r="B1039" s="1112" t="n">
        <v>2021</v>
      </c>
      <c r="C1039" s="45" t="inlineStr">
        <is>
          <t>2020/21</t>
        </is>
      </c>
      <c r="D1039" s="1113" t="n">
        <v>6</v>
      </c>
      <c r="E1039" s="48" t="n">
        <v>13573.5</v>
      </c>
      <c r="F1039" s="48" t="n">
        <v>0</v>
      </c>
      <c r="G1039" s="48" t="n">
        <v>13573.5</v>
      </c>
      <c r="H1039" s="48" t="n">
        <v>96071.5</v>
      </c>
      <c r="I1039" s="48" t="n">
        <v>3666</v>
      </c>
      <c r="J1039" s="48" t="n">
        <v>99737.5</v>
      </c>
      <c r="K1039" s="48" t="n">
        <v>2271.6</v>
      </c>
      <c r="L1039" s="48" t="n">
        <v>4681.6</v>
      </c>
      <c r="M1039" s="48" t="n">
        <v>2377.7</v>
      </c>
      <c r="N1039" s="48" t="n">
        <v>6424.7</v>
      </c>
    </row>
    <row r="1040" ht="10.05" customHeight="1" s="1003">
      <c r="A1040" s="45" t="inlineStr">
        <is>
          <t>Colza</t>
        </is>
      </c>
      <c r="B1040" s="1112" t="n">
        <v>2021</v>
      </c>
      <c r="C1040" s="45" t="inlineStr">
        <is>
          <t>2021/22</t>
        </is>
      </c>
      <c r="D1040" s="1113" t="n">
        <v>7</v>
      </c>
      <c r="E1040" s="48" t="n">
        <v>1454447.1</v>
      </c>
      <c r="F1040" s="48" t="n">
        <v>9724.9</v>
      </c>
      <c r="G1040" s="48" t="n">
        <v>1464172</v>
      </c>
      <c r="H1040" s="48" t="n">
        <v>1305598.5</v>
      </c>
      <c r="I1040" s="48" t="n">
        <v>9505.6</v>
      </c>
      <c r="J1040" s="48" t="n">
        <v>1315104.1</v>
      </c>
      <c r="K1040" s="48" t="n">
        <v>720829.8</v>
      </c>
      <c r="L1040" s="48" t="n">
        <v>918528.8</v>
      </c>
      <c r="M1040" s="48" t="n">
        <v>196152.3</v>
      </c>
      <c r="N1040" s="48" t="n">
        <v>6599.9</v>
      </c>
    </row>
    <row r="1041" ht="10.05" customHeight="1" s="1003">
      <c r="A1041" s="45" t="inlineStr">
        <is>
          <t>Lin</t>
        </is>
      </c>
      <c r="B1041" s="1112" t="n">
        <v>2021</v>
      </c>
      <c r="C1041" s="45" t="inlineStr">
        <is>
          <t>2021/22</t>
        </is>
      </c>
      <c r="D1041" s="1113" t="n">
        <v>7</v>
      </c>
      <c r="E1041" s="48" t="n">
        <v>8799.6</v>
      </c>
      <c r="F1041" s="48" t="n">
        <v>0</v>
      </c>
      <c r="G1041" s="48" t="n">
        <v>8799.6</v>
      </c>
      <c r="H1041" s="48" t="n">
        <v>11964.7</v>
      </c>
      <c r="I1041" s="48" t="n">
        <v>516.5</v>
      </c>
      <c r="J1041" s="48" t="n">
        <v>12481.2</v>
      </c>
      <c r="K1041" s="48" t="n">
        <v>3325.2</v>
      </c>
      <c r="L1041" s="48" t="n">
        <v>3903.5</v>
      </c>
      <c r="M1041" s="48" t="n">
        <v>552</v>
      </c>
      <c r="N1041" s="48" t="n">
        <v>91.09999999999999</v>
      </c>
    </row>
    <row r="1042" ht="10.05" customHeight="1" s="1003">
      <c r="A1042" s="45" t="inlineStr">
        <is>
          <t>Soja</t>
        </is>
      </c>
      <c r="B1042" s="1112" t="n">
        <v>2021</v>
      </c>
      <c r="C1042" s="45" t="inlineStr">
        <is>
          <t>2021/22</t>
        </is>
      </c>
      <c r="D1042" s="1113" t="n">
        <v>7</v>
      </c>
      <c r="E1042" s="48" t="n">
        <v>1056.4</v>
      </c>
      <c r="F1042" s="48" t="n">
        <v>0</v>
      </c>
      <c r="G1042" s="48" t="n">
        <v>1056.4</v>
      </c>
      <c r="H1042" s="48" t="n">
        <v>36961</v>
      </c>
      <c r="I1042" s="48" t="n">
        <v>1286</v>
      </c>
      <c r="J1042" s="48" t="n">
        <v>38247</v>
      </c>
      <c r="K1042" s="48" t="n">
        <v>740</v>
      </c>
      <c r="L1042" s="48" t="n">
        <v>81.90000000000001</v>
      </c>
      <c r="M1042" s="48" t="n">
        <v>428.6</v>
      </c>
      <c r="N1042" s="48" t="n">
        <v>222.5</v>
      </c>
    </row>
    <row r="1043" ht="10.05" customHeight="1" s="1003">
      <c r="A1043" s="45" t="inlineStr">
        <is>
          <t>Tournesol</t>
        </is>
      </c>
      <c r="B1043" s="1112" t="n">
        <v>2021</v>
      </c>
      <c r="C1043" s="45" t="inlineStr">
        <is>
          <t>2021/22</t>
        </is>
      </c>
      <c r="D1043" s="1113" t="n">
        <v>7</v>
      </c>
      <c r="E1043" s="48" t="n">
        <v>1230</v>
      </c>
      <c r="F1043" s="48" t="n">
        <v>0</v>
      </c>
      <c r="G1043" s="48" t="n">
        <v>1230</v>
      </c>
      <c r="H1043" s="48" t="n">
        <v>62238.6</v>
      </c>
      <c r="I1043" s="48" t="n">
        <v>3631.1</v>
      </c>
      <c r="J1043" s="48" t="n">
        <v>65869.7</v>
      </c>
      <c r="K1043" s="48" t="n">
        <v>1701.2</v>
      </c>
      <c r="L1043" s="48" t="n">
        <v>3529.5</v>
      </c>
      <c r="M1043" s="48" t="n">
        <v>526.7</v>
      </c>
      <c r="N1043" s="48" t="n">
        <v>3579.1</v>
      </c>
    </row>
    <row r="1044" ht="10.05" customHeight="1" s="1003">
      <c r="A1044" s="45" t="inlineStr">
        <is>
          <t>Colza</t>
        </is>
      </c>
      <c r="B1044" s="1112" t="n">
        <v>2021</v>
      </c>
      <c r="C1044" s="45" t="inlineStr">
        <is>
          <t>2021/22</t>
        </is>
      </c>
      <c r="D1044" s="1113" t="n">
        <v>8</v>
      </c>
      <c r="E1044" s="48" t="n">
        <v>736339.4</v>
      </c>
      <c r="F1044" s="48" t="n">
        <v>2263.3</v>
      </c>
      <c r="G1044" s="48" t="n">
        <v>738602.700000001</v>
      </c>
      <c r="H1044" s="48" t="n">
        <v>1732881.8</v>
      </c>
      <c r="I1044" s="48" t="n">
        <v>9328.9</v>
      </c>
      <c r="J1044" s="48" t="n">
        <v>1742210.7</v>
      </c>
      <c r="K1044" s="48" t="n">
        <v>508046.1</v>
      </c>
      <c r="L1044" s="48" t="n">
        <v>286946.1</v>
      </c>
      <c r="M1044" s="48" t="n">
        <v>490038.5</v>
      </c>
      <c r="N1044" s="48" t="n">
        <v>9667.6</v>
      </c>
    </row>
    <row r="1045" ht="10.05" customHeight="1" s="1003">
      <c r="A1045" s="45" t="inlineStr">
        <is>
          <t>Lin</t>
        </is>
      </c>
      <c r="B1045" s="1112" t="n">
        <v>2021</v>
      </c>
      <c r="C1045" s="45" t="inlineStr">
        <is>
          <t>2021/22</t>
        </is>
      </c>
      <c r="D1045" s="1113" t="n">
        <v>8</v>
      </c>
      <c r="E1045" s="48" t="n">
        <v>19508.6</v>
      </c>
      <c r="F1045" s="48" t="n">
        <v>159.6</v>
      </c>
      <c r="G1045" s="48" t="n">
        <v>19668.2</v>
      </c>
      <c r="H1045" s="48" t="n">
        <v>28717.1</v>
      </c>
      <c r="I1045" s="48" t="n">
        <v>655.8</v>
      </c>
      <c r="J1045" s="48" t="n">
        <v>29372.9</v>
      </c>
      <c r="K1045" s="48" t="n">
        <v>4502</v>
      </c>
      <c r="L1045" s="48" t="n">
        <v>6609.7</v>
      </c>
      <c r="M1045" s="48" t="n">
        <v>5432.8</v>
      </c>
      <c r="N1045" s="48" t="n">
        <v>0</v>
      </c>
    </row>
    <row r="1046" ht="10.05" customHeight="1" s="1003">
      <c r="A1046" s="45" t="inlineStr">
        <is>
          <t>Soja</t>
        </is>
      </c>
      <c r="B1046" s="1112" t="n">
        <v>2021</v>
      </c>
      <c r="C1046" s="45" t="inlineStr">
        <is>
          <t>2021/22</t>
        </is>
      </c>
      <c r="D1046" s="1113" t="n">
        <v>8</v>
      </c>
      <c r="E1046" s="48" t="n">
        <v>843</v>
      </c>
      <c r="F1046" s="48" t="n">
        <v>45.6</v>
      </c>
      <c r="G1046" s="48" t="n">
        <v>888.6</v>
      </c>
      <c r="H1046" s="48" t="n">
        <v>27992.9</v>
      </c>
      <c r="I1046" s="48" t="n">
        <v>975.7</v>
      </c>
      <c r="J1046" s="48" t="n">
        <v>28968.6</v>
      </c>
      <c r="K1046" s="48" t="n">
        <v>517.5</v>
      </c>
      <c r="L1046" s="48" t="n">
        <v>49.2</v>
      </c>
      <c r="M1046" s="48" t="n">
        <v>170.2</v>
      </c>
      <c r="N1046" s="48" t="n">
        <v>95.3</v>
      </c>
    </row>
    <row r="1047" ht="10.05" customHeight="1" s="1003">
      <c r="A1047" s="45" t="inlineStr">
        <is>
          <t>Tournesol</t>
        </is>
      </c>
      <c r="B1047" s="1112" t="n">
        <v>2021</v>
      </c>
      <c r="C1047" s="45" t="inlineStr">
        <is>
          <t>2021/22</t>
        </is>
      </c>
      <c r="D1047" s="1113" t="n">
        <v>8</v>
      </c>
      <c r="E1047" s="48" t="n">
        <v>2706.2</v>
      </c>
      <c r="F1047" s="48" t="n">
        <v>164.6</v>
      </c>
      <c r="G1047" s="48" t="n">
        <v>2870.8</v>
      </c>
      <c r="H1047" s="48" t="n">
        <v>45379</v>
      </c>
      <c r="I1047" s="48" t="n">
        <v>3503.2</v>
      </c>
      <c r="J1047" s="48" t="n">
        <v>48882.2</v>
      </c>
      <c r="K1047" s="48" t="n">
        <v>2018</v>
      </c>
      <c r="L1047" s="48" t="n">
        <v>507.9</v>
      </c>
      <c r="M1047" s="48" t="n">
        <v>73.7</v>
      </c>
      <c r="N1047" s="48" t="n">
        <v>117.3</v>
      </c>
    </row>
    <row r="1048" ht="10.05" customHeight="1" s="1003">
      <c r="A1048" s="45" t="inlineStr">
        <is>
          <t>Colza</t>
        </is>
      </c>
      <c r="B1048" s="1112" t="n">
        <v>2021</v>
      </c>
      <c r="C1048" s="45" t="inlineStr">
        <is>
          <t>2021/22</t>
        </is>
      </c>
      <c r="D1048" s="1113" t="n">
        <v>9</v>
      </c>
      <c r="E1048" s="48" t="n">
        <v>215535.1</v>
      </c>
      <c r="F1048" s="48" t="n">
        <v>22.8</v>
      </c>
      <c r="G1048" s="48" t="n">
        <v>215557.9</v>
      </c>
      <c r="H1048" s="48" t="n">
        <v>1665525.5</v>
      </c>
      <c r="I1048" s="48" t="n">
        <v>6050.4</v>
      </c>
      <c r="J1048" s="48" t="n">
        <v>1671575.9</v>
      </c>
      <c r="K1048" s="48" t="n">
        <v>369797.5</v>
      </c>
      <c r="L1048" s="48" t="n">
        <v>30510.9</v>
      </c>
      <c r="M1048" s="48" t="n">
        <v>161912.3</v>
      </c>
      <c r="N1048" s="48" t="n">
        <v>6780.7</v>
      </c>
    </row>
    <row r="1049" ht="10.05" customHeight="1" s="1003">
      <c r="A1049" s="45" t="inlineStr">
        <is>
          <t>Lin</t>
        </is>
      </c>
      <c r="B1049" s="1112" t="n">
        <v>2021</v>
      </c>
      <c r="C1049" s="45" t="inlineStr">
        <is>
          <t>2021/22</t>
        </is>
      </c>
      <c r="D1049" s="1113" t="n">
        <v>9</v>
      </c>
      <c r="E1049" s="48" t="n">
        <v>7815.5</v>
      </c>
      <c r="F1049" s="48" t="n">
        <v>53.5</v>
      </c>
      <c r="G1049" s="48" t="n">
        <v>7869</v>
      </c>
      <c r="H1049" s="48" t="n">
        <v>31147.8</v>
      </c>
      <c r="I1049" s="48" t="n">
        <v>703</v>
      </c>
      <c r="J1049" s="48" t="n">
        <v>31850.8</v>
      </c>
      <c r="K1049" s="48" t="n">
        <v>3182.1</v>
      </c>
      <c r="L1049" s="48" t="n">
        <v>1338</v>
      </c>
      <c r="M1049" s="48" t="n">
        <v>2370.8</v>
      </c>
      <c r="N1049" s="48" t="n">
        <v>264.1</v>
      </c>
    </row>
    <row r="1050" ht="10.05" customHeight="1" s="1003">
      <c r="A1050" s="45" t="inlineStr">
        <is>
          <t>Soja</t>
        </is>
      </c>
      <c r="B1050" s="1112" t="n">
        <v>2021</v>
      </c>
      <c r="C1050" s="45" t="inlineStr">
        <is>
          <t>2021/22</t>
        </is>
      </c>
      <c r="D1050" s="1113" t="n">
        <v>9</v>
      </c>
      <c r="E1050" s="48" t="n">
        <v>47086.9</v>
      </c>
      <c r="F1050" s="48" t="n">
        <v>3147.7</v>
      </c>
      <c r="G1050" s="48" t="n">
        <v>50234.6</v>
      </c>
      <c r="H1050" s="48" t="n">
        <v>64008.5</v>
      </c>
      <c r="I1050" s="48" t="n">
        <v>3311.1</v>
      </c>
      <c r="J1050" s="48" t="n">
        <v>67319.60000000001</v>
      </c>
      <c r="K1050" s="48" t="n">
        <v>6389.8</v>
      </c>
      <c r="L1050" s="48" t="n">
        <v>8931.6</v>
      </c>
      <c r="M1050" s="48" t="n">
        <v>2942.9</v>
      </c>
      <c r="N1050" s="48" t="n">
        <v>106.9</v>
      </c>
    </row>
    <row r="1051" ht="10.05" customHeight="1" s="1003">
      <c r="A1051" s="45" t="inlineStr">
        <is>
          <t>Tournesol</t>
        </is>
      </c>
      <c r="B1051" s="1112" t="n">
        <v>2021</v>
      </c>
      <c r="C1051" s="45" t="inlineStr">
        <is>
          <t>2021/22</t>
        </is>
      </c>
      <c r="D1051" s="1113" t="n">
        <v>9</v>
      </c>
      <c r="E1051" s="48" t="n">
        <v>690643.4</v>
      </c>
      <c r="F1051" s="48" t="n">
        <v>3741.3</v>
      </c>
      <c r="G1051" s="48" t="n">
        <v>694384.700000001</v>
      </c>
      <c r="H1051" s="48" t="n">
        <v>683962.5</v>
      </c>
      <c r="I1051" s="48" t="n">
        <v>4848.1</v>
      </c>
      <c r="J1051" s="48" t="n">
        <v>688810.6</v>
      </c>
      <c r="K1051" s="48" t="n">
        <v>257507.6</v>
      </c>
      <c r="L1051" s="48" t="n">
        <v>305201.2</v>
      </c>
      <c r="M1051" s="48" t="n">
        <v>46576.3</v>
      </c>
      <c r="N1051" s="48" t="n">
        <v>3047.8</v>
      </c>
    </row>
    <row r="1052" ht="10.05" customHeight="1" s="1003">
      <c r="A1052" s="45" t="inlineStr">
        <is>
          <t>Colza</t>
        </is>
      </c>
      <c r="B1052" s="1112" t="n">
        <v>2021</v>
      </c>
      <c r="C1052" s="45" t="inlineStr">
        <is>
          <t>2021/22</t>
        </is>
      </c>
      <c r="D1052" s="1113" t="n">
        <v>10</v>
      </c>
      <c r="E1052" s="48" t="n">
        <v>126561.6</v>
      </c>
      <c r="F1052" s="48" t="n">
        <v>72.7</v>
      </c>
      <c r="G1052" s="48" t="n">
        <v>126634.3</v>
      </c>
      <c r="H1052" s="48" t="n">
        <v>1534796.4</v>
      </c>
      <c r="I1052" s="48" t="n">
        <v>4290.4</v>
      </c>
      <c r="J1052" s="48" t="n">
        <v>1539086.8</v>
      </c>
      <c r="K1052" s="48" t="n">
        <v>289013</v>
      </c>
      <c r="L1052" s="48" t="n">
        <v>11277.4</v>
      </c>
      <c r="M1052" s="48" t="n">
        <v>89055.7</v>
      </c>
      <c r="N1052" s="48" t="n">
        <v>2742.5</v>
      </c>
    </row>
    <row r="1053" ht="10.05" customHeight="1" s="1003">
      <c r="A1053" s="45" t="inlineStr">
        <is>
          <t>Lin</t>
        </is>
      </c>
      <c r="B1053" s="1112" t="n">
        <v>2021</v>
      </c>
      <c r="C1053" s="45" t="inlineStr">
        <is>
          <t>2021/22</t>
        </is>
      </c>
      <c r="D1053" s="1113" t="n">
        <v>10</v>
      </c>
      <c r="E1053" s="48" t="n">
        <v>2109.4</v>
      </c>
      <c r="F1053" s="48" t="n">
        <v>195.3</v>
      </c>
      <c r="G1053" s="48" t="n">
        <v>2304.7</v>
      </c>
      <c r="H1053" s="48" t="n">
        <v>29153</v>
      </c>
      <c r="I1053" s="48" t="n">
        <v>854.9</v>
      </c>
      <c r="J1053" s="48" t="n">
        <v>30007.9</v>
      </c>
      <c r="K1053" s="48" t="n">
        <v>2497.3</v>
      </c>
      <c r="L1053" s="48" t="n">
        <v>186</v>
      </c>
      <c r="M1053" s="48" t="n">
        <v>781.3</v>
      </c>
      <c r="N1053" s="48" t="n">
        <v>89.5</v>
      </c>
    </row>
    <row r="1054" ht="10.05" customHeight="1" s="1003">
      <c r="A1054" s="45" t="inlineStr">
        <is>
          <t>Soja</t>
        </is>
      </c>
      <c r="B1054" s="1112" t="n">
        <v>2021</v>
      </c>
      <c r="C1054" s="45" t="inlineStr">
        <is>
          <t>2021/22</t>
        </is>
      </c>
      <c r="D1054" s="1113" t="n">
        <v>10</v>
      </c>
      <c r="E1054" s="48" t="n">
        <v>205222.5</v>
      </c>
      <c r="F1054" s="48" t="n">
        <v>5439.5</v>
      </c>
      <c r="G1054" s="48" t="n">
        <v>210662</v>
      </c>
      <c r="H1054" s="48" t="n">
        <v>247337.4</v>
      </c>
      <c r="I1054" s="48" t="n">
        <v>5174.7</v>
      </c>
      <c r="J1054" s="48" t="n">
        <v>252512.1</v>
      </c>
      <c r="K1054" s="48" t="n">
        <v>29622.6</v>
      </c>
      <c r="L1054" s="48" t="n">
        <v>40772</v>
      </c>
      <c r="M1054" s="48" t="n">
        <v>16222.5</v>
      </c>
      <c r="N1054" s="48" t="n">
        <v>1350.3</v>
      </c>
    </row>
    <row r="1055" ht="10.05" customHeight="1" s="1003">
      <c r="A1055" s="45" t="inlineStr">
        <is>
          <t>Tournesol</t>
        </is>
      </c>
      <c r="B1055" s="1112" t="n">
        <v>2021</v>
      </c>
      <c r="C1055" s="45" t="inlineStr">
        <is>
          <t>2021/22</t>
        </is>
      </c>
      <c r="D1055" s="1113" t="n">
        <v>10</v>
      </c>
      <c r="E1055" s="48" t="n">
        <v>693922.6</v>
      </c>
      <c r="F1055" s="48" t="n">
        <v>2809.9</v>
      </c>
      <c r="G1055" s="48" t="n">
        <v>696732.5</v>
      </c>
      <c r="H1055" s="48" t="n">
        <v>1231727.8</v>
      </c>
      <c r="I1055" s="48" t="n">
        <v>3054</v>
      </c>
      <c r="J1055" s="48" t="n">
        <v>1234781.8</v>
      </c>
      <c r="K1055" s="48" t="n">
        <v>239195.6</v>
      </c>
      <c r="L1055" s="48" t="n">
        <v>173378.3</v>
      </c>
      <c r="M1055" s="48" t="n">
        <v>186443.6</v>
      </c>
      <c r="N1055" s="48" t="n">
        <v>5272.4</v>
      </c>
    </row>
    <row r="1056" ht="10.05" customHeight="1" s="1003">
      <c r="A1056" s="45" t="inlineStr">
        <is>
          <t>Colza</t>
        </is>
      </c>
      <c r="B1056" s="1112" t="n">
        <v>2021</v>
      </c>
      <c r="C1056" s="45" t="inlineStr">
        <is>
          <t>2021/22</t>
        </is>
      </c>
      <c r="D1056" s="1113" t="n">
        <v>11</v>
      </c>
      <c r="E1056" s="48" t="n">
        <v>130277.8</v>
      </c>
      <c r="F1056" s="48" t="n">
        <v>1171.3</v>
      </c>
      <c r="G1056" s="48" t="n">
        <v>131449.1</v>
      </c>
      <c r="H1056" s="48" t="n">
        <v>1374397.3</v>
      </c>
      <c r="I1056" s="48" t="n">
        <v>4258.8</v>
      </c>
      <c r="J1056" s="48" t="n">
        <v>1378656.1</v>
      </c>
      <c r="K1056" s="48" t="n">
        <v>218091.2</v>
      </c>
      <c r="L1056" s="48" t="n">
        <v>15383.2</v>
      </c>
      <c r="M1056" s="48" t="n">
        <v>82584.3</v>
      </c>
      <c r="N1056" s="48" t="n">
        <v>3934.1</v>
      </c>
    </row>
    <row r="1057" ht="10.05" customHeight="1" s="1003">
      <c r="A1057" s="45" t="inlineStr">
        <is>
          <t>Lin</t>
        </is>
      </c>
      <c r="B1057" s="1112" t="n">
        <v>2021</v>
      </c>
      <c r="C1057" s="45" t="inlineStr">
        <is>
          <t>2021/22</t>
        </is>
      </c>
      <c r="D1057" s="1113" t="n">
        <v>11</v>
      </c>
      <c r="E1057" s="48" t="n">
        <v>2191.1</v>
      </c>
      <c r="F1057" s="48" t="n">
        <v>805.7</v>
      </c>
      <c r="G1057" s="48" t="n">
        <v>2996.8</v>
      </c>
      <c r="H1057" s="48" t="n">
        <v>28047.2</v>
      </c>
      <c r="I1057" s="48" t="n">
        <v>1142.2</v>
      </c>
      <c r="J1057" s="48" t="n">
        <v>29189.4</v>
      </c>
      <c r="K1057" s="48" t="n">
        <v>1197.3</v>
      </c>
      <c r="L1057" s="48" t="n">
        <v>83.59999999999999</v>
      </c>
      <c r="M1057" s="48" t="n">
        <v>1377</v>
      </c>
      <c r="N1057" s="48" t="n">
        <v>6.8</v>
      </c>
    </row>
    <row r="1058" ht="10.05" customHeight="1" s="1003">
      <c r="A1058" s="45" t="inlineStr">
        <is>
          <t>Soja</t>
        </is>
      </c>
      <c r="B1058" s="1112" t="n">
        <v>2021</v>
      </c>
      <c r="C1058" s="45" t="inlineStr">
        <is>
          <t>2021/22</t>
        </is>
      </c>
      <c r="D1058" s="1113" t="n">
        <v>11</v>
      </c>
      <c r="E1058" s="48" t="n">
        <v>35167.5</v>
      </c>
      <c r="F1058" s="48" t="n">
        <v>1070.1</v>
      </c>
      <c r="G1058" s="48" t="n">
        <v>36237.6</v>
      </c>
      <c r="H1058" s="48" t="n">
        <v>245304.9</v>
      </c>
      <c r="I1058" s="48" t="n">
        <v>6085.1</v>
      </c>
      <c r="J1058" s="48" t="n">
        <v>251390</v>
      </c>
      <c r="K1058" s="48" t="n">
        <v>20787.9</v>
      </c>
      <c r="L1058" s="48" t="n">
        <v>3915.3</v>
      </c>
      <c r="M1058" s="48" t="n">
        <v>11699.5</v>
      </c>
      <c r="N1058" s="48" t="n">
        <v>1002.9</v>
      </c>
    </row>
    <row r="1059" ht="10.05" customHeight="1" s="1003">
      <c r="A1059" s="45" t="inlineStr">
        <is>
          <t>Tournesol</t>
        </is>
      </c>
      <c r="B1059" s="1112" t="n">
        <v>2021</v>
      </c>
      <c r="C1059" s="45" t="inlineStr">
        <is>
          <t>2021/22</t>
        </is>
      </c>
      <c r="D1059" s="1113" t="n">
        <v>11</v>
      </c>
      <c r="E1059" s="48" t="n">
        <v>125909.3</v>
      </c>
      <c r="F1059" s="48" t="n">
        <v>226.8</v>
      </c>
      <c r="G1059" s="48" t="n">
        <v>126136.1</v>
      </c>
      <c r="H1059" s="48" t="n">
        <v>1224910.8</v>
      </c>
      <c r="I1059" s="48" t="n">
        <v>2579.3</v>
      </c>
      <c r="J1059" s="48" t="n">
        <v>1227490.1</v>
      </c>
      <c r="K1059" s="48" t="n">
        <v>150997.1</v>
      </c>
      <c r="L1059" s="48" t="n">
        <v>12717.1</v>
      </c>
      <c r="M1059" s="48" t="n">
        <v>91014.5</v>
      </c>
      <c r="N1059" s="48" t="n">
        <v>9877</v>
      </c>
    </row>
    <row r="1060" ht="10.05" customHeight="1" s="1003">
      <c r="A1060" s="45" t="inlineStr">
        <is>
          <t>Colza</t>
        </is>
      </c>
      <c r="B1060" s="1112" t="n">
        <v>2021</v>
      </c>
      <c r="C1060" s="45" t="inlineStr">
        <is>
          <t>2021/22</t>
        </is>
      </c>
      <c r="D1060" s="1113" t="n">
        <v>12</v>
      </c>
      <c r="E1060" s="48" t="n">
        <v>112815</v>
      </c>
      <c r="F1060" s="48" t="n">
        <v>393</v>
      </c>
      <c r="G1060" s="48" t="n">
        <v>113208</v>
      </c>
      <c r="H1060" s="48" t="n">
        <v>1206361.9</v>
      </c>
      <c r="I1060" s="48" t="n">
        <v>4343.9</v>
      </c>
      <c r="J1060" s="48" t="n">
        <v>1210705.8</v>
      </c>
      <c r="K1060" s="48" t="n">
        <v>178488.3</v>
      </c>
      <c r="L1060" s="48" t="n">
        <v>19378.9</v>
      </c>
      <c r="M1060" s="48" t="n">
        <v>56202.9</v>
      </c>
      <c r="N1060" s="48" t="n">
        <v>2729.5</v>
      </c>
    </row>
    <row r="1061" ht="10.05" customHeight="1" s="1003">
      <c r="A1061" s="45" t="inlineStr">
        <is>
          <t>Lin</t>
        </is>
      </c>
      <c r="B1061" s="1112" t="n">
        <v>2021</v>
      </c>
      <c r="C1061" s="45" t="inlineStr">
        <is>
          <t>2021/22</t>
        </is>
      </c>
      <c r="D1061" s="1113" t="n">
        <v>12</v>
      </c>
      <c r="E1061" s="48" t="n">
        <v>910.7</v>
      </c>
      <c r="F1061" s="48" t="n">
        <v>124.3</v>
      </c>
      <c r="G1061" s="48" t="n">
        <v>1035</v>
      </c>
      <c r="H1061" s="48" t="n">
        <v>25982.4</v>
      </c>
      <c r="I1061" s="48" t="n">
        <v>1254.4</v>
      </c>
      <c r="J1061" s="48" t="n">
        <v>27236.8</v>
      </c>
      <c r="K1061" s="48" t="n">
        <v>991.4</v>
      </c>
      <c r="L1061" s="48" t="n">
        <v>195.2</v>
      </c>
      <c r="M1061" s="48" t="n">
        <v>399.7</v>
      </c>
      <c r="N1061" s="48" t="n">
        <v>1.4</v>
      </c>
    </row>
    <row r="1062" ht="10.05" customHeight="1" s="1003">
      <c r="A1062" s="45" t="inlineStr">
        <is>
          <t>Soja</t>
        </is>
      </c>
      <c r="B1062" s="1112" t="n">
        <v>2021</v>
      </c>
      <c r="C1062" s="45" t="inlineStr">
        <is>
          <t>2021/22</t>
        </is>
      </c>
      <c r="D1062" s="1113" t="n">
        <v>12</v>
      </c>
      <c r="E1062" s="48" t="n">
        <v>21018.5</v>
      </c>
      <c r="F1062" s="48" t="n">
        <v>270.2</v>
      </c>
      <c r="G1062" s="48" t="n">
        <v>21288.7</v>
      </c>
      <c r="H1062" s="48" t="n">
        <v>231015.5</v>
      </c>
      <c r="I1062" s="48" t="n">
        <v>6075.9</v>
      </c>
      <c r="J1062" s="48" t="n">
        <v>237091.4</v>
      </c>
      <c r="K1062" s="48" t="n">
        <v>15061.9</v>
      </c>
      <c r="L1062" s="48" t="n">
        <v>953.7</v>
      </c>
      <c r="M1062" s="48" t="n">
        <v>6042.4</v>
      </c>
      <c r="N1062" s="48" t="n">
        <v>683.3</v>
      </c>
    </row>
    <row r="1063" ht="10.05" customHeight="1" s="1003">
      <c r="A1063" s="45" t="inlineStr">
        <is>
          <t>Tournesol</t>
        </is>
      </c>
      <c r="B1063" s="1112" t="n">
        <v>2021</v>
      </c>
      <c r="C1063" s="45" t="inlineStr">
        <is>
          <t>2021/22</t>
        </is>
      </c>
      <c r="D1063" s="1113" t="n">
        <v>12</v>
      </c>
      <c r="E1063" s="48" t="n">
        <v>52713.9</v>
      </c>
      <c r="F1063" s="48" t="n">
        <v>0</v>
      </c>
      <c r="G1063" s="48" t="n">
        <v>52713.9</v>
      </c>
      <c r="H1063" s="48" t="n">
        <v>1149915.1</v>
      </c>
      <c r="I1063" s="48" t="n">
        <v>2313.1</v>
      </c>
      <c r="J1063" s="48" t="n">
        <v>1152228.2</v>
      </c>
      <c r="K1063" s="48" t="n">
        <v>113952.4</v>
      </c>
      <c r="L1063" s="48" t="n">
        <v>2109.4</v>
      </c>
      <c r="M1063" s="48" t="n">
        <v>36043.6</v>
      </c>
      <c r="N1063" s="48" t="n">
        <v>3127.6</v>
      </c>
    </row>
    <row r="1064" ht="10.05" customHeight="1" s="1003">
      <c r="A1064" s="45" t="inlineStr">
        <is>
          <t>Colza</t>
        </is>
      </c>
      <c r="B1064" s="1112" t="n">
        <v>2022</v>
      </c>
      <c r="C1064" s="45" t="inlineStr">
        <is>
          <t>2021/22</t>
        </is>
      </c>
      <c r="D1064" s="1113" t="n">
        <v>1</v>
      </c>
      <c r="E1064" s="48" t="n">
        <v>116955.8</v>
      </c>
      <c r="F1064" s="48" t="n">
        <v>0</v>
      </c>
      <c r="G1064" s="48" t="n">
        <v>116955.8</v>
      </c>
      <c r="H1064" s="48" t="n">
        <v>1029920.3</v>
      </c>
      <c r="I1064" s="48" t="n">
        <v>3942.4</v>
      </c>
      <c r="J1064" s="48" t="n">
        <v>1033862.7</v>
      </c>
      <c r="K1064" s="48" t="n">
        <v>141859.5</v>
      </c>
      <c r="L1064" s="48" t="n">
        <v>22379.2</v>
      </c>
      <c r="M1064" s="48" t="n">
        <v>56091.7</v>
      </c>
      <c r="N1064" s="48" t="n">
        <v>2916.7</v>
      </c>
    </row>
    <row r="1065" ht="10.05" customHeight="1" s="1003">
      <c r="A1065" s="45" t="inlineStr">
        <is>
          <t>Lin</t>
        </is>
      </c>
      <c r="B1065" s="1112" t="n">
        <v>2022</v>
      </c>
      <c r="C1065" s="45" t="inlineStr">
        <is>
          <t>2021/22</t>
        </is>
      </c>
      <c r="D1065" s="1113" t="n">
        <v>1</v>
      </c>
      <c r="E1065" s="48" t="n">
        <v>912.7</v>
      </c>
      <c r="F1065" s="48" t="n">
        <v>216.6</v>
      </c>
      <c r="G1065" s="48" t="n">
        <v>1129.3</v>
      </c>
      <c r="H1065" s="48" t="n">
        <v>22356.8</v>
      </c>
      <c r="I1065" s="48" t="n">
        <v>1055.5</v>
      </c>
      <c r="J1065" s="48" t="n">
        <v>23412.3</v>
      </c>
      <c r="K1065" s="48" t="n">
        <v>857.4</v>
      </c>
      <c r="L1065" s="48" t="n">
        <v>138.7</v>
      </c>
      <c r="M1065" s="48" t="n">
        <v>271.7</v>
      </c>
      <c r="N1065" s="48" t="n">
        <v>0.8</v>
      </c>
    </row>
    <row r="1066" ht="10.05" customHeight="1" s="1003">
      <c r="A1066" s="45" t="inlineStr">
        <is>
          <t>Soja</t>
        </is>
      </c>
      <c r="B1066" s="1112" t="n">
        <v>2022</v>
      </c>
      <c r="C1066" s="45" t="inlineStr">
        <is>
          <t>2021/22</t>
        </is>
      </c>
      <c r="D1066" s="1113" t="n">
        <v>1</v>
      </c>
      <c r="E1066" s="48" t="n">
        <v>9404.700000000001</v>
      </c>
      <c r="F1066" s="48" t="n">
        <v>115.6</v>
      </c>
      <c r="G1066" s="48" t="n">
        <v>9520.299999999999</v>
      </c>
      <c r="H1066" s="48" t="n">
        <v>201498.7</v>
      </c>
      <c r="I1066" s="48" t="n">
        <v>4241.9</v>
      </c>
      <c r="J1066" s="48" t="n">
        <v>205740.6</v>
      </c>
      <c r="K1066" s="48" t="n">
        <v>11359.1</v>
      </c>
      <c r="L1066" s="48" t="n">
        <v>911.4</v>
      </c>
      <c r="M1066" s="48" t="n">
        <v>3575.3</v>
      </c>
      <c r="N1066" s="48" t="n">
        <v>1039.4</v>
      </c>
    </row>
    <row r="1067" ht="10.05" customHeight="1" s="1003">
      <c r="A1067" s="45" t="inlineStr">
        <is>
          <t>Tournesol</t>
        </is>
      </c>
      <c r="B1067" s="1112" t="n">
        <v>2022</v>
      </c>
      <c r="C1067" s="45" t="inlineStr">
        <is>
          <t>2021/22</t>
        </is>
      </c>
      <c r="D1067" s="1113" t="n">
        <v>1</v>
      </c>
      <c r="E1067" s="48" t="n">
        <v>51230.3</v>
      </c>
      <c r="F1067" s="48" t="n">
        <v>20</v>
      </c>
      <c r="G1067" s="48" t="n">
        <v>51250.3</v>
      </c>
      <c r="H1067" s="48" t="n">
        <v>998097.6</v>
      </c>
      <c r="I1067" s="48" t="n">
        <v>1876.8</v>
      </c>
      <c r="J1067" s="48" t="n">
        <v>999974.4</v>
      </c>
      <c r="K1067" s="48" t="n">
        <v>78535.8</v>
      </c>
      <c r="L1067" s="48" t="n">
        <v>3374</v>
      </c>
      <c r="M1067" s="48" t="n">
        <v>35798.1</v>
      </c>
      <c r="N1067" s="48" t="n">
        <v>3065.9</v>
      </c>
    </row>
    <row r="1068" ht="10.05" customHeight="1" s="1003">
      <c r="A1068" s="45" t="inlineStr">
        <is>
          <t>Colza</t>
        </is>
      </c>
      <c r="B1068" s="1112" t="n">
        <v>2022</v>
      </c>
      <c r="C1068" s="45" t="inlineStr">
        <is>
          <t>2021/22</t>
        </is>
      </c>
      <c r="D1068" s="1113" t="n">
        <v>2</v>
      </c>
      <c r="E1068" s="48" t="n">
        <v>90058.7</v>
      </c>
      <c r="F1068" s="48" t="n">
        <v>0</v>
      </c>
      <c r="G1068" s="48" t="n">
        <v>90058.7</v>
      </c>
      <c r="H1068" s="48" t="n">
        <v>798390.4</v>
      </c>
      <c r="I1068" s="48" t="n">
        <v>4304.7</v>
      </c>
      <c r="J1068" s="48" t="n">
        <v>802695.1</v>
      </c>
      <c r="K1068" s="48" t="n">
        <v>110206.7</v>
      </c>
      <c r="L1068" s="48" t="n">
        <v>15732.5</v>
      </c>
      <c r="M1068" s="48" t="n">
        <v>45493.3</v>
      </c>
      <c r="N1068" s="48" t="n">
        <v>2621.9</v>
      </c>
    </row>
    <row r="1069" ht="10.05" customHeight="1" s="1003">
      <c r="A1069" s="45" t="inlineStr">
        <is>
          <t>Lin</t>
        </is>
      </c>
      <c r="B1069" s="1112" t="n">
        <v>2022</v>
      </c>
      <c r="C1069" s="45" t="inlineStr">
        <is>
          <t>2021/22</t>
        </is>
      </c>
      <c r="D1069" s="1113" t="n">
        <v>2</v>
      </c>
      <c r="E1069" s="48" t="n">
        <v>893.7</v>
      </c>
      <c r="F1069" s="48" t="n">
        <v>101.2</v>
      </c>
      <c r="G1069" s="48" t="n">
        <v>994.9</v>
      </c>
      <c r="H1069" s="48" t="n">
        <v>20453.5</v>
      </c>
      <c r="I1069" s="48" t="n">
        <v>1023.1</v>
      </c>
      <c r="J1069" s="48" t="n">
        <v>21476.6</v>
      </c>
      <c r="K1069" s="48" t="n">
        <v>569.5</v>
      </c>
      <c r="L1069" s="48" t="n">
        <v>9.6</v>
      </c>
      <c r="M1069" s="48" t="n">
        <v>267.7</v>
      </c>
      <c r="N1069" s="48" t="n">
        <v>29.9</v>
      </c>
    </row>
    <row r="1070" ht="10.05" customHeight="1" s="1003">
      <c r="A1070" s="45" t="inlineStr">
        <is>
          <t>Soja</t>
        </is>
      </c>
      <c r="B1070" s="1112" t="n">
        <v>2022</v>
      </c>
      <c r="C1070" s="45" t="inlineStr">
        <is>
          <t>2021/22</t>
        </is>
      </c>
      <c r="D1070" s="1113" t="n">
        <v>2</v>
      </c>
      <c r="E1070" s="48" t="n">
        <v>7832</v>
      </c>
      <c r="F1070" s="48" t="n">
        <v>228.6</v>
      </c>
      <c r="G1070" s="48" t="n">
        <v>8060.6</v>
      </c>
      <c r="H1070" s="48" t="n">
        <v>182706.1</v>
      </c>
      <c r="I1070" s="48" t="n">
        <v>4084.7</v>
      </c>
      <c r="J1070" s="48" t="n">
        <v>186790.8</v>
      </c>
      <c r="K1070" s="48" t="n">
        <v>8808.4</v>
      </c>
      <c r="L1070" s="48" t="n">
        <v>604.4</v>
      </c>
      <c r="M1070" s="48" t="n">
        <v>2050.2</v>
      </c>
      <c r="N1070" s="48" t="n">
        <v>1178.8</v>
      </c>
    </row>
    <row r="1071" ht="10.05" customHeight="1" s="1003">
      <c r="A1071" s="45" t="inlineStr">
        <is>
          <t>Tournesol</t>
        </is>
      </c>
      <c r="B1071" s="1112" t="n">
        <v>2022</v>
      </c>
      <c r="C1071" s="45" t="inlineStr">
        <is>
          <t>2021/22</t>
        </is>
      </c>
      <c r="D1071" s="1113" t="n">
        <v>2</v>
      </c>
      <c r="E1071" s="48" t="n">
        <v>31833.1</v>
      </c>
      <c r="F1071" s="48" t="n">
        <v>2524.9</v>
      </c>
      <c r="G1071" s="48" t="n">
        <v>34358</v>
      </c>
      <c r="H1071" s="48" t="n">
        <v>818862.6</v>
      </c>
      <c r="I1071" s="48" t="n">
        <v>1454.7</v>
      </c>
      <c r="J1071" s="48" t="n">
        <v>820317.3</v>
      </c>
      <c r="K1071" s="48" t="n">
        <v>58707.2</v>
      </c>
      <c r="L1071" s="48" t="n">
        <v>2215.8</v>
      </c>
      <c r="M1071" s="48" t="n">
        <v>19641</v>
      </c>
      <c r="N1071" s="48" t="n">
        <v>2265.1</v>
      </c>
    </row>
    <row r="1072" ht="10.05" customHeight="1" s="1003">
      <c r="A1072" s="45" t="inlineStr">
        <is>
          <t>Colza</t>
        </is>
      </c>
      <c r="B1072" s="1112" t="n">
        <v>2022</v>
      </c>
      <c r="C1072" s="45" t="inlineStr">
        <is>
          <t>2021/22</t>
        </is>
      </c>
      <c r="D1072" s="1113" t="n">
        <v>3</v>
      </c>
      <c r="E1072" s="48" t="n">
        <v>85042.5</v>
      </c>
      <c r="F1072" s="48" t="n">
        <v>0</v>
      </c>
      <c r="G1072" s="48" t="n">
        <v>85042.5</v>
      </c>
      <c r="H1072" s="48" t="n">
        <v>600911.9</v>
      </c>
      <c r="I1072" s="48" t="n">
        <v>3938.2</v>
      </c>
      <c r="J1072" s="48" t="n">
        <v>604850.1</v>
      </c>
      <c r="K1072" s="48" t="n">
        <v>81136.7</v>
      </c>
      <c r="L1072" s="48" t="n">
        <v>13095.4</v>
      </c>
      <c r="M1072" s="48" t="n">
        <v>40795.6</v>
      </c>
      <c r="N1072" s="48" t="n">
        <v>2182.7</v>
      </c>
    </row>
    <row r="1073" ht="10.05" customHeight="1" s="1003">
      <c r="A1073" s="45" t="inlineStr">
        <is>
          <t>Lin</t>
        </is>
      </c>
      <c r="B1073" s="1112" t="n">
        <v>2022</v>
      </c>
      <c r="C1073" s="45" t="inlineStr">
        <is>
          <t>2021/22</t>
        </is>
      </c>
      <c r="D1073" s="1113" t="n">
        <v>3</v>
      </c>
      <c r="E1073" s="48" t="n">
        <v>1377.6</v>
      </c>
      <c r="F1073" s="48" t="n">
        <v>206.6</v>
      </c>
      <c r="G1073" s="48" t="n">
        <v>1584.2</v>
      </c>
      <c r="H1073" s="48" t="n">
        <v>17693.7</v>
      </c>
      <c r="I1073" s="48" t="n">
        <v>641.3</v>
      </c>
      <c r="J1073" s="48" t="n">
        <v>18335</v>
      </c>
      <c r="K1073" s="48" t="n">
        <v>320</v>
      </c>
      <c r="L1073" s="48" t="n">
        <v>10.3</v>
      </c>
      <c r="M1073" s="48" t="n">
        <v>254.8</v>
      </c>
      <c r="N1073" s="48" t="n">
        <v>5.1</v>
      </c>
    </row>
    <row r="1074" ht="10.05" customHeight="1" s="1003">
      <c r="A1074" s="45" t="inlineStr">
        <is>
          <t>Soja</t>
        </is>
      </c>
      <c r="B1074" s="1112" t="n">
        <v>2022</v>
      </c>
      <c r="C1074" s="45" t="inlineStr">
        <is>
          <t>2021/22</t>
        </is>
      </c>
      <c r="D1074" s="1113" t="n">
        <v>3</v>
      </c>
      <c r="E1074" s="48" t="n">
        <v>7073.4</v>
      </c>
      <c r="F1074" s="48" t="n">
        <v>195.4</v>
      </c>
      <c r="G1074" s="48" t="n">
        <v>7268.8</v>
      </c>
      <c r="H1074" s="48" t="n">
        <v>153536.6</v>
      </c>
      <c r="I1074" s="48" t="n">
        <v>2074.7</v>
      </c>
      <c r="J1074" s="48" t="n">
        <v>155611.3</v>
      </c>
      <c r="K1074" s="48" t="n">
        <v>5759.7</v>
      </c>
      <c r="L1074" s="48" t="n">
        <v>91.59999999999999</v>
      </c>
      <c r="M1074" s="48" t="n">
        <v>1891.6</v>
      </c>
      <c r="N1074" s="48" t="n">
        <v>1225.4</v>
      </c>
    </row>
    <row r="1075" ht="10.05" customHeight="1" s="1003">
      <c r="A1075" s="45" t="inlineStr">
        <is>
          <t>Tournesol</t>
        </is>
      </c>
      <c r="B1075" s="1112" t="n">
        <v>2022</v>
      </c>
      <c r="C1075" s="45" t="inlineStr">
        <is>
          <t>2021/22</t>
        </is>
      </c>
      <c r="D1075" s="1113" t="n">
        <v>3</v>
      </c>
      <c r="E1075" s="48" t="n">
        <v>30054.4</v>
      </c>
      <c r="F1075" s="48" t="n">
        <v>1048.8</v>
      </c>
      <c r="G1075" s="48" t="n">
        <v>31103.2</v>
      </c>
      <c r="H1075" s="48" t="n">
        <v>651146.2</v>
      </c>
      <c r="I1075" s="48" t="n">
        <v>1213.4</v>
      </c>
      <c r="J1075" s="48" t="n">
        <v>652359.6</v>
      </c>
      <c r="K1075" s="48" t="n">
        <v>38930.5</v>
      </c>
      <c r="L1075" s="48" t="n">
        <v>1373.8</v>
      </c>
      <c r="M1075" s="48" t="n">
        <v>17935.1</v>
      </c>
      <c r="N1075" s="48" t="n">
        <v>3261.5</v>
      </c>
    </row>
    <row r="1076" ht="10.05" customHeight="1" s="1003">
      <c r="A1076" s="45" t="inlineStr">
        <is>
          <t>Colza</t>
        </is>
      </c>
      <c r="B1076" s="1112" t="n">
        <v>2022</v>
      </c>
      <c r="C1076" s="45" t="inlineStr">
        <is>
          <t>2021/22</t>
        </is>
      </c>
      <c r="D1076" s="1113" t="n">
        <v>4</v>
      </c>
      <c r="E1076" s="48" t="n">
        <v>74597.89999999999</v>
      </c>
      <c r="F1076" s="48" t="n">
        <v>0</v>
      </c>
      <c r="G1076" s="48" t="n">
        <v>74597.89999999999</v>
      </c>
      <c r="H1076" s="48" t="n">
        <v>444535.9</v>
      </c>
      <c r="I1076" s="48" t="n">
        <v>3917.9</v>
      </c>
      <c r="J1076" s="48" t="n">
        <v>448453.8</v>
      </c>
      <c r="K1076" s="48" t="n">
        <v>41739.3</v>
      </c>
      <c r="L1076" s="48" t="n">
        <v>8006.9</v>
      </c>
      <c r="M1076" s="48" t="n">
        <v>44480.2</v>
      </c>
      <c r="N1076" s="48" t="n">
        <v>3691</v>
      </c>
    </row>
    <row r="1077" ht="10.05" customHeight="1" s="1003">
      <c r="A1077" s="45" t="inlineStr">
        <is>
          <t>Lin</t>
        </is>
      </c>
      <c r="B1077" s="1112" t="n">
        <v>2022</v>
      </c>
      <c r="C1077" s="45" t="inlineStr">
        <is>
          <t>2021/22</t>
        </is>
      </c>
      <c r="D1077" s="1113" t="n">
        <v>4</v>
      </c>
      <c r="E1077" s="48" t="n">
        <v>795.1</v>
      </c>
      <c r="F1077" s="48" t="n">
        <v>80.3</v>
      </c>
      <c r="G1077" s="48" t="n">
        <v>875.4</v>
      </c>
      <c r="H1077" s="48" t="n">
        <v>15081.3</v>
      </c>
      <c r="I1077" s="48" t="n">
        <v>712</v>
      </c>
      <c r="J1077" s="48" t="n">
        <v>15793.3</v>
      </c>
      <c r="K1077" s="48" t="n">
        <v>219</v>
      </c>
      <c r="L1077" s="48" t="n">
        <v>19.1</v>
      </c>
      <c r="M1077" s="48" t="n">
        <v>119.4</v>
      </c>
      <c r="N1077" s="48" t="n">
        <v>0.7</v>
      </c>
    </row>
    <row r="1078" ht="10.05" customHeight="1" s="1003">
      <c r="A1078" s="45" t="inlineStr">
        <is>
          <t>Soja</t>
        </is>
      </c>
      <c r="B1078" s="1112" t="n">
        <v>2022</v>
      </c>
      <c r="C1078" s="45" t="inlineStr">
        <is>
          <t>2021/22</t>
        </is>
      </c>
      <c r="D1078" s="1113" t="n">
        <v>4</v>
      </c>
      <c r="E1078" s="48" t="n">
        <v>6084.1</v>
      </c>
      <c r="F1078" s="48" t="n">
        <v>0.9</v>
      </c>
      <c r="G1078" s="48" t="n">
        <v>6085</v>
      </c>
      <c r="H1078" s="48" t="n">
        <v>122166.9</v>
      </c>
      <c r="I1078" s="48" t="n">
        <v>840.9</v>
      </c>
      <c r="J1078" s="48" t="n">
        <v>123007.8</v>
      </c>
      <c r="K1078" s="48" t="n">
        <v>3591.8</v>
      </c>
      <c r="L1078" s="48" t="n">
        <v>262.4</v>
      </c>
      <c r="M1078" s="48" t="n">
        <v>1963</v>
      </c>
      <c r="N1078" s="48" t="n">
        <v>460.1</v>
      </c>
    </row>
    <row r="1079" ht="10.05" customHeight="1" s="1003">
      <c r="A1079" s="45" t="inlineStr">
        <is>
          <t>Tournesol</t>
        </is>
      </c>
      <c r="B1079" s="1112" t="n">
        <v>2022</v>
      </c>
      <c r="C1079" s="45" t="inlineStr">
        <is>
          <t>2021/22</t>
        </is>
      </c>
      <c r="D1079" s="1113" t="n">
        <v>4</v>
      </c>
      <c r="E1079" s="48" t="n">
        <v>22429.2</v>
      </c>
      <c r="F1079" s="48" t="n">
        <v>0</v>
      </c>
      <c r="G1079" s="48" t="n">
        <v>22429.2</v>
      </c>
      <c r="H1079" s="48" t="n">
        <v>475560.2</v>
      </c>
      <c r="I1079" s="48" t="n">
        <v>940.9</v>
      </c>
      <c r="J1079" s="48" t="n">
        <v>476501.1</v>
      </c>
      <c r="K1079" s="48" t="n">
        <v>24953.2</v>
      </c>
      <c r="L1079" s="48" t="n">
        <v>500.5</v>
      </c>
      <c r="M1079" s="48" t="n">
        <v>12172.5</v>
      </c>
      <c r="N1079" s="48" t="n">
        <v>2284.5</v>
      </c>
    </row>
    <row r="1080" ht="10.05" customHeight="1" s="1003">
      <c r="A1080" s="45" t="inlineStr">
        <is>
          <t>Colza</t>
        </is>
      </c>
      <c r="B1080" s="1112" t="n">
        <v>2022</v>
      </c>
      <c r="C1080" s="45" t="inlineStr">
        <is>
          <t>2021/22</t>
        </is>
      </c>
      <c r="D1080" s="1113" t="n">
        <v>5</v>
      </c>
      <c r="E1080" s="48" t="n">
        <v>46463.5</v>
      </c>
      <c r="F1080" s="48" t="n">
        <v>0</v>
      </c>
      <c r="G1080" s="48" t="n">
        <v>46463.5</v>
      </c>
      <c r="H1080" s="48" t="n">
        <v>247149.2</v>
      </c>
      <c r="I1080" s="48" t="n">
        <v>3593.6</v>
      </c>
      <c r="J1080" s="48" t="n">
        <v>250742.8</v>
      </c>
      <c r="K1080" s="48" t="n">
        <v>18814.8</v>
      </c>
      <c r="L1080" s="48" t="n">
        <v>7382.5</v>
      </c>
      <c r="M1080" s="48" t="n">
        <v>29307.8</v>
      </c>
      <c r="N1080" s="48" t="n">
        <v>643.3</v>
      </c>
    </row>
    <row r="1081" ht="10.05" customHeight="1" s="1003">
      <c r="A1081" s="45" t="inlineStr">
        <is>
          <t>Lin</t>
        </is>
      </c>
      <c r="B1081" s="1112" t="n">
        <v>2022</v>
      </c>
      <c r="C1081" s="45" t="inlineStr">
        <is>
          <t>2021/22</t>
        </is>
      </c>
      <c r="D1081" s="1113" t="n">
        <v>5</v>
      </c>
      <c r="E1081" s="48" t="n">
        <v>493.2</v>
      </c>
      <c r="F1081" s="48" t="n">
        <v>32</v>
      </c>
      <c r="G1081" s="48" t="n">
        <v>525.2</v>
      </c>
      <c r="H1081" s="48" t="n">
        <v>10886.9</v>
      </c>
      <c r="I1081" s="48" t="n">
        <v>663</v>
      </c>
      <c r="J1081" s="48" t="n">
        <v>11549.9</v>
      </c>
      <c r="K1081" s="48" t="n">
        <v>182.2</v>
      </c>
      <c r="L1081" s="48" t="n">
        <v>24.6</v>
      </c>
      <c r="M1081" s="48" t="n">
        <v>54.7</v>
      </c>
      <c r="N1081" s="48" t="n">
        <v>6.5</v>
      </c>
    </row>
    <row r="1082" ht="10.05" customHeight="1" s="1003">
      <c r="A1082" s="45" t="inlineStr">
        <is>
          <t>Soja</t>
        </is>
      </c>
      <c r="B1082" s="1112" t="n">
        <v>2022</v>
      </c>
      <c r="C1082" s="45" t="inlineStr">
        <is>
          <t>2021/22</t>
        </is>
      </c>
      <c r="D1082" s="1113" t="n">
        <v>5</v>
      </c>
      <c r="E1082" s="48" t="n">
        <v>2434.6</v>
      </c>
      <c r="F1082" s="48" t="n">
        <v>0</v>
      </c>
      <c r="G1082" s="48" t="n">
        <v>2434.6</v>
      </c>
      <c r="H1082" s="48" t="n">
        <v>98355.60000000001</v>
      </c>
      <c r="I1082" s="48" t="n">
        <v>486.9</v>
      </c>
      <c r="J1082" s="48" t="n">
        <v>98842.5</v>
      </c>
      <c r="K1082" s="48" t="n">
        <v>2616.9</v>
      </c>
      <c r="L1082" s="48" t="n">
        <v>140.5</v>
      </c>
      <c r="M1082" s="48" t="n">
        <v>907.9</v>
      </c>
      <c r="N1082" s="48" t="n">
        <v>292.5</v>
      </c>
    </row>
    <row r="1083" ht="10.05" customHeight="1" s="1003">
      <c r="A1083" s="45" t="inlineStr">
        <is>
          <t>Tournesol</t>
        </is>
      </c>
      <c r="B1083" s="1112" t="n">
        <v>2022</v>
      </c>
      <c r="C1083" s="45" t="inlineStr">
        <is>
          <t>2021/22</t>
        </is>
      </c>
      <c r="D1083" s="1113" t="n">
        <v>5</v>
      </c>
      <c r="E1083" s="48" t="n">
        <v>21354.1</v>
      </c>
      <c r="F1083" s="48" t="n">
        <v>0</v>
      </c>
      <c r="G1083" s="48" t="n">
        <v>21354.1</v>
      </c>
      <c r="H1083" s="48" t="n">
        <v>304065.8</v>
      </c>
      <c r="I1083" s="48" t="n">
        <v>862</v>
      </c>
      <c r="J1083" s="48" t="n">
        <v>304927.8</v>
      </c>
      <c r="K1083" s="48" t="n">
        <v>10748.6</v>
      </c>
      <c r="L1083" s="48" t="n">
        <v>500.2</v>
      </c>
      <c r="M1083" s="48" t="n">
        <v>13690.1</v>
      </c>
      <c r="N1083" s="48" t="n">
        <v>1033.5</v>
      </c>
    </row>
    <row r="1084" ht="10.05" customHeight="1" s="1003">
      <c r="A1084" s="45" t="inlineStr">
        <is>
          <t>Colza</t>
        </is>
      </c>
      <c r="B1084" s="1112" t="n">
        <v>2022</v>
      </c>
      <c r="C1084" s="45" t="inlineStr">
        <is>
          <t>2021/22</t>
        </is>
      </c>
      <c r="D1084" s="1113" t="n">
        <v>6</v>
      </c>
      <c r="E1084" s="48" t="n">
        <v>18393.4</v>
      </c>
      <c r="F1084" s="48" t="n">
        <v>0</v>
      </c>
      <c r="G1084" s="48" t="n">
        <v>18393.4</v>
      </c>
      <c r="H1084" s="48" t="n">
        <v>85228.60000000009</v>
      </c>
      <c r="I1084" s="48" t="n">
        <v>3795.9</v>
      </c>
      <c r="J1084" s="48" t="n">
        <v>89024.5000000001</v>
      </c>
      <c r="K1084" s="48" t="n">
        <v>9358.5</v>
      </c>
      <c r="L1084" s="48" t="n">
        <v>5441</v>
      </c>
      <c r="M1084" s="48" t="n">
        <v>7157.6</v>
      </c>
      <c r="N1084" s="48" t="n">
        <v>7603.9</v>
      </c>
    </row>
    <row r="1085" ht="10.05" customHeight="1" s="1003">
      <c r="A1085" s="45" t="inlineStr">
        <is>
          <t>Lin</t>
        </is>
      </c>
      <c r="B1085" s="1112" t="n">
        <v>2022</v>
      </c>
      <c r="C1085" s="45" t="inlineStr">
        <is>
          <t>2021/22</t>
        </is>
      </c>
      <c r="D1085" s="1113" t="n">
        <v>6</v>
      </c>
      <c r="E1085" s="48" t="n">
        <v>354.3</v>
      </c>
      <c r="F1085" s="48" t="n">
        <v>0</v>
      </c>
      <c r="G1085" s="48" t="n">
        <v>354.3</v>
      </c>
      <c r="H1085" s="48" t="n">
        <v>7584.7</v>
      </c>
      <c r="I1085" s="48" t="n">
        <v>599.3</v>
      </c>
      <c r="J1085" s="48" t="n">
        <v>8184</v>
      </c>
      <c r="K1085" s="48" t="n">
        <v>127.8</v>
      </c>
      <c r="L1085" s="48" t="n">
        <v>151.1</v>
      </c>
      <c r="M1085" s="48" t="n">
        <v>137.9</v>
      </c>
      <c r="N1085" s="48" t="n">
        <v>67.5</v>
      </c>
    </row>
    <row r="1086" ht="10.05" customHeight="1" s="1003">
      <c r="A1086" s="45" t="inlineStr">
        <is>
          <t>Soja</t>
        </is>
      </c>
      <c r="B1086" s="1112" t="n">
        <v>2022</v>
      </c>
      <c r="C1086" s="45" t="inlineStr">
        <is>
          <t>2021/22</t>
        </is>
      </c>
      <c r="D1086" s="1113" t="n">
        <v>6</v>
      </c>
      <c r="E1086" s="48" t="n">
        <v>18427.1</v>
      </c>
      <c r="F1086" s="48" t="n">
        <v>3389.7</v>
      </c>
      <c r="G1086" s="48" t="n">
        <v>21816.8</v>
      </c>
      <c r="H1086" s="48" t="n">
        <v>82500.3</v>
      </c>
      <c r="I1086" s="48" t="n">
        <v>4196.3</v>
      </c>
      <c r="J1086" s="48" t="n">
        <v>86696.60000000001</v>
      </c>
      <c r="K1086" s="48" t="n">
        <v>1704.6</v>
      </c>
      <c r="L1086" s="48" t="n">
        <v>284.3</v>
      </c>
      <c r="M1086" s="48" t="n">
        <v>506.7</v>
      </c>
      <c r="N1086" s="48" t="n">
        <v>613.1</v>
      </c>
    </row>
    <row r="1087" ht="10.05" customHeight="1" s="1003">
      <c r="A1087" s="45" t="inlineStr">
        <is>
          <t>Tournesol</t>
        </is>
      </c>
      <c r="B1087" s="1112" t="n">
        <v>2022</v>
      </c>
      <c r="C1087" s="45" t="inlineStr">
        <is>
          <t>2021/22</t>
        </is>
      </c>
      <c r="D1087" s="1113" t="n">
        <v>6</v>
      </c>
      <c r="E1087" s="48" t="n">
        <v>9496.9</v>
      </c>
      <c r="F1087" s="48" t="n">
        <v>1871.7</v>
      </c>
      <c r="G1087" s="48" t="n">
        <v>11368.6</v>
      </c>
      <c r="H1087" s="48" t="n">
        <v>122846.6</v>
      </c>
      <c r="I1087" s="48" t="n">
        <v>1024.8</v>
      </c>
      <c r="J1087" s="48" t="n">
        <v>123871.4</v>
      </c>
      <c r="K1087" s="48" t="n">
        <v>5368.1</v>
      </c>
      <c r="L1087" s="48" t="n">
        <v>1510.7</v>
      </c>
      <c r="M1087" s="48" t="n">
        <v>4065.5</v>
      </c>
      <c r="N1087" s="48" t="n">
        <v>2893.6</v>
      </c>
    </row>
    <row r="1088" ht="10.05" customHeight="1" s="1003">
      <c r="A1088" s="45" t="inlineStr">
        <is>
          <t>Colza</t>
        </is>
      </c>
      <c r="B1088" s="1112" t="n">
        <v>2022</v>
      </c>
      <c r="C1088" s="45" t="inlineStr">
        <is>
          <t>2022/23</t>
        </is>
      </c>
      <c r="D1088" s="1113" t="n">
        <v>7</v>
      </c>
      <c r="E1088" s="48" t="n">
        <v>2198494.2</v>
      </c>
      <c r="F1088" s="48" t="n">
        <v>9452.5</v>
      </c>
      <c r="G1088" s="48" t="n">
        <v>2207946.7</v>
      </c>
      <c r="H1088" s="48" t="n">
        <v>2034474.4</v>
      </c>
      <c r="I1088" s="48" t="n">
        <v>7503</v>
      </c>
      <c r="J1088" s="48" t="n">
        <v>2041977.4</v>
      </c>
      <c r="K1088" s="48" t="n">
        <v>1252550.6</v>
      </c>
      <c r="L1088" s="48" t="n">
        <v>1660421.9</v>
      </c>
      <c r="M1088" s="48" t="n">
        <v>405650.2</v>
      </c>
      <c r="N1088" s="48" t="n">
        <v>10201.4</v>
      </c>
    </row>
    <row r="1089" ht="10.05" customHeight="1" s="1003">
      <c r="A1089" s="45" t="inlineStr">
        <is>
          <t>Lin</t>
        </is>
      </c>
      <c r="B1089" s="1112" t="n">
        <v>2022</v>
      </c>
      <c r="C1089" s="45" t="inlineStr">
        <is>
          <t>2022/23</t>
        </is>
      </c>
      <c r="D1089" s="1113" t="n">
        <v>7</v>
      </c>
      <c r="E1089" s="48" t="n">
        <v>16901</v>
      </c>
      <c r="F1089" s="48" t="n">
        <v>38.8</v>
      </c>
      <c r="G1089" s="48" t="n">
        <v>16939.8</v>
      </c>
      <c r="H1089" s="48" t="n">
        <v>22346.2</v>
      </c>
      <c r="I1089" s="48" t="n">
        <v>599.3</v>
      </c>
      <c r="J1089" s="48" t="n">
        <v>22945.5</v>
      </c>
      <c r="K1089" s="48" t="n">
        <v>5488.6</v>
      </c>
      <c r="L1089" s="48" t="n">
        <v>7271.2</v>
      </c>
      <c r="M1089" s="48" t="n">
        <v>1866</v>
      </c>
      <c r="N1089" s="48" t="n">
        <v>44.5</v>
      </c>
    </row>
    <row r="1090" ht="10.05" customHeight="1" s="1003">
      <c r="A1090" s="45" t="inlineStr">
        <is>
          <t>Soja</t>
        </is>
      </c>
      <c r="B1090" s="1112" t="n">
        <v>2022</v>
      </c>
      <c r="C1090" s="45" t="inlineStr">
        <is>
          <t>2022/23</t>
        </is>
      </c>
      <c r="D1090" s="1113" t="n">
        <v>7</v>
      </c>
      <c r="E1090" s="48" t="n">
        <v>2282.1</v>
      </c>
      <c r="F1090" s="48" t="n">
        <v>0</v>
      </c>
      <c r="G1090" s="48" t="n">
        <v>2282.1</v>
      </c>
      <c r="H1090" s="48" t="n">
        <v>54918.3</v>
      </c>
      <c r="I1090" s="48" t="n">
        <v>4171.1</v>
      </c>
      <c r="J1090" s="48" t="n">
        <v>59089.4</v>
      </c>
      <c r="K1090" s="48" t="n">
        <v>1918.4</v>
      </c>
      <c r="L1090" s="48" t="n">
        <v>527.7</v>
      </c>
      <c r="M1090" s="48" t="n">
        <v>100.8</v>
      </c>
      <c r="N1090" s="48" t="n">
        <v>204.9</v>
      </c>
    </row>
    <row r="1091" ht="10.05" customHeight="1" s="1003">
      <c r="A1091" s="45" t="inlineStr">
        <is>
          <t>Tournesol</t>
        </is>
      </c>
      <c r="B1091" s="1112" t="n">
        <v>2022</v>
      </c>
      <c r="C1091" s="45" t="inlineStr">
        <is>
          <t>2022/23</t>
        </is>
      </c>
      <c r="D1091" s="1113" t="n">
        <v>7</v>
      </c>
      <c r="E1091" s="48" t="n">
        <v>1198</v>
      </c>
      <c r="F1091" s="48" t="n">
        <v>0</v>
      </c>
      <c r="G1091" s="48" t="n">
        <v>1198</v>
      </c>
      <c r="H1091" s="48" t="n">
        <v>72414.5</v>
      </c>
      <c r="I1091" s="48" t="n">
        <v>1024.8</v>
      </c>
      <c r="J1091" s="48" t="n">
        <v>73439.3</v>
      </c>
      <c r="K1091" s="48" t="n">
        <v>5204.9</v>
      </c>
      <c r="L1091" s="48" t="n">
        <v>235.2</v>
      </c>
      <c r="M1091" s="48" t="n">
        <v>311.2</v>
      </c>
      <c r="N1091" s="48" t="n">
        <v>80.09999999999999</v>
      </c>
    </row>
    <row r="1092" ht="10.05" customHeight="1" s="1003">
      <c r="A1092" s="45" t="inlineStr">
        <is>
          <t>Colza</t>
        </is>
      </c>
      <c r="B1092" s="1112" t="n">
        <v>2022</v>
      </c>
      <c r="C1092" s="45" t="inlineStr">
        <is>
          <t>2022/23</t>
        </is>
      </c>
      <c r="D1092" s="1113" t="n">
        <v>8</v>
      </c>
      <c r="E1092" s="48" t="n">
        <v>435596.3</v>
      </c>
      <c r="F1092" s="48" t="n">
        <v>766.7</v>
      </c>
      <c r="G1092" s="48" t="n">
        <v>436363</v>
      </c>
      <c r="H1092" s="48" t="n">
        <v>2069620.3</v>
      </c>
      <c r="I1092" s="48" t="n">
        <v>7580.5</v>
      </c>
      <c r="J1092" s="48" t="n">
        <v>2077200.8</v>
      </c>
      <c r="K1092" s="48" t="n">
        <v>971010.7</v>
      </c>
      <c r="L1092" s="48" t="n">
        <v>71745.89999999999</v>
      </c>
      <c r="M1092" s="48" t="n">
        <v>333241.6</v>
      </c>
      <c r="N1092" s="48" t="n">
        <v>13649.3</v>
      </c>
    </row>
    <row r="1093" ht="10.05" customHeight="1" s="1003">
      <c r="A1093" s="45" t="inlineStr">
        <is>
          <t>Lin</t>
        </is>
      </c>
      <c r="B1093" s="1112" t="n">
        <v>2022</v>
      </c>
      <c r="C1093" s="45" t="inlineStr">
        <is>
          <t>2022/23</t>
        </is>
      </c>
      <c r="D1093" s="1113" t="n">
        <v>8</v>
      </c>
      <c r="E1093" s="48" t="n">
        <v>8988.1</v>
      </c>
      <c r="F1093" s="48" t="n">
        <v>100.8</v>
      </c>
      <c r="G1093" s="48" t="n">
        <v>9088.900000000011</v>
      </c>
      <c r="H1093" s="48" t="n">
        <v>28360.7</v>
      </c>
      <c r="I1093" s="48" t="n">
        <v>700.1</v>
      </c>
      <c r="J1093" s="48" t="n">
        <v>29060.8</v>
      </c>
      <c r="K1093" s="48" t="n">
        <v>1784.1</v>
      </c>
      <c r="L1093" s="48" t="n">
        <v>1058.6</v>
      </c>
      <c r="M1093" s="48" t="n">
        <v>4749.5</v>
      </c>
      <c r="N1093" s="48" t="n">
        <v>13.5</v>
      </c>
    </row>
    <row r="1094" ht="10.05" customHeight="1" s="1003">
      <c r="A1094" s="45" t="inlineStr">
        <is>
          <t>Soja</t>
        </is>
      </c>
      <c r="B1094" s="1112" t="n">
        <v>2022</v>
      </c>
      <c r="C1094" s="45" t="inlineStr">
        <is>
          <t>2022/23</t>
        </is>
      </c>
      <c r="D1094" s="1113" t="n">
        <v>8</v>
      </c>
      <c r="E1094" s="48" t="n">
        <v>11784.6</v>
      </c>
      <c r="F1094" s="48" t="n">
        <v>1270.8</v>
      </c>
      <c r="G1094" s="48" t="n">
        <v>13055.4</v>
      </c>
      <c r="H1094" s="48" t="n">
        <v>74054.5</v>
      </c>
      <c r="I1094" s="48" t="n">
        <v>5421.4</v>
      </c>
      <c r="J1094" s="48" t="n">
        <v>79475.89999999999</v>
      </c>
      <c r="K1094" s="48" t="n">
        <v>5928.5</v>
      </c>
      <c r="L1094" s="48" t="n">
        <v>4183.4</v>
      </c>
      <c r="M1094" s="48" t="n">
        <v>86.09999999999999</v>
      </c>
      <c r="N1094" s="48" t="n">
        <v>91.59999999999999</v>
      </c>
    </row>
    <row r="1095" ht="10.05" customHeight="1" s="1003">
      <c r="A1095" s="45" t="inlineStr">
        <is>
          <t>Tournesol</t>
        </is>
      </c>
      <c r="B1095" s="1112" t="n">
        <v>2022</v>
      </c>
      <c r="C1095" s="45" t="inlineStr">
        <is>
          <t>2022/23</t>
        </is>
      </c>
      <c r="D1095" s="1113" t="n">
        <v>8</v>
      </c>
      <c r="E1095" s="48" t="n">
        <v>253650.6</v>
      </c>
      <c r="F1095" s="48" t="n">
        <v>600.1</v>
      </c>
      <c r="G1095" s="48" t="n">
        <v>254250.7</v>
      </c>
      <c r="H1095" s="48" t="n">
        <v>292150.6</v>
      </c>
      <c r="I1095" s="48" t="n">
        <v>1538.2</v>
      </c>
      <c r="J1095" s="48" t="n">
        <v>293688.8</v>
      </c>
      <c r="K1095" s="48" t="n">
        <v>184746.6</v>
      </c>
      <c r="L1095" s="48" t="n">
        <v>187240.2</v>
      </c>
      <c r="M1095" s="48" t="n">
        <v>5366.9</v>
      </c>
      <c r="N1095" s="48" t="n">
        <v>2323.6</v>
      </c>
    </row>
    <row r="1096" ht="10.05" customHeight="1" s="1003">
      <c r="A1096" s="45" t="inlineStr">
        <is>
          <t>Colza</t>
        </is>
      </c>
      <c r="B1096" s="1112" t="n">
        <v>2022</v>
      </c>
      <c r="C1096" s="45" t="inlineStr">
        <is>
          <t>2022/23</t>
        </is>
      </c>
      <c r="D1096" s="1113" t="n">
        <v>9</v>
      </c>
      <c r="E1096" s="48" t="n">
        <v>206653.5</v>
      </c>
      <c r="F1096" s="48" t="n">
        <v>1578.1</v>
      </c>
      <c r="G1096" s="48" t="n">
        <v>208231.6</v>
      </c>
      <c r="H1096" s="48" t="n">
        <v>1870098.9</v>
      </c>
      <c r="I1096" s="48" t="n">
        <v>5002.6</v>
      </c>
      <c r="J1096" s="48" t="n">
        <v>1875101.5</v>
      </c>
      <c r="K1096" s="48" t="n">
        <v>899373.9</v>
      </c>
      <c r="L1096" s="48" t="n">
        <v>94538</v>
      </c>
      <c r="M1096" s="48" t="n">
        <v>152082.2</v>
      </c>
      <c r="N1096" s="48" t="n">
        <v>14022.7</v>
      </c>
    </row>
    <row r="1097" ht="10.05" customHeight="1" s="1003">
      <c r="A1097" s="45" t="inlineStr">
        <is>
          <t>Lin</t>
        </is>
      </c>
      <c r="B1097" s="1112" t="n">
        <v>2022</v>
      </c>
      <c r="C1097" s="45" t="inlineStr">
        <is>
          <t>2022/23</t>
        </is>
      </c>
      <c r="D1097" s="1113" t="n">
        <v>9</v>
      </c>
      <c r="E1097" s="48" t="n">
        <v>2136.5</v>
      </c>
      <c r="F1097" s="48" t="n">
        <v>466.6</v>
      </c>
      <c r="G1097" s="48" t="n">
        <v>2603.1</v>
      </c>
      <c r="H1097" s="48" t="n">
        <v>25988.6</v>
      </c>
      <c r="I1097" s="48" t="n">
        <v>777.5</v>
      </c>
      <c r="J1097" s="48" t="n">
        <v>26766.1</v>
      </c>
      <c r="K1097" s="48" t="n">
        <v>1391.2</v>
      </c>
      <c r="L1097" s="48" t="n">
        <v>513.1</v>
      </c>
      <c r="M1097" s="48" t="n">
        <v>887.2</v>
      </c>
      <c r="N1097" s="48" t="n">
        <v>19</v>
      </c>
    </row>
    <row r="1098" ht="10.05" customHeight="1" s="1003">
      <c r="A1098" s="45" t="inlineStr">
        <is>
          <t>Soja</t>
        </is>
      </c>
      <c r="B1098" s="1112" t="n">
        <v>2022</v>
      </c>
      <c r="C1098" s="45" t="inlineStr">
        <is>
          <t>2022/23</t>
        </is>
      </c>
      <c r="D1098" s="1113" t="n">
        <v>9</v>
      </c>
      <c r="E1098" s="48" t="n">
        <v>119332.7</v>
      </c>
      <c r="F1098" s="48" t="n">
        <v>6585</v>
      </c>
      <c r="G1098" s="48" t="n">
        <v>125917.7</v>
      </c>
      <c r="H1098" s="48" t="n">
        <v>161156.9</v>
      </c>
      <c r="I1098" s="48" t="n">
        <v>10551.2</v>
      </c>
      <c r="J1098" s="48" t="n">
        <v>171708.1</v>
      </c>
      <c r="K1098" s="48" t="n">
        <v>27976.9</v>
      </c>
      <c r="L1098" s="48" t="n">
        <v>29764.9</v>
      </c>
      <c r="M1098" s="48" t="n">
        <v>6762.7</v>
      </c>
      <c r="N1098" s="48" t="n">
        <v>503.3</v>
      </c>
    </row>
    <row r="1099" ht="10.05" customHeight="1" s="1003">
      <c r="A1099" s="45" t="inlineStr">
        <is>
          <t>Tournesol</t>
        </is>
      </c>
      <c r="B1099" s="1112" t="n">
        <v>2022</v>
      </c>
      <c r="C1099" s="45" t="inlineStr">
        <is>
          <t>2022/23</t>
        </is>
      </c>
      <c r="D1099" s="1113" t="n">
        <v>9</v>
      </c>
      <c r="E1099" s="48" t="n">
        <v>703709.3</v>
      </c>
      <c r="F1099" s="48" t="n">
        <v>3497.3</v>
      </c>
      <c r="G1099" s="48" t="n">
        <v>707206.6</v>
      </c>
      <c r="H1099" s="48" t="n">
        <v>918673.300000001</v>
      </c>
      <c r="I1099" s="48" t="n">
        <v>3428.4</v>
      </c>
      <c r="J1099" s="48" t="n">
        <v>922101.700000001</v>
      </c>
      <c r="K1099" s="48" t="n">
        <v>388585.4</v>
      </c>
      <c r="L1099" s="48" t="n">
        <v>313067.5</v>
      </c>
      <c r="M1099" s="48" t="n">
        <v>105825.8</v>
      </c>
      <c r="N1099" s="48" t="n">
        <v>3608.2</v>
      </c>
    </row>
    <row r="1100" ht="10.05" customHeight="1" s="1003">
      <c r="A1100" s="45" t="inlineStr">
        <is>
          <t>Colza</t>
        </is>
      </c>
      <c r="B1100" s="1112" t="n">
        <v>2022</v>
      </c>
      <c r="C1100" s="45" t="inlineStr">
        <is>
          <t>2022/23</t>
        </is>
      </c>
      <c r="D1100" s="1113" t="n">
        <v>10</v>
      </c>
      <c r="E1100" s="48" t="n">
        <v>164994.6</v>
      </c>
      <c r="F1100" s="48" t="n">
        <v>0</v>
      </c>
      <c r="G1100" s="48" t="n">
        <v>164994.6</v>
      </c>
      <c r="H1100" s="48" t="n">
        <v>1707954.8</v>
      </c>
      <c r="I1100" s="48" t="n">
        <v>4649</v>
      </c>
      <c r="J1100" s="48" t="n">
        <v>1712603.8</v>
      </c>
      <c r="K1100" s="48" t="n">
        <v>802305</v>
      </c>
      <c r="L1100" s="48" t="n">
        <v>19523</v>
      </c>
      <c r="M1100" s="48" t="n">
        <v>107084.6</v>
      </c>
      <c r="N1100" s="48" t="n">
        <v>9592.299999999999</v>
      </c>
    </row>
    <row r="1101" ht="10.05" customHeight="1" s="1003">
      <c r="A1101" s="45" t="inlineStr">
        <is>
          <t>Lin</t>
        </is>
      </c>
      <c r="B1101" s="1112" t="n">
        <v>2022</v>
      </c>
      <c r="C1101" s="45" t="inlineStr">
        <is>
          <t>2022/23</t>
        </is>
      </c>
      <c r="D1101" s="1113" t="n">
        <v>10</v>
      </c>
      <c r="E1101" s="48" t="n">
        <v>1178.4</v>
      </c>
      <c r="F1101" s="48" t="n">
        <v>444</v>
      </c>
      <c r="G1101" s="48" t="n">
        <v>1622.4</v>
      </c>
      <c r="H1101" s="48" t="n">
        <v>24345.3</v>
      </c>
      <c r="I1101" s="48" t="n">
        <v>1074.5</v>
      </c>
      <c r="J1101" s="48" t="n">
        <v>25419.8</v>
      </c>
      <c r="K1101" s="48" t="n">
        <v>1139.6</v>
      </c>
      <c r="L1101" s="48" t="n">
        <v>109.5</v>
      </c>
      <c r="M1101" s="48" t="n">
        <v>337.6</v>
      </c>
      <c r="N1101" s="48" t="n">
        <v>47.2</v>
      </c>
    </row>
    <row r="1102" ht="10.05" customHeight="1" s="1003">
      <c r="A1102" s="45" t="inlineStr">
        <is>
          <t>Soja</t>
        </is>
      </c>
      <c r="B1102" s="1112" t="n">
        <v>2022</v>
      </c>
      <c r="C1102" s="45" t="inlineStr">
        <is>
          <t>2022/23</t>
        </is>
      </c>
      <c r="D1102" s="1113" t="n">
        <v>10</v>
      </c>
      <c r="E1102" s="48" t="n">
        <v>94290.8000000001</v>
      </c>
      <c r="F1102" s="48" t="n">
        <v>3940</v>
      </c>
      <c r="G1102" s="48" t="n">
        <v>98230.8000000001</v>
      </c>
      <c r="H1102" s="48" t="n">
        <v>239453.3</v>
      </c>
      <c r="I1102" s="48" t="n">
        <v>12579.7</v>
      </c>
      <c r="J1102" s="48" t="n">
        <v>252033</v>
      </c>
      <c r="K1102" s="48" t="n">
        <v>33977.9</v>
      </c>
      <c r="L1102" s="48" t="n">
        <v>19943</v>
      </c>
      <c r="M1102" s="48" t="n">
        <v>12671</v>
      </c>
      <c r="N1102" s="48" t="n">
        <v>1256.7</v>
      </c>
    </row>
    <row r="1103" ht="10.05" customHeight="1" s="1003">
      <c r="A1103" s="45" t="inlineStr">
        <is>
          <t>Tournesol</t>
        </is>
      </c>
      <c r="B1103" s="1112" t="n">
        <v>2022</v>
      </c>
      <c r="C1103" s="45" t="inlineStr">
        <is>
          <t>2022/23</t>
        </is>
      </c>
      <c r="D1103" s="1113" t="n">
        <v>10</v>
      </c>
      <c r="E1103" s="48" t="n">
        <v>211096.6</v>
      </c>
      <c r="F1103" s="48" t="n">
        <v>2655.1</v>
      </c>
      <c r="G1103" s="48" t="n">
        <v>213751.7</v>
      </c>
      <c r="H1103" s="48" t="n">
        <v>978149.100000001</v>
      </c>
      <c r="I1103" s="48" t="n">
        <v>4127.6</v>
      </c>
      <c r="J1103" s="48" t="n">
        <v>982276.700000001</v>
      </c>
      <c r="K1103" s="48" t="n">
        <v>346026.1</v>
      </c>
      <c r="L1103" s="48" t="n">
        <v>65207.9</v>
      </c>
      <c r="M1103" s="48" t="n">
        <v>104022.9</v>
      </c>
      <c r="N1103" s="48" t="n">
        <v>4036.8</v>
      </c>
    </row>
    <row r="1104" ht="10.05" customHeight="1" s="1003">
      <c r="A1104" s="45" t="inlineStr">
        <is>
          <t>Colza</t>
        </is>
      </c>
      <c r="B1104" s="1112" t="n">
        <v>2022</v>
      </c>
      <c r="C1104" s="45" t="inlineStr">
        <is>
          <t>2022/23</t>
        </is>
      </c>
      <c r="D1104" s="1113" t="n">
        <v>11</v>
      </c>
      <c r="E1104" s="48" t="n">
        <v>171737.8</v>
      </c>
      <c r="F1104" s="48" t="n">
        <v>1139.8</v>
      </c>
      <c r="G1104" s="48" t="n">
        <v>172877.6</v>
      </c>
      <c r="H1104" s="48" t="n">
        <v>1508862</v>
      </c>
      <c r="I1104" s="48" t="n">
        <v>4554.7</v>
      </c>
      <c r="J1104" s="48" t="n">
        <v>1513416.7</v>
      </c>
      <c r="K1104" s="48" t="n">
        <v>697549.5</v>
      </c>
      <c r="L1104" s="48" t="n">
        <v>15893.8</v>
      </c>
      <c r="M1104" s="48" t="n">
        <v>112199.2</v>
      </c>
      <c r="N1104" s="48" t="n">
        <v>9163.5</v>
      </c>
    </row>
    <row r="1105" ht="10.05" customHeight="1" s="1003">
      <c r="A1105" s="45" t="inlineStr">
        <is>
          <t>Lin</t>
        </is>
      </c>
      <c r="B1105" s="1112" t="n">
        <v>2022</v>
      </c>
      <c r="C1105" s="45" t="inlineStr">
        <is>
          <t>2022/23</t>
        </is>
      </c>
      <c r="D1105" s="1113" t="n">
        <v>11</v>
      </c>
      <c r="E1105" s="48" t="n">
        <v>1005.8</v>
      </c>
      <c r="F1105" s="48" t="n">
        <v>160</v>
      </c>
      <c r="G1105" s="48" t="n">
        <v>1165.8</v>
      </c>
      <c r="H1105" s="48" t="n">
        <v>22662.8</v>
      </c>
      <c r="I1105" s="48" t="n">
        <v>1007</v>
      </c>
      <c r="J1105" s="48" t="n">
        <v>23669.8</v>
      </c>
      <c r="K1105" s="48" t="n">
        <v>846.5</v>
      </c>
      <c r="L1105" s="48" t="n">
        <v>5</v>
      </c>
      <c r="M1105" s="48" t="n">
        <v>298</v>
      </c>
      <c r="N1105" s="48" t="n">
        <v>0</v>
      </c>
    </row>
    <row r="1106" ht="10.05" customHeight="1" s="1003">
      <c r="A1106" s="45" t="inlineStr">
        <is>
          <t>Soja</t>
        </is>
      </c>
      <c r="B1106" s="1112" t="n">
        <v>2022</v>
      </c>
      <c r="C1106" s="45" t="inlineStr">
        <is>
          <t>2022/23</t>
        </is>
      </c>
      <c r="D1106" s="1113" t="n">
        <v>11</v>
      </c>
      <c r="E1106" s="48" t="n">
        <v>27050.9</v>
      </c>
      <c r="F1106" s="48" t="n">
        <v>497.6</v>
      </c>
      <c r="G1106" s="48" t="n">
        <v>27548.5</v>
      </c>
      <c r="H1106" s="48" t="n">
        <v>230167</v>
      </c>
      <c r="I1106" s="48" t="n">
        <v>11594.1</v>
      </c>
      <c r="J1106" s="48" t="n">
        <v>241761.1</v>
      </c>
      <c r="K1106" s="48" t="n">
        <v>22118.8</v>
      </c>
      <c r="L1106" s="48" t="n">
        <v>1948.9</v>
      </c>
      <c r="M1106" s="48" t="n">
        <v>12028.1</v>
      </c>
      <c r="N1106" s="48" t="n">
        <v>1891.7</v>
      </c>
    </row>
    <row r="1107" ht="10.05" customHeight="1" s="1003">
      <c r="A1107" s="45" t="inlineStr">
        <is>
          <t>Tournesol</t>
        </is>
      </c>
      <c r="B1107" s="1112" t="n">
        <v>2022</v>
      </c>
      <c r="C1107" s="45" t="inlineStr">
        <is>
          <t>2022/23</t>
        </is>
      </c>
      <c r="D1107" s="1113" t="n">
        <v>11</v>
      </c>
      <c r="E1107" s="48" t="n">
        <v>98188</v>
      </c>
      <c r="F1107" s="48" t="n">
        <v>75.90000000000001</v>
      </c>
      <c r="G1107" s="48" t="n">
        <v>98263.89999999999</v>
      </c>
      <c r="H1107" s="48" t="n">
        <v>940558</v>
      </c>
      <c r="I1107" s="48" t="n">
        <v>3283.5</v>
      </c>
      <c r="J1107" s="48" t="n">
        <v>943841.5</v>
      </c>
      <c r="K1107" s="48" t="n">
        <v>288641.2</v>
      </c>
      <c r="L1107" s="48" t="n">
        <v>15382</v>
      </c>
      <c r="M1107" s="48" t="n">
        <v>68530.60000000001</v>
      </c>
      <c r="N1107" s="48" t="n">
        <v>4057.1</v>
      </c>
    </row>
    <row r="1108" ht="10.05" customHeight="1" s="1003">
      <c r="A1108" s="45" t="inlineStr">
        <is>
          <t>Colza</t>
        </is>
      </c>
      <c r="B1108" s="1112" t="n">
        <v>2022</v>
      </c>
      <c r="C1108" s="45" t="inlineStr">
        <is>
          <t>2022/23</t>
        </is>
      </c>
      <c r="D1108" s="1113" t="n">
        <v>12</v>
      </c>
      <c r="E1108" s="48" t="n">
        <v>98067.8</v>
      </c>
      <c r="F1108" s="48" t="n">
        <v>282.1</v>
      </c>
      <c r="G1108" s="48" t="n">
        <v>98349.89999999999</v>
      </c>
      <c r="H1108" s="48" t="n">
        <v>1327895.6</v>
      </c>
      <c r="I1108" s="48" t="n">
        <v>4377.1</v>
      </c>
      <c r="J1108" s="48" t="n">
        <v>1332272.7</v>
      </c>
      <c r="K1108" s="48" t="n">
        <v>663313.4</v>
      </c>
      <c r="L1108" s="48" t="n">
        <v>24374.4</v>
      </c>
      <c r="M1108" s="48" t="n">
        <v>55391.8</v>
      </c>
      <c r="N1108" s="48" t="n">
        <v>3966.2</v>
      </c>
    </row>
    <row r="1109" ht="10.05" customHeight="1" s="1003">
      <c r="A1109" s="45" t="inlineStr">
        <is>
          <t>Lin</t>
        </is>
      </c>
      <c r="B1109" s="1112" t="n">
        <v>2022</v>
      </c>
      <c r="C1109" s="45" t="inlineStr">
        <is>
          <t>2022/23</t>
        </is>
      </c>
      <c r="D1109" s="1113" t="n">
        <v>12</v>
      </c>
      <c r="E1109" s="48" t="n">
        <v>921.1</v>
      </c>
      <c r="F1109" s="48" t="n">
        <v>19.2</v>
      </c>
      <c r="G1109" s="48" t="n">
        <v>940.3</v>
      </c>
      <c r="H1109" s="48" t="n">
        <v>21194.4</v>
      </c>
      <c r="I1109" s="48" t="n">
        <v>1024.8</v>
      </c>
      <c r="J1109" s="48" t="n">
        <v>22219.2</v>
      </c>
      <c r="K1109" s="48" t="n">
        <v>683</v>
      </c>
      <c r="L1109" s="48" t="n">
        <v>0.3</v>
      </c>
      <c r="M1109" s="48" t="n">
        <v>148.6</v>
      </c>
      <c r="N1109" s="48" t="n">
        <v>15</v>
      </c>
    </row>
    <row r="1110" ht="10.05" customHeight="1" s="1003">
      <c r="A1110" s="45" t="inlineStr">
        <is>
          <t>Soja</t>
        </is>
      </c>
      <c r="B1110" s="1112" t="n">
        <v>2022</v>
      </c>
      <c r="C1110" s="45" t="inlineStr">
        <is>
          <t>2022/23</t>
        </is>
      </c>
      <c r="D1110" s="1113" t="n">
        <v>12</v>
      </c>
      <c r="E1110" s="48" t="n">
        <v>10490.8</v>
      </c>
      <c r="F1110" s="48" t="n">
        <v>486.7</v>
      </c>
      <c r="G1110" s="48" t="n">
        <v>10977.5</v>
      </c>
      <c r="H1110" s="48" t="n">
        <v>218271.5</v>
      </c>
      <c r="I1110" s="48" t="n">
        <v>10306.3</v>
      </c>
      <c r="J1110" s="48" t="n">
        <v>228577.8</v>
      </c>
      <c r="K1110" s="48" t="n">
        <v>18815.4</v>
      </c>
      <c r="L1110" s="48" t="n">
        <v>326.8</v>
      </c>
      <c r="M1110" s="48" t="n">
        <v>2777.1</v>
      </c>
      <c r="N1110" s="48" t="n">
        <v>855.4</v>
      </c>
    </row>
    <row r="1111" ht="10.05" customHeight="1" s="1003">
      <c r="A1111" s="45" t="inlineStr">
        <is>
          <t>Tournesol</t>
        </is>
      </c>
      <c r="B1111" s="1112" t="n">
        <v>2022</v>
      </c>
      <c r="C1111" s="45" t="inlineStr">
        <is>
          <t>2022/23</t>
        </is>
      </c>
      <c r="D1111" s="1113" t="n">
        <v>12</v>
      </c>
      <c r="E1111" s="48" t="n">
        <v>41702.3</v>
      </c>
      <c r="F1111" s="48" t="n">
        <v>275</v>
      </c>
      <c r="G1111" s="48" t="n">
        <v>41977.3</v>
      </c>
      <c r="H1111" s="48" t="n">
        <v>899664.8</v>
      </c>
      <c r="I1111" s="48" t="n">
        <v>2632.9</v>
      </c>
      <c r="J1111" s="48" t="n">
        <v>902297.7</v>
      </c>
      <c r="K1111" s="48" t="n">
        <v>263051.8</v>
      </c>
      <c r="L1111" s="48" t="n">
        <v>13744.3</v>
      </c>
      <c r="M1111" s="48" t="n">
        <v>30022.7</v>
      </c>
      <c r="N1111" s="48" t="n">
        <v>9366</v>
      </c>
    </row>
    <row r="1112" ht="10.05" customHeight="1" s="1003">
      <c r="A1112" s="45" t="inlineStr">
        <is>
          <t>Colza</t>
        </is>
      </c>
      <c r="B1112" s="1112" t="n">
        <v>2023</v>
      </c>
      <c r="C1112" s="45" t="inlineStr">
        <is>
          <t>2022/23</t>
        </is>
      </c>
      <c r="D1112" s="1113" t="n">
        <v>1</v>
      </c>
      <c r="E1112" s="48" t="n">
        <v>146655.5</v>
      </c>
      <c r="F1112" s="48" t="n">
        <v>0</v>
      </c>
      <c r="G1112" s="48" t="n">
        <v>146655.5</v>
      </c>
      <c r="H1112" s="48" t="n">
        <v>1103343.6</v>
      </c>
      <c r="I1112" s="48" t="n">
        <v>4148.6</v>
      </c>
      <c r="J1112" s="48" t="n">
        <v>1107492.2</v>
      </c>
      <c r="K1112" s="48" t="n">
        <v>588071.2</v>
      </c>
      <c r="L1112" s="48" t="n">
        <v>23759.6</v>
      </c>
      <c r="M1112" s="48" t="n">
        <v>89589.60000000001</v>
      </c>
      <c r="N1112" s="48" t="n">
        <v>11096.6</v>
      </c>
    </row>
    <row r="1113" ht="10.05" customHeight="1" s="1003">
      <c r="A1113" s="45" t="inlineStr">
        <is>
          <t>Lin</t>
        </is>
      </c>
      <c r="B1113" s="1112" t="n">
        <v>2023</v>
      </c>
      <c r="C1113" s="45" t="inlineStr">
        <is>
          <t>2022/23</t>
        </is>
      </c>
      <c r="D1113" s="1113" t="n">
        <v>1</v>
      </c>
      <c r="E1113" s="48" t="n">
        <v>1015.5</v>
      </c>
      <c r="F1113" s="48" t="n">
        <v>388.3</v>
      </c>
      <c r="G1113" s="48" t="n">
        <v>1403.8</v>
      </c>
      <c r="H1113" s="48" t="n">
        <v>18681.7</v>
      </c>
      <c r="I1113" s="48" t="n">
        <v>896.9</v>
      </c>
      <c r="J1113" s="48" t="n">
        <v>19578.6</v>
      </c>
      <c r="K1113" s="48" t="n">
        <v>511.2</v>
      </c>
      <c r="L1113" s="48" t="n">
        <v>221.3</v>
      </c>
      <c r="M1113" s="48" t="n">
        <v>378</v>
      </c>
      <c r="N1113" s="48" t="n">
        <v>15.2</v>
      </c>
    </row>
    <row r="1114" ht="10.05" customHeight="1" s="1003">
      <c r="A1114" s="45" t="inlineStr">
        <is>
          <t>Soja</t>
        </is>
      </c>
      <c r="B1114" s="1112" t="n">
        <v>2023</v>
      </c>
      <c r="C1114" s="45" t="inlineStr">
        <is>
          <t>2022/23</t>
        </is>
      </c>
      <c r="D1114" s="1113" t="n">
        <v>1</v>
      </c>
      <c r="E1114" s="48" t="n">
        <v>8221.6</v>
      </c>
      <c r="F1114" s="48" t="n">
        <v>74</v>
      </c>
      <c r="G1114" s="48" t="n">
        <v>8295.6</v>
      </c>
      <c r="H1114" s="48" t="n">
        <v>203853.2</v>
      </c>
      <c r="I1114" s="48" t="n">
        <v>8754.700000000001</v>
      </c>
      <c r="J1114" s="48" t="n">
        <v>212607.9</v>
      </c>
      <c r="K1114" s="48" t="n">
        <v>14871.9</v>
      </c>
      <c r="L1114" s="48" t="n">
        <v>110.3</v>
      </c>
      <c r="M1114" s="48" t="n">
        <v>2884.5</v>
      </c>
      <c r="N1114" s="48" t="n">
        <v>1261</v>
      </c>
    </row>
    <row r="1115" ht="10.05" customHeight="1" s="1003">
      <c r="A1115" s="45" t="inlineStr">
        <is>
          <t>Tournesol</t>
        </is>
      </c>
      <c r="B1115" s="1112" t="n">
        <v>2023</v>
      </c>
      <c r="C1115" s="45" t="inlineStr">
        <is>
          <t>2022/23</t>
        </is>
      </c>
      <c r="D1115" s="1113" t="n">
        <v>1</v>
      </c>
      <c r="E1115" s="48" t="n">
        <v>43974.5</v>
      </c>
      <c r="F1115" s="48" t="n">
        <v>0</v>
      </c>
      <c r="G1115" s="48" t="n">
        <v>43974.5</v>
      </c>
      <c r="H1115" s="48" t="n">
        <v>786471.800000001</v>
      </c>
      <c r="I1115" s="48" t="n">
        <v>1825.9</v>
      </c>
      <c r="J1115" s="48" t="n">
        <v>788297.700000001</v>
      </c>
      <c r="K1115" s="48" t="n">
        <v>227811.8</v>
      </c>
      <c r="L1115" s="48" t="n">
        <v>3776.7</v>
      </c>
      <c r="M1115" s="48" t="n">
        <v>31306.2</v>
      </c>
      <c r="N1115" s="48" t="n">
        <v>7795.4</v>
      </c>
    </row>
    <row r="1116" ht="10.05" customHeight="1" s="1003">
      <c r="A1116" s="45" t="inlineStr">
        <is>
          <t>Colza</t>
        </is>
      </c>
      <c r="B1116" s="1112" t="n">
        <v>2023</v>
      </c>
      <c r="C1116" s="45" t="inlineStr">
        <is>
          <t>2022/23</t>
        </is>
      </c>
      <c r="D1116" s="1113" t="n">
        <v>2</v>
      </c>
      <c r="E1116" s="48" t="n">
        <v>126444.6</v>
      </c>
      <c r="F1116" s="48" t="n">
        <v>0</v>
      </c>
      <c r="G1116" s="48" t="n">
        <v>126444.6</v>
      </c>
      <c r="H1116" s="48" t="n">
        <v>949837.4</v>
      </c>
      <c r="I1116" s="48" t="n">
        <v>4012.5</v>
      </c>
      <c r="J1116" s="48" t="n">
        <v>953849.9</v>
      </c>
      <c r="K1116" s="48" t="n">
        <v>514344.8</v>
      </c>
      <c r="L1116" s="48" t="n">
        <v>12885</v>
      </c>
      <c r="M1116" s="48" t="n">
        <v>81730.89999999999</v>
      </c>
      <c r="N1116" s="48" t="n">
        <v>5534.4</v>
      </c>
    </row>
    <row r="1117" ht="10.05" customHeight="1" s="1003">
      <c r="A1117" s="45" t="inlineStr">
        <is>
          <t>Lin</t>
        </is>
      </c>
      <c r="B1117" s="1112" t="n">
        <v>2023</v>
      </c>
      <c r="C1117" s="45" t="inlineStr">
        <is>
          <t>2022/23</t>
        </is>
      </c>
      <c r="D1117" s="1113" t="n">
        <v>2</v>
      </c>
      <c r="E1117" s="48" t="n">
        <v>929</v>
      </c>
      <c r="F1117" s="48" t="n">
        <v>0</v>
      </c>
      <c r="G1117" s="48" t="n">
        <v>929</v>
      </c>
      <c r="H1117" s="48" t="n">
        <v>16675.7</v>
      </c>
      <c r="I1117" s="48" t="n">
        <v>795</v>
      </c>
      <c r="J1117" s="48" t="n">
        <v>17470.7</v>
      </c>
      <c r="K1117" s="48" t="n">
        <v>404.6</v>
      </c>
      <c r="L1117" s="48" t="n">
        <v>26.8</v>
      </c>
      <c r="M1117" s="48" t="n">
        <v>117.5</v>
      </c>
      <c r="N1117" s="48" t="n">
        <v>20.9</v>
      </c>
    </row>
    <row r="1118" ht="10.05" customHeight="1" s="1003">
      <c r="A1118" s="45" t="inlineStr">
        <is>
          <t>Soja</t>
        </is>
      </c>
      <c r="B1118" s="1112" t="n">
        <v>2023</v>
      </c>
      <c r="C1118" s="45" t="inlineStr">
        <is>
          <t>2022/23</t>
        </is>
      </c>
      <c r="D1118" s="1113" t="n">
        <v>2</v>
      </c>
      <c r="E1118" s="48" t="n">
        <v>5953.1</v>
      </c>
      <c r="F1118" s="48" t="n">
        <v>162.1</v>
      </c>
      <c r="G1118" s="48" t="n">
        <v>6115.2</v>
      </c>
      <c r="H1118" s="48" t="n">
        <v>193870.3</v>
      </c>
      <c r="I1118" s="48" t="n">
        <v>6783.5</v>
      </c>
      <c r="J1118" s="48" t="n">
        <v>200653.8</v>
      </c>
      <c r="K1118" s="48" t="n">
        <v>13579.3</v>
      </c>
      <c r="L1118" s="48" t="n">
        <v>245.4</v>
      </c>
      <c r="M1118" s="48" t="n">
        <v>1231.6</v>
      </c>
      <c r="N1118" s="48" t="n">
        <v>308.9</v>
      </c>
    </row>
    <row r="1119" ht="10.05" customHeight="1" s="1003">
      <c r="A1119" s="45" t="inlineStr">
        <is>
          <t>Tournesol</t>
        </is>
      </c>
      <c r="B1119" s="1112" t="n">
        <v>2023</v>
      </c>
      <c r="C1119" s="45" t="inlineStr">
        <is>
          <t>2022/23</t>
        </is>
      </c>
      <c r="D1119" s="1113" t="n">
        <v>2</v>
      </c>
      <c r="E1119" s="48" t="n">
        <v>31768.2</v>
      </c>
      <c r="F1119" s="48" t="n">
        <v>1617.9</v>
      </c>
      <c r="G1119" s="48" t="n">
        <v>33386.1</v>
      </c>
      <c r="H1119" s="48" t="n">
        <v>674532.3</v>
      </c>
      <c r="I1119" s="48" t="n">
        <v>1576.6</v>
      </c>
      <c r="J1119" s="48" t="n">
        <v>676108.9</v>
      </c>
      <c r="K1119" s="48" t="n">
        <v>204999.9</v>
      </c>
      <c r="L1119" s="48" t="n">
        <v>2036.6</v>
      </c>
      <c r="M1119" s="48" t="n">
        <v>21542.3</v>
      </c>
      <c r="N1119" s="48" t="n">
        <v>3269.5</v>
      </c>
    </row>
    <row r="1120" ht="10.05" customHeight="1" s="1003">
      <c r="A1120" s="45" t="inlineStr">
        <is>
          <t>Colza</t>
        </is>
      </c>
      <c r="B1120" s="1112" t="n">
        <v>2023</v>
      </c>
      <c r="C1120" s="45" t="inlineStr">
        <is>
          <t>2022/23</t>
        </is>
      </c>
      <c r="D1120" s="1113" t="n">
        <v>3</v>
      </c>
      <c r="E1120" s="48" t="n">
        <v>210769</v>
      </c>
      <c r="F1120" s="48" t="n">
        <v>0</v>
      </c>
      <c r="G1120" s="48" t="n">
        <v>210769</v>
      </c>
      <c r="H1120" s="48" t="n">
        <v>815897.3</v>
      </c>
      <c r="I1120" s="48" t="n">
        <v>4002.1</v>
      </c>
      <c r="J1120" s="48" t="n">
        <v>819899.4</v>
      </c>
      <c r="K1120" s="48" t="n">
        <v>372903.1</v>
      </c>
      <c r="L1120" s="48" t="n">
        <v>14495.1</v>
      </c>
      <c r="M1120" s="48" t="n">
        <v>138510.7</v>
      </c>
      <c r="N1120" s="48" t="n">
        <v>24633</v>
      </c>
    </row>
    <row r="1121" ht="10.05" customHeight="1" s="1003">
      <c r="A1121" s="45" t="inlineStr">
        <is>
          <t>Lin</t>
        </is>
      </c>
      <c r="B1121" s="1112" t="n">
        <v>2023</v>
      </c>
      <c r="C1121" s="45" t="inlineStr">
        <is>
          <t>2022/23</t>
        </is>
      </c>
      <c r="D1121" s="1113" t="n">
        <v>3</v>
      </c>
      <c r="E1121" s="48" t="n">
        <v>311.3</v>
      </c>
      <c r="F1121" s="48" t="n">
        <v>69.5</v>
      </c>
      <c r="G1121" s="48" t="n">
        <v>380.8</v>
      </c>
      <c r="H1121" s="48" t="n">
        <v>14039.5</v>
      </c>
      <c r="I1121" s="48" t="n">
        <v>721.1</v>
      </c>
      <c r="J1121" s="48" t="n">
        <v>14760.6</v>
      </c>
      <c r="K1121" s="48" t="n">
        <v>360.9</v>
      </c>
      <c r="L1121" s="48" t="n">
        <v>51.9</v>
      </c>
      <c r="M1121" s="48" t="n">
        <v>95.7</v>
      </c>
      <c r="N1121" s="48" t="n">
        <v>0</v>
      </c>
    </row>
    <row r="1122" ht="10.05" customHeight="1" s="1003">
      <c r="A1122" s="45" t="inlineStr">
        <is>
          <t>Soja</t>
        </is>
      </c>
      <c r="B1122" s="1112" t="n">
        <v>2023</v>
      </c>
      <c r="C1122" s="45" t="inlineStr">
        <is>
          <t>2022/23</t>
        </is>
      </c>
      <c r="D1122" s="1113" t="n">
        <v>3</v>
      </c>
      <c r="E1122" s="48" t="n">
        <v>6615.4</v>
      </c>
      <c r="F1122" s="48" t="n">
        <v>0</v>
      </c>
      <c r="G1122" s="48" t="n">
        <v>6615.4</v>
      </c>
      <c r="H1122" s="48" t="n">
        <v>175562.9</v>
      </c>
      <c r="I1122" s="48" t="n">
        <v>5433.1</v>
      </c>
      <c r="J1122" s="48" t="n">
        <v>180996</v>
      </c>
      <c r="K1122" s="48" t="n">
        <v>10690.6</v>
      </c>
      <c r="L1122" s="48" t="n">
        <v>428.7</v>
      </c>
      <c r="M1122" s="48" t="n">
        <v>2800.8</v>
      </c>
      <c r="N1122" s="48" t="n">
        <v>499.9</v>
      </c>
    </row>
    <row r="1123" ht="10.05" customHeight="1" s="1003">
      <c r="A1123" s="45" t="inlineStr">
        <is>
          <t>Tournesol</t>
        </is>
      </c>
      <c r="B1123" s="1112" t="n">
        <v>2023</v>
      </c>
      <c r="C1123" s="45" t="inlineStr">
        <is>
          <t>2022/23</t>
        </is>
      </c>
      <c r="D1123" s="1113" t="n">
        <v>3</v>
      </c>
      <c r="E1123" s="48" t="n">
        <v>57112</v>
      </c>
      <c r="F1123" s="48" t="n">
        <v>963.3</v>
      </c>
      <c r="G1123" s="48" t="n">
        <v>58075.3</v>
      </c>
      <c r="H1123" s="48" t="n">
        <v>582585.3</v>
      </c>
      <c r="I1123" s="48" t="n">
        <v>1509.1</v>
      </c>
      <c r="J1123" s="48" t="n">
        <v>584094.4</v>
      </c>
      <c r="K1123" s="48" t="n">
        <v>159837.7</v>
      </c>
      <c r="L1123" s="48" t="n">
        <v>3381.9</v>
      </c>
      <c r="M1123" s="48" t="n">
        <v>41616.1</v>
      </c>
      <c r="N1123" s="48" t="n">
        <v>8708.700000000001</v>
      </c>
    </row>
    <row r="1124" ht="10.05" customHeight="1" s="1003">
      <c r="A1124" s="45" t="inlineStr">
        <is>
          <t>Colza</t>
        </is>
      </c>
      <c r="B1124" s="1112" t="n">
        <v>2023</v>
      </c>
      <c r="C1124" s="45" t="inlineStr">
        <is>
          <t>2022/23</t>
        </is>
      </c>
      <c r="D1124" s="1113" t="n">
        <v>4</v>
      </c>
      <c r="E1124" s="48" t="n">
        <v>231976.7</v>
      </c>
      <c r="F1124" s="48" t="n">
        <v>0</v>
      </c>
      <c r="G1124" s="48" t="n">
        <v>231976.7</v>
      </c>
      <c r="H1124" s="48" t="n">
        <v>688850.6</v>
      </c>
      <c r="I1124" s="48" t="n">
        <v>3801.8</v>
      </c>
      <c r="J1124" s="48" t="n">
        <v>692652.4</v>
      </c>
      <c r="K1124" s="48" t="n">
        <v>201876.6</v>
      </c>
      <c r="L1124" s="48" t="n">
        <v>19592.3</v>
      </c>
      <c r="M1124" s="48" t="n">
        <v>166470.3</v>
      </c>
      <c r="N1124" s="48" t="n">
        <v>24755.1</v>
      </c>
    </row>
    <row r="1125" ht="10.05" customHeight="1" s="1003">
      <c r="A1125" s="45" t="inlineStr">
        <is>
          <t>Lin</t>
        </is>
      </c>
      <c r="B1125" s="1112" t="n">
        <v>2023</v>
      </c>
      <c r="C1125" s="45" t="inlineStr">
        <is>
          <t>2022/23</t>
        </is>
      </c>
      <c r="D1125" s="1113" t="n">
        <v>4</v>
      </c>
      <c r="E1125" s="48" t="n">
        <v>391.8</v>
      </c>
      <c r="F1125" s="48" t="n">
        <v>0</v>
      </c>
      <c r="G1125" s="48" t="n">
        <v>391.8</v>
      </c>
      <c r="H1125" s="48" t="n">
        <v>12361.6</v>
      </c>
      <c r="I1125" s="48" t="n">
        <v>561.6</v>
      </c>
      <c r="J1125" s="48" t="n">
        <v>12923.2</v>
      </c>
      <c r="K1125" s="48" t="n">
        <v>154.9</v>
      </c>
      <c r="L1125" s="48" t="n">
        <v>0.6</v>
      </c>
      <c r="M1125" s="48" t="n">
        <v>176.5</v>
      </c>
      <c r="N1125" s="48" t="n">
        <v>30.3</v>
      </c>
    </row>
    <row r="1126" ht="10.05" customHeight="1" s="1003">
      <c r="A1126" s="45" t="inlineStr">
        <is>
          <t>Soja</t>
        </is>
      </c>
      <c r="B1126" s="1112" t="n">
        <v>2023</v>
      </c>
      <c r="C1126" s="45" t="inlineStr">
        <is>
          <t>2022/23</t>
        </is>
      </c>
      <c r="D1126" s="1113" t="n">
        <v>4</v>
      </c>
      <c r="E1126" s="48" t="n">
        <v>5722.3</v>
      </c>
      <c r="F1126" s="48" t="n">
        <v>0</v>
      </c>
      <c r="G1126" s="48" t="n">
        <v>5722.3</v>
      </c>
      <c r="H1126" s="48" t="n">
        <v>162515.6</v>
      </c>
      <c r="I1126" s="48" t="n">
        <v>3736.8</v>
      </c>
      <c r="J1126" s="48" t="n">
        <v>166252.4</v>
      </c>
      <c r="K1126" s="48" t="n">
        <v>6324.9</v>
      </c>
      <c r="L1126" s="48" t="n">
        <v>265</v>
      </c>
      <c r="M1126" s="48" t="n">
        <v>3476.4</v>
      </c>
      <c r="N1126" s="48" t="n">
        <v>1157.9</v>
      </c>
    </row>
    <row r="1127" ht="10.05" customHeight="1" s="1003">
      <c r="A1127" s="45" t="inlineStr">
        <is>
          <t>Tournesol</t>
        </is>
      </c>
      <c r="B1127" s="1112" t="n">
        <v>2023</v>
      </c>
      <c r="C1127" s="45" t="inlineStr">
        <is>
          <t>2022/23</t>
        </is>
      </c>
      <c r="D1127" s="1113" t="n">
        <v>4</v>
      </c>
      <c r="E1127" s="48" t="n">
        <v>53557.3</v>
      </c>
      <c r="F1127" s="48" t="n">
        <v>501.8</v>
      </c>
      <c r="G1127" s="48" t="n">
        <v>54059.1</v>
      </c>
      <c r="H1127" s="48" t="n">
        <v>494500.3</v>
      </c>
      <c r="I1127" s="48" t="n">
        <v>1360.5</v>
      </c>
      <c r="J1127" s="48" t="n">
        <v>495860.8</v>
      </c>
      <c r="K1127" s="48" t="n">
        <v>114490.2</v>
      </c>
      <c r="L1127" s="48" t="n">
        <v>656.3</v>
      </c>
      <c r="M1127" s="48" t="n">
        <v>39859.3</v>
      </c>
      <c r="N1127" s="48" t="n">
        <v>8476.9</v>
      </c>
    </row>
    <row r="1128" ht="10.05" customHeight="1" s="1003">
      <c r="A1128" s="45" t="inlineStr">
        <is>
          <t>Colza</t>
        </is>
      </c>
      <c r="B1128" s="1112" t="n">
        <v>2023</v>
      </c>
      <c r="C1128" s="45" t="inlineStr">
        <is>
          <t>2022/23</t>
        </is>
      </c>
      <c r="D1128" s="1113" t="n">
        <v>5</v>
      </c>
      <c r="E1128" s="48" t="n">
        <v>175773.3</v>
      </c>
      <c r="F1128" s="48" t="n">
        <v>0</v>
      </c>
      <c r="G1128" s="48" t="n">
        <v>175773.3</v>
      </c>
      <c r="H1128" s="48" t="n">
        <v>442335.9</v>
      </c>
      <c r="I1128" s="48" t="n">
        <v>3670.1</v>
      </c>
      <c r="J1128" s="48" t="n">
        <v>446006</v>
      </c>
      <c r="K1128" s="48" t="n">
        <v>92082</v>
      </c>
      <c r="L1128" s="48" t="n">
        <v>24584.6</v>
      </c>
      <c r="M1128" s="48" t="n">
        <v>126215.5</v>
      </c>
      <c r="N1128" s="48" t="n">
        <v>18092.5</v>
      </c>
    </row>
    <row r="1129" ht="10.05" customHeight="1" s="1003">
      <c r="A1129" s="45" t="inlineStr">
        <is>
          <t>Lin</t>
        </is>
      </c>
      <c r="B1129" s="1112" t="n">
        <v>2023</v>
      </c>
      <c r="C1129" s="45" t="inlineStr">
        <is>
          <t>2022/23</t>
        </is>
      </c>
      <c r="D1129" s="1113" t="n">
        <v>5</v>
      </c>
      <c r="E1129" s="48" t="n">
        <v>313.4</v>
      </c>
      <c r="F1129" s="48" t="n">
        <v>0</v>
      </c>
      <c r="G1129" s="48" t="n">
        <v>313.4</v>
      </c>
      <c r="H1129" s="48" t="n">
        <v>10439.8</v>
      </c>
      <c r="I1129" s="48" t="n">
        <v>559.3</v>
      </c>
      <c r="J1129" s="48" t="n">
        <v>10999.1</v>
      </c>
      <c r="K1129" s="48" t="n">
        <v>95.90000000000001</v>
      </c>
      <c r="L1129" s="48" t="n">
        <v>1.4</v>
      </c>
      <c r="M1129" s="48" t="n">
        <v>60.3</v>
      </c>
      <c r="N1129" s="48" t="n">
        <v>0</v>
      </c>
    </row>
    <row r="1130" ht="10.05" customHeight="1" s="1003">
      <c r="A1130" s="45" t="inlineStr">
        <is>
          <t>Soja</t>
        </is>
      </c>
      <c r="B1130" s="1112" t="n">
        <v>2023</v>
      </c>
      <c r="C1130" s="45" t="inlineStr">
        <is>
          <t>2022/23</t>
        </is>
      </c>
      <c r="D1130" s="1113" t="n">
        <v>5</v>
      </c>
      <c r="E1130" s="48" t="n">
        <v>3115.4</v>
      </c>
      <c r="F1130" s="48" t="n">
        <v>0</v>
      </c>
      <c r="G1130" s="48" t="n">
        <v>3115.4</v>
      </c>
      <c r="H1130" s="48" t="n">
        <v>141519.6</v>
      </c>
      <c r="I1130" s="48" t="n">
        <v>3038.2</v>
      </c>
      <c r="J1130" s="48" t="n">
        <v>144557.8</v>
      </c>
      <c r="K1130" s="48" t="n">
        <v>4013.9</v>
      </c>
      <c r="L1130" s="48" t="n">
        <v>897.1</v>
      </c>
      <c r="M1130" s="48" t="n">
        <v>1773.4</v>
      </c>
      <c r="N1130" s="48" t="n">
        <v>1437</v>
      </c>
    </row>
    <row r="1131" ht="10.05" customHeight="1" s="1003">
      <c r="A1131" s="45" t="inlineStr">
        <is>
          <t>Tournesol</t>
        </is>
      </c>
      <c r="B1131" s="1112" t="n">
        <v>2023</v>
      </c>
      <c r="C1131" s="45" t="inlineStr">
        <is>
          <t>2022/23</t>
        </is>
      </c>
      <c r="D1131" s="1113" t="n">
        <v>5</v>
      </c>
      <c r="E1131" s="48" t="n">
        <v>72469.10000000001</v>
      </c>
      <c r="F1131" s="48" t="n">
        <v>0</v>
      </c>
      <c r="G1131" s="48" t="n">
        <v>72469.10000000001</v>
      </c>
      <c r="H1131" s="48" t="n">
        <v>397552.2</v>
      </c>
      <c r="I1131" s="48" t="n">
        <v>1367.1</v>
      </c>
      <c r="J1131" s="48" t="n">
        <v>398919.3</v>
      </c>
      <c r="K1131" s="48" t="n">
        <v>50060.5</v>
      </c>
      <c r="L1131" s="48" t="n">
        <v>4289.7</v>
      </c>
      <c r="M1131" s="48" t="n">
        <v>63630.7</v>
      </c>
      <c r="N1131" s="48" t="n">
        <v>5861.3</v>
      </c>
    </row>
    <row r="1132" ht="10.05" customHeight="1" s="1003">
      <c r="A1132" s="45" t="inlineStr">
        <is>
          <t>Colza</t>
        </is>
      </c>
      <c r="B1132" s="1112" t="n">
        <v>2023</v>
      </c>
      <c r="C1132" s="45" t="inlineStr">
        <is>
          <t>2022/23</t>
        </is>
      </c>
      <c r="D1132" s="1113" t="n">
        <v>6</v>
      </c>
      <c r="E1132" s="48" t="n">
        <v>89860.7</v>
      </c>
      <c r="F1132" s="48" t="n">
        <v>0</v>
      </c>
      <c r="G1132" s="48" t="n">
        <v>89860.7</v>
      </c>
      <c r="H1132" s="48" t="n">
        <v>169230.5</v>
      </c>
      <c r="I1132" s="48" t="n">
        <v>3322.6</v>
      </c>
      <c r="J1132" s="48" t="n">
        <v>172553.1</v>
      </c>
      <c r="K1132" s="48" t="n">
        <v>32555.8</v>
      </c>
      <c r="L1132" s="48" t="n">
        <v>31267.4</v>
      </c>
      <c r="M1132" s="48" t="n">
        <v>43667.8</v>
      </c>
      <c r="N1132" s="48" t="n">
        <v>25995.2</v>
      </c>
    </row>
    <row r="1133" ht="10.05" customHeight="1" s="1003">
      <c r="A1133" s="45" t="inlineStr">
        <is>
          <t>Lin</t>
        </is>
      </c>
      <c r="B1133" s="1112" t="n">
        <v>2023</v>
      </c>
      <c r="C1133" s="45" t="inlineStr">
        <is>
          <t>2022/23</t>
        </is>
      </c>
      <c r="D1133" s="1113" t="n">
        <v>6</v>
      </c>
      <c r="E1133" s="48" t="n">
        <v>285</v>
      </c>
      <c r="F1133" s="48" t="n">
        <v>0</v>
      </c>
      <c r="G1133" s="48" t="n">
        <v>285</v>
      </c>
      <c r="H1133" s="48" t="n">
        <v>6228.2</v>
      </c>
      <c r="I1133" s="48" t="n">
        <v>557.3</v>
      </c>
      <c r="J1133" s="48" t="n">
        <v>6785.5</v>
      </c>
      <c r="K1133" s="48" t="n">
        <v>43.7</v>
      </c>
      <c r="L1133" s="48" t="n">
        <v>0</v>
      </c>
      <c r="M1133" s="48" t="n">
        <v>26.8</v>
      </c>
      <c r="N1133" s="48" t="n">
        <v>25.5</v>
      </c>
    </row>
    <row r="1134" ht="10.05" customHeight="1" s="1003">
      <c r="A1134" s="45" t="inlineStr">
        <is>
          <t>Soja</t>
        </is>
      </c>
      <c r="B1134" s="1112" t="n">
        <v>2023</v>
      </c>
      <c r="C1134" s="45" t="inlineStr">
        <is>
          <t>2022/23</t>
        </is>
      </c>
      <c r="D1134" s="1113" t="n">
        <v>6</v>
      </c>
      <c r="E1134" s="48" t="n">
        <v>3008.6</v>
      </c>
      <c r="F1134" s="48" t="n">
        <v>1447.3</v>
      </c>
      <c r="G1134" s="48" t="n">
        <v>4455.9</v>
      </c>
      <c r="H1134" s="48" t="n">
        <v>100204.5</v>
      </c>
      <c r="I1134" s="48" t="n">
        <v>2841.6</v>
      </c>
      <c r="J1134" s="48" t="n">
        <v>103046.1</v>
      </c>
      <c r="K1134" s="48" t="n">
        <v>2355.7</v>
      </c>
      <c r="L1134" s="48" t="n">
        <v>479.2</v>
      </c>
      <c r="M1134" s="48" t="n">
        <v>1187.3</v>
      </c>
      <c r="N1134" s="48" t="n">
        <v>978.2</v>
      </c>
    </row>
    <row r="1135" ht="10.05" customHeight="1" s="1003">
      <c r="A1135" s="45" t="inlineStr">
        <is>
          <t>Tournesol</t>
        </is>
      </c>
      <c r="B1135" s="1112" t="n">
        <v>2023</v>
      </c>
      <c r="C1135" s="45" t="inlineStr">
        <is>
          <t>2022/23</t>
        </is>
      </c>
      <c r="D1135" s="1113" t="n">
        <v>6</v>
      </c>
      <c r="E1135" s="48" t="n">
        <v>29683.5</v>
      </c>
      <c r="F1135" s="48" t="n">
        <v>0</v>
      </c>
      <c r="G1135" s="48" t="n">
        <v>29683.5</v>
      </c>
      <c r="H1135" s="48" t="n">
        <v>242443</v>
      </c>
      <c r="I1135" s="48" t="n">
        <v>835.3</v>
      </c>
      <c r="J1135" s="48" t="n">
        <v>243278.3</v>
      </c>
      <c r="K1135" s="48" t="n">
        <v>23194</v>
      </c>
      <c r="L1135" s="48" t="n">
        <v>5797.6</v>
      </c>
      <c r="M1135" s="48" t="n">
        <v>19894.4</v>
      </c>
      <c r="N1135" s="48" t="n">
        <v>8115.9</v>
      </c>
    </row>
    <row r="1136" ht="10.05" customHeight="1" s="1003">
      <c r="A1136" s="45" t="inlineStr">
        <is>
          <t>Colza</t>
        </is>
      </c>
      <c r="B1136" s="1112" t="n">
        <v>2023</v>
      </c>
      <c r="C1136" s="45" t="inlineStr">
        <is>
          <t>2023/24</t>
        </is>
      </c>
      <c r="D1136" s="1113" t="n">
        <v>7</v>
      </c>
      <c r="E1136" s="48" t="n">
        <v>1677366</v>
      </c>
      <c r="F1136" s="48" t="n">
        <v>7488.8</v>
      </c>
      <c r="G1136" s="48" t="n">
        <v>1684854.8</v>
      </c>
      <c r="H1136" s="48" t="n">
        <v>1582229.2</v>
      </c>
      <c r="I1136" s="48" t="n">
        <v>5183.8</v>
      </c>
      <c r="J1136" s="48" t="n">
        <v>1587413</v>
      </c>
      <c r="K1136" s="48" t="n">
        <v>1438478.2</v>
      </c>
      <c r="L1136" s="48" t="n">
        <v>1606135.3</v>
      </c>
      <c r="M1136" s="48" t="n">
        <v>190407.9</v>
      </c>
      <c r="N1136" s="48" t="n">
        <v>8582.6</v>
      </c>
    </row>
    <row r="1137" ht="10.05" customHeight="1" s="1003">
      <c r="A1137" s="45" t="inlineStr">
        <is>
          <t>Lin</t>
        </is>
      </c>
      <c r="B1137" s="1112" t="n">
        <v>2023</v>
      </c>
      <c r="C1137" s="45" t="inlineStr">
        <is>
          <t>2023/24</t>
        </is>
      </c>
      <c r="D1137" s="1113" t="n">
        <v>7</v>
      </c>
      <c r="E1137" s="48" t="n">
        <v>17161.6</v>
      </c>
      <c r="F1137" s="48" t="n">
        <v>125.5</v>
      </c>
      <c r="G1137" s="48" t="n">
        <v>17287.1</v>
      </c>
      <c r="H1137" s="48" t="n">
        <v>21390.8</v>
      </c>
      <c r="I1137" s="48" t="n">
        <v>414.2</v>
      </c>
      <c r="J1137" s="48" t="n">
        <v>21805</v>
      </c>
      <c r="K1137" s="48" t="n">
        <v>6571</v>
      </c>
      <c r="L1137" s="48" t="n">
        <v>8585.100000000009</v>
      </c>
      <c r="M1137" s="48" t="n">
        <v>2019.2</v>
      </c>
      <c r="N1137" s="48" t="n">
        <v>38.6</v>
      </c>
    </row>
    <row r="1138" ht="10.05" customHeight="1" s="1003">
      <c r="A1138" s="45" t="inlineStr">
        <is>
          <t>Soja</t>
        </is>
      </c>
      <c r="B1138" s="1112" t="n">
        <v>2023</v>
      </c>
      <c r="C1138" s="45" t="inlineStr">
        <is>
          <t>2023/24</t>
        </is>
      </c>
      <c r="D1138" s="1113" t="n">
        <v>7</v>
      </c>
      <c r="E1138" s="48" t="n">
        <v>848.2</v>
      </c>
      <c r="F1138" s="48" t="n">
        <v>0</v>
      </c>
      <c r="G1138" s="48" t="n">
        <v>848.2</v>
      </c>
      <c r="H1138" s="48" t="n">
        <v>87732.60000000001</v>
      </c>
      <c r="I1138" s="48" t="n">
        <v>2613.6</v>
      </c>
      <c r="J1138" s="48" t="n">
        <v>90346.2</v>
      </c>
      <c r="K1138" s="48" t="n">
        <v>2161.3</v>
      </c>
      <c r="L1138" s="48" t="n">
        <v>88.5</v>
      </c>
      <c r="M1138" s="48" t="n">
        <v>213.7</v>
      </c>
      <c r="N1138" s="48" t="n">
        <v>69.3</v>
      </c>
    </row>
    <row r="1139" ht="10.05" customHeight="1" s="1003">
      <c r="A1139" s="45" t="inlineStr">
        <is>
          <t>Tournesol</t>
        </is>
      </c>
      <c r="B1139" s="1112" t="n">
        <v>2023</v>
      </c>
      <c r="C1139" s="45" t="inlineStr">
        <is>
          <t>2023/24</t>
        </is>
      </c>
      <c r="D1139" s="1113" t="n">
        <v>7</v>
      </c>
      <c r="E1139" s="48" t="n">
        <v>6015.2</v>
      </c>
      <c r="F1139" s="48" t="n">
        <v>0</v>
      </c>
      <c r="G1139" s="48" t="n">
        <v>6015.2</v>
      </c>
      <c r="H1139" s="48" t="n">
        <v>165770.5</v>
      </c>
      <c r="I1139" s="48" t="n">
        <v>862.4</v>
      </c>
      <c r="J1139" s="48" t="n">
        <v>166632.9</v>
      </c>
      <c r="K1139" s="48" t="n">
        <v>14986.8</v>
      </c>
      <c r="L1139" s="48" t="n">
        <v>2180.2</v>
      </c>
      <c r="M1139" s="48" t="n">
        <v>3368.9</v>
      </c>
      <c r="N1139" s="48" t="n">
        <v>7007.7</v>
      </c>
    </row>
    <row r="1140" ht="10.05" customHeight="1" s="1003">
      <c r="A1140" s="45" t="inlineStr">
        <is>
          <t>Colza</t>
        </is>
      </c>
      <c r="B1140" s="1112" t="n">
        <v>2023</v>
      </c>
      <c r="C1140" s="45" t="inlineStr">
        <is>
          <t>2023/24</t>
        </is>
      </c>
      <c r="D1140" s="1113" t="n">
        <v>8</v>
      </c>
      <c r="E1140" s="48" t="n">
        <v>459058.1</v>
      </c>
      <c r="F1140" s="48" t="n">
        <v>836.4</v>
      </c>
      <c r="G1140" s="48" t="n">
        <v>459894.5</v>
      </c>
      <c r="H1140" s="48" t="n">
        <v>1687385.3</v>
      </c>
      <c r="I1140" s="48" t="n">
        <v>5252.2</v>
      </c>
      <c r="J1140" s="48" t="n">
        <v>1692637.5</v>
      </c>
      <c r="K1140" s="48" t="n">
        <v>1292206.8</v>
      </c>
      <c r="L1140" s="48" t="n">
        <v>203966.4</v>
      </c>
      <c r="M1140" s="48" t="n">
        <v>284257.8</v>
      </c>
      <c r="N1140" s="48" t="n">
        <v>65856</v>
      </c>
    </row>
    <row r="1141" ht="10.05" customHeight="1" s="1003">
      <c r="A1141" s="45" t="inlineStr">
        <is>
          <t>Lin</t>
        </is>
      </c>
      <c r="B1141" s="1112" t="n">
        <v>2023</v>
      </c>
      <c r="C1141" s="45" t="inlineStr">
        <is>
          <t>2023/24</t>
        </is>
      </c>
      <c r="D1141" s="1113" t="n">
        <v>8</v>
      </c>
      <c r="E1141" s="48" t="n">
        <v>9182.299999999999</v>
      </c>
      <c r="F1141" s="48" t="n">
        <v>147.6</v>
      </c>
      <c r="G1141" s="48" t="n">
        <v>9329.9</v>
      </c>
      <c r="H1141" s="48" t="n">
        <v>28368.2</v>
      </c>
      <c r="I1141" s="48" t="n">
        <v>418.2</v>
      </c>
      <c r="J1141" s="48" t="n">
        <v>28786.4</v>
      </c>
      <c r="K1141" s="48" t="n">
        <v>3229.7</v>
      </c>
      <c r="L1141" s="48" t="n">
        <v>1413.3</v>
      </c>
      <c r="M1141" s="48" t="n">
        <v>4687.2</v>
      </c>
      <c r="N1141" s="48" t="n">
        <v>67.59999999999999</v>
      </c>
    </row>
    <row r="1142" ht="10.05" customHeight="1" s="1003">
      <c r="A1142" s="45" t="inlineStr">
        <is>
          <t>Soja</t>
        </is>
      </c>
      <c r="B1142" s="1112" t="n">
        <v>2023</v>
      </c>
      <c r="C1142" s="45" t="inlineStr">
        <is>
          <t>2023/24</t>
        </is>
      </c>
      <c r="D1142" s="1113" t="n">
        <v>8</v>
      </c>
      <c r="E1142" s="48" t="n">
        <v>1355.1</v>
      </c>
      <c r="F1142" s="48" t="n">
        <v>765.1</v>
      </c>
      <c r="G1142" s="48" t="n">
        <v>2120.2</v>
      </c>
      <c r="H1142" s="48" t="n">
        <v>69736.2</v>
      </c>
      <c r="I1142" s="48" t="n">
        <v>3282.6</v>
      </c>
      <c r="J1142" s="48" t="n">
        <v>73018.8</v>
      </c>
      <c r="K1142" s="48" t="n">
        <v>2119.2</v>
      </c>
      <c r="L1142" s="48" t="n">
        <v>441.4</v>
      </c>
      <c r="M1142" s="48" t="n">
        <v>251.7</v>
      </c>
      <c r="N1142" s="48" t="n">
        <v>244.4</v>
      </c>
    </row>
    <row r="1143" ht="10.05" customHeight="1" s="1003">
      <c r="A1143" s="45" t="inlineStr">
        <is>
          <t>Tournesol</t>
        </is>
      </c>
      <c r="B1143" s="1112" t="n">
        <v>2023</v>
      </c>
      <c r="C1143" s="45" t="inlineStr">
        <is>
          <t>2023/24</t>
        </is>
      </c>
      <c r="D1143" s="1113" t="n">
        <v>8</v>
      </c>
      <c r="E1143" s="48" t="n">
        <v>56078.1</v>
      </c>
      <c r="F1143" s="48" t="n">
        <v>637.2</v>
      </c>
      <c r="G1143" s="48" t="n">
        <v>56715.3</v>
      </c>
      <c r="H1143" s="48" t="n">
        <v>150914.6</v>
      </c>
      <c r="I1143" s="48" t="n">
        <v>1308.4</v>
      </c>
      <c r="J1143" s="48" t="n">
        <v>152223</v>
      </c>
      <c r="K1143" s="48" t="n">
        <v>59199.9</v>
      </c>
      <c r="L1143" s="48" t="n">
        <v>48307.4</v>
      </c>
      <c r="M1143" s="48" t="n">
        <v>3599.8</v>
      </c>
      <c r="N1143" s="48" t="n">
        <v>518.8</v>
      </c>
    </row>
    <row r="1144" ht="10.05" customHeight="1" s="1003">
      <c r="A1144" s="45" t="inlineStr">
        <is>
          <t>Colza</t>
        </is>
      </c>
      <c r="B1144" s="1112" t="n">
        <v>2023</v>
      </c>
      <c r="C1144" s="45" t="inlineStr">
        <is>
          <t>2023/24</t>
        </is>
      </c>
      <c r="D1144" s="1113" t="n">
        <v>9</v>
      </c>
      <c r="E1144" s="48" t="n">
        <v>219022.5</v>
      </c>
      <c r="F1144" s="48" t="n">
        <v>0</v>
      </c>
      <c r="G1144" s="48" t="n">
        <v>219022.5</v>
      </c>
      <c r="H1144" s="48" t="n">
        <v>1683391</v>
      </c>
      <c r="I1144" s="48" t="n">
        <v>5147.2</v>
      </c>
      <c r="J1144" s="48" t="n">
        <v>1688538.2</v>
      </c>
      <c r="K1144" s="48" t="n">
        <v>1146178.4</v>
      </c>
      <c r="L1144" s="48" t="n">
        <v>98863</v>
      </c>
      <c r="M1144" s="48" t="n">
        <v>152424.3</v>
      </c>
      <c r="N1144" s="48" t="n">
        <v>92548.60000000001</v>
      </c>
    </row>
    <row r="1145" ht="10.05" customHeight="1" s="1003">
      <c r="A1145" s="45" t="inlineStr">
        <is>
          <t>Lin</t>
        </is>
      </c>
      <c r="B1145" s="1112" t="n">
        <v>2023</v>
      </c>
      <c r="C1145" s="45" t="inlineStr">
        <is>
          <t>2023/24</t>
        </is>
      </c>
      <c r="D1145" s="1113" t="n">
        <v>9</v>
      </c>
      <c r="E1145" s="48" t="n">
        <v>4314</v>
      </c>
      <c r="F1145" s="48" t="n">
        <v>213.5</v>
      </c>
      <c r="G1145" s="48" t="n">
        <v>4527.5</v>
      </c>
      <c r="H1145" s="48" t="n">
        <v>30051.4</v>
      </c>
      <c r="I1145" s="48" t="n">
        <v>442.1</v>
      </c>
      <c r="J1145" s="48" t="n">
        <v>30493.5</v>
      </c>
      <c r="K1145" s="48" t="n">
        <v>1697.7</v>
      </c>
      <c r="L1145" s="48" t="n">
        <v>763.4</v>
      </c>
      <c r="M1145" s="48" t="n">
        <v>2251</v>
      </c>
      <c r="N1145" s="48" t="n">
        <v>49</v>
      </c>
    </row>
    <row r="1146" ht="10.05" customHeight="1" s="1003">
      <c r="A1146" s="45" t="inlineStr">
        <is>
          <t>Soja</t>
        </is>
      </c>
      <c r="B1146" s="1112" t="n">
        <v>2023</v>
      </c>
      <c r="C1146" s="45" t="inlineStr">
        <is>
          <t>2023/24</t>
        </is>
      </c>
      <c r="D1146" s="1113" t="n">
        <v>9</v>
      </c>
      <c r="E1146" s="48" t="n">
        <v>102285.9</v>
      </c>
      <c r="F1146" s="48" t="n">
        <v>4261.7</v>
      </c>
      <c r="G1146" s="48" t="n">
        <v>106547.6</v>
      </c>
      <c r="H1146" s="48" t="n">
        <v>149785.1</v>
      </c>
      <c r="I1146" s="48" t="n">
        <v>7581</v>
      </c>
      <c r="J1146" s="48" t="n">
        <v>157366.1</v>
      </c>
      <c r="K1146" s="48" t="n">
        <v>35000.3</v>
      </c>
      <c r="L1146" s="48" t="n">
        <v>39471.8</v>
      </c>
      <c r="M1146" s="48" t="n">
        <v>3940.4</v>
      </c>
      <c r="N1146" s="48" t="n">
        <v>3048.8</v>
      </c>
    </row>
    <row r="1147" ht="10.05" customHeight="1" s="1003">
      <c r="A1147" s="45" t="inlineStr">
        <is>
          <t>Tournesol</t>
        </is>
      </c>
      <c r="B1147" s="1112" t="n">
        <v>2023</v>
      </c>
      <c r="C1147" s="45" t="inlineStr">
        <is>
          <t>2023/24</t>
        </is>
      </c>
      <c r="D1147" s="1113" t="n">
        <v>9</v>
      </c>
      <c r="E1147" s="48" t="n">
        <v>780489.4</v>
      </c>
      <c r="F1147" s="48" t="n">
        <v>2362.4</v>
      </c>
      <c r="G1147" s="48" t="n">
        <v>782851.8</v>
      </c>
      <c r="H1147" s="48" t="n">
        <v>865536.7</v>
      </c>
      <c r="I1147" s="48" t="n">
        <v>2338.7</v>
      </c>
      <c r="J1147" s="48" t="n">
        <v>867875.4</v>
      </c>
      <c r="K1147" s="48" t="n">
        <v>562471.2</v>
      </c>
      <c r="L1147" s="48" t="n">
        <v>577990</v>
      </c>
      <c r="M1147" s="48" t="n">
        <v>72670.7</v>
      </c>
      <c r="N1147" s="48" t="n">
        <v>2038.7</v>
      </c>
    </row>
    <row r="1148" ht="10.05" customHeight="1" s="1003">
      <c r="A1148" s="45" t="inlineStr">
        <is>
          <t>Colza</t>
        </is>
      </c>
      <c r="B1148" s="1112" t="n">
        <v>2023</v>
      </c>
      <c r="C1148" s="45" t="inlineStr">
        <is>
          <t>2023/24</t>
        </is>
      </c>
      <c r="D1148" s="1113" t="n">
        <v>10</v>
      </c>
      <c r="E1148" s="48" t="n">
        <v>155449.7</v>
      </c>
      <c r="F1148" s="48" t="n">
        <v>0</v>
      </c>
      <c r="G1148" s="48" t="n">
        <v>155449.7</v>
      </c>
      <c r="H1148" s="48" t="n">
        <v>1598548.8</v>
      </c>
      <c r="I1148" s="48" t="n">
        <v>3169.5</v>
      </c>
      <c r="J1148" s="48" t="n">
        <v>1601718.3</v>
      </c>
      <c r="K1148" s="48" t="n">
        <v>1033016.2</v>
      </c>
      <c r="L1148" s="48" t="n">
        <v>15415.4</v>
      </c>
      <c r="M1148" s="48" t="n">
        <v>109933.1</v>
      </c>
      <c r="N1148" s="48" t="n">
        <v>18590</v>
      </c>
    </row>
    <row r="1149" ht="10.05" customHeight="1" s="1003">
      <c r="A1149" s="45" t="inlineStr">
        <is>
          <t>Lin</t>
        </is>
      </c>
      <c r="B1149" s="1112" t="n">
        <v>2023</v>
      </c>
      <c r="C1149" s="45" t="inlineStr">
        <is>
          <t>2023/24</t>
        </is>
      </c>
      <c r="D1149" s="1113" t="n">
        <v>10</v>
      </c>
      <c r="E1149" s="48" t="n">
        <v>968.3</v>
      </c>
      <c r="F1149" s="48" t="n">
        <v>58.7</v>
      </c>
      <c r="G1149" s="48" t="n">
        <v>1027</v>
      </c>
      <c r="H1149" s="48" t="n">
        <v>28949.5</v>
      </c>
      <c r="I1149" s="48" t="n">
        <v>490.6</v>
      </c>
      <c r="J1149" s="48" t="n">
        <v>29440.1</v>
      </c>
      <c r="K1149" s="48" t="n">
        <v>1348.7</v>
      </c>
      <c r="L1149" s="48" t="n">
        <v>129.3</v>
      </c>
      <c r="M1149" s="48" t="n">
        <v>414.7</v>
      </c>
      <c r="N1149" s="48" t="n">
        <v>62.4</v>
      </c>
    </row>
    <row r="1150" ht="10.05" customHeight="1" s="1003">
      <c r="A1150" s="45" t="inlineStr">
        <is>
          <t>Soja</t>
        </is>
      </c>
      <c r="B1150" s="1112" t="n">
        <v>2023</v>
      </c>
      <c r="C1150" s="45" t="inlineStr">
        <is>
          <t>2023/24</t>
        </is>
      </c>
      <c r="D1150" s="1113" t="n">
        <v>10</v>
      </c>
      <c r="E1150" s="48" t="n">
        <v>141559.7</v>
      </c>
      <c r="F1150" s="48" t="n">
        <v>4086.6</v>
      </c>
      <c r="G1150" s="48" t="n">
        <v>145646.3</v>
      </c>
      <c r="H1150" s="48" t="n">
        <v>258333.1</v>
      </c>
      <c r="I1150" s="48" t="n">
        <v>10373.9</v>
      </c>
      <c r="J1150" s="48" t="n">
        <v>268707</v>
      </c>
      <c r="K1150" s="48" t="n">
        <v>46612.6</v>
      </c>
      <c r="L1150" s="48" t="n">
        <v>41189.2</v>
      </c>
      <c r="M1150" s="48" t="n">
        <v>26877.6</v>
      </c>
      <c r="N1150" s="48" t="n">
        <v>2041.6</v>
      </c>
    </row>
    <row r="1151" ht="10.05" customHeight="1" s="1003">
      <c r="A1151" s="45" t="inlineStr">
        <is>
          <t>Tournesol</t>
        </is>
      </c>
      <c r="B1151" s="1112" t="n">
        <v>2023</v>
      </c>
      <c r="C1151" s="45" t="inlineStr">
        <is>
          <t>2023/24</t>
        </is>
      </c>
      <c r="D1151" s="1113" t="n">
        <v>10</v>
      </c>
      <c r="E1151" s="48" t="n">
        <v>463799.6</v>
      </c>
      <c r="F1151" s="48" t="n">
        <v>1133.1</v>
      </c>
      <c r="G1151" s="48" t="n">
        <v>464932.7</v>
      </c>
      <c r="H1151" s="48" t="n">
        <v>1132106</v>
      </c>
      <c r="I1151" s="48" t="n">
        <v>2898.5</v>
      </c>
      <c r="J1151" s="48" t="n">
        <v>1135004.5</v>
      </c>
      <c r="K1151" s="48" t="n">
        <v>477350.8</v>
      </c>
      <c r="L1151" s="48" t="n">
        <v>135754.4</v>
      </c>
      <c r="M1151" s="48" t="n">
        <v>201665.3</v>
      </c>
      <c r="N1151" s="48" t="n">
        <v>19209.4</v>
      </c>
    </row>
    <row r="1152" ht="10.05" customHeight="1" s="1003">
      <c r="A1152" s="45" t="inlineStr">
        <is>
          <t>Colza</t>
        </is>
      </c>
      <c r="B1152" s="1112" t="n">
        <v>2023</v>
      </c>
      <c r="C1152" s="45" t="inlineStr">
        <is>
          <t>2023/24</t>
        </is>
      </c>
      <c r="D1152" s="1113" t="n">
        <v>11</v>
      </c>
      <c r="E1152" s="48" t="n">
        <v>245983.8</v>
      </c>
      <c r="F1152" s="48" t="n">
        <v>1650</v>
      </c>
      <c r="G1152" s="48" t="n">
        <v>247633.8</v>
      </c>
      <c r="H1152" s="48" t="n">
        <v>1509548.4</v>
      </c>
      <c r="I1152" s="48" t="n">
        <v>3101.7</v>
      </c>
      <c r="J1152" s="48" t="n">
        <v>1512650.1</v>
      </c>
      <c r="K1152" s="48" t="n">
        <v>858460.6</v>
      </c>
      <c r="L1152" s="48" t="n">
        <v>24746.7</v>
      </c>
      <c r="M1152" s="48" t="n">
        <v>180488.1</v>
      </c>
      <c r="N1152" s="48" t="n">
        <v>18842.1</v>
      </c>
    </row>
    <row r="1153" ht="10.05" customHeight="1" s="1003">
      <c r="A1153" s="45" t="inlineStr">
        <is>
          <t>Lin</t>
        </is>
      </c>
      <c r="B1153" s="1112" t="n">
        <v>2023</v>
      </c>
      <c r="C1153" s="45" t="inlineStr">
        <is>
          <t>2023/24</t>
        </is>
      </c>
      <c r="D1153" s="1113" t="n">
        <v>11</v>
      </c>
      <c r="E1153" s="48" t="n">
        <v>1350</v>
      </c>
      <c r="F1153" s="48" t="n">
        <v>85.90000000000001</v>
      </c>
      <c r="G1153" s="48" t="n">
        <v>1435.9</v>
      </c>
      <c r="H1153" s="48" t="n">
        <v>27839.4</v>
      </c>
      <c r="I1153" s="48" t="n">
        <v>512.4</v>
      </c>
      <c r="J1153" s="48" t="n">
        <v>28351.8</v>
      </c>
      <c r="K1153" s="48" t="n">
        <v>696.1</v>
      </c>
      <c r="L1153" s="48" t="n">
        <v>21.9</v>
      </c>
      <c r="M1153" s="48" t="n">
        <v>646.8</v>
      </c>
      <c r="N1153" s="48" t="n">
        <v>27.8</v>
      </c>
    </row>
    <row r="1154" ht="10.05" customHeight="1" s="1003">
      <c r="A1154" s="45" t="inlineStr">
        <is>
          <t>Soja</t>
        </is>
      </c>
      <c r="B1154" s="1112" t="n">
        <v>2023</v>
      </c>
      <c r="C1154" s="45" t="inlineStr">
        <is>
          <t>2023/24</t>
        </is>
      </c>
      <c r="D1154" s="1113" t="n">
        <v>11</v>
      </c>
      <c r="E1154" s="48" t="n">
        <v>31606.9</v>
      </c>
      <c r="F1154" s="48" t="n">
        <v>3176.8</v>
      </c>
      <c r="G1154" s="48" t="n">
        <v>34783.7</v>
      </c>
      <c r="H1154" s="48" t="n">
        <v>255193.3</v>
      </c>
      <c r="I1154" s="48" t="n">
        <v>10272.1</v>
      </c>
      <c r="J1154" s="48" t="n">
        <v>265465.4</v>
      </c>
      <c r="K1154" s="48" t="n">
        <v>30172.9</v>
      </c>
      <c r="L1154" s="48" t="n">
        <v>3115.1</v>
      </c>
      <c r="M1154" s="48" t="n">
        <v>18505.1</v>
      </c>
      <c r="N1154" s="48" t="n">
        <v>1255.2</v>
      </c>
    </row>
    <row r="1155" ht="10.05" customHeight="1" s="1003">
      <c r="A1155" s="45" t="inlineStr">
        <is>
          <t>Tournesol</t>
        </is>
      </c>
      <c r="B1155" s="1112" t="n">
        <v>2023</v>
      </c>
      <c r="C1155" s="45" t="inlineStr">
        <is>
          <t>2023/24</t>
        </is>
      </c>
      <c r="D1155" s="1113" t="n">
        <v>11</v>
      </c>
      <c r="E1155" s="48" t="n">
        <v>172105.6</v>
      </c>
      <c r="F1155" s="48" t="n">
        <v>2936.5</v>
      </c>
      <c r="G1155" s="48" t="n">
        <v>175042.1</v>
      </c>
      <c r="H1155" s="48" t="n">
        <v>1134913.9</v>
      </c>
      <c r="I1155" s="48" t="n">
        <v>4063.3</v>
      </c>
      <c r="J1155" s="48" t="n">
        <v>1138977.2</v>
      </c>
      <c r="K1155" s="48" t="n">
        <v>330696.6</v>
      </c>
      <c r="L1155" s="48" t="n">
        <v>27313.9</v>
      </c>
      <c r="M1155" s="48" t="n">
        <v>128945.5</v>
      </c>
      <c r="N1155" s="48" t="n">
        <v>45011.9</v>
      </c>
    </row>
    <row r="1156" ht="10.05" customHeight="1" s="1003">
      <c r="A1156" s="45" t="inlineStr">
        <is>
          <t>Colza</t>
        </is>
      </c>
      <c r="B1156" s="1112" t="n">
        <v>2023</v>
      </c>
      <c r="C1156" s="45" t="inlineStr">
        <is>
          <t>2023/24</t>
        </is>
      </c>
      <c r="D1156" s="1113" t="n">
        <v>12</v>
      </c>
      <c r="E1156" s="48" t="n">
        <v>183975.6</v>
      </c>
      <c r="F1156" s="48" t="n">
        <v>66.09999999999999</v>
      </c>
      <c r="G1156" s="48" t="n">
        <v>184041.7</v>
      </c>
      <c r="H1156" s="48" t="n">
        <v>1396609.8</v>
      </c>
      <c r="I1156" s="48" t="n">
        <v>3172.3</v>
      </c>
      <c r="J1156" s="48" t="n">
        <v>1399782.1</v>
      </c>
      <c r="K1156" s="48" t="n">
        <v>752652.1</v>
      </c>
      <c r="L1156" s="48" t="n">
        <v>31180.9</v>
      </c>
      <c r="M1156" s="48" t="n">
        <v>120324.4</v>
      </c>
      <c r="N1156" s="48" t="n">
        <v>16637</v>
      </c>
    </row>
    <row r="1157" ht="10.05" customHeight="1" s="1003">
      <c r="A1157" s="45" t="inlineStr">
        <is>
          <t>Lin</t>
        </is>
      </c>
      <c r="B1157" s="1112" t="n">
        <v>2023</v>
      </c>
      <c r="C1157" s="45" t="inlineStr">
        <is>
          <t>2023/24</t>
        </is>
      </c>
      <c r="D1157" s="1113" t="n">
        <v>12</v>
      </c>
      <c r="E1157" s="48" t="n">
        <v>935.6</v>
      </c>
      <c r="F1157" s="48" t="n">
        <v>279.6</v>
      </c>
      <c r="G1157" s="48" t="n">
        <v>1215.2</v>
      </c>
      <c r="H1157" s="48" t="n">
        <v>26538.2</v>
      </c>
      <c r="I1157" s="48" t="n">
        <v>655.4</v>
      </c>
      <c r="J1157" s="48" t="n">
        <v>27193.6</v>
      </c>
      <c r="K1157" s="48" t="n">
        <v>586.6</v>
      </c>
      <c r="L1157" s="48" t="n">
        <v>86.5</v>
      </c>
      <c r="M1157" s="48" t="n">
        <v>193.8</v>
      </c>
      <c r="N1157" s="48" t="n">
        <v>2.2</v>
      </c>
    </row>
    <row r="1158" ht="10.05" customHeight="1" s="1003">
      <c r="A1158" s="45" t="inlineStr">
        <is>
          <t>Soja</t>
        </is>
      </c>
      <c r="B1158" s="1112" t="n">
        <v>2023</v>
      </c>
      <c r="C1158" s="45" t="inlineStr">
        <is>
          <t>2023/24</t>
        </is>
      </c>
      <c r="D1158" s="1113" t="n">
        <v>12</v>
      </c>
      <c r="E1158" s="48" t="n">
        <v>12648.7</v>
      </c>
      <c r="F1158" s="48" t="n">
        <v>753.1</v>
      </c>
      <c r="G1158" s="48" t="n">
        <v>13401.8</v>
      </c>
      <c r="H1158" s="48" t="n">
        <v>237719.4</v>
      </c>
      <c r="I1158" s="48" t="n">
        <v>10191.5</v>
      </c>
      <c r="J1158" s="48" t="n">
        <v>247910.9</v>
      </c>
      <c r="K1158" s="48" t="n">
        <v>23185.8</v>
      </c>
      <c r="L1158" s="48" t="n">
        <v>965</v>
      </c>
      <c r="M1158" s="48" t="n">
        <v>6166.5</v>
      </c>
      <c r="N1158" s="48" t="n">
        <v>1894.4</v>
      </c>
    </row>
    <row r="1159" ht="10.05" customHeight="1" s="1003">
      <c r="A1159" s="45" t="inlineStr">
        <is>
          <t>Tournesol</t>
        </is>
      </c>
      <c r="B1159" s="1112" t="n">
        <v>2023</v>
      </c>
      <c r="C1159" s="45" t="inlineStr">
        <is>
          <t>2023/24</t>
        </is>
      </c>
      <c r="D1159" s="1113" t="n">
        <v>12</v>
      </c>
      <c r="E1159" s="48" t="n">
        <v>81813</v>
      </c>
      <c r="F1159" s="48" t="n">
        <v>52.1</v>
      </c>
      <c r="G1159" s="48" t="n">
        <v>81865.10000000001</v>
      </c>
      <c r="H1159" s="48" t="n">
        <v>1078770.3</v>
      </c>
      <c r="I1159" s="48" t="n">
        <v>3751.5</v>
      </c>
      <c r="J1159" s="48" t="n">
        <v>1082521.8</v>
      </c>
      <c r="K1159" s="48" t="n">
        <v>262765.2</v>
      </c>
      <c r="L1159" s="48" t="n">
        <v>6186.7</v>
      </c>
      <c r="M1159" s="48" t="n">
        <v>65908.8</v>
      </c>
      <c r="N1159" s="48" t="n">
        <v>8258.299999999999</v>
      </c>
    </row>
    <row r="1160" ht="10.05" customHeight="1" s="1003">
      <c r="A1160" s="45" t="inlineStr">
        <is>
          <t>Colza</t>
        </is>
      </c>
      <c r="B1160" s="1112" t="n">
        <v>2024</v>
      </c>
      <c r="C1160" s="45" t="inlineStr">
        <is>
          <t>2023/24</t>
        </is>
      </c>
      <c r="D1160" s="1113" t="n">
        <v>1</v>
      </c>
      <c r="E1160" s="48" t="n">
        <v>176616.6</v>
      </c>
      <c r="F1160" s="48" t="n">
        <v>0</v>
      </c>
      <c r="G1160" s="48" t="n">
        <v>176616.6</v>
      </c>
      <c r="H1160" s="48" t="n">
        <v>1263979.6</v>
      </c>
      <c r="I1160" s="48" t="n">
        <v>3162.4</v>
      </c>
      <c r="J1160" s="48" t="n">
        <v>1267142</v>
      </c>
      <c r="K1160" s="48" t="n">
        <v>635208.7</v>
      </c>
      <c r="L1160" s="48" t="n">
        <v>17614.1</v>
      </c>
      <c r="M1160" s="48" t="n">
        <v>120626.7</v>
      </c>
      <c r="N1160" s="48" t="n">
        <v>14448.7</v>
      </c>
    </row>
    <row r="1161" ht="10.05" customHeight="1" s="1003">
      <c r="A1161" s="45" t="inlineStr">
        <is>
          <t>Lin</t>
        </is>
      </c>
      <c r="B1161" s="1112" t="n">
        <v>2024</v>
      </c>
      <c r="C1161" s="45" t="inlineStr">
        <is>
          <t>2023/24</t>
        </is>
      </c>
      <c r="D1161" s="1113" t="n">
        <v>1</v>
      </c>
      <c r="E1161" s="48" t="n">
        <v>313.8</v>
      </c>
      <c r="F1161" s="48" t="n">
        <v>0</v>
      </c>
      <c r="G1161" s="48" t="n">
        <v>313.8</v>
      </c>
      <c r="H1161" s="48" t="n">
        <v>23739.2</v>
      </c>
      <c r="I1161" s="48" t="n">
        <v>528.6</v>
      </c>
      <c r="J1161" s="48" t="n">
        <v>24267.8</v>
      </c>
      <c r="K1161" s="48" t="n">
        <v>548.9</v>
      </c>
      <c r="L1161" s="48" t="n">
        <v>84.90000000000001</v>
      </c>
      <c r="M1161" s="48" t="n">
        <v>122.5</v>
      </c>
      <c r="N1161" s="48" t="n">
        <v>0</v>
      </c>
    </row>
    <row r="1162" ht="10.05" customHeight="1" s="1003">
      <c r="A1162" s="45" t="inlineStr">
        <is>
          <t>Soja</t>
        </is>
      </c>
      <c r="B1162" s="1112" t="n">
        <v>2024</v>
      </c>
      <c r="C1162" s="45" t="inlineStr">
        <is>
          <t>2023/24</t>
        </is>
      </c>
      <c r="D1162" s="1113" t="n">
        <v>1</v>
      </c>
      <c r="E1162" s="48" t="n">
        <v>9060.1</v>
      </c>
      <c r="F1162" s="48" t="n">
        <v>330.2</v>
      </c>
      <c r="G1162" s="48" t="n">
        <v>9390.299999999999</v>
      </c>
      <c r="H1162" s="48" t="n">
        <v>195721.6</v>
      </c>
      <c r="I1162" s="48" t="n">
        <v>8705.5</v>
      </c>
      <c r="J1162" s="48" t="n">
        <v>204427.1</v>
      </c>
      <c r="K1162" s="48" t="n">
        <v>18703.4</v>
      </c>
      <c r="L1162" s="48" t="n">
        <v>578.4</v>
      </c>
      <c r="M1162" s="48" t="n">
        <v>4188.8</v>
      </c>
      <c r="N1162" s="48" t="n">
        <v>945.8</v>
      </c>
    </row>
    <row r="1163" ht="10.05" customHeight="1" s="1003">
      <c r="A1163" s="45" t="inlineStr">
        <is>
          <t>Tournesol</t>
        </is>
      </c>
      <c r="B1163" s="1112" t="n">
        <v>2024</v>
      </c>
      <c r="C1163" s="45" t="inlineStr">
        <is>
          <t>2023/24</t>
        </is>
      </c>
      <c r="D1163" s="1113" t="n">
        <v>1</v>
      </c>
      <c r="E1163" s="48" t="n">
        <v>79983</v>
      </c>
      <c r="F1163" s="48" t="n">
        <v>1182.4</v>
      </c>
      <c r="G1163" s="48" t="n">
        <v>81165.39999999999</v>
      </c>
      <c r="H1163" s="48" t="n">
        <v>981946.8</v>
      </c>
      <c r="I1163" s="48" t="n">
        <v>3105.8</v>
      </c>
      <c r="J1163" s="48" t="n">
        <v>985052.6</v>
      </c>
      <c r="K1163" s="48" t="n">
        <v>198122.6</v>
      </c>
      <c r="L1163" s="48" t="n">
        <v>4070.6</v>
      </c>
      <c r="M1163" s="48" t="n">
        <v>49756.3</v>
      </c>
      <c r="N1163" s="48" t="n">
        <v>18642.3</v>
      </c>
    </row>
    <row r="1164" ht="10.05" customHeight="1" s="1003">
      <c r="A1164" s="45" t="inlineStr">
        <is>
          <t>Colza</t>
        </is>
      </c>
      <c r="B1164" s="1112" t="n">
        <v>2024</v>
      </c>
      <c r="C1164" s="45" t="inlineStr">
        <is>
          <t>2023/24</t>
        </is>
      </c>
      <c r="D1164" s="1113" t="n">
        <v>2</v>
      </c>
      <c r="E1164" s="48" t="n">
        <v>243801.7</v>
      </c>
      <c r="F1164" s="48" t="n">
        <v>0</v>
      </c>
      <c r="G1164" s="48" t="n">
        <v>243801.7</v>
      </c>
      <c r="H1164" s="48" t="n">
        <v>1087033.5</v>
      </c>
      <c r="I1164" s="48" t="n">
        <v>3158.2</v>
      </c>
      <c r="J1164" s="48" t="n">
        <v>1090191.7</v>
      </c>
      <c r="K1164" s="48" t="n">
        <v>489101.1</v>
      </c>
      <c r="L1164" s="48" t="n">
        <v>28880.5</v>
      </c>
      <c r="M1164" s="48" t="n">
        <v>162729.2</v>
      </c>
      <c r="N1164" s="48" t="n">
        <v>12211.7</v>
      </c>
    </row>
    <row r="1165" ht="10.05" customHeight="1" s="1003">
      <c r="A1165" s="45" t="inlineStr">
        <is>
          <t>Lin</t>
        </is>
      </c>
      <c r="B1165" s="1112" t="n">
        <v>2024</v>
      </c>
      <c r="C1165" s="45" t="inlineStr">
        <is>
          <t>2023/24</t>
        </is>
      </c>
      <c r="D1165" s="1113" t="n">
        <v>2</v>
      </c>
      <c r="E1165" s="48" t="n">
        <v>319.9</v>
      </c>
      <c r="F1165" s="48" t="n">
        <v>0</v>
      </c>
      <c r="G1165" s="48" t="n">
        <v>319.9</v>
      </c>
      <c r="H1165" s="48" t="n">
        <v>20792.5</v>
      </c>
      <c r="I1165" s="48" t="n">
        <v>227.2</v>
      </c>
      <c r="J1165" s="48" t="n">
        <v>21019.7</v>
      </c>
      <c r="K1165" s="48" t="n">
        <v>441.6</v>
      </c>
      <c r="L1165" s="48" t="n">
        <v>0</v>
      </c>
      <c r="M1165" s="48" t="n">
        <v>97.09999999999999</v>
      </c>
      <c r="N1165" s="48" t="n">
        <v>10.1</v>
      </c>
    </row>
    <row r="1166" ht="10.05" customHeight="1" s="1003">
      <c r="A1166" s="45" t="inlineStr">
        <is>
          <t>Soja</t>
        </is>
      </c>
      <c r="B1166" s="1112" t="n">
        <v>2024</v>
      </c>
      <c r="C1166" s="45" t="inlineStr">
        <is>
          <t>2023/24</t>
        </is>
      </c>
      <c r="D1166" s="1113" t="n">
        <v>2</v>
      </c>
      <c r="E1166" s="48" t="n">
        <v>6668.8</v>
      </c>
      <c r="F1166" s="48" t="n">
        <v>105.9</v>
      </c>
      <c r="G1166" s="48" t="n">
        <v>6774.7</v>
      </c>
      <c r="H1166" s="48" t="n">
        <v>171516</v>
      </c>
      <c r="I1166" s="48" t="n">
        <v>8198.700000000001</v>
      </c>
      <c r="J1166" s="48" t="n">
        <v>179714.7</v>
      </c>
      <c r="K1166" s="48" t="n">
        <v>14106.5</v>
      </c>
      <c r="L1166" s="48" t="n">
        <v>460.9</v>
      </c>
      <c r="M1166" s="48" t="n">
        <v>2863</v>
      </c>
      <c r="N1166" s="48" t="n">
        <v>2197.1</v>
      </c>
    </row>
    <row r="1167" ht="10.05" customHeight="1" s="1003">
      <c r="A1167" s="45" t="inlineStr">
        <is>
          <t>Tournesol</t>
        </is>
      </c>
      <c r="B1167" s="1112" t="n">
        <v>2024</v>
      </c>
      <c r="C1167" s="45" t="inlineStr">
        <is>
          <t>2023/24</t>
        </is>
      </c>
      <c r="D1167" s="1113" t="n">
        <v>2</v>
      </c>
      <c r="E1167" s="48" t="n">
        <v>57918.2</v>
      </c>
      <c r="F1167" s="48" t="n">
        <v>426.3</v>
      </c>
      <c r="G1167" s="48" t="n">
        <v>58344.5</v>
      </c>
      <c r="H1167" s="48" t="n">
        <v>849830.7</v>
      </c>
      <c r="I1167" s="48" t="n">
        <v>2539.1</v>
      </c>
      <c r="J1167" s="48" t="n">
        <v>852369.8</v>
      </c>
      <c r="K1167" s="48" t="n">
        <v>151274.2</v>
      </c>
      <c r="L1167" s="48" t="n">
        <v>3188.3</v>
      </c>
      <c r="M1167" s="48" t="n">
        <v>44518</v>
      </c>
      <c r="N1167" s="48" t="n">
        <v>4725</v>
      </c>
    </row>
    <row r="1168" ht="10.05" customHeight="1" s="1003">
      <c r="A1168" s="45" t="inlineStr">
        <is>
          <t>Colza</t>
        </is>
      </c>
      <c r="B1168" s="1112" t="n">
        <v>2024</v>
      </c>
      <c r="C1168" s="45" t="inlineStr">
        <is>
          <t>2023/24</t>
        </is>
      </c>
      <c r="D1168" s="1113" t="n">
        <v>3</v>
      </c>
      <c r="E1168" s="48" t="n">
        <v>280262</v>
      </c>
      <c r="F1168" s="48" t="n">
        <v>0</v>
      </c>
      <c r="G1168" s="48" t="n">
        <v>280262</v>
      </c>
      <c r="H1168" s="48" t="n">
        <v>944859.100000001</v>
      </c>
      <c r="I1168" s="48" t="n">
        <v>3058.7</v>
      </c>
      <c r="J1168" s="48" t="n">
        <v>947917.800000001</v>
      </c>
      <c r="K1168" s="48" t="n">
        <v>312477.9</v>
      </c>
      <c r="L1168" s="48" t="n">
        <v>26863</v>
      </c>
      <c r="M1168" s="48" t="n">
        <v>175266.1</v>
      </c>
      <c r="N1168" s="48" t="n">
        <v>28120</v>
      </c>
    </row>
    <row r="1169" ht="10.05" customHeight="1" s="1003">
      <c r="A1169" s="45" t="inlineStr">
        <is>
          <t>Lin</t>
        </is>
      </c>
      <c r="B1169" s="1112" t="n">
        <v>2024</v>
      </c>
      <c r="C1169" s="45" t="inlineStr">
        <is>
          <t>2023/24</t>
        </is>
      </c>
      <c r="D1169" s="1113" t="n">
        <v>3</v>
      </c>
      <c r="E1169" s="48" t="n">
        <v>275.3</v>
      </c>
      <c r="F1169" s="48" t="n">
        <v>77</v>
      </c>
      <c r="G1169" s="48" t="n">
        <v>352.3</v>
      </c>
      <c r="H1169" s="48" t="n">
        <v>17763.7</v>
      </c>
      <c r="I1169" s="48" t="n">
        <v>261.9</v>
      </c>
      <c r="J1169" s="48" t="n">
        <v>18025.6</v>
      </c>
      <c r="K1169" s="48" t="n">
        <v>353.3</v>
      </c>
      <c r="L1169" s="48" t="n">
        <v>52.3</v>
      </c>
      <c r="M1169" s="48" t="n">
        <v>113.1</v>
      </c>
      <c r="N1169" s="48" t="n">
        <v>27.5</v>
      </c>
    </row>
    <row r="1170" ht="10.05" customHeight="1" s="1003">
      <c r="A1170" s="45" t="inlineStr">
        <is>
          <t>Soja</t>
        </is>
      </c>
      <c r="B1170" s="1112" t="n">
        <v>2024</v>
      </c>
      <c r="C1170" s="45" t="inlineStr">
        <is>
          <t>2023/24</t>
        </is>
      </c>
      <c r="D1170" s="1113" t="n">
        <v>3</v>
      </c>
      <c r="E1170" s="48" t="n">
        <v>5675.5</v>
      </c>
      <c r="F1170" s="48" t="n">
        <v>0</v>
      </c>
      <c r="G1170" s="48" t="n">
        <v>5675.5</v>
      </c>
      <c r="H1170" s="48" t="n">
        <v>148073</v>
      </c>
      <c r="I1170" s="48" t="n">
        <v>6826.1</v>
      </c>
      <c r="J1170" s="48" t="n">
        <v>154899.1</v>
      </c>
      <c r="K1170" s="48" t="n">
        <v>10634</v>
      </c>
      <c r="L1170" s="48" t="n">
        <v>300.9</v>
      </c>
      <c r="M1170" s="48" t="n">
        <v>2233.4</v>
      </c>
      <c r="N1170" s="48" t="n">
        <v>1539.8</v>
      </c>
    </row>
    <row r="1171" ht="10.05" customHeight="1" s="1003">
      <c r="A1171" s="45" t="inlineStr">
        <is>
          <t>Tournesol</t>
        </is>
      </c>
      <c r="B1171" s="1112" t="n">
        <v>2024</v>
      </c>
      <c r="C1171" s="45" t="inlineStr">
        <is>
          <t>2023/24</t>
        </is>
      </c>
      <c r="D1171" s="1113" t="n">
        <v>3</v>
      </c>
      <c r="E1171" s="48" t="n">
        <v>50231.9</v>
      </c>
      <c r="F1171" s="48" t="n">
        <v>913.3</v>
      </c>
      <c r="G1171" s="48" t="n">
        <v>51145.2</v>
      </c>
      <c r="H1171" s="48" t="n">
        <v>735455.5</v>
      </c>
      <c r="I1171" s="48" t="n">
        <v>2477.3</v>
      </c>
      <c r="J1171" s="48" t="n">
        <v>737932.8</v>
      </c>
      <c r="K1171" s="48" t="n">
        <v>111097.7</v>
      </c>
      <c r="L1171" s="48" t="n">
        <v>1994.2</v>
      </c>
      <c r="M1171" s="48" t="n">
        <v>38493.2</v>
      </c>
      <c r="N1171" s="48" t="n">
        <v>3678.1</v>
      </c>
    </row>
    <row r="1172" ht="10.05" customHeight="1" s="1003">
      <c r="A1172" s="45" t="inlineStr">
        <is>
          <t>Colza</t>
        </is>
      </c>
      <c r="B1172" s="1112" t="n">
        <v>2024</v>
      </c>
      <c r="C1172" s="45" t="inlineStr">
        <is>
          <t>2023/24</t>
        </is>
      </c>
      <c r="D1172" s="1113" t="n">
        <v>4</v>
      </c>
      <c r="E1172" s="48" t="n">
        <v>262693.9</v>
      </c>
      <c r="F1172" s="48" t="n">
        <v>0</v>
      </c>
      <c r="G1172" s="48" t="n">
        <v>262693.9</v>
      </c>
      <c r="H1172" s="48" t="n">
        <v>775098.099999999</v>
      </c>
      <c r="I1172" s="48" t="n">
        <v>2936.6</v>
      </c>
      <c r="J1172" s="48" t="n">
        <v>778034.699999999</v>
      </c>
      <c r="K1172" s="48" t="n">
        <v>158243.1</v>
      </c>
      <c r="L1172" s="48" t="n">
        <v>25317.1</v>
      </c>
      <c r="M1172" s="48" t="n">
        <v>161971.7</v>
      </c>
      <c r="N1172" s="48" t="n">
        <v>17714.2</v>
      </c>
    </row>
    <row r="1173" ht="10.05" customHeight="1" s="1003">
      <c r="A1173" s="45" t="inlineStr">
        <is>
          <t>Lin</t>
        </is>
      </c>
      <c r="B1173" s="1112" t="n">
        <v>2024</v>
      </c>
      <c r="C1173" s="45" t="inlineStr">
        <is>
          <t>2023/24</t>
        </is>
      </c>
      <c r="D1173" s="1113" t="n">
        <v>4</v>
      </c>
      <c r="E1173" s="48" t="n">
        <v>281.1</v>
      </c>
      <c r="F1173" s="48" t="n">
        <v>270.9</v>
      </c>
      <c r="G1173" s="48" t="n">
        <v>552</v>
      </c>
      <c r="H1173" s="48" t="n">
        <v>14711.1</v>
      </c>
      <c r="I1173" s="48" t="n">
        <v>526.3</v>
      </c>
      <c r="J1173" s="48" t="n">
        <v>15237.4</v>
      </c>
      <c r="K1173" s="48" t="n">
        <v>250.3</v>
      </c>
      <c r="L1173" s="48" t="n">
        <v>26.7</v>
      </c>
      <c r="M1173" s="48" t="n">
        <v>129.7</v>
      </c>
      <c r="N1173" s="48" t="n">
        <v>0</v>
      </c>
    </row>
    <row r="1174" ht="10.05" customHeight="1" s="1003">
      <c r="A1174" s="45" t="inlineStr">
        <is>
          <t>Soja</t>
        </is>
      </c>
      <c r="B1174" s="1112" t="n">
        <v>2024</v>
      </c>
      <c r="C1174" s="45" t="inlineStr">
        <is>
          <t>2023/24</t>
        </is>
      </c>
      <c r="D1174" s="1113" t="n">
        <v>4</v>
      </c>
      <c r="E1174" s="48" t="n">
        <v>6697.3</v>
      </c>
      <c r="F1174" s="48" t="n">
        <v>69</v>
      </c>
      <c r="G1174" s="48" t="n">
        <v>6766.3</v>
      </c>
      <c r="H1174" s="48" t="n">
        <v>123969.7</v>
      </c>
      <c r="I1174" s="48" t="n">
        <v>5619.1</v>
      </c>
      <c r="J1174" s="48" t="n">
        <v>129588.8</v>
      </c>
      <c r="K1174" s="48" t="n">
        <v>6837.2</v>
      </c>
      <c r="L1174" s="48" t="n">
        <v>896</v>
      </c>
      <c r="M1174" s="48" t="n">
        <v>3272.6</v>
      </c>
      <c r="N1174" s="48" t="n">
        <v>1329.2</v>
      </c>
    </row>
    <row r="1175" ht="10.05" customHeight="1" s="1003">
      <c r="A1175" s="45" t="inlineStr">
        <is>
          <t>Tournesol</t>
        </is>
      </c>
      <c r="B1175" s="1112" t="n">
        <v>2024</v>
      </c>
      <c r="C1175" s="45" t="inlineStr">
        <is>
          <t>2023/24</t>
        </is>
      </c>
      <c r="D1175" s="1113" t="n">
        <v>4</v>
      </c>
      <c r="E1175" s="48" t="n">
        <v>48444.8</v>
      </c>
      <c r="F1175" s="48" t="n">
        <v>615.9</v>
      </c>
      <c r="G1175" s="48" t="n">
        <v>49060.7</v>
      </c>
      <c r="H1175" s="48" t="n">
        <v>598627.1</v>
      </c>
      <c r="I1175" s="48" t="n">
        <v>2430.9</v>
      </c>
      <c r="J1175" s="48" t="n">
        <v>601058</v>
      </c>
      <c r="K1175" s="48" t="n">
        <v>73659.7</v>
      </c>
      <c r="L1175" s="48" t="n">
        <v>3256.1</v>
      </c>
      <c r="M1175" s="48" t="n">
        <v>36773.6</v>
      </c>
      <c r="N1175" s="48" t="n">
        <v>3963.8</v>
      </c>
    </row>
    <row r="1176" ht="10.05" customHeight="1" s="1003">
      <c r="A1176" s="45" t="inlineStr">
        <is>
          <t>Colza</t>
        </is>
      </c>
      <c r="B1176" s="1112" t="n">
        <v>2024</v>
      </c>
      <c r="C1176" s="45" t="inlineStr">
        <is>
          <t>2023/24</t>
        </is>
      </c>
      <c r="D1176" s="1113" t="n">
        <v>5</v>
      </c>
      <c r="E1176" s="48" t="n">
        <v>185640.7</v>
      </c>
      <c r="F1176" s="48" t="n">
        <v>0</v>
      </c>
      <c r="G1176" s="48" t="n">
        <v>185640.7</v>
      </c>
      <c r="H1176" s="48" t="n">
        <v>547643.7</v>
      </c>
      <c r="I1176" s="48" t="n">
        <v>2470.3</v>
      </c>
      <c r="J1176" s="48" t="n">
        <v>550114</v>
      </c>
      <c r="K1176" s="48" t="n">
        <v>59236.5</v>
      </c>
      <c r="L1176" s="48" t="n">
        <v>24837.1</v>
      </c>
      <c r="M1176" s="48" t="n">
        <v>115240.2</v>
      </c>
      <c r="N1176" s="48" t="n">
        <v>9621</v>
      </c>
    </row>
    <row r="1177" ht="10.05" customHeight="1" s="1003">
      <c r="A1177" s="45" t="inlineStr">
        <is>
          <t>Lin</t>
        </is>
      </c>
      <c r="B1177" s="1112" t="n">
        <v>2024</v>
      </c>
      <c r="C1177" s="45" t="inlineStr">
        <is>
          <t>2023/24</t>
        </is>
      </c>
      <c r="D1177" s="1113" t="n">
        <v>5</v>
      </c>
      <c r="E1177" s="48" t="n">
        <v>173.1</v>
      </c>
      <c r="F1177" s="48" t="n">
        <v>10.1</v>
      </c>
      <c r="G1177" s="48" t="n">
        <v>183.2</v>
      </c>
      <c r="H1177" s="48" t="n">
        <v>11462.8</v>
      </c>
      <c r="I1177" s="48" t="n">
        <v>524.3</v>
      </c>
      <c r="J1177" s="48" t="n">
        <v>11987.1</v>
      </c>
      <c r="K1177" s="48" t="n">
        <v>171.2</v>
      </c>
      <c r="L1177" s="48" t="n">
        <v>0</v>
      </c>
      <c r="M1177" s="48" t="n">
        <v>69.59999999999999</v>
      </c>
      <c r="N1177" s="48" t="n">
        <v>9.5</v>
      </c>
    </row>
    <row r="1178" ht="10.05" customHeight="1" s="1003">
      <c r="A1178" s="45" t="inlineStr">
        <is>
          <t>Soja</t>
        </is>
      </c>
      <c r="B1178" s="1112" t="n">
        <v>2024</v>
      </c>
      <c r="C1178" s="45" t="inlineStr">
        <is>
          <t>2023/24</t>
        </is>
      </c>
      <c r="D1178" s="1113" t="n">
        <v>5</v>
      </c>
      <c r="E1178" s="48" t="n">
        <v>4024</v>
      </c>
      <c r="F1178" s="48" t="n">
        <v>1828.9</v>
      </c>
      <c r="G1178" s="48" t="n">
        <v>5852.9</v>
      </c>
      <c r="H1178" s="48" t="n">
        <v>105593.7</v>
      </c>
      <c r="I1178" s="48" t="n">
        <v>5524.4</v>
      </c>
      <c r="J1178" s="48" t="n">
        <v>111118.1</v>
      </c>
      <c r="K1178" s="48" t="n">
        <v>4971.9</v>
      </c>
      <c r="L1178" s="48" t="n">
        <v>1118.1</v>
      </c>
      <c r="M1178" s="48" t="n">
        <v>1904</v>
      </c>
      <c r="N1178" s="48" t="n">
        <v>1173.5</v>
      </c>
    </row>
    <row r="1179" ht="10.05" customHeight="1" s="1003">
      <c r="A1179" s="45" t="inlineStr">
        <is>
          <t>Tournesol</t>
        </is>
      </c>
      <c r="B1179" s="1112" t="n">
        <v>2024</v>
      </c>
      <c r="C1179" s="45" t="inlineStr">
        <is>
          <t>2023/24</t>
        </is>
      </c>
      <c r="D1179" s="1113" t="n">
        <v>5</v>
      </c>
      <c r="E1179" s="48" t="n">
        <v>53485.9</v>
      </c>
      <c r="F1179" s="48" t="n">
        <v>0</v>
      </c>
      <c r="G1179" s="48" t="n">
        <v>53485.9</v>
      </c>
      <c r="H1179" s="48" t="n">
        <v>442077.7</v>
      </c>
      <c r="I1179" s="48" t="n">
        <v>2117.7</v>
      </c>
      <c r="J1179" s="48" t="n">
        <v>444195.4</v>
      </c>
      <c r="K1179" s="48" t="n">
        <v>30182.7</v>
      </c>
      <c r="L1179" s="48" t="n">
        <v>2624</v>
      </c>
      <c r="M1179" s="48" t="n">
        <v>41852.3</v>
      </c>
      <c r="N1179" s="48" t="n">
        <v>4157.3</v>
      </c>
    </row>
    <row r="1180" ht="10.05" customHeight="1" s="1003">
      <c r="A1180" s="45" t="inlineStr">
        <is>
          <t>Colza</t>
        </is>
      </c>
      <c r="B1180" s="1112" t="n">
        <v>2024</v>
      </c>
      <c r="C1180" s="45" t="inlineStr">
        <is>
          <t>2023/24</t>
        </is>
      </c>
      <c r="D1180" s="1113" t="n">
        <v>6</v>
      </c>
      <c r="E1180" s="48" t="n">
        <v>92939.7</v>
      </c>
      <c r="F1180" s="48" t="n">
        <v>0</v>
      </c>
      <c r="G1180" s="48" t="n">
        <v>92939.7</v>
      </c>
      <c r="H1180" s="48" t="n">
        <v>222078.1</v>
      </c>
      <c r="I1180" s="48" t="n">
        <v>2590</v>
      </c>
      <c r="J1180" s="48" t="n">
        <v>224668.1</v>
      </c>
      <c r="K1180" s="48" t="n">
        <v>29081.5</v>
      </c>
      <c r="L1180" s="48" t="n">
        <v>17329.2</v>
      </c>
      <c r="M1180" s="48" t="n">
        <v>36897.9</v>
      </c>
      <c r="N1180" s="48" t="n">
        <v>11168.6</v>
      </c>
    </row>
    <row r="1181" ht="10.05" customHeight="1" s="1003">
      <c r="A1181" s="45" t="inlineStr">
        <is>
          <t>Lin</t>
        </is>
      </c>
      <c r="B1181" s="1112" t="n">
        <v>2024</v>
      </c>
      <c r="C1181" s="45" t="inlineStr">
        <is>
          <t>2023/24</t>
        </is>
      </c>
      <c r="D1181" s="1113" t="n">
        <v>6</v>
      </c>
      <c r="E1181" s="48" t="n">
        <v>158.8</v>
      </c>
      <c r="F1181" s="48" t="n">
        <v>0</v>
      </c>
      <c r="G1181" s="48" t="n">
        <v>158.8</v>
      </c>
      <c r="H1181" s="48" t="n">
        <v>6933</v>
      </c>
      <c r="I1181" s="48" t="n">
        <v>524.1</v>
      </c>
      <c r="J1181" s="48" t="n">
        <v>7457.1</v>
      </c>
      <c r="K1181" s="48" t="n">
        <v>149</v>
      </c>
      <c r="L1181" s="48" t="n">
        <v>0</v>
      </c>
      <c r="M1181" s="48" t="n">
        <v>0</v>
      </c>
      <c r="N1181" s="48" t="n">
        <v>52.9</v>
      </c>
    </row>
    <row r="1182" ht="10.05" customHeight="1" s="1003">
      <c r="A1182" s="45" t="inlineStr">
        <is>
          <t>Soja</t>
        </is>
      </c>
      <c r="B1182" s="1112" t="n">
        <v>2024</v>
      </c>
      <c r="C1182" s="45" t="inlineStr">
        <is>
          <t>2023/24</t>
        </is>
      </c>
      <c r="D1182" s="1113" t="n">
        <v>6</v>
      </c>
      <c r="E1182" s="48" t="n">
        <v>5963.5</v>
      </c>
      <c r="F1182" s="48" t="n">
        <v>55.8</v>
      </c>
      <c r="G1182" s="48" t="n">
        <v>6019.3</v>
      </c>
      <c r="H1182" s="48" t="n">
        <v>61775.8</v>
      </c>
      <c r="I1182" s="48" t="n">
        <v>3962.4</v>
      </c>
      <c r="J1182" s="48" t="n">
        <v>65738.2</v>
      </c>
      <c r="K1182" s="48" t="n">
        <v>4061.6</v>
      </c>
      <c r="L1182" s="48" t="n">
        <v>918.8</v>
      </c>
      <c r="M1182" s="48" t="n">
        <v>1160.9</v>
      </c>
      <c r="N1182" s="48" t="n">
        <v>576.3</v>
      </c>
    </row>
    <row r="1183" ht="10.05" customHeight="1" s="1003">
      <c r="A1183" s="45" t="inlineStr">
        <is>
          <t>Tournesol</t>
        </is>
      </c>
      <c r="B1183" s="1112" t="n">
        <v>2024</v>
      </c>
      <c r="C1183" s="45" t="inlineStr">
        <is>
          <t>2023/24</t>
        </is>
      </c>
      <c r="D1183" s="1113" t="n">
        <v>6</v>
      </c>
      <c r="E1183" s="48" t="n">
        <v>31592.8</v>
      </c>
      <c r="F1183" s="48" t="n">
        <v>8.4</v>
      </c>
      <c r="G1183" s="48" t="n">
        <v>31601.2</v>
      </c>
      <c r="H1183" s="48" t="n">
        <v>216275.5</v>
      </c>
      <c r="I1183" s="48" t="n">
        <v>1847.6</v>
      </c>
      <c r="J1183" s="48" t="n">
        <v>218123.1</v>
      </c>
      <c r="K1183" s="48" t="n">
        <v>14610.3</v>
      </c>
      <c r="L1183" s="48" t="n">
        <v>5433.3</v>
      </c>
      <c r="M1183" s="48" t="n">
        <v>13182.9</v>
      </c>
      <c r="N1183" s="48" t="n">
        <v>8019.2</v>
      </c>
    </row>
    <row r="1184" ht="10.05" customHeight="1" s="1003">
      <c r="A1184" s="45" t="inlineStr">
        <is>
          <t>Colza</t>
        </is>
      </c>
      <c r="B1184" s="1112" t="n">
        <v>2024</v>
      </c>
      <c r="C1184" s="45" t="inlineStr">
        <is>
          <t>2024/25</t>
        </is>
      </c>
      <c r="D1184" s="1113" t="n">
        <v>7</v>
      </c>
      <c r="E1184" s="48" t="n">
        <v>1697843.5</v>
      </c>
      <c r="F1184" s="48" t="n">
        <v>11772</v>
      </c>
      <c r="G1184" s="48" t="n">
        <v>1709615.5</v>
      </c>
      <c r="H1184" s="48" t="n">
        <v>1588578.8</v>
      </c>
      <c r="I1184" s="48" t="n">
        <v>7571.4</v>
      </c>
      <c r="J1184" s="48" t="n">
        <v>1596150.2</v>
      </c>
      <c r="K1184" s="48" t="n">
        <v>1233481</v>
      </c>
      <c r="L1184" s="48" t="n">
        <v>1380056.8</v>
      </c>
      <c r="M1184" s="48" t="n">
        <v>166655</v>
      </c>
      <c r="N1184" s="48" t="n">
        <v>7218</v>
      </c>
    </row>
    <row r="1185" ht="10.05" customHeight="1" s="1003">
      <c r="A1185" s="45" t="inlineStr">
        <is>
          <t>Lin</t>
        </is>
      </c>
      <c r="B1185" s="1112" t="n">
        <v>2024</v>
      </c>
      <c r="C1185" s="45" t="inlineStr">
        <is>
          <t>2024/25</t>
        </is>
      </c>
      <c r="D1185" s="1113" t="n">
        <v>7</v>
      </c>
      <c r="E1185" s="48" t="n">
        <v>7184.2</v>
      </c>
      <c r="F1185" s="48" t="n">
        <v>150</v>
      </c>
      <c r="G1185" s="48" t="n">
        <v>7334.2</v>
      </c>
      <c r="H1185" s="48" t="n">
        <v>12336.6</v>
      </c>
      <c r="I1185" s="48" t="n">
        <v>453.6</v>
      </c>
      <c r="J1185" s="48" t="n">
        <v>12790.2</v>
      </c>
      <c r="K1185" s="48" t="n">
        <v>2523.7</v>
      </c>
      <c r="L1185" s="48" t="n">
        <v>2994.2</v>
      </c>
      <c r="M1185" s="48" t="n">
        <v>619.5</v>
      </c>
      <c r="N1185" s="48" t="n">
        <v>0</v>
      </c>
    </row>
    <row r="1186" ht="10.05" customHeight="1" s="1003">
      <c r="A1186" s="45" t="inlineStr">
        <is>
          <t>Soja</t>
        </is>
      </c>
      <c r="B1186" s="1112" t="n">
        <v>2024</v>
      </c>
      <c r="C1186" s="45" t="inlineStr">
        <is>
          <t>2024/25</t>
        </is>
      </c>
      <c r="D1186" s="1113" t="n">
        <v>7</v>
      </c>
      <c r="E1186" s="48" t="n">
        <v>1487.4</v>
      </c>
      <c r="F1186" s="48" t="n">
        <v>0</v>
      </c>
      <c r="G1186" s="48" t="n">
        <v>1487.4</v>
      </c>
      <c r="H1186" s="48" t="n">
        <v>49021.9</v>
      </c>
      <c r="I1186" s="48" t="n">
        <v>3941.5</v>
      </c>
      <c r="J1186" s="48" t="n">
        <v>52963.4</v>
      </c>
      <c r="K1186" s="48" t="n">
        <v>4110.3</v>
      </c>
      <c r="L1186" s="48" t="n">
        <v>572.5</v>
      </c>
      <c r="M1186" s="48" t="n">
        <v>268.3</v>
      </c>
      <c r="N1186" s="48" t="n">
        <v>341.6</v>
      </c>
    </row>
    <row r="1187" ht="10.05" customHeight="1" s="1003">
      <c r="A1187" s="45" t="inlineStr">
        <is>
          <t>Tournesol</t>
        </is>
      </c>
      <c r="B1187" s="1112" t="n">
        <v>2024</v>
      </c>
      <c r="C1187" s="45" t="inlineStr">
        <is>
          <t>2024/25</t>
        </is>
      </c>
      <c r="D1187" s="1113" t="n">
        <v>7</v>
      </c>
      <c r="E1187" s="48" t="n">
        <v>6888.1</v>
      </c>
      <c r="F1187" s="48" t="n">
        <v>0</v>
      </c>
      <c r="G1187" s="48" t="n">
        <v>6888.1</v>
      </c>
      <c r="H1187" s="48" t="n">
        <v>130806.8</v>
      </c>
      <c r="I1187" s="48" t="n">
        <v>1801.6</v>
      </c>
      <c r="J1187" s="48" t="n">
        <v>132608.4</v>
      </c>
      <c r="K1187" s="48" t="n">
        <v>11063.6</v>
      </c>
      <c r="L1187" s="48" t="n">
        <v>996.8</v>
      </c>
      <c r="M1187" s="48" t="n">
        <v>2266.9</v>
      </c>
      <c r="N1187" s="48" t="n">
        <v>2290.6</v>
      </c>
    </row>
    <row r="1188" ht="10.05" customHeight="1" s="1003">
      <c r="A1188" s="45" t="inlineStr">
        <is>
          <t>Colza</t>
        </is>
      </c>
      <c r="B1188" s="1112" t="n">
        <v>2024</v>
      </c>
      <c r="C1188" s="45" t="inlineStr">
        <is>
          <t>2024/25</t>
        </is>
      </c>
      <c r="D1188" s="1113" t="n">
        <v>8</v>
      </c>
      <c r="E1188" s="48" t="n">
        <v>383281.9</v>
      </c>
      <c r="F1188" s="48" t="n">
        <v>279.4</v>
      </c>
      <c r="G1188" s="48" t="n">
        <v>383561.3</v>
      </c>
      <c r="H1188" s="48" t="n">
        <v>1638214.3</v>
      </c>
      <c r="I1188" s="48" t="n">
        <v>7341.3</v>
      </c>
      <c r="J1188" s="48" t="n">
        <v>1645555.6</v>
      </c>
      <c r="K1188" s="48" t="n">
        <v>1007569.1</v>
      </c>
      <c r="L1188" s="48" t="n">
        <v>79843.10000000001</v>
      </c>
      <c r="M1188" s="48" t="n">
        <v>268362.6</v>
      </c>
      <c r="N1188" s="48" t="n">
        <v>37368.7</v>
      </c>
    </row>
    <row r="1189" ht="10.05" customHeight="1" s="1003">
      <c r="A1189" s="45" t="inlineStr">
        <is>
          <t>Lin</t>
        </is>
      </c>
      <c r="B1189" s="1112" t="n">
        <v>2024</v>
      </c>
      <c r="C1189" s="45" t="inlineStr">
        <is>
          <t>2024/25</t>
        </is>
      </c>
      <c r="D1189" s="1113" t="n">
        <v>8</v>
      </c>
      <c r="E1189" s="48" t="n">
        <v>7695.8</v>
      </c>
      <c r="F1189" s="48" t="n">
        <v>48.3</v>
      </c>
      <c r="G1189" s="48" t="n">
        <v>7744.1</v>
      </c>
      <c r="H1189" s="48" t="n">
        <v>18059.1</v>
      </c>
      <c r="I1189" s="48" t="n">
        <v>372.8</v>
      </c>
      <c r="J1189" s="48" t="n">
        <v>18431.9</v>
      </c>
      <c r="K1189" s="48" t="n">
        <v>1335.3</v>
      </c>
      <c r="L1189" s="48" t="n">
        <v>1450.4</v>
      </c>
      <c r="M1189" s="48" t="n">
        <v>2591.7</v>
      </c>
      <c r="N1189" s="48" t="n">
        <v>16.5</v>
      </c>
    </row>
    <row r="1190" ht="10.05" customHeight="1" s="1003">
      <c r="A1190" s="45" t="inlineStr">
        <is>
          <t>Soja</t>
        </is>
      </c>
      <c r="B1190" s="1112" t="n">
        <v>2024</v>
      </c>
      <c r="C1190" s="45" t="inlineStr">
        <is>
          <t>2024/25</t>
        </is>
      </c>
      <c r="D1190" s="1113" t="n">
        <v>8</v>
      </c>
      <c r="E1190" s="48" t="n">
        <v>741.5</v>
      </c>
      <c r="F1190" s="48" t="n">
        <v>0</v>
      </c>
      <c r="G1190" s="48" t="n">
        <v>741.5</v>
      </c>
      <c r="H1190" s="48" t="n">
        <v>34468</v>
      </c>
      <c r="I1190" s="48" t="n">
        <v>282.8</v>
      </c>
      <c r="J1190" s="48" t="n">
        <v>34750.8</v>
      </c>
      <c r="K1190" s="48" t="n">
        <v>3475.6</v>
      </c>
      <c r="L1190" s="48" t="n">
        <v>86.40000000000001</v>
      </c>
      <c r="M1190" s="48" t="n">
        <v>107.7</v>
      </c>
      <c r="N1190" s="48" t="n">
        <v>613.1</v>
      </c>
    </row>
    <row r="1191" ht="10.05" customHeight="1" s="1003">
      <c r="A1191" s="45" t="inlineStr">
        <is>
          <t>Tournesol</t>
        </is>
      </c>
      <c r="B1191" s="1112" t="n">
        <v>2024</v>
      </c>
      <c r="C1191" s="45" t="inlineStr">
        <is>
          <t>2024/25</t>
        </is>
      </c>
      <c r="D1191" s="1113" t="n">
        <v>8</v>
      </c>
      <c r="E1191" s="48" t="n">
        <v>7643.1</v>
      </c>
      <c r="F1191" s="48" t="n">
        <v>6.3</v>
      </c>
      <c r="G1191" s="48" t="n">
        <v>7649.4</v>
      </c>
      <c r="H1191" s="48" t="n">
        <v>72187.89999999999</v>
      </c>
      <c r="I1191" s="48" t="n">
        <v>1804.4</v>
      </c>
      <c r="J1191" s="48" t="n">
        <v>73992.3</v>
      </c>
      <c r="K1191" s="48" t="n">
        <v>10284.8</v>
      </c>
      <c r="L1191" s="48" t="n">
        <v>1293.1</v>
      </c>
      <c r="M1191" s="48" t="n">
        <v>1286.1</v>
      </c>
      <c r="N1191" s="48" t="n">
        <v>771.8</v>
      </c>
    </row>
    <row r="1192" ht="10.05" customHeight="1" s="1003">
      <c r="A1192" s="45" t="inlineStr">
        <is>
          <t>Colza</t>
        </is>
      </c>
      <c r="B1192" s="1112" t="n">
        <v>2024</v>
      </c>
      <c r="C1192" s="45" t="inlineStr">
        <is>
          <t>2024/25</t>
        </is>
      </c>
      <c r="D1192" s="1113" t="n">
        <v>9</v>
      </c>
      <c r="E1192" s="48" t="n">
        <v>303727.2</v>
      </c>
      <c r="F1192" s="48" t="n">
        <v>19</v>
      </c>
      <c r="G1192" s="48" t="n">
        <v>303746.2</v>
      </c>
      <c r="H1192" s="48" t="n">
        <v>1675990.7</v>
      </c>
      <c r="I1192" s="48" t="n">
        <v>7352.5</v>
      </c>
      <c r="J1192" s="48" t="n">
        <v>1683343.2</v>
      </c>
      <c r="K1192" s="48" t="n">
        <v>792857.2</v>
      </c>
      <c r="L1192" s="48" t="n">
        <v>79712.60000000001</v>
      </c>
      <c r="M1192" s="48" t="n">
        <v>205179.7</v>
      </c>
      <c r="N1192" s="48" t="n">
        <v>89293.3</v>
      </c>
    </row>
    <row r="1193" ht="10.05" customHeight="1" s="1003">
      <c r="A1193" s="45" t="inlineStr">
        <is>
          <t>Lin</t>
        </is>
      </c>
      <c r="B1193" s="1112" t="n">
        <v>2024</v>
      </c>
      <c r="C1193" s="45" t="inlineStr">
        <is>
          <t>2024/25</t>
        </is>
      </c>
      <c r="D1193" s="1113" t="n">
        <v>9</v>
      </c>
      <c r="E1193" s="48" t="n">
        <v>1865</v>
      </c>
      <c r="F1193" s="48" t="n">
        <v>185.4</v>
      </c>
      <c r="G1193" s="48" t="n">
        <v>2050.4</v>
      </c>
      <c r="H1193" s="48" t="n">
        <v>17926.9</v>
      </c>
      <c r="I1193" s="48" t="n">
        <v>222.5</v>
      </c>
      <c r="J1193" s="48" t="n">
        <v>18149.4</v>
      </c>
      <c r="K1193" s="48" t="n">
        <v>888.6</v>
      </c>
      <c r="L1193" s="48" t="n">
        <v>163.5</v>
      </c>
      <c r="M1193" s="48" t="n">
        <v>545.7</v>
      </c>
      <c r="N1193" s="48" t="n">
        <v>82.59999999999999</v>
      </c>
    </row>
    <row r="1194" ht="10.05" customHeight="1" s="1003">
      <c r="A1194" s="45" t="inlineStr">
        <is>
          <t>Soja</t>
        </is>
      </c>
      <c r="B1194" s="1112" t="n">
        <v>2024</v>
      </c>
      <c r="C1194" s="45" t="inlineStr">
        <is>
          <t>2024/25</t>
        </is>
      </c>
      <c r="D1194" s="1113" t="n">
        <v>9</v>
      </c>
      <c r="E1194" s="48" t="n">
        <v>34452</v>
      </c>
      <c r="F1194" s="48" t="n">
        <v>2462.5</v>
      </c>
      <c r="G1194" s="48" t="n">
        <v>36914.5</v>
      </c>
      <c r="H1194" s="48" t="n">
        <v>52756.8</v>
      </c>
      <c r="I1194" s="48" t="n">
        <v>2622.8</v>
      </c>
      <c r="J1194" s="48" t="n">
        <v>55379.6</v>
      </c>
      <c r="K1194" s="48" t="n">
        <v>10060.6</v>
      </c>
      <c r="L1194" s="48" t="n">
        <v>10156.7</v>
      </c>
      <c r="M1194" s="48" t="n">
        <v>1529.4</v>
      </c>
      <c r="N1194" s="48" t="n">
        <v>1952.8</v>
      </c>
    </row>
    <row r="1195" ht="10.05" customHeight="1" s="1003">
      <c r="A1195" s="45" t="inlineStr">
        <is>
          <t>Tournesol</t>
        </is>
      </c>
      <c r="B1195" s="1112" t="n">
        <v>2024</v>
      </c>
      <c r="C1195" s="45" t="inlineStr">
        <is>
          <t>2024/25</t>
        </is>
      </c>
      <c r="D1195" s="1113" t="n">
        <v>9</v>
      </c>
      <c r="E1195" s="48" t="n">
        <v>199977.9</v>
      </c>
      <c r="F1195" s="48" t="n">
        <v>2700.9</v>
      </c>
      <c r="G1195" s="48" t="n">
        <v>202678.8</v>
      </c>
      <c r="H1195" s="48" t="n">
        <v>201693.1</v>
      </c>
      <c r="I1195" s="48" t="n">
        <v>3963.6</v>
      </c>
      <c r="J1195" s="48" t="n">
        <v>205656.7</v>
      </c>
      <c r="K1195" s="48" t="n">
        <v>74283.89999999999</v>
      </c>
      <c r="L1195" s="48" t="n">
        <v>78386.5</v>
      </c>
      <c r="M1195" s="48" t="n">
        <v>13452.2</v>
      </c>
      <c r="N1195" s="48" t="n">
        <v>985.8</v>
      </c>
    </row>
    <row r="1196" ht="10.05" customHeight="1" s="1003">
      <c r="A1196" s="45" t="inlineStr">
        <is>
          <t>Colza</t>
        </is>
      </c>
      <c r="B1196" s="1112" t="n">
        <v>2024</v>
      </c>
      <c r="C1196" s="45" t="inlineStr">
        <is>
          <t>2024/25</t>
        </is>
      </c>
      <c r="D1196" s="1113" t="n">
        <v>10</v>
      </c>
      <c r="E1196" s="48" t="n">
        <v>295126.9</v>
      </c>
      <c r="F1196" s="48" t="n">
        <v>1148.2</v>
      </c>
      <c r="G1196" s="48" t="n">
        <v>296275.1</v>
      </c>
      <c r="H1196" s="48" t="n">
        <v>1627880.7</v>
      </c>
      <c r="I1196" s="48" t="n">
        <v>5123.4</v>
      </c>
      <c r="J1196" s="48" t="n">
        <v>1633004.1</v>
      </c>
      <c r="K1196" s="48" t="n">
        <v>578614.9</v>
      </c>
      <c r="L1196" s="48" t="n">
        <v>21133.3</v>
      </c>
      <c r="M1196" s="48" t="n">
        <v>209213.3</v>
      </c>
      <c r="N1196" s="48" t="n">
        <v>26200.2</v>
      </c>
    </row>
    <row r="1197" ht="10.05" customHeight="1" s="1003">
      <c r="A1197" s="45" t="inlineStr">
        <is>
          <t>Lin</t>
        </is>
      </c>
      <c r="B1197" s="1112" t="n">
        <v>2024</v>
      </c>
      <c r="C1197" s="45" t="inlineStr">
        <is>
          <t>2024/25</t>
        </is>
      </c>
      <c r="D1197" s="1113" t="n">
        <v>10</v>
      </c>
      <c r="E1197" s="48" t="n">
        <v>1337.7</v>
      </c>
      <c r="F1197" s="48" t="n">
        <v>65.09999999999999</v>
      </c>
      <c r="G1197" s="48" t="n">
        <v>1402.8</v>
      </c>
      <c r="H1197" s="48" t="n">
        <v>16407</v>
      </c>
      <c r="I1197" s="48" t="n">
        <v>246.2</v>
      </c>
      <c r="J1197" s="48" t="n">
        <v>16653.2</v>
      </c>
      <c r="K1197" s="48" t="n">
        <v>696.6</v>
      </c>
      <c r="L1197" s="48" t="n">
        <v>180.8</v>
      </c>
      <c r="M1197" s="48" t="n">
        <v>364.1</v>
      </c>
      <c r="N1197" s="48" t="n">
        <v>8.6</v>
      </c>
    </row>
    <row r="1198" ht="10.05" customHeight="1" s="1003">
      <c r="A1198" s="45" t="inlineStr">
        <is>
          <t>Soja</t>
        </is>
      </c>
      <c r="B1198" s="1112" t="n">
        <v>2024</v>
      </c>
      <c r="C1198" s="45" t="inlineStr">
        <is>
          <t>2024/25</t>
        </is>
      </c>
      <c r="D1198" s="1113" t="n">
        <v>10</v>
      </c>
      <c r="E1198" s="48" t="n">
        <v>159718.7</v>
      </c>
      <c r="F1198" s="48" t="n">
        <v>20182.2</v>
      </c>
      <c r="G1198" s="48" t="n">
        <v>179900.9</v>
      </c>
      <c r="H1198" s="48" t="n">
        <v>191169.1</v>
      </c>
      <c r="I1198" s="48" t="n">
        <v>18643.6</v>
      </c>
      <c r="J1198" s="48" t="n">
        <v>209812.7</v>
      </c>
      <c r="K1198" s="48" t="n">
        <v>39626.8</v>
      </c>
      <c r="L1198" s="48" t="n">
        <v>45532.3</v>
      </c>
      <c r="M1198" s="48" t="n">
        <v>13520.9</v>
      </c>
      <c r="N1198" s="48" t="n">
        <v>2658.9</v>
      </c>
    </row>
    <row r="1199" ht="10.05" customHeight="1" s="1003">
      <c r="A1199" s="45" t="inlineStr">
        <is>
          <t>Tournesol</t>
        </is>
      </c>
      <c r="B1199" s="1112" t="n">
        <v>2024</v>
      </c>
      <c r="C1199" s="45" t="inlineStr">
        <is>
          <t>2024/25</t>
        </is>
      </c>
      <c r="D1199" s="1113" t="n">
        <v>10</v>
      </c>
      <c r="E1199" s="48" t="n">
        <v>574701.1</v>
      </c>
      <c r="F1199" s="48" t="n">
        <v>7555.1</v>
      </c>
      <c r="G1199" s="48" t="n">
        <v>582256.2</v>
      </c>
      <c r="H1199" s="48" t="n">
        <v>616953.8</v>
      </c>
      <c r="I1199" s="48" t="n">
        <v>4437.8</v>
      </c>
      <c r="J1199" s="48" t="n">
        <v>621391.6</v>
      </c>
      <c r="K1199" s="48" t="n">
        <v>226212.5</v>
      </c>
      <c r="L1199" s="48" t="n">
        <v>242492.8</v>
      </c>
      <c r="M1199" s="48" t="n">
        <v>86366.89999999999</v>
      </c>
      <c r="N1199" s="48" t="n">
        <v>4379.3</v>
      </c>
    </row>
    <row r="1200" ht="10.05" customHeight="1" s="1003">
      <c r="A1200" s="45" t="inlineStr">
        <is>
          <t>Colza</t>
        </is>
      </c>
      <c r="B1200" s="1112" t="n">
        <v>2024</v>
      </c>
      <c r="C1200" s="45" t="inlineStr">
        <is>
          <t>2024/25</t>
        </is>
      </c>
      <c r="D1200" s="1113" t="n">
        <v>11</v>
      </c>
      <c r="E1200" s="48" t="n">
        <v>243137.3</v>
      </c>
      <c r="F1200" s="48" t="n">
        <v>401.3</v>
      </c>
      <c r="G1200" s="48" t="n">
        <v>243538.6</v>
      </c>
      <c r="H1200" s="48" t="n">
        <v>1562775.6</v>
      </c>
      <c r="I1200" s="48" t="n">
        <v>4920.6</v>
      </c>
      <c r="J1200" s="48" t="n">
        <v>1567696.2</v>
      </c>
      <c r="K1200" s="48" t="n">
        <v>419242.2</v>
      </c>
      <c r="L1200" s="48" t="n">
        <v>19937.3</v>
      </c>
      <c r="M1200" s="48" t="n">
        <v>165144.3</v>
      </c>
      <c r="N1200" s="48" t="n">
        <v>14186.5</v>
      </c>
    </row>
    <row r="1201" ht="10.05" customHeight="1" s="1003">
      <c r="A1201" s="45" t="inlineStr">
        <is>
          <t>Lin</t>
        </is>
      </c>
      <c r="B1201" s="1112" t="n">
        <v>2024</v>
      </c>
      <c r="C1201" s="45" t="inlineStr">
        <is>
          <t>2024/25</t>
        </is>
      </c>
      <c r="D1201" s="1113" t="n">
        <v>11</v>
      </c>
      <c r="E1201" s="48" t="n">
        <v>278.4</v>
      </c>
      <c r="F1201" s="48" t="n">
        <v>226.3</v>
      </c>
      <c r="G1201" s="48" t="n">
        <v>504.7</v>
      </c>
      <c r="H1201" s="48" t="n">
        <v>14383.8</v>
      </c>
      <c r="I1201" s="48" t="n">
        <v>484.9</v>
      </c>
      <c r="J1201" s="48" t="n">
        <v>14868.7</v>
      </c>
      <c r="K1201" s="48" t="n">
        <v>696.4</v>
      </c>
      <c r="L1201" s="48" t="n">
        <v>71.7</v>
      </c>
      <c r="M1201" s="48" t="n">
        <v>70.7</v>
      </c>
      <c r="N1201" s="48" t="n">
        <v>1.2</v>
      </c>
    </row>
    <row r="1202" ht="10.05" customHeight="1" s="1003">
      <c r="A1202" s="45" t="inlineStr">
        <is>
          <t>Soja</t>
        </is>
      </c>
      <c r="B1202" s="1112" t="n">
        <v>2024</v>
      </c>
      <c r="C1202" s="45" t="inlineStr">
        <is>
          <t>2024/25</t>
        </is>
      </c>
      <c r="D1202" s="1113" t="n">
        <v>11</v>
      </c>
      <c r="E1202" s="48" t="n">
        <v>74322</v>
      </c>
      <c r="F1202" s="48" t="n">
        <v>1949.5</v>
      </c>
      <c r="G1202" s="48" t="n">
        <v>76271.5</v>
      </c>
      <c r="H1202" s="48" t="n">
        <v>244035.9</v>
      </c>
      <c r="I1202" s="48" t="n">
        <v>17438.5</v>
      </c>
      <c r="J1202" s="48" t="n">
        <v>261474.4</v>
      </c>
      <c r="K1202" s="48" t="n">
        <v>29779.1</v>
      </c>
      <c r="L1202" s="48" t="n">
        <v>17145.7</v>
      </c>
      <c r="M1202" s="48" t="n">
        <v>23463.4</v>
      </c>
      <c r="N1202" s="48" t="n">
        <v>3502.1</v>
      </c>
    </row>
    <row r="1203" ht="10.05" customHeight="1" s="1003">
      <c r="A1203" s="45" t="inlineStr">
        <is>
          <t>Tournesol</t>
        </is>
      </c>
      <c r="B1203" s="1112" t="n">
        <v>2024</v>
      </c>
      <c r="C1203" s="45" t="inlineStr">
        <is>
          <t>2024/25</t>
        </is>
      </c>
      <c r="D1203" s="1113" t="n">
        <v>11</v>
      </c>
      <c r="E1203" s="48" t="n">
        <v>305252.4</v>
      </c>
      <c r="F1203" s="48" t="n">
        <v>146.5</v>
      </c>
      <c r="G1203" s="48" t="n">
        <v>305398.9</v>
      </c>
      <c r="H1203" s="48" t="n">
        <v>772229.1</v>
      </c>
      <c r="I1203" s="48" t="n">
        <v>3506.4</v>
      </c>
      <c r="J1203" s="48" t="n">
        <v>775735.5</v>
      </c>
      <c r="K1203" s="48" t="n">
        <v>135865.2</v>
      </c>
      <c r="L1203" s="48" t="n">
        <v>70149.39999999999</v>
      </c>
      <c r="M1203" s="48" t="n">
        <v>139790.8</v>
      </c>
      <c r="N1203" s="48" t="n">
        <v>21005.4</v>
      </c>
    </row>
    <row r="1204" ht="10.05" customHeight="1" s="1003">
      <c r="A1204" s="45" t="inlineStr">
        <is>
          <t>Colza</t>
        </is>
      </c>
      <c r="B1204" s="1112" t="n">
        <v>2024</v>
      </c>
      <c r="C1204" s="45" t="inlineStr">
        <is>
          <t>2024/25</t>
        </is>
      </c>
      <c r="D1204" s="1113" t="n">
        <v>12</v>
      </c>
      <c r="E1204" s="48" t="n">
        <v>189093.3</v>
      </c>
      <c r="F1204" s="48" t="n">
        <v>0</v>
      </c>
      <c r="G1204" s="48" t="n">
        <v>189093.3</v>
      </c>
      <c r="H1204" s="48" t="n">
        <v>1441842</v>
      </c>
      <c r="I1204" s="48" t="n">
        <v>4917.1</v>
      </c>
      <c r="J1204" s="48" t="n">
        <v>1446759.1</v>
      </c>
      <c r="K1204" s="48" t="n">
        <v>344186.7</v>
      </c>
      <c r="L1204" s="48" t="n">
        <v>45001.2</v>
      </c>
      <c r="M1204" s="48" t="n">
        <v>108237.3</v>
      </c>
      <c r="N1204" s="48" t="n">
        <v>11116.9</v>
      </c>
    </row>
    <row r="1205" ht="10.05" customHeight="1" s="1003">
      <c r="A1205" s="45" t="inlineStr">
        <is>
          <t>Lin</t>
        </is>
      </c>
      <c r="B1205" s="1112" t="n">
        <v>2024</v>
      </c>
      <c r="C1205" s="45" t="inlineStr">
        <is>
          <t>2024/25</t>
        </is>
      </c>
      <c r="D1205" s="1113" t="n">
        <v>12</v>
      </c>
      <c r="E1205" s="48" t="n">
        <v>533.6</v>
      </c>
      <c r="F1205" s="48" t="n">
        <v>76.90000000000001</v>
      </c>
      <c r="G1205" s="48" t="n">
        <v>610.5</v>
      </c>
      <c r="H1205" s="48" t="n">
        <v>12658.5</v>
      </c>
      <c r="I1205" s="48" t="n">
        <v>390.8</v>
      </c>
      <c r="J1205" s="48" t="n">
        <v>13049.3</v>
      </c>
      <c r="K1205" s="48" t="n">
        <v>640.4</v>
      </c>
      <c r="L1205" s="48" t="n">
        <v>37</v>
      </c>
      <c r="M1205" s="48" t="n">
        <v>66.8</v>
      </c>
      <c r="N1205" s="48" t="n">
        <v>55.3</v>
      </c>
    </row>
    <row r="1206" ht="10.05" customHeight="1" s="1003">
      <c r="A1206" s="45" t="inlineStr">
        <is>
          <t>Soja</t>
        </is>
      </c>
      <c r="B1206" s="1112" t="n">
        <v>2024</v>
      </c>
      <c r="C1206" s="45" t="inlineStr">
        <is>
          <t>2024/25</t>
        </is>
      </c>
      <c r="D1206" s="1113" t="n">
        <v>12</v>
      </c>
      <c r="E1206" s="48" t="n">
        <v>15881</v>
      </c>
      <c r="F1206" s="48" t="n">
        <v>427.2</v>
      </c>
      <c r="G1206" s="48" t="n">
        <v>16308.2</v>
      </c>
      <c r="H1206" s="48" t="n">
        <v>232329.8</v>
      </c>
      <c r="I1206" s="48" t="n">
        <v>17679.7</v>
      </c>
      <c r="J1206" s="48" t="n">
        <v>250009.5</v>
      </c>
      <c r="K1206" s="48" t="n">
        <v>21692.7</v>
      </c>
      <c r="L1206" s="48" t="n">
        <v>1931.3</v>
      </c>
      <c r="M1206" s="48" t="n">
        <v>8499.700000000001</v>
      </c>
      <c r="N1206" s="48" t="n">
        <v>1517.4</v>
      </c>
    </row>
    <row r="1207" ht="10.05" customHeight="1" s="1003">
      <c r="A1207" s="45" t="inlineStr">
        <is>
          <t>Tournesol</t>
        </is>
      </c>
      <c r="B1207" s="1112" t="n">
        <v>2024</v>
      </c>
      <c r="C1207" s="45" t="inlineStr">
        <is>
          <t>2024/25</t>
        </is>
      </c>
      <c r="D1207" s="1113" t="n">
        <v>12</v>
      </c>
      <c r="E1207" s="48" t="n">
        <v>65181.2</v>
      </c>
      <c r="F1207" s="48" t="n">
        <v>100.5</v>
      </c>
      <c r="G1207" s="48" t="n">
        <v>65281.7</v>
      </c>
      <c r="H1207" s="48" t="n">
        <v>701716.9</v>
      </c>
      <c r="I1207" s="48" t="n">
        <v>3378</v>
      </c>
      <c r="J1207" s="48" t="n">
        <v>705094.9</v>
      </c>
      <c r="K1207" s="48" t="n">
        <v>86899.60000000001</v>
      </c>
      <c r="L1207" s="48" t="n">
        <v>8344.4</v>
      </c>
      <c r="M1207" s="48" t="n">
        <v>49000.8</v>
      </c>
      <c r="N1207" s="48" t="n">
        <v>8212.200000000001</v>
      </c>
    </row>
    <row r="1209" ht="13.05" customHeight="1" s="1003">
      <c r="A1209" s="990" t="inlineStr">
        <is>
          <t xml:space="preserve">Collecte : grains achetés par les collecteurs aux producteurs, y compris semences et bio	</t>
        </is>
      </c>
    </row>
    <row r="1210" ht="13.05" customHeight="1" s="1003">
      <c r="A1210" s="990" t="inlineStr">
        <is>
          <t>Depuis 2012 la collecte départementale est déclarée à partir du département de la commune du siège de l''exploitation de production au lieu du département du silo de collecte.</t>
        </is>
      </c>
    </row>
    <row r="1211" ht="13.05" customHeight="1" s="1003">
      <c r="A1211" s="990" t="inlineStr">
        <is>
          <t>Stocks : propriété du collecteur, que les silos lui appartiennent ou non</t>
        </is>
      </c>
    </row>
    <row r="1212" ht="13.05" customHeight="1" s="1003">
      <c r="A1212" s="990" t="inlineStr">
        <is>
          <t>Sauf stocks dépôt : stocks de grains achetés aux producteurs dans les silos du collecteur et appartenant toujours au livreur</t>
        </is>
      </c>
    </row>
    <row r="1213" ht="13.05" customHeight="1" s="1003">
      <c r="A1213" s="990" t="inlineStr">
        <is>
          <t>Entrées dépôt : quantités de grains apportés en dépôt chez les collecteurs, mais restant la propriété du livreur</t>
        </is>
      </c>
    </row>
    <row r="1214" ht="13.05" customHeight="1" s="1003">
      <c r="A1214" s="990" t="inlineStr">
        <is>
          <t>Sorties dépôt : quantités de grains en dépôts qui deviennent la propriété du collecteur</t>
        </is>
      </c>
    </row>
    <row r="1215" ht="13.05" customHeight="1" s="1003">
      <c r="A1215" s="990" t="inlineStr">
        <is>
          <t>Campagnes n/n+1 : de juillet n à juin n+1 et Unité : en tonnes</t>
        </is>
      </c>
    </row>
    <row r="1216" ht="13.05" customHeight="1" s="1003">
      <c r="A1216" s="990" t="inlineStr">
        <is>
          <t>Juin : collecte et stocks de la récolte n uniquement (stock de fin de campagne) en cohérence avec les bilans de campagne</t>
        </is>
      </c>
    </row>
    <row r="1217" ht="13.05" customHeight="1" s="1003">
      <c r="A1217" s="990" t="inlineStr">
        <is>
          <t>Juillet : collecte de la récolte précoce n+1 réaliséee juin inclue en cohérence avec les bilans de campagne</t>
        </is>
      </c>
    </row>
    <row r="1218" ht="13.05" customHeight="1" s="1003">
      <c r="A1218" s="990" t="inlineStr">
        <is>
          <t>Chiffres provisoires arrêtés le 07/02/2025</t>
        </is>
      </c>
    </row>
  </sheetData>
  <autoFilter ref="A5:D1207"/>
  <mergeCells count="13">
    <mergeCell ref="A1214:N1214"/>
    <mergeCell ref="A1216:N1216"/>
    <mergeCell ref="A1212:N1212"/>
    <mergeCell ref="A3:N3"/>
    <mergeCell ref="A1211:N1211"/>
    <mergeCell ref="A1210:N1210"/>
    <mergeCell ref="A2:N2"/>
    <mergeCell ref="A1215:N1215"/>
    <mergeCell ref="A1218:N1218"/>
    <mergeCell ref="A1209:N1209"/>
    <mergeCell ref="A1213:N1213"/>
    <mergeCell ref="A1217:N1217"/>
    <mergeCell ref="A1:N1"/>
  </mergeCells>
  <printOptions horizontalCentered="1" verticalCentered="1"/>
  <pageMargins left="0.2" right="0.2" top="0.2" bottom="0.2" header="0" footer="0"/>
  <pageSetup orientation="portrait" paperSize="9" scale="60" horizontalDpi="300" verticalDpi="300"/>
</worksheet>
</file>

<file path=xl/worksheets/sheet51.xml><?xml version="1.0" encoding="utf-8"?>
<worksheet xmlns="http://schemas.openxmlformats.org/spreadsheetml/2006/main">
  <sheetPr>
    <tabColor rgb="FFFFC000"/>
    <outlinePr summaryBelow="1" summaryRight="1"/>
    <pageSetUpPr/>
  </sheetPr>
  <dimension ref="A1:N1021"/>
  <sheetViews>
    <sheetView zoomScaleNormal="100" workbookViewId="0">
      <pane xSplit="4" ySplit="5" topLeftCell="E980" activePane="bottomRight" state="frozen"/>
      <selection activeCell="A1018" sqref="A1018:N1018"/>
      <selection pane="topRight" activeCell="A1018" sqref="A1018:N1018"/>
      <selection pane="bottomLeft" activeCell="A1018" sqref="A1018:N1018"/>
      <selection pane="bottomRight" activeCell="X1024" sqref="X1024"/>
    </sheetView>
  </sheetViews>
  <sheetFormatPr baseColWidth="10" defaultRowHeight="12" customHeight="1"/>
  <cols>
    <col width="9.6640625" bestFit="1" customWidth="1" style="992" min="1" max="1"/>
    <col width="6.6640625" bestFit="1" customWidth="1" style="992" min="2" max="2"/>
    <col width="10.6640625" bestFit="1" customWidth="1" style="992" min="3" max="3"/>
    <col width="5.6640625" bestFit="1" customWidth="1" style="992" min="4" max="4"/>
    <col width="15.6640625" bestFit="1" customWidth="1" style="992" min="5" max="5"/>
    <col width="10.6640625" bestFit="1" customWidth="1" style="992" min="6" max="6"/>
    <col width="9.6640625" bestFit="1" customWidth="1" style="992" min="7" max="7"/>
    <col width="15.6640625" bestFit="1" customWidth="1" style="992" min="8" max="8"/>
    <col width="10.6640625" bestFit="1" customWidth="1" style="992" min="9" max="9"/>
    <col width="7.6640625" bestFit="1" customWidth="1" style="992" min="10" max="11"/>
    <col width="8.6640625" bestFit="1" customWidth="1" style="992" min="12" max="14"/>
    <col width="11.5546875" customWidth="1" style="992" min="15" max="16384"/>
  </cols>
  <sheetData>
    <row r="1" ht="19.05" customHeight="1" s="1003">
      <c r="A1" s="991" t="inlineStr">
        <is>
          <t>Série historique de la collecte,des stocks jusqu'à fin décembre 2024 par campagne</t>
        </is>
      </c>
    </row>
    <row r="2" ht="15" customHeight="1" s="1003">
      <c r="A2" s="993" t="inlineStr"/>
    </row>
    <row r="3" ht="15" customHeight="1" s="1003">
      <c r="A3" s="994" t="inlineStr">
        <is>
          <t>Données arrêtées au 07/02/2025</t>
        </is>
      </c>
    </row>
    <row r="5" ht="30" customHeight="1" s="1003">
      <c r="A5" s="43" t="inlineStr">
        <is>
          <t>ESPECES</t>
        </is>
      </c>
      <c r="B5" s="43" t="inlineStr">
        <is>
          <t>ANNEE</t>
        </is>
      </c>
      <c r="C5" s="43" t="inlineStr">
        <is>
          <t>CAMPAGNE</t>
        </is>
      </c>
      <c r="D5" s="43" t="inlineStr">
        <is>
          <t>MOIS</t>
        </is>
      </c>
      <c r="E5" s="44" t="inlineStr">
        <is>
          <t>GRAINS
CONSOMMATION</t>
        </is>
      </c>
      <c r="F5" s="44" t="inlineStr">
        <is>
          <t>COLLECTE
SEMENCES</t>
        </is>
      </c>
      <c r="G5" s="44" t="inlineStr">
        <is>
          <t>TOTAL
COLLECTE</t>
        </is>
      </c>
      <c r="H5" s="44" t="inlineStr">
        <is>
          <t>STOCKS
CONSOMMATION</t>
        </is>
      </c>
      <c r="I5" s="44" t="inlineStr">
        <is>
          <t>STOCKS
SEMENCES</t>
        </is>
      </c>
      <c r="J5" s="44" t="inlineStr">
        <is>
          <t>TOTAL
STOCKS</t>
        </is>
      </c>
      <c r="K5" s="44" t="inlineStr">
        <is>
          <t>STOCKS
DEPOTS</t>
        </is>
      </c>
      <c r="L5" s="44" t="inlineStr">
        <is>
          <t>ENTREES
DEPOTS</t>
        </is>
      </c>
      <c r="M5" s="44" t="inlineStr">
        <is>
          <t>SORTIES
DEPOTS</t>
        </is>
      </c>
      <c r="N5" s="44" t="inlineStr">
        <is>
          <t>REPRISE
DEPOTS</t>
        </is>
      </c>
    </row>
    <row r="6" ht="10.05" customHeight="1" s="1003">
      <c r="A6" s="45" t="inlineStr">
        <is>
          <t>Féverole</t>
        </is>
      </c>
      <c r="B6" s="1112" t="n">
        <v>2000</v>
      </c>
      <c r="C6" s="45" t="inlineStr">
        <is>
          <t>2000/01</t>
        </is>
      </c>
      <c r="D6" s="1113" t="n">
        <v>7</v>
      </c>
      <c r="E6" s="48" t="n">
        <v>7935.9</v>
      </c>
      <c r="F6" s="48" t="n">
        <v>0</v>
      </c>
      <c r="G6" s="48" t="n">
        <v>7935.9</v>
      </c>
      <c r="H6" s="48" t="n">
        <v>9887</v>
      </c>
      <c r="I6" s="48" t="n">
        <v>489.5</v>
      </c>
      <c r="J6" s="48" t="n">
        <v>10376.5</v>
      </c>
      <c r="K6" s="48" t="n">
        <v>126.8</v>
      </c>
      <c r="L6" s="48" t="n">
        <v>126.7</v>
      </c>
      <c r="M6" s="48" t="n">
        <v>0</v>
      </c>
      <c r="N6" s="48" t="n">
        <v>0</v>
      </c>
    </row>
    <row r="7" ht="10.05" customHeight="1" s="1003">
      <c r="A7" s="45" t="inlineStr">
        <is>
          <t>Lupin</t>
        </is>
      </c>
      <c r="B7" s="1112" t="n">
        <v>2000</v>
      </c>
      <c r="C7" s="45" t="inlineStr">
        <is>
          <t>2000/01</t>
        </is>
      </c>
      <c r="D7" s="1113" t="n">
        <v>7</v>
      </c>
      <c r="E7" s="48" t="n">
        <v>8</v>
      </c>
      <c r="F7" s="48" t="n">
        <v>0</v>
      </c>
      <c r="G7" s="48" t="n">
        <v>8</v>
      </c>
      <c r="H7" s="48" t="n">
        <v>3382.7</v>
      </c>
      <c r="I7" s="48" t="n">
        <v>101</v>
      </c>
      <c r="J7" s="48" t="n">
        <v>3483.7</v>
      </c>
      <c r="K7" s="48" t="n">
        <v>6.1</v>
      </c>
      <c r="L7" s="48" t="n">
        <v>0</v>
      </c>
      <c r="M7" s="48" t="n">
        <v>0</v>
      </c>
      <c r="N7" s="48" t="n">
        <v>0</v>
      </c>
    </row>
    <row r="8" ht="10.05" customHeight="1" s="1003">
      <c r="A8" s="45" t="inlineStr">
        <is>
          <t>Pois</t>
        </is>
      </c>
      <c r="B8" s="1112" t="n">
        <v>2000</v>
      </c>
      <c r="C8" s="45" t="inlineStr">
        <is>
          <t>2000/01</t>
        </is>
      </c>
      <c r="D8" s="1113" t="n">
        <v>7</v>
      </c>
      <c r="E8" s="48" t="n">
        <v>377302</v>
      </c>
      <c r="F8" s="48" t="n">
        <v>7028.5</v>
      </c>
      <c r="G8" s="48" t="n">
        <v>384330.5</v>
      </c>
      <c r="H8" s="48" t="n">
        <v>335077.8</v>
      </c>
      <c r="I8" s="48" t="n">
        <v>13696.5</v>
      </c>
      <c r="J8" s="48" t="n">
        <v>348774.3</v>
      </c>
      <c r="K8" s="48" t="n">
        <v>57321.4</v>
      </c>
      <c r="L8" s="48" t="n">
        <v>68522.2</v>
      </c>
      <c r="M8" s="48" t="n">
        <v>11211.2</v>
      </c>
      <c r="N8" s="48" t="n">
        <v>443</v>
      </c>
    </row>
    <row r="9" ht="10.05" customHeight="1" s="1003">
      <c r="A9" s="45" t="inlineStr">
        <is>
          <t>Féverole</t>
        </is>
      </c>
      <c r="B9" s="1112" t="n">
        <v>2000</v>
      </c>
      <c r="C9" s="45" t="inlineStr">
        <is>
          <t>2000/01</t>
        </is>
      </c>
      <c r="D9" s="1113" t="n">
        <v>8</v>
      </c>
      <c r="E9" s="48" t="n">
        <v>43182.1</v>
      </c>
      <c r="F9" s="48" t="n">
        <v>208.2</v>
      </c>
      <c r="G9" s="48" t="n">
        <v>43390.3</v>
      </c>
      <c r="H9" s="48" t="n">
        <v>47533.2</v>
      </c>
      <c r="I9" s="48" t="n">
        <v>697.7</v>
      </c>
      <c r="J9" s="48" t="n">
        <v>48230.9</v>
      </c>
      <c r="K9" s="48" t="n">
        <v>1220.3</v>
      </c>
      <c r="L9" s="48" t="n">
        <v>3433</v>
      </c>
      <c r="M9" s="48" t="n">
        <v>2336.6</v>
      </c>
      <c r="N9" s="48" t="n">
        <v>2.9</v>
      </c>
    </row>
    <row r="10" ht="10.05" customHeight="1" s="1003">
      <c r="A10" s="45" t="inlineStr">
        <is>
          <t>Lupin</t>
        </is>
      </c>
      <c r="B10" s="1112" t="n">
        <v>2000</v>
      </c>
      <c r="C10" s="45" t="inlineStr">
        <is>
          <t>2000/01</t>
        </is>
      </c>
      <c r="D10" s="1113" t="n">
        <v>8</v>
      </c>
      <c r="E10" s="48" t="n">
        <v>1541.8</v>
      </c>
      <c r="F10" s="48" t="n">
        <v>505.7</v>
      </c>
      <c r="G10" s="48" t="n">
        <v>2047.5</v>
      </c>
      <c r="H10" s="48" t="n">
        <v>4612.1</v>
      </c>
      <c r="I10" s="48" t="n">
        <v>606.8</v>
      </c>
      <c r="J10" s="48" t="n">
        <v>5218.9</v>
      </c>
      <c r="K10" s="48" t="n">
        <v>127.1</v>
      </c>
      <c r="L10" s="48" t="n">
        <v>121</v>
      </c>
      <c r="M10" s="48" t="n">
        <v>0</v>
      </c>
      <c r="N10" s="48" t="n">
        <v>0</v>
      </c>
    </row>
    <row r="11" ht="10.05" customHeight="1" s="1003">
      <c r="A11" s="45" t="inlineStr">
        <is>
          <t>Pois</t>
        </is>
      </c>
      <c r="B11" s="1112" t="n">
        <v>2000</v>
      </c>
      <c r="C11" s="45" t="inlineStr">
        <is>
          <t>2000/01</t>
        </is>
      </c>
      <c r="D11" s="1113" t="n">
        <v>8</v>
      </c>
      <c r="E11" s="48" t="n">
        <v>632362.6</v>
      </c>
      <c r="F11" s="48" t="n">
        <v>7530.5</v>
      </c>
      <c r="G11" s="48" t="n">
        <v>639893.1</v>
      </c>
      <c r="H11" s="48" t="n">
        <v>789709.9</v>
      </c>
      <c r="I11" s="48" t="n">
        <v>19899.4</v>
      </c>
      <c r="J11" s="48" t="n">
        <v>809609.3</v>
      </c>
      <c r="K11" s="48" t="n">
        <v>330396.8</v>
      </c>
      <c r="L11" s="48" t="n">
        <v>309734.4</v>
      </c>
      <c r="M11" s="48" t="n">
        <v>35509.8</v>
      </c>
      <c r="N11" s="48" t="n">
        <v>1149.2</v>
      </c>
    </row>
    <row r="12" ht="10.05" customHeight="1" s="1003">
      <c r="A12" s="45" t="inlineStr">
        <is>
          <t>Féverole</t>
        </is>
      </c>
      <c r="B12" s="1112" t="n">
        <v>2000</v>
      </c>
      <c r="C12" s="45" t="inlineStr">
        <is>
          <t>2000/01</t>
        </is>
      </c>
      <c r="D12" s="1113" t="n">
        <v>9</v>
      </c>
      <c r="E12" s="48" t="n">
        <v>7477.1</v>
      </c>
      <c r="F12" s="48" t="n">
        <v>89.59999999999999</v>
      </c>
      <c r="G12" s="48" t="n">
        <v>7566.7</v>
      </c>
      <c r="H12" s="48" t="n">
        <v>32452.2</v>
      </c>
      <c r="I12" s="48" t="n">
        <v>697.7</v>
      </c>
      <c r="J12" s="48" t="n">
        <v>33149.9</v>
      </c>
      <c r="K12" s="48" t="n">
        <v>1153.9</v>
      </c>
      <c r="L12" s="48" t="n">
        <v>228.4</v>
      </c>
      <c r="M12" s="48" t="n">
        <v>289.8</v>
      </c>
      <c r="N12" s="48" t="n">
        <v>5</v>
      </c>
    </row>
    <row r="13" ht="10.05" customHeight="1" s="1003">
      <c r="A13" s="45" t="inlineStr">
        <is>
          <t>Lupin</t>
        </is>
      </c>
      <c r="B13" s="1112" t="n">
        <v>2000</v>
      </c>
      <c r="C13" s="45" t="inlineStr">
        <is>
          <t>2000/01</t>
        </is>
      </c>
      <c r="D13" s="1113" t="n">
        <v>9</v>
      </c>
      <c r="E13" s="48" t="n">
        <v>6516.6</v>
      </c>
      <c r="F13" s="48" t="n">
        <v>832.1</v>
      </c>
      <c r="G13" s="48" t="n">
        <v>7348.7</v>
      </c>
      <c r="H13" s="48" t="n">
        <v>10177.8</v>
      </c>
      <c r="I13" s="48" t="n">
        <v>1439.7</v>
      </c>
      <c r="J13" s="48" t="n">
        <v>11617.5</v>
      </c>
      <c r="K13" s="48" t="n">
        <v>76.09999999999999</v>
      </c>
      <c r="L13" s="48" t="n">
        <v>18.9</v>
      </c>
      <c r="M13" s="48" t="n">
        <v>58.5</v>
      </c>
      <c r="N13" s="48" t="n">
        <v>11.4</v>
      </c>
    </row>
    <row r="14" ht="10.05" customHeight="1" s="1003">
      <c r="A14" s="45" t="inlineStr">
        <is>
          <t>Pois</t>
        </is>
      </c>
      <c r="B14" s="1112" t="n">
        <v>2000</v>
      </c>
      <c r="C14" s="45" t="inlineStr">
        <is>
          <t>2000/01</t>
        </is>
      </c>
      <c r="D14" s="1113" t="n">
        <v>9</v>
      </c>
      <c r="E14" s="48" t="n">
        <v>94953</v>
      </c>
      <c r="F14" s="48" t="n">
        <v>328.8</v>
      </c>
      <c r="G14" s="48" t="n">
        <v>95281.8</v>
      </c>
      <c r="H14" s="48" t="n">
        <v>716250.4</v>
      </c>
      <c r="I14" s="48" t="n">
        <v>19935</v>
      </c>
      <c r="J14" s="48" t="n">
        <v>736185.4</v>
      </c>
      <c r="K14" s="48" t="n">
        <v>273269</v>
      </c>
      <c r="L14" s="48" t="n">
        <v>10081.5</v>
      </c>
      <c r="M14" s="48" t="n">
        <v>65709.89999999999</v>
      </c>
      <c r="N14" s="48" t="n">
        <v>1499.4</v>
      </c>
    </row>
    <row r="15" ht="10.05" customHeight="1" s="1003">
      <c r="A15" s="45" t="inlineStr">
        <is>
          <t>Féverole</t>
        </is>
      </c>
      <c r="B15" s="1112" t="n">
        <v>2000</v>
      </c>
      <c r="C15" s="45" t="inlineStr">
        <is>
          <t>2000/01</t>
        </is>
      </c>
      <c r="D15" s="1113" t="n">
        <v>10</v>
      </c>
      <c r="E15" s="48" t="n">
        <v>1827.7</v>
      </c>
      <c r="F15" s="48" t="n">
        <v>421</v>
      </c>
      <c r="G15" s="48" t="n">
        <v>2248.7</v>
      </c>
      <c r="H15" s="48" t="n">
        <v>27876</v>
      </c>
      <c r="I15" s="48" t="n">
        <v>909</v>
      </c>
      <c r="J15" s="48" t="n">
        <v>28785</v>
      </c>
      <c r="K15" s="48" t="n">
        <v>947.4</v>
      </c>
      <c r="L15" s="48" t="n">
        <v>68.3</v>
      </c>
      <c r="M15" s="48" t="n">
        <v>271.9</v>
      </c>
      <c r="N15" s="48" t="n">
        <v>2.9</v>
      </c>
    </row>
    <row r="16" ht="10.05" customHeight="1" s="1003">
      <c r="A16" s="45" t="inlineStr">
        <is>
          <t>Lupin</t>
        </is>
      </c>
      <c r="B16" s="1112" t="n">
        <v>2000</v>
      </c>
      <c r="C16" s="45" t="inlineStr">
        <is>
          <t>2000/01</t>
        </is>
      </c>
      <c r="D16" s="1113" t="n">
        <v>10</v>
      </c>
      <c r="E16" s="48" t="n">
        <v>533.7</v>
      </c>
      <c r="F16" s="48" t="n">
        <v>388.6</v>
      </c>
      <c r="G16" s="48" t="n">
        <v>922.3</v>
      </c>
      <c r="H16" s="48" t="n">
        <v>10053.9</v>
      </c>
      <c r="I16" s="48" t="n">
        <v>1827.1</v>
      </c>
      <c r="J16" s="48" t="n">
        <v>11881</v>
      </c>
      <c r="K16" s="48" t="n">
        <v>24.1</v>
      </c>
      <c r="L16" s="48" t="n">
        <v>0</v>
      </c>
      <c r="M16" s="48" t="n">
        <v>0</v>
      </c>
      <c r="N16" s="48" t="n">
        <v>52</v>
      </c>
    </row>
    <row r="17" ht="10.05" customHeight="1" s="1003">
      <c r="A17" s="45" t="inlineStr">
        <is>
          <t>Pois</t>
        </is>
      </c>
      <c r="B17" s="1112" t="n">
        <v>2000</v>
      </c>
      <c r="C17" s="45" t="inlineStr">
        <is>
          <t>2000/01</t>
        </is>
      </c>
      <c r="D17" s="1113" t="n">
        <v>10</v>
      </c>
      <c r="E17" s="48" t="n">
        <v>73588.7</v>
      </c>
      <c r="F17" s="48" t="n">
        <v>3314.1</v>
      </c>
      <c r="G17" s="48" t="n">
        <v>76902.8</v>
      </c>
      <c r="H17" s="48" t="n">
        <v>638669.9</v>
      </c>
      <c r="I17" s="48" t="n">
        <v>21603.9</v>
      </c>
      <c r="J17" s="48" t="n">
        <v>660273.8</v>
      </c>
      <c r="K17" s="48" t="n">
        <v>229977.5</v>
      </c>
      <c r="L17" s="48" t="n">
        <v>4049.8</v>
      </c>
      <c r="M17" s="48" t="n">
        <v>45591.9</v>
      </c>
      <c r="N17" s="48" t="n">
        <v>1749.4</v>
      </c>
    </row>
    <row r="18" ht="10.05" customHeight="1" s="1003">
      <c r="A18" s="45" t="inlineStr">
        <is>
          <t>Féverole</t>
        </is>
      </c>
      <c r="B18" s="1112" t="n">
        <v>2000</v>
      </c>
      <c r="C18" s="45" t="inlineStr">
        <is>
          <t>2000/01</t>
        </is>
      </c>
      <c r="D18" s="1113" t="n">
        <v>11</v>
      </c>
      <c r="E18" s="48" t="n">
        <v>1879.3</v>
      </c>
      <c r="F18" s="48" t="n">
        <v>1253.5</v>
      </c>
      <c r="G18" s="48" t="n">
        <v>3132.8</v>
      </c>
      <c r="H18" s="48" t="n">
        <v>24469.2</v>
      </c>
      <c r="I18" s="48" t="n">
        <v>1379.1</v>
      </c>
      <c r="J18" s="48" t="n">
        <v>25848.3</v>
      </c>
      <c r="K18" s="48" t="n">
        <v>953.9</v>
      </c>
      <c r="L18" s="48" t="n">
        <v>274.1</v>
      </c>
      <c r="M18" s="48" t="n">
        <v>267.6</v>
      </c>
      <c r="N18" s="48" t="n">
        <v>0</v>
      </c>
    </row>
    <row r="19" ht="10.05" customHeight="1" s="1003">
      <c r="A19" s="45" t="inlineStr">
        <is>
          <t>Lupin</t>
        </is>
      </c>
      <c r="B19" s="1112" t="n">
        <v>2000</v>
      </c>
      <c r="C19" s="45" t="inlineStr">
        <is>
          <t>2000/01</t>
        </is>
      </c>
      <c r="D19" s="1113" t="n">
        <v>11</v>
      </c>
      <c r="E19" s="48" t="n">
        <v>159.1</v>
      </c>
      <c r="F19" s="48" t="n">
        <v>243.1</v>
      </c>
      <c r="G19" s="48" t="n">
        <v>402.2</v>
      </c>
      <c r="H19" s="48" t="n">
        <v>9657.4</v>
      </c>
      <c r="I19" s="48" t="n">
        <v>2050.4</v>
      </c>
      <c r="J19" s="48" t="n">
        <v>11707.8</v>
      </c>
      <c r="K19" s="48" t="n">
        <v>24.1</v>
      </c>
      <c r="L19" s="48" t="n">
        <v>0</v>
      </c>
      <c r="M19" s="48" t="n">
        <v>0</v>
      </c>
      <c r="N19" s="48" t="n">
        <v>0</v>
      </c>
    </row>
    <row r="20" ht="10.05" customHeight="1" s="1003">
      <c r="A20" s="45" t="inlineStr">
        <is>
          <t>Pois</t>
        </is>
      </c>
      <c r="B20" s="1112" t="n">
        <v>2000</v>
      </c>
      <c r="C20" s="45" t="inlineStr">
        <is>
          <t>2000/01</t>
        </is>
      </c>
      <c r="D20" s="1113" t="n">
        <v>11</v>
      </c>
      <c r="E20" s="48" t="n">
        <v>45954.1</v>
      </c>
      <c r="F20" s="48" t="n">
        <v>8808.4</v>
      </c>
      <c r="G20" s="48" t="n">
        <v>54762.5</v>
      </c>
      <c r="H20" s="48" t="n">
        <v>550474.8</v>
      </c>
      <c r="I20" s="48" t="n">
        <v>27664.6</v>
      </c>
      <c r="J20" s="48" t="n">
        <v>578139.4</v>
      </c>
      <c r="K20" s="48" t="n">
        <v>214026.3</v>
      </c>
      <c r="L20" s="48" t="n">
        <v>5815.2</v>
      </c>
      <c r="M20" s="48" t="n">
        <v>21143.9</v>
      </c>
      <c r="N20" s="48" t="n">
        <v>622.5</v>
      </c>
    </row>
    <row r="21" ht="10.05" customHeight="1" s="1003">
      <c r="A21" s="45" t="inlineStr">
        <is>
          <t>Féverole</t>
        </is>
      </c>
      <c r="B21" s="1112" t="n">
        <v>2000</v>
      </c>
      <c r="C21" s="45" t="inlineStr">
        <is>
          <t>2000/01</t>
        </is>
      </c>
      <c r="D21" s="1113" t="n">
        <v>12</v>
      </c>
      <c r="E21" s="48" t="n">
        <v>1730.6</v>
      </c>
      <c r="F21" s="48" t="n">
        <v>631.5</v>
      </c>
      <c r="G21" s="48" t="n">
        <v>2362.1</v>
      </c>
      <c r="H21" s="48" t="n">
        <v>23098.3</v>
      </c>
      <c r="I21" s="48" t="n">
        <v>1508.5</v>
      </c>
      <c r="J21" s="48" t="n">
        <v>24606.8</v>
      </c>
      <c r="K21" s="48" t="n">
        <v>880.1</v>
      </c>
      <c r="L21" s="48" t="n">
        <v>54.8</v>
      </c>
      <c r="M21" s="48" t="n">
        <v>128.6</v>
      </c>
      <c r="N21" s="48" t="n">
        <v>0</v>
      </c>
    </row>
    <row r="22" ht="10.05" customHeight="1" s="1003">
      <c r="A22" s="45" t="inlineStr">
        <is>
          <t>Lupin</t>
        </is>
      </c>
      <c r="B22" s="1112" t="n">
        <v>2000</v>
      </c>
      <c r="C22" s="45" t="inlineStr">
        <is>
          <t>2000/01</t>
        </is>
      </c>
      <c r="D22" s="1113" t="n">
        <v>12</v>
      </c>
      <c r="E22" s="48" t="n">
        <v>30.3</v>
      </c>
      <c r="F22" s="48" t="n">
        <v>0</v>
      </c>
      <c r="G22" s="48" t="n">
        <v>30.3</v>
      </c>
      <c r="H22" s="48" t="n">
        <v>8528.6</v>
      </c>
      <c r="I22" s="48" t="n">
        <v>1894.8</v>
      </c>
      <c r="J22" s="48" t="n">
        <v>10423.4</v>
      </c>
      <c r="K22" s="48" t="n">
        <v>22.9</v>
      </c>
      <c r="L22" s="48" t="n">
        <v>0</v>
      </c>
      <c r="M22" s="48" t="n">
        <v>1.2</v>
      </c>
      <c r="N22" s="48" t="n">
        <v>0</v>
      </c>
    </row>
    <row r="23" ht="10.05" customHeight="1" s="1003">
      <c r="A23" s="45" t="inlineStr">
        <is>
          <t>Pois</t>
        </is>
      </c>
      <c r="B23" s="1112" t="n">
        <v>2000</v>
      </c>
      <c r="C23" s="45" t="inlineStr">
        <is>
          <t>2000/01</t>
        </is>
      </c>
      <c r="D23" s="1113" t="n">
        <v>12</v>
      </c>
      <c r="E23" s="48" t="n">
        <v>78108.5</v>
      </c>
      <c r="F23" s="48" t="n">
        <v>11869.5</v>
      </c>
      <c r="G23" s="48" t="n">
        <v>89978</v>
      </c>
      <c r="H23" s="48" t="n">
        <v>492208.9</v>
      </c>
      <c r="I23" s="48" t="n">
        <v>29603.2</v>
      </c>
      <c r="J23" s="48" t="n">
        <v>521812.1</v>
      </c>
      <c r="K23" s="48" t="n">
        <v>164907.6</v>
      </c>
      <c r="L23" s="48" t="n">
        <v>4680.1</v>
      </c>
      <c r="M23" s="48" t="n">
        <v>52576.9</v>
      </c>
      <c r="N23" s="48" t="n">
        <v>1221.9</v>
      </c>
    </row>
    <row r="24" ht="10.05" customHeight="1" s="1003">
      <c r="A24" s="45" t="inlineStr">
        <is>
          <t>Féverole</t>
        </is>
      </c>
      <c r="B24" s="1112" t="n">
        <v>2000</v>
      </c>
      <c r="C24" s="45" t="inlineStr">
        <is>
          <t>2003/04</t>
        </is>
      </c>
      <c r="D24" s="1113" t="n">
        <v>7</v>
      </c>
      <c r="E24" s="48" t="n">
        <v>0</v>
      </c>
      <c r="F24" s="48" t="n">
        <v>0</v>
      </c>
      <c r="G24" s="48" t="n">
        <v>0</v>
      </c>
      <c r="H24" s="48" t="n">
        <v>1.1</v>
      </c>
      <c r="I24" s="48" t="n">
        <v>0</v>
      </c>
      <c r="J24" s="48" t="n">
        <v>1.1</v>
      </c>
      <c r="K24" s="48" t="n">
        <v>0</v>
      </c>
      <c r="L24" s="48" t="n">
        <v>0</v>
      </c>
      <c r="M24" s="48" t="n">
        <v>0</v>
      </c>
      <c r="N24" s="48" t="n">
        <v>0</v>
      </c>
    </row>
    <row r="25" ht="10.05" customHeight="1" s="1003">
      <c r="A25" s="45" t="inlineStr">
        <is>
          <t>Pois</t>
        </is>
      </c>
      <c r="B25" s="1112" t="n">
        <v>2000</v>
      </c>
      <c r="C25" s="45" t="inlineStr">
        <is>
          <t>2008/09</t>
        </is>
      </c>
      <c r="D25" s="1113" t="n">
        <v>11</v>
      </c>
      <c r="E25" s="48" t="n">
        <v>0</v>
      </c>
      <c r="F25" s="48" t="n">
        <v>0</v>
      </c>
      <c r="G25" s="48" t="n">
        <v>0</v>
      </c>
      <c r="H25" s="48" t="n">
        <v>156.2</v>
      </c>
      <c r="I25" s="48" t="n">
        <v>0</v>
      </c>
      <c r="J25" s="48" t="n">
        <v>156.2</v>
      </c>
      <c r="K25" s="48" t="n">
        <v>0</v>
      </c>
      <c r="L25" s="48" t="n">
        <v>0</v>
      </c>
      <c r="M25" s="48" t="n">
        <v>0</v>
      </c>
      <c r="N25" s="48" t="n">
        <v>0</v>
      </c>
    </row>
    <row r="26" ht="10.05" customHeight="1" s="1003">
      <c r="A26" s="45" t="inlineStr">
        <is>
          <t>Féverole</t>
        </is>
      </c>
      <c r="B26" s="1112" t="n">
        <v>2001</v>
      </c>
      <c r="C26" s="45" t="inlineStr">
        <is>
          <t>2000/01</t>
        </is>
      </c>
      <c r="D26" s="1113" t="n">
        <v>1</v>
      </c>
      <c r="E26" s="48" t="n">
        <v>2257.9</v>
      </c>
      <c r="F26" s="48" t="n">
        <v>339.9</v>
      </c>
      <c r="G26" s="48" t="n">
        <v>2597.8</v>
      </c>
      <c r="H26" s="48" t="n">
        <v>19258.1</v>
      </c>
      <c r="I26" s="48" t="n">
        <v>913.4</v>
      </c>
      <c r="J26" s="48" t="n">
        <v>20171.5</v>
      </c>
      <c r="K26" s="48" t="n">
        <v>805.2</v>
      </c>
      <c r="L26" s="48" t="n">
        <v>398.1</v>
      </c>
      <c r="M26" s="48" t="n">
        <v>463.6</v>
      </c>
      <c r="N26" s="48" t="n">
        <v>9.4</v>
      </c>
    </row>
    <row r="27" ht="10.05" customHeight="1" s="1003">
      <c r="A27" s="45" t="inlineStr">
        <is>
          <t>Lupin</t>
        </is>
      </c>
      <c r="B27" s="1112" t="n">
        <v>2001</v>
      </c>
      <c r="C27" s="45" t="inlineStr">
        <is>
          <t>2000/01</t>
        </is>
      </c>
      <c r="D27" s="1113" t="n">
        <v>1</v>
      </c>
      <c r="E27" s="48" t="n">
        <v>17</v>
      </c>
      <c r="F27" s="48" t="n">
        <v>0</v>
      </c>
      <c r="G27" s="48" t="n">
        <v>17</v>
      </c>
      <c r="H27" s="48" t="n">
        <v>7330.1</v>
      </c>
      <c r="I27" s="48" t="n">
        <v>1765.9</v>
      </c>
      <c r="J27" s="48" t="n">
        <v>9096</v>
      </c>
      <c r="K27" s="48" t="n">
        <v>21.1</v>
      </c>
      <c r="L27" s="48" t="n">
        <v>0</v>
      </c>
      <c r="M27" s="48" t="n">
        <v>0</v>
      </c>
      <c r="N27" s="48" t="n">
        <v>1.8</v>
      </c>
    </row>
    <row r="28" ht="10.05" customHeight="1" s="1003">
      <c r="A28" s="45" t="inlineStr">
        <is>
          <t>Pois</t>
        </is>
      </c>
      <c r="B28" s="1112" t="n">
        <v>2001</v>
      </c>
      <c r="C28" s="45" t="inlineStr">
        <is>
          <t>2000/01</t>
        </is>
      </c>
      <c r="D28" s="1113" t="n">
        <v>1</v>
      </c>
      <c r="E28" s="48" t="n">
        <v>98219</v>
      </c>
      <c r="F28" s="48" t="n">
        <v>15468.1</v>
      </c>
      <c r="G28" s="48" t="n">
        <v>113687.1</v>
      </c>
      <c r="H28" s="48" t="n">
        <v>499876.3</v>
      </c>
      <c r="I28" s="48" t="n">
        <v>31446.4</v>
      </c>
      <c r="J28" s="48" t="n">
        <v>531322.7</v>
      </c>
      <c r="K28" s="48" t="n">
        <v>113880.8</v>
      </c>
      <c r="L28" s="48" t="n">
        <v>21451.1</v>
      </c>
      <c r="M28" s="48" t="n">
        <v>58251.7</v>
      </c>
      <c r="N28" s="48" t="n">
        <v>908.3</v>
      </c>
    </row>
    <row r="29" ht="10.05" customHeight="1" s="1003">
      <c r="A29" s="45" t="inlineStr">
        <is>
          <t>Féverole</t>
        </is>
      </c>
      <c r="B29" s="1112" t="n">
        <v>2001</v>
      </c>
      <c r="C29" s="45" t="inlineStr">
        <is>
          <t>2000/01</t>
        </is>
      </c>
      <c r="D29" s="1113" t="n">
        <v>2</v>
      </c>
      <c r="E29" s="48" t="n">
        <v>1986.8</v>
      </c>
      <c r="F29" s="48" t="n">
        <v>56.7</v>
      </c>
      <c r="G29" s="48" t="n">
        <v>2043.5</v>
      </c>
      <c r="H29" s="48" t="n">
        <v>17022.4</v>
      </c>
      <c r="I29" s="48" t="n">
        <v>536.8</v>
      </c>
      <c r="J29" s="48" t="n">
        <v>17559.2</v>
      </c>
      <c r="K29" s="48" t="n">
        <v>901.4</v>
      </c>
      <c r="L29" s="48" t="n">
        <v>250.3</v>
      </c>
      <c r="M29" s="48" t="n">
        <v>133.6</v>
      </c>
      <c r="N29" s="48" t="n">
        <v>20.5</v>
      </c>
    </row>
    <row r="30" ht="10.05" customHeight="1" s="1003">
      <c r="A30" s="45" t="inlineStr">
        <is>
          <t>Lupin</t>
        </is>
      </c>
      <c r="B30" s="1112" t="n">
        <v>2001</v>
      </c>
      <c r="C30" s="45" t="inlineStr">
        <is>
          <t>2000/01</t>
        </is>
      </c>
      <c r="D30" s="1113" t="n">
        <v>2</v>
      </c>
      <c r="E30" s="48" t="n">
        <v>49</v>
      </c>
      <c r="F30" s="48" t="n">
        <v>0</v>
      </c>
      <c r="G30" s="48" t="n">
        <v>49</v>
      </c>
      <c r="H30" s="48" t="n">
        <v>6662.9</v>
      </c>
      <c r="I30" s="48" t="n">
        <v>1578.1</v>
      </c>
      <c r="J30" s="48" t="n">
        <v>8241</v>
      </c>
      <c r="K30" s="48" t="n">
        <v>20.3</v>
      </c>
      <c r="L30" s="48" t="n">
        <v>2.5</v>
      </c>
      <c r="M30" s="48" t="n">
        <v>2.5</v>
      </c>
      <c r="N30" s="48" t="n">
        <v>0.8</v>
      </c>
    </row>
    <row r="31" ht="10.05" customHeight="1" s="1003">
      <c r="A31" s="45" t="inlineStr">
        <is>
          <t>Pois</t>
        </is>
      </c>
      <c r="B31" s="1112" t="n">
        <v>2001</v>
      </c>
      <c r="C31" s="45" t="inlineStr">
        <is>
          <t>2000/01</t>
        </is>
      </c>
      <c r="D31" s="1113" t="n">
        <v>2</v>
      </c>
      <c r="E31" s="48" t="n">
        <v>58364.3</v>
      </c>
      <c r="F31" s="48" t="n">
        <v>5659.6</v>
      </c>
      <c r="G31" s="48" t="n">
        <v>64023.9</v>
      </c>
      <c r="H31" s="48" t="n">
        <v>456897.1</v>
      </c>
      <c r="I31" s="48" t="n">
        <v>17143.6</v>
      </c>
      <c r="J31" s="48" t="n">
        <v>474040.7</v>
      </c>
      <c r="K31" s="48" t="n">
        <v>89525</v>
      </c>
      <c r="L31" s="48" t="n">
        <v>5547.8</v>
      </c>
      <c r="M31" s="48" t="n">
        <v>28025.9</v>
      </c>
      <c r="N31" s="48" t="n">
        <v>1877.7</v>
      </c>
    </row>
    <row r="32" ht="10.05" customHeight="1" s="1003">
      <c r="A32" s="45" t="inlineStr">
        <is>
          <t>Féverole</t>
        </is>
      </c>
      <c r="B32" s="1112" t="n">
        <v>2001</v>
      </c>
      <c r="C32" s="45" t="inlineStr">
        <is>
          <t>2000/01</t>
        </is>
      </c>
      <c r="D32" s="1113" t="n">
        <v>3</v>
      </c>
      <c r="E32" s="48" t="n">
        <v>3085.6</v>
      </c>
      <c r="F32" s="48" t="n">
        <v>191.5</v>
      </c>
      <c r="G32" s="48" t="n">
        <v>3277.1</v>
      </c>
      <c r="H32" s="48" t="n">
        <v>16548</v>
      </c>
      <c r="I32" s="48" t="n">
        <v>672.5</v>
      </c>
      <c r="J32" s="48" t="n">
        <v>17220.5</v>
      </c>
      <c r="K32" s="48" t="n">
        <v>528.7</v>
      </c>
      <c r="L32" s="48" t="n">
        <v>158.6</v>
      </c>
      <c r="M32" s="48" t="n">
        <v>468.6</v>
      </c>
      <c r="N32" s="48" t="n">
        <v>62.7</v>
      </c>
    </row>
    <row r="33" ht="10.05" customHeight="1" s="1003">
      <c r="A33" s="45" t="inlineStr">
        <is>
          <t>Lupin</t>
        </is>
      </c>
      <c r="B33" s="1112" t="n">
        <v>2001</v>
      </c>
      <c r="C33" s="45" t="inlineStr">
        <is>
          <t>2000/01</t>
        </is>
      </c>
      <c r="D33" s="1113" t="n">
        <v>3</v>
      </c>
      <c r="E33" s="48" t="n">
        <v>24.4</v>
      </c>
      <c r="F33" s="48" t="n">
        <v>0</v>
      </c>
      <c r="G33" s="48" t="n">
        <v>24.4</v>
      </c>
      <c r="H33" s="48" t="n">
        <v>5574.8</v>
      </c>
      <c r="I33" s="48" t="n">
        <v>1175.8</v>
      </c>
      <c r="J33" s="48" t="n">
        <v>6750.6</v>
      </c>
      <c r="K33" s="48" t="n">
        <v>13</v>
      </c>
      <c r="L33" s="48" t="n">
        <v>0</v>
      </c>
      <c r="M33" s="48" t="n">
        <v>0</v>
      </c>
      <c r="N33" s="48" t="n">
        <v>7.3</v>
      </c>
    </row>
    <row r="34" ht="10.05" customHeight="1" s="1003">
      <c r="A34" s="45" t="inlineStr">
        <is>
          <t>Pois</t>
        </is>
      </c>
      <c r="B34" s="1112" t="n">
        <v>2001</v>
      </c>
      <c r="C34" s="45" t="inlineStr">
        <is>
          <t>2000/01</t>
        </is>
      </c>
      <c r="D34" s="1113" t="n">
        <v>3</v>
      </c>
      <c r="E34" s="48" t="n">
        <v>79006.8</v>
      </c>
      <c r="F34" s="48" t="n">
        <v>792.8</v>
      </c>
      <c r="G34" s="48" t="n">
        <v>79799.60000000001</v>
      </c>
      <c r="H34" s="48" t="n">
        <v>401376.8</v>
      </c>
      <c r="I34" s="48" t="n">
        <v>13408.1</v>
      </c>
      <c r="J34" s="48" t="n">
        <v>414784.9</v>
      </c>
      <c r="K34" s="48" t="n">
        <v>54815.2</v>
      </c>
      <c r="L34" s="48" t="n">
        <v>6329.8</v>
      </c>
      <c r="M34" s="48" t="n">
        <v>38594.8</v>
      </c>
      <c r="N34" s="48" t="n">
        <v>2444.8</v>
      </c>
    </row>
    <row r="35" ht="10.05" customHeight="1" s="1003">
      <c r="A35" s="45" t="inlineStr">
        <is>
          <t>Féverole</t>
        </is>
      </c>
      <c r="B35" s="1112" t="n">
        <v>2001</v>
      </c>
      <c r="C35" s="45" t="inlineStr">
        <is>
          <t>2000/01</t>
        </is>
      </c>
      <c r="D35" s="1113" t="n">
        <v>4</v>
      </c>
      <c r="E35" s="48" t="n">
        <v>1419</v>
      </c>
      <c r="F35" s="48" t="n">
        <v>0</v>
      </c>
      <c r="G35" s="48" t="n">
        <v>1419</v>
      </c>
      <c r="H35" s="48" t="n">
        <v>13646.5</v>
      </c>
      <c r="I35" s="48" t="n">
        <v>671.5</v>
      </c>
      <c r="J35" s="48" t="n">
        <v>14318</v>
      </c>
      <c r="K35" s="48" t="n">
        <v>279.6</v>
      </c>
      <c r="L35" s="48" t="n">
        <v>29.1</v>
      </c>
      <c r="M35" s="48" t="n">
        <v>223.1</v>
      </c>
      <c r="N35" s="48" t="n">
        <v>55.1</v>
      </c>
    </row>
    <row r="36" ht="10.05" customHeight="1" s="1003">
      <c r="A36" s="45" t="inlineStr">
        <is>
          <t>Lupin</t>
        </is>
      </c>
      <c r="B36" s="1112" t="n">
        <v>2001</v>
      </c>
      <c r="C36" s="45" t="inlineStr">
        <is>
          <t>2000/01</t>
        </is>
      </c>
      <c r="D36" s="1113" t="n">
        <v>4</v>
      </c>
      <c r="E36" s="48" t="n">
        <v>0</v>
      </c>
      <c r="F36" s="48" t="n">
        <v>0</v>
      </c>
      <c r="G36" s="48" t="n">
        <v>0</v>
      </c>
      <c r="H36" s="48" t="n">
        <v>5046.5</v>
      </c>
      <c r="I36" s="48" t="n">
        <v>1174.1</v>
      </c>
      <c r="J36" s="48" t="n">
        <v>6220.6</v>
      </c>
      <c r="K36" s="48" t="n">
        <v>12.6</v>
      </c>
      <c r="L36" s="48" t="n">
        <v>0</v>
      </c>
      <c r="M36" s="48" t="n">
        <v>0</v>
      </c>
      <c r="N36" s="48" t="n">
        <v>0.4</v>
      </c>
    </row>
    <row r="37" ht="10.05" customHeight="1" s="1003">
      <c r="A37" s="45" t="inlineStr">
        <is>
          <t>Pois</t>
        </is>
      </c>
      <c r="B37" s="1112" t="n">
        <v>2001</v>
      </c>
      <c r="C37" s="45" t="inlineStr">
        <is>
          <t>2000/01</t>
        </is>
      </c>
      <c r="D37" s="1113" t="n">
        <v>4</v>
      </c>
      <c r="E37" s="48" t="n">
        <v>39244.3</v>
      </c>
      <c r="F37" s="48" t="n">
        <v>432.3</v>
      </c>
      <c r="G37" s="48" t="n">
        <v>39676.6</v>
      </c>
      <c r="H37" s="48" t="n">
        <v>309953.6</v>
      </c>
      <c r="I37" s="48" t="n">
        <v>10384.4</v>
      </c>
      <c r="J37" s="48" t="n">
        <v>320338</v>
      </c>
      <c r="K37" s="48" t="n">
        <v>33888.2</v>
      </c>
      <c r="L37" s="48" t="n">
        <v>1833.6</v>
      </c>
      <c r="M37" s="48" t="n">
        <v>21505.8</v>
      </c>
      <c r="N37" s="48" t="n">
        <v>1254.8</v>
      </c>
    </row>
    <row r="38" ht="10.05" customHeight="1" s="1003">
      <c r="A38" s="45" t="inlineStr">
        <is>
          <t>Féverole</t>
        </is>
      </c>
      <c r="B38" s="1112" t="n">
        <v>2001</v>
      </c>
      <c r="C38" s="45" t="inlineStr">
        <is>
          <t>2000/01</t>
        </is>
      </c>
      <c r="D38" s="1113" t="n">
        <v>5</v>
      </c>
      <c r="E38" s="48" t="n">
        <v>838.9</v>
      </c>
      <c r="F38" s="48" t="n">
        <v>0</v>
      </c>
      <c r="G38" s="48" t="n">
        <v>838.9</v>
      </c>
      <c r="H38" s="48" t="n">
        <v>10629</v>
      </c>
      <c r="I38" s="48" t="n">
        <v>274.4</v>
      </c>
      <c r="J38" s="48" t="n">
        <v>10903.4</v>
      </c>
      <c r="K38" s="48" t="n">
        <v>79.59999999999999</v>
      </c>
      <c r="L38" s="48" t="n">
        <v>17.6</v>
      </c>
      <c r="M38" s="48" t="n">
        <v>217.6</v>
      </c>
      <c r="N38" s="48" t="n">
        <v>0</v>
      </c>
    </row>
    <row r="39" ht="10.05" customHeight="1" s="1003">
      <c r="A39" s="45" t="inlineStr">
        <is>
          <t>Lupin</t>
        </is>
      </c>
      <c r="B39" s="1112" t="n">
        <v>2001</v>
      </c>
      <c r="C39" s="45" t="inlineStr">
        <is>
          <t>2000/01</t>
        </is>
      </c>
      <c r="D39" s="1113" t="n">
        <v>5</v>
      </c>
      <c r="E39" s="48" t="n">
        <v>13</v>
      </c>
      <c r="F39" s="48" t="n">
        <v>50.3</v>
      </c>
      <c r="G39" s="48" t="n">
        <v>63.3</v>
      </c>
      <c r="H39" s="48" t="n">
        <v>4185.4</v>
      </c>
      <c r="I39" s="48" t="n">
        <v>834.8</v>
      </c>
      <c r="J39" s="48" t="n">
        <v>5020.2</v>
      </c>
      <c r="K39" s="48" t="n">
        <v>12.2</v>
      </c>
      <c r="L39" s="48" t="n">
        <v>0</v>
      </c>
      <c r="M39" s="48" t="n">
        <v>0</v>
      </c>
      <c r="N39" s="48" t="n">
        <v>0.4</v>
      </c>
    </row>
    <row r="40" ht="10.05" customHeight="1" s="1003">
      <c r="A40" s="45" t="inlineStr">
        <is>
          <t>Pois</t>
        </is>
      </c>
      <c r="B40" s="1112" t="n">
        <v>2001</v>
      </c>
      <c r="C40" s="45" t="inlineStr">
        <is>
          <t>2000/01</t>
        </is>
      </c>
      <c r="D40" s="1113" t="n">
        <v>5</v>
      </c>
      <c r="E40" s="48" t="n">
        <v>44466.1</v>
      </c>
      <c r="F40" s="48" t="n">
        <v>1416.7</v>
      </c>
      <c r="G40" s="48" t="n">
        <v>45882.8</v>
      </c>
      <c r="H40" s="48" t="n">
        <v>227245.7</v>
      </c>
      <c r="I40" s="48" t="n">
        <v>6066.3</v>
      </c>
      <c r="J40" s="48" t="n">
        <v>233312</v>
      </c>
      <c r="K40" s="48" t="n">
        <v>13006</v>
      </c>
      <c r="L40" s="48" t="n">
        <v>2036.3</v>
      </c>
      <c r="M40" s="48" t="n">
        <v>22213.4</v>
      </c>
      <c r="N40" s="48" t="n">
        <v>705.1</v>
      </c>
    </row>
    <row r="41" ht="10.05" customHeight="1" s="1003">
      <c r="A41" s="45" t="inlineStr">
        <is>
          <t>Féverole</t>
        </is>
      </c>
      <c r="B41" s="1112" t="n">
        <v>2001</v>
      </c>
      <c r="C41" s="45" t="inlineStr">
        <is>
          <t>2000/01</t>
        </is>
      </c>
      <c r="D41" s="1113" t="n">
        <v>6</v>
      </c>
      <c r="E41" s="48" t="n">
        <v>926.2</v>
      </c>
      <c r="F41" s="48" t="n">
        <v>143.3</v>
      </c>
      <c r="G41" s="48" t="n">
        <v>1069.5</v>
      </c>
      <c r="H41" s="48" t="n">
        <v>5939.1</v>
      </c>
      <c r="I41" s="48" t="n">
        <v>204.1</v>
      </c>
      <c r="J41" s="48" t="n">
        <v>6143.2</v>
      </c>
      <c r="K41" s="48" t="n">
        <v>1</v>
      </c>
      <c r="L41" s="48" t="n">
        <v>2</v>
      </c>
      <c r="M41" s="48" t="n">
        <v>77.7</v>
      </c>
      <c r="N41" s="48" t="n">
        <v>2.9</v>
      </c>
    </row>
    <row r="42" ht="10.05" customHeight="1" s="1003">
      <c r="A42" s="45" t="inlineStr">
        <is>
          <t>Lupin</t>
        </is>
      </c>
      <c r="B42" s="1112" t="n">
        <v>2001</v>
      </c>
      <c r="C42" s="45" t="inlineStr">
        <is>
          <t>2000/01</t>
        </is>
      </c>
      <c r="D42" s="1113" t="n">
        <v>6</v>
      </c>
      <c r="E42" s="48" t="n">
        <v>139.7</v>
      </c>
      <c r="F42" s="48" t="n">
        <v>99.40000000000001</v>
      </c>
      <c r="G42" s="48" t="n">
        <v>239.1</v>
      </c>
      <c r="H42" s="48" t="n">
        <v>3711.7</v>
      </c>
      <c r="I42" s="48" t="n">
        <v>819.7</v>
      </c>
      <c r="J42" s="48" t="n">
        <v>4531.4</v>
      </c>
      <c r="K42" s="48" t="n">
        <v>0.2</v>
      </c>
      <c r="L42" s="48" t="n">
        <v>0</v>
      </c>
      <c r="M42" s="48" t="n">
        <v>0</v>
      </c>
      <c r="N42" s="48" t="n">
        <v>12</v>
      </c>
    </row>
    <row r="43" ht="10.05" customHeight="1" s="1003">
      <c r="A43" s="45" t="inlineStr">
        <is>
          <t>Pois</t>
        </is>
      </c>
      <c r="B43" s="1112" t="n">
        <v>2001</v>
      </c>
      <c r="C43" s="45" t="inlineStr">
        <is>
          <t>2000/01</t>
        </is>
      </c>
      <c r="D43" s="1113" t="n">
        <v>6</v>
      </c>
      <c r="E43" s="48" t="n">
        <v>34744.4</v>
      </c>
      <c r="F43" s="48" t="n">
        <v>3446.6</v>
      </c>
      <c r="G43" s="48" t="n">
        <v>38191</v>
      </c>
      <c r="H43" s="48" t="n">
        <v>122595.5</v>
      </c>
      <c r="I43" s="48" t="n">
        <v>3328.8</v>
      </c>
      <c r="J43" s="48" t="n">
        <v>125924.3</v>
      </c>
      <c r="K43" s="48" t="n">
        <v>1712.2</v>
      </c>
      <c r="L43" s="48" t="n">
        <v>745.8</v>
      </c>
      <c r="M43" s="48" t="n">
        <v>11048.1</v>
      </c>
      <c r="N43" s="48" t="n">
        <v>991.5</v>
      </c>
    </row>
    <row r="44" ht="10.05" customHeight="1" s="1003">
      <c r="A44" s="45" t="inlineStr">
        <is>
          <t>Féverole</t>
        </is>
      </c>
      <c r="B44" s="1112" t="n">
        <v>2001</v>
      </c>
      <c r="C44" s="45" t="inlineStr">
        <is>
          <t>2001/02</t>
        </is>
      </c>
      <c r="D44" s="1113" t="n">
        <v>7</v>
      </c>
      <c r="E44" s="48" t="n">
        <v>14882.2</v>
      </c>
      <c r="F44" s="48" t="n">
        <v>165.9</v>
      </c>
      <c r="G44" s="48" t="n">
        <v>15048.1</v>
      </c>
      <c r="H44" s="48" t="n">
        <v>16334.9</v>
      </c>
      <c r="I44" s="48" t="n">
        <v>377.5</v>
      </c>
      <c r="J44" s="48" t="n">
        <v>16712.4</v>
      </c>
      <c r="K44" s="48" t="n">
        <v>598.2</v>
      </c>
      <c r="L44" s="48" t="n">
        <v>711</v>
      </c>
      <c r="M44" s="48" t="n">
        <v>113.2</v>
      </c>
      <c r="N44" s="48" t="n">
        <v>0.6</v>
      </c>
    </row>
    <row r="45" ht="10.05" customHeight="1" s="1003">
      <c r="A45" s="45" t="inlineStr">
        <is>
          <t>Lupin</t>
        </is>
      </c>
      <c r="B45" s="1112" t="n">
        <v>2001</v>
      </c>
      <c r="C45" s="45" t="inlineStr">
        <is>
          <t>2001/02</t>
        </is>
      </c>
      <c r="D45" s="1113" t="n">
        <v>7</v>
      </c>
      <c r="E45" s="48" t="n">
        <v>29.6</v>
      </c>
      <c r="F45" s="48" t="n">
        <v>0</v>
      </c>
      <c r="G45" s="48" t="n">
        <v>29.6</v>
      </c>
      <c r="H45" s="48" t="n">
        <v>3074.7</v>
      </c>
      <c r="I45" s="48" t="n">
        <v>817.6</v>
      </c>
      <c r="J45" s="48" t="n">
        <v>3892.3</v>
      </c>
      <c r="K45" s="48" t="n">
        <v>0</v>
      </c>
      <c r="L45" s="48" t="n">
        <v>0</v>
      </c>
      <c r="M45" s="48" t="n">
        <v>0</v>
      </c>
      <c r="N45" s="48" t="n">
        <v>0.2</v>
      </c>
    </row>
    <row r="46" ht="10.05" customHeight="1" s="1003">
      <c r="A46" s="45" t="inlineStr">
        <is>
          <t>Pois</t>
        </is>
      </c>
      <c r="B46" s="1112" t="n">
        <v>2001</v>
      </c>
      <c r="C46" s="45" t="inlineStr">
        <is>
          <t>2001/02</t>
        </is>
      </c>
      <c r="D46" s="1113" t="n">
        <v>7</v>
      </c>
      <c r="E46" s="48" t="n">
        <v>325814</v>
      </c>
      <c r="F46" s="48" t="n">
        <v>7834.9</v>
      </c>
      <c r="G46" s="48" t="n">
        <v>333648.9</v>
      </c>
      <c r="H46" s="48" t="n">
        <v>317375.3</v>
      </c>
      <c r="I46" s="48" t="n">
        <v>9591.6</v>
      </c>
      <c r="J46" s="48" t="n">
        <v>326966.9</v>
      </c>
      <c r="K46" s="48" t="n">
        <v>77401.2</v>
      </c>
      <c r="L46" s="48" t="n">
        <v>78068.10000000001</v>
      </c>
      <c r="M46" s="48" t="n">
        <v>2066.2</v>
      </c>
      <c r="N46" s="48" t="n">
        <v>312.9</v>
      </c>
    </row>
    <row r="47" ht="10.05" customHeight="1" s="1003">
      <c r="A47" s="45" t="inlineStr">
        <is>
          <t>Féverole</t>
        </is>
      </c>
      <c r="B47" s="1112" t="n">
        <v>2001</v>
      </c>
      <c r="C47" s="45" t="inlineStr">
        <is>
          <t>2001/02</t>
        </is>
      </c>
      <c r="D47" s="1113" t="n">
        <v>8</v>
      </c>
      <c r="E47" s="48" t="n">
        <v>64067</v>
      </c>
      <c r="F47" s="48" t="n">
        <v>1171.1</v>
      </c>
      <c r="G47" s="48" t="n">
        <v>65238.1</v>
      </c>
      <c r="H47" s="48" t="n">
        <v>64967.9</v>
      </c>
      <c r="I47" s="48" t="n">
        <v>1068.1</v>
      </c>
      <c r="J47" s="48" t="n">
        <v>66036</v>
      </c>
      <c r="K47" s="48" t="n">
        <v>3842.7</v>
      </c>
      <c r="L47" s="48" t="n">
        <v>3457.5</v>
      </c>
      <c r="M47" s="48" t="n">
        <v>202.5</v>
      </c>
      <c r="N47" s="48" t="n">
        <v>10.5</v>
      </c>
    </row>
    <row r="48" ht="10.05" customHeight="1" s="1003">
      <c r="A48" s="45" t="inlineStr">
        <is>
          <t>Lupin</t>
        </is>
      </c>
      <c r="B48" s="1112" t="n">
        <v>2001</v>
      </c>
      <c r="C48" s="45" t="inlineStr">
        <is>
          <t>2001/02</t>
        </is>
      </c>
      <c r="D48" s="1113" t="n">
        <v>8</v>
      </c>
      <c r="E48" s="48" t="n">
        <v>2144.9</v>
      </c>
      <c r="F48" s="48" t="n">
        <v>390.1</v>
      </c>
      <c r="G48" s="48" t="n">
        <v>2535</v>
      </c>
      <c r="H48" s="48" t="n">
        <v>4398.1</v>
      </c>
      <c r="I48" s="48" t="n">
        <v>1213.5</v>
      </c>
      <c r="J48" s="48" t="n">
        <v>5611.6</v>
      </c>
      <c r="K48" s="48" t="n">
        <v>143.3</v>
      </c>
      <c r="L48" s="48" t="n">
        <v>153.1</v>
      </c>
      <c r="M48" s="48" t="n">
        <v>0</v>
      </c>
      <c r="N48" s="48" t="n">
        <v>9.800000000000001</v>
      </c>
    </row>
    <row r="49" ht="10.05" customHeight="1" s="1003">
      <c r="A49" s="45" t="inlineStr">
        <is>
          <t>Pois</t>
        </is>
      </c>
      <c r="B49" s="1112" t="n">
        <v>2001</v>
      </c>
      <c r="C49" s="45" t="inlineStr">
        <is>
          <t>2001/02</t>
        </is>
      </c>
      <c r="D49" s="1113" t="n">
        <v>8</v>
      </c>
      <c r="E49" s="48" t="n">
        <v>453126.8</v>
      </c>
      <c r="F49" s="48" t="n">
        <v>11441.5</v>
      </c>
      <c r="G49" s="48" t="n">
        <v>464568.3</v>
      </c>
      <c r="H49" s="48" t="n">
        <v>555677</v>
      </c>
      <c r="I49" s="48" t="n">
        <v>19619.5</v>
      </c>
      <c r="J49" s="48" t="n">
        <v>575296.5</v>
      </c>
      <c r="K49" s="48" t="n">
        <v>231770</v>
      </c>
      <c r="L49" s="48" t="n">
        <v>178274.3</v>
      </c>
      <c r="M49" s="48" t="n">
        <v>23015.7</v>
      </c>
      <c r="N49" s="48" t="n">
        <v>889.8</v>
      </c>
    </row>
    <row r="50" ht="10.05" customHeight="1" s="1003">
      <c r="A50" s="45" t="inlineStr">
        <is>
          <t>Féverole</t>
        </is>
      </c>
      <c r="B50" s="1112" t="n">
        <v>2001</v>
      </c>
      <c r="C50" s="45" t="inlineStr">
        <is>
          <t>2001/02</t>
        </is>
      </c>
      <c r="D50" s="1113" t="n">
        <v>9</v>
      </c>
      <c r="E50" s="48" t="n">
        <v>18099.9</v>
      </c>
      <c r="F50" s="48" t="n">
        <v>501.1</v>
      </c>
      <c r="G50" s="48" t="n">
        <v>18601</v>
      </c>
      <c r="H50" s="48" t="n">
        <v>61040</v>
      </c>
      <c r="I50" s="48" t="n">
        <v>1378.3</v>
      </c>
      <c r="J50" s="48" t="n">
        <v>62418.3</v>
      </c>
      <c r="K50" s="48" t="n">
        <v>3611.6</v>
      </c>
      <c r="L50" s="48" t="n">
        <v>1007.6</v>
      </c>
      <c r="M50" s="48" t="n">
        <v>1224.3</v>
      </c>
      <c r="N50" s="48" t="n">
        <v>17.3</v>
      </c>
    </row>
    <row r="51" ht="10.05" customHeight="1" s="1003">
      <c r="A51" s="45" t="inlineStr">
        <is>
          <t>Lupin</t>
        </is>
      </c>
      <c r="B51" s="1112" t="n">
        <v>2001</v>
      </c>
      <c r="C51" s="45" t="inlineStr">
        <is>
          <t>2001/02</t>
        </is>
      </c>
      <c r="D51" s="1113" t="n">
        <v>9</v>
      </c>
      <c r="E51" s="48" t="n">
        <v>2686.2</v>
      </c>
      <c r="F51" s="48" t="n">
        <v>885.9</v>
      </c>
      <c r="G51" s="48" t="n">
        <v>3572.1</v>
      </c>
      <c r="H51" s="48" t="n">
        <v>6171.9</v>
      </c>
      <c r="I51" s="48" t="n">
        <v>1983.5</v>
      </c>
      <c r="J51" s="48" t="n">
        <v>8155.4</v>
      </c>
      <c r="K51" s="48" t="n">
        <v>132.3</v>
      </c>
      <c r="L51" s="48" t="n">
        <v>47.8</v>
      </c>
      <c r="M51" s="48" t="n">
        <v>20.1</v>
      </c>
      <c r="N51" s="48" t="n">
        <v>38.7</v>
      </c>
    </row>
    <row r="52" ht="10.05" customHeight="1" s="1003">
      <c r="A52" s="45" t="inlineStr">
        <is>
          <t>Pois</t>
        </is>
      </c>
      <c r="B52" s="1112" t="n">
        <v>2001</v>
      </c>
      <c r="C52" s="45" t="inlineStr">
        <is>
          <t>2001/02</t>
        </is>
      </c>
      <c r="D52" s="1113" t="n">
        <v>9</v>
      </c>
      <c r="E52" s="48" t="n">
        <v>111713.7</v>
      </c>
      <c r="F52" s="48" t="n">
        <v>1225.8</v>
      </c>
      <c r="G52" s="48" t="n">
        <v>112939.5</v>
      </c>
      <c r="H52" s="48" t="n">
        <v>536448.3</v>
      </c>
      <c r="I52" s="48" t="n">
        <v>20369</v>
      </c>
      <c r="J52" s="48" t="n">
        <v>556817.3</v>
      </c>
      <c r="K52" s="48" t="n">
        <v>197578.8</v>
      </c>
      <c r="L52" s="48" t="n">
        <v>22300.6</v>
      </c>
      <c r="M52" s="48" t="n">
        <v>55696.1</v>
      </c>
      <c r="N52" s="48" t="n">
        <v>795.7</v>
      </c>
    </row>
    <row r="53" ht="10.05" customHeight="1" s="1003">
      <c r="A53" s="45" t="inlineStr">
        <is>
          <t>Féverole</t>
        </is>
      </c>
      <c r="B53" s="1112" t="n">
        <v>2001</v>
      </c>
      <c r="C53" s="45" t="inlineStr">
        <is>
          <t>2001/02</t>
        </is>
      </c>
      <c r="D53" s="1113" t="n">
        <v>10</v>
      </c>
      <c r="E53" s="48" t="n">
        <v>8592.299999999999</v>
      </c>
      <c r="F53" s="48" t="n">
        <v>1506</v>
      </c>
      <c r="G53" s="48" t="n">
        <v>10098.3</v>
      </c>
      <c r="H53" s="48" t="n">
        <v>59090.8</v>
      </c>
      <c r="I53" s="48" t="n">
        <v>2328.9</v>
      </c>
      <c r="J53" s="48" t="n">
        <v>61419.7</v>
      </c>
      <c r="K53" s="48" t="n">
        <v>3014.1</v>
      </c>
      <c r="L53" s="48" t="n">
        <v>316.4</v>
      </c>
      <c r="M53" s="48" t="n">
        <v>852.2</v>
      </c>
      <c r="N53" s="48" t="n">
        <v>61.7</v>
      </c>
    </row>
    <row r="54" ht="10.05" customHeight="1" s="1003">
      <c r="A54" s="45" t="inlineStr">
        <is>
          <t>Lupin</t>
        </is>
      </c>
      <c r="B54" s="1112" t="n">
        <v>2001</v>
      </c>
      <c r="C54" s="45" t="inlineStr">
        <is>
          <t>2001/02</t>
        </is>
      </c>
      <c r="D54" s="1113" t="n">
        <v>10</v>
      </c>
      <c r="E54" s="48" t="n">
        <v>469.3</v>
      </c>
      <c r="F54" s="48" t="n">
        <v>253.5</v>
      </c>
      <c r="G54" s="48" t="n">
        <v>722.8</v>
      </c>
      <c r="H54" s="48" t="n">
        <v>5786.2</v>
      </c>
      <c r="I54" s="48" t="n">
        <v>2249.9</v>
      </c>
      <c r="J54" s="48" t="n">
        <v>8036.1</v>
      </c>
      <c r="K54" s="48" t="n">
        <v>161.7</v>
      </c>
      <c r="L54" s="48" t="n">
        <v>71.09999999999999</v>
      </c>
      <c r="M54" s="48" t="n">
        <v>11.6</v>
      </c>
      <c r="N54" s="48" t="n">
        <v>30.1</v>
      </c>
    </row>
    <row r="55" ht="10.05" customHeight="1" s="1003">
      <c r="A55" s="45" t="inlineStr">
        <is>
          <t>Pois</t>
        </is>
      </c>
      <c r="B55" s="1112" t="n">
        <v>2001</v>
      </c>
      <c r="C55" s="45" t="inlineStr">
        <is>
          <t>2001/02</t>
        </is>
      </c>
      <c r="D55" s="1113" t="n">
        <v>10</v>
      </c>
      <c r="E55" s="48" t="n">
        <v>51057.1</v>
      </c>
      <c r="F55" s="48" t="n">
        <v>5160.1</v>
      </c>
      <c r="G55" s="48" t="n">
        <v>56217.2</v>
      </c>
      <c r="H55" s="48" t="n">
        <v>432403.8</v>
      </c>
      <c r="I55" s="48" t="n">
        <v>24463.3</v>
      </c>
      <c r="J55" s="48" t="n">
        <v>456867.1</v>
      </c>
      <c r="K55" s="48" t="n">
        <v>175444.2</v>
      </c>
      <c r="L55" s="48" t="n">
        <v>5508.6</v>
      </c>
      <c r="M55" s="48" t="n">
        <v>24099.9</v>
      </c>
      <c r="N55" s="48" t="n">
        <v>3543.3</v>
      </c>
    </row>
    <row r="56" ht="10.05" customHeight="1" s="1003">
      <c r="A56" s="45" t="inlineStr">
        <is>
          <t>Féverole</t>
        </is>
      </c>
      <c r="B56" s="1112" t="n">
        <v>2001</v>
      </c>
      <c r="C56" s="45" t="inlineStr">
        <is>
          <t>2001/02</t>
        </is>
      </c>
      <c r="D56" s="1113" t="n">
        <v>11</v>
      </c>
      <c r="E56" s="48" t="n">
        <v>3117</v>
      </c>
      <c r="F56" s="48" t="n">
        <v>2252.4</v>
      </c>
      <c r="G56" s="48" t="n">
        <v>5369.4</v>
      </c>
      <c r="H56" s="48" t="n">
        <v>53906</v>
      </c>
      <c r="I56" s="48" t="n">
        <v>3921.1</v>
      </c>
      <c r="J56" s="48" t="n">
        <v>57827.1</v>
      </c>
      <c r="K56" s="48" t="n">
        <v>2738</v>
      </c>
      <c r="L56" s="48" t="n">
        <v>148.5</v>
      </c>
      <c r="M56" s="48" t="n">
        <v>384.9</v>
      </c>
      <c r="N56" s="48" t="n">
        <v>39.7</v>
      </c>
    </row>
    <row r="57" ht="10.05" customHeight="1" s="1003">
      <c r="A57" s="45" t="inlineStr">
        <is>
          <t>Lupin</t>
        </is>
      </c>
      <c r="B57" s="1112" t="n">
        <v>2001</v>
      </c>
      <c r="C57" s="45" t="inlineStr">
        <is>
          <t>2001/02</t>
        </is>
      </c>
      <c r="D57" s="1113" t="n">
        <v>11</v>
      </c>
      <c r="E57" s="48" t="n">
        <v>92.59999999999999</v>
      </c>
      <c r="F57" s="48" t="n">
        <v>401.7</v>
      </c>
      <c r="G57" s="48" t="n">
        <v>494.3</v>
      </c>
      <c r="H57" s="48" t="n">
        <v>5423.3</v>
      </c>
      <c r="I57" s="48" t="n">
        <v>2572.7</v>
      </c>
      <c r="J57" s="48" t="n">
        <v>7996</v>
      </c>
      <c r="K57" s="48" t="n">
        <v>128.8</v>
      </c>
      <c r="L57" s="48" t="n">
        <v>1.9</v>
      </c>
      <c r="M57" s="48" t="n">
        <v>2</v>
      </c>
      <c r="N57" s="48" t="n">
        <v>32.8</v>
      </c>
    </row>
    <row r="58" ht="10.05" customHeight="1" s="1003">
      <c r="A58" s="45" t="inlineStr">
        <is>
          <t>Pois</t>
        </is>
      </c>
      <c r="B58" s="1112" t="n">
        <v>2001</v>
      </c>
      <c r="C58" s="45" t="inlineStr">
        <is>
          <t>2001/02</t>
        </is>
      </c>
      <c r="D58" s="1113" t="n">
        <v>11</v>
      </c>
      <c r="E58" s="48" t="n">
        <v>45257.7</v>
      </c>
      <c r="F58" s="48" t="n">
        <v>9554</v>
      </c>
      <c r="G58" s="48" t="n">
        <v>54811.7</v>
      </c>
      <c r="H58" s="48" t="n">
        <v>371607.4</v>
      </c>
      <c r="I58" s="48" t="n">
        <v>30012.9</v>
      </c>
      <c r="J58" s="48" t="n">
        <v>401620.3</v>
      </c>
      <c r="K58" s="48" t="n">
        <v>153148.2</v>
      </c>
      <c r="L58" s="48" t="n">
        <v>4755.3</v>
      </c>
      <c r="M58" s="48" t="n">
        <v>25140</v>
      </c>
      <c r="N58" s="48" t="n">
        <v>1911.3</v>
      </c>
    </row>
    <row r="59" ht="10.05" customHeight="1" s="1003">
      <c r="A59" s="45" t="inlineStr">
        <is>
          <t>Féverole</t>
        </is>
      </c>
      <c r="B59" s="1112" t="n">
        <v>2001</v>
      </c>
      <c r="C59" s="45" t="inlineStr">
        <is>
          <t>2001/02</t>
        </is>
      </c>
      <c r="D59" s="1113" t="n">
        <v>12</v>
      </c>
      <c r="E59" s="48" t="n">
        <v>3170</v>
      </c>
      <c r="F59" s="48" t="n">
        <v>2046.3</v>
      </c>
      <c r="G59" s="48" t="n">
        <v>5216.3</v>
      </c>
      <c r="H59" s="48" t="n">
        <v>52310.3</v>
      </c>
      <c r="I59" s="48" t="n">
        <v>4439.6</v>
      </c>
      <c r="J59" s="48" t="n">
        <v>56749.9</v>
      </c>
      <c r="K59" s="48" t="n">
        <v>3657.2</v>
      </c>
      <c r="L59" s="48" t="n">
        <v>3047.3</v>
      </c>
      <c r="M59" s="48" t="n">
        <v>2076.6</v>
      </c>
      <c r="N59" s="48" t="n">
        <v>51.5</v>
      </c>
    </row>
    <row r="60" ht="10.05" customHeight="1" s="1003">
      <c r="A60" s="45" t="inlineStr">
        <is>
          <t>Lupin</t>
        </is>
      </c>
      <c r="B60" s="1112" t="n">
        <v>2001</v>
      </c>
      <c r="C60" s="45" t="inlineStr">
        <is>
          <t>2001/02</t>
        </is>
      </c>
      <c r="D60" s="1113" t="n">
        <v>12</v>
      </c>
      <c r="E60" s="48" t="n">
        <v>108.1</v>
      </c>
      <c r="F60" s="48" t="n">
        <v>27.7</v>
      </c>
      <c r="G60" s="48" t="n">
        <v>135.8</v>
      </c>
      <c r="H60" s="48" t="n">
        <v>5098.3</v>
      </c>
      <c r="I60" s="48" t="n">
        <v>2428.1</v>
      </c>
      <c r="J60" s="48" t="n">
        <v>7526.4</v>
      </c>
      <c r="K60" s="48" t="n">
        <v>110.3</v>
      </c>
      <c r="L60" s="48" t="n">
        <v>17.5</v>
      </c>
      <c r="M60" s="48" t="n">
        <v>17.3</v>
      </c>
      <c r="N60" s="48" t="n">
        <v>18.7</v>
      </c>
    </row>
    <row r="61" ht="10.05" customHeight="1" s="1003">
      <c r="A61" s="45" t="inlineStr">
        <is>
          <t>Pois</t>
        </is>
      </c>
      <c r="B61" s="1112" t="n">
        <v>2001</v>
      </c>
      <c r="C61" s="45" t="inlineStr">
        <is>
          <t>2001/02</t>
        </is>
      </c>
      <c r="D61" s="1113" t="n">
        <v>12</v>
      </c>
      <c r="E61" s="48" t="n">
        <v>70510.8</v>
      </c>
      <c r="F61" s="48" t="n">
        <v>12954.4</v>
      </c>
      <c r="G61" s="48" t="n">
        <v>83465.2</v>
      </c>
      <c r="H61" s="48" t="n">
        <v>348847.7</v>
      </c>
      <c r="I61" s="48" t="n">
        <v>37876.3</v>
      </c>
      <c r="J61" s="48" t="n">
        <v>386724</v>
      </c>
      <c r="K61" s="48" t="n">
        <v>117481.8</v>
      </c>
      <c r="L61" s="48" t="n">
        <v>18667</v>
      </c>
      <c r="M61" s="48" t="n">
        <v>50945.9</v>
      </c>
      <c r="N61" s="48" t="n">
        <v>3387.5</v>
      </c>
    </row>
    <row r="62" ht="10.05" customHeight="1" s="1003">
      <c r="A62" s="45" t="inlineStr">
        <is>
          <t>Pois</t>
        </is>
      </c>
      <c r="B62" s="1112" t="n">
        <v>2001</v>
      </c>
      <c r="C62" s="45" t="inlineStr">
        <is>
          <t>2002/03</t>
        </is>
      </c>
      <c r="D62" s="1113" t="n">
        <v>2</v>
      </c>
      <c r="E62" s="48" t="n">
        <v>0</v>
      </c>
      <c r="F62" s="48" t="n">
        <v>0</v>
      </c>
      <c r="G62" s="48" t="n">
        <v>0</v>
      </c>
      <c r="H62" s="48" t="n">
        <v>0</v>
      </c>
      <c r="I62" s="48" t="n">
        <v>0</v>
      </c>
      <c r="J62" s="48" t="n">
        <v>0</v>
      </c>
      <c r="K62" s="48" t="n">
        <v>128.6</v>
      </c>
      <c r="L62" s="48" t="n">
        <v>0</v>
      </c>
      <c r="M62" s="48" t="n">
        <v>0</v>
      </c>
      <c r="N62" s="48" t="n">
        <v>0</v>
      </c>
    </row>
    <row r="63" ht="10.05" customHeight="1" s="1003">
      <c r="A63" s="45" t="inlineStr">
        <is>
          <t>Pois</t>
        </is>
      </c>
      <c r="B63" s="1112" t="n">
        <v>2001</v>
      </c>
      <c r="C63" s="45" t="inlineStr">
        <is>
          <t>2003/04</t>
        </is>
      </c>
      <c r="D63" s="1113" t="n">
        <v>1</v>
      </c>
      <c r="E63" s="48" t="n">
        <v>0</v>
      </c>
      <c r="F63" s="48" t="n">
        <v>0</v>
      </c>
      <c r="G63" s="48" t="n">
        <v>0</v>
      </c>
      <c r="H63" s="48" t="n">
        <v>54.5</v>
      </c>
      <c r="I63" s="48" t="n">
        <v>0</v>
      </c>
      <c r="J63" s="48" t="n">
        <v>54.5</v>
      </c>
      <c r="K63" s="48" t="n">
        <v>0</v>
      </c>
      <c r="L63" s="48" t="n">
        <v>0</v>
      </c>
      <c r="M63" s="48" t="n">
        <v>0</v>
      </c>
      <c r="N63" s="48" t="n">
        <v>0</v>
      </c>
    </row>
    <row r="64" ht="10.05" customHeight="1" s="1003">
      <c r="A64" s="45" t="inlineStr">
        <is>
          <t>Féverole</t>
        </is>
      </c>
      <c r="B64" s="1112" t="n">
        <v>2002</v>
      </c>
      <c r="C64" s="45" t="inlineStr">
        <is>
          <t>2001/02</t>
        </is>
      </c>
      <c r="D64" s="1113" t="n">
        <v>1</v>
      </c>
      <c r="E64" s="48" t="n">
        <v>4226.4</v>
      </c>
      <c r="F64" s="48" t="n">
        <v>484.8</v>
      </c>
      <c r="G64" s="48" t="n">
        <v>4711.2</v>
      </c>
      <c r="H64" s="48" t="n">
        <v>47391.1</v>
      </c>
      <c r="I64" s="48" t="n">
        <v>3638.7</v>
      </c>
      <c r="J64" s="48" t="n">
        <v>51029.8</v>
      </c>
      <c r="K64" s="48" t="n">
        <v>3152.5</v>
      </c>
      <c r="L64" s="48" t="n">
        <v>640.2</v>
      </c>
      <c r="M64" s="48" t="n">
        <v>1062.3</v>
      </c>
      <c r="N64" s="48" t="n">
        <v>82.59999999999999</v>
      </c>
    </row>
    <row r="65" ht="10.05" customHeight="1" s="1003">
      <c r="A65" s="45" t="inlineStr">
        <is>
          <t>Lupin</t>
        </is>
      </c>
      <c r="B65" s="1112" t="n">
        <v>2002</v>
      </c>
      <c r="C65" s="45" t="inlineStr">
        <is>
          <t>2001/02</t>
        </is>
      </c>
      <c r="D65" s="1113" t="n">
        <v>1</v>
      </c>
      <c r="E65" s="48" t="n">
        <v>73</v>
      </c>
      <c r="F65" s="48" t="n">
        <v>141.3</v>
      </c>
      <c r="G65" s="48" t="n">
        <v>214.3</v>
      </c>
      <c r="H65" s="48" t="n">
        <v>4230.1</v>
      </c>
      <c r="I65" s="48" t="n">
        <v>2443.2</v>
      </c>
      <c r="J65" s="48" t="n">
        <v>6673.3</v>
      </c>
      <c r="K65" s="48" t="n">
        <v>103.3</v>
      </c>
      <c r="L65" s="48" t="n">
        <v>21.6</v>
      </c>
      <c r="M65" s="48" t="n">
        <v>12.1</v>
      </c>
      <c r="N65" s="48" t="n">
        <v>16.5</v>
      </c>
    </row>
    <row r="66" ht="10.05" customHeight="1" s="1003">
      <c r="A66" s="45" t="inlineStr">
        <is>
          <t>Pois</t>
        </is>
      </c>
      <c r="B66" s="1112" t="n">
        <v>2002</v>
      </c>
      <c r="C66" s="45" t="inlineStr">
        <is>
          <t>2001/02</t>
        </is>
      </c>
      <c r="D66" s="1113" t="n">
        <v>1</v>
      </c>
      <c r="E66" s="48" t="n">
        <v>73106.60000000001</v>
      </c>
      <c r="F66" s="48" t="n">
        <v>12022.6</v>
      </c>
      <c r="G66" s="48" t="n">
        <v>85129.2</v>
      </c>
      <c r="H66" s="48" t="n">
        <v>317380.6</v>
      </c>
      <c r="I66" s="48" t="n">
        <v>38394.2</v>
      </c>
      <c r="J66" s="48" t="n">
        <v>355774.8</v>
      </c>
      <c r="K66" s="48" t="n">
        <v>90593.7</v>
      </c>
      <c r="L66" s="48" t="n">
        <v>7765.4</v>
      </c>
      <c r="M66" s="48" t="n">
        <v>33590.3</v>
      </c>
      <c r="N66" s="48" t="n">
        <v>1063.2</v>
      </c>
    </row>
    <row r="67" ht="10.05" customHeight="1" s="1003">
      <c r="A67" s="45" t="inlineStr">
        <is>
          <t>Féverole</t>
        </is>
      </c>
      <c r="B67" s="1112" t="n">
        <v>2002</v>
      </c>
      <c r="C67" s="45" t="inlineStr">
        <is>
          <t>2001/02</t>
        </is>
      </c>
      <c r="D67" s="1113" t="n">
        <v>2</v>
      </c>
      <c r="E67" s="48" t="n">
        <v>5028.9</v>
      </c>
      <c r="F67" s="48" t="n">
        <v>421.2</v>
      </c>
      <c r="G67" s="48" t="n">
        <v>5450.1</v>
      </c>
      <c r="H67" s="48" t="n">
        <v>41015.6</v>
      </c>
      <c r="I67" s="48" t="n">
        <v>2218</v>
      </c>
      <c r="J67" s="48" t="n">
        <v>43233.6</v>
      </c>
      <c r="K67" s="48" t="n">
        <v>2802.1</v>
      </c>
      <c r="L67" s="48" t="n">
        <v>524.9</v>
      </c>
      <c r="M67" s="48" t="n">
        <v>816.7</v>
      </c>
      <c r="N67" s="48" t="n">
        <v>58.6</v>
      </c>
    </row>
    <row r="68" ht="10.05" customHeight="1" s="1003">
      <c r="A68" s="45" t="inlineStr">
        <is>
          <t>Lupin</t>
        </is>
      </c>
      <c r="B68" s="1112" t="n">
        <v>2002</v>
      </c>
      <c r="C68" s="45" t="inlineStr">
        <is>
          <t>2001/02</t>
        </is>
      </c>
      <c r="D68" s="1113" t="n">
        <v>2</v>
      </c>
      <c r="E68" s="48" t="n">
        <v>26.4</v>
      </c>
      <c r="F68" s="48" t="n">
        <v>140.3</v>
      </c>
      <c r="G68" s="48" t="n">
        <v>166.7</v>
      </c>
      <c r="H68" s="48" t="n">
        <v>4012.5</v>
      </c>
      <c r="I68" s="48" t="n">
        <v>1657.4</v>
      </c>
      <c r="J68" s="48" t="n">
        <v>5669.9</v>
      </c>
      <c r="K68" s="48" t="n">
        <v>90.59999999999999</v>
      </c>
      <c r="L68" s="48" t="n">
        <v>4.1</v>
      </c>
      <c r="M68" s="48" t="n">
        <v>4.2</v>
      </c>
      <c r="N68" s="48" t="n">
        <v>12.6</v>
      </c>
    </row>
    <row r="69" ht="10.05" customHeight="1" s="1003">
      <c r="A69" s="45" t="inlineStr">
        <is>
          <t>Pois</t>
        </is>
      </c>
      <c r="B69" s="1112" t="n">
        <v>2002</v>
      </c>
      <c r="C69" s="45" t="inlineStr">
        <is>
          <t>2001/02</t>
        </is>
      </c>
      <c r="D69" s="1113" t="n">
        <v>2</v>
      </c>
      <c r="E69" s="48" t="n">
        <v>62336.8</v>
      </c>
      <c r="F69" s="48" t="n">
        <v>6293.9</v>
      </c>
      <c r="G69" s="48" t="n">
        <v>68630.7</v>
      </c>
      <c r="H69" s="48" t="n">
        <v>292586.5</v>
      </c>
      <c r="I69" s="48" t="n">
        <v>27683.1</v>
      </c>
      <c r="J69" s="48" t="n">
        <v>320269.6</v>
      </c>
      <c r="K69" s="48" t="n">
        <v>68947</v>
      </c>
      <c r="L69" s="48" t="n">
        <v>4527.7</v>
      </c>
      <c r="M69" s="48" t="n">
        <v>24890.2</v>
      </c>
      <c r="N69" s="48" t="n">
        <v>1304.2</v>
      </c>
    </row>
    <row r="70" ht="10.05" customHeight="1" s="1003">
      <c r="A70" s="45" t="inlineStr">
        <is>
          <t>Féverole</t>
        </is>
      </c>
      <c r="B70" s="1112" t="n">
        <v>2002</v>
      </c>
      <c r="C70" s="45" t="inlineStr">
        <is>
          <t>2001/02</t>
        </is>
      </c>
      <c r="D70" s="1113" t="n">
        <v>3</v>
      </c>
      <c r="E70" s="48" t="n">
        <v>6415.8</v>
      </c>
      <c r="F70" s="48" t="n">
        <v>611.1</v>
      </c>
      <c r="G70" s="48" t="n">
        <v>7026.9</v>
      </c>
      <c r="H70" s="48" t="n">
        <v>41033.3</v>
      </c>
      <c r="I70" s="48" t="n">
        <v>1588.7</v>
      </c>
      <c r="J70" s="48" t="n">
        <v>42622</v>
      </c>
      <c r="K70" s="48" t="n">
        <v>1097.4</v>
      </c>
      <c r="L70" s="48" t="n">
        <v>464.9</v>
      </c>
      <c r="M70" s="48" t="n">
        <v>2165</v>
      </c>
      <c r="N70" s="48" t="n">
        <v>4.6</v>
      </c>
    </row>
    <row r="71" ht="10.05" customHeight="1" s="1003">
      <c r="A71" s="45" t="inlineStr">
        <is>
          <t>Lupin</t>
        </is>
      </c>
      <c r="B71" s="1112" t="n">
        <v>2002</v>
      </c>
      <c r="C71" s="45" t="inlineStr">
        <is>
          <t>2001/02</t>
        </is>
      </c>
      <c r="D71" s="1113" t="n">
        <v>3</v>
      </c>
      <c r="E71" s="48" t="n">
        <v>85</v>
      </c>
      <c r="F71" s="48" t="n">
        <v>0</v>
      </c>
      <c r="G71" s="48" t="n">
        <v>85</v>
      </c>
      <c r="H71" s="48" t="n">
        <v>3295.7</v>
      </c>
      <c r="I71" s="48" t="n">
        <v>1652</v>
      </c>
      <c r="J71" s="48" t="n">
        <v>4947.7</v>
      </c>
      <c r="K71" s="48" t="n">
        <v>47.6</v>
      </c>
      <c r="L71" s="48" t="n">
        <v>0.8</v>
      </c>
      <c r="M71" s="48" t="n">
        <v>19.7</v>
      </c>
      <c r="N71" s="48" t="n">
        <v>24.1</v>
      </c>
    </row>
    <row r="72" ht="10.05" customHeight="1" s="1003">
      <c r="A72" s="45" t="inlineStr">
        <is>
          <t>Pois</t>
        </is>
      </c>
      <c r="B72" s="1112" t="n">
        <v>2002</v>
      </c>
      <c r="C72" s="45" t="inlineStr">
        <is>
          <t>2001/02</t>
        </is>
      </c>
      <c r="D72" s="1113" t="n">
        <v>3</v>
      </c>
      <c r="E72" s="48" t="n">
        <v>57851</v>
      </c>
      <c r="F72" s="48" t="n">
        <v>3187.7</v>
      </c>
      <c r="G72" s="48" t="n">
        <v>61038.7</v>
      </c>
      <c r="H72" s="48" t="n">
        <v>249964.9</v>
      </c>
      <c r="I72" s="48" t="n">
        <v>19226.6</v>
      </c>
      <c r="J72" s="48" t="n">
        <v>269191.5</v>
      </c>
      <c r="K72" s="48" t="n">
        <v>43043.6</v>
      </c>
      <c r="L72" s="48" t="n">
        <v>2843.1</v>
      </c>
      <c r="M72" s="48" t="n">
        <v>28032.3</v>
      </c>
      <c r="N72" s="48" t="n">
        <v>714.2</v>
      </c>
    </row>
    <row r="73" ht="10.05" customHeight="1" s="1003">
      <c r="A73" s="45" t="inlineStr">
        <is>
          <t>Féverole</t>
        </is>
      </c>
      <c r="B73" s="1112" t="n">
        <v>2002</v>
      </c>
      <c r="C73" s="45" t="inlineStr">
        <is>
          <t>2001/02</t>
        </is>
      </c>
      <c r="D73" s="1113" t="n">
        <v>4</v>
      </c>
      <c r="E73" s="48" t="n">
        <v>2758.5</v>
      </c>
      <c r="F73" s="48" t="n">
        <v>0</v>
      </c>
      <c r="G73" s="48" t="n">
        <v>2758.5</v>
      </c>
      <c r="H73" s="48" t="n">
        <v>34005</v>
      </c>
      <c r="I73" s="48" t="n">
        <v>1292.2</v>
      </c>
      <c r="J73" s="48" t="n">
        <v>35297.2</v>
      </c>
      <c r="K73" s="48" t="n">
        <v>889.6</v>
      </c>
      <c r="L73" s="48" t="n">
        <v>181.6</v>
      </c>
      <c r="M73" s="48" t="n">
        <v>378.8</v>
      </c>
      <c r="N73" s="48" t="n">
        <v>10.6</v>
      </c>
    </row>
    <row r="74" ht="10.05" customHeight="1" s="1003">
      <c r="A74" s="45" t="inlineStr">
        <is>
          <t>Lupin</t>
        </is>
      </c>
      <c r="B74" s="1112" t="n">
        <v>2002</v>
      </c>
      <c r="C74" s="45" t="inlineStr">
        <is>
          <t>2001/02</t>
        </is>
      </c>
      <c r="D74" s="1113" t="n">
        <v>4</v>
      </c>
      <c r="E74" s="48" t="n">
        <v>34.7</v>
      </c>
      <c r="F74" s="48" t="n">
        <v>0</v>
      </c>
      <c r="G74" s="48" t="n">
        <v>34.7</v>
      </c>
      <c r="H74" s="48" t="n">
        <v>3352.3</v>
      </c>
      <c r="I74" s="48" t="n">
        <v>1393.5</v>
      </c>
      <c r="J74" s="48" t="n">
        <v>4745.8</v>
      </c>
      <c r="K74" s="48" t="n">
        <v>53.1</v>
      </c>
      <c r="L74" s="48" t="n">
        <v>16.3</v>
      </c>
      <c r="M74" s="48" t="n">
        <v>8.199999999999999</v>
      </c>
      <c r="N74" s="48" t="n">
        <v>2.6</v>
      </c>
    </row>
    <row r="75" ht="10.05" customHeight="1" s="1003">
      <c r="A75" s="45" t="inlineStr">
        <is>
          <t>Pois</t>
        </is>
      </c>
      <c r="B75" s="1112" t="n">
        <v>2002</v>
      </c>
      <c r="C75" s="45" t="inlineStr">
        <is>
          <t>2001/02</t>
        </is>
      </c>
      <c r="D75" s="1113" t="n">
        <v>4</v>
      </c>
      <c r="E75" s="48" t="n">
        <v>34424.7</v>
      </c>
      <c r="F75" s="48" t="n">
        <v>683.7</v>
      </c>
      <c r="G75" s="48" t="n">
        <v>35108.4</v>
      </c>
      <c r="H75" s="48" t="n">
        <v>199298.9</v>
      </c>
      <c r="I75" s="48" t="n">
        <v>13121.3</v>
      </c>
      <c r="J75" s="48" t="n">
        <v>212420.2</v>
      </c>
      <c r="K75" s="48" t="n">
        <v>28428.9</v>
      </c>
      <c r="L75" s="48" t="n">
        <v>1667.9</v>
      </c>
      <c r="M75" s="48" t="n">
        <v>15012.7</v>
      </c>
      <c r="N75" s="48" t="n">
        <v>1269.9</v>
      </c>
    </row>
    <row r="76" ht="10.05" customHeight="1" s="1003">
      <c r="A76" s="45" t="inlineStr">
        <is>
          <t>Féverole</t>
        </is>
      </c>
      <c r="B76" s="1112" t="n">
        <v>2002</v>
      </c>
      <c r="C76" s="45" t="inlineStr">
        <is>
          <t>2001/02</t>
        </is>
      </c>
      <c r="D76" s="1113" t="n">
        <v>5</v>
      </c>
      <c r="E76" s="48" t="n">
        <v>2578.4</v>
      </c>
      <c r="F76" s="48" t="n">
        <v>0</v>
      </c>
      <c r="G76" s="48" t="n">
        <v>2578.4</v>
      </c>
      <c r="H76" s="48" t="n">
        <v>25900.7</v>
      </c>
      <c r="I76" s="48" t="n">
        <v>1123.9</v>
      </c>
      <c r="J76" s="48" t="n">
        <v>27024.6</v>
      </c>
      <c r="K76" s="48" t="n">
        <v>461.1</v>
      </c>
      <c r="L76" s="48" t="n">
        <v>141.8</v>
      </c>
      <c r="M76" s="48" t="n">
        <v>565.4</v>
      </c>
      <c r="N76" s="48" t="n">
        <v>4.9</v>
      </c>
    </row>
    <row r="77" ht="10.05" customHeight="1" s="1003">
      <c r="A77" s="45" t="inlineStr">
        <is>
          <t>Lupin</t>
        </is>
      </c>
      <c r="B77" s="1112" t="n">
        <v>2002</v>
      </c>
      <c r="C77" s="45" t="inlineStr">
        <is>
          <t>2001/02</t>
        </is>
      </c>
      <c r="D77" s="1113" t="n">
        <v>5</v>
      </c>
      <c r="E77" s="48" t="n">
        <v>47.6</v>
      </c>
      <c r="F77" s="48" t="n">
        <v>0</v>
      </c>
      <c r="G77" s="48" t="n">
        <v>47.6</v>
      </c>
      <c r="H77" s="48" t="n">
        <v>2199.3</v>
      </c>
      <c r="I77" s="48" t="n">
        <v>1309.9</v>
      </c>
      <c r="J77" s="48" t="n">
        <v>3509.2</v>
      </c>
      <c r="K77" s="48" t="n">
        <v>17.9</v>
      </c>
      <c r="L77" s="48" t="n">
        <v>0</v>
      </c>
      <c r="M77" s="48" t="n">
        <v>15.6</v>
      </c>
      <c r="N77" s="48" t="n">
        <v>19.6</v>
      </c>
    </row>
    <row r="78" ht="10.05" customHeight="1" s="1003">
      <c r="A78" s="45" t="inlineStr">
        <is>
          <t>Pois</t>
        </is>
      </c>
      <c r="B78" s="1112" t="n">
        <v>2002</v>
      </c>
      <c r="C78" s="45" t="inlineStr">
        <is>
          <t>2001/02</t>
        </is>
      </c>
      <c r="D78" s="1113" t="n">
        <v>5</v>
      </c>
      <c r="E78" s="48" t="n">
        <v>33593</v>
      </c>
      <c r="F78" s="48" t="n">
        <v>75.59999999999999</v>
      </c>
      <c r="G78" s="48" t="n">
        <v>33668.6</v>
      </c>
      <c r="H78" s="48" t="n">
        <v>137818.2</v>
      </c>
      <c r="I78" s="48" t="n">
        <v>10577.5</v>
      </c>
      <c r="J78" s="48" t="n">
        <v>148395.7</v>
      </c>
      <c r="K78" s="48" t="n">
        <v>10268.2</v>
      </c>
      <c r="L78" s="48" t="n">
        <v>918.3</v>
      </c>
      <c r="M78" s="48" t="n">
        <v>17910.8</v>
      </c>
      <c r="N78" s="48" t="n">
        <v>1168.2</v>
      </c>
    </row>
    <row r="79" ht="10.05" customHeight="1" s="1003">
      <c r="A79" s="45" t="inlineStr">
        <is>
          <t>Féverole</t>
        </is>
      </c>
      <c r="B79" s="1112" t="n">
        <v>2002</v>
      </c>
      <c r="C79" s="45" t="inlineStr">
        <is>
          <t>2001/02</t>
        </is>
      </c>
      <c r="D79" s="1113" t="n">
        <v>6</v>
      </c>
      <c r="E79" s="48" t="n">
        <v>2800.7</v>
      </c>
      <c r="F79" s="48" t="n">
        <v>9.5</v>
      </c>
      <c r="G79" s="48" t="n">
        <v>2810.2</v>
      </c>
      <c r="H79" s="48" t="n">
        <v>18013.5</v>
      </c>
      <c r="I79" s="48" t="n">
        <v>619.9</v>
      </c>
      <c r="J79" s="48" t="n">
        <v>18633.4</v>
      </c>
      <c r="K79" s="48" t="n">
        <v>12.7</v>
      </c>
      <c r="L79" s="48" t="n">
        <v>11.8</v>
      </c>
      <c r="M79" s="48" t="n">
        <v>432</v>
      </c>
      <c r="N79" s="48" t="n">
        <v>28.2</v>
      </c>
    </row>
    <row r="80" ht="10.05" customHeight="1" s="1003">
      <c r="A80" s="45" t="inlineStr">
        <is>
          <t>Lupin</t>
        </is>
      </c>
      <c r="B80" s="1112" t="n">
        <v>2002</v>
      </c>
      <c r="C80" s="45" t="inlineStr">
        <is>
          <t>2001/02</t>
        </is>
      </c>
      <c r="D80" s="1113" t="n">
        <v>6</v>
      </c>
      <c r="E80" s="48" t="n">
        <v>40.3</v>
      </c>
      <c r="F80" s="48" t="n">
        <v>19.1</v>
      </c>
      <c r="G80" s="48" t="n">
        <v>59.4</v>
      </c>
      <c r="H80" s="48" t="n">
        <v>2010.2</v>
      </c>
      <c r="I80" s="48" t="n">
        <v>1296.3</v>
      </c>
      <c r="J80" s="48" t="n">
        <v>3306.5</v>
      </c>
      <c r="K80" s="48" t="n">
        <v>13.5</v>
      </c>
      <c r="L80" s="48" t="n">
        <v>0</v>
      </c>
      <c r="M80" s="48" t="n">
        <v>0</v>
      </c>
      <c r="N80" s="48" t="n">
        <v>4.4</v>
      </c>
    </row>
    <row r="81" ht="10.05" customHeight="1" s="1003">
      <c r="A81" s="45" t="inlineStr">
        <is>
          <t>Pois</t>
        </is>
      </c>
      <c r="B81" s="1112" t="n">
        <v>2002</v>
      </c>
      <c r="C81" s="45" t="inlineStr">
        <is>
          <t>2001/02</t>
        </is>
      </c>
      <c r="D81" s="1113" t="n">
        <v>6</v>
      </c>
      <c r="E81" s="48" t="n">
        <v>20538.6</v>
      </c>
      <c r="F81" s="48" t="n">
        <v>403.7</v>
      </c>
      <c r="G81" s="48" t="n">
        <v>20942.3</v>
      </c>
      <c r="H81" s="48" t="n">
        <v>80639.60000000001</v>
      </c>
      <c r="I81" s="48" t="n">
        <v>6106.4</v>
      </c>
      <c r="J81" s="48" t="n">
        <v>86746</v>
      </c>
      <c r="K81" s="48" t="n">
        <v>1864.8</v>
      </c>
      <c r="L81" s="48" t="n">
        <v>641.9</v>
      </c>
      <c r="M81" s="48" t="n">
        <v>8335.30000000001</v>
      </c>
      <c r="N81" s="48" t="n">
        <v>690</v>
      </c>
    </row>
    <row r="82" ht="10.05" customHeight="1" s="1003">
      <c r="A82" s="45" t="inlineStr">
        <is>
          <t>Féverole</t>
        </is>
      </c>
      <c r="B82" s="1112" t="n">
        <v>2002</v>
      </c>
      <c r="C82" s="45" t="inlineStr">
        <is>
          <t>2002/03</t>
        </is>
      </c>
      <c r="D82" s="1113" t="n">
        <v>7</v>
      </c>
      <c r="E82" s="48" t="n">
        <v>18710.8</v>
      </c>
      <c r="F82" s="48" t="n">
        <v>548</v>
      </c>
      <c r="G82" s="48" t="n">
        <v>19258.8</v>
      </c>
      <c r="H82" s="48" t="n">
        <v>32036.7</v>
      </c>
      <c r="I82" s="48" t="n">
        <v>1022.3</v>
      </c>
      <c r="J82" s="48" t="n">
        <v>33059</v>
      </c>
      <c r="K82" s="48" t="n">
        <v>1404.7</v>
      </c>
      <c r="L82" s="48" t="n">
        <v>1392</v>
      </c>
      <c r="M82" s="48" t="n">
        <v>0</v>
      </c>
      <c r="N82" s="48" t="n">
        <v>0</v>
      </c>
    </row>
    <row r="83" ht="10.05" customHeight="1" s="1003">
      <c r="A83" s="45" t="inlineStr">
        <is>
          <t>Lupin</t>
        </is>
      </c>
      <c r="B83" s="1112" t="n">
        <v>2002</v>
      </c>
      <c r="C83" s="45" t="inlineStr">
        <is>
          <t>2002/03</t>
        </is>
      </c>
      <c r="D83" s="1113" t="n">
        <v>7</v>
      </c>
      <c r="E83" s="48" t="n">
        <v>78.90000000000001</v>
      </c>
      <c r="F83" s="48" t="n">
        <v>0</v>
      </c>
      <c r="G83" s="48" t="n">
        <v>78.90000000000001</v>
      </c>
      <c r="H83" s="48" t="n">
        <v>1581.4</v>
      </c>
      <c r="I83" s="48" t="n">
        <v>1301.4</v>
      </c>
      <c r="J83" s="48" t="n">
        <v>2882.8</v>
      </c>
      <c r="K83" s="48" t="n">
        <v>13.5</v>
      </c>
      <c r="L83" s="48" t="n">
        <v>0</v>
      </c>
      <c r="M83" s="48" t="n">
        <v>0</v>
      </c>
      <c r="N83" s="48" t="n">
        <v>0</v>
      </c>
    </row>
    <row r="84" ht="10.05" customHeight="1" s="1003">
      <c r="A84" s="45" t="inlineStr">
        <is>
          <t>Pois</t>
        </is>
      </c>
      <c r="B84" s="1112" t="n">
        <v>2002</v>
      </c>
      <c r="C84" s="45" t="inlineStr">
        <is>
          <t>2002/03</t>
        </is>
      </c>
      <c r="D84" s="1113" t="n">
        <v>7</v>
      </c>
      <c r="E84" s="48" t="n">
        <v>549355.6</v>
      </c>
      <c r="F84" s="48" t="n">
        <v>12531</v>
      </c>
      <c r="G84" s="48" t="n">
        <v>561886.6</v>
      </c>
      <c r="H84" s="48" t="n">
        <v>526238.7</v>
      </c>
      <c r="I84" s="48" t="n">
        <v>17609.3</v>
      </c>
      <c r="J84" s="48" t="n">
        <v>543848</v>
      </c>
      <c r="K84" s="48" t="n">
        <v>186291.7</v>
      </c>
      <c r="L84" s="48" t="n">
        <v>190178.4</v>
      </c>
      <c r="M84" s="48" t="n">
        <v>5172.7</v>
      </c>
      <c r="N84" s="48" t="n">
        <v>578.8</v>
      </c>
    </row>
    <row r="85" ht="10.05" customHeight="1" s="1003">
      <c r="A85" s="45" t="inlineStr">
        <is>
          <t>Féverole</t>
        </is>
      </c>
      <c r="B85" s="1112" t="n">
        <v>2002</v>
      </c>
      <c r="C85" s="45" t="inlineStr">
        <is>
          <t>2002/03</t>
        </is>
      </c>
      <c r="D85" s="1113" t="n">
        <v>8</v>
      </c>
      <c r="E85" s="48" t="n">
        <v>127622.5</v>
      </c>
      <c r="F85" s="48" t="n">
        <v>1429.1</v>
      </c>
      <c r="G85" s="48" t="n">
        <v>129051.6</v>
      </c>
      <c r="H85" s="48" t="n">
        <v>140095.3</v>
      </c>
      <c r="I85" s="48" t="n">
        <v>1627.1</v>
      </c>
      <c r="J85" s="48" t="n">
        <v>141722.4</v>
      </c>
      <c r="K85" s="48" t="n">
        <v>15838.4</v>
      </c>
      <c r="L85" s="48" t="n">
        <v>15109</v>
      </c>
      <c r="M85" s="48" t="n">
        <v>479.5</v>
      </c>
      <c r="N85" s="48" t="n">
        <v>42.6</v>
      </c>
    </row>
    <row r="86" ht="10.05" customHeight="1" s="1003">
      <c r="A86" s="45" t="inlineStr">
        <is>
          <t>Lupin</t>
        </is>
      </c>
      <c r="B86" s="1112" t="n">
        <v>2002</v>
      </c>
      <c r="C86" s="45" t="inlineStr">
        <is>
          <t>2002/03</t>
        </is>
      </c>
      <c r="D86" s="1113" t="n">
        <v>8</v>
      </c>
      <c r="E86" s="48" t="n">
        <v>1003.3</v>
      </c>
      <c r="F86" s="48" t="n">
        <v>576.2</v>
      </c>
      <c r="G86" s="48" t="n">
        <v>1579.5</v>
      </c>
      <c r="H86" s="48" t="n">
        <v>2012.2</v>
      </c>
      <c r="I86" s="48" t="n">
        <v>1828.4</v>
      </c>
      <c r="J86" s="48" t="n">
        <v>3840.6</v>
      </c>
      <c r="K86" s="48" t="n">
        <v>122.2</v>
      </c>
      <c r="L86" s="48" t="n">
        <v>110.4</v>
      </c>
      <c r="M86" s="48" t="n">
        <v>0</v>
      </c>
      <c r="N86" s="48" t="n">
        <v>1.7</v>
      </c>
    </row>
    <row r="87" ht="10.05" customHeight="1" s="1003">
      <c r="A87" s="45" t="inlineStr">
        <is>
          <t>Pois</t>
        </is>
      </c>
      <c r="B87" s="1112" t="n">
        <v>2002</v>
      </c>
      <c r="C87" s="45" t="inlineStr">
        <is>
          <t>2002/03</t>
        </is>
      </c>
      <c r="D87" s="1113" t="n">
        <v>8</v>
      </c>
      <c r="E87" s="48" t="n">
        <v>292996.1</v>
      </c>
      <c r="F87" s="48" t="n">
        <v>7345.4</v>
      </c>
      <c r="G87" s="48" t="n">
        <v>300341.5</v>
      </c>
      <c r="H87" s="48" t="n">
        <v>577909.6</v>
      </c>
      <c r="I87" s="48" t="n">
        <v>23256.4</v>
      </c>
      <c r="J87" s="48" t="n">
        <v>601166</v>
      </c>
      <c r="K87" s="48" t="n">
        <v>244265.1</v>
      </c>
      <c r="L87" s="48" t="n">
        <v>104764.2</v>
      </c>
      <c r="M87" s="48" t="n">
        <v>34975.3</v>
      </c>
      <c r="N87" s="48" t="n">
        <v>1006.4</v>
      </c>
    </row>
    <row r="88" ht="10.05" customHeight="1" s="1003">
      <c r="A88" s="45" t="inlineStr">
        <is>
          <t>Féverole</t>
        </is>
      </c>
      <c r="B88" s="1112" t="n">
        <v>2002</v>
      </c>
      <c r="C88" s="45" t="inlineStr">
        <is>
          <t>2002/03</t>
        </is>
      </c>
      <c r="D88" s="1113" t="n">
        <v>9</v>
      </c>
      <c r="E88" s="48" t="n">
        <v>42460.6</v>
      </c>
      <c r="F88" s="48" t="n">
        <v>835.1</v>
      </c>
      <c r="G88" s="48" t="n">
        <v>43295.7</v>
      </c>
      <c r="H88" s="48" t="n">
        <v>159255.1</v>
      </c>
      <c r="I88" s="48" t="n">
        <v>2186.2</v>
      </c>
      <c r="J88" s="48" t="n">
        <v>161441.3</v>
      </c>
      <c r="K88" s="48" t="n">
        <v>17160.8</v>
      </c>
      <c r="L88" s="48" t="n">
        <v>5470.5</v>
      </c>
      <c r="M88" s="48" t="n">
        <v>4057.2</v>
      </c>
      <c r="N88" s="48" t="n">
        <v>90.90000000000001</v>
      </c>
    </row>
    <row r="89" ht="10.05" customHeight="1" s="1003">
      <c r="A89" s="45" t="inlineStr">
        <is>
          <t>Lupin</t>
        </is>
      </c>
      <c r="B89" s="1112" t="n">
        <v>2002</v>
      </c>
      <c r="C89" s="45" t="inlineStr">
        <is>
          <t>2002/03</t>
        </is>
      </c>
      <c r="D89" s="1113" t="n">
        <v>9</v>
      </c>
      <c r="E89" s="48" t="n">
        <v>3048.9</v>
      </c>
      <c r="F89" s="48" t="n">
        <v>742.8</v>
      </c>
      <c r="G89" s="48" t="n">
        <v>3791.7</v>
      </c>
      <c r="H89" s="48" t="n">
        <v>4230.1</v>
      </c>
      <c r="I89" s="48" t="n">
        <v>2571.2</v>
      </c>
      <c r="J89" s="48" t="n">
        <v>6801.3</v>
      </c>
      <c r="K89" s="48" t="n">
        <v>241.1</v>
      </c>
      <c r="L89" s="48" t="n">
        <v>175.8</v>
      </c>
      <c r="M89" s="48" t="n">
        <v>6</v>
      </c>
      <c r="N89" s="48" t="n">
        <v>50.9</v>
      </c>
    </row>
    <row r="90" ht="10.05" customHeight="1" s="1003">
      <c r="A90" s="45" t="inlineStr">
        <is>
          <t>Pois</t>
        </is>
      </c>
      <c r="B90" s="1112" t="n">
        <v>2002</v>
      </c>
      <c r="C90" s="45" t="inlineStr">
        <is>
          <t>2002/03</t>
        </is>
      </c>
      <c r="D90" s="1113" t="n">
        <v>9</v>
      </c>
      <c r="E90" s="48" t="n">
        <v>80370.2</v>
      </c>
      <c r="F90" s="48" t="n">
        <v>1185.1</v>
      </c>
      <c r="G90" s="48" t="n">
        <v>81555.3</v>
      </c>
      <c r="H90" s="48" t="n">
        <v>530019.2</v>
      </c>
      <c r="I90" s="48" t="n">
        <v>23276.8</v>
      </c>
      <c r="J90" s="48" t="n">
        <v>553296</v>
      </c>
      <c r="K90" s="48" t="n">
        <v>210827.5</v>
      </c>
      <c r="L90" s="48" t="n">
        <v>10256.4</v>
      </c>
      <c r="M90" s="48" t="n">
        <v>42405.8</v>
      </c>
      <c r="N90" s="48" t="n">
        <v>1288.2</v>
      </c>
    </row>
    <row r="91" ht="10.05" customHeight="1" s="1003">
      <c r="A91" s="45" t="inlineStr">
        <is>
          <t>Féverole</t>
        </is>
      </c>
      <c r="B91" s="1112" t="n">
        <v>2002</v>
      </c>
      <c r="C91" s="45" t="inlineStr">
        <is>
          <t>2002/03</t>
        </is>
      </c>
      <c r="D91" s="1113" t="n">
        <v>10</v>
      </c>
      <c r="E91" s="48" t="n">
        <v>15612.9</v>
      </c>
      <c r="F91" s="48" t="n">
        <v>1059.3</v>
      </c>
      <c r="G91" s="48" t="n">
        <v>16672.2</v>
      </c>
      <c r="H91" s="48" t="n">
        <v>113989.1</v>
      </c>
      <c r="I91" s="48" t="n">
        <v>3037.5</v>
      </c>
      <c r="J91" s="48" t="n">
        <v>117026.6</v>
      </c>
      <c r="K91" s="48" t="n">
        <v>13102.3</v>
      </c>
      <c r="L91" s="48" t="n">
        <v>1006.1</v>
      </c>
      <c r="M91" s="48" t="n">
        <v>5043</v>
      </c>
      <c r="N91" s="48" t="n">
        <v>21.6</v>
      </c>
    </row>
    <row r="92" ht="10.05" customHeight="1" s="1003">
      <c r="A92" s="45" t="inlineStr">
        <is>
          <t>Lupin</t>
        </is>
      </c>
      <c r="B92" s="1112" t="n">
        <v>2002</v>
      </c>
      <c r="C92" s="45" t="inlineStr">
        <is>
          <t>2002/03</t>
        </is>
      </c>
      <c r="D92" s="1113" t="n">
        <v>10</v>
      </c>
      <c r="E92" s="48" t="n">
        <v>485.8</v>
      </c>
      <c r="F92" s="48" t="n">
        <v>150</v>
      </c>
      <c r="G92" s="48" t="n">
        <v>635.8</v>
      </c>
      <c r="H92" s="48" t="n">
        <v>3812.6</v>
      </c>
      <c r="I92" s="48" t="n">
        <v>2615.4</v>
      </c>
      <c r="J92" s="48" t="n">
        <v>6428</v>
      </c>
      <c r="K92" s="48" t="n">
        <v>268</v>
      </c>
      <c r="L92" s="48" t="n">
        <v>90.7</v>
      </c>
      <c r="M92" s="48" t="n">
        <v>19.4</v>
      </c>
      <c r="N92" s="48" t="n">
        <v>44.4</v>
      </c>
    </row>
    <row r="93" ht="10.05" customHeight="1" s="1003">
      <c r="A93" s="45" t="inlineStr">
        <is>
          <t>Pois</t>
        </is>
      </c>
      <c r="B93" s="1112" t="n">
        <v>2002</v>
      </c>
      <c r="C93" s="45" t="inlineStr">
        <is>
          <t>2002/03</t>
        </is>
      </c>
      <c r="D93" s="1113" t="n">
        <v>10</v>
      </c>
      <c r="E93" s="48" t="n">
        <v>69360.89999999999</v>
      </c>
      <c r="F93" s="48" t="n">
        <v>5298.2</v>
      </c>
      <c r="G93" s="48" t="n">
        <v>74659.10000000001</v>
      </c>
      <c r="H93" s="48" t="n">
        <v>483207.2</v>
      </c>
      <c r="I93" s="48" t="n">
        <v>27569</v>
      </c>
      <c r="J93" s="48" t="n">
        <v>510776.2</v>
      </c>
      <c r="K93" s="48" t="n">
        <v>173561.1</v>
      </c>
      <c r="L93" s="48" t="n">
        <v>5511.8</v>
      </c>
      <c r="M93" s="48" t="n">
        <v>40342.3</v>
      </c>
      <c r="N93" s="48" t="n">
        <v>2318.5</v>
      </c>
    </row>
    <row r="94" ht="10.05" customHeight="1" s="1003">
      <c r="A94" s="45" t="inlineStr">
        <is>
          <t>Féverole</t>
        </is>
      </c>
      <c r="B94" s="1112" t="n">
        <v>2002</v>
      </c>
      <c r="C94" s="45" t="inlineStr">
        <is>
          <t>2002/03</t>
        </is>
      </c>
      <c r="D94" s="1113" t="n">
        <v>11</v>
      </c>
      <c r="E94" s="48" t="n">
        <v>8676.700000000001</v>
      </c>
      <c r="F94" s="48" t="n">
        <v>1601.3</v>
      </c>
      <c r="G94" s="48" t="n">
        <v>10278</v>
      </c>
      <c r="H94" s="48" t="n">
        <v>98370</v>
      </c>
      <c r="I94" s="48" t="n">
        <v>4076.5</v>
      </c>
      <c r="J94" s="48" t="n">
        <v>102446.5</v>
      </c>
      <c r="K94" s="48" t="n">
        <v>11445.9</v>
      </c>
      <c r="L94" s="48" t="n">
        <v>196.8</v>
      </c>
      <c r="M94" s="48" t="n">
        <v>1784.4</v>
      </c>
      <c r="N94" s="48" t="n">
        <v>68.8</v>
      </c>
    </row>
    <row r="95" ht="10.05" customHeight="1" s="1003">
      <c r="A95" s="45" t="inlineStr">
        <is>
          <t>Lupin</t>
        </is>
      </c>
      <c r="B95" s="1112" t="n">
        <v>2002</v>
      </c>
      <c r="C95" s="45" t="inlineStr">
        <is>
          <t>2002/03</t>
        </is>
      </c>
      <c r="D95" s="1113" t="n">
        <v>11</v>
      </c>
      <c r="E95" s="48" t="n">
        <v>138.5</v>
      </c>
      <c r="F95" s="48" t="n">
        <v>52.9</v>
      </c>
      <c r="G95" s="48" t="n">
        <v>191.4</v>
      </c>
      <c r="H95" s="48" t="n">
        <v>3570.9</v>
      </c>
      <c r="I95" s="48" t="n">
        <v>2068.1</v>
      </c>
      <c r="J95" s="48" t="n">
        <v>5639</v>
      </c>
      <c r="K95" s="48" t="n">
        <v>260.3</v>
      </c>
      <c r="L95" s="48" t="n">
        <v>22.2</v>
      </c>
      <c r="M95" s="48" t="n">
        <v>0.7</v>
      </c>
      <c r="N95" s="48" t="n">
        <v>29.2</v>
      </c>
    </row>
    <row r="96" ht="10.05" customHeight="1" s="1003">
      <c r="A96" s="45" t="inlineStr">
        <is>
          <t>Pois</t>
        </is>
      </c>
      <c r="B96" s="1112" t="n">
        <v>2002</v>
      </c>
      <c r="C96" s="45" t="inlineStr">
        <is>
          <t>2002/03</t>
        </is>
      </c>
      <c r="D96" s="1113" t="n">
        <v>11</v>
      </c>
      <c r="E96" s="48" t="n">
        <v>60235.2</v>
      </c>
      <c r="F96" s="48" t="n">
        <v>10402.2</v>
      </c>
      <c r="G96" s="48" t="n">
        <v>70637.39999999999</v>
      </c>
      <c r="H96" s="48" t="n">
        <v>419280</v>
      </c>
      <c r="I96" s="48" t="n">
        <v>34297.6</v>
      </c>
      <c r="J96" s="48" t="n">
        <v>453577.6</v>
      </c>
      <c r="K96" s="48" t="n">
        <v>154288</v>
      </c>
      <c r="L96" s="48" t="n">
        <v>7483.4</v>
      </c>
      <c r="M96" s="48" t="n">
        <v>25638.1</v>
      </c>
      <c r="N96" s="48" t="n">
        <v>1206.2</v>
      </c>
    </row>
    <row r="97" ht="10.05" customHeight="1" s="1003">
      <c r="A97" s="45" t="inlineStr">
        <is>
          <t>Féverole</t>
        </is>
      </c>
      <c r="B97" s="1112" t="n">
        <v>2002</v>
      </c>
      <c r="C97" s="45" t="inlineStr">
        <is>
          <t>2002/03</t>
        </is>
      </c>
      <c r="D97" s="1113" t="n">
        <v>12</v>
      </c>
      <c r="E97" s="48" t="n">
        <v>11943.7</v>
      </c>
      <c r="F97" s="48" t="n">
        <v>1975.7</v>
      </c>
      <c r="G97" s="48" t="n">
        <v>13919.4</v>
      </c>
      <c r="H97" s="48" t="n">
        <v>88140.89999999999</v>
      </c>
      <c r="I97" s="48" t="n">
        <v>5076.6</v>
      </c>
      <c r="J97" s="48" t="n">
        <v>93217.5</v>
      </c>
      <c r="K97" s="48" t="n">
        <v>7886.2</v>
      </c>
      <c r="L97" s="48" t="n">
        <v>279.4</v>
      </c>
      <c r="M97" s="48" t="n">
        <v>3728.5</v>
      </c>
      <c r="N97" s="48" t="n">
        <v>110.6</v>
      </c>
    </row>
    <row r="98" ht="10.05" customHeight="1" s="1003">
      <c r="A98" s="45" t="inlineStr">
        <is>
          <t>Lupin</t>
        </is>
      </c>
      <c r="B98" s="1112" t="n">
        <v>2002</v>
      </c>
      <c r="C98" s="45" t="inlineStr">
        <is>
          <t>2002/03</t>
        </is>
      </c>
      <c r="D98" s="1113" t="n">
        <v>12</v>
      </c>
      <c r="E98" s="48" t="n">
        <v>220.7</v>
      </c>
      <c r="F98" s="48" t="n">
        <v>136.3</v>
      </c>
      <c r="G98" s="48" t="n">
        <v>357</v>
      </c>
      <c r="H98" s="48" t="n">
        <v>2961.9</v>
      </c>
      <c r="I98" s="48" t="n">
        <v>2003</v>
      </c>
      <c r="J98" s="48" t="n">
        <v>4964.9</v>
      </c>
      <c r="K98" s="48" t="n">
        <v>230.4</v>
      </c>
      <c r="L98" s="48" t="n">
        <v>13.1</v>
      </c>
      <c r="M98" s="48" t="n">
        <v>11.5</v>
      </c>
      <c r="N98" s="48" t="n">
        <v>31.5</v>
      </c>
    </row>
    <row r="99" ht="10.05" customHeight="1" s="1003">
      <c r="A99" s="45" t="inlineStr">
        <is>
          <t>Pois</t>
        </is>
      </c>
      <c r="B99" s="1112" t="n">
        <v>2002</v>
      </c>
      <c r="C99" s="45" t="inlineStr">
        <is>
          <t>2002/03</t>
        </is>
      </c>
      <c r="D99" s="1113" t="n">
        <v>12</v>
      </c>
      <c r="E99" s="48" t="n">
        <v>75674.60000000001</v>
      </c>
      <c r="F99" s="48" t="n">
        <v>12381.3</v>
      </c>
      <c r="G99" s="48" t="n">
        <v>88055.89999999999</v>
      </c>
      <c r="H99" s="48" t="n">
        <v>345610.3</v>
      </c>
      <c r="I99" s="48" t="n">
        <v>38665.7</v>
      </c>
      <c r="J99" s="48" t="n">
        <v>384276</v>
      </c>
      <c r="K99" s="48" t="n">
        <v>115704.9</v>
      </c>
      <c r="L99" s="48" t="n">
        <v>8164.5</v>
      </c>
      <c r="M99" s="48" t="n">
        <v>45535.8</v>
      </c>
      <c r="N99" s="48" t="n">
        <v>1066.2</v>
      </c>
    </row>
    <row r="100" ht="10.05" customHeight="1" s="1003">
      <c r="A100" s="45" t="inlineStr">
        <is>
          <t>Pois</t>
        </is>
      </c>
      <c r="B100" s="1112" t="n">
        <v>2002</v>
      </c>
      <c r="C100" s="45" t="inlineStr">
        <is>
          <t>2003/04</t>
        </is>
      </c>
      <c r="D100" s="1113" t="n">
        <v>7</v>
      </c>
      <c r="E100" s="48" t="n">
        <v>58.9</v>
      </c>
      <c r="F100" s="48" t="n">
        <v>0</v>
      </c>
      <c r="G100" s="48" t="n">
        <v>58.9</v>
      </c>
      <c r="H100" s="48" t="n">
        <v>31.4</v>
      </c>
      <c r="I100" s="48" t="n">
        <v>0</v>
      </c>
      <c r="J100" s="48" t="n">
        <v>31.4</v>
      </c>
      <c r="K100" s="48" t="n">
        <v>0</v>
      </c>
      <c r="L100" s="48" t="n">
        <v>0</v>
      </c>
      <c r="M100" s="48" t="n">
        <v>0</v>
      </c>
      <c r="N100" s="48" t="n">
        <v>0</v>
      </c>
    </row>
    <row r="101" ht="10.05" customHeight="1" s="1003">
      <c r="A101" s="45" t="inlineStr">
        <is>
          <t>Féverole</t>
        </is>
      </c>
      <c r="B101" s="1112" t="n">
        <v>2003</v>
      </c>
      <c r="C101" s="45" t="inlineStr">
        <is>
          <t>2002/03</t>
        </is>
      </c>
      <c r="D101" s="1113" t="n">
        <v>1</v>
      </c>
      <c r="E101" s="48" t="n">
        <v>9263.299999999999</v>
      </c>
      <c r="F101" s="48" t="n">
        <v>863.3</v>
      </c>
      <c r="G101" s="48" t="n">
        <v>10126.6</v>
      </c>
      <c r="H101" s="48" t="n">
        <v>73556.2</v>
      </c>
      <c r="I101" s="48" t="n">
        <v>4774</v>
      </c>
      <c r="J101" s="48" t="n">
        <v>78330.2</v>
      </c>
      <c r="K101" s="48" t="n">
        <v>6198</v>
      </c>
      <c r="L101" s="48" t="n">
        <v>178.2</v>
      </c>
      <c r="M101" s="48" t="n">
        <v>1613.8</v>
      </c>
      <c r="N101" s="48" t="n">
        <v>252.6</v>
      </c>
    </row>
    <row r="102" ht="10.05" customHeight="1" s="1003">
      <c r="A102" s="45" t="inlineStr">
        <is>
          <t>Lupin</t>
        </is>
      </c>
      <c r="B102" s="1112" t="n">
        <v>2003</v>
      </c>
      <c r="C102" s="45" t="inlineStr">
        <is>
          <t>2002/03</t>
        </is>
      </c>
      <c r="D102" s="1113" t="n">
        <v>1</v>
      </c>
      <c r="E102" s="48" t="n">
        <v>112.8</v>
      </c>
      <c r="F102" s="48" t="n">
        <v>3.4</v>
      </c>
      <c r="G102" s="48" t="n">
        <v>116.2</v>
      </c>
      <c r="H102" s="48" t="n">
        <v>2534</v>
      </c>
      <c r="I102" s="48" t="n">
        <v>1982.9</v>
      </c>
      <c r="J102" s="48" t="n">
        <v>4516.9</v>
      </c>
      <c r="K102" s="48" t="n">
        <v>141.3</v>
      </c>
      <c r="L102" s="48" t="n">
        <v>12.6</v>
      </c>
      <c r="M102" s="48" t="n">
        <v>63.4</v>
      </c>
      <c r="N102" s="48" t="n">
        <v>38.3</v>
      </c>
    </row>
    <row r="103" ht="10.05" customHeight="1" s="1003">
      <c r="A103" s="45" t="inlineStr">
        <is>
          <t>Pois</t>
        </is>
      </c>
      <c r="B103" s="1112" t="n">
        <v>2003</v>
      </c>
      <c r="C103" s="45" t="inlineStr">
        <is>
          <t>2002/03</t>
        </is>
      </c>
      <c r="D103" s="1113" t="n">
        <v>1</v>
      </c>
      <c r="E103" s="48" t="n">
        <v>75373.3</v>
      </c>
      <c r="F103" s="48" t="n">
        <v>9356.1</v>
      </c>
      <c r="G103" s="48" t="n">
        <v>84729.39999999999</v>
      </c>
      <c r="H103" s="48" t="n">
        <v>351265.2</v>
      </c>
      <c r="I103" s="48" t="n">
        <v>36786</v>
      </c>
      <c r="J103" s="48" t="n">
        <v>388051.2</v>
      </c>
      <c r="K103" s="48" t="n">
        <v>68244.60000000001</v>
      </c>
      <c r="L103" s="48" t="n">
        <v>3426.7</v>
      </c>
      <c r="M103" s="48" t="n">
        <v>49764.9</v>
      </c>
      <c r="N103" s="48" t="n">
        <v>1111.8</v>
      </c>
    </row>
    <row r="104" ht="10.05" customHeight="1" s="1003">
      <c r="A104" s="45" t="inlineStr">
        <is>
          <t>Féverole</t>
        </is>
      </c>
      <c r="B104" s="1112" t="n">
        <v>2003</v>
      </c>
      <c r="C104" s="45" t="inlineStr">
        <is>
          <t>2002/03</t>
        </is>
      </c>
      <c r="D104" s="1113" t="n">
        <v>2</v>
      </c>
      <c r="E104" s="48" t="n">
        <v>8924.4</v>
      </c>
      <c r="F104" s="48" t="n">
        <v>1299.8</v>
      </c>
      <c r="G104" s="48" t="n">
        <v>10224.2</v>
      </c>
      <c r="H104" s="48" t="n">
        <v>59849.7</v>
      </c>
      <c r="I104" s="48" t="n">
        <v>4245.2</v>
      </c>
      <c r="J104" s="48" t="n">
        <v>64094.9</v>
      </c>
      <c r="K104" s="48" t="n">
        <v>5042</v>
      </c>
      <c r="L104" s="48" t="n">
        <v>282.7</v>
      </c>
      <c r="M104" s="48" t="n">
        <v>1346</v>
      </c>
      <c r="N104" s="48" t="n">
        <v>92.7</v>
      </c>
    </row>
    <row r="105" ht="10.05" customHeight="1" s="1003">
      <c r="A105" s="45" t="inlineStr">
        <is>
          <t>Lupin</t>
        </is>
      </c>
      <c r="B105" s="1112" t="n">
        <v>2003</v>
      </c>
      <c r="C105" s="45" t="inlineStr">
        <is>
          <t>2002/03</t>
        </is>
      </c>
      <c r="D105" s="1113" t="n">
        <v>2</v>
      </c>
      <c r="E105" s="48" t="n">
        <v>68.3</v>
      </c>
      <c r="F105" s="48" t="n">
        <v>5.8</v>
      </c>
      <c r="G105" s="48" t="n">
        <v>74.09999999999999</v>
      </c>
      <c r="H105" s="48" t="n">
        <v>2398</v>
      </c>
      <c r="I105" s="48" t="n">
        <v>1864.4</v>
      </c>
      <c r="J105" s="48" t="n">
        <v>4262.4</v>
      </c>
      <c r="K105" s="48" t="n">
        <v>104.9</v>
      </c>
      <c r="L105" s="48" t="n">
        <v>8.6</v>
      </c>
      <c r="M105" s="48" t="n">
        <v>3.5</v>
      </c>
      <c r="N105" s="48" t="n">
        <v>41.5</v>
      </c>
    </row>
    <row r="106" ht="10.05" customHeight="1" s="1003">
      <c r="A106" s="45" t="inlineStr">
        <is>
          <t>Pois</t>
        </is>
      </c>
      <c r="B106" s="1112" t="n">
        <v>2003</v>
      </c>
      <c r="C106" s="45" t="inlineStr">
        <is>
          <t>2002/03</t>
        </is>
      </c>
      <c r="D106" s="1113" t="n">
        <v>2</v>
      </c>
      <c r="E106" s="48" t="n">
        <v>44783.4</v>
      </c>
      <c r="F106" s="48" t="n">
        <v>6511.6</v>
      </c>
      <c r="G106" s="48" t="n">
        <v>51295</v>
      </c>
      <c r="H106" s="48" t="n">
        <v>323670</v>
      </c>
      <c r="I106" s="48" t="n">
        <v>26758.3</v>
      </c>
      <c r="J106" s="48" t="n">
        <v>350428.3</v>
      </c>
      <c r="K106" s="48" t="n">
        <v>49437.1</v>
      </c>
      <c r="L106" s="48" t="n">
        <v>2706.4</v>
      </c>
      <c r="M106" s="48" t="n">
        <v>20874.7</v>
      </c>
      <c r="N106" s="48" t="n">
        <v>639.2</v>
      </c>
    </row>
    <row r="107" ht="10.05" customHeight="1" s="1003">
      <c r="A107" s="45" t="inlineStr">
        <is>
          <t>Féverole</t>
        </is>
      </c>
      <c r="B107" s="1112" t="n">
        <v>2003</v>
      </c>
      <c r="C107" s="45" t="inlineStr">
        <is>
          <t>2002/03</t>
        </is>
      </c>
      <c r="D107" s="1113" t="n">
        <v>3</v>
      </c>
      <c r="E107" s="48" t="n">
        <v>11906.3</v>
      </c>
      <c r="F107" s="48" t="n">
        <v>642.8</v>
      </c>
      <c r="G107" s="48" t="n">
        <v>12549.1</v>
      </c>
      <c r="H107" s="48" t="n">
        <v>44063.8</v>
      </c>
      <c r="I107" s="48" t="n">
        <v>3089</v>
      </c>
      <c r="J107" s="48" t="n">
        <v>47152.8</v>
      </c>
      <c r="K107" s="48" t="n">
        <v>1009.2</v>
      </c>
      <c r="L107" s="48" t="n">
        <v>94.8</v>
      </c>
      <c r="M107" s="48" t="n">
        <v>4080.5</v>
      </c>
      <c r="N107" s="48" t="n">
        <v>47.1</v>
      </c>
    </row>
    <row r="108" ht="10.05" customHeight="1" s="1003">
      <c r="A108" s="45" t="inlineStr">
        <is>
          <t>Lupin</t>
        </is>
      </c>
      <c r="B108" s="1112" t="n">
        <v>2003</v>
      </c>
      <c r="C108" s="45" t="inlineStr">
        <is>
          <t>2002/03</t>
        </is>
      </c>
      <c r="D108" s="1113" t="n">
        <v>3</v>
      </c>
      <c r="E108" s="48" t="n">
        <v>27.8</v>
      </c>
      <c r="F108" s="48" t="n">
        <v>185.1</v>
      </c>
      <c r="G108" s="48" t="n">
        <v>212.9</v>
      </c>
      <c r="H108" s="48" t="n">
        <v>2043</v>
      </c>
      <c r="I108" s="48" t="n">
        <v>1989</v>
      </c>
      <c r="J108" s="48" t="n">
        <v>4032</v>
      </c>
      <c r="K108" s="48" t="n">
        <v>88.5</v>
      </c>
      <c r="L108" s="48" t="n">
        <v>1.8</v>
      </c>
      <c r="M108" s="48" t="n">
        <v>0.8</v>
      </c>
      <c r="N108" s="48" t="n">
        <v>17.4</v>
      </c>
    </row>
    <row r="109" ht="10.05" customHeight="1" s="1003">
      <c r="A109" s="45" t="inlineStr">
        <is>
          <t>Pois</t>
        </is>
      </c>
      <c r="B109" s="1112" t="n">
        <v>2003</v>
      </c>
      <c r="C109" s="45" t="inlineStr">
        <is>
          <t>2002/03</t>
        </is>
      </c>
      <c r="D109" s="1113" t="n">
        <v>3</v>
      </c>
      <c r="E109" s="48" t="n">
        <v>46605.8</v>
      </c>
      <c r="F109" s="48" t="n">
        <v>3720.5</v>
      </c>
      <c r="G109" s="48" t="n">
        <v>50326.3</v>
      </c>
      <c r="H109" s="48" t="n">
        <v>296052.4</v>
      </c>
      <c r="I109" s="48" t="n">
        <v>20858</v>
      </c>
      <c r="J109" s="48" t="n">
        <v>316910.4</v>
      </c>
      <c r="K109" s="48" t="n">
        <v>26460.4</v>
      </c>
      <c r="L109" s="48" t="n">
        <v>1870.9</v>
      </c>
      <c r="M109" s="48" t="n">
        <v>24341.2</v>
      </c>
      <c r="N109" s="48" t="n">
        <v>506.4</v>
      </c>
    </row>
    <row r="110" ht="10.05" customHeight="1" s="1003">
      <c r="A110" s="45" t="inlineStr">
        <is>
          <t>Féverole</t>
        </is>
      </c>
      <c r="B110" s="1112" t="n">
        <v>2003</v>
      </c>
      <c r="C110" s="45" t="inlineStr">
        <is>
          <t>2002/03</t>
        </is>
      </c>
      <c r="D110" s="1113" t="n">
        <v>4</v>
      </c>
      <c r="E110" s="48" t="n">
        <v>4675.2</v>
      </c>
      <c r="F110" s="48" t="n">
        <v>806</v>
      </c>
      <c r="G110" s="48" t="n">
        <v>5481.2</v>
      </c>
      <c r="H110" s="48" t="n">
        <v>41627.4</v>
      </c>
      <c r="I110" s="48" t="n">
        <v>3331.6</v>
      </c>
      <c r="J110" s="48" t="n">
        <v>44959</v>
      </c>
      <c r="K110" s="48" t="n">
        <v>723.9</v>
      </c>
      <c r="L110" s="48" t="n">
        <v>161</v>
      </c>
      <c r="M110" s="48" t="n">
        <v>362.7</v>
      </c>
      <c r="N110" s="48" t="n">
        <v>85.09999999999999</v>
      </c>
    </row>
    <row r="111" ht="10.05" customHeight="1" s="1003">
      <c r="A111" s="45" t="inlineStr">
        <is>
          <t>Lupin</t>
        </is>
      </c>
      <c r="B111" s="1112" t="n">
        <v>2003</v>
      </c>
      <c r="C111" s="45" t="inlineStr">
        <is>
          <t>2002/03</t>
        </is>
      </c>
      <c r="D111" s="1113" t="n">
        <v>4</v>
      </c>
      <c r="E111" s="48" t="n">
        <v>23.3</v>
      </c>
      <c r="F111" s="48" t="n">
        <v>0</v>
      </c>
      <c r="G111" s="48" t="n">
        <v>23.3</v>
      </c>
      <c r="H111" s="48" t="n">
        <v>1729.8</v>
      </c>
      <c r="I111" s="48" t="n">
        <v>1786.8</v>
      </c>
      <c r="J111" s="48" t="n">
        <v>3516.6</v>
      </c>
      <c r="K111" s="48" t="n">
        <v>74.09999999999999</v>
      </c>
      <c r="L111" s="48" t="n">
        <v>0</v>
      </c>
      <c r="M111" s="48" t="n">
        <v>2.5</v>
      </c>
      <c r="N111" s="48" t="n">
        <v>11.9</v>
      </c>
    </row>
    <row r="112" ht="10.05" customHeight="1" s="1003">
      <c r="A112" s="45" t="inlineStr">
        <is>
          <t>Pois</t>
        </is>
      </c>
      <c r="B112" s="1112" t="n">
        <v>2003</v>
      </c>
      <c r="C112" s="45" t="inlineStr">
        <is>
          <t>2002/03</t>
        </is>
      </c>
      <c r="D112" s="1113" t="n">
        <v>4</v>
      </c>
      <c r="E112" s="48" t="n">
        <v>29176.2</v>
      </c>
      <c r="F112" s="48" t="n">
        <v>1107.8</v>
      </c>
      <c r="G112" s="48" t="n">
        <v>30284</v>
      </c>
      <c r="H112" s="48" t="n">
        <v>241511.1</v>
      </c>
      <c r="I112" s="48" t="n">
        <v>13979.5</v>
      </c>
      <c r="J112" s="48" t="n">
        <v>255490.6</v>
      </c>
      <c r="K112" s="48" t="n">
        <v>18017.3</v>
      </c>
      <c r="L112" s="48" t="n">
        <v>1718.3</v>
      </c>
      <c r="M112" s="48" t="n">
        <v>9515.700000000001</v>
      </c>
      <c r="N112" s="48" t="n">
        <v>645.7</v>
      </c>
    </row>
    <row r="113" ht="10.05" customHeight="1" s="1003">
      <c r="A113" s="45" t="inlineStr">
        <is>
          <t>Féverole</t>
        </is>
      </c>
      <c r="B113" s="1112" t="n">
        <v>2003</v>
      </c>
      <c r="C113" s="45" t="inlineStr">
        <is>
          <t>2002/03</t>
        </is>
      </c>
      <c r="D113" s="1113" t="n">
        <v>5</v>
      </c>
      <c r="E113" s="48" t="n">
        <v>3524.9</v>
      </c>
      <c r="F113" s="48" t="n">
        <v>124.6</v>
      </c>
      <c r="G113" s="48" t="n">
        <v>3649.5</v>
      </c>
      <c r="H113" s="48" t="n">
        <v>28570.5</v>
      </c>
      <c r="I113" s="48" t="n">
        <v>2318.6</v>
      </c>
      <c r="J113" s="48" t="n">
        <v>30889.1</v>
      </c>
      <c r="K113" s="48" t="n">
        <v>345.1</v>
      </c>
      <c r="L113" s="48" t="n">
        <v>44.8</v>
      </c>
      <c r="M113" s="48" t="n">
        <v>402.8</v>
      </c>
      <c r="N113" s="48" t="n">
        <v>20.8</v>
      </c>
    </row>
    <row r="114" ht="10.05" customHeight="1" s="1003">
      <c r="A114" s="45" t="inlineStr">
        <is>
          <t>Lupin</t>
        </is>
      </c>
      <c r="B114" s="1112" t="n">
        <v>2003</v>
      </c>
      <c r="C114" s="45" t="inlineStr">
        <is>
          <t>2002/03</t>
        </is>
      </c>
      <c r="D114" s="1113" t="n">
        <v>5</v>
      </c>
      <c r="E114" s="48" t="n">
        <v>39.2</v>
      </c>
      <c r="F114" s="48" t="n">
        <v>0</v>
      </c>
      <c r="G114" s="48" t="n">
        <v>39.2</v>
      </c>
      <c r="H114" s="48" t="n">
        <v>1400.7</v>
      </c>
      <c r="I114" s="48" t="n">
        <v>1681.6</v>
      </c>
      <c r="J114" s="48" t="n">
        <v>3082.3</v>
      </c>
      <c r="K114" s="48" t="n">
        <v>60.1</v>
      </c>
      <c r="L114" s="48" t="n">
        <v>0</v>
      </c>
      <c r="M114" s="48" t="n">
        <v>8.800000000000001</v>
      </c>
      <c r="N114" s="48" t="n">
        <v>5.2</v>
      </c>
    </row>
    <row r="115" ht="10.05" customHeight="1" s="1003">
      <c r="A115" s="45" t="inlineStr">
        <is>
          <t>Pois</t>
        </is>
      </c>
      <c r="B115" s="1112" t="n">
        <v>2003</v>
      </c>
      <c r="C115" s="45" t="inlineStr">
        <is>
          <t>2002/03</t>
        </is>
      </c>
      <c r="D115" s="1113" t="n">
        <v>5</v>
      </c>
      <c r="E115" s="48" t="n">
        <v>24460.3</v>
      </c>
      <c r="F115" s="48" t="n">
        <v>302</v>
      </c>
      <c r="G115" s="48" t="n">
        <v>24762.3</v>
      </c>
      <c r="H115" s="48" t="n">
        <v>185138.6</v>
      </c>
      <c r="I115" s="48" t="n">
        <v>10871.8</v>
      </c>
      <c r="J115" s="48" t="n">
        <v>196010.4</v>
      </c>
      <c r="K115" s="48" t="n">
        <v>6937.8</v>
      </c>
      <c r="L115" s="48" t="n">
        <v>536.6</v>
      </c>
      <c r="M115" s="48" t="n">
        <v>11152</v>
      </c>
      <c r="N115" s="48" t="n">
        <v>464.1</v>
      </c>
    </row>
    <row r="116" ht="10.05" customHeight="1" s="1003">
      <c r="A116" s="45" t="inlineStr">
        <is>
          <t>Féverole</t>
        </is>
      </c>
      <c r="B116" s="1112" t="n">
        <v>2003</v>
      </c>
      <c r="C116" s="45" t="inlineStr">
        <is>
          <t>2002/03</t>
        </is>
      </c>
      <c r="D116" s="1113" t="n">
        <v>6</v>
      </c>
      <c r="E116" s="48" t="n">
        <v>3082.1</v>
      </c>
      <c r="F116" s="48" t="n">
        <v>1.2</v>
      </c>
      <c r="G116" s="48" t="n">
        <v>3083.3</v>
      </c>
      <c r="H116" s="48" t="n">
        <v>18599.9</v>
      </c>
      <c r="I116" s="48" t="n">
        <v>1539.1</v>
      </c>
      <c r="J116" s="48" t="n">
        <v>20139</v>
      </c>
      <c r="K116" s="48" t="n">
        <v>14</v>
      </c>
      <c r="L116" s="48" t="n">
        <v>194.5</v>
      </c>
      <c r="M116" s="48" t="n">
        <v>481.4</v>
      </c>
      <c r="N116" s="48" t="n">
        <v>42.7</v>
      </c>
    </row>
    <row r="117" ht="10.05" customHeight="1" s="1003">
      <c r="A117" s="45" t="inlineStr">
        <is>
          <t>Lupin</t>
        </is>
      </c>
      <c r="B117" s="1112" t="n">
        <v>2003</v>
      </c>
      <c r="C117" s="45" t="inlineStr">
        <is>
          <t>2002/03</t>
        </is>
      </c>
      <c r="D117" s="1113" t="n">
        <v>6</v>
      </c>
      <c r="E117" s="48" t="n">
        <v>88</v>
      </c>
      <c r="F117" s="48" t="n">
        <v>0</v>
      </c>
      <c r="G117" s="48" t="n">
        <v>88</v>
      </c>
      <c r="H117" s="48" t="n">
        <v>1044.6</v>
      </c>
      <c r="I117" s="48" t="n">
        <v>1579.5</v>
      </c>
      <c r="J117" s="48" t="n">
        <v>2624.1</v>
      </c>
      <c r="K117" s="48" t="n">
        <v>28.4</v>
      </c>
      <c r="L117" s="48" t="n">
        <v>0</v>
      </c>
      <c r="M117" s="48" t="n">
        <v>14.9</v>
      </c>
      <c r="N117" s="48" t="n">
        <v>16.8</v>
      </c>
    </row>
    <row r="118" ht="10.05" customHeight="1" s="1003">
      <c r="A118" s="45" t="inlineStr">
        <is>
          <t>Pois</t>
        </is>
      </c>
      <c r="B118" s="1112" t="n">
        <v>2003</v>
      </c>
      <c r="C118" s="45" t="inlineStr">
        <is>
          <t>2002/03</t>
        </is>
      </c>
      <c r="D118" s="1113" t="n">
        <v>6</v>
      </c>
      <c r="E118" s="48" t="n">
        <v>16339.5</v>
      </c>
      <c r="F118" s="48" t="n">
        <v>271.4</v>
      </c>
      <c r="G118" s="48" t="n">
        <v>16610.9</v>
      </c>
      <c r="H118" s="48" t="n">
        <v>119375.6</v>
      </c>
      <c r="I118" s="48" t="n">
        <v>4738</v>
      </c>
      <c r="J118" s="48" t="n">
        <v>124113.6</v>
      </c>
      <c r="K118" s="48" t="n">
        <v>2266</v>
      </c>
      <c r="L118" s="48" t="n">
        <v>1024.6</v>
      </c>
      <c r="M118" s="48" t="n">
        <v>5364.5</v>
      </c>
      <c r="N118" s="48" t="n">
        <v>331.9</v>
      </c>
    </row>
    <row r="119" ht="10.05" customHeight="1" s="1003">
      <c r="A119" s="45" t="inlineStr">
        <is>
          <t>Féverole</t>
        </is>
      </c>
      <c r="B119" s="1112" t="n">
        <v>2003</v>
      </c>
      <c r="C119" s="45" t="inlineStr">
        <is>
          <t>2003/04</t>
        </is>
      </c>
      <c r="D119" s="1113" t="n">
        <v>7</v>
      </c>
      <c r="E119" s="48" t="n">
        <v>30643.8</v>
      </c>
      <c r="F119" s="48" t="n">
        <v>461.7</v>
      </c>
      <c r="G119" s="48" t="n">
        <v>31105.5</v>
      </c>
      <c r="H119" s="48" t="n">
        <v>40980.4</v>
      </c>
      <c r="I119" s="48" t="n">
        <v>2140.2</v>
      </c>
      <c r="J119" s="48" t="n">
        <v>43120.6</v>
      </c>
      <c r="K119" s="48" t="n">
        <v>2985.4</v>
      </c>
      <c r="L119" s="48" t="n">
        <v>2978</v>
      </c>
      <c r="M119" s="48" t="n">
        <v>6.6</v>
      </c>
      <c r="N119" s="48" t="n">
        <v>0</v>
      </c>
    </row>
    <row r="120" ht="10.05" customHeight="1" s="1003">
      <c r="A120" s="45" t="inlineStr">
        <is>
          <t>Lupin</t>
        </is>
      </c>
      <c r="B120" s="1112" t="n">
        <v>2003</v>
      </c>
      <c r="C120" s="45" t="inlineStr">
        <is>
          <t>2003/04</t>
        </is>
      </c>
      <c r="D120" s="1113" t="n">
        <v>7</v>
      </c>
      <c r="E120" s="48" t="n">
        <v>319.5</v>
      </c>
      <c r="F120" s="48" t="n">
        <v>182.7</v>
      </c>
      <c r="G120" s="48" t="n">
        <v>502.2</v>
      </c>
      <c r="H120" s="48" t="n">
        <v>1013.8</v>
      </c>
      <c r="I120" s="48" t="n">
        <v>1679.1</v>
      </c>
      <c r="J120" s="48" t="n">
        <v>2692.9</v>
      </c>
      <c r="K120" s="48" t="n">
        <v>100.1</v>
      </c>
      <c r="L120" s="48" t="n">
        <v>87</v>
      </c>
      <c r="M120" s="48" t="n">
        <v>0.4</v>
      </c>
      <c r="N120" s="48" t="n">
        <v>14.9</v>
      </c>
    </row>
    <row r="121" ht="10.05" customHeight="1" s="1003">
      <c r="A121" s="45" t="inlineStr">
        <is>
          <t>Pois</t>
        </is>
      </c>
      <c r="B121" s="1112" t="n">
        <v>2003</v>
      </c>
      <c r="C121" s="45" t="inlineStr">
        <is>
          <t>2003/04</t>
        </is>
      </c>
      <c r="D121" s="1113" t="n">
        <v>7</v>
      </c>
      <c r="E121" s="48" t="n">
        <v>647975.8</v>
      </c>
      <c r="F121" s="48" t="n">
        <v>13325.2</v>
      </c>
      <c r="G121" s="48" t="n">
        <v>661301</v>
      </c>
      <c r="H121" s="48" t="n">
        <v>667269</v>
      </c>
      <c r="I121" s="48" t="n">
        <v>17046.8</v>
      </c>
      <c r="J121" s="48" t="n">
        <v>684315.8</v>
      </c>
      <c r="K121" s="48" t="n">
        <v>222943.5</v>
      </c>
      <c r="L121" s="48" t="n">
        <v>234036.3</v>
      </c>
      <c r="M121" s="48" t="n">
        <v>12239.5</v>
      </c>
      <c r="N121" s="48" t="n">
        <v>1119.3</v>
      </c>
    </row>
    <row r="122" ht="10.05" customHeight="1" s="1003">
      <c r="A122" s="45" t="inlineStr">
        <is>
          <t>Féverole</t>
        </is>
      </c>
      <c r="B122" s="1112" t="n">
        <v>2003</v>
      </c>
      <c r="C122" s="45" t="inlineStr">
        <is>
          <t>2003/04</t>
        </is>
      </c>
      <c r="D122" s="1113" t="n">
        <v>8</v>
      </c>
      <c r="E122" s="48" t="n">
        <v>111709.8</v>
      </c>
      <c r="F122" s="48" t="n">
        <v>746.1</v>
      </c>
      <c r="G122" s="48" t="n">
        <v>112455.9</v>
      </c>
      <c r="H122" s="48" t="n">
        <v>84297.2</v>
      </c>
      <c r="I122" s="48" t="n">
        <v>2325.4</v>
      </c>
      <c r="J122" s="48" t="n">
        <v>86622.60000000001</v>
      </c>
      <c r="K122" s="48" t="n">
        <v>8360.9</v>
      </c>
      <c r="L122" s="48" t="n">
        <v>8086.1</v>
      </c>
      <c r="M122" s="48" t="n">
        <v>2695.5</v>
      </c>
      <c r="N122" s="48" t="n">
        <v>15.1</v>
      </c>
    </row>
    <row r="123" ht="10.05" customHeight="1" s="1003">
      <c r="A123" s="45" t="inlineStr">
        <is>
          <t>Lupin</t>
        </is>
      </c>
      <c r="B123" s="1112" t="n">
        <v>2003</v>
      </c>
      <c r="C123" s="45" t="inlineStr">
        <is>
          <t>2003/04</t>
        </is>
      </c>
      <c r="D123" s="1113" t="n">
        <v>8</v>
      </c>
      <c r="E123" s="48" t="n">
        <v>3172.1</v>
      </c>
      <c r="F123" s="48" t="n">
        <v>157</v>
      </c>
      <c r="G123" s="48" t="n">
        <v>3329.1</v>
      </c>
      <c r="H123" s="48" t="n">
        <v>3674.4</v>
      </c>
      <c r="I123" s="48" t="n">
        <v>1854.6</v>
      </c>
      <c r="J123" s="48" t="n">
        <v>5529</v>
      </c>
      <c r="K123" s="48" t="n">
        <v>192.4</v>
      </c>
      <c r="L123" s="48" t="n">
        <v>129.9</v>
      </c>
      <c r="M123" s="48" t="n">
        <v>0</v>
      </c>
      <c r="N123" s="48" t="n">
        <v>37.6</v>
      </c>
    </row>
    <row r="124" ht="10.05" customHeight="1" s="1003">
      <c r="A124" s="45" t="inlineStr">
        <is>
          <t>Pois</t>
        </is>
      </c>
      <c r="B124" s="1112" t="n">
        <v>2003</v>
      </c>
      <c r="C124" s="45" t="inlineStr">
        <is>
          <t>2003/04</t>
        </is>
      </c>
      <c r="D124" s="1113" t="n">
        <v>8</v>
      </c>
      <c r="E124" s="48" t="n">
        <v>131829.5</v>
      </c>
      <c r="F124" s="48" t="n">
        <v>2807.6</v>
      </c>
      <c r="G124" s="48" t="n">
        <v>134637.1</v>
      </c>
      <c r="H124" s="48" t="n">
        <v>685020.7</v>
      </c>
      <c r="I124" s="48" t="n">
        <v>19703.6</v>
      </c>
      <c r="J124" s="48" t="n">
        <v>704724.3</v>
      </c>
      <c r="K124" s="48" t="n">
        <v>250817.9</v>
      </c>
      <c r="L124" s="48" t="n">
        <v>51918.5</v>
      </c>
      <c r="M124" s="48" t="n">
        <v>23167.9</v>
      </c>
      <c r="N124" s="48" t="n">
        <v>970.7</v>
      </c>
    </row>
    <row r="125" ht="10.05" customHeight="1" s="1003">
      <c r="A125" s="45" t="inlineStr">
        <is>
          <t>Féverole</t>
        </is>
      </c>
      <c r="B125" s="1112" t="n">
        <v>2003</v>
      </c>
      <c r="C125" s="45" t="inlineStr">
        <is>
          <t>2003/04</t>
        </is>
      </c>
      <c r="D125" s="1113" t="n">
        <v>9</v>
      </c>
      <c r="E125" s="48" t="n">
        <v>18911.3</v>
      </c>
      <c r="F125" s="48" t="n">
        <v>172.7</v>
      </c>
      <c r="G125" s="48" t="n">
        <v>19084</v>
      </c>
      <c r="H125" s="48" t="n">
        <v>59268.5</v>
      </c>
      <c r="I125" s="48" t="n">
        <v>2455.5</v>
      </c>
      <c r="J125" s="48" t="n">
        <v>61724</v>
      </c>
      <c r="K125" s="48" t="n">
        <v>4726.8</v>
      </c>
      <c r="L125" s="48" t="n">
        <v>508.1</v>
      </c>
      <c r="M125" s="48" t="n">
        <v>4003.1</v>
      </c>
      <c r="N125" s="48" t="n">
        <v>149.8</v>
      </c>
    </row>
    <row r="126" ht="10.05" customHeight="1" s="1003">
      <c r="A126" s="45" t="inlineStr">
        <is>
          <t>Lupin</t>
        </is>
      </c>
      <c r="B126" s="1112" t="n">
        <v>2003</v>
      </c>
      <c r="C126" s="45" t="inlineStr">
        <is>
          <t>2003/04</t>
        </is>
      </c>
      <c r="D126" s="1113" t="n">
        <v>9</v>
      </c>
      <c r="E126" s="48" t="n">
        <v>792.1</v>
      </c>
      <c r="F126" s="48" t="n">
        <v>12.3</v>
      </c>
      <c r="G126" s="48" t="n">
        <v>804.4</v>
      </c>
      <c r="H126" s="48" t="n">
        <v>3861.6</v>
      </c>
      <c r="I126" s="48" t="n">
        <v>1849.4</v>
      </c>
      <c r="J126" s="48" t="n">
        <v>5711</v>
      </c>
      <c r="K126" s="48" t="n">
        <v>203.3</v>
      </c>
      <c r="L126" s="48" t="n">
        <v>66.5</v>
      </c>
      <c r="M126" s="48" t="n">
        <v>16.8</v>
      </c>
      <c r="N126" s="48" t="n">
        <v>38.8</v>
      </c>
    </row>
    <row r="127" ht="10.05" customHeight="1" s="1003">
      <c r="A127" s="45" t="inlineStr">
        <is>
          <t>Pois</t>
        </is>
      </c>
      <c r="B127" s="1112" t="n">
        <v>2003</v>
      </c>
      <c r="C127" s="45" t="inlineStr">
        <is>
          <t>2003/04</t>
        </is>
      </c>
      <c r="D127" s="1113" t="n">
        <v>9</v>
      </c>
      <c r="E127" s="48" t="n">
        <v>62334.9</v>
      </c>
      <c r="F127" s="48" t="n">
        <v>562.2</v>
      </c>
      <c r="G127" s="48" t="n">
        <v>62897.1</v>
      </c>
      <c r="H127" s="48" t="n">
        <v>645858.4</v>
      </c>
      <c r="I127" s="48" t="n">
        <v>19533.8</v>
      </c>
      <c r="J127" s="48" t="n">
        <v>665392.2</v>
      </c>
      <c r="K127" s="48" t="n">
        <v>211844.1</v>
      </c>
      <c r="L127" s="48" t="n">
        <v>5281.4</v>
      </c>
      <c r="M127" s="48" t="n">
        <v>42765.3</v>
      </c>
      <c r="N127" s="48" t="n">
        <v>1357.6</v>
      </c>
    </row>
    <row r="128" ht="10.05" customHeight="1" s="1003">
      <c r="A128" s="45" t="inlineStr">
        <is>
          <t>Féverole</t>
        </is>
      </c>
      <c r="B128" s="1112" t="n">
        <v>2003</v>
      </c>
      <c r="C128" s="45" t="inlineStr">
        <is>
          <t>2003/04</t>
        </is>
      </c>
      <c r="D128" s="1113" t="n">
        <v>10</v>
      </c>
      <c r="E128" s="48" t="n">
        <v>6888.3</v>
      </c>
      <c r="F128" s="48" t="n">
        <v>967.4</v>
      </c>
      <c r="G128" s="48" t="n">
        <v>7855.7</v>
      </c>
      <c r="H128" s="48" t="n">
        <v>55439.1</v>
      </c>
      <c r="I128" s="48" t="n">
        <v>3388.9</v>
      </c>
      <c r="J128" s="48" t="n">
        <v>58828</v>
      </c>
      <c r="K128" s="48" t="n">
        <v>4036.8</v>
      </c>
      <c r="L128" s="48" t="n">
        <v>962.3</v>
      </c>
      <c r="M128" s="48" t="n">
        <v>1603.1</v>
      </c>
      <c r="N128" s="48" t="n">
        <v>49.2</v>
      </c>
    </row>
    <row r="129" ht="10.05" customHeight="1" s="1003">
      <c r="A129" s="45" t="inlineStr">
        <is>
          <t>Lupin</t>
        </is>
      </c>
      <c r="B129" s="1112" t="n">
        <v>2003</v>
      </c>
      <c r="C129" s="45" t="inlineStr">
        <is>
          <t>2003/04</t>
        </is>
      </c>
      <c r="D129" s="1113" t="n">
        <v>10</v>
      </c>
      <c r="E129" s="48" t="n">
        <v>107.6</v>
      </c>
      <c r="F129" s="48" t="n">
        <v>0.4</v>
      </c>
      <c r="G129" s="48" t="n">
        <v>108</v>
      </c>
      <c r="H129" s="48" t="n">
        <v>3330.8</v>
      </c>
      <c r="I129" s="48" t="n">
        <v>1816.9</v>
      </c>
      <c r="J129" s="48" t="n">
        <v>5147.7</v>
      </c>
      <c r="K129" s="48" t="n">
        <v>128</v>
      </c>
      <c r="L129" s="48" t="n">
        <v>0</v>
      </c>
      <c r="M129" s="48" t="n">
        <v>52.9</v>
      </c>
      <c r="N129" s="48" t="n">
        <v>22.4</v>
      </c>
    </row>
    <row r="130" ht="10.05" customHeight="1" s="1003">
      <c r="A130" s="45" t="inlineStr">
        <is>
          <t>Pois</t>
        </is>
      </c>
      <c r="B130" s="1112" t="n">
        <v>2003</v>
      </c>
      <c r="C130" s="45" t="inlineStr">
        <is>
          <t>2003/04</t>
        </is>
      </c>
      <c r="D130" s="1113" t="n">
        <v>10</v>
      </c>
      <c r="E130" s="48" t="n">
        <v>54082.4</v>
      </c>
      <c r="F130" s="48" t="n">
        <v>6245.4</v>
      </c>
      <c r="G130" s="48" t="n">
        <v>60327.8</v>
      </c>
      <c r="H130" s="48" t="n">
        <v>590197.9</v>
      </c>
      <c r="I130" s="48" t="n">
        <v>23777</v>
      </c>
      <c r="J130" s="48" t="n">
        <v>613974.9</v>
      </c>
      <c r="K130" s="48" t="n">
        <v>181346.8</v>
      </c>
      <c r="L130" s="48" t="n">
        <v>3720.2</v>
      </c>
      <c r="M130" s="48" t="n">
        <v>32155.2</v>
      </c>
      <c r="N130" s="48" t="n">
        <v>2062.3</v>
      </c>
    </row>
    <row r="131" ht="10.05" customHeight="1" s="1003">
      <c r="A131" s="45" t="inlineStr">
        <is>
          <t>Féverole</t>
        </is>
      </c>
      <c r="B131" s="1112" t="n">
        <v>2003</v>
      </c>
      <c r="C131" s="45" t="inlineStr">
        <is>
          <t>2003/04</t>
        </is>
      </c>
      <c r="D131" s="1113" t="n">
        <v>11</v>
      </c>
      <c r="E131" s="48" t="n">
        <v>7667.8</v>
      </c>
      <c r="F131" s="48" t="n">
        <v>762.8</v>
      </c>
      <c r="G131" s="48" t="n">
        <v>8430.6</v>
      </c>
      <c r="H131" s="48" t="n">
        <v>50221</v>
      </c>
      <c r="I131" s="48" t="n">
        <v>3859.5</v>
      </c>
      <c r="J131" s="48" t="n">
        <v>54080.5</v>
      </c>
      <c r="K131" s="48" t="n">
        <v>3647.3</v>
      </c>
      <c r="L131" s="48" t="n">
        <v>4949.6</v>
      </c>
      <c r="M131" s="48" t="n">
        <v>5274.8</v>
      </c>
      <c r="N131" s="48" t="n">
        <v>64.3</v>
      </c>
    </row>
    <row r="132" ht="10.05" customHeight="1" s="1003">
      <c r="A132" s="45" t="inlineStr">
        <is>
          <t>Lupin</t>
        </is>
      </c>
      <c r="B132" s="1112" t="n">
        <v>2003</v>
      </c>
      <c r="C132" s="45" t="inlineStr">
        <is>
          <t>2003/04</t>
        </is>
      </c>
      <c r="D132" s="1113" t="n">
        <v>11</v>
      </c>
      <c r="E132" s="48" t="n">
        <v>107.1</v>
      </c>
      <c r="F132" s="48" t="n">
        <v>0</v>
      </c>
      <c r="G132" s="48" t="n">
        <v>107.1</v>
      </c>
      <c r="H132" s="48" t="n">
        <v>2694.7</v>
      </c>
      <c r="I132" s="48" t="n">
        <v>1806.9</v>
      </c>
      <c r="J132" s="48" t="n">
        <v>4501.6</v>
      </c>
      <c r="K132" s="48" t="n">
        <v>88.09999999999999</v>
      </c>
      <c r="L132" s="48" t="n">
        <v>-26.9</v>
      </c>
      <c r="M132" s="48" t="n">
        <v>1.3</v>
      </c>
      <c r="N132" s="48" t="n">
        <v>11.7</v>
      </c>
    </row>
    <row r="133" ht="10.05" customHeight="1" s="1003">
      <c r="A133" s="45" t="inlineStr">
        <is>
          <t>Pois</t>
        </is>
      </c>
      <c r="B133" s="1112" t="n">
        <v>2003</v>
      </c>
      <c r="C133" s="45" t="inlineStr">
        <is>
          <t>2003/04</t>
        </is>
      </c>
      <c r="D133" s="1113" t="n">
        <v>11</v>
      </c>
      <c r="E133" s="48" t="n">
        <v>73691.8</v>
      </c>
      <c r="F133" s="48" t="n">
        <v>12815.4</v>
      </c>
      <c r="G133" s="48" t="n">
        <v>86507.2</v>
      </c>
      <c r="H133" s="48" t="n">
        <v>550991.3</v>
      </c>
      <c r="I133" s="48" t="n">
        <v>34124.7</v>
      </c>
      <c r="J133" s="48" t="n">
        <v>585116</v>
      </c>
      <c r="K133" s="48" t="n">
        <v>148184.7</v>
      </c>
      <c r="L133" s="48" t="n">
        <v>13573.8</v>
      </c>
      <c r="M133" s="48" t="n">
        <v>45227</v>
      </c>
      <c r="N133" s="48" t="n">
        <v>1605.6</v>
      </c>
    </row>
    <row r="134" ht="10.05" customHeight="1" s="1003">
      <c r="A134" s="45" t="inlineStr">
        <is>
          <t>Féverole</t>
        </is>
      </c>
      <c r="B134" s="1112" t="n">
        <v>2003</v>
      </c>
      <c r="C134" s="45" t="inlineStr">
        <is>
          <t>2003/04</t>
        </is>
      </c>
      <c r="D134" s="1113" t="n">
        <v>12</v>
      </c>
      <c r="E134" s="48" t="n">
        <v>4890.6</v>
      </c>
      <c r="F134" s="48" t="n">
        <v>957.5</v>
      </c>
      <c r="G134" s="48" t="n">
        <v>5848.1</v>
      </c>
      <c r="H134" s="48" t="n">
        <v>40161</v>
      </c>
      <c r="I134" s="48" t="n">
        <v>4094</v>
      </c>
      <c r="J134" s="48" t="n">
        <v>44255</v>
      </c>
      <c r="K134" s="48" t="n">
        <v>3066.2</v>
      </c>
      <c r="L134" s="48" t="n">
        <v>742.9</v>
      </c>
      <c r="M134" s="48" t="n">
        <v>1270.7</v>
      </c>
      <c r="N134" s="48" t="n">
        <v>53.3</v>
      </c>
    </row>
    <row r="135" ht="10.05" customHeight="1" s="1003">
      <c r="A135" s="45" t="inlineStr">
        <is>
          <t>Lupin</t>
        </is>
      </c>
      <c r="B135" s="1112" t="n">
        <v>2003</v>
      </c>
      <c r="C135" s="45" t="inlineStr">
        <is>
          <t>2003/04</t>
        </is>
      </c>
      <c r="D135" s="1113" t="n">
        <v>12</v>
      </c>
      <c r="E135" s="48" t="n">
        <v>21.8</v>
      </c>
      <c r="F135" s="48" t="n">
        <v>24.1</v>
      </c>
      <c r="G135" s="48" t="n">
        <v>45.9</v>
      </c>
      <c r="H135" s="48" t="n">
        <v>2365.7</v>
      </c>
      <c r="I135" s="48" t="n">
        <v>1141.7</v>
      </c>
      <c r="J135" s="48" t="n">
        <v>3507.4</v>
      </c>
      <c r="K135" s="48" t="n">
        <v>71.7</v>
      </c>
      <c r="L135" s="48" t="n">
        <v>5.3</v>
      </c>
      <c r="M135" s="48" t="n">
        <v>3</v>
      </c>
      <c r="N135" s="48" t="n">
        <v>18.7</v>
      </c>
    </row>
    <row r="136" ht="10.05" customHeight="1" s="1003">
      <c r="A136" s="45" t="inlineStr">
        <is>
          <t>Pois</t>
        </is>
      </c>
      <c r="B136" s="1112" t="n">
        <v>2003</v>
      </c>
      <c r="C136" s="45" t="inlineStr">
        <is>
          <t>2003/04</t>
        </is>
      </c>
      <c r="D136" s="1113" t="n">
        <v>12</v>
      </c>
      <c r="E136" s="48" t="n">
        <v>80220.5</v>
      </c>
      <c r="F136" s="48" t="n">
        <v>10132.7</v>
      </c>
      <c r="G136" s="48" t="n">
        <v>90353.2</v>
      </c>
      <c r="H136" s="48" t="n">
        <v>516761.1</v>
      </c>
      <c r="I136" s="48" t="n">
        <v>39368.9</v>
      </c>
      <c r="J136" s="48" t="n">
        <v>556130</v>
      </c>
      <c r="K136" s="48" t="n">
        <v>113462.3</v>
      </c>
      <c r="L136" s="48" t="n">
        <v>14027.6</v>
      </c>
      <c r="M136" s="48" t="n">
        <v>47343</v>
      </c>
      <c r="N136" s="48" t="n">
        <v>1407</v>
      </c>
    </row>
    <row r="137" ht="10.05" customHeight="1" s="1003">
      <c r="A137" s="45" t="inlineStr">
        <is>
          <t>Féverole</t>
        </is>
      </c>
      <c r="B137" s="1112" t="n">
        <v>2004</v>
      </c>
      <c r="C137" s="45" t="inlineStr">
        <is>
          <t>2003/04</t>
        </is>
      </c>
      <c r="D137" s="1113" t="n">
        <v>1</v>
      </c>
      <c r="E137" s="48" t="n">
        <v>4701.4</v>
      </c>
      <c r="F137" s="48" t="n">
        <v>1336.4</v>
      </c>
      <c r="G137" s="48" t="n">
        <v>6037.8</v>
      </c>
      <c r="H137" s="48" t="n">
        <v>37647.7</v>
      </c>
      <c r="I137" s="48" t="n">
        <v>3341.5</v>
      </c>
      <c r="J137" s="48" t="n">
        <v>40989.2</v>
      </c>
      <c r="K137" s="48" t="n">
        <v>1674.8</v>
      </c>
      <c r="L137" s="48" t="n">
        <v>145.5</v>
      </c>
      <c r="M137" s="48" t="n">
        <v>1478.7</v>
      </c>
      <c r="N137" s="48" t="n">
        <v>58.2</v>
      </c>
    </row>
    <row r="138" ht="10.05" customHeight="1" s="1003">
      <c r="A138" s="45" t="inlineStr">
        <is>
          <t>Lupin</t>
        </is>
      </c>
      <c r="B138" s="1112" t="n">
        <v>2004</v>
      </c>
      <c r="C138" s="45" t="inlineStr">
        <is>
          <t>2003/04</t>
        </is>
      </c>
      <c r="D138" s="1113" t="n">
        <v>1</v>
      </c>
      <c r="E138" s="48" t="n">
        <v>16.9</v>
      </c>
      <c r="F138" s="48" t="n">
        <v>17.3</v>
      </c>
      <c r="G138" s="48" t="n">
        <v>34.2</v>
      </c>
      <c r="H138" s="48" t="n">
        <v>661.8</v>
      </c>
      <c r="I138" s="48" t="n">
        <v>945.5</v>
      </c>
      <c r="J138" s="48" t="n">
        <v>1607.3</v>
      </c>
      <c r="K138" s="48" t="n">
        <v>45.9</v>
      </c>
      <c r="L138" s="48" t="n">
        <v>0</v>
      </c>
      <c r="M138" s="48" t="n">
        <v>1.8</v>
      </c>
      <c r="N138" s="48" t="n">
        <v>24</v>
      </c>
    </row>
    <row r="139" ht="10.05" customHeight="1" s="1003">
      <c r="A139" s="45" t="inlineStr">
        <is>
          <t>Pois</t>
        </is>
      </c>
      <c r="B139" s="1112" t="n">
        <v>2004</v>
      </c>
      <c r="C139" s="45" t="inlineStr">
        <is>
          <t>2003/04</t>
        </is>
      </c>
      <c r="D139" s="1113" t="n">
        <v>1</v>
      </c>
      <c r="E139" s="48" t="n">
        <v>73356.39999999999</v>
      </c>
      <c r="F139" s="48" t="n">
        <v>8799.9</v>
      </c>
      <c r="G139" s="48" t="n">
        <v>82156.3</v>
      </c>
      <c r="H139" s="48" t="n">
        <v>484287.4</v>
      </c>
      <c r="I139" s="48" t="n">
        <v>35524.8</v>
      </c>
      <c r="J139" s="48" t="n">
        <v>519812.2</v>
      </c>
      <c r="K139" s="48" t="n">
        <v>85129.89999999999</v>
      </c>
      <c r="L139" s="48" t="n">
        <v>8771.80000000001</v>
      </c>
      <c r="M139" s="48" t="n">
        <v>35087.7</v>
      </c>
      <c r="N139" s="48" t="n">
        <v>2014.3</v>
      </c>
    </row>
    <row r="140" ht="10.05" customHeight="1" s="1003">
      <c r="A140" s="45" t="inlineStr">
        <is>
          <t>Féverole</t>
        </is>
      </c>
      <c r="B140" s="1112" t="n">
        <v>2004</v>
      </c>
      <c r="C140" s="45" t="inlineStr">
        <is>
          <t>2003/04</t>
        </is>
      </c>
      <c r="D140" s="1113" t="n">
        <v>2</v>
      </c>
      <c r="E140" s="48" t="n">
        <v>4173.5</v>
      </c>
      <c r="F140" s="48" t="n">
        <v>497.7</v>
      </c>
      <c r="G140" s="48" t="n">
        <v>4671.2</v>
      </c>
      <c r="H140" s="48" t="n">
        <v>32027.5</v>
      </c>
      <c r="I140" s="48" t="n">
        <v>2238.2</v>
      </c>
      <c r="J140" s="48" t="n">
        <v>34265.7</v>
      </c>
      <c r="K140" s="48" t="n">
        <v>1202.7</v>
      </c>
      <c r="L140" s="48" t="n">
        <v>103.1</v>
      </c>
      <c r="M140" s="48" t="n">
        <v>508</v>
      </c>
      <c r="N140" s="48" t="n">
        <v>67.2</v>
      </c>
    </row>
    <row r="141" ht="10.05" customHeight="1" s="1003">
      <c r="A141" s="45" t="inlineStr">
        <is>
          <t>Lupin</t>
        </is>
      </c>
      <c r="B141" s="1112" t="n">
        <v>2004</v>
      </c>
      <c r="C141" s="45" t="inlineStr">
        <is>
          <t>2003/04</t>
        </is>
      </c>
      <c r="D141" s="1113" t="n">
        <v>2</v>
      </c>
      <c r="E141" s="48" t="n">
        <v>55.1</v>
      </c>
      <c r="F141" s="48" t="n">
        <v>72.90000000000001</v>
      </c>
      <c r="G141" s="48" t="n">
        <v>128</v>
      </c>
      <c r="H141" s="48" t="n">
        <v>535.9</v>
      </c>
      <c r="I141" s="48" t="n">
        <v>908.2</v>
      </c>
      <c r="J141" s="48" t="n">
        <v>1444.1</v>
      </c>
      <c r="K141" s="48" t="n">
        <v>43.7</v>
      </c>
      <c r="L141" s="48" t="n">
        <v>5.3</v>
      </c>
      <c r="M141" s="48" t="n">
        <v>1.8</v>
      </c>
      <c r="N141" s="48" t="n">
        <v>5.7</v>
      </c>
    </row>
    <row r="142" ht="10.05" customHeight="1" s="1003">
      <c r="A142" s="45" t="inlineStr">
        <is>
          <t>Pois</t>
        </is>
      </c>
      <c r="B142" s="1112" t="n">
        <v>2004</v>
      </c>
      <c r="C142" s="45" t="inlineStr">
        <is>
          <t>2003/04</t>
        </is>
      </c>
      <c r="D142" s="1113" t="n">
        <v>2</v>
      </c>
      <c r="E142" s="48" t="n">
        <v>64783.6</v>
      </c>
      <c r="F142" s="48" t="n">
        <v>3482.6</v>
      </c>
      <c r="G142" s="48" t="n">
        <v>68266.2</v>
      </c>
      <c r="H142" s="48" t="n">
        <v>449934.7</v>
      </c>
      <c r="I142" s="48" t="n">
        <v>26754.7</v>
      </c>
      <c r="J142" s="48" t="n">
        <v>476689.4</v>
      </c>
      <c r="K142" s="48" t="n">
        <v>69513.60000000001</v>
      </c>
      <c r="L142" s="48" t="n">
        <v>9139.799999999999</v>
      </c>
      <c r="M142" s="48" t="n">
        <v>24079</v>
      </c>
      <c r="N142" s="48" t="n">
        <v>677.1</v>
      </c>
    </row>
    <row r="143" ht="10.05" customHeight="1" s="1003">
      <c r="A143" s="45" t="inlineStr">
        <is>
          <t>Féverole</t>
        </is>
      </c>
      <c r="B143" s="1112" t="n">
        <v>2004</v>
      </c>
      <c r="C143" s="45" t="inlineStr">
        <is>
          <t>2003/04</t>
        </is>
      </c>
      <c r="D143" s="1113" t="n">
        <v>3</v>
      </c>
      <c r="E143" s="48" t="n">
        <v>4078.9</v>
      </c>
      <c r="F143" s="48" t="n">
        <v>0</v>
      </c>
      <c r="G143" s="48" t="n">
        <v>4078.9</v>
      </c>
      <c r="H143" s="48" t="n">
        <v>24130.3</v>
      </c>
      <c r="I143" s="48" t="n">
        <v>1824.1</v>
      </c>
      <c r="J143" s="48" t="n">
        <v>25954.4</v>
      </c>
      <c r="K143" s="48" t="n">
        <v>501.8</v>
      </c>
      <c r="L143" s="48" t="n">
        <v>34.4</v>
      </c>
      <c r="M143" s="48" t="n">
        <v>726.6</v>
      </c>
      <c r="N143" s="48" t="n">
        <v>18.5</v>
      </c>
    </row>
    <row r="144" ht="10.05" customHeight="1" s="1003">
      <c r="A144" s="45" t="inlineStr">
        <is>
          <t>Lupin</t>
        </is>
      </c>
      <c r="B144" s="1112" t="n">
        <v>2004</v>
      </c>
      <c r="C144" s="45" t="inlineStr">
        <is>
          <t>2003/04</t>
        </is>
      </c>
      <c r="D144" s="1113" t="n">
        <v>3</v>
      </c>
      <c r="E144" s="48" t="n">
        <v>25.5</v>
      </c>
      <c r="F144" s="48" t="n">
        <v>0</v>
      </c>
      <c r="G144" s="48" t="n">
        <v>25.5</v>
      </c>
      <c r="H144" s="48" t="n">
        <v>464.1</v>
      </c>
      <c r="I144" s="48" t="n">
        <v>830.5</v>
      </c>
      <c r="J144" s="48" t="n">
        <v>1294.6</v>
      </c>
      <c r="K144" s="48" t="n">
        <v>46</v>
      </c>
      <c r="L144" s="48" t="n">
        <v>2.2</v>
      </c>
      <c r="M144" s="48" t="n">
        <v>-2.2</v>
      </c>
      <c r="N144" s="48" t="n">
        <v>2.1</v>
      </c>
    </row>
    <row r="145" ht="10.05" customHeight="1" s="1003">
      <c r="A145" s="45" t="inlineStr">
        <is>
          <t>Pois</t>
        </is>
      </c>
      <c r="B145" s="1112" t="n">
        <v>2004</v>
      </c>
      <c r="C145" s="45" t="inlineStr">
        <is>
          <t>2003/04</t>
        </is>
      </c>
      <c r="D145" s="1113" t="n">
        <v>3</v>
      </c>
      <c r="E145" s="48" t="n">
        <v>84484.7</v>
      </c>
      <c r="F145" s="48" t="n">
        <v>788.1</v>
      </c>
      <c r="G145" s="48" t="n">
        <v>85272.8</v>
      </c>
      <c r="H145" s="48" t="n">
        <v>399942.6</v>
      </c>
      <c r="I145" s="48" t="n">
        <v>20710.3</v>
      </c>
      <c r="J145" s="48" t="n">
        <v>420652.9</v>
      </c>
      <c r="K145" s="48" t="n">
        <v>32940.3</v>
      </c>
      <c r="L145" s="48" t="n">
        <v>6128.9</v>
      </c>
      <c r="M145" s="48" t="n">
        <v>42199.8</v>
      </c>
      <c r="N145" s="48" t="n">
        <v>551.2</v>
      </c>
    </row>
    <row r="146" ht="10.05" customHeight="1" s="1003">
      <c r="A146" s="45" t="inlineStr">
        <is>
          <t>Féverole</t>
        </is>
      </c>
      <c r="B146" s="1112" t="n">
        <v>2004</v>
      </c>
      <c r="C146" s="45" t="inlineStr">
        <is>
          <t>2003/04</t>
        </is>
      </c>
      <c r="D146" s="1113" t="n">
        <v>4</v>
      </c>
      <c r="E146" s="48" t="n">
        <v>2016.5</v>
      </c>
      <c r="F146" s="48" t="n">
        <v>0</v>
      </c>
      <c r="G146" s="48" t="n">
        <v>2016.5</v>
      </c>
      <c r="H146" s="48" t="n">
        <v>19543.8</v>
      </c>
      <c r="I146" s="48" t="n">
        <v>1671.4</v>
      </c>
      <c r="J146" s="48" t="n">
        <v>21215.2</v>
      </c>
      <c r="K146" s="48" t="n">
        <v>342.2</v>
      </c>
      <c r="L146" s="48" t="n">
        <v>10</v>
      </c>
      <c r="M146" s="48" t="n">
        <v>150.8</v>
      </c>
      <c r="N146" s="48" t="n">
        <v>18.8</v>
      </c>
    </row>
    <row r="147" ht="10.05" customHeight="1" s="1003">
      <c r="A147" s="45" t="inlineStr">
        <is>
          <t>Lupin</t>
        </is>
      </c>
      <c r="B147" s="1112" t="n">
        <v>2004</v>
      </c>
      <c r="C147" s="45" t="inlineStr">
        <is>
          <t>2003/04</t>
        </is>
      </c>
      <c r="D147" s="1113" t="n">
        <v>4</v>
      </c>
      <c r="E147" s="48" t="n">
        <v>12.2</v>
      </c>
      <c r="F147" s="48" t="n">
        <v>0</v>
      </c>
      <c r="G147" s="48" t="n">
        <v>12.2</v>
      </c>
      <c r="H147" s="48" t="n">
        <v>449.2</v>
      </c>
      <c r="I147" s="48" t="n">
        <v>816.4</v>
      </c>
      <c r="J147" s="48" t="n">
        <v>1265.6</v>
      </c>
      <c r="K147" s="48" t="n">
        <v>40.9</v>
      </c>
      <c r="L147" s="48" t="n">
        <v>0.1</v>
      </c>
      <c r="M147" s="48" t="n">
        <v>2.6</v>
      </c>
      <c r="N147" s="48" t="n">
        <v>2.6</v>
      </c>
    </row>
    <row r="148" ht="10.05" customHeight="1" s="1003">
      <c r="A148" s="45" t="inlineStr">
        <is>
          <t>Pois</t>
        </is>
      </c>
      <c r="B148" s="1112" t="n">
        <v>2004</v>
      </c>
      <c r="C148" s="45" t="inlineStr">
        <is>
          <t>2003/04</t>
        </is>
      </c>
      <c r="D148" s="1113" t="n">
        <v>4</v>
      </c>
      <c r="E148" s="48" t="n">
        <v>48149.1</v>
      </c>
      <c r="F148" s="48" t="n">
        <v>437.5</v>
      </c>
      <c r="G148" s="48" t="n">
        <v>48586.6</v>
      </c>
      <c r="H148" s="48" t="n">
        <v>318602.9</v>
      </c>
      <c r="I148" s="48" t="n">
        <v>13396.6</v>
      </c>
      <c r="J148" s="48" t="n">
        <v>331999.5</v>
      </c>
      <c r="K148" s="48" t="n">
        <v>16835.1</v>
      </c>
      <c r="L148" s="48" t="n">
        <v>4341.7</v>
      </c>
      <c r="M148" s="48" t="n">
        <v>19443.3</v>
      </c>
      <c r="N148" s="48" t="n">
        <v>740.4</v>
      </c>
    </row>
    <row r="149" ht="10.05" customHeight="1" s="1003">
      <c r="A149" s="45" t="inlineStr">
        <is>
          <t>Féverole</t>
        </is>
      </c>
      <c r="B149" s="1112" t="n">
        <v>2004</v>
      </c>
      <c r="C149" s="45" t="inlineStr">
        <is>
          <t>2003/04</t>
        </is>
      </c>
      <c r="D149" s="1113" t="n">
        <v>5</v>
      </c>
      <c r="E149" s="48" t="n">
        <v>1160.9</v>
      </c>
      <c r="F149" s="48" t="n">
        <v>74.90000000000001</v>
      </c>
      <c r="G149" s="48" t="n">
        <v>1235.8</v>
      </c>
      <c r="H149" s="48" t="n">
        <v>13571.7</v>
      </c>
      <c r="I149" s="48" t="n">
        <v>1430.7</v>
      </c>
      <c r="J149" s="48" t="n">
        <v>15002.4</v>
      </c>
      <c r="K149" s="48" t="n">
        <v>192.7</v>
      </c>
      <c r="L149" s="48" t="n">
        <v>5.5</v>
      </c>
      <c r="M149" s="48" t="n">
        <v>139.9</v>
      </c>
      <c r="N149" s="48" t="n">
        <v>38.2</v>
      </c>
    </row>
    <row r="150" ht="10.05" customHeight="1" s="1003">
      <c r="A150" s="45" t="inlineStr">
        <is>
          <t>Lupin</t>
        </is>
      </c>
      <c r="B150" s="1112" t="n">
        <v>2004</v>
      </c>
      <c r="C150" s="45" t="inlineStr">
        <is>
          <t>2003/04</t>
        </is>
      </c>
      <c r="D150" s="1113" t="n">
        <v>5</v>
      </c>
      <c r="E150" s="48" t="n">
        <v>34.1</v>
      </c>
      <c r="F150" s="48" t="n">
        <v>44.6</v>
      </c>
      <c r="G150" s="48" t="n">
        <v>78.7</v>
      </c>
      <c r="H150" s="48" t="n">
        <v>402.8</v>
      </c>
      <c r="I150" s="48" t="n">
        <v>313</v>
      </c>
      <c r="J150" s="48" t="n">
        <v>715.8</v>
      </c>
      <c r="K150" s="48" t="n">
        <v>30.1</v>
      </c>
      <c r="L150" s="48" t="n">
        <v>26.3</v>
      </c>
      <c r="M150" s="48" t="n">
        <v>28.2</v>
      </c>
      <c r="N150" s="48" t="n">
        <v>8.9</v>
      </c>
    </row>
    <row r="151" ht="10.05" customHeight="1" s="1003">
      <c r="A151" s="45" t="inlineStr">
        <is>
          <t>Pois</t>
        </is>
      </c>
      <c r="B151" s="1112" t="n">
        <v>2004</v>
      </c>
      <c r="C151" s="45" t="inlineStr">
        <is>
          <t>2003/04</t>
        </is>
      </c>
      <c r="D151" s="1113" t="n">
        <v>5</v>
      </c>
      <c r="E151" s="48" t="n">
        <v>33322.2</v>
      </c>
      <c r="F151" s="48" t="n">
        <v>764.7</v>
      </c>
      <c r="G151" s="48" t="n">
        <v>34086.9</v>
      </c>
      <c r="H151" s="48" t="n">
        <v>213340.4</v>
      </c>
      <c r="I151" s="48" t="n">
        <v>9639.799999999999</v>
      </c>
      <c r="J151" s="48" t="n">
        <v>222980.2</v>
      </c>
      <c r="K151" s="48" t="n">
        <v>7000.4</v>
      </c>
      <c r="L151" s="48" t="n">
        <v>2580.7</v>
      </c>
      <c r="M151" s="48" t="n">
        <v>11828.2</v>
      </c>
      <c r="N151" s="48" t="n">
        <v>594.4</v>
      </c>
    </row>
    <row r="152" ht="10.05" customHeight="1" s="1003">
      <c r="A152" s="45" t="inlineStr">
        <is>
          <t>Féverole</t>
        </is>
      </c>
      <c r="B152" s="1112" t="n">
        <v>2004</v>
      </c>
      <c r="C152" s="45" t="inlineStr">
        <is>
          <t>2003/04</t>
        </is>
      </c>
      <c r="D152" s="1113" t="n">
        <v>6</v>
      </c>
      <c r="E152" s="48" t="n">
        <v>373.8</v>
      </c>
      <c r="F152" s="48" t="n">
        <v>6.3</v>
      </c>
      <c r="G152" s="48" t="n">
        <v>380.1</v>
      </c>
      <c r="H152" s="48" t="n">
        <v>8741.299999999999</v>
      </c>
      <c r="I152" s="48" t="n">
        <v>548.6</v>
      </c>
      <c r="J152" s="48" t="n">
        <v>9289.9</v>
      </c>
      <c r="K152" s="48" t="n">
        <v>16.7</v>
      </c>
      <c r="L152" s="48" t="n">
        <v>74.2</v>
      </c>
      <c r="M152" s="48" t="n">
        <v>188.3</v>
      </c>
      <c r="N152" s="48" t="n">
        <v>61.9</v>
      </c>
    </row>
    <row r="153" ht="10.05" customHeight="1" s="1003">
      <c r="A153" s="45" t="inlineStr">
        <is>
          <t>Lupin</t>
        </is>
      </c>
      <c r="B153" s="1112" t="n">
        <v>2004</v>
      </c>
      <c r="C153" s="45" t="inlineStr">
        <is>
          <t>2003/04</t>
        </is>
      </c>
      <c r="D153" s="1113" t="n">
        <v>6</v>
      </c>
      <c r="E153" s="48" t="n">
        <v>53.4</v>
      </c>
      <c r="F153" s="48" t="n">
        <v>0</v>
      </c>
      <c r="G153" s="48" t="n">
        <v>53.4</v>
      </c>
      <c r="H153" s="48" t="n">
        <v>253.6</v>
      </c>
      <c r="I153" s="48" t="n">
        <v>279.9</v>
      </c>
      <c r="J153" s="48" t="n">
        <v>533.5</v>
      </c>
      <c r="K153" s="48" t="n">
        <v>15.5</v>
      </c>
      <c r="L153" s="48" t="n">
        <v>0</v>
      </c>
      <c r="M153" s="48" t="n">
        <v>3.6</v>
      </c>
      <c r="N153" s="48" t="n">
        <v>11</v>
      </c>
    </row>
    <row r="154" ht="10.05" customHeight="1" s="1003">
      <c r="A154" s="45" t="inlineStr">
        <is>
          <t>Pois</t>
        </is>
      </c>
      <c r="B154" s="1112" t="n">
        <v>2004</v>
      </c>
      <c r="C154" s="45" t="inlineStr">
        <is>
          <t>2003/04</t>
        </is>
      </c>
      <c r="D154" s="1113" t="n">
        <v>6</v>
      </c>
      <c r="E154" s="48" t="n">
        <v>23738.5</v>
      </c>
      <c r="F154" s="48" t="n">
        <v>386.1</v>
      </c>
      <c r="G154" s="48" t="n">
        <v>24124.6</v>
      </c>
      <c r="H154" s="48" t="n">
        <v>77465.39999999999</v>
      </c>
      <c r="I154" s="48" t="n">
        <v>4257.1</v>
      </c>
      <c r="J154" s="48" t="n">
        <v>81722.5</v>
      </c>
      <c r="K154" s="48" t="n">
        <v>1476.2</v>
      </c>
      <c r="L154" s="48" t="n">
        <v>1074.5</v>
      </c>
      <c r="M154" s="48" t="n">
        <v>5674.9</v>
      </c>
      <c r="N154" s="48" t="n">
        <v>923.7</v>
      </c>
    </row>
    <row r="155" ht="10.05" customHeight="1" s="1003">
      <c r="A155" s="45" t="inlineStr">
        <is>
          <t>Féverole</t>
        </is>
      </c>
      <c r="B155" s="1112" t="n">
        <v>2004</v>
      </c>
      <c r="C155" s="45" t="inlineStr">
        <is>
          <t>2004/05</t>
        </is>
      </c>
      <c r="D155" s="1113" t="n">
        <v>2</v>
      </c>
      <c r="E155" s="48" t="n">
        <v>10.9</v>
      </c>
      <c r="F155" s="48" t="n">
        <v>0</v>
      </c>
      <c r="G155" s="48" t="n">
        <v>10.9</v>
      </c>
      <c r="H155" s="48" t="n">
        <v>0</v>
      </c>
      <c r="I155" s="48" t="n">
        <v>0</v>
      </c>
      <c r="J155" s="48" t="n">
        <v>0</v>
      </c>
      <c r="K155" s="48" t="n">
        <v>0</v>
      </c>
      <c r="L155" s="48" t="n">
        <v>0</v>
      </c>
      <c r="M155" s="48" t="n">
        <v>0</v>
      </c>
      <c r="N155" s="48" t="n">
        <v>0</v>
      </c>
    </row>
    <row r="156" ht="10.05" customHeight="1" s="1003">
      <c r="A156" s="45" t="inlineStr">
        <is>
          <t>Féverole</t>
        </is>
      </c>
      <c r="B156" s="1112" t="n">
        <v>2004</v>
      </c>
      <c r="C156" s="45" t="inlineStr">
        <is>
          <t>2004/05</t>
        </is>
      </c>
      <c r="D156" s="1113" t="n">
        <v>7</v>
      </c>
      <c r="E156" s="48" t="n">
        <v>9704.1</v>
      </c>
      <c r="F156" s="48" t="n">
        <v>57.3</v>
      </c>
      <c r="G156" s="48" t="n">
        <v>9761.4</v>
      </c>
      <c r="H156" s="48" t="n">
        <v>13966.7</v>
      </c>
      <c r="I156" s="48" t="n">
        <v>455.1</v>
      </c>
      <c r="J156" s="48" t="n">
        <v>14421.8</v>
      </c>
      <c r="K156" s="48" t="n">
        <v>1127.5</v>
      </c>
      <c r="L156" s="48" t="n">
        <v>1116</v>
      </c>
      <c r="M156" s="48" t="n">
        <v>0</v>
      </c>
      <c r="N156" s="48" t="n">
        <v>5.2</v>
      </c>
    </row>
    <row r="157" ht="10.05" customHeight="1" s="1003">
      <c r="A157" s="45" t="inlineStr">
        <is>
          <t>Lupin</t>
        </is>
      </c>
      <c r="B157" s="1112" t="n">
        <v>2004</v>
      </c>
      <c r="C157" s="45" t="inlineStr">
        <is>
          <t>2004/05</t>
        </is>
      </c>
      <c r="D157" s="1113" t="n">
        <v>7</v>
      </c>
      <c r="E157" s="48" t="n">
        <v>48.7</v>
      </c>
      <c r="F157" s="48" t="n">
        <v>0</v>
      </c>
      <c r="G157" s="48" t="n">
        <v>48.7</v>
      </c>
      <c r="H157" s="48" t="n">
        <v>246.9</v>
      </c>
      <c r="I157" s="48" t="n">
        <v>284.6</v>
      </c>
      <c r="J157" s="48" t="n">
        <v>531.5</v>
      </c>
      <c r="K157" s="48" t="n">
        <v>10.2</v>
      </c>
      <c r="L157" s="48" t="n">
        <v>3.8</v>
      </c>
      <c r="M157" s="48" t="n">
        <v>0</v>
      </c>
      <c r="N157" s="48" t="n">
        <v>9.1</v>
      </c>
    </row>
    <row r="158" ht="10.05" customHeight="1" s="1003">
      <c r="A158" s="45" t="inlineStr">
        <is>
          <t>Pois</t>
        </is>
      </c>
      <c r="B158" s="1112" t="n">
        <v>2004</v>
      </c>
      <c r="C158" s="45" t="inlineStr">
        <is>
          <t>2004/05</t>
        </is>
      </c>
      <c r="D158" s="1113" t="n">
        <v>7</v>
      </c>
      <c r="E158" s="48" t="n">
        <v>558265.1</v>
      </c>
      <c r="F158" s="48" t="n">
        <v>11710.7</v>
      </c>
      <c r="G158" s="48" t="n">
        <v>569975.8</v>
      </c>
      <c r="H158" s="48" t="n">
        <v>518503.8</v>
      </c>
      <c r="I158" s="48" t="n">
        <v>14903.5</v>
      </c>
      <c r="J158" s="48" t="n">
        <v>533407.3</v>
      </c>
      <c r="K158" s="48" t="n">
        <v>220487.8</v>
      </c>
      <c r="L158" s="48" t="n">
        <v>224443</v>
      </c>
      <c r="M158" s="48" t="n">
        <v>4812.2</v>
      </c>
      <c r="N158" s="48" t="n">
        <v>619.2</v>
      </c>
    </row>
    <row r="159" ht="10.05" customHeight="1" s="1003">
      <c r="A159" s="45" t="inlineStr">
        <is>
          <t>Féverole</t>
        </is>
      </c>
      <c r="B159" s="1112" t="n">
        <v>2004</v>
      </c>
      <c r="C159" s="45" t="inlineStr">
        <is>
          <t>2004/05</t>
        </is>
      </c>
      <c r="D159" s="1113" t="n">
        <v>8</v>
      </c>
      <c r="E159" s="48" t="n">
        <v>111419.9</v>
      </c>
      <c r="F159" s="48" t="n">
        <v>1055.6</v>
      </c>
      <c r="G159" s="48" t="n">
        <v>112475.5</v>
      </c>
      <c r="H159" s="48" t="n">
        <v>91430.3</v>
      </c>
      <c r="I159" s="48" t="n">
        <v>1229.4</v>
      </c>
      <c r="J159" s="48" t="n">
        <v>92659.7</v>
      </c>
      <c r="K159" s="48" t="n">
        <v>6450.9</v>
      </c>
      <c r="L159" s="48" t="n">
        <v>6304</v>
      </c>
      <c r="M159" s="48" t="n">
        <v>947.7</v>
      </c>
      <c r="N159" s="48" t="n">
        <v>32.9</v>
      </c>
    </row>
    <row r="160" ht="10.05" customHeight="1" s="1003">
      <c r="A160" s="45" t="inlineStr">
        <is>
          <t>Lupin</t>
        </is>
      </c>
      <c r="B160" s="1112" t="n">
        <v>2004</v>
      </c>
      <c r="C160" s="45" t="inlineStr">
        <is>
          <t>2004/05</t>
        </is>
      </c>
      <c r="D160" s="1113" t="n">
        <v>8</v>
      </c>
      <c r="E160" s="48" t="n">
        <v>986.8</v>
      </c>
      <c r="F160" s="48" t="n">
        <v>156</v>
      </c>
      <c r="G160" s="48" t="n">
        <v>1142.8</v>
      </c>
      <c r="H160" s="48" t="n">
        <v>1166.7</v>
      </c>
      <c r="I160" s="48" t="n">
        <v>436.7</v>
      </c>
      <c r="J160" s="48" t="n">
        <v>1603.4</v>
      </c>
      <c r="K160" s="48" t="n">
        <v>145</v>
      </c>
      <c r="L160" s="48" t="n">
        <v>146.3</v>
      </c>
      <c r="M160" s="48" t="n">
        <v>10.1</v>
      </c>
      <c r="N160" s="48" t="n">
        <v>1.4</v>
      </c>
    </row>
    <row r="161" ht="10.05" customHeight="1" s="1003">
      <c r="A161" s="45" t="inlineStr">
        <is>
          <t>Pois</t>
        </is>
      </c>
      <c r="B161" s="1112" t="n">
        <v>2004</v>
      </c>
      <c r="C161" s="45" t="inlineStr">
        <is>
          <t>2004/05</t>
        </is>
      </c>
      <c r="D161" s="1113" t="n">
        <v>8</v>
      </c>
      <c r="E161" s="48" t="n">
        <v>207394.1</v>
      </c>
      <c r="F161" s="48" t="n">
        <v>7254.6</v>
      </c>
      <c r="G161" s="48" t="n">
        <v>214648.7</v>
      </c>
      <c r="H161" s="48" t="n">
        <v>569405.9</v>
      </c>
      <c r="I161" s="48" t="n">
        <v>21331.3</v>
      </c>
      <c r="J161" s="48" t="n">
        <v>590737.2</v>
      </c>
      <c r="K161" s="48" t="n">
        <v>267783.3</v>
      </c>
      <c r="L161" s="48" t="n">
        <v>74198.89999999999</v>
      </c>
      <c r="M161" s="48" t="n">
        <v>26036</v>
      </c>
      <c r="N161" s="48" t="n">
        <v>867.4</v>
      </c>
    </row>
    <row r="162" ht="10.05" customHeight="1" s="1003">
      <c r="A162" s="45" t="inlineStr">
        <is>
          <t>Féverole</t>
        </is>
      </c>
      <c r="B162" s="1112" t="n">
        <v>2004</v>
      </c>
      <c r="C162" s="45" t="inlineStr">
        <is>
          <t>2004/05</t>
        </is>
      </c>
      <c r="D162" s="1113" t="n">
        <v>9</v>
      </c>
      <c r="E162" s="48" t="n">
        <v>118651</v>
      </c>
      <c r="F162" s="48" t="n">
        <v>454.1</v>
      </c>
      <c r="G162" s="48" t="n">
        <v>119105.1</v>
      </c>
      <c r="H162" s="48" t="n">
        <v>114238.1</v>
      </c>
      <c r="I162" s="48" t="n">
        <v>1500.7</v>
      </c>
      <c r="J162" s="48" t="n">
        <v>115738.8</v>
      </c>
      <c r="K162" s="48" t="n">
        <v>6216.3</v>
      </c>
      <c r="L162" s="48" t="n">
        <v>4898.1</v>
      </c>
      <c r="M162" s="48" t="n">
        <v>5054.6</v>
      </c>
      <c r="N162" s="48" t="n">
        <v>78.09999999999999</v>
      </c>
    </row>
    <row r="163" ht="10.05" customHeight="1" s="1003">
      <c r="A163" s="45" t="inlineStr">
        <is>
          <t>Lupin</t>
        </is>
      </c>
      <c r="B163" s="1112" t="n">
        <v>2004</v>
      </c>
      <c r="C163" s="45" t="inlineStr">
        <is>
          <t>2004/05</t>
        </is>
      </c>
      <c r="D163" s="1113" t="n">
        <v>9</v>
      </c>
      <c r="E163" s="48" t="n">
        <v>1688.6</v>
      </c>
      <c r="F163" s="48" t="n">
        <v>0</v>
      </c>
      <c r="G163" s="48" t="n">
        <v>1688.6</v>
      </c>
      <c r="H163" s="48" t="n">
        <v>2487.4</v>
      </c>
      <c r="I163" s="48" t="n">
        <v>386.9</v>
      </c>
      <c r="J163" s="48" t="n">
        <v>2874.3</v>
      </c>
      <c r="K163" s="48" t="n">
        <v>76.8</v>
      </c>
      <c r="L163" s="48" t="n">
        <v>56.6</v>
      </c>
      <c r="M163" s="48" t="n">
        <v>96.3</v>
      </c>
      <c r="N163" s="48" t="n">
        <v>28.5</v>
      </c>
    </row>
    <row r="164" ht="10.05" customHeight="1" s="1003">
      <c r="A164" s="45" t="inlineStr">
        <is>
          <t>Pois</t>
        </is>
      </c>
      <c r="B164" s="1112" t="n">
        <v>2004</v>
      </c>
      <c r="C164" s="45" t="inlineStr">
        <is>
          <t>2004/05</t>
        </is>
      </c>
      <c r="D164" s="1113" t="n">
        <v>9</v>
      </c>
      <c r="E164" s="48" t="n">
        <v>55794.6</v>
      </c>
      <c r="F164" s="48" t="n">
        <v>1201.6</v>
      </c>
      <c r="G164" s="48" t="n">
        <v>56996.2</v>
      </c>
      <c r="H164" s="48" t="n">
        <v>492366.6</v>
      </c>
      <c r="I164" s="48" t="n">
        <v>21821.7</v>
      </c>
      <c r="J164" s="48" t="n">
        <v>514188.3</v>
      </c>
      <c r="K164" s="48" t="n">
        <v>260128.4</v>
      </c>
      <c r="L164" s="48" t="n">
        <v>25677.1</v>
      </c>
      <c r="M164" s="48" t="n">
        <v>32679.2</v>
      </c>
      <c r="N164" s="48" t="n">
        <v>652.8</v>
      </c>
    </row>
    <row r="165" ht="10.05" customHeight="1" s="1003">
      <c r="A165" s="45" t="inlineStr">
        <is>
          <t>Féverole</t>
        </is>
      </c>
      <c r="B165" s="1112" t="n">
        <v>2004</v>
      </c>
      <c r="C165" s="45" t="inlineStr">
        <is>
          <t>2004/05</t>
        </is>
      </c>
      <c r="D165" s="1113" t="n">
        <v>10</v>
      </c>
      <c r="E165" s="48" t="n">
        <v>7546.7</v>
      </c>
      <c r="F165" s="48" t="n">
        <v>760.3</v>
      </c>
      <c r="G165" s="48" t="n">
        <v>8307</v>
      </c>
      <c r="H165" s="48" t="n">
        <v>86753.3</v>
      </c>
      <c r="I165" s="48" t="n">
        <v>2166.3</v>
      </c>
      <c r="J165" s="48" t="n">
        <v>88919.60000000001</v>
      </c>
      <c r="K165" s="48" t="n">
        <v>4923.1</v>
      </c>
      <c r="L165" s="48" t="n">
        <v>343.2</v>
      </c>
      <c r="M165" s="48" t="n">
        <v>1588.4</v>
      </c>
      <c r="N165" s="48" t="n">
        <v>21</v>
      </c>
    </row>
    <row r="166" ht="10.05" customHeight="1" s="1003">
      <c r="A166" s="45" t="inlineStr">
        <is>
          <t>Lupin</t>
        </is>
      </c>
      <c r="B166" s="1112" t="n">
        <v>2004</v>
      </c>
      <c r="C166" s="45" t="inlineStr">
        <is>
          <t>2004/05</t>
        </is>
      </c>
      <c r="D166" s="1113" t="n">
        <v>10</v>
      </c>
      <c r="E166" s="48" t="n">
        <v>179.6</v>
      </c>
      <c r="F166" s="48" t="n">
        <v>379.4</v>
      </c>
      <c r="G166" s="48" t="n">
        <v>559</v>
      </c>
      <c r="H166" s="48" t="n">
        <v>2355.5</v>
      </c>
      <c r="I166" s="48" t="n">
        <v>761</v>
      </c>
      <c r="J166" s="48" t="n">
        <v>3116.5</v>
      </c>
      <c r="K166" s="48" t="n">
        <v>98.90000000000001</v>
      </c>
      <c r="L166" s="48" t="n">
        <v>31.3</v>
      </c>
      <c r="M166" s="48" t="n">
        <v>1.3</v>
      </c>
      <c r="N166" s="48" t="n">
        <v>7.9</v>
      </c>
    </row>
    <row r="167" ht="10.05" customHeight="1" s="1003">
      <c r="A167" s="45" t="inlineStr">
        <is>
          <t>Pois</t>
        </is>
      </c>
      <c r="B167" s="1112" t="n">
        <v>2004</v>
      </c>
      <c r="C167" s="45" t="inlineStr">
        <is>
          <t>2004/05</t>
        </is>
      </c>
      <c r="D167" s="1113" t="n">
        <v>10</v>
      </c>
      <c r="E167" s="48" t="n">
        <v>30596.9</v>
      </c>
      <c r="F167" s="48" t="n">
        <v>2330.9</v>
      </c>
      <c r="G167" s="48" t="n">
        <v>32927.8</v>
      </c>
      <c r="H167" s="48" t="n">
        <v>436723.9</v>
      </c>
      <c r="I167" s="48" t="n">
        <v>23450.2</v>
      </c>
      <c r="J167" s="48" t="n">
        <v>460174.1</v>
      </c>
      <c r="K167" s="48" t="n">
        <v>245914</v>
      </c>
      <c r="L167" s="48" t="n">
        <v>7834.4</v>
      </c>
      <c r="M167" s="48" t="n">
        <v>20702.5</v>
      </c>
      <c r="N167" s="48" t="n">
        <v>1346.3</v>
      </c>
    </row>
    <row r="168" ht="10.05" customHeight="1" s="1003">
      <c r="A168" s="45" t="inlineStr">
        <is>
          <t>Féverole</t>
        </is>
      </c>
      <c r="B168" s="1112" t="n">
        <v>2004</v>
      </c>
      <c r="C168" s="45" t="inlineStr">
        <is>
          <t>2004/05</t>
        </is>
      </c>
      <c r="D168" s="1113" t="n">
        <v>11</v>
      </c>
      <c r="E168" s="48" t="n">
        <v>4576.7</v>
      </c>
      <c r="F168" s="48" t="n">
        <v>1780.4</v>
      </c>
      <c r="G168" s="48" t="n">
        <v>6357.1</v>
      </c>
      <c r="H168" s="48" t="n">
        <v>79742.39999999999</v>
      </c>
      <c r="I168" s="48" t="n">
        <v>3113.2</v>
      </c>
      <c r="J168" s="48" t="n">
        <v>82855.60000000001</v>
      </c>
      <c r="K168" s="48" t="n">
        <v>5385</v>
      </c>
      <c r="L168" s="48" t="n">
        <v>1563.6</v>
      </c>
      <c r="M168" s="48" t="n">
        <v>954.7</v>
      </c>
      <c r="N168" s="48" t="n">
        <v>147</v>
      </c>
    </row>
    <row r="169" ht="10.05" customHeight="1" s="1003">
      <c r="A169" s="45" t="inlineStr">
        <is>
          <t>Lupin</t>
        </is>
      </c>
      <c r="B169" s="1112" t="n">
        <v>2004</v>
      </c>
      <c r="C169" s="45" t="inlineStr">
        <is>
          <t>2004/05</t>
        </is>
      </c>
      <c r="D169" s="1113" t="n">
        <v>11</v>
      </c>
      <c r="E169" s="48" t="n">
        <v>52</v>
      </c>
      <c r="F169" s="48" t="n">
        <v>31.3</v>
      </c>
      <c r="G169" s="48" t="n">
        <v>83.3</v>
      </c>
      <c r="H169" s="48" t="n">
        <v>2275.5</v>
      </c>
      <c r="I169" s="48" t="n">
        <v>792.3</v>
      </c>
      <c r="J169" s="48" t="n">
        <v>3067.8</v>
      </c>
      <c r="K169" s="48" t="n">
        <v>91.40000000000001</v>
      </c>
      <c r="L169" s="48" t="n">
        <v>0.2</v>
      </c>
      <c r="M169" s="48" t="n">
        <v>0</v>
      </c>
      <c r="N169" s="48" t="n">
        <v>7.7</v>
      </c>
    </row>
    <row r="170" ht="10.05" customHeight="1" s="1003">
      <c r="A170" s="45" t="inlineStr">
        <is>
          <t>Pois</t>
        </is>
      </c>
      <c r="B170" s="1112" t="n">
        <v>2004</v>
      </c>
      <c r="C170" s="45" t="inlineStr">
        <is>
          <t>2004/05</t>
        </is>
      </c>
      <c r="D170" s="1113" t="n">
        <v>11</v>
      </c>
      <c r="E170" s="48" t="n">
        <v>33244.8</v>
      </c>
      <c r="F170" s="48" t="n">
        <v>9016</v>
      </c>
      <c r="G170" s="48" t="n">
        <v>42260.8</v>
      </c>
      <c r="H170" s="48" t="n">
        <v>372475.8</v>
      </c>
      <c r="I170" s="48" t="n">
        <v>29410.1</v>
      </c>
      <c r="J170" s="48" t="n">
        <v>401885.9</v>
      </c>
      <c r="K170" s="48" t="n">
        <v>231322.6</v>
      </c>
      <c r="L170" s="48" t="n">
        <v>733.1</v>
      </c>
      <c r="M170" s="48" t="n">
        <v>14453.8</v>
      </c>
      <c r="N170" s="48" t="n">
        <v>926.6</v>
      </c>
    </row>
    <row r="171" ht="10.05" customHeight="1" s="1003">
      <c r="A171" s="45" t="inlineStr">
        <is>
          <t>Féverole</t>
        </is>
      </c>
      <c r="B171" s="1112" t="n">
        <v>2004</v>
      </c>
      <c r="C171" s="45" t="inlineStr">
        <is>
          <t>2004/05</t>
        </is>
      </c>
      <c r="D171" s="1113" t="n">
        <v>12</v>
      </c>
      <c r="E171" s="48" t="n">
        <v>4501.1</v>
      </c>
      <c r="F171" s="48" t="n">
        <v>1669</v>
      </c>
      <c r="G171" s="48" t="n">
        <v>6170.1</v>
      </c>
      <c r="H171" s="48" t="n">
        <v>86916</v>
      </c>
      <c r="I171" s="48" t="n">
        <v>3412.3</v>
      </c>
      <c r="J171" s="48" t="n">
        <v>90328.3</v>
      </c>
      <c r="K171" s="48" t="n">
        <v>4160.4</v>
      </c>
      <c r="L171" s="48" t="n">
        <v>238</v>
      </c>
      <c r="M171" s="48" t="n">
        <v>1350.1</v>
      </c>
      <c r="N171" s="48" t="n">
        <v>112.5</v>
      </c>
    </row>
    <row r="172" ht="10.05" customHeight="1" s="1003">
      <c r="A172" s="45" t="inlineStr">
        <is>
          <t>Lupin</t>
        </is>
      </c>
      <c r="B172" s="1112" t="n">
        <v>2004</v>
      </c>
      <c r="C172" s="45" t="inlineStr">
        <is>
          <t>2004/05</t>
        </is>
      </c>
      <c r="D172" s="1113" t="n">
        <v>12</v>
      </c>
      <c r="E172" s="48" t="n">
        <v>70.2</v>
      </c>
      <c r="F172" s="48" t="n">
        <v>95.7</v>
      </c>
      <c r="G172" s="48" t="n">
        <v>165.9</v>
      </c>
      <c r="H172" s="48" t="n">
        <v>2197.3</v>
      </c>
      <c r="I172" s="48" t="n">
        <v>880.1</v>
      </c>
      <c r="J172" s="48" t="n">
        <v>3077.4</v>
      </c>
      <c r="K172" s="48" t="n">
        <v>82.40000000000001</v>
      </c>
      <c r="L172" s="48" t="n">
        <v>0</v>
      </c>
      <c r="M172" s="48" t="n">
        <v>1.8</v>
      </c>
      <c r="N172" s="48" t="n">
        <v>7.2</v>
      </c>
    </row>
    <row r="173" ht="10.05" customHeight="1" s="1003">
      <c r="A173" s="45" t="inlineStr">
        <is>
          <t>Pois</t>
        </is>
      </c>
      <c r="B173" s="1112" t="n">
        <v>2004</v>
      </c>
      <c r="C173" s="45" t="inlineStr">
        <is>
          <t>2004/05</t>
        </is>
      </c>
      <c r="D173" s="1113" t="n">
        <v>12</v>
      </c>
      <c r="E173" s="48" t="n">
        <v>51979.5</v>
      </c>
      <c r="F173" s="48" t="n">
        <v>11028.3</v>
      </c>
      <c r="G173" s="48" t="n">
        <v>63007.8</v>
      </c>
      <c r="H173" s="48" t="n">
        <v>321382</v>
      </c>
      <c r="I173" s="48" t="n">
        <v>35125.3</v>
      </c>
      <c r="J173" s="48" t="n">
        <v>356507.3</v>
      </c>
      <c r="K173" s="48" t="n">
        <v>202983.1</v>
      </c>
      <c r="L173" s="48" t="n">
        <v>5047.9</v>
      </c>
      <c r="M173" s="48" t="n">
        <v>32594.2</v>
      </c>
      <c r="N173" s="48" t="n">
        <v>793.2</v>
      </c>
    </row>
    <row r="174" ht="10.05" customHeight="1" s="1003">
      <c r="A174" s="45" t="inlineStr">
        <is>
          <t>Féverole</t>
        </is>
      </c>
      <c r="B174" s="1112" t="n">
        <v>2005</v>
      </c>
      <c r="C174" s="45" t="inlineStr">
        <is>
          <t>2004/05</t>
        </is>
      </c>
      <c r="D174" s="1113" t="n">
        <v>1</v>
      </c>
      <c r="E174" s="48" t="n">
        <v>5425.9</v>
      </c>
      <c r="F174" s="48" t="n">
        <v>1153.4</v>
      </c>
      <c r="G174" s="48" t="n">
        <v>6579.3</v>
      </c>
      <c r="H174" s="48" t="n">
        <v>69839.89999999999</v>
      </c>
      <c r="I174" s="48" t="n">
        <v>2713.5</v>
      </c>
      <c r="J174" s="48" t="n">
        <v>72553.39999999999</v>
      </c>
      <c r="K174" s="48" t="n">
        <v>3253.4</v>
      </c>
      <c r="L174" s="48" t="n">
        <v>203.7</v>
      </c>
      <c r="M174" s="48" t="n">
        <v>1047.3</v>
      </c>
      <c r="N174" s="48" t="n">
        <v>63.4</v>
      </c>
    </row>
    <row r="175" ht="10.05" customHeight="1" s="1003">
      <c r="A175" s="45" t="inlineStr">
        <is>
          <t>Lupin</t>
        </is>
      </c>
      <c r="B175" s="1112" t="n">
        <v>2005</v>
      </c>
      <c r="C175" s="45" t="inlineStr">
        <is>
          <t>2004/05</t>
        </is>
      </c>
      <c r="D175" s="1113" t="n">
        <v>1</v>
      </c>
      <c r="E175" s="48" t="n">
        <v>73.5</v>
      </c>
      <c r="F175" s="48" t="n">
        <v>56.9</v>
      </c>
      <c r="G175" s="48" t="n">
        <v>130.4</v>
      </c>
      <c r="H175" s="48" t="n">
        <v>1975</v>
      </c>
      <c r="I175" s="48" t="n">
        <v>752.2</v>
      </c>
      <c r="J175" s="48" t="n">
        <v>2727.2</v>
      </c>
      <c r="K175" s="48" t="n">
        <v>70.40000000000001</v>
      </c>
      <c r="L175" s="48" t="n">
        <v>0</v>
      </c>
      <c r="M175" s="48" t="n">
        <v>0</v>
      </c>
      <c r="N175" s="48" t="n">
        <v>12</v>
      </c>
    </row>
    <row r="176" ht="10.05" customHeight="1" s="1003">
      <c r="A176" s="45" t="inlineStr">
        <is>
          <t>Pois</t>
        </is>
      </c>
      <c r="B176" s="1112" t="n">
        <v>2005</v>
      </c>
      <c r="C176" s="45" t="inlineStr">
        <is>
          <t>2004/05</t>
        </is>
      </c>
      <c r="D176" s="1113" t="n">
        <v>1</v>
      </c>
      <c r="E176" s="48" t="n">
        <v>68974.3</v>
      </c>
      <c r="F176" s="48" t="n">
        <v>9824.4</v>
      </c>
      <c r="G176" s="48" t="n">
        <v>78798.7</v>
      </c>
      <c r="H176" s="48" t="n">
        <v>283612.2</v>
      </c>
      <c r="I176" s="48" t="n">
        <v>33942.3</v>
      </c>
      <c r="J176" s="48" t="n">
        <v>317554.5</v>
      </c>
      <c r="K176" s="48" t="n">
        <v>170429.3</v>
      </c>
      <c r="L176" s="48" t="n">
        <v>6194.1</v>
      </c>
      <c r="M176" s="48" t="n">
        <v>37573.1</v>
      </c>
      <c r="N176" s="48" t="n">
        <v>1226</v>
      </c>
    </row>
    <row r="177" ht="10.05" customHeight="1" s="1003">
      <c r="A177" s="45" t="inlineStr">
        <is>
          <t>Féverole</t>
        </is>
      </c>
      <c r="B177" s="1112" t="n">
        <v>2005</v>
      </c>
      <c r="C177" s="45" t="inlineStr">
        <is>
          <t>2004/05</t>
        </is>
      </c>
      <c r="D177" s="1113" t="n">
        <v>2</v>
      </c>
      <c r="E177" s="48" t="n">
        <v>4794.9</v>
      </c>
      <c r="F177" s="48" t="n">
        <v>104.8</v>
      </c>
      <c r="G177" s="48" t="n">
        <v>4899.7</v>
      </c>
      <c r="H177" s="48" t="n">
        <v>68080.7</v>
      </c>
      <c r="I177" s="48" t="n">
        <v>1837.5</v>
      </c>
      <c r="J177" s="48" t="n">
        <v>69918.2</v>
      </c>
      <c r="K177" s="48" t="n">
        <v>1785.7</v>
      </c>
      <c r="L177" s="48" t="n">
        <v>53.5</v>
      </c>
      <c r="M177" s="48" t="n">
        <v>1428.1</v>
      </c>
      <c r="N177" s="48" t="n">
        <v>93.09999999999999</v>
      </c>
    </row>
    <row r="178" ht="10.05" customHeight="1" s="1003">
      <c r="A178" s="45" t="inlineStr">
        <is>
          <t>Lupin</t>
        </is>
      </c>
      <c r="B178" s="1112" t="n">
        <v>2005</v>
      </c>
      <c r="C178" s="45" t="inlineStr">
        <is>
          <t>2004/05</t>
        </is>
      </c>
      <c r="D178" s="1113" t="n">
        <v>2</v>
      </c>
      <c r="E178" s="48" t="n">
        <v>17.2</v>
      </c>
      <c r="F178" s="48" t="n">
        <v>0</v>
      </c>
      <c r="G178" s="48" t="n">
        <v>17.2</v>
      </c>
      <c r="H178" s="48" t="n">
        <v>1825.2</v>
      </c>
      <c r="I178" s="48" t="n">
        <v>265</v>
      </c>
      <c r="J178" s="48" t="n">
        <v>2090.2</v>
      </c>
      <c r="K178" s="48" t="n">
        <v>73.09999999999999</v>
      </c>
      <c r="L178" s="48" t="n">
        <v>11.9</v>
      </c>
      <c r="M178" s="48" t="n">
        <v>0</v>
      </c>
      <c r="N178" s="48" t="n">
        <v>9.199999999999999</v>
      </c>
    </row>
    <row r="179" ht="10.05" customHeight="1" s="1003">
      <c r="A179" s="45" t="inlineStr">
        <is>
          <t>Pois</t>
        </is>
      </c>
      <c r="B179" s="1112" t="n">
        <v>2005</v>
      </c>
      <c r="C179" s="45" t="inlineStr">
        <is>
          <t>2004/05</t>
        </is>
      </c>
      <c r="D179" s="1113" t="n">
        <v>2</v>
      </c>
      <c r="E179" s="48" t="n">
        <v>74212.5</v>
      </c>
      <c r="F179" s="48" t="n">
        <v>3651.7</v>
      </c>
      <c r="G179" s="48" t="n">
        <v>77864.2</v>
      </c>
      <c r="H179" s="48" t="n">
        <v>250301.5</v>
      </c>
      <c r="I179" s="48" t="n">
        <v>29924.1</v>
      </c>
      <c r="J179" s="48" t="n">
        <v>280225.6</v>
      </c>
      <c r="K179" s="48" t="n">
        <v>137293.7</v>
      </c>
      <c r="L179" s="48" t="n">
        <v>6921</v>
      </c>
      <c r="M179" s="48" t="n">
        <v>38582.6</v>
      </c>
      <c r="N179" s="48" t="n">
        <v>1579.7</v>
      </c>
    </row>
    <row r="180" ht="10.05" customHeight="1" s="1003">
      <c r="A180" s="45" t="inlineStr">
        <is>
          <t>Féverole</t>
        </is>
      </c>
      <c r="B180" s="1112" t="n">
        <v>2005</v>
      </c>
      <c r="C180" s="45" t="inlineStr">
        <is>
          <t>2004/05</t>
        </is>
      </c>
      <c r="D180" s="1113" t="n">
        <v>3</v>
      </c>
      <c r="E180" s="48" t="n">
        <v>3327.8</v>
      </c>
      <c r="F180" s="48" t="n">
        <v>0</v>
      </c>
      <c r="G180" s="48" t="n">
        <v>3327.8</v>
      </c>
      <c r="H180" s="48" t="n">
        <v>64261.3</v>
      </c>
      <c r="I180" s="48" t="n">
        <v>1456</v>
      </c>
      <c r="J180" s="48" t="n">
        <v>65717.3</v>
      </c>
      <c r="K180" s="48" t="n">
        <v>507.8</v>
      </c>
      <c r="L180" s="48" t="n">
        <v>57.3</v>
      </c>
      <c r="M180" s="48" t="n">
        <v>1293.7</v>
      </c>
      <c r="N180" s="48" t="n">
        <v>41.5</v>
      </c>
    </row>
    <row r="181" ht="10.05" customHeight="1" s="1003">
      <c r="A181" s="45" t="inlineStr">
        <is>
          <t>Lupin</t>
        </is>
      </c>
      <c r="B181" s="1112" t="n">
        <v>2005</v>
      </c>
      <c r="C181" s="45" t="inlineStr">
        <is>
          <t>2004/05</t>
        </is>
      </c>
      <c r="D181" s="1113" t="n">
        <v>3</v>
      </c>
      <c r="E181" s="48" t="n">
        <v>23.6</v>
      </c>
      <c r="F181" s="48" t="n">
        <v>0</v>
      </c>
      <c r="G181" s="48" t="n">
        <v>23.6</v>
      </c>
      <c r="H181" s="48" t="n">
        <v>1562.7</v>
      </c>
      <c r="I181" s="48" t="n">
        <v>222.8</v>
      </c>
      <c r="J181" s="48" t="n">
        <v>1785.5</v>
      </c>
      <c r="K181" s="48" t="n">
        <v>54.2</v>
      </c>
      <c r="L181" s="48" t="n">
        <v>3.2</v>
      </c>
      <c r="M181" s="48" t="n">
        <v>0</v>
      </c>
      <c r="N181" s="48" t="n">
        <v>22.1</v>
      </c>
    </row>
    <row r="182" ht="10.05" customHeight="1" s="1003">
      <c r="A182" s="45" t="inlineStr">
        <is>
          <t>Pois</t>
        </is>
      </c>
      <c r="B182" s="1112" t="n">
        <v>2005</v>
      </c>
      <c r="C182" s="45" t="inlineStr">
        <is>
          <t>2004/05</t>
        </is>
      </c>
      <c r="D182" s="1113" t="n">
        <v>3</v>
      </c>
      <c r="E182" s="48" t="n">
        <v>104558.9</v>
      </c>
      <c r="F182" s="48" t="n">
        <v>3089.4</v>
      </c>
      <c r="G182" s="48" t="n">
        <v>107648.3</v>
      </c>
      <c r="H182" s="48" t="n">
        <v>233926.9</v>
      </c>
      <c r="I182" s="48" t="n">
        <v>24580.6</v>
      </c>
      <c r="J182" s="48" t="n">
        <v>258507.5</v>
      </c>
      <c r="K182" s="48" t="n">
        <v>83352.7</v>
      </c>
      <c r="L182" s="48" t="n">
        <v>4583.4</v>
      </c>
      <c r="M182" s="48" t="n">
        <v>57699.4</v>
      </c>
      <c r="N182" s="48" t="n">
        <v>950.1</v>
      </c>
    </row>
    <row r="183" ht="10.05" customHeight="1" s="1003">
      <c r="A183" s="45" t="inlineStr">
        <is>
          <t>Féverole</t>
        </is>
      </c>
      <c r="B183" s="1112" t="n">
        <v>2005</v>
      </c>
      <c r="C183" s="45" t="inlineStr">
        <is>
          <t>2004/05</t>
        </is>
      </c>
      <c r="D183" s="1113" t="n">
        <v>4</v>
      </c>
      <c r="E183" s="48" t="n">
        <v>2570.7</v>
      </c>
      <c r="F183" s="48" t="n">
        <v>2.4</v>
      </c>
      <c r="G183" s="48" t="n">
        <v>2573.1</v>
      </c>
      <c r="H183" s="48" t="n">
        <v>59334.6</v>
      </c>
      <c r="I183" s="48" t="n">
        <v>1261.4</v>
      </c>
      <c r="J183" s="48" t="n">
        <v>60596</v>
      </c>
      <c r="K183" s="48" t="n">
        <v>235.9</v>
      </c>
      <c r="L183" s="48" t="n">
        <v>11.4</v>
      </c>
      <c r="M183" s="48" t="n">
        <v>274.7</v>
      </c>
      <c r="N183" s="48" t="n">
        <v>8.6</v>
      </c>
    </row>
    <row r="184" ht="10.05" customHeight="1" s="1003">
      <c r="A184" s="45" t="inlineStr">
        <is>
          <t>Lupin</t>
        </is>
      </c>
      <c r="B184" s="1112" t="n">
        <v>2005</v>
      </c>
      <c r="C184" s="45" t="inlineStr">
        <is>
          <t>2004/05</t>
        </is>
      </c>
      <c r="D184" s="1113" t="n">
        <v>4</v>
      </c>
      <c r="E184" s="48" t="n">
        <v>23.6</v>
      </c>
      <c r="F184" s="48" t="n">
        <v>0</v>
      </c>
      <c r="G184" s="48" t="n">
        <v>23.6</v>
      </c>
      <c r="H184" s="48" t="n">
        <v>1340.1</v>
      </c>
      <c r="I184" s="48" t="n">
        <v>221.7</v>
      </c>
      <c r="J184" s="48" t="n">
        <v>1561.8</v>
      </c>
      <c r="K184" s="48" t="n">
        <v>50.7</v>
      </c>
      <c r="L184" s="48" t="n">
        <v>0</v>
      </c>
      <c r="M184" s="48" t="n">
        <v>0</v>
      </c>
      <c r="N184" s="48" t="n">
        <v>3.5</v>
      </c>
    </row>
    <row r="185" ht="10.05" customHeight="1" s="1003">
      <c r="A185" s="45" t="inlineStr">
        <is>
          <t>Pois</t>
        </is>
      </c>
      <c r="B185" s="1112" t="n">
        <v>2005</v>
      </c>
      <c r="C185" s="45" t="inlineStr">
        <is>
          <t>2004/05</t>
        </is>
      </c>
      <c r="D185" s="1113" t="n">
        <v>4</v>
      </c>
      <c r="E185" s="48" t="n">
        <v>82997</v>
      </c>
      <c r="F185" s="48" t="n">
        <v>2295.2</v>
      </c>
      <c r="G185" s="48" t="n">
        <v>85292.2</v>
      </c>
      <c r="H185" s="48" t="n">
        <v>201460.1</v>
      </c>
      <c r="I185" s="48" t="n">
        <v>21642.3</v>
      </c>
      <c r="J185" s="48" t="n">
        <v>223102.4</v>
      </c>
      <c r="K185" s="48" t="n">
        <v>54472.5</v>
      </c>
      <c r="L185" s="48" t="n">
        <v>7172.2</v>
      </c>
      <c r="M185" s="48" t="n">
        <v>35553.4</v>
      </c>
      <c r="N185" s="48" t="n">
        <v>483.6</v>
      </c>
    </row>
    <row r="186" ht="10.05" customHeight="1" s="1003">
      <c r="A186" s="45" t="inlineStr">
        <is>
          <t>Féverole</t>
        </is>
      </c>
      <c r="B186" s="1112" t="n">
        <v>2005</v>
      </c>
      <c r="C186" s="45" t="inlineStr">
        <is>
          <t>2004/05</t>
        </is>
      </c>
      <c r="D186" s="1113" t="n">
        <v>5</v>
      </c>
      <c r="E186" s="48" t="n">
        <v>1454.9</v>
      </c>
      <c r="F186" s="48" t="n">
        <v>0</v>
      </c>
      <c r="G186" s="48" t="n">
        <v>1454.9</v>
      </c>
      <c r="H186" s="48" t="n">
        <v>56807.4</v>
      </c>
      <c r="I186" s="48" t="n">
        <v>1157.1</v>
      </c>
      <c r="J186" s="48" t="n">
        <v>57964.5</v>
      </c>
      <c r="K186" s="48" t="n">
        <v>138.5</v>
      </c>
      <c r="L186" s="48" t="n">
        <v>105.7</v>
      </c>
      <c r="M186" s="48" t="n">
        <v>199.4</v>
      </c>
      <c r="N186" s="48" t="n">
        <v>3.7</v>
      </c>
    </row>
    <row r="187" ht="10.05" customHeight="1" s="1003">
      <c r="A187" s="45" t="inlineStr">
        <is>
          <t>Lupin</t>
        </is>
      </c>
      <c r="B187" s="1112" t="n">
        <v>2005</v>
      </c>
      <c r="C187" s="45" t="inlineStr">
        <is>
          <t>2004/05</t>
        </is>
      </c>
      <c r="D187" s="1113" t="n">
        <v>5</v>
      </c>
      <c r="E187" s="48" t="n">
        <v>17.8</v>
      </c>
      <c r="F187" s="48" t="n">
        <v>0</v>
      </c>
      <c r="G187" s="48" t="n">
        <v>17.8</v>
      </c>
      <c r="H187" s="48" t="n">
        <v>1170.9</v>
      </c>
      <c r="I187" s="48" t="n">
        <v>219.2</v>
      </c>
      <c r="J187" s="48" t="n">
        <v>1390.1</v>
      </c>
      <c r="K187" s="48" t="n">
        <v>44.3</v>
      </c>
      <c r="L187" s="48" t="n">
        <v>0</v>
      </c>
      <c r="M187" s="48" t="n">
        <v>1.9</v>
      </c>
      <c r="N187" s="48" t="n">
        <v>4.5</v>
      </c>
    </row>
    <row r="188" ht="10.05" customHeight="1" s="1003">
      <c r="A188" s="45" t="inlineStr">
        <is>
          <t>Pois</t>
        </is>
      </c>
      <c r="B188" s="1112" t="n">
        <v>2005</v>
      </c>
      <c r="C188" s="45" t="inlineStr">
        <is>
          <t>2004/05</t>
        </is>
      </c>
      <c r="D188" s="1113" t="n">
        <v>5</v>
      </c>
      <c r="E188" s="48" t="n">
        <v>71750.10000000001</v>
      </c>
      <c r="F188" s="48" t="n">
        <v>361.9</v>
      </c>
      <c r="G188" s="48" t="n">
        <v>72112</v>
      </c>
      <c r="H188" s="48" t="n">
        <v>151161.7</v>
      </c>
      <c r="I188" s="48" t="n">
        <v>16344.2</v>
      </c>
      <c r="J188" s="48" t="n">
        <v>167505.9</v>
      </c>
      <c r="K188" s="48" t="n">
        <v>19492.6</v>
      </c>
      <c r="L188" s="48" t="n">
        <v>5032.6</v>
      </c>
      <c r="M188" s="48" t="n">
        <v>38973.4</v>
      </c>
      <c r="N188" s="48" t="n">
        <v>1039.3</v>
      </c>
    </row>
    <row r="189" ht="10.05" customHeight="1" s="1003">
      <c r="A189" s="45" t="inlineStr">
        <is>
          <t>Féverole</t>
        </is>
      </c>
      <c r="B189" s="1112" t="n">
        <v>2005</v>
      </c>
      <c r="C189" s="45" t="inlineStr">
        <is>
          <t>2004/05</t>
        </is>
      </c>
      <c r="D189" s="1113" t="n">
        <v>6</v>
      </c>
      <c r="E189" s="48" t="n">
        <v>2073.2</v>
      </c>
      <c r="F189" s="48" t="n">
        <v>15.9</v>
      </c>
      <c r="G189" s="48" t="n">
        <v>2089.1</v>
      </c>
      <c r="H189" s="48" t="n">
        <v>47811.9</v>
      </c>
      <c r="I189" s="48" t="n">
        <v>583.8</v>
      </c>
      <c r="J189" s="48" t="n">
        <v>48395.7</v>
      </c>
      <c r="K189" s="48" t="n">
        <v>26.3</v>
      </c>
      <c r="L189" s="48" t="n">
        <v>10.5</v>
      </c>
      <c r="M189" s="48" t="n">
        <v>111.2</v>
      </c>
      <c r="N189" s="48" t="n">
        <v>11.5</v>
      </c>
    </row>
    <row r="190" ht="10.05" customHeight="1" s="1003">
      <c r="A190" s="45" t="inlineStr">
        <is>
          <t>Lupin</t>
        </is>
      </c>
      <c r="B190" s="1112" t="n">
        <v>2005</v>
      </c>
      <c r="C190" s="45" t="inlineStr">
        <is>
          <t>2004/05</t>
        </is>
      </c>
      <c r="D190" s="1113" t="n">
        <v>6</v>
      </c>
      <c r="E190" s="48" t="n">
        <v>61.4</v>
      </c>
      <c r="F190" s="48" t="n">
        <v>9.1</v>
      </c>
      <c r="G190" s="48" t="n">
        <v>70.5</v>
      </c>
      <c r="H190" s="48" t="n">
        <v>935.1</v>
      </c>
      <c r="I190" s="48" t="n">
        <v>477.3</v>
      </c>
      <c r="J190" s="48" t="n">
        <v>1412.4</v>
      </c>
      <c r="K190" s="48" t="n">
        <v>23.3</v>
      </c>
      <c r="L190" s="48" t="n">
        <v>0</v>
      </c>
      <c r="M190" s="48" t="n">
        <v>10.2</v>
      </c>
      <c r="N190" s="48" t="n">
        <v>10.8</v>
      </c>
    </row>
    <row r="191" ht="10.05" customHeight="1" s="1003">
      <c r="A191" s="45" t="inlineStr">
        <is>
          <t>Pois</t>
        </is>
      </c>
      <c r="B191" s="1112" t="n">
        <v>2005</v>
      </c>
      <c r="C191" s="45" t="inlineStr">
        <is>
          <t>2004/05</t>
        </is>
      </c>
      <c r="D191" s="1113" t="n">
        <v>6</v>
      </c>
      <c r="E191" s="48" t="n">
        <v>52410.3</v>
      </c>
      <c r="F191" s="48" t="n">
        <v>517</v>
      </c>
      <c r="G191" s="48" t="n">
        <v>52927.3</v>
      </c>
      <c r="H191" s="48" t="n">
        <v>74085.7</v>
      </c>
      <c r="I191" s="48" t="n">
        <v>7912.3</v>
      </c>
      <c r="J191" s="48" t="n">
        <v>81998</v>
      </c>
      <c r="K191" s="48" t="n">
        <v>4101.7</v>
      </c>
      <c r="L191" s="48" t="n">
        <v>2793.3</v>
      </c>
      <c r="M191" s="48" t="n">
        <v>17242.6</v>
      </c>
      <c r="N191" s="48" t="n">
        <v>941.4</v>
      </c>
    </row>
    <row r="192" ht="10.05" customHeight="1" s="1003">
      <c r="A192" s="45" t="inlineStr">
        <is>
          <t>Féverole</t>
        </is>
      </c>
      <c r="B192" s="1112" t="n">
        <v>2005</v>
      </c>
      <c r="C192" s="45" t="inlineStr">
        <is>
          <t>2005/06</t>
        </is>
      </c>
      <c r="D192" s="1113" t="n">
        <v>7</v>
      </c>
      <c r="E192" s="48" t="n">
        <v>12859.6</v>
      </c>
      <c r="F192" s="48" t="n">
        <v>206.8</v>
      </c>
      <c r="G192" s="48" t="n">
        <v>13066.4</v>
      </c>
      <c r="H192" s="48" t="n">
        <v>49994</v>
      </c>
      <c r="I192" s="48" t="n">
        <v>698.3</v>
      </c>
      <c r="J192" s="48" t="n">
        <v>50692.3</v>
      </c>
      <c r="K192" s="48" t="n">
        <v>1654.8</v>
      </c>
      <c r="L192" s="48" t="n">
        <v>1666</v>
      </c>
      <c r="M192" s="48" t="n">
        <v>33</v>
      </c>
      <c r="N192" s="48" t="n">
        <v>4.5</v>
      </c>
    </row>
    <row r="193" ht="10.05" customHeight="1" s="1003">
      <c r="A193" s="45" t="inlineStr">
        <is>
          <t>Lupin</t>
        </is>
      </c>
      <c r="B193" s="1112" t="n">
        <v>2005</v>
      </c>
      <c r="C193" s="45" t="inlineStr">
        <is>
          <t>2005/06</t>
        </is>
      </c>
      <c r="D193" s="1113" t="n">
        <v>7</v>
      </c>
      <c r="E193" s="48" t="n">
        <v>98</v>
      </c>
      <c r="F193" s="48" t="n">
        <v>185.5</v>
      </c>
      <c r="G193" s="48" t="n">
        <v>283.5</v>
      </c>
      <c r="H193" s="48" t="n">
        <v>786.3</v>
      </c>
      <c r="I193" s="48" t="n">
        <v>577.8</v>
      </c>
      <c r="J193" s="48" t="n">
        <v>1364.1</v>
      </c>
      <c r="K193" s="48" t="n">
        <v>23.8</v>
      </c>
      <c r="L193" s="48" t="n">
        <v>2.2</v>
      </c>
      <c r="M193" s="48" t="n">
        <v>0</v>
      </c>
      <c r="N193" s="48" t="n">
        <v>1.7</v>
      </c>
    </row>
    <row r="194" ht="10.05" customHeight="1" s="1003">
      <c r="A194" s="45" t="inlineStr">
        <is>
          <t>Pois</t>
        </is>
      </c>
      <c r="B194" s="1112" t="n">
        <v>2005</v>
      </c>
      <c r="C194" s="45" t="inlineStr">
        <is>
          <t>2005/06</t>
        </is>
      </c>
      <c r="D194" s="1113" t="n">
        <v>7</v>
      </c>
      <c r="E194" s="48" t="n">
        <v>472812.4</v>
      </c>
      <c r="F194" s="48" t="n">
        <v>11401.2</v>
      </c>
      <c r="G194" s="48" t="n">
        <v>484213.6</v>
      </c>
      <c r="H194" s="48" t="n">
        <v>443437.4</v>
      </c>
      <c r="I194" s="48" t="n">
        <v>17429.7</v>
      </c>
      <c r="J194" s="48" t="n">
        <v>460867.1</v>
      </c>
      <c r="K194" s="48" t="n">
        <v>151490.4</v>
      </c>
      <c r="L194" s="48" t="n">
        <v>154430.4</v>
      </c>
      <c r="M194" s="48" t="n">
        <v>6166.1</v>
      </c>
      <c r="N194" s="48" t="n">
        <v>819</v>
      </c>
    </row>
    <row r="195" ht="10.05" customHeight="1" s="1003">
      <c r="A195" s="45" t="inlineStr">
        <is>
          <t>Féverole</t>
        </is>
      </c>
      <c r="B195" s="1112" t="n">
        <v>2005</v>
      </c>
      <c r="C195" s="45" t="inlineStr">
        <is>
          <t>2005/06</t>
        </is>
      </c>
      <c r="D195" s="1113" t="n">
        <v>8</v>
      </c>
      <c r="E195" s="48" t="n">
        <v>152798.9</v>
      </c>
      <c r="F195" s="48" t="n">
        <v>618.9</v>
      </c>
      <c r="G195" s="48" t="n">
        <v>153417.8</v>
      </c>
      <c r="H195" s="48" t="n">
        <v>159877</v>
      </c>
      <c r="I195" s="48" t="n">
        <v>1260.5</v>
      </c>
      <c r="J195" s="48" t="n">
        <v>161137.5</v>
      </c>
      <c r="K195" s="48" t="n">
        <v>24086</v>
      </c>
      <c r="L195" s="48" t="n">
        <v>24100</v>
      </c>
      <c r="M195" s="48" t="n">
        <v>1529</v>
      </c>
      <c r="N195" s="48" t="n">
        <v>126.8</v>
      </c>
    </row>
    <row r="196" ht="10.05" customHeight="1" s="1003">
      <c r="A196" s="45" t="inlineStr">
        <is>
          <t>Lupin</t>
        </is>
      </c>
      <c r="B196" s="1112" t="n">
        <v>2005</v>
      </c>
      <c r="C196" s="45" t="inlineStr">
        <is>
          <t>2005/06</t>
        </is>
      </c>
      <c r="D196" s="1113" t="n">
        <v>8</v>
      </c>
      <c r="E196" s="48" t="n">
        <v>2072.4</v>
      </c>
      <c r="F196" s="48" t="n">
        <v>139.7</v>
      </c>
      <c r="G196" s="48" t="n">
        <v>2212.1</v>
      </c>
      <c r="H196" s="48" t="n">
        <v>2704.9</v>
      </c>
      <c r="I196" s="48" t="n">
        <v>678.1</v>
      </c>
      <c r="J196" s="48" t="n">
        <v>3383</v>
      </c>
      <c r="K196" s="48" t="n">
        <v>81.40000000000001</v>
      </c>
      <c r="L196" s="48" t="n">
        <v>59.9</v>
      </c>
      <c r="M196" s="48" t="n">
        <v>0</v>
      </c>
      <c r="N196" s="48" t="n">
        <v>2.3</v>
      </c>
    </row>
    <row r="197" ht="10.05" customHeight="1" s="1003">
      <c r="A197" s="45" t="inlineStr">
        <is>
          <t>Pois</t>
        </is>
      </c>
      <c r="B197" s="1112" t="n">
        <v>2005</v>
      </c>
      <c r="C197" s="45" t="inlineStr">
        <is>
          <t>2005/06</t>
        </is>
      </c>
      <c r="D197" s="1113" t="n">
        <v>8</v>
      </c>
      <c r="E197" s="48" t="n">
        <v>173740.7</v>
      </c>
      <c r="F197" s="48" t="n">
        <v>2882.8</v>
      </c>
      <c r="G197" s="48" t="n">
        <v>176623.5</v>
      </c>
      <c r="H197" s="48" t="n">
        <v>502790.1</v>
      </c>
      <c r="I197" s="48" t="n">
        <v>19690.4</v>
      </c>
      <c r="J197" s="48" t="n">
        <v>522480.5</v>
      </c>
      <c r="K197" s="48" t="n">
        <v>227160.2</v>
      </c>
      <c r="L197" s="48" t="n">
        <v>108990.4</v>
      </c>
      <c r="M197" s="48" t="n">
        <v>30214</v>
      </c>
      <c r="N197" s="48" t="n">
        <v>1133.7</v>
      </c>
    </row>
    <row r="198" ht="10.05" customHeight="1" s="1003">
      <c r="A198" s="45" t="inlineStr">
        <is>
          <t>Féverole</t>
        </is>
      </c>
      <c r="B198" s="1112" t="n">
        <v>2005</v>
      </c>
      <c r="C198" s="45" t="inlineStr">
        <is>
          <t>2005/06</t>
        </is>
      </c>
      <c r="D198" s="1113" t="n">
        <v>9</v>
      </c>
      <c r="E198" s="48" t="n">
        <v>57046.5</v>
      </c>
      <c r="F198" s="48" t="n">
        <v>219.9</v>
      </c>
      <c r="G198" s="48" t="n">
        <v>57266.4</v>
      </c>
      <c r="H198" s="48" t="n">
        <v>165922.7</v>
      </c>
      <c r="I198" s="48" t="n">
        <v>1570.7</v>
      </c>
      <c r="J198" s="48" t="n">
        <v>167493.4</v>
      </c>
      <c r="K198" s="48" t="n">
        <v>15574.1</v>
      </c>
      <c r="L198" s="48" t="n">
        <v>9431.6</v>
      </c>
      <c r="M198" s="48" t="n">
        <v>17249.3</v>
      </c>
      <c r="N198" s="48" t="n">
        <v>694.2</v>
      </c>
    </row>
    <row r="199" ht="10.05" customHeight="1" s="1003">
      <c r="A199" s="45" t="inlineStr">
        <is>
          <t>Lupin</t>
        </is>
      </c>
      <c r="B199" s="1112" t="n">
        <v>2005</v>
      </c>
      <c r="C199" s="45" t="inlineStr">
        <is>
          <t>2005/06</t>
        </is>
      </c>
      <c r="D199" s="1113" t="n">
        <v>9</v>
      </c>
      <c r="E199" s="48" t="n">
        <v>432.5</v>
      </c>
      <c r="F199" s="48" t="n">
        <v>46.1</v>
      </c>
      <c r="G199" s="48" t="n">
        <v>478.6</v>
      </c>
      <c r="H199" s="48" t="n">
        <v>2549.4</v>
      </c>
      <c r="I199" s="48" t="n">
        <v>681.3</v>
      </c>
      <c r="J199" s="48" t="n">
        <v>3230.7</v>
      </c>
      <c r="K199" s="48" t="n">
        <v>84.09999999999999</v>
      </c>
      <c r="L199" s="48" t="n">
        <v>12.8</v>
      </c>
      <c r="M199" s="48" t="n">
        <v>0</v>
      </c>
      <c r="N199" s="48" t="n">
        <v>10.1</v>
      </c>
    </row>
    <row r="200" ht="10.05" customHeight="1" s="1003">
      <c r="A200" s="45" t="inlineStr">
        <is>
          <t>Pois</t>
        </is>
      </c>
      <c r="B200" s="1112" t="n">
        <v>2005</v>
      </c>
      <c r="C200" s="45" t="inlineStr">
        <is>
          <t>2005/06</t>
        </is>
      </c>
      <c r="D200" s="1113" t="n">
        <v>9</v>
      </c>
      <c r="E200" s="48" t="n">
        <v>81460.10000000001</v>
      </c>
      <c r="F200" s="48" t="n">
        <v>616.2</v>
      </c>
      <c r="G200" s="48" t="n">
        <v>82076.3</v>
      </c>
      <c r="H200" s="48" t="n">
        <v>481543.3</v>
      </c>
      <c r="I200" s="48" t="n">
        <v>19826.4</v>
      </c>
      <c r="J200" s="48" t="n">
        <v>501369.7</v>
      </c>
      <c r="K200" s="48" t="n">
        <v>170553.4</v>
      </c>
      <c r="L200" s="48" t="n">
        <v>5961.3</v>
      </c>
      <c r="M200" s="48" t="n">
        <v>61043.3</v>
      </c>
      <c r="N200" s="48" t="n">
        <v>1355.8</v>
      </c>
    </row>
    <row r="201" ht="10.05" customHeight="1" s="1003">
      <c r="A201" s="45" t="inlineStr">
        <is>
          <t>Féverole</t>
        </is>
      </c>
      <c r="B201" s="1112" t="n">
        <v>2005</v>
      </c>
      <c r="C201" s="45" t="inlineStr">
        <is>
          <t>2005/06</t>
        </is>
      </c>
      <c r="D201" s="1113" t="n">
        <v>10</v>
      </c>
      <c r="E201" s="48" t="n">
        <v>31741.4</v>
      </c>
      <c r="F201" s="48" t="n">
        <v>1384</v>
      </c>
      <c r="G201" s="48" t="n">
        <v>33125.4</v>
      </c>
      <c r="H201" s="48" t="n">
        <v>181577</v>
      </c>
      <c r="I201" s="48" t="n">
        <v>2878.7</v>
      </c>
      <c r="J201" s="48" t="n">
        <v>184455.7</v>
      </c>
      <c r="K201" s="48" t="n">
        <v>8154.3</v>
      </c>
      <c r="L201" s="48" t="n">
        <v>598.5</v>
      </c>
      <c r="M201" s="48" t="n">
        <v>7813</v>
      </c>
      <c r="N201" s="48" t="n">
        <v>205.3</v>
      </c>
    </row>
    <row r="202" ht="10.05" customHeight="1" s="1003">
      <c r="A202" s="45" t="inlineStr">
        <is>
          <t>Lupin</t>
        </is>
      </c>
      <c r="B202" s="1112" t="n">
        <v>2005</v>
      </c>
      <c r="C202" s="45" t="inlineStr">
        <is>
          <t>2005/06</t>
        </is>
      </c>
      <c r="D202" s="1113" t="n">
        <v>10</v>
      </c>
      <c r="E202" s="48" t="n">
        <v>97.90000000000001</v>
      </c>
      <c r="F202" s="48" t="n">
        <v>31.3</v>
      </c>
      <c r="G202" s="48" t="n">
        <v>129.2</v>
      </c>
      <c r="H202" s="48" t="n">
        <v>2363.8</v>
      </c>
      <c r="I202" s="48" t="n">
        <v>712.6</v>
      </c>
      <c r="J202" s="48" t="n">
        <v>3076.4</v>
      </c>
      <c r="K202" s="48" t="n">
        <v>82.59999999999999</v>
      </c>
      <c r="L202" s="48" t="n">
        <v>2.7</v>
      </c>
      <c r="M202" s="48" t="n">
        <v>0</v>
      </c>
      <c r="N202" s="48" t="n">
        <v>4.2</v>
      </c>
    </row>
    <row r="203" ht="10.05" customHeight="1" s="1003">
      <c r="A203" s="45" t="inlineStr">
        <is>
          <t>Pois</t>
        </is>
      </c>
      <c r="B203" s="1112" t="n">
        <v>2005</v>
      </c>
      <c r="C203" s="45" t="inlineStr">
        <is>
          <t>2005/06</t>
        </is>
      </c>
      <c r="D203" s="1113" t="n">
        <v>10</v>
      </c>
      <c r="E203" s="48" t="n">
        <v>39067</v>
      </c>
      <c r="F203" s="48" t="n">
        <v>2183</v>
      </c>
      <c r="G203" s="48" t="n">
        <v>41250</v>
      </c>
      <c r="H203" s="48" t="n">
        <v>423795.7</v>
      </c>
      <c r="I203" s="48" t="n">
        <v>20997.7</v>
      </c>
      <c r="J203" s="48" t="n">
        <v>444793.4</v>
      </c>
      <c r="K203" s="48" t="n">
        <v>148352.8</v>
      </c>
      <c r="L203" s="48" t="n">
        <v>1716.1</v>
      </c>
      <c r="M203" s="48" t="n">
        <v>23122.7</v>
      </c>
      <c r="N203" s="48" t="n">
        <v>794</v>
      </c>
    </row>
    <row r="204" ht="10.05" customHeight="1" s="1003">
      <c r="A204" s="45" t="inlineStr">
        <is>
          <t>Féverole</t>
        </is>
      </c>
      <c r="B204" s="1112" t="n">
        <v>2005</v>
      </c>
      <c r="C204" s="45" t="inlineStr">
        <is>
          <t>2005/06</t>
        </is>
      </c>
      <c r="D204" s="1113" t="n">
        <v>11</v>
      </c>
      <c r="E204" s="48" t="n">
        <v>7623</v>
      </c>
      <c r="F204" s="48" t="n">
        <v>2115.2</v>
      </c>
      <c r="G204" s="48" t="n">
        <v>9738.200000000001</v>
      </c>
      <c r="H204" s="48" t="n">
        <v>175283.6</v>
      </c>
      <c r="I204" s="48" t="n">
        <v>4184.3</v>
      </c>
      <c r="J204" s="48" t="n">
        <v>179467.9</v>
      </c>
      <c r="K204" s="48" t="n">
        <v>7188</v>
      </c>
      <c r="L204" s="48" t="n">
        <v>644.6</v>
      </c>
      <c r="M204" s="48" t="n">
        <v>1555.2</v>
      </c>
      <c r="N204" s="48" t="n">
        <v>104</v>
      </c>
    </row>
    <row r="205" ht="10.05" customHeight="1" s="1003">
      <c r="A205" s="45" t="inlineStr">
        <is>
          <t>Lupin</t>
        </is>
      </c>
      <c r="B205" s="1112" t="n">
        <v>2005</v>
      </c>
      <c r="C205" s="45" t="inlineStr">
        <is>
          <t>2005/06</t>
        </is>
      </c>
      <c r="D205" s="1113" t="n">
        <v>11</v>
      </c>
      <c r="E205" s="48" t="n">
        <v>82.2</v>
      </c>
      <c r="F205" s="48" t="n">
        <v>218.4</v>
      </c>
      <c r="G205" s="48" t="n">
        <v>300.6</v>
      </c>
      <c r="H205" s="48" t="n">
        <v>2182.2</v>
      </c>
      <c r="I205" s="48" t="n">
        <v>873.9</v>
      </c>
      <c r="J205" s="48" t="n">
        <v>3056.1</v>
      </c>
      <c r="K205" s="48" t="n">
        <v>59.8</v>
      </c>
      <c r="L205" s="48" t="n">
        <v>0</v>
      </c>
      <c r="M205" s="48" t="n">
        <v>10.5</v>
      </c>
      <c r="N205" s="48" t="n">
        <v>12.3</v>
      </c>
    </row>
    <row r="206" ht="10.05" customHeight="1" s="1003">
      <c r="A206" s="45" t="inlineStr">
        <is>
          <t>Pois</t>
        </is>
      </c>
      <c r="B206" s="1112" t="n">
        <v>2005</v>
      </c>
      <c r="C206" s="45" t="inlineStr">
        <is>
          <t>2005/06</t>
        </is>
      </c>
      <c r="D206" s="1113" t="n">
        <v>11</v>
      </c>
      <c r="E206" s="48" t="n">
        <v>44121.7</v>
      </c>
      <c r="F206" s="48" t="n">
        <v>7581.5</v>
      </c>
      <c r="G206" s="48" t="n">
        <v>51703.2</v>
      </c>
      <c r="H206" s="48" t="n">
        <v>387095</v>
      </c>
      <c r="I206" s="48" t="n">
        <v>25860.7</v>
      </c>
      <c r="J206" s="48" t="n">
        <v>412955.7</v>
      </c>
      <c r="K206" s="48" t="n">
        <v>130287.4</v>
      </c>
      <c r="L206" s="48" t="n">
        <v>5245.9</v>
      </c>
      <c r="M206" s="48" t="n">
        <v>22627.7</v>
      </c>
      <c r="N206" s="48" t="n">
        <v>683.6</v>
      </c>
    </row>
    <row r="207" ht="10.05" customHeight="1" s="1003">
      <c r="A207" s="45" t="inlineStr">
        <is>
          <t>Féverole</t>
        </is>
      </c>
      <c r="B207" s="1112" t="n">
        <v>2005</v>
      </c>
      <c r="C207" s="45" t="inlineStr">
        <is>
          <t>2005/06</t>
        </is>
      </c>
      <c r="D207" s="1113" t="n">
        <v>12</v>
      </c>
      <c r="E207" s="48" t="n">
        <v>9067.299999999999</v>
      </c>
      <c r="F207" s="48" t="n">
        <v>1394.5</v>
      </c>
      <c r="G207" s="48" t="n">
        <v>10461.8</v>
      </c>
      <c r="H207" s="48" t="n">
        <v>168913.6</v>
      </c>
      <c r="I207" s="48" t="n">
        <v>4512.2</v>
      </c>
      <c r="J207" s="48" t="n">
        <v>173425.8</v>
      </c>
      <c r="K207" s="48" t="n">
        <v>5996.9</v>
      </c>
      <c r="L207" s="48" t="n">
        <v>687.1</v>
      </c>
      <c r="M207" s="48" t="n">
        <v>1660.4</v>
      </c>
      <c r="N207" s="48" t="n">
        <v>217.8</v>
      </c>
    </row>
    <row r="208" ht="10.05" customHeight="1" s="1003">
      <c r="A208" s="45" t="inlineStr">
        <is>
          <t>Lupin</t>
        </is>
      </c>
      <c r="B208" s="1112" t="n">
        <v>2005</v>
      </c>
      <c r="C208" s="45" t="inlineStr">
        <is>
          <t>2005/06</t>
        </is>
      </c>
      <c r="D208" s="1113" t="n">
        <v>12</v>
      </c>
      <c r="E208" s="48" t="n">
        <v>52.7</v>
      </c>
      <c r="F208" s="48" t="n">
        <v>22</v>
      </c>
      <c r="G208" s="48" t="n">
        <v>74.7</v>
      </c>
      <c r="H208" s="48" t="n">
        <v>2024.1</v>
      </c>
      <c r="I208" s="48" t="n">
        <v>881.6</v>
      </c>
      <c r="J208" s="48" t="n">
        <v>2905.7</v>
      </c>
      <c r="K208" s="48" t="n">
        <v>52.1</v>
      </c>
      <c r="L208" s="48" t="n">
        <v>0</v>
      </c>
      <c r="M208" s="48" t="n">
        <v>0</v>
      </c>
      <c r="N208" s="48" t="n">
        <v>7.7</v>
      </c>
    </row>
    <row r="209" ht="10.05" customHeight="1" s="1003">
      <c r="A209" s="45" t="inlineStr">
        <is>
          <t>Pois</t>
        </is>
      </c>
      <c r="B209" s="1112" t="n">
        <v>2005</v>
      </c>
      <c r="C209" s="45" t="inlineStr">
        <is>
          <t>2005/06</t>
        </is>
      </c>
      <c r="D209" s="1113" t="n">
        <v>12</v>
      </c>
      <c r="E209" s="48" t="n">
        <v>45222.9</v>
      </c>
      <c r="F209" s="48" t="n">
        <v>6893.7</v>
      </c>
      <c r="G209" s="48" t="n">
        <v>52116.6</v>
      </c>
      <c r="H209" s="48" t="n">
        <v>349189.5</v>
      </c>
      <c r="I209" s="48" t="n">
        <v>28316.8</v>
      </c>
      <c r="J209" s="48" t="n">
        <v>377506.3</v>
      </c>
      <c r="K209" s="48" t="n">
        <v>109487.7</v>
      </c>
      <c r="L209" s="48" t="n">
        <v>6416</v>
      </c>
      <c r="M209" s="48" t="n">
        <v>25407.4</v>
      </c>
      <c r="N209" s="48" t="n">
        <v>1808.3</v>
      </c>
    </row>
    <row r="210" ht="10.05" customHeight="1" s="1003">
      <c r="A210" s="45" t="inlineStr">
        <is>
          <t>Pois</t>
        </is>
      </c>
      <c r="B210" s="1112" t="n">
        <v>2005</v>
      </c>
      <c r="C210" s="45" t="inlineStr">
        <is>
          <t>2006/07</t>
        </is>
      </c>
      <c r="D210" s="1113" t="n">
        <v>9</v>
      </c>
      <c r="E210" s="48" t="n">
        <v>0</v>
      </c>
      <c r="F210" s="48" t="n">
        <v>0</v>
      </c>
      <c r="G210" s="48" t="n">
        <v>0</v>
      </c>
      <c r="H210" s="48" t="n">
        <v>3.4</v>
      </c>
      <c r="I210" s="48" t="n">
        <v>0</v>
      </c>
      <c r="J210" s="48" t="n">
        <v>3.4</v>
      </c>
      <c r="K210" s="48" t="n">
        <v>1076.7</v>
      </c>
      <c r="L210" s="48" t="n">
        <v>0</v>
      </c>
      <c r="M210" s="48" t="n">
        <v>0</v>
      </c>
      <c r="N210" s="48" t="n">
        <v>0</v>
      </c>
    </row>
    <row r="211" ht="10.05" customHeight="1" s="1003">
      <c r="A211" s="45" t="inlineStr">
        <is>
          <t>Féverole</t>
        </is>
      </c>
      <c r="B211" s="1112" t="n">
        <v>2006</v>
      </c>
      <c r="C211" s="45" t="inlineStr">
        <is>
          <t>2005/06</t>
        </is>
      </c>
      <c r="D211" s="1113" t="n">
        <v>1</v>
      </c>
      <c r="E211" s="48" t="n">
        <v>8043.7</v>
      </c>
      <c r="F211" s="48" t="n">
        <v>864.2</v>
      </c>
      <c r="G211" s="48" t="n">
        <v>8907.9</v>
      </c>
      <c r="H211" s="48" t="n">
        <v>152813.9</v>
      </c>
      <c r="I211" s="48" t="n">
        <v>3861.2</v>
      </c>
      <c r="J211" s="48" t="n">
        <v>156675.1</v>
      </c>
      <c r="K211" s="48" t="n">
        <v>4476.5</v>
      </c>
      <c r="L211" s="48" t="n">
        <v>281.6</v>
      </c>
      <c r="M211" s="48" t="n">
        <v>1539.3</v>
      </c>
      <c r="N211" s="48" t="n">
        <v>39.3</v>
      </c>
    </row>
    <row r="212" ht="10.05" customHeight="1" s="1003">
      <c r="A212" s="45" t="inlineStr">
        <is>
          <t>Lupin</t>
        </is>
      </c>
      <c r="B212" s="1112" t="n">
        <v>2006</v>
      </c>
      <c r="C212" s="45" t="inlineStr">
        <is>
          <t>2005/06</t>
        </is>
      </c>
      <c r="D212" s="1113" t="n">
        <v>1</v>
      </c>
      <c r="E212" s="48" t="n">
        <v>62.2</v>
      </c>
      <c r="F212" s="48" t="n">
        <v>61.7</v>
      </c>
      <c r="G212" s="48" t="n">
        <v>123.9</v>
      </c>
      <c r="H212" s="48" t="n">
        <v>1780.4</v>
      </c>
      <c r="I212" s="48" t="n">
        <v>640.8</v>
      </c>
      <c r="J212" s="48" t="n">
        <v>2421.2</v>
      </c>
      <c r="K212" s="48" t="n">
        <v>42.8</v>
      </c>
      <c r="L212" s="48" t="n">
        <v>0</v>
      </c>
      <c r="M212" s="48" t="n">
        <v>2.2</v>
      </c>
      <c r="N212" s="48" t="n">
        <v>7.1</v>
      </c>
    </row>
    <row r="213" ht="10.05" customHeight="1" s="1003">
      <c r="A213" s="45" t="inlineStr">
        <is>
          <t>Pois</t>
        </is>
      </c>
      <c r="B213" s="1112" t="n">
        <v>2006</v>
      </c>
      <c r="C213" s="45" t="inlineStr">
        <is>
          <t>2005/06</t>
        </is>
      </c>
      <c r="D213" s="1113" t="n">
        <v>1</v>
      </c>
      <c r="E213" s="48" t="n">
        <v>56940.5</v>
      </c>
      <c r="F213" s="48" t="n">
        <v>6149.6</v>
      </c>
      <c r="G213" s="48" t="n">
        <v>63090.1</v>
      </c>
      <c r="H213" s="48" t="n">
        <v>311227.5</v>
      </c>
      <c r="I213" s="48" t="n">
        <v>25620.5</v>
      </c>
      <c r="J213" s="48" t="n">
        <v>336848</v>
      </c>
      <c r="K213" s="48" t="n">
        <v>86527.5</v>
      </c>
      <c r="L213" s="48" t="n">
        <v>5928.7</v>
      </c>
      <c r="M213" s="48" t="n">
        <v>25409.2</v>
      </c>
      <c r="N213" s="48" t="n">
        <v>630.9</v>
      </c>
    </row>
    <row r="214" ht="10.05" customHeight="1" s="1003">
      <c r="A214" s="45" t="inlineStr">
        <is>
          <t>Féverole</t>
        </is>
      </c>
      <c r="B214" s="1112" t="n">
        <v>2006</v>
      </c>
      <c r="C214" s="45" t="inlineStr">
        <is>
          <t>2005/06</t>
        </is>
      </c>
      <c r="D214" s="1113" t="n">
        <v>2</v>
      </c>
      <c r="E214" s="48" t="n">
        <v>7482.5</v>
      </c>
      <c r="F214" s="48" t="n">
        <v>311.1</v>
      </c>
      <c r="G214" s="48" t="n">
        <v>7793.6</v>
      </c>
      <c r="H214" s="48" t="n">
        <v>136524.2</v>
      </c>
      <c r="I214" s="48" t="n">
        <v>3057.1</v>
      </c>
      <c r="J214" s="48" t="n">
        <v>139581.3</v>
      </c>
      <c r="K214" s="48" t="n">
        <v>3271.5</v>
      </c>
      <c r="L214" s="48" t="n">
        <v>547</v>
      </c>
      <c r="M214" s="48" t="n">
        <v>1567.6</v>
      </c>
      <c r="N214" s="48" t="n">
        <v>184.4</v>
      </c>
    </row>
    <row r="215" ht="10.05" customHeight="1" s="1003">
      <c r="A215" s="45" t="inlineStr">
        <is>
          <t>Lupin</t>
        </is>
      </c>
      <c r="B215" s="1112" t="n">
        <v>2006</v>
      </c>
      <c r="C215" s="45" t="inlineStr">
        <is>
          <t>2005/06</t>
        </is>
      </c>
      <c r="D215" s="1113" t="n">
        <v>2</v>
      </c>
      <c r="E215" s="48" t="n">
        <v>165.3</v>
      </c>
      <c r="F215" s="48" t="n">
        <v>4.6</v>
      </c>
      <c r="G215" s="48" t="n">
        <v>169.9</v>
      </c>
      <c r="H215" s="48" t="n">
        <v>1697.1</v>
      </c>
      <c r="I215" s="48" t="n">
        <v>499.6</v>
      </c>
      <c r="J215" s="48" t="n">
        <v>2196.7</v>
      </c>
      <c r="K215" s="48" t="n">
        <v>24.5</v>
      </c>
      <c r="L215" s="48" t="n">
        <v>0</v>
      </c>
      <c r="M215" s="48" t="n">
        <v>11.9</v>
      </c>
      <c r="N215" s="48" t="n">
        <v>6.4</v>
      </c>
    </row>
    <row r="216" ht="10.05" customHeight="1" s="1003">
      <c r="A216" s="45" t="inlineStr">
        <is>
          <t>Pois</t>
        </is>
      </c>
      <c r="B216" s="1112" t="n">
        <v>2006</v>
      </c>
      <c r="C216" s="45" t="inlineStr">
        <is>
          <t>2005/06</t>
        </is>
      </c>
      <c r="D216" s="1113" t="n">
        <v>2</v>
      </c>
      <c r="E216" s="48" t="n">
        <v>60380.1</v>
      </c>
      <c r="F216" s="48" t="n">
        <v>3368.7</v>
      </c>
      <c r="G216" s="48" t="n">
        <v>63748.8</v>
      </c>
      <c r="H216" s="48" t="n">
        <v>280528.2</v>
      </c>
      <c r="I216" s="48" t="n">
        <v>20443.3</v>
      </c>
      <c r="J216" s="48" t="n">
        <v>300971.5</v>
      </c>
      <c r="K216" s="48" t="n">
        <v>67346.89999999999</v>
      </c>
      <c r="L216" s="48" t="n">
        <v>8265.1</v>
      </c>
      <c r="M216" s="48" t="n">
        <v>26832.3</v>
      </c>
      <c r="N216" s="48" t="n">
        <v>725.3</v>
      </c>
    </row>
    <row r="217" ht="10.05" customHeight="1" s="1003">
      <c r="A217" s="45" t="inlineStr">
        <is>
          <t>Féverole</t>
        </is>
      </c>
      <c r="B217" s="1112" t="n">
        <v>2006</v>
      </c>
      <c r="C217" s="45" t="inlineStr">
        <is>
          <t>2005/06</t>
        </is>
      </c>
      <c r="D217" s="1113" t="n">
        <v>3</v>
      </c>
      <c r="E217" s="48" t="n">
        <v>5847</v>
      </c>
      <c r="F217" s="48" t="n">
        <v>223.8</v>
      </c>
      <c r="G217" s="48" t="n">
        <v>6070.8</v>
      </c>
      <c r="H217" s="48" t="n">
        <v>128142</v>
      </c>
      <c r="I217" s="48" t="n">
        <v>2466.9</v>
      </c>
      <c r="J217" s="48" t="n">
        <v>130608.9</v>
      </c>
      <c r="K217" s="48" t="n">
        <v>1804.1</v>
      </c>
      <c r="L217" s="48" t="n">
        <v>188.7</v>
      </c>
      <c r="M217" s="48" t="n">
        <v>1623.9</v>
      </c>
      <c r="N217" s="48" t="n">
        <v>58.7</v>
      </c>
    </row>
    <row r="218" ht="10.05" customHeight="1" s="1003">
      <c r="A218" s="45" t="inlineStr">
        <is>
          <t>Lupin</t>
        </is>
      </c>
      <c r="B218" s="1112" t="n">
        <v>2006</v>
      </c>
      <c r="C218" s="45" t="inlineStr">
        <is>
          <t>2005/06</t>
        </is>
      </c>
      <c r="D218" s="1113" t="n">
        <v>3</v>
      </c>
      <c r="E218" s="48" t="n">
        <v>28.8</v>
      </c>
      <c r="F218" s="48" t="n">
        <v>0</v>
      </c>
      <c r="G218" s="48" t="n">
        <v>28.8</v>
      </c>
      <c r="H218" s="48" t="n">
        <v>1401.6</v>
      </c>
      <c r="I218" s="48" t="n">
        <v>462.3</v>
      </c>
      <c r="J218" s="48" t="n">
        <v>1863.9</v>
      </c>
      <c r="K218" s="48" t="n">
        <v>19</v>
      </c>
      <c r="L218" s="48" t="n">
        <v>0</v>
      </c>
      <c r="M218" s="48" t="n">
        <v>0</v>
      </c>
      <c r="N218" s="48" t="n">
        <v>5.5</v>
      </c>
    </row>
    <row r="219" ht="10.05" customHeight="1" s="1003">
      <c r="A219" s="45" t="inlineStr">
        <is>
          <t>Pois</t>
        </is>
      </c>
      <c r="B219" s="1112" t="n">
        <v>2006</v>
      </c>
      <c r="C219" s="45" t="inlineStr">
        <is>
          <t>2005/06</t>
        </is>
      </c>
      <c r="D219" s="1113" t="n">
        <v>3</v>
      </c>
      <c r="E219" s="48" t="n">
        <v>74471.7</v>
      </c>
      <c r="F219" s="48" t="n">
        <v>2507.1</v>
      </c>
      <c r="G219" s="48" t="n">
        <v>76978.8</v>
      </c>
      <c r="H219" s="48" t="n">
        <v>226086.3</v>
      </c>
      <c r="I219" s="48" t="n">
        <v>16729</v>
      </c>
      <c r="J219" s="48" t="n">
        <v>242815.3</v>
      </c>
      <c r="K219" s="48" t="n">
        <v>35658.2</v>
      </c>
      <c r="L219" s="48" t="n">
        <v>7592.8</v>
      </c>
      <c r="M219" s="48" t="n">
        <v>38952.1</v>
      </c>
      <c r="N219" s="48" t="n">
        <v>329.4</v>
      </c>
    </row>
    <row r="220" ht="10.05" customHeight="1" s="1003">
      <c r="A220" s="45" t="inlineStr">
        <is>
          <t>Féverole</t>
        </is>
      </c>
      <c r="B220" s="1112" t="n">
        <v>2006</v>
      </c>
      <c r="C220" s="45" t="inlineStr">
        <is>
          <t>2005/06</t>
        </is>
      </c>
      <c r="D220" s="1113" t="n">
        <v>4</v>
      </c>
      <c r="E220" s="48" t="n">
        <v>4586.4</v>
      </c>
      <c r="F220" s="48" t="n">
        <v>208.1</v>
      </c>
      <c r="G220" s="48" t="n">
        <v>4794.5</v>
      </c>
      <c r="H220" s="48" t="n">
        <v>118299.6</v>
      </c>
      <c r="I220" s="48" t="n">
        <v>2096.4</v>
      </c>
      <c r="J220" s="48" t="n">
        <v>120396</v>
      </c>
      <c r="K220" s="48" t="n">
        <v>964.1</v>
      </c>
      <c r="L220" s="48" t="n">
        <v>139.1</v>
      </c>
      <c r="M220" s="48" t="n">
        <v>922.4</v>
      </c>
      <c r="N220" s="48" t="n">
        <v>30.2</v>
      </c>
    </row>
    <row r="221" ht="10.05" customHeight="1" s="1003">
      <c r="A221" s="45" t="inlineStr">
        <is>
          <t>Lupin</t>
        </is>
      </c>
      <c r="B221" s="1112" t="n">
        <v>2006</v>
      </c>
      <c r="C221" s="45" t="inlineStr">
        <is>
          <t>2005/06</t>
        </is>
      </c>
      <c r="D221" s="1113" t="n">
        <v>4</v>
      </c>
      <c r="E221" s="48" t="n">
        <v>51.2</v>
      </c>
      <c r="F221" s="48" t="n">
        <v>0.7</v>
      </c>
      <c r="G221" s="48" t="n">
        <v>51.9</v>
      </c>
      <c r="H221" s="48" t="n">
        <v>1312.9</v>
      </c>
      <c r="I221" s="48" t="n">
        <v>463.8</v>
      </c>
      <c r="J221" s="48" t="n">
        <v>1776.7</v>
      </c>
      <c r="K221" s="48" t="n">
        <v>17.8</v>
      </c>
      <c r="L221" s="48" t="n">
        <v>0</v>
      </c>
      <c r="M221" s="48" t="n">
        <v>0</v>
      </c>
      <c r="N221" s="48" t="n">
        <v>1.2</v>
      </c>
    </row>
    <row r="222" ht="10.05" customHeight="1" s="1003">
      <c r="A222" s="45" t="inlineStr">
        <is>
          <t>Pois</t>
        </is>
      </c>
      <c r="B222" s="1112" t="n">
        <v>2006</v>
      </c>
      <c r="C222" s="45" t="inlineStr">
        <is>
          <t>2005/06</t>
        </is>
      </c>
      <c r="D222" s="1113" t="n">
        <v>4</v>
      </c>
      <c r="E222" s="48" t="n">
        <v>41179.4</v>
      </c>
      <c r="F222" s="48" t="n">
        <v>1333.1</v>
      </c>
      <c r="G222" s="48" t="n">
        <v>42512.5</v>
      </c>
      <c r="H222" s="48" t="n">
        <v>164681.2</v>
      </c>
      <c r="I222" s="48" t="n">
        <v>10879</v>
      </c>
      <c r="J222" s="48" t="n">
        <v>175560.2</v>
      </c>
      <c r="K222" s="48" t="n">
        <v>20219.8</v>
      </c>
      <c r="L222" s="48" t="n">
        <v>4647.2</v>
      </c>
      <c r="M222" s="48" t="n">
        <v>19736.2</v>
      </c>
      <c r="N222" s="48" t="n">
        <v>349.4</v>
      </c>
    </row>
    <row r="223" ht="10.05" customHeight="1" s="1003">
      <c r="A223" s="45" t="inlineStr">
        <is>
          <t>Féverole</t>
        </is>
      </c>
      <c r="B223" s="1112" t="n">
        <v>2006</v>
      </c>
      <c r="C223" s="45" t="inlineStr">
        <is>
          <t>2005/06</t>
        </is>
      </c>
      <c r="D223" s="1113" t="n">
        <v>5</v>
      </c>
      <c r="E223" s="48" t="n">
        <v>5250.7</v>
      </c>
      <c r="F223" s="48" t="n">
        <v>12</v>
      </c>
      <c r="G223" s="48" t="n">
        <v>5262.7</v>
      </c>
      <c r="H223" s="48" t="n">
        <v>85870.3</v>
      </c>
      <c r="I223" s="48" t="n">
        <v>1672.6</v>
      </c>
      <c r="J223" s="48" t="n">
        <v>87542.89999999999</v>
      </c>
      <c r="K223" s="48" t="n">
        <v>470.7</v>
      </c>
      <c r="L223" s="48" t="n">
        <v>258.3</v>
      </c>
      <c r="M223" s="48" t="n">
        <v>724.5</v>
      </c>
      <c r="N223" s="48" t="n">
        <v>59.3</v>
      </c>
    </row>
    <row r="224" ht="10.05" customHeight="1" s="1003">
      <c r="A224" s="45" t="inlineStr">
        <is>
          <t>Lupin</t>
        </is>
      </c>
      <c r="B224" s="1112" t="n">
        <v>2006</v>
      </c>
      <c r="C224" s="45" t="inlineStr">
        <is>
          <t>2005/06</t>
        </is>
      </c>
      <c r="D224" s="1113" t="n">
        <v>5</v>
      </c>
      <c r="E224" s="48" t="n">
        <v>3</v>
      </c>
      <c r="F224" s="48" t="n">
        <v>0</v>
      </c>
      <c r="G224" s="48" t="n">
        <v>3</v>
      </c>
      <c r="H224" s="48" t="n">
        <v>1118.6</v>
      </c>
      <c r="I224" s="48" t="n">
        <v>448.7</v>
      </c>
      <c r="J224" s="48" t="n">
        <v>1567.3</v>
      </c>
      <c r="K224" s="48" t="n">
        <v>16.2</v>
      </c>
      <c r="L224" s="48" t="n">
        <v>0</v>
      </c>
      <c r="M224" s="48" t="n">
        <v>0</v>
      </c>
      <c r="N224" s="48" t="n">
        <v>1.6</v>
      </c>
    </row>
    <row r="225" ht="10.05" customHeight="1" s="1003">
      <c r="A225" s="45" t="inlineStr">
        <is>
          <t>Pois</t>
        </is>
      </c>
      <c r="B225" s="1112" t="n">
        <v>2006</v>
      </c>
      <c r="C225" s="45" t="inlineStr">
        <is>
          <t>2005/06</t>
        </is>
      </c>
      <c r="D225" s="1113" t="n">
        <v>5</v>
      </c>
      <c r="E225" s="48" t="n">
        <v>40213.2</v>
      </c>
      <c r="F225" s="48" t="n">
        <v>292</v>
      </c>
      <c r="G225" s="48" t="n">
        <v>40505.2</v>
      </c>
      <c r="H225" s="48" t="n">
        <v>123444.9</v>
      </c>
      <c r="I225" s="48" t="n">
        <v>7780.1</v>
      </c>
      <c r="J225" s="48" t="n">
        <v>131225</v>
      </c>
      <c r="K225" s="48" t="n">
        <v>6582.9</v>
      </c>
      <c r="L225" s="48" t="n">
        <v>2323.8</v>
      </c>
      <c r="M225" s="48" t="n">
        <v>14427.7</v>
      </c>
      <c r="N225" s="48" t="n">
        <v>1621.3</v>
      </c>
    </row>
    <row r="226" ht="10.05" customHeight="1" s="1003">
      <c r="A226" s="45" t="inlineStr">
        <is>
          <t>Féverole</t>
        </is>
      </c>
      <c r="B226" s="1112" t="n">
        <v>2006</v>
      </c>
      <c r="C226" s="45" t="inlineStr">
        <is>
          <t>2005/06</t>
        </is>
      </c>
      <c r="D226" s="1113" t="n">
        <v>6</v>
      </c>
      <c r="E226" s="48" t="n">
        <v>2723.5</v>
      </c>
      <c r="F226" s="48" t="n">
        <v>-0.2</v>
      </c>
      <c r="G226" s="48" t="n">
        <v>2723.3</v>
      </c>
      <c r="H226" s="48" t="n">
        <v>46133.6</v>
      </c>
      <c r="I226" s="48" t="n">
        <v>1488.9</v>
      </c>
      <c r="J226" s="48" t="n">
        <v>47622.5</v>
      </c>
      <c r="K226" s="48" t="n">
        <v>110.9</v>
      </c>
      <c r="L226" s="48" t="n">
        <v>55.5</v>
      </c>
      <c r="M226" s="48" t="n">
        <v>367.9</v>
      </c>
      <c r="N226" s="48" t="n">
        <v>20.9</v>
      </c>
    </row>
    <row r="227" ht="10.05" customHeight="1" s="1003">
      <c r="A227" s="45" t="inlineStr">
        <is>
          <t>Lupin</t>
        </is>
      </c>
      <c r="B227" s="1112" t="n">
        <v>2006</v>
      </c>
      <c r="C227" s="45" t="inlineStr">
        <is>
          <t>2005/06</t>
        </is>
      </c>
      <c r="D227" s="1113" t="n">
        <v>6</v>
      </c>
      <c r="E227" s="48" t="n">
        <v>68.40000000000001</v>
      </c>
      <c r="F227" s="48" t="n">
        <v>0</v>
      </c>
      <c r="G227" s="48" t="n">
        <v>68.40000000000001</v>
      </c>
      <c r="H227" s="48" t="n">
        <v>899.8</v>
      </c>
      <c r="I227" s="48" t="n">
        <v>448.2</v>
      </c>
      <c r="J227" s="48" t="n">
        <v>1348</v>
      </c>
      <c r="K227" s="48" t="n">
        <v>6.5</v>
      </c>
      <c r="L227" s="48" t="n">
        <v>0</v>
      </c>
      <c r="M227" s="48" t="n">
        <v>5.9</v>
      </c>
      <c r="N227" s="48" t="n">
        <v>3.8</v>
      </c>
    </row>
    <row r="228" ht="10.05" customHeight="1" s="1003">
      <c r="A228" s="45" t="inlineStr">
        <is>
          <t>Pois</t>
        </is>
      </c>
      <c r="B228" s="1112" t="n">
        <v>2006</v>
      </c>
      <c r="C228" s="45" t="inlineStr">
        <is>
          <t>2005/06</t>
        </is>
      </c>
      <c r="D228" s="1113" t="n">
        <v>6</v>
      </c>
      <c r="E228" s="48" t="n">
        <v>24804.9</v>
      </c>
      <c r="F228" s="48" t="n">
        <v>251.1</v>
      </c>
      <c r="G228" s="48" t="n">
        <v>25056</v>
      </c>
      <c r="H228" s="48" t="n">
        <v>76662.60000000001</v>
      </c>
      <c r="I228" s="48" t="n">
        <v>4700.6</v>
      </c>
      <c r="J228" s="48" t="n">
        <v>81363.2</v>
      </c>
      <c r="K228" s="48" t="n">
        <v>1870.5</v>
      </c>
      <c r="L228" s="48" t="n">
        <v>1159</v>
      </c>
      <c r="M228" s="48" t="n">
        <v>5590.5</v>
      </c>
      <c r="N228" s="48" t="n">
        <v>271</v>
      </c>
    </row>
    <row r="229" ht="10.05" customHeight="1" s="1003">
      <c r="A229" s="45" t="inlineStr">
        <is>
          <t>Féverole</t>
        </is>
      </c>
      <c r="B229" s="1112" t="n">
        <v>2006</v>
      </c>
      <c r="C229" s="45" t="inlineStr">
        <is>
          <t>2006/07</t>
        </is>
      </c>
      <c r="D229" s="1113" t="n">
        <v>7</v>
      </c>
      <c r="E229" s="48" t="n">
        <v>32939.9</v>
      </c>
      <c r="F229" s="48" t="n">
        <v>35.9</v>
      </c>
      <c r="G229" s="48" t="n">
        <v>32975.8</v>
      </c>
      <c r="H229" s="48" t="n">
        <v>60752</v>
      </c>
      <c r="I229" s="48" t="n">
        <v>1548.6</v>
      </c>
      <c r="J229" s="48" t="n">
        <v>62300.6</v>
      </c>
      <c r="K229" s="48" t="n">
        <v>2200.5</v>
      </c>
      <c r="L229" s="48" t="n">
        <v>2223.3</v>
      </c>
      <c r="M229" s="48" t="n">
        <v>131</v>
      </c>
      <c r="N229" s="48" t="n">
        <v>2.7</v>
      </c>
    </row>
    <row r="230" ht="10.05" customHeight="1" s="1003">
      <c r="A230" s="45" t="inlineStr">
        <is>
          <t>Lupin</t>
        </is>
      </c>
      <c r="B230" s="1112" t="n">
        <v>2006</v>
      </c>
      <c r="C230" s="45" t="inlineStr">
        <is>
          <t>2006/07</t>
        </is>
      </c>
      <c r="D230" s="1113" t="n">
        <v>7</v>
      </c>
      <c r="E230" s="48" t="n">
        <v>246.3</v>
      </c>
      <c r="F230" s="48" t="n">
        <v>40.4</v>
      </c>
      <c r="G230" s="48" t="n">
        <v>286.7</v>
      </c>
      <c r="H230" s="48" t="n">
        <v>919</v>
      </c>
      <c r="I230" s="48" t="n">
        <v>458.7</v>
      </c>
      <c r="J230" s="48" t="n">
        <v>1377.7</v>
      </c>
      <c r="K230" s="48" t="n">
        <v>0</v>
      </c>
      <c r="L230" s="48" t="n">
        <v>0</v>
      </c>
      <c r="M230" s="48" t="n">
        <v>6.5</v>
      </c>
      <c r="N230" s="48" t="n">
        <v>0</v>
      </c>
    </row>
    <row r="231" ht="10.05" customHeight="1" s="1003">
      <c r="A231" s="45" t="inlineStr">
        <is>
          <t>Pois</t>
        </is>
      </c>
      <c r="B231" s="1112" t="n">
        <v>2006</v>
      </c>
      <c r="C231" s="45" t="inlineStr">
        <is>
          <t>2006/07</t>
        </is>
      </c>
      <c r="D231" s="1113" t="n">
        <v>7</v>
      </c>
      <c r="E231" s="48" t="n">
        <v>419389.7</v>
      </c>
      <c r="F231" s="48" t="n">
        <v>7679.1</v>
      </c>
      <c r="G231" s="48" t="n">
        <v>427068.8</v>
      </c>
      <c r="H231" s="48" t="n">
        <v>425409.1</v>
      </c>
      <c r="I231" s="48" t="n">
        <v>10739.3</v>
      </c>
      <c r="J231" s="48" t="n">
        <v>436148.4</v>
      </c>
      <c r="K231" s="48" t="n">
        <v>132922.4</v>
      </c>
      <c r="L231" s="48" t="n">
        <v>137608.2</v>
      </c>
      <c r="M231" s="48" t="n">
        <v>6187.7</v>
      </c>
      <c r="N231" s="48" t="n">
        <v>336.8</v>
      </c>
    </row>
    <row r="232" ht="10.05" customHeight="1" s="1003">
      <c r="A232" s="45" t="inlineStr">
        <is>
          <t>Féverole</t>
        </is>
      </c>
      <c r="B232" s="1112" t="n">
        <v>2006</v>
      </c>
      <c r="C232" s="45" t="inlineStr">
        <is>
          <t>2006/07</t>
        </is>
      </c>
      <c r="D232" s="1113" t="n">
        <v>8</v>
      </c>
      <c r="E232" s="48" t="n">
        <v>76043.10000000001</v>
      </c>
      <c r="F232" s="48" t="n">
        <v>898.9</v>
      </c>
      <c r="G232" s="48" t="n">
        <v>76942</v>
      </c>
      <c r="H232" s="48" t="n">
        <v>109437.2</v>
      </c>
      <c r="I232" s="48" t="n">
        <v>1957.4</v>
      </c>
      <c r="J232" s="48" t="n">
        <v>111394.6</v>
      </c>
      <c r="K232" s="48" t="n">
        <v>8324.1</v>
      </c>
      <c r="L232" s="48" t="n">
        <v>7366.3</v>
      </c>
      <c r="M232" s="48" t="n">
        <v>1171.1</v>
      </c>
      <c r="N232" s="48" t="n">
        <v>71.59999999999999</v>
      </c>
    </row>
    <row r="233" ht="10.05" customHeight="1" s="1003">
      <c r="A233" s="45" t="inlineStr">
        <is>
          <t>Lupin</t>
        </is>
      </c>
      <c r="B233" s="1112" t="n">
        <v>2006</v>
      </c>
      <c r="C233" s="45" t="inlineStr">
        <is>
          <t>2006/07</t>
        </is>
      </c>
      <c r="D233" s="1113" t="n">
        <v>8</v>
      </c>
      <c r="E233" s="48" t="n">
        <v>1447.3</v>
      </c>
      <c r="F233" s="48" t="n">
        <v>15.2</v>
      </c>
      <c r="G233" s="48" t="n">
        <v>1462.5</v>
      </c>
      <c r="H233" s="48" t="n">
        <v>2039.7</v>
      </c>
      <c r="I233" s="48" t="n">
        <v>480.9</v>
      </c>
      <c r="J233" s="48" t="n">
        <v>2520.6</v>
      </c>
      <c r="K233" s="48" t="n">
        <v>41.9</v>
      </c>
      <c r="L233" s="48" t="n">
        <v>41.9</v>
      </c>
      <c r="M233" s="48" t="n">
        <v>0</v>
      </c>
      <c r="N233" s="48" t="n">
        <v>0</v>
      </c>
    </row>
    <row r="234" ht="10.05" customHeight="1" s="1003">
      <c r="A234" s="45" t="inlineStr">
        <is>
          <t>Pois</t>
        </is>
      </c>
      <c r="B234" s="1112" t="n">
        <v>2006</v>
      </c>
      <c r="C234" s="45" t="inlineStr">
        <is>
          <t>2006/07</t>
        </is>
      </c>
      <c r="D234" s="1113" t="n">
        <v>8</v>
      </c>
      <c r="E234" s="48" t="n">
        <v>83597.5</v>
      </c>
      <c r="F234" s="48" t="n">
        <v>2254.7</v>
      </c>
      <c r="G234" s="48" t="n">
        <v>85852.2</v>
      </c>
      <c r="H234" s="48" t="n">
        <v>417930.6</v>
      </c>
      <c r="I234" s="48" t="n">
        <v>12532.4</v>
      </c>
      <c r="J234" s="48" t="n">
        <v>430463</v>
      </c>
      <c r="K234" s="48" t="n">
        <v>138945.6</v>
      </c>
      <c r="L234" s="48" t="n">
        <v>35558.5</v>
      </c>
      <c r="M234" s="48" t="n">
        <v>28577.7</v>
      </c>
      <c r="N234" s="48" t="n">
        <v>957.6</v>
      </c>
    </row>
    <row r="235" ht="10.05" customHeight="1" s="1003">
      <c r="A235" s="45" t="inlineStr">
        <is>
          <t>Féverole</t>
        </is>
      </c>
      <c r="B235" s="1112" t="n">
        <v>2006</v>
      </c>
      <c r="C235" s="45" t="inlineStr">
        <is>
          <t>2006/07</t>
        </is>
      </c>
      <c r="D235" s="1113" t="n">
        <v>9</v>
      </c>
      <c r="E235" s="48" t="n">
        <v>65705.60000000001</v>
      </c>
      <c r="F235" s="48" t="n">
        <v>453.9</v>
      </c>
      <c r="G235" s="48" t="n">
        <v>66159.5</v>
      </c>
      <c r="H235" s="48" t="n">
        <v>137672.9</v>
      </c>
      <c r="I235" s="48" t="n">
        <v>2286</v>
      </c>
      <c r="J235" s="48" t="n">
        <v>139958.9</v>
      </c>
      <c r="K235" s="48" t="n">
        <v>10625.6</v>
      </c>
      <c r="L235" s="48" t="n">
        <v>7677</v>
      </c>
      <c r="M235" s="48" t="n">
        <v>5279.2</v>
      </c>
      <c r="N235" s="48" t="n">
        <v>96.3</v>
      </c>
    </row>
    <row r="236" ht="10.05" customHeight="1" s="1003">
      <c r="A236" s="45" t="inlineStr">
        <is>
          <t>Lupin</t>
        </is>
      </c>
      <c r="B236" s="1112" t="n">
        <v>2006</v>
      </c>
      <c r="C236" s="45" t="inlineStr">
        <is>
          <t>2006/07</t>
        </is>
      </c>
      <c r="D236" s="1113" t="n">
        <v>9</v>
      </c>
      <c r="E236" s="48" t="n">
        <v>1593.9</v>
      </c>
      <c r="F236" s="48" t="n">
        <v>21.8</v>
      </c>
      <c r="G236" s="48" t="n">
        <v>1615.7</v>
      </c>
      <c r="H236" s="48" t="n">
        <v>3052.5</v>
      </c>
      <c r="I236" s="48" t="n">
        <v>460.6</v>
      </c>
      <c r="J236" s="48" t="n">
        <v>3513.1</v>
      </c>
      <c r="K236" s="48" t="n">
        <v>51.4</v>
      </c>
      <c r="L236" s="48" t="n">
        <v>41.1</v>
      </c>
      <c r="M236" s="48" t="n">
        <v>28.7</v>
      </c>
      <c r="N236" s="48" t="n">
        <v>2.9</v>
      </c>
    </row>
    <row r="237" ht="10.05" customHeight="1" s="1003">
      <c r="A237" s="45" t="inlineStr">
        <is>
          <t>Pois</t>
        </is>
      </c>
      <c r="B237" s="1112" t="n">
        <v>2006</v>
      </c>
      <c r="C237" s="45" t="inlineStr">
        <is>
          <t>2006/07</t>
        </is>
      </c>
      <c r="D237" s="1113" t="n">
        <v>9</v>
      </c>
      <c r="E237" s="48" t="n">
        <v>72343.8</v>
      </c>
      <c r="F237" s="48" t="n">
        <v>1763.5</v>
      </c>
      <c r="G237" s="48" t="n">
        <v>74107.3</v>
      </c>
      <c r="H237" s="48" t="n">
        <v>406716.8</v>
      </c>
      <c r="I237" s="48" t="n">
        <v>13606.2</v>
      </c>
      <c r="J237" s="48" t="n">
        <v>420323</v>
      </c>
      <c r="K237" s="48" t="n">
        <v>108634.2</v>
      </c>
      <c r="L237" s="48" t="n">
        <v>4217.6</v>
      </c>
      <c r="M237" s="48" t="n">
        <v>33499.9</v>
      </c>
      <c r="N237" s="48" t="n">
        <v>1029.1</v>
      </c>
    </row>
    <row r="238" ht="10.05" customHeight="1" s="1003">
      <c r="A238" s="45" t="inlineStr">
        <is>
          <t>Féverole</t>
        </is>
      </c>
      <c r="B238" s="1112" t="n">
        <v>2006</v>
      </c>
      <c r="C238" s="45" t="inlineStr">
        <is>
          <t>2006/07</t>
        </is>
      </c>
      <c r="D238" s="1113" t="n">
        <v>10</v>
      </c>
      <c r="E238" s="48" t="n">
        <v>11391.6</v>
      </c>
      <c r="F238" s="48" t="n">
        <v>327.6</v>
      </c>
      <c r="G238" s="48" t="n">
        <v>11719.2</v>
      </c>
      <c r="H238" s="48" t="n">
        <v>130967.2</v>
      </c>
      <c r="I238" s="48" t="n">
        <v>2557.1</v>
      </c>
      <c r="J238" s="48" t="n">
        <v>133524.3</v>
      </c>
      <c r="K238" s="48" t="n">
        <v>8097.6</v>
      </c>
      <c r="L238" s="48" t="n">
        <v>1358.2</v>
      </c>
      <c r="M238" s="48" t="n">
        <v>3857.1</v>
      </c>
      <c r="N238" s="48" t="n">
        <v>73.5</v>
      </c>
    </row>
    <row r="239" ht="10.05" customHeight="1" s="1003">
      <c r="A239" s="45" t="inlineStr">
        <is>
          <t>Lupin</t>
        </is>
      </c>
      <c r="B239" s="1112" t="n">
        <v>2006</v>
      </c>
      <c r="C239" s="45" t="inlineStr">
        <is>
          <t>2006/07</t>
        </is>
      </c>
      <c r="D239" s="1113" t="n">
        <v>10</v>
      </c>
      <c r="E239" s="48" t="n">
        <v>99.40000000000001</v>
      </c>
      <c r="F239" s="48" t="n">
        <v>316.4</v>
      </c>
      <c r="G239" s="48" t="n">
        <v>415.8</v>
      </c>
      <c r="H239" s="48" t="n">
        <v>2697.2</v>
      </c>
      <c r="I239" s="48" t="n">
        <v>742.1</v>
      </c>
      <c r="J239" s="48" t="n">
        <v>3439.3</v>
      </c>
      <c r="K239" s="48" t="n">
        <v>44.6</v>
      </c>
      <c r="L239" s="48" t="n">
        <v>0</v>
      </c>
      <c r="M239" s="48" t="n">
        <v>0</v>
      </c>
      <c r="N239" s="48" t="n">
        <v>6.8</v>
      </c>
    </row>
    <row r="240" ht="10.05" customHeight="1" s="1003">
      <c r="A240" s="45" t="inlineStr">
        <is>
          <t>Pois</t>
        </is>
      </c>
      <c r="B240" s="1112" t="n">
        <v>2006</v>
      </c>
      <c r="C240" s="45" t="inlineStr">
        <is>
          <t>2006/07</t>
        </is>
      </c>
      <c r="D240" s="1113" t="n">
        <v>10</v>
      </c>
      <c r="E240" s="48" t="n">
        <v>37915.3</v>
      </c>
      <c r="F240" s="48" t="n">
        <v>3686.6</v>
      </c>
      <c r="G240" s="48" t="n">
        <v>41601.9</v>
      </c>
      <c r="H240" s="48" t="n">
        <v>354441.5</v>
      </c>
      <c r="I240" s="48" t="n">
        <v>15509.2</v>
      </c>
      <c r="J240" s="48" t="n">
        <v>369950.7</v>
      </c>
      <c r="K240" s="48" t="n">
        <v>90138.60000000001</v>
      </c>
      <c r="L240" s="48" t="n">
        <v>4711.7</v>
      </c>
      <c r="M240" s="48" t="n">
        <v>22347.1</v>
      </c>
      <c r="N240" s="48" t="n">
        <v>945.1</v>
      </c>
    </row>
    <row r="241" ht="10.05" customHeight="1" s="1003">
      <c r="A241" s="45" t="inlineStr">
        <is>
          <t>Féverole</t>
        </is>
      </c>
      <c r="B241" s="1112" t="n">
        <v>2006</v>
      </c>
      <c r="C241" s="45" t="inlineStr">
        <is>
          <t>2006/07</t>
        </is>
      </c>
      <c r="D241" s="1113" t="n">
        <v>11</v>
      </c>
      <c r="E241" s="48" t="n">
        <v>9305.700000000001</v>
      </c>
      <c r="F241" s="48" t="n">
        <v>2255.1</v>
      </c>
      <c r="G241" s="48" t="n">
        <v>11560.8</v>
      </c>
      <c r="H241" s="48" t="n">
        <v>113170.1</v>
      </c>
      <c r="I241" s="48" t="n">
        <v>4286.9</v>
      </c>
      <c r="J241" s="48" t="n">
        <v>117457</v>
      </c>
      <c r="K241" s="48" t="n">
        <v>6752.7</v>
      </c>
      <c r="L241" s="48" t="n">
        <v>1296.9</v>
      </c>
      <c r="M241" s="48" t="n">
        <v>2449.6</v>
      </c>
      <c r="N241" s="48" t="n">
        <v>192.2</v>
      </c>
    </row>
    <row r="242" ht="10.05" customHeight="1" s="1003">
      <c r="A242" s="45" t="inlineStr">
        <is>
          <t>Lupin</t>
        </is>
      </c>
      <c r="B242" s="1112" t="n">
        <v>2006</v>
      </c>
      <c r="C242" s="45" t="inlineStr">
        <is>
          <t>2006/07</t>
        </is>
      </c>
      <c r="D242" s="1113" t="n">
        <v>11</v>
      </c>
      <c r="E242" s="48" t="n">
        <v>46.3</v>
      </c>
      <c r="F242" s="48" t="n">
        <v>30.7</v>
      </c>
      <c r="G242" s="48" t="n">
        <v>77</v>
      </c>
      <c r="H242" s="48" t="n">
        <v>2537.1</v>
      </c>
      <c r="I242" s="48" t="n">
        <v>762.2</v>
      </c>
      <c r="J242" s="48" t="n">
        <v>3299.3</v>
      </c>
      <c r="K242" s="48" t="n">
        <v>24.4</v>
      </c>
      <c r="L242" s="48" t="n">
        <v>0</v>
      </c>
      <c r="M242" s="48" t="n">
        <v>15.7</v>
      </c>
      <c r="N242" s="48" t="n">
        <v>4.5</v>
      </c>
    </row>
    <row r="243" ht="10.05" customHeight="1" s="1003">
      <c r="A243" s="45" t="inlineStr">
        <is>
          <t>Pois</t>
        </is>
      </c>
      <c r="B243" s="1112" t="n">
        <v>2006</v>
      </c>
      <c r="C243" s="45" t="inlineStr">
        <is>
          <t>2006/07</t>
        </is>
      </c>
      <c r="D243" s="1113" t="n">
        <v>11</v>
      </c>
      <c r="E243" s="48" t="n">
        <v>35963.8</v>
      </c>
      <c r="F243" s="48" t="n">
        <v>6615</v>
      </c>
      <c r="G243" s="48" t="n">
        <v>42578.8</v>
      </c>
      <c r="H243" s="48" t="n">
        <v>319493.1</v>
      </c>
      <c r="I243" s="48" t="n">
        <v>20472.9</v>
      </c>
      <c r="J243" s="48" t="n">
        <v>339966</v>
      </c>
      <c r="K243" s="48" t="n">
        <v>75034.89999999999</v>
      </c>
      <c r="L243" s="48" t="n">
        <v>5877.7</v>
      </c>
      <c r="M243" s="48" t="n">
        <v>20121</v>
      </c>
      <c r="N243" s="48" t="n">
        <v>860.4</v>
      </c>
    </row>
    <row r="244" ht="10.05" customHeight="1" s="1003">
      <c r="A244" s="45" t="inlineStr">
        <is>
          <t>Féverole</t>
        </is>
      </c>
      <c r="B244" s="1112" t="n">
        <v>2006</v>
      </c>
      <c r="C244" s="45" t="inlineStr">
        <is>
          <t>2006/07</t>
        </is>
      </c>
      <c r="D244" s="1113" t="n">
        <v>12</v>
      </c>
      <c r="E244" s="48" t="n">
        <v>6836.2</v>
      </c>
      <c r="F244" s="48" t="n">
        <v>1038</v>
      </c>
      <c r="G244" s="48" t="n">
        <v>7874.2</v>
      </c>
      <c r="H244" s="48" t="n">
        <v>95783.8</v>
      </c>
      <c r="I244" s="48" t="n">
        <v>5072.5</v>
      </c>
      <c r="J244" s="48" t="n">
        <v>100856.3</v>
      </c>
      <c r="K244" s="48" t="n">
        <v>5425.7</v>
      </c>
      <c r="L244" s="48" t="n">
        <v>203.2</v>
      </c>
      <c r="M244" s="48" t="n">
        <v>1512.3</v>
      </c>
      <c r="N244" s="48" t="n">
        <v>30.8</v>
      </c>
    </row>
    <row r="245" ht="10.05" customHeight="1" s="1003">
      <c r="A245" s="45" t="inlineStr">
        <is>
          <t>Lupin</t>
        </is>
      </c>
      <c r="B245" s="1112" t="n">
        <v>2006</v>
      </c>
      <c r="C245" s="45" t="inlineStr">
        <is>
          <t>2006/07</t>
        </is>
      </c>
      <c r="D245" s="1113" t="n">
        <v>12</v>
      </c>
      <c r="E245" s="48" t="n">
        <v>53.5</v>
      </c>
      <c r="F245" s="48" t="n">
        <v>83.3</v>
      </c>
      <c r="G245" s="48" t="n">
        <v>136.8</v>
      </c>
      <c r="H245" s="48" t="n">
        <v>2468.4</v>
      </c>
      <c r="I245" s="48" t="n">
        <v>1060.7</v>
      </c>
      <c r="J245" s="48" t="n">
        <v>3529.1</v>
      </c>
      <c r="K245" s="48" t="n">
        <v>19.4</v>
      </c>
      <c r="L245" s="48" t="n">
        <v>0</v>
      </c>
      <c r="M245" s="48" t="n">
        <v>0</v>
      </c>
      <c r="N245" s="48" t="n">
        <v>5</v>
      </c>
    </row>
    <row r="246" ht="10.05" customHeight="1" s="1003">
      <c r="A246" s="45" t="inlineStr">
        <is>
          <t>Pois</t>
        </is>
      </c>
      <c r="B246" s="1112" t="n">
        <v>2006</v>
      </c>
      <c r="C246" s="45" t="inlineStr">
        <is>
          <t>2006/07</t>
        </is>
      </c>
      <c r="D246" s="1113" t="n">
        <v>12</v>
      </c>
      <c r="E246" s="48" t="n">
        <v>32406.5</v>
      </c>
      <c r="F246" s="48" t="n">
        <v>4422.2</v>
      </c>
      <c r="G246" s="48" t="n">
        <v>36828.7</v>
      </c>
      <c r="H246" s="48" t="n">
        <v>294163.3</v>
      </c>
      <c r="I246" s="48" t="n">
        <v>21987.5</v>
      </c>
      <c r="J246" s="48" t="n">
        <v>316150.8</v>
      </c>
      <c r="K246" s="48" t="n">
        <v>60071.8</v>
      </c>
      <c r="L246" s="48" t="n">
        <v>3406.5</v>
      </c>
      <c r="M246" s="48" t="n">
        <v>17652.9</v>
      </c>
      <c r="N246" s="48" t="n">
        <v>716.7</v>
      </c>
    </row>
    <row r="247" ht="10.05" customHeight="1" s="1003">
      <c r="A247" s="45" t="inlineStr">
        <is>
          <t>Féverole</t>
        </is>
      </c>
      <c r="B247" s="1112" t="n">
        <v>2007</v>
      </c>
      <c r="C247" s="45" t="inlineStr">
        <is>
          <t>2006/07</t>
        </is>
      </c>
      <c r="D247" s="1113" t="n">
        <v>1</v>
      </c>
      <c r="E247" s="48" t="n">
        <v>6581.8</v>
      </c>
      <c r="F247" s="48" t="n">
        <v>827.3</v>
      </c>
      <c r="G247" s="48" t="n">
        <v>7409.1</v>
      </c>
      <c r="H247" s="48" t="n">
        <v>79585.7</v>
      </c>
      <c r="I247" s="48" t="n">
        <v>5023.1</v>
      </c>
      <c r="J247" s="48" t="n">
        <v>84608.8</v>
      </c>
      <c r="K247" s="48" t="n">
        <v>4610.8</v>
      </c>
      <c r="L247" s="48" t="n">
        <v>458.5</v>
      </c>
      <c r="M247" s="48" t="n">
        <v>1198.7</v>
      </c>
      <c r="N247" s="48" t="n">
        <v>74.7</v>
      </c>
    </row>
    <row r="248" ht="10.05" customHeight="1" s="1003">
      <c r="A248" s="45" t="inlineStr">
        <is>
          <t>Lupin</t>
        </is>
      </c>
      <c r="B248" s="1112" t="n">
        <v>2007</v>
      </c>
      <c r="C248" s="45" t="inlineStr">
        <is>
          <t>2006/07</t>
        </is>
      </c>
      <c r="D248" s="1113" t="n">
        <v>1</v>
      </c>
      <c r="E248" s="48" t="n">
        <v>74.2</v>
      </c>
      <c r="F248" s="48" t="n">
        <v>0</v>
      </c>
      <c r="G248" s="48" t="n">
        <v>74.2</v>
      </c>
      <c r="H248" s="48" t="n">
        <v>2251.2</v>
      </c>
      <c r="I248" s="48" t="n">
        <v>703</v>
      </c>
      <c r="J248" s="48" t="n">
        <v>2954.2</v>
      </c>
      <c r="K248" s="48" t="n">
        <v>11.6</v>
      </c>
      <c r="L248" s="48" t="n">
        <v>0</v>
      </c>
      <c r="M248" s="48" t="n">
        <v>0</v>
      </c>
      <c r="N248" s="48" t="n">
        <v>7.8</v>
      </c>
    </row>
    <row r="249" ht="10.05" customHeight="1" s="1003">
      <c r="A249" s="45" t="inlineStr">
        <is>
          <t>Pois</t>
        </is>
      </c>
      <c r="B249" s="1112" t="n">
        <v>2007</v>
      </c>
      <c r="C249" s="45" t="inlineStr">
        <is>
          <t>2006/07</t>
        </is>
      </c>
      <c r="D249" s="1113" t="n">
        <v>1</v>
      </c>
      <c r="E249" s="48" t="n">
        <v>34621</v>
      </c>
      <c r="F249" s="48" t="n">
        <v>3826.7</v>
      </c>
      <c r="G249" s="48" t="n">
        <v>38447.7</v>
      </c>
      <c r="H249" s="48" t="n">
        <v>261550.7</v>
      </c>
      <c r="I249" s="48" t="n">
        <v>21056.5</v>
      </c>
      <c r="J249" s="48" t="n">
        <v>282607.2</v>
      </c>
      <c r="K249" s="48" t="n">
        <v>48510.1</v>
      </c>
      <c r="L249" s="48" t="n">
        <v>4157.4</v>
      </c>
      <c r="M249" s="48" t="n">
        <v>15364.9</v>
      </c>
      <c r="N249" s="48" t="n">
        <v>354.2</v>
      </c>
    </row>
    <row r="250" ht="10.05" customHeight="1" s="1003">
      <c r="A250" s="45" t="inlineStr">
        <is>
          <t>Féverole</t>
        </is>
      </c>
      <c r="B250" s="1112" t="n">
        <v>2007</v>
      </c>
      <c r="C250" s="45" t="inlineStr">
        <is>
          <t>2006/07</t>
        </is>
      </c>
      <c r="D250" s="1113" t="n">
        <v>2</v>
      </c>
      <c r="E250" s="48" t="n">
        <v>7783.7</v>
      </c>
      <c r="F250" s="48" t="n">
        <v>904.3</v>
      </c>
      <c r="G250" s="48" t="n">
        <v>8688</v>
      </c>
      <c r="H250" s="48" t="n">
        <v>69899</v>
      </c>
      <c r="I250" s="48" t="n">
        <v>3969.3</v>
      </c>
      <c r="J250" s="48" t="n">
        <v>73868.3</v>
      </c>
      <c r="K250" s="48" t="n">
        <v>3273</v>
      </c>
      <c r="L250" s="48" t="n">
        <v>488.3</v>
      </c>
      <c r="M250" s="48" t="n">
        <v>1743.1</v>
      </c>
      <c r="N250" s="48" t="n">
        <v>83</v>
      </c>
    </row>
    <row r="251" ht="10.05" customHeight="1" s="1003">
      <c r="A251" s="45" t="inlineStr">
        <is>
          <t>Lupin</t>
        </is>
      </c>
      <c r="B251" s="1112" t="n">
        <v>2007</v>
      </c>
      <c r="C251" s="45" t="inlineStr">
        <is>
          <t>2006/07</t>
        </is>
      </c>
      <c r="D251" s="1113" t="n">
        <v>2</v>
      </c>
      <c r="E251" s="48" t="n">
        <v>80.40000000000001</v>
      </c>
      <c r="F251" s="48" t="n">
        <v>0</v>
      </c>
      <c r="G251" s="48" t="n">
        <v>80.40000000000001</v>
      </c>
      <c r="H251" s="48" t="n">
        <v>1972.8</v>
      </c>
      <c r="I251" s="48" t="n">
        <v>590.9</v>
      </c>
      <c r="J251" s="48" t="n">
        <v>2563.7</v>
      </c>
      <c r="K251" s="48" t="n">
        <v>10.2</v>
      </c>
      <c r="L251" s="48" t="n">
        <v>0</v>
      </c>
      <c r="M251" s="48" t="n">
        <v>0</v>
      </c>
      <c r="N251" s="48" t="n">
        <v>1.4</v>
      </c>
    </row>
    <row r="252" ht="10.05" customHeight="1" s="1003">
      <c r="A252" s="45" t="inlineStr">
        <is>
          <t>Pois</t>
        </is>
      </c>
      <c r="B252" s="1112" t="n">
        <v>2007</v>
      </c>
      <c r="C252" s="45" t="inlineStr">
        <is>
          <t>2006/07</t>
        </is>
      </c>
      <c r="D252" s="1113" t="n">
        <v>2</v>
      </c>
      <c r="E252" s="48" t="n">
        <v>35450.7</v>
      </c>
      <c r="F252" s="48" t="n">
        <v>3628.6</v>
      </c>
      <c r="G252" s="48" t="n">
        <v>39079.3</v>
      </c>
      <c r="H252" s="48" t="n">
        <v>211438.8</v>
      </c>
      <c r="I252" s="48" t="n">
        <v>17277.2</v>
      </c>
      <c r="J252" s="48" t="n">
        <v>228716</v>
      </c>
      <c r="K252" s="48" t="n">
        <v>40326.3</v>
      </c>
      <c r="L252" s="48" t="n">
        <v>6072.2</v>
      </c>
      <c r="M252" s="48" t="n">
        <v>13815</v>
      </c>
      <c r="N252" s="48" t="n">
        <v>441</v>
      </c>
    </row>
    <row r="253" ht="10.05" customHeight="1" s="1003">
      <c r="A253" s="45" t="inlineStr">
        <is>
          <t>Féverole</t>
        </is>
      </c>
      <c r="B253" s="1112" t="n">
        <v>2007</v>
      </c>
      <c r="C253" s="45" t="inlineStr">
        <is>
          <t>2006/07</t>
        </is>
      </c>
      <c r="D253" s="1113" t="n">
        <v>3</v>
      </c>
      <c r="E253" s="48" t="n">
        <v>7345.3</v>
      </c>
      <c r="F253" s="48" t="n">
        <v>883.3</v>
      </c>
      <c r="G253" s="48" t="n">
        <v>8228.6</v>
      </c>
      <c r="H253" s="48" t="n">
        <v>55281.2</v>
      </c>
      <c r="I253" s="48" t="n">
        <v>3304.6</v>
      </c>
      <c r="J253" s="48" t="n">
        <v>58585.8</v>
      </c>
      <c r="K253" s="48" t="n">
        <v>1341.3</v>
      </c>
      <c r="L253" s="48" t="n">
        <v>270.1</v>
      </c>
      <c r="M253" s="48" t="n">
        <v>2237.7</v>
      </c>
      <c r="N253" s="48" t="n">
        <v>28.4</v>
      </c>
    </row>
    <row r="254" ht="10.05" customHeight="1" s="1003">
      <c r="A254" s="45" t="inlineStr">
        <is>
          <t>Lupin</t>
        </is>
      </c>
      <c r="B254" s="1112" t="n">
        <v>2007</v>
      </c>
      <c r="C254" s="45" t="inlineStr">
        <is>
          <t>2006/07</t>
        </is>
      </c>
      <c r="D254" s="1113" t="n">
        <v>3</v>
      </c>
      <c r="E254" s="48" t="n">
        <v>63</v>
      </c>
      <c r="F254" s="48" t="n">
        <v>5.7</v>
      </c>
      <c r="G254" s="48" t="n">
        <v>68.7</v>
      </c>
      <c r="H254" s="48" t="n">
        <v>1593.5</v>
      </c>
      <c r="I254" s="48" t="n">
        <v>587.7</v>
      </c>
      <c r="J254" s="48" t="n">
        <v>2181.2</v>
      </c>
      <c r="K254" s="48" t="n">
        <v>4.5</v>
      </c>
      <c r="L254" s="48" t="n">
        <v>0.2</v>
      </c>
      <c r="M254" s="48" t="n">
        <v>0.2</v>
      </c>
      <c r="N254" s="48" t="n">
        <v>5.7</v>
      </c>
    </row>
    <row r="255" ht="10.05" customHeight="1" s="1003">
      <c r="A255" s="45" t="inlineStr">
        <is>
          <t>Pois</t>
        </is>
      </c>
      <c r="B255" s="1112" t="n">
        <v>2007</v>
      </c>
      <c r="C255" s="45" t="inlineStr">
        <is>
          <t>2006/07</t>
        </is>
      </c>
      <c r="D255" s="1113" t="n">
        <v>3</v>
      </c>
      <c r="E255" s="48" t="n">
        <v>46403.2</v>
      </c>
      <c r="F255" s="48" t="n">
        <v>2837.7</v>
      </c>
      <c r="G255" s="48" t="n">
        <v>49240.9</v>
      </c>
      <c r="H255" s="48" t="n">
        <v>181141.7</v>
      </c>
      <c r="I255" s="48" t="n">
        <v>13096</v>
      </c>
      <c r="J255" s="48" t="n">
        <v>194237.7</v>
      </c>
      <c r="K255" s="48" t="n">
        <v>19245</v>
      </c>
      <c r="L255" s="48" t="n">
        <v>2463.8</v>
      </c>
      <c r="M255" s="48" t="n">
        <v>23286</v>
      </c>
      <c r="N255" s="48" t="n">
        <v>305.4</v>
      </c>
    </row>
    <row r="256" ht="10.05" customHeight="1" s="1003">
      <c r="A256" s="45" t="inlineStr">
        <is>
          <t>Féverole</t>
        </is>
      </c>
      <c r="B256" s="1112" t="n">
        <v>2007</v>
      </c>
      <c r="C256" s="45" t="inlineStr">
        <is>
          <t>2006/07</t>
        </is>
      </c>
      <c r="D256" s="1113" t="n">
        <v>4</v>
      </c>
      <c r="E256" s="48" t="n">
        <v>2698.6</v>
      </c>
      <c r="F256" s="48" t="n">
        <v>122.3</v>
      </c>
      <c r="G256" s="48" t="n">
        <v>2820.9</v>
      </c>
      <c r="H256" s="48" t="n">
        <v>46549.4</v>
      </c>
      <c r="I256" s="48" t="n">
        <v>2616.3</v>
      </c>
      <c r="J256" s="48" t="n">
        <v>49165.7</v>
      </c>
      <c r="K256" s="48" t="n">
        <v>823.9</v>
      </c>
      <c r="L256" s="48" t="n">
        <v>91.3</v>
      </c>
      <c r="M256" s="48" t="n">
        <v>586.3</v>
      </c>
      <c r="N256" s="48" t="n">
        <v>8.6</v>
      </c>
    </row>
    <row r="257" ht="10.05" customHeight="1" s="1003">
      <c r="A257" s="45" t="inlineStr">
        <is>
          <t>Lupin</t>
        </is>
      </c>
      <c r="B257" s="1112" t="n">
        <v>2007</v>
      </c>
      <c r="C257" s="45" t="inlineStr">
        <is>
          <t>2006/07</t>
        </is>
      </c>
      <c r="D257" s="1113" t="n">
        <v>4</v>
      </c>
      <c r="E257" s="48" t="n">
        <v>8.9</v>
      </c>
      <c r="F257" s="48" t="n">
        <v>0</v>
      </c>
      <c r="G257" s="48" t="n">
        <v>8.9</v>
      </c>
      <c r="H257" s="48" t="n">
        <v>1294.3</v>
      </c>
      <c r="I257" s="48" t="n">
        <v>550.4</v>
      </c>
      <c r="J257" s="48" t="n">
        <v>1844.7</v>
      </c>
      <c r="K257" s="48" t="n">
        <v>3.4</v>
      </c>
      <c r="L257" s="48" t="n">
        <v>0</v>
      </c>
      <c r="M257" s="48" t="n">
        <v>0</v>
      </c>
      <c r="N257" s="48" t="n">
        <v>1.1</v>
      </c>
    </row>
    <row r="258" ht="10.05" customHeight="1" s="1003">
      <c r="A258" s="45" t="inlineStr">
        <is>
          <t>Pois</t>
        </is>
      </c>
      <c r="B258" s="1112" t="n">
        <v>2007</v>
      </c>
      <c r="C258" s="45" t="inlineStr">
        <is>
          <t>2006/07</t>
        </is>
      </c>
      <c r="D258" s="1113" t="n">
        <v>4</v>
      </c>
      <c r="E258" s="48" t="n">
        <v>25623.5</v>
      </c>
      <c r="F258" s="48" t="n">
        <v>675.6</v>
      </c>
      <c r="G258" s="48" t="n">
        <v>26299.1</v>
      </c>
      <c r="H258" s="48" t="n">
        <v>136401.4</v>
      </c>
      <c r="I258" s="48" t="n">
        <v>11290.2</v>
      </c>
      <c r="J258" s="48" t="n">
        <v>147691.6</v>
      </c>
      <c r="K258" s="48" t="n">
        <v>11041.2</v>
      </c>
      <c r="L258" s="48" t="n">
        <v>1543.7</v>
      </c>
      <c r="M258" s="48" t="n">
        <v>9432.6</v>
      </c>
      <c r="N258" s="48" t="n">
        <v>305.8</v>
      </c>
    </row>
    <row r="259" ht="10.05" customHeight="1" s="1003">
      <c r="A259" s="45" t="inlineStr">
        <is>
          <t>Féverole</t>
        </is>
      </c>
      <c r="B259" s="1112" t="n">
        <v>2007</v>
      </c>
      <c r="C259" s="45" t="inlineStr">
        <is>
          <t>2006/07</t>
        </is>
      </c>
      <c r="D259" s="1113" t="n">
        <v>5</v>
      </c>
      <c r="E259" s="48" t="n">
        <v>2535.8</v>
      </c>
      <c r="F259" s="48" t="n">
        <v>0</v>
      </c>
      <c r="G259" s="48" t="n">
        <v>2535.8</v>
      </c>
      <c r="H259" s="48" t="n">
        <v>34533.4</v>
      </c>
      <c r="I259" s="48" t="n">
        <v>1960.1</v>
      </c>
      <c r="J259" s="48" t="n">
        <v>36493.5</v>
      </c>
      <c r="K259" s="48" t="n">
        <v>538.5</v>
      </c>
      <c r="L259" s="48" t="n">
        <v>84.3</v>
      </c>
      <c r="M259" s="48" t="n">
        <v>362.4</v>
      </c>
      <c r="N259" s="48" t="n">
        <v>7.3</v>
      </c>
    </row>
    <row r="260" ht="10.05" customHeight="1" s="1003">
      <c r="A260" s="45" t="inlineStr">
        <is>
          <t>Lupin</t>
        </is>
      </c>
      <c r="B260" s="1112" t="n">
        <v>2007</v>
      </c>
      <c r="C260" s="45" t="inlineStr">
        <is>
          <t>2006/07</t>
        </is>
      </c>
      <c r="D260" s="1113" t="n">
        <v>5</v>
      </c>
      <c r="E260" s="48" t="n">
        <v>72.09999999999999</v>
      </c>
      <c r="F260" s="48" t="n">
        <v>0</v>
      </c>
      <c r="G260" s="48" t="n">
        <v>72.09999999999999</v>
      </c>
      <c r="H260" s="48" t="n">
        <v>1032.6</v>
      </c>
      <c r="I260" s="48" t="n">
        <v>473.5</v>
      </c>
      <c r="J260" s="48" t="n">
        <v>1506.1</v>
      </c>
      <c r="K260" s="48" t="n">
        <v>3.4</v>
      </c>
      <c r="L260" s="48" t="n">
        <v>0</v>
      </c>
      <c r="M260" s="48" t="n">
        <v>0</v>
      </c>
      <c r="N260" s="48" t="n">
        <v>0</v>
      </c>
    </row>
    <row r="261" ht="10.05" customHeight="1" s="1003">
      <c r="A261" s="45" t="inlineStr">
        <is>
          <t>Pois</t>
        </is>
      </c>
      <c r="B261" s="1112" t="n">
        <v>2007</v>
      </c>
      <c r="C261" s="45" t="inlineStr">
        <is>
          <t>2006/07</t>
        </is>
      </c>
      <c r="D261" s="1113" t="n">
        <v>5</v>
      </c>
      <c r="E261" s="48" t="n">
        <v>23244.3</v>
      </c>
      <c r="F261" s="48" t="n">
        <v>456.3</v>
      </c>
      <c r="G261" s="48" t="n">
        <v>23700.6</v>
      </c>
      <c r="H261" s="48" t="n">
        <v>92195.8</v>
      </c>
      <c r="I261" s="48" t="n">
        <v>9633.299999999999</v>
      </c>
      <c r="J261" s="48" t="n">
        <v>101829.1</v>
      </c>
      <c r="K261" s="48" t="n">
        <v>4126.9</v>
      </c>
      <c r="L261" s="48" t="n">
        <v>832.7</v>
      </c>
      <c r="M261" s="48" t="n">
        <v>7569.3</v>
      </c>
      <c r="N261" s="48" t="n">
        <v>183.7</v>
      </c>
    </row>
    <row r="262" ht="10.05" customHeight="1" s="1003">
      <c r="A262" s="45" t="inlineStr">
        <is>
          <t>Féverole</t>
        </is>
      </c>
      <c r="B262" s="1112" t="n">
        <v>2007</v>
      </c>
      <c r="C262" s="45" t="inlineStr">
        <is>
          <t>2006/07</t>
        </is>
      </c>
      <c r="D262" s="1113" t="n">
        <v>6</v>
      </c>
      <c r="E262" s="48" t="n">
        <v>1954.2</v>
      </c>
      <c r="F262" s="48" t="n">
        <v>0</v>
      </c>
      <c r="G262" s="48" t="n">
        <v>1954.2</v>
      </c>
      <c r="H262" s="48" t="n">
        <v>17488</v>
      </c>
      <c r="I262" s="48" t="n">
        <v>1459</v>
      </c>
      <c r="J262" s="48" t="n">
        <v>18947</v>
      </c>
      <c r="K262" s="48" t="n">
        <v>66.90000000000001</v>
      </c>
      <c r="L262" s="48" t="n">
        <v>91.90000000000001</v>
      </c>
      <c r="M262" s="48" t="n">
        <v>327.7</v>
      </c>
      <c r="N262" s="48" t="n">
        <v>235.8</v>
      </c>
    </row>
    <row r="263" ht="10.05" customHeight="1" s="1003">
      <c r="A263" s="45" t="inlineStr">
        <is>
          <t>Lupin</t>
        </is>
      </c>
      <c r="B263" s="1112" t="n">
        <v>2007</v>
      </c>
      <c r="C263" s="45" t="inlineStr">
        <is>
          <t>2006/07</t>
        </is>
      </c>
      <c r="D263" s="1113" t="n">
        <v>6</v>
      </c>
      <c r="E263" s="48" t="n">
        <v>54.9</v>
      </c>
      <c r="F263" s="48" t="n">
        <v>0</v>
      </c>
      <c r="G263" s="48" t="n">
        <v>54.9</v>
      </c>
      <c r="H263" s="48" t="n">
        <v>693.7</v>
      </c>
      <c r="I263" s="48" t="n">
        <v>457.1</v>
      </c>
      <c r="J263" s="48" t="n">
        <v>1150.8</v>
      </c>
      <c r="K263" s="48" t="n">
        <v>0</v>
      </c>
      <c r="L263" s="48" t="n">
        <v>0</v>
      </c>
      <c r="M263" s="48" t="n">
        <v>0</v>
      </c>
      <c r="N263" s="48" t="n">
        <v>3.4</v>
      </c>
    </row>
    <row r="264" ht="10.05" customHeight="1" s="1003">
      <c r="A264" s="45" t="inlineStr">
        <is>
          <t>Pois</t>
        </is>
      </c>
      <c r="B264" s="1112" t="n">
        <v>2007</v>
      </c>
      <c r="C264" s="45" t="inlineStr">
        <is>
          <t>2006/07</t>
        </is>
      </c>
      <c r="D264" s="1113" t="n">
        <v>6</v>
      </c>
      <c r="E264" s="48" t="n">
        <v>12602.9</v>
      </c>
      <c r="F264" s="48" t="n">
        <v>74.59999999999999</v>
      </c>
      <c r="G264" s="48" t="n">
        <v>12677.5</v>
      </c>
      <c r="H264" s="48" t="n">
        <v>46784.8</v>
      </c>
      <c r="I264" s="48" t="n">
        <v>5505.4</v>
      </c>
      <c r="J264" s="48" t="n">
        <v>52290.2</v>
      </c>
      <c r="K264" s="48" t="n">
        <v>423.1</v>
      </c>
      <c r="L264" s="48" t="n">
        <v>315</v>
      </c>
      <c r="M264" s="48" t="n">
        <v>3555.1</v>
      </c>
      <c r="N264" s="48" t="n">
        <v>393</v>
      </c>
    </row>
    <row r="265" ht="10.05" customHeight="1" s="1003">
      <c r="A265" s="45" t="inlineStr">
        <is>
          <t>Féverole</t>
        </is>
      </c>
      <c r="B265" s="1112" t="n">
        <v>2007</v>
      </c>
      <c r="C265" s="45" t="inlineStr">
        <is>
          <t>2007/08</t>
        </is>
      </c>
      <c r="D265" s="1113" t="n">
        <v>7</v>
      </c>
      <c r="E265" s="48" t="n">
        <v>3836.2</v>
      </c>
      <c r="F265" s="48" t="n">
        <v>25.8</v>
      </c>
      <c r="G265" s="48" t="n">
        <v>3862</v>
      </c>
      <c r="H265" s="48" t="n">
        <v>13038.4</v>
      </c>
      <c r="I265" s="48" t="n">
        <v>982.5</v>
      </c>
      <c r="J265" s="48" t="n">
        <v>14020.9</v>
      </c>
      <c r="K265" s="48" t="n">
        <v>483.4</v>
      </c>
      <c r="L265" s="48" t="n">
        <v>480.2</v>
      </c>
      <c r="M265" s="48" t="n">
        <v>42.4</v>
      </c>
      <c r="N265" s="48" t="n">
        <v>21.3</v>
      </c>
    </row>
    <row r="266" ht="10.05" customHeight="1" s="1003">
      <c r="A266" s="45" t="inlineStr">
        <is>
          <t>Lupin</t>
        </is>
      </c>
      <c r="B266" s="1112" t="n">
        <v>2007</v>
      </c>
      <c r="C266" s="45" t="inlineStr">
        <is>
          <t>2007/08</t>
        </is>
      </c>
      <c r="D266" s="1113" t="n">
        <v>7</v>
      </c>
      <c r="E266" s="48" t="n">
        <v>41.6</v>
      </c>
      <c r="F266" s="48" t="n">
        <v>0</v>
      </c>
      <c r="G266" s="48" t="n">
        <v>41.6</v>
      </c>
      <c r="H266" s="48" t="n">
        <v>428.8</v>
      </c>
      <c r="I266" s="48" t="n">
        <v>440.8</v>
      </c>
      <c r="J266" s="48" t="n">
        <v>869.6</v>
      </c>
      <c r="K266" s="48" t="n">
        <v>0</v>
      </c>
      <c r="L266" s="48" t="n">
        <v>0</v>
      </c>
      <c r="M266" s="48" t="n">
        <v>0</v>
      </c>
      <c r="N266" s="48" t="n">
        <v>0</v>
      </c>
    </row>
    <row r="267" ht="10.05" customHeight="1" s="1003">
      <c r="A267" s="45" t="inlineStr">
        <is>
          <t>Pois</t>
        </is>
      </c>
      <c r="B267" s="1112" t="n">
        <v>2007</v>
      </c>
      <c r="C267" s="45" t="inlineStr">
        <is>
          <t>2007/08</t>
        </is>
      </c>
      <c r="D267" s="1113" t="n">
        <v>7</v>
      </c>
      <c r="E267" s="48" t="n">
        <v>159503.3</v>
      </c>
      <c r="F267" s="48" t="n">
        <v>4819.3</v>
      </c>
      <c r="G267" s="48" t="n">
        <v>164322.6</v>
      </c>
      <c r="H267" s="48" t="n">
        <v>157480.7</v>
      </c>
      <c r="I267" s="48" t="n">
        <v>8603.700000000001</v>
      </c>
      <c r="J267" s="48" t="n">
        <v>166084.4</v>
      </c>
      <c r="K267" s="48" t="n">
        <v>44808.6</v>
      </c>
      <c r="L267" s="48" t="n">
        <v>47977</v>
      </c>
      <c r="M267" s="48" t="n">
        <v>3212.4</v>
      </c>
      <c r="N267" s="48" t="n">
        <v>379.1</v>
      </c>
    </row>
    <row r="268" ht="10.05" customHeight="1" s="1003">
      <c r="A268" s="45" t="inlineStr">
        <is>
          <t>Féverole</t>
        </is>
      </c>
      <c r="B268" s="1112" t="n">
        <v>2007</v>
      </c>
      <c r="C268" s="45" t="inlineStr">
        <is>
          <t>2007/08</t>
        </is>
      </c>
      <c r="D268" s="1113" t="n">
        <v>8</v>
      </c>
      <c r="E268" s="48" t="n">
        <v>79902.5</v>
      </c>
      <c r="F268" s="48" t="n">
        <v>451.3</v>
      </c>
      <c r="G268" s="48" t="n">
        <v>80353.8</v>
      </c>
      <c r="H268" s="48" t="n">
        <v>79885.2</v>
      </c>
      <c r="I268" s="48" t="n">
        <v>1088.4</v>
      </c>
      <c r="J268" s="48" t="n">
        <v>80973.60000000001</v>
      </c>
      <c r="K268" s="48" t="n">
        <v>5910.5</v>
      </c>
      <c r="L268" s="48" t="n">
        <v>5978.8</v>
      </c>
      <c r="M268" s="48" t="n">
        <v>478.2</v>
      </c>
      <c r="N268" s="48" t="n">
        <v>37</v>
      </c>
    </row>
    <row r="269" ht="10.05" customHeight="1" s="1003">
      <c r="A269" s="45" t="inlineStr">
        <is>
          <t>Lupin</t>
        </is>
      </c>
      <c r="B269" s="1112" t="n">
        <v>2007</v>
      </c>
      <c r="C269" s="45" t="inlineStr">
        <is>
          <t>2007/08</t>
        </is>
      </c>
      <c r="D269" s="1113" t="n">
        <v>8</v>
      </c>
      <c r="E269" s="48" t="n">
        <v>193.9</v>
      </c>
      <c r="F269" s="48" t="n">
        <v>36</v>
      </c>
      <c r="G269" s="48" t="n">
        <v>229.9</v>
      </c>
      <c r="H269" s="48" t="n">
        <v>508.9</v>
      </c>
      <c r="I269" s="48" t="n">
        <v>465.3</v>
      </c>
      <c r="J269" s="48" t="n">
        <v>974.2</v>
      </c>
      <c r="K269" s="48" t="n">
        <v>58.2</v>
      </c>
      <c r="L269" s="48" t="n">
        <v>58.2</v>
      </c>
      <c r="M269" s="48" t="n">
        <v>0</v>
      </c>
      <c r="N269" s="48" t="n">
        <v>0</v>
      </c>
    </row>
    <row r="270" ht="10.05" customHeight="1" s="1003">
      <c r="A270" s="45" t="inlineStr">
        <is>
          <t>Pois</t>
        </is>
      </c>
      <c r="B270" s="1112" t="n">
        <v>2007</v>
      </c>
      <c r="C270" s="45" t="inlineStr">
        <is>
          <t>2007/08</t>
        </is>
      </c>
      <c r="D270" s="1113" t="n">
        <v>8</v>
      </c>
      <c r="E270" s="48" t="n">
        <v>92225.5</v>
      </c>
      <c r="F270" s="48" t="n">
        <v>1566.8</v>
      </c>
      <c r="G270" s="48" t="n">
        <v>93792.3</v>
      </c>
      <c r="H270" s="48" t="n">
        <v>191898.4</v>
      </c>
      <c r="I270" s="48" t="n">
        <v>9184.1</v>
      </c>
      <c r="J270" s="48" t="n">
        <v>201082.5</v>
      </c>
      <c r="K270" s="48" t="n">
        <v>100955.3</v>
      </c>
      <c r="L270" s="48" t="n">
        <v>70463.89999999999</v>
      </c>
      <c r="M270" s="48" t="n">
        <v>13974.2</v>
      </c>
      <c r="N270" s="48" t="n">
        <v>343</v>
      </c>
    </row>
    <row r="271" ht="10.05" customHeight="1" s="1003">
      <c r="A271" s="45" t="inlineStr">
        <is>
          <t>Féverole</t>
        </is>
      </c>
      <c r="B271" s="1112" t="n">
        <v>2007</v>
      </c>
      <c r="C271" s="45" t="inlineStr">
        <is>
          <t>2007/08</t>
        </is>
      </c>
      <c r="D271" s="1113" t="n">
        <v>9</v>
      </c>
      <c r="E271" s="48" t="n">
        <v>60264.7</v>
      </c>
      <c r="F271" s="48" t="n">
        <v>375.1</v>
      </c>
      <c r="G271" s="48" t="n">
        <v>60639.8</v>
      </c>
      <c r="H271" s="48" t="n">
        <v>92664</v>
      </c>
      <c r="I271" s="48" t="n">
        <v>1423.4</v>
      </c>
      <c r="J271" s="48" t="n">
        <v>94087.39999999999</v>
      </c>
      <c r="K271" s="48" t="n">
        <v>12701.8</v>
      </c>
      <c r="L271" s="48" t="n">
        <v>11665.1</v>
      </c>
      <c r="M271" s="48" t="n">
        <v>4799.8</v>
      </c>
      <c r="N271" s="48" t="n">
        <v>64.40000000000001</v>
      </c>
    </row>
    <row r="272" ht="10.05" customHeight="1" s="1003">
      <c r="A272" s="45" t="inlineStr">
        <is>
          <t>Lupin</t>
        </is>
      </c>
      <c r="B272" s="1112" t="n">
        <v>2007</v>
      </c>
      <c r="C272" s="45" t="inlineStr">
        <is>
          <t>2007/08</t>
        </is>
      </c>
      <c r="D272" s="1113" t="n">
        <v>9</v>
      </c>
      <c r="E272" s="48" t="n">
        <v>624.9</v>
      </c>
      <c r="F272" s="48" t="n">
        <v>57.9</v>
      </c>
      <c r="G272" s="48" t="n">
        <v>682.8</v>
      </c>
      <c r="H272" s="48" t="n">
        <v>1010.5</v>
      </c>
      <c r="I272" s="48" t="n">
        <v>507.6</v>
      </c>
      <c r="J272" s="48" t="n">
        <v>1518.1</v>
      </c>
      <c r="K272" s="48" t="n">
        <v>58.2</v>
      </c>
      <c r="L272" s="48" t="n">
        <v>0</v>
      </c>
      <c r="M272" s="48" t="n">
        <v>0</v>
      </c>
      <c r="N272" s="48" t="n">
        <v>0</v>
      </c>
    </row>
    <row r="273" ht="10.05" customHeight="1" s="1003">
      <c r="A273" s="45" t="inlineStr">
        <is>
          <t>Pois</t>
        </is>
      </c>
      <c r="B273" s="1112" t="n">
        <v>2007</v>
      </c>
      <c r="C273" s="45" t="inlineStr">
        <is>
          <t>2007/08</t>
        </is>
      </c>
      <c r="D273" s="1113" t="n">
        <v>9</v>
      </c>
      <c r="E273" s="48" t="n">
        <v>31288.1</v>
      </c>
      <c r="F273" s="48" t="n">
        <v>871.9</v>
      </c>
      <c r="G273" s="48" t="n">
        <v>32160</v>
      </c>
      <c r="H273" s="48" t="n">
        <v>195466.8</v>
      </c>
      <c r="I273" s="48" t="n">
        <v>9648.6</v>
      </c>
      <c r="J273" s="48" t="n">
        <v>205115.4</v>
      </c>
      <c r="K273" s="48" t="n">
        <v>82143</v>
      </c>
      <c r="L273" s="48" t="n">
        <v>2851.8</v>
      </c>
      <c r="M273" s="48" t="n">
        <v>20716.8</v>
      </c>
      <c r="N273" s="48" t="n">
        <v>957.2</v>
      </c>
    </row>
    <row r="274" ht="10.05" customHeight="1" s="1003">
      <c r="A274" s="45" t="inlineStr">
        <is>
          <t>Féverole</t>
        </is>
      </c>
      <c r="B274" s="1112" t="n">
        <v>2007</v>
      </c>
      <c r="C274" s="45" t="inlineStr">
        <is>
          <t>2007/08</t>
        </is>
      </c>
      <c r="D274" s="1113" t="n">
        <v>10</v>
      </c>
      <c r="E274" s="48" t="n">
        <v>16125.2</v>
      </c>
      <c r="F274" s="48" t="n">
        <v>246.9</v>
      </c>
      <c r="G274" s="48" t="n">
        <v>16372.1</v>
      </c>
      <c r="H274" s="48" t="n">
        <v>83585.10000000001</v>
      </c>
      <c r="I274" s="48" t="n">
        <v>1555.4</v>
      </c>
      <c r="J274" s="48" t="n">
        <v>85140.5</v>
      </c>
      <c r="K274" s="48" t="n">
        <v>7287.7</v>
      </c>
      <c r="L274" s="48" t="n">
        <v>2677.1</v>
      </c>
      <c r="M274" s="48" t="n">
        <v>7944.9</v>
      </c>
      <c r="N274" s="48" t="n">
        <v>146.3</v>
      </c>
    </row>
    <row r="275" ht="10.05" customHeight="1" s="1003">
      <c r="A275" s="45" t="inlineStr">
        <is>
          <t>Lupin</t>
        </is>
      </c>
      <c r="B275" s="1112" t="n">
        <v>2007</v>
      </c>
      <c r="C275" s="45" t="inlineStr">
        <is>
          <t>2007/08</t>
        </is>
      </c>
      <c r="D275" s="1113" t="n">
        <v>10</v>
      </c>
      <c r="E275" s="48" t="n">
        <v>187.5</v>
      </c>
      <c r="F275" s="48" t="n">
        <v>0</v>
      </c>
      <c r="G275" s="48" t="n">
        <v>187.5</v>
      </c>
      <c r="H275" s="48" t="n">
        <v>962</v>
      </c>
      <c r="I275" s="48" t="n">
        <v>507.6</v>
      </c>
      <c r="J275" s="48" t="n">
        <v>1469.6</v>
      </c>
      <c r="K275" s="48" t="n">
        <v>58.2</v>
      </c>
      <c r="L275" s="48" t="n">
        <v>0</v>
      </c>
      <c r="M275" s="48" t="n">
        <v>0</v>
      </c>
      <c r="N275" s="48" t="n">
        <v>0</v>
      </c>
    </row>
    <row r="276" ht="10.05" customHeight="1" s="1003">
      <c r="A276" s="45" t="inlineStr">
        <is>
          <t>Pois</t>
        </is>
      </c>
      <c r="B276" s="1112" t="n">
        <v>2007</v>
      </c>
      <c r="C276" s="45" t="inlineStr">
        <is>
          <t>2007/08</t>
        </is>
      </c>
      <c r="D276" s="1113" t="n">
        <v>10</v>
      </c>
      <c r="E276" s="48" t="n">
        <v>22927.1</v>
      </c>
      <c r="F276" s="48" t="n">
        <v>2489.9</v>
      </c>
      <c r="G276" s="48" t="n">
        <v>25417</v>
      </c>
      <c r="H276" s="48" t="n">
        <v>191001.1</v>
      </c>
      <c r="I276" s="48" t="n">
        <v>10593.3</v>
      </c>
      <c r="J276" s="48" t="n">
        <v>201594.4</v>
      </c>
      <c r="K276" s="48" t="n">
        <v>67187.8</v>
      </c>
      <c r="L276" s="48" t="n">
        <v>2026</v>
      </c>
      <c r="M276" s="48" t="n">
        <v>16356.8</v>
      </c>
      <c r="N276" s="48" t="n">
        <v>624.4</v>
      </c>
    </row>
    <row r="277" ht="10.05" customHeight="1" s="1003">
      <c r="A277" s="45" t="inlineStr">
        <is>
          <t>Féverole</t>
        </is>
      </c>
      <c r="B277" s="1112" t="n">
        <v>2007</v>
      </c>
      <c r="C277" s="45" t="inlineStr">
        <is>
          <t>2007/08</t>
        </is>
      </c>
      <c r="D277" s="1113" t="n">
        <v>11</v>
      </c>
      <c r="E277" s="48" t="n">
        <v>6348.2</v>
      </c>
      <c r="F277" s="48" t="n">
        <v>1589.7</v>
      </c>
      <c r="G277" s="48" t="n">
        <v>7937.9</v>
      </c>
      <c r="H277" s="48" t="n">
        <v>85165.3</v>
      </c>
      <c r="I277" s="48" t="n">
        <v>3040.9</v>
      </c>
      <c r="J277" s="48" t="n">
        <v>88206.2</v>
      </c>
      <c r="K277" s="48" t="n">
        <v>5505.2</v>
      </c>
      <c r="L277" s="48" t="n">
        <v>992.1</v>
      </c>
      <c r="M277" s="48" t="n">
        <v>2750.2</v>
      </c>
      <c r="N277" s="48" t="n">
        <v>24.4</v>
      </c>
    </row>
    <row r="278" ht="10.05" customHeight="1" s="1003">
      <c r="A278" s="45" t="inlineStr">
        <is>
          <t>Lupin</t>
        </is>
      </c>
      <c r="B278" s="1112" t="n">
        <v>2007</v>
      </c>
      <c r="C278" s="45" t="inlineStr">
        <is>
          <t>2007/08</t>
        </is>
      </c>
      <c r="D278" s="1113" t="n">
        <v>11</v>
      </c>
      <c r="E278" s="48" t="n">
        <v>112.6</v>
      </c>
      <c r="F278" s="48" t="n">
        <v>0</v>
      </c>
      <c r="G278" s="48" t="n">
        <v>112.6</v>
      </c>
      <c r="H278" s="48" t="n">
        <v>898.6</v>
      </c>
      <c r="I278" s="48" t="n">
        <v>507.7</v>
      </c>
      <c r="J278" s="48" t="n">
        <v>1406.3</v>
      </c>
      <c r="K278" s="48" t="n">
        <v>60.6</v>
      </c>
      <c r="L278" s="48" t="n">
        <v>2.4</v>
      </c>
      <c r="M278" s="48" t="n">
        <v>0</v>
      </c>
      <c r="N278" s="48" t="n">
        <v>0</v>
      </c>
    </row>
    <row r="279" ht="10.05" customHeight="1" s="1003">
      <c r="A279" s="45" t="inlineStr">
        <is>
          <t>Pois</t>
        </is>
      </c>
      <c r="B279" s="1112" t="n">
        <v>2007</v>
      </c>
      <c r="C279" s="45" t="inlineStr">
        <is>
          <t>2007/08</t>
        </is>
      </c>
      <c r="D279" s="1113" t="n">
        <v>11</v>
      </c>
      <c r="E279" s="48" t="n">
        <v>18437.2</v>
      </c>
      <c r="F279" s="48" t="n">
        <v>4831.7</v>
      </c>
      <c r="G279" s="48" t="n">
        <v>23268.9</v>
      </c>
      <c r="H279" s="48" t="n">
        <v>183073.9</v>
      </c>
      <c r="I279" s="48" t="n">
        <v>13561.7</v>
      </c>
      <c r="J279" s="48" t="n">
        <v>196635.6</v>
      </c>
      <c r="K279" s="48" t="n">
        <v>59160.1</v>
      </c>
      <c r="L279" s="48" t="n">
        <v>2267.5</v>
      </c>
      <c r="M279" s="48" t="n">
        <v>10016</v>
      </c>
      <c r="N279" s="48" t="n">
        <v>279.2</v>
      </c>
    </row>
    <row r="280" ht="10.05" customHeight="1" s="1003">
      <c r="A280" s="45" t="inlineStr">
        <is>
          <t>Féverole</t>
        </is>
      </c>
      <c r="B280" s="1112" t="n">
        <v>2007</v>
      </c>
      <c r="C280" s="45" t="inlineStr">
        <is>
          <t>2007/08</t>
        </is>
      </c>
      <c r="D280" s="1113" t="n">
        <v>12</v>
      </c>
      <c r="E280" s="48" t="n">
        <v>4254.7</v>
      </c>
      <c r="F280" s="48" t="n">
        <v>850.4</v>
      </c>
      <c r="G280" s="48" t="n">
        <v>5105.1</v>
      </c>
      <c r="H280" s="48" t="n">
        <v>76436.89999999999</v>
      </c>
      <c r="I280" s="48" t="n">
        <v>3735.9</v>
      </c>
      <c r="J280" s="48" t="n">
        <v>80172.8</v>
      </c>
      <c r="K280" s="48" t="n">
        <v>4144.7</v>
      </c>
      <c r="L280" s="48" t="n">
        <v>685.9</v>
      </c>
      <c r="M280" s="48" t="n">
        <v>2052.1</v>
      </c>
      <c r="N280" s="48" t="n">
        <v>7.8</v>
      </c>
    </row>
    <row r="281" ht="10.05" customHeight="1" s="1003">
      <c r="A281" s="45" t="inlineStr">
        <is>
          <t>Lupin</t>
        </is>
      </c>
      <c r="B281" s="1112" t="n">
        <v>2007</v>
      </c>
      <c r="C281" s="45" t="inlineStr">
        <is>
          <t>2007/08</t>
        </is>
      </c>
      <c r="D281" s="1113" t="n">
        <v>12</v>
      </c>
      <c r="E281" s="48" t="n">
        <v>82</v>
      </c>
      <c r="F281" s="48" t="n">
        <v>0</v>
      </c>
      <c r="G281" s="48" t="n">
        <v>82</v>
      </c>
      <c r="H281" s="48" t="n">
        <v>895.8</v>
      </c>
      <c r="I281" s="48" t="n">
        <v>463</v>
      </c>
      <c r="J281" s="48" t="n">
        <v>1358.8</v>
      </c>
      <c r="K281" s="48" t="n">
        <v>0</v>
      </c>
      <c r="L281" s="48" t="n">
        <v>0</v>
      </c>
      <c r="M281" s="48" t="n">
        <v>60.6</v>
      </c>
      <c r="N281" s="48" t="n">
        <v>0</v>
      </c>
    </row>
    <row r="282" ht="10.05" customHeight="1" s="1003">
      <c r="A282" s="45" t="inlineStr">
        <is>
          <t>Pois</t>
        </is>
      </c>
      <c r="B282" s="1112" t="n">
        <v>2007</v>
      </c>
      <c r="C282" s="45" t="inlineStr">
        <is>
          <t>2007/08</t>
        </is>
      </c>
      <c r="D282" s="1113" t="n">
        <v>12</v>
      </c>
      <c r="E282" s="48" t="n">
        <v>12389.5</v>
      </c>
      <c r="F282" s="48" t="n">
        <v>1958.5</v>
      </c>
      <c r="G282" s="48" t="n">
        <v>14348</v>
      </c>
      <c r="H282" s="48" t="n">
        <v>170366.3</v>
      </c>
      <c r="I282" s="48" t="n">
        <v>13458.9</v>
      </c>
      <c r="J282" s="48" t="n">
        <v>183825.2</v>
      </c>
      <c r="K282" s="48" t="n">
        <v>53867.5</v>
      </c>
      <c r="L282" s="48" t="n">
        <v>1582.9</v>
      </c>
      <c r="M282" s="48" t="n">
        <v>6565.6</v>
      </c>
      <c r="N282" s="48" t="n">
        <v>312.1</v>
      </c>
    </row>
    <row r="283" ht="10.05" customHeight="1" s="1003">
      <c r="A283" s="45" t="inlineStr">
        <is>
          <t>Féverole</t>
        </is>
      </c>
      <c r="B283" s="1112" t="n">
        <v>2008</v>
      </c>
      <c r="C283" s="45" t="inlineStr">
        <is>
          <t>2007/08</t>
        </is>
      </c>
      <c r="D283" s="1113" t="n">
        <v>1</v>
      </c>
      <c r="E283" s="48" t="n">
        <v>3992.6</v>
      </c>
      <c r="F283" s="48" t="n">
        <v>1051.7</v>
      </c>
      <c r="G283" s="48" t="n">
        <v>5044.3</v>
      </c>
      <c r="H283" s="48" t="n">
        <v>68834.5</v>
      </c>
      <c r="I283" s="48" t="n">
        <v>3062.8</v>
      </c>
      <c r="J283" s="48" t="n">
        <v>71897.3</v>
      </c>
      <c r="K283" s="48" t="n">
        <v>3453.5</v>
      </c>
      <c r="L283" s="48" t="n">
        <v>557.1</v>
      </c>
      <c r="M283" s="48" t="n">
        <v>1245.7</v>
      </c>
      <c r="N283" s="48" t="n">
        <v>2.6</v>
      </c>
    </row>
    <row r="284" ht="10.05" customHeight="1" s="1003">
      <c r="A284" s="45" t="inlineStr">
        <is>
          <t>Lupin</t>
        </is>
      </c>
      <c r="B284" s="1112" t="n">
        <v>2008</v>
      </c>
      <c r="C284" s="45" t="inlineStr">
        <is>
          <t>2007/08</t>
        </is>
      </c>
      <c r="D284" s="1113" t="n">
        <v>1</v>
      </c>
      <c r="E284" s="48" t="n">
        <v>32</v>
      </c>
      <c r="F284" s="48" t="n">
        <v>97.8</v>
      </c>
      <c r="G284" s="48" t="n">
        <v>129.8</v>
      </c>
      <c r="H284" s="48" t="n">
        <v>852.8</v>
      </c>
      <c r="I284" s="48" t="n">
        <v>531</v>
      </c>
      <c r="J284" s="48" t="n">
        <v>1383.8</v>
      </c>
      <c r="K284" s="48" t="n">
        <v>0</v>
      </c>
      <c r="L284" s="48" t="n">
        <v>0</v>
      </c>
      <c r="M284" s="48" t="n">
        <v>0</v>
      </c>
      <c r="N284" s="48" t="n">
        <v>0</v>
      </c>
    </row>
    <row r="285" ht="10.05" customHeight="1" s="1003">
      <c r="A285" s="45" t="inlineStr">
        <is>
          <t>Pois</t>
        </is>
      </c>
      <c r="B285" s="1112" t="n">
        <v>2008</v>
      </c>
      <c r="C285" s="45" t="inlineStr">
        <is>
          <t>2007/08</t>
        </is>
      </c>
      <c r="D285" s="1113" t="n">
        <v>1</v>
      </c>
      <c r="E285" s="48" t="n">
        <v>23775</v>
      </c>
      <c r="F285" s="48" t="n">
        <v>2937.5</v>
      </c>
      <c r="G285" s="48" t="n">
        <v>26712.5</v>
      </c>
      <c r="H285" s="48" t="n">
        <v>155953.8</v>
      </c>
      <c r="I285" s="48" t="n">
        <v>12795.3</v>
      </c>
      <c r="J285" s="48" t="n">
        <v>168749.1</v>
      </c>
      <c r="K285" s="48" t="n">
        <v>42425.6</v>
      </c>
      <c r="L285" s="48" t="n">
        <v>2728.4</v>
      </c>
      <c r="M285" s="48" t="n">
        <v>13951.6</v>
      </c>
      <c r="N285" s="48" t="n">
        <v>216.5</v>
      </c>
    </row>
    <row r="286" ht="10.05" customHeight="1" s="1003">
      <c r="A286" s="45" t="inlineStr">
        <is>
          <t>Féverole</t>
        </is>
      </c>
      <c r="B286" s="1112" t="n">
        <v>2008</v>
      </c>
      <c r="C286" s="45" t="inlineStr">
        <is>
          <t>2007/08</t>
        </is>
      </c>
      <c r="D286" s="1113" t="n">
        <v>2</v>
      </c>
      <c r="E286" s="48" t="n">
        <v>5433.8</v>
      </c>
      <c r="F286" s="48" t="n">
        <v>322.1</v>
      </c>
      <c r="G286" s="48" t="n">
        <v>5755.9</v>
      </c>
      <c r="H286" s="48" t="n">
        <v>53325.1</v>
      </c>
      <c r="I286" s="48" t="n">
        <v>2186.4</v>
      </c>
      <c r="J286" s="48" t="n">
        <v>55511.5</v>
      </c>
      <c r="K286" s="48" t="n">
        <v>2503.2</v>
      </c>
      <c r="L286" s="48" t="n">
        <v>630.8</v>
      </c>
      <c r="M286" s="48" t="n">
        <v>1534.4</v>
      </c>
      <c r="N286" s="48" t="n">
        <v>46.7</v>
      </c>
    </row>
    <row r="287" ht="10.05" customHeight="1" s="1003">
      <c r="A287" s="45" t="inlineStr">
        <is>
          <t>Lupin</t>
        </is>
      </c>
      <c r="B287" s="1112" t="n">
        <v>2008</v>
      </c>
      <c r="C287" s="45" t="inlineStr">
        <is>
          <t>2007/08</t>
        </is>
      </c>
      <c r="D287" s="1113" t="n">
        <v>2</v>
      </c>
      <c r="E287" s="48" t="n">
        <v>82.59999999999999</v>
      </c>
      <c r="F287" s="48" t="n">
        <v>0</v>
      </c>
      <c r="G287" s="48" t="n">
        <v>82.59999999999999</v>
      </c>
      <c r="H287" s="48" t="n">
        <v>821.6</v>
      </c>
      <c r="I287" s="48" t="n">
        <v>458.3</v>
      </c>
      <c r="J287" s="48" t="n">
        <v>1279.9</v>
      </c>
      <c r="K287" s="48" t="n">
        <v>0</v>
      </c>
      <c r="L287" s="48" t="n">
        <v>0</v>
      </c>
      <c r="M287" s="48" t="n">
        <v>0</v>
      </c>
      <c r="N287" s="48" t="n">
        <v>0</v>
      </c>
    </row>
    <row r="288" ht="10.05" customHeight="1" s="1003">
      <c r="A288" s="45" t="inlineStr">
        <is>
          <t>Pois</t>
        </is>
      </c>
      <c r="B288" s="1112" t="n">
        <v>2008</v>
      </c>
      <c r="C288" s="45" t="inlineStr">
        <is>
          <t>2007/08</t>
        </is>
      </c>
      <c r="D288" s="1113" t="n">
        <v>2</v>
      </c>
      <c r="E288" s="48" t="n">
        <v>19803</v>
      </c>
      <c r="F288" s="48" t="n">
        <v>1660.5</v>
      </c>
      <c r="G288" s="48" t="n">
        <v>21463.5</v>
      </c>
      <c r="H288" s="48" t="n">
        <v>139205.4</v>
      </c>
      <c r="I288" s="48" t="n">
        <v>8567.200000000001</v>
      </c>
      <c r="J288" s="48" t="n">
        <v>147772.6</v>
      </c>
      <c r="K288" s="48" t="n">
        <v>33799.3</v>
      </c>
      <c r="L288" s="48" t="n">
        <v>2963</v>
      </c>
      <c r="M288" s="48" t="n">
        <v>11243.4</v>
      </c>
      <c r="N288" s="48" t="n">
        <v>345.9</v>
      </c>
    </row>
    <row r="289" ht="10.05" customHeight="1" s="1003">
      <c r="A289" s="45" t="inlineStr">
        <is>
          <t>Féverole</t>
        </is>
      </c>
      <c r="B289" s="1112" t="n">
        <v>2008</v>
      </c>
      <c r="C289" s="45" t="inlineStr">
        <is>
          <t>2007/08</t>
        </is>
      </c>
      <c r="D289" s="1113" t="n">
        <v>3</v>
      </c>
      <c r="E289" s="48" t="n">
        <v>3727.4</v>
      </c>
      <c r="F289" s="48" t="n">
        <v>127.8</v>
      </c>
      <c r="G289" s="48" t="n">
        <v>3855.2</v>
      </c>
      <c r="H289" s="48" t="n">
        <v>42658.6</v>
      </c>
      <c r="I289" s="48" t="n">
        <v>2113.6</v>
      </c>
      <c r="J289" s="48" t="n">
        <v>44772.2</v>
      </c>
      <c r="K289" s="48" t="n">
        <v>946</v>
      </c>
      <c r="L289" s="48" t="n">
        <v>81.5</v>
      </c>
      <c r="M289" s="48" t="n">
        <v>1597.3</v>
      </c>
      <c r="N289" s="48" t="n">
        <v>59.5</v>
      </c>
    </row>
    <row r="290" ht="10.05" customHeight="1" s="1003">
      <c r="A290" s="45" t="inlineStr">
        <is>
          <t>Lupin</t>
        </is>
      </c>
      <c r="B290" s="1112" t="n">
        <v>2008</v>
      </c>
      <c r="C290" s="45" t="inlineStr">
        <is>
          <t>2007/08</t>
        </is>
      </c>
      <c r="D290" s="1113" t="n">
        <v>3</v>
      </c>
      <c r="E290" s="48" t="n">
        <v>4.8</v>
      </c>
      <c r="F290" s="48" t="n">
        <v>0</v>
      </c>
      <c r="G290" s="48" t="n">
        <v>4.8</v>
      </c>
      <c r="H290" s="48" t="n">
        <v>797.1</v>
      </c>
      <c r="I290" s="48" t="n">
        <v>406.7</v>
      </c>
      <c r="J290" s="48" t="n">
        <v>1203.8</v>
      </c>
      <c r="K290" s="48" t="n">
        <v>0</v>
      </c>
      <c r="L290" s="48" t="n">
        <v>0</v>
      </c>
      <c r="M290" s="48" t="n">
        <v>0</v>
      </c>
      <c r="N290" s="48" t="n">
        <v>0</v>
      </c>
    </row>
    <row r="291" ht="10.05" customHeight="1" s="1003">
      <c r="A291" s="45" t="inlineStr">
        <is>
          <t>Pois</t>
        </is>
      </c>
      <c r="B291" s="1112" t="n">
        <v>2008</v>
      </c>
      <c r="C291" s="45" t="inlineStr">
        <is>
          <t>2007/08</t>
        </is>
      </c>
      <c r="D291" s="1113" t="n">
        <v>3</v>
      </c>
      <c r="E291" s="48" t="n">
        <v>27186.3</v>
      </c>
      <c r="F291" s="48" t="n">
        <v>1153.6</v>
      </c>
      <c r="G291" s="48" t="n">
        <v>28339.9</v>
      </c>
      <c r="H291" s="48" t="n">
        <v>137125.9</v>
      </c>
      <c r="I291" s="48" t="n">
        <v>7266.5</v>
      </c>
      <c r="J291" s="48" t="n">
        <v>144392.4</v>
      </c>
      <c r="K291" s="48" t="n">
        <v>19049.7</v>
      </c>
      <c r="L291" s="48" t="n">
        <v>2976.7</v>
      </c>
      <c r="M291" s="48" t="n">
        <v>17631</v>
      </c>
      <c r="N291" s="48" t="n">
        <v>95.3</v>
      </c>
    </row>
    <row r="292" ht="10.05" customHeight="1" s="1003">
      <c r="A292" s="45" t="inlineStr">
        <is>
          <t>Féverole</t>
        </is>
      </c>
      <c r="B292" s="1112" t="n">
        <v>2008</v>
      </c>
      <c r="C292" s="45" t="inlineStr">
        <is>
          <t>2007/08</t>
        </is>
      </c>
      <c r="D292" s="1113" t="n">
        <v>4</v>
      </c>
      <c r="E292" s="48" t="n">
        <v>2319.6</v>
      </c>
      <c r="F292" s="48" t="n">
        <v>0</v>
      </c>
      <c r="G292" s="48" t="n">
        <v>2319.6</v>
      </c>
      <c r="H292" s="48" t="n">
        <v>38660.7</v>
      </c>
      <c r="I292" s="48" t="n">
        <v>1420.7</v>
      </c>
      <c r="J292" s="48" t="n">
        <v>40081.4</v>
      </c>
      <c r="K292" s="48" t="n">
        <v>722.5</v>
      </c>
      <c r="L292" s="48" t="n">
        <v>123.1</v>
      </c>
      <c r="M292" s="48" t="n">
        <v>342.8</v>
      </c>
      <c r="N292" s="48" t="n">
        <v>3.8</v>
      </c>
    </row>
    <row r="293" ht="10.05" customHeight="1" s="1003">
      <c r="A293" s="45" t="inlineStr">
        <is>
          <t>Lupin</t>
        </is>
      </c>
      <c r="B293" s="1112" t="n">
        <v>2008</v>
      </c>
      <c r="C293" s="45" t="inlineStr">
        <is>
          <t>2007/08</t>
        </is>
      </c>
      <c r="D293" s="1113" t="n">
        <v>4</v>
      </c>
      <c r="E293" s="48" t="n">
        <v>45</v>
      </c>
      <c r="F293" s="48" t="n">
        <v>0</v>
      </c>
      <c r="G293" s="48" t="n">
        <v>45</v>
      </c>
      <c r="H293" s="48" t="n">
        <v>673.3</v>
      </c>
      <c r="I293" s="48" t="n">
        <v>137.1</v>
      </c>
      <c r="J293" s="48" t="n">
        <v>810.4</v>
      </c>
      <c r="K293" s="48" t="n">
        <v>0</v>
      </c>
      <c r="L293" s="48" t="n">
        <v>0</v>
      </c>
      <c r="M293" s="48" t="n">
        <v>0</v>
      </c>
      <c r="N293" s="48" t="n">
        <v>0</v>
      </c>
    </row>
    <row r="294" ht="10.05" customHeight="1" s="1003">
      <c r="A294" s="45" t="inlineStr">
        <is>
          <t>Pois</t>
        </is>
      </c>
      <c r="B294" s="1112" t="n">
        <v>2008</v>
      </c>
      <c r="C294" s="45" t="inlineStr">
        <is>
          <t>2007/08</t>
        </is>
      </c>
      <c r="D294" s="1113" t="n">
        <v>4</v>
      </c>
      <c r="E294" s="48" t="n">
        <v>19835.6</v>
      </c>
      <c r="F294" s="48" t="n">
        <v>172.1</v>
      </c>
      <c r="G294" s="48" t="n">
        <v>20007.7</v>
      </c>
      <c r="H294" s="48" t="n">
        <v>123406.3</v>
      </c>
      <c r="I294" s="48" t="n">
        <v>5391.3</v>
      </c>
      <c r="J294" s="48" t="n">
        <v>128797.6</v>
      </c>
      <c r="K294" s="48" t="n">
        <v>11041.6</v>
      </c>
      <c r="L294" s="48" t="n">
        <v>2074.2</v>
      </c>
      <c r="M294" s="48" t="n">
        <v>9861.700000000001</v>
      </c>
      <c r="N294" s="48" t="n">
        <v>210.3</v>
      </c>
    </row>
    <row r="295" ht="10.05" customHeight="1" s="1003">
      <c r="A295" s="45" t="inlineStr">
        <is>
          <t>Féverole</t>
        </is>
      </c>
      <c r="B295" s="1112" t="n">
        <v>2008</v>
      </c>
      <c r="C295" s="45" t="inlineStr">
        <is>
          <t>2007/08</t>
        </is>
      </c>
      <c r="D295" s="1113" t="n">
        <v>5</v>
      </c>
      <c r="E295" s="48" t="n">
        <v>1974.3</v>
      </c>
      <c r="F295" s="48" t="n">
        <v>755.4</v>
      </c>
      <c r="G295" s="48" t="n">
        <v>2729.7</v>
      </c>
      <c r="H295" s="48" t="n">
        <v>18321</v>
      </c>
      <c r="I295" s="48" t="n">
        <v>1296.7</v>
      </c>
      <c r="J295" s="48" t="n">
        <v>19617.7</v>
      </c>
      <c r="K295" s="48" t="n">
        <v>440.3</v>
      </c>
      <c r="L295" s="48" t="n">
        <v>84.8</v>
      </c>
      <c r="M295" s="48" t="n">
        <v>369.1</v>
      </c>
      <c r="N295" s="48" t="n">
        <v>1.2</v>
      </c>
    </row>
    <row r="296" ht="10.05" customHeight="1" s="1003">
      <c r="A296" s="45" t="inlineStr">
        <is>
          <t>Lupin</t>
        </is>
      </c>
      <c r="B296" s="1112" t="n">
        <v>2008</v>
      </c>
      <c r="C296" s="45" t="inlineStr">
        <is>
          <t>2007/08</t>
        </is>
      </c>
      <c r="D296" s="1113" t="n">
        <v>5</v>
      </c>
      <c r="E296" s="48" t="n">
        <v>1.6</v>
      </c>
      <c r="F296" s="48" t="n">
        <v>0</v>
      </c>
      <c r="G296" s="48" t="n">
        <v>1.6</v>
      </c>
      <c r="H296" s="48" t="n">
        <v>512.2</v>
      </c>
      <c r="I296" s="48" t="n">
        <v>137.3</v>
      </c>
      <c r="J296" s="48" t="n">
        <v>649.5</v>
      </c>
      <c r="K296" s="48" t="n">
        <v>0</v>
      </c>
      <c r="L296" s="48" t="n">
        <v>0</v>
      </c>
      <c r="M296" s="48" t="n">
        <v>0</v>
      </c>
      <c r="N296" s="48" t="n">
        <v>0</v>
      </c>
    </row>
    <row r="297" ht="10.05" customHeight="1" s="1003">
      <c r="A297" s="45" t="inlineStr">
        <is>
          <t>Pois</t>
        </is>
      </c>
      <c r="B297" s="1112" t="n">
        <v>2008</v>
      </c>
      <c r="C297" s="45" t="inlineStr">
        <is>
          <t>2007/08</t>
        </is>
      </c>
      <c r="D297" s="1113" t="n">
        <v>5</v>
      </c>
      <c r="E297" s="48" t="n">
        <v>13749.9</v>
      </c>
      <c r="F297" s="48" t="n">
        <v>50.8</v>
      </c>
      <c r="G297" s="48" t="n">
        <v>13800.7</v>
      </c>
      <c r="H297" s="48" t="n">
        <v>98558.8</v>
      </c>
      <c r="I297" s="48" t="n">
        <v>4668.9</v>
      </c>
      <c r="J297" s="48" t="n">
        <v>103227.7</v>
      </c>
      <c r="K297" s="48" t="n">
        <v>4895.6</v>
      </c>
      <c r="L297" s="48" t="n">
        <v>1805.5</v>
      </c>
      <c r="M297" s="48" t="n">
        <v>7512.9</v>
      </c>
      <c r="N297" s="48" t="n">
        <v>438.6</v>
      </c>
    </row>
    <row r="298" ht="10.05" customHeight="1" s="1003">
      <c r="A298" s="45" t="inlineStr">
        <is>
          <t>Féverole</t>
        </is>
      </c>
      <c r="B298" s="1112" t="n">
        <v>2008</v>
      </c>
      <c r="C298" s="45" t="inlineStr">
        <is>
          <t>2007/08</t>
        </is>
      </c>
      <c r="D298" s="1113" t="n">
        <v>6</v>
      </c>
      <c r="E298" s="48" t="n">
        <v>1059</v>
      </c>
      <c r="F298" s="48" t="n">
        <v>0</v>
      </c>
      <c r="G298" s="48" t="n">
        <v>1059</v>
      </c>
      <c r="H298" s="48" t="n">
        <v>8725.700000000001</v>
      </c>
      <c r="I298" s="48" t="n">
        <v>934.5</v>
      </c>
      <c r="J298" s="48" t="n">
        <v>9660.200000000001</v>
      </c>
      <c r="K298" s="48" t="n">
        <v>21.8</v>
      </c>
      <c r="L298" s="48" t="n">
        <v>11.2</v>
      </c>
      <c r="M298" s="48" t="n">
        <v>401.5</v>
      </c>
      <c r="N298" s="48" t="n">
        <v>59.3</v>
      </c>
    </row>
    <row r="299" ht="10.05" customHeight="1" s="1003">
      <c r="A299" s="45" t="inlineStr">
        <is>
          <t>Lupin</t>
        </is>
      </c>
      <c r="B299" s="1112" t="n">
        <v>2008</v>
      </c>
      <c r="C299" s="45" t="inlineStr">
        <is>
          <t>2007/08</t>
        </is>
      </c>
      <c r="D299" s="1113" t="n">
        <v>6</v>
      </c>
      <c r="E299" s="48" t="n">
        <v>64.90000000000001</v>
      </c>
      <c r="F299" s="48" t="n">
        <v>0</v>
      </c>
      <c r="G299" s="48" t="n">
        <v>64.90000000000001</v>
      </c>
      <c r="H299" s="48" t="n">
        <v>441.8</v>
      </c>
      <c r="I299" s="48" t="n">
        <v>108.2</v>
      </c>
      <c r="J299" s="48" t="n">
        <v>550</v>
      </c>
      <c r="K299" s="48" t="n">
        <v>0</v>
      </c>
      <c r="L299" s="48" t="n">
        <v>0</v>
      </c>
      <c r="M299" s="48" t="n">
        <v>0</v>
      </c>
      <c r="N299" s="48" t="n">
        <v>0</v>
      </c>
    </row>
    <row r="300" ht="10.05" customHeight="1" s="1003">
      <c r="A300" s="45" t="inlineStr">
        <is>
          <t>Pois</t>
        </is>
      </c>
      <c r="B300" s="1112" t="n">
        <v>2008</v>
      </c>
      <c r="C300" s="45" t="inlineStr">
        <is>
          <t>2007/08</t>
        </is>
      </c>
      <c r="D300" s="1113" t="n">
        <v>6</v>
      </c>
      <c r="E300" s="48" t="n">
        <v>11570.6</v>
      </c>
      <c r="F300" s="48" t="n">
        <v>275.7</v>
      </c>
      <c r="G300" s="48" t="n">
        <v>11846.3</v>
      </c>
      <c r="H300" s="48" t="n">
        <v>50209.2</v>
      </c>
      <c r="I300" s="48" t="n">
        <v>2757</v>
      </c>
      <c r="J300" s="48" t="n">
        <v>52966.2</v>
      </c>
      <c r="K300" s="48" t="n">
        <v>906.9</v>
      </c>
      <c r="L300" s="48" t="n">
        <v>858.4</v>
      </c>
      <c r="M300" s="48" t="n">
        <v>4628.7</v>
      </c>
      <c r="N300" s="48" t="n">
        <v>220.6</v>
      </c>
    </row>
    <row r="301" ht="10.05" customHeight="1" s="1003">
      <c r="A301" s="45" t="inlineStr">
        <is>
          <t>Pois</t>
        </is>
      </c>
      <c r="B301" s="1112" t="n">
        <v>2008</v>
      </c>
      <c r="C301" s="45" t="inlineStr">
        <is>
          <t>2007/08</t>
        </is>
      </c>
      <c r="D301" s="1113" t="n">
        <v>7</v>
      </c>
      <c r="E301" s="48" t="n">
        <v>141.8</v>
      </c>
      <c r="F301" s="48" t="n">
        <v>0</v>
      </c>
      <c r="G301" s="48" t="n">
        <v>141.8</v>
      </c>
      <c r="H301" s="48" t="n">
        <v>166.1</v>
      </c>
      <c r="I301" s="48" t="n">
        <v>0</v>
      </c>
      <c r="J301" s="48" t="n">
        <v>166.1</v>
      </c>
      <c r="K301" s="48" t="n">
        <v>0</v>
      </c>
      <c r="L301" s="48" t="n">
        <v>0</v>
      </c>
      <c r="M301" s="48" t="n">
        <v>0</v>
      </c>
      <c r="N301" s="48" t="n">
        <v>0</v>
      </c>
    </row>
    <row r="302" ht="10.05" customHeight="1" s="1003">
      <c r="A302" s="45" t="inlineStr">
        <is>
          <t>Féverole</t>
        </is>
      </c>
      <c r="B302" s="1112" t="n">
        <v>2008</v>
      </c>
      <c r="C302" s="45" t="inlineStr">
        <is>
          <t>2008/09</t>
        </is>
      </c>
      <c r="D302" s="1113" t="n">
        <v>7</v>
      </c>
      <c r="E302" s="48" t="n">
        <v>4561.5</v>
      </c>
      <c r="F302" s="48" t="n">
        <v>116.9</v>
      </c>
      <c r="G302" s="48" t="n">
        <v>4678.4</v>
      </c>
      <c r="H302" s="48" t="n">
        <v>10240.3</v>
      </c>
      <c r="I302" s="48" t="n">
        <v>1050.4</v>
      </c>
      <c r="J302" s="48" t="n">
        <v>11290.7</v>
      </c>
      <c r="K302" s="48" t="n">
        <v>374</v>
      </c>
      <c r="L302" s="48" t="n">
        <v>394.1</v>
      </c>
      <c r="M302" s="48" t="n">
        <v>41.9</v>
      </c>
      <c r="N302" s="48" t="n">
        <v>0</v>
      </c>
    </row>
    <row r="303" ht="10.05" customHeight="1" s="1003">
      <c r="A303" s="45" t="inlineStr">
        <is>
          <t>Lupin</t>
        </is>
      </c>
      <c r="B303" s="1112" t="n">
        <v>2008</v>
      </c>
      <c r="C303" s="45" t="inlineStr">
        <is>
          <t>2008/09</t>
        </is>
      </c>
      <c r="D303" s="1113" t="n">
        <v>7</v>
      </c>
      <c r="E303" s="48" t="n">
        <v>370.6</v>
      </c>
      <c r="F303" s="48" t="n">
        <v>0</v>
      </c>
      <c r="G303" s="48" t="n">
        <v>370.6</v>
      </c>
      <c r="H303" s="48" t="n">
        <v>303.5</v>
      </c>
      <c r="I303" s="48" t="n">
        <v>108.2</v>
      </c>
      <c r="J303" s="48" t="n">
        <v>411.7</v>
      </c>
      <c r="K303" s="48" t="n">
        <v>0</v>
      </c>
      <c r="L303" s="48" t="n">
        <v>0</v>
      </c>
      <c r="M303" s="48" t="n">
        <v>0</v>
      </c>
      <c r="N303" s="48" t="n">
        <v>0</v>
      </c>
    </row>
    <row r="304" ht="10.05" customHeight="1" s="1003">
      <c r="A304" s="45" t="inlineStr">
        <is>
          <t>Pois</t>
        </is>
      </c>
      <c r="B304" s="1112" t="n">
        <v>2008</v>
      </c>
      <c r="C304" s="45" t="inlineStr">
        <is>
          <t>2008/09</t>
        </is>
      </c>
      <c r="D304" s="1113" t="n">
        <v>7</v>
      </c>
      <c r="E304" s="48" t="n">
        <v>121919.7</v>
      </c>
      <c r="F304" s="48" t="n">
        <v>2630.5</v>
      </c>
      <c r="G304" s="48" t="n">
        <v>124550.2</v>
      </c>
      <c r="H304" s="48" t="n">
        <v>135114.1</v>
      </c>
      <c r="I304" s="48" t="n">
        <v>5317.5</v>
      </c>
      <c r="J304" s="48" t="n">
        <v>140431.6</v>
      </c>
      <c r="K304" s="48" t="n">
        <v>56643.9</v>
      </c>
      <c r="L304" s="48" t="n">
        <v>58209.3</v>
      </c>
      <c r="M304" s="48" t="n">
        <v>1991</v>
      </c>
      <c r="N304" s="48" t="n">
        <v>481.3</v>
      </c>
    </row>
    <row r="305" ht="10.05" customHeight="1" s="1003">
      <c r="A305" s="45" t="inlineStr">
        <is>
          <t>Féverole</t>
        </is>
      </c>
      <c r="B305" s="1112" t="n">
        <v>2008</v>
      </c>
      <c r="C305" s="45" t="inlineStr">
        <is>
          <t>2008/09</t>
        </is>
      </c>
      <c r="D305" s="1113" t="n">
        <v>8</v>
      </c>
      <c r="E305" s="48" t="n">
        <v>121886.9</v>
      </c>
      <c r="F305" s="48" t="n">
        <v>975.7</v>
      </c>
      <c r="G305" s="48" t="n">
        <v>122862.6</v>
      </c>
      <c r="H305" s="48" t="n">
        <v>108910.1</v>
      </c>
      <c r="I305" s="48" t="n">
        <v>1886.5</v>
      </c>
      <c r="J305" s="48" t="n">
        <v>110796.6</v>
      </c>
      <c r="K305" s="48" t="n">
        <v>10821.5</v>
      </c>
      <c r="L305" s="48" t="n">
        <v>10649.1</v>
      </c>
      <c r="M305" s="48" t="n">
        <v>185.5</v>
      </c>
      <c r="N305" s="48" t="n">
        <v>37.3</v>
      </c>
    </row>
    <row r="306" ht="10.05" customHeight="1" s="1003">
      <c r="A306" s="45" t="inlineStr">
        <is>
          <t>Lupin</t>
        </is>
      </c>
      <c r="B306" s="1112" t="n">
        <v>2008</v>
      </c>
      <c r="C306" s="45" t="inlineStr">
        <is>
          <t>2008/09</t>
        </is>
      </c>
      <c r="D306" s="1113" t="n">
        <v>8</v>
      </c>
      <c r="E306" s="48" t="n">
        <v>222.7</v>
      </c>
      <c r="F306" s="48" t="n">
        <v>0</v>
      </c>
      <c r="G306" s="48" t="n">
        <v>222.7</v>
      </c>
      <c r="H306" s="48" t="n">
        <v>321.5</v>
      </c>
      <c r="I306" s="48" t="n">
        <v>108.2</v>
      </c>
      <c r="J306" s="48" t="n">
        <v>429.7</v>
      </c>
      <c r="K306" s="48" t="n">
        <v>26.4</v>
      </c>
      <c r="L306" s="48" t="n">
        <v>30.8</v>
      </c>
      <c r="M306" s="48" t="n">
        <v>0</v>
      </c>
      <c r="N306" s="48" t="n">
        <v>4.4</v>
      </c>
    </row>
    <row r="307" ht="10.05" customHeight="1" s="1003">
      <c r="A307" s="45" t="inlineStr">
        <is>
          <t>Pois</t>
        </is>
      </c>
      <c r="B307" s="1112" t="n">
        <v>2008</v>
      </c>
      <c r="C307" s="45" t="inlineStr">
        <is>
          <t>2008/09</t>
        </is>
      </c>
      <c r="D307" s="1113" t="n">
        <v>8</v>
      </c>
      <c r="E307" s="48" t="n">
        <v>65113.1</v>
      </c>
      <c r="F307" s="48" t="n">
        <v>1471.7</v>
      </c>
      <c r="G307" s="48" t="n">
        <v>66584.8</v>
      </c>
      <c r="H307" s="48" t="n">
        <v>164511</v>
      </c>
      <c r="I307" s="48" t="n">
        <v>6381.3</v>
      </c>
      <c r="J307" s="48" t="n">
        <v>170892.3</v>
      </c>
      <c r="K307" s="48" t="n">
        <v>75739.2</v>
      </c>
      <c r="L307" s="48" t="n">
        <v>31386.6</v>
      </c>
      <c r="M307" s="48" t="n">
        <v>12219.8</v>
      </c>
      <c r="N307" s="48" t="n">
        <v>71.5</v>
      </c>
    </row>
    <row r="308" ht="10.05" customHeight="1" s="1003">
      <c r="A308" s="45" t="inlineStr">
        <is>
          <t>Féverole</t>
        </is>
      </c>
      <c r="B308" s="1112" t="n">
        <v>2008</v>
      </c>
      <c r="C308" s="45" t="inlineStr">
        <is>
          <t>2008/09</t>
        </is>
      </c>
      <c r="D308" s="1113" t="n">
        <v>9</v>
      </c>
      <c r="E308" s="48" t="n">
        <v>68851.7</v>
      </c>
      <c r="F308" s="48" t="n">
        <v>427.1</v>
      </c>
      <c r="G308" s="48" t="n">
        <v>69278.8</v>
      </c>
      <c r="H308" s="48" t="n">
        <v>136932</v>
      </c>
      <c r="I308" s="48" t="n">
        <v>2148.7</v>
      </c>
      <c r="J308" s="48" t="n">
        <v>139080.7</v>
      </c>
      <c r="K308" s="48" t="n">
        <v>22917.2</v>
      </c>
      <c r="L308" s="48" t="n">
        <v>32340.4</v>
      </c>
      <c r="M308" s="48" t="n">
        <v>20343.4</v>
      </c>
      <c r="N308" s="48" t="n">
        <v>39.4</v>
      </c>
    </row>
    <row r="309" ht="10.05" customHeight="1" s="1003">
      <c r="A309" s="45" t="inlineStr">
        <is>
          <t>Lupin</t>
        </is>
      </c>
      <c r="B309" s="1112" t="n">
        <v>2008</v>
      </c>
      <c r="C309" s="45" t="inlineStr">
        <is>
          <t>2008/09</t>
        </is>
      </c>
      <c r="D309" s="1113" t="n">
        <v>9</v>
      </c>
      <c r="E309" s="48" t="n">
        <v>716.9</v>
      </c>
      <c r="F309" s="48" t="n">
        <v>0</v>
      </c>
      <c r="G309" s="48" t="n">
        <v>716.9</v>
      </c>
      <c r="H309" s="48" t="n">
        <v>1034.7</v>
      </c>
      <c r="I309" s="48" t="n">
        <v>101.6</v>
      </c>
      <c r="J309" s="48" t="n">
        <v>1136.3</v>
      </c>
      <c r="K309" s="48" t="n">
        <v>31</v>
      </c>
      <c r="L309" s="48" t="n">
        <v>4.6</v>
      </c>
      <c r="M309" s="48" t="n">
        <v>0</v>
      </c>
      <c r="N309" s="48" t="n">
        <v>0</v>
      </c>
    </row>
    <row r="310" ht="10.05" customHeight="1" s="1003">
      <c r="A310" s="45" t="inlineStr">
        <is>
          <t>Pois</t>
        </is>
      </c>
      <c r="B310" s="1112" t="n">
        <v>2008</v>
      </c>
      <c r="C310" s="45" t="inlineStr">
        <is>
          <t>2008/09</t>
        </is>
      </c>
      <c r="D310" s="1113" t="n">
        <v>9</v>
      </c>
      <c r="E310" s="48" t="n">
        <v>28227.8</v>
      </c>
      <c r="F310" s="48" t="n">
        <v>889.1</v>
      </c>
      <c r="G310" s="48" t="n">
        <v>29116.9</v>
      </c>
      <c r="H310" s="48" t="n">
        <v>159652.8</v>
      </c>
      <c r="I310" s="48" t="n">
        <v>6772.9</v>
      </c>
      <c r="J310" s="48" t="n">
        <v>166425.7</v>
      </c>
      <c r="K310" s="48" t="n">
        <v>64521.1</v>
      </c>
      <c r="L310" s="48" t="n">
        <v>5020.8</v>
      </c>
      <c r="M310" s="48" t="n">
        <v>15959.2</v>
      </c>
      <c r="N310" s="48" t="n">
        <v>295.3</v>
      </c>
    </row>
    <row r="311" ht="10.05" customHeight="1" s="1003">
      <c r="A311" s="45" t="inlineStr">
        <is>
          <t>Féverole</t>
        </is>
      </c>
      <c r="B311" s="1112" t="n">
        <v>2008</v>
      </c>
      <c r="C311" s="45" t="inlineStr">
        <is>
          <t>2008/09</t>
        </is>
      </c>
      <c r="D311" s="1113" t="n">
        <v>10</v>
      </c>
      <c r="E311" s="48" t="n">
        <v>15489.3</v>
      </c>
      <c r="F311" s="48" t="n">
        <v>1608</v>
      </c>
      <c r="G311" s="48" t="n">
        <v>17097.3</v>
      </c>
      <c r="H311" s="48" t="n">
        <v>126757.8</v>
      </c>
      <c r="I311" s="48" t="n">
        <v>3618.8</v>
      </c>
      <c r="J311" s="48" t="n">
        <v>130376.6</v>
      </c>
      <c r="K311" s="48" t="n">
        <v>16734.6</v>
      </c>
      <c r="L311" s="48" t="n">
        <v>3486.4</v>
      </c>
      <c r="M311" s="48" t="n">
        <v>9634.200000000001</v>
      </c>
      <c r="N311" s="48" t="n">
        <v>110.3</v>
      </c>
    </row>
    <row r="312" ht="10.05" customHeight="1" s="1003">
      <c r="A312" s="45" t="inlineStr">
        <is>
          <t>Lupin</t>
        </is>
      </c>
      <c r="B312" s="1112" t="n">
        <v>2008</v>
      </c>
      <c r="C312" s="45" t="inlineStr">
        <is>
          <t>2008/09</t>
        </is>
      </c>
      <c r="D312" s="1113" t="n">
        <v>10</v>
      </c>
      <c r="E312" s="48" t="n">
        <v>30.6</v>
      </c>
      <c r="F312" s="48" t="n">
        <v>14.2</v>
      </c>
      <c r="G312" s="48" t="n">
        <v>44.8</v>
      </c>
      <c r="H312" s="48" t="n">
        <v>984.6</v>
      </c>
      <c r="I312" s="48" t="n">
        <v>115.8</v>
      </c>
      <c r="J312" s="48" t="n">
        <v>1100.4</v>
      </c>
      <c r="K312" s="48" t="n">
        <v>31</v>
      </c>
      <c r="L312" s="48" t="n">
        <v>0</v>
      </c>
      <c r="M312" s="48" t="n">
        <v>0</v>
      </c>
      <c r="N312" s="48" t="n">
        <v>0</v>
      </c>
    </row>
    <row r="313" ht="10.05" customHeight="1" s="1003">
      <c r="A313" s="45" t="inlineStr">
        <is>
          <t>Pois</t>
        </is>
      </c>
      <c r="B313" s="1112" t="n">
        <v>2008</v>
      </c>
      <c r="C313" s="45" t="inlineStr">
        <is>
          <t>2008/09</t>
        </is>
      </c>
      <c r="D313" s="1113" t="n">
        <v>10</v>
      </c>
      <c r="E313" s="48" t="n">
        <v>9903.700000000001</v>
      </c>
      <c r="F313" s="48" t="n">
        <v>2329.1</v>
      </c>
      <c r="G313" s="48" t="n">
        <v>12232.8</v>
      </c>
      <c r="H313" s="48" t="n">
        <v>140893.7</v>
      </c>
      <c r="I313" s="48" t="n">
        <v>7959.7</v>
      </c>
      <c r="J313" s="48" t="n">
        <v>148853.4</v>
      </c>
      <c r="K313" s="48" t="n">
        <v>57607.8</v>
      </c>
      <c r="L313" s="48" t="n">
        <v>182.6</v>
      </c>
      <c r="M313" s="48" t="n">
        <v>6784.8</v>
      </c>
      <c r="N313" s="48" t="n">
        <v>314.9</v>
      </c>
    </row>
    <row r="314" ht="10.05" customHeight="1" s="1003">
      <c r="A314" s="45" t="inlineStr">
        <is>
          <t>Féverole</t>
        </is>
      </c>
      <c r="B314" s="1112" t="n">
        <v>2008</v>
      </c>
      <c r="C314" s="45" t="inlineStr">
        <is>
          <t>2008/09</t>
        </is>
      </c>
      <c r="D314" s="1113" t="n">
        <v>11</v>
      </c>
      <c r="E314" s="48" t="n">
        <v>6156.9</v>
      </c>
      <c r="F314" s="48" t="n">
        <v>1642.5</v>
      </c>
      <c r="G314" s="48" t="n">
        <v>7799.4</v>
      </c>
      <c r="H314" s="48" t="n">
        <v>115307.1</v>
      </c>
      <c r="I314" s="48" t="n">
        <v>4691.6</v>
      </c>
      <c r="J314" s="48" t="n">
        <v>119998.7</v>
      </c>
      <c r="K314" s="48" t="n">
        <v>14734.4</v>
      </c>
      <c r="L314" s="48" t="n">
        <v>1020</v>
      </c>
      <c r="M314" s="48" t="n">
        <v>2603.6</v>
      </c>
      <c r="N314" s="48" t="n">
        <v>416.6</v>
      </c>
    </row>
    <row r="315" ht="10.05" customHeight="1" s="1003">
      <c r="A315" s="45" t="inlineStr">
        <is>
          <t>Lupin</t>
        </is>
      </c>
      <c r="B315" s="1112" t="n">
        <v>2008</v>
      </c>
      <c r="C315" s="45" t="inlineStr">
        <is>
          <t>2008/09</t>
        </is>
      </c>
      <c r="D315" s="1113" t="n">
        <v>11</v>
      </c>
      <c r="E315" s="48" t="n">
        <v>27.3</v>
      </c>
      <c r="F315" s="48" t="n">
        <v>0</v>
      </c>
      <c r="G315" s="48" t="n">
        <v>27.3</v>
      </c>
      <c r="H315" s="48" t="n">
        <v>973.5</v>
      </c>
      <c r="I315" s="48" t="n">
        <v>115.8</v>
      </c>
      <c r="J315" s="48" t="n">
        <v>1089.3</v>
      </c>
      <c r="K315" s="48" t="n">
        <v>31</v>
      </c>
      <c r="L315" s="48" t="n">
        <v>0</v>
      </c>
      <c r="M315" s="48" t="n">
        <v>0</v>
      </c>
      <c r="N315" s="48" t="n">
        <v>0</v>
      </c>
    </row>
    <row r="316" ht="10.05" customHeight="1" s="1003">
      <c r="A316" s="45" t="inlineStr">
        <is>
          <t>Pois</t>
        </is>
      </c>
      <c r="B316" s="1112" t="n">
        <v>2008</v>
      </c>
      <c r="C316" s="45" t="inlineStr">
        <is>
          <t>2008/09</t>
        </is>
      </c>
      <c r="D316" s="1113" t="n">
        <v>11</v>
      </c>
      <c r="E316" s="48" t="n">
        <v>9879.4</v>
      </c>
      <c r="F316" s="48" t="n">
        <v>3635.5</v>
      </c>
      <c r="G316" s="48" t="n">
        <v>13514.9</v>
      </c>
      <c r="H316" s="48" t="n">
        <v>126396.8</v>
      </c>
      <c r="I316" s="48" t="n">
        <v>10574.6</v>
      </c>
      <c r="J316" s="48" t="n">
        <v>136971.4</v>
      </c>
      <c r="K316" s="48" t="n">
        <v>53296</v>
      </c>
      <c r="L316" s="48" t="n">
        <v>1778.6</v>
      </c>
      <c r="M316" s="48" t="n">
        <v>5722</v>
      </c>
      <c r="N316" s="48" t="n">
        <v>364.6</v>
      </c>
    </row>
    <row r="317" ht="10.05" customHeight="1" s="1003">
      <c r="A317" s="45" t="inlineStr">
        <is>
          <t>Féverole</t>
        </is>
      </c>
      <c r="B317" s="1112" t="n">
        <v>2008</v>
      </c>
      <c r="C317" s="45" t="inlineStr">
        <is>
          <t>2008/09</t>
        </is>
      </c>
      <c r="D317" s="1113" t="n">
        <v>12</v>
      </c>
      <c r="E317" s="48" t="n">
        <v>4167.1</v>
      </c>
      <c r="F317" s="48" t="n">
        <v>1366.9</v>
      </c>
      <c r="G317" s="48" t="n">
        <v>5534</v>
      </c>
      <c r="H317" s="48" t="n">
        <v>95027.7</v>
      </c>
      <c r="I317" s="48" t="n">
        <v>5576.5</v>
      </c>
      <c r="J317" s="48" t="n">
        <v>100604.2</v>
      </c>
      <c r="K317" s="48" t="n">
        <v>13519.5</v>
      </c>
      <c r="L317" s="48" t="n">
        <v>648.9</v>
      </c>
      <c r="M317" s="48" t="n">
        <v>1842.5</v>
      </c>
      <c r="N317" s="48" t="n">
        <v>21.3</v>
      </c>
    </row>
    <row r="318" ht="10.05" customHeight="1" s="1003">
      <c r="A318" s="45" t="inlineStr">
        <is>
          <t>Lupin</t>
        </is>
      </c>
      <c r="B318" s="1112" t="n">
        <v>2008</v>
      </c>
      <c r="C318" s="45" t="inlineStr">
        <is>
          <t>2008/09</t>
        </is>
      </c>
      <c r="D318" s="1113" t="n">
        <v>12</v>
      </c>
      <c r="E318" s="48" t="n">
        <v>46.7</v>
      </c>
      <c r="F318" s="48" t="n">
        <v>0</v>
      </c>
      <c r="G318" s="48" t="n">
        <v>46.7</v>
      </c>
      <c r="H318" s="48" t="n">
        <v>985.3</v>
      </c>
      <c r="I318" s="48" t="n">
        <v>91.8</v>
      </c>
      <c r="J318" s="48" t="n">
        <v>1077.1</v>
      </c>
      <c r="K318" s="48" t="n">
        <v>31</v>
      </c>
      <c r="L318" s="48" t="n">
        <v>0</v>
      </c>
      <c r="M318" s="48" t="n">
        <v>0</v>
      </c>
      <c r="N318" s="48" t="n">
        <v>0</v>
      </c>
    </row>
    <row r="319" ht="10.05" customHeight="1" s="1003">
      <c r="A319" s="45" t="inlineStr">
        <is>
          <t>Pois</t>
        </is>
      </c>
      <c r="B319" s="1112" t="n">
        <v>2008</v>
      </c>
      <c r="C319" s="45" t="inlineStr">
        <is>
          <t>2008/09</t>
        </is>
      </c>
      <c r="D319" s="1113" t="n">
        <v>12</v>
      </c>
      <c r="E319" s="48" t="n">
        <v>11408</v>
      </c>
      <c r="F319" s="48" t="n">
        <v>1401.8</v>
      </c>
      <c r="G319" s="48" t="n">
        <v>12809.8</v>
      </c>
      <c r="H319" s="48" t="n">
        <v>115150.4</v>
      </c>
      <c r="I319" s="48" t="n">
        <v>10518.3</v>
      </c>
      <c r="J319" s="48" t="n">
        <v>125668.7</v>
      </c>
      <c r="K319" s="48" t="n">
        <v>47958.5</v>
      </c>
      <c r="L319" s="48" t="n">
        <v>1625.3</v>
      </c>
      <c r="M319" s="48" t="n">
        <v>6894.3</v>
      </c>
      <c r="N319" s="48" t="n">
        <v>68.5</v>
      </c>
    </row>
    <row r="320" ht="10.05" customHeight="1" s="1003">
      <c r="A320" s="45" t="inlineStr">
        <is>
          <t>Féverole</t>
        </is>
      </c>
      <c r="B320" s="1112" t="n">
        <v>2009</v>
      </c>
      <c r="C320" s="45" t="inlineStr">
        <is>
          <t>2008/09</t>
        </is>
      </c>
      <c r="D320" s="1113" t="n">
        <v>1</v>
      </c>
      <c r="E320" s="48" t="n">
        <v>9714.1</v>
      </c>
      <c r="F320" s="48" t="n">
        <v>1486.5</v>
      </c>
      <c r="G320" s="48" t="n">
        <v>11200.6</v>
      </c>
      <c r="H320" s="48" t="n">
        <v>70806.39999999999</v>
      </c>
      <c r="I320" s="48" t="n">
        <v>4546.7</v>
      </c>
      <c r="J320" s="48" t="n">
        <v>75353.10000000001</v>
      </c>
      <c r="K320" s="48" t="n">
        <v>10666.5</v>
      </c>
      <c r="L320" s="48" t="n">
        <v>663.1</v>
      </c>
      <c r="M320" s="48" t="n">
        <v>3464</v>
      </c>
      <c r="N320" s="48" t="n">
        <v>52.1</v>
      </c>
    </row>
    <row r="321" ht="10.05" customHeight="1" s="1003">
      <c r="A321" s="45" t="inlineStr">
        <is>
          <t>Lupin</t>
        </is>
      </c>
      <c r="B321" s="1112" t="n">
        <v>2009</v>
      </c>
      <c r="C321" s="45" t="inlineStr">
        <is>
          <t>2008/09</t>
        </is>
      </c>
      <c r="D321" s="1113" t="n">
        <v>1</v>
      </c>
      <c r="E321" s="48" t="n">
        <v>22.7</v>
      </c>
      <c r="F321" s="48" t="n">
        <v>0</v>
      </c>
      <c r="G321" s="48" t="n">
        <v>22.7</v>
      </c>
      <c r="H321" s="48" t="n">
        <v>889.1</v>
      </c>
      <c r="I321" s="48" t="n">
        <v>90.2</v>
      </c>
      <c r="J321" s="48" t="n">
        <v>979.3</v>
      </c>
      <c r="K321" s="48" t="n">
        <v>31</v>
      </c>
      <c r="L321" s="48" t="n">
        <v>0</v>
      </c>
      <c r="M321" s="48" t="n">
        <v>0</v>
      </c>
      <c r="N321" s="48" t="n">
        <v>0</v>
      </c>
    </row>
    <row r="322" ht="10.05" customHeight="1" s="1003">
      <c r="A322" s="45" t="inlineStr">
        <is>
          <t>Pois</t>
        </is>
      </c>
      <c r="B322" s="1112" t="n">
        <v>2009</v>
      </c>
      <c r="C322" s="45" t="inlineStr">
        <is>
          <t>2008/09</t>
        </is>
      </c>
      <c r="D322" s="1113" t="n">
        <v>1</v>
      </c>
      <c r="E322" s="48" t="n">
        <v>15018</v>
      </c>
      <c r="F322" s="48" t="n">
        <v>1709</v>
      </c>
      <c r="G322" s="48" t="n">
        <v>16727</v>
      </c>
      <c r="H322" s="48" t="n">
        <v>101012.5</v>
      </c>
      <c r="I322" s="48" t="n">
        <v>8578.1</v>
      </c>
      <c r="J322" s="48" t="n">
        <v>109590.6</v>
      </c>
      <c r="K322" s="48" t="n">
        <v>40722.4</v>
      </c>
      <c r="L322" s="48" t="n">
        <v>1413</v>
      </c>
      <c r="M322" s="48" t="n">
        <v>8440</v>
      </c>
      <c r="N322" s="48" t="n">
        <v>209.1</v>
      </c>
    </row>
    <row r="323" ht="10.05" customHeight="1" s="1003">
      <c r="A323" s="45" t="inlineStr">
        <is>
          <t>Féverole</t>
        </is>
      </c>
      <c r="B323" s="1112" t="n">
        <v>2009</v>
      </c>
      <c r="C323" s="45" t="inlineStr">
        <is>
          <t>2008/09</t>
        </is>
      </c>
      <c r="D323" s="1113" t="n">
        <v>2</v>
      </c>
      <c r="E323" s="48" t="n">
        <v>13774.1</v>
      </c>
      <c r="F323" s="48" t="n">
        <v>658.6</v>
      </c>
      <c r="G323" s="48" t="n">
        <v>14432.7</v>
      </c>
      <c r="H323" s="48" t="n">
        <v>55595.7</v>
      </c>
      <c r="I323" s="48" t="n">
        <v>3826.8</v>
      </c>
      <c r="J323" s="48" t="n">
        <v>59422.5</v>
      </c>
      <c r="K323" s="48" t="n">
        <v>7498.9</v>
      </c>
      <c r="L323" s="48" t="n">
        <v>783</v>
      </c>
      <c r="M323" s="48" t="n">
        <v>3895</v>
      </c>
      <c r="N323" s="48" t="n">
        <v>55.6</v>
      </c>
    </row>
    <row r="324" ht="10.05" customHeight="1" s="1003">
      <c r="A324" s="45" t="inlineStr">
        <is>
          <t>Lupin</t>
        </is>
      </c>
      <c r="B324" s="1112" t="n">
        <v>2009</v>
      </c>
      <c r="C324" s="45" t="inlineStr">
        <is>
          <t>2008/09</t>
        </is>
      </c>
      <c r="D324" s="1113" t="n">
        <v>2</v>
      </c>
      <c r="E324" s="48" t="n">
        <v>24.4</v>
      </c>
      <c r="F324" s="48" t="n">
        <v>6</v>
      </c>
      <c r="G324" s="48" t="n">
        <v>30.4</v>
      </c>
      <c r="H324" s="48" t="n">
        <v>832.8</v>
      </c>
      <c r="I324" s="48" t="n">
        <v>83.40000000000001</v>
      </c>
      <c r="J324" s="48" t="n">
        <v>916.2</v>
      </c>
      <c r="K324" s="48" t="n">
        <v>31</v>
      </c>
      <c r="L324" s="48" t="n">
        <v>0</v>
      </c>
      <c r="M324" s="48" t="n">
        <v>0</v>
      </c>
      <c r="N324" s="48" t="n">
        <v>0</v>
      </c>
    </row>
    <row r="325" ht="10.05" customHeight="1" s="1003">
      <c r="A325" s="45" t="inlineStr">
        <is>
          <t>Pois</t>
        </is>
      </c>
      <c r="B325" s="1112" t="n">
        <v>2009</v>
      </c>
      <c r="C325" s="45" t="inlineStr">
        <is>
          <t>2008/09</t>
        </is>
      </c>
      <c r="D325" s="1113" t="n">
        <v>2</v>
      </c>
      <c r="E325" s="48" t="n">
        <v>18487.3</v>
      </c>
      <c r="F325" s="48" t="n">
        <v>988.7</v>
      </c>
      <c r="G325" s="48" t="n">
        <v>19476</v>
      </c>
      <c r="H325" s="48" t="n">
        <v>92120.7</v>
      </c>
      <c r="I325" s="48" t="n">
        <v>5023.6</v>
      </c>
      <c r="J325" s="48" t="n">
        <v>97144.3000000001</v>
      </c>
      <c r="K325" s="48" t="n">
        <v>31587.6</v>
      </c>
      <c r="L325" s="48" t="n">
        <v>1952.7</v>
      </c>
      <c r="M325" s="48" t="n">
        <v>10696.6</v>
      </c>
      <c r="N325" s="48" t="n">
        <v>390.9</v>
      </c>
    </row>
    <row r="326" ht="10.05" customHeight="1" s="1003">
      <c r="A326" s="45" t="inlineStr">
        <is>
          <t>Féverole</t>
        </is>
      </c>
      <c r="B326" s="1112" t="n">
        <v>2009</v>
      </c>
      <c r="C326" s="45" t="inlineStr">
        <is>
          <t>2008/09</t>
        </is>
      </c>
      <c r="D326" s="1113" t="n">
        <v>3</v>
      </c>
      <c r="E326" s="48" t="n">
        <v>11381.3</v>
      </c>
      <c r="F326" s="48" t="n">
        <v>56.3</v>
      </c>
      <c r="G326" s="48" t="n">
        <v>11437.6</v>
      </c>
      <c r="H326" s="48" t="n">
        <v>41640.2</v>
      </c>
      <c r="I326" s="48" t="n">
        <v>3463.6</v>
      </c>
      <c r="J326" s="48" t="n">
        <v>45103.8</v>
      </c>
      <c r="K326" s="48" t="n">
        <v>3434</v>
      </c>
      <c r="L326" s="48" t="n">
        <v>496</v>
      </c>
      <c r="M326" s="48" t="n">
        <v>4424.6</v>
      </c>
      <c r="N326" s="48" t="n">
        <v>136.3</v>
      </c>
    </row>
    <row r="327" ht="10.05" customHeight="1" s="1003">
      <c r="A327" s="45" t="inlineStr">
        <is>
          <t>Lupin</t>
        </is>
      </c>
      <c r="B327" s="1112" t="n">
        <v>2009</v>
      </c>
      <c r="C327" s="45" t="inlineStr">
        <is>
          <t>2008/09</t>
        </is>
      </c>
      <c r="D327" s="1113" t="n">
        <v>3</v>
      </c>
      <c r="E327" s="48" t="n">
        <v>14.3</v>
      </c>
      <c r="F327" s="48" t="n">
        <v>0</v>
      </c>
      <c r="G327" s="48" t="n">
        <v>14.3</v>
      </c>
      <c r="H327" s="48" t="n">
        <v>727.2</v>
      </c>
      <c r="I327" s="48" t="n">
        <v>77.90000000000001</v>
      </c>
      <c r="J327" s="48" t="n">
        <v>805.1</v>
      </c>
      <c r="K327" s="48" t="n">
        <v>29.4</v>
      </c>
      <c r="L327" s="48" t="n">
        <v>3.2</v>
      </c>
      <c r="M327" s="48" t="n">
        <v>3.9</v>
      </c>
      <c r="N327" s="48" t="n">
        <v>0.9</v>
      </c>
    </row>
    <row r="328" ht="10.05" customHeight="1" s="1003">
      <c r="A328" s="45" t="inlineStr">
        <is>
          <t>Pois</t>
        </is>
      </c>
      <c r="B328" s="1112" t="n">
        <v>2009</v>
      </c>
      <c r="C328" s="45" t="inlineStr">
        <is>
          <t>2008/09</t>
        </is>
      </c>
      <c r="D328" s="1113" t="n">
        <v>3</v>
      </c>
      <c r="E328" s="48" t="n">
        <v>22108.7</v>
      </c>
      <c r="F328" s="48" t="n">
        <v>358.7</v>
      </c>
      <c r="G328" s="48" t="n">
        <v>22467.4</v>
      </c>
      <c r="H328" s="48" t="n">
        <v>90339.39999999999</v>
      </c>
      <c r="I328" s="48" t="n">
        <v>3974.5</v>
      </c>
      <c r="J328" s="48" t="n">
        <v>94313.89999999991</v>
      </c>
      <c r="K328" s="48" t="n">
        <v>18136.4</v>
      </c>
      <c r="L328" s="48" t="n">
        <v>1230.1</v>
      </c>
      <c r="M328" s="48" t="n">
        <v>14609.7</v>
      </c>
      <c r="N328" s="48" t="n">
        <v>75.40000000000001</v>
      </c>
    </row>
    <row r="329" ht="10.05" customHeight="1" s="1003">
      <c r="A329" s="45" t="inlineStr">
        <is>
          <t>Féverole</t>
        </is>
      </c>
      <c r="B329" s="1112" t="n">
        <v>2009</v>
      </c>
      <c r="C329" s="45" t="inlineStr">
        <is>
          <t>2008/09</t>
        </is>
      </c>
      <c r="D329" s="1113" t="n">
        <v>4</v>
      </c>
      <c r="E329" s="48" t="n">
        <v>5734.7</v>
      </c>
      <c r="F329" s="48" t="n">
        <v>228.4</v>
      </c>
      <c r="G329" s="48" t="n">
        <v>5963.1</v>
      </c>
      <c r="H329" s="48" t="n">
        <v>31443.8</v>
      </c>
      <c r="I329" s="48" t="n">
        <v>2484.1</v>
      </c>
      <c r="J329" s="48" t="n">
        <v>33927.9</v>
      </c>
      <c r="K329" s="48" t="n">
        <v>2243.4</v>
      </c>
      <c r="L329" s="48" t="n">
        <v>440</v>
      </c>
      <c r="M329" s="48" t="n">
        <v>1549.9</v>
      </c>
      <c r="N329" s="48" t="n">
        <v>80.7</v>
      </c>
    </row>
    <row r="330" ht="10.05" customHeight="1" s="1003">
      <c r="A330" s="45" t="inlineStr">
        <is>
          <t>Lupin</t>
        </is>
      </c>
      <c r="B330" s="1112" t="n">
        <v>2009</v>
      </c>
      <c r="C330" s="45" t="inlineStr">
        <is>
          <t>2008/09</t>
        </is>
      </c>
      <c r="D330" s="1113" t="n">
        <v>4</v>
      </c>
      <c r="E330" s="48" t="n">
        <v>26.1</v>
      </c>
      <c r="F330" s="48" t="n">
        <v>0</v>
      </c>
      <c r="G330" s="48" t="n">
        <v>26.1</v>
      </c>
      <c r="H330" s="48" t="n">
        <v>612</v>
      </c>
      <c r="I330" s="48" t="n">
        <v>71.90000000000001</v>
      </c>
      <c r="J330" s="48" t="n">
        <v>683.9</v>
      </c>
      <c r="K330" s="48" t="n">
        <v>5.1</v>
      </c>
      <c r="L330" s="48" t="n">
        <v>0</v>
      </c>
      <c r="M330" s="48" t="n">
        <v>22.5</v>
      </c>
      <c r="N330" s="48" t="n">
        <v>1.8</v>
      </c>
    </row>
    <row r="331" ht="10.05" customHeight="1" s="1003">
      <c r="A331" s="45" t="inlineStr">
        <is>
          <t>Pois</t>
        </is>
      </c>
      <c r="B331" s="1112" t="n">
        <v>2009</v>
      </c>
      <c r="C331" s="45" t="inlineStr">
        <is>
          <t>2008/09</t>
        </is>
      </c>
      <c r="D331" s="1113" t="n">
        <v>4</v>
      </c>
      <c r="E331" s="48" t="n">
        <v>15109.4</v>
      </c>
      <c r="F331" s="48" t="n">
        <v>66.90000000000001</v>
      </c>
      <c r="G331" s="48" t="n">
        <v>15176.3</v>
      </c>
      <c r="H331" s="48" t="n">
        <v>78536</v>
      </c>
      <c r="I331" s="48" t="n">
        <v>3444.3</v>
      </c>
      <c r="J331" s="48" t="n">
        <v>81980.3</v>
      </c>
      <c r="K331" s="48" t="n">
        <v>12009.3</v>
      </c>
      <c r="L331" s="48" t="n">
        <v>1316.7</v>
      </c>
      <c r="M331" s="48" t="n">
        <v>7333.1</v>
      </c>
      <c r="N331" s="48" t="n">
        <v>110.7</v>
      </c>
    </row>
    <row r="332" ht="10.05" customHeight="1" s="1003">
      <c r="A332" s="45" t="inlineStr">
        <is>
          <t>Féverole</t>
        </is>
      </c>
      <c r="B332" s="1112" t="n">
        <v>2009</v>
      </c>
      <c r="C332" s="45" t="inlineStr">
        <is>
          <t>2008/09</t>
        </is>
      </c>
      <c r="D332" s="1113" t="n">
        <v>5</v>
      </c>
      <c r="E332" s="48" t="n">
        <v>3057.9</v>
      </c>
      <c r="F332" s="48" t="n">
        <v>1.1</v>
      </c>
      <c r="G332" s="48" t="n">
        <v>3059</v>
      </c>
      <c r="H332" s="48" t="n">
        <v>26966.8</v>
      </c>
      <c r="I332" s="48" t="n">
        <v>2285</v>
      </c>
      <c r="J332" s="48" t="n">
        <v>29251.8</v>
      </c>
      <c r="K332" s="48" t="n">
        <v>1243.4</v>
      </c>
      <c r="L332" s="48" t="n">
        <v>169.8</v>
      </c>
      <c r="M332" s="48" t="n">
        <v>1109.9</v>
      </c>
      <c r="N332" s="48" t="n">
        <v>59.9</v>
      </c>
    </row>
    <row r="333" ht="10.05" customHeight="1" s="1003">
      <c r="A333" s="45" t="inlineStr">
        <is>
          <t>Lupin</t>
        </is>
      </c>
      <c r="B333" s="1112" t="n">
        <v>2009</v>
      </c>
      <c r="C333" s="45" t="inlineStr">
        <is>
          <t>2008/09</t>
        </is>
      </c>
      <c r="D333" s="1113" t="n">
        <v>5</v>
      </c>
      <c r="E333" s="48" t="n">
        <v>3.7</v>
      </c>
      <c r="F333" s="48" t="n">
        <v>0</v>
      </c>
      <c r="G333" s="48" t="n">
        <v>3.7</v>
      </c>
      <c r="H333" s="48" t="n">
        <v>534.4</v>
      </c>
      <c r="I333" s="48" t="n">
        <v>71.8</v>
      </c>
      <c r="J333" s="48" t="n">
        <v>606.2</v>
      </c>
      <c r="K333" s="48" t="n">
        <v>4.6</v>
      </c>
      <c r="L333" s="48" t="n">
        <v>0</v>
      </c>
      <c r="M333" s="48" t="n">
        <v>0</v>
      </c>
      <c r="N333" s="48" t="n">
        <v>0.5</v>
      </c>
    </row>
    <row r="334" ht="10.05" customHeight="1" s="1003">
      <c r="A334" s="45" t="inlineStr">
        <is>
          <t>Pois</t>
        </is>
      </c>
      <c r="B334" s="1112" t="n">
        <v>2009</v>
      </c>
      <c r="C334" s="45" t="inlineStr">
        <is>
          <t>2008/09</t>
        </is>
      </c>
      <c r="D334" s="1113" t="n">
        <v>5</v>
      </c>
      <c r="E334" s="48" t="n">
        <v>14332.9</v>
      </c>
      <c r="F334" s="48" t="n">
        <v>0</v>
      </c>
      <c r="G334" s="48" t="n">
        <v>14332.9</v>
      </c>
      <c r="H334" s="48" t="n">
        <v>64072.6</v>
      </c>
      <c r="I334" s="48" t="n">
        <v>2517.4</v>
      </c>
      <c r="J334" s="48" t="n">
        <v>66590</v>
      </c>
      <c r="K334" s="48" t="n">
        <v>3981.2</v>
      </c>
      <c r="L334" s="48" t="n">
        <v>918.2</v>
      </c>
      <c r="M334" s="48" t="n">
        <v>8625.9</v>
      </c>
      <c r="N334" s="48" t="n">
        <v>320.4</v>
      </c>
    </row>
    <row r="335" ht="10.05" customHeight="1" s="1003">
      <c r="A335" s="45" t="inlineStr">
        <is>
          <t>Féverole</t>
        </is>
      </c>
      <c r="B335" s="1112" t="n">
        <v>2009</v>
      </c>
      <c r="C335" s="45" t="inlineStr">
        <is>
          <t>2008/09</t>
        </is>
      </c>
      <c r="D335" s="1113" t="n">
        <v>6</v>
      </c>
      <c r="E335" s="48" t="n">
        <v>7462.4</v>
      </c>
      <c r="F335" s="48" t="n">
        <v>272.7</v>
      </c>
      <c r="G335" s="48" t="n">
        <v>7735.1</v>
      </c>
      <c r="H335" s="48" t="n">
        <v>16073.8</v>
      </c>
      <c r="I335" s="48" t="n">
        <v>1774.4</v>
      </c>
      <c r="J335" s="48" t="n">
        <v>17848.2</v>
      </c>
      <c r="K335" s="48" t="n">
        <v>421.6</v>
      </c>
      <c r="L335" s="48" t="n">
        <v>45.8</v>
      </c>
      <c r="M335" s="48" t="n">
        <v>813.9</v>
      </c>
      <c r="N335" s="48" t="n">
        <v>53.7</v>
      </c>
    </row>
    <row r="336" ht="10.05" customHeight="1" s="1003">
      <c r="A336" s="45" t="inlineStr">
        <is>
          <t>Lupin</t>
        </is>
      </c>
      <c r="B336" s="1112" t="n">
        <v>2009</v>
      </c>
      <c r="C336" s="45" t="inlineStr">
        <is>
          <t>2008/09</t>
        </is>
      </c>
      <c r="D336" s="1113" t="n">
        <v>6</v>
      </c>
      <c r="E336" s="48" t="n">
        <v>12.2</v>
      </c>
      <c r="F336" s="48" t="n">
        <v>0</v>
      </c>
      <c r="G336" s="48" t="n">
        <v>12.2</v>
      </c>
      <c r="H336" s="48" t="n">
        <v>415</v>
      </c>
      <c r="I336" s="48" t="n">
        <v>71.7</v>
      </c>
      <c r="J336" s="48" t="n">
        <v>486.7</v>
      </c>
      <c r="K336" s="48" t="n">
        <v>3.8</v>
      </c>
      <c r="L336" s="48" t="n">
        <v>0</v>
      </c>
      <c r="M336" s="48" t="n">
        <v>0</v>
      </c>
      <c r="N336" s="48" t="n">
        <v>0.8</v>
      </c>
    </row>
    <row r="337" ht="10.05" customHeight="1" s="1003">
      <c r="A337" s="45" t="inlineStr">
        <is>
          <t>Pois</t>
        </is>
      </c>
      <c r="B337" s="1112" t="n">
        <v>2009</v>
      </c>
      <c r="C337" s="45" t="inlineStr">
        <is>
          <t>2008/09</t>
        </is>
      </c>
      <c r="D337" s="1113" t="n">
        <v>6</v>
      </c>
      <c r="E337" s="48" t="n">
        <v>9651.5</v>
      </c>
      <c r="F337" s="48" t="n">
        <v>1046</v>
      </c>
      <c r="G337" s="48" t="n">
        <v>10697.5</v>
      </c>
      <c r="H337" s="48" t="n">
        <v>39077.8</v>
      </c>
      <c r="I337" s="48" t="n">
        <v>1967.1</v>
      </c>
      <c r="J337" s="48" t="n">
        <v>41044.9</v>
      </c>
      <c r="K337" s="48" t="n">
        <v>945.1</v>
      </c>
      <c r="L337" s="48" t="n">
        <v>1465.4</v>
      </c>
      <c r="M337" s="48" t="n">
        <v>4292.4</v>
      </c>
      <c r="N337" s="48" t="n">
        <v>209.1</v>
      </c>
    </row>
    <row r="338" ht="10.05" customHeight="1" s="1003">
      <c r="A338" s="45" t="inlineStr">
        <is>
          <t>Féverole</t>
        </is>
      </c>
      <c r="B338" s="1112" t="n">
        <v>2009</v>
      </c>
      <c r="C338" s="45" t="inlineStr">
        <is>
          <t>2009/10</t>
        </is>
      </c>
      <c r="D338" s="1113" t="n">
        <v>1</v>
      </c>
      <c r="E338" s="48" t="n">
        <v>0</v>
      </c>
      <c r="F338" s="48" t="n">
        <v>83.59999999999999</v>
      </c>
      <c r="G338" s="48" t="n">
        <v>83.59999999999999</v>
      </c>
      <c r="H338" s="48" t="n">
        <v>0</v>
      </c>
      <c r="I338" s="48" t="n">
        <v>688.5</v>
      </c>
      <c r="J338" s="48" t="n">
        <v>688.5</v>
      </c>
      <c r="K338" s="48" t="n">
        <v>0</v>
      </c>
      <c r="L338" s="48" t="n">
        <v>0</v>
      </c>
      <c r="M338" s="48" t="n">
        <v>0</v>
      </c>
      <c r="N338" s="48" t="n">
        <v>0</v>
      </c>
    </row>
    <row r="339" ht="10.05" customHeight="1" s="1003">
      <c r="A339" s="45" t="inlineStr">
        <is>
          <t>Pois</t>
        </is>
      </c>
      <c r="B339" s="1112" t="n">
        <v>2009</v>
      </c>
      <c r="C339" s="45" t="inlineStr">
        <is>
          <t>2009/10</t>
        </is>
      </c>
      <c r="D339" s="1113" t="n">
        <v>1</v>
      </c>
      <c r="E339" s="48" t="n">
        <v>0</v>
      </c>
      <c r="F339" s="48" t="n">
        <v>0</v>
      </c>
      <c r="G339" s="48" t="n">
        <v>0</v>
      </c>
      <c r="H339" s="48" t="n">
        <v>0</v>
      </c>
      <c r="I339" s="48" t="n">
        <v>506.6</v>
      </c>
      <c r="J339" s="48" t="n">
        <v>506.6</v>
      </c>
      <c r="K339" s="48" t="n">
        <v>0</v>
      </c>
      <c r="L339" s="48" t="n">
        <v>0</v>
      </c>
      <c r="M339" s="48" t="n">
        <v>0</v>
      </c>
      <c r="N339" s="48" t="n">
        <v>0</v>
      </c>
    </row>
    <row r="340" ht="10.05" customHeight="1" s="1003">
      <c r="A340" s="45" t="inlineStr">
        <is>
          <t>Féverole</t>
        </is>
      </c>
      <c r="B340" s="1112" t="n">
        <v>2009</v>
      </c>
      <c r="C340" s="45" t="inlineStr">
        <is>
          <t>2009/10</t>
        </is>
      </c>
      <c r="D340" s="1113" t="n">
        <v>2</v>
      </c>
      <c r="E340" s="48" t="n">
        <v>0</v>
      </c>
      <c r="F340" s="48" t="n">
        <v>0</v>
      </c>
      <c r="G340" s="48" t="n">
        <v>0</v>
      </c>
      <c r="H340" s="48" t="n">
        <v>12.5</v>
      </c>
      <c r="I340" s="48" t="n">
        <v>471.5</v>
      </c>
      <c r="J340" s="48" t="n">
        <v>484</v>
      </c>
      <c r="K340" s="48" t="n">
        <v>0</v>
      </c>
      <c r="L340" s="48" t="n">
        <v>0</v>
      </c>
      <c r="M340" s="48" t="n">
        <v>0</v>
      </c>
      <c r="N340" s="48" t="n">
        <v>0</v>
      </c>
    </row>
    <row r="341" ht="10.05" customHeight="1" s="1003">
      <c r="A341" s="45" t="inlineStr">
        <is>
          <t>Pois</t>
        </is>
      </c>
      <c r="B341" s="1112" t="n">
        <v>2009</v>
      </c>
      <c r="C341" s="45" t="inlineStr">
        <is>
          <t>2009/10</t>
        </is>
      </c>
      <c r="D341" s="1113" t="n">
        <v>2</v>
      </c>
      <c r="E341" s="48" t="n">
        <v>1.7</v>
      </c>
      <c r="F341" s="48" t="n">
        <v>0</v>
      </c>
      <c r="G341" s="48" t="n">
        <v>1.7</v>
      </c>
      <c r="H341" s="48" t="n">
        <v>446.9</v>
      </c>
      <c r="I341" s="48" t="n">
        <v>325.6</v>
      </c>
      <c r="J341" s="48" t="n">
        <v>772.5</v>
      </c>
      <c r="K341" s="48" t="n">
        <v>0</v>
      </c>
      <c r="L341" s="48" t="n">
        <v>0</v>
      </c>
      <c r="M341" s="48" t="n">
        <v>0</v>
      </c>
      <c r="N341" s="48" t="n">
        <v>0</v>
      </c>
    </row>
    <row r="342" ht="10.05" customHeight="1" s="1003">
      <c r="A342" s="45" t="inlineStr">
        <is>
          <t>Féverole</t>
        </is>
      </c>
      <c r="B342" s="1112" t="n">
        <v>2009</v>
      </c>
      <c r="C342" s="45" t="inlineStr">
        <is>
          <t>2009/10</t>
        </is>
      </c>
      <c r="D342" s="1113" t="n">
        <v>7</v>
      </c>
      <c r="E342" s="48" t="n">
        <v>4207</v>
      </c>
      <c r="F342" s="48" t="n">
        <v>24.6</v>
      </c>
      <c r="G342" s="48" t="n">
        <v>4231.6</v>
      </c>
      <c r="H342" s="48" t="n">
        <v>17187.3</v>
      </c>
      <c r="I342" s="48" t="n">
        <v>1723.6</v>
      </c>
      <c r="J342" s="48" t="n">
        <v>18910.9</v>
      </c>
      <c r="K342" s="48" t="n">
        <v>1092.5</v>
      </c>
      <c r="L342" s="48" t="n">
        <v>709.6</v>
      </c>
      <c r="M342" s="48" t="n">
        <v>35.7</v>
      </c>
      <c r="N342" s="48" t="n">
        <v>3</v>
      </c>
    </row>
    <row r="343" ht="10.05" customHeight="1" s="1003">
      <c r="A343" s="45" t="inlineStr">
        <is>
          <t>Lupin</t>
        </is>
      </c>
      <c r="B343" s="1112" t="n">
        <v>2009</v>
      </c>
      <c r="C343" s="45" t="inlineStr">
        <is>
          <t>2009/10</t>
        </is>
      </c>
      <c r="D343" s="1113" t="n">
        <v>7</v>
      </c>
      <c r="E343" s="48" t="n">
        <v>270.1</v>
      </c>
      <c r="F343" s="48" t="n">
        <v>0</v>
      </c>
      <c r="G343" s="48" t="n">
        <v>270.1</v>
      </c>
      <c r="H343" s="48" t="n">
        <v>617.5</v>
      </c>
      <c r="I343" s="48" t="n">
        <v>71.7</v>
      </c>
      <c r="J343" s="48" t="n">
        <v>689.2</v>
      </c>
      <c r="K343" s="48" t="n">
        <v>3.8</v>
      </c>
      <c r="L343" s="48" t="n">
        <v>0</v>
      </c>
      <c r="M343" s="48" t="n">
        <v>0</v>
      </c>
      <c r="N343" s="48" t="n">
        <v>0</v>
      </c>
    </row>
    <row r="344" ht="10.05" customHeight="1" s="1003">
      <c r="A344" s="45" t="inlineStr">
        <is>
          <t>Pois</t>
        </is>
      </c>
      <c r="B344" s="1112" t="n">
        <v>2009</v>
      </c>
      <c r="C344" s="45" t="inlineStr">
        <is>
          <t>2009/10</t>
        </is>
      </c>
      <c r="D344" s="1113" t="n">
        <v>7</v>
      </c>
      <c r="E344" s="48" t="n">
        <v>207935.3</v>
      </c>
      <c r="F344" s="48" t="n">
        <v>4881.1</v>
      </c>
      <c r="G344" s="48" t="n">
        <v>212816.4</v>
      </c>
      <c r="H344" s="48" t="n">
        <v>217241.3</v>
      </c>
      <c r="I344" s="48" t="n">
        <v>6482.3</v>
      </c>
      <c r="J344" s="48" t="n">
        <v>223723.6</v>
      </c>
      <c r="K344" s="48" t="n">
        <v>60311.4</v>
      </c>
      <c r="L344" s="48" t="n">
        <v>64898.5</v>
      </c>
      <c r="M344" s="48" t="n">
        <v>5472.5</v>
      </c>
      <c r="N344" s="48" t="n">
        <v>59.7</v>
      </c>
    </row>
    <row r="345" ht="10.05" customHeight="1" s="1003">
      <c r="A345" s="45" t="inlineStr">
        <is>
          <t>Féverole</t>
        </is>
      </c>
      <c r="B345" s="1112" t="n">
        <v>2009</v>
      </c>
      <c r="C345" s="45" t="inlineStr">
        <is>
          <t>2009/10</t>
        </is>
      </c>
      <c r="D345" s="1113" t="n">
        <v>8</v>
      </c>
      <c r="E345" s="48" t="n">
        <v>232034.3</v>
      </c>
      <c r="F345" s="48" t="n">
        <v>1064.3</v>
      </c>
      <c r="G345" s="48" t="n">
        <v>233098.6</v>
      </c>
      <c r="H345" s="48" t="n">
        <v>195012.7</v>
      </c>
      <c r="I345" s="48" t="n">
        <v>2588.5</v>
      </c>
      <c r="J345" s="48" t="n">
        <v>197601.2</v>
      </c>
      <c r="K345" s="48" t="n">
        <v>43184.1</v>
      </c>
      <c r="L345" s="48" t="n">
        <v>45012</v>
      </c>
      <c r="M345" s="48" t="n">
        <v>2843.9</v>
      </c>
      <c r="N345" s="48" t="n">
        <v>76.5</v>
      </c>
    </row>
    <row r="346" ht="10.05" customHeight="1" s="1003">
      <c r="A346" s="45" t="inlineStr">
        <is>
          <t>Lupin</t>
        </is>
      </c>
      <c r="B346" s="1112" t="n">
        <v>2009</v>
      </c>
      <c r="C346" s="45" t="inlineStr">
        <is>
          <t>2009/10</t>
        </is>
      </c>
      <c r="D346" s="1113" t="n">
        <v>8</v>
      </c>
      <c r="E346" s="48" t="n">
        <v>2058.2</v>
      </c>
      <c r="F346" s="48" t="n">
        <v>49.1</v>
      </c>
      <c r="G346" s="48" t="n">
        <v>2107.3</v>
      </c>
      <c r="H346" s="48" t="n">
        <v>2579.9</v>
      </c>
      <c r="I346" s="48" t="n">
        <v>110.6</v>
      </c>
      <c r="J346" s="48" t="n">
        <v>2690.5</v>
      </c>
      <c r="K346" s="48" t="n">
        <v>25.4</v>
      </c>
      <c r="L346" s="48" t="n">
        <v>21.6</v>
      </c>
      <c r="M346" s="48" t="n">
        <v>0</v>
      </c>
      <c r="N346" s="48" t="n">
        <v>0</v>
      </c>
    </row>
    <row r="347" ht="10.05" customHeight="1" s="1003">
      <c r="A347" s="45" t="inlineStr">
        <is>
          <t>Pois</t>
        </is>
      </c>
      <c r="B347" s="1112" t="n">
        <v>2009</v>
      </c>
      <c r="C347" s="45" t="inlineStr">
        <is>
          <t>2009/10</t>
        </is>
      </c>
      <c r="D347" s="1113" t="n">
        <v>8</v>
      </c>
      <c r="E347" s="48" t="n">
        <v>66569.5</v>
      </c>
      <c r="F347" s="48" t="n">
        <v>2142.2</v>
      </c>
      <c r="G347" s="48" t="n">
        <v>68711.7</v>
      </c>
      <c r="H347" s="48" t="n">
        <v>234129.4</v>
      </c>
      <c r="I347" s="48" t="n">
        <v>7730.4</v>
      </c>
      <c r="J347" s="48" t="n">
        <v>241859.8</v>
      </c>
      <c r="K347" s="48" t="n">
        <v>64641.3</v>
      </c>
      <c r="L347" s="48" t="n">
        <v>21151.6</v>
      </c>
      <c r="M347" s="48" t="n">
        <v>16737.2</v>
      </c>
      <c r="N347" s="48" t="n">
        <v>84.5</v>
      </c>
    </row>
    <row r="348" ht="10.05" customHeight="1" s="1003">
      <c r="A348" s="45" t="inlineStr">
        <is>
          <t>Féverole</t>
        </is>
      </c>
      <c r="B348" s="1112" t="n">
        <v>2009</v>
      </c>
      <c r="C348" s="45" t="inlineStr">
        <is>
          <t>2009/10</t>
        </is>
      </c>
      <c r="D348" s="1113" t="n">
        <v>9</v>
      </c>
      <c r="E348" s="48" t="n">
        <v>38087.1</v>
      </c>
      <c r="F348" s="48" t="n">
        <v>204.1</v>
      </c>
      <c r="G348" s="48" t="n">
        <v>38291.2</v>
      </c>
      <c r="H348" s="48" t="n">
        <v>185550</v>
      </c>
      <c r="I348" s="48" t="n">
        <v>2627</v>
      </c>
      <c r="J348" s="48" t="n">
        <v>188177</v>
      </c>
      <c r="K348" s="48" t="n">
        <v>29922.2</v>
      </c>
      <c r="L348" s="48" t="n">
        <v>10507</v>
      </c>
      <c r="M348" s="48" t="n">
        <v>23705.5</v>
      </c>
      <c r="N348" s="48" t="n">
        <v>63.4</v>
      </c>
    </row>
    <row r="349" ht="10.05" customHeight="1" s="1003">
      <c r="A349" s="45" t="inlineStr">
        <is>
          <t>Lupin</t>
        </is>
      </c>
      <c r="B349" s="1112" t="n">
        <v>2009</v>
      </c>
      <c r="C349" s="45" t="inlineStr">
        <is>
          <t>2009/10</t>
        </is>
      </c>
      <c r="D349" s="1113" t="n">
        <v>9</v>
      </c>
      <c r="E349" s="48" t="n">
        <v>614.8</v>
      </c>
      <c r="F349" s="48" t="n">
        <v>62.1</v>
      </c>
      <c r="G349" s="48" t="n">
        <v>676.9</v>
      </c>
      <c r="H349" s="48" t="n">
        <v>3081.2</v>
      </c>
      <c r="I349" s="48" t="n">
        <v>167.9</v>
      </c>
      <c r="J349" s="48" t="n">
        <v>3249.1</v>
      </c>
      <c r="K349" s="48" t="n">
        <v>8</v>
      </c>
      <c r="L349" s="48" t="n">
        <v>0</v>
      </c>
      <c r="M349" s="48" t="n">
        <v>0</v>
      </c>
      <c r="N349" s="48" t="n">
        <v>17.4</v>
      </c>
    </row>
    <row r="350" ht="10.05" customHeight="1" s="1003">
      <c r="A350" s="45" t="inlineStr">
        <is>
          <t>Pois</t>
        </is>
      </c>
      <c r="B350" s="1112" t="n">
        <v>2009</v>
      </c>
      <c r="C350" s="45" t="inlineStr">
        <is>
          <t>2009/10</t>
        </is>
      </c>
      <c r="D350" s="1113" t="n">
        <v>9</v>
      </c>
      <c r="E350" s="48" t="n">
        <v>19910</v>
      </c>
      <c r="F350" s="48" t="n">
        <v>2067</v>
      </c>
      <c r="G350" s="48" t="n">
        <v>21977</v>
      </c>
      <c r="H350" s="48" t="n">
        <v>216965.7</v>
      </c>
      <c r="I350" s="48" t="n">
        <v>8248.799999999999</v>
      </c>
      <c r="J350" s="48" t="n">
        <v>225214.5</v>
      </c>
      <c r="K350" s="48" t="n">
        <v>54548.8</v>
      </c>
      <c r="L350" s="48" t="n">
        <v>1492.1</v>
      </c>
      <c r="M350" s="48" t="n">
        <v>10827.2</v>
      </c>
      <c r="N350" s="48" t="n">
        <v>751.9</v>
      </c>
    </row>
    <row r="351" ht="10.05" customHeight="1" s="1003">
      <c r="A351" s="45" t="inlineStr">
        <is>
          <t>Féverole</t>
        </is>
      </c>
      <c r="B351" s="1112" t="n">
        <v>2009</v>
      </c>
      <c r="C351" s="45" t="inlineStr">
        <is>
          <t>2009/10</t>
        </is>
      </c>
      <c r="D351" s="1113" t="n">
        <v>10</v>
      </c>
      <c r="E351" s="48" t="n">
        <v>9678.4</v>
      </c>
      <c r="F351" s="48" t="n">
        <v>983.6</v>
      </c>
      <c r="G351" s="48" t="n">
        <v>10662</v>
      </c>
      <c r="H351" s="48" t="n">
        <v>165689.6</v>
      </c>
      <c r="I351" s="48" t="n">
        <v>3569.4</v>
      </c>
      <c r="J351" s="48" t="n">
        <v>169259</v>
      </c>
      <c r="K351" s="48" t="n">
        <v>25455.5</v>
      </c>
      <c r="L351" s="48" t="n">
        <v>973.7</v>
      </c>
      <c r="M351" s="48" t="n">
        <v>5386.6</v>
      </c>
      <c r="N351" s="48" t="n">
        <v>81.5</v>
      </c>
    </row>
    <row r="352" ht="10.05" customHeight="1" s="1003">
      <c r="A352" s="45" t="inlineStr">
        <is>
          <t>Lupin</t>
        </is>
      </c>
      <c r="B352" s="1112" t="n">
        <v>2009</v>
      </c>
      <c r="C352" s="45" t="inlineStr">
        <is>
          <t>2009/10</t>
        </is>
      </c>
      <c r="D352" s="1113" t="n">
        <v>10</v>
      </c>
      <c r="E352" s="48" t="n">
        <v>61.5</v>
      </c>
      <c r="F352" s="48" t="n">
        <v>0</v>
      </c>
      <c r="G352" s="48" t="n">
        <v>61.5</v>
      </c>
      <c r="H352" s="48" t="n">
        <v>2917.7</v>
      </c>
      <c r="I352" s="48" t="n">
        <v>143.4</v>
      </c>
      <c r="J352" s="48" t="n">
        <v>3061.1</v>
      </c>
      <c r="K352" s="48" t="n">
        <v>8</v>
      </c>
      <c r="L352" s="48" t="n">
        <v>0</v>
      </c>
      <c r="M352" s="48" t="n">
        <v>0</v>
      </c>
      <c r="N352" s="48" t="n">
        <v>0</v>
      </c>
    </row>
    <row r="353" ht="10.05" customHeight="1" s="1003">
      <c r="A353" s="45" t="inlineStr">
        <is>
          <t>Pois</t>
        </is>
      </c>
      <c r="B353" s="1112" t="n">
        <v>2009</v>
      </c>
      <c r="C353" s="45" t="inlineStr">
        <is>
          <t>2009/10</t>
        </is>
      </c>
      <c r="D353" s="1113" t="n">
        <v>10</v>
      </c>
      <c r="E353" s="48" t="n">
        <v>9533.1</v>
      </c>
      <c r="F353" s="48" t="n">
        <v>3982.1</v>
      </c>
      <c r="G353" s="48" t="n">
        <v>13515.2</v>
      </c>
      <c r="H353" s="48" t="n">
        <v>183048.6</v>
      </c>
      <c r="I353" s="48" t="n">
        <v>10513.6</v>
      </c>
      <c r="J353" s="48" t="n">
        <v>193562.2</v>
      </c>
      <c r="K353" s="48" t="n">
        <v>50038.1</v>
      </c>
      <c r="L353" s="48" t="n">
        <v>1172.4</v>
      </c>
      <c r="M353" s="48" t="n">
        <v>5353.2</v>
      </c>
      <c r="N353" s="48" t="n">
        <v>329.9</v>
      </c>
    </row>
    <row r="354" ht="10.05" customHeight="1" s="1003">
      <c r="A354" s="45" t="inlineStr">
        <is>
          <t>Féverole</t>
        </is>
      </c>
      <c r="B354" s="1112" t="n">
        <v>2009</v>
      </c>
      <c r="C354" s="45" t="inlineStr">
        <is>
          <t>2009/10</t>
        </is>
      </c>
      <c r="D354" s="1113" t="n">
        <v>11</v>
      </c>
      <c r="E354" s="48" t="n">
        <v>9118.6</v>
      </c>
      <c r="F354" s="48" t="n">
        <v>1773.3</v>
      </c>
      <c r="G354" s="48" t="n">
        <v>10891.9</v>
      </c>
      <c r="H354" s="48" t="n">
        <v>142464.6</v>
      </c>
      <c r="I354" s="48" t="n">
        <v>5293.9</v>
      </c>
      <c r="J354" s="48" t="n">
        <v>147758.5</v>
      </c>
      <c r="K354" s="48" t="n">
        <v>22910.7</v>
      </c>
      <c r="L354" s="48" t="n">
        <v>1405.1</v>
      </c>
      <c r="M354" s="48" t="n">
        <v>3914.6</v>
      </c>
      <c r="N354" s="48" t="n">
        <v>35.3</v>
      </c>
    </row>
    <row r="355" ht="10.05" customHeight="1" s="1003">
      <c r="A355" s="45" t="inlineStr">
        <is>
          <t>Lupin</t>
        </is>
      </c>
      <c r="B355" s="1112" t="n">
        <v>2009</v>
      </c>
      <c r="C355" s="45" t="inlineStr">
        <is>
          <t>2009/10</t>
        </is>
      </c>
      <c r="D355" s="1113" t="n">
        <v>11</v>
      </c>
      <c r="E355" s="48" t="n">
        <v>9.800000000000001</v>
      </c>
      <c r="F355" s="48" t="n">
        <v>10.6</v>
      </c>
      <c r="G355" s="48" t="n">
        <v>20.4</v>
      </c>
      <c r="H355" s="48" t="n">
        <v>2780.1</v>
      </c>
      <c r="I355" s="48" t="n">
        <v>154</v>
      </c>
      <c r="J355" s="48" t="n">
        <v>2934.1</v>
      </c>
      <c r="K355" s="48" t="n">
        <v>8</v>
      </c>
      <c r="L355" s="48" t="n">
        <v>0</v>
      </c>
      <c r="M355" s="48" t="n">
        <v>0</v>
      </c>
      <c r="N355" s="48" t="n">
        <v>0</v>
      </c>
    </row>
    <row r="356" ht="10.05" customHeight="1" s="1003">
      <c r="A356" s="45" t="inlineStr">
        <is>
          <t>Pois</t>
        </is>
      </c>
      <c r="B356" s="1112" t="n">
        <v>2009</v>
      </c>
      <c r="C356" s="45" t="inlineStr">
        <is>
          <t>2009/10</t>
        </is>
      </c>
      <c r="D356" s="1113" t="n">
        <v>11</v>
      </c>
      <c r="E356" s="48" t="n">
        <v>11944</v>
      </c>
      <c r="F356" s="48" t="n">
        <v>7406</v>
      </c>
      <c r="G356" s="48" t="n">
        <v>19350</v>
      </c>
      <c r="H356" s="48" t="n">
        <v>163908</v>
      </c>
      <c r="I356" s="48" t="n">
        <v>14681.5</v>
      </c>
      <c r="J356" s="48" t="n">
        <v>178589.5</v>
      </c>
      <c r="K356" s="48" t="n">
        <v>44900.5</v>
      </c>
      <c r="L356" s="48" t="n">
        <v>2063.4</v>
      </c>
      <c r="M356" s="48" t="n">
        <v>6974.8</v>
      </c>
      <c r="N356" s="48" t="n">
        <v>226.2</v>
      </c>
    </row>
    <row r="357" ht="10.05" customHeight="1" s="1003">
      <c r="A357" s="45" t="inlineStr">
        <is>
          <t>Féverole</t>
        </is>
      </c>
      <c r="B357" s="1112" t="n">
        <v>2009</v>
      </c>
      <c r="C357" s="45" t="inlineStr">
        <is>
          <t>2009/10</t>
        </is>
      </c>
      <c r="D357" s="1113" t="n">
        <v>12</v>
      </c>
      <c r="E357" s="48" t="n">
        <v>9114.799999999999</v>
      </c>
      <c r="F357" s="48" t="n">
        <v>3223.9</v>
      </c>
      <c r="G357" s="48" t="n">
        <v>12338.7</v>
      </c>
      <c r="H357" s="48" t="n">
        <v>138659.2</v>
      </c>
      <c r="I357" s="48" t="n">
        <v>6863.9</v>
      </c>
      <c r="J357" s="48" t="n">
        <v>145523.1</v>
      </c>
      <c r="K357" s="48" t="n">
        <v>20125.6</v>
      </c>
      <c r="L357" s="48" t="n">
        <v>907.6</v>
      </c>
      <c r="M357" s="48" t="n">
        <v>3118.7</v>
      </c>
      <c r="N357" s="48" t="n">
        <v>574</v>
      </c>
    </row>
    <row r="358" ht="10.05" customHeight="1" s="1003">
      <c r="A358" s="45" t="inlineStr">
        <is>
          <t>Lupin</t>
        </is>
      </c>
      <c r="B358" s="1112" t="n">
        <v>2009</v>
      </c>
      <c r="C358" s="45" t="inlineStr">
        <is>
          <t>2009/10</t>
        </is>
      </c>
      <c r="D358" s="1113" t="n">
        <v>12</v>
      </c>
      <c r="E358" s="48" t="n">
        <v>0</v>
      </c>
      <c r="F358" s="48" t="n">
        <v>0.6</v>
      </c>
      <c r="G358" s="48" t="n">
        <v>0.6</v>
      </c>
      <c r="H358" s="48" t="n">
        <v>2709.2</v>
      </c>
      <c r="I358" s="48" t="n">
        <v>152.6</v>
      </c>
      <c r="J358" s="48" t="n">
        <v>2861.8</v>
      </c>
      <c r="K358" s="48" t="n">
        <v>8</v>
      </c>
      <c r="L358" s="48" t="n">
        <v>0</v>
      </c>
      <c r="M358" s="48" t="n">
        <v>0</v>
      </c>
      <c r="N358" s="48" t="n">
        <v>0</v>
      </c>
    </row>
    <row r="359" ht="10.05" customHeight="1" s="1003">
      <c r="A359" s="45" t="inlineStr">
        <is>
          <t>Pois</t>
        </is>
      </c>
      <c r="B359" s="1112" t="n">
        <v>2009</v>
      </c>
      <c r="C359" s="45" t="inlineStr">
        <is>
          <t>2009/10</t>
        </is>
      </c>
      <c r="D359" s="1113" t="n">
        <v>12</v>
      </c>
      <c r="E359" s="48" t="n">
        <v>14390.9</v>
      </c>
      <c r="F359" s="48" t="n">
        <v>3876.2</v>
      </c>
      <c r="G359" s="48" t="n">
        <v>18267.1</v>
      </c>
      <c r="H359" s="48" t="n">
        <v>147145</v>
      </c>
      <c r="I359" s="48" t="n">
        <v>14150.7</v>
      </c>
      <c r="J359" s="48" t="n">
        <v>161295.7</v>
      </c>
      <c r="K359" s="48" t="n">
        <v>37669.8</v>
      </c>
      <c r="L359" s="48" t="n">
        <v>3049.9</v>
      </c>
      <c r="M359" s="48" t="n">
        <v>8074.5</v>
      </c>
      <c r="N359" s="48" t="n">
        <v>2206.1</v>
      </c>
    </row>
    <row r="360" ht="10.05" customHeight="1" s="1003">
      <c r="A360" s="45" t="inlineStr">
        <is>
          <t>Féverole</t>
        </is>
      </c>
      <c r="B360" s="1112" t="n">
        <v>2010</v>
      </c>
      <c r="C360" s="45" t="inlineStr">
        <is>
          <t>2009/10</t>
        </is>
      </c>
      <c r="D360" s="1113" t="n">
        <v>1</v>
      </c>
      <c r="E360" s="48" t="n">
        <v>9428.9</v>
      </c>
      <c r="F360" s="48" t="n">
        <v>536.4</v>
      </c>
      <c r="G360" s="48" t="n">
        <v>9965.299999999999</v>
      </c>
      <c r="H360" s="48" t="n">
        <v>126070.8</v>
      </c>
      <c r="I360" s="48" t="n">
        <v>4942</v>
      </c>
      <c r="J360" s="48" t="n">
        <v>131012.8</v>
      </c>
      <c r="K360" s="48" t="n">
        <v>16866.2</v>
      </c>
      <c r="L360" s="48" t="n">
        <v>345.5</v>
      </c>
      <c r="M360" s="48" t="n">
        <v>3578.6</v>
      </c>
      <c r="N360" s="48" t="n">
        <v>26.3</v>
      </c>
    </row>
    <row r="361" ht="10.05" customHeight="1" s="1003">
      <c r="A361" s="45" t="inlineStr">
        <is>
          <t>Lupin</t>
        </is>
      </c>
      <c r="B361" s="1112" t="n">
        <v>2010</v>
      </c>
      <c r="C361" s="45" t="inlineStr">
        <is>
          <t>2009/10</t>
        </is>
      </c>
      <c r="D361" s="1113" t="n">
        <v>1</v>
      </c>
      <c r="E361" s="48" t="n">
        <v>3.9</v>
      </c>
      <c r="F361" s="48" t="n">
        <v>92.5</v>
      </c>
      <c r="G361" s="48" t="n">
        <v>96.40000000000001</v>
      </c>
      <c r="H361" s="48" t="n">
        <v>2577.4</v>
      </c>
      <c r="I361" s="48" t="n">
        <v>111.2</v>
      </c>
      <c r="J361" s="48" t="n">
        <v>2688.6</v>
      </c>
      <c r="K361" s="48" t="n">
        <v>8</v>
      </c>
      <c r="L361" s="48" t="n">
        <v>0</v>
      </c>
      <c r="M361" s="48" t="n">
        <v>0</v>
      </c>
      <c r="N361" s="48" t="n">
        <v>0</v>
      </c>
    </row>
    <row r="362" ht="10.05" customHeight="1" s="1003">
      <c r="A362" s="45" t="inlineStr">
        <is>
          <t>Pois</t>
        </is>
      </c>
      <c r="B362" s="1112" t="n">
        <v>2010</v>
      </c>
      <c r="C362" s="45" t="inlineStr">
        <is>
          <t>2009/10</t>
        </is>
      </c>
      <c r="D362" s="1113" t="n">
        <v>1</v>
      </c>
      <c r="E362" s="48" t="n">
        <v>16638.3</v>
      </c>
      <c r="F362" s="48" t="n">
        <v>1228.6</v>
      </c>
      <c r="G362" s="48" t="n">
        <v>17866.9</v>
      </c>
      <c r="H362" s="48" t="n">
        <v>134480.2</v>
      </c>
      <c r="I362" s="48" t="n">
        <v>10330.2</v>
      </c>
      <c r="J362" s="48" t="n">
        <v>144810.4</v>
      </c>
      <c r="K362" s="48" t="n">
        <v>27900</v>
      </c>
      <c r="L362" s="48" t="n">
        <v>1146</v>
      </c>
      <c r="M362" s="48" t="n">
        <v>10641.3</v>
      </c>
      <c r="N362" s="48" t="n">
        <v>362.8</v>
      </c>
    </row>
    <row r="363" ht="10.05" customHeight="1" s="1003">
      <c r="A363" s="45" t="inlineStr">
        <is>
          <t>Féverole</t>
        </is>
      </c>
      <c r="B363" s="1112" t="n">
        <v>2010</v>
      </c>
      <c r="C363" s="45" t="inlineStr">
        <is>
          <t>2009/10</t>
        </is>
      </c>
      <c r="D363" s="1113" t="n">
        <v>2</v>
      </c>
      <c r="E363" s="48" t="n">
        <v>18071.6</v>
      </c>
      <c r="F363" s="48" t="n">
        <v>860.2</v>
      </c>
      <c r="G363" s="48" t="n">
        <v>18931.8</v>
      </c>
      <c r="H363" s="48" t="n">
        <v>127870.3</v>
      </c>
      <c r="I363" s="48" t="n">
        <v>3738.5</v>
      </c>
      <c r="J363" s="48" t="n">
        <v>131608.8</v>
      </c>
      <c r="K363" s="48" t="n">
        <v>14240.3</v>
      </c>
      <c r="L363" s="48" t="n">
        <v>566.7</v>
      </c>
      <c r="M363" s="48" t="n">
        <v>3122.8</v>
      </c>
      <c r="N363" s="48" t="n">
        <v>69.8</v>
      </c>
    </row>
    <row r="364" ht="10.05" customHeight="1" s="1003">
      <c r="A364" s="45" t="inlineStr">
        <is>
          <t>Lupin</t>
        </is>
      </c>
      <c r="B364" s="1112" t="n">
        <v>2010</v>
      </c>
      <c r="C364" s="45" t="inlineStr">
        <is>
          <t>2009/10</t>
        </is>
      </c>
      <c r="D364" s="1113" t="n">
        <v>2</v>
      </c>
      <c r="E364" s="48" t="n">
        <v>6.1</v>
      </c>
      <c r="F364" s="48" t="n">
        <v>0</v>
      </c>
      <c r="G364" s="48" t="n">
        <v>6.1</v>
      </c>
      <c r="H364" s="48" t="n">
        <v>2483.8</v>
      </c>
      <c r="I364" s="48" t="n">
        <v>87</v>
      </c>
      <c r="J364" s="48" t="n">
        <v>2570.8</v>
      </c>
      <c r="K364" s="48" t="n">
        <v>1.3</v>
      </c>
      <c r="L364" s="48" t="n">
        <v>0</v>
      </c>
      <c r="M364" s="48" t="n">
        <v>3.8</v>
      </c>
      <c r="N364" s="48" t="n">
        <v>2.9</v>
      </c>
    </row>
    <row r="365" ht="10.05" customHeight="1" s="1003">
      <c r="A365" s="45" t="inlineStr">
        <is>
          <t>Pois</t>
        </is>
      </c>
      <c r="B365" s="1112" t="n">
        <v>2010</v>
      </c>
      <c r="C365" s="45" t="inlineStr">
        <is>
          <t>2009/10</t>
        </is>
      </c>
      <c r="D365" s="1113" t="n">
        <v>2</v>
      </c>
      <c r="E365" s="48" t="n">
        <v>14515.9</v>
      </c>
      <c r="F365" s="48" t="n">
        <v>933.9</v>
      </c>
      <c r="G365" s="48" t="n">
        <v>15449.8</v>
      </c>
      <c r="H365" s="48" t="n">
        <v>114868</v>
      </c>
      <c r="I365" s="48" t="n">
        <v>5947.4</v>
      </c>
      <c r="J365" s="48" t="n">
        <v>120815.4</v>
      </c>
      <c r="K365" s="48" t="n">
        <v>22337.1</v>
      </c>
      <c r="L365" s="48" t="n">
        <v>1610</v>
      </c>
      <c r="M365" s="48" t="n">
        <v>7101.4</v>
      </c>
      <c r="N365" s="48" t="n">
        <v>71.5</v>
      </c>
    </row>
    <row r="366" ht="10.05" customHeight="1" s="1003">
      <c r="A366" s="45" t="inlineStr">
        <is>
          <t>Féverole</t>
        </is>
      </c>
      <c r="B366" s="1112" t="n">
        <v>2010</v>
      </c>
      <c r="C366" s="45" t="inlineStr">
        <is>
          <t>2009/10</t>
        </is>
      </c>
      <c r="D366" s="1113" t="n">
        <v>3</v>
      </c>
      <c r="E366" s="48" t="n">
        <v>17048.9</v>
      </c>
      <c r="F366" s="48" t="n">
        <v>421</v>
      </c>
      <c r="G366" s="48" t="n">
        <v>17469.9</v>
      </c>
      <c r="H366" s="48" t="n">
        <v>122948.5</v>
      </c>
      <c r="I366" s="48" t="n">
        <v>3430.3</v>
      </c>
      <c r="J366" s="48" t="n">
        <v>126378.8</v>
      </c>
      <c r="K366" s="48" t="n">
        <v>10053.4</v>
      </c>
      <c r="L366" s="48" t="n">
        <v>579.9</v>
      </c>
      <c r="M366" s="48" t="n">
        <v>4689.6</v>
      </c>
      <c r="N366" s="48" t="n">
        <v>77.2</v>
      </c>
    </row>
    <row r="367" ht="10.05" customHeight="1" s="1003">
      <c r="A367" s="45" t="inlineStr">
        <is>
          <t>Lupin</t>
        </is>
      </c>
      <c r="B367" s="1112" t="n">
        <v>2010</v>
      </c>
      <c r="C367" s="45" t="inlineStr">
        <is>
          <t>2009/10</t>
        </is>
      </c>
      <c r="D367" s="1113" t="n">
        <v>3</v>
      </c>
      <c r="E367" s="48" t="n">
        <v>31.8</v>
      </c>
      <c r="F367" s="48" t="n">
        <v>0</v>
      </c>
      <c r="G367" s="48" t="n">
        <v>31.8</v>
      </c>
      <c r="H367" s="48" t="n">
        <v>2421.2</v>
      </c>
      <c r="I367" s="48" t="n">
        <v>69.59999999999999</v>
      </c>
      <c r="J367" s="48" t="n">
        <v>2490.8</v>
      </c>
      <c r="K367" s="48" t="n">
        <v>1.3</v>
      </c>
      <c r="L367" s="48" t="n">
        <v>0</v>
      </c>
      <c r="M367" s="48" t="n">
        <v>0</v>
      </c>
      <c r="N367" s="48" t="n">
        <v>0</v>
      </c>
    </row>
    <row r="368" ht="10.05" customHeight="1" s="1003">
      <c r="A368" s="45" t="inlineStr">
        <is>
          <t>Pois</t>
        </is>
      </c>
      <c r="B368" s="1112" t="n">
        <v>2010</v>
      </c>
      <c r="C368" s="45" t="inlineStr">
        <is>
          <t>2009/10</t>
        </is>
      </c>
      <c r="D368" s="1113" t="n">
        <v>3</v>
      </c>
      <c r="E368" s="48" t="n">
        <v>21516.1</v>
      </c>
      <c r="F368" s="48" t="n">
        <v>1175.3</v>
      </c>
      <c r="G368" s="48" t="n">
        <v>22691.4</v>
      </c>
      <c r="H368" s="48" t="n">
        <v>96008.2</v>
      </c>
      <c r="I368" s="48" t="n">
        <v>4759.8</v>
      </c>
      <c r="J368" s="48" t="n">
        <v>100768</v>
      </c>
      <c r="K368" s="48" t="n">
        <v>13285.6</v>
      </c>
      <c r="L368" s="48" t="n">
        <v>1473.8</v>
      </c>
      <c r="M368" s="48" t="n">
        <v>10312.7</v>
      </c>
      <c r="N368" s="48" t="n">
        <v>212.6</v>
      </c>
    </row>
    <row r="369" ht="10.05" customHeight="1" s="1003">
      <c r="A369" s="45" t="inlineStr">
        <is>
          <t>Féverole</t>
        </is>
      </c>
      <c r="B369" s="1112" t="n">
        <v>2010</v>
      </c>
      <c r="C369" s="45" t="inlineStr">
        <is>
          <t>2009/10</t>
        </is>
      </c>
      <c r="D369" s="1113" t="n">
        <v>4</v>
      </c>
      <c r="E369" s="48" t="n">
        <v>11053.9</v>
      </c>
      <c r="F369" s="48" t="n">
        <v>152.3</v>
      </c>
      <c r="G369" s="48" t="n">
        <v>11206.2</v>
      </c>
      <c r="H369" s="48" t="n">
        <v>105885.2</v>
      </c>
      <c r="I369" s="48" t="n">
        <v>3164.8</v>
      </c>
      <c r="J369" s="48" t="n">
        <v>109050</v>
      </c>
      <c r="K369" s="48" t="n">
        <v>7257.5</v>
      </c>
      <c r="L369" s="48" t="n">
        <v>719.1</v>
      </c>
      <c r="M369" s="48" t="n">
        <v>3450.8</v>
      </c>
      <c r="N369" s="48" t="n">
        <v>64.2</v>
      </c>
    </row>
    <row r="370" ht="10.05" customHeight="1" s="1003">
      <c r="A370" s="45" t="inlineStr">
        <is>
          <t>Lupin</t>
        </is>
      </c>
      <c r="B370" s="1112" t="n">
        <v>2010</v>
      </c>
      <c r="C370" s="45" t="inlineStr">
        <is>
          <t>2009/10</t>
        </is>
      </c>
      <c r="D370" s="1113" t="n">
        <v>4</v>
      </c>
      <c r="E370" s="48" t="n">
        <v>0</v>
      </c>
      <c r="F370" s="48" t="n">
        <v>0</v>
      </c>
      <c r="G370" s="48" t="n">
        <v>0</v>
      </c>
      <c r="H370" s="48" t="n">
        <v>2328.2</v>
      </c>
      <c r="I370" s="48" t="n">
        <v>69.8</v>
      </c>
      <c r="J370" s="48" t="n">
        <v>2398</v>
      </c>
      <c r="K370" s="48" t="n">
        <v>0</v>
      </c>
      <c r="L370" s="48" t="n">
        <v>0</v>
      </c>
      <c r="M370" s="48" t="n">
        <v>0</v>
      </c>
      <c r="N370" s="48" t="n">
        <v>1.3</v>
      </c>
    </row>
    <row r="371" ht="10.05" customHeight="1" s="1003">
      <c r="A371" s="45" t="inlineStr">
        <is>
          <t>Pois</t>
        </is>
      </c>
      <c r="B371" s="1112" t="n">
        <v>2010</v>
      </c>
      <c r="C371" s="45" t="inlineStr">
        <is>
          <t>2009/10</t>
        </is>
      </c>
      <c r="D371" s="1113" t="n">
        <v>4</v>
      </c>
      <c r="E371" s="48" t="n">
        <v>15017.7</v>
      </c>
      <c r="F371" s="48" t="n">
        <v>115.5</v>
      </c>
      <c r="G371" s="48" t="n">
        <v>15133.2</v>
      </c>
      <c r="H371" s="48" t="n">
        <v>74719.7</v>
      </c>
      <c r="I371" s="48" t="n">
        <v>4072.2</v>
      </c>
      <c r="J371" s="48" t="n">
        <v>78791.89999999999</v>
      </c>
      <c r="K371" s="48" t="n">
        <v>6940.8</v>
      </c>
      <c r="L371" s="48" t="n">
        <v>1564.8</v>
      </c>
      <c r="M371" s="48" t="n">
        <v>7508.4</v>
      </c>
      <c r="N371" s="48" t="n">
        <v>401.2</v>
      </c>
    </row>
    <row r="372" ht="10.05" customHeight="1" s="1003">
      <c r="A372" s="45" t="inlineStr">
        <is>
          <t>Féverole</t>
        </is>
      </c>
      <c r="B372" s="1112" t="n">
        <v>2010</v>
      </c>
      <c r="C372" s="45" t="inlineStr">
        <is>
          <t>2009/10</t>
        </is>
      </c>
      <c r="D372" s="1113" t="n">
        <v>5</v>
      </c>
      <c r="E372" s="48" t="n">
        <v>11751.2</v>
      </c>
      <c r="F372" s="48" t="n">
        <v>0</v>
      </c>
      <c r="G372" s="48" t="n">
        <v>11751.2</v>
      </c>
      <c r="H372" s="48" t="n">
        <v>70387.7</v>
      </c>
      <c r="I372" s="48" t="n">
        <v>2354.4</v>
      </c>
      <c r="J372" s="48" t="n">
        <v>72742.10000000001</v>
      </c>
      <c r="K372" s="48" t="n">
        <v>3087.7</v>
      </c>
      <c r="L372" s="48" t="n">
        <v>495.7</v>
      </c>
      <c r="M372" s="48" t="n">
        <v>4633.8</v>
      </c>
      <c r="N372" s="48" t="n">
        <v>33.3</v>
      </c>
    </row>
    <row r="373" ht="10.05" customHeight="1" s="1003">
      <c r="A373" s="45" t="inlineStr">
        <is>
          <t>Lupin</t>
        </is>
      </c>
      <c r="B373" s="1112" t="n">
        <v>2010</v>
      </c>
      <c r="C373" s="45" t="inlineStr">
        <is>
          <t>2009/10</t>
        </is>
      </c>
      <c r="D373" s="1113" t="n">
        <v>5</v>
      </c>
      <c r="E373" s="48" t="n">
        <v>0</v>
      </c>
      <c r="F373" s="48" t="n">
        <v>0</v>
      </c>
      <c r="G373" s="48" t="n">
        <v>0</v>
      </c>
      <c r="H373" s="48" t="n">
        <v>2180.4</v>
      </c>
      <c r="I373" s="48" t="n">
        <v>69.8</v>
      </c>
      <c r="J373" s="48" t="n">
        <v>2250.2</v>
      </c>
      <c r="K373" s="48" t="n">
        <v>0</v>
      </c>
      <c r="L373" s="48" t="n">
        <v>0</v>
      </c>
      <c r="M373" s="48" t="n">
        <v>0</v>
      </c>
      <c r="N373" s="48" t="n">
        <v>0</v>
      </c>
    </row>
    <row r="374" ht="10.05" customHeight="1" s="1003">
      <c r="A374" s="45" t="inlineStr">
        <is>
          <t>Pois</t>
        </is>
      </c>
      <c r="B374" s="1112" t="n">
        <v>2010</v>
      </c>
      <c r="C374" s="45" t="inlineStr">
        <is>
          <t>2009/10</t>
        </is>
      </c>
      <c r="D374" s="1113" t="n">
        <v>5</v>
      </c>
      <c r="E374" s="48" t="n">
        <v>10180.5</v>
      </c>
      <c r="F374" s="48" t="n">
        <v>10.5</v>
      </c>
      <c r="G374" s="48" t="n">
        <v>10191</v>
      </c>
      <c r="H374" s="48" t="n">
        <v>52051.8</v>
      </c>
      <c r="I374" s="48" t="n">
        <v>3351.8</v>
      </c>
      <c r="J374" s="48" t="n">
        <v>55403.6</v>
      </c>
      <c r="K374" s="48" t="n">
        <v>2901.5</v>
      </c>
      <c r="L374" s="48" t="n">
        <v>775.2</v>
      </c>
      <c r="M374" s="48" t="n">
        <v>4773.5</v>
      </c>
      <c r="N374" s="48" t="n">
        <v>41</v>
      </c>
    </row>
    <row r="375" ht="10.05" customHeight="1" s="1003">
      <c r="A375" s="45" t="inlineStr">
        <is>
          <t>Féverole</t>
        </is>
      </c>
      <c r="B375" s="1112" t="n">
        <v>2010</v>
      </c>
      <c r="C375" s="45" t="inlineStr">
        <is>
          <t>2009/10</t>
        </is>
      </c>
      <c r="D375" s="1113" t="n">
        <v>6</v>
      </c>
      <c r="E375" s="48" t="n">
        <v>6966.8</v>
      </c>
      <c r="F375" s="48" t="n">
        <v>7.4</v>
      </c>
      <c r="G375" s="48" t="n">
        <v>6974.2</v>
      </c>
      <c r="H375" s="48" t="n">
        <v>41026.3</v>
      </c>
      <c r="I375" s="48" t="n">
        <v>1336.3</v>
      </c>
      <c r="J375" s="48" t="n">
        <v>42362.6</v>
      </c>
      <c r="K375" s="48" t="n">
        <v>472.7</v>
      </c>
      <c r="L375" s="48" t="n">
        <v>71</v>
      </c>
      <c r="M375" s="48" t="n">
        <v>2512.4</v>
      </c>
      <c r="N375" s="48" t="n">
        <v>173.6</v>
      </c>
    </row>
    <row r="376" ht="10.05" customHeight="1" s="1003">
      <c r="A376" s="45" t="inlineStr">
        <is>
          <t>Lupin</t>
        </is>
      </c>
      <c r="B376" s="1112" t="n">
        <v>2010</v>
      </c>
      <c r="C376" s="45" t="inlineStr">
        <is>
          <t>2009/10</t>
        </is>
      </c>
      <c r="D376" s="1113" t="n">
        <v>6</v>
      </c>
      <c r="E376" s="48" t="n">
        <v>41.9</v>
      </c>
      <c r="F376" s="48" t="n">
        <v>0</v>
      </c>
      <c r="G376" s="48" t="n">
        <v>41.9</v>
      </c>
      <c r="H376" s="48" t="n">
        <v>2081.6</v>
      </c>
      <c r="I376" s="48" t="n">
        <v>21.8</v>
      </c>
      <c r="J376" s="48" t="n">
        <v>2103.4</v>
      </c>
      <c r="K376" s="48" t="n">
        <v>0</v>
      </c>
      <c r="L376" s="48" t="n">
        <v>0</v>
      </c>
      <c r="M376" s="48" t="n">
        <v>0</v>
      </c>
      <c r="N376" s="48" t="n">
        <v>0</v>
      </c>
    </row>
    <row r="377" ht="10.05" customHeight="1" s="1003">
      <c r="A377" s="45" t="inlineStr">
        <is>
          <t>Pois</t>
        </is>
      </c>
      <c r="B377" s="1112" t="n">
        <v>2010</v>
      </c>
      <c r="C377" s="45" t="inlineStr">
        <is>
          <t>2009/10</t>
        </is>
      </c>
      <c r="D377" s="1113" t="n">
        <v>6</v>
      </c>
      <c r="E377" s="48" t="n">
        <v>7416</v>
      </c>
      <c r="F377" s="48" t="n">
        <v>0</v>
      </c>
      <c r="G377" s="48" t="n">
        <v>7416</v>
      </c>
      <c r="H377" s="48" t="n">
        <v>30018.5</v>
      </c>
      <c r="I377" s="48" t="n">
        <v>1497.7</v>
      </c>
      <c r="J377" s="48" t="n">
        <v>31516.2</v>
      </c>
      <c r="K377" s="48" t="n">
        <v>366.9</v>
      </c>
      <c r="L377" s="48" t="n">
        <v>489.7</v>
      </c>
      <c r="M377" s="48" t="n">
        <v>2931.7</v>
      </c>
      <c r="N377" s="48" t="n">
        <v>116.5</v>
      </c>
    </row>
    <row r="378" ht="10.05" customHeight="1" s="1003">
      <c r="A378" s="45" t="inlineStr">
        <is>
          <t>Féverole</t>
        </is>
      </c>
      <c r="B378" s="1112" t="n">
        <v>2010</v>
      </c>
      <c r="C378" s="45" t="inlineStr">
        <is>
          <t>2010/11</t>
        </is>
      </c>
      <c r="D378" s="1113" t="n">
        <v>7</v>
      </c>
      <c r="E378" s="48" t="n">
        <v>15816.5</v>
      </c>
      <c r="F378" s="48" t="n">
        <v>279.4</v>
      </c>
      <c r="G378" s="48" t="n">
        <v>16095.9</v>
      </c>
      <c r="H378" s="48" t="n">
        <v>38534.4</v>
      </c>
      <c r="I378" s="48" t="n">
        <v>1411.3</v>
      </c>
      <c r="J378" s="48" t="n">
        <v>39945.7</v>
      </c>
      <c r="K378" s="48" t="n">
        <v>3568.8</v>
      </c>
      <c r="L378" s="48" t="n">
        <v>3260.9</v>
      </c>
      <c r="M378" s="48" t="n">
        <v>161.1</v>
      </c>
      <c r="N378" s="48" t="n">
        <v>3.7</v>
      </c>
    </row>
    <row r="379" ht="10.05" customHeight="1" s="1003">
      <c r="A379" s="45" t="inlineStr">
        <is>
          <t>Lupin</t>
        </is>
      </c>
      <c r="B379" s="1112" t="n">
        <v>2010</v>
      </c>
      <c r="C379" s="45" t="inlineStr">
        <is>
          <t>2010/11</t>
        </is>
      </c>
      <c r="D379" s="1113" t="n">
        <v>7</v>
      </c>
      <c r="E379" s="48" t="n">
        <v>1179.8</v>
      </c>
      <c r="F379" s="48" t="n">
        <v>0</v>
      </c>
      <c r="G379" s="48" t="n">
        <v>1179.8</v>
      </c>
      <c r="H379" s="48" t="n">
        <v>2526.5</v>
      </c>
      <c r="I379" s="48" t="n">
        <v>21.8</v>
      </c>
      <c r="J379" s="48" t="n">
        <v>2548.3</v>
      </c>
      <c r="K379" s="48" t="n">
        <v>0</v>
      </c>
      <c r="L379" s="48" t="n">
        <v>0</v>
      </c>
      <c r="M379" s="48" t="n">
        <v>0</v>
      </c>
      <c r="N379" s="48" t="n">
        <v>0</v>
      </c>
    </row>
    <row r="380" ht="10.05" customHeight="1" s="1003">
      <c r="A380" s="45" t="inlineStr">
        <is>
          <t>Pois</t>
        </is>
      </c>
      <c r="B380" s="1112" t="n">
        <v>2010</v>
      </c>
      <c r="C380" s="45" t="inlineStr">
        <is>
          <t>2010/11</t>
        </is>
      </c>
      <c r="D380" s="1113" t="n">
        <v>7</v>
      </c>
      <c r="E380" s="48" t="n">
        <v>467626</v>
      </c>
      <c r="F380" s="48" t="n">
        <v>9822.200000000001</v>
      </c>
      <c r="G380" s="48" t="n">
        <v>477448.2</v>
      </c>
      <c r="H380" s="48" t="n">
        <v>449088.6</v>
      </c>
      <c r="I380" s="48" t="n">
        <v>10210.5</v>
      </c>
      <c r="J380" s="48" t="n">
        <v>459299.1</v>
      </c>
      <c r="K380" s="48" t="n">
        <v>139895.3</v>
      </c>
      <c r="L380" s="48" t="n">
        <v>155454.7</v>
      </c>
      <c r="M380" s="48" t="n">
        <v>15665.6</v>
      </c>
      <c r="N380" s="48" t="n">
        <v>236.8</v>
      </c>
    </row>
    <row r="381" ht="10.05" customHeight="1" s="1003">
      <c r="A381" s="45" t="inlineStr">
        <is>
          <t>Féverole</t>
        </is>
      </c>
      <c r="B381" s="1112" t="n">
        <v>2010</v>
      </c>
      <c r="C381" s="45" t="inlineStr">
        <is>
          <t>2010/11</t>
        </is>
      </c>
      <c r="D381" s="1113" t="n">
        <v>8</v>
      </c>
      <c r="E381" s="48" t="n">
        <v>169394.8</v>
      </c>
      <c r="F381" s="48" t="n">
        <v>840.9</v>
      </c>
      <c r="G381" s="48" t="n">
        <v>170235.7</v>
      </c>
      <c r="H381" s="48" t="n">
        <v>158324.3</v>
      </c>
      <c r="I381" s="48" t="n">
        <v>2249.3</v>
      </c>
      <c r="J381" s="48" t="n">
        <v>160573.6</v>
      </c>
      <c r="K381" s="48" t="n">
        <v>35116</v>
      </c>
      <c r="L381" s="48" t="n">
        <v>34106.1</v>
      </c>
      <c r="M381" s="48" t="n">
        <v>2476.9</v>
      </c>
      <c r="N381" s="48" t="n">
        <v>82</v>
      </c>
    </row>
    <row r="382" ht="10.05" customHeight="1" s="1003">
      <c r="A382" s="45" t="inlineStr">
        <is>
          <t>Lupin</t>
        </is>
      </c>
      <c r="B382" s="1112" t="n">
        <v>2010</v>
      </c>
      <c r="C382" s="45" t="inlineStr">
        <is>
          <t>2010/11</t>
        </is>
      </c>
      <c r="D382" s="1113" t="n">
        <v>8</v>
      </c>
      <c r="E382" s="48" t="n">
        <v>4843.9</v>
      </c>
      <c r="F382" s="48" t="n">
        <v>88.8</v>
      </c>
      <c r="G382" s="48" t="n">
        <v>4932.7</v>
      </c>
      <c r="H382" s="48" t="n">
        <v>7217.4</v>
      </c>
      <c r="I382" s="48" t="n">
        <v>110.5</v>
      </c>
      <c r="J382" s="48" t="n">
        <v>7327.9</v>
      </c>
      <c r="K382" s="48" t="n">
        <v>92.09999999999999</v>
      </c>
      <c r="L382" s="48" t="n">
        <v>92.09999999999999</v>
      </c>
      <c r="M382" s="48" t="n">
        <v>0</v>
      </c>
      <c r="N382" s="48" t="n">
        <v>0</v>
      </c>
    </row>
    <row r="383" ht="10.05" customHeight="1" s="1003">
      <c r="A383" s="45" t="inlineStr">
        <is>
          <t>Pois</t>
        </is>
      </c>
      <c r="B383" s="1112" t="n">
        <v>2010</v>
      </c>
      <c r="C383" s="45" t="inlineStr">
        <is>
          <t>2010/11</t>
        </is>
      </c>
      <c r="D383" s="1113" t="n">
        <v>8</v>
      </c>
      <c r="E383" s="48" t="n">
        <v>103847.9</v>
      </c>
      <c r="F383" s="48" t="n">
        <v>1828.7</v>
      </c>
      <c r="G383" s="48" t="n">
        <v>105676.6</v>
      </c>
      <c r="H383" s="48" t="n">
        <v>440458.8</v>
      </c>
      <c r="I383" s="48" t="n">
        <v>11142.1</v>
      </c>
      <c r="J383" s="48" t="n">
        <v>451600.9</v>
      </c>
      <c r="K383" s="48" t="n">
        <v>132255.4</v>
      </c>
      <c r="L383" s="48" t="n">
        <v>36378.4</v>
      </c>
      <c r="M383" s="48" t="n">
        <v>43655.5</v>
      </c>
      <c r="N383" s="48" t="n">
        <v>362.8</v>
      </c>
    </row>
    <row r="384" ht="10.05" customHeight="1" s="1003">
      <c r="A384" s="45" t="inlineStr">
        <is>
          <t>Féverole</t>
        </is>
      </c>
      <c r="B384" s="1112" t="n">
        <v>2010</v>
      </c>
      <c r="C384" s="45" t="inlineStr">
        <is>
          <t>2010/11</t>
        </is>
      </c>
      <c r="D384" s="1113" t="n">
        <v>9</v>
      </c>
      <c r="E384" s="48" t="n">
        <v>103759.9</v>
      </c>
      <c r="F384" s="48" t="n">
        <v>885.6</v>
      </c>
      <c r="G384" s="48" t="n">
        <v>104645.5</v>
      </c>
      <c r="H384" s="48" t="n">
        <v>208017.7</v>
      </c>
      <c r="I384" s="48" t="n">
        <v>2516.4</v>
      </c>
      <c r="J384" s="48" t="n">
        <v>210534.1</v>
      </c>
      <c r="K384" s="48" t="n">
        <v>45254.9</v>
      </c>
      <c r="L384" s="48" t="n">
        <v>27100.2</v>
      </c>
      <c r="M384" s="48" t="n">
        <v>16790.7</v>
      </c>
      <c r="N384" s="48" t="n">
        <v>170.6</v>
      </c>
    </row>
    <row r="385" ht="10.05" customHeight="1" s="1003">
      <c r="A385" s="45" t="inlineStr">
        <is>
          <t>Lupin</t>
        </is>
      </c>
      <c r="B385" s="1112" t="n">
        <v>2010</v>
      </c>
      <c r="C385" s="45" t="inlineStr">
        <is>
          <t>2010/11</t>
        </is>
      </c>
      <c r="D385" s="1113" t="n">
        <v>9</v>
      </c>
      <c r="E385" s="48" t="n">
        <v>1040.6</v>
      </c>
      <c r="F385" s="48" t="n">
        <v>317.4</v>
      </c>
      <c r="G385" s="48" t="n">
        <v>1358</v>
      </c>
      <c r="H385" s="48" t="n">
        <v>8195.700000000001</v>
      </c>
      <c r="I385" s="48" t="n">
        <v>362.3</v>
      </c>
      <c r="J385" s="48" t="n">
        <v>8558</v>
      </c>
      <c r="K385" s="48" t="n">
        <v>181.5</v>
      </c>
      <c r="L385" s="48" t="n">
        <v>91.2</v>
      </c>
      <c r="M385" s="48" t="n">
        <v>0</v>
      </c>
      <c r="N385" s="48" t="n">
        <v>1.8</v>
      </c>
    </row>
    <row r="386" ht="10.05" customHeight="1" s="1003">
      <c r="A386" s="45" t="inlineStr">
        <is>
          <t>Pois</t>
        </is>
      </c>
      <c r="B386" s="1112" t="n">
        <v>2010</v>
      </c>
      <c r="C386" s="45" t="inlineStr">
        <is>
          <t>2010/11</t>
        </is>
      </c>
      <c r="D386" s="1113" t="n">
        <v>9</v>
      </c>
      <c r="E386" s="48" t="n">
        <v>56785.7</v>
      </c>
      <c r="F386" s="48" t="n">
        <v>2425.4</v>
      </c>
      <c r="G386" s="48" t="n">
        <v>59211.1</v>
      </c>
      <c r="H386" s="48" t="n">
        <v>406012.1</v>
      </c>
      <c r="I386" s="48" t="n">
        <v>12662.7</v>
      </c>
      <c r="J386" s="48" t="n">
        <v>418674.8</v>
      </c>
      <c r="K386" s="48" t="n">
        <v>94748.39999999999</v>
      </c>
      <c r="L386" s="48" t="n">
        <v>5217.2</v>
      </c>
      <c r="M386" s="48" t="n">
        <v>41703.4</v>
      </c>
      <c r="N386" s="48" t="n">
        <v>1020.8</v>
      </c>
    </row>
    <row r="387" ht="10.05" customHeight="1" s="1003">
      <c r="A387" s="45" t="inlineStr">
        <is>
          <t>Féverole</t>
        </is>
      </c>
      <c r="B387" s="1112" t="n">
        <v>2010</v>
      </c>
      <c r="C387" s="45" t="inlineStr">
        <is>
          <t>2010/11</t>
        </is>
      </c>
      <c r="D387" s="1113" t="n">
        <v>10</v>
      </c>
      <c r="E387" s="48" t="n">
        <v>15258.5</v>
      </c>
      <c r="F387" s="48" t="n">
        <v>596.5</v>
      </c>
      <c r="G387" s="48" t="n">
        <v>15855</v>
      </c>
      <c r="H387" s="48" t="n">
        <v>192899.1</v>
      </c>
      <c r="I387" s="48" t="n">
        <v>2939.3</v>
      </c>
      <c r="J387" s="48" t="n">
        <v>195838.4</v>
      </c>
      <c r="K387" s="48" t="n">
        <v>38628.1</v>
      </c>
      <c r="L387" s="48" t="n">
        <v>3659.7</v>
      </c>
      <c r="M387" s="48" t="n">
        <v>10139.2</v>
      </c>
      <c r="N387" s="48" t="n">
        <v>147.3</v>
      </c>
    </row>
    <row r="388" ht="10.05" customHeight="1" s="1003">
      <c r="A388" s="45" t="inlineStr">
        <is>
          <t>Lupin</t>
        </is>
      </c>
      <c r="B388" s="1112" t="n">
        <v>2010</v>
      </c>
      <c r="C388" s="45" t="inlineStr">
        <is>
          <t>2010/11</t>
        </is>
      </c>
      <c r="D388" s="1113" t="n">
        <v>10</v>
      </c>
      <c r="E388" s="48" t="n">
        <v>157.5</v>
      </c>
      <c r="F388" s="48" t="n">
        <v>73.5</v>
      </c>
      <c r="G388" s="48" t="n">
        <v>231</v>
      </c>
      <c r="H388" s="48" t="n">
        <v>7982.3</v>
      </c>
      <c r="I388" s="48" t="n">
        <v>430.6</v>
      </c>
      <c r="J388" s="48" t="n">
        <v>8412.9</v>
      </c>
      <c r="K388" s="48" t="n">
        <v>88.09999999999999</v>
      </c>
      <c r="L388" s="48" t="n">
        <v>34.6</v>
      </c>
      <c r="M388" s="48" t="n">
        <v>0</v>
      </c>
      <c r="N388" s="48" t="n">
        <v>128</v>
      </c>
    </row>
    <row r="389" ht="10.05" customHeight="1" s="1003">
      <c r="A389" s="45" t="inlineStr">
        <is>
          <t>Pois</t>
        </is>
      </c>
      <c r="B389" s="1112" t="n">
        <v>2010</v>
      </c>
      <c r="C389" s="45" t="inlineStr">
        <is>
          <t>2010/11</t>
        </is>
      </c>
      <c r="D389" s="1113" t="n">
        <v>10</v>
      </c>
      <c r="E389" s="48" t="n">
        <v>27280.5</v>
      </c>
      <c r="F389" s="48" t="n">
        <v>4076.1</v>
      </c>
      <c r="G389" s="48" t="n">
        <v>31356.6</v>
      </c>
      <c r="H389" s="48" t="n">
        <v>368568.8</v>
      </c>
      <c r="I389" s="48" t="n">
        <v>15001.9</v>
      </c>
      <c r="J389" s="48" t="n">
        <v>383570.7</v>
      </c>
      <c r="K389" s="48" t="n">
        <v>76748.60000000001</v>
      </c>
      <c r="L389" s="48" t="n">
        <v>1610.5</v>
      </c>
      <c r="M389" s="48" t="n">
        <v>19007.3</v>
      </c>
      <c r="N389" s="48" t="n">
        <v>603</v>
      </c>
    </row>
    <row r="390" ht="10.05" customHeight="1" s="1003">
      <c r="A390" s="45" t="inlineStr">
        <is>
          <t>Féverole</t>
        </is>
      </c>
      <c r="B390" s="1112" t="n">
        <v>2010</v>
      </c>
      <c r="C390" s="45" t="inlineStr">
        <is>
          <t>2010/11</t>
        </is>
      </c>
      <c r="D390" s="1113" t="n">
        <v>11</v>
      </c>
      <c r="E390" s="48" t="n">
        <v>15614.4</v>
      </c>
      <c r="F390" s="48" t="n">
        <v>1307.5</v>
      </c>
      <c r="G390" s="48" t="n">
        <v>16921.9</v>
      </c>
      <c r="H390" s="48" t="n">
        <v>176563.1</v>
      </c>
      <c r="I390" s="48" t="n">
        <v>3791.6</v>
      </c>
      <c r="J390" s="48" t="n">
        <v>180354.7</v>
      </c>
      <c r="K390" s="48" t="n">
        <v>31114.8</v>
      </c>
      <c r="L390" s="48" t="n">
        <v>1773.4</v>
      </c>
      <c r="M390" s="48" t="n">
        <v>8642.5</v>
      </c>
      <c r="N390" s="48" t="n">
        <v>150</v>
      </c>
    </row>
    <row r="391" ht="10.05" customHeight="1" s="1003">
      <c r="A391" s="45" t="inlineStr">
        <is>
          <t>Lupin</t>
        </is>
      </c>
      <c r="B391" s="1112" t="n">
        <v>2010</v>
      </c>
      <c r="C391" s="45" t="inlineStr">
        <is>
          <t>2010/11</t>
        </is>
      </c>
      <c r="D391" s="1113" t="n">
        <v>11</v>
      </c>
      <c r="E391" s="48" t="n">
        <v>29.7</v>
      </c>
      <c r="F391" s="48" t="n">
        <v>33.5</v>
      </c>
      <c r="G391" s="48" t="n">
        <v>63.2</v>
      </c>
      <c r="H391" s="48" t="n">
        <v>7613.2</v>
      </c>
      <c r="I391" s="48" t="n">
        <v>464.1</v>
      </c>
      <c r="J391" s="48" t="n">
        <v>8077.3</v>
      </c>
      <c r="K391" s="48" t="n">
        <v>90</v>
      </c>
      <c r="L391" s="48" t="n">
        <v>26.6</v>
      </c>
      <c r="M391" s="48" t="n">
        <v>10.2</v>
      </c>
      <c r="N391" s="48" t="n">
        <v>14.5</v>
      </c>
    </row>
    <row r="392" ht="10.05" customHeight="1" s="1003">
      <c r="A392" s="45" t="inlineStr">
        <is>
          <t>Pois</t>
        </is>
      </c>
      <c r="B392" s="1112" t="n">
        <v>2010</v>
      </c>
      <c r="C392" s="45" t="inlineStr">
        <is>
          <t>2010/11</t>
        </is>
      </c>
      <c r="D392" s="1113" t="n">
        <v>11</v>
      </c>
      <c r="E392" s="48" t="n">
        <v>36610.3</v>
      </c>
      <c r="F392" s="48" t="n">
        <v>6445.1</v>
      </c>
      <c r="G392" s="48" t="n">
        <v>43055.4</v>
      </c>
      <c r="H392" s="48" t="n">
        <v>336027.7</v>
      </c>
      <c r="I392" s="48" t="n">
        <v>18333.8</v>
      </c>
      <c r="J392" s="48" t="n">
        <v>354361.5</v>
      </c>
      <c r="K392" s="48" t="n">
        <v>56558.8</v>
      </c>
      <c r="L392" s="48" t="n">
        <v>4284.8</v>
      </c>
      <c r="M392" s="48" t="n">
        <v>23763.4</v>
      </c>
      <c r="N392" s="48" t="n">
        <v>507.2</v>
      </c>
    </row>
    <row r="393" ht="10.05" customHeight="1" s="1003">
      <c r="A393" s="45" t="inlineStr">
        <is>
          <t>Féverole</t>
        </is>
      </c>
      <c r="B393" s="1112" t="n">
        <v>2010</v>
      </c>
      <c r="C393" s="45" t="inlineStr">
        <is>
          <t>2010/11</t>
        </is>
      </c>
      <c r="D393" s="1113" t="n">
        <v>12</v>
      </c>
      <c r="E393" s="48" t="n">
        <v>11821.7</v>
      </c>
      <c r="F393" s="48" t="n">
        <v>1251.9</v>
      </c>
      <c r="G393" s="48" t="n">
        <v>13073.6</v>
      </c>
      <c r="H393" s="48" t="n">
        <v>154348.2</v>
      </c>
      <c r="I393" s="48" t="n">
        <v>4418.5</v>
      </c>
      <c r="J393" s="48" t="n">
        <v>158766.7</v>
      </c>
      <c r="K393" s="48" t="n">
        <v>26648.4</v>
      </c>
      <c r="L393" s="48" t="n">
        <v>1818.2</v>
      </c>
      <c r="M393" s="48" t="n">
        <v>6544.7</v>
      </c>
      <c r="N393" s="48" t="n">
        <v>117.7</v>
      </c>
    </row>
    <row r="394" ht="10.05" customHeight="1" s="1003">
      <c r="A394" s="45" t="inlineStr">
        <is>
          <t>Lupin</t>
        </is>
      </c>
      <c r="B394" s="1112" t="n">
        <v>2010</v>
      </c>
      <c r="C394" s="45" t="inlineStr">
        <is>
          <t>2010/11</t>
        </is>
      </c>
      <c r="D394" s="1113" t="n">
        <v>12</v>
      </c>
      <c r="E394" s="48" t="n">
        <v>0</v>
      </c>
      <c r="F394" s="48" t="n">
        <v>35</v>
      </c>
      <c r="G394" s="48" t="n">
        <v>35</v>
      </c>
      <c r="H394" s="48" t="n">
        <v>7379.2</v>
      </c>
      <c r="I394" s="48" t="n">
        <v>499.1</v>
      </c>
      <c r="J394" s="48" t="n">
        <v>7878.3</v>
      </c>
      <c r="K394" s="48" t="n">
        <v>113.1</v>
      </c>
      <c r="L394" s="48" t="n">
        <v>26.9</v>
      </c>
      <c r="M394" s="48" t="n">
        <v>0</v>
      </c>
      <c r="N394" s="48" t="n">
        <v>3.8</v>
      </c>
    </row>
    <row r="395" ht="10.05" customHeight="1" s="1003">
      <c r="A395" s="45" t="inlineStr">
        <is>
          <t>Pois</t>
        </is>
      </c>
      <c r="B395" s="1112" t="n">
        <v>2010</v>
      </c>
      <c r="C395" s="45" t="inlineStr">
        <is>
          <t>2010/11</t>
        </is>
      </c>
      <c r="D395" s="1113" t="n">
        <v>12</v>
      </c>
      <c r="E395" s="48" t="n">
        <v>24016.6</v>
      </c>
      <c r="F395" s="48" t="n">
        <v>5444.1</v>
      </c>
      <c r="G395" s="48" t="n">
        <v>29460.7</v>
      </c>
      <c r="H395" s="48" t="n">
        <v>298143.3</v>
      </c>
      <c r="I395" s="48" t="n">
        <v>19964.7</v>
      </c>
      <c r="J395" s="48" t="n">
        <v>318108</v>
      </c>
      <c r="K395" s="48" t="n">
        <v>47897.1</v>
      </c>
      <c r="L395" s="48" t="n">
        <v>2942.5</v>
      </c>
      <c r="M395" s="48" t="n">
        <v>11480.2</v>
      </c>
      <c r="N395" s="48" t="n">
        <v>328</v>
      </c>
    </row>
    <row r="396" ht="10.05" customHeight="1" s="1003">
      <c r="A396" s="45" t="inlineStr">
        <is>
          <t>Féverole</t>
        </is>
      </c>
      <c r="B396" s="1112" t="n">
        <v>2011</v>
      </c>
      <c r="C396" s="45" t="inlineStr">
        <is>
          <t>2010/11</t>
        </is>
      </c>
      <c r="D396" s="1113" t="n">
        <v>1</v>
      </c>
      <c r="E396" s="48" t="n">
        <v>11996.2</v>
      </c>
      <c r="F396" s="48" t="n">
        <v>1262.9</v>
      </c>
      <c r="G396" s="48" t="n">
        <v>13259.1</v>
      </c>
      <c r="H396" s="48" t="n">
        <v>134726.1</v>
      </c>
      <c r="I396" s="48" t="n">
        <v>4473.6</v>
      </c>
      <c r="J396" s="48" t="n">
        <v>139199.7</v>
      </c>
      <c r="K396" s="48" t="n">
        <v>22864.4</v>
      </c>
      <c r="L396" s="48" t="n">
        <v>1692.1</v>
      </c>
      <c r="M396" s="48" t="n">
        <v>5335.3</v>
      </c>
      <c r="N396" s="48" t="n">
        <v>150.8</v>
      </c>
    </row>
    <row r="397" ht="10.05" customHeight="1" s="1003">
      <c r="A397" s="45" t="inlineStr">
        <is>
          <t>Lupin</t>
        </is>
      </c>
      <c r="B397" s="1112" t="n">
        <v>2011</v>
      </c>
      <c r="C397" s="45" t="inlineStr">
        <is>
          <t>2010/11</t>
        </is>
      </c>
      <c r="D397" s="1113" t="n">
        <v>1</v>
      </c>
      <c r="E397" s="48" t="n">
        <v>125</v>
      </c>
      <c r="F397" s="48" t="n">
        <v>0</v>
      </c>
      <c r="G397" s="48" t="n">
        <v>125</v>
      </c>
      <c r="H397" s="48" t="n">
        <v>7174.9</v>
      </c>
      <c r="I397" s="48" t="n">
        <v>432.8</v>
      </c>
      <c r="J397" s="48" t="n">
        <v>7607.7</v>
      </c>
      <c r="K397" s="48" t="n">
        <v>57.3</v>
      </c>
      <c r="L397" s="48" t="n">
        <v>0</v>
      </c>
      <c r="M397" s="48" t="n">
        <v>53.5</v>
      </c>
      <c r="N397" s="48" t="n">
        <v>2.3</v>
      </c>
    </row>
    <row r="398" ht="10.05" customHeight="1" s="1003">
      <c r="A398" s="45" t="inlineStr">
        <is>
          <t>Pois</t>
        </is>
      </c>
      <c r="B398" s="1112" t="n">
        <v>2011</v>
      </c>
      <c r="C398" s="45" t="inlineStr">
        <is>
          <t>2010/11</t>
        </is>
      </c>
      <c r="D398" s="1113" t="n">
        <v>1</v>
      </c>
      <c r="E398" s="48" t="n">
        <v>28839.3</v>
      </c>
      <c r="F398" s="48" t="n">
        <v>4647.4</v>
      </c>
      <c r="G398" s="48" t="n">
        <v>33486.7</v>
      </c>
      <c r="H398" s="48" t="n">
        <v>262958.4</v>
      </c>
      <c r="I398" s="48" t="n">
        <v>18482.1</v>
      </c>
      <c r="J398" s="48" t="n">
        <v>281440.5</v>
      </c>
      <c r="K398" s="48" t="n">
        <v>38096</v>
      </c>
      <c r="L398" s="48" t="n">
        <v>3555.6</v>
      </c>
      <c r="M398" s="48" t="n">
        <v>12902.9</v>
      </c>
      <c r="N398" s="48" t="n">
        <v>392.4</v>
      </c>
    </row>
    <row r="399" ht="10.05" customHeight="1" s="1003">
      <c r="A399" s="45" t="inlineStr">
        <is>
          <t>Féverole</t>
        </is>
      </c>
      <c r="B399" s="1112" t="n">
        <v>2011</v>
      </c>
      <c r="C399" s="45" t="inlineStr">
        <is>
          <t>2010/11</t>
        </is>
      </c>
      <c r="D399" s="1113" t="n">
        <v>2</v>
      </c>
      <c r="E399" s="48" t="n">
        <v>13102</v>
      </c>
      <c r="F399" s="48" t="n">
        <v>1358.1</v>
      </c>
      <c r="G399" s="48" t="n">
        <v>14460.1</v>
      </c>
      <c r="H399" s="48" t="n">
        <v>128115.4</v>
      </c>
      <c r="I399" s="48" t="n">
        <v>3577.3</v>
      </c>
      <c r="J399" s="48" t="n">
        <v>131692.7</v>
      </c>
      <c r="K399" s="48" t="n">
        <v>18628.6</v>
      </c>
      <c r="L399" s="48" t="n">
        <v>2039.4</v>
      </c>
      <c r="M399" s="48" t="n">
        <v>6002.5</v>
      </c>
      <c r="N399" s="48" t="n">
        <v>312.7</v>
      </c>
    </row>
    <row r="400" ht="10.05" customHeight="1" s="1003">
      <c r="A400" s="45" t="inlineStr">
        <is>
          <t>Lupin</t>
        </is>
      </c>
      <c r="B400" s="1112" t="n">
        <v>2011</v>
      </c>
      <c r="C400" s="45" t="inlineStr">
        <is>
          <t>2010/11</t>
        </is>
      </c>
      <c r="D400" s="1113" t="n">
        <v>2</v>
      </c>
      <c r="E400" s="48" t="n">
        <v>16.4</v>
      </c>
      <c r="F400" s="48" t="n">
        <v>31.1</v>
      </c>
      <c r="G400" s="48" t="n">
        <v>47.5</v>
      </c>
      <c r="H400" s="48" t="n">
        <v>6892.5</v>
      </c>
      <c r="I400" s="48" t="n">
        <v>431.7</v>
      </c>
      <c r="J400" s="48" t="n">
        <v>7324.2</v>
      </c>
      <c r="K400" s="48" t="n">
        <v>50.2</v>
      </c>
      <c r="L400" s="48" t="n">
        <v>0</v>
      </c>
      <c r="M400" s="48" t="n">
        <v>0</v>
      </c>
      <c r="N400" s="48" t="n">
        <v>7.1</v>
      </c>
    </row>
    <row r="401" ht="10.05" customHeight="1" s="1003">
      <c r="A401" s="45" t="inlineStr">
        <is>
          <t>Pois</t>
        </is>
      </c>
      <c r="B401" s="1112" t="n">
        <v>2011</v>
      </c>
      <c r="C401" s="45" t="inlineStr">
        <is>
          <t>2010/11</t>
        </is>
      </c>
      <c r="D401" s="1113" t="n">
        <v>2</v>
      </c>
      <c r="E401" s="48" t="n">
        <v>25002.9</v>
      </c>
      <c r="F401" s="48" t="n">
        <v>3518.7</v>
      </c>
      <c r="G401" s="48" t="n">
        <v>28521.6</v>
      </c>
      <c r="H401" s="48" t="n">
        <v>238728.9</v>
      </c>
      <c r="I401" s="48" t="n">
        <v>15831.2</v>
      </c>
      <c r="J401" s="48" t="n">
        <v>254560.1</v>
      </c>
      <c r="K401" s="48" t="n">
        <v>31171.4</v>
      </c>
      <c r="L401" s="48" t="n">
        <v>4240.9</v>
      </c>
      <c r="M401" s="48" t="n">
        <v>10791.3</v>
      </c>
      <c r="N401" s="48" t="n">
        <v>374.2</v>
      </c>
    </row>
    <row r="402" ht="10.05" customHeight="1" s="1003">
      <c r="A402" s="45" t="inlineStr">
        <is>
          <t>Féverole</t>
        </is>
      </c>
      <c r="B402" s="1112" t="n">
        <v>2011</v>
      </c>
      <c r="C402" s="45" t="inlineStr">
        <is>
          <t>2010/11</t>
        </is>
      </c>
      <c r="D402" s="1113" t="n">
        <v>3</v>
      </c>
      <c r="E402" s="48" t="n">
        <v>13086.5</v>
      </c>
      <c r="F402" s="48" t="n">
        <v>283.6</v>
      </c>
      <c r="G402" s="48" t="n">
        <v>13370.1</v>
      </c>
      <c r="H402" s="48" t="n">
        <v>113906.9</v>
      </c>
      <c r="I402" s="48" t="n">
        <v>3317.7</v>
      </c>
      <c r="J402" s="48" t="n">
        <v>117224.6</v>
      </c>
      <c r="K402" s="48" t="n">
        <v>12374.9</v>
      </c>
      <c r="L402" s="48" t="n">
        <v>1598.2</v>
      </c>
      <c r="M402" s="48" t="n">
        <v>7816.5</v>
      </c>
      <c r="N402" s="48" t="n">
        <v>53.2</v>
      </c>
    </row>
    <row r="403" ht="10.05" customHeight="1" s="1003">
      <c r="A403" s="45" t="inlineStr">
        <is>
          <t>Lupin</t>
        </is>
      </c>
      <c r="B403" s="1112" t="n">
        <v>2011</v>
      </c>
      <c r="C403" s="45" t="inlineStr">
        <is>
          <t>2010/11</t>
        </is>
      </c>
      <c r="D403" s="1113" t="n">
        <v>3</v>
      </c>
      <c r="E403" s="48" t="n">
        <v>49.2</v>
      </c>
      <c r="F403" s="48" t="n">
        <v>0</v>
      </c>
      <c r="G403" s="48" t="n">
        <v>49.2</v>
      </c>
      <c r="H403" s="48" t="n">
        <v>6503</v>
      </c>
      <c r="I403" s="48" t="n">
        <v>400.4</v>
      </c>
      <c r="J403" s="48" t="n">
        <v>6903.4</v>
      </c>
      <c r="K403" s="48" t="n">
        <v>45.2</v>
      </c>
      <c r="L403" s="48" t="n">
        <v>0</v>
      </c>
      <c r="M403" s="48" t="n">
        <v>0</v>
      </c>
      <c r="N403" s="48" t="n">
        <v>5</v>
      </c>
    </row>
    <row r="404" ht="10.05" customHeight="1" s="1003">
      <c r="A404" s="45" t="inlineStr">
        <is>
          <t>Pois</t>
        </is>
      </c>
      <c r="B404" s="1112" t="n">
        <v>2011</v>
      </c>
      <c r="C404" s="45" t="inlineStr">
        <is>
          <t>2010/11</t>
        </is>
      </c>
      <c r="D404" s="1113" t="n">
        <v>3</v>
      </c>
      <c r="E404" s="48" t="n">
        <v>26429</v>
      </c>
      <c r="F404" s="48" t="n">
        <v>4720.9</v>
      </c>
      <c r="G404" s="48" t="n">
        <v>31149.9</v>
      </c>
      <c r="H404" s="48" t="n">
        <v>204872.3</v>
      </c>
      <c r="I404" s="48" t="n">
        <v>12835.5</v>
      </c>
      <c r="J404" s="48" t="n">
        <v>217707.8</v>
      </c>
      <c r="K404" s="48" t="n">
        <v>21368.8</v>
      </c>
      <c r="L404" s="48" t="n">
        <v>3921.6</v>
      </c>
      <c r="M404" s="48" t="n">
        <v>13451.4</v>
      </c>
      <c r="N404" s="48" t="n">
        <v>272.8</v>
      </c>
    </row>
    <row r="405" ht="10.05" customHeight="1" s="1003">
      <c r="A405" s="45" t="inlineStr">
        <is>
          <t>Féverole</t>
        </is>
      </c>
      <c r="B405" s="1112" t="n">
        <v>2011</v>
      </c>
      <c r="C405" s="45" t="inlineStr">
        <is>
          <t>2010/11</t>
        </is>
      </c>
      <c r="D405" s="1113" t="n">
        <v>4</v>
      </c>
      <c r="E405" s="48" t="n">
        <v>11809.1</v>
      </c>
      <c r="F405" s="48" t="n">
        <v>199.6</v>
      </c>
      <c r="G405" s="48" t="n">
        <v>12008.7</v>
      </c>
      <c r="H405" s="48" t="n">
        <v>93719.3</v>
      </c>
      <c r="I405" s="48" t="n">
        <v>2575.1</v>
      </c>
      <c r="J405" s="48" t="n">
        <v>96294.39999999999</v>
      </c>
      <c r="K405" s="48" t="n">
        <v>7496.2</v>
      </c>
      <c r="L405" s="48" t="n">
        <v>1229.5</v>
      </c>
      <c r="M405" s="48" t="n">
        <v>6066.8</v>
      </c>
      <c r="N405" s="48" t="n">
        <v>38.2</v>
      </c>
    </row>
    <row r="406" ht="10.05" customHeight="1" s="1003">
      <c r="A406" s="45" t="inlineStr">
        <is>
          <t>Lupin</t>
        </is>
      </c>
      <c r="B406" s="1112" t="n">
        <v>2011</v>
      </c>
      <c r="C406" s="45" t="inlineStr">
        <is>
          <t>2010/11</t>
        </is>
      </c>
      <c r="D406" s="1113" t="n">
        <v>4</v>
      </c>
      <c r="E406" s="48" t="n">
        <v>24.2</v>
      </c>
      <c r="F406" s="48" t="n">
        <v>0</v>
      </c>
      <c r="G406" s="48" t="n">
        <v>24.2</v>
      </c>
      <c r="H406" s="48" t="n">
        <v>6308.5</v>
      </c>
      <c r="I406" s="48" t="n">
        <v>399.2</v>
      </c>
      <c r="J406" s="48" t="n">
        <v>6707.7</v>
      </c>
      <c r="K406" s="48" t="n">
        <v>41.8</v>
      </c>
      <c r="L406" s="48" t="n">
        <v>0</v>
      </c>
      <c r="M406" s="48" t="n">
        <v>0</v>
      </c>
      <c r="N406" s="48" t="n">
        <v>6.6</v>
      </c>
    </row>
    <row r="407" ht="10.05" customHeight="1" s="1003">
      <c r="A407" s="45" t="inlineStr">
        <is>
          <t>Pois</t>
        </is>
      </c>
      <c r="B407" s="1112" t="n">
        <v>2011</v>
      </c>
      <c r="C407" s="45" t="inlineStr">
        <is>
          <t>2010/11</t>
        </is>
      </c>
      <c r="D407" s="1113" t="n">
        <v>4</v>
      </c>
      <c r="E407" s="48" t="n">
        <v>20937.1</v>
      </c>
      <c r="F407" s="48" t="n">
        <v>1338.8</v>
      </c>
      <c r="G407" s="48" t="n">
        <v>22275.9</v>
      </c>
      <c r="H407" s="48" t="n">
        <v>172668.4</v>
      </c>
      <c r="I407" s="48" t="n">
        <v>9362.900000000011</v>
      </c>
      <c r="J407" s="48" t="n">
        <v>182031.3</v>
      </c>
      <c r="K407" s="48" t="n">
        <v>11438.4</v>
      </c>
      <c r="L407" s="48" t="n">
        <v>2270.4</v>
      </c>
      <c r="M407" s="48" t="n">
        <v>11867.8</v>
      </c>
      <c r="N407" s="48" t="n">
        <v>333</v>
      </c>
    </row>
    <row r="408" ht="10.05" customHeight="1" s="1003">
      <c r="A408" s="45" t="inlineStr">
        <is>
          <t>Féverole</t>
        </is>
      </c>
      <c r="B408" s="1112" t="n">
        <v>2011</v>
      </c>
      <c r="C408" s="45" t="inlineStr">
        <is>
          <t>2010/11</t>
        </is>
      </c>
      <c r="D408" s="1113" t="n">
        <v>5</v>
      </c>
      <c r="E408" s="48" t="n">
        <v>9946</v>
      </c>
      <c r="F408" s="48" t="n">
        <v>3.1</v>
      </c>
      <c r="G408" s="48" t="n">
        <v>9949.1</v>
      </c>
      <c r="H408" s="48" t="n">
        <v>66659.3</v>
      </c>
      <c r="I408" s="48" t="n">
        <v>2420.8</v>
      </c>
      <c r="J408" s="48" t="n">
        <v>69080.10000000001</v>
      </c>
      <c r="K408" s="48" t="n">
        <v>1493.9</v>
      </c>
      <c r="L408" s="48" t="n">
        <v>287.7</v>
      </c>
      <c r="M408" s="48" t="n">
        <v>6200.8</v>
      </c>
      <c r="N408" s="48" t="n">
        <v>89.2</v>
      </c>
    </row>
    <row r="409" ht="10.05" customHeight="1" s="1003">
      <c r="A409" s="45" t="inlineStr">
        <is>
          <t>Lupin</t>
        </is>
      </c>
      <c r="B409" s="1112" t="n">
        <v>2011</v>
      </c>
      <c r="C409" s="45" t="inlineStr">
        <is>
          <t>2010/11</t>
        </is>
      </c>
      <c r="D409" s="1113" t="n">
        <v>5</v>
      </c>
      <c r="E409" s="48" t="n">
        <v>10.4</v>
      </c>
      <c r="F409" s="48" t="n">
        <v>0</v>
      </c>
      <c r="G409" s="48" t="n">
        <v>10.4</v>
      </c>
      <c r="H409" s="48" t="n">
        <v>6033.2</v>
      </c>
      <c r="I409" s="48" t="n">
        <v>367.2</v>
      </c>
      <c r="J409" s="48" t="n">
        <v>6400.4</v>
      </c>
      <c r="K409" s="48" t="n">
        <v>39.1</v>
      </c>
      <c r="L409" s="48" t="n">
        <v>0</v>
      </c>
      <c r="M409" s="48" t="n">
        <v>0</v>
      </c>
      <c r="N409" s="48" t="n">
        <v>2.7</v>
      </c>
    </row>
    <row r="410" ht="10.05" customHeight="1" s="1003">
      <c r="A410" s="45" t="inlineStr">
        <is>
          <t>Pois</t>
        </is>
      </c>
      <c r="B410" s="1112" t="n">
        <v>2011</v>
      </c>
      <c r="C410" s="45" t="inlineStr">
        <is>
          <t>2010/11</t>
        </is>
      </c>
      <c r="D410" s="1113" t="n">
        <v>5</v>
      </c>
      <c r="E410" s="48" t="n">
        <v>17452.3</v>
      </c>
      <c r="F410" s="48" t="n">
        <v>308.1</v>
      </c>
      <c r="G410" s="48" t="n">
        <v>17760.4</v>
      </c>
      <c r="H410" s="48" t="n">
        <v>130411.2</v>
      </c>
      <c r="I410" s="48" t="n">
        <v>7934.1</v>
      </c>
      <c r="J410" s="48" t="n">
        <v>138345.3</v>
      </c>
      <c r="K410" s="48" t="n">
        <v>4765.5</v>
      </c>
      <c r="L410" s="48" t="n">
        <v>1843.8</v>
      </c>
      <c r="M410" s="48" t="n">
        <v>8322.9</v>
      </c>
      <c r="N410" s="48" t="n">
        <v>193.8</v>
      </c>
    </row>
    <row r="411" ht="10.05" customHeight="1" s="1003">
      <c r="A411" s="45" t="inlineStr">
        <is>
          <t>Féverole</t>
        </is>
      </c>
      <c r="B411" s="1112" t="n">
        <v>2011</v>
      </c>
      <c r="C411" s="45" t="inlineStr">
        <is>
          <t>2010/11</t>
        </is>
      </c>
      <c r="D411" s="1113" t="n">
        <v>6</v>
      </c>
      <c r="E411" s="48" t="n">
        <v>3335.5</v>
      </c>
      <c r="F411" s="48" t="n">
        <v>957.4</v>
      </c>
      <c r="G411" s="48" t="n">
        <v>4292.9</v>
      </c>
      <c r="H411" s="48" t="n">
        <v>42753.3</v>
      </c>
      <c r="I411" s="48" t="n">
        <v>2175.7</v>
      </c>
      <c r="J411" s="48" t="n">
        <v>44929</v>
      </c>
      <c r="K411" s="48" t="n">
        <v>230</v>
      </c>
      <c r="L411" s="48" t="n">
        <v>-0.6</v>
      </c>
      <c r="M411" s="48" t="n">
        <v>1190.6</v>
      </c>
      <c r="N411" s="48" t="n">
        <v>72.7</v>
      </c>
    </row>
    <row r="412" ht="10.05" customHeight="1" s="1003">
      <c r="A412" s="45" t="inlineStr">
        <is>
          <t>Lupin</t>
        </is>
      </c>
      <c r="B412" s="1112" t="n">
        <v>2011</v>
      </c>
      <c r="C412" s="45" t="inlineStr">
        <is>
          <t>2010/11</t>
        </is>
      </c>
      <c r="D412" s="1113" t="n">
        <v>6</v>
      </c>
      <c r="E412" s="48" t="n">
        <v>3.7</v>
      </c>
      <c r="F412" s="48" t="n">
        <v>0</v>
      </c>
      <c r="G412" s="48" t="n">
        <v>3.7</v>
      </c>
      <c r="H412" s="48" t="n">
        <v>4232.7</v>
      </c>
      <c r="I412" s="48" t="n">
        <v>304.8</v>
      </c>
      <c r="J412" s="48" t="n">
        <v>4537.5</v>
      </c>
      <c r="K412" s="48" t="n">
        <v>30.6</v>
      </c>
      <c r="L412" s="48" t="n">
        <v>0</v>
      </c>
      <c r="M412" s="48" t="n">
        <v>4.6</v>
      </c>
      <c r="N412" s="48" t="n">
        <v>3.9</v>
      </c>
    </row>
    <row r="413" ht="10.05" customHeight="1" s="1003">
      <c r="A413" s="45" t="inlineStr">
        <is>
          <t>Pois</t>
        </is>
      </c>
      <c r="B413" s="1112" t="n">
        <v>2011</v>
      </c>
      <c r="C413" s="45" t="inlineStr">
        <is>
          <t>2010/11</t>
        </is>
      </c>
      <c r="D413" s="1113" t="n">
        <v>6</v>
      </c>
      <c r="E413" s="48" t="n">
        <v>11391.3</v>
      </c>
      <c r="F413" s="48" t="n">
        <v>920.3</v>
      </c>
      <c r="G413" s="48" t="n">
        <v>12311.6</v>
      </c>
      <c r="H413" s="48" t="n">
        <v>69778.89999999999</v>
      </c>
      <c r="I413" s="48" t="n">
        <v>6109.5</v>
      </c>
      <c r="J413" s="48" t="n">
        <v>75888.39999999999</v>
      </c>
      <c r="K413" s="48" t="n">
        <v>2931.9</v>
      </c>
      <c r="L413" s="48" t="n">
        <v>2251.3</v>
      </c>
      <c r="M413" s="48" t="n">
        <v>3780.5</v>
      </c>
      <c r="N413" s="48" t="n">
        <v>304.4</v>
      </c>
    </row>
    <row r="414" ht="10.05" customHeight="1" s="1003">
      <c r="A414" s="45" t="inlineStr">
        <is>
          <t>Féverole</t>
        </is>
      </c>
      <c r="B414" s="1112" t="n">
        <v>2011</v>
      </c>
      <c r="C414" s="45" t="inlineStr">
        <is>
          <t>2011/12</t>
        </is>
      </c>
      <c r="D414" s="1113" t="n">
        <v>4</v>
      </c>
      <c r="E414" s="48" t="n">
        <v>0</v>
      </c>
      <c r="F414" s="48" t="n">
        <v>0</v>
      </c>
      <c r="G414" s="48" t="n">
        <v>0</v>
      </c>
      <c r="H414" s="48" t="n">
        <v>32.6</v>
      </c>
      <c r="I414" s="48" t="n">
        <v>0</v>
      </c>
      <c r="J414" s="48" t="n">
        <v>32.6</v>
      </c>
      <c r="K414" s="48" t="n">
        <v>0</v>
      </c>
      <c r="L414" s="48" t="n">
        <v>0</v>
      </c>
      <c r="M414" s="48" t="n">
        <v>0</v>
      </c>
      <c r="N414" s="48" t="n">
        <v>0</v>
      </c>
    </row>
    <row r="415" ht="10.05" customHeight="1" s="1003">
      <c r="A415" s="45" t="inlineStr">
        <is>
          <t>Pois</t>
        </is>
      </c>
      <c r="B415" s="1112" t="n">
        <v>2011</v>
      </c>
      <c r="C415" s="45" t="inlineStr">
        <is>
          <t>2011/12</t>
        </is>
      </c>
      <c r="D415" s="1113" t="n">
        <v>4</v>
      </c>
      <c r="E415" s="48" t="n">
        <v>0</v>
      </c>
      <c r="F415" s="48" t="n">
        <v>0</v>
      </c>
      <c r="G415" s="48" t="n">
        <v>0</v>
      </c>
      <c r="H415" s="48" t="n">
        <v>24.7</v>
      </c>
      <c r="I415" s="48" t="n">
        <v>0</v>
      </c>
      <c r="J415" s="48" t="n">
        <v>24.7</v>
      </c>
      <c r="K415" s="48" t="n">
        <v>0</v>
      </c>
      <c r="L415" s="48" t="n">
        <v>0</v>
      </c>
      <c r="M415" s="48" t="n">
        <v>0</v>
      </c>
      <c r="N415" s="48" t="n">
        <v>0</v>
      </c>
    </row>
    <row r="416" ht="10.05" customHeight="1" s="1003">
      <c r="A416" s="45" t="inlineStr">
        <is>
          <t>Féverole</t>
        </is>
      </c>
      <c r="B416" s="1112" t="n">
        <v>2011</v>
      </c>
      <c r="C416" s="45" t="inlineStr">
        <is>
          <t>2011/12</t>
        </is>
      </c>
      <c r="D416" s="1113" t="n">
        <v>7</v>
      </c>
      <c r="E416" s="48" t="n">
        <v>5914.9</v>
      </c>
      <c r="F416" s="48" t="n">
        <v>737.7</v>
      </c>
      <c r="G416" s="48" t="n">
        <v>6652.6</v>
      </c>
      <c r="H416" s="48" t="n">
        <v>41094.7</v>
      </c>
      <c r="I416" s="48" t="n">
        <v>2143.5</v>
      </c>
      <c r="J416" s="48" t="n">
        <v>43238.2</v>
      </c>
      <c r="K416" s="48" t="n">
        <v>1606.1</v>
      </c>
      <c r="L416" s="48" t="n">
        <v>1556.4</v>
      </c>
      <c r="M416" s="48" t="n">
        <v>122.7</v>
      </c>
      <c r="N416" s="48" t="n">
        <v>57.6</v>
      </c>
    </row>
    <row r="417" ht="10.05" customHeight="1" s="1003">
      <c r="A417" s="45" t="inlineStr">
        <is>
          <t>Lupin</t>
        </is>
      </c>
      <c r="B417" s="1112" t="n">
        <v>2011</v>
      </c>
      <c r="C417" s="45" t="inlineStr">
        <is>
          <t>2011/12</t>
        </is>
      </c>
      <c r="D417" s="1113" t="n">
        <v>7</v>
      </c>
      <c r="E417" s="48" t="n">
        <v>1523.2</v>
      </c>
      <c r="F417" s="48" t="n">
        <v>0</v>
      </c>
      <c r="G417" s="48" t="n">
        <v>1523.2</v>
      </c>
      <c r="H417" s="48" t="n">
        <v>5504.6</v>
      </c>
      <c r="I417" s="48" t="n">
        <v>304.8</v>
      </c>
      <c r="J417" s="48" t="n">
        <v>5809.4</v>
      </c>
      <c r="K417" s="48" t="n">
        <v>26.9</v>
      </c>
      <c r="L417" s="48" t="n">
        <v>0</v>
      </c>
      <c r="M417" s="48" t="n">
        <v>0</v>
      </c>
      <c r="N417" s="48" t="n">
        <v>3.7</v>
      </c>
    </row>
    <row r="418" ht="10.05" customHeight="1" s="1003">
      <c r="A418" s="45" t="inlineStr">
        <is>
          <t>Pois</t>
        </is>
      </c>
      <c r="B418" s="1112" t="n">
        <v>2011</v>
      </c>
      <c r="C418" s="45" t="inlineStr">
        <is>
          <t>2011/12</t>
        </is>
      </c>
      <c r="D418" s="1113" t="n">
        <v>7</v>
      </c>
      <c r="E418" s="48" t="n">
        <v>231016.6</v>
      </c>
      <c r="F418" s="48" t="n">
        <v>7959.3</v>
      </c>
      <c r="G418" s="48" t="n">
        <v>238975.9</v>
      </c>
      <c r="H418" s="48" t="n">
        <v>267883.8</v>
      </c>
      <c r="I418" s="48" t="n">
        <v>10971.8</v>
      </c>
      <c r="J418" s="48" t="n">
        <v>278855.6</v>
      </c>
      <c r="K418" s="48" t="n">
        <v>113428.7</v>
      </c>
      <c r="L418" s="48" t="n">
        <v>130633.8</v>
      </c>
      <c r="M418" s="48" t="n">
        <v>19705.9</v>
      </c>
      <c r="N418" s="48" t="n">
        <v>431.3</v>
      </c>
    </row>
    <row r="419" ht="10.05" customHeight="1" s="1003">
      <c r="A419" s="45" t="inlineStr">
        <is>
          <t>Féverole</t>
        </is>
      </c>
      <c r="B419" s="1112" t="n">
        <v>2011</v>
      </c>
      <c r="C419" s="45" t="inlineStr">
        <is>
          <t>2011/12</t>
        </is>
      </c>
      <c r="D419" s="1113" t="n">
        <v>8</v>
      </c>
      <c r="E419" s="48" t="n">
        <v>134301.8</v>
      </c>
      <c r="F419" s="48" t="n">
        <v>297.2</v>
      </c>
      <c r="G419" s="48" t="n">
        <v>134599</v>
      </c>
      <c r="H419" s="48" t="n">
        <v>149617.7</v>
      </c>
      <c r="I419" s="48" t="n">
        <v>2415.2</v>
      </c>
      <c r="J419" s="48" t="n">
        <v>152032.9</v>
      </c>
      <c r="K419" s="48" t="n">
        <v>29203.3</v>
      </c>
      <c r="L419" s="48" t="n">
        <v>30924.2</v>
      </c>
      <c r="M419" s="48" t="n">
        <v>3310.8</v>
      </c>
      <c r="N419" s="48" t="n">
        <v>16.1</v>
      </c>
    </row>
    <row r="420" ht="10.05" customHeight="1" s="1003">
      <c r="A420" s="45" t="inlineStr">
        <is>
          <t>Lupin</t>
        </is>
      </c>
      <c r="B420" s="1112" t="n">
        <v>2011</v>
      </c>
      <c r="C420" s="45" t="inlineStr">
        <is>
          <t>2011/12</t>
        </is>
      </c>
      <c r="D420" s="1113" t="n">
        <v>8</v>
      </c>
      <c r="E420" s="48" t="n">
        <v>842.3</v>
      </c>
      <c r="F420" s="48" t="n">
        <v>27.1</v>
      </c>
      <c r="G420" s="48" t="n">
        <v>869.4</v>
      </c>
      <c r="H420" s="48" t="n">
        <v>5989</v>
      </c>
      <c r="I420" s="48" t="n">
        <v>331.9</v>
      </c>
      <c r="J420" s="48" t="n">
        <v>6320.9</v>
      </c>
      <c r="K420" s="48" t="n">
        <v>25.8</v>
      </c>
      <c r="L420" s="48" t="n">
        <v>2.8</v>
      </c>
      <c r="M420" s="48" t="n">
        <v>0</v>
      </c>
      <c r="N420" s="48" t="n">
        <v>3.9</v>
      </c>
    </row>
    <row r="421" ht="10.05" customHeight="1" s="1003">
      <c r="A421" s="45" t="inlineStr">
        <is>
          <t>Pois</t>
        </is>
      </c>
      <c r="B421" s="1112" t="n">
        <v>2011</v>
      </c>
      <c r="C421" s="45" t="inlineStr">
        <is>
          <t>2011/12</t>
        </is>
      </c>
      <c r="D421" s="1113" t="n">
        <v>8</v>
      </c>
      <c r="E421" s="48" t="n">
        <v>72647.7</v>
      </c>
      <c r="F421" s="48" t="n">
        <v>1095</v>
      </c>
      <c r="G421" s="48" t="n">
        <v>73742.7</v>
      </c>
      <c r="H421" s="48" t="n">
        <v>284731.2</v>
      </c>
      <c r="I421" s="48" t="n">
        <v>11110.5</v>
      </c>
      <c r="J421" s="48" t="n">
        <v>295841.7</v>
      </c>
      <c r="K421" s="48" t="n">
        <v>99378.39999999999</v>
      </c>
      <c r="L421" s="48" t="n">
        <v>21486.8</v>
      </c>
      <c r="M421" s="48" t="n">
        <v>34883.1</v>
      </c>
      <c r="N421" s="48" t="n">
        <v>653.7</v>
      </c>
    </row>
    <row r="422" ht="10.05" customHeight="1" s="1003">
      <c r="A422" s="45" t="inlineStr">
        <is>
          <t>Féverole</t>
        </is>
      </c>
      <c r="B422" s="1112" t="n">
        <v>2011</v>
      </c>
      <c r="C422" s="45" t="inlineStr">
        <is>
          <t>2011/12</t>
        </is>
      </c>
      <c r="D422" s="1113" t="n">
        <v>9</v>
      </c>
      <c r="E422" s="48" t="n">
        <v>48974.4</v>
      </c>
      <c r="F422" s="48" t="n">
        <v>40.1</v>
      </c>
      <c r="G422" s="48" t="n">
        <v>49014.5</v>
      </c>
      <c r="H422" s="48" t="n">
        <v>162637.1</v>
      </c>
      <c r="I422" s="48" t="n">
        <v>2366.3</v>
      </c>
      <c r="J422" s="48" t="n">
        <v>165003.4</v>
      </c>
      <c r="K422" s="48" t="n">
        <v>31723.3</v>
      </c>
      <c r="L422" s="48" t="n">
        <v>19310.7</v>
      </c>
      <c r="M422" s="48" t="n">
        <v>16668.2</v>
      </c>
      <c r="N422" s="48" t="n">
        <v>192.1</v>
      </c>
    </row>
    <row r="423" ht="10.05" customHeight="1" s="1003">
      <c r="A423" s="45" t="inlineStr">
        <is>
          <t>Lupin</t>
        </is>
      </c>
      <c r="B423" s="1112" t="n">
        <v>2011</v>
      </c>
      <c r="C423" s="45" t="inlineStr">
        <is>
          <t>2011/12</t>
        </is>
      </c>
      <c r="D423" s="1113" t="n">
        <v>9</v>
      </c>
      <c r="E423" s="48" t="n">
        <v>332.7</v>
      </c>
      <c r="F423" s="48" t="n">
        <v>49.8</v>
      </c>
      <c r="G423" s="48" t="n">
        <v>382.5</v>
      </c>
      <c r="H423" s="48" t="n">
        <v>6012.6</v>
      </c>
      <c r="I423" s="48" t="n">
        <v>330.1</v>
      </c>
      <c r="J423" s="48" t="n">
        <v>6342.7</v>
      </c>
      <c r="K423" s="48" t="n">
        <v>19.6</v>
      </c>
      <c r="L423" s="48" t="n">
        <v>0</v>
      </c>
      <c r="M423" s="48" t="n">
        <v>0</v>
      </c>
      <c r="N423" s="48" t="n">
        <v>6.2</v>
      </c>
    </row>
    <row r="424" ht="10.05" customHeight="1" s="1003">
      <c r="A424" s="45" t="inlineStr">
        <is>
          <t>Pois</t>
        </is>
      </c>
      <c r="B424" s="1112" t="n">
        <v>2011</v>
      </c>
      <c r="C424" s="45" t="inlineStr">
        <is>
          <t>2011/12</t>
        </is>
      </c>
      <c r="D424" s="1113" t="n">
        <v>9</v>
      </c>
      <c r="E424" s="48" t="n">
        <v>38720.9</v>
      </c>
      <c r="F424" s="48" t="n">
        <v>1643.7</v>
      </c>
      <c r="G424" s="48" t="n">
        <v>40364.6</v>
      </c>
      <c r="H424" s="48" t="n">
        <v>255168.3</v>
      </c>
      <c r="I424" s="48" t="n">
        <v>11598.2</v>
      </c>
      <c r="J424" s="48" t="n">
        <v>266766.5</v>
      </c>
      <c r="K424" s="48" t="n">
        <v>73402.39999999999</v>
      </c>
      <c r="L424" s="48" t="n">
        <v>2558.4</v>
      </c>
      <c r="M424" s="48" t="n">
        <v>27976</v>
      </c>
      <c r="N424" s="48" t="n">
        <v>559.5</v>
      </c>
    </row>
    <row r="425" ht="10.05" customHeight="1" s="1003">
      <c r="A425" s="45" t="inlineStr">
        <is>
          <t>Féverole</t>
        </is>
      </c>
      <c r="B425" s="1112" t="n">
        <v>2011</v>
      </c>
      <c r="C425" s="45" t="inlineStr">
        <is>
          <t>2011/12</t>
        </is>
      </c>
      <c r="D425" s="1113" t="n">
        <v>10</v>
      </c>
      <c r="E425" s="48" t="n">
        <v>8828.30000000001</v>
      </c>
      <c r="F425" s="48" t="n">
        <v>546.8</v>
      </c>
      <c r="G425" s="48" t="n">
        <v>9375.100000000009</v>
      </c>
      <c r="H425" s="48" t="n">
        <v>138029.2</v>
      </c>
      <c r="I425" s="48" t="n">
        <v>2597.9</v>
      </c>
      <c r="J425" s="48" t="n">
        <v>140627.1</v>
      </c>
      <c r="K425" s="48" t="n">
        <v>26831.1</v>
      </c>
      <c r="L425" s="48" t="n">
        <v>1380</v>
      </c>
      <c r="M425" s="48" t="n">
        <v>5986</v>
      </c>
      <c r="N425" s="48" t="n">
        <v>183.1</v>
      </c>
    </row>
    <row r="426" ht="10.05" customHeight="1" s="1003">
      <c r="A426" s="45" t="inlineStr">
        <is>
          <t>Lupin</t>
        </is>
      </c>
      <c r="B426" s="1112" t="n">
        <v>2011</v>
      </c>
      <c r="C426" s="45" t="inlineStr">
        <is>
          <t>2011/12</t>
        </is>
      </c>
      <c r="D426" s="1113" t="n">
        <v>10</v>
      </c>
      <c r="E426" s="48" t="n">
        <v>6</v>
      </c>
      <c r="F426" s="48" t="n">
        <v>0</v>
      </c>
      <c r="G426" s="48" t="n">
        <v>6</v>
      </c>
      <c r="H426" s="48" t="n">
        <v>5633.3</v>
      </c>
      <c r="I426" s="48" t="n">
        <v>329.3</v>
      </c>
      <c r="J426" s="48" t="n">
        <v>5962.6</v>
      </c>
      <c r="K426" s="48" t="n">
        <v>17.5</v>
      </c>
      <c r="L426" s="48" t="n">
        <v>0</v>
      </c>
      <c r="M426" s="48" t="n">
        <v>0</v>
      </c>
      <c r="N426" s="48" t="n">
        <v>2.1</v>
      </c>
    </row>
    <row r="427" ht="10.05" customHeight="1" s="1003">
      <c r="A427" s="45" t="inlineStr">
        <is>
          <t>Pois</t>
        </is>
      </c>
      <c r="B427" s="1112" t="n">
        <v>2011</v>
      </c>
      <c r="C427" s="45" t="inlineStr">
        <is>
          <t>2011/12</t>
        </is>
      </c>
      <c r="D427" s="1113" t="n">
        <v>10</v>
      </c>
      <c r="E427" s="48" t="n">
        <v>15363.6</v>
      </c>
      <c r="F427" s="48" t="n">
        <v>1702.8</v>
      </c>
      <c r="G427" s="48" t="n">
        <v>17066.4</v>
      </c>
      <c r="H427" s="48" t="n">
        <v>233117.7</v>
      </c>
      <c r="I427" s="48" t="n">
        <v>12090.7</v>
      </c>
      <c r="J427" s="48" t="n">
        <v>245208.4</v>
      </c>
      <c r="K427" s="48" t="n">
        <v>63875</v>
      </c>
      <c r="L427" s="48" t="n">
        <v>1873.4</v>
      </c>
      <c r="M427" s="48" t="n">
        <v>10829.1</v>
      </c>
      <c r="N427" s="48" t="n">
        <v>605.8</v>
      </c>
    </row>
    <row r="428" ht="10.05" customHeight="1" s="1003">
      <c r="A428" s="45" t="inlineStr">
        <is>
          <t>Féverole</t>
        </is>
      </c>
      <c r="B428" s="1112" t="n">
        <v>2011</v>
      </c>
      <c r="C428" s="45" t="inlineStr">
        <is>
          <t>2011/12</t>
        </is>
      </c>
      <c r="D428" s="1113" t="n">
        <v>11</v>
      </c>
      <c r="E428" s="48" t="n">
        <v>7910.6</v>
      </c>
      <c r="F428" s="48" t="n">
        <v>2157.8</v>
      </c>
      <c r="G428" s="48" t="n">
        <v>10068.4</v>
      </c>
      <c r="H428" s="48" t="n">
        <v>135602.5</v>
      </c>
      <c r="I428" s="48" t="n">
        <v>3996.7</v>
      </c>
      <c r="J428" s="48" t="n">
        <v>139599.2</v>
      </c>
      <c r="K428" s="48" t="n">
        <v>23982.3</v>
      </c>
      <c r="L428" s="48" t="n">
        <v>1415.8</v>
      </c>
      <c r="M428" s="48" t="n">
        <v>3991.4</v>
      </c>
      <c r="N428" s="48" t="n">
        <v>273.1</v>
      </c>
    </row>
    <row r="429" ht="10.05" customHeight="1" s="1003">
      <c r="A429" s="45" t="inlineStr">
        <is>
          <t>Lupin</t>
        </is>
      </c>
      <c r="B429" s="1112" t="n">
        <v>2011</v>
      </c>
      <c r="C429" s="45" t="inlineStr">
        <is>
          <t>2011/12</t>
        </is>
      </c>
      <c r="D429" s="1113" t="n">
        <v>11</v>
      </c>
      <c r="E429" s="48" t="n">
        <v>34.2</v>
      </c>
      <c r="F429" s="48" t="n">
        <v>114.8</v>
      </c>
      <c r="G429" s="48" t="n">
        <v>149</v>
      </c>
      <c r="H429" s="48" t="n">
        <v>5240.1</v>
      </c>
      <c r="I429" s="48" t="n">
        <v>444.1</v>
      </c>
      <c r="J429" s="48" t="n">
        <v>5684.2</v>
      </c>
      <c r="K429" s="48" t="n">
        <v>16.4</v>
      </c>
      <c r="L429" s="48" t="n">
        <v>0</v>
      </c>
      <c r="M429" s="48" t="n">
        <v>0</v>
      </c>
      <c r="N429" s="48" t="n">
        <v>1.1</v>
      </c>
    </row>
    <row r="430" ht="10.05" customHeight="1" s="1003">
      <c r="A430" s="45" t="inlineStr">
        <is>
          <t>Pois</t>
        </is>
      </c>
      <c r="B430" s="1112" t="n">
        <v>2011</v>
      </c>
      <c r="C430" s="45" t="inlineStr">
        <is>
          <t>2011/12</t>
        </is>
      </c>
      <c r="D430" s="1113" t="n">
        <v>11</v>
      </c>
      <c r="E430" s="48" t="n">
        <v>19660.9</v>
      </c>
      <c r="F430" s="48" t="n">
        <v>3726.3</v>
      </c>
      <c r="G430" s="48" t="n">
        <v>23387.2</v>
      </c>
      <c r="H430" s="48" t="n">
        <v>224140</v>
      </c>
      <c r="I430" s="48" t="n">
        <v>14603</v>
      </c>
      <c r="J430" s="48" t="n">
        <v>238743</v>
      </c>
      <c r="K430" s="48" t="n">
        <v>54651.6</v>
      </c>
      <c r="L430" s="48" t="n">
        <v>3047.3</v>
      </c>
      <c r="M430" s="48" t="n">
        <v>11794.9</v>
      </c>
      <c r="N430" s="48" t="n">
        <v>475.6</v>
      </c>
    </row>
    <row r="431" ht="10.05" customHeight="1" s="1003">
      <c r="A431" s="45" t="inlineStr">
        <is>
          <t>Féverole</t>
        </is>
      </c>
      <c r="B431" s="1112" t="n">
        <v>2011</v>
      </c>
      <c r="C431" s="45" t="inlineStr">
        <is>
          <t>2011/12</t>
        </is>
      </c>
      <c r="D431" s="1113" t="n">
        <v>12</v>
      </c>
      <c r="E431" s="48" t="n">
        <v>6799.1</v>
      </c>
      <c r="F431" s="48" t="n">
        <v>1179.4</v>
      </c>
      <c r="G431" s="48" t="n">
        <v>7978.5</v>
      </c>
      <c r="H431" s="48" t="n">
        <v>134781.6</v>
      </c>
      <c r="I431" s="48" t="n">
        <v>4887.4</v>
      </c>
      <c r="J431" s="48" t="n">
        <v>139669</v>
      </c>
      <c r="K431" s="48" t="n">
        <v>21885.5</v>
      </c>
      <c r="L431" s="48" t="n">
        <v>948.5</v>
      </c>
      <c r="M431" s="48" t="n">
        <v>3010.8</v>
      </c>
      <c r="N431" s="48" t="n">
        <v>34.5</v>
      </c>
    </row>
    <row r="432" ht="10.05" customHeight="1" s="1003">
      <c r="A432" s="45" t="inlineStr">
        <is>
          <t>Lupin</t>
        </is>
      </c>
      <c r="B432" s="1112" t="n">
        <v>2011</v>
      </c>
      <c r="C432" s="45" t="inlineStr">
        <is>
          <t>2011/12</t>
        </is>
      </c>
      <c r="D432" s="1113" t="n">
        <v>12</v>
      </c>
      <c r="E432" s="48" t="n">
        <v>72.09999999999999</v>
      </c>
      <c r="F432" s="48" t="n">
        <v>0</v>
      </c>
      <c r="G432" s="48" t="n">
        <v>72.09999999999999</v>
      </c>
      <c r="H432" s="48" t="n">
        <v>4919.6</v>
      </c>
      <c r="I432" s="48" t="n">
        <v>424.1</v>
      </c>
      <c r="J432" s="48" t="n">
        <v>5343.7</v>
      </c>
      <c r="K432" s="48" t="n">
        <v>16.4</v>
      </c>
      <c r="L432" s="48" t="n">
        <v>0</v>
      </c>
      <c r="M432" s="48" t="n">
        <v>0</v>
      </c>
      <c r="N432" s="48" t="n">
        <v>0</v>
      </c>
    </row>
    <row r="433" ht="10.05" customHeight="1" s="1003">
      <c r="A433" s="45" t="inlineStr">
        <is>
          <t>Pois</t>
        </is>
      </c>
      <c r="B433" s="1112" t="n">
        <v>2011</v>
      </c>
      <c r="C433" s="45" t="inlineStr">
        <is>
          <t>2011/12</t>
        </is>
      </c>
      <c r="D433" s="1113" t="n">
        <v>12</v>
      </c>
      <c r="E433" s="48" t="n">
        <v>14791.4</v>
      </c>
      <c r="F433" s="48" t="n">
        <v>3232.4</v>
      </c>
      <c r="G433" s="48" t="n">
        <v>18023.8</v>
      </c>
      <c r="H433" s="48" t="n">
        <v>197009.9</v>
      </c>
      <c r="I433" s="48" t="n">
        <v>15804.3</v>
      </c>
      <c r="J433" s="48" t="n">
        <v>212814.2</v>
      </c>
      <c r="K433" s="48" t="n">
        <v>49536.9</v>
      </c>
      <c r="L433" s="48" t="n">
        <v>3436</v>
      </c>
      <c r="M433" s="48" t="n">
        <v>8367.1</v>
      </c>
      <c r="N433" s="48" t="n">
        <v>183.8</v>
      </c>
    </row>
    <row r="434" ht="10.05" customHeight="1" s="1003">
      <c r="A434" s="45" t="inlineStr">
        <is>
          <t>Féverole</t>
        </is>
      </c>
      <c r="B434" s="1112" t="n">
        <v>2012</v>
      </c>
      <c r="C434" s="45" t="inlineStr">
        <is>
          <t>2011/12</t>
        </is>
      </c>
      <c r="D434" s="1113" t="n">
        <v>1</v>
      </c>
      <c r="E434" s="48" t="n">
        <v>12352.9</v>
      </c>
      <c r="F434" s="48" t="n">
        <v>1041.4</v>
      </c>
      <c r="G434" s="48" t="n">
        <v>13394.3</v>
      </c>
      <c r="H434" s="48" t="n">
        <v>121528.5</v>
      </c>
      <c r="I434" s="48" t="n">
        <v>4848.8</v>
      </c>
      <c r="J434" s="48" t="n">
        <v>126377.3</v>
      </c>
      <c r="K434" s="48" t="n">
        <v>16791.5</v>
      </c>
      <c r="L434" s="48" t="n">
        <v>702.9</v>
      </c>
      <c r="M434" s="48" t="n">
        <v>5362.4</v>
      </c>
      <c r="N434" s="48" t="n">
        <v>434.4</v>
      </c>
    </row>
    <row r="435" ht="10.05" customHeight="1" s="1003">
      <c r="A435" s="45" t="inlineStr">
        <is>
          <t>Lupin</t>
        </is>
      </c>
      <c r="B435" s="1112" t="n">
        <v>2012</v>
      </c>
      <c r="C435" s="45" t="inlineStr">
        <is>
          <t>2011/12</t>
        </is>
      </c>
      <c r="D435" s="1113" t="n">
        <v>1</v>
      </c>
      <c r="E435" s="48" t="n">
        <v>0</v>
      </c>
      <c r="F435" s="48" t="n">
        <v>0</v>
      </c>
      <c r="G435" s="48" t="n">
        <v>0</v>
      </c>
      <c r="H435" s="48" t="n">
        <v>4515.7</v>
      </c>
      <c r="I435" s="48" t="n">
        <v>421.8</v>
      </c>
      <c r="J435" s="48" t="n">
        <v>4937.5</v>
      </c>
      <c r="K435" s="48" t="n">
        <v>16.3</v>
      </c>
      <c r="L435" s="48" t="n">
        <v>0</v>
      </c>
      <c r="M435" s="48" t="n">
        <v>0</v>
      </c>
      <c r="N435" s="48" t="n">
        <v>0.1</v>
      </c>
    </row>
    <row r="436" ht="10.05" customHeight="1" s="1003">
      <c r="A436" s="45" t="inlineStr">
        <is>
          <t>Pois</t>
        </is>
      </c>
      <c r="B436" s="1112" t="n">
        <v>2012</v>
      </c>
      <c r="C436" s="45" t="inlineStr">
        <is>
          <t>2011/12</t>
        </is>
      </c>
      <c r="D436" s="1113" t="n">
        <v>1</v>
      </c>
      <c r="E436" s="48" t="n">
        <v>21985</v>
      </c>
      <c r="F436" s="48" t="n">
        <v>2673.3</v>
      </c>
      <c r="G436" s="48" t="n">
        <v>24658.3</v>
      </c>
      <c r="H436" s="48" t="n">
        <v>187827</v>
      </c>
      <c r="I436" s="48" t="n">
        <v>15890.4</v>
      </c>
      <c r="J436" s="48" t="n">
        <v>203717.4</v>
      </c>
      <c r="K436" s="48" t="n">
        <v>38553.1</v>
      </c>
      <c r="L436" s="48" t="n">
        <v>2234.2</v>
      </c>
      <c r="M436" s="48" t="n">
        <v>13041.8</v>
      </c>
      <c r="N436" s="48" t="n">
        <v>176.9</v>
      </c>
    </row>
    <row r="437" ht="10.05" customHeight="1" s="1003">
      <c r="A437" s="45" t="inlineStr">
        <is>
          <t>Féverole</t>
        </is>
      </c>
      <c r="B437" s="1112" t="n">
        <v>2012</v>
      </c>
      <c r="C437" s="45" t="inlineStr">
        <is>
          <t>2011/12</t>
        </is>
      </c>
      <c r="D437" s="1113" t="n">
        <v>2</v>
      </c>
      <c r="E437" s="48" t="n">
        <v>9290.799999999999</v>
      </c>
      <c r="F437" s="48" t="n">
        <v>336.1</v>
      </c>
      <c r="G437" s="48" t="n">
        <v>9626.900000000011</v>
      </c>
      <c r="H437" s="48" t="n">
        <v>112012.1</v>
      </c>
      <c r="I437" s="48" t="n">
        <v>4387.8</v>
      </c>
      <c r="J437" s="48" t="n">
        <v>116399.9</v>
      </c>
      <c r="K437" s="48" t="n">
        <v>12637.4</v>
      </c>
      <c r="L437" s="48" t="n">
        <v>1171.6</v>
      </c>
      <c r="M437" s="48" t="n">
        <v>5167.6</v>
      </c>
      <c r="N437" s="48" t="n">
        <v>158.3</v>
      </c>
    </row>
    <row r="438" ht="10.05" customHeight="1" s="1003">
      <c r="A438" s="45" t="inlineStr">
        <is>
          <t>Lupin</t>
        </is>
      </c>
      <c r="B438" s="1112" t="n">
        <v>2012</v>
      </c>
      <c r="C438" s="45" t="inlineStr">
        <is>
          <t>2011/12</t>
        </is>
      </c>
      <c r="D438" s="1113" t="n">
        <v>2</v>
      </c>
      <c r="E438" s="48" t="n">
        <v>3.1</v>
      </c>
      <c r="F438" s="48" t="n">
        <v>0</v>
      </c>
      <c r="G438" s="48" t="n">
        <v>3.1</v>
      </c>
      <c r="H438" s="48" t="n">
        <v>3976.2</v>
      </c>
      <c r="I438" s="48" t="n">
        <v>336.1</v>
      </c>
      <c r="J438" s="48" t="n">
        <v>4312.3</v>
      </c>
      <c r="K438" s="48" t="n">
        <v>0</v>
      </c>
      <c r="L438" s="48" t="n">
        <v>0</v>
      </c>
      <c r="M438" s="48" t="n">
        <v>0</v>
      </c>
      <c r="N438" s="48" t="n">
        <v>16.3</v>
      </c>
    </row>
    <row r="439" ht="10.05" customHeight="1" s="1003">
      <c r="A439" s="45" t="inlineStr">
        <is>
          <t>Pois</t>
        </is>
      </c>
      <c r="B439" s="1112" t="n">
        <v>2012</v>
      </c>
      <c r="C439" s="45" t="inlineStr">
        <is>
          <t>2011/12</t>
        </is>
      </c>
      <c r="D439" s="1113" t="n">
        <v>2</v>
      </c>
      <c r="E439" s="48" t="n">
        <v>15548.7</v>
      </c>
      <c r="F439" s="48" t="n">
        <v>1264</v>
      </c>
      <c r="G439" s="48" t="n">
        <v>16812.7</v>
      </c>
      <c r="H439" s="48" t="n">
        <v>172328.5</v>
      </c>
      <c r="I439" s="48" t="n">
        <v>14180.9</v>
      </c>
      <c r="J439" s="48" t="n">
        <v>186509.4</v>
      </c>
      <c r="K439" s="48" t="n">
        <v>30305.8</v>
      </c>
      <c r="L439" s="48" t="n">
        <v>1990.5</v>
      </c>
      <c r="M439" s="48" t="n">
        <v>10000.2</v>
      </c>
      <c r="N439" s="48" t="n">
        <v>237.4</v>
      </c>
    </row>
    <row r="440" ht="10.05" customHeight="1" s="1003">
      <c r="A440" s="45" t="inlineStr">
        <is>
          <t>Féverole</t>
        </is>
      </c>
      <c r="B440" s="1112" t="n">
        <v>2012</v>
      </c>
      <c r="C440" s="45" t="inlineStr">
        <is>
          <t>2011/12</t>
        </is>
      </c>
      <c r="D440" s="1113" t="n">
        <v>3</v>
      </c>
      <c r="E440" s="48" t="n">
        <v>10219.5</v>
      </c>
      <c r="F440" s="48" t="n">
        <v>51.4</v>
      </c>
      <c r="G440" s="48" t="n">
        <v>10270.9</v>
      </c>
      <c r="H440" s="48" t="n">
        <v>102454.9</v>
      </c>
      <c r="I440" s="48" t="n">
        <v>3538.1</v>
      </c>
      <c r="J440" s="48" t="n">
        <v>105993</v>
      </c>
      <c r="K440" s="48" t="n">
        <v>7089.3</v>
      </c>
      <c r="L440" s="48" t="n">
        <v>661.1</v>
      </c>
      <c r="M440" s="48" t="n">
        <v>6122.9</v>
      </c>
      <c r="N440" s="48" t="n">
        <v>86.2</v>
      </c>
    </row>
    <row r="441" ht="10.05" customHeight="1" s="1003">
      <c r="A441" s="45" t="inlineStr">
        <is>
          <t>Lupin</t>
        </is>
      </c>
      <c r="B441" s="1112" t="n">
        <v>2012</v>
      </c>
      <c r="C441" s="45" t="inlineStr">
        <is>
          <t>2011/12</t>
        </is>
      </c>
      <c r="D441" s="1113" t="n">
        <v>3</v>
      </c>
      <c r="E441" s="48" t="n">
        <v>0</v>
      </c>
      <c r="F441" s="48" t="n">
        <v>0</v>
      </c>
      <c r="G441" s="48" t="n">
        <v>0</v>
      </c>
      <c r="H441" s="48" t="n">
        <v>3575.8</v>
      </c>
      <c r="I441" s="48" t="n">
        <v>279</v>
      </c>
      <c r="J441" s="48" t="n">
        <v>3854.8</v>
      </c>
      <c r="K441" s="48" t="n">
        <v>0</v>
      </c>
      <c r="L441" s="48" t="n">
        <v>0</v>
      </c>
      <c r="M441" s="48" t="n">
        <v>0</v>
      </c>
      <c r="N441" s="48" t="n">
        <v>0</v>
      </c>
    </row>
    <row r="442" ht="10.05" customHeight="1" s="1003">
      <c r="A442" s="45" t="inlineStr">
        <is>
          <t>Pois</t>
        </is>
      </c>
      <c r="B442" s="1112" t="n">
        <v>2012</v>
      </c>
      <c r="C442" s="45" t="inlineStr">
        <is>
          <t>2011/12</t>
        </is>
      </c>
      <c r="D442" s="1113" t="n">
        <v>3</v>
      </c>
      <c r="E442" s="48" t="n">
        <v>22144.7</v>
      </c>
      <c r="F442" s="48" t="n">
        <v>1216</v>
      </c>
      <c r="G442" s="48" t="n">
        <v>23360.7</v>
      </c>
      <c r="H442" s="48" t="n">
        <v>124724.3</v>
      </c>
      <c r="I442" s="48" t="n">
        <v>12207.3</v>
      </c>
      <c r="J442" s="48" t="n">
        <v>136931.6</v>
      </c>
      <c r="K442" s="48" t="n">
        <v>19391.8</v>
      </c>
      <c r="L442" s="48" t="n">
        <v>2620</v>
      </c>
      <c r="M442" s="48" t="n">
        <v>13345.8</v>
      </c>
      <c r="N442" s="48" t="n">
        <v>188</v>
      </c>
    </row>
    <row r="443" ht="10.05" customHeight="1" s="1003">
      <c r="A443" s="45" t="inlineStr">
        <is>
          <t>Féverole</t>
        </is>
      </c>
      <c r="B443" s="1112" t="n">
        <v>2012</v>
      </c>
      <c r="C443" s="45" t="inlineStr">
        <is>
          <t>2011/12</t>
        </is>
      </c>
      <c r="D443" s="1113" t="n">
        <v>4</v>
      </c>
      <c r="E443" s="48" t="n">
        <v>10729.8</v>
      </c>
      <c r="F443" s="48" t="n">
        <v>141.2</v>
      </c>
      <c r="G443" s="48" t="n">
        <v>10871</v>
      </c>
      <c r="H443" s="48" t="n">
        <v>77253.10000000001</v>
      </c>
      <c r="I443" s="48" t="n">
        <v>3442.7</v>
      </c>
      <c r="J443" s="48" t="n">
        <v>80695.8</v>
      </c>
      <c r="K443" s="48" t="n">
        <v>3771.6</v>
      </c>
      <c r="L443" s="48" t="n">
        <v>263.6</v>
      </c>
      <c r="M443" s="48" t="n">
        <v>3487.6</v>
      </c>
      <c r="N443" s="48" t="n">
        <v>93.7</v>
      </c>
    </row>
    <row r="444" ht="10.05" customHeight="1" s="1003">
      <c r="A444" s="45" t="inlineStr">
        <is>
          <t>Lupin</t>
        </is>
      </c>
      <c r="B444" s="1112" t="n">
        <v>2012</v>
      </c>
      <c r="C444" s="45" t="inlineStr">
        <is>
          <t>2011/12</t>
        </is>
      </c>
      <c r="D444" s="1113" t="n">
        <v>4</v>
      </c>
      <c r="E444" s="48" t="n">
        <v>0</v>
      </c>
      <c r="F444" s="48" t="n">
        <v>0</v>
      </c>
      <c r="G444" s="48" t="n">
        <v>0</v>
      </c>
      <c r="H444" s="48" t="n">
        <v>2998.8</v>
      </c>
      <c r="I444" s="48" t="n">
        <v>223.5</v>
      </c>
      <c r="J444" s="48" t="n">
        <v>3222.3</v>
      </c>
      <c r="K444" s="48" t="n">
        <v>0</v>
      </c>
      <c r="L444" s="48" t="n">
        <v>0</v>
      </c>
      <c r="M444" s="48" t="n">
        <v>0</v>
      </c>
      <c r="N444" s="48" t="n">
        <v>0</v>
      </c>
    </row>
    <row r="445" ht="10.05" customHeight="1" s="1003">
      <c r="A445" s="45" t="inlineStr">
        <is>
          <t>Pois</t>
        </is>
      </c>
      <c r="B445" s="1112" t="n">
        <v>2012</v>
      </c>
      <c r="C445" s="45" t="inlineStr">
        <is>
          <t>2011/12</t>
        </is>
      </c>
      <c r="D445" s="1113" t="n">
        <v>4</v>
      </c>
      <c r="E445" s="48" t="n">
        <v>20551.1</v>
      </c>
      <c r="F445" s="48" t="n">
        <v>814.2</v>
      </c>
      <c r="G445" s="48" t="n">
        <v>21365.3</v>
      </c>
      <c r="H445" s="48" t="n">
        <v>110424.5</v>
      </c>
      <c r="I445" s="48" t="n">
        <v>11010.8</v>
      </c>
      <c r="J445" s="48" t="n">
        <v>121435.3</v>
      </c>
      <c r="K445" s="48" t="n">
        <v>10137</v>
      </c>
      <c r="L445" s="48" t="n">
        <v>3325.7</v>
      </c>
      <c r="M445" s="48" t="n">
        <v>12493.3</v>
      </c>
      <c r="N445" s="48" t="n">
        <v>164</v>
      </c>
    </row>
    <row r="446" ht="10.05" customHeight="1" s="1003">
      <c r="A446" s="45" t="inlineStr">
        <is>
          <t>Féverole</t>
        </is>
      </c>
      <c r="B446" s="1112" t="n">
        <v>2012</v>
      </c>
      <c r="C446" s="45" t="inlineStr">
        <is>
          <t>2011/12</t>
        </is>
      </c>
      <c r="D446" s="1113" t="n">
        <v>5</v>
      </c>
      <c r="E446" s="48" t="n">
        <v>4555</v>
      </c>
      <c r="F446" s="48" t="n">
        <v>9.6</v>
      </c>
      <c r="G446" s="48" t="n">
        <v>4564.6</v>
      </c>
      <c r="H446" s="48" t="n">
        <v>53534.8</v>
      </c>
      <c r="I446" s="48" t="n">
        <v>3188.1</v>
      </c>
      <c r="J446" s="48" t="n">
        <v>56722.9</v>
      </c>
      <c r="K446" s="48" t="n">
        <v>1329.6</v>
      </c>
      <c r="L446" s="48" t="n">
        <v>150.7</v>
      </c>
      <c r="M446" s="48" t="n">
        <v>2520.1</v>
      </c>
      <c r="N446" s="48" t="n">
        <v>99.5</v>
      </c>
    </row>
    <row r="447" ht="10.05" customHeight="1" s="1003">
      <c r="A447" s="45" t="inlineStr">
        <is>
          <t>Lupin</t>
        </is>
      </c>
      <c r="B447" s="1112" t="n">
        <v>2012</v>
      </c>
      <c r="C447" s="45" t="inlineStr">
        <is>
          <t>2011/12</t>
        </is>
      </c>
      <c r="D447" s="1113" t="n">
        <v>5</v>
      </c>
      <c r="E447" s="48" t="n">
        <v>2</v>
      </c>
      <c r="F447" s="48" t="n">
        <v>0</v>
      </c>
      <c r="G447" s="48" t="n">
        <v>2</v>
      </c>
      <c r="H447" s="48" t="n">
        <v>2748.4</v>
      </c>
      <c r="I447" s="48" t="n">
        <v>223.5</v>
      </c>
      <c r="J447" s="48" t="n">
        <v>2971.9</v>
      </c>
      <c r="K447" s="48" t="n">
        <v>0</v>
      </c>
      <c r="L447" s="48" t="n">
        <v>0</v>
      </c>
      <c r="M447" s="48" t="n">
        <v>0</v>
      </c>
      <c r="N447" s="48" t="n">
        <v>0</v>
      </c>
    </row>
    <row r="448" ht="10.05" customHeight="1" s="1003">
      <c r="A448" s="45" t="inlineStr">
        <is>
          <t>Pois</t>
        </is>
      </c>
      <c r="B448" s="1112" t="n">
        <v>2012</v>
      </c>
      <c r="C448" s="45" t="inlineStr">
        <is>
          <t>2011/12</t>
        </is>
      </c>
      <c r="D448" s="1113" t="n">
        <v>5</v>
      </c>
      <c r="E448" s="48" t="n">
        <v>17979.6</v>
      </c>
      <c r="F448" s="48" t="n">
        <v>60.6</v>
      </c>
      <c r="G448" s="48" t="n">
        <v>18040.2</v>
      </c>
      <c r="H448" s="48" t="n">
        <v>54637.6</v>
      </c>
      <c r="I448" s="48" t="n">
        <v>8806.30000000001</v>
      </c>
      <c r="J448" s="48" t="n">
        <v>63443.9</v>
      </c>
      <c r="K448" s="48" t="n">
        <v>3094.2</v>
      </c>
      <c r="L448" s="48" t="n">
        <v>2492.8</v>
      </c>
      <c r="M448" s="48" t="n">
        <v>8658.799999999999</v>
      </c>
      <c r="N448" s="48" t="n">
        <v>800.3</v>
      </c>
    </row>
    <row r="449" ht="10.05" customHeight="1" s="1003">
      <c r="A449" s="45" t="inlineStr">
        <is>
          <t>Féverole</t>
        </is>
      </c>
      <c r="B449" s="1112" t="n">
        <v>2012</v>
      </c>
      <c r="C449" s="45" t="inlineStr">
        <is>
          <t>2011/12</t>
        </is>
      </c>
      <c r="D449" s="1113" t="n">
        <v>6</v>
      </c>
      <c r="E449" s="48" t="n">
        <v>3037.1</v>
      </c>
      <c r="F449" s="48" t="n">
        <v>55</v>
      </c>
      <c r="G449" s="48" t="n">
        <v>3092.1</v>
      </c>
      <c r="H449" s="48" t="n">
        <v>17269.1</v>
      </c>
      <c r="I449" s="48" t="n">
        <v>4621.4</v>
      </c>
      <c r="J449" s="48" t="n">
        <v>21890.5</v>
      </c>
      <c r="K449" s="48" t="n">
        <v>168.5</v>
      </c>
      <c r="L449" s="48" t="n">
        <v>61.3</v>
      </c>
      <c r="M449" s="48" t="n">
        <v>990</v>
      </c>
      <c r="N449" s="48" t="n">
        <v>238.9</v>
      </c>
    </row>
    <row r="450" ht="10.05" customHeight="1" s="1003">
      <c r="A450" s="45" t="inlineStr">
        <is>
          <t>Lupin</t>
        </is>
      </c>
      <c r="B450" s="1112" t="n">
        <v>2012</v>
      </c>
      <c r="C450" s="45" t="inlineStr">
        <is>
          <t>2011/12</t>
        </is>
      </c>
      <c r="D450" s="1113" t="n">
        <v>6</v>
      </c>
      <c r="E450" s="48" t="n">
        <v>5.7</v>
      </c>
      <c r="F450" s="48" t="n">
        <v>0</v>
      </c>
      <c r="G450" s="48" t="n">
        <v>5.7</v>
      </c>
      <c r="H450" s="48" t="n">
        <v>2408.8</v>
      </c>
      <c r="I450" s="48" t="n">
        <v>153.1</v>
      </c>
      <c r="J450" s="48" t="n">
        <v>2561.9</v>
      </c>
      <c r="K450" s="48" t="n">
        <v>23.3</v>
      </c>
      <c r="L450" s="48" t="n">
        <v>23.3</v>
      </c>
      <c r="M450" s="48" t="n">
        <v>0</v>
      </c>
      <c r="N450" s="48" t="n">
        <v>0</v>
      </c>
    </row>
    <row r="451" ht="10.05" customHeight="1" s="1003">
      <c r="A451" s="45" t="inlineStr">
        <is>
          <t>Pois</t>
        </is>
      </c>
      <c r="B451" s="1112" t="n">
        <v>2012</v>
      </c>
      <c r="C451" s="45" t="inlineStr">
        <is>
          <t>2011/12</t>
        </is>
      </c>
      <c r="D451" s="1113" t="n">
        <v>6</v>
      </c>
      <c r="E451" s="48" t="n">
        <v>7393.3</v>
      </c>
      <c r="F451" s="48" t="n">
        <v>86.3</v>
      </c>
      <c r="G451" s="48" t="n">
        <v>7479.6</v>
      </c>
      <c r="H451" s="48" t="n">
        <v>36905.6</v>
      </c>
      <c r="I451" s="48" t="n">
        <v>9706.4</v>
      </c>
      <c r="J451" s="48" t="n">
        <v>46612</v>
      </c>
      <c r="K451" s="48" t="n">
        <v>761</v>
      </c>
      <c r="L451" s="48" t="n">
        <v>543.1</v>
      </c>
      <c r="M451" s="48" t="n">
        <v>2496.4</v>
      </c>
      <c r="N451" s="48" t="n">
        <v>379.8</v>
      </c>
    </row>
    <row r="452" ht="10.05" customHeight="1" s="1003">
      <c r="A452" s="45" t="inlineStr">
        <is>
          <t>Féverole</t>
        </is>
      </c>
      <c r="B452" s="1112" t="n">
        <v>2012</v>
      </c>
      <c r="C452" s="45" t="inlineStr">
        <is>
          <t>2012/13</t>
        </is>
      </c>
      <c r="D452" s="1113" t="n">
        <v>7</v>
      </c>
      <c r="E452" s="48" t="n">
        <v>2788.5</v>
      </c>
      <c r="F452" s="48" t="n">
        <v>0</v>
      </c>
      <c r="G452" s="48" t="n">
        <v>2788.5</v>
      </c>
      <c r="H452" s="48" t="n">
        <v>12643.9</v>
      </c>
      <c r="I452" s="48" t="n">
        <v>4457.4</v>
      </c>
      <c r="J452" s="48" t="n">
        <v>17101.3</v>
      </c>
      <c r="K452" s="48" t="n">
        <v>333.8</v>
      </c>
      <c r="L452" s="48" t="n">
        <v>248.3</v>
      </c>
      <c r="M452" s="48" t="n">
        <v>26</v>
      </c>
      <c r="N452" s="48" t="n">
        <v>23.5</v>
      </c>
    </row>
    <row r="453" ht="10.05" customHeight="1" s="1003">
      <c r="A453" s="45" t="inlineStr">
        <is>
          <t>Lupin</t>
        </is>
      </c>
      <c r="B453" s="1112" t="n">
        <v>2012</v>
      </c>
      <c r="C453" s="45" t="inlineStr">
        <is>
          <t>2012/13</t>
        </is>
      </c>
      <c r="D453" s="1113" t="n">
        <v>7</v>
      </c>
      <c r="E453" s="48" t="n">
        <v>26.9</v>
      </c>
      <c r="F453" s="48" t="n">
        <v>0</v>
      </c>
      <c r="G453" s="48" t="n">
        <v>26.9</v>
      </c>
      <c r="H453" s="48" t="n">
        <v>2151.7</v>
      </c>
      <c r="I453" s="48" t="n">
        <v>149.7</v>
      </c>
      <c r="J453" s="48" t="n">
        <v>2301.4</v>
      </c>
      <c r="K453" s="48" t="n">
        <v>0</v>
      </c>
      <c r="L453" s="48" t="n">
        <v>0</v>
      </c>
      <c r="M453" s="48" t="n">
        <v>23.3</v>
      </c>
      <c r="N453" s="48" t="n">
        <v>0</v>
      </c>
    </row>
    <row r="454" ht="10.05" customHeight="1" s="1003">
      <c r="A454" s="45" t="inlineStr">
        <is>
          <t>Pois</t>
        </is>
      </c>
      <c r="B454" s="1112" t="n">
        <v>2012</v>
      </c>
      <c r="C454" s="45" t="inlineStr">
        <is>
          <t>2012/13</t>
        </is>
      </c>
      <c r="D454" s="1113" t="n">
        <v>7</v>
      </c>
      <c r="E454" s="48" t="n">
        <v>167925.5</v>
      </c>
      <c r="F454" s="48" t="n">
        <v>2517.4</v>
      </c>
      <c r="G454" s="48" t="n">
        <v>170442.9</v>
      </c>
      <c r="H454" s="48" t="n">
        <v>186236</v>
      </c>
      <c r="I454" s="48" t="n">
        <v>11408.3</v>
      </c>
      <c r="J454" s="48" t="n">
        <v>197644.3</v>
      </c>
      <c r="K454" s="48" t="n">
        <v>52850.8</v>
      </c>
      <c r="L454" s="48" t="n">
        <v>58094</v>
      </c>
      <c r="M454" s="48" t="n">
        <v>5855.7</v>
      </c>
      <c r="N454" s="48" t="n">
        <v>148.5</v>
      </c>
    </row>
    <row r="455" ht="10.05" customHeight="1" s="1003">
      <c r="A455" s="45" t="inlineStr">
        <is>
          <t>Féverole</t>
        </is>
      </c>
      <c r="B455" s="1112" t="n">
        <v>2012</v>
      </c>
      <c r="C455" s="45" t="inlineStr">
        <is>
          <t>2012/13</t>
        </is>
      </c>
      <c r="D455" s="1113" t="n">
        <v>8</v>
      </c>
      <c r="E455" s="48" t="n">
        <v>90671.8</v>
      </c>
      <c r="F455" s="48" t="n">
        <v>516.1</v>
      </c>
      <c r="G455" s="48" t="n">
        <v>91187.89999999999</v>
      </c>
      <c r="H455" s="48" t="n">
        <v>92623.10000000001</v>
      </c>
      <c r="I455" s="48" t="n">
        <v>4816</v>
      </c>
      <c r="J455" s="48" t="n">
        <v>97439.10000000001</v>
      </c>
      <c r="K455" s="48" t="n">
        <v>11732.6</v>
      </c>
      <c r="L455" s="48" t="n">
        <v>12567.2</v>
      </c>
      <c r="M455" s="48" t="n">
        <v>1161.7</v>
      </c>
      <c r="N455" s="48" t="n">
        <v>6.4</v>
      </c>
    </row>
    <row r="456" ht="10.05" customHeight="1" s="1003">
      <c r="A456" s="45" t="inlineStr">
        <is>
          <t>Lupin</t>
        </is>
      </c>
      <c r="B456" s="1112" t="n">
        <v>2012</v>
      </c>
      <c r="C456" s="45" t="inlineStr">
        <is>
          <t>2012/13</t>
        </is>
      </c>
      <c r="D456" s="1113" t="n">
        <v>8</v>
      </c>
      <c r="E456" s="48" t="n">
        <v>1214.3</v>
      </c>
      <c r="F456" s="48" t="n">
        <v>0</v>
      </c>
      <c r="G456" s="48" t="n">
        <v>1214.3</v>
      </c>
      <c r="H456" s="48" t="n">
        <v>2998.2</v>
      </c>
      <c r="I456" s="48" t="n">
        <v>149.7</v>
      </c>
      <c r="J456" s="48" t="n">
        <v>3147.9</v>
      </c>
      <c r="K456" s="48" t="n">
        <v>0</v>
      </c>
      <c r="L456" s="48" t="n">
        <v>0</v>
      </c>
      <c r="M456" s="48" t="n">
        <v>0</v>
      </c>
      <c r="N456" s="48" t="n">
        <v>0</v>
      </c>
    </row>
    <row r="457" ht="10.05" customHeight="1" s="1003">
      <c r="A457" s="45" t="inlineStr">
        <is>
          <t>Pois</t>
        </is>
      </c>
      <c r="B457" s="1112" t="n">
        <v>2012</v>
      </c>
      <c r="C457" s="45" t="inlineStr">
        <is>
          <t>2012/13</t>
        </is>
      </c>
      <c r="D457" s="1113" t="n">
        <v>8</v>
      </c>
      <c r="E457" s="48" t="n">
        <v>109045.1</v>
      </c>
      <c r="F457" s="48" t="n">
        <v>4021.2</v>
      </c>
      <c r="G457" s="48" t="n">
        <v>113066.3</v>
      </c>
      <c r="H457" s="48" t="n">
        <v>259108.1</v>
      </c>
      <c r="I457" s="48" t="n">
        <v>13842</v>
      </c>
      <c r="J457" s="48" t="n">
        <v>272950.1</v>
      </c>
      <c r="K457" s="48" t="n">
        <v>71022.2</v>
      </c>
      <c r="L457" s="48" t="n">
        <v>44077.4</v>
      </c>
      <c r="M457" s="48" t="n">
        <v>25736.4</v>
      </c>
      <c r="N457" s="48" t="n">
        <v>169.9</v>
      </c>
    </row>
    <row r="458" ht="10.05" customHeight="1" s="1003">
      <c r="A458" s="45" t="inlineStr">
        <is>
          <t>Féverole</t>
        </is>
      </c>
      <c r="B458" s="1112" t="n">
        <v>2012</v>
      </c>
      <c r="C458" s="45" t="inlineStr">
        <is>
          <t>2012/13</t>
        </is>
      </c>
      <c r="D458" s="1113" t="n">
        <v>9</v>
      </c>
      <c r="E458" s="48" t="n">
        <v>70992.10000000001</v>
      </c>
      <c r="F458" s="48" t="n">
        <v>403.1</v>
      </c>
      <c r="G458" s="48" t="n">
        <v>71395.2</v>
      </c>
      <c r="H458" s="48" t="n">
        <v>110795.9</v>
      </c>
      <c r="I458" s="48" t="n">
        <v>5145.4</v>
      </c>
      <c r="J458" s="48" t="n">
        <v>115941.3</v>
      </c>
      <c r="K458" s="48" t="n">
        <v>26111.1</v>
      </c>
      <c r="L458" s="48" t="n">
        <v>26286.1</v>
      </c>
      <c r="M458" s="48" t="n">
        <v>11787.4</v>
      </c>
      <c r="N458" s="48" t="n">
        <v>120.7</v>
      </c>
    </row>
    <row r="459" ht="10.05" customHeight="1" s="1003">
      <c r="A459" s="45" t="inlineStr">
        <is>
          <t>Lupin</t>
        </is>
      </c>
      <c r="B459" s="1112" t="n">
        <v>2012</v>
      </c>
      <c r="C459" s="45" t="inlineStr">
        <is>
          <t>2012/13</t>
        </is>
      </c>
      <c r="D459" s="1113" t="n">
        <v>9</v>
      </c>
      <c r="E459" s="48" t="n">
        <v>729.9</v>
      </c>
      <c r="F459" s="48" t="n">
        <v>62.3</v>
      </c>
      <c r="G459" s="48" t="n">
        <v>792.2</v>
      </c>
      <c r="H459" s="48" t="n">
        <v>3292.6</v>
      </c>
      <c r="I459" s="48" t="n">
        <v>197.7</v>
      </c>
      <c r="J459" s="48" t="n">
        <v>3490.3</v>
      </c>
      <c r="K459" s="48" t="n">
        <v>13.9</v>
      </c>
      <c r="L459" s="48" t="n">
        <v>13.9</v>
      </c>
      <c r="M459" s="48" t="n">
        <v>0</v>
      </c>
      <c r="N459" s="48" t="n">
        <v>0</v>
      </c>
    </row>
    <row r="460" ht="10.05" customHeight="1" s="1003">
      <c r="A460" s="45" t="inlineStr">
        <is>
          <t>Pois</t>
        </is>
      </c>
      <c r="B460" s="1112" t="n">
        <v>2012</v>
      </c>
      <c r="C460" s="45" t="inlineStr">
        <is>
          <t>2012/13</t>
        </is>
      </c>
      <c r="D460" s="1113" t="n">
        <v>9</v>
      </c>
      <c r="E460" s="48" t="n">
        <v>33301.5</v>
      </c>
      <c r="F460" s="48" t="n">
        <v>767.7</v>
      </c>
      <c r="G460" s="48" t="n">
        <v>34069.2</v>
      </c>
      <c r="H460" s="48" t="n">
        <v>256007.4</v>
      </c>
      <c r="I460" s="48" t="n">
        <v>13756.4</v>
      </c>
      <c r="J460" s="48" t="n">
        <v>269763.8</v>
      </c>
      <c r="K460" s="48" t="n">
        <v>48722.8</v>
      </c>
      <c r="L460" s="48" t="n">
        <v>2970.8</v>
      </c>
      <c r="M460" s="48" t="n">
        <v>23269.3</v>
      </c>
      <c r="N460" s="48" t="n">
        <v>2003.5</v>
      </c>
    </row>
    <row r="461" ht="10.05" customHeight="1" s="1003">
      <c r="A461" s="45" t="inlineStr">
        <is>
          <t>Féverole</t>
        </is>
      </c>
      <c r="B461" s="1112" t="n">
        <v>2012</v>
      </c>
      <c r="C461" s="45" t="inlineStr">
        <is>
          <t>2012/13</t>
        </is>
      </c>
      <c r="D461" s="1113" t="n">
        <v>10</v>
      </c>
      <c r="E461" s="48" t="n">
        <v>17981.4</v>
      </c>
      <c r="F461" s="48" t="n">
        <v>1220.6</v>
      </c>
      <c r="G461" s="48" t="n">
        <v>19202</v>
      </c>
      <c r="H461" s="48" t="n">
        <v>102504.2</v>
      </c>
      <c r="I461" s="48" t="n">
        <v>6193.2</v>
      </c>
      <c r="J461" s="48" t="n">
        <v>108697.4</v>
      </c>
      <c r="K461" s="48" t="n">
        <v>15875</v>
      </c>
      <c r="L461" s="48" t="n">
        <v>1849.7</v>
      </c>
      <c r="M461" s="48" t="n">
        <v>11780.8</v>
      </c>
      <c r="N461" s="48" t="n">
        <v>305.2</v>
      </c>
    </row>
    <row r="462" ht="10.05" customHeight="1" s="1003">
      <c r="A462" s="45" t="inlineStr">
        <is>
          <t>Lupin</t>
        </is>
      </c>
      <c r="B462" s="1112" t="n">
        <v>2012</v>
      </c>
      <c r="C462" s="45" t="inlineStr">
        <is>
          <t>2012/13</t>
        </is>
      </c>
      <c r="D462" s="1113" t="n">
        <v>10</v>
      </c>
      <c r="E462" s="48" t="n">
        <v>33.4</v>
      </c>
      <c r="F462" s="48" t="n">
        <v>0</v>
      </c>
      <c r="G462" s="48" t="n">
        <v>33.4</v>
      </c>
      <c r="H462" s="48" t="n">
        <v>3039.5</v>
      </c>
      <c r="I462" s="48" t="n">
        <v>197.7</v>
      </c>
      <c r="J462" s="48" t="n">
        <v>3237.2</v>
      </c>
      <c r="K462" s="48" t="n">
        <v>13.9</v>
      </c>
      <c r="L462" s="48" t="n">
        <v>0</v>
      </c>
      <c r="M462" s="48" t="n">
        <v>0</v>
      </c>
      <c r="N462" s="48" t="n">
        <v>0</v>
      </c>
    </row>
    <row r="463" ht="10.05" customHeight="1" s="1003">
      <c r="A463" s="45" t="inlineStr">
        <is>
          <t>Pois</t>
        </is>
      </c>
      <c r="B463" s="1112" t="n">
        <v>2012</v>
      </c>
      <c r="C463" s="45" t="inlineStr">
        <is>
          <t>2012/13</t>
        </is>
      </c>
      <c r="D463" s="1113" t="n">
        <v>10</v>
      </c>
      <c r="E463" s="48" t="n">
        <v>16739.7</v>
      </c>
      <c r="F463" s="48" t="n">
        <v>1455.3</v>
      </c>
      <c r="G463" s="48" t="n">
        <v>18195</v>
      </c>
      <c r="H463" s="48" t="n">
        <v>236302.6</v>
      </c>
      <c r="I463" s="48" t="n">
        <v>14345.9</v>
      </c>
      <c r="J463" s="48" t="n">
        <v>250648.5</v>
      </c>
      <c r="K463" s="48" t="n">
        <v>38561.7</v>
      </c>
      <c r="L463" s="48" t="n">
        <v>1595.1</v>
      </c>
      <c r="M463" s="48" t="n">
        <v>11098.1</v>
      </c>
      <c r="N463" s="48" t="n">
        <v>657.8</v>
      </c>
    </row>
    <row r="464" ht="10.05" customHeight="1" s="1003">
      <c r="A464" s="45" t="inlineStr">
        <is>
          <t>Féverole</t>
        </is>
      </c>
      <c r="B464" s="1112" t="n">
        <v>2012</v>
      </c>
      <c r="C464" s="45" t="inlineStr">
        <is>
          <t>2012/13</t>
        </is>
      </c>
      <c r="D464" s="1113" t="n">
        <v>11</v>
      </c>
      <c r="E464" s="48" t="n">
        <v>8287.799999999999</v>
      </c>
      <c r="F464" s="48" t="n">
        <v>1871.6</v>
      </c>
      <c r="G464" s="48" t="n">
        <v>10159.4</v>
      </c>
      <c r="H464" s="48" t="n">
        <v>87790.2</v>
      </c>
      <c r="I464" s="48" t="n">
        <v>7159.7</v>
      </c>
      <c r="J464" s="48" t="n">
        <v>94949.89999999999</v>
      </c>
      <c r="K464" s="48" t="n">
        <v>11563.2</v>
      </c>
      <c r="L464" s="48" t="n">
        <v>406.6</v>
      </c>
      <c r="M464" s="48" t="n">
        <v>4608.3</v>
      </c>
      <c r="N464" s="48" t="n">
        <v>75.40000000000001</v>
      </c>
    </row>
    <row r="465" ht="10.05" customHeight="1" s="1003">
      <c r="A465" s="45" t="inlineStr">
        <is>
          <t>Lupin</t>
        </is>
      </c>
      <c r="B465" s="1112" t="n">
        <v>2012</v>
      </c>
      <c r="C465" s="45" t="inlineStr">
        <is>
          <t>2012/13</t>
        </is>
      </c>
      <c r="D465" s="1113" t="n">
        <v>11</v>
      </c>
      <c r="E465" s="48" t="n">
        <v>51.2</v>
      </c>
      <c r="F465" s="48" t="n">
        <v>0</v>
      </c>
      <c r="G465" s="48" t="n">
        <v>51.2</v>
      </c>
      <c r="H465" s="48" t="n">
        <v>2711.2</v>
      </c>
      <c r="I465" s="48" t="n">
        <v>197.5</v>
      </c>
      <c r="J465" s="48" t="n">
        <v>2908.7</v>
      </c>
      <c r="K465" s="48" t="n">
        <v>6</v>
      </c>
      <c r="L465" s="48" t="n">
        <v>24.4</v>
      </c>
      <c r="M465" s="48" t="n">
        <v>31.8</v>
      </c>
      <c r="N465" s="48" t="n">
        <v>0.5</v>
      </c>
    </row>
    <row r="466" ht="10.05" customHeight="1" s="1003">
      <c r="A466" s="45" t="inlineStr">
        <is>
          <t>Pois</t>
        </is>
      </c>
      <c r="B466" s="1112" t="n">
        <v>2012</v>
      </c>
      <c r="C466" s="45" t="inlineStr">
        <is>
          <t>2012/13</t>
        </is>
      </c>
      <c r="D466" s="1113" t="n">
        <v>11</v>
      </c>
      <c r="E466" s="48" t="n">
        <v>16986.3</v>
      </c>
      <c r="F466" s="48" t="n">
        <v>4062.8</v>
      </c>
      <c r="G466" s="48" t="n">
        <v>21049.1</v>
      </c>
      <c r="H466" s="48" t="n">
        <v>221035.4</v>
      </c>
      <c r="I466" s="48" t="n">
        <v>17176.4</v>
      </c>
      <c r="J466" s="48" t="n">
        <v>238211.8</v>
      </c>
      <c r="K466" s="48" t="n">
        <v>29206.1</v>
      </c>
      <c r="L466" s="48" t="n">
        <v>1173</v>
      </c>
      <c r="M466" s="48" t="n">
        <v>10118.6</v>
      </c>
      <c r="N466" s="48" t="n">
        <v>406.6</v>
      </c>
    </row>
    <row r="467" ht="10.05" customHeight="1" s="1003">
      <c r="A467" s="45" t="inlineStr">
        <is>
          <t>Féverole</t>
        </is>
      </c>
      <c r="B467" s="1112" t="n">
        <v>2012</v>
      </c>
      <c r="C467" s="45" t="inlineStr">
        <is>
          <t>2012/13</t>
        </is>
      </c>
      <c r="D467" s="1113" t="n">
        <v>12</v>
      </c>
      <c r="E467" s="48" t="n">
        <v>5317.4</v>
      </c>
      <c r="F467" s="48" t="n">
        <v>894</v>
      </c>
      <c r="G467" s="48" t="n">
        <v>6211.4</v>
      </c>
      <c r="H467" s="48" t="n">
        <v>80409.10000000001</v>
      </c>
      <c r="I467" s="48" t="n">
        <v>7468.5</v>
      </c>
      <c r="J467" s="48" t="n">
        <v>87877.60000000001</v>
      </c>
      <c r="K467" s="48" t="n">
        <v>9626</v>
      </c>
      <c r="L467" s="48" t="n">
        <v>677.8</v>
      </c>
      <c r="M467" s="48" t="n">
        <v>2514</v>
      </c>
      <c r="N467" s="48" t="n">
        <v>100.9</v>
      </c>
    </row>
    <row r="468" ht="10.05" customHeight="1" s="1003">
      <c r="A468" s="45" t="inlineStr">
        <is>
          <t>Lupin</t>
        </is>
      </c>
      <c r="B468" s="1112" t="n">
        <v>2012</v>
      </c>
      <c r="C468" s="45" t="inlineStr">
        <is>
          <t>2012/13</t>
        </is>
      </c>
      <c r="D468" s="1113" t="n">
        <v>12</v>
      </c>
      <c r="E468" s="48" t="n">
        <v>61</v>
      </c>
      <c r="F468" s="48" t="n">
        <v>0</v>
      </c>
      <c r="G468" s="48" t="n">
        <v>61</v>
      </c>
      <c r="H468" s="48" t="n">
        <v>2491.8</v>
      </c>
      <c r="I468" s="48" t="n">
        <v>197</v>
      </c>
      <c r="J468" s="48" t="n">
        <v>2688.8</v>
      </c>
      <c r="K468" s="48" t="n">
        <v>5.9</v>
      </c>
      <c r="L468" s="48" t="n">
        <v>0</v>
      </c>
      <c r="M468" s="48" t="n">
        <v>0</v>
      </c>
      <c r="N468" s="48" t="n">
        <v>0.1</v>
      </c>
    </row>
    <row r="469" ht="10.05" customHeight="1" s="1003">
      <c r="A469" s="45" t="inlineStr">
        <is>
          <t>Pois</t>
        </is>
      </c>
      <c r="B469" s="1112" t="n">
        <v>2012</v>
      </c>
      <c r="C469" s="45" t="inlineStr">
        <is>
          <t>2012/13</t>
        </is>
      </c>
      <c r="D469" s="1113" t="n">
        <v>12</v>
      </c>
      <c r="E469" s="48" t="n">
        <v>9345.799999999999</v>
      </c>
      <c r="F469" s="48" t="n">
        <v>2402.2</v>
      </c>
      <c r="G469" s="48" t="n">
        <v>11748</v>
      </c>
      <c r="H469" s="48" t="n">
        <v>199823.7</v>
      </c>
      <c r="I469" s="48" t="n">
        <v>18683.9</v>
      </c>
      <c r="J469" s="48" t="n">
        <v>218507.6</v>
      </c>
      <c r="K469" s="48" t="n">
        <v>26603.2</v>
      </c>
      <c r="L469" s="48" t="n">
        <v>2786.3</v>
      </c>
      <c r="M469" s="48" t="n">
        <v>5248.5</v>
      </c>
      <c r="N469" s="48" t="n">
        <v>140.9</v>
      </c>
    </row>
    <row r="470" ht="10.05" customHeight="1" s="1003">
      <c r="A470" s="45" t="inlineStr">
        <is>
          <t>Féverole</t>
        </is>
      </c>
      <c r="B470" s="1112" t="n">
        <v>2013</v>
      </c>
      <c r="C470" s="45" t="inlineStr">
        <is>
          <t>2012/13</t>
        </is>
      </c>
      <c r="D470" s="1113" t="n">
        <v>1</v>
      </c>
      <c r="E470" s="48" t="n">
        <v>6763.2</v>
      </c>
      <c r="F470" s="48" t="n">
        <v>1058.6</v>
      </c>
      <c r="G470" s="48" t="n">
        <v>7821.8</v>
      </c>
      <c r="H470" s="48" t="n">
        <v>62610.5</v>
      </c>
      <c r="I470" s="48" t="n">
        <v>8725.6</v>
      </c>
      <c r="J470" s="48" t="n">
        <v>71336.10000000001</v>
      </c>
      <c r="K470" s="48" t="n">
        <v>8233.5</v>
      </c>
      <c r="L470" s="48" t="n">
        <v>602.4</v>
      </c>
      <c r="M470" s="48" t="n">
        <v>1935.3</v>
      </c>
      <c r="N470" s="48" t="n">
        <v>59.5</v>
      </c>
    </row>
    <row r="471" ht="10.05" customHeight="1" s="1003">
      <c r="A471" s="45" t="inlineStr">
        <is>
          <t>Lupin</t>
        </is>
      </c>
      <c r="B471" s="1112" t="n">
        <v>2013</v>
      </c>
      <c r="C471" s="45" t="inlineStr">
        <is>
          <t>2012/13</t>
        </is>
      </c>
      <c r="D471" s="1113" t="n">
        <v>1</v>
      </c>
      <c r="E471" s="48" t="n">
        <v>0</v>
      </c>
      <c r="F471" s="48" t="n">
        <v>42.6</v>
      </c>
      <c r="G471" s="48" t="n">
        <v>42.6</v>
      </c>
      <c r="H471" s="48" t="n">
        <v>2204.7</v>
      </c>
      <c r="I471" s="48" t="n">
        <v>107.1</v>
      </c>
      <c r="J471" s="48" t="n">
        <v>2311.8</v>
      </c>
      <c r="K471" s="48" t="n">
        <v>4.9</v>
      </c>
      <c r="L471" s="48" t="n">
        <v>0</v>
      </c>
      <c r="M471" s="48" t="n">
        <v>0</v>
      </c>
      <c r="N471" s="48" t="n">
        <v>1</v>
      </c>
    </row>
    <row r="472" ht="10.05" customHeight="1" s="1003">
      <c r="A472" s="45" t="inlineStr">
        <is>
          <t>Pois</t>
        </is>
      </c>
      <c r="B472" s="1112" t="n">
        <v>2013</v>
      </c>
      <c r="C472" s="45" t="inlineStr">
        <is>
          <t>2012/13</t>
        </is>
      </c>
      <c r="D472" s="1113" t="n">
        <v>1</v>
      </c>
      <c r="E472" s="48" t="n">
        <v>12554.8</v>
      </c>
      <c r="F472" s="48" t="n">
        <v>4395.3</v>
      </c>
      <c r="G472" s="48" t="n">
        <v>16950.1</v>
      </c>
      <c r="H472" s="48" t="n">
        <v>186425.8</v>
      </c>
      <c r="I472" s="48" t="n">
        <v>24407.5</v>
      </c>
      <c r="J472" s="48" t="n">
        <v>210833.3</v>
      </c>
      <c r="K472" s="48" t="n">
        <v>21308.6</v>
      </c>
      <c r="L472" s="48" t="n">
        <v>1362.7</v>
      </c>
      <c r="M472" s="48" t="n">
        <v>6311</v>
      </c>
      <c r="N472" s="48" t="n">
        <v>346.2</v>
      </c>
    </row>
    <row r="473" ht="10.05" customHeight="1" s="1003">
      <c r="A473" s="45" t="inlineStr">
        <is>
          <t>Féverole</t>
        </is>
      </c>
      <c r="B473" s="1112" t="n">
        <v>2013</v>
      </c>
      <c r="C473" s="45" t="inlineStr">
        <is>
          <t>2012/13</t>
        </is>
      </c>
      <c r="D473" s="1113" t="n">
        <v>2</v>
      </c>
      <c r="E473" s="48" t="n">
        <v>6690.7</v>
      </c>
      <c r="F473" s="48" t="n">
        <v>425</v>
      </c>
      <c r="G473" s="48" t="n">
        <v>7115.7</v>
      </c>
      <c r="H473" s="48" t="n">
        <v>57838.7</v>
      </c>
      <c r="I473" s="48" t="n">
        <v>7701.6</v>
      </c>
      <c r="J473" s="48" t="n">
        <v>65540.3</v>
      </c>
      <c r="K473" s="48" t="n">
        <v>6269.5</v>
      </c>
      <c r="L473" s="48" t="n">
        <v>491.2</v>
      </c>
      <c r="M473" s="48" t="n">
        <v>2373.5</v>
      </c>
      <c r="N473" s="48" t="n">
        <v>81.8</v>
      </c>
    </row>
    <row r="474" ht="10.05" customHeight="1" s="1003">
      <c r="A474" s="45" t="inlineStr">
        <is>
          <t>Lupin</t>
        </is>
      </c>
      <c r="B474" s="1112" t="n">
        <v>2013</v>
      </c>
      <c r="C474" s="45" t="inlineStr">
        <is>
          <t>2012/13</t>
        </is>
      </c>
      <c r="D474" s="1113" t="n">
        <v>2</v>
      </c>
      <c r="E474" s="48" t="n">
        <v>0</v>
      </c>
      <c r="F474" s="48" t="n">
        <v>0</v>
      </c>
      <c r="G474" s="48" t="n">
        <v>0</v>
      </c>
      <c r="H474" s="48" t="n">
        <v>1866.2</v>
      </c>
      <c r="I474" s="48" t="n">
        <v>79.8</v>
      </c>
      <c r="J474" s="48" t="n">
        <v>1946</v>
      </c>
      <c r="K474" s="48" t="n">
        <v>0</v>
      </c>
      <c r="L474" s="48" t="n">
        <v>0</v>
      </c>
      <c r="M474" s="48" t="n">
        <v>0</v>
      </c>
      <c r="N474" s="48" t="n">
        <v>4.9</v>
      </c>
    </row>
    <row r="475" ht="10.05" customHeight="1" s="1003">
      <c r="A475" s="45" t="inlineStr">
        <is>
          <t>Pois</t>
        </is>
      </c>
      <c r="B475" s="1112" t="n">
        <v>2013</v>
      </c>
      <c r="C475" s="45" t="inlineStr">
        <is>
          <t>2012/13</t>
        </is>
      </c>
      <c r="D475" s="1113" t="n">
        <v>2</v>
      </c>
      <c r="E475" s="48" t="n">
        <v>10156.4</v>
      </c>
      <c r="F475" s="48" t="n">
        <v>3887.2</v>
      </c>
      <c r="G475" s="48" t="n">
        <v>14043.6</v>
      </c>
      <c r="H475" s="48" t="n">
        <v>168087.5</v>
      </c>
      <c r="I475" s="48" t="n">
        <v>22165</v>
      </c>
      <c r="J475" s="48" t="n">
        <v>190252.5</v>
      </c>
      <c r="K475" s="48" t="n">
        <v>18024.8</v>
      </c>
      <c r="L475" s="48" t="n">
        <v>1166.7</v>
      </c>
      <c r="M475" s="48" t="n">
        <v>4238.3</v>
      </c>
      <c r="N475" s="48" t="n">
        <v>212.2</v>
      </c>
    </row>
    <row r="476" ht="10.05" customHeight="1" s="1003">
      <c r="A476" s="45" t="inlineStr">
        <is>
          <t>Féverole</t>
        </is>
      </c>
      <c r="B476" s="1112" t="n">
        <v>2013</v>
      </c>
      <c r="C476" s="45" t="inlineStr">
        <is>
          <t>2012/13</t>
        </is>
      </c>
      <c r="D476" s="1113" t="n">
        <v>3</v>
      </c>
      <c r="E476" s="48" t="n">
        <v>5424.4</v>
      </c>
      <c r="F476" s="48" t="n">
        <v>127.1</v>
      </c>
      <c r="G476" s="48" t="n">
        <v>5551.5</v>
      </c>
      <c r="H476" s="48" t="n">
        <v>45765.7</v>
      </c>
      <c r="I476" s="48" t="n">
        <v>6237.3</v>
      </c>
      <c r="J476" s="48" t="n">
        <v>52003</v>
      </c>
      <c r="K476" s="48" t="n">
        <v>3550.8</v>
      </c>
      <c r="L476" s="48" t="n">
        <v>214.1</v>
      </c>
      <c r="M476" s="48" t="n">
        <v>2918.6</v>
      </c>
      <c r="N476" s="48" t="n">
        <v>27.6</v>
      </c>
    </row>
    <row r="477" ht="10.05" customHeight="1" s="1003">
      <c r="A477" s="45" t="inlineStr">
        <is>
          <t>Lupin</t>
        </is>
      </c>
      <c r="B477" s="1112" t="n">
        <v>2013</v>
      </c>
      <c r="C477" s="45" t="inlineStr">
        <is>
          <t>2012/13</t>
        </is>
      </c>
      <c r="D477" s="1113" t="n">
        <v>3</v>
      </c>
      <c r="E477" s="48" t="n">
        <v>12.4</v>
      </c>
      <c r="F477" s="48" t="n">
        <v>11.5</v>
      </c>
      <c r="G477" s="48" t="n">
        <v>23.9</v>
      </c>
      <c r="H477" s="48" t="n">
        <v>1515</v>
      </c>
      <c r="I477" s="48" t="n">
        <v>56.6</v>
      </c>
      <c r="J477" s="48" t="n">
        <v>1571.6</v>
      </c>
      <c r="K477" s="48" t="n">
        <v>0</v>
      </c>
      <c r="L477" s="48" t="n">
        <v>0</v>
      </c>
      <c r="M477" s="48" t="n">
        <v>0</v>
      </c>
      <c r="N477" s="48" t="n">
        <v>0</v>
      </c>
    </row>
    <row r="478" ht="10.05" customHeight="1" s="1003">
      <c r="A478" s="45" t="inlineStr">
        <is>
          <t>Pois</t>
        </is>
      </c>
      <c r="B478" s="1112" t="n">
        <v>2013</v>
      </c>
      <c r="C478" s="45" t="inlineStr">
        <is>
          <t>2012/13</t>
        </is>
      </c>
      <c r="D478" s="1113" t="n">
        <v>3</v>
      </c>
      <c r="E478" s="48" t="n">
        <v>11979.9</v>
      </c>
      <c r="F478" s="48" t="n">
        <v>357.6</v>
      </c>
      <c r="G478" s="48" t="n">
        <v>12337.5</v>
      </c>
      <c r="H478" s="48" t="n">
        <v>149149.4</v>
      </c>
      <c r="I478" s="48" t="n">
        <v>19037.8</v>
      </c>
      <c r="J478" s="48" t="n">
        <v>168187.2</v>
      </c>
      <c r="K478" s="48" t="n">
        <v>14563.4</v>
      </c>
      <c r="L478" s="48" t="n">
        <v>2692.3</v>
      </c>
      <c r="M478" s="48" t="n">
        <v>5992.1</v>
      </c>
      <c r="N478" s="48" t="n">
        <v>161.8</v>
      </c>
    </row>
    <row r="479" ht="10.05" customHeight="1" s="1003">
      <c r="A479" s="45" t="inlineStr">
        <is>
          <t>Féverole</t>
        </is>
      </c>
      <c r="B479" s="1112" t="n">
        <v>2013</v>
      </c>
      <c r="C479" s="45" t="inlineStr">
        <is>
          <t>2012/13</t>
        </is>
      </c>
      <c r="D479" s="1113" t="n">
        <v>4</v>
      </c>
      <c r="E479" s="48" t="n">
        <v>4059.8</v>
      </c>
      <c r="F479" s="48" t="n">
        <v>0</v>
      </c>
      <c r="G479" s="48" t="n">
        <v>4059.8</v>
      </c>
      <c r="H479" s="48" t="n">
        <v>37510.9</v>
      </c>
      <c r="I479" s="48" t="n">
        <v>5405.5</v>
      </c>
      <c r="J479" s="48" t="n">
        <v>42916.4</v>
      </c>
      <c r="K479" s="48" t="n">
        <v>1986.5</v>
      </c>
      <c r="L479" s="48" t="n">
        <v>348.3</v>
      </c>
      <c r="M479" s="48" t="n">
        <v>1819.9</v>
      </c>
      <c r="N479" s="48" t="n">
        <v>98.59999999999999</v>
      </c>
    </row>
    <row r="480" ht="10.05" customHeight="1" s="1003">
      <c r="A480" s="45" t="inlineStr">
        <is>
          <t>Lupin</t>
        </is>
      </c>
      <c r="B480" s="1112" t="n">
        <v>2013</v>
      </c>
      <c r="C480" s="45" t="inlineStr">
        <is>
          <t>2012/13</t>
        </is>
      </c>
      <c r="D480" s="1113" t="n">
        <v>4</v>
      </c>
      <c r="E480" s="48" t="n">
        <v>4</v>
      </c>
      <c r="F480" s="48" t="n">
        <v>0</v>
      </c>
      <c r="G480" s="48" t="n">
        <v>4</v>
      </c>
      <c r="H480" s="48" t="n">
        <v>1158.6</v>
      </c>
      <c r="I480" s="48" t="n">
        <v>53.7</v>
      </c>
      <c r="J480" s="48" t="n">
        <v>1212.3</v>
      </c>
      <c r="K480" s="48" t="n">
        <v>0</v>
      </c>
      <c r="L480" s="48" t="n">
        <v>0</v>
      </c>
      <c r="M480" s="48" t="n">
        <v>0</v>
      </c>
      <c r="N480" s="48" t="n">
        <v>0</v>
      </c>
    </row>
    <row r="481" ht="10.05" customHeight="1" s="1003">
      <c r="A481" s="45" t="inlineStr">
        <is>
          <t>Pois</t>
        </is>
      </c>
      <c r="B481" s="1112" t="n">
        <v>2013</v>
      </c>
      <c r="C481" s="45" t="inlineStr">
        <is>
          <t>2012/13</t>
        </is>
      </c>
      <c r="D481" s="1113" t="n">
        <v>4</v>
      </c>
      <c r="E481" s="48" t="n">
        <v>11595.5</v>
      </c>
      <c r="F481" s="48" t="n">
        <v>98.5</v>
      </c>
      <c r="G481" s="48" t="n">
        <v>11694</v>
      </c>
      <c r="H481" s="48" t="n">
        <v>116654.6</v>
      </c>
      <c r="I481" s="48" t="n">
        <v>16728</v>
      </c>
      <c r="J481" s="48" t="n">
        <v>133382.6</v>
      </c>
      <c r="K481" s="48" t="n">
        <v>7637.7</v>
      </c>
      <c r="L481" s="48" t="n">
        <v>1201.2</v>
      </c>
      <c r="M481" s="48" t="n">
        <v>5857.6</v>
      </c>
      <c r="N481" s="48" t="n">
        <v>2269.1</v>
      </c>
    </row>
    <row r="482" ht="10.05" customHeight="1" s="1003">
      <c r="A482" s="45" t="inlineStr">
        <is>
          <t>Féverole</t>
        </is>
      </c>
      <c r="B482" s="1112" t="n">
        <v>2013</v>
      </c>
      <c r="C482" s="45" t="inlineStr">
        <is>
          <t>2012/13</t>
        </is>
      </c>
      <c r="D482" s="1113" t="n">
        <v>5</v>
      </c>
      <c r="E482" s="48" t="n">
        <v>3018.9</v>
      </c>
      <c r="F482" s="48" t="n">
        <v>50.9</v>
      </c>
      <c r="G482" s="48" t="n">
        <v>3069.8</v>
      </c>
      <c r="H482" s="48" t="n">
        <v>28447.6</v>
      </c>
      <c r="I482" s="48" t="n">
        <v>3930</v>
      </c>
      <c r="J482" s="48" t="n">
        <v>32377.6</v>
      </c>
      <c r="K482" s="48" t="n">
        <v>607.8</v>
      </c>
      <c r="L482" s="48" t="n">
        <v>83.90000000000001</v>
      </c>
      <c r="M482" s="48" t="n">
        <v>1418.1</v>
      </c>
      <c r="N482" s="48" t="n">
        <v>25.6</v>
      </c>
    </row>
    <row r="483" ht="10.05" customHeight="1" s="1003">
      <c r="A483" s="45" t="inlineStr">
        <is>
          <t>Lupin</t>
        </is>
      </c>
      <c r="B483" s="1112" t="n">
        <v>2013</v>
      </c>
      <c r="C483" s="45" t="inlineStr">
        <is>
          <t>2012/13</t>
        </is>
      </c>
      <c r="D483" s="1113" t="n">
        <v>5</v>
      </c>
      <c r="E483" s="48" t="n">
        <v>5.4</v>
      </c>
      <c r="F483" s="48" t="n">
        <v>0</v>
      </c>
      <c r="G483" s="48" t="n">
        <v>5.4</v>
      </c>
      <c r="H483" s="48" t="n">
        <v>863.1</v>
      </c>
      <c r="I483" s="48" t="n">
        <v>53.5</v>
      </c>
      <c r="J483" s="48" t="n">
        <v>916.6</v>
      </c>
      <c r="K483" s="48" t="n">
        <v>0</v>
      </c>
      <c r="L483" s="48" t="n">
        <v>0</v>
      </c>
      <c r="M483" s="48" t="n">
        <v>0</v>
      </c>
      <c r="N483" s="48" t="n">
        <v>0</v>
      </c>
    </row>
    <row r="484" ht="10.05" customHeight="1" s="1003">
      <c r="A484" s="45" t="inlineStr">
        <is>
          <t>Pois</t>
        </is>
      </c>
      <c r="B484" s="1112" t="n">
        <v>2013</v>
      </c>
      <c r="C484" s="45" t="inlineStr">
        <is>
          <t>2012/13</t>
        </is>
      </c>
      <c r="D484" s="1113" t="n">
        <v>5</v>
      </c>
      <c r="E484" s="48" t="n">
        <v>10691.3</v>
      </c>
      <c r="F484" s="48" t="n">
        <v>139.4</v>
      </c>
      <c r="G484" s="48" t="n">
        <v>10830.7</v>
      </c>
      <c r="H484" s="48" t="n">
        <v>72230.7</v>
      </c>
      <c r="I484" s="48" t="n">
        <v>13340.3</v>
      </c>
      <c r="J484" s="48" t="n">
        <v>85571</v>
      </c>
      <c r="K484" s="48" t="n">
        <v>2505.4</v>
      </c>
      <c r="L484" s="48" t="n">
        <v>1097.4</v>
      </c>
      <c r="M484" s="48" t="n">
        <v>6141.4</v>
      </c>
      <c r="N484" s="48" t="n">
        <v>64.3</v>
      </c>
    </row>
    <row r="485" ht="10.05" customHeight="1" s="1003">
      <c r="A485" s="45" t="inlineStr">
        <is>
          <t>Féverole</t>
        </is>
      </c>
      <c r="B485" s="1112" t="n">
        <v>2013</v>
      </c>
      <c r="C485" s="45" t="inlineStr">
        <is>
          <t>2012/13</t>
        </is>
      </c>
      <c r="D485" s="1113" t="n">
        <v>6</v>
      </c>
      <c r="E485" s="48" t="n">
        <v>2209.4</v>
      </c>
      <c r="F485" s="48" t="n">
        <v>608.9</v>
      </c>
      <c r="G485" s="48" t="n">
        <v>2818.3</v>
      </c>
      <c r="H485" s="48" t="n">
        <v>8589</v>
      </c>
      <c r="I485" s="48" t="n">
        <v>3782.8</v>
      </c>
      <c r="J485" s="48" t="n">
        <v>12371.8</v>
      </c>
      <c r="K485" s="48" t="n">
        <v>152.4</v>
      </c>
      <c r="L485" s="48" t="n">
        <v>18</v>
      </c>
      <c r="M485" s="48" t="n">
        <v>451.5</v>
      </c>
      <c r="N485" s="48" t="n">
        <v>21.9</v>
      </c>
    </row>
    <row r="486" ht="10.05" customHeight="1" s="1003">
      <c r="A486" s="45" t="inlineStr">
        <is>
          <t>Lupin</t>
        </is>
      </c>
      <c r="B486" s="1112" t="n">
        <v>2013</v>
      </c>
      <c r="C486" s="45" t="inlineStr">
        <is>
          <t>2012/13</t>
        </is>
      </c>
      <c r="D486" s="1113" t="n">
        <v>6</v>
      </c>
      <c r="E486" s="48" t="n">
        <v>25.6</v>
      </c>
      <c r="F486" s="48" t="n">
        <v>0</v>
      </c>
      <c r="G486" s="48" t="n">
        <v>25.6</v>
      </c>
      <c r="H486" s="48" t="n">
        <v>640.5</v>
      </c>
      <c r="I486" s="48" t="n">
        <v>47</v>
      </c>
      <c r="J486" s="48" t="n">
        <v>687.5</v>
      </c>
      <c r="K486" s="48" t="n">
        <v>0</v>
      </c>
      <c r="L486" s="48" t="n">
        <v>0</v>
      </c>
      <c r="M486" s="48" t="n">
        <v>0</v>
      </c>
      <c r="N486" s="48" t="n">
        <v>0</v>
      </c>
    </row>
    <row r="487" ht="10.05" customHeight="1" s="1003">
      <c r="A487" s="45" t="inlineStr">
        <is>
          <t>Pois</t>
        </is>
      </c>
      <c r="B487" s="1112" t="n">
        <v>2013</v>
      </c>
      <c r="C487" s="45" t="inlineStr">
        <is>
          <t>2012/13</t>
        </is>
      </c>
      <c r="D487" s="1113" t="n">
        <v>6</v>
      </c>
      <c r="E487" s="48" t="n">
        <v>6593.2</v>
      </c>
      <c r="F487" s="48" t="n">
        <v>153.7</v>
      </c>
      <c r="G487" s="48" t="n">
        <v>6746.9</v>
      </c>
      <c r="H487" s="48" t="n">
        <v>44766.3</v>
      </c>
      <c r="I487" s="48" t="n">
        <v>12422.6</v>
      </c>
      <c r="J487" s="48" t="n">
        <v>57188.9</v>
      </c>
      <c r="K487" s="48" t="n">
        <v>807.7</v>
      </c>
      <c r="L487" s="48" t="n">
        <v>1175.3</v>
      </c>
      <c r="M487" s="48" t="n">
        <v>2186.8</v>
      </c>
      <c r="N487" s="48" t="n">
        <v>804.6</v>
      </c>
    </row>
    <row r="488" ht="10.05" customHeight="1" s="1003">
      <c r="A488" s="45" t="inlineStr">
        <is>
          <t>Féverole</t>
        </is>
      </c>
      <c r="B488" s="1112" t="n">
        <v>2013</v>
      </c>
      <c r="C488" s="45" t="inlineStr">
        <is>
          <t>2013/14</t>
        </is>
      </c>
      <c r="D488" s="1113" t="n">
        <v>7</v>
      </c>
      <c r="E488" s="48" t="n">
        <v>3027.4</v>
      </c>
      <c r="F488" s="48" t="n">
        <v>27.3</v>
      </c>
      <c r="G488" s="48" t="n">
        <v>3054.7</v>
      </c>
      <c r="H488" s="48" t="n">
        <v>8016.7</v>
      </c>
      <c r="I488" s="48" t="n">
        <v>3820.5</v>
      </c>
      <c r="J488" s="48" t="n">
        <v>11837.2</v>
      </c>
      <c r="K488" s="48" t="n">
        <v>540.3</v>
      </c>
      <c r="L488" s="48" t="n">
        <v>946.3</v>
      </c>
      <c r="M488" s="48" t="n">
        <v>540.7</v>
      </c>
      <c r="N488" s="48" t="n">
        <v>17.6</v>
      </c>
    </row>
    <row r="489" ht="10.05" customHeight="1" s="1003">
      <c r="A489" s="45" t="inlineStr">
        <is>
          <t>Lupin</t>
        </is>
      </c>
      <c r="B489" s="1112" t="n">
        <v>2013</v>
      </c>
      <c r="C489" s="45" t="inlineStr">
        <is>
          <t>2013/14</t>
        </is>
      </c>
      <c r="D489" s="1113" t="n">
        <v>7</v>
      </c>
      <c r="E489" s="48" t="n">
        <v>0</v>
      </c>
      <c r="F489" s="48" t="n">
        <v>0</v>
      </c>
      <c r="G489" s="48" t="n">
        <v>0</v>
      </c>
      <c r="H489" s="48" t="n">
        <v>342.5</v>
      </c>
      <c r="I489" s="48" t="n">
        <v>47</v>
      </c>
      <c r="J489" s="48" t="n">
        <v>389.5</v>
      </c>
      <c r="K489" s="48" t="n">
        <v>0</v>
      </c>
      <c r="L489" s="48" t="n">
        <v>0</v>
      </c>
      <c r="M489" s="48" t="n">
        <v>0</v>
      </c>
      <c r="N489" s="48" t="n">
        <v>0</v>
      </c>
    </row>
    <row r="490" ht="10.05" customHeight="1" s="1003">
      <c r="A490" s="45" t="inlineStr">
        <is>
          <t>Pois</t>
        </is>
      </c>
      <c r="B490" s="1112" t="n">
        <v>2013</v>
      </c>
      <c r="C490" s="45" t="inlineStr">
        <is>
          <t>2013/14</t>
        </is>
      </c>
      <c r="D490" s="1113" t="n">
        <v>7</v>
      </c>
      <c r="E490" s="48" t="n">
        <v>99522.5</v>
      </c>
      <c r="F490" s="48" t="n">
        <v>2575.8</v>
      </c>
      <c r="G490" s="48" t="n">
        <v>102098.3</v>
      </c>
      <c r="H490" s="48" t="n">
        <v>105880.9</v>
      </c>
      <c r="I490" s="48" t="n">
        <v>14097.8</v>
      </c>
      <c r="J490" s="48" t="n">
        <v>119978.7</v>
      </c>
      <c r="K490" s="48" t="n">
        <v>21996.2</v>
      </c>
      <c r="L490" s="48" t="n">
        <v>31420.9</v>
      </c>
      <c r="M490" s="48" t="n">
        <v>9815.9</v>
      </c>
      <c r="N490" s="48" t="n">
        <v>289.9</v>
      </c>
    </row>
    <row r="491" ht="10.05" customHeight="1" s="1003">
      <c r="A491" s="45" t="inlineStr">
        <is>
          <t>Féverole</t>
        </is>
      </c>
      <c r="B491" s="1112" t="n">
        <v>2013</v>
      </c>
      <c r="C491" s="45" t="inlineStr">
        <is>
          <t>2013/14</t>
        </is>
      </c>
      <c r="D491" s="1113" t="n">
        <v>8</v>
      </c>
      <c r="E491" s="48" t="n">
        <v>68213.5</v>
      </c>
      <c r="F491" s="48" t="n">
        <v>510.8</v>
      </c>
      <c r="G491" s="48" t="n">
        <v>68724.3</v>
      </c>
      <c r="H491" s="48" t="n">
        <v>70093.8</v>
      </c>
      <c r="I491" s="48" t="n">
        <v>4192.8</v>
      </c>
      <c r="J491" s="48" t="n">
        <v>74286.60000000001</v>
      </c>
      <c r="K491" s="48" t="n">
        <v>16260.5</v>
      </c>
      <c r="L491" s="48" t="n">
        <v>16763.6</v>
      </c>
      <c r="M491" s="48" t="n">
        <v>959.1</v>
      </c>
      <c r="N491" s="48" t="n">
        <v>84.3</v>
      </c>
    </row>
    <row r="492" ht="10.05" customHeight="1" s="1003">
      <c r="A492" s="45" t="inlineStr">
        <is>
          <t>Lupin</t>
        </is>
      </c>
      <c r="B492" s="1112" t="n">
        <v>2013</v>
      </c>
      <c r="C492" s="45" t="inlineStr">
        <is>
          <t>2013/14</t>
        </is>
      </c>
      <c r="D492" s="1113" t="n">
        <v>8</v>
      </c>
      <c r="E492" s="48" t="n">
        <v>1678.7</v>
      </c>
      <c r="F492" s="48" t="n">
        <v>0</v>
      </c>
      <c r="G492" s="48" t="n">
        <v>1678.7</v>
      </c>
      <c r="H492" s="48" t="n">
        <v>1747.5</v>
      </c>
      <c r="I492" s="48" t="n">
        <v>47</v>
      </c>
      <c r="J492" s="48" t="n">
        <v>1794.5</v>
      </c>
      <c r="K492" s="48" t="n">
        <v>45.9</v>
      </c>
      <c r="L492" s="48" t="n">
        <v>45.9</v>
      </c>
      <c r="M492" s="48" t="n">
        <v>0</v>
      </c>
      <c r="N492" s="48" t="n">
        <v>0</v>
      </c>
    </row>
    <row r="493" ht="10.05" customHeight="1" s="1003">
      <c r="A493" s="45" t="inlineStr">
        <is>
          <t>Pois</t>
        </is>
      </c>
      <c r="B493" s="1112" t="n">
        <v>2013</v>
      </c>
      <c r="C493" s="45" t="inlineStr">
        <is>
          <t>2013/14</t>
        </is>
      </c>
      <c r="D493" s="1113" t="n">
        <v>8</v>
      </c>
      <c r="E493" s="48" t="n">
        <v>136153</v>
      </c>
      <c r="F493" s="48" t="n">
        <v>3345.4</v>
      </c>
      <c r="G493" s="48" t="n">
        <v>139498.4</v>
      </c>
      <c r="H493" s="48" t="n">
        <v>213130.5</v>
      </c>
      <c r="I493" s="48" t="n">
        <v>16437.9</v>
      </c>
      <c r="J493" s="48" t="n">
        <v>229568.4</v>
      </c>
      <c r="K493" s="48" t="n">
        <v>65593.10000000001</v>
      </c>
      <c r="L493" s="48" t="n">
        <v>57664.5</v>
      </c>
      <c r="M493" s="48" t="n">
        <v>13945.2</v>
      </c>
      <c r="N493" s="48" t="n">
        <v>122.5</v>
      </c>
    </row>
    <row r="494" ht="10.05" customHeight="1" s="1003">
      <c r="A494" s="45" t="inlineStr">
        <is>
          <t>Féverole</t>
        </is>
      </c>
      <c r="B494" s="1112" t="n">
        <v>2013</v>
      </c>
      <c r="C494" s="45" t="inlineStr">
        <is>
          <t>2013/14</t>
        </is>
      </c>
      <c r="D494" s="1113" t="n">
        <v>9</v>
      </c>
      <c r="E494" s="48" t="n">
        <v>56909.3</v>
      </c>
      <c r="F494" s="48" t="n">
        <v>704</v>
      </c>
      <c r="G494" s="48" t="n">
        <v>57613.3</v>
      </c>
      <c r="H494" s="48" t="n">
        <v>91961.10000000001</v>
      </c>
      <c r="I494" s="48" t="n">
        <v>4508.6</v>
      </c>
      <c r="J494" s="48" t="n">
        <v>96469.7</v>
      </c>
      <c r="K494" s="48" t="n">
        <v>30216.3</v>
      </c>
      <c r="L494" s="48" t="n">
        <v>29649.2</v>
      </c>
      <c r="M494" s="48" t="n">
        <v>15584.9</v>
      </c>
      <c r="N494" s="48" t="n">
        <v>134.5</v>
      </c>
    </row>
    <row r="495" ht="10.05" customHeight="1" s="1003">
      <c r="A495" s="45" t="inlineStr">
        <is>
          <t>Lupin</t>
        </is>
      </c>
      <c r="B495" s="1112" t="n">
        <v>2013</v>
      </c>
      <c r="C495" s="45" t="inlineStr">
        <is>
          <t>2013/14</t>
        </is>
      </c>
      <c r="D495" s="1113" t="n">
        <v>9</v>
      </c>
      <c r="E495" s="48" t="n">
        <v>906.3</v>
      </c>
      <c r="F495" s="48" t="n">
        <v>70.59999999999999</v>
      </c>
      <c r="G495" s="48" t="n">
        <v>976.9</v>
      </c>
      <c r="H495" s="48" t="n">
        <v>2308.2</v>
      </c>
      <c r="I495" s="48" t="n">
        <v>77.2</v>
      </c>
      <c r="J495" s="48" t="n">
        <v>2385.4</v>
      </c>
      <c r="K495" s="48" t="n">
        <v>31.7</v>
      </c>
      <c r="L495" s="48" t="n">
        <v>31.7</v>
      </c>
      <c r="M495" s="48" t="n">
        <v>45.9</v>
      </c>
      <c r="N495" s="48" t="n">
        <v>0</v>
      </c>
    </row>
    <row r="496" ht="10.05" customHeight="1" s="1003">
      <c r="A496" s="45" t="inlineStr">
        <is>
          <t>Pois</t>
        </is>
      </c>
      <c r="B496" s="1112" t="n">
        <v>2013</v>
      </c>
      <c r="C496" s="45" t="inlineStr">
        <is>
          <t>2013/14</t>
        </is>
      </c>
      <c r="D496" s="1113" t="n">
        <v>9</v>
      </c>
      <c r="E496" s="48" t="n">
        <v>28235.5</v>
      </c>
      <c r="F496" s="48" t="n">
        <v>1381</v>
      </c>
      <c r="G496" s="48" t="n">
        <v>29616.5</v>
      </c>
      <c r="H496" s="48" t="n">
        <v>204631</v>
      </c>
      <c r="I496" s="48" t="n">
        <v>17153.3</v>
      </c>
      <c r="J496" s="48" t="n">
        <v>221784.3</v>
      </c>
      <c r="K496" s="48" t="n">
        <v>52114.9</v>
      </c>
      <c r="L496" s="48" t="n">
        <v>6511.7</v>
      </c>
      <c r="M496" s="48" t="n">
        <v>19482.5</v>
      </c>
      <c r="N496" s="48" t="n">
        <v>507.9</v>
      </c>
    </row>
    <row r="497" ht="10.05" customHeight="1" s="1003">
      <c r="A497" s="45" t="inlineStr">
        <is>
          <t>Féverole</t>
        </is>
      </c>
      <c r="B497" s="1112" t="n">
        <v>2013</v>
      </c>
      <c r="C497" s="45" t="inlineStr">
        <is>
          <t>2013/14</t>
        </is>
      </c>
      <c r="D497" s="1113" t="n">
        <v>10</v>
      </c>
      <c r="E497" s="48" t="n">
        <v>13926.9</v>
      </c>
      <c r="F497" s="48" t="n">
        <v>2277.7</v>
      </c>
      <c r="G497" s="48" t="n">
        <v>16204.6</v>
      </c>
      <c r="H497" s="48" t="n">
        <v>83309.7</v>
      </c>
      <c r="I497" s="48" t="n">
        <v>6063.7</v>
      </c>
      <c r="J497" s="48" t="n">
        <v>89373.39999999999</v>
      </c>
      <c r="K497" s="48" t="n">
        <v>22456</v>
      </c>
      <c r="L497" s="48" t="n">
        <v>2501.6</v>
      </c>
      <c r="M497" s="48" t="n">
        <v>10145.1</v>
      </c>
      <c r="N497" s="48" t="n">
        <v>90.8</v>
      </c>
    </row>
    <row r="498" ht="10.05" customHeight="1" s="1003">
      <c r="A498" s="45" t="inlineStr">
        <is>
          <t>Lupin</t>
        </is>
      </c>
      <c r="B498" s="1112" t="n">
        <v>2013</v>
      </c>
      <c r="C498" s="45" t="inlineStr">
        <is>
          <t>2013/14</t>
        </is>
      </c>
      <c r="D498" s="1113" t="n">
        <v>10</v>
      </c>
      <c r="E498" s="48" t="n">
        <v>64.8</v>
      </c>
      <c r="F498" s="48" t="n">
        <v>42</v>
      </c>
      <c r="G498" s="48" t="n">
        <v>106.8</v>
      </c>
      <c r="H498" s="48" t="n">
        <v>2086.1</v>
      </c>
      <c r="I498" s="48" t="n">
        <v>119.2</v>
      </c>
      <c r="J498" s="48" t="n">
        <v>2205.3</v>
      </c>
      <c r="K498" s="48" t="n">
        <v>0</v>
      </c>
      <c r="L498" s="48" t="n">
        <v>0</v>
      </c>
      <c r="M498" s="48" t="n">
        <v>31.7</v>
      </c>
      <c r="N498" s="48" t="n">
        <v>0</v>
      </c>
    </row>
    <row r="499" ht="10.05" customHeight="1" s="1003">
      <c r="A499" s="45" t="inlineStr">
        <is>
          <t>Pois</t>
        </is>
      </c>
      <c r="B499" s="1112" t="n">
        <v>2013</v>
      </c>
      <c r="C499" s="45" t="inlineStr">
        <is>
          <t>2013/14</t>
        </is>
      </c>
      <c r="D499" s="1113" t="n">
        <v>10</v>
      </c>
      <c r="E499" s="48" t="n">
        <v>13449.4</v>
      </c>
      <c r="F499" s="48" t="n">
        <v>2266.3</v>
      </c>
      <c r="G499" s="48" t="n">
        <v>15715.7</v>
      </c>
      <c r="H499" s="48" t="n">
        <v>174439.3</v>
      </c>
      <c r="I499" s="48" t="n">
        <v>17472.8</v>
      </c>
      <c r="J499" s="48" t="n">
        <v>191912.1</v>
      </c>
      <c r="K499" s="48" t="n">
        <v>45067.6</v>
      </c>
      <c r="L499" s="48" t="n">
        <v>1700.5</v>
      </c>
      <c r="M499" s="48" t="n">
        <v>8556.1</v>
      </c>
      <c r="N499" s="48" t="n">
        <v>191.1</v>
      </c>
    </row>
    <row r="500" ht="10.05" customHeight="1" s="1003">
      <c r="A500" s="45" t="inlineStr">
        <is>
          <t>Féverole</t>
        </is>
      </c>
      <c r="B500" s="1112" t="n">
        <v>2013</v>
      </c>
      <c r="C500" s="45" t="inlineStr">
        <is>
          <t>2013/14</t>
        </is>
      </c>
      <c r="D500" s="1113" t="n">
        <v>11</v>
      </c>
      <c r="E500" s="48" t="n">
        <v>6714.2</v>
      </c>
      <c r="F500" s="48" t="n">
        <v>1564</v>
      </c>
      <c r="G500" s="48" t="n">
        <v>8278.200000000001</v>
      </c>
      <c r="H500" s="48" t="n">
        <v>82338.2</v>
      </c>
      <c r="I500" s="48" t="n">
        <v>6474.2</v>
      </c>
      <c r="J500" s="48" t="n">
        <v>88812.39999999999</v>
      </c>
      <c r="K500" s="48" t="n">
        <v>19437.3</v>
      </c>
      <c r="L500" s="48" t="n">
        <v>723.6</v>
      </c>
      <c r="M500" s="48" t="n">
        <v>3612.2</v>
      </c>
      <c r="N500" s="48" t="n">
        <v>130.3</v>
      </c>
    </row>
    <row r="501" ht="10.05" customHeight="1" s="1003">
      <c r="A501" s="45" t="inlineStr">
        <is>
          <t>Lupin</t>
        </is>
      </c>
      <c r="B501" s="1112" t="n">
        <v>2013</v>
      </c>
      <c r="C501" s="45" t="inlineStr">
        <is>
          <t>2013/14</t>
        </is>
      </c>
      <c r="D501" s="1113" t="n">
        <v>11</v>
      </c>
      <c r="E501" s="48" t="n">
        <v>34.1</v>
      </c>
      <c r="F501" s="48" t="n">
        <v>42.8</v>
      </c>
      <c r="G501" s="48" t="n">
        <v>76.90000000000001</v>
      </c>
      <c r="H501" s="48" t="n">
        <v>1844.2</v>
      </c>
      <c r="I501" s="48" t="n">
        <v>162</v>
      </c>
      <c r="J501" s="48" t="n">
        <v>2006.2</v>
      </c>
      <c r="K501" s="48" t="n">
        <v>0</v>
      </c>
      <c r="L501" s="48" t="n">
        <v>25.4</v>
      </c>
      <c r="M501" s="48" t="n">
        <v>25.3</v>
      </c>
      <c r="N501" s="48" t="n">
        <v>0.1</v>
      </c>
    </row>
    <row r="502" ht="10.05" customHeight="1" s="1003">
      <c r="A502" s="45" t="inlineStr">
        <is>
          <t>Pois</t>
        </is>
      </c>
      <c r="B502" s="1112" t="n">
        <v>2013</v>
      </c>
      <c r="C502" s="45" t="inlineStr">
        <is>
          <t>2013/14</t>
        </is>
      </c>
      <c r="D502" s="1113" t="n">
        <v>11</v>
      </c>
      <c r="E502" s="48" t="n">
        <v>14151</v>
      </c>
      <c r="F502" s="48" t="n">
        <v>3951.2</v>
      </c>
      <c r="G502" s="48" t="n">
        <v>18102.2</v>
      </c>
      <c r="H502" s="48" t="n">
        <v>146777.8</v>
      </c>
      <c r="I502" s="48" t="n">
        <v>18707.6</v>
      </c>
      <c r="J502" s="48" t="n">
        <v>165485.4</v>
      </c>
      <c r="K502" s="48" t="n">
        <v>36132.3</v>
      </c>
      <c r="L502" s="48" t="n">
        <v>1313.4</v>
      </c>
      <c r="M502" s="48" t="n">
        <v>9945.700000000001</v>
      </c>
      <c r="N502" s="48" t="n">
        <v>303.2</v>
      </c>
    </row>
    <row r="503" ht="10.05" customHeight="1" s="1003">
      <c r="A503" s="45" t="inlineStr">
        <is>
          <t>Féverole</t>
        </is>
      </c>
      <c r="B503" s="1112" t="n">
        <v>2013</v>
      </c>
      <c r="C503" s="45" t="inlineStr">
        <is>
          <t>2013/14</t>
        </is>
      </c>
      <c r="D503" s="1113" t="n">
        <v>12</v>
      </c>
      <c r="E503" s="48" t="n">
        <v>6307.2</v>
      </c>
      <c r="F503" s="48" t="n">
        <v>661.4</v>
      </c>
      <c r="G503" s="48" t="n">
        <v>6968.6</v>
      </c>
      <c r="H503" s="48" t="n">
        <v>76878</v>
      </c>
      <c r="I503" s="48" t="n">
        <v>5943</v>
      </c>
      <c r="J503" s="48" t="n">
        <v>82821</v>
      </c>
      <c r="K503" s="48" t="n">
        <v>16859.2</v>
      </c>
      <c r="L503" s="48" t="n">
        <v>605.6</v>
      </c>
      <c r="M503" s="48" t="n">
        <v>2695.8</v>
      </c>
      <c r="N503" s="48" t="n">
        <v>80.09999999999999</v>
      </c>
    </row>
    <row r="504" ht="10.05" customHeight="1" s="1003">
      <c r="A504" s="45" t="inlineStr">
        <is>
          <t>Lupin</t>
        </is>
      </c>
      <c r="B504" s="1112" t="n">
        <v>2013</v>
      </c>
      <c r="C504" s="45" t="inlineStr">
        <is>
          <t>2013/14</t>
        </is>
      </c>
      <c r="D504" s="1113" t="n">
        <v>12</v>
      </c>
      <c r="E504" s="48" t="n">
        <v>26.8</v>
      </c>
      <c r="F504" s="48" t="n">
        <v>61.6</v>
      </c>
      <c r="G504" s="48" t="n">
        <v>88.40000000000001</v>
      </c>
      <c r="H504" s="48" t="n">
        <v>1627.4</v>
      </c>
      <c r="I504" s="48" t="n">
        <v>159</v>
      </c>
      <c r="J504" s="48" t="n">
        <v>1786.4</v>
      </c>
      <c r="K504" s="48" t="n">
        <v>0</v>
      </c>
      <c r="L504" s="48" t="n">
        <v>14.7</v>
      </c>
      <c r="M504" s="48" t="n">
        <v>0</v>
      </c>
      <c r="N504" s="48" t="n">
        <v>14.7</v>
      </c>
    </row>
    <row r="505" ht="10.05" customHeight="1" s="1003">
      <c r="A505" s="45" t="inlineStr">
        <is>
          <t>Pois</t>
        </is>
      </c>
      <c r="B505" s="1112" t="n">
        <v>2013</v>
      </c>
      <c r="C505" s="45" t="inlineStr">
        <is>
          <t>2013/14</t>
        </is>
      </c>
      <c r="D505" s="1113" t="n">
        <v>12</v>
      </c>
      <c r="E505" s="48" t="n">
        <v>12109.7</v>
      </c>
      <c r="F505" s="48" t="n">
        <v>2633.9</v>
      </c>
      <c r="G505" s="48" t="n">
        <v>14743.6</v>
      </c>
      <c r="H505" s="48" t="n">
        <v>127461.6</v>
      </c>
      <c r="I505" s="48" t="n">
        <v>19395.4</v>
      </c>
      <c r="J505" s="48" t="n">
        <v>146857</v>
      </c>
      <c r="K505" s="48" t="n">
        <v>30652.4</v>
      </c>
      <c r="L505" s="48" t="n">
        <v>1557.7</v>
      </c>
      <c r="M505" s="48" t="n">
        <v>6855.3</v>
      </c>
      <c r="N505" s="48" t="n">
        <v>182.4</v>
      </c>
    </row>
    <row r="506" ht="10.05" customHeight="1" s="1003">
      <c r="A506" s="45" t="inlineStr">
        <is>
          <t>Féverole</t>
        </is>
      </c>
      <c r="B506" s="1112" t="n">
        <v>2014</v>
      </c>
      <c r="C506" s="45" t="inlineStr">
        <is>
          <t>2013/14</t>
        </is>
      </c>
      <c r="D506" s="1113" t="n">
        <v>1</v>
      </c>
      <c r="E506" s="48" t="n">
        <v>7571.6</v>
      </c>
      <c r="F506" s="48" t="n">
        <v>531.3</v>
      </c>
      <c r="G506" s="48" t="n">
        <v>8102.9</v>
      </c>
      <c r="H506" s="48" t="n">
        <v>71915.7</v>
      </c>
      <c r="I506" s="48" t="n">
        <v>2113</v>
      </c>
      <c r="J506" s="48" t="n">
        <v>74028.7</v>
      </c>
      <c r="K506" s="48" t="n">
        <v>13756.8</v>
      </c>
      <c r="L506" s="48" t="n">
        <v>728.8</v>
      </c>
      <c r="M506" s="48" t="n">
        <v>3599.2</v>
      </c>
      <c r="N506" s="48" t="n">
        <v>231.9</v>
      </c>
    </row>
    <row r="507" ht="10.05" customHeight="1" s="1003">
      <c r="A507" s="45" t="inlineStr">
        <is>
          <t>Lupin</t>
        </is>
      </c>
      <c r="B507" s="1112" t="n">
        <v>2014</v>
      </c>
      <c r="C507" s="45" t="inlineStr">
        <is>
          <t>2013/14</t>
        </is>
      </c>
      <c r="D507" s="1113" t="n">
        <v>1</v>
      </c>
      <c r="E507" s="48" t="n">
        <v>26.4</v>
      </c>
      <c r="F507" s="48" t="n">
        <v>0</v>
      </c>
      <c r="G507" s="48" t="n">
        <v>26.4</v>
      </c>
      <c r="H507" s="48" t="n">
        <v>1417.5</v>
      </c>
      <c r="I507" s="48" t="n">
        <v>127.1</v>
      </c>
      <c r="J507" s="48" t="n">
        <v>1544.6</v>
      </c>
      <c r="K507" s="48" t="n">
        <v>0</v>
      </c>
      <c r="L507" s="48" t="n">
        <v>0</v>
      </c>
      <c r="M507" s="48" t="n">
        <v>0</v>
      </c>
      <c r="N507" s="48" t="n">
        <v>0</v>
      </c>
    </row>
    <row r="508" ht="10.05" customHeight="1" s="1003">
      <c r="A508" s="45" t="inlineStr">
        <is>
          <t>Pois</t>
        </is>
      </c>
      <c r="B508" s="1112" t="n">
        <v>2014</v>
      </c>
      <c r="C508" s="45" t="inlineStr">
        <is>
          <t>2013/14</t>
        </is>
      </c>
      <c r="D508" s="1113" t="n">
        <v>1</v>
      </c>
      <c r="E508" s="48" t="n">
        <v>16122</v>
      </c>
      <c r="F508" s="48" t="n">
        <v>2702.5</v>
      </c>
      <c r="G508" s="48" t="n">
        <v>18824.5</v>
      </c>
      <c r="H508" s="48" t="n">
        <v>115976.1</v>
      </c>
      <c r="I508" s="48" t="n">
        <v>9707.30000000001</v>
      </c>
      <c r="J508" s="48" t="n">
        <v>125683.4</v>
      </c>
      <c r="K508" s="48" t="n">
        <v>23106.8</v>
      </c>
      <c r="L508" s="48" t="n">
        <v>2160</v>
      </c>
      <c r="M508" s="48" t="n">
        <v>9568.9</v>
      </c>
      <c r="N508" s="48" t="n">
        <v>143</v>
      </c>
    </row>
    <row r="509" ht="10.05" customHeight="1" s="1003">
      <c r="A509" s="45" t="inlineStr">
        <is>
          <t>Féverole</t>
        </is>
      </c>
      <c r="B509" s="1112" t="n">
        <v>2014</v>
      </c>
      <c r="C509" s="45" t="inlineStr">
        <is>
          <t>2013/14</t>
        </is>
      </c>
      <c r="D509" s="1113" t="n">
        <v>2</v>
      </c>
      <c r="E509" s="48" t="n">
        <v>9938.299999999999</v>
      </c>
      <c r="F509" s="48" t="n">
        <v>15</v>
      </c>
      <c r="G509" s="48" t="n">
        <v>9953.299999999999</v>
      </c>
      <c r="H509" s="48" t="n">
        <v>66346</v>
      </c>
      <c r="I509" s="48" t="n">
        <v>1064</v>
      </c>
      <c r="J509" s="48" t="n">
        <v>67410</v>
      </c>
      <c r="K509" s="48" t="n">
        <v>10283.9</v>
      </c>
      <c r="L509" s="48" t="n">
        <v>804.2</v>
      </c>
      <c r="M509" s="48" t="n">
        <v>4238.1</v>
      </c>
      <c r="N509" s="48" t="n">
        <v>38.8</v>
      </c>
    </row>
    <row r="510" ht="10.05" customHeight="1" s="1003">
      <c r="A510" s="45" t="inlineStr">
        <is>
          <t>Lupin</t>
        </is>
      </c>
      <c r="B510" s="1112" t="n">
        <v>2014</v>
      </c>
      <c r="C510" s="45" t="inlineStr">
        <is>
          <t>2013/14</t>
        </is>
      </c>
      <c r="D510" s="1113" t="n">
        <v>2</v>
      </c>
      <c r="E510" s="48" t="n">
        <v>24.1</v>
      </c>
      <c r="F510" s="48" t="n">
        <v>0</v>
      </c>
      <c r="G510" s="48" t="n">
        <v>24.1</v>
      </c>
      <c r="H510" s="48" t="n">
        <v>1098</v>
      </c>
      <c r="I510" s="48" t="n">
        <v>62</v>
      </c>
      <c r="J510" s="48" t="n">
        <v>1160</v>
      </c>
      <c r="K510" s="48" t="n">
        <v>0</v>
      </c>
      <c r="L510" s="48" t="n">
        <v>0</v>
      </c>
      <c r="M510" s="48" t="n">
        <v>0</v>
      </c>
      <c r="N510" s="48" t="n">
        <v>0</v>
      </c>
    </row>
    <row r="511" ht="10.05" customHeight="1" s="1003">
      <c r="A511" s="45" t="inlineStr">
        <is>
          <t>Pois</t>
        </is>
      </c>
      <c r="B511" s="1112" t="n">
        <v>2014</v>
      </c>
      <c r="C511" s="45" t="inlineStr">
        <is>
          <t>2013/14</t>
        </is>
      </c>
      <c r="D511" s="1113" t="n">
        <v>2</v>
      </c>
      <c r="E511" s="48" t="n">
        <v>14538.1</v>
      </c>
      <c r="F511" s="48" t="n">
        <v>2341.6</v>
      </c>
      <c r="G511" s="48" t="n">
        <v>16879.7</v>
      </c>
      <c r="H511" s="48" t="n">
        <v>104302.3</v>
      </c>
      <c r="I511" s="48" t="n">
        <v>5442</v>
      </c>
      <c r="J511" s="48" t="n">
        <v>109744.3</v>
      </c>
      <c r="K511" s="48" t="n">
        <v>16331.6</v>
      </c>
      <c r="L511" s="48" t="n">
        <v>1754.1</v>
      </c>
      <c r="M511" s="48" t="n">
        <v>8044.6</v>
      </c>
      <c r="N511" s="48" t="n">
        <v>478.7</v>
      </c>
    </row>
    <row r="512" ht="10.05" customHeight="1" s="1003">
      <c r="A512" s="45" t="inlineStr">
        <is>
          <t>Féverole</t>
        </is>
      </c>
      <c r="B512" s="1112" t="n">
        <v>2014</v>
      </c>
      <c r="C512" s="45" t="inlineStr">
        <is>
          <t>2013/14</t>
        </is>
      </c>
      <c r="D512" s="1113" t="n">
        <v>3</v>
      </c>
      <c r="E512" s="48" t="n">
        <v>9426.1</v>
      </c>
      <c r="F512" s="48" t="n">
        <v>0</v>
      </c>
      <c r="G512" s="48" t="n">
        <v>9426.1</v>
      </c>
      <c r="H512" s="48" t="n">
        <v>50305.7</v>
      </c>
      <c r="I512" s="48" t="n">
        <v>869.1</v>
      </c>
      <c r="J512" s="48" t="n">
        <v>51174.8</v>
      </c>
      <c r="K512" s="48" t="n">
        <v>5505.3</v>
      </c>
      <c r="L512" s="48" t="n">
        <v>615.6</v>
      </c>
      <c r="M512" s="48" t="n">
        <v>5273.9</v>
      </c>
      <c r="N512" s="48" t="n">
        <v>135.8</v>
      </c>
    </row>
    <row r="513" ht="10.05" customHeight="1" s="1003">
      <c r="A513" s="45" t="inlineStr">
        <is>
          <t>Lupin</t>
        </is>
      </c>
      <c r="B513" s="1112" t="n">
        <v>2014</v>
      </c>
      <c r="C513" s="45" t="inlineStr">
        <is>
          <t>2013/14</t>
        </is>
      </c>
      <c r="D513" s="1113" t="n">
        <v>3</v>
      </c>
      <c r="E513" s="48" t="n">
        <v>9.800000000000001</v>
      </c>
      <c r="F513" s="48" t="n">
        <v>0</v>
      </c>
      <c r="G513" s="48" t="n">
        <v>9.800000000000001</v>
      </c>
      <c r="H513" s="48" t="n">
        <v>935.6</v>
      </c>
      <c r="I513" s="48" t="n">
        <v>48.8</v>
      </c>
      <c r="J513" s="48" t="n">
        <v>984.4</v>
      </c>
      <c r="K513" s="48" t="n">
        <v>0</v>
      </c>
      <c r="L513" s="48" t="n">
        <v>0</v>
      </c>
      <c r="M513" s="48" t="n">
        <v>0</v>
      </c>
      <c r="N513" s="48" t="n">
        <v>0</v>
      </c>
    </row>
    <row r="514" ht="10.05" customHeight="1" s="1003">
      <c r="A514" s="45" t="inlineStr">
        <is>
          <t>Pois</t>
        </is>
      </c>
      <c r="B514" s="1112" t="n">
        <v>2014</v>
      </c>
      <c r="C514" s="45" t="inlineStr">
        <is>
          <t>2013/14</t>
        </is>
      </c>
      <c r="D514" s="1113" t="n">
        <v>3</v>
      </c>
      <c r="E514" s="48" t="n">
        <v>12681.3</v>
      </c>
      <c r="F514" s="48" t="n">
        <v>570</v>
      </c>
      <c r="G514" s="48" t="n">
        <v>13251.3</v>
      </c>
      <c r="H514" s="48" t="n">
        <v>88536.10000000001</v>
      </c>
      <c r="I514" s="48" t="n">
        <v>4269.8</v>
      </c>
      <c r="J514" s="48" t="n">
        <v>92805.89999999999</v>
      </c>
      <c r="K514" s="48" t="n">
        <v>9331.6</v>
      </c>
      <c r="L514" s="48" t="n">
        <v>788.8</v>
      </c>
      <c r="M514" s="48" t="n">
        <v>7656.9</v>
      </c>
      <c r="N514" s="48" t="n">
        <v>137.8</v>
      </c>
    </row>
    <row r="515" ht="10.05" customHeight="1" s="1003">
      <c r="A515" s="45" t="inlineStr">
        <is>
          <t>Féverole</t>
        </is>
      </c>
      <c r="B515" s="1112" t="n">
        <v>2014</v>
      </c>
      <c r="C515" s="45" t="inlineStr">
        <is>
          <t>2013/14</t>
        </is>
      </c>
      <c r="D515" s="1113" t="n">
        <v>4</v>
      </c>
      <c r="E515" s="48" t="n">
        <v>6156.1</v>
      </c>
      <c r="F515" s="48" t="n">
        <v>82.8</v>
      </c>
      <c r="G515" s="48" t="n">
        <v>6238.9</v>
      </c>
      <c r="H515" s="48" t="n">
        <v>49413.3</v>
      </c>
      <c r="I515" s="48" t="n">
        <v>599</v>
      </c>
      <c r="J515" s="48" t="n">
        <v>50012.3</v>
      </c>
      <c r="K515" s="48" t="n">
        <v>2599.6</v>
      </c>
      <c r="L515" s="48" t="n">
        <v>476.9</v>
      </c>
      <c r="M515" s="48" t="n">
        <v>2981.5</v>
      </c>
      <c r="N515" s="48" t="n">
        <v>385.7</v>
      </c>
    </row>
    <row r="516" ht="10.05" customHeight="1" s="1003">
      <c r="A516" s="45" t="inlineStr">
        <is>
          <t>Lupin</t>
        </is>
      </c>
      <c r="B516" s="1112" t="n">
        <v>2014</v>
      </c>
      <c r="C516" s="45" t="inlineStr">
        <is>
          <t>2013/14</t>
        </is>
      </c>
      <c r="D516" s="1113" t="n">
        <v>4</v>
      </c>
      <c r="E516" s="48" t="n">
        <v>0</v>
      </c>
      <c r="F516" s="48" t="n">
        <v>0</v>
      </c>
      <c r="G516" s="48" t="n">
        <v>0</v>
      </c>
      <c r="H516" s="48" t="n">
        <v>730.7</v>
      </c>
      <c r="I516" s="48" t="n">
        <v>48.8</v>
      </c>
      <c r="J516" s="48" t="n">
        <v>779.5</v>
      </c>
      <c r="K516" s="48" t="n">
        <v>0</v>
      </c>
      <c r="L516" s="48" t="n">
        <v>0</v>
      </c>
      <c r="M516" s="48" t="n">
        <v>0</v>
      </c>
      <c r="N516" s="48" t="n">
        <v>0</v>
      </c>
    </row>
    <row r="517" ht="10.05" customHeight="1" s="1003">
      <c r="A517" s="45" t="inlineStr">
        <is>
          <t>Pois</t>
        </is>
      </c>
      <c r="B517" s="1112" t="n">
        <v>2014</v>
      </c>
      <c r="C517" s="45" t="inlineStr">
        <is>
          <t>2013/14</t>
        </is>
      </c>
      <c r="D517" s="1113" t="n">
        <v>4</v>
      </c>
      <c r="E517" s="48" t="n">
        <v>11309.9</v>
      </c>
      <c r="F517" s="48" t="n">
        <v>271.4</v>
      </c>
      <c r="G517" s="48" t="n">
        <v>11581.3</v>
      </c>
      <c r="H517" s="48" t="n">
        <v>71218.89999999999</v>
      </c>
      <c r="I517" s="48" t="n">
        <v>3202.2</v>
      </c>
      <c r="J517" s="48" t="n">
        <v>74421.10000000001</v>
      </c>
      <c r="K517" s="48" t="n">
        <v>4754.9</v>
      </c>
      <c r="L517" s="48" t="n">
        <v>761.6</v>
      </c>
      <c r="M517" s="48" t="n">
        <v>5075.5</v>
      </c>
      <c r="N517" s="48" t="n">
        <v>262.9</v>
      </c>
    </row>
    <row r="518" ht="10.05" customHeight="1" s="1003">
      <c r="A518" s="45" t="inlineStr">
        <is>
          <t>Féverole</t>
        </is>
      </c>
      <c r="B518" s="1112" t="n">
        <v>2014</v>
      </c>
      <c r="C518" s="45" t="inlineStr">
        <is>
          <t>2013/14</t>
        </is>
      </c>
      <c r="D518" s="1113" t="n">
        <v>5</v>
      </c>
      <c r="E518" s="48" t="n">
        <v>3798.7</v>
      </c>
      <c r="F518" s="48" t="n">
        <v>61.7</v>
      </c>
      <c r="G518" s="48" t="n">
        <v>3860.4</v>
      </c>
      <c r="H518" s="48" t="n">
        <v>26941.8</v>
      </c>
      <c r="I518" s="48" t="n">
        <v>636.4</v>
      </c>
      <c r="J518" s="48" t="n">
        <v>27578.2</v>
      </c>
      <c r="K518" s="48" t="n">
        <v>700.7</v>
      </c>
      <c r="L518" s="48" t="n">
        <v>135.4</v>
      </c>
      <c r="M518" s="48" t="n">
        <v>2018.6</v>
      </c>
      <c r="N518" s="48" t="n">
        <v>15.8</v>
      </c>
    </row>
    <row r="519" ht="10.05" customHeight="1" s="1003">
      <c r="A519" s="45" t="inlineStr">
        <is>
          <t>Lupin</t>
        </is>
      </c>
      <c r="B519" s="1112" t="n">
        <v>2014</v>
      </c>
      <c r="C519" s="45" t="inlineStr">
        <is>
          <t>2013/14</t>
        </is>
      </c>
      <c r="D519" s="1113" t="n">
        <v>5</v>
      </c>
      <c r="E519" s="48" t="n">
        <v>0</v>
      </c>
      <c r="F519" s="48" t="n">
        <v>0</v>
      </c>
      <c r="G519" s="48" t="n">
        <v>0</v>
      </c>
      <c r="H519" s="48" t="n">
        <v>541.5</v>
      </c>
      <c r="I519" s="48" t="n">
        <v>47.7</v>
      </c>
      <c r="J519" s="48" t="n">
        <v>589.2</v>
      </c>
      <c r="K519" s="48" t="n">
        <v>0</v>
      </c>
      <c r="L519" s="48" t="n">
        <v>0</v>
      </c>
      <c r="M519" s="48" t="n">
        <v>0</v>
      </c>
      <c r="N519" s="48" t="n">
        <v>0</v>
      </c>
    </row>
    <row r="520" ht="10.05" customHeight="1" s="1003">
      <c r="A520" s="45" t="inlineStr">
        <is>
          <t>Pois</t>
        </is>
      </c>
      <c r="B520" s="1112" t="n">
        <v>2014</v>
      </c>
      <c r="C520" s="45" t="inlineStr">
        <is>
          <t>2013/14</t>
        </is>
      </c>
      <c r="D520" s="1113" t="n">
        <v>5</v>
      </c>
      <c r="E520" s="48" t="n">
        <v>7156.6</v>
      </c>
      <c r="F520" s="48" t="n">
        <v>0</v>
      </c>
      <c r="G520" s="48" t="n">
        <v>7156.6</v>
      </c>
      <c r="H520" s="48" t="n">
        <v>58153.8</v>
      </c>
      <c r="I520" s="48" t="n">
        <v>2766.6</v>
      </c>
      <c r="J520" s="48" t="n">
        <v>60920.4</v>
      </c>
      <c r="K520" s="48" t="n">
        <v>1568.1</v>
      </c>
      <c r="L520" s="48" t="n">
        <v>984.9</v>
      </c>
      <c r="M520" s="48" t="n">
        <v>4050.7</v>
      </c>
      <c r="N520" s="48" t="n">
        <v>121.1</v>
      </c>
    </row>
    <row r="521" ht="10.05" customHeight="1" s="1003">
      <c r="A521" s="45" t="inlineStr">
        <is>
          <t>Féverole</t>
        </is>
      </c>
      <c r="B521" s="1112" t="n">
        <v>2014</v>
      </c>
      <c r="C521" s="45" t="inlineStr">
        <is>
          <t>2013/14</t>
        </is>
      </c>
      <c r="D521" s="1113" t="n">
        <v>6</v>
      </c>
      <c r="E521" s="48" t="n">
        <v>3038.8</v>
      </c>
      <c r="F521" s="48" t="n">
        <v>74.3</v>
      </c>
      <c r="G521" s="48" t="n">
        <v>3113.1</v>
      </c>
      <c r="H521" s="48" t="n">
        <v>11957</v>
      </c>
      <c r="I521" s="48" t="n">
        <v>431.6</v>
      </c>
      <c r="J521" s="48" t="n">
        <v>12388.6</v>
      </c>
      <c r="K521" s="48" t="n">
        <v>148.3</v>
      </c>
      <c r="L521" s="48" t="n">
        <v>289.9</v>
      </c>
      <c r="M521" s="48" t="n">
        <v>670.9</v>
      </c>
      <c r="N521" s="48" t="n">
        <v>178.4</v>
      </c>
    </row>
    <row r="522" ht="10.05" customHeight="1" s="1003">
      <c r="A522" s="45" t="inlineStr">
        <is>
          <t>Lupin</t>
        </is>
      </c>
      <c r="B522" s="1112" t="n">
        <v>2014</v>
      </c>
      <c r="C522" s="45" t="inlineStr">
        <is>
          <t>2013/14</t>
        </is>
      </c>
      <c r="D522" s="1113" t="n">
        <v>6</v>
      </c>
      <c r="E522" s="48" t="n">
        <v>71.90000000000001</v>
      </c>
      <c r="F522" s="48" t="n">
        <v>28.1</v>
      </c>
      <c r="G522" s="48" t="n">
        <v>100</v>
      </c>
      <c r="H522" s="48" t="n">
        <v>382.7</v>
      </c>
      <c r="I522" s="48" t="n">
        <v>45.4</v>
      </c>
      <c r="J522" s="48" t="n">
        <v>428.1</v>
      </c>
      <c r="K522" s="48" t="n">
        <v>0</v>
      </c>
      <c r="L522" s="48" t="n">
        <v>0</v>
      </c>
      <c r="M522" s="48" t="n">
        <v>0</v>
      </c>
      <c r="N522" s="48" t="n">
        <v>0</v>
      </c>
    </row>
    <row r="523" ht="10.05" customHeight="1" s="1003">
      <c r="A523" s="45" t="inlineStr">
        <is>
          <t>Pois</t>
        </is>
      </c>
      <c r="B523" s="1112" t="n">
        <v>2014</v>
      </c>
      <c r="C523" s="45" t="inlineStr">
        <is>
          <t>2013/14</t>
        </is>
      </c>
      <c r="D523" s="1113" t="n">
        <v>6</v>
      </c>
      <c r="E523" s="48" t="n">
        <v>4223.5</v>
      </c>
      <c r="F523" s="48" t="n">
        <v>6.8</v>
      </c>
      <c r="G523" s="48" t="n">
        <v>4230.3</v>
      </c>
      <c r="H523" s="48" t="n">
        <v>33528</v>
      </c>
      <c r="I523" s="48" t="n">
        <v>2494.1</v>
      </c>
      <c r="J523" s="48" t="n">
        <v>36022.1</v>
      </c>
      <c r="K523" s="48" t="n">
        <v>1094.8</v>
      </c>
      <c r="L523" s="48" t="n">
        <v>787.9</v>
      </c>
      <c r="M523" s="48" t="n">
        <v>1187.2</v>
      </c>
      <c r="N523" s="48" t="n">
        <v>74</v>
      </c>
    </row>
    <row r="524" ht="10.05" customHeight="1" s="1003">
      <c r="A524" s="45" t="inlineStr">
        <is>
          <t>Féverole</t>
        </is>
      </c>
      <c r="B524" s="1112" t="n">
        <v>2014</v>
      </c>
      <c r="C524" s="45" t="inlineStr">
        <is>
          <t>2014/15</t>
        </is>
      </c>
      <c r="D524" s="1113" t="n">
        <v>7</v>
      </c>
      <c r="E524" s="48" t="n">
        <v>6764.1</v>
      </c>
      <c r="F524" s="48" t="n">
        <v>97</v>
      </c>
      <c r="G524" s="48" t="n">
        <v>6861.1</v>
      </c>
      <c r="H524" s="48" t="n">
        <v>14564</v>
      </c>
      <c r="I524" s="48" t="n">
        <v>453.5</v>
      </c>
      <c r="J524" s="48" t="n">
        <v>15017.5</v>
      </c>
      <c r="K524" s="48" t="n">
        <v>1253.4</v>
      </c>
      <c r="L524" s="48" t="n">
        <v>1180</v>
      </c>
      <c r="M524" s="48" t="n">
        <v>72.7</v>
      </c>
      <c r="N524" s="48" t="n">
        <v>-4.9</v>
      </c>
    </row>
    <row r="525" ht="10.05" customHeight="1" s="1003">
      <c r="A525" s="45" t="inlineStr">
        <is>
          <t>Lupin</t>
        </is>
      </c>
      <c r="B525" s="1112" t="n">
        <v>2014</v>
      </c>
      <c r="C525" s="45" t="inlineStr">
        <is>
          <t>2014/15</t>
        </is>
      </c>
      <c r="D525" s="1113" t="n">
        <v>7</v>
      </c>
      <c r="E525" s="48" t="n">
        <v>39.1</v>
      </c>
      <c r="F525" s="48" t="n">
        <v>0</v>
      </c>
      <c r="G525" s="48" t="n">
        <v>39.1</v>
      </c>
      <c r="H525" s="48" t="n">
        <v>308.9</v>
      </c>
      <c r="I525" s="48" t="n">
        <v>45.4</v>
      </c>
      <c r="J525" s="48" t="n">
        <v>354.3</v>
      </c>
      <c r="K525" s="48" t="n">
        <v>0</v>
      </c>
      <c r="L525" s="48" t="n">
        <v>15.3</v>
      </c>
      <c r="M525" s="48" t="n">
        <v>15.3</v>
      </c>
      <c r="N525" s="48" t="n">
        <v>0</v>
      </c>
    </row>
    <row r="526" ht="10.05" customHeight="1" s="1003">
      <c r="A526" s="45" t="inlineStr">
        <is>
          <t>Pois</t>
        </is>
      </c>
      <c r="B526" s="1112" t="n">
        <v>2014</v>
      </c>
      <c r="C526" s="45" t="inlineStr">
        <is>
          <t>2014/15</t>
        </is>
      </c>
      <c r="D526" s="1113" t="n">
        <v>7</v>
      </c>
      <c r="E526" s="48" t="n">
        <v>182159.6</v>
      </c>
      <c r="F526" s="48" t="n">
        <v>5215.5</v>
      </c>
      <c r="G526" s="48" t="n">
        <v>187375.1</v>
      </c>
      <c r="H526" s="48" t="n">
        <v>197596.3</v>
      </c>
      <c r="I526" s="48" t="n">
        <v>6706.3</v>
      </c>
      <c r="J526" s="48" t="n">
        <v>204302.6</v>
      </c>
      <c r="K526" s="48" t="n">
        <v>56842.9</v>
      </c>
      <c r="L526" s="48" t="n">
        <v>63871.5</v>
      </c>
      <c r="M526" s="48" t="n">
        <v>7993.6</v>
      </c>
      <c r="N526" s="48" t="n">
        <v>130</v>
      </c>
    </row>
    <row r="527" ht="10.05" customHeight="1" s="1003">
      <c r="A527" s="45" t="inlineStr">
        <is>
          <t>Féverole</t>
        </is>
      </c>
      <c r="B527" s="1112" t="n">
        <v>2014</v>
      </c>
      <c r="C527" s="45" t="inlineStr">
        <is>
          <t>2014/15</t>
        </is>
      </c>
      <c r="D527" s="1113" t="n">
        <v>8</v>
      </c>
      <c r="E527" s="48" t="n">
        <v>70824.10000000001</v>
      </c>
      <c r="F527" s="48" t="n">
        <v>1499.8</v>
      </c>
      <c r="G527" s="48" t="n">
        <v>72323.89999999999</v>
      </c>
      <c r="H527" s="48" t="n">
        <v>80483.8</v>
      </c>
      <c r="I527" s="48" t="n">
        <v>1146</v>
      </c>
      <c r="J527" s="48" t="n">
        <v>81629.8</v>
      </c>
      <c r="K527" s="48" t="n">
        <v>13721.7</v>
      </c>
      <c r="L527" s="48" t="n">
        <v>13644.1</v>
      </c>
      <c r="M527" s="48" t="n">
        <v>1107.7</v>
      </c>
      <c r="N527" s="48" t="n">
        <v>45.6</v>
      </c>
    </row>
    <row r="528" ht="10.05" customHeight="1" s="1003">
      <c r="A528" s="45" t="inlineStr">
        <is>
          <t>Lupin</t>
        </is>
      </c>
      <c r="B528" s="1112" t="n">
        <v>2014</v>
      </c>
      <c r="C528" s="45" t="inlineStr">
        <is>
          <t>2014/15</t>
        </is>
      </c>
      <c r="D528" s="1113" t="n">
        <v>8</v>
      </c>
      <c r="E528" s="48" t="n">
        <v>3186.3</v>
      </c>
      <c r="F528" s="48" t="n">
        <v>0</v>
      </c>
      <c r="G528" s="48" t="n">
        <v>3186.3</v>
      </c>
      <c r="H528" s="48" t="n">
        <v>3395.8</v>
      </c>
      <c r="I528" s="48" t="n">
        <v>45.4</v>
      </c>
      <c r="J528" s="48" t="n">
        <v>3441.2</v>
      </c>
      <c r="K528" s="48" t="n">
        <v>96</v>
      </c>
      <c r="L528" s="48" t="n">
        <v>511.4</v>
      </c>
      <c r="M528" s="48" t="n">
        <v>414.6</v>
      </c>
      <c r="N528" s="48" t="n">
        <v>0.8</v>
      </c>
    </row>
    <row r="529" ht="10.05" customHeight="1" s="1003">
      <c r="A529" s="45" t="inlineStr">
        <is>
          <t>Pois</t>
        </is>
      </c>
      <c r="B529" s="1112" t="n">
        <v>2014</v>
      </c>
      <c r="C529" s="45" t="inlineStr">
        <is>
          <t>2014/15</t>
        </is>
      </c>
      <c r="D529" s="1113" t="n">
        <v>8</v>
      </c>
      <c r="E529" s="48" t="n">
        <v>53878.6</v>
      </c>
      <c r="F529" s="48" t="n">
        <v>1517.3</v>
      </c>
      <c r="G529" s="48" t="n">
        <v>55395.9</v>
      </c>
      <c r="H529" s="48" t="n">
        <v>225022.7</v>
      </c>
      <c r="I529" s="48" t="n">
        <v>6618.4</v>
      </c>
      <c r="J529" s="48" t="n">
        <v>231641.1</v>
      </c>
      <c r="K529" s="48" t="n">
        <v>64457.4</v>
      </c>
      <c r="L529" s="48" t="n">
        <v>25539</v>
      </c>
      <c r="M529" s="48" t="n">
        <v>17745.4</v>
      </c>
      <c r="N529" s="48" t="n">
        <v>178.5</v>
      </c>
    </row>
    <row r="530" ht="10.05" customHeight="1" s="1003">
      <c r="A530" s="45" t="inlineStr">
        <is>
          <t>Féverole</t>
        </is>
      </c>
      <c r="B530" s="1112" t="n">
        <v>2014</v>
      </c>
      <c r="C530" s="45" t="inlineStr">
        <is>
          <t>2014/15</t>
        </is>
      </c>
      <c r="D530" s="1113" t="n">
        <v>9</v>
      </c>
      <c r="E530" s="48" t="n">
        <v>62652.1</v>
      </c>
      <c r="F530" s="48" t="n">
        <v>1430.1</v>
      </c>
      <c r="G530" s="48" t="n">
        <v>64082.2</v>
      </c>
      <c r="H530" s="48" t="n">
        <v>109504</v>
      </c>
      <c r="I530" s="48" t="n">
        <v>1693.5</v>
      </c>
      <c r="J530" s="48" t="n">
        <v>111197.5</v>
      </c>
      <c r="K530" s="48" t="n">
        <v>29442.5</v>
      </c>
      <c r="L530" s="48" t="n">
        <v>29145.1</v>
      </c>
      <c r="M530" s="48" t="n">
        <v>13301.1</v>
      </c>
      <c r="N530" s="48" t="n">
        <v>145.8</v>
      </c>
    </row>
    <row r="531" ht="10.05" customHeight="1" s="1003">
      <c r="A531" s="45" t="inlineStr">
        <is>
          <t>Lupin</t>
        </is>
      </c>
      <c r="B531" s="1112" t="n">
        <v>2014</v>
      </c>
      <c r="C531" s="45" t="inlineStr">
        <is>
          <t>2014/15</t>
        </is>
      </c>
      <c r="D531" s="1113" t="n">
        <v>9</v>
      </c>
      <c r="E531" s="48" t="n">
        <v>2676.8</v>
      </c>
      <c r="F531" s="48" t="n">
        <v>101.7</v>
      </c>
      <c r="G531" s="48" t="n">
        <v>2778.5</v>
      </c>
      <c r="H531" s="48" t="n">
        <v>5892.4</v>
      </c>
      <c r="I531" s="48" t="n">
        <v>147.1</v>
      </c>
      <c r="J531" s="48" t="n">
        <v>6039.5</v>
      </c>
      <c r="K531" s="48" t="n">
        <v>125</v>
      </c>
      <c r="L531" s="48" t="n">
        <v>159.3</v>
      </c>
      <c r="M531" s="48" t="n">
        <v>128.2</v>
      </c>
      <c r="N531" s="48" t="n">
        <v>2.1</v>
      </c>
    </row>
    <row r="532" ht="10.05" customHeight="1" s="1003">
      <c r="A532" s="45" t="inlineStr">
        <is>
          <t>Pois</t>
        </is>
      </c>
      <c r="B532" s="1112" t="n">
        <v>2014</v>
      </c>
      <c r="C532" s="45" t="inlineStr">
        <is>
          <t>2014/15</t>
        </is>
      </c>
      <c r="D532" s="1113" t="n">
        <v>9</v>
      </c>
      <c r="E532" s="48" t="n">
        <v>22320.9</v>
      </c>
      <c r="F532" s="48" t="n">
        <v>1491.6</v>
      </c>
      <c r="G532" s="48" t="n">
        <v>23812.5</v>
      </c>
      <c r="H532" s="48" t="n">
        <v>217860.7</v>
      </c>
      <c r="I532" s="48" t="n">
        <v>7486.3</v>
      </c>
      <c r="J532" s="48" t="n">
        <v>225347</v>
      </c>
      <c r="K532" s="48" t="n">
        <v>50916</v>
      </c>
      <c r="L532" s="48" t="n">
        <v>2509.4</v>
      </c>
      <c r="M532" s="48" t="n">
        <v>15699.3</v>
      </c>
      <c r="N532" s="48" t="n">
        <v>351.5</v>
      </c>
    </row>
    <row r="533" ht="10.05" customHeight="1" s="1003">
      <c r="A533" s="45" t="inlineStr">
        <is>
          <t>Féverole</t>
        </is>
      </c>
      <c r="B533" s="1112" t="n">
        <v>2014</v>
      </c>
      <c r="C533" s="45" t="inlineStr">
        <is>
          <t>2014/15</t>
        </is>
      </c>
      <c r="D533" s="1113" t="n">
        <v>10</v>
      </c>
      <c r="E533" s="48" t="n">
        <v>13918.7</v>
      </c>
      <c r="F533" s="48" t="n">
        <v>2409.8</v>
      </c>
      <c r="G533" s="48" t="n">
        <v>16328.5</v>
      </c>
      <c r="H533" s="48" t="n">
        <v>103391.4</v>
      </c>
      <c r="I533" s="48" t="n">
        <v>2716.9</v>
      </c>
      <c r="J533" s="48" t="n">
        <v>106108.3</v>
      </c>
      <c r="K533" s="48" t="n">
        <v>23108.2</v>
      </c>
      <c r="L533" s="48" t="n">
        <v>2758</v>
      </c>
      <c r="M533" s="48" t="n">
        <v>9021.799999999999</v>
      </c>
      <c r="N533" s="48" t="n">
        <v>70.59999999999999</v>
      </c>
    </row>
    <row r="534" ht="10.05" customHeight="1" s="1003">
      <c r="A534" s="45" t="inlineStr">
        <is>
          <t>Lupin</t>
        </is>
      </c>
      <c r="B534" s="1112" t="n">
        <v>2014</v>
      </c>
      <c r="C534" s="45" t="inlineStr">
        <is>
          <t>2014/15</t>
        </is>
      </c>
      <c r="D534" s="1113" t="n">
        <v>10</v>
      </c>
      <c r="E534" s="48" t="n">
        <v>223</v>
      </c>
      <c r="F534" s="48" t="n">
        <v>18.7</v>
      </c>
      <c r="G534" s="48" t="n">
        <v>241.7</v>
      </c>
      <c r="H534" s="48" t="n">
        <v>5843.5</v>
      </c>
      <c r="I534" s="48" t="n">
        <v>165.8</v>
      </c>
      <c r="J534" s="48" t="n">
        <v>6009.3</v>
      </c>
      <c r="K534" s="48" t="n">
        <v>55</v>
      </c>
      <c r="L534" s="48" t="n">
        <v>2.3</v>
      </c>
      <c r="M534" s="48" t="n">
        <v>72.3</v>
      </c>
      <c r="N534" s="48" t="n">
        <v>0</v>
      </c>
    </row>
    <row r="535" ht="10.05" customHeight="1" s="1003">
      <c r="A535" s="45" t="inlineStr">
        <is>
          <t>Pois</t>
        </is>
      </c>
      <c r="B535" s="1112" t="n">
        <v>2014</v>
      </c>
      <c r="C535" s="45" t="inlineStr">
        <is>
          <t>2014/15</t>
        </is>
      </c>
      <c r="D535" s="1113" t="n">
        <v>10</v>
      </c>
      <c r="E535" s="48" t="n">
        <v>14752.3</v>
      </c>
      <c r="F535" s="48" t="n">
        <v>3096.7</v>
      </c>
      <c r="G535" s="48" t="n">
        <v>17849</v>
      </c>
      <c r="H535" s="48" t="n">
        <v>201080.3</v>
      </c>
      <c r="I535" s="48" t="n">
        <v>7921.8</v>
      </c>
      <c r="J535" s="48" t="n">
        <v>209002.1</v>
      </c>
      <c r="K535" s="48" t="n">
        <v>43784.6</v>
      </c>
      <c r="L535" s="48" t="n">
        <v>1502.9</v>
      </c>
      <c r="M535" s="48" t="n">
        <v>8542.900000000011</v>
      </c>
      <c r="N535" s="48" t="n">
        <v>91.90000000000001</v>
      </c>
    </row>
    <row r="536" ht="10.05" customHeight="1" s="1003">
      <c r="A536" s="45" t="inlineStr">
        <is>
          <t>Féverole</t>
        </is>
      </c>
      <c r="B536" s="1112" t="n">
        <v>2014</v>
      </c>
      <c r="C536" s="45" t="inlineStr">
        <is>
          <t>2014/15</t>
        </is>
      </c>
      <c r="D536" s="1113" t="n">
        <v>11</v>
      </c>
      <c r="E536" s="48" t="n">
        <v>7226.3</v>
      </c>
      <c r="F536" s="48" t="n">
        <v>1691.8</v>
      </c>
      <c r="G536" s="48" t="n">
        <v>8918.1</v>
      </c>
      <c r="H536" s="48" t="n">
        <v>105265</v>
      </c>
      <c r="I536" s="48" t="n">
        <v>3373.3</v>
      </c>
      <c r="J536" s="48" t="n">
        <v>108638.3</v>
      </c>
      <c r="K536" s="48" t="n">
        <v>19279.9</v>
      </c>
      <c r="L536" s="48" t="n">
        <v>970.7</v>
      </c>
      <c r="M536" s="48" t="n">
        <v>4663.9</v>
      </c>
      <c r="N536" s="48" t="n">
        <v>135.2</v>
      </c>
    </row>
    <row r="537" ht="10.05" customHeight="1" s="1003">
      <c r="A537" s="45" t="inlineStr">
        <is>
          <t>Lupin</t>
        </is>
      </c>
      <c r="B537" s="1112" t="n">
        <v>2014</v>
      </c>
      <c r="C537" s="45" t="inlineStr">
        <is>
          <t>2014/15</t>
        </is>
      </c>
      <c r="D537" s="1113" t="n">
        <v>11</v>
      </c>
      <c r="E537" s="48" t="n">
        <v>24.8</v>
      </c>
      <c r="F537" s="48" t="n">
        <v>171</v>
      </c>
      <c r="G537" s="48" t="n">
        <v>195.8</v>
      </c>
      <c r="H537" s="48" t="n">
        <v>5532.5</v>
      </c>
      <c r="I537" s="48" t="n">
        <v>337.6</v>
      </c>
      <c r="J537" s="48" t="n">
        <v>5870.1</v>
      </c>
      <c r="K537" s="48" t="n">
        <v>57.3</v>
      </c>
      <c r="L537" s="48" t="n">
        <v>2.3</v>
      </c>
      <c r="M537" s="48" t="n">
        <v>0</v>
      </c>
      <c r="N537" s="48" t="n">
        <v>0</v>
      </c>
    </row>
    <row r="538" ht="10.05" customHeight="1" s="1003">
      <c r="A538" s="45" t="inlineStr">
        <is>
          <t>Pois</t>
        </is>
      </c>
      <c r="B538" s="1112" t="n">
        <v>2014</v>
      </c>
      <c r="C538" s="45" t="inlineStr">
        <is>
          <t>2014/15</t>
        </is>
      </c>
      <c r="D538" s="1113" t="n">
        <v>11</v>
      </c>
      <c r="E538" s="48" t="n">
        <v>12013</v>
      </c>
      <c r="F538" s="48" t="n">
        <v>3784.2</v>
      </c>
      <c r="G538" s="48" t="n">
        <v>15797.2</v>
      </c>
      <c r="H538" s="48" t="n">
        <v>187142.5</v>
      </c>
      <c r="I538" s="48" t="n">
        <v>9218.4</v>
      </c>
      <c r="J538" s="48" t="n">
        <v>196360.9</v>
      </c>
      <c r="K538" s="48" t="n">
        <v>37077.9</v>
      </c>
      <c r="L538" s="48" t="n">
        <v>883.8</v>
      </c>
      <c r="M538" s="48" t="n">
        <v>6964.5</v>
      </c>
      <c r="N538" s="48" t="n">
        <v>626.3</v>
      </c>
    </row>
    <row r="539" ht="10.05" customHeight="1" s="1003">
      <c r="A539" s="45" t="inlineStr">
        <is>
          <t>Féverole</t>
        </is>
      </c>
      <c r="B539" s="1112" t="n">
        <v>2014</v>
      </c>
      <c r="C539" s="45" t="inlineStr">
        <is>
          <t>2014/15</t>
        </is>
      </c>
      <c r="D539" s="1113" t="n">
        <v>12</v>
      </c>
      <c r="E539" s="48" t="n">
        <v>7474.3</v>
      </c>
      <c r="F539" s="48" t="n">
        <v>926</v>
      </c>
      <c r="G539" s="48" t="n">
        <v>8400.299999999999</v>
      </c>
      <c r="H539" s="48" t="n">
        <v>98215</v>
      </c>
      <c r="I539" s="48" t="n">
        <v>3497</v>
      </c>
      <c r="J539" s="48" t="n">
        <v>101712</v>
      </c>
      <c r="K539" s="48" t="n">
        <v>15422.2</v>
      </c>
      <c r="L539" s="48" t="n">
        <v>741.5</v>
      </c>
      <c r="M539" s="48" t="n">
        <v>4498.7</v>
      </c>
      <c r="N539" s="48" t="n">
        <v>100.7</v>
      </c>
    </row>
    <row r="540" ht="10.05" customHeight="1" s="1003">
      <c r="A540" s="45" t="inlineStr">
        <is>
          <t>Lupin</t>
        </is>
      </c>
      <c r="B540" s="1112" t="n">
        <v>2014</v>
      </c>
      <c r="C540" s="45" t="inlineStr">
        <is>
          <t>2014/15</t>
        </is>
      </c>
      <c r="D540" s="1113" t="n">
        <v>12</v>
      </c>
      <c r="E540" s="48" t="n">
        <v>19.3</v>
      </c>
      <c r="F540" s="48" t="n">
        <v>31.3</v>
      </c>
      <c r="G540" s="48" t="n">
        <v>50.6</v>
      </c>
      <c r="H540" s="48" t="n">
        <v>5315.5</v>
      </c>
      <c r="I540" s="48" t="n">
        <v>368.9</v>
      </c>
      <c r="J540" s="48" t="n">
        <v>5684.4</v>
      </c>
      <c r="K540" s="48" t="n">
        <v>57.1</v>
      </c>
      <c r="L540" s="48" t="n">
        <v>0</v>
      </c>
      <c r="M540" s="48" t="n">
        <v>0</v>
      </c>
      <c r="N540" s="48" t="n">
        <v>0.2</v>
      </c>
    </row>
    <row r="541" ht="10.05" customHeight="1" s="1003">
      <c r="A541" s="45" t="inlineStr">
        <is>
          <t>Pois</t>
        </is>
      </c>
      <c r="B541" s="1112" t="n">
        <v>2014</v>
      </c>
      <c r="C541" s="45" t="inlineStr">
        <is>
          <t>2014/15</t>
        </is>
      </c>
      <c r="D541" s="1113" t="n">
        <v>12</v>
      </c>
      <c r="E541" s="48" t="n">
        <v>10396.3</v>
      </c>
      <c r="F541" s="48" t="n">
        <v>4058.3</v>
      </c>
      <c r="G541" s="48" t="n">
        <v>14454.6</v>
      </c>
      <c r="H541" s="48" t="n">
        <v>174663.5</v>
      </c>
      <c r="I541" s="48" t="n">
        <v>10155.8</v>
      </c>
      <c r="J541" s="48" t="n">
        <v>184819.3</v>
      </c>
      <c r="K541" s="48" t="n">
        <v>31659.5</v>
      </c>
      <c r="L541" s="48" t="n">
        <v>1536</v>
      </c>
      <c r="M541" s="48" t="n">
        <v>6657.1</v>
      </c>
      <c r="N541" s="48" t="n">
        <v>297.4</v>
      </c>
    </row>
    <row r="542" ht="10.05" customHeight="1" s="1003">
      <c r="A542" s="45" t="inlineStr">
        <is>
          <t>Féverole</t>
        </is>
      </c>
      <c r="B542" s="1112" t="n">
        <v>2015</v>
      </c>
      <c r="C542" s="45" t="inlineStr">
        <is>
          <t>2014/15</t>
        </is>
      </c>
      <c r="D542" s="1113" t="n">
        <v>1</v>
      </c>
      <c r="E542" s="48" t="n">
        <v>7847.2</v>
      </c>
      <c r="F542" s="48" t="n">
        <v>745.3</v>
      </c>
      <c r="G542" s="48" t="n">
        <v>8592.5</v>
      </c>
      <c r="H542" s="48" t="n">
        <v>101058.3</v>
      </c>
      <c r="I542" s="48" t="n">
        <v>2750.1</v>
      </c>
      <c r="J542" s="48" t="n">
        <v>103808.4</v>
      </c>
      <c r="K542" s="48" t="n">
        <v>11826.3</v>
      </c>
      <c r="L542" s="48" t="n">
        <v>621.1</v>
      </c>
      <c r="M542" s="48" t="n">
        <v>4124.2</v>
      </c>
      <c r="N542" s="48" t="n">
        <v>92.8</v>
      </c>
    </row>
    <row r="543" ht="10.05" customHeight="1" s="1003">
      <c r="A543" s="45" t="inlineStr">
        <is>
          <t>Lupin</t>
        </is>
      </c>
      <c r="B543" s="1112" t="n">
        <v>2015</v>
      </c>
      <c r="C543" s="45" t="inlineStr">
        <is>
          <t>2014/15</t>
        </is>
      </c>
      <c r="D543" s="1113" t="n">
        <v>1</v>
      </c>
      <c r="E543" s="48" t="n">
        <v>2.3</v>
      </c>
      <c r="F543" s="48" t="n">
        <v>47.6</v>
      </c>
      <c r="G543" s="48" t="n">
        <v>49.9</v>
      </c>
      <c r="H543" s="48" t="n">
        <v>5066.7</v>
      </c>
      <c r="I543" s="48" t="n">
        <v>377</v>
      </c>
      <c r="J543" s="48" t="n">
        <v>5443.7</v>
      </c>
      <c r="K543" s="48" t="n">
        <v>54.6</v>
      </c>
      <c r="L543" s="48" t="n">
        <v>0</v>
      </c>
      <c r="M543" s="48" t="n">
        <v>2.3</v>
      </c>
      <c r="N543" s="48" t="n">
        <v>0.2</v>
      </c>
    </row>
    <row r="544" ht="10.05" customHeight="1" s="1003">
      <c r="A544" s="45" t="inlineStr">
        <is>
          <t>Pois</t>
        </is>
      </c>
      <c r="B544" s="1112" t="n">
        <v>2015</v>
      </c>
      <c r="C544" s="45" t="inlineStr">
        <is>
          <t>2014/15</t>
        </is>
      </c>
      <c r="D544" s="1113" t="n">
        <v>1</v>
      </c>
      <c r="E544" s="48" t="n">
        <v>15187.4</v>
      </c>
      <c r="F544" s="48" t="n">
        <v>2923.7</v>
      </c>
      <c r="G544" s="48" t="n">
        <v>18111.1</v>
      </c>
      <c r="H544" s="48" t="n">
        <v>161386.7</v>
      </c>
      <c r="I544" s="48" t="n">
        <v>7537.1</v>
      </c>
      <c r="J544" s="48" t="n">
        <v>168923.8</v>
      </c>
      <c r="K544" s="48" t="n">
        <v>24818.3</v>
      </c>
      <c r="L544" s="48" t="n">
        <v>2531.6</v>
      </c>
      <c r="M544" s="48" t="n">
        <v>8707.299999999999</v>
      </c>
      <c r="N544" s="48" t="n">
        <v>507</v>
      </c>
    </row>
    <row r="545" ht="10.05" customHeight="1" s="1003">
      <c r="A545" s="45" t="inlineStr">
        <is>
          <t>Féverole</t>
        </is>
      </c>
      <c r="B545" s="1112" t="n">
        <v>2015</v>
      </c>
      <c r="C545" s="45" t="inlineStr">
        <is>
          <t>2014/15</t>
        </is>
      </c>
      <c r="D545" s="1113" t="n">
        <v>2</v>
      </c>
      <c r="E545" s="48" t="n">
        <v>5316.1</v>
      </c>
      <c r="F545" s="48" t="n">
        <v>242.7</v>
      </c>
      <c r="G545" s="48" t="n">
        <v>5558.8</v>
      </c>
      <c r="H545" s="48" t="n">
        <v>83574.39999999999</v>
      </c>
      <c r="I545" s="48" t="n">
        <v>1457.5</v>
      </c>
      <c r="J545" s="48" t="n">
        <v>85031.89999999999</v>
      </c>
      <c r="K545" s="48" t="n">
        <v>9079.299999999999</v>
      </c>
      <c r="L545" s="48" t="n">
        <v>649.2</v>
      </c>
      <c r="M545" s="48" t="n">
        <v>3292.5</v>
      </c>
      <c r="N545" s="48" t="n">
        <v>103.5</v>
      </c>
    </row>
    <row r="546" ht="10.05" customHeight="1" s="1003">
      <c r="A546" s="45" t="inlineStr">
        <is>
          <t>Lupin</t>
        </is>
      </c>
      <c r="B546" s="1112" t="n">
        <v>2015</v>
      </c>
      <c r="C546" s="45" t="inlineStr">
        <is>
          <t>2014/15</t>
        </is>
      </c>
      <c r="D546" s="1113" t="n">
        <v>2</v>
      </c>
      <c r="E546" s="48" t="n">
        <v>33.2</v>
      </c>
      <c r="F546" s="48" t="n">
        <v>0</v>
      </c>
      <c r="G546" s="48" t="n">
        <v>33.2</v>
      </c>
      <c r="H546" s="48" t="n">
        <v>4825.9</v>
      </c>
      <c r="I546" s="48" t="n">
        <v>366.4</v>
      </c>
      <c r="J546" s="48" t="n">
        <v>5192.3</v>
      </c>
      <c r="K546" s="48" t="n">
        <v>54.2</v>
      </c>
      <c r="L546" s="48" t="n">
        <v>0</v>
      </c>
      <c r="M546" s="48" t="n">
        <v>0</v>
      </c>
      <c r="N546" s="48" t="n">
        <v>0.4</v>
      </c>
    </row>
    <row r="547" ht="10.05" customHeight="1" s="1003">
      <c r="A547" s="45" t="inlineStr">
        <is>
          <t>Pois</t>
        </is>
      </c>
      <c r="B547" s="1112" t="n">
        <v>2015</v>
      </c>
      <c r="C547" s="45" t="inlineStr">
        <is>
          <t>2014/15</t>
        </is>
      </c>
      <c r="D547" s="1113" t="n">
        <v>2</v>
      </c>
      <c r="E547" s="48" t="n">
        <v>12232.2</v>
      </c>
      <c r="F547" s="48" t="n">
        <v>347.3</v>
      </c>
      <c r="G547" s="48" t="n">
        <v>12579.5</v>
      </c>
      <c r="H547" s="48" t="n">
        <v>148638.2</v>
      </c>
      <c r="I547" s="48" t="n">
        <v>4229.5</v>
      </c>
      <c r="J547" s="48" t="n">
        <v>152867.7</v>
      </c>
      <c r="K547" s="48" t="n">
        <v>19433.9</v>
      </c>
      <c r="L547" s="48" t="n">
        <v>1705.7</v>
      </c>
      <c r="M547" s="48" t="n">
        <v>6841</v>
      </c>
      <c r="N547" s="48" t="n">
        <v>249</v>
      </c>
    </row>
    <row r="548" ht="10.05" customHeight="1" s="1003">
      <c r="A548" s="45" t="inlineStr">
        <is>
          <t>Féverole</t>
        </is>
      </c>
      <c r="B548" s="1112" t="n">
        <v>2015</v>
      </c>
      <c r="C548" s="45" t="inlineStr">
        <is>
          <t>2014/15</t>
        </is>
      </c>
      <c r="D548" s="1113" t="n">
        <v>3</v>
      </c>
      <c r="E548" s="48" t="n">
        <v>6488.9</v>
      </c>
      <c r="F548" s="48" t="n">
        <v>65.2</v>
      </c>
      <c r="G548" s="48" t="n">
        <v>6554.1</v>
      </c>
      <c r="H548" s="48" t="n">
        <v>83890.3</v>
      </c>
      <c r="I548" s="48" t="n">
        <v>1280.9</v>
      </c>
      <c r="J548" s="48" t="n">
        <v>85171.2</v>
      </c>
      <c r="K548" s="48" t="n">
        <v>5344.5</v>
      </c>
      <c r="L548" s="48" t="n">
        <v>412.8</v>
      </c>
      <c r="M548" s="48" t="n">
        <v>4013.9</v>
      </c>
      <c r="N548" s="48" t="n">
        <v>133.6</v>
      </c>
    </row>
    <row r="549" ht="10.05" customHeight="1" s="1003">
      <c r="A549" s="45" t="inlineStr">
        <is>
          <t>Lupin</t>
        </is>
      </c>
      <c r="B549" s="1112" t="n">
        <v>2015</v>
      </c>
      <c r="C549" s="45" t="inlineStr">
        <is>
          <t>2014/15</t>
        </is>
      </c>
      <c r="D549" s="1113" t="n">
        <v>3</v>
      </c>
      <c r="E549" s="48" t="n">
        <v>23.8</v>
      </c>
      <c r="F549" s="48" t="n">
        <v>-47.6</v>
      </c>
      <c r="G549" s="48" t="n">
        <v>-23.8</v>
      </c>
      <c r="H549" s="48" t="n">
        <v>4641.5</v>
      </c>
      <c r="I549" s="48" t="n">
        <v>303.3</v>
      </c>
      <c r="J549" s="48" t="n">
        <v>4944.8</v>
      </c>
      <c r="K549" s="48" t="n">
        <v>54</v>
      </c>
      <c r="L549" s="48" t="n">
        <v>0</v>
      </c>
      <c r="M549" s="48" t="n">
        <v>0</v>
      </c>
      <c r="N549" s="48" t="n">
        <v>0.2</v>
      </c>
    </row>
    <row r="550" ht="10.05" customHeight="1" s="1003">
      <c r="A550" s="45" t="inlineStr">
        <is>
          <t>Pois</t>
        </is>
      </c>
      <c r="B550" s="1112" t="n">
        <v>2015</v>
      </c>
      <c r="C550" s="45" t="inlineStr">
        <is>
          <t>2014/15</t>
        </is>
      </c>
      <c r="D550" s="1113" t="n">
        <v>3</v>
      </c>
      <c r="E550" s="48" t="n">
        <v>13914.7</v>
      </c>
      <c r="F550" s="48" t="n">
        <v>104.2</v>
      </c>
      <c r="G550" s="48" t="n">
        <v>14018.9</v>
      </c>
      <c r="H550" s="48" t="n">
        <v>131296.6</v>
      </c>
      <c r="I550" s="48" t="n">
        <v>2898.6</v>
      </c>
      <c r="J550" s="48" t="n">
        <v>134195.2</v>
      </c>
      <c r="K550" s="48" t="n">
        <v>12342.7</v>
      </c>
      <c r="L550" s="48" t="n">
        <v>1198.2</v>
      </c>
      <c r="M550" s="48" t="n">
        <v>7728.7</v>
      </c>
      <c r="N550" s="48" t="n">
        <v>560.5</v>
      </c>
    </row>
    <row r="551" ht="10.05" customHeight="1" s="1003">
      <c r="A551" s="45" t="inlineStr">
        <is>
          <t>Féverole</t>
        </is>
      </c>
      <c r="B551" s="1112" t="n">
        <v>2015</v>
      </c>
      <c r="C551" s="45" t="inlineStr">
        <is>
          <t>2014/15</t>
        </is>
      </c>
      <c r="D551" s="1113" t="n">
        <v>4</v>
      </c>
      <c r="E551" s="48" t="n">
        <v>4328.6</v>
      </c>
      <c r="F551" s="48" t="n">
        <v>0</v>
      </c>
      <c r="G551" s="48" t="n">
        <v>4328.6</v>
      </c>
      <c r="H551" s="48" t="n">
        <v>80778.39999999999</v>
      </c>
      <c r="I551" s="48" t="n">
        <v>810</v>
      </c>
      <c r="J551" s="48" t="n">
        <v>81588.39999999999</v>
      </c>
      <c r="K551" s="48" t="n">
        <v>3067.5</v>
      </c>
      <c r="L551" s="48" t="n">
        <v>234.3</v>
      </c>
      <c r="M551" s="48" t="n">
        <v>2399.8</v>
      </c>
      <c r="N551" s="48" t="n">
        <v>121.9</v>
      </c>
    </row>
    <row r="552" ht="10.05" customHeight="1" s="1003">
      <c r="A552" s="45" t="inlineStr">
        <is>
          <t>Lupin</t>
        </is>
      </c>
      <c r="B552" s="1112" t="n">
        <v>2015</v>
      </c>
      <c r="C552" s="45" t="inlineStr">
        <is>
          <t>2014/15</t>
        </is>
      </c>
      <c r="D552" s="1113" t="n">
        <v>4</v>
      </c>
      <c r="E552" s="48" t="n">
        <v>42.4</v>
      </c>
      <c r="F552" s="48" t="n">
        <v>0</v>
      </c>
      <c r="G552" s="48" t="n">
        <v>42.4</v>
      </c>
      <c r="H552" s="48" t="n">
        <v>4380.3</v>
      </c>
      <c r="I552" s="48" t="n">
        <v>303.2</v>
      </c>
      <c r="J552" s="48" t="n">
        <v>4683.5</v>
      </c>
      <c r="K552" s="48" t="n">
        <v>53.8</v>
      </c>
      <c r="L552" s="48" t="n">
        <v>0</v>
      </c>
      <c r="M552" s="48" t="n">
        <v>0</v>
      </c>
      <c r="N552" s="48" t="n">
        <v>0.2</v>
      </c>
    </row>
    <row r="553" ht="10.05" customHeight="1" s="1003">
      <c r="A553" s="45" t="inlineStr">
        <is>
          <t>Pois</t>
        </is>
      </c>
      <c r="B553" s="1112" t="n">
        <v>2015</v>
      </c>
      <c r="C553" s="45" t="inlineStr">
        <is>
          <t>2014/15</t>
        </is>
      </c>
      <c r="D553" s="1113" t="n">
        <v>4</v>
      </c>
      <c r="E553" s="48" t="n">
        <v>11298.3</v>
      </c>
      <c r="F553" s="48" t="n">
        <v>74.09999999999999</v>
      </c>
      <c r="G553" s="48" t="n">
        <v>11372.4</v>
      </c>
      <c r="H553" s="48" t="n">
        <v>109503.3</v>
      </c>
      <c r="I553" s="48" t="n">
        <v>2274.6</v>
      </c>
      <c r="J553" s="48" t="n">
        <v>111777.9</v>
      </c>
      <c r="K553" s="48" t="n">
        <v>7271.2</v>
      </c>
      <c r="L553" s="48" t="n">
        <v>1395.7</v>
      </c>
      <c r="M553" s="48" t="n">
        <v>6238.2</v>
      </c>
      <c r="N553" s="48" t="n">
        <v>230.6</v>
      </c>
    </row>
    <row r="554" ht="10.05" customHeight="1" s="1003">
      <c r="A554" s="45" t="inlineStr">
        <is>
          <t>Féverole</t>
        </is>
      </c>
      <c r="B554" s="1112" t="n">
        <v>2015</v>
      </c>
      <c r="C554" s="45" t="inlineStr">
        <is>
          <t>2014/15</t>
        </is>
      </c>
      <c r="D554" s="1113" t="n">
        <v>5</v>
      </c>
      <c r="E554" s="48" t="n">
        <v>3657.2</v>
      </c>
      <c r="F554" s="48" t="n">
        <v>7.4</v>
      </c>
      <c r="G554" s="48" t="n">
        <v>3664.6</v>
      </c>
      <c r="H554" s="48" t="n">
        <v>69766</v>
      </c>
      <c r="I554" s="48" t="n">
        <v>579.6</v>
      </c>
      <c r="J554" s="48" t="n">
        <v>70345.60000000001</v>
      </c>
      <c r="K554" s="48" t="n">
        <v>1196</v>
      </c>
      <c r="L554" s="48" t="n">
        <v>482.3</v>
      </c>
      <c r="M554" s="48" t="n">
        <v>2167.3</v>
      </c>
      <c r="N554" s="48" t="n">
        <v>186.3</v>
      </c>
    </row>
    <row r="555" ht="10.05" customHeight="1" s="1003">
      <c r="A555" s="45" t="inlineStr">
        <is>
          <t>Lupin</t>
        </is>
      </c>
      <c r="B555" s="1112" t="n">
        <v>2015</v>
      </c>
      <c r="C555" s="45" t="inlineStr">
        <is>
          <t>2014/15</t>
        </is>
      </c>
      <c r="D555" s="1113" t="n">
        <v>5</v>
      </c>
      <c r="E555" s="48" t="n">
        <v>23.4</v>
      </c>
      <c r="F555" s="48" t="n">
        <v>0</v>
      </c>
      <c r="G555" s="48" t="n">
        <v>23.4</v>
      </c>
      <c r="H555" s="48" t="n">
        <v>4189.7</v>
      </c>
      <c r="I555" s="48" t="n">
        <v>303.2</v>
      </c>
      <c r="J555" s="48" t="n">
        <v>4492.9</v>
      </c>
      <c r="K555" s="48" t="n">
        <v>62.3</v>
      </c>
      <c r="L555" s="48" t="n">
        <v>8.6</v>
      </c>
      <c r="M555" s="48" t="n">
        <v>0</v>
      </c>
      <c r="N555" s="48" t="n">
        <v>0.1</v>
      </c>
    </row>
    <row r="556" ht="10.05" customHeight="1" s="1003">
      <c r="A556" s="45" t="inlineStr">
        <is>
          <t>Pois</t>
        </is>
      </c>
      <c r="B556" s="1112" t="n">
        <v>2015</v>
      </c>
      <c r="C556" s="45" t="inlineStr">
        <is>
          <t>2014/15</t>
        </is>
      </c>
      <c r="D556" s="1113" t="n">
        <v>5</v>
      </c>
      <c r="E556" s="48" t="n">
        <v>7778.7</v>
      </c>
      <c r="F556" s="48" t="n">
        <v>0</v>
      </c>
      <c r="G556" s="48" t="n">
        <v>7778.7</v>
      </c>
      <c r="H556" s="48" t="n">
        <v>91233.39999999991</v>
      </c>
      <c r="I556" s="48" t="n">
        <v>1891.6</v>
      </c>
      <c r="J556" s="48" t="n">
        <v>93124.9999999999</v>
      </c>
      <c r="K556" s="48" t="n">
        <v>3129.2</v>
      </c>
      <c r="L556" s="48" t="n">
        <v>566.4</v>
      </c>
      <c r="M556" s="48" t="n">
        <v>4226.7</v>
      </c>
      <c r="N556" s="48" t="n">
        <v>481.8</v>
      </c>
    </row>
    <row r="557" ht="10.05" customHeight="1" s="1003">
      <c r="A557" s="45" t="inlineStr">
        <is>
          <t>Féverole</t>
        </is>
      </c>
      <c r="B557" s="1112" t="n">
        <v>2015</v>
      </c>
      <c r="C557" s="45" t="inlineStr">
        <is>
          <t>2014/15</t>
        </is>
      </c>
      <c r="D557" s="1113" t="n">
        <v>6</v>
      </c>
      <c r="E557" s="48" t="n">
        <v>2494.3</v>
      </c>
      <c r="F557" s="48" t="n">
        <v>159.2</v>
      </c>
      <c r="G557" s="48" t="n">
        <v>2653.5</v>
      </c>
      <c r="H557" s="48" t="n">
        <v>33484.4</v>
      </c>
      <c r="I557" s="48" t="n">
        <v>231.8</v>
      </c>
      <c r="J557" s="48" t="n">
        <v>33716.2</v>
      </c>
      <c r="K557" s="48" t="n">
        <v>393.5</v>
      </c>
      <c r="L557" s="48" t="n">
        <v>136.1</v>
      </c>
      <c r="M557" s="48" t="n">
        <v>620</v>
      </c>
      <c r="N557" s="48" t="n">
        <v>412.8</v>
      </c>
    </row>
    <row r="558" ht="10.05" customHeight="1" s="1003">
      <c r="A558" s="45" t="inlineStr">
        <is>
          <t>Lupin</t>
        </is>
      </c>
      <c r="B558" s="1112" t="n">
        <v>2015</v>
      </c>
      <c r="C558" s="45" t="inlineStr">
        <is>
          <t>2014/15</t>
        </is>
      </c>
      <c r="D558" s="1113" t="n">
        <v>6</v>
      </c>
      <c r="E558" s="48" t="n">
        <v>141.3</v>
      </c>
      <c r="F558" s="48" t="n">
        <v>13.9</v>
      </c>
      <c r="G558" s="48" t="n">
        <v>155.2</v>
      </c>
      <c r="H558" s="48" t="n">
        <v>3414.4</v>
      </c>
      <c r="I558" s="48" t="n">
        <v>302.6</v>
      </c>
      <c r="J558" s="48" t="n">
        <v>3717</v>
      </c>
      <c r="K558" s="48" t="n">
        <v>3.1</v>
      </c>
      <c r="L558" s="48" t="n">
        <v>0</v>
      </c>
      <c r="M558" s="48" t="n">
        <v>58.6</v>
      </c>
      <c r="N558" s="48" t="n">
        <v>0.6</v>
      </c>
    </row>
    <row r="559" ht="10.05" customHeight="1" s="1003">
      <c r="A559" s="45" t="inlineStr">
        <is>
          <t>Pois</t>
        </is>
      </c>
      <c r="B559" s="1112" t="n">
        <v>2015</v>
      </c>
      <c r="C559" s="45" t="inlineStr">
        <is>
          <t>2014/15</t>
        </is>
      </c>
      <c r="D559" s="1113" t="n">
        <v>6</v>
      </c>
      <c r="E559" s="48" t="n">
        <v>6785.4</v>
      </c>
      <c r="F559" s="48" t="n">
        <v>132</v>
      </c>
      <c r="G559" s="48" t="n">
        <v>6917.4</v>
      </c>
      <c r="H559" s="48" t="n">
        <v>55900</v>
      </c>
      <c r="I559" s="48" t="n">
        <v>1142.1</v>
      </c>
      <c r="J559" s="48" t="n">
        <v>57042.1</v>
      </c>
      <c r="K559" s="48" t="n">
        <v>2160.7</v>
      </c>
      <c r="L559" s="48" t="n">
        <v>2374.9</v>
      </c>
      <c r="M559" s="48" t="n">
        <v>3110.9</v>
      </c>
      <c r="N559" s="48" t="n">
        <v>232.6</v>
      </c>
    </row>
    <row r="560" ht="10.05" customHeight="1" s="1003">
      <c r="A560" s="45" t="inlineStr">
        <is>
          <t>Féverole</t>
        </is>
      </c>
      <c r="B560" s="1112" t="n">
        <v>2015</v>
      </c>
      <c r="C560" s="45" t="inlineStr">
        <is>
          <t>2015/16</t>
        </is>
      </c>
      <c r="D560" s="1113" t="n">
        <v>7</v>
      </c>
      <c r="E560" s="48" t="n">
        <v>28596.2</v>
      </c>
      <c r="F560" s="48" t="n">
        <v>390.2</v>
      </c>
      <c r="G560" s="48" t="n">
        <v>28986.4</v>
      </c>
      <c r="H560" s="48" t="n">
        <v>56628.5</v>
      </c>
      <c r="I560" s="48" t="n">
        <v>538.4</v>
      </c>
      <c r="J560" s="48" t="n">
        <v>57166.9</v>
      </c>
      <c r="K560" s="48" t="n">
        <v>4469.2</v>
      </c>
      <c r="L560" s="48" t="n">
        <v>4646.6</v>
      </c>
      <c r="M560" s="48" t="n">
        <v>346.7</v>
      </c>
      <c r="N560" s="48" t="n">
        <v>110.3</v>
      </c>
    </row>
    <row r="561" ht="10.05" customHeight="1" s="1003">
      <c r="A561" s="45" t="inlineStr">
        <is>
          <t>Lupin</t>
        </is>
      </c>
      <c r="B561" s="1112" t="n">
        <v>2015</v>
      </c>
      <c r="C561" s="45" t="inlineStr">
        <is>
          <t>2015/16</t>
        </is>
      </c>
      <c r="D561" s="1113" t="n">
        <v>7</v>
      </c>
      <c r="E561" s="48" t="n">
        <v>2238.5</v>
      </c>
      <c r="F561" s="48" t="n">
        <v>0</v>
      </c>
      <c r="G561" s="48" t="n">
        <v>2238.5</v>
      </c>
      <c r="H561" s="48" t="n">
        <v>5509.8</v>
      </c>
      <c r="I561" s="48" t="n">
        <v>277.2</v>
      </c>
      <c r="J561" s="48" t="n">
        <v>5787</v>
      </c>
      <c r="K561" s="48" t="n">
        <v>0</v>
      </c>
      <c r="L561" s="48" t="n">
        <v>742.4</v>
      </c>
      <c r="M561" s="48" t="n">
        <v>736</v>
      </c>
      <c r="N561" s="48" t="n">
        <v>9.5</v>
      </c>
    </row>
    <row r="562" ht="10.05" customHeight="1" s="1003">
      <c r="A562" s="45" t="inlineStr">
        <is>
          <t>Pois</t>
        </is>
      </c>
      <c r="B562" s="1112" t="n">
        <v>2015</v>
      </c>
      <c r="C562" s="45" t="inlineStr">
        <is>
          <t>2015/16</t>
        </is>
      </c>
      <c r="D562" s="1113" t="n">
        <v>7</v>
      </c>
      <c r="E562" s="48" t="n">
        <v>274368.4</v>
      </c>
      <c r="F562" s="48" t="n">
        <v>7798.6</v>
      </c>
      <c r="G562" s="48" t="n">
        <v>282167</v>
      </c>
      <c r="H562" s="48" t="n">
        <v>283668.7</v>
      </c>
      <c r="I562" s="48" t="n">
        <v>8243.299999999999</v>
      </c>
      <c r="J562" s="48" t="n">
        <v>291912</v>
      </c>
      <c r="K562" s="48" t="n">
        <v>84764.60000000001</v>
      </c>
      <c r="L562" s="48" t="n">
        <v>110782.2</v>
      </c>
      <c r="M562" s="48" t="n">
        <v>23554.3</v>
      </c>
      <c r="N562" s="48" t="n">
        <v>243.6</v>
      </c>
    </row>
    <row r="563" ht="10.05" customHeight="1" s="1003">
      <c r="A563" s="45" t="inlineStr">
        <is>
          <t>Féverole</t>
        </is>
      </c>
      <c r="B563" s="1112" t="n">
        <v>2015</v>
      </c>
      <c r="C563" s="45" t="inlineStr">
        <is>
          <t>2015/16</t>
        </is>
      </c>
      <c r="D563" s="1113" t="n">
        <v>8</v>
      </c>
      <c r="E563" s="48" t="n">
        <v>50340.4</v>
      </c>
      <c r="F563" s="48" t="n">
        <v>1058.1</v>
      </c>
      <c r="G563" s="48" t="n">
        <v>51398.5</v>
      </c>
      <c r="H563" s="48" t="n">
        <v>100980.9</v>
      </c>
      <c r="I563" s="48" t="n">
        <v>1040.5</v>
      </c>
      <c r="J563" s="48" t="n">
        <v>102021.4</v>
      </c>
      <c r="K563" s="48" t="n">
        <v>35269.7</v>
      </c>
      <c r="L563" s="48" t="n">
        <v>36564.7</v>
      </c>
      <c r="M563" s="48" t="n">
        <v>5699.9</v>
      </c>
      <c r="N563" s="48" t="n">
        <v>73.2</v>
      </c>
    </row>
    <row r="564" ht="10.05" customHeight="1" s="1003">
      <c r="A564" s="45" t="inlineStr">
        <is>
          <t>Lupin</t>
        </is>
      </c>
      <c r="B564" s="1112" t="n">
        <v>2015</v>
      </c>
      <c r="C564" s="45" t="inlineStr">
        <is>
          <t>2015/16</t>
        </is>
      </c>
      <c r="D564" s="1113" t="n">
        <v>8</v>
      </c>
      <c r="E564" s="48" t="n">
        <v>7798.9</v>
      </c>
      <c r="F564" s="48" t="n">
        <v>1.5</v>
      </c>
      <c r="G564" s="48" t="n">
        <v>7800.4</v>
      </c>
      <c r="H564" s="48" t="n">
        <v>13078.1</v>
      </c>
      <c r="I564" s="48" t="n">
        <v>278.7</v>
      </c>
      <c r="J564" s="48" t="n">
        <v>13356.8</v>
      </c>
      <c r="K564" s="48" t="n">
        <v>131.4</v>
      </c>
      <c r="L564" s="48" t="n">
        <v>552.3</v>
      </c>
      <c r="M564" s="48" t="n">
        <v>418.7</v>
      </c>
      <c r="N564" s="48" t="n">
        <v>2.2</v>
      </c>
    </row>
    <row r="565" ht="10.05" customHeight="1" s="1003">
      <c r="A565" s="45" t="inlineStr">
        <is>
          <t>Pois</t>
        </is>
      </c>
      <c r="B565" s="1112" t="n">
        <v>2015</v>
      </c>
      <c r="C565" s="45" t="inlineStr">
        <is>
          <t>2015/16</t>
        </is>
      </c>
      <c r="D565" s="1113" t="n">
        <v>8</v>
      </c>
      <c r="E565" s="48" t="n">
        <v>45731.4</v>
      </c>
      <c r="F565" s="48" t="n">
        <v>2716.8</v>
      </c>
      <c r="G565" s="48" t="n">
        <v>48448.2</v>
      </c>
      <c r="H565" s="48" t="n">
        <v>257814.7</v>
      </c>
      <c r="I565" s="48" t="n">
        <v>7277.5</v>
      </c>
      <c r="J565" s="48" t="n">
        <v>265092.2</v>
      </c>
      <c r="K565" s="48" t="n">
        <v>78420.89999999999</v>
      </c>
      <c r="L565" s="48" t="n">
        <v>16229.3</v>
      </c>
      <c r="M565" s="48" t="n">
        <v>22307.6</v>
      </c>
      <c r="N565" s="48" t="n">
        <v>249.9</v>
      </c>
    </row>
    <row r="566" ht="10.05" customHeight="1" s="1003">
      <c r="A566" s="45" t="inlineStr">
        <is>
          <t>Féverole</t>
        </is>
      </c>
      <c r="B566" s="1112" t="n">
        <v>2015</v>
      </c>
      <c r="C566" s="45" t="inlineStr">
        <is>
          <t>2015/16</t>
        </is>
      </c>
      <c r="D566" s="1113" t="n">
        <v>9</v>
      </c>
      <c r="E566" s="48" t="n">
        <v>32000.5</v>
      </c>
      <c r="F566" s="48" t="n">
        <v>2171.8</v>
      </c>
      <c r="G566" s="48" t="n">
        <v>34172.3</v>
      </c>
      <c r="H566" s="48" t="n">
        <v>114441.5</v>
      </c>
      <c r="I566" s="48" t="n">
        <v>2151.5</v>
      </c>
      <c r="J566" s="48" t="n">
        <v>116593</v>
      </c>
      <c r="K566" s="48" t="n">
        <v>44973.2</v>
      </c>
      <c r="L566" s="48" t="n">
        <v>26859.4</v>
      </c>
      <c r="M566" s="48" t="n">
        <v>16860.9</v>
      </c>
      <c r="N566" s="48" t="n">
        <v>295</v>
      </c>
    </row>
    <row r="567" ht="10.05" customHeight="1" s="1003">
      <c r="A567" s="45" t="inlineStr">
        <is>
          <t>Lupin</t>
        </is>
      </c>
      <c r="B567" s="1112" t="n">
        <v>2015</v>
      </c>
      <c r="C567" s="45" t="inlineStr">
        <is>
          <t>2015/16</t>
        </is>
      </c>
      <c r="D567" s="1113" t="n">
        <v>9</v>
      </c>
      <c r="E567" s="48" t="n">
        <v>1612.2</v>
      </c>
      <c r="F567" s="48" t="n">
        <v>373</v>
      </c>
      <c r="G567" s="48" t="n">
        <v>1985.2</v>
      </c>
      <c r="H567" s="48" t="n">
        <v>14107.1</v>
      </c>
      <c r="I567" s="48" t="n">
        <v>604.2</v>
      </c>
      <c r="J567" s="48" t="n">
        <v>14711.3</v>
      </c>
      <c r="K567" s="48" t="n">
        <v>100.4</v>
      </c>
      <c r="L567" s="48" t="n">
        <v>27.1</v>
      </c>
      <c r="M567" s="48" t="n">
        <v>58.1</v>
      </c>
      <c r="N567" s="48" t="n">
        <v>0</v>
      </c>
    </row>
    <row r="568" ht="10.05" customHeight="1" s="1003">
      <c r="A568" s="45" t="inlineStr">
        <is>
          <t>Pois</t>
        </is>
      </c>
      <c r="B568" s="1112" t="n">
        <v>2015</v>
      </c>
      <c r="C568" s="45" t="inlineStr">
        <is>
          <t>2015/16</t>
        </is>
      </c>
      <c r="D568" s="1113" t="n">
        <v>9</v>
      </c>
      <c r="E568" s="48" t="n">
        <v>25513.1</v>
      </c>
      <c r="F568" s="48" t="n">
        <v>3269.5</v>
      </c>
      <c r="G568" s="48" t="n">
        <v>28782.6</v>
      </c>
      <c r="H568" s="48" t="n">
        <v>252537.3</v>
      </c>
      <c r="I568" s="48" t="n">
        <v>8622.6</v>
      </c>
      <c r="J568" s="48" t="n">
        <v>261159.9</v>
      </c>
      <c r="K568" s="48" t="n">
        <v>62663.2</v>
      </c>
      <c r="L568" s="48" t="n">
        <v>3295.9</v>
      </c>
      <c r="M568" s="48" t="n">
        <v>18101.6</v>
      </c>
      <c r="N568" s="48" t="n">
        <v>932.6</v>
      </c>
    </row>
    <row r="569" ht="10.05" customHeight="1" s="1003">
      <c r="A569" s="45" t="inlineStr">
        <is>
          <t>Féverole</t>
        </is>
      </c>
      <c r="B569" s="1112" t="n">
        <v>2015</v>
      </c>
      <c r="C569" s="45" t="inlineStr">
        <is>
          <t>2015/16</t>
        </is>
      </c>
      <c r="D569" s="1113" t="n">
        <v>10</v>
      </c>
      <c r="E569" s="48" t="n">
        <v>9946.900000000011</v>
      </c>
      <c r="F569" s="48" t="n">
        <v>1712.5</v>
      </c>
      <c r="G569" s="48" t="n">
        <v>11659.4</v>
      </c>
      <c r="H569" s="48" t="n">
        <v>116498.9</v>
      </c>
      <c r="I569" s="48" t="n">
        <v>2485.5</v>
      </c>
      <c r="J569" s="48" t="n">
        <v>118984.4</v>
      </c>
      <c r="K569" s="48" t="n">
        <v>39891.3</v>
      </c>
      <c r="L569" s="48" t="n">
        <v>899.9</v>
      </c>
      <c r="M569" s="48" t="n">
        <v>5809</v>
      </c>
      <c r="N569" s="48" t="n">
        <v>173</v>
      </c>
    </row>
    <row r="570" ht="10.05" customHeight="1" s="1003">
      <c r="A570" s="45" t="inlineStr">
        <is>
          <t>Lupin</t>
        </is>
      </c>
      <c r="B570" s="1112" t="n">
        <v>2015</v>
      </c>
      <c r="C570" s="45" t="inlineStr">
        <is>
          <t>2015/16</t>
        </is>
      </c>
      <c r="D570" s="1113" t="n">
        <v>10</v>
      </c>
      <c r="E570" s="48" t="n">
        <v>88.3</v>
      </c>
      <c r="F570" s="48" t="n">
        <v>13.1</v>
      </c>
      <c r="G570" s="48" t="n">
        <v>101.4</v>
      </c>
      <c r="H570" s="48" t="n">
        <v>14047.5</v>
      </c>
      <c r="I570" s="48" t="n">
        <v>617.3</v>
      </c>
      <c r="J570" s="48" t="n">
        <v>14664.8</v>
      </c>
      <c r="K570" s="48" t="n">
        <v>92.90000000000001</v>
      </c>
      <c r="L570" s="48" t="n">
        <v>0</v>
      </c>
      <c r="M570" s="48" t="n">
        <v>7.5</v>
      </c>
      <c r="N570" s="48" t="n">
        <v>0</v>
      </c>
    </row>
    <row r="571" ht="10.05" customHeight="1" s="1003">
      <c r="A571" s="45" t="inlineStr">
        <is>
          <t>Pois</t>
        </is>
      </c>
      <c r="B571" s="1112" t="n">
        <v>2015</v>
      </c>
      <c r="C571" s="45" t="inlineStr">
        <is>
          <t>2015/16</t>
        </is>
      </c>
      <c r="D571" s="1113" t="n">
        <v>10</v>
      </c>
      <c r="E571" s="48" t="n">
        <v>14728.6</v>
      </c>
      <c r="F571" s="48" t="n">
        <v>2703.9</v>
      </c>
      <c r="G571" s="48" t="n">
        <v>17432.5</v>
      </c>
      <c r="H571" s="48" t="n">
        <v>240123.1</v>
      </c>
      <c r="I571" s="48" t="n">
        <v>8625</v>
      </c>
      <c r="J571" s="48" t="n">
        <v>248748.1</v>
      </c>
      <c r="K571" s="48" t="n">
        <v>54276.3</v>
      </c>
      <c r="L571" s="48" t="n">
        <v>1212.6</v>
      </c>
      <c r="M571" s="48" t="n">
        <v>9446.799999999999</v>
      </c>
      <c r="N571" s="48" t="n">
        <v>170.1</v>
      </c>
    </row>
    <row r="572" ht="10.05" customHeight="1" s="1003">
      <c r="A572" s="45" t="inlineStr">
        <is>
          <t>Féverole</t>
        </is>
      </c>
      <c r="B572" s="1112" t="n">
        <v>2015</v>
      </c>
      <c r="C572" s="45" t="inlineStr">
        <is>
          <t>2015/16</t>
        </is>
      </c>
      <c r="D572" s="1113" t="n">
        <v>11</v>
      </c>
      <c r="E572" s="48" t="n">
        <v>7050.5</v>
      </c>
      <c r="F572" s="48" t="n">
        <v>2114.3</v>
      </c>
      <c r="G572" s="48" t="n">
        <v>9164.799999999999</v>
      </c>
      <c r="H572" s="48" t="n">
        <v>114677.8</v>
      </c>
      <c r="I572" s="48" t="n">
        <v>3218.1</v>
      </c>
      <c r="J572" s="48" t="n">
        <v>117895.9</v>
      </c>
      <c r="K572" s="48" t="n">
        <v>38455.4</v>
      </c>
      <c r="L572" s="48" t="n">
        <v>3239.3</v>
      </c>
      <c r="M572" s="48" t="n">
        <v>4523</v>
      </c>
      <c r="N572" s="48" t="n">
        <v>152.4</v>
      </c>
    </row>
    <row r="573" ht="10.05" customHeight="1" s="1003">
      <c r="A573" s="45" t="inlineStr">
        <is>
          <t>Lupin</t>
        </is>
      </c>
      <c r="B573" s="1112" t="n">
        <v>2015</v>
      </c>
      <c r="C573" s="45" t="inlineStr">
        <is>
          <t>2015/16</t>
        </is>
      </c>
      <c r="D573" s="1113" t="n">
        <v>11</v>
      </c>
      <c r="E573" s="48" t="n">
        <v>31.7</v>
      </c>
      <c r="F573" s="48" t="n">
        <v>43.5</v>
      </c>
      <c r="G573" s="48" t="n">
        <v>75.2</v>
      </c>
      <c r="H573" s="48" t="n">
        <v>13896.6</v>
      </c>
      <c r="I573" s="48" t="n">
        <v>660.5</v>
      </c>
      <c r="J573" s="48" t="n">
        <v>14557.1</v>
      </c>
      <c r="K573" s="48" t="n">
        <v>76.7</v>
      </c>
      <c r="L573" s="48" t="n">
        <v>0</v>
      </c>
      <c r="M573" s="48" t="n">
        <v>16.2</v>
      </c>
      <c r="N573" s="48" t="n">
        <v>0</v>
      </c>
    </row>
    <row r="574" ht="10.05" customHeight="1" s="1003">
      <c r="A574" s="45" t="inlineStr">
        <is>
          <t>Pois</t>
        </is>
      </c>
      <c r="B574" s="1112" t="n">
        <v>2015</v>
      </c>
      <c r="C574" s="45" t="inlineStr">
        <is>
          <t>2015/16</t>
        </is>
      </c>
      <c r="D574" s="1113" t="n">
        <v>11</v>
      </c>
      <c r="E574" s="48" t="n">
        <v>20278.3</v>
      </c>
      <c r="F574" s="48" t="n">
        <v>4992.3</v>
      </c>
      <c r="G574" s="48" t="n">
        <v>25270.6</v>
      </c>
      <c r="H574" s="48" t="n">
        <v>221613.1</v>
      </c>
      <c r="I574" s="48" t="n">
        <v>10538.7</v>
      </c>
      <c r="J574" s="48" t="n">
        <v>232151.8</v>
      </c>
      <c r="K574" s="48" t="n">
        <v>44822.9</v>
      </c>
      <c r="L574" s="48" t="n">
        <v>2150</v>
      </c>
      <c r="M574" s="48" t="n">
        <v>11304.8</v>
      </c>
      <c r="N574" s="48" t="n">
        <v>298.5</v>
      </c>
    </row>
    <row r="575" ht="10.05" customHeight="1" s="1003">
      <c r="A575" s="45" t="inlineStr">
        <is>
          <t>Féverole</t>
        </is>
      </c>
      <c r="B575" s="1112" t="n">
        <v>2015</v>
      </c>
      <c r="C575" s="45" t="inlineStr">
        <is>
          <t>2015/16</t>
        </is>
      </c>
      <c r="D575" s="1113" t="n">
        <v>12</v>
      </c>
      <c r="E575" s="48" t="n">
        <v>5485</v>
      </c>
      <c r="F575" s="48" t="n">
        <v>115.4</v>
      </c>
      <c r="G575" s="48" t="n">
        <v>5600.4</v>
      </c>
      <c r="H575" s="48" t="n">
        <v>109748.1</v>
      </c>
      <c r="I575" s="48" t="n">
        <v>3242.1</v>
      </c>
      <c r="J575" s="48" t="n">
        <v>112990.2</v>
      </c>
      <c r="K575" s="48" t="n">
        <v>35277.2</v>
      </c>
      <c r="L575" s="48" t="n">
        <v>658.1</v>
      </c>
      <c r="M575" s="48" t="n">
        <v>3537.8</v>
      </c>
      <c r="N575" s="48" t="n">
        <v>307</v>
      </c>
    </row>
    <row r="576" ht="10.05" customHeight="1" s="1003">
      <c r="A576" s="45" t="inlineStr">
        <is>
          <t>Lupin</t>
        </is>
      </c>
      <c r="B576" s="1112" t="n">
        <v>2015</v>
      </c>
      <c r="C576" s="45" t="inlineStr">
        <is>
          <t>2015/16</t>
        </is>
      </c>
      <c r="D576" s="1113" t="n">
        <v>12</v>
      </c>
      <c r="E576" s="48" t="n">
        <v>31.3</v>
      </c>
      <c r="F576" s="48" t="n">
        <v>43.8</v>
      </c>
      <c r="G576" s="48" t="n">
        <v>75.09999999999999</v>
      </c>
      <c r="H576" s="48" t="n">
        <v>13654</v>
      </c>
      <c r="I576" s="48" t="n">
        <v>683.4</v>
      </c>
      <c r="J576" s="48" t="n">
        <v>14337.4</v>
      </c>
      <c r="K576" s="48" t="n">
        <v>76.59999999999999</v>
      </c>
      <c r="L576" s="48" t="n">
        <v>18.1</v>
      </c>
      <c r="M576" s="48" t="n">
        <v>18.1</v>
      </c>
      <c r="N576" s="48" t="n">
        <v>0.1</v>
      </c>
    </row>
    <row r="577" ht="10.05" customHeight="1" s="1003">
      <c r="A577" s="45" t="inlineStr">
        <is>
          <t>Pois</t>
        </is>
      </c>
      <c r="B577" s="1112" t="n">
        <v>2015</v>
      </c>
      <c r="C577" s="45" t="inlineStr">
        <is>
          <t>2015/16</t>
        </is>
      </c>
      <c r="D577" s="1113" t="n">
        <v>12</v>
      </c>
      <c r="E577" s="48" t="n">
        <v>12504.4</v>
      </c>
      <c r="F577" s="48" t="n">
        <v>4271.8</v>
      </c>
      <c r="G577" s="48" t="n">
        <v>16776.2</v>
      </c>
      <c r="H577" s="48" t="n">
        <v>217196.6</v>
      </c>
      <c r="I577" s="48" t="n">
        <v>12237.9</v>
      </c>
      <c r="J577" s="48" t="n">
        <v>229434.5</v>
      </c>
      <c r="K577" s="48" t="n">
        <v>38620</v>
      </c>
      <c r="L577" s="48" t="n">
        <v>2102.6</v>
      </c>
      <c r="M577" s="48" t="n">
        <v>8012.7</v>
      </c>
      <c r="N577" s="48" t="n">
        <v>292.6</v>
      </c>
    </row>
    <row r="578" ht="10.05" customHeight="1" s="1003">
      <c r="A578" s="45" t="inlineStr">
        <is>
          <t>Féverole</t>
        </is>
      </c>
      <c r="B578" s="1112" t="n">
        <v>2016</v>
      </c>
      <c r="C578" s="45" t="inlineStr">
        <is>
          <t>2015/16</t>
        </is>
      </c>
      <c r="D578" s="1113" t="n">
        <v>1</v>
      </c>
      <c r="E578" s="48" t="n">
        <v>7405.1</v>
      </c>
      <c r="F578" s="48" t="n">
        <v>727</v>
      </c>
      <c r="G578" s="48" t="n">
        <v>8132.1</v>
      </c>
      <c r="H578" s="48" t="n">
        <v>107881.3</v>
      </c>
      <c r="I578" s="48" t="n">
        <v>1747.6</v>
      </c>
      <c r="J578" s="48" t="n">
        <v>109628.9</v>
      </c>
      <c r="K578" s="48" t="n">
        <v>30078.9</v>
      </c>
      <c r="L578" s="48" t="n">
        <v>219.4</v>
      </c>
      <c r="M578" s="48" t="n">
        <v>5206.1</v>
      </c>
      <c r="N578" s="48" t="n">
        <v>211.5</v>
      </c>
    </row>
    <row r="579" ht="10.05" customHeight="1" s="1003">
      <c r="A579" s="45" t="inlineStr">
        <is>
          <t>Lupin</t>
        </is>
      </c>
      <c r="B579" s="1112" t="n">
        <v>2016</v>
      </c>
      <c r="C579" s="45" t="inlineStr">
        <is>
          <t>2015/16</t>
        </is>
      </c>
      <c r="D579" s="1113" t="n">
        <v>1</v>
      </c>
      <c r="E579" s="48" t="n">
        <v>0</v>
      </c>
      <c r="F579" s="48" t="n">
        <v>4</v>
      </c>
      <c r="G579" s="48" t="n">
        <v>4</v>
      </c>
      <c r="H579" s="48" t="n">
        <v>13462.1</v>
      </c>
      <c r="I579" s="48" t="n">
        <v>613.8</v>
      </c>
      <c r="J579" s="48" t="n">
        <v>14075.9</v>
      </c>
      <c r="K579" s="48" t="n">
        <v>76.59999999999999</v>
      </c>
      <c r="L579" s="48" t="n">
        <v>0</v>
      </c>
      <c r="M579" s="48" t="n">
        <v>0</v>
      </c>
      <c r="N579" s="48" t="n">
        <v>0</v>
      </c>
    </row>
    <row r="580" ht="10.05" customHeight="1" s="1003">
      <c r="A580" s="45" t="inlineStr">
        <is>
          <t>Pois</t>
        </is>
      </c>
      <c r="B580" s="1112" t="n">
        <v>2016</v>
      </c>
      <c r="C580" s="45" t="inlineStr">
        <is>
          <t>2015/16</t>
        </is>
      </c>
      <c r="D580" s="1113" t="n">
        <v>1</v>
      </c>
      <c r="E580" s="48" t="n">
        <v>16723.9</v>
      </c>
      <c r="F580" s="48" t="n">
        <v>4346.9</v>
      </c>
      <c r="G580" s="48" t="n">
        <v>21070.8</v>
      </c>
      <c r="H580" s="48" t="n">
        <v>215901.4</v>
      </c>
      <c r="I580" s="48" t="n">
        <v>10293.1</v>
      </c>
      <c r="J580" s="48" t="n">
        <v>226194.5</v>
      </c>
      <c r="K580" s="48" t="n">
        <v>30762.8</v>
      </c>
      <c r="L580" s="48" t="n">
        <v>2818.3</v>
      </c>
      <c r="M580" s="48" t="n">
        <v>10368.4</v>
      </c>
      <c r="N580" s="48" t="n">
        <v>307.3</v>
      </c>
    </row>
    <row r="581" ht="10.05" customHeight="1" s="1003">
      <c r="A581" s="45" t="inlineStr">
        <is>
          <t>Féverole</t>
        </is>
      </c>
      <c r="B581" s="1112" t="n">
        <v>2016</v>
      </c>
      <c r="C581" s="45" t="inlineStr">
        <is>
          <t>2015/16</t>
        </is>
      </c>
      <c r="D581" s="1113" t="n">
        <v>2</v>
      </c>
      <c r="E581" s="48" t="n">
        <v>7625.8</v>
      </c>
      <c r="F581" s="48" t="n">
        <v>399.2</v>
      </c>
      <c r="G581" s="48" t="n">
        <v>8025</v>
      </c>
      <c r="H581" s="48" t="n">
        <v>107469.4</v>
      </c>
      <c r="I581" s="48" t="n">
        <v>1568</v>
      </c>
      <c r="J581" s="48" t="n">
        <v>109037.4</v>
      </c>
      <c r="K581" s="48" t="n">
        <v>25767</v>
      </c>
      <c r="L581" s="48" t="n">
        <v>1224.8</v>
      </c>
      <c r="M581" s="48" t="n">
        <v>5353.6</v>
      </c>
      <c r="N581" s="48" t="n">
        <v>187.1</v>
      </c>
    </row>
    <row r="582" ht="10.05" customHeight="1" s="1003">
      <c r="A582" s="45" t="inlineStr">
        <is>
          <t>Lupin</t>
        </is>
      </c>
      <c r="B582" s="1112" t="n">
        <v>2016</v>
      </c>
      <c r="C582" s="45" t="inlineStr">
        <is>
          <t>2015/16</t>
        </is>
      </c>
      <c r="D582" s="1113" t="n">
        <v>2</v>
      </c>
      <c r="E582" s="48" t="n">
        <v>1.1</v>
      </c>
      <c r="F582" s="48" t="n">
        <v>0</v>
      </c>
      <c r="G582" s="48" t="n">
        <v>1.1</v>
      </c>
      <c r="H582" s="48" t="n">
        <v>12854.6</v>
      </c>
      <c r="I582" s="48" t="n">
        <v>572.3</v>
      </c>
      <c r="J582" s="48" t="n">
        <v>13426.9</v>
      </c>
      <c r="K582" s="48" t="n">
        <v>76.5</v>
      </c>
      <c r="L582" s="48" t="n">
        <v>7.4</v>
      </c>
      <c r="M582" s="48" t="n">
        <v>1.1</v>
      </c>
      <c r="N582" s="48" t="n">
        <v>6.5</v>
      </c>
    </row>
    <row r="583" ht="10.05" customHeight="1" s="1003">
      <c r="A583" s="45" t="inlineStr">
        <is>
          <t>Pois</t>
        </is>
      </c>
      <c r="B583" s="1112" t="n">
        <v>2016</v>
      </c>
      <c r="C583" s="45" t="inlineStr">
        <is>
          <t>2015/16</t>
        </is>
      </c>
      <c r="D583" s="1113" t="n">
        <v>2</v>
      </c>
      <c r="E583" s="48" t="n">
        <v>16569.9</v>
      </c>
      <c r="F583" s="48" t="n">
        <v>999.7</v>
      </c>
      <c r="G583" s="48" t="n">
        <v>17569.6</v>
      </c>
      <c r="H583" s="48" t="n">
        <v>163320.5</v>
      </c>
      <c r="I583" s="48" t="n">
        <v>7632.1</v>
      </c>
      <c r="J583" s="48" t="n">
        <v>170952.6</v>
      </c>
      <c r="K583" s="48" t="n">
        <v>22422.2</v>
      </c>
      <c r="L583" s="48" t="n">
        <v>1317.6</v>
      </c>
      <c r="M583" s="48" t="n">
        <v>9273.9</v>
      </c>
      <c r="N583" s="48" t="n">
        <v>384.3</v>
      </c>
    </row>
    <row r="584" ht="10.05" customHeight="1" s="1003">
      <c r="A584" s="45" t="inlineStr">
        <is>
          <t>Féverole</t>
        </is>
      </c>
      <c r="B584" s="1112" t="n">
        <v>2016</v>
      </c>
      <c r="C584" s="45" t="inlineStr">
        <is>
          <t>2015/16</t>
        </is>
      </c>
      <c r="D584" s="1113" t="n">
        <v>3</v>
      </c>
      <c r="E584" s="48" t="n">
        <v>9635.30000000001</v>
      </c>
      <c r="F584" s="48" t="n">
        <v>267.9</v>
      </c>
      <c r="G584" s="48" t="n">
        <v>9903.200000000001</v>
      </c>
      <c r="H584" s="48" t="n">
        <v>103889.8</v>
      </c>
      <c r="I584" s="48" t="n">
        <v>1644.3</v>
      </c>
      <c r="J584" s="48" t="n">
        <v>105534.1</v>
      </c>
      <c r="K584" s="48" t="n">
        <v>19082.8</v>
      </c>
      <c r="L584" s="48" t="n">
        <v>605.9</v>
      </c>
      <c r="M584" s="48" t="n">
        <v>7174.3</v>
      </c>
      <c r="N584" s="48" t="n">
        <v>114.5</v>
      </c>
    </row>
    <row r="585" ht="10.05" customHeight="1" s="1003">
      <c r="A585" s="45" t="inlineStr">
        <is>
          <t>Lupin</t>
        </is>
      </c>
      <c r="B585" s="1112" t="n">
        <v>2016</v>
      </c>
      <c r="C585" s="45" t="inlineStr">
        <is>
          <t>2015/16</t>
        </is>
      </c>
      <c r="D585" s="1113" t="n">
        <v>3</v>
      </c>
      <c r="E585" s="48" t="n">
        <v>5.4</v>
      </c>
      <c r="F585" s="48" t="n">
        <v>0</v>
      </c>
      <c r="G585" s="48" t="n">
        <v>5.4</v>
      </c>
      <c r="H585" s="48" t="n">
        <v>12472.4</v>
      </c>
      <c r="I585" s="48" t="n">
        <v>566.5</v>
      </c>
      <c r="J585" s="48" t="n">
        <v>13038.9</v>
      </c>
      <c r="K585" s="48" t="n">
        <v>99.90000000000001</v>
      </c>
      <c r="L585" s="48" t="n">
        <v>29.4</v>
      </c>
      <c r="M585" s="48" t="n">
        <v>0</v>
      </c>
      <c r="N585" s="48" t="n">
        <v>6</v>
      </c>
    </row>
    <row r="586" ht="10.05" customHeight="1" s="1003">
      <c r="A586" s="45" t="inlineStr">
        <is>
          <t>Pois</t>
        </is>
      </c>
      <c r="B586" s="1112" t="n">
        <v>2016</v>
      </c>
      <c r="C586" s="45" t="inlineStr">
        <is>
          <t>2015/16</t>
        </is>
      </c>
      <c r="D586" s="1113" t="n">
        <v>3</v>
      </c>
      <c r="E586" s="48" t="n">
        <v>16091.6</v>
      </c>
      <c r="F586" s="48" t="n">
        <v>768.7</v>
      </c>
      <c r="G586" s="48" t="n">
        <v>16860.3</v>
      </c>
      <c r="H586" s="48" t="n">
        <v>150640.5</v>
      </c>
      <c r="I586" s="48" t="n">
        <v>6245.9</v>
      </c>
      <c r="J586" s="48" t="n">
        <v>156886.4</v>
      </c>
      <c r="K586" s="48" t="n">
        <v>14169.8</v>
      </c>
      <c r="L586" s="48" t="n">
        <v>1276</v>
      </c>
      <c r="M586" s="48" t="n">
        <v>9020.4</v>
      </c>
      <c r="N586" s="48" t="n">
        <v>507</v>
      </c>
    </row>
    <row r="587" ht="10.05" customHeight="1" s="1003">
      <c r="A587" s="45" t="inlineStr">
        <is>
          <t>Féverole</t>
        </is>
      </c>
      <c r="B587" s="1112" t="n">
        <v>2016</v>
      </c>
      <c r="C587" s="45" t="inlineStr">
        <is>
          <t>2015/16</t>
        </is>
      </c>
      <c r="D587" s="1113" t="n">
        <v>4</v>
      </c>
      <c r="E587" s="48" t="n">
        <v>11098.7</v>
      </c>
      <c r="F587" s="48" t="n">
        <v>106.8</v>
      </c>
      <c r="G587" s="48" t="n">
        <v>11205.5</v>
      </c>
      <c r="H587" s="48" t="n">
        <v>101480.8</v>
      </c>
      <c r="I587" s="48" t="n">
        <v>1357</v>
      </c>
      <c r="J587" s="48" t="n">
        <v>102837.8</v>
      </c>
      <c r="K587" s="48" t="n">
        <v>10360.2</v>
      </c>
      <c r="L587" s="48" t="n">
        <v>740.2</v>
      </c>
      <c r="M587" s="48" t="n">
        <v>9262</v>
      </c>
      <c r="N587" s="48" t="n">
        <v>200.7</v>
      </c>
    </row>
    <row r="588" ht="10.05" customHeight="1" s="1003">
      <c r="A588" s="45" t="inlineStr">
        <is>
          <t>Lupin</t>
        </is>
      </c>
      <c r="B588" s="1112" t="n">
        <v>2016</v>
      </c>
      <c r="C588" s="45" t="inlineStr">
        <is>
          <t>2015/16</t>
        </is>
      </c>
      <c r="D588" s="1113" t="n">
        <v>4</v>
      </c>
      <c r="E588" s="48" t="n">
        <v>19.9</v>
      </c>
      <c r="F588" s="48" t="n">
        <v>0</v>
      </c>
      <c r="G588" s="48" t="n">
        <v>19.9</v>
      </c>
      <c r="H588" s="48" t="n">
        <v>11918.5</v>
      </c>
      <c r="I588" s="48" t="n">
        <v>566.6</v>
      </c>
      <c r="J588" s="48" t="n">
        <v>12485.1</v>
      </c>
      <c r="K588" s="48" t="n">
        <v>87.09999999999999</v>
      </c>
      <c r="L588" s="48" t="n">
        <v>6.6</v>
      </c>
      <c r="M588" s="48" t="n">
        <v>9</v>
      </c>
      <c r="N588" s="48" t="n">
        <v>10.4</v>
      </c>
    </row>
    <row r="589" ht="10.05" customHeight="1" s="1003">
      <c r="A589" s="45" t="inlineStr">
        <is>
          <t>Pois</t>
        </is>
      </c>
      <c r="B589" s="1112" t="n">
        <v>2016</v>
      </c>
      <c r="C589" s="45" t="inlineStr">
        <is>
          <t>2015/16</t>
        </is>
      </c>
      <c r="D589" s="1113" t="n">
        <v>4</v>
      </c>
      <c r="E589" s="48" t="n">
        <v>14606.9</v>
      </c>
      <c r="F589" s="48" t="n">
        <v>36.7</v>
      </c>
      <c r="G589" s="48" t="n">
        <v>14643.6</v>
      </c>
      <c r="H589" s="48" t="n">
        <v>116690.7</v>
      </c>
      <c r="I589" s="48" t="n">
        <v>4988.2</v>
      </c>
      <c r="J589" s="48" t="n">
        <v>121678.9</v>
      </c>
      <c r="K589" s="48" t="n">
        <v>8790.500000000009</v>
      </c>
      <c r="L589" s="48" t="n">
        <v>1565.7</v>
      </c>
      <c r="M589" s="48" t="n">
        <v>6689.7</v>
      </c>
      <c r="N589" s="48" t="n">
        <v>255.4</v>
      </c>
    </row>
    <row r="590" ht="10.05" customHeight="1" s="1003">
      <c r="A590" s="45" t="inlineStr">
        <is>
          <t>Féverole</t>
        </is>
      </c>
      <c r="B590" s="1112" t="n">
        <v>2016</v>
      </c>
      <c r="C590" s="45" t="inlineStr">
        <is>
          <t>2015/16</t>
        </is>
      </c>
      <c r="D590" s="1113" t="n">
        <v>5</v>
      </c>
      <c r="E590" s="48" t="n">
        <v>6913.1</v>
      </c>
      <c r="F590" s="48" t="n">
        <v>24.4</v>
      </c>
      <c r="G590" s="48" t="n">
        <v>6937.5</v>
      </c>
      <c r="H590" s="48" t="n">
        <v>94984.89999999999</v>
      </c>
      <c r="I590" s="48" t="n">
        <v>916</v>
      </c>
      <c r="J590" s="48" t="n">
        <v>95900.89999999999</v>
      </c>
      <c r="K590" s="48" t="n">
        <v>5536.7</v>
      </c>
      <c r="L590" s="48" t="n">
        <v>377.5</v>
      </c>
      <c r="M590" s="48" t="n">
        <v>4901.7</v>
      </c>
      <c r="N590" s="48" t="n">
        <v>295.2</v>
      </c>
    </row>
    <row r="591" ht="10.05" customHeight="1" s="1003">
      <c r="A591" s="45" t="inlineStr">
        <is>
          <t>Lupin</t>
        </is>
      </c>
      <c r="B591" s="1112" t="n">
        <v>2016</v>
      </c>
      <c r="C591" s="45" t="inlineStr">
        <is>
          <t>2015/16</t>
        </is>
      </c>
      <c r="D591" s="1113" t="n">
        <v>5</v>
      </c>
      <c r="E591" s="48" t="n">
        <v>30</v>
      </c>
      <c r="F591" s="48" t="n">
        <v>0</v>
      </c>
      <c r="G591" s="48" t="n">
        <v>30</v>
      </c>
      <c r="H591" s="48" t="n">
        <v>11480.2</v>
      </c>
      <c r="I591" s="48" t="n">
        <v>489.1</v>
      </c>
      <c r="J591" s="48" t="n">
        <v>11969.3</v>
      </c>
      <c r="K591" s="48" t="n">
        <v>57.5</v>
      </c>
      <c r="L591" s="48" t="n">
        <v>0.5</v>
      </c>
      <c r="M591" s="48" t="n">
        <v>30</v>
      </c>
      <c r="N591" s="48" t="n">
        <v>0.1</v>
      </c>
    </row>
    <row r="592" ht="10.05" customHeight="1" s="1003">
      <c r="A592" s="45" t="inlineStr">
        <is>
          <t>Pois</t>
        </is>
      </c>
      <c r="B592" s="1112" t="n">
        <v>2016</v>
      </c>
      <c r="C592" s="45" t="inlineStr">
        <is>
          <t>2015/16</t>
        </is>
      </c>
      <c r="D592" s="1113" t="n">
        <v>5</v>
      </c>
      <c r="E592" s="48" t="n">
        <v>10460.8</v>
      </c>
      <c r="F592" s="48" t="n">
        <v>0</v>
      </c>
      <c r="G592" s="48" t="n">
        <v>10460.8</v>
      </c>
      <c r="H592" s="48" t="n">
        <v>94407.8</v>
      </c>
      <c r="I592" s="48" t="n">
        <v>4396</v>
      </c>
      <c r="J592" s="48" t="n">
        <v>98803.8</v>
      </c>
      <c r="K592" s="48" t="n">
        <v>3169</v>
      </c>
      <c r="L592" s="48" t="n">
        <v>857.6</v>
      </c>
      <c r="M592" s="48" t="n">
        <v>6161.6</v>
      </c>
      <c r="N592" s="48" t="n">
        <v>317.4</v>
      </c>
    </row>
    <row r="593" ht="10.05" customHeight="1" s="1003">
      <c r="A593" s="45" t="inlineStr">
        <is>
          <t>Féverole</t>
        </is>
      </c>
      <c r="B593" s="1112" t="n">
        <v>2016</v>
      </c>
      <c r="C593" s="45" t="inlineStr">
        <is>
          <t>2015/16</t>
        </is>
      </c>
      <c r="D593" s="1113" t="n">
        <v>6</v>
      </c>
      <c r="E593" s="48" t="n">
        <v>6325.3</v>
      </c>
      <c r="F593" s="48" t="n">
        <v>415.3</v>
      </c>
      <c r="G593" s="48" t="n">
        <v>6740.6</v>
      </c>
      <c r="H593" s="48" t="n">
        <v>58863</v>
      </c>
      <c r="I593" s="48" t="n">
        <v>505</v>
      </c>
      <c r="J593" s="48" t="n">
        <v>59368</v>
      </c>
      <c r="K593" s="48" t="n">
        <v>1635.3</v>
      </c>
      <c r="L593" s="48" t="n">
        <v>228.4</v>
      </c>
      <c r="M593" s="48" t="n">
        <v>3931.4</v>
      </c>
      <c r="N593" s="48" t="n">
        <v>198.1</v>
      </c>
    </row>
    <row r="594" ht="10.05" customHeight="1" s="1003">
      <c r="A594" s="45" t="inlineStr">
        <is>
          <t>Lupin</t>
        </is>
      </c>
      <c r="B594" s="1112" t="n">
        <v>2016</v>
      </c>
      <c r="C594" s="45" t="inlineStr">
        <is>
          <t>2015/16</t>
        </is>
      </c>
      <c r="D594" s="1113" t="n">
        <v>6</v>
      </c>
      <c r="E594" s="48" t="n">
        <v>121</v>
      </c>
      <c r="F594" s="48" t="n">
        <v>38.8</v>
      </c>
      <c r="G594" s="48" t="n">
        <v>159.8</v>
      </c>
      <c r="H594" s="48" t="n">
        <v>11295.5</v>
      </c>
      <c r="I594" s="48" t="n">
        <v>481.5</v>
      </c>
      <c r="J594" s="48" t="n">
        <v>11777</v>
      </c>
      <c r="K594" s="48" t="n">
        <v>44</v>
      </c>
      <c r="L594" s="48" t="n">
        <v>0</v>
      </c>
      <c r="M594" s="48" t="n">
        <v>0</v>
      </c>
      <c r="N594" s="48" t="n">
        <v>13.5</v>
      </c>
    </row>
    <row r="595" ht="10.05" customHeight="1" s="1003">
      <c r="A595" s="45" t="inlineStr">
        <is>
          <t>Pois</t>
        </is>
      </c>
      <c r="B595" s="1112" t="n">
        <v>2016</v>
      </c>
      <c r="C595" s="45" t="inlineStr">
        <is>
          <t>2015/16</t>
        </is>
      </c>
      <c r="D595" s="1113" t="n">
        <v>6</v>
      </c>
      <c r="E595" s="48" t="n">
        <v>5552.1</v>
      </c>
      <c r="F595" s="48" t="n">
        <v>945.1</v>
      </c>
      <c r="G595" s="48" t="n">
        <v>6497.2</v>
      </c>
      <c r="H595" s="48" t="n">
        <v>60183.9</v>
      </c>
      <c r="I595" s="48" t="n">
        <v>4041.8</v>
      </c>
      <c r="J595" s="48" t="n">
        <v>64225.7</v>
      </c>
      <c r="K595" s="48" t="n">
        <v>1580.4</v>
      </c>
      <c r="L595" s="48" t="n">
        <v>1240.7</v>
      </c>
      <c r="M595" s="48" t="n">
        <v>2465.2</v>
      </c>
      <c r="N595" s="48" t="n">
        <v>364.4</v>
      </c>
    </row>
    <row r="596" ht="10.05" customHeight="1" s="1003">
      <c r="A596" s="45" t="inlineStr">
        <is>
          <t>Féverole</t>
        </is>
      </c>
      <c r="B596" s="1112" t="n">
        <v>2016</v>
      </c>
      <c r="C596" s="45" t="inlineStr">
        <is>
          <t>2016/17</t>
        </is>
      </c>
      <c r="D596" s="1113" t="n">
        <v>7</v>
      </c>
      <c r="E596" s="48" t="n">
        <v>10524.4</v>
      </c>
      <c r="F596" s="48" t="n">
        <v>87.2</v>
      </c>
      <c r="G596" s="48" t="n">
        <v>10611.6</v>
      </c>
      <c r="H596" s="48" t="n">
        <v>53201.7</v>
      </c>
      <c r="I596" s="48" t="n">
        <v>523</v>
      </c>
      <c r="J596" s="48" t="n">
        <v>53724.7</v>
      </c>
      <c r="K596" s="48" t="n">
        <v>3808.6</v>
      </c>
      <c r="L596" s="48" t="n">
        <v>2783.5</v>
      </c>
      <c r="M596" s="48" t="n">
        <v>322.8</v>
      </c>
      <c r="N596" s="48" t="n">
        <v>287.8</v>
      </c>
    </row>
    <row r="597" ht="10.05" customHeight="1" s="1003">
      <c r="A597" s="45" t="inlineStr">
        <is>
          <t>Lupin</t>
        </is>
      </c>
      <c r="B597" s="1112" t="n">
        <v>2016</v>
      </c>
      <c r="C597" s="45" t="inlineStr">
        <is>
          <t>2016/17</t>
        </is>
      </c>
      <c r="D597" s="1113" t="n">
        <v>7</v>
      </c>
      <c r="E597" s="48" t="n">
        <v>17.7</v>
      </c>
      <c r="F597" s="48" t="n">
        <v>0</v>
      </c>
      <c r="G597" s="48" t="n">
        <v>17.7</v>
      </c>
      <c r="H597" s="48" t="n">
        <v>10897.9</v>
      </c>
      <c r="I597" s="48" t="n">
        <v>481.5</v>
      </c>
      <c r="J597" s="48" t="n">
        <v>11379.4</v>
      </c>
      <c r="K597" s="48" t="n">
        <v>42.3</v>
      </c>
      <c r="L597" s="48" t="n">
        <v>0</v>
      </c>
      <c r="M597" s="48" t="n">
        <v>0</v>
      </c>
      <c r="N597" s="48" t="n">
        <v>1.7</v>
      </c>
    </row>
    <row r="598" ht="10.05" customHeight="1" s="1003">
      <c r="A598" s="45" t="inlineStr">
        <is>
          <t>Pois</t>
        </is>
      </c>
      <c r="B598" s="1112" t="n">
        <v>2016</v>
      </c>
      <c r="C598" s="45" t="inlineStr">
        <is>
          <t>2016/17</t>
        </is>
      </c>
      <c r="D598" s="1113" t="n">
        <v>7</v>
      </c>
      <c r="E598" s="48" t="n">
        <v>152291</v>
      </c>
      <c r="F598" s="48" t="n">
        <v>5020.4</v>
      </c>
      <c r="G598" s="48" t="n">
        <v>157311.4</v>
      </c>
      <c r="H598" s="48" t="n">
        <v>149073.1</v>
      </c>
      <c r="I598" s="48" t="n">
        <v>8205.799999999999</v>
      </c>
      <c r="J598" s="48" t="n">
        <v>157278.9</v>
      </c>
      <c r="K598" s="48" t="n">
        <v>42348.4</v>
      </c>
      <c r="L598" s="48" t="n">
        <v>51556.7</v>
      </c>
      <c r="M598" s="48" t="n">
        <v>10697.2</v>
      </c>
      <c r="N598" s="48" t="n">
        <v>91.40000000000001</v>
      </c>
    </row>
    <row r="599" ht="10.05" customHeight="1" s="1003">
      <c r="A599" s="45" t="inlineStr">
        <is>
          <t>Féverole</t>
        </is>
      </c>
      <c r="B599" s="1112" t="n">
        <v>2016</v>
      </c>
      <c r="C599" s="45" t="inlineStr">
        <is>
          <t>2016/17</t>
        </is>
      </c>
      <c r="D599" s="1113" t="n">
        <v>8</v>
      </c>
      <c r="E599" s="48" t="n">
        <v>42075.5</v>
      </c>
      <c r="F599" s="48" t="n">
        <v>702.4</v>
      </c>
      <c r="G599" s="48" t="n">
        <v>42777.9</v>
      </c>
      <c r="H599" s="48" t="n">
        <v>73216.10000000001</v>
      </c>
      <c r="I599" s="48" t="n">
        <v>1161.6</v>
      </c>
      <c r="J599" s="48" t="n">
        <v>74377.7</v>
      </c>
      <c r="K599" s="48" t="n">
        <v>20103.8</v>
      </c>
      <c r="L599" s="48" t="n">
        <v>18108.1</v>
      </c>
      <c r="M599" s="48" t="n">
        <v>1629.3</v>
      </c>
      <c r="N599" s="48" t="n">
        <v>134.4</v>
      </c>
    </row>
    <row r="600" ht="10.05" customHeight="1" s="1003">
      <c r="A600" s="45" t="inlineStr">
        <is>
          <t>Lupin</t>
        </is>
      </c>
      <c r="B600" s="1112" t="n">
        <v>2016</v>
      </c>
      <c r="C600" s="45" t="inlineStr">
        <is>
          <t>2016/17</t>
        </is>
      </c>
      <c r="D600" s="1113" t="n">
        <v>8</v>
      </c>
      <c r="E600" s="48" t="n">
        <v>9401.200000000001</v>
      </c>
      <c r="F600" s="48" t="n">
        <v>0</v>
      </c>
      <c r="G600" s="48" t="n">
        <v>9401.200000000001</v>
      </c>
      <c r="H600" s="48" t="n">
        <v>19871</v>
      </c>
      <c r="I600" s="48" t="n">
        <v>48.2</v>
      </c>
      <c r="J600" s="48" t="n">
        <v>19919.2</v>
      </c>
      <c r="K600" s="48" t="n">
        <v>316.7</v>
      </c>
      <c r="L600" s="48" t="n">
        <v>1526.3</v>
      </c>
      <c r="M600" s="48" t="n">
        <v>1246.2</v>
      </c>
      <c r="N600" s="48" t="n">
        <v>5.7</v>
      </c>
    </row>
    <row r="601" ht="10.05" customHeight="1" s="1003">
      <c r="A601" s="45" t="inlineStr">
        <is>
          <t>Pois</t>
        </is>
      </c>
      <c r="B601" s="1112" t="n">
        <v>2016</v>
      </c>
      <c r="C601" s="45" t="inlineStr">
        <is>
          <t>2016/17</t>
        </is>
      </c>
      <c r="D601" s="1113" t="n">
        <v>8</v>
      </c>
      <c r="E601" s="48" t="n">
        <v>107738.1</v>
      </c>
      <c r="F601" s="48" t="n">
        <v>4114.3</v>
      </c>
      <c r="G601" s="48" t="n">
        <v>111852.4</v>
      </c>
      <c r="H601" s="48" t="n">
        <v>145535.6</v>
      </c>
      <c r="I601" s="48" t="n">
        <v>9968.9</v>
      </c>
      <c r="J601" s="48" t="n">
        <v>155504.5</v>
      </c>
      <c r="K601" s="48" t="n">
        <v>61904.1</v>
      </c>
      <c r="L601" s="48" t="n">
        <v>50821.2</v>
      </c>
      <c r="M601" s="48" t="n">
        <v>30424.9</v>
      </c>
      <c r="N601" s="48" t="n">
        <v>1989.3</v>
      </c>
    </row>
    <row r="602" ht="10.05" customHeight="1" s="1003">
      <c r="A602" s="45" t="inlineStr">
        <is>
          <t>Féverole</t>
        </is>
      </c>
      <c r="B602" s="1112" t="n">
        <v>2016</v>
      </c>
      <c r="C602" s="45" t="inlineStr">
        <is>
          <t>2016/17</t>
        </is>
      </c>
      <c r="D602" s="1113" t="n">
        <v>9</v>
      </c>
      <c r="E602" s="48" t="n">
        <v>44682.8</v>
      </c>
      <c r="F602" s="48" t="n">
        <v>1557.8</v>
      </c>
      <c r="G602" s="48" t="n">
        <v>46240.6</v>
      </c>
      <c r="H602" s="48" t="n">
        <v>110321.2</v>
      </c>
      <c r="I602" s="48" t="n">
        <v>2089</v>
      </c>
      <c r="J602" s="48" t="n">
        <v>112410.2</v>
      </c>
      <c r="K602" s="48" t="n">
        <v>29898.5</v>
      </c>
      <c r="L602" s="48" t="n">
        <v>27827.9</v>
      </c>
      <c r="M602" s="48" t="n">
        <v>17477.7</v>
      </c>
      <c r="N602" s="48" t="n">
        <v>555.7</v>
      </c>
    </row>
    <row r="603" ht="10.05" customHeight="1" s="1003">
      <c r="A603" s="45" t="inlineStr">
        <is>
          <t>Lupin</t>
        </is>
      </c>
      <c r="B603" s="1112" t="n">
        <v>2016</v>
      </c>
      <c r="C603" s="45" t="inlineStr">
        <is>
          <t>2016/17</t>
        </is>
      </c>
      <c r="D603" s="1113" t="n">
        <v>9</v>
      </c>
      <c r="E603" s="48" t="n">
        <v>2172.7</v>
      </c>
      <c r="F603" s="48" t="n">
        <v>169.6</v>
      </c>
      <c r="G603" s="48" t="n">
        <v>2342.3</v>
      </c>
      <c r="H603" s="48" t="n">
        <v>21624.9</v>
      </c>
      <c r="I603" s="48" t="n">
        <v>137.3</v>
      </c>
      <c r="J603" s="48" t="n">
        <v>21762.2</v>
      </c>
      <c r="K603" s="48" t="n">
        <v>281.8</v>
      </c>
      <c r="L603" s="48" t="n">
        <v>176.9</v>
      </c>
      <c r="M603" s="48" t="n">
        <v>174.1</v>
      </c>
      <c r="N603" s="48" t="n">
        <v>37.8</v>
      </c>
    </row>
    <row r="604" ht="10.05" customHeight="1" s="1003">
      <c r="A604" s="45" t="inlineStr">
        <is>
          <t>Pois</t>
        </is>
      </c>
      <c r="B604" s="1112" t="n">
        <v>2016</v>
      </c>
      <c r="C604" s="45" t="inlineStr">
        <is>
          <t>2016/17</t>
        </is>
      </c>
      <c r="D604" s="1113" t="n">
        <v>9</v>
      </c>
      <c r="E604" s="48" t="n">
        <v>31254.5</v>
      </c>
      <c r="F604" s="48" t="n">
        <v>2308.9</v>
      </c>
      <c r="G604" s="48" t="n">
        <v>33563.4</v>
      </c>
      <c r="H604" s="48" t="n">
        <v>177864.2</v>
      </c>
      <c r="I604" s="48" t="n">
        <v>10795.4</v>
      </c>
      <c r="J604" s="48" t="n">
        <v>188659.6</v>
      </c>
      <c r="K604" s="48" t="n">
        <v>42638.9</v>
      </c>
      <c r="L604" s="48" t="n">
        <v>3083.9</v>
      </c>
      <c r="M604" s="48" t="n">
        <v>20383</v>
      </c>
      <c r="N604" s="48" t="n">
        <v>1966.3</v>
      </c>
    </row>
    <row r="605" ht="10.05" customHeight="1" s="1003">
      <c r="A605" s="45" t="inlineStr">
        <is>
          <t>Féverole</t>
        </is>
      </c>
      <c r="B605" s="1112" t="n">
        <v>2016</v>
      </c>
      <c r="C605" s="45" t="inlineStr">
        <is>
          <t>2016/17</t>
        </is>
      </c>
      <c r="D605" s="1113" t="n">
        <v>10</v>
      </c>
      <c r="E605" s="48" t="n">
        <v>11614.6</v>
      </c>
      <c r="F605" s="48" t="n">
        <v>2068.9</v>
      </c>
      <c r="G605" s="48" t="n">
        <v>13683.5</v>
      </c>
      <c r="H605" s="48" t="n">
        <v>111681.8</v>
      </c>
      <c r="I605" s="48" t="n">
        <v>3174.1</v>
      </c>
      <c r="J605" s="48" t="n">
        <v>114855.9</v>
      </c>
      <c r="K605" s="48" t="n">
        <v>22735</v>
      </c>
      <c r="L605" s="48" t="n">
        <v>1336.6</v>
      </c>
      <c r="M605" s="48" t="n">
        <v>8312.299999999999</v>
      </c>
      <c r="N605" s="48" t="n">
        <v>186.6</v>
      </c>
    </row>
    <row r="606" ht="10.05" customHeight="1" s="1003">
      <c r="A606" s="45" t="inlineStr">
        <is>
          <t>Lupin</t>
        </is>
      </c>
      <c r="B606" s="1112" t="n">
        <v>2016</v>
      </c>
      <c r="C606" s="45" t="inlineStr">
        <is>
          <t>2016/17</t>
        </is>
      </c>
      <c r="D606" s="1113" t="n">
        <v>10</v>
      </c>
      <c r="E606" s="48" t="n">
        <v>131.2</v>
      </c>
      <c r="F606" s="48" t="n">
        <v>47.4</v>
      </c>
      <c r="G606" s="48" t="n">
        <v>178.6</v>
      </c>
      <c r="H606" s="48" t="n">
        <v>21357.8</v>
      </c>
      <c r="I606" s="48" t="n">
        <v>184.6</v>
      </c>
      <c r="J606" s="48" t="n">
        <v>21542.4</v>
      </c>
      <c r="K606" s="48" t="n">
        <v>260.9</v>
      </c>
      <c r="L606" s="48" t="n">
        <v>1.2</v>
      </c>
      <c r="M606" s="48" t="n">
        <v>1.2</v>
      </c>
      <c r="N606" s="48" t="n">
        <v>20.9</v>
      </c>
    </row>
    <row r="607" ht="10.05" customHeight="1" s="1003">
      <c r="A607" s="45" t="inlineStr">
        <is>
          <t>Pois</t>
        </is>
      </c>
      <c r="B607" s="1112" t="n">
        <v>2016</v>
      </c>
      <c r="C607" s="45" t="inlineStr">
        <is>
          <t>2016/17</t>
        </is>
      </c>
      <c r="D607" s="1113" t="n">
        <v>10</v>
      </c>
      <c r="E607" s="48" t="n">
        <v>23081.2</v>
      </c>
      <c r="F607" s="48" t="n">
        <v>2311.5</v>
      </c>
      <c r="G607" s="48" t="n">
        <v>25392.7</v>
      </c>
      <c r="H607" s="48" t="n">
        <v>168376.2</v>
      </c>
      <c r="I607" s="48" t="n">
        <v>10270.1</v>
      </c>
      <c r="J607" s="48" t="n">
        <v>178646.3</v>
      </c>
      <c r="K607" s="48" t="n">
        <v>36590.6</v>
      </c>
      <c r="L607" s="48" t="n">
        <v>902.7</v>
      </c>
      <c r="M607" s="48" t="n">
        <v>6590.5</v>
      </c>
      <c r="N607" s="48" t="n">
        <v>360.8</v>
      </c>
    </row>
    <row r="608" ht="10.05" customHeight="1" s="1003">
      <c r="A608" s="45" t="inlineStr">
        <is>
          <t>Féverole</t>
        </is>
      </c>
      <c r="B608" s="1112" t="n">
        <v>2016</v>
      </c>
      <c r="C608" s="45" t="inlineStr">
        <is>
          <t>2016/17</t>
        </is>
      </c>
      <c r="D608" s="1113" t="n">
        <v>11</v>
      </c>
      <c r="E608" s="48" t="n">
        <v>5603.8</v>
      </c>
      <c r="F608" s="48" t="n">
        <v>1525.7</v>
      </c>
      <c r="G608" s="48" t="n">
        <v>7129.5</v>
      </c>
      <c r="H608" s="48" t="n">
        <v>109440.7</v>
      </c>
      <c r="I608" s="48" t="n">
        <v>3963.3</v>
      </c>
      <c r="J608" s="48" t="n">
        <v>113404</v>
      </c>
      <c r="K608" s="48" t="n">
        <v>19374.6</v>
      </c>
      <c r="L608" s="48" t="n">
        <v>522.2</v>
      </c>
      <c r="M608" s="48" t="n">
        <v>3653.9</v>
      </c>
      <c r="N608" s="48" t="n">
        <v>229.2</v>
      </c>
    </row>
    <row r="609" ht="10.05" customHeight="1" s="1003">
      <c r="A609" s="45" t="inlineStr">
        <is>
          <t>Lupin</t>
        </is>
      </c>
      <c r="B609" s="1112" t="n">
        <v>2016</v>
      </c>
      <c r="C609" s="45" t="inlineStr">
        <is>
          <t>2016/17</t>
        </is>
      </c>
      <c r="D609" s="1113" t="n">
        <v>11</v>
      </c>
      <c r="E609" s="48" t="n">
        <v>31.6</v>
      </c>
      <c r="F609" s="48" t="n">
        <v>59.6</v>
      </c>
      <c r="G609" s="48" t="n">
        <v>91.2</v>
      </c>
      <c r="H609" s="48" t="n">
        <v>21001.5</v>
      </c>
      <c r="I609" s="48" t="n">
        <v>244.3</v>
      </c>
      <c r="J609" s="48" t="n">
        <v>21245.8</v>
      </c>
      <c r="K609" s="48" t="n">
        <v>306</v>
      </c>
      <c r="L609" s="48" t="n">
        <v>86.59999999999999</v>
      </c>
      <c r="M609" s="48" t="n">
        <v>28</v>
      </c>
      <c r="N609" s="48" t="n">
        <v>13.5</v>
      </c>
    </row>
    <row r="610" ht="10.05" customHeight="1" s="1003">
      <c r="A610" s="45" t="inlineStr">
        <is>
          <t>Pois</t>
        </is>
      </c>
      <c r="B610" s="1112" t="n">
        <v>2016</v>
      </c>
      <c r="C610" s="45" t="inlineStr">
        <is>
          <t>2016/17</t>
        </is>
      </c>
      <c r="D610" s="1113" t="n">
        <v>11</v>
      </c>
      <c r="E610" s="48" t="n">
        <v>10070.3</v>
      </c>
      <c r="F610" s="48" t="n">
        <v>5120.8</v>
      </c>
      <c r="G610" s="48" t="n">
        <v>15191.1</v>
      </c>
      <c r="H610" s="48" t="n">
        <v>162643.1</v>
      </c>
      <c r="I610" s="48" t="n">
        <v>13695.7</v>
      </c>
      <c r="J610" s="48" t="n">
        <v>176338.8</v>
      </c>
      <c r="K610" s="48" t="n">
        <v>31117.7</v>
      </c>
      <c r="L610" s="48" t="n">
        <v>1225.1</v>
      </c>
      <c r="M610" s="48" t="n">
        <v>6260.1</v>
      </c>
      <c r="N610" s="48" t="n">
        <v>437.5</v>
      </c>
    </row>
    <row r="611" ht="10.05" customHeight="1" s="1003">
      <c r="A611" s="45" t="inlineStr">
        <is>
          <t>Féverole</t>
        </is>
      </c>
      <c r="B611" s="1112" t="n">
        <v>2016</v>
      </c>
      <c r="C611" s="45" t="inlineStr">
        <is>
          <t>2016/17</t>
        </is>
      </c>
      <c r="D611" s="1113" t="n">
        <v>12</v>
      </c>
      <c r="E611" s="48" t="n">
        <v>5082.5</v>
      </c>
      <c r="F611" s="48" t="n">
        <v>567</v>
      </c>
      <c r="G611" s="48" t="n">
        <v>5649.5</v>
      </c>
      <c r="H611" s="48" t="n">
        <v>100193.5</v>
      </c>
      <c r="I611" s="48" t="n">
        <v>3762.2</v>
      </c>
      <c r="J611" s="48" t="n">
        <v>103955.7</v>
      </c>
      <c r="K611" s="48" t="n">
        <v>16466.2</v>
      </c>
      <c r="L611" s="48" t="n">
        <v>503.9</v>
      </c>
      <c r="M611" s="48" t="n">
        <v>3301.4</v>
      </c>
      <c r="N611" s="48" t="n">
        <v>110.8</v>
      </c>
    </row>
    <row r="612" ht="10.05" customHeight="1" s="1003">
      <c r="A612" s="45" t="inlineStr">
        <is>
          <t>Lupin</t>
        </is>
      </c>
      <c r="B612" s="1112" t="n">
        <v>2016</v>
      </c>
      <c r="C612" s="45" t="inlineStr">
        <is>
          <t>2016/17</t>
        </is>
      </c>
      <c r="D612" s="1113" t="n">
        <v>12</v>
      </c>
      <c r="E612" s="48" t="n">
        <v>96.40000000000001</v>
      </c>
      <c r="F612" s="48" t="n">
        <v>22</v>
      </c>
      <c r="G612" s="48" t="n">
        <v>118.4</v>
      </c>
      <c r="H612" s="48" t="n">
        <v>20731.5</v>
      </c>
      <c r="I612" s="48" t="n">
        <v>264.6</v>
      </c>
      <c r="J612" s="48" t="n">
        <v>20996.1</v>
      </c>
      <c r="K612" s="48" t="n">
        <v>210.8</v>
      </c>
      <c r="L612" s="48" t="n">
        <v>0.1</v>
      </c>
      <c r="M612" s="48" t="n">
        <v>86.40000000000001</v>
      </c>
      <c r="N612" s="48" t="n">
        <v>8.9</v>
      </c>
    </row>
    <row r="613" ht="10.05" customHeight="1" s="1003">
      <c r="A613" s="45" t="inlineStr">
        <is>
          <t>Pois</t>
        </is>
      </c>
      <c r="B613" s="1112" t="n">
        <v>2016</v>
      </c>
      <c r="C613" s="45" t="inlineStr">
        <is>
          <t>2016/17</t>
        </is>
      </c>
      <c r="D613" s="1113" t="n">
        <v>12</v>
      </c>
      <c r="E613" s="48" t="n">
        <v>8938</v>
      </c>
      <c r="F613" s="48" t="n">
        <v>1329.9</v>
      </c>
      <c r="G613" s="48" t="n">
        <v>10267.9</v>
      </c>
      <c r="H613" s="48" t="n">
        <v>171620.7</v>
      </c>
      <c r="I613" s="48" t="n">
        <v>10654.6</v>
      </c>
      <c r="J613" s="48" t="n">
        <v>182275.3</v>
      </c>
      <c r="K613" s="48" t="n">
        <v>25685.7</v>
      </c>
      <c r="L613" s="48" t="n">
        <v>1028.7</v>
      </c>
      <c r="M613" s="48" t="n">
        <v>6341.8</v>
      </c>
      <c r="N613" s="48" t="n">
        <v>118.9</v>
      </c>
    </row>
    <row r="614" ht="10.05" customHeight="1" s="1003">
      <c r="A614" s="45" t="inlineStr">
        <is>
          <t>Féverole</t>
        </is>
      </c>
      <c r="B614" s="1112" t="n">
        <v>2017</v>
      </c>
      <c r="C614" s="45" t="inlineStr">
        <is>
          <t>2016/17</t>
        </is>
      </c>
      <c r="D614" s="1113" t="n">
        <v>1</v>
      </c>
      <c r="E614" s="48" t="n">
        <v>5832.3</v>
      </c>
      <c r="F614" s="48" t="n">
        <v>998.6</v>
      </c>
      <c r="G614" s="48" t="n">
        <v>6830.9</v>
      </c>
      <c r="H614" s="48" t="n">
        <v>89726.3</v>
      </c>
      <c r="I614" s="48" t="n">
        <v>3290.3</v>
      </c>
      <c r="J614" s="48" t="n">
        <v>93016.60000000009</v>
      </c>
      <c r="K614" s="48" t="n">
        <v>13401.8</v>
      </c>
      <c r="L614" s="48" t="n">
        <v>622.2</v>
      </c>
      <c r="M614" s="48" t="n">
        <v>3551.5</v>
      </c>
      <c r="N614" s="48" t="n">
        <v>135.1</v>
      </c>
    </row>
    <row r="615" ht="10.05" customHeight="1" s="1003">
      <c r="A615" s="45" t="inlineStr">
        <is>
          <t>Lupin</t>
        </is>
      </c>
      <c r="B615" s="1112" t="n">
        <v>2017</v>
      </c>
      <c r="C615" s="45" t="inlineStr">
        <is>
          <t>2016/17</t>
        </is>
      </c>
      <c r="D615" s="1113" t="n">
        <v>1</v>
      </c>
      <c r="E615" s="48" t="n">
        <v>142.3</v>
      </c>
      <c r="F615" s="48" t="n">
        <v>19.1</v>
      </c>
      <c r="G615" s="48" t="n">
        <v>161.4</v>
      </c>
      <c r="H615" s="48" t="n">
        <v>20431.7</v>
      </c>
      <c r="I615" s="48" t="n">
        <v>260.7</v>
      </c>
      <c r="J615" s="48" t="n">
        <v>20692.4</v>
      </c>
      <c r="K615" s="48" t="n">
        <v>198</v>
      </c>
      <c r="L615" s="48" t="n">
        <v>0</v>
      </c>
      <c r="M615" s="48" t="n">
        <v>0</v>
      </c>
      <c r="N615" s="48" t="n">
        <v>12.8</v>
      </c>
    </row>
    <row r="616" ht="10.05" customHeight="1" s="1003">
      <c r="A616" s="45" t="inlineStr">
        <is>
          <t>Pois</t>
        </is>
      </c>
      <c r="B616" s="1112" t="n">
        <v>2017</v>
      </c>
      <c r="C616" s="45" t="inlineStr">
        <is>
          <t>2016/17</t>
        </is>
      </c>
      <c r="D616" s="1113" t="n">
        <v>1</v>
      </c>
      <c r="E616" s="48" t="n">
        <v>9671.1</v>
      </c>
      <c r="F616" s="48" t="n">
        <v>2500.5</v>
      </c>
      <c r="G616" s="48" t="n">
        <v>12171.6</v>
      </c>
      <c r="H616" s="48" t="n">
        <v>158082.8</v>
      </c>
      <c r="I616" s="48" t="n">
        <v>9276</v>
      </c>
      <c r="J616" s="48" t="n">
        <v>167358.8</v>
      </c>
      <c r="K616" s="48" t="n">
        <v>21016.3</v>
      </c>
      <c r="L616" s="48" t="n">
        <v>1416.9</v>
      </c>
      <c r="M616" s="48" t="n">
        <v>5683.3</v>
      </c>
      <c r="N616" s="48" t="n">
        <v>403</v>
      </c>
    </row>
    <row r="617" ht="10.05" customHeight="1" s="1003">
      <c r="A617" s="45" t="inlineStr">
        <is>
          <t>Féverole</t>
        </is>
      </c>
      <c r="B617" s="1112" t="n">
        <v>2017</v>
      </c>
      <c r="C617" s="45" t="inlineStr">
        <is>
          <t>2016/17</t>
        </is>
      </c>
      <c r="D617" s="1113" t="n">
        <v>2</v>
      </c>
      <c r="E617" s="48" t="n">
        <v>4135.6</v>
      </c>
      <c r="F617" s="48" t="n">
        <v>457.4</v>
      </c>
      <c r="G617" s="48" t="n">
        <v>4593</v>
      </c>
      <c r="H617" s="48" t="n">
        <v>78927.89999999999</v>
      </c>
      <c r="I617" s="48" t="n">
        <v>2863</v>
      </c>
      <c r="J617" s="48" t="n">
        <v>81790.89999999999</v>
      </c>
      <c r="K617" s="48" t="n">
        <v>11351.4</v>
      </c>
      <c r="L617" s="48" t="n">
        <v>519.5</v>
      </c>
      <c r="M617" s="48" t="n">
        <v>2521.8</v>
      </c>
      <c r="N617" s="48" t="n">
        <v>48.1</v>
      </c>
    </row>
    <row r="618" ht="10.05" customHeight="1" s="1003">
      <c r="A618" s="45" t="inlineStr">
        <is>
          <t>Lupin</t>
        </is>
      </c>
      <c r="B618" s="1112" t="n">
        <v>2017</v>
      </c>
      <c r="C618" s="45" t="inlineStr">
        <is>
          <t>2016/17</t>
        </is>
      </c>
      <c r="D618" s="1113" t="n">
        <v>2</v>
      </c>
      <c r="E618" s="48" t="n">
        <v>0</v>
      </c>
      <c r="F618" s="48" t="n">
        <v>0</v>
      </c>
      <c r="G618" s="48" t="n">
        <v>0</v>
      </c>
      <c r="H618" s="48" t="n">
        <v>20169.8</v>
      </c>
      <c r="I618" s="48" t="n">
        <v>207.9</v>
      </c>
      <c r="J618" s="48" t="n">
        <v>20377.7</v>
      </c>
      <c r="K618" s="48" t="n">
        <v>177.8</v>
      </c>
      <c r="L618" s="48" t="n">
        <v>3.9</v>
      </c>
      <c r="M618" s="48" t="n">
        <v>0</v>
      </c>
      <c r="N618" s="48" t="n">
        <v>24.1</v>
      </c>
    </row>
    <row r="619" ht="10.05" customHeight="1" s="1003">
      <c r="A619" s="45" t="inlineStr">
        <is>
          <t>Pois</t>
        </is>
      </c>
      <c r="B619" s="1112" t="n">
        <v>2017</v>
      </c>
      <c r="C619" s="45" t="inlineStr">
        <is>
          <t>2016/17</t>
        </is>
      </c>
      <c r="D619" s="1113" t="n">
        <v>2</v>
      </c>
      <c r="E619" s="48" t="n">
        <v>9448.200000000001</v>
      </c>
      <c r="F619" s="48" t="n">
        <v>1433.1</v>
      </c>
      <c r="G619" s="48" t="n">
        <v>10881.3</v>
      </c>
      <c r="H619" s="48" t="n">
        <v>114616</v>
      </c>
      <c r="I619" s="48" t="n">
        <v>6332.7</v>
      </c>
      <c r="J619" s="48" t="n">
        <v>120948.7</v>
      </c>
      <c r="K619" s="48" t="n">
        <v>17109.2</v>
      </c>
      <c r="L619" s="48" t="n">
        <v>1079.4</v>
      </c>
      <c r="M619" s="48" t="n">
        <v>4561.5</v>
      </c>
      <c r="N619" s="48" t="n">
        <v>424.6</v>
      </c>
    </row>
    <row r="620" ht="10.05" customHeight="1" s="1003">
      <c r="A620" s="45" t="inlineStr">
        <is>
          <t>Féverole</t>
        </is>
      </c>
      <c r="B620" s="1112" t="n">
        <v>2017</v>
      </c>
      <c r="C620" s="45" t="inlineStr">
        <is>
          <t>2016/17</t>
        </is>
      </c>
      <c r="D620" s="1113" t="n">
        <v>3</v>
      </c>
      <c r="E620" s="48" t="n">
        <v>4492.8</v>
      </c>
      <c r="F620" s="48" t="n">
        <v>355.3</v>
      </c>
      <c r="G620" s="48" t="n">
        <v>4848.1</v>
      </c>
      <c r="H620" s="48" t="n">
        <v>72719.3</v>
      </c>
      <c r="I620" s="48" t="n">
        <v>2128.5</v>
      </c>
      <c r="J620" s="48" t="n">
        <v>74847.8</v>
      </c>
      <c r="K620" s="48" t="n">
        <v>8546.5</v>
      </c>
      <c r="L620" s="48" t="n">
        <v>209.4</v>
      </c>
      <c r="M620" s="48" t="n">
        <v>2941.4</v>
      </c>
      <c r="N620" s="48" t="n">
        <v>85</v>
      </c>
    </row>
    <row r="621" ht="10.05" customHeight="1" s="1003">
      <c r="A621" s="45" t="inlineStr">
        <is>
          <t>Lupin</t>
        </is>
      </c>
      <c r="B621" s="1112" t="n">
        <v>2017</v>
      </c>
      <c r="C621" s="45" t="inlineStr">
        <is>
          <t>2016/17</t>
        </is>
      </c>
      <c r="D621" s="1113" t="n">
        <v>3</v>
      </c>
      <c r="E621" s="48" t="n">
        <v>0</v>
      </c>
      <c r="F621" s="48" t="n">
        <v>0</v>
      </c>
      <c r="G621" s="48" t="n">
        <v>0</v>
      </c>
      <c r="H621" s="48" t="n">
        <v>19672.5</v>
      </c>
      <c r="I621" s="48" t="n">
        <v>199.4</v>
      </c>
      <c r="J621" s="48" t="n">
        <v>19871.9</v>
      </c>
      <c r="K621" s="48" t="n">
        <v>141.3</v>
      </c>
      <c r="L621" s="48" t="n">
        <v>0</v>
      </c>
      <c r="M621" s="48" t="n">
        <v>0</v>
      </c>
      <c r="N621" s="48" t="n">
        <v>36.4</v>
      </c>
    </row>
    <row r="622" ht="10.05" customHeight="1" s="1003">
      <c r="A622" s="45" t="inlineStr">
        <is>
          <t>Pois</t>
        </is>
      </c>
      <c r="B622" s="1112" t="n">
        <v>2017</v>
      </c>
      <c r="C622" s="45" t="inlineStr">
        <is>
          <t>2016/17</t>
        </is>
      </c>
      <c r="D622" s="1113" t="n">
        <v>3</v>
      </c>
      <c r="E622" s="48" t="n">
        <v>10728.9</v>
      </c>
      <c r="F622" s="48" t="n">
        <v>178.8</v>
      </c>
      <c r="G622" s="48" t="n">
        <v>10907.7</v>
      </c>
      <c r="H622" s="48" t="n">
        <v>107858.2</v>
      </c>
      <c r="I622" s="48" t="n">
        <v>5163.3</v>
      </c>
      <c r="J622" s="48" t="n">
        <v>113021.5</v>
      </c>
      <c r="K622" s="48" t="n">
        <v>12016.2</v>
      </c>
      <c r="L622" s="48" t="n">
        <v>1181.1</v>
      </c>
      <c r="M622" s="48" t="n">
        <v>6178.5</v>
      </c>
      <c r="N622" s="48" t="n">
        <v>95.59999999999999</v>
      </c>
    </row>
    <row r="623" ht="10.05" customHeight="1" s="1003">
      <c r="A623" s="45" t="inlineStr">
        <is>
          <t>Féverole</t>
        </is>
      </c>
      <c r="B623" s="1112" t="n">
        <v>2017</v>
      </c>
      <c r="C623" s="45" t="inlineStr">
        <is>
          <t>2016/17</t>
        </is>
      </c>
      <c r="D623" s="1113" t="n">
        <v>4</v>
      </c>
      <c r="E623" s="48" t="n">
        <v>6282.4</v>
      </c>
      <c r="F623" s="48" t="n">
        <v>156.1</v>
      </c>
      <c r="G623" s="48" t="n">
        <v>6438.5</v>
      </c>
      <c r="H623" s="48" t="n">
        <v>66946.3</v>
      </c>
      <c r="I623" s="48" t="n">
        <v>1567</v>
      </c>
      <c r="J623" s="48" t="n">
        <v>68513.3</v>
      </c>
      <c r="K623" s="48" t="n">
        <v>5371.5</v>
      </c>
      <c r="L623" s="48" t="n">
        <v>600.4</v>
      </c>
      <c r="M623" s="48" t="n">
        <v>3669.9</v>
      </c>
      <c r="N623" s="48" t="n">
        <v>105.8</v>
      </c>
    </row>
    <row r="624" ht="10.05" customHeight="1" s="1003">
      <c r="A624" s="45" t="inlineStr">
        <is>
          <t>Lupin</t>
        </is>
      </c>
      <c r="B624" s="1112" t="n">
        <v>2017</v>
      </c>
      <c r="C624" s="45" t="inlineStr">
        <is>
          <t>2016/17</t>
        </is>
      </c>
      <c r="D624" s="1113" t="n">
        <v>4</v>
      </c>
      <c r="E624" s="48" t="n">
        <v>4.3</v>
      </c>
      <c r="F624" s="48" t="n">
        <v>0</v>
      </c>
      <c r="G624" s="48" t="n">
        <v>4.3</v>
      </c>
      <c r="H624" s="48" t="n">
        <v>19314.1</v>
      </c>
      <c r="I624" s="48" t="n">
        <v>198.9</v>
      </c>
      <c r="J624" s="48" t="n">
        <v>19513</v>
      </c>
      <c r="K624" s="48" t="n">
        <v>52.8</v>
      </c>
      <c r="L624" s="48" t="n">
        <v>0</v>
      </c>
      <c r="M624" s="48" t="n">
        <v>0</v>
      </c>
      <c r="N624" s="48" t="n">
        <v>88.5</v>
      </c>
    </row>
    <row r="625" ht="10.05" customHeight="1" s="1003">
      <c r="A625" s="45" t="inlineStr">
        <is>
          <t>Pois</t>
        </is>
      </c>
      <c r="B625" s="1112" t="n">
        <v>2017</v>
      </c>
      <c r="C625" s="45" t="inlineStr">
        <is>
          <t>2016/17</t>
        </is>
      </c>
      <c r="D625" s="1113" t="n">
        <v>4</v>
      </c>
      <c r="E625" s="48" t="n">
        <v>9343.299999999999</v>
      </c>
      <c r="F625" s="48" t="n">
        <v>213.5</v>
      </c>
      <c r="G625" s="48" t="n">
        <v>9556.799999999999</v>
      </c>
      <c r="H625" s="48" t="n">
        <v>102482.3</v>
      </c>
      <c r="I625" s="48" t="n">
        <v>4739.5</v>
      </c>
      <c r="J625" s="48" t="n">
        <v>107221.8</v>
      </c>
      <c r="K625" s="48" t="n">
        <v>7697.2</v>
      </c>
      <c r="L625" s="48" t="n">
        <v>600.8</v>
      </c>
      <c r="M625" s="48" t="n">
        <v>4829.5</v>
      </c>
      <c r="N625" s="48" t="n">
        <v>90.40000000000001</v>
      </c>
    </row>
    <row r="626" ht="10.05" customHeight="1" s="1003">
      <c r="A626" s="45" t="inlineStr">
        <is>
          <t>Féverole</t>
        </is>
      </c>
      <c r="B626" s="1112" t="n">
        <v>2017</v>
      </c>
      <c r="C626" s="45" t="inlineStr">
        <is>
          <t>2016/17</t>
        </is>
      </c>
      <c r="D626" s="1113" t="n">
        <v>5</v>
      </c>
      <c r="E626" s="48" t="n">
        <v>4463.9</v>
      </c>
      <c r="F626" s="48" t="n">
        <v>0</v>
      </c>
      <c r="G626" s="48" t="n">
        <v>4463.9</v>
      </c>
      <c r="H626" s="48" t="n">
        <v>52466</v>
      </c>
      <c r="I626" s="48" t="n">
        <v>1366.9</v>
      </c>
      <c r="J626" s="48" t="n">
        <v>53832.9</v>
      </c>
      <c r="K626" s="48" t="n">
        <v>2759.6</v>
      </c>
      <c r="L626" s="48" t="n">
        <v>327.1</v>
      </c>
      <c r="M626" s="48" t="n">
        <v>2902</v>
      </c>
      <c r="N626" s="48" t="n">
        <v>36.9</v>
      </c>
    </row>
    <row r="627" ht="10.05" customHeight="1" s="1003">
      <c r="A627" s="45" t="inlineStr">
        <is>
          <t>Lupin</t>
        </is>
      </c>
      <c r="B627" s="1112" t="n">
        <v>2017</v>
      </c>
      <c r="C627" s="45" t="inlineStr">
        <is>
          <t>2016/17</t>
        </is>
      </c>
      <c r="D627" s="1113" t="n">
        <v>5</v>
      </c>
      <c r="E627" s="48" t="n">
        <v>31.3</v>
      </c>
      <c r="F627" s="48" t="n">
        <v>0</v>
      </c>
      <c r="G627" s="48" t="n">
        <v>31.3</v>
      </c>
      <c r="H627" s="48" t="n">
        <v>18924</v>
      </c>
      <c r="I627" s="48" t="n">
        <v>197.4</v>
      </c>
      <c r="J627" s="48" t="n">
        <v>19121.4</v>
      </c>
      <c r="K627" s="48" t="n">
        <v>51.7</v>
      </c>
      <c r="L627" s="48" t="n">
        <v>4.1</v>
      </c>
      <c r="M627" s="48" t="n">
        <v>1.6</v>
      </c>
      <c r="N627" s="48" t="n">
        <v>3.6</v>
      </c>
    </row>
    <row r="628" ht="10.05" customHeight="1" s="1003">
      <c r="A628" s="45" t="inlineStr">
        <is>
          <t>Pois</t>
        </is>
      </c>
      <c r="B628" s="1112" t="n">
        <v>2017</v>
      </c>
      <c r="C628" s="45" t="inlineStr">
        <is>
          <t>2016/17</t>
        </is>
      </c>
      <c r="D628" s="1113" t="n">
        <v>5</v>
      </c>
      <c r="E628" s="48" t="n">
        <v>7752.9</v>
      </c>
      <c r="F628" s="48" t="n">
        <v>-330.5</v>
      </c>
      <c r="G628" s="48" t="n">
        <v>7422.4</v>
      </c>
      <c r="H628" s="48" t="n">
        <v>92205.39999999999</v>
      </c>
      <c r="I628" s="48" t="n">
        <v>4438.7</v>
      </c>
      <c r="J628" s="48" t="n">
        <v>96644.10000000001</v>
      </c>
      <c r="K628" s="48" t="n">
        <v>3181.7</v>
      </c>
      <c r="L628" s="48" t="n">
        <v>650.1</v>
      </c>
      <c r="M628" s="48" t="n">
        <v>4799.6</v>
      </c>
      <c r="N628" s="48" t="n">
        <v>366.1</v>
      </c>
    </row>
    <row r="629" ht="10.05" customHeight="1" s="1003">
      <c r="A629" s="45" t="inlineStr">
        <is>
          <t>Féverole</t>
        </is>
      </c>
      <c r="B629" s="1112" t="n">
        <v>2017</v>
      </c>
      <c r="C629" s="45" t="inlineStr">
        <is>
          <t>2016/17</t>
        </is>
      </c>
      <c r="D629" s="1113" t="n">
        <v>6</v>
      </c>
      <c r="E629" s="48" t="n">
        <v>4092.6</v>
      </c>
      <c r="F629" s="48" t="n">
        <v>173.3</v>
      </c>
      <c r="G629" s="48" t="n">
        <v>4265.9</v>
      </c>
      <c r="H629" s="48" t="n">
        <v>31884.1</v>
      </c>
      <c r="I629" s="48" t="n">
        <v>397.7</v>
      </c>
      <c r="J629" s="48" t="n">
        <v>32281.8</v>
      </c>
      <c r="K629" s="48" t="n">
        <v>1124.3</v>
      </c>
      <c r="L629" s="48" t="n">
        <v>750.7</v>
      </c>
      <c r="M629" s="48" t="n">
        <v>1885.4</v>
      </c>
      <c r="N629" s="48" t="n">
        <v>575</v>
      </c>
    </row>
    <row r="630" ht="10.05" customHeight="1" s="1003">
      <c r="A630" s="45" t="inlineStr">
        <is>
          <t>Lupin</t>
        </is>
      </c>
      <c r="B630" s="1112" t="n">
        <v>2017</v>
      </c>
      <c r="C630" s="45" t="inlineStr">
        <is>
          <t>2016/17</t>
        </is>
      </c>
      <c r="D630" s="1113" t="n">
        <v>6</v>
      </c>
      <c r="E630" s="48" t="n">
        <v>49.8</v>
      </c>
      <c r="F630" s="48" t="n">
        <v>33</v>
      </c>
      <c r="G630" s="48" t="n">
        <v>82.8</v>
      </c>
      <c r="H630" s="48" t="n">
        <v>18473.8</v>
      </c>
      <c r="I630" s="48" t="n">
        <v>40.3</v>
      </c>
      <c r="J630" s="48" t="n">
        <v>18514.1</v>
      </c>
      <c r="K630" s="48" t="n">
        <v>67.3</v>
      </c>
      <c r="L630" s="48" t="n">
        <v>78.2</v>
      </c>
      <c r="M630" s="48" t="n">
        <v>22.6</v>
      </c>
      <c r="N630" s="48" t="n">
        <v>40</v>
      </c>
    </row>
    <row r="631" ht="10.05" customHeight="1" s="1003">
      <c r="A631" s="45" t="inlineStr">
        <is>
          <t>Pois</t>
        </is>
      </c>
      <c r="B631" s="1112" t="n">
        <v>2017</v>
      </c>
      <c r="C631" s="45" t="inlineStr">
        <is>
          <t>2016/17</t>
        </is>
      </c>
      <c r="D631" s="1113" t="n">
        <v>6</v>
      </c>
      <c r="E631" s="48" t="n">
        <v>6201.7</v>
      </c>
      <c r="F631" s="48" t="n">
        <v>11.5</v>
      </c>
      <c r="G631" s="48" t="n">
        <v>6213.2</v>
      </c>
      <c r="H631" s="48" t="n">
        <v>69497.39999999999</v>
      </c>
      <c r="I631" s="48" t="n">
        <v>2419.1</v>
      </c>
      <c r="J631" s="48" t="n">
        <v>71916.5</v>
      </c>
      <c r="K631" s="48" t="n">
        <v>2392.2</v>
      </c>
      <c r="L631" s="48" t="n">
        <v>1380.1</v>
      </c>
      <c r="M631" s="48" t="n">
        <v>1691.3</v>
      </c>
      <c r="N631" s="48" t="n">
        <v>604.7</v>
      </c>
    </row>
    <row r="632" ht="10.05" customHeight="1" s="1003">
      <c r="A632" s="45" t="inlineStr">
        <is>
          <t>Féverole</t>
        </is>
      </c>
      <c r="B632" s="1112" t="n">
        <v>2017</v>
      </c>
      <c r="C632" s="45" t="inlineStr">
        <is>
          <t>2017/18</t>
        </is>
      </c>
      <c r="D632" s="1113" t="n">
        <v>7</v>
      </c>
      <c r="E632" s="48" t="n">
        <v>33328.4</v>
      </c>
      <c r="F632" s="48" t="n">
        <v>220.7</v>
      </c>
      <c r="G632" s="48" t="n">
        <v>33549.1</v>
      </c>
      <c r="H632" s="48" t="n">
        <v>48944.7</v>
      </c>
      <c r="I632" s="48" t="n">
        <v>750.5</v>
      </c>
      <c r="J632" s="48" t="n">
        <v>49695.2</v>
      </c>
      <c r="K632" s="48" t="n">
        <v>9247.9</v>
      </c>
      <c r="L632" s="48" t="n">
        <v>9431.600000000009</v>
      </c>
      <c r="M632" s="48" t="n">
        <v>997.4</v>
      </c>
      <c r="N632" s="48" t="n">
        <v>62.3</v>
      </c>
    </row>
    <row r="633" ht="10.05" customHeight="1" s="1003">
      <c r="A633" s="45" t="inlineStr">
        <is>
          <t>Lupin</t>
        </is>
      </c>
      <c r="B633" s="1112" t="n">
        <v>2017</v>
      </c>
      <c r="C633" s="45" t="inlineStr">
        <is>
          <t>2017/18</t>
        </is>
      </c>
      <c r="D633" s="1113" t="n">
        <v>7</v>
      </c>
      <c r="E633" s="48" t="n">
        <v>2110.6</v>
      </c>
      <c r="F633" s="48" t="n">
        <v>0</v>
      </c>
      <c r="G633" s="48" t="n">
        <v>2110.6</v>
      </c>
      <c r="H633" s="48" t="n">
        <v>20050.5</v>
      </c>
      <c r="I633" s="48" t="n">
        <v>40.4</v>
      </c>
      <c r="J633" s="48" t="n">
        <v>20090.9</v>
      </c>
      <c r="K633" s="48" t="n">
        <v>166.3</v>
      </c>
      <c r="L633" s="48" t="n">
        <v>103.3</v>
      </c>
      <c r="M633" s="48" t="n">
        <v>0.4</v>
      </c>
      <c r="N633" s="48" t="n">
        <v>3.9</v>
      </c>
    </row>
    <row r="634" ht="10.05" customHeight="1" s="1003">
      <c r="A634" s="45" t="inlineStr">
        <is>
          <t>Pois</t>
        </is>
      </c>
      <c r="B634" s="1112" t="n">
        <v>2017</v>
      </c>
      <c r="C634" s="45" t="inlineStr">
        <is>
          <t>2017/18</t>
        </is>
      </c>
      <c r="D634" s="1113" t="n">
        <v>7</v>
      </c>
      <c r="E634" s="48" t="n">
        <v>314309.3</v>
      </c>
      <c r="F634" s="48" t="n">
        <v>11064.7</v>
      </c>
      <c r="G634" s="48" t="n">
        <v>325374</v>
      </c>
      <c r="H634" s="48" t="n">
        <v>356277.4</v>
      </c>
      <c r="I634" s="48" t="n">
        <v>9184.799999999999</v>
      </c>
      <c r="J634" s="48" t="n">
        <v>365462.2</v>
      </c>
      <c r="K634" s="48" t="n">
        <v>118179.1</v>
      </c>
      <c r="L634" s="48" t="n">
        <v>141648.8</v>
      </c>
      <c r="M634" s="48" t="n">
        <v>25486.3</v>
      </c>
      <c r="N634" s="48" t="n">
        <v>172.9</v>
      </c>
    </row>
    <row r="635" ht="10.05" customHeight="1" s="1003">
      <c r="A635" s="45" t="inlineStr">
        <is>
          <t>Féverole</t>
        </is>
      </c>
      <c r="B635" s="1112" t="n">
        <v>2017</v>
      </c>
      <c r="C635" s="45" t="inlineStr">
        <is>
          <t>2017/18</t>
        </is>
      </c>
      <c r="D635" s="1113" t="n">
        <v>8</v>
      </c>
      <c r="E635" s="48" t="n">
        <v>43314.7</v>
      </c>
      <c r="F635" s="48" t="n">
        <v>2200.6</v>
      </c>
      <c r="G635" s="48" t="n">
        <v>45515.3</v>
      </c>
      <c r="H635" s="48" t="n">
        <v>85770.4000000001</v>
      </c>
      <c r="I635" s="48" t="n">
        <v>2122.8</v>
      </c>
      <c r="J635" s="48" t="n">
        <v>87893.2000000001</v>
      </c>
      <c r="K635" s="48" t="n">
        <v>22874.2</v>
      </c>
      <c r="L635" s="48" t="n">
        <v>19259</v>
      </c>
      <c r="M635" s="48" t="n">
        <v>5175.6</v>
      </c>
      <c r="N635" s="48" t="n">
        <v>442.7</v>
      </c>
    </row>
    <row r="636" ht="10.05" customHeight="1" s="1003">
      <c r="A636" s="45" t="inlineStr">
        <is>
          <t>Lupin</t>
        </is>
      </c>
      <c r="B636" s="1112" t="n">
        <v>2017</v>
      </c>
      <c r="C636" s="45" t="inlineStr">
        <is>
          <t>2017/18</t>
        </is>
      </c>
      <c r="D636" s="1113" t="n">
        <v>8</v>
      </c>
      <c r="E636" s="48" t="n">
        <v>3219.7</v>
      </c>
      <c r="F636" s="48" t="n">
        <v>0</v>
      </c>
      <c r="G636" s="48" t="n">
        <v>3219.7</v>
      </c>
      <c r="H636" s="48" t="n">
        <v>22884.9</v>
      </c>
      <c r="I636" s="48" t="n">
        <v>40.3</v>
      </c>
      <c r="J636" s="48" t="n">
        <v>22925.2</v>
      </c>
      <c r="K636" s="48" t="n">
        <v>248.9</v>
      </c>
      <c r="L636" s="48" t="n">
        <v>279.8</v>
      </c>
      <c r="M636" s="48" t="n">
        <v>168.8</v>
      </c>
      <c r="N636" s="48" t="n">
        <v>28.4</v>
      </c>
    </row>
    <row r="637" ht="10.05" customHeight="1" s="1003">
      <c r="A637" s="45" t="inlineStr">
        <is>
          <t>Pois</t>
        </is>
      </c>
      <c r="B637" s="1112" t="n">
        <v>2017</v>
      </c>
      <c r="C637" s="45" t="inlineStr">
        <is>
          <t>2017/18</t>
        </is>
      </c>
      <c r="D637" s="1113" t="n">
        <v>8</v>
      </c>
      <c r="E637" s="48" t="n">
        <v>47973.2</v>
      </c>
      <c r="F637" s="48" t="n">
        <v>1647</v>
      </c>
      <c r="G637" s="48" t="n">
        <v>49620.2</v>
      </c>
      <c r="H637" s="48" t="n">
        <v>306221</v>
      </c>
      <c r="I637" s="48" t="n">
        <v>9625.4</v>
      </c>
      <c r="J637" s="48" t="n">
        <v>315846.4</v>
      </c>
      <c r="K637" s="48" t="n">
        <v>105993.8</v>
      </c>
      <c r="L637" s="48" t="n">
        <v>11501.9</v>
      </c>
      <c r="M637" s="48" t="n">
        <v>22448.6</v>
      </c>
      <c r="N637" s="48" t="n">
        <v>1238.6</v>
      </c>
    </row>
    <row r="638" ht="10.05" customHeight="1" s="1003">
      <c r="A638" s="45" t="inlineStr">
        <is>
          <t>Féverole</t>
        </is>
      </c>
      <c r="B638" s="1112" t="n">
        <v>2017</v>
      </c>
      <c r="C638" s="45" t="inlineStr">
        <is>
          <t>2017/18</t>
        </is>
      </c>
      <c r="D638" s="1113" t="n">
        <v>9</v>
      </c>
      <c r="E638" s="48" t="n">
        <v>18109</v>
      </c>
      <c r="F638" s="48" t="n">
        <v>1696.2</v>
      </c>
      <c r="G638" s="48" t="n">
        <v>19805.2</v>
      </c>
      <c r="H638" s="48" t="n">
        <v>86689.7</v>
      </c>
      <c r="I638" s="48" t="n">
        <v>2736.4</v>
      </c>
      <c r="J638" s="48" t="n">
        <v>89426.10000000001</v>
      </c>
      <c r="K638" s="48" t="n">
        <v>14424.7</v>
      </c>
      <c r="L638" s="48" t="n">
        <v>4057.5</v>
      </c>
      <c r="M638" s="48" t="n">
        <v>11623.9</v>
      </c>
      <c r="N638" s="48" t="n">
        <v>1059.8</v>
      </c>
    </row>
    <row r="639" ht="10.05" customHeight="1" s="1003">
      <c r="A639" s="45" t="inlineStr">
        <is>
          <t>Lupin</t>
        </is>
      </c>
      <c r="B639" s="1112" t="n">
        <v>2017</v>
      </c>
      <c r="C639" s="45" t="inlineStr">
        <is>
          <t>2017/18</t>
        </is>
      </c>
      <c r="D639" s="1113" t="n">
        <v>9</v>
      </c>
      <c r="E639" s="48" t="n">
        <v>358.9</v>
      </c>
      <c r="F639" s="48" t="n">
        <v>142.4</v>
      </c>
      <c r="G639" s="48" t="n">
        <v>501.3</v>
      </c>
      <c r="H639" s="48" t="n">
        <v>22851.8</v>
      </c>
      <c r="I639" s="48" t="n">
        <v>182.7</v>
      </c>
      <c r="J639" s="48" t="n">
        <v>23034.5</v>
      </c>
      <c r="K639" s="48" t="n">
        <v>354.6</v>
      </c>
      <c r="L639" s="48" t="n">
        <v>149.4</v>
      </c>
      <c r="M639" s="48" t="n">
        <v>43.8</v>
      </c>
      <c r="N639" s="48" t="n">
        <v>0</v>
      </c>
    </row>
    <row r="640" ht="10.05" customHeight="1" s="1003">
      <c r="A640" s="45" t="inlineStr">
        <is>
          <t>Pois</t>
        </is>
      </c>
      <c r="B640" s="1112" t="n">
        <v>2017</v>
      </c>
      <c r="C640" s="45" t="inlineStr">
        <is>
          <t>2017/18</t>
        </is>
      </c>
      <c r="D640" s="1113" t="n">
        <v>9</v>
      </c>
      <c r="E640" s="48" t="n">
        <v>32475.2</v>
      </c>
      <c r="F640" s="48" t="n">
        <v>4057.8</v>
      </c>
      <c r="G640" s="48" t="n">
        <v>36533</v>
      </c>
      <c r="H640" s="48" t="n">
        <v>320184.2</v>
      </c>
      <c r="I640" s="48" t="n">
        <v>12042.3</v>
      </c>
      <c r="J640" s="48" t="n">
        <v>332226.5</v>
      </c>
      <c r="K640" s="48" t="n">
        <v>84169.10000000001</v>
      </c>
      <c r="L640" s="48" t="n">
        <v>4575.3</v>
      </c>
      <c r="M640" s="48" t="n">
        <v>25538.4</v>
      </c>
      <c r="N640" s="48" t="n">
        <v>861.8</v>
      </c>
    </row>
    <row r="641" ht="10.05" customHeight="1" s="1003">
      <c r="A641" s="45" t="inlineStr">
        <is>
          <t>Féverole</t>
        </is>
      </c>
      <c r="B641" s="1112" t="n">
        <v>2017</v>
      </c>
      <c r="C641" s="45" t="inlineStr">
        <is>
          <t>2017/18</t>
        </is>
      </c>
      <c r="D641" s="1113" t="n">
        <v>10</v>
      </c>
      <c r="E641" s="48" t="n">
        <v>5195.7</v>
      </c>
      <c r="F641" s="48" t="n">
        <v>474.4</v>
      </c>
      <c r="G641" s="48" t="n">
        <v>5670.1</v>
      </c>
      <c r="H641" s="48" t="n">
        <v>75587.8</v>
      </c>
      <c r="I641" s="48" t="n">
        <v>2360.6</v>
      </c>
      <c r="J641" s="48" t="n">
        <v>77948.39999999999</v>
      </c>
      <c r="K641" s="48" t="n">
        <v>12777.6</v>
      </c>
      <c r="L641" s="48" t="n">
        <v>1532.1</v>
      </c>
      <c r="M641" s="48" t="n">
        <v>2937.1</v>
      </c>
      <c r="N641" s="48" t="n">
        <v>233.3</v>
      </c>
    </row>
    <row r="642" ht="10.05" customHeight="1" s="1003">
      <c r="A642" s="45" t="inlineStr">
        <is>
          <t>Lupin</t>
        </is>
      </c>
      <c r="B642" s="1112" t="n">
        <v>2017</v>
      </c>
      <c r="C642" s="45" t="inlineStr">
        <is>
          <t>2017/18</t>
        </is>
      </c>
      <c r="D642" s="1113" t="n">
        <v>10</v>
      </c>
      <c r="E642" s="48" t="n">
        <v>295.1</v>
      </c>
      <c r="F642" s="48" t="n">
        <v>0</v>
      </c>
      <c r="G642" s="48" t="n">
        <v>295.1</v>
      </c>
      <c r="H642" s="48" t="n">
        <v>22735.9</v>
      </c>
      <c r="I642" s="48" t="n">
        <v>182.7</v>
      </c>
      <c r="J642" s="48" t="n">
        <v>22918.6</v>
      </c>
      <c r="K642" s="48" t="n">
        <v>313.4</v>
      </c>
      <c r="L642" s="48" t="n">
        <v>21.7</v>
      </c>
      <c r="M642" s="48" t="n">
        <v>42.3</v>
      </c>
      <c r="N642" s="48" t="n">
        <v>20.7</v>
      </c>
    </row>
    <row r="643" ht="10.05" customHeight="1" s="1003">
      <c r="A643" s="45" t="inlineStr">
        <is>
          <t>Pois</t>
        </is>
      </c>
      <c r="B643" s="1112" t="n">
        <v>2017</v>
      </c>
      <c r="C643" s="45" t="inlineStr">
        <is>
          <t>2017/18</t>
        </is>
      </c>
      <c r="D643" s="1113" t="n">
        <v>10</v>
      </c>
      <c r="E643" s="48" t="n">
        <v>14033.3</v>
      </c>
      <c r="F643" s="48" t="n">
        <v>2805.3</v>
      </c>
      <c r="G643" s="48" t="n">
        <v>16838.6</v>
      </c>
      <c r="H643" s="48" t="n">
        <v>312920.4</v>
      </c>
      <c r="I643" s="48" t="n">
        <v>12815.1</v>
      </c>
      <c r="J643" s="48" t="n">
        <v>325735.5</v>
      </c>
      <c r="K643" s="48" t="n">
        <v>75697.60000000001</v>
      </c>
      <c r="L643" s="48" t="n">
        <v>1634.8</v>
      </c>
      <c r="M643" s="48" t="n">
        <v>9377.4</v>
      </c>
      <c r="N643" s="48" t="n">
        <v>728.8</v>
      </c>
    </row>
    <row r="644" ht="10.05" customHeight="1" s="1003">
      <c r="A644" s="45" t="inlineStr">
        <is>
          <t>Féverole</t>
        </is>
      </c>
      <c r="B644" s="1112" t="n">
        <v>2017</v>
      </c>
      <c r="C644" s="45" t="inlineStr">
        <is>
          <t>2017/18</t>
        </is>
      </c>
      <c r="D644" s="1113" t="n">
        <v>11</v>
      </c>
      <c r="E644" s="48" t="n">
        <v>4726.3</v>
      </c>
      <c r="F644" s="48" t="n">
        <v>1862.6</v>
      </c>
      <c r="G644" s="48" t="n">
        <v>6588.9</v>
      </c>
      <c r="H644" s="48" t="n">
        <v>66799.60000000001</v>
      </c>
      <c r="I644" s="48" t="n">
        <v>2843.9</v>
      </c>
      <c r="J644" s="48" t="n">
        <v>69643.5</v>
      </c>
      <c r="K644" s="48" t="n">
        <v>10523.6</v>
      </c>
      <c r="L644" s="48" t="n">
        <v>794.8</v>
      </c>
      <c r="M644" s="48" t="n">
        <v>2364.3</v>
      </c>
      <c r="N644" s="48" t="n">
        <v>684.5</v>
      </c>
    </row>
    <row r="645" ht="10.05" customHeight="1" s="1003">
      <c r="A645" s="45" t="inlineStr">
        <is>
          <t>Lupin</t>
        </is>
      </c>
      <c r="B645" s="1112" t="n">
        <v>2017</v>
      </c>
      <c r="C645" s="45" t="inlineStr">
        <is>
          <t>2017/18</t>
        </is>
      </c>
      <c r="D645" s="1113" t="n">
        <v>11</v>
      </c>
      <c r="E645" s="48" t="n">
        <v>91.2</v>
      </c>
      <c r="F645" s="48" t="n">
        <v>0</v>
      </c>
      <c r="G645" s="48" t="n">
        <v>91.2</v>
      </c>
      <c r="H645" s="48" t="n">
        <v>22432.6</v>
      </c>
      <c r="I645" s="48" t="n">
        <v>182.7</v>
      </c>
      <c r="J645" s="48" t="n">
        <v>22615.3</v>
      </c>
      <c r="K645" s="48" t="n">
        <v>296.3</v>
      </c>
      <c r="L645" s="48" t="n">
        <v>31.5</v>
      </c>
      <c r="M645" s="48" t="n">
        <v>31.5</v>
      </c>
      <c r="N645" s="48" t="n">
        <v>17.1</v>
      </c>
    </row>
    <row r="646" ht="10.05" customHeight="1" s="1003">
      <c r="A646" s="45" t="inlineStr">
        <is>
          <t>Pois</t>
        </is>
      </c>
      <c r="B646" s="1112" t="n">
        <v>2017</v>
      </c>
      <c r="C646" s="45" t="inlineStr">
        <is>
          <t>2017/18</t>
        </is>
      </c>
      <c r="D646" s="1113" t="n">
        <v>11</v>
      </c>
      <c r="E646" s="48" t="n">
        <v>14006</v>
      </c>
      <c r="F646" s="48" t="n">
        <v>4885.4</v>
      </c>
      <c r="G646" s="48" t="n">
        <v>18891.4</v>
      </c>
      <c r="H646" s="48" t="n">
        <v>285263.6</v>
      </c>
      <c r="I646" s="48" t="n">
        <v>14927.3</v>
      </c>
      <c r="J646" s="48" t="n">
        <v>300190.9</v>
      </c>
      <c r="K646" s="48" t="n">
        <v>65697.89999999999</v>
      </c>
      <c r="L646" s="48" t="n">
        <v>511.9</v>
      </c>
      <c r="M646" s="48" t="n">
        <v>9066.1</v>
      </c>
      <c r="N646" s="48" t="n">
        <v>1445.1</v>
      </c>
    </row>
    <row r="647" ht="10.05" customHeight="1" s="1003">
      <c r="A647" s="45" t="inlineStr">
        <is>
          <t>Féverole</t>
        </is>
      </c>
      <c r="B647" s="1112" t="n">
        <v>2017</v>
      </c>
      <c r="C647" s="45" t="inlineStr">
        <is>
          <t>2017/18</t>
        </is>
      </c>
      <c r="D647" s="1113" t="n">
        <v>12</v>
      </c>
      <c r="E647" s="48" t="n">
        <v>4892.2</v>
      </c>
      <c r="F647" s="48" t="n">
        <v>929</v>
      </c>
      <c r="G647" s="48" t="n">
        <v>5821.2</v>
      </c>
      <c r="H647" s="48" t="n">
        <v>62705.2</v>
      </c>
      <c r="I647" s="48" t="n">
        <v>3182.4</v>
      </c>
      <c r="J647" s="48" t="n">
        <v>65887.60000000001</v>
      </c>
      <c r="K647" s="48" t="n">
        <v>7801.7</v>
      </c>
      <c r="L647" s="48" t="n">
        <v>310.6</v>
      </c>
      <c r="M647" s="48" t="n">
        <v>2604.4</v>
      </c>
      <c r="N647" s="48" t="n">
        <v>424.1</v>
      </c>
    </row>
    <row r="648" ht="10.05" customHeight="1" s="1003">
      <c r="A648" s="45" t="inlineStr">
        <is>
          <t>Lupin</t>
        </is>
      </c>
      <c r="B648" s="1112" t="n">
        <v>2017</v>
      </c>
      <c r="C648" s="45" t="inlineStr">
        <is>
          <t>2017/18</t>
        </is>
      </c>
      <c r="D648" s="1113" t="n">
        <v>12</v>
      </c>
      <c r="E648" s="48" t="n">
        <v>77.7</v>
      </c>
      <c r="F648" s="48" t="n">
        <v>242</v>
      </c>
      <c r="G648" s="48" t="n">
        <v>319.7</v>
      </c>
      <c r="H648" s="48" t="n">
        <v>22117.6</v>
      </c>
      <c r="I648" s="48" t="n">
        <v>292.2</v>
      </c>
      <c r="J648" s="48" t="n">
        <v>22409.8</v>
      </c>
      <c r="K648" s="48" t="n">
        <v>220.5</v>
      </c>
      <c r="L648" s="48" t="n">
        <v>20.6</v>
      </c>
      <c r="M648" s="48" t="n">
        <v>42.5</v>
      </c>
      <c r="N648" s="48" t="n">
        <v>53.9</v>
      </c>
    </row>
    <row r="649" ht="10.05" customHeight="1" s="1003">
      <c r="A649" s="45" t="inlineStr">
        <is>
          <t>Pois</t>
        </is>
      </c>
      <c r="B649" s="1112" t="n">
        <v>2017</v>
      </c>
      <c r="C649" s="45" t="inlineStr">
        <is>
          <t>2017/18</t>
        </is>
      </c>
      <c r="D649" s="1113" t="n">
        <v>12</v>
      </c>
      <c r="E649" s="48" t="n">
        <v>12956.5</v>
      </c>
      <c r="F649" s="48" t="n">
        <v>3531.7</v>
      </c>
      <c r="G649" s="48" t="n">
        <v>16488.2</v>
      </c>
      <c r="H649" s="48" t="n">
        <v>279212.3</v>
      </c>
      <c r="I649" s="48" t="n">
        <v>15056.6</v>
      </c>
      <c r="J649" s="48" t="n">
        <v>294268.9</v>
      </c>
      <c r="K649" s="48" t="n">
        <v>58564.8</v>
      </c>
      <c r="L649" s="48" t="n">
        <v>2262.6</v>
      </c>
      <c r="M649" s="48" t="n">
        <v>8906.1</v>
      </c>
      <c r="N649" s="48" t="n">
        <v>489.5</v>
      </c>
    </row>
    <row r="650" ht="10.05" customHeight="1" s="1003">
      <c r="A650" s="45" t="inlineStr">
        <is>
          <t>Féverole</t>
        </is>
      </c>
      <c r="B650" s="1112" t="n">
        <v>2018</v>
      </c>
      <c r="C650" s="45" t="inlineStr">
        <is>
          <t>2017/18</t>
        </is>
      </c>
      <c r="D650" s="1113" t="n">
        <v>1</v>
      </c>
      <c r="E650" s="48" t="n">
        <v>3695.5</v>
      </c>
      <c r="F650" s="48" t="n">
        <v>422</v>
      </c>
      <c r="G650" s="48" t="n">
        <v>4117.5</v>
      </c>
      <c r="H650" s="48" t="n">
        <v>60572.7</v>
      </c>
      <c r="I650" s="48" t="n">
        <v>2996.3</v>
      </c>
      <c r="J650" s="48" t="n">
        <v>63569</v>
      </c>
      <c r="K650" s="48" t="n">
        <v>5841.2</v>
      </c>
      <c r="L650" s="48" t="n">
        <v>247.3</v>
      </c>
      <c r="M650" s="48" t="n">
        <v>2115.1</v>
      </c>
      <c r="N650" s="48" t="n">
        <v>107.6</v>
      </c>
    </row>
    <row r="651" ht="10.05" customHeight="1" s="1003">
      <c r="A651" s="45" t="inlineStr">
        <is>
          <t>Lupin</t>
        </is>
      </c>
      <c r="B651" s="1112" t="n">
        <v>2018</v>
      </c>
      <c r="C651" s="45" t="inlineStr">
        <is>
          <t>2017/18</t>
        </is>
      </c>
      <c r="D651" s="1113" t="n">
        <v>1</v>
      </c>
      <c r="E651" s="48" t="n">
        <v>106.6</v>
      </c>
      <c r="F651" s="48" t="n">
        <v>0</v>
      </c>
      <c r="G651" s="48" t="n">
        <v>106.6</v>
      </c>
      <c r="H651" s="48" t="n">
        <v>21703.6</v>
      </c>
      <c r="I651" s="48" t="n">
        <v>272.2</v>
      </c>
      <c r="J651" s="48" t="n">
        <v>21975.8</v>
      </c>
      <c r="K651" s="48" t="n">
        <v>201.1</v>
      </c>
      <c r="L651" s="48" t="n">
        <v>70.90000000000001</v>
      </c>
      <c r="M651" s="48" t="n">
        <v>90.3</v>
      </c>
      <c r="N651" s="48" t="n">
        <v>0</v>
      </c>
    </row>
    <row r="652" ht="10.05" customHeight="1" s="1003">
      <c r="A652" s="45" t="inlineStr">
        <is>
          <t>Pois</t>
        </is>
      </c>
      <c r="B652" s="1112" t="n">
        <v>2018</v>
      </c>
      <c r="C652" s="45" t="inlineStr">
        <is>
          <t>2017/18</t>
        </is>
      </c>
      <c r="D652" s="1113" t="n">
        <v>1</v>
      </c>
      <c r="E652" s="48" t="n">
        <v>16043.9</v>
      </c>
      <c r="F652" s="48" t="n">
        <v>2861.8</v>
      </c>
      <c r="G652" s="48" t="n">
        <v>18905.7</v>
      </c>
      <c r="H652" s="48" t="n">
        <v>270334.5</v>
      </c>
      <c r="I652" s="48" t="n">
        <v>13423</v>
      </c>
      <c r="J652" s="48" t="n">
        <v>283757.5</v>
      </c>
      <c r="K652" s="48" t="n">
        <v>50222.8</v>
      </c>
      <c r="L652" s="48" t="n">
        <v>3435.5</v>
      </c>
      <c r="M652" s="48" t="n">
        <v>11471</v>
      </c>
      <c r="N652" s="48" t="n">
        <v>307</v>
      </c>
    </row>
    <row r="653" ht="10.05" customHeight="1" s="1003">
      <c r="A653" s="45" t="inlineStr">
        <is>
          <t>Féverole</t>
        </is>
      </c>
      <c r="B653" s="1112" t="n">
        <v>2018</v>
      </c>
      <c r="C653" s="45" t="inlineStr">
        <is>
          <t>2017/18</t>
        </is>
      </c>
      <c r="D653" s="1113" t="n">
        <v>2</v>
      </c>
      <c r="E653" s="48" t="n">
        <v>2769.6</v>
      </c>
      <c r="F653" s="48" t="n">
        <v>127.2</v>
      </c>
      <c r="G653" s="48" t="n">
        <v>2896.8</v>
      </c>
      <c r="H653" s="48" t="n">
        <v>55410.9</v>
      </c>
      <c r="I653" s="48" t="n">
        <v>1831.4</v>
      </c>
      <c r="J653" s="48" t="n">
        <v>57242.3</v>
      </c>
      <c r="K653" s="48" t="n">
        <v>4668.7</v>
      </c>
      <c r="L653" s="48" t="n">
        <v>228.7</v>
      </c>
      <c r="M653" s="48" t="n">
        <v>1205.5</v>
      </c>
      <c r="N653" s="48" t="n">
        <v>195.6</v>
      </c>
    </row>
    <row r="654" ht="10.05" customHeight="1" s="1003">
      <c r="A654" s="45" t="inlineStr">
        <is>
          <t>Lupin</t>
        </is>
      </c>
      <c r="B654" s="1112" t="n">
        <v>2018</v>
      </c>
      <c r="C654" s="45" t="inlineStr">
        <is>
          <t>2017/18</t>
        </is>
      </c>
      <c r="D654" s="1113" t="n">
        <v>2</v>
      </c>
      <c r="E654" s="48" t="n">
        <v>73.8</v>
      </c>
      <c r="F654" s="48" t="n">
        <v>0</v>
      </c>
      <c r="G654" s="48" t="n">
        <v>73.8</v>
      </c>
      <c r="H654" s="48" t="n">
        <v>21378.2</v>
      </c>
      <c r="I654" s="48" t="n">
        <v>268.6</v>
      </c>
      <c r="J654" s="48" t="n">
        <v>21646.8</v>
      </c>
      <c r="K654" s="48" t="n">
        <v>171.5</v>
      </c>
      <c r="L654" s="48" t="n">
        <v>0</v>
      </c>
      <c r="M654" s="48" t="n">
        <v>2.1</v>
      </c>
      <c r="N654" s="48" t="n">
        <v>27.5</v>
      </c>
    </row>
    <row r="655" ht="10.05" customHeight="1" s="1003">
      <c r="A655" s="45" t="inlineStr">
        <is>
          <t>Pois</t>
        </is>
      </c>
      <c r="B655" s="1112" t="n">
        <v>2018</v>
      </c>
      <c r="C655" s="45" t="inlineStr">
        <is>
          <t>2017/18</t>
        </is>
      </c>
      <c r="D655" s="1113" t="n">
        <v>2</v>
      </c>
      <c r="E655" s="48" t="n">
        <v>16693.3</v>
      </c>
      <c r="F655" s="48" t="n">
        <v>1556.5</v>
      </c>
      <c r="G655" s="48" t="n">
        <v>18249.8</v>
      </c>
      <c r="H655" s="48" t="n">
        <v>256714.9</v>
      </c>
      <c r="I655" s="48" t="n">
        <v>11044.8</v>
      </c>
      <c r="J655" s="48" t="n">
        <v>267759.7</v>
      </c>
      <c r="K655" s="48" t="n">
        <v>40928.7</v>
      </c>
      <c r="L655" s="48" t="n">
        <v>1273.8</v>
      </c>
      <c r="M655" s="48" t="n">
        <v>9778.1</v>
      </c>
      <c r="N655" s="48" t="n">
        <v>789.6</v>
      </c>
    </row>
    <row r="656" ht="10.05" customHeight="1" s="1003">
      <c r="A656" s="45" t="inlineStr">
        <is>
          <t>Féverole</t>
        </is>
      </c>
      <c r="B656" s="1112" t="n">
        <v>2018</v>
      </c>
      <c r="C656" s="45" t="inlineStr">
        <is>
          <t>2017/18</t>
        </is>
      </c>
      <c r="D656" s="1113" t="n">
        <v>3</v>
      </c>
      <c r="E656" s="48" t="n">
        <v>3321.7</v>
      </c>
      <c r="F656" s="48" t="n">
        <v>180.2</v>
      </c>
      <c r="G656" s="48" t="n">
        <v>3501.9</v>
      </c>
      <c r="H656" s="48" t="n">
        <v>47046.1</v>
      </c>
      <c r="I656" s="48" t="n">
        <v>1741.8</v>
      </c>
      <c r="J656" s="48" t="n">
        <v>48787.9</v>
      </c>
      <c r="K656" s="48" t="n">
        <v>3317.2</v>
      </c>
      <c r="L656" s="48" t="n">
        <v>437.4</v>
      </c>
      <c r="M656" s="48" t="n">
        <v>1680.6</v>
      </c>
      <c r="N656" s="48" t="n">
        <v>122.1</v>
      </c>
    </row>
    <row r="657" ht="10.05" customHeight="1" s="1003">
      <c r="A657" s="45" t="inlineStr">
        <is>
          <t>Lupin</t>
        </is>
      </c>
      <c r="B657" s="1112" t="n">
        <v>2018</v>
      </c>
      <c r="C657" s="45" t="inlineStr">
        <is>
          <t>2017/18</t>
        </is>
      </c>
      <c r="D657" s="1113" t="n">
        <v>3</v>
      </c>
      <c r="E657" s="48" t="n">
        <v>53.1</v>
      </c>
      <c r="F657" s="48" t="n">
        <v>0</v>
      </c>
      <c r="G657" s="48" t="n">
        <v>53.1</v>
      </c>
      <c r="H657" s="48" t="n">
        <v>20736.1</v>
      </c>
      <c r="I657" s="48" t="n">
        <v>264.6</v>
      </c>
      <c r="J657" s="48" t="n">
        <v>21000.7</v>
      </c>
      <c r="K657" s="48" t="n">
        <v>124.8</v>
      </c>
      <c r="L657" s="48" t="n">
        <v>4.3</v>
      </c>
      <c r="M657" s="48" t="n">
        <v>26.9</v>
      </c>
      <c r="N657" s="48" t="n">
        <v>24.1</v>
      </c>
    </row>
    <row r="658" ht="10.05" customHeight="1" s="1003">
      <c r="A658" s="45" t="inlineStr">
        <is>
          <t>Pois</t>
        </is>
      </c>
      <c r="B658" s="1112" t="n">
        <v>2018</v>
      </c>
      <c r="C658" s="45" t="inlineStr">
        <is>
          <t>2017/18</t>
        </is>
      </c>
      <c r="D658" s="1113" t="n">
        <v>3</v>
      </c>
      <c r="E658" s="48" t="n">
        <v>18723.7</v>
      </c>
      <c r="F658" s="48" t="n">
        <v>582.5</v>
      </c>
      <c r="G658" s="48" t="n">
        <v>19306.2</v>
      </c>
      <c r="H658" s="48" t="n">
        <v>231203.1</v>
      </c>
      <c r="I658" s="48" t="n">
        <v>9327.5</v>
      </c>
      <c r="J658" s="48" t="n">
        <v>240530.6</v>
      </c>
      <c r="K658" s="48" t="n">
        <v>30411.4</v>
      </c>
      <c r="L658" s="48" t="n">
        <v>1867.7</v>
      </c>
      <c r="M658" s="48" t="n">
        <v>11934.7</v>
      </c>
      <c r="N658" s="48" t="n">
        <v>450.1</v>
      </c>
    </row>
    <row r="659" ht="10.05" customHeight="1" s="1003">
      <c r="A659" s="45" t="inlineStr">
        <is>
          <t>Féverole</t>
        </is>
      </c>
      <c r="B659" s="1112" t="n">
        <v>2018</v>
      </c>
      <c r="C659" s="45" t="inlineStr">
        <is>
          <t>2017/18</t>
        </is>
      </c>
      <c r="D659" s="1113" t="n">
        <v>4</v>
      </c>
      <c r="E659" s="48" t="n">
        <v>2344.2</v>
      </c>
      <c r="F659" s="48" t="n">
        <v>24.7</v>
      </c>
      <c r="G659" s="48" t="n">
        <v>2368.9</v>
      </c>
      <c r="H659" s="48" t="n">
        <v>45110</v>
      </c>
      <c r="I659" s="48" t="n">
        <v>1611.1</v>
      </c>
      <c r="J659" s="48" t="n">
        <v>46721.1</v>
      </c>
      <c r="K659" s="48" t="n">
        <v>2004.1</v>
      </c>
      <c r="L659" s="48" t="n">
        <v>50.9</v>
      </c>
      <c r="M659" s="48" t="n">
        <v>1016.5</v>
      </c>
      <c r="N659" s="48" t="n">
        <v>347.6</v>
      </c>
    </row>
    <row r="660" ht="10.05" customHeight="1" s="1003">
      <c r="A660" s="45" t="inlineStr">
        <is>
          <t>Lupin</t>
        </is>
      </c>
      <c r="B660" s="1112" t="n">
        <v>2018</v>
      </c>
      <c r="C660" s="45" t="inlineStr">
        <is>
          <t>2017/18</t>
        </is>
      </c>
      <c r="D660" s="1113" t="n">
        <v>4</v>
      </c>
      <c r="E660" s="48" t="n">
        <v>25.2</v>
      </c>
      <c r="F660" s="48" t="n">
        <v>0</v>
      </c>
      <c r="G660" s="48" t="n">
        <v>25.2</v>
      </c>
      <c r="H660" s="48" t="n">
        <v>19838.1</v>
      </c>
      <c r="I660" s="48" t="n">
        <v>263.4</v>
      </c>
      <c r="J660" s="48" t="n">
        <v>20101.5</v>
      </c>
      <c r="K660" s="48" t="n">
        <v>106.7</v>
      </c>
      <c r="L660" s="48" t="n">
        <v>0</v>
      </c>
      <c r="M660" s="48" t="n">
        <v>0</v>
      </c>
      <c r="N660" s="48" t="n">
        <v>18.1</v>
      </c>
    </row>
    <row r="661" ht="10.05" customHeight="1" s="1003">
      <c r="A661" s="45" t="inlineStr">
        <is>
          <t>Pois</t>
        </is>
      </c>
      <c r="B661" s="1112" t="n">
        <v>2018</v>
      </c>
      <c r="C661" s="45" t="inlineStr">
        <is>
          <t>2017/18</t>
        </is>
      </c>
      <c r="D661" s="1113" t="n">
        <v>4</v>
      </c>
      <c r="E661" s="48" t="n">
        <v>23063.5</v>
      </c>
      <c r="F661" s="48" t="n">
        <v>427.9</v>
      </c>
      <c r="G661" s="48" t="n">
        <v>23491.4</v>
      </c>
      <c r="H661" s="48" t="n">
        <v>210248.2</v>
      </c>
      <c r="I661" s="48" t="n">
        <v>8042.1</v>
      </c>
      <c r="J661" s="48" t="n">
        <v>218290.3</v>
      </c>
      <c r="K661" s="48" t="n">
        <v>16153.3</v>
      </c>
      <c r="L661" s="48" t="n">
        <v>1635.8</v>
      </c>
      <c r="M661" s="48" t="n">
        <v>14393.3</v>
      </c>
      <c r="N661" s="48" t="n">
        <v>1518.5</v>
      </c>
    </row>
    <row r="662" ht="10.05" customHeight="1" s="1003">
      <c r="A662" s="45" t="inlineStr">
        <is>
          <t>Féverole</t>
        </is>
      </c>
      <c r="B662" s="1112" t="n">
        <v>2018</v>
      </c>
      <c r="C662" s="45" t="inlineStr">
        <is>
          <t>2017/18</t>
        </is>
      </c>
      <c r="D662" s="1113" t="n">
        <v>5</v>
      </c>
      <c r="E662" s="48" t="n">
        <v>2576.5</v>
      </c>
      <c r="F662" s="48" t="n">
        <v>0</v>
      </c>
      <c r="G662" s="48" t="n">
        <v>2576.5</v>
      </c>
      <c r="H662" s="48" t="n">
        <v>41057.4</v>
      </c>
      <c r="I662" s="48" t="n">
        <v>1424.2</v>
      </c>
      <c r="J662" s="48" t="n">
        <v>42481.6</v>
      </c>
      <c r="K662" s="48" t="n">
        <v>879.6</v>
      </c>
      <c r="L662" s="48" t="n">
        <v>256.4</v>
      </c>
      <c r="M662" s="48" t="n">
        <v>1174.3</v>
      </c>
      <c r="N662" s="48" t="n">
        <v>206.6</v>
      </c>
    </row>
    <row r="663" ht="10.05" customHeight="1" s="1003">
      <c r="A663" s="45" t="inlineStr">
        <is>
          <t>Lupin</t>
        </is>
      </c>
      <c r="B663" s="1112" t="n">
        <v>2018</v>
      </c>
      <c r="C663" s="45" t="inlineStr">
        <is>
          <t>2017/18</t>
        </is>
      </c>
      <c r="D663" s="1113" t="n">
        <v>5</v>
      </c>
      <c r="E663" s="48" t="n">
        <v>1.3</v>
      </c>
      <c r="F663" s="48" t="n">
        <v>0</v>
      </c>
      <c r="G663" s="48" t="n">
        <v>1.3</v>
      </c>
      <c r="H663" s="48" t="n">
        <v>18747.3</v>
      </c>
      <c r="I663" s="48" t="n">
        <v>261.7</v>
      </c>
      <c r="J663" s="48" t="n">
        <v>19009</v>
      </c>
      <c r="K663" s="48" t="n">
        <v>82.3</v>
      </c>
      <c r="L663" s="48" t="n">
        <v>0</v>
      </c>
      <c r="M663" s="48" t="n">
        <v>1.3</v>
      </c>
      <c r="N663" s="48" t="n">
        <v>23.1</v>
      </c>
    </row>
    <row r="664" ht="10.05" customHeight="1" s="1003">
      <c r="A664" s="45" t="inlineStr">
        <is>
          <t>Pois</t>
        </is>
      </c>
      <c r="B664" s="1112" t="n">
        <v>2018</v>
      </c>
      <c r="C664" s="45" t="inlineStr">
        <is>
          <t>2017/18</t>
        </is>
      </c>
      <c r="D664" s="1113" t="n">
        <v>5</v>
      </c>
      <c r="E664" s="48" t="n">
        <v>17356.5</v>
      </c>
      <c r="F664" s="48" t="n">
        <v>93.2</v>
      </c>
      <c r="G664" s="48" t="n">
        <v>17449.7</v>
      </c>
      <c r="H664" s="48" t="n">
        <v>187775.3</v>
      </c>
      <c r="I664" s="48" t="n">
        <v>6661.4</v>
      </c>
      <c r="J664" s="48" t="n">
        <v>194436.7</v>
      </c>
      <c r="K664" s="48" t="n">
        <v>7586.2</v>
      </c>
      <c r="L664" s="48" t="n">
        <v>1009.1</v>
      </c>
      <c r="M664" s="48" t="n">
        <v>9382</v>
      </c>
      <c r="N664" s="48" t="n">
        <v>195.1</v>
      </c>
    </row>
    <row r="665" ht="10.05" customHeight="1" s="1003">
      <c r="A665" s="45" t="inlineStr">
        <is>
          <t>Féverole</t>
        </is>
      </c>
      <c r="B665" s="1112" t="n">
        <v>2018</v>
      </c>
      <c r="C665" s="45" t="inlineStr">
        <is>
          <t>2017/18</t>
        </is>
      </c>
      <c r="D665" s="1113" t="n">
        <v>6</v>
      </c>
      <c r="E665" s="48" t="n">
        <v>2998.3</v>
      </c>
      <c r="F665" s="48" t="n">
        <v>34.7</v>
      </c>
      <c r="G665" s="48" t="n">
        <v>3033</v>
      </c>
      <c r="H665" s="48" t="n">
        <v>21556.8</v>
      </c>
      <c r="I665" s="48" t="n">
        <v>882.1</v>
      </c>
      <c r="J665" s="48" t="n">
        <v>22438.9</v>
      </c>
      <c r="K665" s="48" t="n">
        <v>440.8</v>
      </c>
      <c r="L665" s="48" t="n">
        <v>524.9</v>
      </c>
      <c r="M665" s="48" t="n">
        <v>527.2</v>
      </c>
      <c r="N665" s="48" t="n">
        <v>467</v>
      </c>
    </row>
    <row r="666" ht="10.05" customHeight="1" s="1003">
      <c r="A666" s="45" t="inlineStr">
        <is>
          <t>Lupin</t>
        </is>
      </c>
      <c r="B666" s="1112" t="n">
        <v>2018</v>
      </c>
      <c r="C666" s="45" t="inlineStr">
        <is>
          <t>2017/18</t>
        </is>
      </c>
      <c r="D666" s="1113" t="n">
        <v>6</v>
      </c>
      <c r="E666" s="48" t="n">
        <v>59.3</v>
      </c>
      <c r="F666" s="48" t="n">
        <v>0</v>
      </c>
      <c r="G666" s="48" t="n">
        <v>59.3</v>
      </c>
      <c r="H666" s="48" t="n">
        <v>17989.7</v>
      </c>
      <c r="I666" s="48" t="n">
        <v>261.6</v>
      </c>
      <c r="J666" s="48" t="n">
        <v>18251.3</v>
      </c>
      <c r="K666" s="48" t="n">
        <v>66.8</v>
      </c>
      <c r="L666" s="48" t="n">
        <v>0</v>
      </c>
      <c r="M666" s="48" t="n">
        <v>1.4</v>
      </c>
      <c r="N666" s="48" t="n">
        <v>14.1</v>
      </c>
    </row>
    <row r="667" ht="10.05" customHeight="1" s="1003">
      <c r="A667" s="45" t="inlineStr">
        <is>
          <t>Pois</t>
        </is>
      </c>
      <c r="B667" s="1112" t="n">
        <v>2018</v>
      </c>
      <c r="C667" s="45" t="inlineStr">
        <is>
          <t>2017/18</t>
        </is>
      </c>
      <c r="D667" s="1113" t="n">
        <v>6</v>
      </c>
      <c r="E667" s="48" t="n">
        <v>12853.6</v>
      </c>
      <c r="F667" s="48" t="n">
        <v>1238.5</v>
      </c>
      <c r="G667" s="48" t="n">
        <v>14092.1</v>
      </c>
      <c r="H667" s="48" t="n">
        <v>155953.9</v>
      </c>
      <c r="I667" s="48" t="n">
        <v>5752.1</v>
      </c>
      <c r="J667" s="48" t="n">
        <v>161706</v>
      </c>
      <c r="K667" s="48" t="n">
        <v>9508.799999999999</v>
      </c>
      <c r="L667" s="48" t="n">
        <v>7006.9</v>
      </c>
      <c r="M667" s="48" t="n">
        <v>4213</v>
      </c>
      <c r="N667" s="48" t="n">
        <v>871.6</v>
      </c>
    </row>
    <row r="668" ht="10.05" customHeight="1" s="1003">
      <c r="A668" s="45" t="inlineStr">
        <is>
          <t>Féverole</t>
        </is>
      </c>
      <c r="B668" s="1112" t="n">
        <v>2018</v>
      </c>
      <c r="C668" s="45" t="inlineStr">
        <is>
          <t>2018/19</t>
        </is>
      </c>
      <c r="D668" s="1113" t="n">
        <v>7</v>
      </c>
      <c r="E668" s="48" t="n">
        <v>23764.8</v>
      </c>
      <c r="F668" s="48" t="n">
        <v>432.8</v>
      </c>
      <c r="G668" s="48" t="n">
        <v>24197.6</v>
      </c>
      <c r="H668" s="48" t="n">
        <v>37419.1</v>
      </c>
      <c r="I668" s="48" t="n">
        <v>1048</v>
      </c>
      <c r="J668" s="48" t="n">
        <v>38467.1</v>
      </c>
      <c r="K668" s="48" t="n">
        <v>6316.1</v>
      </c>
      <c r="L668" s="48" t="n">
        <v>7425.2</v>
      </c>
      <c r="M668" s="48" t="n">
        <v>1464.8</v>
      </c>
      <c r="N668" s="48" t="n">
        <v>57.8</v>
      </c>
    </row>
    <row r="669" ht="10.05" customHeight="1" s="1003">
      <c r="A669" s="45" t="inlineStr">
        <is>
          <t>Lupin</t>
        </is>
      </c>
      <c r="B669" s="1112" t="n">
        <v>2018</v>
      </c>
      <c r="C669" s="45" t="inlineStr">
        <is>
          <t>2018/19</t>
        </is>
      </c>
      <c r="D669" s="1113" t="n">
        <v>7</v>
      </c>
      <c r="E669" s="48" t="n">
        <v>1637</v>
      </c>
      <c r="F669" s="48" t="n">
        <v>0</v>
      </c>
      <c r="G669" s="48" t="n">
        <v>1637</v>
      </c>
      <c r="H669" s="48" t="n">
        <v>18389.8</v>
      </c>
      <c r="I669" s="48" t="n">
        <v>261.7</v>
      </c>
      <c r="J669" s="48" t="n">
        <v>18651.5</v>
      </c>
      <c r="K669" s="48" t="n">
        <v>218.7</v>
      </c>
      <c r="L669" s="48" t="n">
        <v>168.2</v>
      </c>
      <c r="M669" s="48" t="n">
        <v>0</v>
      </c>
      <c r="N669" s="48" t="n">
        <v>16.2</v>
      </c>
    </row>
    <row r="670" ht="10.05" customHeight="1" s="1003">
      <c r="A670" s="45" t="inlineStr">
        <is>
          <t>Pois</t>
        </is>
      </c>
      <c r="B670" s="1112" t="n">
        <v>2018</v>
      </c>
      <c r="C670" s="45" t="inlineStr">
        <is>
          <t>2018/19</t>
        </is>
      </c>
      <c r="D670" s="1113" t="n">
        <v>7</v>
      </c>
      <c r="E670" s="48" t="n">
        <v>237735.3</v>
      </c>
      <c r="F670" s="48" t="n">
        <v>6085.5</v>
      </c>
      <c r="G670" s="48" t="n">
        <v>243820.8</v>
      </c>
      <c r="H670" s="48" t="n">
        <v>350695.8</v>
      </c>
      <c r="I670" s="48" t="n">
        <v>8927.9</v>
      </c>
      <c r="J670" s="48" t="n">
        <v>359623.7</v>
      </c>
      <c r="K670" s="48" t="n">
        <v>83638.5</v>
      </c>
      <c r="L670" s="48" t="n">
        <v>97569.2</v>
      </c>
      <c r="M670" s="48" t="n">
        <v>23260</v>
      </c>
      <c r="N670" s="48" t="n">
        <v>161.5</v>
      </c>
    </row>
    <row r="671" ht="10.05" customHeight="1" s="1003">
      <c r="A671" s="45" t="inlineStr">
        <is>
          <t>Féverole</t>
        </is>
      </c>
      <c r="B671" s="1112" t="n">
        <v>2018</v>
      </c>
      <c r="C671" s="45" t="inlineStr">
        <is>
          <t>2018/19</t>
        </is>
      </c>
      <c r="D671" s="1113" t="n">
        <v>8</v>
      </c>
      <c r="E671" s="48" t="n">
        <v>15982.4</v>
      </c>
      <c r="F671" s="48" t="n">
        <v>1813.1</v>
      </c>
      <c r="G671" s="48" t="n">
        <v>17795.5</v>
      </c>
      <c r="H671" s="48" t="n">
        <v>42698.6</v>
      </c>
      <c r="I671" s="48" t="n">
        <v>2248.1</v>
      </c>
      <c r="J671" s="48" t="n">
        <v>44946.7</v>
      </c>
      <c r="K671" s="48" t="n">
        <v>8462.1</v>
      </c>
      <c r="L671" s="48" t="n">
        <v>5571.3</v>
      </c>
      <c r="M671" s="48" t="n">
        <v>3097.3</v>
      </c>
      <c r="N671" s="48" t="n">
        <v>306.9</v>
      </c>
    </row>
    <row r="672" ht="10.05" customHeight="1" s="1003">
      <c r="A672" s="45" t="inlineStr">
        <is>
          <t>Lupin</t>
        </is>
      </c>
      <c r="B672" s="1112" t="n">
        <v>2018</v>
      </c>
      <c r="C672" s="45" t="inlineStr">
        <is>
          <t>2018/19</t>
        </is>
      </c>
      <c r="D672" s="1113" t="n">
        <v>8</v>
      </c>
      <c r="E672" s="48" t="n">
        <v>918.1</v>
      </c>
      <c r="F672" s="48" t="n">
        <v>0</v>
      </c>
      <c r="G672" s="48" t="n">
        <v>918.1</v>
      </c>
      <c r="H672" s="48" t="n">
        <v>18231</v>
      </c>
      <c r="I672" s="48" t="n">
        <v>116.2</v>
      </c>
      <c r="J672" s="48" t="n">
        <v>18347.2</v>
      </c>
      <c r="K672" s="48" t="n">
        <v>317.4</v>
      </c>
      <c r="L672" s="48" t="n">
        <v>156.2</v>
      </c>
      <c r="M672" s="48" t="n">
        <v>32.9</v>
      </c>
      <c r="N672" s="48" t="n">
        <v>24.6</v>
      </c>
    </row>
    <row r="673" ht="10.05" customHeight="1" s="1003">
      <c r="A673" s="45" t="inlineStr">
        <is>
          <t>Pois</t>
        </is>
      </c>
      <c r="B673" s="1112" t="n">
        <v>2018</v>
      </c>
      <c r="C673" s="45" t="inlineStr">
        <is>
          <t>2018/19</t>
        </is>
      </c>
      <c r="D673" s="1113" t="n">
        <v>8</v>
      </c>
      <c r="E673" s="48" t="n">
        <v>39834.9</v>
      </c>
      <c r="F673" s="48" t="n">
        <v>2130.9</v>
      </c>
      <c r="G673" s="48" t="n">
        <v>41965.8</v>
      </c>
      <c r="H673" s="48" t="n">
        <v>342791.1</v>
      </c>
      <c r="I673" s="48" t="n">
        <v>10591.3</v>
      </c>
      <c r="J673" s="48" t="n">
        <v>353382.4</v>
      </c>
      <c r="K673" s="48" t="n">
        <v>66430.7</v>
      </c>
      <c r="L673" s="48" t="n">
        <v>7367.6</v>
      </c>
      <c r="M673" s="48" t="n">
        <v>24193.1</v>
      </c>
      <c r="N673" s="48" t="n">
        <v>330.1</v>
      </c>
    </row>
    <row r="674" ht="10.05" customHeight="1" s="1003">
      <c r="A674" s="45" t="inlineStr">
        <is>
          <t>Féverole</t>
        </is>
      </c>
      <c r="B674" s="1112" t="n">
        <v>2018</v>
      </c>
      <c r="C674" s="45" t="inlineStr">
        <is>
          <t>2018/19</t>
        </is>
      </c>
      <c r="D674" s="1113" t="n">
        <v>9</v>
      </c>
      <c r="E674" s="48" t="n">
        <v>11001.9</v>
      </c>
      <c r="F674" s="48" t="n">
        <v>1407</v>
      </c>
      <c r="G674" s="48" t="n">
        <v>12408.9</v>
      </c>
      <c r="H674" s="48" t="n">
        <v>49254.5</v>
      </c>
      <c r="I674" s="48" t="n">
        <v>2466.2</v>
      </c>
      <c r="J674" s="48" t="n">
        <v>51720.7</v>
      </c>
      <c r="K674" s="48" t="n">
        <v>5784.6</v>
      </c>
      <c r="L674" s="48" t="n">
        <v>2160.6</v>
      </c>
      <c r="M674" s="48" t="n">
        <v>4543</v>
      </c>
      <c r="N674" s="48" t="n">
        <v>296.4</v>
      </c>
    </row>
    <row r="675" ht="10.05" customHeight="1" s="1003">
      <c r="A675" s="45" t="inlineStr">
        <is>
          <t>Lupin</t>
        </is>
      </c>
      <c r="B675" s="1112" t="n">
        <v>2018</v>
      </c>
      <c r="C675" s="45" t="inlineStr">
        <is>
          <t>2018/19</t>
        </is>
      </c>
      <c r="D675" s="1113" t="n">
        <v>9</v>
      </c>
      <c r="E675" s="48" t="n">
        <v>275.5</v>
      </c>
      <c r="F675" s="48" t="n">
        <v>0</v>
      </c>
      <c r="G675" s="48" t="n">
        <v>275.5</v>
      </c>
      <c r="H675" s="48" t="n">
        <v>17447.7</v>
      </c>
      <c r="I675" s="48" t="n">
        <v>116.3</v>
      </c>
      <c r="J675" s="48" t="n">
        <v>17564</v>
      </c>
      <c r="K675" s="48" t="n">
        <v>310.5</v>
      </c>
      <c r="L675" s="48" t="n">
        <v>56.2</v>
      </c>
      <c r="M675" s="48" t="n">
        <v>39.6</v>
      </c>
      <c r="N675" s="48" t="n">
        <v>23.4</v>
      </c>
    </row>
    <row r="676" ht="10.05" customHeight="1" s="1003">
      <c r="A676" s="45" t="inlineStr">
        <is>
          <t>Pois</t>
        </is>
      </c>
      <c r="B676" s="1112" t="n">
        <v>2018</v>
      </c>
      <c r="C676" s="45" t="inlineStr">
        <is>
          <t>2018/19</t>
        </is>
      </c>
      <c r="D676" s="1113" t="n">
        <v>9</v>
      </c>
      <c r="E676" s="48" t="n">
        <v>39406.5</v>
      </c>
      <c r="F676" s="48" t="n">
        <v>2879.1</v>
      </c>
      <c r="G676" s="48" t="n">
        <v>42285.6</v>
      </c>
      <c r="H676" s="48" t="n">
        <v>342788.8</v>
      </c>
      <c r="I676" s="48" t="n">
        <v>12304.1</v>
      </c>
      <c r="J676" s="48" t="n">
        <v>355092.9</v>
      </c>
      <c r="K676" s="48" t="n">
        <v>42687.7</v>
      </c>
      <c r="L676" s="48" t="n">
        <v>2082.4</v>
      </c>
      <c r="M676" s="48" t="n">
        <v>25486.4</v>
      </c>
      <c r="N676" s="48" t="n">
        <v>198.4</v>
      </c>
    </row>
    <row r="677" ht="10.05" customHeight="1" s="1003">
      <c r="A677" s="45" t="inlineStr">
        <is>
          <t>Féverole</t>
        </is>
      </c>
      <c r="B677" s="1112" t="n">
        <v>2018</v>
      </c>
      <c r="C677" s="45" t="inlineStr">
        <is>
          <t>2018/19</t>
        </is>
      </c>
      <c r="D677" s="1113" t="n">
        <v>10</v>
      </c>
      <c r="E677" s="48" t="n">
        <v>3609.9</v>
      </c>
      <c r="F677" s="48" t="n">
        <v>524.7</v>
      </c>
      <c r="G677" s="48" t="n">
        <v>4134.6</v>
      </c>
      <c r="H677" s="48" t="n">
        <v>42939</v>
      </c>
      <c r="I677" s="48" t="n">
        <v>2187.5</v>
      </c>
      <c r="J677" s="48" t="n">
        <v>45126.5</v>
      </c>
      <c r="K677" s="48" t="n">
        <v>4480.9</v>
      </c>
      <c r="L677" s="48" t="n">
        <v>330.8</v>
      </c>
      <c r="M677" s="48" t="n">
        <v>1306.5</v>
      </c>
      <c r="N677" s="48" t="n">
        <v>294.6</v>
      </c>
    </row>
    <row r="678" ht="10.05" customHeight="1" s="1003">
      <c r="A678" s="45" t="inlineStr">
        <is>
          <t>Lupin</t>
        </is>
      </c>
      <c r="B678" s="1112" t="n">
        <v>2018</v>
      </c>
      <c r="C678" s="45" t="inlineStr">
        <is>
          <t>2018/19</t>
        </is>
      </c>
      <c r="D678" s="1113" t="n">
        <v>10</v>
      </c>
      <c r="E678" s="48" t="n">
        <v>121.8</v>
      </c>
      <c r="F678" s="48" t="n">
        <v>0</v>
      </c>
      <c r="G678" s="48" t="n">
        <v>121.8</v>
      </c>
      <c r="H678" s="48" t="n">
        <v>16750.2</v>
      </c>
      <c r="I678" s="48" t="n">
        <v>116.3</v>
      </c>
      <c r="J678" s="48" t="n">
        <v>16866.5</v>
      </c>
      <c r="K678" s="48" t="n">
        <v>311.8</v>
      </c>
      <c r="L678" s="48" t="n">
        <v>42.9</v>
      </c>
      <c r="M678" s="48" t="n">
        <v>41.6</v>
      </c>
      <c r="N678" s="48" t="n">
        <v>0</v>
      </c>
    </row>
    <row r="679" ht="10.05" customHeight="1" s="1003">
      <c r="A679" s="45" t="inlineStr">
        <is>
          <t>Pois</t>
        </is>
      </c>
      <c r="B679" s="1112" t="n">
        <v>2018</v>
      </c>
      <c r="C679" s="45" t="inlineStr">
        <is>
          <t>2018/19</t>
        </is>
      </c>
      <c r="D679" s="1113" t="n">
        <v>10</v>
      </c>
      <c r="E679" s="48" t="n">
        <v>13436.3</v>
      </c>
      <c r="F679" s="48" t="n">
        <v>4053.6</v>
      </c>
      <c r="G679" s="48" t="n">
        <v>17489.9</v>
      </c>
      <c r="H679" s="48" t="n">
        <v>319532.2</v>
      </c>
      <c r="I679" s="48" t="n">
        <v>12334.4</v>
      </c>
      <c r="J679" s="48" t="n">
        <v>331866.6</v>
      </c>
      <c r="K679" s="48" t="n">
        <v>36291.1</v>
      </c>
      <c r="L679" s="48" t="n">
        <v>834.7</v>
      </c>
      <c r="M679" s="48" t="n">
        <v>6805</v>
      </c>
      <c r="N679" s="48" t="n">
        <v>426.4</v>
      </c>
    </row>
    <row r="680" ht="10.05" customHeight="1" s="1003">
      <c r="A680" s="45" t="inlineStr">
        <is>
          <t>Féverole</t>
        </is>
      </c>
      <c r="B680" s="1112" t="n">
        <v>2018</v>
      </c>
      <c r="C680" s="45" t="inlineStr">
        <is>
          <t>2018/19</t>
        </is>
      </c>
      <c r="D680" s="1113" t="n">
        <v>11</v>
      </c>
      <c r="E680" s="48" t="n">
        <v>2648.4</v>
      </c>
      <c r="F680" s="48" t="n">
        <v>880.3</v>
      </c>
      <c r="G680" s="48" t="n">
        <v>3528.7</v>
      </c>
      <c r="H680" s="48" t="n">
        <v>41987.7</v>
      </c>
      <c r="I680" s="48" t="n">
        <v>2211.5</v>
      </c>
      <c r="J680" s="48" t="n">
        <v>44199.2</v>
      </c>
      <c r="K680" s="48" t="n">
        <v>3576</v>
      </c>
      <c r="L680" s="48" t="n">
        <v>327.4</v>
      </c>
      <c r="M680" s="48" t="n">
        <v>975.9</v>
      </c>
      <c r="N680" s="48" t="n">
        <v>257</v>
      </c>
    </row>
    <row r="681" ht="10.05" customHeight="1" s="1003">
      <c r="A681" s="45" t="inlineStr">
        <is>
          <t>Lupin</t>
        </is>
      </c>
      <c r="B681" s="1112" t="n">
        <v>2018</v>
      </c>
      <c r="C681" s="45" t="inlineStr">
        <is>
          <t>2018/19</t>
        </is>
      </c>
      <c r="D681" s="1113" t="n">
        <v>11</v>
      </c>
      <c r="E681" s="48" t="n">
        <v>119</v>
      </c>
      <c r="F681" s="48" t="n">
        <v>0</v>
      </c>
      <c r="G681" s="48" t="n">
        <v>119</v>
      </c>
      <c r="H681" s="48" t="n">
        <v>15587.3</v>
      </c>
      <c r="I681" s="48" t="n">
        <v>116.2</v>
      </c>
      <c r="J681" s="48" t="n">
        <v>15703.5</v>
      </c>
      <c r="K681" s="48" t="n">
        <v>282.3</v>
      </c>
      <c r="L681" s="48" t="n">
        <v>0</v>
      </c>
      <c r="M681" s="48" t="n">
        <v>4.5</v>
      </c>
      <c r="N681" s="48" t="n">
        <v>25.1</v>
      </c>
    </row>
    <row r="682" ht="10.05" customHeight="1" s="1003">
      <c r="A682" s="45" t="inlineStr">
        <is>
          <t>Pois</t>
        </is>
      </c>
      <c r="B682" s="1112" t="n">
        <v>2018</v>
      </c>
      <c r="C682" s="45" t="inlineStr">
        <is>
          <t>2018/19</t>
        </is>
      </c>
      <c r="D682" s="1113" t="n">
        <v>11</v>
      </c>
      <c r="E682" s="48" t="n">
        <v>14828.9</v>
      </c>
      <c r="F682" s="48" t="n">
        <v>2999.7</v>
      </c>
      <c r="G682" s="48" t="n">
        <v>17828.6</v>
      </c>
      <c r="H682" s="48" t="n">
        <v>295500.8</v>
      </c>
      <c r="I682" s="48" t="n">
        <v>13613.2</v>
      </c>
      <c r="J682" s="48" t="n">
        <v>309114</v>
      </c>
      <c r="K682" s="48" t="n">
        <v>31297.6</v>
      </c>
      <c r="L682" s="48" t="n">
        <v>1418.8</v>
      </c>
      <c r="M682" s="48" t="n">
        <v>6095.4</v>
      </c>
      <c r="N682" s="48" t="n">
        <v>345.7</v>
      </c>
    </row>
    <row r="683" ht="10.05" customHeight="1" s="1003">
      <c r="A683" s="45" t="inlineStr">
        <is>
          <t>Féverole</t>
        </is>
      </c>
      <c r="B683" s="1112" t="n">
        <v>2018</v>
      </c>
      <c r="C683" s="45" t="inlineStr">
        <is>
          <t>2018/19</t>
        </is>
      </c>
      <c r="D683" s="1113" t="n">
        <v>12</v>
      </c>
      <c r="E683" s="48" t="n">
        <v>2387.1</v>
      </c>
      <c r="F683" s="48" t="n">
        <v>443.3</v>
      </c>
      <c r="G683" s="48" t="n">
        <v>2830.4</v>
      </c>
      <c r="H683" s="48" t="n">
        <v>39328.8</v>
      </c>
      <c r="I683" s="48" t="n">
        <v>2283.3</v>
      </c>
      <c r="J683" s="48" t="n">
        <v>41612.1</v>
      </c>
      <c r="K683" s="48" t="n">
        <v>2899.4</v>
      </c>
      <c r="L683" s="48" t="n">
        <v>176.7</v>
      </c>
      <c r="M683" s="48" t="n">
        <v>769.8</v>
      </c>
      <c r="N683" s="48" t="n">
        <v>87.3</v>
      </c>
    </row>
    <row r="684" ht="10.05" customHeight="1" s="1003">
      <c r="A684" s="45" t="inlineStr">
        <is>
          <t>Lupin</t>
        </is>
      </c>
      <c r="B684" s="1112" t="n">
        <v>2018</v>
      </c>
      <c r="C684" s="45" t="inlineStr">
        <is>
          <t>2018/19</t>
        </is>
      </c>
      <c r="D684" s="1113" t="n">
        <v>12</v>
      </c>
      <c r="E684" s="48" t="n">
        <v>51.1</v>
      </c>
      <c r="F684" s="48" t="n">
        <v>0</v>
      </c>
      <c r="G684" s="48" t="n">
        <v>51.1</v>
      </c>
      <c r="H684" s="48" t="n">
        <v>14670.9</v>
      </c>
      <c r="I684" s="48" t="n">
        <v>99.09999999999999</v>
      </c>
      <c r="J684" s="48" t="n">
        <v>14770</v>
      </c>
      <c r="K684" s="48" t="n">
        <v>123.2</v>
      </c>
      <c r="L684" s="48" t="n">
        <v>0</v>
      </c>
      <c r="M684" s="48" t="n">
        <v>17.2</v>
      </c>
      <c r="N684" s="48" t="n">
        <v>141.8</v>
      </c>
    </row>
    <row r="685" ht="10.05" customHeight="1" s="1003">
      <c r="A685" s="45" t="inlineStr">
        <is>
          <t>Pois</t>
        </is>
      </c>
      <c r="B685" s="1112" t="n">
        <v>2018</v>
      </c>
      <c r="C685" s="45" t="inlineStr">
        <is>
          <t>2018/19</t>
        </is>
      </c>
      <c r="D685" s="1113" t="n">
        <v>12</v>
      </c>
      <c r="E685" s="48" t="n">
        <v>13682.7</v>
      </c>
      <c r="F685" s="48" t="n">
        <v>2833</v>
      </c>
      <c r="G685" s="48" t="n">
        <v>16515.7</v>
      </c>
      <c r="H685" s="48" t="n">
        <v>273532.1</v>
      </c>
      <c r="I685" s="48" t="n">
        <v>13899.3</v>
      </c>
      <c r="J685" s="48" t="n">
        <v>287431.4</v>
      </c>
      <c r="K685" s="48" t="n">
        <v>26323.8</v>
      </c>
      <c r="L685" s="48" t="n">
        <v>1304.9</v>
      </c>
      <c r="M685" s="48" t="n">
        <v>6116.7</v>
      </c>
      <c r="N685" s="48" t="n">
        <v>161.8</v>
      </c>
    </row>
    <row r="686" ht="10.05" customHeight="1" s="1003">
      <c r="A686" s="45" t="inlineStr">
        <is>
          <t>Féverole</t>
        </is>
      </c>
      <c r="B686" s="1112" t="n">
        <v>2019</v>
      </c>
      <c r="C686" s="45" t="inlineStr">
        <is>
          <t>2018/19</t>
        </is>
      </c>
      <c r="D686" s="1113" t="n">
        <v>1</v>
      </c>
      <c r="E686" s="48" t="n">
        <v>2283.8</v>
      </c>
      <c r="F686" s="48" t="n">
        <v>288.1</v>
      </c>
      <c r="G686" s="48" t="n">
        <v>2571.9</v>
      </c>
      <c r="H686" s="48" t="n">
        <v>36613.3</v>
      </c>
      <c r="I686" s="48" t="n">
        <v>1976.5</v>
      </c>
      <c r="J686" s="48" t="n">
        <v>38589.8</v>
      </c>
      <c r="K686" s="48" t="n">
        <v>2275.1</v>
      </c>
      <c r="L686" s="48" t="n">
        <v>283.2</v>
      </c>
      <c r="M686" s="48" t="n">
        <v>752.3</v>
      </c>
      <c r="N686" s="48" t="n">
        <v>163.7</v>
      </c>
    </row>
    <row r="687" ht="10.05" customHeight="1" s="1003">
      <c r="A687" s="45" t="inlineStr">
        <is>
          <t>Lupin</t>
        </is>
      </c>
      <c r="B687" s="1112" t="n">
        <v>2019</v>
      </c>
      <c r="C687" s="45" t="inlineStr">
        <is>
          <t>2018/19</t>
        </is>
      </c>
      <c r="D687" s="1113" t="n">
        <v>1</v>
      </c>
      <c r="E687" s="48" t="n">
        <v>4</v>
      </c>
      <c r="F687" s="48" t="n">
        <v>36.5</v>
      </c>
      <c r="G687" s="48" t="n">
        <v>40.5</v>
      </c>
      <c r="H687" s="48" t="n">
        <v>13629.3</v>
      </c>
      <c r="I687" s="48" t="n">
        <v>92.09999999999999</v>
      </c>
      <c r="J687" s="48" t="n">
        <v>13721.4</v>
      </c>
      <c r="K687" s="48" t="n">
        <v>111.5</v>
      </c>
      <c r="L687" s="48" t="n">
        <v>14.4</v>
      </c>
      <c r="M687" s="48" t="n">
        <v>0</v>
      </c>
      <c r="N687" s="48" t="n">
        <v>26.2</v>
      </c>
    </row>
    <row r="688" ht="10.05" customHeight="1" s="1003">
      <c r="A688" s="45" t="inlineStr">
        <is>
          <t>Pois</t>
        </is>
      </c>
      <c r="B688" s="1112" t="n">
        <v>2019</v>
      </c>
      <c r="C688" s="45" t="inlineStr">
        <is>
          <t>2018/19</t>
        </is>
      </c>
      <c r="D688" s="1113" t="n">
        <v>1</v>
      </c>
      <c r="E688" s="48" t="n">
        <v>11990.8</v>
      </c>
      <c r="F688" s="48" t="n">
        <v>2569</v>
      </c>
      <c r="G688" s="48" t="n">
        <v>14559.8</v>
      </c>
      <c r="H688" s="48" t="n">
        <v>244547.6</v>
      </c>
      <c r="I688" s="48" t="n">
        <v>11579.7</v>
      </c>
      <c r="J688" s="48" t="n">
        <v>256127.3</v>
      </c>
      <c r="K688" s="48" t="n">
        <v>22515.9</v>
      </c>
      <c r="L688" s="48" t="n">
        <v>2360.3</v>
      </c>
      <c r="M688" s="48" t="n">
        <v>5929</v>
      </c>
      <c r="N688" s="48" t="n">
        <v>398.4</v>
      </c>
    </row>
    <row r="689" ht="10.05" customHeight="1" s="1003">
      <c r="A689" s="45" t="inlineStr">
        <is>
          <t>Féverole</t>
        </is>
      </c>
      <c r="B689" s="1112" t="n">
        <v>2019</v>
      </c>
      <c r="C689" s="45" t="inlineStr">
        <is>
          <t>2018/19</t>
        </is>
      </c>
      <c r="D689" s="1113" t="n">
        <v>2</v>
      </c>
      <c r="E689" s="48" t="n">
        <v>1286.5</v>
      </c>
      <c r="F689" s="48" t="n">
        <v>118.4</v>
      </c>
      <c r="G689" s="48" t="n">
        <v>1404.9</v>
      </c>
      <c r="H689" s="48" t="n">
        <v>32880.9</v>
      </c>
      <c r="I689" s="48" t="n">
        <v>1211.3</v>
      </c>
      <c r="J689" s="48" t="n">
        <v>34092.2</v>
      </c>
      <c r="K689" s="48" t="n">
        <v>2016.2</v>
      </c>
      <c r="L689" s="48" t="n">
        <v>384.1</v>
      </c>
      <c r="M689" s="48" t="n">
        <v>546.1</v>
      </c>
      <c r="N689" s="48" t="n">
        <v>87.40000000000001</v>
      </c>
    </row>
    <row r="690" ht="10.05" customHeight="1" s="1003">
      <c r="A690" s="45" t="inlineStr">
        <is>
          <t>Lupin</t>
        </is>
      </c>
      <c r="B690" s="1112" t="n">
        <v>2019</v>
      </c>
      <c r="C690" s="45" t="inlineStr">
        <is>
          <t>2018/19</t>
        </is>
      </c>
      <c r="D690" s="1113" t="n">
        <v>2</v>
      </c>
      <c r="E690" s="48" t="n">
        <v>52.2</v>
      </c>
      <c r="F690" s="48" t="n">
        <v>0</v>
      </c>
      <c r="G690" s="48" t="n">
        <v>52.2</v>
      </c>
      <c r="H690" s="48" t="n">
        <v>12587.6</v>
      </c>
      <c r="I690" s="48" t="n">
        <v>72</v>
      </c>
      <c r="J690" s="48" t="n">
        <v>12659.6</v>
      </c>
      <c r="K690" s="48" t="n">
        <v>106.6</v>
      </c>
      <c r="L690" s="48" t="n">
        <v>0</v>
      </c>
      <c r="M690" s="48" t="n">
        <v>4.8</v>
      </c>
      <c r="N690" s="48" t="n">
        <v>0</v>
      </c>
    </row>
    <row r="691" ht="10.05" customHeight="1" s="1003">
      <c r="A691" s="45" t="inlineStr">
        <is>
          <t>Pois</t>
        </is>
      </c>
      <c r="B691" s="1112" t="n">
        <v>2019</v>
      </c>
      <c r="C691" s="45" t="inlineStr">
        <is>
          <t>2018/19</t>
        </is>
      </c>
      <c r="D691" s="1113" t="n">
        <v>2</v>
      </c>
      <c r="E691" s="48" t="n">
        <v>11429.9</v>
      </c>
      <c r="F691" s="48" t="n">
        <v>1094.8</v>
      </c>
      <c r="G691" s="48" t="n">
        <v>12524.7</v>
      </c>
      <c r="H691" s="48" t="n">
        <v>218789.7</v>
      </c>
      <c r="I691" s="48" t="n">
        <v>9277.5</v>
      </c>
      <c r="J691" s="48" t="n">
        <v>228067.2</v>
      </c>
      <c r="K691" s="48" t="n">
        <v>17599.1</v>
      </c>
      <c r="L691" s="48" t="n">
        <v>1271.2</v>
      </c>
      <c r="M691" s="48" t="n">
        <v>6041.9</v>
      </c>
      <c r="N691" s="48" t="n">
        <v>313.8</v>
      </c>
    </row>
    <row r="692" ht="10.05" customHeight="1" s="1003">
      <c r="A692" s="45" t="inlineStr">
        <is>
          <t>Féverole</t>
        </is>
      </c>
      <c r="B692" s="1112" t="n">
        <v>2019</v>
      </c>
      <c r="C692" s="45" t="inlineStr">
        <is>
          <t>2018/19</t>
        </is>
      </c>
      <c r="D692" s="1113" t="n">
        <v>3</v>
      </c>
      <c r="E692" s="48" t="n">
        <v>2065.3</v>
      </c>
      <c r="F692" s="48" t="n">
        <v>0</v>
      </c>
      <c r="G692" s="48" t="n">
        <v>2065.3</v>
      </c>
      <c r="H692" s="48" t="n">
        <v>32159.3</v>
      </c>
      <c r="I692" s="48" t="n">
        <v>1117.4</v>
      </c>
      <c r="J692" s="48" t="n">
        <v>33276.7</v>
      </c>
      <c r="K692" s="48" t="n">
        <v>1170.8</v>
      </c>
      <c r="L692" s="48" t="n">
        <v>105.8</v>
      </c>
      <c r="M692" s="48" t="n">
        <v>890.1</v>
      </c>
      <c r="N692" s="48" t="n">
        <v>69</v>
      </c>
    </row>
    <row r="693" ht="10.05" customHeight="1" s="1003">
      <c r="A693" s="45" t="inlineStr">
        <is>
          <t>Lupin</t>
        </is>
      </c>
      <c r="B693" s="1112" t="n">
        <v>2019</v>
      </c>
      <c r="C693" s="45" t="inlineStr">
        <is>
          <t>2018/19</t>
        </is>
      </c>
      <c r="D693" s="1113" t="n">
        <v>3</v>
      </c>
      <c r="E693" s="48" t="n">
        <v>30.2</v>
      </c>
      <c r="F693" s="48" t="n">
        <v>0</v>
      </c>
      <c r="G693" s="48" t="n">
        <v>30.2</v>
      </c>
      <c r="H693" s="48" t="n">
        <v>11490.4</v>
      </c>
      <c r="I693" s="48" t="n">
        <v>72</v>
      </c>
      <c r="J693" s="48" t="n">
        <v>11562.4</v>
      </c>
      <c r="K693" s="48" t="n">
        <v>89.09999999999999</v>
      </c>
      <c r="L693" s="48" t="n">
        <v>0</v>
      </c>
      <c r="M693" s="48" t="n">
        <v>3.1</v>
      </c>
      <c r="N693" s="48" t="n">
        <v>14.4</v>
      </c>
    </row>
    <row r="694" ht="10.05" customHeight="1" s="1003">
      <c r="A694" s="45" t="inlineStr">
        <is>
          <t>Pois</t>
        </is>
      </c>
      <c r="B694" s="1112" t="n">
        <v>2019</v>
      </c>
      <c r="C694" s="45" t="inlineStr">
        <is>
          <t>2018/19</t>
        </is>
      </c>
      <c r="D694" s="1113" t="n">
        <v>3</v>
      </c>
      <c r="E694" s="48" t="n">
        <v>12924.6</v>
      </c>
      <c r="F694" s="48" t="n">
        <v>656.3</v>
      </c>
      <c r="G694" s="48" t="n">
        <v>13580.9</v>
      </c>
      <c r="H694" s="48" t="n">
        <v>178740.2</v>
      </c>
      <c r="I694" s="48" t="n">
        <v>8255.700000000001</v>
      </c>
      <c r="J694" s="48" t="n">
        <v>186995.9</v>
      </c>
      <c r="K694" s="48" t="n">
        <v>13221.7</v>
      </c>
      <c r="L694" s="48" t="n">
        <v>1123.5</v>
      </c>
      <c r="M694" s="48" t="n">
        <v>5166.8</v>
      </c>
      <c r="N694" s="48" t="n">
        <v>388.6</v>
      </c>
    </row>
    <row r="695" ht="10.05" customHeight="1" s="1003">
      <c r="A695" s="45" t="inlineStr">
        <is>
          <t>Féverole</t>
        </is>
      </c>
      <c r="B695" s="1112" t="n">
        <v>2019</v>
      </c>
      <c r="C695" s="45" t="inlineStr">
        <is>
          <t>2018/19</t>
        </is>
      </c>
      <c r="D695" s="1113" t="n">
        <v>4</v>
      </c>
      <c r="E695" s="48" t="n">
        <v>1059.3</v>
      </c>
      <c r="F695" s="48" t="n">
        <v>211.6</v>
      </c>
      <c r="G695" s="48" t="n">
        <v>1270.9</v>
      </c>
      <c r="H695" s="48" t="n">
        <v>26679</v>
      </c>
      <c r="I695" s="48" t="n">
        <v>1179.9</v>
      </c>
      <c r="J695" s="48" t="n">
        <v>27858.9</v>
      </c>
      <c r="K695" s="48" t="n">
        <v>783.4</v>
      </c>
      <c r="L695" s="48" t="n">
        <v>21.8</v>
      </c>
      <c r="M695" s="48" t="n">
        <v>358.1</v>
      </c>
      <c r="N695" s="48" t="n">
        <v>47.4</v>
      </c>
    </row>
    <row r="696" ht="10.05" customHeight="1" s="1003">
      <c r="A696" s="45" t="inlineStr">
        <is>
          <t>Lupin</t>
        </is>
      </c>
      <c r="B696" s="1112" t="n">
        <v>2019</v>
      </c>
      <c r="C696" s="45" t="inlineStr">
        <is>
          <t>2018/19</t>
        </is>
      </c>
      <c r="D696" s="1113" t="n">
        <v>4</v>
      </c>
      <c r="E696" s="48" t="n">
        <v>0</v>
      </c>
      <c r="F696" s="48" t="n">
        <v>0</v>
      </c>
      <c r="G696" s="48" t="n">
        <v>0</v>
      </c>
      <c r="H696" s="48" t="n">
        <v>10300.4</v>
      </c>
      <c r="I696" s="48" t="n">
        <v>71.59999999999999</v>
      </c>
      <c r="J696" s="48" t="n">
        <v>10372</v>
      </c>
      <c r="K696" s="48" t="n">
        <v>68.40000000000001</v>
      </c>
      <c r="L696" s="48" t="n">
        <v>5.9</v>
      </c>
      <c r="M696" s="48" t="n">
        <v>0</v>
      </c>
      <c r="N696" s="48" t="n">
        <v>26.7</v>
      </c>
    </row>
    <row r="697" ht="10.05" customHeight="1" s="1003">
      <c r="A697" s="45" t="inlineStr">
        <is>
          <t>Pois</t>
        </is>
      </c>
      <c r="B697" s="1112" t="n">
        <v>2019</v>
      </c>
      <c r="C697" s="45" t="inlineStr">
        <is>
          <t>2018/19</t>
        </is>
      </c>
      <c r="D697" s="1113" t="n">
        <v>4</v>
      </c>
      <c r="E697" s="48" t="n">
        <v>10684</v>
      </c>
      <c r="F697" s="48" t="n">
        <v>191.2</v>
      </c>
      <c r="G697" s="48" t="n">
        <v>10875.2</v>
      </c>
      <c r="H697" s="48" t="n">
        <v>150707.4</v>
      </c>
      <c r="I697" s="48" t="n">
        <v>7348.4</v>
      </c>
      <c r="J697" s="48" t="n">
        <v>158055.8</v>
      </c>
      <c r="K697" s="48" t="n">
        <v>8914.299999999999</v>
      </c>
      <c r="L697" s="48" t="n">
        <v>1364.1</v>
      </c>
      <c r="M697" s="48" t="n">
        <v>5377.4</v>
      </c>
      <c r="N697" s="48" t="n">
        <v>312.3</v>
      </c>
    </row>
    <row r="698" ht="10.05" customHeight="1" s="1003">
      <c r="A698" s="45" t="inlineStr">
        <is>
          <t>Féverole</t>
        </is>
      </c>
      <c r="B698" s="1112" t="n">
        <v>2019</v>
      </c>
      <c r="C698" s="45" t="inlineStr">
        <is>
          <t>2018/19</t>
        </is>
      </c>
      <c r="D698" s="1113" t="n">
        <v>5</v>
      </c>
      <c r="E698" s="48" t="n">
        <v>981.8</v>
      </c>
      <c r="F698" s="48" t="n">
        <v>0</v>
      </c>
      <c r="G698" s="48" t="n">
        <v>981.8</v>
      </c>
      <c r="H698" s="48" t="n">
        <v>21478.1</v>
      </c>
      <c r="I698" s="48" t="n">
        <v>1069.8</v>
      </c>
      <c r="J698" s="48" t="n">
        <v>22547.9</v>
      </c>
      <c r="K698" s="48" t="n">
        <v>686.2</v>
      </c>
      <c r="L698" s="48" t="n">
        <v>86.40000000000001</v>
      </c>
      <c r="M698" s="48" t="n">
        <v>191.7</v>
      </c>
      <c r="N698" s="48" t="n">
        <v>57.2</v>
      </c>
    </row>
    <row r="699" ht="10.05" customHeight="1" s="1003">
      <c r="A699" s="45" t="inlineStr">
        <is>
          <t>Lupin</t>
        </is>
      </c>
      <c r="B699" s="1112" t="n">
        <v>2019</v>
      </c>
      <c r="C699" s="45" t="inlineStr">
        <is>
          <t>2018/19</t>
        </is>
      </c>
      <c r="D699" s="1113" t="n">
        <v>5</v>
      </c>
      <c r="E699" s="48" t="n">
        <v>0</v>
      </c>
      <c r="F699" s="48" t="n">
        <v>0</v>
      </c>
      <c r="G699" s="48" t="n">
        <v>0</v>
      </c>
      <c r="H699" s="48" t="n">
        <v>9198.700000000001</v>
      </c>
      <c r="I699" s="48" t="n">
        <v>71.5</v>
      </c>
      <c r="J699" s="48" t="n">
        <v>9270.200000000001</v>
      </c>
      <c r="K699" s="48" t="n">
        <v>87.2</v>
      </c>
      <c r="L699" s="48" t="n">
        <v>30.8</v>
      </c>
      <c r="M699" s="48" t="n">
        <v>0</v>
      </c>
      <c r="N699" s="48" t="n">
        <v>12</v>
      </c>
    </row>
    <row r="700" ht="10.05" customHeight="1" s="1003">
      <c r="A700" s="45" t="inlineStr">
        <is>
          <t>Pois</t>
        </is>
      </c>
      <c r="B700" s="1112" t="n">
        <v>2019</v>
      </c>
      <c r="C700" s="45" t="inlineStr">
        <is>
          <t>2018/19</t>
        </is>
      </c>
      <c r="D700" s="1113" t="n">
        <v>5</v>
      </c>
      <c r="E700" s="48" t="n">
        <v>8542.6</v>
      </c>
      <c r="F700" s="48" t="n">
        <v>273.9</v>
      </c>
      <c r="G700" s="48" t="n">
        <v>8816.5</v>
      </c>
      <c r="H700" s="48" t="n">
        <v>119175</v>
      </c>
      <c r="I700" s="48" t="n">
        <v>6753.7</v>
      </c>
      <c r="J700" s="48" t="n">
        <v>125928.7</v>
      </c>
      <c r="K700" s="48" t="n">
        <v>4329.1</v>
      </c>
      <c r="L700" s="48" t="n">
        <v>923.3</v>
      </c>
      <c r="M700" s="48" t="n">
        <v>5484.4</v>
      </c>
      <c r="N700" s="48" t="n">
        <v>134.2</v>
      </c>
    </row>
    <row r="701" ht="10.05" customHeight="1" s="1003">
      <c r="A701" s="45" t="inlineStr">
        <is>
          <t>Féverole</t>
        </is>
      </c>
      <c r="B701" s="1112" t="n">
        <v>2019</v>
      </c>
      <c r="C701" s="45" t="inlineStr">
        <is>
          <t>2018/19</t>
        </is>
      </c>
      <c r="D701" s="1113" t="n">
        <v>6</v>
      </c>
      <c r="E701" s="48" t="n">
        <v>1284.7</v>
      </c>
      <c r="F701" s="48" t="n">
        <v>132.2</v>
      </c>
      <c r="G701" s="48" t="n">
        <v>1416.9</v>
      </c>
      <c r="H701" s="48" t="n">
        <v>12546.9</v>
      </c>
      <c r="I701" s="48" t="n">
        <v>558</v>
      </c>
      <c r="J701" s="48" t="n">
        <v>13104.9</v>
      </c>
      <c r="K701" s="48" t="n">
        <v>346.3</v>
      </c>
      <c r="L701" s="48" t="n">
        <v>83.8</v>
      </c>
      <c r="M701" s="48" t="n">
        <v>296.5</v>
      </c>
      <c r="N701" s="48" t="n">
        <v>61.1</v>
      </c>
    </row>
    <row r="702" ht="10.05" customHeight="1" s="1003">
      <c r="A702" s="45" t="inlineStr">
        <is>
          <t>Lupin</t>
        </is>
      </c>
      <c r="B702" s="1112" t="n">
        <v>2019</v>
      </c>
      <c r="C702" s="45" t="inlineStr">
        <is>
          <t>2018/19</t>
        </is>
      </c>
      <c r="D702" s="1113" t="n">
        <v>6</v>
      </c>
      <c r="E702" s="48" t="n">
        <v>36.5</v>
      </c>
      <c r="F702" s="48" t="n">
        <v>39.8</v>
      </c>
      <c r="G702" s="48" t="n">
        <v>76.3</v>
      </c>
      <c r="H702" s="48" t="n">
        <v>8628.299999999999</v>
      </c>
      <c r="I702" s="48" t="n">
        <v>71.40000000000001</v>
      </c>
      <c r="J702" s="48" t="n">
        <v>8699.700000000001</v>
      </c>
      <c r="K702" s="48" t="n">
        <v>30.9</v>
      </c>
      <c r="L702" s="48" t="n">
        <v>0</v>
      </c>
      <c r="M702" s="48" t="n">
        <v>30.8</v>
      </c>
      <c r="N702" s="48" t="n">
        <v>25.5</v>
      </c>
    </row>
    <row r="703" ht="10.05" customHeight="1" s="1003">
      <c r="A703" s="45" t="inlineStr">
        <is>
          <t>Pois</t>
        </is>
      </c>
      <c r="B703" s="1112" t="n">
        <v>2019</v>
      </c>
      <c r="C703" s="45" t="inlineStr">
        <is>
          <t>2018/19</t>
        </is>
      </c>
      <c r="D703" s="1113" t="n">
        <v>6</v>
      </c>
      <c r="E703" s="48" t="n">
        <v>5590.4</v>
      </c>
      <c r="F703" s="48" t="n">
        <v>0.10000000000002</v>
      </c>
      <c r="G703" s="48" t="n">
        <v>5590.5</v>
      </c>
      <c r="H703" s="48" t="n">
        <v>76076.7</v>
      </c>
      <c r="I703" s="48" t="n">
        <v>5447.7</v>
      </c>
      <c r="J703" s="48" t="n">
        <v>81524.39999999999</v>
      </c>
      <c r="K703" s="48" t="n">
        <v>1179.3</v>
      </c>
      <c r="L703" s="48" t="n">
        <v>356.5</v>
      </c>
      <c r="M703" s="48" t="n">
        <v>1799.3</v>
      </c>
      <c r="N703" s="48" t="n">
        <v>1188</v>
      </c>
    </row>
    <row r="704" ht="10.05" customHeight="1" s="1003">
      <c r="A704" s="45" t="inlineStr">
        <is>
          <t>Féverole</t>
        </is>
      </c>
      <c r="B704" s="1112" t="n">
        <v>2019</v>
      </c>
      <c r="C704" s="45" t="inlineStr">
        <is>
          <t>2019/20</t>
        </is>
      </c>
      <c r="D704" s="1113" t="n">
        <v>7</v>
      </c>
      <c r="E704" s="48" t="n">
        <v>36196.3</v>
      </c>
      <c r="F704" s="48" t="n">
        <v>373.8</v>
      </c>
      <c r="G704" s="48" t="n">
        <v>36570.1</v>
      </c>
      <c r="H704" s="48" t="n">
        <v>40449.8</v>
      </c>
      <c r="I704" s="48" t="n">
        <v>838.2</v>
      </c>
      <c r="J704" s="48" t="n">
        <v>41288</v>
      </c>
      <c r="K704" s="48" t="n">
        <v>8103.4</v>
      </c>
      <c r="L704" s="48" t="n">
        <v>10012</v>
      </c>
      <c r="M704" s="48" t="n">
        <v>2116.6</v>
      </c>
      <c r="N704" s="48" t="n">
        <v>152.9</v>
      </c>
    </row>
    <row r="705" ht="10.05" customHeight="1" s="1003">
      <c r="A705" s="45" t="inlineStr">
        <is>
          <t>Lupin</t>
        </is>
      </c>
      <c r="B705" s="1112" t="n">
        <v>2019</v>
      </c>
      <c r="C705" s="45" t="inlineStr">
        <is>
          <t>2019/20</t>
        </is>
      </c>
      <c r="D705" s="1113" t="n">
        <v>7</v>
      </c>
      <c r="E705" s="48" t="n">
        <v>808.6</v>
      </c>
      <c r="F705" s="48" t="n">
        <v>0</v>
      </c>
      <c r="G705" s="48" t="n">
        <v>808.6</v>
      </c>
      <c r="H705" s="48" t="n">
        <v>8513</v>
      </c>
      <c r="I705" s="48" t="n">
        <v>71.40000000000001</v>
      </c>
      <c r="J705" s="48" t="n">
        <v>8584.4</v>
      </c>
      <c r="K705" s="48" t="n">
        <v>150.7</v>
      </c>
      <c r="L705" s="48" t="n">
        <v>137.1</v>
      </c>
      <c r="M705" s="48" t="n">
        <v>0</v>
      </c>
      <c r="N705" s="48" t="n">
        <v>17.4</v>
      </c>
    </row>
    <row r="706" ht="10.05" customHeight="1" s="1003">
      <c r="A706" s="45" t="inlineStr">
        <is>
          <t>Pois</t>
        </is>
      </c>
      <c r="B706" s="1112" t="n">
        <v>2019</v>
      </c>
      <c r="C706" s="45" t="inlineStr">
        <is>
          <t>2019/20</t>
        </is>
      </c>
      <c r="D706" s="1113" t="n">
        <v>7</v>
      </c>
      <c r="E706" s="48" t="n">
        <v>311552.4</v>
      </c>
      <c r="F706" s="48" t="n">
        <v>6923</v>
      </c>
      <c r="G706" s="48" t="n">
        <v>318475.4</v>
      </c>
      <c r="H706" s="48" t="n">
        <v>342486.7</v>
      </c>
      <c r="I706" s="48" t="n">
        <v>8699.799999999999</v>
      </c>
      <c r="J706" s="48" t="n">
        <v>351186.5</v>
      </c>
      <c r="K706" s="48" t="n">
        <v>96130</v>
      </c>
      <c r="L706" s="48" t="n">
        <v>113682.6</v>
      </c>
      <c r="M706" s="48" t="n">
        <v>18525.8</v>
      </c>
      <c r="N706" s="48" t="n">
        <v>188</v>
      </c>
    </row>
    <row r="707" ht="10.05" customHeight="1" s="1003">
      <c r="A707" s="45" t="inlineStr">
        <is>
          <t>Féverole</t>
        </is>
      </c>
      <c r="B707" s="1112" t="n">
        <v>2019</v>
      </c>
      <c r="C707" s="45" t="inlineStr">
        <is>
          <t>2019/20</t>
        </is>
      </c>
      <c r="D707" s="1113" t="n">
        <v>8</v>
      </c>
      <c r="E707" s="48" t="n">
        <v>22046.1</v>
      </c>
      <c r="F707" s="48" t="n">
        <v>1065.3</v>
      </c>
      <c r="G707" s="48" t="n">
        <v>23111.4</v>
      </c>
      <c r="H707" s="48" t="n">
        <v>56646.7</v>
      </c>
      <c r="I707" s="48" t="n">
        <v>1338</v>
      </c>
      <c r="J707" s="48" t="n">
        <v>57984.7</v>
      </c>
      <c r="K707" s="48" t="n">
        <v>9727</v>
      </c>
      <c r="L707" s="48" t="n">
        <v>6746.6</v>
      </c>
      <c r="M707" s="48" t="n">
        <v>4855.5</v>
      </c>
      <c r="N707" s="48" t="n">
        <v>209.5</v>
      </c>
    </row>
    <row r="708" ht="10.05" customHeight="1" s="1003">
      <c r="A708" s="45" t="inlineStr">
        <is>
          <t>Lupin</t>
        </is>
      </c>
      <c r="B708" s="1112" t="n">
        <v>2019</v>
      </c>
      <c r="C708" s="45" t="inlineStr">
        <is>
          <t>2019/20</t>
        </is>
      </c>
      <c r="D708" s="1113" t="n">
        <v>8</v>
      </c>
      <c r="E708" s="48" t="n">
        <v>1855.1</v>
      </c>
      <c r="F708" s="48" t="n">
        <v>10</v>
      </c>
      <c r="G708" s="48" t="n">
        <v>1865.1</v>
      </c>
      <c r="H708" s="48" t="n">
        <v>9611.299999999999</v>
      </c>
      <c r="I708" s="48" t="n">
        <v>81.40000000000001</v>
      </c>
      <c r="J708" s="48" t="n">
        <v>9692.700000000001</v>
      </c>
      <c r="K708" s="48" t="n">
        <v>510.3</v>
      </c>
      <c r="L708" s="48" t="n">
        <v>519.5</v>
      </c>
      <c r="M708" s="48" t="n">
        <v>138.5</v>
      </c>
      <c r="N708" s="48" t="n">
        <v>21.4</v>
      </c>
    </row>
    <row r="709" ht="10.05" customHeight="1" s="1003">
      <c r="A709" s="45" t="inlineStr">
        <is>
          <t>Pois</t>
        </is>
      </c>
      <c r="B709" s="1112" t="n">
        <v>2019</v>
      </c>
      <c r="C709" s="45" t="inlineStr">
        <is>
          <t>2019/20</t>
        </is>
      </c>
      <c r="D709" s="1113" t="n">
        <v>8</v>
      </c>
      <c r="E709" s="48" t="n">
        <v>43613.4</v>
      </c>
      <c r="F709" s="48" t="n">
        <v>808.8</v>
      </c>
      <c r="G709" s="48" t="n">
        <v>44422.2</v>
      </c>
      <c r="H709" s="48" t="n">
        <v>343230.3</v>
      </c>
      <c r="I709" s="48" t="n">
        <v>12362</v>
      </c>
      <c r="J709" s="48" t="n">
        <v>355592.3</v>
      </c>
      <c r="K709" s="48" t="n">
        <v>82413.60000000001</v>
      </c>
      <c r="L709" s="48" t="n">
        <v>14128</v>
      </c>
      <c r="M709" s="48" t="n">
        <v>26670.1</v>
      </c>
      <c r="N709" s="48" t="n">
        <v>1160.1</v>
      </c>
    </row>
    <row r="710" ht="10.05" customHeight="1" s="1003">
      <c r="A710" s="45" t="inlineStr">
        <is>
          <t>Féverole</t>
        </is>
      </c>
      <c r="B710" s="1112" t="n">
        <v>2019</v>
      </c>
      <c r="C710" s="45" t="inlineStr">
        <is>
          <t>2019/20</t>
        </is>
      </c>
      <c r="D710" s="1113" t="n">
        <v>9</v>
      </c>
      <c r="E710" s="48" t="n">
        <v>10586.7</v>
      </c>
      <c r="F710" s="48" t="n">
        <v>2231</v>
      </c>
      <c r="G710" s="48" t="n">
        <v>12817.7</v>
      </c>
      <c r="H710" s="48" t="n">
        <v>59310.7</v>
      </c>
      <c r="I710" s="48" t="n">
        <v>2106</v>
      </c>
      <c r="J710" s="48" t="n">
        <v>61416.7</v>
      </c>
      <c r="K710" s="48" t="n">
        <v>7121.9</v>
      </c>
      <c r="L710" s="48" t="n">
        <v>2132.6</v>
      </c>
      <c r="M710" s="48" t="n">
        <v>4413.4</v>
      </c>
      <c r="N710" s="48" t="n">
        <v>332.9</v>
      </c>
    </row>
    <row r="711" ht="10.05" customHeight="1" s="1003">
      <c r="A711" s="45" t="inlineStr">
        <is>
          <t>Lupin</t>
        </is>
      </c>
      <c r="B711" s="1112" t="n">
        <v>2019</v>
      </c>
      <c r="C711" s="45" t="inlineStr">
        <is>
          <t>2019/20</t>
        </is>
      </c>
      <c r="D711" s="1113" t="n">
        <v>9</v>
      </c>
      <c r="E711" s="48" t="n">
        <v>837.4</v>
      </c>
      <c r="F711" s="48" t="n">
        <v>0</v>
      </c>
      <c r="G711" s="48" t="n">
        <v>837.4</v>
      </c>
      <c r="H711" s="48" t="n">
        <v>9564.799999999999</v>
      </c>
      <c r="I711" s="48" t="n">
        <v>81.40000000000001</v>
      </c>
      <c r="J711" s="48" t="n">
        <v>9646.200000000001</v>
      </c>
      <c r="K711" s="48" t="n">
        <v>298</v>
      </c>
      <c r="L711" s="48" t="n">
        <v>174.7</v>
      </c>
      <c r="M711" s="48" t="n">
        <v>327.8</v>
      </c>
      <c r="N711" s="48" t="n">
        <v>59.2</v>
      </c>
    </row>
    <row r="712" ht="10.05" customHeight="1" s="1003">
      <c r="A712" s="45" t="inlineStr">
        <is>
          <t>Pois</t>
        </is>
      </c>
      <c r="B712" s="1112" t="n">
        <v>2019</v>
      </c>
      <c r="C712" s="45" t="inlineStr">
        <is>
          <t>2019/20</t>
        </is>
      </c>
      <c r="D712" s="1113" t="n">
        <v>9</v>
      </c>
      <c r="E712" s="48" t="n">
        <v>44776.1</v>
      </c>
      <c r="F712" s="48" t="n">
        <v>3825.3</v>
      </c>
      <c r="G712" s="48" t="n">
        <v>48601.4</v>
      </c>
      <c r="H712" s="48" t="n">
        <v>346026.8</v>
      </c>
      <c r="I712" s="48" t="n">
        <v>14459.7</v>
      </c>
      <c r="J712" s="48" t="n">
        <v>360486.5</v>
      </c>
      <c r="K712" s="48" t="n">
        <v>54935.5</v>
      </c>
      <c r="L712" s="48" t="n">
        <v>2142</v>
      </c>
      <c r="M712" s="48" t="n">
        <v>29347.2</v>
      </c>
      <c r="N712" s="48" t="n">
        <v>272.8</v>
      </c>
    </row>
    <row r="713" ht="10.05" customHeight="1" s="1003">
      <c r="A713" s="45" t="inlineStr">
        <is>
          <t>Féverole</t>
        </is>
      </c>
      <c r="B713" s="1112" t="n">
        <v>2019</v>
      </c>
      <c r="C713" s="45" t="inlineStr">
        <is>
          <t>2019/20</t>
        </is>
      </c>
      <c r="D713" s="1113" t="n">
        <v>10</v>
      </c>
      <c r="E713" s="48" t="n">
        <v>3964.1</v>
      </c>
      <c r="F713" s="48" t="n">
        <v>1166.2</v>
      </c>
      <c r="G713" s="48" t="n">
        <v>5130.3</v>
      </c>
      <c r="H713" s="48" t="n">
        <v>57151.3</v>
      </c>
      <c r="I713" s="48" t="n">
        <v>1700.2</v>
      </c>
      <c r="J713" s="48" t="n">
        <v>58851.5</v>
      </c>
      <c r="K713" s="48" t="n">
        <v>6269</v>
      </c>
      <c r="L713" s="48" t="n">
        <v>1367</v>
      </c>
      <c r="M713" s="48" t="n">
        <v>1849.4</v>
      </c>
      <c r="N713" s="48" t="n">
        <v>435.1</v>
      </c>
    </row>
    <row r="714" ht="10.05" customHeight="1" s="1003">
      <c r="A714" s="45" t="inlineStr">
        <is>
          <t>Lupin</t>
        </is>
      </c>
      <c r="B714" s="1112" t="n">
        <v>2019</v>
      </c>
      <c r="C714" s="45" t="inlineStr">
        <is>
          <t>2019/20</t>
        </is>
      </c>
      <c r="D714" s="1113" t="n">
        <v>10</v>
      </c>
      <c r="E714" s="48" t="n">
        <v>150.8</v>
      </c>
      <c r="F714" s="48" t="n">
        <v>134.9</v>
      </c>
      <c r="G714" s="48" t="n">
        <v>285.7</v>
      </c>
      <c r="H714" s="48" t="n">
        <v>8702.4</v>
      </c>
      <c r="I714" s="48" t="n">
        <v>216.2</v>
      </c>
      <c r="J714" s="48" t="n">
        <v>8918.6</v>
      </c>
      <c r="K714" s="48" t="n">
        <v>173</v>
      </c>
      <c r="L714" s="48" t="n">
        <v>3.5</v>
      </c>
      <c r="M714" s="48" t="n">
        <v>109.7</v>
      </c>
      <c r="N714" s="48" t="n">
        <v>15.3</v>
      </c>
    </row>
    <row r="715" ht="10.05" customHeight="1" s="1003">
      <c r="A715" s="45" t="inlineStr">
        <is>
          <t>Pois</t>
        </is>
      </c>
      <c r="B715" s="1112" t="n">
        <v>2019</v>
      </c>
      <c r="C715" s="45" t="inlineStr">
        <is>
          <t>2019/20</t>
        </is>
      </c>
      <c r="D715" s="1113" t="n">
        <v>10</v>
      </c>
      <c r="E715" s="48" t="n">
        <v>15913</v>
      </c>
      <c r="F715" s="48" t="n">
        <v>5047.9</v>
      </c>
      <c r="G715" s="48" t="n">
        <v>20960.9</v>
      </c>
      <c r="H715" s="48" t="n">
        <v>310017.3</v>
      </c>
      <c r="I715" s="48" t="n">
        <v>14529.1</v>
      </c>
      <c r="J715" s="48" t="n">
        <v>324546.4</v>
      </c>
      <c r="K715" s="48" t="n">
        <v>45176.6</v>
      </c>
      <c r="L715" s="48" t="n">
        <v>1661.2</v>
      </c>
      <c r="M715" s="48" t="n">
        <v>10987.6</v>
      </c>
      <c r="N715" s="48" t="n">
        <v>433</v>
      </c>
    </row>
    <row r="716" ht="10.05" customHeight="1" s="1003">
      <c r="A716" s="45" t="inlineStr">
        <is>
          <t>Féverole</t>
        </is>
      </c>
      <c r="B716" s="1112" t="n">
        <v>2019</v>
      </c>
      <c r="C716" s="45" t="inlineStr">
        <is>
          <t>2019/20</t>
        </is>
      </c>
      <c r="D716" s="1113" t="n">
        <v>11</v>
      </c>
      <c r="E716" s="48" t="n">
        <v>1393</v>
      </c>
      <c r="F716" s="48" t="n">
        <v>1311.7</v>
      </c>
      <c r="G716" s="48" t="n">
        <v>2704.7</v>
      </c>
      <c r="H716" s="48" t="n">
        <v>54629.7</v>
      </c>
      <c r="I716" s="48" t="n">
        <v>2318.6</v>
      </c>
      <c r="J716" s="48" t="n">
        <v>56948.3</v>
      </c>
      <c r="K716" s="48" t="n">
        <v>4713.9</v>
      </c>
      <c r="L716" s="48" t="n">
        <v>-838.5</v>
      </c>
      <c r="M716" s="48" t="n">
        <v>484.5</v>
      </c>
      <c r="N716" s="48" t="n">
        <v>234.1</v>
      </c>
    </row>
    <row r="717" ht="10.05" customHeight="1" s="1003">
      <c r="A717" s="45" t="inlineStr">
        <is>
          <t>Lupin</t>
        </is>
      </c>
      <c r="B717" s="1112" t="n">
        <v>2019</v>
      </c>
      <c r="C717" s="45" t="inlineStr">
        <is>
          <t>2019/20</t>
        </is>
      </c>
      <c r="D717" s="1113" t="n">
        <v>11</v>
      </c>
      <c r="E717" s="48" t="n">
        <v>58.3</v>
      </c>
      <c r="F717" s="48" t="n">
        <v>0</v>
      </c>
      <c r="G717" s="48" t="n">
        <v>58.3</v>
      </c>
      <c r="H717" s="48" t="n">
        <v>7686.1</v>
      </c>
      <c r="I717" s="48" t="n">
        <v>80.8</v>
      </c>
      <c r="J717" s="48" t="n">
        <v>7766.9</v>
      </c>
      <c r="K717" s="48" t="n">
        <v>174.1</v>
      </c>
      <c r="L717" s="48" t="n">
        <v>33.5</v>
      </c>
      <c r="M717" s="48" t="n">
        <v>16.9</v>
      </c>
      <c r="N717" s="48" t="n">
        <v>15.5</v>
      </c>
    </row>
    <row r="718" ht="10.05" customHeight="1" s="1003">
      <c r="A718" s="45" t="inlineStr">
        <is>
          <t>Pois</t>
        </is>
      </c>
      <c r="B718" s="1112" t="n">
        <v>2019</v>
      </c>
      <c r="C718" s="45" t="inlineStr">
        <is>
          <t>2019/20</t>
        </is>
      </c>
      <c r="D718" s="1113" t="n">
        <v>11</v>
      </c>
      <c r="E718" s="48" t="n">
        <v>14499.1</v>
      </c>
      <c r="F718" s="48" t="n">
        <v>3461</v>
      </c>
      <c r="G718" s="48" t="n">
        <v>17960.1</v>
      </c>
      <c r="H718" s="48" t="n">
        <v>272992.2</v>
      </c>
      <c r="I718" s="48" t="n">
        <v>14657.8</v>
      </c>
      <c r="J718" s="48" t="n">
        <v>287650</v>
      </c>
      <c r="K718" s="48" t="n">
        <v>36869</v>
      </c>
      <c r="L718" s="48" t="n">
        <v>1187.1</v>
      </c>
      <c r="M718" s="48" t="n">
        <v>8888.299999999999</v>
      </c>
      <c r="N718" s="48" t="n">
        <v>565.9</v>
      </c>
    </row>
    <row r="719" ht="10.05" customHeight="1" s="1003">
      <c r="A719" s="45" t="inlineStr">
        <is>
          <t>Féverole</t>
        </is>
      </c>
      <c r="B719" s="1112" t="n">
        <v>2019</v>
      </c>
      <c r="C719" s="45" t="inlineStr">
        <is>
          <t>2019/20</t>
        </is>
      </c>
      <c r="D719" s="1113" t="n">
        <v>12</v>
      </c>
      <c r="E719" s="48" t="n">
        <v>1993.5</v>
      </c>
      <c r="F719" s="48" t="n">
        <v>203.9</v>
      </c>
      <c r="G719" s="48" t="n">
        <v>2197.4</v>
      </c>
      <c r="H719" s="48" t="n">
        <v>51899.3</v>
      </c>
      <c r="I719" s="48" t="n">
        <v>2375</v>
      </c>
      <c r="J719" s="48" t="n">
        <v>54274.3</v>
      </c>
      <c r="K719" s="48" t="n">
        <v>4142.8</v>
      </c>
      <c r="L719" s="48" t="n">
        <v>121.1</v>
      </c>
      <c r="M719" s="48" t="n">
        <v>659.3</v>
      </c>
      <c r="N719" s="48" t="n">
        <v>33.2</v>
      </c>
    </row>
    <row r="720" ht="10.05" customHeight="1" s="1003">
      <c r="A720" s="45" t="inlineStr">
        <is>
          <t>Lupin</t>
        </is>
      </c>
      <c r="B720" s="1112" t="n">
        <v>2019</v>
      </c>
      <c r="C720" s="45" t="inlineStr">
        <is>
          <t>2019/20</t>
        </is>
      </c>
      <c r="D720" s="1113" t="n">
        <v>12</v>
      </c>
      <c r="E720" s="48" t="n">
        <v>18</v>
      </c>
      <c r="F720" s="48" t="n">
        <v>0</v>
      </c>
      <c r="G720" s="48" t="n">
        <v>18</v>
      </c>
      <c r="H720" s="48" t="n">
        <v>6866.4</v>
      </c>
      <c r="I720" s="48" t="n">
        <v>81.2</v>
      </c>
      <c r="J720" s="48" t="n">
        <v>6947.6</v>
      </c>
      <c r="K720" s="48" t="n">
        <v>189.1</v>
      </c>
      <c r="L720" s="48" t="n">
        <v>50.2</v>
      </c>
      <c r="M720" s="48" t="n">
        <v>8.6</v>
      </c>
      <c r="N720" s="48" t="n">
        <v>26.6</v>
      </c>
    </row>
    <row r="721" ht="10.05" customHeight="1" s="1003">
      <c r="A721" s="45" t="inlineStr">
        <is>
          <t>Pois</t>
        </is>
      </c>
      <c r="B721" s="1112" t="n">
        <v>2019</v>
      </c>
      <c r="C721" s="45" t="inlineStr">
        <is>
          <t>2019/20</t>
        </is>
      </c>
      <c r="D721" s="1113" t="n">
        <v>12</v>
      </c>
      <c r="E721" s="48" t="n">
        <v>13382.3</v>
      </c>
      <c r="F721" s="48" t="n">
        <v>2712.7</v>
      </c>
      <c r="G721" s="48" t="n">
        <v>16095</v>
      </c>
      <c r="H721" s="48" t="n">
        <v>246507.4</v>
      </c>
      <c r="I721" s="48" t="n">
        <v>15005.4</v>
      </c>
      <c r="J721" s="48" t="n">
        <v>261512.8</v>
      </c>
      <c r="K721" s="48" t="n">
        <v>30561.9</v>
      </c>
      <c r="L721" s="48" t="n">
        <v>1367.6</v>
      </c>
      <c r="M721" s="48" t="n">
        <v>7371.4</v>
      </c>
      <c r="N721" s="48" t="n">
        <v>303.1</v>
      </c>
    </row>
    <row r="722" ht="10.05" customHeight="1" s="1003">
      <c r="A722" s="45" t="inlineStr">
        <is>
          <t>Féverole</t>
        </is>
      </c>
      <c r="B722" s="1112" t="n">
        <v>2020</v>
      </c>
      <c r="C722" s="45" t="inlineStr">
        <is>
          <t>2019/20</t>
        </is>
      </c>
      <c r="D722" s="1113" t="n">
        <v>1</v>
      </c>
      <c r="E722" s="48" t="n">
        <v>2656.9</v>
      </c>
      <c r="F722" s="48" t="n">
        <v>246.9</v>
      </c>
      <c r="G722" s="48" t="n">
        <v>2903.8</v>
      </c>
      <c r="H722" s="48" t="n">
        <v>48217.3</v>
      </c>
      <c r="I722" s="48" t="n">
        <v>1854</v>
      </c>
      <c r="J722" s="48" t="n">
        <v>50071.3</v>
      </c>
      <c r="K722" s="48" t="n">
        <v>3616.2</v>
      </c>
      <c r="L722" s="48" t="n">
        <v>180.1</v>
      </c>
      <c r="M722" s="48" t="n">
        <v>674.9</v>
      </c>
      <c r="N722" s="48" t="n">
        <v>47.8</v>
      </c>
    </row>
    <row r="723" ht="10.05" customHeight="1" s="1003">
      <c r="A723" s="45" t="inlineStr">
        <is>
          <t>Lupin</t>
        </is>
      </c>
      <c r="B723" s="1112" t="n">
        <v>2020</v>
      </c>
      <c r="C723" s="45" t="inlineStr">
        <is>
          <t>2019/20</t>
        </is>
      </c>
      <c r="D723" s="1113" t="n">
        <v>1</v>
      </c>
      <c r="E723" s="48" t="n">
        <v>111.4</v>
      </c>
      <c r="F723" s="48" t="n">
        <v>60</v>
      </c>
      <c r="G723" s="48" t="n">
        <v>171.4</v>
      </c>
      <c r="H723" s="48" t="n">
        <v>5899.5</v>
      </c>
      <c r="I723" s="48" t="n">
        <v>56.4</v>
      </c>
      <c r="J723" s="48" t="n">
        <v>5955.9</v>
      </c>
      <c r="K723" s="48" t="n">
        <v>183.4</v>
      </c>
      <c r="L723" s="48" t="n">
        <v>32.6</v>
      </c>
      <c r="M723" s="48" t="n">
        <v>0</v>
      </c>
      <c r="N723" s="48" t="n">
        <v>38.3</v>
      </c>
    </row>
    <row r="724" ht="10.05" customHeight="1" s="1003">
      <c r="A724" s="45" t="inlineStr">
        <is>
          <t>Pois</t>
        </is>
      </c>
      <c r="B724" s="1112" t="n">
        <v>2020</v>
      </c>
      <c r="C724" s="45" t="inlineStr">
        <is>
          <t>2019/20</t>
        </is>
      </c>
      <c r="D724" s="1113" t="n">
        <v>1</v>
      </c>
      <c r="E724" s="48" t="n">
        <v>16424.1</v>
      </c>
      <c r="F724" s="48" t="n">
        <v>3147.5</v>
      </c>
      <c r="G724" s="48" t="n">
        <v>19571.6</v>
      </c>
      <c r="H724" s="48" t="n">
        <v>218094.3</v>
      </c>
      <c r="I724" s="48" t="n">
        <v>12717.1</v>
      </c>
      <c r="J724" s="48" t="n">
        <v>230811.4</v>
      </c>
      <c r="K724" s="48" t="n">
        <v>22240</v>
      </c>
      <c r="L724" s="48" t="n">
        <v>2063.3</v>
      </c>
      <c r="M724" s="48" t="n">
        <v>9588.700000000001</v>
      </c>
      <c r="N724" s="48" t="n">
        <v>794.2</v>
      </c>
    </row>
    <row r="725" ht="10.05" customHeight="1" s="1003">
      <c r="A725" s="45" t="inlineStr">
        <is>
          <t>Féverole</t>
        </is>
      </c>
      <c r="B725" s="1112" t="n">
        <v>2020</v>
      </c>
      <c r="C725" s="45" t="inlineStr">
        <is>
          <t>2019/20</t>
        </is>
      </c>
      <c r="D725" s="1113" t="n">
        <v>2</v>
      </c>
      <c r="E725" s="48" t="n">
        <v>2403.4</v>
      </c>
      <c r="F725" s="48" t="n">
        <v>124.3</v>
      </c>
      <c r="G725" s="48" t="n">
        <v>2527.7</v>
      </c>
      <c r="H725" s="48" t="n">
        <v>45101.1</v>
      </c>
      <c r="I725" s="48" t="n">
        <v>1310.5</v>
      </c>
      <c r="J725" s="48" t="n">
        <v>46411.6</v>
      </c>
      <c r="K725" s="48" t="n">
        <v>2860.2</v>
      </c>
      <c r="L725" s="48" t="n">
        <v>191.6</v>
      </c>
      <c r="M725" s="48" t="n">
        <v>888.3</v>
      </c>
      <c r="N725" s="48" t="n">
        <v>59.5</v>
      </c>
    </row>
    <row r="726" ht="10.05" customHeight="1" s="1003">
      <c r="A726" s="45" t="inlineStr">
        <is>
          <t>Lupin</t>
        </is>
      </c>
      <c r="B726" s="1112" t="n">
        <v>2020</v>
      </c>
      <c r="C726" s="45" t="inlineStr">
        <is>
          <t>2019/20</t>
        </is>
      </c>
      <c r="D726" s="1113" t="n">
        <v>2</v>
      </c>
      <c r="E726" s="48" t="n">
        <v>33.4</v>
      </c>
      <c r="F726" s="48" t="n">
        <v>14</v>
      </c>
      <c r="G726" s="48" t="n">
        <v>47.4</v>
      </c>
      <c r="H726" s="48" t="n">
        <v>5094.8</v>
      </c>
      <c r="I726" s="48" t="n">
        <v>47.7</v>
      </c>
      <c r="J726" s="48" t="n">
        <v>5142.5</v>
      </c>
      <c r="K726" s="48" t="n">
        <v>169.6</v>
      </c>
      <c r="L726" s="48" t="n">
        <v>0</v>
      </c>
      <c r="M726" s="48" t="n">
        <v>0</v>
      </c>
      <c r="N726" s="48" t="n">
        <v>13.9</v>
      </c>
    </row>
    <row r="727" ht="10.05" customHeight="1" s="1003">
      <c r="A727" s="45" t="inlineStr">
        <is>
          <t>Pois</t>
        </is>
      </c>
      <c r="B727" s="1112" t="n">
        <v>2020</v>
      </c>
      <c r="C727" s="45" t="inlineStr">
        <is>
          <t>2019/20</t>
        </is>
      </c>
      <c r="D727" s="1113" t="n">
        <v>2</v>
      </c>
      <c r="E727" s="48" t="n">
        <v>13618.4</v>
      </c>
      <c r="F727" s="48" t="n">
        <v>1027.6</v>
      </c>
      <c r="G727" s="48" t="n">
        <v>14646</v>
      </c>
      <c r="H727" s="48" t="n">
        <v>195646.8</v>
      </c>
      <c r="I727" s="48" t="n">
        <v>8285</v>
      </c>
      <c r="J727" s="48" t="n">
        <v>203931.8</v>
      </c>
      <c r="K727" s="48" t="n">
        <v>15748.5</v>
      </c>
      <c r="L727" s="48" t="n">
        <v>1138.1</v>
      </c>
      <c r="M727" s="48" t="n">
        <v>7297.1</v>
      </c>
      <c r="N727" s="48" t="n">
        <v>334.6</v>
      </c>
    </row>
    <row r="728" ht="10.05" customHeight="1" s="1003">
      <c r="A728" s="45" t="inlineStr">
        <is>
          <t>Féverole</t>
        </is>
      </c>
      <c r="B728" s="1112" t="n">
        <v>2020</v>
      </c>
      <c r="C728" s="45" t="inlineStr">
        <is>
          <t>2019/20</t>
        </is>
      </c>
      <c r="D728" s="1113" t="n">
        <v>3</v>
      </c>
      <c r="E728" s="48" t="n">
        <v>1996.8</v>
      </c>
      <c r="F728" s="48" t="n">
        <v>0</v>
      </c>
      <c r="G728" s="48" t="n">
        <v>1996.8</v>
      </c>
      <c r="H728" s="48" t="n">
        <v>39973.2</v>
      </c>
      <c r="I728" s="48" t="n">
        <v>1273.8</v>
      </c>
      <c r="J728" s="48" t="n">
        <v>41247</v>
      </c>
      <c r="K728" s="48" t="n">
        <v>2335.2</v>
      </c>
      <c r="L728" s="48" t="n">
        <v>206.9</v>
      </c>
      <c r="M728" s="48" t="n">
        <v>642</v>
      </c>
      <c r="N728" s="48" t="n">
        <v>89.8</v>
      </c>
    </row>
    <row r="729" ht="10.05" customHeight="1" s="1003">
      <c r="A729" s="45" t="inlineStr">
        <is>
          <t>Lupin</t>
        </is>
      </c>
      <c r="B729" s="1112" t="n">
        <v>2020</v>
      </c>
      <c r="C729" s="45" t="inlineStr">
        <is>
          <t>2019/20</t>
        </is>
      </c>
      <c r="D729" s="1113" t="n">
        <v>3</v>
      </c>
      <c r="E729" s="48" t="n">
        <v>0</v>
      </c>
      <c r="F729" s="48" t="n">
        <v>0</v>
      </c>
      <c r="G729" s="48" t="n">
        <v>0</v>
      </c>
      <c r="H729" s="48" t="n">
        <v>4242.3</v>
      </c>
      <c r="I729" s="48" t="n">
        <v>30.6</v>
      </c>
      <c r="J729" s="48" t="n">
        <v>4272.9</v>
      </c>
      <c r="K729" s="48" t="n">
        <v>157.3</v>
      </c>
      <c r="L729" s="48" t="n">
        <v>0</v>
      </c>
      <c r="M729" s="48" t="n">
        <v>0</v>
      </c>
      <c r="N729" s="48" t="n">
        <v>12.3</v>
      </c>
    </row>
    <row r="730" ht="10.05" customHeight="1" s="1003">
      <c r="A730" s="45" t="inlineStr">
        <is>
          <t>Pois</t>
        </is>
      </c>
      <c r="B730" s="1112" t="n">
        <v>2020</v>
      </c>
      <c r="C730" s="45" t="inlineStr">
        <is>
          <t>2019/20</t>
        </is>
      </c>
      <c r="D730" s="1113" t="n">
        <v>3</v>
      </c>
      <c r="E730" s="48" t="n">
        <v>12221.2</v>
      </c>
      <c r="F730" s="48" t="n">
        <v>231.2</v>
      </c>
      <c r="G730" s="48" t="n">
        <v>12452.4</v>
      </c>
      <c r="H730" s="48" t="n">
        <v>167676</v>
      </c>
      <c r="I730" s="48" t="n">
        <v>7699.4</v>
      </c>
      <c r="J730" s="48" t="n">
        <v>175375.4</v>
      </c>
      <c r="K730" s="48" t="n">
        <v>11343.3</v>
      </c>
      <c r="L730" s="48" t="n">
        <v>1026.7</v>
      </c>
      <c r="M730" s="48" t="n">
        <v>4961.9</v>
      </c>
      <c r="N730" s="48" t="n">
        <v>474.8</v>
      </c>
    </row>
    <row r="731" ht="10.05" customHeight="1" s="1003">
      <c r="A731" s="45" t="inlineStr">
        <is>
          <t>Féverole</t>
        </is>
      </c>
      <c r="B731" s="1112" t="n">
        <v>2020</v>
      </c>
      <c r="C731" s="45" t="inlineStr">
        <is>
          <t>2019/20</t>
        </is>
      </c>
      <c r="D731" s="1113" t="n">
        <v>4</v>
      </c>
      <c r="E731" s="48" t="n">
        <v>2163.1</v>
      </c>
      <c r="F731" s="48" t="n">
        <v>0</v>
      </c>
      <c r="G731" s="48" t="n">
        <v>2163.1</v>
      </c>
      <c r="H731" s="48" t="n">
        <v>34229.5</v>
      </c>
      <c r="I731" s="48" t="n">
        <v>1178.4</v>
      </c>
      <c r="J731" s="48" t="n">
        <v>35407.9</v>
      </c>
      <c r="K731" s="48" t="n">
        <v>1634.8</v>
      </c>
      <c r="L731" s="48" t="n">
        <v>95.5</v>
      </c>
      <c r="M731" s="48" t="n">
        <v>740.2</v>
      </c>
      <c r="N731" s="48" t="n">
        <v>58.9</v>
      </c>
    </row>
    <row r="732" ht="10.05" customHeight="1" s="1003">
      <c r="A732" s="45" t="inlineStr">
        <is>
          <t>Lupin</t>
        </is>
      </c>
      <c r="B732" s="1112" t="n">
        <v>2020</v>
      </c>
      <c r="C732" s="45" t="inlineStr">
        <is>
          <t>2019/20</t>
        </is>
      </c>
      <c r="D732" s="1113" t="n">
        <v>4</v>
      </c>
      <c r="E732" s="48" t="n">
        <v>17.2</v>
      </c>
      <c r="F732" s="48" t="n">
        <v>0</v>
      </c>
      <c r="G732" s="48" t="n">
        <v>17.2</v>
      </c>
      <c r="H732" s="48" t="n">
        <v>3024.3</v>
      </c>
      <c r="I732" s="48" t="n">
        <v>28.7</v>
      </c>
      <c r="J732" s="48" t="n">
        <v>3053</v>
      </c>
      <c r="K732" s="48" t="n">
        <v>137.9</v>
      </c>
      <c r="L732" s="48" t="n">
        <v>0</v>
      </c>
      <c r="M732" s="48" t="n">
        <v>0</v>
      </c>
      <c r="N732" s="48" t="n">
        <v>19.4</v>
      </c>
    </row>
    <row r="733" ht="10.05" customHeight="1" s="1003">
      <c r="A733" s="45" t="inlineStr">
        <is>
          <t>Pois</t>
        </is>
      </c>
      <c r="B733" s="1112" t="n">
        <v>2020</v>
      </c>
      <c r="C733" s="45" t="inlineStr">
        <is>
          <t>2019/20</t>
        </is>
      </c>
      <c r="D733" s="1113" t="n">
        <v>4</v>
      </c>
      <c r="E733" s="48" t="n">
        <v>11336.6</v>
      </c>
      <c r="F733" s="48" t="n">
        <v>48.2</v>
      </c>
      <c r="G733" s="48" t="n">
        <v>11384.8</v>
      </c>
      <c r="H733" s="48" t="n">
        <v>128160.5</v>
      </c>
      <c r="I733" s="48" t="n">
        <v>7231.6</v>
      </c>
      <c r="J733" s="48" t="n">
        <v>135392.1</v>
      </c>
      <c r="K733" s="48" t="n">
        <v>7878.4</v>
      </c>
      <c r="L733" s="48" t="n">
        <v>835.2</v>
      </c>
      <c r="M733" s="48" t="n">
        <v>4115.5</v>
      </c>
      <c r="N733" s="48" t="n">
        <v>225.5</v>
      </c>
    </row>
    <row r="734" ht="10.05" customHeight="1" s="1003">
      <c r="A734" s="45" t="inlineStr">
        <is>
          <t>Féverole</t>
        </is>
      </c>
      <c r="B734" s="1112" t="n">
        <v>2020</v>
      </c>
      <c r="C734" s="45" t="inlineStr">
        <is>
          <t>2019/20</t>
        </is>
      </c>
      <c r="D734" s="1113" t="n">
        <v>5</v>
      </c>
      <c r="E734" s="48" t="n">
        <v>2071.7</v>
      </c>
      <c r="F734" s="48" t="n">
        <v>98.8</v>
      </c>
      <c r="G734" s="48" t="n">
        <v>2170.5</v>
      </c>
      <c r="H734" s="48" t="n">
        <v>22597.3</v>
      </c>
      <c r="I734" s="48" t="n">
        <v>844.4</v>
      </c>
      <c r="J734" s="48" t="n">
        <v>23441.7</v>
      </c>
      <c r="K734" s="48" t="n">
        <v>1117.9</v>
      </c>
      <c r="L734" s="48" t="n">
        <v>119.8</v>
      </c>
      <c r="M734" s="48" t="n">
        <v>586.9</v>
      </c>
      <c r="N734" s="48" t="n">
        <v>80</v>
      </c>
    </row>
    <row r="735" ht="10.05" customHeight="1" s="1003">
      <c r="A735" s="45" t="inlineStr">
        <is>
          <t>Lupin</t>
        </is>
      </c>
      <c r="B735" s="1112" t="n">
        <v>2020</v>
      </c>
      <c r="C735" s="45" t="inlineStr">
        <is>
          <t>2019/20</t>
        </is>
      </c>
      <c r="D735" s="1113" t="n">
        <v>5</v>
      </c>
      <c r="E735" s="48" t="n">
        <v>3.5</v>
      </c>
      <c r="F735" s="48" t="n">
        <v>0</v>
      </c>
      <c r="G735" s="48" t="n">
        <v>3.5</v>
      </c>
      <c r="H735" s="48" t="n">
        <v>2284.4</v>
      </c>
      <c r="I735" s="48" t="n">
        <v>28.5</v>
      </c>
      <c r="J735" s="48" t="n">
        <v>2312.9</v>
      </c>
      <c r="K735" s="48" t="n">
        <v>122.5</v>
      </c>
      <c r="L735" s="48" t="n">
        <v>0</v>
      </c>
      <c r="M735" s="48" t="n">
        <v>0</v>
      </c>
      <c r="N735" s="48" t="n">
        <v>15.4</v>
      </c>
    </row>
    <row r="736" ht="10.05" customHeight="1" s="1003">
      <c r="A736" s="45" t="inlineStr">
        <is>
          <t>Pois</t>
        </is>
      </c>
      <c r="B736" s="1112" t="n">
        <v>2020</v>
      </c>
      <c r="C736" s="45" t="inlineStr">
        <is>
          <t>2019/20</t>
        </is>
      </c>
      <c r="D736" s="1113" t="n">
        <v>5</v>
      </c>
      <c r="E736" s="48" t="n">
        <v>9524.1</v>
      </c>
      <c r="F736" s="48" t="n">
        <v>0</v>
      </c>
      <c r="G736" s="48" t="n">
        <v>9524.1</v>
      </c>
      <c r="H736" s="48" t="n">
        <v>89383.7</v>
      </c>
      <c r="I736" s="48" t="n">
        <v>6190</v>
      </c>
      <c r="J736" s="48" t="n">
        <v>95573.6999999999</v>
      </c>
      <c r="K736" s="48" t="n">
        <v>2355.5</v>
      </c>
      <c r="L736" s="48" t="n">
        <v>380.9</v>
      </c>
      <c r="M736" s="48" t="n">
        <v>5458.4</v>
      </c>
      <c r="N736" s="48" t="n">
        <v>478.8</v>
      </c>
    </row>
    <row r="737" ht="10.05" customHeight="1" s="1003">
      <c r="A737" s="45" t="inlineStr">
        <is>
          <t>Féverole</t>
        </is>
      </c>
      <c r="B737" s="1112" t="n">
        <v>2020</v>
      </c>
      <c r="C737" s="45" t="inlineStr">
        <is>
          <t>2019/20</t>
        </is>
      </c>
      <c r="D737" s="1113" t="n">
        <v>6</v>
      </c>
      <c r="E737" s="48" t="n">
        <v>1887.5</v>
      </c>
      <c r="F737" s="48" t="n">
        <v>-13.4</v>
      </c>
      <c r="G737" s="48" t="n">
        <v>1874.1</v>
      </c>
      <c r="H737" s="48" t="n">
        <v>13245.9</v>
      </c>
      <c r="I737" s="48" t="n">
        <v>634</v>
      </c>
      <c r="J737" s="48" t="n">
        <v>13879.9</v>
      </c>
      <c r="K737" s="48" t="n">
        <v>669.1</v>
      </c>
      <c r="L737" s="48" t="n">
        <v>229.3</v>
      </c>
      <c r="M737" s="48" t="n">
        <v>458.6</v>
      </c>
      <c r="N737" s="48" t="n">
        <v>219.6</v>
      </c>
    </row>
    <row r="738" ht="10.05" customHeight="1" s="1003">
      <c r="A738" s="45" t="inlineStr">
        <is>
          <t>Lupin</t>
        </is>
      </c>
      <c r="B738" s="1112" t="n">
        <v>2020</v>
      </c>
      <c r="C738" s="45" t="inlineStr">
        <is>
          <t>2019/20</t>
        </is>
      </c>
      <c r="D738" s="1113" t="n">
        <v>6</v>
      </c>
      <c r="E738" s="48" t="n">
        <v>12.2</v>
      </c>
      <c r="F738" s="48" t="n">
        <v>0</v>
      </c>
      <c r="G738" s="48" t="n">
        <v>12.2</v>
      </c>
      <c r="H738" s="48" t="n">
        <v>1760.9</v>
      </c>
      <c r="I738" s="48" t="n">
        <v>29.2</v>
      </c>
      <c r="J738" s="48" t="n">
        <v>1790.1</v>
      </c>
      <c r="K738" s="48" t="n">
        <v>113.4</v>
      </c>
      <c r="L738" s="48" t="n">
        <v>0</v>
      </c>
      <c r="M738" s="48" t="n">
        <v>0</v>
      </c>
      <c r="N738" s="48" t="n">
        <v>9.1</v>
      </c>
    </row>
    <row r="739" ht="10.05" customHeight="1" s="1003">
      <c r="A739" s="45" t="inlineStr">
        <is>
          <t>Pois</t>
        </is>
      </c>
      <c r="B739" s="1112" t="n">
        <v>2020</v>
      </c>
      <c r="C739" s="45" t="inlineStr">
        <is>
          <t>2019/20</t>
        </is>
      </c>
      <c r="D739" s="1113" t="n">
        <v>6</v>
      </c>
      <c r="E739" s="48" t="n">
        <v>6358.3</v>
      </c>
      <c r="F739" s="48" t="n">
        <v>2.1</v>
      </c>
      <c r="G739" s="48" t="n">
        <v>6360.4</v>
      </c>
      <c r="H739" s="48" t="n">
        <v>47147.1</v>
      </c>
      <c r="I739" s="48" t="n">
        <v>5950.6</v>
      </c>
      <c r="J739" s="48" t="n">
        <v>53097.7</v>
      </c>
      <c r="K739" s="48" t="n">
        <v>857.3</v>
      </c>
      <c r="L739" s="48" t="n">
        <v>614.1</v>
      </c>
      <c r="M739" s="48" t="n">
        <v>1593.2</v>
      </c>
      <c r="N739" s="48" t="n">
        <v>455.6</v>
      </c>
    </row>
    <row r="740" ht="10.05" customHeight="1" s="1003">
      <c r="A740" s="45" t="inlineStr">
        <is>
          <t>Pois chiche</t>
        </is>
      </c>
      <c r="B740" s="1112" t="n">
        <v>2020</v>
      </c>
      <c r="C740" s="45" t="inlineStr">
        <is>
          <t>2019/20</t>
        </is>
      </c>
      <c r="D740" s="1113" t="n">
        <v>6</v>
      </c>
      <c r="E740" s="48" t="n">
        <v>1462.5</v>
      </c>
      <c r="F740" s="48" t="n">
        <v>0</v>
      </c>
      <c r="G740" s="48" t="n">
        <v>1462.5</v>
      </c>
      <c r="H740" s="48" t="n">
        <v>1462.5</v>
      </c>
      <c r="I740" s="48" t="n">
        <v>0</v>
      </c>
      <c r="J740" s="48" t="n">
        <v>1462.5</v>
      </c>
      <c r="K740" s="48" t="n">
        <v>0</v>
      </c>
      <c r="L740" s="48" t="n">
        <v>0</v>
      </c>
      <c r="M740" s="48" t="n">
        <v>0</v>
      </c>
      <c r="N740" s="48" t="n">
        <v>0</v>
      </c>
    </row>
    <row r="741" ht="10.05" customHeight="1" s="1003">
      <c r="A741" s="45" t="inlineStr">
        <is>
          <t>Féverole</t>
        </is>
      </c>
      <c r="B741" s="1112" t="n">
        <v>2020</v>
      </c>
      <c r="C741" s="45" t="inlineStr">
        <is>
          <t>2020/21</t>
        </is>
      </c>
      <c r="D741" s="1113" t="n">
        <v>7</v>
      </c>
      <c r="E741" s="48" t="n">
        <v>20195.3</v>
      </c>
      <c r="F741" s="48" t="n">
        <v>307.7</v>
      </c>
      <c r="G741" s="48" t="n">
        <v>20503</v>
      </c>
      <c r="H741" s="48" t="n">
        <v>26864.9</v>
      </c>
      <c r="I741" s="48" t="n">
        <v>627.2</v>
      </c>
      <c r="J741" s="48" t="n">
        <v>27492.1</v>
      </c>
      <c r="K741" s="48" t="n">
        <v>5344.6</v>
      </c>
      <c r="L741" s="48" t="n">
        <v>7378.1</v>
      </c>
      <c r="M741" s="48" t="n">
        <v>2560.8</v>
      </c>
      <c r="N741" s="48" t="n">
        <v>120.5</v>
      </c>
    </row>
    <row r="742" ht="10.05" customHeight="1" s="1003">
      <c r="A742" s="45" t="inlineStr">
        <is>
          <t>Lentilles</t>
        </is>
      </c>
      <c r="B742" s="1112" t="n">
        <v>2020</v>
      </c>
      <c r="C742" s="45" t="inlineStr">
        <is>
          <t>2020/21</t>
        </is>
      </c>
      <c r="D742" s="1113" t="n">
        <v>7</v>
      </c>
      <c r="E742" s="48" t="n">
        <v>5197</v>
      </c>
      <c r="F742" s="48" t="n">
        <v>7.1</v>
      </c>
      <c r="G742" s="48" t="n">
        <v>5204.1</v>
      </c>
      <c r="H742" s="48" t="n">
        <v>18937.9</v>
      </c>
      <c r="I742" s="48" t="n">
        <v>424.5</v>
      </c>
      <c r="J742" s="48" t="n">
        <v>19362.4</v>
      </c>
      <c r="K742" s="48" t="n">
        <v>68.90000000000001</v>
      </c>
      <c r="L742" s="48" t="n">
        <v>68.90000000000001</v>
      </c>
      <c r="M742" s="48" t="n">
        <v>0</v>
      </c>
      <c r="N742" s="48" t="n">
        <v>0</v>
      </c>
    </row>
    <row r="743" ht="10.05" customHeight="1" s="1003">
      <c r="A743" s="45" t="inlineStr">
        <is>
          <t>Lupin</t>
        </is>
      </c>
      <c r="B743" s="1112" t="n">
        <v>2020</v>
      </c>
      <c r="C743" s="45" t="inlineStr">
        <is>
          <t>2020/21</t>
        </is>
      </c>
      <c r="D743" s="1113" t="n">
        <v>7</v>
      </c>
      <c r="E743" s="48" t="n">
        <v>3811.5</v>
      </c>
      <c r="F743" s="48" t="n">
        <v>0</v>
      </c>
      <c r="G743" s="48" t="n">
        <v>3811.5</v>
      </c>
      <c r="H743" s="48" t="n">
        <v>4657.2</v>
      </c>
      <c r="I743" s="48" t="n">
        <v>29.2</v>
      </c>
      <c r="J743" s="48" t="n">
        <v>4686.4</v>
      </c>
      <c r="K743" s="48" t="n">
        <v>293.3</v>
      </c>
      <c r="L743" s="48" t="n">
        <v>1009.9</v>
      </c>
      <c r="M743" s="48" t="n">
        <v>804</v>
      </c>
      <c r="N743" s="48" t="n">
        <v>26.1</v>
      </c>
    </row>
    <row r="744" ht="10.05" customHeight="1" s="1003">
      <c r="A744" s="45" t="inlineStr">
        <is>
          <t>Pois</t>
        </is>
      </c>
      <c r="B744" s="1112" t="n">
        <v>2020</v>
      </c>
      <c r="C744" s="45" t="inlineStr">
        <is>
          <t>2020/21</t>
        </is>
      </c>
      <c r="D744" s="1113" t="n">
        <v>7</v>
      </c>
      <c r="E744" s="48" t="n">
        <v>257489.2</v>
      </c>
      <c r="F744" s="48" t="n">
        <v>5282.7</v>
      </c>
      <c r="G744" s="48" t="n">
        <v>262771.9</v>
      </c>
      <c r="H744" s="48" t="n">
        <v>259878.1</v>
      </c>
      <c r="I744" s="48" t="n">
        <v>7051.1</v>
      </c>
      <c r="J744" s="48" t="n">
        <v>266929.2</v>
      </c>
      <c r="K744" s="48" t="n">
        <v>85197</v>
      </c>
      <c r="L744" s="48" t="n">
        <v>111833.8</v>
      </c>
      <c r="M744" s="48" t="n">
        <v>27100.7</v>
      </c>
      <c r="N744" s="48" t="n">
        <v>359</v>
      </c>
    </row>
    <row r="745" ht="10.05" customHeight="1" s="1003">
      <c r="A745" s="45" t="inlineStr">
        <is>
          <t>Pois chiche</t>
        </is>
      </c>
      <c r="B745" s="1112" t="n">
        <v>2020</v>
      </c>
      <c r="C745" s="45" t="inlineStr">
        <is>
          <t>2020/21</t>
        </is>
      </c>
      <c r="D745" s="1113" t="n">
        <v>7</v>
      </c>
      <c r="E745" s="48" t="n">
        <v>600.7</v>
      </c>
      <c r="F745" s="48" t="n">
        <v>630</v>
      </c>
      <c r="G745" s="48" t="n">
        <v>1230.7</v>
      </c>
      <c r="H745" s="48" t="n">
        <v>16673.7</v>
      </c>
      <c r="I745" s="48" t="n">
        <v>1857.4</v>
      </c>
      <c r="J745" s="48" t="n">
        <v>18531.1</v>
      </c>
      <c r="K745" s="48" t="n">
        <v>0</v>
      </c>
      <c r="L745" s="48" t="n">
        <v>0</v>
      </c>
      <c r="M745" s="48" t="n">
        <v>0</v>
      </c>
      <c r="N745" s="48" t="n">
        <v>0</v>
      </c>
    </row>
    <row r="746" ht="10.05" customHeight="1" s="1003">
      <c r="A746" s="45" t="inlineStr">
        <is>
          <t>Féverole</t>
        </is>
      </c>
      <c r="B746" s="1112" t="n">
        <v>2020</v>
      </c>
      <c r="C746" s="45" t="inlineStr">
        <is>
          <t>2020/21</t>
        </is>
      </c>
      <c r="D746" s="1113" t="n">
        <v>8</v>
      </c>
      <c r="E746" s="48" t="n">
        <v>16608.9</v>
      </c>
      <c r="F746" s="48" t="n">
        <v>732</v>
      </c>
      <c r="G746" s="48" t="n">
        <v>17340.9</v>
      </c>
      <c r="H746" s="48" t="n">
        <v>38227.2</v>
      </c>
      <c r="I746" s="48" t="n">
        <v>1177.2</v>
      </c>
      <c r="J746" s="48" t="n">
        <v>39404.4</v>
      </c>
      <c r="K746" s="48" t="n">
        <v>6757.5</v>
      </c>
      <c r="L746" s="48" t="n">
        <v>5040.8</v>
      </c>
      <c r="M746" s="48" t="n">
        <v>3539.6</v>
      </c>
      <c r="N746" s="48" t="n">
        <v>60.7</v>
      </c>
    </row>
    <row r="747" ht="10.05" customHeight="1" s="1003">
      <c r="A747" s="45" t="inlineStr">
        <is>
          <t>Lentilles</t>
        </is>
      </c>
      <c r="B747" s="1112" t="n">
        <v>2020</v>
      </c>
      <c r="C747" s="45" t="inlineStr">
        <is>
          <t>2020/21</t>
        </is>
      </c>
      <c r="D747" s="1113" t="n">
        <v>8</v>
      </c>
      <c r="E747" s="48" t="n">
        <v>1899.3</v>
      </c>
      <c r="F747" s="48" t="n">
        <v>2.6</v>
      </c>
      <c r="G747" s="48" t="n">
        <v>1901.9</v>
      </c>
      <c r="H747" s="48" t="n">
        <v>19249.8</v>
      </c>
      <c r="I747" s="48" t="n">
        <v>401.2</v>
      </c>
      <c r="J747" s="48" t="n">
        <v>19651</v>
      </c>
      <c r="K747" s="48" t="n">
        <v>148.5</v>
      </c>
      <c r="L747" s="48" t="n">
        <v>90.7</v>
      </c>
      <c r="M747" s="48" t="n">
        <v>11.1</v>
      </c>
      <c r="N747" s="48" t="n">
        <v>0</v>
      </c>
    </row>
    <row r="748" ht="10.05" customHeight="1" s="1003">
      <c r="A748" s="45" t="inlineStr">
        <is>
          <t>Lupin</t>
        </is>
      </c>
      <c r="B748" s="1112" t="n">
        <v>2020</v>
      </c>
      <c r="C748" s="45" t="inlineStr">
        <is>
          <t>2020/21</t>
        </is>
      </c>
      <c r="D748" s="1113" t="n">
        <v>8</v>
      </c>
      <c r="E748" s="48" t="n">
        <v>1783.8</v>
      </c>
      <c r="F748" s="48" t="n">
        <v>1.2</v>
      </c>
      <c r="G748" s="48" t="n">
        <v>1785</v>
      </c>
      <c r="H748" s="48" t="n">
        <v>5951</v>
      </c>
      <c r="I748" s="48" t="n">
        <v>30.4</v>
      </c>
      <c r="J748" s="48" t="n">
        <v>5981.4</v>
      </c>
      <c r="K748" s="48" t="n">
        <v>307.2</v>
      </c>
      <c r="L748" s="48" t="n">
        <v>620.8</v>
      </c>
      <c r="M748" s="48" t="n">
        <v>583</v>
      </c>
      <c r="N748" s="48" t="n">
        <v>23.9</v>
      </c>
    </row>
    <row r="749" ht="10.05" customHeight="1" s="1003">
      <c r="A749" s="45" t="inlineStr">
        <is>
          <t>Pois</t>
        </is>
      </c>
      <c r="B749" s="1112" t="n">
        <v>2020</v>
      </c>
      <c r="C749" s="45" t="inlineStr">
        <is>
          <t>2020/21</t>
        </is>
      </c>
      <c r="D749" s="1113" t="n">
        <v>8</v>
      </c>
      <c r="E749" s="48" t="n">
        <v>46036.1</v>
      </c>
      <c r="F749" s="48" t="n">
        <v>2248.4</v>
      </c>
      <c r="G749" s="48" t="n">
        <v>48284.5</v>
      </c>
      <c r="H749" s="48" t="n">
        <v>266000.7</v>
      </c>
      <c r="I749" s="48" t="n">
        <v>8571.5</v>
      </c>
      <c r="J749" s="48" t="n">
        <v>274572.2</v>
      </c>
      <c r="K749" s="48" t="n">
        <v>67388</v>
      </c>
      <c r="L749" s="48" t="n">
        <v>9566.200000000001</v>
      </c>
      <c r="M749" s="48" t="n">
        <v>26865.2</v>
      </c>
      <c r="N749" s="48" t="n">
        <v>514.3</v>
      </c>
    </row>
    <row r="750" ht="10.05" customHeight="1" s="1003">
      <c r="A750" s="45" t="inlineStr">
        <is>
          <t>Pois chiche</t>
        </is>
      </c>
      <c r="B750" s="1112" t="n">
        <v>2020</v>
      </c>
      <c r="C750" s="45" t="inlineStr">
        <is>
          <t>2020/21</t>
        </is>
      </c>
      <c r="D750" s="1113" t="n">
        <v>8</v>
      </c>
      <c r="E750" s="48" t="n">
        <v>5083.8</v>
      </c>
      <c r="F750" s="48" t="n">
        <v>1604.6</v>
      </c>
      <c r="G750" s="48" t="n">
        <v>6688.4</v>
      </c>
      <c r="H750" s="48" t="n">
        <v>21326.5</v>
      </c>
      <c r="I750" s="48" t="n">
        <v>3525.3</v>
      </c>
      <c r="J750" s="48" t="n">
        <v>24851.8</v>
      </c>
      <c r="K750" s="48" t="n">
        <v>656.9</v>
      </c>
      <c r="L750" s="48" t="n">
        <v>687.5</v>
      </c>
      <c r="M750" s="48" t="n">
        <v>30.7</v>
      </c>
      <c r="N750" s="48" t="n">
        <v>0</v>
      </c>
    </row>
    <row r="751" ht="10.05" customHeight="1" s="1003">
      <c r="A751" s="45" t="inlineStr">
        <is>
          <t>Féverole</t>
        </is>
      </c>
      <c r="B751" s="1112" t="n">
        <v>2020</v>
      </c>
      <c r="C751" s="45" t="inlineStr">
        <is>
          <t>2020/21</t>
        </is>
      </c>
      <c r="D751" s="1113" t="n">
        <v>9</v>
      </c>
      <c r="E751" s="48" t="n">
        <v>11788.7</v>
      </c>
      <c r="F751" s="48" t="n">
        <v>2327.8</v>
      </c>
      <c r="G751" s="48" t="n">
        <v>14116.5</v>
      </c>
      <c r="H751" s="48" t="n">
        <v>40685.2</v>
      </c>
      <c r="I751" s="48" t="n">
        <v>2276.7</v>
      </c>
      <c r="J751" s="48" t="n">
        <v>42961.9</v>
      </c>
      <c r="K751" s="48" t="n">
        <v>5385.9</v>
      </c>
      <c r="L751" s="48" t="n">
        <v>2689.5</v>
      </c>
      <c r="M751" s="48" t="n">
        <v>3915.8</v>
      </c>
      <c r="N751" s="48" t="n">
        <v>146.3</v>
      </c>
    </row>
    <row r="752" ht="10.05" customHeight="1" s="1003">
      <c r="A752" s="45" t="inlineStr">
        <is>
          <t>Lentilles</t>
        </is>
      </c>
      <c r="B752" s="1112" t="n">
        <v>2020</v>
      </c>
      <c r="C752" s="45" t="inlineStr">
        <is>
          <t>2020/21</t>
        </is>
      </c>
      <c r="D752" s="1113" t="n">
        <v>9</v>
      </c>
      <c r="E752" s="48" t="n">
        <v>499.1</v>
      </c>
      <c r="F752" s="48" t="n">
        <v>157.9</v>
      </c>
      <c r="G752" s="48" t="n">
        <v>657</v>
      </c>
      <c r="H752" s="48" t="n">
        <v>18651.2</v>
      </c>
      <c r="I752" s="48" t="n">
        <v>413</v>
      </c>
      <c r="J752" s="48" t="n">
        <v>19064.2</v>
      </c>
      <c r="K752" s="48" t="n">
        <v>234.8</v>
      </c>
      <c r="L752" s="48" t="n">
        <v>101.1</v>
      </c>
      <c r="M752" s="48" t="n">
        <v>14.8</v>
      </c>
      <c r="N752" s="48" t="n">
        <v>0</v>
      </c>
    </row>
    <row r="753" ht="10.05" customHeight="1" s="1003">
      <c r="A753" s="45" t="inlineStr">
        <is>
          <t>Lupin</t>
        </is>
      </c>
      <c r="B753" s="1112" t="n">
        <v>2020</v>
      </c>
      <c r="C753" s="45" t="inlineStr">
        <is>
          <t>2020/21</t>
        </is>
      </c>
      <c r="D753" s="1113" t="n">
        <v>9</v>
      </c>
      <c r="E753" s="48" t="n">
        <v>2647.2</v>
      </c>
      <c r="F753" s="48" t="n">
        <v>851.2</v>
      </c>
      <c r="G753" s="48" t="n">
        <v>3498.4</v>
      </c>
      <c r="H753" s="48" t="n">
        <v>7277.1</v>
      </c>
      <c r="I753" s="48" t="n">
        <v>320.3</v>
      </c>
      <c r="J753" s="48" t="n">
        <v>7597.4</v>
      </c>
      <c r="K753" s="48" t="n">
        <v>421.9</v>
      </c>
      <c r="L753" s="48" t="n">
        <v>748.8</v>
      </c>
      <c r="M753" s="48" t="n">
        <v>602.2</v>
      </c>
      <c r="N753" s="48" t="n">
        <v>31.7</v>
      </c>
    </row>
    <row r="754" ht="10.05" customHeight="1" s="1003">
      <c r="A754" s="45" t="inlineStr">
        <is>
          <t>Pois</t>
        </is>
      </c>
      <c r="B754" s="1112" t="n">
        <v>2020</v>
      </c>
      <c r="C754" s="45" t="inlineStr">
        <is>
          <t>2020/21</t>
        </is>
      </c>
      <c r="D754" s="1113" t="n">
        <v>9</v>
      </c>
      <c r="E754" s="48" t="n">
        <v>45422.3</v>
      </c>
      <c r="F754" s="48" t="n">
        <v>3819.9</v>
      </c>
      <c r="G754" s="48" t="n">
        <v>49242.2</v>
      </c>
      <c r="H754" s="48" t="n">
        <v>271214.1</v>
      </c>
      <c r="I754" s="48" t="n">
        <v>8494.1</v>
      </c>
      <c r="J754" s="48" t="n">
        <v>279708.2</v>
      </c>
      <c r="K754" s="48" t="n">
        <v>39685.6</v>
      </c>
      <c r="L754" s="48" t="n">
        <v>2311.7</v>
      </c>
      <c r="M754" s="48" t="n">
        <v>28741</v>
      </c>
      <c r="N754" s="48" t="n">
        <v>1192.4</v>
      </c>
    </row>
    <row r="755" ht="10.05" customHeight="1" s="1003">
      <c r="A755" s="45" t="inlineStr">
        <is>
          <t>Pois chiche</t>
        </is>
      </c>
      <c r="B755" s="1112" t="n">
        <v>2020</v>
      </c>
      <c r="C755" s="45" t="inlineStr">
        <is>
          <t>2020/21</t>
        </is>
      </c>
      <c r="D755" s="1113" t="n">
        <v>9</v>
      </c>
      <c r="E755" s="48" t="n">
        <v>2809.6</v>
      </c>
      <c r="F755" s="48" t="n">
        <v>51.1</v>
      </c>
      <c r="G755" s="48" t="n">
        <v>2860.7</v>
      </c>
      <c r="H755" s="48" t="n">
        <v>23503.4</v>
      </c>
      <c r="I755" s="48" t="n">
        <v>3623</v>
      </c>
      <c r="J755" s="48" t="n">
        <v>27126.4</v>
      </c>
      <c r="K755" s="48" t="n">
        <v>789.9</v>
      </c>
      <c r="L755" s="48" t="n">
        <v>1090.8</v>
      </c>
      <c r="M755" s="48" t="n">
        <v>957.8</v>
      </c>
      <c r="N755" s="48" t="n">
        <v>0</v>
      </c>
    </row>
    <row r="756" ht="10.05" customHeight="1" s="1003">
      <c r="A756" s="45" t="inlineStr">
        <is>
          <t>Féverole</t>
        </is>
      </c>
      <c r="B756" s="1112" t="n">
        <v>2020</v>
      </c>
      <c r="C756" s="45" t="inlineStr">
        <is>
          <t>2020/21</t>
        </is>
      </c>
      <c r="D756" s="1113" t="n">
        <v>10</v>
      </c>
      <c r="E756" s="48" t="n">
        <v>3329.4</v>
      </c>
      <c r="F756" s="48" t="n">
        <v>888.7</v>
      </c>
      <c r="G756" s="48" t="n">
        <v>4218.1</v>
      </c>
      <c r="H756" s="48" t="n">
        <v>44002.5</v>
      </c>
      <c r="I756" s="48" t="n">
        <v>2444.5</v>
      </c>
      <c r="J756" s="48" t="n">
        <v>46447</v>
      </c>
      <c r="K756" s="48" t="n">
        <v>3526.5</v>
      </c>
      <c r="L756" s="48" t="n">
        <v>208.6</v>
      </c>
      <c r="M756" s="48" t="n">
        <v>1883</v>
      </c>
      <c r="N756" s="48" t="n">
        <v>185</v>
      </c>
    </row>
    <row r="757" ht="10.05" customHeight="1" s="1003">
      <c r="A757" s="45" t="inlineStr">
        <is>
          <t>Lentilles</t>
        </is>
      </c>
      <c r="B757" s="1112" t="n">
        <v>2020</v>
      </c>
      <c r="C757" s="45" t="inlineStr">
        <is>
          <t>2020/21</t>
        </is>
      </c>
      <c r="D757" s="1113" t="n">
        <v>10</v>
      </c>
      <c r="E757" s="48" t="n">
        <v>5849.5</v>
      </c>
      <c r="F757" s="48" t="n">
        <v>187.9</v>
      </c>
      <c r="G757" s="48" t="n">
        <v>6037.4</v>
      </c>
      <c r="H757" s="48" t="n">
        <v>25385</v>
      </c>
      <c r="I757" s="48" t="n">
        <v>584.6</v>
      </c>
      <c r="J757" s="48" t="n">
        <v>25969.6</v>
      </c>
      <c r="K757" s="48" t="n">
        <v>263</v>
      </c>
      <c r="L757" s="48" t="n">
        <v>302.7</v>
      </c>
      <c r="M757" s="48" t="n">
        <v>262.4</v>
      </c>
      <c r="N757" s="48" t="n">
        <v>12</v>
      </c>
    </row>
    <row r="758" ht="10.05" customHeight="1" s="1003">
      <c r="A758" s="45" t="inlineStr">
        <is>
          <t>Lupin</t>
        </is>
      </c>
      <c r="B758" s="1112" t="n">
        <v>2020</v>
      </c>
      <c r="C758" s="45" t="inlineStr">
        <is>
          <t>2020/21</t>
        </is>
      </c>
      <c r="D758" s="1113" t="n">
        <v>10</v>
      </c>
      <c r="E758" s="48" t="n">
        <v>192.2</v>
      </c>
      <c r="F758" s="48" t="n">
        <v>44.3</v>
      </c>
      <c r="G758" s="48" t="n">
        <v>236.5</v>
      </c>
      <c r="H758" s="48" t="n">
        <v>6552.6</v>
      </c>
      <c r="I758" s="48" t="n">
        <v>339.5</v>
      </c>
      <c r="J758" s="48" t="n">
        <v>6892.1</v>
      </c>
      <c r="K758" s="48" t="n">
        <v>349.9</v>
      </c>
      <c r="L758" s="48" t="n">
        <v>12</v>
      </c>
      <c r="M758" s="48" t="n">
        <v>26.1</v>
      </c>
      <c r="N758" s="48" t="n">
        <v>58</v>
      </c>
    </row>
    <row r="759" ht="10.05" customHeight="1" s="1003">
      <c r="A759" s="45" t="inlineStr">
        <is>
          <t>Pois</t>
        </is>
      </c>
      <c r="B759" s="1112" t="n">
        <v>2020</v>
      </c>
      <c r="C759" s="45" t="inlineStr">
        <is>
          <t>2020/21</t>
        </is>
      </c>
      <c r="D759" s="1113" t="n">
        <v>10</v>
      </c>
      <c r="E759" s="48" t="n">
        <v>19067.7</v>
      </c>
      <c r="F759" s="48" t="n">
        <v>3196.1</v>
      </c>
      <c r="G759" s="48" t="n">
        <v>22263.8</v>
      </c>
      <c r="H759" s="48" t="n">
        <v>254774.5</v>
      </c>
      <c r="I759" s="48" t="n">
        <v>7406.7</v>
      </c>
      <c r="J759" s="48" t="n">
        <v>262181.2</v>
      </c>
      <c r="K759" s="48" t="n">
        <v>28846.2</v>
      </c>
      <c r="L759" s="48" t="n">
        <v>1365.2</v>
      </c>
      <c r="M759" s="48" t="n">
        <v>11884.5</v>
      </c>
      <c r="N759" s="48" t="n">
        <v>337.2</v>
      </c>
    </row>
    <row r="760" ht="10.05" customHeight="1" s="1003">
      <c r="A760" s="45" t="inlineStr">
        <is>
          <t>Pois chiche</t>
        </is>
      </c>
      <c r="B760" s="1112" t="n">
        <v>2020</v>
      </c>
      <c r="C760" s="45" t="inlineStr">
        <is>
          <t>2020/21</t>
        </is>
      </c>
      <c r="D760" s="1113" t="n">
        <v>10</v>
      </c>
      <c r="E760" s="48" t="n">
        <v>5471.1</v>
      </c>
      <c r="F760" s="48" t="n">
        <v>0</v>
      </c>
      <c r="G760" s="48" t="n">
        <v>5471.1</v>
      </c>
      <c r="H760" s="48" t="n">
        <v>28361.2</v>
      </c>
      <c r="I760" s="48" t="n">
        <v>3498</v>
      </c>
      <c r="J760" s="48" t="n">
        <v>31859.2</v>
      </c>
      <c r="K760" s="48" t="n">
        <v>834.7</v>
      </c>
      <c r="L760" s="48" t="n">
        <v>52.8</v>
      </c>
      <c r="M760" s="48" t="n">
        <v>8</v>
      </c>
      <c r="N760" s="48" t="n">
        <v>0</v>
      </c>
    </row>
    <row r="761" ht="10.05" customHeight="1" s="1003">
      <c r="A761" s="45" t="inlineStr">
        <is>
          <t>Féverole</t>
        </is>
      </c>
      <c r="B761" s="1112" t="n">
        <v>2020</v>
      </c>
      <c r="C761" s="45" t="inlineStr">
        <is>
          <t>2020/21</t>
        </is>
      </c>
      <c r="D761" s="1113" t="n">
        <v>11</v>
      </c>
      <c r="E761" s="48" t="n">
        <v>1935.8</v>
      </c>
      <c r="F761" s="48" t="n">
        <v>912.5</v>
      </c>
      <c r="G761" s="48" t="n">
        <v>2848.3</v>
      </c>
      <c r="H761" s="48" t="n">
        <v>41354.8</v>
      </c>
      <c r="I761" s="48" t="n">
        <v>3131.3</v>
      </c>
      <c r="J761" s="48" t="n">
        <v>44486.1</v>
      </c>
      <c r="K761" s="48" t="n">
        <v>2569</v>
      </c>
      <c r="L761" s="48" t="n">
        <v>242.4</v>
      </c>
      <c r="M761" s="48" t="n">
        <v>923.3</v>
      </c>
      <c r="N761" s="48" t="n">
        <v>276.7</v>
      </c>
    </row>
    <row r="762" ht="10.05" customHeight="1" s="1003">
      <c r="A762" s="45" t="inlineStr">
        <is>
          <t>Lentilles</t>
        </is>
      </c>
      <c r="B762" s="1112" t="n">
        <v>2020</v>
      </c>
      <c r="C762" s="45" t="inlineStr">
        <is>
          <t>2020/21</t>
        </is>
      </c>
      <c r="D762" s="1113" t="n">
        <v>11</v>
      </c>
      <c r="E762" s="48" t="n">
        <v>1155.2</v>
      </c>
      <c r="F762" s="48" t="n">
        <v>13.6</v>
      </c>
      <c r="G762" s="48" t="n">
        <v>1168.8</v>
      </c>
      <c r="H762" s="48" t="n">
        <v>24425.8</v>
      </c>
      <c r="I762" s="48" t="n">
        <v>571.8</v>
      </c>
      <c r="J762" s="48" t="n">
        <v>24997.6</v>
      </c>
      <c r="K762" s="48" t="n">
        <v>299.4</v>
      </c>
      <c r="L762" s="48" t="n">
        <v>412.9</v>
      </c>
      <c r="M762" s="48" t="n">
        <v>395.3</v>
      </c>
      <c r="N762" s="48" t="n">
        <v>21.4</v>
      </c>
    </row>
    <row r="763" ht="10.05" customHeight="1" s="1003">
      <c r="A763" s="45" t="inlineStr">
        <is>
          <t>Lupin</t>
        </is>
      </c>
      <c r="B763" s="1112" t="n">
        <v>2020</v>
      </c>
      <c r="C763" s="45" t="inlineStr">
        <is>
          <t>2020/21</t>
        </is>
      </c>
      <c r="D763" s="1113" t="n">
        <v>11</v>
      </c>
      <c r="E763" s="48" t="n">
        <v>139.4</v>
      </c>
      <c r="F763" s="48" t="n">
        <v>0</v>
      </c>
      <c r="G763" s="48" t="n">
        <v>139.4</v>
      </c>
      <c r="H763" s="48" t="n">
        <v>5591.6</v>
      </c>
      <c r="I763" s="48" t="n">
        <v>339.4</v>
      </c>
      <c r="J763" s="48" t="n">
        <v>5931</v>
      </c>
      <c r="K763" s="48" t="n">
        <v>253</v>
      </c>
      <c r="L763" s="48" t="n">
        <v>55.1</v>
      </c>
      <c r="M763" s="48" t="n">
        <v>46.5</v>
      </c>
      <c r="N763" s="48" t="n">
        <v>105.6</v>
      </c>
    </row>
    <row r="764" ht="10.05" customHeight="1" s="1003">
      <c r="A764" s="45" t="inlineStr">
        <is>
          <t>Pois</t>
        </is>
      </c>
      <c r="B764" s="1112" t="n">
        <v>2020</v>
      </c>
      <c r="C764" s="45" t="inlineStr">
        <is>
          <t>2020/21</t>
        </is>
      </c>
      <c r="D764" s="1113" t="n">
        <v>11</v>
      </c>
      <c r="E764" s="48" t="n">
        <v>11749.7</v>
      </c>
      <c r="F764" s="48" t="n">
        <v>4434.3</v>
      </c>
      <c r="G764" s="48" t="n">
        <v>16184</v>
      </c>
      <c r="H764" s="48" t="n">
        <v>230946.4</v>
      </c>
      <c r="I764" s="48" t="n">
        <v>8947.5</v>
      </c>
      <c r="J764" s="48" t="n">
        <v>239893.9</v>
      </c>
      <c r="K764" s="48" t="n">
        <v>23549</v>
      </c>
      <c r="L764" s="48" t="n">
        <v>1085.7</v>
      </c>
      <c r="M764" s="48" t="n">
        <v>6197.4</v>
      </c>
      <c r="N764" s="48" t="n">
        <v>191.2</v>
      </c>
    </row>
    <row r="765" ht="10.05" customHeight="1" s="1003">
      <c r="A765" s="45" t="inlineStr">
        <is>
          <t>Pois chiche</t>
        </is>
      </c>
      <c r="B765" s="1112" t="n">
        <v>2020</v>
      </c>
      <c r="C765" s="45" t="inlineStr">
        <is>
          <t>2020/21</t>
        </is>
      </c>
      <c r="D765" s="1113" t="n">
        <v>11</v>
      </c>
      <c r="E765" s="48" t="n">
        <v>5270.7</v>
      </c>
      <c r="F765" s="48" t="n">
        <v>18.4</v>
      </c>
      <c r="G765" s="48" t="n">
        <v>5289.1</v>
      </c>
      <c r="H765" s="48" t="n">
        <v>30530.5</v>
      </c>
      <c r="I765" s="48" t="n">
        <v>3422.4</v>
      </c>
      <c r="J765" s="48" t="n">
        <v>33952.9</v>
      </c>
      <c r="K765" s="48" t="n">
        <v>830.8</v>
      </c>
      <c r="L765" s="48" t="n">
        <v>43.1</v>
      </c>
      <c r="M765" s="48" t="n">
        <v>47.2</v>
      </c>
      <c r="N765" s="48" t="n">
        <v>0</v>
      </c>
    </row>
    <row r="766" ht="10.05" customHeight="1" s="1003">
      <c r="A766" s="45" t="inlineStr">
        <is>
          <t>Féverole</t>
        </is>
      </c>
      <c r="B766" s="1112" t="n">
        <v>2020</v>
      </c>
      <c r="C766" s="45" t="inlineStr">
        <is>
          <t>2020/21</t>
        </is>
      </c>
      <c r="D766" s="1113" t="n">
        <v>12</v>
      </c>
      <c r="E766" s="48" t="n">
        <v>1505.2</v>
      </c>
      <c r="F766" s="48" t="n">
        <v>461</v>
      </c>
      <c r="G766" s="48" t="n">
        <v>1966.2</v>
      </c>
      <c r="H766" s="48" t="n">
        <v>38623.4</v>
      </c>
      <c r="I766" s="48" t="n">
        <v>3248.4</v>
      </c>
      <c r="J766" s="48" t="n">
        <v>41871.8</v>
      </c>
      <c r="K766" s="48" t="n">
        <v>1996.2</v>
      </c>
      <c r="L766" s="48" t="n">
        <v>224.5</v>
      </c>
      <c r="M766" s="48" t="n">
        <v>743.2</v>
      </c>
      <c r="N766" s="48" t="n">
        <v>81.59999999999999</v>
      </c>
    </row>
    <row r="767" ht="10.05" customHeight="1" s="1003">
      <c r="A767" s="45" t="inlineStr">
        <is>
          <t>Lentilles</t>
        </is>
      </c>
      <c r="B767" s="1112" t="n">
        <v>2020</v>
      </c>
      <c r="C767" s="45" t="inlineStr">
        <is>
          <t>2020/21</t>
        </is>
      </c>
      <c r="D767" s="1113" t="n">
        <v>12</v>
      </c>
      <c r="E767" s="48" t="n">
        <v>273.4</v>
      </c>
      <c r="F767" s="48" t="n">
        <v>186.9</v>
      </c>
      <c r="G767" s="48" t="n">
        <v>460.3</v>
      </c>
      <c r="H767" s="48" t="n">
        <v>21917.7</v>
      </c>
      <c r="I767" s="48" t="n">
        <v>632.1</v>
      </c>
      <c r="J767" s="48" t="n">
        <v>22549.8</v>
      </c>
      <c r="K767" s="48" t="n">
        <v>369.4</v>
      </c>
      <c r="L767" s="48" t="n">
        <v>193.4</v>
      </c>
      <c r="M767" s="48" t="n">
        <v>94.90000000000001</v>
      </c>
      <c r="N767" s="48" t="n">
        <v>37.3</v>
      </c>
    </row>
    <row r="768" ht="10.05" customHeight="1" s="1003">
      <c r="A768" s="45" t="inlineStr">
        <is>
          <t>Lupin</t>
        </is>
      </c>
      <c r="B768" s="1112" t="n">
        <v>2020</v>
      </c>
      <c r="C768" s="45" t="inlineStr">
        <is>
          <t>2020/21</t>
        </is>
      </c>
      <c r="D768" s="1113" t="n">
        <v>12</v>
      </c>
      <c r="E768" s="48" t="n">
        <v>180.1</v>
      </c>
      <c r="F768" s="48" t="n">
        <v>0</v>
      </c>
      <c r="G768" s="48" t="n">
        <v>180.1</v>
      </c>
      <c r="H768" s="48" t="n">
        <v>5027.8</v>
      </c>
      <c r="I768" s="48" t="n">
        <v>72.8</v>
      </c>
      <c r="J768" s="48" t="n">
        <v>5100.6</v>
      </c>
      <c r="K768" s="48" t="n">
        <v>148.5</v>
      </c>
      <c r="L768" s="48" t="n">
        <v>3.8</v>
      </c>
      <c r="M768" s="48" t="n">
        <v>59.1</v>
      </c>
      <c r="N768" s="48" t="n">
        <v>49.2</v>
      </c>
    </row>
    <row r="769" ht="10.05" customHeight="1" s="1003">
      <c r="A769" s="45" t="inlineStr">
        <is>
          <t>Pois</t>
        </is>
      </c>
      <c r="B769" s="1112" t="n">
        <v>2020</v>
      </c>
      <c r="C769" s="45" t="inlineStr">
        <is>
          <t>2020/21</t>
        </is>
      </c>
      <c r="D769" s="1113" t="n">
        <v>12</v>
      </c>
      <c r="E769" s="48" t="n">
        <v>10295.6</v>
      </c>
      <c r="F769" s="48" t="n">
        <v>1518.9</v>
      </c>
      <c r="G769" s="48" t="n">
        <v>11814.5</v>
      </c>
      <c r="H769" s="48" t="n">
        <v>189810.6</v>
      </c>
      <c r="I769" s="48" t="n">
        <v>8987.1</v>
      </c>
      <c r="J769" s="48" t="n">
        <v>198797.7</v>
      </c>
      <c r="K769" s="48" t="n">
        <v>17843.4</v>
      </c>
      <c r="L769" s="48" t="n">
        <v>894.5</v>
      </c>
      <c r="M769" s="48" t="n">
        <v>5749.1</v>
      </c>
      <c r="N769" s="48" t="n">
        <v>857.4</v>
      </c>
    </row>
    <row r="770" ht="10.05" customHeight="1" s="1003">
      <c r="A770" s="45" t="inlineStr">
        <is>
          <t>Pois chiche</t>
        </is>
      </c>
      <c r="B770" s="1112" t="n">
        <v>2020</v>
      </c>
      <c r="C770" s="45" t="inlineStr">
        <is>
          <t>2020/21</t>
        </is>
      </c>
      <c r="D770" s="1113" t="n">
        <v>12</v>
      </c>
      <c r="E770" s="48" t="n">
        <v>384.6</v>
      </c>
      <c r="F770" s="48" t="n">
        <v>67.2</v>
      </c>
      <c r="G770" s="48" t="n">
        <v>451.8</v>
      </c>
      <c r="H770" s="48" t="n">
        <v>30709.7</v>
      </c>
      <c r="I770" s="48" t="n">
        <v>3173.2</v>
      </c>
      <c r="J770" s="48" t="n">
        <v>33882.9</v>
      </c>
      <c r="K770" s="48" t="n">
        <v>1187.2</v>
      </c>
      <c r="L770" s="48" t="n">
        <v>386.3</v>
      </c>
      <c r="M770" s="48" t="n">
        <v>100.6</v>
      </c>
      <c r="N770" s="48" t="n">
        <v>0</v>
      </c>
    </row>
    <row r="771" ht="10.05" customHeight="1" s="1003">
      <c r="A771" s="45" t="inlineStr">
        <is>
          <t>Féverole</t>
        </is>
      </c>
      <c r="B771" s="1112" t="n">
        <v>2021</v>
      </c>
      <c r="C771" s="45" t="inlineStr">
        <is>
          <t>2020/21</t>
        </is>
      </c>
      <c r="D771" s="1113" t="n">
        <v>1</v>
      </c>
      <c r="E771" s="48" t="n">
        <v>1531.9</v>
      </c>
      <c r="F771" s="48" t="n">
        <v>221.4</v>
      </c>
      <c r="G771" s="48" t="n">
        <v>1753.3</v>
      </c>
      <c r="H771" s="48" t="n">
        <v>36718.4</v>
      </c>
      <c r="I771" s="48" t="n">
        <v>2857</v>
      </c>
      <c r="J771" s="48" t="n">
        <v>39575.4</v>
      </c>
      <c r="K771" s="48" t="n">
        <v>1538.9</v>
      </c>
      <c r="L771" s="48" t="n">
        <v>267.6</v>
      </c>
      <c r="M771" s="48" t="n">
        <v>578.4</v>
      </c>
      <c r="N771" s="48" t="n">
        <v>149.7</v>
      </c>
    </row>
    <row r="772" ht="10.05" customHeight="1" s="1003">
      <c r="A772" s="45" t="inlineStr">
        <is>
          <t>Lentilles</t>
        </is>
      </c>
      <c r="B772" s="1112" t="n">
        <v>2021</v>
      </c>
      <c r="C772" s="45" t="inlineStr">
        <is>
          <t>2020/21</t>
        </is>
      </c>
      <c r="D772" s="1113" t="n">
        <v>1</v>
      </c>
      <c r="E772" s="48" t="n">
        <v>202.4</v>
      </c>
      <c r="F772" s="48" t="n">
        <v>198.5</v>
      </c>
      <c r="G772" s="48" t="n">
        <v>400.9</v>
      </c>
      <c r="H772" s="48" t="n">
        <v>20335.7</v>
      </c>
      <c r="I772" s="48" t="n">
        <v>379</v>
      </c>
      <c r="J772" s="48" t="n">
        <v>20714.7</v>
      </c>
      <c r="K772" s="48" t="n">
        <v>324.7</v>
      </c>
      <c r="L772" s="48" t="n">
        <v>12.9</v>
      </c>
      <c r="M772" s="48" t="n">
        <v>54.9</v>
      </c>
      <c r="N772" s="48" t="n">
        <v>2.7</v>
      </c>
    </row>
    <row r="773" ht="10.05" customHeight="1" s="1003">
      <c r="A773" s="45" t="inlineStr">
        <is>
          <t>Lupin</t>
        </is>
      </c>
      <c r="B773" s="1112" t="n">
        <v>2021</v>
      </c>
      <c r="C773" s="45" t="inlineStr">
        <is>
          <t>2020/21</t>
        </is>
      </c>
      <c r="D773" s="1113" t="n">
        <v>1</v>
      </c>
      <c r="E773" s="48" t="n">
        <v>5.6</v>
      </c>
      <c r="F773" s="48" t="n">
        <v>35.4</v>
      </c>
      <c r="G773" s="48" t="n">
        <v>41</v>
      </c>
      <c r="H773" s="48" t="n">
        <v>4185.7</v>
      </c>
      <c r="I773" s="48" t="n">
        <v>41.1</v>
      </c>
      <c r="J773" s="48" t="n">
        <v>4226.8</v>
      </c>
      <c r="K773" s="48" t="n">
        <v>150</v>
      </c>
      <c r="L773" s="48" t="n">
        <v>25.9</v>
      </c>
      <c r="M773" s="48" t="n">
        <v>5.6</v>
      </c>
      <c r="N773" s="48" t="n">
        <v>18.8</v>
      </c>
    </row>
    <row r="774" ht="10.05" customHeight="1" s="1003">
      <c r="A774" s="45" t="inlineStr">
        <is>
          <t>Pois</t>
        </is>
      </c>
      <c r="B774" s="1112" t="n">
        <v>2021</v>
      </c>
      <c r="C774" s="45" t="inlineStr">
        <is>
          <t>2020/21</t>
        </is>
      </c>
      <c r="D774" s="1113" t="n">
        <v>1</v>
      </c>
      <c r="E774" s="48" t="n">
        <v>9883</v>
      </c>
      <c r="F774" s="48" t="n">
        <v>1915.7</v>
      </c>
      <c r="G774" s="48" t="n">
        <v>11798.7</v>
      </c>
      <c r="H774" s="48" t="n">
        <v>161920.1</v>
      </c>
      <c r="I774" s="48" t="n">
        <v>8181.2</v>
      </c>
      <c r="J774" s="48" t="n">
        <v>170101.3</v>
      </c>
      <c r="K774" s="48" t="n">
        <v>13875.3</v>
      </c>
      <c r="L774" s="48" t="n">
        <v>1434.9</v>
      </c>
      <c r="M774" s="48" t="n">
        <v>4390.3</v>
      </c>
      <c r="N774" s="48" t="n">
        <v>1008.3</v>
      </c>
    </row>
    <row r="775" ht="10.05" customHeight="1" s="1003">
      <c r="A775" s="45" t="inlineStr">
        <is>
          <t>Pois chiche</t>
        </is>
      </c>
      <c r="B775" s="1112" t="n">
        <v>2021</v>
      </c>
      <c r="C775" s="45" t="inlineStr">
        <is>
          <t>2020/21</t>
        </is>
      </c>
      <c r="D775" s="1113" t="n">
        <v>1</v>
      </c>
      <c r="E775" s="48" t="n">
        <v>4090.3</v>
      </c>
      <c r="F775" s="48" t="n">
        <v>0</v>
      </c>
      <c r="G775" s="48" t="n">
        <v>4090.3</v>
      </c>
      <c r="H775" s="48" t="n">
        <v>32008.5</v>
      </c>
      <c r="I775" s="48" t="n">
        <v>2504.4</v>
      </c>
      <c r="J775" s="48" t="n">
        <v>34512.9</v>
      </c>
      <c r="K775" s="48" t="n">
        <v>1100.2</v>
      </c>
      <c r="L775" s="48" t="n">
        <v>0</v>
      </c>
      <c r="M775" s="48" t="n">
        <v>69.3</v>
      </c>
      <c r="N775" s="48" t="n">
        <v>2.1</v>
      </c>
    </row>
    <row r="776" ht="10.05" customHeight="1" s="1003">
      <c r="A776" s="45" t="inlineStr">
        <is>
          <t>Féverole</t>
        </is>
      </c>
      <c r="B776" s="1112" t="n">
        <v>2021</v>
      </c>
      <c r="C776" s="45" t="inlineStr">
        <is>
          <t>2020/21</t>
        </is>
      </c>
      <c r="D776" s="1113" t="n">
        <v>2</v>
      </c>
      <c r="E776" s="48" t="n">
        <v>1426.2</v>
      </c>
      <c r="F776" s="48" t="n">
        <v>52.9</v>
      </c>
      <c r="G776" s="48" t="n">
        <v>1479.1</v>
      </c>
      <c r="H776" s="48" t="n">
        <v>34014.9</v>
      </c>
      <c r="I776" s="48" t="n">
        <v>2456.9</v>
      </c>
      <c r="J776" s="48" t="n">
        <v>36471.8</v>
      </c>
      <c r="K776" s="48" t="n">
        <v>1320.1</v>
      </c>
      <c r="L776" s="48" t="n">
        <v>240.1</v>
      </c>
      <c r="M776" s="48" t="n">
        <v>403.6</v>
      </c>
      <c r="N776" s="48" t="n">
        <v>64.59999999999999</v>
      </c>
    </row>
    <row r="777" ht="10.05" customHeight="1" s="1003">
      <c r="A777" s="45" t="inlineStr">
        <is>
          <t>Lentilles</t>
        </is>
      </c>
      <c r="B777" s="1112" t="n">
        <v>2021</v>
      </c>
      <c r="C777" s="45" t="inlineStr">
        <is>
          <t>2020/21</t>
        </is>
      </c>
      <c r="D777" s="1113" t="n">
        <v>2</v>
      </c>
      <c r="E777" s="48" t="n">
        <v>113.7</v>
      </c>
      <c r="F777" s="48" t="n">
        <v>174.3</v>
      </c>
      <c r="G777" s="48" t="n">
        <v>288</v>
      </c>
      <c r="H777" s="48" t="n">
        <v>18198.1</v>
      </c>
      <c r="I777" s="48" t="n">
        <v>259.2</v>
      </c>
      <c r="J777" s="48" t="n">
        <v>18457.3</v>
      </c>
      <c r="K777" s="48" t="n">
        <v>315.3</v>
      </c>
      <c r="L777" s="48" t="n">
        <v>0</v>
      </c>
      <c r="M777" s="48" t="n">
        <v>4.4</v>
      </c>
      <c r="N777" s="48" t="n">
        <v>9.300000000000001</v>
      </c>
    </row>
    <row r="778" ht="10.05" customHeight="1" s="1003">
      <c r="A778" s="45" t="inlineStr">
        <is>
          <t>Lupin</t>
        </is>
      </c>
      <c r="B778" s="1112" t="n">
        <v>2021</v>
      </c>
      <c r="C778" s="45" t="inlineStr">
        <is>
          <t>2020/21</t>
        </is>
      </c>
      <c r="D778" s="1113" t="n">
        <v>2</v>
      </c>
      <c r="E778" s="48" t="n">
        <v>0</v>
      </c>
      <c r="F778" s="48" t="n">
        <v>26.4</v>
      </c>
      <c r="G778" s="48" t="n">
        <v>26.4</v>
      </c>
      <c r="H778" s="48" t="n">
        <v>3688.2</v>
      </c>
      <c r="I778" s="48" t="n">
        <v>13.5</v>
      </c>
      <c r="J778" s="48" t="n">
        <v>3701.7</v>
      </c>
      <c r="K778" s="48" t="n">
        <v>119.1</v>
      </c>
      <c r="L778" s="48" t="n">
        <v>0</v>
      </c>
      <c r="M778" s="48" t="n">
        <v>0</v>
      </c>
      <c r="N778" s="48" t="n">
        <v>30.9</v>
      </c>
    </row>
    <row r="779" ht="10.05" customHeight="1" s="1003">
      <c r="A779" s="45" t="inlineStr">
        <is>
          <t>Pois</t>
        </is>
      </c>
      <c r="B779" s="1112" t="n">
        <v>2021</v>
      </c>
      <c r="C779" s="45" t="inlineStr">
        <is>
          <t>2020/21</t>
        </is>
      </c>
      <c r="D779" s="1113" t="n">
        <v>2</v>
      </c>
      <c r="E779" s="48" t="n">
        <v>8615.799999999999</v>
      </c>
      <c r="F779" s="48" t="n">
        <v>460.9</v>
      </c>
      <c r="G779" s="48" t="n">
        <v>9076.700000000001</v>
      </c>
      <c r="H779" s="48" t="n">
        <v>139242.3</v>
      </c>
      <c r="I779" s="48" t="n">
        <v>4694.5</v>
      </c>
      <c r="J779" s="48" t="n">
        <v>143936.8</v>
      </c>
      <c r="K779" s="48" t="n">
        <v>11442.7</v>
      </c>
      <c r="L779" s="48" t="n">
        <v>1354.6</v>
      </c>
      <c r="M779" s="48" t="n">
        <v>3386.5</v>
      </c>
      <c r="N779" s="48" t="n">
        <v>401.7</v>
      </c>
    </row>
    <row r="780" ht="10.05" customHeight="1" s="1003">
      <c r="A780" s="45" t="inlineStr">
        <is>
          <t>Pois chiche</t>
        </is>
      </c>
      <c r="B780" s="1112" t="n">
        <v>2021</v>
      </c>
      <c r="C780" s="45" t="inlineStr">
        <is>
          <t>2020/21</t>
        </is>
      </c>
      <c r="D780" s="1113" t="n">
        <v>2</v>
      </c>
      <c r="E780" s="48" t="n">
        <v>531.8</v>
      </c>
      <c r="F780" s="48" t="n">
        <v>0</v>
      </c>
      <c r="G780" s="48" t="n">
        <v>531.8</v>
      </c>
      <c r="H780" s="48" t="n">
        <v>30182.6</v>
      </c>
      <c r="I780" s="48" t="n">
        <v>2395.7</v>
      </c>
      <c r="J780" s="48" t="n">
        <v>32578.3</v>
      </c>
      <c r="K780" s="48" t="n">
        <v>729.6</v>
      </c>
      <c r="L780" s="48" t="n">
        <v>0</v>
      </c>
      <c r="M780" s="48" t="n">
        <v>365.9</v>
      </c>
      <c r="N780" s="48" t="n">
        <v>2.6</v>
      </c>
    </row>
    <row r="781" ht="10.05" customHeight="1" s="1003">
      <c r="A781" s="45" t="inlineStr">
        <is>
          <t>Féverole</t>
        </is>
      </c>
      <c r="B781" s="1112" t="n">
        <v>2021</v>
      </c>
      <c r="C781" s="45" t="inlineStr">
        <is>
          <t>2020/21</t>
        </is>
      </c>
      <c r="D781" s="1113" t="n">
        <v>3</v>
      </c>
      <c r="E781" s="48" t="n">
        <v>1123</v>
      </c>
      <c r="F781" s="48" t="n">
        <v>76</v>
      </c>
      <c r="G781" s="48" t="n">
        <v>1199</v>
      </c>
      <c r="H781" s="48" t="n">
        <v>30077.1</v>
      </c>
      <c r="I781" s="48" t="n">
        <v>2054.5</v>
      </c>
      <c r="J781" s="48" t="n">
        <v>32131.6</v>
      </c>
      <c r="K781" s="48" t="n">
        <v>976.2</v>
      </c>
      <c r="L781" s="48" t="n">
        <v>84.7</v>
      </c>
      <c r="M781" s="48" t="n">
        <v>301.1</v>
      </c>
      <c r="N781" s="48" t="n">
        <v>127.1</v>
      </c>
    </row>
    <row r="782" ht="10.05" customHeight="1" s="1003">
      <c r="A782" s="45" t="inlineStr">
        <is>
          <t>Lentilles</t>
        </is>
      </c>
      <c r="B782" s="1112" t="n">
        <v>2021</v>
      </c>
      <c r="C782" s="45" t="inlineStr">
        <is>
          <t>2020/21</t>
        </is>
      </c>
      <c r="D782" s="1113" t="n">
        <v>3</v>
      </c>
      <c r="E782" s="48" t="n">
        <v>172</v>
      </c>
      <c r="F782" s="48" t="n">
        <v>37.9</v>
      </c>
      <c r="G782" s="48" t="n">
        <v>209.9</v>
      </c>
      <c r="H782" s="48" t="n">
        <v>14956</v>
      </c>
      <c r="I782" s="48" t="n">
        <v>158.5</v>
      </c>
      <c r="J782" s="48" t="n">
        <v>15114.5</v>
      </c>
      <c r="K782" s="48" t="n">
        <v>189.5</v>
      </c>
      <c r="L782" s="48" t="n">
        <v>0</v>
      </c>
      <c r="M782" s="48" t="n">
        <v>13.8</v>
      </c>
      <c r="N782" s="48" t="n">
        <v>111.9</v>
      </c>
    </row>
    <row r="783" ht="10.05" customHeight="1" s="1003">
      <c r="A783" s="45" t="inlineStr">
        <is>
          <t>Lupin</t>
        </is>
      </c>
      <c r="B783" s="1112" t="n">
        <v>2021</v>
      </c>
      <c r="C783" s="45" t="inlineStr">
        <is>
          <t>2020/21</t>
        </is>
      </c>
      <c r="D783" s="1113" t="n">
        <v>3</v>
      </c>
      <c r="E783" s="48" t="n">
        <v>96.90000000000001</v>
      </c>
      <c r="F783" s="48" t="n">
        <v>10.1</v>
      </c>
      <c r="G783" s="48" t="n">
        <v>107</v>
      </c>
      <c r="H783" s="48" t="n">
        <v>2970.9</v>
      </c>
      <c r="I783" s="48" t="n">
        <v>31.9</v>
      </c>
      <c r="J783" s="48" t="n">
        <v>3002.8</v>
      </c>
      <c r="K783" s="48" t="n">
        <v>85.90000000000001</v>
      </c>
      <c r="L783" s="48" t="n">
        <v>72.8</v>
      </c>
      <c r="M783" s="48" t="n">
        <v>86.09999999999999</v>
      </c>
      <c r="N783" s="48" t="n">
        <v>19.9</v>
      </c>
    </row>
    <row r="784" ht="10.05" customHeight="1" s="1003">
      <c r="A784" s="45" t="inlineStr">
        <is>
          <t>Pois</t>
        </is>
      </c>
      <c r="B784" s="1112" t="n">
        <v>2021</v>
      </c>
      <c r="C784" s="45" t="inlineStr">
        <is>
          <t>2020/21</t>
        </is>
      </c>
      <c r="D784" s="1113" t="n">
        <v>3</v>
      </c>
      <c r="E784" s="48" t="n">
        <v>10277.1</v>
      </c>
      <c r="F784" s="48" t="n">
        <v>342.1</v>
      </c>
      <c r="G784" s="48" t="n">
        <v>10619.2</v>
      </c>
      <c r="H784" s="48" t="n">
        <v>102466.5</v>
      </c>
      <c r="I784" s="48" t="n">
        <v>4116.2</v>
      </c>
      <c r="J784" s="48" t="n">
        <v>106582.7</v>
      </c>
      <c r="K784" s="48" t="n">
        <v>8690.6</v>
      </c>
      <c r="L784" s="48" t="n">
        <v>1519.7</v>
      </c>
      <c r="M784" s="48" t="n">
        <v>4034.2</v>
      </c>
      <c r="N784" s="48" t="n">
        <v>226.2</v>
      </c>
    </row>
    <row r="785" ht="10.05" customHeight="1" s="1003">
      <c r="A785" s="45" t="inlineStr">
        <is>
          <t>Pois chiche</t>
        </is>
      </c>
      <c r="B785" s="1112" t="n">
        <v>2021</v>
      </c>
      <c r="C785" s="45" t="inlineStr">
        <is>
          <t>2020/21</t>
        </is>
      </c>
      <c r="D785" s="1113" t="n">
        <v>3</v>
      </c>
      <c r="E785" s="48" t="n">
        <v>367</v>
      </c>
      <c r="F785" s="48" t="n">
        <v>0</v>
      </c>
      <c r="G785" s="48" t="n">
        <v>367</v>
      </c>
      <c r="H785" s="48" t="n">
        <v>28757</v>
      </c>
      <c r="I785" s="48" t="n">
        <v>1700.6</v>
      </c>
      <c r="J785" s="48" t="n">
        <v>30457.6</v>
      </c>
      <c r="K785" s="48" t="n">
        <v>495.6</v>
      </c>
      <c r="L785" s="48" t="n">
        <v>7.2</v>
      </c>
      <c r="M785" s="48" t="n">
        <v>238.1</v>
      </c>
      <c r="N785" s="48" t="n">
        <v>3.1</v>
      </c>
    </row>
    <row r="786" ht="10.05" customHeight="1" s="1003">
      <c r="A786" s="45" t="inlineStr">
        <is>
          <t>Féverole</t>
        </is>
      </c>
      <c r="B786" s="1112" t="n">
        <v>2021</v>
      </c>
      <c r="C786" s="45" t="inlineStr">
        <is>
          <t>2020/21</t>
        </is>
      </c>
      <c r="D786" s="1113" t="n">
        <v>4</v>
      </c>
      <c r="E786" s="48" t="n">
        <v>942.5</v>
      </c>
      <c r="F786" s="48" t="n">
        <v>28.4</v>
      </c>
      <c r="G786" s="48" t="n">
        <v>970.9</v>
      </c>
      <c r="H786" s="48" t="n">
        <v>25005.2</v>
      </c>
      <c r="I786" s="48" t="n">
        <v>1703.5</v>
      </c>
      <c r="J786" s="48" t="n">
        <v>26708.7</v>
      </c>
      <c r="K786" s="48" t="n">
        <v>849.2</v>
      </c>
      <c r="L786" s="48" t="n">
        <v>135.9</v>
      </c>
      <c r="M786" s="48" t="n">
        <v>259.5</v>
      </c>
      <c r="N786" s="48" t="n">
        <v>19.4</v>
      </c>
    </row>
    <row r="787" ht="10.05" customHeight="1" s="1003">
      <c r="A787" s="45" t="inlineStr">
        <is>
          <t>Lentilles</t>
        </is>
      </c>
      <c r="B787" s="1112" t="n">
        <v>2021</v>
      </c>
      <c r="C787" s="45" t="inlineStr">
        <is>
          <t>2020/21</t>
        </is>
      </c>
      <c r="D787" s="1113" t="n">
        <v>4</v>
      </c>
      <c r="E787" s="48" t="n">
        <v>108.2</v>
      </c>
      <c r="F787" s="48" t="n">
        <v>21.7</v>
      </c>
      <c r="G787" s="48" t="n">
        <v>129.9</v>
      </c>
      <c r="H787" s="48" t="n">
        <v>13286.6</v>
      </c>
      <c r="I787" s="48" t="n">
        <v>166.7</v>
      </c>
      <c r="J787" s="48" t="n">
        <v>13453.3</v>
      </c>
      <c r="K787" s="48" t="n">
        <v>102.3</v>
      </c>
      <c r="L787" s="48" t="n">
        <v>4.2</v>
      </c>
      <c r="M787" s="48" t="n">
        <v>4.2</v>
      </c>
      <c r="N787" s="48" t="n">
        <v>87.09999999999999</v>
      </c>
    </row>
    <row r="788" ht="10.05" customHeight="1" s="1003">
      <c r="A788" s="45" t="inlineStr">
        <is>
          <t>Lupin</t>
        </is>
      </c>
      <c r="B788" s="1112" t="n">
        <v>2021</v>
      </c>
      <c r="C788" s="45" t="inlineStr">
        <is>
          <t>2020/21</t>
        </is>
      </c>
      <c r="D788" s="1113" t="n">
        <v>4</v>
      </c>
      <c r="E788" s="48" t="n">
        <v>42.8</v>
      </c>
      <c r="F788" s="48" t="n">
        <v>2.4</v>
      </c>
      <c r="G788" s="48" t="n">
        <v>45.2</v>
      </c>
      <c r="H788" s="48" t="n">
        <v>2580.4</v>
      </c>
      <c r="I788" s="48" t="n">
        <v>31.1</v>
      </c>
      <c r="J788" s="48" t="n">
        <v>2611.5</v>
      </c>
      <c r="K788" s="48" t="n">
        <v>114.9</v>
      </c>
      <c r="L788" s="48" t="n">
        <v>71.8</v>
      </c>
      <c r="M788" s="48" t="n">
        <v>42.8</v>
      </c>
      <c r="N788" s="48" t="n">
        <v>0</v>
      </c>
    </row>
    <row r="789" ht="10.05" customHeight="1" s="1003">
      <c r="A789" s="45" t="inlineStr">
        <is>
          <t>Pois</t>
        </is>
      </c>
      <c r="B789" s="1112" t="n">
        <v>2021</v>
      </c>
      <c r="C789" s="45" t="inlineStr">
        <is>
          <t>2020/21</t>
        </is>
      </c>
      <c r="D789" s="1113" t="n">
        <v>4</v>
      </c>
      <c r="E789" s="48" t="n">
        <v>7256.2</v>
      </c>
      <c r="F789" s="48" t="n">
        <v>3.7</v>
      </c>
      <c r="G789" s="48" t="n">
        <v>7259.9</v>
      </c>
      <c r="H789" s="48" t="n">
        <v>79532.39999999999</v>
      </c>
      <c r="I789" s="48" t="n">
        <v>3466.9</v>
      </c>
      <c r="J789" s="48" t="n">
        <v>82999.3</v>
      </c>
      <c r="K789" s="48" t="n">
        <v>6058.7</v>
      </c>
      <c r="L789" s="48" t="n">
        <v>741.8</v>
      </c>
      <c r="M789" s="48" t="n">
        <v>3221.2</v>
      </c>
      <c r="N789" s="48" t="n">
        <v>169.9</v>
      </c>
    </row>
    <row r="790" ht="10.05" customHeight="1" s="1003">
      <c r="A790" s="45" t="inlineStr">
        <is>
          <t>Pois chiche</t>
        </is>
      </c>
      <c r="B790" s="1112" t="n">
        <v>2021</v>
      </c>
      <c r="C790" s="45" t="inlineStr">
        <is>
          <t>2020/21</t>
        </is>
      </c>
      <c r="D790" s="1113" t="n">
        <v>4</v>
      </c>
      <c r="E790" s="48" t="n">
        <v>194.1</v>
      </c>
      <c r="F790" s="48" t="n">
        <v>0</v>
      </c>
      <c r="G790" s="48" t="n">
        <v>194.1</v>
      </c>
      <c r="H790" s="48" t="n">
        <v>27754.4</v>
      </c>
      <c r="I790" s="48" t="n">
        <v>1620.5</v>
      </c>
      <c r="J790" s="48" t="n">
        <v>29374.9</v>
      </c>
      <c r="K790" s="48" t="n">
        <v>473.6</v>
      </c>
      <c r="L790" s="48" t="n">
        <v>6.7</v>
      </c>
      <c r="M790" s="48" t="n">
        <v>0</v>
      </c>
      <c r="N790" s="48" t="n">
        <v>28.7</v>
      </c>
    </row>
    <row r="791" ht="10.05" customHeight="1" s="1003">
      <c r="A791" s="45" t="inlineStr">
        <is>
          <t>Féverole</t>
        </is>
      </c>
      <c r="B791" s="1112" t="n">
        <v>2021</v>
      </c>
      <c r="C791" s="45" t="inlineStr">
        <is>
          <t>2020/21</t>
        </is>
      </c>
      <c r="D791" s="1113" t="n">
        <v>5</v>
      </c>
      <c r="E791" s="48" t="n">
        <v>1290.9</v>
      </c>
      <c r="F791" s="48" t="n">
        <v>0</v>
      </c>
      <c r="G791" s="48" t="n">
        <v>1290.9</v>
      </c>
      <c r="H791" s="48" t="n">
        <v>20620</v>
      </c>
      <c r="I791" s="48" t="n">
        <v>1431.8</v>
      </c>
      <c r="J791" s="48" t="n">
        <v>22051.8</v>
      </c>
      <c r="K791" s="48" t="n">
        <v>420.9</v>
      </c>
      <c r="L791" s="48" t="n">
        <v>104.7</v>
      </c>
      <c r="M791" s="48" t="n">
        <v>504.5</v>
      </c>
      <c r="N791" s="48" t="n">
        <v>29</v>
      </c>
    </row>
    <row r="792" ht="10.05" customHeight="1" s="1003">
      <c r="A792" s="45" t="inlineStr">
        <is>
          <t>Lentilles</t>
        </is>
      </c>
      <c r="B792" s="1112" t="n">
        <v>2021</v>
      </c>
      <c r="C792" s="45" t="inlineStr">
        <is>
          <t>2020/21</t>
        </is>
      </c>
      <c r="D792" s="1113" t="n">
        <v>5</v>
      </c>
      <c r="E792" s="48" t="n">
        <v>140.5</v>
      </c>
      <c r="F792" s="48" t="n">
        <v>0</v>
      </c>
      <c r="G792" s="48" t="n">
        <v>140.5</v>
      </c>
      <c r="H792" s="48" t="n">
        <v>12033.8</v>
      </c>
      <c r="I792" s="48" t="n">
        <v>135.2</v>
      </c>
      <c r="J792" s="48" t="n">
        <v>12169</v>
      </c>
      <c r="K792" s="48" t="n">
        <v>147.4</v>
      </c>
      <c r="L792" s="48" t="n">
        <v>51.1</v>
      </c>
      <c r="M792" s="48" t="n">
        <v>4</v>
      </c>
      <c r="N792" s="48" t="n">
        <v>2.1</v>
      </c>
    </row>
    <row r="793" ht="10.05" customHeight="1" s="1003">
      <c r="A793" s="45" t="inlineStr">
        <is>
          <t>Lupin</t>
        </is>
      </c>
      <c r="B793" s="1112" t="n">
        <v>2021</v>
      </c>
      <c r="C793" s="45" t="inlineStr">
        <is>
          <t>2020/21</t>
        </is>
      </c>
      <c r="D793" s="1113" t="n">
        <v>5</v>
      </c>
      <c r="E793" s="48" t="n">
        <v>3.7</v>
      </c>
      <c r="F793" s="48" t="n">
        <v>0</v>
      </c>
      <c r="G793" s="48" t="n">
        <v>3.7</v>
      </c>
      <c r="H793" s="48" t="n">
        <v>2174.3</v>
      </c>
      <c r="I793" s="48" t="n">
        <v>28.1</v>
      </c>
      <c r="J793" s="48" t="n">
        <v>2202.4</v>
      </c>
      <c r="K793" s="48" t="n">
        <v>111</v>
      </c>
      <c r="L793" s="48" t="n">
        <v>33.7</v>
      </c>
      <c r="M793" s="48" t="n">
        <v>0</v>
      </c>
      <c r="N793" s="48" t="n">
        <v>37.6</v>
      </c>
    </row>
    <row r="794" ht="10.05" customHeight="1" s="1003">
      <c r="A794" s="45" t="inlineStr">
        <is>
          <t>Pois</t>
        </is>
      </c>
      <c r="B794" s="1112" t="n">
        <v>2021</v>
      </c>
      <c r="C794" s="45" t="inlineStr">
        <is>
          <t>2020/21</t>
        </is>
      </c>
      <c r="D794" s="1113" t="n">
        <v>5</v>
      </c>
      <c r="E794" s="48" t="n">
        <v>5830.7</v>
      </c>
      <c r="F794" s="48" t="n">
        <v>13.8</v>
      </c>
      <c r="G794" s="48" t="n">
        <v>5844.5</v>
      </c>
      <c r="H794" s="48" t="n">
        <v>58279.4</v>
      </c>
      <c r="I794" s="48" t="n">
        <v>3374.9</v>
      </c>
      <c r="J794" s="48" t="n">
        <v>61654.3</v>
      </c>
      <c r="K794" s="48" t="n">
        <v>1842.2</v>
      </c>
      <c r="L794" s="48" t="n">
        <v>-556.6</v>
      </c>
      <c r="M794" s="48" t="n">
        <v>3208.8</v>
      </c>
      <c r="N794" s="48" t="n">
        <v>439.2</v>
      </c>
    </row>
    <row r="795" ht="10.05" customHeight="1" s="1003">
      <c r="A795" s="45" t="inlineStr">
        <is>
          <t>Pois chiche</t>
        </is>
      </c>
      <c r="B795" s="1112" t="n">
        <v>2021</v>
      </c>
      <c r="C795" s="45" t="inlineStr">
        <is>
          <t>2020/21</t>
        </is>
      </c>
      <c r="D795" s="1113" t="n">
        <v>5</v>
      </c>
      <c r="E795" s="48" t="n">
        <v>75.2</v>
      </c>
      <c r="F795" s="48" t="n">
        <v>0</v>
      </c>
      <c r="G795" s="48" t="n">
        <v>75.2</v>
      </c>
      <c r="H795" s="48" t="n">
        <v>26646.6</v>
      </c>
      <c r="I795" s="48" t="n">
        <v>1619.4</v>
      </c>
      <c r="J795" s="48" t="n">
        <v>28266</v>
      </c>
      <c r="K795" s="48" t="n">
        <v>476.5</v>
      </c>
      <c r="L795" s="48" t="n">
        <v>10.1</v>
      </c>
      <c r="M795" s="48" t="n">
        <v>7.2</v>
      </c>
      <c r="N795" s="48" t="n">
        <v>0</v>
      </c>
    </row>
    <row r="796" ht="10.05" customHeight="1" s="1003">
      <c r="A796" s="45" t="inlineStr">
        <is>
          <t>Féverole</t>
        </is>
      </c>
      <c r="B796" s="1112" t="n">
        <v>2021</v>
      </c>
      <c r="C796" s="45" t="inlineStr">
        <is>
          <t>2020/21</t>
        </is>
      </c>
      <c r="D796" s="1113" t="n">
        <v>6</v>
      </c>
      <c r="E796" s="48" t="n">
        <v>1281.8</v>
      </c>
      <c r="F796" s="48" t="n">
        <v>17.6</v>
      </c>
      <c r="G796" s="48" t="n">
        <v>1299.4</v>
      </c>
      <c r="H796" s="48" t="n">
        <v>12671.5</v>
      </c>
      <c r="I796" s="48" t="n">
        <v>998.9</v>
      </c>
      <c r="J796" s="48" t="n">
        <v>13670.4</v>
      </c>
      <c r="K796" s="48" t="n">
        <v>282.4</v>
      </c>
      <c r="L796" s="48" t="n">
        <v>89.8</v>
      </c>
      <c r="M796" s="48" t="n">
        <v>133.6</v>
      </c>
      <c r="N796" s="48" t="n">
        <v>94.7</v>
      </c>
    </row>
    <row r="797" ht="10.05" customHeight="1" s="1003">
      <c r="A797" s="45" t="inlineStr">
        <is>
          <t>Lentilles</t>
        </is>
      </c>
      <c r="B797" s="1112" t="n">
        <v>2021</v>
      </c>
      <c r="C797" s="45" t="inlineStr">
        <is>
          <t>2020/21</t>
        </is>
      </c>
      <c r="D797" s="1113" t="n">
        <v>6</v>
      </c>
      <c r="E797" s="48" t="n">
        <v>485.9</v>
      </c>
      <c r="F797" s="48" t="n">
        <v>0</v>
      </c>
      <c r="G797" s="48" t="n">
        <v>485.9</v>
      </c>
      <c r="H797" s="48" t="n">
        <v>7187.4</v>
      </c>
      <c r="I797" s="48" t="n">
        <v>144.8</v>
      </c>
      <c r="J797" s="48" t="n">
        <v>7332.2</v>
      </c>
      <c r="K797" s="48" t="n">
        <v>157.5</v>
      </c>
      <c r="L797" s="48" t="n">
        <v>164</v>
      </c>
      <c r="M797" s="48" t="n">
        <v>16</v>
      </c>
      <c r="N797" s="48" t="n">
        <v>144.2</v>
      </c>
    </row>
    <row r="798" ht="10.05" customHeight="1" s="1003">
      <c r="A798" s="45" t="inlineStr">
        <is>
          <t>Lupin</t>
        </is>
      </c>
      <c r="B798" s="1112" t="n">
        <v>2021</v>
      </c>
      <c r="C798" s="45" t="inlineStr">
        <is>
          <t>2020/21</t>
        </is>
      </c>
      <c r="D798" s="1113" t="n">
        <v>6</v>
      </c>
      <c r="E798" s="48" t="n">
        <v>15.1</v>
      </c>
      <c r="F798" s="48" t="n">
        <v>4.6</v>
      </c>
      <c r="G798" s="48" t="n">
        <v>19.7</v>
      </c>
      <c r="H798" s="48" t="n">
        <v>1694.5</v>
      </c>
      <c r="I798" s="48" t="n">
        <v>400</v>
      </c>
      <c r="J798" s="48" t="n">
        <v>2094.5</v>
      </c>
      <c r="K798" s="48" t="n">
        <v>64.09999999999999</v>
      </c>
      <c r="L798" s="48" t="n">
        <v>247.4</v>
      </c>
      <c r="M798" s="48" t="n">
        <v>15.1</v>
      </c>
      <c r="N798" s="48" t="n">
        <v>279.2</v>
      </c>
    </row>
    <row r="799" ht="10.05" customHeight="1" s="1003">
      <c r="A799" s="45" t="inlineStr">
        <is>
          <t>Pois</t>
        </is>
      </c>
      <c r="B799" s="1112" t="n">
        <v>2021</v>
      </c>
      <c r="C799" s="45" t="inlineStr">
        <is>
          <t>2020/21</t>
        </is>
      </c>
      <c r="D799" s="1113" t="n">
        <v>6</v>
      </c>
      <c r="E799" s="48" t="n">
        <v>3530</v>
      </c>
      <c r="F799" s="48" t="n">
        <v>138.5</v>
      </c>
      <c r="G799" s="48" t="n">
        <v>3668.5</v>
      </c>
      <c r="H799" s="48" t="n">
        <v>30729.3</v>
      </c>
      <c r="I799" s="48" t="n">
        <v>2906.6</v>
      </c>
      <c r="J799" s="48" t="n">
        <v>33635.9</v>
      </c>
      <c r="K799" s="48" t="n">
        <v>692</v>
      </c>
      <c r="L799" s="48" t="n">
        <v>766.4</v>
      </c>
      <c r="M799" s="48" t="n">
        <v>1129.4</v>
      </c>
      <c r="N799" s="48" t="n">
        <v>820</v>
      </c>
    </row>
    <row r="800" ht="10.05" customHeight="1" s="1003">
      <c r="A800" s="45" t="inlineStr">
        <is>
          <t>Pois chiche</t>
        </is>
      </c>
      <c r="B800" s="1112" t="n">
        <v>2021</v>
      </c>
      <c r="C800" s="45" t="inlineStr">
        <is>
          <t>2020/21</t>
        </is>
      </c>
      <c r="D800" s="1113" t="n">
        <v>6</v>
      </c>
      <c r="E800" s="48" t="n">
        <v>998.2</v>
      </c>
      <c r="F800" s="48" t="n">
        <v>10.7</v>
      </c>
      <c r="G800" s="48" t="n">
        <v>1008.9</v>
      </c>
      <c r="H800" s="48" t="n">
        <v>21049.2</v>
      </c>
      <c r="I800" s="48" t="n">
        <v>1905.3</v>
      </c>
      <c r="J800" s="48" t="n">
        <v>22954.5</v>
      </c>
      <c r="K800" s="48" t="n">
        <v>11.9</v>
      </c>
      <c r="L800" s="48" t="n">
        <v>6.3</v>
      </c>
      <c r="M800" s="48" t="n">
        <v>470.8</v>
      </c>
      <c r="N800" s="48" t="n">
        <v>0</v>
      </c>
    </row>
    <row r="801" ht="10.05" customHeight="1" s="1003">
      <c r="A801" s="45" t="inlineStr">
        <is>
          <t>Féverole</t>
        </is>
      </c>
      <c r="B801" s="1112" t="n">
        <v>2021</v>
      </c>
      <c r="C801" s="45" t="inlineStr">
        <is>
          <t>2021/22</t>
        </is>
      </c>
      <c r="D801" s="1113" t="n">
        <v>7</v>
      </c>
      <c r="E801" s="48" t="n">
        <v>18062</v>
      </c>
      <c r="F801" s="48" t="n">
        <v>185.8</v>
      </c>
      <c r="G801" s="48" t="n">
        <v>18247.8</v>
      </c>
      <c r="H801" s="48" t="n">
        <v>26540.9</v>
      </c>
      <c r="I801" s="48" t="n">
        <v>1075.4</v>
      </c>
      <c r="J801" s="48" t="n">
        <v>27616.3</v>
      </c>
      <c r="K801" s="48" t="n">
        <v>6696.4</v>
      </c>
      <c r="L801" s="48" t="n">
        <v>7102.1</v>
      </c>
      <c r="M801" s="48" t="n">
        <v>651.5</v>
      </c>
      <c r="N801" s="48" t="n">
        <v>37</v>
      </c>
    </row>
    <row r="802" ht="10.05" customHeight="1" s="1003">
      <c r="A802" s="45" t="inlineStr">
        <is>
          <t>Lentilles</t>
        </is>
      </c>
      <c r="B802" s="1112" t="n">
        <v>2021</v>
      </c>
      <c r="C802" s="45" t="inlineStr">
        <is>
          <t>2021/22</t>
        </is>
      </c>
      <c r="D802" s="1113" t="n">
        <v>7</v>
      </c>
      <c r="E802" s="48" t="n">
        <v>712.4</v>
      </c>
      <c r="F802" s="48" t="n">
        <v>0</v>
      </c>
      <c r="G802" s="48" t="n">
        <v>712.4</v>
      </c>
      <c r="H802" s="48" t="n">
        <v>6826.8</v>
      </c>
      <c r="I802" s="48" t="n">
        <v>127.3</v>
      </c>
      <c r="J802" s="48" t="n">
        <v>6954.1</v>
      </c>
      <c r="K802" s="48" t="n">
        <v>171.2</v>
      </c>
      <c r="L802" s="48" t="n">
        <v>114.9</v>
      </c>
      <c r="M802" s="48" t="n">
        <v>0</v>
      </c>
      <c r="N802" s="48" t="n">
        <v>101.2</v>
      </c>
    </row>
    <row r="803" ht="10.05" customHeight="1" s="1003">
      <c r="A803" s="45" t="inlineStr">
        <is>
          <t>Lupin</t>
        </is>
      </c>
      <c r="B803" s="1112" t="n">
        <v>2021</v>
      </c>
      <c r="C803" s="45" t="inlineStr">
        <is>
          <t>2021/22</t>
        </is>
      </c>
      <c r="D803" s="1113" t="n">
        <v>7</v>
      </c>
      <c r="E803" s="48" t="n">
        <v>214.8</v>
      </c>
      <c r="F803" s="48" t="n">
        <v>0</v>
      </c>
      <c r="G803" s="48" t="n">
        <v>214.8</v>
      </c>
      <c r="H803" s="48" t="n">
        <v>1302.4</v>
      </c>
      <c r="I803" s="48" t="n">
        <v>399.8</v>
      </c>
      <c r="J803" s="48" t="n">
        <v>1702.2</v>
      </c>
      <c r="K803" s="48" t="n">
        <v>71.3</v>
      </c>
      <c r="L803" s="48" t="n">
        <v>32.6</v>
      </c>
      <c r="M803" s="48" t="n">
        <v>3.5</v>
      </c>
      <c r="N803" s="48" t="n">
        <v>21.9</v>
      </c>
    </row>
    <row r="804" ht="10.05" customHeight="1" s="1003">
      <c r="A804" s="45" t="inlineStr">
        <is>
          <t>Pois</t>
        </is>
      </c>
      <c r="B804" s="1112" t="n">
        <v>2021</v>
      </c>
      <c r="C804" s="45" t="inlineStr">
        <is>
          <t>2021/22</t>
        </is>
      </c>
      <c r="D804" s="1113" t="n">
        <v>7</v>
      </c>
      <c r="E804" s="48" t="n">
        <v>228905.3</v>
      </c>
      <c r="F804" s="48" t="n">
        <v>4517.4</v>
      </c>
      <c r="G804" s="48" t="n">
        <v>233422.7</v>
      </c>
      <c r="H804" s="48" t="n">
        <v>238116.5</v>
      </c>
      <c r="I804" s="48" t="n">
        <v>5918.6</v>
      </c>
      <c r="J804" s="48" t="n">
        <v>244035.1</v>
      </c>
      <c r="K804" s="48" t="n">
        <v>70377.39999999999</v>
      </c>
      <c r="L804" s="48" t="n">
        <v>84434.10000000001</v>
      </c>
      <c r="M804" s="48" t="n">
        <v>14531.9</v>
      </c>
      <c r="N804" s="48" t="n">
        <v>191.2</v>
      </c>
    </row>
    <row r="805" ht="10.05" customHeight="1" s="1003">
      <c r="A805" s="45" t="inlineStr">
        <is>
          <t>Pois chiche</t>
        </is>
      </c>
      <c r="B805" s="1112" t="n">
        <v>2021</v>
      </c>
      <c r="C805" s="45" t="inlineStr">
        <is>
          <t>2021/22</t>
        </is>
      </c>
      <c r="D805" s="1113" t="n">
        <v>7</v>
      </c>
      <c r="E805" s="48" t="n">
        <v>496.2</v>
      </c>
      <c r="F805" s="48" t="n">
        <v>935.9</v>
      </c>
      <c r="G805" s="48" t="n">
        <v>1432.1</v>
      </c>
      <c r="H805" s="48" t="n">
        <v>21033.6</v>
      </c>
      <c r="I805" s="48" t="n">
        <v>2787.8</v>
      </c>
      <c r="J805" s="48" t="n">
        <v>23821.4</v>
      </c>
      <c r="K805" s="48" t="n">
        <v>62.7</v>
      </c>
      <c r="L805" s="48" t="n">
        <v>109.7</v>
      </c>
      <c r="M805" s="48" t="n">
        <v>0</v>
      </c>
      <c r="N805" s="48" t="n">
        <v>58.8</v>
      </c>
    </row>
    <row r="806" ht="10.05" customHeight="1" s="1003">
      <c r="A806" s="45" t="inlineStr">
        <is>
          <t>Féverole</t>
        </is>
      </c>
      <c r="B806" s="1112" t="n">
        <v>2021</v>
      </c>
      <c r="C806" s="45" t="inlineStr">
        <is>
          <t>2021/22</t>
        </is>
      </c>
      <c r="D806" s="1113" t="n">
        <v>8</v>
      </c>
      <c r="E806" s="48" t="n">
        <v>30149.1</v>
      </c>
      <c r="F806" s="48" t="n">
        <v>1250.8</v>
      </c>
      <c r="G806" s="48" t="n">
        <v>31399.9</v>
      </c>
      <c r="H806" s="48" t="n">
        <v>51674.5</v>
      </c>
      <c r="I806" s="48" t="n">
        <v>1759.4</v>
      </c>
      <c r="J806" s="48" t="n">
        <v>53433.9</v>
      </c>
      <c r="K806" s="48" t="n">
        <v>14353.1</v>
      </c>
      <c r="L806" s="48" t="n">
        <v>14655.7</v>
      </c>
      <c r="M806" s="48" t="n">
        <v>6746.1</v>
      </c>
      <c r="N806" s="48" t="n">
        <v>221.1</v>
      </c>
    </row>
    <row r="807" ht="10.05" customHeight="1" s="1003">
      <c r="A807" s="45" t="inlineStr">
        <is>
          <t>Lentilles</t>
        </is>
      </c>
      <c r="B807" s="1112" t="n">
        <v>2021</v>
      </c>
      <c r="C807" s="45" t="inlineStr">
        <is>
          <t>2021/22</t>
        </is>
      </c>
      <c r="D807" s="1113" t="n">
        <v>8</v>
      </c>
      <c r="E807" s="48" t="n">
        <v>3213.7</v>
      </c>
      <c r="F807" s="48" t="n">
        <v>5</v>
      </c>
      <c r="G807" s="48" t="n">
        <v>3218.7</v>
      </c>
      <c r="H807" s="48" t="n">
        <v>9261.4</v>
      </c>
      <c r="I807" s="48" t="n">
        <v>107.6</v>
      </c>
      <c r="J807" s="48" t="n">
        <v>9369</v>
      </c>
      <c r="K807" s="48" t="n">
        <v>468.9</v>
      </c>
      <c r="L807" s="48" t="n">
        <v>451.6</v>
      </c>
      <c r="M807" s="48" t="n">
        <v>101.3</v>
      </c>
      <c r="N807" s="48" t="n">
        <v>52.6</v>
      </c>
    </row>
    <row r="808" ht="10.05" customHeight="1" s="1003">
      <c r="A808" s="45" t="inlineStr">
        <is>
          <t>Lupin</t>
        </is>
      </c>
      <c r="B808" s="1112" t="n">
        <v>2021</v>
      </c>
      <c r="C808" s="45" t="inlineStr">
        <is>
          <t>2021/22</t>
        </is>
      </c>
      <c r="D808" s="1113" t="n">
        <v>8</v>
      </c>
      <c r="E808" s="48" t="n">
        <v>5505.1</v>
      </c>
      <c r="F808" s="48" t="n">
        <v>0</v>
      </c>
      <c r="G808" s="48" t="n">
        <v>5505.1</v>
      </c>
      <c r="H808" s="48" t="n">
        <v>6541.8</v>
      </c>
      <c r="I808" s="48" t="n">
        <v>87.2</v>
      </c>
      <c r="J808" s="48" t="n">
        <v>6629</v>
      </c>
      <c r="K808" s="48" t="n">
        <v>392.1</v>
      </c>
      <c r="L808" s="48" t="n">
        <v>1412</v>
      </c>
      <c r="M808" s="48" t="n">
        <v>1062.5</v>
      </c>
      <c r="N808" s="48" t="n">
        <v>28.7</v>
      </c>
    </row>
    <row r="809" ht="10.05" customHeight="1" s="1003">
      <c r="A809" s="45" t="inlineStr">
        <is>
          <t>Pois</t>
        </is>
      </c>
      <c r="B809" s="1112" t="n">
        <v>2021</v>
      </c>
      <c r="C809" s="45" t="inlineStr">
        <is>
          <t>2021/22</t>
        </is>
      </c>
      <c r="D809" s="1113" t="n">
        <v>8</v>
      </c>
      <c r="E809" s="48" t="n">
        <v>77796.5</v>
      </c>
      <c r="F809" s="48" t="n">
        <v>2024.4</v>
      </c>
      <c r="G809" s="48" t="n">
        <v>79820.89999999999</v>
      </c>
      <c r="H809" s="48" t="n">
        <v>257484.6</v>
      </c>
      <c r="I809" s="48" t="n">
        <v>6966.3</v>
      </c>
      <c r="J809" s="48" t="n">
        <v>264450.9</v>
      </c>
      <c r="K809" s="48" t="n">
        <v>66566.89999999999</v>
      </c>
      <c r="L809" s="48" t="n">
        <v>27347.3</v>
      </c>
      <c r="M809" s="48" t="n">
        <v>30854</v>
      </c>
      <c r="N809" s="48" t="n">
        <v>307.8</v>
      </c>
    </row>
    <row r="810" ht="10.05" customHeight="1" s="1003">
      <c r="A810" s="45" t="inlineStr">
        <is>
          <t>Pois chiche</t>
        </is>
      </c>
      <c r="B810" s="1112" t="n">
        <v>2021</v>
      </c>
      <c r="C810" s="45" t="inlineStr">
        <is>
          <t>2021/22</t>
        </is>
      </c>
      <c r="D810" s="1113" t="n">
        <v>8</v>
      </c>
      <c r="E810" s="48" t="n">
        <v>2723.5</v>
      </c>
      <c r="F810" s="48" t="n">
        <v>735.7</v>
      </c>
      <c r="G810" s="48" t="n">
        <v>3459.2</v>
      </c>
      <c r="H810" s="48" t="n">
        <v>22243.6</v>
      </c>
      <c r="I810" s="48" t="n">
        <v>3433.9</v>
      </c>
      <c r="J810" s="48" t="n">
        <v>25677.5</v>
      </c>
      <c r="K810" s="48" t="n">
        <v>64.3</v>
      </c>
      <c r="L810" s="48" t="n">
        <v>7.7</v>
      </c>
      <c r="M810" s="48" t="n">
        <v>0</v>
      </c>
      <c r="N810" s="48" t="n">
        <v>6.1</v>
      </c>
    </row>
    <row r="811" ht="10.05" customHeight="1" s="1003">
      <c r="A811" s="45" t="inlineStr">
        <is>
          <t>Féverole</t>
        </is>
      </c>
      <c r="B811" s="1112" t="n">
        <v>2021</v>
      </c>
      <c r="C811" s="45" t="inlineStr">
        <is>
          <t>2021/22</t>
        </is>
      </c>
      <c r="D811" s="1113" t="n">
        <v>9</v>
      </c>
      <c r="E811" s="48" t="n">
        <v>27223.4</v>
      </c>
      <c r="F811" s="48" t="n">
        <v>2078.7</v>
      </c>
      <c r="G811" s="48" t="n">
        <v>29302.1</v>
      </c>
      <c r="H811" s="48" t="n">
        <v>67610.89999999999</v>
      </c>
      <c r="I811" s="48" t="n">
        <v>2581.8</v>
      </c>
      <c r="J811" s="48" t="n">
        <v>70192.7</v>
      </c>
      <c r="K811" s="48" t="n">
        <v>12004.9</v>
      </c>
      <c r="L811" s="48" t="n">
        <v>7152.3</v>
      </c>
      <c r="M811" s="48" t="n">
        <v>9067.299999999999</v>
      </c>
      <c r="N811" s="48" t="n">
        <v>408.3</v>
      </c>
    </row>
    <row r="812" ht="10.05" customHeight="1" s="1003">
      <c r="A812" s="45" t="inlineStr">
        <is>
          <t>Lentilles</t>
        </is>
      </c>
      <c r="B812" s="1112" t="n">
        <v>2021</v>
      </c>
      <c r="C812" s="45" t="inlineStr">
        <is>
          <t>2021/22</t>
        </is>
      </c>
      <c r="D812" s="1113" t="n">
        <v>9</v>
      </c>
      <c r="E812" s="48" t="n">
        <v>2563.7</v>
      </c>
      <c r="F812" s="48" t="n">
        <v>16.4</v>
      </c>
      <c r="G812" s="48" t="n">
        <v>2580.1</v>
      </c>
      <c r="H812" s="48" t="n">
        <v>11353.9</v>
      </c>
      <c r="I812" s="48" t="n">
        <v>123.6</v>
      </c>
      <c r="J812" s="48" t="n">
        <v>11477.5</v>
      </c>
      <c r="K812" s="48" t="n">
        <v>577</v>
      </c>
      <c r="L812" s="48" t="n">
        <v>387.6</v>
      </c>
      <c r="M812" s="48" t="n">
        <v>263.6</v>
      </c>
      <c r="N812" s="48" t="n">
        <v>27.7</v>
      </c>
    </row>
    <row r="813" ht="10.05" customHeight="1" s="1003">
      <c r="A813" s="45" t="inlineStr">
        <is>
          <t>Lupin</t>
        </is>
      </c>
      <c r="B813" s="1112" t="n">
        <v>2021</v>
      </c>
      <c r="C813" s="45" t="inlineStr">
        <is>
          <t>2021/22</t>
        </is>
      </c>
      <c r="D813" s="1113" t="n">
        <v>9</v>
      </c>
      <c r="E813" s="48" t="n">
        <v>2003.6</v>
      </c>
      <c r="F813" s="48" t="n">
        <v>863.5</v>
      </c>
      <c r="G813" s="48" t="n">
        <v>2867.1</v>
      </c>
      <c r="H813" s="48" t="n">
        <v>7834.7</v>
      </c>
      <c r="I813" s="48" t="n">
        <v>947.3</v>
      </c>
      <c r="J813" s="48" t="n">
        <v>8782</v>
      </c>
      <c r="K813" s="48" t="n">
        <v>825.2</v>
      </c>
      <c r="L813" s="48" t="n">
        <v>1032.9</v>
      </c>
      <c r="M813" s="48" t="n">
        <v>579.5</v>
      </c>
      <c r="N813" s="48" t="n">
        <v>20.3</v>
      </c>
    </row>
    <row r="814" ht="10.05" customHeight="1" s="1003">
      <c r="A814" s="45" t="inlineStr">
        <is>
          <t>Pois</t>
        </is>
      </c>
      <c r="B814" s="1112" t="n">
        <v>2021</v>
      </c>
      <c r="C814" s="45" t="inlineStr">
        <is>
          <t>2021/22</t>
        </is>
      </c>
      <c r="D814" s="1113" t="n">
        <v>9</v>
      </c>
      <c r="E814" s="48" t="n">
        <v>41508.2</v>
      </c>
      <c r="F814" s="48" t="n">
        <v>2243.1</v>
      </c>
      <c r="G814" s="48" t="n">
        <v>43751.3</v>
      </c>
      <c r="H814" s="48" t="n">
        <v>249897.1</v>
      </c>
      <c r="I814" s="48" t="n">
        <v>7280</v>
      </c>
      <c r="J814" s="48" t="n">
        <v>257177.1</v>
      </c>
      <c r="K814" s="48" t="n">
        <v>43212.7</v>
      </c>
      <c r="L814" s="48" t="n">
        <v>4460.6</v>
      </c>
      <c r="M814" s="48" t="n">
        <v>27332</v>
      </c>
      <c r="N814" s="48" t="n">
        <v>482.9</v>
      </c>
    </row>
    <row r="815" ht="10.05" customHeight="1" s="1003">
      <c r="A815" s="45" t="inlineStr">
        <is>
          <t>Pois chiche</t>
        </is>
      </c>
      <c r="B815" s="1112" t="n">
        <v>2021</v>
      </c>
      <c r="C815" s="45" t="inlineStr">
        <is>
          <t>2021/22</t>
        </is>
      </c>
      <c r="D815" s="1113" t="n">
        <v>9</v>
      </c>
      <c r="E815" s="48" t="n">
        <v>6707.2</v>
      </c>
      <c r="F815" s="48" t="n">
        <v>0</v>
      </c>
      <c r="G815" s="48" t="n">
        <v>6707.2</v>
      </c>
      <c r="H815" s="48" t="n">
        <v>26314.6</v>
      </c>
      <c r="I815" s="48" t="n">
        <v>3256.6</v>
      </c>
      <c r="J815" s="48" t="n">
        <v>29571.2</v>
      </c>
      <c r="K815" s="48" t="n">
        <v>752.9</v>
      </c>
      <c r="L815" s="48" t="n">
        <v>688.5</v>
      </c>
      <c r="M815" s="48" t="n">
        <v>0</v>
      </c>
      <c r="N815" s="48" t="n">
        <v>0</v>
      </c>
    </row>
    <row r="816" ht="10.05" customHeight="1" s="1003">
      <c r="A816" s="45" t="inlineStr">
        <is>
          <t>Féverole</t>
        </is>
      </c>
      <c r="B816" s="1112" t="n">
        <v>2021</v>
      </c>
      <c r="C816" s="45" t="inlineStr">
        <is>
          <t>2021/22</t>
        </is>
      </c>
      <c r="D816" s="1113" t="n">
        <v>10</v>
      </c>
      <c r="E816" s="48" t="n">
        <v>6589.2</v>
      </c>
      <c r="F816" s="48" t="n">
        <v>1712.1</v>
      </c>
      <c r="G816" s="48" t="n">
        <v>8301.299999999999</v>
      </c>
      <c r="H816" s="48" t="n">
        <v>65485.9</v>
      </c>
      <c r="I816" s="48" t="n">
        <v>2599.1</v>
      </c>
      <c r="J816" s="48" t="n">
        <v>68085</v>
      </c>
      <c r="K816" s="48" t="n">
        <v>8643.4</v>
      </c>
      <c r="L816" s="48" t="n">
        <v>865.9</v>
      </c>
      <c r="M816" s="48" t="n">
        <v>3925.1</v>
      </c>
      <c r="N816" s="48" t="n">
        <v>310.6</v>
      </c>
    </row>
    <row r="817" ht="10.05" customHeight="1" s="1003">
      <c r="A817" s="45" t="inlineStr">
        <is>
          <t>Lentilles</t>
        </is>
      </c>
      <c r="B817" s="1112" t="n">
        <v>2021</v>
      </c>
      <c r="C817" s="45" t="inlineStr">
        <is>
          <t>2021/22</t>
        </is>
      </c>
      <c r="D817" s="1113" t="n">
        <v>10</v>
      </c>
      <c r="E817" s="48" t="n">
        <v>1010.1</v>
      </c>
      <c r="F817" s="48" t="n">
        <v>216.3</v>
      </c>
      <c r="G817" s="48" t="n">
        <v>1226.4</v>
      </c>
      <c r="H817" s="48" t="n">
        <v>12305.7</v>
      </c>
      <c r="I817" s="48" t="n">
        <v>256.9</v>
      </c>
      <c r="J817" s="48" t="n">
        <v>12562.6</v>
      </c>
      <c r="K817" s="48" t="n">
        <v>493.7</v>
      </c>
      <c r="L817" s="48" t="n">
        <v>8.4</v>
      </c>
      <c r="M817" s="48" t="n">
        <v>68</v>
      </c>
      <c r="N817" s="48" t="n">
        <v>32</v>
      </c>
    </row>
    <row r="818" ht="10.05" customHeight="1" s="1003">
      <c r="A818" s="45" t="inlineStr">
        <is>
          <t>Lupin</t>
        </is>
      </c>
      <c r="B818" s="1112" t="n">
        <v>2021</v>
      </c>
      <c r="C818" s="45" t="inlineStr">
        <is>
          <t>2021/22</t>
        </is>
      </c>
      <c r="D818" s="1113" t="n">
        <v>10</v>
      </c>
      <c r="E818" s="48" t="n">
        <v>1014.9</v>
      </c>
      <c r="F818" s="48" t="n">
        <v>123</v>
      </c>
      <c r="G818" s="48" t="n">
        <v>1137.9</v>
      </c>
      <c r="H818" s="48" t="n">
        <v>8029.7</v>
      </c>
      <c r="I818" s="48" t="n">
        <v>699.4</v>
      </c>
      <c r="J818" s="48" t="n">
        <v>8729.1</v>
      </c>
      <c r="K818" s="48" t="n">
        <v>440.4</v>
      </c>
      <c r="L818" s="48" t="n">
        <v>252.8</v>
      </c>
      <c r="M818" s="48" t="n">
        <v>597</v>
      </c>
      <c r="N818" s="48" t="n">
        <v>40.7</v>
      </c>
    </row>
    <row r="819" ht="10.05" customHeight="1" s="1003">
      <c r="A819" s="45" t="inlineStr">
        <is>
          <t>Pois</t>
        </is>
      </c>
      <c r="B819" s="1112" t="n">
        <v>2021</v>
      </c>
      <c r="C819" s="45" t="inlineStr">
        <is>
          <t>2021/22</t>
        </is>
      </c>
      <c r="D819" s="1113" t="n">
        <v>10</v>
      </c>
      <c r="E819" s="48" t="n">
        <v>14552.6</v>
      </c>
      <c r="F819" s="48" t="n">
        <v>4733</v>
      </c>
      <c r="G819" s="48" t="n">
        <v>19285.6</v>
      </c>
      <c r="H819" s="48" t="n">
        <v>231069</v>
      </c>
      <c r="I819" s="48" t="n">
        <v>7048.7</v>
      </c>
      <c r="J819" s="48" t="n">
        <v>238117.7</v>
      </c>
      <c r="K819" s="48" t="n">
        <v>34019.5</v>
      </c>
      <c r="L819" s="48" t="n">
        <v>982.7</v>
      </c>
      <c r="M819" s="48" t="n">
        <v>9759</v>
      </c>
      <c r="N819" s="48" t="n">
        <v>414.2</v>
      </c>
    </row>
    <row r="820" ht="10.05" customHeight="1" s="1003">
      <c r="A820" s="45" t="inlineStr">
        <is>
          <t>Pois chiche</t>
        </is>
      </c>
      <c r="B820" s="1112" t="n">
        <v>2021</v>
      </c>
      <c r="C820" s="45" t="inlineStr">
        <is>
          <t>2021/22</t>
        </is>
      </c>
      <c r="D820" s="1113" t="n">
        <v>10</v>
      </c>
      <c r="E820" s="48" t="n">
        <v>2218.5</v>
      </c>
      <c r="F820" s="48" t="n">
        <v>11.3</v>
      </c>
      <c r="G820" s="48" t="n">
        <v>2229.8</v>
      </c>
      <c r="H820" s="48" t="n">
        <v>26214.4</v>
      </c>
      <c r="I820" s="48" t="n">
        <v>3217.2</v>
      </c>
      <c r="J820" s="48" t="n">
        <v>29431.6</v>
      </c>
      <c r="K820" s="48" t="n">
        <v>776.4</v>
      </c>
      <c r="L820" s="48" t="n">
        <v>494.6</v>
      </c>
      <c r="M820" s="48" t="n">
        <v>465.5</v>
      </c>
      <c r="N820" s="48" t="n">
        <v>5.5</v>
      </c>
    </row>
    <row r="821" ht="10.05" customHeight="1" s="1003">
      <c r="A821" s="45" t="inlineStr">
        <is>
          <t>Féverole</t>
        </is>
      </c>
      <c r="B821" s="1112" t="n">
        <v>2021</v>
      </c>
      <c r="C821" s="45" t="inlineStr">
        <is>
          <t>2021/22</t>
        </is>
      </c>
      <c r="D821" s="1113" t="n">
        <v>11</v>
      </c>
      <c r="E821" s="48" t="n">
        <v>3895.9</v>
      </c>
      <c r="F821" s="48" t="n">
        <v>1616</v>
      </c>
      <c r="G821" s="48" t="n">
        <v>5511.9</v>
      </c>
      <c r="H821" s="48" t="n">
        <v>61416.3</v>
      </c>
      <c r="I821" s="48" t="n">
        <v>3030.4</v>
      </c>
      <c r="J821" s="48" t="n">
        <v>64446.7</v>
      </c>
      <c r="K821" s="48" t="n">
        <v>6883.6</v>
      </c>
      <c r="L821" s="48" t="n">
        <v>439</v>
      </c>
      <c r="M821" s="48" t="n">
        <v>2020.1</v>
      </c>
      <c r="N821" s="48" t="n">
        <v>320.8</v>
      </c>
    </row>
    <row r="822" ht="10.05" customHeight="1" s="1003">
      <c r="A822" s="45" t="inlineStr">
        <is>
          <t>Lentilles</t>
        </is>
      </c>
      <c r="B822" s="1112" t="n">
        <v>2021</v>
      </c>
      <c r="C822" s="45" t="inlineStr">
        <is>
          <t>2021/22</t>
        </is>
      </c>
      <c r="D822" s="1113" t="n">
        <v>11</v>
      </c>
      <c r="E822" s="48" t="n">
        <v>275.4</v>
      </c>
      <c r="F822" s="48" t="n">
        <v>137</v>
      </c>
      <c r="G822" s="48" t="n">
        <v>412.4</v>
      </c>
      <c r="H822" s="48" t="n">
        <v>11882.5</v>
      </c>
      <c r="I822" s="48" t="n">
        <v>348.5</v>
      </c>
      <c r="J822" s="48" t="n">
        <v>12231</v>
      </c>
      <c r="K822" s="48" t="n">
        <v>255.3</v>
      </c>
      <c r="L822" s="48" t="n">
        <v>17.4</v>
      </c>
      <c r="M822" s="48" t="n">
        <v>195.2</v>
      </c>
      <c r="N822" s="48" t="n">
        <v>84</v>
      </c>
    </row>
    <row r="823" ht="10.05" customHeight="1" s="1003">
      <c r="A823" s="45" t="inlineStr">
        <is>
          <t>Lupin</t>
        </is>
      </c>
      <c r="B823" s="1112" t="n">
        <v>2021</v>
      </c>
      <c r="C823" s="45" t="inlineStr">
        <is>
          <t>2021/22</t>
        </is>
      </c>
      <c r="D823" s="1113" t="n">
        <v>11</v>
      </c>
      <c r="E823" s="48" t="n">
        <v>82.59999999999999</v>
      </c>
      <c r="F823" s="48" t="n">
        <v>52.4</v>
      </c>
      <c r="G823" s="48" t="n">
        <v>135</v>
      </c>
      <c r="H823" s="48" t="n">
        <v>7339.7</v>
      </c>
      <c r="I823" s="48" t="n">
        <v>390.8</v>
      </c>
      <c r="J823" s="48" t="n">
        <v>7730.5</v>
      </c>
      <c r="K823" s="48" t="n">
        <v>345.2</v>
      </c>
      <c r="L823" s="48" t="n">
        <v>33.7</v>
      </c>
      <c r="M823" s="48" t="n">
        <v>67.3</v>
      </c>
      <c r="N823" s="48" t="n">
        <v>61.7</v>
      </c>
    </row>
    <row r="824" ht="10.05" customHeight="1" s="1003">
      <c r="A824" s="45" t="inlineStr">
        <is>
          <t>Pois</t>
        </is>
      </c>
      <c r="B824" s="1112" t="n">
        <v>2021</v>
      </c>
      <c r="C824" s="45" t="inlineStr">
        <is>
          <t>2021/22</t>
        </is>
      </c>
      <c r="D824" s="1113" t="n">
        <v>11</v>
      </c>
      <c r="E824" s="48" t="n">
        <v>13276.1</v>
      </c>
      <c r="F824" s="48" t="n">
        <v>4508.3</v>
      </c>
      <c r="G824" s="48" t="n">
        <v>17784.4</v>
      </c>
      <c r="H824" s="48" t="n">
        <v>212577.1</v>
      </c>
      <c r="I824" s="48" t="n">
        <v>7637.5</v>
      </c>
      <c r="J824" s="48" t="n">
        <v>220214.6</v>
      </c>
      <c r="K824" s="48" t="n">
        <v>25954.1</v>
      </c>
      <c r="L824" s="48" t="n">
        <v>1006</v>
      </c>
      <c r="M824" s="48" t="n">
        <v>8657.80000000001</v>
      </c>
      <c r="N824" s="48" t="n">
        <v>343.3</v>
      </c>
    </row>
    <row r="825" ht="10.05" customHeight="1" s="1003">
      <c r="A825" s="45" t="inlineStr">
        <is>
          <t>Pois chiche</t>
        </is>
      </c>
      <c r="B825" s="1112" t="n">
        <v>2021</v>
      </c>
      <c r="C825" s="45" t="inlineStr">
        <is>
          <t>2021/22</t>
        </is>
      </c>
      <c r="D825" s="1113" t="n">
        <v>11</v>
      </c>
      <c r="E825" s="48" t="n">
        <v>608.2</v>
      </c>
      <c r="F825" s="48" t="n">
        <v>16</v>
      </c>
      <c r="G825" s="48" t="n">
        <v>624.2</v>
      </c>
      <c r="H825" s="48" t="n">
        <v>23454.4</v>
      </c>
      <c r="I825" s="48" t="n">
        <v>3134.1</v>
      </c>
      <c r="J825" s="48" t="n">
        <v>26588.5</v>
      </c>
      <c r="K825" s="48" t="n">
        <v>432.6</v>
      </c>
      <c r="L825" s="48" t="n">
        <v>7.5</v>
      </c>
      <c r="M825" s="48" t="n">
        <v>334.1</v>
      </c>
      <c r="N825" s="48" t="n">
        <v>46.7</v>
      </c>
    </row>
    <row r="826" ht="10.05" customHeight="1" s="1003">
      <c r="A826" s="45" t="inlineStr">
        <is>
          <t>Féverole</t>
        </is>
      </c>
      <c r="B826" s="1112" t="n">
        <v>2021</v>
      </c>
      <c r="C826" s="45" t="inlineStr">
        <is>
          <t>2021/22</t>
        </is>
      </c>
      <c r="D826" s="1113" t="n">
        <v>12</v>
      </c>
      <c r="E826" s="48" t="n">
        <v>3656.3</v>
      </c>
      <c r="F826" s="48" t="n">
        <v>927.5</v>
      </c>
      <c r="G826" s="48" t="n">
        <v>4583.8</v>
      </c>
      <c r="H826" s="48" t="n">
        <v>58207.1</v>
      </c>
      <c r="I826" s="48" t="n">
        <v>3649.1</v>
      </c>
      <c r="J826" s="48" t="n">
        <v>61856.2000000001</v>
      </c>
      <c r="K826" s="48" t="n">
        <v>5853</v>
      </c>
      <c r="L826" s="48" t="n">
        <v>498</v>
      </c>
      <c r="M826" s="48" t="n">
        <v>1377.9</v>
      </c>
      <c r="N826" s="48" t="n">
        <v>163.9</v>
      </c>
    </row>
    <row r="827" ht="10.05" customHeight="1" s="1003">
      <c r="A827" s="45" t="inlineStr">
        <is>
          <t>Lentilles</t>
        </is>
      </c>
      <c r="B827" s="1112" t="n">
        <v>2021</v>
      </c>
      <c r="C827" s="45" t="inlineStr">
        <is>
          <t>2021/22</t>
        </is>
      </c>
      <c r="D827" s="1113" t="n">
        <v>12</v>
      </c>
      <c r="E827" s="48" t="n">
        <v>163</v>
      </c>
      <c r="F827" s="48" t="n">
        <v>198.3</v>
      </c>
      <c r="G827" s="48" t="n">
        <v>361.3</v>
      </c>
      <c r="H827" s="48" t="n">
        <v>10930.1</v>
      </c>
      <c r="I827" s="48" t="n">
        <v>522.9</v>
      </c>
      <c r="J827" s="48" t="n">
        <v>11453</v>
      </c>
      <c r="K827" s="48" t="n">
        <v>233.4</v>
      </c>
      <c r="L827" s="48" t="n">
        <v>10.3</v>
      </c>
      <c r="M827" s="48" t="n">
        <v>18.9</v>
      </c>
      <c r="N827" s="48" t="n">
        <v>42.2</v>
      </c>
    </row>
    <row r="828" ht="10.05" customHeight="1" s="1003">
      <c r="A828" s="45" t="inlineStr">
        <is>
          <t>Lupin</t>
        </is>
      </c>
      <c r="B828" s="1112" t="n">
        <v>2021</v>
      </c>
      <c r="C828" s="45" t="inlineStr">
        <is>
          <t>2021/22</t>
        </is>
      </c>
      <c r="D828" s="1113" t="n">
        <v>12</v>
      </c>
      <c r="E828" s="48" t="n">
        <v>25.1</v>
      </c>
      <c r="F828" s="48" t="n">
        <v>0</v>
      </c>
      <c r="G828" s="48" t="n">
        <v>25.1</v>
      </c>
      <c r="H828" s="48" t="n">
        <v>6594.8</v>
      </c>
      <c r="I828" s="48" t="n">
        <v>364.6</v>
      </c>
      <c r="J828" s="48" t="n">
        <v>6959.4</v>
      </c>
      <c r="K828" s="48" t="n">
        <v>310.5</v>
      </c>
      <c r="L828" s="48" t="n">
        <v>0</v>
      </c>
      <c r="M828" s="48" t="n">
        <v>11</v>
      </c>
      <c r="N828" s="48" t="n">
        <v>23.7</v>
      </c>
    </row>
    <row r="829" ht="10.05" customHeight="1" s="1003">
      <c r="A829" s="45" t="inlineStr">
        <is>
          <t>Pois</t>
        </is>
      </c>
      <c r="B829" s="1112" t="n">
        <v>2021</v>
      </c>
      <c r="C829" s="45" t="inlineStr">
        <is>
          <t>2021/22</t>
        </is>
      </c>
      <c r="D829" s="1113" t="n">
        <v>12</v>
      </c>
      <c r="E829" s="48" t="n">
        <v>10978.5</v>
      </c>
      <c r="F829" s="48" t="n">
        <v>1688.4</v>
      </c>
      <c r="G829" s="48" t="n">
        <v>12666.9</v>
      </c>
      <c r="H829" s="48" t="n">
        <v>196832.5</v>
      </c>
      <c r="I829" s="48" t="n">
        <v>7961.6</v>
      </c>
      <c r="J829" s="48" t="n">
        <v>204794.1</v>
      </c>
      <c r="K829" s="48" t="n">
        <v>22561.4</v>
      </c>
      <c r="L829" s="48" t="n">
        <v>2910.3</v>
      </c>
      <c r="M829" s="48" t="n">
        <v>5926</v>
      </c>
      <c r="N829" s="48" t="n">
        <v>376.8</v>
      </c>
    </row>
    <row r="830" ht="10.05" customHeight="1" s="1003">
      <c r="A830" s="45" t="inlineStr">
        <is>
          <t>Pois chiche</t>
        </is>
      </c>
      <c r="B830" s="1112" t="n">
        <v>2021</v>
      </c>
      <c r="C830" s="45" t="inlineStr">
        <is>
          <t>2021/22</t>
        </is>
      </c>
      <c r="D830" s="1113" t="n">
        <v>12</v>
      </c>
      <c r="E830" s="48" t="n">
        <v>590.4</v>
      </c>
      <c r="F830" s="48" t="n">
        <v>415.6</v>
      </c>
      <c r="G830" s="48" t="n">
        <v>1006</v>
      </c>
      <c r="H830" s="48" t="n">
        <v>21501.3</v>
      </c>
      <c r="I830" s="48" t="n">
        <v>2142.1</v>
      </c>
      <c r="J830" s="48" t="n">
        <v>23643.4</v>
      </c>
      <c r="K830" s="48" t="n">
        <v>370.5</v>
      </c>
      <c r="L830" s="48" t="n">
        <v>38.5</v>
      </c>
      <c r="M830" s="48" t="n">
        <v>71.2</v>
      </c>
      <c r="N830" s="48" t="n">
        <v>0</v>
      </c>
    </row>
    <row r="831" ht="10.05" customHeight="1" s="1003">
      <c r="A831" s="45" t="inlineStr">
        <is>
          <t>Féverole</t>
        </is>
      </c>
      <c r="B831" s="1112" t="n">
        <v>2022</v>
      </c>
      <c r="C831" s="45" t="inlineStr">
        <is>
          <t>2021/22</t>
        </is>
      </c>
      <c r="D831" s="1113" t="n">
        <v>1</v>
      </c>
      <c r="E831" s="48" t="n">
        <v>3087.9</v>
      </c>
      <c r="F831" s="48" t="n">
        <v>542.4</v>
      </c>
      <c r="G831" s="48" t="n">
        <v>3630.3</v>
      </c>
      <c r="H831" s="48" t="n">
        <v>54804.6</v>
      </c>
      <c r="I831" s="48" t="n">
        <v>2686.4</v>
      </c>
      <c r="J831" s="48" t="n">
        <v>57491</v>
      </c>
      <c r="K831" s="48" t="n">
        <v>4437.3</v>
      </c>
      <c r="L831" s="48" t="n">
        <v>362.6</v>
      </c>
      <c r="M831" s="48" t="n">
        <v>1554.6</v>
      </c>
      <c r="N831" s="48" t="n">
        <v>227.7</v>
      </c>
    </row>
    <row r="832" ht="10.05" customHeight="1" s="1003">
      <c r="A832" s="45" t="inlineStr">
        <is>
          <t>Lentilles</t>
        </is>
      </c>
      <c r="B832" s="1112" t="n">
        <v>2022</v>
      </c>
      <c r="C832" s="45" t="inlineStr">
        <is>
          <t>2021/22</t>
        </is>
      </c>
      <c r="D832" s="1113" t="n">
        <v>1</v>
      </c>
      <c r="E832" s="48" t="n">
        <v>177.7</v>
      </c>
      <c r="F832" s="48" t="n">
        <v>78.59999999999999</v>
      </c>
      <c r="G832" s="48" t="n">
        <v>256.3</v>
      </c>
      <c r="H832" s="48" t="n">
        <v>9968.100000000009</v>
      </c>
      <c r="I832" s="48" t="n">
        <v>523.7</v>
      </c>
      <c r="J832" s="48" t="n">
        <v>10491.8</v>
      </c>
      <c r="K832" s="48" t="n">
        <v>167.3</v>
      </c>
      <c r="L832" s="48" t="n">
        <v>-18.3</v>
      </c>
      <c r="M832" s="48" t="n">
        <v>-7</v>
      </c>
      <c r="N832" s="48" t="n">
        <v>39.2</v>
      </c>
    </row>
    <row r="833" ht="10.05" customHeight="1" s="1003">
      <c r="A833" s="45" t="inlineStr">
        <is>
          <t>Lupin</t>
        </is>
      </c>
      <c r="B833" s="1112" t="n">
        <v>2022</v>
      </c>
      <c r="C833" s="45" t="inlineStr">
        <is>
          <t>2021/22</t>
        </is>
      </c>
      <c r="D833" s="1113" t="n">
        <v>1</v>
      </c>
      <c r="E833" s="48" t="n">
        <v>59.3</v>
      </c>
      <c r="F833" s="48" t="n">
        <v>0</v>
      </c>
      <c r="G833" s="48" t="n">
        <v>59.3</v>
      </c>
      <c r="H833" s="48" t="n">
        <v>6051</v>
      </c>
      <c r="I833" s="48" t="n">
        <v>361.5</v>
      </c>
      <c r="J833" s="48" t="n">
        <v>6412.5</v>
      </c>
      <c r="K833" s="48" t="n">
        <v>264.4</v>
      </c>
      <c r="L833" s="48" t="n">
        <v>22.9</v>
      </c>
      <c r="M833" s="48" t="n">
        <v>13.8</v>
      </c>
      <c r="N833" s="48" t="n">
        <v>55.3</v>
      </c>
    </row>
    <row r="834" ht="10.05" customHeight="1" s="1003">
      <c r="A834" s="45" t="inlineStr">
        <is>
          <t>Pois</t>
        </is>
      </c>
      <c r="B834" s="1112" t="n">
        <v>2022</v>
      </c>
      <c r="C834" s="45" t="inlineStr">
        <is>
          <t>2021/22</t>
        </is>
      </c>
      <c r="D834" s="1113" t="n">
        <v>1</v>
      </c>
      <c r="E834" s="48" t="n">
        <v>10364.2</v>
      </c>
      <c r="F834" s="48" t="n">
        <v>2431.3</v>
      </c>
      <c r="G834" s="48" t="n">
        <v>12795.5</v>
      </c>
      <c r="H834" s="48" t="n">
        <v>172509.6</v>
      </c>
      <c r="I834" s="48" t="n">
        <v>5801.9</v>
      </c>
      <c r="J834" s="48" t="n">
        <v>178311.5</v>
      </c>
      <c r="K834" s="48" t="n">
        <v>19850.5</v>
      </c>
      <c r="L834" s="48" t="n">
        <v>2694</v>
      </c>
      <c r="M834" s="48" t="n">
        <v>5180.2</v>
      </c>
      <c r="N834" s="48" t="n">
        <v>224.6</v>
      </c>
    </row>
    <row r="835" ht="10.05" customHeight="1" s="1003">
      <c r="A835" s="45" t="inlineStr">
        <is>
          <t>Pois chiche</t>
        </is>
      </c>
      <c r="B835" s="1112" t="n">
        <v>2022</v>
      </c>
      <c r="C835" s="45" t="inlineStr">
        <is>
          <t>2021/22</t>
        </is>
      </c>
      <c r="D835" s="1113" t="n">
        <v>1</v>
      </c>
      <c r="E835" s="48" t="n">
        <v>695.3</v>
      </c>
      <c r="F835" s="48" t="n">
        <v>0</v>
      </c>
      <c r="G835" s="48" t="n">
        <v>695.3</v>
      </c>
      <c r="H835" s="48" t="n">
        <v>18517.6</v>
      </c>
      <c r="I835" s="48" t="n">
        <v>1719.1</v>
      </c>
      <c r="J835" s="48" t="n">
        <v>20236.7</v>
      </c>
      <c r="K835" s="48" t="n">
        <v>289.3</v>
      </c>
      <c r="L835" s="48" t="n">
        <v>7.5</v>
      </c>
      <c r="M835" s="48" t="n">
        <v>78</v>
      </c>
      <c r="N835" s="48" t="n">
        <v>10.7</v>
      </c>
    </row>
    <row r="836" ht="10.05" customHeight="1" s="1003">
      <c r="A836" s="45" t="inlineStr">
        <is>
          <t>Féverole</t>
        </is>
      </c>
      <c r="B836" s="1112" t="n">
        <v>2022</v>
      </c>
      <c r="C836" s="45" t="inlineStr">
        <is>
          <t>2021/22</t>
        </is>
      </c>
      <c r="D836" s="1113" t="n">
        <v>2</v>
      </c>
      <c r="E836" s="48" t="n">
        <v>2788.5</v>
      </c>
      <c r="F836" s="48" t="n">
        <v>257.5</v>
      </c>
      <c r="G836" s="48" t="n">
        <v>3046</v>
      </c>
      <c r="H836" s="48" t="n">
        <v>50465.8</v>
      </c>
      <c r="I836" s="48" t="n">
        <v>2135.4</v>
      </c>
      <c r="J836" s="48" t="n">
        <v>52601.2</v>
      </c>
      <c r="K836" s="48" t="n">
        <v>3595.3</v>
      </c>
      <c r="L836" s="48" t="n">
        <v>383.3</v>
      </c>
      <c r="M836" s="48" t="n">
        <v>1101</v>
      </c>
      <c r="N836" s="48" t="n">
        <v>57.8</v>
      </c>
    </row>
    <row r="837" ht="10.05" customHeight="1" s="1003">
      <c r="A837" s="45" t="inlineStr">
        <is>
          <t>Lentilles</t>
        </is>
      </c>
      <c r="B837" s="1112" t="n">
        <v>2022</v>
      </c>
      <c r="C837" s="45" t="inlineStr">
        <is>
          <t>2021/22</t>
        </is>
      </c>
      <c r="D837" s="1113" t="n">
        <v>2</v>
      </c>
      <c r="E837" s="48" t="n">
        <v>99.5</v>
      </c>
      <c r="F837" s="48" t="n">
        <v>270.5</v>
      </c>
      <c r="G837" s="48" t="n">
        <v>370</v>
      </c>
      <c r="H837" s="48" t="n">
        <v>8838.200000000001</v>
      </c>
      <c r="I837" s="48" t="n">
        <v>104.9</v>
      </c>
      <c r="J837" s="48" t="n">
        <v>8943.1</v>
      </c>
      <c r="K837" s="48" t="n">
        <v>165.6</v>
      </c>
      <c r="L837" s="48" t="n">
        <v>3.1</v>
      </c>
      <c r="M837" s="48" t="n">
        <v>3.1</v>
      </c>
      <c r="N837" s="48" t="n">
        <v>0</v>
      </c>
    </row>
    <row r="838" ht="10.05" customHeight="1" s="1003">
      <c r="A838" s="45" t="inlineStr">
        <is>
          <t>Lupin</t>
        </is>
      </c>
      <c r="B838" s="1112" t="n">
        <v>2022</v>
      </c>
      <c r="C838" s="45" t="inlineStr">
        <is>
          <t>2021/22</t>
        </is>
      </c>
      <c r="D838" s="1113" t="n">
        <v>2</v>
      </c>
      <c r="E838" s="48" t="n">
        <v>11.4</v>
      </c>
      <c r="F838" s="48" t="n">
        <v>0</v>
      </c>
      <c r="G838" s="48" t="n">
        <v>11.4</v>
      </c>
      <c r="H838" s="48" t="n">
        <v>5117.4</v>
      </c>
      <c r="I838" s="48" t="n">
        <v>320.3</v>
      </c>
      <c r="J838" s="48" t="n">
        <v>5437.7</v>
      </c>
      <c r="K838" s="48" t="n">
        <v>235.8</v>
      </c>
      <c r="L838" s="48" t="n">
        <v>0</v>
      </c>
      <c r="M838" s="48" t="n">
        <v>0</v>
      </c>
      <c r="N838" s="48" t="n">
        <v>28.6</v>
      </c>
    </row>
    <row r="839" ht="10.05" customHeight="1" s="1003">
      <c r="A839" s="45" t="inlineStr">
        <is>
          <t>Pois</t>
        </is>
      </c>
      <c r="B839" s="1112" t="n">
        <v>2022</v>
      </c>
      <c r="C839" s="45" t="inlineStr">
        <is>
          <t>2021/22</t>
        </is>
      </c>
      <c r="D839" s="1113" t="n">
        <v>2</v>
      </c>
      <c r="E839" s="48" t="n">
        <v>10363.6</v>
      </c>
      <c r="F839" s="48" t="n">
        <v>2102.3</v>
      </c>
      <c r="G839" s="48" t="n">
        <v>12465.9</v>
      </c>
      <c r="H839" s="48" t="n">
        <v>152342.8</v>
      </c>
      <c r="I839" s="48" t="n">
        <v>4439.2</v>
      </c>
      <c r="J839" s="48" t="n">
        <v>156782</v>
      </c>
      <c r="K839" s="48" t="n">
        <v>15946.1</v>
      </c>
      <c r="L839" s="48" t="n">
        <v>1139.6</v>
      </c>
      <c r="M839" s="48" t="n">
        <v>4839.3</v>
      </c>
      <c r="N839" s="48" t="n">
        <v>205.1</v>
      </c>
    </row>
    <row r="840" ht="10.05" customHeight="1" s="1003">
      <c r="A840" s="45" t="inlineStr">
        <is>
          <t>Pois chiche</t>
        </is>
      </c>
      <c r="B840" s="1112" t="n">
        <v>2022</v>
      </c>
      <c r="C840" s="45" t="inlineStr">
        <is>
          <t>2021/22</t>
        </is>
      </c>
      <c r="D840" s="1113" t="n">
        <v>2</v>
      </c>
      <c r="E840" s="48" t="n">
        <v>59.5</v>
      </c>
      <c r="F840" s="48" t="n">
        <v>0</v>
      </c>
      <c r="G840" s="48" t="n">
        <v>59.5</v>
      </c>
      <c r="H840" s="48" t="n">
        <v>16191.7</v>
      </c>
      <c r="I840" s="48" t="n">
        <v>947.6</v>
      </c>
      <c r="J840" s="48" t="n">
        <v>17139.3</v>
      </c>
      <c r="K840" s="48" t="n">
        <v>289.7</v>
      </c>
      <c r="L840" s="48" t="n">
        <v>0.5</v>
      </c>
      <c r="M840" s="48" t="n">
        <v>0</v>
      </c>
      <c r="N840" s="48" t="n">
        <v>20</v>
      </c>
    </row>
    <row r="841" ht="10.05" customHeight="1" s="1003">
      <c r="A841" s="45" t="inlineStr">
        <is>
          <t>Féverole</t>
        </is>
      </c>
      <c r="B841" s="1112" t="n">
        <v>2022</v>
      </c>
      <c r="C841" s="45" t="inlineStr">
        <is>
          <t>2021/22</t>
        </is>
      </c>
      <c r="D841" s="1113" t="n">
        <v>3</v>
      </c>
      <c r="E841" s="48" t="n">
        <v>3623.5</v>
      </c>
      <c r="F841" s="48" t="n">
        <v>342.5</v>
      </c>
      <c r="G841" s="48" t="n">
        <v>3966</v>
      </c>
      <c r="H841" s="48" t="n">
        <v>43434.5</v>
      </c>
      <c r="I841" s="48" t="n">
        <v>2038.6</v>
      </c>
      <c r="J841" s="48" t="n">
        <v>45473.1</v>
      </c>
      <c r="K841" s="48" t="n">
        <v>2306.3</v>
      </c>
      <c r="L841" s="48" t="n">
        <v>401.3</v>
      </c>
      <c r="M841" s="48" t="n">
        <v>1672</v>
      </c>
      <c r="N841" s="48" t="n">
        <v>112.5</v>
      </c>
    </row>
    <row r="842" ht="10.05" customHeight="1" s="1003">
      <c r="A842" s="45" t="inlineStr">
        <is>
          <t>Lentilles</t>
        </is>
      </c>
      <c r="B842" s="1112" t="n">
        <v>2022</v>
      </c>
      <c r="C842" s="45" t="inlineStr">
        <is>
          <t>2021/22</t>
        </is>
      </c>
      <c r="D842" s="1113" t="n">
        <v>3</v>
      </c>
      <c r="E842" s="48" t="n">
        <v>128.7</v>
      </c>
      <c r="F842" s="48" t="n">
        <v>37.8</v>
      </c>
      <c r="G842" s="48" t="n">
        <v>166.5</v>
      </c>
      <c r="H842" s="48" t="n">
        <v>7121.7</v>
      </c>
      <c r="I842" s="48" t="n">
        <v>75.09999999999999</v>
      </c>
      <c r="J842" s="48" t="n">
        <v>7196.8</v>
      </c>
      <c r="K842" s="48" t="n">
        <v>149.6</v>
      </c>
      <c r="L842" s="48" t="n">
        <v>0</v>
      </c>
      <c r="M842" s="48" t="n">
        <v>12.8</v>
      </c>
      <c r="N842" s="48" t="n">
        <v>3.3</v>
      </c>
    </row>
    <row r="843" ht="10.05" customHeight="1" s="1003">
      <c r="A843" s="45" t="inlineStr">
        <is>
          <t>Lupin</t>
        </is>
      </c>
      <c r="B843" s="1112" t="n">
        <v>2022</v>
      </c>
      <c r="C843" s="45" t="inlineStr">
        <is>
          <t>2021/22</t>
        </is>
      </c>
      <c r="D843" s="1113" t="n">
        <v>3</v>
      </c>
      <c r="E843" s="48" t="n">
        <v>60.8</v>
      </c>
      <c r="F843" s="48" t="n">
        <v>18.9</v>
      </c>
      <c r="G843" s="48" t="n">
        <v>79.7</v>
      </c>
      <c r="H843" s="48" t="n">
        <v>4582.3</v>
      </c>
      <c r="I843" s="48" t="n">
        <v>312.4</v>
      </c>
      <c r="J843" s="48" t="n">
        <v>4894.7</v>
      </c>
      <c r="K843" s="48" t="n">
        <v>176.3</v>
      </c>
      <c r="L843" s="48" t="n">
        <v>30.3</v>
      </c>
      <c r="M843" s="48" t="n">
        <v>41.4</v>
      </c>
      <c r="N843" s="48" t="n">
        <v>48.4</v>
      </c>
    </row>
    <row r="844" ht="10.05" customHeight="1" s="1003">
      <c r="A844" s="45" t="inlineStr">
        <is>
          <t>Pois</t>
        </is>
      </c>
      <c r="B844" s="1112" t="n">
        <v>2022</v>
      </c>
      <c r="C844" s="45" t="inlineStr">
        <is>
          <t>2021/22</t>
        </is>
      </c>
      <c r="D844" s="1113" t="n">
        <v>3</v>
      </c>
      <c r="E844" s="48" t="n">
        <v>10479.7</v>
      </c>
      <c r="F844" s="48" t="n">
        <v>857.8</v>
      </c>
      <c r="G844" s="48" t="n">
        <v>11337.5</v>
      </c>
      <c r="H844" s="48" t="n">
        <v>122018.1</v>
      </c>
      <c r="I844" s="48" t="n">
        <v>3036.1</v>
      </c>
      <c r="J844" s="48" t="n">
        <v>125054.2</v>
      </c>
      <c r="K844" s="48" t="n">
        <v>11456.2</v>
      </c>
      <c r="L844" s="48" t="n">
        <v>363.2</v>
      </c>
      <c r="M844" s="48" t="n">
        <v>4567.8</v>
      </c>
      <c r="N844" s="48" t="n">
        <v>284.9</v>
      </c>
    </row>
    <row r="845" ht="10.05" customHeight="1" s="1003">
      <c r="A845" s="45" t="inlineStr">
        <is>
          <t>Pois chiche</t>
        </is>
      </c>
      <c r="B845" s="1112" t="n">
        <v>2022</v>
      </c>
      <c r="C845" s="45" t="inlineStr">
        <is>
          <t>2021/22</t>
        </is>
      </c>
      <c r="D845" s="1113" t="n">
        <v>3</v>
      </c>
      <c r="E845" s="48" t="n">
        <v>176.9</v>
      </c>
      <c r="F845" s="48" t="n">
        <v>0</v>
      </c>
      <c r="G845" s="48" t="n">
        <v>176.9</v>
      </c>
      <c r="H845" s="48" t="n">
        <v>13806.9</v>
      </c>
      <c r="I845" s="48" t="n">
        <v>760.2</v>
      </c>
      <c r="J845" s="48" t="n">
        <v>14567.1</v>
      </c>
      <c r="K845" s="48" t="n">
        <v>168</v>
      </c>
      <c r="L845" s="48" t="n">
        <v>0</v>
      </c>
      <c r="M845" s="48" t="n">
        <v>79.5</v>
      </c>
      <c r="N845" s="48" t="n">
        <v>42.1</v>
      </c>
    </row>
    <row r="846" ht="10.05" customHeight="1" s="1003">
      <c r="A846" s="45" t="inlineStr">
        <is>
          <t>Féverole</t>
        </is>
      </c>
      <c r="B846" s="1112" t="n">
        <v>2022</v>
      </c>
      <c r="C846" s="45" t="inlineStr">
        <is>
          <t>2021/22</t>
        </is>
      </c>
      <c r="D846" s="1113" t="n">
        <v>4</v>
      </c>
      <c r="E846" s="48" t="n">
        <v>2037.3</v>
      </c>
      <c r="F846" s="48" t="n">
        <v>6.9</v>
      </c>
      <c r="G846" s="48" t="n">
        <v>2044.2</v>
      </c>
      <c r="H846" s="48" t="n">
        <v>37593.7</v>
      </c>
      <c r="I846" s="48" t="n">
        <v>1915.7</v>
      </c>
      <c r="J846" s="48" t="n">
        <v>39509.4</v>
      </c>
      <c r="K846" s="48" t="n">
        <v>1597.9</v>
      </c>
      <c r="L846" s="48" t="n">
        <v>214.7</v>
      </c>
      <c r="M846" s="48" t="n">
        <v>882</v>
      </c>
      <c r="N846" s="48" t="n">
        <v>78.09999999999999</v>
      </c>
    </row>
    <row r="847" ht="10.05" customHeight="1" s="1003">
      <c r="A847" s="45" t="inlineStr">
        <is>
          <t>Lentilles</t>
        </is>
      </c>
      <c r="B847" s="1112" t="n">
        <v>2022</v>
      </c>
      <c r="C847" s="45" t="inlineStr">
        <is>
          <t>2021/22</t>
        </is>
      </c>
      <c r="D847" s="1113" t="n">
        <v>4</v>
      </c>
      <c r="E847" s="48" t="n">
        <v>60.6</v>
      </c>
      <c r="F847" s="48" t="n">
        <v>2.8</v>
      </c>
      <c r="G847" s="48" t="n">
        <v>63.4</v>
      </c>
      <c r="H847" s="48" t="n">
        <v>5753.6</v>
      </c>
      <c r="I847" s="48" t="n">
        <v>81.7</v>
      </c>
      <c r="J847" s="48" t="n">
        <v>5835.3</v>
      </c>
      <c r="K847" s="48" t="n">
        <v>110.3</v>
      </c>
      <c r="L847" s="48" t="n">
        <v>15.1</v>
      </c>
      <c r="M847" s="48" t="n">
        <v>14.4</v>
      </c>
      <c r="N847" s="48" t="n">
        <v>40</v>
      </c>
    </row>
    <row r="848" ht="10.05" customHeight="1" s="1003">
      <c r="A848" s="45" t="inlineStr">
        <is>
          <t>Lupin</t>
        </is>
      </c>
      <c r="B848" s="1112" t="n">
        <v>2022</v>
      </c>
      <c r="C848" s="45" t="inlineStr">
        <is>
          <t>2021/22</t>
        </is>
      </c>
      <c r="D848" s="1113" t="n">
        <v>4</v>
      </c>
      <c r="E848" s="48" t="n">
        <v>42.4</v>
      </c>
      <c r="F848" s="48" t="n">
        <v>109.9</v>
      </c>
      <c r="G848" s="48" t="n">
        <v>152.3</v>
      </c>
      <c r="H848" s="48" t="n">
        <v>3953.9</v>
      </c>
      <c r="I848" s="48" t="n">
        <v>306.4</v>
      </c>
      <c r="J848" s="48" t="n">
        <v>4260.3</v>
      </c>
      <c r="K848" s="48" t="n">
        <v>119.2</v>
      </c>
      <c r="L848" s="48" t="n">
        <v>0</v>
      </c>
      <c r="M848" s="48" t="n">
        <v>15.2</v>
      </c>
      <c r="N848" s="48" t="n">
        <v>42</v>
      </c>
    </row>
    <row r="849" ht="10.05" customHeight="1" s="1003">
      <c r="A849" s="45" t="inlineStr">
        <is>
          <t>Pois</t>
        </is>
      </c>
      <c r="B849" s="1112" t="n">
        <v>2022</v>
      </c>
      <c r="C849" s="45" t="inlineStr">
        <is>
          <t>2021/22</t>
        </is>
      </c>
      <c r="D849" s="1113" t="n">
        <v>4</v>
      </c>
      <c r="E849" s="48" t="n">
        <v>8467.9</v>
      </c>
      <c r="F849" s="48" t="n">
        <v>111.7</v>
      </c>
      <c r="G849" s="48" t="n">
        <v>8579.6</v>
      </c>
      <c r="H849" s="48" t="n">
        <v>101939.8</v>
      </c>
      <c r="I849" s="48" t="n">
        <v>2848.3</v>
      </c>
      <c r="J849" s="48" t="n">
        <v>104788.1</v>
      </c>
      <c r="K849" s="48" t="n">
        <v>6646.9</v>
      </c>
      <c r="L849" s="48" t="n">
        <v>-606.2</v>
      </c>
      <c r="M849" s="48" t="n">
        <v>3665</v>
      </c>
      <c r="N849" s="48" t="n">
        <v>590.2</v>
      </c>
    </row>
    <row r="850" ht="10.05" customHeight="1" s="1003">
      <c r="A850" s="45" t="inlineStr">
        <is>
          <t>Pois chiche</t>
        </is>
      </c>
      <c r="B850" s="1112" t="n">
        <v>2022</v>
      </c>
      <c r="C850" s="45" t="inlineStr">
        <is>
          <t>2021/22</t>
        </is>
      </c>
      <c r="D850" s="1113" t="n">
        <v>4</v>
      </c>
      <c r="E850" s="48" t="n">
        <v>72.09999999999999</v>
      </c>
      <c r="F850" s="48" t="n">
        <v>0</v>
      </c>
      <c r="G850" s="48" t="n">
        <v>72.09999999999999</v>
      </c>
      <c r="H850" s="48" t="n">
        <v>12736.5</v>
      </c>
      <c r="I850" s="48" t="n">
        <v>389.6</v>
      </c>
      <c r="J850" s="48" t="n">
        <v>13126.1</v>
      </c>
      <c r="K850" s="48" t="n">
        <v>137.8</v>
      </c>
      <c r="L850" s="48" t="n">
        <v>0</v>
      </c>
      <c r="M850" s="48" t="n">
        <v>12.3</v>
      </c>
      <c r="N850" s="48" t="n">
        <v>17.9</v>
      </c>
    </row>
    <row r="851" ht="10.05" customHeight="1" s="1003">
      <c r="A851" s="45" t="inlineStr">
        <is>
          <t>Féverole</t>
        </is>
      </c>
      <c r="B851" s="1112" t="n">
        <v>2022</v>
      </c>
      <c r="C851" s="45" t="inlineStr">
        <is>
          <t>2021/22</t>
        </is>
      </c>
      <c r="D851" s="1113" t="n">
        <v>5</v>
      </c>
      <c r="E851" s="48" t="n">
        <v>1900</v>
      </c>
      <c r="F851" s="48" t="n">
        <v>21.7</v>
      </c>
      <c r="G851" s="48" t="n">
        <v>1921.7</v>
      </c>
      <c r="H851" s="48" t="n">
        <v>28728.5</v>
      </c>
      <c r="I851" s="48" t="n">
        <v>1731.7</v>
      </c>
      <c r="J851" s="48" t="n">
        <v>30460.2</v>
      </c>
      <c r="K851" s="48" t="n">
        <v>840.3</v>
      </c>
      <c r="L851" s="48" t="n">
        <v>183.4</v>
      </c>
      <c r="M851" s="48" t="n">
        <v>633.5</v>
      </c>
      <c r="N851" s="48" t="n">
        <v>50.8</v>
      </c>
    </row>
    <row r="852" ht="10.05" customHeight="1" s="1003">
      <c r="A852" s="45" t="inlineStr">
        <is>
          <t>Lentilles</t>
        </is>
      </c>
      <c r="B852" s="1112" t="n">
        <v>2022</v>
      </c>
      <c r="C852" s="45" t="inlineStr">
        <is>
          <t>2021/22</t>
        </is>
      </c>
      <c r="D852" s="1113" t="n">
        <v>5</v>
      </c>
      <c r="E852" s="48" t="n">
        <v>30.8</v>
      </c>
      <c r="F852" s="48" t="n">
        <v>17.6</v>
      </c>
      <c r="G852" s="48" t="n">
        <v>48.4</v>
      </c>
      <c r="H852" s="48" t="n">
        <v>4532.6</v>
      </c>
      <c r="I852" s="48" t="n">
        <v>77.2</v>
      </c>
      <c r="J852" s="48" t="n">
        <v>4609.8</v>
      </c>
      <c r="K852" s="48" t="n">
        <v>22.2</v>
      </c>
      <c r="L852" s="48" t="n">
        <v>0</v>
      </c>
      <c r="M852" s="48" t="n">
        <v>0</v>
      </c>
      <c r="N852" s="48" t="n">
        <v>63.9</v>
      </c>
    </row>
    <row r="853" ht="10.05" customHeight="1" s="1003">
      <c r="A853" s="45" t="inlineStr">
        <is>
          <t>Lupin</t>
        </is>
      </c>
      <c r="B853" s="1112" t="n">
        <v>2022</v>
      </c>
      <c r="C853" s="45" t="inlineStr">
        <is>
          <t>2021/22</t>
        </is>
      </c>
      <c r="D853" s="1113" t="n">
        <v>5</v>
      </c>
      <c r="E853" s="48" t="n">
        <v>118.9</v>
      </c>
      <c r="F853" s="48" t="n">
        <v>0</v>
      </c>
      <c r="G853" s="48" t="n">
        <v>118.9</v>
      </c>
      <c r="H853" s="48" t="n">
        <v>3070.7</v>
      </c>
      <c r="I853" s="48" t="n">
        <v>305.8</v>
      </c>
      <c r="J853" s="48" t="n">
        <v>3376.5</v>
      </c>
      <c r="K853" s="48" t="n">
        <v>96.59999999999999</v>
      </c>
      <c r="L853" s="48" t="n">
        <v>108.9</v>
      </c>
      <c r="M853" s="48" t="n">
        <v>118.9</v>
      </c>
      <c r="N853" s="48" t="n">
        <v>12.6</v>
      </c>
    </row>
    <row r="854" ht="10.05" customHeight="1" s="1003">
      <c r="A854" s="45" t="inlineStr">
        <is>
          <t>Pois</t>
        </is>
      </c>
      <c r="B854" s="1112" t="n">
        <v>2022</v>
      </c>
      <c r="C854" s="45" t="inlineStr">
        <is>
          <t>2021/22</t>
        </is>
      </c>
      <c r="D854" s="1113" t="n">
        <v>5</v>
      </c>
      <c r="E854" s="48" t="n">
        <v>6460.9</v>
      </c>
      <c r="F854" s="48" t="n">
        <v>53.8</v>
      </c>
      <c r="G854" s="48" t="n">
        <v>6514.7</v>
      </c>
      <c r="H854" s="48" t="n">
        <v>81634.3</v>
      </c>
      <c r="I854" s="48" t="n">
        <v>2379.8</v>
      </c>
      <c r="J854" s="48" t="n">
        <v>84014.10000000001</v>
      </c>
      <c r="K854" s="48" t="n">
        <v>2605.8</v>
      </c>
      <c r="L854" s="48" t="n">
        <v>-244.4</v>
      </c>
      <c r="M854" s="48" t="n">
        <v>3575.2</v>
      </c>
      <c r="N854" s="48" t="n">
        <v>198.2</v>
      </c>
    </row>
    <row r="855" ht="10.05" customHeight="1" s="1003">
      <c r="A855" s="45" t="inlineStr">
        <is>
          <t>Pois chiche</t>
        </is>
      </c>
      <c r="B855" s="1112" t="n">
        <v>2022</v>
      </c>
      <c r="C855" s="45" t="inlineStr">
        <is>
          <t>2021/22</t>
        </is>
      </c>
      <c r="D855" s="1113" t="n">
        <v>5</v>
      </c>
      <c r="E855" s="48" t="n">
        <v>607.6</v>
      </c>
      <c r="F855" s="48" t="n">
        <v>0</v>
      </c>
      <c r="G855" s="48" t="n">
        <v>607.6</v>
      </c>
      <c r="H855" s="48" t="n">
        <v>11201.3</v>
      </c>
      <c r="I855" s="48" t="n">
        <v>388.8</v>
      </c>
      <c r="J855" s="48" t="n">
        <v>11590.1</v>
      </c>
      <c r="K855" s="48" t="n">
        <v>90.8</v>
      </c>
      <c r="L855" s="48" t="n">
        <v>0</v>
      </c>
      <c r="M855" s="48" t="n">
        <v>24.9</v>
      </c>
      <c r="N855" s="48" t="n">
        <v>22.1</v>
      </c>
    </row>
    <row r="856" ht="10.05" customHeight="1" s="1003">
      <c r="A856" s="45" t="inlineStr">
        <is>
          <t>Féverole</t>
        </is>
      </c>
      <c r="B856" s="1112" t="n">
        <v>2022</v>
      </c>
      <c r="C856" s="45" t="inlineStr">
        <is>
          <t>2021/22</t>
        </is>
      </c>
      <c r="D856" s="1113" t="n">
        <v>6</v>
      </c>
      <c r="E856" s="48" t="n">
        <v>2192</v>
      </c>
      <c r="F856" s="48" t="n">
        <v>56.3</v>
      </c>
      <c r="G856" s="48" t="n">
        <v>2248.3</v>
      </c>
      <c r="H856" s="48" t="n">
        <v>18269.5</v>
      </c>
      <c r="I856" s="48" t="n">
        <v>1503.5</v>
      </c>
      <c r="J856" s="48" t="n">
        <v>19773</v>
      </c>
      <c r="K856" s="48" t="n">
        <v>468.5</v>
      </c>
      <c r="L856" s="48" t="n">
        <v>559.7</v>
      </c>
      <c r="M856" s="48" t="n">
        <v>603.6</v>
      </c>
      <c r="N856" s="48" t="n">
        <v>328.2</v>
      </c>
    </row>
    <row r="857" ht="10.05" customHeight="1" s="1003">
      <c r="A857" s="45" t="inlineStr">
        <is>
          <t>Lentilles</t>
        </is>
      </c>
      <c r="B857" s="1112" t="n">
        <v>2022</v>
      </c>
      <c r="C857" s="45" t="inlineStr">
        <is>
          <t>2021/22</t>
        </is>
      </c>
      <c r="D857" s="1113" t="n">
        <v>6</v>
      </c>
      <c r="E857" s="48" t="n">
        <v>144.2</v>
      </c>
      <c r="F857" s="48" t="n">
        <v>4.3</v>
      </c>
      <c r="G857" s="48" t="n">
        <v>148.5</v>
      </c>
      <c r="H857" s="48" t="n">
        <v>2982.7</v>
      </c>
      <c r="I857" s="48" t="n">
        <v>52.6</v>
      </c>
      <c r="J857" s="48" t="n">
        <v>3035.3</v>
      </c>
      <c r="K857" s="48" t="n">
        <v>26.5</v>
      </c>
      <c r="L857" s="48" t="n">
        <v>9.6</v>
      </c>
      <c r="M857" s="48" t="n">
        <v>1.8</v>
      </c>
      <c r="N857" s="48" t="n">
        <v>3.5</v>
      </c>
    </row>
    <row r="858" ht="10.05" customHeight="1" s="1003">
      <c r="A858" s="45" t="inlineStr">
        <is>
          <t>Lupin</t>
        </is>
      </c>
      <c r="B858" s="1112" t="n">
        <v>2022</v>
      </c>
      <c r="C858" s="45" t="inlineStr">
        <is>
          <t>2021/22</t>
        </is>
      </c>
      <c r="D858" s="1113" t="n">
        <v>6</v>
      </c>
      <c r="E858" s="48" t="n">
        <v>0</v>
      </c>
      <c r="F858" s="48" t="n">
        <v>0</v>
      </c>
      <c r="G858" s="48" t="n">
        <v>0</v>
      </c>
      <c r="H858" s="48" t="n">
        <v>2113.8</v>
      </c>
      <c r="I858" s="48" t="n">
        <v>546.8</v>
      </c>
      <c r="J858" s="48" t="n">
        <v>2660.6</v>
      </c>
      <c r="K858" s="48" t="n">
        <v>73.59999999999999</v>
      </c>
      <c r="L858" s="48" t="n">
        <v>0</v>
      </c>
      <c r="M858" s="48" t="n">
        <v>0</v>
      </c>
      <c r="N858" s="48" t="n">
        <v>23</v>
      </c>
    </row>
    <row r="859" ht="10.05" customHeight="1" s="1003">
      <c r="A859" s="45" t="inlineStr">
        <is>
          <t>Pois</t>
        </is>
      </c>
      <c r="B859" s="1112" t="n">
        <v>2022</v>
      </c>
      <c r="C859" s="45" t="inlineStr">
        <is>
          <t>2021/22</t>
        </is>
      </c>
      <c r="D859" s="1113" t="n">
        <v>6</v>
      </c>
      <c r="E859" s="48" t="n">
        <v>3425.2</v>
      </c>
      <c r="F859" s="48" t="n">
        <v>36.2</v>
      </c>
      <c r="G859" s="48" t="n">
        <v>3461.4</v>
      </c>
      <c r="H859" s="48" t="n">
        <v>52408.3</v>
      </c>
      <c r="I859" s="48" t="n">
        <v>2186.5</v>
      </c>
      <c r="J859" s="48" t="n">
        <v>54594.8</v>
      </c>
      <c r="K859" s="48" t="n">
        <v>1084.9</v>
      </c>
      <c r="L859" s="48" t="n">
        <v>253.4</v>
      </c>
      <c r="M859" s="48" t="n">
        <v>1296</v>
      </c>
      <c r="N859" s="48" t="n">
        <v>489.6</v>
      </c>
    </row>
    <row r="860" ht="10.05" customHeight="1" s="1003">
      <c r="A860" s="45" t="inlineStr">
        <is>
          <t>Pois chiche</t>
        </is>
      </c>
      <c r="B860" s="1112" t="n">
        <v>2022</v>
      </c>
      <c r="C860" s="45" t="inlineStr">
        <is>
          <t>2021/22</t>
        </is>
      </c>
      <c r="D860" s="1113" t="n">
        <v>6</v>
      </c>
      <c r="E860" s="48" t="n">
        <v>164.9</v>
      </c>
      <c r="F860" s="48" t="n">
        <v>50.2</v>
      </c>
      <c r="G860" s="48" t="n">
        <v>215.1</v>
      </c>
      <c r="H860" s="48" t="n">
        <v>8606.1</v>
      </c>
      <c r="I860" s="48" t="n">
        <v>1068.1</v>
      </c>
      <c r="J860" s="48" t="n">
        <v>9674.200000000001</v>
      </c>
      <c r="K860" s="48" t="n">
        <v>57.4</v>
      </c>
      <c r="L860" s="48" t="n">
        <v>0</v>
      </c>
      <c r="M860" s="48" t="n">
        <v>11.7</v>
      </c>
      <c r="N860" s="48" t="n">
        <v>70.09999999999999</v>
      </c>
    </row>
    <row r="861" ht="10.05" customHeight="1" s="1003">
      <c r="A861" s="45" t="inlineStr">
        <is>
          <t>Féverole</t>
        </is>
      </c>
      <c r="B861" s="1112" t="n">
        <v>2022</v>
      </c>
      <c r="C861" s="45" t="inlineStr">
        <is>
          <t>2022/23</t>
        </is>
      </c>
      <c r="D861" s="1113" t="n">
        <v>7</v>
      </c>
      <c r="E861" s="48" t="n">
        <v>33853.4</v>
      </c>
      <c r="F861" s="48" t="n">
        <v>433</v>
      </c>
      <c r="G861" s="48" t="n">
        <v>34286.4</v>
      </c>
      <c r="H861" s="48" t="n">
        <v>47190.6</v>
      </c>
      <c r="I861" s="48" t="n">
        <v>1786.2</v>
      </c>
      <c r="J861" s="48" t="n">
        <v>48976.8</v>
      </c>
      <c r="K861" s="48" t="n">
        <v>14742.3</v>
      </c>
      <c r="L861" s="48" t="n">
        <v>17750.7</v>
      </c>
      <c r="M861" s="48" t="n">
        <v>3259.5</v>
      </c>
      <c r="N861" s="48" t="n">
        <v>185.7</v>
      </c>
    </row>
    <row r="862" ht="10.05" customHeight="1" s="1003">
      <c r="A862" s="45" t="inlineStr">
        <is>
          <t>Lentilles</t>
        </is>
      </c>
      <c r="B862" s="1112" t="n">
        <v>2022</v>
      </c>
      <c r="C862" s="45" t="inlineStr">
        <is>
          <t>2022/23</t>
        </is>
      </c>
      <c r="D862" s="1113" t="n">
        <v>7</v>
      </c>
      <c r="E862" s="48" t="n">
        <v>9487.4</v>
      </c>
      <c r="F862" s="48" t="n">
        <v>3.9</v>
      </c>
      <c r="G862" s="48" t="n">
        <v>9491.299999999999</v>
      </c>
      <c r="H862" s="48" t="n">
        <v>14026</v>
      </c>
      <c r="I862" s="48" t="n">
        <v>48.3</v>
      </c>
      <c r="J862" s="48" t="n">
        <v>14074.3</v>
      </c>
      <c r="K862" s="48" t="n">
        <v>1330.4</v>
      </c>
      <c r="L862" s="48" t="n">
        <v>1854.4</v>
      </c>
      <c r="M862" s="48" t="n">
        <v>517.5</v>
      </c>
      <c r="N862" s="48" t="n">
        <v>12.2</v>
      </c>
    </row>
    <row r="863" ht="10.05" customHeight="1" s="1003">
      <c r="A863" s="45" t="inlineStr">
        <is>
          <t>Lupin</t>
        </is>
      </c>
      <c r="B863" s="1112" t="n">
        <v>2022</v>
      </c>
      <c r="C863" s="45" t="inlineStr">
        <is>
          <t>2022/23</t>
        </is>
      </c>
      <c r="D863" s="1113" t="n">
        <v>7</v>
      </c>
      <c r="E863" s="48" t="n">
        <v>3547.2</v>
      </c>
      <c r="F863" s="48" t="n">
        <v>0</v>
      </c>
      <c r="G863" s="48" t="n">
        <v>3547.2</v>
      </c>
      <c r="H863" s="48" t="n">
        <v>5026.2</v>
      </c>
      <c r="I863" s="48" t="n">
        <v>546.6</v>
      </c>
      <c r="J863" s="48" t="n">
        <v>5572.8</v>
      </c>
      <c r="K863" s="48" t="n">
        <v>980.4</v>
      </c>
      <c r="L863" s="48" t="n">
        <v>987.6</v>
      </c>
      <c r="M863" s="48" t="n">
        <v>44.1</v>
      </c>
      <c r="N863" s="48" t="n">
        <v>36.8</v>
      </c>
    </row>
    <row r="864" ht="10.05" customHeight="1" s="1003">
      <c r="A864" s="45" t="inlineStr">
        <is>
          <t>Pois</t>
        </is>
      </c>
      <c r="B864" s="1112" t="n">
        <v>2022</v>
      </c>
      <c r="C864" s="45" t="inlineStr">
        <is>
          <t>2022/23</t>
        </is>
      </c>
      <c r="D864" s="1113" t="n">
        <v>7</v>
      </c>
      <c r="E864" s="48" t="n">
        <v>190932.1</v>
      </c>
      <c r="F864" s="48" t="n">
        <v>5223.4</v>
      </c>
      <c r="G864" s="48" t="n">
        <v>196155.5</v>
      </c>
      <c r="H864" s="48" t="n">
        <v>226883.4</v>
      </c>
      <c r="I864" s="48" t="n">
        <v>6323.4</v>
      </c>
      <c r="J864" s="48" t="n">
        <v>233206.8</v>
      </c>
      <c r="K864" s="48" t="n">
        <v>72029.89999999999</v>
      </c>
      <c r="L864" s="48" t="n">
        <v>95854.5</v>
      </c>
      <c r="M864" s="48" t="n">
        <v>24486.3</v>
      </c>
      <c r="N864" s="48" t="n">
        <v>393.7</v>
      </c>
    </row>
    <row r="865" ht="10.05" customHeight="1" s="1003">
      <c r="A865" s="45" t="inlineStr">
        <is>
          <t>Pois chiche</t>
        </is>
      </c>
      <c r="B865" s="1112" t="n">
        <v>2022</v>
      </c>
      <c r="C865" s="45" t="inlineStr">
        <is>
          <t>2022/23</t>
        </is>
      </c>
      <c r="D865" s="1113" t="n">
        <v>7</v>
      </c>
      <c r="E865" s="48" t="n">
        <v>3098.7</v>
      </c>
      <c r="F865" s="48" t="n">
        <v>1844.3</v>
      </c>
      <c r="G865" s="48" t="n">
        <v>4943</v>
      </c>
      <c r="H865" s="48" t="n">
        <v>11075.4</v>
      </c>
      <c r="I865" s="48" t="n">
        <v>3101.9</v>
      </c>
      <c r="J865" s="48" t="n">
        <v>14177.3</v>
      </c>
      <c r="K865" s="48" t="n">
        <v>842.9</v>
      </c>
      <c r="L865" s="48" t="n">
        <v>873.4</v>
      </c>
      <c r="M865" s="48" t="n">
        <v>88</v>
      </c>
      <c r="N865" s="48" t="n">
        <v>0</v>
      </c>
    </row>
    <row r="866" ht="10.05" customHeight="1" s="1003">
      <c r="A866" s="45" t="inlineStr">
        <is>
          <t>Féverole</t>
        </is>
      </c>
      <c r="B866" s="1112" t="n">
        <v>2022</v>
      </c>
      <c r="C866" s="45" t="inlineStr">
        <is>
          <t>2022/23</t>
        </is>
      </c>
      <c r="D866" s="1113" t="n">
        <v>8</v>
      </c>
      <c r="E866" s="48" t="n">
        <v>23122.6</v>
      </c>
      <c r="F866" s="48" t="n">
        <v>1139.6</v>
      </c>
      <c r="G866" s="48" t="n">
        <v>24262.2</v>
      </c>
      <c r="H866" s="48" t="n">
        <v>61050.7</v>
      </c>
      <c r="I866" s="48" t="n">
        <v>2502.6</v>
      </c>
      <c r="J866" s="48" t="n">
        <v>63553.3</v>
      </c>
      <c r="K866" s="48" t="n">
        <v>13217</v>
      </c>
      <c r="L866" s="48" t="n">
        <v>6406.2</v>
      </c>
      <c r="M866" s="48" t="n">
        <v>7533.2</v>
      </c>
      <c r="N866" s="48" t="n">
        <v>384.9</v>
      </c>
    </row>
    <row r="867" ht="10.05" customHeight="1" s="1003">
      <c r="A867" s="45" t="inlineStr">
        <is>
          <t>Lentilles</t>
        </is>
      </c>
      <c r="B867" s="1112" t="n">
        <v>2022</v>
      </c>
      <c r="C867" s="45" t="inlineStr">
        <is>
          <t>2022/23</t>
        </is>
      </c>
      <c r="D867" s="1113" t="n">
        <v>8</v>
      </c>
      <c r="E867" s="48" t="n">
        <v>4022.3</v>
      </c>
      <c r="F867" s="48" t="n">
        <v>3.9</v>
      </c>
      <c r="G867" s="48" t="n">
        <v>4026.2</v>
      </c>
      <c r="H867" s="48" t="n">
        <v>15626.3</v>
      </c>
      <c r="I867" s="48" t="n">
        <v>52.2</v>
      </c>
      <c r="J867" s="48" t="n">
        <v>15678.5</v>
      </c>
      <c r="K867" s="48" t="n">
        <v>1022.7</v>
      </c>
      <c r="L867" s="48" t="n">
        <v>644.4</v>
      </c>
      <c r="M867" s="48" t="n">
        <v>940.9</v>
      </c>
      <c r="N867" s="48" t="n">
        <v>11.1</v>
      </c>
    </row>
    <row r="868" ht="10.05" customHeight="1" s="1003">
      <c r="A868" s="45" t="inlineStr">
        <is>
          <t>Lupin</t>
        </is>
      </c>
      <c r="B868" s="1112" t="n">
        <v>2022</v>
      </c>
      <c r="C868" s="45" t="inlineStr">
        <is>
          <t>2022/23</t>
        </is>
      </c>
      <c r="D868" s="1113" t="n">
        <v>8</v>
      </c>
      <c r="E868" s="48" t="n">
        <v>1650.3</v>
      </c>
      <c r="F868" s="48" t="n">
        <v>1.9</v>
      </c>
      <c r="G868" s="48" t="n">
        <v>1652.2</v>
      </c>
      <c r="H868" s="48" t="n">
        <v>5845.2</v>
      </c>
      <c r="I868" s="48" t="n">
        <v>548.3</v>
      </c>
      <c r="J868" s="48" t="n">
        <v>6393.5</v>
      </c>
      <c r="K868" s="48" t="n">
        <v>659.8</v>
      </c>
      <c r="L868" s="48" t="n">
        <v>433.1</v>
      </c>
      <c r="M868" s="48" t="n">
        <v>692.9</v>
      </c>
      <c r="N868" s="48" t="n">
        <v>60.7</v>
      </c>
    </row>
    <row r="869" ht="10.05" customHeight="1" s="1003">
      <c r="A869" s="45" t="inlineStr">
        <is>
          <t>Pois</t>
        </is>
      </c>
      <c r="B869" s="1112" t="n">
        <v>2022</v>
      </c>
      <c r="C869" s="45" t="inlineStr">
        <is>
          <t>2022/23</t>
        </is>
      </c>
      <c r="D869" s="1113" t="n">
        <v>8</v>
      </c>
      <c r="E869" s="48" t="n">
        <v>26223.3</v>
      </c>
      <c r="F869" s="48" t="n">
        <v>2711.2</v>
      </c>
      <c r="G869" s="48" t="n">
        <v>28934.5</v>
      </c>
      <c r="H869" s="48" t="n">
        <v>228492.6</v>
      </c>
      <c r="I869" s="48" t="n">
        <v>7255</v>
      </c>
      <c r="J869" s="48" t="n">
        <v>235747.6</v>
      </c>
      <c r="K869" s="48" t="n">
        <v>53494.2</v>
      </c>
      <c r="L869" s="48" t="n">
        <v>1472</v>
      </c>
      <c r="M869" s="48" t="n">
        <v>19354.4</v>
      </c>
      <c r="N869" s="48" t="n">
        <v>665.2</v>
      </c>
    </row>
    <row r="870" ht="10.05" customHeight="1" s="1003">
      <c r="A870" s="45" t="inlineStr">
        <is>
          <t>Pois chiche</t>
        </is>
      </c>
      <c r="B870" s="1112" t="n">
        <v>2022</v>
      </c>
      <c r="C870" s="45" t="inlineStr">
        <is>
          <t>2022/23</t>
        </is>
      </c>
      <c r="D870" s="1113" t="n">
        <v>8</v>
      </c>
      <c r="E870" s="48" t="n">
        <v>2720.1</v>
      </c>
      <c r="F870" s="48" t="n">
        <v>73.3</v>
      </c>
      <c r="G870" s="48" t="n">
        <v>2793.4</v>
      </c>
      <c r="H870" s="48" t="n">
        <v>12394.4</v>
      </c>
      <c r="I870" s="48" t="n">
        <v>3095.2</v>
      </c>
      <c r="J870" s="48" t="n">
        <v>15489.6</v>
      </c>
      <c r="K870" s="48" t="n">
        <v>1617.8</v>
      </c>
      <c r="L870" s="48" t="n">
        <v>973.1</v>
      </c>
      <c r="M870" s="48" t="n">
        <v>148</v>
      </c>
      <c r="N870" s="48" t="n">
        <v>1.8</v>
      </c>
    </row>
    <row r="871" ht="10.05" customHeight="1" s="1003">
      <c r="A871" s="45" t="inlineStr">
        <is>
          <t>Féverole</t>
        </is>
      </c>
      <c r="B871" s="1112" t="n">
        <v>2022</v>
      </c>
      <c r="C871" s="45" t="inlineStr">
        <is>
          <t>2022/23</t>
        </is>
      </c>
      <c r="D871" s="1113" t="n">
        <v>9</v>
      </c>
      <c r="E871" s="48" t="n">
        <v>8307.700000000001</v>
      </c>
      <c r="F871" s="48" t="n">
        <v>2174.7</v>
      </c>
      <c r="G871" s="48" t="n">
        <v>10482.4</v>
      </c>
      <c r="H871" s="48" t="n">
        <v>60022.8</v>
      </c>
      <c r="I871" s="48" t="n">
        <v>2965.3</v>
      </c>
      <c r="J871" s="48" t="n">
        <v>62988.1</v>
      </c>
      <c r="K871" s="48" t="n">
        <v>9720.700000000001</v>
      </c>
      <c r="L871" s="48" t="n">
        <v>1466</v>
      </c>
      <c r="M871" s="48" t="n">
        <v>4596.5</v>
      </c>
      <c r="N871" s="48" t="n">
        <v>338</v>
      </c>
    </row>
    <row r="872" ht="10.05" customHeight="1" s="1003">
      <c r="A872" s="45" t="inlineStr">
        <is>
          <t>Lentilles</t>
        </is>
      </c>
      <c r="B872" s="1112" t="n">
        <v>2022</v>
      </c>
      <c r="C872" s="45" t="inlineStr">
        <is>
          <t>2022/23</t>
        </is>
      </c>
      <c r="D872" s="1113" t="n">
        <v>9</v>
      </c>
      <c r="E872" s="48" t="n">
        <v>901.2</v>
      </c>
      <c r="F872" s="48" t="n">
        <v>120.3</v>
      </c>
      <c r="G872" s="48" t="n">
        <v>1021.5</v>
      </c>
      <c r="H872" s="48" t="n">
        <v>15156.8</v>
      </c>
      <c r="I872" s="48" t="n">
        <v>96.40000000000001</v>
      </c>
      <c r="J872" s="48" t="n">
        <v>15253.2</v>
      </c>
      <c r="K872" s="48" t="n">
        <v>842.4</v>
      </c>
      <c r="L872" s="48" t="n">
        <v>132.3</v>
      </c>
      <c r="M872" s="48" t="n">
        <v>312.7</v>
      </c>
      <c r="N872" s="48" t="n">
        <v>0</v>
      </c>
    </row>
    <row r="873" ht="10.05" customHeight="1" s="1003">
      <c r="A873" s="45" t="inlineStr">
        <is>
          <t>Lupin</t>
        </is>
      </c>
      <c r="B873" s="1112" t="n">
        <v>2022</v>
      </c>
      <c r="C873" s="45" t="inlineStr">
        <is>
          <t>2022/23</t>
        </is>
      </c>
      <c r="D873" s="1113" t="n">
        <v>9</v>
      </c>
      <c r="E873" s="48" t="n">
        <v>576.7</v>
      </c>
      <c r="F873" s="48" t="n">
        <v>0</v>
      </c>
      <c r="G873" s="48" t="n">
        <v>576.7</v>
      </c>
      <c r="H873" s="48" t="n">
        <v>5716.5</v>
      </c>
      <c r="I873" s="48" t="n">
        <v>548.4</v>
      </c>
      <c r="J873" s="48" t="n">
        <v>6264.9</v>
      </c>
      <c r="K873" s="48" t="n">
        <v>568.1</v>
      </c>
      <c r="L873" s="48" t="n">
        <v>123.2</v>
      </c>
      <c r="M873" s="48" t="n">
        <v>194.6</v>
      </c>
      <c r="N873" s="48" t="n">
        <v>20.3</v>
      </c>
    </row>
    <row r="874" ht="10.05" customHeight="1" s="1003">
      <c r="A874" s="45" t="inlineStr">
        <is>
          <t>Pois</t>
        </is>
      </c>
      <c r="B874" s="1112" t="n">
        <v>2022</v>
      </c>
      <c r="C874" s="45" t="inlineStr">
        <is>
          <t>2022/23</t>
        </is>
      </c>
      <c r="D874" s="1113" t="n">
        <v>9</v>
      </c>
      <c r="E874" s="48" t="n">
        <v>23215.8</v>
      </c>
      <c r="F874" s="48" t="n">
        <v>3300.2</v>
      </c>
      <c r="G874" s="48" t="n">
        <v>26516</v>
      </c>
      <c r="H874" s="48" t="n">
        <v>223104.1</v>
      </c>
      <c r="I874" s="48" t="n">
        <v>7385.4</v>
      </c>
      <c r="J874" s="48" t="n">
        <v>230489.5</v>
      </c>
      <c r="K874" s="48" t="n">
        <v>39002.6</v>
      </c>
      <c r="L874" s="48" t="n">
        <v>2163</v>
      </c>
      <c r="M874" s="48" t="n">
        <v>16254.8</v>
      </c>
      <c r="N874" s="48" t="n">
        <v>400.1</v>
      </c>
    </row>
    <row r="875" ht="10.05" customHeight="1" s="1003">
      <c r="A875" s="45" t="inlineStr">
        <is>
          <t>Pois chiche</t>
        </is>
      </c>
      <c r="B875" s="1112" t="n">
        <v>2022</v>
      </c>
      <c r="C875" s="45" t="inlineStr">
        <is>
          <t>2022/23</t>
        </is>
      </c>
      <c r="D875" s="1113" t="n">
        <v>9</v>
      </c>
      <c r="E875" s="48" t="n">
        <v>2290.4</v>
      </c>
      <c r="F875" s="48" t="n">
        <v>0</v>
      </c>
      <c r="G875" s="48" t="n">
        <v>2290.4</v>
      </c>
      <c r="H875" s="48" t="n">
        <v>12937.8</v>
      </c>
      <c r="I875" s="48" t="n">
        <v>2790.4</v>
      </c>
      <c r="J875" s="48" t="n">
        <v>15728.2</v>
      </c>
      <c r="K875" s="48" t="n">
        <v>1420.3</v>
      </c>
      <c r="L875" s="48" t="n">
        <v>233</v>
      </c>
      <c r="M875" s="48" t="n">
        <v>416.9</v>
      </c>
      <c r="N875" s="48" t="n">
        <v>13.7</v>
      </c>
    </row>
    <row r="876" ht="10.05" customHeight="1" s="1003">
      <c r="A876" s="45" t="inlineStr">
        <is>
          <t>Féverole</t>
        </is>
      </c>
      <c r="B876" s="1112" t="n">
        <v>2022</v>
      </c>
      <c r="C876" s="45" t="inlineStr">
        <is>
          <t>2022/23</t>
        </is>
      </c>
      <c r="D876" s="1113" t="n">
        <v>10</v>
      </c>
      <c r="E876" s="48" t="n">
        <v>4036.2</v>
      </c>
      <c r="F876" s="48" t="n">
        <v>1336.2</v>
      </c>
      <c r="G876" s="48" t="n">
        <v>5372.4</v>
      </c>
      <c r="H876" s="48" t="n">
        <v>55009.7</v>
      </c>
      <c r="I876" s="48" t="n">
        <v>2736.5</v>
      </c>
      <c r="J876" s="48" t="n">
        <v>57746.2</v>
      </c>
      <c r="K876" s="48" t="n">
        <v>7624.9</v>
      </c>
      <c r="L876" s="48" t="n">
        <v>586.8</v>
      </c>
      <c r="M876" s="48" t="n">
        <v>2457</v>
      </c>
      <c r="N876" s="48" t="n">
        <v>225.9</v>
      </c>
    </row>
    <row r="877" ht="10.05" customHeight="1" s="1003">
      <c r="A877" s="45" t="inlineStr">
        <is>
          <t>Lentilles</t>
        </is>
      </c>
      <c r="B877" s="1112" t="n">
        <v>2022</v>
      </c>
      <c r="C877" s="45" t="inlineStr">
        <is>
          <t>2022/23</t>
        </is>
      </c>
      <c r="D877" s="1113" t="n">
        <v>10</v>
      </c>
      <c r="E877" s="48" t="n">
        <v>717.9</v>
      </c>
      <c r="F877" s="48" t="n">
        <v>183.9</v>
      </c>
      <c r="G877" s="48" t="n">
        <v>901.8</v>
      </c>
      <c r="H877" s="48" t="n">
        <v>13810.3</v>
      </c>
      <c r="I877" s="48" t="n">
        <v>207.7</v>
      </c>
      <c r="J877" s="48" t="n">
        <v>14018</v>
      </c>
      <c r="K877" s="48" t="n">
        <v>481.4</v>
      </c>
      <c r="L877" s="48" t="n">
        <v>16.6</v>
      </c>
      <c r="M877" s="48" t="n">
        <v>294.2</v>
      </c>
      <c r="N877" s="48" t="n">
        <v>83.2</v>
      </c>
    </row>
    <row r="878" ht="10.05" customHeight="1" s="1003">
      <c r="A878" s="45" t="inlineStr">
        <is>
          <t>Lupin</t>
        </is>
      </c>
      <c r="B878" s="1112" t="n">
        <v>2022</v>
      </c>
      <c r="C878" s="45" t="inlineStr">
        <is>
          <t>2022/23</t>
        </is>
      </c>
      <c r="D878" s="1113" t="n">
        <v>10</v>
      </c>
      <c r="E878" s="48" t="n">
        <v>178.1</v>
      </c>
      <c r="F878" s="48" t="n">
        <v>450.9</v>
      </c>
      <c r="G878" s="48" t="n">
        <v>629</v>
      </c>
      <c r="H878" s="48" t="n">
        <v>5400.9</v>
      </c>
      <c r="I878" s="48" t="n">
        <v>688.1</v>
      </c>
      <c r="J878" s="48" t="n">
        <v>6089</v>
      </c>
      <c r="K878" s="48" t="n">
        <v>512</v>
      </c>
      <c r="L878" s="48" t="n">
        <v>75.5</v>
      </c>
      <c r="M878" s="48" t="n">
        <v>87.59999999999999</v>
      </c>
      <c r="N878" s="48" t="n">
        <v>44</v>
      </c>
    </row>
    <row r="879" ht="10.05" customHeight="1" s="1003">
      <c r="A879" s="45" t="inlineStr">
        <is>
          <t>Pois</t>
        </is>
      </c>
      <c r="B879" s="1112" t="n">
        <v>2022</v>
      </c>
      <c r="C879" s="45" t="inlineStr">
        <is>
          <t>2022/23</t>
        </is>
      </c>
      <c r="D879" s="1113" t="n">
        <v>10</v>
      </c>
      <c r="E879" s="48" t="n">
        <v>9798.6</v>
      </c>
      <c r="F879" s="48" t="n">
        <v>6208.3</v>
      </c>
      <c r="G879" s="48" t="n">
        <v>16006.9</v>
      </c>
      <c r="H879" s="48" t="n">
        <v>203425.2</v>
      </c>
      <c r="I879" s="48" t="n">
        <v>8745.1</v>
      </c>
      <c r="J879" s="48" t="n">
        <v>212170.3</v>
      </c>
      <c r="K879" s="48" t="n">
        <v>32454.4</v>
      </c>
      <c r="L879" s="48" t="n">
        <v>333.8</v>
      </c>
      <c r="M879" s="48" t="n">
        <v>6455.8</v>
      </c>
      <c r="N879" s="48" t="n">
        <v>424.4</v>
      </c>
    </row>
    <row r="880" ht="10.05" customHeight="1" s="1003">
      <c r="A880" s="45" t="inlineStr">
        <is>
          <t>Pois chiche</t>
        </is>
      </c>
      <c r="B880" s="1112" t="n">
        <v>2022</v>
      </c>
      <c r="C880" s="45" t="inlineStr">
        <is>
          <t>2022/23</t>
        </is>
      </c>
      <c r="D880" s="1113" t="n">
        <v>10</v>
      </c>
      <c r="E880" s="48" t="n">
        <v>1224.5</v>
      </c>
      <c r="F880" s="48" t="n">
        <v>37.4</v>
      </c>
      <c r="G880" s="48" t="n">
        <v>1261.9</v>
      </c>
      <c r="H880" s="48" t="n">
        <v>12133.2</v>
      </c>
      <c r="I880" s="48" t="n">
        <v>2683.9</v>
      </c>
      <c r="J880" s="48" t="n">
        <v>14817.1</v>
      </c>
      <c r="K880" s="48" t="n">
        <v>520.3</v>
      </c>
      <c r="L880" s="48" t="n">
        <v>38.4</v>
      </c>
      <c r="M880" s="48" t="n">
        <v>938.5</v>
      </c>
      <c r="N880" s="48" t="n">
        <v>0</v>
      </c>
    </row>
    <row r="881" ht="10.05" customHeight="1" s="1003">
      <c r="A881" s="45" t="inlineStr">
        <is>
          <t>Féverole</t>
        </is>
      </c>
      <c r="B881" s="1112" t="n">
        <v>2022</v>
      </c>
      <c r="C881" s="45" t="inlineStr">
        <is>
          <t>2022/23</t>
        </is>
      </c>
      <c r="D881" s="1113" t="n">
        <v>11</v>
      </c>
      <c r="E881" s="48" t="n">
        <v>3480.1</v>
      </c>
      <c r="F881" s="48" t="n">
        <v>920.3</v>
      </c>
      <c r="G881" s="48" t="n">
        <v>4400.4</v>
      </c>
      <c r="H881" s="48" t="n">
        <v>52110.4</v>
      </c>
      <c r="I881" s="48" t="n">
        <v>3065.2</v>
      </c>
      <c r="J881" s="48" t="n">
        <v>55175.6</v>
      </c>
      <c r="K881" s="48" t="n">
        <v>6008</v>
      </c>
      <c r="L881" s="48" t="n">
        <v>530.5</v>
      </c>
      <c r="M881" s="48" t="n">
        <v>1943</v>
      </c>
      <c r="N881" s="48" t="n">
        <v>206.3</v>
      </c>
    </row>
    <row r="882" ht="10.05" customHeight="1" s="1003">
      <c r="A882" s="45" t="inlineStr">
        <is>
          <t>Lentilles</t>
        </is>
      </c>
      <c r="B882" s="1112" t="n">
        <v>2022</v>
      </c>
      <c r="C882" s="45" t="inlineStr">
        <is>
          <t>2022/23</t>
        </is>
      </c>
      <c r="D882" s="1113" t="n">
        <v>11</v>
      </c>
      <c r="E882" s="48" t="n">
        <v>681.3</v>
      </c>
      <c r="F882" s="48" t="n">
        <v>298.3</v>
      </c>
      <c r="G882" s="48" t="n">
        <v>979.6</v>
      </c>
      <c r="H882" s="48" t="n">
        <v>10879</v>
      </c>
      <c r="I882" s="48" t="n">
        <v>400.8</v>
      </c>
      <c r="J882" s="48" t="n">
        <v>11279.8</v>
      </c>
      <c r="K882" s="48" t="n">
        <v>284.2</v>
      </c>
      <c r="L882" s="48" t="n">
        <v>55.7</v>
      </c>
      <c r="M882" s="48" t="n">
        <v>241.1</v>
      </c>
      <c r="N882" s="48" t="n">
        <v>11.9</v>
      </c>
    </row>
    <row r="883" ht="10.05" customHeight="1" s="1003">
      <c r="A883" s="45" t="inlineStr">
        <is>
          <t>Lupin</t>
        </is>
      </c>
      <c r="B883" s="1112" t="n">
        <v>2022</v>
      </c>
      <c r="C883" s="45" t="inlineStr">
        <is>
          <t>2022/23</t>
        </is>
      </c>
      <c r="D883" s="1113" t="n">
        <v>11</v>
      </c>
      <c r="E883" s="48" t="n">
        <v>260.9</v>
      </c>
      <c r="F883" s="48" t="n">
        <v>3.7</v>
      </c>
      <c r="G883" s="48" t="n">
        <v>264.6</v>
      </c>
      <c r="H883" s="48" t="n">
        <v>5011.8</v>
      </c>
      <c r="I883" s="48" t="n">
        <v>686.7</v>
      </c>
      <c r="J883" s="48" t="n">
        <v>5698.5</v>
      </c>
      <c r="K883" s="48" t="n">
        <v>386.1</v>
      </c>
      <c r="L883" s="48" t="n">
        <v>3.4</v>
      </c>
      <c r="M883" s="48" t="n">
        <v>81.90000000000001</v>
      </c>
      <c r="N883" s="48" t="n">
        <v>47.3</v>
      </c>
    </row>
    <row r="884" ht="10.05" customHeight="1" s="1003">
      <c r="A884" s="45" t="inlineStr">
        <is>
          <t>Pois</t>
        </is>
      </c>
      <c r="B884" s="1112" t="n">
        <v>2022</v>
      </c>
      <c r="C884" s="45" t="inlineStr">
        <is>
          <t>2022/23</t>
        </is>
      </c>
      <c r="D884" s="1113" t="n">
        <v>11</v>
      </c>
      <c r="E884" s="48" t="n">
        <v>9897.30000000001</v>
      </c>
      <c r="F884" s="48" t="n">
        <v>4169.6</v>
      </c>
      <c r="G884" s="48" t="n">
        <v>14066.9</v>
      </c>
      <c r="H884" s="48" t="n">
        <v>182551.8</v>
      </c>
      <c r="I884" s="48" t="n">
        <v>10227</v>
      </c>
      <c r="J884" s="48" t="n">
        <v>192778.8</v>
      </c>
      <c r="K884" s="48" t="n">
        <v>27041.9</v>
      </c>
      <c r="L884" s="48" t="n">
        <v>865.8</v>
      </c>
      <c r="M884" s="48" t="n">
        <v>6148.2</v>
      </c>
      <c r="N884" s="48" t="n">
        <v>129.9</v>
      </c>
    </row>
    <row r="885" ht="10.05" customHeight="1" s="1003">
      <c r="A885" s="45" t="inlineStr">
        <is>
          <t>Pois chiche</t>
        </is>
      </c>
      <c r="B885" s="1112" t="n">
        <v>2022</v>
      </c>
      <c r="C885" s="45" t="inlineStr">
        <is>
          <t>2022/23</t>
        </is>
      </c>
      <c r="D885" s="1113" t="n">
        <v>11</v>
      </c>
      <c r="E885" s="48" t="n">
        <v>508.9</v>
      </c>
      <c r="F885" s="48" t="n">
        <v>25</v>
      </c>
      <c r="G885" s="48" t="n">
        <v>533.9</v>
      </c>
      <c r="H885" s="48" t="n">
        <v>11127.9</v>
      </c>
      <c r="I885" s="48" t="n">
        <v>1690.4</v>
      </c>
      <c r="J885" s="48" t="n">
        <v>12818.3</v>
      </c>
      <c r="K885" s="48" t="n">
        <v>244.6</v>
      </c>
      <c r="L885" s="48" t="n">
        <v>0</v>
      </c>
      <c r="M885" s="48" t="n">
        <v>275.7</v>
      </c>
      <c r="N885" s="48" t="n">
        <v>0</v>
      </c>
    </row>
    <row r="886" ht="10.05" customHeight="1" s="1003">
      <c r="A886" s="45" t="inlineStr">
        <is>
          <t>Féverole</t>
        </is>
      </c>
      <c r="B886" s="1112" t="n">
        <v>2022</v>
      </c>
      <c r="C886" s="45" t="inlineStr">
        <is>
          <t>2022/23</t>
        </is>
      </c>
      <c r="D886" s="1113" t="n">
        <v>12</v>
      </c>
      <c r="E886" s="48" t="n">
        <v>3125.9</v>
      </c>
      <c r="F886" s="48" t="n">
        <v>643.9</v>
      </c>
      <c r="G886" s="48" t="n">
        <v>3769.8</v>
      </c>
      <c r="H886" s="48" t="n">
        <v>48812.6</v>
      </c>
      <c r="I886" s="48" t="n">
        <v>3462.1</v>
      </c>
      <c r="J886" s="48" t="n">
        <v>52274.7</v>
      </c>
      <c r="K886" s="48" t="n">
        <v>4407.9</v>
      </c>
      <c r="L886" s="48" t="n">
        <v>446.2</v>
      </c>
      <c r="M886" s="48" t="n">
        <v>1732.8</v>
      </c>
      <c r="N886" s="48" t="n">
        <v>276.5</v>
      </c>
    </row>
    <row r="887" ht="10.05" customHeight="1" s="1003">
      <c r="A887" s="45" t="inlineStr">
        <is>
          <t>Lentilles</t>
        </is>
      </c>
      <c r="B887" s="1112" t="n">
        <v>2022</v>
      </c>
      <c r="C887" s="45" t="inlineStr">
        <is>
          <t>2022/23</t>
        </is>
      </c>
      <c r="D887" s="1113" t="n">
        <v>12</v>
      </c>
      <c r="E887" s="48" t="n">
        <v>106.7</v>
      </c>
      <c r="F887" s="48" t="n">
        <v>177.8</v>
      </c>
      <c r="G887" s="48" t="n">
        <v>284.5</v>
      </c>
      <c r="H887" s="48" t="n">
        <v>9221.80000000001</v>
      </c>
      <c r="I887" s="48" t="n">
        <v>518.7</v>
      </c>
      <c r="J887" s="48" t="n">
        <v>9740.5</v>
      </c>
      <c r="K887" s="48" t="n">
        <v>261.5</v>
      </c>
      <c r="L887" s="48" t="n">
        <v>9</v>
      </c>
      <c r="M887" s="48" t="n">
        <v>17.1</v>
      </c>
      <c r="N887" s="48" t="n">
        <v>5.7</v>
      </c>
    </row>
    <row r="888" ht="10.05" customHeight="1" s="1003">
      <c r="A888" s="45" t="inlineStr">
        <is>
          <t>Lupin</t>
        </is>
      </c>
      <c r="B888" s="1112" t="n">
        <v>2022</v>
      </c>
      <c r="C888" s="45" t="inlineStr">
        <is>
          <t>2022/23</t>
        </is>
      </c>
      <c r="D888" s="1113" t="n">
        <v>12</v>
      </c>
      <c r="E888" s="48" t="n">
        <v>193.3</v>
      </c>
      <c r="F888" s="48" t="n">
        <v>0</v>
      </c>
      <c r="G888" s="48" t="n">
        <v>193.3</v>
      </c>
      <c r="H888" s="48" t="n">
        <v>4839.1</v>
      </c>
      <c r="I888" s="48" t="n">
        <v>564</v>
      </c>
      <c r="J888" s="48" t="n">
        <v>5403.1</v>
      </c>
      <c r="K888" s="48" t="n">
        <v>299.6</v>
      </c>
      <c r="L888" s="48" t="n">
        <v>0</v>
      </c>
      <c r="M888" s="48" t="n">
        <v>59.9</v>
      </c>
      <c r="N888" s="48" t="n">
        <v>26.7</v>
      </c>
    </row>
    <row r="889" ht="10.05" customHeight="1" s="1003">
      <c r="A889" s="45" t="inlineStr">
        <is>
          <t>Pois</t>
        </is>
      </c>
      <c r="B889" s="1112" t="n">
        <v>2022</v>
      </c>
      <c r="C889" s="45" t="inlineStr">
        <is>
          <t>2022/23</t>
        </is>
      </c>
      <c r="D889" s="1113" t="n">
        <v>12</v>
      </c>
      <c r="E889" s="48" t="n">
        <v>6876</v>
      </c>
      <c r="F889" s="48" t="n">
        <v>2315.2</v>
      </c>
      <c r="G889" s="48" t="n">
        <v>9191.200000000001</v>
      </c>
      <c r="H889" s="48" t="n">
        <v>166959.8</v>
      </c>
      <c r="I889" s="48" t="n">
        <v>10627.8</v>
      </c>
      <c r="J889" s="48" t="n">
        <v>177587.6</v>
      </c>
      <c r="K889" s="48" t="n">
        <v>23585.8</v>
      </c>
      <c r="L889" s="48" t="n">
        <v>708.5</v>
      </c>
      <c r="M889" s="48" t="n">
        <v>4001.8</v>
      </c>
      <c r="N889" s="48" t="n">
        <v>164.2</v>
      </c>
    </row>
    <row r="890" ht="10.05" customHeight="1" s="1003">
      <c r="A890" s="45" t="inlineStr">
        <is>
          <t>Pois chiche</t>
        </is>
      </c>
      <c r="B890" s="1112" t="n">
        <v>2022</v>
      </c>
      <c r="C890" s="45" t="inlineStr">
        <is>
          <t>2022/23</t>
        </is>
      </c>
      <c r="D890" s="1113" t="n">
        <v>12</v>
      </c>
      <c r="E890" s="48" t="n">
        <v>108.2</v>
      </c>
      <c r="F890" s="48" t="n">
        <v>209.9</v>
      </c>
      <c r="G890" s="48" t="n">
        <v>318.1</v>
      </c>
      <c r="H890" s="48" t="n">
        <v>9590.5</v>
      </c>
      <c r="I890" s="48" t="n">
        <v>1391</v>
      </c>
      <c r="J890" s="48" t="n">
        <v>10981.5</v>
      </c>
      <c r="K890" s="48" t="n">
        <v>252.3</v>
      </c>
      <c r="L890" s="48" t="n">
        <v>10.4</v>
      </c>
      <c r="M890" s="48" t="n">
        <v>0.5</v>
      </c>
      <c r="N890" s="48" t="n">
        <v>2.2</v>
      </c>
    </row>
    <row r="891" ht="10.05" customHeight="1" s="1003">
      <c r="A891" s="45" t="inlineStr">
        <is>
          <t>Féverole</t>
        </is>
      </c>
      <c r="B891" s="1112" t="n">
        <v>2023</v>
      </c>
      <c r="C891" s="45" t="inlineStr">
        <is>
          <t>2022/23</t>
        </is>
      </c>
      <c r="D891" s="1113" t="n">
        <v>1</v>
      </c>
      <c r="E891" s="48" t="n">
        <v>2174.7</v>
      </c>
      <c r="F891" s="48" t="n">
        <v>300</v>
      </c>
      <c r="G891" s="48" t="n">
        <v>2474.7</v>
      </c>
      <c r="H891" s="48" t="n">
        <v>42761.5</v>
      </c>
      <c r="I891" s="48" t="n">
        <v>2286.5</v>
      </c>
      <c r="J891" s="48" t="n">
        <v>45048</v>
      </c>
      <c r="K891" s="48" t="n">
        <v>3890.2</v>
      </c>
      <c r="L891" s="48" t="n">
        <v>680.7</v>
      </c>
      <c r="M891" s="48" t="n">
        <v>748.6</v>
      </c>
      <c r="N891" s="48" t="n">
        <v>473.2</v>
      </c>
    </row>
    <row r="892" ht="10.05" customHeight="1" s="1003">
      <c r="A892" s="45" t="inlineStr">
        <is>
          <t>Lentilles</t>
        </is>
      </c>
      <c r="B892" s="1112" t="n">
        <v>2023</v>
      </c>
      <c r="C892" s="45" t="inlineStr">
        <is>
          <t>2022/23</t>
        </is>
      </c>
      <c r="D892" s="1113" t="n">
        <v>1</v>
      </c>
      <c r="E892" s="48" t="n">
        <v>170.9</v>
      </c>
      <c r="F892" s="48" t="n">
        <v>902.6</v>
      </c>
      <c r="G892" s="48" t="n">
        <v>1073.5</v>
      </c>
      <c r="H892" s="48" t="n">
        <v>8246.200000000001</v>
      </c>
      <c r="I892" s="48" t="n">
        <v>695.9</v>
      </c>
      <c r="J892" s="48" t="n">
        <v>8942.1</v>
      </c>
      <c r="K892" s="48" t="n">
        <v>210.3</v>
      </c>
      <c r="L892" s="48" t="n">
        <v>24.6</v>
      </c>
      <c r="M892" s="48" t="n">
        <v>64.8</v>
      </c>
      <c r="N892" s="48" t="n">
        <v>10.9</v>
      </c>
    </row>
    <row r="893" ht="10.05" customHeight="1" s="1003">
      <c r="A893" s="45" t="inlineStr">
        <is>
          <t>Lupin</t>
        </is>
      </c>
      <c r="B893" s="1112" t="n">
        <v>2023</v>
      </c>
      <c r="C893" s="45" t="inlineStr">
        <is>
          <t>2022/23</t>
        </is>
      </c>
      <c r="D893" s="1113" t="n">
        <v>1</v>
      </c>
      <c r="E893" s="48" t="n">
        <v>65.09999999999999</v>
      </c>
      <c r="F893" s="48" t="n">
        <v>15.9</v>
      </c>
      <c r="G893" s="48" t="n">
        <v>81</v>
      </c>
      <c r="H893" s="48" t="n">
        <v>4655.8</v>
      </c>
      <c r="I893" s="48" t="n">
        <v>472.2</v>
      </c>
      <c r="J893" s="48" t="n">
        <v>5128</v>
      </c>
      <c r="K893" s="48" t="n">
        <v>179.2</v>
      </c>
      <c r="L893" s="48" t="n">
        <v>251.3</v>
      </c>
      <c r="M893" s="48" t="n">
        <v>65.09999999999999</v>
      </c>
      <c r="N893" s="48" t="n">
        <v>306.6</v>
      </c>
    </row>
    <row r="894" ht="10.05" customHeight="1" s="1003">
      <c r="A894" s="45" t="inlineStr">
        <is>
          <t>Pois</t>
        </is>
      </c>
      <c r="B894" s="1112" t="n">
        <v>2023</v>
      </c>
      <c r="C894" s="45" t="inlineStr">
        <is>
          <t>2022/23</t>
        </is>
      </c>
      <c r="D894" s="1113" t="n">
        <v>1</v>
      </c>
      <c r="E894" s="48" t="n">
        <v>8790.200000000001</v>
      </c>
      <c r="F894" s="48" t="n">
        <v>2850.8</v>
      </c>
      <c r="G894" s="48" t="n">
        <v>11641</v>
      </c>
      <c r="H894" s="48" t="n">
        <v>154272.5</v>
      </c>
      <c r="I894" s="48" t="n">
        <v>8699.9</v>
      </c>
      <c r="J894" s="48" t="n">
        <v>162972.4</v>
      </c>
      <c r="K894" s="48" t="n">
        <v>19840.7</v>
      </c>
      <c r="L894" s="48" t="n">
        <v>1374.7</v>
      </c>
      <c r="M894" s="48" t="n">
        <v>4678.6</v>
      </c>
      <c r="N894" s="48" t="n">
        <v>459.6</v>
      </c>
    </row>
    <row r="895" ht="10.05" customHeight="1" s="1003">
      <c r="A895" s="45" t="inlineStr">
        <is>
          <t>Pois chiche</t>
        </is>
      </c>
      <c r="B895" s="1112" t="n">
        <v>2023</v>
      </c>
      <c r="C895" s="45" t="inlineStr">
        <is>
          <t>2022/23</t>
        </is>
      </c>
      <c r="D895" s="1113" t="n">
        <v>1</v>
      </c>
      <c r="E895" s="48" t="n">
        <v>182.9</v>
      </c>
      <c r="F895" s="48" t="n">
        <v>0</v>
      </c>
      <c r="G895" s="48" t="n">
        <v>182.9</v>
      </c>
      <c r="H895" s="48" t="n">
        <v>8536.700000000001</v>
      </c>
      <c r="I895" s="48" t="n">
        <v>745.2</v>
      </c>
      <c r="J895" s="48" t="n">
        <v>9281.900000000011</v>
      </c>
      <c r="K895" s="48" t="n">
        <v>147</v>
      </c>
      <c r="L895" s="48" t="n">
        <v>0</v>
      </c>
      <c r="M895" s="48" t="n">
        <v>105.2</v>
      </c>
      <c r="N895" s="48" t="n">
        <v>0</v>
      </c>
    </row>
    <row r="896" ht="10.05" customHeight="1" s="1003">
      <c r="A896" s="45" t="inlineStr">
        <is>
          <t>Féverole</t>
        </is>
      </c>
      <c r="B896" s="1112" t="n">
        <v>2023</v>
      </c>
      <c r="C896" s="45" t="inlineStr">
        <is>
          <t>2022/23</t>
        </is>
      </c>
      <c r="D896" s="1113" t="n">
        <v>2</v>
      </c>
      <c r="E896" s="48" t="n">
        <v>1612.1</v>
      </c>
      <c r="F896" s="48" t="n">
        <v>80.2</v>
      </c>
      <c r="G896" s="48" t="n">
        <v>1692.3</v>
      </c>
      <c r="H896" s="48" t="n">
        <v>38769.8</v>
      </c>
      <c r="I896" s="48" t="n">
        <v>1666</v>
      </c>
      <c r="J896" s="48" t="n">
        <v>40435.8</v>
      </c>
      <c r="K896" s="48" t="n">
        <v>3481.4</v>
      </c>
      <c r="L896" s="48" t="n">
        <v>145.3</v>
      </c>
      <c r="M896" s="48" t="n">
        <v>503.5</v>
      </c>
      <c r="N896" s="48" t="n">
        <v>50.7</v>
      </c>
    </row>
    <row r="897" ht="10.05" customHeight="1" s="1003">
      <c r="A897" s="45" t="inlineStr">
        <is>
          <t>Lentilles</t>
        </is>
      </c>
      <c r="B897" s="1112" t="n">
        <v>2023</v>
      </c>
      <c r="C897" s="45" t="inlineStr">
        <is>
          <t>2022/23</t>
        </is>
      </c>
      <c r="D897" s="1113" t="n">
        <v>2</v>
      </c>
      <c r="E897" s="48" t="n">
        <v>298.3</v>
      </c>
      <c r="F897" s="48" t="n">
        <v>145.3</v>
      </c>
      <c r="G897" s="48" t="n">
        <v>443.6</v>
      </c>
      <c r="H897" s="48" t="n">
        <v>6718.3</v>
      </c>
      <c r="I897" s="48" t="n">
        <v>216.5</v>
      </c>
      <c r="J897" s="48" t="n">
        <v>6934.8</v>
      </c>
      <c r="K897" s="48" t="n">
        <v>209.5</v>
      </c>
      <c r="L897" s="48" t="n">
        <v>0</v>
      </c>
      <c r="M897" s="48" t="n">
        <v>0</v>
      </c>
      <c r="N897" s="48" t="n">
        <v>0.9</v>
      </c>
    </row>
    <row r="898" ht="10.05" customHeight="1" s="1003">
      <c r="A898" s="45" t="inlineStr">
        <is>
          <t>Lupin</t>
        </is>
      </c>
      <c r="B898" s="1112" t="n">
        <v>2023</v>
      </c>
      <c r="C898" s="45" t="inlineStr">
        <is>
          <t>2022/23</t>
        </is>
      </c>
      <c r="D898" s="1113" t="n">
        <v>2</v>
      </c>
      <c r="E898" s="48" t="n">
        <v>7.5</v>
      </c>
      <c r="F898" s="48" t="n">
        <v>23.4</v>
      </c>
      <c r="G898" s="48" t="n">
        <v>30.9</v>
      </c>
      <c r="H898" s="48" t="n">
        <v>4360.4</v>
      </c>
      <c r="I898" s="48" t="n">
        <v>478.3</v>
      </c>
      <c r="J898" s="48" t="n">
        <v>4838.7</v>
      </c>
      <c r="K898" s="48" t="n">
        <v>145.5</v>
      </c>
      <c r="L898" s="48" t="n">
        <v>0</v>
      </c>
      <c r="M898" s="48" t="n">
        <v>0</v>
      </c>
      <c r="N898" s="48" t="n">
        <v>33.7</v>
      </c>
    </row>
    <row r="899" ht="10.05" customHeight="1" s="1003">
      <c r="A899" s="45" t="inlineStr">
        <is>
          <t>Pois</t>
        </is>
      </c>
      <c r="B899" s="1112" t="n">
        <v>2023</v>
      </c>
      <c r="C899" s="45" t="inlineStr">
        <is>
          <t>2022/23</t>
        </is>
      </c>
      <c r="D899" s="1113" t="n">
        <v>2</v>
      </c>
      <c r="E899" s="48" t="n">
        <v>6092.2</v>
      </c>
      <c r="F899" s="48" t="n">
        <v>1222.9</v>
      </c>
      <c r="G899" s="48" t="n">
        <v>7315.1</v>
      </c>
      <c r="H899" s="48" t="n">
        <v>136860.8</v>
      </c>
      <c r="I899" s="48" t="n">
        <v>5618.8</v>
      </c>
      <c r="J899" s="48" t="n">
        <v>142479.6</v>
      </c>
      <c r="K899" s="48" t="n">
        <v>17175</v>
      </c>
      <c r="L899" s="48" t="n">
        <v>634</v>
      </c>
      <c r="M899" s="48" t="n">
        <v>3145</v>
      </c>
      <c r="N899" s="48" t="n">
        <v>154.8</v>
      </c>
    </row>
    <row r="900" ht="10.05" customHeight="1" s="1003">
      <c r="A900" s="45" t="inlineStr">
        <is>
          <t>Pois chiche</t>
        </is>
      </c>
      <c r="B900" s="1112" t="n">
        <v>2023</v>
      </c>
      <c r="C900" s="45" t="inlineStr">
        <is>
          <t>2022/23</t>
        </is>
      </c>
      <c r="D900" s="1113" t="n">
        <v>2</v>
      </c>
      <c r="E900" s="48" t="n">
        <v>149</v>
      </c>
      <c r="F900" s="48" t="n">
        <v>0</v>
      </c>
      <c r="G900" s="48" t="n">
        <v>149</v>
      </c>
      <c r="H900" s="48" t="n">
        <v>7162.3</v>
      </c>
      <c r="I900" s="48" t="n">
        <v>482.9</v>
      </c>
      <c r="J900" s="48" t="n">
        <v>7645.2</v>
      </c>
      <c r="K900" s="48" t="n">
        <v>64.90000000000001</v>
      </c>
      <c r="L900" s="48" t="n">
        <v>16.1</v>
      </c>
      <c r="M900" s="48" t="n">
        <v>98.40000000000001</v>
      </c>
      <c r="N900" s="48" t="n">
        <v>0</v>
      </c>
    </row>
    <row r="901" ht="10.05" customHeight="1" s="1003">
      <c r="A901" s="45" t="inlineStr">
        <is>
          <t>Féverole</t>
        </is>
      </c>
      <c r="B901" s="1112" t="n">
        <v>2023</v>
      </c>
      <c r="C901" s="45" t="inlineStr">
        <is>
          <t>2022/23</t>
        </is>
      </c>
      <c r="D901" s="1113" t="n">
        <v>3</v>
      </c>
      <c r="E901" s="48" t="n">
        <v>2362.5</v>
      </c>
      <c r="F901" s="48" t="n">
        <v>7.4</v>
      </c>
      <c r="G901" s="48" t="n">
        <v>2369.9</v>
      </c>
      <c r="H901" s="48" t="n">
        <v>32840</v>
      </c>
      <c r="I901" s="48" t="n">
        <v>1562</v>
      </c>
      <c r="J901" s="48" t="n">
        <v>34402</v>
      </c>
      <c r="K901" s="48" t="n">
        <v>2486.4</v>
      </c>
      <c r="L901" s="48" t="n">
        <v>320.3</v>
      </c>
      <c r="M901" s="48" t="n">
        <v>1254</v>
      </c>
      <c r="N901" s="48" t="n">
        <v>61.5</v>
      </c>
    </row>
    <row r="902" ht="10.05" customHeight="1" s="1003">
      <c r="A902" s="45" t="inlineStr">
        <is>
          <t>Lentilles</t>
        </is>
      </c>
      <c r="B902" s="1112" t="n">
        <v>2023</v>
      </c>
      <c r="C902" s="45" t="inlineStr">
        <is>
          <t>2022/23</t>
        </is>
      </c>
      <c r="D902" s="1113" t="n">
        <v>3</v>
      </c>
      <c r="E902" s="48" t="n">
        <v>194.3</v>
      </c>
      <c r="F902" s="48" t="n">
        <v>52.6</v>
      </c>
      <c r="G902" s="48" t="n">
        <v>246.9</v>
      </c>
      <c r="H902" s="48" t="n">
        <v>5256.6</v>
      </c>
      <c r="I902" s="48" t="n">
        <v>194.5</v>
      </c>
      <c r="J902" s="48" t="n">
        <v>5451.1</v>
      </c>
      <c r="K902" s="48" t="n">
        <v>195.8</v>
      </c>
      <c r="L902" s="48" t="n">
        <v>0</v>
      </c>
      <c r="M902" s="48" t="n">
        <v>0</v>
      </c>
      <c r="N902" s="48" t="n">
        <v>13.6</v>
      </c>
    </row>
    <row r="903" ht="10.05" customHeight="1" s="1003">
      <c r="A903" s="45" t="inlineStr">
        <is>
          <t>Lupin</t>
        </is>
      </c>
      <c r="B903" s="1112" t="n">
        <v>2023</v>
      </c>
      <c r="C903" s="45" t="inlineStr">
        <is>
          <t>2022/23</t>
        </is>
      </c>
      <c r="D903" s="1113" t="n">
        <v>3</v>
      </c>
      <c r="E903" s="48" t="n">
        <v>13.6</v>
      </c>
      <c r="F903" s="48" t="n">
        <v>0</v>
      </c>
      <c r="G903" s="48" t="n">
        <v>13.6</v>
      </c>
      <c r="H903" s="48" t="n">
        <v>3845.8</v>
      </c>
      <c r="I903" s="48" t="n">
        <v>392.6</v>
      </c>
      <c r="J903" s="48" t="n">
        <v>4238.4</v>
      </c>
      <c r="K903" s="48" t="n">
        <v>102.1</v>
      </c>
      <c r="L903" s="48" t="n">
        <v>0</v>
      </c>
      <c r="M903" s="48" t="n">
        <v>0</v>
      </c>
      <c r="N903" s="48" t="n">
        <v>43.5</v>
      </c>
    </row>
    <row r="904" ht="10.05" customHeight="1" s="1003">
      <c r="A904" s="45" t="inlineStr">
        <is>
          <t>Pois</t>
        </is>
      </c>
      <c r="B904" s="1112" t="n">
        <v>2023</v>
      </c>
      <c r="C904" s="45" t="inlineStr">
        <is>
          <t>2022/23</t>
        </is>
      </c>
      <c r="D904" s="1113" t="n">
        <v>3</v>
      </c>
      <c r="E904" s="48" t="n">
        <v>10762.1</v>
      </c>
      <c r="F904" s="48" t="n">
        <v>1289.4</v>
      </c>
      <c r="G904" s="48" t="n">
        <v>12051.5</v>
      </c>
      <c r="H904" s="48" t="n">
        <v>117730.1</v>
      </c>
      <c r="I904" s="48" t="n">
        <v>5770.8</v>
      </c>
      <c r="J904" s="48" t="n">
        <v>123500.9</v>
      </c>
      <c r="K904" s="48" t="n">
        <v>11822.3</v>
      </c>
      <c r="L904" s="48" t="n">
        <v>1275.6</v>
      </c>
      <c r="M904" s="48" t="n">
        <v>6410.8</v>
      </c>
      <c r="N904" s="48" t="n">
        <v>218</v>
      </c>
    </row>
    <row r="905" ht="10.05" customHeight="1" s="1003">
      <c r="A905" s="45" t="inlineStr">
        <is>
          <t>Pois chiche</t>
        </is>
      </c>
      <c r="B905" s="1112" t="n">
        <v>2023</v>
      </c>
      <c r="C905" s="45" t="inlineStr">
        <is>
          <t>2022/23</t>
        </is>
      </c>
      <c r="D905" s="1113" t="n">
        <v>3</v>
      </c>
      <c r="E905" s="48" t="n">
        <v>171.5</v>
      </c>
      <c r="F905" s="48" t="n">
        <v>0</v>
      </c>
      <c r="G905" s="48" t="n">
        <v>171.5</v>
      </c>
      <c r="H905" s="48" t="n">
        <v>6627.4</v>
      </c>
      <c r="I905" s="48" t="n">
        <v>438.2</v>
      </c>
      <c r="J905" s="48" t="n">
        <v>7065.6</v>
      </c>
      <c r="K905" s="48" t="n">
        <v>35.3</v>
      </c>
      <c r="L905" s="48" t="n">
        <v>0</v>
      </c>
      <c r="M905" s="48" t="n">
        <v>7.1</v>
      </c>
      <c r="N905" s="48" t="n">
        <v>22.5</v>
      </c>
    </row>
    <row r="906" ht="10.05" customHeight="1" s="1003">
      <c r="A906" s="45" t="inlineStr">
        <is>
          <t>Féverole</t>
        </is>
      </c>
      <c r="B906" s="1112" t="n">
        <v>2023</v>
      </c>
      <c r="C906" s="45" t="inlineStr">
        <is>
          <t>2022/23</t>
        </is>
      </c>
      <c r="D906" s="1113" t="n">
        <v>4</v>
      </c>
      <c r="E906" s="48" t="n">
        <v>1890.8</v>
      </c>
      <c r="F906" s="48" t="n">
        <v>18.4</v>
      </c>
      <c r="G906" s="48" t="n">
        <v>1909.2</v>
      </c>
      <c r="H906" s="48" t="n">
        <v>29446.6</v>
      </c>
      <c r="I906" s="48" t="n">
        <v>1277.1</v>
      </c>
      <c r="J906" s="48" t="n">
        <v>30723.7</v>
      </c>
      <c r="K906" s="48" t="n">
        <v>1624.9</v>
      </c>
      <c r="L906" s="48" t="n">
        <v>181.9</v>
      </c>
      <c r="M906" s="48" t="n">
        <v>1018.2</v>
      </c>
      <c r="N906" s="48" t="n">
        <v>56.6</v>
      </c>
    </row>
    <row r="907" ht="10.05" customHeight="1" s="1003">
      <c r="A907" s="45" t="inlineStr">
        <is>
          <t>Lentilles</t>
        </is>
      </c>
      <c r="B907" s="1112" t="n">
        <v>2023</v>
      </c>
      <c r="C907" s="45" t="inlineStr">
        <is>
          <t>2022/23</t>
        </is>
      </c>
      <c r="D907" s="1113" t="n">
        <v>4</v>
      </c>
      <c r="E907" s="48" t="n">
        <v>88.3</v>
      </c>
      <c r="F907" s="48" t="n">
        <v>0</v>
      </c>
      <c r="G907" s="48" t="n">
        <v>88.3</v>
      </c>
      <c r="H907" s="48" t="n">
        <v>4295.4</v>
      </c>
      <c r="I907" s="48" t="n">
        <v>212.3</v>
      </c>
      <c r="J907" s="48" t="n">
        <v>4507.7</v>
      </c>
      <c r="K907" s="48" t="n">
        <v>190.4</v>
      </c>
      <c r="L907" s="48" t="n">
        <v>46.7</v>
      </c>
      <c r="M907" s="48" t="n">
        <v>5.4</v>
      </c>
      <c r="N907" s="48" t="n">
        <v>0</v>
      </c>
    </row>
    <row r="908" ht="10.05" customHeight="1" s="1003">
      <c r="A908" s="45" t="inlineStr">
        <is>
          <t>Lupin</t>
        </is>
      </c>
      <c r="B908" s="1112" t="n">
        <v>2023</v>
      </c>
      <c r="C908" s="45" t="inlineStr">
        <is>
          <t>2022/23</t>
        </is>
      </c>
      <c r="D908" s="1113" t="n">
        <v>4</v>
      </c>
      <c r="E908" s="48" t="n">
        <v>38.9</v>
      </c>
      <c r="F908" s="48" t="n">
        <v>0</v>
      </c>
      <c r="G908" s="48" t="n">
        <v>38.9</v>
      </c>
      <c r="H908" s="48" t="n">
        <v>3774.3</v>
      </c>
      <c r="I908" s="48" t="n">
        <v>391.1</v>
      </c>
      <c r="J908" s="48" t="n">
        <v>4165.4</v>
      </c>
      <c r="K908" s="48" t="n">
        <v>143.2</v>
      </c>
      <c r="L908" s="48" t="n">
        <v>187.6</v>
      </c>
      <c r="M908" s="48" t="n">
        <v>38.9</v>
      </c>
      <c r="N908" s="48" t="n">
        <v>107.6</v>
      </c>
    </row>
    <row r="909" ht="10.05" customHeight="1" s="1003">
      <c r="A909" s="45" t="inlineStr">
        <is>
          <t>Pois</t>
        </is>
      </c>
      <c r="B909" s="1112" t="n">
        <v>2023</v>
      </c>
      <c r="C909" s="45" t="inlineStr">
        <is>
          <t>2022/23</t>
        </is>
      </c>
      <c r="D909" s="1113" t="n">
        <v>4</v>
      </c>
      <c r="E909" s="48" t="n">
        <v>8176.7</v>
      </c>
      <c r="F909" s="48" t="n">
        <v>193.7</v>
      </c>
      <c r="G909" s="48" t="n">
        <v>8370.4</v>
      </c>
      <c r="H909" s="48" t="n">
        <v>104679.2</v>
      </c>
      <c r="I909" s="48" t="n">
        <v>4539.1</v>
      </c>
      <c r="J909" s="48" t="n">
        <v>109218.3</v>
      </c>
      <c r="K909" s="48" t="n">
        <v>7197.2</v>
      </c>
      <c r="L909" s="48" t="n">
        <v>578.3</v>
      </c>
      <c r="M909" s="48" t="n">
        <v>4819.2</v>
      </c>
      <c r="N909" s="48" t="n">
        <v>389.7</v>
      </c>
    </row>
    <row r="910" ht="10.05" customHeight="1" s="1003">
      <c r="A910" s="45" t="inlineStr">
        <is>
          <t>Pois chiche</t>
        </is>
      </c>
      <c r="B910" s="1112" t="n">
        <v>2023</v>
      </c>
      <c r="C910" s="45" t="inlineStr">
        <is>
          <t>2022/23</t>
        </is>
      </c>
      <c r="D910" s="1113" t="n">
        <v>4</v>
      </c>
      <c r="E910" s="48" t="n">
        <v>0</v>
      </c>
      <c r="F910" s="48" t="n">
        <v>0</v>
      </c>
      <c r="G910" s="48" t="n">
        <v>0</v>
      </c>
      <c r="H910" s="48" t="n">
        <v>5787.1</v>
      </c>
      <c r="I910" s="48" t="n">
        <v>155.3</v>
      </c>
      <c r="J910" s="48" t="n">
        <v>5942.4</v>
      </c>
      <c r="K910" s="48" t="n">
        <v>35.3</v>
      </c>
      <c r="L910" s="48" t="n">
        <v>0</v>
      </c>
      <c r="M910" s="48" t="n">
        <v>0</v>
      </c>
      <c r="N910" s="48" t="n">
        <v>0</v>
      </c>
    </row>
    <row r="911" ht="10.05" customHeight="1" s="1003">
      <c r="A911" s="45" t="inlineStr">
        <is>
          <t>Féverole</t>
        </is>
      </c>
      <c r="B911" s="1112" t="n">
        <v>2023</v>
      </c>
      <c r="C911" s="45" t="inlineStr">
        <is>
          <t>2022/23</t>
        </is>
      </c>
      <c r="D911" s="1113" t="n">
        <v>5</v>
      </c>
      <c r="E911" s="48" t="n">
        <v>2377.3</v>
      </c>
      <c r="F911" s="48" t="n">
        <v>0</v>
      </c>
      <c r="G911" s="48" t="n">
        <v>2377.3</v>
      </c>
      <c r="H911" s="48" t="n">
        <v>23350.4</v>
      </c>
      <c r="I911" s="48" t="n">
        <v>1198.3</v>
      </c>
      <c r="J911" s="48" t="n">
        <v>24548.7</v>
      </c>
      <c r="K911" s="48" t="n">
        <v>626.3</v>
      </c>
      <c r="L911" s="48" t="n">
        <v>233.8</v>
      </c>
      <c r="M911" s="48" t="n">
        <v>1118</v>
      </c>
      <c r="N911" s="48" t="n">
        <v>110</v>
      </c>
    </row>
    <row r="912" ht="10.05" customHeight="1" s="1003">
      <c r="A912" s="45" t="inlineStr">
        <is>
          <t>Lentilles</t>
        </is>
      </c>
      <c r="B912" s="1112" t="n">
        <v>2023</v>
      </c>
      <c r="C912" s="45" t="inlineStr">
        <is>
          <t>2022/23</t>
        </is>
      </c>
      <c r="D912" s="1113" t="n">
        <v>5</v>
      </c>
      <c r="E912" s="48" t="n">
        <v>211.7</v>
      </c>
      <c r="F912" s="48" t="n">
        <v>15.6</v>
      </c>
      <c r="G912" s="48" t="n">
        <v>227.3</v>
      </c>
      <c r="H912" s="48" t="n">
        <v>3818.3</v>
      </c>
      <c r="I912" s="48" t="n">
        <v>202.1</v>
      </c>
      <c r="J912" s="48" t="n">
        <v>4020.4</v>
      </c>
      <c r="K912" s="48" t="n">
        <v>10.8</v>
      </c>
      <c r="L912" s="48" t="n">
        <v>0</v>
      </c>
      <c r="M912" s="48" t="n">
        <v>71.3</v>
      </c>
      <c r="N912" s="48" t="n">
        <v>108.2</v>
      </c>
    </row>
    <row r="913" ht="10.05" customHeight="1" s="1003">
      <c r="A913" s="45" t="inlineStr">
        <is>
          <t>Lupin</t>
        </is>
      </c>
      <c r="B913" s="1112" t="n">
        <v>2023</v>
      </c>
      <c r="C913" s="45" t="inlineStr">
        <is>
          <t>2022/23</t>
        </is>
      </c>
      <c r="D913" s="1113" t="n">
        <v>5</v>
      </c>
      <c r="E913" s="48" t="n">
        <v>88.8</v>
      </c>
      <c r="F913" s="48" t="n">
        <v>0</v>
      </c>
      <c r="G913" s="48" t="n">
        <v>88.8</v>
      </c>
      <c r="H913" s="48" t="n">
        <v>2863</v>
      </c>
      <c r="I913" s="48" t="n">
        <v>344.9</v>
      </c>
      <c r="J913" s="48" t="n">
        <v>3207.9</v>
      </c>
      <c r="K913" s="48" t="n">
        <v>32.6</v>
      </c>
      <c r="L913" s="48" t="n">
        <v>88.8</v>
      </c>
      <c r="M913" s="48" t="n">
        <v>88.8</v>
      </c>
      <c r="N913" s="48" t="n">
        <v>110.7</v>
      </c>
    </row>
    <row r="914" ht="10.05" customHeight="1" s="1003">
      <c r="A914" s="45" t="inlineStr">
        <is>
          <t>Pois</t>
        </is>
      </c>
      <c r="B914" s="1112" t="n">
        <v>2023</v>
      </c>
      <c r="C914" s="45" t="inlineStr">
        <is>
          <t>2022/23</t>
        </is>
      </c>
      <c r="D914" s="1113" t="n">
        <v>5</v>
      </c>
      <c r="E914" s="48" t="n">
        <v>6881.1</v>
      </c>
      <c r="F914" s="48" t="n">
        <v>29.1</v>
      </c>
      <c r="G914" s="48" t="n">
        <v>6910.2</v>
      </c>
      <c r="H914" s="48" t="n">
        <v>82151.10000000001</v>
      </c>
      <c r="I914" s="48" t="n">
        <v>3932</v>
      </c>
      <c r="J914" s="48" t="n">
        <v>86083.10000000001</v>
      </c>
      <c r="K914" s="48" t="n">
        <v>2762.3</v>
      </c>
      <c r="L914" s="48" t="n">
        <v>458.1</v>
      </c>
      <c r="M914" s="48" t="n">
        <v>4472.2</v>
      </c>
      <c r="N914" s="48" t="n">
        <v>415.6</v>
      </c>
    </row>
    <row r="915" ht="10.05" customHeight="1" s="1003">
      <c r="A915" s="45" t="inlineStr">
        <is>
          <t>Pois chiche</t>
        </is>
      </c>
      <c r="B915" s="1112" t="n">
        <v>2023</v>
      </c>
      <c r="C915" s="45" t="inlineStr">
        <is>
          <t>2022/23</t>
        </is>
      </c>
      <c r="D915" s="1113" t="n">
        <v>5</v>
      </c>
      <c r="E915" s="48" t="n">
        <v>35.5</v>
      </c>
      <c r="F915" s="48" t="n">
        <v>0</v>
      </c>
      <c r="G915" s="48" t="n">
        <v>35.5</v>
      </c>
      <c r="H915" s="48" t="n">
        <v>5219.9</v>
      </c>
      <c r="I915" s="48" t="n">
        <v>155.3</v>
      </c>
      <c r="J915" s="48" t="n">
        <v>5375.2</v>
      </c>
      <c r="K915" s="48" t="n">
        <v>25.1</v>
      </c>
      <c r="L915" s="48" t="n">
        <v>30.5</v>
      </c>
      <c r="M915" s="48" t="n">
        <v>32.9</v>
      </c>
      <c r="N915" s="48" t="n">
        <v>7.7</v>
      </c>
    </row>
    <row r="916" ht="10.05" customHeight="1" s="1003">
      <c r="A916" s="45" t="inlineStr">
        <is>
          <t>Féverole</t>
        </is>
      </c>
      <c r="B916" s="1112" t="n">
        <v>2023</v>
      </c>
      <c r="C916" s="45" t="inlineStr">
        <is>
          <t>2022/23</t>
        </is>
      </c>
      <c r="D916" s="1113" t="n">
        <v>6</v>
      </c>
      <c r="E916" s="48" t="n">
        <v>2225.4</v>
      </c>
      <c r="F916" s="48" t="n">
        <v>7.8</v>
      </c>
      <c r="G916" s="48" t="n">
        <v>2233.2</v>
      </c>
      <c r="H916" s="48" t="n">
        <v>12658.4</v>
      </c>
      <c r="I916" s="48" t="n">
        <v>1144.6</v>
      </c>
      <c r="J916" s="48" t="n">
        <v>13803</v>
      </c>
      <c r="K916" s="48" t="n">
        <v>336.5</v>
      </c>
      <c r="L916" s="48" t="n">
        <v>562.9</v>
      </c>
      <c r="M916" s="48" t="n">
        <v>773.8</v>
      </c>
      <c r="N916" s="48" t="n">
        <v>86.7</v>
      </c>
    </row>
    <row r="917" ht="10.05" customHeight="1" s="1003">
      <c r="A917" s="45" t="inlineStr">
        <is>
          <t>Lentilles</t>
        </is>
      </c>
      <c r="B917" s="1112" t="n">
        <v>2023</v>
      </c>
      <c r="C917" s="45" t="inlineStr">
        <is>
          <t>2022/23</t>
        </is>
      </c>
      <c r="D917" s="1113" t="n">
        <v>6</v>
      </c>
      <c r="E917" s="48" t="n">
        <v>141.9</v>
      </c>
      <c r="F917" s="48" t="n">
        <v>1.5</v>
      </c>
      <c r="G917" s="48" t="n">
        <v>143.4</v>
      </c>
      <c r="H917" s="48" t="n">
        <v>2671.2</v>
      </c>
      <c r="I917" s="48" t="n">
        <v>135.7</v>
      </c>
      <c r="J917" s="48" t="n">
        <v>2806.9</v>
      </c>
      <c r="K917" s="48" t="n">
        <v>0.1</v>
      </c>
      <c r="L917" s="48" t="n">
        <v>0</v>
      </c>
      <c r="M917" s="48" t="n">
        <v>10.7</v>
      </c>
      <c r="N917" s="48" t="n">
        <v>0</v>
      </c>
    </row>
    <row r="918" ht="10.05" customHeight="1" s="1003">
      <c r="A918" s="45" t="inlineStr">
        <is>
          <t>Lupin</t>
        </is>
      </c>
      <c r="B918" s="1112" t="n">
        <v>2023</v>
      </c>
      <c r="C918" s="45" t="inlineStr">
        <is>
          <t>2022/23</t>
        </is>
      </c>
      <c r="D918" s="1113" t="n">
        <v>6</v>
      </c>
      <c r="E918" s="48" t="n">
        <v>58.6</v>
      </c>
      <c r="F918" s="48" t="n">
        <v>0</v>
      </c>
      <c r="G918" s="48" t="n">
        <v>58.6</v>
      </c>
      <c r="H918" s="48" t="n">
        <v>2067.3</v>
      </c>
      <c r="I918" s="48" t="n">
        <v>298.1</v>
      </c>
      <c r="J918" s="48" t="n">
        <v>2365.4</v>
      </c>
      <c r="K918" s="48" t="n">
        <v>6.2</v>
      </c>
      <c r="L918" s="48" t="n">
        <v>0</v>
      </c>
      <c r="M918" s="48" t="n">
        <v>26.4</v>
      </c>
      <c r="N918" s="48" t="n">
        <v>0</v>
      </c>
    </row>
    <row r="919" ht="10.05" customHeight="1" s="1003">
      <c r="A919" s="45" t="inlineStr">
        <is>
          <t>Pois</t>
        </is>
      </c>
      <c r="B919" s="1112" t="n">
        <v>2023</v>
      </c>
      <c r="C919" s="45" t="inlineStr">
        <is>
          <t>2022/23</t>
        </is>
      </c>
      <c r="D919" s="1113" t="n">
        <v>6</v>
      </c>
      <c r="E919" s="48" t="n">
        <v>4235.9</v>
      </c>
      <c r="F919" s="48" t="n">
        <v>209.5</v>
      </c>
      <c r="G919" s="48" t="n">
        <v>4445.4</v>
      </c>
      <c r="H919" s="48" t="n">
        <v>50159.2</v>
      </c>
      <c r="I919" s="48" t="n">
        <v>3600</v>
      </c>
      <c r="J919" s="48" t="n">
        <v>53759.2</v>
      </c>
      <c r="K919" s="48" t="n">
        <v>2033.6</v>
      </c>
      <c r="L919" s="48" t="n">
        <v>1275</v>
      </c>
      <c r="M919" s="48" t="n">
        <v>1499.6</v>
      </c>
      <c r="N919" s="48" t="n">
        <v>522</v>
      </c>
    </row>
    <row r="920" ht="10.05" customHeight="1" s="1003">
      <c r="A920" s="45" t="inlineStr">
        <is>
          <t>Pois chiche</t>
        </is>
      </c>
      <c r="B920" s="1112" t="n">
        <v>2023</v>
      </c>
      <c r="C920" s="45" t="inlineStr">
        <is>
          <t>2022/23</t>
        </is>
      </c>
      <c r="D920" s="1113" t="n">
        <v>6</v>
      </c>
      <c r="E920" s="48" t="n">
        <v>166.3</v>
      </c>
      <c r="F920" s="48" t="n">
        <v>0</v>
      </c>
      <c r="G920" s="48" t="n">
        <v>166.3</v>
      </c>
      <c r="H920" s="48" t="n">
        <v>3249.6</v>
      </c>
      <c r="I920" s="48" t="n">
        <v>155.3</v>
      </c>
      <c r="J920" s="48" t="n">
        <v>3404.9</v>
      </c>
      <c r="K920" s="48" t="n">
        <v>12.8</v>
      </c>
      <c r="L920" s="48" t="n">
        <v>5.2</v>
      </c>
      <c r="M920" s="48" t="n">
        <v>5.2</v>
      </c>
      <c r="N920" s="48" t="n">
        <v>12.3</v>
      </c>
    </row>
    <row r="921" ht="10.05" customHeight="1" s="1003">
      <c r="A921" s="45" t="inlineStr">
        <is>
          <t>Féverole</t>
        </is>
      </c>
      <c r="B921" s="1112" t="n">
        <v>2023</v>
      </c>
      <c r="C921" s="45" t="inlineStr">
        <is>
          <t>2023/24</t>
        </is>
      </c>
      <c r="D921" s="1113" t="n">
        <v>7</v>
      </c>
      <c r="E921" s="48" t="n">
        <v>41016.4</v>
      </c>
      <c r="F921" s="48" t="n">
        <v>1041.2</v>
      </c>
      <c r="G921" s="48" t="n">
        <v>42057.6</v>
      </c>
      <c r="H921" s="48" t="n">
        <v>47612</v>
      </c>
      <c r="I921" s="48" t="n">
        <v>1476.1</v>
      </c>
      <c r="J921" s="48" t="n">
        <v>49088.1</v>
      </c>
      <c r="K921" s="48" t="n">
        <v>23401.1</v>
      </c>
      <c r="L921" s="48" t="n">
        <v>28016</v>
      </c>
      <c r="M921" s="48" t="n">
        <v>4501.6</v>
      </c>
      <c r="N921" s="48" t="n">
        <v>475.1</v>
      </c>
    </row>
    <row r="922" ht="10.05" customHeight="1" s="1003">
      <c r="A922" s="45" t="inlineStr">
        <is>
          <t>Lentilles</t>
        </is>
      </c>
      <c r="B922" s="1112" t="n">
        <v>2023</v>
      </c>
      <c r="C922" s="45" t="inlineStr">
        <is>
          <t>2023/24</t>
        </is>
      </c>
      <c r="D922" s="1113" t="n">
        <v>7</v>
      </c>
      <c r="E922" s="48" t="n">
        <v>5919.3</v>
      </c>
      <c r="F922" s="48" t="n">
        <v>45.4</v>
      </c>
      <c r="G922" s="48" t="n">
        <v>5964.7</v>
      </c>
      <c r="H922" s="48" t="n">
        <v>8347.1</v>
      </c>
      <c r="I922" s="48" t="n">
        <v>148.6</v>
      </c>
      <c r="J922" s="48" t="n">
        <v>8495.700000000001</v>
      </c>
      <c r="K922" s="48" t="n">
        <v>1095.2</v>
      </c>
      <c r="L922" s="48" t="n">
        <v>1604.6</v>
      </c>
      <c r="M922" s="48" t="n">
        <v>525.5</v>
      </c>
      <c r="N922" s="48" t="n">
        <v>0</v>
      </c>
    </row>
    <row r="923" ht="10.05" customHeight="1" s="1003">
      <c r="A923" s="45" t="inlineStr">
        <is>
          <t>Lupin</t>
        </is>
      </c>
      <c r="B923" s="1112" t="n">
        <v>2023</v>
      </c>
      <c r="C923" s="45" t="inlineStr">
        <is>
          <t>2023/24</t>
        </is>
      </c>
      <c r="D923" s="1113" t="n">
        <v>7</v>
      </c>
      <c r="E923" s="48" t="n">
        <v>2455.6</v>
      </c>
      <c r="F923" s="48" t="n">
        <v>0</v>
      </c>
      <c r="G923" s="48" t="n">
        <v>2455.6</v>
      </c>
      <c r="H923" s="48" t="n">
        <v>4067.4</v>
      </c>
      <c r="I923" s="48" t="n">
        <v>298.1</v>
      </c>
      <c r="J923" s="48" t="n">
        <v>4365.5</v>
      </c>
      <c r="K923" s="48" t="n">
        <v>397</v>
      </c>
      <c r="L923" s="48" t="n">
        <v>413.5</v>
      </c>
      <c r="M923" s="48" t="n">
        <v>0</v>
      </c>
      <c r="N923" s="48" t="n">
        <v>22.7</v>
      </c>
    </row>
    <row r="924" ht="10.05" customHeight="1" s="1003">
      <c r="A924" s="45" t="inlineStr">
        <is>
          <t>Pois</t>
        </is>
      </c>
      <c r="B924" s="1112" t="n">
        <v>2023</v>
      </c>
      <c r="C924" s="45" t="inlineStr">
        <is>
          <t>2023/24</t>
        </is>
      </c>
      <c r="D924" s="1113" t="n">
        <v>7</v>
      </c>
      <c r="E924" s="48" t="n">
        <v>197254.8</v>
      </c>
      <c r="F924" s="48" t="n">
        <v>7615.5</v>
      </c>
      <c r="G924" s="48" t="n">
        <v>204870.3</v>
      </c>
      <c r="H924" s="48" t="n">
        <v>226302.1</v>
      </c>
      <c r="I924" s="48" t="n">
        <v>9644.299999999999</v>
      </c>
      <c r="J924" s="48" t="n">
        <v>235946.4</v>
      </c>
      <c r="K924" s="48" t="n">
        <v>125485.9</v>
      </c>
      <c r="L924" s="48" t="n">
        <v>145195.7</v>
      </c>
      <c r="M924" s="48" t="n">
        <v>19940.5</v>
      </c>
      <c r="N924" s="48" t="n">
        <v>1691.6</v>
      </c>
    </row>
    <row r="925" ht="10.05" customHeight="1" s="1003">
      <c r="A925" s="45" t="inlineStr">
        <is>
          <t>Pois chiche</t>
        </is>
      </c>
      <c r="B925" s="1112" t="n">
        <v>2023</v>
      </c>
      <c r="C925" s="45" t="inlineStr">
        <is>
          <t>2023/24</t>
        </is>
      </c>
      <c r="D925" s="1113" t="n">
        <v>7</v>
      </c>
      <c r="E925" s="48" t="n">
        <v>2096.4</v>
      </c>
      <c r="F925" s="48" t="n">
        <v>3767</v>
      </c>
      <c r="G925" s="48" t="n">
        <v>5863.4</v>
      </c>
      <c r="H925" s="48" t="n">
        <v>4703.4</v>
      </c>
      <c r="I925" s="48" t="n">
        <v>4287</v>
      </c>
      <c r="J925" s="48" t="n">
        <v>8990.4</v>
      </c>
      <c r="K925" s="48" t="n">
        <v>655.9</v>
      </c>
      <c r="L925" s="48" t="n">
        <v>643.1</v>
      </c>
      <c r="M925" s="48" t="n">
        <v>0</v>
      </c>
      <c r="N925" s="48" t="n">
        <v>0</v>
      </c>
    </row>
    <row r="926" ht="10.05" customHeight="1" s="1003">
      <c r="A926" s="45" t="inlineStr">
        <is>
          <t>Féverole</t>
        </is>
      </c>
      <c r="B926" s="1112" t="n">
        <v>2023</v>
      </c>
      <c r="C926" s="45" t="inlineStr">
        <is>
          <t>2023/24</t>
        </is>
      </c>
      <c r="D926" s="1113" t="n">
        <v>8</v>
      </c>
      <c r="E926" s="48" t="n">
        <v>41639.9</v>
      </c>
      <c r="F926" s="48" t="n">
        <v>2476.1</v>
      </c>
      <c r="G926" s="48" t="n">
        <v>44116</v>
      </c>
      <c r="H926" s="48" t="n">
        <v>82045.39999999999</v>
      </c>
      <c r="I926" s="48" t="n">
        <v>2680.8</v>
      </c>
      <c r="J926" s="48" t="n">
        <v>84726.2</v>
      </c>
      <c r="K926" s="48" t="n">
        <v>29248.2</v>
      </c>
      <c r="L926" s="48" t="n">
        <v>17604.7</v>
      </c>
      <c r="M926" s="48" t="n">
        <v>10842.2</v>
      </c>
      <c r="N926" s="48" t="n">
        <v>886.6</v>
      </c>
    </row>
    <row r="927" ht="10.05" customHeight="1" s="1003">
      <c r="A927" s="45" t="inlineStr">
        <is>
          <t>Lentilles</t>
        </is>
      </c>
      <c r="B927" s="1112" t="n">
        <v>2023</v>
      </c>
      <c r="C927" s="45" t="inlineStr">
        <is>
          <t>2023/24</t>
        </is>
      </c>
      <c r="D927" s="1113" t="n">
        <v>8</v>
      </c>
      <c r="E927" s="48" t="n">
        <v>6380.9</v>
      </c>
      <c r="F927" s="48" t="n">
        <v>50</v>
      </c>
      <c r="G927" s="48" t="n">
        <v>6430.9</v>
      </c>
      <c r="H927" s="48" t="n">
        <v>13827.5</v>
      </c>
      <c r="I927" s="48" t="n">
        <v>189.7</v>
      </c>
      <c r="J927" s="48" t="n">
        <v>14017.2</v>
      </c>
      <c r="K927" s="48" t="n">
        <v>1313.6</v>
      </c>
      <c r="L927" s="48" t="n">
        <v>719.9</v>
      </c>
      <c r="M927" s="48" t="n">
        <v>431.3</v>
      </c>
      <c r="N927" s="48" t="n">
        <v>68.5</v>
      </c>
    </row>
    <row r="928" ht="10.05" customHeight="1" s="1003">
      <c r="A928" s="45" t="inlineStr">
        <is>
          <t>Lupin</t>
        </is>
      </c>
      <c r="B928" s="1112" t="n">
        <v>2023</v>
      </c>
      <c r="C928" s="45" t="inlineStr">
        <is>
          <t>2023/24</t>
        </is>
      </c>
      <c r="D928" s="1113" t="n">
        <v>8</v>
      </c>
      <c r="E928" s="48" t="n">
        <v>2048.9</v>
      </c>
      <c r="F928" s="48" t="n">
        <v>0</v>
      </c>
      <c r="G928" s="48" t="n">
        <v>2048.9</v>
      </c>
      <c r="H928" s="48" t="n">
        <v>5896.8</v>
      </c>
      <c r="I928" s="48" t="n">
        <v>298.1</v>
      </c>
      <c r="J928" s="48" t="n">
        <v>6194.9</v>
      </c>
      <c r="K928" s="48" t="n">
        <v>477.4</v>
      </c>
      <c r="L928" s="48" t="n">
        <v>803.9</v>
      </c>
      <c r="M928" s="48" t="n">
        <v>659.7</v>
      </c>
      <c r="N928" s="48" t="n">
        <v>63.6</v>
      </c>
    </row>
    <row r="929" ht="10.05" customHeight="1" s="1003">
      <c r="A929" s="45" t="inlineStr">
        <is>
          <t>Pois</t>
        </is>
      </c>
      <c r="B929" s="1112" t="n">
        <v>2023</v>
      </c>
      <c r="C929" s="45" t="inlineStr">
        <is>
          <t>2023/24</t>
        </is>
      </c>
      <c r="D929" s="1113" t="n">
        <v>8</v>
      </c>
      <c r="E929" s="48" t="n">
        <v>45351.7</v>
      </c>
      <c r="F929" s="48" t="n">
        <v>3318.1</v>
      </c>
      <c r="G929" s="48" t="n">
        <v>48669.8</v>
      </c>
      <c r="H929" s="48" t="n">
        <v>241203.7</v>
      </c>
      <c r="I929" s="48" t="n">
        <v>10966.4</v>
      </c>
      <c r="J929" s="48" t="n">
        <v>252170.1</v>
      </c>
      <c r="K929" s="48" t="n">
        <v>100297.8</v>
      </c>
      <c r="L929" s="48" t="n">
        <v>7273.8</v>
      </c>
      <c r="M929" s="48" t="n">
        <v>26690.1</v>
      </c>
      <c r="N929" s="48" t="n">
        <v>5760.8</v>
      </c>
    </row>
    <row r="930" ht="10.05" customHeight="1" s="1003">
      <c r="A930" s="45" t="inlineStr">
        <is>
          <t>Pois chiche</t>
        </is>
      </c>
      <c r="B930" s="1112" t="n">
        <v>2023</v>
      </c>
      <c r="C930" s="45" t="inlineStr">
        <is>
          <t>2023/24</t>
        </is>
      </c>
      <c r="D930" s="1113" t="n">
        <v>8</v>
      </c>
      <c r="E930" s="48" t="n">
        <v>8499.4</v>
      </c>
      <c r="F930" s="48" t="n">
        <v>1594</v>
      </c>
      <c r="G930" s="48" t="n">
        <v>10093.4</v>
      </c>
      <c r="H930" s="48" t="n">
        <v>12259.8</v>
      </c>
      <c r="I930" s="48" t="n">
        <v>5205.2</v>
      </c>
      <c r="J930" s="48" t="n">
        <v>17465</v>
      </c>
      <c r="K930" s="48" t="n">
        <v>2621.3</v>
      </c>
      <c r="L930" s="48" t="n">
        <v>2673.9</v>
      </c>
      <c r="M930" s="48" t="n">
        <v>703.5</v>
      </c>
      <c r="N930" s="48" t="n">
        <v>5.1</v>
      </c>
    </row>
    <row r="931" ht="10.05" customHeight="1" s="1003">
      <c r="A931" s="45" t="inlineStr">
        <is>
          <t>Féverole</t>
        </is>
      </c>
      <c r="B931" s="1112" t="n">
        <v>2023</v>
      </c>
      <c r="C931" s="45" t="inlineStr">
        <is>
          <t>2023/24</t>
        </is>
      </c>
      <c r="D931" s="1113" t="n">
        <v>9</v>
      </c>
      <c r="E931" s="48" t="n">
        <v>17980</v>
      </c>
      <c r="F931" s="48" t="n">
        <v>1351.4</v>
      </c>
      <c r="G931" s="48" t="n">
        <v>19331.4</v>
      </c>
      <c r="H931" s="48" t="n">
        <v>88012.89999999999</v>
      </c>
      <c r="I931" s="48" t="n">
        <v>3086.4</v>
      </c>
      <c r="J931" s="48" t="n">
        <v>91099.3</v>
      </c>
      <c r="K931" s="48" t="n">
        <v>21437.7</v>
      </c>
      <c r="L931" s="48" t="n">
        <v>3360.4</v>
      </c>
      <c r="M931" s="48" t="n">
        <v>9409.200000000001</v>
      </c>
      <c r="N931" s="48" t="n">
        <v>1783</v>
      </c>
    </row>
    <row r="932" ht="10.05" customHeight="1" s="1003">
      <c r="A932" s="45" t="inlineStr">
        <is>
          <t>Lentilles</t>
        </is>
      </c>
      <c r="B932" s="1112" t="n">
        <v>2023</v>
      </c>
      <c r="C932" s="45" t="inlineStr">
        <is>
          <t>2023/24</t>
        </is>
      </c>
      <c r="D932" s="1113" t="n">
        <v>9</v>
      </c>
      <c r="E932" s="48" t="n">
        <v>1247.3</v>
      </c>
      <c r="F932" s="48" t="n">
        <v>43.5</v>
      </c>
      <c r="G932" s="48" t="n">
        <v>1290.8</v>
      </c>
      <c r="H932" s="48" t="n">
        <v>13244.4</v>
      </c>
      <c r="I932" s="48" t="n">
        <v>220.8</v>
      </c>
      <c r="J932" s="48" t="n">
        <v>13465.2</v>
      </c>
      <c r="K932" s="48" t="n">
        <v>825.6</v>
      </c>
      <c r="L932" s="48" t="n">
        <v>109</v>
      </c>
      <c r="M932" s="48" t="n">
        <v>429</v>
      </c>
      <c r="N932" s="48" t="n">
        <v>167.7</v>
      </c>
    </row>
    <row r="933" ht="10.05" customHeight="1" s="1003">
      <c r="A933" s="45" t="inlineStr">
        <is>
          <t>Lupin</t>
        </is>
      </c>
      <c r="B933" s="1112" t="n">
        <v>2023</v>
      </c>
      <c r="C933" s="45" t="inlineStr">
        <is>
          <t>2023/24</t>
        </is>
      </c>
      <c r="D933" s="1113" t="n">
        <v>9</v>
      </c>
      <c r="E933" s="48" t="n">
        <v>394.2</v>
      </c>
      <c r="F933" s="48" t="n">
        <v>0</v>
      </c>
      <c r="G933" s="48" t="n">
        <v>394.2</v>
      </c>
      <c r="H933" s="48" t="n">
        <v>5988.4</v>
      </c>
      <c r="I933" s="48" t="n">
        <v>241.1</v>
      </c>
      <c r="J933" s="48" t="n">
        <v>6229.5</v>
      </c>
      <c r="K933" s="48" t="n">
        <v>446</v>
      </c>
      <c r="L933" s="48" t="n">
        <v>134.9</v>
      </c>
      <c r="M933" s="48" t="n">
        <v>147.7</v>
      </c>
      <c r="N933" s="48" t="n">
        <v>18.7</v>
      </c>
    </row>
    <row r="934" ht="10.05" customHeight="1" s="1003">
      <c r="A934" s="45" t="inlineStr">
        <is>
          <t>Pois</t>
        </is>
      </c>
      <c r="B934" s="1112" t="n">
        <v>2023</v>
      </c>
      <c r="C934" s="45" t="inlineStr">
        <is>
          <t>2023/24</t>
        </is>
      </c>
      <c r="D934" s="1113" t="n">
        <v>9</v>
      </c>
      <c r="E934" s="48" t="n">
        <v>32956.5</v>
      </c>
      <c r="F934" s="48" t="n">
        <v>2394.6</v>
      </c>
      <c r="G934" s="48" t="n">
        <v>35351.1</v>
      </c>
      <c r="H934" s="48" t="n">
        <v>240582.9</v>
      </c>
      <c r="I934" s="48" t="n">
        <v>11067.6</v>
      </c>
      <c r="J934" s="48" t="n">
        <v>251650.5</v>
      </c>
      <c r="K934" s="48" t="n">
        <v>76266.39999999999</v>
      </c>
      <c r="L934" s="48" t="n">
        <v>5814.4</v>
      </c>
      <c r="M934" s="48" t="n">
        <v>19825.1</v>
      </c>
      <c r="N934" s="48" t="n">
        <v>10047.2</v>
      </c>
    </row>
    <row r="935" ht="10.05" customHeight="1" s="1003">
      <c r="A935" s="45" t="inlineStr">
        <is>
          <t>Pois chiche</t>
        </is>
      </c>
      <c r="B935" s="1112" t="n">
        <v>2023</v>
      </c>
      <c r="C935" s="45" t="inlineStr">
        <is>
          <t>2023/24</t>
        </is>
      </c>
      <c r="D935" s="1113" t="n">
        <v>9</v>
      </c>
      <c r="E935" s="48" t="n">
        <v>3837.4</v>
      </c>
      <c r="F935" s="48" t="n">
        <v>5.9</v>
      </c>
      <c r="G935" s="48" t="n">
        <v>3843.3</v>
      </c>
      <c r="H935" s="48" t="n">
        <v>14874.8</v>
      </c>
      <c r="I935" s="48" t="n">
        <v>5107.6</v>
      </c>
      <c r="J935" s="48" t="n">
        <v>19982.4</v>
      </c>
      <c r="K935" s="48" t="n">
        <v>2118</v>
      </c>
      <c r="L935" s="48" t="n">
        <v>886.8</v>
      </c>
      <c r="M935" s="48" t="n">
        <v>1252.7</v>
      </c>
      <c r="N935" s="48" t="n">
        <v>137.4</v>
      </c>
    </row>
    <row r="936" ht="10.05" customHeight="1" s="1003">
      <c r="A936" s="45" t="inlineStr">
        <is>
          <t>Féverole</t>
        </is>
      </c>
      <c r="B936" s="1112" t="n">
        <v>2023</v>
      </c>
      <c r="C936" s="45" t="inlineStr">
        <is>
          <t>2023/24</t>
        </is>
      </c>
      <c r="D936" s="1113" t="n">
        <v>10</v>
      </c>
      <c r="E936" s="48" t="n">
        <v>6952.7</v>
      </c>
      <c r="F936" s="48" t="n">
        <v>1480.8</v>
      </c>
      <c r="G936" s="48" t="n">
        <v>8433.5</v>
      </c>
      <c r="H936" s="48" t="n">
        <v>80941</v>
      </c>
      <c r="I936" s="48" t="n">
        <v>3333.8</v>
      </c>
      <c r="J936" s="48" t="n">
        <v>84274.8</v>
      </c>
      <c r="K936" s="48" t="n">
        <v>17177.4</v>
      </c>
      <c r="L936" s="48" t="n">
        <v>1122.5</v>
      </c>
      <c r="M936" s="48" t="n">
        <v>4528.8</v>
      </c>
      <c r="N936" s="48" t="n">
        <v>787.6</v>
      </c>
    </row>
    <row r="937" ht="10.05" customHeight="1" s="1003">
      <c r="A937" s="45" t="inlineStr">
        <is>
          <t>Lentilles</t>
        </is>
      </c>
      <c r="B937" s="1112" t="n">
        <v>2023</v>
      </c>
      <c r="C937" s="45" t="inlineStr">
        <is>
          <t>2023/24</t>
        </is>
      </c>
      <c r="D937" s="1113" t="n">
        <v>10</v>
      </c>
      <c r="E937" s="48" t="n">
        <v>441.4</v>
      </c>
      <c r="F937" s="48" t="n">
        <v>223.3</v>
      </c>
      <c r="G937" s="48" t="n">
        <v>664.7</v>
      </c>
      <c r="H937" s="48" t="n">
        <v>11713.9</v>
      </c>
      <c r="I937" s="48" t="n">
        <v>428.6</v>
      </c>
      <c r="J937" s="48" t="n">
        <v>12142.5</v>
      </c>
      <c r="K937" s="48" t="n">
        <v>687.4</v>
      </c>
      <c r="L937" s="48" t="n">
        <v>62.4</v>
      </c>
      <c r="M937" s="48" t="n">
        <v>123</v>
      </c>
      <c r="N937" s="48" t="n">
        <v>77.8</v>
      </c>
    </row>
    <row r="938" ht="10.05" customHeight="1" s="1003">
      <c r="A938" s="45" t="inlineStr">
        <is>
          <t>Lupin</t>
        </is>
      </c>
      <c r="B938" s="1112" t="n">
        <v>2023</v>
      </c>
      <c r="C938" s="45" t="inlineStr">
        <is>
          <t>2023/24</t>
        </is>
      </c>
      <c r="D938" s="1113" t="n">
        <v>10</v>
      </c>
      <c r="E938" s="48" t="n">
        <v>253.8</v>
      </c>
      <c r="F938" s="48" t="n">
        <v>0</v>
      </c>
      <c r="G938" s="48" t="n">
        <v>253.8</v>
      </c>
      <c r="H938" s="48" t="n">
        <v>6059.7</v>
      </c>
      <c r="I938" s="48" t="n">
        <v>233.1</v>
      </c>
      <c r="J938" s="48" t="n">
        <v>6292.8</v>
      </c>
      <c r="K938" s="48" t="n">
        <v>390</v>
      </c>
      <c r="L938" s="48" t="n">
        <v>137.4</v>
      </c>
      <c r="M938" s="48" t="n">
        <v>164.1</v>
      </c>
      <c r="N938" s="48" t="n">
        <v>29.4</v>
      </c>
    </row>
    <row r="939" ht="10.05" customHeight="1" s="1003">
      <c r="A939" s="45" t="inlineStr">
        <is>
          <t>Pois</t>
        </is>
      </c>
      <c r="B939" s="1112" t="n">
        <v>2023</v>
      </c>
      <c r="C939" s="45" t="inlineStr">
        <is>
          <t>2023/24</t>
        </is>
      </c>
      <c r="D939" s="1113" t="n">
        <v>10</v>
      </c>
      <c r="E939" s="48" t="n">
        <v>20405.9</v>
      </c>
      <c r="F939" s="48" t="n">
        <v>4773.1</v>
      </c>
      <c r="G939" s="48" t="n">
        <v>25179</v>
      </c>
      <c r="H939" s="48" t="n">
        <v>226222.9</v>
      </c>
      <c r="I939" s="48" t="n">
        <v>11362.2</v>
      </c>
      <c r="J939" s="48" t="n">
        <v>237585.1</v>
      </c>
      <c r="K939" s="48" t="n">
        <v>60939</v>
      </c>
      <c r="L939" s="48" t="n">
        <v>1825.3</v>
      </c>
      <c r="M939" s="48" t="n">
        <v>16625.1</v>
      </c>
      <c r="N939" s="48" t="n">
        <v>575.1</v>
      </c>
    </row>
    <row r="940" ht="10.05" customHeight="1" s="1003">
      <c r="A940" s="45" t="inlineStr">
        <is>
          <t>Pois chiche</t>
        </is>
      </c>
      <c r="B940" s="1112" t="n">
        <v>2023</v>
      </c>
      <c r="C940" s="45" t="inlineStr">
        <is>
          <t>2023/24</t>
        </is>
      </c>
      <c r="D940" s="1113" t="n">
        <v>10</v>
      </c>
      <c r="E940" s="48" t="n">
        <v>3828.2</v>
      </c>
      <c r="F940" s="48" t="n">
        <v>2.4</v>
      </c>
      <c r="G940" s="48" t="n">
        <v>3830.6</v>
      </c>
      <c r="H940" s="48" t="n">
        <v>16383.3</v>
      </c>
      <c r="I940" s="48" t="n">
        <v>2432</v>
      </c>
      <c r="J940" s="48" t="n">
        <v>18815.3</v>
      </c>
      <c r="K940" s="48" t="n">
        <v>713.5</v>
      </c>
      <c r="L940" s="48" t="n">
        <v>193.3</v>
      </c>
      <c r="M940" s="48" t="n">
        <v>1579.6</v>
      </c>
      <c r="N940" s="48" t="n">
        <v>18.1</v>
      </c>
    </row>
    <row r="941" ht="10.05" customHeight="1" s="1003">
      <c r="A941" s="45" t="inlineStr">
        <is>
          <t>Féverole</t>
        </is>
      </c>
      <c r="B941" s="1112" t="n">
        <v>2023</v>
      </c>
      <c r="C941" s="45" t="inlineStr">
        <is>
          <t>2023/24</t>
        </is>
      </c>
      <c r="D941" s="1113" t="n">
        <v>11</v>
      </c>
      <c r="E941" s="48" t="n">
        <v>4745.1</v>
      </c>
      <c r="F941" s="48" t="n">
        <v>776.8</v>
      </c>
      <c r="G941" s="48" t="n">
        <v>5521.9</v>
      </c>
      <c r="H941" s="48" t="n">
        <v>74879.10000000001</v>
      </c>
      <c r="I941" s="48" t="n">
        <v>3385.4</v>
      </c>
      <c r="J941" s="48" t="n">
        <v>78264.5</v>
      </c>
      <c r="K941" s="48" t="n">
        <v>14252.9</v>
      </c>
      <c r="L941" s="48" t="n">
        <v>516.2</v>
      </c>
      <c r="M941" s="48" t="n">
        <v>2902.7</v>
      </c>
      <c r="N941" s="48" t="n">
        <v>535.9</v>
      </c>
    </row>
    <row r="942" ht="10.05" customHeight="1" s="1003">
      <c r="A942" s="45" t="inlineStr">
        <is>
          <t>Lentilles</t>
        </is>
      </c>
      <c r="B942" s="1112" t="n">
        <v>2023</v>
      </c>
      <c r="C942" s="45" t="inlineStr">
        <is>
          <t>2023/24</t>
        </is>
      </c>
      <c r="D942" s="1113" t="n">
        <v>11</v>
      </c>
      <c r="E942" s="48" t="n">
        <v>553.5</v>
      </c>
      <c r="F942" s="48" t="n">
        <v>439.4</v>
      </c>
      <c r="G942" s="48" t="n">
        <v>992.9</v>
      </c>
      <c r="H942" s="48" t="n">
        <v>10780.4</v>
      </c>
      <c r="I942" s="48" t="n">
        <v>696.5</v>
      </c>
      <c r="J942" s="48" t="n">
        <v>11476.9</v>
      </c>
      <c r="K942" s="48" t="n">
        <v>435.1</v>
      </c>
      <c r="L942" s="48" t="n">
        <v>16.7</v>
      </c>
      <c r="M942" s="48" t="n">
        <v>209.2</v>
      </c>
      <c r="N942" s="48" t="n">
        <v>61.7</v>
      </c>
    </row>
    <row r="943" ht="10.05" customHeight="1" s="1003">
      <c r="A943" s="45" t="inlineStr">
        <is>
          <t>Lupin</t>
        </is>
      </c>
      <c r="B943" s="1112" t="n">
        <v>2023</v>
      </c>
      <c r="C943" s="45" t="inlineStr">
        <is>
          <t>2023/24</t>
        </is>
      </c>
      <c r="D943" s="1113" t="n">
        <v>11</v>
      </c>
      <c r="E943" s="48" t="n">
        <v>95.2</v>
      </c>
      <c r="F943" s="48" t="n">
        <v>455</v>
      </c>
      <c r="G943" s="48" t="n">
        <v>550.2</v>
      </c>
      <c r="H943" s="48" t="n">
        <v>5574.7</v>
      </c>
      <c r="I943" s="48" t="n">
        <v>501.5</v>
      </c>
      <c r="J943" s="48" t="n">
        <v>6076.2</v>
      </c>
      <c r="K943" s="48" t="n">
        <v>287.3</v>
      </c>
      <c r="L943" s="48" t="n">
        <v>7</v>
      </c>
      <c r="M943" s="48" t="n">
        <v>95.2</v>
      </c>
      <c r="N943" s="48" t="n">
        <v>14.4</v>
      </c>
    </row>
    <row r="944" ht="10.05" customHeight="1" s="1003">
      <c r="A944" s="45" t="inlineStr">
        <is>
          <t>Pois</t>
        </is>
      </c>
      <c r="B944" s="1112" t="n">
        <v>2023</v>
      </c>
      <c r="C944" s="45" t="inlineStr">
        <is>
          <t>2023/24</t>
        </is>
      </c>
      <c r="D944" s="1113" t="n">
        <v>11</v>
      </c>
      <c r="E944" s="48" t="n">
        <v>17536.6</v>
      </c>
      <c r="F944" s="48" t="n">
        <v>4921.4</v>
      </c>
      <c r="G944" s="48" t="n">
        <v>22458</v>
      </c>
      <c r="H944" s="48" t="n">
        <v>211859.5</v>
      </c>
      <c r="I944" s="48" t="n">
        <v>11389.7</v>
      </c>
      <c r="J944" s="48" t="n">
        <v>223249.2</v>
      </c>
      <c r="K944" s="48" t="n">
        <v>47836.6</v>
      </c>
      <c r="L944" s="48" t="n">
        <v>985.3</v>
      </c>
      <c r="M944" s="48" t="n">
        <v>13477.1</v>
      </c>
      <c r="N944" s="48" t="n">
        <v>612.9</v>
      </c>
    </row>
    <row r="945" ht="10.05" customHeight="1" s="1003">
      <c r="A945" s="45" t="inlineStr">
        <is>
          <t>Pois chiche</t>
        </is>
      </c>
      <c r="B945" s="1112" t="n">
        <v>2023</v>
      </c>
      <c r="C945" s="45" t="inlineStr">
        <is>
          <t>2023/24</t>
        </is>
      </c>
      <c r="D945" s="1113" t="n">
        <v>11</v>
      </c>
      <c r="E945" s="48" t="n">
        <v>337.3</v>
      </c>
      <c r="F945" s="48" t="n">
        <v>9.199999999999999</v>
      </c>
      <c r="G945" s="48" t="n">
        <v>346.5</v>
      </c>
      <c r="H945" s="48" t="n">
        <v>13230.7</v>
      </c>
      <c r="I945" s="48" t="n">
        <v>2013.1</v>
      </c>
      <c r="J945" s="48" t="n">
        <v>15243.8</v>
      </c>
      <c r="K945" s="48" t="n">
        <v>640.3</v>
      </c>
      <c r="L945" s="48" t="n">
        <v>33.1</v>
      </c>
      <c r="M945" s="48" t="n">
        <v>78.09999999999999</v>
      </c>
      <c r="N945" s="48" t="n">
        <v>28.1</v>
      </c>
    </row>
    <row r="946" ht="10.05" customHeight="1" s="1003">
      <c r="A946" s="45" t="inlineStr">
        <is>
          <t>Féverole</t>
        </is>
      </c>
      <c r="B946" s="1112" t="n">
        <v>2023</v>
      </c>
      <c r="C946" s="45" t="inlineStr">
        <is>
          <t>2023/24</t>
        </is>
      </c>
      <c r="D946" s="1113" t="n">
        <v>12</v>
      </c>
      <c r="E946" s="48" t="n">
        <v>4633.8</v>
      </c>
      <c r="F946" s="48" t="n">
        <v>619.7</v>
      </c>
      <c r="G946" s="48" t="n">
        <v>5253.5</v>
      </c>
      <c r="H946" s="48" t="n">
        <v>67786.60000000001</v>
      </c>
      <c r="I946" s="48" t="n">
        <v>3229.2</v>
      </c>
      <c r="J946" s="48" t="n">
        <v>71015.8</v>
      </c>
      <c r="K946" s="48" t="n">
        <v>11840.4</v>
      </c>
      <c r="L946" s="48" t="n">
        <v>493.4</v>
      </c>
      <c r="M946" s="48" t="n">
        <v>2423.3</v>
      </c>
      <c r="N946" s="48" t="n">
        <v>493.3</v>
      </c>
    </row>
    <row r="947" ht="10.05" customHeight="1" s="1003">
      <c r="A947" s="45" t="inlineStr">
        <is>
          <t>Lentilles</t>
        </is>
      </c>
      <c r="B947" s="1112" t="n">
        <v>2023</v>
      </c>
      <c r="C947" s="45" t="inlineStr">
        <is>
          <t>2023/24</t>
        </is>
      </c>
      <c r="D947" s="1113" t="n">
        <v>12</v>
      </c>
      <c r="E947" s="48" t="n">
        <v>168</v>
      </c>
      <c r="F947" s="48" t="n">
        <v>269.2</v>
      </c>
      <c r="G947" s="48" t="n">
        <v>437.2</v>
      </c>
      <c r="H947" s="48" t="n">
        <v>10458.8</v>
      </c>
      <c r="I947" s="48" t="n">
        <v>903.7</v>
      </c>
      <c r="J947" s="48" t="n">
        <v>11362.5</v>
      </c>
      <c r="K947" s="48" t="n">
        <v>433.1</v>
      </c>
      <c r="L947" s="48" t="n">
        <v>26</v>
      </c>
      <c r="M947" s="48" t="n">
        <v>25.1</v>
      </c>
      <c r="N947" s="48" t="n">
        <v>0.8</v>
      </c>
    </row>
    <row r="948" ht="10.05" customHeight="1" s="1003">
      <c r="A948" s="45" t="inlineStr">
        <is>
          <t>Lupin</t>
        </is>
      </c>
      <c r="B948" s="1112" t="n">
        <v>2023</v>
      </c>
      <c r="C948" s="45" t="inlineStr">
        <is>
          <t>2023/24</t>
        </is>
      </c>
      <c r="D948" s="1113" t="n">
        <v>12</v>
      </c>
      <c r="E948" s="48" t="n">
        <v>10.6</v>
      </c>
      <c r="F948" s="48" t="n">
        <v>0</v>
      </c>
      <c r="G948" s="48" t="n">
        <v>10.6</v>
      </c>
      <c r="H948" s="48" t="n">
        <v>5186.9</v>
      </c>
      <c r="I948" s="48" t="n">
        <v>501.5</v>
      </c>
      <c r="J948" s="48" t="n">
        <v>5688.4</v>
      </c>
      <c r="K948" s="48" t="n">
        <v>243.7</v>
      </c>
      <c r="L948" s="48" t="n">
        <v>0</v>
      </c>
      <c r="M948" s="48" t="n">
        <v>6.4</v>
      </c>
      <c r="N948" s="48" t="n">
        <v>37.1</v>
      </c>
    </row>
    <row r="949" ht="10.05" customHeight="1" s="1003">
      <c r="A949" s="45" t="inlineStr">
        <is>
          <t>Pois</t>
        </is>
      </c>
      <c r="B949" s="1112" t="n">
        <v>2023</v>
      </c>
      <c r="C949" s="45" t="inlineStr">
        <is>
          <t>2023/24</t>
        </is>
      </c>
      <c r="D949" s="1113" t="n">
        <v>12</v>
      </c>
      <c r="E949" s="48" t="n">
        <v>12411.7</v>
      </c>
      <c r="F949" s="48" t="n">
        <v>2472.3</v>
      </c>
      <c r="G949" s="48" t="n">
        <v>14884</v>
      </c>
      <c r="H949" s="48" t="n">
        <v>196496.1</v>
      </c>
      <c r="I949" s="48" t="n">
        <v>12212.2</v>
      </c>
      <c r="J949" s="48" t="n">
        <v>208708.3</v>
      </c>
      <c r="K949" s="48" t="n">
        <v>39731.6</v>
      </c>
      <c r="L949" s="48" t="n">
        <v>992.5</v>
      </c>
      <c r="M949" s="48" t="n">
        <v>8830.9</v>
      </c>
      <c r="N949" s="48" t="n">
        <v>270.2</v>
      </c>
    </row>
    <row r="950" ht="10.05" customHeight="1" s="1003">
      <c r="A950" s="45" t="inlineStr">
        <is>
          <t>Pois chiche</t>
        </is>
      </c>
      <c r="B950" s="1112" t="n">
        <v>2023</v>
      </c>
      <c r="C950" s="45" t="inlineStr">
        <is>
          <t>2023/24</t>
        </is>
      </c>
      <c r="D950" s="1113" t="n">
        <v>12</v>
      </c>
      <c r="E950" s="48" t="n">
        <v>267.9</v>
      </c>
      <c r="F950" s="48" t="n">
        <v>0</v>
      </c>
      <c r="G950" s="48" t="n">
        <v>267.9</v>
      </c>
      <c r="H950" s="48" t="n">
        <v>12133.4</v>
      </c>
      <c r="I950" s="48" t="n">
        <v>1677</v>
      </c>
      <c r="J950" s="48" t="n">
        <v>13810.4</v>
      </c>
      <c r="K950" s="48" t="n">
        <v>632.2</v>
      </c>
      <c r="L950" s="48" t="n">
        <v>96.40000000000001</v>
      </c>
      <c r="M950" s="48" t="n">
        <v>83.3</v>
      </c>
      <c r="N950" s="48" t="n">
        <v>21.2</v>
      </c>
    </row>
    <row r="951" ht="10.05" customHeight="1" s="1003">
      <c r="A951" s="45" t="inlineStr">
        <is>
          <t>Féverole</t>
        </is>
      </c>
      <c r="B951" s="1112" t="n">
        <v>2024</v>
      </c>
      <c r="C951" s="45" t="inlineStr">
        <is>
          <t>2023/24</t>
        </is>
      </c>
      <c r="D951" s="1113" t="n">
        <v>1</v>
      </c>
      <c r="E951" s="48" t="n">
        <v>4508.2</v>
      </c>
      <c r="F951" s="48" t="n">
        <v>567.1</v>
      </c>
      <c r="G951" s="48" t="n">
        <v>5075.3</v>
      </c>
      <c r="H951" s="48" t="n">
        <v>56029.4</v>
      </c>
      <c r="I951" s="48" t="n">
        <v>3067.6</v>
      </c>
      <c r="J951" s="48" t="n">
        <v>59097</v>
      </c>
      <c r="K951" s="48" t="n">
        <v>9338.200000000001</v>
      </c>
      <c r="L951" s="48" t="n">
        <v>484.9</v>
      </c>
      <c r="M951" s="48" t="n">
        <v>2574.8</v>
      </c>
      <c r="N951" s="48" t="n">
        <v>462.6</v>
      </c>
    </row>
    <row r="952" ht="10.05" customHeight="1" s="1003">
      <c r="A952" s="45" t="inlineStr">
        <is>
          <t>Lentilles</t>
        </is>
      </c>
      <c r="B952" s="1112" t="n">
        <v>2024</v>
      </c>
      <c r="C952" s="45" t="inlineStr">
        <is>
          <t>2023/24</t>
        </is>
      </c>
      <c r="D952" s="1113" t="n">
        <v>1</v>
      </c>
      <c r="E952" s="48" t="n">
        <v>159.5</v>
      </c>
      <c r="F952" s="48" t="n">
        <v>412.8</v>
      </c>
      <c r="G952" s="48" t="n">
        <v>572.3</v>
      </c>
      <c r="H952" s="48" t="n">
        <v>9131.799999999999</v>
      </c>
      <c r="I952" s="48" t="n">
        <v>519.2</v>
      </c>
      <c r="J952" s="48" t="n">
        <v>9651</v>
      </c>
      <c r="K952" s="48" t="n">
        <v>418.4</v>
      </c>
      <c r="L952" s="48" t="n">
        <v>0</v>
      </c>
      <c r="M952" s="48" t="n">
        <v>13</v>
      </c>
      <c r="N952" s="48" t="n">
        <v>1.6</v>
      </c>
    </row>
    <row r="953" ht="10.05" customHeight="1" s="1003">
      <c r="A953" s="45" t="inlineStr">
        <is>
          <t>Lupin</t>
        </is>
      </c>
      <c r="B953" s="1112" t="n">
        <v>2024</v>
      </c>
      <c r="C953" s="45" t="inlineStr">
        <is>
          <t>2023/24</t>
        </is>
      </c>
      <c r="D953" s="1113" t="n">
        <v>1</v>
      </c>
      <c r="E953" s="48" t="n">
        <v>61.9</v>
      </c>
      <c r="F953" s="48" t="n">
        <v>0</v>
      </c>
      <c r="G953" s="48" t="n">
        <v>61.9</v>
      </c>
      <c r="H953" s="48" t="n">
        <v>4628.6</v>
      </c>
      <c r="I953" s="48" t="n">
        <v>448.9</v>
      </c>
      <c r="J953" s="48" t="n">
        <v>5077.5</v>
      </c>
      <c r="K953" s="48" t="n">
        <v>231.4</v>
      </c>
      <c r="L953" s="48" t="n">
        <v>77</v>
      </c>
      <c r="M953" s="48" t="n">
        <v>58.1</v>
      </c>
      <c r="N953" s="48" t="n">
        <v>31.2</v>
      </c>
    </row>
    <row r="954" ht="10.05" customHeight="1" s="1003">
      <c r="A954" s="45" t="inlineStr">
        <is>
          <t>Pois</t>
        </is>
      </c>
      <c r="B954" s="1112" t="n">
        <v>2024</v>
      </c>
      <c r="C954" s="45" t="inlineStr">
        <is>
          <t>2023/24</t>
        </is>
      </c>
      <c r="D954" s="1113" t="n">
        <v>1</v>
      </c>
      <c r="E954" s="48" t="n">
        <v>11070.4</v>
      </c>
      <c r="F954" s="48" t="n">
        <v>1589.3</v>
      </c>
      <c r="G954" s="48" t="n">
        <v>12659.7</v>
      </c>
      <c r="H954" s="48" t="n">
        <v>168003.2</v>
      </c>
      <c r="I954" s="48" t="n">
        <v>9887.200000000001</v>
      </c>
      <c r="J954" s="48" t="n">
        <v>177890.4</v>
      </c>
      <c r="K954" s="48" t="n">
        <v>31431.1</v>
      </c>
      <c r="L954" s="48" t="n">
        <v>526.5</v>
      </c>
      <c r="M954" s="48" t="n">
        <v>8335.6</v>
      </c>
      <c r="N954" s="48" t="n">
        <v>467.5</v>
      </c>
    </row>
    <row r="955" ht="10.05" customHeight="1" s="1003">
      <c r="A955" s="45" t="inlineStr">
        <is>
          <t>Pois chiche</t>
        </is>
      </c>
      <c r="B955" s="1112" t="n">
        <v>2024</v>
      </c>
      <c r="C955" s="45" t="inlineStr">
        <is>
          <t>2023/24</t>
        </is>
      </c>
      <c r="D955" s="1113" t="n">
        <v>1</v>
      </c>
      <c r="E955" s="48" t="n">
        <v>270.9</v>
      </c>
      <c r="F955" s="48" t="n">
        <v>3.9</v>
      </c>
      <c r="G955" s="48" t="n">
        <v>274.8</v>
      </c>
      <c r="H955" s="48" t="n">
        <v>10208.6</v>
      </c>
      <c r="I955" s="48" t="n">
        <v>585.3</v>
      </c>
      <c r="J955" s="48" t="n">
        <v>10793.9</v>
      </c>
      <c r="K955" s="48" t="n">
        <v>576.1</v>
      </c>
      <c r="L955" s="48" t="n">
        <v>0</v>
      </c>
      <c r="M955" s="48" t="n">
        <v>50.4</v>
      </c>
      <c r="N955" s="48" t="n">
        <v>5.7</v>
      </c>
    </row>
    <row r="956" ht="10.05" customHeight="1" s="1003">
      <c r="A956" s="45" t="inlineStr">
        <is>
          <t>Féverole</t>
        </is>
      </c>
      <c r="B956" s="1112" t="n">
        <v>2024</v>
      </c>
      <c r="C956" s="45" t="inlineStr">
        <is>
          <t>2023/24</t>
        </is>
      </c>
      <c r="D956" s="1113" t="n">
        <v>2</v>
      </c>
      <c r="E956" s="48" t="n">
        <v>4483.5</v>
      </c>
      <c r="F956" s="48" t="n">
        <v>26</v>
      </c>
      <c r="G956" s="48" t="n">
        <v>4509.5</v>
      </c>
      <c r="H956" s="48" t="n">
        <v>47403</v>
      </c>
      <c r="I956" s="48" t="n">
        <v>2104.6</v>
      </c>
      <c r="J956" s="48" t="n">
        <v>49507.6</v>
      </c>
      <c r="K956" s="48" t="n">
        <v>7243.5</v>
      </c>
      <c r="L956" s="48" t="n">
        <v>643.4</v>
      </c>
      <c r="M956" s="48" t="n">
        <v>2362.4</v>
      </c>
      <c r="N956" s="48" t="n">
        <v>315.4</v>
      </c>
    </row>
    <row r="957" ht="10.05" customHeight="1" s="1003">
      <c r="A957" s="45" t="inlineStr">
        <is>
          <t>Lentilles</t>
        </is>
      </c>
      <c r="B957" s="1112" t="n">
        <v>2024</v>
      </c>
      <c r="C957" s="45" t="inlineStr">
        <is>
          <t>2023/24</t>
        </is>
      </c>
      <c r="D957" s="1113" t="n">
        <v>2</v>
      </c>
      <c r="E957" s="48" t="n">
        <v>149.8</v>
      </c>
      <c r="F957" s="48" t="n">
        <v>192.9</v>
      </c>
      <c r="G957" s="48" t="n">
        <v>342.7</v>
      </c>
      <c r="H957" s="48" t="n">
        <v>8046.4</v>
      </c>
      <c r="I957" s="48" t="n">
        <v>268.1</v>
      </c>
      <c r="J957" s="48" t="n">
        <v>8314.5</v>
      </c>
      <c r="K957" s="48" t="n">
        <v>335.4</v>
      </c>
      <c r="L957" s="48" t="n">
        <v>0</v>
      </c>
      <c r="M957" s="48" t="n">
        <v>59.5</v>
      </c>
      <c r="N957" s="48" t="n">
        <v>23.4</v>
      </c>
    </row>
    <row r="958" ht="10.05" customHeight="1" s="1003">
      <c r="A958" s="45" t="inlineStr">
        <is>
          <t>Lupin</t>
        </is>
      </c>
      <c r="B958" s="1112" t="n">
        <v>2024</v>
      </c>
      <c r="C958" s="45" t="inlineStr">
        <is>
          <t>2023/24</t>
        </is>
      </c>
      <c r="D958" s="1113" t="n">
        <v>2</v>
      </c>
      <c r="E958" s="48" t="n">
        <v>26.8</v>
      </c>
      <c r="F958" s="48" t="n">
        <v>18.2</v>
      </c>
      <c r="G958" s="48" t="n">
        <v>45</v>
      </c>
      <c r="H958" s="48" t="n">
        <v>4172</v>
      </c>
      <c r="I958" s="48" t="n">
        <v>412.5</v>
      </c>
      <c r="J958" s="48" t="n">
        <v>4584.5</v>
      </c>
      <c r="K958" s="48" t="n">
        <v>250.2</v>
      </c>
      <c r="L958" s="48" t="n">
        <v>22.2</v>
      </c>
      <c r="M958" s="48" t="n">
        <v>1</v>
      </c>
      <c r="N958" s="48" t="n">
        <v>2.5</v>
      </c>
    </row>
    <row r="959" ht="10.05" customHeight="1" s="1003">
      <c r="A959" s="45" t="inlineStr">
        <is>
          <t>Pois</t>
        </is>
      </c>
      <c r="B959" s="1112" t="n">
        <v>2024</v>
      </c>
      <c r="C959" s="45" t="inlineStr">
        <is>
          <t>2023/24</t>
        </is>
      </c>
      <c r="D959" s="1113" t="n">
        <v>2</v>
      </c>
      <c r="E959" s="48" t="n">
        <v>11176.2</v>
      </c>
      <c r="F959" s="48" t="n">
        <v>1013.2</v>
      </c>
      <c r="G959" s="48" t="n">
        <v>12189.4</v>
      </c>
      <c r="H959" s="48" t="n">
        <v>148114.7</v>
      </c>
      <c r="I959" s="48" t="n">
        <v>7916.5</v>
      </c>
      <c r="J959" s="48" t="n">
        <v>156031.2</v>
      </c>
      <c r="K959" s="48" t="n">
        <v>24958.8</v>
      </c>
      <c r="L959" s="48" t="n">
        <v>718.6</v>
      </c>
      <c r="M959" s="48" t="n">
        <v>6976.4</v>
      </c>
      <c r="N959" s="48" t="n">
        <v>238.6</v>
      </c>
    </row>
    <row r="960" ht="10.05" customHeight="1" s="1003">
      <c r="A960" s="45" t="inlineStr">
        <is>
          <t>Pois chiche</t>
        </is>
      </c>
      <c r="B960" s="1112" t="n">
        <v>2024</v>
      </c>
      <c r="C960" s="45" t="inlineStr">
        <is>
          <t>2023/24</t>
        </is>
      </c>
      <c r="D960" s="1113" t="n">
        <v>2</v>
      </c>
      <c r="E960" s="48" t="n">
        <v>377.4</v>
      </c>
      <c r="F960" s="48" t="n">
        <v>0</v>
      </c>
      <c r="G960" s="48" t="n">
        <v>377.4</v>
      </c>
      <c r="H960" s="48" t="n">
        <v>7914.5</v>
      </c>
      <c r="I960" s="48" t="n">
        <v>413</v>
      </c>
      <c r="J960" s="48" t="n">
        <v>8327.5</v>
      </c>
      <c r="K960" s="48" t="n">
        <v>530.6</v>
      </c>
      <c r="L960" s="48" t="n">
        <v>242.3</v>
      </c>
      <c r="M960" s="48" t="n">
        <v>287.9</v>
      </c>
      <c r="N960" s="48" t="n">
        <v>0</v>
      </c>
    </row>
    <row r="961" ht="10.05" customHeight="1" s="1003">
      <c r="A961" s="45" t="inlineStr">
        <is>
          <t>Féverole</t>
        </is>
      </c>
      <c r="B961" s="1112" t="n">
        <v>2024</v>
      </c>
      <c r="C961" s="45" t="inlineStr">
        <is>
          <t>2023/24</t>
        </is>
      </c>
      <c r="D961" s="1113" t="n">
        <v>3</v>
      </c>
      <c r="E961" s="48" t="n">
        <v>3779.3</v>
      </c>
      <c r="F961" s="48" t="n">
        <v>0</v>
      </c>
      <c r="G961" s="48" t="n">
        <v>3779.3</v>
      </c>
      <c r="H961" s="48" t="n">
        <v>41444.6</v>
      </c>
      <c r="I961" s="48" t="n">
        <v>1847</v>
      </c>
      <c r="J961" s="48" t="n">
        <v>43291.6</v>
      </c>
      <c r="K961" s="48" t="n">
        <v>5746.2</v>
      </c>
      <c r="L961" s="48" t="n">
        <v>294.1</v>
      </c>
      <c r="M961" s="48" t="n">
        <v>1687.1</v>
      </c>
      <c r="N961" s="48" t="n">
        <v>104.8</v>
      </c>
    </row>
    <row r="962" ht="10.05" customHeight="1" s="1003">
      <c r="A962" s="45" t="inlineStr">
        <is>
          <t>Lentilles</t>
        </is>
      </c>
      <c r="B962" s="1112" t="n">
        <v>2024</v>
      </c>
      <c r="C962" s="45" t="inlineStr">
        <is>
          <t>2023/24</t>
        </is>
      </c>
      <c r="D962" s="1113" t="n">
        <v>3</v>
      </c>
      <c r="E962" s="48" t="n">
        <v>182.2</v>
      </c>
      <c r="F962" s="48" t="n">
        <v>0</v>
      </c>
      <c r="G962" s="48" t="n">
        <v>182.2</v>
      </c>
      <c r="H962" s="48" t="n">
        <v>6448.8</v>
      </c>
      <c r="I962" s="48" t="n">
        <v>99.40000000000001</v>
      </c>
      <c r="J962" s="48" t="n">
        <v>6548.2</v>
      </c>
      <c r="K962" s="48" t="n">
        <v>326.3</v>
      </c>
      <c r="L962" s="48" t="n">
        <v>3</v>
      </c>
      <c r="M962" s="48" t="n">
        <v>0</v>
      </c>
      <c r="N962" s="48" t="n">
        <v>12.1</v>
      </c>
    </row>
    <row r="963" ht="10.05" customHeight="1" s="1003">
      <c r="A963" s="45" t="inlineStr">
        <is>
          <t>Lupin</t>
        </is>
      </c>
      <c r="B963" s="1112" t="n">
        <v>2024</v>
      </c>
      <c r="C963" s="45" t="inlineStr">
        <is>
          <t>2023/24</t>
        </is>
      </c>
      <c r="D963" s="1113" t="n">
        <v>3</v>
      </c>
      <c r="E963" s="48" t="n">
        <v>58.7</v>
      </c>
      <c r="F963" s="48" t="n">
        <v>0</v>
      </c>
      <c r="G963" s="48" t="n">
        <v>58.7</v>
      </c>
      <c r="H963" s="48" t="n">
        <v>3731.5</v>
      </c>
      <c r="I963" s="48" t="n">
        <v>316.5</v>
      </c>
      <c r="J963" s="48" t="n">
        <v>4048</v>
      </c>
      <c r="K963" s="48" t="n">
        <v>167.4</v>
      </c>
      <c r="L963" s="48" t="n">
        <v>0</v>
      </c>
      <c r="M963" s="48" t="n">
        <v>58.7</v>
      </c>
      <c r="N963" s="48" t="n">
        <v>24.1</v>
      </c>
    </row>
    <row r="964" ht="10.05" customHeight="1" s="1003">
      <c r="A964" s="45" t="inlineStr">
        <is>
          <t>Pois</t>
        </is>
      </c>
      <c r="B964" s="1112" t="n">
        <v>2024</v>
      </c>
      <c r="C964" s="45" t="inlineStr">
        <is>
          <t>2023/24</t>
        </is>
      </c>
      <c r="D964" s="1113" t="n">
        <v>3</v>
      </c>
      <c r="E964" s="48" t="n">
        <v>10566</v>
      </c>
      <c r="F964" s="48" t="n">
        <v>436.9</v>
      </c>
      <c r="G964" s="48" t="n">
        <v>11002.9</v>
      </c>
      <c r="H964" s="48" t="n">
        <v>123054</v>
      </c>
      <c r="I964" s="48" t="n">
        <v>6789.5</v>
      </c>
      <c r="J964" s="48" t="n">
        <v>129843.5</v>
      </c>
      <c r="K964" s="48" t="n">
        <v>18886.2</v>
      </c>
      <c r="L964" s="48" t="n">
        <v>1449.8</v>
      </c>
      <c r="M964" s="48" t="n">
        <v>7195.7</v>
      </c>
      <c r="N964" s="48" t="n">
        <v>387.9</v>
      </c>
    </row>
    <row r="965" ht="10.05" customHeight="1" s="1003">
      <c r="A965" s="45" t="inlineStr">
        <is>
          <t>Pois chiche</t>
        </is>
      </c>
      <c r="B965" s="1112" t="n">
        <v>2024</v>
      </c>
      <c r="C965" s="45" t="inlineStr">
        <is>
          <t>2023/24</t>
        </is>
      </c>
      <c r="D965" s="1113" t="n">
        <v>3</v>
      </c>
      <c r="E965" s="48" t="n">
        <v>423.5</v>
      </c>
      <c r="F965" s="48" t="n">
        <v>0</v>
      </c>
      <c r="G965" s="48" t="n">
        <v>423.5</v>
      </c>
      <c r="H965" s="48" t="n">
        <v>7138.9</v>
      </c>
      <c r="I965" s="48" t="n">
        <v>421.3</v>
      </c>
      <c r="J965" s="48" t="n">
        <v>7560.2</v>
      </c>
      <c r="K965" s="48" t="n">
        <v>259.9</v>
      </c>
      <c r="L965" s="48" t="n">
        <v>0</v>
      </c>
      <c r="M965" s="48" t="n">
        <v>270.7</v>
      </c>
      <c r="N965" s="48" t="n">
        <v>0</v>
      </c>
    </row>
    <row r="966" ht="10.05" customHeight="1" s="1003">
      <c r="A966" s="45" t="inlineStr">
        <is>
          <t>Féverole</t>
        </is>
      </c>
      <c r="B966" s="1112" t="n">
        <v>2024</v>
      </c>
      <c r="C966" s="45" t="inlineStr">
        <is>
          <t>2023/24</t>
        </is>
      </c>
      <c r="D966" s="1113" t="n">
        <v>4</v>
      </c>
      <c r="E966" s="48" t="n">
        <v>3529.5</v>
      </c>
      <c r="F966" s="48" t="n">
        <v>0</v>
      </c>
      <c r="G966" s="48" t="n">
        <v>3529.5</v>
      </c>
      <c r="H966" s="48" t="n">
        <v>33885.2</v>
      </c>
      <c r="I966" s="48" t="n">
        <v>1755.6</v>
      </c>
      <c r="J966" s="48" t="n">
        <v>35640.8</v>
      </c>
      <c r="K966" s="48" t="n">
        <v>3954.1</v>
      </c>
      <c r="L966" s="48" t="n">
        <v>324.6</v>
      </c>
      <c r="M966" s="48" t="n">
        <v>1929.2</v>
      </c>
      <c r="N966" s="48" t="n">
        <v>190.9</v>
      </c>
    </row>
    <row r="967" ht="10.05" customHeight="1" s="1003">
      <c r="A967" s="45" t="inlineStr">
        <is>
          <t>Lentilles</t>
        </is>
      </c>
      <c r="B967" s="1112" t="n">
        <v>2024</v>
      </c>
      <c r="C967" s="45" t="inlineStr">
        <is>
          <t>2023/24</t>
        </is>
      </c>
      <c r="D967" s="1113" t="n">
        <v>4</v>
      </c>
      <c r="E967" s="48" t="n">
        <v>138.8</v>
      </c>
      <c r="F967" s="48" t="n">
        <v>0</v>
      </c>
      <c r="G967" s="48" t="n">
        <v>138.8</v>
      </c>
      <c r="H967" s="48" t="n">
        <v>5019.1</v>
      </c>
      <c r="I967" s="48" t="n">
        <v>85.09999999999999</v>
      </c>
      <c r="J967" s="48" t="n">
        <v>5104.2</v>
      </c>
      <c r="K967" s="48" t="n">
        <v>323.1</v>
      </c>
      <c r="L967" s="48" t="n">
        <v>5.8</v>
      </c>
      <c r="M967" s="48" t="n">
        <v>9</v>
      </c>
      <c r="N967" s="48" t="n">
        <v>0</v>
      </c>
    </row>
    <row r="968" ht="10.05" customHeight="1" s="1003">
      <c r="A968" s="45" t="inlineStr">
        <is>
          <t>Lupin</t>
        </is>
      </c>
      <c r="B968" s="1112" t="n">
        <v>2024</v>
      </c>
      <c r="C968" s="45" t="inlineStr">
        <is>
          <t>2023/24</t>
        </is>
      </c>
      <c r="D968" s="1113" t="n">
        <v>4</v>
      </c>
      <c r="E968" s="48" t="n">
        <v>37.8</v>
      </c>
      <c r="F968" s="48" t="n">
        <v>0</v>
      </c>
      <c r="G968" s="48" t="n">
        <v>37.8</v>
      </c>
      <c r="H968" s="48" t="n">
        <v>3145.1</v>
      </c>
      <c r="I968" s="48" t="n">
        <v>316.5</v>
      </c>
      <c r="J968" s="48" t="n">
        <v>3461.6</v>
      </c>
      <c r="K968" s="48" t="n">
        <v>116</v>
      </c>
      <c r="L968" s="48" t="n">
        <v>0</v>
      </c>
      <c r="M968" s="48" t="n">
        <v>30.1</v>
      </c>
      <c r="N968" s="48" t="n">
        <v>21.2</v>
      </c>
    </row>
    <row r="969" ht="10.05" customHeight="1" s="1003">
      <c r="A969" s="45" t="inlineStr">
        <is>
          <t>Pois</t>
        </is>
      </c>
      <c r="B969" s="1112" t="n">
        <v>2024</v>
      </c>
      <c r="C969" s="45" t="inlineStr">
        <is>
          <t>2023/24</t>
        </is>
      </c>
      <c r="D969" s="1113" t="n">
        <v>4</v>
      </c>
      <c r="E969" s="48" t="n">
        <v>11578.9</v>
      </c>
      <c r="F969" s="48" t="n">
        <v>659.9</v>
      </c>
      <c r="G969" s="48" t="n">
        <v>12238.8</v>
      </c>
      <c r="H969" s="48" t="n">
        <v>101665.8</v>
      </c>
      <c r="I969" s="48" t="n">
        <v>6220.7</v>
      </c>
      <c r="J969" s="48" t="n">
        <v>107886.5</v>
      </c>
      <c r="K969" s="48" t="n">
        <v>11007.2</v>
      </c>
      <c r="L969" s="48" t="n">
        <v>826.6</v>
      </c>
      <c r="M969" s="48" t="n">
        <v>8194.4</v>
      </c>
      <c r="N969" s="48" t="n">
        <v>524.8</v>
      </c>
    </row>
    <row r="970" ht="10.05" customHeight="1" s="1003">
      <c r="A970" s="45" t="inlineStr">
        <is>
          <t>Pois chiche</t>
        </is>
      </c>
      <c r="B970" s="1112" t="n">
        <v>2024</v>
      </c>
      <c r="C970" s="45" t="inlineStr">
        <is>
          <t>2023/24</t>
        </is>
      </c>
      <c r="D970" s="1113" t="n">
        <v>4</v>
      </c>
      <c r="E970" s="48" t="n">
        <v>13</v>
      </c>
      <c r="F970" s="48" t="n">
        <v>0</v>
      </c>
      <c r="G970" s="48" t="n">
        <v>13</v>
      </c>
      <c r="H970" s="48" t="n">
        <v>4894.2</v>
      </c>
      <c r="I970" s="48" t="n">
        <v>421.4</v>
      </c>
      <c r="J970" s="48" t="n">
        <v>5315.6</v>
      </c>
      <c r="K970" s="48" t="n">
        <v>217.8</v>
      </c>
      <c r="L970" s="48" t="n">
        <v>0</v>
      </c>
      <c r="M970" s="48" t="n">
        <v>0</v>
      </c>
      <c r="N970" s="48" t="n">
        <v>42.1</v>
      </c>
    </row>
    <row r="971" ht="10.05" customHeight="1" s="1003">
      <c r="A971" s="45" t="inlineStr">
        <is>
          <t>Féverole</t>
        </is>
      </c>
      <c r="B971" s="1112" t="n">
        <v>2024</v>
      </c>
      <c r="C971" s="45" t="inlineStr">
        <is>
          <t>2023/24</t>
        </is>
      </c>
      <c r="D971" s="1113" t="n">
        <v>5</v>
      </c>
      <c r="E971" s="48" t="n">
        <v>2846.7</v>
      </c>
      <c r="F971" s="48" t="n">
        <v>43.8</v>
      </c>
      <c r="G971" s="48" t="n">
        <v>2890.5</v>
      </c>
      <c r="H971" s="48" t="n">
        <v>28420.2</v>
      </c>
      <c r="I971" s="48" t="n">
        <v>1506.9</v>
      </c>
      <c r="J971" s="48" t="n">
        <v>29927.1</v>
      </c>
      <c r="K971" s="48" t="n">
        <v>2066.8</v>
      </c>
      <c r="L971" s="48" t="n">
        <v>256.6</v>
      </c>
      <c r="M971" s="48" t="n">
        <v>1952.2</v>
      </c>
      <c r="N971" s="48" t="n">
        <v>207.6</v>
      </c>
    </row>
    <row r="972" ht="10.05" customHeight="1" s="1003">
      <c r="A972" s="45" t="inlineStr">
        <is>
          <t>Lentilles</t>
        </is>
      </c>
      <c r="B972" s="1112" t="n">
        <v>2024</v>
      </c>
      <c r="C972" s="45" t="inlineStr">
        <is>
          <t>2023/24</t>
        </is>
      </c>
      <c r="D972" s="1113" t="n">
        <v>5</v>
      </c>
      <c r="E972" s="48" t="n">
        <v>62.7</v>
      </c>
      <c r="F972" s="48" t="n">
        <v>0</v>
      </c>
      <c r="G972" s="48" t="n">
        <v>62.7</v>
      </c>
      <c r="H972" s="48" t="n">
        <v>4487.9</v>
      </c>
      <c r="I972" s="48" t="n">
        <v>83.90000000000001</v>
      </c>
      <c r="J972" s="48" t="n">
        <v>4571.8</v>
      </c>
      <c r="K972" s="48" t="n">
        <v>315.4</v>
      </c>
      <c r="L972" s="48" t="n">
        <v>0</v>
      </c>
      <c r="M972" s="48" t="n">
        <v>3.7</v>
      </c>
      <c r="N972" s="48" t="n">
        <v>4</v>
      </c>
    </row>
    <row r="973" ht="10.05" customHeight="1" s="1003">
      <c r="A973" s="45" t="inlineStr">
        <is>
          <t>Lupin</t>
        </is>
      </c>
      <c r="B973" s="1112" t="n">
        <v>2024</v>
      </c>
      <c r="C973" s="45" t="inlineStr">
        <is>
          <t>2023/24</t>
        </is>
      </c>
      <c r="D973" s="1113" t="n">
        <v>5</v>
      </c>
      <c r="E973" s="48" t="n">
        <v>1</v>
      </c>
      <c r="F973" s="48" t="n">
        <v>0</v>
      </c>
      <c r="G973" s="48" t="n">
        <v>1</v>
      </c>
      <c r="H973" s="48" t="n">
        <v>2674.8</v>
      </c>
      <c r="I973" s="48" t="n">
        <v>316.5</v>
      </c>
      <c r="J973" s="48" t="n">
        <v>2991.3</v>
      </c>
      <c r="K973" s="48" t="n">
        <v>102.9</v>
      </c>
      <c r="L973" s="48" t="n">
        <v>0</v>
      </c>
      <c r="M973" s="48" t="n">
        <v>1</v>
      </c>
      <c r="N973" s="48" t="n">
        <v>12</v>
      </c>
    </row>
    <row r="974" ht="10.05" customHeight="1" s="1003">
      <c r="A974" s="45" t="inlineStr">
        <is>
          <t>Pois</t>
        </is>
      </c>
      <c r="B974" s="1112" t="n">
        <v>2024</v>
      </c>
      <c r="C974" s="45" t="inlineStr">
        <is>
          <t>2023/24</t>
        </is>
      </c>
      <c r="D974" s="1113" t="n">
        <v>5</v>
      </c>
      <c r="E974" s="48" t="n">
        <v>8983.6</v>
      </c>
      <c r="F974" s="48" t="n">
        <v>338.7</v>
      </c>
      <c r="G974" s="48" t="n">
        <v>9322.299999999999</v>
      </c>
      <c r="H974" s="48" t="n">
        <v>82364.8</v>
      </c>
      <c r="I974" s="48" t="n">
        <v>5615.2</v>
      </c>
      <c r="J974" s="48" t="n">
        <v>87980</v>
      </c>
      <c r="K974" s="48" t="n">
        <v>4584.2</v>
      </c>
      <c r="L974" s="48" t="n">
        <v>630.7</v>
      </c>
      <c r="M974" s="48" t="n">
        <v>6785.8</v>
      </c>
      <c r="N974" s="48" t="n">
        <v>265.5</v>
      </c>
    </row>
    <row r="975" ht="10.05" customHeight="1" s="1003">
      <c r="A975" s="45" t="inlineStr">
        <is>
          <t>Pois chiche</t>
        </is>
      </c>
      <c r="B975" s="1112" t="n">
        <v>2024</v>
      </c>
      <c r="C975" s="45" t="inlineStr">
        <is>
          <t>2023/24</t>
        </is>
      </c>
      <c r="D975" s="1113" t="n">
        <v>5</v>
      </c>
      <c r="E975" s="48" t="n">
        <v>5.1</v>
      </c>
      <c r="F975" s="48" t="n">
        <v>0</v>
      </c>
      <c r="G975" s="48" t="n">
        <v>5.1</v>
      </c>
      <c r="H975" s="48" t="n">
        <v>4467.8</v>
      </c>
      <c r="I975" s="48" t="n">
        <v>354.5</v>
      </c>
      <c r="J975" s="48" t="n">
        <v>4822.3</v>
      </c>
      <c r="K975" s="48" t="n">
        <v>217.8</v>
      </c>
      <c r="L975" s="48" t="n">
        <v>1.5</v>
      </c>
      <c r="M975" s="48" t="n">
        <v>1.5</v>
      </c>
      <c r="N975" s="48" t="n">
        <v>0</v>
      </c>
    </row>
    <row r="976" ht="10.05" customHeight="1" s="1003">
      <c r="A976" s="45" t="inlineStr">
        <is>
          <t>Féverole</t>
        </is>
      </c>
      <c r="B976" s="1112" t="n">
        <v>2024</v>
      </c>
      <c r="C976" s="45" t="inlineStr">
        <is>
          <t>2023/24</t>
        </is>
      </c>
      <c r="D976" s="1113" t="n">
        <v>6</v>
      </c>
      <c r="E976" s="48" t="n">
        <v>1801.4</v>
      </c>
      <c r="F976" s="48" t="n">
        <v>3.8</v>
      </c>
      <c r="G976" s="48" t="n">
        <v>1805.2</v>
      </c>
      <c r="H976" s="48" t="n">
        <v>17507.3</v>
      </c>
      <c r="I976" s="48" t="n">
        <v>1209.5</v>
      </c>
      <c r="J976" s="48" t="n">
        <v>18716.8</v>
      </c>
      <c r="K976" s="48" t="n">
        <v>1406</v>
      </c>
      <c r="L976" s="48" t="n">
        <v>413.3</v>
      </c>
      <c r="M976" s="48" t="n">
        <v>717.6</v>
      </c>
      <c r="N976" s="48" t="n">
        <v>363.2</v>
      </c>
    </row>
    <row r="977" ht="10.05" customHeight="1" s="1003">
      <c r="A977" s="45" t="inlineStr">
        <is>
          <t>Lentilles</t>
        </is>
      </c>
      <c r="B977" s="1112" t="n">
        <v>2024</v>
      </c>
      <c r="C977" s="45" t="inlineStr">
        <is>
          <t>2023/24</t>
        </is>
      </c>
      <c r="D977" s="1113" t="n">
        <v>6</v>
      </c>
      <c r="E977" s="48" t="n">
        <v>248.6</v>
      </c>
      <c r="F977" s="48" t="n">
        <v>0</v>
      </c>
      <c r="G977" s="48" t="n">
        <v>248.6</v>
      </c>
      <c r="H977" s="48" t="n">
        <v>3395.7</v>
      </c>
      <c r="I977" s="48" t="n">
        <v>96.3</v>
      </c>
      <c r="J977" s="48" t="n">
        <v>3492</v>
      </c>
      <c r="K977" s="48" t="n">
        <v>300.5</v>
      </c>
      <c r="L977" s="48" t="n">
        <v>11</v>
      </c>
      <c r="M977" s="48" t="n">
        <v>0</v>
      </c>
      <c r="N977" s="48" t="n">
        <v>25.9</v>
      </c>
    </row>
    <row r="978" ht="10.05" customHeight="1" s="1003">
      <c r="A978" s="45" t="inlineStr">
        <is>
          <t>Lupin</t>
        </is>
      </c>
      <c r="B978" s="1112" t="n">
        <v>2024</v>
      </c>
      <c r="C978" s="45" t="inlineStr">
        <is>
          <t>2023/24</t>
        </is>
      </c>
      <c r="D978" s="1113" t="n">
        <v>6</v>
      </c>
      <c r="E978" s="48" t="n">
        <v>16.1</v>
      </c>
      <c r="F978" s="48" t="n">
        <v>9</v>
      </c>
      <c r="G978" s="48" t="n">
        <v>25.1</v>
      </c>
      <c r="H978" s="48" t="n">
        <v>2161.3</v>
      </c>
      <c r="I978" s="48" t="n">
        <v>392</v>
      </c>
      <c r="J978" s="48" t="n">
        <v>2553.3</v>
      </c>
      <c r="K978" s="48" t="n">
        <v>81.8</v>
      </c>
      <c r="L978" s="48" t="n">
        <v>0</v>
      </c>
      <c r="M978" s="48" t="n">
        <v>16.1</v>
      </c>
      <c r="N978" s="48" t="n">
        <v>5</v>
      </c>
    </row>
    <row r="979" ht="10.05" customHeight="1" s="1003">
      <c r="A979" s="45" t="inlineStr">
        <is>
          <t>Pois</t>
        </is>
      </c>
      <c r="B979" s="1112" t="n">
        <v>2024</v>
      </c>
      <c r="C979" s="45" t="inlineStr">
        <is>
          <t>2023/24</t>
        </is>
      </c>
      <c r="D979" s="1113" t="n">
        <v>6</v>
      </c>
      <c r="E979" s="48" t="n">
        <v>4074.6</v>
      </c>
      <c r="F979" s="48" t="n">
        <v>4.1</v>
      </c>
      <c r="G979" s="48" t="n">
        <v>4078.7</v>
      </c>
      <c r="H979" s="48" t="n">
        <v>53217.1</v>
      </c>
      <c r="I979" s="48" t="n">
        <v>3961</v>
      </c>
      <c r="J979" s="48" t="n">
        <v>57178.1000000001</v>
      </c>
      <c r="K979" s="48" t="n">
        <v>2676.2</v>
      </c>
      <c r="L979" s="48" t="n">
        <v>340.9</v>
      </c>
      <c r="M979" s="48" t="n">
        <v>1271.3</v>
      </c>
      <c r="N979" s="48" t="n">
        <v>975.7</v>
      </c>
    </row>
    <row r="980" ht="10.05" customHeight="1" s="1003">
      <c r="A980" s="45" t="inlineStr">
        <is>
          <t>Pois chiche</t>
        </is>
      </c>
      <c r="B980" s="1112" t="n">
        <v>2024</v>
      </c>
      <c r="C980" s="45" t="inlineStr">
        <is>
          <t>2023/24</t>
        </is>
      </c>
      <c r="D980" s="1113" t="n">
        <v>6</v>
      </c>
      <c r="E980" s="48" t="n">
        <v>41.7</v>
      </c>
      <c r="F980" s="48" t="n">
        <v>0</v>
      </c>
      <c r="G980" s="48" t="n">
        <v>41.7</v>
      </c>
      <c r="H980" s="48" t="n">
        <v>2806.6</v>
      </c>
      <c r="I980" s="48" t="n">
        <v>353.8</v>
      </c>
      <c r="J980" s="48" t="n">
        <v>3160.4</v>
      </c>
      <c r="K980" s="48" t="n">
        <v>162.4</v>
      </c>
      <c r="L980" s="48" t="n">
        <v>0</v>
      </c>
      <c r="M980" s="48" t="n">
        <v>40.9</v>
      </c>
      <c r="N980" s="48" t="n">
        <v>31</v>
      </c>
    </row>
    <row r="981" ht="10.05" customHeight="1" s="1003">
      <c r="A981" s="45" t="inlineStr">
        <is>
          <t>Féverole</t>
        </is>
      </c>
      <c r="B981" s="1112" t="n">
        <v>2024</v>
      </c>
      <c r="C981" s="45" t="inlineStr">
        <is>
          <t>2024/25</t>
        </is>
      </c>
      <c r="D981" s="1113" t="n">
        <v>7</v>
      </c>
      <c r="E981" s="48" t="n">
        <v>24879.9</v>
      </c>
      <c r="F981" s="48" t="n">
        <v>314.5</v>
      </c>
      <c r="G981" s="48" t="n">
        <v>25194.4</v>
      </c>
      <c r="H981" s="48" t="n">
        <v>32248.5</v>
      </c>
      <c r="I981" s="48" t="n">
        <v>937.8</v>
      </c>
      <c r="J981" s="48" t="n">
        <v>33186.3</v>
      </c>
      <c r="K981" s="48" t="n">
        <v>11447.5</v>
      </c>
      <c r="L981" s="48" t="n">
        <v>12523.9</v>
      </c>
      <c r="M981" s="48" t="n">
        <v>2391.1</v>
      </c>
      <c r="N981" s="48" t="n">
        <v>91.2</v>
      </c>
    </row>
    <row r="982" ht="10.05" customHeight="1" s="1003">
      <c r="A982" s="45" t="inlineStr">
        <is>
          <t>Lentilles</t>
        </is>
      </c>
      <c r="B982" s="1112" t="n">
        <v>2024</v>
      </c>
      <c r="C982" s="45" t="inlineStr">
        <is>
          <t>2024/25</t>
        </is>
      </c>
      <c r="D982" s="1113" t="n">
        <v>7</v>
      </c>
      <c r="E982" s="48" t="n">
        <v>2347</v>
      </c>
      <c r="F982" s="48" t="n">
        <v>32.1</v>
      </c>
      <c r="G982" s="48" t="n">
        <v>2379.1</v>
      </c>
      <c r="H982" s="48" t="n">
        <v>4751.6</v>
      </c>
      <c r="I982" s="48" t="n">
        <v>129.1</v>
      </c>
      <c r="J982" s="48" t="n">
        <v>4880.7</v>
      </c>
      <c r="K982" s="48" t="n">
        <v>714.7</v>
      </c>
      <c r="L982" s="48" t="n">
        <v>931.5</v>
      </c>
      <c r="M982" s="48" t="n">
        <v>506.4</v>
      </c>
      <c r="N982" s="48" t="n">
        <v>11</v>
      </c>
    </row>
    <row r="983" ht="10.05" customHeight="1" s="1003">
      <c r="A983" s="45" t="inlineStr">
        <is>
          <t>Lupin</t>
        </is>
      </c>
      <c r="B983" s="1112" t="n">
        <v>2024</v>
      </c>
      <c r="C983" s="45" t="inlineStr">
        <is>
          <t>2024/25</t>
        </is>
      </c>
      <c r="D983" s="1113" t="n">
        <v>7</v>
      </c>
      <c r="E983" s="48" t="n">
        <v>164.5</v>
      </c>
      <c r="F983" s="48" t="n">
        <v>0</v>
      </c>
      <c r="G983" s="48" t="n">
        <v>164.5</v>
      </c>
      <c r="H983" s="48" t="n">
        <v>1984.3</v>
      </c>
      <c r="I983" s="48" t="n">
        <v>392</v>
      </c>
      <c r="J983" s="48" t="n">
        <v>2376.3</v>
      </c>
      <c r="K983" s="48" t="n">
        <v>58.7</v>
      </c>
      <c r="L983" s="48" t="n">
        <v>17.8</v>
      </c>
      <c r="M983" s="48" t="n">
        <v>15.5</v>
      </c>
      <c r="N983" s="48" t="n">
        <v>25.4</v>
      </c>
    </row>
    <row r="984" ht="10.05" customHeight="1" s="1003">
      <c r="A984" s="45" t="inlineStr">
        <is>
          <t>Pois</t>
        </is>
      </c>
      <c r="B984" s="1112" t="n">
        <v>2024</v>
      </c>
      <c r="C984" s="45" t="inlineStr">
        <is>
          <t>2024/25</t>
        </is>
      </c>
      <c r="D984" s="1113" t="n">
        <v>7</v>
      </c>
      <c r="E984" s="48" t="n">
        <v>84701.89999999999</v>
      </c>
      <c r="F984" s="48" t="n">
        <v>3821</v>
      </c>
      <c r="G984" s="48" t="n">
        <v>88522.89999999991</v>
      </c>
      <c r="H984" s="48" t="n">
        <v>115172.9</v>
      </c>
      <c r="I984" s="48" t="n">
        <v>7826.9</v>
      </c>
      <c r="J984" s="48" t="n">
        <v>122999.8</v>
      </c>
      <c r="K984" s="48" t="n">
        <v>49226.5</v>
      </c>
      <c r="L984" s="48" t="n">
        <v>51540</v>
      </c>
      <c r="M984" s="48" t="n">
        <v>4707.2</v>
      </c>
      <c r="N984" s="48" t="n">
        <v>273.1</v>
      </c>
    </row>
    <row r="985" ht="10.05" customHeight="1" s="1003">
      <c r="A985" s="45" t="inlineStr">
        <is>
          <t>Pois chiche</t>
        </is>
      </c>
      <c r="B985" s="1112" t="n">
        <v>2024</v>
      </c>
      <c r="C985" s="45" t="inlineStr">
        <is>
          <t>2024/25</t>
        </is>
      </c>
      <c r="D985" s="1113" t="n">
        <v>7</v>
      </c>
      <c r="E985" s="48" t="n">
        <v>1481.4</v>
      </c>
      <c r="F985" s="48" t="n">
        <v>1133.3</v>
      </c>
      <c r="G985" s="48" t="n">
        <v>2614.7</v>
      </c>
      <c r="H985" s="48" t="n">
        <v>3784.2</v>
      </c>
      <c r="I985" s="48" t="n">
        <v>1512</v>
      </c>
      <c r="J985" s="48" t="n">
        <v>5296.2</v>
      </c>
      <c r="K985" s="48" t="n">
        <v>227.9</v>
      </c>
      <c r="L985" s="48" t="n">
        <v>65.5</v>
      </c>
      <c r="M985" s="48" t="n">
        <v>0</v>
      </c>
      <c r="N985" s="48" t="n">
        <v>0</v>
      </c>
    </row>
    <row r="986" ht="10.05" customHeight="1" s="1003">
      <c r="A986" s="45" t="inlineStr">
        <is>
          <t>Féverole</t>
        </is>
      </c>
      <c r="B986" s="1112" t="n">
        <v>2024</v>
      </c>
      <c r="C986" s="45" t="inlineStr">
        <is>
          <t>2024/25</t>
        </is>
      </c>
      <c r="D986" s="1113" t="n">
        <v>8</v>
      </c>
      <c r="E986" s="48" t="n">
        <v>55162.7</v>
      </c>
      <c r="F986" s="48" t="n">
        <v>2543</v>
      </c>
      <c r="G986" s="48" t="n">
        <v>57705.7</v>
      </c>
      <c r="H986" s="48" t="n">
        <v>80199</v>
      </c>
      <c r="I986" s="48" t="n">
        <v>2601.4</v>
      </c>
      <c r="J986" s="48" t="n">
        <v>82800.39999999999</v>
      </c>
      <c r="K986" s="48" t="n">
        <v>25343.5</v>
      </c>
      <c r="L986" s="48" t="n">
        <v>28823.8</v>
      </c>
      <c r="M986" s="48" t="n">
        <v>13820.7</v>
      </c>
      <c r="N986" s="48" t="n">
        <v>790.2</v>
      </c>
    </row>
    <row r="987" ht="10.05" customHeight="1" s="1003">
      <c r="A987" s="45" t="inlineStr">
        <is>
          <t>Lentilles</t>
        </is>
      </c>
      <c r="B987" s="1112" t="n">
        <v>2024</v>
      </c>
      <c r="C987" s="45" t="inlineStr">
        <is>
          <t>2024/25</t>
        </is>
      </c>
      <c r="D987" s="1113" t="n">
        <v>8</v>
      </c>
      <c r="E987" s="48" t="n">
        <v>7892.1</v>
      </c>
      <c r="F987" s="48" t="n">
        <v>142.7</v>
      </c>
      <c r="G987" s="48" t="n">
        <v>8034.8</v>
      </c>
      <c r="H987" s="48" t="n">
        <v>16687.2</v>
      </c>
      <c r="I987" s="48" t="n">
        <v>239.6</v>
      </c>
      <c r="J987" s="48" t="n">
        <v>16926.8</v>
      </c>
      <c r="K987" s="48" t="n">
        <v>4020.9</v>
      </c>
      <c r="L987" s="48" t="n">
        <v>3790.1</v>
      </c>
      <c r="M987" s="48" t="n">
        <v>434.5</v>
      </c>
      <c r="N987" s="48" t="n">
        <v>0</v>
      </c>
    </row>
    <row r="988" ht="10.05" customHeight="1" s="1003">
      <c r="A988" s="45" t="inlineStr">
        <is>
          <t>Lupin</t>
        </is>
      </c>
      <c r="B988" s="1112" t="n">
        <v>2024</v>
      </c>
      <c r="C988" s="45" t="inlineStr">
        <is>
          <t>2024/25</t>
        </is>
      </c>
      <c r="D988" s="1113" t="n">
        <v>8</v>
      </c>
      <c r="E988" s="48" t="n">
        <v>1335.8</v>
      </c>
      <c r="F988" s="48" t="n">
        <v>42.5</v>
      </c>
      <c r="G988" s="48" t="n">
        <v>1378.3</v>
      </c>
      <c r="H988" s="48" t="n">
        <v>2879.2</v>
      </c>
      <c r="I988" s="48" t="n">
        <v>434.6</v>
      </c>
      <c r="J988" s="48" t="n">
        <v>3313.8</v>
      </c>
      <c r="K988" s="48" t="n">
        <v>559.8</v>
      </c>
      <c r="L988" s="48" t="n">
        <v>567.5</v>
      </c>
      <c r="M988" s="48" t="n">
        <v>58.5</v>
      </c>
      <c r="N988" s="48" t="n">
        <v>7.8</v>
      </c>
    </row>
    <row r="989" ht="10.05" customHeight="1" s="1003">
      <c r="A989" s="45" t="inlineStr">
        <is>
          <t>Pois</t>
        </is>
      </c>
      <c r="B989" s="1112" t="n">
        <v>2024</v>
      </c>
      <c r="C989" s="45" t="inlineStr">
        <is>
          <t>2024/25</t>
        </is>
      </c>
      <c r="D989" s="1113" t="n">
        <v>8</v>
      </c>
      <c r="E989" s="48" t="n">
        <v>60934.9</v>
      </c>
      <c r="F989" s="48" t="n">
        <v>2602.7</v>
      </c>
      <c r="G989" s="48" t="n">
        <v>63537.6</v>
      </c>
      <c r="H989" s="48" t="n">
        <v>155592.4</v>
      </c>
      <c r="I989" s="48" t="n">
        <v>9797</v>
      </c>
      <c r="J989" s="48" t="n">
        <v>165389.4</v>
      </c>
      <c r="K989" s="48" t="n">
        <v>64139.9</v>
      </c>
      <c r="L989" s="48" t="n">
        <v>39567.7</v>
      </c>
      <c r="M989" s="48" t="n">
        <v>23483.4</v>
      </c>
      <c r="N989" s="48" t="n">
        <v>1154</v>
      </c>
    </row>
    <row r="990" ht="10.05" customHeight="1" s="1003">
      <c r="A990" s="45" t="inlineStr">
        <is>
          <t>Pois chiche</t>
        </is>
      </c>
      <c r="B990" s="1112" t="n">
        <v>2024</v>
      </c>
      <c r="C990" s="45" t="inlineStr">
        <is>
          <t>2024/25</t>
        </is>
      </c>
      <c r="D990" s="1113" t="n">
        <v>8</v>
      </c>
      <c r="E990" s="48" t="n">
        <v>5682.4</v>
      </c>
      <c r="F990" s="48" t="n">
        <v>2576</v>
      </c>
      <c r="G990" s="48" t="n">
        <v>8258.4</v>
      </c>
      <c r="H990" s="48" t="n">
        <v>9167.799999999999</v>
      </c>
      <c r="I990" s="48" t="n">
        <v>3982</v>
      </c>
      <c r="J990" s="48" t="n">
        <v>13149.8</v>
      </c>
      <c r="K990" s="48" t="n">
        <v>3773.3</v>
      </c>
      <c r="L990" s="48" t="n">
        <v>4402.7</v>
      </c>
      <c r="M990" s="48" t="n">
        <v>836.5</v>
      </c>
      <c r="N990" s="48" t="n">
        <v>20.7</v>
      </c>
    </row>
    <row r="991" ht="10.05" customHeight="1" s="1003">
      <c r="A991" s="45" t="inlineStr">
        <is>
          <t>Féverole</t>
        </is>
      </c>
      <c r="B991" s="1112" t="n">
        <v>2024</v>
      </c>
      <c r="C991" s="45" t="inlineStr">
        <is>
          <t>2024/25</t>
        </is>
      </c>
      <c r="D991" s="1113" t="n">
        <v>9</v>
      </c>
      <c r="E991" s="48" t="n">
        <v>26396.9</v>
      </c>
      <c r="F991" s="48" t="n">
        <v>2631.7</v>
      </c>
      <c r="G991" s="48" t="n">
        <v>29028.6</v>
      </c>
      <c r="H991" s="48" t="n">
        <v>91021.10000000001</v>
      </c>
      <c r="I991" s="48" t="n">
        <v>3219.4</v>
      </c>
      <c r="J991" s="48" t="n">
        <v>94240.5</v>
      </c>
      <c r="K991" s="48" t="n">
        <v>19430</v>
      </c>
      <c r="L991" s="48" t="n">
        <v>7016.9</v>
      </c>
      <c r="M991" s="48" t="n">
        <v>11195.7</v>
      </c>
      <c r="N991" s="48" t="n">
        <v>1787.2</v>
      </c>
    </row>
    <row r="992" ht="10.05" customHeight="1" s="1003">
      <c r="A992" s="45" t="inlineStr">
        <is>
          <t>Lentilles</t>
        </is>
      </c>
      <c r="B992" s="1112" t="n">
        <v>2024</v>
      </c>
      <c r="C992" s="45" t="inlineStr">
        <is>
          <t>2024/25</t>
        </is>
      </c>
      <c r="D992" s="1113" t="n">
        <v>9</v>
      </c>
      <c r="E992" s="48" t="n">
        <v>11096.3</v>
      </c>
      <c r="F992" s="48" t="n">
        <v>101</v>
      </c>
      <c r="G992" s="48" t="n">
        <v>11197.3</v>
      </c>
      <c r="H992" s="48" t="n">
        <v>22141.3</v>
      </c>
      <c r="I992" s="48" t="n">
        <v>264.2</v>
      </c>
      <c r="J992" s="48" t="n">
        <v>22405.5</v>
      </c>
      <c r="K992" s="48" t="n">
        <v>2181.1</v>
      </c>
      <c r="L992" s="48" t="n">
        <v>520.3</v>
      </c>
      <c r="M992" s="48" t="n">
        <v>2131.4</v>
      </c>
      <c r="N992" s="48" t="n">
        <v>228.3</v>
      </c>
    </row>
    <row r="993" ht="10.05" customHeight="1" s="1003">
      <c r="A993" s="45" t="inlineStr">
        <is>
          <t>Lupin</t>
        </is>
      </c>
      <c r="B993" s="1112" t="n">
        <v>2024</v>
      </c>
      <c r="C993" s="45" t="inlineStr">
        <is>
          <t>2024/25</t>
        </is>
      </c>
      <c r="D993" s="1113" t="n">
        <v>9</v>
      </c>
      <c r="E993" s="48" t="n">
        <v>1377.1</v>
      </c>
      <c r="F993" s="48" t="n">
        <v>246.1</v>
      </c>
      <c r="G993" s="48" t="n">
        <v>1623.2</v>
      </c>
      <c r="H993" s="48" t="n">
        <v>3955.3</v>
      </c>
      <c r="I993" s="48" t="n">
        <v>680.8</v>
      </c>
      <c r="J993" s="48" t="n">
        <v>4636.1</v>
      </c>
      <c r="K993" s="48" t="n">
        <v>140.6</v>
      </c>
      <c r="L993" s="48" t="n">
        <v>239.6</v>
      </c>
      <c r="M993" s="48" t="n">
        <v>642.7</v>
      </c>
      <c r="N993" s="48" t="n">
        <v>16.1</v>
      </c>
    </row>
    <row r="994" ht="10.05" customHeight="1" s="1003">
      <c r="A994" s="45" t="inlineStr">
        <is>
          <t>Pois</t>
        </is>
      </c>
      <c r="B994" s="1112" t="n">
        <v>2024</v>
      </c>
      <c r="C994" s="45" t="inlineStr">
        <is>
          <t>2024/25</t>
        </is>
      </c>
      <c r="D994" s="1113" t="n">
        <v>9</v>
      </c>
      <c r="E994" s="48" t="n">
        <v>30183.9</v>
      </c>
      <c r="F994" s="48" t="n">
        <v>1402.9</v>
      </c>
      <c r="G994" s="48" t="n">
        <v>31586.8</v>
      </c>
      <c r="H994" s="48" t="n">
        <v>157127.2</v>
      </c>
      <c r="I994" s="48" t="n">
        <v>10345.6</v>
      </c>
      <c r="J994" s="48" t="n">
        <v>167472.8</v>
      </c>
      <c r="K994" s="48" t="n">
        <v>45391</v>
      </c>
      <c r="L994" s="48" t="n">
        <v>4162.7</v>
      </c>
      <c r="M994" s="48" t="n">
        <v>17866.9</v>
      </c>
      <c r="N994" s="48" t="n">
        <v>5044.7</v>
      </c>
    </row>
    <row r="995" ht="10.05" customHeight="1" s="1003">
      <c r="A995" s="45" t="inlineStr">
        <is>
          <t>Pois chiche</t>
        </is>
      </c>
      <c r="B995" s="1112" t="n">
        <v>2024</v>
      </c>
      <c r="C995" s="45" t="inlineStr">
        <is>
          <t>2024/25</t>
        </is>
      </c>
      <c r="D995" s="1113" t="n">
        <v>9</v>
      </c>
      <c r="E995" s="48" t="n">
        <v>8788.799999999999</v>
      </c>
      <c r="F995" s="48" t="n">
        <v>637.6</v>
      </c>
      <c r="G995" s="48" t="n">
        <v>9426.4</v>
      </c>
      <c r="H995" s="48" t="n">
        <v>16287.3</v>
      </c>
      <c r="I995" s="48" t="n">
        <v>4662.4</v>
      </c>
      <c r="J995" s="48" t="n">
        <v>20949.7</v>
      </c>
      <c r="K995" s="48" t="n">
        <v>8123.1</v>
      </c>
      <c r="L995" s="48" t="n">
        <v>7634.1</v>
      </c>
      <c r="M995" s="48" t="n">
        <v>3232.9</v>
      </c>
      <c r="N995" s="48" t="n">
        <v>50.9</v>
      </c>
    </row>
    <row r="996" ht="10.05" customHeight="1" s="1003">
      <c r="A996" s="45" t="inlineStr">
        <is>
          <t>Féverole</t>
        </is>
      </c>
      <c r="B996" s="1112" t="n">
        <v>2024</v>
      </c>
      <c r="C996" s="45" t="inlineStr">
        <is>
          <t>2024/25</t>
        </is>
      </c>
      <c r="D996" s="1113" t="n">
        <v>10</v>
      </c>
      <c r="E996" s="48" t="n">
        <v>8943.6</v>
      </c>
      <c r="F996" s="48" t="n">
        <v>1963.7</v>
      </c>
      <c r="G996" s="48" t="n">
        <v>10907.3</v>
      </c>
      <c r="H996" s="48" t="n">
        <v>85050.39999999999</v>
      </c>
      <c r="I996" s="48" t="n">
        <v>3554.8</v>
      </c>
      <c r="J996" s="48" t="n">
        <v>88605.2</v>
      </c>
      <c r="K996" s="48" t="n">
        <v>15458.5</v>
      </c>
      <c r="L996" s="48" t="n">
        <v>1590.7</v>
      </c>
      <c r="M996" s="48" t="n">
        <v>5002.2</v>
      </c>
      <c r="N996" s="48" t="n">
        <v>593.4</v>
      </c>
    </row>
    <row r="997" ht="10.05" customHeight="1" s="1003">
      <c r="A997" s="45" t="inlineStr">
        <is>
          <t>Lentilles</t>
        </is>
      </c>
      <c r="B997" s="1112" t="n">
        <v>2024</v>
      </c>
      <c r="C997" s="45" t="inlineStr">
        <is>
          <t>2024/25</t>
        </is>
      </c>
      <c r="D997" s="1113" t="n">
        <v>10</v>
      </c>
      <c r="E997" s="48" t="n">
        <v>1150.5</v>
      </c>
      <c r="F997" s="48" t="n">
        <v>125.8</v>
      </c>
      <c r="G997" s="48" t="n">
        <v>1276.3</v>
      </c>
      <c r="H997" s="48" t="n">
        <v>19989.6</v>
      </c>
      <c r="I997" s="48" t="n">
        <v>344.2</v>
      </c>
      <c r="J997" s="48" t="n">
        <v>20333.8</v>
      </c>
      <c r="K997" s="48" t="n">
        <v>1785.3</v>
      </c>
      <c r="L997" s="48" t="n">
        <v>65.7</v>
      </c>
      <c r="M997" s="48" t="n">
        <v>424.9</v>
      </c>
      <c r="N997" s="48" t="n">
        <v>17.2</v>
      </c>
    </row>
    <row r="998" ht="10.05" customHeight="1" s="1003">
      <c r="A998" s="45" t="inlineStr">
        <is>
          <t>Lupin</t>
        </is>
      </c>
      <c r="B998" s="1112" t="n">
        <v>2024</v>
      </c>
      <c r="C998" s="45" t="inlineStr">
        <is>
          <t>2024/25</t>
        </is>
      </c>
      <c r="D998" s="1113" t="n">
        <v>10</v>
      </c>
      <c r="E998" s="48" t="n">
        <v>222.4</v>
      </c>
      <c r="F998" s="48" t="n">
        <v>83.59999999999999</v>
      </c>
      <c r="G998" s="48" t="n">
        <v>306</v>
      </c>
      <c r="H998" s="48" t="n">
        <v>3861.3</v>
      </c>
      <c r="I998" s="48" t="n">
        <v>703.5</v>
      </c>
      <c r="J998" s="48" t="n">
        <v>4564.8</v>
      </c>
      <c r="K998" s="48" t="n">
        <v>158.4</v>
      </c>
      <c r="L998" s="48" t="n">
        <v>69</v>
      </c>
      <c r="M998" s="48" t="n">
        <v>40.6</v>
      </c>
      <c r="N998" s="48" t="n">
        <v>10.6</v>
      </c>
    </row>
    <row r="999" ht="10.05" customHeight="1" s="1003">
      <c r="A999" s="45" t="inlineStr">
        <is>
          <t>Pois</t>
        </is>
      </c>
      <c r="B999" s="1112" t="n">
        <v>2024</v>
      </c>
      <c r="C999" s="45" t="inlineStr">
        <is>
          <t>2024/25</t>
        </is>
      </c>
      <c r="D999" s="1113" t="n">
        <v>10</v>
      </c>
      <c r="E999" s="48" t="n">
        <v>14296</v>
      </c>
      <c r="F999" s="48" t="n">
        <v>5205.6</v>
      </c>
      <c r="G999" s="48" t="n">
        <v>19501.6</v>
      </c>
      <c r="H999" s="48" t="n">
        <v>147419.5</v>
      </c>
      <c r="I999" s="48" t="n">
        <v>13293.3</v>
      </c>
      <c r="J999" s="48" t="n">
        <v>160712.8</v>
      </c>
      <c r="K999" s="48" t="n">
        <v>34766.6</v>
      </c>
      <c r="L999" s="48" t="n">
        <v>1869.7</v>
      </c>
      <c r="M999" s="48" t="n">
        <v>11712.6</v>
      </c>
      <c r="N999" s="48" t="n">
        <v>773.6</v>
      </c>
    </row>
    <row r="1000" ht="10.05" customHeight="1" s="1003">
      <c r="A1000" s="45" t="inlineStr">
        <is>
          <t>Pois chiche</t>
        </is>
      </c>
      <c r="B1000" s="1112" t="n">
        <v>2024</v>
      </c>
      <c r="C1000" s="45" t="inlineStr">
        <is>
          <t>2024/25</t>
        </is>
      </c>
      <c r="D1000" s="1113" t="n">
        <v>10</v>
      </c>
      <c r="E1000" s="48" t="n">
        <v>5494.9</v>
      </c>
      <c r="F1000" s="48" t="n">
        <v>351.6</v>
      </c>
      <c r="G1000" s="48" t="n">
        <v>5846.5</v>
      </c>
      <c r="H1000" s="48" t="n">
        <v>19913.6</v>
      </c>
      <c r="I1000" s="48" t="n">
        <v>4799</v>
      </c>
      <c r="J1000" s="48" t="n">
        <v>24712.6</v>
      </c>
      <c r="K1000" s="48" t="n">
        <v>5003.5</v>
      </c>
      <c r="L1000" s="48" t="n">
        <v>805.7</v>
      </c>
      <c r="M1000" s="48" t="n">
        <v>3552.3</v>
      </c>
      <c r="N1000" s="48" t="n">
        <v>373</v>
      </c>
    </row>
    <row r="1001" ht="10.05" customHeight="1" s="1003">
      <c r="A1001" s="45" t="inlineStr">
        <is>
          <t>Féverole</t>
        </is>
      </c>
      <c r="B1001" s="1112" t="n">
        <v>2024</v>
      </c>
      <c r="C1001" s="45" t="inlineStr">
        <is>
          <t>2024/25</t>
        </is>
      </c>
      <c r="D1001" s="1113" t="n">
        <v>11</v>
      </c>
      <c r="E1001" s="48" t="n">
        <v>4183.3</v>
      </c>
      <c r="F1001" s="48" t="n">
        <v>973.6</v>
      </c>
      <c r="G1001" s="48" t="n">
        <v>5156.9</v>
      </c>
      <c r="H1001" s="48" t="n">
        <v>81778.60000000001</v>
      </c>
      <c r="I1001" s="48" t="n">
        <v>3962.3</v>
      </c>
      <c r="J1001" s="48" t="n">
        <v>85740.89999999999</v>
      </c>
      <c r="K1001" s="48" t="n">
        <v>13347.9</v>
      </c>
      <c r="L1001" s="48" t="n">
        <v>390.5</v>
      </c>
      <c r="M1001" s="48" t="n">
        <v>2121.4</v>
      </c>
      <c r="N1001" s="48" t="n">
        <v>380.1</v>
      </c>
    </row>
    <row r="1002" ht="10.05" customHeight="1" s="1003">
      <c r="A1002" s="45" t="inlineStr">
        <is>
          <t>Lentilles</t>
        </is>
      </c>
      <c r="B1002" s="1112" t="n">
        <v>2024</v>
      </c>
      <c r="C1002" s="45" t="inlineStr">
        <is>
          <t>2024/25</t>
        </is>
      </c>
      <c r="D1002" s="1113" t="n">
        <v>11</v>
      </c>
      <c r="E1002" s="48" t="n">
        <v>1040.7</v>
      </c>
      <c r="F1002" s="48" t="n">
        <v>625.2</v>
      </c>
      <c r="G1002" s="48" t="n">
        <v>1665.9</v>
      </c>
      <c r="H1002" s="48" t="n">
        <v>20125.9</v>
      </c>
      <c r="I1002" s="48" t="n">
        <v>827.9</v>
      </c>
      <c r="J1002" s="48" t="n">
        <v>20953.8</v>
      </c>
      <c r="K1002" s="48" t="n">
        <v>1008.2</v>
      </c>
      <c r="L1002" s="48" t="n">
        <v>53.3</v>
      </c>
      <c r="M1002" s="48" t="n">
        <v>834.5</v>
      </c>
      <c r="N1002" s="48" t="n">
        <v>5.1</v>
      </c>
    </row>
    <row r="1003" ht="10.05" customHeight="1" s="1003">
      <c r="A1003" s="45" t="inlineStr">
        <is>
          <t>Lupin</t>
        </is>
      </c>
      <c r="B1003" s="1112" t="n">
        <v>2024</v>
      </c>
      <c r="C1003" s="45" t="inlineStr">
        <is>
          <t>2024/25</t>
        </is>
      </c>
      <c r="D1003" s="1113" t="n">
        <v>11</v>
      </c>
      <c r="E1003" s="48" t="n">
        <v>48.2</v>
      </c>
      <c r="F1003" s="48" t="n">
        <v>0</v>
      </c>
      <c r="G1003" s="48" t="n">
        <v>48.2</v>
      </c>
      <c r="H1003" s="48" t="n">
        <v>3567.5</v>
      </c>
      <c r="I1003" s="48" t="n">
        <v>703.5</v>
      </c>
      <c r="J1003" s="48" t="n">
        <v>4271</v>
      </c>
      <c r="K1003" s="48" t="n">
        <v>126.6</v>
      </c>
      <c r="L1003" s="48" t="n">
        <v>65.7</v>
      </c>
      <c r="M1003" s="48" t="n">
        <v>48.3</v>
      </c>
      <c r="N1003" s="48" t="n">
        <v>49.2</v>
      </c>
    </row>
    <row r="1004" ht="10.05" customHeight="1" s="1003">
      <c r="A1004" s="45" t="inlineStr">
        <is>
          <t>Pois</t>
        </is>
      </c>
      <c r="B1004" s="1112" t="n">
        <v>2024</v>
      </c>
      <c r="C1004" s="45" t="inlineStr">
        <is>
          <t>2024/25</t>
        </is>
      </c>
      <c r="D1004" s="1113" t="n">
        <v>11</v>
      </c>
      <c r="E1004" s="48" t="n">
        <v>7787.3</v>
      </c>
      <c r="F1004" s="48" t="n">
        <v>1724.3</v>
      </c>
      <c r="G1004" s="48" t="n">
        <v>9511.6</v>
      </c>
      <c r="H1004" s="48" t="n">
        <v>136677.6</v>
      </c>
      <c r="I1004" s="48" t="n">
        <v>13875.4</v>
      </c>
      <c r="J1004" s="48" t="n">
        <v>150553</v>
      </c>
      <c r="K1004" s="48" t="n">
        <v>29101.7</v>
      </c>
      <c r="L1004" s="48" t="n">
        <v>718.1</v>
      </c>
      <c r="M1004" s="48" t="n">
        <v>6133.9</v>
      </c>
      <c r="N1004" s="48" t="n">
        <v>249</v>
      </c>
    </row>
    <row r="1005" ht="10.05" customHeight="1" s="1003">
      <c r="A1005" s="45" t="inlineStr">
        <is>
          <t>Pois chiche</t>
        </is>
      </c>
      <c r="B1005" s="1112" t="n">
        <v>2024</v>
      </c>
      <c r="C1005" s="45" t="inlineStr">
        <is>
          <t>2024/25</t>
        </is>
      </c>
      <c r="D1005" s="1113" t="n">
        <v>11</v>
      </c>
      <c r="E1005" s="48" t="n">
        <v>3644.3</v>
      </c>
      <c r="F1005" s="48" t="n">
        <v>0</v>
      </c>
      <c r="G1005" s="48" t="n">
        <v>3644.3</v>
      </c>
      <c r="H1005" s="48" t="n">
        <v>21277.1</v>
      </c>
      <c r="I1005" s="48" t="n">
        <v>4351.3</v>
      </c>
      <c r="J1005" s="48" t="n">
        <v>25628.4</v>
      </c>
      <c r="K1005" s="48" t="n">
        <v>1220.7</v>
      </c>
      <c r="L1005" s="48" t="n">
        <v>50</v>
      </c>
      <c r="M1005" s="48" t="n">
        <v>3410.3</v>
      </c>
      <c r="N1005" s="48" t="n">
        <v>422.6</v>
      </c>
    </row>
    <row r="1006" ht="10.05" customHeight="1" s="1003">
      <c r="A1006" s="45" t="inlineStr">
        <is>
          <t>Féverole</t>
        </is>
      </c>
      <c r="B1006" s="1112" t="n">
        <v>2024</v>
      </c>
      <c r="C1006" s="45" t="inlineStr">
        <is>
          <t>2024/25</t>
        </is>
      </c>
      <c r="D1006" s="1113" t="n">
        <v>12</v>
      </c>
      <c r="E1006" s="48" t="n">
        <v>4511</v>
      </c>
      <c r="F1006" s="48" t="n">
        <v>899.7</v>
      </c>
      <c r="G1006" s="48" t="n">
        <v>5410.7</v>
      </c>
      <c r="H1006" s="48" t="n">
        <v>77891.39999999999</v>
      </c>
      <c r="I1006" s="48" t="n">
        <v>4158.9</v>
      </c>
      <c r="J1006" s="48" t="n">
        <v>82050.3</v>
      </c>
      <c r="K1006" s="48" t="n">
        <v>11239.8</v>
      </c>
      <c r="L1006" s="48" t="n">
        <v>834.4</v>
      </c>
      <c r="M1006" s="48" t="n">
        <v>2625.5</v>
      </c>
      <c r="N1006" s="48" t="n">
        <v>308.8</v>
      </c>
    </row>
    <row r="1007" ht="10.05" customHeight="1" s="1003">
      <c r="A1007" s="45" t="inlineStr">
        <is>
          <t>Lentilles</t>
        </is>
      </c>
      <c r="B1007" s="1112" t="n">
        <v>2024</v>
      </c>
      <c r="C1007" s="45" t="inlineStr">
        <is>
          <t>2024/25</t>
        </is>
      </c>
      <c r="D1007" s="1113" t="n">
        <v>12</v>
      </c>
      <c r="E1007" s="48" t="n">
        <v>166.1</v>
      </c>
      <c r="F1007" s="48" t="n">
        <v>206.3</v>
      </c>
      <c r="G1007" s="48" t="n">
        <v>372.4</v>
      </c>
      <c r="H1007" s="48" t="n">
        <v>18917.7</v>
      </c>
      <c r="I1007" s="48" t="n">
        <v>698.5</v>
      </c>
      <c r="J1007" s="48" t="n">
        <v>19616.2</v>
      </c>
      <c r="K1007" s="48" t="n">
        <v>995.6</v>
      </c>
      <c r="L1007" s="48" t="n">
        <v>30.3</v>
      </c>
      <c r="M1007" s="48" t="n">
        <v>36.3</v>
      </c>
      <c r="N1007" s="48" t="n">
        <v>6.7</v>
      </c>
    </row>
    <row r="1008" ht="10.05" customHeight="1" s="1003">
      <c r="A1008" s="45" t="inlineStr">
        <is>
          <t>Lupin</t>
        </is>
      </c>
      <c r="B1008" s="1112" t="n">
        <v>2024</v>
      </c>
      <c r="C1008" s="45" t="inlineStr">
        <is>
          <t>2024/25</t>
        </is>
      </c>
      <c r="D1008" s="1113" t="n">
        <v>12</v>
      </c>
      <c r="E1008" s="48" t="n">
        <v>18.2</v>
      </c>
      <c r="F1008" s="48" t="n">
        <v>0</v>
      </c>
      <c r="G1008" s="48" t="n">
        <v>18.2</v>
      </c>
      <c r="H1008" s="48" t="n">
        <v>3311.5</v>
      </c>
      <c r="I1008" s="48" t="n">
        <v>703.5</v>
      </c>
      <c r="J1008" s="48" t="n">
        <v>4015</v>
      </c>
      <c r="K1008" s="48" t="n">
        <v>103.2</v>
      </c>
      <c r="L1008" s="48" t="n">
        <v>0</v>
      </c>
      <c r="M1008" s="48" t="n">
        <v>16.2</v>
      </c>
      <c r="N1008" s="48" t="n">
        <v>7.2</v>
      </c>
    </row>
    <row r="1009" ht="10.05" customHeight="1" s="1003">
      <c r="A1009" s="45" t="inlineStr">
        <is>
          <t>Pois</t>
        </is>
      </c>
      <c r="B1009" s="1112" t="n">
        <v>2024</v>
      </c>
      <c r="C1009" s="45" t="inlineStr">
        <is>
          <t>2024/25</t>
        </is>
      </c>
      <c r="D1009" s="1113" t="n">
        <v>12</v>
      </c>
      <c r="E1009" s="48" t="n">
        <v>5751.9</v>
      </c>
      <c r="F1009" s="48" t="n">
        <v>1333.1</v>
      </c>
      <c r="G1009" s="48" t="n">
        <v>7085</v>
      </c>
      <c r="H1009" s="48" t="n">
        <v>127692.8</v>
      </c>
      <c r="I1009" s="48" t="n">
        <v>13144.5</v>
      </c>
      <c r="J1009" s="48" t="n">
        <v>140837.3</v>
      </c>
      <c r="K1009" s="48" t="n">
        <v>25110.2</v>
      </c>
      <c r="L1009" s="48" t="n">
        <v>1067.4</v>
      </c>
      <c r="M1009" s="48" t="n">
        <v>4590.8</v>
      </c>
      <c r="N1009" s="48" t="n">
        <v>474.1</v>
      </c>
    </row>
    <row r="1010" ht="10.05" customHeight="1" s="1003">
      <c r="A1010" s="45" t="inlineStr">
        <is>
          <t>Pois chiche</t>
        </is>
      </c>
      <c r="B1010" s="1112" t="n">
        <v>2024</v>
      </c>
      <c r="C1010" s="45" t="inlineStr">
        <is>
          <t>2024/25</t>
        </is>
      </c>
      <c r="D1010" s="1113" t="n">
        <v>12</v>
      </c>
      <c r="E1010" s="48" t="n">
        <v>559.5</v>
      </c>
      <c r="F1010" s="48" t="n">
        <v>0</v>
      </c>
      <c r="G1010" s="48" t="n">
        <v>559.5</v>
      </c>
      <c r="H1010" s="48" t="n">
        <v>19518.8</v>
      </c>
      <c r="I1010" s="48" t="n">
        <v>3469.9</v>
      </c>
      <c r="J1010" s="48" t="n">
        <v>22988.7</v>
      </c>
      <c r="K1010" s="48" t="n">
        <v>778.6</v>
      </c>
      <c r="L1010" s="48" t="n">
        <v>35.6</v>
      </c>
      <c r="M1010" s="48" t="n">
        <v>467.9</v>
      </c>
      <c r="N1010" s="48" t="n">
        <v>9.800000000000001</v>
      </c>
    </row>
    <row r="1012" ht="13.05" customHeight="1" s="1003">
      <c r="A1012" s="990" t="inlineStr">
        <is>
          <t xml:space="preserve">Collecte : grains achetés par les collecteurs aux producteurs, y compris semences et bio	</t>
        </is>
      </c>
    </row>
    <row r="1013" ht="13.05" customHeight="1" s="1003">
      <c r="A1013" s="990" t="inlineStr">
        <is>
          <t>Depuis 2012 la collecte départementale est déclarée à partir du département de la commune du siège de l''exploitation de production au lieu du département du silo de collecte.</t>
        </is>
      </c>
    </row>
    <row r="1014" ht="13.05" customHeight="1" s="1003">
      <c r="A1014" s="990" t="inlineStr">
        <is>
          <t>Stocks : propriété du collecteur, que les silos lui appartiennent ou non</t>
        </is>
      </c>
    </row>
    <row r="1015" ht="13.05" customHeight="1" s="1003">
      <c r="A1015" s="990" t="inlineStr">
        <is>
          <t>Sauf stocks dépôt : stocks de grains achetés aux producteurs dans les silos du collecteur et appartenant toujours au livreur</t>
        </is>
      </c>
    </row>
    <row r="1016" ht="13.05" customHeight="1" s="1003">
      <c r="A1016" s="990" t="inlineStr">
        <is>
          <t>Entrées dépôt : quantités de grains apportés en dépôt chez les collecteurs, mais restant la propriété du livreur</t>
        </is>
      </c>
    </row>
    <row r="1017" ht="13.05" customHeight="1" s="1003">
      <c r="A1017" s="990" t="inlineStr">
        <is>
          <t>Sorties dépôt : quantités de grains en dépôts qui deviennent la propriété du collecteur</t>
        </is>
      </c>
    </row>
    <row r="1018" ht="13.05" customHeight="1" s="1003">
      <c r="A1018" s="990" t="inlineStr">
        <is>
          <t>Campagnes n/n+1 : de juillet n à juin n+1 et Unité : en tonnes</t>
        </is>
      </c>
    </row>
    <row r="1019" ht="13.05" customHeight="1" s="1003">
      <c r="A1019" s="990" t="inlineStr">
        <is>
          <t>Juin : collecte et stocks de la récolte n uniquement (stock de fin de campagne) en cohérence avec les bilans de campagne</t>
        </is>
      </c>
    </row>
    <row r="1020" ht="13.05" customHeight="1" s="1003">
      <c r="A1020" s="990" t="inlineStr">
        <is>
          <t>Juillet : collecte de la récolte précoce n+1 réaliséee juin inclue en cohérence avec les bilans de campagne</t>
        </is>
      </c>
    </row>
    <row r="1021" ht="13.05" customHeight="1" s="1003">
      <c r="A1021" s="990" t="inlineStr">
        <is>
          <t>Chiffres provisoires arrêtés le 07/02/2025</t>
        </is>
      </c>
    </row>
  </sheetData>
  <autoFilter ref="A5:D1010"/>
  <mergeCells count="13">
    <mergeCell ref="A1014:N1014"/>
    <mergeCell ref="A3:N3"/>
    <mergeCell ref="A1018:N1018"/>
    <mergeCell ref="A1017:N1017"/>
    <mergeCell ref="A2:N2"/>
    <mergeCell ref="A1013:N1013"/>
    <mergeCell ref="A1021:N1021"/>
    <mergeCell ref="A1012:N1012"/>
    <mergeCell ref="A1015:N1015"/>
    <mergeCell ref="A1016:N1016"/>
    <mergeCell ref="A1019:N1019"/>
    <mergeCell ref="A1020:N1020"/>
    <mergeCell ref="A1:N1"/>
  </mergeCells>
  <printOptions horizontalCentered="1" verticalCentered="1"/>
  <pageMargins left="0.2" right="0.2" top="0.2" bottom="0.2" header="0" footer="0"/>
  <pageSetup orientation="portrait" paperSize="9" scale="60" horizontalDpi="300" verticalDpi="300"/>
</worksheet>
</file>

<file path=xl/worksheets/sheet52.xml><?xml version="1.0" encoding="utf-8"?>
<worksheet xmlns="http://schemas.openxmlformats.org/spreadsheetml/2006/main">
  <sheetPr>
    <tabColor rgb="FFFFC000"/>
    <outlinePr summaryBelow="1" summaryRight="1"/>
    <pageSetUpPr/>
  </sheetPr>
  <dimension ref="A1:G1163"/>
  <sheetViews>
    <sheetView zoomScaleNormal="100" workbookViewId="0">
      <pane xSplit="5" ySplit="5" topLeftCell="F1113" activePane="bottomRight" state="frozen"/>
      <selection activeCell="K30" sqref="K30"/>
      <selection pane="topRight" activeCell="K30" sqref="K30"/>
      <selection pane="bottomLeft" activeCell="K30" sqref="K30"/>
      <selection pane="bottomRight" activeCell="K30" sqref="K30"/>
    </sheetView>
  </sheetViews>
  <sheetFormatPr baseColWidth="10" defaultRowHeight="12" customHeight="1"/>
  <cols>
    <col width="15.6640625" bestFit="1" customWidth="1" style="992" min="1" max="7"/>
    <col width="11.5546875" customWidth="1" style="992" min="8" max="16384"/>
  </cols>
  <sheetData>
    <row r="1" ht="39" customHeight="1" s="1003">
      <c r="A1" s="991" t="inlineStr">
        <is>
          <t>Série historique grains mis en oeuvre par les fabricants d'aliments du bétail pour animaux en France</t>
        </is>
      </c>
    </row>
    <row r="2" ht="16.95" customHeight="1" s="1003">
      <c r="A2" s="995" t="inlineStr"/>
    </row>
    <row r="3" ht="12" customHeight="1" s="1003">
      <c r="A3" s="996" t="inlineStr">
        <is>
          <t>Données arrêtées au 21/01/2025</t>
        </is>
      </c>
    </row>
    <row r="5" ht="30" customHeight="1" s="1003">
      <c r="A5" s="49" t="inlineStr">
        <is>
          <t>LIB</t>
        </is>
      </c>
      <c r="B5" s="49" t="inlineStr">
        <is>
          <t>ESPECE</t>
        </is>
      </c>
      <c r="C5" s="49" t="inlineStr">
        <is>
          <t>ANNEE</t>
        </is>
      </c>
      <c r="D5" s="49" t="inlineStr">
        <is>
          <t>CAMPAGNE</t>
        </is>
      </c>
      <c r="E5" s="49" t="inlineStr">
        <is>
          <t>MOIS</t>
        </is>
      </c>
      <c r="F5" s="49" t="inlineStr">
        <is>
          <t>GRAINS MIS OEUVRE</t>
        </is>
      </c>
      <c r="G5" s="49" t="inlineStr">
        <is>
          <t>STOCKS</t>
        </is>
      </c>
    </row>
    <row r="6" ht="10.05" customHeight="1" s="1003">
      <c r="A6" s="45" t="inlineStr">
        <is>
          <t>OLEAGINEUX</t>
        </is>
      </c>
      <c r="B6" s="45" t="inlineStr">
        <is>
          <t>Colza</t>
        </is>
      </c>
      <c r="C6" s="1112" t="n">
        <v>2000</v>
      </c>
      <c r="D6" s="45" t="inlineStr">
        <is>
          <t>2000/01</t>
        </is>
      </c>
      <c r="E6" s="1113" t="n">
        <v>7</v>
      </c>
      <c r="F6" s="48" t="n">
        <v>18785</v>
      </c>
      <c r="G6" s="48" t="n">
        <v>13680.2</v>
      </c>
    </row>
    <row r="7" ht="10.05" customHeight="1" s="1003">
      <c r="A7" s="45" t="inlineStr">
        <is>
          <t>OLEAGINEUX</t>
        </is>
      </c>
      <c r="B7" s="45" t="inlineStr">
        <is>
          <t>Colza</t>
        </is>
      </c>
      <c r="C7" s="1112" t="n">
        <v>2000</v>
      </c>
      <c r="D7" s="45" t="inlineStr">
        <is>
          <t>2000/01</t>
        </is>
      </c>
      <c r="E7" s="1113" t="n">
        <v>8</v>
      </c>
      <c r="F7" s="48" t="n">
        <v>20860.2</v>
      </c>
      <c r="G7" s="48" t="n">
        <v>12040.2</v>
      </c>
    </row>
    <row r="8" ht="10.05" customHeight="1" s="1003">
      <c r="A8" s="45" t="inlineStr">
        <is>
          <t>OLEAGINEUX</t>
        </is>
      </c>
      <c r="B8" s="45" t="inlineStr">
        <is>
          <t>Colza</t>
        </is>
      </c>
      <c r="C8" s="1112" t="n">
        <v>2000</v>
      </c>
      <c r="D8" s="45" t="inlineStr">
        <is>
          <t>2000/01</t>
        </is>
      </c>
      <c r="E8" s="1113" t="n">
        <v>9</v>
      </c>
      <c r="F8" s="48" t="n">
        <v>21630.3</v>
      </c>
      <c r="G8" s="48" t="n">
        <v>11532.9</v>
      </c>
    </row>
    <row r="9" ht="10.05" customHeight="1" s="1003">
      <c r="A9" s="45" t="inlineStr">
        <is>
          <t>OLEAGINEUX</t>
        </is>
      </c>
      <c r="B9" s="45" t="inlineStr">
        <is>
          <t>Colza</t>
        </is>
      </c>
      <c r="C9" s="1112" t="n">
        <v>2000</v>
      </c>
      <c r="D9" s="45" t="inlineStr">
        <is>
          <t>2000/01</t>
        </is>
      </c>
      <c r="E9" s="1113" t="n">
        <v>10</v>
      </c>
      <c r="F9" s="48" t="n">
        <v>22821.3</v>
      </c>
      <c r="G9" s="48" t="n">
        <v>9708.200000000001</v>
      </c>
    </row>
    <row r="10" ht="10.05" customHeight="1" s="1003">
      <c r="A10" s="45" t="inlineStr">
        <is>
          <t>OLEAGINEUX</t>
        </is>
      </c>
      <c r="B10" s="45" t="inlineStr">
        <is>
          <t>Colza</t>
        </is>
      </c>
      <c r="C10" s="1112" t="n">
        <v>2000</v>
      </c>
      <c r="D10" s="45" t="inlineStr">
        <is>
          <t>2000/01</t>
        </is>
      </c>
      <c r="E10" s="1113" t="n">
        <v>11</v>
      </c>
      <c r="F10" s="48" t="n">
        <v>23000.2</v>
      </c>
      <c r="G10" s="48" t="n">
        <v>11670.8</v>
      </c>
    </row>
    <row r="11" ht="10.05" customHeight="1" s="1003">
      <c r="A11" s="45" t="inlineStr">
        <is>
          <t>OLEAGINEUX</t>
        </is>
      </c>
      <c r="B11" s="45" t="inlineStr">
        <is>
          <t>Colza</t>
        </is>
      </c>
      <c r="C11" s="1112" t="n">
        <v>2000</v>
      </c>
      <c r="D11" s="45" t="inlineStr">
        <is>
          <t>2000/01</t>
        </is>
      </c>
      <c r="E11" s="1113" t="n">
        <v>12</v>
      </c>
      <c r="F11" s="48" t="n">
        <v>21729.1</v>
      </c>
      <c r="G11" s="48" t="n">
        <v>12871.2</v>
      </c>
    </row>
    <row r="12" ht="10.05" customHeight="1" s="1003">
      <c r="A12" s="45" t="inlineStr">
        <is>
          <t>OLEAGINEUX</t>
        </is>
      </c>
      <c r="B12" s="45" t="inlineStr">
        <is>
          <t>Colza</t>
        </is>
      </c>
      <c r="C12" s="1112" t="n">
        <v>2001</v>
      </c>
      <c r="D12" s="45" t="inlineStr">
        <is>
          <t>2000/01</t>
        </is>
      </c>
      <c r="E12" s="1113" t="n">
        <v>1</v>
      </c>
      <c r="F12" s="48" t="n">
        <v>21717.9</v>
      </c>
      <c r="G12" s="48" t="n">
        <v>14733.2</v>
      </c>
    </row>
    <row r="13" ht="10.05" customHeight="1" s="1003">
      <c r="A13" s="45" t="inlineStr">
        <is>
          <t>OLEAGINEUX</t>
        </is>
      </c>
      <c r="B13" s="45" t="inlineStr">
        <is>
          <t>Colza</t>
        </is>
      </c>
      <c r="C13" s="1112" t="n">
        <v>2001</v>
      </c>
      <c r="D13" s="45" t="inlineStr">
        <is>
          <t>2000/01</t>
        </is>
      </c>
      <c r="E13" s="1113" t="n">
        <v>2</v>
      </c>
      <c r="F13" s="48" t="n">
        <v>19472.1</v>
      </c>
      <c r="G13" s="48" t="n">
        <v>14029.3</v>
      </c>
    </row>
    <row r="14" ht="10.05" customHeight="1" s="1003">
      <c r="A14" s="45" t="inlineStr">
        <is>
          <t>OLEAGINEUX</t>
        </is>
      </c>
      <c r="B14" s="45" t="inlineStr">
        <is>
          <t>Colza</t>
        </is>
      </c>
      <c r="C14" s="1112" t="n">
        <v>2001</v>
      </c>
      <c r="D14" s="45" t="inlineStr">
        <is>
          <t>2000/01</t>
        </is>
      </c>
      <c r="E14" s="1113" t="n">
        <v>3</v>
      </c>
      <c r="F14" s="48" t="n">
        <v>23234</v>
      </c>
      <c r="G14" s="48" t="n">
        <v>10404.5</v>
      </c>
    </row>
    <row r="15" ht="10.05" customHeight="1" s="1003">
      <c r="A15" s="45" t="inlineStr">
        <is>
          <t>OLEAGINEUX</t>
        </is>
      </c>
      <c r="B15" s="45" t="inlineStr">
        <is>
          <t>Colza</t>
        </is>
      </c>
      <c r="C15" s="1112" t="n">
        <v>2001</v>
      </c>
      <c r="D15" s="45" t="inlineStr">
        <is>
          <t>2000/01</t>
        </is>
      </c>
      <c r="E15" s="1113" t="n">
        <v>4</v>
      </c>
      <c r="F15" s="48" t="n">
        <v>21603</v>
      </c>
      <c r="G15" s="48" t="n">
        <v>8319.799999999999</v>
      </c>
    </row>
    <row r="16" ht="10.05" customHeight="1" s="1003">
      <c r="A16" s="45" t="inlineStr">
        <is>
          <t>OLEAGINEUX</t>
        </is>
      </c>
      <c r="B16" s="45" t="inlineStr">
        <is>
          <t>Colza</t>
        </is>
      </c>
      <c r="C16" s="1112" t="n">
        <v>2001</v>
      </c>
      <c r="D16" s="45" t="inlineStr">
        <is>
          <t>2000/01</t>
        </is>
      </c>
      <c r="E16" s="1113" t="n">
        <v>5</v>
      </c>
      <c r="F16" s="48" t="n">
        <v>21477.1</v>
      </c>
      <c r="G16" s="48" t="n">
        <v>9105.4</v>
      </c>
    </row>
    <row r="17" ht="10.05" customHeight="1" s="1003">
      <c r="A17" s="45" t="inlineStr">
        <is>
          <t>OLEAGINEUX</t>
        </is>
      </c>
      <c r="B17" s="45" t="inlineStr">
        <is>
          <t>Colza</t>
        </is>
      </c>
      <c r="C17" s="1112" t="n">
        <v>2001</v>
      </c>
      <c r="D17" s="45" t="inlineStr">
        <is>
          <t>2000/01</t>
        </is>
      </c>
      <c r="E17" s="1113" t="n">
        <v>6</v>
      </c>
      <c r="F17" s="48" t="n">
        <v>17823.2</v>
      </c>
      <c r="G17" s="48" t="n">
        <v>9035.4</v>
      </c>
    </row>
    <row r="18" ht="10.05" customHeight="1" s="1003">
      <c r="A18" s="45" t="inlineStr">
        <is>
          <t>OLEAGINEUX</t>
        </is>
      </c>
      <c r="B18" s="45" t="inlineStr">
        <is>
          <t>Colza</t>
        </is>
      </c>
      <c r="C18" s="1112" t="n">
        <v>2001</v>
      </c>
      <c r="D18" s="45" t="inlineStr">
        <is>
          <t>2001/02</t>
        </is>
      </c>
      <c r="E18" s="1113" t="n">
        <v>7</v>
      </c>
      <c r="F18" s="48" t="n">
        <v>17982.8</v>
      </c>
      <c r="G18" s="48" t="n">
        <v>10878</v>
      </c>
    </row>
    <row r="19" ht="10.05" customHeight="1" s="1003">
      <c r="A19" s="45" t="inlineStr">
        <is>
          <t>OLEAGINEUX</t>
        </is>
      </c>
      <c r="B19" s="45" t="inlineStr">
        <is>
          <t>Colza</t>
        </is>
      </c>
      <c r="C19" s="1112" t="n">
        <v>2001</v>
      </c>
      <c r="D19" s="45" t="inlineStr">
        <is>
          <t>2001/02</t>
        </is>
      </c>
      <c r="E19" s="1113" t="n">
        <v>8</v>
      </c>
      <c r="F19" s="48" t="n">
        <v>18932</v>
      </c>
      <c r="G19" s="48" t="n">
        <v>11613.1</v>
      </c>
    </row>
    <row r="20" ht="10.05" customHeight="1" s="1003">
      <c r="A20" s="45" t="inlineStr">
        <is>
          <t>OLEAGINEUX</t>
        </is>
      </c>
      <c r="B20" s="45" t="inlineStr">
        <is>
          <t>Colza</t>
        </is>
      </c>
      <c r="C20" s="1112" t="n">
        <v>2001</v>
      </c>
      <c r="D20" s="45" t="inlineStr">
        <is>
          <t>2001/02</t>
        </is>
      </c>
      <c r="E20" s="1113" t="n">
        <v>9</v>
      </c>
      <c r="F20" s="48" t="n">
        <v>14955.7</v>
      </c>
      <c r="G20" s="48" t="n">
        <v>12087.1</v>
      </c>
    </row>
    <row r="21" ht="10.05" customHeight="1" s="1003">
      <c r="A21" s="45" t="inlineStr">
        <is>
          <t>OLEAGINEUX</t>
        </is>
      </c>
      <c r="B21" s="45" t="inlineStr">
        <is>
          <t>Colza</t>
        </is>
      </c>
      <c r="C21" s="1112" t="n">
        <v>2001</v>
      </c>
      <c r="D21" s="45" t="inlineStr">
        <is>
          <t>2001/02</t>
        </is>
      </c>
      <c r="E21" s="1113" t="n">
        <v>10</v>
      </c>
      <c r="F21" s="48" t="n">
        <v>14143.3</v>
      </c>
      <c r="G21" s="48" t="n">
        <v>11002.8</v>
      </c>
    </row>
    <row r="22" ht="10.05" customHeight="1" s="1003">
      <c r="A22" s="45" t="inlineStr">
        <is>
          <t>OLEAGINEUX</t>
        </is>
      </c>
      <c r="B22" s="45" t="inlineStr">
        <is>
          <t>Colza</t>
        </is>
      </c>
      <c r="C22" s="1112" t="n">
        <v>2001</v>
      </c>
      <c r="D22" s="45" t="inlineStr">
        <is>
          <t>2001/02</t>
        </is>
      </c>
      <c r="E22" s="1113" t="n">
        <v>11</v>
      </c>
      <c r="F22" s="48" t="n">
        <v>11904.4</v>
      </c>
      <c r="G22" s="48" t="n">
        <v>9489.6</v>
      </c>
    </row>
    <row r="23" ht="10.05" customHeight="1" s="1003">
      <c r="A23" s="45" t="inlineStr">
        <is>
          <t>OLEAGINEUX</t>
        </is>
      </c>
      <c r="B23" s="45" t="inlineStr">
        <is>
          <t>Colza</t>
        </is>
      </c>
      <c r="C23" s="1112" t="n">
        <v>2001</v>
      </c>
      <c r="D23" s="45" t="inlineStr">
        <is>
          <t>2001/02</t>
        </is>
      </c>
      <c r="E23" s="1113" t="n">
        <v>12</v>
      </c>
      <c r="F23" s="48" t="n">
        <v>9106.5</v>
      </c>
      <c r="G23" s="48" t="n">
        <v>9052.1</v>
      </c>
    </row>
    <row r="24" ht="10.05" customHeight="1" s="1003">
      <c r="A24" s="45" t="inlineStr">
        <is>
          <t>OLEAGINEUX</t>
        </is>
      </c>
      <c r="B24" s="45" t="inlineStr">
        <is>
          <t>Colza</t>
        </is>
      </c>
      <c r="C24" s="1112" t="n">
        <v>2002</v>
      </c>
      <c r="D24" s="45" t="inlineStr">
        <is>
          <t>2001/02</t>
        </is>
      </c>
      <c r="E24" s="1113" t="n">
        <v>1</v>
      </c>
      <c r="F24" s="48" t="n">
        <v>9749.1</v>
      </c>
      <c r="G24" s="48" t="n">
        <v>8080.3</v>
      </c>
    </row>
    <row r="25" ht="10.05" customHeight="1" s="1003">
      <c r="A25" s="45" t="inlineStr">
        <is>
          <t>OLEAGINEUX</t>
        </is>
      </c>
      <c r="B25" s="45" t="inlineStr">
        <is>
          <t>Colza</t>
        </is>
      </c>
      <c r="C25" s="1112" t="n">
        <v>2002</v>
      </c>
      <c r="D25" s="45" t="inlineStr">
        <is>
          <t>2001/02</t>
        </is>
      </c>
      <c r="E25" s="1113" t="n">
        <v>2</v>
      </c>
      <c r="F25" s="48" t="n">
        <v>9536.299999999999</v>
      </c>
      <c r="G25" s="48" t="n">
        <v>5670.6</v>
      </c>
    </row>
    <row r="26" ht="10.05" customHeight="1" s="1003">
      <c r="A26" s="45" t="inlineStr">
        <is>
          <t>OLEAGINEUX</t>
        </is>
      </c>
      <c r="B26" s="45" t="inlineStr">
        <is>
          <t>Colza</t>
        </is>
      </c>
      <c r="C26" s="1112" t="n">
        <v>2002</v>
      </c>
      <c r="D26" s="45" t="inlineStr">
        <is>
          <t>2001/02</t>
        </is>
      </c>
      <c r="E26" s="1113" t="n">
        <v>3</v>
      </c>
      <c r="F26" s="48" t="n">
        <v>10323.6</v>
      </c>
      <c r="G26" s="48" t="n">
        <v>5570.2</v>
      </c>
    </row>
    <row r="27" ht="10.05" customHeight="1" s="1003">
      <c r="A27" s="45" t="inlineStr">
        <is>
          <t>OLEAGINEUX</t>
        </is>
      </c>
      <c r="B27" s="45" t="inlineStr">
        <is>
          <t>Colza</t>
        </is>
      </c>
      <c r="C27" s="1112" t="n">
        <v>2002</v>
      </c>
      <c r="D27" s="45" t="inlineStr">
        <is>
          <t>2001/02</t>
        </is>
      </c>
      <c r="E27" s="1113" t="n">
        <v>4</v>
      </c>
      <c r="F27" s="48" t="n">
        <v>11492.6</v>
      </c>
      <c r="G27" s="48" t="n">
        <v>6010.8</v>
      </c>
    </row>
    <row r="28" ht="10.05" customHeight="1" s="1003">
      <c r="A28" s="45" t="inlineStr">
        <is>
          <t>OLEAGINEUX</t>
        </is>
      </c>
      <c r="B28" s="45" t="inlineStr">
        <is>
          <t>Colza</t>
        </is>
      </c>
      <c r="C28" s="1112" t="n">
        <v>2002</v>
      </c>
      <c r="D28" s="45" t="inlineStr">
        <is>
          <t>2001/02</t>
        </is>
      </c>
      <c r="E28" s="1113" t="n">
        <v>5</v>
      </c>
      <c r="F28" s="48" t="n">
        <v>11744.8</v>
      </c>
      <c r="G28" s="48" t="n">
        <v>7084.4</v>
      </c>
    </row>
    <row r="29" ht="10.05" customHeight="1" s="1003">
      <c r="A29" s="45" t="inlineStr">
        <is>
          <t>OLEAGINEUX</t>
        </is>
      </c>
      <c r="B29" s="45" t="inlineStr">
        <is>
          <t>Colza</t>
        </is>
      </c>
      <c r="C29" s="1112" t="n">
        <v>2002</v>
      </c>
      <c r="D29" s="45" t="inlineStr">
        <is>
          <t>2001/02</t>
        </is>
      </c>
      <c r="E29" s="1113" t="n">
        <v>6</v>
      </c>
      <c r="F29" s="48" t="n">
        <v>13346.9</v>
      </c>
      <c r="G29" s="48" t="n">
        <v>6084.2</v>
      </c>
    </row>
    <row r="30" ht="10.05" customHeight="1" s="1003">
      <c r="A30" s="45" t="inlineStr">
        <is>
          <t>OLEAGINEUX</t>
        </is>
      </c>
      <c r="B30" s="45" t="inlineStr">
        <is>
          <t>Colza</t>
        </is>
      </c>
      <c r="C30" s="1112" t="n">
        <v>2002</v>
      </c>
      <c r="D30" s="45" t="inlineStr">
        <is>
          <t>2002/03</t>
        </is>
      </c>
      <c r="E30" s="1113" t="n">
        <v>7</v>
      </c>
      <c r="F30" s="48" t="n">
        <v>14499.1</v>
      </c>
      <c r="G30" s="48" t="n">
        <v>12457.7</v>
      </c>
    </row>
    <row r="31" ht="10.05" customHeight="1" s="1003">
      <c r="A31" s="45" t="inlineStr">
        <is>
          <t>OLEAGINEUX</t>
        </is>
      </c>
      <c r="B31" s="45" t="inlineStr">
        <is>
          <t>Colza</t>
        </is>
      </c>
      <c r="C31" s="1112" t="n">
        <v>2002</v>
      </c>
      <c r="D31" s="45" t="inlineStr">
        <is>
          <t>2002/03</t>
        </is>
      </c>
      <c r="E31" s="1113" t="n">
        <v>8</v>
      </c>
      <c r="F31" s="48" t="n">
        <v>14885.5</v>
      </c>
      <c r="G31" s="48" t="n">
        <v>12716.7</v>
      </c>
    </row>
    <row r="32" ht="10.05" customHeight="1" s="1003">
      <c r="A32" s="45" t="inlineStr">
        <is>
          <t>OLEAGINEUX</t>
        </is>
      </c>
      <c r="B32" s="45" t="inlineStr">
        <is>
          <t>Colza</t>
        </is>
      </c>
      <c r="C32" s="1112" t="n">
        <v>2002</v>
      </c>
      <c r="D32" s="45" t="inlineStr">
        <is>
          <t>2002/03</t>
        </is>
      </c>
      <c r="E32" s="1113" t="n">
        <v>9</v>
      </c>
      <c r="F32" s="48" t="n">
        <v>13077.8</v>
      </c>
      <c r="G32" s="48" t="n">
        <v>10735.6</v>
      </c>
    </row>
    <row r="33" ht="10.05" customHeight="1" s="1003">
      <c r="A33" s="45" t="inlineStr">
        <is>
          <t>OLEAGINEUX</t>
        </is>
      </c>
      <c r="B33" s="45" t="inlineStr">
        <is>
          <t>Colza</t>
        </is>
      </c>
      <c r="C33" s="1112" t="n">
        <v>2002</v>
      </c>
      <c r="D33" s="45" t="inlineStr">
        <is>
          <t>2002/03</t>
        </is>
      </c>
      <c r="E33" s="1113" t="n">
        <v>10</v>
      </c>
      <c r="F33" s="48" t="n">
        <v>12072.4</v>
      </c>
      <c r="G33" s="48" t="n">
        <v>10317.9</v>
      </c>
    </row>
    <row r="34" ht="10.05" customHeight="1" s="1003">
      <c r="A34" s="45" t="inlineStr">
        <is>
          <t>OLEAGINEUX</t>
        </is>
      </c>
      <c r="B34" s="45" t="inlineStr">
        <is>
          <t>Colza</t>
        </is>
      </c>
      <c r="C34" s="1112" t="n">
        <v>2002</v>
      </c>
      <c r="D34" s="45" t="inlineStr">
        <is>
          <t>2002/03</t>
        </is>
      </c>
      <c r="E34" s="1113" t="n">
        <v>11</v>
      </c>
      <c r="F34" s="48" t="n">
        <v>8475.299999999999</v>
      </c>
      <c r="G34" s="48" t="n">
        <v>8179.8</v>
      </c>
    </row>
    <row r="35" ht="10.05" customHeight="1" s="1003">
      <c r="A35" s="45" t="inlineStr">
        <is>
          <t>OLEAGINEUX</t>
        </is>
      </c>
      <c r="B35" s="45" t="inlineStr">
        <is>
          <t>Colza</t>
        </is>
      </c>
      <c r="C35" s="1112" t="n">
        <v>2002</v>
      </c>
      <c r="D35" s="45" t="inlineStr">
        <is>
          <t>2002/03</t>
        </is>
      </c>
      <c r="E35" s="1113" t="n">
        <v>12</v>
      </c>
      <c r="F35" s="48" t="n">
        <v>5829.9</v>
      </c>
      <c r="G35" s="48" t="n">
        <v>8322.6</v>
      </c>
    </row>
    <row r="36" ht="10.05" customHeight="1" s="1003">
      <c r="A36" s="45" t="inlineStr">
        <is>
          <t>OLEAGINEUX</t>
        </is>
      </c>
      <c r="B36" s="45" t="inlineStr">
        <is>
          <t>Colza</t>
        </is>
      </c>
      <c r="C36" s="1112" t="n">
        <v>2003</v>
      </c>
      <c r="D36" s="45" t="inlineStr">
        <is>
          <t>2002/03</t>
        </is>
      </c>
      <c r="E36" s="1113" t="n">
        <v>1</v>
      </c>
      <c r="F36" s="48" t="n">
        <v>5364.1</v>
      </c>
      <c r="G36" s="48" t="n">
        <v>6207.7</v>
      </c>
    </row>
    <row r="37" ht="10.05" customHeight="1" s="1003">
      <c r="A37" s="45" t="inlineStr">
        <is>
          <t>OLEAGINEUX</t>
        </is>
      </c>
      <c r="B37" s="45" t="inlineStr">
        <is>
          <t>Colza</t>
        </is>
      </c>
      <c r="C37" s="1112" t="n">
        <v>2003</v>
      </c>
      <c r="D37" s="45" t="inlineStr">
        <is>
          <t>2002/03</t>
        </is>
      </c>
      <c r="E37" s="1113" t="n">
        <v>2</v>
      </c>
      <c r="F37" s="48" t="n">
        <v>3554.5</v>
      </c>
      <c r="G37" s="48" t="n">
        <v>5775.1</v>
      </c>
    </row>
    <row r="38" ht="10.05" customHeight="1" s="1003">
      <c r="A38" s="45" t="inlineStr">
        <is>
          <t>OLEAGINEUX</t>
        </is>
      </c>
      <c r="B38" s="45" t="inlineStr">
        <is>
          <t>Colza</t>
        </is>
      </c>
      <c r="C38" s="1112" t="n">
        <v>2003</v>
      </c>
      <c r="D38" s="45" t="inlineStr">
        <is>
          <t>2002/03</t>
        </is>
      </c>
      <c r="E38" s="1113" t="n">
        <v>3</v>
      </c>
      <c r="F38" s="48" t="n">
        <v>5117.1</v>
      </c>
      <c r="G38" s="48" t="n">
        <v>3923.9</v>
      </c>
    </row>
    <row r="39" ht="10.05" customHeight="1" s="1003">
      <c r="A39" s="45" t="inlineStr">
        <is>
          <t>OLEAGINEUX</t>
        </is>
      </c>
      <c r="B39" s="45" t="inlineStr">
        <is>
          <t>Colza</t>
        </is>
      </c>
      <c r="C39" s="1112" t="n">
        <v>2003</v>
      </c>
      <c r="D39" s="45" t="inlineStr">
        <is>
          <t>2002/03</t>
        </is>
      </c>
      <c r="E39" s="1113" t="n">
        <v>4</v>
      </c>
      <c r="F39" s="48" t="n">
        <v>5531.6</v>
      </c>
      <c r="G39" s="48" t="n">
        <v>3484.4</v>
      </c>
    </row>
    <row r="40" ht="10.05" customHeight="1" s="1003">
      <c r="A40" s="45" t="inlineStr">
        <is>
          <t>OLEAGINEUX</t>
        </is>
      </c>
      <c r="B40" s="45" t="inlineStr">
        <is>
          <t>Colza</t>
        </is>
      </c>
      <c r="C40" s="1112" t="n">
        <v>2003</v>
      </c>
      <c r="D40" s="45" t="inlineStr">
        <is>
          <t>2002/03</t>
        </is>
      </c>
      <c r="E40" s="1113" t="n">
        <v>5</v>
      </c>
      <c r="F40" s="48" t="n">
        <v>4191.7</v>
      </c>
      <c r="G40" s="48" t="n">
        <v>3298.7</v>
      </c>
    </row>
    <row r="41" ht="10.05" customHeight="1" s="1003">
      <c r="A41" s="45" t="inlineStr">
        <is>
          <t>OLEAGINEUX</t>
        </is>
      </c>
      <c r="B41" s="45" t="inlineStr">
        <is>
          <t>Colza</t>
        </is>
      </c>
      <c r="C41" s="1112" t="n">
        <v>2003</v>
      </c>
      <c r="D41" s="45" t="inlineStr">
        <is>
          <t>2002/03</t>
        </is>
      </c>
      <c r="E41" s="1113" t="n">
        <v>6</v>
      </c>
      <c r="F41" s="48" t="n">
        <v>3497.8</v>
      </c>
      <c r="G41" s="48" t="n">
        <v>3226</v>
      </c>
    </row>
    <row r="42" ht="10.05" customHeight="1" s="1003">
      <c r="A42" s="45" t="inlineStr">
        <is>
          <t>OLEAGINEUX</t>
        </is>
      </c>
      <c r="B42" s="45" t="inlineStr">
        <is>
          <t>Colza</t>
        </is>
      </c>
      <c r="C42" s="1112" t="n">
        <v>2003</v>
      </c>
      <c r="D42" s="45" t="inlineStr">
        <is>
          <t>2003/04</t>
        </is>
      </c>
      <c r="E42" s="1113" t="n">
        <v>7</v>
      </c>
      <c r="F42" s="48" t="n">
        <v>6150.6</v>
      </c>
      <c r="G42" s="48" t="n">
        <v>12330.2</v>
      </c>
    </row>
    <row r="43" ht="10.05" customHeight="1" s="1003">
      <c r="A43" s="45" t="inlineStr">
        <is>
          <t>OLEAGINEUX</t>
        </is>
      </c>
      <c r="B43" s="45" t="inlineStr">
        <is>
          <t>Colza</t>
        </is>
      </c>
      <c r="C43" s="1112" t="n">
        <v>2003</v>
      </c>
      <c r="D43" s="45" t="inlineStr">
        <is>
          <t>2003/04</t>
        </is>
      </c>
      <c r="E43" s="1113" t="n">
        <v>8</v>
      </c>
      <c r="F43" s="48" t="n">
        <v>7324.2</v>
      </c>
      <c r="G43" s="48" t="n">
        <v>12386.5</v>
      </c>
    </row>
    <row r="44" ht="10.05" customHeight="1" s="1003">
      <c r="A44" s="45" t="inlineStr">
        <is>
          <t>OLEAGINEUX</t>
        </is>
      </c>
      <c r="B44" s="45" t="inlineStr">
        <is>
          <t>Colza</t>
        </is>
      </c>
      <c r="C44" s="1112" t="n">
        <v>2003</v>
      </c>
      <c r="D44" s="45" t="inlineStr">
        <is>
          <t>2003/04</t>
        </is>
      </c>
      <c r="E44" s="1113" t="n">
        <v>9</v>
      </c>
      <c r="F44" s="48" t="n">
        <v>8627.799999999999</v>
      </c>
      <c r="G44" s="48" t="n">
        <v>10488.7</v>
      </c>
    </row>
    <row r="45" ht="10.05" customHeight="1" s="1003">
      <c r="A45" s="45" t="inlineStr">
        <is>
          <t>OLEAGINEUX</t>
        </is>
      </c>
      <c r="B45" s="45" t="inlineStr">
        <is>
          <t>Colza</t>
        </is>
      </c>
      <c r="C45" s="1112" t="n">
        <v>2003</v>
      </c>
      <c r="D45" s="45" t="inlineStr">
        <is>
          <t>2003/04</t>
        </is>
      </c>
      <c r="E45" s="1113" t="n">
        <v>10</v>
      </c>
      <c r="F45" s="48" t="n">
        <v>9672.9</v>
      </c>
      <c r="G45" s="48" t="n">
        <v>9883.9</v>
      </c>
    </row>
    <row r="46" ht="10.05" customHeight="1" s="1003">
      <c r="A46" s="45" t="inlineStr">
        <is>
          <t>OLEAGINEUX</t>
        </is>
      </c>
      <c r="B46" s="45" t="inlineStr">
        <is>
          <t>Colza</t>
        </is>
      </c>
      <c r="C46" s="1112" t="n">
        <v>2003</v>
      </c>
      <c r="D46" s="45" t="inlineStr">
        <is>
          <t>2003/04</t>
        </is>
      </c>
      <c r="E46" s="1113" t="n">
        <v>11</v>
      </c>
      <c r="F46" s="48" t="n">
        <v>8977.9</v>
      </c>
      <c r="G46" s="48" t="n">
        <v>8565.700000000001</v>
      </c>
    </row>
    <row r="47" ht="10.05" customHeight="1" s="1003">
      <c r="A47" s="45" t="inlineStr">
        <is>
          <t>OLEAGINEUX</t>
        </is>
      </c>
      <c r="B47" s="45" t="inlineStr">
        <is>
          <t>Colza</t>
        </is>
      </c>
      <c r="C47" s="1112" t="n">
        <v>2003</v>
      </c>
      <c r="D47" s="45" t="inlineStr">
        <is>
          <t>2003/04</t>
        </is>
      </c>
      <c r="E47" s="1113" t="n">
        <v>12</v>
      </c>
      <c r="F47" s="48" t="n">
        <v>10453.4</v>
      </c>
      <c r="G47" s="48" t="n">
        <v>8429.6</v>
      </c>
    </row>
    <row r="48" ht="10.05" customHeight="1" s="1003">
      <c r="A48" s="45" t="inlineStr">
        <is>
          <t>OLEAGINEUX</t>
        </is>
      </c>
      <c r="B48" s="45" t="inlineStr">
        <is>
          <t>Colza</t>
        </is>
      </c>
      <c r="C48" s="1112" t="n">
        <v>2004</v>
      </c>
      <c r="D48" s="45" t="inlineStr">
        <is>
          <t>2003/04</t>
        </is>
      </c>
      <c r="E48" s="1113" t="n">
        <v>1</v>
      </c>
      <c r="F48" s="48" t="n">
        <v>10445.6</v>
      </c>
      <c r="G48" s="48" t="n">
        <v>7620.9</v>
      </c>
    </row>
    <row r="49" ht="10.05" customHeight="1" s="1003">
      <c r="A49" s="45" t="inlineStr">
        <is>
          <t>OLEAGINEUX</t>
        </is>
      </c>
      <c r="B49" s="45" t="inlineStr">
        <is>
          <t>Colza</t>
        </is>
      </c>
      <c r="C49" s="1112" t="n">
        <v>2004</v>
      </c>
      <c r="D49" s="45" t="inlineStr">
        <is>
          <t>2003/04</t>
        </is>
      </c>
      <c r="E49" s="1113" t="n">
        <v>2</v>
      </c>
      <c r="F49" s="48" t="n">
        <v>9471.799999999999</v>
      </c>
      <c r="G49" s="48" t="n">
        <v>6314.2</v>
      </c>
    </row>
    <row r="50" ht="10.05" customHeight="1" s="1003">
      <c r="A50" s="45" t="inlineStr">
        <is>
          <t>OLEAGINEUX</t>
        </is>
      </c>
      <c r="B50" s="45" t="inlineStr">
        <is>
          <t>Colza</t>
        </is>
      </c>
      <c r="C50" s="1112" t="n">
        <v>2004</v>
      </c>
      <c r="D50" s="45" t="inlineStr">
        <is>
          <t>2003/04</t>
        </is>
      </c>
      <c r="E50" s="1113" t="n">
        <v>3</v>
      </c>
      <c r="F50" s="48" t="n">
        <v>11363.2</v>
      </c>
      <c r="G50" s="48" t="n">
        <v>5997</v>
      </c>
    </row>
    <row r="51" ht="10.05" customHeight="1" s="1003">
      <c r="A51" s="45" t="inlineStr">
        <is>
          <t>OLEAGINEUX</t>
        </is>
      </c>
      <c r="B51" s="45" t="inlineStr">
        <is>
          <t>Colza</t>
        </is>
      </c>
      <c r="C51" s="1112" t="n">
        <v>2004</v>
      </c>
      <c r="D51" s="45" t="inlineStr">
        <is>
          <t>2003/04</t>
        </is>
      </c>
      <c r="E51" s="1113" t="n">
        <v>4</v>
      </c>
      <c r="F51" s="48" t="n">
        <v>12662.2</v>
      </c>
      <c r="G51" s="48" t="n">
        <v>6333</v>
      </c>
    </row>
    <row r="52" ht="10.05" customHeight="1" s="1003">
      <c r="A52" s="45" t="inlineStr">
        <is>
          <t>OLEAGINEUX</t>
        </is>
      </c>
      <c r="B52" s="45" t="inlineStr">
        <is>
          <t>Colza</t>
        </is>
      </c>
      <c r="C52" s="1112" t="n">
        <v>2004</v>
      </c>
      <c r="D52" s="45" t="inlineStr">
        <is>
          <t>2003/04</t>
        </is>
      </c>
      <c r="E52" s="1113" t="n">
        <v>5</v>
      </c>
      <c r="F52" s="48" t="n">
        <v>9423.5</v>
      </c>
      <c r="G52" s="48" t="n">
        <v>5015</v>
      </c>
    </row>
    <row r="53" ht="10.05" customHeight="1" s="1003">
      <c r="A53" s="45" t="inlineStr">
        <is>
          <t>OLEAGINEUX</t>
        </is>
      </c>
      <c r="B53" s="45" t="inlineStr">
        <is>
          <t>Colza</t>
        </is>
      </c>
      <c r="C53" s="1112" t="n">
        <v>2004</v>
      </c>
      <c r="D53" s="45" t="inlineStr">
        <is>
          <t>2003/04</t>
        </is>
      </c>
      <c r="E53" s="1113" t="n">
        <v>6</v>
      </c>
      <c r="F53" s="48" t="n">
        <v>7006.6</v>
      </c>
      <c r="G53" s="48" t="n">
        <v>4686.3</v>
      </c>
    </row>
    <row r="54" ht="10.05" customHeight="1" s="1003">
      <c r="A54" s="45" t="inlineStr">
        <is>
          <t>OLEAGINEUX</t>
        </is>
      </c>
      <c r="B54" s="45" t="inlineStr">
        <is>
          <t>Colza</t>
        </is>
      </c>
      <c r="C54" s="1112" t="n">
        <v>2004</v>
      </c>
      <c r="D54" s="45" t="inlineStr">
        <is>
          <t>2004/05</t>
        </is>
      </c>
      <c r="E54" s="1113" t="n">
        <v>7</v>
      </c>
      <c r="F54" s="48" t="n">
        <v>10684.8</v>
      </c>
      <c r="G54" s="48" t="n">
        <v>14082.5</v>
      </c>
    </row>
    <row r="55" ht="10.05" customHeight="1" s="1003">
      <c r="A55" s="45" t="inlineStr">
        <is>
          <t>OLEAGINEUX</t>
        </is>
      </c>
      <c r="B55" s="45" t="inlineStr">
        <is>
          <t>Colza</t>
        </is>
      </c>
      <c r="C55" s="1112" t="n">
        <v>2004</v>
      </c>
      <c r="D55" s="45" t="inlineStr">
        <is>
          <t>2004/05</t>
        </is>
      </c>
      <c r="E55" s="1113" t="n">
        <v>8</v>
      </c>
      <c r="F55" s="48" t="n">
        <v>13015.9</v>
      </c>
      <c r="G55" s="48" t="n">
        <v>12072.1</v>
      </c>
    </row>
    <row r="56" ht="10.05" customHeight="1" s="1003">
      <c r="A56" s="45" t="inlineStr">
        <is>
          <t>OLEAGINEUX</t>
        </is>
      </c>
      <c r="B56" s="45" t="inlineStr">
        <is>
          <t>Colza</t>
        </is>
      </c>
      <c r="C56" s="1112" t="n">
        <v>2004</v>
      </c>
      <c r="D56" s="45" t="inlineStr">
        <is>
          <t>2004/05</t>
        </is>
      </c>
      <c r="E56" s="1113" t="n">
        <v>9</v>
      </c>
      <c r="F56" s="48" t="n">
        <v>14955.7</v>
      </c>
      <c r="G56" s="48" t="n">
        <v>8032.3</v>
      </c>
    </row>
    <row r="57" ht="10.05" customHeight="1" s="1003">
      <c r="A57" s="45" t="inlineStr">
        <is>
          <t>OLEAGINEUX</t>
        </is>
      </c>
      <c r="B57" s="45" t="inlineStr">
        <is>
          <t>Colza</t>
        </is>
      </c>
      <c r="C57" s="1112" t="n">
        <v>2004</v>
      </c>
      <c r="D57" s="45" t="inlineStr">
        <is>
          <t>2004/05</t>
        </is>
      </c>
      <c r="E57" s="1113" t="n">
        <v>10</v>
      </c>
      <c r="F57" s="48" t="n">
        <v>14929.2</v>
      </c>
      <c r="G57" s="48" t="n">
        <v>6261.2</v>
      </c>
    </row>
    <row r="58" ht="10.05" customHeight="1" s="1003">
      <c r="A58" s="45" t="inlineStr">
        <is>
          <t>OLEAGINEUX</t>
        </is>
      </c>
      <c r="B58" s="45" t="inlineStr">
        <is>
          <t>Colza</t>
        </is>
      </c>
      <c r="C58" s="1112" t="n">
        <v>2004</v>
      </c>
      <c r="D58" s="45" t="inlineStr">
        <is>
          <t>2004/05</t>
        </is>
      </c>
      <c r="E58" s="1113" t="n">
        <v>11</v>
      </c>
      <c r="F58" s="48" t="n">
        <v>13610.3</v>
      </c>
      <c r="G58" s="48" t="n">
        <v>5795.3</v>
      </c>
    </row>
    <row r="59" ht="10.05" customHeight="1" s="1003">
      <c r="A59" s="45" t="inlineStr">
        <is>
          <t>OLEAGINEUX</t>
        </is>
      </c>
      <c r="B59" s="45" t="inlineStr">
        <is>
          <t>Colza</t>
        </is>
      </c>
      <c r="C59" s="1112" t="n">
        <v>2004</v>
      </c>
      <c r="D59" s="45" t="inlineStr">
        <is>
          <t>2004/05</t>
        </is>
      </c>
      <c r="E59" s="1113" t="n">
        <v>12</v>
      </c>
      <c r="F59" s="48" t="n">
        <v>8760</v>
      </c>
      <c r="G59" s="48" t="n">
        <v>6364.9</v>
      </c>
    </row>
    <row r="60" ht="10.05" customHeight="1" s="1003">
      <c r="A60" s="45" t="inlineStr">
        <is>
          <t>OLEAGINEUX</t>
        </is>
      </c>
      <c r="B60" s="45" t="inlineStr">
        <is>
          <t>Colza</t>
        </is>
      </c>
      <c r="C60" s="1112" t="n">
        <v>2005</v>
      </c>
      <c r="D60" s="45" t="inlineStr">
        <is>
          <t>2004/05</t>
        </is>
      </c>
      <c r="E60" s="1113" t="n">
        <v>1</v>
      </c>
      <c r="F60" s="48" t="n">
        <v>8284.4</v>
      </c>
      <c r="G60" s="48" t="n">
        <v>5896.6</v>
      </c>
    </row>
    <row r="61" ht="10.05" customHeight="1" s="1003">
      <c r="A61" s="45" t="inlineStr">
        <is>
          <t>OLEAGINEUX</t>
        </is>
      </c>
      <c r="B61" s="45" t="inlineStr">
        <is>
          <t>Colza</t>
        </is>
      </c>
      <c r="C61" s="1112" t="n">
        <v>2005</v>
      </c>
      <c r="D61" s="45" t="inlineStr">
        <is>
          <t>2004/05</t>
        </is>
      </c>
      <c r="E61" s="1113" t="n">
        <v>2</v>
      </c>
      <c r="F61" s="48" t="n">
        <v>9896.700000000001</v>
      </c>
      <c r="G61" s="48" t="n">
        <v>5648.9</v>
      </c>
    </row>
    <row r="62" ht="10.05" customHeight="1" s="1003">
      <c r="A62" s="45" t="inlineStr">
        <is>
          <t>OLEAGINEUX</t>
        </is>
      </c>
      <c r="B62" s="45" t="inlineStr">
        <is>
          <t>Colza</t>
        </is>
      </c>
      <c r="C62" s="1112" t="n">
        <v>2005</v>
      </c>
      <c r="D62" s="45" t="inlineStr">
        <is>
          <t>2004/05</t>
        </is>
      </c>
      <c r="E62" s="1113" t="n">
        <v>3</v>
      </c>
      <c r="F62" s="48" t="n">
        <v>12489.5</v>
      </c>
      <c r="G62" s="48" t="n">
        <v>5329.8</v>
      </c>
    </row>
    <row r="63" ht="10.05" customHeight="1" s="1003">
      <c r="A63" s="45" t="inlineStr">
        <is>
          <t>OLEAGINEUX</t>
        </is>
      </c>
      <c r="B63" s="45" t="inlineStr">
        <is>
          <t>Colza</t>
        </is>
      </c>
      <c r="C63" s="1112" t="n">
        <v>2005</v>
      </c>
      <c r="D63" s="45" t="inlineStr">
        <is>
          <t>2004/05</t>
        </is>
      </c>
      <c r="E63" s="1113" t="n">
        <v>4</v>
      </c>
      <c r="F63" s="48" t="n">
        <v>12110.6</v>
      </c>
      <c r="G63" s="48" t="n">
        <v>5292.8</v>
      </c>
    </row>
    <row r="64" ht="10.05" customHeight="1" s="1003">
      <c r="A64" s="45" t="inlineStr">
        <is>
          <t>OLEAGINEUX</t>
        </is>
      </c>
      <c r="B64" s="45" t="inlineStr">
        <is>
          <t>Colza</t>
        </is>
      </c>
      <c r="C64" s="1112" t="n">
        <v>2005</v>
      </c>
      <c r="D64" s="45" t="inlineStr">
        <is>
          <t>2004/05</t>
        </is>
      </c>
      <c r="E64" s="1113" t="n">
        <v>5</v>
      </c>
      <c r="F64" s="48" t="n">
        <v>14133.2</v>
      </c>
      <c r="G64" s="48" t="n">
        <v>4907.1</v>
      </c>
    </row>
    <row r="65" ht="10.05" customHeight="1" s="1003">
      <c r="A65" s="45" t="inlineStr">
        <is>
          <t>OLEAGINEUX</t>
        </is>
      </c>
      <c r="B65" s="45" t="inlineStr">
        <is>
          <t>Colza</t>
        </is>
      </c>
      <c r="C65" s="1112" t="n">
        <v>2005</v>
      </c>
      <c r="D65" s="45" t="inlineStr">
        <is>
          <t>2004/05</t>
        </is>
      </c>
      <c r="E65" s="1113" t="n">
        <v>6</v>
      </c>
      <c r="F65" s="48" t="n">
        <v>12957.3</v>
      </c>
      <c r="G65" s="48" t="n">
        <v>6016.2</v>
      </c>
    </row>
    <row r="66" ht="10.05" customHeight="1" s="1003">
      <c r="A66" s="45" t="inlineStr">
        <is>
          <t>OLEAGINEUX</t>
        </is>
      </c>
      <c r="B66" s="45" t="inlineStr">
        <is>
          <t>Colza</t>
        </is>
      </c>
      <c r="C66" s="1112" t="n">
        <v>2005</v>
      </c>
      <c r="D66" s="45" t="inlineStr">
        <is>
          <t>2005/06</t>
        </is>
      </c>
      <c r="E66" s="1113" t="n">
        <v>7</v>
      </c>
      <c r="F66" s="48" t="n">
        <v>14602.2</v>
      </c>
      <c r="G66" s="48" t="n">
        <v>14810.1</v>
      </c>
    </row>
    <row r="67" ht="10.05" customHeight="1" s="1003">
      <c r="A67" s="45" t="inlineStr">
        <is>
          <t>OLEAGINEUX</t>
        </is>
      </c>
      <c r="B67" s="45" t="inlineStr">
        <is>
          <t>Colza</t>
        </is>
      </c>
      <c r="C67" s="1112" t="n">
        <v>2005</v>
      </c>
      <c r="D67" s="45" t="inlineStr">
        <is>
          <t>2005/06</t>
        </is>
      </c>
      <c r="E67" s="1113" t="n">
        <v>8</v>
      </c>
      <c r="F67" s="48" t="n">
        <v>15936.6</v>
      </c>
      <c r="G67" s="48" t="n">
        <v>12264.7</v>
      </c>
    </row>
    <row r="68" ht="10.05" customHeight="1" s="1003">
      <c r="A68" s="45" t="inlineStr">
        <is>
          <t>OLEAGINEUX</t>
        </is>
      </c>
      <c r="B68" s="45" t="inlineStr">
        <is>
          <t>Colza</t>
        </is>
      </c>
      <c r="C68" s="1112" t="n">
        <v>2005</v>
      </c>
      <c r="D68" s="45" t="inlineStr">
        <is>
          <t>2005/06</t>
        </is>
      </c>
      <c r="E68" s="1113" t="n">
        <v>9</v>
      </c>
      <c r="F68" s="48" t="n">
        <v>15289.7</v>
      </c>
      <c r="G68" s="48" t="n">
        <v>11099.8</v>
      </c>
    </row>
    <row r="69" ht="10.05" customHeight="1" s="1003">
      <c r="A69" s="45" t="inlineStr">
        <is>
          <t>OLEAGINEUX</t>
        </is>
      </c>
      <c r="B69" s="45" t="inlineStr">
        <is>
          <t>Colza</t>
        </is>
      </c>
      <c r="C69" s="1112" t="n">
        <v>2005</v>
      </c>
      <c r="D69" s="45" t="inlineStr">
        <is>
          <t>2005/06</t>
        </is>
      </c>
      <c r="E69" s="1113" t="n">
        <v>10</v>
      </c>
      <c r="F69" s="48" t="n">
        <v>12691.9</v>
      </c>
      <c r="G69" s="48" t="n">
        <v>8698.299999999999</v>
      </c>
    </row>
    <row r="70" ht="10.05" customHeight="1" s="1003">
      <c r="A70" s="45" t="inlineStr">
        <is>
          <t>OLEAGINEUX</t>
        </is>
      </c>
      <c r="B70" s="45" t="inlineStr">
        <is>
          <t>Colza</t>
        </is>
      </c>
      <c r="C70" s="1112" t="n">
        <v>2005</v>
      </c>
      <c r="D70" s="45" t="inlineStr">
        <is>
          <t>2005/06</t>
        </is>
      </c>
      <c r="E70" s="1113" t="n">
        <v>11</v>
      </c>
      <c r="F70" s="48" t="n">
        <v>11721.6</v>
      </c>
      <c r="G70" s="48" t="n">
        <v>7531.4</v>
      </c>
    </row>
    <row r="71" ht="10.05" customHeight="1" s="1003">
      <c r="A71" s="45" t="inlineStr">
        <is>
          <t>OLEAGINEUX</t>
        </is>
      </c>
      <c r="B71" s="45" t="inlineStr">
        <is>
          <t>Colza</t>
        </is>
      </c>
      <c r="C71" s="1112" t="n">
        <v>2005</v>
      </c>
      <c r="D71" s="45" t="inlineStr">
        <is>
          <t>2005/06</t>
        </is>
      </c>
      <c r="E71" s="1113" t="n">
        <v>12</v>
      </c>
      <c r="F71" s="48" t="n">
        <v>11715.9</v>
      </c>
      <c r="G71" s="48" t="n">
        <v>6338.4</v>
      </c>
    </row>
    <row r="72" ht="10.05" customHeight="1" s="1003">
      <c r="A72" s="45" t="inlineStr">
        <is>
          <t>OLEAGINEUX</t>
        </is>
      </c>
      <c r="B72" s="45" t="inlineStr">
        <is>
          <t>Colza</t>
        </is>
      </c>
      <c r="C72" s="1112" t="n">
        <v>2006</v>
      </c>
      <c r="D72" s="45" t="inlineStr">
        <is>
          <t>2005/06</t>
        </is>
      </c>
      <c r="E72" s="1113" t="n">
        <v>1</v>
      </c>
      <c r="F72" s="48" t="n">
        <v>12695.6</v>
      </c>
      <c r="G72" s="48" t="n">
        <v>5770.3</v>
      </c>
    </row>
    <row r="73" ht="10.05" customHeight="1" s="1003">
      <c r="A73" s="45" t="inlineStr">
        <is>
          <t>OLEAGINEUX</t>
        </is>
      </c>
      <c r="B73" s="45" t="inlineStr">
        <is>
          <t>Colza</t>
        </is>
      </c>
      <c r="C73" s="1112" t="n">
        <v>2006</v>
      </c>
      <c r="D73" s="45" t="inlineStr">
        <is>
          <t>2005/06</t>
        </is>
      </c>
      <c r="E73" s="1113" t="n">
        <v>2</v>
      </c>
      <c r="F73" s="48" t="n">
        <v>11585.7</v>
      </c>
      <c r="G73" s="48" t="n">
        <v>5395.4</v>
      </c>
    </row>
    <row r="74" ht="10.05" customHeight="1" s="1003">
      <c r="A74" s="45" t="inlineStr">
        <is>
          <t>OLEAGINEUX</t>
        </is>
      </c>
      <c r="B74" s="45" t="inlineStr">
        <is>
          <t>Colza</t>
        </is>
      </c>
      <c r="C74" s="1112" t="n">
        <v>2006</v>
      </c>
      <c r="D74" s="45" t="inlineStr">
        <is>
          <t>2005/06</t>
        </is>
      </c>
      <c r="E74" s="1113" t="n">
        <v>3</v>
      </c>
      <c r="F74" s="48" t="n">
        <v>13140.2</v>
      </c>
      <c r="G74" s="48" t="n">
        <v>4419.4</v>
      </c>
    </row>
    <row r="75" ht="10.05" customHeight="1" s="1003">
      <c r="A75" s="45" t="inlineStr">
        <is>
          <t>OLEAGINEUX</t>
        </is>
      </c>
      <c r="B75" s="45" t="inlineStr">
        <is>
          <t>Colza</t>
        </is>
      </c>
      <c r="C75" s="1112" t="n">
        <v>2006</v>
      </c>
      <c r="D75" s="45" t="inlineStr">
        <is>
          <t>2005/06</t>
        </is>
      </c>
      <c r="E75" s="1113" t="n">
        <v>4</v>
      </c>
      <c r="F75" s="48" t="n">
        <v>10019</v>
      </c>
      <c r="G75" s="48" t="n">
        <v>4217.9</v>
      </c>
    </row>
    <row r="76" ht="10.05" customHeight="1" s="1003">
      <c r="A76" s="45" t="inlineStr">
        <is>
          <t>OLEAGINEUX</t>
        </is>
      </c>
      <c r="B76" s="45" t="inlineStr">
        <is>
          <t>Colza</t>
        </is>
      </c>
      <c r="C76" s="1112" t="n">
        <v>2006</v>
      </c>
      <c r="D76" s="45" t="inlineStr">
        <is>
          <t>2005/06</t>
        </is>
      </c>
      <c r="E76" s="1113" t="n">
        <v>5</v>
      </c>
      <c r="F76" s="48" t="n">
        <v>9829.1</v>
      </c>
      <c r="G76" s="48" t="n">
        <v>4429</v>
      </c>
    </row>
    <row r="77" ht="10.05" customHeight="1" s="1003">
      <c r="A77" s="45" t="inlineStr">
        <is>
          <t>OLEAGINEUX</t>
        </is>
      </c>
      <c r="B77" s="45" t="inlineStr">
        <is>
          <t>Colza</t>
        </is>
      </c>
      <c r="C77" s="1112" t="n">
        <v>2006</v>
      </c>
      <c r="D77" s="45" t="inlineStr">
        <is>
          <t>2005/06</t>
        </is>
      </c>
      <c r="E77" s="1113" t="n">
        <v>6</v>
      </c>
      <c r="F77" s="48" t="n">
        <v>8817.799999999999</v>
      </c>
      <c r="G77" s="48" t="n">
        <v>3518.9</v>
      </c>
    </row>
    <row r="78" ht="10.05" customHeight="1" s="1003">
      <c r="A78" s="45" t="inlineStr">
        <is>
          <t>OLEAGINEUX</t>
        </is>
      </c>
      <c r="B78" s="45" t="inlineStr">
        <is>
          <t>Colza</t>
        </is>
      </c>
      <c r="C78" s="1112" t="n">
        <v>2006</v>
      </c>
      <c r="D78" s="45" t="inlineStr">
        <is>
          <t>2006/07</t>
        </is>
      </c>
      <c r="E78" s="1113" t="n">
        <v>7</v>
      </c>
      <c r="F78" s="48" t="n">
        <v>8243.299999999999</v>
      </c>
      <c r="G78" s="48" t="n">
        <v>20364.7</v>
      </c>
    </row>
    <row r="79" ht="10.05" customHeight="1" s="1003">
      <c r="A79" s="45" t="inlineStr">
        <is>
          <t>OLEAGINEUX</t>
        </is>
      </c>
      <c r="B79" s="45" t="inlineStr">
        <is>
          <t>Colza</t>
        </is>
      </c>
      <c r="C79" s="1112" t="n">
        <v>2006</v>
      </c>
      <c r="D79" s="45" t="inlineStr">
        <is>
          <t>2006/07</t>
        </is>
      </c>
      <c r="E79" s="1113" t="n">
        <v>8</v>
      </c>
      <c r="F79" s="48" t="n">
        <v>9779.299999999999</v>
      </c>
      <c r="G79" s="48" t="n">
        <v>20352</v>
      </c>
    </row>
    <row r="80" ht="10.05" customHeight="1" s="1003">
      <c r="A80" s="45" t="inlineStr">
        <is>
          <t>OLEAGINEUX</t>
        </is>
      </c>
      <c r="B80" s="45" t="inlineStr">
        <is>
          <t>Colza</t>
        </is>
      </c>
      <c r="C80" s="1112" t="n">
        <v>2006</v>
      </c>
      <c r="D80" s="45" t="inlineStr">
        <is>
          <t>2006/07</t>
        </is>
      </c>
      <c r="E80" s="1113" t="n">
        <v>9</v>
      </c>
      <c r="F80" s="48" t="n">
        <v>9734.100000000009</v>
      </c>
      <c r="G80" s="48" t="n">
        <v>16780.3</v>
      </c>
    </row>
    <row r="81" ht="10.05" customHeight="1" s="1003">
      <c r="A81" s="45" t="inlineStr">
        <is>
          <t>OLEAGINEUX</t>
        </is>
      </c>
      <c r="B81" s="45" t="inlineStr">
        <is>
          <t>Colza</t>
        </is>
      </c>
      <c r="C81" s="1112" t="n">
        <v>2006</v>
      </c>
      <c r="D81" s="45" t="inlineStr">
        <is>
          <t>2006/07</t>
        </is>
      </c>
      <c r="E81" s="1113" t="n">
        <v>10</v>
      </c>
      <c r="F81" s="48" t="n">
        <v>9305.299999999999</v>
      </c>
      <c r="G81" s="48" t="n">
        <v>14008.2</v>
      </c>
    </row>
    <row r="82" ht="10.05" customHeight="1" s="1003">
      <c r="A82" s="45" t="inlineStr">
        <is>
          <t>OLEAGINEUX</t>
        </is>
      </c>
      <c r="B82" s="45" t="inlineStr">
        <is>
          <t>Colza</t>
        </is>
      </c>
      <c r="C82" s="1112" t="n">
        <v>2006</v>
      </c>
      <c r="D82" s="45" t="inlineStr">
        <is>
          <t>2006/07</t>
        </is>
      </c>
      <c r="E82" s="1113" t="n">
        <v>11</v>
      </c>
      <c r="F82" s="48" t="n">
        <v>8836.700000000001</v>
      </c>
      <c r="G82" s="48" t="n">
        <v>11272.6</v>
      </c>
    </row>
    <row r="83" ht="10.05" customHeight="1" s="1003">
      <c r="A83" s="45" t="inlineStr">
        <is>
          <t>OLEAGINEUX</t>
        </is>
      </c>
      <c r="B83" s="45" t="inlineStr">
        <is>
          <t>Colza</t>
        </is>
      </c>
      <c r="C83" s="1112" t="n">
        <v>2006</v>
      </c>
      <c r="D83" s="45" t="inlineStr">
        <is>
          <t>2006/07</t>
        </is>
      </c>
      <c r="E83" s="1113" t="n">
        <v>12</v>
      </c>
      <c r="F83" s="48" t="n">
        <v>7419.1</v>
      </c>
      <c r="G83" s="48" t="n">
        <v>8422.1</v>
      </c>
    </row>
    <row r="84" ht="10.05" customHeight="1" s="1003">
      <c r="A84" s="45" t="inlineStr">
        <is>
          <t>OLEAGINEUX</t>
        </is>
      </c>
      <c r="B84" s="45" t="inlineStr">
        <is>
          <t>Colza</t>
        </is>
      </c>
      <c r="C84" s="1112" t="n">
        <v>2007</v>
      </c>
      <c r="D84" s="45" t="inlineStr">
        <is>
          <t>2006/07</t>
        </is>
      </c>
      <c r="E84" s="1113" t="n">
        <v>1</v>
      </c>
      <c r="F84" s="48" t="n">
        <v>8164.1</v>
      </c>
      <c r="G84" s="48" t="n">
        <v>5683.2</v>
      </c>
    </row>
    <row r="85" ht="10.05" customHeight="1" s="1003">
      <c r="A85" s="45" t="inlineStr">
        <is>
          <t>OLEAGINEUX</t>
        </is>
      </c>
      <c r="B85" s="45" t="inlineStr">
        <is>
          <t>Colza</t>
        </is>
      </c>
      <c r="C85" s="1112" t="n">
        <v>2007</v>
      </c>
      <c r="D85" s="45" t="inlineStr">
        <is>
          <t>2006/07</t>
        </is>
      </c>
      <c r="E85" s="1113" t="n">
        <v>2</v>
      </c>
      <c r="F85" s="48" t="n">
        <v>6927</v>
      </c>
      <c r="G85" s="48" t="n">
        <v>8067.5</v>
      </c>
    </row>
    <row r="86" ht="10.05" customHeight="1" s="1003">
      <c r="A86" s="45" t="inlineStr">
        <is>
          <t>OLEAGINEUX</t>
        </is>
      </c>
      <c r="B86" s="45" t="inlineStr">
        <is>
          <t>Colza</t>
        </is>
      </c>
      <c r="C86" s="1112" t="n">
        <v>2007</v>
      </c>
      <c r="D86" s="45" t="inlineStr">
        <is>
          <t>2006/07</t>
        </is>
      </c>
      <c r="E86" s="1113" t="n">
        <v>3</v>
      </c>
      <c r="F86" s="48" t="n">
        <v>9018.4</v>
      </c>
      <c r="G86" s="48" t="n">
        <v>7510.9</v>
      </c>
    </row>
    <row r="87" ht="10.05" customHeight="1" s="1003">
      <c r="A87" s="45" t="inlineStr">
        <is>
          <t>OLEAGINEUX</t>
        </is>
      </c>
      <c r="B87" s="45" t="inlineStr">
        <is>
          <t>Colza</t>
        </is>
      </c>
      <c r="C87" s="1112" t="n">
        <v>2007</v>
      </c>
      <c r="D87" s="45" t="inlineStr">
        <is>
          <t>2006/07</t>
        </is>
      </c>
      <c r="E87" s="1113" t="n">
        <v>4</v>
      </c>
      <c r="F87" s="48" t="n">
        <v>8379.200000000001</v>
      </c>
      <c r="G87" s="48" t="n">
        <v>7407.2</v>
      </c>
    </row>
    <row r="88" ht="10.05" customHeight="1" s="1003">
      <c r="A88" s="45" t="inlineStr">
        <is>
          <t>OLEAGINEUX</t>
        </is>
      </c>
      <c r="B88" s="45" t="inlineStr">
        <is>
          <t>Colza</t>
        </is>
      </c>
      <c r="C88" s="1112" t="n">
        <v>2007</v>
      </c>
      <c r="D88" s="45" t="inlineStr">
        <is>
          <t>2006/07</t>
        </is>
      </c>
      <c r="E88" s="1113" t="n">
        <v>5</v>
      </c>
      <c r="F88" s="48" t="n">
        <v>9969.6</v>
      </c>
      <c r="G88" s="48" t="n">
        <v>3990.4</v>
      </c>
    </row>
    <row r="89" ht="10.05" customHeight="1" s="1003">
      <c r="A89" s="45" t="inlineStr">
        <is>
          <t>OLEAGINEUX</t>
        </is>
      </c>
      <c r="B89" s="45" t="inlineStr">
        <is>
          <t>Colza</t>
        </is>
      </c>
      <c r="C89" s="1112" t="n">
        <v>2007</v>
      </c>
      <c r="D89" s="45" t="inlineStr">
        <is>
          <t>2006/07</t>
        </is>
      </c>
      <c r="E89" s="1113" t="n">
        <v>6</v>
      </c>
      <c r="F89" s="48" t="n">
        <v>10952.7</v>
      </c>
      <c r="G89" s="48" t="n">
        <v>5119.5</v>
      </c>
    </row>
    <row r="90" ht="10.05" customHeight="1" s="1003">
      <c r="A90" s="45" t="inlineStr">
        <is>
          <t>OLEAGINEUX</t>
        </is>
      </c>
      <c r="B90" s="45" t="inlineStr">
        <is>
          <t>Colza</t>
        </is>
      </c>
      <c r="C90" s="1112" t="n">
        <v>2007</v>
      </c>
      <c r="D90" s="45" t="inlineStr">
        <is>
          <t>2007/08</t>
        </is>
      </c>
      <c r="E90" s="1113" t="n">
        <v>7</v>
      </c>
      <c r="F90" s="48" t="n">
        <v>12562.3</v>
      </c>
      <c r="G90" s="48" t="n">
        <v>13394.8</v>
      </c>
    </row>
    <row r="91" ht="10.05" customHeight="1" s="1003">
      <c r="A91" s="45" t="inlineStr">
        <is>
          <t>OLEAGINEUX</t>
        </is>
      </c>
      <c r="B91" s="45" t="inlineStr">
        <is>
          <t>Colza</t>
        </is>
      </c>
      <c r="C91" s="1112" t="n">
        <v>2007</v>
      </c>
      <c r="D91" s="45" t="inlineStr">
        <is>
          <t>2007/08</t>
        </is>
      </c>
      <c r="E91" s="1113" t="n">
        <v>8</v>
      </c>
      <c r="F91" s="48" t="n">
        <v>13018.3</v>
      </c>
      <c r="G91" s="48" t="n">
        <v>12049.6</v>
      </c>
    </row>
    <row r="92" ht="10.05" customHeight="1" s="1003">
      <c r="A92" s="45" t="inlineStr">
        <is>
          <t>OLEAGINEUX</t>
        </is>
      </c>
      <c r="B92" s="45" t="inlineStr">
        <is>
          <t>Colza</t>
        </is>
      </c>
      <c r="C92" s="1112" t="n">
        <v>2007</v>
      </c>
      <c r="D92" s="45" t="inlineStr">
        <is>
          <t>2007/08</t>
        </is>
      </c>
      <c r="E92" s="1113" t="n">
        <v>9</v>
      </c>
      <c r="F92" s="48" t="n">
        <v>12340.6</v>
      </c>
      <c r="G92" s="48" t="n">
        <v>11494.8</v>
      </c>
    </row>
    <row r="93" ht="10.05" customHeight="1" s="1003">
      <c r="A93" s="45" t="inlineStr">
        <is>
          <t>OLEAGINEUX</t>
        </is>
      </c>
      <c r="B93" s="45" t="inlineStr">
        <is>
          <t>Colza</t>
        </is>
      </c>
      <c r="C93" s="1112" t="n">
        <v>2007</v>
      </c>
      <c r="D93" s="45" t="inlineStr">
        <is>
          <t>2007/08</t>
        </is>
      </c>
      <c r="E93" s="1113" t="n">
        <v>10</v>
      </c>
      <c r="F93" s="48" t="n">
        <v>12841.7</v>
      </c>
      <c r="G93" s="48" t="n">
        <v>9638.9</v>
      </c>
    </row>
    <row r="94" ht="10.05" customHeight="1" s="1003">
      <c r="A94" s="45" t="inlineStr">
        <is>
          <t>OLEAGINEUX</t>
        </is>
      </c>
      <c r="B94" s="45" t="inlineStr">
        <is>
          <t>Colza</t>
        </is>
      </c>
      <c r="C94" s="1112" t="n">
        <v>2007</v>
      </c>
      <c r="D94" s="45" t="inlineStr">
        <is>
          <t>2007/08</t>
        </is>
      </c>
      <c r="E94" s="1113" t="n">
        <v>11</v>
      </c>
      <c r="F94" s="48" t="n">
        <v>8646.1</v>
      </c>
      <c r="G94" s="48" t="n">
        <v>9482.6</v>
      </c>
    </row>
    <row r="95" ht="10.05" customHeight="1" s="1003">
      <c r="A95" s="45" t="inlineStr">
        <is>
          <t>OLEAGINEUX</t>
        </is>
      </c>
      <c r="B95" s="45" t="inlineStr">
        <is>
          <t>Colza</t>
        </is>
      </c>
      <c r="C95" s="1112" t="n">
        <v>2007</v>
      </c>
      <c r="D95" s="45" t="inlineStr">
        <is>
          <t>2007/08</t>
        </is>
      </c>
      <c r="E95" s="1113" t="n">
        <v>12</v>
      </c>
      <c r="F95" s="48" t="n">
        <v>6990.1</v>
      </c>
      <c r="G95" s="48" t="n">
        <v>10372</v>
      </c>
    </row>
    <row r="96" ht="10.05" customHeight="1" s="1003">
      <c r="A96" s="45" t="inlineStr">
        <is>
          <t>OLEAGINEUX</t>
        </is>
      </c>
      <c r="B96" s="45" t="inlineStr">
        <is>
          <t>Colza</t>
        </is>
      </c>
      <c r="C96" s="1112" t="n">
        <v>2008</v>
      </c>
      <c r="D96" s="45" t="inlineStr">
        <is>
          <t>2007/08</t>
        </is>
      </c>
      <c r="E96" s="1113" t="n">
        <v>1</v>
      </c>
      <c r="F96" s="48" t="n">
        <v>7900.3</v>
      </c>
      <c r="G96" s="48" t="n">
        <v>9182.6</v>
      </c>
    </row>
    <row r="97" ht="10.05" customHeight="1" s="1003">
      <c r="A97" s="45" t="inlineStr">
        <is>
          <t>OLEAGINEUX</t>
        </is>
      </c>
      <c r="B97" s="45" t="inlineStr">
        <is>
          <t>Colza</t>
        </is>
      </c>
      <c r="C97" s="1112" t="n">
        <v>2008</v>
      </c>
      <c r="D97" s="45" t="inlineStr">
        <is>
          <t>2007/08</t>
        </is>
      </c>
      <c r="E97" s="1113" t="n">
        <v>2</v>
      </c>
      <c r="F97" s="48" t="n">
        <v>6041.3</v>
      </c>
      <c r="G97" s="48" t="n">
        <v>9001.299999999999</v>
      </c>
    </row>
    <row r="98" ht="10.05" customHeight="1" s="1003">
      <c r="A98" s="45" t="inlineStr">
        <is>
          <t>OLEAGINEUX</t>
        </is>
      </c>
      <c r="B98" s="45" t="inlineStr">
        <is>
          <t>Colza</t>
        </is>
      </c>
      <c r="C98" s="1112" t="n">
        <v>2008</v>
      </c>
      <c r="D98" s="45" t="inlineStr">
        <is>
          <t>2007/08</t>
        </is>
      </c>
      <c r="E98" s="1113" t="n">
        <v>3</v>
      </c>
      <c r="F98" s="48" t="n">
        <v>5877.8</v>
      </c>
      <c r="G98" s="48" t="n">
        <v>9157.4</v>
      </c>
    </row>
    <row r="99" ht="10.05" customHeight="1" s="1003">
      <c r="A99" s="45" t="inlineStr">
        <is>
          <t>OLEAGINEUX</t>
        </is>
      </c>
      <c r="B99" s="45" t="inlineStr">
        <is>
          <t>Colza</t>
        </is>
      </c>
      <c r="C99" s="1112" t="n">
        <v>2008</v>
      </c>
      <c r="D99" s="45" t="inlineStr">
        <is>
          <t>2007/08</t>
        </is>
      </c>
      <c r="E99" s="1113" t="n">
        <v>4</v>
      </c>
      <c r="F99" s="48" t="n">
        <v>7384.9</v>
      </c>
      <c r="G99" s="48" t="n">
        <v>6286.2</v>
      </c>
    </row>
    <row r="100" ht="10.05" customHeight="1" s="1003">
      <c r="A100" s="45" t="inlineStr">
        <is>
          <t>OLEAGINEUX</t>
        </is>
      </c>
      <c r="B100" s="45" t="inlineStr">
        <is>
          <t>Colza</t>
        </is>
      </c>
      <c r="C100" s="1112" t="n">
        <v>2008</v>
      </c>
      <c r="D100" s="45" t="inlineStr">
        <is>
          <t>2007/08</t>
        </is>
      </c>
      <c r="E100" s="1113" t="n">
        <v>5</v>
      </c>
      <c r="F100" s="48" t="n">
        <v>7544.9</v>
      </c>
      <c r="G100" s="48" t="n">
        <v>4700.4</v>
      </c>
    </row>
    <row r="101" ht="10.05" customHeight="1" s="1003">
      <c r="A101" s="45" t="inlineStr">
        <is>
          <t>OLEAGINEUX</t>
        </is>
      </c>
      <c r="B101" s="45" t="inlineStr">
        <is>
          <t>Colza</t>
        </is>
      </c>
      <c r="C101" s="1112" t="n">
        <v>2008</v>
      </c>
      <c r="D101" s="45" t="inlineStr">
        <is>
          <t>2007/08</t>
        </is>
      </c>
      <c r="E101" s="1113" t="n">
        <v>6</v>
      </c>
      <c r="F101" s="48" t="n">
        <v>7897</v>
      </c>
      <c r="G101" s="48" t="n">
        <v>2774</v>
      </c>
    </row>
    <row r="102" ht="10.05" customHeight="1" s="1003">
      <c r="A102" s="45" t="inlineStr">
        <is>
          <t>OLEAGINEUX</t>
        </is>
      </c>
      <c r="B102" s="45" t="inlineStr">
        <is>
          <t>Colza</t>
        </is>
      </c>
      <c r="C102" s="1112" t="n">
        <v>2008</v>
      </c>
      <c r="D102" s="45" t="inlineStr">
        <is>
          <t>2008/09</t>
        </is>
      </c>
      <c r="E102" s="1113" t="n">
        <v>7</v>
      </c>
      <c r="F102" s="48" t="n">
        <v>7817.9</v>
      </c>
      <c r="G102" s="48" t="n">
        <v>12321.4</v>
      </c>
    </row>
    <row r="103" ht="10.05" customHeight="1" s="1003">
      <c r="A103" s="45" t="inlineStr">
        <is>
          <t>OLEAGINEUX</t>
        </is>
      </c>
      <c r="B103" s="45" t="inlineStr">
        <is>
          <t>Colza</t>
        </is>
      </c>
      <c r="C103" s="1112" t="n">
        <v>2008</v>
      </c>
      <c r="D103" s="45" t="inlineStr">
        <is>
          <t>2008/09</t>
        </is>
      </c>
      <c r="E103" s="1113" t="n">
        <v>8</v>
      </c>
      <c r="F103" s="48" t="n">
        <v>9032.9</v>
      </c>
      <c r="G103" s="48" t="n">
        <v>10573.8</v>
      </c>
    </row>
    <row r="104" ht="10.05" customHeight="1" s="1003">
      <c r="A104" s="45" t="inlineStr">
        <is>
          <t>OLEAGINEUX</t>
        </is>
      </c>
      <c r="B104" s="45" t="inlineStr">
        <is>
          <t>Colza</t>
        </is>
      </c>
      <c r="C104" s="1112" t="n">
        <v>2008</v>
      </c>
      <c r="D104" s="45" t="inlineStr">
        <is>
          <t>2008/09</t>
        </is>
      </c>
      <c r="E104" s="1113" t="n">
        <v>9</v>
      </c>
      <c r="F104" s="48" t="n">
        <v>10568.1</v>
      </c>
      <c r="G104" s="48" t="n">
        <v>9376.5</v>
      </c>
    </row>
    <row r="105" ht="10.05" customHeight="1" s="1003">
      <c r="A105" s="45" t="inlineStr">
        <is>
          <t>OLEAGINEUX</t>
        </is>
      </c>
      <c r="B105" s="45" t="inlineStr">
        <is>
          <t>Colza</t>
        </is>
      </c>
      <c r="C105" s="1112" t="n">
        <v>2008</v>
      </c>
      <c r="D105" s="45" t="inlineStr">
        <is>
          <t>2008/09</t>
        </is>
      </c>
      <c r="E105" s="1113" t="n">
        <v>10</v>
      </c>
      <c r="F105" s="48" t="n">
        <v>11081.8</v>
      </c>
      <c r="G105" s="48" t="n">
        <v>7843.6</v>
      </c>
    </row>
    <row r="106" ht="10.05" customHeight="1" s="1003">
      <c r="A106" s="45" t="inlineStr">
        <is>
          <t>OLEAGINEUX</t>
        </is>
      </c>
      <c r="B106" s="45" t="inlineStr">
        <is>
          <t>Colza</t>
        </is>
      </c>
      <c r="C106" s="1112" t="n">
        <v>2008</v>
      </c>
      <c r="D106" s="45" t="inlineStr">
        <is>
          <t>2008/09</t>
        </is>
      </c>
      <c r="E106" s="1113" t="n">
        <v>11</v>
      </c>
      <c r="F106" s="48" t="n">
        <v>9781.4</v>
      </c>
      <c r="G106" s="48" t="n">
        <v>6997</v>
      </c>
    </row>
    <row r="107" ht="10.05" customHeight="1" s="1003">
      <c r="A107" s="45" t="inlineStr">
        <is>
          <t>OLEAGINEUX</t>
        </is>
      </c>
      <c r="B107" s="45" t="inlineStr">
        <is>
          <t>Colza</t>
        </is>
      </c>
      <c r="C107" s="1112" t="n">
        <v>2008</v>
      </c>
      <c r="D107" s="45" t="inlineStr">
        <is>
          <t>2008/09</t>
        </is>
      </c>
      <c r="E107" s="1113" t="n">
        <v>12</v>
      </c>
      <c r="F107" s="48" t="n">
        <v>9076.700000000001</v>
      </c>
      <c r="G107" s="48" t="n">
        <v>6991.4</v>
      </c>
    </row>
    <row r="108" ht="10.05" customHeight="1" s="1003">
      <c r="A108" s="45" t="inlineStr">
        <is>
          <t>OLEAGINEUX</t>
        </is>
      </c>
      <c r="B108" s="45" t="inlineStr">
        <is>
          <t>Colza</t>
        </is>
      </c>
      <c r="C108" s="1112" t="n">
        <v>2009</v>
      </c>
      <c r="D108" s="45" t="inlineStr">
        <is>
          <t>2008/09</t>
        </is>
      </c>
      <c r="E108" s="1113" t="n">
        <v>1</v>
      </c>
      <c r="F108" s="48" t="n">
        <v>9823.299999999999</v>
      </c>
      <c r="G108" s="48" t="n">
        <v>5563.1</v>
      </c>
    </row>
    <row r="109" ht="10.05" customHeight="1" s="1003">
      <c r="A109" s="45" t="inlineStr">
        <is>
          <t>OLEAGINEUX</t>
        </is>
      </c>
      <c r="B109" s="45" t="inlineStr">
        <is>
          <t>Colza</t>
        </is>
      </c>
      <c r="C109" s="1112" t="n">
        <v>2009</v>
      </c>
      <c r="D109" s="45" t="inlineStr">
        <is>
          <t>2008/09</t>
        </is>
      </c>
      <c r="E109" s="1113" t="n">
        <v>2</v>
      </c>
      <c r="F109" s="48" t="n">
        <v>8317.6</v>
      </c>
      <c r="G109" s="48" t="n">
        <v>6249.8</v>
      </c>
    </row>
    <row r="110" ht="10.05" customHeight="1" s="1003">
      <c r="A110" s="45" t="inlineStr">
        <is>
          <t>OLEAGINEUX</t>
        </is>
      </c>
      <c r="B110" s="45" t="inlineStr">
        <is>
          <t>Colza</t>
        </is>
      </c>
      <c r="C110" s="1112" t="n">
        <v>2009</v>
      </c>
      <c r="D110" s="45" t="inlineStr">
        <is>
          <t>2008/09</t>
        </is>
      </c>
      <c r="E110" s="1113" t="n">
        <v>3</v>
      </c>
      <c r="F110" s="48" t="n">
        <v>10740.6</v>
      </c>
      <c r="G110" s="48" t="n">
        <v>3889.2</v>
      </c>
    </row>
    <row r="111" ht="10.05" customHeight="1" s="1003">
      <c r="A111" s="45" t="inlineStr">
        <is>
          <t>OLEAGINEUX</t>
        </is>
      </c>
      <c r="B111" s="45" t="inlineStr">
        <is>
          <t>Colza</t>
        </is>
      </c>
      <c r="C111" s="1112" t="n">
        <v>2009</v>
      </c>
      <c r="D111" s="45" t="inlineStr">
        <is>
          <t>2008/09</t>
        </is>
      </c>
      <c r="E111" s="1113" t="n">
        <v>4</v>
      </c>
      <c r="F111" s="48" t="n">
        <v>11440.6</v>
      </c>
      <c r="G111" s="48" t="n">
        <v>3955.1</v>
      </c>
    </row>
    <row r="112" ht="10.05" customHeight="1" s="1003">
      <c r="A112" s="45" t="inlineStr">
        <is>
          <t>OLEAGINEUX</t>
        </is>
      </c>
      <c r="B112" s="45" t="inlineStr">
        <is>
          <t>Colza</t>
        </is>
      </c>
      <c r="C112" s="1112" t="n">
        <v>2009</v>
      </c>
      <c r="D112" s="45" t="inlineStr">
        <is>
          <t>2008/09</t>
        </is>
      </c>
      <c r="E112" s="1113" t="n">
        <v>5</v>
      </c>
      <c r="F112" s="48" t="n">
        <v>10981.2</v>
      </c>
      <c r="G112" s="48" t="n">
        <v>3555.1</v>
      </c>
    </row>
    <row r="113" ht="10.05" customHeight="1" s="1003">
      <c r="A113" s="45" t="inlineStr">
        <is>
          <t>OLEAGINEUX</t>
        </is>
      </c>
      <c r="B113" s="45" t="inlineStr">
        <is>
          <t>Colza</t>
        </is>
      </c>
      <c r="C113" s="1112" t="n">
        <v>2009</v>
      </c>
      <c r="D113" s="45" t="inlineStr">
        <is>
          <t>2008/09</t>
        </is>
      </c>
      <c r="E113" s="1113" t="n">
        <v>6</v>
      </c>
      <c r="F113" s="48" t="n">
        <v>11573.8</v>
      </c>
      <c r="G113" s="48" t="n">
        <v>3898.5</v>
      </c>
    </row>
    <row r="114" ht="10.05" customHeight="1" s="1003">
      <c r="A114" s="45" t="inlineStr">
        <is>
          <t>OLEAGINEUX</t>
        </is>
      </c>
      <c r="B114" s="45" t="inlineStr">
        <is>
          <t>Colza</t>
        </is>
      </c>
      <c r="C114" s="1112" t="n">
        <v>2009</v>
      </c>
      <c r="D114" s="45" t="inlineStr">
        <is>
          <t>2009/10</t>
        </is>
      </c>
      <c r="E114" s="1113" t="n">
        <v>7</v>
      </c>
      <c r="F114" s="48" t="n">
        <v>13175</v>
      </c>
      <c r="G114" s="48" t="n">
        <v>11420.1</v>
      </c>
    </row>
    <row r="115" ht="10.05" customHeight="1" s="1003">
      <c r="A115" s="45" t="inlineStr">
        <is>
          <t>OLEAGINEUX</t>
        </is>
      </c>
      <c r="B115" s="45" t="inlineStr">
        <is>
          <t>Colza</t>
        </is>
      </c>
      <c r="C115" s="1112" t="n">
        <v>2009</v>
      </c>
      <c r="D115" s="45" t="inlineStr">
        <is>
          <t>2009/10</t>
        </is>
      </c>
      <c r="E115" s="1113" t="n">
        <v>8</v>
      </c>
      <c r="F115" s="48" t="n">
        <v>13315.6</v>
      </c>
      <c r="G115" s="48" t="n">
        <v>10003.8</v>
      </c>
    </row>
    <row r="116" ht="10.05" customHeight="1" s="1003">
      <c r="A116" s="45" t="inlineStr">
        <is>
          <t>OLEAGINEUX</t>
        </is>
      </c>
      <c r="B116" s="45" t="inlineStr">
        <is>
          <t>Colza</t>
        </is>
      </c>
      <c r="C116" s="1112" t="n">
        <v>2009</v>
      </c>
      <c r="D116" s="45" t="inlineStr">
        <is>
          <t>2009/10</t>
        </is>
      </c>
      <c r="E116" s="1113" t="n">
        <v>9</v>
      </c>
      <c r="F116" s="48" t="n">
        <v>14853.3</v>
      </c>
      <c r="G116" s="48" t="n">
        <v>7581</v>
      </c>
    </row>
    <row r="117" ht="10.05" customHeight="1" s="1003">
      <c r="A117" s="45" t="inlineStr">
        <is>
          <t>OLEAGINEUX</t>
        </is>
      </c>
      <c r="B117" s="45" t="inlineStr">
        <is>
          <t>Colza</t>
        </is>
      </c>
      <c r="C117" s="1112" t="n">
        <v>2009</v>
      </c>
      <c r="D117" s="45" t="inlineStr">
        <is>
          <t>2009/10</t>
        </is>
      </c>
      <c r="E117" s="1113" t="n">
        <v>10</v>
      </c>
      <c r="F117" s="48" t="n">
        <v>15216.7</v>
      </c>
      <c r="G117" s="48" t="n">
        <v>5673.7</v>
      </c>
    </row>
    <row r="118" ht="10.05" customHeight="1" s="1003">
      <c r="A118" s="45" t="inlineStr">
        <is>
          <t>OLEAGINEUX</t>
        </is>
      </c>
      <c r="B118" s="45" t="inlineStr">
        <is>
          <t>Colza</t>
        </is>
      </c>
      <c r="C118" s="1112" t="n">
        <v>2009</v>
      </c>
      <c r="D118" s="45" t="inlineStr">
        <is>
          <t>2009/10</t>
        </is>
      </c>
      <c r="E118" s="1113" t="n">
        <v>11</v>
      </c>
      <c r="F118" s="48" t="n">
        <v>13741.9</v>
      </c>
      <c r="G118" s="48" t="n">
        <v>5543.1</v>
      </c>
    </row>
    <row r="119" ht="10.05" customHeight="1" s="1003">
      <c r="A119" s="45" t="inlineStr">
        <is>
          <t>OLEAGINEUX</t>
        </is>
      </c>
      <c r="B119" s="45" t="inlineStr">
        <is>
          <t>Colza</t>
        </is>
      </c>
      <c r="C119" s="1112" t="n">
        <v>2009</v>
      </c>
      <c r="D119" s="45" t="inlineStr">
        <is>
          <t>2009/10</t>
        </is>
      </c>
      <c r="E119" s="1113" t="n">
        <v>12</v>
      </c>
      <c r="F119" s="48" t="n">
        <v>13839.7</v>
      </c>
      <c r="G119" s="48" t="n">
        <v>5311.6</v>
      </c>
    </row>
    <row r="120" ht="10.05" customHeight="1" s="1003">
      <c r="A120" s="45" t="inlineStr">
        <is>
          <t>OLEAGINEUX</t>
        </is>
      </c>
      <c r="B120" s="45" t="inlineStr">
        <is>
          <t>Colza</t>
        </is>
      </c>
      <c r="C120" s="1112" t="n">
        <v>2010</v>
      </c>
      <c r="D120" s="45" t="inlineStr">
        <is>
          <t>2009/10</t>
        </is>
      </c>
      <c r="E120" s="1113" t="n">
        <v>1</v>
      </c>
      <c r="F120" s="48" t="n">
        <v>13862.3</v>
      </c>
      <c r="G120" s="48" t="n">
        <v>5516.4</v>
      </c>
    </row>
    <row r="121" ht="10.05" customHeight="1" s="1003">
      <c r="A121" s="45" t="inlineStr">
        <is>
          <t>OLEAGINEUX</t>
        </is>
      </c>
      <c r="B121" s="45" t="inlineStr">
        <is>
          <t>Colza</t>
        </is>
      </c>
      <c r="C121" s="1112" t="n">
        <v>2010</v>
      </c>
      <c r="D121" s="45" t="inlineStr">
        <is>
          <t>2009/10</t>
        </is>
      </c>
      <c r="E121" s="1113" t="n">
        <v>2</v>
      </c>
      <c r="F121" s="48" t="n">
        <v>13723.4</v>
      </c>
      <c r="G121" s="48" t="n">
        <v>5179.5</v>
      </c>
    </row>
    <row r="122" ht="10.05" customHeight="1" s="1003">
      <c r="A122" s="45" t="inlineStr">
        <is>
          <t>OLEAGINEUX</t>
        </is>
      </c>
      <c r="B122" s="45" t="inlineStr">
        <is>
          <t>Colza</t>
        </is>
      </c>
      <c r="C122" s="1112" t="n">
        <v>2010</v>
      </c>
      <c r="D122" s="45" t="inlineStr">
        <is>
          <t>2009/10</t>
        </is>
      </c>
      <c r="E122" s="1113" t="n">
        <v>3</v>
      </c>
      <c r="F122" s="48" t="n">
        <v>14464</v>
      </c>
      <c r="G122" s="48" t="n">
        <v>4746.9</v>
      </c>
    </row>
    <row r="123" ht="10.05" customHeight="1" s="1003">
      <c r="A123" s="45" t="inlineStr">
        <is>
          <t>OLEAGINEUX</t>
        </is>
      </c>
      <c r="B123" s="45" t="inlineStr">
        <is>
          <t>Colza</t>
        </is>
      </c>
      <c r="C123" s="1112" t="n">
        <v>2010</v>
      </c>
      <c r="D123" s="45" t="inlineStr">
        <is>
          <t>2009/10</t>
        </is>
      </c>
      <c r="E123" s="1113" t="n">
        <v>4</v>
      </c>
      <c r="F123" s="48" t="n">
        <v>12756.5</v>
      </c>
      <c r="G123" s="48" t="n">
        <v>4399.2</v>
      </c>
    </row>
    <row r="124" ht="10.05" customHeight="1" s="1003">
      <c r="A124" s="45" t="inlineStr">
        <is>
          <t>OLEAGINEUX</t>
        </is>
      </c>
      <c r="B124" s="45" t="inlineStr">
        <is>
          <t>Colza</t>
        </is>
      </c>
      <c r="C124" s="1112" t="n">
        <v>2010</v>
      </c>
      <c r="D124" s="45" t="inlineStr">
        <is>
          <t>2009/10</t>
        </is>
      </c>
      <c r="E124" s="1113" t="n">
        <v>5</v>
      </c>
      <c r="F124" s="48" t="n">
        <v>11604.4</v>
      </c>
      <c r="G124" s="48" t="n">
        <v>4193</v>
      </c>
    </row>
    <row r="125" ht="10.05" customHeight="1" s="1003">
      <c r="A125" s="45" t="inlineStr">
        <is>
          <t>OLEAGINEUX</t>
        </is>
      </c>
      <c r="B125" s="45" t="inlineStr">
        <is>
          <t>Colza</t>
        </is>
      </c>
      <c r="C125" s="1112" t="n">
        <v>2010</v>
      </c>
      <c r="D125" s="45" t="inlineStr">
        <is>
          <t>2009/10</t>
        </is>
      </c>
      <c r="E125" s="1113" t="n">
        <v>6</v>
      </c>
      <c r="F125" s="48" t="n">
        <v>11412.3</v>
      </c>
      <c r="G125" s="48" t="n">
        <v>4635.6</v>
      </c>
    </row>
    <row r="126" ht="10.05" customHeight="1" s="1003">
      <c r="A126" s="45" t="inlineStr">
        <is>
          <t>OLEAGINEUX</t>
        </is>
      </c>
      <c r="B126" s="45" t="inlineStr">
        <is>
          <t>Colza</t>
        </is>
      </c>
      <c r="C126" s="1112" t="n">
        <v>2010</v>
      </c>
      <c r="D126" s="45" t="inlineStr">
        <is>
          <t>2010/11</t>
        </is>
      </c>
      <c r="E126" s="1113" t="n">
        <v>7</v>
      </c>
      <c r="F126" s="48" t="n">
        <v>11979.5</v>
      </c>
      <c r="G126" s="48" t="n">
        <v>9584.200000000001</v>
      </c>
    </row>
    <row r="127" ht="10.05" customHeight="1" s="1003">
      <c r="A127" s="45" t="inlineStr">
        <is>
          <t>OLEAGINEUX</t>
        </is>
      </c>
      <c r="B127" s="45" t="inlineStr">
        <is>
          <t>Colza</t>
        </is>
      </c>
      <c r="C127" s="1112" t="n">
        <v>2010</v>
      </c>
      <c r="D127" s="45" t="inlineStr">
        <is>
          <t>2010/11</t>
        </is>
      </c>
      <c r="E127" s="1113" t="n">
        <v>8</v>
      </c>
      <c r="F127" s="48" t="n">
        <v>11788.48</v>
      </c>
      <c r="G127" s="48" t="n">
        <v>8019.06</v>
      </c>
    </row>
    <row r="128" ht="10.05" customHeight="1" s="1003">
      <c r="A128" s="45" t="inlineStr">
        <is>
          <t>OLEAGINEUX</t>
        </is>
      </c>
      <c r="B128" s="45" t="inlineStr">
        <is>
          <t>Colza</t>
        </is>
      </c>
      <c r="C128" s="1112" t="n">
        <v>2010</v>
      </c>
      <c r="D128" s="45" t="inlineStr">
        <is>
          <t>2010/11</t>
        </is>
      </c>
      <c r="E128" s="1113" t="n">
        <v>9</v>
      </c>
      <c r="F128" s="48" t="n">
        <v>12495.35</v>
      </c>
      <c r="G128" s="48" t="n">
        <v>5782.11</v>
      </c>
    </row>
    <row r="129" ht="10.05" customHeight="1" s="1003">
      <c r="A129" s="45" t="inlineStr">
        <is>
          <t>OLEAGINEUX</t>
        </is>
      </c>
      <c r="B129" s="45" t="inlineStr">
        <is>
          <t>Colza</t>
        </is>
      </c>
      <c r="C129" s="1112" t="n">
        <v>2010</v>
      </c>
      <c r="D129" s="45" t="inlineStr">
        <is>
          <t>2010/11</t>
        </is>
      </c>
      <c r="E129" s="1113" t="n">
        <v>10</v>
      </c>
      <c r="F129" s="48" t="n">
        <v>11304.33</v>
      </c>
      <c r="G129" s="48" t="n">
        <v>4886.04</v>
      </c>
    </row>
    <row r="130" ht="10.05" customHeight="1" s="1003">
      <c r="A130" s="45" t="inlineStr">
        <is>
          <t>OLEAGINEUX</t>
        </is>
      </c>
      <c r="B130" s="45" t="inlineStr">
        <is>
          <t>Colza</t>
        </is>
      </c>
      <c r="C130" s="1112" t="n">
        <v>2010</v>
      </c>
      <c r="D130" s="45" t="inlineStr">
        <is>
          <t>2010/11</t>
        </is>
      </c>
      <c r="E130" s="1113" t="n">
        <v>11</v>
      </c>
      <c r="F130" s="48" t="n">
        <v>10651.8</v>
      </c>
      <c r="G130" s="48" t="n">
        <v>5083.84</v>
      </c>
    </row>
    <row r="131" ht="10.05" customHeight="1" s="1003">
      <c r="A131" s="45" t="inlineStr">
        <is>
          <t>OLEAGINEUX</t>
        </is>
      </c>
      <c r="B131" s="45" t="inlineStr">
        <is>
          <t>Colza</t>
        </is>
      </c>
      <c r="C131" s="1112" t="n">
        <v>2010</v>
      </c>
      <c r="D131" s="45" t="inlineStr">
        <is>
          <t>2010/11</t>
        </is>
      </c>
      <c r="E131" s="1113" t="n">
        <v>12</v>
      </c>
      <c r="F131" s="48" t="n">
        <v>10088.539</v>
      </c>
      <c r="G131" s="48" t="n">
        <v>4751.928</v>
      </c>
    </row>
    <row r="132" ht="10.05" customHeight="1" s="1003">
      <c r="A132" s="45" t="inlineStr">
        <is>
          <t>OLEAGINEUX</t>
        </is>
      </c>
      <c r="B132" s="45" t="inlineStr">
        <is>
          <t>Colza</t>
        </is>
      </c>
      <c r="C132" s="1112" t="n">
        <v>2011</v>
      </c>
      <c r="D132" s="45" t="inlineStr">
        <is>
          <t>2010/11</t>
        </is>
      </c>
      <c r="E132" s="1113" t="n">
        <v>1</v>
      </c>
      <c r="F132" s="48" t="n">
        <v>8558.5</v>
      </c>
      <c r="G132" s="48" t="n">
        <v>4222.128</v>
      </c>
    </row>
    <row r="133" ht="10.05" customHeight="1" s="1003">
      <c r="A133" s="45" t="inlineStr">
        <is>
          <t>OLEAGINEUX</t>
        </is>
      </c>
      <c r="B133" s="45" t="inlineStr">
        <is>
          <t>Colza</t>
        </is>
      </c>
      <c r="C133" s="1112" t="n">
        <v>2011</v>
      </c>
      <c r="D133" s="45" t="inlineStr">
        <is>
          <t>2010/11</t>
        </is>
      </c>
      <c r="E133" s="1113" t="n">
        <v>2</v>
      </c>
      <c r="F133" s="48" t="n">
        <v>7505.42</v>
      </c>
      <c r="G133" s="48" t="n">
        <v>3369.238</v>
      </c>
    </row>
    <row r="134" ht="10.05" customHeight="1" s="1003">
      <c r="A134" s="45" t="inlineStr">
        <is>
          <t>OLEAGINEUX</t>
        </is>
      </c>
      <c r="B134" s="45" t="inlineStr">
        <is>
          <t>Colza</t>
        </is>
      </c>
      <c r="C134" s="1112" t="n">
        <v>2011</v>
      </c>
      <c r="D134" s="45" t="inlineStr">
        <is>
          <t>2010/11</t>
        </is>
      </c>
      <c r="E134" s="1113" t="n">
        <v>3</v>
      </c>
      <c r="F134" s="48" t="n">
        <v>8168.781</v>
      </c>
      <c r="G134" s="48" t="n">
        <v>3211.177</v>
      </c>
    </row>
    <row r="135" ht="10.05" customHeight="1" s="1003">
      <c r="A135" s="45" t="inlineStr">
        <is>
          <t>OLEAGINEUX</t>
        </is>
      </c>
      <c r="B135" s="45" t="inlineStr">
        <is>
          <t>Colza</t>
        </is>
      </c>
      <c r="C135" s="1112" t="n">
        <v>2011</v>
      </c>
      <c r="D135" s="45" t="inlineStr">
        <is>
          <t>2010/11</t>
        </is>
      </c>
      <c r="E135" s="1113" t="n">
        <v>4</v>
      </c>
      <c r="F135" s="48" t="n">
        <v>7259.393</v>
      </c>
      <c r="G135" s="48" t="n">
        <v>2682.434</v>
      </c>
    </row>
    <row r="136" ht="10.05" customHeight="1" s="1003">
      <c r="A136" s="45" t="inlineStr">
        <is>
          <t>OLEAGINEUX</t>
        </is>
      </c>
      <c r="B136" s="45" t="inlineStr">
        <is>
          <t>Colza</t>
        </is>
      </c>
      <c r="C136" s="1112" t="n">
        <v>2011</v>
      </c>
      <c r="D136" s="45" t="inlineStr">
        <is>
          <t>2010/11</t>
        </is>
      </c>
      <c r="E136" s="1113" t="n">
        <v>5</v>
      </c>
      <c r="F136" s="48" t="n">
        <v>7286.474</v>
      </c>
      <c r="G136" s="48" t="n">
        <v>2935.98</v>
      </c>
    </row>
    <row r="137" ht="10.05" customHeight="1" s="1003">
      <c r="A137" s="45" t="inlineStr">
        <is>
          <t>OLEAGINEUX</t>
        </is>
      </c>
      <c r="B137" s="45" t="inlineStr">
        <is>
          <t>Colza</t>
        </is>
      </c>
      <c r="C137" s="1112" t="n">
        <v>2011</v>
      </c>
      <c r="D137" s="45" t="inlineStr">
        <is>
          <t>2010/11</t>
        </is>
      </c>
      <c r="E137" s="1113" t="n">
        <v>6</v>
      </c>
      <c r="F137" s="48" t="n">
        <v>7298.38</v>
      </c>
      <c r="G137" s="48" t="n">
        <v>3096.26</v>
      </c>
    </row>
    <row r="138" ht="10.05" customHeight="1" s="1003">
      <c r="A138" s="45" t="inlineStr">
        <is>
          <t>OLEAGINEUX</t>
        </is>
      </c>
      <c r="B138" s="45" t="inlineStr">
        <is>
          <t>Colza</t>
        </is>
      </c>
      <c r="C138" s="1112" t="n">
        <v>2011</v>
      </c>
      <c r="D138" s="45" t="inlineStr">
        <is>
          <t>2011/12</t>
        </is>
      </c>
      <c r="E138" s="1113" t="n">
        <v>7</v>
      </c>
      <c r="F138" s="48" t="n">
        <v>6799.25</v>
      </c>
      <c r="G138" s="48" t="n">
        <v>8229.27</v>
      </c>
    </row>
    <row r="139" ht="10.05" customHeight="1" s="1003">
      <c r="A139" s="45" t="inlineStr">
        <is>
          <t>OLEAGINEUX</t>
        </is>
      </c>
      <c r="B139" s="45" t="inlineStr">
        <is>
          <t>Colza</t>
        </is>
      </c>
      <c r="C139" s="1112" t="n">
        <v>2011</v>
      </c>
      <c r="D139" s="45" t="inlineStr">
        <is>
          <t>2011/12</t>
        </is>
      </c>
      <c r="E139" s="1113" t="n">
        <v>8</v>
      </c>
      <c r="F139" s="48" t="n">
        <v>7543.44</v>
      </c>
      <c r="G139" s="48" t="n">
        <v>4703.63</v>
      </c>
    </row>
    <row r="140" ht="10.05" customHeight="1" s="1003">
      <c r="A140" s="45" t="inlineStr">
        <is>
          <t>OLEAGINEUX</t>
        </is>
      </c>
      <c r="B140" s="45" t="inlineStr">
        <is>
          <t>Colza</t>
        </is>
      </c>
      <c r="C140" s="1112" t="n">
        <v>2011</v>
      </c>
      <c r="D140" s="45" t="inlineStr">
        <is>
          <t>2011/12</t>
        </is>
      </c>
      <c r="E140" s="1113" t="n">
        <v>9</v>
      </c>
      <c r="F140" s="48" t="n">
        <v>3878.9</v>
      </c>
      <c r="G140" s="48" t="n">
        <v>3586.65</v>
      </c>
    </row>
    <row r="141" ht="10.05" customHeight="1" s="1003">
      <c r="A141" s="45" t="inlineStr">
        <is>
          <t>OLEAGINEUX</t>
        </is>
      </c>
      <c r="B141" s="45" t="inlineStr">
        <is>
          <t>Colza</t>
        </is>
      </c>
      <c r="C141" s="1112" t="n">
        <v>2011</v>
      </c>
      <c r="D141" s="45" t="inlineStr">
        <is>
          <t>2011/12</t>
        </is>
      </c>
      <c r="E141" s="1113" t="n">
        <v>10</v>
      </c>
      <c r="F141" s="48" t="n">
        <v>3667.24</v>
      </c>
      <c r="G141" s="48" t="n">
        <v>3161.63</v>
      </c>
    </row>
    <row r="142" ht="10.05" customHeight="1" s="1003">
      <c r="A142" s="45" t="inlineStr">
        <is>
          <t>OLEAGINEUX</t>
        </is>
      </c>
      <c r="B142" s="45" t="inlineStr">
        <is>
          <t>Colza</t>
        </is>
      </c>
      <c r="C142" s="1112" t="n">
        <v>2011</v>
      </c>
      <c r="D142" s="45" t="inlineStr">
        <is>
          <t>2011/12</t>
        </is>
      </c>
      <c r="E142" s="1113" t="n">
        <v>11</v>
      </c>
      <c r="F142" s="48" t="n">
        <v>3281.8</v>
      </c>
      <c r="G142" s="48" t="n">
        <v>3156.53</v>
      </c>
    </row>
    <row r="143" ht="10.05" customHeight="1" s="1003">
      <c r="A143" s="45" t="inlineStr">
        <is>
          <t>OLEAGINEUX</t>
        </is>
      </c>
      <c r="B143" s="45" t="inlineStr">
        <is>
          <t>Colza</t>
        </is>
      </c>
      <c r="C143" s="1112" t="n">
        <v>2011</v>
      </c>
      <c r="D143" s="45" t="inlineStr">
        <is>
          <t>2011/12</t>
        </is>
      </c>
      <c r="E143" s="1113" t="n">
        <v>12</v>
      </c>
      <c r="F143" s="48" t="n">
        <v>2748.33</v>
      </c>
      <c r="G143" s="48" t="n">
        <v>3190.66</v>
      </c>
    </row>
    <row r="144" ht="10.05" customHeight="1" s="1003">
      <c r="A144" s="45" t="inlineStr">
        <is>
          <t>OLEAGINEUX</t>
        </is>
      </c>
      <c r="B144" s="45" t="inlineStr">
        <is>
          <t>Colza</t>
        </is>
      </c>
      <c r="C144" s="1112" t="n">
        <v>2012</v>
      </c>
      <c r="D144" s="45" t="inlineStr">
        <is>
          <t>2011/12</t>
        </is>
      </c>
      <c r="E144" s="1113" t="n">
        <v>1</v>
      </c>
      <c r="F144" s="48" t="n">
        <v>8644.290000000001</v>
      </c>
      <c r="G144" s="48" t="n">
        <v>2983.61</v>
      </c>
    </row>
    <row r="145" ht="10.05" customHeight="1" s="1003">
      <c r="A145" s="45" t="inlineStr">
        <is>
          <t>OLEAGINEUX</t>
        </is>
      </c>
      <c r="B145" s="45" t="inlineStr">
        <is>
          <t>Colza</t>
        </is>
      </c>
      <c r="C145" s="1112" t="n">
        <v>2012</v>
      </c>
      <c r="D145" s="45" t="inlineStr">
        <is>
          <t>2011/12</t>
        </is>
      </c>
      <c r="E145" s="1113" t="n">
        <v>2</v>
      </c>
      <c r="F145" s="48" t="n">
        <v>2862.18</v>
      </c>
      <c r="G145" s="48" t="n">
        <v>2886.81</v>
      </c>
    </row>
    <row r="146" ht="10.05" customHeight="1" s="1003">
      <c r="A146" s="45" t="inlineStr">
        <is>
          <t>OLEAGINEUX</t>
        </is>
      </c>
      <c r="B146" s="45" t="inlineStr">
        <is>
          <t>Colza</t>
        </is>
      </c>
      <c r="C146" s="1112" t="n">
        <v>2012</v>
      </c>
      <c r="D146" s="45" t="inlineStr">
        <is>
          <t>2011/12</t>
        </is>
      </c>
      <c r="E146" s="1113" t="n">
        <v>3</v>
      </c>
      <c r="F146" s="48" t="n">
        <v>2869.57</v>
      </c>
      <c r="G146" s="48" t="n">
        <v>2865.22</v>
      </c>
    </row>
    <row r="147" ht="10.05" customHeight="1" s="1003">
      <c r="A147" s="45" t="inlineStr">
        <is>
          <t>OLEAGINEUX</t>
        </is>
      </c>
      <c r="B147" s="45" t="inlineStr">
        <is>
          <t>Colza</t>
        </is>
      </c>
      <c r="C147" s="1112" t="n">
        <v>2012</v>
      </c>
      <c r="D147" s="45" t="inlineStr">
        <is>
          <t>2011/12</t>
        </is>
      </c>
      <c r="E147" s="1113" t="n">
        <v>4</v>
      </c>
      <c r="F147" s="48" t="n">
        <v>2582.38</v>
      </c>
      <c r="G147" s="48" t="n">
        <v>2636.52</v>
      </c>
    </row>
    <row r="148" ht="10.05" customHeight="1" s="1003">
      <c r="A148" s="45" t="inlineStr">
        <is>
          <t>OLEAGINEUX</t>
        </is>
      </c>
      <c r="B148" s="45" t="inlineStr">
        <is>
          <t>Colza</t>
        </is>
      </c>
      <c r="C148" s="1112" t="n">
        <v>2012</v>
      </c>
      <c r="D148" s="45" t="inlineStr">
        <is>
          <t>2011/12</t>
        </is>
      </c>
      <c r="E148" s="1113" t="n">
        <v>5</v>
      </c>
      <c r="F148" s="48" t="n">
        <v>2802</v>
      </c>
      <c r="G148" s="48" t="n">
        <v>2419.62</v>
      </c>
    </row>
    <row r="149" ht="10.05" customHeight="1" s="1003">
      <c r="A149" s="45" t="inlineStr">
        <is>
          <t>OLEAGINEUX</t>
        </is>
      </c>
      <c r="B149" s="45" t="inlineStr">
        <is>
          <t>Colza</t>
        </is>
      </c>
      <c r="C149" s="1112" t="n">
        <v>2012</v>
      </c>
      <c r="D149" s="45" t="inlineStr">
        <is>
          <t>2011/12</t>
        </is>
      </c>
      <c r="E149" s="1113" t="n">
        <v>6</v>
      </c>
      <c r="F149" s="48" t="n">
        <v>3411.03</v>
      </c>
      <c r="G149" s="48" t="n">
        <v>1448.47</v>
      </c>
    </row>
    <row r="150" ht="10.05" customHeight="1" s="1003">
      <c r="A150" s="45" t="inlineStr">
        <is>
          <t>OLEAGINEUX</t>
        </is>
      </c>
      <c r="B150" s="45" t="inlineStr">
        <is>
          <t>Colza</t>
        </is>
      </c>
      <c r="C150" s="1112" t="n">
        <v>2012</v>
      </c>
      <c r="D150" s="45" t="inlineStr">
        <is>
          <t>2012/13</t>
        </is>
      </c>
      <c r="E150" s="1113" t="n">
        <v>7</v>
      </c>
      <c r="F150" s="48" t="n">
        <v>2473.95</v>
      </c>
      <c r="G150" s="48" t="n">
        <v>9065.92</v>
      </c>
    </row>
    <row r="151" ht="10.05" customHeight="1" s="1003">
      <c r="A151" s="45" t="inlineStr">
        <is>
          <t>OLEAGINEUX</t>
        </is>
      </c>
      <c r="B151" s="45" t="inlineStr">
        <is>
          <t>Colza</t>
        </is>
      </c>
      <c r="C151" s="1112" t="n">
        <v>2012</v>
      </c>
      <c r="D151" s="45" t="inlineStr">
        <is>
          <t>2012/13</t>
        </is>
      </c>
      <c r="E151" s="1113" t="n">
        <v>8</v>
      </c>
      <c r="F151" s="48" t="n">
        <v>5690.82</v>
      </c>
      <c r="G151" s="48" t="n">
        <v>8535.440000000001</v>
      </c>
    </row>
    <row r="152" ht="10.05" customHeight="1" s="1003">
      <c r="A152" s="45" t="inlineStr">
        <is>
          <t>OLEAGINEUX</t>
        </is>
      </c>
      <c r="B152" s="45" t="inlineStr">
        <is>
          <t>Colza</t>
        </is>
      </c>
      <c r="C152" s="1112" t="n">
        <v>2012</v>
      </c>
      <c r="D152" s="45" t="inlineStr">
        <is>
          <t>2012/13</t>
        </is>
      </c>
      <c r="E152" s="1113" t="n">
        <v>9</v>
      </c>
      <c r="F152" s="48" t="n">
        <v>5138.64</v>
      </c>
      <c r="G152" s="48" t="n">
        <v>8796.1</v>
      </c>
    </row>
    <row r="153" ht="10.05" customHeight="1" s="1003">
      <c r="A153" s="45" t="inlineStr">
        <is>
          <t>OLEAGINEUX</t>
        </is>
      </c>
      <c r="B153" s="45" t="inlineStr">
        <is>
          <t>Colza</t>
        </is>
      </c>
      <c r="C153" s="1112" t="n">
        <v>2012</v>
      </c>
      <c r="D153" s="45" t="inlineStr">
        <is>
          <t>2012/13</t>
        </is>
      </c>
      <c r="E153" s="1113" t="n">
        <v>10</v>
      </c>
      <c r="F153" s="48" t="n">
        <v>4901.27</v>
      </c>
      <c r="G153" s="48" t="n">
        <v>7417.23</v>
      </c>
    </row>
    <row r="154" ht="10.05" customHeight="1" s="1003">
      <c r="A154" s="45" t="inlineStr">
        <is>
          <t>OLEAGINEUX</t>
        </is>
      </c>
      <c r="B154" s="45" t="inlineStr">
        <is>
          <t>Colza</t>
        </is>
      </c>
      <c r="C154" s="1112" t="n">
        <v>2012</v>
      </c>
      <c r="D154" s="45" t="inlineStr">
        <is>
          <t>2012/13</t>
        </is>
      </c>
      <c r="E154" s="1113" t="n">
        <v>11</v>
      </c>
      <c r="F154" s="48" t="n">
        <v>3552.85</v>
      </c>
      <c r="G154" s="48" t="n">
        <v>6520.88</v>
      </c>
    </row>
    <row r="155" ht="10.05" customHeight="1" s="1003">
      <c r="A155" s="45" t="inlineStr">
        <is>
          <t>OLEAGINEUX</t>
        </is>
      </c>
      <c r="B155" s="45" t="inlineStr">
        <is>
          <t>Colza</t>
        </is>
      </c>
      <c r="C155" s="1112" t="n">
        <v>2012</v>
      </c>
      <c r="D155" s="45" t="inlineStr">
        <is>
          <t>2012/13</t>
        </is>
      </c>
      <c r="E155" s="1113" t="n">
        <v>12</v>
      </c>
      <c r="F155" s="48" t="n">
        <v>4190.034</v>
      </c>
      <c r="G155" s="48" t="n">
        <v>5114.866</v>
      </c>
    </row>
    <row r="156" ht="10.05" customHeight="1" s="1003">
      <c r="A156" s="45" t="inlineStr">
        <is>
          <t>OLEAGINEUX</t>
        </is>
      </c>
      <c r="B156" s="45" t="inlineStr">
        <is>
          <t>Colza</t>
        </is>
      </c>
      <c r="C156" s="1112" t="n">
        <v>2013</v>
      </c>
      <c r="D156" s="45" t="inlineStr">
        <is>
          <t>2012/13</t>
        </is>
      </c>
      <c r="E156" s="1113" t="n">
        <v>1</v>
      </c>
      <c r="F156" s="48" t="n">
        <v>4636.543</v>
      </c>
      <c r="G156" s="48" t="n">
        <v>3626.283</v>
      </c>
    </row>
    <row r="157" ht="10.05" customHeight="1" s="1003">
      <c r="A157" s="45" t="inlineStr">
        <is>
          <t>OLEAGINEUX</t>
        </is>
      </c>
      <c r="B157" s="45" t="inlineStr">
        <is>
          <t>Colza</t>
        </is>
      </c>
      <c r="C157" s="1112" t="n">
        <v>2013</v>
      </c>
      <c r="D157" s="45" t="inlineStr">
        <is>
          <t>2012/13</t>
        </is>
      </c>
      <c r="E157" s="1113" t="n">
        <v>2</v>
      </c>
      <c r="F157" s="48" t="n">
        <v>2460.666</v>
      </c>
      <c r="G157" s="48" t="n">
        <v>3395.077</v>
      </c>
    </row>
    <row r="158" ht="10.05" customHeight="1" s="1003">
      <c r="A158" s="45" t="inlineStr">
        <is>
          <t>OLEAGINEUX</t>
        </is>
      </c>
      <c r="B158" s="45" t="inlineStr">
        <is>
          <t>Colza</t>
        </is>
      </c>
      <c r="C158" s="1112" t="n">
        <v>2013</v>
      </c>
      <c r="D158" s="45" t="inlineStr">
        <is>
          <t>2012/13</t>
        </is>
      </c>
      <c r="E158" s="1113" t="n">
        <v>3</v>
      </c>
      <c r="F158" s="48" t="n">
        <v>2387.47</v>
      </c>
      <c r="G158" s="48" t="n">
        <v>2973.597</v>
      </c>
    </row>
    <row r="159" ht="10.05" customHeight="1" s="1003">
      <c r="A159" s="45" t="inlineStr">
        <is>
          <t>OLEAGINEUX</t>
        </is>
      </c>
      <c r="B159" s="45" t="inlineStr">
        <is>
          <t>Colza</t>
        </is>
      </c>
      <c r="C159" s="1112" t="n">
        <v>2013</v>
      </c>
      <c r="D159" s="45" t="inlineStr">
        <is>
          <t>2012/13</t>
        </is>
      </c>
      <c r="E159" s="1113" t="n">
        <v>4</v>
      </c>
      <c r="F159" s="48" t="n">
        <v>2379.758</v>
      </c>
      <c r="G159" s="48" t="n">
        <v>2655.313</v>
      </c>
    </row>
    <row r="160" ht="10.05" customHeight="1" s="1003">
      <c r="A160" s="45" t="inlineStr">
        <is>
          <t>OLEAGINEUX</t>
        </is>
      </c>
      <c r="B160" s="45" t="inlineStr">
        <is>
          <t>Colza</t>
        </is>
      </c>
      <c r="C160" s="1112" t="n">
        <v>2013</v>
      </c>
      <c r="D160" s="45" t="inlineStr">
        <is>
          <t>2012/13</t>
        </is>
      </c>
      <c r="E160" s="1113" t="n">
        <v>5</v>
      </c>
      <c r="F160" s="48" t="n">
        <v>2294.177</v>
      </c>
      <c r="G160" s="48" t="n">
        <v>2567.953</v>
      </c>
    </row>
    <row r="161" ht="10.05" customHeight="1" s="1003">
      <c r="A161" s="45" t="inlineStr">
        <is>
          <t>OLEAGINEUX</t>
        </is>
      </c>
      <c r="B161" s="45" t="inlineStr">
        <is>
          <t>Colza</t>
        </is>
      </c>
      <c r="C161" s="1112" t="n">
        <v>2013</v>
      </c>
      <c r="D161" s="45" t="inlineStr">
        <is>
          <t>2012/13</t>
        </is>
      </c>
      <c r="E161" s="1113" t="n">
        <v>6</v>
      </c>
      <c r="F161" s="48" t="n">
        <v>2304.797</v>
      </c>
      <c r="G161" s="48" t="n">
        <v>2360.746</v>
      </c>
    </row>
    <row r="162" ht="10.05" customHeight="1" s="1003">
      <c r="A162" s="45" t="inlineStr">
        <is>
          <t>OLEAGINEUX</t>
        </is>
      </c>
      <c r="B162" s="45" t="inlineStr">
        <is>
          <t>Colza</t>
        </is>
      </c>
      <c r="C162" s="1112" t="n">
        <v>2013</v>
      </c>
      <c r="D162" s="45" t="inlineStr">
        <is>
          <t>2013/14</t>
        </is>
      </c>
      <c r="E162" s="1113" t="n">
        <v>7</v>
      </c>
      <c r="F162" s="48" t="n">
        <v>3417.291</v>
      </c>
      <c r="G162" s="48" t="n">
        <v>4707.402</v>
      </c>
    </row>
    <row r="163" ht="10.05" customHeight="1" s="1003">
      <c r="A163" s="45" t="inlineStr">
        <is>
          <t>OLEAGINEUX</t>
        </is>
      </c>
      <c r="B163" s="45" t="inlineStr">
        <is>
          <t>Colza</t>
        </is>
      </c>
      <c r="C163" s="1112" t="n">
        <v>2013</v>
      </c>
      <c r="D163" s="45" t="inlineStr">
        <is>
          <t>2013/14</t>
        </is>
      </c>
      <c r="E163" s="1113" t="n">
        <v>8</v>
      </c>
      <c r="F163" s="48" t="n">
        <v>5929.684</v>
      </c>
      <c r="G163" s="48" t="n">
        <v>5271.698</v>
      </c>
    </row>
    <row r="164" ht="10.05" customHeight="1" s="1003">
      <c r="A164" s="45" t="inlineStr">
        <is>
          <t>OLEAGINEUX</t>
        </is>
      </c>
      <c r="B164" s="45" t="inlineStr">
        <is>
          <t>Colza</t>
        </is>
      </c>
      <c r="C164" s="1112" t="n">
        <v>2013</v>
      </c>
      <c r="D164" s="45" t="inlineStr">
        <is>
          <t>2013/14</t>
        </is>
      </c>
      <c r="E164" s="1113" t="n">
        <v>9</v>
      </c>
      <c r="F164" s="48" t="n">
        <v>5612.889</v>
      </c>
      <c r="G164" s="48" t="n">
        <v>4055.339</v>
      </c>
    </row>
    <row r="165" ht="10.05" customHeight="1" s="1003">
      <c r="A165" s="45" t="inlineStr">
        <is>
          <t>OLEAGINEUX</t>
        </is>
      </c>
      <c r="B165" s="45" t="inlineStr">
        <is>
          <t>Colza</t>
        </is>
      </c>
      <c r="C165" s="1112" t="n">
        <v>2013</v>
      </c>
      <c r="D165" s="45" t="inlineStr">
        <is>
          <t>2013/14</t>
        </is>
      </c>
      <c r="E165" s="1113" t="n">
        <v>10</v>
      </c>
      <c r="F165" s="48" t="n">
        <v>6797.434</v>
      </c>
      <c r="G165" s="48" t="n">
        <v>3532.905</v>
      </c>
    </row>
    <row r="166" ht="10.05" customHeight="1" s="1003">
      <c r="A166" s="45" t="inlineStr">
        <is>
          <t>OLEAGINEUX</t>
        </is>
      </c>
      <c r="B166" s="45" t="inlineStr">
        <is>
          <t>Colza</t>
        </is>
      </c>
      <c r="C166" s="1112" t="n">
        <v>2013</v>
      </c>
      <c r="D166" s="45" t="inlineStr">
        <is>
          <t>2013/14</t>
        </is>
      </c>
      <c r="E166" s="1113" t="n">
        <v>11</v>
      </c>
      <c r="F166" s="48" t="n">
        <v>4783.044</v>
      </c>
      <c r="G166" s="48" t="n">
        <v>2757.631</v>
      </c>
    </row>
    <row r="167" ht="10.05" customHeight="1" s="1003">
      <c r="A167" s="45" t="inlineStr">
        <is>
          <t>OLEAGINEUX</t>
        </is>
      </c>
      <c r="B167" s="45" t="inlineStr">
        <is>
          <t>Colza</t>
        </is>
      </c>
      <c r="C167" s="1112" t="n">
        <v>2013</v>
      </c>
      <c r="D167" s="45" t="inlineStr">
        <is>
          <t>2013/14</t>
        </is>
      </c>
      <c r="E167" s="1113" t="n">
        <v>12</v>
      </c>
      <c r="F167" s="48" t="n">
        <v>4718.316</v>
      </c>
      <c r="G167" s="48" t="n">
        <v>2314.095</v>
      </c>
    </row>
    <row r="168" ht="10.05" customHeight="1" s="1003">
      <c r="A168" s="45" t="inlineStr">
        <is>
          <t>OLEAGINEUX</t>
        </is>
      </c>
      <c r="B168" s="45" t="inlineStr">
        <is>
          <t>Colza</t>
        </is>
      </c>
      <c r="C168" s="1112" t="n">
        <v>2014</v>
      </c>
      <c r="D168" s="45" t="inlineStr">
        <is>
          <t>2013/14</t>
        </is>
      </c>
      <c r="E168" s="1113" t="n">
        <v>1</v>
      </c>
      <c r="F168" s="48" t="n">
        <v>5371.093</v>
      </c>
      <c r="G168" s="48" t="n">
        <v>1924.342</v>
      </c>
    </row>
    <row r="169" ht="10.05" customHeight="1" s="1003">
      <c r="A169" s="45" t="inlineStr">
        <is>
          <t>OLEAGINEUX</t>
        </is>
      </c>
      <c r="B169" s="45" t="inlineStr">
        <is>
          <t>Colza</t>
        </is>
      </c>
      <c r="C169" s="1112" t="n">
        <v>2014</v>
      </c>
      <c r="D169" s="45" t="inlineStr">
        <is>
          <t>2013/14</t>
        </is>
      </c>
      <c r="E169" s="1113" t="n">
        <v>2</v>
      </c>
      <c r="F169" s="48" t="n">
        <v>4738.297</v>
      </c>
      <c r="G169" s="48" t="n">
        <v>2092.495</v>
      </c>
    </row>
    <row r="170" ht="10.05" customHeight="1" s="1003">
      <c r="A170" s="45" t="inlineStr">
        <is>
          <t>OLEAGINEUX</t>
        </is>
      </c>
      <c r="B170" s="45" t="inlineStr">
        <is>
          <t>Colza</t>
        </is>
      </c>
      <c r="C170" s="1112" t="n">
        <v>2014</v>
      </c>
      <c r="D170" s="45" t="inlineStr">
        <is>
          <t>2013/14</t>
        </is>
      </c>
      <c r="E170" s="1113" t="n">
        <v>3</v>
      </c>
      <c r="F170" s="48" t="n">
        <v>4655.641</v>
      </c>
      <c r="G170" s="48" t="n">
        <v>2364.874</v>
      </c>
    </row>
    <row r="171" ht="10.05" customHeight="1" s="1003">
      <c r="A171" s="45" t="inlineStr">
        <is>
          <t>OLEAGINEUX</t>
        </is>
      </c>
      <c r="B171" s="45" t="inlineStr">
        <is>
          <t>Colza</t>
        </is>
      </c>
      <c r="C171" s="1112" t="n">
        <v>2014</v>
      </c>
      <c r="D171" s="45" t="inlineStr">
        <is>
          <t>2013/14</t>
        </is>
      </c>
      <c r="E171" s="1113" t="n">
        <v>4</v>
      </c>
      <c r="F171" s="48" t="n">
        <v>4440.527</v>
      </c>
      <c r="G171" s="48" t="n">
        <v>1896.006</v>
      </c>
    </row>
    <row r="172" ht="10.05" customHeight="1" s="1003">
      <c r="A172" s="45" t="inlineStr">
        <is>
          <t>OLEAGINEUX</t>
        </is>
      </c>
      <c r="B172" s="45" t="inlineStr">
        <is>
          <t>Colza</t>
        </is>
      </c>
      <c r="C172" s="1112" t="n">
        <v>2014</v>
      </c>
      <c r="D172" s="45" t="inlineStr">
        <is>
          <t>2013/14</t>
        </is>
      </c>
      <c r="E172" s="1113" t="n">
        <v>5</v>
      </c>
      <c r="F172" s="48" t="n">
        <v>3823.764</v>
      </c>
      <c r="G172" s="48" t="n">
        <v>2148.502</v>
      </c>
    </row>
    <row r="173" ht="10.05" customHeight="1" s="1003">
      <c r="A173" s="45" t="inlineStr">
        <is>
          <t>OLEAGINEUX</t>
        </is>
      </c>
      <c r="B173" s="45" t="inlineStr">
        <is>
          <t>Colza</t>
        </is>
      </c>
      <c r="C173" s="1112" t="n">
        <v>2014</v>
      </c>
      <c r="D173" s="45" t="inlineStr">
        <is>
          <t>2013/14</t>
        </is>
      </c>
      <c r="E173" s="1113" t="n">
        <v>6</v>
      </c>
      <c r="F173" s="48" t="n">
        <v>4281.342</v>
      </c>
      <c r="G173" s="48" t="n">
        <v>2496.76</v>
      </c>
    </row>
    <row r="174" ht="10.05" customHeight="1" s="1003">
      <c r="A174" s="45" t="inlineStr">
        <is>
          <t>OLEAGINEUX</t>
        </is>
      </c>
      <c r="B174" s="45" t="inlineStr">
        <is>
          <t>Colza</t>
        </is>
      </c>
      <c r="C174" s="1112" t="n">
        <v>2014</v>
      </c>
      <c r="D174" s="45" t="inlineStr">
        <is>
          <t>2014/15</t>
        </is>
      </c>
      <c r="E174" s="1113" t="n">
        <v>7</v>
      </c>
      <c r="F174" s="48" t="n">
        <v>4987.66</v>
      </c>
      <c r="G174" s="48" t="n">
        <v>8760.797</v>
      </c>
    </row>
    <row r="175" ht="10.05" customHeight="1" s="1003">
      <c r="A175" s="45" t="inlineStr">
        <is>
          <t>OLEAGINEUX</t>
        </is>
      </c>
      <c r="B175" s="45" t="inlineStr">
        <is>
          <t>Colza</t>
        </is>
      </c>
      <c r="C175" s="1112" t="n">
        <v>2014</v>
      </c>
      <c r="D175" s="45" t="inlineStr">
        <is>
          <t>2014/15</t>
        </is>
      </c>
      <c r="E175" s="1113" t="n">
        <v>8</v>
      </c>
      <c r="F175" s="48" t="n">
        <v>8553.657999999999</v>
      </c>
      <c r="G175" s="48" t="n">
        <v>6650.379</v>
      </c>
    </row>
    <row r="176" ht="10.05" customHeight="1" s="1003">
      <c r="A176" s="45" t="inlineStr">
        <is>
          <t>OLEAGINEUX</t>
        </is>
      </c>
      <c r="B176" s="45" t="inlineStr">
        <is>
          <t>Colza</t>
        </is>
      </c>
      <c r="C176" s="1112" t="n">
        <v>2014</v>
      </c>
      <c r="D176" s="45" t="inlineStr">
        <is>
          <t>2014/15</t>
        </is>
      </c>
      <c r="E176" s="1113" t="n">
        <v>9</v>
      </c>
      <c r="F176" s="48" t="n">
        <v>8471.940000000001</v>
      </c>
      <c r="G176" s="48" t="n">
        <v>7257.199</v>
      </c>
    </row>
    <row r="177" ht="10.05" customHeight="1" s="1003">
      <c r="A177" s="45" t="inlineStr">
        <is>
          <t>OLEAGINEUX</t>
        </is>
      </c>
      <c r="B177" s="45" t="inlineStr">
        <is>
          <t>Colza</t>
        </is>
      </c>
      <c r="C177" s="1112" t="n">
        <v>2014</v>
      </c>
      <c r="D177" s="45" t="inlineStr">
        <is>
          <t>2014/15</t>
        </is>
      </c>
      <c r="E177" s="1113" t="n">
        <v>10</v>
      </c>
      <c r="F177" s="48" t="n">
        <v>7371.812</v>
      </c>
      <c r="G177" s="48" t="n">
        <v>5476.521</v>
      </c>
    </row>
    <row r="178" ht="10.05" customHeight="1" s="1003">
      <c r="A178" s="45" t="inlineStr">
        <is>
          <t>OLEAGINEUX</t>
        </is>
      </c>
      <c r="B178" s="45" t="inlineStr">
        <is>
          <t>Colza</t>
        </is>
      </c>
      <c r="C178" s="1112" t="n">
        <v>2014</v>
      </c>
      <c r="D178" s="45" t="inlineStr">
        <is>
          <t>2014/15</t>
        </is>
      </c>
      <c r="E178" s="1113" t="n">
        <v>11</v>
      </c>
      <c r="F178" s="48" t="n">
        <v>5644.772</v>
      </c>
      <c r="G178" s="48" t="n">
        <v>4633.249</v>
      </c>
    </row>
    <row r="179" ht="10.05" customHeight="1" s="1003">
      <c r="A179" s="45" t="inlineStr">
        <is>
          <t>OLEAGINEUX</t>
        </is>
      </c>
      <c r="B179" s="45" t="inlineStr">
        <is>
          <t>Colza</t>
        </is>
      </c>
      <c r="C179" s="1112" t="n">
        <v>2014</v>
      </c>
      <c r="D179" s="45" t="inlineStr">
        <is>
          <t>2014/15</t>
        </is>
      </c>
      <c r="E179" s="1113" t="n">
        <v>12</v>
      </c>
      <c r="F179" s="48" t="n">
        <v>6577.754</v>
      </c>
      <c r="G179" s="48" t="n">
        <v>3912.755</v>
      </c>
    </row>
    <row r="180" ht="10.05" customHeight="1" s="1003">
      <c r="A180" s="45" t="inlineStr">
        <is>
          <t>OLEAGINEUX</t>
        </is>
      </c>
      <c r="B180" s="45" t="inlineStr">
        <is>
          <t>Colza</t>
        </is>
      </c>
      <c r="C180" s="1112" t="n">
        <v>2015</v>
      </c>
      <c r="D180" s="45" t="inlineStr">
        <is>
          <t>2014/15</t>
        </is>
      </c>
      <c r="E180" s="1113" t="n">
        <v>1</v>
      </c>
      <c r="F180" s="48" t="n">
        <v>6144.887</v>
      </c>
      <c r="G180" s="48" t="n">
        <v>2838.608</v>
      </c>
    </row>
    <row r="181" ht="10.05" customHeight="1" s="1003">
      <c r="A181" s="45" t="inlineStr">
        <is>
          <t>OLEAGINEUX</t>
        </is>
      </c>
      <c r="B181" s="45" t="inlineStr">
        <is>
          <t>Colza</t>
        </is>
      </c>
      <c r="C181" s="1112" t="n">
        <v>2015</v>
      </c>
      <c r="D181" s="45" t="inlineStr">
        <is>
          <t>2014/15</t>
        </is>
      </c>
      <c r="E181" s="1113" t="n">
        <v>2</v>
      </c>
      <c r="F181" s="48" t="n">
        <v>5135.916</v>
      </c>
      <c r="G181" s="48" t="n">
        <v>2602.432</v>
      </c>
    </row>
    <row r="182" ht="10.05" customHeight="1" s="1003">
      <c r="A182" s="45" t="inlineStr">
        <is>
          <t>OLEAGINEUX</t>
        </is>
      </c>
      <c r="B182" s="45" t="inlineStr">
        <is>
          <t>Colza</t>
        </is>
      </c>
      <c r="C182" s="1112" t="n">
        <v>2015</v>
      </c>
      <c r="D182" s="45" t="inlineStr">
        <is>
          <t>2014/15</t>
        </is>
      </c>
      <c r="E182" s="1113" t="n">
        <v>3</v>
      </c>
      <c r="F182" s="48" t="n">
        <v>5835.857</v>
      </c>
      <c r="G182" s="48" t="n">
        <v>2382.535</v>
      </c>
    </row>
    <row r="183" ht="10.05" customHeight="1" s="1003">
      <c r="A183" s="45" t="inlineStr">
        <is>
          <t>OLEAGINEUX</t>
        </is>
      </c>
      <c r="B183" s="45" t="inlineStr">
        <is>
          <t>Colza</t>
        </is>
      </c>
      <c r="C183" s="1112" t="n">
        <v>2015</v>
      </c>
      <c r="D183" s="45" t="inlineStr">
        <is>
          <t>2014/15</t>
        </is>
      </c>
      <c r="E183" s="1113" t="n">
        <v>4</v>
      </c>
      <c r="F183" s="48" t="n">
        <v>5246.072</v>
      </c>
      <c r="G183" s="48" t="n">
        <v>2119.723</v>
      </c>
    </row>
    <row r="184" ht="10.05" customHeight="1" s="1003">
      <c r="A184" s="45" t="inlineStr">
        <is>
          <t>OLEAGINEUX</t>
        </is>
      </c>
      <c r="B184" s="45" t="inlineStr">
        <is>
          <t>Colza</t>
        </is>
      </c>
      <c r="C184" s="1112" t="n">
        <v>2015</v>
      </c>
      <c r="D184" s="45" t="inlineStr">
        <is>
          <t>2014/15</t>
        </is>
      </c>
      <c r="E184" s="1113" t="n">
        <v>5</v>
      </c>
      <c r="F184" s="48" t="n">
        <v>4139.769</v>
      </c>
      <c r="G184" s="48" t="n">
        <v>2152.674</v>
      </c>
    </row>
    <row r="185" ht="10.05" customHeight="1" s="1003">
      <c r="A185" s="45" t="inlineStr">
        <is>
          <t>OLEAGINEUX</t>
        </is>
      </c>
      <c r="B185" s="45" t="inlineStr">
        <is>
          <t>Colza</t>
        </is>
      </c>
      <c r="C185" s="1112" t="n">
        <v>2015</v>
      </c>
      <c r="D185" s="45" t="inlineStr">
        <is>
          <t>2014/15</t>
        </is>
      </c>
      <c r="E185" s="1113" t="n">
        <v>6</v>
      </c>
      <c r="F185" s="48" t="n">
        <v>3364.362</v>
      </c>
      <c r="G185" s="48" t="n">
        <v>1871.432</v>
      </c>
    </row>
    <row r="186" ht="10.05" customHeight="1" s="1003">
      <c r="A186" s="45" t="inlineStr">
        <is>
          <t>OLEAGINEUX</t>
        </is>
      </c>
      <c r="B186" s="45" t="inlineStr">
        <is>
          <t>Colza</t>
        </is>
      </c>
      <c r="C186" s="1112" t="n">
        <v>2015</v>
      </c>
      <c r="D186" s="45" t="inlineStr">
        <is>
          <t>2015/16</t>
        </is>
      </c>
      <c r="E186" s="1113" t="n">
        <v>7</v>
      </c>
      <c r="F186" s="48" t="n">
        <v>3557.914</v>
      </c>
      <c r="G186" s="48" t="n">
        <v>6732.948</v>
      </c>
    </row>
    <row r="187" ht="10.05" customHeight="1" s="1003">
      <c r="A187" s="45" t="inlineStr">
        <is>
          <t>OLEAGINEUX</t>
        </is>
      </c>
      <c r="B187" s="45" t="inlineStr">
        <is>
          <t>Colza</t>
        </is>
      </c>
      <c r="C187" s="1112" t="n">
        <v>2015</v>
      </c>
      <c r="D187" s="45" t="inlineStr">
        <is>
          <t>2015/16</t>
        </is>
      </c>
      <c r="E187" s="1113" t="n">
        <v>8</v>
      </c>
      <c r="F187" s="48" t="n">
        <v>7034.329</v>
      </c>
      <c r="G187" s="48" t="n">
        <v>6045.979</v>
      </c>
    </row>
    <row r="188" ht="10.05" customHeight="1" s="1003">
      <c r="A188" s="45" t="inlineStr">
        <is>
          <t>OLEAGINEUX</t>
        </is>
      </c>
      <c r="B188" s="45" t="inlineStr">
        <is>
          <t>Colza</t>
        </is>
      </c>
      <c r="C188" s="1112" t="n">
        <v>2015</v>
      </c>
      <c r="D188" s="45" t="inlineStr">
        <is>
          <t>2015/16</t>
        </is>
      </c>
      <c r="E188" s="1113" t="n">
        <v>9</v>
      </c>
      <c r="F188" s="48" t="n">
        <v>4514.565</v>
      </c>
      <c r="G188" s="48" t="n">
        <v>4291.534</v>
      </c>
    </row>
    <row r="189" ht="10.05" customHeight="1" s="1003">
      <c r="A189" s="45" t="inlineStr">
        <is>
          <t>OLEAGINEUX</t>
        </is>
      </c>
      <c r="B189" s="45" t="inlineStr">
        <is>
          <t>Colza</t>
        </is>
      </c>
      <c r="C189" s="1112" t="n">
        <v>2015</v>
      </c>
      <c r="D189" s="45" t="inlineStr">
        <is>
          <t>2015/16</t>
        </is>
      </c>
      <c r="E189" s="1113" t="n">
        <v>10</v>
      </c>
      <c r="F189" s="48" t="n">
        <v>5855.819</v>
      </c>
      <c r="G189" s="48" t="n">
        <v>2996.715</v>
      </c>
    </row>
    <row r="190" ht="10.05" customHeight="1" s="1003">
      <c r="A190" s="45" t="inlineStr">
        <is>
          <t>OLEAGINEUX</t>
        </is>
      </c>
      <c r="B190" s="45" t="inlineStr">
        <is>
          <t>Colza</t>
        </is>
      </c>
      <c r="C190" s="1112" t="n">
        <v>2015</v>
      </c>
      <c r="D190" s="45" t="inlineStr">
        <is>
          <t>2015/16</t>
        </is>
      </c>
      <c r="E190" s="1113" t="n">
        <v>11</v>
      </c>
      <c r="F190" s="48" t="n">
        <v>4477.387</v>
      </c>
      <c r="G190" s="48" t="n">
        <v>2646.668</v>
      </c>
    </row>
    <row r="191" ht="10.05" customHeight="1" s="1003">
      <c r="A191" s="45" t="inlineStr">
        <is>
          <t>OLEAGINEUX</t>
        </is>
      </c>
      <c r="B191" s="45" t="inlineStr">
        <is>
          <t>Colza</t>
        </is>
      </c>
      <c r="C191" s="1112" t="n">
        <v>2015</v>
      </c>
      <c r="D191" s="45" t="inlineStr">
        <is>
          <t>2015/16</t>
        </is>
      </c>
      <c r="E191" s="1113" t="n">
        <v>12</v>
      </c>
      <c r="F191" s="48" t="n">
        <v>4583.724</v>
      </c>
      <c r="G191" s="48" t="n">
        <v>2351.844</v>
      </c>
    </row>
    <row r="192" ht="10.05" customHeight="1" s="1003">
      <c r="A192" s="45" t="inlineStr">
        <is>
          <t>OLEAGINEUX</t>
        </is>
      </c>
      <c r="B192" s="45" t="inlineStr">
        <is>
          <t>Colza</t>
        </is>
      </c>
      <c r="C192" s="1112" t="n">
        <v>2016</v>
      </c>
      <c r="D192" s="45" t="inlineStr">
        <is>
          <t>2015/16</t>
        </is>
      </c>
      <c r="E192" s="1113" t="n">
        <v>1</v>
      </c>
      <c r="F192" s="48" t="n">
        <v>4239.356</v>
      </c>
      <c r="G192" s="48" t="n">
        <v>2750.388</v>
      </c>
    </row>
    <row r="193" ht="10.05" customHeight="1" s="1003">
      <c r="A193" s="45" t="inlineStr">
        <is>
          <t>OLEAGINEUX</t>
        </is>
      </c>
      <c r="B193" s="45" t="inlineStr">
        <is>
          <t>Colza</t>
        </is>
      </c>
      <c r="C193" s="1112" t="n">
        <v>2016</v>
      </c>
      <c r="D193" s="45" t="inlineStr">
        <is>
          <t>2015/16</t>
        </is>
      </c>
      <c r="E193" s="1113" t="n">
        <v>2</v>
      </c>
      <c r="F193" s="48" t="n">
        <v>4096.124</v>
      </c>
      <c r="G193" s="48" t="n">
        <v>2687.424</v>
      </c>
    </row>
    <row r="194" ht="10.05" customHeight="1" s="1003">
      <c r="A194" s="45" t="inlineStr">
        <is>
          <t>OLEAGINEUX</t>
        </is>
      </c>
      <c r="B194" s="45" t="inlineStr">
        <is>
          <t>Colza</t>
        </is>
      </c>
      <c r="C194" s="1112" t="n">
        <v>2016</v>
      </c>
      <c r="D194" s="45" t="inlineStr">
        <is>
          <t>2015/16</t>
        </is>
      </c>
      <c r="E194" s="1113" t="n">
        <v>3</v>
      </c>
      <c r="F194" s="48" t="n">
        <v>4544.896</v>
      </c>
      <c r="G194" s="48" t="n">
        <v>2877.898</v>
      </c>
    </row>
    <row r="195" ht="10.05" customHeight="1" s="1003">
      <c r="A195" s="45" t="inlineStr">
        <is>
          <t>OLEAGINEUX</t>
        </is>
      </c>
      <c r="B195" s="45" t="inlineStr">
        <is>
          <t>Colza</t>
        </is>
      </c>
      <c r="C195" s="1112" t="n">
        <v>2016</v>
      </c>
      <c r="D195" s="45" t="inlineStr">
        <is>
          <t>2015/16</t>
        </is>
      </c>
      <c r="E195" s="1113" t="n">
        <v>4</v>
      </c>
      <c r="F195" s="48" t="n">
        <v>5330.566</v>
      </c>
      <c r="G195" s="48" t="n">
        <v>2087.452</v>
      </c>
    </row>
    <row r="196" ht="10.05" customHeight="1" s="1003">
      <c r="A196" s="45" t="inlineStr">
        <is>
          <t>OLEAGINEUX</t>
        </is>
      </c>
      <c r="B196" s="45" t="inlineStr">
        <is>
          <t>Colza</t>
        </is>
      </c>
      <c r="C196" s="1112" t="n">
        <v>2016</v>
      </c>
      <c r="D196" s="45" t="inlineStr">
        <is>
          <t>2015/16</t>
        </is>
      </c>
      <c r="E196" s="1113" t="n">
        <v>5</v>
      </c>
      <c r="F196" s="48" t="n">
        <v>3937.2</v>
      </c>
      <c r="G196" s="48" t="n">
        <v>2412.712</v>
      </c>
    </row>
    <row r="197" ht="10.05" customHeight="1" s="1003">
      <c r="A197" s="45" t="inlineStr">
        <is>
          <t>OLEAGINEUX</t>
        </is>
      </c>
      <c r="B197" s="45" t="inlineStr">
        <is>
          <t>Colza</t>
        </is>
      </c>
      <c r="C197" s="1112" t="n">
        <v>2016</v>
      </c>
      <c r="D197" s="45" t="inlineStr">
        <is>
          <t>2015/16</t>
        </is>
      </c>
      <c r="E197" s="1113" t="n">
        <v>6</v>
      </c>
      <c r="F197" s="48" t="n">
        <v>4405.51</v>
      </c>
      <c r="G197" s="48" t="n">
        <v>2911.868</v>
      </c>
    </row>
    <row r="198" ht="10.05" customHeight="1" s="1003">
      <c r="A198" s="45" t="inlineStr">
        <is>
          <t>OLEAGINEUX</t>
        </is>
      </c>
      <c r="B198" s="45" t="inlineStr">
        <is>
          <t>Colza</t>
        </is>
      </c>
      <c r="C198" s="1112" t="n">
        <v>2016</v>
      </c>
      <c r="D198" s="45" t="inlineStr">
        <is>
          <t>2016/17</t>
        </is>
      </c>
      <c r="E198" s="1113" t="n">
        <v>7</v>
      </c>
      <c r="F198" s="48" t="n">
        <v>4131.141</v>
      </c>
      <c r="G198" s="48" t="n">
        <v>6916.507</v>
      </c>
    </row>
    <row r="199" ht="10.05" customHeight="1" s="1003">
      <c r="A199" s="45" t="inlineStr">
        <is>
          <t>OLEAGINEUX</t>
        </is>
      </c>
      <c r="B199" s="45" t="inlineStr">
        <is>
          <t>Colza</t>
        </is>
      </c>
      <c r="C199" s="1112" t="n">
        <v>2016</v>
      </c>
      <c r="D199" s="45" t="inlineStr">
        <is>
          <t>2016/17</t>
        </is>
      </c>
      <c r="E199" s="1113" t="n">
        <v>8</v>
      </c>
      <c r="F199" s="48" t="n">
        <v>5576.602</v>
      </c>
      <c r="G199" s="48" t="n">
        <v>9849.184999999999</v>
      </c>
    </row>
    <row r="200" ht="10.05" customHeight="1" s="1003">
      <c r="A200" s="45" t="inlineStr">
        <is>
          <t>OLEAGINEUX</t>
        </is>
      </c>
      <c r="B200" s="45" t="inlineStr">
        <is>
          <t>Colza</t>
        </is>
      </c>
      <c r="C200" s="1112" t="n">
        <v>2016</v>
      </c>
      <c r="D200" s="45" t="inlineStr">
        <is>
          <t>2016/17</t>
        </is>
      </c>
      <c r="E200" s="1113" t="n">
        <v>9</v>
      </c>
      <c r="F200" s="48" t="n">
        <v>5199.815</v>
      </c>
      <c r="G200" s="48" t="n">
        <v>7699.57</v>
      </c>
    </row>
    <row r="201" ht="10.05" customHeight="1" s="1003">
      <c r="A201" s="45" t="inlineStr">
        <is>
          <t>OLEAGINEUX</t>
        </is>
      </c>
      <c r="B201" s="45" t="inlineStr">
        <is>
          <t>Colza</t>
        </is>
      </c>
      <c r="C201" s="1112" t="n">
        <v>2016</v>
      </c>
      <c r="D201" s="45" t="inlineStr">
        <is>
          <t>2016/17</t>
        </is>
      </c>
      <c r="E201" s="1113" t="n">
        <v>10</v>
      </c>
      <c r="F201" s="48" t="n">
        <v>4569.218</v>
      </c>
      <c r="G201" s="48" t="n">
        <v>5243.412</v>
      </c>
    </row>
    <row r="202" ht="10.05" customHeight="1" s="1003">
      <c r="A202" s="45" t="inlineStr">
        <is>
          <t>OLEAGINEUX</t>
        </is>
      </c>
      <c r="B202" s="45" t="inlineStr">
        <is>
          <t>Colza</t>
        </is>
      </c>
      <c r="C202" s="1112" t="n">
        <v>2016</v>
      </c>
      <c r="D202" s="45" t="inlineStr">
        <is>
          <t>2016/17</t>
        </is>
      </c>
      <c r="E202" s="1113" t="n">
        <v>11</v>
      </c>
      <c r="F202" s="48" t="n">
        <v>4359.153</v>
      </c>
      <c r="G202" s="48" t="n">
        <v>4065.369</v>
      </c>
    </row>
    <row r="203" ht="10.05" customHeight="1" s="1003">
      <c r="A203" s="45" t="inlineStr">
        <is>
          <t>OLEAGINEUX</t>
        </is>
      </c>
      <c r="B203" s="45" t="inlineStr">
        <is>
          <t>Colza</t>
        </is>
      </c>
      <c r="C203" s="1112" t="n">
        <v>2016</v>
      </c>
      <c r="D203" s="45" t="inlineStr">
        <is>
          <t>2016/17</t>
        </is>
      </c>
      <c r="E203" s="1113" t="n">
        <v>12</v>
      </c>
      <c r="F203" s="48" t="n">
        <v>4479.207</v>
      </c>
      <c r="G203" s="48" t="n">
        <v>2903.632</v>
      </c>
    </row>
    <row r="204" ht="10.05" customHeight="1" s="1003">
      <c r="A204" s="45" t="inlineStr">
        <is>
          <t>OLEAGINEUX</t>
        </is>
      </c>
      <c r="B204" s="45" t="inlineStr">
        <is>
          <t>Colza</t>
        </is>
      </c>
      <c r="C204" s="1112" t="n">
        <v>2017</v>
      </c>
      <c r="D204" s="45" t="inlineStr">
        <is>
          <t>2016/17</t>
        </is>
      </c>
      <c r="E204" s="1113" t="n">
        <v>1</v>
      </c>
      <c r="F204" s="48" t="n">
        <v>3895.478</v>
      </c>
      <c r="G204" s="48" t="n">
        <v>2725.08</v>
      </c>
    </row>
    <row r="205" ht="10.05" customHeight="1" s="1003">
      <c r="A205" s="45" t="inlineStr">
        <is>
          <t>OLEAGINEUX</t>
        </is>
      </c>
      <c r="B205" s="45" t="inlineStr">
        <is>
          <t>Colza</t>
        </is>
      </c>
      <c r="C205" s="1112" t="n">
        <v>2017</v>
      </c>
      <c r="D205" s="45" t="inlineStr">
        <is>
          <t>2016/17</t>
        </is>
      </c>
      <c r="E205" s="1113" t="n">
        <v>2</v>
      </c>
      <c r="F205" s="48" t="n">
        <v>2682.996</v>
      </c>
      <c r="G205" s="48" t="n">
        <v>2138.268</v>
      </c>
    </row>
    <row r="206" ht="10.05" customHeight="1" s="1003">
      <c r="A206" s="45" t="inlineStr">
        <is>
          <t>OLEAGINEUX</t>
        </is>
      </c>
      <c r="B206" s="45" t="inlineStr">
        <is>
          <t>Colza</t>
        </is>
      </c>
      <c r="C206" s="1112" t="n">
        <v>2017</v>
      </c>
      <c r="D206" s="45" t="inlineStr">
        <is>
          <t>2016/17</t>
        </is>
      </c>
      <c r="E206" s="1113" t="n">
        <v>3</v>
      </c>
      <c r="F206" s="48" t="n">
        <v>3119.808</v>
      </c>
      <c r="G206" s="48" t="n">
        <v>2168.568</v>
      </c>
    </row>
    <row r="207" ht="10.05" customHeight="1" s="1003">
      <c r="A207" s="45" t="inlineStr">
        <is>
          <t>OLEAGINEUX</t>
        </is>
      </c>
      <c r="B207" s="45" t="inlineStr">
        <is>
          <t>Colza</t>
        </is>
      </c>
      <c r="C207" s="1112" t="n">
        <v>2017</v>
      </c>
      <c r="D207" s="45" t="inlineStr">
        <is>
          <t>2016/17</t>
        </is>
      </c>
      <c r="E207" s="1113" t="n">
        <v>4</v>
      </c>
      <c r="F207" s="48" t="n">
        <v>2785.206</v>
      </c>
      <c r="G207" s="48" t="n">
        <v>1811.542</v>
      </c>
    </row>
    <row r="208" ht="10.05" customHeight="1" s="1003">
      <c r="A208" s="45" t="inlineStr">
        <is>
          <t>OLEAGINEUX</t>
        </is>
      </c>
      <c r="B208" s="45" t="inlineStr">
        <is>
          <t>Colza</t>
        </is>
      </c>
      <c r="C208" s="1112" t="n">
        <v>2017</v>
      </c>
      <c r="D208" s="45" t="inlineStr">
        <is>
          <t>2016/17</t>
        </is>
      </c>
      <c r="E208" s="1113" t="n">
        <v>5</v>
      </c>
      <c r="F208" s="48" t="n">
        <v>3980.983</v>
      </c>
      <c r="G208" s="48" t="n">
        <v>2062.007</v>
      </c>
    </row>
    <row r="209" ht="10.05" customHeight="1" s="1003">
      <c r="A209" s="45" t="inlineStr">
        <is>
          <t>OLEAGINEUX</t>
        </is>
      </c>
      <c r="B209" s="45" t="inlineStr">
        <is>
          <t>Colza</t>
        </is>
      </c>
      <c r="C209" s="1112" t="n">
        <v>2017</v>
      </c>
      <c r="D209" s="45" t="inlineStr">
        <is>
          <t>2016/17</t>
        </is>
      </c>
      <c r="E209" s="1113" t="n">
        <v>6</v>
      </c>
      <c r="F209" s="48" t="n">
        <v>3256.836</v>
      </c>
      <c r="G209" s="48" t="n">
        <v>2692.577</v>
      </c>
    </row>
    <row r="210" ht="10.05" customHeight="1" s="1003">
      <c r="A210" s="45" t="inlineStr">
        <is>
          <t>OLEAGINEUX</t>
        </is>
      </c>
      <c r="B210" s="45" t="inlineStr">
        <is>
          <t>Colza</t>
        </is>
      </c>
      <c r="C210" s="1112" t="n">
        <v>2017</v>
      </c>
      <c r="D210" s="45" t="inlineStr">
        <is>
          <t>2017/18</t>
        </is>
      </c>
      <c r="E210" s="1113" t="n">
        <v>7</v>
      </c>
      <c r="F210" s="48" t="n">
        <v>4234.446</v>
      </c>
      <c r="G210" s="48" t="n">
        <v>6765.73</v>
      </c>
    </row>
    <row r="211" ht="10.05" customHeight="1" s="1003">
      <c r="A211" s="45" t="inlineStr">
        <is>
          <t>OLEAGINEUX</t>
        </is>
      </c>
      <c r="B211" s="45" t="inlineStr">
        <is>
          <t>Colza</t>
        </is>
      </c>
      <c r="C211" s="1112" t="n">
        <v>2017</v>
      </c>
      <c r="D211" s="45" t="inlineStr">
        <is>
          <t>2017/18</t>
        </is>
      </c>
      <c r="E211" s="1113" t="n">
        <v>8</v>
      </c>
      <c r="F211" s="48" t="n">
        <v>4678.977</v>
      </c>
      <c r="G211" s="48" t="n">
        <v>7157.935</v>
      </c>
    </row>
    <row r="212" ht="10.05" customHeight="1" s="1003">
      <c r="A212" s="45" t="inlineStr">
        <is>
          <t>OLEAGINEUX</t>
        </is>
      </c>
      <c r="B212" s="45" t="inlineStr">
        <is>
          <t>Colza</t>
        </is>
      </c>
      <c r="C212" s="1112" t="n">
        <v>2017</v>
      </c>
      <c r="D212" s="45" t="inlineStr">
        <is>
          <t>2017/18</t>
        </is>
      </c>
      <c r="E212" s="1113" t="n">
        <v>9</v>
      </c>
      <c r="F212" s="48" t="n">
        <v>3711.836</v>
      </c>
      <c r="G212" s="48" t="n">
        <v>6287.848</v>
      </c>
    </row>
    <row r="213" ht="10.05" customHeight="1" s="1003">
      <c r="A213" s="45" t="inlineStr">
        <is>
          <t>OLEAGINEUX</t>
        </is>
      </c>
      <c r="B213" s="45" t="inlineStr">
        <is>
          <t>Colza</t>
        </is>
      </c>
      <c r="C213" s="1112" t="n">
        <v>2017</v>
      </c>
      <c r="D213" s="45" t="inlineStr">
        <is>
          <t>2017/18</t>
        </is>
      </c>
      <c r="E213" s="1113" t="n">
        <v>10</v>
      </c>
      <c r="F213" s="48" t="n">
        <v>3059.452</v>
      </c>
      <c r="G213" s="48" t="n">
        <v>5527.137</v>
      </c>
    </row>
    <row r="214" ht="10.05" customHeight="1" s="1003">
      <c r="A214" s="45" t="inlineStr">
        <is>
          <t>OLEAGINEUX</t>
        </is>
      </c>
      <c r="B214" s="45" t="inlineStr">
        <is>
          <t>Colza</t>
        </is>
      </c>
      <c r="C214" s="1112" t="n">
        <v>2017</v>
      </c>
      <c r="D214" s="45" t="inlineStr">
        <is>
          <t>2017/18</t>
        </is>
      </c>
      <c r="E214" s="1113" t="n">
        <v>11</v>
      </c>
      <c r="F214" s="48" t="n">
        <v>3393.948</v>
      </c>
      <c r="G214" s="48" t="n">
        <v>3501.229</v>
      </c>
    </row>
    <row r="215" ht="10.05" customHeight="1" s="1003">
      <c r="A215" s="45" t="inlineStr">
        <is>
          <t>OLEAGINEUX</t>
        </is>
      </c>
      <c r="B215" s="45" t="inlineStr">
        <is>
          <t>Colza</t>
        </is>
      </c>
      <c r="C215" s="1112" t="n">
        <v>2017</v>
      </c>
      <c r="D215" s="45" t="inlineStr">
        <is>
          <t>2017/18</t>
        </is>
      </c>
      <c r="E215" s="1113" t="n">
        <v>12</v>
      </c>
      <c r="F215" s="48" t="n">
        <v>3285.903</v>
      </c>
      <c r="G215" s="48" t="n">
        <v>2247.774</v>
      </c>
    </row>
    <row r="216" ht="10.05" customHeight="1" s="1003">
      <c r="A216" s="45" t="inlineStr">
        <is>
          <t>OLEAGINEUX</t>
        </is>
      </c>
      <c r="B216" s="45" t="inlineStr">
        <is>
          <t>Colza</t>
        </is>
      </c>
      <c r="C216" s="1112" t="n">
        <v>2018</v>
      </c>
      <c r="D216" s="45" t="inlineStr">
        <is>
          <t>2017/18</t>
        </is>
      </c>
      <c r="E216" s="1113" t="n">
        <v>1</v>
      </c>
      <c r="F216" s="48" t="n">
        <v>3625.056</v>
      </c>
      <c r="G216" s="48" t="n">
        <v>2872.913</v>
      </c>
    </row>
    <row r="217" ht="10.05" customHeight="1" s="1003">
      <c r="A217" s="45" t="inlineStr">
        <is>
          <t>OLEAGINEUX</t>
        </is>
      </c>
      <c r="B217" s="45" t="inlineStr">
        <is>
          <t>Colza</t>
        </is>
      </c>
      <c r="C217" s="1112" t="n">
        <v>2018</v>
      </c>
      <c r="D217" s="45" t="inlineStr">
        <is>
          <t>2017/18</t>
        </is>
      </c>
      <c r="E217" s="1113" t="n">
        <v>2</v>
      </c>
      <c r="F217" s="48" t="n">
        <v>3506.49</v>
      </c>
      <c r="G217" s="48" t="n">
        <v>2254.754</v>
      </c>
    </row>
    <row r="218" ht="10.05" customHeight="1" s="1003">
      <c r="A218" s="45" t="inlineStr">
        <is>
          <t>OLEAGINEUX</t>
        </is>
      </c>
      <c r="B218" s="45" t="inlineStr">
        <is>
          <t>Colza</t>
        </is>
      </c>
      <c r="C218" s="1112" t="n">
        <v>2018</v>
      </c>
      <c r="D218" s="45" t="inlineStr">
        <is>
          <t>2017/18</t>
        </is>
      </c>
      <c r="E218" s="1113" t="n">
        <v>3</v>
      </c>
      <c r="F218" s="48" t="n">
        <v>3881.883</v>
      </c>
      <c r="G218" s="48" t="n">
        <v>2237.9</v>
      </c>
    </row>
    <row r="219" ht="10.05" customHeight="1" s="1003">
      <c r="A219" s="45" t="inlineStr">
        <is>
          <t>OLEAGINEUX</t>
        </is>
      </c>
      <c r="B219" s="45" t="inlineStr">
        <is>
          <t>Colza</t>
        </is>
      </c>
      <c r="C219" s="1112" t="n">
        <v>2018</v>
      </c>
      <c r="D219" s="45" t="inlineStr">
        <is>
          <t>2017/18</t>
        </is>
      </c>
      <c r="E219" s="1113" t="n">
        <v>4</v>
      </c>
      <c r="F219" s="48" t="n">
        <v>3438.857</v>
      </c>
      <c r="G219" s="48" t="n">
        <v>2501.426</v>
      </c>
    </row>
    <row r="220" ht="10.05" customHeight="1" s="1003">
      <c r="A220" s="45" t="inlineStr">
        <is>
          <t>OLEAGINEUX</t>
        </is>
      </c>
      <c r="B220" s="45" t="inlineStr">
        <is>
          <t>Colza</t>
        </is>
      </c>
      <c r="C220" s="1112" t="n">
        <v>2018</v>
      </c>
      <c r="D220" s="45" t="inlineStr">
        <is>
          <t>2017/18</t>
        </is>
      </c>
      <c r="E220" s="1113" t="n">
        <v>5</v>
      </c>
      <c r="F220" s="48" t="n">
        <v>4190.253</v>
      </c>
      <c r="G220" s="48" t="n">
        <v>2216.259</v>
      </c>
    </row>
    <row r="221" ht="10.05" customHeight="1" s="1003">
      <c r="A221" s="45" t="inlineStr">
        <is>
          <t>OLEAGINEUX</t>
        </is>
      </c>
      <c r="B221" s="45" t="inlineStr">
        <is>
          <t>Colza</t>
        </is>
      </c>
      <c r="C221" s="1112" t="n">
        <v>2018</v>
      </c>
      <c r="D221" s="45" t="inlineStr">
        <is>
          <t>2017/18</t>
        </is>
      </c>
      <c r="E221" s="1113" t="n">
        <v>6</v>
      </c>
      <c r="F221" s="48" t="n">
        <v>4469.937</v>
      </c>
      <c r="G221" s="48" t="n">
        <v>2286.702</v>
      </c>
    </row>
    <row r="222" ht="10.05" customHeight="1" s="1003">
      <c r="A222" s="45" t="inlineStr">
        <is>
          <t>OLEAGINEUX</t>
        </is>
      </c>
      <c r="B222" s="45" t="inlineStr">
        <is>
          <t>Colza</t>
        </is>
      </c>
      <c r="C222" s="1112" t="n">
        <v>2018</v>
      </c>
      <c r="D222" s="45" t="inlineStr">
        <is>
          <t>2018/19</t>
        </is>
      </c>
      <c r="E222" s="1113" t="n">
        <v>7</v>
      </c>
      <c r="F222" s="48" t="n">
        <v>3978.639</v>
      </c>
      <c r="G222" s="48" t="n">
        <v>7481.25</v>
      </c>
    </row>
    <row r="223" ht="10.05" customHeight="1" s="1003">
      <c r="A223" s="45" t="inlineStr">
        <is>
          <t>OLEAGINEUX</t>
        </is>
      </c>
      <c r="B223" s="45" t="inlineStr">
        <is>
          <t>Colza</t>
        </is>
      </c>
      <c r="C223" s="1112" t="n">
        <v>2018</v>
      </c>
      <c r="D223" s="45" t="inlineStr">
        <is>
          <t>2018/19</t>
        </is>
      </c>
      <c r="E223" s="1113" t="n">
        <v>8</v>
      </c>
      <c r="F223" s="48" t="n">
        <v>4611.98</v>
      </c>
      <c r="G223" s="48" t="n">
        <v>4903.331</v>
      </c>
    </row>
    <row r="224" ht="10.05" customHeight="1" s="1003">
      <c r="A224" s="45" t="inlineStr">
        <is>
          <t>OLEAGINEUX</t>
        </is>
      </c>
      <c r="B224" s="45" t="inlineStr">
        <is>
          <t>Colza</t>
        </is>
      </c>
      <c r="C224" s="1112" t="n">
        <v>2018</v>
      </c>
      <c r="D224" s="45" t="inlineStr">
        <is>
          <t>2018/19</t>
        </is>
      </c>
      <c r="E224" s="1113" t="n">
        <v>9</v>
      </c>
      <c r="F224" s="48" t="n">
        <v>3335.998</v>
      </c>
      <c r="G224" s="48" t="n">
        <v>5621.131</v>
      </c>
    </row>
    <row r="225" ht="10.05" customHeight="1" s="1003">
      <c r="A225" s="45" t="inlineStr">
        <is>
          <t>OLEAGINEUX</t>
        </is>
      </c>
      <c r="B225" s="45" t="inlineStr">
        <is>
          <t>Colza</t>
        </is>
      </c>
      <c r="C225" s="1112" t="n">
        <v>2018</v>
      </c>
      <c r="D225" s="45" t="inlineStr">
        <is>
          <t>2018/19</t>
        </is>
      </c>
      <c r="E225" s="1113" t="n">
        <v>10</v>
      </c>
      <c r="F225" s="48" t="n">
        <v>4699.533</v>
      </c>
      <c r="G225" s="48" t="n">
        <v>5091.673</v>
      </c>
    </row>
    <row r="226" ht="10.05" customHeight="1" s="1003">
      <c r="A226" s="45" t="inlineStr">
        <is>
          <t>OLEAGINEUX</t>
        </is>
      </c>
      <c r="B226" s="45" t="inlineStr">
        <is>
          <t>Colza</t>
        </is>
      </c>
      <c r="C226" s="1112" t="n">
        <v>2018</v>
      </c>
      <c r="D226" s="45" t="inlineStr">
        <is>
          <t>2018/19</t>
        </is>
      </c>
      <c r="E226" s="1113" t="n">
        <v>11</v>
      </c>
      <c r="F226" s="48" t="n">
        <v>3509.595</v>
      </c>
      <c r="G226" s="48" t="n">
        <v>4100.23</v>
      </c>
    </row>
    <row r="227" ht="10.05" customHeight="1" s="1003">
      <c r="A227" s="45" t="inlineStr">
        <is>
          <t>OLEAGINEUX</t>
        </is>
      </c>
      <c r="B227" s="45" t="inlineStr">
        <is>
          <t>Colza</t>
        </is>
      </c>
      <c r="C227" s="1112" t="n">
        <v>2018</v>
      </c>
      <c r="D227" s="45" t="inlineStr">
        <is>
          <t>2018/19</t>
        </is>
      </c>
      <c r="E227" s="1113" t="n">
        <v>12</v>
      </c>
      <c r="F227" s="48" t="n">
        <v>4240.598</v>
      </c>
      <c r="G227" s="48" t="n">
        <v>3645.129</v>
      </c>
    </row>
    <row r="228" ht="10.05" customHeight="1" s="1003">
      <c r="A228" s="45" t="inlineStr">
        <is>
          <t>OLEAGINEUX</t>
        </is>
      </c>
      <c r="B228" s="45" t="inlineStr">
        <is>
          <t>Colza</t>
        </is>
      </c>
      <c r="C228" s="1112" t="n">
        <v>2019</v>
      </c>
      <c r="D228" s="45" t="inlineStr">
        <is>
          <t>2018/19</t>
        </is>
      </c>
      <c r="E228" s="1113" t="n">
        <v>1</v>
      </c>
      <c r="F228" s="48" t="n">
        <v>4154.258</v>
      </c>
      <c r="G228" s="48" t="n">
        <v>2899.268</v>
      </c>
    </row>
    <row r="229" ht="10.05" customHeight="1" s="1003">
      <c r="A229" s="45" t="inlineStr">
        <is>
          <t>OLEAGINEUX</t>
        </is>
      </c>
      <c r="B229" s="45" t="inlineStr">
        <is>
          <t>Colza</t>
        </is>
      </c>
      <c r="C229" s="1112" t="n">
        <v>2019</v>
      </c>
      <c r="D229" s="45" t="inlineStr">
        <is>
          <t>2018/19</t>
        </is>
      </c>
      <c r="E229" s="1113" t="n">
        <v>2</v>
      </c>
      <c r="F229" s="48" t="n">
        <v>2150.222</v>
      </c>
      <c r="G229" s="48" t="n">
        <v>2346.392</v>
      </c>
    </row>
    <row r="230" ht="10.05" customHeight="1" s="1003">
      <c r="A230" s="45" t="inlineStr">
        <is>
          <t>OLEAGINEUX</t>
        </is>
      </c>
      <c r="B230" s="45" t="inlineStr">
        <is>
          <t>Colza</t>
        </is>
      </c>
      <c r="C230" s="1112" t="n">
        <v>2019</v>
      </c>
      <c r="D230" s="45" t="inlineStr">
        <is>
          <t>2018/19</t>
        </is>
      </c>
      <c r="E230" s="1113" t="n">
        <v>3</v>
      </c>
      <c r="F230" s="48" t="n">
        <v>2684.689</v>
      </c>
      <c r="G230" s="48" t="n">
        <v>2341.006</v>
      </c>
    </row>
    <row r="231" ht="10.05" customHeight="1" s="1003">
      <c r="A231" s="45" t="inlineStr">
        <is>
          <t>OLEAGINEUX</t>
        </is>
      </c>
      <c r="B231" s="45" t="inlineStr">
        <is>
          <t>Colza</t>
        </is>
      </c>
      <c r="C231" s="1112" t="n">
        <v>2019</v>
      </c>
      <c r="D231" s="45" t="inlineStr">
        <is>
          <t>2018/19</t>
        </is>
      </c>
      <c r="E231" s="1113" t="n">
        <v>4</v>
      </c>
      <c r="F231" s="48" t="n">
        <v>2879.925</v>
      </c>
      <c r="G231" s="48" t="n">
        <v>2108.378</v>
      </c>
    </row>
    <row r="232" ht="10.05" customHeight="1" s="1003">
      <c r="A232" s="45" t="inlineStr">
        <is>
          <t>OLEAGINEUX</t>
        </is>
      </c>
      <c r="B232" s="45" t="inlineStr">
        <is>
          <t>Colza</t>
        </is>
      </c>
      <c r="C232" s="1112" t="n">
        <v>2019</v>
      </c>
      <c r="D232" s="45" t="inlineStr">
        <is>
          <t>2018/19</t>
        </is>
      </c>
      <c r="E232" s="1113" t="n">
        <v>5</v>
      </c>
      <c r="F232" s="48" t="n">
        <v>2197.644</v>
      </c>
      <c r="G232" s="48" t="n">
        <v>2522.89</v>
      </c>
    </row>
    <row r="233" ht="10.05" customHeight="1" s="1003">
      <c r="A233" s="45" t="inlineStr">
        <is>
          <t>OLEAGINEUX</t>
        </is>
      </c>
      <c r="B233" s="45" t="inlineStr">
        <is>
          <t>Colza</t>
        </is>
      </c>
      <c r="C233" s="1112" t="n">
        <v>2019</v>
      </c>
      <c r="D233" s="45" t="inlineStr">
        <is>
          <t>2018/19</t>
        </is>
      </c>
      <c r="E233" s="1113" t="n">
        <v>6</v>
      </c>
      <c r="F233" s="48" t="n">
        <v>1681.654</v>
      </c>
      <c r="G233" s="48" t="n">
        <v>1307.495</v>
      </c>
    </row>
    <row r="234" ht="10.05" customHeight="1" s="1003">
      <c r="A234" s="45" t="inlineStr">
        <is>
          <t>OLEAGINEUX</t>
        </is>
      </c>
      <c r="B234" s="45" t="inlineStr">
        <is>
          <t>Colza</t>
        </is>
      </c>
      <c r="C234" s="1112" t="n">
        <v>2019</v>
      </c>
      <c r="D234" s="45" t="inlineStr">
        <is>
          <t>2019/20</t>
        </is>
      </c>
      <c r="E234" s="1113" t="n">
        <v>7</v>
      </c>
      <c r="F234" s="48" t="n">
        <v>1726.429</v>
      </c>
      <c r="G234" s="48" t="n">
        <v>7923.005</v>
      </c>
    </row>
    <row r="235" ht="10.05" customHeight="1" s="1003">
      <c r="A235" s="45" t="inlineStr">
        <is>
          <t>OLEAGINEUX</t>
        </is>
      </c>
      <c r="B235" s="45" t="inlineStr">
        <is>
          <t>Colza</t>
        </is>
      </c>
      <c r="C235" s="1112" t="n">
        <v>2019</v>
      </c>
      <c r="D235" s="45" t="inlineStr">
        <is>
          <t>2019/20</t>
        </is>
      </c>
      <c r="E235" s="1113" t="n">
        <v>8</v>
      </c>
      <c r="F235" s="48" t="n">
        <v>2451.09</v>
      </c>
      <c r="G235" s="48" t="n">
        <v>5546.41</v>
      </c>
    </row>
    <row r="236" ht="10.05" customHeight="1" s="1003">
      <c r="A236" s="45" t="inlineStr">
        <is>
          <t>OLEAGINEUX</t>
        </is>
      </c>
      <c r="B236" s="45" t="inlineStr">
        <is>
          <t>Colza</t>
        </is>
      </c>
      <c r="C236" s="1112" t="n">
        <v>2019</v>
      </c>
      <c r="D236" s="45" t="inlineStr">
        <is>
          <t>2019/20</t>
        </is>
      </c>
      <c r="E236" s="1113" t="n">
        <v>9</v>
      </c>
      <c r="F236" s="48" t="n">
        <v>1661.464</v>
      </c>
      <c r="G236" s="48" t="n">
        <v>4223.102</v>
      </c>
    </row>
    <row r="237" ht="10.05" customHeight="1" s="1003">
      <c r="A237" s="45" t="inlineStr">
        <is>
          <t>OLEAGINEUX</t>
        </is>
      </c>
      <c r="B237" s="45" t="inlineStr">
        <is>
          <t>Colza</t>
        </is>
      </c>
      <c r="C237" s="1112" t="n">
        <v>2019</v>
      </c>
      <c r="D237" s="45" t="inlineStr">
        <is>
          <t>2019/20</t>
        </is>
      </c>
      <c r="E237" s="1113" t="n">
        <v>10</v>
      </c>
      <c r="F237" s="48" t="n">
        <v>2425.899</v>
      </c>
      <c r="G237" s="48" t="n">
        <v>3247.849</v>
      </c>
    </row>
    <row r="238" ht="10.05" customHeight="1" s="1003">
      <c r="A238" s="45" t="inlineStr">
        <is>
          <t>OLEAGINEUX</t>
        </is>
      </c>
      <c r="B238" s="45" t="inlineStr">
        <is>
          <t>Colza</t>
        </is>
      </c>
      <c r="C238" s="1112" t="n">
        <v>2019</v>
      </c>
      <c r="D238" s="45" t="inlineStr">
        <is>
          <t>2019/20</t>
        </is>
      </c>
      <c r="E238" s="1113" t="n">
        <v>11</v>
      </c>
      <c r="F238" s="48" t="n">
        <v>1248.901</v>
      </c>
      <c r="G238" s="48" t="n">
        <v>2794.551</v>
      </c>
    </row>
    <row r="239" ht="10.05" customHeight="1" s="1003">
      <c r="A239" s="45" t="inlineStr">
        <is>
          <t>OLEAGINEUX</t>
        </is>
      </c>
      <c r="B239" s="45" t="inlineStr">
        <is>
          <t>Colza</t>
        </is>
      </c>
      <c r="C239" s="1112" t="n">
        <v>2019</v>
      </c>
      <c r="D239" s="45" t="inlineStr">
        <is>
          <t>2019/20</t>
        </is>
      </c>
      <c r="E239" s="1113" t="n">
        <v>12</v>
      </c>
      <c r="F239" s="48" t="n">
        <v>1305.527</v>
      </c>
      <c r="G239" s="48" t="n">
        <v>2891.524</v>
      </c>
    </row>
    <row r="240" ht="10.05" customHeight="1" s="1003">
      <c r="A240" s="45" t="inlineStr">
        <is>
          <t>OLEAGINEUX</t>
        </is>
      </c>
      <c r="B240" s="45" t="inlineStr">
        <is>
          <t>Colza</t>
        </is>
      </c>
      <c r="C240" s="1112" t="n">
        <v>2020</v>
      </c>
      <c r="D240" s="45" t="inlineStr">
        <is>
          <t>2019/20</t>
        </is>
      </c>
      <c r="E240" s="1113" t="n">
        <v>1</v>
      </c>
      <c r="F240" s="48" t="n">
        <v>1497.035</v>
      </c>
      <c r="G240" s="48" t="n">
        <v>2932.739</v>
      </c>
    </row>
    <row r="241" ht="10.05" customHeight="1" s="1003">
      <c r="A241" s="45" t="inlineStr">
        <is>
          <t>OLEAGINEUX</t>
        </is>
      </c>
      <c r="B241" s="45" t="inlineStr">
        <is>
          <t>Colza</t>
        </is>
      </c>
      <c r="C241" s="1112" t="n">
        <v>2020</v>
      </c>
      <c r="D241" s="45" t="inlineStr">
        <is>
          <t>2019/20</t>
        </is>
      </c>
      <c r="E241" s="1113" t="n">
        <v>2</v>
      </c>
      <c r="F241" s="48" t="n">
        <v>1412.91</v>
      </c>
      <c r="G241" s="48" t="n">
        <v>2685.784</v>
      </c>
    </row>
    <row r="242" ht="10.05" customHeight="1" s="1003">
      <c r="A242" s="45" t="inlineStr">
        <is>
          <t>OLEAGINEUX</t>
        </is>
      </c>
      <c r="B242" s="45" t="inlineStr">
        <is>
          <t>Colza</t>
        </is>
      </c>
      <c r="C242" s="1112" t="n">
        <v>2020</v>
      </c>
      <c r="D242" s="45" t="inlineStr">
        <is>
          <t>2019/20</t>
        </is>
      </c>
      <c r="E242" s="1113" t="n">
        <v>3</v>
      </c>
      <c r="F242" s="48" t="n">
        <v>1657.001</v>
      </c>
      <c r="G242" s="48" t="n">
        <v>1819.742</v>
      </c>
    </row>
    <row r="243" ht="10.05" customHeight="1" s="1003">
      <c r="A243" s="45" t="inlineStr">
        <is>
          <t>OLEAGINEUX</t>
        </is>
      </c>
      <c r="B243" s="45" t="inlineStr">
        <is>
          <t>Colza</t>
        </is>
      </c>
      <c r="C243" s="1112" t="n">
        <v>2020</v>
      </c>
      <c r="D243" s="45" t="inlineStr">
        <is>
          <t>2019/20</t>
        </is>
      </c>
      <c r="E243" s="1113" t="n">
        <v>4</v>
      </c>
      <c r="F243" s="48" t="n">
        <v>1763.792</v>
      </c>
      <c r="G243" s="48" t="n">
        <v>1777.33</v>
      </c>
    </row>
    <row r="244" ht="10.05" customHeight="1" s="1003">
      <c r="A244" s="45" t="inlineStr">
        <is>
          <t>OLEAGINEUX</t>
        </is>
      </c>
      <c r="B244" s="45" t="inlineStr">
        <is>
          <t>Colza</t>
        </is>
      </c>
      <c r="C244" s="1112" t="n">
        <v>2020</v>
      </c>
      <c r="D244" s="45" t="inlineStr">
        <is>
          <t>2019/20</t>
        </is>
      </c>
      <c r="E244" s="1113" t="n">
        <v>5</v>
      </c>
      <c r="F244" s="48" t="n">
        <v>1640.96</v>
      </c>
      <c r="G244" s="48" t="n">
        <v>1536.146</v>
      </c>
    </row>
    <row r="245" ht="10.05" customHeight="1" s="1003">
      <c r="A245" s="45" t="inlineStr">
        <is>
          <t>OLEAGINEUX</t>
        </is>
      </c>
      <c r="B245" s="45" t="inlineStr">
        <is>
          <t>Colza</t>
        </is>
      </c>
      <c r="C245" s="1112" t="n">
        <v>2020</v>
      </c>
      <c r="D245" s="45" t="inlineStr">
        <is>
          <t>2019/20</t>
        </is>
      </c>
      <c r="E245" s="1113" t="n">
        <v>6</v>
      </c>
      <c r="F245" s="48" t="n">
        <v>1839.303</v>
      </c>
      <c r="G245" s="48" t="n">
        <v>1464.4</v>
      </c>
    </row>
    <row r="246" ht="10.05" customHeight="1" s="1003">
      <c r="A246" s="45" t="inlineStr">
        <is>
          <t>OLEAGINEUX</t>
        </is>
      </c>
      <c r="B246" s="45" t="inlineStr">
        <is>
          <t>Colza</t>
        </is>
      </c>
      <c r="C246" s="1112" t="n">
        <v>2020</v>
      </c>
      <c r="D246" s="45" t="inlineStr">
        <is>
          <t>2020/21</t>
        </is>
      </c>
      <c r="E246" s="1113" t="n">
        <v>7</v>
      </c>
      <c r="F246" s="48" t="n">
        <v>1773.802</v>
      </c>
      <c r="G246" s="48" t="n">
        <v>3023.994</v>
      </c>
    </row>
    <row r="247" ht="10.05" customHeight="1" s="1003">
      <c r="A247" s="45" t="inlineStr">
        <is>
          <t>OLEAGINEUX</t>
        </is>
      </c>
      <c r="B247" s="45" t="inlineStr">
        <is>
          <t>Colza</t>
        </is>
      </c>
      <c r="C247" s="1112" t="n">
        <v>2020</v>
      </c>
      <c r="D247" s="45" t="inlineStr">
        <is>
          <t>2020/21</t>
        </is>
      </c>
      <c r="E247" s="1113" t="n">
        <v>8</v>
      </c>
      <c r="F247" s="48" t="n">
        <v>1872.232</v>
      </c>
      <c r="G247" s="48" t="n">
        <v>2353.944</v>
      </c>
    </row>
    <row r="248" ht="10.05" customHeight="1" s="1003">
      <c r="A248" s="45" t="inlineStr">
        <is>
          <t>OLEAGINEUX</t>
        </is>
      </c>
      <c r="B248" s="45" t="inlineStr">
        <is>
          <t>Colza</t>
        </is>
      </c>
      <c r="C248" s="1112" t="n">
        <v>2020</v>
      </c>
      <c r="D248" s="45" t="inlineStr">
        <is>
          <t>2020/21</t>
        </is>
      </c>
      <c r="E248" s="1113" t="n">
        <v>9</v>
      </c>
      <c r="F248" s="48" t="n">
        <v>1784.649</v>
      </c>
      <c r="G248" s="48" t="n">
        <v>2198.938</v>
      </c>
    </row>
    <row r="249" ht="10.05" customHeight="1" s="1003">
      <c r="A249" s="45" t="inlineStr">
        <is>
          <t>OLEAGINEUX</t>
        </is>
      </c>
      <c r="B249" s="45" t="inlineStr">
        <is>
          <t>Colza</t>
        </is>
      </c>
      <c r="C249" s="1112" t="n">
        <v>2020</v>
      </c>
      <c r="D249" s="45" t="inlineStr">
        <is>
          <t>2020/21</t>
        </is>
      </c>
      <c r="E249" s="1113" t="n">
        <v>10</v>
      </c>
      <c r="F249" s="48" t="n">
        <v>1530.684</v>
      </c>
      <c r="G249" s="48" t="n">
        <v>1872.926</v>
      </c>
    </row>
    <row r="250" ht="10.05" customHeight="1" s="1003">
      <c r="A250" s="45" t="inlineStr">
        <is>
          <t>OLEAGINEUX</t>
        </is>
      </c>
      <c r="B250" s="45" t="inlineStr">
        <is>
          <t>Colza</t>
        </is>
      </c>
      <c r="C250" s="1112" t="n">
        <v>2020</v>
      </c>
      <c r="D250" s="45" t="inlineStr">
        <is>
          <t>2020/21</t>
        </is>
      </c>
      <c r="E250" s="1113" t="n">
        <v>11</v>
      </c>
      <c r="F250" s="48" t="n">
        <v>1535.145</v>
      </c>
      <c r="G250" s="48" t="n">
        <v>1846.063</v>
      </c>
    </row>
    <row r="251" ht="10.05" customHeight="1" s="1003">
      <c r="A251" s="45" t="inlineStr">
        <is>
          <t>OLEAGINEUX</t>
        </is>
      </c>
      <c r="B251" s="45" t="inlineStr">
        <is>
          <t>Colza</t>
        </is>
      </c>
      <c r="C251" s="1112" t="n">
        <v>2020</v>
      </c>
      <c r="D251" s="45" t="inlineStr">
        <is>
          <t>2020/21</t>
        </is>
      </c>
      <c r="E251" s="1113" t="n">
        <v>12</v>
      </c>
      <c r="F251" s="48" t="n">
        <v>2047.028</v>
      </c>
      <c r="G251" s="48" t="n">
        <v>1549.125</v>
      </c>
    </row>
    <row r="252" ht="10.05" customHeight="1" s="1003">
      <c r="A252" s="45" t="inlineStr">
        <is>
          <t>OLEAGINEUX</t>
        </is>
      </c>
      <c r="B252" s="45" t="inlineStr">
        <is>
          <t>Colza</t>
        </is>
      </c>
      <c r="C252" s="1112" t="n">
        <v>2021</v>
      </c>
      <c r="D252" s="45" t="inlineStr">
        <is>
          <t>2020/21</t>
        </is>
      </c>
      <c r="E252" s="1113" t="n">
        <v>1</v>
      </c>
      <c r="F252" s="48" t="n">
        <v>1799.516</v>
      </c>
      <c r="G252" s="48" t="n">
        <v>1749.587</v>
      </c>
    </row>
    <row r="253" ht="10.05" customHeight="1" s="1003">
      <c r="A253" s="45" t="inlineStr">
        <is>
          <t>OLEAGINEUX</t>
        </is>
      </c>
      <c r="B253" s="45" t="inlineStr">
        <is>
          <t>Colza</t>
        </is>
      </c>
      <c r="C253" s="1112" t="n">
        <v>2021</v>
      </c>
      <c r="D253" s="45" t="inlineStr">
        <is>
          <t>2020/21</t>
        </is>
      </c>
      <c r="E253" s="1113" t="n">
        <v>2</v>
      </c>
      <c r="F253" s="48" t="n">
        <v>2014.221</v>
      </c>
      <c r="G253" s="48" t="n">
        <v>1465.688</v>
      </c>
    </row>
    <row r="254" ht="10.05" customHeight="1" s="1003">
      <c r="A254" s="45" t="inlineStr">
        <is>
          <t>OLEAGINEUX</t>
        </is>
      </c>
      <c r="B254" s="45" t="inlineStr">
        <is>
          <t>Colza</t>
        </is>
      </c>
      <c r="C254" s="1112" t="n">
        <v>2021</v>
      </c>
      <c r="D254" s="45" t="inlineStr">
        <is>
          <t>2020/21</t>
        </is>
      </c>
      <c r="E254" s="1113" t="n">
        <v>3</v>
      </c>
      <c r="F254" s="48" t="n">
        <v>2026.97</v>
      </c>
      <c r="G254" s="48" t="n">
        <v>1448.779</v>
      </c>
    </row>
    <row r="255" ht="10.05" customHeight="1" s="1003">
      <c r="A255" s="45" t="inlineStr">
        <is>
          <t>OLEAGINEUX</t>
        </is>
      </c>
      <c r="B255" s="45" t="inlineStr">
        <is>
          <t>Colza</t>
        </is>
      </c>
      <c r="C255" s="1112" t="n">
        <v>2021</v>
      </c>
      <c r="D255" s="45" t="inlineStr">
        <is>
          <t>2020/21</t>
        </is>
      </c>
      <c r="E255" s="1113" t="n">
        <v>4</v>
      </c>
      <c r="F255" s="48" t="n">
        <v>1990.895</v>
      </c>
      <c r="G255" s="48" t="n">
        <v>1065.293</v>
      </c>
    </row>
    <row r="256" ht="10.05" customHeight="1" s="1003">
      <c r="A256" s="45" t="inlineStr">
        <is>
          <t>OLEAGINEUX</t>
        </is>
      </c>
      <c r="B256" s="45" t="inlineStr">
        <is>
          <t>Colza</t>
        </is>
      </c>
      <c r="C256" s="1112" t="n">
        <v>2021</v>
      </c>
      <c r="D256" s="45" t="inlineStr">
        <is>
          <t>2020/21</t>
        </is>
      </c>
      <c r="E256" s="1113" t="n">
        <v>5</v>
      </c>
      <c r="F256" s="48" t="n">
        <v>1965.618</v>
      </c>
      <c r="G256" s="48" t="n">
        <v>1132.061</v>
      </c>
    </row>
    <row r="257" ht="10.05" customHeight="1" s="1003">
      <c r="A257" s="45" t="inlineStr">
        <is>
          <t>OLEAGINEUX</t>
        </is>
      </c>
      <c r="B257" s="45" t="inlineStr">
        <is>
          <t>Colza</t>
        </is>
      </c>
      <c r="C257" s="1112" t="n">
        <v>2021</v>
      </c>
      <c r="D257" s="45" t="inlineStr">
        <is>
          <t>2020/21</t>
        </is>
      </c>
      <c r="E257" s="1113" t="n">
        <v>6</v>
      </c>
      <c r="F257" s="48" t="n">
        <v>1771.18</v>
      </c>
      <c r="G257" s="48" t="n">
        <v>947.366</v>
      </c>
    </row>
    <row r="258" ht="10.05" customHeight="1" s="1003">
      <c r="A258" s="45" t="inlineStr">
        <is>
          <t>OLEAGINEUX</t>
        </is>
      </c>
      <c r="B258" s="45" t="inlineStr">
        <is>
          <t>Colza</t>
        </is>
      </c>
      <c r="C258" s="1112" t="n">
        <v>2021</v>
      </c>
      <c r="D258" s="45" t="inlineStr">
        <is>
          <t>2021/22</t>
        </is>
      </c>
      <c r="E258" s="1113" t="n">
        <v>7</v>
      </c>
      <c r="F258" s="48" t="n">
        <v>1836.309</v>
      </c>
      <c r="G258" s="48" t="n">
        <v>1520.674</v>
      </c>
    </row>
    <row r="259" ht="10.05" customHeight="1" s="1003">
      <c r="A259" s="45" t="inlineStr">
        <is>
          <t>OLEAGINEUX</t>
        </is>
      </c>
      <c r="B259" s="45" t="inlineStr">
        <is>
          <t>Colza</t>
        </is>
      </c>
      <c r="C259" s="1112" t="n">
        <v>2021</v>
      </c>
      <c r="D259" s="45" t="inlineStr">
        <is>
          <t>2021/22</t>
        </is>
      </c>
      <c r="E259" s="1113" t="n">
        <v>8</v>
      </c>
      <c r="F259" s="48" t="n">
        <v>2262.369</v>
      </c>
      <c r="G259" s="48" t="n">
        <v>1040.276</v>
      </c>
    </row>
    <row r="260" ht="10.05" customHeight="1" s="1003">
      <c r="A260" s="45" t="inlineStr">
        <is>
          <t>OLEAGINEUX</t>
        </is>
      </c>
      <c r="B260" s="45" t="inlineStr">
        <is>
          <t>Colza</t>
        </is>
      </c>
      <c r="C260" s="1112" t="n">
        <v>2021</v>
      </c>
      <c r="D260" s="45" t="inlineStr">
        <is>
          <t>2021/22</t>
        </is>
      </c>
      <c r="E260" s="1113" t="n">
        <v>9</v>
      </c>
      <c r="F260" s="48" t="n">
        <v>1967.153</v>
      </c>
      <c r="G260" s="48" t="n">
        <v>1056.082</v>
      </c>
    </row>
    <row r="261" ht="10.05" customHeight="1" s="1003">
      <c r="A261" s="45" t="inlineStr">
        <is>
          <t>OLEAGINEUX</t>
        </is>
      </c>
      <c r="B261" s="45" t="inlineStr">
        <is>
          <t>Colza</t>
        </is>
      </c>
      <c r="C261" s="1112" t="n">
        <v>2021</v>
      </c>
      <c r="D261" s="45" t="inlineStr">
        <is>
          <t>2021/22</t>
        </is>
      </c>
      <c r="E261" s="1113" t="n">
        <v>10</v>
      </c>
      <c r="F261" s="48" t="n">
        <v>1542.538</v>
      </c>
      <c r="G261" s="48" t="n">
        <v>1010.347</v>
      </c>
    </row>
    <row r="262" ht="10.05" customHeight="1" s="1003">
      <c r="A262" s="45" t="inlineStr">
        <is>
          <t>OLEAGINEUX</t>
        </is>
      </c>
      <c r="B262" s="45" t="inlineStr">
        <is>
          <t>Colza</t>
        </is>
      </c>
      <c r="C262" s="1112" t="n">
        <v>2021</v>
      </c>
      <c r="D262" s="45" t="inlineStr">
        <is>
          <t>2021/22</t>
        </is>
      </c>
      <c r="E262" s="1113" t="n">
        <v>11</v>
      </c>
      <c r="F262" s="48" t="n">
        <v>4131.321</v>
      </c>
      <c r="G262" s="48" t="n">
        <v>1234.821</v>
      </c>
    </row>
    <row r="263" ht="10.05" customHeight="1" s="1003">
      <c r="A263" s="45" t="inlineStr">
        <is>
          <t>OLEAGINEUX</t>
        </is>
      </c>
      <c r="B263" s="45" t="inlineStr">
        <is>
          <t>Colza</t>
        </is>
      </c>
      <c r="C263" s="1112" t="n">
        <v>2021</v>
      </c>
      <c r="D263" s="45" t="inlineStr">
        <is>
          <t>2021/22</t>
        </is>
      </c>
      <c r="E263" s="1113" t="n">
        <v>12</v>
      </c>
      <c r="F263" s="48" t="n">
        <v>1131.861</v>
      </c>
      <c r="G263" s="48" t="n">
        <v>1200.51</v>
      </c>
    </row>
    <row r="264" ht="10.05" customHeight="1" s="1003">
      <c r="A264" s="45" t="inlineStr">
        <is>
          <t>OLEAGINEUX</t>
        </is>
      </c>
      <c r="B264" s="45" t="inlineStr">
        <is>
          <t>Colza</t>
        </is>
      </c>
      <c r="C264" s="1112" t="n">
        <v>2022</v>
      </c>
      <c r="D264" s="45" t="inlineStr">
        <is>
          <t>2021/22</t>
        </is>
      </c>
      <c r="E264" s="1113" t="n">
        <v>1</v>
      </c>
      <c r="F264" s="48" t="n">
        <v>1095.694</v>
      </c>
      <c r="G264" s="48" t="n">
        <v>1055.143</v>
      </c>
    </row>
    <row r="265" ht="10.05" customHeight="1" s="1003">
      <c r="A265" s="45" t="inlineStr">
        <is>
          <t>OLEAGINEUX</t>
        </is>
      </c>
      <c r="B265" s="45" t="inlineStr">
        <is>
          <t>Colza</t>
        </is>
      </c>
      <c r="C265" s="1112" t="n">
        <v>2022</v>
      </c>
      <c r="D265" s="45" t="inlineStr">
        <is>
          <t>2021/22</t>
        </is>
      </c>
      <c r="E265" s="1113" t="n">
        <v>2</v>
      </c>
      <c r="F265" s="48" t="n">
        <v>981.049</v>
      </c>
      <c r="G265" s="48" t="n">
        <v>1047.107</v>
      </c>
    </row>
    <row r="266" ht="10.05" customHeight="1" s="1003">
      <c r="A266" s="45" t="inlineStr">
        <is>
          <t>OLEAGINEUX</t>
        </is>
      </c>
      <c r="B266" s="45" t="inlineStr">
        <is>
          <t>Colza</t>
        </is>
      </c>
      <c r="C266" s="1112" t="n">
        <v>2022</v>
      </c>
      <c r="D266" s="45" t="inlineStr">
        <is>
          <t>2021/22</t>
        </is>
      </c>
      <c r="E266" s="1113" t="n">
        <v>3</v>
      </c>
      <c r="F266" s="48" t="n">
        <v>1302.246</v>
      </c>
      <c r="G266" s="48" t="n">
        <v>1247.32</v>
      </c>
    </row>
    <row r="267" ht="10.05" customHeight="1" s="1003">
      <c r="A267" s="45" t="inlineStr">
        <is>
          <t>OLEAGINEUX</t>
        </is>
      </c>
      <c r="B267" s="45" t="inlineStr">
        <is>
          <t>Colza</t>
        </is>
      </c>
      <c r="C267" s="1112" t="n">
        <v>2022</v>
      </c>
      <c r="D267" s="45" t="inlineStr">
        <is>
          <t>2021/22</t>
        </is>
      </c>
      <c r="E267" s="1113" t="n">
        <v>4</v>
      </c>
      <c r="F267" s="48" t="n">
        <v>582.687</v>
      </c>
      <c r="G267" s="48" t="n">
        <v>1241.609</v>
      </c>
    </row>
    <row r="268" ht="10.05" customHeight="1" s="1003">
      <c r="A268" s="45" t="inlineStr">
        <is>
          <t>OLEAGINEUX</t>
        </is>
      </c>
      <c r="B268" s="45" t="inlineStr">
        <is>
          <t>Colza</t>
        </is>
      </c>
      <c r="C268" s="1112" t="n">
        <v>2022</v>
      </c>
      <c r="D268" s="45" t="inlineStr">
        <is>
          <t>2021/22</t>
        </is>
      </c>
      <c r="E268" s="1113" t="n">
        <v>5</v>
      </c>
      <c r="F268" s="48" t="n">
        <v>638.823</v>
      </c>
      <c r="G268" s="48" t="n">
        <v>1106.995</v>
      </c>
    </row>
    <row r="269" ht="10.05" customHeight="1" s="1003">
      <c r="A269" s="45" t="inlineStr">
        <is>
          <t>OLEAGINEUX</t>
        </is>
      </c>
      <c r="B269" s="45" t="inlineStr">
        <is>
          <t>Colza</t>
        </is>
      </c>
      <c r="C269" s="1112" t="n">
        <v>2022</v>
      </c>
      <c r="D269" s="45" t="inlineStr">
        <is>
          <t>2021/22</t>
        </is>
      </c>
      <c r="E269" s="1113" t="n">
        <v>6</v>
      </c>
      <c r="F269" s="48" t="n">
        <v>600.824</v>
      </c>
      <c r="G269" s="48" t="n">
        <v>1035.144</v>
      </c>
    </row>
    <row r="270" ht="10.05" customHeight="1" s="1003">
      <c r="A270" s="45" t="inlineStr">
        <is>
          <t>OLEAGINEUX</t>
        </is>
      </c>
      <c r="B270" s="45" t="inlineStr">
        <is>
          <t>Colza</t>
        </is>
      </c>
      <c r="C270" s="1112" t="n">
        <v>2022</v>
      </c>
      <c r="D270" s="45" t="inlineStr">
        <is>
          <t>2022/23</t>
        </is>
      </c>
      <c r="E270" s="1113" t="n">
        <v>7</v>
      </c>
      <c r="F270" s="48" t="n">
        <v>573.175</v>
      </c>
      <c r="G270" s="48" t="n">
        <v>1445.804</v>
      </c>
    </row>
    <row r="271" ht="10.05" customHeight="1" s="1003">
      <c r="A271" s="45" t="inlineStr">
        <is>
          <t>OLEAGINEUX</t>
        </is>
      </c>
      <c r="B271" s="45" t="inlineStr">
        <is>
          <t>Colza</t>
        </is>
      </c>
      <c r="C271" s="1112" t="n">
        <v>2022</v>
      </c>
      <c r="D271" s="45" t="inlineStr">
        <is>
          <t>2022/23</t>
        </is>
      </c>
      <c r="E271" s="1113" t="n">
        <v>8</v>
      </c>
      <c r="F271" s="48" t="n">
        <v>1096.849</v>
      </c>
      <c r="G271" s="48" t="n">
        <v>1188.936</v>
      </c>
    </row>
    <row r="272" ht="10.05" customHeight="1" s="1003">
      <c r="A272" s="45" t="inlineStr">
        <is>
          <t>OLEAGINEUX</t>
        </is>
      </c>
      <c r="B272" s="45" t="inlineStr">
        <is>
          <t>Colza</t>
        </is>
      </c>
      <c r="C272" s="1112" t="n">
        <v>2022</v>
      </c>
      <c r="D272" s="45" t="inlineStr">
        <is>
          <t>2022/23</t>
        </is>
      </c>
      <c r="E272" s="1113" t="n">
        <v>9</v>
      </c>
      <c r="F272" s="48" t="n">
        <v>893.765</v>
      </c>
      <c r="G272" s="48" t="n">
        <v>1200.155</v>
      </c>
    </row>
    <row r="273" ht="10.05" customHeight="1" s="1003">
      <c r="A273" s="45" t="inlineStr">
        <is>
          <t>OLEAGINEUX</t>
        </is>
      </c>
      <c r="B273" s="45" t="inlineStr">
        <is>
          <t>Colza</t>
        </is>
      </c>
      <c r="C273" s="1112" t="n">
        <v>2022</v>
      </c>
      <c r="D273" s="45" t="inlineStr">
        <is>
          <t>2022/23</t>
        </is>
      </c>
      <c r="E273" s="1113" t="n">
        <v>10</v>
      </c>
      <c r="F273" s="48" t="n">
        <v>1105.76</v>
      </c>
      <c r="G273" s="48" t="n">
        <v>1338.698</v>
      </c>
    </row>
    <row r="274" ht="10.05" customHeight="1" s="1003">
      <c r="A274" s="45" t="inlineStr">
        <is>
          <t>OLEAGINEUX</t>
        </is>
      </c>
      <c r="B274" s="45" t="inlineStr">
        <is>
          <t>Colza</t>
        </is>
      </c>
      <c r="C274" s="1112" t="n">
        <v>2022</v>
      </c>
      <c r="D274" s="45" t="inlineStr">
        <is>
          <t>2022/23</t>
        </is>
      </c>
      <c r="E274" s="1113" t="n">
        <v>11</v>
      </c>
      <c r="F274" s="48" t="n">
        <v>1185.313</v>
      </c>
      <c r="G274" s="48" t="n">
        <v>1094.084</v>
      </c>
    </row>
    <row r="275" ht="10.05" customHeight="1" s="1003">
      <c r="A275" s="45" t="inlineStr">
        <is>
          <t>OLEAGINEUX</t>
        </is>
      </c>
      <c r="B275" s="45" t="inlineStr">
        <is>
          <t>Colza</t>
        </is>
      </c>
      <c r="C275" s="1112" t="n">
        <v>2022</v>
      </c>
      <c r="D275" s="45" t="inlineStr">
        <is>
          <t>2022/23</t>
        </is>
      </c>
      <c r="E275" s="1113" t="n">
        <v>12</v>
      </c>
      <c r="F275" s="48" t="n">
        <v>1063.268</v>
      </c>
      <c r="G275" s="48" t="n">
        <v>1082.098</v>
      </c>
    </row>
    <row r="276" ht="10.05" customHeight="1" s="1003">
      <c r="A276" s="45" t="inlineStr">
        <is>
          <t>OLEAGINEUX</t>
        </is>
      </c>
      <c r="B276" s="45" t="inlineStr">
        <is>
          <t>Colza</t>
        </is>
      </c>
      <c r="C276" s="1112" t="n">
        <v>2023</v>
      </c>
      <c r="D276" s="45" t="inlineStr">
        <is>
          <t>2022/23</t>
        </is>
      </c>
      <c r="E276" s="1113" t="n">
        <v>1</v>
      </c>
      <c r="F276" s="48" t="n">
        <v>1193.036</v>
      </c>
      <c r="G276" s="48" t="n">
        <v>1138.622</v>
      </c>
    </row>
    <row r="277" ht="10.05" customHeight="1" s="1003">
      <c r="A277" s="45" t="inlineStr">
        <is>
          <t>OLEAGINEUX</t>
        </is>
      </c>
      <c r="B277" s="45" t="inlineStr">
        <is>
          <t>Colza</t>
        </is>
      </c>
      <c r="C277" s="1112" t="n">
        <v>2023</v>
      </c>
      <c r="D277" s="45" t="inlineStr">
        <is>
          <t>2022/23</t>
        </is>
      </c>
      <c r="E277" s="1113" t="n">
        <v>2</v>
      </c>
      <c r="F277" s="48" t="n">
        <v>958.867</v>
      </c>
      <c r="G277" s="48" t="n">
        <v>1032.015</v>
      </c>
    </row>
    <row r="278" ht="10.05" customHeight="1" s="1003">
      <c r="A278" s="45" t="inlineStr">
        <is>
          <t>OLEAGINEUX</t>
        </is>
      </c>
      <c r="B278" s="45" t="inlineStr">
        <is>
          <t>Colza</t>
        </is>
      </c>
      <c r="C278" s="1112" t="n">
        <v>2023</v>
      </c>
      <c r="D278" s="45" t="inlineStr">
        <is>
          <t>2022/23</t>
        </is>
      </c>
      <c r="E278" s="1113" t="n">
        <v>3</v>
      </c>
      <c r="F278" s="48" t="n">
        <v>1310.727</v>
      </c>
      <c r="G278" s="48" t="n">
        <v>993.544</v>
      </c>
    </row>
    <row r="279" ht="10.05" customHeight="1" s="1003">
      <c r="A279" s="45" t="inlineStr">
        <is>
          <t>OLEAGINEUX</t>
        </is>
      </c>
      <c r="B279" s="45" t="inlineStr">
        <is>
          <t>Colza</t>
        </is>
      </c>
      <c r="C279" s="1112" t="n">
        <v>2023</v>
      </c>
      <c r="D279" s="45" t="inlineStr">
        <is>
          <t>2022/23</t>
        </is>
      </c>
      <c r="E279" s="1113" t="n">
        <v>4</v>
      </c>
      <c r="F279" s="48" t="n">
        <v>1299.562</v>
      </c>
      <c r="G279" s="48" t="n">
        <v>1011.425</v>
      </c>
    </row>
    <row r="280" ht="10.05" customHeight="1" s="1003">
      <c r="A280" s="45" t="inlineStr">
        <is>
          <t>OLEAGINEUX</t>
        </is>
      </c>
      <c r="B280" s="45" t="inlineStr">
        <is>
          <t>Colza</t>
        </is>
      </c>
      <c r="C280" s="1112" t="n">
        <v>2023</v>
      </c>
      <c r="D280" s="45" t="inlineStr">
        <is>
          <t>2022/23</t>
        </is>
      </c>
      <c r="E280" s="1113" t="n">
        <v>5</v>
      </c>
      <c r="F280" s="48" t="n">
        <v>1394.929</v>
      </c>
      <c r="G280" s="48" t="n">
        <v>1105.388</v>
      </c>
    </row>
    <row r="281" ht="10.05" customHeight="1" s="1003">
      <c r="A281" s="45" t="inlineStr">
        <is>
          <t>OLEAGINEUX</t>
        </is>
      </c>
      <c r="B281" s="45" t="inlineStr">
        <is>
          <t>Colza</t>
        </is>
      </c>
      <c r="C281" s="1112" t="n">
        <v>2023</v>
      </c>
      <c r="D281" s="45" t="inlineStr">
        <is>
          <t>2022/23</t>
        </is>
      </c>
      <c r="E281" s="1113" t="n">
        <v>6</v>
      </c>
      <c r="F281" s="48" t="n">
        <v>1586.096</v>
      </c>
      <c r="G281" s="48" t="n">
        <v>2429.553</v>
      </c>
    </row>
    <row r="282" ht="10.05" customHeight="1" s="1003">
      <c r="A282" s="45" t="inlineStr">
        <is>
          <t>OLEAGINEUX</t>
        </is>
      </c>
      <c r="B282" s="45" t="inlineStr">
        <is>
          <t>Colza</t>
        </is>
      </c>
      <c r="C282" s="1112" t="n">
        <v>2023</v>
      </c>
      <c r="D282" s="45" t="inlineStr">
        <is>
          <t>2023/24</t>
        </is>
      </c>
      <c r="E282" s="1113" t="n">
        <v>7</v>
      </c>
      <c r="F282" s="48" t="n">
        <v>1411.302</v>
      </c>
      <c r="G282" s="48" t="n">
        <v>3225.869</v>
      </c>
    </row>
    <row r="283" ht="10.05" customHeight="1" s="1003">
      <c r="A283" s="45" t="inlineStr">
        <is>
          <t>OLEAGINEUX</t>
        </is>
      </c>
      <c r="B283" s="45" t="inlineStr">
        <is>
          <t>Colza</t>
        </is>
      </c>
      <c r="C283" s="1112" t="n">
        <v>2023</v>
      </c>
      <c r="D283" s="45" t="inlineStr">
        <is>
          <t>2023/24</t>
        </is>
      </c>
      <c r="E283" s="1113" t="n">
        <v>8</v>
      </c>
      <c r="F283" s="48" t="n">
        <v>1842.656</v>
      </c>
      <c r="G283" s="48" t="n">
        <v>2707.134</v>
      </c>
    </row>
    <row r="284" ht="10.05" customHeight="1" s="1003">
      <c r="A284" s="45" t="inlineStr">
        <is>
          <t>OLEAGINEUX</t>
        </is>
      </c>
      <c r="B284" s="45" t="inlineStr">
        <is>
          <t>Colza</t>
        </is>
      </c>
      <c r="C284" s="1112" t="n">
        <v>2023</v>
      </c>
      <c r="D284" s="45" t="inlineStr">
        <is>
          <t>2023/24</t>
        </is>
      </c>
      <c r="E284" s="1113" t="n">
        <v>9</v>
      </c>
      <c r="F284" s="48" t="n">
        <v>1564.346</v>
      </c>
      <c r="G284" s="48" t="n">
        <v>2741.631</v>
      </c>
    </row>
    <row r="285" ht="10.05" customHeight="1" s="1003">
      <c r="A285" s="45" t="inlineStr">
        <is>
          <t>OLEAGINEUX</t>
        </is>
      </c>
      <c r="B285" s="45" t="inlineStr">
        <is>
          <t>Colza</t>
        </is>
      </c>
      <c r="C285" s="1112" t="n">
        <v>2023</v>
      </c>
      <c r="D285" s="45" t="inlineStr">
        <is>
          <t>2023/24</t>
        </is>
      </c>
      <c r="E285" s="1113" t="n">
        <v>10</v>
      </c>
      <c r="F285" s="48" t="n">
        <v>1790.528</v>
      </c>
      <c r="G285" s="48" t="n">
        <v>2208.51</v>
      </c>
    </row>
    <row r="286" ht="10.05" customHeight="1" s="1003">
      <c r="A286" s="45" t="inlineStr">
        <is>
          <t>OLEAGINEUX</t>
        </is>
      </c>
      <c r="B286" s="45" t="inlineStr">
        <is>
          <t>Colza</t>
        </is>
      </c>
      <c r="C286" s="1112" t="n">
        <v>2023</v>
      </c>
      <c r="D286" s="45" t="inlineStr">
        <is>
          <t>2023/24</t>
        </is>
      </c>
      <c r="E286" s="1113" t="n">
        <v>11</v>
      </c>
      <c r="F286" s="48" t="n">
        <v>1542.096</v>
      </c>
      <c r="G286" s="48" t="n">
        <v>2190.516</v>
      </c>
    </row>
    <row r="287" ht="10.05" customHeight="1" s="1003">
      <c r="A287" s="45" t="inlineStr">
        <is>
          <t>OLEAGINEUX</t>
        </is>
      </c>
      <c r="B287" s="45" t="inlineStr">
        <is>
          <t>Colza</t>
        </is>
      </c>
      <c r="C287" s="1112" t="n">
        <v>2023</v>
      </c>
      <c r="D287" s="45" t="inlineStr">
        <is>
          <t>2023/24</t>
        </is>
      </c>
      <c r="E287" s="1113" t="n">
        <v>12</v>
      </c>
      <c r="F287" s="48" t="n">
        <v>1478.231</v>
      </c>
      <c r="G287" s="48" t="n">
        <v>3029.85</v>
      </c>
    </row>
    <row r="288" ht="10.05" customHeight="1" s="1003">
      <c r="A288" s="45" t="inlineStr">
        <is>
          <t>OLEAGINEUX</t>
        </is>
      </c>
      <c r="B288" s="45" t="inlineStr">
        <is>
          <t>Colza</t>
        </is>
      </c>
      <c r="C288" s="1112" t="n">
        <v>2024</v>
      </c>
      <c r="D288" s="45" t="inlineStr">
        <is>
          <t>2023/24</t>
        </is>
      </c>
      <c r="E288" s="1113" t="n">
        <v>1</v>
      </c>
      <c r="F288" s="48" t="n">
        <v>3181.968</v>
      </c>
      <c r="G288" s="48" t="n">
        <v>1220.571</v>
      </c>
    </row>
    <row r="289" ht="10.05" customHeight="1" s="1003">
      <c r="A289" s="45" t="inlineStr">
        <is>
          <t>OLEAGINEUX</t>
        </is>
      </c>
      <c r="B289" s="45" t="inlineStr">
        <is>
          <t>Colza</t>
        </is>
      </c>
      <c r="C289" s="1112" t="n">
        <v>2024</v>
      </c>
      <c r="D289" s="45" t="inlineStr">
        <is>
          <t>2023/24</t>
        </is>
      </c>
      <c r="E289" s="1113" t="n">
        <v>2</v>
      </c>
      <c r="F289" s="48" t="n">
        <v>1142.993</v>
      </c>
      <c r="G289" s="48" t="n">
        <v>1391.087</v>
      </c>
    </row>
    <row r="290" ht="10.05" customHeight="1" s="1003">
      <c r="A290" s="45" t="inlineStr">
        <is>
          <t>OLEAGINEUX</t>
        </is>
      </c>
      <c r="B290" s="45" t="inlineStr">
        <is>
          <t>Colza</t>
        </is>
      </c>
      <c r="C290" s="1112" t="n">
        <v>2024</v>
      </c>
      <c r="D290" s="45" t="inlineStr">
        <is>
          <t>2023/24</t>
        </is>
      </c>
      <c r="E290" s="1113" t="n">
        <v>3</v>
      </c>
      <c r="F290" s="48" t="n">
        <v>1377.341</v>
      </c>
      <c r="G290" s="48" t="n">
        <v>1375.002</v>
      </c>
    </row>
    <row r="291" ht="10.05" customHeight="1" s="1003">
      <c r="A291" s="45" t="inlineStr">
        <is>
          <t>OLEAGINEUX</t>
        </is>
      </c>
      <c r="B291" s="45" t="inlineStr">
        <is>
          <t>Colza</t>
        </is>
      </c>
      <c r="C291" s="1112" t="n">
        <v>2024</v>
      </c>
      <c r="D291" s="45" t="inlineStr">
        <is>
          <t>2023/24</t>
        </is>
      </c>
      <c r="E291" s="1113" t="n">
        <v>4</v>
      </c>
      <c r="F291" s="48" t="n">
        <v>1090.752</v>
      </c>
      <c r="G291" s="48" t="n">
        <v>1431.374</v>
      </c>
    </row>
    <row r="292" ht="10.05" customHeight="1" s="1003">
      <c r="A292" s="45" t="inlineStr">
        <is>
          <t>OLEAGINEUX</t>
        </is>
      </c>
      <c r="B292" s="45" t="inlineStr">
        <is>
          <t>Colza</t>
        </is>
      </c>
      <c r="C292" s="1112" t="n">
        <v>2024</v>
      </c>
      <c r="D292" s="45" t="inlineStr">
        <is>
          <t>2023/24</t>
        </is>
      </c>
      <c r="E292" s="1113" t="n">
        <v>5</v>
      </c>
      <c r="F292" s="48" t="n">
        <v>1235.344</v>
      </c>
      <c r="G292" s="48" t="n">
        <v>1404.746</v>
      </c>
    </row>
    <row r="293" ht="10.05" customHeight="1" s="1003">
      <c r="A293" s="45" t="inlineStr">
        <is>
          <t>OLEAGINEUX</t>
        </is>
      </c>
      <c r="B293" s="45" t="inlineStr">
        <is>
          <t>Colza</t>
        </is>
      </c>
      <c r="C293" s="1112" t="n">
        <v>2024</v>
      </c>
      <c r="D293" s="45" t="inlineStr">
        <is>
          <t>2023/24</t>
        </is>
      </c>
      <c r="E293" s="1113" t="n">
        <v>6</v>
      </c>
      <c r="F293" s="48" t="n">
        <v>1372.438</v>
      </c>
      <c r="G293" s="48" t="n">
        <v>997.701</v>
      </c>
    </row>
    <row r="294" ht="10.05" customHeight="1" s="1003">
      <c r="A294" s="45" t="inlineStr">
        <is>
          <t>OLEAGINEUX</t>
        </is>
      </c>
      <c r="B294" s="45" t="inlineStr">
        <is>
          <t>Colza</t>
        </is>
      </c>
      <c r="C294" s="1112" t="n">
        <v>2024</v>
      </c>
      <c r="D294" s="45" t="inlineStr">
        <is>
          <t>2024/25</t>
        </is>
      </c>
      <c r="E294" s="1113" t="n">
        <v>7</v>
      </c>
      <c r="F294" s="48" t="n">
        <v>1099.764</v>
      </c>
      <c r="G294" s="48" t="n">
        <v>2094.573</v>
      </c>
    </row>
    <row r="295" ht="10.05" customHeight="1" s="1003">
      <c r="A295" s="45" t="inlineStr">
        <is>
          <t>OLEAGINEUX</t>
        </is>
      </c>
      <c r="B295" s="45" t="inlineStr">
        <is>
          <t>Colza</t>
        </is>
      </c>
      <c r="C295" s="1112" t="n">
        <v>2024</v>
      </c>
      <c r="D295" s="45" t="inlineStr">
        <is>
          <t>2024/25</t>
        </is>
      </c>
      <c r="E295" s="1113" t="n">
        <v>8</v>
      </c>
      <c r="F295" s="48" t="n">
        <v>1085.282</v>
      </c>
      <c r="G295" s="48" t="n">
        <v>4545.37</v>
      </c>
    </row>
    <row r="296" ht="10.05" customHeight="1" s="1003">
      <c r="A296" s="45" t="inlineStr">
        <is>
          <t>OLEAGINEUX</t>
        </is>
      </c>
      <c r="B296" s="45" t="inlineStr">
        <is>
          <t>Colza</t>
        </is>
      </c>
      <c r="C296" s="1112" t="n">
        <v>2024</v>
      </c>
      <c r="D296" s="45" t="inlineStr">
        <is>
          <t>2024/25</t>
        </is>
      </c>
      <c r="E296" s="1113" t="n">
        <v>9</v>
      </c>
      <c r="F296" s="48" t="n">
        <v>1051.041</v>
      </c>
      <c r="G296" s="48" t="n">
        <v>4201.065</v>
      </c>
    </row>
    <row r="297" ht="10.05" customHeight="1" s="1003">
      <c r="A297" s="45" t="inlineStr">
        <is>
          <t>OLEAGINEUX</t>
        </is>
      </c>
      <c r="B297" s="45" t="inlineStr">
        <is>
          <t>Colza</t>
        </is>
      </c>
      <c r="C297" s="1112" t="n">
        <v>2024</v>
      </c>
      <c r="D297" s="45" t="inlineStr">
        <is>
          <t>2024/25</t>
        </is>
      </c>
      <c r="E297" s="1113" t="n">
        <v>10</v>
      </c>
      <c r="F297" s="48" t="n">
        <v>1362.761</v>
      </c>
      <c r="G297" s="48" t="n">
        <v>3590.256</v>
      </c>
    </row>
    <row r="298" ht="10.05" customHeight="1" s="1003">
      <c r="A298" s="45" t="inlineStr">
        <is>
          <t>OLEAGINEUX</t>
        </is>
      </c>
      <c r="B298" s="45" t="inlineStr">
        <is>
          <t>Colza</t>
        </is>
      </c>
      <c r="C298" s="1112" t="n">
        <v>2024</v>
      </c>
      <c r="D298" s="45" t="inlineStr">
        <is>
          <t>2024/25</t>
        </is>
      </c>
      <c r="E298" s="1113" t="n">
        <v>11</v>
      </c>
      <c r="F298" s="48" t="n">
        <v>957.485</v>
      </c>
      <c r="G298" s="48" t="n">
        <v>3177.982</v>
      </c>
    </row>
    <row r="299" ht="10.05" customHeight="1" s="1003">
      <c r="A299" s="45" t="inlineStr">
        <is>
          <t>OLEAGINEUX</t>
        </is>
      </c>
      <c r="B299" s="45" t="inlineStr">
        <is>
          <t>Colza</t>
        </is>
      </c>
      <c r="C299" s="1112" t="n">
        <v>2024</v>
      </c>
      <c r="D299" s="45" t="inlineStr">
        <is>
          <t>2024/25</t>
        </is>
      </c>
      <c r="E299" s="1113" t="n">
        <v>12</v>
      </c>
      <c r="F299" s="48" t="n">
        <v>728.442</v>
      </c>
      <c r="G299" s="48" t="n">
        <v>2804.572</v>
      </c>
    </row>
    <row r="300" ht="10.05" customHeight="1" s="1003">
      <c r="A300" s="45" t="inlineStr">
        <is>
          <t>OLEAGINEUX</t>
        </is>
      </c>
      <c r="B300" s="45" t="inlineStr">
        <is>
          <t>Lin</t>
        </is>
      </c>
      <c r="C300" s="1112" t="n">
        <v>2000</v>
      </c>
      <c r="D300" s="45" t="inlineStr">
        <is>
          <t>2000/01</t>
        </is>
      </c>
      <c r="E300" s="1113" t="n">
        <v>7</v>
      </c>
      <c r="F300" s="48" t="n">
        <v>10</v>
      </c>
      <c r="G300" s="48" t="n">
        <v>15.4</v>
      </c>
    </row>
    <row r="301" ht="10.05" customHeight="1" s="1003">
      <c r="A301" s="45" t="inlineStr">
        <is>
          <t>OLEAGINEUX</t>
        </is>
      </c>
      <c r="B301" s="45" t="inlineStr">
        <is>
          <t>Lin</t>
        </is>
      </c>
      <c r="C301" s="1112" t="n">
        <v>2000</v>
      </c>
      <c r="D301" s="45" t="inlineStr">
        <is>
          <t>2000/01</t>
        </is>
      </c>
      <c r="E301" s="1113" t="n">
        <v>8</v>
      </c>
      <c r="F301" s="48" t="n">
        <v>34.3</v>
      </c>
      <c r="G301" s="48" t="n">
        <v>9.800000000000001</v>
      </c>
    </row>
    <row r="302" ht="10.05" customHeight="1" s="1003">
      <c r="A302" s="45" t="inlineStr">
        <is>
          <t>OLEAGINEUX</t>
        </is>
      </c>
      <c r="B302" s="45" t="inlineStr">
        <is>
          <t>Lin</t>
        </is>
      </c>
      <c r="C302" s="1112" t="n">
        <v>2000</v>
      </c>
      <c r="D302" s="45" t="inlineStr">
        <is>
          <t>2000/01</t>
        </is>
      </c>
      <c r="E302" s="1113" t="n">
        <v>9</v>
      </c>
      <c r="F302" s="48" t="n">
        <v>15.1</v>
      </c>
      <c r="G302" s="48" t="n">
        <v>3.9</v>
      </c>
    </row>
    <row r="303" ht="10.05" customHeight="1" s="1003">
      <c r="A303" s="45" t="inlineStr">
        <is>
          <t>OLEAGINEUX</t>
        </is>
      </c>
      <c r="B303" s="45" t="inlineStr">
        <is>
          <t>Lin</t>
        </is>
      </c>
      <c r="C303" s="1112" t="n">
        <v>2000</v>
      </c>
      <c r="D303" s="45" t="inlineStr">
        <is>
          <t>2000/01</t>
        </is>
      </c>
      <c r="E303" s="1113" t="n">
        <v>10</v>
      </c>
      <c r="F303" s="48" t="n">
        <v>46.5</v>
      </c>
      <c r="G303" s="48" t="n">
        <v>12.7</v>
      </c>
    </row>
    <row r="304" ht="10.05" customHeight="1" s="1003">
      <c r="A304" s="45" t="inlineStr">
        <is>
          <t>OLEAGINEUX</t>
        </is>
      </c>
      <c r="B304" s="45" t="inlineStr">
        <is>
          <t>Lin</t>
        </is>
      </c>
      <c r="C304" s="1112" t="n">
        <v>2000</v>
      </c>
      <c r="D304" s="45" t="inlineStr">
        <is>
          <t>2000/01</t>
        </is>
      </c>
      <c r="E304" s="1113" t="n">
        <v>11</v>
      </c>
      <c r="F304" s="48" t="n">
        <v>34.5</v>
      </c>
      <c r="G304" s="48" t="n">
        <v>12.3</v>
      </c>
    </row>
    <row r="305" ht="10.05" customHeight="1" s="1003">
      <c r="A305" s="45" t="inlineStr">
        <is>
          <t>OLEAGINEUX</t>
        </is>
      </c>
      <c r="B305" s="45" t="inlineStr">
        <is>
          <t>Lin</t>
        </is>
      </c>
      <c r="C305" s="1112" t="n">
        <v>2000</v>
      </c>
      <c r="D305" s="45" t="inlineStr">
        <is>
          <t>2000/01</t>
        </is>
      </c>
      <c r="E305" s="1113" t="n">
        <v>12</v>
      </c>
      <c r="F305" s="48" t="n">
        <v>41</v>
      </c>
      <c r="G305" s="48" t="n">
        <v>4.4</v>
      </c>
    </row>
    <row r="306" ht="10.05" customHeight="1" s="1003">
      <c r="A306" s="45" t="inlineStr">
        <is>
          <t>OLEAGINEUX</t>
        </is>
      </c>
      <c r="B306" s="45" t="inlineStr">
        <is>
          <t>Lin</t>
        </is>
      </c>
      <c r="C306" s="1112" t="n">
        <v>2001</v>
      </c>
      <c r="D306" s="45" t="inlineStr">
        <is>
          <t>2000/01</t>
        </is>
      </c>
      <c r="E306" s="1113" t="n">
        <v>1</v>
      </c>
      <c r="F306" s="48" t="n">
        <v>31.1</v>
      </c>
      <c r="G306" s="48" t="n">
        <v>29.7</v>
      </c>
    </row>
    <row r="307" ht="10.05" customHeight="1" s="1003">
      <c r="A307" s="45" t="inlineStr">
        <is>
          <t>OLEAGINEUX</t>
        </is>
      </c>
      <c r="B307" s="45" t="inlineStr">
        <is>
          <t>Lin</t>
        </is>
      </c>
      <c r="C307" s="1112" t="n">
        <v>2001</v>
      </c>
      <c r="D307" s="45" t="inlineStr">
        <is>
          <t>2000/01</t>
        </is>
      </c>
      <c r="E307" s="1113" t="n">
        <v>2</v>
      </c>
      <c r="F307" s="48" t="n">
        <v>21.2</v>
      </c>
      <c r="G307" s="48" t="n">
        <v>8.5</v>
      </c>
    </row>
    <row r="308" ht="10.05" customHeight="1" s="1003">
      <c r="A308" s="45" t="inlineStr">
        <is>
          <t>OLEAGINEUX</t>
        </is>
      </c>
      <c r="B308" s="45" t="inlineStr">
        <is>
          <t>Lin</t>
        </is>
      </c>
      <c r="C308" s="1112" t="n">
        <v>2001</v>
      </c>
      <c r="D308" s="45" t="inlineStr">
        <is>
          <t>2000/01</t>
        </is>
      </c>
      <c r="E308" s="1113" t="n">
        <v>3</v>
      </c>
      <c r="F308" s="48" t="n">
        <v>71.59999999999999</v>
      </c>
      <c r="G308" s="48" t="n">
        <v>4.1</v>
      </c>
    </row>
    <row r="309" ht="10.05" customHeight="1" s="1003">
      <c r="A309" s="45" t="inlineStr">
        <is>
          <t>OLEAGINEUX</t>
        </is>
      </c>
      <c r="B309" s="45" t="inlineStr">
        <is>
          <t>Lin</t>
        </is>
      </c>
      <c r="C309" s="1112" t="n">
        <v>2001</v>
      </c>
      <c r="D309" s="45" t="inlineStr">
        <is>
          <t>2000/01</t>
        </is>
      </c>
      <c r="E309" s="1113" t="n">
        <v>4</v>
      </c>
      <c r="F309" s="48" t="n">
        <v>17.3</v>
      </c>
      <c r="G309" s="48" t="n">
        <v>12.5</v>
      </c>
    </row>
    <row r="310" ht="10.05" customHeight="1" s="1003">
      <c r="A310" s="45" t="inlineStr">
        <is>
          <t>OLEAGINEUX</t>
        </is>
      </c>
      <c r="B310" s="45" t="inlineStr">
        <is>
          <t>Lin</t>
        </is>
      </c>
      <c r="C310" s="1112" t="n">
        <v>2001</v>
      </c>
      <c r="D310" s="45" t="inlineStr">
        <is>
          <t>2000/01</t>
        </is>
      </c>
      <c r="E310" s="1113" t="n">
        <v>5</v>
      </c>
      <c r="F310" s="48" t="n">
        <v>1.8</v>
      </c>
      <c r="G310" s="48" t="n">
        <v>10.7</v>
      </c>
    </row>
    <row r="311" ht="10.05" customHeight="1" s="1003">
      <c r="A311" s="45" t="inlineStr">
        <is>
          <t>OLEAGINEUX</t>
        </is>
      </c>
      <c r="B311" s="45" t="inlineStr">
        <is>
          <t>Lin</t>
        </is>
      </c>
      <c r="C311" s="1112" t="n">
        <v>2001</v>
      </c>
      <c r="D311" s="45" t="inlineStr">
        <is>
          <t>2000/01</t>
        </is>
      </c>
      <c r="E311" s="1113" t="n">
        <v>6</v>
      </c>
      <c r="F311" s="48" t="n">
        <v>17.4</v>
      </c>
      <c r="G311" s="48" t="n">
        <v>20.1</v>
      </c>
    </row>
    <row r="312" ht="10.05" customHeight="1" s="1003">
      <c r="A312" s="45" t="inlineStr">
        <is>
          <t>OLEAGINEUX</t>
        </is>
      </c>
      <c r="B312" s="45" t="inlineStr">
        <is>
          <t>Lin</t>
        </is>
      </c>
      <c r="C312" s="1112" t="n">
        <v>2001</v>
      </c>
      <c r="D312" s="45" t="inlineStr">
        <is>
          <t>2001/02</t>
        </is>
      </c>
      <c r="E312" s="1113" t="n">
        <v>7</v>
      </c>
      <c r="F312" s="48" t="n">
        <v>17.2</v>
      </c>
      <c r="G312" s="48" t="n">
        <v>47.8</v>
      </c>
    </row>
    <row r="313" ht="10.05" customHeight="1" s="1003">
      <c r="A313" s="45" t="inlineStr">
        <is>
          <t>OLEAGINEUX</t>
        </is>
      </c>
      <c r="B313" s="45" t="inlineStr">
        <is>
          <t>Lin</t>
        </is>
      </c>
      <c r="C313" s="1112" t="n">
        <v>2001</v>
      </c>
      <c r="D313" s="45" t="inlineStr">
        <is>
          <t>2001/02</t>
        </is>
      </c>
      <c r="E313" s="1113" t="n">
        <v>8</v>
      </c>
      <c r="F313" s="48" t="n">
        <v>133.1</v>
      </c>
      <c r="G313" s="48" t="n">
        <v>8.4</v>
      </c>
    </row>
    <row r="314" ht="10.05" customHeight="1" s="1003">
      <c r="A314" s="45" t="inlineStr">
        <is>
          <t>OLEAGINEUX</t>
        </is>
      </c>
      <c r="B314" s="45" t="inlineStr">
        <is>
          <t>Lin</t>
        </is>
      </c>
      <c r="C314" s="1112" t="n">
        <v>2001</v>
      </c>
      <c r="D314" s="45" t="inlineStr">
        <is>
          <t>2001/02</t>
        </is>
      </c>
      <c r="E314" s="1113" t="n">
        <v>9</v>
      </c>
      <c r="F314" s="48" t="n">
        <v>85.3</v>
      </c>
      <c r="G314" s="48" t="n">
        <v>57.9</v>
      </c>
    </row>
    <row r="315" ht="10.05" customHeight="1" s="1003">
      <c r="A315" s="45" t="inlineStr">
        <is>
          <t>OLEAGINEUX</t>
        </is>
      </c>
      <c r="B315" s="45" t="inlineStr">
        <is>
          <t>Lin</t>
        </is>
      </c>
      <c r="C315" s="1112" t="n">
        <v>2001</v>
      </c>
      <c r="D315" s="45" t="inlineStr">
        <is>
          <t>2001/02</t>
        </is>
      </c>
      <c r="E315" s="1113" t="n">
        <v>10</v>
      </c>
      <c r="F315" s="48" t="n">
        <v>153.6</v>
      </c>
      <c r="G315" s="48" t="n">
        <v>14.5</v>
      </c>
    </row>
    <row r="316" ht="10.05" customHeight="1" s="1003">
      <c r="A316" s="45" t="inlineStr">
        <is>
          <t>OLEAGINEUX</t>
        </is>
      </c>
      <c r="B316" s="45" t="inlineStr">
        <is>
          <t>Lin</t>
        </is>
      </c>
      <c r="C316" s="1112" t="n">
        <v>2001</v>
      </c>
      <c r="D316" s="45" t="inlineStr">
        <is>
          <t>2001/02</t>
        </is>
      </c>
      <c r="E316" s="1113" t="n">
        <v>11</v>
      </c>
      <c r="F316" s="48" t="n">
        <v>90.7</v>
      </c>
      <c r="G316" s="48" t="n">
        <v>55.3</v>
      </c>
    </row>
    <row r="317" ht="10.05" customHeight="1" s="1003">
      <c r="A317" s="45" t="inlineStr">
        <is>
          <t>OLEAGINEUX</t>
        </is>
      </c>
      <c r="B317" s="45" t="inlineStr">
        <is>
          <t>Lin</t>
        </is>
      </c>
      <c r="C317" s="1112" t="n">
        <v>2001</v>
      </c>
      <c r="D317" s="45" t="inlineStr">
        <is>
          <t>2001/02</t>
        </is>
      </c>
      <c r="E317" s="1113" t="n">
        <v>12</v>
      </c>
      <c r="F317" s="48" t="n">
        <v>102.7</v>
      </c>
      <c r="G317" s="48" t="n">
        <v>30.1</v>
      </c>
    </row>
    <row r="318" ht="10.05" customHeight="1" s="1003">
      <c r="A318" s="45" t="inlineStr">
        <is>
          <t>OLEAGINEUX</t>
        </is>
      </c>
      <c r="B318" s="45" t="inlineStr">
        <is>
          <t>Lin</t>
        </is>
      </c>
      <c r="C318" s="1112" t="n">
        <v>2002</v>
      </c>
      <c r="D318" s="45" t="inlineStr">
        <is>
          <t>2001/02</t>
        </is>
      </c>
      <c r="E318" s="1113" t="n">
        <v>1</v>
      </c>
      <c r="F318" s="48" t="n">
        <v>120.4</v>
      </c>
      <c r="G318" s="48" t="n">
        <v>45.2</v>
      </c>
    </row>
    <row r="319" ht="10.05" customHeight="1" s="1003">
      <c r="A319" s="45" t="inlineStr">
        <is>
          <t>OLEAGINEUX</t>
        </is>
      </c>
      <c r="B319" s="45" t="inlineStr">
        <is>
          <t>Lin</t>
        </is>
      </c>
      <c r="C319" s="1112" t="n">
        <v>2002</v>
      </c>
      <c r="D319" s="45" t="inlineStr">
        <is>
          <t>2001/02</t>
        </is>
      </c>
      <c r="E319" s="1113" t="n">
        <v>2</v>
      </c>
      <c r="F319" s="48" t="n">
        <v>101.6</v>
      </c>
      <c r="G319" s="48" t="n">
        <v>46.3</v>
      </c>
    </row>
    <row r="320" ht="10.05" customHeight="1" s="1003">
      <c r="A320" s="45" t="inlineStr">
        <is>
          <t>OLEAGINEUX</t>
        </is>
      </c>
      <c r="B320" s="45" t="inlineStr">
        <is>
          <t>Lin</t>
        </is>
      </c>
      <c r="C320" s="1112" t="n">
        <v>2002</v>
      </c>
      <c r="D320" s="45" t="inlineStr">
        <is>
          <t>2001/02</t>
        </is>
      </c>
      <c r="E320" s="1113" t="n">
        <v>3</v>
      </c>
      <c r="F320" s="48" t="n">
        <v>99.59999999999999</v>
      </c>
      <c r="G320" s="48" t="n">
        <v>57.2</v>
      </c>
    </row>
    <row r="321" ht="10.05" customHeight="1" s="1003">
      <c r="A321" s="45" t="inlineStr">
        <is>
          <t>OLEAGINEUX</t>
        </is>
      </c>
      <c r="B321" s="45" t="inlineStr">
        <is>
          <t>Lin</t>
        </is>
      </c>
      <c r="C321" s="1112" t="n">
        <v>2002</v>
      </c>
      <c r="D321" s="45" t="inlineStr">
        <is>
          <t>2001/02</t>
        </is>
      </c>
      <c r="E321" s="1113" t="n">
        <v>4</v>
      </c>
      <c r="F321" s="48" t="n">
        <v>87</v>
      </c>
      <c r="G321" s="48" t="n">
        <v>51.8</v>
      </c>
    </row>
    <row r="322" ht="10.05" customHeight="1" s="1003">
      <c r="A322" s="45" t="inlineStr">
        <is>
          <t>OLEAGINEUX</t>
        </is>
      </c>
      <c r="B322" s="45" t="inlineStr">
        <is>
          <t>Lin</t>
        </is>
      </c>
      <c r="C322" s="1112" t="n">
        <v>2002</v>
      </c>
      <c r="D322" s="45" t="inlineStr">
        <is>
          <t>2001/02</t>
        </is>
      </c>
      <c r="E322" s="1113" t="n">
        <v>5</v>
      </c>
      <c r="F322" s="48" t="n">
        <v>113.4</v>
      </c>
      <c r="G322" s="48" t="n">
        <v>22.9</v>
      </c>
    </row>
    <row r="323" ht="10.05" customHeight="1" s="1003">
      <c r="A323" s="45" t="inlineStr">
        <is>
          <t>OLEAGINEUX</t>
        </is>
      </c>
      <c r="B323" s="45" t="inlineStr">
        <is>
          <t>Lin</t>
        </is>
      </c>
      <c r="C323" s="1112" t="n">
        <v>2002</v>
      </c>
      <c r="D323" s="45" t="inlineStr">
        <is>
          <t>2001/02</t>
        </is>
      </c>
      <c r="E323" s="1113" t="n">
        <v>6</v>
      </c>
      <c r="F323" s="48" t="n">
        <v>108.8</v>
      </c>
      <c r="G323" s="48" t="n">
        <v>39.6</v>
      </c>
    </row>
    <row r="324" ht="10.05" customHeight="1" s="1003">
      <c r="A324" s="45" t="inlineStr">
        <is>
          <t>OLEAGINEUX</t>
        </is>
      </c>
      <c r="B324" s="45" t="inlineStr">
        <is>
          <t>Lin</t>
        </is>
      </c>
      <c r="C324" s="1112" t="n">
        <v>2002</v>
      </c>
      <c r="D324" s="45" t="inlineStr">
        <is>
          <t>2002/03</t>
        </is>
      </c>
      <c r="E324" s="1113" t="n">
        <v>7</v>
      </c>
      <c r="F324" s="48" t="n">
        <v>154</v>
      </c>
      <c r="G324" s="48" t="n">
        <v>16.9</v>
      </c>
    </row>
    <row r="325" ht="10.05" customHeight="1" s="1003">
      <c r="A325" s="45" t="inlineStr">
        <is>
          <t>OLEAGINEUX</t>
        </is>
      </c>
      <c r="B325" s="45" t="inlineStr">
        <is>
          <t>Lin</t>
        </is>
      </c>
      <c r="C325" s="1112" t="n">
        <v>2002</v>
      </c>
      <c r="D325" s="45" t="inlineStr">
        <is>
          <t>2002/03</t>
        </is>
      </c>
      <c r="E325" s="1113" t="n">
        <v>8</v>
      </c>
      <c r="F325" s="48" t="n">
        <v>128</v>
      </c>
      <c r="G325" s="48" t="n">
        <v>16.2</v>
      </c>
    </row>
    <row r="326" ht="10.05" customHeight="1" s="1003">
      <c r="A326" s="45" t="inlineStr">
        <is>
          <t>OLEAGINEUX</t>
        </is>
      </c>
      <c r="B326" s="45" t="inlineStr">
        <is>
          <t>Lin</t>
        </is>
      </c>
      <c r="C326" s="1112" t="n">
        <v>2002</v>
      </c>
      <c r="D326" s="45" t="inlineStr">
        <is>
          <t>2002/03</t>
        </is>
      </c>
      <c r="E326" s="1113" t="n">
        <v>9</v>
      </c>
      <c r="F326" s="48" t="n">
        <v>135.2</v>
      </c>
      <c r="G326" s="48" t="n">
        <v>53.7</v>
      </c>
    </row>
    <row r="327" ht="10.05" customHeight="1" s="1003">
      <c r="A327" s="45" t="inlineStr">
        <is>
          <t>OLEAGINEUX</t>
        </is>
      </c>
      <c r="B327" s="45" t="inlineStr">
        <is>
          <t>Lin</t>
        </is>
      </c>
      <c r="C327" s="1112" t="n">
        <v>2002</v>
      </c>
      <c r="D327" s="45" t="inlineStr">
        <is>
          <t>2002/03</t>
        </is>
      </c>
      <c r="E327" s="1113" t="n">
        <v>10</v>
      </c>
      <c r="F327" s="48" t="n">
        <v>171.4</v>
      </c>
      <c r="G327" s="48" t="n">
        <v>18.4</v>
      </c>
    </row>
    <row r="328" ht="10.05" customHeight="1" s="1003">
      <c r="A328" s="45" t="inlineStr">
        <is>
          <t>OLEAGINEUX</t>
        </is>
      </c>
      <c r="B328" s="45" t="inlineStr">
        <is>
          <t>Lin</t>
        </is>
      </c>
      <c r="C328" s="1112" t="n">
        <v>2002</v>
      </c>
      <c r="D328" s="45" t="inlineStr">
        <is>
          <t>2002/03</t>
        </is>
      </c>
      <c r="E328" s="1113" t="n">
        <v>11</v>
      </c>
      <c r="F328" s="48" t="n">
        <v>172.4</v>
      </c>
      <c r="G328" s="48" t="n">
        <v>29.1</v>
      </c>
    </row>
    <row r="329" ht="10.05" customHeight="1" s="1003">
      <c r="A329" s="45" t="inlineStr">
        <is>
          <t>OLEAGINEUX</t>
        </is>
      </c>
      <c r="B329" s="45" t="inlineStr">
        <is>
          <t>Lin</t>
        </is>
      </c>
      <c r="C329" s="1112" t="n">
        <v>2002</v>
      </c>
      <c r="D329" s="45" t="inlineStr">
        <is>
          <t>2002/03</t>
        </is>
      </c>
      <c r="E329" s="1113" t="n">
        <v>12</v>
      </c>
      <c r="F329" s="48" t="n">
        <v>121.1</v>
      </c>
      <c r="G329" s="48" t="n">
        <v>11.7</v>
      </c>
    </row>
    <row r="330" ht="10.05" customHeight="1" s="1003">
      <c r="A330" s="45" t="inlineStr">
        <is>
          <t>OLEAGINEUX</t>
        </is>
      </c>
      <c r="B330" s="45" t="inlineStr">
        <is>
          <t>Lin</t>
        </is>
      </c>
      <c r="C330" s="1112" t="n">
        <v>2003</v>
      </c>
      <c r="D330" s="45" t="inlineStr">
        <is>
          <t>2002/03</t>
        </is>
      </c>
      <c r="E330" s="1113" t="n">
        <v>1</v>
      </c>
      <c r="F330" s="48" t="n">
        <v>155</v>
      </c>
      <c r="G330" s="48" t="n">
        <v>15.9</v>
      </c>
    </row>
    <row r="331" ht="10.05" customHeight="1" s="1003">
      <c r="A331" s="45" t="inlineStr">
        <is>
          <t>OLEAGINEUX</t>
        </is>
      </c>
      <c r="B331" s="45" t="inlineStr">
        <is>
          <t>Lin</t>
        </is>
      </c>
      <c r="C331" s="1112" t="n">
        <v>2003</v>
      </c>
      <c r="D331" s="45" t="inlineStr">
        <is>
          <t>2002/03</t>
        </is>
      </c>
      <c r="E331" s="1113" t="n">
        <v>2</v>
      </c>
      <c r="F331" s="48" t="n">
        <v>113.2</v>
      </c>
      <c r="G331" s="48" t="n">
        <v>53.8</v>
      </c>
    </row>
    <row r="332" ht="10.05" customHeight="1" s="1003">
      <c r="A332" s="45" t="inlineStr">
        <is>
          <t>OLEAGINEUX</t>
        </is>
      </c>
      <c r="B332" s="45" t="inlineStr">
        <is>
          <t>Lin</t>
        </is>
      </c>
      <c r="C332" s="1112" t="n">
        <v>2003</v>
      </c>
      <c r="D332" s="45" t="inlineStr">
        <is>
          <t>2002/03</t>
        </is>
      </c>
      <c r="E332" s="1113" t="n">
        <v>3</v>
      </c>
      <c r="F332" s="48" t="n">
        <v>78.40000000000001</v>
      </c>
      <c r="G332" s="48" t="n">
        <v>81.3</v>
      </c>
    </row>
    <row r="333" ht="10.05" customHeight="1" s="1003">
      <c r="A333" s="45" t="inlineStr">
        <is>
          <t>OLEAGINEUX</t>
        </is>
      </c>
      <c r="B333" s="45" t="inlineStr">
        <is>
          <t>Lin</t>
        </is>
      </c>
      <c r="C333" s="1112" t="n">
        <v>2003</v>
      </c>
      <c r="D333" s="45" t="inlineStr">
        <is>
          <t>2002/03</t>
        </is>
      </c>
      <c r="E333" s="1113" t="n">
        <v>4</v>
      </c>
      <c r="F333" s="48" t="n">
        <v>117.1</v>
      </c>
      <c r="G333" s="48" t="n">
        <v>44.4</v>
      </c>
    </row>
    <row r="334" ht="10.05" customHeight="1" s="1003">
      <c r="A334" s="45" t="inlineStr">
        <is>
          <t>OLEAGINEUX</t>
        </is>
      </c>
      <c r="B334" s="45" t="inlineStr">
        <is>
          <t>Lin</t>
        </is>
      </c>
      <c r="C334" s="1112" t="n">
        <v>2003</v>
      </c>
      <c r="D334" s="45" t="inlineStr">
        <is>
          <t>2002/03</t>
        </is>
      </c>
      <c r="E334" s="1113" t="n">
        <v>5</v>
      </c>
      <c r="F334" s="48" t="n">
        <v>113.8</v>
      </c>
      <c r="G334" s="48" t="n">
        <v>36.2</v>
      </c>
    </row>
    <row r="335" ht="10.05" customHeight="1" s="1003">
      <c r="A335" s="45" t="inlineStr">
        <is>
          <t>OLEAGINEUX</t>
        </is>
      </c>
      <c r="B335" s="45" t="inlineStr">
        <is>
          <t>Lin</t>
        </is>
      </c>
      <c r="C335" s="1112" t="n">
        <v>2003</v>
      </c>
      <c r="D335" s="45" t="inlineStr">
        <is>
          <t>2002/03</t>
        </is>
      </c>
      <c r="E335" s="1113" t="n">
        <v>6</v>
      </c>
      <c r="F335" s="48" t="n">
        <v>138.5</v>
      </c>
      <c r="G335" s="48" t="n">
        <v>19.7</v>
      </c>
    </row>
    <row r="336" ht="10.05" customHeight="1" s="1003">
      <c r="A336" s="45" t="inlineStr">
        <is>
          <t>OLEAGINEUX</t>
        </is>
      </c>
      <c r="B336" s="45" t="inlineStr">
        <is>
          <t>Lin</t>
        </is>
      </c>
      <c r="C336" s="1112" t="n">
        <v>2003</v>
      </c>
      <c r="D336" s="45" t="inlineStr">
        <is>
          <t>2003/04</t>
        </is>
      </c>
      <c r="E336" s="1113" t="n">
        <v>7</v>
      </c>
      <c r="F336" s="48" t="n">
        <v>135.4</v>
      </c>
      <c r="G336" s="48" t="n">
        <v>24.7</v>
      </c>
    </row>
    <row r="337" ht="10.05" customHeight="1" s="1003">
      <c r="A337" s="45" t="inlineStr">
        <is>
          <t>OLEAGINEUX</t>
        </is>
      </c>
      <c r="B337" s="45" t="inlineStr">
        <is>
          <t>Lin</t>
        </is>
      </c>
      <c r="C337" s="1112" t="n">
        <v>2003</v>
      </c>
      <c r="D337" s="45" t="inlineStr">
        <is>
          <t>2003/04</t>
        </is>
      </c>
      <c r="E337" s="1113" t="n">
        <v>8</v>
      </c>
      <c r="F337" s="48" t="n">
        <v>100.6</v>
      </c>
      <c r="G337" s="48" t="n">
        <v>88.90000000000001</v>
      </c>
    </row>
    <row r="338" ht="10.05" customHeight="1" s="1003">
      <c r="A338" s="45" t="inlineStr">
        <is>
          <t>OLEAGINEUX</t>
        </is>
      </c>
      <c r="B338" s="45" t="inlineStr">
        <is>
          <t>Lin</t>
        </is>
      </c>
      <c r="C338" s="1112" t="n">
        <v>2003</v>
      </c>
      <c r="D338" s="45" t="inlineStr">
        <is>
          <t>2003/04</t>
        </is>
      </c>
      <c r="E338" s="1113" t="n">
        <v>9</v>
      </c>
      <c r="F338" s="48" t="n">
        <v>126.5</v>
      </c>
      <c r="G338" s="48" t="n">
        <v>68</v>
      </c>
    </row>
    <row r="339" ht="10.05" customHeight="1" s="1003">
      <c r="A339" s="45" t="inlineStr">
        <is>
          <t>OLEAGINEUX</t>
        </is>
      </c>
      <c r="B339" s="45" t="inlineStr">
        <is>
          <t>Lin</t>
        </is>
      </c>
      <c r="C339" s="1112" t="n">
        <v>2003</v>
      </c>
      <c r="D339" s="45" t="inlineStr">
        <is>
          <t>2003/04</t>
        </is>
      </c>
      <c r="E339" s="1113" t="n">
        <v>10</v>
      </c>
      <c r="F339" s="48" t="n">
        <v>20.4</v>
      </c>
      <c r="G339" s="48" t="n">
        <v>92.8</v>
      </c>
    </row>
    <row r="340" ht="10.05" customHeight="1" s="1003">
      <c r="A340" s="45" t="inlineStr">
        <is>
          <t>OLEAGINEUX</t>
        </is>
      </c>
      <c r="B340" s="45" t="inlineStr">
        <is>
          <t>Lin</t>
        </is>
      </c>
      <c r="C340" s="1112" t="n">
        <v>2003</v>
      </c>
      <c r="D340" s="45" t="inlineStr">
        <is>
          <t>2003/04</t>
        </is>
      </c>
      <c r="E340" s="1113" t="n">
        <v>11</v>
      </c>
      <c r="F340" s="48" t="n">
        <v>117.6</v>
      </c>
      <c r="G340" s="48" t="n">
        <v>81.40000000000001</v>
      </c>
    </row>
    <row r="341" ht="10.05" customHeight="1" s="1003">
      <c r="A341" s="45" t="inlineStr">
        <is>
          <t>OLEAGINEUX</t>
        </is>
      </c>
      <c r="B341" s="45" t="inlineStr">
        <is>
          <t>Lin</t>
        </is>
      </c>
      <c r="C341" s="1112" t="n">
        <v>2003</v>
      </c>
      <c r="D341" s="45" t="inlineStr">
        <is>
          <t>2003/04</t>
        </is>
      </c>
      <c r="E341" s="1113" t="n">
        <v>12</v>
      </c>
      <c r="F341" s="48" t="n">
        <v>93.8</v>
      </c>
      <c r="G341" s="48" t="n">
        <v>167.9</v>
      </c>
    </row>
    <row r="342" ht="10.05" customHeight="1" s="1003">
      <c r="A342" s="45" t="inlineStr">
        <is>
          <t>OLEAGINEUX</t>
        </is>
      </c>
      <c r="B342" s="45" t="inlineStr">
        <is>
          <t>Lin</t>
        </is>
      </c>
      <c r="C342" s="1112" t="n">
        <v>2004</v>
      </c>
      <c r="D342" s="45" t="inlineStr">
        <is>
          <t>2003/04</t>
        </is>
      </c>
      <c r="E342" s="1113" t="n">
        <v>1</v>
      </c>
      <c r="F342" s="48" t="n">
        <v>106.6</v>
      </c>
      <c r="G342" s="48" t="n">
        <v>113.7</v>
      </c>
    </row>
    <row r="343" ht="10.05" customHeight="1" s="1003">
      <c r="A343" s="45" t="inlineStr">
        <is>
          <t>OLEAGINEUX</t>
        </is>
      </c>
      <c r="B343" s="45" t="inlineStr">
        <is>
          <t>Lin</t>
        </is>
      </c>
      <c r="C343" s="1112" t="n">
        <v>2004</v>
      </c>
      <c r="D343" s="45" t="inlineStr">
        <is>
          <t>2003/04</t>
        </is>
      </c>
      <c r="E343" s="1113" t="n">
        <v>2</v>
      </c>
      <c r="F343" s="48" t="n">
        <v>89.3</v>
      </c>
      <c r="G343" s="48" t="n">
        <v>104</v>
      </c>
    </row>
    <row r="344" ht="10.05" customHeight="1" s="1003">
      <c r="A344" s="45" t="inlineStr">
        <is>
          <t>OLEAGINEUX</t>
        </is>
      </c>
      <c r="B344" s="45" t="inlineStr">
        <is>
          <t>Lin</t>
        </is>
      </c>
      <c r="C344" s="1112" t="n">
        <v>2004</v>
      </c>
      <c r="D344" s="45" t="inlineStr">
        <is>
          <t>2003/04</t>
        </is>
      </c>
      <c r="E344" s="1113" t="n">
        <v>3</v>
      </c>
      <c r="F344" s="48" t="n">
        <v>98.7</v>
      </c>
      <c r="G344" s="48" t="n">
        <v>58.6</v>
      </c>
    </row>
    <row r="345" ht="10.05" customHeight="1" s="1003">
      <c r="A345" s="45" t="inlineStr">
        <is>
          <t>OLEAGINEUX</t>
        </is>
      </c>
      <c r="B345" s="45" t="inlineStr">
        <is>
          <t>Lin</t>
        </is>
      </c>
      <c r="C345" s="1112" t="n">
        <v>2004</v>
      </c>
      <c r="D345" s="45" t="inlineStr">
        <is>
          <t>2003/04</t>
        </is>
      </c>
      <c r="E345" s="1113" t="n">
        <v>4</v>
      </c>
      <c r="F345" s="48" t="n">
        <v>95.2</v>
      </c>
      <c r="G345" s="48" t="n">
        <v>69.2</v>
      </c>
    </row>
    <row r="346" ht="10.05" customHeight="1" s="1003">
      <c r="A346" s="45" t="inlineStr">
        <is>
          <t>OLEAGINEUX</t>
        </is>
      </c>
      <c r="B346" s="45" t="inlineStr">
        <is>
          <t>Lin</t>
        </is>
      </c>
      <c r="C346" s="1112" t="n">
        <v>2004</v>
      </c>
      <c r="D346" s="45" t="inlineStr">
        <is>
          <t>2003/04</t>
        </is>
      </c>
      <c r="E346" s="1113" t="n">
        <v>5</v>
      </c>
      <c r="F346" s="48" t="n">
        <v>77.5</v>
      </c>
      <c r="G346" s="48" t="n">
        <v>68.5</v>
      </c>
    </row>
    <row r="347" ht="10.05" customHeight="1" s="1003">
      <c r="A347" s="45" t="inlineStr">
        <is>
          <t>OLEAGINEUX</t>
        </is>
      </c>
      <c r="B347" s="45" t="inlineStr">
        <is>
          <t>Lin</t>
        </is>
      </c>
      <c r="C347" s="1112" t="n">
        <v>2004</v>
      </c>
      <c r="D347" s="45" t="inlineStr">
        <is>
          <t>2003/04</t>
        </is>
      </c>
      <c r="E347" s="1113" t="n">
        <v>6</v>
      </c>
      <c r="F347" s="48" t="n">
        <v>112.7</v>
      </c>
      <c r="G347" s="48" t="n">
        <v>41.9</v>
      </c>
    </row>
    <row r="348" ht="10.05" customHeight="1" s="1003">
      <c r="A348" s="45" t="inlineStr">
        <is>
          <t>OLEAGINEUX</t>
        </is>
      </c>
      <c r="B348" s="45" t="inlineStr">
        <is>
          <t>Lin</t>
        </is>
      </c>
      <c r="C348" s="1112" t="n">
        <v>2004</v>
      </c>
      <c r="D348" s="45" t="inlineStr">
        <is>
          <t>2004/05</t>
        </is>
      </c>
      <c r="E348" s="1113" t="n">
        <v>7</v>
      </c>
      <c r="F348" s="48" t="n">
        <v>98.8</v>
      </c>
      <c r="G348" s="48" t="n">
        <v>73.09999999999999</v>
      </c>
    </row>
    <row r="349" ht="10.05" customHeight="1" s="1003">
      <c r="A349" s="45" t="inlineStr">
        <is>
          <t>OLEAGINEUX</t>
        </is>
      </c>
      <c r="B349" s="45" t="inlineStr">
        <is>
          <t>Lin</t>
        </is>
      </c>
      <c r="C349" s="1112" t="n">
        <v>2004</v>
      </c>
      <c r="D349" s="45" t="inlineStr">
        <is>
          <t>2004/05</t>
        </is>
      </c>
      <c r="E349" s="1113" t="n">
        <v>8</v>
      </c>
      <c r="F349" s="48" t="n">
        <v>128.5</v>
      </c>
      <c r="G349" s="48" t="n">
        <v>101.3</v>
      </c>
    </row>
    <row r="350" ht="10.05" customHeight="1" s="1003">
      <c r="A350" s="45" t="inlineStr">
        <is>
          <t>OLEAGINEUX</t>
        </is>
      </c>
      <c r="B350" s="45" t="inlineStr">
        <is>
          <t>Lin</t>
        </is>
      </c>
      <c r="C350" s="1112" t="n">
        <v>2004</v>
      </c>
      <c r="D350" s="45" t="inlineStr">
        <is>
          <t>2004/05</t>
        </is>
      </c>
      <c r="E350" s="1113" t="n">
        <v>9</v>
      </c>
      <c r="F350" s="48" t="n">
        <v>62.6</v>
      </c>
      <c r="G350" s="48" t="n">
        <v>120.6</v>
      </c>
    </row>
    <row r="351" ht="10.05" customHeight="1" s="1003">
      <c r="A351" s="45" t="inlineStr">
        <is>
          <t>OLEAGINEUX</t>
        </is>
      </c>
      <c r="B351" s="45" t="inlineStr">
        <is>
          <t>Lin</t>
        </is>
      </c>
      <c r="C351" s="1112" t="n">
        <v>2004</v>
      </c>
      <c r="D351" s="45" t="inlineStr">
        <is>
          <t>2004/05</t>
        </is>
      </c>
      <c r="E351" s="1113" t="n">
        <v>10</v>
      </c>
      <c r="F351" s="48" t="n">
        <v>109.9</v>
      </c>
      <c r="G351" s="48" t="n">
        <v>44.3</v>
      </c>
    </row>
    <row r="352" ht="10.05" customHeight="1" s="1003">
      <c r="A352" s="45" t="inlineStr">
        <is>
          <t>OLEAGINEUX</t>
        </is>
      </c>
      <c r="B352" s="45" t="inlineStr">
        <is>
          <t>Lin</t>
        </is>
      </c>
      <c r="C352" s="1112" t="n">
        <v>2004</v>
      </c>
      <c r="D352" s="45" t="inlineStr">
        <is>
          <t>2004/05</t>
        </is>
      </c>
      <c r="E352" s="1113" t="n">
        <v>11</v>
      </c>
      <c r="F352" s="48" t="n">
        <v>108.6</v>
      </c>
      <c r="G352" s="48" t="n">
        <v>36.4</v>
      </c>
    </row>
    <row r="353" ht="10.05" customHeight="1" s="1003">
      <c r="A353" s="45" t="inlineStr">
        <is>
          <t>OLEAGINEUX</t>
        </is>
      </c>
      <c r="B353" s="45" t="inlineStr">
        <is>
          <t>Lin</t>
        </is>
      </c>
      <c r="C353" s="1112" t="n">
        <v>2004</v>
      </c>
      <c r="D353" s="45" t="inlineStr">
        <is>
          <t>2004/05</t>
        </is>
      </c>
      <c r="E353" s="1113" t="n">
        <v>12</v>
      </c>
      <c r="F353" s="48" t="n">
        <v>119.1</v>
      </c>
      <c r="G353" s="48" t="n">
        <v>67.5</v>
      </c>
    </row>
    <row r="354" ht="10.05" customHeight="1" s="1003">
      <c r="A354" s="45" t="inlineStr">
        <is>
          <t>OLEAGINEUX</t>
        </is>
      </c>
      <c r="B354" s="45" t="inlineStr">
        <is>
          <t>Lin</t>
        </is>
      </c>
      <c r="C354" s="1112" t="n">
        <v>2005</v>
      </c>
      <c r="D354" s="45" t="inlineStr">
        <is>
          <t>2004/05</t>
        </is>
      </c>
      <c r="E354" s="1113" t="n">
        <v>1</v>
      </c>
      <c r="F354" s="48" t="n">
        <v>91.90000000000001</v>
      </c>
      <c r="G354" s="48" t="n">
        <v>27.6</v>
      </c>
    </row>
    <row r="355" ht="10.05" customHeight="1" s="1003">
      <c r="A355" s="45" t="inlineStr">
        <is>
          <t>OLEAGINEUX</t>
        </is>
      </c>
      <c r="B355" s="45" t="inlineStr">
        <is>
          <t>Lin</t>
        </is>
      </c>
      <c r="C355" s="1112" t="n">
        <v>2005</v>
      </c>
      <c r="D355" s="45" t="inlineStr">
        <is>
          <t>2004/05</t>
        </is>
      </c>
      <c r="E355" s="1113" t="n">
        <v>2</v>
      </c>
      <c r="F355" s="48" t="n">
        <v>78</v>
      </c>
      <c r="G355" s="48" t="n">
        <v>55.4</v>
      </c>
    </row>
    <row r="356" ht="10.05" customHeight="1" s="1003">
      <c r="A356" s="45" t="inlineStr">
        <is>
          <t>OLEAGINEUX</t>
        </is>
      </c>
      <c r="B356" s="45" t="inlineStr">
        <is>
          <t>Lin</t>
        </is>
      </c>
      <c r="C356" s="1112" t="n">
        <v>2005</v>
      </c>
      <c r="D356" s="45" t="inlineStr">
        <is>
          <t>2004/05</t>
        </is>
      </c>
      <c r="E356" s="1113" t="n">
        <v>3</v>
      </c>
      <c r="F356" s="48" t="n">
        <v>93.5</v>
      </c>
      <c r="G356" s="48" t="n">
        <v>84.09999999999999</v>
      </c>
    </row>
    <row r="357" ht="10.05" customHeight="1" s="1003">
      <c r="A357" s="45" t="inlineStr">
        <is>
          <t>OLEAGINEUX</t>
        </is>
      </c>
      <c r="B357" s="45" t="inlineStr">
        <is>
          <t>Lin</t>
        </is>
      </c>
      <c r="C357" s="1112" t="n">
        <v>2005</v>
      </c>
      <c r="D357" s="45" t="inlineStr">
        <is>
          <t>2004/05</t>
        </is>
      </c>
      <c r="E357" s="1113" t="n">
        <v>4</v>
      </c>
      <c r="F357" s="48" t="n">
        <v>71.90000000000001</v>
      </c>
      <c r="G357" s="48" t="n">
        <v>89.09999999999999</v>
      </c>
    </row>
    <row r="358" ht="10.05" customHeight="1" s="1003">
      <c r="A358" s="45" t="inlineStr">
        <is>
          <t>OLEAGINEUX</t>
        </is>
      </c>
      <c r="B358" s="45" t="inlineStr">
        <is>
          <t>Lin</t>
        </is>
      </c>
      <c r="C358" s="1112" t="n">
        <v>2005</v>
      </c>
      <c r="D358" s="45" t="inlineStr">
        <is>
          <t>2004/05</t>
        </is>
      </c>
      <c r="E358" s="1113" t="n">
        <v>5</v>
      </c>
      <c r="F358" s="48" t="n">
        <v>65.59999999999999</v>
      </c>
      <c r="G358" s="48" t="n">
        <v>50.8</v>
      </c>
    </row>
    <row r="359" ht="10.05" customHeight="1" s="1003">
      <c r="A359" s="45" t="inlineStr">
        <is>
          <t>OLEAGINEUX</t>
        </is>
      </c>
      <c r="B359" s="45" t="inlineStr">
        <is>
          <t>Lin</t>
        </is>
      </c>
      <c r="C359" s="1112" t="n">
        <v>2005</v>
      </c>
      <c r="D359" s="45" t="inlineStr">
        <is>
          <t>2004/05</t>
        </is>
      </c>
      <c r="E359" s="1113" t="n">
        <v>6</v>
      </c>
      <c r="F359" s="48" t="n">
        <v>30.7</v>
      </c>
      <c r="G359" s="48" t="n">
        <v>45.9</v>
      </c>
    </row>
    <row r="360" ht="10.05" customHeight="1" s="1003">
      <c r="A360" s="45" t="inlineStr">
        <is>
          <t>OLEAGINEUX</t>
        </is>
      </c>
      <c r="B360" s="45" t="inlineStr">
        <is>
          <t>Lin</t>
        </is>
      </c>
      <c r="C360" s="1112" t="n">
        <v>2005</v>
      </c>
      <c r="D360" s="45" t="inlineStr">
        <is>
          <t>2005/06</t>
        </is>
      </c>
      <c r="E360" s="1113" t="n">
        <v>7</v>
      </c>
      <c r="F360" s="48" t="n">
        <v>72.09999999999999</v>
      </c>
      <c r="G360" s="48" t="n">
        <v>150.3</v>
      </c>
    </row>
    <row r="361" ht="10.05" customHeight="1" s="1003">
      <c r="A361" s="45" t="inlineStr">
        <is>
          <t>OLEAGINEUX</t>
        </is>
      </c>
      <c r="B361" s="45" t="inlineStr">
        <is>
          <t>Lin</t>
        </is>
      </c>
      <c r="C361" s="1112" t="n">
        <v>2005</v>
      </c>
      <c r="D361" s="45" t="inlineStr">
        <is>
          <t>2005/06</t>
        </is>
      </c>
      <c r="E361" s="1113" t="n">
        <v>8</v>
      </c>
      <c r="F361" s="48" t="n">
        <v>129.7</v>
      </c>
      <c r="G361" s="48" t="n">
        <v>73.3</v>
      </c>
    </row>
    <row r="362" ht="10.05" customHeight="1" s="1003">
      <c r="A362" s="45" t="inlineStr">
        <is>
          <t>OLEAGINEUX</t>
        </is>
      </c>
      <c r="B362" s="45" t="inlineStr">
        <is>
          <t>Lin</t>
        </is>
      </c>
      <c r="C362" s="1112" t="n">
        <v>2005</v>
      </c>
      <c r="D362" s="45" t="inlineStr">
        <is>
          <t>2005/06</t>
        </is>
      </c>
      <c r="E362" s="1113" t="n">
        <v>9</v>
      </c>
      <c r="F362" s="48" t="n">
        <v>55.8</v>
      </c>
      <c r="G362" s="48" t="n">
        <v>91.59999999999999</v>
      </c>
    </row>
    <row r="363" ht="10.05" customHeight="1" s="1003">
      <c r="A363" s="45" t="inlineStr">
        <is>
          <t>OLEAGINEUX</t>
        </is>
      </c>
      <c r="B363" s="45" t="inlineStr">
        <is>
          <t>Lin</t>
        </is>
      </c>
      <c r="C363" s="1112" t="n">
        <v>2005</v>
      </c>
      <c r="D363" s="45" t="inlineStr">
        <is>
          <t>2005/06</t>
        </is>
      </c>
      <c r="E363" s="1113" t="n">
        <v>10</v>
      </c>
      <c r="F363" s="48" t="n">
        <v>79.8</v>
      </c>
      <c r="G363" s="48" t="n">
        <v>44.8</v>
      </c>
    </row>
    <row r="364" ht="10.05" customHeight="1" s="1003">
      <c r="A364" s="45" t="inlineStr">
        <is>
          <t>OLEAGINEUX</t>
        </is>
      </c>
      <c r="B364" s="45" t="inlineStr">
        <is>
          <t>Lin</t>
        </is>
      </c>
      <c r="C364" s="1112" t="n">
        <v>2005</v>
      </c>
      <c r="D364" s="45" t="inlineStr">
        <is>
          <t>2005/06</t>
        </is>
      </c>
      <c r="E364" s="1113" t="n">
        <v>11</v>
      </c>
      <c r="F364" s="48" t="n">
        <v>75.2</v>
      </c>
      <c r="G364" s="48" t="n">
        <v>73.2</v>
      </c>
    </row>
    <row r="365" ht="10.05" customHeight="1" s="1003">
      <c r="A365" s="45" t="inlineStr">
        <is>
          <t>OLEAGINEUX</t>
        </is>
      </c>
      <c r="B365" s="45" t="inlineStr">
        <is>
          <t>Lin</t>
        </is>
      </c>
      <c r="C365" s="1112" t="n">
        <v>2005</v>
      </c>
      <c r="D365" s="45" t="inlineStr">
        <is>
          <t>2005/06</t>
        </is>
      </c>
      <c r="E365" s="1113" t="n">
        <v>12</v>
      </c>
      <c r="F365" s="48" t="n">
        <v>82.2</v>
      </c>
      <c r="G365" s="48" t="n">
        <v>51.6</v>
      </c>
    </row>
    <row r="366" ht="10.05" customHeight="1" s="1003">
      <c r="A366" s="45" t="inlineStr">
        <is>
          <t>OLEAGINEUX</t>
        </is>
      </c>
      <c r="B366" s="45" t="inlineStr">
        <is>
          <t>Lin</t>
        </is>
      </c>
      <c r="C366" s="1112" t="n">
        <v>2006</v>
      </c>
      <c r="D366" s="45" t="inlineStr">
        <is>
          <t>2005/06</t>
        </is>
      </c>
      <c r="E366" s="1113" t="n">
        <v>1</v>
      </c>
      <c r="F366" s="48" t="n">
        <v>84</v>
      </c>
      <c r="G366" s="48" t="n">
        <v>45.9</v>
      </c>
    </row>
    <row r="367" ht="10.05" customHeight="1" s="1003">
      <c r="A367" s="45" t="inlineStr">
        <is>
          <t>OLEAGINEUX</t>
        </is>
      </c>
      <c r="B367" s="45" t="inlineStr">
        <is>
          <t>Lin</t>
        </is>
      </c>
      <c r="C367" s="1112" t="n">
        <v>2006</v>
      </c>
      <c r="D367" s="45" t="inlineStr">
        <is>
          <t>2005/06</t>
        </is>
      </c>
      <c r="E367" s="1113" t="n">
        <v>2</v>
      </c>
      <c r="F367" s="48" t="n">
        <v>77.7</v>
      </c>
      <c r="G367" s="48" t="n">
        <v>74.8</v>
      </c>
    </row>
    <row r="368" ht="10.05" customHeight="1" s="1003">
      <c r="A368" s="45" t="inlineStr">
        <is>
          <t>OLEAGINEUX</t>
        </is>
      </c>
      <c r="B368" s="45" t="inlineStr">
        <is>
          <t>Lin</t>
        </is>
      </c>
      <c r="C368" s="1112" t="n">
        <v>2006</v>
      </c>
      <c r="D368" s="45" t="inlineStr">
        <is>
          <t>2005/06</t>
        </is>
      </c>
      <c r="E368" s="1113" t="n">
        <v>3</v>
      </c>
      <c r="F368" s="48" t="n">
        <v>83</v>
      </c>
      <c r="G368" s="48" t="n">
        <v>43.2</v>
      </c>
    </row>
    <row r="369" ht="10.05" customHeight="1" s="1003">
      <c r="A369" s="45" t="inlineStr">
        <is>
          <t>OLEAGINEUX</t>
        </is>
      </c>
      <c r="B369" s="45" t="inlineStr">
        <is>
          <t>Lin</t>
        </is>
      </c>
      <c r="C369" s="1112" t="n">
        <v>2006</v>
      </c>
      <c r="D369" s="45" t="inlineStr">
        <is>
          <t>2005/06</t>
        </is>
      </c>
      <c r="E369" s="1113" t="n">
        <v>4</v>
      </c>
      <c r="F369" s="48" t="n">
        <v>80.8</v>
      </c>
      <c r="G369" s="48" t="n">
        <v>39.6</v>
      </c>
    </row>
    <row r="370" ht="10.05" customHeight="1" s="1003">
      <c r="A370" s="45" t="inlineStr">
        <is>
          <t>OLEAGINEUX</t>
        </is>
      </c>
      <c r="B370" s="45" t="inlineStr">
        <is>
          <t>Lin</t>
        </is>
      </c>
      <c r="C370" s="1112" t="n">
        <v>2006</v>
      </c>
      <c r="D370" s="45" t="inlineStr">
        <is>
          <t>2005/06</t>
        </is>
      </c>
      <c r="E370" s="1113" t="n">
        <v>5</v>
      </c>
      <c r="F370" s="48" t="n">
        <v>74.40000000000001</v>
      </c>
      <c r="G370" s="48" t="n">
        <v>16.3</v>
      </c>
    </row>
    <row r="371" ht="10.05" customHeight="1" s="1003">
      <c r="A371" s="45" t="inlineStr">
        <is>
          <t>OLEAGINEUX</t>
        </is>
      </c>
      <c r="B371" s="45" t="inlineStr">
        <is>
          <t>Lin</t>
        </is>
      </c>
      <c r="C371" s="1112" t="n">
        <v>2006</v>
      </c>
      <c r="D371" s="45" t="inlineStr">
        <is>
          <t>2005/06</t>
        </is>
      </c>
      <c r="E371" s="1113" t="n">
        <v>6</v>
      </c>
      <c r="F371" s="48" t="n">
        <v>87.40000000000001</v>
      </c>
      <c r="G371" s="48" t="n">
        <v>60.3</v>
      </c>
    </row>
    <row r="372" ht="10.05" customHeight="1" s="1003">
      <c r="A372" s="45" t="inlineStr">
        <is>
          <t>OLEAGINEUX</t>
        </is>
      </c>
      <c r="B372" s="45" t="inlineStr">
        <is>
          <t>Lin</t>
        </is>
      </c>
      <c r="C372" s="1112" t="n">
        <v>2006</v>
      </c>
      <c r="D372" s="45" t="inlineStr">
        <is>
          <t>2006/07</t>
        </is>
      </c>
      <c r="E372" s="1113" t="n">
        <v>7</v>
      </c>
      <c r="F372" s="48" t="n">
        <v>75.7</v>
      </c>
      <c r="G372" s="48" t="n">
        <v>325.9</v>
      </c>
    </row>
    <row r="373" ht="10.05" customHeight="1" s="1003">
      <c r="A373" s="45" t="inlineStr">
        <is>
          <t>OLEAGINEUX</t>
        </is>
      </c>
      <c r="B373" s="45" t="inlineStr">
        <is>
          <t>Lin</t>
        </is>
      </c>
      <c r="C373" s="1112" t="n">
        <v>2006</v>
      </c>
      <c r="D373" s="45" t="inlineStr">
        <is>
          <t>2006/07</t>
        </is>
      </c>
      <c r="E373" s="1113" t="n">
        <v>8</v>
      </c>
      <c r="F373" s="48" t="n">
        <v>138.4</v>
      </c>
      <c r="G373" s="48" t="n">
        <v>277.3</v>
      </c>
    </row>
    <row r="374" ht="10.05" customHeight="1" s="1003">
      <c r="A374" s="45" t="inlineStr">
        <is>
          <t>OLEAGINEUX</t>
        </is>
      </c>
      <c r="B374" s="45" t="inlineStr">
        <is>
          <t>Lin</t>
        </is>
      </c>
      <c r="C374" s="1112" t="n">
        <v>2006</v>
      </c>
      <c r="D374" s="45" t="inlineStr">
        <is>
          <t>2006/07</t>
        </is>
      </c>
      <c r="E374" s="1113" t="n">
        <v>9</v>
      </c>
      <c r="F374" s="48" t="n">
        <v>84.2</v>
      </c>
      <c r="G374" s="48" t="n">
        <v>336.8</v>
      </c>
    </row>
    <row r="375" ht="10.05" customHeight="1" s="1003">
      <c r="A375" s="45" t="inlineStr">
        <is>
          <t>OLEAGINEUX</t>
        </is>
      </c>
      <c r="B375" s="45" t="inlineStr">
        <is>
          <t>Lin</t>
        </is>
      </c>
      <c r="C375" s="1112" t="n">
        <v>2006</v>
      </c>
      <c r="D375" s="45" t="inlineStr">
        <is>
          <t>2006/07</t>
        </is>
      </c>
      <c r="E375" s="1113" t="n">
        <v>10</v>
      </c>
      <c r="F375" s="48" t="n">
        <v>103.5</v>
      </c>
      <c r="G375" s="48" t="n">
        <v>325.4</v>
      </c>
    </row>
    <row r="376" ht="10.05" customHeight="1" s="1003">
      <c r="A376" s="45" t="inlineStr">
        <is>
          <t>OLEAGINEUX</t>
        </is>
      </c>
      <c r="B376" s="45" t="inlineStr">
        <is>
          <t>Lin</t>
        </is>
      </c>
      <c r="C376" s="1112" t="n">
        <v>2006</v>
      </c>
      <c r="D376" s="45" t="inlineStr">
        <is>
          <t>2006/07</t>
        </is>
      </c>
      <c r="E376" s="1113" t="n">
        <v>11</v>
      </c>
      <c r="F376" s="48" t="n">
        <v>138.1</v>
      </c>
      <c r="G376" s="48" t="n">
        <v>265.6</v>
      </c>
    </row>
    <row r="377" ht="10.05" customHeight="1" s="1003">
      <c r="A377" s="45" t="inlineStr">
        <is>
          <t>OLEAGINEUX</t>
        </is>
      </c>
      <c r="B377" s="45" t="inlineStr">
        <is>
          <t>Lin</t>
        </is>
      </c>
      <c r="C377" s="1112" t="n">
        <v>2006</v>
      </c>
      <c r="D377" s="45" t="inlineStr">
        <is>
          <t>2006/07</t>
        </is>
      </c>
      <c r="E377" s="1113" t="n">
        <v>12</v>
      </c>
      <c r="F377" s="48" t="n">
        <v>95.09999999999999</v>
      </c>
      <c r="G377" s="48" t="n">
        <v>156.7</v>
      </c>
    </row>
    <row r="378" ht="10.05" customHeight="1" s="1003">
      <c r="A378" s="45" t="inlineStr">
        <is>
          <t>OLEAGINEUX</t>
        </is>
      </c>
      <c r="B378" s="45" t="inlineStr">
        <is>
          <t>Lin</t>
        </is>
      </c>
      <c r="C378" s="1112" t="n">
        <v>2007</v>
      </c>
      <c r="D378" s="45" t="inlineStr">
        <is>
          <t>2006/07</t>
        </is>
      </c>
      <c r="E378" s="1113" t="n">
        <v>1</v>
      </c>
      <c r="F378" s="48" t="n">
        <v>125.3</v>
      </c>
      <c r="G378" s="48" t="n">
        <v>198.4</v>
      </c>
    </row>
    <row r="379" ht="10.05" customHeight="1" s="1003">
      <c r="A379" s="45" t="inlineStr">
        <is>
          <t>OLEAGINEUX</t>
        </is>
      </c>
      <c r="B379" s="45" t="inlineStr">
        <is>
          <t>Lin</t>
        </is>
      </c>
      <c r="C379" s="1112" t="n">
        <v>2007</v>
      </c>
      <c r="D379" s="45" t="inlineStr">
        <is>
          <t>2006/07</t>
        </is>
      </c>
      <c r="E379" s="1113" t="n">
        <v>2</v>
      </c>
      <c r="F379" s="48" t="n">
        <v>142.4</v>
      </c>
      <c r="G379" s="48" t="n">
        <v>110.3</v>
      </c>
    </row>
    <row r="380" ht="10.05" customHeight="1" s="1003">
      <c r="A380" s="45" t="inlineStr">
        <is>
          <t>OLEAGINEUX</t>
        </is>
      </c>
      <c r="B380" s="45" t="inlineStr">
        <is>
          <t>Lin</t>
        </is>
      </c>
      <c r="C380" s="1112" t="n">
        <v>2007</v>
      </c>
      <c r="D380" s="45" t="inlineStr">
        <is>
          <t>2006/07</t>
        </is>
      </c>
      <c r="E380" s="1113" t="n">
        <v>3</v>
      </c>
      <c r="F380" s="48" t="n">
        <v>162.9</v>
      </c>
      <c r="G380" s="48" t="n">
        <v>114.2</v>
      </c>
    </row>
    <row r="381" ht="10.05" customHeight="1" s="1003">
      <c r="A381" s="45" t="inlineStr">
        <is>
          <t>OLEAGINEUX</t>
        </is>
      </c>
      <c r="B381" s="45" t="inlineStr">
        <is>
          <t>Lin</t>
        </is>
      </c>
      <c r="C381" s="1112" t="n">
        <v>2007</v>
      </c>
      <c r="D381" s="45" t="inlineStr">
        <is>
          <t>2006/07</t>
        </is>
      </c>
      <c r="E381" s="1113" t="n">
        <v>4</v>
      </c>
      <c r="F381" s="48" t="n">
        <v>62.8</v>
      </c>
      <c r="G381" s="48" t="n">
        <v>101</v>
      </c>
    </row>
    <row r="382" ht="10.05" customHeight="1" s="1003">
      <c r="A382" s="45" t="inlineStr">
        <is>
          <t>OLEAGINEUX</t>
        </is>
      </c>
      <c r="B382" s="45" t="inlineStr">
        <is>
          <t>Lin</t>
        </is>
      </c>
      <c r="C382" s="1112" t="n">
        <v>2007</v>
      </c>
      <c r="D382" s="45" t="inlineStr">
        <is>
          <t>2006/07</t>
        </is>
      </c>
      <c r="E382" s="1113" t="n">
        <v>5</v>
      </c>
      <c r="F382" s="48" t="n">
        <v>175.7</v>
      </c>
      <c r="G382" s="48" t="n">
        <v>109.3</v>
      </c>
    </row>
    <row r="383" ht="10.05" customHeight="1" s="1003">
      <c r="A383" s="45" t="inlineStr">
        <is>
          <t>OLEAGINEUX</t>
        </is>
      </c>
      <c r="B383" s="45" t="inlineStr">
        <is>
          <t>Lin</t>
        </is>
      </c>
      <c r="C383" s="1112" t="n">
        <v>2007</v>
      </c>
      <c r="D383" s="45" t="inlineStr">
        <is>
          <t>2006/07</t>
        </is>
      </c>
      <c r="E383" s="1113" t="n">
        <v>6</v>
      </c>
      <c r="F383" s="48" t="n">
        <v>126.9</v>
      </c>
      <c r="G383" s="48" t="n">
        <v>111.1</v>
      </c>
    </row>
    <row r="384" ht="10.05" customHeight="1" s="1003">
      <c r="A384" s="45" t="inlineStr">
        <is>
          <t>OLEAGINEUX</t>
        </is>
      </c>
      <c r="B384" s="45" t="inlineStr">
        <is>
          <t>Lin</t>
        </is>
      </c>
      <c r="C384" s="1112" t="n">
        <v>2007</v>
      </c>
      <c r="D384" s="45" t="inlineStr">
        <is>
          <t>2007/08</t>
        </is>
      </c>
      <c r="E384" s="1113" t="n">
        <v>7</v>
      </c>
      <c r="F384" s="48" t="n">
        <v>103.4</v>
      </c>
      <c r="G384" s="48" t="n">
        <v>54.1</v>
      </c>
    </row>
    <row r="385" ht="10.05" customHeight="1" s="1003">
      <c r="A385" s="45" t="inlineStr">
        <is>
          <t>OLEAGINEUX</t>
        </is>
      </c>
      <c r="B385" s="45" t="inlineStr">
        <is>
          <t>Lin</t>
        </is>
      </c>
      <c r="C385" s="1112" t="n">
        <v>2007</v>
      </c>
      <c r="D385" s="45" t="inlineStr">
        <is>
          <t>2007/08</t>
        </is>
      </c>
      <c r="E385" s="1113" t="n">
        <v>8</v>
      </c>
      <c r="F385" s="48" t="n">
        <v>149.6</v>
      </c>
      <c r="G385" s="48" t="n">
        <v>303.9</v>
      </c>
    </row>
    <row r="386" ht="10.05" customHeight="1" s="1003">
      <c r="A386" s="45" t="inlineStr">
        <is>
          <t>OLEAGINEUX</t>
        </is>
      </c>
      <c r="B386" s="45" t="inlineStr">
        <is>
          <t>Lin</t>
        </is>
      </c>
      <c r="C386" s="1112" t="n">
        <v>2007</v>
      </c>
      <c r="D386" s="45" t="inlineStr">
        <is>
          <t>2007/08</t>
        </is>
      </c>
      <c r="E386" s="1113" t="n">
        <v>9</v>
      </c>
      <c r="F386" s="48" t="n">
        <v>69.40000000000001</v>
      </c>
      <c r="G386" s="48" t="n">
        <v>265.8</v>
      </c>
    </row>
    <row r="387" ht="10.05" customHeight="1" s="1003">
      <c r="A387" s="45" t="inlineStr">
        <is>
          <t>OLEAGINEUX</t>
        </is>
      </c>
      <c r="B387" s="45" t="inlineStr">
        <is>
          <t>Lin</t>
        </is>
      </c>
      <c r="C387" s="1112" t="n">
        <v>2007</v>
      </c>
      <c r="D387" s="45" t="inlineStr">
        <is>
          <t>2007/08</t>
        </is>
      </c>
      <c r="E387" s="1113" t="n">
        <v>10</v>
      </c>
      <c r="F387" s="48" t="n">
        <v>87.40000000000001</v>
      </c>
      <c r="G387" s="48" t="n">
        <v>249.9</v>
      </c>
    </row>
    <row r="388" ht="10.05" customHeight="1" s="1003">
      <c r="A388" s="45" t="inlineStr">
        <is>
          <t>OLEAGINEUX</t>
        </is>
      </c>
      <c r="B388" s="45" t="inlineStr">
        <is>
          <t>Lin</t>
        </is>
      </c>
      <c r="C388" s="1112" t="n">
        <v>2007</v>
      </c>
      <c r="D388" s="45" t="inlineStr">
        <is>
          <t>2007/08</t>
        </is>
      </c>
      <c r="E388" s="1113" t="n">
        <v>11</v>
      </c>
      <c r="F388" s="48" t="n">
        <v>75.59999999999999</v>
      </c>
      <c r="G388" s="48" t="n">
        <v>231.1</v>
      </c>
    </row>
    <row r="389" ht="10.05" customHeight="1" s="1003">
      <c r="A389" s="45" t="inlineStr">
        <is>
          <t>OLEAGINEUX</t>
        </is>
      </c>
      <c r="B389" s="45" t="inlineStr">
        <is>
          <t>Lin</t>
        </is>
      </c>
      <c r="C389" s="1112" t="n">
        <v>2007</v>
      </c>
      <c r="D389" s="45" t="inlineStr">
        <is>
          <t>2007/08</t>
        </is>
      </c>
      <c r="E389" s="1113" t="n">
        <v>12</v>
      </c>
      <c r="F389" s="48" t="n">
        <v>64.2</v>
      </c>
      <c r="G389" s="48" t="n">
        <v>188.2</v>
      </c>
    </row>
    <row r="390" ht="10.05" customHeight="1" s="1003">
      <c r="A390" s="45" t="inlineStr">
        <is>
          <t>OLEAGINEUX</t>
        </is>
      </c>
      <c r="B390" s="45" t="inlineStr">
        <is>
          <t>Lin</t>
        </is>
      </c>
      <c r="C390" s="1112" t="n">
        <v>2008</v>
      </c>
      <c r="D390" s="45" t="inlineStr">
        <is>
          <t>2007/08</t>
        </is>
      </c>
      <c r="E390" s="1113" t="n">
        <v>1</v>
      </c>
      <c r="F390" s="48" t="n">
        <v>52.4</v>
      </c>
      <c r="G390" s="48" t="n">
        <v>199.8</v>
      </c>
    </row>
    <row r="391" ht="10.05" customHeight="1" s="1003">
      <c r="A391" s="45" t="inlineStr">
        <is>
          <t>OLEAGINEUX</t>
        </is>
      </c>
      <c r="B391" s="45" t="inlineStr">
        <is>
          <t>Lin</t>
        </is>
      </c>
      <c r="C391" s="1112" t="n">
        <v>2008</v>
      </c>
      <c r="D391" s="45" t="inlineStr">
        <is>
          <t>2007/08</t>
        </is>
      </c>
      <c r="E391" s="1113" t="n">
        <v>2</v>
      </c>
      <c r="F391" s="48" t="n">
        <v>65.7</v>
      </c>
      <c r="G391" s="48" t="n">
        <v>134.1</v>
      </c>
    </row>
    <row r="392" ht="10.05" customHeight="1" s="1003">
      <c r="A392" s="45" t="inlineStr">
        <is>
          <t>OLEAGINEUX</t>
        </is>
      </c>
      <c r="B392" s="45" t="inlineStr">
        <is>
          <t>Lin</t>
        </is>
      </c>
      <c r="C392" s="1112" t="n">
        <v>2008</v>
      </c>
      <c r="D392" s="45" t="inlineStr">
        <is>
          <t>2007/08</t>
        </is>
      </c>
      <c r="E392" s="1113" t="n">
        <v>3</v>
      </c>
      <c r="F392" s="48" t="n">
        <v>71.8</v>
      </c>
      <c r="G392" s="48" t="n">
        <v>139.1</v>
      </c>
    </row>
    <row r="393" ht="10.05" customHeight="1" s="1003">
      <c r="A393" s="45" t="inlineStr">
        <is>
          <t>OLEAGINEUX</t>
        </is>
      </c>
      <c r="B393" s="45" t="inlineStr">
        <is>
          <t>Lin</t>
        </is>
      </c>
      <c r="C393" s="1112" t="n">
        <v>2008</v>
      </c>
      <c r="D393" s="45" t="inlineStr">
        <is>
          <t>2007/08</t>
        </is>
      </c>
      <c r="E393" s="1113" t="n">
        <v>4</v>
      </c>
      <c r="F393" s="48" t="n">
        <v>2.2</v>
      </c>
      <c r="G393" s="48" t="n">
        <v>136.9</v>
      </c>
    </row>
    <row r="394" ht="10.05" customHeight="1" s="1003">
      <c r="A394" s="45" t="inlineStr">
        <is>
          <t>OLEAGINEUX</t>
        </is>
      </c>
      <c r="B394" s="45" t="inlineStr">
        <is>
          <t>Lin</t>
        </is>
      </c>
      <c r="C394" s="1112" t="n">
        <v>2008</v>
      </c>
      <c r="D394" s="45" t="inlineStr">
        <is>
          <t>2007/08</t>
        </is>
      </c>
      <c r="E394" s="1113" t="n">
        <v>5</v>
      </c>
      <c r="F394" s="48" t="n">
        <v>5.8</v>
      </c>
      <c r="G394" s="48" t="n">
        <v>131.1</v>
      </c>
    </row>
    <row r="395" ht="10.05" customHeight="1" s="1003">
      <c r="A395" s="45" t="inlineStr">
        <is>
          <t>OLEAGINEUX</t>
        </is>
      </c>
      <c r="B395" s="45" t="inlineStr">
        <is>
          <t>Lin</t>
        </is>
      </c>
      <c r="C395" s="1112" t="n">
        <v>2008</v>
      </c>
      <c r="D395" s="45" t="inlineStr">
        <is>
          <t>2007/08</t>
        </is>
      </c>
      <c r="E395" s="1113" t="n">
        <v>6</v>
      </c>
      <c r="F395" s="48" t="n">
        <v>15.7</v>
      </c>
      <c r="G395" s="48" t="n">
        <v>135.3</v>
      </c>
    </row>
    <row r="396" ht="10.05" customHeight="1" s="1003">
      <c r="A396" s="45" t="inlineStr">
        <is>
          <t>OLEAGINEUX</t>
        </is>
      </c>
      <c r="B396" s="45" t="inlineStr">
        <is>
          <t>Lin</t>
        </is>
      </c>
      <c r="C396" s="1112" t="n">
        <v>2008</v>
      </c>
      <c r="D396" s="45" t="inlineStr">
        <is>
          <t>2008/09</t>
        </is>
      </c>
      <c r="E396" s="1113" t="n">
        <v>7</v>
      </c>
      <c r="F396" s="48" t="n">
        <v>36.9</v>
      </c>
      <c r="G396" s="48" t="n">
        <v>139.4</v>
      </c>
    </row>
    <row r="397" ht="10.05" customHeight="1" s="1003">
      <c r="A397" s="45" t="inlineStr">
        <is>
          <t>OLEAGINEUX</t>
        </is>
      </c>
      <c r="B397" s="45" t="inlineStr">
        <is>
          <t>Lin</t>
        </is>
      </c>
      <c r="C397" s="1112" t="n">
        <v>2008</v>
      </c>
      <c r="D397" s="45" t="inlineStr">
        <is>
          <t>2008/09</t>
        </is>
      </c>
      <c r="E397" s="1113" t="n">
        <v>8</v>
      </c>
      <c r="F397" s="48" t="n">
        <v>41.4</v>
      </c>
      <c r="G397" s="48" t="n">
        <v>139.5</v>
      </c>
    </row>
    <row r="398" ht="10.05" customHeight="1" s="1003">
      <c r="A398" s="45" t="inlineStr">
        <is>
          <t>OLEAGINEUX</t>
        </is>
      </c>
      <c r="B398" s="45" t="inlineStr">
        <is>
          <t>Lin</t>
        </is>
      </c>
      <c r="C398" s="1112" t="n">
        <v>2008</v>
      </c>
      <c r="D398" s="45" t="inlineStr">
        <is>
          <t>2008/09</t>
        </is>
      </c>
      <c r="E398" s="1113" t="n">
        <v>9</v>
      </c>
      <c r="F398" s="48" t="n">
        <v>72.59999999999999</v>
      </c>
      <c r="G398" s="48" t="n">
        <v>93.90000000000001</v>
      </c>
    </row>
    <row r="399" ht="10.05" customHeight="1" s="1003">
      <c r="A399" s="45" t="inlineStr">
        <is>
          <t>OLEAGINEUX</t>
        </is>
      </c>
      <c r="B399" s="45" t="inlineStr">
        <is>
          <t>Lin</t>
        </is>
      </c>
      <c r="C399" s="1112" t="n">
        <v>2008</v>
      </c>
      <c r="D399" s="45" t="inlineStr">
        <is>
          <t>2008/09</t>
        </is>
      </c>
      <c r="E399" s="1113" t="n">
        <v>10</v>
      </c>
      <c r="F399" s="48" t="n">
        <v>31.8</v>
      </c>
      <c r="G399" s="48" t="n">
        <v>115.7</v>
      </c>
    </row>
    <row r="400" ht="10.05" customHeight="1" s="1003">
      <c r="A400" s="45" t="inlineStr">
        <is>
          <t>OLEAGINEUX</t>
        </is>
      </c>
      <c r="B400" s="45" t="inlineStr">
        <is>
          <t>Lin</t>
        </is>
      </c>
      <c r="C400" s="1112" t="n">
        <v>2008</v>
      </c>
      <c r="D400" s="45" t="inlineStr">
        <is>
          <t>2008/09</t>
        </is>
      </c>
      <c r="E400" s="1113" t="n">
        <v>11</v>
      </c>
      <c r="F400" s="48" t="n">
        <v>17.4</v>
      </c>
      <c r="G400" s="48" t="n">
        <v>98.3</v>
      </c>
    </row>
    <row r="401" ht="10.05" customHeight="1" s="1003">
      <c r="A401" s="45" t="inlineStr">
        <is>
          <t>OLEAGINEUX</t>
        </is>
      </c>
      <c r="B401" s="45" t="inlineStr">
        <is>
          <t>Lin</t>
        </is>
      </c>
      <c r="C401" s="1112" t="n">
        <v>2008</v>
      </c>
      <c r="D401" s="45" t="inlineStr">
        <is>
          <t>2008/09</t>
        </is>
      </c>
      <c r="E401" s="1113" t="n">
        <v>12</v>
      </c>
      <c r="F401" s="48" t="n">
        <v>68.3</v>
      </c>
      <c r="G401" s="48" t="n">
        <v>125</v>
      </c>
    </row>
    <row r="402" ht="10.05" customHeight="1" s="1003">
      <c r="A402" s="45" t="inlineStr">
        <is>
          <t>OLEAGINEUX</t>
        </is>
      </c>
      <c r="B402" s="45" t="inlineStr">
        <is>
          <t>Lin</t>
        </is>
      </c>
      <c r="C402" s="1112" t="n">
        <v>2009</v>
      </c>
      <c r="D402" s="45" t="inlineStr">
        <is>
          <t>2008/09</t>
        </is>
      </c>
      <c r="E402" s="1113" t="n">
        <v>1</v>
      </c>
      <c r="F402" s="48" t="n">
        <v>32.5</v>
      </c>
      <c r="G402" s="48" t="n">
        <v>92.5</v>
      </c>
    </row>
    <row r="403" ht="10.05" customHeight="1" s="1003">
      <c r="A403" s="45" t="inlineStr">
        <is>
          <t>OLEAGINEUX</t>
        </is>
      </c>
      <c r="B403" s="45" t="inlineStr">
        <is>
          <t>Lin</t>
        </is>
      </c>
      <c r="C403" s="1112" t="n">
        <v>2009</v>
      </c>
      <c r="D403" s="45" t="inlineStr">
        <is>
          <t>2008/09</t>
        </is>
      </c>
      <c r="E403" s="1113" t="n">
        <v>2</v>
      </c>
      <c r="F403" s="48" t="n">
        <v>7.6</v>
      </c>
      <c r="G403" s="48" t="n">
        <v>112.3</v>
      </c>
    </row>
    <row r="404" ht="10.05" customHeight="1" s="1003">
      <c r="A404" s="45" t="inlineStr">
        <is>
          <t>OLEAGINEUX</t>
        </is>
      </c>
      <c r="B404" s="45" t="inlineStr">
        <is>
          <t>Lin</t>
        </is>
      </c>
      <c r="C404" s="1112" t="n">
        <v>2009</v>
      </c>
      <c r="D404" s="45" t="inlineStr">
        <is>
          <t>2008/09</t>
        </is>
      </c>
      <c r="E404" s="1113" t="n">
        <v>3</v>
      </c>
      <c r="F404" s="48" t="n">
        <v>23.2</v>
      </c>
      <c r="G404" s="48" t="n">
        <v>89.09999999999999</v>
      </c>
    </row>
    <row r="405" ht="10.05" customHeight="1" s="1003">
      <c r="A405" s="45" t="inlineStr">
        <is>
          <t>OLEAGINEUX</t>
        </is>
      </c>
      <c r="B405" s="45" t="inlineStr">
        <is>
          <t>Lin</t>
        </is>
      </c>
      <c r="C405" s="1112" t="n">
        <v>2009</v>
      </c>
      <c r="D405" s="45" t="inlineStr">
        <is>
          <t>2008/09</t>
        </is>
      </c>
      <c r="E405" s="1113" t="n">
        <v>4</v>
      </c>
      <c r="F405" s="48" t="n">
        <v>111.5</v>
      </c>
      <c r="G405" s="48" t="n">
        <v>3.2</v>
      </c>
    </row>
    <row r="406" ht="10.05" customHeight="1" s="1003">
      <c r="A406" s="45" t="inlineStr">
        <is>
          <t>OLEAGINEUX</t>
        </is>
      </c>
      <c r="B406" s="45" t="inlineStr">
        <is>
          <t>Lin</t>
        </is>
      </c>
      <c r="C406" s="1112" t="n">
        <v>2009</v>
      </c>
      <c r="D406" s="45" t="inlineStr">
        <is>
          <t>2008/09</t>
        </is>
      </c>
      <c r="E406" s="1113" t="n">
        <v>5</v>
      </c>
      <c r="F406" s="48" t="n">
        <v>18.6</v>
      </c>
      <c r="G406" s="48" t="n">
        <v>10.9</v>
      </c>
    </row>
    <row r="407" ht="10.05" customHeight="1" s="1003">
      <c r="A407" s="45" t="inlineStr">
        <is>
          <t>OLEAGINEUX</t>
        </is>
      </c>
      <c r="B407" s="45" t="inlineStr">
        <is>
          <t>Lin</t>
        </is>
      </c>
      <c r="C407" s="1112" t="n">
        <v>2009</v>
      </c>
      <c r="D407" s="45" t="inlineStr">
        <is>
          <t>2008/09</t>
        </is>
      </c>
      <c r="E407" s="1113" t="n">
        <v>6</v>
      </c>
      <c r="F407" s="48" t="n">
        <v>24</v>
      </c>
      <c r="G407" s="48" t="n">
        <v>13.6</v>
      </c>
    </row>
    <row r="408" ht="10.05" customHeight="1" s="1003">
      <c r="A408" s="45" t="inlineStr">
        <is>
          <t>OLEAGINEUX</t>
        </is>
      </c>
      <c r="B408" s="45" t="inlineStr">
        <is>
          <t>Lin</t>
        </is>
      </c>
      <c r="C408" s="1112" t="n">
        <v>2009</v>
      </c>
      <c r="D408" s="45" t="inlineStr">
        <is>
          <t>2009/10</t>
        </is>
      </c>
      <c r="E408" s="1113" t="n">
        <v>7</v>
      </c>
      <c r="F408" s="48" t="n">
        <v>0</v>
      </c>
      <c r="G408" s="48" t="n">
        <v>13.6</v>
      </c>
    </row>
    <row r="409" ht="10.05" customHeight="1" s="1003">
      <c r="A409" s="45" t="inlineStr">
        <is>
          <t>OLEAGINEUX</t>
        </is>
      </c>
      <c r="B409" s="45" t="inlineStr">
        <is>
          <t>Lin</t>
        </is>
      </c>
      <c r="C409" s="1112" t="n">
        <v>2009</v>
      </c>
      <c r="D409" s="45" t="inlineStr">
        <is>
          <t>2009/10</t>
        </is>
      </c>
      <c r="E409" s="1113" t="n">
        <v>8</v>
      </c>
      <c r="F409" s="48" t="n">
        <v>10</v>
      </c>
      <c r="G409" s="48" t="n">
        <v>40.8</v>
      </c>
    </row>
    <row r="410" ht="10.05" customHeight="1" s="1003">
      <c r="A410" s="45" t="inlineStr">
        <is>
          <t>OLEAGINEUX</t>
        </is>
      </c>
      <c r="B410" s="45" t="inlineStr">
        <is>
          <t>Lin</t>
        </is>
      </c>
      <c r="C410" s="1112" t="n">
        <v>2009</v>
      </c>
      <c r="D410" s="45" t="inlineStr">
        <is>
          <t>2009/10</t>
        </is>
      </c>
      <c r="E410" s="1113" t="n">
        <v>9</v>
      </c>
      <c r="F410" s="48" t="n">
        <v>27</v>
      </c>
      <c r="G410" s="48" t="n">
        <v>40.8</v>
      </c>
    </row>
    <row r="411" ht="10.05" customHeight="1" s="1003">
      <c r="A411" s="45" t="inlineStr">
        <is>
          <t>OLEAGINEUX</t>
        </is>
      </c>
      <c r="B411" s="45" t="inlineStr">
        <is>
          <t>Lin</t>
        </is>
      </c>
      <c r="C411" s="1112" t="n">
        <v>2009</v>
      </c>
      <c r="D411" s="45" t="inlineStr">
        <is>
          <t>2009/10</t>
        </is>
      </c>
      <c r="E411" s="1113" t="n">
        <v>10</v>
      </c>
      <c r="F411" s="48" t="n">
        <v>20.7</v>
      </c>
      <c r="G411" s="48" t="n">
        <v>27.2</v>
      </c>
    </row>
    <row r="412" ht="10.05" customHeight="1" s="1003">
      <c r="A412" s="45" t="inlineStr">
        <is>
          <t>OLEAGINEUX</t>
        </is>
      </c>
      <c r="B412" s="45" t="inlineStr">
        <is>
          <t>Lin</t>
        </is>
      </c>
      <c r="C412" s="1112" t="n">
        <v>2009</v>
      </c>
      <c r="D412" s="45" t="inlineStr">
        <is>
          <t>2009/10</t>
        </is>
      </c>
      <c r="E412" s="1113" t="n">
        <v>11</v>
      </c>
      <c r="F412" s="48" t="n">
        <v>17.2</v>
      </c>
      <c r="G412" s="48" t="n">
        <v>10</v>
      </c>
    </row>
    <row r="413" ht="10.05" customHeight="1" s="1003">
      <c r="A413" s="45" t="inlineStr">
        <is>
          <t>OLEAGINEUX</t>
        </is>
      </c>
      <c r="B413" s="45" t="inlineStr">
        <is>
          <t>Lin</t>
        </is>
      </c>
      <c r="C413" s="1112" t="n">
        <v>2009</v>
      </c>
      <c r="D413" s="45" t="inlineStr">
        <is>
          <t>2009/10</t>
        </is>
      </c>
      <c r="E413" s="1113" t="n">
        <v>12</v>
      </c>
      <c r="F413" s="48" t="n">
        <v>0</v>
      </c>
      <c r="G413" s="48" t="n">
        <v>10</v>
      </c>
    </row>
    <row r="414" ht="10.05" customHeight="1" s="1003">
      <c r="A414" s="45" t="inlineStr">
        <is>
          <t>OLEAGINEUX</t>
        </is>
      </c>
      <c r="B414" s="45" t="inlineStr">
        <is>
          <t>Lin</t>
        </is>
      </c>
      <c r="C414" s="1112" t="n">
        <v>2010</v>
      </c>
      <c r="D414" s="45" t="inlineStr">
        <is>
          <t>2009/10</t>
        </is>
      </c>
      <c r="E414" s="1113" t="n">
        <v>1</v>
      </c>
      <c r="F414" s="48" t="n">
        <v>0</v>
      </c>
      <c r="G414" s="48" t="n">
        <v>10</v>
      </c>
    </row>
    <row r="415" ht="10.05" customHeight="1" s="1003">
      <c r="A415" s="45" t="inlineStr">
        <is>
          <t>OLEAGINEUX</t>
        </is>
      </c>
      <c r="B415" s="45" t="inlineStr">
        <is>
          <t>Lin</t>
        </is>
      </c>
      <c r="C415" s="1112" t="n">
        <v>2010</v>
      </c>
      <c r="D415" s="45" t="inlineStr">
        <is>
          <t>2009/10</t>
        </is>
      </c>
      <c r="E415" s="1113" t="n">
        <v>2</v>
      </c>
      <c r="F415" s="48" t="n">
        <v>5</v>
      </c>
      <c r="G415" s="48" t="n">
        <v>5</v>
      </c>
    </row>
    <row r="416" ht="10.05" customHeight="1" s="1003">
      <c r="A416" s="45" t="inlineStr">
        <is>
          <t>OLEAGINEUX</t>
        </is>
      </c>
      <c r="B416" s="45" t="inlineStr">
        <is>
          <t>Lin</t>
        </is>
      </c>
      <c r="C416" s="1112" t="n">
        <v>2010</v>
      </c>
      <c r="D416" s="45" t="inlineStr">
        <is>
          <t>2009/10</t>
        </is>
      </c>
      <c r="E416" s="1113" t="n">
        <v>3</v>
      </c>
      <c r="F416" s="48" t="n">
        <v>0</v>
      </c>
      <c r="G416" s="48" t="n">
        <v>5</v>
      </c>
    </row>
    <row r="417" ht="10.05" customHeight="1" s="1003">
      <c r="A417" s="45" t="inlineStr">
        <is>
          <t>OLEAGINEUX</t>
        </is>
      </c>
      <c r="B417" s="45" t="inlineStr">
        <is>
          <t>Lin</t>
        </is>
      </c>
      <c r="C417" s="1112" t="n">
        <v>2010</v>
      </c>
      <c r="D417" s="45" t="inlineStr">
        <is>
          <t>2010/11</t>
        </is>
      </c>
      <c r="E417" s="1113" t="n">
        <v>8</v>
      </c>
      <c r="F417" s="48" t="n">
        <v>9</v>
      </c>
      <c r="G417" s="48" t="n">
        <v>18.3</v>
      </c>
    </row>
    <row r="418" ht="10.05" customHeight="1" s="1003">
      <c r="A418" s="45" t="inlineStr">
        <is>
          <t>OLEAGINEUX</t>
        </is>
      </c>
      <c r="B418" s="45" t="inlineStr">
        <is>
          <t>Lin</t>
        </is>
      </c>
      <c r="C418" s="1112" t="n">
        <v>2010</v>
      </c>
      <c r="D418" s="45" t="inlineStr">
        <is>
          <t>2010/11</t>
        </is>
      </c>
      <c r="E418" s="1113" t="n">
        <v>9</v>
      </c>
      <c r="F418" s="48" t="n">
        <v>0</v>
      </c>
      <c r="G418" s="48" t="n">
        <v>19.1</v>
      </c>
    </row>
    <row r="419" ht="10.05" customHeight="1" s="1003">
      <c r="A419" s="45" t="inlineStr">
        <is>
          <t>OLEAGINEUX</t>
        </is>
      </c>
      <c r="B419" s="45" t="inlineStr">
        <is>
          <t>Lin</t>
        </is>
      </c>
      <c r="C419" s="1112" t="n">
        <v>2010</v>
      </c>
      <c r="D419" s="45" t="inlineStr">
        <is>
          <t>2010/11</t>
        </is>
      </c>
      <c r="E419" s="1113" t="n">
        <v>10</v>
      </c>
      <c r="F419" s="48" t="n">
        <v>9</v>
      </c>
      <c r="G419" s="48" t="n">
        <v>10.1</v>
      </c>
    </row>
    <row r="420" ht="10.05" customHeight="1" s="1003">
      <c r="A420" s="45" t="inlineStr">
        <is>
          <t>OLEAGINEUX</t>
        </is>
      </c>
      <c r="B420" s="45" t="inlineStr">
        <is>
          <t>Lin</t>
        </is>
      </c>
      <c r="C420" s="1112" t="n">
        <v>2010</v>
      </c>
      <c r="D420" s="45" t="inlineStr">
        <is>
          <t>2010/11</t>
        </is>
      </c>
      <c r="E420" s="1113" t="n">
        <v>11</v>
      </c>
      <c r="F420" s="48" t="n">
        <v>97.5</v>
      </c>
      <c r="G420" s="48" t="n">
        <v>38.1</v>
      </c>
    </row>
    <row r="421" ht="10.05" customHeight="1" s="1003">
      <c r="A421" s="45" t="inlineStr">
        <is>
          <t>OLEAGINEUX</t>
        </is>
      </c>
      <c r="B421" s="45" t="inlineStr">
        <is>
          <t>Lin</t>
        </is>
      </c>
      <c r="C421" s="1112" t="n">
        <v>2010</v>
      </c>
      <c r="D421" s="45" t="inlineStr">
        <is>
          <t>2010/11</t>
        </is>
      </c>
      <c r="E421" s="1113" t="n">
        <v>12</v>
      </c>
      <c r="F421" s="48" t="n">
        <v>34.3</v>
      </c>
      <c r="G421" s="48" t="n">
        <v>36.2</v>
      </c>
    </row>
    <row r="422" ht="10.05" customHeight="1" s="1003">
      <c r="A422" s="45" t="inlineStr">
        <is>
          <t>OLEAGINEUX</t>
        </is>
      </c>
      <c r="B422" s="45" t="inlineStr">
        <is>
          <t>Lin</t>
        </is>
      </c>
      <c r="C422" s="1112" t="n">
        <v>2011</v>
      </c>
      <c r="D422" s="45" t="inlineStr">
        <is>
          <t>2011/12</t>
        </is>
      </c>
      <c r="E422" s="1113" t="n">
        <v>7</v>
      </c>
      <c r="F422" s="48" t="n">
        <v>5.8</v>
      </c>
      <c r="G422" s="48" t="n">
        <v>19.8</v>
      </c>
    </row>
    <row r="423" ht="10.05" customHeight="1" s="1003">
      <c r="A423" s="45" t="inlineStr">
        <is>
          <t>OLEAGINEUX</t>
        </is>
      </c>
      <c r="B423" s="45" t="inlineStr">
        <is>
          <t>Lin</t>
        </is>
      </c>
      <c r="C423" s="1112" t="n">
        <v>2011</v>
      </c>
      <c r="D423" s="45" t="inlineStr">
        <is>
          <t>2011/12</t>
        </is>
      </c>
      <c r="E423" s="1113" t="n">
        <v>8</v>
      </c>
      <c r="F423" s="48" t="n">
        <v>0</v>
      </c>
      <c r="G423" s="48" t="n">
        <v>19.8</v>
      </c>
    </row>
    <row r="424" ht="10.05" customHeight="1" s="1003">
      <c r="A424" s="45" t="inlineStr">
        <is>
          <t>OLEAGINEUX</t>
        </is>
      </c>
      <c r="B424" s="45" t="inlineStr">
        <is>
          <t>Lin</t>
        </is>
      </c>
      <c r="C424" s="1112" t="n">
        <v>2011</v>
      </c>
      <c r="D424" s="45" t="inlineStr">
        <is>
          <t>2011/12</t>
        </is>
      </c>
      <c r="E424" s="1113" t="n">
        <v>9</v>
      </c>
      <c r="F424" s="48" t="n">
        <v>0.55</v>
      </c>
      <c r="G424" s="48" t="n">
        <v>50.23</v>
      </c>
    </row>
    <row r="425" ht="10.05" customHeight="1" s="1003">
      <c r="A425" s="45" t="inlineStr">
        <is>
          <t>OLEAGINEUX</t>
        </is>
      </c>
      <c r="B425" s="45" t="inlineStr">
        <is>
          <t>Lin</t>
        </is>
      </c>
      <c r="C425" s="1112" t="n">
        <v>2011</v>
      </c>
      <c r="D425" s="45" t="inlineStr">
        <is>
          <t>2011/12</t>
        </is>
      </c>
      <c r="E425" s="1113" t="n">
        <v>10</v>
      </c>
      <c r="F425" s="48" t="n">
        <v>0.84</v>
      </c>
      <c r="G425" s="48" t="n">
        <v>49.39</v>
      </c>
    </row>
    <row r="426" ht="10.05" customHeight="1" s="1003">
      <c r="A426" s="45" t="inlineStr">
        <is>
          <t>OLEAGINEUX</t>
        </is>
      </c>
      <c r="B426" s="45" t="inlineStr">
        <is>
          <t>Lin</t>
        </is>
      </c>
      <c r="C426" s="1112" t="n">
        <v>2011</v>
      </c>
      <c r="D426" s="45" t="inlineStr">
        <is>
          <t>2011/12</t>
        </is>
      </c>
      <c r="E426" s="1113" t="n">
        <v>11</v>
      </c>
      <c r="F426" s="48" t="n">
        <v>0.57</v>
      </c>
      <c r="G426" s="48" t="n">
        <v>48.82</v>
      </c>
    </row>
    <row r="427" ht="10.05" customHeight="1" s="1003">
      <c r="A427" s="45" t="inlineStr">
        <is>
          <t>OLEAGINEUX</t>
        </is>
      </c>
      <c r="B427" s="45" t="inlineStr">
        <is>
          <t>Lin</t>
        </is>
      </c>
      <c r="C427" s="1112" t="n">
        <v>2011</v>
      </c>
      <c r="D427" s="45" t="inlineStr">
        <is>
          <t>2011/12</t>
        </is>
      </c>
      <c r="E427" s="1113" t="n">
        <v>12</v>
      </c>
      <c r="F427" s="48" t="n">
        <v>0.72</v>
      </c>
      <c r="G427" s="48" t="n">
        <v>48.1</v>
      </c>
    </row>
    <row r="428" ht="10.05" customHeight="1" s="1003">
      <c r="A428" s="45" t="inlineStr">
        <is>
          <t>OLEAGINEUX</t>
        </is>
      </c>
      <c r="B428" s="45" t="inlineStr">
        <is>
          <t>Lin</t>
        </is>
      </c>
      <c r="C428" s="1112" t="n">
        <v>2012</v>
      </c>
      <c r="D428" s="45" t="inlineStr">
        <is>
          <t>2011/12</t>
        </is>
      </c>
      <c r="E428" s="1113" t="n">
        <v>1</v>
      </c>
      <c r="F428" s="48" t="n">
        <v>16.84</v>
      </c>
      <c r="G428" s="48" t="n">
        <v>47.26</v>
      </c>
    </row>
    <row r="429" ht="10.05" customHeight="1" s="1003">
      <c r="A429" s="45" t="inlineStr">
        <is>
          <t>OLEAGINEUX</t>
        </is>
      </c>
      <c r="B429" s="45" t="inlineStr">
        <is>
          <t>Lin</t>
        </is>
      </c>
      <c r="C429" s="1112" t="n">
        <v>2012</v>
      </c>
      <c r="D429" s="45" t="inlineStr">
        <is>
          <t>2011/12</t>
        </is>
      </c>
      <c r="E429" s="1113" t="n">
        <v>2</v>
      </c>
      <c r="F429" s="48" t="n">
        <v>13.7</v>
      </c>
      <c r="G429" s="48" t="n">
        <v>46.045</v>
      </c>
    </row>
    <row r="430" ht="10.05" customHeight="1" s="1003">
      <c r="A430" s="45" t="inlineStr">
        <is>
          <t>OLEAGINEUX</t>
        </is>
      </c>
      <c r="B430" s="45" t="inlineStr">
        <is>
          <t>Lin</t>
        </is>
      </c>
      <c r="C430" s="1112" t="n">
        <v>2012</v>
      </c>
      <c r="D430" s="45" t="inlineStr">
        <is>
          <t>2011/12</t>
        </is>
      </c>
      <c r="E430" s="1113" t="n">
        <v>3</v>
      </c>
      <c r="F430" s="48" t="n">
        <v>24.265</v>
      </c>
      <c r="G430" s="48" t="n">
        <v>37.18</v>
      </c>
    </row>
    <row r="431" ht="10.05" customHeight="1" s="1003">
      <c r="A431" s="45" t="inlineStr">
        <is>
          <t>OLEAGINEUX</t>
        </is>
      </c>
      <c r="B431" s="45" t="inlineStr">
        <is>
          <t>Lin</t>
        </is>
      </c>
      <c r="C431" s="1112" t="n">
        <v>2012</v>
      </c>
      <c r="D431" s="45" t="inlineStr">
        <is>
          <t>2011/12</t>
        </is>
      </c>
      <c r="E431" s="1113" t="n">
        <v>4</v>
      </c>
      <c r="F431" s="48" t="n">
        <v>25.48</v>
      </c>
      <c r="G431" s="48" t="n">
        <v>11.7</v>
      </c>
    </row>
    <row r="432" ht="10.05" customHeight="1" s="1003">
      <c r="A432" s="45" t="inlineStr">
        <is>
          <t>OLEAGINEUX</t>
        </is>
      </c>
      <c r="B432" s="45" t="inlineStr">
        <is>
          <t>Lin</t>
        </is>
      </c>
      <c r="C432" s="1112" t="n">
        <v>2012</v>
      </c>
      <c r="D432" s="45" t="inlineStr">
        <is>
          <t>2011/12</t>
        </is>
      </c>
      <c r="E432" s="1113" t="n">
        <v>5</v>
      </c>
      <c r="F432" s="48" t="n">
        <v>0</v>
      </c>
      <c r="G432" s="48" t="n">
        <v>11.7</v>
      </c>
    </row>
    <row r="433" ht="10.05" customHeight="1" s="1003">
      <c r="A433" s="45" t="inlineStr">
        <is>
          <t>OLEAGINEUX</t>
        </is>
      </c>
      <c r="B433" s="45" t="inlineStr">
        <is>
          <t>Lin</t>
        </is>
      </c>
      <c r="C433" s="1112" t="n">
        <v>2012</v>
      </c>
      <c r="D433" s="45" t="inlineStr">
        <is>
          <t>2011/12</t>
        </is>
      </c>
      <c r="E433" s="1113" t="n">
        <v>6</v>
      </c>
      <c r="F433" s="48" t="n">
        <v>35</v>
      </c>
      <c r="G433" s="48" t="n">
        <v>11.7</v>
      </c>
    </row>
    <row r="434" ht="10.05" customHeight="1" s="1003">
      <c r="A434" s="45" t="inlineStr">
        <is>
          <t>OLEAGINEUX</t>
        </is>
      </c>
      <c r="B434" s="45" t="inlineStr">
        <is>
          <t>Lin</t>
        </is>
      </c>
      <c r="C434" s="1112" t="n">
        <v>2012</v>
      </c>
      <c r="D434" s="45" t="inlineStr">
        <is>
          <t>2012/13</t>
        </is>
      </c>
      <c r="E434" s="1113" t="n">
        <v>7</v>
      </c>
      <c r="F434" s="48" t="n">
        <v>3.7</v>
      </c>
      <c r="G434" s="48" t="n">
        <v>8</v>
      </c>
    </row>
    <row r="435" ht="10.05" customHeight="1" s="1003">
      <c r="A435" s="45" t="inlineStr">
        <is>
          <t>OLEAGINEUX</t>
        </is>
      </c>
      <c r="B435" s="45" t="inlineStr">
        <is>
          <t>Lin</t>
        </is>
      </c>
      <c r="C435" s="1112" t="n">
        <v>2012</v>
      </c>
      <c r="D435" s="45" t="inlineStr">
        <is>
          <t>2012/13</t>
        </is>
      </c>
      <c r="E435" s="1113" t="n">
        <v>8</v>
      </c>
      <c r="F435" s="48" t="n">
        <v>28.9</v>
      </c>
      <c r="G435" s="48" t="n">
        <v>0</v>
      </c>
    </row>
    <row r="436" ht="10.05" customHeight="1" s="1003">
      <c r="A436" s="45" t="inlineStr">
        <is>
          <t>OLEAGINEUX</t>
        </is>
      </c>
      <c r="B436" s="45" t="inlineStr">
        <is>
          <t>Lin</t>
        </is>
      </c>
      <c r="C436" s="1112" t="n">
        <v>2012</v>
      </c>
      <c r="D436" s="45" t="inlineStr">
        <is>
          <t>2012/13</t>
        </is>
      </c>
      <c r="E436" s="1113" t="n">
        <v>9</v>
      </c>
      <c r="F436" s="48" t="n">
        <v>31.8</v>
      </c>
      <c r="G436" s="48" t="n">
        <v>0</v>
      </c>
    </row>
    <row r="437" ht="10.05" customHeight="1" s="1003">
      <c r="A437" s="45" t="inlineStr">
        <is>
          <t>OLEAGINEUX</t>
        </is>
      </c>
      <c r="B437" s="45" t="inlineStr">
        <is>
          <t>Lin</t>
        </is>
      </c>
      <c r="C437" s="1112" t="n">
        <v>2012</v>
      </c>
      <c r="D437" s="45" t="inlineStr">
        <is>
          <t>2012/13</t>
        </is>
      </c>
      <c r="E437" s="1113" t="n">
        <v>10</v>
      </c>
      <c r="F437" s="48" t="n">
        <v>40.5</v>
      </c>
      <c r="G437" s="48" t="n">
        <v>0</v>
      </c>
    </row>
    <row r="438" ht="10.05" customHeight="1" s="1003">
      <c r="A438" s="45" t="inlineStr">
        <is>
          <t>OLEAGINEUX</t>
        </is>
      </c>
      <c r="B438" s="45" t="inlineStr">
        <is>
          <t>Lin</t>
        </is>
      </c>
      <c r="C438" s="1112" t="n">
        <v>2012</v>
      </c>
      <c r="D438" s="45" t="inlineStr">
        <is>
          <t>2012/13</t>
        </is>
      </c>
      <c r="E438" s="1113" t="n">
        <v>12</v>
      </c>
      <c r="F438" s="48" t="n">
        <v>20</v>
      </c>
      <c r="G438" s="48" t="n">
        <v>0</v>
      </c>
    </row>
    <row r="439" ht="10.05" customHeight="1" s="1003">
      <c r="A439" s="45" t="inlineStr">
        <is>
          <t>OLEAGINEUX</t>
        </is>
      </c>
      <c r="B439" s="45" t="inlineStr">
        <is>
          <t>Lin</t>
        </is>
      </c>
      <c r="C439" s="1112" t="n">
        <v>2013</v>
      </c>
      <c r="D439" s="45" t="inlineStr">
        <is>
          <t>2012/13</t>
        </is>
      </c>
      <c r="E439" s="1113" t="n">
        <v>2</v>
      </c>
      <c r="F439" s="48" t="n">
        <v>64</v>
      </c>
      <c r="G439" s="48" t="n">
        <v>5</v>
      </c>
    </row>
    <row r="440" ht="10.05" customHeight="1" s="1003">
      <c r="A440" s="45" t="inlineStr">
        <is>
          <t>OLEAGINEUX</t>
        </is>
      </c>
      <c r="B440" s="45" t="inlineStr">
        <is>
          <t>Lin</t>
        </is>
      </c>
      <c r="C440" s="1112" t="n">
        <v>2013</v>
      </c>
      <c r="D440" s="45" t="inlineStr">
        <is>
          <t>2012/13</t>
        </is>
      </c>
      <c r="E440" s="1113" t="n">
        <v>3</v>
      </c>
      <c r="F440" s="48" t="n">
        <v>74.7</v>
      </c>
      <c r="G440" s="48" t="n">
        <v>5</v>
      </c>
    </row>
    <row r="441" ht="10.05" customHeight="1" s="1003">
      <c r="A441" s="45" t="inlineStr">
        <is>
          <t>OLEAGINEUX</t>
        </is>
      </c>
      <c r="B441" s="45" t="inlineStr">
        <is>
          <t>Lin</t>
        </is>
      </c>
      <c r="C441" s="1112" t="n">
        <v>2013</v>
      </c>
      <c r="D441" s="45" t="inlineStr">
        <is>
          <t>2012/13</t>
        </is>
      </c>
      <c r="E441" s="1113" t="n">
        <v>4</v>
      </c>
      <c r="F441" s="48" t="n">
        <v>27</v>
      </c>
      <c r="G441" s="48" t="n">
        <v>5</v>
      </c>
    </row>
    <row r="442" ht="10.05" customHeight="1" s="1003">
      <c r="A442" s="45" t="inlineStr">
        <is>
          <t>OLEAGINEUX</t>
        </is>
      </c>
      <c r="B442" s="45" t="inlineStr">
        <is>
          <t>Lin</t>
        </is>
      </c>
      <c r="C442" s="1112" t="n">
        <v>2013</v>
      </c>
      <c r="D442" s="45" t="inlineStr">
        <is>
          <t>2012/13</t>
        </is>
      </c>
      <c r="E442" s="1113" t="n">
        <v>6</v>
      </c>
      <c r="F442" s="48" t="n">
        <v>41.1</v>
      </c>
      <c r="G442" s="48" t="n">
        <v>0</v>
      </c>
    </row>
    <row r="443" ht="10.05" customHeight="1" s="1003">
      <c r="A443" s="45" t="inlineStr">
        <is>
          <t>OLEAGINEUX</t>
        </is>
      </c>
      <c r="B443" s="45" t="inlineStr">
        <is>
          <t>Lin</t>
        </is>
      </c>
      <c r="C443" s="1112" t="n">
        <v>2013</v>
      </c>
      <c r="D443" s="45" t="inlineStr">
        <is>
          <t>2013/14</t>
        </is>
      </c>
      <c r="E443" s="1113" t="n">
        <v>8</v>
      </c>
      <c r="F443" s="48" t="n">
        <v>33.4</v>
      </c>
      <c r="G443" s="48" t="n">
        <v>0</v>
      </c>
    </row>
    <row r="444" ht="10.05" customHeight="1" s="1003">
      <c r="A444" s="45" t="inlineStr">
        <is>
          <t>OLEAGINEUX</t>
        </is>
      </c>
      <c r="B444" s="45" t="inlineStr">
        <is>
          <t>Lin</t>
        </is>
      </c>
      <c r="C444" s="1112" t="n">
        <v>2013</v>
      </c>
      <c r="D444" s="45" t="inlineStr">
        <is>
          <t>2013/14</t>
        </is>
      </c>
      <c r="E444" s="1113" t="n">
        <v>10</v>
      </c>
      <c r="F444" s="48" t="n">
        <v>47.2</v>
      </c>
      <c r="G444" s="48" t="n">
        <v>0</v>
      </c>
    </row>
    <row r="445" ht="10.05" customHeight="1" s="1003">
      <c r="A445" s="45" t="inlineStr">
        <is>
          <t>OLEAGINEUX</t>
        </is>
      </c>
      <c r="B445" s="45" t="inlineStr">
        <is>
          <t>Lin</t>
        </is>
      </c>
      <c r="C445" s="1112" t="n">
        <v>2013</v>
      </c>
      <c r="D445" s="45" t="inlineStr">
        <is>
          <t>2013/14</t>
        </is>
      </c>
      <c r="E445" s="1113" t="n">
        <v>11</v>
      </c>
      <c r="F445" s="48" t="n">
        <v>60.5</v>
      </c>
      <c r="G445" s="48" t="n">
        <v>0</v>
      </c>
    </row>
    <row r="446" ht="10.05" customHeight="1" s="1003">
      <c r="A446" s="45" t="inlineStr">
        <is>
          <t>OLEAGINEUX</t>
        </is>
      </c>
      <c r="B446" s="45" t="inlineStr">
        <is>
          <t>Lin</t>
        </is>
      </c>
      <c r="C446" s="1112" t="n">
        <v>2013</v>
      </c>
      <c r="D446" s="45" t="inlineStr">
        <is>
          <t>2013/14</t>
        </is>
      </c>
      <c r="E446" s="1113" t="n">
        <v>12</v>
      </c>
      <c r="F446" s="48" t="n">
        <v>39.4</v>
      </c>
      <c r="G446" s="48" t="n">
        <v>0</v>
      </c>
    </row>
    <row r="447" ht="10.05" customHeight="1" s="1003">
      <c r="A447" s="45" t="inlineStr">
        <is>
          <t>OLEAGINEUX</t>
        </is>
      </c>
      <c r="B447" s="45" t="inlineStr">
        <is>
          <t>Lin</t>
        </is>
      </c>
      <c r="C447" s="1112" t="n">
        <v>2014</v>
      </c>
      <c r="D447" s="45" t="inlineStr">
        <is>
          <t>2013/14</t>
        </is>
      </c>
      <c r="E447" s="1113" t="n">
        <v>1</v>
      </c>
      <c r="F447" s="48" t="n">
        <v>41.9</v>
      </c>
      <c r="G447" s="48" t="n">
        <v>0</v>
      </c>
    </row>
    <row r="448" ht="10.05" customHeight="1" s="1003">
      <c r="A448" s="45" t="inlineStr">
        <is>
          <t>OLEAGINEUX</t>
        </is>
      </c>
      <c r="B448" s="45" t="inlineStr">
        <is>
          <t>Lin</t>
        </is>
      </c>
      <c r="C448" s="1112" t="n">
        <v>2014</v>
      </c>
      <c r="D448" s="45" t="inlineStr">
        <is>
          <t>2013/14</t>
        </is>
      </c>
      <c r="E448" s="1113" t="n">
        <v>3</v>
      </c>
      <c r="F448" s="48" t="n">
        <v>34.6</v>
      </c>
      <c r="G448" s="48" t="n">
        <v>0</v>
      </c>
    </row>
    <row r="449" ht="10.05" customHeight="1" s="1003">
      <c r="A449" s="45" t="inlineStr">
        <is>
          <t>OLEAGINEUX</t>
        </is>
      </c>
      <c r="B449" s="45" t="inlineStr">
        <is>
          <t>Lin</t>
        </is>
      </c>
      <c r="C449" s="1112" t="n">
        <v>2014</v>
      </c>
      <c r="D449" s="45" t="inlineStr">
        <is>
          <t>2013/14</t>
        </is>
      </c>
      <c r="E449" s="1113" t="n">
        <v>4</v>
      </c>
      <c r="F449" s="48" t="n">
        <v>57.6</v>
      </c>
      <c r="G449" s="48" t="n">
        <v>0</v>
      </c>
    </row>
    <row r="450" ht="10.05" customHeight="1" s="1003">
      <c r="A450" s="45" t="inlineStr">
        <is>
          <t>OLEAGINEUX</t>
        </is>
      </c>
      <c r="B450" s="45" t="inlineStr">
        <is>
          <t>Lin</t>
        </is>
      </c>
      <c r="C450" s="1112" t="n">
        <v>2014</v>
      </c>
      <c r="D450" s="45" t="inlineStr">
        <is>
          <t>2013/14</t>
        </is>
      </c>
      <c r="E450" s="1113" t="n">
        <v>5</v>
      </c>
      <c r="F450" s="48" t="n">
        <v>41</v>
      </c>
      <c r="G450" s="48" t="n">
        <v>0</v>
      </c>
    </row>
    <row r="451" ht="10.05" customHeight="1" s="1003">
      <c r="A451" s="45" t="inlineStr">
        <is>
          <t>OLEAGINEUX</t>
        </is>
      </c>
      <c r="B451" s="45" t="inlineStr">
        <is>
          <t>Lin</t>
        </is>
      </c>
      <c r="C451" s="1112" t="n">
        <v>2014</v>
      </c>
      <c r="D451" s="45" t="inlineStr">
        <is>
          <t>2013/14</t>
        </is>
      </c>
      <c r="E451" s="1113" t="n">
        <v>6</v>
      </c>
      <c r="F451" s="48" t="n">
        <v>34.3</v>
      </c>
      <c r="G451" s="48" t="n">
        <v>0</v>
      </c>
    </row>
    <row r="452" ht="10.05" customHeight="1" s="1003">
      <c r="A452" s="45" t="inlineStr">
        <is>
          <t>OLEAGINEUX</t>
        </is>
      </c>
      <c r="B452" s="45" t="inlineStr">
        <is>
          <t>Lin</t>
        </is>
      </c>
      <c r="C452" s="1112" t="n">
        <v>2014</v>
      </c>
      <c r="D452" s="45" t="inlineStr">
        <is>
          <t>2014/15</t>
        </is>
      </c>
      <c r="E452" s="1113" t="n">
        <v>9</v>
      </c>
      <c r="F452" s="48" t="n">
        <v>61.8</v>
      </c>
      <c r="G452" s="48" t="n">
        <v>0</v>
      </c>
    </row>
    <row r="453" ht="10.05" customHeight="1" s="1003">
      <c r="A453" s="45" t="inlineStr">
        <is>
          <t>OLEAGINEUX</t>
        </is>
      </c>
      <c r="B453" s="45" t="inlineStr">
        <is>
          <t>Lin</t>
        </is>
      </c>
      <c r="C453" s="1112" t="n">
        <v>2014</v>
      </c>
      <c r="D453" s="45" t="inlineStr">
        <is>
          <t>2014/15</t>
        </is>
      </c>
      <c r="E453" s="1113" t="n">
        <v>10</v>
      </c>
      <c r="F453" s="48" t="n">
        <v>17.6</v>
      </c>
      <c r="G453" s="48" t="n">
        <v>0</v>
      </c>
    </row>
    <row r="454" ht="10.05" customHeight="1" s="1003">
      <c r="A454" s="45" t="inlineStr">
        <is>
          <t>OLEAGINEUX</t>
        </is>
      </c>
      <c r="B454" s="45" t="inlineStr">
        <is>
          <t>Lin</t>
        </is>
      </c>
      <c r="C454" s="1112" t="n">
        <v>2014</v>
      </c>
      <c r="D454" s="45" t="inlineStr">
        <is>
          <t>2014/15</t>
        </is>
      </c>
      <c r="E454" s="1113" t="n">
        <v>12</v>
      </c>
      <c r="F454" s="48" t="n">
        <v>48.5</v>
      </c>
      <c r="G454" s="48" t="n">
        <v>0</v>
      </c>
    </row>
    <row r="455" ht="10.05" customHeight="1" s="1003">
      <c r="A455" s="45" t="inlineStr">
        <is>
          <t>OLEAGINEUX</t>
        </is>
      </c>
      <c r="B455" s="45" t="inlineStr">
        <is>
          <t>Lin</t>
        </is>
      </c>
      <c r="C455" s="1112" t="n">
        <v>2015</v>
      </c>
      <c r="D455" s="45" t="inlineStr">
        <is>
          <t>2014/15</t>
        </is>
      </c>
      <c r="E455" s="1113" t="n">
        <v>1</v>
      </c>
      <c r="F455" s="48" t="n">
        <v>52.8</v>
      </c>
      <c r="G455" s="48" t="n">
        <v>0</v>
      </c>
    </row>
    <row r="456" ht="10.05" customHeight="1" s="1003">
      <c r="A456" s="45" t="inlineStr">
        <is>
          <t>OLEAGINEUX</t>
        </is>
      </c>
      <c r="B456" s="45" t="inlineStr">
        <is>
          <t>Lin</t>
        </is>
      </c>
      <c r="C456" s="1112" t="n">
        <v>2015</v>
      </c>
      <c r="D456" s="45" t="inlineStr">
        <is>
          <t>2014/15</t>
        </is>
      </c>
      <c r="E456" s="1113" t="n">
        <v>2</v>
      </c>
      <c r="F456" s="48" t="n">
        <v>36.6</v>
      </c>
      <c r="G456" s="48" t="n">
        <v>0</v>
      </c>
    </row>
    <row r="457" ht="10.05" customHeight="1" s="1003">
      <c r="A457" s="45" t="inlineStr">
        <is>
          <t>OLEAGINEUX</t>
        </is>
      </c>
      <c r="B457" s="45" t="inlineStr">
        <is>
          <t>Lin</t>
        </is>
      </c>
      <c r="C457" s="1112" t="n">
        <v>2015</v>
      </c>
      <c r="D457" s="45" t="inlineStr">
        <is>
          <t>2014/15</t>
        </is>
      </c>
      <c r="E457" s="1113" t="n">
        <v>4</v>
      </c>
      <c r="F457" s="48" t="n">
        <v>45.6</v>
      </c>
      <c r="G457" s="48" t="n">
        <v>0</v>
      </c>
    </row>
    <row r="458" ht="10.05" customHeight="1" s="1003">
      <c r="A458" s="45" t="inlineStr">
        <is>
          <t>OLEAGINEUX</t>
        </is>
      </c>
      <c r="B458" s="45" t="inlineStr">
        <is>
          <t>Lin</t>
        </is>
      </c>
      <c r="C458" s="1112" t="n">
        <v>2015</v>
      </c>
      <c r="D458" s="45" t="inlineStr">
        <is>
          <t>2014/15</t>
        </is>
      </c>
      <c r="E458" s="1113" t="n">
        <v>5</v>
      </c>
      <c r="F458" s="48" t="n">
        <v>44</v>
      </c>
      <c r="G458" s="48" t="n">
        <v>0</v>
      </c>
    </row>
    <row r="459" ht="10.05" customHeight="1" s="1003">
      <c r="A459" s="45" t="inlineStr">
        <is>
          <t>OLEAGINEUX</t>
        </is>
      </c>
      <c r="B459" s="45" t="inlineStr">
        <is>
          <t>Lin</t>
        </is>
      </c>
      <c r="C459" s="1112" t="n">
        <v>2015</v>
      </c>
      <c r="D459" s="45" t="inlineStr">
        <is>
          <t>2015/16</t>
        </is>
      </c>
      <c r="E459" s="1113" t="n">
        <v>7</v>
      </c>
      <c r="F459" s="48" t="n">
        <v>41.7</v>
      </c>
      <c r="G459" s="48" t="n">
        <v>0</v>
      </c>
    </row>
    <row r="460" ht="10.05" customHeight="1" s="1003">
      <c r="A460" s="45" t="inlineStr">
        <is>
          <t>OLEAGINEUX</t>
        </is>
      </c>
      <c r="B460" s="45" t="inlineStr">
        <is>
          <t>Lin</t>
        </is>
      </c>
      <c r="C460" s="1112" t="n">
        <v>2015</v>
      </c>
      <c r="D460" s="45" t="inlineStr">
        <is>
          <t>2015/16</t>
        </is>
      </c>
      <c r="E460" s="1113" t="n">
        <v>8</v>
      </c>
      <c r="F460" s="48" t="n">
        <v>38.5</v>
      </c>
      <c r="G460" s="48" t="n">
        <v>0</v>
      </c>
    </row>
    <row r="461" ht="10.05" customHeight="1" s="1003">
      <c r="A461" s="45" t="inlineStr">
        <is>
          <t>OLEAGINEUX</t>
        </is>
      </c>
      <c r="B461" s="45" t="inlineStr">
        <is>
          <t>Lin</t>
        </is>
      </c>
      <c r="C461" s="1112" t="n">
        <v>2015</v>
      </c>
      <c r="D461" s="45" t="inlineStr">
        <is>
          <t>2015/16</t>
        </is>
      </c>
      <c r="E461" s="1113" t="n">
        <v>9</v>
      </c>
      <c r="F461" s="48" t="n">
        <v>39.2</v>
      </c>
      <c r="G461" s="48" t="n">
        <v>0</v>
      </c>
    </row>
    <row r="462" ht="10.05" customHeight="1" s="1003">
      <c r="A462" s="45" t="inlineStr">
        <is>
          <t>OLEAGINEUX</t>
        </is>
      </c>
      <c r="B462" s="45" t="inlineStr">
        <is>
          <t>Lin</t>
        </is>
      </c>
      <c r="C462" s="1112" t="n">
        <v>2015</v>
      </c>
      <c r="D462" s="45" t="inlineStr">
        <is>
          <t>2015/16</t>
        </is>
      </c>
      <c r="E462" s="1113" t="n">
        <v>10</v>
      </c>
      <c r="F462" s="48" t="n">
        <v>42.5</v>
      </c>
      <c r="G462" s="48" t="n">
        <v>0</v>
      </c>
    </row>
    <row r="463" ht="10.05" customHeight="1" s="1003">
      <c r="A463" s="45" t="inlineStr">
        <is>
          <t>OLEAGINEUX</t>
        </is>
      </c>
      <c r="B463" s="45" t="inlineStr">
        <is>
          <t>Lin</t>
        </is>
      </c>
      <c r="C463" s="1112" t="n">
        <v>2015</v>
      </c>
      <c r="D463" s="45" t="inlineStr">
        <is>
          <t>2015/16</t>
        </is>
      </c>
      <c r="E463" s="1113" t="n">
        <v>11</v>
      </c>
      <c r="F463" s="48" t="n">
        <v>24.5</v>
      </c>
      <c r="G463" s="48" t="n">
        <v>0</v>
      </c>
    </row>
    <row r="464" ht="10.05" customHeight="1" s="1003">
      <c r="A464" s="45" t="inlineStr">
        <is>
          <t>OLEAGINEUX</t>
        </is>
      </c>
      <c r="B464" s="45" t="inlineStr">
        <is>
          <t>Lin</t>
        </is>
      </c>
      <c r="C464" s="1112" t="n">
        <v>2015</v>
      </c>
      <c r="D464" s="45" t="inlineStr">
        <is>
          <t>2015/16</t>
        </is>
      </c>
      <c r="E464" s="1113" t="n">
        <v>12</v>
      </c>
      <c r="F464" s="48" t="n">
        <v>73.7</v>
      </c>
      <c r="G464" s="48" t="n">
        <v>0</v>
      </c>
    </row>
    <row r="465" ht="10.05" customHeight="1" s="1003">
      <c r="A465" s="45" t="inlineStr">
        <is>
          <t>OLEAGINEUX</t>
        </is>
      </c>
      <c r="B465" s="45" t="inlineStr">
        <is>
          <t>Lin</t>
        </is>
      </c>
      <c r="C465" s="1112" t="n">
        <v>2016</v>
      </c>
      <c r="D465" s="45" t="inlineStr">
        <is>
          <t>2015/16</t>
        </is>
      </c>
      <c r="E465" s="1113" t="n">
        <v>1</v>
      </c>
      <c r="F465" s="48" t="n">
        <v>61.7</v>
      </c>
      <c r="G465" s="48" t="n">
        <v>0</v>
      </c>
    </row>
    <row r="466" ht="10.05" customHeight="1" s="1003">
      <c r="A466" s="45" t="inlineStr">
        <is>
          <t>OLEAGINEUX</t>
        </is>
      </c>
      <c r="B466" s="45" t="inlineStr">
        <is>
          <t>Lin</t>
        </is>
      </c>
      <c r="C466" s="1112" t="n">
        <v>2016</v>
      </c>
      <c r="D466" s="45" t="inlineStr">
        <is>
          <t>2015/16</t>
        </is>
      </c>
      <c r="E466" s="1113" t="n">
        <v>2</v>
      </c>
      <c r="F466" s="48" t="n">
        <v>8.199999999999999</v>
      </c>
      <c r="G466" s="48" t="n">
        <v>18.4</v>
      </c>
    </row>
    <row r="467" ht="10.05" customHeight="1" s="1003">
      <c r="A467" s="45" t="inlineStr">
        <is>
          <t>OLEAGINEUX</t>
        </is>
      </c>
      <c r="B467" s="45" t="inlineStr">
        <is>
          <t>Lin</t>
        </is>
      </c>
      <c r="C467" s="1112" t="n">
        <v>2016</v>
      </c>
      <c r="D467" s="45" t="inlineStr">
        <is>
          <t>2015/16</t>
        </is>
      </c>
      <c r="E467" s="1113" t="n">
        <v>3</v>
      </c>
      <c r="F467" s="48" t="n">
        <v>18.5</v>
      </c>
      <c r="G467" s="48" t="n">
        <v>0</v>
      </c>
    </row>
    <row r="468" ht="10.05" customHeight="1" s="1003">
      <c r="A468" s="45" t="inlineStr">
        <is>
          <t>OLEAGINEUX</t>
        </is>
      </c>
      <c r="B468" s="45" t="inlineStr">
        <is>
          <t>Lin</t>
        </is>
      </c>
      <c r="C468" s="1112" t="n">
        <v>2016</v>
      </c>
      <c r="D468" s="45" t="inlineStr">
        <is>
          <t>2015/16</t>
        </is>
      </c>
      <c r="E468" s="1113" t="n">
        <v>6</v>
      </c>
      <c r="F468" s="48" t="n">
        <v>93</v>
      </c>
      <c r="G468" s="48" t="n">
        <v>0</v>
      </c>
    </row>
    <row r="469" ht="10.05" customHeight="1" s="1003">
      <c r="A469" s="45" t="inlineStr">
        <is>
          <t>OLEAGINEUX</t>
        </is>
      </c>
      <c r="B469" s="45" t="inlineStr">
        <is>
          <t>Lin</t>
        </is>
      </c>
      <c r="C469" s="1112" t="n">
        <v>2016</v>
      </c>
      <c r="D469" s="45" t="inlineStr">
        <is>
          <t>2016/17</t>
        </is>
      </c>
      <c r="E469" s="1113" t="n">
        <v>7</v>
      </c>
      <c r="F469" s="48" t="n">
        <v>50.4</v>
      </c>
      <c r="G469" s="48" t="n">
        <v>0</v>
      </c>
    </row>
    <row r="470" ht="10.05" customHeight="1" s="1003">
      <c r="A470" s="45" t="inlineStr">
        <is>
          <t>OLEAGINEUX</t>
        </is>
      </c>
      <c r="B470" s="45" t="inlineStr">
        <is>
          <t>Lin</t>
        </is>
      </c>
      <c r="C470" s="1112" t="n">
        <v>2016</v>
      </c>
      <c r="D470" s="45" t="inlineStr">
        <is>
          <t>2016/17</t>
        </is>
      </c>
      <c r="E470" s="1113" t="n">
        <v>8</v>
      </c>
      <c r="F470" s="48" t="n">
        <v>72.2</v>
      </c>
      <c r="G470" s="48" t="n">
        <v>0</v>
      </c>
    </row>
    <row r="471" ht="10.05" customHeight="1" s="1003">
      <c r="A471" s="45" t="inlineStr">
        <is>
          <t>OLEAGINEUX</t>
        </is>
      </c>
      <c r="B471" s="45" t="inlineStr">
        <is>
          <t>Lin</t>
        </is>
      </c>
      <c r="C471" s="1112" t="n">
        <v>2016</v>
      </c>
      <c r="D471" s="45" t="inlineStr">
        <is>
          <t>2016/17</t>
        </is>
      </c>
      <c r="E471" s="1113" t="n">
        <v>10</v>
      </c>
      <c r="F471" s="48" t="n">
        <v>0</v>
      </c>
      <c r="G471" s="48" t="n">
        <v>75.59999999999999</v>
      </c>
    </row>
    <row r="472" ht="10.05" customHeight="1" s="1003">
      <c r="A472" s="45" t="inlineStr">
        <is>
          <t>OLEAGINEUX</t>
        </is>
      </c>
      <c r="B472" s="45" t="inlineStr">
        <is>
          <t>Lin</t>
        </is>
      </c>
      <c r="C472" s="1112" t="n">
        <v>2016</v>
      </c>
      <c r="D472" s="45" t="inlineStr">
        <is>
          <t>2016/17</t>
        </is>
      </c>
      <c r="E472" s="1113" t="n">
        <v>11</v>
      </c>
      <c r="F472" s="48" t="n">
        <v>84</v>
      </c>
      <c r="G472" s="48" t="n">
        <v>0</v>
      </c>
    </row>
    <row r="473" ht="10.05" customHeight="1" s="1003">
      <c r="A473" s="45" t="inlineStr">
        <is>
          <t>OLEAGINEUX</t>
        </is>
      </c>
      <c r="B473" s="45" t="inlineStr">
        <is>
          <t>Lin</t>
        </is>
      </c>
      <c r="C473" s="1112" t="n">
        <v>2016</v>
      </c>
      <c r="D473" s="45" t="inlineStr">
        <is>
          <t>2016/17</t>
        </is>
      </c>
      <c r="E473" s="1113" t="n">
        <v>12</v>
      </c>
      <c r="F473" s="48" t="n">
        <v>96</v>
      </c>
      <c r="G473" s="48" t="n">
        <v>0</v>
      </c>
    </row>
    <row r="474" ht="10.05" customHeight="1" s="1003">
      <c r="A474" s="45" t="inlineStr">
        <is>
          <t>OLEAGINEUX</t>
        </is>
      </c>
      <c r="B474" s="45" t="inlineStr">
        <is>
          <t>Lin</t>
        </is>
      </c>
      <c r="C474" s="1112" t="n">
        <v>2017</v>
      </c>
      <c r="D474" s="45" t="inlineStr">
        <is>
          <t>2016/17</t>
        </is>
      </c>
      <c r="E474" s="1113" t="n">
        <v>1</v>
      </c>
      <c r="F474" s="48" t="n">
        <v>91.2</v>
      </c>
      <c r="G474" s="48" t="n">
        <v>0</v>
      </c>
    </row>
    <row r="475" ht="10.05" customHeight="1" s="1003">
      <c r="A475" s="45" t="inlineStr">
        <is>
          <t>OLEAGINEUX</t>
        </is>
      </c>
      <c r="B475" s="45" t="inlineStr">
        <is>
          <t>Lin</t>
        </is>
      </c>
      <c r="C475" s="1112" t="n">
        <v>2017</v>
      </c>
      <c r="D475" s="45" t="inlineStr">
        <is>
          <t>2016/17</t>
        </is>
      </c>
      <c r="E475" s="1113" t="n">
        <v>2</v>
      </c>
      <c r="F475" s="48" t="n">
        <v>62.3</v>
      </c>
      <c r="G475" s="48" t="n">
        <v>0</v>
      </c>
    </row>
    <row r="476" ht="10.05" customHeight="1" s="1003">
      <c r="A476" s="45" t="inlineStr">
        <is>
          <t>OLEAGINEUX</t>
        </is>
      </c>
      <c r="B476" s="45" t="inlineStr">
        <is>
          <t>Lin</t>
        </is>
      </c>
      <c r="C476" s="1112" t="n">
        <v>2017</v>
      </c>
      <c r="D476" s="45" t="inlineStr">
        <is>
          <t>2016/17</t>
        </is>
      </c>
      <c r="E476" s="1113" t="n">
        <v>5</v>
      </c>
      <c r="F476" s="48" t="n">
        <v>71.40000000000001</v>
      </c>
      <c r="G476" s="48" t="n">
        <v>0</v>
      </c>
    </row>
    <row r="477" ht="10.05" customHeight="1" s="1003">
      <c r="A477" s="45" t="inlineStr">
        <is>
          <t>OLEAGINEUX</t>
        </is>
      </c>
      <c r="B477" s="45" t="inlineStr">
        <is>
          <t>Lin</t>
        </is>
      </c>
      <c r="C477" s="1112" t="n">
        <v>2017</v>
      </c>
      <c r="D477" s="45" t="inlineStr">
        <is>
          <t>2016/17</t>
        </is>
      </c>
      <c r="E477" s="1113" t="n">
        <v>6</v>
      </c>
      <c r="F477" s="48" t="n">
        <v>118.6</v>
      </c>
      <c r="G477" s="48" t="n">
        <v>0</v>
      </c>
    </row>
    <row r="478" ht="10.05" customHeight="1" s="1003">
      <c r="A478" s="45" t="inlineStr">
        <is>
          <t>OLEAGINEUX</t>
        </is>
      </c>
      <c r="B478" s="45" t="inlineStr">
        <is>
          <t>Lin</t>
        </is>
      </c>
      <c r="C478" s="1112" t="n">
        <v>2017</v>
      </c>
      <c r="D478" s="45" t="inlineStr">
        <is>
          <t>2017/18</t>
        </is>
      </c>
      <c r="E478" s="1113" t="n">
        <v>7</v>
      </c>
      <c r="F478" s="48" t="n">
        <v>84.40000000000001</v>
      </c>
      <c r="G478" s="48" t="n">
        <v>0</v>
      </c>
    </row>
    <row r="479" ht="10.05" customHeight="1" s="1003">
      <c r="A479" s="45" t="inlineStr">
        <is>
          <t>OLEAGINEUX</t>
        </is>
      </c>
      <c r="B479" s="45" t="inlineStr">
        <is>
          <t>Lin</t>
        </is>
      </c>
      <c r="C479" s="1112" t="n">
        <v>2017</v>
      </c>
      <c r="D479" s="45" t="inlineStr">
        <is>
          <t>2017/18</t>
        </is>
      </c>
      <c r="E479" s="1113" t="n">
        <v>8</v>
      </c>
      <c r="F479" s="48" t="n">
        <v>70.09999999999999</v>
      </c>
      <c r="G479" s="48" t="n">
        <v>0</v>
      </c>
    </row>
    <row r="480" ht="10.05" customHeight="1" s="1003">
      <c r="A480" s="45" t="inlineStr">
        <is>
          <t>OLEAGINEUX</t>
        </is>
      </c>
      <c r="B480" s="45" t="inlineStr">
        <is>
          <t>Lin</t>
        </is>
      </c>
      <c r="C480" s="1112" t="n">
        <v>2017</v>
      </c>
      <c r="D480" s="45" t="inlineStr">
        <is>
          <t>2017/18</t>
        </is>
      </c>
      <c r="E480" s="1113" t="n">
        <v>9</v>
      </c>
      <c r="F480" s="48" t="n">
        <v>110.7</v>
      </c>
      <c r="G480" s="48" t="n">
        <v>0</v>
      </c>
    </row>
    <row r="481" ht="10.05" customHeight="1" s="1003">
      <c r="A481" s="45" t="inlineStr">
        <is>
          <t>OLEAGINEUX</t>
        </is>
      </c>
      <c r="B481" s="45" t="inlineStr">
        <is>
          <t>Lin</t>
        </is>
      </c>
      <c r="C481" s="1112" t="n">
        <v>2017</v>
      </c>
      <c r="D481" s="45" t="inlineStr">
        <is>
          <t>2017/18</t>
        </is>
      </c>
      <c r="E481" s="1113" t="n">
        <v>10</v>
      </c>
      <c r="F481" s="48" t="n">
        <v>0</v>
      </c>
      <c r="G481" s="48" t="n">
        <v>94.5</v>
      </c>
    </row>
    <row r="482" ht="10.05" customHeight="1" s="1003">
      <c r="A482" s="45" t="inlineStr">
        <is>
          <t>OLEAGINEUX</t>
        </is>
      </c>
      <c r="B482" s="45" t="inlineStr">
        <is>
          <t>Lin</t>
        </is>
      </c>
      <c r="C482" s="1112" t="n">
        <v>2017</v>
      </c>
      <c r="D482" s="45" t="inlineStr">
        <is>
          <t>2017/18</t>
        </is>
      </c>
      <c r="E482" s="1113" t="n">
        <v>11</v>
      </c>
      <c r="F482" s="48" t="n">
        <v>112.3</v>
      </c>
      <c r="G482" s="48" t="n">
        <v>94.5</v>
      </c>
    </row>
    <row r="483" ht="10.05" customHeight="1" s="1003">
      <c r="A483" s="45" t="inlineStr">
        <is>
          <t>OLEAGINEUX</t>
        </is>
      </c>
      <c r="B483" s="45" t="inlineStr">
        <is>
          <t>Lin</t>
        </is>
      </c>
      <c r="C483" s="1112" t="n">
        <v>2017</v>
      </c>
      <c r="D483" s="45" t="inlineStr">
        <is>
          <t>2017/18</t>
        </is>
      </c>
      <c r="E483" s="1113" t="n">
        <v>12</v>
      </c>
      <c r="F483" s="48" t="n">
        <v>0</v>
      </c>
      <c r="G483" s="48" t="n">
        <v>94.5</v>
      </c>
    </row>
    <row r="484" ht="10.05" customHeight="1" s="1003">
      <c r="A484" s="45" t="inlineStr">
        <is>
          <t>OLEAGINEUX</t>
        </is>
      </c>
      <c r="B484" s="45" t="inlineStr">
        <is>
          <t>Lin</t>
        </is>
      </c>
      <c r="C484" s="1112" t="n">
        <v>2018</v>
      </c>
      <c r="D484" s="45" t="inlineStr">
        <is>
          <t>2017/18</t>
        </is>
      </c>
      <c r="E484" s="1113" t="n">
        <v>1</v>
      </c>
      <c r="F484" s="48" t="n">
        <v>75.90000000000001</v>
      </c>
      <c r="G484" s="48" t="n">
        <v>94.5</v>
      </c>
    </row>
    <row r="485" ht="10.05" customHeight="1" s="1003">
      <c r="A485" s="45" t="inlineStr">
        <is>
          <t>OLEAGINEUX</t>
        </is>
      </c>
      <c r="B485" s="45" t="inlineStr">
        <is>
          <t>Lin</t>
        </is>
      </c>
      <c r="C485" s="1112" t="n">
        <v>2018</v>
      </c>
      <c r="D485" s="45" t="inlineStr">
        <is>
          <t>2017/18</t>
        </is>
      </c>
      <c r="E485" s="1113" t="n">
        <v>2</v>
      </c>
      <c r="F485" s="48" t="n">
        <v>75.90000000000001</v>
      </c>
      <c r="G485" s="48" t="n">
        <v>0</v>
      </c>
    </row>
    <row r="486" ht="10.05" customHeight="1" s="1003">
      <c r="A486" s="45" t="inlineStr">
        <is>
          <t>OLEAGINEUX</t>
        </is>
      </c>
      <c r="B486" s="45" t="inlineStr">
        <is>
          <t>Lin</t>
        </is>
      </c>
      <c r="C486" s="1112" t="n">
        <v>2018</v>
      </c>
      <c r="D486" s="45" t="inlineStr">
        <is>
          <t>2017/18</t>
        </is>
      </c>
      <c r="E486" s="1113" t="n">
        <v>3</v>
      </c>
      <c r="F486" s="48" t="n">
        <v>97.59999999999999</v>
      </c>
      <c r="G486" s="48" t="n">
        <v>0</v>
      </c>
    </row>
    <row r="487" ht="10.05" customHeight="1" s="1003">
      <c r="A487" s="45" t="inlineStr">
        <is>
          <t>OLEAGINEUX</t>
        </is>
      </c>
      <c r="B487" s="45" t="inlineStr">
        <is>
          <t>Lin</t>
        </is>
      </c>
      <c r="C487" s="1112" t="n">
        <v>2018</v>
      </c>
      <c r="D487" s="45" t="inlineStr">
        <is>
          <t>2017/18</t>
        </is>
      </c>
      <c r="E487" s="1113" t="n">
        <v>4</v>
      </c>
      <c r="F487" s="48" t="n">
        <v>74</v>
      </c>
      <c r="G487" s="48" t="n">
        <v>0</v>
      </c>
    </row>
    <row r="488" ht="10.05" customHeight="1" s="1003">
      <c r="A488" s="45" t="inlineStr">
        <is>
          <t>OLEAGINEUX</t>
        </is>
      </c>
      <c r="B488" s="45" t="inlineStr">
        <is>
          <t>Lin</t>
        </is>
      </c>
      <c r="C488" s="1112" t="n">
        <v>2018</v>
      </c>
      <c r="D488" s="45" t="inlineStr">
        <is>
          <t>2017/18</t>
        </is>
      </c>
      <c r="E488" s="1113" t="n">
        <v>5</v>
      </c>
      <c r="F488" s="48" t="n">
        <v>62.1</v>
      </c>
      <c r="G488" s="48" t="n">
        <v>0</v>
      </c>
    </row>
    <row r="489" ht="10.05" customHeight="1" s="1003">
      <c r="A489" s="45" t="inlineStr">
        <is>
          <t>OLEAGINEUX</t>
        </is>
      </c>
      <c r="B489" s="45" t="inlineStr">
        <is>
          <t>Lin</t>
        </is>
      </c>
      <c r="C489" s="1112" t="n">
        <v>2018</v>
      </c>
      <c r="D489" s="45" t="inlineStr">
        <is>
          <t>2017/18</t>
        </is>
      </c>
      <c r="E489" s="1113" t="n">
        <v>6</v>
      </c>
      <c r="F489" s="48" t="n">
        <v>212.7</v>
      </c>
      <c r="G489" s="48" t="n">
        <v>0</v>
      </c>
    </row>
    <row r="490" ht="10.05" customHeight="1" s="1003">
      <c r="A490" s="45" t="inlineStr">
        <is>
          <t>OLEAGINEUX</t>
        </is>
      </c>
      <c r="B490" s="45" t="inlineStr">
        <is>
          <t>Lin</t>
        </is>
      </c>
      <c r="C490" s="1112" t="n">
        <v>2018</v>
      </c>
      <c r="D490" s="45" t="inlineStr">
        <is>
          <t>2018/19</t>
        </is>
      </c>
      <c r="E490" s="1113" t="n">
        <v>7</v>
      </c>
      <c r="F490" s="48" t="n">
        <v>85.90000000000001</v>
      </c>
      <c r="G490" s="48" t="n">
        <v>0</v>
      </c>
    </row>
    <row r="491" ht="10.05" customHeight="1" s="1003">
      <c r="A491" s="45" t="inlineStr">
        <is>
          <t>OLEAGINEUX</t>
        </is>
      </c>
      <c r="B491" s="45" t="inlineStr">
        <is>
          <t>Lin</t>
        </is>
      </c>
      <c r="C491" s="1112" t="n">
        <v>2018</v>
      </c>
      <c r="D491" s="45" t="inlineStr">
        <is>
          <t>2018/19</t>
        </is>
      </c>
      <c r="E491" s="1113" t="n">
        <v>8</v>
      </c>
      <c r="F491" s="48" t="n">
        <v>124</v>
      </c>
      <c r="G491" s="48" t="n">
        <v>0</v>
      </c>
    </row>
    <row r="492" ht="10.05" customHeight="1" s="1003">
      <c r="A492" s="45" t="inlineStr">
        <is>
          <t>OLEAGINEUX</t>
        </is>
      </c>
      <c r="B492" s="45" t="inlineStr">
        <is>
          <t>Lin</t>
        </is>
      </c>
      <c r="C492" s="1112" t="n">
        <v>2018</v>
      </c>
      <c r="D492" s="45" t="inlineStr">
        <is>
          <t>2018/19</t>
        </is>
      </c>
      <c r="E492" s="1113" t="n">
        <v>9</v>
      </c>
      <c r="F492" s="48" t="n">
        <v>97</v>
      </c>
      <c r="G492" s="48" t="n">
        <v>0</v>
      </c>
    </row>
    <row r="493" ht="10.05" customHeight="1" s="1003">
      <c r="A493" s="45" t="inlineStr">
        <is>
          <t>OLEAGINEUX</t>
        </is>
      </c>
      <c r="B493" s="45" t="inlineStr">
        <is>
          <t>Lin</t>
        </is>
      </c>
      <c r="C493" s="1112" t="n">
        <v>2018</v>
      </c>
      <c r="D493" s="45" t="inlineStr">
        <is>
          <t>2018/19</t>
        </is>
      </c>
      <c r="E493" s="1113" t="n">
        <v>10</v>
      </c>
      <c r="F493" s="48" t="n">
        <v>93.40000000000001</v>
      </c>
      <c r="G493" s="48" t="n">
        <v>0</v>
      </c>
    </row>
    <row r="494" ht="10.05" customHeight="1" s="1003">
      <c r="A494" s="45" t="inlineStr">
        <is>
          <t>OLEAGINEUX</t>
        </is>
      </c>
      <c r="B494" s="45" t="inlineStr">
        <is>
          <t>Lin</t>
        </is>
      </c>
      <c r="C494" s="1112" t="n">
        <v>2018</v>
      </c>
      <c r="D494" s="45" t="inlineStr">
        <is>
          <t>2018/19</t>
        </is>
      </c>
      <c r="E494" s="1113" t="n">
        <v>11</v>
      </c>
      <c r="F494" s="48" t="n">
        <v>82.09999999999999</v>
      </c>
      <c r="G494" s="48" t="n">
        <v>0</v>
      </c>
    </row>
    <row r="495" ht="10.05" customHeight="1" s="1003">
      <c r="A495" s="45" t="inlineStr">
        <is>
          <t>OLEAGINEUX</t>
        </is>
      </c>
      <c r="B495" s="45" t="inlineStr">
        <is>
          <t>Lin</t>
        </is>
      </c>
      <c r="C495" s="1112" t="n">
        <v>2018</v>
      </c>
      <c r="D495" s="45" t="inlineStr">
        <is>
          <t>2018/19</t>
        </is>
      </c>
      <c r="E495" s="1113" t="n">
        <v>12</v>
      </c>
      <c r="F495" s="48" t="n">
        <v>3.3</v>
      </c>
      <c r="G495" s="48" t="n">
        <v>0</v>
      </c>
    </row>
    <row r="496" ht="10.05" customHeight="1" s="1003">
      <c r="A496" s="45" t="inlineStr">
        <is>
          <t>OLEAGINEUX</t>
        </is>
      </c>
      <c r="B496" s="45" t="inlineStr">
        <is>
          <t>Lin</t>
        </is>
      </c>
      <c r="C496" s="1112" t="n">
        <v>2019</v>
      </c>
      <c r="D496" s="45" t="inlineStr">
        <is>
          <t>2018/19</t>
        </is>
      </c>
      <c r="E496" s="1113" t="n">
        <v>1</v>
      </c>
      <c r="F496" s="48" t="n">
        <v>783.17</v>
      </c>
      <c r="G496" s="48" t="n">
        <v>101.07</v>
      </c>
    </row>
    <row r="497" ht="10.05" customHeight="1" s="1003">
      <c r="A497" s="45" t="inlineStr">
        <is>
          <t>OLEAGINEUX</t>
        </is>
      </c>
      <c r="B497" s="45" t="inlineStr">
        <is>
          <t>Lin</t>
        </is>
      </c>
      <c r="C497" s="1112" t="n">
        <v>2019</v>
      </c>
      <c r="D497" s="45" t="inlineStr">
        <is>
          <t>2018/19</t>
        </is>
      </c>
      <c r="E497" s="1113" t="n">
        <v>2</v>
      </c>
      <c r="F497" s="48" t="n">
        <v>204.63</v>
      </c>
      <c r="G497" s="48" t="n">
        <v>79.97</v>
      </c>
    </row>
    <row r="498" ht="10.05" customHeight="1" s="1003">
      <c r="A498" s="45" t="inlineStr">
        <is>
          <t>OLEAGINEUX</t>
        </is>
      </c>
      <c r="B498" s="45" t="inlineStr">
        <is>
          <t>Lin</t>
        </is>
      </c>
      <c r="C498" s="1112" t="n">
        <v>2019</v>
      </c>
      <c r="D498" s="45" t="inlineStr">
        <is>
          <t>2018/19</t>
        </is>
      </c>
      <c r="E498" s="1113" t="n">
        <v>3</v>
      </c>
      <c r="F498" s="48" t="n">
        <v>253.16</v>
      </c>
      <c r="G498" s="48" t="n">
        <v>116.967</v>
      </c>
    </row>
    <row r="499" ht="10.05" customHeight="1" s="1003">
      <c r="A499" s="45" t="inlineStr">
        <is>
          <t>OLEAGINEUX</t>
        </is>
      </c>
      <c r="B499" s="45" t="inlineStr">
        <is>
          <t>Lin</t>
        </is>
      </c>
      <c r="C499" s="1112" t="n">
        <v>2019</v>
      </c>
      <c r="D499" s="45" t="inlineStr">
        <is>
          <t>2018/19</t>
        </is>
      </c>
      <c r="E499" s="1113" t="n">
        <v>4</v>
      </c>
      <c r="F499" s="48" t="n">
        <v>342.953</v>
      </c>
      <c r="G499" s="48" t="n">
        <v>195.317</v>
      </c>
    </row>
    <row r="500" ht="10.05" customHeight="1" s="1003">
      <c r="A500" s="45" t="inlineStr">
        <is>
          <t>OLEAGINEUX</t>
        </is>
      </c>
      <c r="B500" s="45" t="inlineStr">
        <is>
          <t>Lin</t>
        </is>
      </c>
      <c r="C500" s="1112" t="n">
        <v>2019</v>
      </c>
      <c r="D500" s="45" t="inlineStr">
        <is>
          <t>2018/19</t>
        </is>
      </c>
      <c r="E500" s="1113" t="n">
        <v>5</v>
      </c>
      <c r="F500" s="48" t="n">
        <v>276.795</v>
      </c>
      <c r="G500" s="48" t="n">
        <v>202.642</v>
      </c>
    </row>
    <row r="501" ht="10.05" customHeight="1" s="1003">
      <c r="A501" s="45" t="inlineStr">
        <is>
          <t>OLEAGINEUX</t>
        </is>
      </c>
      <c r="B501" s="45" t="inlineStr">
        <is>
          <t>Lin</t>
        </is>
      </c>
      <c r="C501" s="1112" t="n">
        <v>2019</v>
      </c>
      <c r="D501" s="45" t="inlineStr">
        <is>
          <t>2018/19</t>
        </is>
      </c>
      <c r="E501" s="1113" t="n">
        <v>6</v>
      </c>
      <c r="F501" s="48" t="n">
        <v>318.142</v>
      </c>
      <c r="G501" s="48" t="n">
        <v>195.14</v>
      </c>
    </row>
    <row r="502" ht="10.05" customHeight="1" s="1003">
      <c r="A502" s="45" t="inlineStr">
        <is>
          <t>OLEAGINEUX</t>
        </is>
      </c>
      <c r="B502" s="45" t="inlineStr">
        <is>
          <t>Lin</t>
        </is>
      </c>
      <c r="C502" s="1112" t="n">
        <v>2019</v>
      </c>
      <c r="D502" s="45" t="inlineStr">
        <is>
          <t>2019/20</t>
        </is>
      </c>
      <c r="E502" s="1113" t="n">
        <v>7</v>
      </c>
      <c r="F502" s="48" t="n">
        <v>472.32</v>
      </c>
      <c r="G502" s="48" t="n">
        <v>154.171</v>
      </c>
    </row>
    <row r="503" ht="10.05" customHeight="1" s="1003">
      <c r="A503" s="45" t="inlineStr">
        <is>
          <t>OLEAGINEUX</t>
        </is>
      </c>
      <c r="B503" s="45" t="inlineStr">
        <is>
          <t>Lin</t>
        </is>
      </c>
      <c r="C503" s="1112" t="n">
        <v>2019</v>
      </c>
      <c r="D503" s="45" t="inlineStr">
        <is>
          <t>2019/20</t>
        </is>
      </c>
      <c r="E503" s="1113" t="n">
        <v>8</v>
      </c>
      <c r="F503" s="48" t="n">
        <v>439.812</v>
      </c>
      <c r="G503" s="48" t="n">
        <v>189.889</v>
      </c>
    </row>
    <row r="504" ht="10.05" customHeight="1" s="1003">
      <c r="A504" s="45" t="inlineStr">
        <is>
          <t>OLEAGINEUX</t>
        </is>
      </c>
      <c r="B504" s="45" t="inlineStr">
        <is>
          <t>Lin</t>
        </is>
      </c>
      <c r="C504" s="1112" t="n">
        <v>2019</v>
      </c>
      <c r="D504" s="45" t="inlineStr">
        <is>
          <t>2019/20</t>
        </is>
      </c>
      <c r="E504" s="1113" t="n">
        <v>9</v>
      </c>
      <c r="F504" s="48" t="n">
        <v>304.006</v>
      </c>
      <c r="G504" s="48" t="n">
        <v>204.233</v>
      </c>
    </row>
    <row r="505" ht="10.05" customHeight="1" s="1003">
      <c r="A505" s="45" t="inlineStr">
        <is>
          <t>OLEAGINEUX</t>
        </is>
      </c>
      <c r="B505" s="45" t="inlineStr">
        <is>
          <t>Lin</t>
        </is>
      </c>
      <c r="C505" s="1112" t="n">
        <v>2019</v>
      </c>
      <c r="D505" s="45" t="inlineStr">
        <is>
          <t>2019/20</t>
        </is>
      </c>
      <c r="E505" s="1113" t="n">
        <v>10</v>
      </c>
      <c r="F505" s="48" t="n">
        <v>433.969</v>
      </c>
      <c r="G505" s="48" t="n">
        <v>277.844</v>
      </c>
    </row>
    <row r="506" ht="10.05" customHeight="1" s="1003">
      <c r="A506" s="45" t="inlineStr">
        <is>
          <t>OLEAGINEUX</t>
        </is>
      </c>
      <c r="B506" s="45" t="inlineStr">
        <is>
          <t>Lin</t>
        </is>
      </c>
      <c r="C506" s="1112" t="n">
        <v>2019</v>
      </c>
      <c r="D506" s="45" t="inlineStr">
        <is>
          <t>2019/20</t>
        </is>
      </c>
      <c r="E506" s="1113" t="n">
        <v>11</v>
      </c>
      <c r="F506" s="48" t="n">
        <v>322.398</v>
      </c>
      <c r="G506" s="48" t="n">
        <v>212.141</v>
      </c>
    </row>
    <row r="507" ht="10.05" customHeight="1" s="1003">
      <c r="A507" s="45" t="inlineStr">
        <is>
          <t>OLEAGINEUX</t>
        </is>
      </c>
      <c r="B507" s="45" t="inlineStr">
        <is>
          <t>Lin</t>
        </is>
      </c>
      <c r="C507" s="1112" t="n">
        <v>2019</v>
      </c>
      <c r="D507" s="45" t="inlineStr">
        <is>
          <t>2019/20</t>
        </is>
      </c>
      <c r="E507" s="1113" t="n">
        <v>12</v>
      </c>
      <c r="F507" s="48" t="n">
        <v>298.043</v>
      </c>
      <c r="G507" s="48" t="n">
        <v>216.838</v>
      </c>
    </row>
    <row r="508" ht="10.05" customHeight="1" s="1003">
      <c r="A508" s="45" t="inlineStr">
        <is>
          <t>OLEAGINEUX</t>
        </is>
      </c>
      <c r="B508" s="45" t="inlineStr">
        <is>
          <t>Lin</t>
        </is>
      </c>
      <c r="C508" s="1112" t="n">
        <v>2020</v>
      </c>
      <c r="D508" s="45" t="inlineStr">
        <is>
          <t>2019/20</t>
        </is>
      </c>
      <c r="E508" s="1113" t="n">
        <v>1</v>
      </c>
      <c r="F508" s="48" t="n">
        <v>362.236</v>
      </c>
      <c r="G508" s="48" t="n">
        <v>169.982</v>
      </c>
    </row>
    <row r="509" ht="10.05" customHeight="1" s="1003">
      <c r="A509" s="45" t="inlineStr">
        <is>
          <t>OLEAGINEUX</t>
        </is>
      </c>
      <c r="B509" s="45" t="inlineStr">
        <is>
          <t>Lin</t>
        </is>
      </c>
      <c r="C509" s="1112" t="n">
        <v>2020</v>
      </c>
      <c r="D509" s="45" t="inlineStr">
        <is>
          <t>2019/20</t>
        </is>
      </c>
      <c r="E509" s="1113" t="n">
        <v>2</v>
      </c>
      <c r="F509" s="48" t="n">
        <v>319.973</v>
      </c>
      <c r="G509" s="48" t="n">
        <v>113.603</v>
      </c>
    </row>
    <row r="510" ht="10.05" customHeight="1" s="1003">
      <c r="A510" s="45" t="inlineStr">
        <is>
          <t>OLEAGINEUX</t>
        </is>
      </c>
      <c r="B510" s="45" t="inlineStr">
        <is>
          <t>Lin</t>
        </is>
      </c>
      <c r="C510" s="1112" t="n">
        <v>2020</v>
      </c>
      <c r="D510" s="45" t="inlineStr">
        <is>
          <t>2019/20</t>
        </is>
      </c>
      <c r="E510" s="1113" t="n">
        <v>3</v>
      </c>
      <c r="F510" s="48" t="n">
        <v>404.94</v>
      </c>
      <c r="G510" s="48" t="n">
        <v>166.603</v>
      </c>
    </row>
    <row r="511" ht="10.05" customHeight="1" s="1003">
      <c r="A511" s="45" t="inlineStr">
        <is>
          <t>OLEAGINEUX</t>
        </is>
      </c>
      <c r="B511" s="45" t="inlineStr">
        <is>
          <t>Lin</t>
        </is>
      </c>
      <c r="C511" s="1112" t="n">
        <v>2020</v>
      </c>
      <c r="D511" s="45" t="inlineStr">
        <is>
          <t>2019/20</t>
        </is>
      </c>
      <c r="E511" s="1113" t="n">
        <v>4</v>
      </c>
      <c r="F511" s="48" t="n">
        <v>214.388</v>
      </c>
      <c r="G511" s="48" t="n">
        <v>125.927</v>
      </c>
    </row>
    <row r="512" ht="10.05" customHeight="1" s="1003">
      <c r="A512" s="45" t="inlineStr">
        <is>
          <t>OLEAGINEUX</t>
        </is>
      </c>
      <c r="B512" s="45" t="inlineStr">
        <is>
          <t>Lin</t>
        </is>
      </c>
      <c r="C512" s="1112" t="n">
        <v>2020</v>
      </c>
      <c r="D512" s="45" t="inlineStr">
        <is>
          <t>2019/20</t>
        </is>
      </c>
      <c r="E512" s="1113" t="n">
        <v>5</v>
      </c>
      <c r="F512" s="48" t="n">
        <v>226.973</v>
      </c>
      <c r="G512" s="48" t="n">
        <v>106.854</v>
      </c>
    </row>
    <row r="513" ht="10.05" customHeight="1" s="1003">
      <c r="A513" s="45" t="inlineStr">
        <is>
          <t>OLEAGINEUX</t>
        </is>
      </c>
      <c r="B513" s="45" t="inlineStr">
        <is>
          <t>Lin</t>
        </is>
      </c>
      <c r="C513" s="1112" t="n">
        <v>2020</v>
      </c>
      <c r="D513" s="45" t="inlineStr">
        <is>
          <t>2019/20</t>
        </is>
      </c>
      <c r="E513" s="1113" t="n">
        <v>6</v>
      </c>
      <c r="F513" s="48" t="n">
        <v>350.045</v>
      </c>
      <c r="G513" s="48" t="n">
        <v>102.309</v>
      </c>
    </row>
    <row r="514" ht="10.05" customHeight="1" s="1003">
      <c r="A514" s="45" t="inlineStr">
        <is>
          <t>OLEAGINEUX</t>
        </is>
      </c>
      <c r="B514" s="45" t="inlineStr">
        <is>
          <t>Lin</t>
        </is>
      </c>
      <c r="C514" s="1112" t="n">
        <v>2020</v>
      </c>
      <c r="D514" s="45" t="inlineStr">
        <is>
          <t>2020/21</t>
        </is>
      </c>
      <c r="E514" s="1113" t="n">
        <v>7</v>
      </c>
      <c r="F514" s="48" t="n">
        <v>271.585</v>
      </c>
      <c r="G514" s="48" t="n">
        <v>209.778</v>
      </c>
    </row>
    <row r="515" ht="10.05" customHeight="1" s="1003">
      <c r="A515" s="45" t="inlineStr">
        <is>
          <t>OLEAGINEUX</t>
        </is>
      </c>
      <c r="B515" s="45" t="inlineStr">
        <is>
          <t>Lin</t>
        </is>
      </c>
      <c r="C515" s="1112" t="n">
        <v>2020</v>
      </c>
      <c r="D515" s="45" t="inlineStr">
        <is>
          <t>2020/21</t>
        </is>
      </c>
      <c r="E515" s="1113" t="n">
        <v>8</v>
      </c>
      <c r="F515" s="48" t="n">
        <v>304.849</v>
      </c>
      <c r="G515" s="48" t="n">
        <v>110.624</v>
      </c>
    </row>
    <row r="516" ht="10.05" customHeight="1" s="1003">
      <c r="A516" s="45" t="inlineStr">
        <is>
          <t>OLEAGINEUX</t>
        </is>
      </c>
      <c r="B516" s="45" t="inlineStr">
        <is>
          <t>Lin</t>
        </is>
      </c>
      <c r="C516" s="1112" t="n">
        <v>2020</v>
      </c>
      <c r="D516" s="45" t="inlineStr">
        <is>
          <t>2020/21</t>
        </is>
      </c>
      <c r="E516" s="1113" t="n">
        <v>9</v>
      </c>
      <c r="F516" s="48" t="n">
        <v>310.763</v>
      </c>
      <c r="G516" s="48" t="n">
        <v>147.111</v>
      </c>
    </row>
    <row r="517" ht="10.05" customHeight="1" s="1003">
      <c r="A517" s="45" t="inlineStr">
        <is>
          <t>OLEAGINEUX</t>
        </is>
      </c>
      <c r="B517" s="45" t="inlineStr">
        <is>
          <t>Lin</t>
        </is>
      </c>
      <c r="C517" s="1112" t="n">
        <v>2020</v>
      </c>
      <c r="D517" s="45" t="inlineStr">
        <is>
          <t>2020/21</t>
        </is>
      </c>
      <c r="E517" s="1113" t="n">
        <v>10</v>
      </c>
      <c r="F517" s="48" t="n">
        <v>360.15</v>
      </c>
      <c r="G517" s="48" t="n">
        <v>119.602</v>
      </c>
    </row>
    <row r="518" ht="10.05" customHeight="1" s="1003">
      <c r="A518" s="45" t="inlineStr">
        <is>
          <t>OLEAGINEUX</t>
        </is>
      </c>
      <c r="B518" s="45" t="inlineStr">
        <is>
          <t>Lin</t>
        </is>
      </c>
      <c r="C518" s="1112" t="n">
        <v>2020</v>
      </c>
      <c r="D518" s="45" t="inlineStr">
        <is>
          <t>2020/21</t>
        </is>
      </c>
      <c r="E518" s="1113" t="n">
        <v>11</v>
      </c>
      <c r="F518" s="48" t="n">
        <v>376.5</v>
      </c>
      <c r="G518" s="48" t="n">
        <v>113.397</v>
      </c>
    </row>
    <row r="519" ht="10.05" customHeight="1" s="1003">
      <c r="A519" s="45" t="inlineStr">
        <is>
          <t>OLEAGINEUX</t>
        </is>
      </c>
      <c r="B519" s="45" t="inlineStr">
        <is>
          <t>Lin</t>
        </is>
      </c>
      <c r="C519" s="1112" t="n">
        <v>2020</v>
      </c>
      <c r="D519" s="45" t="inlineStr">
        <is>
          <t>2020/21</t>
        </is>
      </c>
      <c r="E519" s="1113" t="n">
        <v>12</v>
      </c>
      <c r="F519" s="48" t="n">
        <v>460.764</v>
      </c>
      <c r="G519" s="48" t="n">
        <v>199.281</v>
      </c>
    </row>
    <row r="520" ht="10.05" customHeight="1" s="1003">
      <c r="A520" s="45" t="inlineStr">
        <is>
          <t>OLEAGINEUX</t>
        </is>
      </c>
      <c r="B520" s="45" t="inlineStr">
        <is>
          <t>Lin</t>
        </is>
      </c>
      <c r="C520" s="1112" t="n">
        <v>2021</v>
      </c>
      <c r="D520" s="45" t="inlineStr">
        <is>
          <t>2020/21</t>
        </is>
      </c>
      <c r="E520" s="1113" t="n">
        <v>1</v>
      </c>
      <c r="F520" s="48" t="n">
        <v>420.689</v>
      </c>
      <c r="G520" s="48" t="n">
        <v>178.942</v>
      </c>
    </row>
    <row r="521" ht="10.05" customHeight="1" s="1003">
      <c r="A521" s="45" t="inlineStr">
        <is>
          <t>OLEAGINEUX</t>
        </is>
      </c>
      <c r="B521" s="45" t="inlineStr">
        <is>
          <t>Lin</t>
        </is>
      </c>
      <c r="C521" s="1112" t="n">
        <v>2021</v>
      </c>
      <c r="D521" s="45" t="inlineStr">
        <is>
          <t>2020/21</t>
        </is>
      </c>
      <c r="E521" s="1113" t="n">
        <v>2</v>
      </c>
      <c r="F521" s="48" t="n">
        <v>395.489</v>
      </c>
      <c r="G521" s="48" t="n">
        <v>107.559</v>
      </c>
    </row>
    <row r="522" ht="10.05" customHeight="1" s="1003">
      <c r="A522" s="45" t="inlineStr">
        <is>
          <t>OLEAGINEUX</t>
        </is>
      </c>
      <c r="B522" s="45" t="inlineStr">
        <is>
          <t>Lin</t>
        </is>
      </c>
      <c r="C522" s="1112" t="n">
        <v>2021</v>
      </c>
      <c r="D522" s="45" t="inlineStr">
        <is>
          <t>2020/21</t>
        </is>
      </c>
      <c r="E522" s="1113" t="n">
        <v>3</v>
      </c>
      <c r="F522" s="48" t="n">
        <v>535.853</v>
      </c>
      <c r="G522" s="48" t="n">
        <v>140.56</v>
      </c>
    </row>
    <row r="523" ht="10.05" customHeight="1" s="1003">
      <c r="A523" s="45" t="inlineStr">
        <is>
          <t>OLEAGINEUX</t>
        </is>
      </c>
      <c r="B523" s="45" t="inlineStr">
        <is>
          <t>Lin</t>
        </is>
      </c>
      <c r="C523" s="1112" t="n">
        <v>2021</v>
      </c>
      <c r="D523" s="45" t="inlineStr">
        <is>
          <t>2020/21</t>
        </is>
      </c>
      <c r="E523" s="1113" t="n">
        <v>4</v>
      </c>
      <c r="F523" s="48" t="n">
        <v>444.941</v>
      </c>
      <c r="G523" s="48" t="n">
        <v>145.419</v>
      </c>
    </row>
    <row r="524" ht="10.05" customHeight="1" s="1003">
      <c r="A524" s="45" t="inlineStr">
        <is>
          <t>OLEAGINEUX</t>
        </is>
      </c>
      <c r="B524" s="45" t="inlineStr">
        <is>
          <t>Lin</t>
        </is>
      </c>
      <c r="C524" s="1112" t="n">
        <v>2021</v>
      </c>
      <c r="D524" s="45" t="inlineStr">
        <is>
          <t>2020/21</t>
        </is>
      </c>
      <c r="E524" s="1113" t="n">
        <v>5</v>
      </c>
      <c r="F524" s="48" t="n">
        <v>320.679</v>
      </c>
      <c r="G524" s="48" t="n">
        <v>174.79</v>
      </c>
    </row>
    <row r="525" ht="10.05" customHeight="1" s="1003">
      <c r="A525" s="45" t="inlineStr">
        <is>
          <t>OLEAGINEUX</t>
        </is>
      </c>
      <c r="B525" s="45" t="inlineStr">
        <is>
          <t>Lin</t>
        </is>
      </c>
      <c r="C525" s="1112" t="n">
        <v>2021</v>
      </c>
      <c r="D525" s="45" t="inlineStr">
        <is>
          <t>2020/21</t>
        </is>
      </c>
      <c r="E525" s="1113" t="n">
        <v>6</v>
      </c>
      <c r="F525" s="48" t="n">
        <v>438.67</v>
      </c>
      <c r="G525" s="48" t="n">
        <v>151.17</v>
      </c>
    </row>
    <row r="526" ht="10.05" customHeight="1" s="1003">
      <c r="A526" s="45" t="inlineStr">
        <is>
          <t>OLEAGINEUX</t>
        </is>
      </c>
      <c r="B526" s="45" t="inlineStr">
        <is>
          <t>Lin</t>
        </is>
      </c>
      <c r="C526" s="1112" t="n">
        <v>2021</v>
      </c>
      <c r="D526" s="45" t="inlineStr">
        <is>
          <t>2021/22</t>
        </is>
      </c>
      <c r="E526" s="1113" t="n">
        <v>7</v>
      </c>
      <c r="F526" s="48" t="n">
        <v>385.71</v>
      </c>
      <c r="G526" s="48" t="n">
        <v>181.6</v>
      </c>
    </row>
    <row r="527" ht="10.05" customHeight="1" s="1003">
      <c r="A527" s="45" t="inlineStr">
        <is>
          <t>OLEAGINEUX</t>
        </is>
      </c>
      <c r="B527" s="45" t="inlineStr">
        <is>
          <t>Lin</t>
        </is>
      </c>
      <c r="C527" s="1112" t="n">
        <v>2021</v>
      </c>
      <c r="D527" s="45" t="inlineStr">
        <is>
          <t>2021/22</t>
        </is>
      </c>
      <c r="E527" s="1113" t="n">
        <v>8</v>
      </c>
      <c r="F527" s="48" t="n">
        <v>419.794</v>
      </c>
      <c r="G527" s="48" t="n">
        <v>185.826</v>
      </c>
    </row>
    <row r="528" ht="10.05" customHeight="1" s="1003">
      <c r="A528" s="45" t="inlineStr">
        <is>
          <t>OLEAGINEUX</t>
        </is>
      </c>
      <c r="B528" s="45" t="inlineStr">
        <is>
          <t>Lin</t>
        </is>
      </c>
      <c r="C528" s="1112" t="n">
        <v>2021</v>
      </c>
      <c r="D528" s="45" t="inlineStr">
        <is>
          <t>2021/22</t>
        </is>
      </c>
      <c r="E528" s="1113" t="n">
        <v>9</v>
      </c>
      <c r="F528" s="48" t="n">
        <v>441.8</v>
      </c>
      <c r="G528" s="48" t="n">
        <v>246.316</v>
      </c>
    </row>
    <row r="529" ht="10.05" customHeight="1" s="1003">
      <c r="A529" s="45" t="inlineStr">
        <is>
          <t>OLEAGINEUX</t>
        </is>
      </c>
      <c r="B529" s="45" t="inlineStr">
        <is>
          <t>Lin</t>
        </is>
      </c>
      <c r="C529" s="1112" t="n">
        <v>2021</v>
      </c>
      <c r="D529" s="45" t="inlineStr">
        <is>
          <t>2021/22</t>
        </is>
      </c>
      <c r="E529" s="1113" t="n">
        <v>10</v>
      </c>
      <c r="F529" s="48" t="n">
        <v>515.648</v>
      </c>
      <c r="G529" s="48" t="n">
        <v>225.798</v>
      </c>
    </row>
    <row r="530" ht="10.05" customHeight="1" s="1003">
      <c r="A530" s="45" t="inlineStr">
        <is>
          <t>OLEAGINEUX</t>
        </is>
      </c>
      <c r="B530" s="45" t="inlineStr">
        <is>
          <t>Lin</t>
        </is>
      </c>
      <c r="C530" s="1112" t="n">
        <v>2021</v>
      </c>
      <c r="D530" s="45" t="inlineStr">
        <is>
          <t>2021/22</t>
        </is>
      </c>
      <c r="E530" s="1113" t="n">
        <v>11</v>
      </c>
      <c r="F530" s="48" t="n">
        <v>546.496</v>
      </c>
      <c r="G530" s="48" t="n">
        <v>233.732</v>
      </c>
    </row>
    <row r="531" ht="10.05" customHeight="1" s="1003">
      <c r="A531" s="45" t="inlineStr">
        <is>
          <t>OLEAGINEUX</t>
        </is>
      </c>
      <c r="B531" s="45" t="inlineStr">
        <is>
          <t>Lin</t>
        </is>
      </c>
      <c r="C531" s="1112" t="n">
        <v>2021</v>
      </c>
      <c r="D531" s="45" t="inlineStr">
        <is>
          <t>2021/22</t>
        </is>
      </c>
      <c r="E531" s="1113" t="n">
        <v>12</v>
      </c>
      <c r="F531" s="48" t="n">
        <v>681.946</v>
      </c>
      <c r="G531" s="48" t="n">
        <v>280.396</v>
      </c>
    </row>
    <row r="532" ht="10.05" customHeight="1" s="1003">
      <c r="A532" s="45" t="inlineStr">
        <is>
          <t>OLEAGINEUX</t>
        </is>
      </c>
      <c r="B532" s="45" t="inlineStr">
        <is>
          <t>Lin</t>
        </is>
      </c>
      <c r="C532" s="1112" t="n">
        <v>2022</v>
      </c>
      <c r="D532" s="45" t="inlineStr">
        <is>
          <t>2021/22</t>
        </is>
      </c>
      <c r="E532" s="1113" t="n">
        <v>1</v>
      </c>
      <c r="F532" s="48" t="n">
        <v>691.498</v>
      </c>
      <c r="G532" s="48" t="n">
        <v>300.588</v>
      </c>
    </row>
    <row r="533" ht="10.05" customHeight="1" s="1003">
      <c r="A533" s="45" t="inlineStr">
        <is>
          <t>OLEAGINEUX</t>
        </is>
      </c>
      <c r="B533" s="45" t="inlineStr">
        <is>
          <t>Lin</t>
        </is>
      </c>
      <c r="C533" s="1112" t="n">
        <v>2022</v>
      </c>
      <c r="D533" s="45" t="inlineStr">
        <is>
          <t>2021/22</t>
        </is>
      </c>
      <c r="E533" s="1113" t="n">
        <v>2</v>
      </c>
      <c r="F533" s="48" t="n">
        <v>613.0599999999999</v>
      </c>
      <c r="G533" s="48" t="n">
        <v>282.348</v>
      </c>
    </row>
    <row r="534" ht="10.05" customHeight="1" s="1003">
      <c r="A534" s="45" t="inlineStr">
        <is>
          <t>OLEAGINEUX</t>
        </is>
      </c>
      <c r="B534" s="45" t="inlineStr">
        <is>
          <t>Lin</t>
        </is>
      </c>
      <c r="C534" s="1112" t="n">
        <v>2022</v>
      </c>
      <c r="D534" s="45" t="inlineStr">
        <is>
          <t>2021/22</t>
        </is>
      </c>
      <c r="E534" s="1113" t="n">
        <v>3</v>
      </c>
      <c r="F534" s="48" t="n">
        <v>719.623</v>
      </c>
      <c r="G534" s="48" t="n">
        <v>159.435</v>
      </c>
    </row>
    <row r="535" ht="10.05" customHeight="1" s="1003">
      <c r="A535" s="45" t="inlineStr">
        <is>
          <t>OLEAGINEUX</t>
        </is>
      </c>
      <c r="B535" s="45" t="inlineStr">
        <is>
          <t>Lin</t>
        </is>
      </c>
      <c r="C535" s="1112" t="n">
        <v>2022</v>
      </c>
      <c r="D535" s="45" t="inlineStr">
        <is>
          <t>2021/22</t>
        </is>
      </c>
      <c r="E535" s="1113" t="n">
        <v>4</v>
      </c>
      <c r="F535" s="48" t="n">
        <v>619.081</v>
      </c>
      <c r="G535" s="48" t="n">
        <v>323.774</v>
      </c>
    </row>
    <row r="536" ht="10.05" customHeight="1" s="1003">
      <c r="A536" s="45" t="inlineStr">
        <is>
          <t>OLEAGINEUX</t>
        </is>
      </c>
      <c r="B536" s="45" t="inlineStr">
        <is>
          <t>Lin</t>
        </is>
      </c>
      <c r="C536" s="1112" t="n">
        <v>2022</v>
      </c>
      <c r="D536" s="45" t="inlineStr">
        <is>
          <t>2021/22</t>
        </is>
      </c>
      <c r="E536" s="1113" t="n">
        <v>5</v>
      </c>
      <c r="F536" s="48" t="n">
        <v>363.419</v>
      </c>
      <c r="G536" s="48" t="n">
        <v>265.135</v>
      </c>
    </row>
    <row r="537" ht="10.05" customHeight="1" s="1003">
      <c r="A537" s="45" t="inlineStr">
        <is>
          <t>OLEAGINEUX</t>
        </is>
      </c>
      <c r="B537" s="45" t="inlineStr">
        <is>
          <t>Lin</t>
        </is>
      </c>
      <c r="C537" s="1112" t="n">
        <v>2022</v>
      </c>
      <c r="D537" s="45" t="inlineStr">
        <is>
          <t>2021/22</t>
        </is>
      </c>
      <c r="E537" s="1113" t="n">
        <v>6</v>
      </c>
      <c r="F537" s="48" t="n">
        <v>436.601</v>
      </c>
      <c r="G537" s="48" t="n">
        <v>187.054</v>
      </c>
    </row>
    <row r="538" ht="10.05" customHeight="1" s="1003">
      <c r="A538" s="45" t="inlineStr">
        <is>
          <t>OLEAGINEUX</t>
        </is>
      </c>
      <c r="B538" s="45" t="inlineStr">
        <is>
          <t>Lin</t>
        </is>
      </c>
      <c r="C538" s="1112" t="n">
        <v>2022</v>
      </c>
      <c r="D538" s="45" t="inlineStr">
        <is>
          <t>2022/23</t>
        </is>
      </c>
      <c r="E538" s="1113" t="n">
        <v>7</v>
      </c>
      <c r="F538" s="48" t="n">
        <v>437.94</v>
      </c>
      <c r="G538" s="48" t="n">
        <v>130.814</v>
      </c>
    </row>
    <row r="539" ht="10.05" customHeight="1" s="1003">
      <c r="A539" s="45" t="inlineStr">
        <is>
          <t>OLEAGINEUX</t>
        </is>
      </c>
      <c r="B539" s="45" t="inlineStr">
        <is>
          <t>Lin</t>
        </is>
      </c>
      <c r="C539" s="1112" t="n">
        <v>2022</v>
      </c>
      <c r="D539" s="45" t="inlineStr">
        <is>
          <t>2022/23</t>
        </is>
      </c>
      <c r="E539" s="1113" t="n">
        <v>8</v>
      </c>
      <c r="F539" s="48" t="n">
        <v>485.406</v>
      </c>
      <c r="G539" s="48" t="n">
        <v>297.308</v>
      </c>
    </row>
    <row r="540" ht="10.05" customHeight="1" s="1003">
      <c r="A540" s="45" t="inlineStr">
        <is>
          <t>OLEAGINEUX</t>
        </is>
      </c>
      <c r="B540" s="45" t="inlineStr">
        <is>
          <t>Lin</t>
        </is>
      </c>
      <c r="C540" s="1112" t="n">
        <v>2022</v>
      </c>
      <c r="D540" s="45" t="inlineStr">
        <is>
          <t>2022/23</t>
        </is>
      </c>
      <c r="E540" s="1113" t="n">
        <v>9</v>
      </c>
      <c r="F540" s="48" t="n">
        <v>526.202</v>
      </c>
      <c r="G540" s="48" t="n">
        <v>319.646</v>
      </c>
    </row>
    <row r="541" ht="10.05" customHeight="1" s="1003">
      <c r="A541" s="45" t="inlineStr">
        <is>
          <t>OLEAGINEUX</t>
        </is>
      </c>
      <c r="B541" s="45" t="inlineStr">
        <is>
          <t>Lin</t>
        </is>
      </c>
      <c r="C541" s="1112" t="n">
        <v>2022</v>
      </c>
      <c r="D541" s="45" t="inlineStr">
        <is>
          <t>2022/23</t>
        </is>
      </c>
      <c r="E541" s="1113" t="n">
        <v>10</v>
      </c>
      <c r="F541" s="48" t="n">
        <v>408.503</v>
      </c>
      <c r="G541" s="48" t="n">
        <v>279.223</v>
      </c>
    </row>
    <row r="542" ht="10.05" customHeight="1" s="1003">
      <c r="A542" s="45" t="inlineStr">
        <is>
          <t>OLEAGINEUX</t>
        </is>
      </c>
      <c r="B542" s="45" t="inlineStr">
        <is>
          <t>Lin</t>
        </is>
      </c>
      <c r="C542" s="1112" t="n">
        <v>2022</v>
      </c>
      <c r="D542" s="45" t="inlineStr">
        <is>
          <t>2022/23</t>
        </is>
      </c>
      <c r="E542" s="1113" t="n">
        <v>11</v>
      </c>
      <c r="F542" s="48" t="n">
        <v>527.337</v>
      </c>
      <c r="G542" s="48" t="n">
        <v>396.846</v>
      </c>
    </row>
    <row r="543" ht="10.05" customHeight="1" s="1003">
      <c r="A543" s="45" t="inlineStr">
        <is>
          <t>OLEAGINEUX</t>
        </is>
      </c>
      <c r="B543" s="45" t="inlineStr">
        <is>
          <t>Lin</t>
        </is>
      </c>
      <c r="C543" s="1112" t="n">
        <v>2022</v>
      </c>
      <c r="D543" s="45" t="inlineStr">
        <is>
          <t>2022/23</t>
        </is>
      </c>
      <c r="E543" s="1113" t="n">
        <v>12</v>
      </c>
      <c r="F543" s="48" t="n">
        <v>568.086</v>
      </c>
      <c r="G543" s="48" t="n">
        <v>272.26</v>
      </c>
    </row>
    <row r="544" ht="10.05" customHeight="1" s="1003">
      <c r="A544" s="45" t="inlineStr">
        <is>
          <t>OLEAGINEUX</t>
        </is>
      </c>
      <c r="B544" s="45" t="inlineStr">
        <is>
          <t>Lin</t>
        </is>
      </c>
      <c r="C544" s="1112" t="n">
        <v>2023</v>
      </c>
      <c r="D544" s="45" t="inlineStr">
        <is>
          <t>2022/23</t>
        </is>
      </c>
      <c r="E544" s="1113" t="n">
        <v>1</v>
      </c>
      <c r="F544" s="48" t="n">
        <v>615.328</v>
      </c>
      <c r="G544" s="48" t="n">
        <v>225.772</v>
      </c>
    </row>
    <row r="545" ht="10.05" customHeight="1" s="1003">
      <c r="A545" s="45" t="inlineStr">
        <is>
          <t>OLEAGINEUX</t>
        </is>
      </c>
      <c r="B545" s="45" t="inlineStr">
        <is>
          <t>Lin</t>
        </is>
      </c>
      <c r="C545" s="1112" t="n">
        <v>2023</v>
      </c>
      <c r="D545" s="45" t="inlineStr">
        <is>
          <t>2022/23</t>
        </is>
      </c>
      <c r="E545" s="1113" t="n">
        <v>2</v>
      </c>
      <c r="F545" s="48" t="n">
        <v>559.634</v>
      </c>
      <c r="G545" s="48" t="n">
        <v>180.518</v>
      </c>
    </row>
    <row r="546" ht="10.05" customHeight="1" s="1003">
      <c r="A546" s="45" t="inlineStr">
        <is>
          <t>OLEAGINEUX</t>
        </is>
      </c>
      <c r="B546" s="45" t="inlineStr">
        <is>
          <t>Lin</t>
        </is>
      </c>
      <c r="C546" s="1112" t="n">
        <v>2023</v>
      </c>
      <c r="D546" s="45" t="inlineStr">
        <is>
          <t>2022/23</t>
        </is>
      </c>
      <c r="E546" s="1113" t="n">
        <v>3</v>
      </c>
      <c r="F546" s="48" t="n">
        <v>577.346</v>
      </c>
      <c r="G546" s="48" t="n">
        <v>240.232</v>
      </c>
    </row>
    <row r="547" ht="10.05" customHeight="1" s="1003">
      <c r="A547" s="45" t="inlineStr">
        <is>
          <t>OLEAGINEUX</t>
        </is>
      </c>
      <c r="B547" s="45" t="inlineStr">
        <is>
          <t>Lin</t>
        </is>
      </c>
      <c r="C547" s="1112" t="n">
        <v>2023</v>
      </c>
      <c r="D547" s="45" t="inlineStr">
        <is>
          <t>2022/23</t>
        </is>
      </c>
      <c r="E547" s="1113" t="n">
        <v>4</v>
      </c>
      <c r="F547" s="48" t="n">
        <v>349.66</v>
      </c>
      <c r="G547" s="48" t="n">
        <v>211.072</v>
      </c>
    </row>
    <row r="548" ht="10.05" customHeight="1" s="1003">
      <c r="A548" s="45" t="inlineStr">
        <is>
          <t>OLEAGINEUX</t>
        </is>
      </c>
      <c r="B548" s="45" t="inlineStr">
        <is>
          <t>Lin</t>
        </is>
      </c>
      <c r="C548" s="1112" t="n">
        <v>2023</v>
      </c>
      <c r="D548" s="45" t="inlineStr">
        <is>
          <t>2022/23</t>
        </is>
      </c>
      <c r="E548" s="1113" t="n">
        <v>5</v>
      </c>
      <c r="F548" s="48" t="n">
        <v>418.161</v>
      </c>
      <c r="G548" s="48" t="n">
        <v>146.671</v>
      </c>
    </row>
    <row r="549" ht="10.05" customHeight="1" s="1003">
      <c r="A549" s="45" t="inlineStr">
        <is>
          <t>OLEAGINEUX</t>
        </is>
      </c>
      <c r="B549" s="45" t="inlineStr">
        <is>
          <t>Lin</t>
        </is>
      </c>
      <c r="C549" s="1112" t="n">
        <v>2023</v>
      </c>
      <c r="D549" s="45" t="inlineStr">
        <is>
          <t>2022/23</t>
        </is>
      </c>
      <c r="E549" s="1113" t="n">
        <v>6</v>
      </c>
      <c r="F549" s="48" t="n">
        <v>393.588</v>
      </c>
      <c r="G549" s="48" t="n">
        <v>214.383</v>
      </c>
    </row>
    <row r="550" ht="10.05" customHeight="1" s="1003">
      <c r="A550" s="45" t="inlineStr">
        <is>
          <t>OLEAGINEUX</t>
        </is>
      </c>
      <c r="B550" s="45" t="inlineStr">
        <is>
          <t>Lin</t>
        </is>
      </c>
      <c r="C550" s="1112" t="n">
        <v>2023</v>
      </c>
      <c r="D550" s="45" t="inlineStr">
        <is>
          <t>2023/24</t>
        </is>
      </c>
      <c r="E550" s="1113" t="n">
        <v>7</v>
      </c>
      <c r="F550" s="48" t="n">
        <v>450.347</v>
      </c>
      <c r="G550" s="48" t="n">
        <v>180.436</v>
      </c>
    </row>
    <row r="551" ht="10.05" customHeight="1" s="1003">
      <c r="A551" s="45" t="inlineStr">
        <is>
          <t>OLEAGINEUX</t>
        </is>
      </c>
      <c r="B551" s="45" t="inlineStr">
        <is>
          <t>Lin</t>
        </is>
      </c>
      <c r="C551" s="1112" t="n">
        <v>2023</v>
      </c>
      <c r="D551" s="45" t="inlineStr">
        <is>
          <t>2023/24</t>
        </is>
      </c>
      <c r="E551" s="1113" t="n">
        <v>8</v>
      </c>
      <c r="F551" s="48" t="n">
        <v>278.344</v>
      </c>
      <c r="G551" s="48" t="n">
        <v>156.492</v>
      </c>
    </row>
    <row r="552" ht="10.05" customHeight="1" s="1003">
      <c r="A552" s="45" t="inlineStr">
        <is>
          <t>OLEAGINEUX</t>
        </is>
      </c>
      <c r="B552" s="45" t="inlineStr">
        <is>
          <t>Lin</t>
        </is>
      </c>
      <c r="C552" s="1112" t="n">
        <v>2023</v>
      </c>
      <c r="D552" s="45" t="inlineStr">
        <is>
          <t>2023/24</t>
        </is>
      </c>
      <c r="E552" s="1113" t="n">
        <v>9</v>
      </c>
      <c r="F552" s="48" t="n">
        <v>623.732</v>
      </c>
      <c r="G552" s="48" t="n">
        <v>242.34</v>
      </c>
    </row>
    <row r="553" ht="10.05" customHeight="1" s="1003">
      <c r="A553" s="45" t="inlineStr">
        <is>
          <t>OLEAGINEUX</t>
        </is>
      </c>
      <c r="B553" s="45" t="inlineStr">
        <is>
          <t>Lin</t>
        </is>
      </c>
      <c r="C553" s="1112" t="n">
        <v>2023</v>
      </c>
      <c r="D553" s="45" t="inlineStr">
        <is>
          <t>2023/24</t>
        </is>
      </c>
      <c r="E553" s="1113" t="n">
        <v>10</v>
      </c>
      <c r="F553" s="48" t="n">
        <v>441.625</v>
      </c>
      <c r="G553" s="48" t="n">
        <v>249.655</v>
      </c>
    </row>
    <row r="554" ht="10.05" customHeight="1" s="1003">
      <c r="A554" s="45" t="inlineStr">
        <is>
          <t>OLEAGINEUX</t>
        </is>
      </c>
      <c r="B554" s="45" t="inlineStr">
        <is>
          <t>Lin</t>
        </is>
      </c>
      <c r="C554" s="1112" t="n">
        <v>2023</v>
      </c>
      <c r="D554" s="45" t="inlineStr">
        <is>
          <t>2023/24</t>
        </is>
      </c>
      <c r="E554" s="1113" t="n">
        <v>11</v>
      </c>
      <c r="F554" s="48" t="n">
        <v>366.88</v>
      </c>
      <c r="G554" s="48" t="n">
        <v>255.835</v>
      </c>
    </row>
    <row r="555" ht="10.05" customHeight="1" s="1003">
      <c r="A555" s="45" t="inlineStr">
        <is>
          <t>OLEAGINEUX</t>
        </is>
      </c>
      <c r="B555" s="45" t="inlineStr">
        <is>
          <t>Lin</t>
        </is>
      </c>
      <c r="C555" s="1112" t="n">
        <v>2023</v>
      </c>
      <c r="D555" s="45" t="inlineStr">
        <is>
          <t>2023/24</t>
        </is>
      </c>
      <c r="E555" s="1113" t="n">
        <v>12</v>
      </c>
      <c r="F555" s="48" t="n">
        <v>398.831</v>
      </c>
      <c r="G555" s="48" t="n">
        <v>214.404</v>
      </c>
    </row>
    <row r="556" ht="10.05" customHeight="1" s="1003">
      <c r="A556" s="45" t="inlineStr">
        <is>
          <t>OLEAGINEUX</t>
        </is>
      </c>
      <c r="B556" s="45" t="inlineStr">
        <is>
          <t>Lin</t>
        </is>
      </c>
      <c r="C556" s="1112" t="n">
        <v>2024</v>
      </c>
      <c r="D556" s="45" t="inlineStr">
        <is>
          <t>2023/24</t>
        </is>
      </c>
      <c r="E556" s="1113" t="n">
        <v>1</v>
      </c>
      <c r="F556" s="48" t="n">
        <v>636.395</v>
      </c>
      <c r="G556" s="48" t="n">
        <v>257.609</v>
      </c>
    </row>
    <row r="557" ht="10.05" customHeight="1" s="1003">
      <c r="A557" s="45" t="inlineStr">
        <is>
          <t>OLEAGINEUX</t>
        </is>
      </c>
      <c r="B557" s="45" t="inlineStr">
        <is>
          <t>Lin</t>
        </is>
      </c>
      <c r="C557" s="1112" t="n">
        <v>2024</v>
      </c>
      <c r="D557" s="45" t="inlineStr">
        <is>
          <t>2023/24</t>
        </is>
      </c>
      <c r="E557" s="1113" t="n">
        <v>2</v>
      </c>
      <c r="F557" s="48" t="n">
        <v>596.99</v>
      </c>
      <c r="G557" s="48" t="n">
        <v>229.439</v>
      </c>
    </row>
    <row r="558" ht="10.05" customHeight="1" s="1003">
      <c r="A558" s="45" t="inlineStr">
        <is>
          <t>OLEAGINEUX</t>
        </is>
      </c>
      <c r="B558" s="45" t="inlineStr">
        <is>
          <t>Lin</t>
        </is>
      </c>
      <c r="C558" s="1112" t="n">
        <v>2024</v>
      </c>
      <c r="D558" s="45" t="inlineStr">
        <is>
          <t>2023/24</t>
        </is>
      </c>
      <c r="E558" s="1113" t="n">
        <v>3</v>
      </c>
      <c r="F558" s="48" t="n">
        <v>666.027</v>
      </c>
      <c r="G558" s="48" t="n">
        <v>186.012</v>
      </c>
    </row>
    <row r="559" ht="10.05" customHeight="1" s="1003">
      <c r="A559" s="45" t="inlineStr">
        <is>
          <t>OLEAGINEUX</t>
        </is>
      </c>
      <c r="B559" s="45" t="inlineStr">
        <is>
          <t>Lin</t>
        </is>
      </c>
      <c r="C559" s="1112" t="n">
        <v>2024</v>
      </c>
      <c r="D559" s="45" t="inlineStr">
        <is>
          <t>2023/24</t>
        </is>
      </c>
      <c r="E559" s="1113" t="n">
        <v>4</v>
      </c>
      <c r="F559" s="48" t="n">
        <v>490.789</v>
      </c>
      <c r="G559" s="48" t="n">
        <v>208.143</v>
      </c>
    </row>
    <row r="560" ht="10.05" customHeight="1" s="1003">
      <c r="A560" s="45" t="inlineStr">
        <is>
          <t>OLEAGINEUX</t>
        </is>
      </c>
      <c r="B560" s="45" t="inlineStr">
        <is>
          <t>Lin</t>
        </is>
      </c>
      <c r="C560" s="1112" t="n">
        <v>2024</v>
      </c>
      <c r="D560" s="45" t="inlineStr">
        <is>
          <t>2023/24</t>
        </is>
      </c>
      <c r="E560" s="1113" t="n">
        <v>5</v>
      </c>
      <c r="F560" s="48" t="n">
        <v>526.323</v>
      </c>
      <c r="G560" s="48" t="n">
        <v>225.28</v>
      </c>
    </row>
    <row r="561" ht="10.05" customHeight="1" s="1003">
      <c r="A561" s="45" t="inlineStr">
        <is>
          <t>OLEAGINEUX</t>
        </is>
      </c>
      <c r="B561" s="45" t="inlineStr">
        <is>
          <t>Lin</t>
        </is>
      </c>
      <c r="C561" s="1112" t="n">
        <v>2024</v>
      </c>
      <c r="D561" s="45" t="inlineStr">
        <is>
          <t>2023/24</t>
        </is>
      </c>
      <c r="E561" s="1113" t="n">
        <v>6</v>
      </c>
      <c r="F561" s="48" t="n">
        <v>463.418</v>
      </c>
      <c r="G561" s="48" t="n">
        <v>284.802</v>
      </c>
    </row>
    <row r="562" ht="10.05" customHeight="1" s="1003">
      <c r="A562" s="45" t="inlineStr">
        <is>
          <t>OLEAGINEUX</t>
        </is>
      </c>
      <c r="B562" s="45" t="inlineStr">
        <is>
          <t>Lin</t>
        </is>
      </c>
      <c r="C562" s="1112" t="n">
        <v>2024</v>
      </c>
      <c r="D562" s="45" t="inlineStr">
        <is>
          <t>2024/25</t>
        </is>
      </c>
      <c r="E562" s="1113" t="n">
        <v>7</v>
      </c>
      <c r="F562" s="48" t="n">
        <v>782.188</v>
      </c>
      <c r="G562" s="48" t="n">
        <v>247.134</v>
      </c>
    </row>
    <row r="563" ht="10.05" customHeight="1" s="1003">
      <c r="A563" s="45" t="inlineStr">
        <is>
          <t>OLEAGINEUX</t>
        </is>
      </c>
      <c r="B563" s="45" t="inlineStr">
        <is>
          <t>Lin</t>
        </is>
      </c>
      <c r="C563" s="1112" t="n">
        <v>2024</v>
      </c>
      <c r="D563" s="45" t="inlineStr">
        <is>
          <t>2024/25</t>
        </is>
      </c>
      <c r="E563" s="1113" t="n">
        <v>8</v>
      </c>
      <c r="F563" s="48" t="n">
        <v>763.418</v>
      </c>
      <c r="G563" s="48" t="n">
        <v>248.676</v>
      </c>
    </row>
    <row r="564" ht="10.05" customHeight="1" s="1003">
      <c r="A564" s="45" t="inlineStr">
        <is>
          <t>OLEAGINEUX</t>
        </is>
      </c>
      <c r="B564" s="45" t="inlineStr">
        <is>
          <t>Lin</t>
        </is>
      </c>
      <c r="C564" s="1112" t="n">
        <v>2024</v>
      </c>
      <c r="D564" s="45" t="inlineStr">
        <is>
          <t>2024/25</t>
        </is>
      </c>
      <c r="E564" s="1113" t="n">
        <v>9</v>
      </c>
      <c r="F564" s="48" t="n">
        <v>774.701</v>
      </c>
      <c r="G564" s="48" t="n">
        <v>353.035</v>
      </c>
    </row>
    <row r="565" ht="10.05" customHeight="1" s="1003">
      <c r="A565" s="45" t="inlineStr">
        <is>
          <t>OLEAGINEUX</t>
        </is>
      </c>
      <c r="B565" s="45" t="inlineStr">
        <is>
          <t>Lin</t>
        </is>
      </c>
      <c r="C565" s="1112" t="n">
        <v>2024</v>
      </c>
      <c r="D565" s="45" t="inlineStr">
        <is>
          <t>2024/25</t>
        </is>
      </c>
      <c r="E565" s="1113" t="n">
        <v>10</v>
      </c>
      <c r="F565" s="48" t="n">
        <v>980.905</v>
      </c>
      <c r="G565" s="48" t="n">
        <v>285.71</v>
      </c>
    </row>
    <row r="566" ht="10.05" customHeight="1" s="1003">
      <c r="A566" s="45" t="inlineStr">
        <is>
          <t>OLEAGINEUX</t>
        </is>
      </c>
      <c r="B566" s="45" t="inlineStr">
        <is>
          <t>Lin</t>
        </is>
      </c>
      <c r="C566" s="1112" t="n">
        <v>2024</v>
      </c>
      <c r="D566" s="45" t="inlineStr">
        <is>
          <t>2024/25</t>
        </is>
      </c>
      <c r="E566" s="1113" t="n">
        <v>11</v>
      </c>
      <c r="F566" s="48" t="n">
        <v>700.893</v>
      </c>
      <c r="G566" s="48" t="n">
        <v>244.077</v>
      </c>
    </row>
    <row r="567" ht="10.05" customHeight="1" s="1003">
      <c r="A567" s="45" t="inlineStr">
        <is>
          <t>OLEAGINEUX</t>
        </is>
      </c>
      <c r="B567" s="45" t="inlineStr">
        <is>
          <t>Lin</t>
        </is>
      </c>
      <c r="C567" s="1112" t="n">
        <v>2024</v>
      </c>
      <c r="D567" s="45" t="inlineStr">
        <is>
          <t>2024/25</t>
        </is>
      </c>
      <c r="E567" s="1113" t="n">
        <v>12</v>
      </c>
      <c r="F567" s="48" t="n">
        <v>668.375</v>
      </c>
      <c r="G567" s="48" t="n">
        <v>284.082</v>
      </c>
    </row>
    <row r="568" ht="10.05" customHeight="1" s="1003">
      <c r="A568" s="45" t="inlineStr">
        <is>
          <t>OLEAGINEUX</t>
        </is>
      </c>
      <c r="B568" s="45" t="inlineStr">
        <is>
          <t>Soja</t>
        </is>
      </c>
      <c r="C568" s="1112" t="n">
        <v>2000</v>
      </c>
      <c r="D568" s="45" t="inlineStr">
        <is>
          <t>2000/01</t>
        </is>
      </c>
      <c r="E568" s="1113" t="n">
        <v>7</v>
      </c>
      <c r="F568" s="48" t="n">
        <v>8662.700000000001</v>
      </c>
      <c r="G568" s="48" t="n">
        <v>3914.7</v>
      </c>
    </row>
    <row r="569" ht="10.05" customHeight="1" s="1003">
      <c r="A569" s="45" t="inlineStr">
        <is>
          <t>OLEAGINEUX</t>
        </is>
      </c>
      <c r="B569" s="45" t="inlineStr">
        <is>
          <t>Soja</t>
        </is>
      </c>
      <c r="C569" s="1112" t="n">
        <v>2000</v>
      </c>
      <c r="D569" s="45" t="inlineStr">
        <is>
          <t>2000/01</t>
        </is>
      </c>
      <c r="E569" s="1113" t="n">
        <v>8</v>
      </c>
      <c r="F569" s="48" t="n">
        <v>10858.4</v>
      </c>
      <c r="G569" s="48" t="n">
        <v>3183.8</v>
      </c>
    </row>
    <row r="570" ht="10.05" customHeight="1" s="1003">
      <c r="A570" s="45" t="inlineStr">
        <is>
          <t>OLEAGINEUX</t>
        </is>
      </c>
      <c r="B570" s="45" t="inlineStr">
        <is>
          <t>Soja</t>
        </is>
      </c>
      <c r="C570" s="1112" t="n">
        <v>2000</v>
      </c>
      <c r="D570" s="45" t="inlineStr">
        <is>
          <t>2000/01</t>
        </is>
      </c>
      <c r="E570" s="1113" t="n">
        <v>9</v>
      </c>
      <c r="F570" s="48" t="n">
        <v>10696.1</v>
      </c>
      <c r="G570" s="48" t="n">
        <v>3296.6</v>
      </c>
    </row>
    <row r="571" ht="10.05" customHeight="1" s="1003">
      <c r="A571" s="45" t="inlineStr">
        <is>
          <t>OLEAGINEUX</t>
        </is>
      </c>
      <c r="B571" s="45" t="inlineStr">
        <is>
          <t>Soja</t>
        </is>
      </c>
      <c r="C571" s="1112" t="n">
        <v>2000</v>
      </c>
      <c r="D571" s="45" t="inlineStr">
        <is>
          <t>2000/01</t>
        </is>
      </c>
      <c r="E571" s="1113" t="n">
        <v>10</v>
      </c>
      <c r="F571" s="48" t="n">
        <v>12630.6</v>
      </c>
      <c r="G571" s="48" t="n">
        <v>2545.3</v>
      </c>
    </row>
    <row r="572" ht="10.05" customHeight="1" s="1003">
      <c r="A572" s="45" t="inlineStr">
        <is>
          <t>OLEAGINEUX</t>
        </is>
      </c>
      <c r="B572" s="45" t="inlineStr">
        <is>
          <t>Soja</t>
        </is>
      </c>
      <c r="C572" s="1112" t="n">
        <v>2000</v>
      </c>
      <c r="D572" s="45" t="inlineStr">
        <is>
          <t>2000/01</t>
        </is>
      </c>
      <c r="E572" s="1113" t="n">
        <v>11</v>
      </c>
      <c r="F572" s="48" t="n">
        <v>14947.1</v>
      </c>
      <c r="G572" s="48" t="n">
        <v>4200.9</v>
      </c>
    </row>
    <row r="573" ht="10.05" customHeight="1" s="1003">
      <c r="A573" s="45" t="inlineStr">
        <is>
          <t>OLEAGINEUX</t>
        </is>
      </c>
      <c r="B573" s="45" t="inlineStr">
        <is>
          <t>Soja</t>
        </is>
      </c>
      <c r="C573" s="1112" t="n">
        <v>2000</v>
      </c>
      <c r="D573" s="45" t="inlineStr">
        <is>
          <t>2000/01</t>
        </is>
      </c>
      <c r="E573" s="1113" t="n">
        <v>12</v>
      </c>
      <c r="F573" s="48" t="n">
        <v>18166.5</v>
      </c>
      <c r="G573" s="48" t="n">
        <v>3462.3</v>
      </c>
    </row>
    <row r="574" ht="10.05" customHeight="1" s="1003">
      <c r="A574" s="45" t="inlineStr">
        <is>
          <t>OLEAGINEUX</t>
        </is>
      </c>
      <c r="B574" s="45" t="inlineStr">
        <is>
          <t>Soja</t>
        </is>
      </c>
      <c r="C574" s="1112" t="n">
        <v>2001</v>
      </c>
      <c r="D574" s="45" t="inlineStr">
        <is>
          <t>2000/01</t>
        </is>
      </c>
      <c r="E574" s="1113" t="n">
        <v>1</v>
      </c>
      <c r="F574" s="48" t="n">
        <v>18078.1</v>
      </c>
      <c r="G574" s="48" t="n">
        <v>4850.1</v>
      </c>
    </row>
    <row r="575" ht="10.05" customHeight="1" s="1003">
      <c r="A575" s="45" t="inlineStr">
        <is>
          <t>OLEAGINEUX</t>
        </is>
      </c>
      <c r="B575" s="45" t="inlineStr">
        <is>
          <t>Soja</t>
        </is>
      </c>
      <c r="C575" s="1112" t="n">
        <v>2001</v>
      </c>
      <c r="D575" s="45" t="inlineStr">
        <is>
          <t>2000/01</t>
        </is>
      </c>
      <c r="E575" s="1113" t="n">
        <v>2</v>
      </c>
      <c r="F575" s="48" t="n">
        <v>12758.1</v>
      </c>
      <c r="G575" s="48" t="n">
        <v>5257.4</v>
      </c>
    </row>
    <row r="576" ht="10.05" customHeight="1" s="1003">
      <c r="A576" s="45" t="inlineStr">
        <is>
          <t>OLEAGINEUX</t>
        </is>
      </c>
      <c r="B576" s="45" t="inlineStr">
        <is>
          <t>Soja</t>
        </is>
      </c>
      <c r="C576" s="1112" t="n">
        <v>2001</v>
      </c>
      <c r="D576" s="45" t="inlineStr">
        <is>
          <t>2000/01</t>
        </is>
      </c>
      <c r="E576" s="1113" t="n">
        <v>3</v>
      </c>
      <c r="F576" s="48" t="n">
        <v>14554</v>
      </c>
      <c r="G576" s="48" t="n">
        <v>4869.4</v>
      </c>
    </row>
    <row r="577" ht="10.05" customHeight="1" s="1003">
      <c r="A577" s="45" t="inlineStr">
        <is>
          <t>OLEAGINEUX</t>
        </is>
      </c>
      <c r="B577" s="45" t="inlineStr">
        <is>
          <t>Soja</t>
        </is>
      </c>
      <c r="C577" s="1112" t="n">
        <v>2001</v>
      </c>
      <c r="D577" s="45" t="inlineStr">
        <is>
          <t>2000/01</t>
        </is>
      </c>
      <c r="E577" s="1113" t="n">
        <v>4</v>
      </c>
      <c r="F577" s="48" t="n">
        <v>15882.3</v>
      </c>
      <c r="G577" s="48" t="n">
        <v>4146</v>
      </c>
    </row>
    <row r="578" ht="10.05" customHeight="1" s="1003">
      <c r="A578" s="45" t="inlineStr">
        <is>
          <t>OLEAGINEUX</t>
        </is>
      </c>
      <c r="B578" s="45" t="inlineStr">
        <is>
          <t>Soja</t>
        </is>
      </c>
      <c r="C578" s="1112" t="n">
        <v>2001</v>
      </c>
      <c r="D578" s="45" t="inlineStr">
        <is>
          <t>2000/01</t>
        </is>
      </c>
      <c r="E578" s="1113" t="n">
        <v>5</v>
      </c>
      <c r="F578" s="48" t="n">
        <v>16233.6</v>
      </c>
      <c r="G578" s="48" t="n">
        <v>3745.8</v>
      </c>
    </row>
    <row r="579" ht="10.05" customHeight="1" s="1003">
      <c r="A579" s="45" t="inlineStr">
        <is>
          <t>OLEAGINEUX</t>
        </is>
      </c>
      <c r="B579" s="45" t="inlineStr">
        <is>
          <t>Soja</t>
        </is>
      </c>
      <c r="C579" s="1112" t="n">
        <v>2001</v>
      </c>
      <c r="D579" s="45" t="inlineStr">
        <is>
          <t>2000/01</t>
        </is>
      </c>
      <c r="E579" s="1113" t="n">
        <v>6</v>
      </c>
      <c r="F579" s="48" t="n">
        <v>14567.8</v>
      </c>
      <c r="G579" s="48" t="n">
        <v>5551.6</v>
      </c>
    </row>
    <row r="580" ht="10.05" customHeight="1" s="1003">
      <c r="A580" s="45" t="inlineStr">
        <is>
          <t>OLEAGINEUX</t>
        </is>
      </c>
      <c r="B580" s="45" t="inlineStr">
        <is>
          <t>Soja</t>
        </is>
      </c>
      <c r="C580" s="1112" t="n">
        <v>2001</v>
      </c>
      <c r="D580" s="45" t="inlineStr">
        <is>
          <t>2001/02</t>
        </is>
      </c>
      <c r="E580" s="1113" t="n">
        <v>7</v>
      </c>
      <c r="F580" s="48" t="n">
        <v>16787.8</v>
      </c>
      <c r="G580" s="48" t="n">
        <v>3944.2</v>
      </c>
    </row>
    <row r="581" ht="10.05" customHeight="1" s="1003">
      <c r="A581" s="45" t="inlineStr">
        <is>
          <t>OLEAGINEUX</t>
        </is>
      </c>
      <c r="B581" s="45" t="inlineStr">
        <is>
          <t>Soja</t>
        </is>
      </c>
      <c r="C581" s="1112" t="n">
        <v>2001</v>
      </c>
      <c r="D581" s="45" t="inlineStr">
        <is>
          <t>2001/02</t>
        </is>
      </c>
      <c r="E581" s="1113" t="n">
        <v>8</v>
      </c>
      <c r="F581" s="48" t="n">
        <v>22679</v>
      </c>
      <c r="G581" s="48" t="n">
        <v>3316.3</v>
      </c>
    </row>
    <row r="582" ht="10.05" customHeight="1" s="1003">
      <c r="A582" s="45" t="inlineStr">
        <is>
          <t>OLEAGINEUX</t>
        </is>
      </c>
      <c r="B582" s="45" t="inlineStr">
        <is>
          <t>Soja</t>
        </is>
      </c>
      <c r="C582" s="1112" t="n">
        <v>2001</v>
      </c>
      <c r="D582" s="45" t="inlineStr">
        <is>
          <t>2001/02</t>
        </is>
      </c>
      <c r="E582" s="1113" t="n">
        <v>9</v>
      </c>
      <c r="F582" s="48" t="n">
        <v>16352.9</v>
      </c>
      <c r="G582" s="48" t="n">
        <v>4561.3</v>
      </c>
    </row>
    <row r="583" ht="10.05" customHeight="1" s="1003">
      <c r="A583" s="45" t="inlineStr">
        <is>
          <t>OLEAGINEUX</t>
        </is>
      </c>
      <c r="B583" s="45" t="inlineStr">
        <is>
          <t>Soja</t>
        </is>
      </c>
      <c r="C583" s="1112" t="n">
        <v>2001</v>
      </c>
      <c r="D583" s="45" t="inlineStr">
        <is>
          <t>2001/02</t>
        </is>
      </c>
      <c r="E583" s="1113" t="n">
        <v>10</v>
      </c>
      <c r="F583" s="48" t="n">
        <v>15543.4</v>
      </c>
      <c r="G583" s="48" t="n">
        <v>3480.3</v>
      </c>
    </row>
    <row r="584" ht="10.05" customHeight="1" s="1003">
      <c r="A584" s="45" t="inlineStr">
        <is>
          <t>OLEAGINEUX</t>
        </is>
      </c>
      <c r="B584" s="45" t="inlineStr">
        <is>
          <t>Soja</t>
        </is>
      </c>
      <c r="C584" s="1112" t="n">
        <v>2001</v>
      </c>
      <c r="D584" s="45" t="inlineStr">
        <is>
          <t>2001/02</t>
        </is>
      </c>
      <c r="E584" s="1113" t="n">
        <v>11</v>
      </c>
      <c r="F584" s="48" t="n">
        <v>15924.1</v>
      </c>
      <c r="G584" s="48" t="n">
        <v>4624.4</v>
      </c>
    </row>
    <row r="585" ht="10.05" customHeight="1" s="1003">
      <c r="A585" s="45" t="inlineStr">
        <is>
          <t>OLEAGINEUX</t>
        </is>
      </c>
      <c r="B585" s="45" t="inlineStr">
        <is>
          <t>Soja</t>
        </is>
      </c>
      <c r="C585" s="1112" t="n">
        <v>2001</v>
      </c>
      <c r="D585" s="45" t="inlineStr">
        <is>
          <t>2001/02</t>
        </is>
      </c>
      <c r="E585" s="1113" t="n">
        <v>12</v>
      </c>
      <c r="F585" s="48" t="n">
        <v>17267.5</v>
      </c>
      <c r="G585" s="48" t="n">
        <v>5463.2</v>
      </c>
    </row>
    <row r="586" ht="10.05" customHeight="1" s="1003">
      <c r="A586" s="45" t="inlineStr">
        <is>
          <t>OLEAGINEUX</t>
        </is>
      </c>
      <c r="B586" s="45" t="inlineStr">
        <is>
          <t>Soja</t>
        </is>
      </c>
      <c r="C586" s="1112" t="n">
        <v>2002</v>
      </c>
      <c r="D586" s="45" t="inlineStr">
        <is>
          <t>2001/02</t>
        </is>
      </c>
      <c r="E586" s="1113" t="n">
        <v>1</v>
      </c>
      <c r="F586" s="48" t="n">
        <v>19269.4</v>
      </c>
      <c r="G586" s="48" t="n">
        <v>5157.1</v>
      </c>
    </row>
    <row r="587" ht="10.05" customHeight="1" s="1003">
      <c r="A587" s="45" t="inlineStr">
        <is>
          <t>OLEAGINEUX</t>
        </is>
      </c>
      <c r="B587" s="45" t="inlineStr">
        <is>
          <t>Soja</t>
        </is>
      </c>
      <c r="C587" s="1112" t="n">
        <v>2002</v>
      </c>
      <c r="D587" s="45" t="inlineStr">
        <is>
          <t>2001/02</t>
        </is>
      </c>
      <c r="E587" s="1113" t="n">
        <v>2</v>
      </c>
      <c r="F587" s="48" t="n">
        <v>18276.2</v>
      </c>
      <c r="G587" s="48" t="n">
        <v>4492.9</v>
      </c>
    </row>
    <row r="588" ht="10.05" customHeight="1" s="1003">
      <c r="A588" s="45" t="inlineStr">
        <is>
          <t>OLEAGINEUX</t>
        </is>
      </c>
      <c r="B588" s="45" t="inlineStr">
        <is>
          <t>Soja</t>
        </is>
      </c>
      <c r="C588" s="1112" t="n">
        <v>2002</v>
      </c>
      <c r="D588" s="45" t="inlineStr">
        <is>
          <t>2001/02</t>
        </is>
      </c>
      <c r="E588" s="1113" t="n">
        <v>3</v>
      </c>
      <c r="F588" s="48" t="n">
        <v>19981.8</v>
      </c>
      <c r="G588" s="48" t="n">
        <v>4450</v>
      </c>
    </row>
    <row r="589" ht="10.05" customHeight="1" s="1003">
      <c r="A589" s="45" t="inlineStr">
        <is>
          <t>OLEAGINEUX</t>
        </is>
      </c>
      <c r="B589" s="45" t="inlineStr">
        <is>
          <t>Soja</t>
        </is>
      </c>
      <c r="C589" s="1112" t="n">
        <v>2002</v>
      </c>
      <c r="D589" s="45" t="inlineStr">
        <is>
          <t>2001/02</t>
        </is>
      </c>
      <c r="E589" s="1113" t="n">
        <v>4</v>
      </c>
      <c r="F589" s="48" t="n">
        <v>16775.4</v>
      </c>
      <c r="G589" s="48" t="n">
        <v>6034.6</v>
      </c>
    </row>
    <row r="590" ht="10.05" customHeight="1" s="1003">
      <c r="A590" s="45" t="inlineStr">
        <is>
          <t>OLEAGINEUX</t>
        </is>
      </c>
      <c r="B590" s="45" t="inlineStr">
        <is>
          <t>Soja</t>
        </is>
      </c>
      <c r="C590" s="1112" t="n">
        <v>2002</v>
      </c>
      <c r="D590" s="45" t="inlineStr">
        <is>
          <t>2001/02</t>
        </is>
      </c>
      <c r="E590" s="1113" t="n">
        <v>5</v>
      </c>
      <c r="F590" s="48" t="n">
        <v>16847.1</v>
      </c>
      <c r="G590" s="48" t="n">
        <v>4946.5</v>
      </c>
    </row>
    <row r="591" ht="10.05" customHeight="1" s="1003">
      <c r="A591" s="45" t="inlineStr">
        <is>
          <t>OLEAGINEUX</t>
        </is>
      </c>
      <c r="B591" s="45" t="inlineStr">
        <is>
          <t>Soja</t>
        </is>
      </c>
      <c r="C591" s="1112" t="n">
        <v>2002</v>
      </c>
      <c r="D591" s="45" t="inlineStr">
        <is>
          <t>2001/02</t>
        </is>
      </c>
      <c r="E591" s="1113" t="n">
        <v>6</v>
      </c>
      <c r="F591" s="48" t="n">
        <v>13374.3</v>
      </c>
      <c r="G591" s="48" t="n">
        <v>4915</v>
      </c>
    </row>
    <row r="592" ht="10.05" customHeight="1" s="1003">
      <c r="A592" s="45" t="inlineStr">
        <is>
          <t>OLEAGINEUX</t>
        </is>
      </c>
      <c r="B592" s="45" t="inlineStr">
        <is>
          <t>Soja</t>
        </is>
      </c>
      <c r="C592" s="1112" t="n">
        <v>2002</v>
      </c>
      <c r="D592" s="45" t="inlineStr">
        <is>
          <t>2002/03</t>
        </is>
      </c>
      <c r="E592" s="1113" t="n">
        <v>7</v>
      </c>
      <c r="F592" s="48" t="n">
        <v>13643.2</v>
      </c>
      <c r="G592" s="48" t="n">
        <v>5959.4</v>
      </c>
    </row>
    <row r="593" ht="10.05" customHeight="1" s="1003">
      <c r="A593" s="45" t="inlineStr">
        <is>
          <t>OLEAGINEUX</t>
        </is>
      </c>
      <c r="B593" s="45" t="inlineStr">
        <is>
          <t>Soja</t>
        </is>
      </c>
      <c r="C593" s="1112" t="n">
        <v>2002</v>
      </c>
      <c r="D593" s="45" t="inlineStr">
        <is>
          <t>2002/03</t>
        </is>
      </c>
      <c r="E593" s="1113" t="n">
        <v>8</v>
      </c>
      <c r="F593" s="48" t="n">
        <v>15019.7</v>
      </c>
      <c r="G593" s="48" t="n">
        <v>5167.4</v>
      </c>
    </row>
    <row r="594" ht="10.05" customHeight="1" s="1003">
      <c r="A594" s="45" t="inlineStr">
        <is>
          <t>OLEAGINEUX</t>
        </is>
      </c>
      <c r="B594" s="45" t="inlineStr">
        <is>
          <t>Soja</t>
        </is>
      </c>
      <c r="C594" s="1112" t="n">
        <v>2002</v>
      </c>
      <c r="D594" s="45" t="inlineStr">
        <is>
          <t>2002/03</t>
        </is>
      </c>
      <c r="E594" s="1113" t="n">
        <v>9</v>
      </c>
      <c r="F594" s="48" t="n">
        <v>12576.4</v>
      </c>
      <c r="G594" s="48" t="n">
        <v>5498.5</v>
      </c>
    </row>
    <row r="595" ht="10.05" customHeight="1" s="1003">
      <c r="A595" s="45" t="inlineStr">
        <is>
          <t>OLEAGINEUX</t>
        </is>
      </c>
      <c r="B595" s="45" t="inlineStr">
        <is>
          <t>Soja</t>
        </is>
      </c>
      <c r="C595" s="1112" t="n">
        <v>2002</v>
      </c>
      <c r="D595" s="45" t="inlineStr">
        <is>
          <t>2002/03</t>
        </is>
      </c>
      <c r="E595" s="1113" t="n">
        <v>10</v>
      </c>
      <c r="F595" s="48" t="n">
        <v>14341.9</v>
      </c>
      <c r="G595" s="48" t="n">
        <v>4186.3</v>
      </c>
    </row>
    <row r="596" ht="10.05" customHeight="1" s="1003">
      <c r="A596" s="45" t="inlineStr">
        <is>
          <t>OLEAGINEUX</t>
        </is>
      </c>
      <c r="B596" s="45" t="inlineStr">
        <is>
          <t>Soja</t>
        </is>
      </c>
      <c r="C596" s="1112" t="n">
        <v>2002</v>
      </c>
      <c r="D596" s="45" t="inlineStr">
        <is>
          <t>2002/03</t>
        </is>
      </c>
      <c r="E596" s="1113" t="n">
        <v>11</v>
      </c>
      <c r="F596" s="48" t="n">
        <v>11308.4</v>
      </c>
      <c r="G596" s="48" t="n">
        <v>5287.9</v>
      </c>
    </row>
    <row r="597" ht="10.05" customHeight="1" s="1003">
      <c r="A597" s="45" t="inlineStr">
        <is>
          <t>OLEAGINEUX</t>
        </is>
      </c>
      <c r="B597" s="45" t="inlineStr">
        <is>
          <t>Soja</t>
        </is>
      </c>
      <c r="C597" s="1112" t="n">
        <v>2002</v>
      </c>
      <c r="D597" s="45" t="inlineStr">
        <is>
          <t>2002/03</t>
        </is>
      </c>
      <c r="E597" s="1113" t="n">
        <v>12</v>
      </c>
      <c r="F597" s="48" t="n">
        <v>13466.9</v>
      </c>
      <c r="G597" s="48" t="n">
        <v>5541.9</v>
      </c>
    </row>
    <row r="598" ht="10.05" customHeight="1" s="1003">
      <c r="A598" s="45" t="inlineStr">
        <is>
          <t>OLEAGINEUX</t>
        </is>
      </c>
      <c r="B598" s="45" t="inlineStr">
        <is>
          <t>Soja</t>
        </is>
      </c>
      <c r="C598" s="1112" t="n">
        <v>2003</v>
      </c>
      <c r="D598" s="45" t="inlineStr">
        <is>
          <t>2002/03</t>
        </is>
      </c>
      <c r="E598" s="1113" t="n">
        <v>1</v>
      </c>
      <c r="F598" s="48" t="n">
        <v>13637.8</v>
      </c>
      <c r="G598" s="48" t="n">
        <v>4544.4</v>
      </c>
    </row>
    <row r="599" ht="10.05" customHeight="1" s="1003">
      <c r="A599" s="45" t="inlineStr">
        <is>
          <t>OLEAGINEUX</t>
        </is>
      </c>
      <c r="B599" s="45" t="inlineStr">
        <is>
          <t>Soja</t>
        </is>
      </c>
      <c r="C599" s="1112" t="n">
        <v>2003</v>
      </c>
      <c r="D599" s="45" t="inlineStr">
        <is>
          <t>2002/03</t>
        </is>
      </c>
      <c r="E599" s="1113" t="n">
        <v>2</v>
      </c>
      <c r="F599" s="48" t="n">
        <v>12831.2</v>
      </c>
      <c r="G599" s="48" t="n">
        <v>5071.7</v>
      </c>
    </row>
    <row r="600" ht="10.05" customHeight="1" s="1003">
      <c r="A600" s="45" t="inlineStr">
        <is>
          <t>OLEAGINEUX</t>
        </is>
      </c>
      <c r="B600" s="45" t="inlineStr">
        <is>
          <t>Soja</t>
        </is>
      </c>
      <c r="C600" s="1112" t="n">
        <v>2003</v>
      </c>
      <c r="D600" s="45" t="inlineStr">
        <is>
          <t>2002/03</t>
        </is>
      </c>
      <c r="E600" s="1113" t="n">
        <v>3</v>
      </c>
      <c r="F600" s="48" t="n">
        <v>10284.5</v>
      </c>
      <c r="G600" s="48" t="n">
        <v>5255.5</v>
      </c>
    </row>
    <row r="601" ht="10.05" customHeight="1" s="1003">
      <c r="A601" s="45" t="inlineStr">
        <is>
          <t>OLEAGINEUX</t>
        </is>
      </c>
      <c r="B601" s="45" t="inlineStr">
        <is>
          <t>Soja</t>
        </is>
      </c>
      <c r="C601" s="1112" t="n">
        <v>2003</v>
      </c>
      <c r="D601" s="45" t="inlineStr">
        <is>
          <t>2002/03</t>
        </is>
      </c>
      <c r="E601" s="1113" t="n">
        <v>4</v>
      </c>
      <c r="F601" s="48" t="n">
        <v>12153.5</v>
      </c>
      <c r="G601" s="48" t="n">
        <v>5596.5</v>
      </c>
    </row>
    <row r="602" ht="10.05" customHeight="1" s="1003">
      <c r="A602" s="45" t="inlineStr">
        <is>
          <t>OLEAGINEUX</t>
        </is>
      </c>
      <c r="B602" s="45" t="inlineStr">
        <is>
          <t>Soja</t>
        </is>
      </c>
      <c r="C602" s="1112" t="n">
        <v>2003</v>
      </c>
      <c r="D602" s="45" t="inlineStr">
        <is>
          <t>2002/03</t>
        </is>
      </c>
      <c r="E602" s="1113" t="n">
        <v>5</v>
      </c>
      <c r="F602" s="48" t="n">
        <v>10881.4</v>
      </c>
      <c r="G602" s="48" t="n">
        <v>4487.3</v>
      </c>
    </row>
    <row r="603" ht="10.05" customHeight="1" s="1003">
      <c r="A603" s="45" t="inlineStr">
        <is>
          <t>OLEAGINEUX</t>
        </is>
      </c>
      <c r="B603" s="45" t="inlineStr">
        <is>
          <t>Soja</t>
        </is>
      </c>
      <c r="C603" s="1112" t="n">
        <v>2003</v>
      </c>
      <c r="D603" s="45" t="inlineStr">
        <is>
          <t>2002/03</t>
        </is>
      </c>
      <c r="E603" s="1113" t="n">
        <v>6</v>
      </c>
      <c r="F603" s="48" t="n">
        <v>9748.5</v>
      </c>
      <c r="G603" s="48" t="n">
        <v>4212.6</v>
      </c>
    </row>
    <row r="604" ht="10.05" customHeight="1" s="1003">
      <c r="A604" s="45" t="inlineStr">
        <is>
          <t>OLEAGINEUX</t>
        </is>
      </c>
      <c r="B604" s="45" t="inlineStr">
        <is>
          <t>Soja</t>
        </is>
      </c>
      <c r="C604" s="1112" t="n">
        <v>2003</v>
      </c>
      <c r="D604" s="45" t="inlineStr">
        <is>
          <t>2003/04</t>
        </is>
      </c>
      <c r="E604" s="1113" t="n">
        <v>7</v>
      </c>
      <c r="F604" s="48" t="n">
        <v>9690.700000000001</v>
      </c>
      <c r="G604" s="48" t="n">
        <v>4449.5</v>
      </c>
    </row>
    <row r="605" ht="10.05" customHeight="1" s="1003">
      <c r="A605" s="45" t="inlineStr">
        <is>
          <t>OLEAGINEUX</t>
        </is>
      </c>
      <c r="B605" s="45" t="inlineStr">
        <is>
          <t>Soja</t>
        </is>
      </c>
      <c r="C605" s="1112" t="n">
        <v>2003</v>
      </c>
      <c r="D605" s="45" t="inlineStr">
        <is>
          <t>2003/04</t>
        </is>
      </c>
      <c r="E605" s="1113" t="n">
        <v>8</v>
      </c>
      <c r="F605" s="48" t="n">
        <v>9042.200000000001</v>
      </c>
      <c r="G605" s="48" t="n">
        <v>4557.9</v>
      </c>
    </row>
    <row r="606" ht="10.05" customHeight="1" s="1003">
      <c r="A606" s="45" t="inlineStr">
        <is>
          <t>OLEAGINEUX</t>
        </is>
      </c>
      <c r="B606" s="45" t="inlineStr">
        <is>
          <t>Soja</t>
        </is>
      </c>
      <c r="C606" s="1112" t="n">
        <v>2003</v>
      </c>
      <c r="D606" s="45" t="inlineStr">
        <is>
          <t>2003/04</t>
        </is>
      </c>
      <c r="E606" s="1113" t="n">
        <v>9</v>
      </c>
      <c r="F606" s="48" t="n">
        <v>10802.8</v>
      </c>
      <c r="G606" s="48" t="n">
        <v>3552.5</v>
      </c>
    </row>
    <row r="607" ht="10.05" customHeight="1" s="1003">
      <c r="A607" s="45" t="inlineStr">
        <is>
          <t>OLEAGINEUX</t>
        </is>
      </c>
      <c r="B607" s="45" t="inlineStr">
        <is>
          <t>Soja</t>
        </is>
      </c>
      <c r="C607" s="1112" t="n">
        <v>2003</v>
      </c>
      <c r="D607" s="45" t="inlineStr">
        <is>
          <t>2003/04</t>
        </is>
      </c>
      <c r="E607" s="1113" t="n">
        <v>10</v>
      </c>
      <c r="F607" s="48" t="n">
        <v>10278.5</v>
      </c>
      <c r="G607" s="48" t="n">
        <v>3728.4</v>
      </c>
    </row>
    <row r="608" ht="10.05" customHeight="1" s="1003">
      <c r="A608" s="45" t="inlineStr">
        <is>
          <t>OLEAGINEUX</t>
        </is>
      </c>
      <c r="B608" s="45" t="inlineStr">
        <is>
          <t>Soja</t>
        </is>
      </c>
      <c r="C608" s="1112" t="n">
        <v>2003</v>
      </c>
      <c r="D608" s="45" t="inlineStr">
        <is>
          <t>2003/04</t>
        </is>
      </c>
      <c r="E608" s="1113" t="n">
        <v>11</v>
      </c>
      <c r="F608" s="48" t="n">
        <v>9703.9</v>
      </c>
      <c r="G608" s="48" t="n">
        <v>5119.8</v>
      </c>
    </row>
    <row r="609" ht="10.05" customHeight="1" s="1003">
      <c r="A609" s="45" t="inlineStr">
        <is>
          <t>OLEAGINEUX</t>
        </is>
      </c>
      <c r="B609" s="45" t="inlineStr">
        <is>
          <t>Soja</t>
        </is>
      </c>
      <c r="C609" s="1112" t="n">
        <v>2003</v>
      </c>
      <c r="D609" s="45" t="inlineStr">
        <is>
          <t>2003/04</t>
        </is>
      </c>
      <c r="E609" s="1113" t="n">
        <v>12</v>
      </c>
      <c r="F609" s="48" t="n">
        <v>11346.8</v>
      </c>
      <c r="G609" s="48" t="n">
        <v>3936.8</v>
      </c>
    </row>
    <row r="610" ht="10.05" customHeight="1" s="1003">
      <c r="A610" s="45" t="inlineStr">
        <is>
          <t>OLEAGINEUX</t>
        </is>
      </c>
      <c r="B610" s="45" t="inlineStr">
        <is>
          <t>Soja</t>
        </is>
      </c>
      <c r="C610" s="1112" t="n">
        <v>2004</v>
      </c>
      <c r="D610" s="45" t="inlineStr">
        <is>
          <t>2003/04</t>
        </is>
      </c>
      <c r="E610" s="1113" t="n">
        <v>1</v>
      </c>
      <c r="F610" s="48" t="n">
        <v>8568.1</v>
      </c>
      <c r="G610" s="48" t="n">
        <v>3903.4</v>
      </c>
    </row>
    <row r="611" ht="10.05" customHeight="1" s="1003">
      <c r="A611" s="45" t="inlineStr">
        <is>
          <t>OLEAGINEUX</t>
        </is>
      </c>
      <c r="B611" s="45" t="inlineStr">
        <is>
          <t>Soja</t>
        </is>
      </c>
      <c r="C611" s="1112" t="n">
        <v>2004</v>
      </c>
      <c r="D611" s="45" t="inlineStr">
        <is>
          <t>2003/04</t>
        </is>
      </c>
      <c r="E611" s="1113" t="n">
        <v>2</v>
      </c>
      <c r="F611" s="48" t="n">
        <v>8184.8</v>
      </c>
      <c r="G611" s="48" t="n">
        <v>2734</v>
      </c>
    </row>
    <row r="612" ht="10.05" customHeight="1" s="1003">
      <c r="A612" s="45" t="inlineStr">
        <is>
          <t>OLEAGINEUX</t>
        </is>
      </c>
      <c r="B612" s="45" t="inlineStr">
        <is>
          <t>Soja</t>
        </is>
      </c>
      <c r="C612" s="1112" t="n">
        <v>2004</v>
      </c>
      <c r="D612" s="45" t="inlineStr">
        <is>
          <t>2003/04</t>
        </is>
      </c>
      <c r="E612" s="1113" t="n">
        <v>3</v>
      </c>
      <c r="F612" s="48" t="n">
        <v>8026.3</v>
      </c>
      <c r="G612" s="48" t="n">
        <v>2672</v>
      </c>
    </row>
    <row r="613" ht="10.05" customHeight="1" s="1003">
      <c r="A613" s="45" t="inlineStr">
        <is>
          <t>OLEAGINEUX</t>
        </is>
      </c>
      <c r="B613" s="45" t="inlineStr">
        <is>
          <t>Soja</t>
        </is>
      </c>
      <c r="C613" s="1112" t="n">
        <v>2004</v>
      </c>
      <c r="D613" s="45" t="inlineStr">
        <is>
          <t>2003/04</t>
        </is>
      </c>
      <c r="E613" s="1113" t="n">
        <v>4</v>
      </c>
      <c r="F613" s="48" t="n">
        <v>7428.9</v>
      </c>
      <c r="G613" s="48" t="n">
        <v>3012.8</v>
      </c>
    </row>
    <row r="614" ht="10.05" customHeight="1" s="1003">
      <c r="A614" s="45" t="inlineStr">
        <is>
          <t>OLEAGINEUX</t>
        </is>
      </c>
      <c r="B614" s="45" t="inlineStr">
        <is>
          <t>Soja</t>
        </is>
      </c>
      <c r="C614" s="1112" t="n">
        <v>2004</v>
      </c>
      <c r="D614" s="45" t="inlineStr">
        <is>
          <t>2003/04</t>
        </is>
      </c>
      <c r="E614" s="1113" t="n">
        <v>5</v>
      </c>
      <c r="F614" s="48" t="n">
        <v>6312</v>
      </c>
      <c r="G614" s="48" t="n">
        <v>2205</v>
      </c>
    </row>
    <row r="615" ht="10.05" customHeight="1" s="1003">
      <c r="A615" s="45" t="inlineStr">
        <is>
          <t>OLEAGINEUX</t>
        </is>
      </c>
      <c r="B615" s="45" t="inlineStr">
        <is>
          <t>Soja</t>
        </is>
      </c>
      <c r="C615" s="1112" t="n">
        <v>2004</v>
      </c>
      <c r="D615" s="45" t="inlineStr">
        <is>
          <t>2003/04</t>
        </is>
      </c>
      <c r="E615" s="1113" t="n">
        <v>6</v>
      </c>
      <c r="F615" s="48" t="n">
        <v>6094.4</v>
      </c>
      <c r="G615" s="48" t="n">
        <v>4434.5</v>
      </c>
    </row>
    <row r="616" ht="10.05" customHeight="1" s="1003">
      <c r="A616" s="45" t="inlineStr">
        <is>
          <t>OLEAGINEUX</t>
        </is>
      </c>
      <c r="B616" s="45" t="inlineStr">
        <is>
          <t>Soja</t>
        </is>
      </c>
      <c r="C616" s="1112" t="n">
        <v>2004</v>
      </c>
      <c r="D616" s="45" t="inlineStr">
        <is>
          <t>2004/05</t>
        </is>
      </c>
      <c r="E616" s="1113" t="n">
        <v>7</v>
      </c>
      <c r="F616" s="48" t="n">
        <v>5520.2</v>
      </c>
      <c r="G616" s="48" t="n">
        <v>4105.1</v>
      </c>
    </row>
    <row r="617" ht="10.05" customHeight="1" s="1003">
      <c r="A617" s="45" t="inlineStr">
        <is>
          <t>OLEAGINEUX</t>
        </is>
      </c>
      <c r="B617" s="45" t="inlineStr">
        <is>
          <t>Soja</t>
        </is>
      </c>
      <c r="C617" s="1112" t="n">
        <v>2004</v>
      </c>
      <c r="D617" s="45" t="inlineStr">
        <is>
          <t>2004/05</t>
        </is>
      </c>
      <c r="E617" s="1113" t="n">
        <v>8</v>
      </c>
      <c r="F617" s="48" t="n">
        <v>5192.1</v>
      </c>
      <c r="G617" s="48" t="n">
        <v>3526.1</v>
      </c>
    </row>
    <row r="618" ht="10.05" customHeight="1" s="1003">
      <c r="A618" s="45" t="inlineStr">
        <is>
          <t>OLEAGINEUX</t>
        </is>
      </c>
      <c r="B618" s="45" t="inlineStr">
        <is>
          <t>Soja</t>
        </is>
      </c>
      <c r="C618" s="1112" t="n">
        <v>2004</v>
      </c>
      <c r="D618" s="45" t="inlineStr">
        <is>
          <t>2004/05</t>
        </is>
      </c>
      <c r="E618" s="1113" t="n">
        <v>9</v>
      </c>
      <c r="F618" s="48" t="n">
        <v>5499.3</v>
      </c>
      <c r="G618" s="48" t="n">
        <v>1501.9</v>
      </c>
    </row>
    <row r="619" ht="10.05" customHeight="1" s="1003">
      <c r="A619" s="45" t="inlineStr">
        <is>
          <t>OLEAGINEUX</t>
        </is>
      </c>
      <c r="B619" s="45" t="inlineStr">
        <is>
          <t>Soja</t>
        </is>
      </c>
      <c r="C619" s="1112" t="n">
        <v>2004</v>
      </c>
      <c r="D619" s="45" t="inlineStr">
        <is>
          <t>2004/05</t>
        </is>
      </c>
      <c r="E619" s="1113" t="n">
        <v>10</v>
      </c>
      <c r="F619" s="48" t="n">
        <v>5019.8</v>
      </c>
      <c r="G619" s="48" t="n">
        <v>1941.7</v>
      </c>
    </row>
    <row r="620" ht="10.05" customHeight="1" s="1003">
      <c r="A620" s="45" t="inlineStr">
        <is>
          <t>OLEAGINEUX</t>
        </is>
      </c>
      <c r="B620" s="45" t="inlineStr">
        <is>
          <t>Soja</t>
        </is>
      </c>
      <c r="C620" s="1112" t="n">
        <v>2004</v>
      </c>
      <c r="D620" s="45" t="inlineStr">
        <is>
          <t>2004/05</t>
        </is>
      </c>
      <c r="E620" s="1113" t="n">
        <v>11</v>
      </c>
      <c r="F620" s="48" t="n">
        <v>5691.3</v>
      </c>
      <c r="G620" s="48" t="n">
        <v>2980.3</v>
      </c>
    </row>
    <row r="621" ht="10.05" customHeight="1" s="1003">
      <c r="A621" s="45" t="inlineStr">
        <is>
          <t>OLEAGINEUX</t>
        </is>
      </c>
      <c r="B621" s="45" t="inlineStr">
        <is>
          <t>Soja</t>
        </is>
      </c>
      <c r="C621" s="1112" t="n">
        <v>2004</v>
      </c>
      <c r="D621" s="45" t="inlineStr">
        <is>
          <t>2004/05</t>
        </is>
      </c>
      <c r="E621" s="1113" t="n">
        <v>12</v>
      </c>
      <c r="F621" s="48" t="n">
        <v>6427.5</v>
      </c>
      <c r="G621" s="48" t="n">
        <v>2922.8</v>
      </c>
    </row>
    <row r="622" ht="10.05" customHeight="1" s="1003">
      <c r="A622" s="45" t="inlineStr">
        <is>
          <t>OLEAGINEUX</t>
        </is>
      </c>
      <c r="B622" s="45" t="inlineStr">
        <is>
          <t>Soja</t>
        </is>
      </c>
      <c r="C622" s="1112" t="n">
        <v>2005</v>
      </c>
      <c r="D622" s="45" t="inlineStr">
        <is>
          <t>2004/05</t>
        </is>
      </c>
      <c r="E622" s="1113" t="n">
        <v>1</v>
      </c>
      <c r="F622" s="48" t="n">
        <v>7726.6</v>
      </c>
      <c r="G622" s="48" t="n">
        <v>2786.1</v>
      </c>
    </row>
    <row r="623" ht="10.05" customHeight="1" s="1003">
      <c r="A623" s="45" t="inlineStr">
        <is>
          <t>OLEAGINEUX</t>
        </is>
      </c>
      <c r="B623" s="45" t="inlineStr">
        <is>
          <t>Soja</t>
        </is>
      </c>
      <c r="C623" s="1112" t="n">
        <v>2005</v>
      </c>
      <c r="D623" s="45" t="inlineStr">
        <is>
          <t>2004/05</t>
        </is>
      </c>
      <c r="E623" s="1113" t="n">
        <v>2</v>
      </c>
      <c r="F623" s="48" t="n">
        <v>6618.4</v>
      </c>
      <c r="G623" s="48" t="n">
        <v>3094.8</v>
      </c>
    </row>
    <row r="624" ht="10.05" customHeight="1" s="1003">
      <c r="A624" s="45" t="inlineStr">
        <is>
          <t>OLEAGINEUX</t>
        </is>
      </c>
      <c r="B624" s="45" t="inlineStr">
        <is>
          <t>Soja</t>
        </is>
      </c>
      <c r="C624" s="1112" t="n">
        <v>2005</v>
      </c>
      <c r="D624" s="45" t="inlineStr">
        <is>
          <t>2004/05</t>
        </is>
      </c>
      <c r="E624" s="1113" t="n">
        <v>3</v>
      </c>
      <c r="F624" s="48" t="n">
        <v>8676.5</v>
      </c>
      <c r="G624" s="48" t="n">
        <v>2937.6</v>
      </c>
    </row>
    <row r="625" ht="10.05" customHeight="1" s="1003">
      <c r="A625" s="45" t="inlineStr">
        <is>
          <t>OLEAGINEUX</t>
        </is>
      </c>
      <c r="B625" s="45" t="inlineStr">
        <is>
          <t>Soja</t>
        </is>
      </c>
      <c r="C625" s="1112" t="n">
        <v>2005</v>
      </c>
      <c r="D625" s="45" t="inlineStr">
        <is>
          <t>2004/05</t>
        </is>
      </c>
      <c r="E625" s="1113" t="n">
        <v>4</v>
      </c>
      <c r="F625" s="48" t="n">
        <v>7850.1</v>
      </c>
      <c r="G625" s="48" t="n">
        <v>3674.9</v>
      </c>
    </row>
    <row r="626" ht="10.05" customHeight="1" s="1003">
      <c r="A626" s="45" t="inlineStr">
        <is>
          <t>OLEAGINEUX</t>
        </is>
      </c>
      <c r="B626" s="45" t="inlineStr">
        <is>
          <t>Soja</t>
        </is>
      </c>
      <c r="C626" s="1112" t="n">
        <v>2005</v>
      </c>
      <c r="D626" s="45" t="inlineStr">
        <is>
          <t>2004/05</t>
        </is>
      </c>
      <c r="E626" s="1113" t="n">
        <v>5</v>
      </c>
      <c r="F626" s="48" t="n">
        <v>7405.8</v>
      </c>
      <c r="G626" s="48" t="n">
        <v>2578.8</v>
      </c>
    </row>
    <row r="627" ht="10.05" customHeight="1" s="1003">
      <c r="A627" s="45" t="inlineStr">
        <is>
          <t>OLEAGINEUX</t>
        </is>
      </c>
      <c r="B627" s="45" t="inlineStr">
        <is>
          <t>Soja</t>
        </is>
      </c>
      <c r="C627" s="1112" t="n">
        <v>2005</v>
      </c>
      <c r="D627" s="45" t="inlineStr">
        <is>
          <t>2004/05</t>
        </is>
      </c>
      <c r="E627" s="1113" t="n">
        <v>6</v>
      </c>
      <c r="F627" s="48" t="n">
        <v>6402.5</v>
      </c>
      <c r="G627" s="48" t="n">
        <v>3146.7</v>
      </c>
    </row>
    <row r="628" ht="10.05" customHeight="1" s="1003">
      <c r="A628" s="45" t="inlineStr">
        <is>
          <t>OLEAGINEUX</t>
        </is>
      </c>
      <c r="B628" s="45" t="inlineStr">
        <is>
          <t>Soja</t>
        </is>
      </c>
      <c r="C628" s="1112" t="n">
        <v>2005</v>
      </c>
      <c r="D628" s="45" t="inlineStr">
        <is>
          <t>2005/06</t>
        </is>
      </c>
      <c r="E628" s="1113" t="n">
        <v>7</v>
      </c>
      <c r="F628" s="48" t="n">
        <v>6042.8</v>
      </c>
      <c r="G628" s="48" t="n">
        <v>1967.9</v>
      </c>
    </row>
    <row r="629" ht="10.05" customHeight="1" s="1003">
      <c r="A629" s="45" t="inlineStr">
        <is>
          <t>OLEAGINEUX</t>
        </is>
      </c>
      <c r="B629" s="45" t="inlineStr">
        <is>
          <t>Soja</t>
        </is>
      </c>
      <c r="C629" s="1112" t="n">
        <v>2005</v>
      </c>
      <c r="D629" s="45" t="inlineStr">
        <is>
          <t>2005/06</t>
        </is>
      </c>
      <c r="E629" s="1113" t="n">
        <v>8</v>
      </c>
      <c r="F629" s="48" t="n">
        <v>6555.7</v>
      </c>
      <c r="G629" s="48" t="n">
        <v>2226.8</v>
      </c>
    </row>
    <row r="630" ht="10.05" customHeight="1" s="1003">
      <c r="A630" s="45" t="inlineStr">
        <is>
          <t>OLEAGINEUX</t>
        </is>
      </c>
      <c r="B630" s="45" t="inlineStr">
        <is>
          <t>Soja</t>
        </is>
      </c>
      <c r="C630" s="1112" t="n">
        <v>2005</v>
      </c>
      <c r="D630" s="45" t="inlineStr">
        <is>
          <t>2005/06</t>
        </is>
      </c>
      <c r="E630" s="1113" t="n">
        <v>9</v>
      </c>
      <c r="F630" s="48" t="n">
        <v>5341.6</v>
      </c>
      <c r="G630" s="48" t="n">
        <v>2249.5</v>
      </c>
    </row>
    <row r="631" ht="10.05" customHeight="1" s="1003">
      <c r="A631" s="45" t="inlineStr">
        <is>
          <t>OLEAGINEUX</t>
        </is>
      </c>
      <c r="B631" s="45" t="inlineStr">
        <is>
          <t>Soja</t>
        </is>
      </c>
      <c r="C631" s="1112" t="n">
        <v>2005</v>
      </c>
      <c r="D631" s="45" t="inlineStr">
        <is>
          <t>2005/06</t>
        </is>
      </c>
      <c r="E631" s="1113" t="n">
        <v>10</v>
      </c>
      <c r="F631" s="48" t="n">
        <v>5840.1</v>
      </c>
      <c r="G631" s="48" t="n">
        <v>1953.2</v>
      </c>
    </row>
    <row r="632" ht="10.05" customHeight="1" s="1003">
      <c r="A632" s="45" t="inlineStr">
        <is>
          <t>OLEAGINEUX</t>
        </is>
      </c>
      <c r="B632" s="45" t="inlineStr">
        <is>
          <t>Soja</t>
        </is>
      </c>
      <c r="C632" s="1112" t="n">
        <v>2005</v>
      </c>
      <c r="D632" s="45" t="inlineStr">
        <is>
          <t>2005/06</t>
        </is>
      </c>
      <c r="E632" s="1113" t="n">
        <v>11</v>
      </c>
      <c r="F632" s="48" t="n">
        <v>6603.3</v>
      </c>
      <c r="G632" s="48" t="n">
        <v>2590.6</v>
      </c>
    </row>
    <row r="633" ht="10.05" customHeight="1" s="1003">
      <c r="A633" s="45" t="inlineStr">
        <is>
          <t>OLEAGINEUX</t>
        </is>
      </c>
      <c r="B633" s="45" t="inlineStr">
        <is>
          <t>Soja</t>
        </is>
      </c>
      <c r="C633" s="1112" t="n">
        <v>2005</v>
      </c>
      <c r="D633" s="45" t="inlineStr">
        <is>
          <t>2005/06</t>
        </is>
      </c>
      <c r="E633" s="1113" t="n">
        <v>12</v>
      </c>
      <c r="F633" s="48" t="n">
        <v>6814.7</v>
      </c>
      <c r="G633" s="48" t="n">
        <v>2925.2</v>
      </c>
    </row>
    <row r="634" ht="10.05" customHeight="1" s="1003">
      <c r="A634" s="45" t="inlineStr">
        <is>
          <t>OLEAGINEUX</t>
        </is>
      </c>
      <c r="B634" s="45" t="inlineStr">
        <is>
          <t>Soja</t>
        </is>
      </c>
      <c r="C634" s="1112" t="n">
        <v>2006</v>
      </c>
      <c r="D634" s="45" t="inlineStr">
        <is>
          <t>2005/06</t>
        </is>
      </c>
      <c r="E634" s="1113" t="n">
        <v>1</v>
      </c>
      <c r="F634" s="48" t="n">
        <v>5363.3</v>
      </c>
      <c r="G634" s="48" t="n">
        <v>2530.9</v>
      </c>
    </row>
    <row r="635" ht="10.05" customHeight="1" s="1003">
      <c r="A635" s="45" t="inlineStr">
        <is>
          <t>OLEAGINEUX</t>
        </is>
      </c>
      <c r="B635" s="45" t="inlineStr">
        <is>
          <t>Soja</t>
        </is>
      </c>
      <c r="C635" s="1112" t="n">
        <v>2006</v>
      </c>
      <c r="D635" s="45" t="inlineStr">
        <is>
          <t>2005/06</t>
        </is>
      </c>
      <c r="E635" s="1113" t="n">
        <v>2</v>
      </c>
      <c r="F635" s="48" t="n">
        <v>6527.2</v>
      </c>
      <c r="G635" s="48" t="n">
        <v>2862.3</v>
      </c>
    </row>
    <row r="636" ht="10.05" customHeight="1" s="1003">
      <c r="A636" s="45" t="inlineStr">
        <is>
          <t>OLEAGINEUX</t>
        </is>
      </c>
      <c r="B636" s="45" t="inlineStr">
        <is>
          <t>Soja</t>
        </is>
      </c>
      <c r="C636" s="1112" t="n">
        <v>2006</v>
      </c>
      <c r="D636" s="45" t="inlineStr">
        <is>
          <t>2005/06</t>
        </is>
      </c>
      <c r="E636" s="1113" t="n">
        <v>3</v>
      </c>
      <c r="F636" s="48" t="n">
        <v>6359.2</v>
      </c>
      <c r="G636" s="48" t="n">
        <v>3564.8</v>
      </c>
    </row>
    <row r="637" ht="10.05" customHeight="1" s="1003">
      <c r="A637" s="45" t="inlineStr">
        <is>
          <t>OLEAGINEUX</t>
        </is>
      </c>
      <c r="B637" s="45" t="inlineStr">
        <is>
          <t>Soja</t>
        </is>
      </c>
      <c r="C637" s="1112" t="n">
        <v>2006</v>
      </c>
      <c r="D637" s="45" t="inlineStr">
        <is>
          <t>2005/06</t>
        </is>
      </c>
      <c r="E637" s="1113" t="n">
        <v>4</v>
      </c>
      <c r="F637" s="48" t="n">
        <v>5314.9</v>
      </c>
      <c r="G637" s="48" t="n">
        <v>2904.7</v>
      </c>
    </row>
    <row r="638" ht="10.05" customHeight="1" s="1003">
      <c r="A638" s="45" t="inlineStr">
        <is>
          <t>OLEAGINEUX</t>
        </is>
      </c>
      <c r="B638" s="45" t="inlineStr">
        <is>
          <t>Soja</t>
        </is>
      </c>
      <c r="C638" s="1112" t="n">
        <v>2006</v>
      </c>
      <c r="D638" s="45" t="inlineStr">
        <is>
          <t>2005/06</t>
        </is>
      </c>
      <c r="E638" s="1113" t="n">
        <v>5</v>
      </c>
      <c r="F638" s="48" t="n">
        <v>5494.2</v>
      </c>
      <c r="G638" s="48" t="n">
        <v>2098.9</v>
      </c>
    </row>
    <row r="639" ht="10.05" customHeight="1" s="1003">
      <c r="A639" s="45" t="inlineStr">
        <is>
          <t>OLEAGINEUX</t>
        </is>
      </c>
      <c r="B639" s="45" t="inlineStr">
        <is>
          <t>Soja</t>
        </is>
      </c>
      <c r="C639" s="1112" t="n">
        <v>2006</v>
      </c>
      <c r="D639" s="45" t="inlineStr">
        <is>
          <t>2005/06</t>
        </is>
      </c>
      <c r="E639" s="1113" t="n">
        <v>6</v>
      </c>
      <c r="F639" s="48" t="n">
        <v>5382.3</v>
      </c>
      <c r="G639" s="48" t="n">
        <v>3043.8</v>
      </c>
    </row>
    <row r="640" ht="10.05" customHeight="1" s="1003">
      <c r="A640" s="45" t="inlineStr">
        <is>
          <t>OLEAGINEUX</t>
        </is>
      </c>
      <c r="B640" s="45" t="inlineStr">
        <is>
          <t>Soja</t>
        </is>
      </c>
      <c r="C640" s="1112" t="n">
        <v>2006</v>
      </c>
      <c r="D640" s="45" t="inlineStr">
        <is>
          <t>2006/07</t>
        </is>
      </c>
      <c r="E640" s="1113" t="n">
        <v>7</v>
      </c>
      <c r="F640" s="48" t="n">
        <v>5320.8</v>
      </c>
      <c r="G640" s="48" t="n">
        <v>2139.1</v>
      </c>
    </row>
    <row r="641" ht="10.05" customHeight="1" s="1003">
      <c r="A641" s="45" t="inlineStr">
        <is>
          <t>OLEAGINEUX</t>
        </is>
      </c>
      <c r="B641" s="45" t="inlineStr">
        <is>
          <t>Soja</t>
        </is>
      </c>
      <c r="C641" s="1112" t="n">
        <v>2006</v>
      </c>
      <c r="D641" s="45" t="inlineStr">
        <is>
          <t>2006/07</t>
        </is>
      </c>
      <c r="E641" s="1113" t="n">
        <v>8</v>
      </c>
      <c r="F641" s="48" t="n">
        <v>5931.2</v>
      </c>
      <c r="G641" s="48" t="n">
        <v>1517.9</v>
      </c>
    </row>
    <row r="642" ht="10.05" customHeight="1" s="1003">
      <c r="A642" s="45" t="inlineStr">
        <is>
          <t>OLEAGINEUX</t>
        </is>
      </c>
      <c r="B642" s="45" t="inlineStr">
        <is>
          <t>Soja</t>
        </is>
      </c>
      <c r="C642" s="1112" t="n">
        <v>2006</v>
      </c>
      <c r="D642" s="45" t="inlineStr">
        <is>
          <t>2006/07</t>
        </is>
      </c>
      <c r="E642" s="1113" t="n">
        <v>9</v>
      </c>
      <c r="F642" s="48" t="n">
        <v>5502</v>
      </c>
      <c r="G642" s="48" t="n">
        <v>1496.8</v>
      </c>
    </row>
    <row r="643" ht="10.05" customHeight="1" s="1003">
      <c r="A643" s="45" t="inlineStr">
        <is>
          <t>OLEAGINEUX</t>
        </is>
      </c>
      <c r="B643" s="45" t="inlineStr">
        <is>
          <t>Soja</t>
        </is>
      </c>
      <c r="C643" s="1112" t="n">
        <v>2006</v>
      </c>
      <c r="D643" s="45" t="inlineStr">
        <is>
          <t>2006/07</t>
        </is>
      </c>
      <c r="E643" s="1113" t="n">
        <v>10</v>
      </c>
      <c r="F643" s="48" t="n">
        <v>5985.6</v>
      </c>
      <c r="G643" s="48" t="n">
        <v>2013.1</v>
      </c>
    </row>
    <row r="644" ht="10.05" customHeight="1" s="1003">
      <c r="A644" s="45" t="inlineStr">
        <is>
          <t>OLEAGINEUX</t>
        </is>
      </c>
      <c r="B644" s="45" t="inlineStr">
        <is>
          <t>Soja</t>
        </is>
      </c>
      <c r="C644" s="1112" t="n">
        <v>2006</v>
      </c>
      <c r="D644" s="45" t="inlineStr">
        <is>
          <t>2006/07</t>
        </is>
      </c>
      <c r="E644" s="1113" t="n">
        <v>11</v>
      </c>
      <c r="F644" s="48" t="n">
        <v>6073.1</v>
      </c>
      <c r="G644" s="48" t="n">
        <v>2344.9</v>
      </c>
    </row>
    <row r="645" ht="10.05" customHeight="1" s="1003">
      <c r="A645" s="45" t="inlineStr">
        <is>
          <t>OLEAGINEUX</t>
        </is>
      </c>
      <c r="B645" s="45" t="inlineStr">
        <is>
          <t>Soja</t>
        </is>
      </c>
      <c r="C645" s="1112" t="n">
        <v>2006</v>
      </c>
      <c r="D645" s="45" t="inlineStr">
        <is>
          <t>2006/07</t>
        </is>
      </c>
      <c r="E645" s="1113" t="n">
        <v>12</v>
      </c>
      <c r="F645" s="48" t="n">
        <v>6340.6</v>
      </c>
      <c r="G645" s="48" t="n">
        <v>2611.5</v>
      </c>
    </row>
    <row r="646" ht="10.05" customHeight="1" s="1003">
      <c r="A646" s="45" t="inlineStr">
        <is>
          <t>OLEAGINEUX</t>
        </is>
      </c>
      <c r="B646" s="45" t="inlineStr">
        <is>
          <t>Soja</t>
        </is>
      </c>
      <c r="C646" s="1112" t="n">
        <v>2007</v>
      </c>
      <c r="D646" s="45" t="inlineStr">
        <is>
          <t>2006/07</t>
        </is>
      </c>
      <c r="E646" s="1113" t="n">
        <v>1</v>
      </c>
      <c r="F646" s="48" t="n">
        <v>6554.9</v>
      </c>
      <c r="G646" s="48" t="n">
        <v>2648.3</v>
      </c>
    </row>
    <row r="647" ht="10.05" customHeight="1" s="1003">
      <c r="A647" s="45" t="inlineStr">
        <is>
          <t>OLEAGINEUX</t>
        </is>
      </c>
      <c r="B647" s="45" t="inlineStr">
        <is>
          <t>Soja</t>
        </is>
      </c>
      <c r="C647" s="1112" t="n">
        <v>2007</v>
      </c>
      <c r="D647" s="45" t="inlineStr">
        <is>
          <t>2006/07</t>
        </is>
      </c>
      <c r="E647" s="1113" t="n">
        <v>2</v>
      </c>
      <c r="F647" s="48" t="n">
        <v>6253.1</v>
      </c>
      <c r="G647" s="48" t="n">
        <v>2439.7</v>
      </c>
    </row>
    <row r="648" ht="10.05" customHeight="1" s="1003">
      <c r="A648" s="45" t="inlineStr">
        <is>
          <t>OLEAGINEUX</t>
        </is>
      </c>
      <c r="B648" s="45" t="inlineStr">
        <is>
          <t>Soja</t>
        </is>
      </c>
      <c r="C648" s="1112" t="n">
        <v>2007</v>
      </c>
      <c r="D648" s="45" t="inlineStr">
        <is>
          <t>2006/07</t>
        </is>
      </c>
      <c r="E648" s="1113" t="n">
        <v>3</v>
      </c>
      <c r="F648" s="48" t="n">
        <v>6323.1</v>
      </c>
      <c r="G648" s="48" t="n">
        <v>3120.7</v>
      </c>
    </row>
    <row r="649" ht="10.05" customHeight="1" s="1003">
      <c r="A649" s="45" t="inlineStr">
        <is>
          <t>OLEAGINEUX</t>
        </is>
      </c>
      <c r="B649" s="45" t="inlineStr">
        <is>
          <t>Soja</t>
        </is>
      </c>
      <c r="C649" s="1112" t="n">
        <v>2007</v>
      </c>
      <c r="D649" s="45" t="inlineStr">
        <is>
          <t>2006/07</t>
        </is>
      </c>
      <c r="E649" s="1113" t="n">
        <v>4</v>
      </c>
      <c r="F649" s="48" t="n">
        <v>5705.9</v>
      </c>
      <c r="G649" s="48" t="n">
        <v>3198.5</v>
      </c>
    </row>
    <row r="650" ht="10.05" customHeight="1" s="1003">
      <c r="A650" s="45" t="inlineStr">
        <is>
          <t>OLEAGINEUX</t>
        </is>
      </c>
      <c r="B650" s="45" t="inlineStr">
        <is>
          <t>Soja</t>
        </is>
      </c>
      <c r="C650" s="1112" t="n">
        <v>2007</v>
      </c>
      <c r="D650" s="45" t="inlineStr">
        <is>
          <t>2006/07</t>
        </is>
      </c>
      <c r="E650" s="1113" t="n">
        <v>5</v>
      </c>
      <c r="F650" s="48" t="n">
        <v>5532.6</v>
      </c>
      <c r="G650" s="48" t="n">
        <v>2436.5</v>
      </c>
    </row>
    <row r="651" ht="10.05" customHeight="1" s="1003">
      <c r="A651" s="45" t="inlineStr">
        <is>
          <t>OLEAGINEUX</t>
        </is>
      </c>
      <c r="B651" s="45" t="inlineStr">
        <is>
          <t>Soja</t>
        </is>
      </c>
      <c r="C651" s="1112" t="n">
        <v>2007</v>
      </c>
      <c r="D651" s="45" t="inlineStr">
        <is>
          <t>2006/07</t>
        </is>
      </c>
      <c r="E651" s="1113" t="n">
        <v>6</v>
      </c>
      <c r="F651" s="48" t="n">
        <v>4899.2</v>
      </c>
      <c r="G651" s="48" t="n">
        <v>3213.8</v>
      </c>
    </row>
    <row r="652" ht="10.05" customHeight="1" s="1003">
      <c r="A652" s="45" t="inlineStr">
        <is>
          <t>OLEAGINEUX</t>
        </is>
      </c>
      <c r="B652" s="45" t="inlineStr">
        <is>
          <t>Soja</t>
        </is>
      </c>
      <c r="C652" s="1112" t="n">
        <v>2007</v>
      </c>
      <c r="D652" s="45" t="inlineStr">
        <is>
          <t>2007/08</t>
        </is>
      </c>
      <c r="E652" s="1113" t="n">
        <v>7</v>
      </c>
      <c r="F652" s="48" t="n">
        <v>5180</v>
      </c>
      <c r="G652" s="48" t="n">
        <v>2836.3</v>
      </c>
    </row>
    <row r="653" ht="10.05" customHeight="1" s="1003">
      <c r="A653" s="45" t="inlineStr">
        <is>
          <t>OLEAGINEUX</t>
        </is>
      </c>
      <c r="B653" s="45" t="inlineStr">
        <is>
          <t>Soja</t>
        </is>
      </c>
      <c r="C653" s="1112" t="n">
        <v>2007</v>
      </c>
      <c r="D653" s="45" t="inlineStr">
        <is>
          <t>2007/08</t>
        </is>
      </c>
      <c r="E653" s="1113" t="n">
        <v>8</v>
      </c>
      <c r="F653" s="48" t="n">
        <v>5321.8</v>
      </c>
      <c r="G653" s="48" t="n">
        <v>1911.9</v>
      </c>
    </row>
    <row r="654" ht="10.05" customHeight="1" s="1003">
      <c r="A654" s="45" t="inlineStr">
        <is>
          <t>OLEAGINEUX</t>
        </is>
      </c>
      <c r="B654" s="45" t="inlineStr">
        <is>
          <t>Soja</t>
        </is>
      </c>
      <c r="C654" s="1112" t="n">
        <v>2007</v>
      </c>
      <c r="D654" s="45" t="inlineStr">
        <is>
          <t>2007/08</t>
        </is>
      </c>
      <c r="E654" s="1113" t="n">
        <v>9</v>
      </c>
      <c r="F654" s="48" t="n">
        <v>3315</v>
      </c>
      <c r="G654" s="48" t="n">
        <v>1358.2</v>
      </c>
    </row>
    <row r="655" ht="10.05" customHeight="1" s="1003">
      <c r="A655" s="45" t="inlineStr">
        <is>
          <t>OLEAGINEUX</t>
        </is>
      </c>
      <c r="B655" s="45" t="inlineStr">
        <is>
          <t>Soja</t>
        </is>
      </c>
      <c r="C655" s="1112" t="n">
        <v>2007</v>
      </c>
      <c r="D655" s="45" t="inlineStr">
        <is>
          <t>2007/08</t>
        </is>
      </c>
      <c r="E655" s="1113" t="n">
        <v>10</v>
      </c>
      <c r="F655" s="48" t="n">
        <v>3963.2</v>
      </c>
      <c r="G655" s="48" t="n">
        <v>1486.5</v>
      </c>
    </row>
    <row r="656" ht="10.05" customHeight="1" s="1003">
      <c r="A656" s="45" t="inlineStr">
        <is>
          <t>OLEAGINEUX</t>
        </is>
      </c>
      <c r="B656" s="45" t="inlineStr">
        <is>
          <t>Soja</t>
        </is>
      </c>
      <c r="C656" s="1112" t="n">
        <v>2007</v>
      </c>
      <c r="D656" s="45" t="inlineStr">
        <is>
          <t>2007/08</t>
        </is>
      </c>
      <c r="E656" s="1113" t="n">
        <v>11</v>
      </c>
      <c r="F656" s="48" t="n">
        <v>4602.1</v>
      </c>
      <c r="G656" s="48" t="n">
        <v>2565.4</v>
      </c>
    </row>
    <row r="657" ht="10.05" customHeight="1" s="1003">
      <c r="A657" s="45" t="inlineStr">
        <is>
          <t>OLEAGINEUX</t>
        </is>
      </c>
      <c r="B657" s="45" t="inlineStr">
        <is>
          <t>Soja</t>
        </is>
      </c>
      <c r="C657" s="1112" t="n">
        <v>2007</v>
      </c>
      <c r="D657" s="45" t="inlineStr">
        <is>
          <t>2007/08</t>
        </is>
      </c>
      <c r="E657" s="1113" t="n">
        <v>12</v>
      </c>
      <c r="F657" s="48" t="n">
        <v>5667.7</v>
      </c>
      <c r="G657" s="48" t="n">
        <v>1799.5</v>
      </c>
    </row>
    <row r="658" ht="10.05" customHeight="1" s="1003">
      <c r="A658" s="45" t="inlineStr">
        <is>
          <t>OLEAGINEUX</t>
        </is>
      </c>
      <c r="B658" s="45" t="inlineStr">
        <is>
          <t>Soja</t>
        </is>
      </c>
      <c r="C658" s="1112" t="n">
        <v>2008</v>
      </c>
      <c r="D658" s="45" t="inlineStr">
        <is>
          <t>2007/08</t>
        </is>
      </c>
      <c r="E658" s="1113" t="n">
        <v>1</v>
      </c>
      <c r="F658" s="48" t="n">
        <v>5398.7</v>
      </c>
      <c r="G658" s="48" t="n">
        <v>2664.6</v>
      </c>
    </row>
    <row r="659" ht="10.05" customHeight="1" s="1003">
      <c r="A659" s="45" t="inlineStr">
        <is>
          <t>OLEAGINEUX</t>
        </is>
      </c>
      <c r="B659" s="45" t="inlineStr">
        <is>
          <t>Soja</t>
        </is>
      </c>
      <c r="C659" s="1112" t="n">
        <v>2008</v>
      </c>
      <c r="D659" s="45" t="inlineStr">
        <is>
          <t>2007/08</t>
        </is>
      </c>
      <c r="E659" s="1113" t="n">
        <v>2</v>
      </c>
      <c r="F659" s="48" t="n">
        <v>5062</v>
      </c>
      <c r="G659" s="48" t="n">
        <v>2275.5</v>
      </c>
    </row>
    <row r="660" ht="10.05" customHeight="1" s="1003">
      <c r="A660" s="45" t="inlineStr">
        <is>
          <t>OLEAGINEUX</t>
        </is>
      </c>
      <c r="B660" s="45" t="inlineStr">
        <is>
          <t>Soja</t>
        </is>
      </c>
      <c r="C660" s="1112" t="n">
        <v>2008</v>
      </c>
      <c r="D660" s="45" t="inlineStr">
        <is>
          <t>2007/08</t>
        </is>
      </c>
      <c r="E660" s="1113" t="n">
        <v>3</v>
      </c>
      <c r="F660" s="48" t="n">
        <v>4551.1</v>
      </c>
      <c r="G660" s="48" t="n">
        <v>2370.6</v>
      </c>
    </row>
    <row r="661" ht="10.05" customHeight="1" s="1003">
      <c r="A661" s="45" t="inlineStr">
        <is>
          <t>OLEAGINEUX</t>
        </is>
      </c>
      <c r="B661" s="45" t="inlineStr">
        <is>
          <t>Soja</t>
        </is>
      </c>
      <c r="C661" s="1112" t="n">
        <v>2008</v>
      </c>
      <c r="D661" s="45" t="inlineStr">
        <is>
          <t>2007/08</t>
        </is>
      </c>
      <c r="E661" s="1113" t="n">
        <v>4</v>
      </c>
      <c r="F661" s="48" t="n">
        <v>4965.5</v>
      </c>
      <c r="G661" s="48" t="n">
        <v>2158.4</v>
      </c>
    </row>
    <row r="662" ht="10.05" customHeight="1" s="1003">
      <c r="A662" s="45" t="inlineStr">
        <is>
          <t>OLEAGINEUX</t>
        </is>
      </c>
      <c r="B662" s="45" t="inlineStr">
        <is>
          <t>Soja</t>
        </is>
      </c>
      <c r="C662" s="1112" t="n">
        <v>2008</v>
      </c>
      <c r="D662" s="45" t="inlineStr">
        <is>
          <t>2007/08</t>
        </is>
      </c>
      <c r="E662" s="1113" t="n">
        <v>5</v>
      </c>
      <c r="F662" s="48" t="n">
        <v>4656</v>
      </c>
      <c r="G662" s="48" t="n">
        <v>2534.8</v>
      </c>
    </row>
    <row r="663" ht="10.05" customHeight="1" s="1003">
      <c r="A663" s="45" t="inlineStr">
        <is>
          <t>OLEAGINEUX</t>
        </is>
      </c>
      <c r="B663" s="45" t="inlineStr">
        <is>
          <t>Soja</t>
        </is>
      </c>
      <c r="C663" s="1112" t="n">
        <v>2008</v>
      </c>
      <c r="D663" s="45" t="inlineStr">
        <is>
          <t>2007/08</t>
        </is>
      </c>
      <c r="E663" s="1113" t="n">
        <v>6</v>
      </c>
      <c r="F663" s="48" t="n">
        <v>5346.4</v>
      </c>
      <c r="G663" s="48" t="n">
        <v>2603</v>
      </c>
    </row>
    <row r="664" ht="10.05" customHeight="1" s="1003">
      <c r="A664" s="45" t="inlineStr">
        <is>
          <t>OLEAGINEUX</t>
        </is>
      </c>
      <c r="B664" s="45" t="inlineStr">
        <is>
          <t>Soja</t>
        </is>
      </c>
      <c r="C664" s="1112" t="n">
        <v>2008</v>
      </c>
      <c r="D664" s="45" t="inlineStr">
        <is>
          <t>2008/09</t>
        </is>
      </c>
      <c r="E664" s="1113" t="n">
        <v>7</v>
      </c>
      <c r="F664" s="48" t="n">
        <v>5978.7</v>
      </c>
      <c r="G664" s="48" t="n">
        <v>1944.4</v>
      </c>
    </row>
    <row r="665" ht="10.05" customHeight="1" s="1003">
      <c r="A665" s="45" t="inlineStr">
        <is>
          <t>OLEAGINEUX</t>
        </is>
      </c>
      <c r="B665" s="45" t="inlineStr">
        <is>
          <t>Soja</t>
        </is>
      </c>
      <c r="C665" s="1112" t="n">
        <v>2008</v>
      </c>
      <c r="D665" s="45" t="inlineStr">
        <is>
          <t>2008/09</t>
        </is>
      </c>
      <c r="E665" s="1113" t="n">
        <v>8</v>
      </c>
      <c r="F665" s="48" t="n">
        <v>4858.2</v>
      </c>
      <c r="G665" s="48" t="n">
        <v>2175.8</v>
      </c>
    </row>
    <row r="666" ht="10.05" customHeight="1" s="1003">
      <c r="A666" s="45" t="inlineStr">
        <is>
          <t>OLEAGINEUX</t>
        </is>
      </c>
      <c r="B666" s="45" t="inlineStr">
        <is>
          <t>Soja</t>
        </is>
      </c>
      <c r="C666" s="1112" t="n">
        <v>2008</v>
      </c>
      <c r="D666" s="45" t="inlineStr">
        <is>
          <t>2008/09</t>
        </is>
      </c>
      <c r="E666" s="1113" t="n">
        <v>9</v>
      </c>
      <c r="F666" s="48" t="n">
        <v>4336.5</v>
      </c>
      <c r="G666" s="48" t="n">
        <v>2710.3</v>
      </c>
    </row>
    <row r="667" ht="10.05" customHeight="1" s="1003">
      <c r="A667" s="45" t="inlineStr">
        <is>
          <t>OLEAGINEUX</t>
        </is>
      </c>
      <c r="B667" s="45" t="inlineStr">
        <is>
          <t>Soja</t>
        </is>
      </c>
      <c r="C667" s="1112" t="n">
        <v>2008</v>
      </c>
      <c r="D667" s="45" t="inlineStr">
        <is>
          <t>2008/09</t>
        </is>
      </c>
      <c r="E667" s="1113" t="n">
        <v>10</v>
      </c>
      <c r="F667" s="48" t="n">
        <v>4035.5</v>
      </c>
      <c r="G667" s="48" t="n">
        <v>2651.9</v>
      </c>
    </row>
    <row r="668" ht="10.05" customHeight="1" s="1003">
      <c r="A668" s="45" t="inlineStr">
        <is>
          <t>OLEAGINEUX</t>
        </is>
      </c>
      <c r="B668" s="45" t="inlineStr">
        <is>
          <t>Soja</t>
        </is>
      </c>
      <c r="C668" s="1112" t="n">
        <v>2008</v>
      </c>
      <c r="D668" s="45" t="inlineStr">
        <is>
          <t>2008/09</t>
        </is>
      </c>
      <c r="E668" s="1113" t="n">
        <v>11</v>
      </c>
      <c r="F668" s="48" t="n">
        <v>3794.9</v>
      </c>
      <c r="G668" s="48" t="n">
        <v>2431.7</v>
      </c>
    </row>
    <row r="669" ht="10.05" customHeight="1" s="1003">
      <c r="A669" s="45" t="inlineStr">
        <is>
          <t>OLEAGINEUX</t>
        </is>
      </c>
      <c r="B669" s="45" t="inlineStr">
        <is>
          <t>Soja</t>
        </is>
      </c>
      <c r="C669" s="1112" t="n">
        <v>2008</v>
      </c>
      <c r="D669" s="45" t="inlineStr">
        <is>
          <t>2008/09</t>
        </is>
      </c>
      <c r="E669" s="1113" t="n">
        <v>12</v>
      </c>
      <c r="F669" s="48" t="n">
        <v>3183.1</v>
      </c>
      <c r="G669" s="48" t="n">
        <v>1932.4</v>
      </c>
    </row>
    <row r="670" ht="10.05" customHeight="1" s="1003">
      <c r="A670" s="45" t="inlineStr">
        <is>
          <t>OLEAGINEUX</t>
        </is>
      </c>
      <c r="B670" s="45" t="inlineStr">
        <is>
          <t>Soja</t>
        </is>
      </c>
      <c r="C670" s="1112" t="n">
        <v>2009</v>
      </c>
      <c r="D670" s="45" t="inlineStr">
        <is>
          <t>2008/09</t>
        </is>
      </c>
      <c r="E670" s="1113" t="n">
        <v>1</v>
      </c>
      <c r="F670" s="48" t="n">
        <v>3670.6</v>
      </c>
      <c r="G670" s="48" t="n">
        <v>1688.4</v>
      </c>
    </row>
    <row r="671" ht="10.05" customHeight="1" s="1003">
      <c r="A671" s="45" t="inlineStr">
        <is>
          <t>OLEAGINEUX</t>
        </is>
      </c>
      <c r="B671" s="45" t="inlineStr">
        <is>
          <t>Soja</t>
        </is>
      </c>
      <c r="C671" s="1112" t="n">
        <v>2009</v>
      </c>
      <c r="D671" s="45" t="inlineStr">
        <is>
          <t>2008/09</t>
        </is>
      </c>
      <c r="E671" s="1113" t="n">
        <v>2</v>
      </c>
      <c r="F671" s="48" t="n">
        <v>2622</v>
      </c>
      <c r="G671" s="48" t="n">
        <v>1804.7</v>
      </c>
    </row>
    <row r="672" ht="10.05" customHeight="1" s="1003">
      <c r="A672" s="45" t="inlineStr">
        <is>
          <t>OLEAGINEUX</t>
        </is>
      </c>
      <c r="B672" s="45" t="inlineStr">
        <is>
          <t>Soja</t>
        </is>
      </c>
      <c r="C672" s="1112" t="n">
        <v>2009</v>
      </c>
      <c r="D672" s="45" t="inlineStr">
        <is>
          <t>2008/09</t>
        </is>
      </c>
      <c r="E672" s="1113" t="n">
        <v>3</v>
      </c>
      <c r="F672" s="48" t="n">
        <v>3173</v>
      </c>
      <c r="G672" s="48" t="n">
        <v>1621.9</v>
      </c>
    </row>
    <row r="673" ht="10.05" customHeight="1" s="1003">
      <c r="A673" s="45" t="inlineStr">
        <is>
          <t>OLEAGINEUX</t>
        </is>
      </c>
      <c r="B673" s="45" t="inlineStr">
        <is>
          <t>Soja</t>
        </is>
      </c>
      <c r="C673" s="1112" t="n">
        <v>2009</v>
      </c>
      <c r="D673" s="45" t="inlineStr">
        <is>
          <t>2008/09</t>
        </is>
      </c>
      <c r="E673" s="1113" t="n">
        <v>4</v>
      </c>
      <c r="F673" s="48" t="n">
        <v>3226.9</v>
      </c>
      <c r="G673" s="48" t="n">
        <v>2131.9</v>
      </c>
    </row>
    <row r="674" ht="10.05" customHeight="1" s="1003">
      <c r="A674" s="45" t="inlineStr">
        <is>
          <t>OLEAGINEUX</t>
        </is>
      </c>
      <c r="B674" s="45" t="inlineStr">
        <is>
          <t>Soja</t>
        </is>
      </c>
      <c r="C674" s="1112" t="n">
        <v>2009</v>
      </c>
      <c r="D674" s="45" t="inlineStr">
        <is>
          <t>2008/09</t>
        </is>
      </c>
      <c r="E674" s="1113" t="n">
        <v>5</v>
      </c>
      <c r="F674" s="48" t="n">
        <v>3297.4</v>
      </c>
      <c r="G674" s="48" t="n">
        <v>2330.6</v>
      </c>
    </row>
    <row r="675" ht="10.05" customHeight="1" s="1003">
      <c r="A675" s="45" t="inlineStr">
        <is>
          <t>OLEAGINEUX</t>
        </is>
      </c>
      <c r="B675" s="45" t="inlineStr">
        <is>
          <t>Soja</t>
        </is>
      </c>
      <c r="C675" s="1112" t="n">
        <v>2009</v>
      </c>
      <c r="D675" s="45" t="inlineStr">
        <is>
          <t>2008/09</t>
        </is>
      </c>
      <c r="E675" s="1113" t="n">
        <v>6</v>
      </c>
      <c r="F675" s="48" t="n">
        <v>3644.3</v>
      </c>
      <c r="G675" s="48" t="n">
        <v>2515.5</v>
      </c>
    </row>
    <row r="676" ht="10.05" customHeight="1" s="1003">
      <c r="A676" s="45" t="inlineStr">
        <is>
          <t>OLEAGINEUX</t>
        </is>
      </c>
      <c r="B676" s="45" t="inlineStr">
        <is>
          <t>Soja</t>
        </is>
      </c>
      <c r="C676" s="1112" t="n">
        <v>2009</v>
      </c>
      <c r="D676" s="45" t="inlineStr">
        <is>
          <t>2009/10</t>
        </is>
      </c>
      <c r="E676" s="1113" t="n">
        <v>7</v>
      </c>
      <c r="F676" s="48" t="n">
        <v>2539.3</v>
      </c>
      <c r="G676" s="48" t="n">
        <v>1920.1</v>
      </c>
    </row>
    <row r="677" ht="10.05" customHeight="1" s="1003">
      <c r="A677" s="45" t="inlineStr">
        <is>
          <t>OLEAGINEUX</t>
        </is>
      </c>
      <c r="B677" s="45" t="inlineStr">
        <is>
          <t>Soja</t>
        </is>
      </c>
      <c r="C677" s="1112" t="n">
        <v>2009</v>
      </c>
      <c r="D677" s="45" t="inlineStr">
        <is>
          <t>2009/10</t>
        </is>
      </c>
      <c r="E677" s="1113" t="n">
        <v>8</v>
      </c>
      <c r="F677" s="48" t="n">
        <v>3326.2</v>
      </c>
      <c r="G677" s="48" t="n">
        <v>1717.4</v>
      </c>
    </row>
    <row r="678" ht="10.05" customHeight="1" s="1003">
      <c r="A678" s="45" t="inlineStr">
        <is>
          <t>OLEAGINEUX</t>
        </is>
      </c>
      <c r="B678" s="45" t="inlineStr">
        <is>
          <t>Soja</t>
        </is>
      </c>
      <c r="C678" s="1112" t="n">
        <v>2009</v>
      </c>
      <c r="D678" s="45" t="inlineStr">
        <is>
          <t>2009/10</t>
        </is>
      </c>
      <c r="E678" s="1113" t="n">
        <v>9</v>
      </c>
      <c r="F678" s="48" t="n">
        <v>3451.4</v>
      </c>
      <c r="G678" s="48" t="n">
        <v>1423</v>
      </c>
    </row>
    <row r="679" ht="10.05" customHeight="1" s="1003">
      <c r="A679" s="45" t="inlineStr">
        <is>
          <t>OLEAGINEUX</t>
        </is>
      </c>
      <c r="B679" s="45" t="inlineStr">
        <is>
          <t>Soja</t>
        </is>
      </c>
      <c r="C679" s="1112" t="n">
        <v>2009</v>
      </c>
      <c r="D679" s="45" t="inlineStr">
        <is>
          <t>2009/10</t>
        </is>
      </c>
      <c r="E679" s="1113" t="n">
        <v>10</v>
      </c>
      <c r="F679" s="48" t="n">
        <v>4722.3</v>
      </c>
      <c r="G679" s="48" t="n">
        <v>1946.7</v>
      </c>
    </row>
    <row r="680" ht="10.05" customHeight="1" s="1003">
      <c r="A680" s="45" t="inlineStr">
        <is>
          <t>OLEAGINEUX</t>
        </is>
      </c>
      <c r="B680" s="45" t="inlineStr">
        <is>
          <t>Soja</t>
        </is>
      </c>
      <c r="C680" s="1112" t="n">
        <v>2009</v>
      </c>
      <c r="D680" s="45" t="inlineStr">
        <is>
          <t>2009/10</t>
        </is>
      </c>
      <c r="E680" s="1113" t="n">
        <v>11</v>
      </c>
      <c r="F680" s="48" t="n">
        <v>5558.3</v>
      </c>
      <c r="G680" s="48" t="n">
        <v>1271.2</v>
      </c>
    </row>
    <row r="681" ht="10.05" customHeight="1" s="1003">
      <c r="A681" s="45" t="inlineStr">
        <is>
          <t>OLEAGINEUX</t>
        </is>
      </c>
      <c r="B681" s="45" t="inlineStr">
        <is>
          <t>Soja</t>
        </is>
      </c>
      <c r="C681" s="1112" t="n">
        <v>2009</v>
      </c>
      <c r="D681" s="45" t="inlineStr">
        <is>
          <t>2009/10</t>
        </is>
      </c>
      <c r="E681" s="1113" t="n">
        <v>12</v>
      </c>
      <c r="F681" s="48" t="n">
        <v>5706.5</v>
      </c>
      <c r="G681" s="48" t="n">
        <v>1557.1</v>
      </c>
    </row>
    <row r="682" ht="10.05" customHeight="1" s="1003">
      <c r="A682" s="45" t="inlineStr">
        <is>
          <t>OLEAGINEUX</t>
        </is>
      </c>
      <c r="B682" s="45" t="inlineStr">
        <is>
          <t>Soja</t>
        </is>
      </c>
      <c r="C682" s="1112" t="n">
        <v>2010</v>
      </c>
      <c r="D682" s="45" t="inlineStr">
        <is>
          <t>2009/10</t>
        </is>
      </c>
      <c r="E682" s="1113" t="n">
        <v>1</v>
      </c>
      <c r="F682" s="48" t="n">
        <v>4567.8</v>
      </c>
      <c r="G682" s="48" t="n">
        <v>1620.4</v>
      </c>
    </row>
    <row r="683" ht="10.05" customHeight="1" s="1003">
      <c r="A683" s="45" t="inlineStr">
        <is>
          <t>OLEAGINEUX</t>
        </is>
      </c>
      <c r="B683" s="45" t="inlineStr">
        <is>
          <t>Soja</t>
        </is>
      </c>
      <c r="C683" s="1112" t="n">
        <v>2010</v>
      </c>
      <c r="D683" s="45" t="inlineStr">
        <is>
          <t>2009/10</t>
        </is>
      </c>
      <c r="E683" s="1113" t="n">
        <v>2</v>
      </c>
      <c r="F683" s="48" t="n">
        <v>4469.8</v>
      </c>
      <c r="G683" s="48" t="n">
        <v>2016.3</v>
      </c>
    </row>
    <row r="684" ht="10.05" customHeight="1" s="1003">
      <c r="A684" s="45" t="inlineStr">
        <is>
          <t>OLEAGINEUX</t>
        </is>
      </c>
      <c r="B684" s="45" t="inlineStr">
        <is>
          <t>Soja</t>
        </is>
      </c>
      <c r="C684" s="1112" t="n">
        <v>2010</v>
      </c>
      <c r="D684" s="45" t="inlineStr">
        <is>
          <t>2009/10</t>
        </is>
      </c>
      <c r="E684" s="1113" t="n">
        <v>3</v>
      </c>
      <c r="F684" s="48" t="n">
        <v>5285.3</v>
      </c>
      <c r="G684" s="48" t="n">
        <v>2188.1</v>
      </c>
    </row>
    <row r="685" ht="10.05" customHeight="1" s="1003">
      <c r="A685" s="45" t="inlineStr">
        <is>
          <t>OLEAGINEUX</t>
        </is>
      </c>
      <c r="B685" s="45" t="inlineStr">
        <is>
          <t>Soja</t>
        </is>
      </c>
      <c r="C685" s="1112" t="n">
        <v>2010</v>
      </c>
      <c r="D685" s="45" t="inlineStr">
        <is>
          <t>2009/10</t>
        </is>
      </c>
      <c r="E685" s="1113" t="n">
        <v>4</v>
      </c>
      <c r="F685" s="48" t="n">
        <v>4909.4</v>
      </c>
      <c r="G685" s="48" t="n">
        <v>1879.9</v>
      </c>
    </row>
    <row r="686" ht="10.05" customHeight="1" s="1003">
      <c r="A686" s="45" t="inlineStr">
        <is>
          <t>OLEAGINEUX</t>
        </is>
      </c>
      <c r="B686" s="45" t="inlineStr">
        <is>
          <t>Soja</t>
        </is>
      </c>
      <c r="C686" s="1112" t="n">
        <v>2010</v>
      </c>
      <c r="D686" s="45" t="inlineStr">
        <is>
          <t>2009/10</t>
        </is>
      </c>
      <c r="E686" s="1113" t="n">
        <v>5</v>
      </c>
      <c r="F686" s="48" t="n">
        <v>4176.8</v>
      </c>
      <c r="G686" s="48" t="n">
        <v>2070.8</v>
      </c>
    </row>
    <row r="687" ht="10.05" customHeight="1" s="1003">
      <c r="A687" s="45" t="inlineStr">
        <is>
          <t>OLEAGINEUX</t>
        </is>
      </c>
      <c r="B687" s="45" t="inlineStr">
        <is>
          <t>Soja</t>
        </is>
      </c>
      <c r="C687" s="1112" t="n">
        <v>2010</v>
      </c>
      <c r="D687" s="45" t="inlineStr">
        <is>
          <t>2009/10</t>
        </is>
      </c>
      <c r="E687" s="1113" t="n">
        <v>6</v>
      </c>
      <c r="F687" s="48" t="n">
        <v>4423</v>
      </c>
      <c r="G687" s="48" t="n">
        <v>2697.3</v>
      </c>
    </row>
    <row r="688" ht="10.05" customHeight="1" s="1003">
      <c r="A688" s="45" t="inlineStr">
        <is>
          <t>OLEAGINEUX</t>
        </is>
      </c>
      <c r="B688" s="45" t="inlineStr">
        <is>
          <t>Soja</t>
        </is>
      </c>
      <c r="C688" s="1112" t="n">
        <v>2010</v>
      </c>
      <c r="D688" s="45" t="inlineStr">
        <is>
          <t>2010/11</t>
        </is>
      </c>
      <c r="E688" s="1113" t="n">
        <v>7</v>
      </c>
      <c r="F688" s="48" t="n">
        <v>3945.054</v>
      </c>
      <c r="G688" s="48" t="n">
        <v>2148.039</v>
      </c>
    </row>
    <row r="689" ht="10.05" customHeight="1" s="1003">
      <c r="A689" s="45" t="inlineStr">
        <is>
          <t>OLEAGINEUX</t>
        </is>
      </c>
      <c r="B689" s="45" t="inlineStr">
        <is>
          <t>Soja</t>
        </is>
      </c>
      <c r="C689" s="1112" t="n">
        <v>2010</v>
      </c>
      <c r="D689" s="45" t="inlineStr">
        <is>
          <t>2010/11</t>
        </is>
      </c>
      <c r="E689" s="1113" t="n">
        <v>8</v>
      </c>
      <c r="F689" s="48" t="n">
        <v>3518.745</v>
      </c>
      <c r="G689" s="48" t="n">
        <v>1704.074</v>
      </c>
    </row>
    <row r="690" ht="10.05" customHeight="1" s="1003">
      <c r="A690" s="45" t="inlineStr">
        <is>
          <t>OLEAGINEUX</t>
        </is>
      </c>
      <c r="B690" s="45" t="inlineStr">
        <is>
          <t>Soja</t>
        </is>
      </c>
      <c r="C690" s="1112" t="n">
        <v>2010</v>
      </c>
      <c r="D690" s="45" t="inlineStr">
        <is>
          <t>2010/11</t>
        </is>
      </c>
      <c r="E690" s="1113" t="n">
        <v>9</v>
      </c>
      <c r="F690" s="48" t="n">
        <v>3728.764</v>
      </c>
      <c r="G690" s="48" t="n">
        <v>1341.51</v>
      </c>
    </row>
    <row r="691" ht="10.05" customHeight="1" s="1003">
      <c r="A691" s="45" t="inlineStr">
        <is>
          <t>OLEAGINEUX</t>
        </is>
      </c>
      <c r="B691" s="45" t="inlineStr">
        <is>
          <t>Soja</t>
        </is>
      </c>
      <c r="C691" s="1112" t="n">
        <v>2010</v>
      </c>
      <c r="D691" s="45" t="inlineStr">
        <is>
          <t>2010/11</t>
        </is>
      </c>
      <c r="E691" s="1113" t="n">
        <v>10</v>
      </c>
      <c r="F691" s="48" t="n">
        <v>4355.573</v>
      </c>
      <c r="G691" s="48" t="n">
        <v>1104.767</v>
      </c>
    </row>
    <row r="692" ht="10.05" customHeight="1" s="1003">
      <c r="A692" s="45" t="inlineStr">
        <is>
          <t>OLEAGINEUX</t>
        </is>
      </c>
      <c r="B692" s="45" t="inlineStr">
        <is>
          <t>Soja</t>
        </is>
      </c>
      <c r="C692" s="1112" t="n">
        <v>2010</v>
      </c>
      <c r="D692" s="45" t="inlineStr">
        <is>
          <t>2010/11</t>
        </is>
      </c>
      <c r="E692" s="1113" t="n">
        <v>11</v>
      </c>
      <c r="F692" s="48" t="n">
        <v>4363.852</v>
      </c>
      <c r="G692" s="48" t="n">
        <v>2539.427</v>
      </c>
    </row>
    <row r="693" ht="10.05" customHeight="1" s="1003">
      <c r="A693" s="45" t="inlineStr">
        <is>
          <t>OLEAGINEUX</t>
        </is>
      </c>
      <c r="B693" s="45" t="inlineStr">
        <is>
          <t>Soja</t>
        </is>
      </c>
      <c r="C693" s="1112" t="n">
        <v>2010</v>
      </c>
      <c r="D693" s="45" t="inlineStr">
        <is>
          <t>2010/11</t>
        </is>
      </c>
      <c r="E693" s="1113" t="n">
        <v>12</v>
      </c>
      <c r="F693" s="48" t="n">
        <v>5155.682</v>
      </c>
      <c r="G693" s="48" t="n">
        <v>2564.29</v>
      </c>
    </row>
    <row r="694" ht="10.05" customHeight="1" s="1003">
      <c r="A694" s="45" t="inlineStr">
        <is>
          <t>OLEAGINEUX</t>
        </is>
      </c>
      <c r="B694" s="45" t="inlineStr">
        <is>
          <t>Soja</t>
        </is>
      </c>
      <c r="C694" s="1112" t="n">
        <v>2011</v>
      </c>
      <c r="D694" s="45" t="inlineStr">
        <is>
          <t>2010/11</t>
        </is>
      </c>
      <c r="E694" s="1113" t="n">
        <v>1</v>
      </c>
      <c r="F694" s="48" t="n">
        <v>5258.675</v>
      </c>
      <c r="G694" s="48" t="n">
        <v>2976.51</v>
      </c>
    </row>
    <row r="695" ht="10.05" customHeight="1" s="1003">
      <c r="A695" s="45" t="inlineStr">
        <is>
          <t>OLEAGINEUX</t>
        </is>
      </c>
      <c r="B695" s="45" t="inlineStr">
        <is>
          <t>Soja</t>
        </is>
      </c>
      <c r="C695" s="1112" t="n">
        <v>2011</v>
      </c>
      <c r="D695" s="45" t="inlineStr">
        <is>
          <t>2010/11</t>
        </is>
      </c>
      <c r="E695" s="1113" t="n">
        <v>2</v>
      </c>
      <c r="F695" s="48" t="n">
        <v>5912.528</v>
      </c>
      <c r="G695" s="48" t="n">
        <v>2825.007</v>
      </c>
    </row>
    <row r="696" ht="10.05" customHeight="1" s="1003">
      <c r="A696" s="45" t="inlineStr">
        <is>
          <t>OLEAGINEUX</t>
        </is>
      </c>
      <c r="B696" s="45" t="inlineStr">
        <is>
          <t>Soja</t>
        </is>
      </c>
      <c r="C696" s="1112" t="n">
        <v>2011</v>
      </c>
      <c r="D696" s="45" t="inlineStr">
        <is>
          <t>2010/11</t>
        </is>
      </c>
      <c r="E696" s="1113" t="n">
        <v>3</v>
      </c>
      <c r="F696" s="48" t="n">
        <v>6350.927</v>
      </c>
      <c r="G696" s="48" t="n">
        <v>2606.03</v>
      </c>
    </row>
    <row r="697" ht="10.05" customHeight="1" s="1003">
      <c r="A697" s="45" t="inlineStr">
        <is>
          <t>OLEAGINEUX</t>
        </is>
      </c>
      <c r="B697" s="45" t="inlineStr">
        <is>
          <t>Soja</t>
        </is>
      </c>
      <c r="C697" s="1112" t="n">
        <v>2011</v>
      </c>
      <c r="D697" s="45" t="inlineStr">
        <is>
          <t>2010/11</t>
        </is>
      </c>
      <c r="E697" s="1113" t="n">
        <v>4</v>
      </c>
      <c r="F697" s="48" t="n">
        <v>5564.397</v>
      </c>
      <c r="G697" s="48" t="n">
        <v>2843.793</v>
      </c>
    </row>
    <row r="698" ht="10.05" customHeight="1" s="1003">
      <c r="A698" s="45" t="inlineStr">
        <is>
          <t>OLEAGINEUX</t>
        </is>
      </c>
      <c r="B698" s="45" t="inlineStr">
        <is>
          <t>Soja</t>
        </is>
      </c>
      <c r="C698" s="1112" t="n">
        <v>2011</v>
      </c>
      <c r="D698" s="45" t="inlineStr">
        <is>
          <t>2010/11</t>
        </is>
      </c>
      <c r="E698" s="1113" t="n">
        <v>5</v>
      </c>
      <c r="F698" s="48" t="n">
        <v>5934.94</v>
      </c>
      <c r="G698" s="48" t="n">
        <v>2935.033</v>
      </c>
    </row>
    <row r="699" ht="10.05" customHeight="1" s="1003">
      <c r="A699" s="45" t="inlineStr">
        <is>
          <t>OLEAGINEUX</t>
        </is>
      </c>
      <c r="B699" s="45" t="inlineStr">
        <is>
          <t>Soja</t>
        </is>
      </c>
      <c r="C699" s="1112" t="n">
        <v>2011</v>
      </c>
      <c r="D699" s="45" t="inlineStr">
        <is>
          <t>2010/11</t>
        </is>
      </c>
      <c r="E699" s="1113" t="n">
        <v>6</v>
      </c>
      <c r="F699" s="48" t="n">
        <v>5629.496</v>
      </c>
      <c r="G699" s="48" t="n">
        <v>2353.267</v>
      </c>
    </row>
    <row r="700" ht="10.05" customHeight="1" s="1003">
      <c r="A700" s="45" t="inlineStr">
        <is>
          <t>OLEAGINEUX</t>
        </is>
      </c>
      <c r="B700" s="45" t="inlineStr">
        <is>
          <t>Soja</t>
        </is>
      </c>
      <c r="C700" s="1112" t="n">
        <v>2011</v>
      </c>
      <c r="D700" s="45" t="inlineStr">
        <is>
          <t>2011/12</t>
        </is>
      </c>
      <c r="E700" s="1113" t="n">
        <v>7</v>
      </c>
      <c r="F700" s="48" t="n">
        <v>4481.097</v>
      </c>
      <c r="G700" s="48" t="n">
        <v>3213.1</v>
      </c>
    </row>
    <row r="701" ht="10.05" customHeight="1" s="1003">
      <c r="A701" s="45" t="inlineStr">
        <is>
          <t>OLEAGINEUX</t>
        </is>
      </c>
      <c r="B701" s="45" t="inlineStr">
        <is>
          <t>Soja</t>
        </is>
      </c>
      <c r="C701" s="1112" t="n">
        <v>2011</v>
      </c>
      <c r="D701" s="45" t="inlineStr">
        <is>
          <t>2011/12</t>
        </is>
      </c>
      <c r="E701" s="1113" t="n">
        <v>8</v>
      </c>
      <c r="F701" s="48" t="n">
        <v>4847.7</v>
      </c>
      <c r="G701" s="48" t="n">
        <v>3091</v>
      </c>
    </row>
    <row r="702" ht="10.05" customHeight="1" s="1003">
      <c r="A702" s="45" t="inlineStr">
        <is>
          <t>OLEAGINEUX</t>
        </is>
      </c>
      <c r="B702" s="45" t="inlineStr">
        <is>
          <t>Soja</t>
        </is>
      </c>
      <c r="C702" s="1112" t="n">
        <v>2011</v>
      </c>
      <c r="D702" s="45" t="inlineStr">
        <is>
          <t>2011/12</t>
        </is>
      </c>
      <c r="E702" s="1113" t="n">
        <v>9</v>
      </c>
      <c r="F702" s="48" t="n">
        <v>4160.143</v>
      </c>
      <c r="G702" s="48" t="n">
        <v>2437.642</v>
      </c>
    </row>
    <row r="703" ht="10.05" customHeight="1" s="1003">
      <c r="A703" s="45" t="inlineStr">
        <is>
          <t>OLEAGINEUX</t>
        </is>
      </c>
      <c r="B703" s="45" t="inlineStr">
        <is>
          <t>Soja</t>
        </is>
      </c>
      <c r="C703" s="1112" t="n">
        <v>2011</v>
      </c>
      <c r="D703" s="45" t="inlineStr">
        <is>
          <t>2011/12</t>
        </is>
      </c>
      <c r="E703" s="1113" t="n">
        <v>10</v>
      </c>
      <c r="F703" s="48" t="n">
        <v>4996.355</v>
      </c>
      <c r="G703" s="48" t="n">
        <v>3086.862</v>
      </c>
    </row>
    <row r="704" ht="10.05" customHeight="1" s="1003">
      <c r="A704" s="45" t="inlineStr">
        <is>
          <t>OLEAGINEUX</t>
        </is>
      </c>
      <c r="B704" s="45" t="inlineStr">
        <is>
          <t>Soja</t>
        </is>
      </c>
      <c r="C704" s="1112" t="n">
        <v>2011</v>
      </c>
      <c r="D704" s="45" t="inlineStr">
        <is>
          <t>2011/12</t>
        </is>
      </c>
      <c r="E704" s="1113" t="n">
        <v>11</v>
      </c>
      <c r="F704" s="48" t="n">
        <v>5000.159</v>
      </c>
      <c r="G704" s="48" t="n">
        <v>2890.393</v>
      </c>
    </row>
    <row r="705" ht="10.05" customHeight="1" s="1003">
      <c r="A705" s="45" t="inlineStr">
        <is>
          <t>OLEAGINEUX</t>
        </is>
      </c>
      <c r="B705" s="45" t="inlineStr">
        <is>
          <t>Soja</t>
        </is>
      </c>
      <c r="C705" s="1112" t="n">
        <v>2011</v>
      </c>
      <c r="D705" s="45" t="inlineStr">
        <is>
          <t>2011/12</t>
        </is>
      </c>
      <c r="E705" s="1113" t="n">
        <v>12</v>
      </c>
      <c r="F705" s="48" t="n">
        <v>4458.499</v>
      </c>
      <c r="G705" s="48" t="n">
        <v>3038.459</v>
      </c>
    </row>
    <row r="706" ht="10.05" customHeight="1" s="1003">
      <c r="A706" s="45" t="inlineStr">
        <is>
          <t>OLEAGINEUX</t>
        </is>
      </c>
      <c r="B706" s="45" t="inlineStr">
        <is>
          <t>Soja</t>
        </is>
      </c>
      <c r="C706" s="1112" t="n">
        <v>2012</v>
      </c>
      <c r="D706" s="45" t="inlineStr">
        <is>
          <t>2011/12</t>
        </is>
      </c>
      <c r="E706" s="1113" t="n">
        <v>1</v>
      </c>
      <c r="F706" s="48" t="n">
        <v>4829.028</v>
      </c>
      <c r="G706" s="48" t="n">
        <v>3365.811</v>
      </c>
    </row>
    <row r="707" ht="10.05" customHeight="1" s="1003">
      <c r="A707" s="45" t="inlineStr">
        <is>
          <t>OLEAGINEUX</t>
        </is>
      </c>
      <c r="B707" s="45" t="inlineStr">
        <is>
          <t>Soja</t>
        </is>
      </c>
      <c r="C707" s="1112" t="n">
        <v>2012</v>
      </c>
      <c r="D707" s="45" t="inlineStr">
        <is>
          <t>2011/12</t>
        </is>
      </c>
      <c r="E707" s="1113" t="n">
        <v>2</v>
      </c>
      <c r="F707" s="48" t="n">
        <v>5237.783</v>
      </c>
      <c r="G707" s="48" t="n">
        <v>2882.483</v>
      </c>
    </row>
    <row r="708" ht="10.05" customHeight="1" s="1003">
      <c r="A708" s="45" t="inlineStr">
        <is>
          <t>OLEAGINEUX</t>
        </is>
      </c>
      <c r="B708" s="45" t="inlineStr">
        <is>
          <t>Soja</t>
        </is>
      </c>
      <c r="C708" s="1112" t="n">
        <v>2012</v>
      </c>
      <c r="D708" s="45" t="inlineStr">
        <is>
          <t>2011/12</t>
        </is>
      </c>
      <c r="E708" s="1113" t="n">
        <v>3</v>
      </c>
      <c r="F708" s="48" t="n">
        <v>6154.626</v>
      </c>
      <c r="G708" s="48" t="n">
        <v>3454.537</v>
      </c>
    </row>
    <row r="709" ht="10.05" customHeight="1" s="1003">
      <c r="A709" s="45" t="inlineStr">
        <is>
          <t>OLEAGINEUX</t>
        </is>
      </c>
      <c r="B709" s="45" t="inlineStr">
        <is>
          <t>Soja</t>
        </is>
      </c>
      <c r="C709" s="1112" t="n">
        <v>2012</v>
      </c>
      <c r="D709" s="45" t="inlineStr">
        <is>
          <t>2011/12</t>
        </is>
      </c>
      <c r="E709" s="1113" t="n">
        <v>4</v>
      </c>
      <c r="F709" s="48" t="n">
        <v>5967.772</v>
      </c>
      <c r="G709" s="48" t="n">
        <v>3164.055</v>
      </c>
    </row>
    <row r="710" ht="10.05" customHeight="1" s="1003">
      <c r="A710" s="45" t="inlineStr">
        <is>
          <t>OLEAGINEUX</t>
        </is>
      </c>
      <c r="B710" s="45" t="inlineStr">
        <is>
          <t>Soja</t>
        </is>
      </c>
      <c r="C710" s="1112" t="n">
        <v>2012</v>
      </c>
      <c r="D710" s="45" t="inlineStr">
        <is>
          <t>2011/12</t>
        </is>
      </c>
      <c r="E710" s="1113" t="n">
        <v>5</v>
      </c>
      <c r="F710" s="48" t="n">
        <v>7208.926</v>
      </c>
      <c r="G710" s="48" t="n">
        <v>3069.114</v>
      </c>
    </row>
    <row r="711" ht="10.05" customHeight="1" s="1003">
      <c r="A711" s="45" t="inlineStr">
        <is>
          <t>OLEAGINEUX</t>
        </is>
      </c>
      <c r="B711" s="45" t="inlineStr">
        <is>
          <t>Soja</t>
        </is>
      </c>
      <c r="C711" s="1112" t="n">
        <v>2012</v>
      </c>
      <c r="D711" s="45" t="inlineStr">
        <is>
          <t>2011/12</t>
        </is>
      </c>
      <c r="E711" s="1113" t="n">
        <v>6</v>
      </c>
      <c r="F711" s="48" t="n">
        <v>5629.665</v>
      </c>
      <c r="G711" s="48" t="n">
        <v>3220.778</v>
      </c>
    </row>
    <row r="712" ht="10.05" customHeight="1" s="1003">
      <c r="A712" s="45" t="inlineStr">
        <is>
          <t>OLEAGINEUX</t>
        </is>
      </c>
      <c r="B712" s="45" t="inlineStr">
        <is>
          <t>Soja</t>
        </is>
      </c>
      <c r="C712" s="1112" t="n">
        <v>2012</v>
      </c>
      <c r="D712" s="45" t="inlineStr">
        <is>
          <t>2012/13</t>
        </is>
      </c>
      <c r="E712" s="1113" t="n">
        <v>7</v>
      </c>
      <c r="F712" s="48" t="n">
        <v>5790.865</v>
      </c>
      <c r="G712" s="48" t="n">
        <v>1652.023</v>
      </c>
    </row>
    <row r="713" ht="10.05" customHeight="1" s="1003">
      <c r="A713" s="45" t="inlineStr">
        <is>
          <t>OLEAGINEUX</t>
        </is>
      </c>
      <c r="B713" s="45" t="inlineStr">
        <is>
          <t>Soja</t>
        </is>
      </c>
      <c r="C713" s="1112" t="n">
        <v>2012</v>
      </c>
      <c r="D713" s="45" t="inlineStr">
        <is>
          <t>2012/13</t>
        </is>
      </c>
      <c r="E713" s="1113" t="n">
        <v>8</v>
      </c>
      <c r="F713" s="48" t="n">
        <v>4319.484</v>
      </c>
      <c r="G713" s="48" t="n">
        <v>1802.259</v>
      </c>
    </row>
    <row r="714" ht="10.05" customHeight="1" s="1003">
      <c r="A714" s="45" t="inlineStr">
        <is>
          <t>OLEAGINEUX</t>
        </is>
      </c>
      <c r="B714" s="45" t="inlineStr">
        <is>
          <t>Soja</t>
        </is>
      </c>
      <c r="C714" s="1112" t="n">
        <v>2012</v>
      </c>
      <c r="D714" s="45" t="inlineStr">
        <is>
          <t>2012/13</t>
        </is>
      </c>
      <c r="E714" s="1113" t="n">
        <v>9</v>
      </c>
      <c r="F714" s="48" t="n">
        <v>3831.644</v>
      </c>
      <c r="G714" s="48" t="n">
        <v>1759.745</v>
      </c>
    </row>
    <row r="715" ht="10.05" customHeight="1" s="1003">
      <c r="A715" s="45" t="inlineStr">
        <is>
          <t>OLEAGINEUX</t>
        </is>
      </c>
      <c r="B715" s="45" t="inlineStr">
        <is>
          <t>Soja</t>
        </is>
      </c>
      <c r="C715" s="1112" t="n">
        <v>2012</v>
      </c>
      <c r="D715" s="45" t="inlineStr">
        <is>
          <t>2012/13</t>
        </is>
      </c>
      <c r="E715" s="1113" t="n">
        <v>10</v>
      </c>
      <c r="F715" s="48" t="n">
        <v>4722.765</v>
      </c>
      <c r="G715" s="48" t="n">
        <v>1542.875</v>
      </c>
    </row>
    <row r="716" ht="10.05" customHeight="1" s="1003">
      <c r="A716" s="45" t="inlineStr">
        <is>
          <t>OLEAGINEUX</t>
        </is>
      </c>
      <c r="B716" s="45" t="inlineStr">
        <is>
          <t>Soja</t>
        </is>
      </c>
      <c r="C716" s="1112" t="n">
        <v>2012</v>
      </c>
      <c r="D716" s="45" t="inlineStr">
        <is>
          <t>2012/13</t>
        </is>
      </c>
      <c r="E716" s="1113" t="n">
        <v>11</v>
      </c>
      <c r="F716" s="48" t="n">
        <v>4408.765</v>
      </c>
      <c r="G716" s="48" t="n">
        <v>2540.925</v>
      </c>
    </row>
    <row r="717" ht="10.05" customHeight="1" s="1003">
      <c r="A717" s="45" t="inlineStr">
        <is>
          <t>OLEAGINEUX</t>
        </is>
      </c>
      <c r="B717" s="45" t="inlineStr">
        <is>
          <t>Soja</t>
        </is>
      </c>
      <c r="C717" s="1112" t="n">
        <v>2012</v>
      </c>
      <c r="D717" s="45" t="inlineStr">
        <is>
          <t>2012/13</t>
        </is>
      </c>
      <c r="E717" s="1113" t="n">
        <v>12</v>
      </c>
      <c r="F717" s="48" t="n">
        <v>3964.177</v>
      </c>
      <c r="G717" s="48" t="n">
        <v>2490.348</v>
      </c>
    </row>
    <row r="718" ht="10.05" customHeight="1" s="1003">
      <c r="A718" s="45" t="inlineStr">
        <is>
          <t>OLEAGINEUX</t>
        </is>
      </c>
      <c r="B718" s="45" t="inlineStr">
        <is>
          <t>Soja</t>
        </is>
      </c>
      <c r="C718" s="1112" t="n">
        <v>2013</v>
      </c>
      <c r="D718" s="45" t="inlineStr">
        <is>
          <t>2012/13</t>
        </is>
      </c>
      <c r="E718" s="1113" t="n">
        <v>1</v>
      </c>
      <c r="F718" s="48" t="n">
        <v>4453.957</v>
      </c>
      <c r="G718" s="48" t="n">
        <v>3514.396</v>
      </c>
    </row>
    <row r="719" ht="10.05" customHeight="1" s="1003">
      <c r="A719" s="45" t="inlineStr">
        <is>
          <t>OLEAGINEUX</t>
        </is>
      </c>
      <c r="B719" s="45" t="inlineStr">
        <is>
          <t>Soja</t>
        </is>
      </c>
      <c r="C719" s="1112" t="n">
        <v>2013</v>
      </c>
      <c r="D719" s="45" t="inlineStr">
        <is>
          <t>2012/13</t>
        </is>
      </c>
      <c r="E719" s="1113" t="n">
        <v>2</v>
      </c>
      <c r="F719" s="48" t="n">
        <v>3714.316</v>
      </c>
      <c r="G719" s="48" t="n">
        <v>3084.039</v>
      </c>
    </row>
    <row r="720" ht="10.05" customHeight="1" s="1003">
      <c r="A720" s="45" t="inlineStr">
        <is>
          <t>OLEAGINEUX</t>
        </is>
      </c>
      <c r="B720" s="45" t="inlineStr">
        <is>
          <t>Soja</t>
        </is>
      </c>
      <c r="C720" s="1112" t="n">
        <v>2013</v>
      </c>
      <c r="D720" s="45" t="inlineStr">
        <is>
          <t>2012/13</t>
        </is>
      </c>
      <c r="E720" s="1113" t="n">
        <v>3</v>
      </c>
      <c r="F720" s="48" t="n">
        <v>3370.384</v>
      </c>
      <c r="G720" s="48" t="n">
        <v>2620.89</v>
      </c>
    </row>
    <row r="721" ht="10.05" customHeight="1" s="1003">
      <c r="A721" s="45" t="inlineStr">
        <is>
          <t>OLEAGINEUX</t>
        </is>
      </c>
      <c r="B721" s="45" t="inlineStr">
        <is>
          <t>Soja</t>
        </is>
      </c>
      <c r="C721" s="1112" t="n">
        <v>2013</v>
      </c>
      <c r="D721" s="45" t="inlineStr">
        <is>
          <t>2012/13</t>
        </is>
      </c>
      <c r="E721" s="1113" t="n">
        <v>4</v>
      </c>
      <c r="F721" s="48" t="n">
        <v>3080.938</v>
      </c>
      <c r="G721" s="48" t="n">
        <v>3159.817</v>
      </c>
    </row>
    <row r="722" ht="10.05" customHeight="1" s="1003">
      <c r="A722" s="45" t="inlineStr">
        <is>
          <t>OLEAGINEUX</t>
        </is>
      </c>
      <c r="B722" s="45" t="inlineStr">
        <is>
          <t>Soja</t>
        </is>
      </c>
      <c r="C722" s="1112" t="n">
        <v>2013</v>
      </c>
      <c r="D722" s="45" t="inlineStr">
        <is>
          <t>2012/13</t>
        </is>
      </c>
      <c r="E722" s="1113" t="n">
        <v>5</v>
      </c>
      <c r="F722" s="48" t="n">
        <v>2641.458</v>
      </c>
      <c r="G722" s="48" t="n">
        <v>3061.704</v>
      </c>
    </row>
    <row r="723" ht="10.05" customHeight="1" s="1003">
      <c r="A723" s="45" t="inlineStr">
        <is>
          <t>OLEAGINEUX</t>
        </is>
      </c>
      <c r="B723" s="45" t="inlineStr">
        <is>
          <t>Soja</t>
        </is>
      </c>
      <c r="C723" s="1112" t="n">
        <v>2013</v>
      </c>
      <c r="D723" s="45" t="inlineStr">
        <is>
          <t>2012/13</t>
        </is>
      </c>
      <c r="E723" s="1113" t="n">
        <v>6</v>
      </c>
      <c r="F723" s="48" t="n">
        <v>1834.167</v>
      </c>
      <c r="G723" s="48" t="n">
        <v>3560.322</v>
      </c>
    </row>
    <row r="724" ht="10.05" customHeight="1" s="1003">
      <c r="A724" s="45" t="inlineStr">
        <is>
          <t>OLEAGINEUX</t>
        </is>
      </c>
      <c r="B724" s="45" t="inlineStr">
        <is>
          <t>Soja</t>
        </is>
      </c>
      <c r="C724" s="1112" t="n">
        <v>2013</v>
      </c>
      <c r="D724" s="45" t="inlineStr">
        <is>
          <t>2013/14</t>
        </is>
      </c>
      <c r="E724" s="1113" t="n">
        <v>7</v>
      </c>
      <c r="F724" s="48" t="n">
        <v>1944.682</v>
      </c>
      <c r="G724" s="48" t="n">
        <v>2903.67</v>
      </c>
    </row>
    <row r="725" ht="10.05" customHeight="1" s="1003">
      <c r="A725" s="45" t="inlineStr">
        <is>
          <t>OLEAGINEUX</t>
        </is>
      </c>
      <c r="B725" s="45" t="inlineStr">
        <is>
          <t>Soja</t>
        </is>
      </c>
      <c r="C725" s="1112" t="n">
        <v>2013</v>
      </c>
      <c r="D725" s="45" t="inlineStr">
        <is>
          <t>2013/14</t>
        </is>
      </c>
      <c r="E725" s="1113" t="n">
        <v>8</v>
      </c>
      <c r="F725" s="48" t="n">
        <v>1903.798</v>
      </c>
      <c r="G725" s="48" t="n">
        <v>2621.622</v>
      </c>
    </row>
    <row r="726" ht="10.05" customHeight="1" s="1003">
      <c r="A726" s="45" t="inlineStr">
        <is>
          <t>OLEAGINEUX</t>
        </is>
      </c>
      <c r="B726" s="45" t="inlineStr">
        <is>
          <t>Soja</t>
        </is>
      </c>
      <c r="C726" s="1112" t="n">
        <v>2013</v>
      </c>
      <c r="D726" s="45" t="inlineStr">
        <is>
          <t>2013/14</t>
        </is>
      </c>
      <c r="E726" s="1113" t="n">
        <v>9</v>
      </c>
      <c r="F726" s="48" t="n">
        <v>2062.507</v>
      </c>
      <c r="G726" s="48" t="n">
        <v>2305.03</v>
      </c>
    </row>
    <row r="727" ht="10.05" customHeight="1" s="1003">
      <c r="A727" s="45" t="inlineStr">
        <is>
          <t>OLEAGINEUX</t>
        </is>
      </c>
      <c r="B727" s="45" t="inlineStr">
        <is>
          <t>Soja</t>
        </is>
      </c>
      <c r="C727" s="1112" t="n">
        <v>2013</v>
      </c>
      <c r="D727" s="45" t="inlineStr">
        <is>
          <t>2013/14</t>
        </is>
      </c>
      <c r="E727" s="1113" t="n">
        <v>10</v>
      </c>
      <c r="F727" s="48" t="n">
        <v>3016.607</v>
      </c>
      <c r="G727" s="48" t="n">
        <v>2838.854</v>
      </c>
    </row>
    <row r="728" ht="10.05" customHeight="1" s="1003">
      <c r="A728" s="45" t="inlineStr">
        <is>
          <t>OLEAGINEUX</t>
        </is>
      </c>
      <c r="B728" s="45" t="inlineStr">
        <is>
          <t>Soja</t>
        </is>
      </c>
      <c r="C728" s="1112" t="n">
        <v>2013</v>
      </c>
      <c r="D728" s="45" t="inlineStr">
        <is>
          <t>2013/14</t>
        </is>
      </c>
      <c r="E728" s="1113" t="n">
        <v>11</v>
      </c>
      <c r="F728" s="48" t="n">
        <v>2916.211</v>
      </c>
      <c r="G728" s="48" t="n">
        <v>2821.363</v>
      </c>
    </row>
    <row r="729" ht="10.05" customHeight="1" s="1003">
      <c r="A729" s="45" t="inlineStr">
        <is>
          <t>OLEAGINEUX</t>
        </is>
      </c>
      <c r="B729" s="45" t="inlineStr">
        <is>
          <t>Soja</t>
        </is>
      </c>
      <c r="C729" s="1112" t="n">
        <v>2013</v>
      </c>
      <c r="D729" s="45" t="inlineStr">
        <is>
          <t>2013/14</t>
        </is>
      </c>
      <c r="E729" s="1113" t="n">
        <v>12</v>
      </c>
      <c r="F729" s="48" t="n">
        <v>3438.701</v>
      </c>
      <c r="G729" s="48" t="n">
        <v>2192.432</v>
      </c>
    </row>
    <row r="730" ht="10.05" customHeight="1" s="1003">
      <c r="A730" s="45" t="inlineStr">
        <is>
          <t>OLEAGINEUX</t>
        </is>
      </c>
      <c r="B730" s="45" t="inlineStr">
        <is>
          <t>Soja</t>
        </is>
      </c>
      <c r="C730" s="1112" t="n">
        <v>2014</v>
      </c>
      <c r="D730" s="45" t="inlineStr">
        <is>
          <t>2013/14</t>
        </is>
      </c>
      <c r="E730" s="1113" t="n">
        <v>1</v>
      </c>
      <c r="F730" s="48" t="n">
        <v>3141.853</v>
      </c>
      <c r="G730" s="48" t="n">
        <v>2146.428</v>
      </c>
    </row>
    <row r="731" ht="10.05" customHeight="1" s="1003">
      <c r="A731" s="45" t="inlineStr">
        <is>
          <t>OLEAGINEUX</t>
        </is>
      </c>
      <c r="B731" s="45" t="inlineStr">
        <is>
          <t>Soja</t>
        </is>
      </c>
      <c r="C731" s="1112" t="n">
        <v>2014</v>
      </c>
      <c r="D731" s="45" t="inlineStr">
        <is>
          <t>2013/14</t>
        </is>
      </c>
      <c r="E731" s="1113" t="n">
        <v>2</v>
      </c>
      <c r="F731" s="48" t="n">
        <v>3399.134</v>
      </c>
      <c r="G731" s="48" t="n">
        <v>2176.294</v>
      </c>
    </row>
    <row r="732" ht="10.05" customHeight="1" s="1003">
      <c r="A732" s="45" t="inlineStr">
        <is>
          <t>OLEAGINEUX</t>
        </is>
      </c>
      <c r="B732" s="45" t="inlineStr">
        <is>
          <t>Soja</t>
        </is>
      </c>
      <c r="C732" s="1112" t="n">
        <v>2014</v>
      </c>
      <c r="D732" s="45" t="inlineStr">
        <is>
          <t>2013/14</t>
        </is>
      </c>
      <c r="E732" s="1113" t="n">
        <v>3</v>
      </c>
      <c r="F732" s="48" t="n">
        <v>3853.636</v>
      </c>
      <c r="G732" s="48" t="n">
        <v>2228.093</v>
      </c>
    </row>
    <row r="733" ht="10.05" customHeight="1" s="1003">
      <c r="A733" s="45" t="inlineStr">
        <is>
          <t>OLEAGINEUX</t>
        </is>
      </c>
      <c r="B733" s="45" t="inlineStr">
        <is>
          <t>Soja</t>
        </is>
      </c>
      <c r="C733" s="1112" t="n">
        <v>2014</v>
      </c>
      <c r="D733" s="45" t="inlineStr">
        <is>
          <t>2013/14</t>
        </is>
      </c>
      <c r="E733" s="1113" t="n">
        <v>4</v>
      </c>
      <c r="F733" s="48" t="n">
        <v>3563.691</v>
      </c>
      <c r="G733" s="48" t="n">
        <v>1621.432</v>
      </c>
    </row>
    <row r="734" ht="10.05" customHeight="1" s="1003">
      <c r="A734" s="45" t="inlineStr">
        <is>
          <t>OLEAGINEUX</t>
        </is>
      </c>
      <c r="B734" s="45" t="inlineStr">
        <is>
          <t>Soja</t>
        </is>
      </c>
      <c r="C734" s="1112" t="n">
        <v>2014</v>
      </c>
      <c r="D734" s="45" t="inlineStr">
        <is>
          <t>2013/14</t>
        </is>
      </c>
      <c r="E734" s="1113" t="n">
        <v>5</v>
      </c>
      <c r="F734" s="48" t="n">
        <v>3153.641</v>
      </c>
      <c r="G734" s="48" t="n">
        <v>1271.911</v>
      </c>
    </row>
    <row r="735" ht="10.05" customHeight="1" s="1003">
      <c r="A735" s="45" t="inlineStr">
        <is>
          <t>OLEAGINEUX</t>
        </is>
      </c>
      <c r="B735" s="45" t="inlineStr">
        <is>
          <t>Soja</t>
        </is>
      </c>
      <c r="C735" s="1112" t="n">
        <v>2014</v>
      </c>
      <c r="D735" s="45" t="inlineStr">
        <is>
          <t>2013/14</t>
        </is>
      </c>
      <c r="E735" s="1113" t="n">
        <v>6</v>
      </c>
      <c r="F735" s="48" t="n">
        <v>2902.618</v>
      </c>
      <c r="G735" s="48" t="n">
        <v>1792.818</v>
      </c>
    </row>
    <row r="736" ht="10.05" customHeight="1" s="1003">
      <c r="A736" s="45" t="inlineStr">
        <is>
          <t>OLEAGINEUX</t>
        </is>
      </c>
      <c r="B736" s="45" t="inlineStr">
        <is>
          <t>Soja</t>
        </is>
      </c>
      <c r="C736" s="1112" t="n">
        <v>2014</v>
      </c>
      <c r="D736" s="45" t="inlineStr">
        <is>
          <t>2014/15</t>
        </is>
      </c>
      <c r="E736" s="1113" t="n">
        <v>7</v>
      </c>
      <c r="F736" s="48" t="n">
        <v>2561.477</v>
      </c>
      <c r="G736" s="48" t="n">
        <v>2299.161</v>
      </c>
    </row>
    <row r="737" ht="10.05" customHeight="1" s="1003">
      <c r="A737" s="45" t="inlineStr">
        <is>
          <t>OLEAGINEUX</t>
        </is>
      </c>
      <c r="B737" s="45" t="inlineStr">
        <is>
          <t>Soja</t>
        </is>
      </c>
      <c r="C737" s="1112" t="n">
        <v>2014</v>
      </c>
      <c r="D737" s="45" t="inlineStr">
        <is>
          <t>2014/15</t>
        </is>
      </c>
      <c r="E737" s="1113" t="n">
        <v>8</v>
      </c>
      <c r="F737" s="48" t="n">
        <v>2294.784</v>
      </c>
      <c r="G737" s="48" t="n">
        <v>1890.337</v>
      </c>
    </row>
    <row r="738" ht="10.05" customHeight="1" s="1003">
      <c r="A738" s="45" t="inlineStr">
        <is>
          <t>OLEAGINEUX</t>
        </is>
      </c>
      <c r="B738" s="45" t="inlineStr">
        <is>
          <t>Soja</t>
        </is>
      </c>
      <c r="C738" s="1112" t="n">
        <v>2014</v>
      </c>
      <c r="D738" s="45" t="inlineStr">
        <is>
          <t>2014/15</t>
        </is>
      </c>
      <c r="E738" s="1113" t="n">
        <v>9</v>
      </c>
      <c r="F738" s="48" t="n">
        <v>2512.859</v>
      </c>
      <c r="G738" s="48" t="n">
        <v>1525.624</v>
      </c>
    </row>
    <row r="739" ht="10.05" customHeight="1" s="1003">
      <c r="A739" s="45" t="inlineStr">
        <is>
          <t>OLEAGINEUX</t>
        </is>
      </c>
      <c r="B739" s="45" t="inlineStr">
        <is>
          <t>Soja</t>
        </is>
      </c>
      <c r="C739" s="1112" t="n">
        <v>2014</v>
      </c>
      <c r="D739" s="45" t="inlineStr">
        <is>
          <t>2014/15</t>
        </is>
      </c>
      <c r="E739" s="1113" t="n">
        <v>10</v>
      </c>
      <c r="F739" s="48" t="n">
        <v>3691.448</v>
      </c>
      <c r="G739" s="48" t="n">
        <v>2305.016</v>
      </c>
    </row>
    <row r="740" ht="10.05" customHeight="1" s="1003">
      <c r="A740" s="45" t="inlineStr">
        <is>
          <t>OLEAGINEUX</t>
        </is>
      </c>
      <c r="B740" s="45" t="inlineStr">
        <is>
          <t>Soja</t>
        </is>
      </c>
      <c r="C740" s="1112" t="n">
        <v>2014</v>
      </c>
      <c r="D740" s="45" t="inlineStr">
        <is>
          <t>2014/15</t>
        </is>
      </c>
      <c r="E740" s="1113" t="n">
        <v>11</v>
      </c>
      <c r="F740" s="48" t="n">
        <v>3521.503</v>
      </c>
      <c r="G740" s="48" t="n">
        <v>2254.953</v>
      </c>
    </row>
    <row r="741" ht="10.05" customHeight="1" s="1003">
      <c r="A741" s="45" t="inlineStr">
        <is>
          <t>OLEAGINEUX</t>
        </is>
      </c>
      <c r="B741" s="45" t="inlineStr">
        <is>
          <t>Soja</t>
        </is>
      </c>
      <c r="C741" s="1112" t="n">
        <v>2014</v>
      </c>
      <c r="D741" s="45" t="inlineStr">
        <is>
          <t>2014/15</t>
        </is>
      </c>
      <c r="E741" s="1113" t="n">
        <v>12</v>
      </c>
      <c r="F741" s="48" t="n">
        <v>5203.711</v>
      </c>
      <c r="G741" s="48" t="n">
        <v>1899.467</v>
      </c>
    </row>
    <row r="742" ht="10.05" customHeight="1" s="1003">
      <c r="A742" s="45" t="inlineStr">
        <is>
          <t>OLEAGINEUX</t>
        </is>
      </c>
      <c r="B742" s="45" t="inlineStr">
        <is>
          <t>Soja</t>
        </is>
      </c>
      <c r="C742" s="1112" t="n">
        <v>2015</v>
      </c>
      <c r="D742" s="45" t="inlineStr">
        <is>
          <t>2014/15</t>
        </is>
      </c>
      <c r="E742" s="1113" t="n">
        <v>1</v>
      </c>
      <c r="F742" s="48" t="n">
        <v>4680.857</v>
      </c>
      <c r="G742" s="48" t="n">
        <v>1962.7</v>
      </c>
    </row>
    <row r="743" ht="10.05" customHeight="1" s="1003">
      <c r="A743" s="45" t="inlineStr">
        <is>
          <t>OLEAGINEUX</t>
        </is>
      </c>
      <c r="B743" s="45" t="inlineStr">
        <is>
          <t>Soja</t>
        </is>
      </c>
      <c r="C743" s="1112" t="n">
        <v>2015</v>
      </c>
      <c r="D743" s="45" t="inlineStr">
        <is>
          <t>2014/15</t>
        </is>
      </c>
      <c r="E743" s="1113" t="n">
        <v>2</v>
      </c>
      <c r="F743" s="48" t="n">
        <v>5428.955</v>
      </c>
      <c r="G743" s="48" t="n">
        <v>1639.295</v>
      </c>
    </row>
    <row r="744" ht="10.05" customHeight="1" s="1003">
      <c r="A744" s="45" t="inlineStr">
        <is>
          <t>OLEAGINEUX</t>
        </is>
      </c>
      <c r="B744" s="45" t="inlineStr">
        <is>
          <t>Soja</t>
        </is>
      </c>
      <c r="C744" s="1112" t="n">
        <v>2015</v>
      </c>
      <c r="D744" s="45" t="inlineStr">
        <is>
          <t>2014/15</t>
        </is>
      </c>
      <c r="E744" s="1113" t="n">
        <v>3</v>
      </c>
      <c r="F744" s="48" t="n">
        <v>5418.481</v>
      </c>
      <c r="G744" s="48" t="n">
        <v>2313.279</v>
      </c>
    </row>
    <row r="745" ht="10.05" customHeight="1" s="1003">
      <c r="A745" s="45" t="inlineStr">
        <is>
          <t>OLEAGINEUX</t>
        </is>
      </c>
      <c r="B745" s="45" t="inlineStr">
        <is>
          <t>Soja</t>
        </is>
      </c>
      <c r="C745" s="1112" t="n">
        <v>2015</v>
      </c>
      <c r="D745" s="45" t="inlineStr">
        <is>
          <t>2014/15</t>
        </is>
      </c>
      <c r="E745" s="1113" t="n">
        <v>4</v>
      </c>
      <c r="F745" s="48" t="n">
        <v>5977.592</v>
      </c>
      <c r="G745" s="48" t="n">
        <v>2058.627</v>
      </c>
    </row>
    <row r="746" ht="10.05" customHeight="1" s="1003">
      <c r="A746" s="45" t="inlineStr">
        <is>
          <t>OLEAGINEUX</t>
        </is>
      </c>
      <c r="B746" s="45" t="inlineStr">
        <is>
          <t>Soja</t>
        </is>
      </c>
      <c r="C746" s="1112" t="n">
        <v>2015</v>
      </c>
      <c r="D746" s="45" t="inlineStr">
        <is>
          <t>2014/15</t>
        </is>
      </c>
      <c r="E746" s="1113" t="n">
        <v>5</v>
      </c>
      <c r="F746" s="48" t="n">
        <v>5000.613</v>
      </c>
      <c r="G746" s="48" t="n">
        <v>1734.399</v>
      </c>
    </row>
    <row r="747" ht="10.05" customHeight="1" s="1003">
      <c r="A747" s="45" t="inlineStr">
        <is>
          <t>OLEAGINEUX</t>
        </is>
      </c>
      <c r="B747" s="45" t="inlineStr">
        <is>
          <t>Soja</t>
        </is>
      </c>
      <c r="C747" s="1112" t="n">
        <v>2015</v>
      </c>
      <c r="D747" s="45" t="inlineStr">
        <is>
          <t>2014/15</t>
        </is>
      </c>
      <c r="E747" s="1113" t="n">
        <v>6</v>
      </c>
      <c r="F747" s="48" t="n">
        <v>5531.427</v>
      </c>
      <c r="G747" s="48" t="n">
        <v>2630.579</v>
      </c>
    </row>
    <row r="748" ht="10.05" customHeight="1" s="1003">
      <c r="A748" s="45" t="inlineStr">
        <is>
          <t>OLEAGINEUX</t>
        </is>
      </c>
      <c r="B748" s="45" t="inlineStr">
        <is>
          <t>Soja</t>
        </is>
      </c>
      <c r="C748" s="1112" t="n">
        <v>2015</v>
      </c>
      <c r="D748" s="45" t="inlineStr">
        <is>
          <t>2015/16</t>
        </is>
      </c>
      <c r="E748" s="1113" t="n">
        <v>7</v>
      </c>
      <c r="F748" s="48" t="n">
        <v>5292.827</v>
      </c>
      <c r="G748" s="48" t="n">
        <v>2808.393</v>
      </c>
    </row>
    <row r="749" ht="10.05" customHeight="1" s="1003">
      <c r="A749" s="45" t="inlineStr">
        <is>
          <t>OLEAGINEUX</t>
        </is>
      </c>
      <c r="B749" s="45" t="inlineStr">
        <is>
          <t>Soja</t>
        </is>
      </c>
      <c r="C749" s="1112" t="n">
        <v>2015</v>
      </c>
      <c r="D749" s="45" t="inlineStr">
        <is>
          <t>2015/16</t>
        </is>
      </c>
      <c r="E749" s="1113" t="n">
        <v>8</v>
      </c>
      <c r="F749" s="48" t="n">
        <v>5185.606</v>
      </c>
      <c r="G749" s="48" t="n">
        <v>2935.117</v>
      </c>
    </row>
    <row r="750" ht="10.05" customHeight="1" s="1003">
      <c r="A750" s="45" t="inlineStr">
        <is>
          <t>OLEAGINEUX</t>
        </is>
      </c>
      <c r="B750" s="45" t="inlineStr">
        <is>
          <t>Soja</t>
        </is>
      </c>
      <c r="C750" s="1112" t="n">
        <v>2015</v>
      </c>
      <c r="D750" s="45" t="inlineStr">
        <is>
          <t>2015/16</t>
        </is>
      </c>
      <c r="E750" s="1113" t="n">
        <v>9</v>
      </c>
      <c r="F750" s="48" t="n">
        <v>4857.896</v>
      </c>
      <c r="G750" s="48" t="n">
        <v>2696.802</v>
      </c>
    </row>
    <row r="751" ht="10.05" customHeight="1" s="1003">
      <c r="A751" s="45" t="inlineStr">
        <is>
          <t>OLEAGINEUX</t>
        </is>
      </c>
      <c r="B751" s="45" t="inlineStr">
        <is>
          <t>Soja</t>
        </is>
      </c>
      <c r="C751" s="1112" t="n">
        <v>2015</v>
      </c>
      <c r="D751" s="45" t="inlineStr">
        <is>
          <t>2015/16</t>
        </is>
      </c>
      <c r="E751" s="1113" t="n">
        <v>10</v>
      </c>
      <c r="F751" s="48" t="n">
        <v>5645.458</v>
      </c>
      <c r="G751" s="48" t="n">
        <v>3272.41</v>
      </c>
    </row>
    <row r="752" ht="10.05" customHeight="1" s="1003">
      <c r="A752" s="45" t="inlineStr">
        <is>
          <t>OLEAGINEUX</t>
        </is>
      </c>
      <c r="B752" s="45" t="inlineStr">
        <is>
          <t>Soja</t>
        </is>
      </c>
      <c r="C752" s="1112" t="n">
        <v>2015</v>
      </c>
      <c r="D752" s="45" t="inlineStr">
        <is>
          <t>2015/16</t>
        </is>
      </c>
      <c r="E752" s="1113" t="n">
        <v>11</v>
      </c>
      <c r="F752" s="48" t="n">
        <v>5932.035</v>
      </c>
      <c r="G752" s="48" t="n">
        <v>3479.06</v>
      </c>
    </row>
    <row r="753" ht="10.05" customHeight="1" s="1003">
      <c r="A753" s="45" t="inlineStr">
        <is>
          <t>OLEAGINEUX</t>
        </is>
      </c>
      <c r="B753" s="45" t="inlineStr">
        <is>
          <t>Soja</t>
        </is>
      </c>
      <c r="C753" s="1112" t="n">
        <v>2015</v>
      </c>
      <c r="D753" s="45" t="inlineStr">
        <is>
          <t>2015/16</t>
        </is>
      </c>
      <c r="E753" s="1113" t="n">
        <v>12</v>
      </c>
      <c r="F753" s="48" t="n">
        <v>6242.814</v>
      </c>
      <c r="G753" s="48" t="n">
        <v>2675.941</v>
      </c>
    </row>
    <row r="754" ht="10.05" customHeight="1" s="1003">
      <c r="A754" s="45" t="inlineStr">
        <is>
          <t>OLEAGINEUX</t>
        </is>
      </c>
      <c r="B754" s="45" t="inlineStr">
        <is>
          <t>Soja</t>
        </is>
      </c>
      <c r="C754" s="1112" t="n">
        <v>2016</v>
      </c>
      <c r="D754" s="45" t="inlineStr">
        <is>
          <t>2015/16</t>
        </is>
      </c>
      <c r="E754" s="1113" t="n">
        <v>1</v>
      </c>
      <c r="F754" s="48" t="n">
        <v>5029.881</v>
      </c>
      <c r="G754" s="48" t="n">
        <v>2877.705</v>
      </c>
    </row>
    <row r="755" ht="10.05" customHeight="1" s="1003">
      <c r="A755" s="45" t="inlineStr">
        <is>
          <t>OLEAGINEUX</t>
        </is>
      </c>
      <c r="B755" s="45" t="inlineStr">
        <is>
          <t>Soja</t>
        </is>
      </c>
      <c r="C755" s="1112" t="n">
        <v>2016</v>
      </c>
      <c r="D755" s="45" t="inlineStr">
        <is>
          <t>2015/16</t>
        </is>
      </c>
      <c r="E755" s="1113" t="n">
        <v>2</v>
      </c>
      <c r="F755" s="48" t="n">
        <v>5203.63</v>
      </c>
      <c r="G755" s="48" t="n">
        <v>2168.1</v>
      </c>
    </row>
    <row r="756" ht="10.05" customHeight="1" s="1003">
      <c r="A756" s="45" t="inlineStr">
        <is>
          <t>OLEAGINEUX</t>
        </is>
      </c>
      <c r="B756" s="45" t="inlineStr">
        <is>
          <t>Soja</t>
        </is>
      </c>
      <c r="C756" s="1112" t="n">
        <v>2016</v>
      </c>
      <c r="D756" s="45" t="inlineStr">
        <is>
          <t>2015/16</t>
        </is>
      </c>
      <c r="E756" s="1113" t="n">
        <v>3</v>
      </c>
      <c r="F756" s="48" t="n">
        <v>5462.48</v>
      </c>
      <c r="G756" s="48" t="n">
        <v>2065.275</v>
      </c>
    </row>
    <row r="757" ht="10.05" customHeight="1" s="1003">
      <c r="A757" s="45" t="inlineStr">
        <is>
          <t>OLEAGINEUX</t>
        </is>
      </c>
      <c r="B757" s="45" t="inlineStr">
        <is>
          <t>Soja</t>
        </is>
      </c>
      <c r="C757" s="1112" t="n">
        <v>2016</v>
      </c>
      <c r="D757" s="45" t="inlineStr">
        <is>
          <t>2015/16</t>
        </is>
      </c>
      <c r="E757" s="1113" t="n">
        <v>4</v>
      </c>
      <c r="F757" s="48" t="n">
        <v>5209.074</v>
      </c>
      <c r="G757" s="48" t="n">
        <v>2031.082</v>
      </c>
    </row>
    <row r="758" ht="10.05" customHeight="1" s="1003">
      <c r="A758" s="45" t="inlineStr">
        <is>
          <t>OLEAGINEUX</t>
        </is>
      </c>
      <c r="B758" s="45" t="inlineStr">
        <is>
          <t>Soja</t>
        </is>
      </c>
      <c r="C758" s="1112" t="n">
        <v>2016</v>
      </c>
      <c r="D758" s="45" t="inlineStr">
        <is>
          <t>2015/16</t>
        </is>
      </c>
      <c r="E758" s="1113" t="n">
        <v>5</v>
      </c>
      <c r="F758" s="48" t="n">
        <v>5027.596</v>
      </c>
      <c r="G758" s="48" t="n">
        <v>2601.352</v>
      </c>
    </row>
    <row r="759" ht="10.05" customHeight="1" s="1003">
      <c r="A759" s="45" t="inlineStr">
        <is>
          <t>OLEAGINEUX</t>
        </is>
      </c>
      <c r="B759" s="45" t="inlineStr">
        <is>
          <t>Soja</t>
        </is>
      </c>
      <c r="C759" s="1112" t="n">
        <v>2016</v>
      </c>
      <c r="D759" s="45" t="inlineStr">
        <is>
          <t>2015/16</t>
        </is>
      </c>
      <c r="E759" s="1113" t="n">
        <v>6</v>
      </c>
      <c r="F759" s="48" t="n">
        <v>5611.445</v>
      </c>
      <c r="G759" s="48" t="n">
        <v>3849.448</v>
      </c>
    </row>
    <row r="760" ht="10.05" customHeight="1" s="1003">
      <c r="A760" s="45" t="inlineStr">
        <is>
          <t>OLEAGINEUX</t>
        </is>
      </c>
      <c r="B760" s="45" t="inlineStr">
        <is>
          <t>Soja</t>
        </is>
      </c>
      <c r="C760" s="1112" t="n">
        <v>2016</v>
      </c>
      <c r="D760" s="45" t="inlineStr">
        <is>
          <t>2016/17</t>
        </is>
      </c>
      <c r="E760" s="1113" t="n">
        <v>7</v>
      </c>
      <c r="F760" s="48" t="n">
        <v>4325.246</v>
      </c>
      <c r="G760" s="48" t="n">
        <v>3131.55</v>
      </c>
    </row>
    <row r="761" ht="10.05" customHeight="1" s="1003">
      <c r="A761" s="45" t="inlineStr">
        <is>
          <t>OLEAGINEUX</t>
        </is>
      </c>
      <c r="B761" s="45" t="inlineStr">
        <is>
          <t>Soja</t>
        </is>
      </c>
      <c r="C761" s="1112" t="n">
        <v>2016</v>
      </c>
      <c r="D761" s="45" t="inlineStr">
        <is>
          <t>2016/17</t>
        </is>
      </c>
      <c r="E761" s="1113" t="n">
        <v>8</v>
      </c>
      <c r="F761" s="48" t="n">
        <v>4807.213</v>
      </c>
      <c r="G761" s="48" t="n">
        <v>3215.033</v>
      </c>
    </row>
    <row r="762" ht="10.05" customHeight="1" s="1003">
      <c r="A762" s="45" t="inlineStr">
        <is>
          <t>OLEAGINEUX</t>
        </is>
      </c>
      <c r="B762" s="45" t="inlineStr">
        <is>
          <t>Soja</t>
        </is>
      </c>
      <c r="C762" s="1112" t="n">
        <v>2016</v>
      </c>
      <c r="D762" s="45" t="inlineStr">
        <is>
          <t>2016/17</t>
        </is>
      </c>
      <c r="E762" s="1113" t="n">
        <v>9</v>
      </c>
      <c r="F762" s="48" t="n">
        <v>5118.904</v>
      </c>
      <c r="G762" s="48" t="n">
        <v>2654.034</v>
      </c>
    </row>
    <row r="763" ht="10.05" customHeight="1" s="1003">
      <c r="A763" s="45" t="inlineStr">
        <is>
          <t>OLEAGINEUX</t>
        </is>
      </c>
      <c r="B763" s="45" t="inlineStr">
        <is>
          <t>Soja</t>
        </is>
      </c>
      <c r="C763" s="1112" t="n">
        <v>2016</v>
      </c>
      <c r="D763" s="45" t="inlineStr">
        <is>
          <t>2016/17</t>
        </is>
      </c>
      <c r="E763" s="1113" t="n">
        <v>10</v>
      </c>
      <c r="F763" s="48" t="n">
        <v>5294.017</v>
      </c>
      <c r="G763" s="48" t="n">
        <v>2802.111</v>
      </c>
    </row>
    <row r="764" ht="10.05" customHeight="1" s="1003">
      <c r="A764" s="45" t="inlineStr">
        <is>
          <t>OLEAGINEUX</t>
        </is>
      </c>
      <c r="B764" s="45" t="inlineStr">
        <is>
          <t>Soja</t>
        </is>
      </c>
      <c r="C764" s="1112" t="n">
        <v>2016</v>
      </c>
      <c r="D764" s="45" t="inlineStr">
        <is>
          <t>2016/17</t>
        </is>
      </c>
      <c r="E764" s="1113" t="n">
        <v>11</v>
      </c>
      <c r="F764" s="48" t="n">
        <v>5850.053</v>
      </c>
      <c r="G764" s="48" t="n">
        <v>2899.389</v>
      </c>
    </row>
    <row r="765" ht="10.05" customHeight="1" s="1003">
      <c r="A765" s="45" t="inlineStr">
        <is>
          <t>OLEAGINEUX</t>
        </is>
      </c>
      <c r="B765" s="45" t="inlineStr">
        <is>
          <t>Soja</t>
        </is>
      </c>
      <c r="C765" s="1112" t="n">
        <v>2016</v>
      </c>
      <c r="D765" s="45" t="inlineStr">
        <is>
          <t>2016/17</t>
        </is>
      </c>
      <c r="E765" s="1113" t="n">
        <v>12</v>
      </c>
      <c r="F765" s="48" t="n">
        <v>5834.97</v>
      </c>
      <c r="G765" s="48" t="n">
        <v>2477.891</v>
      </c>
    </row>
    <row r="766" ht="10.05" customHeight="1" s="1003">
      <c r="A766" s="45" t="inlineStr">
        <is>
          <t>OLEAGINEUX</t>
        </is>
      </c>
      <c r="B766" s="45" t="inlineStr">
        <is>
          <t>Soja</t>
        </is>
      </c>
      <c r="C766" s="1112" t="n">
        <v>2017</v>
      </c>
      <c r="D766" s="45" t="inlineStr">
        <is>
          <t>2016/17</t>
        </is>
      </c>
      <c r="E766" s="1113" t="n">
        <v>1</v>
      </c>
      <c r="F766" s="48" t="n">
        <v>5052.668</v>
      </c>
      <c r="G766" s="48" t="n">
        <v>3229.67</v>
      </c>
    </row>
    <row r="767" ht="10.05" customHeight="1" s="1003">
      <c r="A767" s="45" t="inlineStr">
        <is>
          <t>OLEAGINEUX</t>
        </is>
      </c>
      <c r="B767" s="45" t="inlineStr">
        <is>
          <t>Soja</t>
        </is>
      </c>
      <c r="C767" s="1112" t="n">
        <v>2017</v>
      </c>
      <c r="D767" s="45" t="inlineStr">
        <is>
          <t>2016/17</t>
        </is>
      </c>
      <c r="E767" s="1113" t="n">
        <v>2</v>
      </c>
      <c r="F767" s="48" t="n">
        <v>5292.892</v>
      </c>
      <c r="G767" s="48" t="n">
        <v>2536.096</v>
      </c>
    </row>
    <row r="768" ht="10.05" customHeight="1" s="1003">
      <c r="A768" s="45" t="inlineStr">
        <is>
          <t>OLEAGINEUX</t>
        </is>
      </c>
      <c r="B768" s="45" t="inlineStr">
        <is>
          <t>Soja</t>
        </is>
      </c>
      <c r="C768" s="1112" t="n">
        <v>2017</v>
      </c>
      <c r="D768" s="45" t="inlineStr">
        <is>
          <t>2016/17</t>
        </is>
      </c>
      <c r="E768" s="1113" t="n">
        <v>3</v>
      </c>
      <c r="F768" s="48" t="n">
        <v>5722.294</v>
      </c>
      <c r="G768" s="48" t="n">
        <v>3008.042</v>
      </c>
    </row>
    <row r="769" ht="10.05" customHeight="1" s="1003">
      <c r="A769" s="45" t="inlineStr">
        <is>
          <t>OLEAGINEUX</t>
        </is>
      </c>
      <c r="B769" s="45" t="inlineStr">
        <is>
          <t>Soja</t>
        </is>
      </c>
      <c r="C769" s="1112" t="n">
        <v>2017</v>
      </c>
      <c r="D769" s="45" t="inlineStr">
        <is>
          <t>2016/17</t>
        </is>
      </c>
      <c r="E769" s="1113" t="n">
        <v>4</v>
      </c>
      <c r="F769" s="48" t="n">
        <v>4586.428</v>
      </c>
      <c r="G769" s="48" t="n">
        <v>2813.466</v>
      </c>
    </row>
    <row r="770" ht="10.05" customHeight="1" s="1003">
      <c r="A770" s="45" t="inlineStr">
        <is>
          <t>OLEAGINEUX</t>
        </is>
      </c>
      <c r="B770" s="45" t="inlineStr">
        <is>
          <t>Soja</t>
        </is>
      </c>
      <c r="C770" s="1112" t="n">
        <v>2017</v>
      </c>
      <c r="D770" s="45" t="inlineStr">
        <is>
          <t>2016/17</t>
        </is>
      </c>
      <c r="E770" s="1113" t="n">
        <v>5</v>
      </c>
      <c r="F770" s="48" t="n">
        <v>4741.33</v>
      </c>
      <c r="G770" s="48" t="n">
        <v>4009.868</v>
      </c>
    </row>
    <row r="771" ht="10.05" customHeight="1" s="1003">
      <c r="A771" s="45" t="inlineStr">
        <is>
          <t>OLEAGINEUX</t>
        </is>
      </c>
      <c r="B771" s="45" t="inlineStr">
        <is>
          <t>Soja</t>
        </is>
      </c>
      <c r="C771" s="1112" t="n">
        <v>2017</v>
      </c>
      <c r="D771" s="45" t="inlineStr">
        <is>
          <t>2016/17</t>
        </is>
      </c>
      <c r="E771" s="1113" t="n">
        <v>6</v>
      </c>
      <c r="F771" s="48" t="n">
        <v>4934.656</v>
      </c>
      <c r="G771" s="48" t="n">
        <v>4830.955</v>
      </c>
    </row>
    <row r="772" ht="10.05" customHeight="1" s="1003">
      <c r="A772" s="45" t="inlineStr">
        <is>
          <t>OLEAGINEUX</t>
        </is>
      </c>
      <c r="B772" s="45" t="inlineStr">
        <is>
          <t>Soja</t>
        </is>
      </c>
      <c r="C772" s="1112" t="n">
        <v>2017</v>
      </c>
      <c r="D772" s="45" t="inlineStr">
        <is>
          <t>2017/18</t>
        </is>
      </c>
      <c r="E772" s="1113" t="n">
        <v>7</v>
      </c>
      <c r="F772" s="48" t="n">
        <v>3963.014</v>
      </c>
      <c r="G772" s="48" t="n">
        <v>4152.607</v>
      </c>
    </row>
    <row r="773" ht="10.05" customHeight="1" s="1003">
      <c r="A773" s="45" t="inlineStr">
        <is>
          <t>OLEAGINEUX</t>
        </is>
      </c>
      <c r="B773" s="45" t="inlineStr">
        <is>
          <t>Soja</t>
        </is>
      </c>
      <c r="C773" s="1112" t="n">
        <v>2017</v>
      </c>
      <c r="D773" s="45" t="inlineStr">
        <is>
          <t>2017/18</t>
        </is>
      </c>
      <c r="E773" s="1113" t="n">
        <v>8</v>
      </c>
      <c r="F773" s="48" t="n">
        <v>4910.922</v>
      </c>
      <c r="G773" s="48" t="n">
        <v>3474.703</v>
      </c>
    </row>
    <row r="774" ht="10.05" customHeight="1" s="1003">
      <c r="A774" s="45" t="inlineStr">
        <is>
          <t>OLEAGINEUX</t>
        </is>
      </c>
      <c r="B774" s="45" t="inlineStr">
        <is>
          <t>Soja</t>
        </is>
      </c>
      <c r="C774" s="1112" t="n">
        <v>2017</v>
      </c>
      <c r="D774" s="45" t="inlineStr">
        <is>
          <t>2017/18</t>
        </is>
      </c>
      <c r="E774" s="1113" t="n">
        <v>9</v>
      </c>
      <c r="F774" s="48" t="n">
        <v>5048.54</v>
      </c>
      <c r="G774" s="48" t="n">
        <v>2778.52</v>
      </c>
    </row>
    <row r="775" ht="10.05" customHeight="1" s="1003">
      <c r="A775" s="45" t="inlineStr">
        <is>
          <t>OLEAGINEUX</t>
        </is>
      </c>
      <c r="B775" s="45" t="inlineStr">
        <is>
          <t>Soja</t>
        </is>
      </c>
      <c r="C775" s="1112" t="n">
        <v>2017</v>
      </c>
      <c r="D775" s="45" t="inlineStr">
        <is>
          <t>2017/18</t>
        </is>
      </c>
      <c r="E775" s="1113" t="n">
        <v>10</v>
      </c>
      <c r="F775" s="48" t="n">
        <v>4788.693</v>
      </c>
      <c r="G775" s="48" t="n">
        <v>3335.154</v>
      </c>
    </row>
    <row r="776" ht="10.05" customHeight="1" s="1003">
      <c r="A776" s="45" t="inlineStr">
        <is>
          <t>OLEAGINEUX</t>
        </is>
      </c>
      <c r="B776" s="45" t="inlineStr">
        <is>
          <t>Soja</t>
        </is>
      </c>
      <c r="C776" s="1112" t="n">
        <v>2017</v>
      </c>
      <c r="D776" s="45" t="inlineStr">
        <is>
          <t>2017/18</t>
        </is>
      </c>
      <c r="E776" s="1113" t="n">
        <v>11</v>
      </c>
      <c r="F776" s="48" t="n">
        <v>5727.506</v>
      </c>
      <c r="G776" s="48" t="n">
        <v>3832.417</v>
      </c>
    </row>
    <row r="777" ht="10.05" customHeight="1" s="1003">
      <c r="A777" s="45" t="inlineStr">
        <is>
          <t>OLEAGINEUX</t>
        </is>
      </c>
      <c r="B777" s="45" t="inlineStr">
        <is>
          <t>Soja</t>
        </is>
      </c>
      <c r="C777" s="1112" t="n">
        <v>2017</v>
      </c>
      <c r="D777" s="45" t="inlineStr">
        <is>
          <t>2017/18</t>
        </is>
      </c>
      <c r="E777" s="1113" t="n">
        <v>12</v>
      </c>
      <c r="F777" s="48" t="n">
        <v>5721.794</v>
      </c>
      <c r="G777" s="48" t="n">
        <v>2939.767</v>
      </c>
    </row>
    <row r="778" ht="10.05" customHeight="1" s="1003">
      <c r="A778" s="45" t="inlineStr">
        <is>
          <t>OLEAGINEUX</t>
        </is>
      </c>
      <c r="B778" s="45" t="inlineStr">
        <is>
          <t>Soja</t>
        </is>
      </c>
      <c r="C778" s="1112" t="n">
        <v>2018</v>
      </c>
      <c r="D778" s="45" t="inlineStr">
        <is>
          <t>2017/18</t>
        </is>
      </c>
      <c r="E778" s="1113" t="n">
        <v>1</v>
      </c>
      <c r="F778" s="48" t="n">
        <v>7231.986</v>
      </c>
      <c r="G778" s="48" t="n">
        <v>3235.345</v>
      </c>
    </row>
    <row r="779" ht="10.05" customHeight="1" s="1003">
      <c r="A779" s="45" t="inlineStr">
        <is>
          <t>OLEAGINEUX</t>
        </is>
      </c>
      <c r="B779" s="45" t="inlineStr">
        <is>
          <t>Soja</t>
        </is>
      </c>
      <c r="C779" s="1112" t="n">
        <v>2018</v>
      </c>
      <c r="D779" s="45" t="inlineStr">
        <is>
          <t>2017/18</t>
        </is>
      </c>
      <c r="E779" s="1113" t="n">
        <v>2</v>
      </c>
      <c r="F779" s="48" t="n">
        <v>4927.069</v>
      </c>
      <c r="G779" s="48" t="n">
        <v>5025.977</v>
      </c>
    </row>
    <row r="780" ht="10.05" customHeight="1" s="1003">
      <c r="A780" s="45" t="inlineStr">
        <is>
          <t>OLEAGINEUX</t>
        </is>
      </c>
      <c r="B780" s="45" t="inlineStr">
        <is>
          <t>Soja</t>
        </is>
      </c>
      <c r="C780" s="1112" t="n">
        <v>2018</v>
      </c>
      <c r="D780" s="45" t="inlineStr">
        <is>
          <t>2017/18</t>
        </is>
      </c>
      <c r="E780" s="1113" t="n">
        <v>3</v>
      </c>
      <c r="F780" s="48" t="n">
        <v>5733.492</v>
      </c>
      <c r="G780" s="48" t="n">
        <v>5158.355</v>
      </c>
    </row>
    <row r="781" ht="10.05" customHeight="1" s="1003">
      <c r="A781" s="45" t="inlineStr">
        <is>
          <t>OLEAGINEUX</t>
        </is>
      </c>
      <c r="B781" s="45" t="inlineStr">
        <is>
          <t>Soja</t>
        </is>
      </c>
      <c r="C781" s="1112" t="n">
        <v>2018</v>
      </c>
      <c r="D781" s="45" t="inlineStr">
        <is>
          <t>2017/18</t>
        </is>
      </c>
      <c r="E781" s="1113" t="n">
        <v>4</v>
      </c>
      <c r="F781" s="48" t="n">
        <v>5882.662</v>
      </c>
      <c r="G781" s="48" t="n">
        <v>4829.775</v>
      </c>
    </row>
    <row r="782" ht="10.05" customHeight="1" s="1003">
      <c r="A782" s="45" t="inlineStr">
        <is>
          <t>OLEAGINEUX</t>
        </is>
      </c>
      <c r="B782" s="45" t="inlineStr">
        <is>
          <t>Soja</t>
        </is>
      </c>
      <c r="C782" s="1112" t="n">
        <v>2018</v>
      </c>
      <c r="D782" s="45" t="inlineStr">
        <is>
          <t>2017/18</t>
        </is>
      </c>
      <c r="E782" s="1113" t="n">
        <v>5</v>
      </c>
      <c r="F782" s="48" t="n">
        <v>6387.119</v>
      </c>
      <c r="G782" s="48" t="n">
        <v>4366.136</v>
      </c>
    </row>
    <row r="783" ht="10.05" customHeight="1" s="1003">
      <c r="A783" s="45" t="inlineStr">
        <is>
          <t>OLEAGINEUX</t>
        </is>
      </c>
      <c r="B783" s="45" t="inlineStr">
        <is>
          <t>Soja</t>
        </is>
      </c>
      <c r="C783" s="1112" t="n">
        <v>2018</v>
      </c>
      <c r="D783" s="45" t="inlineStr">
        <is>
          <t>2017/18</t>
        </is>
      </c>
      <c r="E783" s="1113" t="n">
        <v>6</v>
      </c>
      <c r="F783" s="48" t="n">
        <v>5750.919</v>
      </c>
      <c r="G783" s="48" t="n">
        <v>5421.304</v>
      </c>
    </row>
    <row r="784" ht="10.05" customHeight="1" s="1003">
      <c r="A784" s="45" t="inlineStr">
        <is>
          <t>OLEAGINEUX</t>
        </is>
      </c>
      <c r="B784" s="45" t="inlineStr">
        <is>
          <t>Soja</t>
        </is>
      </c>
      <c r="C784" s="1112" t="n">
        <v>2018</v>
      </c>
      <c r="D784" s="45" t="inlineStr">
        <is>
          <t>2018/19</t>
        </is>
      </c>
      <c r="E784" s="1113" t="n">
        <v>7</v>
      </c>
      <c r="F784" s="48" t="n">
        <v>4882.973</v>
      </c>
      <c r="G784" s="48" t="n">
        <v>4468.415</v>
      </c>
    </row>
    <row r="785" ht="10.05" customHeight="1" s="1003">
      <c r="A785" s="45" t="inlineStr">
        <is>
          <t>OLEAGINEUX</t>
        </is>
      </c>
      <c r="B785" s="45" t="inlineStr">
        <is>
          <t>Soja</t>
        </is>
      </c>
      <c r="C785" s="1112" t="n">
        <v>2018</v>
      </c>
      <c r="D785" s="45" t="inlineStr">
        <is>
          <t>2018/19</t>
        </is>
      </c>
      <c r="E785" s="1113" t="n">
        <v>8</v>
      </c>
      <c r="F785" s="48" t="n">
        <v>5259.397</v>
      </c>
      <c r="G785" s="48" t="n">
        <v>4241.408</v>
      </c>
    </row>
    <row r="786" ht="10.05" customHeight="1" s="1003">
      <c r="A786" s="45" t="inlineStr">
        <is>
          <t>OLEAGINEUX</t>
        </is>
      </c>
      <c r="B786" s="45" t="inlineStr">
        <is>
          <t>Soja</t>
        </is>
      </c>
      <c r="C786" s="1112" t="n">
        <v>2018</v>
      </c>
      <c r="D786" s="45" t="inlineStr">
        <is>
          <t>2018/19</t>
        </is>
      </c>
      <c r="E786" s="1113" t="n">
        <v>9</v>
      </c>
      <c r="F786" s="48" t="n">
        <v>4757.893</v>
      </c>
      <c r="G786" s="48" t="n">
        <v>4271.359</v>
      </c>
    </row>
    <row r="787" ht="10.05" customHeight="1" s="1003">
      <c r="A787" s="45" t="inlineStr">
        <is>
          <t>OLEAGINEUX</t>
        </is>
      </c>
      <c r="B787" s="45" t="inlineStr">
        <is>
          <t>Soja</t>
        </is>
      </c>
      <c r="C787" s="1112" t="n">
        <v>2018</v>
      </c>
      <c r="D787" s="45" t="inlineStr">
        <is>
          <t>2018/19</t>
        </is>
      </c>
      <c r="E787" s="1113" t="n">
        <v>10</v>
      </c>
      <c r="F787" s="48" t="n">
        <v>5460.853</v>
      </c>
      <c r="G787" s="48" t="n">
        <v>4240.33</v>
      </c>
    </row>
    <row r="788" ht="10.05" customHeight="1" s="1003">
      <c r="A788" s="45" t="inlineStr">
        <is>
          <t>OLEAGINEUX</t>
        </is>
      </c>
      <c r="B788" s="45" t="inlineStr">
        <is>
          <t>Soja</t>
        </is>
      </c>
      <c r="C788" s="1112" t="n">
        <v>2018</v>
      </c>
      <c r="D788" s="45" t="inlineStr">
        <is>
          <t>2018/19</t>
        </is>
      </c>
      <c r="E788" s="1113" t="n">
        <v>11</v>
      </c>
      <c r="F788" s="48" t="n">
        <v>5753.595</v>
      </c>
      <c r="G788" s="48" t="n">
        <v>3558.092</v>
      </c>
    </row>
    <row r="789" ht="10.05" customHeight="1" s="1003">
      <c r="A789" s="45" t="inlineStr">
        <is>
          <t>OLEAGINEUX</t>
        </is>
      </c>
      <c r="B789" s="45" t="inlineStr">
        <is>
          <t>Soja</t>
        </is>
      </c>
      <c r="C789" s="1112" t="n">
        <v>2018</v>
      </c>
      <c r="D789" s="45" t="inlineStr">
        <is>
          <t>2018/19</t>
        </is>
      </c>
      <c r="E789" s="1113" t="n">
        <v>12</v>
      </c>
      <c r="F789" s="48" t="n">
        <v>5744.865</v>
      </c>
      <c r="G789" s="48" t="n">
        <v>3380.023</v>
      </c>
    </row>
    <row r="790" ht="10.05" customHeight="1" s="1003">
      <c r="A790" s="45" t="inlineStr">
        <is>
          <t>OLEAGINEUX</t>
        </is>
      </c>
      <c r="B790" s="45" t="inlineStr">
        <is>
          <t>Soja</t>
        </is>
      </c>
      <c r="C790" s="1112" t="n">
        <v>2019</v>
      </c>
      <c r="D790" s="45" t="inlineStr">
        <is>
          <t>2018/19</t>
        </is>
      </c>
      <c r="E790" s="1113" t="n">
        <v>1</v>
      </c>
      <c r="F790" s="48" t="n">
        <v>5874.736</v>
      </c>
      <c r="G790" s="48" t="n">
        <v>3539.384</v>
      </c>
    </row>
    <row r="791" ht="10.05" customHeight="1" s="1003">
      <c r="A791" s="45" t="inlineStr">
        <is>
          <t>OLEAGINEUX</t>
        </is>
      </c>
      <c r="B791" s="45" t="inlineStr">
        <is>
          <t>Soja</t>
        </is>
      </c>
      <c r="C791" s="1112" t="n">
        <v>2019</v>
      </c>
      <c r="D791" s="45" t="inlineStr">
        <is>
          <t>2018/19</t>
        </is>
      </c>
      <c r="E791" s="1113" t="n">
        <v>2</v>
      </c>
      <c r="F791" s="48" t="n">
        <v>5429.139</v>
      </c>
      <c r="G791" s="48" t="n">
        <v>2712.664</v>
      </c>
    </row>
    <row r="792" ht="10.05" customHeight="1" s="1003">
      <c r="A792" s="45" t="inlineStr">
        <is>
          <t>OLEAGINEUX</t>
        </is>
      </c>
      <c r="B792" s="45" t="inlineStr">
        <is>
          <t>Soja</t>
        </is>
      </c>
      <c r="C792" s="1112" t="n">
        <v>2019</v>
      </c>
      <c r="D792" s="45" t="inlineStr">
        <is>
          <t>2018/19</t>
        </is>
      </c>
      <c r="E792" s="1113" t="n">
        <v>3</v>
      </c>
      <c r="F792" s="48" t="n">
        <v>5204.759</v>
      </c>
      <c r="G792" s="48" t="n">
        <v>2803.707</v>
      </c>
    </row>
    <row r="793" ht="10.05" customHeight="1" s="1003">
      <c r="A793" s="45" t="inlineStr">
        <is>
          <t>OLEAGINEUX</t>
        </is>
      </c>
      <c r="B793" s="45" t="inlineStr">
        <is>
          <t>Soja</t>
        </is>
      </c>
      <c r="C793" s="1112" t="n">
        <v>2019</v>
      </c>
      <c r="D793" s="45" t="inlineStr">
        <is>
          <t>2018/19</t>
        </is>
      </c>
      <c r="E793" s="1113" t="n">
        <v>4</v>
      </c>
      <c r="F793" s="48" t="n">
        <v>5711.148</v>
      </c>
      <c r="G793" s="48" t="n">
        <v>3287.309</v>
      </c>
    </row>
    <row r="794" ht="10.05" customHeight="1" s="1003">
      <c r="A794" s="45" t="inlineStr">
        <is>
          <t>OLEAGINEUX</t>
        </is>
      </c>
      <c r="B794" s="45" t="inlineStr">
        <is>
          <t>Soja</t>
        </is>
      </c>
      <c r="C794" s="1112" t="n">
        <v>2019</v>
      </c>
      <c r="D794" s="45" t="inlineStr">
        <is>
          <t>2018/19</t>
        </is>
      </c>
      <c r="E794" s="1113" t="n">
        <v>5</v>
      </c>
      <c r="F794" s="48" t="n">
        <v>6354.399</v>
      </c>
      <c r="G794" s="48" t="n">
        <v>3425.239</v>
      </c>
    </row>
    <row r="795" ht="10.05" customHeight="1" s="1003">
      <c r="A795" s="45" t="inlineStr">
        <is>
          <t>OLEAGINEUX</t>
        </is>
      </c>
      <c r="B795" s="45" t="inlineStr">
        <is>
          <t>Soja</t>
        </is>
      </c>
      <c r="C795" s="1112" t="n">
        <v>2019</v>
      </c>
      <c r="D795" s="45" t="inlineStr">
        <is>
          <t>2018/19</t>
        </is>
      </c>
      <c r="E795" s="1113" t="n">
        <v>6</v>
      </c>
      <c r="F795" s="48" t="n">
        <v>5620.384</v>
      </c>
      <c r="G795" s="48" t="n">
        <v>4400.816</v>
      </c>
    </row>
    <row r="796" ht="10.05" customHeight="1" s="1003">
      <c r="A796" s="45" t="inlineStr">
        <is>
          <t>OLEAGINEUX</t>
        </is>
      </c>
      <c r="B796" s="45" t="inlineStr">
        <is>
          <t>Soja</t>
        </is>
      </c>
      <c r="C796" s="1112" t="n">
        <v>2019</v>
      </c>
      <c r="D796" s="45" t="inlineStr">
        <is>
          <t>2019/20</t>
        </is>
      </c>
      <c r="E796" s="1113" t="n">
        <v>7</v>
      </c>
      <c r="F796" s="48" t="n">
        <v>5327.69</v>
      </c>
      <c r="G796" s="48" t="n">
        <v>4938.373</v>
      </c>
    </row>
    <row r="797" ht="10.05" customHeight="1" s="1003">
      <c r="A797" s="45" t="inlineStr">
        <is>
          <t>OLEAGINEUX</t>
        </is>
      </c>
      <c r="B797" s="45" t="inlineStr">
        <is>
          <t>Soja</t>
        </is>
      </c>
      <c r="C797" s="1112" t="n">
        <v>2019</v>
      </c>
      <c r="D797" s="45" t="inlineStr">
        <is>
          <t>2019/20</t>
        </is>
      </c>
      <c r="E797" s="1113" t="n">
        <v>8</v>
      </c>
      <c r="F797" s="48" t="n">
        <v>5280.871</v>
      </c>
      <c r="G797" s="48" t="n">
        <v>3780.598</v>
      </c>
    </row>
    <row r="798" ht="10.05" customHeight="1" s="1003">
      <c r="A798" s="45" t="inlineStr">
        <is>
          <t>OLEAGINEUX</t>
        </is>
      </c>
      <c r="B798" s="45" t="inlineStr">
        <is>
          <t>Soja</t>
        </is>
      </c>
      <c r="C798" s="1112" t="n">
        <v>2019</v>
      </c>
      <c r="D798" s="45" t="inlineStr">
        <is>
          <t>2019/20</t>
        </is>
      </c>
      <c r="E798" s="1113" t="n">
        <v>9</v>
      </c>
      <c r="F798" s="48" t="n">
        <v>5617.78</v>
      </c>
      <c r="G798" s="48" t="n">
        <v>2945.865</v>
      </c>
    </row>
    <row r="799" ht="10.05" customHeight="1" s="1003">
      <c r="A799" s="45" t="inlineStr">
        <is>
          <t>OLEAGINEUX</t>
        </is>
      </c>
      <c r="B799" s="45" t="inlineStr">
        <is>
          <t>Soja</t>
        </is>
      </c>
      <c r="C799" s="1112" t="n">
        <v>2019</v>
      </c>
      <c r="D799" s="45" t="inlineStr">
        <is>
          <t>2019/20</t>
        </is>
      </c>
      <c r="E799" s="1113" t="n">
        <v>10</v>
      </c>
      <c r="F799" s="48" t="n">
        <v>5875.31</v>
      </c>
      <c r="G799" s="48" t="n">
        <v>3598.227</v>
      </c>
    </row>
    <row r="800" ht="10.05" customHeight="1" s="1003">
      <c r="A800" s="45" t="inlineStr">
        <is>
          <t>OLEAGINEUX</t>
        </is>
      </c>
      <c r="B800" s="45" t="inlineStr">
        <is>
          <t>Soja</t>
        </is>
      </c>
      <c r="C800" s="1112" t="n">
        <v>2019</v>
      </c>
      <c r="D800" s="45" t="inlineStr">
        <is>
          <t>2019/20</t>
        </is>
      </c>
      <c r="E800" s="1113" t="n">
        <v>11</v>
      </c>
      <c r="F800" s="48" t="n">
        <v>5645.471</v>
      </c>
      <c r="G800" s="48" t="n">
        <v>3605.136</v>
      </c>
    </row>
    <row r="801" ht="10.05" customHeight="1" s="1003">
      <c r="A801" s="45" t="inlineStr">
        <is>
          <t>OLEAGINEUX</t>
        </is>
      </c>
      <c r="B801" s="45" t="inlineStr">
        <is>
          <t>Soja</t>
        </is>
      </c>
      <c r="C801" s="1112" t="n">
        <v>2019</v>
      </c>
      <c r="D801" s="45" t="inlineStr">
        <is>
          <t>2019/20</t>
        </is>
      </c>
      <c r="E801" s="1113" t="n">
        <v>12</v>
      </c>
      <c r="F801" s="48" t="n">
        <v>6618.717</v>
      </c>
      <c r="G801" s="48" t="n">
        <v>2109.299</v>
      </c>
    </row>
    <row r="802" ht="10.05" customHeight="1" s="1003">
      <c r="A802" s="45" t="inlineStr">
        <is>
          <t>OLEAGINEUX</t>
        </is>
      </c>
      <c r="B802" s="45" t="inlineStr">
        <is>
          <t>Soja</t>
        </is>
      </c>
      <c r="C802" s="1112" t="n">
        <v>2020</v>
      </c>
      <c r="D802" s="45" t="inlineStr">
        <is>
          <t>2019/20</t>
        </is>
      </c>
      <c r="E802" s="1113" t="n">
        <v>1</v>
      </c>
      <c r="F802" s="48" t="n">
        <v>6081.805</v>
      </c>
      <c r="G802" s="48" t="n">
        <v>2288.102</v>
      </c>
    </row>
    <row r="803" ht="10.05" customHeight="1" s="1003">
      <c r="A803" s="45" t="inlineStr">
        <is>
          <t>OLEAGINEUX</t>
        </is>
      </c>
      <c r="B803" s="45" t="inlineStr">
        <is>
          <t>Soja</t>
        </is>
      </c>
      <c r="C803" s="1112" t="n">
        <v>2020</v>
      </c>
      <c r="D803" s="45" t="inlineStr">
        <is>
          <t>2019/20</t>
        </is>
      </c>
      <c r="E803" s="1113" t="n">
        <v>2</v>
      </c>
      <c r="F803" s="48" t="n">
        <v>5985.222</v>
      </c>
      <c r="G803" s="48" t="n">
        <v>3370.904</v>
      </c>
    </row>
    <row r="804" ht="10.05" customHeight="1" s="1003">
      <c r="A804" s="45" t="inlineStr">
        <is>
          <t>OLEAGINEUX</t>
        </is>
      </c>
      <c r="B804" s="45" t="inlineStr">
        <is>
          <t>Soja</t>
        </is>
      </c>
      <c r="C804" s="1112" t="n">
        <v>2020</v>
      </c>
      <c r="D804" s="45" t="inlineStr">
        <is>
          <t>2019/20</t>
        </is>
      </c>
      <c r="E804" s="1113" t="n">
        <v>3</v>
      </c>
      <c r="F804" s="48" t="n">
        <v>6662.295</v>
      </c>
      <c r="G804" s="48" t="n">
        <v>3996.106</v>
      </c>
    </row>
    <row r="805" ht="10.05" customHeight="1" s="1003">
      <c r="A805" s="45" t="inlineStr">
        <is>
          <t>OLEAGINEUX</t>
        </is>
      </c>
      <c r="B805" s="45" t="inlineStr">
        <is>
          <t>Soja</t>
        </is>
      </c>
      <c r="C805" s="1112" t="n">
        <v>2020</v>
      </c>
      <c r="D805" s="45" t="inlineStr">
        <is>
          <t>2019/20</t>
        </is>
      </c>
      <c r="E805" s="1113" t="n">
        <v>4</v>
      </c>
      <c r="F805" s="48" t="n">
        <v>6587.235</v>
      </c>
      <c r="G805" s="48" t="n">
        <v>4010.318</v>
      </c>
    </row>
    <row r="806" ht="10.05" customHeight="1" s="1003">
      <c r="A806" s="45" t="inlineStr">
        <is>
          <t>OLEAGINEUX</t>
        </is>
      </c>
      <c r="B806" s="45" t="inlineStr">
        <is>
          <t>Soja</t>
        </is>
      </c>
      <c r="C806" s="1112" t="n">
        <v>2020</v>
      </c>
      <c r="D806" s="45" t="inlineStr">
        <is>
          <t>2019/20</t>
        </is>
      </c>
      <c r="E806" s="1113" t="n">
        <v>5</v>
      </c>
      <c r="F806" s="48" t="n">
        <v>4769.884</v>
      </c>
      <c r="G806" s="48" t="n">
        <v>4007.653</v>
      </c>
    </row>
    <row r="807" ht="10.05" customHeight="1" s="1003">
      <c r="A807" s="45" t="inlineStr">
        <is>
          <t>OLEAGINEUX</t>
        </is>
      </c>
      <c r="B807" s="45" t="inlineStr">
        <is>
          <t>Soja</t>
        </is>
      </c>
      <c r="C807" s="1112" t="n">
        <v>2020</v>
      </c>
      <c r="D807" s="45" t="inlineStr">
        <is>
          <t>2019/20</t>
        </is>
      </c>
      <c r="E807" s="1113" t="n">
        <v>6</v>
      </c>
      <c r="F807" s="48" t="n">
        <v>5874.048</v>
      </c>
      <c r="G807" s="48" t="n">
        <v>4232.812</v>
      </c>
    </row>
    <row r="808" ht="10.05" customHeight="1" s="1003">
      <c r="A808" s="45" t="inlineStr">
        <is>
          <t>OLEAGINEUX</t>
        </is>
      </c>
      <c r="B808" s="45" t="inlineStr">
        <is>
          <t>Soja</t>
        </is>
      </c>
      <c r="C808" s="1112" t="n">
        <v>2020</v>
      </c>
      <c r="D808" s="45" t="inlineStr">
        <is>
          <t>2020/21</t>
        </is>
      </c>
      <c r="E808" s="1113" t="n">
        <v>7</v>
      </c>
      <c r="F808" s="48" t="n">
        <v>4912.836</v>
      </c>
      <c r="G808" s="48" t="n">
        <v>3924.496</v>
      </c>
    </row>
    <row r="809" ht="10.05" customHeight="1" s="1003">
      <c r="A809" s="45" t="inlineStr">
        <is>
          <t>OLEAGINEUX</t>
        </is>
      </c>
      <c r="B809" s="45" t="inlineStr">
        <is>
          <t>Soja</t>
        </is>
      </c>
      <c r="C809" s="1112" t="n">
        <v>2020</v>
      </c>
      <c r="D809" s="45" t="inlineStr">
        <is>
          <t>2020/21</t>
        </is>
      </c>
      <c r="E809" s="1113" t="n">
        <v>8</v>
      </c>
      <c r="F809" s="48" t="n">
        <v>4434.711</v>
      </c>
      <c r="G809" s="48" t="n">
        <v>3763.166</v>
      </c>
    </row>
    <row r="810" ht="10.05" customHeight="1" s="1003">
      <c r="A810" s="45" t="inlineStr">
        <is>
          <t>OLEAGINEUX</t>
        </is>
      </c>
      <c r="B810" s="45" t="inlineStr">
        <is>
          <t>Soja</t>
        </is>
      </c>
      <c r="C810" s="1112" t="n">
        <v>2020</v>
      </c>
      <c r="D810" s="45" t="inlineStr">
        <is>
          <t>2020/21</t>
        </is>
      </c>
      <c r="E810" s="1113" t="n">
        <v>9</v>
      </c>
      <c r="F810" s="48" t="n">
        <v>4970.672</v>
      </c>
      <c r="G810" s="48" t="n">
        <v>2989.76</v>
      </c>
    </row>
    <row r="811" ht="10.05" customHeight="1" s="1003">
      <c r="A811" s="45" t="inlineStr">
        <is>
          <t>OLEAGINEUX</t>
        </is>
      </c>
      <c r="B811" s="45" t="inlineStr">
        <is>
          <t>Soja</t>
        </is>
      </c>
      <c r="C811" s="1112" t="n">
        <v>2020</v>
      </c>
      <c r="D811" s="45" t="inlineStr">
        <is>
          <t>2020/21</t>
        </is>
      </c>
      <c r="E811" s="1113" t="n">
        <v>10</v>
      </c>
      <c r="F811" s="48" t="n">
        <v>4642.084</v>
      </c>
      <c r="G811" s="48" t="n">
        <v>2959.457</v>
      </c>
    </row>
    <row r="812" ht="10.05" customHeight="1" s="1003">
      <c r="A812" s="45" t="inlineStr">
        <is>
          <t>OLEAGINEUX</t>
        </is>
      </c>
      <c r="B812" s="45" t="inlineStr">
        <is>
          <t>Soja</t>
        </is>
      </c>
      <c r="C812" s="1112" t="n">
        <v>2020</v>
      </c>
      <c r="D812" s="45" t="inlineStr">
        <is>
          <t>2020/21</t>
        </is>
      </c>
      <c r="E812" s="1113" t="n">
        <v>11</v>
      </c>
      <c r="F812" s="48" t="n">
        <v>5202.284</v>
      </c>
      <c r="G812" s="48" t="n">
        <v>2805.878</v>
      </c>
    </row>
    <row r="813" ht="10.05" customHeight="1" s="1003">
      <c r="A813" s="45" t="inlineStr">
        <is>
          <t>OLEAGINEUX</t>
        </is>
      </c>
      <c r="B813" s="45" t="inlineStr">
        <is>
          <t>Soja</t>
        </is>
      </c>
      <c r="C813" s="1112" t="n">
        <v>2020</v>
      </c>
      <c r="D813" s="45" t="inlineStr">
        <is>
          <t>2020/21</t>
        </is>
      </c>
      <c r="E813" s="1113" t="n">
        <v>12</v>
      </c>
      <c r="F813" s="48" t="n">
        <v>5322.326</v>
      </c>
      <c r="G813" s="48" t="n">
        <v>2804.988</v>
      </c>
    </row>
    <row r="814" ht="10.05" customHeight="1" s="1003">
      <c r="A814" s="45" t="inlineStr">
        <is>
          <t>OLEAGINEUX</t>
        </is>
      </c>
      <c r="B814" s="45" t="inlineStr">
        <is>
          <t>Soja</t>
        </is>
      </c>
      <c r="C814" s="1112" t="n">
        <v>2021</v>
      </c>
      <c r="D814" s="45" t="inlineStr">
        <is>
          <t>2020/21</t>
        </is>
      </c>
      <c r="E814" s="1113" t="n">
        <v>1</v>
      </c>
      <c r="F814" s="48" t="n">
        <v>6420.292</v>
      </c>
      <c r="G814" s="48" t="n">
        <v>3427.669</v>
      </c>
    </row>
    <row r="815" ht="10.05" customHeight="1" s="1003">
      <c r="A815" s="45" t="inlineStr">
        <is>
          <t>OLEAGINEUX</t>
        </is>
      </c>
      <c r="B815" s="45" t="inlineStr">
        <is>
          <t>Soja</t>
        </is>
      </c>
      <c r="C815" s="1112" t="n">
        <v>2021</v>
      </c>
      <c r="D815" s="45" t="inlineStr">
        <is>
          <t>2020/21</t>
        </is>
      </c>
      <c r="E815" s="1113" t="n">
        <v>2</v>
      </c>
      <c r="F815" s="48" t="n">
        <v>5679.587</v>
      </c>
      <c r="G815" s="48" t="n">
        <v>4467.678</v>
      </c>
    </row>
    <row r="816" ht="10.05" customHeight="1" s="1003">
      <c r="A816" s="45" t="inlineStr">
        <is>
          <t>OLEAGINEUX</t>
        </is>
      </c>
      <c r="B816" s="45" t="inlineStr">
        <is>
          <t>Soja</t>
        </is>
      </c>
      <c r="C816" s="1112" t="n">
        <v>2021</v>
      </c>
      <c r="D816" s="45" t="inlineStr">
        <is>
          <t>2020/21</t>
        </is>
      </c>
      <c r="E816" s="1113" t="n">
        <v>3</v>
      </c>
      <c r="F816" s="48" t="n">
        <v>5967.959</v>
      </c>
      <c r="G816" s="48" t="n">
        <v>4336.192</v>
      </c>
    </row>
    <row r="817" ht="10.05" customHeight="1" s="1003">
      <c r="A817" s="45" t="inlineStr">
        <is>
          <t>OLEAGINEUX</t>
        </is>
      </c>
      <c r="B817" s="45" t="inlineStr">
        <is>
          <t>Soja</t>
        </is>
      </c>
      <c r="C817" s="1112" t="n">
        <v>2021</v>
      </c>
      <c r="D817" s="45" t="inlineStr">
        <is>
          <t>2020/21</t>
        </is>
      </c>
      <c r="E817" s="1113" t="n">
        <v>4</v>
      </c>
      <c r="F817" s="48" t="n">
        <v>6553.983</v>
      </c>
      <c r="G817" s="48" t="n">
        <v>5034.762</v>
      </c>
    </row>
    <row r="818" ht="10.05" customHeight="1" s="1003">
      <c r="A818" s="45" t="inlineStr">
        <is>
          <t>OLEAGINEUX</t>
        </is>
      </c>
      <c r="B818" s="45" t="inlineStr">
        <is>
          <t>Soja</t>
        </is>
      </c>
      <c r="C818" s="1112" t="n">
        <v>2021</v>
      </c>
      <c r="D818" s="45" t="inlineStr">
        <is>
          <t>2020/21</t>
        </is>
      </c>
      <c r="E818" s="1113" t="n">
        <v>5</v>
      </c>
      <c r="F818" s="48" t="n">
        <v>5783.897</v>
      </c>
      <c r="G818" s="48" t="n">
        <v>4433.836</v>
      </c>
    </row>
    <row r="819" ht="10.05" customHeight="1" s="1003">
      <c r="A819" s="45" t="inlineStr">
        <is>
          <t>OLEAGINEUX</t>
        </is>
      </c>
      <c r="B819" s="45" t="inlineStr">
        <is>
          <t>Soja</t>
        </is>
      </c>
      <c r="C819" s="1112" t="n">
        <v>2021</v>
      </c>
      <c r="D819" s="45" t="inlineStr">
        <is>
          <t>2020/21</t>
        </is>
      </c>
      <c r="E819" s="1113" t="n">
        <v>6</v>
      </c>
      <c r="F819" s="48" t="n">
        <v>4625.325</v>
      </c>
      <c r="G819" s="48" t="n">
        <v>5005.769</v>
      </c>
    </row>
    <row r="820" ht="10.05" customHeight="1" s="1003">
      <c r="A820" s="45" t="inlineStr">
        <is>
          <t>OLEAGINEUX</t>
        </is>
      </c>
      <c r="B820" s="45" t="inlineStr">
        <is>
          <t>Soja</t>
        </is>
      </c>
      <c r="C820" s="1112" t="n">
        <v>2021</v>
      </c>
      <c r="D820" s="45" t="inlineStr">
        <is>
          <t>2021/22</t>
        </is>
      </c>
      <c r="E820" s="1113" t="n">
        <v>7</v>
      </c>
      <c r="F820" s="48" t="n">
        <v>5641.401</v>
      </c>
      <c r="G820" s="48" t="n">
        <v>3830.933</v>
      </c>
    </row>
    <row r="821" ht="10.05" customHeight="1" s="1003">
      <c r="A821" s="45" t="inlineStr">
        <is>
          <t>OLEAGINEUX</t>
        </is>
      </c>
      <c r="B821" s="45" t="inlineStr">
        <is>
          <t>Soja</t>
        </is>
      </c>
      <c r="C821" s="1112" t="n">
        <v>2021</v>
      </c>
      <c r="D821" s="45" t="inlineStr">
        <is>
          <t>2021/22</t>
        </is>
      </c>
      <c r="E821" s="1113" t="n">
        <v>8</v>
      </c>
      <c r="F821" s="48" t="n">
        <v>5271.618</v>
      </c>
      <c r="G821" s="48" t="n">
        <v>3163.417</v>
      </c>
    </row>
    <row r="822" ht="10.05" customHeight="1" s="1003">
      <c r="A822" s="45" t="inlineStr">
        <is>
          <t>OLEAGINEUX</t>
        </is>
      </c>
      <c r="B822" s="45" t="inlineStr">
        <is>
          <t>Soja</t>
        </is>
      </c>
      <c r="C822" s="1112" t="n">
        <v>2021</v>
      </c>
      <c r="D822" s="45" t="inlineStr">
        <is>
          <t>2021/22</t>
        </is>
      </c>
      <c r="E822" s="1113" t="n">
        <v>9</v>
      </c>
      <c r="F822" s="48" t="n">
        <v>3701.817</v>
      </c>
      <c r="G822" s="48" t="n">
        <v>2926.653</v>
      </c>
    </row>
    <row r="823" ht="10.05" customHeight="1" s="1003">
      <c r="A823" s="45" t="inlineStr">
        <is>
          <t>OLEAGINEUX</t>
        </is>
      </c>
      <c r="B823" s="45" t="inlineStr">
        <is>
          <t>Soja</t>
        </is>
      </c>
      <c r="C823" s="1112" t="n">
        <v>2021</v>
      </c>
      <c r="D823" s="45" t="inlineStr">
        <is>
          <t>2021/22</t>
        </is>
      </c>
      <c r="E823" s="1113" t="n">
        <v>10</v>
      </c>
      <c r="F823" s="48" t="n">
        <v>5538.643</v>
      </c>
      <c r="G823" s="48" t="n">
        <v>3290.589</v>
      </c>
    </row>
    <row r="824" ht="10.05" customHeight="1" s="1003">
      <c r="A824" s="45" t="inlineStr">
        <is>
          <t>OLEAGINEUX</t>
        </is>
      </c>
      <c r="B824" s="45" t="inlineStr">
        <is>
          <t>Soja</t>
        </is>
      </c>
      <c r="C824" s="1112" t="n">
        <v>2021</v>
      </c>
      <c r="D824" s="45" t="inlineStr">
        <is>
          <t>2021/22</t>
        </is>
      </c>
      <c r="E824" s="1113" t="n">
        <v>11</v>
      </c>
      <c r="F824" s="48" t="n">
        <v>5520.514</v>
      </c>
      <c r="G824" s="48" t="n">
        <v>4146.675</v>
      </c>
    </row>
    <row r="825" ht="10.05" customHeight="1" s="1003">
      <c r="A825" s="45" t="inlineStr">
        <is>
          <t>OLEAGINEUX</t>
        </is>
      </c>
      <c r="B825" s="45" t="inlineStr">
        <is>
          <t>Soja</t>
        </is>
      </c>
      <c r="C825" s="1112" t="n">
        <v>2021</v>
      </c>
      <c r="D825" s="45" t="inlineStr">
        <is>
          <t>2021/22</t>
        </is>
      </c>
      <c r="E825" s="1113" t="n">
        <v>12</v>
      </c>
      <c r="F825" s="48" t="n">
        <v>6432.268</v>
      </c>
      <c r="G825" s="48" t="n">
        <v>5015.971</v>
      </c>
    </row>
    <row r="826" ht="10.05" customHeight="1" s="1003">
      <c r="A826" s="45" t="inlineStr">
        <is>
          <t>OLEAGINEUX</t>
        </is>
      </c>
      <c r="B826" s="45" t="inlineStr">
        <is>
          <t>Soja</t>
        </is>
      </c>
      <c r="C826" s="1112" t="n">
        <v>2022</v>
      </c>
      <c r="D826" s="45" t="inlineStr">
        <is>
          <t>2021/22</t>
        </is>
      </c>
      <c r="E826" s="1113" t="n">
        <v>1</v>
      </c>
      <c r="F826" s="48" t="n">
        <v>6365.521</v>
      </c>
      <c r="G826" s="48" t="n">
        <v>4970.664</v>
      </c>
    </row>
    <row r="827" ht="10.05" customHeight="1" s="1003">
      <c r="A827" s="45" t="inlineStr">
        <is>
          <t>OLEAGINEUX</t>
        </is>
      </c>
      <c r="B827" s="45" t="inlineStr">
        <is>
          <t>Soja</t>
        </is>
      </c>
      <c r="C827" s="1112" t="n">
        <v>2022</v>
      </c>
      <c r="D827" s="45" t="inlineStr">
        <is>
          <t>2021/22</t>
        </is>
      </c>
      <c r="E827" s="1113" t="n">
        <v>2</v>
      </c>
      <c r="F827" s="48" t="n">
        <v>6738.813</v>
      </c>
      <c r="G827" s="48" t="n">
        <v>5544.39</v>
      </c>
    </row>
    <row r="828" ht="10.05" customHeight="1" s="1003">
      <c r="A828" s="45" t="inlineStr">
        <is>
          <t>OLEAGINEUX</t>
        </is>
      </c>
      <c r="B828" s="45" t="inlineStr">
        <is>
          <t>Soja</t>
        </is>
      </c>
      <c r="C828" s="1112" t="n">
        <v>2022</v>
      </c>
      <c r="D828" s="45" t="inlineStr">
        <is>
          <t>2021/22</t>
        </is>
      </c>
      <c r="E828" s="1113" t="n">
        <v>3</v>
      </c>
      <c r="F828" s="48" t="n">
        <v>6874.555</v>
      </c>
      <c r="G828" s="48" t="n">
        <v>5200.786</v>
      </c>
    </row>
    <row r="829" ht="10.05" customHeight="1" s="1003">
      <c r="A829" s="45" t="inlineStr">
        <is>
          <t>OLEAGINEUX</t>
        </is>
      </c>
      <c r="B829" s="45" t="inlineStr">
        <is>
          <t>Soja</t>
        </is>
      </c>
      <c r="C829" s="1112" t="n">
        <v>2022</v>
      </c>
      <c r="D829" s="45" t="inlineStr">
        <is>
          <t>2021/22</t>
        </is>
      </c>
      <c r="E829" s="1113" t="n">
        <v>4</v>
      </c>
      <c r="F829" s="48" t="n">
        <v>6490.766</v>
      </c>
      <c r="G829" s="48" t="n">
        <v>5615.25</v>
      </c>
    </row>
    <row r="830" ht="10.05" customHeight="1" s="1003">
      <c r="A830" s="45" t="inlineStr">
        <is>
          <t>OLEAGINEUX</t>
        </is>
      </c>
      <c r="B830" s="45" t="inlineStr">
        <is>
          <t>Soja</t>
        </is>
      </c>
      <c r="C830" s="1112" t="n">
        <v>2022</v>
      </c>
      <c r="D830" s="45" t="inlineStr">
        <is>
          <t>2021/22</t>
        </is>
      </c>
      <c r="E830" s="1113" t="n">
        <v>5</v>
      </c>
      <c r="F830" s="48" t="n">
        <v>5432.893</v>
      </c>
      <c r="G830" s="48" t="n">
        <v>5237.425</v>
      </c>
    </row>
    <row r="831" ht="10.05" customHeight="1" s="1003">
      <c r="A831" s="45" t="inlineStr">
        <is>
          <t>OLEAGINEUX</t>
        </is>
      </c>
      <c r="B831" s="45" t="inlineStr">
        <is>
          <t>Soja</t>
        </is>
      </c>
      <c r="C831" s="1112" t="n">
        <v>2022</v>
      </c>
      <c r="D831" s="45" t="inlineStr">
        <is>
          <t>2021/22</t>
        </is>
      </c>
      <c r="E831" s="1113" t="n">
        <v>6</v>
      </c>
      <c r="F831" s="48" t="n">
        <v>5891.844</v>
      </c>
      <c r="G831" s="48" t="n">
        <v>4952.825</v>
      </c>
    </row>
    <row r="832" ht="10.05" customHeight="1" s="1003">
      <c r="A832" s="45" t="inlineStr">
        <is>
          <t>OLEAGINEUX</t>
        </is>
      </c>
      <c r="B832" s="45" t="inlineStr">
        <is>
          <t>Soja</t>
        </is>
      </c>
      <c r="C832" s="1112" t="n">
        <v>2022</v>
      </c>
      <c r="D832" s="45" t="inlineStr">
        <is>
          <t>2022/23</t>
        </is>
      </c>
      <c r="E832" s="1113" t="n">
        <v>7</v>
      </c>
      <c r="F832" s="48" t="n">
        <v>5634.508</v>
      </c>
      <c r="G832" s="48" t="n">
        <v>5094.817</v>
      </c>
    </row>
    <row r="833" ht="10.05" customHeight="1" s="1003">
      <c r="A833" s="45" t="inlineStr">
        <is>
          <t>OLEAGINEUX</t>
        </is>
      </c>
      <c r="B833" s="45" t="inlineStr">
        <is>
          <t>Soja</t>
        </is>
      </c>
      <c r="C833" s="1112" t="n">
        <v>2022</v>
      </c>
      <c r="D833" s="45" t="inlineStr">
        <is>
          <t>2022/23</t>
        </is>
      </c>
      <c r="E833" s="1113" t="n">
        <v>8</v>
      </c>
      <c r="F833" s="48" t="n">
        <v>6670.446</v>
      </c>
      <c r="G833" s="48" t="n">
        <v>3295.308</v>
      </c>
    </row>
    <row r="834" ht="10.05" customHeight="1" s="1003">
      <c r="A834" s="45" t="inlineStr">
        <is>
          <t>OLEAGINEUX</t>
        </is>
      </c>
      <c r="B834" s="45" t="inlineStr">
        <is>
          <t>Soja</t>
        </is>
      </c>
      <c r="C834" s="1112" t="n">
        <v>2022</v>
      </c>
      <c r="D834" s="45" t="inlineStr">
        <is>
          <t>2022/23</t>
        </is>
      </c>
      <c r="E834" s="1113" t="n">
        <v>9</v>
      </c>
      <c r="F834" s="48" t="n">
        <v>6030.458</v>
      </c>
      <c r="G834" s="48" t="n">
        <v>4110.594</v>
      </c>
    </row>
    <row r="835" ht="10.05" customHeight="1" s="1003">
      <c r="A835" s="45" t="inlineStr">
        <is>
          <t>OLEAGINEUX</t>
        </is>
      </c>
      <c r="B835" s="45" t="inlineStr">
        <is>
          <t>Soja</t>
        </is>
      </c>
      <c r="C835" s="1112" t="n">
        <v>2022</v>
      </c>
      <c r="D835" s="45" t="inlineStr">
        <is>
          <t>2022/23</t>
        </is>
      </c>
      <c r="E835" s="1113" t="n">
        <v>10</v>
      </c>
      <c r="F835" s="48" t="n">
        <v>7699.184</v>
      </c>
      <c r="G835" s="48" t="n">
        <v>3505.438</v>
      </c>
    </row>
    <row r="836" ht="10.05" customHeight="1" s="1003">
      <c r="A836" s="45" t="inlineStr">
        <is>
          <t>OLEAGINEUX</t>
        </is>
      </c>
      <c r="B836" s="45" t="inlineStr">
        <is>
          <t>Soja</t>
        </is>
      </c>
      <c r="C836" s="1112" t="n">
        <v>2022</v>
      </c>
      <c r="D836" s="45" t="inlineStr">
        <is>
          <t>2022/23</t>
        </is>
      </c>
      <c r="E836" s="1113" t="n">
        <v>11</v>
      </c>
      <c r="F836" s="48" t="n">
        <v>5052.626</v>
      </c>
      <c r="G836" s="48" t="n">
        <v>4875.35</v>
      </c>
    </row>
    <row r="837" ht="10.05" customHeight="1" s="1003">
      <c r="A837" s="45" t="inlineStr">
        <is>
          <t>OLEAGINEUX</t>
        </is>
      </c>
      <c r="B837" s="45" t="inlineStr">
        <is>
          <t>Soja</t>
        </is>
      </c>
      <c r="C837" s="1112" t="n">
        <v>2022</v>
      </c>
      <c r="D837" s="45" t="inlineStr">
        <is>
          <t>2022/23</t>
        </is>
      </c>
      <c r="E837" s="1113" t="n">
        <v>12</v>
      </c>
      <c r="F837" s="48" t="n">
        <v>6705.956</v>
      </c>
      <c r="G837" s="48" t="n">
        <v>4784.412</v>
      </c>
    </row>
    <row r="838" ht="10.05" customHeight="1" s="1003">
      <c r="A838" s="45" t="inlineStr">
        <is>
          <t>OLEAGINEUX</t>
        </is>
      </c>
      <c r="B838" s="45" t="inlineStr">
        <is>
          <t>Soja</t>
        </is>
      </c>
      <c r="C838" s="1112" t="n">
        <v>2023</v>
      </c>
      <c r="D838" s="45" t="inlineStr">
        <is>
          <t>2022/23</t>
        </is>
      </c>
      <c r="E838" s="1113" t="n">
        <v>1</v>
      </c>
      <c r="F838" s="48" t="n">
        <v>5826.143</v>
      </c>
      <c r="G838" s="48" t="n">
        <v>4022.152</v>
      </c>
    </row>
    <row r="839" ht="10.05" customHeight="1" s="1003">
      <c r="A839" s="45" t="inlineStr">
        <is>
          <t>OLEAGINEUX</t>
        </is>
      </c>
      <c r="B839" s="45" t="inlineStr">
        <is>
          <t>Soja</t>
        </is>
      </c>
      <c r="C839" s="1112" t="n">
        <v>2023</v>
      </c>
      <c r="D839" s="45" t="inlineStr">
        <is>
          <t>2022/23</t>
        </is>
      </c>
      <c r="E839" s="1113" t="n">
        <v>2</v>
      </c>
      <c r="F839" s="48" t="n">
        <v>4816.198</v>
      </c>
      <c r="G839" s="48" t="n">
        <v>4016.243</v>
      </c>
    </row>
    <row r="840" ht="10.05" customHeight="1" s="1003">
      <c r="A840" s="45" t="inlineStr">
        <is>
          <t>OLEAGINEUX</t>
        </is>
      </c>
      <c r="B840" s="45" t="inlineStr">
        <is>
          <t>Soja</t>
        </is>
      </c>
      <c r="C840" s="1112" t="n">
        <v>2023</v>
      </c>
      <c r="D840" s="45" t="inlineStr">
        <is>
          <t>2022/23</t>
        </is>
      </c>
      <c r="E840" s="1113" t="n">
        <v>3</v>
      </c>
      <c r="F840" s="48" t="n">
        <v>6551.203</v>
      </c>
      <c r="G840" s="48" t="n">
        <v>6373.4</v>
      </c>
    </row>
    <row r="841" ht="10.05" customHeight="1" s="1003">
      <c r="A841" s="45" t="inlineStr">
        <is>
          <t>OLEAGINEUX</t>
        </is>
      </c>
      <c r="B841" s="45" t="inlineStr">
        <is>
          <t>Soja</t>
        </is>
      </c>
      <c r="C841" s="1112" t="n">
        <v>2023</v>
      </c>
      <c r="D841" s="45" t="inlineStr">
        <is>
          <t>2022/23</t>
        </is>
      </c>
      <c r="E841" s="1113" t="n">
        <v>4</v>
      </c>
      <c r="F841" s="48" t="n">
        <v>6678.869</v>
      </c>
      <c r="G841" s="48" t="n">
        <v>6203.247</v>
      </c>
    </row>
    <row r="842" ht="10.05" customHeight="1" s="1003">
      <c r="A842" s="45" t="inlineStr">
        <is>
          <t>OLEAGINEUX</t>
        </is>
      </c>
      <c r="B842" s="45" t="inlineStr">
        <is>
          <t>Soja</t>
        </is>
      </c>
      <c r="C842" s="1112" t="n">
        <v>2023</v>
      </c>
      <c r="D842" s="45" t="inlineStr">
        <is>
          <t>2022/23</t>
        </is>
      </c>
      <c r="E842" s="1113" t="n">
        <v>5</v>
      </c>
      <c r="F842" s="48" t="n">
        <v>6641.58</v>
      </c>
      <c r="G842" s="48" t="n">
        <v>5006.798</v>
      </c>
    </row>
    <row r="843" ht="10.05" customHeight="1" s="1003">
      <c r="A843" s="45" t="inlineStr">
        <is>
          <t>OLEAGINEUX</t>
        </is>
      </c>
      <c r="B843" s="45" t="inlineStr">
        <is>
          <t>Soja</t>
        </is>
      </c>
      <c r="C843" s="1112" t="n">
        <v>2023</v>
      </c>
      <c r="D843" s="45" t="inlineStr">
        <is>
          <t>2022/23</t>
        </is>
      </c>
      <c r="E843" s="1113" t="n">
        <v>6</v>
      </c>
      <c r="F843" s="48" t="n">
        <v>6941.379</v>
      </c>
      <c r="G843" s="48" t="n">
        <v>5986.467</v>
      </c>
    </row>
    <row r="844" ht="10.05" customHeight="1" s="1003">
      <c r="A844" s="45" t="inlineStr">
        <is>
          <t>OLEAGINEUX</t>
        </is>
      </c>
      <c r="B844" s="45" t="inlineStr">
        <is>
          <t>Soja</t>
        </is>
      </c>
      <c r="C844" s="1112" t="n">
        <v>2023</v>
      </c>
      <c r="D844" s="45" t="inlineStr">
        <is>
          <t>2023/24</t>
        </is>
      </c>
      <c r="E844" s="1113" t="n">
        <v>7</v>
      </c>
      <c r="F844" s="48" t="n">
        <v>6784.796</v>
      </c>
      <c r="G844" s="48" t="n">
        <v>5625.443</v>
      </c>
    </row>
    <row r="845" ht="10.05" customHeight="1" s="1003">
      <c r="A845" s="45" t="inlineStr">
        <is>
          <t>OLEAGINEUX</t>
        </is>
      </c>
      <c r="B845" s="45" t="inlineStr">
        <is>
          <t>Soja</t>
        </is>
      </c>
      <c r="C845" s="1112" t="n">
        <v>2023</v>
      </c>
      <c r="D845" s="45" t="inlineStr">
        <is>
          <t>2023/24</t>
        </is>
      </c>
      <c r="E845" s="1113" t="n">
        <v>8</v>
      </c>
      <c r="F845" s="48" t="n">
        <v>7404.049</v>
      </c>
      <c r="G845" s="48" t="n">
        <v>5434.883</v>
      </c>
    </row>
    <row r="846" ht="10.05" customHeight="1" s="1003">
      <c r="A846" s="45" t="inlineStr">
        <is>
          <t>OLEAGINEUX</t>
        </is>
      </c>
      <c r="B846" s="45" t="inlineStr">
        <is>
          <t>Soja</t>
        </is>
      </c>
      <c r="C846" s="1112" t="n">
        <v>2023</v>
      </c>
      <c r="D846" s="45" t="inlineStr">
        <is>
          <t>2023/24</t>
        </is>
      </c>
      <c r="E846" s="1113" t="n">
        <v>9</v>
      </c>
      <c r="F846" s="48" t="n">
        <v>6430.092</v>
      </c>
      <c r="G846" s="48" t="n">
        <v>6420.531</v>
      </c>
    </row>
    <row r="847" ht="10.05" customHeight="1" s="1003">
      <c r="A847" s="45" t="inlineStr">
        <is>
          <t>OLEAGINEUX</t>
        </is>
      </c>
      <c r="B847" s="45" t="inlineStr">
        <is>
          <t>Soja</t>
        </is>
      </c>
      <c r="C847" s="1112" t="n">
        <v>2023</v>
      </c>
      <c r="D847" s="45" t="inlineStr">
        <is>
          <t>2023/24</t>
        </is>
      </c>
      <c r="E847" s="1113" t="n">
        <v>10</v>
      </c>
      <c r="F847" s="48" t="n">
        <v>7613.438</v>
      </c>
      <c r="G847" s="48" t="n">
        <v>5529.537</v>
      </c>
    </row>
    <row r="848" ht="10.05" customHeight="1" s="1003">
      <c r="A848" s="45" t="inlineStr">
        <is>
          <t>OLEAGINEUX</t>
        </is>
      </c>
      <c r="B848" s="45" t="inlineStr">
        <is>
          <t>Soja</t>
        </is>
      </c>
      <c r="C848" s="1112" t="n">
        <v>2023</v>
      </c>
      <c r="D848" s="45" t="inlineStr">
        <is>
          <t>2023/24</t>
        </is>
      </c>
      <c r="E848" s="1113" t="n">
        <v>11</v>
      </c>
      <c r="F848" s="48" t="n">
        <v>7677.318</v>
      </c>
      <c r="G848" s="48" t="n">
        <v>4871.065</v>
      </c>
    </row>
    <row r="849" ht="10.05" customHeight="1" s="1003">
      <c r="A849" s="45" t="inlineStr">
        <is>
          <t>OLEAGINEUX</t>
        </is>
      </c>
      <c r="B849" s="45" t="inlineStr">
        <is>
          <t>Soja</t>
        </is>
      </c>
      <c r="C849" s="1112" t="n">
        <v>2023</v>
      </c>
      <c r="D849" s="45" t="inlineStr">
        <is>
          <t>2023/24</t>
        </is>
      </c>
      <c r="E849" s="1113" t="n">
        <v>12</v>
      </c>
      <c r="F849" s="48" t="n">
        <v>8197.537</v>
      </c>
      <c r="G849" s="48" t="n">
        <v>4496.452</v>
      </c>
    </row>
    <row r="850" ht="10.05" customHeight="1" s="1003">
      <c r="A850" s="45" t="inlineStr">
        <is>
          <t>OLEAGINEUX</t>
        </is>
      </c>
      <c r="B850" s="45" t="inlineStr">
        <is>
          <t>Soja</t>
        </is>
      </c>
      <c r="C850" s="1112" t="n">
        <v>2024</v>
      </c>
      <c r="D850" s="45" t="inlineStr">
        <is>
          <t>2023/24</t>
        </is>
      </c>
      <c r="E850" s="1113" t="n">
        <v>1</v>
      </c>
      <c r="F850" s="48" t="n">
        <v>7273.201</v>
      </c>
      <c r="G850" s="48" t="n">
        <v>2496.565</v>
      </c>
    </row>
    <row r="851" ht="10.05" customHeight="1" s="1003">
      <c r="A851" s="45" t="inlineStr">
        <is>
          <t>OLEAGINEUX</t>
        </is>
      </c>
      <c r="B851" s="45" t="inlineStr">
        <is>
          <t>Soja</t>
        </is>
      </c>
      <c r="C851" s="1112" t="n">
        <v>2024</v>
      </c>
      <c r="D851" s="45" t="inlineStr">
        <is>
          <t>2023/24</t>
        </is>
      </c>
      <c r="E851" s="1113" t="n">
        <v>2</v>
      </c>
      <c r="F851" s="48" t="n">
        <v>5229.977</v>
      </c>
      <c r="G851" s="48" t="n">
        <v>3033.816</v>
      </c>
    </row>
    <row r="852" ht="10.05" customHeight="1" s="1003">
      <c r="A852" s="45" t="inlineStr">
        <is>
          <t>OLEAGINEUX</t>
        </is>
      </c>
      <c r="B852" s="45" t="inlineStr">
        <is>
          <t>Soja</t>
        </is>
      </c>
      <c r="C852" s="1112" t="n">
        <v>2024</v>
      </c>
      <c r="D852" s="45" t="inlineStr">
        <is>
          <t>2023/24</t>
        </is>
      </c>
      <c r="E852" s="1113" t="n">
        <v>3</v>
      </c>
      <c r="F852" s="48" t="n">
        <v>5661.602</v>
      </c>
      <c r="G852" s="48" t="n">
        <v>2618.042</v>
      </c>
    </row>
    <row r="853" ht="10.05" customHeight="1" s="1003">
      <c r="A853" s="45" t="inlineStr">
        <is>
          <t>OLEAGINEUX</t>
        </is>
      </c>
      <c r="B853" s="45" t="inlineStr">
        <is>
          <t>Soja</t>
        </is>
      </c>
      <c r="C853" s="1112" t="n">
        <v>2024</v>
      </c>
      <c r="D853" s="45" t="inlineStr">
        <is>
          <t>2023/24</t>
        </is>
      </c>
      <c r="E853" s="1113" t="n">
        <v>4</v>
      </c>
      <c r="F853" s="48" t="n">
        <v>5529.438</v>
      </c>
      <c r="G853" s="48" t="n">
        <v>2597.595</v>
      </c>
    </row>
    <row r="854" ht="10.05" customHeight="1" s="1003">
      <c r="A854" s="45" t="inlineStr">
        <is>
          <t>OLEAGINEUX</t>
        </is>
      </c>
      <c r="B854" s="45" t="inlineStr">
        <is>
          <t>Soja</t>
        </is>
      </c>
      <c r="C854" s="1112" t="n">
        <v>2024</v>
      </c>
      <c r="D854" s="45" t="inlineStr">
        <is>
          <t>2023/24</t>
        </is>
      </c>
      <c r="E854" s="1113" t="n">
        <v>5</v>
      </c>
      <c r="F854" s="48" t="n">
        <v>5087.987</v>
      </c>
      <c r="G854" s="48" t="n">
        <v>2105.424</v>
      </c>
    </row>
    <row r="855" ht="10.05" customHeight="1" s="1003">
      <c r="A855" s="45" t="inlineStr">
        <is>
          <t>OLEAGINEUX</t>
        </is>
      </c>
      <c r="B855" s="45" t="inlineStr">
        <is>
          <t>Soja</t>
        </is>
      </c>
      <c r="C855" s="1112" t="n">
        <v>2024</v>
      </c>
      <c r="D855" s="45" t="inlineStr">
        <is>
          <t>2023/24</t>
        </is>
      </c>
      <c r="E855" s="1113" t="n">
        <v>6</v>
      </c>
      <c r="F855" s="48" t="n">
        <v>4789.844</v>
      </c>
      <c r="G855" s="48" t="n">
        <v>2466.872</v>
      </c>
    </row>
    <row r="856" ht="10.05" customHeight="1" s="1003">
      <c r="A856" s="45" t="inlineStr">
        <is>
          <t>OLEAGINEUX</t>
        </is>
      </c>
      <c r="B856" s="45" t="inlineStr">
        <is>
          <t>Soja</t>
        </is>
      </c>
      <c r="C856" s="1112" t="n">
        <v>2024</v>
      </c>
      <c r="D856" s="45" t="inlineStr">
        <is>
          <t>2024/25</t>
        </is>
      </c>
      <c r="E856" s="1113" t="n">
        <v>7</v>
      </c>
      <c r="F856" s="48" t="n">
        <v>5148.799</v>
      </c>
      <c r="G856" s="48" t="n">
        <v>2660.129</v>
      </c>
    </row>
    <row r="857" ht="10.05" customHeight="1" s="1003">
      <c r="A857" s="45" t="inlineStr">
        <is>
          <t>OLEAGINEUX</t>
        </is>
      </c>
      <c r="B857" s="45" t="inlineStr">
        <is>
          <t>Soja</t>
        </is>
      </c>
      <c r="C857" s="1112" t="n">
        <v>2024</v>
      </c>
      <c r="D857" s="45" t="inlineStr">
        <is>
          <t>2024/25</t>
        </is>
      </c>
      <c r="E857" s="1113" t="n">
        <v>8</v>
      </c>
      <c r="F857" s="48" t="n">
        <v>4658.375</v>
      </c>
      <c r="G857" s="48" t="n">
        <v>2631.021</v>
      </c>
    </row>
    <row r="858" ht="10.05" customHeight="1" s="1003">
      <c r="A858" s="45" t="inlineStr">
        <is>
          <t>OLEAGINEUX</t>
        </is>
      </c>
      <c r="B858" s="45" t="inlineStr">
        <is>
          <t>Soja</t>
        </is>
      </c>
      <c r="C858" s="1112" t="n">
        <v>2024</v>
      </c>
      <c r="D858" s="45" t="inlineStr">
        <is>
          <t>2024/25</t>
        </is>
      </c>
      <c r="E858" s="1113" t="n">
        <v>9</v>
      </c>
      <c r="F858" s="48" t="n">
        <v>4618.168</v>
      </c>
      <c r="G858" s="48" t="n">
        <v>2545.241</v>
      </c>
    </row>
    <row r="859" ht="10.05" customHeight="1" s="1003">
      <c r="A859" s="45" t="inlineStr">
        <is>
          <t>OLEAGINEUX</t>
        </is>
      </c>
      <c r="B859" s="45" t="inlineStr">
        <is>
          <t>Soja</t>
        </is>
      </c>
      <c r="C859" s="1112" t="n">
        <v>2024</v>
      </c>
      <c r="D859" s="45" t="inlineStr">
        <is>
          <t>2024/25</t>
        </is>
      </c>
      <c r="E859" s="1113" t="n">
        <v>10</v>
      </c>
      <c r="F859" s="48" t="n">
        <v>5735.424</v>
      </c>
      <c r="G859" s="48" t="n">
        <v>2775.919</v>
      </c>
    </row>
    <row r="860" ht="10.05" customHeight="1" s="1003">
      <c r="A860" s="45" t="inlineStr">
        <is>
          <t>OLEAGINEUX</t>
        </is>
      </c>
      <c r="B860" s="45" t="inlineStr">
        <is>
          <t>Soja</t>
        </is>
      </c>
      <c r="C860" s="1112" t="n">
        <v>2024</v>
      </c>
      <c r="D860" s="45" t="inlineStr">
        <is>
          <t>2024/25</t>
        </is>
      </c>
      <c r="E860" s="1113" t="n">
        <v>11</v>
      </c>
      <c r="F860" s="48" t="n">
        <v>4744.967</v>
      </c>
      <c r="G860" s="48" t="n">
        <v>2423.426</v>
      </c>
    </row>
    <row r="861" ht="10.05" customHeight="1" s="1003">
      <c r="A861" s="45" t="inlineStr">
        <is>
          <t>OLEAGINEUX</t>
        </is>
      </c>
      <c r="B861" s="45" t="inlineStr">
        <is>
          <t>Soja</t>
        </is>
      </c>
      <c r="C861" s="1112" t="n">
        <v>2024</v>
      </c>
      <c r="D861" s="45" t="inlineStr">
        <is>
          <t>2024/25</t>
        </is>
      </c>
      <c r="E861" s="1113" t="n">
        <v>12</v>
      </c>
      <c r="F861" s="48" t="n">
        <v>5005.741</v>
      </c>
      <c r="G861" s="48" t="n">
        <v>1987.538</v>
      </c>
    </row>
    <row r="862" ht="10.05" customHeight="1" s="1003">
      <c r="A862" s="45" t="inlineStr">
        <is>
          <t>OLEAGINEUX</t>
        </is>
      </c>
      <c r="B862" s="45" t="inlineStr">
        <is>
          <t>Tournesol</t>
        </is>
      </c>
      <c r="C862" s="1112" t="n">
        <v>2000</v>
      </c>
      <c r="D862" s="45" t="inlineStr">
        <is>
          <t>2000/01</t>
        </is>
      </c>
      <c r="E862" s="1113" t="n">
        <v>7</v>
      </c>
      <c r="F862" s="48" t="n">
        <v>1329.6</v>
      </c>
      <c r="G862" s="48" t="n">
        <v>606.3</v>
      </c>
    </row>
    <row r="863" ht="10.05" customHeight="1" s="1003">
      <c r="A863" s="45" t="inlineStr">
        <is>
          <t>OLEAGINEUX</t>
        </is>
      </c>
      <c r="B863" s="45" t="inlineStr">
        <is>
          <t>Tournesol</t>
        </is>
      </c>
      <c r="C863" s="1112" t="n">
        <v>2000</v>
      </c>
      <c r="D863" s="45" t="inlineStr">
        <is>
          <t>2000/01</t>
        </is>
      </c>
      <c r="E863" s="1113" t="n">
        <v>8</v>
      </c>
      <c r="F863" s="48" t="n">
        <v>1853.2</v>
      </c>
      <c r="G863" s="48" t="n">
        <v>502.5</v>
      </c>
    </row>
    <row r="864" ht="10.05" customHeight="1" s="1003">
      <c r="A864" s="45" t="inlineStr">
        <is>
          <t>OLEAGINEUX</t>
        </is>
      </c>
      <c r="B864" s="45" t="inlineStr">
        <is>
          <t>Tournesol</t>
        </is>
      </c>
      <c r="C864" s="1112" t="n">
        <v>2000</v>
      </c>
      <c r="D864" s="45" t="inlineStr">
        <is>
          <t>2000/01</t>
        </is>
      </c>
      <c r="E864" s="1113" t="n">
        <v>9</v>
      </c>
      <c r="F864" s="48" t="n">
        <v>1498.7</v>
      </c>
      <c r="G864" s="48" t="n">
        <v>760.6</v>
      </c>
    </row>
    <row r="865" ht="10.05" customHeight="1" s="1003">
      <c r="A865" s="45" t="inlineStr">
        <is>
          <t>OLEAGINEUX</t>
        </is>
      </c>
      <c r="B865" s="45" t="inlineStr">
        <is>
          <t>Tournesol</t>
        </is>
      </c>
      <c r="C865" s="1112" t="n">
        <v>2000</v>
      </c>
      <c r="D865" s="45" t="inlineStr">
        <is>
          <t>2000/01</t>
        </is>
      </c>
      <c r="E865" s="1113" t="n">
        <v>10</v>
      </c>
      <c r="F865" s="48" t="n">
        <v>1780.7</v>
      </c>
      <c r="G865" s="48" t="n">
        <v>1007</v>
      </c>
    </row>
    <row r="866" ht="10.05" customHeight="1" s="1003">
      <c r="A866" s="45" t="inlineStr">
        <is>
          <t>OLEAGINEUX</t>
        </is>
      </c>
      <c r="B866" s="45" t="inlineStr">
        <is>
          <t>Tournesol</t>
        </is>
      </c>
      <c r="C866" s="1112" t="n">
        <v>2000</v>
      </c>
      <c r="D866" s="45" t="inlineStr">
        <is>
          <t>2000/01</t>
        </is>
      </c>
      <c r="E866" s="1113" t="n">
        <v>11</v>
      </c>
      <c r="F866" s="48" t="n">
        <v>1952.4</v>
      </c>
      <c r="G866" s="48" t="n">
        <v>1133.1</v>
      </c>
    </row>
    <row r="867" ht="10.05" customHeight="1" s="1003">
      <c r="A867" s="45" t="inlineStr">
        <is>
          <t>OLEAGINEUX</t>
        </is>
      </c>
      <c r="B867" s="45" t="inlineStr">
        <is>
          <t>Tournesol</t>
        </is>
      </c>
      <c r="C867" s="1112" t="n">
        <v>2000</v>
      </c>
      <c r="D867" s="45" t="inlineStr">
        <is>
          <t>2000/01</t>
        </is>
      </c>
      <c r="E867" s="1113" t="n">
        <v>12</v>
      </c>
      <c r="F867" s="48" t="n">
        <v>2419.1</v>
      </c>
      <c r="G867" s="48" t="n">
        <v>1373.5</v>
      </c>
    </row>
    <row r="868" ht="10.05" customHeight="1" s="1003">
      <c r="A868" s="45" t="inlineStr">
        <is>
          <t>OLEAGINEUX</t>
        </is>
      </c>
      <c r="B868" s="45" t="inlineStr">
        <is>
          <t>Tournesol</t>
        </is>
      </c>
      <c r="C868" s="1112" t="n">
        <v>2001</v>
      </c>
      <c r="D868" s="45" t="inlineStr">
        <is>
          <t>2000/01</t>
        </is>
      </c>
      <c r="E868" s="1113" t="n">
        <v>1</v>
      </c>
      <c r="F868" s="48" t="n">
        <v>2285.8</v>
      </c>
      <c r="G868" s="48" t="n">
        <v>1424.4</v>
      </c>
    </row>
    <row r="869" ht="10.05" customHeight="1" s="1003">
      <c r="A869" s="45" t="inlineStr">
        <is>
          <t>OLEAGINEUX</t>
        </is>
      </c>
      <c r="B869" s="45" t="inlineStr">
        <is>
          <t>Tournesol</t>
        </is>
      </c>
      <c r="C869" s="1112" t="n">
        <v>2001</v>
      </c>
      <c r="D869" s="45" t="inlineStr">
        <is>
          <t>2000/01</t>
        </is>
      </c>
      <c r="E869" s="1113" t="n">
        <v>2</v>
      </c>
      <c r="F869" s="48" t="n">
        <v>1673.5</v>
      </c>
      <c r="G869" s="48" t="n">
        <v>1147.8</v>
      </c>
    </row>
    <row r="870" ht="10.05" customHeight="1" s="1003">
      <c r="A870" s="45" t="inlineStr">
        <is>
          <t>OLEAGINEUX</t>
        </is>
      </c>
      <c r="B870" s="45" t="inlineStr">
        <is>
          <t>Tournesol</t>
        </is>
      </c>
      <c r="C870" s="1112" t="n">
        <v>2001</v>
      </c>
      <c r="D870" s="45" t="inlineStr">
        <is>
          <t>2000/01</t>
        </is>
      </c>
      <c r="E870" s="1113" t="n">
        <v>3</v>
      </c>
      <c r="F870" s="48" t="n">
        <v>1629.8</v>
      </c>
      <c r="G870" s="48" t="n">
        <v>937.4</v>
      </c>
    </row>
    <row r="871" ht="10.05" customHeight="1" s="1003">
      <c r="A871" s="45" t="inlineStr">
        <is>
          <t>OLEAGINEUX</t>
        </is>
      </c>
      <c r="B871" s="45" t="inlineStr">
        <is>
          <t>Tournesol</t>
        </is>
      </c>
      <c r="C871" s="1112" t="n">
        <v>2001</v>
      </c>
      <c r="D871" s="45" t="inlineStr">
        <is>
          <t>2000/01</t>
        </is>
      </c>
      <c r="E871" s="1113" t="n">
        <v>4</v>
      </c>
      <c r="F871" s="48" t="n">
        <v>1281.5</v>
      </c>
      <c r="G871" s="48" t="n">
        <v>874.7</v>
      </c>
    </row>
    <row r="872" ht="10.05" customHeight="1" s="1003">
      <c r="A872" s="45" t="inlineStr">
        <is>
          <t>OLEAGINEUX</t>
        </is>
      </c>
      <c r="B872" s="45" t="inlineStr">
        <is>
          <t>Tournesol</t>
        </is>
      </c>
      <c r="C872" s="1112" t="n">
        <v>2001</v>
      </c>
      <c r="D872" s="45" t="inlineStr">
        <is>
          <t>2000/01</t>
        </is>
      </c>
      <c r="E872" s="1113" t="n">
        <v>5</v>
      </c>
      <c r="F872" s="48" t="n">
        <v>1621.6</v>
      </c>
      <c r="G872" s="48" t="n">
        <v>1061.1</v>
      </c>
    </row>
    <row r="873" ht="10.05" customHeight="1" s="1003">
      <c r="A873" s="45" t="inlineStr">
        <is>
          <t>OLEAGINEUX</t>
        </is>
      </c>
      <c r="B873" s="45" t="inlineStr">
        <is>
          <t>Tournesol</t>
        </is>
      </c>
      <c r="C873" s="1112" t="n">
        <v>2001</v>
      </c>
      <c r="D873" s="45" t="inlineStr">
        <is>
          <t>2000/01</t>
        </is>
      </c>
      <c r="E873" s="1113" t="n">
        <v>6</v>
      </c>
      <c r="F873" s="48" t="n">
        <v>1093.5</v>
      </c>
      <c r="G873" s="48" t="n">
        <v>1046</v>
      </c>
    </row>
    <row r="874" ht="10.05" customHeight="1" s="1003">
      <c r="A874" s="45" t="inlineStr">
        <is>
          <t>OLEAGINEUX</t>
        </is>
      </c>
      <c r="B874" s="45" t="inlineStr">
        <is>
          <t>Tournesol</t>
        </is>
      </c>
      <c r="C874" s="1112" t="n">
        <v>2001</v>
      </c>
      <c r="D874" s="45" t="inlineStr">
        <is>
          <t>2001/02</t>
        </is>
      </c>
      <c r="E874" s="1113" t="n">
        <v>7</v>
      </c>
      <c r="F874" s="48" t="n">
        <v>1035</v>
      </c>
      <c r="G874" s="48" t="n">
        <v>823.5</v>
      </c>
    </row>
    <row r="875" ht="10.05" customHeight="1" s="1003">
      <c r="A875" s="45" t="inlineStr">
        <is>
          <t>OLEAGINEUX</t>
        </is>
      </c>
      <c r="B875" s="45" t="inlineStr">
        <is>
          <t>Tournesol</t>
        </is>
      </c>
      <c r="C875" s="1112" t="n">
        <v>2001</v>
      </c>
      <c r="D875" s="45" t="inlineStr">
        <is>
          <t>2001/02</t>
        </is>
      </c>
      <c r="E875" s="1113" t="n">
        <v>8</v>
      </c>
      <c r="F875" s="48" t="n">
        <v>1022.2</v>
      </c>
      <c r="G875" s="48" t="n">
        <v>651.2</v>
      </c>
    </row>
    <row r="876" ht="10.05" customHeight="1" s="1003">
      <c r="A876" s="45" t="inlineStr">
        <is>
          <t>OLEAGINEUX</t>
        </is>
      </c>
      <c r="B876" s="45" t="inlineStr">
        <is>
          <t>Tournesol</t>
        </is>
      </c>
      <c r="C876" s="1112" t="n">
        <v>2001</v>
      </c>
      <c r="D876" s="45" t="inlineStr">
        <is>
          <t>2001/02</t>
        </is>
      </c>
      <c r="E876" s="1113" t="n">
        <v>9</v>
      </c>
      <c r="F876" s="48" t="n">
        <v>906.9</v>
      </c>
      <c r="G876" s="48" t="n">
        <v>686.7</v>
      </c>
    </row>
    <row r="877" ht="10.05" customHeight="1" s="1003">
      <c r="A877" s="45" t="inlineStr">
        <is>
          <t>OLEAGINEUX</t>
        </is>
      </c>
      <c r="B877" s="45" t="inlineStr">
        <is>
          <t>Tournesol</t>
        </is>
      </c>
      <c r="C877" s="1112" t="n">
        <v>2001</v>
      </c>
      <c r="D877" s="45" t="inlineStr">
        <is>
          <t>2001/02</t>
        </is>
      </c>
      <c r="E877" s="1113" t="n">
        <v>10</v>
      </c>
      <c r="F877" s="48" t="n">
        <v>778.3</v>
      </c>
      <c r="G877" s="48" t="n">
        <v>1077.8</v>
      </c>
    </row>
    <row r="878" ht="10.05" customHeight="1" s="1003">
      <c r="A878" s="45" t="inlineStr">
        <is>
          <t>OLEAGINEUX</t>
        </is>
      </c>
      <c r="B878" s="45" t="inlineStr">
        <is>
          <t>Tournesol</t>
        </is>
      </c>
      <c r="C878" s="1112" t="n">
        <v>2001</v>
      </c>
      <c r="D878" s="45" t="inlineStr">
        <is>
          <t>2001/02</t>
        </is>
      </c>
      <c r="E878" s="1113" t="n">
        <v>11</v>
      </c>
      <c r="F878" s="48" t="n">
        <v>669.6</v>
      </c>
      <c r="G878" s="48" t="n">
        <v>695.3</v>
      </c>
    </row>
    <row r="879" ht="10.05" customHeight="1" s="1003">
      <c r="A879" s="45" t="inlineStr">
        <is>
          <t>OLEAGINEUX</t>
        </is>
      </c>
      <c r="B879" s="45" t="inlineStr">
        <is>
          <t>Tournesol</t>
        </is>
      </c>
      <c r="C879" s="1112" t="n">
        <v>2001</v>
      </c>
      <c r="D879" s="45" t="inlineStr">
        <is>
          <t>2001/02</t>
        </is>
      </c>
      <c r="E879" s="1113" t="n">
        <v>12</v>
      </c>
      <c r="F879" s="48" t="n">
        <v>420.1</v>
      </c>
      <c r="G879" s="48" t="n">
        <v>483.8</v>
      </c>
    </row>
    <row r="880" ht="10.05" customHeight="1" s="1003">
      <c r="A880" s="45" t="inlineStr">
        <is>
          <t>OLEAGINEUX</t>
        </is>
      </c>
      <c r="B880" s="45" t="inlineStr">
        <is>
          <t>Tournesol</t>
        </is>
      </c>
      <c r="C880" s="1112" t="n">
        <v>2002</v>
      </c>
      <c r="D880" s="45" t="inlineStr">
        <is>
          <t>2001/02</t>
        </is>
      </c>
      <c r="E880" s="1113" t="n">
        <v>1</v>
      </c>
      <c r="F880" s="48" t="n">
        <v>456.2</v>
      </c>
      <c r="G880" s="48" t="n">
        <v>335.9</v>
      </c>
    </row>
    <row r="881" ht="10.05" customHeight="1" s="1003">
      <c r="A881" s="45" t="inlineStr">
        <is>
          <t>OLEAGINEUX</t>
        </is>
      </c>
      <c r="B881" s="45" t="inlineStr">
        <is>
          <t>Tournesol</t>
        </is>
      </c>
      <c r="C881" s="1112" t="n">
        <v>2002</v>
      </c>
      <c r="D881" s="45" t="inlineStr">
        <is>
          <t>2001/02</t>
        </is>
      </c>
      <c r="E881" s="1113" t="n">
        <v>2</v>
      </c>
      <c r="F881" s="48" t="n">
        <v>241.9</v>
      </c>
      <c r="G881" s="48" t="n">
        <v>256.9</v>
      </c>
    </row>
    <row r="882" ht="10.05" customHeight="1" s="1003">
      <c r="A882" s="45" t="inlineStr">
        <is>
          <t>OLEAGINEUX</t>
        </is>
      </c>
      <c r="B882" s="45" t="inlineStr">
        <is>
          <t>Tournesol</t>
        </is>
      </c>
      <c r="C882" s="1112" t="n">
        <v>2002</v>
      </c>
      <c r="D882" s="45" t="inlineStr">
        <is>
          <t>2001/02</t>
        </is>
      </c>
      <c r="E882" s="1113" t="n">
        <v>3</v>
      </c>
      <c r="F882" s="48" t="n">
        <v>271.3</v>
      </c>
      <c r="G882" s="48" t="n">
        <v>207.4</v>
      </c>
    </row>
    <row r="883" ht="10.05" customHeight="1" s="1003">
      <c r="A883" s="45" t="inlineStr">
        <is>
          <t>OLEAGINEUX</t>
        </is>
      </c>
      <c r="B883" s="45" t="inlineStr">
        <is>
          <t>Tournesol</t>
        </is>
      </c>
      <c r="C883" s="1112" t="n">
        <v>2002</v>
      </c>
      <c r="D883" s="45" t="inlineStr">
        <is>
          <t>2001/02</t>
        </is>
      </c>
      <c r="E883" s="1113" t="n">
        <v>4</v>
      </c>
      <c r="F883" s="48" t="n">
        <v>189.8</v>
      </c>
      <c r="G883" s="48" t="n">
        <v>191.1</v>
      </c>
    </row>
    <row r="884" ht="10.05" customHeight="1" s="1003">
      <c r="A884" s="45" t="inlineStr">
        <is>
          <t>OLEAGINEUX</t>
        </is>
      </c>
      <c r="B884" s="45" t="inlineStr">
        <is>
          <t>Tournesol</t>
        </is>
      </c>
      <c r="C884" s="1112" t="n">
        <v>2002</v>
      </c>
      <c r="D884" s="45" t="inlineStr">
        <is>
          <t>2001/02</t>
        </is>
      </c>
      <c r="E884" s="1113" t="n">
        <v>5</v>
      </c>
      <c r="F884" s="48" t="n">
        <v>213</v>
      </c>
      <c r="G884" s="48" t="n">
        <v>209.1</v>
      </c>
    </row>
    <row r="885" ht="10.05" customHeight="1" s="1003">
      <c r="A885" s="45" t="inlineStr">
        <is>
          <t>OLEAGINEUX</t>
        </is>
      </c>
      <c r="B885" s="45" t="inlineStr">
        <is>
          <t>Tournesol</t>
        </is>
      </c>
      <c r="C885" s="1112" t="n">
        <v>2002</v>
      </c>
      <c r="D885" s="45" t="inlineStr">
        <is>
          <t>2001/02</t>
        </is>
      </c>
      <c r="E885" s="1113" t="n">
        <v>6</v>
      </c>
      <c r="F885" s="48" t="n">
        <v>342</v>
      </c>
      <c r="G885" s="48" t="n">
        <v>353.2</v>
      </c>
    </row>
    <row r="886" ht="10.05" customHeight="1" s="1003">
      <c r="A886" s="45" t="inlineStr">
        <is>
          <t>OLEAGINEUX</t>
        </is>
      </c>
      <c r="B886" s="45" t="inlineStr">
        <is>
          <t>Tournesol</t>
        </is>
      </c>
      <c r="C886" s="1112" t="n">
        <v>2002</v>
      </c>
      <c r="D886" s="45" t="inlineStr">
        <is>
          <t>2002/03</t>
        </is>
      </c>
      <c r="E886" s="1113" t="n">
        <v>7</v>
      </c>
      <c r="F886" s="48" t="n">
        <v>203.8</v>
      </c>
      <c r="G886" s="48" t="n">
        <v>254.2</v>
      </c>
    </row>
    <row r="887" ht="10.05" customHeight="1" s="1003">
      <c r="A887" s="45" t="inlineStr">
        <is>
          <t>OLEAGINEUX</t>
        </is>
      </c>
      <c r="B887" s="45" t="inlineStr">
        <is>
          <t>Tournesol</t>
        </is>
      </c>
      <c r="C887" s="1112" t="n">
        <v>2002</v>
      </c>
      <c r="D887" s="45" t="inlineStr">
        <is>
          <t>2002/03</t>
        </is>
      </c>
      <c r="E887" s="1113" t="n">
        <v>8</v>
      </c>
      <c r="F887" s="48" t="n">
        <v>180.7</v>
      </c>
      <c r="G887" s="48" t="n">
        <v>209</v>
      </c>
    </row>
    <row r="888" ht="10.05" customHeight="1" s="1003">
      <c r="A888" s="45" t="inlineStr">
        <is>
          <t>OLEAGINEUX</t>
        </is>
      </c>
      <c r="B888" s="45" t="inlineStr">
        <is>
          <t>Tournesol</t>
        </is>
      </c>
      <c r="C888" s="1112" t="n">
        <v>2002</v>
      </c>
      <c r="D888" s="45" t="inlineStr">
        <is>
          <t>2002/03</t>
        </is>
      </c>
      <c r="E888" s="1113" t="n">
        <v>9</v>
      </c>
      <c r="F888" s="48" t="n">
        <v>209.2</v>
      </c>
      <c r="G888" s="48" t="n">
        <v>309.8</v>
      </c>
    </row>
    <row r="889" ht="10.05" customHeight="1" s="1003">
      <c r="A889" s="45" t="inlineStr">
        <is>
          <t>OLEAGINEUX</t>
        </is>
      </c>
      <c r="B889" s="45" t="inlineStr">
        <is>
          <t>Tournesol</t>
        </is>
      </c>
      <c r="C889" s="1112" t="n">
        <v>2002</v>
      </c>
      <c r="D889" s="45" t="inlineStr">
        <is>
          <t>2002/03</t>
        </is>
      </c>
      <c r="E889" s="1113" t="n">
        <v>10</v>
      </c>
      <c r="F889" s="48" t="n">
        <v>254.3</v>
      </c>
      <c r="G889" s="48" t="n">
        <v>541.3</v>
      </c>
    </row>
    <row r="890" ht="10.05" customHeight="1" s="1003">
      <c r="A890" s="45" t="inlineStr">
        <is>
          <t>OLEAGINEUX</t>
        </is>
      </c>
      <c r="B890" s="45" t="inlineStr">
        <is>
          <t>Tournesol</t>
        </is>
      </c>
      <c r="C890" s="1112" t="n">
        <v>2002</v>
      </c>
      <c r="D890" s="45" t="inlineStr">
        <is>
          <t>2002/03</t>
        </is>
      </c>
      <c r="E890" s="1113" t="n">
        <v>11</v>
      </c>
      <c r="F890" s="48" t="n">
        <v>213.1</v>
      </c>
      <c r="G890" s="48" t="n">
        <v>524.8</v>
      </c>
    </row>
    <row r="891" ht="10.05" customHeight="1" s="1003">
      <c r="A891" s="45" t="inlineStr">
        <is>
          <t>OLEAGINEUX</t>
        </is>
      </c>
      <c r="B891" s="45" t="inlineStr">
        <is>
          <t>Tournesol</t>
        </is>
      </c>
      <c r="C891" s="1112" t="n">
        <v>2002</v>
      </c>
      <c r="D891" s="45" t="inlineStr">
        <is>
          <t>2002/03</t>
        </is>
      </c>
      <c r="E891" s="1113" t="n">
        <v>12</v>
      </c>
      <c r="F891" s="48" t="n">
        <v>197.3</v>
      </c>
      <c r="G891" s="48" t="n">
        <v>480.4</v>
      </c>
    </row>
    <row r="892" ht="10.05" customHeight="1" s="1003">
      <c r="A892" s="45" t="inlineStr">
        <is>
          <t>OLEAGINEUX</t>
        </is>
      </c>
      <c r="B892" s="45" t="inlineStr">
        <is>
          <t>Tournesol</t>
        </is>
      </c>
      <c r="C892" s="1112" t="n">
        <v>2003</v>
      </c>
      <c r="D892" s="45" t="inlineStr">
        <is>
          <t>2002/03</t>
        </is>
      </c>
      <c r="E892" s="1113" t="n">
        <v>1</v>
      </c>
      <c r="F892" s="48" t="n">
        <v>230.4</v>
      </c>
      <c r="G892" s="48" t="n">
        <v>161.5</v>
      </c>
    </row>
    <row r="893" ht="10.05" customHeight="1" s="1003">
      <c r="A893" s="45" t="inlineStr">
        <is>
          <t>OLEAGINEUX</t>
        </is>
      </c>
      <c r="B893" s="45" t="inlineStr">
        <is>
          <t>Tournesol</t>
        </is>
      </c>
      <c r="C893" s="1112" t="n">
        <v>2003</v>
      </c>
      <c r="D893" s="45" t="inlineStr">
        <is>
          <t>2002/03</t>
        </is>
      </c>
      <c r="E893" s="1113" t="n">
        <v>2</v>
      </c>
      <c r="F893" s="48" t="n">
        <v>129.2</v>
      </c>
      <c r="G893" s="48" t="n">
        <v>116.1</v>
      </c>
    </row>
    <row r="894" ht="10.05" customHeight="1" s="1003">
      <c r="A894" s="45" t="inlineStr">
        <is>
          <t>OLEAGINEUX</t>
        </is>
      </c>
      <c r="B894" s="45" t="inlineStr">
        <is>
          <t>Tournesol</t>
        </is>
      </c>
      <c r="C894" s="1112" t="n">
        <v>2003</v>
      </c>
      <c r="D894" s="45" t="inlineStr">
        <is>
          <t>2002/03</t>
        </is>
      </c>
      <c r="E894" s="1113" t="n">
        <v>3</v>
      </c>
      <c r="F894" s="48" t="n">
        <v>129.2</v>
      </c>
      <c r="G894" s="48" t="n">
        <v>155.1</v>
      </c>
    </row>
    <row r="895" ht="10.05" customHeight="1" s="1003">
      <c r="A895" s="45" t="inlineStr">
        <is>
          <t>OLEAGINEUX</t>
        </is>
      </c>
      <c r="B895" s="45" t="inlineStr">
        <is>
          <t>Tournesol</t>
        </is>
      </c>
      <c r="C895" s="1112" t="n">
        <v>2003</v>
      </c>
      <c r="D895" s="45" t="inlineStr">
        <is>
          <t>2002/03</t>
        </is>
      </c>
      <c r="E895" s="1113" t="n">
        <v>4</v>
      </c>
      <c r="F895" s="48" t="n">
        <v>114.4</v>
      </c>
      <c r="G895" s="48" t="n">
        <v>173.3</v>
      </c>
    </row>
    <row r="896" ht="10.05" customHeight="1" s="1003">
      <c r="A896" s="45" t="inlineStr">
        <is>
          <t>OLEAGINEUX</t>
        </is>
      </c>
      <c r="B896" s="45" t="inlineStr">
        <is>
          <t>Tournesol</t>
        </is>
      </c>
      <c r="C896" s="1112" t="n">
        <v>2003</v>
      </c>
      <c r="D896" s="45" t="inlineStr">
        <is>
          <t>2002/03</t>
        </is>
      </c>
      <c r="E896" s="1113" t="n">
        <v>5</v>
      </c>
      <c r="F896" s="48" t="n">
        <v>98.7000000000001</v>
      </c>
      <c r="G896" s="48" t="n">
        <v>163.5</v>
      </c>
    </row>
    <row r="897" ht="10.05" customHeight="1" s="1003">
      <c r="A897" s="45" t="inlineStr">
        <is>
          <t>OLEAGINEUX</t>
        </is>
      </c>
      <c r="B897" s="45" t="inlineStr">
        <is>
          <t>Tournesol</t>
        </is>
      </c>
      <c r="C897" s="1112" t="n">
        <v>2003</v>
      </c>
      <c r="D897" s="45" t="inlineStr">
        <is>
          <t>2002/03</t>
        </is>
      </c>
      <c r="E897" s="1113" t="n">
        <v>6</v>
      </c>
      <c r="F897" s="48" t="n">
        <v>127.3</v>
      </c>
      <c r="G897" s="48" t="n">
        <v>197.5</v>
      </c>
    </row>
    <row r="898" ht="10.05" customHeight="1" s="1003">
      <c r="A898" s="45" t="inlineStr">
        <is>
          <t>OLEAGINEUX</t>
        </is>
      </c>
      <c r="B898" s="45" t="inlineStr">
        <is>
          <t>Tournesol</t>
        </is>
      </c>
      <c r="C898" s="1112" t="n">
        <v>2003</v>
      </c>
      <c r="D898" s="45" t="inlineStr">
        <is>
          <t>2003/04</t>
        </is>
      </c>
      <c r="E898" s="1113" t="n">
        <v>7</v>
      </c>
      <c r="F898" s="48" t="n">
        <v>190.2</v>
      </c>
      <c r="G898" s="48" t="n">
        <v>164.2</v>
      </c>
    </row>
    <row r="899" ht="10.05" customHeight="1" s="1003">
      <c r="A899" s="45" t="inlineStr">
        <is>
          <t>OLEAGINEUX</t>
        </is>
      </c>
      <c r="B899" s="45" t="inlineStr">
        <is>
          <t>Tournesol</t>
        </is>
      </c>
      <c r="C899" s="1112" t="n">
        <v>2003</v>
      </c>
      <c r="D899" s="45" t="inlineStr">
        <is>
          <t>2003/04</t>
        </is>
      </c>
      <c r="E899" s="1113" t="n">
        <v>8</v>
      </c>
      <c r="F899" s="48" t="n">
        <v>211.1</v>
      </c>
      <c r="G899" s="48" t="n">
        <v>195.3</v>
      </c>
    </row>
    <row r="900" ht="10.05" customHeight="1" s="1003">
      <c r="A900" s="45" t="inlineStr">
        <is>
          <t>OLEAGINEUX</t>
        </is>
      </c>
      <c r="B900" s="45" t="inlineStr">
        <is>
          <t>Tournesol</t>
        </is>
      </c>
      <c r="C900" s="1112" t="n">
        <v>2003</v>
      </c>
      <c r="D900" s="45" t="inlineStr">
        <is>
          <t>2003/04</t>
        </is>
      </c>
      <c r="E900" s="1113" t="n">
        <v>9</v>
      </c>
      <c r="F900" s="48" t="n">
        <v>346.2</v>
      </c>
      <c r="G900" s="48" t="n">
        <v>320.8</v>
      </c>
    </row>
    <row r="901" ht="10.05" customHeight="1" s="1003">
      <c r="A901" s="45" t="inlineStr">
        <is>
          <t>OLEAGINEUX</t>
        </is>
      </c>
      <c r="B901" s="45" t="inlineStr">
        <is>
          <t>Tournesol</t>
        </is>
      </c>
      <c r="C901" s="1112" t="n">
        <v>2003</v>
      </c>
      <c r="D901" s="45" t="inlineStr">
        <is>
          <t>2003/04</t>
        </is>
      </c>
      <c r="E901" s="1113" t="n">
        <v>10</v>
      </c>
      <c r="F901" s="48" t="n">
        <v>1705.3</v>
      </c>
      <c r="G901" s="48" t="n">
        <v>1049.6</v>
      </c>
    </row>
    <row r="902" ht="10.05" customHeight="1" s="1003">
      <c r="A902" s="45" t="inlineStr">
        <is>
          <t>OLEAGINEUX</t>
        </is>
      </c>
      <c r="B902" s="45" t="inlineStr">
        <is>
          <t>Tournesol</t>
        </is>
      </c>
      <c r="C902" s="1112" t="n">
        <v>2003</v>
      </c>
      <c r="D902" s="45" t="inlineStr">
        <is>
          <t>2003/04</t>
        </is>
      </c>
      <c r="E902" s="1113" t="n">
        <v>11</v>
      </c>
      <c r="F902" s="48" t="n">
        <v>1844.1</v>
      </c>
      <c r="G902" s="48" t="n">
        <v>1149.1</v>
      </c>
    </row>
    <row r="903" ht="10.05" customHeight="1" s="1003">
      <c r="A903" s="45" t="inlineStr">
        <is>
          <t>OLEAGINEUX</t>
        </is>
      </c>
      <c r="B903" s="45" t="inlineStr">
        <is>
          <t>Tournesol</t>
        </is>
      </c>
      <c r="C903" s="1112" t="n">
        <v>2003</v>
      </c>
      <c r="D903" s="45" t="inlineStr">
        <is>
          <t>2003/04</t>
        </is>
      </c>
      <c r="E903" s="1113" t="n">
        <v>12</v>
      </c>
      <c r="F903" s="48" t="n">
        <v>2131</v>
      </c>
      <c r="G903" s="48" t="n">
        <v>1573</v>
      </c>
    </row>
    <row r="904" ht="10.05" customHeight="1" s="1003">
      <c r="A904" s="45" t="inlineStr">
        <is>
          <t>OLEAGINEUX</t>
        </is>
      </c>
      <c r="B904" s="45" t="inlineStr">
        <is>
          <t>Tournesol</t>
        </is>
      </c>
      <c r="C904" s="1112" t="n">
        <v>2004</v>
      </c>
      <c r="D904" s="45" t="inlineStr">
        <is>
          <t>2003/04</t>
        </is>
      </c>
      <c r="E904" s="1113" t="n">
        <v>1</v>
      </c>
      <c r="F904" s="48" t="n">
        <v>1510.6</v>
      </c>
      <c r="G904" s="48" t="n">
        <v>2269</v>
      </c>
    </row>
    <row r="905" ht="10.05" customHeight="1" s="1003">
      <c r="A905" s="45" t="inlineStr">
        <is>
          <t>OLEAGINEUX</t>
        </is>
      </c>
      <c r="B905" s="45" t="inlineStr">
        <is>
          <t>Tournesol</t>
        </is>
      </c>
      <c r="C905" s="1112" t="n">
        <v>2004</v>
      </c>
      <c r="D905" s="45" t="inlineStr">
        <is>
          <t>2003/04</t>
        </is>
      </c>
      <c r="E905" s="1113" t="n">
        <v>2</v>
      </c>
      <c r="F905" s="48" t="n">
        <v>1141</v>
      </c>
      <c r="G905" s="48" t="n">
        <v>2020.7</v>
      </c>
    </row>
    <row r="906" ht="10.05" customHeight="1" s="1003">
      <c r="A906" s="45" t="inlineStr">
        <is>
          <t>OLEAGINEUX</t>
        </is>
      </c>
      <c r="B906" s="45" t="inlineStr">
        <is>
          <t>Tournesol</t>
        </is>
      </c>
      <c r="C906" s="1112" t="n">
        <v>2004</v>
      </c>
      <c r="D906" s="45" t="inlineStr">
        <is>
          <t>2003/04</t>
        </is>
      </c>
      <c r="E906" s="1113" t="n">
        <v>3</v>
      </c>
      <c r="F906" s="48" t="n">
        <v>1573</v>
      </c>
      <c r="G906" s="48" t="n">
        <v>860</v>
      </c>
    </row>
    <row r="907" ht="10.05" customHeight="1" s="1003">
      <c r="A907" s="45" t="inlineStr">
        <is>
          <t>OLEAGINEUX</t>
        </is>
      </c>
      <c r="B907" s="45" t="inlineStr">
        <is>
          <t>Tournesol</t>
        </is>
      </c>
      <c r="C907" s="1112" t="n">
        <v>2004</v>
      </c>
      <c r="D907" s="45" t="inlineStr">
        <is>
          <t>2003/04</t>
        </is>
      </c>
      <c r="E907" s="1113" t="n">
        <v>4</v>
      </c>
      <c r="F907" s="48" t="n">
        <v>866.3</v>
      </c>
      <c r="G907" s="48" t="n">
        <v>395.7</v>
      </c>
    </row>
    <row r="908" ht="10.05" customHeight="1" s="1003">
      <c r="A908" s="45" t="inlineStr">
        <is>
          <t>OLEAGINEUX</t>
        </is>
      </c>
      <c r="B908" s="45" t="inlineStr">
        <is>
          <t>Tournesol</t>
        </is>
      </c>
      <c r="C908" s="1112" t="n">
        <v>2004</v>
      </c>
      <c r="D908" s="45" t="inlineStr">
        <is>
          <t>2003/04</t>
        </is>
      </c>
      <c r="E908" s="1113" t="n">
        <v>5</v>
      </c>
      <c r="F908" s="48" t="n">
        <v>496.1</v>
      </c>
      <c r="G908" s="48" t="n">
        <v>262</v>
      </c>
    </row>
    <row r="909" ht="10.05" customHeight="1" s="1003">
      <c r="A909" s="45" t="inlineStr">
        <is>
          <t>OLEAGINEUX</t>
        </is>
      </c>
      <c r="B909" s="45" t="inlineStr">
        <is>
          <t>Tournesol</t>
        </is>
      </c>
      <c r="C909" s="1112" t="n">
        <v>2004</v>
      </c>
      <c r="D909" s="45" t="inlineStr">
        <is>
          <t>2003/04</t>
        </is>
      </c>
      <c r="E909" s="1113" t="n">
        <v>6</v>
      </c>
      <c r="F909" s="48" t="n">
        <v>447.7</v>
      </c>
      <c r="G909" s="48" t="n">
        <v>235.4</v>
      </c>
    </row>
    <row r="910" ht="10.05" customHeight="1" s="1003">
      <c r="A910" s="45" t="inlineStr">
        <is>
          <t>OLEAGINEUX</t>
        </is>
      </c>
      <c r="B910" s="45" t="inlineStr">
        <is>
          <t>Tournesol</t>
        </is>
      </c>
      <c r="C910" s="1112" t="n">
        <v>2004</v>
      </c>
      <c r="D910" s="45" t="inlineStr">
        <is>
          <t>2004/05</t>
        </is>
      </c>
      <c r="E910" s="1113" t="n">
        <v>7</v>
      </c>
      <c r="F910" s="48" t="n">
        <v>1407.5</v>
      </c>
      <c r="G910" s="48" t="n">
        <v>2531</v>
      </c>
    </row>
    <row r="911" ht="10.05" customHeight="1" s="1003">
      <c r="A911" s="45" t="inlineStr">
        <is>
          <t>OLEAGINEUX</t>
        </is>
      </c>
      <c r="B911" s="45" t="inlineStr">
        <is>
          <t>Tournesol</t>
        </is>
      </c>
      <c r="C911" s="1112" t="n">
        <v>2004</v>
      </c>
      <c r="D911" s="45" t="inlineStr">
        <is>
          <t>2004/05</t>
        </is>
      </c>
      <c r="E911" s="1113" t="n">
        <v>8</v>
      </c>
      <c r="F911" s="48" t="n">
        <v>3740.5</v>
      </c>
      <c r="G911" s="48" t="n">
        <v>2151.7</v>
      </c>
    </row>
    <row r="912" ht="10.05" customHeight="1" s="1003">
      <c r="A912" s="45" t="inlineStr">
        <is>
          <t>OLEAGINEUX</t>
        </is>
      </c>
      <c r="B912" s="45" t="inlineStr">
        <is>
          <t>Tournesol</t>
        </is>
      </c>
      <c r="C912" s="1112" t="n">
        <v>2004</v>
      </c>
      <c r="D912" s="45" t="inlineStr">
        <is>
          <t>2004/05</t>
        </is>
      </c>
      <c r="E912" s="1113" t="n">
        <v>9</v>
      </c>
      <c r="F912" s="48" t="n">
        <v>4490.1</v>
      </c>
      <c r="G912" s="48" t="n">
        <v>2161.1</v>
      </c>
    </row>
    <row r="913" ht="10.05" customHeight="1" s="1003">
      <c r="A913" s="45" t="inlineStr">
        <is>
          <t>OLEAGINEUX</t>
        </is>
      </c>
      <c r="B913" s="45" t="inlineStr">
        <is>
          <t>Tournesol</t>
        </is>
      </c>
      <c r="C913" s="1112" t="n">
        <v>2004</v>
      </c>
      <c r="D913" s="45" t="inlineStr">
        <is>
          <t>2004/05</t>
        </is>
      </c>
      <c r="E913" s="1113" t="n">
        <v>10</v>
      </c>
      <c r="F913" s="48" t="n">
        <v>3956.4</v>
      </c>
      <c r="G913" s="48" t="n">
        <v>1914.5</v>
      </c>
    </row>
    <row r="914" ht="10.05" customHeight="1" s="1003">
      <c r="A914" s="45" t="inlineStr">
        <is>
          <t>OLEAGINEUX</t>
        </is>
      </c>
      <c r="B914" s="45" t="inlineStr">
        <is>
          <t>Tournesol</t>
        </is>
      </c>
      <c r="C914" s="1112" t="n">
        <v>2004</v>
      </c>
      <c r="D914" s="45" t="inlineStr">
        <is>
          <t>2004/05</t>
        </is>
      </c>
      <c r="E914" s="1113" t="n">
        <v>11</v>
      </c>
      <c r="F914" s="48" t="n">
        <v>4031.1</v>
      </c>
      <c r="G914" s="48" t="n">
        <v>615.3</v>
      </c>
    </row>
    <row r="915" ht="10.05" customHeight="1" s="1003">
      <c r="A915" s="45" t="inlineStr">
        <is>
          <t>OLEAGINEUX</t>
        </is>
      </c>
      <c r="B915" s="45" t="inlineStr">
        <is>
          <t>Tournesol</t>
        </is>
      </c>
      <c r="C915" s="1112" t="n">
        <v>2004</v>
      </c>
      <c r="D915" s="45" t="inlineStr">
        <is>
          <t>2004/05</t>
        </is>
      </c>
      <c r="E915" s="1113" t="n">
        <v>12</v>
      </c>
      <c r="F915" s="48" t="n">
        <v>689.4</v>
      </c>
      <c r="G915" s="48" t="n">
        <v>513.8</v>
      </c>
    </row>
    <row r="916" ht="10.05" customHeight="1" s="1003">
      <c r="A916" s="45" t="inlineStr">
        <is>
          <t>OLEAGINEUX</t>
        </is>
      </c>
      <c r="B916" s="45" t="inlineStr">
        <is>
          <t>Tournesol</t>
        </is>
      </c>
      <c r="C916" s="1112" t="n">
        <v>2005</v>
      </c>
      <c r="D916" s="45" t="inlineStr">
        <is>
          <t>2004/05</t>
        </is>
      </c>
      <c r="E916" s="1113" t="n">
        <v>1</v>
      </c>
      <c r="F916" s="48" t="n">
        <v>545.8</v>
      </c>
      <c r="G916" s="48" t="n">
        <v>400.7</v>
      </c>
    </row>
    <row r="917" ht="10.05" customHeight="1" s="1003">
      <c r="A917" s="45" t="inlineStr">
        <is>
          <t>OLEAGINEUX</t>
        </is>
      </c>
      <c r="B917" s="45" t="inlineStr">
        <is>
          <t>Tournesol</t>
        </is>
      </c>
      <c r="C917" s="1112" t="n">
        <v>2005</v>
      </c>
      <c r="D917" s="45" t="inlineStr">
        <is>
          <t>2004/05</t>
        </is>
      </c>
      <c r="E917" s="1113" t="n">
        <v>2</v>
      </c>
      <c r="F917" s="48" t="n">
        <v>552.8</v>
      </c>
      <c r="G917" s="48" t="n">
        <v>342.5</v>
      </c>
    </row>
    <row r="918" ht="10.05" customHeight="1" s="1003">
      <c r="A918" s="45" t="inlineStr">
        <is>
          <t>OLEAGINEUX</t>
        </is>
      </c>
      <c r="B918" s="45" t="inlineStr">
        <is>
          <t>Tournesol</t>
        </is>
      </c>
      <c r="C918" s="1112" t="n">
        <v>2005</v>
      </c>
      <c r="D918" s="45" t="inlineStr">
        <is>
          <t>2004/05</t>
        </is>
      </c>
      <c r="E918" s="1113" t="n">
        <v>3</v>
      </c>
      <c r="F918" s="48" t="n">
        <v>391.2</v>
      </c>
      <c r="G918" s="48" t="n">
        <v>303.8</v>
      </c>
    </row>
    <row r="919" ht="10.05" customHeight="1" s="1003">
      <c r="A919" s="45" t="inlineStr">
        <is>
          <t>OLEAGINEUX</t>
        </is>
      </c>
      <c r="B919" s="45" t="inlineStr">
        <is>
          <t>Tournesol</t>
        </is>
      </c>
      <c r="C919" s="1112" t="n">
        <v>2005</v>
      </c>
      <c r="D919" s="45" t="inlineStr">
        <is>
          <t>2004/05</t>
        </is>
      </c>
      <c r="E919" s="1113" t="n">
        <v>4</v>
      </c>
      <c r="F919" s="48" t="n">
        <v>330.3</v>
      </c>
      <c r="G919" s="48" t="n">
        <v>299.2</v>
      </c>
    </row>
    <row r="920" ht="10.05" customHeight="1" s="1003">
      <c r="A920" s="45" t="inlineStr">
        <is>
          <t>OLEAGINEUX</t>
        </is>
      </c>
      <c r="B920" s="45" t="inlineStr">
        <is>
          <t>Tournesol</t>
        </is>
      </c>
      <c r="C920" s="1112" t="n">
        <v>2005</v>
      </c>
      <c r="D920" s="45" t="inlineStr">
        <is>
          <t>2004/05</t>
        </is>
      </c>
      <c r="E920" s="1113" t="n">
        <v>5</v>
      </c>
      <c r="F920" s="48" t="n">
        <v>310.4</v>
      </c>
      <c r="G920" s="48" t="n">
        <v>303.1</v>
      </c>
    </row>
    <row r="921" ht="10.05" customHeight="1" s="1003">
      <c r="A921" s="45" t="inlineStr">
        <is>
          <t>OLEAGINEUX</t>
        </is>
      </c>
      <c r="B921" s="45" t="inlineStr">
        <is>
          <t>Tournesol</t>
        </is>
      </c>
      <c r="C921" s="1112" t="n">
        <v>2005</v>
      </c>
      <c r="D921" s="45" t="inlineStr">
        <is>
          <t>2004/05</t>
        </is>
      </c>
      <c r="E921" s="1113" t="n">
        <v>6</v>
      </c>
      <c r="F921" s="48" t="n">
        <v>459.9</v>
      </c>
      <c r="G921" s="48" t="n">
        <v>194.7</v>
      </c>
    </row>
    <row r="922" ht="10.05" customHeight="1" s="1003">
      <c r="A922" s="45" t="inlineStr">
        <is>
          <t>OLEAGINEUX</t>
        </is>
      </c>
      <c r="B922" s="45" t="inlineStr">
        <is>
          <t>Tournesol</t>
        </is>
      </c>
      <c r="C922" s="1112" t="n">
        <v>2005</v>
      </c>
      <c r="D922" s="45" t="inlineStr">
        <is>
          <t>2005/06</t>
        </is>
      </c>
      <c r="E922" s="1113" t="n">
        <v>7</v>
      </c>
      <c r="F922" s="48" t="n">
        <v>199.6</v>
      </c>
      <c r="G922" s="48" t="n">
        <v>270.8</v>
      </c>
    </row>
    <row r="923" ht="10.05" customHeight="1" s="1003">
      <c r="A923" s="45" t="inlineStr">
        <is>
          <t>OLEAGINEUX</t>
        </is>
      </c>
      <c r="B923" s="45" t="inlineStr">
        <is>
          <t>Tournesol</t>
        </is>
      </c>
      <c r="C923" s="1112" t="n">
        <v>2005</v>
      </c>
      <c r="D923" s="45" t="inlineStr">
        <is>
          <t>2005/06</t>
        </is>
      </c>
      <c r="E923" s="1113" t="n">
        <v>8</v>
      </c>
      <c r="F923" s="48" t="n">
        <v>255.8</v>
      </c>
      <c r="G923" s="48" t="n">
        <v>244.9</v>
      </c>
    </row>
    <row r="924" ht="10.05" customHeight="1" s="1003">
      <c r="A924" s="45" t="inlineStr">
        <is>
          <t>OLEAGINEUX</t>
        </is>
      </c>
      <c r="B924" s="45" t="inlineStr">
        <is>
          <t>Tournesol</t>
        </is>
      </c>
      <c r="C924" s="1112" t="n">
        <v>2005</v>
      </c>
      <c r="D924" s="45" t="inlineStr">
        <is>
          <t>2005/06</t>
        </is>
      </c>
      <c r="E924" s="1113" t="n">
        <v>9</v>
      </c>
      <c r="F924" s="48" t="n">
        <v>540.7</v>
      </c>
      <c r="G924" s="48" t="n">
        <v>1368.4</v>
      </c>
    </row>
    <row r="925" ht="10.05" customHeight="1" s="1003">
      <c r="A925" s="45" t="inlineStr">
        <is>
          <t>OLEAGINEUX</t>
        </is>
      </c>
      <c r="B925" s="45" t="inlineStr">
        <is>
          <t>Tournesol</t>
        </is>
      </c>
      <c r="C925" s="1112" t="n">
        <v>2005</v>
      </c>
      <c r="D925" s="45" t="inlineStr">
        <is>
          <t>2005/06</t>
        </is>
      </c>
      <c r="E925" s="1113" t="n">
        <v>10</v>
      </c>
      <c r="F925" s="48" t="n">
        <v>458.1</v>
      </c>
      <c r="G925" s="48" t="n">
        <v>1529.5</v>
      </c>
    </row>
    <row r="926" ht="10.05" customHeight="1" s="1003">
      <c r="A926" s="45" t="inlineStr">
        <is>
          <t>OLEAGINEUX</t>
        </is>
      </c>
      <c r="B926" s="45" t="inlineStr">
        <is>
          <t>Tournesol</t>
        </is>
      </c>
      <c r="C926" s="1112" t="n">
        <v>2005</v>
      </c>
      <c r="D926" s="45" t="inlineStr">
        <is>
          <t>2005/06</t>
        </is>
      </c>
      <c r="E926" s="1113" t="n">
        <v>11</v>
      </c>
      <c r="F926" s="48" t="n">
        <v>811.1</v>
      </c>
      <c r="G926" s="48" t="n">
        <v>1171.1</v>
      </c>
    </row>
    <row r="927" ht="10.05" customHeight="1" s="1003">
      <c r="A927" s="45" t="inlineStr">
        <is>
          <t>OLEAGINEUX</t>
        </is>
      </c>
      <c r="B927" s="45" t="inlineStr">
        <is>
          <t>Tournesol</t>
        </is>
      </c>
      <c r="C927" s="1112" t="n">
        <v>2005</v>
      </c>
      <c r="D927" s="45" t="inlineStr">
        <is>
          <t>2005/06</t>
        </is>
      </c>
      <c r="E927" s="1113" t="n">
        <v>12</v>
      </c>
      <c r="F927" s="48" t="n">
        <v>421.9</v>
      </c>
      <c r="G927" s="48" t="n">
        <v>1192.3</v>
      </c>
    </row>
    <row r="928" ht="10.05" customHeight="1" s="1003">
      <c r="A928" s="45" t="inlineStr">
        <is>
          <t>OLEAGINEUX</t>
        </is>
      </c>
      <c r="B928" s="45" t="inlineStr">
        <is>
          <t>Tournesol</t>
        </is>
      </c>
      <c r="C928" s="1112" t="n">
        <v>2006</v>
      </c>
      <c r="D928" s="45" t="inlineStr">
        <is>
          <t>2005/06</t>
        </is>
      </c>
      <c r="E928" s="1113" t="n">
        <v>1</v>
      </c>
      <c r="F928" s="48" t="n">
        <v>1129.4</v>
      </c>
      <c r="G928" s="48" t="n">
        <v>1216.9</v>
      </c>
    </row>
    <row r="929" ht="10.05" customHeight="1" s="1003">
      <c r="A929" s="45" t="inlineStr">
        <is>
          <t>OLEAGINEUX</t>
        </is>
      </c>
      <c r="B929" s="45" t="inlineStr">
        <is>
          <t>Tournesol</t>
        </is>
      </c>
      <c r="C929" s="1112" t="n">
        <v>2006</v>
      </c>
      <c r="D929" s="45" t="inlineStr">
        <is>
          <t>2005/06</t>
        </is>
      </c>
      <c r="E929" s="1113" t="n">
        <v>2</v>
      </c>
      <c r="F929" s="48" t="n">
        <v>300.8</v>
      </c>
      <c r="G929" s="48" t="n">
        <v>1248.1</v>
      </c>
    </row>
    <row r="930" ht="10.05" customHeight="1" s="1003">
      <c r="A930" s="45" t="inlineStr">
        <is>
          <t>OLEAGINEUX</t>
        </is>
      </c>
      <c r="B930" s="45" t="inlineStr">
        <is>
          <t>Tournesol</t>
        </is>
      </c>
      <c r="C930" s="1112" t="n">
        <v>2006</v>
      </c>
      <c r="D930" s="45" t="inlineStr">
        <is>
          <t>2005/06</t>
        </is>
      </c>
      <c r="E930" s="1113" t="n">
        <v>3</v>
      </c>
      <c r="F930" s="48" t="n">
        <v>871.7</v>
      </c>
      <c r="G930" s="48" t="n">
        <v>1286.6</v>
      </c>
    </row>
    <row r="931" ht="10.05" customHeight="1" s="1003">
      <c r="A931" s="45" t="inlineStr">
        <is>
          <t>OLEAGINEUX</t>
        </is>
      </c>
      <c r="B931" s="45" t="inlineStr">
        <is>
          <t>Tournesol</t>
        </is>
      </c>
      <c r="C931" s="1112" t="n">
        <v>2006</v>
      </c>
      <c r="D931" s="45" t="inlineStr">
        <is>
          <t>2005/06</t>
        </is>
      </c>
      <c r="E931" s="1113" t="n">
        <v>4</v>
      </c>
      <c r="F931" s="48" t="n">
        <v>1274.9</v>
      </c>
      <c r="G931" s="48" t="n">
        <v>1475.6</v>
      </c>
    </row>
    <row r="932" ht="10.05" customHeight="1" s="1003">
      <c r="A932" s="45" t="inlineStr">
        <is>
          <t>OLEAGINEUX</t>
        </is>
      </c>
      <c r="B932" s="45" t="inlineStr">
        <is>
          <t>Tournesol</t>
        </is>
      </c>
      <c r="C932" s="1112" t="n">
        <v>2006</v>
      </c>
      <c r="D932" s="45" t="inlineStr">
        <is>
          <t>2005/06</t>
        </is>
      </c>
      <c r="E932" s="1113" t="n">
        <v>5</v>
      </c>
      <c r="F932" s="48" t="n">
        <v>1260.8</v>
      </c>
      <c r="G932" s="48" t="n">
        <v>937</v>
      </c>
    </row>
    <row r="933" ht="10.05" customHeight="1" s="1003">
      <c r="A933" s="45" t="inlineStr">
        <is>
          <t>OLEAGINEUX</t>
        </is>
      </c>
      <c r="B933" s="45" t="inlineStr">
        <is>
          <t>Tournesol</t>
        </is>
      </c>
      <c r="C933" s="1112" t="n">
        <v>2006</v>
      </c>
      <c r="D933" s="45" t="inlineStr">
        <is>
          <t>2005/06</t>
        </is>
      </c>
      <c r="E933" s="1113" t="n">
        <v>6</v>
      </c>
      <c r="F933" s="48" t="n">
        <v>897.7</v>
      </c>
      <c r="G933" s="48" t="n">
        <v>640.5</v>
      </c>
    </row>
    <row r="934" ht="10.05" customHeight="1" s="1003">
      <c r="A934" s="45" t="inlineStr">
        <is>
          <t>OLEAGINEUX</t>
        </is>
      </c>
      <c r="B934" s="45" t="inlineStr">
        <is>
          <t>Tournesol</t>
        </is>
      </c>
      <c r="C934" s="1112" t="n">
        <v>2006</v>
      </c>
      <c r="D934" s="45" t="inlineStr">
        <is>
          <t>2006/07</t>
        </is>
      </c>
      <c r="E934" s="1113" t="n">
        <v>7</v>
      </c>
      <c r="F934" s="48" t="n">
        <v>449.8</v>
      </c>
      <c r="G934" s="48" t="n">
        <v>485.8</v>
      </c>
    </row>
    <row r="935" ht="10.05" customHeight="1" s="1003">
      <c r="A935" s="45" t="inlineStr">
        <is>
          <t>OLEAGINEUX</t>
        </is>
      </c>
      <c r="B935" s="45" t="inlineStr">
        <is>
          <t>Tournesol</t>
        </is>
      </c>
      <c r="C935" s="1112" t="n">
        <v>2006</v>
      </c>
      <c r="D935" s="45" t="inlineStr">
        <is>
          <t>2006/07</t>
        </is>
      </c>
      <c r="E935" s="1113" t="n">
        <v>8</v>
      </c>
      <c r="F935" s="48" t="n">
        <v>628.9</v>
      </c>
      <c r="G935" s="48" t="n">
        <v>366.6</v>
      </c>
    </row>
    <row r="936" ht="10.05" customHeight="1" s="1003">
      <c r="A936" s="45" t="inlineStr">
        <is>
          <t>OLEAGINEUX</t>
        </is>
      </c>
      <c r="B936" s="45" t="inlineStr">
        <is>
          <t>Tournesol</t>
        </is>
      </c>
      <c r="C936" s="1112" t="n">
        <v>2006</v>
      </c>
      <c r="D936" s="45" t="inlineStr">
        <is>
          <t>2006/07</t>
        </is>
      </c>
      <c r="E936" s="1113" t="n">
        <v>9</v>
      </c>
      <c r="F936" s="48" t="n">
        <v>751.4</v>
      </c>
      <c r="G936" s="48" t="n">
        <v>1662.9</v>
      </c>
    </row>
    <row r="937" ht="10.05" customHeight="1" s="1003">
      <c r="A937" s="45" t="inlineStr">
        <is>
          <t>OLEAGINEUX</t>
        </is>
      </c>
      <c r="B937" s="45" t="inlineStr">
        <is>
          <t>Tournesol</t>
        </is>
      </c>
      <c r="C937" s="1112" t="n">
        <v>2006</v>
      </c>
      <c r="D937" s="45" t="inlineStr">
        <is>
          <t>2006/07</t>
        </is>
      </c>
      <c r="E937" s="1113" t="n">
        <v>10</v>
      </c>
      <c r="F937" s="48" t="n">
        <v>1137.6</v>
      </c>
      <c r="G937" s="48" t="n">
        <v>1604.5</v>
      </c>
    </row>
    <row r="938" ht="10.05" customHeight="1" s="1003">
      <c r="A938" s="45" t="inlineStr">
        <is>
          <t>OLEAGINEUX</t>
        </is>
      </c>
      <c r="B938" s="45" t="inlineStr">
        <is>
          <t>Tournesol</t>
        </is>
      </c>
      <c r="C938" s="1112" t="n">
        <v>2006</v>
      </c>
      <c r="D938" s="45" t="inlineStr">
        <is>
          <t>2006/07</t>
        </is>
      </c>
      <c r="E938" s="1113" t="n">
        <v>11</v>
      </c>
      <c r="F938" s="48" t="n">
        <v>1977.5</v>
      </c>
      <c r="G938" s="48" t="n">
        <v>1494.1</v>
      </c>
    </row>
    <row r="939" ht="10.05" customHeight="1" s="1003">
      <c r="A939" s="45" t="inlineStr">
        <is>
          <t>OLEAGINEUX</t>
        </is>
      </c>
      <c r="B939" s="45" t="inlineStr">
        <is>
          <t>Tournesol</t>
        </is>
      </c>
      <c r="C939" s="1112" t="n">
        <v>2006</v>
      </c>
      <c r="D939" s="45" t="inlineStr">
        <is>
          <t>2006/07</t>
        </is>
      </c>
      <c r="E939" s="1113" t="n">
        <v>12</v>
      </c>
      <c r="F939" s="48" t="n">
        <v>1785.1</v>
      </c>
      <c r="G939" s="48" t="n">
        <v>1582</v>
      </c>
    </row>
    <row r="940" ht="10.05" customHeight="1" s="1003">
      <c r="A940" s="45" t="inlineStr">
        <is>
          <t>OLEAGINEUX</t>
        </is>
      </c>
      <c r="B940" s="45" t="inlineStr">
        <is>
          <t>Tournesol</t>
        </is>
      </c>
      <c r="C940" s="1112" t="n">
        <v>2007</v>
      </c>
      <c r="D940" s="45" t="inlineStr">
        <is>
          <t>2006/07</t>
        </is>
      </c>
      <c r="E940" s="1113" t="n">
        <v>1</v>
      </c>
      <c r="F940" s="48" t="n">
        <v>2011.9</v>
      </c>
      <c r="G940" s="48" t="n">
        <v>1855.3</v>
      </c>
    </row>
    <row r="941" ht="10.05" customHeight="1" s="1003">
      <c r="A941" s="45" t="inlineStr">
        <is>
          <t>OLEAGINEUX</t>
        </is>
      </c>
      <c r="B941" s="45" t="inlineStr">
        <is>
          <t>Tournesol</t>
        </is>
      </c>
      <c r="C941" s="1112" t="n">
        <v>2007</v>
      </c>
      <c r="D941" s="45" t="inlineStr">
        <is>
          <t>2006/07</t>
        </is>
      </c>
      <c r="E941" s="1113" t="n">
        <v>2</v>
      </c>
      <c r="F941" s="48" t="n">
        <v>2285.9</v>
      </c>
      <c r="G941" s="48" t="n">
        <v>2031.2</v>
      </c>
    </row>
    <row r="942" ht="10.05" customHeight="1" s="1003">
      <c r="A942" s="45" t="inlineStr">
        <is>
          <t>OLEAGINEUX</t>
        </is>
      </c>
      <c r="B942" s="45" t="inlineStr">
        <is>
          <t>Tournesol</t>
        </is>
      </c>
      <c r="C942" s="1112" t="n">
        <v>2007</v>
      </c>
      <c r="D942" s="45" t="inlineStr">
        <is>
          <t>2006/07</t>
        </is>
      </c>
      <c r="E942" s="1113" t="n">
        <v>3</v>
      </c>
      <c r="F942" s="48" t="n">
        <v>2689.8</v>
      </c>
      <c r="G942" s="48" t="n">
        <v>1237.6</v>
      </c>
    </row>
    <row r="943" ht="10.05" customHeight="1" s="1003">
      <c r="A943" s="45" t="inlineStr">
        <is>
          <t>OLEAGINEUX</t>
        </is>
      </c>
      <c r="B943" s="45" t="inlineStr">
        <is>
          <t>Tournesol</t>
        </is>
      </c>
      <c r="C943" s="1112" t="n">
        <v>2007</v>
      </c>
      <c r="D943" s="45" t="inlineStr">
        <is>
          <t>2006/07</t>
        </is>
      </c>
      <c r="E943" s="1113" t="n">
        <v>4</v>
      </c>
      <c r="F943" s="48" t="n">
        <v>2530.2</v>
      </c>
      <c r="G943" s="48" t="n">
        <v>932.9</v>
      </c>
    </row>
    <row r="944" ht="10.05" customHeight="1" s="1003">
      <c r="A944" s="45" t="inlineStr">
        <is>
          <t>OLEAGINEUX</t>
        </is>
      </c>
      <c r="B944" s="45" t="inlineStr">
        <is>
          <t>Tournesol</t>
        </is>
      </c>
      <c r="C944" s="1112" t="n">
        <v>2007</v>
      </c>
      <c r="D944" s="45" t="inlineStr">
        <is>
          <t>2006/07</t>
        </is>
      </c>
      <c r="E944" s="1113" t="n">
        <v>5</v>
      </c>
      <c r="F944" s="48" t="n">
        <v>2715.4</v>
      </c>
      <c r="G944" s="48" t="n">
        <v>856.1</v>
      </c>
    </row>
    <row r="945" ht="10.05" customHeight="1" s="1003">
      <c r="A945" s="45" t="inlineStr">
        <is>
          <t>OLEAGINEUX</t>
        </is>
      </c>
      <c r="B945" s="45" t="inlineStr">
        <is>
          <t>Tournesol</t>
        </is>
      </c>
      <c r="C945" s="1112" t="n">
        <v>2007</v>
      </c>
      <c r="D945" s="45" t="inlineStr">
        <is>
          <t>2006/07</t>
        </is>
      </c>
      <c r="E945" s="1113" t="n">
        <v>6</v>
      </c>
      <c r="F945" s="48" t="n">
        <v>2277.4</v>
      </c>
      <c r="G945" s="48" t="n">
        <v>661.5</v>
      </c>
    </row>
    <row r="946" ht="10.05" customHeight="1" s="1003">
      <c r="A946" s="45" t="inlineStr">
        <is>
          <t>OLEAGINEUX</t>
        </is>
      </c>
      <c r="B946" s="45" t="inlineStr">
        <is>
          <t>Tournesol</t>
        </is>
      </c>
      <c r="C946" s="1112" t="n">
        <v>2007</v>
      </c>
      <c r="D946" s="45" t="inlineStr">
        <is>
          <t>2007/08</t>
        </is>
      </c>
      <c r="E946" s="1113" t="n">
        <v>7</v>
      </c>
      <c r="F946" s="48" t="n">
        <v>1134.7</v>
      </c>
      <c r="G946" s="48" t="n">
        <v>238.8</v>
      </c>
    </row>
    <row r="947" ht="10.05" customHeight="1" s="1003">
      <c r="A947" s="45" t="inlineStr">
        <is>
          <t>OLEAGINEUX</t>
        </is>
      </c>
      <c r="B947" s="45" t="inlineStr">
        <is>
          <t>Tournesol</t>
        </is>
      </c>
      <c r="C947" s="1112" t="n">
        <v>2007</v>
      </c>
      <c r="D947" s="45" t="inlineStr">
        <is>
          <t>2007/08</t>
        </is>
      </c>
      <c r="E947" s="1113" t="n">
        <v>8</v>
      </c>
      <c r="F947" s="48" t="n">
        <v>348.2</v>
      </c>
      <c r="G947" s="48" t="n">
        <v>178.6</v>
      </c>
    </row>
    <row r="948" ht="10.05" customHeight="1" s="1003">
      <c r="A948" s="45" t="inlineStr">
        <is>
          <t>OLEAGINEUX</t>
        </is>
      </c>
      <c r="B948" s="45" t="inlineStr">
        <is>
          <t>Tournesol</t>
        </is>
      </c>
      <c r="C948" s="1112" t="n">
        <v>2007</v>
      </c>
      <c r="D948" s="45" t="inlineStr">
        <is>
          <t>2007/08</t>
        </is>
      </c>
      <c r="E948" s="1113" t="n">
        <v>9</v>
      </c>
      <c r="F948" s="48" t="n">
        <v>174.9</v>
      </c>
      <c r="G948" s="48" t="n">
        <v>171.8</v>
      </c>
    </row>
    <row r="949" ht="10.05" customHeight="1" s="1003">
      <c r="A949" s="45" t="inlineStr">
        <is>
          <t>OLEAGINEUX</t>
        </is>
      </c>
      <c r="B949" s="45" t="inlineStr">
        <is>
          <t>Tournesol</t>
        </is>
      </c>
      <c r="C949" s="1112" t="n">
        <v>2007</v>
      </c>
      <c r="D949" s="45" t="inlineStr">
        <is>
          <t>2007/08</t>
        </is>
      </c>
      <c r="E949" s="1113" t="n">
        <v>10</v>
      </c>
      <c r="F949" s="48" t="n">
        <v>696.7</v>
      </c>
      <c r="G949" s="48" t="n">
        <v>1038.1</v>
      </c>
    </row>
    <row r="950" ht="10.05" customHeight="1" s="1003">
      <c r="A950" s="45" t="inlineStr">
        <is>
          <t>OLEAGINEUX</t>
        </is>
      </c>
      <c r="B950" s="45" t="inlineStr">
        <is>
          <t>Tournesol</t>
        </is>
      </c>
      <c r="C950" s="1112" t="n">
        <v>2007</v>
      </c>
      <c r="D950" s="45" t="inlineStr">
        <is>
          <t>2007/08</t>
        </is>
      </c>
      <c r="E950" s="1113" t="n">
        <v>11</v>
      </c>
      <c r="F950" s="48" t="n">
        <v>142.4</v>
      </c>
      <c r="G950" s="48" t="n">
        <v>1042.6</v>
      </c>
    </row>
    <row r="951" ht="10.05" customHeight="1" s="1003">
      <c r="A951" s="45" t="inlineStr">
        <is>
          <t>OLEAGINEUX</t>
        </is>
      </c>
      <c r="B951" s="45" t="inlineStr">
        <is>
          <t>Tournesol</t>
        </is>
      </c>
      <c r="C951" s="1112" t="n">
        <v>2007</v>
      </c>
      <c r="D951" s="45" t="inlineStr">
        <is>
          <t>2007/08</t>
        </is>
      </c>
      <c r="E951" s="1113" t="n">
        <v>12</v>
      </c>
      <c r="F951" s="48" t="n">
        <v>236.3</v>
      </c>
      <c r="G951" s="48" t="n">
        <v>1048.4</v>
      </c>
    </row>
    <row r="952" ht="10.05" customHeight="1" s="1003">
      <c r="A952" s="45" t="inlineStr">
        <is>
          <t>OLEAGINEUX</t>
        </is>
      </c>
      <c r="B952" s="45" t="inlineStr">
        <is>
          <t>Tournesol</t>
        </is>
      </c>
      <c r="C952" s="1112" t="n">
        <v>2008</v>
      </c>
      <c r="D952" s="45" t="inlineStr">
        <is>
          <t>2007/08</t>
        </is>
      </c>
      <c r="E952" s="1113" t="n">
        <v>1</v>
      </c>
      <c r="F952" s="48" t="n">
        <v>116.2</v>
      </c>
      <c r="G952" s="48" t="n">
        <v>1006.4</v>
      </c>
    </row>
    <row r="953" ht="10.05" customHeight="1" s="1003">
      <c r="A953" s="45" t="inlineStr">
        <is>
          <t>OLEAGINEUX</t>
        </is>
      </c>
      <c r="B953" s="45" t="inlineStr">
        <is>
          <t>Tournesol</t>
        </is>
      </c>
      <c r="C953" s="1112" t="n">
        <v>2008</v>
      </c>
      <c r="D953" s="45" t="inlineStr">
        <is>
          <t>2007/08</t>
        </is>
      </c>
      <c r="E953" s="1113" t="n">
        <v>2</v>
      </c>
      <c r="F953" s="48" t="n">
        <v>129.2</v>
      </c>
      <c r="G953" s="48" t="n">
        <v>619.3</v>
      </c>
    </row>
    <row r="954" ht="10.05" customHeight="1" s="1003">
      <c r="A954" s="45" t="inlineStr">
        <is>
          <t>OLEAGINEUX</t>
        </is>
      </c>
      <c r="B954" s="45" t="inlineStr">
        <is>
          <t>Tournesol</t>
        </is>
      </c>
      <c r="C954" s="1112" t="n">
        <v>2008</v>
      </c>
      <c r="D954" s="45" t="inlineStr">
        <is>
          <t>2007/08</t>
        </is>
      </c>
      <c r="E954" s="1113" t="n">
        <v>3</v>
      </c>
      <c r="F954" s="48" t="n">
        <v>141.2</v>
      </c>
      <c r="G954" s="48" t="n">
        <v>613.7</v>
      </c>
    </row>
    <row r="955" ht="10.05" customHeight="1" s="1003">
      <c r="A955" s="45" t="inlineStr">
        <is>
          <t>OLEAGINEUX</t>
        </is>
      </c>
      <c r="B955" s="45" t="inlineStr">
        <is>
          <t>Tournesol</t>
        </is>
      </c>
      <c r="C955" s="1112" t="n">
        <v>2008</v>
      </c>
      <c r="D955" s="45" t="inlineStr">
        <is>
          <t>2007/08</t>
        </is>
      </c>
      <c r="E955" s="1113" t="n">
        <v>4</v>
      </c>
      <c r="F955" s="48" t="n">
        <v>137.2</v>
      </c>
      <c r="G955" s="48" t="n">
        <v>608.8</v>
      </c>
    </row>
    <row r="956" ht="10.05" customHeight="1" s="1003">
      <c r="A956" s="45" t="inlineStr">
        <is>
          <t>OLEAGINEUX</t>
        </is>
      </c>
      <c r="B956" s="45" t="inlineStr">
        <is>
          <t>Tournesol</t>
        </is>
      </c>
      <c r="C956" s="1112" t="n">
        <v>2008</v>
      </c>
      <c r="D956" s="45" t="inlineStr">
        <is>
          <t>2007/08</t>
        </is>
      </c>
      <c r="E956" s="1113" t="n">
        <v>5</v>
      </c>
      <c r="F956" s="48" t="n">
        <v>213.7</v>
      </c>
      <c r="G956" s="48" t="n">
        <v>572.8</v>
      </c>
    </row>
    <row r="957" ht="10.05" customHeight="1" s="1003">
      <c r="A957" s="45" t="inlineStr">
        <is>
          <t>OLEAGINEUX</t>
        </is>
      </c>
      <c r="B957" s="45" t="inlineStr">
        <is>
          <t>Tournesol</t>
        </is>
      </c>
      <c r="C957" s="1112" t="n">
        <v>2008</v>
      </c>
      <c r="D957" s="45" t="inlineStr">
        <is>
          <t>2007/08</t>
        </is>
      </c>
      <c r="E957" s="1113" t="n">
        <v>6</v>
      </c>
      <c r="F957" s="48" t="n">
        <v>134.8</v>
      </c>
      <c r="G957" s="48" t="n">
        <v>194.9</v>
      </c>
    </row>
    <row r="958" ht="10.05" customHeight="1" s="1003">
      <c r="A958" s="45" t="inlineStr">
        <is>
          <t>OLEAGINEUX</t>
        </is>
      </c>
      <c r="B958" s="45" t="inlineStr">
        <is>
          <t>Tournesol</t>
        </is>
      </c>
      <c r="C958" s="1112" t="n">
        <v>2008</v>
      </c>
      <c r="D958" s="45" t="inlineStr">
        <is>
          <t>2008/09</t>
        </is>
      </c>
      <c r="E958" s="1113" t="n">
        <v>7</v>
      </c>
      <c r="F958" s="48" t="n">
        <v>149.4</v>
      </c>
      <c r="G958" s="48" t="n">
        <v>94.8</v>
      </c>
    </row>
    <row r="959" ht="10.05" customHeight="1" s="1003">
      <c r="A959" s="45" t="inlineStr">
        <is>
          <t>OLEAGINEUX</t>
        </is>
      </c>
      <c r="B959" s="45" t="inlineStr">
        <is>
          <t>Tournesol</t>
        </is>
      </c>
      <c r="C959" s="1112" t="n">
        <v>2008</v>
      </c>
      <c r="D959" s="45" t="inlineStr">
        <is>
          <t>2008/09</t>
        </is>
      </c>
      <c r="E959" s="1113" t="n">
        <v>8</v>
      </c>
      <c r="F959" s="48" t="n">
        <v>51.2</v>
      </c>
      <c r="G959" s="48" t="n">
        <v>88</v>
      </c>
    </row>
    <row r="960" ht="10.05" customHeight="1" s="1003">
      <c r="A960" s="45" t="inlineStr">
        <is>
          <t>OLEAGINEUX</t>
        </is>
      </c>
      <c r="B960" s="45" t="inlineStr">
        <is>
          <t>Tournesol</t>
        </is>
      </c>
      <c r="C960" s="1112" t="n">
        <v>2008</v>
      </c>
      <c r="D960" s="45" t="inlineStr">
        <is>
          <t>2008/09</t>
        </is>
      </c>
      <c r="E960" s="1113" t="n">
        <v>9</v>
      </c>
      <c r="F960" s="48" t="n">
        <v>48.8</v>
      </c>
      <c r="G960" s="48" t="n">
        <v>275.4</v>
      </c>
    </row>
    <row r="961" ht="10.05" customHeight="1" s="1003">
      <c r="A961" s="45" t="inlineStr">
        <is>
          <t>OLEAGINEUX</t>
        </is>
      </c>
      <c r="B961" s="45" t="inlineStr">
        <is>
          <t>Tournesol</t>
        </is>
      </c>
      <c r="C961" s="1112" t="n">
        <v>2008</v>
      </c>
      <c r="D961" s="45" t="inlineStr">
        <is>
          <t>2008/09</t>
        </is>
      </c>
      <c r="E961" s="1113" t="n">
        <v>10</v>
      </c>
      <c r="F961" s="48" t="n">
        <v>265.7</v>
      </c>
      <c r="G961" s="48" t="n">
        <v>2468.1</v>
      </c>
    </row>
    <row r="962" ht="10.05" customHeight="1" s="1003">
      <c r="A962" s="45" t="inlineStr">
        <is>
          <t>OLEAGINEUX</t>
        </is>
      </c>
      <c r="B962" s="45" t="inlineStr">
        <is>
          <t>Tournesol</t>
        </is>
      </c>
      <c r="C962" s="1112" t="n">
        <v>2008</v>
      </c>
      <c r="D962" s="45" t="inlineStr">
        <is>
          <t>2008/09</t>
        </is>
      </c>
      <c r="E962" s="1113" t="n">
        <v>11</v>
      </c>
      <c r="F962" s="48" t="n">
        <v>236.6</v>
      </c>
      <c r="G962" s="48" t="n">
        <v>2200.4</v>
      </c>
    </row>
    <row r="963" ht="10.05" customHeight="1" s="1003">
      <c r="A963" s="45" t="inlineStr">
        <is>
          <t>OLEAGINEUX</t>
        </is>
      </c>
      <c r="B963" s="45" t="inlineStr">
        <is>
          <t>Tournesol</t>
        </is>
      </c>
      <c r="C963" s="1112" t="n">
        <v>2008</v>
      </c>
      <c r="D963" s="45" t="inlineStr">
        <is>
          <t>2008/09</t>
        </is>
      </c>
      <c r="E963" s="1113" t="n">
        <v>12</v>
      </c>
      <c r="F963" s="48" t="n">
        <v>1603.1</v>
      </c>
      <c r="G963" s="48" t="n">
        <v>2147.8</v>
      </c>
    </row>
    <row r="964" ht="10.05" customHeight="1" s="1003">
      <c r="A964" s="45" t="inlineStr">
        <is>
          <t>OLEAGINEUX</t>
        </is>
      </c>
      <c r="B964" s="45" t="inlineStr">
        <is>
          <t>Tournesol</t>
        </is>
      </c>
      <c r="C964" s="1112" t="n">
        <v>2009</v>
      </c>
      <c r="D964" s="45" t="inlineStr">
        <is>
          <t>2008/09</t>
        </is>
      </c>
      <c r="E964" s="1113" t="n">
        <v>1</v>
      </c>
      <c r="F964" s="48" t="n">
        <v>958.3</v>
      </c>
      <c r="G964" s="48" t="n">
        <v>1632.4</v>
      </c>
    </row>
    <row r="965" ht="10.05" customHeight="1" s="1003">
      <c r="A965" s="45" t="inlineStr">
        <is>
          <t>OLEAGINEUX</t>
        </is>
      </c>
      <c r="B965" s="45" t="inlineStr">
        <is>
          <t>Tournesol</t>
        </is>
      </c>
      <c r="C965" s="1112" t="n">
        <v>2009</v>
      </c>
      <c r="D965" s="45" t="inlineStr">
        <is>
          <t>2008/09</t>
        </is>
      </c>
      <c r="E965" s="1113" t="n">
        <v>2</v>
      </c>
      <c r="F965" s="48" t="n">
        <v>887.1</v>
      </c>
      <c r="G965" s="48" t="n">
        <v>1447.4</v>
      </c>
    </row>
    <row r="966" ht="10.05" customHeight="1" s="1003">
      <c r="A966" s="45" t="inlineStr">
        <is>
          <t>OLEAGINEUX</t>
        </is>
      </c>
      <c r="B966" s="45" t="inlineStr">
        <is>
          <t>Tournesol</t>
        </is>
      </c>
      <c r="C966" s="1112" t="n">
        <v>2009</v>
      </c>
      <c r="D966" s="45" t="inlineStr">
        <is>
          <t>2008/09</t>
        </is>
      </c>
      <c r="E966" s="1113" t="n">
        <v>3</v>
      </c>
      <c r="F966" s="48" t="n">
        <v>1109.3</v>
      </c>
      <c r="G966" s="48" t="n">
        <v>1009.9</v>
      </c>
    </row>
    <row r="967" ht="10.05" customHeight="1" s="1003">
      <c r="A967" s="45" t="inlineStr">
        <is>
          <t>OLEAGINEUX</t>
        </is>
      </c>
      <c r="B967" s="45" t="inlineStr">
        <is>
          <t>Tournesol</t>
        </is>
      </c>
      <c r="C967" s="1112" t="n">
        <v>2009</v>
      </c>
      <c r="D967" s="45" t="inlineStr">
        <is>
          <t>2008/09</t>
        </is>
      </c>
      <c r="E967" s="1113" t="n">
        <v>4</v>
      </c>
      <c r="F967" s="48" t="n">
        <v>1274</v>
      </c>
      <c r="G967" s="48" t="n">
        <v>769.6</v>
      </c>
    </row>
    <row r="968" ht="10.05" customHeight="1" s="1003">
      <c r="A968" s="45" t="inlineStr">
        <is>
          <t>OLEAGINEUX</t>
        </is>
      </c>
      <c r="B968" s="45" t="inlineStr">
        <is>
          <t>Tournesol</t>
        </is>
      </c>
      <c r="C968" s="1112" t="n">
        <v>2009</v>
      </c>
      <c r="D968" s="45" t="inlineStr">
        <is>
          <t>2008/09</t>
        </is>
      </c>
      <c r="E968" s="1113" t="n">
        <v>5</v>
      </c>
      <c r="F968" s="48" t="n">
        <v>1351.6</v>
      </c>
      <c r="G968" s="48" t="n">
        <v>662</v>
      </c>
    </row>
    <row r="969" ht="10.05" customHeight="1" s="1003">
      <c r="A969" s="45" t="inlineStr">
        <is>
          <t>OLEAGINEUX</t>
        </is>
      </c>
      <c r="B969" s="45" t="inlineStr">
        <is>
          <t>Tournesol</t>
        </is>
      </c>
      <c r="C969" s="1112" t="n">
        <v>2009</v>
      </c>
      <c r="D969" s="45" t="inlineStr">
        <is>
          <t>2008/09</t>
        </is>
      </c>
      <c r="E969" s="1113" t="n">
        <v>6</v>
      </c>
      <c r="F969" s="48" t="n">
        <v>1053.6</v>
      </c>
      <c r="G969" s="48" t="n">
        <v>287.6</v>
      </c>
    </row>
    <row r="970" ht="10.05" customHeight="1" s="1003">
      <c r="A970" s="45" t="inlineStr">
        <is>
          <t>OLEAGINEUX</t>
        </is>
      </c>
      <c r="B970" s="45" t="inlineStr">
        <is>
          <t>Tournesol</t>
        </is>
      </c>
      <c r="C970" s="1112" t="n">
        <v>2009</v>
      </c>
      <c r="D970" s="45" t="inlineStr">
        <is>
          <t>2009/10</t>
        </is>
      </c>
      <c r="E970" s="1113" t="n">
        <v>7</v>
      </c>
      <c r="F970" s="48" t="n">
        <v>321.8</v>
      </c>
      <c r="G970" s="48" t="n">
        <v>174.9</v>
      </c>
    </row>
    <row r="971" ht="10.05" customHeight="1" s="1003">
      <c r="A971" s="45" t="inlineStr">
        <is>
          <t>OLEAGINEUX</t>
        </is>
      </c>
      <c r="B971" s="45" t="inlineStr">
        <is>
          <t>Tournesol</t>
        </is>
      </c>
      <c r="C971" s="1112" t="n">
        <v>2009</v>
      </c>
      <c r="D971" s="45" t="inlineStr">
        <is>
          <t>2009/10</t>
        </is>
      </c>
      <c r="E971" s="1113" t="n">
        <v>8</v>
      </c>
      <c r="F971" s="48" t="n">
        <v>240</v>
      </c>
      <c r="G971" s="48" t="n">
        <v>158.1</v>
      </c>
    </row>
    <row r="972" ht="10.05" customHeight="1" s="1003">
      <c r="A972" s="45" t="inlineStr">
        <is>
          <t>OLEAGINEUX</t>
        </is>
      </c>
      <c r="B972" s="45" t="inlineStr">
        <is>
          <t>Tournesol</t>
        </is>
      </c>
      <c r="C972" s="1112" t="n">
        <v>2009</v>
      </c>
      <c r="D972" s="45" t="inlineStr">
        <is>
          <t>2009/10</t>
        </is>
      </c>
      <c r="E972" s="1113" t="n">
        <v>9</v>
      </c>
      <c r="F972" s="48" t="n">
        <v>940.4</v>
      </c>
      <c r="G972" s="48" t="n">
        <v>1733</v>
      </c>
    </row>
    <row r="973" ht="10.05" customHeight="1" s="1003">
      <c r="A973" s="45" t="inlineStr">
        <is>
          <t>OLEAGINEUX</t>
        </is>
      </c>
      <c r="B973" s="45" t="inlineStr">
        <is>
          <t>Tournesol</t>
        </is>
      </c>
      <c r="C973" s="1112" t="n">
        <v>2009</v>
      </c>
      <c r="D973" s="45" t="inlineStr">
        <is>
          <t>2009/10</t>
        </is>
      </c>
      <c r="E973" s="1113" t="n">
        <v>10</v>
      </c>
      <c r="F973" s="48" t="n">
        <v>1352.4</v>
      </c>
      <c r="G973" s="48" t="n">
        <v>1529.5</v>
      </c>
    </row>
    <row r="974" ht="10.05" customHeight="1" s="1003">
      <c r="A974" s="45" t="inlineStr">
        <is>
          <t>OLEAGINEUX</t>
        </is>
      </c>
      <c r="B974" s="45" t="inlineStr">
        <is>
          <t>Tournesol</t>
        </is>
      </c>
      <c r="C974" s="1112" t="n">
        <v>2009</v>
      </c>
      <c r="D974" s="45" t="inlineStr">
        <is>
          <t>2009/10</t>
        </is>
      </c>
      <c r="E974" s="1113" t="n">
        <v>11</v>
      </c>
      <c r="F974" s="48" t="n">
        <v>949.5</v>
      </c>
      <c r="G974" s="48" t="n">
        <v>1003.4</v>
      </c>
    </row>
    <row r="975" ht="10.05" customHeight="1" s="1003">
      <c r="A975" s="45" t="inlineStr">
        <is>
          <t>OLEAGINEUX</t>
        </is>
      </c>
      <c r="B975" s="45" t="inlineStr">
        <is>
          <t>Tournesol</t>
        </is>
      </c>
      <c r="C975" s="1112" t="n">
        <v>2009</v>
      </c>
      <c r="D975" s="45" t="inlineStr">
        <is>
          <t>2009/10</t>
        </is>
      </c>
      <c r="E975" s="1113" t="n">
        <v>12</v>
      </c>
      <c r="F975" s="48" t="n">
        <v>1027.2</v>
      </c>
      <c r="G975" s="48" t="n">
        <v>972.3</v>
      </c>
    </row>
    <row r="976" ht="10.05" customHeight="1" s="1003">
      <c r="A976" s="45" t="inlineStr">
        <is>
          <t>OLEAGINEUX</t>
        </is>
      </c>
      <c r="B976" s="45" t="inlineStr">
        <is>
          <t>Tournesol</t>
        </is>
      </c>
      <c r="C976" s="1112" t="n">
        <v>2010</v>
      </c>
      <c r="D976" s="45" t="inlineStr">
        <is>
          <t>2009/10</t>
        </is>
      </c>
      <c r="E976" s="1113" t="n">
        <v>1</v>
      </c>
      <c r="F976" s="48" t="n">
        <v>833.6</v>
      </c>
      <c r="G976" s="48" t="n">
        <v>491.4</v>
      </c>
    </row>
    <row r="977" ht="10.05" customHeight="1" s="1003">
      <c r="A977" s="45" t="inlineStr">
        <is>
          <t>OLEAGINEUX</t>
        </is>
      </c>
      <c r="B977" s="45" t="inlineStr">
        <is>
          <t>Tournesol</t>
        </is>
      </c>
      <c r="C977" s="1112" t="n">
        <v>2010</v>
      </c>
      <c r="D977" s="45" t="inlineStr">
        <is>
          <t>2009/10</t>
        </is>
      </c>
      <c r="E977" s="1113" t="n">
        <v>2</v>
      </c>
      <c r="F977" s="48" t="n">
        <v>812</v>
      </c>
      <c r="G977" s="48" t="n">
        <v>417.1</v>
      </c>
    </row>
    <row r="978" ht="10.05" customHeight="1" s="1003">
      <c r="A978" s="45" t="inlineStr">
        <is>
          <t>OLEAGINEUX</t>
        </is>
      </c>
      <c r="B978" s="45" t="inlineStr">
        <is>
          <t>Tournesol</t>
        </is>
      </c>
      <c r="C978" s="1112" t="n">
        <v>2010</v>
      </c>
      <c r="D978" s="45" t="inlineStr">
        <is>
          <t>2009/10</t>
        </is>
      </c>
      <c r="E978" s="1113" t="n">
        <v>3</v>
      </c>
      <c r="F978" s="48" t="n">
        <v>1116</v>
      </c>
      <c r="G978" s="48" t="n">
        <v>492.5</v>
      </c>
    </row>
    <row r="979" ht="10.05" customHeight="1" s="1003">
      <c r="A979" s="45" t="inlineStr">
        <is>
          <t>OLEAGINEUX</t>
        </is>
      </c>
      <c r="B979" s="45" t="inlineStr">
        <is>
          <t>Tournesol</t>
        </is>
      </c>
      <c r="C979" s="1112" t="n">
        <v>2010</v>
      </c>
      <c r="D979" s="45" t="inlineStr">
        <is>
          <t>2009/10</t>
        </is>
      </c>
      <c r="E979" s="1113" t="n">
        <v>4</v>
      </c>
      <c r="F979" s="48" t="n">
        <v>1124.9</v>
      </c>
      <c r="G979" s="48" t="n">
        <v>474.8</v>
      </c>
    </row>
    <row r="980" ht="10.05" customHeight="1" s="1003">
      <c r="A980" s="45" t="inlineStr">
        <is>
          <t>OLEAGINEUX</t>
        </is>
      </c>
      <c r="B980" s="45" t="inlineStr">
        <is>
          <t>Tournesol</t>
        </is>
      </c>
      <c r="C980" s="1112" t="n">
        <v>2010</v>
      </c>
      <c r="D980" s="45" t="inlineStr">
        <is>
          <t>2009/10</t>
        </is>
      </c>
      <c r="E980" s="1113" t="n">
        <v>5</v>
      </c>
      <c r="F980" s="48" t="n">
        <v>1227.9</v>
      </c>
      <c r="G980" s="48" t="n">
        <v>290</v>
      </c>
    </row>
    <row r="981" ht="10.05" customHeight="1" s="1003">
      <c r="A981" s="45" t="inlineStr">
        <is>
          <t>OLEAGINEUX</t>
        </is>
      </c>
      <c r="B981" s="45" t="inlineStr">
        <is>
          <t>Tournesol</t>
        </is>
      </c>
      <c r="C981" s="1112" t="n">
        <v>2010</v>
      </c>
      <c r="D981" s="45" t="inlineStr">
        <is>
          <t>2009/10</t>
        </is>
      </c>
      <c r="E981" s="1113" t="n">
        <v>6</v>
      </c>
      <c r="F981" s="48" t="n">
        <v>1329.6</v>
      </c>
      <c r="G981" s="48" t="n">
        <v>384.4</v>
      </c>
    </row>
    <row r="982" ht="10.05" customHeight="1" s="1003">
      <c r="A982" s="45" t="inlineStr">
        <is>
          <t>OLEAGINEUX</t>
        </is>
      </c>
      <c r="B982" s="45" t="inlineStr">
        <is>
          <t>Tournesol</t>
        </is>
      </c>
      <c r="C982" s="1112" t="n">
        <v>2010</v>
      </c>
      <c r="D982" s="45" t="inlineStr">
        <is>
          <t>2010/11</t>
        </is>
      </c>
      <c r="E982" s="1113" t="n">
        <v>7</v>
      </c>
      <c r="F982" s="48" t="n">
        <v>767.8</v>
      </c>
      <c r="G982" s="48" t="n">
        <v>311.7</v>
      </c>
    </row>
    <row r="983" ht="10.05" customHeight="1" s="1003">
      <c r="A983" s="45" t="inlineStr">
        <is>
          <t>OLEAGINEUX</t>
        </is>
      </c>
      <c r="B983" s="45" t="inlineStr">
        <is>
          <t>Tournesol</t>
        </is>
      </c>
      <c r="C983" s="1112" t="n">
        <v>2010</v>
      </c>
      <c r="D983" s="45" t="inlineStr">
        <is>
          <t>2010/11</t>
        </is>
      </c>
      <c r="E983" s="1113" t="n">
        <v>8</v>
      </c>
      <c r="F983" s="48" t="n">
        <v>566.4</v>
      </c>
      <c r="G983" s="48" t="n">
        <v>182.6</v>
      </c>
    </row>
    <row r="984" ht="10.05" customHeight="1" s="1003">
      <c r="A984" s="45" t="inlineStr">
        <is>
          <t>OLEAGINEUX</t>
        </is>
      </c>
      <c r="B984" s="45" t="inlineStr">
        <is>
          <t>Tournesol</t>
        </is>
      </c>
      <c r="C984" s="1112" t="n">
        <v>2010</v>
      </c>
      <c r="D984" s="45" t="inlineStr">
        <is>
          <t>2010/11</t>
        </is>
      </c>
      <c r="E984" s="1113" t="n">
        <v>9</v>
      </c>
      <c r="F984" s="48" t="n">
        <v>848.7</v>
      </c>
      <c r="G984" s="48" t="n">
        <v>343.6</v>
      </c>
    </row>
    <row r="985" ht="10.05" customHeight="1" s="1003">
      <c r="A985" s="45" t="inlineStr">
        <is>
          <t>OLEAGINEUX</t>
        </is>
      </c>
      <c r="B985" s="45" t="inlineStr">
        <is>
          <t>Tournesol</t>
        </is>
      </c>
      <c r="C985" s="1112" t="n">
        <v>2010</v>
      </c>
      <c r="D985" s="45" t="inlineStr">
        <is>
          <t>2010/11</t>
        </is>
      </c>
      <c r="E985" s="1113" t="n">
        <v>10</v>
      </c>
      <c r="F985" s="48" t="n">
        <v>631.2</v>
      </c>
      <c r="G985" s="48" t="n">
        <v>249.6</v>
      </c>
    </row>
    <row r="986" ht="10.05" customHeight="1" s="1003">
      <c r="A986" s="45" t="inlineStr">
        <is>
          <t>OLEAGINEUX</t>
        </is>
      </c>
      <c r="B986" s="45" t="inlineStr">
        <is>
          <t>Tournesol</t>
        </is>
      </c>
      <c r="C986" s="1112" t="n">
        <v>2010</v>
      </c>
      <c r="D986" s="45" t="inlineStr">
        <is>
          <t>2010/11</t>
        </is>
      </c>
      <c r="E986" s="1113" t="n">
        <v>11</v>
      </c>
      <c r="F986" s="48" t="n">
        <v>692</v>
      </c>
      <c r="G986" s="48" t="n">
        <v>330.2</v>
      </c>
    </row>
    <row r="987" ht="10.05" customHeight="1" s="1003">
      <c r="A987" s="45" t="inlineStr">
        <is>
          <t>OLEAGINEUX</t>
        </is>
      </c>
      <c r="B987" s="45" t="inlineStr">
        <is>
          <t>Tournesol</t>
        </is>
      </c>
      <c r="C987" s="1112" t="n">
        <v>2010</v>
      </c>
      <c r="D987" s="45" t="inlineStr">
        <is>
          <t>2010/11</t>
        </is>
      </c>
      <c r="E987" s="1113" t="n">
        <v>12</v>
      </c>
      <c r="F987" s="48" t="n">
        <v>1504.1</v>
      </c>
      <c r="G987" s="48" t="n">
        <v>999.1</v>
      </c>
    </row>
    <row r="988" ht="10.05" customHeight="1" s="1003">
      <c r="A988" s="45" t="inlineStr">
        <is>
          <t>OLEAGINEUX</t>
        </is>
      </c>
      <c r="B988" s="45" t="inlineStr">
        <is>
          <t>Tournesol</t>
        </is>
      </c>
      <c r="C988" s="1112" t="n">
        <v>2011</v>
      </c>
      <c r="D988" s="45" t="inlineStr">
        <is>
          <t>2010/11</t>
        </is>
      </c>
      <c r="E988" s="1113" t="n">
        <v>1</v>
      </c>
      <c r="F988" s="48" t="n">
        <v>722.3</v>
      </c>
      <c r="G988" s="48" t="n">
        <v>1335.4</v>
      </c>
    </row>
    <row r="989" ht="10.05" customHeight="1" s="1003">
      <c r="A989" s="45" t="inlineStr">
        <is>
          <t>OLEAGINEUX</t>
        </is>
      </c>
      <c r="B989" s="45" t="inlineStr">
        <is>
          <t>Tournesol</t>
        </is>
      </c>
      <c r="C989" s="1112" t="n">
        <v>2011</v>
      </c>
      <c r="D989" s="45" t="inlineStr">
        <is>
          <t>2010/11</t>
        </is>
      </c>
      <c r="E989" s="1113" t="n">
        <v>2</v>
      </c>
      <c r="F989" s="48" t="n">
        <v>547.029</v>
      </c>
      <c r="G989" s="48" t="n">
        <v>1659.6</v>
      </c>
    </row>
    <row r="990" ht="10.05" customHeight="1" s="1003">
      <c r="A990" s="45" t="inlineStr">
        <is>
          <t>OLEAGINEUX</t>
        </is>
      </c>
      <c r="B990" s="45" t="inlineStr">
        <is>
          <t>Tournesol</t>
        </is>
      </c>
      <c r="C990" s="1112" t="n">
        <v>2011</v>
      </c>
      <c r="D990" s="45" t="inlineStr">
        <is>
          <t>2010/11</t>
        </is>
      </c>
      <c r="E990" s="1113" t="n">
        <v>3</v>
      </c>
      <c r="F990" s="48" t="n">
        <v>539.409</v>
      </c>
      <c r="G990" s="48" t="n">
        <v>1643.1</v>
      </c>
    </row>
    <row r="991" ht="10.05" customHeight="1" s="1003">
      <c r="A991" s="45" t="inlineStr">
        <is>
          <t>OLEAGINEUX</t>
        </is>
      </c>
      <c r="B991" s="45" t="inlineStr">
        <is>
          <t>Tournesol</t>
        </is>
      </c>
      <c r="C991" s="1112" t="n">
        <v>2011</v>
      </c>
      <c r="D991" s="45" t="inlineStr">
        <is>
          <t>2010/11</t>
        </is>
      </c>
      <c r="E991" s="1113" t="n">
        <v>4</v>
      </c>
      <c r="F991" s="48" t="n">
        <v>874.746000000001</v>
      </c>
      <c r="G991" s="48" t="n">
        <v>1370.3</v>
      </c>
    </row>
    <row r="992" ht="10.05" customHeight="1" s="1003">
      <c r="A992" s="45" t="inlineStr">
        <is>
          <t>OLEAGINEUX</t>
        </is>
      </c>
      <c r="B992" s="45" t="inlineStr">
        <is>
          <t>Tournesol</t>
        </is>
      </c>
      <c r="C992" s="1112" t="n">
        <v>2011</v>
      </c>
      <c r="D992" s="45" t="inlineStr">
        <is>
          <t>2010/11</t>
        </is>
      </c>
      <c r="E992" s="1113" t="n">
        <v>5</v>
      </c>
      <c r="F992" s="48" t="n">
        <v>810.827</v>
      </c>
      <c r="G992" s="48" t="n">
        <v>1230.1</v>
      </c>
    </row>
    <row r="993" ht="10.05" customHeight="1" s="1003">
      <c r="A993" s="45" t="inlineStr">
        <is>
          <t>OLEAGINEUX</t>
        </is>
      </c>
      <c r="B993" s="45" t="inlineStr">
        <is>
          <t>Tournesol</t>
        </is>
      </c>
      <c r="C993" s="1112" t="n">
        <v>2011</v>
      </c>
      <c r="D993" s="45" t="inlineStr">
        <is>
          <t>2010/11</t>
        </is>
      </c>
      <c r="E993" s="1113" t="n">
        <v>6</v>
      </c>
      <c r="F993" s="48" t="n">
        <v>1026.756</v>
      </c>
      <c r="G993" s="48" t="n">
        <v>1169.8</v>
      </c>
    </row>
    <row r="994" ht="10.05" customHeight="1" s="1003">
      <c r="A994" s="45" t="inlineStr">
        <is>
          <t>OLEAGINEUX</t>
        </is>
      </c>
      <c r="B994" s="45" t="inlineStr">
        <is>
          <t>Tournesol</t>
        </is>
      </c>
      <c r="C994" s="1112" t="n">
        <v>2011</v>
      </c>
      <c r="D994" s="45" t="inlineStr">
        <is>
          <t>2011/12</t>
        </is>
      </c>
      <c r="E994" s="1113" t="n">
        <v>7</v>
      </c>
      <c r="F994" s="48" t="n">
        <v>1018.415</v>
      </c>
      <c r="G994" s="48" t="n">
        <v>846.71</v>
      </c>
    </row>
    <row r="995" ht="10.05" customHeight="1" s="1003">
      <c r="A995" s="45" t="inlineStr">
        <is>
          <t>OLEAGINEUX</t>
        </is>
      </c>
      <c r="B995" s="45" t="inlineStr">
        <is>
          <t>Tournesol</t>
        </is>
      </c>
      <c r="C995" s="1112" t="n">
        <v>2011</v>
      </c>
      <c r="D995" s="45" t="inlineStr">
        <is>
          <t>2011/12</t>
        </is>
      </c>
      <c r="E995" s="1113" t="n">
        <v>8</v>
      </c>
      <c r="F995" s="48" t="n">
        <v>869.631</v>
      </c>
      <c r="G995" s="48" t="n">
        <v>1030.12</v>
      </c>
    </row>
    <row r="996" ht="10.05" customHeight="1" s="1003">
      <c r="A996" s="45" t="inlineStr">
        <is>
          <t>OLEAGINEUX</t>
        </is>
      </c>
      <c r="B996" s="45" t="inlineStr">
        <is>
          <t>Tournesol</t>
        </is>
      </c>
      <c r="C996" s="1112" t="n">
        <v>2011</v>
      </c>
      <c r="D996" s="45" t="inlineStr">
        <is>
          <t>2011/12</t>
        </is>
      </c>
      <c r="E996" s="1113" t="n">
        <v>9</v>
      </c>
      <c r="F996" s="48" t="n">
        <v>1298.648</v>
      </c>
      <c r="G996" s="48" t="n">
        <v>1103.15</v>
      </c>
    </row>
    <row r="997" ht="10.05" customHeight="1" s="1003">
      <c r="A997" s="45" t="inlineStr">
        <is>
          <t>OLEAGINEUX</t>
        </is>
      </c>
      <c r="B997" s="45" t="inlineStr">
        <is>
          <t>Tournesol</t>
        </is>
      </c>
      <c r="C997" s="1112" t="n">
        <v>2011</v>
      </c>
      <c r="D997" s="45" t="inlineStr">
        <is>
          <t>2011/12</t>
        </is>
      </c>
      <c r="E997" s="1113" t="n">
        <v>10</v>
      </c>
      <c r="F997" s="48" t="n">
        <v>1225.593</v>
      </c>
      <c r="G997" s="48" t="n">
        <v>881.1900000000001</v>
      </c>
    </row>
    <row r="998" ht="10.05" customHeight="1" s="1003">
      <c r="A998" s="45" t="inlineStr">
        <is>
          <t>OLEAGINEUX</t>
        </is>
      </c>
      <c r="B998" s="45" t="inlineStr">
        <is>
          <t>Tournesol</t>
        </is>
      </c>
      <c r="C998" s="1112" t="n">
        <v>2011</v>
      </c>
      <c r="D998" s="45" t="inlineStr">
        <is>
          <t>2011/12</t>
        </is>
      </c>
      <c r="E998" s="1113" t="n">
        <v>11</v>
      </c>
      <c r="F998" s="48" t="n">
        <v>1100.795</v>
      </c>
      <c r="G998" s="48" t="n">
        <v>972.0700000000001</v>
      </c>
    </row>
    <row r="999" ht="10.05" customHeight="1" s="1003">
      <c r="A999" s="45" t="inlineStr">
        <is>
          <t>OLEAGINEUX</t>
        </is>
      </c>
      <c r="B999" s="45" t="inlineStr">
        <is>
          <t>Tournesol</t>
        </is>
      </c>
      <c r="C999" s="1112" t="n">
        <v>2011</v>
      </c>
      <c r="D999" s="45" t="inlineStr">
        <is>
          <t>2011/12</t>
        </is>
      </c>
      <c r="E999" s="1113" t="n">
        <v>12</v>
      </c>
      <c r="F999" s="48" t="n">
        <v>1004.075</v>
      </c>
      <c r="G999" s="48" t="n">
        <v>878.5</v>
      </c>
    </row>
    <row r="1000" ht="10.05" customHeight="1" s="1003">
      <c r="A1000" s="45" t="inlineStr">
        <is>
          <t>OLEAGINEUX</t>
        </is>
      </c>
      <c r="B1000" s="45" t="inlineStr">
        <is>
          <t>Tournesol</t>
        </is>
      </c>
      <c r="C1000" s="1112" t="n">
        <v>2012</v>
      </c>
      <c r="D1000" s="45" t="inlineStr">
        <is>
          <t>2011/12</t>
        </is>
      </c>
      <c r="E1000" s="1113" t="n">
        <v>1</v>
      </c>
      <c r="F1000" s="48" t="n">
        <v>1021.832</v>
      </c>
      <c r="G1000" s="48" t="n">
        <v>1014.77</v>
      </c>
    </row>
    <row r="1001" ht="10.05" customHeight="1" s="1003">
      <c r="A1001" s="45" t="inlineStr">
        <is>
          <t>OLEAGINEUX</t>
        </is>
      </c>
      <c r="B1001" s="45" t="inlineStr">
        <is>
          <t>Tournesol</t>
        </is>
      </c>
      <c r="C1001" s="1112" t="n">
        <v>2012</v>
      </c>
      <c r="D1001" s="45" t="inlineStr">
        <is>
          <t>2011/12</t>
        </is>
      </c>
      <c r="E1001" s="1113" t="n">
        <v>2</v>
      </c>
      <c r="F1001" s="48" t="n">
        <v>1254.736</v>
      </c>
      <c r="G1001" s="48" t="n">
        <v>961.27</v>
      </c>
    </row>
    <row r="1002" ht="10.05" customHeight="1" s="1003">
      <c r="A1002" s="45" t="inlineStr">
        <is>
          <t>OLEAGINEUX</t>
        </is>
      </c>
      <c r="B1002" s="45" t="inlineStr">
        <is>
          <t>Tournesol</t>
        </is>
      </c>
      <c r="C1002" s="1112" t="n">
        <v>2012</v>
      </c>
      <c r="D1002" s="45" t="inlineStr">
        <is>
          <t>2011/12</t>
        </is>
      </c>
      <c r="E1002" s="1113" t="n">
        <v>3</v>
      </c>
      <c r="F1002" s="48" t="n">
        <v>1067.033</v>
      </c>
      <c r="G1002" s="48" t="n">
        <v>864.88</v>
      </c>
    </row>
    <row r="1003" ht="10.05" customHeight="1" s="1003">
      <c r="A1003" s="45" t="inlineStr">
        <is>
          <t>OLEAGINEUX</t>
        </is>
      </c>
      <c r="B1003" s="45" t="inlineStr">
        <is>
          <t>Tournesol</t>
        </is>
      </c>
      <c r="C1003" s="1112" t="n">
        <v>2012</v>
      </c>
      <c r="D1003" s="45" t="inlineStr">
        <is>
          <t>2011/12</t>
        </is>
      </c>
      <c r="E1003" s="1113" t="n">
        <v>4</v>
      </c>
      <c r="F1003" s="48" t="n">
        <v>899.996</v>
      </c>
      <c r="G1003" s="48" t="n">
        <v>769.5650000000001</v>
      </c>
    </row>
    <row r="1004" ht="10.05" customHeight="1" s="1003">
      <c r="A1004" s="45" t="inlineStr">
        <is>
          <t>OLEAGINEUX</t>
        </is>
      </c>
      <c r="B1004" s="45" t="inlineStr">
        <is>
          <t>Tournesol</t>
        </is>
      </c>
      <c r="C1004" s="1112" t="n">
        <v>2012</v>
      </c>
      <c r="D1004" s="45" t="inlineStr">
        <is>
          <t>2011/12</t>
        </is>
      </c>
      <c r="E1004" s="1113" t="n">
        <v>5</v>
      </c>
      <c r="F1004" s="48" t="n">
        <v>813.8</v>
      </c>
      <c r="G1004" s="48" t="n">
        <v>717.8200000000001</v>
      </c>
    </row>
    <row r="1005" ht="10.05" customHeight="1" s="1003">
      <c r="A1005" s="45" t="inlineStr">
        <is>
          <t>OLEAGINEUX</t>
        </is>
      </c>
      <c r="B1005" s="45" t="inlineStr">
        <is>
          <t>Tournesol</t>
        </is>
      </c>
      <c r="C1005" s="1112" t="n">
        <v>2012</v>
      </c>
      <c r="D1005" s="45" t="inlineStr">
        <is>
          <t>2011/12</t>
        </is>
      </c>
      <c r="E1005" s="1113" t="n">
        <v>6</v>
      </c>
      <c r="F1005" s="48" t="n">
        <v>762.164</v>
      </c>
      <c r="G1005" s="48" t="n">
        <v>835.64</v>
      </c>
    </row>
    <row r="1006" ht="10.05" customHeight="1" s="1003">
      <c r="A1006" s="45" t="inlineStr">
        <is>
          <t>OLEAGINEUX</t>
        </is>
      </c>
      <c r="B1006" s="45" t="inlineStr">
        <is>
          <t>Tournesol</t>
        </is>
      </c>
      <c r="C1006" s="1112" t="n">
        <v>2012</v>
      </c>
      <c r="D1006" s="45" t="inlineStr">
        <is>
          <t>2012/13</t>
        </is>
      </c>
      <c r="E1006" s="1113" t="n">
        <v>7</v>
      </c>
      <c r="F1006" s="48" t="n">
        <v>556.617</v>
      </c>
      <c r="G1006" s="48" t="n">
        <v>666.37</v>
      </c>
    </row>
    <row r="1007" ht="10.05" customHeight="1" s="1003">
      <c r="A1007" s="45" t="inlineStr">
        <is>
          <t>OLEAGINEUX</t>
        </is>
      </c>
      <c r="B1007" s="45" t="inlineStr">
        <is>
          <t>Tournesol</t>
        </is>
      </c>
      <c r="C1007" s="1112" t="n">
        <v>2012</v>
      </c>
      <c r="D1007" s="45" t="inlineStr">
        <is>
          <t>2012/13</t>
        </is>
      </c>
      <c r="E1007" s="1113" t="n">
        <v>8</v>
      </c>
      <c r="F1007" s="48" t="n">
        <v>537.255</v>
      </c>
      <c r="G1007" s="48" t="n">
        <v>571.75</v>
      </c>
    </row>
    <row r="1008" ht="10.05" customHeight="1" s="1003">
      <c r="A1008" s="45" t="inlineStr">
        <is>
          <t>OLEAGINEUX</t>
        </is>
      </c>
      <c r="B1008" s="45" t="inlineStr">
        <is>
          <t>Tournesol</t>
        </is>
      </c>
      <c r="C1008" s="1112" t="n">
        <v>2012</v>
      </c>
      <c r="D1008" s="45" t="inlineStr">
        <is>
          <t>2012/13</t>
        </is>
      </c>
      <c r="E1008" s="1113" t="n">
        <v>9</v>
      </c>
      <c r="F1008" s="48" t="n">
        <v>483.988</v>
      </c>
      <c r="G1008" s="48" t="n">
        <v>434.86</v>
      </c>
    </row>
    <row r="1009" ht="10.05" customHeight="1" s="1003">
      <c r="A1009" s="45" t="inlineStr">
        <is>
          <t>OLEAGINEUX</t>
        </is>
      </c>
      <c r="B1009" s="45" t="inlineStr">
        <is>
          <t>Tournesol</t>
        </is>
      </c>
      <c r="C1009" s="1112" t="n">
        <v>2012</v>
      </c>
      <c r="D1009" s="45" t="inlineStr">
        <is>
          <t>2012/13</t>
        </is>
      </c>
      <c r="E1009" s="1113" t="n">
        <v>10</v>
      </c>
      <c r="F1009" s="48" t="n">
        <v>472.209</v>
      </c>
      <c r="G1009" s="48" t="n">
        <v>390.49</v>
      </c>
    </row>
    <row r="1010" ht="10.05" customHeight="1" s="1003">
      <c r="A1010" s="45" t="inlineStr">
        <is>
          <t>OLEAGINEUX</t>
        </is>
      </c>
      <c r="B1010" s="45" t="inlineStr">
        <is>
          <t>Tournesol</t>
        </is>
      </c>
      <c r="C1010" s="1112" t="n">
        <v>2012</v>
      </c>
      <c r="D1010" s="45" t="inlineStr">
        <is>
          <t>2012/13</t>
        </is>
      </c>
      <c r="E1010" s="1113" t="n">
        <v>11</v>
      </c>
      <c r="F1010" s="48" t="n">
        <v>513.829</v>
      </c>
      <c r="G1010" s="48" t="n">
        <v>198.73</v>
      </c>
    </row>
    <row r="1011" ht="10.05" customHeight="1" s="1003">
      <c r="A1011" s="45" t="inlineStr">
        <is>
          <t>OLEAGINEUX</t>
        </is>
      </c>
      <c r="B1011" s="45" t="inlineStr">
        <is>
          <t>Tournesol</t>
        </is>
      </c>
      <c r="C1011" s="1112" t="n">
        <v>2012</v>
      </c>
      <c r="D1011" s="45" t="inlineStr">
        <is>
          <t>2012/13</t>
        </is>
      </c>
      <c r="E1011" s="1113" t="n">
        <v>12</v>
      </c>
      <c r="F1011" s="48" t="n">
        <v>637.1950000000001</v>
      </c>
      <c r="G1011" s="48" t="n">
        <v>220.08</v>
      </c>
    </row>
    <row r="1012" ht="10.05" customHeight="1" s="1003">
      <c r="A1012" s="45" t="inlineStr">
        <is>
          <t>OLEAGINEUX</t>
        </is>
      </c>
      <c r="B1012" s="45" t="inlineStr">
        <is>
          <t>Tournesol</t>
        </is>
      </c>
      <c r="C1012" s="1112" t="n">
        <v>2013</v>
      </c>
      <c r="D1012" s="45" t="inlineStr">
        <is>
          <t>2012/13</t>
        </is>
      </c>
      <c r="E1012" s="1113" t="n">
        <v>1</v>
      </c>
      <c r="F1012" s="48" t="n">
        <v>579.224</v>
      </c>
      <c r="G1012" s="48" t="n">
        <v>542.385</v>
      </c>
    </row>
    <row r="1013" ht="10.05" customHeight="1" s="1003">
      <c r="A1013" s="45" t="inlineStr">
        <is>
          <t>OLEAGINEUX</t>
        </is>
      </c>
      <c r="B1013" s="45" t="inlineStr">
        <is>
          <t>Tournesol</t>
        </is>
      </c>
      <c r="C1013" s="1112" t="n">
        <v>2013</v>
      </c>
      <c r="D1013" s="45" t="inlineStr">
        <is>
          <t>2012/13</t>
        </is>
      </c>
      <c r="E1013" s="1113" t="n">
        <v>2</v>
      </c>
      <c r="F1013" s="48" t="n">
        <v>573.742</v>
      </c>
      <c r="G1013" s="48" t="n">
        <v>536.03</v>
      </c>
    </row>
    <row r="1014" ht="10.05" customHeight="1" s="1003">
      <c r="A1014" s="45" t="inlineStr">
        <is>
          <t>OLEAGINEUX</t>
        </is>
      </c>
      <c r="B1014" s="45" t="inlineStr">
        <is>
          <t>Tournesol</t>
        </is>
      </c>
      <c r="C1014" s="1112" t="n">
        <v>2013</v>
      </c>
      <c r="D1014" s="45" t="inlineStr">
        <is>
          <t>2012/13</t>
        </is>
      </c>
      <c r="E1014" s="1113" t="n">
        <v>3</v>
      </c>
      <c r="F1014" s="48" t="n">
        <v>692.7619999999999</v>
      </c>
      <c r="G1014" s="48" t="n">
        <v>405.155</v>
      </c>
    </row>
    <row r="1015" ht="10.05" customHeight="1" s="1003">
      <c r="A1015" s="45" t="inlineStr">
        <is>
          <t>OLEAGINEUX</t>
        </is>
      </c>
      <c r="B1015" s="45" t="inlineStr">
        <is>
          <t>Tournesol</t>
        </is>
      </c>
      <c r="C1015" s="1112" t="n">
        <v>2013</v>
      </c>
      <c r="D1015" s="45" t="inlineStr">
        <is>
          <t>2012/13</t>
        </is>
      </c>
      <c r="E1015" s="1113" t="n">
        <v>4</v>
      </c>
      <c r="F1015" s="48" t="n">
        <v>518.499</v>
      </c>
      <c r="G1015" s="48" t="n">
        <v>254.375</v>
      </c>
    </row>
    <row r="1016" ht="10.05" customHeight="1" s="1003">
      <c r="A1016" s="45" t="inlineStr">
        <is>
          <t>OLEAGINEUX</t>
        </is>
      </c>
      <c r="B1016" s="45" t="inlineStr">
        <is>
          <t>Tournesol</t>
        </is>
      </c>
      <c r="C1016" s="1112" t="n">
        <v>2013</v>
      </c>
      <c r="D1016" s="45" t="inlineStr">
        <is>
          <t>2012/13</t>
        </is>
      </c>
      <c r="E1016" s="1113" t="n">
        <v>5</v>
      </c>
      <c r="F1016" s="48" t="n">
        <v>571.929</v>
      </c>
      <c r="G1016" s="48" t="n">
        <v>292.095</v>
      </c>
    </row>
    <row r="1017" ht="10.05" customHeight="1" s="1003">
      <c r="A1017" s="45" t="inlineStr">
        <is>
          <t>OLEAGINEUX</t>
        </is>
      </c>
      <c r="B1017" s="45" t="inlineStr">
        <is>
          <t>Tournesol</t>
        </is>
      </c>
      <c r="C1017" s="1112" t="n">
        <v>2013</v>
      </c>
      <c r="D1017" s="45" t="inlineStr">
        <is>
          <t>2012/13</t>
        </is>
      </c>
      <c r="E1017" s="1113" t="n">
        <v>6</v>
      </c>
      <c r="F1017" s="48" t="n">
        <v>434.213</v>
      </c>
      <c r="G1017" s="48" t="n">
        <v>397.27</v>
      </c>
    </row>
    <row r="1018" ht="10.05" customHeight="1" s="1003">
      <c r="A1018" s="45" t="inlineStr">
        <is>
          <t>OLEAGINEUX</t>
        </is>
      </c>
      <c r="B1018" s="45" t="inlineStr">
        <is>
          <t>Tournesol</t>
        </is>
      </c>
      <c r="C1018" s="1112" t="n">
        <v>2013</v>
      </c>
      <c r="D1018" s="45" t="inlineStr">
        <is>
          <t>2013/14</t>
        </is>
      </c>
      <c r="E1018" s="1113" t="n">
        <v>7</v>
      </c>
      <c r="F1018" s="48" t="n">
        <v>545.467</v>
      </c>
      <c r="G1018" s="48" t="n">
        <v>286.77</v>
      </c>
    </row>
    <row r="1019" ht="10.05" customHeight="1" s="1003">
      <c r="A1019" s="45" t="inlineStr">
        <is>
          <t>OLEAGINEUX</t>
        </is>
      </c>
      <c r="B1019" s="45" t="inlineStr">
        <is>
          <t>Tournesol</t>
        </is>
      </c>
      <c r="C1019" s="1112" t="n">
        <v>2013</v>
      </c>
      <c r="D1019" s="45" t="inlineStr">
        <is>
          <t>2013/14</t>
        </is>
      </c>
      <c r="E1019" s="1113" t="n">
        <v>8</v>
      </c>
      <c r="F1019" s="48" t="n">
        <v>434.506</v>
      </c>
      <c r="G1019" s="48" t="n">
        <v>289.17</v>
      </c>
    </row>
    <row r="1020" ht="10.05" customHeight="1" s="1003">
      <c r="A1020" s="45" t="inlineStr">
        <is>
          <t>OLEAGINEUX</t>
        </is>
      </c>
      <c r="B1020" s="45" t="inlineStr">
        <is>
          <t>Tournesol</t>
        </is>
      </c>
      <c r="C1020" s="1112" t="n">
        <v>2013</v>
      </c>
      <c r="D1020" s="45" t="inlineStr">
        <is>
          <t>2013/14</t>
        </is>
      </c>
      <c r="E1020" s="1113" t="n">
        <v>9</v>
      </c>
      <c r="F1020" s="48" t="n">
        <v>752.495</v>
      </c>
      <c r="G1020" s="48" t="n">
        <v>414.25</v>
      </c>
    </row>
    <row r="1021" ht="10.05" customHeight="1" s="1003">
      <c r="A1021" s="45" t="inlineStr">
        <is>
          <t>OLEAGINEUX</t>
        </is>
      </c>
      <c r="B1021" s="45" t="inlineStr">
        <is>
          <t>Tournesol</t>
        </is>
      </c>
      <c r="C1021" s="1112" t="n">
        <v>2013</v>
      </c>
      <c r="D1021" s="45" t="inlineStr">
        <is>
          <t>2013/14</t>
        </is>
      </c>
      <c r="E1021" s="1113" t="n">
        <v>10</v>
      </c>
      <c r="F1021" s="48" t="n">
        <v>962.356</v>
      </c>
      <c r="G1021" s="48" t="n">
        <v>528.27</v>
      </c>
    </row>
    <row r="1022" ht="10.05" customHeight="1" s="1003">
      <c r="A1022" s="45" t="inlineStr">
        <is>
          <t>OLEAGINEUX</t>
        </is>
      </c>
      <c r="B1022" s="45" t="inlineStr">
        <is>
          <t>Tournesol</t>
        </is>
      </c>
      <c r="C1022" s="1112" t="n">
        <v>2013</v>
      </c>
      <c r="D1022" s="45" t="inlineStr">
        <is>
          <t>2013/14</t>
        </is>
      </c>
      <c r="E1022" s="1113" t="n">
        <v>11</v>
      </c>
      <c r="F1022" s="48" t="n">
        <v>841.438</v>
      </c>
      <c r="G1022" s="48" t="n">
        <v>653.76</v>
      </c>
    </row>
    <row r="1023" ht="10.05" customHeight="1" s="1003">
      <c r="A1023" s="45" t="inlineStr">
        <is>
          <t>OLEAGINEUX</t>
        </is>
      </c>
      <c r="B1023" s="45" t="inlineStr">
        <is>
          <t>Tournesol</t>
        </is>
      </c>
      <c r="C1023" s="1112" t="n">
        <v>2013</v>
      </c>
      <c r="D1023" s="45" t="inlineStr">
        <is>
          <t>2013/14</t>
        </is>
      </c>
      <c r="E1023" s="1113" t="n">
        <v>12</v>
      </c>
      <c r="F1023" s="48" t="n">
        <v>1103.658</v>
      </c>
      <c r="G1023" s="48" t="n">
        <v>604.9299999999999</v>
      </c>
    </row>
    <row r="1024" ht="10.05" customHeight="1" s="1003">
      <c r="A1024" s="45" t="inlineStr">
        <is>
          <t>OLEAGINEUX</t>
        </is>
      </c>
      <c r="B1024" s="45" t="inlineStr">
        <is>
          <t>Tournesol</t>
        </is>
      </c>
      <c r="C1024" s="1112" t="n">
        <v>2014</v>
      </c>
      <c r="D1024" s="45" t="inlineStr">
        <is>
          <t>2013/14</t>
        </is>
      </c>
      <c r="E1024" s="1113" t="n">
        <v>1</v>
      </c>
      <c r="F1024" s="48" t="n">
        <v>1081.691</v>
      </c>
      <c r="G1024" s="48" t="n">
        <v>744.73</v>
      </c>
    </row>
    <row r="1025" ht="10.05" customHeight="1" s="1003">
      <c r="A1025" s="45" t="inlineStr">
        <is>
          <t>OLEAGINEUX</t>
        </is>
      </c>
      <c r="B1025" s="45" t="inlineStr">
        <is>
          <t>Tournesol</t>
        </is>
      </c>
      <c r="C1025" s="1112" t="n">
        <v>2014</v>
      </c>
      <c r="D1025" s="45" t="inlineStr">
        <is>
          <t>2013/14</t>
        </is>
      </c>
      <c r="E1025" s="1113" t="n">
        <v>2</v>
      </c>
      <c r="F1025" s="48" t="n">
        <v>937.3</v>
      </c>
      <c r="G1025" s="48" t="n">
        <v>659.03</v>
      </c>
    </row>
    <row r="1026" ht="10.05" customHeight="1" s="1003">
      <c r="A1026" s="45" t="inlineStr">
        <is>
          <t>OLEAGINEUX</t>
        </is>
      </c>
      <c r="B1026" s="45" t="inlineStr">
        <is>
          <t>Tournesol</t>
        </is>
      </c>
      <c r="C1026" s="1112" t="n">
        <v>2014</v>
      </c>
      <c r="D1026" s="45" t="inlineStr">
        <is>
          <t>2013/14</t>
        </is>
      </c>
      <c r="E1026" s="1113" t="n">
        <v>3</v>
      </c>
      <c r="F1026" s="48" t="n">
        <v>1066.505</v>
      </c>
      <c r="G1026" s="48" t="n">
        <v>725.99</v>
      </c>
    </row>
    <row r="1027" ht="10.05" customHeight="1" s="1003">
      <c r="A1027" s="45" t="inlineStr">
        <is>
          <t>OLEAGINEUX</t>
        </is>
      </c>
      <c r="B1027" s="45" t="inlineStr">
        <is>
          <t>Tournesol</t>
        </is>
      </c>
      <c r="C1027" s="1112" t="n">
        <v>2014</v>
      </c>
      <c r="D1027" s="45" t="inlineStr">
        <is>
          <t>2013/14</t>
        </is>
      </c>
      <c r="E1027" s="1113" t="n">
        <v>4</v>
      </c>
      <c r="F1027" s="48" t="n">
        <v>1247.094</v>
      </c>
      <c r="G1027" s="48" t="n">
        <v>702.6</v>
      </c>
    </row>
    <row r="1028" ht="10.05" customHeight="1" s="1003">
      <c r="A1028" s="45" t="inlineStr">
        <is>
          <t>OLEAGINEUX</t>
        </is>
      </c>
      <c r="B1028" s="45" t="inlineStr">
        <is>
          <t>Tournesol</t>
        </is>
      </c>
      <c r="C1028" s="1112" t="n">
        <v>2014</v>
      </c>
      <c r="D1028" s="45" t="inlineStr">
        <is>
          <t>2013/14</t>
        </is>
      </c>
      <c r="E1028" s="1113" t="n">
        <v>5</v>
      </c>
      <c r="F1028" s="48" t="n">
        <v>1460.943</v>
      </c>
      <c r="G1028" s="48" t="n">
        <v>547.55</v>
      </c>
    </row>
    <row r="1029" ht="10.05" customHeight="1" s="1003">
      <c r="A1029" s="45" t="inlineStr">
        <is>
          <t>OLEAGINEUX</t>
        </is>
      </c>
      <c r="B1029" s="45" t="inlineStr">
        <is>
          <t>Tournesol</t>
        </is>
      </c>
      <c r="C1029" s="1112" t="n">
        <v>2014</v>
      </c>
      <c r="D1029" s="45" t="inlineStr">
        <is>
          <t>2013/14</t>
        </is>
      </c>
      <c r="E1029" s="1113" t="n">
        <v>6</v>
      </c>
      <c r="F1029" s="48" t="n">
        <v>1120.095</v>
      </c>
      <c r="G1029" s="48" t="n">
        <v>701.225</v>
      </c>
    </row>
    <row r="1030" ht="10.05" customHeight="1" s="1003">
      <c r="A1030" s="45" t="inlineStr">
        <is>
          <t>OLEAGINEUX</t>
        </is>
      </c>
      <c r="B1030" s="45" t="inlineStr">
        <is>
          <t>Tournesol</t>
        </is>
      </c>
      <c r="C1030" s="1112" t="n">
        <v>2014</v>
      </c>
      <c r="D1030" s="45" t="inlineStr">
        <is>
          <t>2014/15</t>
        </is>
      </c>
      <c r="E1030" s="1113" t="n">
        <v>7</v>
      </c>
      <c r="F1030" s="48" t="n">
        <v>999.755</v>
      </c>
      <c r="G1030" s="48" t="n">
        <v>467.945</v>
      </c>
    </row>
    <row r="1031" ht="10.05" customHeight="1" s="1003">
      <c r="A1031" s="45" t="inlineStr">
        <is>
          <t>OLEAGINEUX</t>
        </is>
      </c>
      <c r="B1031" s="45" t="inlineStr">
        <is>
          <t>Tournesol</t>
        </is>
      </c>
      <c r="C1031" s="1112" t="n">
        <v>2014</v>
      </c>
      <c r="D1031" s="45" t="inlineStr">
        <is>
          <t>2014/15</t>
        </is>
      </c>
      <c r="E1031" s="1113" t="n">
        <v>8</v>
      </c>
      <c r="F1031" s="48" t="n">
        <v>660.365</v>
      </c>
      <c r="G1031" s="48" t="n">
        <v>410.415</v>
      </c>
    </row>
    <row r="1032" ht="10.05" customHeight="1" s="1003">
      <c r="A1032" s="45" t="inlineStr">
        <is>
          <t>OLEAGINEUX</t>
        </is>
      </c>
      <c r="B1032" s="45" t="inlineStr">
        <is>
          <t>Tournesol</t>
        </is>
      </c>
      <c r="C1032" s="1112" t="n">
        <v>2014</v>
      </c>
      <c r="D1032" s="45" t="inlineStr">
        <is>
          <t>2014/15</t>
        </is>
      </c>
      <c r="E1032" s="1113" t="n">
        <v>9</v>
      </c>
      <c r="F1032" s="48" t="n">
        <v>663.904</v>
      </c>
      <c r="G1032" s="48" t="n">
        <v>569.52</v>
      </c>
    </row>
    <row r="1033" ht="10.05" customHeight="1" s="1003">
      <c r="A1033" s="45" t="inlineStr">
        <is>
          <t>OLEAGINEUX</t>
        </is>
      </c>
      <c r="B1033" s="45" t="inlineStr">
        <is>
          <t>Tournesol</t>
        </is>
      </c>
      <c r="C1033" s="1112" t="n">
        <v>2014</v>
      </c>
      <c r="D1033" s="45" t="inlineStr">
        <is>
          <t>2014/15</t>
        </is>
      </c>
      <c r="E1033" s="1113" t="n">
        <v>10</v>
      </c>
      <c r="F1033" s="48" t="n">
        <v>808.021</v>
      </c>
      <c r="G1033" s="48" t="n">
        <v>839.73</v>
      </c>
    </row>
    <row r="1034" ht="10.05" customHeight="1" s="1003">
      <c r="A1034" s="45" t="inlineStr">
        <is>
          <t>OLEAGINEUX</t>
        </is>
      </c>
      <c r="B1034" s="45" t="inlineStr">
        <is>
          <t>Tournesol</t>
        </is>
      </c>
      <c r="C1034" s="1112" t="n">
        <v>2014</v>
      </c>
      <c r="D1034" s="45" t="inlineStr">
        <is>
          <t>2014/15</t>
        </is>
      </c>
      <c r="E1034" s="1113" t="n">
        <v>11</v>
      </c>
      <c r="F1034" s="48" t="n">
        <v>672.282</v>
      </c>
      <c r="G1034" s="48" t="n">
        <v>568.655</v>
      </c>
    </row>
    <row r="1035" ht="10.05" customHeight="1" s="1003">
      <c r="A1035" s="45" t="inlineStr">
        <is>
          <t>OLEAGINEUX</t>
        </is>
      </c>
      <c r="B1035" s="45" t="inlineStr">
        <is>
          <t>Tournesol</t>
        </is>
      </c>
      <c r="C1035" s="1112" t="n">
        <v>2014</v>
      </c>
      <c r="D1035" s="45" t="inlineStr">
        <is>
          <t>2014/15</t>
        </is>
      </c>
      <c r="E1035" s="1113" t="n">
        <v>12</v>
      </c>
      <c r="F1035" s="48" t="n">
        <v>702.422</v>
      </c>
      <c r="G1035" s="48" t="n">
        <v>434.055</v>
      </c>
    </row>
    <row r="1036" ht="10.05" customHeight="1" s="1003">
      <c r="A1036" s="45" t="inlineStr">
        <is>
          <t>OLEAGINEUX</t>
        </is>
      </c>
      <c r="B1036" s="45" t="inlineStr">
        <is>
          <t>Tournesol</t>
        </is>
      </c>
      <c r="C1036" s="1112" t="n">
        <v>2015</v>
      </c>
      <c r="D1036" s="45" t="inlineStr">
        <is>
          <t>2014/15</t>
        </is>
      </c>
      <c r="E1036" s="1113" t="n">
        <v>1</v>
      </c>
      <c r="F1036" s="48" t="n">
        <v>581.326</v>
      </c>
      <c r="G1036" s="48" t="n">
        <v>607.24</v>
      </c>
    </row>
    <row r="1037" ht="10.05" customHeight="1" s="1003">
      <c r="A1037" s="45" t="inlineStr">
        <is>
          <t>OLEAGINEUX</t>
        </is>
      </c>
      <c r="B1037" s="45" t="inlineStr">
        <is>
          <t>Tournesol</t>
        </is>
      </c>
      <c r="C1037" s="1112" t="n">
        <v>2015</v>
      </c>
      <c r="D1037" s="45" t="inlineStr">
        <is>
          <t>2014/15</t>
        </is>
      </c>
      <c r="E1037" s="1113" t="n">
        <v>2</v>
      </c>
      <c r="F1037" s="48" t="n">
        <v>643.987</v>
      </c>
      <c r="G1037" s="48" t="n">
        <v>622.53</v>
      </c>
    </row>
    <row r="1038" ht="10.05" customHeight="1" s="1003">
      <c r="A1038" s="45" t="inlineStr">
        <is>
          <t>OLEAGINEUX</t>
        </is>
      </c>
      <c r="B1038" s="45" t="inlineStr">
        <is>
          <t>Tournesol</t>
        </is>
      </c>
      <c r="C1038" s="1112" t="n">
        <v>2015</v>
      </c>
      <c r="D1038" s="45" t="inlineStr">
        <is>
          <t>2014/15</t>
        </is>
      </c>
      <c r="E1038" s="1113" t="n">
        <v>3</v>
      </c>
      <c r="F1038" s="48" t="n">
        <v>666.326</v>
      </c>
      <c r="G1038" s="48" t="n">
        <v>549.27</v>
      </c>
    </row>
    <row r="1039" ht="10.05" customHeight="1" s="1003">
      <c r="A1039" s="45" t="inlineStr">
        <is>
          <t>OLEAGINEUX</t>
        </is>
      </c>
      <c r="B1039" s="45" t="inlineStr">
        <is>
          <t>Tournesol</t>
        </is>
      </c>
      <c r="C1039" s="1112" t="n">
        <v>2015</v>
      </c>
      <c r="D1039" s="45" t="inlineStr">
        <is>
          <t>2014/15</t>
        </is>
      </c>
      <c r="E1039" s="1113" t="n">
        <v>4</v>
      </c>
      <c r="F1039" s="48" t="n">
        <v>465.125</v>
      </c>
      <c r="G1039" s="48" t="n">
        <v>534.27</v>
      </c>
    </row>
    <row r="1040" ht="10.05" customHeight="1" s="1003">
      <c r="A1040" s="45" t="inlineStr">
        <is>
          <t>OLEAGINEUX</t>
        </is>
      </c>
      <c r="B1040" s="45" t="inlineStr">
        <is>
          <t>Tournesol</t>
        </is>
      </c>
      <c r="C1040" s="1112" t="n">
        <v>2015</v>
      </c>
      <c r="D1040" s="45" t="inlineStr">
        <is>
          <t>2014/15</t>
        </is>
      </c>
      <c r="E1040" s="1113" t="n">
        <v>5</v>
      </c>
      <c r="F1040" s="48" t="n">
        <v>623.21</v>
      </c>
      <c r="G1040" s="48" t="n">
        <v>424.82</v>
      </c>
    </row>
    <row r="1041" ht="10.05" customHeight="1" s="1003">
      <c r="A1041" s="45" t="inlineStr">
        <is>
          <t>OLEAGINEUX</t>
        </is>
      </c>
      <c r="B1041" s="45" t="inlineStr">
        <is>
          <t>Tournesol</t>
        </is>
      </c>
      <c r="C1041" s="1112" t="n">
        <v>2015</v>
      </c>
      <c r="D1041" s="45" t="inlineStr">
        <is>
          <t>2014/15</t>
        </is>
      </c>
      <c r="E1041" s="1113" t="n">
        <v>6</v>
      </c>
      <c r="F1041" s="48" t="n">
        <v>585.09</v>
      </c>
      <c r="G1041" s="48" t="n">
        <v>433.77</v>
      </c>
    </row>
    <row r="1042" ht="10.05" customHeight="1" s="1003">
      <c r="A1042" s="45" t="inlineStr">
        <is>
          <t>OLEAGINEUX</t>
        </is>
      </c>
      <c r="B1042" s="45" t="inlineStr">
        <is>
          <t>Tournesol</t>
        </is>
      </c>
      <c r="C1042" s="1112" t="n">
        <v>2015</v>
      </c>
      <c r="D1042" s="45" t="inlineStr">
        <is>
          <t>2015/16</t>
        </is>
      </c>
      <c r="E1042" s="1113" t="n">
        <v>7</v>
      </c>
      <c r="F1042" s="48" t="n">
        <v>424.3</v>
      </c>
      <c r="G1042" s="48" t="n">
        <v>397.97</v>
      </c>
    </row>
    <row r="1043" ht="10.05" customHeight="1" s="1003">
      <c r="A1043" s="45" t="inlineStr">
        <is>
          <t>OLEAGINEUX</t>
        </is>
      </c>
      <c r="B1043" s="45" t="inlineStr">
        <is>
          <t>Tournesol</t>
        </is>
      </c>
      <c r="C1043" s="1112" t="n">
        <v>2015</v>
      </c>
      <c r="D1043" s="45" t="inlineStr">
        <is>
          <t>2015/16</t>
        </is>
      </c>
      <c r="E1043" s="1113" t="n">
        <v>8</v>
      </c>
      <c r="F1043" s="48" t="n">
        <v>450.3</v>
      </c>
      <c r="G1043" s="48" t="n">
        <v>341.97</v>
      </c>
    </row>
    <row r="1044" ht="10.05" customHeight="1" s="1003">
      <c r="A1044" s="45" t="inlineStr">
        <is>
          <t>OLEAGINEUX</t>
        </is>
      </c>
      <c r="B1044" s="45" t="inlineStr">
        <is>
          <t>Tournesol</t>
        </is>
      </c>
      <c r="C1044" s="1112" t="n">
        <v>2015</v>
      </c>
      <c r="D1044" s="45" t="inlineStr">
        <is>
          <t>2015/16</t>
        </is>
      </c>
      <c r="E1044" s="1113" t="n">
        <v>9</v>
      </c>
      <c r="F1044" s="48" t="n">
        <v>548.64</v>
      </c>
      <c r="G1044" s="48" t="n">
        <v>662.67</v>
      </c>
    </row>
    <row r="1045" ht="10.05" customHeight="1" s="1003">
      <c r="A1045" s="45" t="inlineStr">
        <is>
          <t>OLEAGINEUX</t>
        </is>
      </c>
      <c r="B1045" s="45" t="inlineStr">
        <is>
          <t>Tournesol</t>
        </is>
      </c>
      <c r="C1045" s="1112" t="n">
        <v>2015</v>
      </c>
      <c r="D1045" s="45" t="inlineStr">
        <is>
          <t>2015/16</t>
        </is>
      </c>
      <c r="E1045" s="1113" t="n">
        <v>10</v>
      </c>
      <c r="F1045" s="48" t="n">
        <v>564.829</v>
      </c>
      <c r="G1045" s="48" t="n">
        <v>547.5700000000001</v>
      </c>
    </row>
    <row r="1046" ht="10.05" customHeight="1" s="1003">
      <c r="A1046" s="45" t="inlineStr">
        <is>
          <t>OLEAGINEUX</t>
        </is>
      </c>
      <c r="B1046" s="45" t="inlineStr">
        <is>
          <t>Tournesol</t>
        </is>
      </c>
      <c r="C1046" s="1112" t="n">
        <v>2015</v>
      </c>
      <c r="D1046" s="45" t="inlineStr">
        <is>
          <t>2015/16</t>
        </is>
      </c>
      <c r="E1046" s="1113" t="n">
        <v>11</v>
      </c>
      <c r="F1046" s="48" t="n">
        <v>644.8</v>
      </c>
      <c r="G1046" s="48" t="n">
        <v>743.21</v>
      </c>
    </row>
    <row r="1047" ht="10.05" customHeight="1" s="1003">
      <c r="A1047" s="45" t="inlineStr">
        <is>
          <t>OLEAGINEUX</t>
        </is>
      </c>
      <c r="B1047" s="45" t="inlineStr">
        <is>
          <t>Tournesol</t>
        </is>
      </c>
      <c r="C1047" s="1112" t="n">
        <v>2015</v>
      </c>
      <c r="D1047" s="45" t="inlineStr">
        <is>
          <t>2015/16</t>
        </is>
      </c>
      <c r="E1047" s="1113" t="n">
        <v>12</v>
      </c>
      <c r="F1047" s="48" t="n">
        <v>651.7</v>
      </c>
      <c r="G1047" s="48" t="n">
        <v>555.76</v>
      </c>
    </row>
    <row r="1048" ht="10.05" customHeight="1" s="1003">
      <c r="A1048" s="45" t="inlineStr">
        <is>
          <t>OLEAGINEUX</t>
        </is>
      </c>
      <c r="B1048" s="45" t="inlineStr">
        <is>
          <t>Tournesol</t>
        </is>
      </c>
      <c r="C1048" s="1112" t="n">
        <v>2016</v>
      </c>
      <c r="D1048" s="45" t="inlineStr">
        <is>
          <t>2015/16</t>
        </is>
      </c>
      <c r="E1048" s="1113" t="n">
        <v>1</v>
      </c>
      <c r="F1048" s="48" t="n">
        <v>647.46</v>
      </c>
      <c r="G1048" s="48" t="n">
        <v>607.96</v>
      </c>
    </row>
    <row r="1049" ht="10.05" customHeight="1" s="1003">
      <c r="A1049" s="45" t="inlineStr">
        <is>
          <t>OLEAGINEUX</t>
        </is>
      </c>
      <c r="B1049" s="45" t="inlineStr">
        <is>
          <t>Tournesol</t>
        </is>
      </c>
      <c r="C1049" s="1112" t="n">
        <v>2016</v>
      </c>
      <c r="D1049" s="45" t="inlineStr">
        <is>
          <t>2015/16</t>
        </is>
      </c>
      <c r="E1049" s="1113" t="n">
        <v>2</v>
      </c>
      <c r="F1049" s="48" t="n">
        <v>752.21</v>
      </c>
      <c r="G1049" s="48" t="n">
        <v>454.71</v>
      </c>
    </row>
    <row r="1050" ht="10.05" customHeight="1" s="1003">
      <c r="A1050" s="45" t="inlineStr">
        <is>
          <t>OLEAGINEUX</t>
        </is>
      </c>
      <c r="B1050" s="45" t="inlineStr">
        <is>
          <t>Tournesol</t>
        </is>
      </c>
      <c r="C1050" s="1112" t="n">
        <v>2016</v>
      </c>
      <c r="D1050" s="45" t="inlineStr">
        <is>
          <t>2015/16</t>
        </is>
      </c>
      <c r="E1050" s="1113" t="n">
        <v>3</v>
      </c>
      <c r="F1050" s="48" t="n">
        <v>381.89</v>
      </c>
      <c r="G1050" s="48" t="n">
        <v>427.78</v>
      </c>
    </row>
    <row r="1051" ht="10.05" customHeight="1" s="1003">
      <c r="A1051" s="45" t="inlineStr">
        <is>
          <t>OLEAGINEUX</t>
        </is>
      </c>
      <c r="B1051" s="45" t="inlineStr">
        <is>
          <t>Tournesol</t>
        </is>
      </c>
      <c r="C1051" s="1112" t="n">
        <v>2016</v>
      </c>
      <c r="D1051" s="45" t="inlineStr">
        <is>
          <t>2015/16</t>
        </is>
      </c>
      <c r="E1051" s="1113" t="n">
        <v>4</v>
      </c>
      <c r="F1051" s="48" t="n">
        <v>369.38</v>
      </c>
      <c r="G1051" s="48" t="n">
        <v>194.62</v>
      </c>
    </row>
    <row r="1052" ht="10.05" customHeight="1" s="1003">
      <c r="A1052" s="45" t="inlineStr">
        <is>
          <t>OLEAGINEUX</t>
        </is>
      </c>
      <c r="B1052" s="45" t="inlineStr">
        <is>
          <t>Tournesol</t>
        </is>
      </c>
      <c r="C1052" s="1112" t="n">
        <v>2016</v>
      </c>
      <c r="D1052" s="45" t="inlineStr">
        <is>
          <t>2015/16</t>
        </is>
      </c>
      <c r="E1052" s="1113" t="n">
        <v>5</v>
      </c>
      <c r="F1052" s="48" t="n">
        <v>518.3</v>
      </c>
      <c r="G1052" s="48" t="n">
        <v>211.24</v>
      </c>
    </row>
    <row r="1053" ht="10.05" customHeight="1" s="1003">
      <c r="A1053" s="45" t="inlineStr">
        <is>
          <t>OLEAGINEUX</t>
        </is>
      </c>
      <c r="B1053" s="45" t="inlineStr">
        <is>
          <t>Tournesol</t>
        </is>
      </c>
      <c r="C1053" s="1112" t="n">
        <v>2016</v>
      </c>
      <c r="D1053" s="45" t="inlineStr">
        <is>
          <t>2015/16</t>
        </is>
      </c>
      <c r="E1053" s="1113" t="n">
        <v>6</v>
      </c>
      <c r="F1053" s="48" t="n">
        <v>385.74</v>
      </c>
      <c r="G1053" s="48" t="n">
        <v>299.14</v>
      </c>
    </row>
    <row r="1054" ht="10.05" customHeight="1" s="1003">
      <c r="A1054" s="45" t="inlineStr">
        <is>
          <t>OLEAGINEUX</t>
        </is>
      </c>
      <c r="B1054" s="45" t="inlineStr">
        <is>
          <t>Tournesol</t>
        </is>
      </c>
      <c r="C1054" s="1112" t="n">
        <v>2016</v>
      </c>
      <c r="D1054" s="45" t="inlineStr">
        <is>
          <t>2016/17</t>
        </is>
      </c>
      <c r="E1054" s="1113" t="n">
        <v>7</v>
      </c>
      <c r="F1054" s="48" t="n">
        <v>235.9</v>
      </c>
      <c r="G1054" s="48" t="n">
        <v>312.48</v>
      </c>
    </row>
    <row r="1055" ht="10.05" customHeight="1" s="1003">
      <c r="A1055" s="45" t="inlineStr">
        <is>
          <t>OLEAGINEUX</t>
        </is>
      </c>
      <c r="B1055" s="45" t="inlineStr">
        <is>
          <t>Tournesol</t>
        </is>
      </c>
      <c r="C1055" s="1112" t="n">
        <v>2016</v>
      </c>
      <c r="D1055" s="45" t="inlineStr">
        <is>
          <t>2016/17</t>
        </is>
      </c>
      <c r="E1055" s="1113" t="n">
        <v>8</v>
      </c>
      <c r="F1055" s="48" t="n">
        <v>288.19</v>
      </c>
      <c r="G1055" s="48" t="n">
        <v>252.65</v>
      </c>
    </row>
    <row r="1056" ht="10.05" customHeight="1" s="1003">
      <c r="A1056" s="45" t="inlineStr">
        <is>
          <t>OLEAGINEUX</t>
        </is>
      </c>
      <c r="B1056" s="45" t="inlineStr">
        <is>
          <t>Tournesol</t>
        </is>
      </c>
      <c r="C1056" s="1112" t="n">
        <v>2016</v>
      </c>
      <c r="D1056" s="45" t="inlineStr">
        <is>
          <t>2016/17</t>
        </is>
      </c>
      <c r="E1056" s="1113" t="n">
        <v>9</v>
      </c>
      <c r="F1056" s="48" t="n">
        <v>543.42</v>
      </c>
      <c r="G1056" s="48" t="n">
        <v>443.71</v>
      </c>
    </row>
    <row r="1057" ht="10.05" customHeight="1" s="1003">
      <c r="A1057" s="45" t="inlineStr">
        <is>
          <t>OLEAGINEUX</t>
        </is>
      </c>
      <c r="B1057" s="45" t="inlineStr">
        <is>
          <t>Tournesol</t>
        </is>
      </c>
      <c r="C1057" s="1112" t="n">
        <v>2016</v>
      </c>
      <c r="D1057" s="45" t="inlineStr">
        <is>
          <t>2016/17</t>
        </is>
      </c>
      <c r="E1057" s="1113" t="n">
        <v>10</v>
      </c>
      <c r="F1057" s="48" t="n">
        <v>549.03</v>
      </c>
      <c r="G1057" s="48" t="n">
        <v>551.92</v>
      </c>
    </row>
    <row r="1058" ht="10.05" customHeight="1" s="1003">
      <c r="A1058" s="45" t="inlineStr">
        <is>
          <t>OLEAGINEUX</t>
        </is>
      </c>
      <c r="B1058" s="45" t="inlineStr">
        <is>
          <t>Tournesol</t>
        </is>
      </c>
      <c r="C1058" s="1112" t="n">
        <v>2016</v>
      </c>
      <c r="D1058" s="45" t="inlineStr">
        <is>
          <t>2016/17</t>
        </is>
      </c>
      <c r="E1058" s="1113" t="n">
        <v>11</v>
      </c>
      <c r="F1058" s="48" t="n">
        <v>485.551</v>
      </c>
      <c r="G1058" s="48" t="n">
        <v>539.22</v>
      </c>
    </row>
    <row r="1059" ht="10.05" customHeight="1" s="1003">
      <c r="A1059" s="45" t="inlineStr">
        <is>
          <t>OLEAGINEUX</t>
        </is>
      </c>
      <c r="B1059" s="45" t="inlineStr">
        <is>
          <t>Tournesol</t>
        </is>
      </c>
      <c r="C1059" s="1112" t="n">
        <v>2016</v>
      </c>
      <c r="D1059" s="45" t="inlineStr">
        <is>
          <t>2016/17</t>
        </is>
      </c>
      <c r="E1059" s="1113" t="n">
        <v>12</v>
      </c>
      <c r="F1059" s="48" t="n">
        <v>504.106</v>
      </c>
      <c r="G1059" s="48" t="n">
        <v>510.09</v>
      </c>
    </row>
    <row r="1060" ht="10.05" customHeight="1" s="1003">
      <c r="A1060" s="45" t="inlineStr">
        <is>
          <t>OLEAGINEUX</t>
        </is>
      </c>
      <c r="B1060" s="45" t="inlineStr">
        <is>
          <t>Tournesol</t>
        </is>
      </c>
      <c r="C1060" s="1112" t="n">
        <v>2017</v>
      </c>
      <c r="D1060" s="45" t="inlineStr">
        <is>
          <t>2016/17</t>
        </is>
      </c>
      <c r="E1060" s="1113" t="n">
        <v>1</v>
      </c>
      <c r="F1060" s="48" t="n">
        <v>503.694</v>
      </c>
      <c r="G1060" s="48" t="n">
        <v>315.542</v>
      </c>
    </row>
    <row r="1061" ht="10.05" customHeight="1" s="1003">
      <c r="A1061" s="45" t="inlineStr">
        <is>
          <t>OLEAGINEUX</t>
        </is>
      </c>
      <c r="B1061" s="45" t="inlineStr">
        <is>
          <t>Tournesol</t>
        </is>
      </c>
      <c r="C1061" s="1112" t="n">
        <v>2017</v>
      </c>
      <c r="D1061" s="45" t="inlineStr">
        <is>
          <t>2016/17</t>
        </is>
      </c>
      <c r="E1061" s="1113" t="n">
        <v>2</v>
      </c>
      <c r="F1061" s="48" t="n">
        <v>393.943</v>
      </c>
      <c r="G1061" s="48" t="n">
        <v>393.8</v>
      </c>
    </row>
    <row r="1062" ht="10.05" customHeight="1" s="1003">
      <c r="A1062" s="45" t="inlineStr">
        <is>
          <t>OLEAGINEUX</t>
        </is>
      </c>
      <c r="B1062" s="45" t="inlineStr">
        <is>
          <t>Tournesol</t>
        </is>
      </c>
      <c r="C1062" s="1112" t="n">
        <v>2017</v>
      </c>
      <c r="D1062" s="45" t="inlineStr">
        <is>
          <t>2016/17</t>
        </is>
      </c>
      <c r="E1062" s="1113" t="n">
        <v>3</v>
      </c>
      <c r="F1062" s="48" t="n">
        <v>697.251</v>
      </c>
      <c r="G1062" s="48" t="n">
        <v>419.5</v>
      </c>
    </row>
    <row r="1063" ht="10.05" customHeight="1" s="1003">
      <c r="A1063" s="45" t="inlineStr">
        <is>
          <t>OLEAGINEUX</t>
        </is>
      </c>
      <c r="B1063" s="45" t="inlineStr">
        <is>
          <t>Tournesol</t>
        </is>
      </c>
      <c r="C1063" s="1112" t="n">
        <v>2017</v>
      </c>
      <c r="D1063" s="45" t="inlineStr">
        <is>
          <t>2016/17</t>
        </is>
      </c>
      <c r="E1063" s="1113" t="n">
        <v>4</v>
      </c>
      <c r="F1063" s="48" t="n">
        <v>552.625</v>
      </c>
      <c r="G1063" s="48" t="n">
        <v>322.635</v>
      </c>
    </row>
    <row r="1064" ht="10.05" customHeight="1" s="1003">
      <c r="A1064" s="45" t="inlineStr">
        <is>
          <t>OLEAGINEUX</t>
        </is>
      </c>
      <c r="B1064" s="45" t="inlineStr">
        <is>
          <t>Tournesol</t>
        </is>
      </c>
      <c r="C1064" s="1112" t="n">
        <v>2017</v>
      </c>
      <c r="D1064" s="45" t="inlineStr">
        <is>
          <t>2016/17</t>
        </is>
      </c>
      <c r="E1064" s="1113" t="n">
        <v>5</v>
      </c>
      <c r="F1064" s="48" t="n">
        <v>578.835</v>
      </c>
      <c r="G1064" s="48" t="n">
        <v>332</v>
      </c>
    </row>
    <row r="1065" ht="10.05" customHeight="1" s="1003">
      <c r="A1065" s="45" t="inlineStr">
        <is>
          <t>OLEAGINEUX</t>
        </is>
      </c>
      <c r="B1065" s="45" t="inlineStr">
        <is>
          <t>Tournesol</t>
        </is>
      </c>
      <c r="C1065" s="1112" t="n">
        <v>2017</v>
      </c>
      <c r="D1065" s="45" t="inlineStr">
        <is>
          <t>2016/17</t>
        </is>
      </c>
      <c r="E1065" s="1113" t="n">
        <v>6</v>
      </c>
      <c r="F1065" s="48" t="n">
        <v>549.789</v>
      </c>
      <c r="G1065" s="48" t="n">
        <v>408.7</v>
      </c>
    </row>
    <row r="1066" ht="10.05" customHeight="1" s="1003">
      <c r="A1066" s="45" t="inlineStr">
        <is>
          <t>OLEAGINEUX</t>
        </is>
      </c>
      <c r="B1066" s="45" t="inlineStr">
        <is>
          <t>Tournesol</t>
        </is>
      </c>
      <c r="C1066" s="1112" t="n">
        <v>2017</v>
      </c>
      <c r="D1066" s="45" t="inlineStr">
        <is>
          <t>2017/18</t>
        </is>
      </c>
      <c r="E1066" s="1113" t="n">
        <v>7</v>
      </c>
      <c r="F1066" s="48" t="n">
        <v>585.2329999999999</v>
      </c>
      <c r="G1066" s="48" t="n">
        <v>389.4</v>
      </c>
    </row>
    <row r="1067" ht="10.05" customHeight="1" s="1003">
      <c r="A1067" s="45" t="inlineStr">
        <is>
          <t>OLEAGINEUX</t>
        </is>
      </c>
      <c r="B1067" s="45" t="inlineStr">
        <is>
          <t>Tournesol</t>
        </is>
      </c>
      <c r="C1067" s="1112" t="n">
        <v>2017</v>
      </c>
      <c r="D1067" s="45" t="inlineStr">
        <is>
          <t>2017/18</t>
        </is>
      </c>
      <c r="E1067" s="1113" t="n">
        <v>8</v>
      </c>
      <c r="F1067" s="48" t="n">
        <v>565.135</v>
      </c>
      <c r="G1067" s="48" t="n">
        <v>231.1</v>
      </c>
    </row>
    <row r="1068" ht="10.05" customHeight="1" s="1003">
      <c r="A1068" s="45" t="inlineStr">
        <is>
          <t>OLEAGINEUX</t>
        </is>
      </c>
      <c r="B1068" s="45" t="inlineStr">
        <is>
          <t>Tournesol</t>
        </is>
      </c>
      <c r="C1068" s="1112" t="n">
        <v>2017</v>
      </c>
      <c r="D1068" s="45" t="inlineStr">
        <is>
          <t>2017/18</t>
        </is>
      </c>
      <c r="E1068" s="1113" t="n">
        <v>9</v>
      </c>
      <c r="F1068" s="48" t="n">
        <v>472.565</v>
      </c>
      <c r="G1068" s="48" t="n">
        <v>176.9</v>
      </c>
    </row>
    <row r="1069" ht="10.05" customHeight="1" s="1003">
      <c r="A1069" s="45" t="inlineStr">
        <is>
          <t>OLEAGINEUX</t>
        </is>
      </c>
      <c r="B1069" s="45" t="inlineStr">
        <is>
          <t>Tournesol</t>
        </is>
      </c>
      <c r="C1069" s="1112" t="n">
        <v>2017</v>
      </c>
      <c r="D1069" s="45" t="inlineStr">
        <is>
          <t>2017/18</t>
        </is>
      </c>
      <c r="E1069" s="1113" t="n">
        <v>10</v>
      </c>
      <c r="F1069" s="48" t="n">
        <v>501.494</v>
      </c>
      <c r="G1069" s="48" t="n">
        <v>273.279</v>
      </c>
    </row>
    <row r="1070" ht="10.05" customHeight="1" s="1003">
      <c r="A1070" s="45" t="inlineStr">
        <is>
          <t>OLEAGINEUX</t>
        </is>
      </c>
      <c r="B1070" s="45" t="inlineStr">
        <is>
          <t>Tournesol</t>
        </is>
      </c>
      <c r="C1070" s="1112" t="n">
        <v>2017</v>
      </c>
      <c r="D1070" s="45" t="inlineStr">
        <is>
          <t>2017/18</t>
        </is>
      </c>
      <c r="E1070" s="1113" t="n">
        <v>11</v>
      </c>
      <c r="F1070" s="48" t="n">
        <v>660.3</v>
      </c>
      <c r="G1070" s="48" t="n">
        <v>221.479</v>
      </c>
    </row>
    <row r="1071" ht="10.05" customHeight="1" s="1003">
      <c r="A1071" s="45" t="inlineStr">
        <is>
          <t>OLEAGINEUX</t>
        </is>
      </c>
      <c r="B1071" s="45" t="inlineStr">
        <is>
          <t>Tournesol</t>
        </is>
      </c>
      <c r="C1071" s="1112" t="n">
        <v>2017</v>
      </c>
      <c r="D1071" s="45" t="inlineStr">
        <is>
          <t>2017/18</t>
        </is>
      </c>
      <c r="E1071" s="1113" t="n">
        <v>12</v>
      </c>
      <c r="F1071" s="48" t="n">
        <v>749.979</v>
      </c>
      <c r="G1071" s="48" t="n">
        <v>281.933</v>
      </c>
    </row>
    <row r="1072" ht="10.05" customHeight="1" s="1003">
      <c r="A1072" s="45" t="inlineStr">
        <is>
          <t>OLEAGINEUX</t>
        </is>
      </c>
      <c r="B1072" s="45" t="inlineStr">
        <is>
          <t>Tournesol</t>
        </is>
      </c>
      <c r="C1072" s="1112" t="n">
        <v>2018</v>
      </c>
      <c r="D1072" s="45" t="inlineStr">
        <is>
          <t>2017/18</t>
        </is>
      </c>
      <c r="E1072" s="1113" t="n">
        <v>1</v>
      </c>
      <c r="F1072" s="48" t="n">
        <v>859.16</v>
      </c>
      <c r="G1072" s="48" t="n">
        <v>318.716</v>
      </c>
    </row>
    <row r="1073" ht="10.05" customHeight="1" s="1003">
      <c r="A1073" s="45" t="inlineStr">
        <is>
          <t>OLEAGINEUX</t>
        </is>
      </c>
      <c r="B1073" s="45" t="inlineStr">
        <is>
          <t>Tournesol</t>
        </is>
      </c>
      <c r="C1073" s="1112" t="n">
        <v>2018</v>
      </c>
      <c r="D1073" s="45" t="inlineStr">
        <is>
          <t>2017/18</t>
        </is>
      </c>
      <c r="E1073" s="1113" t="n">
        <v>2</v>
      </c>
      <c r="F1073" s="48" t="n">
        <v>1047.387</v>
      </c>
      <c r="G1073" s="48" t="n">
        <v>394.032</v>
      </c>
    </row>
    <row r="1074" ht="10.05" customHeight="1" s="1003">
      <c r="A1074" s="45" t="inlineStr">
        <is>
          <t>OLEAGINEUX</t>
        </is>
      </c>
      <c r="B1074" s="45" t="inlineStr">
        <is>
          <t>Tournesol</t>
        </is>
      </c>
      <c r="C1074" s="1112" t="n">
        <v>2018</v>
      </c>
      <c r="D1074" s="45" t="inlineStr">
        <is>
          <t>2017/18</t>
        </is>
      </c>
      <c r="E1074" s="1113" t="n">
        <v>3</v>
      </c>
      <c r="F1074" s="48" t="n">
        <v>940.509</v>
      </c>
      <c r="G1074" s="48" t="n">
        <v>363.993</v>
      </c>
    </row>
    <row r="1075" ht="10.05" customHeight="1" s="1003">
      <c r="A1075" s="45" t="inlineStr">
        <is>
          <t>OLEAGINEUX</t>
        </is>
      </c>
      <c r="B1075" s="45" t="inlineStr">
        <is>
          <t>Tournesol</t>
        </is>
      </c>
      <c r="C1075" s="1112" t="n">
        <v>2018</v>
      </c>
      <c r="D1075" s="45" t="inlineStr">
        <is>
          <t>2017/18</t>
        </is>
      </c>
      <c r="E1075" s="1113" t="n">
        <v>4</v>
      </c>
      <c r="F1075" s="48" t="n">
        <v>834.572</v>
      </c>
      <c r="G1075" s="48" t="n">
        <v>424.472</v>
      </c>
    </row>
    <row r="1076" ht="10.05" customHeight="1" s="1003">
      <c r="A1076" s="45" t="inlineStr">
        <is>
          <t>OLEAGINEUX</t>
        </is>
      </c>
      <c r="B1076" s="45" t="inlineStr">
        <is>
          <t>Tournesol</t>
        </is>
      </c>
      <c r="C1076" s="1112" t="n">
        <v>2018</v>
      </c>
      <c r="D1076" s="45" t="inlineStr">
        <is>
          <t>2017/18</t>
        </is>
      </c>
      <c r="E1076" s="1113" t="n">
        <v>5</v>
      </c>
      <c r="F1076" s="48" t="n">
        <v>731.04</v>
      </c>
      <c r="G1076" s="48" t="n">
        <v>395.133</v>
      </c>
    </row>
    <row r="1077" ht="10.05" customHeight="1" s="1003">
      <c r="A1077" s="45" t="inlineStr">
        <is>
          <t>OLEAGINEUX</t>
        </is>
      </c>
      <c r="B1077" s="45" t="inlineStr">
        <is>
          <t>Tournesol</t>
        </is>
      </c>
      <c r="C1077" s="1112" t="n">
        <v>2018</v>
      </c>
      <c r="D1077" s="45" t="inlineStr">
        <is>
          <t>2017/18</t>
        </is>
      </c>
      <c r="E1077" s="1113" t="n">
        <v>6</v>
      </c>
      <c r="F1077" s="48" t="n">
        <v>1025.072</v>
      </c>
      <c r="G1077" s="48" t="n">
        <v>360.072</v>
      </c>
    </row>
    <row r="1078" ht="10.05" customHeight="1" s="1003">
      <c r="A1078" s="45" t="inlineStr">
        <is>
          <t>OLEAGINEUX</t>
        </is>
      </c>
      <c r="B1078" s="45" t="inlineStr">
        <is>
          <t>Tournesol</t>
        </is>
      </c>
      <c r="C1078" s="1112" t="n">
        <v>2018</v>
      </c>
      <c r="D1078" s="45" t="inlineStr">
        <is>
          <t>2018/19</t>
        </is>
      </c>
      <c r="E1078" s="1113" t="n">
        <v>7</v>
      </c>
      <c r="F1078" s="48" t="n">
        <v>571.522</v>
      </c>
      <c r="G1078" s="48" t="n">
        <v>317.823</v>
      </c>
    </row>
    <row r="1079" ht="10.05" customHeight="1" s="1003">
      <c r="A1079" s="45" t="inlineStr">
        <is>
          <t>OLEAGINEUX</t>
        </is>
      </c>
      <c r="B1079" s="45" t="inlineStr">
        <is>
          <t>Tournesol</t>
        </is>
      </c>
      <c r="C1079" s="1112" t="n">
        <v>2018</v>
      </c>
      <c r="D1079" s="45" t="inlineStr">
        <is>
          <t>2018/19</t>
        </is>
      </c>
      <c r="E1079" s="1113" t="n">
        <v>8</v>
      </c>
      <c r="F1079" s="48" t="n">
        <v>1234.311</v>
      </c>
      <c r="G1079" s="48" t="n">
        <v>534.121</v>
      </c>
    </row>
    <row r="1080" ht="10.05" customHeight="1" s="1003">
      <c r="A1080" s="45" t="inlineStr">
        <is>
          <t>OLEAGINEUX</t>
        </is>
      </c>
      <c r="B1080" s="45" t="inlineStr">
        <is>
          <t>Tournesol</t>
        </is>
      </c>
      <c r="C1080" s="1112" t="n">
        <v>2018</v>
      </c>
      <c r="D1080" s="45" t="inlineStr">
        <is>
          <t>2018/19</t>
        </is>
      </c>
      <c r="E1080" s="1113" t="n">
        <v>9</v>
      </c>
      <c r="F1080" s="48" t="n">
        <v>895.981</v>
      </c>
      <c r="G1080" s="48" t="n">
        <v>298.882</v>
      </c>
    </row>
    <row r="1081" ht="10.05" customHeight="1" s="1003">
      <c r="A1081" s="45" t="inlineStr">
        <is>
          <t>OLEAGINEUX</t>
        </is>
      </c>
      <c r="B1081" s="45" t="inlineStr">
        <is>
          <t>Tournesol</t>
        </is>
      </c>
      <c r="C1081" s="1112" t="n">
        <v>2018</v>
      </c>
      <c r="D1081" s="45" t="inlineStr">
        <is>
          <t>2018/19</t>
        </is>
      </c>
      <c r="E1081" s="1113" t="n">
        <v>10</v>
      </c>
      <c r="F1081" s="48" t="n">
        <v>896.9059999999999</v>
      </c>
      <c r="G1081" s="48" t="n">
        <v>394.345</v>
      </c>
    </row>
    <row r="1082" ht="10.05" customHeight="1" s="1003">
      <c r="A1082" s="45" t="inlineStr">
        <is>
          <t>OLEAGINEUX</t>
        </is>
      </c>
      <c r="B1082" s="45" t="inlineStr">
        <is>
          <t>Tournesol</t>
        </is>
      </c>
      <c r="C1082" s="1112" t="n">
        <v>2018</v>
      </c>
      <c r="D1082" s="45" t="inlineStr">
        <is>
          <t>2018/19</t>
        </is>
      </c>
      <c r="E1082" s="1113" t="n">
        <v>11</v>
      </c>
      <c r="F1082" s="48" t="n">
        <v>792.22</v>
      </c>
      <c r="G1082" s="48" t="n">
        <v>489.893</v>
      </c>
    </row>
    <row r="1083" ht="10.05" customHeight="1" s="1003">
      <c r="A1083" s="45" t="inlineStr">
        <is>
          <t>OLEAGINEUX</t>
        </is>
      </c>
      <c r="B1083" s="45" t="inlineStr">
        <is>
          <t>Tournesol</t>
        </is>
      </c>
      <c r="C1083" s="1112" t="n">
        <v>2018</v>
      </c>
      <c r="D1083" s="45" t="inlineStr">
        <is>
          <t>2018/19</t>
        </is>
      </c>
      <c r="E1083" s="1113" t="n">
        <v>12</v>
      </c>
      <c r="F1083" s="48" t="n">
        <v>682.221</v>
      </c>
      <c r="G1083" s="48" t="n">
        <v>343.252</v>
      </c>
    </row>
    <row r="1084" ht="10.05" customHeight="1" s="1003">
      <c r="A1084" s="45" t="inlineStr">
        <is>
          <t>OLEAGINEUX</t>
        </is>
      </c>
      <c r="B1084" s="45" t="inlineStr">
        <is>
          <t>Tournesol</t>
        </is>
      </c>
      <c r="C1084" s="1112" t="n">
        <v>2019</v>
      </c>
      <c r="D1084" s="45" t="inlineStr">
        <is>
          <t>2018/19</t>
        </is>
      </c>
      <c r="E1084" s="1113" t="n">
        <v>1</v>
      </c>
      <c r="F1084" s="48" t="n">
        <v>664.715</v>
      </c>
      <c r="G1084" s="48" t="n">
        <v>462.648</v>
      </c>
    </row>
    <row r="1085" ht="10.05" customHeight="1" s="1003">
      <c r="A1085" s="45" t="inlineStr">
        <is>
          <t>OLEAGINEUX</t>
        </is>
      </c>
      <c r="B1085" s="45" t="inlineStr">
        <is>
          <t>Tournesol</t>
        </is>
      </c>
      <c r="C1085" s="1112" t="n">
        <v>2019</v>
      </c>
      <c r="D1085" s="45" t="inlineStr">
        <is>
          <t>2018/19</t>
        </is>
      </c>
      <c r="E1085" s="1113" t="n">
        <v>2</v>
      </c>
      <c r="F1085" s="48" t="n">
        <v>728.846</v>
      </c>
      <c r="G1085" s="48" t="n">
        <v>303.07</v>
      </c>
    </row>
    <row r="1086" ht="10.05" customHeight="1" s="1003">
      <c r="A1086" s="45" t="inlineStr">
        <is>
          <t>OLEAGINEUX</t>
        </is>
      </c>
      <c r="B1086" s="45" t="inlineStr">
        <is>
          <t>Tournesol</t>
        </is>
      </c>
      <c r="C1086" s="1112" t="n">
        <v>2019</v>
      </c>
      <c r="D1086" s="45" t="inlineStr">
        <is>
          <t>2018/19</t>
        </is>
      </c>
      <c r="E1086" s="1113" t="n">
        <v>3</v>
      </c>
      <c r="F1086" s="48" t="n">
        <v>685.212</v>
      </c>
      <c r="G1086" s="48" t="n">
        <v>283.848</v>
      </c>
    </row>
    <row r="1087" ht="10.05" customHeight="1" s="1003">
      <c r="A1087" s="45" t="inlineStr">
        <is>
          <t>OLEAGINEUX</t>
        </is>
      </c>
      <c r="B1087" s="45" t="inlineStr">
        <is>
          <t>Tournesol</t>
        </is>
      </c>
      <c r="C1087" s="1112" t="n">
        <v>2019</v>
      </c>
      <c r="D1087" s="45" t="inlineStr">
        <is>
          <t>2018/19</t>
        </is>
      </c>
      <c r="E1087" s="1113" t="n">
        <v>4</v>
      </c>
      <c r="F1087" s="48" t="n">
        <v>620.947</v>
      </c>
      <c r="G1087" s="48" t="n">
        <v>241.38</v>
      </c>
    </row>
    <row r="1088" ht="10.05" customHeight="1" s="1003">
      <c r="A1088" s="45" t="inlineStr">
        <is>
          <t>OLEAGINEUX</t>
        </is>
      </c>
      <c r="B1088" s="45" t="inlineStr">
        <is>
          <t>Tournesol</t>
        </is>
      </c>
      <c r="C1088" s="1112" t="n">
        <v>2019</v>
      </c>
      <c r="D1088" s="45" t="inlineStr">
        <is>
          <t>2018/19</t>
        </is>
      </c>
      <c r="E1088" s="1113" t="n">
        <v>5</v>
      </c>
      <c r="F1088" s="48" t="n">
        <v>516.256</v>
      </c>
      <c r="G1088" s="48" t="n">
        <v>231.823</v>
      </c>
    </row>
    <row r="1089" ht="10.05" customHeight="1" s="1003">
      <c r="A1089" s="45" t="inlineStr">
        <is>
          <t>OLEAGINEUX</t>
        </is>
      </c>
      <c r="B1089" s="45" t="inlineStr">
        <is>
          <t>Tournesol</t>
        </is>
      </c>
      <c r="C1089" s="1112" t="n">
        <v>2019</v>
      </c>
      <c r="D1089" s="45" t="inlineStr">
        <is>
          <t>2018/19</t>
        </is>
      </c>
      <c r="E1089" s="1113" t="n">
        <v>6</v>
      </c>
      <c r="F1089" s="48" t="n">
        <v>1179.731</v>
      </c>
      <c r="G1089" s="48" t="n">
        <v>240.322</v>
      </c>
    </row>
    <row r="1090" ht="10.05" customHeight="1" s="1003">
      <c r="A1090" s="45" t="inlineStr">
        <is>
          <t>OLEAGINEUX</t>
        </is>
      </c>
      <c r="B1090" s="45" t="inlineStr">
        <is>
          <t>Tournesol</t>
        </is>
      </c>
      <c r="C1090" s="1112" t="n">
        <v>2019</v>
      </c>
      <c r="D1090" s="45" t="inlineStr">
        <is>
          <t>2019/20</t>
        </is>
      </c>
      <c r="E1090" s="1113" t="n">
        <v>7</v>
      </c>
      <c r="F1090" s="48" t="n">
        <v>1416.942</v>
      </c>
      <c r="G1090" s="48" t="n">
        <v>280.664</v>
      </c>
    </row>
    <row r="1091" ht="10.05" customHeight="1" s="1003">
      <c r="A1091" s="45" t="inlineStr">
        <is>
          <t>OLEAGINEUX</t>
        </is>
      </c>
      <c r="B1091" s="45" t="inlineStr">
        <is>
          <t>Tournesol</t>
        </is>
      </c>
      <c r="C1091" s="1112" t="n">
        <v>2019</v>
      </c>
      <c r="D1091" s="45" t="inlineStr">
        <is>
          <t>2019/20</t>
        </is>
      </c>
      <c r="E1091" s="1113" t="n">
        <v>8</v>
      </c>
      <c r="F1091" s="48" t="n">
        <v>1258.354</v>
      </c>
      <c r="G1091" s="48" t="n">
        <v>311.883</v>
      </c>
    </row>
    <row r="1092" ht="10.05" customHeight="1" s="1003">
      <c r="A1092" s="45" t="inlineStr">
        <is>
          <t>OLEAGINEUX</t>
        </is>
      </c>
      <c r="B1092" s="45" t="inlineStr">
        <is>
          <t>Tournesol</t>
        </is>
      </c>
      <c r="C1092" s="1112" t="n">
        <v>2019</v>
      </c>
      <c r="D1092" s="45" t="inlineStr">
        <is>
          <t>2019/20</t>
        </is>
      </c>
      <c r="E1092" s="1113" t="n">
        <v>9</v>
      </c>
      <c r="F1092" s="48" t="n">
        <v>1445.893</v>
      </c>
      <c r="G1092" s="48" t="n">
        <v>289.926</v>
      </c>
    </row>
    <row r="1093" ht="10.05" customHeight="1" s="1003">
      <c r="A1093" s="45" t="inlineStr">
        <is>
          <t>OLEAGINEUX</t>
        </is>
      </c>
      <c r="B1093" s="45" t="inlineStr">
        <is>
          <t>Tournesol</t>
        </is>
      </c>
      <c r="C1093" s="1112" t="n">
        <v>2019</v>
      </c>
      <c r="D1093" s="45" t="inlineStr">
        <is>
          <t>2019/20</t>
        </is>
      </c>
      <c r="E1093" s="1113" t="n">
        <v>10</v>
      </c>
      <c r="F1093" s="48" t="n">
        <v>801.236</v>
      </c>
      <c r="G1093" s="48" t="n">
        <v>254.295</v>
      </c>
    </row>
    <row r="1094" ht="10.05" customHeight="1" s="1003">
      <c r="A1094" s="45" t="inlineStr">
        <is>
          <t>OLEAGINEUX</t>
        </is>
      </c>
      <c r="B1094" s="45" t="inlineStr">
        <is>
          <t>Tournesol</t>
        </is>
      </c>
      <c r="C1094" s="1112" t="n">
        <v>2019</v>
      </c>
      <c r="D1094" s="45" t="inlineStr">
        <is>
          <t>2019/20</t>
        </is>
      </c>
      <c r="E1094" s="1113" t="n">
        <v>11</v>
      </c>
      <c r="F1094" s="48" t="n">
        <v>689.784</v>
      </c>
      <c r="G1094" s="48" t="n">
        <v>312.041</v>
      </c>
    </row>
    <row r="1095" ht="10.05" customHeight="1" s="1003">
      <c r="A1095" s="45" t="inlineStr">
        <is>
          <t>OLEAGINEUX</t>
        </is>
      </c>
      <c r="B1095" s="45" t="inlineStr">
        <is>
          <t>Tournesol</t>
        </is>
      </c>
      <c r="C1095" s="1112" t="n">
        <v>2019</v>
      </c>
      <c r="D1095" s="45" t="inlineStr">
        <is>
          <t>2019/20</t>
        </is>
      </c>
      <c r="E1095" s="1113" t="n">
        <v>12</v>
      </c>
      <c r="F1095" s="48" t="n">
        <v>659.2329999999999</v>
      </c>
      <c r="G1095" s="48" t="n">
        <v>270.484</v>
      </c>
    </row>
    <row r="1096" ht="10.05" customHeight="1" s="1003">
      <c r="A1096" s="45" t="inlineStr">
        <is>
          <t>OLEAGINEUX</t>
        </is>
      </c>
      <c r="B1096" s="45" t="inlineStr">
        <is>
          <t>Tournesol</t>
        </is>
      </c>
      <c r="C1096" s="1112" t="n">
        <v>2020</v>
      </c>
      <c r="D1096" s="45" t="inlineStr">
        <is>
          <t>2019/20</t>
        </is>
      </c>
      <c r="E1096" s="1113" t="n">
        <v>1</v>
      </c>
      <c r="F1096" s="48" t="n">
        <v>668.5</v>
      </c>
      <c r="G1096" s="48" t="n">
        <v>265.009</v>
      </c>
    </row>
    <row r="1097" ht="10.05" customHeight="1" s="1003">
      <c r="A1097" s="45" t="inlineStr">
        <is>
          <t>OLEAGINEUX</t>
        </is>
      </c>
      <c r="B1097" s="45" t="inlineStr">
        <is>
          <t>Tournesol</t>
        </is>
      </c>
      <c r="C1097" s="1112" t="n">
        <v>2020</v>
      </c>
      <c r="D1097" s="45" t="inlineStr">
        <is>
          <t>2019/20</t>
        </is>
      </c>
      <c r="E1097" s="1113" t="n">
        <v>2</v>
      </c>
      <c r="F1097" s="48" t="n">
        <v>542.1130000000001</v>
      </c>
      <c r="G1097" s="48" t="n">
        <v>254.099</v>
      </c>
    </row>
    <row r="1098" ht="10.05" customHeight="1" s="1003">
      <c r="A1098" s="45" t="inlineStr">
        <is>
          <t>OLEAGINEUX</t>
        </is>
      </c>
      <c r="B1098" s="45" t="inlineStr">
        <is>
          <t>Tournesol</t>
        </is>
      </c>
      <c r="C1098" s="1112" t="n">
        <v>2020</v>
      </c>
      <c r="D1098" s="45" t="inlineStr">
        <is>
          <t>2019/20</t>
        </is>
      </c>
      <c r="E1098" s="1113" t="n">
        <v>3</v>
      </c>
      <c r="F1098" s="48" t="n">
        <v>1296.565</v>
      </c>
      <c r="G1098" s="48" t="n">
        <v>298.909</v>
      </c>
    </row>
    <row r="1099" ht="10.05" customHeight="1" s="1003">
      <c r="A1099" s="45" t="inlineStr">
        <is>
          <t>OLEAGINEUX</t>
        </is>
      </c>
      <c r="B1099" s="45" t="inlineStr">
        <is>
          <t>Tournesol</t>
        </is>
      </c>
      <c r="C1099" s="1112" t="n">
        <v>2020</v>
      </c>
      <c r="D1099" s="45" t="inlineStr">
        <is>
          <t>2019/20</t>
        </is>
      </c>
      <c r="E1099" s="1113" t="n">
        <v>4</v>
      </c>
      <c r="F1099" s="48" t="n">
        <v>1276.655</v>
      </c>
      <c r="G1099" s="48" t="n">
        <v>245.739</v>
      </c>
    </row>
    <row r="1100" ht="10.05" customHeight="1" s="1003">
      <c r="A1100" s="45" t="inlineStr">
        <is>
          <t>OLEAGINEUX</t>
        </is>
      </c>
      <c r="B1100" s="45" t="inlineStr">
        <is>
          <t>Tournesol</t>
        </is>
      </c>
      <c r="C1100" s="1112" t="n">
        <v>2020</v>
      </c>
      <c r="D1100" s="45" t="inlineStr">
        <is>
          <t>2019/20</t>
        </is>
      </c>
      <c r="E1100" s="1113" t="n">
        <v>5</v>
      </c>
      <c r="F1100" s="48" t="n">
        <v>1029.655</v>
      </c>
      <c r="G1100" s="48" t="n">
        <v>235.897</v>
      </c>
    </row>
    <row r="1101" ht="10.05" customHeight="1" s="1003">
      <c r="A1101" s="45" t="inlineStr">
        <is>
          <t>OLEAGINEUX</t>
        </is>
      </c>
      <c r="B1101" s="45" t="inlineStr">
        <is>
          <t>Tournesol</t>
        </is>
      </c>
      <c r="C1101" s="1112" t="n">
        <v>2020</v>
      </c>
      <c r="D1101" s="45" t="inlineStr">
        <is>
          <t>2019/20</t>
        </is>
      </c>
      <c r="E1101" s="1113" t="n">
        <v>6</v>
      </c>
      <c r="F1101" s="48" t="n">
        <v>1083.085</v>
      </c>
      <c r="G1101" s="48" t="n">
        <v>309.901</v>
      </c>
    </row>
    <row r="1102" ht="10.05" customHeight="1" s="1003">
      <c r="A1102" s="45" t="inlineStr">
        <is>
          <t>OLEAGINEUX</t>
        </is>
      </c>
      <c r="B1102" s="45" t="inlineStr">
        <is>
          <t>Tournesol</t>
        </is>
      </c>
      <c r="C1102" s="1112" t="n">
        <v>2020</v>
      </c>
      <c r="D1102" s="45" t="inlineStr">
        <is>
          <t>2020/21</t>
        </is>
      </c>
      <c r="E1102" s="1113" t="n">
        <v>7</v>
      </c>
      <c r="F1102" s="48" t="n">
        <v>884.725</v>
      </c>
      <c r="G1102" s="48" t="n">
        <v>241.184</v>
      </c>
    </row>
    <row r="1103" ht="10.05" customHeight="1" s="1003">
      <c r="A1103" s="45" t="inlineStr">
        <is>
          <t>OLEAGINEUX</t>
        </is>
      </c>
      <c r="B1103" s="45" t="inlineStr">
        <is>
          <t>Tournesol</t>
        </is>
      </c>
      <c r="C1103" s="1112" t="n">
        <v>2020</v>
      </c>
      <c r="D1103" s="45" t="inlineStr">
        <is>
          <t>2020/21</t>
        </is>
      </c>
      <c r="E1103" s="1113" t="n">
        <v>8</v>
      </c>
      <c r="F1103" s="48" t="n">
        <v>690.952</v>
      </c>
      <c r="G1103" s="48" t="n">
        <v>325.343</v>
      </c>
    </row>
    <row r="1104" ht="10.05" customHeight="1" s="1003">
      <c r="A1104" s="45" t="inlineStr">
        <is>
          <t>OLEAGINEUX</t>
        </is>
      </c>
      <c r="B1104" s="45" t="inlineStr">
        <is>
          <t>Tournesol</t>
        </is>
      </c>
      <c r="C1104" s="1112" t="n">
        <v>2020</v>
      </c>
      <c r="D1104" s="45" t="inlineStr">
        <is>
          <t>2020/21</t>
        </is>
      </c>
      <c r="E1104" s="1113" t="n">
        <v>9</v>
      </c>
      <c r="F1104" s="48" t="n">
        <v>747.355</v>
      </c>
      <c r="G1104" s="48" t="n">
        <v>320.154</v>
      </c>
    </row>
    <row r="1105" ht="10.05" customHeight="1" s="1003">
      <c r="A1105" s="45" t="inlineStr">
        <is>
          <t>OLEAGINEUX</t>
        </is>
      </c>
      <c r="B1105" s="45" t="inlineStr">
        <is>
          <t>Tournesol</t>
        </is>
      </c>
      <c r="C1105" s="1112" t="n">
        <v>2020</v>
      </c>
      <c r="D1105" s="45" t="inlineStr">
        <is>
          <t>2020/21</t>
        </is>
      </c>
      <c r="E1105" s="1113" t="n">
        <v>10</v>
      </c>
      <c r="F1105" s="48" t="n">
        <v>1063.379</v>
      </c>
      <c r="G1105" s="48" t="n">
        <v>323.739</v>
      </c>
    </row>
    <row r="1106" ht="10.05" customHeight="1" s="1003">
      <c r="A1106" s="45" t="inlineStr">
        <is>
          <t>OLEAGINEUX</t>
        </is>
      </c>
      <c r="B1106" s="45" t="inlineStr">
        <is>
          <t>Tournesol</t>
        </is>
      </c>
      <c r="C1106" s="1112" t="n">
        <v>2020</v>
      </c>
      <c r="D1106" s="45" t="inlineStr">
        <is>
          <t>2020/21</t>
        </is>
      </c>
      <c r="E1106" s="1113" t="n">
        <v>11</v>
      </c>
      <c r="F1106" s="48" t="n">
        <v>1018.413</v>
      </c>
      <c r="G1106" s="48" t="n">
        <v>422.969</v>
      </c>
    </row>
    <row r="1107" ht="10.05" customHeight="1" s="1003">
      <c r="A1107" s="45" t="inlineStr">
        <is>
          <t>OLEAGINEUX</t>
        </is>
      </c>
      <c r="B1107" s="45" t="inlineStr">
        <is>
          <t>Tournesol</t>
        </is>
      </c>
      <c r="C1107" s="1112" t="n">
        <v>2020</v>
      </c>
      <c r="D1107" s="45" t="inlineStr">
        <is>
          <t>2020/21</t>
        </is>
      </c>
      <c r="E1107" s="1113" t="n">
        <v>12</v>
      </c>
      <c r="F1107" s="48" t="n">
        <v>916.104</v>
      </c>
      <c r="G1107" s="48" t="n">
        <v>250.775</v>
      </c>
    </row>
    <row r="1108" ht="10.05" customHeight="1" s="1003">
      <c r="A1108" s="45" t="inlineStr">
        <is>
          <t>OLEAGINEUX</t>
        </is>
      </c>
      <c r="B1108" s="45" t="inlineStr">
        <is>
          <t>Tournesol</t>
        </is>
      </c>
      <c r="C1108" s="1112" t="n">
        <v>2021</v>
      </c>
      <c r="D1108" s="45" t="inlineStr">
        <is>
          <t>2020/21</t>
        </is>
      </c>
      <c r="E1108" s="1113" t="n">
        <v>1</v>
      </c>
      <c r="F1108" s="48" t="n">
        <v>1154.925</v>
      </c>
      <c r="G1108" s="48" t="n">
        <v>696.64</v>
      </c>
    </row>
    <row r="1109" ht="10.05" customHeight="1" s="1003">
      <c r="A1109" s="45" t="inlineStr">
        <is>
          <t>OLEAGINEUX</t>
        </is>
      </c>
      <c r="B1109" s="45" t="inlineStr">
        <is>
          <t>Tournesol</t>
        </is>
      </c>
      <c r="C1109" s="1112" t="n">
        <v>2021</v>
      </c>
      <c r="D1109" s="45" t="inlineStr">
        <is>
          <t>2020/21</t>
        </is>
      </c>
      <c r="E1109" s="1113" t="n">
        <v>2</v>
      </c>
      <c r="F1109" s="48" t="n">
        <v>1037.407</v>
      </c>
      <c r="G1109" s="48" t="n">
        <v>501.949</v>
      </c>
    </row>
    <row r="1110" ht="10.05" customHeight="1" s="1003">
      <c r="A1110" s="45" t="inlineStr">
        <is>
          <t>OLEAGINEUX</t>
        </is>
      </c>
      <c r="B1110" s="45" t="inlineStr">
        <is>
          <t>Tournesol</t>
        </is>
      </c>
      <c r="C1110" s="1112" t="n">
        <v>2021</v>
      </c>
      <c r="D1110" s="45" t="inlineStr">
        <is>
          <t>2020/21</t>
        </is>
      </c>
      <c r="E1110" s="1113" t="n">
        <v>3</v>
      </c>
      <c r="F1110" s="48" t="n">
        <v>1837.316</v>
      </c>
      <c r="G1110" s="48" t="n">
        <v>534.207</v>
      </c>
    </row>
    <row r="1111" ht="10.05" customHeight="1" s="1003">
      <c r="A1111" s="45" t="inlineStr">
        <is>
          <t>OLEAGINEUX</t>
        </is>
      </c>
      <c r="B1111" s="45" t="inlineStr">
        <is>
          <t>Tournesol</t>
        </is>
      </c>
      <c r="C1111" s="1112" t="n">
        <v>2021</v>
      </c>
      <c r="D1111" s="45" t="inlineStr">
        <is>
          <t>2020/21</t>
        </is>
      </c>
      <c r="E1111" s="1113" t="n">
        <v>4</v>
      </c>
      <c r="F1111" s="48" t="n">
        <v>1147.648</v>
      </c>
      <c r="G1111" s="48" t="n">
        <v>388.001</v>
      </c>
    </row>
    <row r="1112" ht="10.05" customHeight="1" s="1003">
      <c r="A1112" s="45" t="inlineStr">
        <is>
          <t>OLEAGINEUX</t>
        </is>
      </c>
      <c r="B1112" s="45" t="inlineStr">
        <is>
          <t>Tournesol</t>
        </is>
      </c>
      <c r="C1112" s="1112" t="n">
        <v>2021</v>
      </c>
      <c r="D1112" s="45" t="inlineStr">
        <is>
          <t>2020/21</t>
        </is>
      </c>
      <c r="E1112" s="1113" t="n">
        <v>5</v>
      </c>
      <c r="F1112" s="48" t="n">
        <v>445.852</v>
      </c>
      <c r="G1112" s="48" t="n">
        <v>463.276</v>
      </c>
    </row>
    <row r="1113" ht="10.05" customHeight="1" s="1003">
      <c r="A1113" s="45" t="inlineStr">
        <is>
          <t>OLEAGINEUX</t>
        </is>
      </c>
      <c r="B1113" s="45" t="inlineStr">
        <is>
          <t>Tournesol</t>
        </is>
      </c>
      <c r="C1113" s="1112" t="n">
        <v>2021</v>
      </c>
      <c r="D1113" s="45" t="inlineStr">
        <is>
          <t>2020/21</t>
        </is>
      </c>
      <c r="E1113" s="1113" t="n">
        <v>6</v>
      </c>
      <c r="F1113" s="48" t="n">
        <v>658.629</v>
      </c>
      <c r="G1113" s="48" t="n">
        <v>627.208</v>
      </c>
    </row>
    <row r="1114" ht="10.05" customHeight="1" s="1003">
      <c r="A1114" s="45" t="inlineStr">
        <is>
          <t>OLEAGINEUX</t>
        </is>
      </c>
      <c r="B1114" s="45" t="inlineStr">
        <is>
          <t>Tournesol</t>
        </is>
      </c>
      <c r="C1114" s="1112" t="n">
        <v>2021</v>
      </c>
      <c r="D1114" s="45" t="inlineStr">
        <is>
          <t>2021/22</t>
        </is>
      </c>
      <c r="E1114" s="1113" t="n">
        <v>7</v>
      </c>
      <c r="F1114" s="48" t="n">
        <v>616.8680000000001</v>
      </c>
      <c r="G1114" s="48" t="n">
        <v>615.125</v>
      </c>
    </row>
    <row r="1115" ht="10.05" customHeight="1" s="1003">
      <c r="A1115" s="45" t="inlineStr">
        <is>
          <t>OLEAGINEUX</t>
        </is>
      </c>
      <c r="B1115" s="45" t="inlineStr">
        <is>
          <t>Tournesol</t>
        </is>
      </c>
      <c r="C1115" s="1112" t="n">
        <v>2021</v>
      </c>
      <c r="D1115" s="45" t="inlineStr">
        <is>
          <t>2021/22</t>
        </is>
      </c>
      <c r="E1115" s="1113" t="n">
        <v>8</v>
      </c>
      <c r="F1115" s="48" t="n">
        <v>560.5549999999999</v>
      </c>
      <c r="G1115" s="48" t="n">
        <v>565.92</v>
      </c>
    </row>
    <row r="1116" ht="10.05" customHeight="1" s="1003">
      <c r="A1116" s="45" t="inlineStr">
        <is>
          <t>OLEAGINEUX</t>
        </is>
      </c>
      <c r="B1116" s="45" t="inlineStr">
        <is>
          <t>Tournesol</t>
        </is>
      </c>
      <c r="C1116" s="1112" t="n">
        <v>2021</v>
      </c>
      <c r="D1116" s="45" t="inlineStr">
        <is>
          <t>2021/22</t>
        </is>
      </c>
      <c r="E1116" s="1113" t="n">
        <v>9</v>
      </c>
      <c r="F1116" s="48" t="n">
        <v>870.112</v>
      </c>
      <c r="G1116" s="48" t="n">
        <v>654.952</v>
      </c>
    </row>
    <row r="1117" ht="10.05" customHeight="1" s="1003">
      <c r="A1117" s="45" t="inlineStr">
        <is>
          <t>OLEAGINEUX</t>
        </is>
      </c>
      <c r="B1117" s="45" t="inlineStr">
        <is>
          <t>Tournesol</t>
        </is>
      </c>
      <c r="C1117" s="1112" t="n">
        <v>2021</v>
      </c>
      <c r="D1117" s="45" t="inlineStr">
        <is>
          <t>2021/22</t>
        </is>
      </c>
      <c r="E1117" s="1113" t="n">
        <v>10</v>
      </c>
      <c r="F1117" s="48" t="n">
        <v>1443.549</v>
      </c>
      <c r="G1117" s="48" t="n">
        <v>542.103</v>
      </c>
    </row>
    <row r="1118" ht="10.05" customHeight="1" s="1003">
      <c r="A1118" s="45" t="inlineStr">
        <is>
          <t>OLEAGINEUX</t>
        </is>
      </c>
      <c r="B1118" s="45" t="inlineStr">
        <is>
          <t>Tournesol</t>
        </is>
      </c>
      <c r="C1118" s="1112" t="n">
        <v>2021</v>
      </c>
      <c r="D1118" s="45" t="inlineStr">
        <is>
          <t>2021/22</t>
        </is>
      </c>
      <c r="E1118" s="1113" t="n">
        <v>11</v>
      </c>
      <c r="F1118" s="48" t="n">
        <v>1116.145</v>
      </c>
      <c r="G1118" s="48" t="n">
        <v>705.785</v>
      </c>
    </row>
    <row r="1119" ht="10.05" customHeight="1" s="1003">
      <c r="A1119" s="45" t="inlineStr">
        <is>
          <t>OLEAGINEUX</t>
        </is>
      </c>
      <c r="B1119" s="45" t="inlineStr">
        <is>
          <t>Tournesol</t>
        </is>
      </c>
      <c r="C1119" s="1112" t="n">
        <v>2021</v>
      </c>
      <c r="D1119" s="45" t="inlineStr">
        <is>
          <t>2021/22</t>
        </is>
      </c>
      <c r="E1119" s="1113" t="n">
        <v>12</v>
      </c>
      <c r="F1119" s="48" t="n">
        <v>1004.064</v>
      </c>
      <c r="G1119" s="48" t="n">
        <v>799.668</v>
      </c>
    </row>
    <row r="1120" ht="10.05" customHeight="1" s="1003">
      <c r="A1120" s="45" t="inlineStr">
        <is>
          <t>OLEAGINEUX</t>
        </is>
      </c>
      <c r="B1120" s="45" t="inlineStr">
        <is>
          <t>Tournesol</t>
        </is>
      </c>
      <c r="C1120" s="1112" t="n">
        <v>2022</v>
      </c>
      <c r="D1120" s="45" t="inlineStr">
        <is>
          <t>2021/22</t>
        </is>
      </c>
      <c r="E1120" s="1113" t="n">
        <v>1</v>
      </c>
      <c r="F1120" s="48" t="n">
        <v>1255.155</v>
      </c>
      <c r="G1120" s="48" t="n">
        <v>777.801</v>
      </c>
    </row>
    <row r="1121" ht="10.05" customHeight="1" s="1003">
      <c r="A1121" s="45" t="inlineStr">
        <is>
          <t>OLEAGINEUX</t>
        </is>
      </c>
      <c r="B1121" s="45" t="inlineStr">
        <is>
          <t>Tournesol</t>
        </is>
      </c>
      <c r="C1121" s="1112" t="n">
        <v>2022</v>
      </c>
      <c r="D1121" s="45" t="inlineStr">
        <is>
          <t>2021/22</t>
        </is>
      </c>
      <c r="E1121" s="1113" t="n">
        <v>2</v>
      </c>
      <c r="F1121" s="48" t="n">
        <v>1447.049</v>
      </c>
      <c r="G1121" s="48" t="n">
        <v>546.402</v>
      </c>
    </row>
    <row r="1122" ht="10.05" customHeight="1" s="1003">
      <c r="A1122" s="45" t="inlineStr">
        <is>
          <t>OLEAGINEUX</t>
        </is>
      </c>
      <c r="B1122" s="45" t="inlineStr">
        <is>
          <t>Tournesol</t>
        </is>
      </c>
      <c r="C1122" s="1112" t="n">
        <v>2022</v>
      </c>
      <c r="D1122" s="45" t="inlineStr">
        <is>
          <t>2021/22</t>
        </is>
      </c>
      <c r="E1122" s="1113" t="n">
        <v>3</v>
      </c>
      <c r="F1122" s="48" t="n">
        <v>1270.599</v>
      </c>
      <c r="G1122" s="48" t="n">
        <v>583.117</v>
      </c>
    </row>
    <row r="1123" ht="10.05" customHeight="1" s="1003">
      <c r="A1123" s="45" t="inlineStr">
        <is>
          <t>OLEAGINEUX</t>
        </is>
      </c>
      <c r="B1123" s="45" t="inlineStr">
        <is>
          <t>Tournesol</t>
        </is>
      </c>
      <c r="C1123" s="1112" t="n">
        <v>2022</v>
      </c>
      <c r="D1123" s="45" t="inlineStr">
        <is>
          <t>2021/22</t>
        </is>
      </c>
      <c r="E1123" s="1113" t="n">
        <v>4</v>
      </c>
      <c r="F1123" s="48" t="n">
        <v>960.775</v>
      </c>
      <c r="G1123" s="48" t="n">
        <v>574.885</v>
      </c>
    </row>
    <row r="1124" ht="10.05" customHeight="1" s="1003">
      <c r="A1124" s="45" t="inlineStr">
        <is>
          <t>OLEAGINEUX</t>
        </is>
      </c>
      <c r="B1124" s="45" t="inlineStr">
        <is>
          <t>Tournesol</t>
        </is>
      </c>
      <c r="C1124" s="1112" t="n">
        <v>2022</v>
      </c>
      <c r="D1124" s="45" t="inlineStr">
        <is>
          <t>2021/22</t>
        </is>
      </c>
      <c r="E1124" s="1113" t="n">
        <v>5</v>
      </c>
      <c r="F1124" s="48" t="n">
        <v>948.199</v>
      </c>
      <c r="G1124" s="48" t="n">
        <v>887.698</v>
      </c>
    </row>
    <row r="1125" ht="10.05" customHeight="1" s="1003">
      <c r="A1125" s="45" t="inlineStr">
        <is>
          <t>OLEAGINEUX</t>
        </is>
      </c>
      <c r="B1125" s="45" t="inlineStr">
        <is>
          <t>Tournesol</t>
        </is>
      </c>
      <c r="C1125" s="1112" t="n">
        <v>2022</v>
      </c>
      <c r="D1125" s="45" t="inlineStr">
        <is>
          <t>2021/22</t>
        </is>
      </c>
      <c r="E1125" s="1113" t="n">
        <v>6</v>
      </c>
      <c r="F1125" s="48" t="n">
        <v>1048.967</v>
      </c>
      <c r="G1125" s="48" t="n">
        <v>873.303</v>
      </c>
    </row>
    <row r="1126" ht="10.05" customHeight="1" s="1003">
      <c r="A1126" s="45" t="inlineStr">
        <is>
          <t>OLEAGINEUX</t>
        </is>
      </c>
      <c r="B1126" s="45" t="inlineStr">
        <is>
          <t>Tournesol</t>
        </is>
      </c>
      <c r="C1126" s="1112" t="n">
        <v>2022</v>
      </c>
      <c r="D1126" s="45" t="inlineStr">
        <is>
          <t>2022/23</t>
        </is>
      </c>
      <c r="E1126" s="1113" t="n">
        <v>7</v>
      </c>
      <c r="F1126" s="48" t="n">
        <v>1135.2</v>
      </c>
      <c r="G1126" s="48" t="n">
        <v>823.013</v>
      </c>
    </row>
    <row r="1127" ht="10.05" customHeight="1" s="1003">
      <c r="A1127" s="45" t="inlineStr">
        <is>
          <t>OLEAGINEUX</t>
        </is>
      </c>
      <c r="B1127" s="45" t="inlineStr">
        <is>
          <t>Tournesol</t>
        </is>
      </c>
      <c r="C1127" s="1112" t="n">
        <v>2022</v>
      </c>
      <c r="D1127" s="45" t="inlineStr">
        <is>
          <t>2022/23</t>
        </is>
      </c>
      <c r="E1127" s="1113" t="n">
        <v>8</v>
      </c>
      <c r="F1127" s="48" t="n">
        <v>1278.246</v>
      </c>
      <c r="G1127" s="48" t="n">
        <v>660.558</v>
      </c>
    </row>
    <row r="1128" ht="10.05" customHeight="1" s="1003">
      <c r="A1128" s="45" t="inlineStr">
        <is>
          <t>OLEAGINEUX</t>
        </is>
      </c>
      <c r="B1128" s="45" t="inlineStr">
        <is>
          <t>Tournesol</t>
        </is>
      </c>
      <c r="C1128" s="1112" t="n">
        <v>2022</v>
      </c>
      <c r="D1128" s="45" t="inlineStr">
        <is>
          <t>2022/23</t>
        </is>
      </c>
      <c r="E1128" s="1113" t="n">
        <v>9</v>
      </c>
      <c r="F1128" s="48" t="n">
        <v>1153.191</v>
      </c>
      <c r="G1128" s="48" t="n">
        <v>663.617</v>
      </c>
    </row>
    <row r="1129" ht="10.05" customHeight="1" s="1003">
      <c r="A1129" s="45" t="inlineStr">
        <is>
          <t>OLEAGINEUX</t>
        </is>
      </c>
      <c r="B1129" s="45" t="inlineStr">
        <is>
          <t>Tournesol</t>
        </is>
      </c>
      <c r="C1129" s="1112" t="n">
        <v>2022</v>
      </c>
      <c r="D1129" s="45" t="inlineStr">
        <is>
          <t>2022/23</t>
        </is>
      </c>
      <c r="E1129" s="1113" t="n">
        <v>10</v>
      </c>
      <c r="F1129" s="48" t="n">
        <v>1435.627</v>
      </c>
      <c r="G1129" s="48" t="n">
        <v>648.174</v>
      </c>
    </row>
    <row r="1130" ht="10.05" customHeight="1" s="1003">
      <c r="A1130" s="45" t="inlineStr">
        <is>
          <t>OLEAGINEUX</t>
        </is>
      </c>
      <c r="B1130" s="45" t="inlineStr">
        <is>
          <t>Tournesol</t>
        </is>
      </c>
      <c r="C1130" s="1112" t="n">
        <v>2022</v>
      </c>
      <c r="D1130" s="45" t="inlineStr">
        <is>
          <t>2022/23</t>
        </is>
      </c>
      <c r="E1130" s="1113" t="n">
        <v>11</v>
      </c>
      <c r="F1130" s="48" t="n">
        <v>1517.293</v>
      </c>
      <c r="G1130" s="48" t="n">
        <v>670.995</v>
      </c>
    </row>
    <row r="1131" ht="10.05" customHeight="1" s="1003">
      <c r="A1131" s="45" t="inlineStr">
        <is>
          <t>OLEAGINEUX</t>
        </is>
      </c>
      <c r="B1131" s="45" t="inlineStr">
        <is>
          <t>Tournesol</t>
        </is>
      </c>
      <c r="C1131" s="1112" t="n">
        <v>2022</v>
      </c>
      <c r="D1131" s="45" t="inlineStr">
        <is>
          <t>2022/23</t>
        </is>
      </c>
      <c r="E1131" s="1113" t="n">
        <v>12</v>
      </c>
      <c r="F1131" s="48" t="n">
        <v>1489.909</v>
      </c>
      <c r="G1131" s="48" t="n">
        <v>671.352</v>
      </c>
    </row>
    <row r="1132" ht="10.05" customHeight="1" s="1003">
      <c r="A1132" s="45" t="inlineStr">
        <is>
          <t>OLEAGINEUX</t>
        </is>
      </c>
      <c r="B1132" s="45" t="inlineStr">
        <is>
          <t>Tournesol</t>
        </is>
      </c>
      <c r="C1132" s="1112" t="n">
        <v>2023</v>
      </c>
      <c r="D1132" s="45" t="inlineStr">
        <is>
          <t>2022/23</t>
        </is>
      </c>
      <c r="E1132" s="1113" t="n">
        <v>1</v>
      </c>
      <c r="F1132" s="48" t="n">
        <v>1415.874</v>
      </c>
      <c r="G1132" s="48" t="n">
        <v>647.016</v>
      </c>
    </row>
    <row r="1133" ht="10.05" customHeight="1" s="1003">
      <c r="A1133" s="45" t="inlineStr">
        <is>
          <t>OLEAGINEUX</t>
        </is>
      </c>
      <c r="B1133" s="45" t="inlineStr">
        <is>
          <t>Tournesol</t>
        </is>
      </c>
      <c r="C1133" s="1112" t="n">
        <v>2023</v>
      </c>
      <c r="D1133" s="45" t="inlineStr">
        <is>
          <t>2022/23</t>
        </is>
      </c>
      <c r="E1133" s="1113" t="n">
        <v>2</v>
      </c>
      <c r="F1133" s="48" t="n">
        <v>1357.613</v>
      </c>
      <c r="G1133" s="48" t="n">
        <v>558.466</v>
      </c>
    </row>
    <row r="1134" ht="10.05" customHeight="1" s="1003">
      <c r="A1134" s="45" t="inlineStr">
        <is>
          <t>OLEAGINEUX</t>
        </is>
      </c>
      <c r="B1134" s="45" t="inlineStr">
        <is>
          <t>Tournesol</t>
        </is>
      </c>
      <c r="C1134" s="1112" t="n">
        <v>2023</v>
      </c>
      <c r="D1134" s="45" t="inlineStr">
        <is>
          <t>2022/23</t>
        </is>
      </c>
      <c r="E1134" s="1113" t="n">
        <v>3</v>
      </c>
      <c r="F1134" s="48" t="n">
        <v>1100.811</v>
      </c>
      <c r="G1134" s="48" t="n">
        <v>557.309</v>
      </c>
    </row>
    <row r="1135" ht="10.05" customHeight="1" s="1003">
      <c r="A1135" s="45" t="inlineStr">
        <is>
          <t>OLEAGINEUX</t>
        </is>
      </c>
      <c r="B1135" s="45" t="inlineStr">
        <is>
          <t>Tournesol</t>
        </is>
      </c>
      <c r="C1135" s="1112" t="n">
        <v>2023</v>
      </c>
      <c r="D1135" s="45" t="inlineStr">
        <is>
          <t>2022/23</t>
        </is>
      </c>
      <c r="E1135" s="1113" t="n">
        <v>4</v>
      </c>
      <c r="F1135" s="48" t="n">
        <v>1330.621</v>
      </c>
      <c r="G1135" s="48" t="n">
        <v>675.053</v>
      </c>
    </row>
    <row r="1136" ht="10.05" customHeight="1" s="1003">
      <c r="A1136" s="45" t="inlineStr">
        <is>
          <t>OLEAGINEUX</t>
        </is>
      </c>
      <c r="B1136" s="45" t="inlineStr">
        <is>
          <t>Tournesol</t>
        </is>
      </c>
      <c r="C1136" s="1112" t="n">
        <v>2023</v>
      </c>
      <c r="D1136" s="45" t="inlineStr">
        <is>
          <t>2022/23</t>
        </is>
      </c>
      <c r="E1136" s="1113" t="n">
        <v>5</v>
      </c>
      <c r="F1136" s="48" t="n">
        <v>1441.231</v>
      </c>
      <c r="G1136" s="48" t="n">
        <v>619.476</v>
      </c>
    </row>
    <row r="1137" ht="10.05" customHeight="1" s="1003">
      <c r="A1137" s="45" t="inlineStr">
        <is>
          <t>OLEAGINEUX</t>
        </is>
      </c>
      <c r="B1137" s="45" t="inlineStr">
        <is>
          <t>Tournesol</t>
        </is>
      </c>
      <c r="C1137" s="1112" t="n">
        <v>2023</v>
      </c>
      <c r="D1137" s="45" t="inlineStr">
        <is>
          <t>2022/23</t>
        </is>
      </c>
      <c r="E1137" s="1113" t="n">
        <v>6</v>
      </c>
      <c r="F1137" s="48" t="n">
        <v>1554.554</v>
      </c>
      <c r="G1137" s="48" t="n">
        <v>1069.43</v>
      </c>
    </row>
    <row r="1138" ht="10.05" customHeight="1" s="1003">
      <c r="A1138" s="45" t="inlineStr">
        <is>
          <t>OLEAGINEUX</t>
        </is>
      </c>
      <c r="B1138" s="45" t="inlineStr">
        <is>
          <t>Tournesol</t>
        </is>
      </c>
      <c r="C1138" s="1112" t="n">
        <v>2023</v>
      </c>
      <c r="D1138" s="45" t="inlineStr">
        <is>
          <t>2023/24</t>
        </is>
      </c>
      <c r="E1138" s="1113" t="n">
        <v>7</v>
      </c>
      <c r="F1138" s="48" t="n">
        <v>1080.327</v>
      </c>
      <c r="G1138" s="48" t="n">
        <v>1513.937</v>
      </c>
    </row>
    <row r="1139" ht="10.05" customHeight="1" s="1003">
      <c r="A1139" s="45" t="inlineStr">
        <is>
          <t>OLEAGINEUX</t>
        </is>
      </c>
      <c r="B1139" s="45" t="inlineStr">
        <is>
          <t>Tournesol</t>
        </is>
      </c>
      <c r="C1139" s="1112" t="n">
        <v>2023</v>
      </c>
      <c r="D1139" s="45" t="inlineStr">
        <is>
          <t>2023/24</t>
        </is>
      </c>
      <c r="E1139" s="1113" t="n">
        <v>8</v>
      </c>
      <c r="F1139" s="48" t="n">
        <v>1208.687</v>
      </c>
      <c r="G1139" s="48" t="n">
        <v>1000.895</v>
      </c>
    </row>
    <row r="1140" ht="10.05" customHeight="1" s="1003">
      <c r="A1140" s="45" t="inlineStr">
        <is>
          <t>OLEAGINEUX</t>
        </is>
      </c>
      <c r="B1140" s="45" t="inlineStr">
        <is>
          <t>Tournesol</t>
        </is>
      </c>
      <c r="C1140" s="1112" t="n">
        <v>2023</v>
      </c>
      <c r="D1140" s="45" t="inlineStr">
        <is>
          <t>2023/24</t>
        </is>
      </c>
      <c r="E1140" s="1113" t="n">
        <v>9</v>
      </c>
      <c r="F1140" s="48" t="n">
        <v>1228.789</v>
      </c>
      <c r="G1140" s="48" t="n">
        <v>1147.387</v>
      </c>
    </row>
    <row r="1141" ht="10.05" customHeight="1" s="1003">
      <c r="A1141" s="45" t="inlineStr">
        <is>
          <t>OLEAGINEUX</t>
        </is>
      </c>
      <c r="B1141" s="45" t="inlineStr">
        <is>
          <t>Tournesol</t>
        </is>
      </c>
      <c r="C1141" s="1112" t="n">
        <v>2023</v>
      </c>
      <c r="D1141" s="45" t="inlineStr">
        <is>
          <t>2023/24</t>
        </is>
      </c>
      <c r="E1141" s="1113" t="n">
        <v>10</v>
      </c>
      <c r="F1141" s="48" t="n">
        <v>1383.206</v>
      </c>
      <c r="G1141" s="48" t="n">
        <v>1040.455</v>
      </c>
    </row>
    <row r="1142" ht="10.05" customHeight="1" s="1003">
      <c r="A1142" s="45" t="inlineStr">
        <is>
          <t>OLEAGINEUX</t>
        </is>
      </c>
      <c r="B1142" s="45" t="inlineStr">
        <is>
          <t>Tournesol</t>
        </is>
      </c>
      <c r="C1142" s="1112" t="n">
        <v>2023</v>
      </c>
      <c r="D1142" s="45" t="inlineStr">
        <is>
          <t>2023/24</t>
        </is>
      </c>
      <c r="E1142" s="1113" t="n">
        <v>11</v>
      </c>
      <c r="F1142" s="48" t="n">
        <v>1522.678</v>
      </c>
      <c r="G1142" s="48" t="n">
        <v>1053.923</v>
      </c>
    </row>
    <row r="1143" ht="10.05" customHeight="1" s="1003">
      <c r="A1143" s="45" t="inlineStr">
        <is>
          <t>OLEAGINEUX</t>
        </is>
      </c>
      <c r="B1143" s="45" t="inlineStr">
        <is>
          <t>Tournesol</t>
        </is>
      </c>
      <c r="C1143" s="1112" t="n">
        <v>2023</v>
      </c>
      <c r="D1143" s="45" t="inlineStr">
        <is>
          <t>2023/24</t>
        </is>
      </c>
      <c r="E1143" s="1113" t="n">
        <v>12</v>
      </c>
      <c r="F1143" s="48" t="n">
        <v>1376.954</v>
      </c>
      <c r="G1143" s="48" t="n">
        <v>1005.959</v>
      </c>
    </row>
    <row r="1144" ht="10.05" customHeight="1" s="1003">
      <c r="A1144" s="45" t="inlineStr">
        <is>
          <t>OLEAGINEUX</t>
        </is>
      </c>
      <c r="B1144" s="45" t="inlineStr">
        <is>
          <t>Tournesol</t>
        </is>
      </c>
      <c r="C1144" s="1112" t="n">
        <v>2024</v>
      </c>
      <c r="D1144" s="45" t="inlineStr">
        <is>
          <t>2023/24</t>
        </is>
      </c>
      <c r="E1144" s="1113" t="n">
        <v>1</v>
      </c>
      <c r="F1144" s="48" t="n">
        <v>902.222</v>
      </c>
      <c r="G1144" s="48" t="n">
        <v>375.838</v>
      </c>
    </row>
    <row r="1145" ht="10.05" customHeight="1" s="1003">
      <c r="A1145" s="45" t="inlineStr">
        <is>
          <t>OLEAGINEUX</t>
        </is>
      </c>
      <c r="B1145" s="45" t="inlineStr">
        <is>
          <t>Tournesol</t>
        </is>
      </c>
      <c r="C1145" s="1112" t="n">
        <v>2024</v>
      </c>
      <c r="D1145" s="45" t="inlineStr">
        <is>
          <t>2023/24</t>
        </is>
      </c>
      <c r="E1145" s="1113" t="n">
        <v>2</v>
      </c>
      <c r="F1145" s="48" t="n">
        <v>194.445</v>
      </c>
      <c r="G1145" s="48" t="n">
        <v>351.649</v>
      </c>
    </row>
    <row r="1146" ht="10.05" customHeight="1" s="1003">
      <c r="A1146" s="45" t="inlineStr">
        <is>
          <t>OLEAGINEUX</t>
        </is>
      </c>
      <c r="B1146" s="45" t="inlineStr">
        <is>
          <t>Tournesol</t>
        </is>
      </c>
      <c r="C1146" s="1112" t="n">
        <v>2024</v>
      </c>
      <c r="D1146" s="45" t="inlineStr">
        <is>
          <t>2023/24</t>
        </is>
      </c>
      <c r="E1146" s="1113" t="n">
        <v>3</v>
      </c>
      <c r="F1146" s="48" t="n">
        <v>294.311</v>
      </c>
      <c r="G1146" s="48" t="n">
        <v>268.493</v>
      </c>
    </row>
    <row r="1147" ht="10.05" customHeight="1" s="1003">
      <c r="A1147" s="45" t="inlineStr">
        <is>
          <t>OLEAGINEUX</t>
        </is>
      </c>
      <c r="B1147" s="45" t="inlineStr">
        <is>
          <t>Tournesol</t>
        </is>
      </c>
      <c r="C1147" s="1112" t="n">
        <v>2024</v>
      </c>
      <c r="D1147" s="45" t="inlineStr">
        <is>
          <t>2023/24</t>
        </is>
      </c>
      <c r="E1147" s="1113" t="n">
        <v>4</v>
      </c>
      <c r="F1147" s="48" t="n">
        <v>261.943</v>
      </c>
      <c r="G1147" s="48" t="n">
        <v>173.82</v>
      </c>
    </row>
    <row r="1148" ht="10.05" customHeight="1" s="1003">
      <c r="A1148" s="45" t="inlineStr">
        <is>
          <t>OLEAGINEUX</t>
        </is>
      </c>
      <c r="B1148" s="45" t="inlineStr">
        <is>
          <t>Tournesol</t>
        </is>
      </c>
      <c r="C1148" s="1112" t="n">
        <v>2024</v>
      </c>
      <c r="D1148" s="45" t="inlineStr">
        <is>
          <t>2023/24</t>
        </is>
      </c>
      <c r="E1148" s="1113" t="n">
        <v>5</v>
      </c>
      <c r="F1148" s="48" t="n">
        <v>173.7</v>
      </c>
      <c r="G1148" s="48" t="n">
        <v>222.15</v>
      </c>
    </row>
    <row r="1149" ht="10.05" customHeight="1" s="1003">
      <c r="A1149" s="45" t="inlineStr">
        <is>
          <t>OLEAGINEUX</t>
        </is>
      </c>
      <c r="B1149" s="45" t="inlineStr">
        <is>
          <t>Tournesol</t>
        </is>
      </c>
      <c r="C1149" s="1112" t="n">
        <v>2024</v>
      </c>
      <c r="D1149" s="45" t="inlineStr">
        <is>
          <t>2023/24</t>
        </is>
      </c>
      <c r="E1149" s="1113" t="n">
        <v>6</v>
      </c>
      <c r="F1149" s="48" t="n">
        <v>138.173</v>
      </c>
      <c r="G1149" s="48" t="n">
        <v>191.474</v>
      </c>
    </row>
    <row r="1150" ht="10.05" customHeight="1" s="1003">
      <c r="A1150" s="45" t="inlineStr">
        <is>
          <t>OLEAGINEUX</t>
        </is>
      </c>
      <c r="B1150" s="45" t="inlineStr">
        <is>
          <t>Tournesol</t>
        </is>
      </c>
      <c r="C1150" s="1112" t="n">
        <v>2024</v>
      </c>
      <c r="D1150" s="45" t="inlineStr">
        <is>
          <t>2024/25</t>
        </is>
      </c>
      <c r="E1150" s="1113" t="n">
        <v>7</v>
      </c>
      <c r="F1150" s="48" t="n">
        <v>138.586</v>
      </c>
      <c r="G1150" s="48" t="n">
        <v>165.319</v>
      </c>
    </row>
    <row r="1151" ht="10.05" customHeight="1" s="1003">
      <c r="A1151" s="45" t="inlineStr">
        <is>
          <t>OLEAGINEUX</t>
        </is>
      </c>
      <c r="B1151" s="45" t="inlineStr">
        <is>
          <t>Tournesol</t>
        </is>
      </c>
      <c r="C1151" s="1112" t="n">
        <v>2024</v>
      </c>
      <c r="D1151" s="45" t="inlineStr">
        <is>
          <t>2024/25</t>
        </is>
      </c>
      <c r="E1151" s="1113" t="n">
        <v>8</v>
      </c>
      <c r="F1151" s="48" t="n">
        <v>138.747</v>
      </c>
      <c r="G1151" s="48" t="n">
        <v>174.687</v>
      </c>
    </row>
    <row r="1152" ht="10.05" customHeight="1" s="1003">
      <c r="A1152" s="45" t="inlineStr">
        <is>
          <t>OLEAGINEUX</t>
        </is>
      </c>
      <c r="B1152" s="45" t="inlineStr">
        <is>
          <t>Tournesol</t>
        </is>
      </c>
      <c r="C1152" s="1112" t="n">
        <v>2024</v>
      </c>
      <c r="D1152" s="45" t="inlineStr">
        <is>
          <t>2024/25</t>
        </is>
      </c>
      <c r="E1152" s="1113" t="n">
        <v>9</v>
      </c>
      <c r="F1152" s="48" t="n">
        <v>176.087</v>
      </c>
      <c r="G1152" s="48" t="n">
        <v>172.101</v>
      </c>
    </row>
    <row r="1153" ht="10.05" customHeight="1" s="1003">
      <c r="A1153" s="45" t="inlineStr">
        <is>
          <t>OLEAGINEUX</t>
        </is>
      </c>
      <c r="B1153" s="45" t="inlineStr">
        <is>
          <t>Tournesol</t>
        </is>
      </c>
      <c r="C1153" s="1112" t="n">
        <v>2024</v>
      </c>
      <c r="D1153" s="45" t="inlineStr">
        <is>
          <t>2024/25</t>
        </is>
      </c>
      <c r="E1153" s="1113" t="n">
        <v>10</v>
      </c>
      <c r="F1153" s="48" t="n">
        <v>126.904</v>
      </c>
      <c r="G1153" s="48" t="n">
        <v>175.893</v>
      </c>
    </row>
    <row r="1154" ht="10.05" customHeight="1" s="1003">
      <c r="A1154" s="45" t="inlineStr">
        <is>
          <t>OLEAGINEUX</t>
        </is>
      </c>
      <c r="B1154" s="45" t="inlineStr">
        <is>
          <t>Tournesol</t>
        </is>
      </c>
      <c r="C1154" s="1112" t="n">
        <v>2024</v>
      </c>
      <c r="D1154" s="45" t="inlineStr">
        <is>
          <t>2024/25</t>
        </is>
      </c>
      <c r="E1154" s="1113" t="n">
        <v>11</v>
      </c>
      <c r="F1154" s="48" t="n">
        <v>171.831</v>
      </c>
      <c r="G1154" s="48" t="n">
        <v>183.905</v>
      </c>
    </row>
    <row r="1155" ht="10.05" customHeight="1" s="1003">
      <c r="A1155" s="45" t="inlineStr">
        <is>
          <t>OLEAGINEUX</t>
        </is>
      </c>
      <c r="B1155" s="45" t="inlineStr">
        <is>
          <t>Tournesol</t>
        </is>
      </c>
      <c r="C1155" s="1112" t="n">
        <v>2024</v>
      </c>
      <c r="D1155" s="45" t="inlineStr">
        <is>
          <t>2024/25</t>
        </is>
      </c>
      <c r="E1155" s="1113" t="n">
        <v>12</v>
      </c>
      <c r="F1155" s="48" t="n">
        <v>161.481</v>
      </c>
      <c r="G1155" s="48" t="n">
        <v>143.703</v>
      </c>
    </row>
    <row r="1157" ht="12" customHeight="1" s="1003">
      <c r="A1157" s="990" t="inlineStr">
        <is>
          <t>Unité : en tonnes</t>
        </is>
      </c>
    </row>
    <row r="1158" ht="12" customHeight="1" s="1003">
      <c r="A1158" s="990" t="inlineStr">
        <is>
          <t>Chiffres arrêtés le 21/01/2025</t>
        </is>
      </c>
    </row>
    <row r="1159" ht="12" customHeight="1" s="1003">
      <c r="A1159" s="990" t="inlineStr">
        <is>
          <t>Source : FranceAgriMer, Unité Système d'information économique - Etat-13</t>
        </is>
      </c>
    </row>
    <row r="1161" ht="12" customHeight="1" s="1003">
      <c r="A1161" s="990" t="inlineStr">
        <is>
          <t>Unité : en tonnes</t>
        </is>
      </c>
    </row>
    <row r="1162" ht="12" customHeight="1" s="1003">
      <c r="A1162" s="990" t="inlineStr">
        <is>
          <t>Chiffres arrêtés le 21/01/2025</t>
        </is>
      </c>
    </row>
    <row r="1163" ht="12" customHeight="1" s="1003">
      <c r="A1163" s="990" t="inlineStr">
        <is>
          <t>Source : FranceAgriMer, Unité Système d'information économique - Etat-13</t>
        </is>
      </c>
    </row>
  </sheetData>
  <autoFilter ref="A5:E1155"/>
  <mergeCells count="9">
    <mergeCell ref="A1159:G1159"/>
    <mergeCell ref="A1:G1"/>
    <mergeCell ref="A1162:G1162"/>
    <mergeCell ref="A3:G3"/>
    <mergeCell ref="A2:G2"/>
    <mergeCell ref="A1158:G1158"/>
    <mergeCell ref="A1161:G1161"/>
    <mergeCell ref="A1157:G1157"/>
    <mergeCell ref="A1163:G1163"/>
  </mergeCells>
  <printOptions horizontalCentered="1" verticalCentered="1"/>
  <pageMargins left="0.2" right="0.2" top="0.2" bottom="0.2" header="0" footer="0"/>
  <pageSetup orientation="portrait" paperSize="9" scale="60" horizontalDpi="300" verticalDpi="300"/>
</worksheet>
</file>

<file path=xl/worksheets/sheet53.xml><?xml version="1.0" encoding="utf-8"?>
<worksheet xmlns="http://schemas.openxmlformats.org/spreadsheetml/2006/main">
  <sheetPr>
    <tabColor rgb="FFFFC000"/>
    <outlinePr summaryBelow="1" summaryRight="1"/>
    <pageSetUpPr/>
  </sheetPr>
  <dimension ref="A1:G946"/>
  <sheetViews>
    <sheetView zoomScaleNormal="100" workbookViewId="0">
      <pane xSplit="5" ySplit="5" topLeftCell="F300" activePane="bottomRight" state="frozen"/>
      <selection activeCell="K30" sqref="K30"/>
      <selection pane="topRight" activeCell="K30" sqref="K30"/>
      <selection pane="bottomLeft" activeCell="K30" sqref="K30"/>
      <selection pane="bottomRight" activeCell="K30" sqref="K30"/>
    </sheetView>
  </sheetViews>
  <sheetFormatPr baseColWidth="10" defaultRowHeight="12" customHeight="1"/>
  <cols>
    <col width="15.6640625" bestFit="1" customWidth="1" style="992" min="1" max="7"/>
    <col width="11.5546875" customWidth="1" style="992" min="8" max="16384"/>
  </cols>
  <sheetData>
    <row r="1" ht="39" customHeight="1" s="1003">
      <c r="A1" s="991" t="inlineStr">
        <is>
          <t>Série historique grains mis en oeuvre par les fabricants d'aliments du bétail pour animaux en France</t>
        </is>
      </c>
    </row>
    <row r="2" ht="16.95" customHeight="1" s="1003">
      <c r="A2" s="995" t="inlineStr"/>
    </row>
    <row r="3" ht="12" customHeight="1" s="1003">
      <c r="A3" s="996" t="inlineStr">
        <is>
          <t>Données arrêtées au 21/01/2025</t>
        </is>
      </c>
    </row>
    <row r="5" ht="30" customHeight="1" s="1003">
      <c r="A5" s="49" t="inlineStr">
        <is>
          <t>LIB</t>
        </is>
      </c>
      <c r="B5" s="49" t="inlineStr">
        <is>
          <t>ESPECE</t>
        </is>
      </c>
      <c r="C5" s="49" t="inlineStr">
        <is>
          <t>ANNEE</t>
        </is>
      </c>
      <c r="D5" s="49" t="inlineStr">
        <is>
          <t>CAMPAGNE</t>
        </is>
      </c>
      <c r="E5" s="49" t="inlineStr">
        <is>
          <t>MOIS</t>
        </is>
      </c>
      <c r="F5" s="49" t="inlineStr">
        <is>
          <t>GRAINS MIS OEUVRE</t>
        </is>
      </c>
      <c r="G5" s="49" t="inlineStr">
        <is>
          <t>STOCKS</t>
        </is>
      </c>
    </row>
    <row r="6" ht="10.05" customHeight="1" s="1003">
      <c r="A6" s="45" t="inlineStr">
        <is>
          <t>LEGUMINEUSES</t>
        </is>
      </c>
      <c r="B6" s="45" t="inlineStr">
        <is>
          <t>Féverole</t>
        </is>
      </c>
      <c r="C6" s="1112" t="n">
        <v>2000</v>
      </c>
      <c r="D6" s="45" t="inlineStr">
        <is>
          <t>2000/01</t>
        </is>
      </c>
      <c r="E6" s="1113" t="n">
        <v>7</v>
      </c>
      <c r="F6" s="48" t="n">
        <v>241.4</v>
      </c>
      <c r="G6" s="48" t="n">
        <v>517.7</v>
      </c>
    </row>
    <row r="7" ht="10.05" customHeight="1" s="1003">
      <c r="A7" s="45" t="inlineStr">
        <is>
          <t>LEGUMINEUSES</t>
        </is>
      </c>
      <c r="B7" s="45" t="inlineStr">
        <is>
          <t>Féverole</t>
        </is>
      </c>
      <c r="C7" s="1112" t="n">
        <v>2000</v>
      </c>
      <c r="D7" s="45" t="inlineStr">
        <is>
          <t>2000/01</t>
        </is>
      </c>
      <c r="E7" s="1113" t="n">
        <v>8</v>
      </c>
      <c r="F7" s="48" t="n">
        <v>222.9</v>
      </c>
      <c r="G7" s="48" t="n">
        <v>555.1</v>
      </c>
    </row>
    <row r="8" ht="10.05" customHeight="1" s="1003">
      <c r="A8" s="45" t="inlineStr">
        <is>
          <t>LEGUMINEUSES</t>
        </is>
      </c>
      <c r="B8" s="45" t="inlineStr">
        <is>
          <t>Féverole</t>
        </is>
      </c>
      <c r="C8" s="1112" t="n">
        <v>2000</v>
      </c>
      <c r="D8" s="45" t="inlineStr">
        <is>
          <t>2000/01</t>
        </is>
      </c>
      <c r="E8" s="1113" t="n">
        <v>9</v>
      </c>
      <c r="F8" s="48" t="n">
        <v>226.7</v>
      </c>
      <c r="G8" s="48" t="n">
        <v>558.7</v>
      </c>
    </row>
    <row r="9" ht="10.05" customHeight="1" s="1003">
      <c r="A9" s="45" t="inlineStr">
        <is>
          <t>LEGUMINEUSES</t>
        </is>
      </c>
      <c r="B9" s="45" t="inlineStr">
        <is>
          <t>Féverole</t>
        </is>
      </c>
      <c r="C9" s="1112" t="n">
        <v>2000</v>
      </c>
      <c r="D9" s="45" t="inlineStr">
        <is>
          <t>2000/01</t>
        </is>
      </c>
      <c r="E9" s="1113" t="n">
        <v>10</v>
      </c>
      <c r="F9" s="48" t="n">
        <v>219.9</v>
      </c>
      <c r="G9" s="48" t="n">
        <v>817.6</v>
      </c>
    </row>
    <row r="10" ht="10.05" customHeight="1" s="1003">
      <c r="A10" s="45" t="inlineStr">
        <is>
          <t>LEGUMINEUSES</t>
        </is>
      </c>
      <c r="B10" s="45" t="inlineStr">
        <is>
          <t>Féverole</t>
        </is>
      </c>
      <c r="C10" s="1112" t="n">
        <v>2000</v>
      </c>
      <c r="D10" s="45" t="inlineStr">
        <is>
          <t>2000/01</t>
        </is>
      </c>
      <c r="E10" s="1113" t="n">
        <v>11</v>
      </c>
      <c r="F10" s="48" t="n">
        <v>237.6</v>
      </c>
      <c r="G10" s="48" t="n">
        <v>788.7</v>
      </c>
    </row>
    <row r="11" ht="10.05" customHeight="1" s="1003">
      <c r="A11" s="45" t="inlineStr">
        <is>
          <t>LEGUMINEUSES</t>
        </is>
      </c>
      <c r="B11" s="45" t="inlineStr">
        <is>
          <t>Féverole</t>
        </is>
      </c>
      <c r="C11" s="1112" t="n">
        <v>2000</v>
      </c>
      <c r="D11" s="45" t="inlineStr">
        <is>
          <t>2000/01</t>
        </is>
      </c>
      <c r="E11" s="1113" t="n">
        <v>12</v>
      </c>
      <c r="F11" s="48" t="n">
        <v>303.4</v>
      </c>
      <c r="G11" s="48" t="n">
        <v>771.5</v>
      </c>
    </row>
    <row r="12" ht="10.05" customHeight="1" s="1003">
      <c r="A12" s="45" t="inlineStr">
        <is>
          <t>LEGUMINEUSES</t>
        </is>
      </c>
      <c r="B12" s="45" t="inlineStr">
        <is>
          <t>Féverole</t>
        </is>
      </c>
      <c r="C12" s="1112" t="n">
        <v>2001</v>
      </c>
      <c r="D12" s="45" t="inlineStr">
        <is>
          <t>2000/01</t>
        </is>
      </c>
      <c r="E12" s="1113" t="n">
        <v>1</v>
      </c>
      <c r="F12" s="48" t="n">
        <v>394.2</v>
      </c>
      <c r="G12" s="48" t="n">
        <v>929.1</v>
      </c>
    </row>
    <row r="13" ht="10.05" customHeight="1" s="1003">
      <c r="A13" s="45" t="inlineStr">
        <is>
          <t>LEGUMINEUSES</t>
        </is>
      </c>
      <c r="B13" s="45" t="inlineStr">
        <is>
          <t>Féverole</t>
        </is>
      </c>
      <c r="C13" s="1112" t="n">
        <v>2001</v>
      </c>
      <c r="D13" s="45" t="inlineStr">
        <is>
          <t>2000/01</t>
        </is>
      </c>
      <c r="E13" s="1113" t="n">
        <v>2</v>
      </c>
      <c r="F13" s="48" t="n">
        <v>404</v>
      </c>
      <c r="G13" s="48" t="n">
        <v>938</v>
      </c>
    </row>
    <row r="14" ht="10.05" customHeight="1" s="1003">
      <c r="A14" s="45" t="inlineStr">
        <is>
          <t>LEGUMINEUSES</t>
        </is>
      </c>
      <c r="B14" s="45" t="inlineStr">
        <is>
          <t>Féverole</t>
        </is>
      </c>
      <c r="C14" s="1112" t="n">
        <v>2001</v>
      </c>
      <c r="D14" s="45" t="inlineStr">
        <is>
          <t>2000/01</t>
        </is>
      </c>
      <c r="E14" s="1113" t="n">
        <v>3</v>
      </c>
      <c r="F14" s="48" t="n">
        <v>388.2</v>
      </c>
      <c r="G14" s="48" t="n">
        <v>637.1</v>
      </c>
    </row>
    <row r="15" ht="10.05" customHeight="1" s="1003">
      <c r="A15" s="45" t="inlineStr">
        <is>
          <t>LEGUMINEUSES</t>
        </is>
      </c>
      <c r="B15" s="45" t="inlineStr">
        <is>
          <t>Féverole</t>
        </is>
      </c>
      <c r="C15" s="1112" t="n">
        <v>2001</v>
      </c>
      <c r="D15" s="45" t="inlineStr">
        <is>
          <t>2000/01</t>
        </is>
      </c>
      <c r="E15" s="1113" t="n">
        <v>4</v>
      </c>
      <c r="F15" s="48" t="n">
        <v>326.9</v>
      </c>
      <c r="G15" s="48" t="n">
        <v>590.3</v>
      </c>
    </row>
    <row r="16" ht="10.05" customHeight="1" s="1003">
      <c r="A16" s="45" t="inlineStr">
        <is>
          <t>LEGUMINEUSES</t>
        </is>
      </c>
      <c r="B16" s="45" t="inlineStr">
        <is>
          <t>Féverole</t>
        </is>
      </c>
      <c r="C16" s="1112" t="n">
        <v>2001</v>
      </c>
      <c r="D16" s="45" t="inlineStr">
        <is>
          <t>2000/01</t>
        </is>
      </c>
      <c r="E16" s="1113" t="n">
        <v>5</v>
      </c>
      <c r="F16" s="48" t="n">
        <v>391.8</v>
      </c>
      <c r="G16" s="48" t="n">
        <v>478</v>
      </c>
    </row>
    <row r="17" ht="10.05" customHeight="1" s="1003">
      <c r="A17" s="45" t="inlineStr">
        <is>
          <t>LEGUMINEUSES</t>
        </is>
      </c>
      <c r="B17" s="45" t="inlineStr">
        <is>
          <t>Féverole</t>
        </is>
      </c>
      <c r="C17" s="1112" t="n">
        <v>2001</v>
      </c>
      <c r="D17" s="45" t="inlineStr">
        <is>
          <t>2000/01</t>
        </is>
      </c>
      <c r="E17" s="1113" t="n">
        <v>6</v>
      </c>
      <c r="F17" s="48" t="n">
        <v>552.8</v>
      </c>
      <c r="G17" s="48" t="n">
        <v>390.4</v>
      </c>
    </row>
    <row r="18" ht="10.05" customHeight="1" s="1003">
      <c r="A18" s="45" t="inlineStr">
        <is>
          <t>LEGUMINEUSES</t>
        </is>
      </c>
      <c r="B18" s="45" t="inlineStr">
        <is>
          <t>Féverole</t>
        </is>
      </c>
      <c r="C18" s="1112" t="n">
        <v>2001</v>
      </c>
      <c r="D18" s="45" t="inlineStr">
        <is>
          <t>2001/02</t>
        </is>
      </c>
      <c r="E18" s="1113" t="n">
        <v>7</v>
      </c>
      <c r="F18" s="48" t="n">
        <v>405.9</v>
      </c>
      <c r="G18" s="48" t="n">
        <v>920.4</v>
      </c>
    </row>
    <row r="19" ht="10.05" customHeight="1" s="1003">
      <c r="A19" s="45" t="inlineStr">
        <is>
          <t>LEGUMINEUSES</t>
        </is>
      </c>
      <c r="B19" s="45" t="inlineStr">
        <is>
          <t>Féverole</t>
        </is>
      </c>
      <c r="C19" s="1112" t="n">
        <v>2001</v>
      </c>
      <c r="D19" s="45" t="inlineStr">
        <is>
          <t>2001/02</t>
        </is>
      </c>
      <c r="E19" s="1113" t="n">
        <v>8</v>
      </c>
      <c r="F19" s="48" t="n">
        <v>415.7</v>
      </c>
      <c r="G19" s="48" t="n">
        <v>1292.6</v>
      </c>
    </row>
    <row r="20" ht="10.05" customHeight="1" s="1003">
      <c r="A20" s="45" t="inlineStr">
        <is>
          <t>LEGUMINEUSES</t>
        </is>
      </c>
      <c r="B20" s="45" t="inlineStr">
        <is>
          <t>Féverole</t>
        </is>
      </c>
      <c r="C20" s="1112" t="n">
        <v>2001</v>
      </c>
      <c r="D20" s="45" t="inlineStr">
        <is>
          <t>2001/02</t>
        </is>
      </c>
      <c r="E20" s="1113" t="n">
        <v>9</v>
      </c>
      <c r="F20" s="48" t="n">
        <v>528.1</v>
      </c>
      <c r="G20" s="48" t="n">
        <v>1274.5</v>
      </c>
    </row>
    <row r="21" ht="10.05" customHeight="1" s="1003">
      <c r="A21" s="45" t="inlineStr">
        <is>
          <t>LEGUMINEUSES</t>
        </is>
      </c>
      <c r="B21" s="45" t="inlineStr">
        <is>
          <t>Féverole</t>
        </is>
      </c>
      <c r="C21" s="1112" t="n">
        <v>2001</v>
      </c>
      <c r="D21" s="45" t="inlineStr">
        <is>
          <t>2001/02</t>
        </is>
      </c>
      <c r="E21" s="1113" t="n">
        <v>10</v>
      </c>
      <c r="F21" s="48" t="n">
        <v>252.2</v>
      </c>
      <c r="G21" s="48" t="n">
        <v>1308.6</v>
      </c>
    </row>
    <row r="22" ht="10.05" customHeight="1" s="1003">
      <c r="A22" s="45" t="inlineStr">
        <is>
          <t>LEGUMINEUSES</t>
        </is>
      </c>
      <c r="B22" s="45" t="inlineStr">
        <is>
          <t>Féverole</t>
        </is>
      </c>
      <c r="C22" s="1112" t="n">
        <v>2001</v>
      </c>
      <c r="D22" s="45" t="inlineStr">
        <is>
          <t>2001/02</t>
        </is>
      </c>
      <c r="E22" s="1113" t="n">
        <v>11</v>
      </c>
      <c r="F22" s="48" t="n">
        <v>710.1</v>
      </c>
      <c r="G22" s="48" t="n">
        <v>1143.2</v>
      </c>
    </row>
    <row r="23" ht="10.05" customHeight="1" s="1003">
      <c r="A23" s="45" t="inlineStr">
        <is>
          <t>LEGUMINEUSES</t>
        </is>
      </c>
      <c r="B23" s="45" t="inlineStr">
        <is>
          <t>Féverole</t>
        </is>
      </c>
      <c r="C23" s="1112" t="n">
        <v>2001</v>
      </c>
      <c r="D23" s="45" t="inlineStr">
        <is>
          <t>2001/02</t>
        </is>
      </c>
      <c r="E23" s="1113" t="n">
        <v>12</v>
      </c>
      <c r="F23" s="48" t="n">
        <v>382.6</v>
      </c>
      <c r="G23" s="48" t="n">
        <v>1246.5</v>
      </c>
    </row>
    <row r="24" ht="10.05" customHeight="1" s="1003">
      <c r="A24" s="45" t="inlineStr">
        <is>
          <t>LEGUMINEUSES</t>
        </is>
      </c>
      <c r="B24" s="45" t="inlineStr">
        <is>
          <t>Féverole</t>
        </is>
      </c>
      <c r="C24" s="1112" t="n">
        <v>2002</v>
      </c>
      <c r="D24" s="45" t="inlineStr">
        <is>
          <t>2001/02</t>
        </is>
      </c>
      <c r="E24" s="1113" t="n">
        <v>1</v>
      </c>
      <c r="F24" s="48" t="n">
        <v>580.2</v>
      </c>
      <c r="G24" s="48" t="n">
        <v>1138.3</v>
      </c>
    </row>
    <row r="25" ht="10.05" customHeight="1" s="1003">
      <c r="A25" s="45" t="inlineStr">
        <is>
          <t>LEGUMINEUSES</t>
        </is>
      </c>
      <c r="B25" s="45" t="inlineStr">
        <is>
          <t>Féverole</t>
        </is>
      </c>
      <c r="C25" s="1112" t="n">
        <v>2002</v>
      </c>
      <c r="D25" s="45" t="inlineStr">
        <is>
          <t>2001/02</t>
        </is>
      </c>
      <c r="E25" s="1113" t="n">
        <v>2</v>
      </c>
      <c r="F25" s="48" t="n">
        <v>482.2</v>
      </c>
      <c r="G25" s="48" t="n">
        <v>953.8</v>
      </c>
    </row>
    <row r="26" ht="10.05" customHeight="1" s="1003">
      <c r="A26" s="45" t="inlineStr">
        <is>
          <t>LEGUMINEUSES</t>
        </is>
      </c>
      <c r="B26" s="45" t="inlineStr">
        <is>
          <t>Féverole</t>
        </is>
      </c>
      <c r="C26" s="1112" t="n">
        <v>2002</v>
      </c>
      <c r="D26" s="45" t="inlineStr">
        <is>
          <t>2001/02</t>
        </is>
      </c>
      <c r="E26" s="1113" t="n">
        <v>3</v>
      </c>
      <c r="F26" s="48" t="n">
        <v>625.6</v>
      </c>
      <c r="G26" s="48" t="n">
        <v>854.1</v>
      </c>
    </row>
    <row r="27" ht="10.05" customHeight="1" s="1003">
      <c r="A27" s="45" t="inlineStr">
        <is>
          <t>LEGUMINEUSES</t>
        </is>
      </c>
      <c r="B27" s="45" t="inlineStr">
        <is>
          <t>Féverole</t>
        </is>
      </c>
      <c r="C27" s="1112" t="n">
        <v>2002</v>
      </c>
      <c r="D27" s="45" t="inlineStr">
        <is>
          <t>2001/02</t>
        </is>
      </c>
      <c r="E27" s="1113" t="n">
        <v>4</v>
      </c>
      <c r="F27" s="48" t="n">
        <v>651</v>
      </c>
      <c r="G27" s="48" t="n">
        <v>724.2</v>
      </c>
    </row>
    <row r="28" ht="10.05" customHeight="1" s="1003">
      <c r="A28" s="45" t="inlineStr">
        <is>
          <t>LEGUMINEUSES</t>
        </is>
      </c>
      <c r="B28" s="45" t="inlineStr">
        <is>
          <t>Féverole</t>
        </is>
      </c>
      <c r="C28" s="1112" t="n">
        <v>2002</v>
      </c>
      <c r="D28" s="45" t="inlineStr">
        <is>
          <t>2001/02</t>
        </is>
      </c>
      <c r="E28" s="1113" t="n">
        <v>5</v>
      </c>
      <c r="F28" s="48" t="n">
        <v>697.5</v>
      </c>
      <c r="G28" s="48" t="n">
        <v>535.7</v>
      </c>
    </row>
    <row r="29" ht="10.05" customHeight="1" s="1003">
      <c r="A29" s="45" t="inlineStr">
        <is>
          <t>LEGUMINEUSES</t>
        </is>
      </c>
      <c r="B29" s="45" t="inlineStr">
        <is>
          <t>Féverole</t>
        </is>
      </c>
      <c r="C29" s="1112" t="n">
        <v>2002</v>
      </c>
      <c r="D29" s="45" t="inlineStr">
        <is>
          <t>2001/02</t>
        </is>
      </c>
      <c r="E29" s="1113" t="n">
        <v>6</v>
      </c>
      <c r="F29" s="48" t="n">
        <v>487.7</v>
      </c>
      <c r="G29" s="48" t="n">
        <v>864</v>
      </c>
    </row>
    <row r="30" ht="10.05" customHeight="1" s="1003">
      <c r="A30" s="45" t="inlineStr">
        <is>
          <t>LEGUMINEUSES</t>
        </is>
      </c>
      <c r="B30" s="45" t="inlineStr">
        <is>
          <t>Féverole</t>
        </is>
      </c>
      <c r="C30" s="1112" t="n">
        <v>2002</v>
      </c>
      <c r="D30" s="45" t="inlineStr">
        <is>
          <t>2002/03</t>
        </is>
      </c>
      <c r="E30" s="1113" t="n">
        <v>7</v>
      </c>
      <c r="F30" s="48" t="n">
        <v>499.7</v>
      </c>
      <c r="G30" s="48" t="n">
        <v>1088.6</v>
      </c>
    </row>
    <row r="31" ht="10.05" customHeight="1" s="1003">
      <c r="A31" s="45" t="inlineStr">
        <is>
          <t>LEGUMINEUSES</t>
        </is>
      </c>
      <c r="B31" s="45" t="inlineStr">
        <is>
          <t>Féverole</t>
        </is>
      </c>
      <c r="C31" s="1112" t="n">
        <v>2002</v>
      </c>
      <c r="D31" s="45" t="inlineStr">
        <is>
          <t>2002/03</t>
        </is>
      </c>
      <c r="E31" s="1113" t="n">
        <v>8</v>
      </c>
      <c r="F31" s="48" t="n">
        <v>756.3</v>
      </c>
      <c r="G31" s="48" t="n">
        <v>1547.3</v>
      </c>
    </row>
    <row r="32" ht="10.05" customHeight="1" s="1003">
      <c r="A32" s="45" t="inlineStr">
        <is>
          <t>LEGUMINEUSES</t>
        </is>
      </c>
      <c r="B32" s="45" t="inlineStr">
        <is>
          <t>Féverole</t>
        </is>
      </c>
      <c r="C32" s="1112" t="n">
        <v>2002</v>
      </c>
      <c r="D32" s="45" t="inlineStr">
        <is>
          <t>2002/03</t>
        </is>
      </c>
      <c r="E32" s="1113" t="n">
        <v>9</v>
      </c>
      <c r="F32" s="48" t="n">
        <v>4736</v>
      </c>
      <c r="G32" s="48" t="n">
        <v>2792.9</v>
      </c>
    </row>
    <row r="33" ht="10.05" customHeight="1" s="1003">
      <c r="A33" s="45" t="inlineStr">
        <is>
          <t>LEGUMINEUSES</t>
        </is>
      </c>
      <c r="B33" s="45" t="inlineStr">
        <is>
          <t>Féverole</t>
        </is>
      </c>
      <c r="C33" s="1112" t="n">
        <v>2002</v>
      </c>
      <c r="D33" s="45" t="inlineStr">
        <is>
          <t>2002/03</t>
        </is>
      </c>
      <c r="E33" s="1113" t="n">
        <v>10</v>
      </c>
      <c r="F33" s="48" t="n">
        <v>4916.8</v>
      </c>
      <c r="G33" s="48" t="n">
        <v>3654.5</v>
      </c>
    </row>
    <row r="34" ht="10.05" customHeight="1" s="1003">
      <c r="A34" s="45" t="inlineStr">
        <is>
          <t>LEGUMINEUSES</t>
        </is>
      </c>
      <c r="B34" s="45" t="inlineStr">
        <is>
          <t>Féverole</t>
        </is>
      </c>
      <c r="C34" s="1112" t="n">
        <v>2002</v>
      </c>
      <c r="D34" s="45" t="inlineStr">
        <is>
          <t>2002/03</t>
        </is>
      </c>
      <c r="E34" s="1113" t="n">
        <v>11</v>
      </c>
      <c r="F34" s="48" t="n">
        <v>3924.8</v>
      </c>
      <c r="G34" s="48" t="n">
        <v>2707.5</v>
      </c>
    </row>
    <row r="35" ht="10.05" customHeight="1" s="1003">
      <c r="A35" s="45" t="inlineStr">
        <is>
          <t>LEGUMINEUSES</t>
        </is>
      </c>
      <c r="B35" s="45" t="inlineStr">
        <is>
          <t>Féverole</t>
        </is>
      </c>
      <c r="C35" s="1112" t="n">
        <v>2002</v>
      </c>
      <c r="D35" s="45" t="inlineStr">
        <is>
          <t>2002/03</t>
        </is>
      </c>
      <c r="E35" s="1113" t="n">
        <v>12</v>
      </c>
      <c r="F35" s="48" t="n">
        <v>4910.6</v>
      </c>
      <c r="G35" s="48" t="n">
        <v>5324.9</v>
      </c>
    </row>
    <row r="36" ht="10.05" customHeight="1" s="1003">
      <c r="A36" s="45" t="inlineStr">
        <is>
          <t>LEGUMINEUSES</t>
        </is>
      </c>
      <c r="B36" s="45" t="inlineStr">
        <is>
          <t>Féverole</t>
        </is>
      </c>
      <c r="C36" s="1112" t="n">
        <v>2003</v>
      </c>
      <c r="D36" s="45" t="inlineStr">
        <is>
          <t>2002/03</t>
        </is>
      </c>
      <c r="E36" s="1113" t="n">
        <v>1</v>
      </c>
      <c r="F36" s="48" t="n">
        <v>5864</v>
      </c>
      <c r="G36" s="48" t="n">
        <v>5548.4</v>
      </c>
    </row>
    <row r="37" ht="10.05" customHeight="1" s="1003">
      <c r="A37" s="45" t="inlineStr">
        <is>
          <t>LEGUMINEUSES</t>
        </is>
      </c>
      <c r="B37" s="45" t="inlineStr">
        <is>
          <t>Féverole</t>
        </is>
      </c>
      <c r="C37" s="1112" t="n">
        <v>2003</v>
      </c>
      <c r="D37" s="45" t="inlineStr">
        <is>
          <t>2002/03</t>
        </is>
      </c>
      <c r="E37" s="1113" t="n">
        <v>2</v>
      </c>
      <c r="F37" s="48" t="n">
        <v>5199.4</v>
      </c>
      <c r="G37" s="48" t="n">
        <v>3725.7</v>
      </c>
    </row>
    <row r="38" ht="10.05" customHeight="1" s="1003">
      <c r="A38" s="45" t="inlineStr">
        <is>
          <t>LEGUMINEUSES</t>
        </is>
      </c>
      <c r="B38" s="45" t="inlineStr">
        <is>
          <t>Féverole</t>
        </is>
      </c>
      <c r="C38" s="1112" t="n">
        <v>2003</v>
      </c>
      <c r="D38" s="45" t="inlineStr">
        <is>
          <t>2002/03</t>
        </is>
      </c>
      <c r="E38" s="1113" t="n">
        <v>3</v>
      </c>
      <c r="F38" s="48" t="n">
        <v>3570.4</v>
      </c>
      <c r="G38" s="48" t="n">
        <v>3327.2</v>
      </c>
    </row>
    <row r="39" ht="10.05" customHeight="1" s="1003">
      <c r="A39" s="45" t="inlineStr">
        <is>
          <t>LEGUMINEUSES</t>
        </is>
      </c>
      <c r="B39" s="45" t="inlineStr">
        <is>
          <t>Féverole</t>
        </is>
      </c>
      <c r="C39" s="1112" t="n">
        <v>2003</v>
      </c>
      <c r="D39" s="45" t="inlineStr">
        <is>
          <t>2002/03</t>
        </is>
      </c>
      <c r="E39" s="1113" t="n">
        <v>4</v>
      </c>
      <c r="F39" s="48" t="n">
        <v>2742.4</v>
      </c>
      <c r="G39" s="48" t="n">
        <v>1438.8</v>
      </c>
    </row>
    <row r="40" ht="10.05" customHeight="1" s="1003">
      <c r="A40" s="45" t="inlineStr">
        <is>
          <t>LEGUMINEUSES</t>
        </is>
      </c>
      <c r="B40" s="45" t="inlineStr">
        <is>
          <t>Féverole</t>
        </is>
      </c>
      <c r="C40" s="1112" t="n">
        <v>2003</v>
      </c>
      <c r="D40" s="45" t="inlineStr">
        <is>
          <t>2002/03</t>
        </is>
      </c>
      <c r="E40" s="1113" t="n">
        <v>5</v>
      </c>
      <c r="F40" s="48" t="n">
        <v>909.5</v>
      </c>
      <c r="G40" s="48" t="n">
        <v>1260.3</v>
      </c>
    </row>
    <row r="41" ht="10.05" customHeight="1" s="1003">
      <c r="A41" s="45" t="inlineStr">
        <is>
          <t>LEGUMINEUSES</t>
        </is>
      </c>
      <c r="B41" s="45" t="inlineStr">
        <is>
          <t>Féverole</t>
        </is>
      </c>
      <c r="C41" s="1112" t="n">
        <v>2003</v>
      </c>
      <c r="D41" s="45" t="inlineStr">
        <is>
          <t>2002/03</t>
        </is>
      </c>
      <c r="E41" s="1113" t="n">
        <v>6</v>
      </c>
      <c r="F41" s="48" t="n">
        <v>637.8</v>
      </c>
      <c r="G41" s="48" t="n">
        <v>1329.9</v>
      </c>
    </row>
    <row r="42" ht="10.05" customHeight="1" s="1003">
      <c r="A42" s="45" t="inlineStr">
        <is>
          <t>LEGUMINEUSES</t>
        </is>
      </c>
      <c r="B42" s="45" t="inlineStr">
        <is>
          <t>Féverole</t>
        </is>
      </c>
      <c r="C42" s="1112" t="n">
        <v>2003</v>
      </c>
      <c r="D42" s="45" t="inlineStr">
        <is>
          <t>2003/04</t>
        </is>
      </c>
      <c r="E42" s="1113" t="n">
        <v>7</v>
      </c>
      <c r="F42" s="48" t="n">
        <v>719.8</v>
      </c>
      <c r="G42" s="48" t="n">
        <v>1068.1</v>
      </c>
    </row>
    <row r="43" ht="10.05" customHeight="1" s="1003">
      <c r="A43" s="45" t="inlineStr">
        <is>
          <t>LEGUMINEUSES</t>
        </is>
      </c>
      <c r="B43" s="45" t="inlineStr">
        <is>
          <t>Féverole</t>
        </is>
      </c>
      <c r="C43" s="1112" t="n">
        <v>2003</v>
      </c>
      <c r="D43" s="45" t="inlineStr">
        <is>
          <t>2003/04</t>
        </is>
      </c>
      <c r="E43" s="1113" t="n">
        <v>8</v>
      </c>
      <c r="F43" s="48" t="n">
        <v>619</v>
      </c>
      <c r="G43" s="48" t="n">
        <v>932.7</v>
      </c>
    </row>
    <row r="44" ht="10.05" customHeight="1" s="1003">
      <c r="A44" s="45" t="inlineStr">
        <is>
          <t>LEGUMINEUSES</t>
        </is>
      </c>
      <c r="B44" s="45" t="inlineStr">
        <is>
          <t>Féverole</t>
        </is>
      </c>
      <c r="C44" s="1112" t="n">
        <v>2003</v>
      </c>
      <c r="D44" s="45" t="inlineStr">
        <is>
          <t>2003/04</t>
        </is>
      </c>
      <c r="E44" s="1113" t="n">
        <v>9</v>
      </c>
      <c r="F44" s="48" t="n">
        <v>477.3</v>
      </c>
      <c r="G44" s="48" t="n">
        <v>811.7</v>
      </c>
    </row>
    <row r="45" ht="10.05" customHeight="1" s="1003">
      <c r="A45" s="45" t="inlineStr">
        <is>
          <t>LEGUMINEUSES</t>
        </is>
      </c>
      <c r="B45" s="45" t="inlineStr">
        <is>
          <t>Féverole</t>
        </is>
      </c>
      <c r="C45" s="1112" t="n">
        <v>2003</v>
      </c>
      <c r="D45" s="45" t="inlineStr">
        <is>
          <t>2003/04</t>
        </is>
      </c>
      <c r="E45" s="1113" t="n">
        <v>10</v>
      </c>
      <c r="F45" s="48" t="n">
        <v>591.2</v>
      </c>
      <c r="G45" s="48" t="n">
        <v>582.3</v>
      </c>
    </row>
    <row r="46" ht="10.05" customHeight="1" s="1003">
      <c r="A46" s="45" t="inlineStr">
        <is>
          <t>LEGUMINEUSES</t>
        </is>
      </c>
      <c r="B46" s="45" t="inlineStr">
        <is>
          <t>Féverole</t>
        </is>
      </c>
      <c r="C46" s="1112" t="n">
        <v>2003</v>
      </c>
      <c r="D46" s="45" t="inlineStr">
        <is>
          <t>2003/04</t>
        </is>
      </c>
      <c r="E46" s="1113" t="n">
        <v>11</v>
      </c>
      <c r="F46" s="48" t="n">
        <v>726</v>
      </c>
      <c r="G46" s="48" t="n">
        <v>543.6</v>
      </c>
    </row>
    <row r="47" ht="10.05" customHeight="1" s="1003">
      <c r="A47" s="45" t="inlineStr">
        <is>
          <t>LEGUMINEUSES</t>
        </is>
      </c>
      <c r="B47" s="45" t="inlineStr">
        <is>
          <t>Féverole</t>
        </is>
      </c>
      <c r="C47" s="1112" t="n">
        <v>2003</v>
      </c>
      <c r="D47" s="45" t="inlineStr">
        <is>
          <t>2003/04</t>
        </is>
      </c>
      <c r="E47" s="1113" t="n">
        <v>12</v>
      </c>
      <c r="F47" s="48" t="n">
        <v>782.4</v>
      </c>
      <c r="G47" s="48" t="n">
        <v>557.2</v>
      </c>
    </row>
    <row r="48" ht="10.05" customHeight="1" s="1003">
      <c r="A48" s="45" t="inlineStr">
        <is>
          <t>LEGUMINEUSES</t>
        </is>
      </c>
      <c r="B48" s="45" t="inlineStr">
        <is>
          <t>Féverole</t>
        </is>
      </c>
      <c r="C48" s="1112" t="n">
        <v>2004</v>
      </c>
      <c r="D48" s="45" t="inlineStr">
        <is>
          <t>2003/04</t>
        </is>
      </c>
      <c r="E48" s="1113" t="n">
        <v>1</v>
      </c>
      <c r="F48" s="48" t="n">
        <v>903.4</v>
      </c>
      <c r="G48" s="48" t="n">
        <v>614.2</v>
      </c>
    </row>
    <row r="49" ht="10.05" customHeight="1" s="1003">
      <c r="A49" s="45" t="inlineStr">
        <is>
          <t>LEGUMINEUSES</t>
        </is>
      </c>
      <c r="B49" s="45" t="inlineStr">
        <is>
          <t>Féverole</t>
        </is>
      </c>
      <c r="C49" s="1112" t="n">
        <v>2004</v>
      </c>
      <c r="D49" s="45" t="inlineStr">
        <is>
          <t>2003/04</t>
        </is>
      </c>
      <c r="E49" s="1113" t="n">
        <v>2</v>
      </c>
      <c r="F49" s="48" t="n">
        <v>939.5</v>
      </c>
      <c r="G49" s="48" t="n">
        <v>465.2</v>
      </c>
    </row>
    <row r="50" ht="10.05" customHeight="1" s="1003">
      <c r="A50" s="45" t="inlineStr">
        <is>
          <t>LEGUMINEUSES</t>
        </is>
      </c>
      <c r="B50" s="45" t="inlineStr">
        <is>
          <t>Féverole</t>
        </is>
      </c>
      <c r="C50" s="1112" t="n">
        <v>2004</v>
      </c>
      <c r="D50" s="45" t="inlineStr">
        <is>
          <t>2003/04</t>
        </is>
      </c>
      <c r="E50" s="1113" t="n">
        <v>3</v>
      </c>
      <c r="F50" s="48" t="n">
        <v>1044.9</v>
      </c>
      <c r="G50" s="48" t="n">
        <v>464.4</v>
      </c>
    </row>
    <row r="51" ht="10.05" customHeight="1" s="1003">
      <c r="A51" s="45" t="inlineStr">
        <is>
          <t>LEGUMINEUSES</t>
        </is>
      </c>
      <c r="B51" s="45" t="inlineStr">
        <is>
          <t>Féverole</t>
        </is>
      </c>
      <c r="C51" s="1112" t="n">
        <v>2004</v>
      </c>
      <c r="D51" s="45" t="inlineStr">
        <is>
          <t>2003/04</t>
        </is>
      </c>
      <c r="E51" s="1113" t="n">
        <v>4</v>
      </c>
      <c r="F51" s="48" t="n">
        <v>758.8</v>
      </c>
      <c r="G51" s="48" t="n">
        <v>545.9</v>
      </c>
    </row>
    <row r="52" ht="10.05" customHeight="1" s="1003">
      <c r="A52" s="45" t="inlineStr">
        <is>
          <t>LEGUMINEUSES</t>
        </is>
      </c>
      <c r="B52" s="45" t="inlineStr">
        <is>
          <t>Féverole</t>
        </is>
      </c>
      <c r="C52" s="1112" t="n">
        <v>2004</v>
      </c>
      <c r="D52" s="45" t="inlineStr">
        <is>
          <t>2003/04</t>
        </is>
      </c>
      <c r="E52" s="1113" t="n">
        <v>5</v>
      </c>
      <c r="F52" s="48" t="n">
        <v>627.2</v>
      </c>
      <c r="G52" s="48" t="n">
        <v>382.1</v>
      </c>
    </row>
    <row r="53" ht="10.05" customHeight="1" s="1003">
      <c r="A53" s="45" t="inlineStr">
        <is>
          <t>LEGUMINEUSES</t>
        </is>
      </c>
      <c r="B53" s="45" t="inlineStr">
        <is>
          <t>Féverole</t>
        </is>
      </c>
      <c r="C53" s="1112" t="n">
        <v>2004</v>
      </c>
      <c r="D53" s="45" t="inlineStr">
        <is>
          <t>2003/04</t>
        </is>
      </c>
      <c r="E53" s="1113" t="n">
        <v>6</v>
      </c>
      <c r="F53" s="48" t="n">
        <v>707</v>
      </c>
      <c r="G53" s="48" t="n">
        <v>359.7</v>
      </c>
    </row>
    <row r="54" ht="10.05" customHeight="1" s="1003">
      <c r="A54" s="45" t="inlineStr">
        <is>
          <t>LEGUMINEUSES</t>
        </is>
      </c>
      <c r="B54" s="45" t="inlineStr">
        <is>
          <t>Féverole</t>
        </is>
      </c>
      <c r="C54" s="1112" t="n">
        <v>2004</v>
      </c>
      <c r="D54" s="45" t="inlineStr">
        <is>
          <t>2004/05</t>
        </is>
      </c>
      <c r="E54" s="1113" t="n">
        <v>7</v>
      </c>
      <c r="F54" s="48" t="n">
        <v>1150.2</v>
      </c>
      <c r="G54" s="48" t="n">
        <v>448.1</v>
      </c>
    </row>
    <row r="55" ht="10.05" customHeight="1" s="1003">
      <c r="A55" s="45" t="inlineStr">
        <is>
          <t>LEGUMINEUSES</t>
        </is>
      </c>
      <c r="B55" s="45" t="inlineStr">
        <is>
          <t>Féverole</t>
        </is>
      </c>
      <c r="C55" s="1112" t="n">
        <v>2004</v>
      </c>
      <c r="D55" s="45" t="inlineStr">
        <is>
          <t>2004/05</t>
        </is>
      </c>
      <c r="E55" s="1113" t="n">
        <v>8</v>
      </c>
      <c r="F55" s="48" t="n">
        <v>1153</v>
      </c>
      <c r="G55" s="48" t="n">
        <v>602.1</v>
      </c>
    </row>
    <row r="56" ht="10.05" customHeight="1" s="1003">
      <c r="A56" s="45" t="inlineStr">
        <is>
          <t>LEGUMINEUSES</t>
        </is>
      </c>
      <c r="B56" s="45" t="inlineStr">
        <is>
          <t>Féverole</t>
        </is>
      </c>
      <c r="C56" s="1112" t="n">
        <v>2004</v>
      </c>
      <c r="D56" s="45" t="inlineStr">
        <is>
          <t>2004/05</t>
        </is>
      </c>
      <c r="E56" s="1113" t="n">
        <v>9</v>
      </c>
      <c r="F56" s="48" t="n">
        <v>1220.5</v>
      </c>
      <c r="G56" s="48" t="n">
        <v>794.7</v>
      </c>
    </row>
    <row r="57" ht="10.05" customHeight="1" s="1003">
      <c r="A57" s="45" t="inlineStr">
        <is>
          <t>LEGUMINEUSES</t>
        </is>
      </c>
      <c r="B57" s="45" t="inlineStr">
        <is>
          <t>Féverole</t>
        </is>
      </c>
      <c r="C57" s="1112" t="n">
        <v>2004</v>
      </c>
      <c r="D57" s="45" t="inlineStr">
        <is>
          <t>2004/05</t>
        </is>
      </c>
      <c r="E57" s="1113" t="n">
        <v>10</v>
      </c>
      <c r="F57" s="48" t="n">
        <v>921.8</v>
      </c>
      <c r="G57" s="48" t="n">
        <v>796.2</v>
      </c>
    </row>
    <row r="58" ht="10.05" customHeight="1" s="1003">
      <c r="A58" s="45" t="inlineStr">
        <is>
          <t>LEGUMINEUSES</t>
        </is>
      </c>
      <c r="B58" s="45" t="inlineStr">
        <is>
          <t>Féverole</t>
        </is>
      </c>
      <c r="C58" s="1112" t="n">
        <v>2004</v>
      </c>
      <c r="D58" s="45" t="inlineStr">
        <is>
          <t>2004/05</t>
        </is>
      </c>
      <c r="E58" s="1113" t="n">
        <v>11</v>
      </c>
      <c r="F58" s="48" t="n">
        <v>1096.7</v>
      </c>
      <c r="G58" s="48" t="n">
        <v>732.5</v>
      </c>
    </row>
    <row r="59" ht="10.05" customHeight="1" s="1003">
      <c r="A59" s="45" t="inlineStr">
        <is>
          <t>LEGUMINEUSES</t>
        </is>
      </c>
      <c r="B59" s="45" t="inlineStr">
        <is>
          <t>Féverole</t>
        </is>
      </c>
      <c r="C59" s="1112" t="n">
        <v>2004</v>
      </c>
      <c r="D59" s="45" t="inlineStr">
        <is>
          <t>2004/05</t>
        </is>
      </c>
      <c r="E59" s="1113" t="n">
        <v>12</v>
      </c>
      <c r="F59" s="48" t="n">
        <v>975.5</v>
      </c>
      <c r="G59" s="48" t="n">
        <v>727.3</v>
      </c>
    </row>
    <row r="60" ht="10.05" customHeight="1" s="1003">
      <c r="A60" s="45" t="inlineStr">
        <is>
          <t>LEGUMINEUSES</t>
        </is>
      </c>
      <c r="B60" s="45" t="inlineStr">
        <is>
          <t>Féverole</t>
        </is>
      </c>
      <c r="C60" s="1112" t="n">
        <v>2005</v>
      </c>
      <c r="D60" s="45" t="inlineStr">
        <is>
          <t>2004/05</t>
        </is>
      </c>
      <c r="E60" s="1113" t="n">
        <v>1</v>
      </c>
      <c r="F60" s="48" t="n">
        <v>936.2</v>
      </c>
      <c r="G60" s="48" t="n">
        <v>917.7</v>
      </c>
    </row>
    <row r="61" ht="10.05" customHeight="1" s="1003">
      <c r="A61" s="45" t="inlineStr">
        <is>
          <t>LEGUMINEUSES</t>
        </is>
      </c>
      <c r="B61" s="45" t="inlineStr">
        <is>
          <t>Féverole</t>
        </is>
      </c>
      <c r="C61" s="1112" t="n">
        <v>2005</v>
      </c>
      <c r="D61" s="45" t="inlineStr">
        <is>
          <t>2004/05</t>
        </is>
      </c>
      <c r="E61" s="1113" t="n">
        <v>2</v>
      </c>
      <c r="F61" s="48" t="n">
        <v>939.8</v>
      </c>
      <c r="G61" s="48" t="n">
        <v>634.7</v>
      </c>
    </row>
    <row r="62" ht="10.05" customHeight="1" s="1003">
      <c r="A62" s="45" t="inlineStr">
        <is>
          <t>LEGUMINEUSES</t>
        </is>
      </c>
      <c r="B62" s="45" t="inlineStr">
        <is>
          <t>Féverole</t>
        </is>
      </c>
      <c r="C62" s="1112" t="n">
        <v>2005</v>
      </c>
      <c r="D62" s="45" t="inlineStr">
        <is>
          <t>2004/05</t>
        </is>
      </c>
      <c r="E62" s="1113" t="n">
        <v>3</v>
      </c>
      <c r="F62" s="48" t="n">
        <v>893.6</v>
      </c>
      <c r="G62" s="48" t="n">
        <v>601</v>
      </c>
    </row>
    <row r="63" ht="10.05" customHeight="1" s="1003">
      <c r="A63" s="45" t="inlineStr">
        <is>
          <t>LEGUMINEUSES</t>
        </is>
      </c>
      <c r="B63" s="45" t="inlineStr">
        <is>
          <t>Féverole</t>
        </is>
      </c>
      <c r="C63" s="1112" t="n">
        <v>2005</v>
      </c>
      <c r="D63" s="45" t="inlineStr">
        <is>
          <t>2004/05</t>
        </is>
      </c>
      <c r="E63" s="1113" t="n">
        <v>4</v>
      </c>
      <c r="F63" s="48" t="n">
        <v>665.8</v>
      </c>
      <c r="G63" s="48" t="n">
        <v>684.4</v>
      </c>
    </row>
    <row r="64" ht="10.05" customHeight="1" s="1003">
      <c r="A64" s="45" t="inlineStr">
        <is>
          <t>LEGUMINEUSES</t>
        </is>
      </c>
      <c r="B64" s="45" t="inlineStr">
        <is>
          <t>Féverole</t>
        </is>
      </c>
      <c r="C64" s="1112" t="n">
        <v>2005</v>
      </c>
      <c r="D64" s="45" t="inlineStr">
        <is>
          <t>2004/05</t>
        </is>
      </c>
      <c r="E64" s="1113" t="n">
        <v>5</v>
      </c>
      <c r="F64" s="48" t="n">
        <v>907.1</v>
      </c>
      <c r="G64" s="48" t="n">
        <v>811.4</v>
      </c>
    </row>
    <row r="65" ht="10.05" customHeight="1" s="1003">
      <c r="A65" s="45" t="inlineStr">
        <is>
          <t>LEGUMINEUSES</t>
        </is>
      </c>
      <c r="B65" s="45" t="inlineStr">
        <is>
          <t>Féverole</t>
        </is>
      </c>
      <c r="C65" s="1112" t="n">
        <v>2005</v>
      </c>
      <c r="D65" s="45" t="inlineStr">
        <is>
          <t>2004/05</t>
        </is>
      </c>
      <c r="E65" s="1113" t="n">
        <v>6</v>
      </c>
      <c r="F65" s="48" t="n">
        <v>805</v>
      </c>
      <c r="G65" s="48" t="n">
        <v>970.3</v>
      </c>
    </row>
    <row r="66" ht="10.05" customHeight="1" s="1003">
      <c r="A66" s="45" t="inlineStr">
        <is>
          <t>LEGUMINEUSES</t>
        </is>
      </c>
      <c r="B66" s="45" t="inlineStr">
        <is>
          <t>Féverole</t>
        </is>
      </c>
      <c r="C66" s="1112" t="n">
        <v>2005</v>
      </c>
      <c r="D66" s="45" t="inlineStr">
        <is>
          <t>2005/06</t>
        </is>
      </c>
      <c r="E66" s="1113" t="n">
        <v>7</v>
      </c>
      <c r="F66" s="48" t="n">
        <v>793.1</v>
      </c>
      <c r="G66" s="48" t="n">
        <v>1199.3</v>
      </c>
    </row>
    <row r="67" ht="10.05" customHeight="1" s="1003">
      <c r="A67" s="45" t="inlineStr">
        <is>
          <t>LEGUMINEUSES</t>
        </is>
      </c>
      <c r="B67" s="45" t="inlineStr">
        <is>
          <t>Féverole</t>
        </is>
      </c>
      <c r="C67" s="1112" t="n">
        <v>2005</v>
      </c>
      <c r="D67" s="45" t="inlineStr">
        <is>
          <t>2005/06</t>
        </is>
      </c>
      <c r="E67" s="1113" t="n">
        <v>8</v>
      </c>
      <c r="F67" s="48" t="n">
        <v>1066.4</v>
      </c>
      <c r="G67" s="48" t="n">
        <v>1176.6</v>
      </c>
    </row>
    <row r="68" ht="10.05" customHeight="1" s="1003">
      <c r="A68" s="45" t="inlineStr">
        <is>
          <t>LEGUMINEUSES</t>
        </is>
      </c>
      <c r="B68" s="45" t="inlineStr">
        <is>
          <t>Féverole</t>
        </is>
      </c>
      <c r="C68" s="1112" t="n">
        <v>2005</v>
      </c>
      <c r="D68" s="45" t="inlineStr">
        <is>
          <t>2005/06</t>
        </is>
      </c>
      <c r="E68" s="1113" t="n">
        <v>9</v>
      </c>
      <c r="F68" s="48" t="n">
        <v>1319.5</v>
      </c>
      <c r="G68" s="48" t="n">
        <v>973.1</v>
      </c>
    </row>
    <row r="69" ht="10.05" customHeight="1" s="1003">
      <c r="A69" s="45" t="inlineStr">
        <is>
          <t>LEGUMINEUSES</t>
        </is>
      </c>
      <c r="B69" s="45" t="inlineStr">
        <is>
          <t>Féverole</t>
        </is>
      </c>
      <c r="C69" s="1112" t="n">
        <v>2005</v>
      </c>
      <c r="D69" s="45" t="inlineStr">
        <is>
          <t>2005/06</t>
        </is>
      </c>
      <c r="E69" s="1113" t="n">
        <v>10</v>
      </c>
      <c r="F69" s="48" t="n">
        <v>1260.8</v>
      </c>
      <c r="G69" s="48" t="n">
        <v>645</v>
      </c>
    </row>
    <row r="70" ht="10.05" customHeight="1" s="1003">
      <c r="A70" s="45" t="inlineStr">
        <is>
          <t>LEGUMINEUSES</t>
        </is>
      </c>
      <c r="B70" s="45" t="inlineStr">
        <is>
          <t>Féverole</t>
        </is>
      </c>
      <c r="C70" s="1112" t="n">
        <v>2005</v>
      </c>
      <c r="D70" s="45" t="inlineStr">
        <is>
          <t>2005/06</t>
        </is>
      </c>
      <c r="E70" s="1113" t="n">
        <v>11</v>
      </c>
      <c r="F70" s="48" t="n">
        <v>1387.2</v>
      </c>
      <c r="G70" s="48" t="n">
        <v>566.8</v>
      </c>
    </row>
    <row r="71" ht="10.05" customHeight="1" s="1003">
      <c r="A71" s="45" t="inlineStr">
        <is>
          <t>LEGUMINEUSES</t>
        </is>
      </c>
      <c r="B71" s="45" t="inlineStr">
        <is>
          <t>Féverole</t>
        </is>
      </c>
      <c r="C71" s="1112" t="n">
        <v>2005</v>
      </c>
      <c r="D71" s="45" t="inlineStr">
        <is>
          <t>2005/06</t>
        </is>
      </c>
      <c r="E71" s="1113" t="n">
        <v>12</v>
      </c>
      <c r="F71" s="48" t="n">
        <v>1308.5</v>
      </c>
      <c r="G71" s="48" t="n">
        <v>761.9</v>
      </c>
    </row>
    <row r="72" ht="10.05" customHeight="1" s="1003">
      <c r="A72" s="45" t="inlineStr">
        <is>
          <t>LEGUMINEUSES</t>
        </is>
      </c>
      <c r="B72" s="45" t="inlineStr">
        <is>
          <t>Féverole</t>
        </is>
      </c>
      <c r="C72" s="1112" t="n">
        <v>2006</v>
      </c>
      <c r="D72" s="45" t="inlineStr">
        <is>
          <t>2005/06</t>
        </is>
      </c>
      <c r="E72" s="1113" t="n">
        <v>1</v>
      </c>
      <c r="F72" s="48" t="n">
        <v>1137.2</v>
      </c>
      <c r="G72" s="48" t="n">
        <v>983.7</v>
      </c>
    </row>
    <row r="73" ht="10.05" customHeight="1" s="1003">
      <c r="A73" s="45" t="inlineStr">
        <is>
          <t>LEGUMINEUSES</t>
        </is>
      </c>
      <c r="B73" s="45" t="inlineStr">
        <is>
          <t>Féverole</t>
        </is>
      </c>
      <c r="C73" s="1112" t="n">
        <v>2006</v>
      </c>
      <c r="D73" s="45" t="inlineStr">
        <is>
          <t>2005/06</t>
        </is>
      </c>
      <c r="E73" s="1113" t="n">
        <v>2</v>
      </c>
      <c r="F73" s="48" t="n">
        <v>1152.8</v>
      </c>
      <c r="G73" s="48" t="n">
        <v>720.6</v>
      </c>
    </row>
    <row r="74" ht="10.05" customHeight="1" s="1003">
      <c r="A74" s="45" t="inlineStr">
        <is>
          <t>LEGUMINEUSES</t>
        </is>
      </c>
      <c r="B74" s="45" t="inlineStr">
        <is>
          <t>Féverole</t>
        </is>
      </c>
      <c r="C74" s="1112" t="n">
        <v>2006</v>
      </c>
      <c r="D74" s="45" t="inlineStr">
        <is>
          <t>2005/06</t>
        </is>
      </c>
      <c r="E74" s="1113" t="n">
        <v>3</v>
      </c>
      <c r="F74" s="48" t="n">
        <v>1687.8</v>
      </c>
      <c r="G74" s="48" t="n">
        <v>954.9</v>
      </c>
    </row>
    <row r="75" ht="10.05" customHeight="1" s="1003">
      <c r="A75" s="45" t="inlineStr">
        <is>
          <t>LEGUMINEUSES</t>
        </is>
      </c>
      <c r="B75" s="45" t="inlineStr">
        <is>
          <t>Féverole</t>
        </is>
      </c>
      <c r="C75" s="1112" t="n">
        <v>2006</v>
      </c>
      <c r="D75" s="45" t="inlineStr">
        <is>
          <t>2005/06</t>
        </is>
      </c>
      <c r="E75" s="1113" t="n">
        <v>4</v>
      </c>
      <c r="F75" s="48" t="n">
        <v>1335.3</v>
      </c>
      <c r="G75" s="48" t="n">
        <v>781.6</v>
      </c>
    </row>
    <row r="76" ht="10.05" customHeight="1" s="1003">
      <c r="A76" s="45" t="inlineStr">
        <is>
          <t>LEGUMINEUSES</t>
        </is>
      </c>
      <c r="B76" s="45" t="inlineStr">
        <is>
          <t>Féverole</t>
        </is>
      </c>
      <c r="C76" s="1112" t="n">
        <v>2006</v>
      </c>
      <c r="D76" s="45" t="inlineStr">
        <is>
          <t>2005/06</t>
        </is>
      </c>
      <c r="E76" s="1113" t="n">
        <v>5</v>
      </c>
      <c r="F76" s="48" t="n">
        <v>1962.9</v>
      </c>
      <c r="G76" s="48" t="n">
        <v>2096.5</v>
      </c>
    </row>
    <row r="77" ht="10.05" customHeight="1" s="1003">
      <c r="A77" s="45" t="inlineStr">
        <is>
          <t>LEGUMINEUSES</t>
        </is>
      </c>
      <c r="B77" s="45" t="inlineStr">
        <is>
          <t>Féverole</t>
        </is>
      </c>
      <c r="C77" s="1112" t="n">
        <v>2006</v>
      </c>
      <c r="D77" s="45" t="inlineStr">
        <is>
          <t>2005/06</t>
        </is>
      </c>
      <c r="E77" s="1113" t="n">
        <v>6</v>
      </c>
      <c r="F77" s="48" t="n">
        <v>2797.8</v>
      </c>
      <c r="G77" s="48" t="n">
        <v>1192.2</v>
      </c>
    </row>
    <row r="78" ht="10.05" customHeight="1" s="1003">
      <c r="A78" s="45" t="inlineStr">
        <is>
          <t>LEGUMINEUSES</t>
        </is>
      </c>
      <c r="B78" s="45" t="inlineStr">
        <is>
          <t>Féverole</t>
        </is>
      </c>
      <c r="C78" s="1112" t="n">
        <v>2006</v>
      </c>
      <c r="D78" s="45" t="inlineStr">
        <is>
          <t>2006/07</t>
        </is>
      </c>
      <c r="E78" s="1113" t="n">
        <v>7</v>
      </c>
      <c r="F78" s="48" t="n">
        <v>2017.5</v>
      </c>
      <c r="G78" s="48" t="n">
        <v>981.2</v>
      </c>
    </row>
    <row r="79" ht="10.05" customHeight="1" s="1003">
      <c r="A79" s="45" t="inlineStr">
        <is>
          <t>LEGUMINEUSES</t>
        </is>
      </c>
      <c r="B79" s="45" t="inlineStr">
        <is>
          <t>Féverole</t>
        </is>
      </c>
      <c r="C79" s="1112" t="n">
        <v>2006</v>
      </c>
      <c r="D79" s="45" t="inlineStr">
        <is>
          <t>2006/07</t>
        </is>
      </c>
      <c r="E79" s="1113" t="n">
        <v>8</v>
      </c>
      <c r="F79" s="48" t="n">
        <v>1266.6</v>
      </c>
      <c r="G79" s="48" t="n">
        <v>759</v>
      </c>
    </row>
    <row r="80" ht="10.05" customHeight="1" s="1003">
      <c r="A80" s="45" t="inlineStr">
        <is>
          <t>LEGUMINEUSES</t>
        </is>
      </c>
      <c r="B80" s="45" t="inlineStr">
        <is>
          <t>Féverole</t>
        </is>
      </c>
      <c r="C80" s="1112" t="n">
        <v>2006</v>
      </c>
      <c r="D80" s="45" t="inlineStr">
        <is>
          <t>2006/07</t>
        </is>
      </c>
      <c r="E80" s="1113" t="n">
        <v>9</v>
      </c>
      <c r="F80" s="48" t="n">
        <v>947.7</v>
      </c>
      <c r="G80" s="48" t="n">
        <v>948.3</v>
      </c>
    </row>
    <row r="81" ht="10.05" customHeight="1" s="1003">
      <c r="A81" s="45" t="inlineStr">
        <is>
          <t>LEGUMINEUSES</t>
        </is>
      </c>
      <c r="B81" s="45" t="inlineStr">
        <is>
          <t>Féverole</t>
        </is>
      </c>
      <c r="C81" s="1112" t="n">
        <v>2006</v>
      </c>
      <c r="D81" s="45" t="inlineStr">
        <is>
          <t>2006/07</t>
        </is>
      </c>
      <c r="E81" s="1113" t="n">
        <v>10</v>
      </c>
      <c r="F81" s="48" t="n">
        <v>1602</v>
      </c>
      <c r="G81" s="48" t="n">
        <v>1234.6</v>
      </c>
    </row>
    <row r="82" ht="10.05" customHeight="1" s="1003">
      <c r="A82" s="45" t="inlineStr">
        <is>
          <t>LEGUMINEUSES</t>
        </is>
      </c>
      <c r="B82" s="45" t="inlineStr">
        <is>
          <t>Féverole</t>
        </is>
      </c>
      <c r="C82" s="1112" t="n">
        <v>2006</v>
      </c>
      <c r="D82" s="45" t="inlineStr">
        <is>
          <t>2006/07</t>
        </is>
      </c>
      <c r="E82" s="1113" t="n">
        <v>11</v>
      </c>
      <c r="F82" s="48" t="n">
        <v>2600.9</v>
      </c>
      <c r="G82" s="48" t="n">
        <v>1631.4</v>
      </c>
    </row>
    <row r="83" ht="10.05" customHeight="1" s="1003">
      <c r="A83" s="45" t="inlineStr">
        <is>
          <t>LEGUMINEUSES</t>
        </is>
      </c>
      <c r="B83" s="45" t="inlineStr">
        <is>
          <t>Féverole</t>
        </is>
      </c>
      <c r="C83" s="1112" t="n">
        <v>2006</v>
      </c>
      <c r="D83" s="45" t="inlineStr">
        <is>
          <t>2006/07</t>
        </is>
      </c>
      <c r="E83" s="1113" t="n">
        <v>12</v>
      </c>
      <c r="F83" s="48" t="n">
        <v>2330.1</v>
      </c>
      <c r="G83" s="48" t="n">
        <v>1278.5</v>
      </c>
    </row>
    <row r="84" ht="10.05" customHeight="1" s="1003">
      <c r="A84" s="45" t="inlineStr">
        <is>
          <t>LEGUMINEUSES</t>
        </is>
      </c>
      <c r="B84" s="45" t="inlineStr">
        <is>
          <t>Féverole</t>
        </is>
      </c>
      <c r="C84" s="1112" t="n">
        <v>2007</v>
      </c>
      <c r="D84" s="45" t="inlineStr">
        <is>
          <t>2006/07</t>
        </is>
      </c>
      <c r="E84" s="1113" t="n">
        <v>1</v>
      </c>
      <c r="F84" s="48" t="n">
        <v>2217</v>
      </c>
      <c r="G84" s="48" t="n">
        <v>1400.9</v>
      </c>
    </row>
    <row r="85" ht="10.05" customHeight="1" s="1003">
      <c r="A85" s="45" t="inlineStr">
        <is>
          <t>LEGUMINEUSES</t>
        </is>
      </c>
      <c r="B85" s="45" t="inlineStr">
        <is>
          <t>Féverole</t>
        </is>
      </c>
      <c r="C85" s="1112" t="n">
        <v>2007</v>
      </c>
      <c r="D85" s="45" t="inlineStr">
        <is>
          <t>2006/07</t>
        </is>
      </c>
      <c r="E85" s="1113" t="n">
        <v>2</v>
      </c>
      <c r="F85" s="48" t="n">
        <v>1902.7</v>
      </c>
      <c r="G85" s="48" t="n">
        <v>1500.9</v>
      </c>
    </row>
    <row r="86" ht="10.05" customHeight="1" s="1003">
      <c r="A86" s="45" t="inlineStr">
        <is>
          <t>LEGUMINEUSES</t>
        </is>
      </c>
      <c r="B86" s="45" t="inlineStr">
        <is>
          <t>Féverole</t>
        </is>
      </c>
      <c r="C86" s="1112" t="n">
        <v>2007</v>
      </c>
      <c r="D86" s="45" t="inlineStr">
        <is>
          <t>2006/07</t>
        </is>
      </c>
      <c r="E86" s="1113" t="n">
        <v>3</v>
      </c>
      <c r="F86" s="48" t="n">
        <v>1702.2</v>
      </c>
      <c r="G86" s="48" t="n">
        <v>1062.8</v>
      </c>
    </row>
    <row r="87" ht="10.05" customHeight="1" s="1003">
      <c r="A87" s="45" t="inlineStr">
        <is>
          <t>LEGUMINEUSES</t>
        </is>
      </c>
      <c r="B87" s="45" t="inlineStr">
        <is>
          <t>Féverole</t>
        </is>
      </c>
      <c r="C87" s="1112" t="n">
        <v>2007</v>
      </c>
      <c r="D87" s="45" t="inlineStr">
        <is>
          <t>2006/07</t>
        </is>
      </c>
      <c r="E87" s="1113" t="n">
        <v>4</v>
      </c>
      <c r="F87" s="48" t="n">
        <v>1115.4</v>
      </c>
      <c r="G87" s="48" t="n">
        <v>759.3</v>
      </c>
    </row>
    <row r="88" ht="10.05" customHeight="1" s="1003">
      <c r="A88" s="45" t="inlineStr">
        <is>
          <t>LEGUMINEUSES</t>
        </is>
      </c>
      <c r="B88" s="45" t="inlineStr">
        <is>
          <t>Féverole</t>
        </is>
      </c>
      <c r="C88" s="1112" t="n">
        <v>2007</v>
      </c>
      <c r="D88" s="45" t="inlineStr">
        <is>
          <t>2006/07</t>
        </is>
      </c>
      <c r="E88" s="1113" t="n">
        <v>5</v>
      </c>
      <c r="F88" s="48" t="n">
        <v>1047</v>
      </c>
      <c r="G88" s="48" t="n">
        <v>683.6</v>
      </c>
    </row>
    <row r="89" ht="10.05" customHeight="1" s="1003">
      <c r="A89" s="45" t="inlineStr">
        <is>
          <t>LEGUMINEUSES</t>
        </is>
      </c>
      <c r="B89" s="45" t="inlineStr">
        <is>
          <t>Féverole</t>
        </is>
      </c>
      <c r="C89" s="1112" t="n">
        <v>2007</v>
      </c>
      <c r="D89" s="45" t="inlineStr">
        <is>
          <t>2006/07</t>
        </is>
      </c>
      <c r="E89" s="1113" t="n">
        <v>6</v>
      </c>
      <c r="F89" s="48" t="n">
        <v>1038.6</v>
      </c>
      <c r="G89" s="48" t="n">
        <v>544</v>
      </c>
    </row>
    <row r="90" ht="10.05" customHeight="1" s="1003">
      <c r="A90" s="45" t="inlineStr">
        <is>
          <t>LEGUMINEUSES</t>
        </is>
      </c>
      <c r="B90" s="45" t="inlineStr">
        <is>
          <t>Féverole</t>
        </is>
      </c>
      <c r="C90" s="1112" t="n">
        <v>2007</v>
      </c>
      <c r="D90" s="45" t="inlineStr">
        <is>
          <t>2007/08</t>
        </is>
      </c>
      <c r="E90" s="1113" t="n">
        <v>7</v>
      </c>
      <c r="F90" s="48" t="n">
        <v>800.8</v>
      </c>
      <c r="G90" s="48" t="n">
        <v>557.3</v>
      </c>
    </row>
    <row r="91" ht="10.05" customHeight="1" s="1003">
      <c r="A91" s="45" t="inlineStr">
        <is>
          <t>LEGUMINEUSES</t>
        </is>
      </c>
      <c r="B91" s="45" t="inlineStr">
        <is>
          <t>Féverole</t>
        </is>
      </c>
      <c r="C91" s="1112" t="n">
        <v>2007</v>
      </c>
      <c r="D91" s="45" t="inlineStr">
        <is>
          <t>2007/08</t>
        </is>
      </c>
      <c r="E91" s="1113" t="n">
        <v>8</v>
      </c>
      <c r="F91" s="48" t="n">
        <v>755.8</v>
      </c>
      <c r="G91" s="48" t="n">
        <v>399.6</v>
      </c>
    </row>
    <row r="92" ht="10.05" customHeight="1" s="1003">
      <c r="A92" s="45" t="inlineStr">
        <is>
          <t>LEGUMINEUSES</t>
        </is>
      </c>
      <c r="B92" s="45" t="inlineStr">
        <is>
          <t>Féverole</t>
        </is>
      </c>
      <c r="C92" s="1112" t="n">
        <v>2007</v>
      </c>
      <c r="D92" s="45" t="inlineStr">
        <is>
          <t>2007/08</t>
        </is>
      </c>
      <c r="E92" s="1113" t="n">
        <v>9</v>
      </c>
      <c r="F92" s="48" t="n">
        <v>639.2</v>
      </c>
      <c r="G92" s="48" t="n">
        <v>528.3</v>
      </c>
    </row>
    <row r="93" ht="10.05" customHeight="1" s="1003">
      <c r="A93" s="45" t="inlineStr">
        <is>
          <t>LEGUMINEUSES</t>
        </is>
      </c>
      <c r="B93" s="45" t="inlineStr">
        <is>
          <t>Féverole</t>
        </is>
      </c>
      <c r="C93" s="1112" t="n">
        <v>2007</v>
      </c>
      <c r="D93" s="45" t="inlineStr">
        <is>
          <t>2007/08</t>
        </is>
      </c>
      <c r="E93" s="1113" t="n">
        <v>10</v>
      </c>
      <c r="F93" s="48" t="n">
        <v>558.9</v>
      </c>
      <c r="G93" s="48" t="n">
        <v>359.5</v>
      </c>
    </row>
    <row r="94" ht="10.05" customHeight="1" s="1003">
      <c r="A94" s="45" t="inlineStr">
        <is>
          <t>LEGUMINEUSES</t>
        </is>
      </c>
      <c r="B94" s="45" t="inlineStr">
        <is>
          <t>Féverole</t>
        </is>
      </c>
      <c r="C94" s="1112" t="n">
        <v>2007</v>
      </c>
      <c r="D94" s="45" t="inlineStr">
        <is>
          <t>2007/08</t>
        </is>
      </c>
      <c r="E94" s="1113" t="n">
        <v>11</v>
      </c>
      <c r="F94" s="48" t="n">
        <v>448.8</v>
      </c>
      <c r="G94" s="48" t="n">
        <v>450.6</v>
      </c>
    </row>
    <row r="95" ht="10.05" customHeight="1" s="1003">
      <c r="A95" s="45" t="inlineStr">
        <is>
          <t>LEGUMINEUSES</t>
        </is>
      </c>
      <c r="B95" s="45" t="inlineStr">
        <is>
          <t>Féverole</t>
        </is>
      </c>
      <c r="C95" s="1112" t="n">
        <v>2007</v>
      </c>
      <c r="D95" s="45" t="inlineStr">
        <is>
          <t>2007/08</t>
        </is>
      </c>
      <c r="E95" s="1113" t="n">
        <v>12</v>
      </c>
      <c r="F95" s="48" t="n">
        <v>420.2</v>
      </c>
      <c r="G95" s="48" t="n">
        <v>360.4</v>
      </c>
    </row>
    <row r="96" ht="10.05" customHeight="1" s="1003">
      <c r="A96" s="45" t="inlineStr">
        <is>
          <t>LEGUMINEUSES</t>
        </is>
      </c>
      <c r="B96" s="45" t="inlineStr">
        <is>
          <t>Féverole</t>
        </is>
      </c>
      <c r="C96" s="1112" t="n">
        <v>2008</v>
      </c>
      <c r="D96" s="45" t="inlineStr">
        <is>
          <t>2007/08</t>
        </is>
      </c>
      <c r="E96" s="1113" t="n">
        <v>1</v>
      </c>
      <c r="F96" s="48" t="n">
        <v>463.4</v>
      </c>
      <c r="G96" s="48" t="n">
        <v>332.1</v>
      </c>
    </row>
    <row r="97" ht="10.05" customHeight="1" s="1003">
      <c r="A97" s="45" t="inlineStr">
        <is>
          <t>LEGUMINEUSES</t>
        </is>
      </c>
      <c r="B97" s="45" t="inlineStr">
        <is>
          <t>Féverole</t>
        </is>
      </c>
      <c r="C97" s="1112" t="n">
        <v>2008</v>
      </c>
      <c r="D97" s="45" t="inlineStr">
        <is>
          <t>2007/08</t>
        </is>
      </c>
      <c r="E97" s="1113" t="n">
        <v>2</v>
      </c>
      <c r="F97" s="48" t="n">
        <v>472.7</v>
      </c>
      <c r="G97" s="48" t="n">
        <v>433.1</v>
      </c>
    </row>
    <row r="98" ht="10.05" customHeight="1" s="1003">
      <c r="A98" s="45" t="inlineStr">
        <is>
          <t>LEGUMINEUSES</t>
        </is>
      </c>
      <c r="B98" s="45" t="inlineStr">
        <is>
          <t>Féverole</t>
        </is>
      </c>
      <c r="C98" s="1112" t="n">
        <v>2008</v>
      </c>
      <c r="D98" s="45" t="inlineStr">
        <is>
          <t>2007/08</t>
        </is>
      </c>
      <c r="E98" s="1113" t="n">
        <v>3</v>
      </c>
      <c r="F98" s="48" t="n">
        <v>524.4</v>
      </c>
      <c r="G98" s="48" t="n">
        <v>572.2</v>
      </c>
    </row>
    <row r="99" ht="10.05" customHeight="1" s="1003">
      <c r="A99" s="45" t="inlineStr">
        <is>
          <t>LEGUMINEUSES</t>
        </is>
      </c>
      <c r="B99" s="45" t="inlineStr">
        <is>
          <t>Féverole</t>
        </is>
      </c>
      <c r="C99" s="1112" t="n">
        <v>2008</v>
      </c>
      <c r="D99" s="45" t="inlineStr">
        <is>
          <t>2007/08</t>
        </is>
      </c>
      <c r="E99" s="1113" t="n">
        <v>4</v>
      </c>
      <c r="F99" s="48" t="n">
        <v>609.2</v>
      </c>
      <c r="G99" s="48" t="n">
        <v>623.8</v>
      </c>
    </row>
    <row r="100" ht="10.05" customHeight="1" s="1003">
      <c r="A100" s="45" t="inlineStr">
        <is>
          <t>LEGUMINEUSES</t>
        </is>
      </c>
      <c r="B100" s="45" t="inlineStr">
        <is>
          <t>Féverole</t>
        </is>
      </c>
      <c r="C100" s="1112" t="n">
        <v>2008</v>
      </c>
      <c r="D100" s="45" t="inlineStr">
        <is>
          <t>2007/08</t>
        </is>
      </c>
      <c r="E100" s="1113" t="n">
        <v>5</v>
      </c>
      <c r="F100" s="48" t="n">
        <v>560.6</v>
      </c>
      <c r="G100" s="48" t="n">
        <v>510.7</v>
      </c>
    </row>
    <row r="101" ht="10.05" customHeight="1" s="1003">
      <c r="A101" s="45" t="inlineStr">
        <is>
          <t>LEGUMINEUSES</t>
        </is>
      </c>
      <c r="B101" s="45" t="inlineStr">
        <is>
          <t>Féverole</t>
        </is>
      </c>
      <c r="C101" s="1112" t="n">
        <v>2008</v>
      </c>
      <c r="D101" s="45" t="inlineStr">
        <is>
          <t>2007/08</t>
        </is>
      </c>
      <c r="E101" s="1113" t="n">
        <v>6</v>
      </c>
      <c r="F101" s="48" t="n">
        <v>562</v>
      </c>
      <c r="G101" s="48" t="n">
        <v>659.6</v>
      </c>
    </row>
    <row r="102" ht="10.05" customHeight="1" s="1003">
      <c r="A102" s="45" t="inlineStr">
        <is>
          <t>LEGUMINEUSES</t>
        </is>
      </c>
      <c r="B102" s="45" t="inlineStr">
        <is>
          <t>Féverole</t>
        </is>
      </c>
      <c r="C102" s="1112" t="n">
        <v>2008</v>
      </c>
      <c r="D102" s="45" t="inlineStr">
        <is>
          <t>2008/09</t>
        </is>
      </c>
      <c r="E102" s="1113" t="n">
        <v>7</v>
      </c>
      <c r="F102" s="48" t="n">
        <v>564.1</v>
      </c>
      <c r="G102" s="48" t="n">
        <v>526.5</v>
      </c>
    </row>
    <row r="103" ht="10.05" customHeight="1" s="1003">
      <c r="A103" s="45" t="inlineStr">
        <is>
          <t>LEGUMINEUSES</t>
        </is>
      </c>
      <c r="B103" s="45" t="inlineStr">
        <is>
          <t>Féverole</t>
        </is>
      </c>
      <c r="C103" s="1112" t="n">
        <v>2008</v>
      </c>
      <c r="D103" s="45" t="inlineStr">
        <is>
          <t>2008/09</t>
        </is>
      </c>
      <c r="E103" s="1113" t="n">
        <v>8</v>
      </c>
      <c r="F103" s="48" t="n">
        <v>527</v>
      </c>
      <c r="G103" s="48" t="n">
        <v>887.3</v>
      </c>
    </row>
    <row r="104" ht="10.05" customHeight="1" s="1003">
      <c r="A104" s="45" t="inlineStr">
        <is>
          <t>LEGUMINEUSES</t>
        </is>
      </c>
      <c r="B104" s="45" t="inlineStr">
        <is>
          <t>Féverole</t>
        </is>
      </c>
      <c r="C104" s="1112" t="n">
        <v>2008</v>
      </c>
      <c r="D104" s="45" t="inlineStr">
        <is>
          <t>2008/09</t>
        </is>
      </c>
      <c r="E104" s="1113" t="n">
        <v>9</v>
      </c>
      <c r="F104" s="48" t="n">
        <v>612.3</v>
      </c>
      <c r="G104" s="48" t="n">
        <v>909.7</v>
      </c>
    </row>
    <row r="105" ht="10.05" customHeight="1" s="1003">
      <c r="A105" s="45" t="inlineStr">
        <is>
          <t>LEGUMINEUSES</t>
        </is>
      </c>
      <c r="B105" s="45" t="inlineStr">
        <is>
          <t>Féverole</t>
        </is>
      </c>
      <c r="C105" s="1112" t="n">
        <v>2008</v>
      </c>
      <c r="D105" s="45" t="inlineStr">
        <is>
          <t>2008/09</t>
        </is>
      </c>
      <c r="E105" s="1113" t="n">
        <v>10</v>
      </c>
      <c r="F105" s="48" t="n">
        <v>763.6</v>
      </c>
      <c r="G105" s="48" t="n">
        <v>1331.7</v>
      </c>
    </row>
    <row r="106" ht="10.05" customHeight="1" s="1003">
      <c r="A106" s="45" t="inlineStr">
        <is>
          <t>LEGUMINEUSES</t>
        </is>
      </c>
      <c r="B106" s="45" t="inlineStr">
        <is>
          <t>Féverole</t>
        </is>
      </c>
      <c r="C106" s="1112" t="n">
        <v>2008</v>
      </c>
      <c r="D106" s="45" t="inlineStr">
        <is>
          <t>2008/09</t>
        </is>
      </c>
      <c r="E106" s="1113" t="n">
        <v>11</v>
      </c>
      <c r="F106" s="48" t="n">
        <v>935.3</v>
      </c>
      <c r="G106" s="48" t="n">
        <v>1415.7</v>
      </c>
    </row>
    <row r="107" ht="10.05" customHeight="1" s="1003">
      <c r="A107" s="45" t="inlineStr">
        <is>
          <t>LEGUMINEUSES</t>
        </is>
      </c>
      <c r="B107" s="45" t="inlineStr">
        <is>
          <t>Féverole</t>
        </is>
      </c>
      <c r="C107" s="1112" t="n">
        <v>2008</v>
      </c>
      <c r="D107" s="45" t="inlineStr">
        <is>
          <t>2008/09</t>
        </is>
      </c>
      <c r="E107" s="1113" t="n">
        <v>12</v>
      </c>
      <c r="F107" s="48" t="n">
        <v>1440.4</v>
      </c>
      <c r="G107" s="48" t="n">
        <v>1212</v>
      </c>
    </row>
    <row r="108" ht="10.05" customHeight="1" s="1003">
      <c r="A108" s="45" t="inlineStr">
        <is>
          <t>LEGUMINEUSES</t>
        </is>
      </c>
      <c r="B108" s="45" t="inlineStr">
        <is>
          <t>Féverole</t>
        </is>
      </c>
      <c r="C108" s="1112" t="n">
        <v>2009</v>
      </c>
      <c r="D108" s="45" t="inlineStr">
        <is>
          <t>2008/09</t>
        </is>
      </c>
      <c r="E108" s="1113" t="n">
        <v>1</v>
      </c>
      <c r="F108" s="48" t="n">
        <v>1763.8</v>
      </c>
      <c r="G108" s="48" t="n">
        <v>1058.8</v>
      </c>
    </row>
    <row r="109" ht="10.05" customHeight="1" s="1003">
      <c r="A109" s="45" t="inlineStr">
        <is>
          <t>LEGUMINEUSES</t>
        </is>
      </c>
      <c r="B109" s="45" t="inlineStr">
        <is>
          <t>Féverole</t>
        </is>
      </c>
      <c r="C109" s="1112" t="n">
        <v>2009</v>
      </c>
      <c r="D109" s="45" t="inlineStr">
        <is>
          <t>2008/09</t>
        </is>
      </c>
      <c r="E109" s="1113" t="n">
        <v>2</v>
      </c>
      <c r="F109" s="48" t="n">
        <v>1292.8</v>
      </c>
      <c r="G109" s="48" t="n">
        <v>901</v>
      </c>
    </row>
    <row r="110" ht="10.05" customHeight="1" s="1003">
      <c r="A110" s="45" t="inlineStr">
        <is>
          <t>LEGUMINEUSES</t>
        </is>
      </c>
      <c r="B110" s="45" t="inlineStr">
        <is>
          <t>Féverole</t>
        </is>
      </c>
      <c r="C110" s="1112" t="n">
        <v>2009</v>
      </c>
      <c r="D110" s="45" t="inlineStr">
        <is>
          <t>2008/09</t>
        </is>
      </c>
      <c r="E110" s="1113" t="n">
        <v>3</v>
      </c>
      <c r="F110" s="48" t="n">
        <v>1363.4</v>
      </c>
      <c r="G110" s="48" t="n">
        <v>583.6</v>
      </c>
    </row>
    <row r="111" ht="10.05" customHeight="1" s="1003">
      <c r="A111" s="45" t="inlineStr">
        <is>
          <t>LEGUMINEUSES</t>
        </is>
      </c>
      <c r="B111" s="45" t="inlineStr">
        <is>
          <t>Féverole</t>
        </is>
      </c>
      <c r="C111" s="1112" t="n">
        <v>2009</v>
      </c>
      <c r="D111" s="45" t="inlineStr">
        <is>
          <t>2008/09</t>
        </is>
      </c>
      <c r="E111" s="1113" t="n">
        <v>4</v>
      </c>
      <c r="F111" s="48" t="n">
        <v>1083.2</v>
      </c>
      <c r="G111" s="48" t="n">
        <v>549.7</v>
      </c>
    </row>
    <row r="112" ht="10.05" customHeight="1" s="1003">
      <c r="A112" s="45" t="inlineStr">
        <is>
          <t>LEGUMINEUSES</t>
        </is>
      </c>
      <c r="B112" s="45" t="inlineStr">
        <is>
          <t>Féverole</t>
        </is>
      </c>
      <c r="C112" s="1112" t="n">
        <v>2009</v>
      </c>
      <c r="D112" s="45" t="inlineStr">
        <is>
          <t>2008/09</t>
        </is>
      </c>
      <c r="E112" s="1113" t="n">
        <v>5</v>
      </c>
      <c r="F112" s="48" t="n">
        <v>890</v>
      </c>
      <c r="G112" s="48" t="n">
        <v>383</v>
      </c>
    </row>
    <row r="113" ht="10.05" customHeight="1" s="1003">
      <c r="A113" s="45" t="inlineStr">
        <is>
          <t>LEGUMINEUSES</t>
        </is>
      </c>
      <c r="B113" s="45" t="inlineStr">
        <is>
          <t>Féverole</t>
        </is>
      </c>
      <c r="C113" s="1112" t="n">
        <v>2009</v>
      </c>
      <c r="D113" s="45" t="inlineStr">
        <is>
          <t>2008/09</t>
        </is>
      </c>
      <c r="E113" s="1113" t="n">
        <v>6</v>
      </c>
      <c r="F113" s="48" t="n">
        <v>806.1</v>
      </c>
      <c r="G113" s="48" t="n">
        <v>652.3</v>
      </c>
    </row>
    <row r="114" ht="10.05" customHeight="1" s="1003">
      <c r="A114" s="45" t="inlineStr">
        <is>
          <t>LEGUMINEUSES</t>
        </is>
      </c>
      <c r="B114" s="45" t="inlineStr">
        <is>
          <t>Féverole</t>
        </is>
      </c>
      <c r="C114" s="1112" t="n">
        <v>2009</v>
      </c>
      <c r="D114" s="45" t="inlineStr">
        <is>
          <t>2009/10</t>
        </is>
      </c>
      <c r="E114" s="1113" t="n">
        <v>7</v>
      </c>
      <c r="F114" s="48" t="n">
        <v>1036.1</v>
      </c>
      <c r="G114" s="48" t="n">
        <v>628.2</v>
      </c>
    </row>
    <row r="115" ht="10.05" customHeight="1" s="1003">
      <c r="A115" s="45" t="inlineStr">
        <is>
          <t>LEGUMINEUSES</t>
        </is>
      </c>
      <c r="B115" s="45" t="inlineStr">
        <is>
          <t>Féverole</t>
        </is>
      </c>
      <c r="C115" s="1112" t="n">
        <v>2009</v>
      </c>
      <c r="D115" s="45" t="inlineStr">
        <is>
          <t>2009/10</t>
        </is>
      </c>
      <c r="E115" s="1113" t="n">
        <v>8</v>
      </c>
      <c r="F115" s="48" t="n">
        <v>930</v>
      </c>
      <c r="G115" s="48" t="n">
        <v>1019.2</v>
      </c>
    </row>
    <row r="116" ht="10.05" customHeight="1" s="1003">
      <c r="A116" s="45" t="inlineStr">
        <is>
          <t>LEGUMINEUSES</t>
        </is>
      </c>
      <c r="B116" s="45" t="inlineStr">
        <is>
          <t>Féverole</t>
        </is>
      </c>
      <c r="C116" s="1112" t="n">
        <v>2009</v>
      </c>
      <c r="D116" s="45" t="inlineStr">
        <is>
          <t>2009/10</t>
        </is>
      </c>
      <c r="E116" s="1113" t="n">
        <v>9</v>
      </c>
      <c r="F116" s="48" t="n">
        <v>4554.7</v>
      </c>
      <c r="G116" s="48" t="n">
        <v>1265.7</v>
      </c>
    </row>
    <row r="117" ht="10.05" customHeight="1" s="1003">
      <c r="A117" s="45" t="inlineStr">
        <is>
          <t>LEGUMINEUSES</t>
        </is>
      </c>
      <c r="B117" s="45" t="inlineStr">
        <is>
          <t>Féverole</t>
        </is>
      </c>
      <c r="C117" s="1112" t="n">
        <v>2009</v>
      </c>
      <c r="D117" s="45" t="inlineStr">
        <is>
          <t>2009/10</t>
        </is>
      </c>
      <c r="E117" s="1113" t="n">
        <v>10</v>
      </c>
      <c r="F117" s="48" t="n">
        <v>5037.8</v>
      </c>
      <c r="G117" s="48" t="n">
        <v>872.9</v>
      </c>
    </row>
    <row r="118" ht="10.05" customHeight="1" s="1003">
      <c r="A118" s="45" t="inlineStr">
        <is>
          <t>LEGUMINEUSES</t>
        </is>
      </c>
      <c r="B118" s="45" t="inlineStr">
        <is>
          <t>Féverole</t>
        </is>
      </c>
      <c r="C118" s="1112" t="n">
        <v>2009</v>
      </c>
      <c r="D118" s="45" t="inlineStr">
        <is>
          <t>2009/10</t>
        </is>
      </c>
      <c r="E118" s="1113" t="n">
        <v>11</v>
      </c>
      <c r="F118" s="48" t="n">
        <v>3304.6</v>
      </c>
      <c r="G118" s="48" t="n">
        <v>802.6</v>
      </c>
    </row>
    <row r="119" ht="10.05" customHeight="1" s="1003">
      <c r="A119" s="45" t="inlineStr">
        <is>
          <t>LEGUMINEUSES</t>
        </is>
      </c>
      <c r="B119" s="45" t="inlineStr">
        <is>
          <t>Féverole</t>
        </is>
      </c>
      <c r="C119" s="1112" t="n">
        <v>2009</v>
      </c>
      <c r="D119" s="45" t="inlineStr">
        <is>
          <t>2009/10</t>
        </is>
      </c>
      <c r="E119" s="1113" t="n">
        <v>12</v>
      </c>
      <c r="F119" s="48" t="n">
        <v>3109.8</v>
      </c>
      <c r="G119" s="48" t="n">
        <v>594.8</v>
      </c>
    </row>
    <row r="120" ht="10.05" customHeight="1" s="1003">
      <c r="A120" s="45" t="inlineStr">
        <is>
          <t>LEGUMINEUSES</t>
        </is>
      </c>
      <c r="B120" s="45" t="inlineStr">
        <is>
          <t>Féverole</t>
        </is>
      </c>
      <c r="C120" s="1112" t="n">
        <v>2010</v>
      </c>
      <c r="D120" s="45" t="inlineStr">
        <is>
          <t>2009/10</t>
        </is>
      </c>
      <c r="E120" s="1113" t="n">
        <v>1</v>
      </c>
      <c r="F120" s="48" t="n">
        <v>2344</v>
      </c>
      <c r="G120" s="48" t="n">
        <v>759.8</v>
      </c>
    </row>
    <row r="121" ht="10.05" customHeight="1" s="1003">
      <c r="A121" s="45" t="inlineStr">
        <is>
          <t>LEGUMINEUSES</t>
        </is>
      </c>
      <c r="B121" s="45" t="inlineStr">
        <is>
          <t>Féverole</t>
        </is>
      </c>
      <c r="C121" s="1112" t="n">
        <v>2010</v>
      </c>
      <c r="D121" s="45" t="inlineStr">
        <is>
          <t>2009/10</t>
        </is>
      </c>
      <c r="E121" s="1113" t="n">
        <v>2</v>
      </c>
      <c r="F121" s="48" t="n">
        <v>1921.8</v>
      </c>
      <c r="G121" s="48" t="n">
        <v>447</v>
      </c>
    </row>
    <row r="122" ht="10.05" customHeight="1" s="1003">
      <c r="A122" s="45" t="inlineStr">
        <is>
          <t>LEGUMINEUSES</t>
        </is>
      </c>
      <c r="B122" s="45" t="inlineStr">
        <is>
          <t>Féverole</t>
        </is>
      </c>
      <c r="C122" s="1112" t="n">
        <v>2010</v>
      </c>
      <c r="D122" s="45" t="inlineStr">
        <is>
          <t>2009/10</t>
        </is>
      </c>
      <c r="E122" s="1113" t="n">
        <v>3</v>
      </c>
      <c r="F122" s="48" t="n">
        <v>1635.8</v>
      </c>
      <c r="G122" s="48" t="n">
        <v>485.2</v>
      </c>
    </row>
    <row r="123" ht="10.05" customHeight="1" s="1003">
      <c r="A123" s="45" t="inlineStr">
        <is>
          <t>LEGUMINEUSES</t>
        </is>
      </c>
      <c r="B123" s="45" t="inlineStr">
        <is>
          <t>Féverole</t>
        </is>
      </c>
      <c r="C123" s="1112" t="n">
        <v>2010</v>
      </c>
      <c r="D123" s="45" t="inlineStr">
        <is>
          <t>2009/10</t>
        </is>
      </c>
      <c r="E123" s="1113" t="n">
        <v>4</v>
      </c>
      <c r="F123" s="48" t="n">
        <v>2871.2</v>
      </c>
      <c r="G123" s="48" t="n">
        <v>729.1</v>
      </c>
    </row>
    <row r="124" ht="10.05" customHeight="1" s="1003">
      <c r="A124" s="45" t="inlineStr">
        <is>
          <t>LEGUMINEUSES</t>
        </is>
      </c>
      <c r="B124" s="45" t="inlineStr">
        <is>
          <t>Féverole</t>
        </is>
      </c>
      <c r="C124" s="1112" t="n">
        <v>2010</v>
      </c>
      <c r="D124" s="45" t="inlineStr">
        <is>
          <t>2009/10</t>
        </is>
      </c>
      <c r="E124" s="1113" t="n">
        <v>5</v>
      </c>
      <c r="F124" s="48" t="n">
        <v>3749.3</v>
      </c>
      <c r="G124" s="48" t="n">
        <v>708.6</v>
      </c>
    </row>
    <row r="125" ht="10.05" customHeight="1" s="1003">
      <c r="A125" s="45" t="inlineStr">
        <is>
          <t>LEGUMINEUSES</t>
        </is>
      </c>
      <c r="B125" s="45" t="inlineStr">
        <is>
          <t>Féverole</t>
        </is>
      </c>
      <c r="C125" s="1112" t="n">
        <v>2010</v>
      </c>
      <c r="D125" s="45" t="inlineStr">
        <is>
          <t>2009/10</t>
        </is>
      </c>
      <c r="E125" s="1113" t="n">
        <v>6</v>
      </c>
      <c r="F125" s="48" t="n">
        <v>3175.4</v>
      </c>
      <c r="G125" s="48" t="n">
        <v>706.3</v>
      </c>
    </row>
    <row r="126" ht="10.05" customHeight="1" s="1003">
      <c r="A126" s="45" t="inlineStr">
        <is>
          <t>LEGUMINEUSES</t>
        </is>
      </c>
      <c r="B126" s="45" t="inlineStr">
        <is>
          <t>Féverole</t>
        </is>
      </c>
      <c r="C126" s="1112" t="n">
        <v>2010</v>
      </c>
      <c r="D126" s="45" t="inlineStr">
        <is>
          <t>2010/11</t>
        </is>
      </c>
      <c r="E126" s="1113" t="n">
        <v>7</v>
      </c>
      <c r="F126" s="48" t="n">
        <v>4300.1</v>
      </c>
      <c r="G126" s="48" t="n">
        <v>626.9</v>
      </c>
    </row>
    <row r="127" ht="10.05" customHeight="1" s="1003">
      <c r="A127" s="45" t="inlineStr">
        <is>
          <t>LEGUMINEUSES</t>
        </is>
      </c>
      <c r="B127" s="45" t="inlineStr">
        <is>
          <t>Féverole</t>
        </is>
      </c>
      <c r="C127" s="1112" t="n">
        <v>2010</v>
      </c>
      <c r="D127" s="45" t="inlineStr">
        <is>
          <t>2010/11</t>
        </is>
      </c>
      <c r="E127" s="1113" t="n">
        <v>8</v>
      </c>
      <c r="F127" s="48" t="n">
        <v>2048.5</v>
      </c>
      <c r="G127" s="48" t="n">
        <v>431.6</v>
      </c>
    </row>
    <row r="128" ht="10.05" customHeight="1" s="1003">
      <c r="A128" s="45" t="inlineStr">
        <is>
          <t>LEGUMINEUSES</t>
        </is>
      </c>
      <c r="B128" s="45" t="inlineStr">
        <is>
          <t>Féverole</t>
        </is>
      </c>
      <c r="C128" s="1112" t="n">
        <v>2010</v>
      </c>
      <c r="D128" s="45" t="inlineStr">
        <is>
          <t>2010/11</t>
        </is>
      </c>
      <c r="E128" s="1113" t="n">
        <v>9</v>
      </c>
      <c r="F128" s="48" t="n">
        <v>2100.9</v>
      </c>
      <c r="G128" s="48" t="n">
        <v>505.87</v>
      </c>
    </row>
    <row r="129" ht="10.05" customHeight="1" s="1003">
      <c r="A129" s="45" t="inlineStr">
        <is>
          <t>LEGUMINEUSES</t>
        </is>
      </c>
      <c r="B129" s="45" t="inlineStr">
        <is>
          <t>Féverole</t>
        </is>
      </c>
      <c r="C129" s="1112" t="n">
        <v>2010</v>
      </c>
      <c r="D129" s="45" t="inlineStr">
        <is>
          <t>2010/11</t>
        </is>
      </c>
      <c r="E129" s="1113" t="n">
        <v>10</v>
      </c>
      <c r="F129" s="48" t="n">
        <v>1878.04</v>
      </c>
      <c r="G129" s="48" t="n">
        <v>508.88</v>
      </c>
    </row>
    <row r="130" ht="10.05" customHeight="1" s="1003">
      <c r="A130" s="45" t="inlineStr">
        <is>
          <t>LEGUMINEUSES</t>
        </is>
      </c>
      <c r="B130" s="45" t="inlineStr">
        <is>
          <t>Féverole</t>
        </is>
      </c>
      <c r="C130" s="1112" t="n">
        <v>2010</v>
      </c>
      <c r="D130" s="45" t="inlineStr">
        <is>
          <t>2010/11</t>
        </is>
      </c>
      <c r="E130" s="1113" t="n">
        <v>11</v>
      </c>
      <c r="F130" s="48" t="n">
        <v>1741.581</v>
      </c>
      <c r="G130" s="48" t="n">
        <v>626.419</v>
      </c>
    </row>
    <row r="131" ht="10.05" customHeight="1" s="1003">
      <c r="A131" s="45" t="inlineStr">
        <is>
          <t>LEGUMINEUSES</t>
        </is>
      </c>
      <c r="B131" s="45" t="inlineStr">
        <is>
          <t>Féverole</t>
        </is>
      </c>
      <c r="C131" s="1112" t="n">
        <v>2010</v>
      </c>
      <c r="D131" s="45" t="inlineStr">
        <is>
          <t>2010/11</t>
        </is>
      </c>
      <c r="E131" s="1113" t="n">
        <v>12</v>
      </c>
      <c r="F131" s="48" t="n">
        <v>2039.549</v>
      </c>
      <c r="G131" s="48" t="n">
        <v>583.55</v>
      </c>
    </row>
    <row r="132" ht="10.05" customHeight="1" s="1003">
      <c r="A132" s="45" t="inlineStr">
        <is>
          <t>LEGUMINEUSES</t>
        </is>
      </c>
      <c r="B132" s="45" t="inlineStr">
        <is>
          <t>Féverole</t>
        </is>
      </c>
      <c r="C132" s="1112" t="n">
        <v>2011</v>
      </c>
      <c r="D132" s="45" t="inlineStr">
        <is>
          <t>2010/11</t>
        </is>
      </c>
      <c r="E132" s="1113" t="n">
        <v>1</v>
      </c>
      <c r="F132" s="48" t="n">
        <v>1607.12</v>
      </c>
      <c r="G132" s="48" t="n">
        <v>846.05</v>
      </c>
    </row>
    <row r="133" ht="10.05" customHeight="1" s="1003">
      <c r="A133" s="45" t="inlineStr">
        <is>
          <t>LEGUMINEUSES</t>
        </is>
      </c>
      <c r="B133" s="45" t="inlineStr">
        <is>
          <t>Féverole</t>
        </is>
      </c>
      <c r="C133" s="1112" t="n">
        <v>2011</v>
      </c>
      <c r="D133" s="45" t="inlineStr">
        <is>
          <t>2010/11</t>
        </is>
      </c>
      <c r="E133" s="1113" t="n">
        <v>2</v>
      </c>
      <c r="F133" s="48" t="n">
        <v>1577.11</v>
      </c>
      <c r="G133" s="48" t="n">
        <v>675.198</v>
      </c>
    </row>
    <row r="134" ht="10.05" customHeight="1" s="1003">
      <c r="A134" s="45" t="inlineStr">
        <is>
          <t>LEGUMINEUSES</t>
        </is>
      </c>
      <c r="B134" s="45" t="inlineStr">
        <is>
          <t>Féverole</t>
        </is>
      </c>
      <c r="C134" s="1112" t="n">
        <v>2011</v>
      </c>
      <c r="D134" s="45" t="inlineStr">
        <is>
          <t>2010/11</t>
        </is>
      </c>
      <c r="E134" s="1113" t="n">
        <v>3</v>
      </c>
      <c r="F134" s="48" t="n">
        <v>1462.412</v>
      </c>
      <c r="G134" s="48" t="n">
        <v>682.556</v>
      </c>
    </row>
    <row r="135" ht="10.05" customHeight="1" s="1003">
      <c r="A135" s="45" t="inlineStr">
        <is>
          <t>LEGUMINEUSES</t>
        </is>
      </c>
      <c r="B135" s="45" t="inlineStr">
        <is>
          <t>Féverole</t>
        </is>
      </c>
      <c r="C135" s="1112" t="n">
        <v>2011</v>
      </c>
      <c r="D135" s="45" t="inlineStr">
        <is>
          <t>2010/11</t>
        </is>
      </c>
      <c r="E135" s="1113" t="n">
        <v>4</v>
      </c>
      <c r="F135" s="48" t="n">
        <v>1087.132</v>
      </c>
      <c r="G135" s="48" t="n">
        <v>614.502</v>
      </c>
    </row>
    <row r="136" ht="10.05" customHeight="1" s="1003">
      <c r="A136" s="45" t="inlineStr">
        <is>
          <t>LEGUMINEUSES</t>
        </is>
      </c>
      <c r="B136" s="45" t="inlineStr">
        <is>
          <t>Féverole</t>
        </is>
      </c>
      <c r="C136" s="1112" t="n">
        <v>2011</v>
      </c>
      <c r="D136" s="45" t="inlineStr">
        <is>
          <t>2010/11</t>
        </is>
      </c>
      <c r="E136" s="1113" t="n">
        <v>5</v>
      </c>
      <c r="F136" s="48" t="n">
        <v>973.857</v>
      </c>
      <c r="G136" s="48" t="n">
        <v>428.427</v>
      </c>
    </row>
    <row r="137" ht="10.05" customHeight="1" s="1003">
      <c r="A137" s="45" t="inlineStr">
        <is>
          <t>LEGUMINEUSES</t>
        </is>
      </c>
      <c r="B137" s="45" t="inlineStr">
        <is>
          <t>Féverole</t>
        </is>
      </c>
      <c r="C137" s="1112" t="n">
        <v>2011</v>
      </c>
      <c r="D137" s="45" t="inlineStr">
        <is>
          <t>2010/11</t>
        </is>
      </c>
      <c r="E137" s="1113" t="n">
        <v>6</v>
      </c>
      <c r="F137" s="48" t="n">
        <v>895.182</v>
      </c>
      <c r="G137" s="48" t="n">
        <v>482.711</v>
      </c>
    </row>
    <row r="138" ht="10.05" customHeight="1" s="1003">
      <c r="A138" s="45" t="inlineStr">
        <is>
          <t>LEGUMINEUSES</t>
        </is>
      </c>
      <c r="B138" s="45" t="inlineStr">
        <is>
          <t>Féverole</t>
        </is>
      </c>
      <c r="C138" s="1112" t="n">
        <v>2011</v>
      </c>
      <c r="D138" s="45" t="inlineStr">
        <is>
          <t>2011/12</t>
        </is>
      </c>
      <c r="E138" s="1113" t="n">
        <v>7</v>
      </c>
      <c r="F138" s="48" t="n">
        <v>1114.674</v>
      </c>
      <c r="G138" s="48" t="n">
        <v>515.5940000000001</v>
      </c>
    </row>
    <row r="139" ht="10.05" customHeight="1" s="1003">
      <c r="A139" s="45" t="inlineStr">
        <is>
          <t>LEGUMINEUSES</t>
        </is>
      </c>
      <c r="B139" s="45" t="inlineStr">
        <is>
          <t>Féverole</t>
        </is>
      </c>
      <c r="C139" s="1112" t="n">
        <v>2011</v>
      </c>
      <c r="D139" s="45" t="inlineStr">
        <is>
          <t>2011/12</t>
        </is>
      </c>
      <c r="E139" s="1113" t="n">
        <v>8</v>
      </c>
      <c r="F139" s="48" t="n">
        <v>953.804</v>
      </c>
      <c r="G139" s="48" t="n">
        <v>380.46</v>
      </c>
    </row>
    <row r="140" ht="10.05" customHeight="1" s="1003">
      <c r="A140" s="45" t="inlineStr">
        <is>
          <t>LEGUMINEUSES</t>
        </is>
      </c>
      <c r="B140" s="45" t="inlineStr">
        <is>
          <t>Féverole</t>
        </is>
      </c>
      <c r="C140" s="1112" t="n">
        <v>2011</v>
      </c>
      <c r="D140" s="45" t="inlineStr">
        <is>
          <t>2011/12</t>
        </is>
      </c>
      <c r="E140" s="1113" t="n">
        <v>9</v>
      </c>
      <c r="F140" s="48" t="n">
        <v>971.579</v>
      </c>
      <c r="G140" s="48" t="n">
        <v>493.391</v>
      </c>
    </row>
    <row r="141" ht="10.05" customHeight="1" s="1003">
      <c r="A141" s="45" t="inlineStr">
        <is>
          <t>LEGUMINEUSES</t>
        </is>
      </c>
      <c r="B141" s="45" t="inlineStr">
        <is>
          <t>Féverole</t>
        </is>
      </c>
      <c r="C141" s="1112" t="n">
        <v>2011</v>
      </c>
      <c r="D141" s="45" t="inlineStr">
        <is>
          <t>2011/12</t>
        </is>
      </c>
      <c r="E141" s="1113" t="n">
        <v>10</v>
      </c>
      <c r="F141" s="48" t="n">
        <v>755.753</v>
      </c>
      <c r="G141" s="48" t="n">
        <v>634.598</v>
      </c>
    </row>
    <row r="142" ht="10.05" customHeight="1" s="1003">
      <c r="A142" s="45" t="inlineStr">
        <is>
          <t>LEGUMINEUSES</t>
        </is>
      </c>
      <c r="B142" s="45" t="inlineStr">
        <is>
          <t>Féverole</t>
        </is>
      </c>
      <c r="C142" s="1112" t="n">
        <v>2011</v>
      </c>
      <c r="D142" s="45" t="inlineStr">
        <is>
          <t>2011/12</t>
        </is>
      </c>
      <c r="E142" s="1113" t="n">
        <v>11</v>
      </c>
      <c r="F142" s="48" t="n">
        <v>929.683</v>
      </c>
      <c r="G142" s="48" t="n">
        <v>449.189</v>
      </c>
    </row>
    <row r="143" ht="10.05" customHeight="1" s="1003">
      <c r="A143" s="45" t="inlineStr">
        <is>
          <t>LEGUMINEUSES</t>
        </is>
      </c>
      <c r="B143" s="45" t="inlineStr">
        <is>
          <t>Féverole</t>
        </is>
      </c>
      <c r="C143" s="1112" t="n">
        <v>2011</v>
      </c>
      <c r="D143" s="45" t="inlineStr">
        <is>
          <t>2011/12</t>
        </is>
      </c>
      <c r="E143" s="1113" t="n">
        <v>12</v>
      </c>
      <c r="F143" s="48" t="n">
        <v>1033.685</v>
      </c>
      <c r="G143" s="48" t="n">
        <v>461.039</v>
      </c>
    </row>
    <row r="144" ht="10.05" customHeight="1" s="1003">
      <c r="A144" s="45" t="inlineStr">
        <is>
          <t>LEGUMINEUSES</t>
        </is>
      </c>
      <c r="B144" s="45" t="inlineStr">
        <is>
          <t>Féverole</t>
        </is>
      </c>
      <c r="C144" s="1112" t="n">
        <v>2012</v>
      </c>
      <c r="D144" s="45" t="inlineStr">
        <is>
          <t>2011/12</t>
        </is>
      </c>
      <c r="E144" s="1113" t="n">
        <v>1</v>
      </c>
      <c r="F144" s="48" t="n">
        <v>1048.816</v>
      </c>
      <c r="G144" s="48" t="n">
        <v>466.681</v>
      </c>
    </row>
    <row r="145" ht="10.05" customHeight="1" s="1003">
      <c r="A145" s="45" t="inlineStr">
        <is>
          <t>LEGUMINEUSES</t>
        </is>
      </c>
      <c r="B145" s="45" t="inlineStr">
        <is>
          <t>Féverole</t>
        </is>
      </c>
      <c r="C145" s="1112" t="n">
        <v>2012</v>
      </c>
      <c r="D145" s="45" t="inlineStr">
        <is>
          <t>2011/12</t>
        </is>
      </c>
      <c r="E145" s="1113" t="n">
        <v>2</v>
      </c>
      <c r="F145" s="48" t="n">
        <v>1123.754</v>
      </c>
      <c r="G145" s="48" t="n">
        <v>552.436</v>
      </c>
    </row>
    <row r="146" ht="10.05" customHeight="1" s="1003">
      <c r="A146" s="45" t="inlineStr">
        <is>
          <t>LEGUMINEUSES</t>
        </is>
      </c>
      <c r="B146" s="45" t="inlineStr">
        <is>
          <t>Féverole</t>
        </is>
      </c>
      <c r="C146" s="1112" t="n">
        <v>2012</v>
      </c>
      <c r="D146" s="45" t="inlineStr">
        <is>
          <t>2011/12</t>
        </is>
      </c>
      <c r="E146" s="1113" t="n">
        <v>3</v>
      </c>
      <c r="F146" s="48" t="n">
        <v>1193.361</v>
      </c>
      <c r="G146" s="48" t="n">
        <v>594.475</v>
      </c>
    </row>
    <row r="147" ht="10.05" customHeight="1" s="1003">
      <c r="A147" s="45" t="inlineStr">
        <is>
          <t>LEGUMINEUSES</t>
        </is>
      </c>
      <c r="B147" s="45" t="inlineStr">
        <is>
          <t>Féverole</t>
        </is>
      </c>
      <c r="C147" s="1112" t="n">
        <v>2012</v>
      </c>
      <c r="D147" s="45" t="inlineStr">
        <is>
          <t>2011/12</t>
        </is>
      </c>
      <c r="E147" s="1113" t="n">
        <v>4</v>
      </c>
      <c r="F147" s="48" t="n">
        <v>907.48</v>
      </c>
      <c r="G147" s="48" t="n">
        <v>439.928</v>
      </c>
    </row>
    <row r="148" ht="10.05" customHeight="1" s="1003">
      <c r="A148" s="45" t="inlineStr">
        <is>
          <t>LEGUMINEUSES</t>
        </is>
      </c>
      <c r="B148" s="45" t="inlineStr">
        <is>
          <t>Féverole</t>
        </is>
      </c>
      <c r="C148" s="1112" t="n">
        <v>2012</v>
      </c>
      <c r="D148" s="45" t="inlineStr">
        <is>
          <t>2011/12</t>
        </is>
      </c>
      <c r="E148" s="1113" t="n">
        <v>5</v>
      </c>
      <c r="F148" s="48" t="n">
        <v>791.5069999999999</v>
      </c>
      <c r="G148" s="48" t="n">
        <v>565.001</v>
      </c>
    </row>
    <row r="149" ht="10.05" customHeight="1" s="1003">
      <c r="A149" s="45" t="inlineStr">
        <is>
          <t>LEGUMINEUSES</t>
        </is>
      </c>
      <c r="B149" s="45" t="inlineStr">
        <is>
          <t>Féverole</t>
        </is>
      </c>
      <c r="C149" s="1112" t="n">
        <v>2012</v>
      </c>
      <c r="D149" s="45" t="inlineStr">
        <is>
          <t>2011/12</t>
        </is>
      </c>
      <c r="E149" s="1113" t="n">
        <v>6</v>
      </c>
      <c r="F149" s="48" t="n">
        <v>675.311</v>
      </c>
      <c r="G149" s="48" t="n">
        <v>648.33</v>
      </c>
    </row>
    <row r="150" ht="10.05" customHeight="1" s="1003">
      <c r="A150" s="45" t="inlineStr">
        <is>
          <t>LEGUMINEUSES</t>
        </is>
      </c>
      <c r="B150" s="45" t="inlineStr">
        <is>
          <t>Féverole</t>
        </is>
      </c>
      <c r="C150" s="1112" t="n">
        <v>2012</v>
      </c>
      <c r="D150" s="45" t="inlineStr">
        <is>
          <t>2012/13</t>
        </is>
      </c>
      <c r="E150" s="1113" t="n">
        <v>7</v>
      </c>
      <c r="F150" s="48" t="n">
        <v>813.552</v>
      </c>
      <c r="G150" s="48" t="n">
        <v>572.968</v>
      </c>
    </row>
    <row r="151" ht="10.05" customHeight="1" s="1003">
      <c r="A151" s="45" t="inlineStr">
        <is>
          <t>LEGUMINEUSES</t>
        </is>
      </c>
      <c r="B151" s="45" t="inlineStr">
        <is>
          <t>Féverole</t>
        </is>
      </c>
      <c r="C151" s="1112" t="n">
        <v>2012</v>
      </c>
      <c r="D151" s="45" t="inlineStr">
        <is>
          <t>2012/13</t>
        </is>
      </c>
      <c r="E151" s="1113" t="n">
        <v>8</v>
      </c>
      <c r="F151" s="48" t="n">
        <v>801.059</v>
      </c>
      <c r="G151" s="48" t="n">
        <v>550.979</v>
      </c>
    </row>
    <row r="152" ht="10.05" customHeight="1" s="1003">
      <c r="A152" s="45" t="inlineStr">
        <is>
          <t>LEGUMINEUSES</t>
        </is>
      </c>
      <c r="B152" s="45" t="inlineStr">
        <is>
          <t>Féverole</t>
        </is>
      </c>
      <c r="C152" s="1112" t="n">
        <v>2012</v>
      </c>
      <c r="D152" s="45" t="inlineStr">
        <is>
          <t>2012/13</t>
        </is>
      </c>
      <c r="E152" s="1113" t="n">
        <v>9</v>
      </c>
      <c r="F152" s="48" t="n">
        <v>904.456</v>
      </c>
      <c r="G152" s="48" t="n">
        <v>428.843</v>
      </c>
    </row>
    <row r="153" ht="10.05" customHeight="1" s="1003">
      <c r="A153" s="45" t="inlineStr">
        <is>
          <t>LEGUMINEUSES</t>
        </is>
      </c>
      <c r="B153" s="45" t="inlineStr">
        <is>
          <t>Féverole</t>
        </is>
      </c>
      <c r="C153" s="1112" t="n">
        <v>2012</v>
      </c>
      <c r="D153" s="45" t="inlineStr">
        <is>
          <t>2012/13</t>
        </is>
      </c>
      <c r="E153" s="1113" t="n">
        <v>10</v>
      </c>
      <c r="F153" s="48" t="n">
        <v>967.573</v>
      </c>
      <c r="G153" s="48" t="n">
        <v>428</v>
      </c>
    </row>
    <row r="154" ht="10.05" customHeight="1" s="1003">
      <c r="A154" s="45" t="inlineStr">
        <is>
          <t>LEGUMINEUSES</t>
        </is>
      </c>
      <c r="B154" s="45" t="inlineStr">
        <is>
          <t>Féverole</t>
        </is>
      </c>
      <c r="C154" s="1112" t="n">
        <v>2012</v>
      </c>
      <c r="D154" s="45" t="inlineStr">
        <is>
          <t>2012/13</t>
        </is>
      </c>
      <c r="E154" s="1113" t="n">
        <v>11</v>
      </c>
      <c r="F154" s="48" t="n">
        <v>962.439</v>
      </c>
      <c r="G154" s="48" t="n">
        <v>441.774</v>
      </c>
    </row>
    <row r="155" ht="10.05" customHeight="1" s="1003">
      <c r="A155" s="45" t="inlineStr">
        <is>
          <t>LEGUMINEUSES</t>
        </is>
      </c>
      <c r="B155" s="45" t="inlineStr">
        <is>
          <t>Féverole</t>
        </is>
      </c>
      <c r="C155" s="1112" t="n">
        <v>2012</v>
      </c>
      <c r="D155" s="45" t="inlineStr">
        <is>
          <t>2012/13</t>
        </is>
      </c>
      <c r="E155" s="1113" t="n">
        <v>12</v>
      </c>
      <c r="F155" s="48" t="n">
        <v>959.941</v>
      </c>
      <c r="G155" s="48" t="n">
        <v>353.948</v>
      </c>
    </row>
    <row r="156" ht="10.05" customHeight="1" s="1003">
      <c r="A156" s="45" t="inlineStr">
        <is>
          <t>LEGUMINEUSES</t>
        </is>
      </c>
      <c r="B156" s="45" t="inlineStr">
        <is>
          <t>Féverole</t>
        </is>
      </c>
      <c r="C156" s="1112" t="n">
        <v>2013</v>
      </c>
      <c r="D156" s="45" t="inlineStr">
        <is>
          <t>2012/13</t>
        </is>
      </c>
      <c r="E156" s="1113" t="n">
        <v>1</v>
      </c>
      <c r="F156" s="48" t="n">
        <v>904.889</v>
      </c>
      <c r="G156" s="48" t="n">
        <v>321.779</v>
      </c>
    </row>
    <row r="157" ht="10.05" customHeight="1" s="1003">
      <c r="A157" s="45" t="inlineStr">
        <is>
          <t>LEGUMINEUSES</t>
        </is>
      </c>
      <c r="B157" s="45" t="inlineStr">
        <is>
          <t>Féverole</t>
        </is>
      </c>
      <c r="C157" s="1112" t="n">
        <v>2013</v>
      </c>
      <c r="D157" s="45" t="inlineStr">
        <is>
          <t>2012/13</t>
        </is>
      </c>
      <c r="E157" s="1113" t="n">
        <v>2</v>
      </c>
      <c r="F157" s="48" t="n">
        <v>646.199</v>
      </c>
      <c r="G157" s="48" t="n">
        <v>313.748</v>
      </c>
    </row>
    <row r="158" ht="10.05" customHeight="1" s="1003">
      <c r="A158" s="45" t="inlineStr">
        <is>
          <t>LEGUMINEUSES</t>
        </is>
      </c>
      <c r="B158" s="45" t="inlineStr">
        <is>
          <t>Féverole</t>
        </is>
      </c>
      <c r="C158" s="1112" t="n">
        <v>2013</v>
      </c>
      <c r="D158" s="45" t="inlineStr">
        <is>
          <t>2012/13</t>
        </is>
      </c>
      <c r="E158" s="1113" t="n">
        <v>3</v>
      </c>
      <c r="F158" s="48" t="n">
        <v>755.794</v>
      </c>
      <c r="G158" s="48" t="n">
        <v>219.47</v>
      </c>
    </row>
    <row r="159" ht="10.05" customHeight="1" s="1003">
      <c r="A159" s="45" t="inlineStr">
        <is>
          <t>LEGUMINEUSES</t>
        </is>
      </c>
      <c r="B159" s="45" t="inlineStr">
        <is>
          <t>Féverole</t>
        </is>
      </c>
      <c r="C159" s="1112" t="n">
        <v>2013</v>
      </c>
      <c r="D159" s="45" t="inlineStr">
        <is>
          <t>2012/13</t>
        </is>
      </c>
      <c r="E159" s="1113" t="n">
        <v>4</v>
      </c>
      <c r="F159" s="48" t="n">
        <v>696.86</v>
      </c>
      <c r="G159" s="48" t="n">
        <v>274.672</v>
      </c>
    </row>
    <row r="160" ht="10.05" customHeight="1" s="1003">
      <c r="A160" s="45" t="inlineStr">
        <is>
          <t>LEGUMINEUSES</t>
        </is>
      </c>
      <c r="B160" s="45" t="inlineStr">
        <is>
          <t>Féverole</t>
        </is>
      </c>
      <c r="C160" s="1112" t="n">
        <v>2013</v>
      </c>
      <c r="D160" s="45" t="inlineStr">
        <is>
          <t>2012/13</t>
        </is>
      </c>
      <c r="E160" s="1113" t="n">
        <v>5</v>
      </c>
      <c r="F160" s="48" t="n">
        <v>615.043</v>
      </c>
      <c r="G160" s="48" t="n">
        <v>228.969</v>
      </c>
    </row>
    <row r="161" ht="10.05" customHeight="1" s="1003">
      <c r="A161" s="45" t="inlineStr">
        <is>
          <t>LEGUMINEUSES</t>
        </is>
      </c>
      <c r="B161" s="45" t="inlineStr">
        <is>
          <t>Féverole</t>
        </is>
      </c>
      <c r="C161" s="1112" t="n">
        <v>2013</v>
      </c>
      <c r="D161" s="45" t="inlineStr">
        <is>
          <t>2012/13</t>
        </is>
      </c>
      <c r="E161" s="1113" t="n">
        <v>6</v>
      </c>
      <c r="F161" s="48" t="n">
        <v>502.638</v>
      </c>
      <c r="G161" s="48" t="n">
        <v>232.051</v>
      </c>
    </row>
    <row r="162" ht="10.05" customHeight="1" s="1003">
      <c r="A162" s="45" t="inlineStr">
        <is>
          <t>LEGUMINEUSES</t>
        </is>
      </c>
      <c r="B162" s="45" t="inlineStr">
        <is>
          <t>Féverole</t>
        </is>
      </c>
      <c r="C162" s="1112" t="n">
        <v>2013</v>
      </c>
      <c r="D162" s="45" t="inlineStr">
        <is>
          <t>2013/14</t>
        </is>
      </c>
      <c r="E162" s="1113" t="n">
        <v>7</v>
      </c>
      <c r="F162" s="48" t="n">
        <v>433.323</v>
      </c>
      <c r="G162" s="48" t="n">
        <v>605.688</v>
      </c>
    </row>
    <row r="163" ht="10.05" customHeight="1" s="1003">
      <c r="A163" s="45" t="inlineStr">
        <is>
          <t>LEGUMINEUSES</t>
        </is>
      </c>
      <c r="B163" s="45" t="inlineStr">
        <is>
          <t>Féverole</t>
        </is>
      </c>
      <c r="C163" s="1112" t="n">
        <v>2013</v>
      </c>
      <c r="D163" s="45" t="inlineStr">
        <is>
          <t>2013/14</t>
        </is>
      </c>
      <c r="E163" s="1113" t="n">
        <v>8</v>
      </c>
      <c r="F163" s="48" t="n">
        <v>751.573</v>
      </c>
      <c r="G163" s="48" t="n">
        <v>594.835</v>
      </c>
    </row>
    <row r="164" ht="10.05" customHeight="1" s="1003">
      <c r="A164" s="45" t="inlineStr">
        <is>
          <t>LEGUMINEUSES</t>
        </is>
      </c>
      <c r="B164" s="45" t="inlineStr">
        <is>
          <t>Féverole</t>
        </is>
      </c>
      <c r="C164" s="1112" t="n">
        <v>2013</v>
      </c>
      <c r="D164" s="45" t="inlineStr">
        <is>
          <t>2013/14</t>
        </is>
      </c>
      <c r="E164" s="1113" t="n">
        <v>9</v>
      </c>
      <c r="F164" s="48" t="n">
        <v>739.188</v>
      </c>
      <c r="G164" s="48" t="n">
        <v>710.157</v>
      </c>
    </row>
    <row r="165" ht="10.05" customHeight="1" s="1003">
      <c r="A165" s="45" t="inlineStr">
        <is>
          <t>LEGUMINEUSES</t>
        </is>
      </c>
      <c r="B165" s="45" t="inlineStr">
        <is>
          <t>Féverole</t>
        </is>
      </c>
      <c r="C165" s="1112" t="n">
        <v>2013</v>
      </c>
      <c r="D165" s="45" t="inlineStr">
        <is>
          <t>2013/14</t>
        </is>
      </c>
      <c r="E165" s="1113" t="n">
        <v>10</v>
      </c>
      <c r="F165" s="48" t="n">
        <v>859.734</v>
      </c>
      <c r="G165" s="48" t="n">
        <v>597.263</v>
      </c>
    </row>
    <row r="166" ht="10.05" customHeight="1" s="1003">
      <c r="A166" s="45" t="inlineStr">
        <is>
          <t>LEGUMINEUSES</t>
        </is>
      </c>
      <c r="B166" s="45" t="inlineStr">
        <is>
          <t>Féverole</t>
        </is>
      </c>
      <c r="C166" s="1112" t="n">
        <v>2013</v>
      </c>
      <c r="D166" s="45" t="inlineStr">
        <is>
          <t>2013/14</t>
        </is>
      </c>
      <c r="E166" s="1113" t="n">
        <v>11</v>
      </c>
      <c r="F166" s="48" t="n">
        <v>661.672</v>
      </c>
      <c r="G166" s="48" t="n">
        <v>663.408</v>
      </c>
    </row>
    <row r="167" ht="10.05" customHeight="1" s="1003">
      <c r="A167" s="45" t="inlineStr">
        <is>
          <t>LEGUMINEUSES</t>
        </is>
      </c>
      <c r="B167" s="45" t="inlineStr">
        <is>
          <t>Féverole</t>
        </is>
      </c>
      <c r="C167" s="1112" t="n">
        <v>2013</v>
      </c>
      <c r="D167" s="45" t="inlineStr">
        <is>
          <t>2013/14</t>
        </is>
      </c>
      <c r="E167" s="1113" t="n">
        <v>12</v>
      </c>
      <c r="F167" s="48" t="n">
        <v>941.221</v>
      </c>
      <c r="G167" s="48" t="n">
        <v>684.307</v>
      </c>
    </row>
    <row r="168" ht="10.05" customHeight="1" s="1003">
      <c r="A168" s="45" t="inlineStr">
        <is>
          <t>LEGUMINEUSES</t>
        </is>
      </c>
      <c r="B168" s="45" t="inlineStr">
        <is>
          <t>Féverole</t>
        </is>
      </c>
      <c r="C168" s="1112" t="n">
        <v>2014</v>
      </c>
      <c r="D168" s="45" t="inlineStr">
        <is>
          <t>2013/14</t>
        </is>
      </c>
      <c r="E168" s="1113" t="n">
        <v>1</v>
      </c>
      <c r="F168" s="48" t="n">
        <v>1005.366</v>
      </c>
      <c r="G168" s="48" t="n">
        <v>511.931</v>
      </c>
    </row>
    <row r="169" ht="10.05" customHeight="1" s="1003">
      <c r="A169" s="45" t="inlineStr">
        <is>
          <t>LEGUMINEUSES</t>
        </is>
      </c>
      <c r="B169" s="45" t="inlineStr">
        <is>
          <t>Féverole</t>
        </is>
      </c>
      <c r="C169" s="1112" t="n">
        <v>2014</v>
      </c>
      <c r="D169" s="45" t="inlineStr">
        <is>
          <t>2013/14</t>
        </is>
      </c>
      <c r="E169" s="1113" t="n">
        <v>2</v>
      </c>
      <c r="F169" s="48" t="n">
        <v>853.324</v>
      </c>
      <c r="G169" s="48" t="n">
        <v>494.447</v>
      </c>
    </row>
    <row r="170" ht="10.05" customHeight="1" s="1003">
      <c r="A170" s="45" t="inlineStr">
        <is>
          <t>LEGUMINEUSES</t>
        </is>
      </c>
      <c r="B170" s="45" t="inlineStr">
        <is>
          <t>Féverole</t>
        </is>
      </c>
      <c r="C170" s="1112" t="n">
        <v>2014</v>
      </c>
      <c r="D170" s="45" t="inlineStr">
        <is>
          <t>2013/14</t>
        </is>
      </c>
      <c r="E170" s="1113" t="n">
        <v>3</v>
      </c>
      <c r="F170" s="48" t="n">
        <v>971.669</v>
      </c>
      <c r="G170" s="48" t="n">
        <v>483.488</v>
      </c>
    </row>
    <row r="171" ht="10.05" customHeight="1" s="1003">
      <c r="A171" s="45" t="inlineStr">
        <is>
          <t>LEGUMINEUSES</t>
        </is>
      </c>
      <c r="B171" s="45" t="inlineStr">
        <is>
          <t>Féverole</t>
        </is>
      </c>
      <c r="C171" s="1112" t="n">
        <v>2014</v>
      </c>
      <c r="D171" s="45" t="inlineStr">
        <is>
          <t>2013/14</t>
        </is>
      </c>
      <c r="E171" s="1113" t="n">
        <v>4</v>
      </c>
      <c r="F171" s="48" t="n">
        <v>1135.06</v>
      </c>
      <c r="G171" s="48" t="n">
        <v>481.314</v>
      </c>
    </row>
    <row r="172" ht="10.05" customHeight="1" s="1003">
      <c r="A172" s="45" t="inlineStr">
        <is>
          <t>LEGUMINEUSES</t>
        </is>
      </c>
      <c r="B172" s="45" t="inlineStr">
        <is>
          <t>Féverole</t>
        </is>
      </c>
      <c r="C172" s="1112" t="n">
        <v>2014</v>
      </c>
      <c r="D172" s="45" t="inlineStr">
        <is>
          <t>2013/14</t>
        </is>
      </c>
      <c r="E172" s="1113" t="n">
        <v>5</v>
      </c>
      <c r="F172" s="48" t="n">
        <v>841.575</v>
      </c>
      <c r="G172" s="48" t="n">
        <v>500.959</v>
      </c>
    </row>
    <row r="173" ht="10.05" customHeight="1" s="1003">
      <c r="A173" s="45" t="inlineStr">
        <is>
          <t>LEGUMINEUSES</t>
        </is>
      </c>
      <c r="B173" s="45" t="inlineStr">
        <is>
          <t>Féverole</t>
        </is>
      </c>
      <c r="C173" s="1112" t="n">
        <v>2014</v>
      </c>
      <c r="D173" s="45" t="inlineStr">
        <is>
          <t>2013/14</t>
        </is>
      </c>
      <c r="E173" s="1113" t="n">
        <v>6</v>
      </c>
      <c r="F173" s="48" t="n">
        <v>1025.738</v>
      </c>
      <c r="G173" s="48" t="n">
        <v>533.771</v>
      </c>
    </row>
    <row r="174" ht="10.05" customHeight="1" s="1003">
      <c r="A174" s="45" t="inlineStr">
        <is>
          <t>LEGUMINEUSES</t>
        </is>
      </c>
      <c r="B174" s="45" t="inlineStr">
        <is>
          <t>Féverole</t>
        </is>
      </c>
      <c r="C174" s="1112" t="n">
        <v>2014</v>
      </c>
      <c r="D174" s="45" t="inlineStr">
        <is>
          <t>2014/15</t>
        </is>
      </c>
      <c r="E174" s="1113" t="n">
        <v>7</v>
      </c>
      <c r="F174" s="48" t="n">
        <v>1105.946</v>
      </c>
      <c r="G174" s="48" t="n">
        <v>721.385</v>
      </c>
    </row>
    <row r="175" ht="10.05" customHeight="1" s="1003">
      <c r="A175" s="45" t="inlineStr">
        <is>
          <t>LEGUMINEUSES</t>
        </is>
      </c>
      <c r="B175" s="45" t="inlineStr">
        <is>
          <t>Féverole</t>
        </is>
      </c>
      <c r="C175" s="1112" t="n">
        <v>2014</v>
      </c>
      <c r="D175" s="45" t="inlineStr">
        <is>
          <t>2014/15</t>
        </is>
      </c>
      <c r="E175" s="1113" t="n">
        <v>8</v>
      </c>
      <c r="F175" s="48" t="n">
        <v>1137.937</v>
      </c>
      <c r="G175" s="48" t="n">
        <v>633.498</v>
      </c>
    </row>
    <row r="176" ht="10.05" customHeight="1" s="1003">
      <c r="A176" s="45" t="inlineStr">
        <is>
          <t>LEGUMINEUSES</t>
        </is>
      </c>
      <c r="B176" s="45" t="inlineStr">
        <is>
          <t>Féverole</t>
        </is>
      </c>
      <c r="C176" s="1112" t="n">
        <v>2014</v>
      </c>
      <c r="D176" s="45" t="inlineStr">
        <is>
          <t>2014/15</t>
        </is>
      </c>
      <c r="E176" s="1113" t="n">
        <v>9</v>
      </c>
      <c r="F176" s="48" t="n">
        <v>1233.962</v>
      </c>
      <c r="G176" s="48" t="n">
        <v>756.116</v>
      </c>
    </row>
    <row r="177" ht="10.05" customHeight="1" s="1003">
      <c r="A177" s="45" t="inlineStr">
        <is>
          <t>LEGUMINEUSES</t>
        </is>
      </c>
      <c r="B177" s="45" t="inlineStr">
        <is>
          <t>Féverole</t>
        </is>
      </c>
      <c r="C177" s="1112" t="n">
        <v>2014</v>
      </c>
      <c r="D177" s="45" t="inlineStr">
        <is>
          <t>2014/15</t>
        </is>
      </c>
      <c r="E177" s="1113" t="n">
        <v>10</v>
      </c>
      <c r="F177" s="48" t="n">
        <v>1294.232</v>
      </c>
      <c r="G177" s="48" t="n">
        <v>831.544</v>
      </c>
    </row>
    <row r="178" ht="10.05" customHeight="1" s="1003">
      <c r="A178" s="45" t="inlineStr">
        <is>
          <t>LEGUMINEUSES</t>
        </is>
      </c>
      <c r="B178" s="45" t="inlineStr">
        <is>
          <t>Féverole</t>
        </is>
      </c>
      <c r="C178" s="1112" t="n">
        <v>2014</v>
      </c>
      <c r="D178" s="45" t="inlineStr">
        <is>
          <t>2014/15</t>
        </is>
      </c>
      <c r="E178" s="1113" t="n">
        <v>11</v>
      </c>
      <c r="F178" s="48" t="n">
        <v>1035.158</v>
      </c>
      <c r="G178" s="48" t="n">
        <v>978.196</v>
      </c>
    </row>
    <row r="179" ht="10.05" customHeight="1" s="1003">
      <c r="A179" s="45" t="inlineStr">
        <is>
          <t>LEGUMINEUSES</t>
        </is>
      </c>
      <c r="B179" s="45" t="inlineStr">
        <is>
          <t>Féverole</t>
        </is>
      </c>
      <c r="C179" s="1112" t="n">
        <v>2014</v>
      </c>
      <c r="D179" s="45" t="inlineStr">
        <is>
          <t>2014/15</t>
        </is>
      </c>
      <c r="E179" s="1113" t="n">
        <v>12</v>
      </c>
      <c r="F179" s="48" t="n">
        <v>1191.508</v>
      </c>
      <c r="G179" s="48" t="n">
        <v>732.548</v>
      </c>
    </row>
    <row r="180" ht="10.05" customHeight="1" s="1003">
      <c r="A180" s="45" t="inlineStr">
        <is>
          <t>LEGUMINEUSES</t>
        </is>
      </c>
      <c r="B180" s="45" t="inlineStr">
        <is>
          <t>Féverole</t>
        </is>
      </c>
      <c r="C180" s="1112" t="n">
        <v>2015</v>
      </c>
      <c r="D180" s="45" t="inlineStr">
        <is>
          <t>2014/15</t>
        </is>
      </c>
      <c r="E180" s="1113" t="n">
        <v>1</v>
      </c>
      <c r="F180" s="48" t="n">
        <v>1191.744</v>
      </c>
      <c r="G180" s="48" t="n">
        <v>689.804</v>
      </c>
    </row>
    <row r="181" ht="10.05" customHeight="1" s="1003">
      <c r="A181" s="45" t="inlineStr">
        <is>
          <t>LEGUMINEUSES</t>
        </is>
      </c>
      <c r="B181" s="45" t="inlineStr">
        <is>
          <t>Féverole</t>
        </is>
      </c>
      <c r="C181" s="1112" t="n">
        <v>2015</v>
      </c>
      <c r="D181" s="45" t="inlineStr">
        <is>
          <t>2014/15</t>
        </is>
      </c>
      <c r="E181" s="1113" t="n">
        <v>2</v>
      </c>
      <c r="F181" s="48" t="n">
        <v>1194.319</v>
      </c>
      <c r="G181" s="48" t="n">
        <v>670.525</v>
      </c>
    </row>
    <row r="182" ht="10.05" customHeight="1" s="1003">
      <c r="A182" s="45" t="inlineStr">
        <is>
          <t>LEGUMINEUSES</t>
        </is>
      </c>
      <c r="B182" s="45" t="inlineStr">
        <is>
          <t>Féverole</t>
        </is>
      </c>
      <c r="C182" s="1112" t="n">
        <v>2015</v>
      </c>
      <c r="D182" s="45" t="inlineStr">
        <is>
          <t>2014/15</t>
        </is>
      </c>
      <c r="E182" s="1113" t="n">
        <v>3</v>
      </c>
      <c r="F182" s="48" t="n">
        <v>1466.073</v>
      </c>
      <c r="G182" s="48" t="n">
        <v>578.032</v>
      </c>
    </row>
    <row r="183" ht="10.05" customHeight="1" s="1003">
      <c r="A183" s="45" t="inlineStr">
        <is>
          <t>LEGUMINEUSES</t>
        </is>
      </c>
      <c r="B183" s="45" t="inlineStr">
        <is>
          <t>Féverole</t>
        </is>
      </c>
      <c r="C183" s="1112" t="n">
        <v>2015</v>
      </c>
      <c r="D183" s="45" t="inlineStr">
        <is>
          <t>2014/15</t>
        </is>
      </c>
      <c r="E183" s="1113" t="n">
        <v>4</v>
      </c>
      <c r="F183" s="48" t="n">
        <v>1275.389</v>
      </c>
      <c r="G183" s="48" t="n">
        <v>499.543</v>
      </c>
    </row>
    <row r="184" ht="10.05" customHeight="1" s="1003">
      <c r="A184" s="45" t="inlineStr">
        <is>
          <t>LEGUMINEUSES</t>
        </is>
      </c>
      <c r="B184" s="45" t="inlineStr">
        <is>
          <t>Féverole</t>
        </is>
      </c>
      <c r="C184" s="1112" t="n">
        <v>2015</v>
      </c>
      <c r="D184" s="45" t="inlineStr">
        <is>
          <t>2014/15</t>
        </is>
      </c>
      <c r="E184" s="1113" t="n">
        <v>5</v>
      </c>
      <c r="F184" s="48" t="n">
        <v>990.077</v>
      </c>
      <c r="G184" s="48" t="n">
        <v>558.686</v>
      </c>
    </row>
    <row r="185" ht="10.05" customHeight="1" s="1003">
      <c r="A185" s="45" t="inlineStr">
        <is>
          <t>LEGUMINEUSES</t>
        </is>
      </c>
      <c r="B185" s="45" t="inlineStr">
        <is>
          <t>Féverole</t>
        </is>
      </c>
      <c r="C185" s="1112" t="n">
        <v>2015</v>
      </c>
      <c r="D185" s="45" t="inlineStr">
        <is>
          <t>2014/15</t>
        </is>
      </c>
      <c r="E185" s="1113" t="n">
        <v>6</v>
      </c>
      <c r="F185" s="48" t="n">
        <v>834.25</v>
      </c>
      <c r="G185" s="48" t="n">
        <v>633.051</v>
      </c>
    </row>
    <row r="186" ht="10.05" customHeight="1" s="1003">
      <c r="A186" s="45" t="inlineStr">
        <is>
          <t>LEGUMINEUSES</t>
        </is>
      </c>
      <c r="B186" s="45" t="inlineStr">
        <is>
          <t>Féverole</t>
        </is>
      </c>
      <c r="C186" s="1112" t="n">
        <v>2015</v>
      </c>
      <c r="D186" s="45" t="inlineStr">
        <is>
          <t>2015/16</t>
        </is>
      </c>
      <c r="E186" s="1113" t="n">
        <v>7</v>
      </c>
      <c r="F186" s="48" t="n">
        <v>779.092</v>
      </c>
      <c r="G186" s="48" t="n">
        <v>422.739</v>
      </c>
    </row>
    <row r="187" ht="10.05" customHeight="1" s="1003">
      <c r="A187" s="45" t="inlineStr">
        <is>
          <t>LEGUMINEUSES</t>
        </is>
      </c>
      <c r="B187" s="45" t="inlineStr">
        <is>
          <t>Féverole</t>
        </is>
      </c>
      <c r="C187" s="1112" t="n">
        <v>2015</v>
      </c>
      <c r="D187" s="45" t="inlineStr">
        <is>
          <t>2015/16</t>
        </is>
      </c>
      <c r="E187" s="1113" t="n">
        <v>8</v>
      </c>
      <c r="F187" s="48" t="n">
        <v>807.891</v>
      </c>
      <c r="G187" s="48" t="n">
        <v>524.218</v>
      </c>
    </row>
    <row r="188" ht="10.05" customHeight="1" s="1003">
      <c r="A188" s="45" t="inlineStr">
        <is>
          <t>LEGUMINEUSES</t>
        </is>
      </c>
      <c r="B188" s="45" t="inlineStr">
        <is>
          <t>Féverole</t>
        </is>
      </c>
      <c r="C188" s="1112" t="n">
        <v>2015</v>
      </c>
      <c r="D188" s="45" t="inlineStr">
        <is>
          <t>2015/16</t>
        </is>
      </c>
      <c r="E188" s="1113" t="n">
        <v>9</v>
      </c>
      <c r="F188" s="48" t="n">
        <v>1283.644</v>
      </c>
      <c r="G188" s="48" t="n">
        <v>693.2619999999999</v>
      </c>
    </row>
    <row r="189" ht="10.05" customHeight="1" s="1003">
      <c r="A189" s="45" t="inlineStr">
        <is>
          <t>LEGUMINEUSES</t>
        </is>
      </c>
      <c r="B189" s="45" t="inlineStr">
        <is>
          <t>Féverole</t>
        </is>
      </c>
      <c r="C189" s="1112" t="n">
        <v>2015</v>
      </c>
      <c r="D189" s="45" t="inlineStr">
        <is>
          <t>2015/16</t>
        </is>
      </c>
      <c r="E189" s="1113" t="n">
        <v>10</v>
      </c>
      <c r="F189" s="48" t="n">
        <v>2075.522</v>
      </c>
      <c r="G189" s="48" t="n">
        <v>877.292</v>
      </c>
    </row>
    <row r="190" ht="10.05" customHeight="1" s="1003">
      <c r="A190" s="45" t="inlineStr">
        <is>
          <t>LEGUMINEUSES</t>
        </is>
      </c>
      <c r="B190" s="45" t="inlineStr">
        <is>
          <t>Féverole</t>
        </is>
      </c>
      <c r="C190" s="1112" t="n">
        <v>2015</v>
      </c>
      <c r="D190" s="45" t="inlineStr">
        <is>
          <t>2015/16</t>
        </is>
      </c>
      <c r="E190" s="1113" t="n">
        <v>11</v>
      </c>
      <c r="F190" s="48" t="n">
        <v>2611.453</v>
      </c>
      <c r="G190" s="48" t="n">
        <v>1047.263</v>
      </c>
    </row>
    <row r="191" ht="10.05" customHeight="1" s="1003">
      <c r="A191" s="45" t="inlineStr">
        <is>
          <t>LEGUMINEUSES</t>
        </is>
      </c>
      <c r="B191" s="45" t="inlineStr">
        <is>
          <t>Féverole</t>
        </is>
      </c>
      <c r="C191" s="1112" t="n">
        <v>2015</v>
      </c>
      <c r="D191" s="45" t="inlineStr">
        <is>
          <t>2015/16</t>
        </is>
      </c>
      <c r="E191" s="1113" t="n">
        <v>12</v>
      </c>
      <c r="F191" s="48" t="n">
        <v>3666.139</v>
      </c>
      <c r="G191" s="48" t="n">
        <v>1038.737</v>
      </c>
    </row>
    <row r="192" ht="10.05" customHeight="1" s="1003">
      <c r="A192" s="45" t="inlineStr">
        <is>
          <t>LEGUMINEUSES</t>
        </is>
      </c>
      <c r="B192" s="45" t="inlineStr">
        <is>
          <t>Féverole</t>
        </is>
      </c>
      <c r="C192" s="1112" t="n">
        <v>2016</v>
      </c>
      <c r="D192" s="45" t="inlineStr">
        <is>
          <t>2015/16</t>
        </is>
      </c>
      <c r="E192" s="1113" t="n">
        <v>1</v>
      </c>
      <c r="F192" s="48" t="n">
        <v>2811.843</v>
      </c>
      <c r="G192" s="48" t="n">
        <v>1200.259</v>
      </c>
    </row>
    <row r="193" ht="10.05" customHeight="1" s="1003">
      <c r="A193" s="45" t="inlineStr">
        <is>
          <t>LEGUMINEUSES</t>
        </is>
      </c>
      <c r="B193" s="45" t="inlineStr">
        <is>
          <t>Féverole</t>
        </is>
      </c>
      <c r="C193" s="1112" t="n">
        <v>2016</v>
      </c>
      <c r="D193" s="45" t="inlineStr">
        <is>
          <t>2015/16</t>
        </is>
      </c>
      <c r="E193" s="1113" t="n">
        <v>2</v>
      </c>
      <c r="F193" s="48" t="n">
        <v>2706.226</v>
      </c>
      <c r="G193" s="48" t="n">
        <v>875.319</v>
      </c>
    </row>
    <row r="194" ht="10.05" customHeight="1" s="1003">
      <c r="A194" s="45" t="inlineStr">
        <is>
          <t>LEGUMINEUSES</t>
        </is>
      </c>
      <c r="B194" s="45" t="inlineStr">
        <is>
          <t>Féverole</t>
        </is>
      </c>
      <c r="C194" s="1112" t="n">
        <v>2016</v>
      </c>
      <c r="D194" s="45" t="inlineStr">
        <is>
          <t>2015/16</t>
        </is>
      </c>
      <c r="E194" s="1113" t="n">
        <v>3</v>
      </c>
      <c r="F194" s="48" t="n">
        <v>2586.126</v>
      </c>
      <c r="G194" s="48" t="n">
        <v>832.606</v>
      </c>
    </row>
    <row r="195" ht="10.05" customHeight="1" s="1003">
      <c r="A195" s="45" t="inlineStr">
        <is>
          <t>LEGUMINEUSES</t>
        </is>
      </c>
      <c r="B195" s="45" t="inlineStr">
        <is>
          <t>Féverole</t>
        </is>
      </c>
      <c r="C195" s="1112" t="n">
        <v>2016</v>
      </c>
      <c r="D195" s="45" t="inlineStr">
        <is>
          <t>2015/16</t>
        </is>
      </c>
      <c r="E195" s="1113" t="n">
        <v>4</v>
      </c>
      <c r="F195" s="48" t="n">
        <v>2840.478</v>
      </c>
      <c r="G195" s="48" t="n">
        <v>849.474</v>
      </c>
    </row>
    <row r="196" ht="10.05" customHeight="1" s="1003">
      <c r="A196" s="45" t="inlineStr">
        <is>
          <t>LEGUMINEUSES</t>
        </is>
      </c>
      <c r="B196" s="45" t="inlineStr">
        <is>
          <t>Féverole</t>
        </is>
      </c>
      <c r="C196" s="1112" t="n">
        <v>2016</v>
      </c>
      <c r="D196" s="45" t="inlineStr">
        <is>
          <t>2015/16</t>
        </is>
      </c>
      <c r="E196" s="1113" t="n">
        <v>5</v>
      </c>
      <c r="F196" s="48" t="n">
        <v>3953.734</v>
      </c>
      <c r="G196" s="48" t="n">
        <v>832.248</v>
      </c>
    </row>
    <row r="197" ht="10.05" customHeight="1" s="1003">
      <c r="A197" s="45" t="inlineStr">
        <is>
          <t>LEGUMINEUSES</t>
        </is>
      </c>
      <c r="B197" s="45" t="inlineStr">
        <is>
          <t>Féverole</t>
        </is>
      </c>
      <c r="C197" s="1112" t="n">
        <v>2016</v>
      </c>
      <c r="D197" s="45" t="inlineStr">
        <is>
          <t>2015/16</t>
        </is>
      </c>
      <c r="E197" s="1113" t="n">
        <v>6</v>
      </c>
      <c r="F197" s="48" t="n">
        <v>3136.207</v>
      </c>
      <c r="G197" s="48" t="n">
        <v>1009.234</v>
      </c>
    </row>
    <row r="198" ht="10.05" customHeight="1" s="1003">
      <c r="A198" s="45" t="inlineStr">
        <is>
          <t>LEGUMINEUSES</t>
        </is>
      </c>
      <c r="B198" s="45" t="inlineStr">
        <is>
          <t>Féverole</t>
        </is>
      </c>
      <c r="C198" s="1112" t="n">
        <v>2016</v>
      </c>
      <c r="D198" s="45" t="inlineStr">
        <is>
          <t>2016/17</t>
        </is>
      </c>
      <c r="E198" s="1113" t="n">
        <v>7</v>
      </c>
      <c r="F198" s="48" t="n">
        <v>3544.948</v>
      </c>
      <c r="G198" s="48" t="n">
        <v>1133.311</v>
      </c>
    </row>
    <row r="199" ht="10.05" customHeight="1" s="1003">
      <c r="A199" s="45" t="inlineStr">
        <is>
          <t>LEGUMINEUSES</t>
        </is>
      </c>
      <c r="B199" s="45" t="inlineStr">
        <is>
          <t>Féverole</t>
        </is>
      </c>
      <c r="C199" s="1112" t="n">
        <v>2016</v>
      </c>
      <c r="D199" s="45" t="inlineStr">
        <is>
          <t>2016/17</t>
        </is>
      </c>
      <c r="E199" s="1113" t="n">
        <v>8</v>
      </c>
      <c r="F199" s="48" t="n">
        <v>3742.282</v>
      </c>
      <c r="G199" s="48" t="n">
        <v>892.7670000000001</v>
      </c>
    </row>
    <row r="200" ht="10.05" customHeight="1" s="1003">
      <c r="A200" s="45" t="inlineStr">
        <is>
          <t>LEGUMINEUSES</t>
        </is>
      </c>
      <c r="B200" s="45" t="inlineStr">
        <is>
          <t>Féverole</t>
        </is>
      </c>
      <c r="C200" s="1112" t="n">
        <v>2016</v>
      </c>
      <c r="D200" s="45" t="inlineStr">
        <is>
          <t>2016/17</t>
        </is>
      </c>
      <c r="E200" s="1113" t="n">
        <v>9</v>
      </c>
      <c r="F200" s="48" t="n">
        <v>3276.615</v>
      </c>
      <c r="G200" s="48" t="n">
        <v>969.996</v>
      </c>
    </row>
    <row r="201" ht="10.05" customHeight="1" s="1003">
      <c r="A201" s="45" t="inlineStr">
        <is>
          <t>LEGUMINEUSES</t>
        </is>
      </c>
      <c r="B201" s="45" t="inlineStr">
        <is>
          <t>Féverole</t>
        </is>
      </c>
      <c r="C201" s="1112" t="n">
        <v>2016</v>
      </c>
      <c r="D201" s="45" t="inlineStr">
        <is>
          <t>2016/17</t>
        </is>
      </c>
      <c r="E201" s="1113" t="n">
        <v>10</v>
      </c>
      <c r="F201" s="48" t="n">
        <v>2826.463</v>
      </c>
      <c r="G201" s="48" t="n">
        <v>1045.233</v>
      </c>
    </row>
    <row r="202" ht="10.05" customHeight="1" s="1003">
      <c r="A202" s="45" t="inlineStr">
        <is>
          <t>LEGUMINEUSES</t>
        </is>
      </c>
      <c r="B202" s="45" t="inlineStr">
        <is>
          <t>Féverole</t>
        </is>
      </c>
      <c r="C202" s="1112" t="n">
        <v>2016</v>
      </c>
      <c r="D202" s="45" t="inlineStr">
        <is>
          <t>2016/17</t>
        </is>
      </c>
      <c r="E202" s="1113" t="n">
        <v>11</v>
      </c>
      <c r="F202" s="48" t="n">
        <v>3019.596</v>
      </c>
      <c r="G202" s="48" t="n">
        <v>1480.967</v>
      </c>
    </row>
    <row r="203" ht="10.05" customHeight="1" s="1003">
      <c r="A203" s="45" t="inlineStr">
        <is>
          <t>LEGUMINEUSES</t>
        </is>
      </c>
      <c r="B203" s="45" t="inlineStr">
        <is>
          <t>Féverole</t>
        </is>
      </c>
      <c r="C203" s="1112" t="n">
        <v>2016</v>
      </c>
      <c r="D203" s="45" t="inlineStr">
        <is>
          <t>2016/17</t>
        </is>
      </c>
      <c r="E203" s="1113" t="n">
        <v>12</v>
      </c>
      <c r="F203" s="48" t="n">
        <v>3769.02</v>
      </c>
      <c r="G203" s="48" t="n">
        <v>1869.897</v>
      </c>
    </row>
    <row r="204" ht="10.05" customHeight="1" s="1003">
      <c r="A204" s="45" t="inlineStr">
        <is>
          <t>LEGUMINEUSES</t>
        </is>
      </c>
      <c r="B204" s="45" t="inlineStr">
        <is>
          <t>Féverole</t>
        </is>
      </c>
      <c r="C204" s="1112" t="n">
        <v>2017</v>
      </c>
      <c r="D204" s="45" t="inlineStr">
        <is>
          <t>2016/17</t>
        </is>
      </c>
      <c r="E204" s="1113" t="n">
        <v>1</v>
      </c>
      <c r="F204" s="48" t="n">
        <v>3932.525</v>
      </c>
      <c r="G204" s="48" t="n">
        <v>1484.292</v>
      </c>
    </row>
    <row r="205" ht="10.05" customHeight="1" s="1003">
      <c r="A205" s="45" t="inlineStr">
        <is>
          <t>LEGUMINEUSES</t>
        </is>
      </c>
      <c r="B205" s="45" t="inlineStr">
        <is>
          <t>Féverole</t>
        </is>
      </c>
      <c r="C205" s="1112" t="n">
        <v>2017</v>
      </c>
      <c r="D205" s="45" t="inlineStr">
        <is>
          <t>2016/17</t>
        </is>
      </c>
      <c r="E205" s="1113" t="n">
        <v>2</v>
      </c>
      <c r="F205" s="48" t="n">
        <v>3537.571</v>
      </c>
      <c r="G205" s="48" t="n">
        <v>1573.794</v>
      </c>
    </row>
    <row r="206" ht="10.05" customHeight="1" s="1003">
      <c r="A206" s="45" t="inlineStr">
        <is>
          <t>LEGUMINEUSES</t>
        </is>
      </c>
      <c r="B206" s="45" t="inlineStr">
        <is>
          <t>Féverole</t>
        </is>
      </c>
      <c r="C206" s="1112" t="n">
        <v>2017</v>
      </c>
      <c r="D206" s="45" t="inlineStr">
        <is>
          <t>2016/17</t>
        </is>
      </c>
      <c r="E206" s="1113" t="n">
        <v>3</v>
      </c>
      <c r="F206" s="48" t="n">
        <v>4015.248</v>
      </c>
      <c r="G206" s="48" t="n">
        <v>2330.932</v>
      </c>
    </row>
    <row r="207" ht="10.05" customHeight="1" s="1003">
      <c r="A207" s="45" t="inlineStr">
        <is>
          <t>LEGUMINEUSES</t>
        </is>
      </c>
      <c r="B207" s="45" t="inlineStr">
        <is>
          <t>Féverole</t>
        </is>
      </c>
      <c r="C207" s="1112" t="n">
        <v>2017</v>
      </c>
      <c r="D207" s="45" t="inlineStr">
        <is>
          <t>2016/17</t>
        </is>
      </c>
      <c r="E207" s="1113" t="n">
        <v>4</v>
      </c>
      <c r="F207" s="48" t="n">
        <v>3091.22</v>
      </c>
      <c r="G207" s="48" t="n">
        <v>1909.064</v>
      </c>
    </row>
    <row r="208" ht="10.05" customHeight="1" s="1003">
      <c r="A208" s="45" t="inlineStr">
        <is>
          <t>LEGUMINEUSES</t>
        </is>
      </c>
      <c r="B208" s="45" t="inlineStr">
        <is>
          <t>Féverole</t>
        </is>
      </c>
      <c r="C208" s="1112" t="n">
        <v>2017</v>
      </c>
      <c r="D208" s="45" t="inlineStr">
        <is>
          <t>2016/17</t>
        </is>
      </c>
      <c r="E208" s="1113" t="n">
        <v>5</v>
      </c>
      <c r="F208" s="48" t="n">
        <v>2972.408</v>
      </c>
      <c r="G208" s="48" t="n">
        <v>2389.537</v>
      </c>
    </row>
    <row r="209" ht="10.05" customHeight="1" s="1003">
      <c r="A209" s="45" t="inlineStr">
        <is>
          <t>LEGUMINEUSES</t>
        </is>
      </c>
      <c r="B209" s="45" t="inlineStr">
        <is>
          <t>Féverole</t>
        </is>
      </c>
      <c r="C209" s="1112" t="n">
        <v>2017</v>
      </c>
      <c r="D209" s="45" t="inlineStr">
        <is>
          <t>2016/17</t>
        </is>
      </c>
      <c r="E209" s="1113" t="n">
        <v>6</v>
      </c>
      <c r="F209" s="48" t="n">
        <v>2760.665</v>
      </c>
      <c r="G209" s="48" t="n">
        <v>2490.341</v>
      </c>
    </row>
    <row r="210" ht="10.05" customHeight="1" s="1003">
      <c r="A210" s="45" t="inlineStr">
        <is>
          <t>LEGUMINEUSES</t>
        </is>
      </c>
      <c r="B210" s="45" t="inlineStr">
        <is>
          <t>Féverole</t>
        </is>
      </c>
      <c r="C210" s="1112" t="n">
        <v>2017</v>
      </c>
      <c r="D210" s="45" t="inlineStr">
        <is>
          <t>2017/18</t>
        </is>
      </c>
      <c r="E210" s="1113" t="n">
        <v>7</v>
      </c>
      <c r="F210" s="48" t="n">
        <v>1983.163</v>
      </c>
      <c r="G210" s="48" t="n">
        <v>2005.834</v>
      </c>
    </row>
    <row r="211" ht="10.05" customHeight="1" s="1003">
      <c r="A211" s="45" t="inlineStr">
        <is>
          <t>LEGUMINEUSES</t>
        </is>
      </c>
      <c r="B211" s="45" t="inlineStr">
        <is>
          <t>Féverole</t>
        </is>
      </c>
      <c r="C211" s="1112" t="n">
        <v>2017</v>
      </c>
      <c r="D211" s="45" t="inlineStr">
        <is>
          <t>2017/18</t>
        </is>
      </c>
      <c r="E211" s="1113" t="n">
        <v>8</v>
      </c>
      <c r="F211" s="48" t="n">
        <v>2164.459</v>
      </c>
      <c r="G211" s="48" t="n">
        <v>1894.873</v>
      </c>
    </row>
    <row r="212" ht="10.05" customHeight="1" s="1003">
      <c r="A212" s="45" t="inlineStr">
        <is>
          <t>LEGUMINEUSES</t>
        </is>
      </c>
      <c r="B212" s="45" t="inlineStr">
        <is>
          <t>Féverole</t>
        </is>
      </c>
      <c r="C212" s="1112" t="n">
        <v>2017</v>
      </c>
      <c r="D212" s="45" t="inlineStr">
        <is>
          <t>2017/18</t>
        </is>
      </c>
      <c r="E212" s="1113" t="n">
        <v>9</v>
      </c>
      <c r="F212" s="48" t="n">
        <v>2347.085</v>
      </c>
      <c r="G212" s="48" t="n">
        <v>2503.083</v>
      </c>
    </row>
    <row r="213" ht="10.05" customHeight="1" s="1003">
      <c r="A213" s="45" t="inlineStr">
        <is>
          <t>LEGUMINEUSES</t>
        </is>
      </c>
      <c r="B213" s="45" t="inlineStr">
        <is>
          <t>Féverole</t>
        </is>
      </c>
      <c r="C213" s="1112" t="n">
        <v>2017</v>
      </c>
      <c r="D213" s="45" t="inlineStr">
        <is>
          <t>2017/18</t>
        </is>
      </c>
      <c r="E213" s="1113" t="n">
        <v>10</v>
      </c>
      <c r="F213" s="48" t="n">
        <v>2766.03</v>
      </c>
      <c r="G213" s="48" t="n">
        <v>2377.901</v>
      </c>
    </row>
    <row r="214" ht="10.05" customHeight="1" s="1003">
      <c r="A214" s="45" t="inlineStr">
        <is>
          <t>LEGUMINEUSES</t>
        </is>
      </c>
      <c r="B214" s="45" t="inlineStr">
        <is>
          <t>Féverole</t>
        </is>
      </c>
      <c r="C214" s="1112" t="n">
        <v>2017</v>
      </c>
      <c r="D214" s="45" t="inlineStr">
        <is>
          <t>2017/18</t>
        </is>
      </c>
      <c r="E214" s="1113" t="n">
        <v>11</v>
      </c>
      <c r="F214" s="48" t="n">
        <v>2923.8</v>
      </c>
      <c r="G214" s="48" t="n">
        <v>2189.906</v>
      </c>
    </row>
    <row r="215" ht="10.05" customHeight="1" s="1003">
      <c r="A215" s="45" t="inlineStr">
        <is>
          <t>LEGUMINEUSES</t>
        </is>
      </c>
      <c r="B215" s="45" t="inlineStr">
        <is>
          <t>Féverole</t>
        </is>
      </c>
      <c r="C215" s="1112" t="n">
        <v>2017</v>
      </c>
      <c r="D215" s="45" t="inlineStr">
        <is>
          <t>2017/18</t>
        </is>
      </c>
      <c r="E215" s="1113" t="n">
        <v>12</v>
      </c>
      <c r="F215" s="48" t="n">
        <v>2544.004</v>
      </c>
      <c r="G215" s="48" t="n">
        <v>2431.15</v>
      </c>
    </row>
    <row r="216" ht="10.05" customHeight="1" s="1003">
      <c r="A216" s="45" t="inlineStr">
        <is>
          <t>LEGUMINEUSES</t>
        </is>
      </c>
      <c r="B216" s="45" t="inlineStr">
        <is>
          <t>Féverole</t>
        </is>
      </c>
      <c r="C216" s="1112" t="n">
        <v>2018</v>
      </c>
      <c r="D216" s="45" t="inlineStr">
        <is>
          <t>2017/18</t>
        </is>
      </c>
      <c r="E216" s="1113" t="n">
        <v>1</v>
      </c>
      <c r="F216" s="48" t="n">
        <v>2587.177</v>
      </c>
      <c r="G216" s="48" t="n">
        <v>2235.118</v>
      </c>
    </row>
    <row r="217" ht="10.05" customHeight="1" s="1003">
      <c r="A217" s="45" t="inlineStr">
        <is>
          <t>LEGUMINEUSES</t>
        </is>
      </c>
      <c r="B217" s="45" t="inlineStr">
        <is>
          <t>Féverole</t>
        </is>
      </c>
      <c r="C217" s="1112" t="n">
        <v>2018</v>
      </c>
      <c r="D217" s="45" t="inlineStr">
        <is>
          <t>2017/18</t>
        </is>
      </c>
      <c r="E217" s="1113" t="n">
        <v>2</v>
      </c>
      <c r="F217" s="48" t="n">
        <v>2473.014</v>
      </c>
      <c r="G217" s="48" t="n">
        <v>2141.401</v>
      </c>
    </row>
    <row r="218" ht="10.05" customHeight="1" s="1003">
      <c r="A218" s="45" t="inlineStr">
        <is>
          <t>LEGUMINEUSES</t>
        </is>
      </c>
      <c r="B218" s="45" t="inlineStr">
        <is>
          <t>Féverole</t>
        </is>
      </c>
      <c r="C218" s="1112" t="n">
        <v>2018</v>
      </c>
      <c r="D218" s="45" t="inlineStr">
        <is>
          <t>2017/18</t>
        </is>
      </c>
      <c r="E218" s="1113" t="n">
        <v>3</v>
      </c>
      <c r="F218" s="48" t="n">
        <v>2699.52</v>
      </c>
      <c r="G218" s="48" t="n">
        <v>2229.117</v>
      </c>
    </row>
    <row r="219" ht="10.05" customHeight="1" s="1003">
      <c r="A219" s="45" t="inlineStr">
        <is>
          <t>LEGUMINEUSES</t>
        </is>
      </c>
      <c r="B219" s="45" t="inlineStr">
        <is>
          <t>Féverole</t>
        </is>
      </c>
      <c r="C219" s="1112" t="n">
        <v>2018</v>
      </c>
      <c r="D219" s="45" t="inlineStr">
        <is>
          <t>2017/18</t>
        </is>
      </c>
      <c r="E219" s="1113" t="n">
        <v>4</v>
      </c>
      <c r="F219" s="48" t="n">
        <v>2492.991</v>
      </c>
      <c r="G219" s="48" t="n">
        <v>2087.835</v>
      </c>
    </row>
    <row r="220" ht="10.05" customHeight="1" s="1003">
      <c r="A220" s="45" t="inlineStr">
        <is>
          <t>LEGUMINEUSES</t>
        </is>
      </c>
      <c r="B220" s="45" t="inlineStr">
        <is>
          <t>Féverole</t>
        </is>
      </c>
      <c r="C220" s="1112" t="n">
        <v>2018</v>
      </c>
      <c r="D220" s="45" t="inlineStr">
        <is>
          <t>2017/18</t>
        </is>
      </c>
      <c r="E220" s="1113" t="n">
        <v>5</v>
      </c>
      <c r="F220" s="48" t="n">
        <v>2378.572</v>
      </c>
      <c r="G220" s="48" t="n">
        <v>1564.29</v>
      </c>
    </row>
    <row r="221" ht="10.05" customHeight="1" s="1003">
      <c r="A221" s="45" t="inlineStr">
        <is>
          <t>LEGUMINEUSES</t>
        </is>
      </c>
      <c r="B221" s="45" t="inlineStr">
        <is>
          <t>Féverole</t>
        </is>
      </c>
      <c r="C221" s="1112" t="n">
        <v>2018</v>
      </c>
      <c r="D221" s="45" t="inlineStr">
        <is>
          <t>2017/18</t>
        </is>
      </c>
      <c r="E221" s="1113" t="n">
        <v>6</v>
      </c>
      <c r="F221" s="48" t="n">
        <v>2711.661</v>
      </c>
      <c r="G221" s="48" t="n">
        <v>1608.321</v>
      </c>
    </row>
    <row r="222" ht="10.05" customHeight="1" s="1003">
      <c r="A222" s="45" t="inlineStr">
        <is>
          <t>LEGUMINEUSES</t>
        </is>
      </c>
      <c r="B222" s="45" t="inlineStr">
        <is>
          <t>Féverole</t>
        </is>
      </c>
      <c r="C222" s="1112" t="n">
        <v>2018</v>
      </c>
      <c r="D222" s="45" t="inlineStr">
        <is>
          <t>2018/19</t>
        </is>
      </c>
      <c r="E222" s="1113" t="n">
        <v>7</v>
      </c>
      <c r="F222" s="48" t="n">
        <v>1679.47</v>
      </c>
      <c r="G222" s="48" t="n">
        <v>1241.021</v>
      </c>
    </row>
    <row r="223" ht="10.05" customHeight="1" s="1003">
      <c r="A223" s="45" t="inlineStr">
        <is>
          <t>LEGUMINEUSES</t>
        </is>
      </c>
      <c r="B223" s="45" t="inlineStr">
        <is>
          <t>Féverole</t>
        </is>
      </c>
      <c r="C223" s="1112" t="n">
        <v>2018</v>
      </c>
      <c r="D223" s="45" t="inlineStr">
        <is>
          <t>2018/19</t>
        </is>
      </c>
      <c r="E223" s="1113" t="n">
        <v>8</v>
      </c>
      <c r="F223" s="48" t="n">
        <v>1832.971</v>
      </c>
      <c r="G223" s="48" t="n">
        <v>1287.694</v>
      </c>
    </row>
    <row r="224" ht="10.05" customHeight="1" s="1003">
      <c r="A224" s="45" t="inlineStr">
        <is>
          <t>LEGUMINEUSES</t>
        </is>
      </c>
      <c r="B224" s="45" t="inlineStr">
        <is>
          <t>Féverole</t>
        </is>
      </c>
      <c r="C224" s="1112" t="n">
        <v>2018</v>
      </c>
      <c r="D224" s="45" t="inlineStr">
        <is>
          <t>2018/19</t>
        </is>
      </c>
      <c r="E224" s="1113" t="n">
        <v>9</v>
      </c>
      <c r="F224" s="48" t="n">
        <v>1747.129</v>
      </c>
      <c r="G224" s="48" t="n">
        <v>1579.888</v>
      </c>
    </row>
    <row r="225" ht="10.05" customHeight="1" s="1003">
      <c r="A225" s="45" t="inlineStr">
        <is>
          <t>LEGUMINEUSES</t>
        </is>
      </c>
      <c r="B225" s="45" t="inlineStr">
        <is>
          <t>Féverole</t>
        </is>
      </c>
      <c r="C225" s="1112" t="n">
        <v>2018</v>
      </c>
      <c r="D225" s="45" t="inlineStr">
        <is>
          <t>2018/19</t>
        </is>
      </c>
      <c r="E225" s="1113" t="n">
        <v>10</v>
      </c>
      <c r="F225" s="48" t="n">
        <v>1440.22</v>
      </c>
      <c r="G225" s="48" t="n">
        <v>1533.42</v>
      </c>
    </row>
    <row r="226" ht="10.05" customHeight="1" s="1003">
      <c r="A226" s="45" t="inlineStr">
        <is>
          <t>LEGUMINEUSES</t>
        </is>
      </c>
      <c r="B226" s="45" t="inlineStr">
        <is>
          <t>Féverole</t>
        </is>
      </c>
      <c r="C226" s="1112" t="n">
        <v>2018</v>
      </c>
      <c r="D226" s="45" t="inlineStr">
        <is>
          <t>2018/19</t>
        </is>
      </c>
      <c r="E226" s="1113" t="n">
        <v>11</v>
      </c>
      <c r="F226" s="48" t="n">
        <v>1110.403</v>
      </c>
      <c r="G226" s="48" t="n">
        <v>1598.318</v>
      </c>
    </row>
    <row r="227" ht="10.05" customHeight="1" s="1003">
      <c r="A227" s="45" t="inlineStr">
        <is>
          <t>LEGUMINEUSES</t>
        </is>
      </c>
      <c r="B227" s="45" t="inlineStr">
        <is>
          <t>Féverole</t>
        </is>
      </c>
      <c r="C227" s="1112" t="n">
        <v>2018</v>
      </c>
      <c r="D227" s="45" t="inlineStr">
        <is>
          <t>2018/19</t>
        </is>
      </c>
      <c r="E227" s="1113" t="n">
        <v>12</v>
      </c>
      <c r="F227" s="48" t="n">
        <v>1234.26</v>
      </c>
      <c r="G227" s="48" t="n">
        <v>1505.213</v>
      </c>
    </row>
    <row r="228" ht="10.05" customHeight="1" s="1003">
      <c r="A228" s="45" t="inlineStr">
        <is>
          <t>LEGUMINEUSES</t>
        </is>
      </c>
      <c r="B228" s="45" t="inlineStr">
        <is>
          <t>Féverole</t>
        </is>
      </c>
      <c r="C228" s="1112" t="n">
        <v>2019</v>
      </c>
      <c r="D228" s="45" t="inlineStr">
        <is>
          <t>2018/19</t>
        </is>
      </c>
      <c r="E228" s="1113" t="n">
        <v>1</v>
      </c>
      <c r="F228" s="48" t="n">
        <v>1727.427</v>
      </c>
      <c r="G228" s="48" t="n">
        <v>1310.432</v>
      </c>
    </row>
    <row r="229" ht="10.05" customHeight="1" s="1003">
      <c r="A229" s="45" t="inlineStr">
        <is>
          <t>LEGUMINEUSES</t>
        </is>
      </c>
      <c r="B229" s="45" t="inlineStr">
        <is>
          <t>Féverole</t>
        </is>
      </c>
      <c r="C229" s="1112" t="n">
        <v>2019</v>
      </c>
      <c r="D229" s="45" t="inlineStr">
        <is>
          <t>2018/19</t>
        </is>
      </c>
      <c r="E229" s="1113" t="n">
        <v>2</v>
      </c>
      <c r="F229" s="48" t="n">
        <v>1838.126</v>
      </c>
      <c r="G229" s="48" t="n">
        <v>1243.775</v>
      </c>
    </row>
    <row r="230" ht="10.05" customHeight="1" s="1003">
      <c r="A230" s="45" t="inlineStr">
        <is>
          <t>LEGUMINEUSES</t>
        </is>
      </c>
      <c r="B230" s="45" t="inlineStr">
        <is>
          <t>Féverole</t>
        </is>
      </c>
      <c r="C230" s="1112" t="n">
        <v>2019</v>
      </c>
      <c r="D230" s="45" t="inlineStr">
        <is>
          <t>2018/19</t>
        </is>
      </c>
      <c r="E230" s="1113" t="n">
        <v>3</v>
      </c>
      <c r="F230" s="48" t="n">
        <v>1528.753</v>
      </c>
      <c r="G230" s="48" t="n">
        <v>951.871</v>
      </c>
    </row>
    <row r="231" ht="10.05" customHeight="1" s="1003">
      <c r="A231" s="45" t="inlineStr">
        <is>
          <t>LEGUMINEUSES</t>
        </is>
      </c>
      <c r="B231" s="45" t="inlineStr">
        <is>
          <t>Féverole</t>
        </is>
      </c>
      <c r="C231" s="1112" t="n">
        <v>2019</v>
      </c>
      <c r="D231" s="45" t="inlineStr">
        <is>
          <t>2018/19</t>
        </is>
      </c>
      <c r="E231" s="1113" t="n">
        <v>4</v>
      </c>
      <c r="F231" s="48" t="n">
        <v>1506.152</v>
      </c>
      <c r="G231" s="48" t="n">
        <v>955.037</v>
      </c>
    </row>
    <row r="232" ht="10.05" customHeight="1" s="1003">
      <c r="A232" s="45" t="inlineStr">
        <is>
          <t>LEGUMINEUSES</t>
        </is>
      </c>
      <c r="B232" s="45" t="inlineStr">
        <is>
          <t>Féverole</t>
        </is>
      </c>
      <c r="C232" s="1112" t="n">
        <v>2019</v>
      </c>
      <c r="D232" s="45" t="inlineStr">
        <is>
          <t>2018/19</t>
        </is>
      </c>
      <c r="E232" s="1113" t="n">
        <v>5</v>
      </c>
      <c r="F232" s="48" t="n">
        <v>1460.136</v>
      </c>
      <c r="G232" s="48" t="n">
        <v>879.898</v>
      </c>
    </row>
    <row r="233" ht="10.05" customHeight="1" s="1003">
      <c r="A233" s="45" t="inlineStr">
        <is>
          <t>LEGUMINEUSES</t>
        </is>
      </c>
      <c r="B233" s="45" t="inlineStr">
        <is>
          <t>Féverole</t>
        </is>
      </c>
      <c r="C233" s="1112" t="n">
        <v>2019</v>
      </c>
      <c r="D233" s="45" t="inlineStr">
        <is>
          <t>2018/19</t>
        </is>
      </c>
      <c r="E233" s="1113" t="n">
        <v>6</v>
      </c>
      <c r="F233" s="48" t="n">
        <v>1348.764</v>
      </c>
      <c r="G233" s="48" t="n">
        <v>980.25</v>
      </c>
    </row>
    <row r="234" ht="10.05" customHeight="1" s="1003">
      <c r="A234" s="45" t="inlineStr">
        <is>
          <t>LEGUMINEUSES</t>
        </is>
      </c>
      <c r="B234" s="45" t="inlineStr">
        <is>
          <t>Féverole</t>
        </is>
      </c>
      <c r="C234" s="1112" t="n">
        <v>2019</v>
      </c>
      <c r="D234" s="45" t="inlineStr">
        <is>
          <t>2019/20</t>
        </is>
      </c>
      <c r="E234" s="1113" t="n">
        <v>7</v>
      </c>
      <c r="F234" s="48" t="n">
        <v>1745.609</v>
      </c>
      <c r="G234" s="48" t="n">
        <v>1004.713</v>
      </c>
    </row>
    <row r="235" ht="10.05" customHeight="1" s="1003">
      <c r="A235" s="45" t="inlineStr">
        <is>
          <t>LEGUMINEUSES</t>
        </is>
      </c>
      <c r="B235" s="45" t="inlineStr">
        <is>
          <t>Féverole</t>
        </is>
      </c>
      <c r="C235" s="1112" t="n">
        <v>2019</v>
      </c>
      <c r="D235" s="45" t="inlineStr">
        <is>
          <t>2019/20</t>
        </is>
      </c>
      <c r="E235" s="1113" t="n">
        <v>8</v>
      </c>
      <c r="F235" s="48" t="n">
        <v>1430.402</v>
      </c>
      <c r="G235" s="48" t="n">
        <v>1015.704</v>
      </c>
    </row>
    <row r="236" ht="10.05" customHeight="1" s="1003">
      <c r="A236" s="45" t="inlineStr">
        <is>
          <t>LEGUMINEUSES</t>
        </is>
      </c>
      <c r="B236" s="45" t="inlineStr">
        <is>
          <t>Féverole</t>
        </is>
      </c>
      <c r="C236" s="1112" t="n">
        <v>2019</v>
      </c>
      <c r="D236" s="45" t="inlineStr">
        <is>
          <t>2019/20</t>
        </is>
      </c>
      <c r="E236" s="1113" t="n">
        <v>9</v>
      </c>
      <c r="F236" s="48" t="n">
        <v>1628.958</v>
      </c>
      <c r="G236" s="48" t="n">
        <v>1159.062</v>
      </c>
    </row>
    <row r="237" ht="10.05" customHeight="1" s="1003">
      <c r="A237" s="45" t="inlineStr">
        <is>
          <t>LEGUMINEUSES</t>
        </is>
      </c>
      <c r="B237" s="45" t="inlineStr">
        <is>
          <t>Féverole</t>
        </is>
      </c>
      <c r="C237" s="1112" t="n">
        <v>2019</v>
      </c>
      <c r="D237" s="45" t="inlineStr">
        <is>
          <t>2019/20</t>
        </is>
      </c>
      <c r="E237" s="1113" t="n">
        <v>10</v>
      </c>
      <c r="F237" s="48" t="n">
        <v>2016.939</v>
      </c>
      <c r="G237" s="48" t="n">
        <v>1332.81</v>
      </c>
    </row>
    <row r="238" ht="10.05" customHeight="1" s="1003">
      <c r="A238" s="45" t="inlineStr">
        <is>
          <t>LEGUMINEUSES</t>
        </is>
      </c>
      <c r="B238" s="45" t="inlineStr">
        <is>
          <t>Féverole</t>
        </is>
      </c>
      <c r="C238" s="1112" t="n">
        <v>2019</v>
      </c>
      <c r="D238" s="45" t="inlineStr">
        <is>
          <t>2019/20</t>
        </is>
      </c>
      <c r="E238" s="1113" t="n">
        <v>11</v>
      </c>
      <c r="F238" s="48" t="n">
        <v>1851.168</v>
      </c>
      <c r="G238" s="48" t="n">
        <v>1089.07</v>
      </c>
    </row>
    <row r="239" ht="10.05" customHeight="1" s="1003">
      <c r="A239" s="45" t="inlineStr">
        <is>
          <t>LEGUMINEUSES</t>
        </is>
      </c>
      <c r="B239" s="45" t="inlineStr">
        <is>
          <t>Féverole</t>
        </is>
      </c>
      <c r="C239" s="1112" t="n">
        <v>2019</v>
      </c>
      <c r="D239" s="45" t="inlineStr">
        <is>
          <t>2019/20</t>
        </is>
      </c>
      <c r="E239" s="1113" t="n">
        <v>12</v>
      </c>
      <c r="F239" s="48" t="n">
        <v>1749.2</v>
      </c>
      <c r="G239" s="48" t="n">
        <v>1272.437</v>
      </c>
    </row>
    <row r="240" ht="10.05" customHeight="1" s="1003">
      <c r="A240" s="45" t="inlineStr">
        <is>
          <t>LEGUMINEUSES</t>
        </is>
      </c>
      <c r="B240" s="45" t="inlineStr">
        <is>
          <t>Féverole</t>
        </is>
      </c>
      <c r="C240" s="1112" t="n">
        <v>2020</v>
      </c>
      <c r="D240" s="45" t="inlineStr">
        <is>
          <t>2019/20</t>
        </is>
      </c>
      <c r="E240" s="1113" t="n">
        <v>1</v>
      </c>
      <c r="F240" s="48" t="n">
        <v>2234.153</v>
      </c>
      <c r="G240" s="48" t="n">
        <v>1175.552</v>
      </c>
    </row>
    <row r="241" ht="10.05" customHeight="1" s="1003">
      <c r="A241" s="45" t="inlineStr">
        <is>
          <t>LEGUMINEUSES</t>
        </is>
      </c>
      <c r="B241" s="45" t="inlineStr">
        <is>
          <t>Féverole</t>
        </is>
      </c>
      <c r="C241" s="1112" t="n">
        <v>2020</v>
      </c>
      <c r="D241" s="45" t="inlineStr">
        <is>
          <t>2019/20</t>
        </is>
      </c>
      <c r="E241" s="1113" t="n">
        <v>2</v>
      </c>
      <c r="F241" s="48" t="n">
        <v>2079.972</v>
      </c>
      <c r="G241" s="48" t="n">
        <v>795.265</v>
      </c>
    </row>
    <row r="242" ht="10.05" customHeight="1" s="1003">
      <c r="A242" s="45" t="inlineStr">
        <is>
          <t>LEGUMINEUSES</t>
        </is>
      </c>
      <c r="B242" s="45" t="inlineStr">
        <is>
          <t>Féverole</t>
        </is>
      </c>
      <c r="C242" s="1112" t="n">
        <v>2020</v>
      </c>
      <c r="D242" s="45" t="inlineStr">
        <is>
          <t>2019/20</t>
        </is>
      </c>
      <c r="E242" s="1113" t="n">
        <v>3</v>
      </c>
      <c r="F242" s="48" t="n">
        <v>2246.579</v>
      </c>
      <c r="G242" s="48" t="n">
        <v>860.465</v>
      </c>
    </row>
    <row r="243" ht="10.05" customHeight="1" s="1003">
      <c r="A243" s="45" t="inlineStr">
        <is>
          <t>LEGUMINEUSES</t>
        </is>
      </c>
      <c r="B243" s="45" t="inlineStr">
        <is>
          <t>Féverole</t>
        </is>
      </c>
      <c r="C243" s="1112" t="n">
        <v>2020</v>
      </c>
      <c r="D243" s="45" t="inlineStr">
        <is>
          <t>2019/20</t>
        </is>
      </c>
      <c r="E243" s="1113" t="n">
        <v>4</v>
      </c>
      <c r="F243" s="48" t="n">
        <v>1992.894</v>
      </c>
      <c r="G243" s="48" t="n">
        <v>1030.329</v>
      </c>
    </row>
    <row r="244" ht="10.05" customHeight="1" s="1003">
      <c r="A244" s="45" t="inlineStr">
        <is>
          <t>LEGUMINEUSES</t>
        </is>
      </c>
      <c r="B244" s="45" t="inlineStr">
        <is>
          <t>Féverole</t>
        </is>
      </c>
      <c r="C244" s="1112" t="n">
        <v>2020</v>
      </c>
      <c r="D244" s="45" t="inlineStr">
        <is>
          <t>2019/20</t>
        </is>
      </c>
      <c r="E244" s="1113" t="n">
        <v>5</v>
      </c>
      <c r="F244" s="48" t="n">
        <v>1753.528</v>
      </c>
      <c r="G244" s="48" t="n">
        <v>955.681</v>
      </c>
    </row>
    <row r="245" ht="10.05" customHeight="1" s="1003">
      <c r="A245" s="45" t="inlineStr">
        <is>
          <t>LEGUMINEUSES</t>
        </is>
      </c>
      <c r="B245" s="45" t="inlineStr">
        <is>
          <t>Féverole</t>
        </is>
      </c>
      <c r="C245" s="1112" t="n">
        <v>2020</v>
      </c>
      <c r="D245" s="45" t="inlineStr">
        <is>
          <t>2019/20</t>
        </is>
      </c>
      <c r="E245" s="1113" t="n">
        <v>6</v>
      </c>
      <c r="F245" s="48" t="n">
        <v>1550.779</v>
      </c>
      <c r="G245" s="48" t="n">
        <v>1181.958</v>
      </c>
    </row>
    <row r="246" ht="10.05" customHeight="1" s="1003">
      <c r="A246" s="45" t="inlineStr">
        <is>
          <t>LEGUMINEUSES</t>
        </is>
      </c>
      <c r="B246" s="45" t="inlineStr">
        <is>
          <t>Féverole</t>
        </is>
      </c>
      <c r="C246" s="1112" t="n">
        <v>2020</v>
      </c>
      <c r="D246" s="45" t="inlineStr">
        <is>
          <t>2020/21</t>
        </is>
      </c>
      <c r="E246" s="1113" t="n">
        <v>7</v>
      </c>
      <c r="F246" s="48" t="n">
        <v>1681.229</v>
      </c>
      <c r="G246" s="48" t="n">
        <v>966.778</v>
      </c>
    </row>
    <row r="247" ht="10.05" customHeight="1" s="1003">
      <c r="A247" s="45" t="inlineStr">
        <is>
          <t>LEGUMINEUSES</t>
        </is>
      </c>
      <c r="B247" s="45" t="inlineStr">
        <is>
          <t>Féverole</t>
        </is>
      </c>
      <c r="C247" s="1112" t="n">
        <v>2020</v>
      </c>
      <c r="D247" s="45" t="inlineStr">
        <is>
          <t>2020/21</t>
        </is>
      </c>
      <c r="E247" s="1113" t="n">
        <v>8</v>
      </c>
      <c r="F247" s="48" t="n">
        <v>1394.881</v>
      </c>
      <c r="G247" s="48" t="n">
        <v>908.476</v>
      </c>
    </row>
    <row r="248" ht="10.05" customHeight="1" s="1003">
      <c r="A248" s="45" t="inlineStr">
        <is>
          <t>LEGUMINEUSES</t>
        </is>
      </c>
      <c r="B248" s="45" t="inlineStr">
        <is>
          <t>Féverole</t>
        </is>
      </c>
      <c r="C248" s="1112" t="n">
        <v>2020</v>
      </c>
      <c r="D248" s="45" t="inlineStr">
        <is>
          <t>2020/21</t>
        </is>
      </c>
      <c r="E248" s="1113" t="n">
        <v>9</v>
      </c>
      <c r="F248" s="48" t="n">
        <v>1768.873</v>
      </c>
      <c r="G248" s="48" t="n">
        <v>1100.698</v>
      </c>
    </row>
    <row r="249" ht="10.05" customHeight="1" s="1003">
      <c r="A249" s="45" t="inlineStr">
        <is>
          <t>LEGUMINEUSES</t>
        </is>
      </c>
      <c r="B249" s="45" t="inlineStr">
        <is>
          <t>Féverole</t>
        </is>
      </c>
      <c r="C249" s="1112" t="n">
        <v>2020</v>
      </c>
      <c r="D249" s="45" t="inlineStr">
        <is>
          <t>2020/21</t>
        </is>
      </c>
      <c r="E249" s="1113" t="n">
        <v>10</v>
      </c>
      <c r="F249" s="48" t="n">
        <v>1463.471</v>
      </c>
      <c r="G249" s="48" t="n">
        <v>1342.52</v>
      </c>
    </row>
    <row r="250" ht="10.05" customHeight="1" s="1003">
      <c r="A250" s="45" t="inlineStr">
        <is>
          <t>LEGUMINEUSES</t>
        </is>
      </c>
      <c r="B250" s="45" t="inlineStr">
        <is>
          <t>Féverole</t>
        </is>
      </c>
      <c r="C250" s="1112" t="n">
        <v>2020</v>
      </c>
      <c r="D250" s="45" t="inlineStr">
        <is>
          <t>2020/21</t>
        </is>
      </c>
      <c r="E250" s="1113" t="n">
        <v>11</v>
      </c>
      <c r="F250" s="48" t="n">
        <v>1422.833</v>
      </c>
      <c r="G250" s="48" t="n">
        <v>1516.99</v>
      </c>
    </row>
    <row r="251" ht="10.05" customHeight="1" s="1003">
      <c r="A251" s="45" t="inlineStr">
        <is>
          <t>LEGUMINEUSES</t>
        </is>
      </c>
      <c r="B251" s="45" t="inlineStr">
        <is>
          <t>Féverole</t>
        </is>
      </c>
      <c r="C251" s="1112" t="n">
        <v>2020</v>
      </c>
      <c r="D251" s="45" t="inlineStr">
        <is>
          <t>2020/21</t>
        </is>
      </c>
      <c r="E251" s="1113" t="n">
        <v>12</v>
      </c>
      <c r="F251" s="48" t="n">
        <v>1431.137</v>
      </c>
      <c r="G251" s="48" t="n">
        <v>1413.941</v>
      </c>
    </row>
    <row r="252" ht="10.05" customHeight="1" s="1003">
      <c r="A252" s="45" t="inlineStr">
        <is>
          <t>LEGUMINEUSES</t>
        </is>
      </c>
      <c r="B252" s="45" t="inlineStr">
        <is>
          <t>Féverole</t>
        </is>
      </c>
      <c r="C252" s="1112" t="n">
        <v>2021</v>
      </c>
      <c r="D252" s="45" t="inlineStr">
        <is>
          <t>2020/21</t>
        </is>
      </c>
      <c r="E252" s="1113" t="n">
        <v>1</v>
      </c>
      <c r="F252" s="48" t="n">
        <v>1612.833</v>
      </c>
      <c r="G252" s="48" t="n">
        <v>1283.762</v>
      </c>
    </row>
    <row r="253" ht="10.05" customHeight="1" s="1003">
      <c r="A253" s="45" t="inlineStr">
        <is>
          <t>LEGUMINEUSES</t>
        </is>
      </c>
      <c r="B253" s="45" t="inlineStr">
        <is>
          <t>Féverole</t>
        </is>
      </c>
      <c r="C253" s="1112" t="n">
        <v>2021</v>
      </c>
      <c r="D253" s="45" t="inlineStr">
        <is>
          <t>2020/21</t>
        </is>
      </c>
      <c r="E253" s="1113" t="n">
        <v>2</v>
      </c>
      <c r="F253" s="48" t="n">
        <v>1495.603</v>
      </c>
      <c r="G253" s="48" t="n">
        <v>1151.104</v>
      </c>
    </row>
    <row r="254" ht="10.05" customHeight="1" s="1003">
      <c r="A254" s="45" t="inlineStr">
        <is>
          <t>LEGUMINEUSES</t>
        </is>
      </c>
      <c r="B254" s="45" t="inlineStr">
        <is>
          <t>Féverole</t>
        </is>
      </c>
      <c r="C254" s="1112" t="n">
        <v>2021</v>
      </c>
      <c r="D254" s="45" t="inlineStr">
        <is>
          <t>2020/21</t>
        </is>
      </c>
      <c r="E254" s="1113" t="n">
        <v>3</v>
      </c>
      <c r="F254" s="48" t="n">
        <v>1808.19</v>
      </c>
      <c r="G254" s="48" t="n">
        <v>939.87</v>
      </c>
    </row>
    <row r="255" ht="10.05" customHeight="1" s="1003">
      <c r="A255" s="45" t="inlineStr">
        <is>
          <t>LEGUMINEUSES</t>
        </is>
      </c>
      <c r="B255" s="45" t="inlineStr">
        <is>
          <t>Féverole</t>
        </is>
      </c>
      <c r="C255" s="1112" t="n">
        <v>2021</v>
      </c>
      <c r="D255" s="45" t="inlineStr">
        <is>
          <t>2020/21</t>
        </is>
      </c>
      <c r="E255" s="1113" t="n">
        <v>4</v>
      </c>
      <c r="F255" s="48" t="n">
        <v>1930.754</v>
      </c>
      <c r="G255" s="48" t="n">
        <v>1157.4</v>
      </c>
    </row>
    <row r="256" ht="10.05" customHeight="1" s="1003">
      <c r="A256" s="45" t="inlineStr">
        <is>
          <t>LEGUMINEUSES</t>
        </is>
      </c>
      <c r="B256" s="45" t="inlineStr">
        <is>
          <t>Féverole</t>
        </is>
      </c>
      <c r="C256" s="1112" t="n">
        <v>2021</v>
      </c>
      <c r="D256" s="45" t="inlineStr">
        <is>
          <t>2020/21</t>
        </is>
      </c>
      <c r="E256" s="1113" t="n">
        <v>5</v>
      </c>
      <c r="F256" s="48" t="n">
        <v>1696.2</v>
      </c>
      <c r="G256" s="48" t="n">
        <v>984.474</v>
      </c>
    </row>
    <row r="257" ht="10.05" customHeight="1" s="1003">
      <c r="A257" s="45" t="inlineStr">
        <is>
          <t>LEGUMINEUSES</t>
        </is>
      </c>
      <c r="B257" s="45" t="inlineStr">
        <is>
          <t>Féverole</t>
        </is>
      </c>
      <c r="C257" s="1112" t="n">
        <v>2021</v>
      </c>
      <c r="D257" s="45" t="inlineStr">
        <is>
          <t>2020/21</t>
        </is>
      </c>
      <c r="E257" s="1113" t="n">
        <v>6</v>
      </c>
      <c r="F257" s="48" t="n">
        <v>1614.101</v>
      </c>
      <c r="G257" s="48" t="n">
        <v>1406.912</v>
      </c>
    </row>
    <row r="258" ht="10.05" customHeight="1" s="1003">
      <c r="A258" s="45" t="inlineStr">
        <is>
          <t>LEGUMINEUSES</t>
        </is>
      </c>
      <c r="B258" s="45" t="inlineStr">
        <is>
          <t>Féverole</t>
        </is>
      </c>
      <c r="C258" s="1112" t="n">
        <v>2021</v>
      </c>
      <c r="D258" s="45" t="inlineStr">
        <is>
          <t>2021/22</t>
        </is>
      </c>
      <c r="E258" s="1113" t="n">
        <v>7</v>
      </c>
      <c r="F258" s="48" t="n">
        <v>1380.865</v>
      </c>
      <c r="G258" s="48" t="n">
        <v>1348.358</v>
      </c>
    </row>
    <row r="259" ht="10.05" customHeight="1" s="1003">
      <c r="A259" s="45" t="inlineStr">
        <is>
          <t>LEGUMINEUSES</t>
        </is>
      </c>
      <c r="B259" s="45" t="inlineStr">
        <is>
          <t>Féverole</t>
        </is>
      </c>
      <c r="C259" s="1112" t="n">
        <v>2021</v>
      </c>
      <c r="D259" s="45" t="inlineStr">
        <is>
          <t>2021/22</t>
        </is>
      </c>
      <c r="E259" s="1113" t="n">
        <v>8</v>
      </c>
      <c r="F259" s="48" t="n">
        <v>1465.534</v>
      </c>
      <c r="G259" s="48" t="n">
        <v>1022.466</v>
      </c>
    </row>
    <row r="260" ht="10.05" customHeight="1" s="1003">
      <c r="A260" s="45" t="inlineStr">
        <is>
          <t>LEGUMINEUSES</t>
        </is>
      </c>
      <c r="B260" s="45" t="inlineStr">
        <is>
          <t>Féverole</t>
        </is>
      </c>
      <c r="C260" s="1112" t="n">
        <v>2021</v>
      </c>
      <c r="D260" s="45" t="inlineStr">
        <is>
          <t>2021/22</t>
        </is>
      </c>
      <c r="E260" s="1113" t="n">
        <v>9</v>
      </c>
      <c r="F260" s="48" t="n">
        <v>1801.07</v>
      </c>
      <c r="G260" s="48" t="n">
        <v>1198.046</v>
      </c>
    </row>
    <row r="261" ht="10.05" customHeight="1" s="1003">
      <c r="A261" s="45" t="inlineStr">
        <is>
          <t>LEGUMINEUSES</t>
        </is>
      </c>
      <c r="B261" s="45" t="inlineStr">
        <is>
          <t>Féverole</t>
        </is>
      </c>
      <c r="C261" s="1112" t="n">
        <v>2021</v>
      </c>
      <c r="D261" s="45" t="inlineStr">
        <is>
          <t>2021/22</t>
        </is>
      </c>
      <c r="E261" s="1113" t="n">
        <v>10</v>
      </c>
      <c r="F261" s="48" t="n">
        <v>2138.619</v>
      </c>
      <c r="G261" s="48" t="n">
        <v>1234.81</v>
      </c>
    </row>
    <row r="262" ht="10.05" customHeight="1" s="1003">
      <c r="A262" s="45" t="inlineStr">
        <is>
          <t>LEGUMINEUSES</t>
        </is>
      </c>
      <c r="B262" s="45" t="inlineStr">
        <is>
          <t>Féverole</t>
        </is>
      </c>
      <c r="C262" s="1112" t="n">
        <v>2021</v>
      </c>
      <c r="D262" s="45" t="inlineStr">
        <is>
          <t>2021/22</t>
        </is>
      </c>
      <c r="E262" s="1113" t="n">
        <v>11</v>
      </c>
      <c r="F262" s="48" t="n">
        <v>2705.428</v>
      </c>
      <c r="G262" s="48" t="n">
        <v>1332.332</v>
      </c>
    </row>
    <row r="263" ht="10.05" customHeight="1" s="1003">
      <c r="A263" s="45" t="inlineStr">
        <is>
          <t>LEGUMINEUSES</t>
        </is>
      </c>
      <c r="B263" s="45" t="inlineStr">
        <is>
          <t>Féverole</t>
        </is>
      </c>
      <c r="C263" s="1112" t="n">
        <v>2021</v>
      </c>
      <c r="D263" s="45" t="inlineStr">
        <is>
          <t>2021/22</t>
        </is>
      </c>
      <c r="E263" s="1113" t="n">
        <v>12</v>
      </c>
      <c r="F263" s="48" t="n">
        <v>2510.289</v>
      </c>
      <c r="G263" s="48" t="n">
        <v>1320.952</v>
      </c>
    </row>
    <row r="264" ht="10.05" customHeight="1" s="1003">
      <c r="A264" s="45" t="inlineStr">
        <is>
          <t>LEGUMINEUSES</t>
        </is>
      </c>
      <c r="B264" s="45" t="inlineStr">
        <is>
          <t>Féverole</t>
        </is>
      </c>
      <c r="C264" s="1112" t="n">
        <v>2022</v>
      </c>
      <c r="D264" s="45" t="inlineStr">
        <is>
          <t>2021/22</t>
        </is>
      </c>
      <c r="E264" s="1113" t="n">
        <v>1</v>
      </c>
      <c r="F264" s="48" t="n">
        <v>1962.858</v>
      </c>
      <c r="G264" s="48" t="n">
        <v>1195.757</v>
      </c>
    </row>
    <row r="265" ht="10.05" customHeight="1" s="1003">
      <c r="A265" s="45" t="inlineStr">
        <is>
          <t>LEGUMINEUSES</t>
        </is>
      </c>
      <c r="B265" s="45" t="inlineStr">
        <is>
          <t>Féverole</t>
        </is>
      </c>
      <c r="C265" s="1112" t="n">
        <v>2022</v>
      </c>
      <c r="D265" s="45" t="inlineStr">
        <is>
          <t>2021/22</t>
        </is>
      </c>
      <c r="E265" s="1113" t="n">
        <v>2</v>
      </c>
      <c r="F265" s="48" t="n">
        <v>1730.651</v>
      </c>
      <c r="G265" s="48" t="n">
        <v>1269.432</v>
      </c>
    </row>
    <row r="266" ht="10.05" customHeight="1" s="1003">
      <c r="A266" s="45" t="inlineStr">
        <is>
          <t>LEGUMINEUSES</t>
        </is>
      </c>
      <c r="B266" s="45" t="inlineStr">
        <is>
          <t>Féverole</t>
        </is>
      </c>
      <c r="C266" s="1112" t="n">
        <v>2022</v>
      </c>
      <c r="D266" s="45" t="inlineStr">
        <is>
          <t>2021/22</t>
        </is>
      </c>
      <c r="E266" s="1113" t="n">
        <v>3</v>
      </c>
      <c r="F266" s="48" t="n">
        <v>2158.467</v>
      </c>
      <c r="G266" s="48" t="n">
        <v>1260.162</v>
      </c>
    </row>
    <row r="267" ht="10.05" customHeight="1" s="1003">
      <c r="A267" s="45" t="inlineStr">
        <is>
          <t>LEGUMINEUSES</t>
        </is>
      </c>
      <c r="B267" s="45" t="inlineStr">
        <is>
          <t>Féverole</t>
        </is>
      </c>
      <c r="C267" s="1112" t="n">
        <v>2022</v>
      </c>
      <c r="D267" s="45" t="inlineStr">
        <is>
          <t>2021/22</t>
        </is>
      </c>
      <c r="E267" s="1113" t="n">
        <v>4</v>
      </c>
      <c r="F267" s="48" t="n">
        <v>1545.695</v>
      </c>
      <c r="G267" s="48" t="n">
        <v>1199.436</v>
      </c>
    </row>
    <row r="268" ht="10.05" customHeight="1" s="1003">
      <c r="A268" s="45" t="inlineStr">
        <is>
          <t>LEGUMINEUSES</t>
        </is>
      </c>
      <c r="B268" s="45" t="inlineStr">
        <is>
          <t>Féverole</t>
        </is>
      </c>
      <c r="C268" s="1112" t="n">
        <v>2022</v>
      </c>
      <c r="D268" s="45" t="inlineStr">
        <is>
          <t>2021/22</t>
        </is>
      </c>
      <c r="E268" s="1113" t="n">
        <v>5</v>
      </c>
      <c r="F268" s="48" t="n">
        <v>1442.744</v>
      </c>
      <c r="G268" s="48" t="n">
        <v>1267.446</v>
      </c>
    </row>
    <row r="269" ht="10.05" customHeight="1" s="1003">
      <c r="A269" s="45" t="inlineStr">
        <is>
          <t>LEGUMINEUSES</t>
        </is>
      </c>
      <c r="B269" s="45" t="inlineStr">
        <is>
          <t>Féverole</t>
        </is>
      </c>
      <c r="C269" s="1112" t="n">
        <v>2022</v>
      </c>
      <c r="D269" s="45" t="inlineStr">
        <is>
          <t>2021/22</t>
        </is>
      </c>
      <c r="E269" s="1113" t="n">
        <v>6</v>
      </c>
      <c r="F269" s="48" t="n">
        <v>1701.286</v>
      </c>
      <c r="G269" s="48" t="n">
        <v>1686.909</v>
      </c>
    </row>
    <row r="270" ht="10.05" customHeight="1" s="1003">
      <c r="A270" s="45" t="inlineStr">
        <is>
          <t>LEGUMINEUSES</t>
        </is>
      </c>
      <c r="B270" s="45" t="inlineStr">
        <is>
          <t>Féverole</t>
        </is>
      </c>
      <c r="C270" s="1112" t="n">
        <v>2022</v>
      </c>
      <c r="D270" s="45" t="inlineStr">
        <is>
          <t>2022/23</t>
        </is>
      </c>
      <c r="E270" s="1113" t="n">
        <v>7</v>
      </c>
      <c r="F270" s="48" t="n">
        <v>1652.011</v>
      </c>
      <c r="G270" s="48" t="n">
        <v>1516.363</v>
      </c>
    </row>
    <row r="271" ht="10.05" customHeight="1" s="1003">
      <c r="A271" s="45" t="inlineStr">
        <is>
          <t>LEGUMINEUSES</t>
        </is>
      </c>
      <c r="B271" s="45" t="inlineStr">
        <is>
          <t>Féverole</t>
        </is>
      </c>
      <c r="C271" s="1112" t="n">
        <v>2022</v>
      </c>
      <c r="D271" s="45" t="inlineStr">
        <is>
          <t>2022/23</t>
        </is>
      </c>
      <c r="E271" s="1113" t="n">
        <v>8</v>
      </c>
      <c r="F271" s="48" t="n">
        <v>2172.452</v>
      </c>
      <c r="G271" s="48" t="n">
        <v>1360.63</v>
      </c>
    </row>
    <row r="272" ht="10.05" customHeight="1" s="1003">
      <c r="A272" s="45" t="inlineStr">
        <is>
          <t>LEGUMINEUSES</t>
        </is>
      </c>
      <c r="B272" s="45" t="inlineStr">
        <is>
          <t>Féverole</t>
        </is>
      </c>
      <c r="C272" s="1112" t="n">
        <v>2022</v>
      </c>
      <c r="D272" s="45" t="inlineStr">
        <is>
          <t>2022/23</t>
        </is>
      </c>
      <c r="E272" s="1113" t="n">
        <v>9</v>
      </c>
      <c r="F272" s="48" t="n">
        <v>2126.587</v>
      </c>
      <c r="G272" s="48" t="n">
        <v>1383.674</v>
      </c>
    </row>
    <row r="273" ht="10.05" customHeight="1" s="1003">
      <c r="A273" s="45" t="inlineStr">
        <is>
          <t>LEGUMINEUSES</t>
        </is>
      </c>
      <c r="B273" s="45" t="inlineStr">
        <is>
          <t>Féverole</t>
        </is>
      </c>
      <c r="C273" s="1112" t="n">
        <v>2022</v>
      </c>
      <c r="D273" s="45" t="inlineStr">
        <is>
          <t>2022/23</t>
        </is>
      </c>
      <c r="E273" s="1113" t="n">
        <v>10</v>
      </c>
      <c r="F273" s="48" t="n">
        <v>2257.849</v>
      </c>
      <c r="G273" s="48" t="n">
        <v>1183.742</v>
      </c>
    </row>
    <row r="274" ht="10.05" customHeight="1" s="1003">
      <c r="A274" s="45" t="inlineStr">
        <is>
          <t>LEGUMINEUSES</t>
        </is>
      </c>
      <c r="B274" s="45" t="inlineStr">
        <is>
          <t>Féverole</t>
        </is>
      </c>
      <c r="C274" s="1112" t="n">
        <v>2022</v>
      </c>
      <c r="D274" s="45" t="inlineStr">
        <is>
          <t>2022/23</t>
        </is>
      </c>
      <c r="E274" s="1113" t="n">
        <v>11</v>
      </c>
      <c r="F274" s="48" t="n">
        <v>2847.597</v>
      </c>
      <c r="G274" s="48" t="n">
        <v>1474.047</v>
      </c>
    </row>
    <row r="275" ht="10.05" customHeight="1" s="1003">
      <c r="A275" s="45" t="inlineStr">
        <is>
          <t>LEGUMINEUSES</t>
        </is>
      </c>
      <c r="B275" s="45" t="inlineStr">
        <is>
          <t>Féverole</t>
        </is>
      </c>
      <c r="C275" s="1112" t="n">
        <v>2022</v>
      </c>
      <c r="D275" s="45" t="inlineStr">
        <is>
          <t>2022/23</t>
        </is>
      </c>
      <c r="E275" s="1113" t="n">
        <v>12</v>
      </c>
      <c r="F275" s="48" t="n">
        <v>2309.361</v>
      </c>
      <c r="G275" s="48" t="n">
        <v>1611.678</v>
      </c>
    </row>
    <row r="276" ht="10.05" customHeight="1" s="1003">
      <c r="A276" s="45" t="inlineStr">
        <is>
          <t>LEGUMINEUSES</t>
        </is>
      </c>
      <c r="B276" s="45" t="inlineStr">
        <is>
          <t>Féverole</t>
        </is>
      </c>
      <c r="C276" s="1112" t="n">
        <v>2023</v>
      </c>
      <c r="D276" s="45" t="inlineStr">
        <is>
          <t>2022/23</t>
        </is>
      </c>
      <c r="E276" s="1113" t="n">
        <v>1</v>
      </c>
      <c r="F276" s="48" t="n">
        <v>2431.056</v>
      </c>
      <c r="G276" s="48" t="n">
        <v>1438.939</v>
      </c>
    </row>
    <row r="277" ht="10.05" customHeight="1" s="1003">
      <c r="A277" s="45" t="inlineStr">
        <is>
          <t>LEGUMINEUSES</t>
        </is>
      </c>
      <c r="B277" s="45" t="inlineStr">
        <is>
          <t>Féverole</t>
        </is>
      </c>
      <c r="C277" s="1112" t="n">
        <v>2023</v>
      </c>
      <c r="D277" s="45" t="inlineStr">
        <is>
          <t>2022/23</t>
        </is>
      </c>
      <c r="E277" s="1113" t="n">
        <v>2</v>
      </c>
      <c r="F277" s="48" t="n">
        <v>2490.356</v>
      </c>
      <c r="G277" s="48" t="n">
        <v>1482.918</v>
      </c>
    </row>
    <row r="278" ht="10.05" customHeight="1" s="1003">
      <c r="A278" s="45" t="inlineStr">
        <is>
          <t>LEGUMINEUSES</t>
        </is>
      </c>
      <c r="B278" s="45" t="inlineStr">
        <is>
          <t>Féverole</t>
        </is>
      </c>
      <c r="C278" s="1112" t="n">
        <v>2023</v>
      </c>
      <c r="D278" s="45" t="inlineStr">
        <is>
          <t>2022/23</t>
        </is>
      </c>
      <c r="E278" s="1113" t="n">
        <v>3</v>
      </c>
      <c r="F278" s="48" t="n">
        <v>3078.367</v>
      </c>
      <c r="G278" s="48" t="n">
        <v>1665.091</v>
      </c>
    </row>
    <row r="279" ht="10.05" customHeight="1" s="1003">
      <c r="A279" s="45" t="inlineStr">
        <is>
          <t>LEGUMINEUSES</t>
        </is>
      </c>
      <c r="B279" s="45" t="inlineStr">
        <is>
          <t>Féverole</t>
        </is>
      </c>
      <c r="C279" s="1112" t="n">
        <v>2023</v>
      </c>
      <c r="D279" s="45" t="inlineStr">
        <is>
          <t>2022/23</t>
        </is>
      </c>
      <c r="E279" s="1113" t="n">
        <v>4</v>
      </c>
      <c r="F279" s="48" t="n">
        <v>2572.004</v>
      </c>
      <c r="G279" s="48" t="n">
        <v>1822.94</v>
      </c>
    </row>
    <row r="280" ht="10.05" customHeight="1" s="1003">
      <c r="A280" s="45" t="inlineStr">
        <is>
          <t>LEGUMINEUSES</t>
        </is>
      </c>
      <c r="B280" s="45" t="inlineStr">
        <is>
          <t>Féverole</t>
        </is>
      </c>
      <c r="C280" s="1112" t="n">
        <v>2023</v>
      </c>
      <c r="D280" s="45" t="inlineStr">
        <is>
          <t>2022/23</t>
        </is>
      </c>
      <c r="E280" s="1113" t="n">
        <v>5</v>
      </c>
      <c r="F280" s="48" t="n">
        <v>2698.075</v>
      </c>
      <c r="G280" s="48" t="n">
        <v>1627.928</v>
      </c>
    </row>
    <row r="281" ht="10.05" customHeight="1" s="1003">
      <c r="A281" s="45" t="inlineStr">
        <is>
          <t>LEGUMINEUSES</t>
        </is>
      </c>
      <c r="B281" s="45" t="inlineStr">
        <is>
          <t>Féverole</t>
        </is>
      </c>
      <c r="C281" s="1112" t="n">
        <v>2023</v>
      </c>
      <c r="D281" s="45" t="inlineStr">
        <is>
          <t>2022/23</t>
        </is>
      </c>
      <c r="E281" s="1113" t="n">
        <v>6</v>
      </c>
      <c r="F281" s="48" t="n">
        <v>2501.092</v>
      </c>
      <c r="G281" s="48" t="n">
        <v>1842.599</v>
      </c>
    </row>
    <row r="282" ht="10.05" customHeight="1" s="1003">
      <c r="A282" s="45" t="inlineStr">
        <is>
          <t>LEGUMINEUSES</t>
        </is>
      </c>
      <c r="B282" s="45" t="inlineStr">
        <is>
          <t>Féverole</t>
        </is>
      </c>
      <c r="C282" s="1112" t="n">
        <v>2023</v>
      </c>
      <c r="D282" s="45" t="inlineStr">
        <is>
          <t>2023/24</t>
        </is>
      </c>
      <c r="E282" s="1113" t="n">
        <v>7</v>
      </c>
      <c r="F282" s="48" t="n">
        <v>2575.591</v>
      </c>
      <c r="G282" s="48" t="n">
        <v>1549.187</v>
      </c>
    </row>
    <row r="283" ht="10.05" customHeight="1" s="1003">
      <c r="A283" s="45" t="inlineStr">
        <is>
          <t>LEGUMINEUSES</t>
        </is>
      </c>
      <c r="B283" s="45" t="inlineStr">
        <is>
          <t>Féverole</t>
        </is>
      </c>
      <c r="C283" s="1112" t="n">
        <v>2023</v>
      </c>
      <c r="D283" s="45" t="inlineStr">
        <is>
          <t>2023/24</t>
        </is>
      </c>
      <c r="E283" s="1113" t="n">
        <v>8</v>
      </c>
      <c r="F283" s="48" t="n">
        <v>2202.319</v>
      </c>
      <c r="G283" s="48" t="n">
        <v>1551.771</v>
      </c>
    </row>
    <row r="284" ht="10.05" customHeight="1" s="1003">
      <c r="A284" s="45" t="inlineStr">
        <is>
          <t>LEGUMINEUSES</t>
        </is>
      </c>
      <c r="B284" s="45" t="inlineStr">
        <is>
          <t>Féverole</t>
        </is>
      </c>
      <c r="C284" s="1112" t="n">
        <v>2023</v>
      </c>
      <c r="D284" s="45" t="inlineStr">
        <is>
          <t>2023/24</t>
        </is>
      </c>
      <c r="E284" s="1113" t="n">
        <v>9</v>
      </c>
      <c r="F284" s="48" t="n">
        <v>2576.409</v>
      </c>
      <c r="G284" s="48" t="n">
        <v>1481.647</v>
      </c>
    </row>
    <row r="285" ht="10.05" customHeight="1" s="1003">
      <c r="A285" s="45" t="inlineStr">
        <is>
          <t>LEGUMINEUSES</t>
        </is>
      </c>
      <c r="B285" s="45" t="inlineStr">
        <is>
          <t>Féverole</t>
        </is>
      </c>
      <c r="C285" s="1112" t="n">
        <v>2023</v>
      </c>
      <c r="D285" s="45" t="inlineStr">
        <is>
          <t>2023/24</t>
        </is>
      </c>
      <c r="E285" s="1113" t="n">
        <v>10</v>
      </c>
      <c r="F285" s="48" t="n">
        <v>2234.979</v>
      </c>
      <c r="G285" s="48" t="n">
        <v>1508.092</v>
      </c>
    </row>
    <row r="286" ht="10.05" customHeight="1" s="1003">
      <c r="A286" s="45" t="inlineStr">
        <is>
          <t>LEGUMINEUSES</t>
        </is>
      </c>
      <c r="B286" s="45" t="inlineStr">
        <is>
          <t>Féverole</t>
        </is>
      </c>
      <c r="C286" s="1112" t="n">
        <v>2023</v>
      </c>
      <c r="D286" s="45" t="inlineStr">
        <is>
          <t>2023/24</t>
        </is>
      </c>
      <c r="E286" s="1113" t="n">
        <v>11</v>
      </c>
      <c r="F286" s="48" t="n">
        <v>3183.495</v>
      </c>
      <c r="G286" s="48" t="n">
        <v>1621.95</v>
      </c>
    </row>
    <row r="287" ht="10.05" customHeight="1" s="1003">
      <c r="A287" s="45" t="inlineStr">
        <is>
          <t>LEGUMINEUSES</t>
        </is>
      </c>
      <c r="B287" s="45" t="inlineStr">
        <is>
          <t>Féverole</t>
        </is>
      </c>
      <c r="C287" s="1112" t="n">
        <v>2023</v>
      </c>
      <c r="D287" s="45" t="inlineStr">
        <is>
          <t>2023/24</t>
        </is>
      </c>
      <c r="E287" s="1113" t="n">
        <v>12</v>
      </c>
      <c r="F287" s="48" t="n">
        <v>3345.64</v>
      </c>
      <c r="G287" s="48" t="n">
        <v>1515.283</v>
      </c>
    </row>
    <row r="288" ht="10.05" customHeight="1" s="1003">
      <c r="A288" s="45" t="inlineStr">
        <is>
          <t>LEGUMINEUSES</t>
        </is>
      </c>
      <c r="B288" s="45" t="inlineStr">
        <is>
          <t>Féverole</t>
        </is>
      </c>
      <c r="C288" s="1112" t="n">
        <v>2024</v>
      </c>
      <c r="D288" s="45" t="inlineStr">
        <is>
          <t>2023/24</t>
        </is>
      </c>
      <c r="E288" s="1113" t="n">
        <v>1</v>
      </c>
      <c r="F288" s="48" t="n">
        <v>4241.891</v>
      </c>
      <c r="G288" s="48" t="n">
        <v>1709.279</v>
      </c>
    </row>
    <row r="289" ht="10.05" customHeight="1" s="1003">
      <c r="A289" s="45" t="inlineStr">
        <is>
          <t>LEGUMINEUSES</t>
        </is>
      </c>
      <c r="B289" s="45" t="inlineStr">
        <is>
          <t>Féverole</t>
        </is>
      </c>
      <c r="C289" s="1112" t="n">
        <v>2024</v>
      </c>
      <c r="D289" s="45" t="inlineStr">
        <is>
          <t>2023/24</t>
        </is>
      </c>
      <c r="E289" s="1113" t="n">
        <v>2</v>
      </c>
      <c r="F289" s="48" t="n">
        <v>3021.125</v>
      </c>
      <c r="G289" s="48" t="n">
        <v>2019.735</v>
      </c>
    </row>
    <row r="290" ht="10.05" customHeight="1" s="1003">
      <c r="A290" s="45" t="inlineStr">
        <is>
          <t>LEGUMINEUSES</t>
        </is>
      </c>
      <c r="B290" s="45" t="inlineStr">
        <is>
          <t>Féverole</t>
        </is>
      </c>
      <c r="C290" s="1112" t="n">
        <v>2024</v>
      </c>
      <c r="D290" s="45" t="inlineStr">
        <is>
          <t>2023/24</t>
        </is>
      </c>
      <c r="E290" s="1113" t="n">
        <v>3</v>
      </c>
      <c r="F290" s="48" t="n">
        <v>2837.159</v>
      </c>
      <c r="G290" s="48" t="n">
        <v>1942.172</v>
      </c>
    </row>
    <row r="291" ht="10.05" customHeight="1" s="1003">
      <c r="A291" s="45" t="inlineStr">
        <is>
          <t>LEGUMINEUSES</t>
        </is>
      </c>
      <c r="B291" s="45" t="inlineStr">
        <is>
          <t>Féverole</t>
        </is>
      </c>
      <c r="C291" s="1112" t="n">
        <v>2024</v>
      </c>
      <c r="D291" s="45" t="inlineStr">
        <is>
          <t>2023/24</t>
        </is>
      </c>
      <c r="E291" s="1113" t="n">
        <v>4</v>
      </c>
      <c r="F291" s="48" t="n">
        <v>2412.97</v>
      </c>
      <c r="G291" s="48" t="n">
        <v>1897.708</v>
      </c>
    </row>
    <row r="292" ht="10.05" customHeight="1" s="1003">
      <c r="A292" s="45" t="inlineStr">
        <is>
          <t>LEGUMINEUSES</t>
        </is>
      </c>
      <c r="B292" s="45" t="inlineStr">
        <is>
          <t>Féverole</t>
        </is>
      </c>
      <c r="C292" s="1112" t="n">
        <v>2024</v>
      </c>
      <c r="D292" s="45" t="inlineStr">
        <is>
          <t>2023/24</t>
        </is>
      </c>
      <c r="E292" s="1113" t="n">
        <v>5</v>
      </c>
      <c r="F292" s="48" t="n">
        <v>2226.214</v>
      </c>
      <c r="G292" s="48" t="n">
        <v>1817.942</v>
      </c>
    </row>
    <row r="293" ht="10.05" customHeight="1" s="1003">
      <c r="A293" s="45" t="inlineStr">
        <is>
          <t>LEGUMINEUSES</t>
        </is>
      </c>
      <c r="B293" s="45" t="inlineStr">
        <is>
          <t>Féverole</t>
        </is>
      </c>
      <c r="C293" s="1112" t="n">
        <v>2024</v>
      </c>
      <c r="D293" s="45" t="inlineStr">
        <is>
          <t>2023/24</t>
        </is>
      </c>
      <c r="E293" s="1113" t="n">
        <v>6</v>
      </c>
      <c r="F293" s="48" t="n">
        <v>2094.767</v>
      </c>
      <c r="G293" s="48" t="n">
        <v>1634.321</v>
      </c>
    </row>
    <row r="294" ht="10.05" customHeight="1" s="1003">
      <c r="A294" s="45" t="inlineStr">
        <is>
          <t>LEGUMINEUSES</t>
        </is>
      </c>
      <c r="B294" s="45" t="inlineStr">
        <is>
          <t>Féverole</t>
        </is>
      </c>
      <c r="C294" s="1112" t="n">
        <v>2024</v>
      </c>
      <c r="D294" s="45" t="inlineStr">
        <is>
          <t>2024/25</t>
        </is>
      </c>
      <c r="E294" s="1113" t="n">
        <v>7</v>
      </c>
      <c r="F294" s="48" t="n">
        <v>2015.233</v>
      </c>
      <c r="G294" s="48" t="n">
        <v>1525.341</v>
      </c>
    </row>
    <row r="295" ht="10.05" customHeight="1" s="1003">
      <c r="A295" s="45" t="inlineStr">
        <is>
          <t>LEGUMINEUSES</t>
        </is>
      </c>
      <c r="B295" s="45" t="inlineStr">
        <is>
          <t>Féverole</t>
        </is>
      </c>
      <c r="C295" s="1112" t="n">
        <v>2024</v>
      </c>
      <c r="D295" s="45" t="inlineStr">
        <is>
          <t>2024/25</t>
        </is>
      </c>
      <c r="E295" s="1113" t="n">
        <v>8</v>
      </c>
      <c r="F295" s="48" t="n">
        <v>1840.336</v>
      </c>
      <c r="G295" s="48" t="n">
        <v>1645.096</v>
      </c>
    </row>
    <row r="296" ht="10.05" customHeight="1" s="1003">
      <c r="A296" s="45" t="inlineStr">
        <is>
          <t>LEGUMINEUSES</t>
        </is>
      </c>
      <c r="B296" s="45" t="inlineStr">
        <is>
          <t>Féverole</t>
        </is>
      </c>
      <c r="C296" s="1112" t="n">
        <v>2024</v>
      </c>
      <c r="D296" s="45" t="inlineStr">
        <is>
          <t>2024/25</t>
        </is>
      </c>
      <c r="E296" s="1113" t="n">
        <v>9</v>
      </c>
      <c r="F296" s="48" t="n">
        <v>2227.7</v>
      </c>
      <c r="G296" s="48" t="n">
        <v>1641.73</v>
      </c>
    </row>
    <row r="297" ht="10.05" customHeight="1" s="1003">
      <c r="A297" s="45" t="inlineStr">
        <is>
          <t>LEGUMINEUSES</t>
        </is>
      </c>
      <c r="B297" s="45" t="inlineStr">
        <is>
          <t>Féverole</t>
        </is>
      </c>
      <c r="C297" s="1112" t="n">
        <v>2024</v>
      </c>
      <c r="D297" s="45" t="inlineStr">
        <is>
          <t>2024/25</t>
        </is>
      </c>
      <c r="E297" s="1113" t="n">
        <v>10</v>
      </c>
      <c r="F297" s="48" t="n">
        <v>2641.054</v>
      </c>
      <c r="G297" s="48" t="n">
        <v>2004.878</v>
      </c>
    </row>
    <row r="298" ht="10.05" customHeight="1" s="1003">
      <c r="A298" s="45" t="inlineStr">
        <is>
          <t>LEGUMINEUSES</t>
        </is>
      </c>
      <c r="B298" s="45" t="inlineStr">
        <is>
          <t>Féverole</t>
        </is>
      </c>
      <c r="C298" s="1112" t="n">
        <v>2024</v>
      </c>
      <c r="D298" s="45" t="inlineStr">
        <is>
          <t>2024/25</t>
        </is>
      </c>
      <c r="E298" s="1113" t="n">
        <v>11</v>
      </c>
      <c r="F298" s="48" t="n">
        <v>2521.489</v>
      </c>
      <c r="G298" s="48" t="n">
        <v>2306.338</v>
      </c>
    </row>
    <row r="299" ht="10.05" customHeight="1" s="1003">
      <c r="A299" s="45" t="inlineStr">
        <is>
          <t>LEGUMINEUSES</t>
        </is>
      </c>
      <c r="B299" s="45" t="inlineStr">
        <is>
          <t>Féverole</t>
        </is>
      </c>
      <c r="C299" s="1112" t="n">
        <v>2024</v>
      </c>
      <c r="D299" s="45" t="inlineStr">
        <is>
          <t>2024/25</t>
        </is>
      </c>
      <c r="E299" s="1113" t="n">
        <v>12</v>
      </c>
      <c r="F299" s="48" t="n">
        <v>3036.207</v>
      </c>
      <c r="G299" s="48" t="n">
        <v>2075.919</v>
      </c>
    </row>
    <row r="300" ht="10.05" customHeight="1" s="1003">
      <c r="A300" s="45" t="inlineStr">
        <is>
          <t>LEGUMINEUSES</t>
        </is>
      </c>
      <c r="B300" s="45" t="inlineStr">
        <is>
          <t>Lentilles</t>
        </is>
      </c>
      <c r="C300" s="1112" t="n">
        <v>2010</v>
      </c>
      <c r="D300" s="45" t="inlineStr">
        <is>
          <t>2010/11</t>
        </is>
      </c>
      <c r="E300" s="1113" t="n">
        <v>7</v>
      </c>
      <c r="F300" s="48" t="n">
        <v>0.2</v>
      </c>
      <c r="G300" s="48" t="n">
        <v>13.9</v>
      </c>
    </row>
    <row r="301" ht="10.05" customHeight="1" s="1003">
      <c r="A301" s="45" t="inlineStr">
        <is>
          <t>LEGUMINEUSES</t>
        </is>
      </c>
      <c r="B301" s="45" t="inlineStr">
        <is>
          <t>Lentilles</t>
        </is>
      </c>
      <c r="C301" s="1112" t="n">
        <v>2010</v>
      </c>
      <c r="D301" s="45" t="inlineStr">
        <is>
          <t>2010/11</t>
        </is>
      </c>
      <c r="E301" s="1113" t="n">
        <v>8</v>
      </c>
      <c r="F301" s="48" t="n">
        <v>0</v>
      </c>
      <c r="G301" s="48" t="n">
        <v>3.5</v>
      </c>
    </row>
    <row r="302" ht="10.05" customHeight="1" s="1003">
      <c r="A302" s="45" t="inlineStr">
        <is>
          <t>LEGUMINEUSES</t>
        </is>
      </c>
      <c r="B302" s="45" t="inlineStr">
        <is>
          <t>Lentilles</t>
        </is>
      </c>
      <c r="C302" s="1112" t="n">
        <v>2010</v>
      </c>
      <c r="D302" s="45" t="inlineStr">
        <is>
          <t>2010/11</t>
        </is>
      </c>
      <c r="E302" s="1113" t="n">
        <v>9</v>
      </c>
      <c r="F302" s="48" t="n">
        <v>0.8</v>
      </c>
      <c r="G302" s="48" t="n">
        <v>1.9</v>
      </c>
    </row>
    <row r="303" ht="10.05" customHeight="1" s="1003">
      <c r="A303" s="45" t="inlineStr">
        <is>
          <t>LEGUMINEUSES</t>
        </is>
      </c>
      <c r="B303" s="45" t="inlineStr">
        <is>
          <t>Lentilles</t>
        </is>
      </c>
      <c r="C303" s="1112" t="n">
        <v>2010</v>
      </c>
      <c r="D303" s="45" t="inlineStr">
        <is>
          <t>2010/11</t>
        </is>
      </c>
      <c r="E303" s="1113" t="n">
        <v>10</v>
      </c>
      <c r="F303" s="48" t="n">
        <v>0</v>
      </c>
      <c r="G303" s="48" t="n">
        <v>18.7</v>
      </c>
    </row>
    <row r="304" ht="10.05" customHeight="1" s="1003">
      <c r="A304" s="45" t="inlineStr">
        <is>
          <t>LEGUMINEUSES</t>
        </is>
      </c>
      <c r="B304" s="45" t="inlineStr">
        <is>
          <t>Lentilles</t>
        </is>
      </c>
      <c r="C304" s="1112" t="n">
        <v>2010</v>
      </c>
      <c r="D304" s="45" t="inlineStr">
        <is>
          <t>2010/11</t>
        </is>
      </c>
      <c r="E304" s="1113" t="n">
        <v>11</v>
      </c>
      <c r="F304" s="48" t="n">
        <v>2.3</v>
      </c>
      <c r="G304" s="48" t="n">
        <v>16.4</v>
      </c>
    </row>
    <row r="305" ht="10.05" customHeight="1" s="1003">
      <c r="A305" s="45" t="inlineStr">
        <is>
          <t>LEGUMINEUSES</t>
        </is>
      </c>
      <c r="B305" s="45" t="inlineStr">
        <is>
          <t>Lentilles</t>
        </is>
      </c>
      <c r="C305" s="1112" t="n">
        <v>2010</v>
      </c>
      <c r="D305" s="45" t="inlineStr">
        <is>
          <t>2010/11</t>
        </is>
      </c>
      <c r="E305" s="1113" t="n">
        <v>12</v>
      </c>
      <c r="F305" s="48" t="n">
        <v>0</v>
      </c>
      <c r="G305" s="48" t="n">
        <v>11.3</v>
      </c>
    </row>
    <row r="306" ht="10.05" customHeight="1" s="1003">
      <c r="A306" s="45" t="inlineStr">
        <is>
          <t>LEGUMINEUSES</t>
        </is>
      </c>
      <c r="B306" s="45" t="inlineStr">
        <is>
          <t>Lentilles</t>
        </is>
      </c>
      <c r="C306" s="1112" t="n">
        <v>2011</v>
      </c>
      <c r="D306" s="45" t="inlineStr">
        <is>
          <t>2010/11</t>
        </is>
      </c>
      <c r="E306" s="1113" t="n">
        <v>1</v>
      </c>
      <c r="F306" s="48" t="n">
        <v>3.1</v>
      </c>
      <c r="G306" s="48" t="n">
        <v>8.199999999999999</v>
      </c>
    </row>
    <row r="307" ht="10.05" customHeight="1" s="1003">
      <c r="A307" s="45" t="inlineStr">
        <is>
          <t>LEGUMINEUSES</t>
        </is>
      </c>
      <c r="B307" s="45" t="inlineStr">
        <is>
          <t>Lentilles</t>
        </is>
      </c>
      <c r="C307" s="1112" t="n">
        <v>2011</v>
      </c>
      <c r="D307" s="45" t="inlineStr">
        <is>
          <t>2010/11</t>
        </is>
      </c>
      <c r="E307" s="1113" t="n">
        <v>2</v>
      </c>
      <c r="F307" s="48" t="n">
        <v>0</v>
      </c>
      <c r="G307" s="48" t="n">
        <v>8.199999999999999</v>
      </c>
    </row>
    <row r="308" ht="10.05" customHeight="1" s="1003">
      <c r="A308" s="45" t="inlineStr">
        <is>
          <t>LEGUMINEUSES</t>
        </is>
      </c>
      <c r="B308" s="45" t="inlineStr">
        <is>
          <t>Lentilles</t>
        </is>
      </c>
      <c r="C308" s="1112" t="n">
        <v>2011</v>
      </c>
      <c r="D308" s="45" t="inlineStr">
        <is>
          <t>2010/11</t>
        </is>
      </c>
      <c r="E308" s="1113" t="n">
        <v>3</v>
      </c>
      <c r="F308" s="48" t="n">
        <v>8.300000000000001</v>
      </c>
      <c r="G308" s="48" t="n">
        <v>23.7</v>
      </c>
    </row>
    <row r="309" ht="10.05" customHeight="1" s="1003">
      <c r="A309" s="45" t="inlineStr">
        <is>
          <t>LEGUMINEUSES</t>
        </is>
      </c>
      <c r="B309" s="45" t="inlineStr">
        <is>
          <t>Lentilles</t>
        </is>
      </c>
      <c r="C309" s="1112" t="n">
        <v>2011</v>
      </c>
      <c r="D309" s="45" t="inlineStr">
        <is>
          <t>2010/11</t>
        </is>
      </c>
      <c r="E309" s="1113" t="n">
        <v>4</v>
      </c>
      <c r="F309" s="48" t="n">
        <v>0</v>
      </c>
      <c r="G309" s="48" t="n">
        <v>23.7</v>
      </c>
    </row>
    <row r="310" ht="10.05" customHeight="1" s="1003">
      <c r="A310" s="45" t="inlineStr">
        <is>
          <t>LEGUMINEUSES</t>
        </is>
      </c>
      <c r="B310" s="45" t="inlineStr">
        <is>
          <t>Lentilles</t>
        </is>
      </c>
      <c r="C310" s="1112" t="n">
        <v>2011</v>
      </c>
      <c r="D310" s="45" t="inlineStr">
        <is>
          <t>2010/11</t>
        </is>
      </c>
      <c r="E310" s="1113" t="n">
        <v>5</v>
      </c>
      <c r="F310" s="48" t="n">
        <v>3.8</v>
      </c>
      <c r="G310" s="48" t="n">
        <v>19.9</v>
      </c>
    </row>
    <row r="311" ht="10.05" customHeight="1" s="1003">
      <c r="A311" s="45" t="inlineStr">
        <is>
          <t>LEGUMINEUSES</t>
        </is>
      </c>
      <c r="B311" s="45" t="inlineStr">
        <is>
          <t>Lentilles</t>
        </is>
      </c>
      <c r="C311" s="1112" t="n">
        <v>2011</v>
      </c>
      <c r="D311" s="45" t="inlineStr">
        <is>
          <t>2010/11</t>
        </is>
      </c>
      <c r="E311" s="1113" t="n">
        <v>6</v>
      </c>
      <c r="F311" s="48" t="n">
        <v>4.6</v>
      </c>
      <c r="G311" s="48" t="n">
        <v>15.3</v>
      </c>
    </row>
    <row r="312" ht="10.05" customHeight="1" s="1003">
      <c r="A312" s="45" t="inlineStr">
        <is>
          <t>LEGUMINEUSES</t>
        </is>
      </c>
      <c r="B312" s="45" t="inlineStr">
        <is>
          <t>Lentilles</t>
        </is>
      </c>
      <c r="C312" s="1112" t="n">
        <v>2011</v>
      </c>
      <c r="D312" s="45" t="inlineStr">
        <is>
          <t>2011/12</t>
        </is>
      </c>
      <c r="E312" s="1113" t="n">
        <v>7</v>
      </c>
      <c r="F312" s="48" t="n">
        <v>0</v>
      </c>
      <c r="G312" s="48" t="n">
        <v>12.97</v>
      </c>
    </row>
    <row r="313" ht="10.05" customHeight="1" s="1003">
      <c r="A313" s="45" t="inlineStr">
        <is>
          <t>LEGUMINEUSES</t>
        </is>
      </c>
      <c r="B313" s="45" t="inlineStr">
        <is>
          <t>Lentilles</t>
        </is>
      </c>
      <c r="C313" s="1112" t="n">
        <v>2011</v>
      </c>
      <c r="D313" s="45" t="inlineStr">
        <is>
          <t>2011/12</t>
        </is>
      </c>
      <c r="E313" s="1113" t="n">
        <v>8</v>
      </c>
      <c r="F313" s="48" t="n">
        <v>0</v>
      </c>
      <c r="G313" s="48" t="n">
        <v>36.774</v>
      </c>
    </row>
    <row r="314" ht="10.05" customHeight="1" s="1003">
      <c r="A314" s="45" t="inlineStr">
        <is>
          <t>LEGUMINEUSES</t>
        </is>
      </c>
      <c r="B314" s="45" t="inlineStr">
        <is>
          <t>Lentilles</t>
        </is>
      </c>
      <c r="C314" s="1112" t="n">
        <v>2011</v>
      </c>
      <c r="D314" s="45" t="inlineStr">
        <is>
          <t>2011/12</t>
        </is>
      </c>
      <c r="E314" s="1113" t="n">
        <v>9</v>
      </c>
      <c r="F314" s="48" t="n">
        <v>0</v>
      </c>
      <c r="G314" s="48" t="n">
        <v>27.594</v>
      </c>
    </row>
    <row r="315" ht="10.05" customHeight="1" s="1003">
      <c r="A315" s="45" t="inlineStr">
        <is>
          <t>LEGUMINEUSES</t>
        </is>
      </c>
      <c r="B315" s="45" t="inlineStr">
        <is>
          <t>Lentilles</t>
        </is>
      </c>
      <c r="C315" s="1112" t="n">
        <v>2011</v>
      </c>
      <c r="D315" s="45" t="inlineStr">
        <is>
          <t>2011/12</t>
        </is>
      </c>
      <c r="E315" s="1113" t="n">
        <v>10</v>
      </c>
      <c r="F315" s="48" t="n">
        <v>0</v>
      </c>
      <c r="G315" s="48" t="n">
        <v>27.594</v>
      </c>
    </row>
    <row r="316" ht="10.05" customHeight="1" s="1003">
      <c r="A316" s="45" t="inlineStr">
        <is>
          <t>LEGUMINEUSES</t>
        </is>
      </c>
      <c r="B316" s="45" t="inlineStr">
        <is>
          <t>Lentilles</t>
        </is>
      </c>
      <c r="C316" s="1112" t="n">
        <v>2011</v>
      </c>
      <c r="D316" s="45" t="inlineStr">
        <is>
          <t>2011/12</t>
        </is>
      </c>
      <c r="E316" s="1113" t="n">
        <v>11</v>
      </c>
      <c r="F316" s="48" t="n">
        <v>0</v>
      </c>
      <c r="G316" s="48" t="n">
        <v>27.594</v>
      </c>
    </row>
    <row r="317" ht="10.05" customHeight="1" s="1003">
      <c r="A317" s="45" t="inlineStr">
        <is>
          <t>LEGUMINEUSES</t>
        </is>
      </c>
      <c r="B317" s="45" t="inlineStr">
        <is>
          <t>Lentilles</t>
        </is>
      </c>
      <c r="C317" s="1112" t="n">
        <v>2011</v>
      </c>
      <c r="D317" s="45" t="inlineStr">
        <is>
          <t>2011/12</t>
        </is>
      </c>
      <c r="E317" s="1113" t="n">
        <v>12</v>
      </c>
      <c r="F317" s="48" t="n">
        <v>0</v>
      </c>
      <c r="G317" s="48" t="n">
        <v>18.874</v>
      </c>
    </row>
    <row r="318" ht="10.05" customHeight="1" s="1003">
      <c r="A318" s="45" t="inlineStr">
        <is>
          <t>LEGUMINEUSES</t>
        </is>
      </c>
      <c r="B318" s="45" t="inlineStr">
        <is>
          <t>Lentilles</t>
        </is>
      </c>
      <c r="C318" s="1112" t="n">
        <v>2012</v>
      </c>
      <c r="D318" s="45" t="inlineStr">
        <is>
          <t>2011/12</t>
        </is>
      </c>
      <c r="E318" s="1113" t="n">
        <v>1</v>
      </c>
      <c r="F318" s="48" t="n">
        <v>0</v>
      </c>
      <c r="G318" s="48" t="n">
        <v>15.874</v>
      </c>
    </row>
    <row r="319" ht="10.05" customHeight="1" s="1003">
      <c r="A319" s="45" t="inlineStr">
        <is>
          <t>LEGUMINEUSES</t>
        </is>
      </c>
      <c r="B319" s="45" t="inlineStr">
        <is>
          <t>Lentilles</t>
        </is>
      </c>
      <c r="C319" s="1112" t="n">
        <v>2012</v>
      </c>
      <c r="D319" s="45" t="inlineStr">
        <is>
          <t>2011/12</t>
        </is>
      </c>
      <c r="E319" s="1113" t="n">
        <v>2</v>
      </c>
      <c r="F319" s="48" t="n">
        <v>0</v>
      </c>
      <c r="G319" s="48" t="n">
        <v>15.874</v>
      </c>
    </row>
    <row r="320" ht="10.05" customHeight="1" s="1003">
      <c r="A320" s="45" t="inlineStr">
        <is>
          <t>LEGUMINEUSES</t>
        </is>
      </c>
      <c r="B320" s="45" t="inlineStr">
        <is>
          <t>Lentilles</t>
        </is>
      </c>
      <c r="C320" s="1112" t="n">
        <v>2012</v>
      </c>
      <c r="D320" s="45" t="inlineStr">
        <is>
          <t>2011/12</t>
        </is>
      </c>
      <c r="E320" s="1113" t="n">
        <v>3</v>
      </c>
      <c r="F320" s="48" t="n">
        <v>0</v>
      </c>
      <c r="G320" s="48" t="n">
        <v>7.094</v>
      </c>
    </row>
    <row r="321" ht="10.05" customHeight="1" s="1003">
      <c r="A321" s="45" t="inlineStr">
        <is>
          <t>LEGUMINEUSES</t>
        </is>
      </c>
      <c r="B321" s="45" t="inlineStr">
        <is>
          <t>Lentilles</t>
        </is>
      </c>
      <c r="C321" s="1112" t="n">
        <v>2012</v>
      </c>
      <c r="D321" s="45" t="inlineStr">
        <is>
          <t>2011/12</t>
        </is>
      </c>
      <c r="E321" s="1113" t="n">
        <v>4</v>
      </c>
      <c r="F321" s="48" t="n">
        <v>0</v>
      </c>
      <c r="G321" s="48" t="n">
        <v>4.554</v>
      </c>
    </row>
    <row r="322" ht="10.05" customHeight="1" s="1003">
      <c r="A322" s="45" t="inlineStr">
        <is>
          <t>LEGUMINEUSES</t>
        </is>
      </c>
      <c r="B322" s="45" t="inlineStr">
        <is>
          <t>Lentilles</t>
        </is>
      </c>
      <c r="C322" s="1112" t="n">
        <v>2012</v>
      </c>
      <c r="D322" s="45" t="inlineStr">
        <is>
          <t>2012/13</t>
        </is>
      </c>
      <c r="E322" s="1113" t="n">
        <v>7</v>
      </c>
      <c r="F322" s="48" t="n">
        <v>0</v>
      </c>
      <c r="G322" s="48" t="n">
        <v>0.54</v>
      </c>
    </row>
    <row r="323" ht="10.05" customHeight="1" s="1003">
      <c r="A323" s="45" t="inlineStr">
        <is>
          <t>LEGUMINEUSES</t>
        </is>
      </c>
      <c r="B323" s="45" t="inlineStr">
        <is>
          <t>Lentilles</t>
        </is>
      </c>
      <c r="C323" s="1112" t="n">
        <v>2012</v>
      </c>
      <c r="D323" s="45" t="inlineStr">
        <is>
          <t>2012/13</t>
        </is>
      </c>
      <c r="E323" s="1113" t="n">
        <v>8</v>
      </c>
      <c r="F323" s="48" t="n">
        <v>0</v>
      </c>
      <c r="G323" s="48" t="n">
        <v>0.54</v>
      </c>
    </row>
    <row r="324" ht="10.05" customHeight="1" s="1003">
      <c r="A324" s="45" t="inlineStr">
        <is>
          <t>LEGUMINEUSES</t>
        </is>
      </c>
      <c r="B324" s="45" t="inlineStr">
        <is>
          <t>Lentilles</t>
        </is>
      </c>
      <c r="C324" s="1112" t="n">
        <v>2012</v>
      </c>
      <c r="D324" s="45" t="inlineStr">
        <is>
          <t>2012/13</t>
        </is>
      </c>
      <c r="E324" s="1113" t="n">
        <v>9</v>
      </c>
      <c r="F324" s="48" t="n">
        <v>0</v>
      </c>
      <c r="G324" s="48" t="n">
        <v>0.54</v>
      </c>
    </row>
    <row r="325" ht="10.05" customHeight="1" s="1003">
      <c r="A325" s="45" t="inlineStr">
        <is>
          <t>LEGUMINEUSES</t>
        </is>
      </c>
      <c r="B325" s="45" t="inlineStr">
        <is>
          <t>Lentilles</t>
        </is>
      </c>
      <c r="C325" s="1112" t="n">
        <v>2012</v>
      </c>
      <c r="D325" s="45" t="inlineStr">
        <is>
          <t>2012/13</t>
        </is>
      </c>
      <c r="E325" s="1113" t="n">
        <v>10</v>
      </c>
      <c r="F325" s="48" t="n">
        <v>0</v>
      </c>
      <c r="G325" s="48" t="n">
        <v>4.85</v>
      </c>
    </row>
    <row r="326" ht="10.05" customHeight="1" s="1003">
      <c r="A326" s="45" t="inlineStr">
        <is>
          <t>LEGUMINEUSES</t>
        </is>
      </c>
      <c r="B326" s="45" t="inlineStr">
        <is>
          <t>Lentilles</t>
        </is>
      </c>
      <c r="C326" s="1112" t="n">
        <v>2012</v>
      </c>
      <c r="D326" s="45" t="inlineStr">
        <is>
          <t>2012/13</t>
        </is>
      </c>
      <c r="E326" s="1113" t="n">
        <v>11</v>
      </c>
      <c r="F326" s="48" t="n">
        <v>0</v>
      </c>
      <c r="G326" s="48" t="n">
        <v>20.173</v>
      </c>
    </row>
    <row r="327" ht="10.05" customHeight="1" s="1003">
      <c r="A327" s="45" t="inlineStr">
        <is>
          <t>LEGUMINEUSES</t>
        </is>
      </c>
      <c r="B327" s="45" t="inlineStr">
        <is>
          <t>Lentilles</t>
        </is>
      </c>
      <c r="C327" s="1112" t="n">
        <v>2012</v>
      </c>
      <c r="D327" s="45" t="inlineStr">
        <is>
          <t>2012/13</t>
        </is>
      </c>
      <c r="E327" s="1113" t="n">
        <v>12</v>
      </c>
      <c r="F327" s="48" t="n">
        <v>0</v>
      </c>
      <c r="G327" s="48" t="n">
        <v>14.953</v>
      </c>
    </row>
    <row r="328" ht="10.05" customHeight="1" s="1003">
      <c r="A328" s="45" t="inlineStr">
        <is>
          <t>LEGUMINEUSES</t>
        </is>
      </c>
      <c r="B328" s="45" t="inlineStr">
        <is>
          <t>Lentilles</t>
        </is>
      </c>
      <c r="C328" s="1112" t="n">
        <v>2013</v>
      </c>
      <c r="D328" s="45" t="inlineStr">
        <is>
          <t>2012/13</t>
        </is>
      </c>
      <c r="E328" s="1113" t="n">
        <v>1</v>
      </c>
      <c r="F328" s="48" t="n">
        <v>0</v>
      </c>
      <c r="G328" s="48" t="n">
        <v>5.443</v>
      </c>
    </row>
    <row r="329" ht="10.05" customHeight="1" s="1003">
      <c r="A329" s="45" t="inlineStr">
        <is>
          <t>LEGUMINEUSES</t>
        </is>
      </c>
      <c r="B329" s="45" t="inlineStr">
        <is>
          <t>Lentilles</t>
        </is>
      </c>
      <c r="C329" s="1112" t="n">
        <v>2013</v>
      </c>
      <c r="D329" s="45" t="inlineStr">
        <is>
          <t>2012/13</t>
        </is>
      </c>
      <c r="E329" s="1113" t="n">
        <v>2</v>
      </c>
      <c r="F329" s="48" t="n">
        <v>0</v>
      </c>
      <c r="G329" s="48" t="n">
        <v>5.443</v>
      </c>
    </row>
    <row r="330" ht="10.05" customHeight="1" s="1003">
      <c r="A330" s="45" t="inlineStr">
        <is>
          <t>LEGUMINEUSES</t>
        </is>
      </c>
      <c r="B330" s="45" t="inlineStr">
        <is>
          <t>Lentilles</t>
        </is>
      </c>
      <c r="C330" s="1112" t="n">
        <v>2013</v>
      </c>
      <c r="D330" s="45" t="inlineStr">
        <is>
          <t>2012/13</t>
        </is>
      </c>
      <c r="E330" s="1113" t="n">
        <v>3</v>
      </c>
      <c r="F330" s="48" t="n">
        <v>0</v>
      </c>
      <c r="G330" s="48" t="n">
        <v>5.443</v>
      </c>
    </row>
    <row r="331" ht="10.05" customHeight="1" s="1003">
      <c r="A331" s="45" t="inlineStr">
        <is>
          <t>LEGUMINEUSES</t>
        </is>
      </c>
      <c r="B331" s="45" t="inlineStr">
        <is>
          <t>Lentilles</t>
        </is>
      </c>
      <c r="C331" s="1112" t="n">
        <v>2013</v>
      </c>
      <c r="D331" s="45" t="inlineStr">
        <is>
          <t>2012/13</t>
        </is>
      </c>
      <c r="E331" s="1113" t="n">
        <v>4</v>
      </c>
      <c r="F331" s="48" t="n">
        <v>9.93</v>
      </c>
      <c r="G331" s="48" t="n">
        <v>6.423</v>
      </c>
    </row>
    <row r="332" ht="10.05" customHeight="1" s="1003">
      <c r="A332" s="45" t="inlineStr">
        <is>
          <t>LEGUMINEUSES</t>
        </is>
      </c>
      <c r="B332" s="45" t="inlineStr">
        <is>
          <t>Lentilles</t>
        </is>
      </c>
      <c r="C332" s="1112" t="n">
        <v>2013</v>
      </c>
      <c r="D332" s="45" t="inlineStr">
        <is>
          <t>2012/13</t>
        </is>
      </c>
      <c r="E332" s="1113" t="n">
        <v>5</v>
      </c>
      <c r="F332" s="48" t="n">
        <v>1.2</v>
      </c>
      <c r="G332" s="48" t="n">
        <v>31.303</v>
      </c>
    </row>
    <row r="333" ht="10.05" customHeight="1" s="1003">
      <c r="A333" s="45" t="inlineStr">
        <is>
          <t>LEGUMINEUSES</t>
        </is>
      </c>
      <c r="B333" s="45" t="inlineStr">
        <is>
          <t>Lentilles</t>
        </is>
      </c>
      <c r="C333" s="1112" t="n">
        <v>2013</v>
      </c>
      <c r="D333" s="45" t="inlineStr">
        <is>
          <t>2012/13</t>
        </is>
      </c>
      <c r="E333" s="1113" t="n">
        <v>6</v>
      </c>
      <c r="F333" s="48" t="n">
        <v>14.067</v>
      </c>
      <c r="G333" s="48" t="n">
        <v>35.236</v>
      </c>
    </row>
    <row r="334" ht="10.05" customHeight="1" s="1003">
      <c r="A334" s="45" t="inlineStr">
        <is>
          <t>LEGUMINEUSES</t>
        </is>
      </c>
      <c r="B334" s="45" t="inlineStr">
        <is>
          <t>Lentilles</t>
        </is>
      </c>
      <c r="C334" s="1112" t="n">
        <v>2013</v>
      </c>
      <c r="D334" s="45" t="inlineStr">
        <is>
          <t>2013/14</t>
        </is>
      </c>
      <c r="E334" s="1113" t="n">
        <v>7</v>
      </c>
      <c r="F334" s="48" t="n">
        <v>0</v>
      </c>
      <c r="G334" s="48" t="n">
        <v>30.696</v>
      </c>
    </row>
    <row r="335" ht="10.05" customHeight="1" s="1003">
      <c r="A335" s="45" t="inlineStr">
        <is>
          <t>LEGUMINEUSES</t>
        </is>
      </c>
      <c r="B335" s="45" t="inlineStr">
        <is>
          <t>Lentilles</t>
        </is>
      </c>
      <c r="C335" s="1112" t="n">
        <v>2013</v>
      </c>
      <c r="D335" s="45" t="inlineStr">
        <is>
          <t>2013/14</t>
        </is>
      </c>
      <c r="E335" s="1113" t="n">
        <v>8</v>
      </c>
      <c r="F335" s="48" t="n">
        <v>10.751</v>
      </c>
      <c r="G335" s="48" t="n">
        <v>19.799</v>
      </c>
    </row>
    <row r="336" ht="10.05" customHeight="1" s="1003">
      <c r="A336" s="45" t="inlineStr">
        <is>
          <t>LEGUMINEUSES</t>
        </is>
      </c>
      <c r="B336" s="45" t="inlineStr">
        <is>
          <t>Lentilles</t>
        </is>
      </c>
      <c r="C336" s="1112" t="n">
        <v>2013</v>
      </c>
      <c r="D336" s="45" t="inlineStr">
        <is>
          <t>2013/14</t>
        </is>
      </c>
      <c r="E336" s="1113" t="n">
        <v>9</v>
      </c>
      <c r="F336" s="48" t="n">
        <v>13.464</v>
      </c>
      <c r="G336" s="48" t="n">
        <v>0</v>
      </c>
    </row>
    <row r="337" ht="10.05" customHeight="1" s="1003">
      <c r="A337" s="45" t="inlineStr">
        <is>
          <t>LEGUMINEUSES</t>
        </is>
      </c>
      <c r="B337" s="45" t="inlineStr">
        <is>
          <t>Lentilles</t>
        </is>
      </c>
      <c r="C337" s="1112" t="n">
        <v>2014</v>
      </c>
      <c r="D337" s="45" t="inlineStr">
        <is>
          <t>2013/14</t>
        </is>
      </c>
      <c r="E337" s="1113" t="n">
        <v>4</v>
      </c>
      <c r="F337" s="48" t="n">
        <v>0</v>
      </c>
      <c r="G337" s="48" t="n">
        <v>24.83</v>
      </c>
    </row>
    <row r="338" ht="10.05" customHeight="1" s="1003">
      <c r="A338" s="45" t="inlineStr">
        <is>
          <t>LEGUMINEUSES</t>
        </is>
      </c>
      <c r="B338" s="45" t="inlineStr">
        <is>
          <t>Lentilles</t>
        </is>
      </c>
      <c r="C338" s="1112" t="n">
        <v>2014</v>
      </c>
      <c r="D338" s="45" t="inlineStr">
        <is>
          <t>2013/14</t>
        </is>
      </c>
      <c r="E338" s="1113" t="n">
        <v>5</v>
      </c>
      <c r="F338" s="48" t="n">
        <v>0</v>
      </c>
      <c r="G338" s="48" t="n">
        <v>24.83</v>
      </c>
    </row>
    <row r="339" ht="10.05" customHeight="1" s="1003">
      <c r="A339" s="45" t="inlineStr">
        <is>
          <t>LEGUMINEUSES</t>
        </is>
      </c>
      <c r="B339" s="45" t="inlineStr">
        <is>
          <t>Lentilles</t>
        </is>
      </c>
      <c r="C339" s="1112" t="n">
        <v>2014</v>
      </c>
      <c r="D339" s="45" t="inlineStr">
        <is>
          <t>2013/14</t>
        </is>
      </c>
      <c r="E339" s="1113" t="n">
        <v>6</v>
      </c>
      <c r="F339" s="48" t="n">
        <v>9.470000000000001</v>
      </c>
      <c r="G339" s="48" t="n">
        <v>15.36</v>
      </c>
    </row>
    <row r="340" ht="10.05" customHeight="1" s="1003">
      <c r="A340" s="45" t="inlineStr">
        <is>
          <t>LEGUMINEUSES</t>
        </is>
      </c>
      <c r="B340" s="45" t="inlineStr">
        <is>
          <t>Lentilles</t>
        </is>
      </c>
      <c r="C340" s="1112" t="n">
        <v>2014</v>
      </c>
      <c r="D340" s="45" t="inlineStr">
        <is>
          <t>2014/15</t>
        </is>
      </c>
      <c r="E340" s="1113" t="n">
        <v>7</v>
      </c>
      <c r="F340" s="48" t="n">
        <v>15.36</v>
      </c>
      <c r="G340" s="48" t="n">
        <v>0</v>
      </c>
    </row>
    <row r="341" ht="10.05" customHeight="1" s="1003">
      <c r="A341" s="45" t="inlineStr">
        <is>
          <t>LEGUMINEUSES</t>
        </is>
      </c>
      <c r="B341" s="45" t="inlineStr">
        <is>
          <t>Lentilles</t>
        </is>
      </c>
      <c r="C341" s="1112" t="n">
        <v>2015</v>
      </c>
      <c r="D341" s="45" t="inlineStr">
        <is>
          <t>2014/15</t>
        </is>
      </c>
      <c r="E341" s="1113" t="n">
        <v>4</v>
      </c>
      <c r="F341" s="48" t="n">
        <v>1.25</v>
      </c>
      <c r="G341" s="48" t="n">
        <v>26.85</v>
      </c>
    </row>
    <row r="342" ht="10.05" customHeight="1" s="1003">
      <c r="A342" s="45" t="inlineStr">
        <is>
          <t>LEGUMINEUSES</t>
        </is>
      </c>
      <c r="B342" s="45" t="inlineStr">
        <is>
          <t>Lentilles</t>
        </is>
      </c>
      <c r="C342" s="1112" t="n">
        <v>2015</v>
      </c>
      <c r="D342" s="45" t="inlineStr">
        <is>
          <t>2014/15</t>
        </is>
      </c>
      <c r="E342" s="1113" t="n">
        <v>5</v>
      </c>
      <c r="F342" s="48" t="n">
        <v>6.86</v>
      </c>
      <c r="G342" s="48" t="n">
        <v>19.98</v>
      </c>
    </row>
    <row r="343" ht="10.05" customHeight="1" s="1003">
      <c r="A343" s="45" t="inlineStr">
        <is>
          <t>LEGUMINEUSES</t>
        </is>
      </c>
      <c r="B343" s="45" t="inlineStr">
        <is>
          <t>Lentilles</t>
        </is>
      </c>
      <c r="C343" s="1112" t="n">
        <v>2015</v>
      </c>
      <c r="D343" s="45" t="inlineStr">
        <is>
          <t>2014/15</t>
        </is>
      </c>
      <c r="E343" s="1113" t="n">
        <v>6</v>
      </c>
      <c r="F343" s="48" t="n">
        <v>13.22</v>
      </c>
      <c r="G343" s="48" t="n">
        <v>6.76</v>
      </c>
    </row>
    <row r="344" ht="10.05" customHeight="1" s="1003">
      <c r="A344" s="45" t="inlineStr">
        <is>
          <t>LEGUMINEUSES</t>
        </is>
      </c>
      <c r="B344" s="45" t="inlineStr">
        <is>
          <t>Lentilles</t>
        </is>
      </c>
      <c r="C344" s="1112" t="n">
        <v>2015</v>
      </c>
      <c r="D344" s="45" t="inlineStr">
        <is>
          <t>2015/16</t>
        </is>
      </c>
      <c r="E344" s="1113" t="n">
        <v>7</v>
      </c>
      <c r="F344" s="48" t="n">
        <v>8.25</v>
      </c>
      <c r="G344" s="48" t="n">
        <v>18.41</v>
      </c>
    </row>
    <row r="345" ht="10.05" customHeight="1" s="1003">
      <c r="A345" s="45" t="inlineStr">
        <is>
          <t>LEGUMINEUSES</t>
        </is>
      </c>
      <c r="B345" s="45" t="inlineStr">
        <is>
          <t>Lentilles</t>
        </is>
      </c>
      <c r="C345" s="1112" t="n">
        <v>2015</v>
      </c>
      <c r="D345" s="45" t="inlineStr">
        <is>
          <t>2015/16</t>
        </is>
      </c>
      <c r="E345" s="1113" t="n">
        <v>8</v>
      </c>
      <c r="F345" s="48" t="n">
        <v>2.54</v>
      </c>
      <c r="G345" s="48" t="n">
        <v>15.87</v>
      </c>
    </row>
    <row r="346" ht="10.05" customHeight="1" s="1003">
      <c r="A346" s="45" t="inlineStr">
        <is>
          <t>LEGUMINEUSES</t>
        </is>
      </c>
      <c r="B346" s="45" t="inlineStr">
        <is>
          <t>Lentilles</t>
        </is>
      </c>
      <c r="C346" s="1112" t="n">
        <v>2015</v>
      </c>
      <c r="D346" s="45" t="inlineStr">
        <is>
          <t>2015/16</t>
        </is>
      </c>
      <c r="E346" s="1113" t="n">
        <v>9</v>
      </c>
      <c r="F346" s="48" t="n">
        <v>1.19</v>
      </c>
      <c r="G346" s="48" t="n">
        <v>14.68</v>
      </c>
    </row>
    <row r="347" ht="10.05" customHeight="1" s="1003">
      <c r="A347" s="45" t="inlineStr">
        <is>
          <t>LEGUMINEUSES</t>
        </is>
      </c>
      <c r="B347" s="45" t="inlineStr">
        <is>
          <t>Lentilles</t>
        </is>
      </c>
      <c r="C347" s="1112" t="n">
        <v>2015</v>
      </c>
      <c r="D347" s="45" t="inlineStr">
        <is>
          <t>2015/16</t>
        </is>
      </c>
      <c r="E347" s="1113" t="n">
        <v>10</v>
      </c>
      <c r="F347" s="48" t="n">
        <v>1.19</v>
      </c>
      <c r="G347" s="48" t="n">
        <v>13.49</v>
      </c>
    </row>
    <row r="348" ht="10.05" customHeight="1" s="1003">
      <c r="A348" s="45" t="inlineStr">
        <is>
          <t>LEGUMINEUSES</t>
        </is>
      </c>
      <c r="B348" s="45" t="inlineStr">
        <is>
          <t>Lentilles</t>
        </is>
      </c>
      <c r="C348" s="1112" t="n">
        <v>2015</v>
      </c>
      <c r="D348" s="45" t="inlineStr">
        <is>
          <t>2015/16</t>
        </is>
      </c>
      <c r="E348" s="1113" t="n">
        <v>11</v>
      </c>
      <c r="F348" s="48" t="n">
        <v>13.49</v>
      </c>
      <c r="G348" s="48" t="n">
        <v>0</v>
      </c>
    </row>
    <row r="349" ht="10.05" customHeight="1" s="1003">
      <c r="A349" s="45" t="inlineStr">
        <is>
          <t>LEGUMINEUSES</t>
        </is>
      </c>
      <c r="B349" s="45" t="inlineStr">
        <is>
          <t>Lentilles</t>
        </is>
      </c>
      <c r="C349" s="1112" t="n">
        <v>2016</v>
      </c>
      <c r="D349" s="45" t="inlineStr">
        <is>
          <t>2015/16</t>
        </is>
      </c>
      <c r="E349" s="1113" t="n">
        <v>4</v>
      </c>
      <c r="F349" s="48" t="n">
        <v>23.16</v>
      </c>
      <c r="G349" s="48" t="n">
        <v>32.718</v>
      </c>
    </row>
    <row r="350" ht="10.05" customHeight="1" s="1003">
      <c r="A350" s="45" t="inlineStr">
        <is>
          <t>LEGUMINEUSES</t>
        </is>
      </c>
      <c r="B350" s="45" t="inlineStr">
        <is>
          <t>Lentilles</t>
        </is>
      </c>
      <c r="C350" s="1112" t="n">
        <v>2016</v>
      </c>
      <c r="D350" s="45" t="inlineStr">
        <is>
          <t>2015/16</t>
        </is>
      </c>
      <c r="E350" s="1113" t="n">
        <v>5</v>
      </c>
      <c r="F350" s="48" t="n">
        <v>24.779</v>
      </c>
      <c r="G350" s="48" t="n">
        <v>25.839</v>
      </c>
    </row>
    <row r="351" ht="10.05" customHeight="1" s="1003">
      <c r="A351" s="45" t="inlineStr">
        <is>
          <t>LEGUMINEUSES</t>
        </is>
      </c>
      <c r="B351" s="45" t="inlineStr">
        <is>
          <t>Lentilles</t>
        </is>
      </c>
      <c r="C351" s="1112" t="n">
        <v>2016</v>
      </c>
      <c r="D351" s="45" t="inlineStr">
        <is>
          <t>2015/16</t>
        </is>
      </c>
      <c r="E351" s="1113" t="n">
        <v>6</v>
      </c>
      <c r="F351" s="48" t="n">
        <v>33.546</v>
      </c>
      <c r="G351" s="48" t="n">
        <v>21.213</v>
      </c>
    </row>
    <row r="352" ht="10.05" customHeight="1" s="1003">
      <c r="A352" s="45" t="inlineStr">
        <is>
          <t>LEGUMINEUSES</t>
        </is>
      </c>
      <c r="B352" s="45" t="inlineStr">
        <is>
          <t>Lentilles</t>
        </is>
      </c>
      <c r="C352" s="1112" t="n">
        <v>2016</v>
      </c>
      <c r="D352" s="45" t="inlineStr">
        <is>
          <t>2016/17</t>
        </is>
      </c>
      <c r="E352" s="1113" t="n">
        <v>7</v>
      </c>
      <c r="F352" s="48" t="n">
        <v>22.773</v>
      </c>
      <c r="G352" s="48" t="n">
        <v>0</v>
      </c>
    </row>
    <row r="353" ht="10.05" customHeight="1" s="1003">
      <c r="A353" s="45" t="inlineStr">
        <is>
          <t>LEGUMINEUSES</t>
        </is>
      </c>
      <c r="B353" s="45" t="inlineStr">
        <is>
          <t>Lentilles</t>
        </is>
      </c>
      <c r="C353" s="1112" t="n">
        <v>2017</v>
      </c>
      <c r="D353" s="45" t="inlineStr">
        <is>
          <t>2016/17</t>
        </is>
      </c>
      <c r="E353" s="1113" t="n">
        <v>6</v>
      </c>
      <c r="F353" s="48" t="n">
        <v>37.63</v>
      </c>
      <c r="G353" s="48" t="n">
        <v>3.259</v>
      </c>
    </row>
    <row r="354" ht="10.05" customHeight="1" s="1003">
      <c r="A354" s="45" t="inlineStr">
        <is>
          <t>LEGUMINEUSES</t>
        </is>
      </c>
      <c r="B354" s="45" t="inlineStr">
        <is>
          <t>Lentilles</t>
        </is>
      </c>
      <c r="C354" s="1112" t="n">
        <v>2017</v>
      </c>
      <c r="D354" s="45" t="inlineStr">
        <is>
          <t>2017/18</t>
        </is>
      </c>
      <c r="E354" s="1113" t="n">
        <v>7</v>
      </c>
      <c r="F354" s="48" t="n">
        <v>0</v>
      </c>
      <c r="G354" s="48" t="n">
        <v>3.259</v>
      </c>
    </row>
    <row r="355" ht="10.05" customHeight="1" s="1003">
      <c r="A355" s="45" t="inlineStr">
        <is>
          <t>LEGUMINEUSES</t>
        </is>
      </c>
      <c r="B355" s="45" t="inlineStr">
        <is>
          <t>Lentilles</t>
        </is>
      </c>
      <c r="C355" s="1112" t="n">
        <v>2017</v>
      </c>
      <c r="D355" s="45" t="inlineStr">
        <is>
          <t>2017/18</t>
        </is>
      </c>
      <c r="E355" s="1113" t="n">
        <v>8</v>
      </c>
      <c r="F355" s="48" t="n">
        <v>0</v>
      </c>
      <c r="G355" s="48" t="n">
        <v>3.259</v>
      </c>
    </row>
    <row r="356" ht="10.05" customHeight="1" s="1003">
      <c r="A356" s="45" t="inlineStr">
        <is>
          <t>LEGUMINEUSES</t>
        </is>
      </c>
      <c r="B356" s="45" t="inlineStr">
        <is>
          <t>Lentilles</t>
        </is>
      </c>
      <c r="C356" s="1112" t="n">
        <v>2017</v>
      </c>
      <c r="D356" s="45" t="inlineStr">
        <is>
          <t>2017/18</t>
        </is>
      </c>
      <c r="E356" s="1113" t="n">
        <v>9</v>
      </c>
      <c r="F356" s="48" t="n">
        <v>0</v>
      </c>
      <c r="G356" s="48" t="n">
        <v>3.259</v>
      </c>
    </row>
    <row r="357" ht="10.05" customHeight="1" s="1003">
      <c r="A357" s="45" t="inlineStr">
        <is>
          <t>LEGUMINEUSES</t>
        </is>
      </c>
      <c r="B357" s="45" t="inlineStr">
        <is>
          <t>Lentilles</t>
        </is>
      </c>
      <c r="C357" s="1112" t="n">
        <v>2017</v>
      </c>
      <c r="D357" s="45" t="inlineStr">
        <is>
          <t>2017/18</t>
        </is>
      </c>
      <c r="E357" s="1113" t="n">
        <v>10</v>
      </c>
      <c r="F357" s="48" t="n">
        <v>0</v>
      </c>
      <c r="G357" s="48" t="n">
        <v>3.259</v>
      </c>
    </row>
    <row r="358" ht="10.05" customHeight="1" s="1003">
      <c r="A358" s="45" t="inlineStr">
        <is>
          <t>LEGUMINEUSES</t>
        </is>
      </c>
      <c r="B358" s="45" t="inlineStr">
        <is>
          <t>Lentilles</t>
        </is>
      </c>
      <c r="C358" s="1112" t="n">
        <v>2017</v>
      </c>
      <c r="D358" s="45" t="inlineStr">
        <is>
          <t>2017/18</t>
        </is>
      </c>
      <c r="E358" s="1113" t="n">
        <v>11</v>
      </c>
      <c r="F358" s="48" t="n">
        <v>0</v>
      </c>
      <c r="G358" s="48" t="n">
        <v>3.259</v>
      </c>
    </row>
    <row r="359" ht="10.05" customHeight="1" s="1003">
      <c r="A359" s="45" t="inlineStr">
        <is>
          <t>LEGUMINEUSES</t>
        </is>
      </c>
      <c r="B359" s="45" t="inlineStr">
        <is>
          <t>Lentilles</t>
        </is>
      </c>
      <c r="C359" s="1112" t="n">
        <v>2017</v>
      </c>
      <c r="D359" s="45" t="inlineStr">
        <is>
          <t>2017/18</t>
        </is>
      </c>
      <c r="E359" s="1113" t="n">
        <v>12</v>
      </c>
      <c r="F359" s="48" t="n">
        <v>0</v>
      </c>
      <c r="G359" s="48" t="n">
        <v>3.259</v>
      </c>
    </row>
    <row r="360" ht="10.05" customHeight="1" s="1003">
      <c r="A360" s="45" t="inlineStr">
        <is>
          <t>LEGUMINEUSES</t>
        </is>
      </c>
      <c r="B360" s="45" t="inlineStr">
        <is>
          <t>Lentilles</t>
        </is>
      </c>
      <c r="C360" s="1112" t="n">
        <v>2018</v>
      </c>
      <c r="D360" s="45" t="inlineStr">
        <is>
          <t>2017/18</t>
        </is>
      </c>
      <c r="E360" s="1113" t="n">
        <v>1</v>
      </c>
      <c r="F360" s="48" t="n">
        <v>0</v>
      </c>
      <c r="G360" s="48" t="n">
        <v>4.479</v>
      </c>
    </row>
    <row r="361" ht="10.05" customHeight="1" s="1003">
      <c r="A361" s="45" t="inlineStr">
        <is>
          <t>LEGUMINEUSES</t>
        </is>
      </c>
      <c r="B361" s="45" t="inlineStr">
        <is>
          <t>Lentilles</t>
        </is>
      </c>
      <c r="C361" s="1112" t="n">
        <v>2018</v>
      </c>
      <c r="D361" s="45" t="inlineStr">
        <is>
          <t>2017/18</t>
        </is>
      </c>
      <c r="E361" s="1113" t="n">
        <v>2</v>
      </c>
      <c r="F361" s="48" t="n">
        <v>0</v>
      </c>
      <c r="G361" s="48" t="n">
        <v>4.479</v>
      </c>
    </row>
    <row r="362" ht="10.05" customHeight="1" s="1003">
      <c r="A362" s="45" t="inlineStr">
        <is>
          <t>LEGUMINEUSES</t>
        </is>
      </c>
      <c r="B362" s="45" t="inlineStr">
        <is>
          <t>Lentilles</t>
        </is>
      </c>
      <c r="C362" s="1112" t="n">
        <v>2018</v>
      </c>
      <c r="D362" s="45" t="inlineStr">
        <is>
          <t>2017/18</t>
        </is>
      </c>
      <c r="E362" s="1113" t="n">
        <v>3</v>
      </c>
      <c r="F362" s="48" t="n">
        <v>0</v>
      </c>
      <c r="G362" s="48" t="n">
        <v>10.619</v>
      </c>
    </row>
    <row r="363" ht="10.05" customHeight="1" s="1003">
      <c r="A363" s="45" t="inlineStr">
        <is>
          <t>LEGUMINEUSES</t>
        </is>
      </c>
      <c r="B363" s="45" t="inlineStr">
        <is>
          <t>Lentilles</t>
        </is>
      </c>
      <c r="C363" s="1112" t="n">
        <v>2018</v>
      </c>
      <c r="D363" s="45" t="inlineStr">
        <is>
          <t>2017/18</t>
        </is>
      </c>
      <c r="E363" s="1113" t="n">
        <v>4</v>
      </c>
      <c r="F363" s="48" t="n">
        <v>0</v>
      </c>
      <c r="G363" s="48" t="n">
        <v>7.619</v>
      </c>
    </row>
    <row r="364" ht="10.05" customHeight="1" s="1003">
      <c r="A364" s="45" t="inlineStr">
        <is>
          <t>LEGUMINEUSES</t>
        </is>
      </c>
      <c r="B364" s="45" t="inlineStr">
        <is>
          <t>Lentilles</t>
        </is>
      </c>
      <c r="C364" s="1112" t="n">
        <v>2018</v>
      </c>
      <c r="D364" s="45" t="inlineStr">
        <is>
          <t>2017/18</t>
        </is>
      </c>
      <c r="E364" s="1113" t="n">
        <v>5</v>
      </c>
      <c r="F364" s="48" t="n">
        <v>0</v>
      </c>
      <c r="G364" s="48" t="n">
        <v>7.619</v>
      </c>
    </row>
    <row r="365" ht="10.05" customHeight="1" s="1003">
      <c r="A365" s="45" t="inlineStr">
        <is>
          <t>LEGUMINEUSES</t>
        </is>
      </c>
      <c r="B365" s="45" t="inlineStr">
        <is>
          <t>Lentilles</t>
        </is>
      </c>
      <c r="C365" s="1112" t="n">
        <v>2018</v>
      </c>
      <c r="D365" s="45" t="inlineStr">
        <is>
          <t>2017/18</t>
        </is>
      </c>
      <c r="E365" s="1113" t="n">
        <v>6</v>
      </c>
      <c r="F365" s="48" t="n">
        <v>29.44</v>
      </c>
      <c r="G365" s="48" t="n">
        <v>62.539</v>
      </c>
    </row>
    <row r="366" ht="10.05" customHeight="1" s="1003">
      <c r="A366" s="45" t="inlineStr">
        <is>
          <t>LEGUMINEUSES</t>
        </is>
      </c>
      <c r="B366" s="45" t="inlineStr">
        <is>
          <t>Lentilles</t>
        </is>
      </c>
      <c r="C366" s="1112" t="n">
        <v>2018</v>
      </c>
      <c r="D366" s="45" t="inlineStr">
        <is>
          <t>2018/19</t>
        </is>
      </c>
      <c r="E366" s="1113" t="n">
        <v>7</v>
      </c>
      <c r="F366" s="48" t="n">
        <v>74.387</v>
      </c>
      <c r="G366" s="48" t="n">
        <v>73.432</v>
      </c>
    </row>
    <row r="367" ht="10.05" customHeight="1" s="1003">
      <c r="A367" s="45" t="inlineStr">
        <is>
          <t>LEGUMINEUSES</t>
        </is>
      </c>
      <c r="B367" s="45" t="inlineStr">
        <is>
          <t>Lentilles</t>
        </is>
      </c>
      <c r="C367" s="1112" t="n">
        <v>2018</v>
      </c>
      <c r="D367" s="45" t="inlineStr">
        <is>
          <t>2018/19</t>
        </is>
      </c>
      <c r="E367" s="1113" t="n">
        <v>8</v>
      </c>
      <c r="F367" s="48" t="n">
        <v>65.328</v>
      </c>
      <c r="G367" s="48" t="n">
        <v>73.048</v>
      </c>
    </row>
    <row r="368" ht="10.05" customHeight="1" s="1003">
      <c r="A368" s="45" t="inlineStr">
        <is>
          <t>LEGUMINEUSES</t>
        </is>
      </c>
      <c r="B368" s="45" t="inlineStr">
        <is>
          <t>Lentilles</t>
        </is>
      </c>
      <c r="C368" s="1112" t="n">
        <v>2018</v>
      </c>
      <c r="D368" s="45" t="inlineStr">
        <is>
          <t>2018/19</t>
        </is>
      </c>
      <c r="E368" s="1113" t="n">
        <v>9</v>
      </c>
      <c r="F368" s="48" t="n">
        <v>73.908</v>
      </c>
      <c r="G368" s="48" t="n">
        <v>0</v>
      </c>
    </row>
    <row r="369" ht="10.05" customHeight="1" s="1003">
      <c r="A369" s="45" t="inlineStr">
        <is>
          <t>LEGUMINEUSES</t>
        </is>
      </c>
      <c r="B369" s="45" t="inlineStr">
        <is>
          <t>Lupin</t>
        </is>
      </c>
      <c r="C369" s="1112" t="n">
        <v>2000</v>
      </c>
      <c r="D369" s="45" t="inlineStr">
        <is>
          <t>2000/01</t>
        </is>
      </c>
      <c r="E369" s="1113" t="n">
        <v>7</v>
      </c>
      <c r="F369" s="48" t="n">
        <v>11.2</v>
      </c>
      <c r="G369" s="48" t="n">
        <v>1.8</v>
      </c>
    </row>
    <row r="370" ht="10.05" customHeight="1" s="1003">
      <c r="A370" s="45" t="inlineStr">
        <is>
          <t>LEGUMINEUSES</t>
        </is>
      </c>
      <c r="B370" s="45" t="inlineStr">
        <is>
          <t>Lupin</t>
        </is>
      </c>
      <c r="C370" s="1112" t="n">
        <v>2000</v>
      </c>
      <c r="D370" s="45" t="inlineStr">
        <is>
          <t>2000/01</t>
        </is>
      </c>
      <c r="E370" s="1113" t="n">
        <v>8</v>
      </c>
      <c r="F370" s="48" t="n">
        <v>0</v>
      </c>
      <c r="G370" s="48" t="n">
        <v>4.8</v>
      </c>
    </row>
    <row r="371" ht="10.05" customHeight="1" s="1003">
      <c r="A371" s="45" t="inlineStr">
        <is>
          <t>LEGUMINEUSES</t>
        </is>
      </c>
      <c r="B371" s="45" t="inlineStr">
        <is>
          <t>Lupin</t>
        </is>
      </c>
      <c r="C371" s="1112" t="n">
        <v>2000</v>
      </c>
      <c r="D371" s="45" t="inlineStr">
        <is>
          <t>2000/01</t>
        </is>
      </c>
      <c r="E371" s="1113" t="n">
        <v>9</v>
      </c>
      <c r="F371" s="48" t="n">
        <v>0</v>
      </c>
      <c r="G371" s="48" t="n">
        <v>34.9</v>
      </c>
    </row>
    <row r="372" ht="10.05" customHeight="1" s="1003">
      <c r="A372" s="45" t="inlineStr">
        <is>
          <t>LEGUMINEUSES</t>
        </is>
      </c>
      <c r="B372" s="45" t="inlineStr">
        <is>
          <t>Lupin</t>
        </is>
      </c>
      <c r="C372" s="1112" t="n">
        <v>2000</v>
      </c>
      <c r="D372" s="45" t="inlineStr">
        <is>
          <t>2000/01</t>
        </is>
      </c>
      <c r="E372" s="1113" t="n">
        <v>10</v>
      </c>
      <c r="F372" s="48" t="n">
        <v>19.5</v>
      </c>
      <c r="G372" s="48" t="n">
        <v>35</v>
      </c>
    </row>
    <row r="373" ht="10.05" customHeight="1" s="1003">
      <c r="A373" s="45" t="inlineStr">
        <is>
          <t>LEGUMINEUSES</t>
        </is>
      </c>
      <c r="B373" s="45" t="inlineStr">
        <is>
          <t>Lupin</t>
        </is>
      </c>
      <c r="C373" s="1112" t="n">
        <v>2000</v>
      </c>
      <c r="D373" s="45" t="inlineStr">
        <is>
          <t>2000/01</t>
        </is>
      </c>
      <c r="E373" s="1113" t="n">
        <v>11</v>
      </c>
      <c r="F373" s="48" t="n">
        <v>44.3</v>
      </c>
      <c r="G373" s="48" t="n">
        <v>54.6</v>
      </c>
    </row>
    <row r="374" ht="10.05" customHeight="1" s="1003">
      <c r="A374" s="45" t="inlineStr">
        <is>
          <t>LEGUMINEUSES</t>
        </is>
      </c>
      <c r="B374" s="45" t="inlineStr">
        <is>
          <t>Lupin</t>
        </is>
      </c>
      <c r="C374" s="1112" t="n">
        <v>2000</v>
      </c>
      <c r="D374" s="45" t="inlineStr">
        <is>
          <t>2000/01</t>
        </is>
      </c>
      <c r="E374" s="1113" t="n">
        <v>12</v>
      </c>
      <c r="F374" s="48" t="n">
        <v>59.5</v>
      </c>
      <c r="G374" s="48" t="n">
        <v>49.1</v>
      </c>
    </row>
    <row r="375" ht="10.05" customHeight="1" s="1003">
      <c r="A375" s="45" t="inlineStr">
        <is>
          <t>LEGUMINEUSES</t>
        </is>
      </c>
      <c r="B375" s="45" t="inlineStr">
        <is>
          <t>Lupin</t>
        </is>
      </c>
      <c r="C375" s="1112" t="n">
        <v>2001</v>
      </c>
      <c r="D375" s="45" t="inlineStr">
        <is>
          <t>2000/01</t>
        </is>
      </c>
      <c r="E375" s="1113" t="n">
        <v>1</v>
      </c>
      <c r="F375" s="48" t="n">
        <v>75.09999999999999</v>
      </c>
      <c r="G375" s="48" t="n">
        <v>14.5</v>
      </c>
    </row>
    <row r="376" ht="10.05" customHeight="1" s="1003">
      <c r="A376" s="45" t="inlineStr">
        <is>
          <t>LEGUMINEUSES</t>
        </is>
      </c>
      <c r="B376" s="45" t="inlineStr">
        <is>
          <t>Lupin</t>
        </is>
      </c>
      <c r="C376" s="1112" t="n">
        <v>2001</v>
      </c>
      <c r="D376" s="45" t="inlineStr">
        <is>
          <t>2000/01</t>
        </is>
      </c>
      <c r="E376" s="1113" t="n">
        <v>2</v>
      </c>
      <c r="F376" s="48" t="n">
        <v>49.8</v>
      </c>
      <c r="G376" s="48" t="n">
        <v>23.4</v>
      </c>
    </row>
    <row r="377" ht="10.05" customHeight="1" s="1003">
      <c r="A377" s="45" t="inlineStr">
        <is>
          <t>LEGUMINEUSES</t>
        </is>
      </c>
      <c r="B377" s="45" t="inlineStr">
        <is>
          <t>Lupin</t>
        </is>
      </c>
      <c r="C377" s="1112" t="n">
        <v>2001</v>
      </c>
      <c r="D377" s="45" t="inlineStr">
        <is>
          <t>2000/01</t>
        </is>
      </c>
      <c r="E377" s="1113" t="n">
        <v>3</v>
      </c>
      <c r="F377" s="48" t="n">
        <v>32</v>
      </c>
      <c r="G377" s="48" t="n">
        <v>100</v>
      </c>
    </row>
    <row r="378" ht="10.05" customHeight="1" s="1003">
      <c r="A378" s="45" t="inlineStr">
        <is>
          <t>LEGUMINEUSES</t>
        </is>
      </c>
      <c r="B378" s="45" t="inlineStr">
        <is>
          <t>Lupin</t>
        </is>
      </c>
      <c r="C378" s="1112" t="n">
        <v>2001</v>
      </c>
      <c r="D378" s="45" t="inlineStr">
        <is>
          <t>2000/01</t>
        </is>
      </c>
      <c r="E378" s="1113" t="n">
        <v>4</v>
      </c>
      <c r="F378" s="48" t="n">
        <v>49</v>
      </c>
      <c r="G378" s="48" t="n">
        <v>97.2</v>
      </c>
    </row>
    <row r="379" ht="10.05" customHeight="1" s="1003">
      <c r="A379" s="45" t="inlineStr">
        <is>
          <t>LEGUMINEUSES</t>
        </is>
      </c>
      <c r="B379" s="45" t="inlineStr">
        <is>
          <t>Lupin</t>
        </is>
      </c>
      <c r="C379" s="1112" t="n">
        <v>2001</v>
      </c>
      <c r="D379" s="45" t="inlineStr">
        <is>
          <t>2000/01</t>
        </is>
      </c>
      <c r="E379" s="1113" t="n">
        <v>5</v>
      </c>
      <c r="F379" s="48" t="n">
        <v>66.90000000000001</v>
      </c>
      <c r="G379" s="48" t="n">
        <v>116.6</v>
      </c>
    </row>
    <row r="380" ht="10.05" customHeight="1" s="1003">
      <c r="A380" s="45" t="inlineStr">
        <is>
          <t>LEGUMINEUSES</t>
        </is>
      </c>
      <c r="B380" s="45" t="inlineStr">
        <is>
          <t>Lupin</t>
        </is>
      </c>
      <c r="C380" s="1112" t="n">
        <v>2001</v>
      </c>
      <c r="D380" s="45" t="inlineStr">
        <is>
          <t>2000/01</t>
        </is>
      </c>
      <c r="E380" s="1113" t="n">
        <v>6</v>
      </c>
      <c r="F380" s="48" t="n">
        <v>57.8</v>
      </c>
      <c r="G380" s="48" t="n">
        <v>77.7</v>
      </c>
    </row>
    <row r="381" ht="10.05" customHeight="1" s="1003">
      <c r="A381" s="45" t="inlineStr">
        <is>
          <t>LEGUMINEUSES</t>
        </is>
      </c>
      <c r="B381" s="45" t="inlineStr">
        <is>
          <t>Lupin</t>
        </is>
      </c>
      <c r="C381" s="1112" t="n">
        <v>2001</v>
      </c>
      <c r="D381" s="45" t="inlineStr">
        <is>
          <t>2001/02</t>
        </is>
      </c>
      <c r="E381" s="1113" t="n">
        <v>7</v>
      </c>
      <c r="F381" s="48" t="n">
        <v>53.3</v>
      </c>
      <c r="G381" s="48" t="n">
        <v>86.40000000000001</v>
      </c>
    </row>
    <row r="382" ht="10.05" customHeight="1" s="1003">
      <c r="A382" s="45" t="inlineStr">
        <is>
          <t>LEGUMINEUSES</t>
        </is>
      </c>
      <c r="B382" s="45" t="inlineStr">
        <is>
          <t>Lupin</t>
        </is>
      </c>
      <c r="C382" s="1112" t="n">
        <v>2001</v>
      </c>
      <c r="D382" s="45" t="inlineStr">
        <is>
          <t>2001/02</t>
        </is>
      </c>
      <c r="E382" s="1113" t="n">
        <v>8</v>
      </c>
      <c r="F382" s="48" t="n">
        <v>73.90000000000001</v>
      </c>
      <c r="G382" s="48" t="n">
        <v>36.1</v>
      </c>
    </row>
    <row r="383" ht="10.05" customHeight="1" s="1003">
      <c r="A383" s="45" t="inlineStr">
        <is>
          <t>LEGUMINEUSES</t>
        </is>
      </c>
      <c r="B383" s="45" t="inlineStr">
        <is>
          <t>Lupin</t>
        </is>
      </c>
      <c r="C383" s="1112" t="n">
        <v>2001</v>
      </c>
      <c r="D383" s="45" t="inlineStr">
        <is>
          <t>2001/02</t>
        </is>
      </c>
      <c r="E383" s="1113" t="n">
        <v>9</v>
      </c>
      <c r="F383" s="48" t="n">
        <v>63.9</v>
      </c>
      <c r="G383" s="48" t="n">
        <v>61.5</v>
      </c>
    </row>
    <row r="384" ht="10.05" customHeight="1" s="1003">
      <c r="A384" s="45" t="inlineStr">
        <is>
          <t>LEGUMINEUSES</t>
        </is>
      </c>
      <c r="B384" s="45" t="inlineStr">
        <is>
          <t>Lupin</t>
        </is>
      </c>
      <c r="C384" s="1112" t="n">
        <v>2001</v>
      </c>
      <c r="D384" s="45" t="inlineStr">
        <is>
          <t>2001/02</t>
        </is>
      </c>
      <c r="E384" s="1113" t="n">
        <v>10</v>
      </c>
      <c r="F384" s="48" t="n">
        <v>76.7</v>
      </c>
      <c r="G384" s="48" t="n">
        <v>62.6</v>
      </c>
    </row>
    <row r="385" ht="10.05" customHeight="1" s="1003">
      <c r="A385" s="45" t="inlineStr">
        <is>
          <t>LEGUMINEUSES</t>
        </is>
      </c>
      <c r="B385" s="45" t="inlineStr">
        <is>
          <t>Lupin</t>
        </is>
      </c>
      <c r="C385" s="1112" t="n">
        <v>2001</v>
      </c>
      <c r="D385" s="45" t="inlineStr">
        <is>
          <t>2001/02</t>
        </is>
      </c>
      <c r="E385" s="1113" t="n">
        <v>11</v>
      </c>
      <c r="F385" s="48" t="n">
        <v>88.8</v>
      </c>
      <c r="G385" s="48" t="n">
        <v>58.8</v>
      </c>
    </row>
    <row r="386" ht="10.05" customHeight="1" s="1003">
      <c r="A386" s="45" t="inlineStr">
        <is>
          <t>LEGUMINEUSES</t>
        </is>
      </c>
      <c r="B386" s="45" t="inlineStr">
        <is>
          <t>Lupin</t>
        </is>
      </c>
      <c r="C386" s="1112" t="n">
        <v>2001</v>
      </c>
      <c r="D386" s="45" t="inlineStr">
        <is>
          <t>2001/02</t>
        </is>
      </c>
      <c r="E386" s="1113" t="n">
        <v>12</v>
      </c>
      <c r="F386" s="48" t="n">
        <v>65.5</v>
      </c>
      <c r="G386" s="48" t="n">
        <v>70.40000000000001</v>
      </c>
    </row>
    <row r="387" ht="10.05" customHeight="1" s="1003">
      <c r="A387" s="45" t="inlineStr">
        <is>
          <t>LEGUMINEUSES</t>
        </is>
      </c>
      <c r="B387" s="45" t="inlineStr">
        <is>
          <t>Lupin</t>
        </is>
      </c>
      <c r="C387" s="1112" t="n">
        <v>2002</v>
      </c>
      <c r="D387" s="45" t="inlineStr">
        <is>
          <t>2001/02</t>
        </is>
      </c>
      <c r="E387" s="1113" t="n">
        <v>1</v>
      </c>
      <c r="F387" s="48" t="n">
        <v>74.3</v>
      </c>
      <c r="G387" s="48" t="n">
        <v>47.2</v>
      </c>
    </row>
    <row r="388" ht="10.05" customHeight="1" s="1003">
      <c r="A388" s="45" t="inlineStr">
        <is>
          <t>LEGUMINEUSES</t>
        </is>
      </c>
      <c r="B388" s="45" t="inlineStr">
        <is>
          <t>Lupin</t>
        </is>
      </c>
      <c r="C388" s="1112" t="n">
        <v>2002</v>
      </c>
      <c r="D388" s="45" t="inlineStr">
        <is>
          <t>2001/02</t>
        </is>
      </c>
      <c r="E388" s="1113" t="n">
        <v>2</v>
      </c>
      <c r="F388" s="48" t="n">
        <v>50</v>
      </c>
      <c r="G388" s="48" t="n">
        <v>64.40000000000001</v>
      </c>
    </row>
    <row r="389" ht="10.05" customHeight="1" s="1003">
      <c r="A389" s="45" t="inlineStr">
        <is>
          <t>LEGUMINEUSES</t>
        </is>
      </c>
      <c r="B389" s="45" t="inlineStr">
        <is>
          <t>Lupin</t>
        </is>
      </c>
      <c r="C389" s="1112" t="n">
        <v>2002</v>
      </c>
      <c r="D389" s="45" t="inlineStr">
        <is>
          <t>2001/02</t>
        </is>
      </c>
      <c r="E389" s="1113" t="n">
        <v>3</v>
      </c>
      <c r="F389" s="48" t="n">
        <v>22.9</v>
      </c>
      <c r="G389" s="48" t="n">
        <v>63.9</v>
      </c>
    </row>
    <row r="390" ht="10.05" customHeight="1" s="1003">
      <c r="A390" s="45" t="inlineStr">
        <is>
          <t>LEGUMINEUSES</t>
        </is>
      </c>
      <c r="B390" s="45" t="inlineStr">
        <is>
          <t>Lupin</t>
        </is>
      </c>
      <c r="C390" s="1112" t="n">
        <v>2002</v>
      </c>
      <c r="D390" s="45" t="inlineStr">
        <is>
          <t>2001/02</t>
        </is>
      </c>
      <c r="E390" s="1113" t="n">
        <v>4</v>
      </c>
      <c r="F390" s="48" t="n">
        <v>42.3</v>
      </c>
      <c r="G390" s="48" t="n">
        <v>60.6</v>
      </c>
    </row>
    <row r="391" ht="10.05" customHeight="1" s="1003">
      <c r="A391" s="45" t="inlineStr">
        <is>
          <t>LEGUMINEUSES</t>
        </is>
      </c>
      <c r="B391" s="45" t="inlineStr">
        <is>
          <t>Lupin</t>
        </is>
      </c>
      <c r="C391" s="1112" t="n">
        <v>2002</v>
      </c>
      <c r="D391" s="45" t="inlineStr">
        <is>
          <t>2001/02</t>
        </is>
      </c>
      <c r="E391" s="1113" t="n">
        <v>5</v>
      </c>
      <c r="F391" s="48" t="n">
        <v>68</v>
      </c>
      <c r="G391" s="48" t="n">
        <v>81.40000000000001</v>
      </c>
    </row>
    <row r="392" ht="10.05" customHeight="1" s="1003">
      <c r="A392" s="45" t="inlineStr">
        <is>
          <t>LEGUMINEUSES</t>
        </is>
      </c>
      <c r="B392" s="45" t="inlineStr">
        <is>
          <t>Lupin</t>
        </is>
      </c>
      <c r="C392" s="1112" t="n">
        <v>2002</v>
      </c>
      <c r="D392" s="45" t="inlineStr">
        <is>
          <t>2001/02</t>
        </is>
      </c>
      <c r="E392" s="1113" t="n">
        <v>6</v>
      </c>
      <c r="F392" s="48" t="n">
        <v>146.7</v>
      </c>
      <c r="G392" s="48" t="n">
        <v>92.3</v>
      </c>
    </row>
    <row r="393" ht="10.05" customHeight="1" s="1003">
      <c r="A393" s="45" t="inlineStr">
        <is>
          <t>LEGUMINEUSES</t>
        </is>
      </c>
      <c r="B393" s="45" t="inlineStr">
        <is>
          <t>Lupin</t>
        </is>
      </c>
      <c r="C393" s="1112" t="n">
        <v>2002</v>
      </c>
      <c r="D393" s="45" t="inlineStr">
        <is>
          <t>2002/03</t>
        </is>
      </c>
      <c r="E393" s="1113" t="n">
        <v>7</v>
      </c>
      <c r="F393" s="48" t="n">
        <v>18.9</v>
      </c>
      <c r="G393" s="48" t="n">
        <v>51.5</v>
      </c>
    </row>
    <row r="394" ht="10.05" customHeight="1" s="1003">
      <c r="A394" s="45" t="inlineStr">
        <is>
          <t>LEGUMINEUSES</t>
        </is>
      </c>
      <c r="B394" s="45" t="inlineStr">
        <is>
          <t>Lupin</t>
        </is>
      </c>
      <c r="C394" s="1112" t="n">
        <v>2002</v>
      </c>
      <c r="D394" s="45" t="inlineStr">
        <is>
          <t>2002/03</t>
        </is>
      </c>
      <c r="E394" s="1113" t="n">
        <v>8</v>
      </c>
      <c r="F394" s="48" t="n">
        <v>20.4</v>
      </c>
      <c r="G394" s="48" t="n">
        <v>33.3</v>
      </c>
    </row>
    <row r="395" ht="10.05" customHeight="1" s="1003">
      <c r="A395" s="45" t="inlineStr">
        <is>
          <t>LEGUMINEUSES</t>
        </is>
      </c>
      <c r="B395" s="45" t="inlineStr">
        <is>
          <t>Lupin</t>
        </is>
      </c>
      <c r="C395" s="1112" t="n">
        <v>2002</v>
      </c>
      <c r="D395" s="45" t="inlineStr">
        <is>
          <t>2002/03</t>
        </is>
      </c>
      <c r="E395" s="1113" t="n">
        <v>9</v>
      </c>
      <c r="F395" s="48" t="n">
        <v>18.2</v>
      </c>
      <c r="G395" s="48" t="n">
        <v>59</v>
      </c>
    </row>
    <row r="396" ht="10.05" customHeight="1" s="1003">
      <c r="A396" s="45" t="inlineStr">
        <is>
          <t>LEGUMINEUSES</t>
        </is>
      </c>
      <c r="B396" s="45" t="inlineStr">
        <is>
          <t>Lupin</t>
        </is>
      </c>
      <c r="C396" s="1112" t="n">
        <v>2002</v>
      </c>
      <c r="D396" s="45" t="inlineStr">
        <is>
          <t>2002/03</t>
        </is>
      </c>
      <c r="E396" s="1113" t="n">
        <v>10</v>
      </c>
      <c r="F396" s="48" t="n">
        <v>31.6</v>
      </c>
      <c r="G396" s="48" t="n">
        <v>78.8</v>
      </c>
    </row>
    <row r="397" ht="10.05" customHeight="1" s="1003">
      <c r="A397" s="45" t="inlineStr">
        <is>
          <t>LEGUMINEUSES</t>
        </is>
      </c>
      <c r="B397" s="45" t="inlineStr">
        <is>
          <t>Lupin</t>
        </is>
      </c>
      <c r="C397" s="1112" t="n">
        <v>2002</v>
      </c>
      <c r="D397" s="45" t="inlineStr">
        <is>
          <t>2002/03</t>
        </is>
      </c>
      <c r="E397" s="1113" t="n">
        <v>11</v>
      </c>
      <c r="F397" s="48" t="n">
        <v>39.4</v>
      </c>
      <c r="G397" s="48" t="n">
        <v>83.40000000000001</v>
      </c>
    </row>
    <row r="398" ht="10.05" customHeight="1" s="1003">
      <c r="A398" s="45" t="inlineStr">
        <is>
          <t>LEGUMINEUSES</t>
        </is>
      </c>
      <c r="B398" s="45" t="inlineStr">
        <is>
          <t>Lupin</t>
        </is>
      </c>
      <c r="C398" s="1112" t="n">
        <v>2002</v>
      </c>
      <c r="D398" s="45" t="inlineStr">
        <is>
          <t>2002/03</t>
        </is>
      </c>
      <c r="E398" s="1113" t="n">
        <v>12</v>
      </c>
      <c r="F398" s="48" t="n">
        <v>42.9</v>
      </c>
      <c r="G398" s="48" t="n">
        <v>81.40000000000001</v>
      </c>
    </row>
    <row r="399" ht="10.05" customHeight="1" s="1003">
      <c r="A399" s="45" t="inlineStr">
        <is>
          <t>LEGUMINEUSES</t>
        </is>
      </c>
      <c r="B399" s="45" t="inlineStr">
        <is>
          <t>Lupin</t>
        </is>
      </c>
      <c r="C399" s="1112" t="n">
        <v>2003</v>
      </c>
      <c r="D399" s="45" t="inlineStr">
        <is>
          <t>2002/03</t>
        </is>
      </c>
      <c r="E399" s="1113" t="n">
        <v>1</v>
      </c>
      <c r="F399" s="48" t="n">
        <v>46</v>
      </c>
      <c r="G399" s="48" t="n">
        <v>55.2</v>
      </c>
    </row>
    <row r="400" ht="10.05" customHeight="1" s="1003">
      <c r="A400" s="45" t="inlineStr">
        <is>
          <t>LEGUMINEUSES</t>
        </is>
      </c>
      <c r="B400" s="45" t="inlineStr">
        <is>
          <t>Lupin</t>
        </is>
      </c>
      <c r="C400" s="1112" t="n">
        <v>2003</v>
      </c>
      <c r="D400" s="45" t="inlineStr">
        <is>
          <t>2002/03</t>
        </is>
      </c>
      <c r="E400" s="1113" t="n">
        <v>2</v>
      </c>
      <c r="F400" s="48" t="n">
        <v>27.3</v>
      </c>
      <c r="G400" s="48" t="n">
        <v>71</v>
      </c>
    </row>
    <row r="401" ht="10.05" customHeight="1" s="1003">
      <c r="A401" s="45" t="inlineStr">
        <is>
          <t>LEGUMINEUSES</t>
        </is>
      </c>
      <c r="B401" s="45" t="inlineStr">
        <is>
          <t>Lupin</t>
        </is>
      </c>
      <c r="C401" s="1112" t="n">
        <v>2003</v>
      </c>
      <c r="D401" s="45" t="inlineStr">
        <is>
          <t>2002/03</t>
        </is>
      </c>
      <c r="E401" s="1113" t="n">
        <v>3</v>
      </c>
      <c r="F401" s="48" t="n">
        <v>23.4</v>
      </c>
      <c r="G401" s="48" t="n">
        <v>56.6</v>
      </c>
    </row>
    <row r="402" ht="10.05" customHeight="1" s="1003">
      <c r="A402" s="45" t="inlineStr">
        <is>
          <t>LEGUMINEUSES</t>
        </is>
      </c>
      <c r="B402" s="45" t="inlineStr">
        <is>
          <t>Lupin</t>
        </is>
      </c>
      <c r="C402" s="1112" t="n">
        <v>2003</v>
      </c>
      <c r="D402" s="45" t="inlineStr">
        <is>
          <t>2002/03</t>
        </is>
      </c>
      <c r="E402" s="1113" t="n">
        <v>4</v>
      </c>
      <c r="F402" s="48" t="n">
        <v>32.1</v>
      </c>
      <c r="G402" s="48" t="n">
        <v>54.8</v>
      </c>
    </row>
    <row r="403" ht="10.05" customHeight="1" s="1003">
      <c r="A403" s="45" t="inlineStr">
        <is>
          <t>LEGUMINEUSES</t>
        </is>
      </c>
      <c r="B403" s="45" t="inlineStr">
        <is>
          <t>Lupin</t>
        </is>
      </c>
      <c r="C403" s="1112" t="n">
        <v>2003</v>
      </c>
      <c r="D403" s="45" t="inlineStr">
        <is>
          <t>2002/03</t>
        </is>
      </c>
      <c r="E403" s="1113" t="n">
        <v>5</v>
      </c>
      <c r="F403" s="48" t="n">
        <v>51.1</v>
      </c>
      <c r="G403" s="48" t="n">
        <v>65.7</v>
      </c>
    </row>
    <row r="404" ht="10.05" customHeight="1" s="1003">
      <c r="A404" s="45" t="inlineStr">
        <is>
          <t>LEGUMINEUSES</t>
        </is>
      </c>
      <c r="B404" s="45" t="inlineStr">
        <is>
          <t>Lupin</t>
        </is>
      </c>
      <c r="C404" s="1112" t="n">
        <v>2003</v>
      </c>
      <c r="D404" s="45" t="inlineStr">
        <is>
          <t>2002/03</t>
        </is>
      </c>
      <c r="E404" s="1113" t="n">
        <v>6</v>
      </c>
      <c r="F404" s="48" t="n">
        <v>49.9</v>
      </c>
      <c r="G404" s="48" t="n">
        <v>45.9</v>
      </c>
    </row>
    <row r="405" ht="10.05" customHeight="1" s="1003">
      <c r="A405" s="45" t="inlineStr">
        <is>
          <t>LEGUMINEUSES</t>
        </is>
      </c>
      <c r="B405" s="45" t="inlineStr">
        <is>
          <t>Lupin</t>
        </is>
      </c>
      <c r="C405" s="1112" t="n">
        <v>2003</v>
      </c>
      <c r="D405" s="45" t="inlineStr">
        <is>
          <t>2003/04</t>
        </is>
      </c>
      <c r="E405" s="1113" t="n">
        <v>7</v>
      </c>
      <c r="F405" s="48" t="n">
        <v>63</v>
      </c>
      <c r="G405" s="48" t="n">
        <v>42.8</v>
      </c>
    </row>
    <row r="406" ht="10.05" customHeight="1" s="1003">
      <c r="A406" s="45" t="inlineStr">
        <is>
          <t>LEGUMINEUSES</t>
        </is>
      </c>
      <c r="B406" s="45" t="inlineStr">
        <is>
          <t>Lupin</t>
        </is>
      </c>
      <c r="C406" s="1112" t="n">
        <v>2003</v>
      </c>
      <c r="D406" s="45" t="inlineStr">
        <is>
          <t>2003/04</t>
        </is>
      </c>
      <c r="E406" s="1113" t="n">
        <v>8</v>
      </c>
      <c r="F406" s="48" t="n">
        <v>47.6</v>
      </c>
      <c r="G406" s="48" t="n">
        <v>35.8</v>
      </c>
    </row>
    <row r="407" ht="10.05" customHeight="1" s="1003">
      <c r="A407" s="45" t="inlineStr">
        <is>
          <t>LEGUMINEUSES</t>
        </is>
      </c>
      <c r="B407" s="45" t="inlineStr">
        <is>
          <t>Lupin</t>
        </is>
      </c>
      <c r="C407" s="1112" t="n">
        <v>2003</v>
      </c>
      <c r="D407" s="45" t="inlineStr">
        <is>
          <t>2003/04</t>
        </is>
      </c>
      <c r="E407" s="1113" t="n">
        <v>9</v>
      </c>
      <c r="F407" s="48" t="n">
        <v>67.59999999999999</v>
      </c>
      <c r="G407" s="48" t="n">
        <v>128.2</v>
      </c>
    </row>
    <row r="408" ht="10.05" customHeight="1" s="1003">
      <c r="A408" s="45" t="inlineStr">
        <is>
          <t>LEGUMINEUSES</t>
        </is>
      </c>
      <c r="B408" s="45" t="inlineStr">
        <is>
          <t>Lupin</t>
        </is>
      </c>
      <c r="C408" s="1112" t="n">
        <v>2003</v>
      </c>
      <c r="D408" s="45" t="inlineStr">
        <is>
          <t>2003/04</t>
        </is>
      </c>
      <c r="E408" s="1113" t="n">
        <v>10</v>
      </c>
      <c r="F408" s="48" t="n">
        <v>53.1</v>
      </c>
      <c r="G408" s="48" t="n">
        <v>109.6</v>
      </c>
    </row>
    <row r="409" ht="10.05" customHeight="1" s="1003">
      <c r="A409" s="45" t="inlineStr">
        <is>
          <t>LEGUMINEUSES</t>
        </is>
      </c>
      <c r="B409" s="45" t="inlineStr">
        <is>
          <t>Lupin</t>
        </is>
      </c>
      <c r="C409" s="1112" t="n">
        <v>2003</v>
      </c>
      <c r="D409" s="45" t="inlineStr">
        <is>
          <t>2003/04</t>
        </is>
      </c>
      <c r="E409" s="1113" t="n">
        <v>11</v>
      </c>
      <c r="F409" s="48" t="n">
        <v>43.1</v>
      </c>
      <c r="G409" s="48" t="n">
        <v>104.1</v>
      </c>
    </row>
    <row r="410" ht="10.05" customHeight="1" s="1003">
      <c r="A410" s="45" t="inlineStr">
        <is>
          <t>LEGUMINEUSES</t>
        </is>
      </c>
      <c r="B410" s="45" t="inlineStr">
        <is>
          <t>Lupin</t>
        </is>
      </c>
      <c r="C410" s="1112" t="n">
        <v>2003</v>
      </c>
      <c r="D410" s="45" t="inlineStr">
        <is>
          <t>2003/04</t>
        </is>
      </c>
      <c r="E410" s="1113" t="n">
        <v>12</v>
      </c>
      <c r="F410" s="48" t="n">
        <v>32.8</v>
      </c>
      <c r="G410" s="48" t="n">
        <v>80.90000000000001</v>
      </c>
    </row>
    <row r="411" ht="10.05" customHeight="1" s="1003">
      <c r="A411" s="45" t="inlineStr">
        <is>
          <t>LEGUMINEUSES</t>
        </is>
      </c>
      <c r="B411" s="45" t="inlineStr">
        <is>
          <t>Lupin</t>
        </is>
      </c>
      <c r="C411" s="1112" t="n">
        <v>2004</v>
      </c>
      <c r="D411" s="45" t="inlineStr">
        <is>
          <t>2003/04</t>
        </is>
      </c>
      <c r="E411" s="1113" t="n">
        <v>1</v>
      </c>
      <c r="F411" s="48" t="n">
        <v>25.7</v>
      </c>
      <c r="G411" s="48" t="n">
        <v>68.2</v>
      </c>
    </row>
    <row r="412" ht="10.05" customHeight="1" s="1003">
      <c r="A412" s="45" t="inlineStr">
        <is>
          <t>LEGUMINEUSES</t>
        </is>
      </c>
      <c r="B412" s="45" t="inlineStr">
        <is>
          <t>Lupin</t>
        </is>
      </c>
      <c r="C412" s="1112" t="n">
        <v>2004</v>
      </c>
      <c r="D412" s="45" t="inlineStr">
        <is>
          <t>2003/04</t>
        </is>
      </c>
      <c r="E412" s="1113" t="n">
        <v>2</v>
      </c>
      <c r="F412" s="48" t="n">
        <v>9.4</v>
      </c>
      <c r="G412" s="48" t="n">
        <v>122.2</v>
      </c>
    </row>
    <row r="413" ht="10.05" customHeight="1" s="1003">
      <c r="A413" s="45" t="inlineStr">
        <is>
          <t>LEGUMINEUSES</t>
        </is>
      </c>
      <c r="B413" s="45" t="inlineStr">
        <is>
          <t>Lupin</t>
        </is>
      </c>
      <c r="C413" s="1112" t="n">
        <v>2004</v>
      </c>
      <c r="D413" s="45" t="inlineStr">
        <is>
          <t>2003/04</t>
        </is>
      </c>
      <c r="E413" s="1113" t="n">
        <v>3</v>
      </c>
      <c r="F413" s="48" t="n">
        <v>18.2</v>
      </c>
      <c r="G413" s="48" t="n">
        <v>132.6</v>
      </c>
    </row>
    <row r="414" ht="10.05" customHeight="1" s="1003">
      <c r="A414" s="45" t="inlineStr">
        <is>
          <t>LEGUMINEUSES</t>
        </is>
      </c>
      <c r="B414" s="45" t="inlineStr">
        <is>
          <t>Lupin</t>
        </is>
      </c>
      <c r="C414" s="1112" t="n">
        <v>2004</v>
      </c>
      <c r="D414" s="45" t="inlineStr">
        <is>
          <t>2003/04</t>
        </is>
      </c>
      <c r="E414" s="1113" t="n">
        <v>4</v>
      </c>
      <c r="F414" s="48" t="n">
        <v>17.2</v>
      </c>
      <c r="G414" s="48" t="n">
        <v>115.7</v>
      </c>
    </row>
    <row r="415" ht="10.05" customHeight="1" s="1003">
      <c r="A415" s="45" t="inlineStr">
        <is>
          <t>LEGUMINEUSES</t>
        </is>
      </c>
      <c r="B415" s="45" t="inlineStr">
        <is>
          <t>Lupin</t>
        </is>
      </c>
      <c r="C415" s="1112" t="n">
        <v>2004</v>
      </c>
      <c r="D415" s="45" t="inlineStr">
        <is>
          <t>2003/04</t>
        </is>
      </c>
      <c r="E415" s="1113" t="n">
        <v>5</v>
      </c>
      <c r="F415" s="48" t="n">
        <v>9.699999999999999</v>
      </c>
      <c r="G415" s="48" t="n">
        <v>106</v>
      </c>
    </row>
    <row r="416" ht="10.05" customHeight="1" s="1003">
      <c r="A416" s="45" t="inlineStr">
        <is>
          <t>LEGUMINEUSES</t>
        </is>
      </c>
      <c r="B416" s="45" t="inlineStr">
        <is>
          <t>Lupin</t>
        </is>
      </c>
      <c r="C416" s="1112" t="n">
        <v>2004</v>
      </c>
      <c r="D416" s="45" t="inlineStr">
        <is>
          <t>2003/04</t>
        </is>
      </c>
      <c r="E416" s="1113" t="n">
        <v>6</v>
      </c>
      <c r="F416" s="48" t="n">
        <v>17.4</v>
      </c>
      <c r="G416" s="48" t="n">
        <v>88.59999999999999</v>
      </c>
    </row>
    <row r="417" ht="10.05" customHeight="1" s="1003">
      <c r="A417" s="45" t="inlineStr">
        <is>
          <t>LEGUMINEUSES</t>
        </is>
      </c>
      <c r="B417" s="45" t="inlineStr">
        <is>
          <t>Lupin</t>
        </is>
      </c>
      <c r="C417" s="1112" t="n">
        <v>2004</v>
      </c>
      <c r="D417" s="45" t="inlineStr">
        <is>
          <t>2004/05</t>
        </is>
      </c>
      <c r="E417" s="1113" t="n">
        <v>7</v>
      </c>
      <c r="F417" s="48" t="n">
        <v>22.5</v>
      </c>
      <c r="G417" s="48" t="n">
        <v>66.09999999999999</v>
      </c>
    </row>
    <row r="418" ht="10.05" customHeight="1" s="1003">
      <c r="A418" s="45" t="inlineStr">
        <is>
          <t>LEGUMINEUSES</t>
        </is>
      </c>
      <c r="B418" s="45" t="inlineStr">
        <is>
          <t>Lupin</t>
        </is>
      </c>
      <c r="C418" s="1112" t="n">
        <v>2004</v>
      </c>
      <c r="D418" s="45" t="inlineStr">
        <is>
          <t>2004/05</t>
        </is>
      </c>
      <c r="E418" s="1113" t="n">
        <v>8</v>
      </c>
      <c r="F418" s="48" t="n">
        <v>16.6</v>
      </c>
      <c r="G418" s="48" t="n">
        <v>50</v>
      </c>
    </row>
    <row r="419" ht="10.05" customHeight="1" s="1003">
      <c r="A419" s="45" t="inlineStr">
        <is>
          <t>LEGUMINEUSES</t>
        </is>
      </c>
      <c r="B419" s="45" t="inlineStr">
        <is>
          <t>Lupin</t>
        </is>
      </c>
      <c r="C419" s="1112" t="n">
        <v>2004</v>
      </c>
      <c r="D419" s="45" t="inlineStr">
        <is>
          <t>2004/05</t>
        </is>
      </c>
      <c r="E419" s="1113" t="n">
        <v>9</v>
      </c>
      <c r="F419" s="48" t="n">
        <v>19.4</v>
      </c>
      <c r="G419" s="48" t="n">
        <v>77.7</v>
      </c>
    </row>
    <row r="420" ht="10.05" customHeight="1" s="1003">
      <c r="A420" s="45" t="inlineStr">
        <is>
          <t>LEGUMINEUSES</t>
        </is>
      </c>
      <c r="B420" s="45" t="inlineStr">
        <is>
          <t>Lupin</t>
        </is>
      </c>
      <c r="C420" s="1112" t="n">
        <v>2004</v>
      </c>
      <c r="D420" s="45" t="inlineStr">
        <is>
          <t>2004/05</t>
        </is>
      </c>
      <c r="E420" s="1113" t="n">
        <v>10</v>
      </c>
      <c r="F420" s="48" t="n">
        <v>38.9</v>
      </c>
      <c r="G420" s="48" t="n">
        <v>188.8</v>
      </c>
    </row>
    <row r="421" ht="10.05" customHeight="1" s="1003">
      <c r="A421" s="45" t="inlineStr">
        <is>
          <t>LEGUMINEUSES</t>
        </is>
      </c>
      <c r="B421" s="45" t="inlineStr">
        <is>
          <t>Lupin</t>
        </is>
      </c>
      <c r="C421" s="1112" t="n">
        <v>2004</v>
      </c>
      <c r="D421" s="45" t="inlineStr">
        <is>
          <t>2004/05</t>
        </is>
      </c>
      <c r="E421" s="1113" t="n">
        <v>11</v>
      </c>
      <c r="F421" s="48" t="n">
        <v>41.7</v>
      </c>
      <c r="G421" s="48" t="n">
        <v>202</v>
      </c>
    </row>
    <row r="422" ht="10.05" customHeight="1" s="1003">
      <c r="A422" s="45" t="inlineStr">
        <is>
          <t>LEGUMINEUSES</t>
        </is>
      </c>
      <c r="B422" s="45" t="inlineStr">
        <is>
          <t>Lupin</t>
        </is>
      </c>
      <c r="C422" s="1112" t="n">
        <v>2004</v>
      </c>
      <c r="D422" s="45" t="inlineStr">
        <is>
          <t>2004/05</t>
        </is>
      </c>
      <c r="E422" s="1113" t="n">
        <v>12</v>
      </c>
      <c r="F422" s="48" t="n">
        <v>37.4</v>
      </c>
      <c r="G422" s="48" t="n">
        <v>195</v>
      </c>
    </row>
    <row r="423" ht="10.05" customHeight="1" s="1003">
      <c r="A423" s="45" t="inlineStr">
        <is>
          <t>LEGUMINEUSES</t>
        </is>
      </c>
      <c r="B423" s="45" t="inlineStr">
        <is>
          <t>Lupin</t>
        </is>
      </c>
      <c r="C423" s="1112" t="n">
        <v>2005</v>
      </c>
      <c r="D423" s="45" t="inlineStr">
        <is>
          <t>2004/05</t>
        </is>
      </c>
      <c r="E423" s="1113" t="n">
        <v>1</v>
      </c>
      <c r="F423" s="48" t="n">
        <v>38.1</v>
      </c>
      <c r="G423" s="48" t="n">
        <v>160.8</v>
      </c>
    </row>
    <row r="424" ht="10.05" customHeight="1" s="1003">
      <c r="A424" s="45" t="inlineStr">
        <is>
          <t>LEGUMINEUSES</t>
        </is>
      </c>
      <c r="B424" s="45" t="inlineStr">
        <is>
          <t>Lupin</t>
        </is>
      </c>
      <c r="C424" s="1112" t="n">
        <v>2005</v>
      </c>
      <c r="D424" s="45" t="inlineStr">
        <is>
          <t>2004/05</t>
        </is>
      </c>
      <c r="E424" s="1113" t="n">
        <v>2</v>
      </c>
      <c r="F424" s="48" t="n">
        <v>48.7</v>
      </c>
      <c r="G424" s="48" t="n">
        <v>116.7</v>
      </c>
    </row>
    <row r="425" ht="10.05" customHeight="1" s="1003">
      <c r="A425" s="45" t="inlineStr">
        <is>
          <t>LEGUMINEUSES</t>
        </is>
      </c>
      <c r="B425" s="45" t="inlineStr">
        <is>
          <t>Lupin</t>
        </is>
      </c>
      <c r="C425" s="1112" t="n">
        <v>2005</v>
      </c>
      <c r="D425" s="45" t="inlineStr">
        <is>
          <t>2004/05</t>
        </is>
      </c>
      <c r="E425" s="1113" t="n">
        <v>3</v>
      </c>
      <c r="F425" s="48" t="n">
        <v>41.1</v>
      </c>
      <c r="G425" s="48" t="n">
        <v>134.9</v>
      </c>
    </row>
    <row r="426" ht="10.05" customHeight="1" s="1003">
      <c r="A426" s="45" t="inlineStr">
        <is>
          <t>LEGUMINEUSES</t>
        </is>
      </c>
      <c r="B426" s="45" t="inlineStr">
        <is>
          <t>Lupin</t>
        </is>
      </c>
      <c r="C426" s="1112" t="n">
        <v>2005</v>
      </c>
      <c r="D426" s="45" t="inlineStr">
        <is>
          <t>2004/05</t>
        </is>
      </c>
      <c r="E426" s="1113" t="n">
        <v>4</v>
      </c>
      <c r="F426" s="48" t="n">
        <v>37.5</v>
      </c>
      <c r="G426" s="48" t="n">
        <v>105</v>
      </c>
    </row>
    <row r="427" ht="10.05" customHeight="1" s="1003">
      <c r="A427" s="45" t="inlineStr">
        <is>
          <t>LEGUMINEUSES</t>
        </is>
      </c>
      <c r="B427" s="45" t="inlineStr">
        <is>
          <t>Lupin</t>
        </is>
      </c>
      <c r="C427" s="1112" t="n">
        <v>2005</v>
      </c>
      <c r="D427" s="45" t="inlineStr">
        <is>
          <t>2004/05</t>
        </is>
      </c>
      <c r="E427" s="1113" t="n">
        <v>5</v>
      </c>
      <c r="F427" s="48" t="n">
        <v>37.2</v>
      </c>
      <c r="G427" s="48" t="n">
        <v>125.7</v>
      </c>
    </row>
    <row r="428" ht="10.05" customHeight="1" s="1003">
      <c r="A428" s="45" t="inlineStr">
        <is>
          <t>LEGUMINEUSES</t>
        </is>
      </c>
      <c r="B428" s="45" t="inlineStr">
        <is>
          <t>Lupin</t>
        </is>
      </c>
      <c r="C428" s="1112" t="n">
        <v>2005</v>
      </c>
      <c r="D428" s="45" t="inlineStr">
        <is>
          <t>2004/05</t>
        </is>
      </c>
      <c r="E428" s="1113" t="n">
        <v>6</v>
      </c>
      <c r="F428" s="48" t="n">
        <v>37.7</v>
      </c>
      <c r="G428" s="48" t="n">
        <v>189.7</v>
      </c>
    </row>
    <row r="429" ht="10.05" customHeight="1" s="1003">
      <c r="A429" s="45" t="inlineStr">
        <is>
          <t>LEGUMINEUSES</t>
        </is>
      </c>
      <c r="B429" s="45" t="inlineStr">
        <is>
          <t>Lupin</t>
        </is>
      </c>
      <c r="C429" s="1112" t="n">
        <v>2005</v>
      </c>
      <c r="D429" s="45" t="inlineStr">
        <is>
          <t>2005/06</t>
        </is>
      </c>
      <c r="E429" s="1113" t="n">
        <v>7</v>
      </c>
      <c r="F429" s="48" t="n">
        <v>31.1</v>
      </c>
      <c r="G429" s="48" t="n">
        <v>163.7</v>
      </c>
    </row>
    <row r="430" ht="10.05" customHeight="1" s="1003">
      <c r="A430" s="45" t="inlineStr">
        <is>
          <t>LEGUMINEUSES</t>
        </is>
      </c>
      <c r="B430" s="45" t="inlineStr">
        <is>
          <t>Lupin</t>
        </is>
      </c>
      <c r="C430" s="1112" t="n">
        <v>2005</v>
      </c>
      <c r="D430" s="45" t="inlineStr">
        <is>
          <t>2005/06</t>
        </is>
      </c>
      <c r="E430" s="1113" t="n">
        <v>8</v>
      </c>
      <c r="F430" s="48" t="n">
        <v>47.8</v>
      </c>
      <c r="G430" s="48" t="n">
        <v>142.6</v>
      </c>
    </row>
    <row r="431" ht="10.05" customHeight="1" s="1003">
      <c r="A431" s="45" t="inlineStr">
        <is>
          <t>LEGUMINEUSES</t>
        </is>
      </c>
      <c r="B431" s="45" t="inlineStr">
        <is>
          <t>Lupin</t>
        </is>
      </c>
      <c r="C431" s="1112" t="n">
        <v>2005</v>
      </c>
      <c r="D431" s="45" t="inlineStr">
        <is>
          <t>2005/06</t>
        </is>
      </c>
      <c r="E431" s="1113" t="n">
        <v>9</v>
      </c>
      <c r="F431" s="48" t="n">
        <v>31.5</v>
      </c>
      <c r="G431" s="48" t="n">
        <v>135.6</v>
      </c>
    </row>
    <row r="432" ht="10.05" customHeight="1" s="1003">
      <c r="A432" s="45" t="inlineStr">
        <is>
          <t>LEGUMINEUSES</t>
        </is>
      </c>
      <c r="B432" s="45" t="inlineStr">
        <is>
          <t>Lupin</t>
        </is>
      </c>
      <c r="C432" s="1112" t="n">
        <v>2005</v>
      </c>
      <c r="D432" s="45" t="inlineStr">
        <is>
          <t>2005/06</t>
        </is>
      </c>
      <c r="E432" s="1113" t="n">
        <v>10</v>
      </c>
      <c r="F432" s="48" t="n">
        <v>25.2</v>
      </c>
      <c r="G432" s="48" t="n">
        <v>207.6</v>
      </c>
    </row>
    <row r="433" ht="10.05" customHeight="1" s="1003">
      <c r="A433" s="45" t="inlineStr">
        <is>
          <t>LEGUMINEUSES</t>
        </is>
      </c>
      <c r="B433" s="45" t="inlineStr">
        <is>
          <t>Lupin</t>
        </is>
      </c>
      <c r="C433" s="1112" t="n">
        <v>2005</v>
      </c>
      <c r="D433" s="45" t="inlineStr">
        <is>
          <t>2005/06</t>
        </is>
      </c>
      <c r="E433" s="1113" t="n">
        <v>11</v>
      </c>
      <c r="F433" s="48" t="n">
        <v>29.2</v>
      </c>
      <c r="G433" s="48" t="n">
        <v>182.4</v>
      </c>
    </row>
    <row r="434" ht="10.05" customHeight="1" s="1003">
      <c r="A434" s="45" t="inlineStr">
        <is>
          <t>LEGUMINEUSES</t>
        </is>
      </c>
      <c r="B434" s="45" t="inlineStr">
        <is>
          <t>Lupin</t>
        </is>
      </c>
      <c r="C434" s="1112" t="n">
        <v>2005</v>
      </c>
      <c r="D434" s="45" t="inlineStr">
        <is>
          <t>2005/06</t>
        </is>
      </c>
      <c r="E434" s="1113" t="n">
        <v>12</v>
      </c>
      <c r="F434" s="48" t="n">
        <v>26.1</v>
      </c>
      <c r="G434" s="48" t="n">
        <v>161.2</v>
      </c>
    </row>
    <row r="435" ht="10.05" customHeight="1" s="1003">
      <c r="A435" s="45" t="inlineStr">
        <is>
          <t>LEGUMINEUSES</t>
        </is>
      </c>
      <c r="B435" s="45" t="inlineStr">
        <is>
          <t>Lupin</t>
        </is>
      </c>
      <c r="C435" s="1112" t="n">
        <v>2006</v>
      </c>
      <c r="D435" s="45" t="inlineStr">
        <is>
          <t>2005/06</t>
        </is>
      </c>
      <c r="E435" s="1113" t="n">
        <v>1</v>
      </c>
      <c r="F435" s="48" t="n">
        <v>34</v>
      </c>
      <c r="G435" s="48" t="n">
        <v>158.3</v>
      </c>
    </row>
    <row r="436" ht="10.05" customHeight="1" s="1003">
      <c r="A436" s="45" t="inlineStr">
        <is>
          <t>LEGUMINEUSES</t>
        </is>
      </c>
      <c r="B436" s="45" t="inlineStr">
        <is>
          <t>Lupin</t>
        </is>
      </c>
      <c r="C436" s="1112" t="n">
        <v>2006</v>
      </c>
      <c r="D436" s="45" t="inlineStr">
        <is>
          <t>2005/06</t>
        </is>
      </c>
      <c r="E436" s="1113" t="n">
        <v>2</v>
      </c>
      <c r="F436" s="48" t="n">
        <v>23.2</v>
      </c>
      <c r="G436" s="48" t="n">
        <v>165.7</v>
      </c>
    </row>
    <row r="437" ht="10.05" customHeight="1" s="1003">
      <c r="A437" s="45" t="inlineStr">
        <is>
          <t>LEGUMINEUSES</t>
        </is>
      </c>
      <c r="B437" s="45" t="inlineStr">
        <is>
          <t>Lupin</t>
        </is>
      </c>
      <c r="C437" s="1112" t="n">
        <v>2006</v>
      </c>
      <c r="D437" s="45" t="inlineStr">
        <is>
          <t>2005/06</t>
        </is>
      </c>
      <c r="E437" s="1113" t="n">
        <v>3</v>
      </c>
      <c r="F437" s="48" t="n">
        <v>60.9</v>
      </c>
      <c r="G437" s="48" t="n">
        <v>161.5</v>
      </c>
    </row>
    <row r="438" ht="10.05" customHeight="1" s="1003">
      <c r="A438" s="45" t="inlineStr">
        <is>
          <t>LEGUMINEUSES</t>
        </is>
      </c>
      <c r="B438" s="45" t="inlineStr">
        <is>
          <t>Lupin</t>
        </is>
      </c>
      <c r="C438" s="1112" t="n">
        <v>2006</v>
      </c>
      <c r="D438" s="45" t="inlineStr">
        <is>
          <t>2005/06</t>
        </is>
      </c>
      <c r="E438" s="1113" t="n">
        <v>4</v>
      </c>
      <c r="F438" s="48" t="n">
        <v>38.6</v>
      </c>
      <c r="G438" s="48" t="n">
        <v>142.1</v>
      </c>
    </row>
    <row r="439" ht="10.05" customHeight="1" s="1003">
      <c r="A439" s="45" t="inlineStr">
        <is>
          <t>LEGUMINEUSES</t>
        </is>
      </c>
      <c r="B439" s="45" t="inlineStr">
        <is>
          <t>Lupin</t>
        </is>
      </c>
      <c r="C439" s="1112" t="n">
        <v>2006</v>
      </c>
      <c r="D439" s="45" t="inlineStr">
        <is>
          <t>2005/06</t>
        </is>
      </c>
      <c r="E439" s="1113" t="n">
        <v>5</v>
      </c>
      <c r="F439" s="48" t="n">
        <v>11.4</v>
      </c>
      <c r="G439" s="48" t="n">
        <v>136.9</v>
      </c>
    </row>
    <row r="440" ht="10.05" customHeight="1" s="1003">
      <c r="A440" s="45" t="inlineStr">
        <is>
          <t>LEGUMINEUSES</t>
        </is>
      </c>
      <c r="B440" s="45" t="inlineStr">
        <is>
          <t>Lupin</t>
        </is>
      </c>
      <c r="C440" s="1112" t="n">
        <v>2006</v>
      </c>
      <c r="D440" s="45" t="inlineStr">
        <is>
          <t>2005/06</t>
        </is>
      </c>
      <c r="E440" s="1113" t="n">
        <v>6</v>
      </c>
      <c r="F440" s="48" t="n">
        <v>19.7</v>
      </c>
      <c r="G440" s="48" t="n">
        <v>117.7</v>
      </c>
    </row>
    <row r="441" ht="10.05" customHeight="1" s="1003">
      <c r="A441" s="45" t="inlineStr">
        <is>
          <t>LEGUMINEUSES</t>
        </is>
      </c>
      <c r="B441" s="45" t="inlineStr">
        <is>
          <t>Lupin</t>
        </is>
      </c>
      <c r="C441" s="1112" t="n">
        <v>2006</v>
      </c>
      <c r="D441" s="45" t="inlineStr">
        <is>
          <t>2006/07</t>
        </is>
      </c>
      <c r="E441" s="1113" t="n">
        <v>7</v>
      </c>
      <c r="F441" s="48" t="n">
        <v>35.3</v>
      </c>
      <c r="G441" s="48" t="n">
        <v>63.2</v>
      </c>
    </row>
    <row r="442" ht="10.05" customHeight="1" s="1003">
      <c r="A442" s="45" t="inlineStr">
        <is>
          <t>LEGUMINEUSES</t>
        </is>
      </c>
      <c r="B442" s="45" t="inlineStr">
        <is>
          <t>Lupin</t>
        </is>
      </c>
      <c r="C442" s="1112" t="n">
        <v>2006</v>
      </c>
      <c r="D442" s="45" t="inlineStr">
        <is>
          <t>2006/07</t>
        </is>
      </c>
      <c r="E442" s="1113" t="n">
        <v>8</v>
      </c>
      <c r="F442" s="48" t="n">
        <v>13</v>
      </c>
      <c r="G442" s="48" t="n">
        <v>60.4</v>
      </c>
    </row>
    <row r="443" ht="10.05" customHeight="1" s="1003">
      <c r="A443" s="45" t="inlineStr">
        <is>
          <t>LEGUMINEUSES</t>
        </is>
      </c>
      <c r="B443" s="45" t="inlineStr">
        <is>
          <t>Lupin</t>
        </is>
      </c>
      <c r="C443" s="1112" t="n">
        <v>2006</v>
      </c>
      <c r="D443" s="45" t="inlineStr">
        <is>
          <t>2006/07</t>
        </is>
      </c>
      <c r="E443" s="1113" t="n">
        <v>9</v>
      </c>
      <c r="F443" s="48" t="n">
        <v>26.2</v>
      </c>
      <c r="G443" s="48" t="n">
        <v>68.90000000000001</v>
      </c>
    </row>
    <row r="444" ht="10.05" customHeight="1" s="1003">
      <c r="A444" s="45" t="inlineStr">
        <is>
          <t>LEGUMINEUSES</t>
        </is>
      </c>
      <c r="B444" s="45" t="inlineStr">
        <is>
          <t>Lupin</t>
        </is>
      </c>
      <c r="C444" s="1112" t="n">
        <v>2006</v>
      </c>
      <c r="D444" s="45" t="inlineStr">
        <is>
          <t>2006/07</t>
        </is>
      </c>
      <c r="E444" s="1113" t="n">
        <v>10</v>
      </c>
      <c r="F444" s="48" t="n">
        <v>28.5</v>
      </c>
      <c r="G444" s="48" t="n">
        <v>59.4</v>
      </c>
    </row>
    <row r="445" ht="10.05" customHeight="1" s="1003">
      <c r="A445" s="45" t="inlineStr">
        <is>
          <t>LEGUMINEUSES</t>
        </is>
      </c>
      <c r="B445" s="45" t="inlineStr">
        <is>
          <t>Lupin</t>
        </is>
      </c>
      <c r="C445" s="1112" t="n">
        <v>2006</v>
      </c>
      <c r="D445" s="45" t="inlineStr">
        <is>
          <t>2006/07</t>
        </is>
      </c>
      <c r="E445" s="1113" t="n">
        <v>11</v>
      </c>
      <c r="F445" s="48" t="n">
        <v>19.7</v>
      </c>
      <c r="G445" s="48" t="n">
        <v>60.6</v>
      </c>
    </row>
    <row r="446" ht="10.05" customHeight="1" s="1003">
      <c r="A446" s="45" t="inlineStr">
        <is>
          <t>LEGUMINEUSES</t>
        </is>
      </c>
      <c r="B446" s="45" t="inlineStr">
        <is>
          <t>Lupin</t>
        </is>
      </c>
      <c r="C446" s="1112" t="n">
        <v>2006</v>
      </c>
      <c r="D446" s="45" t="inlineStr">
        <is>
          <t>2006/07</t>
        </is>
      </c>
      <c r="E446" s="1113" t="n">
        <v>12</v>
      </c>
      <c r="F446" s="48" t="n">
        <v>48</v>
      </c>
      <c r="G446" s="48" t="n">
        <v>51.5</v>
      </c>
    </row>
    <row r="447" ht="10.05" customHeight="1" s="1003">
      <c r="A447" s="45" t="inlineStr">
        <is>
          <t>LEGUMINEUSES</t>
        </is>
      </c>
      <c r="B447" s="45" t="inlineStr">
        <is>
          <t>Lupin</t>
        </is>
      </c>
      <c r="C447" s="1112" t="n">
        <v>2007</v>
      </c>
      <c r="D447" s="45" t="inlineStr">
        <is>
          <t>2006/07</t>
        </is>
      </c>
      <c r="E447" s="1113" t="n">
        <v>1</v>
      </c>
      <c r="F447" s="48" t="n">
        <v>24.3</v>
      </c>
      <c r="G447" s="48" t="n">
        <v>24.4</v>
      </c>
    </row>
    <row r="448" ht="10.05" customHeight="1" s="1003">
      <c r="A448" s="45" t="inlineStr">
        <is>
          <t>LEGUMINEUSES</t>
        </is>
      </c>
      <c r="B448" s="45" t="inlineStr">
        <is>
          <t>Lupin</t>
        </is>
      </c>
      <c r="C448" s="1112" t="n">
        <v>2007</v>
      </c>
      <c r="D448" s="45" t="inlineStr">
        <is>
          <t>2006/07</t>
        </is>
      </c>
      <c r="E448" s="1113" t="n">
        <v>2</v>
      </c>
      <c r="F448" s="48" t="n">
        <v>11.7</v>
      </c>
      <c r="G448" s="48" t="n">
        <v>15.9</v>
      </c>
    </row>
    <row r="449" ht="10.05" customHeight="1" s="1003">
      <c r="A449" s="45" t="inlineStr">
        <is>
          <t>LEGUMINEUSES</t>
        </is>
      </c>
      <c r="B449" s="45" t="inlineStr">
        <is>
          <t>Lupin</t>
        </is>
      </c>
      <c r="C449" s="1112" t="n">
        <v>2007</v>
      </c>
      <c r="D449" s="45" t="inlineStr">
        <is>
          <t>2006/07</t>
        </is>
      </c>
      <c r="E449" s="1113" t="n">
        <v>3</v>
      </c>
      <c r="F449" s="48" t="n">
        <v>6.9</v>
      </c>
      <c r="G449" s="48" t="n">
        <v>69.7</v>
      </c>
    </row>
    <row r="450" ht="10.05" customHeight="1" s="1003">
      <c r="A450" s="45" t="inlineStr">
        <is>
          <t>LEGUMINEUSES</t>
        </is>
      </c>
      <c r="B450" s="45" t="inlineStr">
        <is>
          <t>Lupin</t>
        </is>
      </c>
      <c r="C450" s="1112" t="n">
        <v>2007</v>
      </c>
      <c r="D450" s="45" t="inlineStr">
        <is>
          <t>2006/07</t>
        </is>
      </c>
      <c r="E450" s="1113" t="n">
        <v>4</v>
      </c>
      <c r="F450" s="48" t="n">
        <v>11.8</v>
      </c>
      <c r="G450" s="48" t="n">
        <v>57.9</v>
      </c>
    </row>
    <row r="451" ht="10.05" customHeight="1" s="1003">
      <c r="A451" s="45" t="inlineStr">
        <is>
          <t>LEGUMINEUSES</t>
        </is>
      </c>
      <c r="B451" s="45" t="inlineStr">
        <is>
          <t>Lupin</t>
        </is>
      </c>
      <c r="C451" s="1112" t="n">
        <v>2007</v>
      </c>
      <c r="D451" s="45" t="inlineStr">
        <is>
          <t>2006/07</t>
        </is>
      </c>
      <c r="E451" s="1113" t="n">
        <v>5</v>
      </c>
      <c r="F451" s="48" t="n">
        <v>21.5</v>
      </c>
      <c r="G451" s="48" t="n">
        <v>36.4</v>
      </c>
    </row>
    <row r="452" ht="10.05" customHeight="1" s="1003">
      <c r="A452" s="45" t="inlineStr">
        <is>
          <t>LEGUMINEUSES</t>
        </is>
      </c>
      <c r="B452" s="45" t="inlineStr">
        <is>
          <t>Lupin</t>
        </is>
      </c>
      <c r="C452" s="1112" t="n">
        <v>2007</v>
      </c>
      <c r="D452" s="45" t="inlineStr">
        <is>
          <t>2006/07</t>
        </is>
      </c>
      <c r="E452" s="1113" t="n">
        <v>6</v>
      </c>
      <c r="F452" s="48" t="n">
        <v>32.4</v>
      </c>
      <c r="G452" s="48" t="n">
        <v>85.09999999999999</v>
      </c>
    </row>
    <row r="453" ht="10.05" customHeight="1" s="1003">
      <c r="A453" s="45" t="inlineStr">
        <is>
          <t>LEGUMINEUSES</t>
        </is>
      </c>
      <c r="B453" s="45" t="inlineStr">
        <is>
          <t>Lupin</t>
        </is>
      </c>
      <c r="C453" s="1112" t="n">
        <v>2007</v>
      </c>
      <c r="D453" s="45" t="inlineStr">
        <is>
          <t>2007/08</t>
        </is>
      </c>
      <c r="E453" s="1113" t="n">
        <v>7</v>
      </c>
      <c r="F453" s="48" t="n">
        <v>20.4</v>
      </c>
      <c r="G453" s="48" t="n">
        <v>75.7</v>
      </c>
    </row>
    <row r="454" ht="10.05" customHeight="1" s="1003">
      <c r="A454" s="45" t="inlineStr">
        <is>
          <t>LEGUMINEUSES</t>
        </is>
      </c>
      <c r="B454" s="45" t="inlineStr">
        <is>
          <t>Lupin</t>
        </is>
      </c>
      <c r="C454" s="1112" t="n">
        <v>2007</v>
      </c>
      <c r="D454" s="45" t="inlineStr">
        <is>
          <t>2007/08</t>
        </is>
      </c>
      <c r="E454" s="1113" t="n">
        <v>8</v>
      </c>
      <c r="F454" s="48" t="n">
        <v>8.5</v>
      </c>
      <c r="G454" s="48" t="n">
        <v>67.2</v>
      </c>
    </row>
    <row r="455" ht="10.05" customHeight="1" s="1003">
      <c r="A455" s="45" t="inlineStr">
        <is>
          <t>LEGUMINEUSES</t>
        </is>
      </c>
      <c r="B455" s="45" t="inlineStr">
        <is>
          <t>Lupin</t>
        </is>
      </c>
      <c r="C455" s="1112" t="n">
        <v>2007</v>
      </c>
      <c r="D455" s="45" t="inlineStr">
        <is>
          <t>2007/08</t>
        </is>
      </c>
      <c r="E455" s="1113" t="n">
        <v>9</v>
      </c>
      <c r="F455" s="48" t="n">
        <v>18</v>
      </c>
      <c r="G455" s="48" t="n">
        <v>61</v>
      </c>
    </row>
    <row r="456" ht="10.05" customHeight="1" s="1003">
      <c r="A456" s="45" t="inlineStr">
        <is>
          <t>LEGUMINEUSES</t>
        </is>
      </c>
      <c r="B456" s="45" t="inlineStr">
        <is>
          <t>Lupin</t>
        </is>
      </c>
      <c r="C456" s="1112" t="n">
        <v>2007</v>
      </c>
      <c r="D456" s="45" t="inlineStr">
        <is>
          <t>2007/08</t>
        </is>
      </c>
      <c r="E456" s="1113" t="n">
        <v>10</v>
      </c>
      <c r="F456" s="48" t="n">
        <v>27.6</v>
      </c>
      <c r="G456" s="48" t="n">
        <v>33.4</v>
      </c>
    </row>
    <row r="457" ht="10.05" customHeight="1" s="1003">
      <c r="A457" s="45" t="inlineStr">
        <is>
          <t>LEGUMINEUSES</t>
        </is>
      </c>
      <c r="B457" s="45" t="inlineStr">
        <is>
          <t>Lupin</t>
        </is>
      </c>
      <c r="C457" s="1112" t="n">
        <v>2007</v>
      </c>
      <c r="D457" s="45" t="inlineStr">
        <is>
          <t>2007/08</t>
        </is>
      </c>
      <c r="E457" s="1113" t="n">
        <v>11</v>
      </c>
      <c r="F457" s="48" t="n">
        <v>17.1</v>
      </c>
      <c r="G457" s="48" t="n">
        <v>5.3</v>
      </c>
    </row>
    <row r="458" ht="10.05" customHeight="1" s="1003">
      <c r="A458" s="45" t="inlineStr">
        <is>
          <t>LEGUMINEUSES</t>
        </is>
      </c>
      <c r="B458" s="45" t="inlineStr">
        <is>
          <t>Lupin</t>
        </is>
      </c>
      <c r="C458" s="1112" t="n">
        <v>2007</v>
      </c>
      <c r="D458" s="45" t="inlineStr">
        <is>
          <t>2007/08</t>
        </is>
      </c>
      <c r="E458" s="1113" t="n">
        <v>12</v>
      </c>
      <c r="F458" s="48" t="n">
        <v>2.5</v>
      </c>
      <c r="G458" s="48" t="n">
        <v>2.8</v>
      </c>
    </row>
    <row r="459" ht="10.05" customHeight="1" s="1003">
      <c r="A459" s="45" t="inlineStr">
        <is>
          <t>LEGUMINEUSES</t>
        </is>
      </c>
      <c r="B459" s="45" t="inlineStr">
        <is>
          <t>Lupin</t>
        </is>
      </c>
      <c r="C459" s="1112" t="n">
        <v>2008</v>
      </c>
      <c r="D459" s="45" t="inlineStr">
        <is>
          <t>2007/08</t>
        </is>
      </c>
      <c r="E459" s="1113" t="n">
        <v>1</v>
      </c>
      <c r="F459" s="48" t="n">
        <v>0.1</v>
      </c>
      <c r="G459" s="48" t="n">
        <v>2.7</v>
      </c>
    </row>
    <row r="460" ht="10.05" customHeight="1" s="1003">
      <c r="A460" s="45" t="inlineStr">
        <is>
          <t>LEGUMINEUSES</t>
        </is>
      </c>
      <c r="B460" s="45" t="inlineStr">
        <is>
          <t>Lupin</t>
        </is>
      </c>
      <c r="C460" s="1112" t="n">
        <v>2008</v>
      </c>
      <c r="D460" s="45" t="inlineStr">
        <is>
          <t>2007/08</t>
        </is>
      </c>
      <c r="E460" s="1113" t="n">
        <v>2</v>
      </c>
      <c r="F460" s="48" t="n">
        <v>0</v>
      </c>
      <c r="G460" s="48" t="n">
        <v>23.4</v>
      </c>
    </row>
    <row r="461" ht="10.05" customHeight="1" s="1003">
      <c r="A461" s="45" t="inlineStr">
        <is>
          <t>LEGUMINEUSES</t>
        </is>
      </c>
      <c r="B461" s="45" t="inlineStr">
        <is>
          <t>Lupin</t>
        </is>
      </c>
      <c r="C461" s="1112" t="n">
        <v>2008</v>
      </c>
      <c r="D461" s="45" t="inlineStr">
        <is>
          <t>2007/08</t>
        </is>
      </c>
      <c r="E461" s="1113" t="n">
        <v>3</v>
      </c>
      <c r="F461" s="48" t="n">
        <v>8.699999999999999</v>
      </c>
      <c r="G461" s="48" t="n">
        <v>15.7</v>
      </c>
    </row>
    <row r="462" ht="10.05" customHeight="1" s="1003">
      <c r="A462" s="45" t="inlineStr">
        <is>
          <t>LEGUMINEUSES</t>
        </is>
      </c>
      <c r="B462" s="45" t="inlineStr">
        <is>
          <t>Lupin</t>
        </is>
      </c>
      <c r="C462" s="1112" t="n">
        <v>2008</v>
      </c>
      <c r="D462" s="45" t="inlineStr">
        <is>
          <t>2007/08</t>
        </is>
      </c>
      <c r="E462" s="1113" t="n">
        <v>4</v>
      </c>
      <c r="F462" s="48" t="n">
        <v>10.8</v>
      </c>
      <c r="G462" s="48" t="n">
        <v>5</v>
      </c>
    </row>
    <row r="463" ht="10.05" customHeight="1" s="1003">
      <c r="A463" s="45" t="inlineStr">
        <is>
          <t>LEGUMINEUSES</t>
        </is>
      </c>
      <c r="B463" s="45" t="inlineStr">
        <is>
          <t>Lupin</t>
        </is>
      </c>
      <c r="C463" s="1112" t="n">
        <v>2008</v>
      </c>
      <c r="D463" s="45" t="inlineStr">
        <is>
          <t>2007/08</t>
        </is>
      </c>
      <c r="E463" s="1113" t="n">
        <v>5</v>
      </c>
      <c r="F463" s="48" t="n">
        <v>1.3</v>
      </c>
      <c r="G463" s="48" t="n">
        <v>1.7</v>
      </c>
    </row>
    <row r="464" ht="10.05" customHeight="1" s="1003">
      <c r="A464" s="45" t="inlineStr">
        <is>
          <t>LEGUMINEUSES</t>
        </is>
      </c>
      <c r="B464" s="45" t="inlineStr">
        <is>
          <t>Lupin</t>
        </is>
      </c>
      <c r="C464" s="1112" t="n">
        <v>2008</v>
      </c>
      <c r="D464" s="45" t="inlineStr">
        <is>
          <t>2007/08</t>
        </is>
      </c>
      <c r="E464" s="1113" t="n">
        <v>6</v>
      </c>
      <c r="F464" s="48" t="n">
        <v>0</v>
      </c>
      <c r="G464" s="48" t="n">
        <v>1.7</v>
      </c>
    </row>
    <row r="465" ht="10.05" customHeight="1" s="1003">
      <c r="A465" s="45" t="inlineStr">
        <is>
          <t>LEGUMINEUSES</t>
        </is>
      </c>
      <c r="B465" s="45" t="inlineStr">
        <is>
          <t>Lupin</t>
        </is>
      </c>
      <c r="C465" s="1112" t="n">
        <v>2008</v>
      </c>
      <c r="D465" s="45" t="inlineStr">
        <is>
          <t>2008/09</t>
        </is>
      </c>
      <c r="E465" s="1113" t="n">
        <v>7</v>
      </c>
      <c r="F465" s="48" t="n">
        <v>0</v>
      </c>
      <c r="G465" s="48" t="n">
        <v>1.7</v>
      </c>
    </row>
    <row r="466" ht="10.05" customHeight="1" s="1003">
      <c r="A466" s="45" t="inlineStr">
        <is>
          <t>LEGUMINEUSES</t>
        </is>
      </c>
      <c r="B466" s="45" t="inlineStr">
        <is>
          <t>Lupin</t>
        </is>
      </c>
      <c r="C466" s="1112" t="n">
        <v>2008</v>
      </c>
      <c r="D466" s="45" t="inlineStr">
        <is>
          <t>2008/09</t>
        </is>
      </c>
      <c r="E466" s="1113" t="n">
        <v>8</v>
      </c>
      <c r="F466" s="48" t="n">
        <v>0</v>
      </c>
      <c r="G466" s="48" t="n">
        <v>1.7</v>
      </c>
    </row>
    <row r="467" ht="10.05" customHeight="1" s="1003">
      <c r="A467" s="45" t="inlineStr">
        <is>
          <t>LEGUMINEUSES</t>
        </is>
      </c>
      <c r="B467" s="45" t="inlineStr">
        <is>
          <t>Lupin</t>
        </is>
      </c>
      <c r="C467" s="1112" t="n">
        <v>2008</v>
      </c>
      <c r="D467" s="45" t="inlineStr">
        <is>
          <t>2008/09</t>
        </is>
      </c>
      <c r="E467" s="1113" t="n">
        <v>9</v>
      </c>
      <c r="F467" s="48" t="n">
        <v>0</v>
      </c>
      <c r="G467" s="48" t="n">
        <v>12.3</v>
      </c>
    </row>
    <row r="468" ht="10.05" customHeight="1" s="1003">
      <c r="A468" s="45" t="inlineStr">
        <is>
          <t>LEGUMINEUSES</t>
        </is>
      </c>
      <c r="B468" s="45" t="inlineStr">
        <is>
          <t>Lupin</t>
        </is>
      </c>
      <c r="C468" s="1112" t="n">
        <v>2008</v>
      </c>
      <c r="D468" s="45" t="inlineStr">
        <is>
          <t>2008/09</t>
        </is>
      </c>
      <c r="E468" s="1113" t="n">
        <v>10</v>
      </c>
      <c r="F468" s="48" t="n">
        <v>0</v>
      </c>
      <c r="G468" s="48" t="n">
        <v>12.3</v>
      </c>
    </row>
    <row r="469" ht="10.05" customHeight="1" s="1003">
      <c r="A469" s="45" t="inlineStr">
        <is>
          <t>LEGUMINEUSES</t>
        </is>
      </c>
      <c r="B469" s="45" t="inlineStr">
        <is>
          <t>Lupin</t>
        </is>
      </c>
      <c r="C469" s="1112" t="n">
        <v>2008</v>
      </c>
      <c r="D469" s="45" t="inlineStr">
        <is>
          <t>2008/09</t>
        </is>
      </c>
      <c r="E469" s="1113" t="n">
        <v>11</v>
      </c>
      <c r="F469" s="48" t="n">
        <v>10.6</v>
      </c>
      <c r="G469" s="48" t="n">
        <v>1.7</v>
      </c>
    </row>
    <row r="470" ht="10.05" customHeight="1" s="1003">
      <c r="A470" s="45" t="inlineStr">
        <is>
          <t>LEGUMINEUSES</t>
        </is>
      </c>
      <c r="B470" s="45" t="inlineStr">
        <is>
          <t>Lupin</t>
        </is>
      </c>
      <c r="C470" s="1112" t="n">
        <v>2008</v>
      </c>
      <c r="D470" s="45" t="inlineStr">
        <is>
          <t>2008/09</t>
        </is>
      </c>
      <c r="E470" s="1113" t="n">
        <v>12</v>
      </c>
      <c r="F470" s="48" t="n">
        <v>0</v>
      </c>
      <c r="G470" s="48" t="n">
        <v>2.3</v>
      </c>
    </row>
    <row r="471" ht="10.05" customHeight="1" s="1003">
      <c r="A471" s="45" t="inlineStr">
        <is>
          <t>LEGUMINEUSES</t>
        </is>
      </c>
      <c r="B471" s="45" t="inlineStr">
        <is>
          <t>Lupin</t>
        </is>
      </c>
      <c r="C471" s="1112" t="n">
        <v>2009</v>
      </c>
      <c r="D471" s="45" t="inlineStr">
        <is>
          <t>2008/09</t>
        </is>
      </c>
      <c r="E471" s="1113" t="n">
        <v>1</v>
      </c>
      <c r="F471" s="48" t="n">
        <v>1.5</v>
      </c>
      <c r="G471" s="48" t="n">
        <v>13.4</v>
      </c>
    </row>
    <row r="472" ht="10.05" customHeight="1" s="1003">
      <c r="A472" s="45" t="inlineStr">
        <is>
          <t>LEGUMINEUSES</t>
        </is>
      </c>
      <c r="B472" s="45" t="inlineStr">
        <is>
          <t>Lupin</t>
        </is>
      </c>
      <c r="C472" s="1112" t="n">
        <v>2009</v>
      </c>
      <c r="D472" s="45" t="inlineStr">
        <is>
          <t>2008/09</t>
        </is>
      </c>
      <c r="E472" s="1113" t="n">
        <v>2</v>
      </c>
      <c r="F472" s="48" t="n">
        <v>0.5</v>
      </c>
      <c r="G472" s="48" t="n">
        <v>38.8</v>
      </c>
    </row>
    <row r="473" ht="10.05" customHeight="1" s="1003">
      <c r="A473" s="45" t="inlineStr">
        <is>
          <t>LEGUMINEUSES</t>
        </is>
      </c>
      <c r="B473" s="45" t="inlineStr">
        <is>
          <t>Lupin</t>
        </is>
      </c>
      <c r="C473" s="1112" t="n">
        <v>2009</v>
      </c>
      <c r="D473" s="45" t="inlineStr">
        <is>
          <t>2008/09</t>
        </is>
      </c>
      <c r="E473" s="1113" t="n">
        <v>3</v>
      </c>
      <c r="F473" s="48" t="n">
        <v>11.3</v>
      </c>
      <c r="G473" s="48" t="n">
        <v>54.5</v>
      </c>
    </row>
    <row r="474" ht="10.05" customHeight="1" s="1003">
      <c r="A474" s="45" t="inlineStr">
        <is>
          <t>LEGUMINEUSES</t>
        </is>
      </c>
      <c r="B474" s="45" t="inlineStr">
        <is>
          <t>Lupin</t>
        </is>
      </c>
      <c r="C474" s="1112" t="n">
        <v>2009</v>
      </c>
      <c r="D474" s="45" t="inlineStr">
        <is>
          <t>2008/09</t>
        </is>
      </c>
      <c r="E474" s="1113" t="n">
        <v>4</v>
      </c>
      <c r="F474" s="48" t="n">
        <v>19.5</v>
      </c>
      <c r="G474" s="48" t="n">
        <v>35.3</v>
      </c>
    </row>
    <row r="475" ht="10.05" customHeight="1" s="1003">
      <c r="A475" s="45" t="inlineStr">
        <is>
          <t>LEGUMINEUSES</t>
        </is>
      </c>
      <c r="B475" s="45" t="inlineStr">
        <is>
          <t>Lupin</t>
        </is>
      </c>
      <c r="C475" s="1112" t="n">
        <v>2009</v>
      </c>
      <c r="D475" s="45" t="inlineStr">
        <is>
          <t>2008/09</t>
        </is>
      </c>
      <c r="E475" s="1113" t="n">
        <v>5</v>
      </c>
      <c r="F475" s="48" t="n">
        <v>25.4</v>
      </c>
      <c r="G475" s="48" t="n">
        <v>31.9</v>
      </c>
    </row>
    <row r="476" ht="10.05" customHeight="1" s="1003">
      <c r="A476" s="45" t="inlineStr">
        <is>
          <t>LEGUMINEUSES</t>
        </is>
      </c>
      <c r="B476" s="45" t="inlineStr">
        <is>
          <t>Lupin</t>
        </is>
      </c>
      <c r="C476" s="1112" t="n">
        <v>2009</v>
      </c>
      <c r="D476" s="45" t="inlineStr">
        <is>
          <t>2008/09</t>
        </is>
      </c>
      <c r="E476" s="1113" t="n">
        <v>6</v>
      </c>
      <c r="F476" s="48" t="n">
        <v>13.7</v>
      </c>
      <c r="G476" s="48" t="n">
        <v>18.2</v>
      </c>
    </row>
    <row r="477" ht="10.05" customHeight="1" s="1003">
      <c r="A477" s="45" t="inlineStr">
        <is>
          <t>LEGUMINEUSES</t>
        </is>
      </c>
      <c r="B477" s="45" t="inlineStr">
        <is>
          <t>Lupin</t>
        </is>
      </c>
      <c r="C477" s="1112" t="n">
        <v>2009</v>
      </c>
      <c r="D477" s="45" t="inlineStr">
        <is>
          <t>2009/10</t>
        </is>
      </c>
      <c r="E477" s="1113" t="n">
        <v>7</v>
      </c>
      <c r="F477" s="48" t="n">
        <v>4.5</v>
      </c>
      <c r="G477" s="48" t="n">
        <v>13.7</v>
      </c>
    </row>
    <row r="478" ht="10.05" customHeight="1" s="1003">
      <c r="A478" s="45" t="inlineStr">
        <is>
          <t>LEGUMINEUSES</t>
        </is>
      </c>
      <c r="B478" s="45" t="inlineStr">
        <is>
          <t>Lupin</t>
        </is>
      </c>
      <c r="C478" s="1112" t="n">
        <v>2009</v>
      </c>
      <c r="D478" s="45" t="inlineStr">
        <is>
          <t>2009/10</t>
        </is>
      </c>
      <c r="E478" s="1113" t="n">
        <v>8</v>
      </c>
      <c r="F478" s="48" t="n">
        <v>2.1</v>
      </c>
      <c r="G478" s="48" t="n">
        <v>11.6</v>
      </c>
    </row>
    <row r="479" ht="10.05" customHeight="1" s="1003">
      <c r="A479" s="45" t="inlineStr">
        <is>
          <t>LEGUMINEUSES</t>
        </is>
      </c>
      <c r="B479" s="45" t="inlineStr">
        <is>
          <t>Lupin</t>
        </is>
      </c>
      <c r="C479" s="1112" t="n">
        <v>2009</v>
      </c>
      <c r="D479" s="45" t="inlineStr">
        <is>
          <t>2009/10</t>
        </is>
      </c>
      <c r="E479" s="1113" t="n">
        <v>9</v>
      </c>
      <c r="F479" s="48" t="n">
        <v>10.5</v>
      </c>
      <c r="G479" s="48" t="n">
        <v>25.2</v>
      </c>
    </row>
    <row r="480" ht="10.05" customHeight="1" s="1003">
      <c r="A480" s="45" t="inlineStr">
        <is>
          <t>LEGUMINEUSES</t>
        </is>
      </c>
      <c r="B480" s="45" t="inlineStr">
        <is>
          <t>Lupin</t>
        </is>
      </c>
      <c r="C480" s="1112" t="n">
        <v>2009</v>
      </c>
      <c r="D480" s="45" t="inlineStr">
        <is>
          <t>2009/10</t>
        </is>
      </c>
      <c r="E480" s="1113" t="n">
        <v>10</v>
      </c>
      <c r="F480" s="48" t="n">
        <v>17.1</v>
      </c>
      <c r="G480" s="48" t="n">
        <v>8.1</v>
      </c>
    </row>
    <row r="481" ht="10.05" customHeight="1" s="1003">
      <c r="A481" s="45" t="inlineStr">
        <is>
          <t>LEGUMINEUSES</t>
        </is>
      </c>
      <c r="B481" s="45" t="inlineStr">
        <is>
          <t>Lupin</t>
        </is>
      </c>
      <c r="C481" s="1112" t="n">
        <v>2009</v>
      </c>
      <c r="D481" s="45" t="inlineStr">
        <is>
          <t>2009/10</t>
        </is>
      </c>
      <c r="E481" s="1113" t="n">
        <v>11</v>
      </c>
      <c r="F481" s="48" t="n">
        <v>32.3</v>
      </c>
      <c r="G481" s="48" t="n">
        <v>15.3</v>
      </c>
    </row>
    <row r="482" ht="10.05" customHeight="1" s="1003">
      <c r="A482" s="45" t="inlineStr">
        <is>
          <t>LEGUMINEUSES</t>
        </is>
      </c>
      <c r="B482" s="45" t="inlineStr">
        <is>
          <t>Lupin</t>
        </is>
      </c>
      <c r="C482" s="1112" t="n">
        <v>2009</v>
      </c>
      <c r="D482" s="45" t="inlineStr">
        <is>
          <t>2009/10</t>
        </is>
      </c>
      <c r="E482" s="1113" t="n">
        <v>12</v>
      </c>
      <c r="F482" s="48" t="n">
        <v>19.6</v>
      </c>
      <c r="G482" s="48" t="n">
        <v>21</v>
      </c>
    </row>
    <row r="483" ht="10.05" customHeight="1" s="1003">
      <c r="A483" s="45" t="inlineStr">
        <is>
          <t>LEGUMINEUSES</t>
        </is>
      </c>
      <c r="B483" s="45" t="inlineStr">
        <is>
          <t>Lupin</t>
        </is>
      </c>
      <c r="C483" s="1112" t="n">
        <v>2010</v>
      </c>
      <c r="D483" s="45" t="inlineStr">
        <is>
          <t>2009/10</t>
        </is>
      </c>
      <c r="E483" s="1113" t="n">
        <v>1</v>
      </c>
      <c r="F483" s="48" t="n">
        <v>28.8</v>
      </c>
      <c r="G483" s="48" t="n">
        <v>18.5</v>
      </c>
    </row>
    <row r="484" ht="10.05" customHeight="1" s="1003">
      <c r="A484" s="45" t="inlineStr">
        <is>
          <t>LEGUMINEUSES</t>
        </is>
      </c>
      <c r="B484" s="45" t="inlineStr">
        <is>
          <t>Lupin</t>
        </is>
      </c>
      <c r="C484" s="1112" t="n">
        <v>2010</v>
      </c>
      <c r="D484" s="45" t="inlineStr">
        <is>
          <t>2009/10</t>
        </is>
      </c>
      <c r="E484" s="1113" t="n">
        <v>2</v>
      </c>
      <c r="F484" s="48" t="n">
        <v>27</v>
      </c>
      <c r="G484" s="48" t="n">
        <v>15.7</v>
      </c>
    </row>
    <row r="485" ht="10.05" customHeight="1" s="1003">
      <c r="A485" s="45" t="inlineStr">
        <is>
          <t>LEGUMINEUSES</t>
        </is>
      </c>
      <c r="B485" s="45" t="inlineStr">
        <is>
          <t>Lupin</t>
        </is>
      </c>
      <c r="C485" s="1112" t="n">
        <v>2010</v>
      </c>
      <c r="D485" s="45" t="inlineStr">
        <is>
          <t>2009/10</t>
        </is>
      </c>
      <c r="E485" s="1113" t="n">
        <v>3</v>
      </c>
      <c r="F485" s="48" t="n">
        <v>39.5</v>
      </c>
      <c r="G485" s="48" t="n">
        <v>25.7</v>
      </c>
    </row>
    <row r="486" ht="10.05" customHeight="1" s="1003">
      <c r="A486" s="45" t="inlineStr">
        <is>
          <t>LEGUMINEUSES</t>
        </is>
      </c>
      <c r="B486" s="45" t="inlineStr">
        <is>
          <t>Lupin</t>
        </is>
      </c>
      <c r="C486" s="1112" t="n">
        <v>2010</v>
      </c>
      <c r="D486" s="45" t="inlineStr">
        <is>
          <t>2009/10</t>
        </is>
      </c>
      <c r="E486" s="1113" t="n">
        <v>4</v>
      </c>
      <c r="F486" s="48" t="n">
        <v>24.5</v>
      </c>
      <c r="G486" s="48" t="n">
        <v>25.2</v>
      </c>
    </row>
    <row r="487" ht="10.05" customHeight="1" s="1003">
      <c r="A487" s="45" t="inlineStr">
        <is>
          <t>LEGUMINEUSES</t>
        </is>
      </c>
      <c r="B487" s="45" t="inlineStr">
        <is>
          <t>Lupin</t>
        </is>
      </c>
      <c r="C487" s="1112" t="n">
        <v>2010</v>
      </c>
      <c r="D487" s="45" t="inlineStr">
        <is>
          <t>2009/10</t>
        </is>
      </c>
      <c r="E487" s="1113" t="n">
        <v>5</v>
      </c>
      <c r="F487" s="48" t="n">
        <v>16.2</v>
      </c>
      <c r="G487" s="48" t="n">
        <v>9</v>
      </c>
    </row>
    <row r="488" ht="10.05" customHeight="1" s="1003">
      <c r="A488" s="45" t="inlineStr">
        <is>
          <t>LEGUMINEUSES</t>
        </is>
      </c>
      <c r="B488" s="45" t="inlineStr">
        <is>
          <t>Lupin</t>
        </is>
      </c>
      <c r="C488" s="1112" t="n">
        <v>2010</v>
      </c>
      <c r="D488" s="45" t="inlineStr">
        <is>
          <t>2009/10</t>
        </is>
      </c>
      <c r="E488" s="1113" t="n">
        <v>6</v>
      </c>
      <c r="F488" s="48" t="n">
        <v>26.5</v>
      </c>
      <c r="G488" s="48" t="n">
        <v>7.4</v>
      </c>
    </row>
    <row r="489" ht="10.05" customHeight="1" s="1003">
      <c r="A489" s="45" t="inlineStr">
        <is>
          <t>LEGUMINEUSES</t>
        </is>
      </c>
      <c r="B489" s="45" t="inlineStr">
        <is>
          <t>Lupin</t>
        </is>
      </c>
      <c r="C489" s="1112" t="n">
        <v>2010</v>
      </c>
      <c r="D489" s="45" t="inlineStr">
        <is>
          <t>2010/11</t>
        </is>
      </c>
      <c r="E489" s="1113" t="n">
        <v>7</v>
      </c>
      <c r="F489" s="48" t="n">
        <v>4.8</v>
      </c>
      <c r="G489" s="48" t="n">
        <v>43.9</v>
      </c>
    </row>
    <row r="490" ht="10.05" customHeight="1" s="1003">
      <c r="A490" s="45" t="inlineStr">
        <is>
          <t>LEGUMINEUSES</t>
        </is>
      </c>
      <c r="B490" s="45" t="inlineStr">
        <is>
          <t>Lupin</t>
        </is>
      </c>
      <c r="C490" s="1112" t="n">
        <v>2010</v>
      </c>
      <c r="D490" s="45" t="inlineStr">
        <is>
          <t>2010/11</t>
        </is>
      </c>
      <c r="E490" s="1113" t="n">
        <v>8</v>
      </c>
      <c r="F490" s="48" t="n">
        <v>1.4</v>
      </c>
      <c r="G490" s="48" t="n">
        <v>42.5</v>
      </c>
    </row>
    <row r="491" ht="10.05" customHeight="1" s="1003">
      <c r="A491" s="45" t="inlineStr">
        <is>
          <t>LEGUMINEUSES</t>
        </is>
      </c>
      <c r="B491" s="45" t="inlineStr">
        <is>
          <t>Lupin</t>
        </is>
      </c>
      <c r="C491" s="1112" t="n">
        <v>2010</v>
      </c>
      <c r="D491" s="45" t="inlineStr">
        <is>
          <t>2010/11</t>
        </is>
      </c>
      <c r="E491" s="1113" t="n">
        <v>9</v>
      </c>
      <c r="F491" s="48" t="n">
        <v>16.3</v>
      </c>
      <c r="G491" s="48" t="n">
        <v>50.9</v>
      </c>
    </row>
    <row r="492" ht="10.05" customHeight="1" s="1003">
      <c r="A492" s="45" t="inlineStr">
        <is>
          <t>LEGUMINEUSES</t>
        </is>
      </c>
      <c r="B492" s="45" t="inlineStr">
        <is>
          <t>Lupin</t>
        </is>
      </c>
      <c r="C492" s="1112" t="n">
        <v>2010</v>
      </c>
      <c r="D492" s="45" t="inlineStr">
        <is>
          <t>2010/11</t>
        </is>
      </c>
      <c r="E492" s="1113" t="n">
        <v>10</v>
      </c>
      <c r="F492" s="48" t="n">
        <v>9.5</v>
      </c>
      <c r="G492" s="48" t="n">
        <v>66.7</v>
      </c>
    </row>
    <row r="493" ht="10.05" customHeight="1" s="1003">
      <c r="A493" s="45" t="inlineStr">
        <is>
          <t>LEGUMINEUSES</t>
        </is>
      </c>
      <c r="B493" s="45" t="inlineStr">
        <is>
          <t>Lupin</t>
        </is>
      </c>
      <c r="C493" s="1112" t="n">
        <v>2010</v>
      </c>
      <c r="D493" s="45" t="inlineStr">
        <is>
          <t>2010/11</t>
        </is>
      </c>
      <c r="E493" s="1113" t="n">
        <v>11</v>
      </c>
      <c r="F493" s="48" t="n">
        <v>45.7</v>
      </c>
      <c r="G493" s="48" t="n">
        <v>24.8</v>
      </c>
    </row>
    <row r="494" ht="10.05" customHeight="1" s="1003">
      <c r="A494" s="45" t="inlineStr">
        <is>
          <t>LEGUMINEUSES</t>
        </is>
      </c>
      <c r="B494" s="45" t="inlineStr">
        <is>
          <t>Lupin</t>
        </is>
      </c>
      <c r="C494" s="1112" t="n">
        <v>2010</v>
      </c>
      <c r="D494" s="45" t="inlineStr">
        <is>
          <t>2010/11</t>
        </is>
      </c>
      <c r="E494" s="1113" t="n">
        <v>12</v>
      </c>
      <c r="F494" s="48" t="n">
        <v>15.3</v>
      </c>
      <c r="G494" s="48" t="n">
        <v>60.6</v>
      </c>
    </row>
    <row r="495" ht="10.05" customHeight="1" s="1003">
      <c r="A495" s="45" t="inlineStr">
        <is>
          <t>LEGUMINEUSES</t>
        </is>
      </c>
      <c r="B495" s="45" t="inlineStr">
        <is>
          <t>Lupin</t>
        </is>
      </c>
      <c r="C495" s="1112" t="n">
        <v>2011</v>
      </c>
      <c r="D495" s="45" t="inlineStr">
        <is>
          <t>2010/11</t>
        </is>
      </c>
      <c r="E495" s="1113" t="n">
        <v>1</v>
      </c>
      <c r="F495" s="48" t="n">
        <v>3.3</v>
      </c>
      <c r="G495" s="48" t="n">
        <v>57.3</v>
      </c>
    </row>
    <row r="496" ht="10.05" customHeight="1" s="1003">
      <c r="A496" s="45" t="inlineStr">
        <is>
          <t>LEGUMINEUSES</t>
        </is>
      </c>
      <c r="B496" s="45" t="inlineStr">
        <is>
          <t>Lupin</t>
        </is>
      </c>
      <c r="C496" s="1112" t="n">
        <v>2011</v>
      </c>
      <c r="D496" s="45" t="inlineStr">
        <is>
          <t>2010/11</t>
        </is>
      </c>
      <c r="E496" s="1113" t="n">
        <v>2</v>
      </c>
      <c r="F496" s="48" t="n">
        <v>7</v>
      </c>
      <c r="G496" s="48" t="n">
        <v>50.3</v>
      </c>
    </row>
    <row r="497" ht="10.05" customHeight="1" s="1003">
      <c r="A497" s="45" t="inlineStr">
        <is>
          <t>LEGUMINEUSES</t>
        </is>
      </c>
      <c r="B497" s="45" t="inlineStr">
        <is>
          <t>Lupin</t>
        </is>
      </c>
      <c r="C497" s="1112" t="n">
        <v>2011</v>
      </c>
      <c r="D497" s="45" t="inlineStr">
        <is>
          <t>2010/11</t>
        </is>
      </c>
      <c r="E497" s="1113" t="n">
        <v>3</v>
      </c>
      <c r="F497" s="48" t="n">
        <v>0.4</v>
      </c>
      <c r="G497" s="48" t="n">
        <v>49.9</v>
      </c>
    </row>
    <row r="498" ht="10.05" customHeight="1" s="1003">
      <c r="A498" s="45" t="inlineStr">
        <is>
          <t>LEGUMINEUSES</t>
        </is>
      </c>
      <c r="B498" s="45" t="inlineStr">
        <is>
          <t>Lupin</t>
        </is>
      </c>
      <c r="C498" s="1112" t="n">
        <v>2011</v>
      </c>
      <c r="D498" s="45" t="inlineStr">
        <is>
          <t>2010/11</t>
        </is>
      </c>
      <c r="E498" s="1113" t="n">
        <v>4</v>
      </c>
      <c r="F498" s="48" t="n">
        <v>3.5</v>
      </c>
      <c r="G498" s="48" t="n">
        <v>46.4</v>
      </c>
    </row>
    <row r="499" ht="10.05" customHeight="1" s="1003">
      <c r="A499" s="45" t="inlineStr">
        <is>
          <t>LEGUMINEUSES</t>
        </is>
      </c>
      <c r="B499" s="45" t="inlineStr">
        <is>
          <t>Lupin</t>
        </is>
      </c>
      <c r="C499" s="1112" t="n">
        <v>2011</v>
      </c>
      <c r="D499" s="45" t="inlineStr">
        <is>
          <t>2010/11</t>
        </is>
      </c>
      <c r="E499" s="1113" t="n">
        <v>5</v>
      </c>
      <c r="F499" s="48" t="n">
        <v>1.1</v>
      </c>
      <c r="G499" s="48" t="n">
        <v>45.3</v>
      </c>
    </row>
    <row r="500" ht="10.05" customHeight="1" s="1003">
      <c r="A500" s="45" t="inlineStr">
        <is>
          <t>LEGUMINEUSES</t>
        </is>
      </c>
      <c r="B500" s="45" t="inlineStr">
        <is>
          <t>Lupin</t>
        </is>
      </c>
      <c r="C500" s="1112" t="n">
        <v>2011</v>
      </c>
      <c r="D500" s="45" t="inlineStr">
        <is>
          <t>2010/11</t>
        </is>
      </c>
      <c r="E500" s="1113" t="n">
        <v>6</v>
      </c>
      <c r="F500" s="48" t="n">
        <v>2.6</v>
      </c>
      <c r="G500" s="48" t="n">
        <v>42.7</v>
      </c>
    </row>
    <row r="501" ht="10.05" customHeight="1" s="1003">
      <c r="A501" s="45" t="inlineStr">
        <is>
          <t>LEGUMINEUSES</t>
        </is>
      </c>
      <c r="B501" s="45" t="inlineStr">
        <is>
          <t>Lupin</t>
        </is>
      </c>
      <c r="C501" s="1112" t="n">
        <v>2011</v>
      </c>
      <c r="D501" s="45" t="inlineStr">
        <is>
          <t>2011/12</t>
        </is>
      </c>
      <c r="E501" s="1113" t="n">
        <v>7</v>
      </c>
      <c r="F501" s="48" t="n">
        <v>4.4</v>
      </c>
      <c r="G501" s="48" t="n">
        <v>38.3</v>
      </c>
    </row>
    <row r="502" ht="10.05" customHeight="1" s="1003">
      <c r="A502" s="45" t="inlineStr">
        <is>
          <t>LEGUMINEUSES</t>
        </is>
      </c>
      <c r="B502" s="45" t="inlineStr">
        <is>
          <t>Lupin</t>
        </is>
      </c>
      <c r="C502" s="1112" t="n">
        <v>2011</v>
      </c>
      <c r="D502" s="45" t="inlineStr">
        <is>
          <t>2011/12</t>
        </is>
      </c>
      <c r="E502" s="1113" t="n">
        <v>8</v>
      </c>
      <c r="F502" s="48" t="n">
        <v>2.5</v>
      </c>
      <c r="G502" s="48" t="n">
        <v>35.8</v>
      </c>
    </row>
    <row r="503" ht="10.05" customHeight="1" s="1003">
      <c r="A503" s="45" t="inlineStr">
        <is>
          <t>LEGUMINEUSES</t>
        </is>
      </c>
      <c r="B503" s="45" t="inlineStr">
        <is>
          <t>Lupin</t>
        </is>
      </c>
      <c r="C503" s="1112" t="n">
        <v>2011</v>
      </c>
      <c r="D503" s="45" t="inlineStr">
        <is>
          <t>2011/12</t>
        </is>
      </c>
      <c r="E503" s="1113" t="n">
        <v>9</v>
      </c>
      <c r="F503" s="48" t="n">
        <v>3.5</v>
      </c>
      <c r="G503" s="48" t="n">
        <v>32.3</v>
      </c>
    </row>
    <row r="504" ht="10.05" customHeight="1" s="1003">
      <c r="A504" s="45" t="inlineStr">
        <is>
          <t>LEGUMINEUSES</t>
        </is>
      </c>
      <c r="B504" s="45" t="inlineStr">
        <is>
          <t>Lupin</t>
        </is>
      </c>
      <c r="C504" s="1112" t="n">
        <v>2011</v>
      </c>
      <c r="D504" s="45" t="inlineStr">
        <is>
          <t>2011/12</t>
        </is>
      </c>
      <c r="E504" s="1113" t="n">
        <v>10</v>
      </c>
      <c r="F504" s="48" t="n">
        <v>6.4</v>
      </c>
      <c r="G504" s="48" t="n">
        <v>105.7</v>
      </c>
    </row>
    <row r="505" ht="10.05" customHeight="1" s="1003">
      <c r="A505" s="45" t="inlineStr">
        <is>
          <t>LEGUMINEUSES</t>
        </is>
      </c>
      <c r="B505" s="45" t="inlineStr">
        <is>
          <t>Lupin</t>
        </is>
      </c>
      <c r="C505" s="1112" t="n">
        <v>2011</v>
      </c>
      <c r="D505" s="45" t="inlineStr">
        <is>
          <t>2011/12</t>
        </is>
      </c>
      <c r="E505" s="1113" t="n">
        <v>11</v>
      </c>
      <c r="F505" s="48" t="n">
        <v>10.4</v>
      </c>
      <c r="G505" s="48" t="n">
        <v>165.4</v>
      </c>
    </row>
    <row r="506" ht="10.05" customHeight="1" s="1003">
      <c r="A506" s="45" t="inlineStr">
        <is>
          <t>LEGUMINEUSES</t>
        </is>
      </c>
      <c r="B506" s="45" t="inlineStr">
        <is>
          <t>Lupin</t>
        </is>
      </c>
      <c r="C506" s="1112" t="n">
        <v>2011</v>
      </c>
      <c r="D506" s="45" t="inlineStr">
        <is>
          <t>2011/12</t>
        </is>
      </c>
      <c r="E506" s="1113" t="n">
        <v>12</v>
      </c>
      <c r="F506" s="48" t="n">
        <v>11.5</v>
      </c>
      <c r="G506" s="48" t="n">
        <v>153.9</v>
      </c>
    </row>
    <row r="507" ht="10.05" customHeight="1" s="1003">
      <c r="A507" s="45" t="inlineStr">
        <is>
          <t>LEGUMINEUSES</t>
        </is>
      </c>
      <c r="B507" s="45" t="inlineStr">
        <is>
          <t>Lupin</t>
        </is>
      </c>
      <c r="C507" s="1112" t="n">
        <v>2012</v>
      </c>
      <c r="D507" s="45" t="inlineStr">
        <is>
          <t>2011/12</t>
        </is>
      </c>
      <c r="E507" s="1113" t="n">
        <v>1</v>
      </c>
      <c r="F507" s="48" t="n">
        <v>17.1</v>
      </c>
      <c r="G507" s="48" t="n">
        <v>136.8</v>
      </c>
    </row>
    <row r="508" ht="10.05" customHeight="1" s="1003">
      <c r="A508" s="45" t="inlineStr">
        <is>
          <t>LEGUMINEUSES</t>
        </is>
      </c>
      <c r="B508" s="45" t="inlineStr">
        <is>
          <t>Lupin</t>
        </is>
      </c>
      <c r="C508" s="1112" t="n">
        <v>2012</v>
      </c>
      <c r="D508" s="45" t="inlineStr">
        <is>
          <t>2011/12</t>
        </is>
      </c>
      <c r="E508" s="1113" t="n">
        <v>2</v>
      </c>
      <c r="F508" s="48" t="n">
        <v>19.1</v>
      </c>
      <c r="G508" s="48" t="n">
        <v>142</v>
      </c>
    </row>
    <row r="509" ht="10.05" customHeight="1" s="1003">
      <c r="A509" s="45" t="inlineStr">
        <is>
          <t>LEGUMINEUSES</t>
        </is>
      </c>
      <c r="B509" s="45" t="inlineStr">
        <is>
          <t>Lupin</t>
        </is>
      </c>
      <c r="C509" s="1112" t="n">
        <v>2012</v>
      </c>
      <c r="D509" s="45" t="inlineStr">
        <is>
          <t>2011/12</t>
        </is>
      </c>
      <c r="E509" s="1113" t="n">
        <v>3</v>
      </c>
      <c r="F509" s="48" t="n">
        <v>4.6</v>
      </c>
      <c r="G509" s="48" t="n">
        <v>137.4</v>
      </c>
    </row>
    <row r="510" ht="10.05" customHeight="1" s="1003">
      <c r="A510" s="45" t="inlineStr">
        <is>
          <t>LEGUMINEUSES</t>
        </is>
      </c>
      <c r="B510" s="45" t="inlineStr">
        <is>
          <t>Lupin</t>
        </is>
      </c>
      <c r="C510" s="1112" t="n">
        <v>2012</v>
      </c>
      <c r="D510" s="45" t="inlineStr">
        <is>
          <t>2011/12</t>
        </is>
      </c>
      <c r="E510" s="1113" t="n">
        <v>4</v>
      </c>
      <c r="F510" s="48" t="n">
        <v>7.8</v>
      </c>
      <c r="G510" s="48" t="n">
        <v>129.6</v>
      </c>
    </row>
    <row r="511" ht="10.05" customHeight="1" s="1003">
      <c r="A511" s="45" t="inlineStr">
        <is>
          <t>LEGUMINEUSES</t>
        </is>
      </c>
      <c r="B511" s="45" t="inlineStr">
        <is>
          <t>Lupin</t>
        </is>
      </c>
      <c r="C511" s="1112" t="n">
        <v>2012</v>
      </c>
      <c r="D511" s="45" t="inlineStr">
        <is>
          <t>2011/12</t>
        </is>
      </c>
      <c r="E511" s="1113" t="n">
        <v>5</v>
      </c>
      <c r="F511" s="48" t="n">
        <v>8.4</v>
      </c>
      <c r="G511" s="48" t="n">
        <v>121.2</v>
      </c>
    </row>
    <row r="512" ht="10.05" customHeight="1" s="1003">
      <c r="A512" s="45" t="inlineStr">
        <is>
          <t>LEGUMINEUSES</t>
        </is>
      </c>
      <c r="B512" s="45" t="inlineStr">
        <is>
          <t>Lupin</t>
        </is>
      </c>
      <c r="C512" s="1112" t="n">
        <v>2012</v>
      </c>
      <c r="D512" s="45" t="inlineStr">
        <is>
          <t>2011/12</t>
        </is>
      </c>
      <c r="E512" s="1113" t="n">
        <v>6</v>
      </c>
      <c r="F512" s="48" t="n">
        <v>5</v>
      </c>
      <c r="G512" s="48" t="n">
        <v>116.2</v>
      </c>
    </row>
    <row r="513" ht="10.05" customHeight="1" s="1003">
      <c r="A513" s="45" t="inlineStr">
        <is>
          <t>LEGUMINEUSES</t>
        </is>
      </c>
      <c r="B513" s="45" t="inlineStr">
        <is>
          <t>Lupin</t>
        </is>
      </c>
      <c r="C513" s="1112" t="n">
        <v>2012</v>
      </c>
      <c r="D513" s="45" t="inlineStr">
        <is>
          <t>2012/13</t>
        </is>
      </c>
      <c r="E513" s="1113" t="n">
        <v>7</v>
      </c>
      <c r="F513" s="48" t="n">
        <v>9.4</v>
      </c>
      <c r="G513" s="48" t="n">
        <v>106.8</v>
      </c>
    </row>
    <row r="514" ht="10.05" customHeight="1" s="1003">
      <c r="A514" s="45" t="inlineStr">
        <is>
          <t>LEGUMINEUSES</t>
        </is>
      </c>
      <c r="B514" s="45" t="inlineStr">
        <is>
          <t>Lupin</t>
        </is>
      </c>
      <c r="C514" s="1112" t="n">
        <v>2012</v>
      </c>
      <c r="D514" s="45" t="inlineStr">
        <is>
          <t>2012/13</t>
        </is>
      </c>
      <c r="E514" s="1113" t="n">
        <v>8</v>
      </c>
      <c r="F514" s="48" t="n">
        <v>9.199999999999999</v>
      </c>
      <c r="G514" s="48" t="n">
        <v>97.59999999999999</v>
      </c>
    </row>
    <row r="515" ht="10.05" customHeight="1" s="1003">
      <c r="A515" s="45" t="inlineStr">
        <is>
          <t>LEGUMINEUSES</t>
        </is>
      </c>
      <c r="B515" s="45" t="inlineStr">
        <is>
          <t>Lupin</t>
        </is>
      </c>
      <c r="C515" s="1112" t="n">
        <v>2012</v>
      </c>
      <c r="D515" s="45" t="inlineStr">
        <is>
          <t>2012/13</t>
        </is>
      </c>
      <c r="E515" s="1113" t="n">
        <v>9</v>
      </c>
      <c r="F515" s="48" t="n">
        <v>8.6</v>
      </c>
      <c r="G515" s="48" t="n">
        <v>89</v>
      </c>
    </row>
    <row r="516" ht="10.05" customHeight="1" s="1003">
      <c r="A516" s="45" t="inlineStr">
        <is>
          <t>LEGUMINEUSES</t>
        </is>
      </c>
      <c r="B516" s="45" t="inlineStr">
        <is>
          <t>Lupin</t>
        </is>
      </c>
      <c r="C516" s="1112" t="n">
        <v>2012</v>
      </c>
      <c r="D516" s="45" t="inlineStr">
        <is>
          <t>2012/13</t>
        </is>
      </c>
      <c r="E516" s="1113" t="n">
        <v>10</v>
      </c>
      <c r="F516" s="48" t="n">
        <v>13.3</v>
      </c>
      <c r="G516" s="48" t="n">
        <v>75.7</v>
      </c>
    </row>
    <row r="517" ht="10.05" customHeight="1" s="1003">
      <c r="A517" s="45" t="inlineStr">
        <is>
          <t>LEGUMINEUSES</t>
        </is>
      </c>
      <c r="B517" s="45" t="inlineStr">
        <is>
          <t>Lupin</t>
        </is>
      </c>
      <c r="C517" s="1112" t="n">
        <v>2012</v>
      </c>
      <c r="D517" s="45" t="inlineStr">
        <is>
          <t>2012/13</t>
        </is>
      </c>
      <c r="E517" s="1113" t="n">
        <v>11</v>
      </c>
      <c r="F517" s="48" t="n">
        <v>15.8</v>
      </c>
      <c r="G517" s="48" t="n">
        <v>59.9</v>
      </c>
    </row>
    <row r="518" ht="10.05" customHeight="1" s="1003">
      <c r="A518" s="45" t="inlineStr">
        <is>
          <t>LEGUMINEUSES</t>
        </is>
      </c>
      <c r="B518" s="45" t="inlineStr">
        <is>
          <t>Lupin</t>
        </is>
      </c>
      <c r="C518" s="1112" t="n">
        <v>2012</v>
      </c>
      <c r="D518" s="45" t="inlineStr">
        <is>
          <t>2012/13</t>
        </is>
      </c>
      <c r="E518" s="1113" t="n">
        <v>12</v>
      </c>
      <c r="F518" s="48" t="n">
        <v>15.2</v>
      </c>
      <c r="G518" s="48" t="n">
        <v>63.9</v>
      </c>
    </row>
    <row r="519" ht="10.05" customHeight="1" s="1003">
      <c r="A519" s="45" t="inlineStr">
        <is>
          <t>LEGUMINEUSES</t>
        </is>
      </c>
      <c r="B519" s="45" t="inlineStr">
        <is>
          <t>Lupin</t>
        </is>
      </c>
      <c r="C519" s="1112" t="n">
        <v>2013</v>
      </c>
      <c r="D519" s="45" t="inlineStr">
        <is>
          <t>2012/13</t>
        </is>
      </c>
      <c r="E519" s="1113" t="n">
        <v>1</v>
      </c>
      <c r="F519" s="48" t="n">
        <v>16.1</v>
      </c>
      <c r="G519" s="48" t="n">
        <v>47.8</v>
      </c>
    </row>
    <row r="520" ht="10.05" customHeight="1" s="1003">
      <c r="A520" s="45" t="inlineStr">
        <is>
          <t>LEGUMINEUSES</t>
        </is>
      </c>
      <c r="B520" s="45" t="inlineStr">
        <is>
          <t>Lupin</t>
        </is>
      </c>
      <c r="C520" s="1112" t="n">
        <v>2013</v>
      </c>
      <c r="D520" s="45" t="inlineStr">
        <is>
          <t>2012/13</t>
        </is>
      </c>
      <c r="E520" s="1113" t="n">
        <v>2</v>
      </c>
      <c r="F520" s="48" t="n">
        <v>0.5</v>
      </c>
      <c r="G520" s="48" t="n">
        <v>47.3</v>
      </c>
    </row>
    <row r="521" ht="10.05" customHeight="1" s="1003">
      <c r="A521" s="45" t="inlineStr">
        <is>
          <t>LEGUMINEUSES</t>
        </is>
      </c>
      <c r="B521" s="45" t="inlineStr">
        <is>
          <t>Lupin</t>
        </is>
      </c>
      <c r="C521" s="1112" t="n">
        <v>2013</v>
      </c>
      <c r="D521" s="45" t="inlineStr">
        <is>
          <t>2012/13</t>
        </is>
      </c>
      <c r="E521" s="1113" t="n">
        <v>3</v>
      </c>
      <c r="F521" s="48" t="n">
        <v>0</v>
      </c>
      <c r="G521" s="48" t="n">
        <v>47.3</v>
      </c>
    </row>
    <row r="522" ht="10.05" customHeight="1" s="1003">
      <c r="A522" s="45" t="inlineStr">
        <is>
          <t>LEGUMINEUSES</t>
        </is>
      </c>
      <c r="B522" s="45" t="inlineStr">
        <is>
          <t>Lupin</t>
        </is>
      </c>
      <c r="C522" s="1112" t="n">
        <v>2013</v>
      </c>
      <c r="D522" s="45" t="inlineStr">
        <is>
          <t>2012/13</t>
        </is>
      </c>
      <c r="E522" s="1113" t="n">
        <v>4</v>
      </c>
      <c r="F522" s="48" t="n">
        <v>1.7</v>
      </c>
      <c r="G522" s="48" t="n">
        <v>45.6</v>
      </c>
    </row>
    <row r="523" ht="10.05" customHeight="1" s="1003">
      <c r="A523" s="45" t="inlineStr">
        <is>
          <t>LEGUMINEUSES</t>
        </is>
      </c>
      <c r="B523" s="45" t="inlineStr">
        <is>
          <t>Lupin</t>
        </is>
      </c>
      <c r="C523" s="1112" t="n">
        <v>2013</v>
      </c>
      <c r="D523" s="45" t="inlineStr">
        <is>
          <t>2012/13</t>
        </is>
      </c>
      <c r="E523" s="1113" t="n">
        <v>5</v>
      </c>
      <c r="F523" s="48" t="n">
        <v>1.3</v>
      </c>
      <c r="G523" s="48" t="n">
        <v>44.3</v>
      </c>
    </row>
    <row r="524" ht="10.05" customHeight="1" s="1003">
      <c r="A524" s="45" t="inlineStr">
        <is>
          <t>LEGUMINEUSES</t>
        </is>
      </c>
      <c r="B524" s="45" t="inlineStr">
        <is>
          <t>Lupin</t>
        </is>
      </c>
      <c r="C524" s="1112" t="n">
        <v>2013</v>
      </c>
      <c r="D524" s="45" t="inlineStr">
        <is>
          <t>2012/13</t>
        </is>
      </c>
      <c r="E524" s="1113" t="n">
        <v>6</v>
      </c>
      <c r="F524" s="48" t="n">
        <v>1</v>
      </c>
      <c r="G524" s="48" t="n">
        <v>43.3</v>
      </c>
    </row>
    <row r="525" ht="10.05" customHeight="1" s="1003">
      <c r="A525" s="45" t="inlineStr">
        <is>
          <t>LEGUMINEUSES</t>
        </is>
      </c>
      <c r="B525" s="45" t="inlineStr">
        <is>
          <t>Lupin</t>
        </is>
      </c>
      <c r="C525" s="1112" t="n">
        <v>2013</v>
      </c>
      <c r="D525" s="45" t="inlineStr">
        <is>
          <t>2013/14</t>
        </is>
      </c>
      <c r="E525" s="1113" t="n">
        <v>7</v>
      </c>
      <c r="F525" s="48" t="n">
        <v>5.5</v>
      </c>
      <c r="G525" s="48" t="n">
        <v>37.8</v>
      </c>
    </row>
    <row r="526" ht="10.05" customHeight="1" s="1003">
      <c r="A526" s="45" t="inlineStr">
        <is>
          <t>LEGUMINEUSES</t>
        </is>
      </c>
      <c r="B526" s="45" t="inlineStr">
        <is>
          <t>Lupin</t>
        </is>
      </c>
      <c r="C526" s="1112" t="n">
        <v>2013</v>
      </c>
      <c r="D526" s="45" t="inlineStr">
        <is>
          <t>2013/14</t>
        </is>
      </c>
      <c r="E526" s="1113" t="n">
        <v>8</v>
      </c>
      <c r="F526" s="48" t="n">
        <v>7.9</v>
      </c>
      <c r="G526" s="48" t="n">
        <v>29.9</v>
      </c>
    </row>
    <row r="527" ht="10.05" customHeight="1" s="1003">
      <c r="A527" s="45" t="inlineStr">
        <is>
          <t>LEGUMINEUSES</t>
        </is>
      </c>
      <c r="B527" s="45" t="inlineStr">
        <is>
          <t>Lupin</t>
        </is>
      </c>
      <c r="C527" s="1112" t="n">
        <v>2013</v>
      </c>
      <c r="D527" s="45" t="inlineStr">
        <is>
          <t>2013/14</t>
        </is>
      </c>
      <c r="E527" s="1113" t="n">
        <v>9</v>
      </c>
      <c r="F527" s="48" t="n">
        <v>0</v>
      </c>
      <c r="G527" s="48" t="n">
        <v>7.7</v>
      </c>
    </row>
    <row r="528" ht="10.05" customHeight="1" s="1003">
      <c r="A528" s="45" t="inlineStr">
        <is>
          <t>LEGUMINEUSES</t>
        </is>
      </c>
      <c r="B528" s="45" t="inlineStr">
        <is>
          <t>Lupin</t>
        </is>
      </c>
      <c r="C528" s="1112" t="n">
        <v>2013</v>
      </c>
      <c r="D528" s="45" t="inlineStr">
        <is>
          <t>2013/14</t>
        </is>
      </c>
      <c r="E528" s="1113" t="n">
        <v>10</v>
      </c>
      <c r="F528" s="48" t="n">
        <v>29.6</v>
      </c>
      <c r="G528" s="48" t="n">
        <v>77.7</v>
      </c>
    </row>
    <row r="529" ht="10.05" customHeight="1" s="1003">
      <c r="A529" s="45" t="inlineStr">
        <is>
          <t>LEGUMINEUSES</t>
        </is>
      </c>
      <c r="B529" s="45" t="inlineStr">
        <is>
          <t>Lupin</t>
        </is>
      </c>
      <c r="C529" s="1112" t="n">
        <v>2013</v>
      </c>
      <c r="D529" s="45" t="inlineStr">
        <is>
          <t>2013/14</t>
        </is>
      </c>
      <c r="E529" s="1113" t="n">
        <v>11</v>
      </c>
      <c r="F529" s="48" t="n">
        <v>56.7</v>
      </c>
      <c r="G529" s="48" t="n">
        <v>21</v>
      </c>
    </row>
    <row r="530" ht="10.05" customHeight="1" s="1003">
      <c r="A530" s="45" t="inlineStr">
        <is>
          <t>LEGUMINEUSES</t>
        </is>
      </c>
      <c r="B530" s="45" t="inlineStr">
        <is>
          <t>Lupin</t>
        </is>
      </c>
      <c r="C530" s="1112" t="n">
        <v>2013</v>
      </c>
      <c r="D530" s="45" t="inlineStr">
        <is>
          <t>2013/14</t>
        </is>
      </c>
      <c r="E530" s="1113" t="n">
        <v>12</v>
      </c>
      <c r="F530" s="48" t="n">
        <v>29.4</v>
      </c>
      <c r="G530" s="48" t="n">
        <v>20.4</v>
      </c>
    </row>
    <row r="531" ht="10.05" customHeight="1" s="1003">
      <c r="A531" s="45" t="inlineStr">
        <is>
          <t>LEGUMINEUSES</t>
        </is>
      </c>
      <c r="B531" s="45" t="inlineStr">
        <is>
          <t>Lupin</t>
        </is>
      </c>
      <c r="C531" s="1112" t="n">
        <v>2014</v>
      </c>
      <c r="D531" s="45" t="inlineStr">
        <is>
          <t>2013/14</t>
        </is>
      </c>
      <c r="E531" s="1113" t="n">
        <v>1</v>
      </c>
      <c r="F531" s="48" t="n">
        <v>0.2</v>
      </c>
      <c r="G531" s="48" t="n">
        <v>20.2</v>
      </c>
    </row>
    <row r="532" ht="10.05" customHeight="1" s="1003">
      <c r="A532" s="45" t="inlineStr">
        <is>
          <t>LEGUMINEUSES</t>
        </is>
      </c>
      <c r="B532" s="45" t="inlineStr">
        <is>
          <t>Lupin</t>
        </is>
      </c>
      <c r="C532" s="1112" t="n">
        <v>2014</v>
      </c>
      <c r="D532" s="45" t="inlineStr">
        <is>
          <t>2013/14</t>
        </is>
      </c>
      <c r="E532" s="1113" t="n">
        <v>2</v>
      </c>
      <c r="F532" s="48" t="n">
        <v>1.7</v>
      </c>
      <c r="G532" s="48" t="n">
        <v>18.5</v>
      </c>
    </row>
    <row r="533" ht="10.05" customHeight="1" s="1003">
      <c r="A533" s="45" t="inlineStr">
        <is>
          <t>LEGUMINEUSES</t>
        </is>
      </c>
      <c r="B533" s="45" t="inlineStr">
        <is>
          <t>Lupin</t>
        </is>
      </c>
      <c r="C533" s="1112" t="n">
        <v>2014</v>
      </c>
      <c r="D533" s="45" t="inlineStr">
        <is>
          <t>2013/14</t>
        </is>
      </c>
      <c r="E533" s="1113" t="n">
        <v>3</v>
      </c>
      <c r="F533" s="48" t="n">
        <v>2.5</v>
      </c>
      <c r="G533" s="48" t="n">
        <v>16</v>
      </c>
    </row>
    <row r="534" ht="10.05" customHeight="1" s="1003">
      <c r="A534" s="45" t="inlineStr">
        <is>
          <t>LEGUMINEUSES</t>
        </is>
      </c>
      <c r="B534" s="45" t="inlineStr">
        <is>
          <t>Lupin</t>
        </is>
      </c>
      <c r="C534" s="1112" t="n">
        <v>2014</v>
      </c>
      <c r="D534" s="45" t="inlineStr">
        <is>
          <t>2013/14</t>
        </is>
      </c>
      <c r="E534" s="1113" t="n">
        <v>4</v>
      </c>
      <c r="F534" s="48" t="n">
        <v>0</v>
      </c>
      <c r="G534" s="48" t="n">
        <v>16</v>
      </c>
    </row>
    <row r="535" ht="10.05" customHeight="1" s="1003">
      <c r="A535" s="45" t="inlineStr">
        <is>
          <t>LEGUMINEUSES</t>
        </is>
      </c>
      <c r="B535" s="45" t="inlineStr">
        <is>
          <t>Lupin</t>
        </is>
      </c>
      <c r="C535" s="1112" t="n">
        <v>2014</v>
      </c>
      <c r="D535" s="45" t="inlineStr">
        <is>
          <t>2013/14</t>
        </is>
      </c>
      <c r="E535" s="1113" t="n">
        <v>5</v>
      </c>
      <c r="F535" s="48" t="n">
        <v>16.272</v>
      </c>
      <c r="G535" s="48" t="n">
        <v>13.8</v>
      </c>
    </row>
    <row r="536" ht="10.05" customHeight="1" s="1003">
      <c r="A536" s="45" t="inlineStr">
        <is>
          <t>LEGUMINEUSES</t>
        </is>
      </c>
      <c r="B536" s="45" t="inlineStr">
        <is>
          <t>Lupin</t>
        </is>
      </c>
      <c r="C536" s="1112" t="n">
        <v>2014</v>
      </c>
      <c r="D536" s="45" t="inlineStr">
        <is>
          <t>2013/14</t>
        </is>
      </c>
      <c r="E536" s="1113" t="n">
        <v>6</v>
      </c>
      <c r="F536" s="48" t="n">
        <v>0</v>
      </c>
      <c r="G536" s="48" t="n">
        <v>13.8</v>
      </c>
    </row>
    <row r="537" ht="10.05" customHeight="1" s="1003">
      <c r="A537" s="45" t="inlineStr">
        <is>
          <t>LEGUMINEUSES</t>
        </is>
      </c>
      <c r="B537" s="45" t="inlineStr">
        <is>
          <t>Lupin</t>
        </is>
      </c>
      <c r="C537" s="1112" t="n">
        <v>2014</v>
      </c>
      <c r="D537" s="45" t="inlineStr">
        <is>
          <t>2014/15</t>
        </is>
      </c>
      <c r="E537" s="1113" t="n">
        <v>7</v>
      </c>
      <c r="F537" s="48" t="n">
        <v>1.7</v>
      </c>
      <c r="G537" s="48" t="n">
        <v>12.1</v>
      </c>
    </row>
    <row r="538" ht="10.05" customHeight="1" s="1003">
      <c r="A538" s="45" t="inlineStr">
        <is>
          <t>LEGUMINEUSES</t>
        </is>
      </c>
      <c r="B538" s="45" t="inlineStr">
        <is>
          <t>Lupin</t>
        </is>
      </c>
      <c r="C538" s="1112" t="n">
        <v>2014</v>
      </c>
      <c r="D538" s="45" t="inlineStr">
        <is>
          <t>2014/15</t>
        </is>
      </c>
      <c r="E538" s="1113" t="n">
        <v>8</v>
      </c>
      <c r="F538" s="48" t="n">
        <v>0.4</v>
      </c>
      <c r="G538" s="48" t="n">
        <v>11.7</v>
      </c>
    </row>
    <row r="539" ht="10.05" customHeight="1" s="1003">
      <c r="A539" s="45" t="inlineStr">
        <is>
          <t>LEGUMINEUSES</t>
        </is>
      </c>
      <c r="B539" s="45" t="inlineStr">
        <is>
          <t>Lupin</t>
        </is>
      </c>
      <c r="C539" s="1112" t="n">
        <v>2014</v>
      </c>
      <c r="D539" s="45" t="inlineStr">
        <is>
          <t>2014/15</t>
        </is>
      </c>
      <c r="E539" s="1113" t="n">
        <v>9</v>
      </c>
      <c r="F539" s="48" t="n">
        <v>17.551</v>
      </c>
      <c r="G539" s="48" t="n">
        <v>11.7</v>
      </c>
    </row>
    <row r="540" ht="10.05" customHeight="1" s="1003">
      <c r="A540" s="45" t="inlineStr">
        <is>
          <t>LEGUMINEUSES</t>
        </is>
      </c>
      <c r="B540" s="45" t="inlineStr">
        <is>
          <t>Lupin</t>
        </is>
      </c>
      <c r="C540" s="1112" t="n">
        <v>2014</v>
      </c>
      <c r="D540" s="45" t="inlineStr">
        <is>
          <t>2014/15</t>
        </is>
      </c>
      <c r="E540" s="1113" t="n">
        <v>10</v>
      </c>
      <c r="F540" s="48" t="n">
        <v>2.6</v>
      </c>
      <c r="G540" s="48" t="n">
        <v>155.6</v>
      </c>
    </row>
    <row r="541" ht="10.05" customHeight="1" s="1003">
      <c r="A541" s="45" t="inlineStr">
        <is>
          <t>LEGUMINEUSES</t>
        </is>
      </c>
      <c r="B541" s="45" t="inlineStr">
        <is>
          <t>Lupin</t>
        </is>
      </c>
      <c r="C541" s="1112" t="n">
        <v>2014</v>
      </c>
      <c r="D541" s="45" t="inlineStr">
        <is>
          <t>2014/15</t>
        </is>
      </c>
      <c r="E541" s="1113" t="n">
        <v>11</v>
      </c>
      <c r="F541" s="48" t="n">
        <v>16.3</v>
      </c>
      <c r="G541" s="48" t="n">
        <v>155.3</v>
      </c>
    </row>
    <row r="542" ht="10.05" customHeight="1" s="1003">
      <c r="A542" s="45" t="inlineStr">
        <is>
          <t>LEGUMINEUSES</t>
        </is>
      </c>
      <c r="B542" s="45" t="inlineStr">
        <is>
          <t>Lupin</t>
        </is>
      </c>
      <c r="C542" s="1112" t="n">
        <v>2014</v>
      </c>
      <c r="D542" s="45" t="inlineStr">
        <is>
          <t>2014/15</t>
        </is>
      </c>
      <c r="E542" s="1113" t="n">
        <v>12</v>
      </c>
      <c r="F542" s="48" t="n">
        <v>15.9</v>
      </c>
      <c r="G542" s="48" t="n">
        <v>139.4</v>
      </c>
    </row>
    <row r="543" ht="10.05" customHeight="1" s="1003">
      <c r="A543" s="45" t="inlineStr">
        <is>
          <t>LEGUMINEUSES</t>
        </is>
      </c>
      <c r="B543" s="45" t="inlineStr">
        <is>
          <t>Lupin</t>
        </is>
      </c>
      <c r="C543" s="1112" t="n">
        <v>2015</v>
      </c>
      <c r="D543" s="45" t="inlineStr">
        <is>
          <t>2014/15</t>
        </is>
      </c>
      <c r="E543" s="1113" t="n">
        <v>1</v>
      </c>
      <c r="F543" s="48" t="n">
        <v>42.3</v>
      </c>
      <c r="G543" s="48" t="n">
        <v>108.2</v>
      </c>
    </row>
    <row r="544" ht="10.05" customHeight="1" s="1003">
      <c r="A544" s="45" t="inlineStr">
        <is>
          <t>LEGUMINEUSES</t>
        </is>
      </c>
      <c r="B544" s="45" t="inlineStr">
        <is>
          <t>Lupin</t>
        </is>
      </c>
      <c r="C544" s="1112" t="n">
        <v>2015</v>
      </c>
      <c r="D544" s="45" t="inlineStr">
        <is>
          <t>2014/15</t>
        </is>
      </c>
      <c r="E544" s="1113" t="n">
        <v>2</v>
      </c>
      <c r="F544" s="48" t="n">
        <v>19.8</v>
      </c>
      <c r="G544" s="48" t="n">
        <v>88.40000000000001</v>
      </c>
    </row>
    <row r="545" ht="10.05" customHeight="1" s="1003">
      <c r="A545" s="45" t="inlineStr">
        <is>
          <t>LEGUMINEUSES</t>
        </is>
      </c>
      <c r="B545" s="45" t="inlineStr">
        <is>
          <t>Lupin</t>
        </is>
      </c>
      <c r="C545" s="1112" t="n">
        <v>2015</v>
      </c>
      <c r="D545" s="45" t="inlineStr">
        <is>
          <t>2014/15</t>
        </is>
      </c>
      <c r="E545" s="1113" t="n">
        <v>3</v>
      </c>
      <c r="F545" s="48" t="n">
        <v>19.3</v>
      </c>
      <c r="G545" s="48" t="n">
        <v>92.5</v>
      </c>
    </row>
    <row r="546" ht="10.05" customHeight="1" s="1003">
      <c r="A546" s="45" t="inlineStr">
        <is>
          <t>LEGUMINEUSES</t>
        </is>
      </c>
      <c r="B546" s="45" t="inlineStr">
        <is>
          <t>Lupin</t>
        </is>
      </c>
      <c r="C546" s="1112" t="n">
        <v>2015</v>
      </c>
      <c r="D546" s="45" t="inlineStr">
        <is>
          <t>2014/15</t>
        </is>
      </c>
      <c r="E546" s="1113" t="n">
        <v>4</v>
      </c>
      <c r="F546" s="48" t="n">
        <v>16.85</v>
      </c>
      <c r="G546" s="48" t="n">
        <v>75.8</v>
      </c>
    </row>
    <row r="547" ht="10.05" customHeight="1" s="1003">
      <c r="A547" s="45" t="inlineStr">
        <is>
          <t>LEGUMINEUSES</t>
        </is>
      </c>
      <c r="B547" s="45" t="inlineStr">
        <is>
          <t>Lupin</t>
        </is>
      </c>
      <c r="C547" s="1112" t="n">
        <v>2015</v>
      </c>
      <c r="D547" s="45" t="inlineStr">
        <is>
          <t>2014/15</t>
        </is>
      </c>
      <c r="E547" s="1113" t="n">
        <v>5</v>
      </c>
      <c r="F547" s="48" t="n">
        <v>12.9</v>
      </c>
      <c r="G547" s="48" t="n">
        <v>62.9</v>
      </c>
    </row>
    <row r="548" ht="10.05" customHeight="1" s="1003">
      <c r="A548" s="45" t="inlineStr">
        <is>
          <t>LEGUMINEUSES</t>
        </is>
      </c>
      <c r="B548" s="45" t="inlineStr">
        <is>
          <t>Lupin</t>
        </is>
      </c>
      <c r="C548" s="1112" t="n">
        <v>2015</v>
      </c>
      <c r="D548" s="45" t="inlineStr">
        <is>
          <t>2014/15</t>
        </is>
      </c>
      <c r="E548" s="1113" t="n">
        <v>6</v>
      </c>
      <c r="F548" s="48" t="n">
        <v>12.7</v>
      </c>
      <c r="G548" s="48" t="n">
        <v>50.2</v>
      </c>
    </row>
    <row r="549" ht="10.05" customHeight="1" s="1003">
      <c r="A549" s="45" t="inlineStr">
        <is>
          <t>LEGUMINEUSES</t>
        </is>
      </c>
      <c r="B549" s="45" t="inlineStr">
        <is>
          <t>Lupin</t>
        </is>
      </c>
      <c r="C549" s="1112" t="n">
        <v>2015</v>
      </c>
      <c r="D549" s="45" t="inlineStr">
        <is>
          <t>2015/16</t>
        </is>
      </c>
      <c r="E549" s="1113" t="n">
        <v>7</v>
      </c>
      <c r="F549" s="48" t="n">
        <v>17.4</v>
      </c>
      <c r="G549" s="48" t="n">
        <v>32.8</v>
      </c>
    </row>
    <row r="550" ht="10.05" customHeight="1" s="1003">
      <c r="A550" s="45" t="inlineStr">
        <is>
          <t>LEGUMINEUSES</t>
        </is>
      </c>
      <c r="B550" s="45" t="inlineStr">
        <is>
          <t>Lupin</t>
        </is>
      </c>
      <c r="C550" s="1112" t="n">
        <v>2015</v>
      </c>
      <c r="D550" s="45" t="inlineStr">
        <is>
          <t>2015/16</t>
        </is>
      </c>
      <c r="E550" s="1113" t="n">
        <v>8</v>
      </c>
      <c r="F550" s="48" t="n">
        <v>9.9</v>
      </c>
      <c r="G550" s="48" t="n">
        <v>28.9</v>
      </c>
    </row>
    <row r="551" ht="10.05" customHeight="1" s="1003">
      <c r="A551" s="45" t="inlineStr">
        <is>
          <t>LEGUMINEUSES</t>
        </is>
      </c>
      <c r="B551" s="45" t="inlineStr">
        <is>
          <t>Lupin</t>
        </is>
      </c>
      <c r="C551" s="1112" t="n">
        <v>2015</v>
      </c>
      <c r="D551" s="45" t="inlineStr">
        <is>
          <t>2015/16</t>
        </is>
      </c>
      <c r="E551" s="1113" t="n">
        <v>9</v>
      </c>
      <c r="F551" s="48" t="n">
        <v>15.5</v>
      </c>
      <c r="G551" s="48" t="n">
        <v>37</v>
      </c>
    </row>
    <row r="552" ht="10.05" customHeight="1" s="1003">
      <c r="A552" s="45" t="inlineStr">
        <is>
          <t>LEGUMINEUSES</t>
        </is>
      </c>
      <c r="B552" s="45" t="inlineStr">
        <is>
          <t>Lupin</t>
        </is>
      </c>
      <c r="C552" s="1112" t="n">
        <v>2015</v>
      </c>
      <c r="D552" s="45" t="inlineStr">
        <is>
          <t>2015/16</t>
        </is>
      </c>
      <c r="E552" s="1113" t="n">
        <v>10</v>
      </c>
      <c r="F552" s="48" t="n">
        <v>20.8</v>
      </c>
      <c r="G552" s="48" t="n">
        <v>16.2</v>
      </c>
    </row>
    <row r="553" ht="10.05" customHeight="1" s="1003">
      <c r="A553" s="45" t="inlineStr">
        <is>
          <t>LEGUMINEUSES</t>
        </is>
      </c>
      <c r="B553" s="45" t="inlineStr">
        <is>
          <t>Lupin</t>
        </is>
      </c>
      <c r="C553" s="1112" t="n">
        <v>2015</v>
      </c>
      <c r="D553" s="45" t="inlineStr">
        <is>
          <t>2015/16</t>
        </is>
      </c>
      <c r="E553" s="1113" t="n">
        <v>11</v>
      </c>
      <c r="F553" s="48" t="n">
        <v>6.2</v>
      </c>
      <c r="G553" s="48" t="n">
        <v>10</v>
      </c>
    </row>
    <row r="554" ht="10.05" customHeight="1" s="1003">
      <c r="A554" s="45" t="inlineStr">
        <is>
          <t>LEGUMINEUSES</t>
        </is>
      </c>
      <c r="B554" s="45" t="inlineStr">
        <is>
          <t>Lupin</t>
        </is>
      </c>
      <c r="C554" s="1112" t="n">
        <v>2015</v>
      </c>
      <c r="D554" s="45" t="inlineStr">
        <is>
          <t>2015/16</t>
        </is>
      </c>
      <c r="E554" s="1113" t="n">
        <v>12</v>
      </c>
      <c r="F554" s="48" t="n">
        <v>2.6</v>
      </c>
      <c r="G554" s="48" t="n">
        <v>18.8</v>
      </c>
    </row>
    <row r="555" ht="10.05" customHeight="1" s="1003">
      <c r="A555" s="45" t="inlineStr">
        <is>
          <t>LEGUMINEUSES</t>
        </is>
      </c>
      <c r="B555" s="45" t="inlineStr">
        <is>
          <t>Lupin</t>
        </is>
      </c>
      <c r="C555" s="1112" t="n">
        <v>2016</v>
      </c>
      <c r="D555" s="45" t="inlineStr">
        <is>
          <t>2015/16</t>
        </is>
      </c>
      <c r="E555" s="1113" t="n">
        <v>1</v>
      </c>
      <c r="F555" s="48" t="n">
        <v>0</v>
      </c>
      <c r="G555" s="48" t="n">
        <v>31.9</v>
      </c>
    </row>
    <row r="556" ht="10.05" customHeight="1" s="1003">
      <c r="A556" s="45" t="inlineStr">
        <is>
          <t>LEGUMINEUSES</t>
        </is>
      </c>
      <c r="B556" s="45" t="inlineStr">
        <is>
          <t>Lupin</t>
        </is>
      </c>
      <c r="C556" s="1112" t="n">
        <v>2016</v>
      </c>
      <c r="D556" s="45" t="inlineStr">
        <is>
          <t>2015/16</t>
        </is>
      </c>
      <c r="E556" s="1113" t="n">
        <v>2</v>
      </c>
      <c r="F556" s="48" t="n">
        <v>1.4</v>
      </c>
      <c r="G556" s="48" t="n">
        <v>30.5</v>
      </c>
    </row>
    <row r="557" ht="10.05" customHeight="1" s="1003">
      <c r="A557" s="45" t="inlineStr">
        <is>
          <t>LEGUMINEUSES</t>
        </is>
      </c>
      <c r="B557" s="45" t="inlineStr">
        <is>
          <t>Lupin</t>
        </is>
      </c>
      <c r="C557" s="1112" t="n">
        <v>2016</v>
      </c>
      <c r="D557" s="45" t="inlineStr">
        <is>
          <t>2015/16</t>
        </is>
      </c>
      <c r="E557" s="1113" t="n">
        <v>3</v>
      </c>
      <c r="F557" s="48" t="n">
        <v>0</v>
      </c>
      <c r="G557" s="48" t="n">
        <v>30.5</v>
      </c>
    </row>
    <row r="558" ht="10.05" customHeight="1" s="1003">
      <c r="A558" s="45" t="inlineStr">
        <is>
          <t>LEGUMINEUSES</t>
        </is>
      </c>
      <c r="B558" s="45" t="inlineStr">
        <is>
          <t>Lupin</t>
        </is>
      </c>
      <c r="C558" s="1112" t="n">
        <v>2016</v>
      </c>
      <c r="D558" s="45" t="inlineStr">
        <is>
          <t>2015/16</t>
        </is>
      </c>
      <c r="E558" s="1113" t="n">
        <v>4</v>
      </c>
      <c r="F558" s="48" t="n">
        <v>2.7</v>
      </c>
      <c r="G558" s="48" t="n">
        <v>37.3</v>
      </c>
    </row>
    <row r="559" ht="10.05" customHeight="1" s="1003">
      <c r="A559" s="45" t="inlineStr">
        <is>
          <t>LEGUMINEUSES</t>
        </is>
      </c>
      <c r="B559" s="45" t="inlineStr">
        <is>
          <t>Lupin</t>
        </is>
      </c>
      <c r="C559" s="1112" t="n">
        <v>2016</v>
      </c>
      <c r="D559" s="45" t="inlineStr">
        <is>
          <t>2015/16</t>
        </is>
      </c>
      <c r="E559" s="1113" t="n">
        <v>5</v>
      </c>
      <c r="F559" s="48" t="n">
        <v>9.1</v>
      </c>
      <c r="G559" s="48" t="n">
        <v>33.5</v>
      </c>
    </row>
    <row r="560" ht="10.05" customHeight="1" s="1003">
      <c r="A560" s="45" t="inlineStr">
        <is>
          <t>LEGUMINEUSES</t>
        </is>
      </c>
      <c r="B560" s="45" t="inlineStr">
        <is>
          <t>Lupin</t>
        </is>
      </c>
      <c r="C560" s="1112" t="n">
        <v>2016</v>
      </c>
      <c r="D560" s="45" t="inlineStr">
        <is>
          <t>2015/16</t>
        </is>
      </c>
      <c r="E560" s="1113" t="n">
        <v>6</v>
      </c>
      <c r="F560" s="48" t="n">
        <v>9.5</v>
      </c>
      <c r="G560" s="48" t="n">
        <v>24</v>
      </c>
    </row>
    <row r="561" ht="10.05" customHeight="1" s="1003">
      <c r="A561" s="45" t="inlineStr">
        <is>
          <t>LEGUMINEUSES</t>
        </is>
      </c>
      <c r="B561" s="45" t="inlineStr">
        <is>
          <t>Lupin</t>
        </is>
      </c>
      <c r="C561" s="1112" t="n">
        <v>2016</v>
      </c>
      <c r="D561" s="45" t="inlineStr">
        <is>
          <t>2016/17</t>
        </is>
      </c>
      <c r="E561" s="1113" t="n">
        <v>7</v>
      </c>
      <c r="F561" s="48" t="n">
        <v>8.9</v>
      </c>
      <c r="G561" s="48" t="n">
        <v>15.1</v>
      </c>
    </row>
    <row r="562" ht="10.05" customHeight="1" s="1003">
      <c r="A562" s="45" t="inlineStr">
        <is>
          <t>LEGUMINEUSES</t>
        </is>
      </c>
      <c r="B562" s="45" t="inlineStr">
        <is>
          <t>Lupin</t>
        </is>
      </c>
      <c r="C562" s="1112" t="n">
        <v>2016</v>
      </c>
      <c r="D562" s="45" t="inlineStr">
        <is>
          <t>2016/17</t>
        </is>
      </c>
      <c r="E562" s="1113" t="n">
        <v>8</v>
      </c>
      <c r="F562" s="48" t="n">
        <v>0.4</v>
      </c>
      <c r="G562" s="48" t="n">
        <v>39.7</v>
      </c>
    </row>
    <row r="563" ht="10.05" customHeight="1" s="1003">
      <c r="A563" s="45" t="inlineStr">
        <is>
          <t>LEGUMINEUSES</t>
        </is>
      </c>
      <c r="B563" s="45" t="inlineStr">
        <is>
          <t>Lupin</t>
        </is>
      </c>
      <c r="C563" s="1112" t="n">
        <v>2016</v>
      </c>
      <c r="D563" s="45" t="inlineStr">
        <is>
          <t>2016/17</t>
        </is>
      </c>
      <c r="E563" s="1113" t="n">
        <v>9</v>
      </c>
      <c r="F563" s="48" t="n">
        <v>0</v>
      </c>
      <c r="G563" s="48" t="n">
        <v>39.7</v>
      </c>
    </row>
    <row r="564" ht="10.05" customHeight="1" s="1003">
      <c r="A564" s="45" t="inlineStr">
        <is>
          <t>LEGUMINEUSES</t>
        </is>
      </c>
      <c r="B564" s="45" t="inlineStr">
        <is>
          <t>Lupin</t>
        </is>
      </c>
      <c r="C564" s="1112" t="n">
        <v>2016</v>
      </c>
      <c r="D564" s="45" t="inlineStr">
        <is>
          <t>2016/17</t>
        </is>
      </c>
      <c r="E564" s="1113" t="n">
        <v>10</v>
      </c>
      <c r="F564" s="48" t="n">
        <v>46.265</v>
      </c>
      <c r="G564" s="48" t="n">
        <v>38.7</v>
      </c>
    </row>
    <row r="565" ht="10.05" customHeight="1" s="1003">
      <c r="A565" s="45" t="inlineStr">
        <is>
          <t>LEGUMINEUSES</t>
        </is>
      </c>
      <c r="B565" s="45" t="inlineStr">
        <is>
          <t>Lupin</t>
        </is>
      </c>
      <c r="C565" s="1112" t="n">
        <v>2016</v>
      </c>
      <c r="D565" s="45" t="inlineStr">
        <is>
          <t>2016/17</t>
        </is>
      </c>
      <c r="E565" s="1113" t="n">
        <v>11</v>
      </c>
      <c r="F565" s="48" t="n">
        <v>3.5</v>
      </c>
      <c r="G565" s="48" t="n">
        <v>35.2</v>
      </c>
    </row>
    <row r="566" ht="10.05" customHeight="1" s="1003">
      <c r="A566" s="45" t="inlineStr">
        <is>
          <t>LEGUMINEUSES</t>
        </is>
      </c>
      <c r="B566" s="45" t="inlineStr">
        <is>
          <t>Lupin</t>
        </is>
      </c>
      <c r="C566" s="1112" t="n">
        <v>2016</v>
      </c>
      <c r="D566" s="45" t="inlineStr">
        <is>
          <t>2016/17</t>
        </is>
      </c>
      <c r="E566" s="1113" t="n">
        <v>12</v>
      </c>
      <c r="F566" s="48" t="n">
        <v>3.83</v>
      </c>
      <c r="G566" s="48" t="n">
        <v>31.37</v>
      </c>
    </row>
    <row r="567" ht="10.05" customHeight="1" s="1003">
      <c r="A567" s="45" t="inlineStr">
        <is>
          <t>LEGUMINEUSES</t>
        </is>
      </c>
      <c r="B567" s="45" t="inlineStr">
        <is>
          <t>Lupin</t>
        </is>
      </c>
      <c r="C567" s="1112" t="n">
        <v>2017</v>
      </c>
      <c r="D567" s="45" t="inlineStr">
        <is>
          <t>2016/17</t>
        </is>
      </c>
      <c r="E567" s="1113" t="n">
        <v>1</v>
      </c>
      <c r="F567" s="48" t="n">
        <v>0.26</v>
      </c>
      <c r="G567" s="48" t="n">
        <v>17.24</v>
      </c>
    </row>
    <row r="568" ht="10.05" customHeight="1" s="1003">
      <c r="A568" s="45" t="inlineStr">
        <is>
          <t>LEGUMINEUSES</t>
        </is>
      </c>
      <c r="B568" s="45" t="inlineStr">
        <is>
          <t>Lupin</t>
        </is>
      </c>
      <c r="C568" s="1112" t="n">
        <v>2017</v>
      </c>
      <c r="D568" s="45" t="inlineStr">
        <is>
          <t>2016/17</t>
        </is>
      </c>
      <c r="E568" s="1113" t="n">
        <v>2</v>
      </c>
      <c r="F568" s="48" t="n">
        <v>1.915</v>
      </c>
      <c r="G568" s="48" t="n">
        <v>15.325</v>
      </c>
    </row>
    <row r="569" ht="10.05" customHeight="1" s="1003">
      <c r="A569" s="45" t="inlineStr">
        <is>
          <t>LEGUMINEUSES</t>
        </is>
      </c>
      <c r="B569" s="45" t="inlineStr">
        <is>
          <t>Lupin</t>
        </is>
      </c>
      <c r="C569" s="1112" t="n">
        <v>2017</v>
      </c>
      <c r="D569" s="45" t="inlineStr">
        <is>
          <t>2016/17</t>
        </is>
      </c>
      <c r="E569" s="1113" t="n">
        <v>3</v>
      </c>
      <c r="F569" s="48" t="n">
        <v>2.234</v>
      </c>
      <c r="G569" s="48" t="n">
        <v>13.091</v>
      </c>
    </row>
    <row r="570" ht="10.05" customHeight="1" s="1003">
      <c r="A570" s="45" t="inlineStr">
        <is>
          <t>LEGUMINEUSES</t>
        </is>
      </c>
      <c r="B570" s="45" t="inlineStr">
        <is>
          <t>Lupin</t>
        </is>
      </c>
      <c r="C570" s="1112" t="n">
        <v>2017</v>
      </c>
      <c r="D570" s="45" t="inlineStr">
        <is>
          <t>2016/17</t>
        </is>
      </c>
      <c r="E570" s="1113" t="n">
        <v>4</v>
      </c>
      <c r="F570" s="48" t="n">
        <v>3.29</v>
      </c>
      <c r="G570" s="48" t="n">
        <v>9.801</v>
      </c>
    </row>
    <row r="571" ht="10.05" customHeight="1" s="1003">
      <c r="A571" s="45" t="inlineStr">
        <is>
          <t>LEGUMINEUSES</t>
        </is>
      </c>
      <c r="B571" s="45" t="inlineStr">
        <is>
          <t>Lupin</t>
        </is>
      </c>
      <c r="C571" s="1112" t="n">
        <v>2017</v>
      </c>
      <c r="D571" s="45" t="inlineStr">
        <is>
          <t>2016/17</t>
        </is>
      </c>
      <c r="E571" s="1113" t="n">
        <v>5</v>
      </c>
      <c r="F571" s="48" t="n">
        <v>2.632</v>
      </c>
      <c r="G571" s="48" t="n">
        <v>7.169</v>
      </c>
    </row>
    <row r="572" ht="10.05" customHeight="1" s="1003">
      <c r="A572" s="45" t="inlineStr">
        <is>
          <t>LEGUMINEUSES</t>
        </is>
      </c>
      <c r="B572" s="45" t="inlineStr">
        <is>
          <t>Lupin</t>
        </is>
      </c>
      <c r="C572" s="1112" t="n">
        <v>2017</v>
      </c>
      <c r="D572" s="45" t="inlineStr">
        <is>
          <t>2016/17</t>
        </is>
      </c>
      <c r="E572" s="1113" t="n">
        <v>6</v>
      </c>
      <c r="F572" s="48" t="n">
        <v>0</v>
      </c>
      <c r="G572" s="48" t="n">
        <v>7.168</v>
      </c>
    </row>
    <row r="573" ht="10.05" customHeight="1" s="1003">
      <c r="A573" s="45" t="inlineStr">
        <is>
          <t>LEGUMINEUSES</t>
        </is>
      </c>
      <c r="B573" s="45" t="inlineStr">
        <is>
          <t>Lupin</t>
        </is>
      </c>
      <c r="C573" s="1112" t="n">
        <v>2017</v>
      </c>
      <c r="D573" s="45" t="inlineStr">
        <is>
          <t>2017/18</t>
        </is>
      </c>
      <c r="E573" s="1113" t="n">
        <v>7</v>
      </c>
      <c r="F573" s="48" t="n">
        <v>1.739</v>
      </c>
      <c r="G573" s="48" t="n">
        <v>5.429</v>
      </c>
    </row>
    <row r="574" ht="10.05" customHeight="1" s="1003">
      <c r="A574" s="45" t="inlineStr">
        <is>
          <t>LEGUMINEUSES</t>
        </is>
      </c>
      <c r="B574" s="45" t="inlineStr">
        <is>
          <t>Lupin</t>
        </is>
      </c>
      <c r="C574" s="1112" t="n">
        <v>2017</v>
      </c>
      <c r="D574" s="45" t="inlineStr">
        <is>
          <t>2017/18</t>
        </is>
      </c>
      <c r="E574" s="1113" t="n">
        <v>8</v>
      </c>
      <c r="F574" s="48" t="n">
        <v>0</v>
      </c>
      <c r="G574" s="48" t="n">
        <v>5.429</v>
      </c>
    </row>
    <row r="575" ht="10.05" customHeight="1" s="1003">
      <c r="A575" s="45" t="inlineStr">
        <is>
          <t>LEGUMINEUSES</t>
        </is>
      </c>
      <c r="B575" s="45" t="inlineStr">
        <is>
          <t>Lupin</t>
        </is>
      </c>
      <c r="C575" s="1112" t="n">
        <v>2017</v>
      </c>
      <c r="D575" s="45" t="inlineStr">
        <is>
          <t>2017/18</t>
        </is>
      </c>
      <c r="E575" s="1113" t="n">
        <v>9</v>
      </c>
      <c r="F575" s="48" t="n">
        <v>60.813</v>
      </c>
      <c r="G575" s="48" t="n">
        <v>31.169</v>
      </c>
    </row>
    <row r="576" ht="10.05" customHeight="1" s="1003">
      <c r="A576" s="45" t="inlineStr">
        <is>
          <t>LEGUMINEUSES</t>
        </is>
      </c>
      <c r="B576" s="45" t="inlineStr">
        <is>
          <t>Lupin</t>
        </is>
      </c>
      <c r="C576" s="1112" t="n">
        <v>2017</v>
      </c>
      <c r="D576" s="45" t="inlineStr">
        <is>
          <t>2017/18</t>
        </is>
      </c>
      <c r="E576" s="1113" t="n">
        <v>10</v>
      </c>
      <c r="F576" s="48" t="n">
        <v>100.989</v>
      </c>
      <c r="G576" s="48" t="n">
        <v>62.345</v>
      </c>
    </row>
    <row r="577" ht="10.05" customHeight="1" s="1003">
      <c r="A577" s="45" t="inlineStr">
        <is>
          <t>LEGUMINEUSES</t>
        </is>
      </c>
      <c r="B577" s="45" t="inlineStr">
        <is>
          <t>Lupin</t>
        </is>
      </c>
      <c r="C577" s="1112" t="n">
        <v>2017</v>
      </c>
      <c r="D577" s="45" t="inlineStr">
        <is>
          <t>2017/18</t>
        </is>
      </c>
      <c r="E577" s="1113" t="n">
        <v>11</v>
      </c>
      <c r="F577" s="48" t="n">
        <v>57.748</v>
      </c>
      <c r="G577" s="48" t="n">
        <v>47.57</v>
      </c>
    </row>
    <row r="578" ht="10.05" customHeight="1" s="1003">
      <c r="A578" s="45" t="inlineStr">
        <is>
          <t>LEGUMINEUSES</t>
        </is>
      </c>
      <c r="B578" s="45" t="inlineStr">
        <is>
          <t>Lupin</t>
        </is>
      </c>
      <c r="C578" s="1112" t="n">
        <v>2017</v>
      </c>
      <c r="D578" s="45" t="inlineStr">
        <is>
          <t>2017/18</t>
        </is>
      </c>
      <c r="E578" s="1113" t="n">
        <v>12</v>
      </c>
      <c r="F578" s="48" t="n">
        <v>52.099</v>
      </c>
      <c r="G578" s="48" t="n">
        <v>12.332</v>
      </c>
    </row>
    <row r="579" ht="10.05" customHeight="1" s="1003">
      <c r="A579" s="45" t="inlineStr">
        <is>
          <t>LEGUMINEUSES</t>
        </is>
      </c>
      <c r="B579" s="45" t="inlineStr">
        <is>
          <t>Lupin</t>
        </is>
      </c>
      <c r="C579" s="1112" t="n">
        <v>2018</v>
      </c>
      <c r="D579" s="45" t="inlineStr">
        <is>
          <t>2017/18</t>
        </is>
      </c>
      <c r="E579" s="1113" t="n">
        <v>1</v>
      </c>
      <c r="F579" s="48" t="n">
        <v>33.442</v>
      </c>
      <c r="G579" s="48" t="n">
        <v>10.1</v>
      </c>
    </row>
    <row r="580" ht="10.05" customHeight="1" s="1003">
      <c r="A580" s="45" t="inlineStr">
        <is>
          <t>LEGUMINEUSES</t>
        </is>
      </c>
      <c r="B580" s="45" t="inlineStr">
        <is>
          <t>Lupin</t>
        </is>
      </c>
      <c r="C580" s="1112" t="n">
        <v>2018</v>
      </c>
      <c r="D580" s="45" t="inlineStr">
        <is>
          <t>2017/18</t>
        </is>
      </c>
      <c r="E580" s="1113" t="n">
        <v>2</v>
      </c>
      <c r="F580" s="48" t="n">
        <v>27.264</v>
      </c>
      <c r="G580" s="48" t="n">
        <v>10.1</v>
      </c>
    </row>
    <row r="581" ht="10.05" customHeight="1" s="1003">
      <c r="A581" s="45" t="inlineStr">
        <is>
          <t>LEGUMINEUSES</t>
        </is>
      </c>
      <c r="B581" s="45" t="inlineStr">
        <is>
          <t>Lupin</t>
        </is>
      </c>
      <c r="C581" s="1112" t="n">
        <v>2018</v>
      </c>
      <c r="D581" s="45" t="inlineStr">
        <is>
          <t>2017/18</t>
        </is>
      </c>
      <c r="E581" s="1113" t="n">
        <v>3</v>
      </c>
      <c r="F581" s="48" t="n">
        <v>51.077</v>
      </c>
      <c r="G581" s="48" t="n">
        <v>10.88</v>
      </c>
    </row>
    <row r="582" ht="10.05" customHeight="1" s="1003">
      <c r="A582" s="45" t="inlineStr">
        <is>
          <t>LEGUMINEUSES</t>
        </is>
      </c>
      <c r="B582" s="45" t="inlineStr">
        <is>
          <t>Lupin</t>
        </is>
      </c>
      <c r="C582" s="1112" t="n">
        <v>2018</v>
      </c>
      <c r="D582" s="45" t="inlineStr">
        <is>
          <t>2017/18</t>
        </is>
      </c>
      <c r="E582" s="1113" t="n">
        <v>4</v>
      </c>
      <c r="F582" s="48" t="n">
        <v>65.70699999999999</v>
      </c>
      <c r="G582" s="48" t="n">
        <v>9.163</v>
      </c>
    </row>
    <row r="583" ht="10.05" customHeight="1" s="1003">
      <c r="A583" s="45" t="inlineStr">
        <is>
          <t>LEGUMINEUSES</t>
        </is>
      </c>
      <c r="B583" s="45" t="inlineStr">
        <is>
          <t>Lupin</t>
        </is>
      </c>
      <c r="C583" s="1112" t="n">
        <v>2018</v>
      </c>
      <c r="D583" s="45" t="inlineStr">
        <is>
          <t>2017/18</t>
        </is>
      </c>
      <c r="E583" s="1113" t="n">
        <v>5</v>
      </c>
      <c r="F583" s="48" t="n">
        <v>36.991</v>
      </c>
      <c r="G583" s="48" t="n">
        <v>7.646</v>
      </c>
    </row>
    <row r="584" ht="10.05" customHeight="1" s="1003">
      <c r="A584" s="45" t="inlineStr">
        <is>
          <t>LEGUMINEUSES</t>
        </is>
      </c>
      <c r="B584" s="45" t="inlineStr">
        <is>
          <t>Lupin</t>
        </is>
      </c>
      <c r="C584" s="1112" t="n">
        <v>2018</v>
      </c>
      <c r="D584" s="45" t="inlineStr">
        <is>
          <t>2017/18</t>
        </is>
      </c>
      <c r="E584" s="1113" t="n">
        <v>6</v>
      </c>
      <c r="F584" s="48" t="n">
        <v>56.719</v>
      </c>
      <c r="G584" s="48" t="n">
        <v>33.6</v>
      </c>
    </row>
    <row r="585" ht="10.05" customHeight="1" s="1003">
      <c r="A585" s="45" t="inlineStr">
        <is>
          <t>LEGUMINEUSES</t>
        </is>
      </c>
      <c r="B585" s="45" t="inlineStr">
        <is>
          <t>Lupin</t>
        </is>
      </c>
      <c r="C585" s="1112" t="n">
        <v>2018</v>
      </c>
      <c r="D585" s="45" t="inlineStr">
        <is>
          <t>2018/19</t>
        </is>
      </c>
      <c r="E585" s="1113" t="n">
        <v>7</v>
      </c>
      <c r="F585" s="48" t="n">
        <v>54.287</v>
      </c>
      <c r="G585" s="48" t="n">
        <v>29.68</v>
      </c>
    </row>
    <row r="586" ht="10.05" customHeight="1" s="1003">
      <c r="A586" s="45" t="inlineStr">
        <is>
          <t>LEGUMINEUSES</t>
        </is>
      </c>
      <c r="B586" s="45" t="inlineStr">
        <is>
          <t>Lupin</t>
        </is>
      </c>
      <c r="C586" s="1112" t="n">
        <v>2018</v>
      </c>
      <c r="D586" s="45" t="inlineStr">
        <is>
          <t>2018/19</t>
        </is>
      </c>
      <c r="E586" s="1113" t="n">
        <v>8</v>
      </c>
      <c r="F586" s="48" t="n">
        <v>53.743</v>
      </c>
      <c r="G586" s="48" t="n">
        <v>22.68</v>
      </c>
    </row>
    <row r="587" ht="10.05" customHeight="1" s="1003">
      <c r="A587" s="45" t="inlineStr">
        <is>
          <t>LEGUMINEUSES</t>
        </is>
      </c>
      <c r="B587" s="45" t="inlineStr">
        <is>
          <t>Lupin</t>
        </is>
      </c>
      <c r="C587" s="1112" t="n">
        <v>2018</v>
      </c>
      <c r="D587" s="45" t="inlineStr">
        <is>
          <t>2018/19</t>
        </is>
      </c>
      <c r="E587" s="1113" t="n">
        <v>9</v>
      </c>
      <c r="F587" s="48" t="n">
        <v>57.192</v>
      </c>
      <c r="G587" s="48" t="n">
        <v>20.95</v>
      </c>
    </row>
    <row r="588" ht="10.05" customHeight="1" s="1003">
      <c r="A588" s="45" t="inlineStr">
        <is>
          <t>LEGUMINEUSES</t>
        </is>
      </c>
      <c r="B588" s="45" t="inlineStr">
        <is>
          <t>Lupin</t>
        </is>
      </c>
      <c r="C588" s="1112" t="n">
        <v>2018</v>
      </c>
      <c r="D588" s="45" t="inlineStr">
        <is>
          <t>2018/19</t>
        </is>
      </c>
      <c r="E588" s="1113" t="n">
        <v>10</v>
      </c>
      <c r="F588" s="48" t="n">
        <v>78.90900000000001</v>
      </c>
      <c r="G588" s="48" t="n">
        <v>19.95</v>
      </c>
    </row>
    <row r="589" ht="10.05" customHeight="1" s="1003">
      <c r="A589" s="45" t="inlineStr">
        <is>
          <t>LEGUMINEUSES</t>
        </is>
      </c>
      <c r="B589" s="45" t="inlineStr">
        <is>
          <t>Lupin</t>
        </is>
      </c>
      <c r="C589" s="1112" t="n">
        <v>2018</v>
      </c>
      <c r="D589" s="45" t="inlineStr">
        <is>
          <t>2018/19</t>
        </is>
      </c>
      <c r="E589" s="1113" t="n">
        <v>11</v>
      </c>
      <c r="F589" s="48" t="n">
        <v>96.55</v>
      </c>
      <c r="G589" s="48" t="n">
        <v>19.95</v>
      </c>
    </row>
    <row r="590" ht="10.05" customHeight="1" s="1003">
      <c r="A590" s="45" t="inlineStr">
        <is>
          <t>LEGUMINEUSES</t>
        </is>
      </c>
      <c r="B590" s="45" t="inlineStr">
        <is>
          <t>Lupin</t>
        </is>
      </c>
      <c r="C590" s="1112" t="n">
        <v>2018</v>
      </c>
      <c r="D590" s="45" t="inlineStr">
        <is>
          <t>2018/19</t>
        </is>
      </c>
      <c r="E590" s="1113" t="n">
        <v>12</v>
      </c>
      <c r="F590" s="48" t="n">
        <v>52.084</v>
      </c>
      <c r="G590" s="48" t="n">
        <v>8.1</v>
      </c>
    </row>
    <row r="591" ht="10.05" customHeight="1" s="1003">
      <c r="A591" s="45" t="inlineStr">
        <is>
          <t>LEGUMINEUSES</t>
        </is>
      </c>
      <c r="B591" s="45" t="inlineStr">
        <is>
          <t>Lupin</t>
        </is>
      </c>
      <c r="C591" s="1112" t="n">
        <v>2019</v>
      </c>
      <c r="D591" s="45" t="inlineStr">
        <is>
          <t>2018/19</t>
        </is>
      </c>
      <c r="E591" s="1113" t="n">
        <v>1</v>
      </c>
      <c r="F591" s="48" t="n">
        <v>61.435</v>
      </c>
      <c r="G591" s="48" t="n">
        <v>1</v>
      </c>
    </row>
    <row r="592" ht="10.05" customHeight="1" s="1003">
      <c r="A592" s="45" t="inlineStr">
        <is>
          <t>LEGUMINEUSES</t>
        </is>
      </c>
      <c r="B592" s="45" t="inlineStr">
        <is>
          <t>Lupin</t>
        </is>
      </c>
      <c r="C592" s="1112" t="n">
        <v>2019</v>
      </c>
      <c r="D592" s="45" t="inlineStr">
        <is>
          <t>2018/19</t>
        </is>
      </c>
      <c r="E592" s="1113" t="n">
        <v>2</v>
      </c>
      <c r="F592" s="48" t="n">
        <v>38.338</v>
      </c>
      <c r="G592" s="48" t="n">
        <v>1</v>
      </c>
    </row>
    <row r="593" ht="10.05" customHeight="1" s="1003">
      <c r="A593" s="45" t="inlineStr">
        <is>
          <t>LEGUMINEUSES</t>
        </is>
      </c>
      <c r="B593" s="45" t="inlineStr">
        <is>
          <t>Lupin</t>
        </is>
      </c>
      <c r="C593" s="1112" t="n">
        <v>2019</v>
      </c>
      <c r="D593" s="45" t="inlineStr">
        <is>
          <t>2018/19</t>
        </is>
      </c>
      <c r="E593" s="1113" t="n">
        <v>3</v>
      </c>
      <c r="F593" s="48" t="n">
        <v>40.204</v>
      </c>
      <c r="G593" s="48" t="n">
        <v>1</v>
      </c>
    </row>
    <row r="594" ht="10.05" customHeight="1" s="1003">
      <c r="A594" s="45" t="inlineStr">
        <is>
          <t>LEGUMINEUSES</t>
        </is>
      </c>
      <c r="B594" s="45" t="inlineStr">
        <is>
          <t>Lupin</t>
        </is>
      </c>
      <c r="C594" s="1112" t="n">
        <v>2019</v>
      </c>
      <c r="D594" s="45" t="inlineStr">
        <is>
          <t>2018/19</t>
        </is>
      </c>
      <c r="E594" s="1113" t="n">
        <v>4</v>
      </c>
      <c r="F594" s="48" t="n">
        <v>33.15</v>
      </c>
      <c r="G594" s="48" t="n">
        <v>1</v>
      </c>
    </row>
    <row r="595" ht="10.05" customHeight="1" s="1003">
      <c r="A595" s="45" t="inlineStr">
        <is>
          <t>LEGUMINEUSES</t>
        </is>
      </c>
      <c r="B595" s="45" t="inlineStr">
        <is>
          <t>Lupin</t>
        </is>
      </c>
      <c r="C595" s="1112" t="n">
        <v>2019</v>
      </c>
      <c r="D595" s="45" t="inlineStr">
        <is>
          <t>2018/19</t>
        </is>
      </c>
      <c r="E595" s="1113" t="n">
        <v>5</v>
      </c>
      <c r="F595" s="48" t="n">
        <v>35.814</v>
      </c>
      <c r="G595" s="48" t="n">
        <v>51.74</v>
      </c>
    </row>
    <row r="596" ht="10.05" customHeight="1" s="1003">
      <c r="A596" s="45" t="inlineStr">
        <is>
          <t>LEGUMINEUSES</t>
        </is>
      </c>
      <c r="B596" s="45" t="inlineStr">
        <is>
          <t>Lupin</t>
        </is>
      </c>
      <c r="C596" s="1112" t="n">
        <v>2019</v>
      </c>
      <c r="D596" s="45" t="inlineStr">
        <is>
          <t>2018/19</t>
        </is>
      </c>
      <c r="E596" s="1113" t="n">
        <v>6</v>
      </c>
      <c r="F596" s="48" t="n">
        <v>32.833</v>
      </c>
      <c r="G596" s="48" t="n">
        <v>50.74</v>
      </c>
    </row>
    <row r="597" ht="10.05" customHeight="1" s="1003">
      <c r="A597" s="45" t="inlineStr">
        <is>
          <t>LEGUMINEUSES</t>
        </is>
      </c>
      <c r="B597" s="45" t="inlineStr">
        <is>
          <t>Lupin</t>
        </is>
      </c>
      <c r="C597" s="1112" t="n">
        <v>2019</v>
      </c>
      <c r="D597" s="45" t="inlineStr">
        <is>
          <t>2019/20</t>
        </is>
      </c>
      <c r="E597" s="1113" t="n">
        <v>7</v>
      </c>
      <c r="F597" s="48" t="n">
        <v>82.256</v>
      </c>
      <c r="G597" s="48" t="n">
        <v>35.56</v>
      </c>
    </row>
    <row r="598" ht="10.05" customHeight="1" s="1003">
      <c r="A598" s="45" t="inlineStr">
        <is>
          <t>LEGUMINEUSES</t>
        </is>
      </c>
      <c r="B598" s="45" t="inlineStr">
        <is>
          <t>Lupin</t>
        </is>
      </c>
      <c r="C598" s="1112" t="n">
        <v>2019</v>
      </c>
      <c r="D598" s="45" t="inlineStr">
        <is>
          <t>2019/20</t>
        </is>
      </c>
      <c r="E598" s="1113" t="n">
        <v>8</v>
      </c>
      <c r="F598" s="48" t="n">
        <v>10.604</v>
      </c>
      <c r="G598" s="48" t="n">
        <v>74.756</v>
      </c>
    </row>
    <row r="599" ht="10.05" customHeight="1" s="1003">
      <c r="A599" s="45" t="inlineStr">
        <is>
          <t>LEGUMINEUSES</t>
        </is>
      </c>
      <c r="B599" s="45" t="inlineStr">
        <is>
          <t>Lupin</t>
        </is>
      </c>
      <c r="C599" s="1112" t="n">
        <v>2019</v>
      </c>
      <c r="D599" s="45" t="inlineStr">
        <is>
          <t>2019/20</t>
        </is>
      </c>
      <c r="E599" s="1113" t="n">
        <v>9</v>
      </c>
      <c r="F599" s="48" t="n">
        <v>35.28</v>
      </c>
      <c r="G599" s="48" t="n">
        <v>39.476</v>
      </c>
    </row>
    <row r="600" ht="10.05" customHeight="1" s="1003">
      <c r="A600" s="45" t="inlineStr">
        <is>
          <t>LEGUMINEUSES</t>
        </is>
      </c>
      <c r="B600" s="45" t="inlineStr">
        <is>
          <t>Lupin</t>
        </is>
      </c>
      <c r="C600" s="1112" t="n">
        <v>2019</v>
      </c>
      <c r="D600" s="45" t="inlineStr">
        <is>
          <t>2019/20</t>
        </is>
      </c>
      <c r="E600" s="1113" t="n">
        <v>10</v>
      </c>
      <c r="F600" s="48" t="n">
        <v>52.477</v>
      </c>
      <c r="G600" s="48" t="n">
        <v>19.316</v>
      </c>
    </row>
    <row r="601" ht="10.05" customHeight="1" s="1003">
      <c r="A601" s="45" t="inlineStr">
        <is>
          <t>LEGUMINEUSES</t>
        </is>
      </c>
      <c r="B601" s="45" t="inlineStr">
        <is>
          <t>Lupin</t>
        </is>
      </c>
      <c r="C601" s="1112" t="n">
        <v>2019</v>
      </c>
      <c r="D601" s="45" t="inlineStr">
        <is>
          <t>2019/20</t>
        </is>
      </c>
      <c r="E601" s="1113" t="n">
        <v>11</v>
      </c>
      <c r="F601" s="48" t="n">
        <v>35.407</v>
      </c>
      <c r="G601" s="48" t="n">
        <v>0</v>
      </c>
    </row>
    <row r="602" ht="10.05" customHeight="1" s="1003">
      <c r="A602" s="45" t="inlineStr">
        <is>
          <t>LEGUMINEUSES</t>
        </is>
      </c>
      <c r="B602" s="45" t="inlineStr">
        <is>
          <t>Lupin</t>
        </is>
      </c>
      <c r="C602" s="1112" t="n">
        <v>2020</v>
      </c>
      <c r="D602" s="45" t="inlineStr">
        <is>
          <t>2019/20</t>
        </is>
      </c>
      <c r="E602" s="1113" t="n">
        <v>1</v>
      </c>
      <c r="F602" s="48" t="n">
        <v>36.424</v>
      </c>
      <c r="G602" s="48" t="n">
        <v>0</v>
      </c>
    </row>
    <row r="603" ht="10.05" customHeight="1" s="1003">
      <c r="A603" s="45" t="inlineStr">
        <is>
          <t>LEGUMINEUSES</t>
        </is>
      </c>
      <c r="B603" s="45" t="inlineStr">
        <is>
          <t>Lupin</t>
        </is>
      </c>
      <c r="C603" s="1112" t="n">
        <v>2020</v>
      </c>
      <c r="D603" s="45" t="inlineStr">
        <is>
          <t>2019/20</t>
        </is>
      </c>
      <c r="E603" s="1113" t="n">
        <v>2</v>
      </c>
      <c r="F603" s="48" t="n">
        <v>11.955</v>
      </c>
      <c r="G603" s="48" t="n">
        <v>0</v>
      </c>
    </row>
    <row r="604" ht="10.05" customHeight="1" s="1003">
      <c r="A604" s="45" t="inlineStr">
        <is>
          <t>LEGUMINEUSES</t>
        </is>
      </c>
      <c r="B604" s="45" t="inlineStr">
        <is>
          <t>Lupin</t>
        </is>
      </c>
      <c r="C604" s="1112" t="n">
        <v>2020</v>
      </c>
      <c r="D604" s="45" t="inlineStr">
        <is>
          <t>2019/20</t>
        </is>
      </c>
      <c r="E604" s="1113" t="n">
        <v>3</v>
      </c>
      <c r="F604" s="48" t="n">
        <v>4.382</v>
      </c>
      <c r="G604" s="48" t="n">
        <v>0</v>
      </c>
    </row>
    <row r="605" ht="10.05" customHeight="1" s="1003">
      <c r="A605" s="45" t="inlineStr">
        <is>
          <t>LEGUMINEUSES</t>
        </is>
      </c>
      <c r="B605" s="45" t="inlineStr">
        <is>
          <t>Lupin</t>
        </is>
      </c>
      <c r="C605" s="1112" t="n">
        <v>2020</v>
      </c>
      <c r="D605" s="45" t="inlineStr">
        <is>
          <t>2019/20</t>
        </is>
      </c>
      <c r="E605" s="1113" t="n">
        <v>5</v>
      </c>
      <c r="F605" s="48" t="n">
        <v>2.105</v>
      </c>
      <c r="G605" s="48" t="n">
        <v>0</v>
      </c>
    </row>
    <row r="606" ht="10.05" customHeight="1" s="1003">
      <c r="A606" s="45" t="inlineStr">
        <is>
          <t>LEGUMINEUSES</t>
        </is>
      </c>
      <c r="B606" s="45" t="inlineStr">
        <is>
          <t>Lupin</t>
        </is>
      </c>
      <c r="C606" s="1112" t="n">
        <v>2020</v>
      </c>
      <c r="D606" s="45" t="inlineStr">
        <is>
          <t>2019/20</t>
        </is>
      </c>
      <c r="E606" s="1113" t="n">
        <v>6</v>
      </c>
      <c r="F606" s="48" t="n">
        <v>65.3</v>
      </c>
      <c r="G606" s="48" t="n">
        <v>0</v>
      </c>
    </row>
    <row r="607" ht="10.05" customHeight="1" s="1003">
      <c r="A607" s="45" t="inlineStr">
        <is>
          <t>LEGUMINEUSES</t>
        </is>
      </c>
      <c r="B607" s="45" t="inlineStr">
        <is>
          <t>Lupin</t>
        </is>
      </c>
      <c r="C607" s="1112" t="n">
        <v>2020</v>
      </c>
      <c r="D607" s="45" t="inlineStr">
        <is>
          <t>2020/21</t>
        </is>
      </c>
      <c r="E607" s="1113" t="n">
        <v>7</v>
      </c>
      <c r="F607" s="48" t="n">
        <v>1.962</v>
      </c>
      <c r="G607" s="48" t="n">
        <v>0</v>
      </c>
    </row>
    <row r="608" ht="10.05" customHeight="1" s="1003">
      <c r="A608" s="45" t="inlineStr">
        <is>
          <t>LEGUMINEUSES</t>
        </is>
      </c>
      <c r="B608" s="45" t="inlineStr">
        <is>
          <t>Lupin</t>
        </is>
      </c>
      <c r="C608" s="1112" t="n">
        <v>2020</v>
      </c>
      <c r="D608" s="45" t="inlineStr">
        <is>
          <t>2020/21</t>
        </is>
      </c>
      <c r="E608" s="1113" t="n">
        <v>8</v>
      </c>
      <c r="F608" s="48" t="n">
        <v>4.335</v>
      </c>
      <c r="G608" s="48" t="n">
        <v>0</v>
      </c>
    </row>
    <row r="609" ht="10.05" customHeight="1" s="1003">
      <c r="A609" s="45" t="inlineStr">
        <is>
          <t>LEGUMINEUSES</t>
        </is>
      </c>
      <c r="B609" s="45" t="inlineStr">
        <is>
          <t>Lupin</t>
        </is>
      </c>
      <c r="C609" s="1112" t="n">
        <v>2020</v>
      </c>
      <c r="D609" s="45" t="inlineStr">
        <is>
          <t>2020/21</t>
        </is>
      </c>
      <c r="E609" s="1113" t="n">
        <v>9</v>
      </c>
      <c r="F609" s="48" t="n">
        <v>7.785</v>
      </c>
      <c r="G609" s="48" t="n">
        <v>0</v>
      </c>
    </row>
    <row r="610" ht="10.05" customHeight="1" s="1003">
      <c r="A610" s="45" t="inlineStr">
        <is>
          <t>LEGUMINEUSES</t>
        </is>
      </c>
      <c r="B610" s="45" t="inlineStr">
        <is>
          <t>Lupin</t>
        </is>
      </c>
      <c r="C610" s="1112" t="n">
        <v>2020</v>
      </c>
      <c r="D610" s="45" t="inlineStr">
        <is>
          <t>2020/21</t>
        </is>
      </c>
      <c r="E610" s="1113" t="n">
        <v>10</v>
      </c>
      <c r="F610" s="48" t="n">
        <v>9.917999999999999</v>
      </c>
      <c r="G610" s="48" t="n">
        <v>0</v>
      </c>
    </row>
    <row r="611" ht="10.05" customHeight="1" s="1003">
      <c r="A611" s="45" t="inlineStr">
        <is>
          <t>LEGUMINEUSES</t>
        </is>
      </c>
      <c r="B611" s="45" t="inlineStr">
        <is>
          <t>Lupin</t>
        </is>
      </c>
      <c r="C611" s="1112" t="n">
        <v>2020</v>
      </c>
      <c r="D611" s="45" t="inlineStr">
        <is>
          <t>2020/21</t>
        </is>
      </c>
      <c r="E611" s="1113" t="n">
        <v>11</v>
      </c>
      <c r="F611" s="48" t="n">
        <v>8.962</v>
      </c>
      <c r="G611" s="48" t="n">
        <v>0</v>
      </c>
    </row>
    <row r="612" ht="10.05" customHeight="1" s="1003">
      <c r="A612" s="45" t="inlineStr">
        <is>
          <t>LEGUMINEUSES</t>
        </is>
      </c>
      <c r="B612" s="45" t="inlineStr">
        <is>
          <t>Lupin</t>
        </is>
      </c>
      <c r="C612" s="1112" t="n">
        <v>2020</v>
      </c>
      <c r="D612" s="45" t="inlineStr">
        <is>
          <t>2020/21</t>
        </is>
      </c>
      <c r="E612" s="1113" t="n">
        <v>12</v>
      </c>
      <c r="F612" s="48" t="n">
        <v>7.247</v>
      </c>
      <c r="G612" s="48" t="n">
        <v>0</v>
      </c>
    </row>
    <row r="613" ht="10.05" customHeight="1" s="1003">
      <c r="A613" s="45" t="inlineStr">
        <is>
          <t>LEGUMINEUSES</t>
        </is>
      </c>
      <c r="B613" s="45" t="inlineStr">
        <is>
          <t>Lupin</t>
        </is>
      </c>
      <c r="C613" s="1112" t="n">
        <v>2021</v>
      </c>
      <c r="D613" s="45" t="inlineStr">
        <is>
          <t>2020/21</t>
        </is>
      </c>
      <c r="E613" s="1113" t="n">
        <v>1</v>
      </c>
      <c r="F613" s="48" t="n">
        <v>8.601000000000001</v>
      </c>
      <c r="G613" s="48" t="n">
        <v>0</v>
      </c>
    </row>
    <row r="614" ht="10.05" customHeight="1" s="1003">
      <c r="A614" s="45" t="inlineStr">
        <is>
          <t>LEGUMINEUSES</t>
        </is>
      </c>
      <c r="B614" s="45" t="inlineStr">
        <is>
          <t>Lupin</t>
        </is>
      </c>
      <c r="C614" s="1112" t="n">
        <v>2021</v>
      </c>
      <c r="D614" s="45" t="inlineStr">
        <is>
          <t>2020/21</t>
        </is>
      </c>
      <c r="E614" s="1113" t="n">
        <v>2</v>
      </c>
      <c r="F614" s="48" t="n">
        <v>6.879</v>
      </c>
      <c r="G614" s="48" t="n">
        <v>0</v>
      </c>
    </row>
    <row r="615" ht="10.05" customHeight="1" s="1003">
      <c r="A615" s="45" t="inlineStr">
        <is>
          <t>LEGUMINEUSES</t>
        </is>
      </c>
      <c r="B615" s="45" t="inlineStr">
        <is>
          <t>Lupin</t>
        </is>
      </c>
      <c r="C615" s="1112" t="n">
        <v>2021</v>
      </c>
      <c r="D615" s="45" t="inlineStr">
        <is>
          <t>2020/21</t>
        </is>
      </c>
      <c r="E615" s="1113" t="n">
        <v>3</v>
      </c>
      <c r="F615" s="48" t="n">
        <v>16.98</v>
      </c>
      <c r="G615" s="48" t="n">
        <v>0</v>
      </c>
    </row>
    <row r="616" ht="10.05" customHeight="1" s="1003">
      <c r="A616" s="45" t="inlineStr">
        <is>
          <t>LEGUMINEUSES</t>
        </is>
      </c>
      <c r="B616" s="45" t="inlineStr">
        <is>
          <t>Lupin</t>
        </is>
      </c>
      <c r="C616" s="1112" t="n">
        <v>2021</v>
      </c>
      <c r="D616" s="45" t="inlineStr">
        <is>
          <t>2020/21</t>
        </is>
      </c>
      <c r="E616" s="1113" t="n">
        <v>4</v>
      </c>
      <c r="F616" s="48" t="n">
        <v>17.836</v>
      </c>
      <c r="G616" s="48" t="n">
        <v>0</v>
      </c>
    </row>
    <row r="617" ht="10.05" customHeight="1" s="1003">
      <c r="A617" s="45" t="inlineStr">
        <is>
          <t>LEGUMINEUSES</t>
        </is>
      </c>
      <c r="B617" s="45" t="inlineStr">
        <is>
          <t>Lupin</t>
        </is>
      </c>
      <c r="C617" s="1112" t="n">
        <v>2021</v>
      </c>
      <c r="D617" s="45" t="inlineStr">
        <is>
          <t>2020/21</t>
        </is>
      </c>
      <c r="E617" s="1113" t="n">
        <v>5</v>
      </c>
      <c r="F617" s="48" t="n">
        <v>9.196999999999999</v>
      </c>
      <c r="G617" s="48" t="n">
        <v>0</v>
      </c>
    </row>
    <row r="618" ht="10.05" customHeight="1" s="1003">
      <c r="A618" s="45" t="inlineStr">
        <is>
          <t>LEGUMINEUSES</t>
        </is>
      </c>
      <c r="B618" s="45" t="inlineStr">
        <is>
          <t>Lupin</t>
        </is>
      </c>
      <c r="C618" s="1112" t="n">
        <v>2021</v>
      </c>
      <c r="D618" s="45" t="inlineStr">
        <is>
          <t>2020/21</t>
        </is>
      </c>
      <c r="E618" s="1113" t="n">
        <v>6</v>
      </c>
      <c r="F618" s="48" t="n">
        <v>11.124</v>
      </c>
      <c r="G618" s="48" t="n">
        <v>0</v>
      </c>
    </row>
    <row r="619" ht="10.05" customHeight="1" s="1003">
      <c r="A619" s="45" t="inlineStr">
        <is>
          <t>LEGUMINEUSES</t>
        </is>
      </c>
      <c r="B619" s="45" t="inlineStr">
        <is>
          <t>Lupin</t>
        </is>
      </c>
      <c r="C619" s="1112" t="n">
        <v>2021</v>
      </c>
      <c r="D619" s="45" t="inlineStr">
        <is>
          <t>2021/22</t>
        </is>
      </c>
      <c r="E619" s="1113" t="n">
        <v>7</v>
      </c>
      <c r="F619" s="48" t="n">
        <v>11.226</v>
      </c>
      <c r="G619" s="48" t="n">
        <v>0</v>
      </c>
    </row>
    <row r="620" ht="10.05" customHeight="1" s="1003">
      <c r="A620" s="45" t="inlineStr">
        <is>
          <t>LEGUMINEUSES</t>
        </is>
      </c>
      <c r="B620" s="45" t="inlineStr">
        <is>
          <t>Lupin</t>
        </is>
      </c>
      <c r="C620" s="1112" t="n">
        <v>2021</v>
      </c>
      <c r="D620" s="45" t="inlineStr">
        <is>
          <t>2021/22</t>
        </is>
      </c>
      <c r="E620" s="1113" t="n">
        <v>8</v>
      </c>
      <c r="F620" s="48" t="n">
        <v>8.872999999999999</v>
      </c>
      <c r="G620" s="48" t="n">
        <v>0</v>
      </c>
    </row>
    <row r="621" ht="10.05" customHeight="1" s="1003">
      <c r="A621" s="45" t="inlineStr">
        <is>
          <t>LEGUMINEUSES</t>
        </is>
      </c>
      <c r="B621" s="45" t="inlineStr">
        <is>
          <t>Lupin</t>
        </is>
      </c>
      <c r="C621" s="1112" t="n">
        <v>2021</v>
      </c>
      <c r="D621" s="45" t="inlineStr">
        <is>
          <t>2021/22</t>
        </is>
      </c>
      <c r="E621" s="1113" t="n">
        <v>10</v>
      </c>
      <c r="F621" s="48" t="n">
        <v>10.965</v>
      </c>
      <c r="G621" s="48" t="n">
        <v>0</v>
      </c>
    </row>
    <row r="622" ht="10.05" customHeight="1" s="1003">
      <c r="A622" s="45" t="inlineStr">
        <is>
          <t>LEGUMINEUSES</t>
        </is>
      </c>
      <c r="B622" s="45" t="inlineStr">
        <is>
          <t>Lupin</t>
        </is>
      </c>
      <c r="C622" s="1112" t="n">
        <v>2021</v>
      </c>
      <c r="D622" s="45" t="inlineStr">
        <is>
          <t>2021/22</t>
        </is>
      </c>
      <c r="E622" s="1113" t="n">
        <v>11</v>
      </c>
      <c r="F622" s="48" t="n">
        <v>8.932</v>
      </c>
      <c r="G622" s="48" t="n">
        <v>0</v>
      </c>
    </row>
    <row r="623" ht="10.05" customHeight="1" s="1003">
      <c r="A623" s="45" t="inlineStr">
        <is>
          <t>LEGUMINEUSES</t>
        </is>
      </c>
      <c r="B623" s="45" t="inlineStr">
        <is>
          <t>Lupin</t>
        </is>
      </c>
      <c r="C623" s="1112" t="n">
        <v>2021</v>
      </c>
      <c r="D623" s="45" t="inlineStr">
        <is>
          <t>2021/22</t>
        </is>
      </c>
      <c r="E623" s="1113" t="n">
        <v>12</v>
      </c>
      <c r="F623" s="48" t="n">
        <v>9.012</v>
      </c>
      <c r="G623" s="48" t="n">
        <v>0</v>
      </c>
    </row>
    <row r="624" ht="10.05" customHeight="1" s="1003">
      <c r="A624" s="45" t="inlineStr">
        <is>
          <t>LEGUMINEUSES</t>
        </is>
      </c>
      <c r="B624" s="45" t="inlineStr">
        <is>
          <t>Lupin</t>
        </is>
      </c>
      <c r="C624" s="1112" t="n">
        <v>2022</v>
      </c>
      <c r="D624" s="45" t="inlineStr">
        <is>
          <t>2021/22</t>
        </is>
      </c>
      <c r="E624" s="1113" t="n">
        <v>4</v>
      </c>
      <c r="F624" s="48" t="n">
        <v>8.497</v>
      </c>
      <c r="G624" s="48" t="n">
        <v>0</v>
      </c>
    </row>
    <row r="625" ht="10.05" customHeight="1" s="1003">
      <c r="A625" s="45" t="inlineStr">
        <is>
          <t>LEGUMINEUSES</t>
        </is>
      </c>
      <c r="B625" s="45" t="inlineStr">
        <is>
          <t>Lupin</t>
        </is>
      </c>
      <c r="C625" s="1112" t="n">
        <v>2022</v>
      </c>
      <c r="D625" s="45" t="inlineStr">
        <is>
          <t>2021/22</t>
        </is>
      </c>
      <c r="E625" s="1113" t="n">
        <v>5</v>
      </c>
      <c r="F625" s="48" t="n">
        <v>14.005</v>
      </c>
      <c r="G625" s="48" t="n">
        <v>0</v>
      </c>
    </row>
    <row r="626" ht="10.05" customHeight="1" s="1003">
      <c r="A626" s="45" t="inlineStr">
        <is>
          <t>LEGUMINEUSES</t>
        </is>
      </c>
      <c r="B626" s="45" t="inlineStr">
        <is>
          <t>Lupin</t>
        </is>
      </c>
      <c r="C626" s="1112" t="n">
        <v>2022</v>
      </c>
      <c r="D626" s="45" t="inlineStr">
        <is>
          <t>2022/23</t>
        </is>
      </c>
      <c r="E626" s="1113" t="n">
        <v>7</v>
      </c>
      <c r="F626" s="48" t="n">
        <v>10.914</v>
      </c>
      <c r="G626" s="48" t="n">
        <v>0</v>
      </c>
    </row>
    <row r="627" ht="10.05" customHeight="1" s="1003">
      <c r="A627" s="45" t="inlineStr">
        <is>
          <t>LEGUMINEUSES</t>
        </is>
      </c>
      <c r="B627" s="45" t="inlineStr">
        <is>
          <t>Lupin</t>
        </is>
      </c>
      <c r="C627" s="1112" t="n">
        <v>2022</v>
      </c>
      <c r="D627" s="45" t="inlineStr">
        <is>
          <t>2022/23</t>
        </is>
      </c>
      <c r="E627" s="1113" t="n">
        <v>8</v>
      </c>
      <c r="F627" s="48" t="n">
        <v>9.199999999999999</v>
      </c>
      <c r="G627" s="48" t="n">
        <v>0</v>
      </c>
    </row>
    <row r="628" ht="10.05" customHeight="1" s="1003">
      <c r="A628" s="45" t="inlineStr">
        <is>
          <t>LEGUMINEUSES</t>
        </is>
      </c>
      <c r="B628" s="45" t="inlineStr">
        <is>
          <t>Lupin</t>
        </is>
      </c>
      <c r="C628" s="1112" t="n">
        <v>2022</v>
      </c>
      <c r="D628" s="45" t="inlineStr">
        <is>
          <t>2022/23</t>
        </is>
      </c>
      <c r="E628" s="1113" t="n">
        <v>9</v>
      </c>
      <c r="F628" s="48" t="n">
        <v>10.062</v>
      </c>
      <c r="G628" s="48" t="n">
        <v>0</v>
      </c>
    </row>
    <row r="629" ht="10.05" customHeight="1" s="1003">
      <c r="A629" s="45" t="inlineStr">
        <is>
          <t>LEGUMINEUSES</t>
        </is>
      </c>
      <c r="B629" s="45" t="inlineStr">
        <is>
          <t>Lupin</t>
        </is>
      </c>
      <c r="C629" s="1112" t="n">
        <v>2022</v>
      </c>
      <c r="D629" s="45" t="inlineStr">
        <is>
          <t>2022/23</t>
        </is>
      </c>
      <c r="E629" s="1113" t="n">
        <v>10</v>
      </c>
      <c r="F629" s="48" t="n">
        <v>11.149</v>
      </c>
      <c r="G629" s="48" t="n">
        <v>0</v>
      </c>
    </row>
    <row r="630" ht="10.05" customHeight="1" s="1003">
      <c r="A630" s="45" t="inlineStr">
        <is>
          <t>LEGUMINEUSES</t>
        </is>
      </c>
      <c r="B630" s="45" t="inlineStr">
        <is>
          <t>Lupin</t>
        </is>
      </c>
      <c r="C630" s="1112" t="n">
        <v>2022</v>
      </c>
      <c r="D630" s="45" t="inlineStr">
        <is>
          <t>2022/23</t>
        </is>
      </c>
      <c r="E630" s="1113" t="n">
        <v>11</v>
      </c>
      <c r="F630" s="48" t="n">
        <v>9.037000000000001</v>
      </c>
      <c r="G630" s="48" t="n">
        <v>0</v>
      </c>
    </row>
    <row r="631" ht="10.05" customHeight="1" s="1003">
      <c r="A631" s="45" t="inlineStr">
        <is>
          <t>LEGUMINEUSES</t>
        </is>
      </c>
      <c r="B631" s="45" t="inlineStr">
        <is>
          <t>Lupin</t>
        </is>
      </c>
      <c r="C631" s="1112" t="n">
        <v>2022</v>
      </c>
      <c r="D631" s="45" t="inlineStr">
        <is>
          <t>2022/23</t>
        </is>
      </c>
      <c r="E631" s="1113" t="n">
        <v>12</v>
      </c>
      <c r="F631" s="48" t="n">
        <v>10.803</v>
      </c>
      <c r="G631" s="48" t="n">
        <v>0</v>
      </c>
    </row>
    <row r="632" ht="10.05" customHeight="1" s="1003">
      <c r="A632" s="45" t="inlineStr">
        <is>
          <t>LEGUMINEUSES</t>
        </is>
      </c>
      <c r="B632" s="45" t="inlineStr">
        <is>
          <t>Lupin</t>
        </is>
      </c>
      <c r="C632" s="1112" t="n">
        <v>2023</v>
      </c>
      <c r="D632" s="45" t="inlineStr">
        <is>
          <t>2022/23</t>
        </is>
      </c>
      <c r="E632" s="1113" t="n">
        <v>1</v>
      </c>
      <c r="F632" s="48" t="n">
        <v>15.315</v>
      </c>
      <c r="G632" s="48" t="n">
        <v>0</v>
      </c>
    </row>
    <row r="633" ht="10.05" customHeight="1" s="1003">
      <c r="A633" s="45" t="inlineStr">
        <is>
          <t>LEGUMINEUSES</t>
        </is>
      </c>
      <c r="B633" s="45" t="inlineStr">
        <is>
          <t>Lupin</t>
        </is>
      </c>
      <c r="C633" s="1112" t="n">
        <v>2023</v>
      </c>
      <c r="D633" s="45" t="inlineStr">
        <is>
          <t>2022/23</t>
        </is>
      </c>
      <c r="E633" s="1113" t="n">
        <v>2</v>
      </c>
      <c r="F633" s="48" t="n">
        <v>12.764</v>
      </c>
      <c r="G633" s="48" t="n">
        <v>0</v>
      </c>
    </row>
    <row r="634" ht="10.05" customHeight="1" s="1003">
      <c r="A634" s="45" t="inlineStr">
        <is>
          <t>LEGUMINEUSES</t>
        </is>
      </c>
      <c r="B634" s="45" t="inlineStr">
        <is>
          <t>Lupin</t>
        </is>
      </c>
      <c r="C634" s="1112" t="n">
        <v>2023</v>
      </c>
      <c r="D634" s="45" t="inlineStr">
        <is>
          <t>2022/23</t>
        </is>
      </c>
      <c r="E634" s="1113" t="n">
        <v>3</v>
      </c>
      <c r="F634" s="48" t="n">
        <v>14.658</v>
      </c>
      <c r="G634" s="48" t="n">
        <v>0</v>
      </c>
    </row>
    <row r="635" ht="10.05" customHeight="1" s="1003">
      <c r="A635" s="45" t="inlineStr">
        <is>
          <t>LEGUMINEUSES</t>
        </is>
      </c>
      <c r="B635" s="45" t="inlineStr">
        <is>
          <t>Lupin</t>
        </is>
      </c>
      <c r="C635" s="1112" t="n">
        <v>2023</v>
      </c>
      <c r="D635" s="45" t="inlineStr">
        <is>
          <t>2022/23</t>
        </is>
      </c>
      <c r="E635" s="1113" t="n">
        <v>4</v>
      </c>
      <c r="F635" s="48" t="n">
        <v>17.543</v>
      </c>
      <c r="G635" s="48" t="n">
        <v>0</v>
      </c>
    </row>
    <row r="636" ht="10.05" customHeight="1" s="1003">
      <c r="A636" s="45" t="inlineStr">
        <is>
          <t>LEGUMINEUSES</t>
        </is>
      </c>
      <c r="B636" s="45" t="inlineStr">
        <is>
          <t>Lupin</t>
        </is>
      </c>
      <c r="C636" s="1112" t="n">
        <v>2023</v>
      </c>
      <c r="D636" s="45" t="inlineStr">
        <is>
          <t>2022/23</t>
        </is>
      </c>
      <c r="E636" s="1113" t="n">
        <v>6</v>
      </c>
      <c r="F636" s="48" t="n">
        <v>15.098</v>
      </c>
      <c r="G636" s="48" t="n">
        <v>0</v>
      </c>
    </row>
    <row r="637" ht="10.05" customHeight="1" s="1003">
      <c r="A637" s="45" t="inlineStr">
        <is>
          <t>LEGUMINEUSES</t>
        </is>
      </c>
      <c r="B637" s="45" t="inlineStr">
        <is>
          <t>Lupin</t>
        </is>
      </c>
      <c r="C637" s="1112" t="n">
        <v>2023</v>
      </c>
      <c r="D637" s="45" t="inlineStr">
        <is>
          <t>2023/24</t>
        </is>
      </c>
      <c r="E637" s="1113" t="n">
        <v>7</v>
      </c>
      <c r="F637" s="48" t="n">
        <v>11.463</v>
      </c>
      <c r="G637" s="48" t="n">
        <v>0</v>
      </c>
    </row>
    <row r="638" ht="10.05" customHeight="1" s="1003">
      <c r="A638" s="45" t="inlineStr">
        <is>
          <t>LEGUMINEUSES</t>
        </is>
      </c>
      <c r="B638" s="45" t="inlineStr">
        <is>
          <t>Lupin</t>
        </is>
      </c>
      <c r="C638" s="1112" t="n">
        <v>2023</v>
      </c>
      <c r="D638" s="45" t="inlineStr">
        <is>
          <t>2023/24</t>
        </is>
      </c>
      <c r="E638" s="1113" t="n">
        <v>8</v>
      </c>
      <c r="F638" s="48" t="n">
        <v>18.53</v>
      </c>
      <c r="G638" s="48" t="n">
        <v>0</v>
      </c>
    </row>
    <row r="639" ht="10.05" customHeight="1" s="1003">
      <c r="A639" s="45" t="inlineStr">
        <is>
          <t>LEGUMINEUSES</t>
        </is>
      </c>
      <c r="B639" s="45" t="inlineStr">
        <is>
          <t>Lupin</t>
        </is>
      </c>
      <c r="C639" s="1112" t="n">
        <v>2023</v>
      </c>
      <c r="D639" s="45" t="inlineStr">
        <is>
          <t>2023/24</t>
        </is>
      </c>
      <c r="E639" s="1113" t="n">
        <v>9</v>
      </c>
      <c r="F639" s="48" t="n">
        <v>11.638</v>
      </c>
      <c r="G639" s="48" t="n">
        <v>0</v>
      </c>
    </row>
    <row r="640" ht="10.05" customHeight="1" s="1003">
      <c r="A640" s="45" t="inlineStr">
        <is>
          <t>LEGUMINEUSES</t>
        </is>
      </c>
      <c r="B640" s="45" t="inlineStr">
        <is>
          <t>Lupin</t>
        </is>
      </c>
      <c r="C640" s="1112" t="n">
        <v>2023</v>
      </c>
      <c r="D640" s="45" t="inlineStr">
        <is>
          <t>2023/24</t>
        </is>
      </c>
      <c r="E640" s="1113" t="n">
        <v>10</v>
      </c>
      <c r="F640" s="48" t="n">
        <v>14.187</v>
      </c>
      <c r="G640" s="48" t="n">
        <v>0</v>
      </c>
    </row>
    <row r="641" ht="10.05" customHeight="1" s="1003">
      <c r="A641" s="45" t="inlineStr">
        <is>
          <t>LEGUMINEUSES</t>
        </is>
      </c>
      <c r="B641" s="45" t="inlineStr">
        <is>
          <t>Lupin</t>
        </is>
      </c>
      <c r="C641" s="1112" t="n">
        <v>2023</v>
      </c>
      <c r="D641" s="45" t="inlineStr">
        <is>
          <t>2023/24</t>
        </is>
      </c>
      <c r="E641" s="1113" t="n">
        <v>11</v>
      </c>
      <c r="F641" s="48" t="n">
        <v>11.947</v>
      </c>
      <c r="G641" s="48" t="n">
        <v>0</v>
      </c>
    </row>
    <row r="642" ht="10.05" customHeight="1" s="1003">
      <c r="A642" s="45" t="inlineStr">
        <is>
          <t>LEGUMINEUSES</t>
        </is>
      </c>
      <c r="B642" s="45" t="inlineStr">
        <is>
          <t>Lupin</t>
        </is>
      </c>
      <c r="C642" s="1112" t="n">
        <v>2023</v>
      </c>
      <c r="D642" s="45" t="inlineStr">
        <is>
          <t>2023/24</t>
        </is>
      </c>
      <c r="E642" s="1113" t="n">
        <v>12</v>
      </c>
      <c r="F642" s="48" t="n">
        <v>14.922</v>
      </c>
      <c r="G642" s="48" t="n">
        <v>0</v>
      </c>
    </row>
    <row r="643" ht="10.05" customHeight="1" s="1003">
      <c r="A643" s="45" t="inlineStr">
        <is>
          <t>LEGUMINEUSES</t>
        </is>
      </c>
      <c r="B643" s="45" t="inlineStr">
        <is>
          <t>Lupin</t>
        </is>
      </c>
      <c r="C643" s="1112" t="n">
        <v>2024</v>
      </c>
      <c r="D643" s="45" t="inlineStr">
        <is>
          <t>2023/24</t>
        </is>
      </c>
      <c r="E643" s="1113" t="n">
        <v>1</v>
      </c>
      <c r="F643" s="48" t="n">
        <v>11.852</v>
      </c>
      <c r="G643" s="48" t="n">
        <v>0</v>
      </c>
    </row>
    <row r="644" ht="10.05" customHeight="1" s="1003">
      <c r="A644" s="45" t="inlineStr">
        <is>
          <t>LEGUMINEUSES</t>
        </is>
      </c>
      <c r="B644" s="45" t="inlineStr">
        <is>
          <t>Lupin</t>
        </is>
      </c>
      <c r="C644" s="1112" t="n">
        <v>2024</v>
      </c>
      <c r="D644" s="45" t="inlineStr">
        <is>
          <t>2023/24</t>
        </is>
      </c>
      <c r="E644" s="1113" t="n">
        <v>2</v>
      </c>
      <c r="F644" s="48" t="n">
        <v>16.377</v>
      </c>
      <c r="G644" s="48" t="n">
        <v>0</v>
      </c>
    </row>
    <row r="645" ht="10.05" customHeight="1" s="1003">
      <c r="A645" s="45" t="inlineStr">
        <is>
          <t>LEGUMINEUSES</t>
        </is>
      </c>
      <c r="B645" s="45" t="inlineStr">
        <is>
          <t>Lupin</t>
        </is>
      </c>
      <c r="C645" s="1112" t="n">
        <v>2024</v>
      </c>
      <c r="D645" s="45" t="inlineStr">
        <is>
          <t>2023/24</t>
        </is>
      </c>
      <c r="E645" s="1113" t="n">
        <v>3</v>
      </c>
      <c r="F645" s="48" t="n">
        <v>11.486</v>
      </c>
      <c r="G645" s="48" t="n">
        <v>0</v>
      </c>
    </row>
    <row r="646" ht="10.05" customHeight="1" s="1003">
      <c r="A646" s="45" t="inlineStr">
        <is>
          <t>LEGUMINEUSES</t>
        </is>
      </c>
      <c r="B646" s="45" t="inlineStr">
        <is>
          <t>Lupin</t>
        </is>
      </c>
      <c r="C646" s="1112" t="n">
        <v>2024</v>
      </c>
      <c r="D646" s="45" t="inlineStr">
        <is>
          <t>2023/24</t>
        </is>
      </c>
      <c r="E646" s="1113" t="n">
        <v>4</v>
      </c>
      <c r="F646" s="48" t="n">
        <v>13.897</v>
      </c>
      <c r="G646" s="48" t="n">
        <v>0</v>
      </c>
    </row>
    <row r="647" ht="10.05" customHeight="1" s="1003">
      <c r="A647" s="45" t="inlineStr">
        <is>
          <t>LEGUMINEUSES</t>
        </is>
      </c>
      <c r="B647" s="45" t="inlineStr">
        <is>
          <t>Lupin</t>
        </is>
      </c>
      <c r="C647" s="1112" t="n">
        <v>2024</v>
      </c>
      <c r="D647" s="45" t="inlineStr">
        <is>
          <t>2024/25</t>
        </is>
      </c>
      <c r="E647" s="1113" t="n">
        <v>10</v>
      </c>
      <c r="F647" s="48" t="n">
        <v>2.988</v>
      </c>
      <c r="G647" s="48" t="n">
        <v>0</v>
      </c>
    </row>
    <row r="648" ht="10.05" customHeight="1" s="1003">
      <c r="A648" s="45" t="inlineStr">
        <is>
          <t>LEGUMINEUSES</t>
        </is>
      </c>
      <c r="B648" s="45" t="inlineStr">
        <is>
          <t>Lupin</t>
        </is>
      </c>
      <c r="C648" s="1112" t="n">
        <v>2024</v>
      </c>
      <c r="D648" s="45" t="inlineStr">
        <is>
          <t>2024/25</t>
        </is>
      </c>
      <c r="E648" s="1113" t="n">
        <v>12</v>
      </c>
      <c r="F648" s="48" t="n">
        <v>0.602</v>
      </c>
      <c r="G648" s="48" t="n">
        <v>0</v>
      </c>
    </row>
    <row r="649" ht="10.05" customHeight="1" s="1003">
      <c r="A649" s="45" t="inlineStr">
        <is>
          <t>LEGUMINEUSES</t>
        </is>
      </c>
      <c r="B649" s="45" t="inlineStr">
        <is>
          <t>Pois</t>
        </is>
      </c>
      <c r="C649" s="1112" t="n">
        <v>2000</v>
      </c>
      <c r="D649" s="45" t="inlineStr">
        <is>
          <t>2000/01</t>
        </is>
      </c>
      <c r="E649" s="1113" t="n">
        <v>7</v>
      </c>
      <c r="F649" s="48" t="n">
        <v>113544.6</v>
      </c>
      <c r="G649" s="48" t="n">
        <v>36519</v>
      </c>
    </row>
    <row r="650" ht="10.05" customHeight="1" s="1003">
      <c r="A650" s="45" t="inlineStr">
        <is>
          <t>LEGUMINEUSES</t>
        </is>
      </c>
      <c r="B650" s="45" t="inlineStr">
        <is>
          <t>Pois</t>
        </is>
      </c>
      <c r="C650" s="1112" t="n">
        <v>2000</v>
      </c>
      <c r="D650" s="45" t="inlineStr">
        <is>
          <t>2000/01</t>
        </is>
      </c>
      <c r="E650" s="1113" t="n">
        <v>8</v>
      </c>
      <c r="F650" s="48" t="n">
        <v>100396.9</v>
      </c>
      <c r="G650" s="48" t="n">
        <v>40125.6</v>
      </c>
    </row>
    <row r="651" ht="10.05" customHeight="1" s="1003">
      <c r="A651" s="45" t="inlineStr">
        <is>
          <t>LEGUMINEUSES</t>
        </is>
      </c>
      <c r="B651" s="45" t="inlineStr">
        <is>
          <t>Pois</t>
        </is>
      </c>
      <c r="C651" s="1112" t="n">
        <v>2000</v>
      </c>
      <c r="D651" s="45" t="inlineStr">
        <is>
          <t>2000/01</t>
        </is>
      </c>
      <c r="E651" s="1113" t="n">
        <v>9</v>
      </c>
      <c r="F651" s="48" t="n">
        <v>90586.7</v>
      </c>
      <c r="G651" s="48" t="n">
        <v>38023.7</v>
      </c>
    </row>
    <row r="652" ht="10.05" customHeight="1" s="1003">
      <c r="A652" s="45" t="inlineStr">
        <is>
          <t>LEGUMINEUSES</t>
        </is>
      </c>
      <c r="B652" s="45" t="inlineStr">
        <is>
          <t>Pois</t>
        </is>
      </c>
      <c r="C652" s="1112" t="n">
        <v>2000</v>
      </c>
      <c r="D652" s="45" t="inlineStr">
        <is>
          <t>2000/01</t>
        </is>
      </c>
      <c r="E652" s="1113" t="n">
        <v>10</v>
      </c>
      <c r="F652" s="48" t="n">
        <v>95224.8</v>
      </c>
      <c r="G652" s="48" t="n">
        <v>37988</v>
      </c>
    </row>
    <row r="653" ht="10.05" customHeight="1" s="1003">
      <c r="A653" s="45" t="inlineStr">
        <is>
          <t>LEGUMINEUSES</t>
        </is>
      </c>
      <c r="B653" s="45" t="inlineStr">
        <is>
          <t>Pois</t>
        </is>
      </c>
      <c r="C653" s="1112" t="n">
        <v>2000</v>
      </c>
      <c r="D653" s="45" t="inlineStr">
        <is>
          <t>2000/01</t>
        </is>
      </c>
      <c r="E653" s="1113" t="n">
        <v>11</v>
      </c>
      <c r="F653" s="48" t="n">
        <v>83687.39999999999</v>
      </c>
      <c r="G653" s="48" t="n">
        <v>39325.2</v>
      </c>
    </row>
    <row r="654" ht="10.05" customHeight="1" s="1003">
      <c r="A654" s="45" t="inlineStr">
        <is>
          <t>LEGUMINEUSES</t>
        </is>
      </c>
      <c r="B654" s="45" t="inlineStr">
        <is>
          <t>Pois</t>
        </is>
      </c>
      <c r="C654" s="1112" t="n">
        <v>2000</v>
      </c>
      <c r="D654" s="45" t="inlineStr">
        <is>
          <t>2000/01</t>
        </is>
      </c>
      <c r="E654" s="1113" t="n">
        <v>12</v>
      </c>
      <c r="F654" s="48" t="n">
        <v>72612.7</v>
      </c>
      <c r="G654" s="48" t="n">
        <v>40627.1</v>
      </c>
    </row>
    <row r="655" ht="10.05" customHeight="1" s="1003">
      <c r="A655" s="45" t="inlineStr">
        <is>
          <t>LEGUMINEUSES</t>
        </is>
      </c>
      <c r="B655" s="45" t="inlineStr">
        <is>
          <t>Pois</t>
        </is>
      </c>
      <c r="C655" s="1112" t="n">
        <v>2001</v>
      </c>
      <c r="D655" s="45" t="inlineStr">
        <is>
          <t>2000/01</t>
        </is>
      </c>
      <c r="E655" s="1113" t="n">
        <v>1</v>
      </c>
      <c r="F655" s="48" t="n">
        <v>76696.2</v>
      </c>
      <c r="G655" s="48" t="n">
        <v>46544.9</v>
      </c>
    </row>
    <row r="656" ht="10.05" customHeight="1" s="1003">
      <c r="A656" s="45" t="inlineStr">
        <is>
          <t>LEGUMINEUSES</t>
        </is>
      </c>
      <c r="B656" s="45" t="inlineStr">
        <is>
          <t>Pois</t>
        </is>
      </c>
      <c r="C656" s="1112" t="n">
        <v>2001</v>
      </c>
      <c r="D656" s="45" t="inlineStr">
        <is>
          <t>2000/01</t>
        </is>
      </c>
      <c r="E656" s="1113" t="n">
        <v>2</v>
      </c>
      <c r="F656" s="48" t="n">
        <v>74834.2</v>
      </c>
      <c r="G656" s="48" t="n">
        <v>40284.4</v>
      </c>
    </row>
    <row r="657" ht="10.05" customHeight="1" s="1003">
      <c r="A657" s="45" t="inlineStr">
        <is>
          <t>LEGUMINEUSES</t>
        </is>
      </c>
      <c r="B657" s="45" t="inlineStr">
        <is>
          <t>Pois</t>
        </is>
      </c>
      <c r="C657" s="1112" t="n">
        <v>2001</v>
      </c>
      <c r="D657" s="45" t="inlineStr">
        <is>
          <t>2000/01</t>
        </is>
      </c>
      <c r="E657" s="1113" t="n">
        <v>3</v>
      </c>
      <c r="F657" s="48" t="n">
        <v>94339.8</v>
      </c>
      <c r="G657" s="48" t="n">
        <v>33989.1</v>
      </c>
    </row>
    <row r="658" ht="10.05" customHeight="1" s="1003">
      <c r="A658" s="45" t="inlineStr">
        <is>
          <t>LEGUMINEUSES</t>
        </is>
      </c>
      <c r="B658" s="45" t="inlineStr">
        <is>
          <t>Pois</t>
        </is>
      </c>
      <c r="C658" s="1112" t="n">
        <v>2001</v>
      </c>
      <c r="D658" s="45" t="inlineStr">
        <is>
          <t>2000/01</t>
        </is>
      </c>
      <c r="E658" s="1113" t="n">
        <v>4</v>
      </c>
      <c r="F658" s="48" t="n">
        <v>91976.3</v>
      </c>
      <c r="G658" s="48" t="n">
        <v>30128.1</v>
      </c>
    </row>
    <row r="659" ht="10.05" customHeight="1" s="1003">
      <c r="A659" s="45" t="inlineStr">
        <is>
          <t>LEGUMINEUSES</t>
        </is>
      </c>
      <c r="B659" s="45" t="inlineStr">
        <is>
          <t>Pois</t>
        </is>
      </c>
      <c r="C659" s="1112" t="n">
        <v>2001</v>
      </c>
      <c r="D659" s="45" t="inlineStr">
        <is>
          <t>2000/01</t>
        </is>
      </c>
      <c r="E659" s="1113" t="n">
        <v>5</v>
      </c>
      <c r="F659" s="48" t="n">
        <v>79302.7</v>
      </c>
      <c r="G659" s="48" t="n">
        <v>29428.9</v>
      </c>
    </row>
    <row r="660" ht="10.05" customHeight="1" s="1003">
      <c r="A660" s="45" t="inlineStr">
        <is>
          <t>LEGUMINEUSES</t>
        </is>
      </c>
      <c r="B660" s="45" t="inlineStr">
        <is>
          <t>Pois</t>
        </is>
      </c>
      <c r="C660" s="1112" t="n">
        <v>2001</v>
      </c>
      <c r="D660" s="45" t="inlineStr">
        <is>
          <t>2000/01</t>
        </is>
      </c>
      <c r="E660" s="1113" t="n">
        <v>6</v>
      </c>
      <c r="F660" s="48" t="n">
        <v>74189</v>
      </c>
      <c r="G660" s="48" t="n">
        <v>35029.7</v>
      </c>
    </row>
    <row r="661" ht="10.05" customHeight="1" s="1003">
      <c r="A661" s="45" t="inlineStr">
        <is>
          <t>LEGUMINEUSES</t>
        </is>
      </c>
      <c r="B661" s="45" t="inlineStr">
        <is>
          <t>Pois</t>
        </is>
      </c>
      <c r="C661" s="1112" t="n">
        <v>2001</v>
      </c>
      <c r="D661" s="45" t="inlineStr">
        <is>
          <t>2001/02</t>
        </is>
      </c>
      <c r="E661" s="1113" t="n">
        <v>7</v>
      </c>
      <c r="F661" s="48" t="n">
        <v>77482.10000000001</v>
      </c>
      <c r="G661" s="48" t="n">
        <v>30920.6</v>
      </c>
    </row>
    <row r="662" ht="10.05" customHeight="1" s="1003">
      <c r="A662" s="45" t="inlineStr">
        <is>
          <t>LEGUMINEUSES</t>
        </is>
      </c>
      <c r="B662" s="45" t="inlineStr">
        <is>
          <t>Pois</t>
        </is>
      </c>
      <c r="C662" s="1112" t="n">
        <v>2001</v>
      </c>
      <c r="D662" s="45" t="inlineStr">
        <is>
          <t>2001/02</t>
        </is>
      </c>
      <c r="E662" s="1113" t="n">
        <v>8</v>
      </c>
      <c r="F662" s="48" t="n">
        <v>70690.89999999999</v>
      </c>
      <c r="G662" s="48" t="n">
        <v>31840.6</v>
      </c>
    </row>
    <row r="663" ht="10.05" customHeight="1" s="1003">
      <c r="A663" s="45" t="inlineStr">
        <is>
          <t>LEGUMINEUSES</t>
        </is>
      </c>
      <c r="B663" s="45" t="inlineStr">
        <is>
          <t>Pois</t>
        </is>
      </c>
      <c r="C663" s="1112" t="n">
        <v>2001</v>
      </c>
      <c r="D663" s="45" t="inlineStr">
        <is>
          <t>2001/02</t>
        </is>
      </c>
      <c r="E663" s="1113" t="n">
        <v>9</v>
      </c>
      <c r="F663" s="48" t="n">
        <v>51943.8</v>
      </c>
      <c r="G663" s="48" t="n">
        <v>31260.5</v>
      </c>
    </row>
    <row r="664" ht="10.05" customHeight="1" s="1003">
      <c r="A664" s="45" t="inlineStr">
        <is>
          <t>LEGUMINEUSES</t>
        </is>
      </c>
      <c r="B664" s="45" t="inlineStr">
        <is>
          <t>Pois</t>
        </is>
      </c>
      <c r="C664" s="1112" t="n">
        <v>2001</v>
      </c>
      <c r="D664" s="45" t="inlineStr">
        <is>
          <t>2001/02</t>
        </is>
      </c>
      <c r="E664" s="1113" t="n">
        <v>10</v>
      </c>
      <c r="F664" s="48" t="n">
        <v>60751.5</v>
      </c>
      <c r="G664" s="48" t="n">
        <v>29884.4</v>
      </c>
    </row>
    <row r="665" ht="10.05" customHeight="1" s="1003">
      <c r="A665" s="45" t="inlineStr">
        <is>
          <t>LEGUMINEUSES</t>
        </is>
      </c>
      <c r="B665" s="45" t="inlineStr">
        <is>
          <t>Pois</t>
        </is>
      </c>
      <c r="C665" s="1112" t="n">
        <v>2001</v>
      </c>
      <c r="D665" s="45" t="inlineStr">
        <is>
          <t>2001/02</t>
        </is>
      </c>
      <c r="E665" s="1113" t="n">
        <v>11</v>
      </c>
      <c r="F665" s="48" t="n">
        <v>57922.2</v>
      </c>
      <c r="G665" s="48" t="n">
        <v>32395</v>
      </c>
    </row>
    <row r="666" ht="10.05" customHeight="1" s="1003">
      <c r="A666" s="45" t="inlineStr">
        <is>
          <t>LEGUMINEUSES</t>
        </is>
      </c>
      <c r="B666" s="45" t="inlineStr">
        <is>
          <t>Pois</t>
        </is>
      </c>
      <c r="C666" s="1112" t="n">
        <v>2001</v>
      </c>
      <c r="D666" s="45" t="inlineStr">
        <is>
          <t>2001/02</t>
        </is>
      </c>
      <c r="E666" s="1113" t="n">
        <v>12</v>
      </c>
      <c r="F666" s="48" t="n">
        <v>52424.6</v>
      </c>
      <c r="G666" s="48" t="n">
        <v>33559.4</v>
      </c>
    </row>
    <row r="667" ht="10.05" customHeight="1" s="1003">
      <c r="A667" s="45" t="inlineStr">
        <is>
          <t>LEGUMINEUSES</t>
        </is>
      </c>
      <c r="B667" s="45" t="inlineStr">
        <is>
          <t>Pois</t>
        </is>
      </c>
      <c r="C667" s="1112" t="n">
        <v>2002</v>
      </c>
      <c r="D667" s="45" t="inlineStr">
        <is>
          <t>2001/02</t>
        </is>
      </c>
      <c r="E667" s="1113" t="n">
        <v>1</v>
      </c>
      <c r="F667" s="48" t="n">
        <v>46981.3</v>
      </c>
      <c r="G667" s="48" t="n">
        <v>32990.5</v>
      </c>
    </row>
    <row r="668" ht="10.05" customHeight="1" s="1003">
      <c r="A668" s="45" t="inlineStr">
        <is>
          <t>LEGUMINEUSES</t>
        </is>
      </c>
      <c r="B668" s="45" t="inlineStr">
        <is>
          <t>Pois</t>
        </is>
      </c>
      <c r="C668" s="1112" t="n">
        <v>2002</v>
      </c>
      <c r="D668" s="45" t="inlineStr">
        <is>
          <t>2001/02</t>
        </is>
      </c>
      <c r="E668" s="1113" t="n">
        <v>2</v>
      </c>
      <c r="F668" s="48" t="n">
        <v>43619</v>
      </c>
      <c r="G668" s="48" t="n">
        <v>28973.6</v>
      </c>
    </row>
    <row r="669" ht="10.05" customHeight="1" s="1003">
      <c r="A669" s="45" t="inlineStr">
        <is>
          <t>LEGUMINEUSES</t>
        </is>
      </c>
      <c r="B669" s="45" t="inlineStr">
        <is>
          <t>Pois</t>
        </is>
      </c>
      <c r="C669" s="1112" t="n">
        <v>2002</v>
      </c>
      <c r="D669" s="45" t="inlineStr">
        <is>
          <t>2001/02</t>
        </is>
      </c>
      <c r="E669" s="1113" t="n">
        <v>3</v>
      </c>
      <c r="F669" s="48" t="n">
        <v>42537.2</v>
      </c>
      <c r="G669" s="48" t="n">
        <v>26563.6</v>
      </c>
    </row>
    <row r="670" ht="10.05" customHeight="1" s="1003">
      <c r="A670" s="45" t="inlineStr">
        <is>
          <t>LEGUMINEUSES</t>
        </is>
      </c>
      <c r="B670" s="45" t="inlineStr">
        <is>
          <t>Pois</t>
        </is>
      </c>
      <c r="C670" s="1112" t="n">
        <v>2002</v>
      </c>
      <c r="D670" s="45" t="inlineStr">
        <is>
          <t>2001/02</t>
        </is>
      </c>
      <c r="E670" s="1113" t="n">
        <v>4</v>
      </c>
      <c r="F670" s="48" t="n">
        <v>47500.5</v>
      </c>
      <c r="G670" s="48" t="n">
        <v>26046.4</v>
      </c>
    </row>
    <row r="671" ht="10.05" customHeight="1" s="1003">
      <c r="A671" s="45" t="inlineStr">
        <is>
          <t>LEGUMINEUSES</t>
        </is>
      </c>
      <c r="B671" s="45" t="inlineStr">
        <is>
          <t>Pois</t>
        </is>
      </c>
      <c r="C671" s="1112" t="n">
        <v>2002</v>
      </c>
      <c r="D671" s="45" t="inlineStr">
        <is>
          <t>2001/02</t>
        </is>
      </c>
      <c r="E671" s="1113" t="n">
        <v>5</v>
      </c>
      <c r="F671" s="48" t="n">
        <v>44348.9</v>
      </c>
      <c r="G671" s="48" t="n">
        <v>22775</v>
      </c>
    </row>
    <row r="672" ht="10.05" customHeight="1" s="1003">
      <c r="A672" s="45" t="inlineStr">
        <is>
          <t>LEGUMINEUSES</t>
        </is>
      </c>
      <c r="B672" s="45" t="inlineStr">
        <is>
          <t>Pois</t>
        </is>
      </c>
      <c r="C672" s="1112" t="n">
        <v>2002</v>
      </c>
      <c r="D672" s="45" t="inlineStr">
        <is>
          <t>2001/02</t>
        </is>
      </c>
      <c r="E672" s="1113" t="n">
        <v>6</v>
      </c>
      <c r="F672" s="48" t="n">
        <v>31901.3</v>
      </c>
      <c r="G672" s="48" t="n">
        <v>20638.3</v>
      </c>
    </row>
    <row r="673" ht="10.05" customHeight="1" s="1003">
      <c r="A673" s="45" t="inlineStr">
        <is>
          <t>LEGUMINEUSES</t>
        </is>
      </c>
      <c r="B673" s="45" t="inlineStr">
        <is>
          <t>Pois</t>
        </is>
      </c>
      <c r="C673" s="1112" t="n">
        <v>2002</v>
      </c>
      <c r="D673" s="45" t="inlineStr">
        <is>
          <t>2002/03</t>
        </is>
      </c>
      <c r="E673" s="1113" t="n">
        <v>7</v>
      </c>
      <c r="F673" s="48" t="n">
        <v>36957.6</v>
      </c>
      <c r="G673" s="48" t="n">
        <v>20560.6</v>
      </c>
    </row>
    <row r="674" ht="10.05" customHeight="1" s="1003">
      <c r="A674" s="45" t="inlineStr">
        <is>
          <t>LEGUMINEUSES</t>
        </is>
      </c>
      <c r="B674" s="45" t="inlineStr">
        <is>
          <t>Pois</t>
        </is>
      </c>
      <c r="C674" s="1112" t="n">
        <v>2002</v>
      </c>
      <c r="D674" s="45" t="inlineStr">
        <is>
          <t>2002/03</t>
        </is>
      </c>
      <c r="E674" s="1113" t="n">
        <v>8</v>
      </c>
      <c r="F674" s="48" t="n">
        <v>39504.5</v>
      </c>
      <c r="G674" s="48" t="n">
        <v>20239.1</v>
      </c>
    </row>
    <row r="675" ht="10.05" customHeight="1" s="1003">
      <c r="A675" s="45" t="inlineStr">
        <is>
          <t>LEGUMINEUSES</t>
        </is>
      </c>
      <c r="B675" s="45" t="inlineStr">
        <is>
          <t>Pois</t>
        </is>
      </c>
      <c r="C675" s="1112" t="n">
        <v>2002</v>
      </c>
      <c r="D675" s="45" t="inlineStr">
        <is>
          <t>2002/03</t>
        </is>
      </c>
      <c r="E675" s="1113" t="n">
        <v>9</v>
      </c>
      <c r="F675" s="48" t="n">
        <v>36561</v>
      </c>
      <c r="G675" s="48" t="n">
        <v>19473.9</v>
      </c>
    </row>
    <row r="676" ht="10.05" customHeight="1" s="1003">
      <c r="A676" s="45" t="inlineStr">
        <is>
          <t>LEGUMINEUSES</t>
        </is>
      </c>
      <c r="B676" s="45" t="inlineStr">
        <is>
          <t>Pois</t>
        </is>
      </c>
      <c r="C676" s="1112" t="n">
        <v>2002</v>
      </c>
      <c r="D676" s="45" t="inlineStr">
        <is>
          <t>2002/03</t>
        </is>
      </c>
      <c r="E676" s="1113" t="n">
        <v>10</v>
      </c>
      <c r="F676" s="48" t="n">
        <v>36117.5</v>
      </c>
      <c r="G676" s="48" t="n">
        <v>17905</v>
      </c>
    </row>
    <row r="677" ht="10.05" customHeight="1" s="1003">
      <c r="A677" s="45" t="inlineStr">
        <is>
          <t>LEGUMINEUSES</t>
        </is>
      </c>
      <c r="B677" s="45" t="inlineStr">
        <is>
          <t>Pois</t>
        </is>
      </c>
      <c r="C677" s="1112" t="n">
        <v>2002</v>
      </c>
      <c r="D677" s="45" t="inlineStr">
        <is>
          <t>2002/03</t>
        </is>
      </c>
      <c r="E677" s="1113" t="n">
        <v>11</v>
      </c>
      <c r="F677" s="48" t="n">
        <v>29016.7</v>
      </c>
      <c r="G677" s="48" t="n">
        <v>16571.6</v>
      </c>
    </row>
    <row r="678" ht="10.05" customHeight="1" s="1003">
      <c r="A678" s="45" t="inlineStr">
        <is>
          <t>LEGUMINEUSES</t>
        </is>
      </c>
      <c r="B678" s="45" t="inlineStr">
        <is>
          <t>Pois</t>
        </is>
      </c>
      <c r="C678" s="1112" t="n">
        <v>2002</v>
      </c>
      <c r="D678" s="45" t="inlineStr">
        <is>
          <t>2002/03</t>
        </is>
      </c>
      <c r="E678" s="1113" t="n">
        <v>12</v>
      </c>
      <c r="F678" s="48" t="n">
        <v>24777.5</v>
      </c>
      <c r="G678" s="48" t="n">
        <v>14934.5</v>
      </c>
    </row>
    <row r="679" ht="10.05" customHeight="1" s="1003">
      <c r="A679" s="45" t="inlineStr">
        <is>
          <t>LEGUMINEUSES</t>
        </is>
      </c>
      <c r="B679" s="45" t="inlineStr">
        <is>
          <t>Pois</t>
        </is>
      </c>
      <c r="C679" s="1112" t="n">
        <v>2003</v>
      </c>
      <c r="D679" s="45" t="inlineStr">
        <is>
          <t>2002/03</t>
        </is>
      </c>
      <c r="E679" s="1113" t="n">
        <v>1</v>
      </c>
      <c r="F679" s="48" t="n">
        <v>20634.4</v>
      </c>
      <c r="G679" s="48" t="n">
        <v>13628.4</v>
      </c>
    </row>
    <row r="680" ht="10.05" customHeight="1" s="1003">
      <c r="A680" s="45" t="inlineStr">
        <is>
          <t>LEGUMINEUSES</t>
        </is>
      </c>
      <c r="B680" s="45" t="inlineStr">
        <is>
          <t>Pois</t>
        </is>
      </c>
      <c r="C680" s="1112" t="n">
        <v>2003</v>
      </c>
      <c r="D680" s="45" t="inlineStr">
        <is>
          <t>2002/03</t>
        </is>
      </c>
      <c r="E680" s="1113" t="n">
        <v>2</v>
      </c>
      <c r="F680" s="48" t="n">
        <v>17467.9</v>
      </c>
      <c r="G680" s="48" t="n">
        <v>12442.4</v>
      </c>
    </row>
    <row r="681" ht="10.05" customHeight="1" s="1003">
      <c r="A681" s="45" t="inlineStr">
        <is>
          <t>LEGUMINEUSES</t>
        </is>
      </c>
      <c r="B681" s="45" t="inlineStr">
        <is>
          <t>Pois</t>
        </is>
      </c>
      <c r="C681" s="1112" t="n">
        <v>2003</v>
      </c>
      <c r="D681" s="45" t="inlineStr">
        <is>
          <t>2002/03</t>
        </is>
      </c>
      <c r="E681" s="1113" t="n">
        <v>3</v>
      </c>
      <c r="F681" s="48" t="n">
        <v>26461.3</v>
      </c>
      <c r="G681" s="48" t="n">
        <v>12664</v>
      </c>
    </row>
    <row r="682" ht="10.05" customHeight="1" s="1003">
      <c r="A682" s="45" t="inlineStr">
        <is>
          <t>LEGUMINEUSES</t>
        </is>
      </c>
      <c r="B682" s="45" t="inlineStr">
        <is>
          <t>Pois</t>
        </is>
      </c>
      <c r="C682" s="1112" t="n">
        <v>2003</v>
      </c>
      <c r="D682" s="45" t="inlineStr">
        <is>
          <t>2002/03</t>
        </is>
      </c>
      <c r="E682" s="1113" t="n">
        <v>4</v>
      </c>
      <c r="F682" s="48" t="n">
        <v>33465.3</v>
      </c>
      <c r="G682" s="48" t="n">
        <v>13473.1</v>
      </c>
    </row>
    <row r="683" ht="10.05" customHeight="1" s="1003">
      <c r="A683" s="45" t="inlineStr">
        <is>
          <t>LEGUMINEUSES</t>
        </is>
      </c>
      <c r="B683" s="45" t="inlineStr">
        <is>
          <t>Pois</t>
        </is>
      </c>
      <c r="C683" s="1112" t="n">
        <v>2003</v>
      </c>
      <c r="D683" s="45" t="inlineStr">
        <is>
          <t>2002/03</t>
        </is>
      </c>
      <c r="E683" s="1113" t="n">
        <v>5</v>
      </c>
      <c r="F683" s="48" t="n">
        <v>27349</v>
      </c>
      <c r="G683" s="48" t="n">
        <v>13402.7</v>
      </c>
    </row>
    <row r="684" ht="10.05" customHeight="1" s="1003">
      <c r="A684" s="45" t="inlineStr">
        <is>
          <t>LEGUMINEUSES</t>
        </is>
      </c>
      <c r="B684" s="45" t="inlineStr">
        <is>
          <t>Pois</t>
        </is>
      </c>
      <c r="C684" s="1112" t="n">
        <v>2003</v>
      </c>
      <c r="D684" s="45" t="inlineStr">
        <is>
          <t>2002/03</t>
        </is>
      </c>
      <c r="E684" s="1113" t="n">
        <v>6</v>
      </c>
      <c r="F684" s="48" t="n">
        <v>23976.4</v>
      </c>
      <c r="G684" s="48" t="n">
        <v>14243.4</v>
      </c>
    </row>
    <row r="685" ht="10.05" customHeight="1" s="1003">
      <c r="A685" s="45" t="inlineStr">
        <is>
          <t>LEGUMINEUSES</t>
        </is>
      </c>
      <c r="B685" s="45" t="inlineStr">
        <is>
          <t>Pois</t>
        </is>
      </c>
      <c r="C685" s="1112" t="n">
        <v>2003</v>
      </c>
      <c r="D685" s="45" t="inlineStr">
        <is>
          <t>2003/04</t>
        </is>
      </c>
      <c r="E685" s="1113" t="n">
        <v>7</v>
      </c>
      <c r="F685" s="48" t="n">
        <v>36563.1</v>
      </c>
      <c r="G685" s="48" t="n">
        <v>16871.8</v>
      </c>
    </row>
    <row r="686" ht="10.05" customHeight="1" s="1003">
      <c r="A686" s="45" t="inlineStr">
        <is>
          <t>LEGUMINEUSES</t>
        </is>
      </c>
      <c r="B686" s="45" t="inlineStr">
        <is>
          <t>Pois</t>
        </is>
      </c>
      <c r="C686" s="1112" t="n">
        <v>2003</v>
      </c>
      <c r="D686" s="45" t="inlineStr">
        <is>
          <t>2003/04</t>
        </is>
      </c>
      <c r="E686" s="1113" t="n">
        <v>8</v>
      </c>
      <c r="F686" s="48" t="n">
        <v>43202.1</v>
      </c>
      <c r="G686" s="48" t="n">
        <v>18243.2</v>
      </c>
    </row>
    <row r="687" ht="10.05" customHeight="1" s="1003">
      <c r="A687" s="45" t="inlineStr">
        <is>
          <t>LEGUMINEUSES</t>
        </is>
      </c>
      <c r="B687" s="45" t="inlineStr">
        <is>
          <t>Pois</t>
        </is>
      </c>
      <c r="C687" s="1112" t="n">
        <v>2003</v>
      </c>
      <c r="D687" s="45" t="inlineStr">
        <is>
          <t>2003/04</t>
        </is>
      </c>
      <c r="E687" s="1113" t="n">
        <v>9</v>
      </c>
      <c r="F687" s="48" t="n">
        <v>49125.6</v>
      </c>
      <c r="G687" s="48" t="n">
        <v>21587</v>
      </c>
    </row>
    <row r="688" ht="10.05" customHeight="1" s="1003">
      <c r="A688" s="45" t="inlineStr">
        <is>
          <t>LEGUMINEUSES</t>
        </is>
      </c>
      <c r="B688" s="45" t="inlineStr">
        <is>
          <t>Pois</t>
        </is>
      </c>
      <c r="C688" s="1112" t="n">
        <v>2003</v>
      </c>
      <c r="D688" s="45" t="inlineStr">
        <is>
          <t>2003/04</t>
        </is>
      </c>
      <c r="E688" s="1113" t="n">
        <v>10</v>
      </c>
      <c r="F688" s="48" t="n">
        <v>56794.3</v>
      </c>
      <c r="G688" s="48" t="n">
        <v>19831</v>
      </c>
    </row>
    <row r="689" ht="10.05" customHeight="1" s="1003">
      <c r="A689" s="45" t="inlineStr">
        <is>
          <t>LEGUMINEUSES</t>
        </is>
      </c>
      <c r="B689" s="45" t="inlineStr">
        <is>
          <t>Pois</t>
        </is>
      </c>
      <c r="C689" s="1112" t="n">
        <v>2003</v>
      </c>
      <c r="D689" s="45" t="inlineStr">
        <is>
          <t>2003/04</t>
        </is>
      </c>
      <c r="E689" s="1113" t="n">
        <v>11</v>
      </c>
      <c r="F689" s="48" t="n">
        <v>59396.6</v>
      </c>
      <c r="G689" s="48" t="n">
        <v>24626.6</v>
      </c>
    </row>
    <row r="690" ht="10.05" customHeight="1" s="1003">
      <c r="A690" s="45" t="inlineStr">
        <is>
          <t>LEGUMINEUSES</t>
        </is>
      </c>
      <c r="B690" s="45" t="inlineStr">
        <is>
          <t>Pois</t>
        </is>
      </c>
      <c r="C690" s="1112" t="n">
        <v>2003</v>
      </c>
      <c r="D690" s="45" t="inlineStr">
        <is>
          <t>2003/04</t>
        </is>
      </c>
      <c r="E690" s="1113" t="n">
        <v>12</v>
      </c>
      <c r="F690" s="48" t="n">
        <v>68040.60000000001</v>
      </c>
      <c r="G690" s="48" t="n">
        <v>28984.8</v>
      </c>
    </row>
    <row r="691" ht="10.05" customHeight="1" s="1003">
      <c r="A691" s="45" t="inlineStr">
        <is>
          <t>LEGUMINEUSES</t>
        </is>
      </c>
      <c r="B691" s="45" t="inlineStr">
        <is>
          <t>Pois</t>
        </is>
      </c>
      <c r="C691" s="1112" t="n">
        <v>2004</v>
      </c>
      <c r="D691" s="45" t="inlineStr">
        <is>
          <t>2003/04</t>
        </is>
      </c>
      <c r="E691" s="1113" t="n">
        <v>1</v>
      </c>
      <c r="F691" s="48" t="n">
        <v>63831.2</v>
      </c>
      <c r="G691" s="48" t="n">
        <v>33226.8</v>
      </c>
    </row>
    <row r="692" ht="10.05" customHeight="1" s="1003">
      <c r="A692" s="45" t="inlineStr">
        <is>
          <t>LEGUMINEUSES</t>
        </is>
      </c>
      <c r="B692" s="45" t="inlineStr">
        <is>
          <t>Pois</t>
        </is>
      </c>
      <c r="C692" s="1112" t="n">
        <v>2004</v>
      </c>
      <c r="D692" s="45" t="inlineStr">
        <is>
          <t>2003/04</t>
        </is>
      </c>
      <c r="E692" s="1113" t="n">
        <v>2</v>
      </c>
      <c r="F692" s="48" t="n">
        <v>60664.2</v>
      </c>
      <c r="G692" s="48" t="n">
        <v>32490.7</v>
      </c>
    </row>
    <row r="693" ht="10.05" customHeight="1" s="1003">
      <c r="A693" s="45" t="inlineStr">
        <is>
          <t>LEGUMINEUSES</t>
        </is>
      </c>
      <c r="B693" s="45" t="inlineStr">
        <is>
          <t>Pois</t>
        </is>
      </c>
      <c r="C693" s="1112" t="n">
        <v>2004</v>
      </c>
      <c r="D693" s="45" t="inlineStr">
        <is>
          <t>2003/04</t>
        </is>
      </c>
      <c r="E693" s="1113" t="n">
        <v>3</v>
      </c>
      <c r="F693" s="48" t="n">
        <v>79683.60000000001</v>
      </c>
      <c r="G693" s="48" t="n">
        <v>34233.7</v>
      </c>
    </row>
    <row r="694" ht="10.05" customHeight="1" s="1003">
      <c r="A694" s="45" t="inlineStr">
        <is>
          <t>LEGUMINEUSES</t>
        </is>
      </c>
      <c r="B694" s="45" t="inlineStr">
        <is>
          <t>Pois</t>
        </is>
      </c>
      <c r="C694" s="1112" t="n">
        <v>2004</v>
      </c>
      <c r="D694" s="45" t="inlineStr">
        <is>
          <t>2003/04</t>
        </is>
      </c>
      <c r="E694" s="1113" t="n">
        <v>4</v>
      </c>
      <c r="F694" s="48" t="n">
        <v>80631.7</v>
      </c>
      <c r="G694" s="48" t="n">
        <v>33252.7</v>
      </c>
    </row>
    <row r="695" ht="10.05" customHeight="1" s="1003">
      <c r="A695" s="45" t="inlineStr">
        <is>
          <t>LEGUMINEUSES</t>
        </is>
      </c>
      <c r="B695" s="45" t="inlineStr">
        <is>
          <t>Pois</t>
        </is>
      </c>
      <c r="C695" s="1112" t="n">
        <v>2004</v>
      </c>
      <c r="D695" s="45" t="inlineStr">
        <is>
          <t>2003/04</t>
        </is>
      </c>
      <c r="E695" s="1113" t="n">
        <v>5</v>
      </c>
      <c r="F695" s="48" t="n">
        <v>80277.39999999999</v>
      </c>
      <c r="G695" s="48" t="n">
        <v>28417.8</v>
      </c>
    </row>
    <row r="696" ht="10.05" customHeight="1" s="1003">
      <c r="A696" s="45" t="inlineStr">
        <is>
          <t>LEGUMINEUSES</t>
        </is>
      </c>
      <c r="B696" s="45" t="inlineStr">
        <is>
          <t>Pois</t>
        </is>
      </c>
      <c r="C696" s="1112" t="n">
        <v>2004</v>
      </c>
      <c r="D696" s="45" t="inlineStr">
        <is>
          <t>2003/04</t>
        </is>
      </c>
      <c r="E696" s="1113" t="n">
        <v>6</v>
      </c>
      <c r="F696" s="48" t="n">
        <v>84509.39999999999</v>
      </c>
      <c r="G696" s="48" t="n">
        <v>28183.9</v>
      </c>
    </row>
    <row r="697" ht="10.05" customHeight="1" s="1003">
      <c r="A697" s="45" t="inlineStr">
        <is>
          <t>LEGUMINEUSES</t>
        </is>
      </c>
      <c r="B697" s="45" t="inlineStr">
        <is>
          <t>Pois</t>
        </is>
      </c>
      <c r="C697" s="1112" t="n">
        <v>2004</v>
      </c>
      <c r="D697" s="45" t="inlineStr">
        <is>
          <t>2004/05</t>
        </is>
      </c>
      <c r="E697" s="1113" t="n">
        <v>7</v>
      </c>
      <c r="F697" s="48" t="n">
        <v>75634.5</v>
      </c>
      <c r="G697" s="48" t="n">
        <v>20290.1</v>
      </c>
    </row>
    <row r="698" ht="10.05" customHeight="1" s="1003">
      <c r="A698" s="45" t="inlineStr">
        <is>
          <t>LEGUMINEUSES</t>
        </is>
      </c>
      <c r="B698" s="45" t="inlineStr">
        <is>
          <t>Pois</t>
        </is>
      </c>
      <c r="C698" s="1112" t="n">
        <v>2004</v>
      </c>
      <c r="D698" s="45" t="inlineStr">
        <is>
          <t>2004/05</t>
        </is>
      </c>
      <c r="E698" s="1113" t="n">
        <v>8</v>
      </c>
      <c r="F698" s="48" t="n">
        <v>56824</v>
      </c>
      <c r="G698" s="48" t="n">
        <v>18791.9</v>
      </c>
    </row>
    <row r="699" ht="10.05" customHeight="1" s="1003">
      <c r="A699" s="45" t="inlineStr">
        <is>
          <t>LEGUMINEUSES</t>
        </is>
      </c>
      <c r="B699" s="45" t="inlineStr">
        <is>
          <t>Pois</t>
        </is>
      </c>
      <c r="C699" s="1112" t="n">
        <v>2004</v>
      </c>
      <c r="D699" s="45" t="inlineStr">
        <is>
          <t>2004/05</t>
        </is>
      </c>
      <c r="E699" s="1113" t="n">
        <v>9</v>
      </c>
      <c r="F699" s="48" t="n">
        <v>51609.2</v>
      </c>
      <c r="G699" s="48" t="n">
        <v>21138.8</v>
      </c>
    </row>
    <row r="700" ht="10.05" customHeight="1" s="1003">
      <c r="A700" s="45" t="inlineStr">
        <is>
          <t>LEGUMINEUSES</t>
        </is>
      </c>
      <c r="B700" s="45" t="inlineStr">
        <is>
          <t>Pois</t>
        </is>
      </c>
      <c r="C700" s="1112" t="n">
        <v>2004</v>
      </c>
      <c r="D700" s="45" t="inlineStr">
        <is>
          <t>2004/05</t>
        </is>
      </c>
      <c r="E700" s="1113" t="n">
        <v>10</v>
      </c>
      <c r="F700" s="48" t="n">
        <v>43847.6</v>
      </c>
      <c r="G700" s="48" t="n">
        <v>20061.2</v>
      </c>
    </row>
    <row r="701" ht="10.05" customHeight="1" s="1003">
      <c r="A701" s="45" t="inlineStr">
        <is>
          <t>LEGUMINEUSES</t>
        </is>
      </c>
      <c r="B701" s="45" t="inlineStr">
        <is>
          <t>Pois</t>
        </is>
      </c>
      <c r="C701" s="1112" t="n">
        <v>2004</v>
      </c>
      <c r="D701" s="45" t="inlineStr">
        <is>
          <t>2004/05</t>
        </is>
      </c>
      <c r="E701" s="1113" t="n">
        <v>11</v>
      </c>
      <c r="F701" s="48" t="n">
        <v>51581.1</v>
      </c>
      <c r="G701" s="48" t="n">
        <v>19846.1</v>
      </c>
    </row>
    <row r="702" ht="10.05" customHeight="1" s="1003">
      <c r="A702" s="45" t="inlineStr">
        <is>
          <t>LEGUMINEUSES</t>
        </is>
      </c>
      <c r="B702" s="45" t="inlineStr">
        <is>
          <t>Pois</t>
        </is>
      </c>
      <c r="C702" s="1112" t="n">
        <v>2004</v>
      </c>
      <c r="D702" s="45" t="inlineStr">
        <is>
          <t>2004/05</t>
        </is>
      </c>
      <c r="E702" s="1113" t="n">
        <v>12</v>
      </c>
      <c r="F702" s="48" t="n">
        <v>58329.3</v>
      </c>
      <c r="G702" s="48" t="n">
        <v>22046.4</v>
      </c>
    </row>
    <row r="703" ht="10.05" customHeight="1" s="1003">
      <c r="A703" s="45" t="inlineStr">
        <is>
          <t>LEGUMINEUSES</t>
        </is>
      </c>
      <c r="B703" s="45" t="inlineStr">
        <is>
          <t>Pois</t>
        </is>
      </c>
      <c r="C703" s="1112" t="n">
        <v>2005</v>
      </c>
      <c r="D703" s="45" t="inlineStr">
        <is>
          <t>2004/05</t>
        </is>
      </c>
      <c r="E703" s="1113" t="n">
        <v>1</v>
      </c>
      <c r="F703" s="48" t="n">
        <v>56163.3</v>
      </c>
      <c r="G703" s="48" t="n">
        <v>22974.2</v>
      </c>
    </row>
    <row r="704" ht="10.05" customHeight="1" s="1003">
      <c r="A704" s="45" t="inlineStr">
        <is>
          <t>LEGUMINEUSES</t>
        </is>
      </c>
      <c r="B704" s="45" t="inlineStr">
        <is>
          <t>Pois</t>
        </is>
      </c>
      <c r="C704" s="1112" t="n">
        <v>2005</v>
      </c>
      <c r="D704" s="45" t="inlineStr">
        <is>
          <t>2004/05</t>
        </is>
      </c>
      <c r="E704" s="1113" t="n">
        <v>2</v>
      </c>
      <c r="F704" s="48" t="n">
        <v>57477</v>
      </c>
      <c r="G704" s="48" t="n">
        <v>23009</v>
      </c>
    </row>
    <row r="705" ht="10.05" customHeight="1" s="1003">
      <c r="A705" s="45" t="inlineStr">
        <is>
          <t>LEGUMINEUSES</t>
        </is>
      </c>
      <c r="B705" s="45" t="inlineStr">
        <is>
          <t>Pois</t>
        </is>
      </c>
      <c r="C705" s="1112" t="n">
        <v>2005</v>
      </c>
      <c r="D705" s="45" t="inlineStr">
        <is>
          <t>2004/05</t>
        </is>
      </c>
      <c r="E705" s="1113" t="n">
        <v>3</v>
      </c>
      <c r="F705" s="48" t="n">
        <v>66554.39999999999</v>
      </c>
      <c r="G705" s="48" t="n">
        <v>23632.9</v>
      </c>
    </row>
    <row r="706" ht="10.05" customHeight="1" s="1003">
      <c r="A706" s="45" t="inlineStr">
        <is>
          <t>LEGUMINEUSES</t>
        </is>
      </c>
      <c r="B706" s="45" t="inlineStr">
        <is>
          <t>Pois</t>
        </is>
      </c>
      <c r="C706" s="1112" t="n">
        <v>2005</v>
      </c>
      <c r="D706" s="45" t="inlineStr">
        <is>
          <t>2004/05</t>
        </is>
      </c>
      <c r="E706" s="1113" t="n">
        <v>4</v>
      </c>
      <c r="F706" s="48" t="n">
        <v>63228</v>
      </c>
      <c r="G706" s="48" t="n">
        <v>22671.5</v>
      </c>
    </row>
    <row r="707" ht="10.05" customHeight="1" s="1003">
      <c r="A707" s="45" t="inlineStr">
        <is>
          <t>LEGUMINEUSES</t>
        </is>
      </c>
      <c r="B707" s="45" t="inlineStr">
        <is>
          <t>Pois</t>
        </is>
      </c>
      <c r="C707" s="1112" t="n">
        <v>2005</v>
      </c>
      <c r="D707" s="45" t="inlineStr">
        <is>
          <t>2004/05</t>
        </is>
      </c>
      <c r="E707" s="1113" t="n">
        <v>5</v>
      </c>
      <c r="F707" s="48" t="n">
        <v>65449.2</v>
      </c>
      <c r="G707" s="48" t="n">
        <v>22860.4</v>
      </c>
    </row>
    <row r="708" ht="10.05" customHeight="1" s="1003">
      <c r="A708" s="45" t="inlineStr">
        <is>
          <t>LEGUMINEUSES</t>
        </is>
      </c>
      <c r="B708" s="45" t="inlineStr">
        <is>
          <t>Pois</t>
        </is>
      </c>
      <c r="C708" s="1112" t="n">
        <v>2005</v>
      </c>
      <c r="D708" s="45" t="inlineStr">
        <is>
          <t>2004/05</t>
        </is>
      </c>
      <c r="E708" s="1113" t="n">
        <v>6</v>
      </c>
      <c r="F708" s="48" t="n">
        <v>63282.6</v>
      </c>
      <c r="G708" s="48" t="n">
        <v>24906.8</v>
      </c>
    </row>
    <row r="709" ht="10.05" customHeight="1" s="1003">
      <c r="A709" s="45" t="inlineStr">
        <is>
          <t>LEGUMINEUSES</t>
        </is>
      </c>
      <c r="B709" s="45" t="inlineStr">
        <is>
          <t>Pois</t>
        </is>
      </c>
      <c r="C709" s="1112" t="n">
        <v>2005</v>
      </c>
      <c r="D709" s="45" t="inlineStr">
        <is>
          <t>2005/06</t>
        </is>
      </c>
      <c r="E709" s="1113" t="n">
        <v>7</v>
      </c>
      <c r="F709" s="48" t="n">
        <v>56686.2</v>
      </c>
      <c r="G709" s="48" t="n">
        <v>24169.2</v>
      </c>
    </row>
    <row r="710" ht="10.05" customHeight="1" s="1003">
      <c r="A710" s="45" t="inlineStr">
        <is>
          <t>LEGUMINEUSES</t>
        </is>
      </c>
      <c r="B710" s="45" t="inlineStr">
        <is>
          <t>Pois</t>
        </is>
      </c>
      <c r="C710" s="1112" t="n">
        <v>2005</v>
      </c>
      <c r="D710" s="45" t="inlineStr">
        <is>
          <t>2005/06</t>
        </is>
      </c>
      <c r="E710" s="1113" t="n">
        <v>8</v>
      </c>
      <c r="F710" s="48" t="n">
        <v>51597.9</v>
      </c>
      <c r="G710" s="48" t="n">
        <v>20262.8</v>
      </c>
    </row>
    <row r="711" ht="10.05" customHeight="1" s="1003">
      <c r="A711" s="45" t="inlineStr">
        <is>
          <t>LEGUMINEUSES</t>
        </is>
      </c>
      <c r="B711" s="45" t="inlineStr">
        <is>
          <t>Pois</t>
        </is>
      </c>
      <c r="C711" s="1112" t="n">
        <v>2005</v>
      </c>
      <c r="D711" s="45" t="inlineStr">
        <is>
          <t>2005/06</t>
        </is>
      </c>
      <c r="E711" s="1113" t="n">
        <v>9</v>
      </c>
      <c r="F711" s="48" t="n">
        <v>47637.9</v>
      </c>
      <c r="G711" s="48" t="n">
        <v>19748.2</v>
      </c>
    </row>
    <row r="712" ht="10.05" customHeight="1" s="1003">
      <c r="A712" s="45" t="inlineStr">
        <is>
          <t>LEGUMINEUSES</t>
        </is>
      </c>
      <c r="B712" s="45" t="inlineStr">
        <is>
          <t>Pois</t>
        </is>
      </c>
      <c r="C712" s="1112" t="n">
        <v>2005</v>
      </c>
      <c r="D712" s="45" t="inlineStr">
        <is>
          <t>2005/06</t>
        </is>
      </c>
      <c r="E712" s="1113" t="n">
        <v>10</v>
      </c>
      <c r="F712" s="48" t="n">
        <v>48901.3</v>
      </c>
      <c r="G712" s="48" t="n">
        <v>19321.8</v>
      </c>
    </row>
    <row r="713" ht="10.05" customHeight="1" s="1003">
      <c r="A713" s="45" t="inlineStr">
        <is>
          <t>LEGUMINEUSES</t>
        </is>
      </c>
      <c r="B713" s="45" t="inlineStr">
        <is>
          <t>Pois</t>
        </is>
      </c>
      <c r="C713" s="1112" t="n">
        <v>2005</v>
      </c>
      <c r="D713" s="45" t="inlineStr">
        <is>
          <t>2005/06</t>
        </is>
      </c>
      <c r="E713" s="1113" t="n">
        <v>11</v>
      </c>
      <c r="F713" s="48" t="n">
        <v>47039</v>
      </c>
      <c r="G713" s="48" t="n">
        <v>19895.7</v>
      </c>
    </row>
    <row r="714" ht="10.05" customHeight="1" s="1003">
      <c r="A714" s="45" t="inlineStr">
        <is>
          <t>LEGUMINEUSES</t>
        </is>
      </c>
      <c r="B714" s="45" t="inlineStr">
        <is>
          <t>Pois</t>
        </is>
      </c>
      <c r="C714" s="1112" t="n">
        <v>2005</v>
      </c>
      <c r="D714" s="45" t="inlineStr">
        <is>
          <t>2005/06</t>
        </is>
      </c>
      <c r="E714" s="1113" t="n">
        <v>12</v>
      </c>
      <c r="F714" s="48" t="n">
        <v>48872.7</v>
      </c>
      <c r="G714" s="48" t="n">
        <v>22981.8</v>
      </c>
    </row>
    <row r="715" ht="10.05" customHeight="1" s="1003">
      <c r="A715" s="45" t="inlineStr">
        <is>
          <t>LEGUMINEUSES</t>
        </is>
      </c>
      <c r="B715" s="45" t="inlineStr">
        <is>
          <t>Pois</t>
        </is>
      </c>
      <c r="C715" s="1112" t="n">
        <v>2006</v>
      </c>
      <c r="D715" s="45" t="inlineStr">
        <is>
          <t>2005/06</t>
        </is>
      </c>
      <c r="E715" s="1113" t="n">
        <v>1</v>
      </c>
      <c r="F715" s="48" t="n">
        <v>52423.2</v>
      </c>
      <c r="G715" s="48" t="n">
        <v>23168.9</v>
      </c>
    </row>
    <row r="716" ht="10.05" customHeight="1" s="1003">
      <c r="A716" s="45" t="inlineStr">
        <is>
          <t>LEGUMINEUSES</t>
        </is>
      </c>
      <c r="B716" s="45" t="inlineStr">
        <is>
          <t>Pois</t>
        </is>
      </c>
      <c r="C716" s="1112" t="n">
        <v>2006</v>
      </c>
      <c r="D716" s="45" t="inlineStr">
        <is>
          <t>2005/06</t>
        </is>
      </c>
      <c r="E716" s="1113" t="n">
        <v>2</v>
      </c>
      <c r="F716" s="48" t="n">
        <v>50853.6</v>
      </c>
      <c r="G716" s="48" t="n">
        <v>21234.2</v>
      </c>
    </row>
    <row r="717" ht="10.05" customHeight="1" s="1003">
      <c r="A717" s="45" t="inlineStr">
        <is>
          <t>LEGUMINEUSES</t>
        </is>
      </c>
      <c r="B717" s="45" t="inlineStr">
        <is>
          <t>Pois</t>
        </is>
      </c>
      <c r="C717" s="1112" t="n">
        <v>2006</v>
      </c>
      <c r="D717" s="45" t="inlineStr">
        <is>
          <t>2005/06</t>
        </is>
      </c>
      <c r="E717" s="1113" t="n">
        <v>3</v>
      </c>
      <c r="F717" s="48" t="n">
        <v>57933.3</v>
      </c>
      <c r="G717" s="48" t="n">
        <v>21109.5</v>
      </c>
    </row>
    <row r="718" ht="10.05" customHeight="1" s="1003">
      <c r="A718" s="45" t="inlineStr">
        <is>
          <t>LEGUMINEUSES</t>
        </is>
      </c>
      <c r="B718" s="45" t="inlineStr">
        <is>
          <t>Pois</t>
        </is>
      </c>
      <c r="C718" s="1112" t="n">
        <v>2006</v>
      </c>
      <c r="D718" s="45" t="inlineStr">
        <is>
          <t>2005/06</t>
        </is>
      </c>
      <c r="E718" s="1113" t="n">
        <v>4</v>
      </c>
      <c r="F718" s="48" t="n">
        <v>47026.8</v>
      </c>
      <c r="G718" s="48" t="n">
        <v>21146.9</v>
      </c>
    </row>
    <row r="719" ht="10.05" customHeight="1" s="1003">
      <c r="A719" s="45" t="inlineStr">
        <is>
          <t>LEGUMINEUSES</t>
        </is>
      </c>
      <c r="B719" s="45" t="inlineStr">
        <is>
          <t>Pois</t>
        </is>
      </c>
      <c r="C719" s="1112" t="n">
        <v>2006</v>
      </c>
      <c r="D719" s="45" t="inlineStr">
        <is>
          <t>2005/06</t>
        </is>
      </c>
      <c r="E719" s="1113" t="n">
        <v>5</v>
      </c>
      <c r="F719" s="48" t="n">
        <v>38964.1</v>
      </c>
      <c r="G719" s="48" t="n">
        <v>20792.7</v>
      </c>
    </row>
    <row r="720" ht="10.05" customHeight="1" s="1003">
      <c r="A720" s="45" t="inlineStr">
        <is>
          <t>LEGUMINEUSES</t>
        </is>
      </c>
      <c r="B720" s="45" t="inlineStr">
        <is>
          <t>Pois</t>
        </is>
      </c>
      <c r="C720" s="1112" t="n">
        <v>2006</v>
      </c>
      <c r="D720" s="45" t="inlineStr">
        <is>
          <t>2005/06</t>
        </is>
      </c>
      <c r="E720" s="1113" t="n">
        <v>6</v>
      </c>
      <c r="F720" s="48" t="n">
        <v>32927.2</v>
      </c>
      <c r="G720" s="48" t="n">
        <v>21263.1</v>
      </c>
    </row>
    <row r="721" ht="10.05" customHeight="1" s="1003">
      <c r="A721" s="45" t="inlineStr">
        <is>
          <t>LEGUMINEUSES</t>
        </is>
      </c>
      <c r="B721" s="45" t="inlineStr">
        <is>
          <t>Pois</t>
        </is>
      </c>
      <c r="C721" s="1112" t="n">
        <v>2006</v>
      </c>
      <c r="D721" s="45" t="inlineStr">
        <is>
          <t>2006/07</t>
        </is>
      </c>
      <c r="E721" s="1113" t="n">
        <v>7</v>
      </c>
      <c r="F721" s="48" t="n">
        <v>34756.6</v>
      </c>
      <c r="G721" s="48" t="n">
        <v>21221.3</v>
      </c>
    </row>
    <row r="722" ht="10.05" customHeight="1" s="1003">
      <c r="A722" s="45" t="inlineStr">
        <is>
          <t>LEGUMINEUSES</t>
        </is>
      </c>
      <c r="B722" s="45" t="inlineStr">
        <is>
          <t>Pois</t>
        </is>
      </c>
      <c r="C722" s="1112" t="n">
        <v>2006</v>
      </c>
      <c r="D722" s="45" t="inlineStr">
        <is>
          <t>2006/07</t>
        </is>
      </c>
      <c r="E722" s="1113" t="n">
        <v>8</v>
      </c>
      <c r="F722" s="48" t="n">
        <v>39932.4</v>
      </c>
      <c r="G722" s="48" t="n">
        <v>18254.8</v>
      </c>
    </row>
    <row r="723" ht="10.05" customHeight="1" s="1003">
      <c r="A723" s="45" t="inlineStr">
        <is>
          <t>LEGUMINEUSES</t>
        </is>
      </c>
      <c r="B723" s="45" t="inlineStr">
        <is>
          <t>Pois</t>
        </is>
      </c>
      <c r="C723" s="1112" t="n">
        <v>2006</v>
      </c>
      <c r="D723" s="45" t="inlineStr">
        <is>
          <t>2006/07</t>
        </is>
      </c>
      <c r="E723" s="1113" t="n">
        <v>9</v>
      </c>
      <c r="F723" s="48" t="n">
        <v>32989.5</v>
      </c>
      <c r="G723" s="48" t="n">
        <v>18983</v>
      </c>
    </row>
    <row r="724" ht="10.05" customHeight="1" s="1003">
      <c r="A724" s="45" t="inlineStr">
        <is>
          <t>LEGUMINEUSES</t>
        </is>
      </c>
      <c r="B724" s="45" t="inlineStr">
        <is>
          <t>Pois</t>
        </is>
      </c>
      <c r="C724" s="1112" t="n">
        <v>2006</v>
      </c>
      <c r="D724" s="45" t="inlineStr">
        <is>
          <t>2006/07</t>
        </is>
      </c>
      <c r="E724" s="1113" t="n">
        <v>10</v>
      </c>
      <c r="F724" s="48" t="n">
        <v>32082.2</v>
      </c>
      <c r="G724" s="48" t="n">
        <v>18655.8</v>
      </c>
    </row>
    <row r="725" ht="10.05" customHeight="1" s="1003">
      <c r="A725" s="45" t="inlineStr">
        <is>
          <t>LEGUMINEUSES</t>
        </is>
      </c>
      <c r="B725" s="45" t="inlineStr">
        <is>
          <t>Pois</t>
        </is>
      </c>
      <c r="C725" s="1112" t="n">
        <v>2006</v>
      </c>
      <c r="D725" s="45" t="inlineStr">
        <is>
          <t>2006/07</t>
        </is>
      </c>
      <c r="E725" s="1113" t="n">
        <v>11</v>
      </c>
      <c r="F725" s="48" t="n">
        <v>33338.3</v>
      </c>
      <c r="G725" s="48" t="n">
        <v>17997.8</v>
      </c>
    </row>
    <row r="726" ht="10.05" customHeight="1" s="1003">
      <c r="A726" s="45" t="inlineStr">
        <is>
          <t>LEGUMINEUSES</t>
        </is>
      </c>
      <c r="B726" s="45" t="inlineStr">
        <is>
          <t>Pois</t>
        </is>
      </c>
      <c r="C726" s="1112" t="n">
        <v>2006</v>
      </c>
      <c r="D726" s="45" t="inlineStr">
        <is>
          <t>2006/07</t>
        </is>
      </c>
      <c r="E726" s="1113" t="n">
        <v>12</v>
      </c>
      <c r="F726" s="48" t="n">
        <v>29413.7</v>
      </c>
      <c r="G726" s="48" t="n">
        <v>18091.4</v>
      </c>
    </row>
    <row r="727" ht="10.05" customHeight="1" s="1003">
      <c r="A727" s="45" t="inlineStr">
        <is>
          <t>LEGUMINEUSES</t>
        </is>
      </c>
      <c r="B727" s="45" t="inlineStr">
        <is>
          <t>Pois</t>
        </is>
      </c>
      <c r="C727" s="1112" t="n">
        <v>2007</v>
      </c>
      <c r="D727" s="45" t="inlineStr">
        <is>
          <t>2006/07</t>
        </is>
      </c>
      <c r="E727" s="1113" t="n">
        <v>1</v>
      </c>
      <c r="F727" s="48" t="n">
        <v>28125</v>
      </c>
      <c r="G727" s="48" t="n">
        <v>17904.2</v>
      </c>
    </row>
    <row r="728" ht="10.05" customHeight="1" s="1003">
      <c r="A728" s="45" t="inlineStr">
        <is>
          <t>LEGUMINEUSES</t>
        </is>
      </c>
      <c r="B728" s="45" t="inlineStr">
        <is>
          <t>Pois</t>
        </is>
      </c>
      <c r="C728" s="1112" t="n">
        <v>2007</v>
      </c>
      <c r="D728" s="45" t="inlineStr">
        <is>
          <t>2006/07</t>
        </is>
      </c>
      <c r="E728" s="1113" t="n">
        <v>2</v>
      </c>
      <c r="F728" s="48" t="n">
        <v>26998.4</v>
      </c>
      <c r="G728" s="48" t="n">
        <v>20274.4</v>
      </c>
    </row>
    <row r="729" ht="10.05" customHeight="1" s="1003">
      <c r="A729" s="45" t="inlineStr">
        <is>
          <t>LEGUMINEUSES</t>
        </is>
      </c>
      <c r="B729" s="45" t="inlineStr">
        <is>
          <t>Pois</t>
        </is>
      </c>
      <c r="C729" s="1112" t="n">
        <v>2007</v>
      </c>
      <c r="D729" s="45" t="inlineStr">
        <is>
          <t>2006/07</t>
        </is>
      </c>
      <c r="E729" s="1113" t="n">
        <v>3</v>
      </c>
      <c r="F729" s="48" t="n">
        <v>32050.4</v>
      </c>
      <c r="G729" s="48" t="n">
        <v>17883.4</v>
      </c>
    </row>
    <row r="730" ht="10.05" customHeight="1" s="1003">
      <c r="A730" s="45" t="inlineStr">
        <is>
          <t>LEGUMINEUSES</t>
        </is>
      </c>
      <c r="B730" s="45" t="inlineStr">
        <is>
          <t>Pois</t>
        </is>
      </c>
      <c r="C730" s="1112" t="n">
        <v>2007</v>
      </c>
      <c r="D730" s="45" t="inlineStr">
        <is>
          <t>2006/07</t>
        </is>
      </c>
      <c r="E730" s="1113" t="n">
        <v>4</v>
      </c>
      <c r="F730" s="48" t="n">
        <v>18674.5</v>
      </c>
      <c r="G730" s="48" t="n">
        <v>14522.1</v>
      </c>
    </row>
    <row r="731" ht="10.05" customHeight="1" s="1003">
      <c r="A731" s="45" t="inlineStr">
        <is>
          <t>LEGUMINEUSES</t>
        </is>
      </c>
      <c r="B731" s="45" t="inlineStr">
        <is>
          <t>Pois</t>
        </is>
      </c>
      <c r="C731" s="1112" t="n">
        <v>2007</v>
      </c>
      <c r="D731" s="45" t="inlineStr">
        <is>
          <t>2006/07</t>
        </is>
      </c>
      <c r="E731" s="1113" t="n">
        <v>5</v>
      </c>
      <c r="F731" s="48" t="n">
        <v>15164.6</v>
      </c>
      <c r="G731" s="48" t="n">
        <v>10692.8</v>
      </c>
    </row>
    <row r="732" ht="10.05" customHeight="1" s="1003">
      <c r="A732" s="45" t="inlineStr">
        <is>
          <t>LEGUMINEUSES</t>
        </is>
      </c>
      <c r="B732" s="45" t="inlineStr">
        <is>
          <t>Pois</t>
        </is>
      </c>
      <c r="C732" s="1112" t="n">
        <v>2007</v>
      </c>
      <c r="D732" s="45" t="inlineStr">
        <is>
          <t>2006/07</t>
        </is>
      </c>
      <c r="E732" s="1113" t="n">
        <v>6</v>
      </c>
      <c r="F732" s="48" t="n">
        <v>12340.2</v>
      </c>
      <c r="G732" s="48" t="n">
        <v>9811.299999999999</v>
      </c>
    </row>
    <row r="733" ht="10.05" customHeight="1" s="1003">
      <c r="A733" s="45" t="inlineStr">
        <is>
          <t>LEGUMINEUSES</t>
        </is>
      </c>
      <c r="B733" s="45" t="inlineStr">
        <is>
          <t>Pois</t>
        </is>
      </c>
      <c r="C733" s="1112" t="n">
        <v>2007</v>
      </c>
      <c r="D733" s="45" t="inlineStr">
        <is>
          <t>2007/08</t>
        </is>
      </c>
      <c r="E733" s="1113" t="n">
        <v>7</v>
      </c>
      <c r="F733" s="48" t="n">
        <v>13032.2</v>
      </c>
      <c r="G733" s="48" t="n">
        <v>7120.8</v>
      </c>
    </row>
    <row r="734" ht="10.05" customHeight="1" s="1003">
      <c r="A734" s="45" t="inlineStr">
        <is>
          <t>LEGUMINEUSES</t>
        </is>
      </c>
      <c r="B734" s="45" t="inlineStr">
        <is>
          <t>Pois</t>
        </is>
      </c>
      <c r="C734" s="1112" t="n">
        <v>2007</v>
      </c>
      <c r="D734" s="45" t="inlineStr">
        <is>
          <t>2007/08</t>
        </is>
      </c>
      <c r="E734" s="1113" t="n">
        <v>8</v>
      </c>
      <c r="F734" s="48" t="n">
        <v>9716.1</v>
      </c>
      <c r="G734" s="48" t="n">
        <v>7604.1</v>
      </c>
    </row>
    <row r="735" ht="10.05" customHeight="1" s="1003">
      <c r="A735" s="45" t="inlineStr">
        <is>
          <t>LEGUMINEUSES</t>
        </is>
      </c>
      <c r="B735" s="45" t="inlineStr">
        <is>
          <t>Pois</t>
        </is>
      </c>
      <c r="C735" s="1112" t="n">
        <v>2007</v>
      </c>
      <c r="D735" s="45" t="inlineStr">
        <is>
          <t>2007/08</t>
        </is>
      </c>
      <c r="E735" s="1113" t="n">
        <v>9</v>
      </c>
      <c r="F735" s="48" t="n">
        <v>7771.7</v>
      </c>
      <c r="G735" s="48" t="n">
        <v>7853.5</v>
      </c>
    </row>
    <row r="736" ht="10.05" customHeight="1" s="1003">
      <c r="A736" s="45" t="inlineStr">
        <is>
          <t>LEGUMINEUSES</t>
        </is>
      </c>
      <c r="B736" s="45" t="inlineStr">
        <is>
          <t>Pois</t>
        </is>
      </c>
      <c r="C736" s="1112" t="n">
        <v>2007</v>
      </c>
      <c r="D736" s="45" t="inlineStr">
        <is>
          <t>2007/08</t>
        </is>
      </c>
      <c r="E736" s="1113" t="n">
        <v>10</v>
      </c>
      <c r="F736" s="48" t="n">
        <v>8723</v>
      </c>
      <c r="G736" s="48" t="n">
        <v>6749.3</v>
      </c>
    </row>
    <row r="737" ht="10.05" customHeight="1" s="1003">
      <c r="A737" s="45" t="inlineStr">
        <is>
          <t>LEGUMINEUSES</t>
        </is>
      </c>
      <c r="B737" s="45" t="inlineStr">
        <is>
          <t>Pois</t>
        </is>
      </c>
      <c r="C737" s="1112" t="n">
        <v>2007</v>
      </c>
      <c r="D737" s="45" t="inlineStr">
        <is>
          <t>2007/08</t>
        </is>
      </c>
      <c r="E737" s="1113" t="n">
        <v>11</v>
      </c>
      <c r="F737" s="48" t="n">
        <v>10434.2</v>
      </c>
      <c r="G737" s="48" t="n">
        <v>6604.7</v>
      </c>
    </row>
    <row r="738" ht="10.05" customHeight="1" s="1003">
      <c r="A738" s="45" t="inlineStr">
        <is>
          <t>LEGUMINEUSES</t>
        </is>
      </c>
      <c r="B738" s="45" t="inlineStr">
        <is>
          <t>Pois</t>
        </is>
      </c>
      <c r="C738" s="1112" t="n">
        <v>2007</v>
      </c>
      <c r="D738" s="45" t="inlineStr">
        <is>
          <t>2007/08</t>
        </is>
      </c>
      <c r="E738" s="1113" t="n">
        <v>12</v>
      </c>
      <c r="F738" s="48" t="n">
        <v>12966.8</v>
      </c>
      <c r="G738" s="48" t="n">
        <v>5841.5</v>
      </c>
    </row>
    <row r="739" ht="10.05" customHeight="1" s="1003">
      <c r="A739" s="45" t="inlineStr">
        <is>
          <t>LEGUMINEUSES</t>
        </is>
      </c>
      <c r="B739" s="45" t="inlineStr">
        <is>
          <t>Pois</t>
        </is>
      </c>
      <c r="C739" s="1112" t="n">
        <v>2008</v>
      </c>
      <c r="D739" s="45" t="inlineStr">
        <is>
          <t>2007/08</t>
        </is>
      </c>
      <c r="E739" s="1113" t="n">
        <v>1</v>
      </c>
      <c r="F739" s="48" t="n">
        <v>12319.9</v>
      </c>
      <c r="G739" s="48" t="n">
        <v>6109.8</v>
      </c>
    </row>
    <row r="740" ht="10.05" customHeight="1" s="1003">
      <c r="A740" s="45" t="inlineStr">
        <is>
          <t>LEGUMINEUSES</t>
        </is>
      </c>
      <c r="B740" s="45" t="inlineStr">
        <is>
          <t>Pois</t>
        </is>
      </c>
      <c r="C740" s="1112" t="n">
        <v>2008</v>
      </c>
      <c r="D740" s="45" t="inlineStr">
        <is>
          <t>2007/08</t>
        </is>
      </c>
      <c r="E740" s="1113" t="n">
        <v>2</v>
      </c>
      <c r="F740" s="48" t="n">
        <v>9150.4</v>
      </c>
      <c r="G740" s="48" t="n">
        <v>6091.9</v>
      </c>
    </row>
    <row r="741" ht="10.05" customHeight="1" s="1003">
      <c r="A741" s="45" t="inlineStr">
        <is>
          <t>LEGUMINEUSES</t>
        </is>
      </c>
      <c r="B741" s="45" t="inlineStr">
        <is>
          <t>Pois</t>
        </is>
      </c>
      <c r="C741" s="1112" t="n">
        <v>2008</v>
      </c>
      <c r="D741" s="45" t="inlineStr">
        <is>
          <t>2007/08</t>
        </is>
      </c>
      <c r="E741" s="1113" t="n">
        <v>3</v>
      </c>
      <c r="F741" s="48" t="n">
        <v>7531.8</v>
      </c>
      <c r="G741" s="48" t="n">
        <v>5840.2</v>
      </c>
    </row>
    <row r="742" ht="10.05" customHeight="1" s="1003">
      <c r="A742" s="45" t="inlineStr">
        <is>
          <t>LEGUMINEUSES</t>
        </is>
      </c>
      <c r="B742" s="45" t="inlineStr">
        <is>
          <t>Pois</t>
        </is>
      </c>
      <c r="C742" s="1112" t="n">
        <v>2008</v>
      </c>
      <c r="D742" s="45" t="inlineStr">
        <is>
          <t>2007/08</t>
        </is>
      </c>
      <c r="E742" s="1113" t="n">
        <v>4</v>
      </c>
      <c r="F742" s="48" t="n">
        <v>6394.2</v>
      </c>
      <c r="G742" s="48" t="n">
        <v>4609.5</v>
      </c>
    </row>
    <row r="743" ht="10.05" customHeight="1" s="1003">
      <c r="A743" s="45" t="inlineStr">
        <is>
          <t>LEGUMINEUSES</t>
        </is>
      </c>
      <c r="B743" s="45" t="inlineStr">
        <is>
          <t>Pois</t>
        </is>
      </c>
      <c r="C743" s="1112" t="n">
        <v>2008</v>
      </c>
      <c r="D743" s="45" t="inlineStr">
        <is>
          <t>2007/08</t>
        </is>
      </c>
      <c r="E743" s="1113" t="n">
        <v>5</v>
      </c>
      <c r="F743" s="48" t="n">
        <v>6816.1</v>
      </c>
      <c r="G743" s="48" t="n">
        <v>4604.2</v>
      </c>
    </row>
    <row r="744" ht="10.05" customHeight="1" s="1003">
      <c r="A744" s="45" t="inlineStr">
        <is>
          <t>LEGUMINEUSES</t>
        </is>
      </c>
      <c r="B744" s="45" t="inlineStr">
        <is>
          <t>Pois</t>
        </is>
      </c>
      <c r="C744" s="1112" t="n">
        <v>2008</v>
      </c>
      <c r="D744" s="45" t="inlineStr">
        <is>
          <t>2007/08</t>
        </is>
      </c>
      <c r="E744" s="1113" t="n">
        <v>6</v>
      </c>
      <c r="F744" s="48" t="n">
        <v>7622.4</v>
      </c>
      <c r="G744" s="48" t="n">
        <v>5664.1</v>
      </c>
    </row>
    <row r="745" ht="10.05" customHeight="1" s="1003">
      <c r="A745" s="45" t="inlineStr">
        <is>
          <t>LEGUMINEUSES</t>
        </is>
      </c>
      <c r="B745" s="45" t="inlineStr">
        <is>
          <t>Pois</t>
        </is>
      </c>
      <c r="C745" s="1112" t="n">
        <v>2008</v>
      </c>
      <c r="D745" s="45" t="inlineStr">
        <is>
          <t>2008/09</t>
        </is>
      </c>
      <c r="E745" s="1113" t="n">
        <v>7</v>
      </c>
      <c r="F745" s="48" t="n">
        <v>9842.6</v>
      </c>
      <c r="G745" s="48" t="n">
        <v>5413.4</v>
      </c>
    </row>
    <row r="746" ht="10.05" customHeight="1" s="1003">
      <c r="A746" s="45" t="inlineStr">
        <is>
          <t>LEGUMINEUSES</t>
        </is>
      </c>
      <c r="B746" s="45" t="inlineStr">
        <is>
          <t>Pois</t>
        </is>
      </c>
      <c r="C746" s="1112" t="n">
        <v>2008</v>
      </c>
      <c r="D746" s="45" t="inlineStr">
        <is>
          <t>2008/09</t>
        </is>
      </c>
      <c r="E746" s="1113" t="n">
        <v>8</v>
      </c>
      <c r="F746" s="48" t="n">
        <v>6602.9</v>
      </c>
      <c r="G746" s="48" t="n">
        <v>4364</v>
      </c>
    </row>
    <row r="747" ht="10.05" customHeight="1" s="1003">
      <c r="A747" s="45" t="inlineStr">
        <is>
          <t>LEGUMINEUSES</t>
        </is>
      </c>
      <c r="B747" s="45" t="inlineStr">
        <is>
          <t>Pois</t>
        </is>
      </c>
      <c r="C747" s="1112" t="n">
        <v>2008</v>
      </c>
      <c r="D747" s="45" t="inlineStr">
        <is>
          <t>2008/09</t>
        </is>
      </c>
      <c r="E747" s="1113" t="n">
        <v>9</v>
      </c>
      <c r="F747" s="48" t="n">
        <v>5409.6</v>
      </c>
      <c r="G747" s="48" t="n">
        <v>3815.3</v>
      </c>
    </row>
    <row r="748" ht="10.05" customHeight="1" s="1003">
      <c r="A748" s="45" t="inlineStr">
        <is>
          <t>LEGUMINEUSES</t>
        </is>
      </c>
      <c r="B748" s="45" t="inlineStr">
        <is>
          <t>Pois</t>
        </is>
      </c>
      <c r="C748" s="1112" t="n">
        <v>2008</v>
      </c>
      <c r="D748" s="45" t="inlineStr">
        <is>
          <t>2008/09</t>
        </is>
      </c>
      <c r="E748" s="1113" t="n">
        <v>10</v>
      </c>
      <c r="F748" s="48" t="n">
        <v>4982.4</v>
      </c>
      <c r="G748" s="48" t="n">
        <v>3508.6</v>
      </c>
    </row>
    <row r="749" ht="10.05" customHeight="1" s="1003">
      <c r="A749" s="45" t="inlineStr">
        <is>
          <t>LEGUMINEUSES</t>
        </is>
      </c>
      <c r="B749" s="45" t="inlineStr">
        <is>
          <t>Pois</t>
        </is>
      </c>
      <c r="C749" s="1112" t="n">
        <v>2008</v>
      </c>
      <c r="D749" s="45" t="inlineStr">
        <is>
          <t>2008/09</t>
        </is>
      </c>
      <c r="E749" s="1113" t="n">
        <v>11</v>
      </c>
      <c r="F749" s="48" t="n">
        <v>5933.2</v>
      </c>
      <c r="G749" s="48" t="n">
        <v>3232.5</v>
      </c>
    </row>
    <row r="750" ht="10.05" customHeight="1" s="1003">
      <c r="A750" s="45" t="inlineStr">
        <is>
          <t>LEGUMINEUSES</t>
        </is>
      </c>
      <c r="B750" s="45" t="inlineStr">
        <is>
          <t>Pois</t>
        </is>
      </c>
      <c r="C750" s="1112" t="n">
        <v>2008</v>
      </c>
      <c r="D750" s="45" t="inlineStr">
        <is>
          <t>2008/09</t>
        </is>
      </c>
      <c r="E750" s="1113" t="n">
        <v>12</v>
      </c>
      <c r="F750" s="48" t="n">
        <v>6715.4</v>
      </c>
      <c r="G750" s="48" t="n">
        <v>3240.6</v>
      </c>
    </row>
    <row r="751" ht="10.05" customHeight="1" s="1003">
      <c r="A751" s="45" t="inlineStr">
        <is>
          <t>LEGUMINEUSES</t>
        </is>
      </c>
      <c r="B751" s="45" t="inlineStr">
        <is>
          <t>Pois</t>
        </is>
      </c>
      <c r="C751" s="1112" t="n">
        <v>2009</v>
      </c>
      <c r="D751" s="45" t="inlineStr">
        <is>
          <t>2008/09</t>
        </is>
      </c>
      <c r="E751" s="1113" t="n">
        <v>1</v>
      </c>
      <c r="F751" s="48" t="n">
        <v>4235</v>
      </c>
      <c r="G751" s="48" t="n">
        <v>2946.8</v>
      </c>
    </row>
    <row r="752" ht="10.05" customHeight="1" s="1003">
      <c r="A752" s="45" t="inlineStr">
        <is>
          <t>LEGUMINEUSES</t>
        </is>
      </c>
      <c r="B752" s="45" t="inlineStr">
        <is>
          <t>Pois</t>
        </is>
      </c>
      <c r="C752" s="1112" t="n">
        <v>2009</v>
      </c>
      <c r="D752" s="45" t="inlineStr">
        <is>
          <t>2008/09</t>
        </is>
      </c>
      <c r="E752" s="1113" t="n">
        <v>2</v>
      </c>
      <c r="F752" s="48" t="n">
        <v>6204</v>
      </c>
      <c r="G752" s="48" t="n">
        <v>2841.3</v>
      </c>
    </row>
    <row r="753" ht="10.05" customHeight="1" s="1003">
      <c r="A753" s="45" t="inlineStr">
        <is>
          <t>LEGUMINEUSES</t>
        </is>
      </c>
      <c r="B753" s="45" t="inlineStr">
        <is>
          <t>Pois</t>
        </is>
      </c>
      <c r="C753" s="1112" t="n">
        <v>2009</v>
      </c>
      <c r="D753" s="45" t="inlineStr">
        <is>
          <t>2008/09</t>
        </is>
      </c>
      <c r="E753" s="1113" t="n">
        <v>3</v>
      </c>
      <c r="F753" s="48" t="n">
        <v>5872.7</v>
      </c>
      <c r="G753" s="48" t="n">
        <v>3066.2</v>
      </c>
    </row>
    <row r="754" ht="10.05" customHeight="1" s="1003">
      <c r="A754" s="45" t="inlineStr">
        <is>
          <t>LEGUMINEUSES</t>
        </is>
      </c>
      <c r="B754" s="45" t="inlineStr">
        <is>
          <t>Pois</t>
        </is>
      </c>
      <c r="C754" s="1112" t="n">
        <v>2009</v>
      </c>
      <c r="D754" s="45" t="inlineStr">
        <is>
          <t>2008/09</t>
        </is>
      </c>
      <c r="E754" s="1113" t="n">
        <v>4</v>
      </c>
      <c r="F754" s="48" t="n">
        <v>5999.6</v>
      </c>
      <c r="G754" s="48" t="n">
        <v>2844.1</v>
      </c>
    </row>
    <row r="755" ht="10.05" customHeight="1" s="1003">
      <c r="A755" s="45" t="inlineStr">
        <is>
          <t>LEGUMINEUSES</t>
        </is>
      </c>
      <c r="B755" s="45" t="inlineStr">
        <is>
          <t>Pois</t>
        </is>
      </c>
      <c r="C755" s="1112" t="n">
        <v>2009</v>
      </c>
      <c r="D755" s="45" t="inlineStr">
        <is>
          <t>2008/09</t>
        </is>
      </c>
      <c r="E755" s="1113" t="n">
        <v>5</v>
      </c>
      <c r="F755" s="48" t="n">
        <v>6210.8</v>
      </c>
      <c r="G755" s="48" t="n">
        <v>2837.8</v>
      </c>
    </row>
    <row r="756" ht="10.05" customHeight="1" s="1003">
      <c r="A756" s="45" t="inlineStr">
        <is>
          <t>LEGUMINEUSES</t>
        </is>
      </c>
      <c r="B756" s="45" t="inlineStr">
        <is>
          <t>Pois</t>
        </is>
      </c>
      <c r="C756" s="1112" t="n">
        <v>2009</v>
      </c>
      <c r="D756" s="45" t="inlineStr">
        <is>
          <t>2008/09</t>
        </is>
      </c>
      <c r="E756" s="1113" t="n">
        <v>6</v>
      </c>
      <c r="F756" s="48" t="n">
        <v>6768.3</v>
      </c>
      <c r="G756" s="48" t="n">
        <v>2949.6</v>
      </c>
    </row>
    <row r="757" ht="10.05" customHeight="1" s="1003">
      <c r="A757" s="45" t="inlineStr">
        <is>
          <t>LEGUMINEUSES</t>
        </is>
      </c>
      <c r="B757" s="45" t="inlineStr">
        <is>
          <t>Pois</t>
        </is>
      </c>
      <c r="C757" s="1112" t="n">
        <v>2009</v>
      </c>
      <c r="D757" s="45" t="inlineStr">
        <is>
          <t>2009/10</t>
        </is>
      </c>
      <c r="E757" s="1113" t="n">
        <v>7</v>
      </c>
      <c r="F757" s="48" t="n">
        <v>7204.9</v>
      </c>
      <c r="G757" s="48" t="n">
        <v>3654.9</v>
      </c>
    </row>
    <row r="758" ht="10.05" customHeight="1" s="1003">
      <c r="A758" s="45" t="inlineStr">
        <is>
          <t>LEGUMINEUSES</t>
        </is>
      </c>
      <c r="B758" s="45" t="inlineStr">
        <is>
          <t>Pois</t>
        </is>
      </c>
      <c r="C758" s="1112" t="n">
        <v>2009</v>
      </c>
      <c r="D758" s="45" t="inlineStr">
        <is>
          <t>2009/10</t>
        </is>
      </c>
      <c r="E758" s="1113" t="n">
        <v>8</v>
      </c>
      <c r="F758" s="48" t="n">
        <v>10626.2</v>
      </c>
      <c r="G758" s="48" t="n">
        <v>4598.1</v>
      </c>
    </row>
    <row r="759" ht="10.05" customHeight="1" s="1003">
      <c r="A759" s="45" t="inlineStr">
        <is>
          <t>LEGUMINEUSES</t>
        </is>
      </c>
      <c r="B759" s="45" t="inlineStr">
        <is>
          <t>Pois</t>
        </is>
      </c>
      <c r="C759" s="1112" t="n">
        <v>2009</v>
      </c>
      <c r="D759" s="45" t="inlineStr">
        <is>
          <t>2009/10</t>
        </is>
      </c>
      <c r="E759" s="1113" t="n">
        <v>9</v>
      </c>
      <c r="F759" s="48" t="n">
        <v>13445.4</v>
      </c>
      <c r="G759" s="48" t="n">
        <v>3608.5</v>
      </c>
    </row>
    <row r="760" ht="10.05" customHeight="1" s="1003">
      <c r="A760" s="45" t="inlineStr">
        <is>
          <t>LEGUMINEUSES</t>
        </is>
      </c>
      <c r="B760" s="45" t="inlineStr">
        <is>
          <t>Pois</t>
        </is>
      </c>
      <c r="C760" s="1112" t="n">
        <v>2009</v>
      </c>
      <c r="D760" s="45" t="inlineStr">
        <is>
          <t>2009/10</t>
        </is>
      </c>
      <c r="E760" s="1113" t="n">
        <v>10</v>
      </c>
      <c r="F760" s="48" t="n">
        <v>10720.3</v>
      </c>
      <c r="G760" s="48" t="n">
        <v>3442.7</v>
      </c>
    </row>
    <row r="761" ht="10.05" customHeight="1" s="1003">
      <c r="A761" s="45" t="inlineStr">
        <is>
          <t>LEGUMINEUSES</t>
        </is>
      </c>
      <c r="B761" s="45" t="inlineStr">
        <is>
          <t>Pois</t>
        </is>
      </c>
      <c r="C761" s="1112" t="n">
        <v>2009</v>
      </c>
      <c r="D761" s="45" t="inlineStr">
        <is>
          <t>2009/10</t>
        </is>
      </c>
      <c r="E761" s="1113" t="n">
        <v>11</v>
      </c>
      <c r="F761" s="48" t="n">
        <v>8301.200000000001</v>
      </c>
      <c r="G761" s="48" t="n">
        <v>3722.7</v>
      </c>
    </row>
    <row r="762" ht="10.05" customHeight="1" s="1003">
      <c r="A762" s="45" t="inlineStr">
        <is>
          <t>LEGUMINEUSES</t>
        </is>
      </c>
      <c r="B762" s="45" t="inlineStr">
        <is>
          <t>Pois</t>
        </is>
      </c>
      <c r="C762" s="1112" t="n">
        <v>2009</v>
      </c>
      <c r="D762" s="45" t="inlineStr">
        <is>
          <t>2009/10</t>
        </is>
      </c>
      <c r="E762" s="1113" t="n">
        <v>12</v>
      </c>
      <c r="F762" s="48" t="n">
        <v>7689.3</v>
      </c>
      <c r="G762" s="48" t="n">
        <v>3560.7</v>
      </c>
    </row>
    <row r="763" ht="10.05" customHeight="1" s="1003">
      <c r="A763" s="45" t="inlineStr">
        <is>
          <t>LEGUMINEUSES</t>
        </is>
      </c>
      <c r="B763" s="45" t="inlineStr">
        <is>
          <t>Pois</t>
        </is>
      </c>
      <c r="C763" s="1112" t="n">
        <v>2010</v>
      </c>
      <c r="D763" s="45" t="inlineStr">
        <is>
          <t>2009/10</t>
        </is>
      </c>
      <c r="E763" s="1113" t="n">
        <v>1</v>
      </c>
      <c r="F763" s="48" t="n">
        <v>7925</v>
      </c>
      <c r="G763" s="48" t="n">
        <v>2779.3</v>
      </c>
    </row>
    <row r="764" ht="10.05" customHeight="1" s="1003">
      <c r="A764" s="45" t="inlineStr">
        <is>
          <t>LEGUMINEUSES</t>
        </is>
      </c>
      <c r="B764" s="45" t="inlineStr">
        <is>
          <t>Pois</t>
        </is>
      </c>
      <c r="C764" s="1112" t="n">
        <v>2010</v>
      </c>
      <c r="D764" s="45" t="inlineStr">
        <is>
          <t>2009/10</t>
        </is>
      </c>
      <c r="E764" s="1113" t="n">
        <v>2</v>
      </c>
      <c r="F764" s="48" t="n">
        <v>7585.3</v>
      </c>
      <c r="G764" s="48" t="n">
        <v>3890</v>
      </c>
    </row>
    <row r="765" ht="10.05" customHeight="1" s="1003">
      <c r="A765" s="45" t="inlineStr">
        <is>
          <t>LEGUMINEUSES</t>
        </is>
      </c>
      <c r="B765" s="45" t="inlineStr">
        <is>
          <t>Pois</t>
        </is>
      </c>
      <c r="C765" s="1112" t="n">
        <v>2010</v>
      </c>
      <c r="D765" s="45" t="inlineStr">
        <is>
          <t>2009/10</t>
        </is>
      </c>
      <c r="E765" s="1113" t="n">
        <v>3</v>
      </c>
      <c r="F765" s="48" t="n">
        <v>10757</v>
      </c>
      <c r="G765" s="48" t="n">
        <v>4672.3</v>
      </c>
    </row>
    <row r="766" ht="10.05" customHeight="1" s="1003">
      <c r="A766" s="45" t="inlineStr">
        <is>
          <t>LEGUMINEUSES</t>
        </is>
      </c>
      <c r="B766" s="45" t="inlineStr">
        <is>
          <t>Pois</t>
        </is>
      </c>
      <c r="C766" s="1112" t="n">
        <v>2010</v>
      </c>
      <c r="D766" s="45" t="inlineStr">
        <is>
          <t>2009/10</t>
        </is>
      </c>
      <c r="E766" s="1113" t="n">
        <v>4</v>
      </c>
      <c r="F766" s="48" t="n">
        <v>8198.799999999999</v>
      </c>
      <c r="G766" s="48" t="n">
        <v>4119.5</v>
      </c>
    </row>
    <row r="767" ht="10.05" customHeight="1" s="1003">
      <c r="A767" s="45" t="inlineStr">
        <is>
          <t>LEGUMINEUSES</t>
        </is>
      </c>
      <c r="B767" s="45" t="inlineStr">
        <is>
          <t>Pois</t>
        </is>
      </c>
      <c r="C767" s="1112" t="n">
        <v>2010</v>
      </c>
      <c r="D767" s="45" t="inlineStr">
        <is>
          <t>2009/10</t>
        </is>
      </c>
      <c r="E767" s="1113" t="n">
        <v>5</v>
      </c>
      <c r="F767" s="48" t="n">
        <v>6968</v>
      </c>
      <c r="G767" s="48" t="n">
        <v>3462</v>
      </c>
    </row>
    <row r="768" ht="10.05" customHeight="1" s="1003">
      <c r="A768" s="45" t="inlineStr">
        <is>
          <t>LEGUMINEUSES</t>
        </is>
      </c>
      <c r="B768" s="45" t="inlineStr">
        <is>
          <t>Pois</t>
        </is>
      </c>
      <c r="C768" s="1112" t="n">
        <v>2010</v>
      </c>
      <c r="D768" s="45" t="inlineStr">
        <is>
          <t>2009/10</t>
        </is>
      </c>
      <c r="E768" s="1113" t="n">
        <v>6</v>
      </c>
      <c r="F768" s="48" t="n">
        <v>4047.8</v>
      </c>
      <c r="G768" s="48" t="n">
        <v>2826.9</v>
      </c>
    </row>
    <row r="769" ht="10.05" customHeight="1" s="1003">
      <c r="A769" s="45" t="inlineStr">
        <is>
          <t>LEGUMINEUSES</t>
        </is>
      </c>
      <c r="B769" s="45" t="inlineStr">
        <is>
          <t>Pois</t>
        </is>
      </c>
      <c r="C769" s="1112" t="n">
        <v>2010</v>
      </c>
      <c r="D769" s="45" t="inlineStr">
        <is>
          <t>2010/11</t>
        </is>
      </c>
      <c r="E769" s="1113" t="n">
        <v>7</v>
      </c>
      <c r="F769" s="48" t="n">
        <v>7588.5</v>
      </c>
      <c r="G769" s="48" t="n">
        <v>5734.6</v>
      </c>
    </row>
    <row r="770" ht="10.05" customHeight="1" s="1003">
      <c r="A770" s="45" t="inlineStr">
        <is>
          <t>LEGUMINEUSES</t>
        </is>
      </c>
      <c r="B770" s="45" t="inlineStr">
        <is>
          <t>Pois</t>
        </is>
      </c>
      <c r="C770" s="1112" t="n">
        <v>2010</v>
      </c>
      <c r="D770" s="45" t="inlineStr">
        <is>
          <t>2010/11</t>
        </is>
      </c>
      <c r="E770" s="1113" t="n">
        <v>8</v>
      </c>
      <c r="F770" s="48" t="n">
        <v>24516.959</v>
      </c>
      <c r="G770" s="48" t="n">
        <v>7818.641</v>
      </c>
    </row>
    <row r="771" ht="10.05" customHeight="1" s="1003">
      <c r="A771" s="45" t="inlineStr">
        <is>
          <t>LEGUMINEUSES</t>
        </is>
      </c>
      <c r="B771" s="45" t="inlineStr">
        <is>
          <t>Pois</t>
        </is>
      </c>
      <c r="C771" s="1112" t="n">
        <v>2010</v>
      </c>
      <c r="D771" s="45" t="inlineStr">
        <is>
          <t>2010/11</t>
        </is>
      </c>
      <c r="E771" s="1113" t="n">
        <v>9</v>
      </c>
      <c r="F771" s="48" t="n">
        <v>34909.761</v>
      </c>
      <c r="G771" s="48" t="n">
        <v>8656.531999999999</v>
      </c>
    </row>
    <row r="772" ht="10.05" customHeight="1" s="1003">
      <c r="A772" s="45" t="inlineStr">
        <is>
          <t>LEGUMINEUSES</t>
        </is>
      </c>
      <c r="B772" s="45" t="inlineStr">
        <is>
          <t>Pois</t>
        </is>
      </c>
      <c r="C772" s="1112" t="n">
        <v>2010</v>
      </c>
      <c r="D772" s="45" t="inlineStr">
        <is>
          <t>2010/11</t>
        </is>
      </c>
      <c r="E772" s="1113" t="n">
        <v>10</v>
      </c>
      <c r="F772" s="48" t="n">
        <v>33993.695</v>
      </c>
      <c r="G772" s="48" t="n">
        <v>9638.986999999999</v>
      </c>
    </row>
    <row r="773" ht="10.05" customHeight="1" s="1003">
      <c r="A773" s="45" t="inlineStr">
        <is>
          <t>LEGUMINEUSES</t>
        </is>
      </c>
      <c r="B773" s="45" t="inlineStr">
        <is>
          <t>Pois</t>
        </is>
      </c>
      <c r="C773" s="1112" t="n">
        <v>2010</v>
      </c>
      <c r="D773" s="45" t="inlineStr">
        <is>
          <t>2010/11</t>
        </is>
      </c>
      <c r="E773" s="1113" t="n">
        <v>11</v>
      </c>
      <c r="F773" s="48" t="n">
        <v>32476.411</v>
      </c>
      <c r="G773" s="48" t="n">
        <v>9239.686</v>
      </c>
    </row>
    <row r="774" ht="10.05" customHeight="1" s="1003">
      <c r="A774" s="45" t="inlineStr">
        <is>
          <t>LEGUMINEUSES</t>
        </is>
      </c>
      <c r="B774" s="45" t="inlineStr">
        <is>
          <t>Pois</t>
        </is>
      </c>
      <c r="C774" s="1112" t="n">
        <v>2010</v>
      </c>
      <c r="D774" s="45" t="inlineStr">
        <is>
          <t>2010/11</t>
        </is>
      </c>
      <c r="E774" s="1113" t="n">
        <v>12</v>
      </c>
      <c r="F774" s="48" t="n">
        <v>31795.06</v>
      </c>
      <c r="G774" s="48" t="n">
        <v>9655.38100000001</v>
      </c>
    </row>
    <row r="775" ht="10.05" customHeight="1" s="1003">
      <c r="A775" s="45" t="inlineStr">
        <is>
          <t>LEGUMINEUSES</t>
        </is>
      </c>
      <c r="B775" s="45" t="inlineStr">
        <is>
          <t>Pois</t>
        </is>
      </c>
      <c r="C775" s="1112" t="n">
        <v>2011</v>
      </c>
      <c r="D775" s="45" t="inlineStr">
        <is>
          <t>2010/11</t>
        </is>
      </c>
      <c r="E775" s="1113" t="n">
        <v>1</v>
      </c>
      <c r="F775" s="48" t="n">
        <v>24749.071</v>
      </c>
      <c r="G775" s="48" t="n">
        <v>10392.39</v>
      </c>
    </row>
    <row r="776" ht="10.05" customHeight="1" s="1003">
      <c r="A776" s="45" t="inlineStr">
        <is>
          <t>LEGUMINEUSES</t>
        </is>
      </c>
      <c r="B776" s="45" t="inlineStr">
        <is>
          <t>Pois</t>
        </is>
      </c>
      <c r="C776" s="1112" t="n">
        <v>2011</v>
      </c>
      <c r="D776" s="45" t="inlineStr">
        <is>
          <t>2010/11</t>
        </is>
      </c>
      <c r="E776" s="1113" t="n">
        <v>2</v>
      </c>
      <c r="F776" s="48" t="n">
        <v>18254.585</v>
      </c>
      <c r="G776" s="48" t="n">
        <v>10322.477</v>
      </c>
    </row>
    <row r="777" ht="10.05" customHeight="1" s="1003">
      <c r="A777" s="45" t="inlineStr">
        <is>
          <t>LEGUMINEUSES</t>
        </is>
      </c>
      <c r="B777" s="45" t="inlineStr">
        <is>
          <t>Pois</t>
        </is>
      </c>
      <c r="C777" s="1112" t="n">
        <v>2011</v>
      </c>
      <c r="D777" s="45" t="inlineStr">
        <is>
          <t>2010/11</t>
        </is>
      </c>
      <c r="E777" s="1113" t="n">
        <v>3</v>
      </c>
      <c r="F777" s="48" t="n">
        <v>17540.462</v>
      </c>
      <c r="G777" s="48" t="n">
        <v>9530.495000000001</v>
      </c>
    </row>
    <row r="778" ht="10.05" customHeight="1" s="1003">
      <c r="A778" s="45" t="inlineStr">
        <is>
          <t>LEGUMINEUSES</t>
        </is>
      </c>
      <c r="B778" s="45" t="inlineStr">
        <is>
          <t>Pois</t>
        </is>
      </c>
      <c r="C778" s="1112" t="n">
        <v>2011</v>
      </c>
      <c r="D778" s="45" t="inlineStr">
        <is>
          <t>2010/11</t>
        </is>
      </c>
      <c r="E778" s="1113" t="n">
        <v>4</v>
      </c>
      <c r="F778" s="48" t="n">
        <v>18301.603</v>
      </c>
      <c r="G778" s="48" t="n">
        <v>5155.697</v>
      </c>
    </row>
    <row r="779" ht="10.05" customHeight="1" s="1003">
      <c r="A779" s="45" t="inlineStr">
        <is>
          <t>LEGUMINEUSES</t>
        </is>
      </c>
      <c r="B779" s="45" t="inlineStr">
        <is>
          <t>Pois</t>
        </is>
      </c>
      <c r="C779" s="1112" t="n">
        <v>2011</v>
      </c>
      <c r="D779" s="45" t="inlineStr">
        <is>
          <t>2010/11</t>
        </is>
      </c>
      <c r="E779" s="1113" t="n">
        <v>5</v>
      </c>
      <c r="F779" s="48" t="n">
        <v>18901.21</v>
      </c>
      <c r="G779" s="48" t="n">
        <v>5793.637</v>
      </c>
    </row>
    <row r="780" ht="10.05" customHeight="1" s="1003">
      <c r="A780" s="45" t="inlineStr">
        <is>
          <t>LEGUMINEUSES</t>
        </is>
      </c>
      <c r="B780" s="45" t="inlineStr">
        <is>
          <t>Pois</t>
        </is>
      </c>
      <c r="C780" s="1112" t="n">
        <v>2011</v>
      </c>
      <c r="D780" s="45" t="inlineStr">
        <is>
          <t>2010/11</t>
        </is>
      </c>
      <c r="E780" s="1113" t="n">
        <v>6</v>
      </c>
      <c r="F780" s="48" t="n">
        <v>13284.489</v>
      </c>
      <c r="G780" s="48" t="n">
        <v>6075.348</v>
      </c>
    </row>
    <row r="781" ht="10.05" customHeight="1" s="1003">
      <c r="A781" s="45" t="inlineStr">
        <is>
          <t>LEGUMINEUSES</t>
        </is>
      </c>
      <c r="B781" s="45" t="inlineStr">
        <is>
          <t>Pois</t>
        </is>
      </c>
      <c r="C781" s="1112" t="n">
        <v>2011</v>
      </c>
      <c r="D781" s="45" t="inlineStr">
        <is>
          <t>2011/12</t>
        </is>
      </c>
      <c r="E781" s="1113" t="n">
        <v>7</v>
      </c>
      <c r="F781" s="48" t="n">
        <v>11490.361</v>
      </c>
      <c r="G781" s="48" t="n">
        <v>4531.248</v>
      </c>
    </row>
    <row r="782" ht="10.05" customHeight="1" s="1003">
      <c r="A782" s="45" t="inlineStr">
        <is>
          <t>LEGUMINEUSES</t>
        </is>
      </c>
      <c r="B782" s="45" t="inlineStr">
        <is>
          <t>Pois</t>
        </is>
      </c>
      <c r="C782" s="1112" t="n">
        <v>2011</v>
      </c>
      <c r="D782" s="45" t="inlineStr">
        <is>
          <t>2011/12</t>
        </is>
      </c>
      <c r="E782" s="1113" t="n">
        <v>8</v>
      </c>
      <c r="F782" s="48" t="n">
        <v>8705.316999999999</v>
      </c>
      <c r="G782" s="48" t="n">
        <v>4274.791</v>
      </c>
    </row>
    <row r="783" ht="10.05" customHeight="1" s="1003">
      <c r="A783" s="45" t="inlineStr">
        <is>
          <t>LEGUMINEUSES</t>
        </is>
      </c>
      <c r="B783" s="45" t="inlineStr">
        <is>
          <t>Pois</t>
        </is>
      </c>
      <c r="C783" s="1112" t="n">
        <v>2011</v>
      </c>
      <c r="D783" s="45" t="inlineStr">
        <is>
          <t>2011/12</t>
        </is>
      </c>
      <c r="E783" s="1113" t="n">
        <v>9</v>
      </c>
      <c r="F783" s="48" t="n">
        <v>6441.474</v>
      </c>
      <c r="G783" s="48" t="n">
        <v>3590.065</v>
      </c>
    </row>
    <row r="784" ht="10.05" customHeight="1" s="1003">
      <c r="A784" s="45" t="inlineStr">
        <is>
          <t>LEGUMINEUSES</t>
        </is>
      </c>
      <c r="B784" s="45" t="inlineStr">
        <is>
          <t>Pois</t>
        </is>
      </c>
      <c r="C784" s="1112" t="n">
        <v>2011</v>
      </c>
      <c r="D784" s="45" t="inlineStr">
        <is>
          <t>2011/12</t>
        </is>
      </c>
      <c r="E784" s="1113" t="n">
        <v>10</v>
      </c>
      <c r="F784" s="48" t="n">
        <v>4355.99</v>
      </c>
      <c r="G784" s="48" t="n">
        <v>2964.915</v>
      </c>
    </row>
    <row r="785" ht="10.05" customHeight="1" s="1003">
      <c r="A785" s="45" t="inlineStr">
        <is>
          <t>LEGUMINEUSES</t>
        </is>
      </c>
      <c r="B785" s="45" t="inlineStr">
        <is>
          <t>Pois</t>
        </is>
      </c>
      <c r="C785" s="1112" t="n">
        <v>2011</v>
      </c>
      <c r="D785" s="45" t="inlineStr">
        <is>
          <t>2011/12</t>
        </is>
      </c>
      <c r="E785" s="1113" t="n">
        <v>11</v>
      </c>
      <c r="F785" s="48" t="n">
        <v>3326.992</v>
      </c>
      <c r="G785" s="48" t="n">
        <v>2559.643</v>
      </c>
    </row>
    <row r="786" ht="10.05" customHeight="1" s="1003">
      <c r="A786" s="45" t="inlineStr">
        <is>
          <t>LEGUMINEUSES</t>
        </is>
      </c>
      <c r="B786" s="45" t="inlineStr">
        <is>
          <t>Pois</t>
        </is>
      </c>
      <c r="C786" s="1112" t="n">
        <v>2011</v>
      </c>
      <c r="D786" s="45" t="inlineStr">
        <is>
          <t>2011/12</t>
        </is>
      </c>
      <c r="E786" s="1113" t="n">
        <v>12</v>
      </c>
      <c r="F786" s="48" t="n">
        <v>2693.612</v>
      </c>
      <c r="G786" s="48" t="n">
        <v>2386.871</v>
      </c>
    </row>
    <row r="787" ht="10.05" customHeight="1" s="1003">
      <c r="A787" s="45" t="inlineStr">
        <is>
          <t>LEGUMINEUSES</t>
        </is>
      </c>
      <c r="B787" s="45" t="inlineStr">
        <is>
          <t>Pois</t>
        </is>
      </c>
      <c r="C787" s="1112" t="n">
        <v>2012</v>
      </c>
      <c r="D787" s="45" t="inlineStr">
        <is>
          <t>2011/12</t>
        </is>
      </c>
      <c r="E787" s="1113" t="n">
        <v>1</v>
      </c>
      <c r="F787" s="48" t="n">
        <v>2624.048</v>
      </c>
      <c r="G787" s="48" t="n">
        <v>2837.17</v>
      </c>
    </row>
    <row r="788" ht="10.05" customHeight="1" s="1003">
      <c r="A788" s="45" t="inlineStr">
        <is>
          <t>LEGUMINEUSES</t>
        </is>
      </c>
      <c r="B788" s="45" t="inlineStr">
        <is>
          <t>Pois</t>
        </is>
      </c>
      <c r="C788" s="1112" t="n">
        <v>2012</v>
      </c>
      <c r="D788" s="45" t="inlineStr">
        <is>
          <t>2011/12</t>
        </is>
      </c>
      <c r="E788" s="1113" t="n">
        <v>2</v>
      </c>
      <c r="F788" s="48" t="n">
        <v>4777.08</v>
      </c>
      <c r="G788" s="48" t="n">
        <v>2819.27</v>
      </c>
    </row>
    <row r="789" ht="10.05" customHeight="1" s="1003">
      <c r="A789" s="45" t="inlineStr">
        <is>
          <t>LEGUMINEUSES</t>
        </is>
      </c>
      <c r="B789" s="45" t="inlineStr">
        <is>
          <t>Pois</t>
        </is>
      </c>
      <c r="C789" s="1112" t="n">
        <v>2012</v>
      </c>
      <c r="D789" s="45" t="inlineStr">
        <is>
          <t>2011/12</t>
        </is>
      </c>
      <c r="E789" s="1113" t="n">
        <v>3</v>
      </c>
      <c r="F789" s="48" t="n">
        <v>5682.784</v>
      </c>
      <c r="G789" s="48" t="n">
        <v>3035.066</v>
      </c>
    </row>
    <row r="790" ht="10.05" customHeight="1" s="1003">
      <c r="A790" s="45" t="inlineStr">
        <is>
          <t>LEGUMINEUSES</t>
        </is>
      </c>
      <c r="B790" s="45" t="inlineStr">
        <is>
          <t>Pois</t>
        </is>
      </c>
      <c r="C790" s="1112" t="n">
        <v>2012</v>
      </c>
      <c r="D790" s="45" t="inlineStr">
        <is>
          <t>2011/12</t>
        </is>
      </c>
      <c r="E790" s="1113" t="n">
        <v>4</v>
      </c>
      <c r="F790" s="48" t="n">
        <v>5865.957</v>
      </c>
      <c r="G790" s="48" t="n">
        <v>3293.94</v>
      </c>
    </row>
    <row r="791" ht="10.05" customHeight="1" s="1003">
      <c r="A791" s="45" t="inlineStr">
        <is>
          <t>LEGUMINEUSES</t>
        </is>
      </c>
      <c r="B791" s="45" t="inlineStr">
        <is>
          <t>Pois</t>
        </is>
      </c>
      <c r="C791" s="1112" t="n">
        <v>2012</v>
      </c>
      <c r="D791" s="45" t="inlineStr">
        <is>
          <t>2011/12</t>
        </is>
      </c>
      <c r="E791" s="1113" t="n">
        <v>5</v>
      </c>
      <c r="F791" s="48" t="n">
        <v>5520.383</v>
      </c>
      <c r="G791" s="48" t="n">
        <v>2575.957</v>
      </c>
    </row>
    <row r="792" ht="10.05" customHeight="1" s="1003">
      <c r="A792" s="45" t="inlineStr">
        <is>
          <t>LEGUMINEUSES</t>
        </is>
      </c>
      <c r="B792" s="45" t="inlineStr">
        <is>
          <t>Pois</t>
        </is>
      </c>
      <c r="C792" s="1112" t="n">
        <v>2012</v>
      </c>
      <c r="D792" s="45" t="inlineStr">
        <is>
          <t>2011/12</t>
        </is>
      </c>
      <c r="E792" s="1113" t="n">
        <v>6</v>
      </c>
      <c r="F792" s="48" t="n">
        <v>3823.265</v>
      </c>
      <c r="G792" s="48" t="n">
        <v>3161.092</v>
      </c>
    </row>
    <row r="793" ht="10.05" customHeight="1" s="1003">
      <c r="A793" s="45" t="inlineStr">
        <is>
          <t>LEGUMINEUSES</t>
        </is>
      </c>
      <c r="B793" s="45" t="inlineStr">
        <is>
          <t>Pois</t>
        </is>
      </c>
      <c r="C793" s="1112" t="n">
        <v>2012</v>
      </c>
      <c r="D793" s="45" t="inlineStr">
        <is>
          <t>2012/13</t>
        </is>
      </c>
      <c r="E793" s="1113" t="n">
        <v>7</v>
      </c>
      <c r="F793" s="48" t="n">
        <v>4377.236</v>
      </c>
      <c r="G793" s="48" t="n">
        <v>2856.606</v>
      </c>
    </row>
    <row r="794" ht="10.05" customHeight="1" s="1003">
      <c r="A794" s="45" t="inlineStr">
        <is>
          <t>LEGUMINEUSES</t>
        </is>
      </c>
      <c r="B794" s="45" t="inlineStr">
        <is>
          <t>Pois</t>
        </is>
      </c>
      <c r="C794" s="1112" t="n">
        <v>2012</v>
      </c>
      <c r="D794" s="45" t="inlineStr">
        <is>
          <t>2012/13</t>
        </is>
      </c>
      <c r="E794" s="1113" t="n">
        <v>8</v>
      </c>
      <c r="F794" s="48" t="n">
        <v>7164.576</v>
      </c>
      <c r="G794" s="48" t="n">
        <v>3343.366</v>
      </c>
    </row>
    <row r="795" ht="10.05" customHeight="1" s="1003">
      <c r="A795" s="45" t="inlineStr">
        <is>
          <t>LEGUMINEUSES</t>
        </is>
      </c>
      <c r="B795" s="45" t="inlineStr">
        <is>
          <t>Pois</t>
        </is>
      </c>
      <c r="C795" s="1112" t="n">
        <v>2012</v>
      </c>
      <c r="D795" s="45" t="inlineStr">
        <is>
          <t>2012/13</t>
        </is>
      </c>
      <c r="E795" s="1113" t="n">
        <v>9</v>
      </c>
      <c r="F795" s="48" t="n">
        <v>9133.094999999999</v>
      </c>
      <c r="G795" s="48" t="n">
        <v>4264.41</v>
      </c>
    </row>
    <row r="796" ht="10.05" customHeight="1" s="1003">
      <c r="A796" s="45" t="inlineStr">
        <is>
          <t>LEGUMINEUSES</t>
        </is>
      </c>
      <c r="B796" s="45" t="inlineStr">
        <is>
          <t>Pois</t>
        </is>
      </c>
      <c r="C796" s="1112" t="n">
        <v>2012</v>
      </c>
      <c r="D796" s="45" t="inlineStr">
        <is>
          <t>2012/13</t>
        </is>
      </c>
      <c r="E796" s="1113" t="n">
        <v>10</v>
      </c>
      <c r="F796" s="48" t="n">
        <v>7612.685</v>
      </c>
      <c r="G796" s="48" t="n">
        <v>4215.805</v>
      </c>
    </row>
    <row r="797" ht="10.05" customHeight="1" s="1003">
      <c r="A797" s="45" t="inlineStr">
        <is>
          <t>LEGUMINEUSES</t>
        </is>
      </c>
      <c r="B797" s="45" t="inlineStr">
        <is>
          <t>Pois</t>
        </is>
      </c>
      <c r="C797" s="1112" t="n">
        <v>2012</v>
      </c>
      <c r="D797" s="45" t="inlineStr">
        <is>
          <t>2012/13</t>
        </is>
      </c>
      <c r="E797" s="1113" t="n">
        <v>11</v>
      </c>
      <c r="F797" s="48" t="n">
        <v>4910.843</v>
      </c>
      <c r="G797" s="48" t="n">
        <v>3975.815</v>
      </c>
    </row>
    <row r="798" ht="10.05" customHeight="1" s="1003">
      <c r="A798" s="45" t="inlineStr">
        <is>
          <t>LEGUMINEUSES</t>
        </is>
      </c>
      <c r="B798" s="45" t="inlineStr">
        <is>
          <t>Pois</t>
        </is>
      </c>
      <c r="C798" s="1112" t="n">
        <v>2012</v>
      </c>
      <c r="D798" s="45" t="inlineStr">
        <is>
          <t>2012/13</t>
        </is>
      </c>
      <c r="E798" s="1113" t="n">
        <v>12</v>
      </c>
      <c r="F798" s="48" t="n">
        <v>5735.189</v>
      </c>
      <c r="G798" s="48" t="n">
        <v>4129.898</v>
      </c>
    </row>
    <row r="799" ht="10.05" customHeight="1" s="1003">
      <c r="A799" s="45" t="inlineStr">
        <is>
          <t>LEGUMINEUSES</t>
        </is>
      </c>
      <c r="B799" s="45" t="inlineStr">
        <is>
          <t>Pois</t>
        </is>
      </c>
      <c r="C799" s="1112" t="n">
        <v>2013</v>
      </c>
      <c r="D799" s="45" t="inlineStr">
        <is>
          <t>2012/13</t>
        </is>
      </c>
      <c r="E799" s="1113" t="n">
        <v>1</v>
      </c>
      <c r="F799" s="48" t="n">
        <v>4229.707</v>
      </c>
      <c r="G799" s="48" t="n">
        <v>4166.956</v>
      </c>
    </row>
    <row r="800" ht="10.05" customHeight="1" s="1003">
      <c r="A800" s="45" t="inlineStr">
        <is>
          <t>LEGUMINEUSES</t>
        </is>
      </c>
      <c r="B800" s="45" t="inlineStr">
        <is>
          <t>Pois</t>
        </is>
      </c>
      <c r="C800" s="1112" t="n">
        <v>2013</v>
      </c>
      <c r="D800" s="45" t="inlineStr">
        <is>
          <t>2012/13</t>
        </is>
      </c>
      <c r="E800" s="1113" t="n">
        <v>2</v>
      </c>
      <c r="F800" s="48" t="n">
        <v>3451.929</v>
      </c>
      <c r="G800" s="48" t="n">
        <v>3266.871</v>
      </c>
    </row>
    <row r="801" ht="10.05" customHeight="1" s="1003">
      <c r="A801" s="45" t="inlineStr">
        <is>
          <t>LEGUMINEUSES</t>
        </is>
      </c>
      <c r="B801" s="45" t="inlineStr">
        <is>
          <t>Pois</t>
        </is>
      </c>
      <c r="C801" s="1112" t="n">
        <v>2013</v>
      </c>
      <c r="D801" s="45" t="inlineStr">
        <is>
          <t>2012/13</t>
        </is>
      </c>
      <c r="E801" s="1113" t="n">
        <v>3</v>
      </c>
      <c r="F801" s="48" t="n">
        <v>3880.072</v>
      </c>
      <c r="G801" s="48" t="n">
        <v>3004.395</v>
      </c>
    </row>
    <row r="802" ht="10.05" customHeight="1" s="1003">
      <c r="A802" s="45" t="inlineStr">
        <is>
          <t>LEGUMINEUSES</t>
        </is>
      </c>
      <c r="B802" s="45" t="inlineStr">
        <is>
          <t>Pois</t>
        </is>
      </c>
      <c r="C802" s="1112" t="n">
        <v>2013</v>
      </c>
      <c r="D802" s="45" t="inlineStr">
        <is>
          <t>2012/13</t>
        </is>
      </c>
      <c r="E802" s="1113" t="n">
        <v>4</v>
      </c>
      <c r="F802" s="48" t="n">
        <v>4769.787</v>
      </c>
      <c r="G802" s="48" t="n">
        <v>2558.956</v>
      </c>
    </row>
    <row r="803" ht="10.05" customHeight="1" s="1003">
      <c r="A803" s="45" t="inlineStr">
        <is>
          <t>LEGUMINEUSES</t>
        </is>
      </c>
      <c r="B803" s="45" t="inlineStr">
        <is>
          <t>Pois</t>
        </is>
      </c>
      <c r="C803" s="1112" t="n">
        <v>2013</v>
      </c>
      <c r="D803" s="45" t="inlineStr">
        <is>
          <t>2012/13</t>
        </is>
      </c>
      <c r="E803" s="1113" t="n">
        <v>5</v>
      </c>
      <c r="F803" s="48" t="n">
        <v>5287.787</v>
      </c>
      <c r="G803" s="48" t="n">
        <v>2788.566</v>
      </c>
    </row>
    <row r="804" ht="10.05" customHeight="1" s="1003">
      <c r="A804" s="45" t="inlineStr">
        <is>
          <t>LEGUMINEUSES</t>
        </is>
      </c>
      <c r="B804" s="45" t="inlineStr">
        <is>
          <t>Pois</t>
        </is>
      </c>
      <c r="C804" s="1112" t="n">
        <v>2013</v>
      </c>
      <c r="D804" s="45" t="inlineStr">
        <is>
          <t>2012/13</t>
        </is>
      </c>
      <c r="E804" s="1113" t="n">
        <v>6</v>
      </c>
      <c r="F804" s="48" t="n">
        <v>4542.77</v>
      </c>
      <c r="G804" s="48" t="n">
        <v>2678.146</v>
      </c>
    </row>
    <row r="805" ht="10.05" customHeight="1" s="1003">
      <c r="A805" s="45" t="inlineStr">
        <is>
          <t>LEGUMINEUSES</t>
        </is>
      </c>
      <c r="B805" s="45" t="inlineStr">
        <is>
          <t>Pois</t>
        </is>
      </c>
      <c r="C805" s="1112" t="n">
        <v>2013</v>
      </c>
      <c r="D805" s="45" t="inlineStr">
        <is>
          <t>2013/14</t>
        </is>
      </c>
      <c r="E805" s="1113" t="n">
        <v>7</v>
      </c>
      <c r="F805" s="48" t="n">
        <v>4121.76</v>
      </c>
      <c r="G805" s="48" t="n">
        <v>1894.688</v>
      </c>
    </row>
    <row r="806" ht="10.05" customHeight="1" s="1003">
      <c r="A806" s="45" t="inlineStr">
        <is>
          <t>LEGUMINEUSES</t>
        </is>
      </c>
      <c r="B806" s="45" t="inlineStr">
        <is>
          <t>Pois</t>
        </is>
      </c>
      <c r="C806" s="1112" t="n">
        <v>2013</v>
      </c>
      <c r="D806" s="45" t="inlineStr">
        <is>
          <t>2013/14</t>
        </is>
      </c>
      <c r="E806" s="1113" t="n">
        <v>8</v>
      </c>
      <c r="F806" s="48" t="n">
        <v>5997.811</v>
      </c>
      <c r="G806" s="48" t="n">
        <v>2289.025</v>
      </c>
    </row>
    <row r="807" ht="10.05" customHeight="1" s="1003">
      <c r="A807" s="45" t="inlineStr">
        <is>
          <t>LEGUMINEUSES</t>
        </is>
      </c>
      <c r="B807" s="45" t="inlineStr">
        <is>
          <t>Pois</t>
        </is>
      </c>
      <c r="C807" s="1112" t="n">
        <v>2013</v>
      </c>
      <c r="D807" s="45" t="inlineStr">
        <is>
          <t>2013/14</t>
        </is>
      </c>
      <c r="E807" s="1113" t="n">
        <v>9</v>
      </c>
      <c r="F807" s="48" t="n">
        <v>7751.397</v>
      </c>
      <c r="G807" s="48" t="n">
        <v>2647.119</v>
      </c>
    </row>
    <row r="808" ht="10.05" customHeight="1" s="1003">
      <c r="A808" s="45" t="inlineStr">
        <is>
          <t>LEGUMINEUSES</t>
        </is>
      </c>
      <c r="B808" s="45" t="inlineStr">
        <is>
          <t>Pois</t>
        </is>
      </c>
      <c r="C808" s="1112" t="n">
        <v>2013</v>
      </c>
      <c r="D808" s="45" t="inlineStr">
        <is>
          <t>2013/14</t>
        </is>
      </c>
      <c r="E808" s="1113" t="n">
        <v>10</v>
      </c>
      <c r="F808" s="48" t="n">
        <v>13212.686</v>
      </c>
      <c r="G808" s="48" t="n">
        <v>4069.929</v>
      </c>
    </row>
    <row r="809" ht="10.05" customHeight="1" s="1003">
      <c r="A809" s="45" t="inlineStr">
        <is>
          <t>LEGUMINEUSES</t>
        </is>
      </c>
      <c r="B809" s="45" t="inlineStr">
        <is>
          <t>Pois</t>
        </is>
      </c>
      <c r="C809" s="1112" t="n">
        <v>2013</v>
      </c>
      <c r="D809" s="45" t="inlineStr">
        <is>
          <t>2013/14</t>
        </is>
      </c>
      <c r="E809" s="1113" t="n">
        <v>11</v>
      </c>
      <c r="F809" s="48" t="n">
        <v>10309.59</v>
      </c>
      <c r="G809" s="48" t="n">
        <v>4126.139</v>
      </c>
    </row>
    <row r="810" ht="10.05" customHeight="1" s="1003">
      <c r="A810" s="45" t="inlineStr">
        <is>
          <t>LEGUMINEUSES</t>
        </is>
      </c>
      <c r="B810" s="45" t="inlineStr">
        <is>
          <t>Pois</t>
        </is>
      </c>
      <c r="C810" s="1112" t="n">
        <v>2013</v>
      </c>
      <c r="D810" s="45" t="inlineStr">
        <is>
          <t>2013/14</t>
        </is>
      </c>
      <c r="E810" s="1113" t="n">
        <v>12</v>
      </c>
      <c r="F810" s="48" t="n">
        <v>6809.017</v>
      </c>
      <c r="G810" s="48" t="n">
        <v>3824.806</v>
      </c>
    </row>
    <row r="811" ht="10.05" customHeight="1" s="1003">
      <c r="A811" s="45" t="inlineStr">
        <is>
          <t>LEGUMINEUSES</t>
        </is>
      </c>
      <c r="B811" s="45" t="inlineStr">
        <is>
          <t>Pois</t>
        </is>
      </c>
      <c r="C811" s="1112" t="n">
        <v>2014</v>
      </c>
      <c r="D811" s="45" t="inlineStr">
        <is>
          <t>2013/14</t>
        </is>
      </c>
      <c r="E811" s="1113" t="n">
        <v>1</v>
      </c>
      <c r="F811" s="48" t="n">
        <v>5319.15</v>
      </c>
      <c r="G811" s="48" t="n">
        <v>3529.313</v>
      </c>
    </row>
    <row r="812" ht="10.05" customHeight="1" s="1003">
      <c r="A812" s="45" t="inlineStr">
        <is>
          <t>LEGUMINEUSES</t>
        </is>
      </c>
      <c r="B812" s="45" t="inlineStr">
        <is>
          <t>Pois</t>
        </is>
      </c>
      <c r="C812" s="1112" t="n">
        <v>2014</v>
      </c>
      <c r="D812" s="45" t="inlineStr">
        <is>
          <t>2013/14</t>
        </is>
      </c>
      <c r="E812" s="1113" t="n">
        <v>2</v>
      </c>
      <c r="F812" s="48" t="n">
        <v>3287.615</v>
      </c>
      <c r="G812" s="48" t="n">
        <v>2585.008</v>
      </c>
    </row>
    <row r="813" ht="10.05" customHeight="1" s="1003">
      <c r="A813" s="45" t="inlineStr">
        <is>
          <t>LEGUMINEUSES</t>
        </is>
      </c>
      <c r="B813" s="45" t="inlineStr">
        <is>
          <t>Pois</t>
        </is>
      </c>
      <c r="C813" s="1112" t="n">
        <v>2014</v>
      </c>
      <c r="D813" s="45" t="inlineStr">
        <is>
          <t>2013/14</t>
        </is>
      </c>
      <c r="E813" s="1113" t="n">
        <v>3</v>
      </c>
      <c r="F813" s="48" t="n">
        <v>2763.402</v>
      </c>
      <c r="G813" s="48" t="n">
        <v>2070.636</v>
      </c>
    </row>
    <row r="814" ht="10.05" customHeight="1" s="1003">
      <c r="A814" s="45" t="inlineStr">
        <is>
          <t>LEGUMINEUSES</t>
        </is>
      </c>
      <c r="B814" s="45" t="inlineStr">
        <is>
          <t>Pois</t>
        </is>
      </c>
      <c r="C814" s="1112" t="n">
        <v>2014</v>
      </c>
      <c r="D814" s="45" t="inlineStr">
        <is>
          <t>2013/14</t>
        </is>
      </c>
      <c r="E814" s="1113" t="n">
        <v>4</v>
      </c>
      <c r="F814" s="48" t="n">
        <v>1740.12</v>
      </c>
      <c r="G814" s="48" t="n">
        <v>2049.116</v>
      </c>
    </row>
    <row r="815" ht="10.05" customHeight="1" s="1003">
      <c r="A815" s="45" t="inlineStr">
        <is>
          <t>LEGUMINEUSES</t>
        </is>
      </c>
      <c r="B815" s="45" t="inlineStr">
        <is>
          <t>Pois</t>
        </is>
      </c>
      <c r="C815" s="1112" t="n">
        <v>2014</v>
      </c>
      <c r="D815" s="45" t="inlineStr">
        <is>
          <t>2013/14</t>
        </is>
      </c>
      <c r="E815" s="1113" t="n">
        <v>5</v>
      </c>
      <c r="F815" s="48" t="n">
        <v>1546.188</v>
      </c>
      <c r="G815" s="48" t="n">
        <v>1970.533</v>
      </c>
    </row>
    <row r="816" ht="10.05" customHeight="1" s="1003">
      <c r="A816" s="45" t="inlineStr">
        <is>
          <t>LEGUMINEUSES</t>
        </is>
      </c>
      <c r="B816" s="45" t="inlineStr">
        <is>
          <t>Pois</t>
        </is>
      </c>
      <c r="C816" s="1112" t="n">
        <v>2014</v>
      </c>
      <c r="D816" s="45" t="inlineStr">
        <is>
          <t>2013/14</t>
        </is>
      </c>
      <c r="E816" s="1113" t="n">
        <v>6</v>
      </c>
      <c r="F816" s="48" t="n">
        <v>1448.812</v>
      </c>
      <c r="G816" s="48" t="n">
        <v>2117.016</v>
      </c>
    </row>
    <row r="817" ht="10.05" customHeight="1" s="1003">
      <c r="A817" s="45" t="inlineStr">
        <is>
          <t>LEGUMINEUSES</t>
        </is>
      </c>
      <c r="B817" s="45" t="inlineStr">
        <is>
          <t>Pois</t>
        </is>
      </c>
      <c r="C817" s="1112" t="n">
        <v>2014</v>
      </c>
      <c r="D817" s="45" t="inlineStr">
        <is>
          <t>2014/15</t>
        </is>
      </c>
      <c r="E817" s="1113" t="n">
        <v>7</v>
      </c>
      <c r="F817" s="48" t="n">
        <v>1972.992</v>
      </c>
      <c r="G817" s="48" t="n">
        <v>1927.32</v>
      </c>
    </row>
    <row r="818" ht="10.05" customHeight="1" s="1003">
      <c r="A818" s="45" t="inlineStr">
        <is>
          <t>LEGUMINEUSES</t>
        </is>
      </c>
      <c r="B818" s="45" t="inlineStr">
        <is>
          <t>Pois</t>
        </is>
      </c>
      <c r="C818" s="1112" t="n">
        <v>2014</v>
      </c>
      <c r="D818" s="45" t="inlineStr">
        <is>
          <t>2014/15</t>
        </is>
      </c>
      <c r="E818" s="1113" t="n">
        <v>8</v>
      </c>
      <c r="F818" s="48" t="n">
        <v>3542.627</v>
      </c>
      <c r="G818" s="48" t="n">
        <v>1611.881</v>
      </c>
    </row>
    <row r="819" ht="10.05" customHeight="1" s="1003">
      <c r="A819" s="45" t="inlineStr">
        <is>
          <t>LEGUMINEUSES</t>
        </is>
      </c>
      <c r="B819" s="45" t="inlineStr">
        <is>
          <t>Pois</t>
        </is>
      </c>
      <c r="C819" s="1112" t="n">
        <v>2014</v>
      </c>
      <c r="D819" s="45" t="inlineStr">
        <is>
          <t>2014/15</t>
        </is>
      </c>
      <c r="E819" s="1113" t="n">
        <v>9</v>
      </c>
      <c r="F819" s="48" t="n">
        <v>5070.929</v>
      </c>
      <c r="G819" s="48" t="n">
        <v>1944.46</v>
      </c>
    </row>
    <row r="820" ht="10.05" customHeight="1" s="1003">
      <c r="A820" s="45" t="inlineStr">
        <is>
          <t>LEGUMINEUSES</t>
        </is>
      </c>
      <c r="B820" s="45" t="inlineStr">
        <is>
          <t>Pois</t>
        </is>
      </c>
      <c r="C820" s="1112" t="n">
        <v>2014</v>
      </c>
      <c r="D820" s="45" t="inlineStr">
        <is>
          <t>2014/15</t>
        </is>
      </c>
      <c r="E820" s="1113" t="n">
        <v>10</v>
      </c>
      <c r="F820" s="48" t="n">
        <v>4233.05</v>
      </c>
      <c r="G820" s="48" t="n">
        <v>2184.143</v>
      </c>
    </row>
    <row r="821" ht="10.05" customHeight="1" s="1003">
      <c r="A821" s="45" t="inlineStr">
        <is>
          <t>LEGUMINEUSES</t>
        </is>
      </c>
      <c r="B821" s="45" t="inlineStr">
        <is>
          <t>Pois</t>
        </is>
      </c>
      <c r="C821" s="1112" t="n">
        <v>2014</v>
      </c>
      <c r="D821" s="45" t="inlineStr">
        <is>
          <t>2014/15</t>
        </is>
      </c>
      <c r="E821" s="1113" t="n">
        <v>11</v>
      </c>
      <c r="F821" s="48" t="n">
        <v>3772.231</v>
      </c>
      <c r="G821" s="48" t="n">
        <v>2665.432</v>
      </c>
    </row>
    <row r="822" ht="10.05" customHeight="1" s="1003">
      <c r="A822" s="45" t="inlineStr">
        <is>
          <t>LEGUMINEUSES</t>
        </is>
      </c>
      <c r="B822" s="45" t="inlineStr">
        <is>
          <t>Pois</t>
        </is>
      </c>
      <c r="C822" s="1112" t="n">
        <v>2014</v>
      </c>
      <c r="D822" s="45" t="inlineStr">
        <is>
          <t>2014/15</t>
        </is>
      </c>
      <c r="E822" s="1113" t="n">
        <v>12</v>
      </c>
      <c r="F822" s="48" t="n">
        <v>4219.266</v>
      </c>
      <c r="G822" s="48" t="n">
        <v>2413.306</v>
      </c>
    </row>
    <row r="823" ht="10.05" customHeight="1" s="1003">
      <c r="A823" s="45" t="inlineStr">
        <is>
          <t>LEGUMINEUSES</t>
        </is>
      </c>
      <c r="B823" s="45" t="inlineStr">
        <is>
          <t>Pois</t>
        </is>
      </c>
      <c r="C823" s="1112" t="n">
        <v>2015</v>
      </c>
      <c r="D823" s="45" t="inlineStr">
        <is>
          <t>2014/15</t>
        </is>
      </c>
      <c r="E823" s="1113" t="n">
        <v>1</v>
      </c>
      <c r="F823" s="48" t="n">
        <v>3058.711</v>
      </c>
      <c r="G823" s="48" t="n">
        <v>2357.649</v>
      </c>
    </row>
    <row r="824" ht="10.05" customHeight="1" s="1003">
      <c r="A824" s="45" t="inlineStr">
        <is>
          <t>LEGUMINEUSES</t>
        </is>
      </c>
      <c r="B824" s="45" t="inlineStr">
        <is>
          <t>Pois</t>
        </is>
      </c>
      <c r="C824" s="1112" t="n">
        <v>2015</v>
      </c>
      <c r="D824" s="45" t="inlineStr">
        <is>
          <t>2014/15</t>
        </is>
      </c>
      <c r="E824" s="1113" t="n">
        <v>2</v>
      </c>
      <c r="F824" s="48" t="n">
        <v>2760.532</v>
      </c>
      <c r="G824" s="48" t="n">
        <v>2716.41</v>
      </c>
    </row>
    <row r="825" ht="10.05" customHeight="1" s="1003">
      <c r="A825" s="45" t="inlineStr">
        <is>
          <t>LEGUMINEUSES</t>
        </is>
      </c>
      <c r="B825" s="45" t="inlineStr">
        <is>
          <t>Pois</t>
        </is>
      </c>
      <c r="C825" s="1112" t="n">
        <v>2015</v>
      </c>
      <c r="D825" s="45" t="inlineStr">
        <is>
          <t>2014/15</t>
        </is>
      </c>
      <c r="E825" s="1113" t="n">
        <v>3</v>
      </c>
      <c r="F825" s="48" t="n">
        <v>3803.84</v>
      </c>
      <c r="G825" s="48" t="n">
        <v>2493.815</v>
      </c>
    </row>
    <row r="826" ht="10.05" customHeight="1" s="1003">
      <c r="A826" s="45" t="inlineStr">
        <is>
          <t>LEGUMINEUSES</t>
        </is>
      </c>
      <c r="B826" s="45" t="inlineStr">
        <is>
          <t>Pois</t>
        </is>
      </c>
      <c r="C826" s="1112" t="n">
        <v>2015</v>
      </c>
      <c r="D826" s="45" t="inlineStr">
        <is>
          <t>2014/15</t>
        </is>
      </c>
      <c r="E826" s="1113" t="n">
        <v>4</v>
      </c>
      <c r="F826" s="48" t="n">
        <v>3391.545</v>
      </c>
      <c r="G826" s="48" t="n">
        <v>2676.882</v>
      </c>
    </row>
    <row r="827" ht="10.05" customHeight="1" s="1003">
      <c r="A827" s="45" t="inlineStr">
        <is>
          <t>LEGUMINEUSES</t>
        </is>
      </c>
      <c r="B827" s="45" t="inlineStr">
        <is>
          <t>Pois</t>
        </is>
      </c>
      <c r="C827" s="1112" t="n">
        <v>2015</v>
      </c>
      <c r="D827" s="45" t="inlineStr">
        <is>
          <t>2014/15</t>
        </is>
      </c>
      <c r="E827" s="1113" t="n">
        <v>5</v>
      </c>
      <c r="F827" s="48" t="n">
        <v>3214.088</v>
      </c>
      <c r="G827" s="48" t="n">
        <v>2240.928</v>
      </c>
    </row>
    <row r="828" ht="10.05" customHeight="1" s="1003">
      <c r="A828" s="45" t="inlineStr">
        <is>
          <t>LEGUMINEUSES</t>
        </is>
      </c>
      <c r="B828" s="45" t="inlineStr">
        <is>
          <t>Pois</t>
        </is>
      </c>
      <c r="C828" s="1112" t="n">
        <v>2015</v>
      </c>
      <c r="D828" s="45" t="inlineStr">
        <is>
          <t>2014/15</t>
        </is>
      </c>
      <c r="E828" s="1113" t="n">
        <v>6</v>
      </c>
      <c r="F828" s="48" t="n">
        <v>2930.595</v>
      </c>
      <c r="G828" s="48" t="n">
        <v>1615.792</v>
      </c>
    </row>
    <row r="829" ht="10.05" customHeight="1" s="1003">
      <c r="A829" s="45" t="inlineStr">
        <is>
          <t>LEGUMINEUSES</t>
        </is>
      </c>
      <c r="B829" s="45" t="inlineStr">
        <is>
          <t>Pois</t>
        </is>
      </c>
      <c r="C829" s="1112" t="n">
        <v>2015</v>
      </c>
      <c r="D829" s="45" t="inlineStr">
        <is>
          <t>2015/16</t>
        </is>
      </c>
      <c r="E829" s="1113" t="n">
        <v>7</v>
      </c>
      <c r="F829" s="48" t="n">
        <v>2919.927</v>
      </c>
      <c r="G829" s="48" t="n">
        <v>1696.657</v>
      </c>
    </row>
    <row r="830" ht="10.05" customHeight="1" s="1003">
      <c r="A830" s="45" t="inlineStr">
        <is>
          <t>LEGUMINEUSES</t>
        </is>
      </c>
      <c r="B830" s="45" t="inlineStr">
        <is>
          <t>Pois</t>
        </is>
      </c>
      <c r="C830" s="1112" t="n">
        <v>2015</v>
      </c>
      <c r="D830" s="45" t="inlineStr">
        <is>
          <t>2015/16</t>
        </is>
      </c>
      <c r="E830" s="1113" t="n">
        <v>8</v>
      </c>
      <c r="F830" s="48" t="n">
        <v>3297.523</v>
      </c>
      <c r="G830" s="48" t="n">
        <v>1939.824</v>
      </c>
    </row>
    <row r="831" ht="10.05" customHeight="1" s="1003">
      <c r="A831" s="45" t="inlineStr">
        <is>
          <t>LEGUMINEUSES</t>
        </is>
      </c>
      <c r="B831" s="45" t="inlineStr">
        <is>
          <t>Pois</t>
        </is>
      </c>
      <c r="C831" s="1112" t="n">
        <v>2015</v>
      </c>
      <c r="D831" s="45" t="inlineStr">
        <is>
          <t>2015/16</t>
        </is>
      </c>
      <c r="E831" s="1113" t="n">
        <v>9</v>
      </c>
      <c r="F831" s="48" t="n">
        <v>2810.402</v>
      </c>
      <c r="G831" s="48" t="n">
        <v>1567.006</v>
      </c>
    </row>
    <row r="832" ht="10.05" customHeight="1" s="1003">
      <c r="A832" s="45" t="inlineStr">
        <is>
          <t>LEGUMINEUSES</t>
        </is>
      </c>
      <c r="B832" s="45" t="inlineStr">
        <is>
          <t>Pois</t>
        </is>
      </c>
      <c r="C832" s="1112" t="n">
        <v>2015</v>
      </c>
      <c r="D832" s="45" t="inlineStr">
        <is>
          <t>2015/16</t>
        </is>
      </c>
      <c r="E832" s="1113" t="n">
        <v>10</v>
      </c>
      <c r="F832" s="48" t="n">
        <v>2513.367</v>
      </c>
      <c r="G832" s="48" t="n">
        <v>1259.328</v>
      </c>
    </row>
    <row r="833" ht="10.05" customHeight="1" s="1003">
      <c r="A833" s="45" t="inlineStr">
        <is>
          <t>LEGUMINEUSES</t>
        </is>
      </c>
      <c r="B833" s="45" t="inlineStr">
        <is>
          <t>Pois</t>
        </is>
      </c>
      <c r="C833" s="1112" t="n">
        <v>2015</v>
      </c>
      <c r="D833" s="45" t="inlineStr">
        <is>
          <t>2015/16</t>
        </is>
      </c>
      <c r="E833" s="1113" t="n">
        <v>11</v>
      </c>
      <c r="F833" s="48" t="n">
        <v>2218.26</v>
      </c>
      <c r="G833" s="48" t="n">
        <v>1432.968</v>
      </c>
    </row>
    <row r="834" ht="10.05" customHeight="1" s="1003">
      <c r="A834" s="45" t="inlineStr">
        <is>
          <t>LEGUMINEUSES</t>
        </is>
      </c>
      <c r="B834" s="45" t="inlineStr">
        <is>
          <t>Pois</t>
        </is>
      </c>
      <c r="C834" s="1112" t="n">
        <v>2015</v>
      </c>
      <c r="D834" s="45" t="inlineStr">
        <is>
          <t>2015/16</t>
        </is>
      </c>
      <c r="E834" s="1113" t="n">
        <v>12</v>
      </c>
      <c r="F834" s="48" t="n">
        <v>2285.68</v>
      </c>
      <c r="G834" s="48" t="n">
        <v>1862.768</v>
      </c>
    </row>
    <row r="835" ht="10.05" customHeight="1" s="1003">
      <c r="A835" s="45" t="inlineStr">
        <is>
          <t>LEGUMINEUSES</t>
        </is>
      </c>
      <c r="B835" s="45" t="inlineStr">
        <is>
          <t>Pois</t>
        </is>
      </c>
      <c r="C835" s="1112" t="n">
        <v>2016</v>
      </c>
      <c r="D835" s="45" t="inlineStr">
        <is>
          <t>2015/16</t>
        </is>
      </c>
      <c r="E835" s="1113" t="n">
        <v>1</v>
      </c>
      <c r="F835" s="48" t="n">
        <v>1787.99</v>
      </c>
      <c r="G835" s="48" t="n">
        <v>1538.378</v>
      </c>
    </row>
    <row r="836" ht="10.05" customHeight="1" s="1003">
      <c r="A836" s="45" t="inlineStr">
        <is>
          <t>LEGUMINEUSES</t>
        </is>
      </c>
      <c r="B836" s="45" t="inlineStr">
        <is>
          <t>Pois</t>
        </is>
      </c>
      <c r="C836" s="1112" t="n">
        <v>2016</v>
      </c>
      <c r="D836" s="45" t="inlineStr">
        <is>
          <t>2015/16</t>
        </is>
      </c>
      <c r="E836" s="1113" t="n">
        <v>2</v>
      </c>
      <c r="F836" s="48" t="n">
        <v>1888.434</v>
      </c>
      <c r="G836" s="48" t="n">
        <v>1350.874</v>
      </c>
    </row>
    <row r="837" ht="10.05" customHeight="1" s="1003">
      <c r="A837" s="45" t="inlineStr">
        <is>
          <t>LEGUMINEUSES</t>
        </is>
      </c>
      <c r="B837" s="45" t="inlineStr">
        <is>
          <t>Pois</t>
        </is>
      </c>
      <c r="C837" s="1112" t="n">
        <v>2016</v>
      </c>
      <c r="D837" s="45" t="inlineStr">
        <is>
          <t>2015/16</t>
        </is>
      </c>
      <c r="E837" s="1113" t="n">
        <v>3</v>
      </c>
      <c r="F837" s="48" t="n">
        <v>1830.792</v>
      </c>
      <c r="G837" s="48" t="n">
        <v>1422.222</v>
      </c>
    </row>
    <row r="838" ht="10.05" customHeight="1" s="1003">
      <c r="A838" s="45" t="inlineStr">
        <is>
          <t>LEGUMINEUSES</t>
        </is>
      </c>
      <c r="B838" s="45" t="inlineStr">
        <is>
          <t>Pois</t>
        </is>
      </c>
      <c r="C838" s="1112" t="n">
        <v>2016</v>
      </c>
      <c r="D838" s="45" t="inlineStr">
        <is>
          <t>2015/16</t>
        </is>
      </c>
      <c r="E838" s="1113" t="n">
        <v>4</v>
      </c>
      <c r="F838" s="48" t="n">
        <v>1589.263</v>
      </c>
      <c r="G838" s="48" t="n">
        <v>1332.219</v>
      </c>
    </row>
    <row r="839" ht="10.05" customHeight="1" s="1003">
      <c r="A839" s="45" t="inlineStr">
        <is>
          <t>LEGUMINEUSES</t>
        </is>
      </c>
      <c r="B839" s="45" t="inlineStr">
        <is>
          <t>Pois</t>
        </is>
      </c>
      <c r="C839" s="1112" t="n">
        <v>2016</v>
      </c>
      <c r="D839" s="45" t="inlineStr">
        <is>
          <t>2015/16</t>
        </is>
      </c>
      <c r="E839" s="1113" t="n">
        <v>5</v>
      </c>
      <c r="F839" s="48" t="n">
        <v>1695.242</v>
      </c>
      <c r="G839" s="48" t="n">
        <v>1338.399</v>
      </c>
    </row>
    <row r="840" ht="10.05" customHeight="1" s="1003">
      <c r="A840" s="45" t="inlineStr">
        <is>
          <t>LEGUMINEUSES</t>
        </is>
      </c>
      <c r="B840" s="45" t="inlineStr">
        <is>
          <t>Pois</t>
        </is>
      </c>
      <c r="C840" s="1112" t="n">
        <v>2016</v>
      </c>
      <c r="D840" s="45" t="inlineStr">
        <is>
          <t>2015/16</t>
        </is>
      </c>
      <c r="E840" s="1113" t="n">
        <v>6</v>
      </c>
      <c r="F840" s="48" t="n">
        <v>2127.085</v>
      </c>
      <c r="G840" s="48" t="n">
        <v>1419.744</v>
      </c>
    </row>
    <row r="841" ht="10.05" customHeight="1" s="1003">
      <c r="A841" s="45" t="inlineStr">
        <is>
          <t>LEGUMINEUSES</t>
        </is>
      </c>
      <c r="B841" s="45" t="inlineStr">
        <is>
          <t>Pois</t>
        </is>
      </c>
      <c r="C841" s="1112" t="n">
        <v>2016</v>
      </c>
      <c r="D841" s="45" t="inlineStr">
        <is>
          <t>2016/17</t>
        </is>
      </c>
      <c r="E841" s="1113" t="n">
        <v>7</v>
      </c>
      <c r="F841" s="48" t="n">
        <v>1971.716</v>
      </c>
      <c r="G841" s="48" t="n">
        <v>1505.973</v>
      </c>
    </row>
    <row r="842" ht="10.05" customHeight="1" s="1003">
      <c r="A842" s="45" t="inlineStr">
        <is>
          <t>LEGUMINEUSES</t>
        </is>
      </c>
      <c r="B842" s="45" t="inlineStr">
        <is>
          <t>Pois</t>
        </is>
      </c>
      <c r="C842" s="1112" t="n">
        <v>2016</v>
      </c>
      <c r="D842" s="45" t="inlineStr">
        <is>
          <t>2016/17</t>
        </is>
      </c>
      <c r="E842" s="1113" t="n">
        <v>8</v>
      </c>
      <c r="F842" s="48" t="n">
        <v>3076.368</v>
      </c>
      <c r="G842" s="48" t="n">
        <v>1617.975</v>
      </c>
    </row>
    <row r="843" ht="10.05" customHeight="1" s="1003">
      <c r="A843" s="45" t="inlineStr">
        <is>
          <t>LEGUMINEUSES</t>
        </is>
      </c>
      <c r="B843" s="45" t="inlineStr">
        <is>
          <t>Pois</t>
        </is>
      </c>
      <c r="C843" s="1112" t="n">
        <v>2016</v>
      </c>
      <c r="D843" s="45" t="inlineStr">
        <is>
          <t>2016/17</t>
        </is>
      </c>
      <c r="E843" s="1113" t="n">
        <v>9</v>
      </c>
      <c r="F843" s="48" t="n">
        <v>3100.961</v>
      </c>
      <c r="G843" s="48" t="n">
        <v>2463.474</v>
      </c>
    </row>
    <row r="844" ht="10.05" customHeight="1" s="1003">
      <c r="A844" s="45" t="inlineStr">
        <is>
          <t>LEGUMINEUSES</t>
        </is>
      </c>
      <c r="B844" s="45" t="inlineStr">
        <is>
          <t>Pois</t>
        </is>
      </c>
      <c r="C844" s="1112" t="n">
        <v>2016</v>
      </c>
      <c r="D844" s="45" t="inlineStr">
        <is>
          <t>2016/17</t>
        </is>
      </c>
      <c r="E844" s="1113" t="n">
        <v>10</v>
      </c>
      <c r="F844" s="48" t="n">
        <v>2396.363</v>
      </c>
      <c r="G844" s="48" t="n">
        <v>1849.996</v>
      </c>
    </row>
    <row r="845" ht="10.05" customHeight="1" s="1003">
      <c r="A845" s="45" t="inlineStr">
        <is>
          <t>LEGUMINEUSES</t>
        </is>
      </c>
      <c r="B845" s="45" t="inlineStr">
        <is>
          <t>Pois</t>
        </is>
      </c>
      <c r="C845" s="1112" t="n">
        <v>2016</v>
      </c>
      <c r="D845" s="45" t="inlineStr">
        <is>
          <t>2016/17</t>
        </is>
      </c>
      <c r="E845" s="1113" t="n">
        <v>11</v>
      </c>
      <c r="F845" s="48" t="n">
        <v>2235.27</v>
      </c>
      <c r="G845" s="48" t="n">
        <v>1630.036</v>
      </c>
    </row>
    <row r="846" ht="10.05" customHeight="1" s="1003">
      <c r="A846" s="45" t="inlineStr">
        <is>
          <t>LEGUMINEUSES</t>
        </is>
      </c>
      <c r="B846" s="45" t="inlineStr">
        <is>
          <t>Pois</t>
        </is>
      </c>
      <c r="C846" s="1112" t="n">
        <v>2016</v>
      </c>
      <c r="D846" s="45" t="inlineStr">
        <is>
          <t>2016/17</t>
        </is>
      </c>
      <c r="E846" s="1113" t="n">
        <v>12</v>
      </c>
      <c r="F846" s="48" t="n">
        <v>2416.901</v>
      </c>
      <c r="G846" s="48" t="n">
        <v>1251.804</v>
      </c>
    </row>
    <row r="847" ht="10.05" customHeight="1" s="1003">
      <c r="A847" s="45" t="inlineStr">
        <is>
          <t>LEGUMINEUSES</t>
        </is>
      </c>
      <c r="B847" s="45" t="inlineStr">
        <is>
          <t>Pois</t>
        </is>
      </c>
      <c r="C847" s="1112" t="n">
        <v>2017</v>
      </c>
      <c r="D847" s="45" t="inlineStr">
        <is>
          <t>2016/17</t>
        </is>
      </c>
      <c r="E847" s="1113" t="n">
        <v>1</v>
      </c>
      <c r="F847" s="48" t="n">
        <v>1888.919</v>
      </c>
      <c r="G847" s="48" t="n">
        <v>1118.548</v>
      </c>
    </row>
    <row r="848" ht="10.05" customHeight="1" s="1003">
      <c r="A848" s="45" t="inlineStr">
        <is>
          <t>LEGUMINEUSES</t>
        </is>
      </c>
      <c r="B848" s="45" t="inlineStr">
        <is>
          <t>Pois</t>
        </is>
      </c>
      <c r="C848" s="1112" t="n">
        <v>2017</v>
      </c>
      <c r="D848" s="45" t="inlineStr">
        <is>
          <t>2016/17</t>
        </is>
      </c>
      <c r="E848" s="1113" t="n">
        <v>2</v>
      </c>
      <c r="F848" s="48" t="n">
        <v>1560.123</v>
      </c>
      <c r="G848" s="48" t="n">
        <v>1151.138</v>
      </c>
    </row>
    <row r="849" ht="10.05" customHeight="1" s="1003">
      <c r="A849" s="45" t="inlineStr">
        <is>
          <t>LEGUMINEUSES</t>
        </is>
      </c>
      <c r="B849" s="45" t="inlineStr">
        <is>
          <t>Pois</t>
        </is>
      </c>
      <c r="C849" s="1112" t="n">
        <v>2017</v>
      </c>
      <c r="D849" s="45" t="inlineStr">
        <is>
          <t>2016/17</t>
        </is>
      </c>
      <c r="E849" s="1113" t="n">
        <v>3</v>
      </c>
      <c r="F849" s="48" t="n">
        <v>1509.037</v>
      </c>
      <c r="G849" s="48" t="n">
        <v>1362.008</v>
      </c>
    </row>
    <row r="850" ht="10.05" customHeight="1" s="1003">
      <c r="A850" s="45" t="inlineStr">
        <is>
          <t>LEGUMINEUSES</t>
        </is>
      </c>
      <c r="B850" s="45" t="inlineStr">
        <is>
          <t>Pois</t>
        </is>
      </c>
      <c r="C850" s="1112" t="n">
        <v>2017</v>
      </c>
      <c r="D850" s="45" t="inlineStr">
        <is>
          <t>2016/17</t>
        </is>
      </c>
      <c r="E850" s="1113" t="n">
        <v>4</v>
      </c>
      <c r="F850" s="48" t="n">
        <v>2050.826</v>
      </c>
      <c r="G850" s="48" t="n">
        <v>1830.216</v>
      </c>
    </row>
    <row r="851" ht="10.05" customHeight="1" s="1003">
      <c r="A851" s="45" t="inlineStr">
        <is>
          <t>LEGUMINEUSES</t>
        </is>
      </c>
      <c r="B851" s="45" t="inlineStr">
        <is>
          <t>Pois</t>
        </is>
      </c>
      <c r="C851" s="1112" t="n">
        <v>2017</v>
      </c>
      <c r="D851" s="45" t="inlineStr">
        <is>
          <t>2016/17</t>
        </is>
      </c>
      <c r="E851" s="1113" t="n">
        <v>5</v>
      </c>
      <c r="F851" s="48" t="n">
        <v>2199.957</v>
      </c>
      <c r="G851" s="48" t="n">
        <v>2212.82</v>
      </c>
    </row>
    <row r="852" ht="10.05" customHeight="1" s="1003">
      <c r="A852" s="45" t="inlineStr">
        <is>
          <t>LEGUMINEUSES</t>
        </is>
      </c>
      <c r="B852" s="45" t="inlineStr">
        <is>
          <t>Pois</t>
        </is>
      </c>
      <c r="C852" s="1112" t="n">
        <v>2017</v>
      </c>
      <c r="D852" s="45" t="inlineStr">
        <is>
          <t>2016/17</t>
        </is>
      </c>
      <c r="E852" s="1113" t="n">
        <v>6</v>
      </c>
      <c r="F852" s="48" t="n">
        <v>2162.339</v>
      </c>
      <c r="G852" s="48" t="n">
        <v>2356.76</v>
      </c>
    </row>
    <row r="853" ht="10.05" customHeight="1" s="1003">
      <c r="A853" s="45" t="inlineStr">
        <is>
          <t>LEGUMINEUSES</t>
        </is>
      </c>
      <c r="B853" s="45" t="inlineStr">
        <is>
          <t>Pois</t>
        </is>
      </c>
      <c r="C853" s="1112" t="n">
        <v>2017</v>
      </c>
      <c r="D853" s="45" t="inlineStr">
        <is>
          <t>2017/18</t>
        </is>
      </c>
      <c r="E853" s="1113" t="n">
        <v>7</v>
      </c>
      <c r="F853" s="48" t="n">
        <v>2326.958</v>
      </c>
      <c r="G853" s="48" t="n">
        <v>1935.581</v>
      </c>
    </row>
    <row r="854" ht="10.05" customHeight="1" s="1003">
      <c r="A854" s="45" t="inlineStr">
        <is>
          <t>LEGUMINEUSES</t>
        </is>
      </c>
      <c r="B854" s="45" t="inlineStr">
        <is>
          <t>Pois</t>
        </is>
      </c>
      <c r="C854" s="1112" t="n">
        <v>2017</v>
      </c>
      <c r="D854" s="45" t="inlineStr">
        <is>
          <t>2017/18</t>
        </is>
      </c>
      <c r="E854" s="1113" t="n">
        <v>8</v>
      </c>
      <c r="F854" s="48" t="n">
        <v>2864.436</v>
      </c>
      <c r="G854" s="48" t="n">
        <v>1835.627</v>
      </c>
    </row>
    <row r="855" ht="10.05" customHeight="1" s="1003">
      <c r="A855" s="45" t="inlineStr">
        <is>
          <t>LEGUMINEUSES</t>
        </is>
      </c>
      <c r="B855" s="45" t="inlineStr">
        <is>
          <t>Pois</t>
        </is>
      </c>
      <c r="C855" s="1112" t="n">
        <v>2017</v>
      </c>
      <c r="D855" s="45" t="inlineStr">
        <is>
          <t>2017/18</t>
        </is>
      </c>
      <c r="E855" s="1113" t="n">
        <v>9</v>
      </c>
      <c r="F855" s="48" t="n">
        <v>3056.6</v>
      </c>
      <c r="G855" s="48" t="n">
        <v>2961.939</v>
      </c>
    </row>
    <row r="856" ht="10.05" customHeight="1" s="1003">
      <c r="A856" s="45" t="inlineStr">
        <is>
          <t>LEGUMINEUSES</t>
        </is>
      </c>
      <c r="B856" s="45" t="inlineStr">
        <is>
          <t>Pois</t>
        </is>
      </c>
      <c r="C856" s="1112" t="n">
        <v>2017</v>
      </c>
      <c r="D856" s="45" t="inlineStr">
        <is>
          <t>2017/18</t>
        </is>
      </c>
      <c r="E856" s="1113" t="n">
        <v>10</v>
      </c>
      <c r="F856" s="48" t="n">
        <v>4333.039</v>
      </c>
      <c r="G856" s="48" t="n">
        <v>3843.165</v>
      </c>
    </row>
    <row r="857" ht="10.05" customHeight="1" s="1003">
      <c r="A857" s="45" t="inlineStr">
        <is>
          <t>LEGUMINEUSES</t>
        </is>
      </c>
      <c r="B857" s="45" t="inlineStr">
        <is>
          <t>Pois</t>
        </is>
      </c>
      <c r="C857" s="1112" t="n">
        <v>2017</v>
      </c>
      <c r="D857" s="45" t="inlineStr">
        <is>
          <t>2017/18</t>
        </is>
      </c>
      <c r="E857" s="1113" t="n">
        <v>11</v>
      </c>
      <c r="F857" s="48" t="n">
        <v>4144.037</v>
      </c>
      <c r="G857" s="48" t="n">
        <v>2789.58</v>
      </c>
    </row>
    <row r="858" ht="10.05" customHeight="1" s="1003">
      <c r="A858" s="45" t="inlineStr">
        <is>
          <t>LEGUMINEUSES</t>
        </is>
      </c>
      <c r="B858" s="45" t="inlineStr">
        <is>
          <t>Pois</t>
        </is>
      </c>
      <c r="C858" s="1112" t="n">
        <v>2017</v>
      </c>
      <c r="D858" s="45" t="inlineStr">
        <is>
          <t>2017/18</t>
        </is>
      </c>
      <c r="E858" s="1113" t="n">
        <v>12</v>
      </c>
      <c r="F858" s="48" t="n">
        <v>3908.845</v>
      </c>
      <c r="G858" s="48" t="n">
        <v>3323.938</v>
      </c>
    </row>
    <row r="859" ht="10.05" customHeight="1" s="1003">
      <c r="A859" s="45" t="inlineStr">
        <is>
          <t>LEGUMINEUSES</t>
        </is>
      </c>
      <c r="B859" s="45" t="inlineStr">
        <is>
          <t>Pois</t>
        </is>
      </c>
      <c r="C859" s="1112" t="n">
        <v>2018</v>
      </c>
      <c r="D859" s="45" t="inlineStr">
        <is>
          <t>2017/18</t>
        </is>
      </c>
      <c r="E859" s="1113" t="n">
        <v>1</v>
      </c>
      <c r="F859" s="48" t="n">
        <v>4534.673</v>
      </c>
      <c r="G859" s="48" t="n">
        <v>3216.171</v>
      </c>
    </row>
    <row r="860" ht="10.05" customHeight="1" s="1003">
      <c r="A860" s="45" t="inlineStr">
        <is>
          <t>LEGUMINEUSES</t>
        </is>
      </c>
      <c r="B860" s="45" t="inlineStr">
        <is>
          <t>Pois</t>
        </is>
      </c>
      <c r="C860" s="1112" t="n">
        <v>2018</v>
      </c>
      <c r="D860" s="45" t="inlineStr">
        <is>
          <t>2017/18</t>
        </is>
      </c>
      <c r="E860" s="1113" t="n">
        <v>2</v>
      </c>
      <c r="F860" s="48" t="n">
        <v>5063.05</v>
      </c>
      <c r="G860" s="48" t="n">
        <v>3321.132</v>
      </c>
    </row>
    <row r="861" ht="10.05" customHeight="1" s="1003">
      <c r="A861" s="45" t="inlineStr">
        <is>
          <t>LEGUMINEUSES</t>
        </is>
      </c>
      <c r="B861" s="45" t="inlineStr">
        <is>
          <t>Pois</t>
        </is>
      </c>
      <c r="C861" s="1112" t="n">
        <v>2018</v>
      </c>
      <c r="D861" s="45" t="inlineStr">
        <is>
          <t>2017/18</t>
        </is>
      </c>
      <c r="E861" s="1113" t="n">
        <v>3</v>
      </c>
      <c r="F861" s="48" t="n">
        <v>9358.597</v>
      </c>
      <c r="G861" s="48" t="n">
        <v>3375.741</v>
      </c>
    </row>
    <row r="862" ht="10.05" customHeight="1" s="1003">
      <c r="A862" s="45" t="inlineStr">
        <is>
          <t>LEGUMINEUSES</t>
        </is>
      </c>
      <c r="B862" s="45" t="inlineStr">
        <is>
          <t>Pois</t>
        </is>
      </c>
      <c r="C862" s="1112" t="n">
        <v>2018</v>
      </c>
      <c r="D862" s="45" t="inlineStr">
        <is>
          <t>2017/18</t>
        </is>
      </c>
      <c r="E862" s="1113" t="n">
        <v>4</v>
      </c>
      <c r="F862" s="48" t="n">
        <v>11523.063</v>
      </c>
      <c r="G862" s="48" t="n">
        <v>4510.572</v>
      </c>
    </row>
    <row r="863" ht="10.05" customHeight="1" s="1003">
      <c r="A863" s="45" t="inlineStr">
        <is>
          <t>LEGUMINEUSES</t>
        </is>
      </c>
      <c r="B863" s="45" t="inlineStr">
        <is>
          <t>Pois</t>
        </is>
      </c>
      <c r="C863" s="1112" t="n">
        <v>2018</v>
      </c>
      <c r="D863" s="45" t="inlineStr">
        <is>
          <t>2017/18</t>
        </is>
      </c>
      <c r="E863" s="1113" t="n">
        <v>5</v>
      </c>
      <c r="F863" s="48" t="n">
        <v>12461.813</v>
      </c>
      <c r="G863" s="48" t="n">
        <v>3997.44</v>
      </c>
    </row>
    <row r="864" ht="10.05" customHeight="1" s="1003">
      <c r="A864" s="45" t="inlineStr">
        <is>
          <t>LEGUMINEUSES</t>
        </is>
      </c>
      <c r="B864" s="45" t="inlineStr">
        <is>
          <t>Pois</t>
        </is>
      </c>
      <c r="C864" s="1112" t="n">
        <v>2018</v>
      </c>
      <c r="D864" s="45" t="inlineStr">
        <is>
          <t>2017/18</t>
        </is>
      </c>
      <c r="E864" s="1113" t="n">
        <v>6</v>
      </c>
      <c r="F864" s="48" t="n">
        <v>12229.985</v>
      </c>
      <c r="G864" s="48" t="n">
        <v>6398.576</v>
      </c>
    </row>
    <row r="865" ht="10.05" customHeight="1" s="1003">
      <c r="A865" s="45" t="inlineStr">
        <is>
          <t>LEGUMINEUSES</t>
        </is>
      </c>
      <c r="B865" s="45" t="inlineStr">
        <is>
          <t>Pois</t>
        </is>
      </c>
      <c r="C865" s="1112" t="n">
        <v>2018</v>
      </c>
      <c r="D865" s="45" t="inlineStr">
        <is>
          <t>2018/19</t>
        </is>
      </c>
      <c r="E865" s="1113" t="n">
        <v>7</v>
      </c>
      <c r="F865" s="48" t="n">
        <v>12645.874</v>
      </c>
      <c r="G865" s="48" t="n">
        <v>5493.657</v>
      </c>
    </row>
    <row r="866" ht="10.05" customHeight="1" s="1003">
      <c r="A866" s="45" t="inlineStr">
        <is>
          <t>LEGUMINEUSES</t>
        </is>
      </c>
      <c r="B866" s="45" t="inlineStr">
        <is>
          <t>Pois</t>
        </is>
      </c>
      <c r="C866" s="1112" t="n">
        <v>2018</v>
      </c>
      <c r="D866" s="45" t="inlineStr">
        <is>
          <t>2018/19</t>
        </is>
      </c>
      <c r="E866" s="1113" t="n">
        <v>8</v>
      </c>
      <c r="F866" s="48" t="n">
        <v>13911.66</v>
      </c>
      <c r="G866" s="48" t="n">
        <v>4175.511</v>
      </c>
    </row>
    <row r="867" ht="10.05" customHeight="1" s="1003">
      <c r="A867" s="45" t="inlineStr">
        <is>
          <t>LEGUMINEUSES</t>
        </is>
      </c>
      <c r="B867" s="45" t="inlineStr">
        <is>
          <t>Pois</t>
        </is>
      </c>
      <c r="C867" s="1112" t="n">
        <v>2018</v>
      </c>
      <c r="D867" s="45" t="inlineStr">
        <is>
          <t>2018/19</t>
        </is>
      </c>
      <c r="E867" s="1113" t="n">
        <v>9</v>
      </c>
      <c r="F867" s="48" t="n">
        <v>11279.9</v>
      </c>
      <c r="G867" s="48" t="n">
        <v>5453.909</v>
      </c>
    </row>
    <row r="868" ht="10.05" customHeight="1" s="1003">
      <c r="A868" s="45" t="inlineStr">
        <is>
          <t>LEGUMINEUSES</t>
        </is>
      </c>
      <c r="B868" s="45" t="inlineStr">
        <is>
          <t>Pois</t>
        </is>
      </c>
      <c r="C868" s="1112" t="n">
        <v>2018</v>
      </c>
      <c r="D868" s="45" t="inlineStr">
        <is>
          <t>2018/19</t>
        </is>
      </c>
      <c r="E868" s="1113" t="n">
        <v>10</v>
      </c>
      <c r="F868" s="48" t="n">
        <v>12652.493</v>
      </c>
      <c r="G868" s="48" t="n">
        <v>7096.303</v>
      </c>
    </row>
    <row r="869" ht="10.05" customHeight="1" s="1003">
      <c r="A869" s="45" t="inlineStr">
        <is>
          <t>LEGUMINEUSES</t>
        </is>
      </c>
      <c r="B869" s="45" t="inlineStr">
        <is>
          <t>Pois</t>
        </is>
      </c>
      <c r="C869" s="1112" t="n">
        <v>2018</v>
      </c>
      <c r="D869" s="45" t="inlineStr">
        <is>
          <t>2018/19</t>
        </is>
      </c>
      <c r="E869" s="1113" t="n">
        <v>11</v>
      </c>
      <c r="F869" s="48" t="n">
        <v>12720.472</v>
      </c>
      <c r="G869" s="48" t="n">
        <v>8014.502</v>
      </c>
    </row>
    <row r="870" ht="10.05" customHeight="1" s="1003">
      <c r="A870" s="45" t="inlineStr">
        <is>
          <t>LEGUMINEUSES</t>
        </is>
      </c>
      <c r="B870" s="45" t="inlineStr">
        <is>
          <t>Pois</t>
        </is>
      </c>
      <c r="C870" s="1112" t="n">
        <v>2018</v>
      </c>
      <c r="D870" s="45" t="inlineStr">
        <is>
          <t>2018/19</t>
        </is>
      </c>
      <c r="E870" s="1113" t="n">
        <v>12</v>
      </c>
      <c r="F870" s="48" t="n">
        <v>10713.727</v>
      </c>
      <c r="G870" s="48" t="n">
        <v>6343.527</v>
      </c>
    </row>
    <row r="871" ht="10.05" customHeight="1" s="1003">
      <c r="A871" s="45" t="inlineStr">
        <is>
          <t>LEGUMINEUSES</t>
        </is>
      </c>
      <c r="B871" s="45" t="inlineStr">
        <is>
          <t>Pois</t>
        </is>
      </c>
      <c r="C871" s="1112" t="n">
        <v>2019</v>
      </c>
      <c r="D871" s="45" t="inlineStr">
        <is>
          <t>2018/19</t>
        </is>
      </c>
      <c r="E871" s="1113" t="n">
        <v>1</v>
      </c>
      <c r="F871" s="48" t="n">
        <v>11000.149</v>
      </c>
      <c r="G871" s="48" t="n">
        <v>6451.721</v>
      </c>
    </row>
    <row r="872" ht="10.05" customHeight="1" s="1003">
      <c r="A872" s="45" t="inlineStr">
        <is>
          <t>LEGUMINEUSES</t>
        </is>
      </c>
      <c r="B872" s="45" t="inlineStr">
        <is>
          <t>Pois</t>
        </is>
      </c>
      <c r="C872" s="1112" t="n">
        <v>2019</v>
      </c>
      <c r="D872" s="45" t="inlineStr">
        <is>
          <t>2018/19</t>
        </is>
      </c>
      <c r="E872" s="1113" t="n">
        <v>2</v>
      </c>
      <c r="F872" s="48" t="n">
        <v>9515.68500000001</v>
      </c>
      <c r="G872" s="48" t="n">
        <v>7362.18</v>
      </c>
    </row>
    <row r="873" ht="10.05" customHeight="1" s="1003">
      <c r="A873" s="45" t="inlineStr">
        <is>
          <t>LEGUMINEUSES</t>
        </is>
      </c>
      <c r="B873" s="45" t="inlineStr">
        <is>
          <t>Pois</t>
        </is>
      </c>
      <c r="C873" s="1112" t="n">
        <v>2019</v>
      </c>
      <c r="D873" s="45" t="inlineStr">
        <is>
          <t>2018/19</t>
        </is>
      </c>
      <c r="E873" s="1113" t="n">
        <v>3</v>
      </c>
      <c r="F873" s="48" t="n">
        <v>9341.884</v>
      </c>
      <c r="G873" s="48" t="n">
        <v>6147.13</v>
      </c>
    </row>
    <row r="874" ht="10.05" customHeight="1" s="1003">
      <c r="A874" s="45" t="inlineStr">
        <is>
          <t>LEGUMINEUSES</t>
        </is>
      </c>
      <c r="B874" s="45" t="inlineStr">
        <is>
          <t>Pois</t>
        </is>
      </c>
      <c r="C874" s="1112" t="n">
        <v>2019</v>
      </c>
      <c r="D874" s="45" t="inlineStr">
        <is>
          <t>2018/19</t>
        </is>
      </c>
      <c r="E874" s="1113" t="n">
        <v>4</v>
      </c>
      <c r="F874" s="48" t="n">
        <v>9667.936</v>
      </c>
      <c r="G874" s="48" t="n">
        <v>6125.337</v>
      </c>
    </row>
    <row r="875" ht="10.05" customHeight="1" s="1003">
      <c r="A875" s="45" t="inlineStr">
        <is>
          <t>LEGUMINEUSES</t>
        </is>
      </c>
      <c r="B875" s="45" t="inlineStr">
        <is>
          <t>Pois</t>
        </is>
      </c>
      <c r="C875" s="1112" t="n">
        <v>2019</v>
      </c>
      <c r="D875" s="45" t="inlineStr">
        <is>
          <t>2018/19</t>
        </is>
      </c>
      <c r="E875" s="1113" t="n">
        <v>5</v>
      </c>
      <c r="F875" s="48" t="n">
        <v>10826.397</v>
      </c>
      <c r="G875" s="48" t="n">
        <v>5343.305</v>
      </c>
    </row>
    <row r="876" ht="10.05" customHeight="1" s="1003">
      <c r="A876" s="45" t="inlineStr">
        <is>
          <t>LEGUMINEUSES</t>
        </is>
      </c>
      <c r="B876" s="45" t="inlineStr">
        <is>
          <t>Pois</t>
        </is>
      </c>
      <c r="C876" s="1112" t="n">
        <v>2019</v>
      </c>
      <c r="D876" s="45" t="inlineStr">
        <is>
          <t>2018/19</t>
        </is>
      </c>
      <c r="E876" s="1113" t="n">
        <v>6</v>
      </c>
      <c r="F876" s="48" t="n">
        <v>7430.104</v>
      </c>
      <c r="G876" s="48" t="n">
        <v>4745.521</v>
      </c>
    </row>
    <row r="877" ht="10.05" customHeight="1" s="1003">
      <c r="A877" s="45" t="inlineStr">
        <is>
          <t>LEGUMINEUSES</t>
        </is>
      </c>
      <c r="B877" s="45" t="inlineStr">
        <is>
          <t>Pois</t>
        </is>
      </c>
      <c r="C877" s="1112" t="n">
        <v>2019</v>
      </c>
      <c r="D877" s="45" t="inlineStr">
        <is>
          <t>2019/20</t>
        </is>
      </c>
      <c r="E877" s="1113" t="n">
        <v>7</v>
      </c>
      <c r="F877" s="48" t="n">
        <v>8700.142</v>
      </c>
      <c r="G877" s="48" t="n">
        <v>4881.191</v>
      </c>
    </row>
    <row r="878" ht="10.05" customHeight="1" s="1003">
      <c r="A878" s="45" t="inlineStr">
        <is>
          <t>LEGUMINEUSES</t>
        </is>
      </c>
      <c r="B878" s="45" t="inlineStr">
        <is>
          <t>Pois</t>
        </is>
      </c>
      <c r="C878" s="1112" t="n">
        <v>2019</v>
      </c>
      <c r="D878" s="45" t="inlineStr">
        <is>
          <t>2019/20</t>
        </is>
      </c>
      <c r="E878" s="1113" t="n">
        <v>8</v>
      </c>
      <c r="F878" s="48" t="n">
        <v>9050.876</v>
      </c>
      <c r="G878" s="48" t="n">
        <v>4140.952</v>
      </c>
    </row>
    <row r="879" ht="10.05" customHeight="1" s="1003">
      <c r="A879" s="45" t="inlineStr">
        <is>
          <t>LEGUMINEUSES</t>
        </is>
      </c>
      <c r="B879" s="45" t="inlineStr">
        <is>
          <t>Pois</t>
        </is>
      </c>
      <c r="C879" s="1112" t="n">
        <v>2019</v>
      </c>
      <c r="D879" s="45" t="inlineStr">
        <is>
          <t>2019/20</t>
        </is>
      </c>
      <c r="E879" s="1113" t="n">
        <v>9</v>
      </c>
      <c r="F879" s="48" t="n">
        <v>9653.653</v>
      </c>
      <c r="G879" s="48" t="n">
        <v>4674.641</v>
      </c>
    </row>
    <row r="880" ht="10.05" customHeight="1" s="1003">
      <c r="A880" s="45" t="inlineStr">
        <is>
          <t>LEGUMINEUSES</t>
        </is>
      </c>
      <c r="B880" s="45" t="inlineStr">
        <is>
          <t>Pois</t>
        </is>
      </c>
      <c r="C880" s="1112" t="n">
        <v>2019</v>
      </c>
      <c r="D880" s="45" t="inlineStr">
        <is>
          <t>2019/20</t>
        </is>
      </c>
      <c r="E880" s="1113" t="n">
        <v>10</v>
      </c>
      <c r="F880" s="48" t="n">
        <v>10342.18</v>
      </c>
      <c r="G880" s="48" t="n">
        <v>5046.223</v>
      </c>
    </row>
    <row r="881" ht="10.05" customHeight="1" s="1003">
      <c r="A881" s="45" t="inlineStr">
        <is>
          <t>LEGUMINEUSES</t>
        </is>
      </c>
      <c r="B881" s="45" t="inlineStr">
        <is>
          <t>Pois</t>
        </is>
      </c>
      <c r="C881" s="1112" t="n">
        <v>2019</v>
      </c>
      <c r="D881" s="45" t="inlineStr">
        <is>
          <t>2019/20</t>
        </is>
      </c>
      <c r="E881" s="1113" t="n">
        <v>11</v>
      </c>
      <c r="F881" s="48" t="n">
        <v>10442.353</v>
      </c>
      <c r="G881" s="48" t="n">
        <v>6018.347</v>
      </c>
    </row>
    <row r="882" ht="10.05" customHeight="1" s="1003">
      <c r="A882" s="45" t="inlineStr">
        <is>
          <t>LEGUMINEUSES</t>
        </is>
      </c>
      <c r="B882" s="45" t="inlineStr">
        <is>
          <t>Pois</t>
        </is>
      </c>
      <c r="C882" s="1112" t="n">
        <v>2019</v>
      </c>
      <c r="D882" s="45" t="inlineStr">
        <is>
          <t>2019/20</t>
        </is>
      </c>
      <c r="E882" s="1113" t="n">
        <v>12</v>
      </c>
      <c r="F882" s="48" t="n">
        <v>9948.047</v>
      </c>
      <c r="G882" s="48" t="n">
        <v>5758.558</v>
      </c>
    </row>
    <row r="883" ht="10.05" customHeight="1" s="1003">
      <c r="A883" s="45" t="inlineStr">
        <is>
          <t>LEGUMINEUSES</t>
        </is>
      </c>
      <c r="B883" s="45" t="inlineStr">
        <is>
          <t>Pois</t>
        </is>
      </c>
      <c r="C883" s="1112" t="n">
        <v>2020</v>
      </c>
      <c r="D883" s="45" t="inlineStr">
        <is>
          <t>2019/20</t>
        </is>
      </c>
      <c r="E883" s="1113" t="n">
        <v>1</v>
      </c>
      <c r="F883" s="48" t="n">
        <v>8122.087</v>
      </c>
      <c r="G883" s="48" t="n">
        <v>5431.584</v>
      </c>
    </row>
    <row r="884" ht="10.05" customHeight="1" s="1003">
      <c r="A884" s="45" t="inlineStr">
        <is>
          <t>LEGUMINEUSES</t>
        </is>
      </c>
      <c r="B884" s="45" t="inlineStr">
        <is>
          <t>Pois</t>
        </is>
      </c>
      <c r="C884" s="1112" t="n">
        <v>2020</v>
      </c>
      <c r="D884" s="45" t="inlineStr">
        <is>
          <t>2019/20</t>
        </is>
      </c>
      <c r="E884" s="1113" t="n">
        <v>2</v>
      </c>
      <c r="F884" s="48" t="n">
        <v>7528.712</v>
      </c>
      <c r="G884" s="48" t="n">
        <v>4939.797</v>
      </c>
    </row>
    <row r="885" ht="10.05" customHeight="1" s="1003">
      <c r="A885" s="45" t="inlineStr">
        <is>
          <t>LEGUMINEUSES</t>
        </is>
      </c>
      <c r="B885" s="45" t="inlineStr">
        <is>
          <t>Pois</t>
        </is>
      </c>
      <c r="C885" s="1112" t="n">
        <v>2020</v>
      </c>
      <c r="D885" s="45" t="inlineStr">
        <is>
          <t>2019/20</t>
        </is>
      </c>
      <c r="E885" s="1113" t="n">
        <v>3</v>
      </c>
      <c r="F885" s="48" t="n">
        <v>7244.069</v>
      </c>
      <c r="G885" s="48" t="n">
        <v>4902.344</v>
      </c>
    </row>
    <row r="886" ht="10.05" customHeight="1" s="1003">
      <c r="A886" s="45" t="inlineStr">
        <is>
          <t>LEGUMINEUSES</t>
        </is>
      </c>
      <c r="B886" s="45" t="inlineStr">
        <is>
          <t>Pois</t>
        </is>
      </c>
      <c r="C886" s="1112" t="n">
        <v>2020</v>
      </c>
      <c r="D886" s="45" t="inlineStr">
        <is>
          <t>2019/20</t>
        </is>
      </c>
      <c r="E886" s="1113" t="n">
        <v>4</v>
      </c>
      <c r="F886" s="48" t="n">
        <v>6954.953</v>
      </c>
      <c r="G886" s="48" t="n">
        <v>4902.91</v>
      </c>
    </row>
    <row r="887" ht="10.05" customHeight="1" s="1003">
      <c r="A887" s="45" t="inlineStr">
        <is>
          <t>LEGUMINEUSES</t>
        </is>
      </c>
      <c r="B887" s="45" t="inlineStr">
        <is>
          <t>Pois</t>
        </is>
      </c>
      <c r="C887" s="1112" t="n">
        <v>2020</v>
      </c>
      <c r="D887" s="45" t="inlineStr">
        <is>
          <t>2019/20</t>
        </is>
      </c>
      <c r="E887" s="1113" t="n">
        <v>5</v>
      </c>
      <c r="F887" s="48" t="n">
        <v>6142.864</v>
      </c>
      <c r="G887" s="48" t="n">
        <v>4516.338</v>
      </c>
    </row>
    <row r="888" ht="10.05" customHeight="1" s="1003">
      <c r="A888" s="45" t="inlineStr">
        <is>
          <t>LEGUMINEUSES</t>
        </is>
      </c>
      <c r="B888" s="45" t="inlineStr">
        <is>
          <t>Pois</t>
        </is>
      </c>
      <c r="C888" s="1112" t="n">
        <v>2020</v>
      </c>
      <c r="D888" s="45" t="inlineStr">
        <is>
          <t>2019/20</t>
        </is>
      </c>
      <c r="E888" s="1113" t="n">
        <v>6</v>
      </c>
      <c r="F888" s="48" t="n">
        <v>6295.205</v>
      </c>
      <c r="G888" s="48" t="n">
        <v>4994.227</v>
      </c>
    </row>
    <row r="889" ht="10.05" customHeight="1" s="1003">
      <c r="A889" s="45" t="inlineStr">
        <is>
          <t>LEGUMINEUSES</t>
        </is>
      </c>
      <c r="B889" s="45" t="inlineStr">
        <is>
          <t>Pois</t>
        </is>
      </c>
      <c r="C889" s="1112" t="n">
        <v>2020</v>
      </c>
      <c r="D889" s="45" t="inlineStr">
        <is>
          <t>2020/21</t>
        </is>
      </c>
      <c r="E889" s="1113" t="n">
        <v>7</v>
      </c>
      <c r="F889" s="48" t="n">
        <v>6591.185</v>
      </c>
      <c r="G889" s="48" t="n">
        <v>3943.319</v>
      </c>
    </row>
    <row r="890" ht="10.05" customHeight="1" s="1003">
      <c r="A890" s="45" t="inlineStr">
        <is>
          <t>LEGUMINEUSES</t>
        </is>
      </c>
      <c r="B890" s="45" t="inlineStr">
        <is>
          <t>Pois</t>
        </is>
      </c>
      <c r="C890" s="1112" t="n">
        <v>2020</v>
      </c>
      <c r="D890" s="45" t="inlineStr">
        <is>
          <t>2020/21</t>
        </is>
      </c>
      <c r="E890" s="1113" t="n">
        <v>8</v>
      </c>
      <c r="F890" s="48" t="n">
        <v>6871.932</v>
      </c>
      <c r="G890" s="48" t="n">
        <v>3761.416</v>
      </c>
    </row>
    <row r="891" ht="10.05" customHeight="1" s="1003">
      <c r="A891" s="45" t="inlineStr">
        <is>
          <t>LEGUMINEUSES</t>
        </is>
      </c>
      <c r="B891" s="45" t="inlineStr">
        <is>
          <t>Pois</t>
        </is>
      </c>
      <c r="C891" s="1112" t="n">
        <v>2020</v>
      </c>
      <c r="D891" s="45" t="inlineStr">
        <is>
          <t>2020/21</t>
        </is>
      </c>
      <c r="E891" s="1113" t="n">
        <v>9</v>
      </c>
      <c r="F891" s="48" t="n">
        <v>7880.988</v>
      </c>
      <c r="G891" s="48" t="n">
        <v>3774.977</v>
      </c>
    </row>
    <row r="892" ht="10.05" customHeight="1" s="1003">
      <c r="A892" s="45" t="inlineStr">
        <is>
          <t>LEGUMINEUSES</t>
        </is>
      </c>
      <c r="B892" s="45" t="inlineStr">
        <is>
          <t>Pois</t>
        </is>
      </c>
      <c r="C892" s="1112" t="n">
        <v>2020</v>
      </c>
      <c r="D892" s="45" t="inlineStr">
        <is>
          <t>2020/21</t>
        </is>
      </c>
      <c r="E892" s="1113" t="n">
        <v>10</v>
      </c>
      <c r="F892" s="48" t="n">
        <v>8360.338</v>
      </c>
      <c r="G892" s="48" t="n">
        <v>3301.626</v>
      </c>
    </row>
    <row r="893" ht="10.05" customHeight="1" s="1003">
      <c r="A893" s="45" t="inlineStr">
        <is>
          <t>LEGUMINEUSES</t>
        </is>
      </c>
      <c r="B893" s="45" t="inlineStr">
        <is>
          <t>Pois</t>
        </is>
      </c>
      <c r="C893" s="1112" t="n">
        <v>2020</v>
      </c>
      <c r="D893" s="45" t="inlineStr">
        <is>
          <t>2020/21</t>
        </is>
      </c>
      <c r="E893" s="1113" t="n">
        <v>11</v>
      </c>
      <c r="F893" s="48" t="n">
        <v>9569.526</v>
      </c>
      <c r="G893" s="48" t="n">
        <v>5356.306</v>
      </c>
    </row>
    <row r="894" ht="10.05" customHeight="1" s="1003">
      <c r="A894" s="45" t="inlineStr">
        <is>
          <t>LEGUMINEUSES</t>
        </is>
      </c>
      <c r="B894" s="45" t="inlineStr">
        <is>
          <t>Pois</t>
        </is>
      </c>
      <c r="C894" s="1112" t="n">
        <v>2020</v>
      </c>
      <c r="D894" s="45" t="inlineStr">
        <is>
          <t>2020/21</t>
        </is>
      </c>
      <c r="E894" s="1113" t="n">
        <v>12</v>
      </c>
      <c r="F894" s="48" t="n">
        <v>8556.299999999999</v>
      </c>
      <c r="G894" s="48" t="n">
        <v>5890.856</v>
      </c>
    </row>
    <row r="895" ht="10.05" customHeight="1" s="1003">
      <c r="A895" s="45" t="inlineStr">
        <is>
          <t>LEGUMINEUSES</t>
        </is>
      </c>
      <c r="B895" s="45" t="inlineStr">
        <is>
          <t>Pois</t>
        </is>
      </c>
      <c r="C895" s="1112" t="n">
        <v>2021</v>
      </c>
      <c r="D895" s="45" t="inlineStr">
        <is>
          <t>2020/21</t>
        </is>
      </c>
      <c r="E895" s="1113" t="n">
        <v>1</v>
      </c>
      <c r="F895" s="48" t="n">
        <v>7225.344</v>
      </c>
      <c r="G895" s="48" t="n">
        <v>5698.917</v>
      </c>
    </row>
    <row r="896" ht="10.05" customHeight="1" s="1003">
      <c r="A896" s="45" t="inlineStr">
        <is>
          <t>LEGUMINEUSES</t>
        </is>
      </c>
      <c r="B896" s="45" t="inlineStr">
        <is>
          <t>Pois</t>
        </is>
      </c>
      <c r="C896" s="1112" t="n">
        <v>2021</v>
      </c>
      <c r="D896" s="45" t="inlineStr">
        <is>
          <t>2020/21</t>
        </is>
      </c>
      <c r="E896" s="1113" t="n">
        <v>2</v>
      </c>
      <c r="F896" s="48" t="n">
        <v>7528.571</v>
      </c>
      <c r="G896" s="48" t="n">
        <v>5268.588</v>
      </c>
    </row>
    <row r="897" ht="10.05" customHeight="1" s="1003">
      <c r="A897" s="45" t="inlineStr">
        <is>
          <t>LEGUMINEUSES</t>
        </is>
      </c>
      <c r="B897" s="45" t="inlineStr">
        <is>
          <t>Pois</t>
        </is>
      </c>
      <c r="C897" s="1112" t="n">
        <v>2021</v>
      </c>
      <c r="D897" s="45" t="inlineStr">
        <is>
          <t>2020/21</t>
        </is>
      </c>
      <c r="E897" s="1113" t="n">
        <v>3</v>
      </c>
      <c r="F897" s="48" t="n">
        <v>7863.544</v>
      </c>
      <c r="G897" s="48" t="n">
        <v>4570.924</v>
      </c>
    </row>
    <row r="898" ht="10.05" customHeight="1" s="1003">
      <c r="A898" s="45" t="inlineStr">
        <is>
          <t>LEGUMINEUSES</t>
        </is>
      </c>
      <c r="B898" s="45" t="inlineStr">
        <is>
          <t>Pois</t>
        </is>
      </c>
      <c r="C898" s="1112" t="n">
        <v>2021</v>
      </c>
      <c r="D898" s="45" t="inlineStr">
        <is>
          <t>2020/21</t>
        </is>
      </c>
      <c r="E898" s="1113" t="n">
        <v>4</v>
      </c>
      <c r="F898" s="48" t="n">
        <v>6347.892</v>
      </c>
      <c r="G898" s="48" t="n">
        <v>4322.441</v>
      </c>
    </row>
    <row r="899" ht="10.05" customHeight="1" s="1003">
      <c r="A899" s="45" t="inlineStr">
        <is>
          <t>LEGUMINEUSES</t>
        </is>
      </c>
      <c r="B899" s="45" t="inlineStr">
        <is>
          <t>Pois</t>
        </is>
      </c>
      <c r="C899" s="1112" t="n">
        <v>2021</v>
      </c>
      <c r="D899" s="45" t="inlineStr">
        <is>
          <t>2020/21</t>
        </is>
      </c>
      <c r="E899" s="1113" t="n">
        <v>5</v>
      </c>
      <c r="F899" s="48" t="n">
        <v>6369.171</v>
      </c>
      <c r="G899" s="48" t="n">
        <v>4133.322</v>
      </c>
    </row>
    <row r="900" ht="10.05" customHeight="1" s="1003">
      <c r="A900" s="45" t="inlineStr">
        <is>
          <t>LEGUMINEUSES</t>
        </is>
      </c>
      <c r="B900" s="45" t="inlineStr">
        <is>
          <t>Pois</t>
        </is>
      </c>
      <c r="C900" s="1112" t="n">
        <v>2021</v>
      </c>
      <c r="D900" s="45" t="inlineStr">
        <is>
          <t>2020/21</t>
        </is>
      </c>
      <c r="E900" s="1113" t="n">
        <v>6</v>
      </c>
      <c r="F900" s="48" t="n">
        <v>6783.32</v>
      </c>
      <c r="G900" s="48" t="n">
        <v>4310.687</v>
      </c>
    </row>
    <row r="901" ht="10.05" customHeight="1" s="1003">
      <c r="A901" s="45" t="inlineStr">
        <is>
          <t>LEGUMINEUSES</t>
        </is>
      </c>
      <c r="B901" s="45" t="inlineStr">
        <is>
          <t>Pois</t>
        </is>
      </c>
      <c r="C901" s="1112" t="n">
        <v>2021</v>
      </c>
      <c r="D901" s="45" t="inlineStr">
        <is>
          <t>2021/22</t>
        </is>
      </c>
      <c r="E901" s="1113" t="n">
        <v>7</v>
      </c>
      <c r="F901" s="48" t="n">
        <v>7143.275</v>
      </c>
      <c r="G901" s="48" t="n">
        <v>3474.105</v>
      </c>
    </row>
    <row r="902" ht="10.05" customHeight="1" s="1003">
      <c r="A902" s="45" t="inlineStr">
        <is>
          <t>LEGUMINEUSES</t>
        </is>
      </c>
      <c r="B902" s="45" t="inlineStr">
        <is>
          <t>Pois</t>
        </is>
      </c>
      <c r="C902" s="1112" t="n">
        <v>2021</v>
      </c>
      <c r="D902" s="45" t="inlineStr">
        <is>
          <t>2021/22</t>
        </is>
      </c>
      <c r="E902" s="1113" t="n">
        <v>8</v>
      </c>
      <c r="F902" s="48" t="n">
        <v>7595.67</v>
      </c>
      <c r="G902" s="48" t="n">
        <v>3191.118</v>
      </c>
    </row>
    <row r="903" ht="10.05" customHeight="1" s="1003">
      <c r="A903" s="45" t="inlineStr">
        <is>
          <t>LEGUMINEUSES</t>
        </is>
      </c>
      <c r="B903" s="45" t="inlineStr">
        <is>
          <t>Pois</t>
        </is>
      </c>
      <c r="C903" s="1112" t="n">
        <v>2021</v>
      </c>
      <c r="D903" s="45" t="inlineStr">
        <is>
          <t>2021/22</t>
        </is>
      </c>
      <c r="E903" s="1113" t="n">
        <v>9</v>
      </c>
      <c r="F903" s="48" t="n">
        <v>7450.392</v>
      </c>
      <c r="G903" s="48" t="n">
        <v>3429.436</v>
      </c>
    </row>
    <row r="904" ht="10.05" customHeight="1" s="1003">
      <c r="A904" s="45" t="inlineStr">
        <is>
          <t>LEGUMINEUSES</t>
        </is>
      </c>
      <c r="B904" s="45" t="inlineStr">
        <is>
          <t>Pois</t>
        </is>
      </c>
      <c r="C904" s="1112" t="n">
        <v>2021</v>
      </c>
      <c r="D904" s="45" t="inlineStr">
        <is>
          <t>2021/22</t>
        </is>
      </c>
      <c r="E904" s="1113" t="n">
        <v>10</v>
      </c>
      <c r="F904" s="48" t="n">
        <v>6357.304</v>
      </c>
      <c r="G904" s="48" t="n">
        <v>3517.051</v>
      </c>
    </row>
    <row r="905" ht="10.05" customHeight="1" s="1003">
      <c r="A905" s="45" t="inlineStr">
        <is>
          <t>LEGUMINEUSES</t>
        </is>
      </c>
      <c r="B905" s="45" t="inlineStr">
        <is>
          <t>Pois</t>
        </is>
      </c>
      <c r="C905" s="1112" t="n">
        <v>2021</v>
      </c>
      <c r="D905" s="45" t="inlineStr">
        <is>
          <t>2021/22</t>
        </is>
      </c>
      <c r="E905" s="1113" t="n">
        <v>11</v>
      </c>
      <c r="F905" s="48" t="n">
        <v>5057.968</v>
      </c>
      <c r="G905" s="48" t="n">
        <v>3018.437</v>
      </c>
    </row>
    <row r="906" ht="10.05" customHeight="1" s="1003">
      <c r="A906" s="45" t="inlineStr">
        <is>
          <t>LEGUMINEUSES</t>
        </is>
      </c>
      <c r="B906" s="45" t="inlineStr">
        <is>
          <t>Pois</t>
        </is>
      </c>
      <c r="C906" s="1112" t="n">
        <v>2021</v>
      </c>
      <c r="D906" s="45" t="inlineStr">
        <is>
          <t>2021/22</t>
        </is>
      </c>
      <c r="E906" s="1113" t="n">
        <v>12</v>
      </c>
      <c r="F906" s="48" t="n">
        <v>4871.177</v>
      </c>
      <c r="G906" s="48" t="n">
        <v>2875.925</v>
      </c>
    </row>
    <row r="907" ht="10.05" customHeight="1" s="1003">
      <c r="A907" s="45" t="inlineStr">
        <is>
          <t>LEGUMINEUSES</t>
        </is>
      </c>
      <c r="B907" s="45" t="inlineStr">
        <is>
          <t>Pois</t>
        </is>
      </c>
      <c r="C907" s="1112" t="n">
        <v>2022</v>
      </c>
      <c r="D907" s="45" t="inlineStr">
        <is>
          <t>2021/22</t>
        </is>
      </c>
      <c r="E907" s="1113" t="n">
        <v>1</v>
      </c>
      <c r="F907" s="48" t="n">
        <v>4245.433</v>
      </c>
      <c r="G907" s="48" t="n">
        <v>3326.456</v>
      </c>
    </row>
    <row r="908" ht="10.05" customHeight="1" s="1003">
      <c r="A908" s="45" t="inlineStr">
        <is>
          <t>LEGUMINEUSES</t>
        </is>
      </c>
      <c r="B908" s="45" t="inlineStr">
        <is>
          <t>Pois</t>
        </is>
      </c>
      <c r="C908" s="1112" t="n">
        <v>2022</v>
      </c>
      <c r="D908" s="45" t="inlineStr">
        <is>
          <t>2021/22</t>
        </is>
      </c>
      <c r="E908" s="1113" t="n">
        <v>2</v>
      </c>
      <c r="F908" s="48" t="n">
        <v>4266.636</v>
      </c>
      <c r="G908" s="48" t="n">
        <v>3000.128</v>
      </c>
    </row>
    <row r="909" ht="10.05" customHeight="1" s="1003">
      <c r="A909" s="45" t="inlineStr">
        <is>
          <t>LEGUMINEUSES</t>
        </is>
      </c>
      <c r="B909" s="45" t="inlineStr">
        <is>
          <t>Pois</t>
        </is>
      </c>
      <c r="C909" s="1112" t="n">
        <v>2022</v>
      </c>
      <c r="D909" s="45" t="inlineStr">
        <is>
          <t>2021/22</t>
        </is>
      </c>
      <c r="E909" s="1113" t="n">
        <v>3</v>
      </c>
      <c r="F909" s="48" t="n">
        <v>4797.837</v>
      </c>
      <c r="G909" s="48" t="n">
        <v>3134.635</v>
      </c>
    </row>
    <row r="910" ht="10.05" customHeight="1" s="1003">
      <c r="A910" s="45" t="inlineStr">
        <is>
          <t>LEGUMINEUSES</t>
        </is>
      </c>
      <c r="B910" s="45" t="inlineStr">
        <is>
          <t>Pois</t>
        </is>
      </c>
      <c r="C910" s="1112" t="n">
        <v>2022</v>
      </c>
      <c r="D910" s="45" t="inlineStr">
        <is>
          <t>2021/22</t>
        </is>
      </c>
      <c r="E910" s="1113" t="n">
        <v>4</v>
      </c>
      <c r="F910" s="48" t="n">
        <v>4755.464</v>
      </c>
      <c r="G910" s="48" t="n">
        <v>2956.215</v>
      </c>
    </row>
    <row r="911" ht="10.05" customHeight="1" s="1003">
      <c r="A911" s="45" t="inlineStr">
        <is>
          <t>LEGUMINEUSES</t>
        </is>
      </c>
      <c r="B911" s="45" t="inlineStr">
        <is>
          <t>Pois</t>
        </is>
      </c>
      <c r="C911" s="1112" t="n">
        <v>2022</v>
      </c>
      <c r="D911" s="45" t="inlineStr">
        <is>
          <t>2021/22</t>
        </is>
      </c>
      <c r="E911" s="1113" t="n">
        <v>5</v>
      </c>
      <c r="F911" s="48" t="n">
        <v>4728.614</v>
      </c>
      <c r="G911" s="48" t="n">
        <v>3070.701</v>
      </c>
    </row>
    <row r="912" ht="10.05" customHeight="1" s="1003">
      <c r="A912" s="45" t="inlineStr">
        <is>
          <t>LEGUMINEUSES</t>
        </is>
      </c>
      <c r="B912" s="45" t="inlineStr">
        <is>
          <t>Pois</t>
        </is>
      </c>
      <c r="C912" s="1112" t="n">
        <v>2022</v>
      </c>
      <c r="D912" s="45" t="inlineStr">
        <is>
          <t>2021/22</t>
        </is>
      </c>
      <c r="E912" s="1113" t="n">
        <v>6</v>
      </c>
      <c r="F912" s="48" t="n">
        <v>4862.674</v>
      </c>
      <c r="G912" s="48" t="n">
        <v>3451.026</v>
      </c>
    </row>
    <row r="913" ht="10.05" customHeight="1" s="1003">
      <c r="A913" s="45" t="inlineStr">
        <is>
          <t>LEGUMINEUSES</t>
        </is>
      </c>
      <c r="B913" s="45" t="inlineStr">
        <is>
          <t>Pois</t>
        </is>
      </c>
      <c r="C913" s="1112" t="n">
        <v>2022</v>
      </c>
      <c r="D913" s="45" t="inlineStr">
        <is>
          <t>2022/23</t>
        </is>
      </c>
      <c r="E913" s="1113" t="n">
        <v>7</v>
      </c>
      <c r="F913" s="48" t="n">
        <v>4387.396</v>
      </c>
      <c r="G913" s="48" t="n">
        <v>2858.822</v>
      </c>
    </row>
    <row r="914" ht="10.05" customHeight="1" s="1003">
      <c r="A914" s="45" t="inlineStr">
        <is>
          <t>LEGUMINEUSES</t>
        </is>
      </c>
      <c r="B914" s="45" t="inlineStr">
        <is>
          <t>Pois</t>
        </is>
      </c>
      <c r="C914" s="1112" t="n">
        <v>2022</v>
      </c>
      <c r="D914" s="45" t="inlineStr">
        <is>
          <t>2022/23</t>
        </is>
      </c>
      <c r="E914" s="1113" t="n">
        <v>8</v>
      </c>
      <c r="F914" s="48" t="n">
        <v>4492.126</v>
      </c>
      <c r="G914" s="48" t="n">
        <v>2645.713</v>
      </c>
    </row>
    <row r="915" ht="10.05" customHeight="1" s="1003">
      <c r="A915" s="45" t="inlineStr">
        <is>
          <t>LEGUMINEUSES</t>
        </is>
      </c>
      <c r="B915" s="45" t="inlineStr">
        <is>
          <t>Pois</t>
        </is>
      </c>
      <c r="C915" s="1112" t="n">
        <v>2022</v>
      </c>
      <c r="D915" s="45" t="inlineStr">
        <is>
          <t>2022/23</t>
        </is>
      </c>
      <c r="E915" s="1113" t="n">
        <v>9</v>
      </c>
      <c r="F915" s="48" t="n">
        <v>4813.661</v>
      </c>
      <c r="G915" s="48" t="n">
        <v>2110.719</v>
      </c>
    </row>
    <row r="916" ht="10.05" customHeight="1" s="1003">
      <c r="A916" s="45" t="inlineStr">
        <is>
          <t>LEGUMINEUSES</t>
        </is>
      </c>
      <c r="B916" s="45" t="inlineStr">
        <is>
          <t>Pois</t>
        </is>
      </c>
      <c r="C916" s="1112" t="n">
        <v>2022</v>
      </c>
      <c r="D916" s="45" t="inlineStr">
        <is>
          <t>2022/23</t>
        </is>
      </c>
      <c r="E916" s="1113" t="n">
        <v>10</v>
      </c>
      <c r="F916" s="48" t="n">
        <v>4410.354</v>
      </c>
      <c r="G916" s="48" t="n">
        <v>2317.364</v>
      </c>
    </row>
    <row r="917" ht="10.05" customHeight="1" s="1003">
      <c r="A917" s="45" t="inlineStr">
        <is>
          <t>LEGUMINEUSES</t>
        </is>
      </c>
      <c r="B917" s="45" t="inlineStr">
        <is>
          <t>Pois</t>
        </is>
      </c>
      <c r="C917" s="1112" t="n">
        <v>2022</v>
      </c>
      <c r="D917" s="45" t="inlineStr">
        <is>
          <t>2022/23</t>
        </is>
      </c>
      <c r="E917" s="1113" t="n">
        <v>11</v>
      </c>
      <c r="F917" s="48" t="n">
        <v>4256.684</v>
      </c>
      <c r="G917" s="48" t="n">
        <v>2694.983</v>
      </c>
    </row>
    <row r="918" ht="10.05" customHeight="1" s="1003">
      <c r="A918" s="45" t="inlineStr">
        <is>
          <t>LEGUMINEUSES</t>
        </is>
      </c>
      <c r="B918" s="45" t="inlineStr">
        <is>
          <t>Pois</t>
        </is>
      </c>
      <c r="C918" s="1112" t="n">
        <v>2022</v>
      </c>
      <c r="D918" s="45" t="inlineStr">
        <is>
          <t>2022/23</t>
        </is>
      </c>
      <c r="E918" s="1113" t="n">
        <v>12</v>
      </c>
      <c r="F918" s="48" t="n">
        <v>3579.581</v>
      </c>
      <c r="G918" s="48" t="n">
        <v>2585.263</v>
      </c>
    </row>
    <row r="919" ht="10.05" customHeight="1" s="1003">
      <c r="A919" s="45" t="inlineStr">
        <is>
          <t>LEGUMINEUSES</t>
        </is>
      </c>
      <c r="B919" s="45" t="inlineStr">
        <is>
          <t>Pois</t>
        </is>
      </c>
      <c r="C919" s="1112" t="n">
        <v>2023</v>
      </c>
      <c r="D919" s="45" t="inlineStr">
        <is>
          <t>2022/23</t>
        </is>
      </c>
      <c r="E919" s="1113" t="n">
        <v>1</v>
      </c>
      <c r="F919" s="48" t="n">
        <v>3593.462</v>
      </c>
      <c r="G919" s="48" t="n">
        <v>2526.983</v>
      </c>
    </row>
    <row r="920" ht="10.05" customHeight="1" s="1003">
      <c r="A920" s="45" t="inlineStr">
        <is>
          <t>LEGUMINEUSES</t>
        </is>
      </c>
      <c r="B920" s="45" t="inlineStr">
        <is>
          <t>Pois</t>
        </is>
      </c>
      <c r="C920" s="1112" t="n">
        <v>2023</v>
      </c>
      <c r="D920" s="45" t="inlineStr">
        <is>
          <t>2022/23</t>
        </is>
      </c>
      <c r="E920" s="1113" t="n">
        <v>2</v>
      </c>
      <c r="F920" s="48" t="n">
        <v>3610.807</v>
      </c>
      <c r="G920" s="48" t="n">
        <v>2449.945</v>
      </c>
    </row>
    <row r="921" ht="10.05" customHeight="1" s="1003">
      <c r="A921" s="45" t="inlineStr">
        <is>
          <t>LEGUMINEUSES</t>
        </is>
      </c>
      <c r="B921" s="45" t="inlineStr">
        <is>
          <t>Pois</t>
        </is>
      </c>
      <c r="C921" s="1112" t="n">
        <v>2023</v>
      </c>
      <c r="D921" s="45" t="inlineStr">
        <is>
          <t>2022/23</t>
        </is>
      </c>
      <c r="E921" s="1113" t="n">
        <v>3</v>
      </c>
      <c r="F921" s="48" t="n">
        <v>5824.586</v>
      </c>
      <c r="G921" s="48" t="n">
        <v>2266.999</v>
      </c>
    </row>
    <row r="922" ht="10.05" customHeight="1" s="1003">
      <c r="A922" s="45" t="inlineStr">
        <is>
          <t>LEGUMINEUSES</t>
        </is>
      </c>
      <c r="B922" s="45" t="inlineStr">
        <is>
          <t>Pois</t>
        </is>
      </c>
      <c r="C922" s="1112" t="n">
        <v>2023</v>
      </c>
      <c r="D922" s="45" t="inlineStr">
        <is>
          <t>2022/23</t>
        </is>
      </c>
      <c r="E922" s="1113" t="n">
        <v>4</v>
      </c>
      <c r="F922" s="48" t="n">
        <v>5554.269</v>
      </c>
      <c r="G922" s="48" t="n">
        <v>2339.09</v>
      </c>
    </row>
    <row r="923" ht="10.05" customHeight="1" s="1003">
      <c r="A923" s="45" t="inlineStr">
        <is>
          <t>LEGUMINEUSES</t>
        </is>
      </c>
      <c r="B923" s="45" t="inlineStr">
        <is>
          <t>Pois</t>
        </is>
      </c>
      <c r="C923" s="1112" t="n">
        <v>2023</v>
      </c>
      <c r="D923" s="45" t="inlineStr">
        <is>
          <t>2022/23</t>
        </is>
      </c>
      <c r="E923" s="1113" t="n">
        <v>5</v>
      </c>
      <c r="F923" s="48" t="n">
        <v>5482.334</v>
      </c>
      <c r="G923" s="48" t="n">
        <v>2561.679</v>
      </c>
    </row>
    <row r="924" ht="10.05" customHeight="1" s="1003">
      <c r="A924" s="45" t="inlineStr">
        <is>
          <t>LEGUMINEUSES</t>
        </is>
      </c>
      <c r="B924" s="45" t="inlineStr">
        <is>
          <t>Pois</t>
        </is>
      </c>
      <c r="C924" s="1112" t="n">
        <v>2023</v>
      </c>
      <c r="D924" s="45" t="inlineStr">
        <is>
          <t>2022/23</t>
        </is>
      </c>
      <c r="E924" s="1113" t="n">
        <v>6</v>
      </c>
      <c r="F924" s="48" t="n">
        <v>6837.007</v>
      </c>
      <c r="G924" s="48" t="n">
        <v>3062.212</v>
      </c>
    </row>
    <row r="925" ht="10.05" customHeight="1" s="1003">
      <c r="A925" s="45" t="inlineStr">
        <is>
          <t>LEGUMINEUSES</t>
        </is>
      </c>
      <c r="B925" s="45" t="inlineStr">
        <is>
          <t>Pois</t>
        </is>
      </c>
      <c r="C925" s="1112" t="n">
        <v>2023</v>
      </c>
      <c r="D925" s="45" t="inlineStr">
        <is>
          <t>2023/24</t>
        </is>
      </c>
      <c r="E925" s="1113" t="n">
        <v>7</v>
      </c>
      <c r="F925" s="48" t="n">
        <v>8179.602</v>
      </c>
      <c r="G925" s="48" t="n">
        <v>2609.92</v>
      </c>
    </row>
    <row r="926" ht="10.05" customHeight="1" s="1003">
      <c r="A926" s="45" t="inlineStr">
        <is>
          <t>LEGUMINEUSES</t>
        </is>
      </c>
      <c r="B926" s="45" t="inlineStr">
        <is>
          <t>Pois</t>
        </is>
      </c>
      <c r="C926" s="1112" t="n">
        <v>2023</v>
      </c>
      <c r="D926" s="45" t="inlineStr">
        <is>
          <t>2023/24</t>
        </is>
      </c>
      <c r="E926" s="1113" t="n">
        <v>8</v>
      </c>
      <c r="F926" s="48" t="n">
        <v>10247.07</v>
      </c>
      <c r="G926" s="48" t="n">
        <v>2432.746</v>
      </c>
    </row>
    <row r="927" ht="10.05" customHeight="1" s="1003">
      <c r="A927" s="45" t="inlineStr">
        <is>
          <t>LEGUMINEUSES</t>
        </is>
      </c>
      <c r="B927" s="45" t="inlineStr">
        <is>
          <t>Pois</t>
        </is>
      </c>
      <c r="C927" s="1112" t="n">
        <v>2023</v>
      </c>
      <c r="D927" s="45" t="inlineStr">
        <is>
          <t>2023/24</t>
        </is>
      </c>
      <c r="E927" s="1113" t="n">
        <v>9</v>
      </c>
      <c r="F927" s="48" t="n">
        <v>9218.262000000001</v>
      </c>
      <c r="G927" s="48" t="n">
        <v>2409.234</v>
      </c>
    </row>
    <row r="928" ht="10.05" customHeight="1" s="1003">
      <c r="A928" s="45" t="inlineStr">
        <is>
          <t>LEGUMINEUSES</t>
        </is>
      </c>
      <c r="B928" s="45" t="inlineStr">
        <is>
          <t>Pois</t>
        </is>
      </c>
      <c r="C928" s="1112" t="n">
        <v>2023</v>
      </c>
      <c r="D928" s="45" t="inlineStr">
        <is>
          <t>2023/24</t>
        </is>
      </c>
      <c r="E928" s="1113" t="n">
        <v>10</v>
      </c>
      <c r="F928" s="48" t="n">
        <v>8893.450000000001</v>
      </c>
      <c r="G928" s="48" t="n">
        <v>2996.573</v>
      </c>
    </row>
    <row r="929" ht="10.05" customHeight="1" s="1003">
      <c r="A929" s="45" t="inlineStr">
        <is>
          <t>LEGUMINEUSES</t>
        </is>
      </c>
      <c r="B929" s="45" t="inlineStr">
        <is>
          <t>Pois</t>
        </is>
      </c>
      <c r="C929" s="1112" t="n">
        <v>2023</v>
      </c>
      <c r="D929" s="45" t="inlineStr">
        <is>
          <t>2023/24</t>
        </is>
      </c>
      <c r="E929" s="1113" t="n">
        <v>11</v>
      </c>
      <c r="F929" s="48" t="n">
        <v>8557.432000000001</v>
      </c>
      <c r="G929" s="48" t="n">
        <v>2765.362</v>
      </c>
    </row>
    <row r="930" ht="10.05" customHeight="1" s="1003">
      <c r="A930" s="45" t="inlineStr">
        <is>
          <t>LEGUMINEUSES</t>
        </is>
      </c>
      <c r="B930" s="45" t="inlineStr">
        <is>
          <t>Pois</t>
        </is>
      </c>
      <c r="C930" s="1112" t="n">
        <v>2023</v>
      </c>
      <c r="D930" s="45" t="inlineStr">
        <is>
          <t>2023/24</t>
        </is>
      </c>
      <c r="E930" s="1113" t="n">
        <v>12</v>
      </c>
      <c r="F930" s="48" t="n">
        <v>9378.733000000009</v>
      </c>
      <c r="G930" s="48" t="n">
        <v>2449.363</v>
      </c>
    </row>
    <row r="931" ht="10.05" customHeight="1" s="1003">
      <c r="A931" s="45" t="inlineStr">
        <is>
          <t>LEGUMINEUSES</t>
        </is>
      </c>
      <c r="B931" s="45" t="inlineStr">
        <is>
          <t>Pois</t>
        </is>
      </c>
      <c r="C931" s="1112" t="n">
        <v>2024</v>
      </c>
      <c r="D931" s="45" t="inlineStr">
        <is>
          <t>2023/24</t>
        </is>
      </c>
      <c r="E931" s="1113" t="n">
        <v>1</v>
      </c>
      <c r="F931" s="48" t="n">
        <v>8081.68800000001</v>
      </c>
      <c r="G931" s="48" t="n">
        <v>2999.672</v>
      </c>
    </row>
    <row r="932" ht="10.05" customHeight="1" s="1003">
      <c r="A932" s="45" t="inlineStr">
        <is>
          <t>LEGUMINEUSES</t>
        </is>
      </c>
      <c r="B932" s="45" t="inlineStr">
        <is>
          <t>Pois</t>
        </is>
      </c>
      <c r="C932" s="1112" t="n">
        <v>2024</v>
      </c>
      <c r="D932" s="45" t="inlineStr">
        <is>
          <t>2023/24</t>
        </is>
      </c>
      <c r="E932" s="1113" t="n">
        <v>2</v>
      </c>
      <c r="F932" s="48" t="n">
        <v>5476.428</v>
      </c>
      <c r="G932" s="48" t="n">
        <v>3020.143</v>
      </c>
    </row>
    <row r="933" ht="10.05" customHeight="1" s="1003">
      <c r="A933" s="45" t="inlineStr">
        <is>
          <t>LEGUMINEUSES</t>
        </is>
      </c>
      <c r="B933" s="45" t="inlineStr">
        <is>
          <t>Pois</t>
        </is>
      </c>
      <c r="C933" s="1112" t="n">
        <v>2024</v>
      </c>
      <c r="D933" s="45" t="inlineStr">
        <is>
          <t>2023/24</t>
        </is>
      </c>
      <c r="E933" s="1113" t="n">
        <v>3</v>
      </c>
      <c r="F933" s="48" t="n">
        <v>4724.304</v>
      </c>
      <c r="G933" s="48" t="n">
        <v>2819.002</v>
      </c>
    </row>
    <row r="934" ht="10.05" customHeight="1" s="1003">
      <c r="A934" s="45" t="inlineStr">
        <is>
          <t>LEGUMINEUSES</t>
        </is>
      </c>
      <c r="B934" s="45" t="inlineStr">
        <is>
          <t>Pois</t>
        </is>
      </c>
      <c r="C934" s="1112" t="n">
        <v>2024</v>
      </c>
      <c r="D934" s="45" t="inlineStr">
        <is>
          <t>2023/24</t>
        </is>
      </c>
      <c r="E934" s="1113" t="n">
        <v>4</v>
      </c>
      <c r="F934" s="48" t="n">
        <v>4146.948</v>
      </c>
      <c r="G934" s="48" t="n">
        <v>2591.659</v>
      </c>
    </row>
    <row r="935" ht="10.05" customHeight="1" s="1003">
      <c r="A935" s="45" t="inlineStr">
        <is>
          <t>LEGUMINEUSES</t>
        </is>
      </c>
      <c r="B935" s="45" t="inlineStr">
        <is>
          <t>Pois</t>
        </is>
      </c>
      <c r="C935" s="1112" t="n">
        <v>2024</v>
      </c>
      <c r="D935" s="45" t="inlineStr">
        <is>
          <t>2023/24</t>
        </is>
      </c>
      <c r="E935" s="1113" t="n">
        <v>5</v>
      </c>
      <c r="F935" s="48" t="n">
        <v>3949.15</v>
      </c>
      <c r="G935" s="48" t="n">
        <v>2437.228</v>
      </c>
    </row>
    <row r="936" ht="10.05" customHeight="1" s="1003">
      <c r="A936" s="45" t="inlineStr">
        <is>
          <t>LEGUMINEUSES</t>
        </is>
      </c>
      <c r="B936" s="45" t="inlineStr">
        <is>
          <t>Pois</t>
        </is>
      </c>
      <c r="C936" s="1112" t="n">
        <v>2024</v>
      </c>
      <c r="D936" s="45" t="inlineStr">
        <is>
          <t>2023/24</t>
        </is>
      </c>
      <c r="E936" s="1113" t="n">
        <v>6</v>
      </c>
      <c r="F936" s="48" t="n">
        <v>2784.021</v>
      </c>
      <c r="G936" s="48" t="n">
        <v>1921.908</v>
      </c>
    </row>
    <row r="937" ht="10.05" customHeight="1" s="1003">
      <c r="A937" s="45" t="inlineStr">
        <is>
          <t>LEGUMINEUSES</t>
        </is>
      </c>
      <c r="B937" s="45" t="inlineStr">
        <is>
          <t>Pois</t>
        </is>
      </c>
      <c r="C937" s="1112" t="n">
        <v>2024</v>
      </c>
      <c r="D937" s="45" t="inlineStr">
        <is>
          <t>2024/25</t>
        </is>
      </c>
      <c r="E937" s="1113" t="n">
        <v>7</v>
      </c>
      <c r="F937" s="48" t="n">
        <v>2906.634</v>
      </c>
      <c r="G937" s="48" t="n">
        <v>2220.043</v>
      </c>
    </row>
    <row r="938" ht="10.05" customHeight="1" s="1003">
      <c r="A938" s="45" t="inlineStr">
        <is>
          <t>LEGUMINEUSES</t>
        </is>
      </c>
      <c r="B938" s="45" t="inlineStr">
        <is>
          <t>Pois</t>
        </is>
      </c>
      <c r="C938" s="1112" t="n">
        <v>2024</v>
      </c>
      <c r="D938" s="45" t="inlineStr">
        <is>
          <t>2024/25</t>
        </is>
      </c>
      <c r="E938" s="1113" t="n">
        <v>8</v>
      </c>
      <c r="F938" s="48" t="n">
        <v>3249.243</v>
      </c>
      <c r="G938" s="48" t="n">
        <v>2166.906</v>
      </c>
    </row>
    <row r="939" ht="10.05" customHeight="1" s="1003">
      <c r="A939" s="45" t="inlineStr">
        <is>
          <t>LEGUMINEUSES</t>
        </is>
      </c>
      <c r="B939" s="45" t="inlineStr">
        <is>
          <t>Pois</t>
        </is>
      </c>
      <c r="C939" s="1112" t="n">
        <v>2024</v>
      </c>
      <c r="D939" s="45" t="inlineStr">
        <is>
          <t>2024/25</t>
        </is>
      </c>
      <c r="E939" s="1113" t="n">
        <v>9</v>
      </c>
      <c r="F939" s="48" t="n">
        <v>2547.496</v>
      </c>
      <c r="G939" s="48" t="n">
        <v>2302.876</v>
      </c>
    </row>
    <row r="940" ht="10.05" customHeight="1" s="1003">
      <c r="A940" s="45" t="inlineStr">
        <is>
          <t>LEGUMINEUSES</t>
        </is>
      </c>
      <c r="B940" s="45" t="inlineStr">
        <is>
          <t>Pois</t>
        </is>
      </c>
      <c r="C940" s="1112" t="n">
        <v>2024</v>
      </c>
      <c r="D940" s="45" t="inlineStr">
        <is>
          <t>2024/25</t>
        </is>
      </c>
      <c r="E940" s="1113" t="n">
        <v>10</v>
      </c>
      <c r="F940" s="48" t="n">
        <v>2903.924</v>
      </c>
      <c r="G940" s="48" t="n">
        <v>2158.169</v>
      </c>
    </row>
    <row r="941" ht="10.05" customHeight="1" s="1003">
      <c r="A941" s="45" t="inlineStr">
        <is>
          <t>LEGUMINEUSES</t>
        </is>
      </c>
      <c r="B941" s="45" t="inlineStr">
        <is>
          <t>Pois</t>
        </is>
      </c>
      <c r="C941" s="1112" t="n">
        <v>2024</v>
      </c>
      <c r="D941" s="45" t="inlineStr">
        <is>
          <t>2024/25</t>
        </is>
      </c>
      <c r="E941" s="1113" t="n">
        <v>11</v>
      </c>
      <c r="F941" s="48" t="n">
        <v>2818.316</v>
      </c>
      <c r="G941" s="48" t="n">
        <v>1693.416</v>
      </c>
    </row>
    <row r="942" ht="10.05" customHeight="1" s="1003">
      <c r="A942" s="45" t="inlineStr">
        <is>
          <t>LEGUMINEUSES</t>
        </is>
      </c>
      <c r="B942" s="45" t="inlineStr">
        <is>
          <t>Pois</t>
        </is>
      </c>
      <c r="C942" s="1112" t="n">
        <v>2024</v>
      </c>
      <c r="D942" s="45" t="inlineStr">
        <is>
          <t>2024/25</t>
        </is>
      </c>
      <c r="E942" s="1113" t="n">
        <v>12</v>
      </c>
      <c r="F942" s="48" t="n">
        <v>2305.594</v>
      </c>
      <c r="G942" s="48" t="n">
        <v>1555.092</v>
      </c>
    </row>
    <row r="944" ht="12" customHeight="1" s="1003">
      <c r="A944" s="990" t="inlineStr">
        <is>
          <t>Unité : en tonnes</t>
        </is>
      </c>
    </row>
    <row r="945" ht="12" customHeight="1" s="1003">
      <c r="A945" s="990" t="inlineStr">
        <is>
          <t>Chiffres arrêtés le 21/01/2025</t>
        </is>
      </c>
    </row>
    <row r="946" ht="12" customHeight="1" s="1003">
      <c r="A946" s="990" t="inlineStr">
        <is>
          <t>Source : FranceAgriMer, Unité Système d'information économique - Etat-13</t>
        </is>
      </c>
    </row>
  </sheetData>
  <autoFilter ref="A5:E942"/>
  <mergeCells count="6">
    <mergeCell ref="A1:G1"/>
    <mergeCell ref="A944:G944"/>
    <mergeCell ref="A3:G3"/>
    <mergeCell ref="A2:G2"/>
    <mergeCell ref="A946:G946"/>
    <mergeCell ref="A945:G945"/>
  </mergeCells>
  <printOptions horizontalCentered="1" verticalCentered="1"/>
  <pageMargins left="0.2" right="0.2" top="0.2" bottom="0.2" header="0" footer="0"/>
  <pageSetup orientation="portrait" paperSize="9" scale="60" horizontalDpi="300" verticalDpi="300"/>
</worksheet>
</file>

<file path=xl/worksheets/sheet54.xml><?xml version="1.0" encoding="utf-8"?>
<worksheet xmlns="http://schemas.openxmlformats.org/spreadsheetml/2006/main">
  <sheetPr>
    <tabColor rgb="FF92D050"/>
    <outlinePr summaryBelow="1" summaryRight="1"/>
    <pageSetUpPr/>
  </sheetPr>
  <dimension ref="A1:P21"/>
  <sheetViews>
    <sheetView workbookViewId="0">
      <pane xSplit="2" ySplit="1" topLeftCell="C2" activePane="bottomRight" state="frozen"/>
      <selection activeCell="B15" sqref="B15"/>
      <selection pane="topRight" activeCell="B15" sqref="B15"/>
      <selection pane="bottomLeft" activeCell="B15" sqref="B15"/>
      <selection pane="bottomRight" activeCell="G14" sqref="G14"/>
    </sheetView>
  </sheetViews>
  <sheetFormatPr baseColWidth="10" defaultColWidth="9.109375" defaultRowHeight="14.4"/>
  <cols>
    <col width="19.5546875" bestFit="1" customWidth="1" style="1003" min="1" max="1"/>
    <col width="33.21875" bestFit="1" customWidth="1" style="1003" min="2" max="2"/>
    <col width="7.77734375" bestFit="1" customWidth="1" style="1003" min="3" max="3"/>
    <col width="12.88671875" bestFit="1" customWidth="1" style="985" min="4" max="4"/>
    <col width="6.6640625" bestFit="1" customWidth="1" style="1003" min="5" max="5"/>
    <col width="10" bestFit="1" customWidth="1" style="21" min="6" max="6"/>
    <col width="12.109375" bestFit="1" customWidth="1" style="21" min="7" max="7"/>
    <col width="11" bestFit="1" customWidth="1" style="21" min="8" max="8"/>
    <col width="20.77734375" bestFit="1" customWidth="1" style="21" min="9" max="9"/>
    <col width="12.21875" bestFit="1" customWidth="1" style="21" min="10" max="10"/>
    <col width="33.21875" bestFit="1" customWidth="1" style="21" min="11" max="11"/>
    <col width="14.44140625" customWidth="1" style="105" min="12" max="12"/>
    <col width="14.44140625" customWidth="1" style="21" min="13" max="13"/>
    <col width="21" customWidth="1" style="1003" min="14" max="14"/>
    <col width="12.33203125" customWidth="1" style="1003" min="15" max="15"/>
    <col width="17.44140625" customWidth="1" style="1003" min="16" max="16"/>
  </cols>
  <sheetData>
    <row r="1" ht="51" customHeight="1" s="1003" thickBot="1">
      <c r="A1" s="16" t="inlineStr">
        <is>
          <t>Origine</t>
        </is>
      </c>
      <c r="B1" s="17" t="inlineStr">
        <is>
          <t>Destination</t>
        </is>
      </c>
      <c r="C1" s="17" t="inlineStr">
        <is>
          <t>Valeur</t>
        </is>
      </c>
      <c r="D1" s="17" t="inlineStr">
        <is>
          <t>Incertitude</t>
        </is>
      </c>
      <c r="E1" s="18">
        <f>Etiquettes!$A$3</f>
        <v/>
      </c>
      <c r="F1" s="18">
        <f>Etiquettes!$A$6</f>
        <v/>
      </c>
      <c r="G1" s="18">
        <f>Etiquettes!$A$5</f>
        <v/>
      </c>
      <c r="H1" s="18">
        <f>Etiquettes!$A$4</f>
        <v/>
      </c>
      <c r="I1" s="18">
        <f>Etiquettes!$A$12</f>
        <v/>
      </c>
      <c r="J1" s="18">
        <f>Etiquettes!$A$10</f>
        <v/>
      </c>
      <c r="K1" s="18">
        <f>Etiquettes!$A$9</f>
        <v/>
      </c>
      <c r="L1" s="18">
        <f>Etiquettes!$A$13</f>
        <v/>
      </c>
      <c r="M1" s="18">
        <f>Etiquettes!$A$11</f>
        <v/>
      </c>
      <c r="N1" s="18">
        <f>Etiquettes!$A$7</f>
        <v/>
      </c>
      <c r="O1" s="17" t="inlineStr">
        <is>
          <t>Remarque</t>
        </is>
      </c>
      <c r="P1" s="19" t="inlineStr">
        <is>
          <t>Zone filière</t>
        </is>
      </c>
    </row>
    <row r="2">
      <c r="A2">
        <f>Produits!$B$19</f>
        <v/>
      </c>
      <c r="B2">
        <f>Secteurs!$B$22</f>
        <v/>
      </c>
      <c r="C2" s="1097">
        <f>'Prétraitement consommation'!C3</f>
        <v/>
      </c>
      <c r="E2">
        <f>Etiquettes!$C$3</f>
        <v/>
      </c>
      <c r="F2" s="21">
        <f>Etiquettes!$L$6</f>
        <v/>
      </c>
      <c r="G2" s="920">
        <f>Etiquettes!$J$5</f>
        <v/>
      </c>
      <c r="H2">
        <f>Etiquettes!$C$4</f>
        <v/>
      </c>
      <c r="I2" s="105" t="inlineStr">
        <is>
          <t>Consommation de produits alimentaires par les GMS (en volume de matière première)</t>
        </is>
      </c>
      <c r="J2" s="21" t="inlineStr">
        <is>
          <t>Utilisation du volume de 2023</t>
        </is>
      </c>
      <c r="K2" s="21" t="inlineStr">
        <is>
          <t>OléoProtéines - Terres Univia</t>
        </is>
      </c>
      <c r="L2" s="105" t="inlineStr">
        <is>
          <t>Consommation - OléoProtéines</t>
        </is>
      </c>
      <c r="M2" s="21">
        <f>Etiquettes!$H$11</f>
        <v/>
      </c>
      <c r="N2" s="21">
        <f>_xlfn.CONCAT(I2,IF(ISBLANK(C2),"",_xlfn.CONCAT(" = ",MROUND(C2,1)," ",E2))," (",K2,")")</f>
        <v/>
      </c>
    </row>
    <row r="3">
      <c r="A3">
        <f>Produits!$B$19</f>
        <v/>
      </c>
      <c r="B3">
        <f>Secteurs!$B$20</f>
        <v/>
      </c>
      <c r="C3" s="1097">
        <f>'Prétraitement consommation'!D3</f>
        <v/>
      </c>
      <c r="E3">
        <f>Etiquettes!$C$3</f>
        <v/>
      </c>
      <c r="F3" s="21">
        <f>Etiquettes!$L$6</f>
        <v/>
      </c>
      <c r="G3" s="920">
        <f>Etiquettes!$J$5</f>
        <v/>
      </c>
      <c r="H3">
        <f>Etiquettes!$C$4</f>
        <v/>
      </c>
      <c r="I3" s="105" t="inlineStr">
        <is>
          <t>Consommation de produits alimentaires par les circuits spécialisés (en volume de matière première)</t>
        </is>
      </c>
      <c r="J3" s="21" t="inlineStr">
        <is>
          <t>Utilisation du volume de 2023</t>
        </is>
      </c>
      <c r="K3" s="21" t="inlineStr">
        <is>
          <t>OléoProtéines - Terres Univia</t>
        </is>
      </c>
      <c r="L3" s="105" t="inlineStr">
        <is>
          <t>Consommation - OléoProtéines</t>
        </is>
      </c>
      <c r="M3" s="21">
        <f>Etiquettes!$H$11</f>
        <v/>
      </c>
      <c r="N3" s="21">
        <f>_xlfn.CONCAT(I3,IF(ISBLANK(C3),"",_xlfn.CONCAT(" = ",MROUND(C3,1)," ",E3))," (",K3,")")</f>
        <v/>
      </c>
    </row>
    <row r="4">
      <c r="A4">
        <f>Produits!$B$19</f>
        <v/>
      </c>
      <c r="B4">
        <f>Secteurs!$B$23</f>
        <v/>
      </c>
      <c r="C4" s="1097">
        <f>'Prétraitement consommation'!E3</f>
        <v/>
      </c>
      <c r="E4">
        <f>Etiquettes!$C$3</f>
        <v/>
      </c>
      <c r="F4" s="21">
        <f>Etiquettes!$L$6</f>
        <v/>
      </c>
      <c r="G4" s="920">
        <f>Etiquettes!$J$5</f>
        <v/>
      </c>
      <c r="H4">
        <f>Etiquettes!$C$4</f>
        <v/>
      </c>
      <c r="I4" s="105" t="inlineStr">
        <is>
          <t>Consommation de produits alimentaires par la RHD (en volume de matière première)</t>
        </is>
      </c>
      <c r="J4" s="21" t="inlineStr">
        <is>
          <t>Utilisation du volume de 2023</t>
        </is>
      </c>
      <c r="K4" s="21" t="inlineStr">
        <is>
          <t>OléoProtéines - Terres Univia</t>
        </is>
      </c>
      <c r="L4" s="105" t="inlineStr">
        <is>
          <t>Consommation - OléoProtéines</t>
        </is>
      </c>
      <c r="M4" s="21">
        <f>Etiquettes!$H$11</f>
        <v/>
      </c>
      <c r="N4" s="21">
        <f>_xlfn.CONCAT(I4,IF(ISBLANK(C4),"",_xlfn.CONCAT(" = ",MROUND(C4,1)," ",E4))," (",K4,")")</f>
        <v/>
      </c>
    </row>
    <row r="5">
      <c r="A5">
        <f>Produits!$B$19</f>
        <v/>
      </c>
      <c r="B5">
        <f>Secteurs!$B$24</f>
        <v/>
      </c>
      <c r="C5" s="1097">
        <f>'Prétraitement consommation'!F3</f>
        <v/>
      </c>
      <c r="E5">
        <f>Etiquettes!$C$3</f>
        <v/>
      </c>
      <c r="F5" s="21">
        <f>Etiquettes!$L$6</f>
        <v/>
      </c>
      <c r="G5" s="920">
        <f>Etiquettes!$J$5</f>
        <v/>
      </c>
      <c r="H5">
        <f>Etiquettes!$C$4</f>
        <v/>
      </c>
      <c r="I5" s="105" t="inlineStr">
        <is>
          <t>Consommation de produits alimentaires par les autres IAA (en volume de matière première)</t>
        </is>
      </c>
      <c r="J5" s="21" t="inlineStr">
        <is>
          <t>Utilisation du volume de 2023</t>
        </is>
      </c>
      <c r="K5" s="21" t="inlineStr">
        <is>
          <t>OléoProtéines - Terres Univia</t>
        </is>
      </c>
      <c r="L5" s="105" t="inlineStr">
        <is>
          <t>Consommation - OléoProtéines</t>
        </is>
      </c>
      <c r="M5" s="21">
        <f>Etiquettes!$H$11</f>
        <v/>
      </c>
      <c r="N5" s="21">
        <f>_xlfn.CONCAT(I5,IF(ISBLANK(C5),"",_xlfn.CONCAT(" = ",MROUND(C5,1)," ",E5))," (",K5,")")</f>
        <v/>
      </c>
    </row>
    <row r="6">
      <c r="A6">
        <f>Produits!$B$19</f>
        <v/>
      </c>
      <c r="B6">
        <f>Secteurs!$B$22</f>
        <v/>
      </c>
      <c r="C6" s="1097">
        <f>'Prétraitement consommation'!C6</f>
        <v/>
      </c>
      <c r="E6">
        <f>Etiquettes!$C$3</f>
        <v/>
      </c>
      <c r="F6" s="21">
        <f>Etiquettes!$O$6</f>
        <v/>
      </c>
      <c r="G6" s="920">
        <f>Etiquettes!$J$5</f>
        <v/>
      </c>
      <c r="H6">
        <f>Etiquettes!$C$4</f>
        <v/>
      </c>
      <c r="I6" s="105" t="inlineStr">
        <is>
          <t>Consommation de produits alimentaires par les GMS (en volume de matière première)</t>
        </is>
      </c>
      <c r="J6" s="21" t="inlineStr">
        <is>
          <t>Utilisation du volume de 2023</t>
        </is>
      </c>
      <c r="K6" s="21" t="inlineStr">
        <is>
          <t>OléoProtéines - Terres Univia</t>
        </is>
      </c>
      <c r="L6" s="105" t="inlineStr">
        <is>
          <t>Consommation - OléoProtéines</t>
        </is>
      </c>
      <c r="M6" s="21">
        <f>Etiquettes!$H$11</f>
        <v/>
      </c>
      <c r="N6" s="21">
        <f>_xlfn.CONCAT(I6,IF(ISBLANK(C6),"",_xlfn.CONCAT(" = ",MROUND(C6,1)," ",E6))," (",K6,")")</f>
        <v/>
      </c>
    </row>
    <row r="7">
      <c r="A7">
        <f>Produits!$B$19</f>
        <v/>
      </c>
      <c r="B7">
        <f>Secteurs!$B$20</f>
        <v/>
      </c>
      <c r="C7" s="1097">
        <f>'Prétraitement consommation'!D6</f>
        <v/>
      </c>
      <c r="E7">
        <f>Etiquettes!$C$3</f>
        <v/>
      </c>
      <c r="F7" s="21">
        <f>Etiquettes!$O$6</f>
        <v/>
      </c>
      <c r="G7" s="920">
        <f>Etiquettes!$J$5</f>
        <v/>
      </c>
      <c r="H7">
        <f>Etiquettes!$C$4</f>
        <v/>
      </c>
      <c r="I7" s="105" t="inlineStr">
        <is>
          <t>Consommation de produits alimentaires par les circuits spécialisés (en volume de matière première)</t>
        </is>
      </c>
      <c r="J7" s="21" t="inlineStr">
        <is>
          <t>Utilisation du volume de 2023</t>
        </is>
      </c>
      <c r="K7" s="21" t="inlineStr">
        <is>
          <t>OléoProtéines - Terres Univia</t>
        </is>
      </c>
      <c r="L7" s="105" t="inlineStr">
        <is>
          <t>Consommation - OléoProtéines</t>
        </is>
      </c>
      <c r="M7" s="21">
        <f>Etiquettes!$H$11</f>
        <v/>
      </c>
      <c r="N7" s="21">
        <f>_xlfn.CONCAT(I7,IF(ISBLANK(C7),"",_xlfn.CONCAT(" = ",MROUND(C7,1)," ",E7))," (",K7,")")</f>
        <v/>
      </c>
    </row>
    <row r="8">
      <c r="A8">
        <f>Produits!$B$19</f>
        <v/>
      </c>
      <c r="B8">
        <f>Secteurs!$B$23</f>
        <v/>
      </c>
      <c r="C8" s="1097">
        <f>'Prétraitement consommation'!E6</f>
        <v/>
      </c>
      <c r="E8">
        <f>Etiquettes!$C$3</f>
        <v/>
      </c>
      <c r="F8" s="21">
        <f>Etiquettes!$O$6</f>
        <v/>
      </c>
      <c r="G8" s="920">
        <f>Etiquettes!$J$5</f>
        <v/>
      </c>
      <c r="H8">
        <f>Etiquettes!$C$4</f>
        <v/>
      </c>
      <c r="I8" s="105" t="inlineStr">
        <is>
          <t>Consommation de produits alimentaires par la RHD (en volume de matière première)</t>
        </is>
      </c>
      <c r="J8" s="21" t="inlineStr">
        <is>
          <t>Utilisation du volume de 2023</t>
        </is>
      </c>
      <c r="K8" s="21" t="inlineStr">
        <is>
          <t>OléoProtéines - Terres Univia</t>
        </is>
      </c>
      <c r="L8" s="105" t="inlineStr">
        <is>
          <t>Consommation - OléoProtéines</t>
        </is>
      </c>
      <c r="M8" s="21">
        <f>Etiquettes!$H$11</f>
        <v/>
      </c>
      <c r="N8" s="21">
        <f>_xlfn.CONCAT(I8,IF(ISBLANK(C8),"",_xlfn.CONCAT(" = ",MROUND(C8,1)," ",E8))," (",K8,")")</f>
        <v/>
      </c>
    </row>
    <row r="9">
      <c r="A9">
        <f>Produits!$B$19</f>
        <v/>
      </c>
      <c r="B9">
        <f>Secteurs!$B$24</f>
        <v/>
      </c>
      <c r="C9" s="1097">
        <f>'Prétraitement consommation'!F6</f>
        <v/>
      </c>
      <c r="E9">
        <f>Etiquettes!$C$3</f>
        <v/>
      </c>
      <c r="F9" s="21">
        <f>Etiquettes!$O$6</f>
        <v/>
      </c>
      <c r="G9" s="920">
        <f>Etiquettes!$J$5</f>
        <v/>
      </c>
      <c r="H9">
        <f>Etiquettes!$C$4</f>
        <v/>
      </c>
      <c r="I9" s="105" t="inlineStr">
        <is>
          <t>Consommation de produits alimentaires par les autres IAA (en volume de matière première)</t>
        </is>
      </c>
      <c r="J9" s="21" t="inlineStr">
        <is>
          <t>Utilisation du volume de 2023</t>
        </is>
      </c>
      <c r="K9" s="21" t="inlineStr">
        <is>
          <t>OléoProtéines - Terres Univia</t>
        </is>
      </c>
      <c r="L9" s="105" t="inlineStr">
        <is>
          <t>Consommation - OléoProtéines</t>
        </is>
      </c>
      <c r="M9" s="21">
        <f>Etiquettes!$H$11</f>
        <v/>
      </c>
      <c r="N9" s="21">
        <f>_xlfn.CONCAT(I9,IF(ISBLANK(C9),"",_xlfn.CONCAT(" = ",MROUND(C9,1)," ",E9))," (",K9,")")</f>
        <v/>
      </c>
    </row>
    <row r="10">
      <c r="A10">
        <f>Produits!$B$19</f>
        <v/>
      </c>
      <c r="B10">
        <f>Secteurs!$B$22</f>
        <v/>
      </c>
      <c r="C10" s="1097">
        <f>'Prétraitement consommation'!C7</f>
        <v/>
      </c>
      <c r="E10">
        <f>Etiquettes!$C$3</f>
        <v/>
      </c>
      <c r="F10" s="21">
        <f>Etiquettes!$P$6</f>
        <v/>
      </c>
      <c r="G10" s="920">
        <f>Etiquettes!$J$5</f>
        <v/>
      </c>
      <c r="H10">
        <f>Etiquettes!$C$4</f>
        <v/>
      </c>
      <c r="I10" s="105" t="inlineStr">
        <is>
          <t>Consommation de produits alimentaires par les GMS (en volume de matière première)</t>
        </is>
      </c>
      <c r="J10" s="21" t="inlineStr">
        <is>
          <t>Utilisation du volume de 2023</t>
        </is>
      </c>
      <c r="K10" s="21" t="inlineStr">
        <is>
          <t>OléoProtéines - Terres Univia</t>
        </is>
      </c>
      <c r="L10" s="105" t="inlineStr">
        <is>
          <t>Consommation - OléoProtéines</t>
        </is>
      </c>
      <c r="M10" s="21">
        <f>Etiquettes!$H$11</f>
        <v/>
      </c>
      <c r="N10" s="21">
        <f>_xlfn.CONCAT(I10,IF(ISBLANK(C10),"",_xlfn.CONCAT(" = ",MROUND(C10,1)," ",E10))," (",K10,")")</f>
        <v/>
      </c>
    </row>
    <row r="11">
      <c r="A11">
        <f>Produits!$B$19</f>
        <v/>
      </c>
      <c r="B11">
        <f>Secteurs!$B$20</f>
        <v/>
      </c>
      <c r="C11" s="1097">
        <f>'Prétraitement consommation'!D7</f>
        <v/>
      </c>
      <c r="E11">
        <f>Etiquettes!$C$3</f>
        <v/>
      </c>
      <c r="F11" s="21">
        <f>Etiquettes!$P$6</f>
        <v/>
      </c>
      <c r="G11" s="920">
        <f>Etiquettes!$J$5</f>
        <v/>
      </c>
      <c r="H11">
        <f>Etiquettes!$C$4</f>
        <v/>
      </c>
      <c r="I11" s="105" t="inlineStr">
        <is>
          <t>Consommation de produits alimentaires par les circuits spécialisés (en volume de matière première)</t>
        </is>
      </c>
      <c r="J11" s="21" t="inlineStr">
        <is>
          <t>Utilisation du volume de 2023</t>
        </is>
      </c>
      <c r="K11" s="21" t="inlineStr">
        <is>
          <t>OléoProtéines - Terres Univia</t>
        </is>
      </c>
      <c r="L11" s="105" t="inlineStr">
        <is>
          <t>Consommation - OléoProtéines</t>
        </is>
      </c>
      <c r="M11" s="21">
        <f>Etiquettes!$H$11</f>
        <v/>
      </c>
      <c r="N11" s="21">
        <f>_xlfn.CONCAT(I11,IF(ISBLANK(C11),"",_xlfn.CONCAT(" = ",MROUND(C11,1)," ",E11))," (",K11,")")</f>
        <v/>
      </c>
    </row>
    <row r="12">
      <c r="A12">
        <f>Produits!$B$19</f>
        <v/>
      </c>
      <c r="B12">
        <f>Secteurs!$B$23</f>
        <v/>
      </c>
      <c r="C12" s="1097">
        <f>'Prétraitement consommation'!E7</f>
        <v/>
      </c>
      <c r="E12">
        <f>Etiquettes!$C$3</f>
        <v/>
      </c>
      <c r="F12" s="21">
        <f>Etiquettes!$P$6</f>
        <v/>
      </c>
      <c r="G12" s="920">
        <f>Etiquettes!$J$5</f>
        <v/>
      </c>
      <c r="H12">
        <f>Etiquettes!$C$4</f>
        <v/>
      </c>
      <c r="I12" s="105" t="inlineStr">
        <is>
          <t>Consommation de produits alimentaires par la RHD (en volume de matière première)</t>
        </is>
      </c>
      <c r="J12" s="21" t="inlineStr">
        <is>
          <t>Utilisation du volume de 2023</t>
        </is>
      </c>
      <c r="K12" s="21" t="inlineStr">
        <is>
          <t>OléoProtéines - Terres Univia</t>
        </is>
      </c>
      <c r="L12" s="105" t="inlineStr">
        <is>
          <t>Consommation - OléoProtéines</t>
        </is>
      </c>
      <c r="M12" s="21">
        <f>Etiquettes!$H$11</f>
        <v/>
      </c>
      <c r="N12" s="21">
        <f>_xlfn.CONCAT(I12,IF(ISBLANK(C12),"",_xlfn.CONCAT(" = ",MROUND(C12,1)," ",E12))," (",K12,")")</f>
        <v/>
      </c>
    </row>
    <row r="13">
      <c r="A13">
        <f>Produits!$B$19</f>
        <v/>
      </c>
      <c r="B13">
        <f>Secteurs!$B$24</f>
        <v/>
      </c>
      <c r="C13" s="1097">
        <f>'Prétraitement consommation'!F7</f>
        <v/>
      </c>
      <c r="E13">
        <f>Etiquettes!$C$3</f>
        <v/>
      </c>
      <c r="F13" s="21">
        <f>Etiquettes!$P$6</f>
        <v/>
      </c>
      <c r="G13" s="920">
        <f>Etiquettes!$J$5</f>
        <v/>
      </c>
      <c r="H13">
        <f>Etiquettes!$C$4</f>
        <v/>
      </c>
      <c r="I13" s="105" t="inlineStr">
        <is>
          <t>Consommation de produits alimentaires par les autres IAA (en volume de matière première)</t>
        </is>
      </c>
      <c r="J13" s="21" t="inlineStr">
        <is>
          <t>Utilisation du volume de 2023</t>
        </is>
      </c>
      <c r="K13" s="21" t="inlineStr">
        <is>
          <t>OléoProtéines - Terres Univia</t>
        </is>
      </c>
      <c r="L13" s="105" t="inlineStr">
        <is>
          <t>Consommation - OléoProtéines</t>
        </is>
      </c>
      <c r="M13" s="21">
        <f>Etiquettes!$H$11</f>
        <v/>
      </c>
      <c r="N13" s="21">
        <f>_xlfn.CONCAT(I13,IF(ISBLANK(C13),"",_xlfn.CONCAT(" = ",MROUND(C13,1)," ",E13))," (",K13,")")</f>
        <v/>
      </c>
    </row>
    <row r="14">
      <c r="A14">
        <f>Produits!$B$19</f>
        <v/>
      </c>
      <c r="B14">
        <f>Secteurs!$B$22</f>
        <v/>
      </c>
      <c r="C14" s="1097">
        <f>'Prétraitement consommation'!C8</f>
        <v/>
      </c>
      <c r="E14">
        <f>Etiquettes!$C$3</f>
        <v/>
      </c>
      <c r="F14" s="21">
        <f>Etiquettes!$Q$6</f>
        <v/>
      </c>
      <c r="G14" s="920">
        <f>Etiquettes!$J$5</f>
        <v/>
      </c>
      <c r="H14">
        <f>Etiquettes!$C$4</f>
        <v/>
      </c>
      <c r="I14" s="105" t="inlineStr">
        <is>
          <t>Consommation de produits alimentaires par les GMS (en volume de matière première)</t>
        </is>
      </c>
      <c r="J14" s="21" t="inlineStr">
        <is>
          <t>Utilisation du volume de 2023</t>
        </is>
      </c>
      <c r="K14" s="21" t="inlineStr">
        <is>
          <t>OléoProtéines - Terres Univia</t>
        </is>
      </c>
      <c r="L14" s="105" t="inlineStr">
        <is>
          <t>Consommation - OléoProtéines</t>
        </is>
      </c>
      <c r="M14" s="21">
        <f>Etiquettes!$H$11</f>
        <v/>
      </c>
      <c r="N14" s="21">
        <f>_xlfn.CONCAT(I14,IF(ISBLANK(C14),"",_xlfn.CONCAT(" = ",MROUND(C14,1)," ",E14))," (",K14,")")</f>
        <v/>
      </c>
    </row>
    <row r="15">
      <c r="A15">
        <f>Produits!$B$19</f>
        <v/>
      </c>
      <c r="B15">
        <f>Secteurs!$B$20</f>
        <v/>
      </c>
      <c r="C15" s="1097">
        <f>'Prétraitement consommation'!D8</f>
        <v/>
      </c>
      <c r="E15">
        <f>Etiquettes!$C$3</f>
        <v/>
      </c>
      <c r="F15" s="21">
        <f>Etiquettes!$Q$6</f>
        <v/>
      </c>
      <c r="G15" s="920">
        <f>Etiquettes!$J$5</f>
        <v/>
      </c>
      <c r="H15">
        <f>Etiquettes!$C$4</f>
        <v/>
      </c>
      <c r="I15" s="105" t="inlineStr">
        <is>
          <t>Consommation de produits alimentaires par les circuits spécialisés (en volume de matière première)</t>
        </is>
      </c>
      <c r="J15" s="21" t="inlineStr">
        <is>
          <t>Utilisation du volume de 2023</t>
        </is>
      </c>
      <c r="K15" s="21" t="inlineStr">
        <is>
          <t>OléoProtéines - Terres Univia</t>
        </is>
      </c>
      <c r="L15" s="105" t="inlineStr">
        <is>
          <t>Consommation - OléoProtéines</t>
        </is>
      </c>
      <c r="M15" s="21">
        <f>Etiquettes!$H$11</f>
        <v/>
      </c>
      <c r="N15" s="21">
        <f>_xlfn.CONCAT(I15,IF(ISBLANK(C15),"",_xlfn.CONCAT(" = ",MROUND(C15,1)," ",E15))," (",K15,")")</f>
        <v/>
      </c>
    </row>
    <row r="16">
      <c r="A16">
        <f>Produits!$B$19</f>
        <v/>
      </c>
      <c r="B16">
        <f>Secteurs!$B$23</f>
        <v/>
      </c>
      <c r="C16" s="1097">
        <f>'Prétraitement consommation'!E8</f>
        <v/>
      </c>
      <c r="E16">
        <f>Etiquettes!$C$3</f>
        <v/>
      </c>
      <c r="F16" s="21">
        <f>Etiquettes!$Q$6</f>
        <v/>
      </c>
      <c r="G16" s="920">
        <f>Etiquettes!$J$5</f>
        <v/>
      </c>
      <c r="H16">
        <f>Etiquettes!$C$4</f>
        <v/>
      </c>
      <c r="I16" s="105" t="inlineStr">
        <is>
          <t>Consommation de produits alimentaires par la RHD (en volume de matière première)</t>
        </is>
      </c>
      <c r="J16" s="21" t="inlineStr">
        <is>
          <t>Utilisation du volume de 2023</t>
        </is>
      </c>
      <c r="K16" s="21" t="inlineStr">
        <is>
          <t>OléoProtéines - Terres Univia</t>
        </is>
      </c>
      <c r="L16" s="105" t="inlineStr">
        <is>
          <t>Consommation - OléoProtéines</t>
        </is>
      </c>
      <c r="M16" s="21">
        <f>Etiquettes!$H$11</f>
        <v/>
      </c>
      <c r="N16" s="21">
        <f>_xlfn.CONCAT(I16,IF(ISBLANK(C16),"",_xlfn.CONCAT(" = ",MROUND(C16,1)," ",E16))," (",K16,")")</f>
        <v/>
      </c>
    </row>
    <row r="17">
      <c r="A17">
        <f>Produits!$B$19</f>
        <v/>
      </c>
      <c r="B17">
        <f>Secteurs!$B$24</f>
        <v/>
      </c>
      <c r="C17" s="1097">
        <f>'Prétraitement consommation'!F8</f>
        <v/>
      </c>
      <c r="E17">
        <f>Etiquettes!$C$3</f>
        <v/>
      </c>
      <c r="F17" s="21">
        <f>Etiquettes!$Q$6</f>
        <v/>
      </c>
      <c r="G17" s="920">
        <f>Etiquettes!$J$5</f>
        <v/>
      </c>
      <c r="H17">
        <f>Etiquettes!$C$4</f>
        <v/>
      </c>
      <c r="I17" s="105" t="inlineStr">
        <is>
          <t>Consommation de produits alimentaires par les autres IAA (en volume de matière première)</t>
        </is>
      </c>
      <c r="J17" s="21" t="inlineStr">
        <is>
          <t>Utilisation du volume de 2023</t>
        </is>
      </c>
      <c r="K17" s="21" t="inlineStr">
        <is>
          <t>OléoProtéines - Terres Univia</t>
        </is>
      </c>
      <c r="L17" s="105" t="inlineStr">
        <is>
          <t>Consommation - OléoProtéines</t>
        </is>
      </c>
      <c r="M17" s="21">
        <f>Etiquettes!$H$11</f>
        <v/>
      </c>
      <c r="N17" s="21">
        <f>_xlfn.CONCAT(I17,IF(ISBLANK(C17),"",_xlfn.CONCAT(" = ",MROUND(C17,1)," ",E17))," (",K17,")")</f>
        <v/>
      </c>
    </row>
    <row r="18">
      <c r="A18">
        <f>Produits!$B$19</f>
        <v/>
      </c>
      <c r="B18">
        <f>Secteurs!$B$22</f>
        <v/>
      </c>
      <c r="C18" s="1097">
        <f>'Prétraitement consommation'!C3</f>
        <v/>
      </c>
      <c r="D18" s="1097" t="n"/>
      <c r="E18">
        <f>Etiquettes!$C$3</f>
        <v/>
      </c>
      <c r="F18" s="21">
        <f>Etiquettes!$L$6</f>
        <v/>
      </c>
      <c r="G18" s="920" t="inlineStr">
        <is>
          <t>2015-16:2019-20</t>
        </is>
      </c>
      <c r="H18">
        <f>Etiquettes!$C$4</f>
        <v/>
      </c>
      <c r="I18" s="105" t="inlineStr">
        <is>
          <t>Consommation de produits alimentaires par les GMS (en volume de matière première)</t>
        </is>
      </c>
      <c r="J18" s="21" t="inlineStr">
        <is>
          <t>Même consommation de produits alimentaires en GMS qu'en 2023</t>
        </is>
      </c>
      <c r="K18" s="21" t="inlineStr">
        <is>
          <t>OléoProtéines - Terres Univia</t>
        </is>
      </c>
      <c r="L18" s="105" t="inlineStr">
        <is>
          <t>Consommation - OléoProtéines</t>
        </is>
      </c>
      <c r="M18" s="21">
        <f>Etiquettes!$H$11</f>
        <v/>
      </c>
      <c r="N18" s="21">
        <f>_xlfn.CONCAT(I18,IF(ISBLANK(C18),"",_xlfn.CONCAT(" = ",MROUND(C18,1)," ",E18))," (",K18,")")</f>
        <v/>
      </c>
    </row>
    <row r="19">
      <c r="A19">
        <f>Produits!$B$19</f>
        <v/>
      </c>
      <c r="B19">
        <f>Secteurs!$B$20</f>
        <v/>
      </c>
      <c r="C19" s="1097">
        <f>'Prétraitement consommation'!D3</f>
        <v/>
      </c>
      <c r="D19" s="1097" t="n"/>
      <c r="E19">
        <f>Etiquettes!$C$3</f>
        <v/>
      </c>
      <c r="F19" s="21">
        <f>Etiquettes!$L$6</f>
        <v/>
      </c>
      <c r="G19" s="920" t="inlineStr">
        <is>
          <t>2015-16:2019-20</t>
        </is>
      </c>
      <c r="H19">
        <f>Etiquettes!$C$4</f>
        <v/>
      </c>
      <c r="I19" s="105" t="inlineStr">
        <is>
          <t>Consommation de produits alimentaires par les circuits spécialisés (en volume de matière première)</t>
        </is>
      </c>
      <c r="J19" s="21" t="inlineStr">
        <is>
          <t>Même consommation de produits alimentaires en circuits spécialisés qu'en 2023</t>
        </is>
      </c>
      <c r="K19" s="21" t="inlineStr">
        <is>
          <t>OléoProtéines - Terres Univia</t>
        </is>
      </c>
      <c r="L19" s="105" t="inlineStr">
        <is>
          <t>Consommation - OléoProtéines</t>
        </is>
      </c>
      <c r="M19" s="21">
        <f>Etiquettes!$H$11</f>
        <v/>
      </c>
      <c r="N19" s="21">
        <f>_xlfn.CONCAT(I19,IF(ISBLANK(C19),"",_xlfn.CONCAT(" = ",MROUND(C19,1)," ",E19))," (",K19,")")</f>
        <v/>
      </c>
    </row>
    <row r="20">
      <c r="A20">
        <f>Produits!$B$19</f>
        <v/>
      </c>
      <c r="B20">
        <f>Secteurs!$B$23</f>
        <v/>
      </c>
      <c r="C20" s="1097">
        <f>'Prétraitement consommation'!E3</f>
        <v/>
      </c>
      <c r="D20" s="1097" t="n"/>
      <c r="E20">
        <f>Etiquettes!$C$3</f>
        <v/>
      </c>
      <c r="F20" s="21">
        <f>Etiquettes!$L$6</f>
        <v/>
      </c>
      <c r="G20" s="920" t="inlineStr">
        <is>
          <t>2015-16:2019-20</t>
        </is>
      </c>
      <c r="H20">
        <f>Etiquettes!$C$4</f>
        <v/>
      </c>
      <c r="I20" s="105" t="inlineStr">
        <is>
          <t>Consommation de produits alimentaires par la RHD (en volume de matière première)</t>
        </is>
      </c>
      <c r="J20" s="21" t="inlineStr">
        <is>
          <t>Même consommation de produits alimentaires en RHD qu'en 2023</t>
        </is>
      </c>
      <c r="K20" s="21" t="inlineStr">
        <is>
          <t>OléoProtéines - Terres Univia</t>
        </is>
      </c>
      <c r="L20" s="105" t="inlineStr">
        <is>
          <t>Consommation - OléoProtéines</t>
        </is>
      </c>
      <c r="M20" s="21">
        <f>Etiquettes!$H$11</f>
        <v/>
      </c>
      <c r="N20" s="21">
        <f>_xlfn.CONCAT(I20,IF(ISBLANK(C20),"",_xlfn.CONCAT(" = ",MROUND(C20,1)," ",E20))," (",K20,")")</f>
        <v/>
      </c>
    </row>
    <row r="21">
      <c r="A21">
        <f>Produits!$B$19</f>
        <v/>
      </c>
      <c r="B21">
        <f>Secteurs!$B$24</f>
        <v/>
      </c>
      <c r="C21" s="1097">
        <f>'Prétraitement consommation'!F3</f>
        <v/>
      </c>
      <c r="D21" s="1097" t="n"/>
      <c r="E21">
        <f>Etiquettes!$C$3</f>
        <v/>
      </c>
      <c r="F21" s="21">
        <f>Etiquettes!$L$6</f>
        <v/>
      </c>
      <c r="G21" s="920" t="inlineStr">
        <is>
          <t>2015-16:2019-20</t>
        </is>
      </c>
      <c r="H21">
        <f>Etiquettes!$C$4</f>
        <v/>
      </c>
      <c r="I21" s="105" t="inlineStr">
        <is>
          <t>Consommation de produits alimentaires par les autres IAA (en volume de matière première)</t>
        </is>
      </c>
      <c r="J21" s="21" t="inlineStr">
        <is>
          <t>Même consommation de produits alimentaires par les autres IAA qu'en 2023</t>
        </is>
      </c>
      <c r="K21" s="21" t="inlineStr">
        <is>
          <t>OléoProtéines - Terres Univia</t>
        </is>
      </c>
      <c r="L21" s="105" t="inlineStr">
        <is>
          <t>Consommation - OléoProtéines</t>
        </is>
      </c>
      <c r="M21" s="21">
        <f>Etiquettes!$H$11</f>
        <v/>
      </c>
      <c r="N21" s="21">
        <f>_xlfn.CONCAT(I21,IF(ISBLANK(C21),"",_xlfn.CONCAT(" = ",MROUND(C21,1)," ",E21))," (",K21,")")</f>
        <v/>
      </c>
    </row>
  </sheetData>
  <pageMargins left="0.75" right="0.75" top="1" bottom="1" header="0.5" footer="0.5"/>
</worksheet>
</file>

<file path=xl/worksheets/sheet55.xml><?xml version="1.0" encoding="utf-8"?>
<worksheet xmlns="http://schemas.openxmlformats.org/spreadsheetml/2006/main">
  <sheetPr>
    <tabColor rgb="FF92D050"/>
    <outlinePr summaryBelow="1" summaryRight="1"/>
    <pageSetUpPr/>
  </sheetPr>
  <dimension ref="A1:R25"/>
  <sheetViews>
    <sheetView workbookViewId="0">
      <pane xSplit="3" ySplit="1" topLeftCell="D2" activePane="bottomRight" state="frozen"/>
      <selection activeCell="B15" sqref="B15"/>
      <selection pane="topRight" activeCell="B15" sqref="B15"/>
      <selection pane="bottomLeft" activeCell="B15" sqref="B15"/>
      <selection pane="bottomRight" activeCell="L3" sqref="L3"/>
    </sheetView>
  </sheetViews>
  <sheetFormatPr baseColWidth="10" defaultColWidth="9.109375" defaultRowHeight="14.4"/>
  <cols>
    <col width="12.33203125" bestFit="1" customWidth="1" style="985" min="1" max="1"/>
    <col width="31.77734375" customWidth="1" style="1003" min="2" max="2"/>
    <col width="34.88671875" bestFit="1" customWidth="1" style="1003" min="3" max="3"/>
    <col width="10.44140625" bestFit="1" customWidth="1" style="1003" min="4" max="4"/>
    <col width="19.109375" bestFit="1" customWidth="1" style="1003" min="5" max="6"/>
    <col width="12.109375" customWidth="1" style="985" min="7" max="7"/>
    <col width="10.33203125" customWidth="1" style="985" min="8" max="8"/>
    <col width="12.109375" bestFit="1" customWidth="1" style="985" min="9" max="9"/>
    <col width="12.109375" customWidth="1" style="985" min="10" max="10"/>
    <col width="18.88671875" bestFit="1" customWidth="1" style="985" min="11" max="11"/>
    <col width="18.88671875" customWidth="1" style="985" min="12" max="12"/>
    <col width="20" customWidth="1" style="1003" min="13" max="15"/>
    <col width="18.6640625" customWidth="1" style="1003" min="16" max="16"/>
    <col width="11.6640625" bestFit="1" customWidth="1" style="1003" min="17" max="17"/>
    <col width="13.109375" customWidth="1" style="1003" min="18" max="18"/>
  </cols>
  <sheetData>
    <row r="1" ht="63.6" customHeight="1" s="1003" thickBot="1">
      <c r="A1" s="16" t="inlineStr">
        <is>
          <t>Identifiant</t>
        </is>
      </c>
      <c r="B1" s="17" t="inlineStr">
        <is>
          <t>Origine</t>
        </is>
      </c>
      <c r="C1" s="17" t="inlineStr">
        <is>
          <t>Destination</t>
        </is>
      </c>
      <c r="D1" s="17" t="inlineStr">
        <is>
          <t>Equation d'égalité (eq = 0)</t>
        </is>
      </c>
      <c r="E1" s="17" t="inlineStr">
        <is>
          <t>Equation d'inégalité borne haute (eq &lt;= 0)</t>
        </is>
      </c>
      <c r="F1" s="17" t="inlineStr">
        <is>
          <t>Equation d'inégalité borne basse (eq &gt;= 0)</t>
        </is>
      </c>
      <c r="G1" s="18">
        <f>Etiquettes!$A$3</f>
        <v/>
      </c>
      <c r="H1" s="18">
        <f>Etiquettes!$A$6</f>
        <v/>
      </c>
      <c r="I1" s="18">
        <f>Etiquettes!$A$5</f>
        <v/>
      </c>
      <c r="J1" s="18">
        <f>Etiquettes!$A$4</f>
        <v/>
      </c>
      <c r="K1" s="18">
        <f>Etiquettes!$A$12</f>
        <v/>
      </c>
      <c r="L1" s="18">
        <f>Etiquettes!$A$10</f>
        <v/>
      </c>
      <c r="M1" s="18" t="inlineStr">
        <is>
          <t>Source</t>
        </is>
      </c>
      <c r="N1" s="18">
        <f>Etiquettes!$A$13</f>
        <v/>
      </c>
      <c r="O1" s="18">
        <f>Etiquettes!$A$11</f>
        <v/>
      </c>
      <c r="P1" s="18">
        <f>Etiquettes!$A$8</f>
        <v/>
      </c>
      <c r="Q1" s="17" t="inlineStr">
        <is>
          <t>Remarque</t>
        </is>
      </c>
      <c r="R1" s="19" t="inlineStr">
        <is>
          <t>Zone filière</t>
        </is>
      </c>
    </row>
    <row r="2">
      <c r="A2" s="985">
        <f>'Contraintes     '!A16+1</f>
        <v/>
      </c>
      <c r="B2">
        <f>Secteurs!$B$11</f>
        <v/>
      </c>
      <c r="C2">
        <f>Produits!$B$19</f>
        <v/>
      </c>
      <c r="D2" s="894">
        <f>'Prétraitement consommation'!C15</f>
        <v/>
      </c>
      <c r="G2">
        <f>Etiquettes!$C$3</f>
        <v/>
      </c>
      <c r="H2" s="21">
        <f>Etiquettes!$O$6</f>
        <v/>
      </c>
      <c r="I2" s="920" t="inlineStr">
        <is>
          <t>2015-16:2019-20</t>
        </is>
      </c>
      <c r="J2">
        <f>Etiquettes!$C$4</f>
        <v/>
      </c>
      <c r="P2" s="985" t="n"/>
    </row>
    <row r="3">
      <c r="A3" s="985">
        <f>'Contraintes     '!A17+1</f>
        <v/>
      </c>
      <c r="B3">
        <f>Produits!$B$19</f>
        <v/>
      </c>
      <c r="C3">
        <f>Secteurs!$B$22</f>
        <v/>
      </c>
      <c r="D3" t="n">
        <v>-1</v>
      </c>
      <c r="G3">
        <f>Etiquettes!$C$3</f>
        <v/>
      </c>
      <c r="H3" s="21">
        <f>Etiquettes!$O$6</f>
        <v/>
      </c>
      <c r="I3" s="920" t="inlineStr">
        <is>
          <t>2015-16:2019-20</t>
        </is>
      </c>
      <c r="J3">
        <f>Etiquettes!$C$4</f>
        <v/>
      </c>
      <c r="K3" s="105" t="inlineStr">
        <is>
          <t>Part de consommation de produits alimentaires par les GMS (en volume de matière première)</t>
        </is>
      </c>
      <c r="L3" s="31" t="inlineStr">
        <is>
          <t>Même répartition des circuits de distribution des produits alimentaires qu'en 2023</t>
        </is>
      </c>
      <c r="M3" s="21" t="inlineStr">
        <is>
          <t>OléoProtéines - Terres Univia</t>
        </is>
      </c>
      <c r="N3" s="105" t="inlineStr">
        <is>
          <t>Consommation - OléoProtéines</t>
        </is>
      </c>
      <c r="O3">
        <f>Etiquettes!$J$11</f>
        <v/>
      </c>
      <c r="P3">
        <f>_xlfn.CONCAT(K3," = ",MROUND(D2*100,0.01)," % (",M3,")")</f>
        <v/>
      </c>
    </row>
    <row r="4">
      <c r="A4" s="985">
        <f>A2+1</f>
        <v/>
      </c>
      <c r="B4">
        <f>Secteurs!$B$11</f>
        <v/>
      </c>
      <c r="C4">
        <f>Produits!$B$19</f>
        <v/>
      </c>
      <c r="D4" s="894">
        <f>'Prétraitement consommation'!D15</f>
        <v/>
      </c>
      <c r="G4">
        <f>Etiquettes!$C$3</f>
        <v/>
      </c>
      <c r="H4" s="21">
        <f>Etiquettes!$O$6</f>
        <v/>
      </c>
      <c r="I4" s="920" t="inlineStr">
        <is>
          <t>2015-16:2019-20</t>
        </is>
      </c>
      <c r="J4">
        <f>Etiquettes!$C$4</f>
        <v/>
      </c>
      <c r="P4" s="985" t="n"/>
    </row>
    <row r="5">
      <c r="A5" s="985">
        <f>A3+1</f>
        <v/>
      </c>
      <c r="B5">
        <f>Produits!$B$19</f>
        <v/>
      </c>
      <c r="C5">
        <f>Secteurs!$B$20</f>
        <v/>
      </c>
      <c r="D5" t="n">
        <v>-1</v>
      </c>
      <c r="G5">
        <f>Etiquettes!$C$3</f>
        <v/>
      </c>
      <c r="H5" s="21">
        <f>Etiquettes!$O$6</f>
        <v/>
      </c>
      <c r="I5" s="920" t="inlineStr">
        <is>
          <t>2015-16:2019-20</t>
        </is>
      </c>
      <c r="J5">
        <f>Etiquettes!$C$4</f>
        <v/>
      </c>
      <c r="K5" s="105" t="inlineStr">
        <is>
          <t>Part de consommation de produits alimentaires par les circuits spécialisés (en volume de matière première)</t>
        </is>
      </c>
      <c r="L5" s="31" t="inlineStr">
        <is>
          <t>Même répartition des circuits de distribution des produits alimentaires qu'en 2023</t>
        </is>
      </c>
      <c r="M5" s="21" t="inlineStr">
        <is>
          <t>OléoProtéines - Terres Univia</t>
        </is>
      </c>
      <c r="N5" s="105" t="inlineStr">
        <is>
          <t>Consommation - OléoProtéines</t>
        </is>
      </c>
      <c r="O5">
        <f>Etiquettes!$J$11</f>
        <v/>
      </c>
      <c r="P5">
        <f>_xlfn.CONCAT(K5," = ",MROUND(D4*100,0.01)," % (",M5,")")</f>
        <v/>
      </c>
    </row>
    <row r="6">
      <c r="A6" s="985">
        <f>A4+1</f>
        <v/>
      </c>
      <c r="B6">
        <f>Secteurs!$B$11</f>
        <v/>
      </c>
      <c r="C6">
        <f>Produits!$B$19</f>
        <v/>
      </c>
      <c r="D6" s="894">
        <f>'Prétraitement consommation'!E15</f>
        <v/>
      </c>
      <c r="G6">
        <f>Etiquettes!$C$3</f>
        <v/>
      </c>
      <c r="H6" s="21">
        <f>Etiquettes!$O$6</f>
        <v/>
      </c>
      <c r="I6" s="920" t="inlineStr">
        <is>
          <t>2015-16:2019-20</t>
        </is>
      </c>
      <c r="J6">
        <f>Etiquettes!$C$4</f>
        <v/>
      </c>
      <c r="P6" s="985" t="n"/>
    </row>
    <row r="7">
      <c r="A7" s="985">
        <f>A5+1</f>
        <v/>
      </c>
      <c r="B7">
        <f>Produits!$B$19</f>
        <v/>
      </c>
      <c r="C7">
        <f>Secteurs!$B$23</f>
        <v/>
      </c>
      <c r="D7" t="n">
        <v>-1</v>
      </c>
      <c r="G7">
        <f>Etiquettes!$C$3</f>
        <v/>
      </c>
      <c r="H7" s="21">
        <f>Etiquettes!$O$6</f>
        <v/>
      </c>
      <c r="I7" s="920" t="inlineStr">
        <is>
          <t>2015-16:2019-20</t>
        </is>
      </c>
      <c r="J7">
        <f>Etiquettes!$C$4</f>
        <v/>
      </c>
      <c r="K7" s="105" t="inlineStr">
        <is>
          <t>Part de consommation de produits alimentaires par la RHD (en volume de matière première)</t>
        </is>
      </c>
      <c r="L7" s="31" t="inlineStr">
        <is>
          <t>Même répartition des circuits de distribution des produits alimentaires qu'en 2023</t>
        </is>
      </c>
      <c r="M7" s="21" t="inlineStr">
        <is>
          <t>OléoProtéines - Terres Univia</t>
        </is>
      </c>
      <c r="N7" s="105" t="inlineStr">
        <is>
          <t>Consommation - OléoProtéines</t>
        </is>
      </c>
      <c r="O7">
        <f>Etiquettes!$J$11</f>
        <v/>
      </c>
      <c r="P7">
        <f>_xlfn.CONCAT(K7," = ",MROUND(D6*100,0.01)," % (",M7,")")</f>
        <v/>
      </c>
    </row>
    <row r="8">
      <c r="A8" s="985">
        <f>A6+1</f>
        <v/>
      </c>
      <c r="B8">
        <f>Secteurs!$B$11</f>
        <v/>
      </c>
      <c r="C8">
        <f>Produits!$B$19</f>
        <v/>
      </c>
      <c r="D8" s="894">
        <f>'Prétraitement consommation'!F15</f>
        <v/>
      </c>
      <c r="G8">
        <f>Etiquettes!$C$3</f>
        <v/>
      </c>
      <c r="H8" s="21">
        <f>Etiquettes!$O$6</f>
        <v/>
      </c>
      <c r="I8" s="920" t="inlineStr">
        <is>
          <t>2015-16:2019-20</t>
        </is>
      </c>
      <c r="J8">
        <f>Etiquettes!$C$4</f>
        <v/>
      </c>
      <c r="P8" s="985" t="n"/>
    </row>
    <row r="9">
      <c r="A9" s="985">
        <f>A7+1</f>
        <v/>
      </c>
      <c r="B9">
        <f>Produits!$B$19</f>
        <v/>
      </c>
      <c r="C9">
        <f>Secteurs!$B$24</f>
        <v/>
      </c>
      <c r="D9" t="n">
        <v>-1</v>
      </c>
      <c r="G9">
        <f>Etiquettes!$C$3</f>
        <v/>
      </c>
      <c r="H9" s="21">
        <f>Etiquettes!$O$6</f>
        <v/>
      </c>
      <c r="I9" s="920" t="inlineStr">
        <is>
          <t>2015-16:2019-20</t>
        </is>
      </c>
      <c r="J9">
        <f>Etiquettes!$C$4</f>
        <v/>
      </c>
      <c r="K9" s="105" t="inlineStr">
        <is>
          <t>Part de consommation de produits alimentaires par les autres IAA (en volume de matière première)</t>
        </is>
      </c>
      <c r="L9" s="31" t="inlineStr">
        <is>
          <t>Même répartition des circuits de distribution des produits alimentaires qu'en 2023</t>
        </is>
      </c>
      <c r="M9" s="21" t="inlineStr">
        <is>
          <t>OléoProtéines - Terres Univia</t>
        </is>
      </c>
      <c r="N9" s="105" t="inlineStr">
        <is>
          <t>Consommation - OléoProtéines</t>
        </is>
      </c>
      <c r="O9">
        <f>Etiquettes!$J$11</f>
        <v/>
      </c>
      <c r="P9">
        <f>_xlfn.CONCAT(K9," = ",MROUND(D8*100,0.01)," % (",M9,")")</f>
        <v/>
      </c>
    </row>
    <row r="10">
      <c r="A10" s="985">
        <f>A8+1</f>
        <v/>
      </c>
      <c r="B10">
        <f>Secteurs!$B$11</f>
        <v/>
      </c>
      <c r="C10">
        <f>Produits!$B$19</f>
        <v/>
      </c>
      <c r="D10" s="894">
        <f>'Prétraitement consommation'!C16</f>
        <v/>
      </c>
      <c r="G10">
        <f>Etiquettes!$C$3</f>
        <v/>
      </c>
      <c r="H10" s="21">
        <f>Etiquettes!$P$6</f>
        <v/>
      </c>
      <c r="I10" s="920" t="inlineStr">
        <is>
          <t>2015-16:2019-20</t>
        </is>
      </c>
      <c r="J10">
        <f>Etiquettes!$C$4</f>
        <v/>
      </c>
      <c r="P10" s="985" t="n"/>
    </row>
    <row r="11">
      <c r="A11" s="985">
        <f>A9+1</f>
        <v/>
      </c>
      <c r="B11">
        <f>Produits!$B$19</f>
        <v/>
      </c>
      <c r="C11">
        <f>Secteurs!$B$22</f>
        <v/>
      </c>
      <c r="D11" t="n">
        <v>-1</v>
      </c>
      <c r="G11">
        <f>Etiquettes!$C$3</f>
        <v/>
      </c>
      <c r="H11" s="21">
        <f>Etiquettes!$P$6</f>
        <v/>
      </c>
      <c r="I11" s="920" t="inlineStr">
        <is>
          <t>2015-16:2019-20</t>
        </is>
      </c>
      <c r="J11">
        <f>Etiquettes!$C$4</f>
        <v/>
      </c>
      <c r="K11" s="105" t="inlineStr">
        <is>
          <t>Part de consommation de produits alimentaires par les GMS (en volume de matière première)</t>
        </is>
      </c>
      <c r="L11" s="31" t="inlineStr">
        <is>
          <t>Même répartition des circuits de distribution des produits alimentaires qu'en 2023</t>
        </is>
      </c>
      <c r="M11" s="21" t="inlineStr">
        <is>
          <t>OléoProtéines - Terres Univia</t>
        </is>
      </c>
      <c r="N11" s="105" t="inlineStr">
        <is>
          <t>Consommation - OléoProtéines</t>
        </is>
      </c>
      <c r="O11">
        <f>Etiquettes!$J$11</f>
        <v/>
      </c>
      <c r="P11">
        <f>_xlfn.CONCAT(K11," = ",MROUND(D10*100,0.01)," % (",M11,")")</f>
        <v/>
      </c>
    </row>
    <row r="12">
      <c r="A12" s="985">
        <f>A10+1</f>
        <v/>
      </c>
      <c r="B12">
        <f>Secteurs!$B$11</f>
        <v/>
      </c>
      <c r="C12">
        <f>Produits!$B$19</f>
        <v/>
      </c>
      <c r="D12" s="894">
        <f>'Prétraitement consommation'!D16</f>
        <v/>
      </c>
      <c r="G12">
        <f>Etiquettes!$C$3</f>
        <v/>
      </c>
      <c r="H12" s="21">
        <f>Etiquettes!$P$6</f>
        <v/>
      </c>
      <c r="I12" s="920" t="inlineStr">
        <is>
          <t>2015-16:2019-20</t>
        </is>
      </c>
      <c r="J12">
        <f>Etiquettes!$C$4</f>
        <v/>
      </c>
      <c r="P12" s="985" t="n"/>
    </row>
    <row r="13">
      <c r="A13" s="985">
        <f>A11+1</f>
        <v/>
      </c>
      <c r="B13">
        <f>Produits!$B$19</f>
        <v/>
      </c>
      <c r="C13">
        <f>Secteurs!$B$20</f>
        <v/>
      </c>
      <c r="D13" t="n">
        <v>-1</v>
      </c>
      <c r="G13">
        <f>Etiquettes!$C$3</f>
        <v/>
      </c>
      <c r="H13" s="21">
        <f>Etiquettes!$P$6</f>
        <v/>
      </c>
      <c r="I13" s="920" t="inlineStr">
        <is>
          <t>2015-16:2019-20</t>
        </is>
      </c>
      <c r="J13">
        <f>Etiquettes!$C$4</f>
        <v/>
      </c>
      <c r="K13" s="105" t="inlineStr">
        <is>
          <t>Part de consommation de produits alimentaires par les circuits spécialisés (en volume de matière première)</t>
        </is>
      </c>
      <c r="L13" s="31" t="inlineStr">
        <is>
          <t>Même répartition des circuits de distribution des produits alimentaires qu'en 2023</t>
        </is>
      </c>
      <c r="M13" s="21" t="inlineStr">
        <is>
          <t>OléoProtéines - Terres Univia</t>
        </is>
      </c>
      <c r="N13" s="105" t="inlineStr">
        <is>
          <t>Consommation - OléoProtéines</t>
        </is>
      </c>
      <c r="O13">
        <f>Etiquettes!$J$11</f>
        <v/>
      </c>
      <c r="P13">
        <f>_xlfn.CONCAT(K13," = ",MROUND(D12*100,0.01)," % (",M13,")")</f>
        <v/>
      </c>
    </row>
    <row r="14">
      <c r="A14" s="985">
        <f>A12+1</f>
        <v/>
      </c>
      <c r="B14">
        <f>Secteurs!$B$11</f>
        <v/>
      </c>
      <c r="C14">
        <f>Produits!$B$19</f>
        <v/>
      </c>
      <c r="D14" s="894">
        <f>'Prétraitement consommation'!E16</f>
        <v/>
      </c>
      <c r="G14">
        <f>Etiquettes!$C$3</f>
        <v/>
      </c>
      <c r="H14" s="21">
        <f>Etiquettes!$P$6</f>
        <v/>
      </c>
      <c r="I14" s="920" t="inlineStr">
        <is>
          <t>2015-16:2019-20</t>
        </is>
      </c>
      <c r="J14">
        <f>Etiquettes!$C$4</f>
        <v/>
      </c>
      <c r="P14" s="985" t="n"/>
    </row>
    <row r="15">
      <c r="A15" s="985">
        <f>A13+1</f>
        <v/>
      </c>
      <c r="B15">
        <f>Produits!$B$19</f>
        <v/>
      </c>
      <c r="C15">
        <f>Secteurs!$B$23</f>
        <v/>
      </c>
      <c r="D15" t="n">
        <v>-1</v>
      </c>
      <c r="G15">
        <f>Etiquettes!$C$3</f>
        <v/>
      </c>
      <c r="H15" s="21">
        <f>Etiquettes!$P$6</f>
        <v/>
      </c>
      <c r="I15" s="920" t="inlineStr">
        <is>
          <t>2015-16:2019-20</t>
        </is>
      </c>
      <c r="J15">
        <f>Etiquettes!$C$4</f>
        <v/>
      </c>
      <c r="K15" s="105" t="inlineStr">
        <is>
          <t>Part de consommation de produits alimentaires par la RHD (en volume de matière première)</t>
        </is>
      </c>
      <c r="L15" s="31" t="inlineStr">
        <is>
          <t>Même répartition des circuits de distribution des produits alimentaires qu'en 2023</t>
        </is>
      </c>
      <c r="M15" s="21" t="inlineStr">
        <is>
          <t>OléoProtéines - Terres Univia</t>
        </is>
      </c>
      <c r="N15" s="105" t="inlineStr">
        <is>
          <t>Consommation - OléoProtéines</t>
        </is>
      </c>
      <c r="O15">
        <f>Etiquettes!$J$11</f>
        <v/>
      </c>
      <c r="P15">
        <f>_xlfn.CONCAT(K15," = ",MROUND(D14*100,0.01)," % (",M15,")")</f>
        <v/>
      </c>
    </row>
    <row r="16">
      <c r="A16" s="985">
        <f>A14+1</f>
        <v/>
      </c>
      <c r="B16">
        <f>Secteurs!$B$11</f>
        <v/>
      </c>
      <c r="C16">
        <f>Produits!$B$19</f>
        <v/>
      </c>
      <c r="D16" s="894">
        <f>'Prétraitement consommation'!F16</f>
        <v/>
      </c>
      <c r="G16">
        <f>Etiquettes!$C$3</f>
        <v/>
      </c>
      <c r="H16" s="21">
        <f>Etiquettes!$P$6</f>
        <v/>
      </c>
      <c r="I16" s="920" t="inlineStr">
        <is>
          <t>2015-16:2019-20</t>
        </is>
      </c>
      <c r="J16">
        <f>Etiquettes!$C$4</f>
        <v/>
      </c>
      <c r="P16" s="985" t="n"/>
    </row>
    <row r="17">
      <c r="A17" s="985">
        <f>A15+1</f>
        <v/>
      </c>
      <c r="B17">
        <f>Produits!$B$19</f>
        <v/>
      </c>
      <c r="C17">
        <f>Secteurs!$B$24</f>
        <v/>
      </c>
      <c r="D17" t="n">
        <v>-1</v>
      </c>
      <c r="G17">
        <f>Etiquettes!$C$3</f>
        <v/>
      </c>
      <c r="H17" s="21">
        <f>Etiquettes!$P$6</f>
        <v/>
      </c>
      <c r="I17" s="920" t="inlineStr">
        <is>
          <t>2015-16:2019-20</t>
        </is>
      </c>
      <c r="J17">
        <f>Etiquettes!$C$4</f>
        <v/>
      </c>
      <c r="K17" s="105" t="inlineStr">
        <is>
          <t>Part de consommation de produits alimentaires par les autres IAA (en volume de matière première)</t>
        </is>
      </c>
      <c r="L17" s="31" t="inlineStr">
        <is>
          <t>Même répartition des circuits de distribution des produits alimentaires qu'en 2023</t>
        </is>
      </c>
      <c r="M17" s="21" t="inlineStr">
        <is>
          <t>OléoProtéines - Terres Univia</t>
        </is>
      </c>
      <c r="N17" s="105" t="inlineStr">
        <is>
          <t>Consommation - OléoProtéines</t>
        </is>
      </c>
      <c r="O17">
        <f>Etiquettes!$J$11</f>
        <v/>
      </c>
      <c r="P17">
        <f>_xlfn.CONCAT(K17," = ",MROUND(D16*100,0.01)," % (",M17,")")</f>
        <v/>
      </c>
    </row>
    <row r="18">
      <c r="A18" s="985">
        <f>A16+1</f>
        <v/>
      </c>
      <c r="B18">
        <f>Secteurs!$B$11</f>
        <v/>
      </c>
      <c r="C18">
        <f>Produits!$B$19</f>
        <v/>
      </c>
      <c r="D18" s="894">
        <f>'Prétraitement consommation'!C17</f>
        <v/>
      </c>
      <c r="G18">
        <f>Etiquettes!$C$3</f>
        <v/>
      </c>
      <c r="H18" s="21">
        <f>Etiquettes!$Q$6</f>
        <v/>
      </c>
      <c r="I18" s="920" t="inlineStr">
        <is>
          <t>2015-16:2019-20</t>
        </is>
      </c>
      <c r="J18">
        <f>Etiquettes!$C$4</f>
        <v/>
      </c>
      <c r="P18" s="985" t="n"/>
    </row>
    <row r="19">
      <c r="A19" s="985">
        <f>A17+1</f>
        <v/>
      </c>
      <c r="B19">
        <f>Produits!$B$19</f>
        <v/>
      </c>
      <c r="C19">
        <f>Secteurs!$B$22</f>
        <v/>
      </c>
      <c r="D19" t="n">
        <v>-1</v>
      </c>
      <c r="G19">
        <f>Etiquettes!$C$3</f>
        <v/>
      </c>
      <c r="H19" s="21">
        <f>Etiquettes!$Q$6</f>
        <v/>
      </c>
      <c r="I19" s="920" t="inlineStr">
        <is>
          <t>2015-16:2019-20</t>
        </is>
      </c>
      <c r="J19">
        <f>Etiquettes!$C$4</f>
        <v/>
      </c>
      <c r="K19" s="105" t="inlineStr">
        <is>
          <t>Part de consommation de produits alimentaires par les GMS (en volume de matière première)</t>
        </is>
      </c>
      <c r="L19" s="31" t="inlineStr">
        <is>
          <t>Même répartition des circuits de distribution des produits alimentaires qu'en 2023</t>
        </is>
      </c>
      <c r="M19" s="21" t="inlineStr">
        <is>
          <t>OléoProtéines - Terres Univia</t>
        </is>
      </c>
      <c r="N19" s="105" t="inlineStr">
        <is>
          <t>Consommation - OléoProtéines</t>
        </is>
      </c>
      <c r="O19">
        <f>Etiquettes!$J$11</f>
        <v/>
      </c>
      <c r="P19">
        <f>_xlfn.CONCAT(K19," = ",MROUND(D18*100,0.01)," % (",M19,")")</f>
        <v/>
      </c>
    </row>
    <row r="20">
      <c r="A20" s="985">
        <f>A18+1</f>
        <v/>
      </c>
      <c r="B20">
        <f>Secteurs!$B$11</f>
        <v/>
      </c>
      <c r="C20">
        <f>Produits!$B$19</f>
        <v/>
      </c>
      <c r="D20" s="894">
        <f>'Prétraitement consommation'!D17</f>
        <v/>
      </c>
      <c r="G20">
        <f>Etiquettes!$C$3</f>
        <v/>
      </c>
      <c r="H20" s="21">
        <f>Etiquettes!$Q$6</f>
        <v/>
      </c>
      <c r="I20" s="920" t="inlineStr">
        <is>
          <t>2015-16:2019-20</t>
        </is>
      </c>
      <c r="J20">
        <f>Etiquettes!$C$4</f>
        <v/>
      </c>
      <c r="P20" s="985" t="n"/>
    </row>
    <row r="21">
      <c r="A21" s="985">
        <f>A19+1</f>
        <v/>
      </c>
      <c r="B21">
        <f>Produits!$B$19</f>
        <v/>
      </c>
      <c r="C21">
        <f>Secteurs!$B$20</f>
        <v/>
      </c>
      <c r="D21" t="n">
        <v>-1</v>
      </c>
      <c r="G21">
        <f>Etiquettes!$C$3</f>
        <v/>
      </c>
      <c r="H21" s="21">
        <f>Etiquettes!$Q$6</f>
        <v/>
      </c>
      <c r="I21" s="920" t="inlineStr">
        <is>
          <t>2015-16:2019-20</t>
        </is>
      </c>
      <c r="J21">
        <f>Etiquettes!$C$4</f>
        <v/>
      </c>
      <c r="K21" s="105" t="inlineStr">
        <is>
          <t>Part de consommation de produits alimentaires par les circuits spécialisés (en volume de matière première)</t>
        </is>
      </c>
      <c r="L21" s="31" t="inlineStr">
        <is>
          <t>Même répartition des circuits de distribution des produits alimentaires qu'en 2023</t>
        </is>
      </c>
      <c r="M21" s="21" t="inlineStr">
        <is>
          <t>OléoProtéines - Terres Univia</t>
        </is>
      </c>
      <c r="N21" s="105" t="inlineStr">
        <is>
          <t>Consommation - OléoProtéines</t>
        </is>
      </c>
      <c r="O21">
        <f>Etiquettes!$J$11</f>
        <v/>
      </c>
      <c r="P21">
        <f>_xlfn.CONCAT(K21," = ",MROUND(D20*100,0.01)," % (",M21,")")</f>
        <v/>
      </c>
    </row>
    <row r="22">
      <c r="A22" s="985">
        <f>A20+1</f>
        <v/>
      </c>
      <c r="B22">
        <f>Secteurs!$B$11</f>
        <v/>
      </c>
      <c r="C22">
        <f>Produits!$B$19</f>
        <v/>
      </c>
      <c r="D22" s="894">
        <f>'Prétraitement consommation'!E17</f>
        <v/>
      </c>
      <c r="G22">
        <f>Etiquettes!$C$3</f>
        <v/>
      </c>
      <c r="H22" s="21">
        <f>Etiquettes!$Q$6</f>
        <v/>
      </c>
      <c r="I22" s="920" t="inlineStr">
        <is>
          <t>2015-16:2019-20</t>
        </is>
      </c>
      <c r="J22">
        <f>Etiquettes!$C$4</f>
        <v/>
      </c>
      <c r="P22" s="985" t="n"/>
    </row>
    <row r="23">
      <c r="A23" s="985">
        <f>A21+1</f>
        <v/>
      </c>
      <c r="B23">
        <f>Produits!$B$19</f>
        <v/>
      </c>
      <c r="C23">
        <f>Secteurs!$B$23</f>
        <v/>
      </c>
      <c r="D23" t="n">
        <v>-1</v>
      </c>
      <c r="G23">
        <f>Etiquettes!$C$3</f>
        <v/>
      </c>
      <c r="H23" s="21">
        <f>Etiquettes!$Q$6</f>
        <v/>
      </c>
      <c r="I23" s="920" t="inlineStr">
        <is>
          <t>2015-16:2019-20</t>
        </is>
      </c>
      <c r="J23">
        <f>Etiquettes!$C$4</f>
        <v/>
      </c>
      <c r="K23" s="105" t="inlineStr">
        <is>
          <t>Part de consommation de produits alimentaires par la RHD (en volume de matière première)</t>
        </is>
      </c>
      <c r="L23" s="31" t="inlineStr">
        <is>
          <t>Même répartition des circuits de distribution des produits alimentaires qu'en 2023</t>
        </is>
      </c>
      <c r="M23" s="21" t="inlineStr">
        <is>
          <t>OléoProtéines - Terres Univia</t>
        </is>
      </c>
      <c r="N23" s="105" t="inlineStr">
        <is>
          <t>Consommation - OléoProtéines</t>
        </is>
      </c>
      <c r="O23">
        <f>Etiquettes!$J$11</f>
        <v/>
      </c>
      <c r="P23">
        <f>_xlfn.CONCAT(K23," = ",MROUND(D22*100,0.01)," % (",M23,")")</f>
        <v/>
      </c>
    </row>
    <row r="24">
      <c r="A24" s="985">
        <f>A22+1</f>
        <v/>
      </c>
      <c r="B24">
        <f>Secteurs!$B$11</f>
        <v/>
      </c>
      <c r="C24">
        <f>Produits!$B$19</f>
        <v/>
      </c>
      <c r="D24" s="894">
        <f>'Prétraitement consommation'!F17</f>
        <v/>
      </c>
      <c r="G24">
        <f>Etiquettes!$C$3</f>
        <v/>
      </c>
      <c r="H24" s="21">
        <f>Etiquettes!$Q$6</f>
        <v/>
      </c>
      <c r="I24" s="920" t="inlineStr">
        <is>
          <t>2015-16:2019-20</t>
        </is>
      </c>
      <c r="J24">
        <f>Etiquettes!$C$4</f>
        <v/>
      </c>
      <c r="P24" s="985" t="n"/>
    </row>
    <row r="25">
      <c r="A25" s="985">
        <f>A23+1</f>
        <v/>
      </c>
      <c r="B25">
        <f>Produits!$B$19</f>
        <v/>
      </c>
      <c r="C25">
        <f>Secteurs!$B$24</f>
        <v/>
      </c>
      <c r="D25" t="n">
        <v>-1</v>
      </c>
      <c r="G25">
        <f>Etiquettes!$C$3</f>
        <v/>
      </c>
      <c r="H25" s="21">
        <f>Etiquettes!$Q$6</f>
        <v/>
      </c>
      <c r="I25" s="920" t="inlineStr">
        <is>
          <t>2015-16:2019-20</t>
        </is>
      </c>
      <c r="J25">
        <f>Etiquettes!$C$4</f>
        <v/>
      </c>
      <c r="K25" s="105" t="inlineStr">
        <is>
          <t>Part de consommation de produits alimentaires par les autres IAA (en volume de matière première)</t>
        </is>
      </c>
      <c r="L25" s="31" t="inlineStr">
        <is>
          <t>Même répartition des circuits de distribution des produits alimentaires qu'en 2023</t>
        </is>
      </c>
      <c r="M25" s="21" t="inlineStr">
        <is>
          <t>OléoProtéines - Terres Univia</t>
        </is>
      </c>
      <c r="N25" s="105" t="inlineStr">
        <is>
          <t>Consommation - OléoProtéines</t>
        </is>
      </c>
      <c r="O25">
        <f>Etiquettes!$J$11</f>
        <v/>
      </c>
      <c r="P25">
        <f>_xlfn.CONCAT(K25," = ",MROUND(D24*100,0.01)," % (",M25,")")</f>
        <v/>
      </c>
    </row>
  </sheetData>
  <pageMargins left="0.75" right="0.75" top="1" bottom="1" header="0.5" footer="0.5"/>
</worksheet>
</file>

<file path=xl/worksheets/sheet56.xml><?xml version="1.0" encoding="utf-8"?>
<worksheet xmlns="http://schemas.openxmlformats.org/spreadsheetml/2006/main">
  <sheetPr>
    <tabColor theme="1"/>
    <outlinePr summaryBelow="1" summaryRight="1"/>
    <pageSetUpPr/>
  </sheetPr>
  <dimension ref="A1:N52"/>
  <sheetViews>
    <sheetView workbookViewId="0">
      <pane xSplit="2" ySplit="1" topLeftCell="C2" activePane="bottomRight" state="frozen"/>
      <selection activeCell="F19" sqref="F19"/>
      <selection pane="topRight" activeCell="F19" sqref="F19"/>
      <selection pane="bottomLeft" activeCell="F19" sqref="F19"/>
      <selection pane="bottomRight" activeCell="A7" sqref="A7"/>
    </sheetView>
  </sheetViews>
  <sheetFormatPr baseColWidth="10" defaultColWidth="9.109375" defaultRowHeight="14.4"/>
  <cols>
    <col width="38.33203125" bestFit="1" customWidth="1" style="1003" min="1" max="2"/>
    <col width="14.33203125" customWidth="1" style="1003" min="3" max="3"/>
    <col width="13.109375" customWidth="1" style="1003" min="4" max="4"/>
    <col width="19.109375" bestFit="1" customWidth="1" style="1003" min="5" max="5"/>
    <col width="9.5546875" customWidth="1" style="1003" min="6" max="8"/>
    <col width="14.44140625" customWidth="1" style="21" min="9" max="13"/>
    <col width="9.5546875" bestFit="1" customWidth="1" style="1003" min="14" max="14"/>
  </cols>
  <sheetData>
    <row r="1" ht="15" customHeight="1" s="1003" thickBot="1">
      <c r="A1" s="16" t="inlineStr">
        <is>
          <t>Origine</t>
        </is>
      </c>
      <c r="B1" s="17" t="inlineStr">
        <is>
          <t>Destination</t>
        </is>
      </c>
      <c r="C1" s="17" t="inlineStr">
        <is>
          <t>Valeur</t>
        </is>
      </c>
      <c r="D1" s="17" t="inlineStr">
        <is>
          <t>Incertitude</t>
        </is>
      </c>
      <c r="E1">
        <f t="array" ref="E1:N13">_xlfn._xlws.FILTER('Contraintes      '!G1:P190,ISTEXT('Contraintes      '!O1:O190))</f>
        <v/>
      </c>
      <c r="F1">
        <f/>
        <v/>
      </c>
      <c r="G1">
        <f/>
        <v/>
      </c>
      <c r="H1">
        <f/>
        <v/>
      </c>
      <c r="I1">
        <f/>
        <v/>
      </c>
      <c r="J1">
        <f/>
        <v/>
      </c>
      <c r="K1">
        <f/>
        <v/>
      </c>
      <c r="L1">
        <f/>
        <v/>
      </c>
      <c r="M1">
        <f/>
        <v/>
      </c>
      <c r="N1">
        <f/>
        <v/>
      </c>
    </row>
    <row r="2">
      <c r="A2">
        <f t="array" ref="A2:B13">_xlfn._xlws.FILTER('Contraintes      '!B2:C200,ISTEXT('Contraintes      '!O2:O200))</f>
        <v/>
      </c>
      <c r="B2" t="inlineStr">
        <is>
          <t>GMS</t>
        </is>
      </c>
      <c r="E2">
        <f/>
        <v/>
      </c>
      <c r="F2">
        <f/>
        <v/>
      </c>
      <c r="G2">
        <f/>
        <v/>
      </c>
      <c r="H2">
        <f/>
        <v/>
      </c>
      <c r="I2">
        <f/>
        <v/>
      </c>
      <c r="J2">
        <f/>
        <v/>
      </c>
      <c r="K2">
        <f/>
        <v/>
      </c>
      <c r="L2">
        <f/>
        <v/>
      </c>
      <c r="M2">
        <f/>
        <v/>
      </c>
      <c r="N2">
        <f/>
        <v/>
      </c>
    </row>
    <row r="3">
      <c r="A3" t="inlineStr">
        <is>
          <t>Produits alimentaires</t>
        </is>
      </c>
      <c r="B3" t="inlineStr">
        <is>
          <t>Circuits spécialisés</t>
        </is>
      </c>
      <c r="E3">
        <f/>
        <v/>
      </c>
      <c r="F3">
        <f/>
        <v/>
      </c>
      <c r="G3">
        <f/>
        <v/>
      </c>
      <c r="H3">
        <f/>
        <v/>
      </c>
      <c r="I3">
        <f/>
        <v/>
      </c>
      <c r="J3">
        <f/>
        <v/>
      </c>
      <c r="K3">
        <f/>
        <v/>
      </c>
      <c r="L3">
        <f/>
        <v/>
      </c>
      <c r="M3">
        <f/>
        <v/>
      </c>
      <c r="N3">
        <f/>
        <v/>
      </c>
    </row>
    <row r="4">
      <c r="A4" t="inlineStr">
        <is>
          <t>Produits alimentaires</t>
        </is>
      </c>
      <c r="B4" t="inlineStr">
        <is>
          <t>RHD</t>
        </is>
      </c>
      <c r="E4">
        <f/>
        <v/>
      </c>
      <c r="F4">
        <f/>
        <v/>
      </c>
      <c r="G4">
        <f/>
        <v/>
      </c>
      <c r="H4">
        <f/>
        <v/>
      </c>
      <c r="I4">
        <f/>
        <v/>
      </c>
      <c r="J4">
        <f/>
        <v/>
      </c>
      <c r="K4">
        <f/>
        <v/>
      </c>
      <c r="L4">
        <f/>
        <v/>
      </c>
      <c r="M4">
        <f/>
        <v/>
      </c>
      <c r="N4">
        <f/>
        <v/>
      </c>
    </row>
    <row r="5">
      <c r="A5" t="inlineStr">
        <is>
          <t>Produits alimentaires</t>
        </is>
      </c>
      <c r="B5" t="inlineStr">
        <is>
          <t>Autres IAA</t>
        </is>
      </c>
      <c r="E5">
        <f/>
        <v/>
      </c>
      <c r="F5">
        <f/>
        <v/>
      </c>
      <c r="G5">
        <f/>
        <v/>
      </c>
      <c r="H5">
        <f/>
        <v/>
      </c>
      <c r="I5">
        <f/>
        <v/>
      </c>
      <c r="J5">
        <f/>
        <v/>
      </c>
      <c r="K5">
        <f/>
        <v/>
      </c>
      <c r="L5">
        <f/>
        <v/>
      </c>
      <c r="M5">
        <f/>
        <v/>
      </c>
      <c r="N5">
        <f/>
        <v/>
      </c>
    </row>
    <row r="6">
      <c r="A6" t="inlineStr">
        <is>
          <t>Produits alimentaires</t>
        </is>
      </c>
      <c r="B6" t="inlineStr">
        <is>
          <t>GMS</t>
        </is>
      </c>
      <c r="E6">
        <f/>
        <v/>
      </c>
      <c r="F6">
        <f/>
        <v/>
      </c>
      <c r="G6">
        <f/>
        <v/>
      </c>
      <c r="H6">
        <f/>
        <v/>
      </c>
      <c r="I6">
        <f/>
        <v/>
      </c>
      <c r="J6">
        <f/>
        <v/>
      </c>
      <c r="K6">
        <f/>
        <v/>
      </c>
      <c r="L6">
        <f/>
        <v/>
      </c>
      <c r="M6">
        <f/>
        <v/>
      </c>
      <c r="N6">
        <f/>
        <v/>
      </c>
    </row>
    <row r="7">
      <c r="A7" t="inlineStr">
        <is>
          <t>Produits alimentaires</t>
        </is>
      </c>
      <c r="B7" t="inlineStr">
        <is>
          <t>Circuits spécialisés</t>
        </is>
      </c>
      <c r="E7">
        <f/>
        <v/>
      </c>
      <c r="F7">
        <f/>
        <v/>
      </c>
      <c r="G7">
        <f/>
        <v/>
      </c>
      <c r="H7">
        <f/>
        <v/>
      </c>
      <c r="I7">
        <f/>
        <v/>
      </c>
      <c r="J7">
        <f/>
        <v/>
      </c>
      <c r="K7">
        <f/>
        <v/>
      </c>
      <c r="L7">
        <f/>
        <v/>
      </c>
      <c r="M7">
        <f/>
        <v/>
      </c>
      <c r="N7">
        <f/>
        <v/>
      </c>
    </row>
    <row r="8">
      <c r="A8" t="inlineStr">
        <is>
          <t>Produits alimentaires</t>
        </is>
      </c>
      <c r="B8" t="inlineStr">
        <is>
          <t>RHD</t>
        </is>
      </c>
      <c r="E8">
        <f/>
        <v/>
      </c>
      <c r="F8">
        <f/>
        <v/>
      </c>
      <c r="G8">
        <f/>
        <v/>
      </c>
      <c r="H8">
        <f/>
        <v/>
      </c>
      <c r="I8">
        <f/>
        <v/>
      </c>
      <c r="J8">
        <f/>
        <v/>
      </c>
      <c r="K8">
        <f/>
        <v/>
      </c>
      <c r="L8">
        <f/>
        <v/>
      </c>
      <c r="M8">
        <f/>
        <v/>
      </c>
      <c r="N8">
        <f/>
        <v/>
      </c>
    </row>
    <row r="9">
      <c r="A9" t="inlineStr">
        <is>
          <t>Produits alimentaires</t>
        </is>
      </c>
      <c r="B9" t="inlineStr">
        <is>
          <t>Autres IAA</t>
        </is>
      </c>
      <c r="E9">
        <f/>
        <v/>
      </c>
      <c r="F9">
        <f/>
        <v/>
      </c>
      <c r="G9">
        <f/>
        <v/>
      </c>
      <c r="H9">
        <f/>
        <v/>
      </c>
      <c r="I9">
        <f/>
        <v/>
      </c>
      <c r="J9">
        <f/>
        <v/>
      </c>
      <c r="K9">
        <f/>
        <v/>
      </c>
      <c r="L9">
        <f/>
        <v/>
      </c>
      <c r="M9">
        <f/>
        <v/>
      </c>
      <c r="N9">
        <f/>
        <v/>
      </c>
    </row>
    <row r="10">
      <c r="A10" t="inlineStr">
        <is>
          <t>Produits alimentaires</t>
        </is>
      </c>
      <c r="B10" t="inlineStr">
        <is>
          <t>GMS</t>
        </is>
      </c>
      <c r="E10">
        <f/>
        <v/>
      </c>
      <c r="F10">
        <f/>
        <v/>
      </c>
      <c r="G10">
        <f/>
        <v/>
      </c>
      <c r="H10">
        <f/>
        <v/>
      </c>
      <c r="I10">
        <f/>
        <v/>
      </c>
      <c r="J10">
        <f/>
        <v/>
      </c>
      <c r="K10">
        <f/>
        <v/>
      </c>
      <c r="L10">
        <f/>
        <v/>
      </c>
      <c r="M10">
        <f/>
        <v/>
      </c>
      <c r="N10">
        <f/>
        <v/>
      </c>
    </row>
    <row r="11">
      <c r="A11" t="inlineStr">
        <is>
          <t>Produits alimentaires</t>
        </is>
      </c>
      <c r="B11" t="inlineStr">
        <is>
          <t>Circuits spécialisés</t>
        </is>
      </c>
      <c r="E11">
        <f/>
        <v/>
      </c>
      <c r="F11">
        <f/>
        <v/>
      </c>
      <c r="G11">
        <f/>
        <v/>
      </c>
      <c r="H11">
        <f/>
        <v/>
      </c>
      <c r="I11">
        <f/>
        <v/>
      </c>
      <c r="J11">
        <f/>
        <v/>
      </c>
      <c r="K11">
        <f/>
        <v/>
      </c>
      <c r="L11">
        <f/>
        <v/>
      </c>
      <c r="M11">
        <f/>
        <v/>
      </c>
      <c r="N11">
        <f/>
        <v/>
      </c>
    </row>
    <row r="12">
      <c r="A12" t="inlineStr">
        <is>
          <t>Produits alimentaires</t>
        </is>
      </c>
      <c r="B12" t="inlineStr">
        <is>
          <t>RHD</t>
        </is>
      </c>
      <c r="E12">
        <f/>
        <v/>
      </c>
      <c r="F12">
        <f/>
        <v/>
      </c>
      <c r="G12">
        <f/>
        <v/>
      </c>
      <c r="H12">
        <f/>
        <v/>
      </c>
      <c r="I12">
        <f/>
        <v/>
      </c>
      <c r="J12">
        <f/>
        <v/>
      </c>
      <c r="K12">
        <f/>
        <v/>
      </c>
      <c r="L12">
        <f/>
        <v/>
      </c>
      <c r="M12">
        <f/>
        <v/>
      </c>
      <c r="N12">
        <f/>
        <v/>
      </c>
    </row>
    <row r="13">
      <c r="A13" t="inlineStr">
        <is>
          <t>Produits alimentaires</t>
        </is>
      </c>
      <c r="B13" t="inlineStr">
        <is>
          <t>Autres IAA</t>
        </is>
      </c>
      <c r="E13">
        <f/>
        <v/>
      </c>
      <c r="F13">
        <f/>
        <v/>
      </c>
      <c r="G13">
        <f/>
        <v/>
      </c>
      <c r="H13">
        <f/>
        <v/>
      </c>
      <c r="I13">
        <f/>
        <v/>
      </c>
      <c r="J13">
        <f/>
        <v/>
      </c>
      <c r="K13">
        <f/>
        <v/>
      </c>
      <c r="L13">
        <f/>
        <v/>
      </c>
      <c r="M13">
        <f/>
        <v/>
      </c>
      <c r="N13">
        <f/>
        <v/>
      </c>
    </row>
    <row r="14"/>
    <row r="15"/>
    <row r="16"/>
    <row r="17"/>
    <row r="18"/>
    <row r="19"/>
    <row r="20"/>
    <row r="21"/>
    <row r="22"/>
    <row r="23"/>
    <row r="24"/>
    <row r="25"/>
    <row r="26"/>
    <row r="27"/>
    <row r="28"/>
    <row r="29"/>
    <row r="30"/>
    <row r="31"/>
    <row r="32">
      <c r="N32" t="inlineStr"/>
    </row>
    <row r="33"/>
    <row r="34">
      <c r="N34" t="inlineStr"/>
    </row>
    <row r="35"/>
    <row r="36">
      <c r="N36" t="inlineStr"/>
    </row>
    <row r="37"/>
    <row r="38">
      <c r="N38" t="inlineStr"/>
    </row>
    <row r="39"/>
    <row r="40">
      <c r="N40" t="inlineStr"/>
    </row>
    <row r="41"/>
    <row r="42">
      <c r="N42" t="inlineStr"/>
    </row>
    <row r="43"/>
    <row r="44">
      <c r="N44" t="inlineStr"/>
    </row>
    <row r="45"/>
    <row r="46">
      <c r="N46" t="inlineStr"/>
    </row>
    <row r="47"/>
    <row r="48">
      <c r="N48" t="inlineStr"/>
    </row>
    <row r="49"/>
    <row r="50">
      <c r="N50" t="inlineStr"/>
    </row>
    <row r="51"/>
    <row r="52">
      <c r="N52" t="inlineStr"/>
    </row>
  </sheetData>
  <pageMargins left="0.75" right="0.75" top="1" bottom="1" header="0.5" footer="0.5"/>
</worksheet>
</file>

<file path=xl/worksheets/sheet57.xml><?xml version="1.0" encoding="utf-8"?>
<worksheet xmlns="http://schemas.openxmlformats.org/spreadsheetml/2006/main">
  <sheetPr>
    <outlinePr summaryBelow="1" summaryRight="1"/>
    <pageSetUpPr/>
  </sheetPr>
  <dimension ref="B1:G21"/>
  <sheetViews>
    <sheetView workbookViewId="0">
      <selection activeCell="C3" sqref="C3"/>
    </sheetView>
  </sheetViews>
  <sheetFormatPr baseColWidth="10" defaultRowHeight="14.4"/>
  <cols>
    <col width="6" bestFit="1" customWidth="1" style="1003" min="3" max="3"/>
    <col width="9.6640625" bestFit="1" customWidth="1" style="1003" min="4" max="4"/>
    <col width="5" bestFit="1" customWidth="1" style="1003" min="5" max="5"/>
    <col width="9.44140625" bestFit="1" customWidth="1" style="1003" min="6" max="6"/>
    <col width="6" bestFit="1" customWidth="1" style="1003" min="7" max="7"/>
  </cols>
  <sheetData>
    <row r="1">
      <c r="C1" s="985" t="inlineStr">
        <is>
          <t>Ménages</t>
        </is>
      </c>
    </row>
    <row r="2">
      <c r="B2" s="936" t="n">
        <v>2023</v>
      </c>
      <c r="C2" s="900" t="inlineStr">
        <is>
          <t>GMS</t>
        </is>
      </c>
      <c r="D2" s="900" t="inlineStr">
        <is>
          <t>Spécialisés</t>
        </is>
      </c>
      <c r="E2" s="900" t="inlineStr">
        <is>
          <t>RHD</t>
        </is>
      </c>
      <c r="F2" s="900" t="inlineStr">
        <is>
          <t>Autres IAA</t>
        </is>
      </c>
      <c r="G2" s="937" t="inlineStr">
        <is>
          <t>Total</t>
        </is>
      </c>
    </row>
    <row r="3">
      <c r="B3" t="inlineStr">
        <is>
          <t>Pois</t>
        </is>
      </c>
      <c r="C3" s="919">
        <f>SUMIFS('Consommation - OléoProtéines'!$P:$P,'Consommation - OléoProtéines'!$L:$L,$B3)</f>
        <v/>
      </c>
      <c r="D3" s="919">
        <f>C3*'Consommation - OléoProtéines'!$P$2</f>
        <v/>
      </c>
      <c r="E3" s="919">
        <f>SUMIFS('Consommation - OléoProtéines'!$M:$M,'Consommation - OléoProtéines'!$L:$L,$B3)</f>
        <v/>
      </c>
      <c r="F3" s="919">
        <f>SUMIFS('Consommation - OléoProtéines'!$T:$T,'Consommation - OléoProtéines'!$L:$L,$B3)</f>
        <v/>
      </c>
      <c r="G3" s="938">
        <f>SUM(C3:F3)</f>
        <v/>
      </c>
    </row>
    <row r="4">
      <c r="B4" t="inlineStr">
        <is>
          <t>Fève</t>
        </is>
      </c>
      <c r="C4" s="935">
        <f>SUMIFS('Consommation - OléoProtéines'!$P:$P,'Consommation - OléoProtéines'!$L:$L,$B4)</f>
        <v/>
      </c>
      <c r="D4" s="935">
        <f>C4*'Consommation - OléoProtéines'!$P$2</f>
        <v/>
      </c>
      <c r="E4" s="935">
        <f>SUMIFS('Consommation - OléoProtéines'!$M:$M,'Consommation - OléoProtéines'!$L:$L,$B4)</f>
        <v/>
      </c>
      <c r="F4" s="935">
        <f>SUMIFS('Consommation - OléoProtéines'!$T:$T,'Consommation - OléoProtéines'!$L:$L,$B4)</f>
        <v/>
      </c>
      <c r="G4" s="1114">
        <f>SUM(C4:F4)</f>
        <v/>
      </c>
    </row>
    <row r="5">
      <c r="B5" t="inlineStr">
        <is>
          <t>Lupin</t>
        </is>
      </c>
      <c r="C5" s="935">
        <f>SUMIFS('Consommation - OléoProtéines'!$P:$P,'Consommation - OléoProtéines'!$L:$L,$B5)</f>
        <v/>
      </c>
      <c r="D5" s="935">
        <f>C5*'Consommation - OléoProtéines'!$P$2</f>
        <v/>
      </c>
      <c r="E5" s="935">
        <f>SUMIFS('Consommation - OléoProtéines'!$M:$M,'Consommation - OléoProtéines'!$L:$L,$B5)</f>
        <v/>
      </c>
      <c r="F5" s="935">
        <f>SUMIFS('Consommation - OléoProtéines'!$T:$T,'Consommation - OléoProtéines'!$L:$L,$B5)</f>
        <v/>
      </c>
      <c r="G5" s="1114">
        <f>SUM(C5:F5)</f>
        <v/>
      </c>
    </row>
    <row r="6">
      <c r="B6" t="inlineStr">
        <is>
          <t>Lentille</t>
        </is>
      </c>
      <c r="C6" s="919">
        <f>SUMIFS('Consommation - OléoProtéines'!$P:$P,'Consommation - OléoProtéines'!$L:$L,$B6)</f>
        <v/>
      </c>
      <c r="D6" s="919">
        <f>C6*'Consommation - OléoProtéines'!$P$2</f>
        <v/>
      </c>
      <c r="E6" s="919">
        <f>SUMIFS('Consommation - OléoProtéines'!$M:$M,'Consommation - OléoProtéines'!$L:$L,$B6)</f>
        <v/>
      </c>
      <c r="F6" s="919">
        <f>SUMIFS('Consommation - OléoProtéines'!$T:$T,'Consommation - OléoProtéines'!$L:$L,$B6)</f>
        <v/>
      </c>
      <c r="G6" s="938">
        <f>SUM(C6:F6)</f>
        <v/>
      </c>
    </row>
    <row r="7">
      <c r="B7" t="inlineStr">
        <is>
          <t>Pois chiche</t>
        </is>
      </c>
      <c r="C7" s="919">
        <f>SUMIFS('Consommation - OléoProtéines'!$P:$P,'Consommation - OléoProtéines'!$L:$L,$B7)</f>
        <v/>
      </c>
      <c r="D7" s="919">
        <f>C7*'Consommation - OléoProtéines'!$P$2</f>
        <v/>
      </c>
      <c r="E7" s="919">
        <f>SUMIFS('Consommation - OléoProtéines'!$M:$M,'Consommation - OléoProtéines'!$L:$L,$B7)</f>
        <v/>
      </c>
      <c r="F7" s="919">
        <f>SUMIFS('Consommation - OléoProtéines'!$T:$T,'Consommation - OléoProtéines'!$L:$L,$B7)</f>
        <v/>
      </c>
      <c r="G7" s="938">
        <f>SUM(C7:F7)</f>
        <v/>
      </c>
    </row>
    <row r="8">
      <c r="B8" t="inlineStr">
        <is>
          <t>Haricot sec</t>
        </is>
      </c>
      <c r="C8" s="919">
        <f>SUMIFS('Consommation - OléoProtéines'!$P:$P,'Consommation - OléoProtéines'!$L:$L,$B8)</f>
        <v/>
      </c>
      <c r="D8" s="919">
        <f>C8*'Consommation - OléoProtéines'!$P$2</f>
        <v/>
      </c>
      <c r="E8" s="919">
        <f>SUMIFS('Consommation - OléoProtéines'!$M:$M,'Consommation - OléoProtéines'!$L:$L,$B8)</f>
        <v/>
      </c>
      <c r="F8" s="919">
        <f>SUMIFS('Consommation - OléoProtéines'!$T:$T,'Consommation - OléoProtéines'!$L:$L,$B8)</f>
        <v/>
      </c>
      <c r="G8" s="938">
        <f>SUM(C8:F8)</f>
        <v/>
      </c>
    </row>
    <row r="9">
      <c r="B9" t="inlineStr">
        <is>
          <t>Soja</t>
        </is>
      </c>
      <c r="C9" s="935">
        <f>SUMIFS('Consommation - OléoProtéines'!$P:$P,'Consommation - OléoProtéines'!$L:$L,$B9)</f>
        <v/>
      </c>
      <c r="D9" s="935">
        <f>C9*'Consommation - OléoProtéines'!$P$2</f>
        <v/>
      </c>
      <c r="E9" s="935">
        <f>SUMIFS('Consommation - OléoProtéines'!$M:$M,'Consommation - OléoProtéines'!$L:$L,$B9)</f>
        <v/>
      </c>
      <c r="F9" s="935">
        <f>SUMIFS('Consommation - OléoProtéines'!$T:$T,'Consommation - OléoProtéines'!$L:$L,$B9)</f>
        <v/>
      </c>
      <c r="G9" s="938">
        <f>SUM(C9:F9)</f>
        <v/>
      </c>
    </row>
    <row r="11">
      <c r="B11" s="936" t="n">
        <v>2023</v>
      </c>
      <c r="C11" s="900" t="inlineStr">
        <is>
          <t>GMS</t>
        </is>
      </c>
      <c r="D11" s="900" t="inlineStr">
        <is>
          <t>Spécialisés</t>
        </is>
      </c>
      <c r="E11" s="900" t="inlineStr">
        <is>
          <t>RHD</t>
        </is>
      </c>
      <c r="F11" s="900" t="inlineStr">
        <is>
          <t>Autres IAA</t>
        </is>
      </c>
      <c r="G11" s="937" t="inlineStr">
        <is>
          <t>Total</t>
        </is>
      </c>
    </row>
    <row r="12">
      <c r="B12" t="inlineStr">
        <is>
          <t>Pois</t>
        </is>
      </c>
      <c r="C12" s="894">
        <f>C3/$G3</f>
        <v/>
      </c>
      <c r="D12" s="894">
        <f>D3/$G3</f>
        <v/>
      </c>
      <c r="E12" s="894">
        <f>E3/$G3</f>
        <v/>
      </c>
      <c r="F12" s="894">
        <f>F3/$G3</f>
        <v/>
      </c>
      <c r="G12" s="894">
        <f>G3/$G3</f>
        <v/>
      </c>
    </row>
    <row r="13">
      <c r="B13" t="inlineStr">
        <is>
          <t>Fève</t>
        </is>
      </c>
      <c r="C13" s="894">
        <f>C4/$G4</f>
        <v/>
      </c>
      <c r="D13" s="894">
        <f>D4/$G4</f>
        <v/>
      </c>
      <c r="E13" s="894">
        <f>E4/$G4</f>
        <v/>
      </c>
      <c r="F13" s="894">
        <f>F4/$G4</f>
        <v/>
      </c>
      <c r="G13" s="894">
        <f>G4/$G4</f>
        <v/>
      </c>
    </row>
    <row r="14">
      <c r="B14" t="inlineStr">
        <is>
          <t>Lupin</t>
        </is>
      </c>
      <c r="C14" s="894">
        <f>C5/$G5</f>
        <v/>
      </c>
      <c r="D14" s="894">
        <f>D5/$G5</f>
        <v/>
      </c>
      <c r="E14" s="894">
        <f>E5/$G5</f>
        <v/>
      </c>
      <c r="F14" s="894">
        <f>F5/$G5</f>
        <v/>
      </c>
      <c r="G14" s="894">
        <f>G5/$G5</f>
        <v/>
      </c>
    </row>
    <row r="15">
      <c r="B15" t="inlineStr">
        <is>
          <t>Lentille</t>
        </is>
      </c>
      <c r="C15" s="943">
        <f>C6/$G6</f>
        <v/>
      </c>
      <c r="D15" s="943">
        <f>D6/$G6</f>
        <v/>
      </c>
      <c r="E15" s="943">
        <f>E6/$G6</f>
        <v/>
      </c>
      <c r="F15" s="943">
        <f>F6/$G6</f>
        <v/>
      </c>
      <c r="G15" s="894">
        <f>G6/$G6</f>
        <v/>
      </c>
    </row>
    <row r="16">
      <c r="B16" t="inlineStr">
        <is>
          <t>Pois chiche</t>
        </is>
      </c>
      <c r="C16" s="943">
        <f>C7/$G7</f>
        <v/>
      </c>
      <c r="D16" s="943">
        <f>D7/$G7</f>
        <v/>
      </c>
      <c r="E16" s="943">
        <f>E7/$G7</f>
        <v/>
      </c>
      <c r="F16" s="943">
        <f>F7/$G7</f>
        <v/>
      </c>
      <c r="G16" s="894">
        <f>G7/$G7</f>
        <v/>
      </c>
    </row>
    <row r="17">
      <c r="B17" t="inlineStr">
        <is>
          <t>Haricot sec</t>
        </is>
      </c>
      <c r="C17" s="943">
        <f>C8/$G8</f>
        <v/>
      </c>
      <c r="D17" s="943">
        <f>D8/$G8</f>
        <v/>
      </c>
      <c r="E17" s="943">
        <f>E8/$G8</f>
        <v/>
      </c>
      <c r="F17" s="943">
        <f>F8/$G8</f>
        <v/>
      </c>
      <c r="G17" s="894">
        <f>G8/$G8</f>
        <v/>
      </c>
    </row>
    <row r="18">
      <c r="B18" t="inlineStr">
        <is>
          <t>Soja</t>
        </is>
      </c>
      <c r="C18" s="894">
        <f>C9/$G9</f>
        <v/>
      </c>
      <c r="D18" s="894">
        <f>D9/$G9</f>
        <v/>
      </c>
      <c r="E18" s="894">
        <f>E9/$G9</f>
        <v/>
      </c>
      <c r="F18" s="894">
        <f>F9/$G9</f>
        <v/>
      </c>
      <c r="G18" s="894">
        <f>G9/$G9</f>
        <v/>
      </c>
    </row>
    <row r="20">
      <c r="B20" t="inlineStr">
        <is>
          <t>Remarque : Les parts de marché RHD/GMS semblent être sensiblement les mêmes entre 2023 et 2019 pour les produits pour lesquels des volumes 2019 étaient connus (légumes secs bruts et appertisés)</t>
        </is>
      </c>
    </row>
    <row r="21">
      <c r="B21" s="900" t="inlineStr">
        <is>
          <t>Hypothèse : Même répartition des circuits de distribution en 2015 et 2019 qu'en 2023</t>
        </is>
      </c>
    </row>
  </sheetData>
  <mergeCells count="1">
    <mergeCell ref="C1:D1"/>
  </mergeCells>
  <pageMargins left="0.7" right="0.7" top="0.75" bottom="0.75" header="0.3" footer="0.3"/>
</worksheet>
</file>

<file path=xl/worksheets/sheet58.xml><?xml version="1.0" encoding="utf-8"?>
<worksheet xmlns="http://schemas.openxmlformats.org/spreadsheetml/2006/main">
  <sheetPr>
    <tabColor rgb="FFFFC000"/>
    <outlinePr summaryBelow="1" summaryRight="1"/>
    <pageSetUpPr/>
  </sheetPr>
  <dimension ref="A1:U390"/>
  <sheetViews>
    <sheetView workbookViewId="0">
      <selection activeCell="P58" sqref="P58"/>
    </sheetView>
  </sheetViews>
  <sheetFormatPr baseColWidth="10" defaultRowHeight="14.4"/>
  <sheetData>
    <row r="1">
      <c r="A1" t="inlineStr">
        <is>
          <t>légumes secs Bruts -&gt; RHD</t>
        </is>
      </c>
      <c r="P1" s="985" t="inlineStr">
        <is>
          <t>Circuits spécialisés/GMS</t>
        </is>
      </c>
      <c r="R1" t="inlineStr">
        <is>
          <t>Maximum 100 %</t>
        </is>
      </c>
      <c r="S1" t="inlineStr">
        <is>
          <t>Minimum 10 %</t>
        </is>
      </c>
      <c r="T1" t="inlineStr">
        <is>
          <t>Moyenne 20 % (arbitraire)</t>
        </is>
      </c>
    </row>
    <row r="2">
      <c r="P2" s="997" t="n">
        <v>0.05</v>
      </c>
      <c r="S2" s="22" t="n">
        <v>0.1</v>
      </c>
      <c r="T2" s="22" t="n">
        <v>0.2</v>
      </c>
    </row>
    <row r="3">
      <c r="M3" s="998" t="inlineStr">
        <is>
          <t>RHD</t>
        </is>
      </c>
      <c r="P3" s="998" t="inlineStr">
        <is>
          <t>GMS</t>
        </is>
      </c>
      <c r="R3" s="998" t="inlineStr">
        <is>
          <t>Autres IAA</t>
        </is>
      </c>
    </row>
    <row r="4">
      <c r="L4" t="inlineStr">
        <is>
          <t>En kt</t>
        </is>
      </c>
      <c r="M4" s="868" t="n">
        <v>2023</v>
      </c>
      <c r="N4" s="868" t="inlineStr">
        <is>
          <t>2023/2019</t>
        </is>
      </c>
      <c r="O4" s="868" t="n">
        <v>2019</v>
      </c>
      <c r="P4" s="868" t="n">
        <v>2023</v>
      </c>
      <c r="Q4" s="868" t="n">
        <v>2019</v>
      </c>
      <c r="R4" s="868" t="inlineStr">
        <is>
          <t>2023 (max)</t>
        </is>
      </c>
      <c r="S4" s="868" t="inlineStr">
        <is>
          <t>2023 (min)</t>
        </is>
      </c>
      <c r="T4" s="868" t="inlineStr">
        <is>
          <t>2023 (moy)</t>
        </is>
      </c>
    </row>
    <row r="5">
      <c r="K5" s="1012" t="inlineStr">
        <is>
          <t>Légumes secs bruts</t>
        </is>
      </c>
      <c r="L5" t="inlineStr">
        <is>
          <t>Pois</t>
        </is>
      </c>
      <c r="M5" s="919" t="n">
        <v>0.6</v>
      </c>
      <c r="N5" s="22" t="n">
        <v>0.04</v>
      </c>
      <c r="O5" s="1115">
        <f>M5/(1+N5)</f>
        <v/>
      </c>
      <c r="P5" s="919" t="n">
        <v>2</v>
      </c>
      <c r="Q5" s="919" t="n">
        <v>2</v>
      </c>
    </row>
    <row r="6">
      <c r="L6" t="inlineStr">
        <is>
          <t>Lentille</t>
        </is>
      </c>
      <c r="M6" s="919" t="n">
        <v>3</v>
      </c>
      <c r="N6" s="22" t="n">
        <v>-0.13</v>
      </c>
      <c r="O6" s="1115">
        <f>M6/(1+N6)</f>
        <v/>
      </c>
      <c r="P6" s="919" t="n">
        <v>15</v>
      </c>
      <c r="Q6" s="919" t="n">
        <v>15</v>
      </c>
    </row>
    <row r="7">
      <c r="L7" t="inlineStr">
        <is>
          <t>Pois chiche</t>
        </is>
      </c>
      <c r="M7" s="919" t="n">
        <v>0.2</v>
      </c>
      <c r="N7" s="22" t="n">
        <v>0.22</v>
      </c>
      <c r="O7" s="1115">
        <f>M7/(1+N7)</f>
        <v/>
      </c>
      <c r="P7" s="919" t="n">
        <v>3</v>
      </c>
      <c r="Q7" s="919" t="n">
        <v>3</v>
      </c>
    </row>
    <row r="8">
      <c r="L8" t="inlineStr">
        <is>
          <t>Haricot sec</t>
        </is>
      </c>
      <c r="M8" s="919" t="n">
        <v>1.1</v>
      </c>
      <c r="N8" s="22" t="n">
        <v>0.04</v>
      </c>
      <c r="O8" s="1115">
        <f>M8/(1+N8)</f>
        <v/>
      </c>
      <c r="P8" s="919" t="n">
        <v>4</v>
      </c>
      <c r="Q8" t="inlineStr">
        <is>
          <t>nd</t>
        </is>
      </c>
    </row>
    <row r="9">
      <c r="K9" s="1012" t="inlineStr">
        <is>
          <t>Légumes secs appertisés</t>
        </is>
      </c>
      <c r="L9" t="inlineStr">
        <is>
          <t>Lentille</t>
        </is>
      </c>
      <c r="M9" s="919" t="n">
        <v>3.9</v>
      </c>
      <c r="N9" s="22" t="n">
        <v>0.9399999999999999</v>
      </c>
      <c r="O9" s="1115">
        <f>M9/(1+N9)</f>
        <v/>
      </c>
      <c r="P9" s="919" t="n">
        <v>35</v>
      </c>
      <c r="Q9" s="919" t="n">
        <v>25</v>
      </c>
    </row>
    <row r="10">
      <c r="L10" t="inlineStr">
        <is>
          <t>Pois chiche</t>
        </is>
      </c>
      <c r="M10" s="919" t="n">
        <v>4.4</v>
      </c>
      <c r="N10" s="22" t="n">
        <v>0.22</v>
      </c>
      <c r="O10" s="1115">
        <f>M10/(1+N10)</f>
        <v/>
      </c>
      <c r="P10" s="919" t="n">
        <v>25</v>
      </c>
      <c r="Q10" s="919" t="n">
        <v>18</v>
      </c>
    </row>
    <row r="11">
      <c r="L11" t="inlineStr">
        <is>
          <t>Haricot sec</t>
        </is>
      </c>
      <c r="M11" s="919" t="n">
        <v>8.699999999999999</v>
      </c>
      <c r="N11" s="22" t="n">
        <v>-0.04</v>
      </c>
      <c r="O11" s="1115">
        <f>M11/(1+N11)</f>
        <v/>
      </c>
      <c r="P11" s="919" t="n">
        <v>51</v>
      </c>
      <c r="Q11" t="inlineStr">
        <is>
          <t>nd</t>
        </is>
      </c>
    </row>
    <row r="12">
      <c r="L12" t="inlineStr">
        <is>
          <t>Pois</t>
        </is>
      </c>
      <c r="M12" s="1012" t="n">
        <v>0.05</v>
      </c>
      <c r="N12" s="1000" t="n">
        <v>0.61</v>
      </c>
      <c r="O12" s="1116">
        <f>M12/(1+N12)</f>
        <v/>
      </c>
      <c r="P12" s="919" t="n">
        <v>0.1</v>
      </c>
      <c r="Q12" t="n">
        <v>0</v>
      </c>
    </row>
    <row r="13">
      <c r="L13" t="inlineStr">
        <is>
          <t>Lupin</t>
        </is>
      </c>
      <c r="P13" s="919" t="n">
        <v>0.5</v>
      </c>
      <c r="Q13" t="n">
        <v>0</v>
      </c>
    </row>
    <row r="14">
      <c r="K14" s="1012" t="inlineStr">
        <is>
          <t>Légumes secs surgelés</t>
        </is>
      </c>
      <c r="L14" t="inlineStr">
        <is>
          <t>Lentille</t>
        </is>
      </c>
      <c r="M14" s="919" t="n">
        <v>0.14</v>
      </c>
      <c r="N14" s="22" t="n">
        <v>5</v>
      </c>
      <c r="O14" s="1115">
        <f>M14/(1+N14)</f>
        <v/>
      </c>
    </row>
    <row r="15">
      <c r="L15" t="inlineStr">
        <is>
          <t>Pois chiche</t>
        </is>
      </c>
      <c r="M15" s="919" t="n">
        <v>0.05</v>
      </c>
      <c r="N15" s="22" t="n">
        <v>5</v>
      </c>
      <c r="O15" s="1115">
        <f>M15/(1+N15)</f>
        <v/>
      </c>
    </row>
    <row r="16">
      <c r="L16" t="inlineStr">
        <is>
          <t>Haricot sec</t>
        </is>
      </c>
      <c r="M16" s="919" t="n">
        <v>0.8</v>
      </c>
      <c r="N16" s="22" t="n">
        <v>-0.06</v>
      </c>
      <c r="O16" s="1115">
        <f>M16/(1+N16)</f>
        <v/>
      </c>
    </row>
    <row r="17">
      <c r="L17" t="inlineStr">
        <is>
          <t>Autres</t>
        </is>
      </c>
      <c r="M17" s="919" t="n">
        <v>0.47</v>
      </c>
      <c r="N17" s="22" t="n">
        <v>-0.16</v>
      </c>
      <c r="O17" s="1115">
        <f>M17/(1+N17)</f>
        <v/>
      </c>
    </row>
    <row r="18" ht="14.4" customHeight="1" s="1003">
      <c r="K18" s="1012" t="inlineStr">
        <is>
          <t>Produits au soja</t>
        </is>
      </c>
      <c r="L18" t="inlineStr">
        <is>
          <t>Boissons au soja</t>
        </is>
      </c>
      <c r="M18" t="n">
        <v>0.3</v>
      </c>
      <c r="N18" s="22" t="n">
        <v>0</v>
      </c>
      <c r="O18" s="1117">
        <f>M18/(1+N18)</f>
        <v/>
      </c>
      <c r="P18" t="n">
        <v>25</v>
      </c>
    </row>
    <row r="19">
      <c r="L19" t="inlineStr">
        <is>
          <t>Desserts au soja</t>
        </is>
      </c>
      <c r="M19" t="n">
        <v>0.2</v>
      </c>
      <c r="N19" s="22" t="n">
        <v>0</v>
      </c>
      <c r="O19" s="1117">
        <f>M19/(1+N19)</f>
        <v/>
      </c>
      <c r="P19" t="n">
        <v>23</v>
      </c>
    </row>
    <row r="20">
      <c r="L20" t="inlineStr">
        <is>
          <t>Aides culinaires</t>
        </is>
      </c>
      <c r="M20" t="n">
        <v>0</v>
      </c>
      <c r="N20" s="22" t="n">
        <v>0</v>
      </c>
      <c r="O20" s="1117">
        <f>M20/(1+N20)</f>
        <v/>
      </c>
      <c r="P20" t="n">
        <v>4</v>
      </c>
    </row>
    <row r="21">
      <c r="K21" t="inlineStr">
        <is>
          <t>Alternatives végétales</t>
        </is>
      </c>
      <c r="L21" t="inlineStr">
        <is>
          <t>Mentionne au moins une légumineuse</t>
        </is>
      </c>
      <c r="M21">
        <f>4.8*0.15</f>
        <v/>
      </c>
      <c r="N21" s="22" t="n">
        <v>1.7</v>
      </c>
      <c r="O21" s="1117">
        <f>M21/(1+N21)</f>
        <v/>
      </c>
    </row>
    <row r="22">
      <c r="K22" s="1012" t="inlineStr">
        <is>
          <t>Plats cuisinés appertisés (&gt; 10 %)</t>
        </is>
      </c>
      <c r="L22" t="inlineStr">
        <is>
          <t>Pois</t>
        </is>
      </c>
      <c r="R22">
        <f>0.1</f>
        <v/>
      </c>
      <c r="S22">
        <f>R22*$S$2</f>
        <v/>
      </c>
      <c r="T22" s="919">
        <f>R22*$T$2</f>
        <v/>
      </c>
    </row>
    <row r="23">
      <c r="L23" t="inlineStr">
        <is>
          <t>Fève</t>
        </is>
      </c>
      <c r="R23">
        <f>0.04</f>
        <v/>
      </c>
      <c r="S23">
        <f>R23*$S$2</f>
        <v/>
      </c>
      <c r="T23" s="919">
        <f>R23*$T$2</f>
        <v/>
      </c>
    </row>
    <row r="24">
      <c r="L24" t="inlineStr">
        <is>
          <t>Lentille</t>
        </is>
      </c>
      <c r="R24">
        <f>13.5</f>
        <v/>
      </c>
      <c r="S24">
        <f>R24*$S$2</f>
        <v/>
      </c>
      <c r="T24" s="919">
        <f>R24*$T$2</f>
        <v/>
      </c>
    </row>
    <row r="25">
      <c r="A25" t="inlineStr">
        <is>
          <t>légumes secs Appertisés -&gt; RHD</t>
        </is>
      </c>
      <c r="L25" t="inlineStr">
        <is>
          <t>Pois chiche</t>
        </is>
      </c>
      <c r="R25">
        <f>0.26</f>
        <v/>
      </c>
      <c r="S25">
        <f>R25*$S$2</f>
        <v/>
      </c>
      <c r="T25" s="919">
        <f>R25*$T$2</f>
        <v/>
      </c>
    </row>
    <row r="26">
      <c r="L26" t="inlineStr">
        <is>
          <t>Haricot sec</t>
        </is>
      </c>
      <c r="R26">
        <f>32.5</f>
        <v/>
      </c>
      <c r="S26">
        <f>R26*$S$2</f>
        <v/>
      </c>
      <c r="T26" s="919">
        <f>R26*$T$2</f>
        <v/>
      </c>
    </row>
    <row r="27">
      <c r="L27" t="inlineStr">
        <is>
          <t>Soja</t>
        </is>
      </c>
      <c r="R27">
        <f>0.67</f>
        <v/>
      </c>
      <c r="S27">
        <f>R27*$S$2</f>
        <v/>
      </c>
      <c r="T27" s="919">
        <f>R27*$T$2</f>
        <v/>
      </c>
    </row>
    <row r="28">
      <c r="K28" s="1012" t="inlineStr">
        <is>
          <t>Plats traiteurs libre-service (&gt; 10 %)</t>
        </is>
      </c>
      <c r="L28" t="inlineStr">
        <is>
          <t>Pois</t>
        </is>
      </c>
      <c r="R28">
        <f>6.3</f>
        <v/>
      </c>
      <c r="S28">
        <f>R28*$S$2</f>
        <v/>
      </c>
      <c r="T28" s="919">
        <f>R28*$T$2</f>
        <v/>
      </c>
    </row>
    <row r="29">
      <c r="L29" t="inlineStr">
        <is>
          <t>Fève</t>
        </is>
      </c>
      <c r="R29">
        <f>0.02</f>
        <v/>
      </c>
      <c r="S29">
        <f>R29*$S$2</f>
        <v/>
      </c>
      <c r="T29" s="919">
        <f>R29*$T$2</f>
        <v/>
      </c>
    </row>
    <row r="30">
      <c r="L30" t="inlineStr">
        <is>
          <t>Lentille</t>
        </is>
      </c>
      <c r="R30">
        <f>2.3</f>
        <v/>
      </c>
      <c r="S30">
        <f>R30*$S$2</f>
        <v/>
      </c>
      <c r="T30" s="919">
        <f>R30*$T$2</f>
        <v/>
      </c>
    </row>
    <row r="31">
      <c r="L31" t="inlineStr">
        <is>
          <t>Pois chiche</t>
        </is>
      </c>
      <c r="R31">
        <f>0.65</f>
        <v/>
      </c>
      <c r="S31">
        <f>R31*$S$2</f>
        <v/>
      </c>
      <c r="T31" s="919">
        <f>R31*$T$2</f>
        <v/>
      </c>
    </row>
    <row r="32">
      <c r="L32" t="inlineStr">
        <is>
          <t>Haricot sec</t>
        </is>
      </c>
      <c r="R32">
        <f>0.6</f>
        <v/>
      </c>
      <c r="S32">
        <f>R32*$S$2</f>
        <v/>
      </c>
      <c r="T32" s="919">
        <f>R32*$T$2</f>
        <v/>
      </c>
    </row>
    <row r="33">
      <c r="L33" t="inlineStr">
        <is>
          <t>Soja</t>
        </is>
      </c>
      <c r="R33">
        <f>0.08</f>
        <v/>
      </c>
      <c r="S33">
        <f>R33*$S$2</f>
        <v/>
      </c>
      <c r="T33" s="919">
        <f>R33*$T$2</f>
        <v/>
      </c>
    </row>
    <row r="34">
      <c r="K34" s="1012" t="inlineStr">
        <is>
          <t>Alternatives végétales (&gt; 10 %)</t>
        </is>
      </c>
      <c r="L34" t="inlineStr">
        <is>
          <t>Pois</t>
        </is>
      </c>
      <c r="R34">
        <f>0.86</f>
        <v/>
      </c>
      <c r="S34">
        <f>R34*$S$2</f>
        <v/>
      </c>
      <c r="T34" s="919">
        <f>R34*$T$2</f>
        <v/>
      </c>
    </row>
    <row r="35">
      <c r="L35" t="inlineStr">
        <is>
          <t>Fève</t>
        </is>
      </c>
      <c r="R35">
        <f>0.28</f>
        <v/>
      </c>
      <c r="S35">
        <f>R35*$S$2</f>
        <v/>
      </c>
      <c r="T35" s="919">
        <f>R35*$T$2</f>
        <v/>
      </c>
    </row>
    <row r="36">
      <c r="L36" t="inlineStr">
        <is>
          <t>Lentille</t>
        </is>
      </c>
      <c r="R36">
        <f>0.18</f>
        <v/>
      </c>
      <c r="S36">
        <f>R36*$S$2</f>
        <v/>
      </c>
      <c r="T36" s="919">
        <f>R36*$T$2</f>
        <v/>
      </c>
    </row>
    <row r="37">
      <c r="L37" t="inlineStr">
        <is>
          <t>Pois chiche</t>
        </is>
      </c>
      <c r="R37">
        <f>0.64</f>
        <v/>
      </c>
      <c r="S37">
        <f>R37*$S$2</f>
        <v/>
      </c>
      <c r="T37" s="919">
        <f>R37*$T$2</f>
        <v/>
      </c>
    </row>
    <row r="38">
      <c r="L38" t="inlineStr">
        <is>
          <t>Soja</t>
        </is>
      </c>
      <c r="R38">
        <f>3.4</f>
        <v/>
      </c>
      <c r="S38">
        <f>R38*$S$2</f>
        <v/>
      </c>
      <c r="T38" s="919">
        <f>R38*$T$2</f>
        <v/>
      </c>
    </row>
    <row r="39">
      <c r="K39" s="1012" t="inlineStr">
        <is>
          <t>Produits surgelés salés (&gt; 10 %)</t>
        </is>
      </c>
      <c r="L39" t="inlineStr">
        <is>
          <t>Pois</t>
        </is>
      </c>
      <c r="R39">
        <f>0.1</f>
        <v/>
      </c>
      <c r="S39">
        <f>R39*$S$2</f>
        <v/>
      </c>
      <c r="T39" s="919">
        <f>R39*$T$2</f>
        <v/>
      </c>
    </row>
    <row r="40">
      <c r="L40" t="inlineStr">
        <is>
          <t>Fève</t>
        </is>
      </c>
      <c r="R40">
        <f>0.62</f>
        <v/>
      </c>
      <c r="S40">
        <f>R40*$S$2</f>
        <v/>
      </c>
      <c r="T40" s="919">
        <f>R40*$T$2</f>
        <v/>
      </c>
    </row>
    <row r="41">
      <c r="L41" t="inlineStr">
        <is>
          <t>Lentille</t>
        </is>
      </c>
      <c r="R41">
        <f>0.24</f>
        <v/>
      </c>
      <c r="S41">
        <f>R41*$S$2</f>
        <v/>
      </c>
      <c r="T41" s="919">
        <f>R41*$T$2</f>
        <v/>
      </c>
    </row>
    <row r="42">
      <c r="L42" t="inlineStr">
        <is>
          <t>Pois chiche</t>
        </is>
      </c>
      <c r="R42">
        <f>1.1</f>
        <v/>
      </c>
      <c r="S42">
        <f>R42*$S$2</f>
        <v/>
      </c>
      <c r="T42" s="919">
        <f>R42*$T$2</f>
        <v/>
      </c>
    </row>
    <row r="43">
      <c r="L43" t="inlineStr">
        <is>
          <t>Haricot sec</t>
        </is>
      </c>
      <c r="R43">
        <f>0.72</f>
        <v/>
      </c>
      <c r="S43">
        <f>R43*$S$2</f>
        <v/>
      </c>
      <c r="T43" s="919">
        <f>R43*$T$2</f>
        <v/>
      </c>
    </row>
    <row r="44">
      <c r="L44" t="inlineStr">
        <is>
          <t>Soja</t>
        </is>
      </c>
      <c r="R44">
        <f>0.58</f>
        <v/>
      </c>
      <c r="S44">
        <f>R44*$S$2</f>
        <v/>
      </c>
      <c r="T44" s="919">
        <f>R44*$T$2</f>
        <v/>
      </c>
    </row>
    <row r="45">
      <c r="K45" s="1012" t="inlineStr">
        <is>
          <t>Pâtes alimentaires sèches (&gt; 10 %)</t>
        </is>
      </c>
      <c r="L45" t="inlineStr">
        <is>
          <t>Pois</t>
        </is>
      </c>
      <c r="R45">
        <f>0.18</f>
        <v/>
      </c>
      <c r="S45">
        <f>R45*$S$2</f>
        <v/>
      </c>
      <c r="T45" s="919">
        <f>R45*$T$2</f>
        <v/>
      </c>
    </row>
    <row r="46">
      <c r="L46" t="inlineStr">
        <is>
          <t>Lentille</t>
        </is>
      </c>
      <c r="R46">
        <f>0.18</f>
        <v/>
      </c>
      <c r="S46">
        <f>R46*$S$2</f>
        <v/>
      </c>
      <c r="T46" s="919">
        <f>R46*$T$2</f>
        <v/>
      </c>
    </row>
    <row r="47">
      <c r="A47" t="inlineStr">
        <is>
          <t>légumes secs Surgelés -&gt; RHD</t>
        </is>
      </c>
      <c r="L47" t="inlineStr">
        <is>
          <t>Pois chiche</t>
        </is>
      </c>
      <c r="R47">
        <f>0.02</f>
        <v/>
      </c>
      <c r="S47">
        <f>R47*$S$2</f>
        <v/>
      </c>
      <c r="T47" s="919">
        <f>R47*$T$2</f>
        <v/>
      </c>
    </row>
    <row r="48">
      <c r="K48" s="1012" t="inlineStr">
        <is>
          <t>Snacks apéritifs salés (&gt; 10 %)</t>
        </is>
      </c>
      <c r="L48" t="inlineStr">
        <is>
          <t>Pois</t>
        </is>
      </c>
      <c r="R48">
        <f>0.08</f>
        <v/>
      </c>
      <c r="S48">
        <f>R48*$S$2</f>
        <v/>
      </c>
      <c r="T48" s="919">
        <f>R48*$T$2</f>
        <v/>
      </c>
    </row>
    <row r="49">
      <c r="L49" t="inlineStr">
        <is>
          <t>Fève</t>
        </is>
      </c>
      <c r="R49">
        <f>0.03</f>
        <v/>
      </c>
      <c r="S49">
        <f>R49*$S$2</f>
        <v/>
      </c>
      <c r="T49" s="919">
        <f>R49*$T$2</f>
        <v/>
      </c>
    </row>
    <row r="50">
      <c r="L50" t="inlineStr">
        <is>
          <t>Lentille</t>
        </is>
      </c>
      <c r="R50">
        <f>0.52</f>
        <v/>
      </c>
      <c r="S50">
        <f>R50*$S$2</f>
        <v/>
      </c>
      <c r="T50" s="919">
        <f>R50*$T$2</f>
        <v/>
      </c>
    </row>
    <row r="51">
      <c r="L51" t="inlineStr">
        <is>
          <t>Pois chiche</t>
        </is>
      </c>
      <c r="R51">
        <f>0.22</f>
        <v/>
      </c>
      <c r="S51">
        <f>R51*$S$2</f>
        <v/>
      </c>
      <c r="T51" s="919">
        <f>R51*$T$2</f>
        <v/>
      </c>
    </row>
    <row r="52">
      <c r="L52" t="inlineStr">
        <is>
          <t>Haricot sec</t>
        </is>
      </c>
      <c r="R52">
        <f>0.6</f>
        <v/>
      </c>
      <c r="S52">
        <f>R52*$S$2</f>
        <v/>
      </c>
      <c r="T52" s="919">
        <f>R52*$T$2</f>
        <v/>
      </c>
    </row>
    <row r="53">
      <c r="L53" t="inlineStr">
        <is>
          <t>Soja</t>
        </is>
      </c>
      <c r="R53">
        <f>0.54</f>
        <v/>
      </c>
      <c r="S53">
        <f>R53*$S$2</f>
        <v/>
      </c>
      <c r="T53" s="919">
        <f>R53*$T$2</f>
        <v/>
      </c>
    </row>
    <row r="54">
      <c r="K54" s="1012" t="inlineStr">
        <is>
          <t>Farines (&gt; 10 %)</t>
        </is>
      </c>
      <c r="L54" t="inlineStr">
        <is>
          <t>Lentille</t>
        </is>
      </c>
      <c r="R54" t="n">
        <v>0.16</v>
      </c>
      <c r="S54">
        <f>R54*$S$2</f>
        <v/>
      </c>
      <c r="T54" s="919">
        <f>R54*$T$2</f>
        <v/>
      </c>
    </row>
    <row r="55">
      <c r="L55" t="inlineStr">
        <is>
          <t>Pois chiche</t>
        </is>
      </c>
      <c r="R55" t="n">
        <v>0.18</v>
      </c>
      <c r="S55">
        <f>R55*$S$2</f>
        <v/>
      </c>
      <c r="T55" s="919">
        <f>R55*$T$2</f>
        <v/>
      </c>
    </row>
    <row r="56">
      <c r="K56" s="985" t="inlineStr">
        <is>
          <t>Houmous</t>
        </is>
      </c>
      <c r="L56" t="inlineStr">
        <is>
          <t>Pois chiche</t>
        </is>
      </c>
      <c r="R56">
        <f>4.9*50%</f>
        <v/>
      </c>
      <c r="S56">
        <f>R56</f>
        <v/>
      </c>
      <c r="T56" s="919">
        <f>S56</f>
        <v/>
      </c>
      <c r="U56" t="inlineStr">
        <is>
          <t>Hyp : 50 % de pois chiches dans le houmous</t>
        </is>
      </c>
    </row>
    <row r="57">
      <c r="K57" s="1012" t="inlineStr">
        <is>
          <t>Vrac</t>
        </is>
      </c>
      <c r="L57" t="inlineStr">
        <is>
          <t>Lentille</t>
        </is>
      </c>
      <c r="P57" s="919">
        <f>2.8*0.55</f>
        <v/>
      </c>
    </row>
    <row r="58">
      <c r="L58" t="inlineStr">
        <is>
          <t>Autres</t>
        </is>
      </c>
      <c r="P58" s="935">
        <f>2.8*0.45</f>
        <v/>
      </c>
    </row>
    <row r="68">
      <c r="A68" t="inlineStr">
        <is>
          <t>Produits au soja -&gt; RHD</t>
        </is>
      </c>
    </row>
    <row r="99">
      <c r="A99" t="inlineStr">
        <is>
          <t>Alternatives végétales -&gt; RHD</t>
        </is>
      </c>
    </row>
    <row r="123">
      <c r="A123" t="inlineStr">
        <is>
          <t>Répartition GMS/Spécialisés (en valeur)</t>
        </is>
      </c>
    </row>
    <row r="141">
      <c r="A141" t="inlineStr">
        <is>
          <t>Légumes secs Bruts -&gt; GMS</t>
        </is>
      </c>
    </row>
    <row r="162">
      <c r="A162" t="inlineStr">
        <is>
          <t>Légumes secs Appertisés -&gt; GMS</t>
        </is>
      </c>
    </row>
    <row r="185">
      <c r="A185" t="inlineStr">
        <is>
          <t>Produits au soja -&gt; GMS</t>
        </is>
      </c>
    </row>
    <row r="207">
      <c r="A207" t="inlineStr">
        <is>
          <t>Plats cuisinés Appertisés, contenant des légumineuses (&gt; 10 %) -&gt; GMS</t>
        </is>
      </c>
    </row>
    <row r="232">
      <c r="A232" t="inlineStr">
        <is>
          <t>Plats traiteurs libre-service, contenant des légumineuses (&gt; 10 %) -&gt; GMS</t>
        </is>
      </c>
    </row>
    <row r="257">
      <c r="A257" t="inlineStr">
        <is>
          <t>Alternatives végétales, contenant des légumineuses (&gt; 10 %) -&gt; GMS</t>
        </is>
      </c>
    </row>
    <row r="282">
      <c r="A282" t="inlineStr">
        <is>
          <t>Produits surgelés salés, contenant des légumineuses (&gt; 10 %) -&gt; GMS</t>
        </is>
      </c>
    </row>
    <row r="307">
      <c r="A307" t="inlineStr">
        <is>
          <t>Pâtes alimentaires sèches, contenant des légumineuses (&gt; 10 %) -&gt; GMS</t>
        </is>
      </c>
    </row>
    <row r="332">
      <c r="A332" t="inlineStr">
        <is>
          <t>Snacks apéritifs salés, contenant des légumineuses (&gt; 10 %) -&gt; GMS</t>
        </is>
      </c>
    </row>
    <row r="357">
      <c r="A357" t="inlineStr">
        <is>
          <t>Farines, contenant des légumineuses (&gt; 10 %) -&gt; GMS</t>
        </is>
      </c>
    </row>
    <row r="390">
      <c r="A390" t="inlineStr">
        <is>
          <t>Autres produits (houmous et vrac), contenant des légumineuses -&gt; GMS</t>
        </is>
      </c>
    </row>
  </sheetData>
  <mergeCells count="20">
    <mergeCell ref="K5:K8"/>
    <mergeCell ref="K54:K55"/>
    <mergeCell ref="N12:N13"/>
    <mergeCell ref="P1:Q1"/>
    <mergeCell ref="R3:T3"/>
    <mergeCell ref="M3:O3"/>
    <mergeCell ref="P2:Q2"/>
    <mergeCell ref="M12:M13"/>
    <mergeCell ref="O12:O13"/>
    <mergeCell ref="K22:K27"/>
    <mergeCell ref="K18:K20"/>
    <mergeCell ref="K34:K38"/>
    <mergeCell ref="K45:K47"/>
    <mergeCell ref="K57:K58"/>
    <mergeCell ref="K48:K53"/>
    <mergeCell ref="K9:K13"/>
    <mergeCell ref="K14:K17"/>
    <mergeCell ref="P3:Q3"/>
    <mergeCell ref="K39:K44"/>
    <mergeCell ref="K28:K33"/>
  </mergeCells>
  <pageMargins left="0.7" right="0.7" top="0.75" bottom="0.75" header="0.3" footer="0.3"/>
  <drawing xmlns:r="http://schemas.openxmlformats.org/officeDocument/2006/relationships" r:id="rId1"/>
</worksheet>
</file>

<file path=xl/worksheets/sheet59.xml><?xml version="1.0" encoding="utf-8"?>
<worksheet xmlns="http://schemas.openxmlformats.org/spreadsheetml/2006/main">
  <sheetPr>
    <tabColor rgb="FF92D050"/>
    <outlinePr summaryBelow="1" summaryRight="1"/>
    <pageSetUpPr/>
  </sheetPr>
  <dimension ref="A1:R9"/>
  <sheetViews>
    <sheetView workbookViewId="0">
      <pane xSplit="3" ySplit="1" topLeftCell="D2" activePane="bottomRight" state="frozen"/>
      <selection activeCell="I6" sqref="I6"/>
      <selection pane="topRight" activeCell="I6" sqref="I6"/>
      <selection pane="bottomLeft" activeCell="I6" sqref="I6"/>
      <selection pane="bottomRight" activeCell="I6" sqref="I6"/>
    </sheetView>
  </sheetViews>
  <sheetFormatPr baseColWidth="10" defaultColWidth="9.109375" defaultRowHeight="14.4"/>
  <cols>
    <col width="12.33203125" bestFit="1" customWidth="1" style="985" min="1" max="1"/>
    <col width="31.77734375" customWidth="1" style="1003" min="2" max="2"/>
    <col width="34.88671875" bestFit="1" customWidth="1" style="1003" min="3" max="3"/>
    <col width="10.44140625" bestFit="1" customWidth="1" style="1003" min="4" max="4"/>
    <col width="19.109375" bestFit="1" customWidth="1" style="1003" min="5" max="6"/>
    <col width="12.109375" customWidth="1" style="985" min="7" max="7"/>
    <col width="10.33203125" customWidth="1" style="985" min="8" max="8"/>
    <col width="12.109375" bestFit="1" customWidth="1" style="985" min="9" max="9"/>
    <col width="12.109375" customWidth="1" style="985" min="10" max="10"/>
    <col width="18.88671875" bestFit="1" customWidth="1" style="985" min="11" max="11"/>
    <col width="18.88671875" customWidth="1" style="985" min="12" max="12"/>
    <col width="20" customWidth="1" style="1003" min="13" max="15"/>
    <col width="18.6640625" customWidth="1" style="1003" min="16" max="16"/>
    <col width="11.6640625" bestFit="1" customWidth="1" style="1003" min="17" max="17"/>
    <col width="13.109375" customWidth="1" style="1003" min="18" max="18"/>
  </cols>
  <sheetData>
    <row r="1" ht="63.6" customHeight="1" s="1003" thickBot="1">
      <c r="A1" s="16" t="inlineStr">
        <is>
          <t>Identifiant</t>
        </is>
      </c>
      <c r="B1" s="17" t="inlineStr">
        <is>
          <t>Origine</t>
        </is>
      </c>
      <c r="C1" s="17" t="inlineStr">
        <is>
          <t>Destination</t>
        </is>
      </c>
      <c r="D1" s="17" t="inlineStr">
        <is>
          <t>Equation d'égalité (eq = 0)</t>
        </is>
      </c>
      <c r="E1" s="17" t="inlineStr">
        <is>
          <t>Equation d'inégalité borne haute (eq &lt;= 0)</t>
        </is>
      </c>
      <c r="F1" s="17" t="inlineStr">
        <is>
          <t>Equation d'inégalité borne basse (eq &gt;= 0)</t>
        </is>
      </c>
      <c r="G1" s="18">
        <f>Etiquettes!$A$3</f>
        <v/>
      </c>
      <c r="H1" s="18">
        <f>Etiquettes!$A$6</f>
        <v/>
      </c>
      <c r="I1" s="18">
        <f>Etiquettes!$A$5</f>
        <v/>
      </c>
      <c r="J1" s="18">
        <f>Etiquettes!$A$4</f>
        <v/>
      </c>
      <c r="K1" s="18">
        <f>Etiquettes!$A$12</f>
        <v/>
      </c>
      <c r="L1" s="18">
        <f>Etiquettes!$A$10</f>
        <v/>
      </c>
      <c r="M1" s="18" t="inlineStr">
        <is>
          <t>Source</t>
        </is>
      </c>
      <c r="N1" s="18">
        <f>Etiquettes!$A$13</f>
        <v/>
      </c>
      <c r="O1" s="18">
        <f>Etiquettes!$A$11</f>
        <v/>
      </c>
      <c r="P1" s="18">
        <f>Etiquettes!$A$8</f>
        <v/>
      </c>
      <c r="Q1" s="17" t="inlineStr">
        <is>
          <t>Remarque</t>
        </is>
      </c>
      <c r="R1" s="19" t="inlineStr">
        <is>
          <t>Zone filière</t>
        </is>
      </c>
    </row>
    <row r="2" ht="14.4" customHeight="1" s="1003">
      <c r="A2" s="985">
        <f>'Contraintes      '!A24+1</f>
        <v/>
      </c>
      <c r="B2">
        <f>Produits!$B$11</f>
        <v/>
      </c>
      <c r="C2">
        <f>Secteurs!$B$12</f>
        <v/>
      </c>
      <c r="D2" s="894">
        <f>'Fab. ingrédients - Diverses'!H4</f>
        <v/>
      </c>
      <c r="G2">
        <f>Etiquettes!$C$3</f>
        <v/>
      </c>
      <c r="H2" s="21">
        <f>Etiquettes!$L$6</f>
        <v/>
      </c>
      <c r="I2" s="920">
        <f>Etiquettes!$C$5</f>
        <v/>
      </c>
      <c r="J2">
        <f>Etiquettes!$C$4</f>
        <v/>
      </c>
      <c r="P2" s="985" t="n"/>
      <c r="R2" s="896" t="n"/>
    </row>
    <row r="3">
      <c r="A3" s="985">
        <f>'Contraintes      '!A25+1</f>
        <v/>
      </c>
      <c r="B3">
        <f>Secteurs!$B$12</f>
        <v/>
      </c>
      <c r="C3">
        <f>Produits!$B$20</f>
        <v/>
      </c>
      <c r="D3" t="n">
        <v>-1</v>
      </c>
      <c r="G3">
        <f>Etiquettes!$C$3</f>
        <v/>
      </c>
      <c r="H3" s="21">
        <f>Etiquettes!$L$6</f>
        <v/>
      </c>
      <c r="I3" s="920">
        <f>Etiquettes!$C$5</f>
        <v/>
      </c>
      <c r="J3">
        <f>Etiquettes!$C$4</f>
        <v/>
      </c>
      <c r="K3" s="31" t="inlineStr">
        <is>
          <t>Rendement de production d'amidon</t>
        </is>
      </c>
      <c r="L3" s="31" t="n"/>
      <c r="M3" s="105" t="inlineStr">
        <is>
          <t>Chiffres clés - USIPA</t>
        </is>
      </c>
      <c r="N3" s="105" t="inlineStr">
        <is>
          <t>Fab. ingrédients - Diverses</t>
        </is>
      </c>
      <c r="O3">
        <f>Etiquettes!$I$11</f>
        <v/>
      </c>
      <c r="P3">
        <f>_xlfn.CONCAT(K3," = ",MROUND(D2*100,0.01)," % (",M3,")")</f>
        <v/>
      </c>
      <c r="R3" s="897" t="n"/>
    </row>
    <row r="4">
      <c r="A4" s="985">
        <f>A2+1</f>
        <v/>
      </c>
      <c r="B4">
        <f>Produits!$B$11</f>
        <v/>
      </c>
      <c r="C4">
        <f>Secteurs!$B$12</f>
        <v/>
      </c>
      <c r="D4" s="894">
        <f>'Fab. ingrédients - Diverses'!I4</f>
        <v/>
      </c>
      <c r="G4">
        <f>Etiquettes!$C$3</f>
        <v/>
      </c>
      <c r="H4" s="21">
        <f>Etiquettes!$L$6</f>
        <v/>
      </c>
      <c r="I4" s="920">
        <f>Etiquettes!$C$5</f>
        <v/>
      </c>
      <c r="J4">
        <f>Etiquettes!$C$4</f>
        <v/>
      </c>
      <c r="M4" s="31" t="n"/>
      <c r="P4" s="985" t="n"/>
      <c r="R4" s="897" t="n"/>
    </row>
    <row r="5">
      <c r="A5" s="985">
        <f>A3+1</f>
        <v/>
      </c>
      <c r="B5">
        <f>Secteurs!$B$12</f>
        <v/>
      </c>
      <c r="C5">
        <f>Produits!$B$21</f>
        <v/>
      </c>
      <c r="D5" t="n">
        <v>-1</v>
      </c>
      <c r="G5">
        <f>Etiquettes!$C$3</f>
        <v/>
      </c>
      <c r="H5" s="21">
        <f>Etiquettes!$L$6</f>
        <v/>
      </c>
      <c r="I5" s="920">
        <f>Etiquettes!$C$5</f>
        <v/>
      </c>
      <c r="J5">
        <f>Etiquettes!$C$4</f>
        <v/>
      </c>
      <c r="K5" s="31" t="inlineStr">
        <is>
          <t>Rendement de production de protéine</t>
        </is>
      </c>
      <c r="L5" s="31" t="n"/>
      <c r="M5" s="105" t="inlineStr">
        <is>
          <t>Composition - Feedtables</t>
        </is>
      </c>
      <c r="N5" s="105" t="inlineStr">
        <is>
          <t>Fab. ingrédients - Diverses</t>
        </is>
      </c>
      <c r="O5">
        <f>Etiquettes!$I$11</f>
        <v/>
      </c>
      <c r="P5">
        <f>_xlfn.CONCAT(K5," = ",MROUND(D4*100,0.01)," % (",M5,")")</f>
        <v/>
      </c>
      <c r="R5" s="897" t="n"/>
    </row>
    <row r="6">
      <c r="A6" s="985">
        <f>A4+1</f>
        <v/>
      </c>
      <c r="B6">
        <f>Produits!$B$11</f>
        <v/>
      </c>
      <c r="C6">
        <f>Secteurs!$B$13</f>
        <v/>
      </c>
      <c r="D6" s="894">
        <f>'Fab. ingrédients - Diverses'!G25</f>
        <v/>
      </c>
      <c r="G6">
        <f>Etiquettes!$C$3</f>
        <v/>
      </c>
      <c r="H6" s="21">
        <f>Etiquettes!$M$6</f>
        <v/>
      </c>
      <c r="I6" s="920">
        <f>Etiquettes!$C$5</f>
        <v/>
      </c>
      <c r="J6">
        <f>Etiquettes!$C$4</f>
        <v/>
      </c>
      <c r="M6" s="31" t="n"/>
      <c r="P6" s="985" t="n"/>
      <c r="R6" s="897" t="n"/>
    </row>
    <row r="7">
      <c r="A7" s="985">
        <f>A5+1</f>
        <v/>
      </c>
      <c r="B7">
        <f>Secteurs!$B$13</f>
        <v/>
      </c>
      <c r="C7">
        <f>Produits!$B$23</f>
        <v/>
      </c>
      <c r="D7" t="n">
        <v>-1</v>
      </c>
      <c r="G7">
        <f>Etiquettes!$C$3</f>
        <v/>
      </c>
      <c r="H7" s="21">
        <f>Etiquettes!$M$6</f>
        <v/>
      </c>
      <c r="I7" s="920">
        <f>Etiquettes!$C$5</f>
        <v/>
      </c>
      <c r="J7">
        <f>Etiquettes!$C$4</f>
        <v/>
      </c>
      <c r="K7" s="31" t="inlineStr">
        <is>
          <t>Rendement de production de farine</t>
        </is>
      </c>
      <c r="L7" s="31" t="n"/>
      <c r="M7" s="105" t="inlineStr">
        <is>
          <t>ONRB - FranceAgriMer</t>
        </is>
      </c>
      <c r="N7" s="105" t="inlineStr">
        <is>
          <t>Fab. ingrédients - Diverses</t>
        </is>
      </c>
      <c r="O7">
        <f>Etiquettes!$I$11</f>
        <v/>
      </c>
      <c r="P7">
        <f>_xlfn.CONCAT(K7," = ",MROUND(D6*100,0.01)," % (",M7,")")</f>
        <v/>
      </c>
      <c r="R7" s="897" t="n"/>
    </row>
    <row r="8">
      <c r="A8" s="985">
        <f>A6+1</f>
        <v/>
      </c>
      <c r="B8">
        <f>Produits!$B$11</f>
        <v/>
      </c>
      <c r="C8">
        <f>Secteurs!$B$14</f>
        <v/>
      </c>
      <c r="D8" s="894">
        <f>'Fab. ingrédients - Diverses'!I32</f>
        <v/>
      </c>
      <c r="G8">
        <f>Etiquettes!$C$3</f>
        <v/>
      </c>
      <c r="H8" s="21">
        <f>Etiquettes!$N$6</f>
        <v/>
      </c>
      <c r="I8" s="920">
        <f>Etiquettes!$C$5</f>
        <v/>
      </c>
      <c r="J8">
        <f>Etiquettes!$C$4</f>
        <v/>
      </c>
      <c r="M8" s="31" t="n"/>
      <c r="P8" s="985" t="n"/>
    </row>
    <row r="9">
      <c r="A9" s="985">
        <f>A7+1</f>
        <v/>
      </c>
      <c r="B9">
        <f>Secteurs!$B$14</f>
        <v/>
      </c>
      <c r="C9">
        <f>Produits!$B$25</f>
        <v/>
      </c>
      <c r="D9" t="n">
        <v>-1</v>
      </c>
      <c r="G9">
        <f>Etiquettes!$C$3</f>
        <v/>
      </c>
      <c r="H9" s="21">
        <f>Etiquettes!$N$6</f>
        <v/>
      </c>
      <c r="I9" s="920">
        <f>Etiquettes!$C$5</f>
        <v/>
      </c>
      <c r="J9">
        <f>Etiquettes!$C$4</f>
        <v/>
      </c>
      <c r="K9" s="31" t="inlineStr">
        <is>
          <t>Rendement de production de protéine</t>
        </is>
      </c>
      <c r="M9" s="105" t="inlineStr">
        <is>
          <t>Composition - Feedtables</t>
        </is>
      </c>
      <c r="N9" s="105" t="inlineStr">
        <is>
          <t>Fab. ingrédients - Diverses</t>
        </is>
      </c>
      <c r="O9">
        <f>Etiquettes!$I$11</f>
        <v/>
      </c>
      <c r="P9">
        <f>_xlfn.CONCAT(K9," = ",MROUND(D8*100,0.01)," % (",M9,")")</f>
        <v/>
      </c>
    </row>
  </sheetData>
  <pageMargins left="0.75" right="0.75" top="1" bottom="1" header="0.5" footer="0.5"/>
</worksheet>
</file>

<file path=xl/worksheets/sheet6.xml><?xml version="1.0" encoding="utf-8"?>
<worksheet xmlns="http://schemas.openxmlformats.org/spreadsheetml/2006/main">
  <sheetPr>
    <tabColor theme="9" tint="-0.499984740745262"/>
    <outlinePr summaryBelow="1" summaryRight="1"/>
    <pageSetUpPr/>
  </sheetPr>
  <dimension ref="A1:P25"/>
  <sheetViews>
    <sheetView workbookViewId="0">
      <pane xSplit="2" ySplit="1" topLeftCell="C2" activePane="bottomRight" state="frozen"/>
      <selection activeCell="B15" sqref="B15"/>
      <selection pane="topRight" activeCell="B15" sqref="B15"/>
      <selection pane="bottomLeft" activeCell="B15" sqref="B15"/>
      <selection pane="bottomRight" activeCell="B16" sqref="B16"/>
    </sheetView>
  </sheetViews>
  <sheetFormatPr baseColWidth="10" defaultColWidth="9.109375" defaultRowHeight="14.4"/>
  <cols>
    <col width="23.44140625" bestFit="1" customWidth="1" style="1003" min="1" max="1"/>
    <col width="32.6640625" bestFit="1" customWidth="1" style="1003" min="2" max="2"/>
    <col width="11" bestFit="1" customWidth="1" style="1003" min="3" max="3"/>
    <col width="12.88671875" bestFit="1" customWidth="1" style="985" min="4" max="4"/>
    <col width="6.6640625" bestFit="1" customWidth="1" style="1003" min="5" max="5"/>
    <col width="10" bestFit="1" customWidth="1" style="21" min="6" max="6"/>
    <col width="12.109375" bestFit="1" customWidth="1" style="21" min="7" max="7"/>
    <col width="11" bestFit="1" customWidth="1" style="21" min="8" max="8"/>
    <col width="30.21875" customWidth="1" style="21" min="9" max="9"/>
    <col width="12.21875" bestFit="1" customWidth="1" style="21" min="10" max="10"/>
    <col width="33.21875" bestFit="1" customWidth="1" style="21" min="11" max="11"/>
    <col width="14.44140625" customWidth="1" style="105" min="12" max="12"/>
    <col width="14.44140625" customWidth="1" style="21" min="13" max="13"/>
    <col width="21" customWidth="1" style="1003" min="14" max="14"/>
    <col width="12.33203125" customWidth="1" style="1003" min="15" max="15"/>
    <col width="17.44140625" customWidth="1" style="1003" min="16" max="16"/>
  </cols>
  <sheetData>
    <row r="1" ht="51" customHeight="1" s="1003" thickBot="1">
      <c r="A1" s="16" t="inlineStr">
        <is>
          <t>Origine</t>
        </is>
      </c>
      <c r="B1" s="17" t="inlineStr">
        <is>
          <t>Destination</t>
        </is>
      </c>
      <c r="C1" s="17" t="inlineStr">
        <is>
          <t>Valeur</t>
        </is>
      </c>
      <c r="D1" s="17" t="inlineStr">
        <is>
          <t>Incertitude</t>
        </is>
      </c>
      <c r="E1" s="18">
        <f>Etiquettes!$A$3</f>
        <v/>
      </c>
      <c r="F1" s="18">
        <f>Etiquettes!$A$6</f>
        <v/>
      </c>
      <c r="G1" s="18">
        <f>Etiquettes!$A$5</f>
        <v/>
      </c>
      <c r="H1" s="18">
        <f>Etiquettes!$A$4</f>
        <v/>
      </c>
      <c r="I1" s="18">
        <f>Etiquettes!$A$12</f>
        <v/>
      </c>
      <c r="J1" s="18">
        <f>Etiquettes!$A$10</f>
        <v/>
      </c>
      <c r="K1" s="18">
        <f>Etiquettes!$A$9</f>
        <v/>
      </c>
      <c r="L1" s="18">
        <f>Etiquettes!$A$13</f>
        <v/>
      </c>
      <c r="M1" s="18">
        <f>Etiquettes!$A$11</f>
        <v/>
      </c>
      <c r="N1" s="18">
        <f>Etiquettes!$A$7</f>
        <v/>
      </c>
      <c r="O1" s="17" t="inlineStr">
        <is>
          <t>Remarque</t>
        </is>
      </c>
      <c r="P1" s="19" t="inlineStr">
        <is>
          <t>Zone filière</t>
        </is>
      </c>
    </row>
    <row r="2" ht="14.4" customHeight="1" s="1003">
      <c r="A2">
        <f>Produits!$B$4</f>
        <v/>
      </c>
      <c r="B2">
        <f>Secteurs!$B$29</f>
        <v/>
      </c>
      <c r="O2" s="1012">
        <f>Secteurs!$B$28</f>
        <v/>
      </c>
      <c r="P2" s="946" t="inlineStr">
        <is>
          <t>Création de flux désagrégés</t>
        </is>
      </c>
    </row>
    <row r="3">
      <c r="A3">
        <f>Produits!$B$4</f>
        <v/>
      </c>
      <c r="B3">
        <f>Secteurs!$B$30</f>
        <v/>
      </c>
    </row>
    <row r="4">
      <c r="A4">
        <f>Produits!$B$17</f>
        <v/>
      </c>
      <c r="B4">
        <f>Secteurs!$B$27</f>
        <v/>
      </c>
      <c r="O4" s="1012" t="inlineStr">
        <is>
          <t>Alimentation animale</t>
        </is>
      </c>
    </row>
    <row r="5">
      <c r="A5">
        <f>Produits!$B$17</f>
        <v/>
      </c>
      <c r="B5">
        <f>Secteurs!$B$29</f>
        <v/>
      </c>
    </row>
    <row r="6">
      <c r="A6">
        <f>Produits!$B$17</f>
        <v/>
      </c>
      <c r="B6">
        <f>Secteurs!$B$30</f>
        <v/>
      </c>
    </row>
    <row r="7">
      <c r="A7">
        <f>Produits!$B$17</f>
        <v/>
      </c>
      <c r="B7">
        <f>Secteurs!$B$31</f>
        <v/>
      </c>
    </row>
    <row r="8">
      <c r="A8" t="inlineStr">
        <is>
          <t>Huile d'olive</t>
        </is>
      </c>
      <c r="B8">
        <f>Secteurs!$B$18</f>
        <v/>
      </c>
      <c r="O8" s="1012" t="inlineStr">
        <is>
          <t>Alimentation humaine</t>
        </is>
      </c>
    </row>
    <row r="9">
      <c r="A9" t="inlineStr">
        <is>
          <t>Huile d'olive</t>
        </is>
      </c>
      <c r="B9">
        <f>Secteurs!$B$20</f>
        <v/>
      </c>
    </row>
    <row r="10">
      <c r="A10" t="inlineStr">
        <is>
          <t>Huile d'olive</t>
        </is>
      </c>
      <c r="B10">
        <f>Secteurs!$B$23</f>
        <v/>
      </c>
    </row>
    <row r="11">
      <c r="A11" t="inlineStr">
        <is>
          <t>Huile d'olive</t>
        </is>
      </c>
      <c r="B11">
        <f>Secteurs!$B$24</f>
        <v/>
      </c>
    </row>
    <row r="12">
      <c r="A12" t="inlineStr">
        <is>
          <t>Olives de table</t>
        </is>
      </c>
      <c r="B12">
        <f>Secteurs!$B$18</f>
        <v/>
      </c>
      <c r="O12" s="1012" t="inlineStr">
        <is>
          <t>Alimentation humaine</t>
        </is>
      </c>
    </row>
    <row r="13">
      <c r="A13" t="inlineStr">
        <is>
          <t>Olives de table</t>
        </is>
      </c>
      <c r="B13">
        <f>Secteurs!$B$20</f>
        <v/>
      </c>
    </row>
    <row r="14">
      <c r="A14" t="inlineStr">
        <is>
          <t>Olives de table</t>
        </is>
      </c>
      <c r="B14">
        <f>Secteurs!$B$23</f>
        <v/>
      </c>
    </row>
    <row r="15">
      <c r="A15" t="inlineStr">
        <is>
          <t>Olives de table</t>
        </is>
      </c>
      <c r="B15">
        <f>Secteurs!$B$24</f>
        <v/>
      </c>
    </row>
    <row r="16">
      <c r="A16">
        <f>Produits!$B$14</f>
        <v/>
      </c>
      <c r="B16">
        <f>Secteurs!$B$28</f>
        <v/>
      </c>
      <c r="O16" t="inlineStr">
        <is>
          <t>Alimentation animale rente</t>
        </is>
      </c>
    </row>
    <row r="17" ht="14.4" customHeight="1" s="1003">
      <c r="A17">
        <f>Produits!$B$11</f>
        <v/>
      </c>
      <c r="B17">
        <f>Secteurs!$B$18</f>
        <v/>
      </c>
      <c r="F17" s="21" t="inlineStr">
        <is>
          <t>Tournesol:Lin</t>
        </is>
      </c>
      <c r="O17" s="1012" t="inlineStr">
        <is>
          <t>Alimentation humaine</t>
        </is>
      </c>
    </row>
    <row r="18">
      <c r="A18">
        <f>Produits!$B$11</f>
        <v/>
      </c>
      <c r="B18">
        <f>Secteurs!$B$20</f>
        <v/>
      </c>
      <c r="F18" s="21" t="inlineStr">
        <is>
          <t>Tournesol:Lin</t>
        </is>
      </c>
    </row>
    <row r="19">
      <c r="A19">
        <f>Produits!$B$11</f>
        <v/>
      </c>
      <c r="B19">
        <f>Secteurs!$B$22</f>
        <v/>
      </c>
      <c r="F19" s="21" t="inlineStr">
        <is>
          <t>Tournesol:Lin</t>
        </is>
      </c>
    </row>
    <row r="20">
      <c r="A20">
        <f>Produits!$B$11</f>
        <v/>
      </c>
      <c r="B20">
        <f>Secteurs!$B$23</f>
        <v/>
      </c>
      <c r="F20" s="21" t="inlineStr">
        <is>
          <t>Tournesol:Lin</t>
        </is>
      </c>
    </row>
    <row r="21">
      <c r="A21">
        <f>Produits!$B$11</f>
        <v/>
      </c>
      <c r="B21">
        <f>Secteurs!$B$24</f>
        <v/>
      </c>
      <c r="F21" s="21" t="inlineStr">
        <is>
          <t>Tournesol:Lin</t>
        </is>
      </c>
    </row>
    <row r="22">
      <c r="A22">
        <f>Produits!$B$24</f>
        <v/>
      </c>
      <c r="B22">
        <f>Secteurs!$B$27</f>
        <v/>
      </c>
      <c r="O22" s="1012" t="inlineStr">
        <is>
          <t>Alimentation animale</t>
        </is>
      </c>
    </row>
    <row r="23">
      <c r="A23">
        <f>Produits!$B$24</f>
        <v/>
      </c>
      <c r="B23">
        <f>Secteurs!$B$29</f>
        <v/>
      </c>
    </row>
    <row r="24">
      <c r="A24">
        <f>Produits!$B$24</f>
        <v/>
      </c>
      <c r="B24">
        <f>Secteurs!$B$30</f>
        <v/>
      </c>
    </row>
    <row r="25">
      <c r="A25">
        <f>Produits!$B$24</f>
        <v/>
      </c>
      <c r="B25">
        <f>Secteurs!$B$31</f>
        <v/>
      </c>
    </row>
  </sheetData>
  <mergeCells count="7">
    <mergeCell ref="O17:O21"/>
    <mergeCell ref="O8:O11"/>
    <mergeCell ref="O4:O7"/>
    <mergeCell ref="O12:O15"/>
    <mergeCell ref="O2:O3"/>
    <mergeCell ref="P2:P25"/>
    <mergeCell ref="O22:O25"/>
  </mergeCells>
  <pageMargins left="0.75" right="0.75" top="1" bottom="1" header="0.5" footer="0.5"/>
</worksheet>
</file>

<file path=xl/worksheets/sheet60.xml><?xml version="1.0" encoding="utf-8"?>
<worksheet xmlns="http://schemas.openxmlformats.org/spreadsheetml/2006/main">
  <sheetPr>
    <tabColor theme="1"/>
    <outlinePr summaryBelow="1" summaryRight="1"/>
    <pageSetUpPr/>
  </sheetPr>
  <dimension ref="A1:N52"/>
  <sheetViews>
    <sheetView workbookViewId="0">
      <pane xSplit="2" ySplit="1" topLeftCell="C2" activePane="bottomRight" state="frozen"/>
      <selection activeCell="I6" sqref="I6"/>
      <selection pane="topRight" activeCell="I6" sqref="I6"/>
      <selection pane="bottomLeft" activeCell="I6" sqref="I6"/>
      <selection pane="bottomRight" activeCell="I6" sqref="I6"/>
    </sheetView>
  </sheetViews>
  <sheetFormatPr baseColWidth="10" defaultColWidth="9.109375" defaultRowHeight="14.4"/>
  <cols>
    <col width="38.33203125" bestFit="1" customWidth="1" style="1003" min="1" max="2"/>
    <col width="14.33203125" customWidth="1" style="1003" min="3" max="3"/>
    <col width="13.109375" customWidth="1" style="1003" min="4" max="4"/>
    <col width="19.109375" bestFit="1" customWidth="1" style="1003" min="5" max="5"/>
    <col width="9.5546875" customWidth="1" style="1003" min="6" max="8"/>
    <col width="14.44140625" customWidth="1" style="21" min="9" max="13"/>
    <col width="9.5546875" bestFit="1" customWidth="1" style="1003" min="14" max="14"/>
  </cols>
  <sheetData>
    <row r="1" ht="15" customHeight="1" s="1003" thickBot="1">
      <c r="A1" s="16" t="inlineStr">
        <is>
          <t>Origine</t>
        </is>
      </c>
      <c r="B1" s="17" t="inlineStr">
        <is>
          <t>Destination</t>
        </is>
      </c>
      <c r="C1" s="17" t="inlineStr">
        <is>
          <t>Valeur</t>
        </is>
      </c>
      <c r="D1" s="17" t="inlineStr">
        <is>
          <t>Incertitude</t>
        </is>
      </c>
      <c r="E1">
        <f t="array" ref="E1:N5">_xlfn._xlws.FILTER('Contraintes       '!G1:P200,ISTEXT('Contraintes       '!O1:O200))</f>
        <v/>
      </c>
      <c r="F1">
        <f/>
        <v/>
      </c>
      <c r="G1">
        <f/>
        <v/>
      </c>
      <c r="H1">
        <f/>
        <v/>
      </c>
      <c r="I1">
        <f/>
        <v/>
      </c>
      <c r="J1">
        <f/>
        <v/>
      </c>
      <c r="K1">
        <f/>
        <v/>
      </c>
      <c r="L1">
        <f/>
        <v/>
      </c>
      <c r="M1">
        <f/>
        <v/>
      </c>
      <c r="N1">
        <f/>
        <v/>
      </c>
    </row>
    <row r="2">
      <c r="A2">
        <f t="array" ref="A2:B5">_xlfn._xlws.FILTER('Contraintes       '!B2:C200,ISTEXT('Contraintes       '!O2:O200))</f>
        <v/>
      </c>
      <c r="B2" t="inlineStr">
        <is>
          <t>Amidon</t>
        </is>
      </c>
      <c r="E2">
        <f/>
        <v/>
      </c>
      <c r="F2">
        <f/>
        <v/>
      </c>
      <c r="G2">
        <f/>
        <v/>
      </c>
      <c r="H2">
        <f/>
        <v/>
      </c>
      <c r="I2">
        <f/>
        <v/>
      </c>
      <c r="J2">
        <f/>
        <v/>
      </c>
      <c r="K2">
        <f/>
        <v/>
      </c>
      <c r="L2">
        <f/>
        <v/>
      </c>
      <c r="M2">
        <f/>
        <v/>
      </c>
      <c r="N2">
        <f/>
        <v/>
      </c>
    </row>
    <row r="3">
      <c r="A3" t="inlineStr">
        <is>
          <t>Amidonnerie</t>
        </is>
      </c>
      <c r="B3" t="inlineStr">
        <is>
          <t>Protéine</t>
        </is>
      </c>
      <c r="E3">
        <f/>
        <v/>
      </c>
      <c r="F3">
        <f/>
        <v/>
      </c>
      <c r="G3">
        <f/>
        <v/>
      </c>
      <c r="H3">
        <f/>
        <v/>
      </c>
      <c r="I3">
        <f/>
        <v/>
      </c>
      <c r="J3">
        <f/>
        <v/>
      </c>
      <c r="K3">
        <f/>
        <v/>
      </c>
      <c r="L3">
        <f/>
        <v/>
      </c>
      <c r="M3">
        <f/>
        <v/>
      </c>
      <c r="N3">
        <f/>
        <v/>
      </c>
    </row>
    <row r="4">
      <c r="A4" t="inlineStr">
        <is>
          <t>Meunerie</t>
        </is>
      </c>
      <c r="B4" t="inlineStr">
        <is>
          <t>Farine</t>
        </is>
      </c>
      <c r="E4">
        <f/>
        <v/>
      </c>
      <c r="F4">
        <f/>
        <v/>
      </c>
      <c r="G4">
        <f/>
        <v/>
      </c>
      <c r="H4">
        <f/>
        <v/>
      </c>
      <c r="I4">
        <f/>
        <v/>
      </c>
      <c r="J4">
        <f/>
        <v/>
      </c>
      <c r="K4">
        <f/>
        <v/>
      </c>
      <c r="L4">
        <f/>
        <v/>
      </c>
      <c r="M4">
        <f/>
        <v/>
      </c>
      <c r="N4">
        <f/>
        <v/>
      </c>
    </row>
    <row r="5">
      <c r="A5" t="inlineStr">
        <is>
          <t>Fabrication d'ingrédients</t>
        </is>
      </c>
      <c r="B5" t="inlineStr">
        <is>
          <t>MPV</t>
        </is>
      </c>
      <c r="E5">
        <f/>
        <v/>
      </c>
      <c r="F5">
        <f/>
        <v/>
      </c>
      <c r="G5">
        <f/>
        <v/>
      </c>
      <c r="H5">
        <f/>
        <v/>
      </c>
      <c r="I5">
        <f/>
        <v/>
      </c>
      <c r="J5">
        <f/>
        <v/>
      </c>
      <c r="K5">
        <f/>
        <v/>
      </c>
      <c r="L5">
        <f/>
        <v/>
      </c>
      <c r="M5">
        <f/>
        <v/>
      </c>
      <c r="N5">
        <f/>
        <v/>
      </c>
    </row>
    <row r="6"/>
    <row r="7"/>
    <row r="8"/>
    <row r="9"/>
    <row r="10"/>
    <row r="11"/>
    <row r="12"/>
    <row r="13"/>
    <row r="14"/>
    <row r="15"/>
    <row r="16"/>
    <row r="17"/>
    <row r="18"/>
    <row r="19"/>
    <row r="20"/>
    <row r="21"/>
    <row r="22"/>
    <row r="23"/>
    <row r="24"/>
    <row r="25"/>
    <row r="26"/>
    <row r="27"/>
    <row r="28"/>
    <row r="29"/>
    <row r="30"/>
    <row r="31"/>
    <row r="32">
      <c r="N32" t="inlineStr"/>
    </row>
    <row r="33"/>
    <row r="34">
      <c r="N34" t="inlineStr"/>
    </row>
    <row r="35"/>
    <row r="36">
      <c r="N36" t="inlineStr"/>
    </row>
    <row r="37"/>
    <row r="38">
      <c r="N38" t="inlineStr"/>
    </row>
    <row r="39"/>
    <row r="40">
      <c r="N40" t="inlineStr"/>
    </row>
    <row r="41"/>
    <row r="42">
      <c r="N42" t="inlineStr"/>
    </row>
    <row r="43"/>
    <row r="44">
      <c r="N44" t="inlineStr"/>
    </row>
    <row r="45"/>
    <row r="46">
      <c r="N46" t="inlineStr"/>
    </row>
    <row r="47"/>
    <row r="48">
      <c r="N48" t="inlineStr"/>
    </row>
    <row r="49"/>
    <row r="50">
      <c r="N50" t="inlineStr"/>
    </row>
    <row r="51"/>
    <row r="52">
      <c r="N52" t="inlineStr"/>
    </row>
  </sheetData>
  <pageMargins left="0.75" right="0.75" top="1" bottom="1" header="0.5" footer="0.5"/>
</worksheet>
</file>

<file path=xl/worksheets/sheet61.xml><?xml version="1.0" encoding="utf-8"?>
<worksheet xmlns="http://schemas.openxmlformats.org/spreadsheetml/2006/main">
  <sheetPr>
    <tabColor rgb="FFFFC000"/>
    <outlinePr summaryBelow="1" summaryRight="1"/>
    <pageSetUpPr/>
  </sheetPr>
  <dimension ref="B1:J32"/>
  <sheetViews>
    <sheetView workbookViewId="0">
      <selection activeCell="J21" sqref="J21"/>
    </sheetView>
  </sheetViews>
  <sheetFormatPr baseColWidth="10" defaultRowHeight="14.4"/>
  <sheetData>
    <row r="1">
      <c r="B1" s="900" t="inlineStr">
        <is>
          <t>Amidonnerie (Pois)</t>
        </is>
      </c>
    </row>
    <row r="2">
      <c r="B2" s="868" t="inlineStr">
        <is>
          <t>Source</t>
        </is>
      </c>
      <c r="C2" s="868" t="inlineStr">
        <is>
          <t>USIPA</t>
        </is>
      </c>
    </row>
    <row r="3">
      <c r="H3" t="inlineStr">
        <is>
          <t>Amidon</t>
        </is>
      </c>
      <c r="I3" t="inlineStr">
        <is>
          <t>Protéine</t>
        </is>
      </c>
    </row>
    <row r="4">
      <c r="G4" t="inlineStr">
        <is>
          <t>Pois</t>
        </is>
      </c>
      <c r="H4" s="943">
        <f>1/2.5</f>
        <v/>
      </c>
      <c r="I4" s="943">
        <f>17%</f>
        <v/>
      </c>
      <c r="J4" t="inlineStr">
        <is>
          <t>Remarque : il n'est pas possible d'en extraire la totalité</t>
        </is>
      </c>
    </row>
    <row r="9">
      <c r="B9" s="868" t="inlineStr">
        <is>
          <t>Source</t>
        </is>
      </c>
      <c r="C9" s="868" t="inlineStr">
        <is>
          <t>Feedtables</t>
        </is>
      </c>
    </row>
    <row r="24">
      <c r="B24" s="900" t="inlineStr">
        <is>
          <t>Meunerie (Féverole)</t>
        </is>
      </c>
    </row>
    <row r="25">
      <c r="B25" s="868" t="inlineStr">
        <is>
          <t>Source</t>
        </is>
      </c>
      <c r="C25" s="868" t="inlineStr">
        <is>
          <t>ONRB</t>
        </is>
      </c>
      <c r="E25" t="inlineStr">
        <is>
          <t>Rendement de meunerie</t>
        </is>
      </c>
      <c r="G25" s="943">
        <f>1/1.3</f>
        <v/>
      </c>
    </row>
    <row r="27">
      <c r="B27" s="900" t="inlineStr">
        <is>
          <t>Fabrication d'ingrédients (Lupin)</t>
        </is>
      </c>
    </row>
    <row r="28">
      <c r="B28" s="868" t="inlineStr">
        <is>
          <t>Source</t>
        </is>
      </c>
      <c r="C28" s="868" t="inlineStr">
        <is>
          <t>Feedtables</t>
        </is>
      </c>
    </row>
    <row r="32">
      <c r="G32" t="inlineStr">
        <is>
          <t>Protéines de lupin</t>
        </is>
      </c>
      <c r="I32" s="898" t="n">
        <v>0.3</v>
      </c>
      <c r="J32" t="inlineStr">
        <is>
          <t>Remarque : il n'est pas possible d'en extraire la totalité</t>
        </is>
      </c>
    </row>
  </sheetData>
  <pageMargins left="0.7" right="0.7" top="0.75" bottom="0.75" header="0.3" footer="0.3"/>
  <drawing xmlns:r="http://schemas.openxmlformats.org/officeDocument/2006/relationships" r:id="rId1"/>
</worksheet>
</file>

<file path=xl/worksheets/sheet62.xml><?xml version="1.0" encoding="utf-8"?>
<worksheet xmlns="http://schemas.openxmlformats.org/spreadsheetml/2006/main">
  <sheetPr>
    <tabColor rgb="FF92D050"/>
    <outlinePr summaryBelow="1" summaryRight="1"/>
    <pageSetUpPr/>
  </sheetPr>
  <dimension ref="A1:R36"/>
  <sheetViews>
    <sheetView workbookViewId="0">
      <pane xSplit="3" ySplit="1" topLeftCell="D2" activePane="bottomRight" state="frozen"/>
      <selection activeCell="P28" sqref="P28"/>
      <selection pane="topRight" activeCell="P28" sqref="P28"/>
      <selection pane="bottomLeft" activeCell="P28" sqref="P28"/>
      <selection pane="bottomRight" activeCell="I28" sqref="I28:K36"/>
    </sheetView>
  </sheetViews>
  <sheetFormatPr baseColWidth="10" defaultColWidth="9.109375" defaultRowHeight="14.4"/>
  <cols>
    <col width="12.33203125" bestFit="1" customWidth="1" style="985" min="1" max="1"/>
    <col width="31.77734375" customWidth="1" style="1003" min="2" max="2"/>
    <col width="34.88671875" bestFit="1" customWidth="1" style="1003" min="3" max="3"/>
    <col width="10.44140625" bestFit="1" customWidth="1" style="1003" min="4" max="4"/>
    <col width="19.109375" bestFit="1" customWidth="1" style="1003" min="5" max="6"/>
    <col width="12.109375" customWidth="1" style="985" min="7" max="7"/>
    <col width="10.33203125" customWidth="1" style="985" min="8" max="8"/>
    <col width="12.109375" bestFit="1" customWidth="1" style="985" min="9" max="9"/>
    <col width="12.109375" customWidth="1" style="985" min="10" max="10"/>
    <col width="18.88671875" bestFit="1" customWidth="1" style="985" min="11" max="11"/>
    <col width="18.88671875" customWidth="1" style="985" min="12" max="12"/>
    <col width="20" customWidth="1" style="1003" min="13" max="15"/>
    <col width="18.6640625" customWidth="1" style="1003" min="16" max="16"/>
    <col width="11.6640625" bestFit="1" customWidth="1" style="1003" min="17" max="17"/>
    <col width="13.109375" customWidth="1" style="1003" min="18" max="18"/>
  </cols>
  <sheetData>
    <row r="1" ht="63.6" customHeight="1" s="1003" thickBot="1">
      <c r="A1" s="16" t="inlineStr">
        <is>
          <t>Identifiant</t>
        </is>
      </c>
      <c r="B1" s="17" t="inlineStr">
        <is>
          <t>Origine</t>
        </is>
      </c>
      <c r="C1" s="17" t="inlineStr">
        <is>
          <t>Destination</t>
        </is>
      </c>
      <c r="D1" s="17" t="inlineStr">
        <is>
          <t>Equation d'égalité (eq = 0)</t>
        </is>
      </c>
      <c r="E1" s="17" t="inlineStr">
        <is>
          <t>Equation d'inégalité borne haute (eq &lt;= 0)</t>
        </is>
      </c>
      <c r="F1" s="17" t="inlineStr">
        <is>
          <t>Equation d'inégalité borne basse (eq &gt;= 0)</t>
        </is>
      </c>
      <c r="G1" s="18">
        <f>Etiquettes!$A$3</f>
        <v/>
      </c>
      <c r="H1" s="18">
        <f>Etiquettes!$A$6</f>
        <v/>
      </c>
      <c r="I1" s="18">
        <f>Etiquettes!$A$5</f>
        <v/>
      </c>
      <c r="J1" s="18">
        <f>Etiquettes!$A$4</f>
        <v/>
      </c>
      <c r="K1" s="18">
        <f>Etiquettes!$A$12</f>
        <v/>
      </c>
      <c r="L1" s="18">
        <f>Etiquettes!$A$10</f>
        <v/>
      </c>
      <c r="M1" s="18" t="inlineStr">
        <is>
          <t>Source</t>
        </is>
      </c>
      <c r="N1" s="18">
        <f>Etiquettes!$A$13</f>
        <v/>
      </c>
      <c r="O1" s="18">
        <f>Etiquettes!$A$11</f>
        <v/>
      </c>
      <c r="P1" s="18">
        <f>Etiquettes!$A$8</f>
        <v/>
      </c>
      <c r="Q1" s="17" t="inlineStr">
        <is>
          <t>Remarque</t>
        </is>
      </c>
      <c r="R1" s="19" t="inlineStr">
        <is>
          <t>Zone filière</t>
        </is>
      </c>
    </row>
    <row r="2" ht="14.4" customHeight="1" s="1003">
      <c r="A2" s="985">
        <f>'Contraintes       '!A8+1</f>
        <v/>
      </c>
      <c r="B2">
        <f>Produits!$B$11</f>
        <v/>
      </c>
      <c r="C2">
        <f>Secteurs!$B$8</f>
        <v/>
      </c>
      <c r="D2" s="894">
        <f>'Rend. trituration-TERRES UNIVIA'!C5</f>
        <v/>
      </c>
      <c r="G2">
        <f>Etiquettes!$C$3</f>
        <v/>
      </c>
      <c r="H2" s="21">
        <f>Etiquettes!$H$6</f>
        <v/>
      </c>
      <c r="I2" s="920">
        <f>Etiquettes!$C$5</f>
        <v/>
      </c>
      <c r="J2">
        <f>Etiquettes!$C$4</f>
        <v/>
      </c>
      <c r="P2" s="985" t="n"/>
      <c r="R2" s="946" t="inlineStr">
        <is>
          <t>Rendement de trituration</t>
        </is>
      </c>
    </row>
    <row r="3">
      <c r="A3" s="985">
        <f>'Contraintes       '!A9+1</f>
        <v/>
      </c>
      <c r="B3">
        <f>Secteurs!$B$8</f>
        <v/>
      </c>
      <c r="C3">
        <f>Produits!$B$13</f>
        <v/>
      </c>
      <c r="D3" t="n">
        <v>-1</v>
      </c>
      <c r="G3">
        <f>Etiquettes!$C$3</f>
        <v/>
      </c>
      <c r="H3" s="21">
        <f>Etiquettes!$H$6</f>
        <v/>
      </c>
      <c r="I3" s="920">
        <f>Etiquettes!$C$5</f>
        <v/>
      </c>
      <c r="J3">
        <f>Etiquettes!$C$4</f>
        <v/>
      </c>
      <c r="K3" s="31" t="inlineStr">
        <is>
          <t>Rendement de production d'huile</t>
        </is>
      </c>
      <c r="L3" s="31" t="n"/>
      <c r="M3" s="105" t="inlineStr">
        <is>
          <t>Rapport méthodo Ademe calcul ACV - Terres Univia</t>
        </is>
      </c>
      <c r="N3" s="105" t="inlineStr">
        <is>
          <t>Rend. trituration-TERRES UNIVIA</t>
        </is>
      </c>
      <c r="O3">
        <f>Etiquettes!$I$11</f>
        <v/>
      </c>
      <c r="P3">
        <f>_xlfn.CONCAT(K3," = ",MROUND(D2*100,0.01)," % (",M3,")")</f>
        <v/>
      </c>
    </row>
    <row r="4">
      <c r="A4" s="985">
        <f>A2+1</f>
        <v/>
      </c>
      <c r="B4">
        <f>Produits!$B$11</f>
        <v/>
      </c>
      <c r="C4">
        <f>Secteurs!$B$8</f>
        <v/>
      </c>
      <c r="D4" s="894">
        <f>'Rend. trituration-TERRES UNIVIA'!C6</f>
        <v/>
      </c>
      <c r="G4">
        <f>Etiquettes!$C$3</f>
        <v/>
      </c>
      <c r="H4" s="21">
        <f>Etiquettes!$H$6</f>
        <v/>
      </c>
      <c r="I4" s="920">
        <f>Etiquettes!$C$5</f>
        <v/>
      </c>
      <c r="J4">
        <f>Etiquettes!$C$4</f>
        <v/>
      </c>
      <c r="M4" s="31" t="n"/>
      <c r="P4" s="985" t="n"/>
    </row>
    <row r="5">
      <c r="A5" s="985">
        <f>A3+1</f>
        <v/>
      </c>
      <c r="B5">
        <f>Secteurs!$B$8</f>
        <v/>
      </c>
      <c r="C5">
        <f>Produits!$B$14</f>
        <v/>
      </c>
      <c r="D5" t="n">
        <v>-1</v>
      </c>
      <c r="G5">
        <f>Etiquettes!$C$3</f>
        <v/>
      </c>
      <c r="H5" s="21">
        <f>Etiquettes!$H$6</f>
        <v/>
      </c>
      <c r="I5" s="920">
        <f>Etiquettes!$C$5</f>
        <v/>
      </c>
      <c r="J5">
        <f>Etiquettes!$C$4</f>
        <v/>
      </c>
      <c r="K5" s="31" t="inlineStr">
        <is>
          <t>Rendement de production de tourteau</t>
        </is>
      </c>
      <c r="L5" s="31" t="n"/>
      <c r="M5" s="105" t="inlineStr">
        <is>
          <t>Rapport méthodo Ademe calcul ACV - Terres Univia</t>
        </is>
      </c>
      <c r="N5" s="105" t="inlineStr">
        <is>
          <t>Rend. trituration-TERRES UNIVIA</t>
        </is>
      </c>
      <c r="O5">
        <f>Etiquettes!$I$11</f>
        <v/>
      </c>
      <c r="P5">
        <f>_xlfn.CONCAT(K5," = ",MROUND(D4*100,0.01)," % (",M5,")")</f>
        <v/>
      </c>
    </row>
    <row r="6">
      <c r="A6" s="985">
        <f>A4+1</f>
        <v/>
      </c>
      <c r="B6">
        <f>Produits!$B$11</f>
        <v/>
      </c>
      <c r="C6">
        <f>Secteurs!$B$8</f>
        <v/>
      </c>
      <c r="D6" s="894">
        <f>'Rend. trituration-TERRES UNIVIA'!C8</f>
        <v/>
      </c>
      <c r="G6">
        <f>Etiquettes!$C$3</f>
        <v/>
      </c>
      <c r="H6" s="21">
        <f>Etiquettes!$H$6</f>
        <v/>
      </c>
      <c r="I6" s="920">
        <f>Etiquettes!$C$5</f>
        <v/>
      </c>
      <c r="J6">
        <f>Etiquettes!$C$4</f>
        <v/>
      </c>
      <c r="M6" s="31" t="n"/>
      <c r="P6" s="985" t="n"/>
    </row>
    <row r="7">
      <c r="A7" s="985">
        <f>A5+1</f>
        <v/>
      </c>
      <c r="B7">
        <f>Secteurs!$B$8</f>
        <v/>
      </c>
      <c r="C7">
        <f>Produits!$B$15</f>
        <v/>
      </c>
      <c r="D7" t="n">
        <v>-1</v>
      </c>
      <c r="G7">
        <f>Etiquettes!$C$3</f>
        <v/>
      </c>
      <c r="H7" s="21">
        <f>Etiquettes!$H$6</f>
        <v/>
      </c>
      <c r="I7" s="920">
        <f>Etiquettes!$C$5</f>
        <v/>
      </c>
      <c r="J7">
        <f>Etiquettes!$C$4</f>
        <v/>
      </c>
      <c r="K7" s="31" t="inlineStr">
        <is>
          <t>Rendement de production de coques (+ eau)</t>
        </is>
      </c>
      <c r="L7" s="31" t="n"/>
      <c r="M7" s="105" t="inlineStr">
        <is>
          <t>Rapport méthodo Ademe calcul ACV - Terres Univia</t>
        </is>
      </c>
      <c r="N7" s="105" t="inlineStr">
        <is>
          <t>Rend. trituration-TERRES UNIVIA</t>
        </is>
      </c>
      <c r="O7">
        <f>Etiquettes!$I$11</f>
        <v/>
      </c>
      <c r="P7">
        <f>_xlfn.CONCAT(K7," = ",MROUND(D6*100,0.01)," % (",M7,")")</f>
        <v/>
      </c>
    </row>
    <row r="8">
      <c r="A8" s="985">
        <f>A6+1</f>
        <v/>
      </c>
      <c r="B8">
        <f>Produits!$B$11</f>
        <v/>
      </c>
      <c r="C8">
        <f>Secteurs!$B$8</f>
        <v/>
      </c>
      <c r="D8" s="894">
        <f>'Rend. trituration-TERRES UNIVIA'!C11</f>
        <v/>
      </c>
      <c r="G8">
        <f>Etiquettes!$C$3</f>
        <v/>
      </c>
      <c r="H8" s="21">
        <f>Etiquettes!$I$6</f>
        <v/>
      </c>
      <c r="I8" s="920">
        <f>Etiquettes!$C$5</f>
        <v/>
      </c>
      <c r="J8">
        <f>Etiquettes!$C$4</f>
        <v/>
      </c>
      <c r="M8" s="31" t="n"/>
      <c r="P8" s="985" t="n"/>
    </row>
    <row r="9">
      <c r="A9" s="985">
        <f>A7+1</f>
        <v/>
      </c>
      <c r="B9">
        <f>Secteurs!$B$8</f>
        <v/>
      </c>
      <c r="C9">
        <f>Produits!$B$13</f>
        <v/>
      </c>
      <c r="D9" t="n">
        <v>-1</v>
      </c>
      <c r="G9">
        <f>Etiquettes!$C$3</f>
        <v/>
      </c>
      <c r="H9" s="21">
        <f>Etiquettes!$I$6</f>
        <v/>
      </c>
      <c r="I9" s="920">
        <f>Etiquettes!$C$5</f>
        <v/>
      </c>
      <c r="J9">
        <f>Etiquettes!$C$4</f>
        <v/>
      </c>
      <c r="K9" s="31" t="inlineStr">
        <is>
          <t>Rendement de production d'huile</t>
        </is>
      </c>
      <c r="M9" s="105" t="inlineStr">
        <is>
          <t>Rapport méthodo Ademe calcul ACV - Terres Univia</t>
        </is>
      </c>
      <c r="N9" s="105" t="inlineStr">
        <is>
          <t>Rend. trituration-TERRES UNIVIA</t>
        </is>
      </c>
      <c r="O9">
        <f>Etiquettes!$I$11</f>
        <v/>
      </c>
      <c r="P9">
        <f>_xlfn.CONCAT(K9," = ",MROUND(D8*100,0.01)," % (",M9,")")</f>
        <v/>
      </c>
    </row>
    <row r="10">
      <c r="A10" s="985">
        <f>A8+1</f>
        <v/>
      </c>
      <c r="B10">
        <f>Produits!$B$11</f>
        <v/>
      </c>
      <c r="C10">
        <f>Secteurs!$B$8</f>
        <v/>
      </c>
      <c r="D10" s="894">
        <f>'Rend. trituration-TERRES UNIVIA'!C12</f>
        <v/>
      </c>
      <c r="G10">
        <f>Etiquettes!$C$3</f>
        <v/>
      </c>
      <c r="H10" s="21">
        <f>Etiquettes!$I$6</f>
        <v/>
      </c>
      <c r="I10" s="920">
        <f>Etiquettes!$C$5</f>
        <v/>
      </c>
      <c r="J10">
        <f>Etiquettes!$C$4</f>
        <v/>
      </c>
      <c r="M10" s="31" t="n"/>
    </row>
    <row r="11">
      <c r="A11" s="985">
        <f>A9+1</f>
        <v/>
      </c>
      <c r="B11">
        <f>Secteurs!$B$8</f>
        <v/>
      </c>
      <c r="C11">
        <f>Produits!$B$14</f>
        <v/>
      </c>
      <c r="D11" t="n">
        <v>-1</v>
      </c>
      <c r="G11">
        <f>Etiquettes!$C$3</f>
        <v/>
      </c>
      <c r="H11" s="21">
        <f>Etiquettes!$I$6</f>
        <v/>
      </c>
      <c r="I11" s="920">
        <f>Etiquettes!$C$5</f>
        <v/>
      </c>
      <c r="J11">
        <f>Etiquettes!$C$4</f>
        <v/>
      </c>
      <c r="K11" s="31" t="inlineStr">
        <is>
          <t>Rendement de production de tourteau</t>
        </is>
      </c>
      <c r="M11" s="105" t="inlineStr">
        <is>
          <t>Rapport méthodo Ademe calcul ACV - Terres Univia</t>
        </is>
      </c>
      <c r="N11" s="105" t="inlineStr">
        <is>
          <t>Rend. trituration-TERRES UNIVIA</t>
        </is>
      </c>
      <c r="O11">
        <f>Etiquettes!$I$11</f>
        <v/>
      </c>
      <c r="P11">
        <f>_xlfn.CONCAT(K11," = ",MROUND(D10*100,0.01)," % (",M11,")")</f>
        <v/>
      </c>
    </row>
    <row r="12">
      <c r="A12" s="985">
        <f>A10+1</f>
        <v/>
      </c>
      <c r="B12">
        <f>Produits!$B$11</f>
        <v/>
      </c>
      <c r="C12">
        <f>Secteurs!$B$8</f>
        <v/>
      </c>
      <c r="D12" s="894">
        <f>'Rend. trituration-TERRES UNIVIA'!C14</f>
        <v/>
      </c>
      <c r="G12">
        <f>Etiquettes!$C$3</f>
        <v/>
      </c>
      <c r="H12" s="21">
        <f>Etiquettes!$I$6</f>
        <v/>
      </c>
      <c r="I12" s="920">
        <f>Etiquettes!$C$5</f>
        <v/>
      </c>
      <c r="J12">
        <f>Etiquettes!$C$4</f>
        <v/>
      </c>
      <c r="M12" s="31" t="n"/>
    </row>
    <row r="13">
      <c r="A13" s="985">
        <f>A11+1</f>
        <v/>
      </c>
      <c r="B13">
        <f>Secteurs!$B$8</f>
        <v/>
      </c>
      <c r="C13">
        <f>Produits!$B$15</f>
        <v/>
      </c>
      <c r="D13" t="n">
        <v>-1</v>
      </c>
      <c r="G13">
        <f>Etiquettes!$C$3</f>
        <v/>
      </c>
      <c r="H13" s="21">
        <f>Etiquettes!$I$6</f>
        <v/>
      </c>
      <c r="I13" s="920">
        <f>Etiquettes!$C$5</f>
        <v/>
      </c>
      <c r="J13">
        <f>Etiquettes!$C$4</f>
        <v/>
      </c>
      <c r="K13" s="31" t="inlineStr">
        <is>
          <t>Rendement de production de coques (+ eau)</t>
        </is>
      </c>
      <c r="M13" s="105" t="inlineStr">
        <is>
          <t>Rapport méthodo Ademe calcul ACV - Terres Univia</t>
        </is>
      </c>
      <c r="N13" s="105" t="inlineStr">
        <is>
          <t>Rend. trituration-TERRES UNIVIA</t>
        </is>
      </c>
      <c r="O13">
        <f>Etiquettes!$I$11</f>
        <v/>
      </c>
      <c r="P13">
        <f>_xlfn.CONCAT(K13," = ",MROUND(D12*100,0.01)," % (",M13,")")</f>
        <v/>
      </c>
    </row>
    <row r="14">
      <c r="A14" s="985">
        <f>A12+1</f>
        <v/>
      </c>
      <c r="B14">
        <f>Produits!$B$11</f>
        <v/>
      </c>
      <c r="C14">
        <f>Secteurs!$B$8</f>
        <v/>
      </c>
      <c r="D14" s="894">
        <f>'Rend. trituration-TERRES UNIVIA'!C17</f>
        <v/>
      </c>
      <c r="G14">
        <f>Etiquettes!$C$3</f>
        <v/>
      </c>
      <c r="H14" s="21">
        <f>Etiquettes!$J$6</f>
        <v/>
      </c>
      <c r="I14" s="920">
        <f>Etiquettes!$C$5</f>
        <v/>
      </c>
      <c r="J14">
        <f>Etiquettes!$C$4</f>
        <v/>
      </c>
      <c r="M14" s="31" t="n"/>
    </row>
    <row r="15">
      <c r="A15" s="985">
        <f>A13+1</f>
        <v/>
      </c>
      <c r="B15">
        <f>Secteurs!$B$8</f>
        <v/>
      </c>
      <c r="C15">
        <f>Produits!$B$13</f>
        <v/>
      </c>
      <c r="D15" t="n">
        <v>-1</v>
      </c>
      <c r="G15">
        <f>Etiquettes!$C$3</f>
        <v/>
      </c>
      <c r="H15" s="21">
        <f>Etiquettes!$J$6</f>
        <v/>
      </c>
      <c r="I15" s="920">
        <f>Etiquettes!$C$5</f>
        <v/>
      </c>
      <c r="J15">
        <f>Etiquettes!$C$4</f>
        <v/>
      </c>
      <c r="K15" s="31" t="inlineStr">
        <is>
          <t>Rendement de production d'huile</t>
        </is>
      </c>
      <c r="M15" s="105" t="inlineStr">
        <is>
          <t>Rapport méthodo Ademe calcul ACV - Terres Univia</t>
        </is>
      </c>
      <c r="N15" s="105" t="inlineStr">
        <is>
          <t>Rend. trituration-TERRES UNIVIA</t>
        </is>
      </c>
      <c r="O15">
        <f>Etiquettes!$I$11</f>
        <v/>
      </c>
      <c r="P15">
        <f>_xlfn.CONCAT(K15," = ",MROUND(D14*100,0.01)," % (",M15,")")</f>
        <v/>
      </c>
    </row>
    <row r="16">
      <c r="A16" s="985">
        <f>A14+1</f>
        <v/>
      </c>
      <c r="B16">
        <f>Produits!$B$11</f>
        <v/>
      </c>
      <c r="C16">
        <f>Secteurs!$B$8</f>
        <v/>
      </c>
      <c r="D16" s="894">
        <f>'Rend. trituration-TERRES UNIVIA'!C18</f>
        <v/>
      </c>
      <c r="G16">
        <f>Etiquettes!$C$3</f>
        <v/>
      </c>
      <c r="H16" s="21">
        <f>Etiquettes!$J$6</f>
        <v/>
      </c>
      <c r="I16" s="920">
        <f>Etiquettes!$C$5</f>
        <v/>
      </c>
      <c r="J16">
        <f>Etiquettes!$C$4</f>
        <v/>
      </c>
      <c r="M16" s="31" t="n"/>
    </row>
    <row r="17">
      <c r="A17" s="985">
        <f>A15+1</f>
        <v/>
      </c>
      <c r="B17">
        <f>Secteurs!$B$8</f>
        <v/>
      </c>
      <c r="C17">
        <f>Produits!$B$14</f>
        <v/>
      </c>
      <c r="D17" t="n">
        <v>-1</v>
      </c>
      <c r="G17">
        <f>Etiquettes!$C$3</f>
        <v/>
      </c>
      <c r="H17" s="21">
        <f>Etiquettes!$J$6</f>
        <v/>
      </c>
      <c r="I17" s="920">
        <f>Etiquettes!$C$5</f>
        <v/>
      </c>
      <c r="J17">
        <f>Etiquettes!$C$4</f>
        <v/>
      </c>
      <c r="K17" s="31" t="inlineStr">
        <is>
          <t>Rendement de production de tourteau</t>
        </is>
      </c>
      <c r="M17" s="105" t="inlineStr">
        <is>
          <t>Rapport méthodo Ademe calcul ACV - Terres Univia</t>
        </is>
      </c>
      <c r="N17" s="105" t="inlineStr">
        <is>
          <t>Rend. trituration-TERRES UNIVIA</t>
        </is>
      </c>
      <c r="O17">
        <f>Etiquettes!$I$11</f>
        <v/>
      </c>
      <c r="P17">
        <f>_xlfn.CONCAT(K17," = ",MROUND(D16*100,0.01)," % (",M17,")")</f>
        <v/>
      </c>
    </row>
    <row r="18">
      <c r="A18" s="985">
        <f>A16+1</f>
        <v/>
      </c>
      <c r="B18">
        <f>Produits!$B$11</f>
        <v/>
      </c>
      <c r="C18">
        <f>Secteurs!$B$8</f>
        <v/>
      </c>
      <c r="D18" s="894">
        <f>'Rend. trituration-TERRES UNIVIA'!C20</f>
        <v/>
      </c>
      <c r="G18">
        <f>Etiquettes!$C$3</f>
        <v/>
      </c>
      <c r="H18" s="21">
        <f>Etiquettes!$J$6</f>
        <v/>
      </c>
      <c r="I18" s="920">
        <f>Etiquettes!$C$5</f>
        <v/>
      </c>
      <c r="J18">
        <f>Etiquettes!$C$4</f>
        <v/>
      </c>
      <c r="M18" s="31" t="n"/>
    </row>
    <row r="19">
      <c r="A19" s="985">
        <f>A17+1</f>
        <v/>
      </c>
      <c r="B19">
        <f>Secteurs!$B$8</f>
        <v/>
      </c>
      <c r="C19">
        <f>Produits!$B$15</f>
        <v/>
      </c>
      <c r="D19" t="n">
        <v>-1</v>
      </c>
      <c r="G19">
        <f>Etiquettes!$C$3</f>
        <v/>
      </c>
      <c r="H19" s="21">
        <f>Etiquettes!$J$6</f>
        <v/>
      </c>
      <c r="I19" s="920">
        <f>Etiquettes!$C$5</f>
        <v/>
      </c>
      <c r="J19">
        <f>Etiquettes!$C$4</f>
        <v/>
      </c>
      <c r="K19" s="31" t="inlineStr">
        <is>
          <t>Rendement de production de coques (+ eau)</t>
        </is>
      </c>
      <c r="M19" s="105" t="inlineStr">
        <is>
          <t>Rapport méthodo Ademe calcul ACV - Terres Univia</t>
        </is>
      </c>
      <c r="N19" s="105" t="inlineStr">
        <is>
          <t>Rend. trituration-TERRES UNIVIA</t>
        </is>
      </c>
      <c r="O19">
        <f>Etiquettes!$I$11</f>
        <v/>
      </c>
      <c r="P19">
        <f>_xlfn.CONCAT(K19," = ",MROUND(D18*100,0.01)," % (",M19,")")</f>
        <v/>
      </c>
    </row>
    <row r="20">
      <c r="A20" s="985">
        <f>A18+1</f>
        <v/>
      </c>
      <c r="B20">
        <f>Secteurs!$B$8</f>
        <v/>
      </c>
      <c r="C20">
        <f>Produits!$B$15</f>
        <v/>
      </c>
      <c r="D20" s="894">
        <f>'Rend. trituration-TERRES UNIVIA'!D8</f>
        <v/>
      </c>
      <c r="G20">
        <f>Etiquettes!$C$3</f>
        <v/>
      </c>
      <c r="H20" s="21">
        <f>Etiquettes!$H$6</f>
        <v/>
      </c>
      <c r="I20" s="920">
        <f>Etiquettes!$C$5</f>
        <v/>
      </c>
      <c r="J20">
        <f>Etiquettes!$C$4</f>
        <v/>
      </c>
      <c r="M20" s="31" t="n"/>
      <c r="R20" s="1012" t="inlineStr">
        <is>
          <t>Usages des coques (+ eau)</t>
        </is>
      </c>
    </row>
    <row r="21">
      <c r="A21" s="985">
        <f>A19+1</f>
        <v/>
      </c>
      <c r="B21">
        <f>Produits!$B$15</f>
        <v/>
      </c>
      <c r="C21">
        <f>Secteurs!$B$27</f>
        <v/>
      </c>
      <c r="D21" t="n">
        <v>-1</v>
      </c>
      <c r="G21">
        <f>Etiquettes!$C$3</f>
        <v/>
      </c>
      <c r="H21" s="21">
        <f>Etiquettes!$H$6</f>
        <v/>
      </c>
      <c r="I21" s="920">
        <f>Etiquettes!$C$5</f>
        <v/>
      </c>
      <c r="J21">
        <f>Etiquettes!$C$4</f>
        <v/>
      </c>
      <c r="K21" s="31" t="inlineStr">
        <is>
          <t>Part de la consommation des coques (+ eau) par les FAB</t>
        </is>
      </c>
      <c r="M21" s="105" t="inlineStr">
        <is>
          <t>Terres Univia</t>
        </is>
      </c>
      <c r="N21" s="105" t="inlineStr">
        <is>
          <t>Rend. trituration-TERRES UNIVIA</t>
        </is>
      </c>
      <c r="O21">
        <f>Etiquettes!$J$11</f>
        <v/>
      </c>
      <c r="P21">
        <f>_xlfn.CONCAT(K21," = ",MROUND(D20*100,0.01)," % (",M21,")")</f>
        <v/>
      </c>
    </row>
    <row r="22">
      <c r="A22" s="985">
        <f>A20+1</f>
        <v/>
      </c>
      <c r="B22">
        <f>Secteurs!$B$8</f>
        <v/>
      </c>
      <c r="C22">
        <f>Produits!$B$15</f>
        <v/>
      </c>
      <c r="D22" s="894">
        <f>'Rend. trituration-TERRES UNIVIA'!D14</f>
        <v/>
      </c>
      <c r="G22">
        <f>Etiquettes!$C$3</f>
        <v/>
      </c>
      <c r="H22" s="21">
        <f>Etiquettes!$I$6</f>
        <v/>
      </c>
      <c r="I22" s="920">
        <f>Etiquettes!$C$5</f>
        <v/>
      </c>
      <c r="J22">
        <f>Etiquettes!$C$4</f>
        <v/>
      </c>
      <c r="M22" s="31" t="n"/>
    </row>
    <row r="23">
      <c r="A23" s="985">
        <f>A21+1</f>
        <v/>
      </c>
      <c r="B23">
        <f>Produits!$B$15</f>
        <v/>
      </c>
      <c r="C23">
        <f>Secteurs!$B$40</f>
        <v/>
      </c>
      <c r="D23" t="n">
        <v>-1</v>
      </c>
      <c r="G23">
        <f>Etiquettes!$C$3</f>
        <v/>
      </c>
      <c r="H23" s="21">
        <f>Etiquettes!$I$6</f>
        <v/>
      </c>
      <c r="I23" s="920">
        <f>Etiquettes!$C$5</f>
        <v/>
      </c>
      <c r="J23">
        <f>Etiquettes!$C$4</f>
        <v/>
      </c>
      <c r="K23" s="31" t="inlineStr">
        <is>
          <t>Part de la consommation des coques (+ eau) pour la combustion</t>
        </is>
      </c>
      <c r="M23" s="105" t="inlineStr">
        <is>
          <t>Terres Univia</t>
        </is>
      </c>
      <c r="N23" s="105" t="inlineStr">
        <is>
          <t>Rend. trituration-TERRES UNIVIA</t>
        </is>
      </c>
      <c r="O23">
        <f>Etiquettes!$J$11</f>
        <v/>
      </c>
      <c r="P23">
        <f>_xlfn.CONCAT(K23," = ",MROUND(D22*100,0.01)," % (",M23,")")</f>
        <v/>
      </c>
    </row>
    <row r="24">
      <c r="A24" s="985">
        <f>A22+1</f>
        <v/>
      </c>
      <c r="B24">
        <f>Secteurs!$B$8</f>
        <v/>
      </c>
      <c r="C24">
        <f>Produits!$B$15</f>
        <v/>
      </c>
      <c r="D24" s="894">
        <f>'Rend. trituration-TERRES UNIVIA'!D20</f>
        <v/>
      </c>
      <c r="G24">
        <f>Etiquettes!$C$3</f>
        <v/>
      </c>
      <c r="H24" s="21">
        <f>Etiquettes!$J$6</f>
        <v/>
      </c>
      <c r="I24" s="920">
        <f>Etiquettes!$C$5</f>
        <v/>
      </c>
      <c r="J24">
        <f>Etiquettes!$C$4</f>
        <v/>
      </c>
      <c r="M24" s="31" t="n"/>
    </row>
    <row r="25">
      <c r="A25" s="985">
        <f>A23+1</f>
        <v/>
      </c>
      <c r="B25">
        <f>Produits!$B$15</f>
        <v/>
      </c>
      <c r="C25">
        <f>Secteurs!$B$27</f>
        <v/>
      </c>
      <c r="D25" t="n">
        <v>-1</v>
      </c>
      <c r="G25">
        <f>Etiquettes!$C$3</f>
        <v/>
      </c>
      <c r="H25" s="21">
        <f>Etiquettes!$J$6</f>
        <v/>
      </c>
      <c r="I25" s="920">
        <f>Etiquettes!$C$5</f>
        <v/>
      </c>
      <c r="J25">
        <f>Etiquettes!$C$4</f>
        <v/>
      </c>
      <c r="K25" s="31" t="inlineStr">
        <is>
          <t>Part de la consommation des coques (+ eau) par les FAB</t>
        </is>
      </c>
      <c r="M25" s="105" t="inlineStr">
        <is>
          <t>Terres Univia</t>
        </is>
      </c>
      <c r="N25" s="105" t="inlineStr">
        <is>
          <t>Rend. trituration-TERRES UNIVIA</t>
        </is>
      </c>
      <c r="O25">
        <f>Etiquettes!$J$11</f>
        <v/>
      </c>
      <c r="P25">
        <f>_xlfn.CONCAT(K25," = ",MROUND(D24*100,0.01)," % (",M25,")")</f>
        <v/>
      </c>
    </row>
    <row r="28"/>
    <row r="29"/>
    <row r="30"/>
    <row r="31"/>
    <row r="32"/>
    <row r="33"/>
    <row r="34"/>
    <row r="35"/>
    <row r="36"/>
  </sheetData>
  <mergeCells count="2">
    <mergeCell ref="R2:R19"/>
    <mergeCell ref="R20:R25"/>
  </mergeCells>
  <pageMargins left="0.75" right="0.75" top="1" bottom="1" header="0.5" footer="0.5"/>
</worksheet>
</file>

<file path=xl/worksheets/sheet63.xml><?xml version="1.0" encoding="utf-8"?>
<worksheet xmlns="http://schemas.openxmlformats.org/spreadsheetml/2006/main">
  <sheetPr>
    <tabColor theme="1"/>
    <outlinePr summaryBelow="1" summaryRight="1"/>
    <pageSetUpPr/>
  </sheetPr>
  <dimension ref="A1:N52"/>
  <sheetViews>
    <sheetView workbookViewId="0">
      <pane xSplit="2" ySplit="1" topLeftCell="C2" activePane="bottomRight" state="frozen"/>
      <selection activeCell="P28" sqref="P28"/>
      <selection pane="topRight" activeCell="P28" sqref="P28"/>
      <selection pane="bottomLeft" activeCell="P28" sqref="P28"/>
      <selection pane="bottomRight" activeCell="P28" sqref="P28"/>
    </sheetView>
  </sheetViews>
  <sheetFormatPr baseColWidth="10" defaultColWidth="9.109375" defaultRowHeight="14.4"/>
  <cols>
    <col width="38.33203125" bestFit="1" customWidth="1" style="1003" min="1" max="2"/>
    <col width="14.33203125" customWidth="1" style="1003" min="3" max="3"/>
    <col width="13.109375" customWidth="1" style="1003" min="4" max="4"/>
    <col width="19.109375" bestFit="1" customWidth="1" style="1003" min="5" max="5"/>
    <col width="9.5546875" customWidth="1" style="1003" min="6" max="8"/>
    <col width="14.44140625" customWidth="1" style="21" min="9" max="13"/>
    <col width="9.5546875" bestFit="1" customWidth="1" style="1003" min="14" max="14"/>
  </cols>
  <sheetData>
    <row r="1" ht="15" customHeight="1" s="1003" thickBot="1">
      <c r="A1" s="16" t="inlineStr">
        <is>
          <t>Origine</t>
        </is>
      </c>
      <c r="B1" s="17" t="inlineStr">
        <is>
          <t>Destination</t>
        </is>
      </c>
      <c r="C1" s="17" t="inlineStr">
        <is>
          <t>Valeur</t>
        </is>
      </c>
      <c r="D1" s="17" t="inlineStr">
        <is>
          <t>Incertitude</t>
        </is>
      </c>
      <c r="E1">
        <f t="array" ref="E1:N13">_xlfn._xlws.FILTER('Contraintes        '!G1:P200,ISTEXT('Contraintes        '!O1:O200))</f>
        <v/>
      </c>
      <c r="F1">
        <f/>
        <v/>
      </c>
      <c r="G1">
        <f/>
        <v/>
      </c>
      <c r="H1">
        <f/>
        <v/>
      </c>
      <c r="I1">
        <f/>
        <v/>
      </c>
      <c r="J1">
        <f/>
        <v/>
      </c>
      <c r="K1">
        <f/>
        <v/>
      </c>
      <c r="L1">
        <f/>
        <v/>
      </c>
      <c r="M1">
        <f/>
        <v/>
      </c>
      <c r="N1">
        <f/>
        <v/>
      </c>
    </row>
    <row r="2">
      <c r="A2">
        <f t="array" ref="A2:B13">_xlfn._xlws.FILTER('Contraintes        '!B2:C200,ISTEXT('Contraintes        '!O2:O200))</f>
        <v/>
      </c>
      <c r="B2" t="inlineStr">
        <is>
          <t>Huile</t>
        </is>
      </c>
      <c r="E2">
        <f/>
        <v/>
      </c>
      <c r="F2">
        <f/>
        <v/>
      </c>
      <c r="G2">
        <f/>
        <v/>
      </c>
      <c r="H2">
        <f/>
        <v/>
      </c>
      <c r="I2">
        <f/>
        <v/>
      </c>
      <c r="J2">
        <f/>
        <v/>
      </c>
      <c r="K2">
        <f/>
        <v/>
      </c>
      <c r="L2">
        <f/>
        <v/>
      </c>
      <c r="M2">
        <f/>
        <v/>
      </c>
      <c r="N2">
        <f/>
        <v/>
      </c>
    </row>
    <row r="3">
      <c r="A3" t="inlineStr">
        <is>
          <t>Trituration</t>
        </is>
      </c>
      <c r="B3" t="inlineStr">
        <is>
          <t>Tourteaux</t>
        </is>
      </c>
      <c r="E3">
        <f/>
        <v/>
      </c>
      <c r="F3">
        <f/>
        <v/>
      </c>
      <c r="G3">
        <f/>
        <v/>
      </c>
      <c r="H3">
        <f/>
        <v/>
      </c>
      <c r="I3">
        <f/>
        <v/>
      </c>
      <c r="J3">
        <f/>
        <v/>
      </c>
      <c r="K3">
        <f/>
        <v/>
      </c>
      <c r="L3">
        <f/>
        <v/>
      </c>
      <c r="M3">
        <f/>
        <v/>
      </c>
      <c r="N3">
        <f/>
        <v/>
      </c>
    </row>
    <row r="4">
      <c r="A4" t="inlineStr">
        <is>
          <t>Trituration</t>
        </is>
      </c>
      <c r="B4" t="inlineStr">
        <is>
          <t>Coques (+ eau)</t>
        </is>
      </c>
      <c r="E4">
        <f/>
        <v/>
      </c>
      <c r="F4">
        <f/>
        <v/>
      </c>
      <c r="G4">
        <f/>
        <v/>
      </c>
      <c r="H4">
        <f/>
        <v/>
      </c>
      <c r="I4">
        <f/>
        <v/>
      </c>
      <c r="J4">
        <f/>
        <v/>
      </c>
      <c r="K4">
        <f/>
        <v/>
      </c>
      <c r="L4">
        <f/>
        <v/>
      </c>
      <c r="M4">
        <f/>
        <v/>
      </c>
      <c r="N4">
        <f/>
        <v/>
      </c>
    </row>
    <row r="5">
      <c r="A5" t="inlineStr">
        <is>
          <t>Trituration</t>
        </is>
      </c>
      <c r="B5" t="inlineStr">
        <is>
          <t>Huile</t>
        </is>
      </c>
      <c r="E5">
        <f/>
        <v/>
      </c>
      <c r="F5">
        <f/>
        <v/>
      </c>
      <c r="G5">
        <f/>
        <v/>
      </c>
      <c r="H5">
        <f/>
        <v/>
      </c>
      <c r="I5">
        <f/>
        <v/>
      </c>
      <c r="J5">
        <f/>
        <v/>
      </c>
      <c r="K5">
        <f/>
        <v/>
      </c>
      <c r="L5">
        <f/>
        <v/>
      </c>
      <c r="M5">
        <f/>
        <v/>
      </c>
      <c r="N5">
        <f/>
        <v/>
      </c>
    </row>
    <row r="6">
      <c r="A6" t="inlineStr">
        <is>
          <t>Trituration</t>
        </is>
      </c>
      <c r="B6" t="inlineStr">
        <is>
          <t>Tourteaux</t>
        </is>
      </c>
      <c r="E6">
        <f/>
        <v/>
      </c>
      <c r="F6">
        <f/>
        <v/>
      </c>
      <c r="G6">
        <f/>
        <v/>
      </c>
      <c r="H6">
        <f/>
        <v/>
      </c>
      <c r="I6">
        <f/>
        <v/>
      </c>
      <c r="J6">
        <f/>
        <v/>
      </c>
      <c r="K6">
        <f/>
        <v/>
      </c>
      <c r="L6">
        <f/>
        <v/>
      </c>
      <c r="M6">
        <f/>
        <v/>
      </c>
      <c r="N6">
        <f/>
        <v/>
      </c>
    </row>
    <row r="7">
      <c r="A7" t="inlineStr">
        <is>
          <t>Trituration</t>
        </is>
      </c>
      <c r="B7" t="inlineStr">
        <is>
          <t>Coques (+ eau)</t>
        </is>
      </c>
      <c r="E7">
        <f/>
        <v/>
      </c>
      <c r="F7">
        <f/>
        <v/>
      </c>
      <c r="G7">
        <f/>
        <v/>
      </c>
      <c r="H7">
        <f/>
        <v/>
      </c>
      <c r="I7">
        <f/>
        <v/>
      </c>
      <c r="J7">
        <f/>
        <v/>
      </c>
      <c r="K7">
        <f/>
        <v/>
      </c>
      <c r="L7">
        <f/>
        <v/>
      </c>
      <c r="M7">
        <f/>
        <v/>
      </c>
      <c r="N7">
        <f/>
        <v/>
      </c>
    </row>
    <row r="8">
      <c r="A8" t="inlineStr">
        <is>
          <t>Trituration</t>
        </is>
      </c>
      <c r="B8" t="inlineStr">
        <is>
          <t>Huile</t>
        </is>
      </c>
      <c r="E8">
        <f/>
        <v/>
      </c>
      <c r="F8">
        <f/>
        <v/>
      </c>
      <c r="G8">
        <f/>
        <v/>
      </c>
      <c r="H8">
        <f/>
        <v/>
      </c>
      <c r="I8">
        <f/>
        <v/>
      </c>
      <c r="J8">
        <f/>
        <v/>
      </c>
      <c r="K8">
        <f/>
        <v/>
      </c>
      <c r="L8">
        <f/>
        <v/>
      </c>
      <c r="M8">
        <f/>
        <v/>
      </c>
      <c r="N8">
        <f/>
        <v/>
      </c>
    </row>
    <row r="9">
      <c r="A9" t="inlineStr">
        <is>
          <t>Trituration</t>
        </is>
      </c>
      <c r="B9" t="inlineStr">
        <is>
          <t>Tourteaux</t>
        </is>
      </c>
      <c r="E9">
        <f/>
        <v/>
      </c>
      <c r="F9">
        <f/>
        <v/>
      </c>
      <c r="G9">
        <f/>
        <v/>
      </c>
      <c r="H9">
        <f/>
        <v/>
      </c>
      <c r="I9">
        <f/>
        <v/>
      </c>
      <c r="J9">
        <f/>
        <v/>
      </c>
      <c r="K9">
        <f/>
        <v/>
      </c>
      <c r="L9">
        <f/>
        <v/>
      </c>
      <c r="M9">
        <f/>
        <v/>
      </c>
      <c r="N9">
        <f/>
        <v/>
      </c>
    </row>
    <row r="10">
      <c r="A10" t="inlineStr">
        <is>
          <t>Trituration</t>
        </is>
      </c>
      <c r="B10" t="inlineStr">
        <is>
          <t>Coques (+ eau)</t>
        </is>
      </c>
      <c r="E10">
        <f/>
        <v/>
      </c>
      <c r="F10">
        <f/>
        <v/>
      </c>
      <c r="G10">
        <f/>
        <v/>
      </c>
      <c r="H10">
        <f/>
        <v/>
      </c>
      <c r="I10">
        <f/>
        <v/>
      </c>
      <c r="J10">
        <f/>
        <v/>
      </c>
      <c r="K10">
        <f/>
        <v/>
      </c>
      <c r="L10">
        <f/>
        <v/>
      </c>
      <c r="M10">
        <f/>
        <v/>
      </c>
      <c r="N10">
        <f/>
        <v/>
      </c>
    </row>
    <row r="11">
      <c r="A11" t="inlineStr">
        <is>
          <t>Coques (+ eau)</t>
        </is>
      </c>
      <c r="B11" t="inlineStr">
        <is>
          <t>FAB</t>
        </is>
      </c>
      <c r="E11">
        <f/>
        <v/>
      </c>
      <c r="F11">
        <f/>
        <v/>
      </c>
      <c r="G11">
        <f/>
        <v/>
      </c>
      <c r="H11">
        <f/>
        <v/>
      </c>
      <c r="I11">
        <f/>
        <v/>
      </c>
      <c r="J11">
        <f/>
        <v/>
      </c>
      <c r="K11">
        <f/>
        <v/>
      </c>
      <c r="L11">
        <f/>
        <v/>
      </c>
      <c r="M11">
        <f/>
        <v/>
      </c>
      <c r="N11">
        <f/>
        <v/>
      </c>
    </row>
    <row r="12">
      <c r="A12" t="inlineStr">
        <is>
          <t>Coques (+ eau)</t>
        </is>
      </c>
      <c r="B12" t="inlineStr">
        <is>
          <t>Combustion</t>
        </is>
      </c>
      <c r="E12">
        <f/>
        <v/>
      </c>
      <c r="F12">
        <f/>
        <v/>
      </c>
      <c r="G12">
        <f/>
        <v/>
      </c>
      <c r="H12">
        <f/>
        <v/>
      </c>
      <c r="I12">
        <f/>
        <v/>
      </c>
      <c r="J12">
        <f/>
        <v/>
      </c>
      <c r="K12">
        <f/>
        <v/>
      </c>
      <c r="L12">
        <f/>
        <v/>
      </c>
      <c r="M12">
        <f/>
        <v/>
      </c>
      <c r="N12">
        <f/>
        <v/>
      </c>
    </row>
    <row r="13">
      <c r="A13" t="inlineStr">
        <is>
          <t>Coques (+ eau)</t>
        </is>
      </c>
      <c r="B13" t="inlineStr">
        <is>
          <t>FAB</t>
        </is>
      </c>
      <c r="E13">
        <f/>
        <v/>
      </c>
      <c r="F13">
        <f/>
        <v/>
      </c>
      <c r="G13">
        <f/>
        <v/>
      </c>
      <c r="H13">
        <f/>
        <v/>
      </c>
      <c r="I13">
        <f/>
        <v/>
      </c>
      <c r="J13">
        <f/>
        <v/>
      </c>
      <c r="K13">
        <f/>
        <v/>
      </c>
      <c r="L13">
        <f/>
        <v/>
      </c>
      <c r="M13">
        <f/>
        <v/>
      </c>
      <c r="N13">
        <f/>
        <v/>
      </c>
    </row>
    <row r="14"/>
    <row r="15"/>
    <row r="16"/>
    <row r="17"/>
    <row r="18"/>
    <row r="19"/>
    <row r="20"/>
    <row r="21"/>
    <row r="22"/>
    <row r="23"/>
    <row r="24"/>
    <row r="25"/>
    <row r="26"/>
    <row r="27"/>
    <row r="28"/>
    <row r="29"/>
    <row r="30"/>
    <row r="31"/>
    <row r="32">
      <c r="N32" t="inlineStr"/>
    </row>
    <row r="33"/>
    <row r="34">
      <c r="N34" t="inlineStr"/>
    </row>
    <row r="35"/>
    <row r="36">
      <c r="N36" t="inlineStr"/>
    </row>
    <row r="37"/>
    <row r="38">
      <c r="N38" t="inlineStr"/>
    </row>
    <row r="39"/>
    <row r="40">
      <c r="N40" t="inlineStr"/>
    </row>
    <row r="41"/>
    <row r="42">
      <c r="N42" t="inlineStr"/>
    </row>
    <row r="43"/>
    <row r="44">
      <c r="N44" t="inlineStr"/>
    </row>
    <row r="45"/>
    <row r="46">
      <c r="N46" t="inlineStr"/>
    </row>
    <row r="47"/>
    <row r="48">
      <c r="N48" t="inlineStr"/>
    </row>
    <row r="49"/>
    <row r="50">
      <c r="N50" t="inlineStr"/>
    </row>
    <row r="51"/>
    <row r="52">
      <c r="N52" t="inlineStr"/>
    </row>
  </sheetData>
  <pageMargins left="0.75" right="0.75" top="1" bottom="1" header="0.5" footer="0.5"/>
</worksheet>
</file>

<file path=xl/worksheets/sheet64.xml><?xml version="1.0" encoding="utf-8"?>
<worksheet xmlns="http://schemas.openxmlformats.org/spreadsheetml/2006/main">
  <sheetPr>
    <tabColor rgb="FFFFC000"/>
    <outlinePr summaryBelow="1" summaryRight="1"/>
    <pageSetUpPr/>
  </sheetPr>
  <dimension ref="A1:E20"/>
  <sheetViews>
    <sheetView workbookViewId="0">
      <selection activeCell="F13" sqref="F13"/>
    </sheetView>
  </sheetViews>
  <sheetFormatPr baseColWidth="10" defaultRowHeight="14.4"/>
  <sheetData>
    <row r="1">
      <c r="A1" t="inlineStr">
        <is>
          <t>Rendements trituration par type de graine</t>
        </is>
      </c>
    </row>
    <row r="2" ht="15" customHeight="1" s="1003">
      <c r="A2" s="1005" t="inlineStr">
        <is>
          <t>(données isuues rapport méthodo Ademe calcul ACV</t>
        </is>
      </c>
    </row>
    <row r="4">
      <c r="A4" s="1006" t="inlineStr">
        <is>
          <t>Colza</t>
        </is>
      </c>
    </row>
    <row r="5">
      <c r="B5" t="inlineStr">
        <is>
          <t>Huile</t>
        </is>
      </c>
      <c r="C5" s="919" t="n">
        <v>0.424</v>
      </c>
    </row>
    <row r="6">
      <c r="B6" t="inlineStr">
        <is>
          <t>Tourteau</t>
        </is>
      </c>
      <c r="C6" s="919" t="n">
        <v>0.5580000000000001</v>
      </c>
    </row>
    <row r="7">
      <c r="B7" t="inlineStr">
        <is>
          <t>Total</t>
        </is>
      </c>
      <c r="C7">
        <f>SUM(C5:C6)</f>
        <v/>
      </c>
    </row>
    <row r="8">
      <c r="B8" t="inlineStr">
        <is>
          <t>Pertes (coques + eau), plutôt valorisées en alimentation animale</t>
        </is>
      </c>
      <c r="C8" s="919">
        <f>1-C7</f>
        <v/>
      </c>
      <c r="D8" s="919" t="n">
        <v>1</v>
      </c>
      <c r="E8" t="inlineStr">
        <is>
          <t>FAB</t>
        </is>
      </c>
    </row>
    <row r="10">
      <c r="A10" s="1006" t="inlineStr">
        <is>
          <t>Tournesol</t>
        </is>
      </c>
    </row>
    <row r="11">
      <c r="B11" t="inlineStr">
        <is>
          <t>Huile</t>
        </is>
      </c>
      <c r="C11" s="919" t="n">
        <v>0.443</v>
      </c>
    </row>
    <row r="12">
      <c r="B12" t="inlineStr">
        <is>
          <t>Tourteau</t>
        </is>
      </c>
      <c r="C12" s="919" t="n">
        <v>0.54</v>
      </c>
    </row>
    <row r="13">
      <c r="B13" t="inlineStr">
        <is>
          <t>Total</t>
        </is>
      </c>
      <c r="C13">
        <f>SUM(C11:C12)</f>
        <v/>
      </c>
    </row>
    <row r="14">
      <c r="B14" t="inlineStr">
        <is>
          <t>Pertes (coques + eau), plutôt valorisées en chaudière cogénération (Energie)</t>
        </is>
      </c>
      <c r="C14" s="919">
        <f>1-C13</f>
        <v/>
      </c>
      <c r="D14" s="919" t="n">
        <v>1</v>
      </c>
      <c r="E14" t="inlineStr">
        <is>
          <t>Combustion</t>
        </is>
      </c>
    </row>
    <row r="16">
      <c r="A16" s="1006" t="inlineStr">
        <is>
          <t>Soja</t>
        </is>
      </c>
    </row>
    <row r="17">
      <c r="B17" t="inlineStr">
        <is>
          <t>Huile</t>
        </is>
      </c>
      <c r="C17" s="919" t="n">
        <v>0.188</v>
      </c>
    </row>
    <row r="18">
      <c r="B18" t="inlineStr">
        <is>
          <t>Tourteau</t>
        </is>
      </c>
      <c r="C18" s="919" t="n">
        <v>0.794</v>
      </c>
    </row>
    <row r="19">
      <c r="B19" t="inlineStr">
        <is>
          <t>Total</t>
        </is>
      </c>
      <c r="C19">
        <f>SUM(C17:C18)</f>
        <v/>
      </c>
    </row>
    <row r="20">
      <c r="B20" t="inlineStr">
        <is>
          <t>Pertes (coques + eau), plutôt valorisées en alimentation animale</t>
        </is>
      </c>
      <c r="C20" s="919">
        <f>1-C19</f>
        <v/>
      </c>
      <c r="D20" s="919" t="n">
        <v>1</v>
      </c>
      <c r="E20" t="inlineStr">
        <is>
          <t>FAB</t>
        </is>
      </c>
    </row>
  </sheetData>
  <mergeCells count="1">
    <mergeCell ref="A2:D2"/>
  </mergeCells>
  <pageMargins left="0.7" right="0.7" top="0.75" bottom="0.75" header="0.3" footer="0.3"/>
  <pageSetup orientation="portrait" paperSize="9"/>
</worksheet>
</file>

<file path=xl/worksheets/sheet65.xml><?xml version="1.0" encoding="utf-8"?>
<worksheet xmlns="http://schemas.openxmlformats.org/spreadsheetml/2006/main">
  <sheetPr>
    <tabColor rgb="FF92D050"/>
    <outlinePr summaryBelow="1" summaryRight="1"/>
    <pageSetUpPr/>
  </sheetPr>
  <dimension ref="A1:R15"/>
  <sheetViews>
    <sheetView workbookViewId="0">
      <pane xSplit="3" ySplit="1" topLeftCell="D2" activePane="bottomRight" state="frozen"/>
      <selection activeCell="O21" sqref="O21"/>
      <selection pane="topRight" activeCell="O21" sqref="O21"/>
      <selection pane="bottomLeft" activeCell="O21" sqref="O21"/>
      <selection pane="bottomRight" activeCell="C7" sqref="C7"/>
    </sheetView>
  </sheetViews>
  <sheetFormatPr baseColWidth="10" defaultColWidth="9.109375" defaultRowHeight="14.4"/>
  <cols>
    <col width="12.33203125" bestFit="1" customWidth="1" style="985" min="1" max="1"/>
    <col width="31.77734375" customWidth="1" style="1003" min="2" max="2"/>
    <col width="34.88671875" bestFit="1" customWidth="1" style="1003" min="3" max="3"/>
    <col width="10.44140625" bestFit="1" customWidth="1" style="1003" min="4" max="4"/>
    <col width="19.109375" bestFit="1" customWidth="1" style="1003" min="5" max="6"/>
    <col width="12.109375" customWidth="1" style="985" min="7" max="7"/>
    <col width="10.33203125" customWidth="1" style="985" min="8" max="8"/>
    <col width="12.109375" bestFit="1" customWidth="1" style="985" min="9" max="9"/>
    <col width="12.109375" customWidth="1" style="985" min="10" max="10"/>
    <col width="18.88671875" bestFit="1" customWidth="1" style="985" min="11" max="11"/>
    <col width="18.88671875" customWidth="1" style="985" min="12" max="12"/>
    <col width="20" customWidth="1" style="1003" min="13" max="15"/>
    <col width="18.6640625" customWidth="1" style="1003" min="16" max="16"/>
    <col width="11.6640625" bestFit="1" customWidth="1" style="1003" min="17" max="17"/>
    <col width="13.109375" customWidth="1" style="1003" min="18" max="18"/>
  </cols>
  <sheetData>
    <row r="1" ht="63.6" customHeight="1" s="1003" thickBot="1">
      <c r="A1" s="16" t="inlineStr">
        <is>
          <t>Identifiant</t>
        </is>
      </c>
      <c r="B1" s="17" t="inlineStr">
        <is>
          <t>Origine</t>
        </is>
      </c>
      <c r="C1" s="17" t="inlineStr">
        <is>
          <t>Destination</t>
        </is>
      </c>
      <c r="D1" s="17" t="inlineStr">
        <is>
          <t>Equation d'égalité (eq = 0)</t>
        </is>
      </c>
      <c r="E1" s="17" t="inlineStr">
        <is>
          <t>Equation d'inégalité borne haute (eq &lt;= 0)</t>
        </is>
      </c>
      <c r="F1" s="17" t="inlineStr">
        <is>
          <t>Equation d'inégalité borne basse (eq &gt;= 0)</t>
        </is>
      </c>
      <c r="G1" s="18">
        <f>Etiquettes!$A$3</f>
        <v/>
      </c>
      <c r="H1" s="18">
        <f>Etiquettes!$A$6</f>
        <v/>
      </c>
      <c r="I1" s="18">
        <f>Etiquettes!$A$5</f>
        <v/>
      </c>
      <c r="J1" s="18">
        <f>Etiquettes!$A$4</f>
        <v/>
      </c>
      <c r="K1" s="18">
        <f>Etiquettes!$A$12</f>
        <v/>
      </c>
      <c r="L1" s="18">
        <f>Etiquettes!$A$10</f>
        <v/>
      </c>
      <c r="M1" s="18" t="inlineStr">
        <is>
          <t>Source</t>
        </is>
      </c>
      <c r="N1" s="18">
        <f>Etiquettes!$A$13</f>
        <v/>
      </c>
      <c r="O1" s="18">
        <f>Etiquettes!$A$11</f>
        <v/>
      </c>
      <c r="P1" s="18">
        <f>Etiquettes!$A$8</f>
        <v/>
      </c>
      <c r="Q1" s="17" t="inlineStr">
        <is>
          <t>Remarque</t>
        </is>
      </c>
      <c r="R1" s="19" t="inlineStr">
        <is>
          <t>Zone filière</t>
        </is>
      </c>
    </row>
    <row r="2" ht="14.4" customHeight="1" s="1003">
      <c r="A2" s="985">
        <f>'Contraintes        '!A24+1</f>
        <v/>
      </c>
      <c r="B2">
        <f>Produits!$B$13</f>
        <v/>
      </c>
      <c r="C2">
        <f>Secteurs!$B$15</f>
        <v/>
      </c>
      <c r="D2" s="894">
        <f>'Usages huiles - TERRES UNIVIA'!D6</f>
        <v/>
      </c>
      <c r="G2">
        <f>Etiquettes!$C$3</f>
        <v/>
      </c>
      <c r="H2" s="21">
        <f>Etiquettes!$I$6</f>
        <v/>
      </c>
      <c r="I2" s="920">
        <f>Etiquettes!$C$5</f>
        <v/>
      </c>
      <c r="J2">
        <f>Etiquettes!$C$4</f>
        <v/>
      </c>
      <c r="P2" s="985" t="n"/>
      <c r="R2" s="946" t="inlineStr">
        <is>
          <t>Usages des huiles</t>
        </is>
      </c>
    </row>
    <row r="3">
      <c r="A3" s="985">
        <f>'Contraintes        '!A25+1</f>
        <v/>
      </c>
      <c r="B3">
        <f>Produits!$B$13</f>
        <v/>
      </c>
      <c r="C3">
        <f>Secteurs!$B$19</f>
        <v/>
      </c>
      <c r="D3" t="n">
        <v>-1</v>
      </c>
      <c r="G3">
        <f>Etiquettes!$C$3</f>
        <v/>
      </c>
      <c r="H3" s="21">
        <f>Etiquettes!$I$6</f>
        <v/>
      </c>
      <c r="I3" s="920">
        <f>Etiquettes!$C$5</f>
        <v/>
      </c>
      <c r="J3">
        <f>Etiquettes!$C$4</f>
        <v/>
      </c>
      <c r="K3" s="31" t="inlineStr">
        <is>
          <t>Part de consommation d'huile par les ménages</t>
        </is>
      </c>
      <c r="L3" s="31" t="inlineStr">
        <is>
          <t>Même répartition des usages d'huile qu'en 2023</t>
        </is>
      </c>
      <c r="M3" s="105" t="inlineStr">
        <is>
          <t>Terres Univia</t>
        </is>
      </c>
      <c r="N3" s="105" t="inlineStr">
        <is>
          <t>Usages huiles - TERRES UNIVIA</t>
        </is>
      </c>
      <c r="O3">
        <f>Etiquettes!$J$11</f>
        <v/>
      </c>
      <c r="P3">
        <f>_xlfn.CONCAT(K3," = ",MROUND(D2*100,0.01)," % (",M3,")")</f>
        <v/>
      </c>
    </row>
    <row r="4">
      <c r="A4" s="985">
        <f>A2+1</f>
        <v/>
      </c>
      <c r="B4">
        <f>Produits!$B$13</f>
        <v/>
      </c>
      <c r="C4">
        <f>Secteurs!$B$15</f>
        <v/>
      </c>
      <c r="D4" s="894">
        <f>'Usages huiles - TERRES UNIVIA'!D7</f>
        <v/>
      </c>
      <c r="G4">
        <f>Etiquettes!$C$3</f>
        <v/>
      </c>
      <c r="H4" s="21">
        <f>Etiquettes!$I$6</f>
        <v/>
      </c>
      <c r="I4" s="920">
        <f>Etiquettes!$C$5</f>
        <v/>
      </c>
      <c r="J4">
        <f>Etiquettes!$C$4</f>
        <v/>
      </c>
      <c r="M4" s="31" t="n"/>
      <c r="P4" s="985" t="n"/>
    </row>
    <row r="5">
      <c r="A5" s="985">
        <f>A3+1</f>
        <v/>
      </c>
      <c r="B5">
        <f>Produits!$B$13</f>
        <v/>
      </c>
      <c r="C5">
        <f>Secteurs!$B$24</f>
        <v/>
      </c>
      <c r="D5" t="n">
        <v>-1</v>
      </c>
      <c r="G5">
        <f>Etiquettes!$C$3</f>
        <v/>
      </c>
      <c r="H5" s="21">
        <f>Etiquettes!$I$6</f>
        <v/>
      </c>
      <c r="I5" s="920">
        <f>Etiquettes!$C$5</f>
        <v/>
      </c>
      <c r="J5">
        <f>Etiquettes!$C$4</f>
        <v/>
      </c>
      <c r="K5" s="31" t="inlineStr">
        <is>
          <t>Part de consommation d'huile par les autres IAA</t>
        </is>
      </c>
      <c r="L5" s="31" t="inlineStr">
        <is>
          <t>Même répartition des usages d'huile qu'en 2023</t>
        </is>
      </c>
      <c r="M5" s="105" t="inlineStr">
        <is>
          <t>Terres Univia</t>
        </is>
      </c>
      <c r="N5" s="105" t="inlineStr">
        <is>
          <t>Usages huiles - TERRES UNIVIA</t>
        </is>
      </c>
      <c r="O5">
        <f>Etiquettes!$J$11</f>
        <v/>
      </c>
      <c r="P5">
        <f>_xlfn.CONCAT(K5," = ",MROUND(D4*100,0.01)," % (",M5,")")</f>
        <v/>
      </c>
    </row>
    <row r="6">
      <c r="A6" s="985">
        <f>A4+1</f>
        <v/>
      </c>
      <c r="B6">
        <f>Produits!$B$13</f>
        <v/>
      </c>
      <c r="C6">
        <f>Secteurs!$B$15</f>
        <v/>
      </c>
      <c r="D6" s="894">
        <f>'Usages huiles - TERRES UNIVIA'!D8</f>
        <v/>
      </c>
      <c r="G6">
        <f>Etiquettes!$C$3</f>
        <v/>
      </c>
      <c r="H6" s="21">
        <f>Etiquettes!$I$6</f>
        <v/>
      </c>
      <c r="I6" s="920">
        <f>Etiquettes!$C$5</f>
        <v/>
      </c>
      <c r="J6">
        <f>Etiquettes!$C$4</f>
        <v/>
      </c>
      <c r="M6" s="31" t="n"/>
      <c r="P6" s="985" t="n"/>
    </row>
    <row r="7">
      <c r="A7" s="985">
        <f>A5+1</f>
        <v/>
      </c>
      <c r="B7">
        <f>Produits!$B$13</f>
        <v/>
      </c>
      <c r="C7">
        <f>Secteurs!$B$44</f>
        <v/>
      </c>
      <c r="D7" t="n">
        <v>-1</v>
      </c>
      <c r="G7">
        <f>Etiquettes!$C$3</f>
        <v/>
      </c>
      <c r="H7" s="21">
        <f>Etiquettes!$I$6</f>
        <v/>
      </c>
      <c r="I7" s="920">
        <f>Etiquettes!$C$5</f>
        <v/>
      </c>
      <c r="J7">
        <f>Etiquettes!$C$4</f>
        <v/>
      </c>
      <c r="K7" s="31" t="inlineStr">
        <is>
          <t>Part de consommation d'huile par les autres industries</t>
        </is>
      </c>
      <c r="L7" s="31" t="inlineStr">
        <is>
          <t>Même répartition des usages d'huile qu'en 2023</t>
        </is>
      </c>
      <c r="M7" s="105" t="inlineStr">
        <is>
          <t>Terres Univia</t>
        </is>
      </c>
      <c r="N7" s="105" t="inlineStr">
        <is>
          <t>Usages huiles - TERRES UNIVIA</t>
        </is>
      </c>
      <c r="O7">
        <f>Etiquettes!$J$11</f>
        <v/>
      </c>
      <c r="P7">
        <f>_xlfn.CONCAT(K7," = ",MROUND(D6*100,0.01)," % (",M7,")")</f>
        <v/>
      </c>
    </row>
    <row r="8">
      <c r="A8" s="985">
        <f>A6+1</f>
        <v/>
      </c>
      <c r="B8">
        <f>Produits!$B$13</f>
        <v/>
      </c>
      <c r="C8">
        <f>Secteurs!$B$15</f>
        <v/>
      </c>
      <c r="D8" s="894">
        <f>'Usages huiles - TERRES UNIVIA'!D9</f>
        <v/>
      </c>
      <c r="G8">
        <f>Etiquettes!$C$3</f>
        <v/>
      </c>
      <c r="H8" s="21">
        <f>Etiquettes!$I$6</f>
        <v/>
      </c>
      <c r="I8" s="920">
        <f>Etiquettes!$C$5</f>
        <v/>
      </c>
      <c r="J8">
        <f>Etiquettes!$C$4</f>
        <v/>
      </c>
      <c r="M8" s="31" t="n"/>
      <c r="P8" s="985" t="n"/>
    </row>
    <row r="9">
      <c r="A9" s="985">
        <f>A7+1</f>
        <v/>
      </c>
      <c r="B9">
        <f>Produits!$B$13</f>
        <v/>
      </c>
      <c r="C9">
        <f>Secteurs!$B$38</f>
        <v/>
      </c>
      <c r="D9" t="n">
        <v>-1</v>
      </c>
      <c r="G9">
        <f>Etiquettes!$C$3</f>
        <v/>
      </c>
      <c r="H9" s="21">
        <f>Etiquettes!$I$6</f>
        <v/>
      </c>
      <c r="I9" s="920">
        <f>Etiquettes!$C$5</f>
        <v/>
      </c>
      <c r="J9">
        <f>Etiquettes!$C$4</f>
        <v/>
      </c>
      <c r="K9" s="31" t="inlineStr">
        <is>
          <t>Part de consommation d'huile en biocarburants</t>
        </is>
      </c>
      <c r="L9" s="31" t="inlineStr">
        <is>
          <t>Même répartition des usages d'huile qu'en 2023</t>
        </is>
      </c>
      <c r="M9" s="105" t="inlineStr">
        <is>
          <t>Terres Univia</t>
        </is>
      </c>
      <c r="N9" s="105" t="inlineStr">
        <is>
          <t>Usages huiles - TERRES UNIVIA</t>
        </is>
      </c>
      <c r="O9">
        <f>Etiquettes!$J$11</f>
        <v/>
      </c>
      <c r="P9">
        <f>_xlfn.CONCAT(K9," = ",MROUND(D8*100,0.01)," % (",M9,")")</f>
        <v/>
      </c>
    </row>
    <row r="10">
      <c r="A10" s="985">
        <f>A8+1</f>
        <v/>
      </c>
      <c r="B10">
        <f>Produits!$B$13</f>
        <v/>
      </c>
      <c r="C10">
        <f>Secteurs!$B$15</f>
        <v/>
      </c>
      <c r="D10" s="894">
        <f>'Usages huiles - TERRES UNIVIA'!D15</f>
        <v/>
      </c>
      <c r="G10">
        <f>Etiquettes!$C$3</f>
        <v/>
      </c>
      <c r="H10" s="21">
        <f>Etiquettes!$H$6</f>
        <v/>
      </c>
      <c r="I10" s="920">
        <f>Etiquettes!$C$5</f>
        <v/>
      </c>
      <c r="J10">
        <f>Etiquettes!$C$4</f>
        <v/>
      </c>
      <c r="M10" s="31" t="n"/>
    </row>
    <row r="11">
      <c r="A11" s="985">
        <f>A9+1</f>
        <v/>
      </c>
      <c r="B11">
        <f>Produits!$B$13</f>
        <v/>
      </c>
      <c r="C11">
        <f>Secteurs!$B$17</f>
        <v/>
      </c>
      <c r="D11" t="n">
        <v>-1</v>
      </c>
      <c r="G11">
        <f>Etiquettes!$C$3</f>
        <v/>
      </c>
      <c r="H11" s="21">
        <f>Etiquettes!$H$6</f>
        <v/>
      </c>
      <c r="I11" s="920">
        <f>Etiquettes!$C$5</f>
        <v/>
      </c>
      <c r="J11">
        <f>Etiquettes!$C$4</f>
        <v/>
      </c>
      <c r="K11" s="31" t="inlineStr">
        <is>
          <t>Part de consommation d'huile en alimentation humaine</t>
        </is>
      </c>
      <c r="L11" s="31" t="inlineStr">
        <is>
          <t>Même répartition des usages d'huile qu'en 2023</t>
        </is>
      </c>
      <c r="M11" s="105" t="inlineStr">
        <is>
          <t>Terres Univia</t>
        </is>
      </c>
      <c r="N11" s="105" t="inlineStr">
        <is>
          <t>Usages huiles - TERRES UNIVIA</t>
        </is>
      </c>
      <c r="O11">
        <f>Etiquettes!$J$11</f>
        <v/>
      </c>
      <c r="P11">
        <f>_xlfn.CONCAT(K11," = ",MROUND(D10*100,0.01)," % (",M11,")")</f>
        <v/>
      </c>
    </row>
    <row r="12">
      <c r="A12" s="985">
        <f>A10+1</f>
        <v/>
      </c>
      <c r="B12">
        <f>Produits!$B$13</f>
        <v/>
      </c>
      <c r="C12">
        <f>Secteurs!$B$15</f>
        <v/>
      </c>
      <c r="D12" s="894">
        <f>'Usages huiles - TERRES UNIVIA'!D16</f>
        <v/>
      </c>
      <c r="G12">
        <f>Etiquettes!$C$3</f>
        <v/>
      </c>
      <c r="H12" s="21">
        <f>Etiquettes!$H$6</f>
        <v/>
      </c>
      <c r="I12" s="920">
        <f>Etiquettes!$C$5</f>
        <v/>
      </c>
      <c r="J12">
        <f>Etiquettes!$C$4</f>
        <v/>
      </c>
      <c r="M12" s="31" t="n"/>
    </row>
    <row r="13">
      <c r="A13" s="985">
        <f>A11+1</f>
        <v/>
      </c>
      <c r="B13">
        <f>Produits!$B$13</f>
        <v/>
      </c>
      <c r="C13">
        <f>Secteurs!$B$38</f>
        <v/>
      </c>
      <c r="D13" t="n">
        <v>-1</v>
      </c>
      <c r="G13">
        <f>Etiquettes!$C$3</f>
        <v/>
      </c>
      <c r="H13" s="21">
        <f>Etiquettes!$H$6</f>
        <v/>
      </c>
      <c r="I13" s="920">
        <f>Etiquettes!$C$5</f>
        <v/>
      </c>
      <c r="J13">
        <f>Etiquettes!$C$4</f>
        <v/>
      </c>
      <c r="K13" s="31" t="inlineStr">
        <is>
          <t>Part de consommation d'huile en biocarburants</t>
        </is>
      </c>
      <c r="L13" s="31" t="inlineStr">
        <is>
          <t>Même répartition des usages d'huile qu'en 2023</t>
        </is>
      </c>
      <c r="M13" s="105" t="inlineStr">
        <is>
          <t>Terres Univia</t>
        </is>
      </c>
      <c r="N13" s="105" t="inlineStr">
        <is>
          <t>Usages huiles - TERRES UNIVIA</t>
        </is>
      </c>
      <c r="O13">
        <f>Etiquettes!$J$11</f>
        <v/>
      </c>
      <c r="P13">
        <f>_xlfn.CONCAT(K13," = ",MROUND(D12*100,0.01)," % (",M13,")")</f>
        <v/>
      </c>
    </row>
    <row r="14">
      <c r="A14" s="985">
        <f>A12+1</f>
        <v/>
      </c>
      <c r="B14">
        <f>Produits!$B$13</f>
        <v/>
      </c>
      <c r="C14">
        <f>Secteurs!$B$15</f>
        <v/>
      </c>
      <c r="D14" s="894">
        <f>'Usages huiles - TERRES UNIVIA'!D17</f>
        <v/>
      </c>
      <c r="G14">
        <f>Etiquettes!$C$3</f>
        <v/>
      </c>
      <c r="H14" s="21">
        <f>Etiquettes!$H$6</f>
        <v/>
      </c>
      <c r="I14" s="920">
        <f>Etiquettes!$C$5</f>
        <v/>
      </c>
      <c r="J14">
        <f>Etiquettes!$C$4</f>
        <v/>
      </c>
      <c r="M14" s="31" t="n"/>
    </row>
    <row r="15">
      <c r="A15" s="985">
        <f>A13+1</f>
        <v/>
      </c>
      <c r="B15">
        <f>Produits!$B$13</f>
        <v/>
      </c>
      <c r="C15">
        <f>Secteurs!$B$44</f>
        <v/>
      </c>
      <c r="D15" t="n">
        <v>-1</v>
      </c>
      <c r="G15">
        <f>Etiquettes!$C$3</f>
        <v/>
      </c>
      <c r="H15" s="21">
        <f>Etiquettes!$H$6</f>
        <v/>
      </c>
      <c r="I15" s="920">
        <f>Etiquettes!$C$5</f>
        <v/>
      </c>
      <c r="J15">
        <f>Etiquettes!$C$4</f>
        <v/>
      </c>
      <c r="K15" s="31" t="inlineStr">
        <is>
          <t>Part de consommation d'huile pour des usages non-alimentaires</t>
        </is>
      </c>
      <c r="L15" s="31" t="inlineStr">
        <is>
          <t>Même répartition des usages d'huile qu'en 2023</t>
        </is>
      </c>
      <c r="M15" s="105" t="inlineStr">
        <is>
          <t>Terres Univia</t>
        </is>
      </c>
      <c r="N15" s="105" t="inlineStr">
        <is>
          <t>Usages huiles - TERRES UNIVIA</t>
        </is>
      </c>
      <c r="O15">
        <f>Etiquettes!$J$11</f>
        <v/>
      </c>
      <c r="P15">
        <f>_xlfn.CONCAT(K15," = ",MROUND(D14*100,0.01)," % (",M15,")")</f>
        <v/>
      </c>
    </row>
  </sheetData>
  <mergeCells count="1">
    <mergeCell ref="R2:R15"/>
  </mergeCells>
  <pageMargins left="0.75" right="0.75" top="1" bottom="1" header="0.5" footer="0.5"/>
</worksheet>
</file>

<file path=xl/worksheets/sheet66.xml><?xml version="1.0" encoding="utf-8"?>
<worksheet xmlns="http://schemas.openxmlformats.org/spreadsheetml/2006/main">
  <sheetPr>
    <tabColor theme="1"/>
    <outlinePr summaryBelow="1" summaryRight="1"/>
    <pageSetUpPr/>
  </sheetPr>
  <dimension ref="A1:N52"/>
  <sheetViews>
    <sheetView workbookViewId="0">
      <pane xSplit="2" ySplit="1" topLeftCell="C2" activePane="bottomRight" state="frozen"/>
      <selection activeCell="O21" sqref="O21"/>
      <selection pane="topRight" activeCell="O21" sqref="O21"/>
      <selection pane="bottomLeft" activeCell="O21" sqref="O21"/>
      <selection pane="bottomRight" activeCell="O21" sqref="O21"/>
    </sheetView>
  </sheetViews>
  <sheetFormatPr baseColWidth="10" defaultColWidth="9.109375" defaultRowHeight="14.4"/>
  <cols>
    <col width="38.33203125" bestFit="1" customWidth="1" style="1003" min="1" max="2"/>
    <col width="14.33203125" customWidth="1" style="1003" min="3" max="3"/>
    <col width="13.109375" customWidth="1" style="1003" min="4" max="4"/>
    <col width="19.109375" bestFit="1" customWidth="1" style="1003" min="5" max="5"/>
    <col width="9.5546875" customWidth="1" style="1003" min="6" max="8"/>
    <col width="14.44140625" customWidth="1" style="21" min="9" max="13"/>
    <col width="9.5546875" bestFit="1" customWidth="1" style="1003" min="14" max="14"/>
  </cols>
  <sheetData>
    <row r="1" ht="15" customHeight="1" s="1003" thickBot="1">
      <c r="A1" s="16" t="inlineStr">
        <is>
          <t>Origine</t>
        </is>
      </c>
      <c r="B1" s="17" t="inlineStr">
        <is>
          <t>Destination</t>
        </is>
      </c>
      <c r="C1" s="17" t="inlineStr">
        <is>
          <t>Valeur</t>
        </is>
      </c>
      <c r="D1" s="17" t="inlineStr">
        <is>
          <t>Incertitude</t>
        </is>
      </c>
      <c r="E1">
        <f t="array" ref="E1:N8">_xlfn._xlws.FILTER('Contraintes         '!G1:P190,ISTEXT('Contraintes         '!O1:O190))</f>
        <v/>
      </c>
      <c r="F1">
        <f/>
        <v/>
      </c>
      <c r="G1">
        <f/>
        <v/>
      </c>
      <c r="H1">
        <f/>
        <v/>
      </c>
      <c r="I1">
        <f/>
        <v/>
      </c>
      <c r="J1">
        <f/>
        <v/>
      </c>
      <c r="K1">
        <f/>
        <v/>
      </c>
      <c r="L1">
        <f/>
        <v/>
      </c>
      <c r="M1">
        <f/>
        <v/>
      </c>
      <c r="N1">
        <f/>
        <v/>
      </c>
    </row>
    <row r="2">
      <c r="A2">
        <f t="array" ref="A2:B8">_xlfn._xlws.FILTER('Contraintes         '!B2:C190,ISTEXT('Contraintes         '!O2:O190))</f>
        <v/>
      </c>
      <c r="B2" t="inlineStr">
        <is>
          <t>Ménages</t>
        </is>
      </c>
      <c r="E2">
        <f/>
        <v/>
      </c>
      <c r="F2">
        <f/>
        <v/>
      </c>
      <c r="G2">
        <f/>
        <v/>
      </c>
      <c r="H2">
        <f/>
        <v/>
      </c>
      <c r="I2">
        <f/>
        <v/>
      </c>
      <c r="J2">
        <f/>
        <v/>
      </c>
      <c r="K2">
        <f/>
        <v/>
      </c>
      <c r="L2">
        <f/>
        <v/>
      </c>
      <c r="M2">
        <f/>
        <v/>
      </c>
      <c r="N2">
        <f/>
        <v/>
      </c>
    </row>
    <row r="3">
      <c r="A3" t="inlineStr">
        <is>
          <t>Huile</t>
        </is>
      </c>
      <c r="B3" t="inlineStr">
        <is>
          <t>Autres IAA</t>
        </is>
      </c>
      <c r="E3">
        <f/>
        <v/>
      </c>
      <c r="F3">
        <f/>
        <v/>
      </c>
      <c r="G3">
        <f/>
        <v/>
      </c>
      <c r="H3">
        <f/>
        <v/>
      </c>
      <c r="I3">
        <f/>
        <v/>
      </c>
      <c r="J3">
        <f/>
        <v/>
      </c>
      <c r="K3">
        <f/>
        <v/>
      </c>
      <c r="L3">
        <f/>
        <v/>
      </c>
      <c r="M3">
        <f/>
        <v/>
      </c>
      <c r="N3">
        <f/>
        <v/>
      </c>
    </row>
    <row r="4">
      <c r="A4" t="inlineStr">
        <is>
          <t>Huile</t>
        </is>
      </c>
      <c r="B4" t="inlineStr">
        <is>
          <t>Autres industries</t>
        </is>
      </c>
      <c r="E4">
        <f/>
        <v/>
      </c>
      <c r="F4">
        <f/>
        <v/>
      </c>
      <c r="G4">
        <f/>
        <v/>
      </c>
      <c r="H4">
        <f/>
        <v/>
      </c>
      <c r="I4">
        <f/>
        <v/>
      </c>
      <c r="J4">
        <f/>
        <v/>
      </c>
      <c r="K4">
        <f/>
        <v/>
      </c>
      <c r="L4">
        <f/>
        <v/>
      </c>
      <c r="M4">
        <f/>
        <v/>
      </c>
      <c r="N4">
        <f/>
        <v/>
      </c>
    </row>
    <row r="5">
      <c r="A5" t="inlineStr">
        <is>
          <t>Huile</t>
        </is>
      </c>
      <c r="B5" t="inlineStr">
        <is>
          <t>Biocarburants</t>
        </is>
      </c>
      <c r="E5">
        <f/>
        <v/>
      </c>
      <c r="F5">
        <f/>
        <v/>
      </c>
      <c r="G5">
        <f/>
        <v/>
      </c>
      <c r="H5">
        <f/>
        <v/>
      </c>
      <c r="I5">
        <f/>
        <v/>
      </c>
      <c r="J5">
        <f/>
        <v/>
      </c>
      <c r="K5">
        <f/>
        <v/>
      </c>
      <c r="L5">
        <f/>
        <v/>
      </c>
      <c r="M5">
        <f/>
        <v/>
      </c>
      <c r="N5">
        <f/>
        <v/>
      </c>
    </row>
    <row r="6">
      <c r="A6" t="inlineStr">
        <is>
          <t>Huile</t>
        </is>
      </c>
      <c r="B6" t="inlineStr">
        <is>
          <t>Alimentation humaine</t>
        </is>
      </c>
      <c r="E6">
        <f/>
        <v/>
      </c>
      <c r="F6">
        <f/>
        <v/>
      </c>
      <c r="G6">
        <f/>
        <v/>
      </c>
      <c r="H6">
        <f/>
        <v/>
      </c>
      <c r="I6">
        <f/>
        <v/>
      </c>
      <c r="J6">
        <f/>
        <v/>
      </c>
      <c r="K6">
        <f/>
        <v/>
      </c>
      <c r="L6">
        <f/>
        <v/>
      </c>
      <c r="M6">
        <f/>
        <v/>
      </c>
      <c r="N6">
        <f/>
        <v/>
      </c>
    </row>
    <row r="7">
      <c r="A7" t="inlineStr">
        <is>
          <t>Huile</t>
        </is>
      </c>
      <c r="B7" t="inlineStr">
        <is>
          <t>Biocarburants</t>
        </is>
      </c>
      <c r="E7">
        <f/>
        <v/>
      </c>
      <c r="F7">
        <f/>
        <v/>
      </c>
      <c r="G7">
        <f/>
        <v/>
      </c>
      <c r="H7">
        <f/>
        <v/>
      </c>
      <c r="I7">
        <f/>
        <v/>
      </c>
      <c r="J7">
        <f/>
        <v/>
      </c>
      <c r="K7">
        <f/>
        <v/>
      </c>
      <c r="L7">
        <f/>
        <v/>
      </c>
      <c r="M7">
        <f/>
        <v/>
      </c>
      <c r="N7">
        <f/>
        <v/>
      </c>
    </row>
    <row r="8">
      <c r="A8" t="inlineStr">
        <is>
          <t>Huile</t>
        </is>
      </c>
      <c r="B8" t="inlineStr">
        <is>
          <t>Autres industries</t>
        </is>
      </c>
      <c r="E8">
        <f/>
        <v/>
      </c>
      <c r="F8">
        <f/>
        <v/>
      </c>
      <c r="G8">
        <f/>
        <v/>
      </c>
      <c r="H8">
        <f/>
        <v/>
      </c>
      <c r="I8">
        <f/>
        <v/>
      </c>
      <c r="J8">
        <f/>
        <v/>
      </c>
      <c r="K8">
        <f/>
        <v/>
      </c>
      <c r="L8">
        <f/>
        <v/>
      </c>
      <c r="M8">
        <f/>
        <v/>
      </c>
      <c r="N8">
        <f/>
        <v/>
      </c>
    </row>
    <row r="9"/>
    <row r="10"/>
    <row r="11"/>
    <row r="12"/>
    <row r="13"/>
    <row r="14"/>
    <row r="15"/>
    <row r="16"/>
    <row r="17"/>
    <row r="18"/>
    <row r="19"/>
    <row r="20"/>
    <row r="21"/>
    <row r="22"/>
    <row r="23"/>
    <row r="24"/>
    <row r="25"/>
    <row r="26"/>
    <row r="27"/>
    <row r="28"/>
    <row r="29"/>
    <row r="30"/>
    <row r="31"/>
    <row r="32">
      <c r="N32" t="inlineStr"/>
    </row>
    <row r="33"/>
    <row r="34">
      <c r="N34" t="inlineStr"/>
    </row>
    <row r="35"/>
    <row r="36">
      <c r="N36" t="inlineStr"/>
    </row>
    <row r="37"/>
    <row r="38">
      <c r="N38" t="inlineStr"/>
    </row>
    <row r="39"/>
    <row r="40">
      <c r="N40" t="inlineStr"/>
    </row>
    <row r="41"/>
    <row r="42">
      <c r="N42" t="inlineStr"/>
    </row>
    <row r="43"/>
    <row r="44">
      <c r="N44" t="inlineStr"/>
    </row>
    <row r="45"/>
    <row r="46">
      <c r="N46" t="inlineStr"/>
    </row>
    <row r="47"/>
    <row r="48">
      <c r="N48" t="inlineStr"/>
    </row>
    <row r="49"/>
    <row r="50">
      <c r="N50" t="inlineStr"/>
    </row>
    <row r="51"/>
    <row r="52">
      <c r="N52" t="inlineStr"/>
    </row>
  </sheetData>
  <pageMargins left="0.75" right="0.75" top="1" bottom="1" header="0.5" footer="0.5"/>
</worksheet>
</file>

<file path=xl/worksheets/sheet67.xml><?xml version="1.0" encoding="utf-8"?>
<worksheet xmlns="http://schemas.openxmlformats.org/spreadsheetml/2006/main">
  <sheetPr>
    <tabColor rgb="FFFFC000"/>
    <outlinePr summaryBelow="1" summaryRight="1"/>
    <pageSetUpPr/>
  </sheetPr>
  <dimension ref="A1:D24"/>
  <sheetViews>
    <sheetView workbookViewId="0">
      <selection activeCell="J13" sqref="J13"/>
    </sheetView>
  </sheetViews>
  <sheetFormatPr baseColWidth="10" defaultRowHeight="14.4"/>
  <cols>
    <col width="40.88671875" customWidth="1" style="1003" min="1" max="1"/>
  </cols>
  <sheetData>
    <row r="1">
      <c r="A1" s="900" t="inlineStr">
        <is>
          <t>Usage des huiles :</t>
        </is>
      </c>
    </row>
    <row r="3">
      <c r="A3" s="1010" t="inlineStr">
        <is>
          <t>Huile de tournesol (2023):</t>
        </is>
      </c>
      <c r="D3" t="inlineStr">
        <is>
          <t>Répartition hors export</t>
        </is>
      </c>
    </row>
    <row r="5">
      <c r="A5" s="81" t="inlineStr">
        <is>
          <t>Huile brute Export</t>
        </is>
      </c>
      <c r="B5" s="1013" t="n">
        <v>434</v>
      </c>
      <c r="C5" s="1014" t="n">
        <v>0.4982778415614236</v>
      </c>
    </row>
    <row r="6">
      <c r="A6" s="81" t="inlineStr">
        <is>
          <t>Huile brute AH conso des ménages</t>
        </is>
      </c>
      <c r="B6" s="1013" t="n">
        <v>284.05</v>
      </c>
      <c r="C6" s="1118" t="n">
        <v>0.3261194029850746</v>
      </c>
      <c r="D6" s="943">
        <f>B6/SUM($B$6:$B$9)</f>
        <v/>
      </c>
    </row>
    <row r="7">
      <c r="A7" s="81" t="inlineStr">
        <is>
          <t>Huile brute AH IAA</t>
        </is>
      </c>
      <c r="B7" s="1013" t="n">
        <v>109.25</v>
      </c>
      <c r="C7" s="1014" t="n">
        <v>0.1254305396096441</v>
      </c>
      <c r="D7" s="943">
        <f>B7/SUM($B$6:$B$9)</f>
        <v/>
      </c>
    </row>
    <row r="8">
      <c r="A8" s="81" t="inlineStr">
        <is>
          <t>Huile brute cosmétiques et chimie verte</t>
        </is>
      </c>
      <c r="B8" s="1013" t="n">
        <v>34.96</v>
      </c>
      <c r="C8" s="1014" t="n">
        <v>0.04013777267508611</v>
      </c>
      <c r="D8" s="943">
        <f>B8/SUM($B$6:$B$9)</f>
        <v/>
      </c>
    </row>
    <row r="9">
      <c r="A9" s="81" t="inlineStr">
        <is>
          <t>Huile brute biocarburants</t>
        </is>
      </c>
      <c r="B9" s="1013" t="n">
        <v>8.74</v>
      </c>
      <c r="C9" s="1014" t="n">
        <v>0.01003444316877153</v>
      </c>
      <c r="D9" s="943">
        <f>B9/SUM($B$6:$B$9)</f>
        <v/>
      </c>
    </row>
    <row r="10">
      <c r="A10" s="81" t="n"/>
      <c r="B10" s="1011" t="n"/>
      <c r="C10" s="81" t="n"/>
    </row>
    <row r="13">
      <c r="A13" s="1010" t="inlineStr">
        <is>
          <t>Huile de colza (2023) :</t>
        </is>
      </c>
    </row>
    <row r="15">
      <c r="A15" s="81" t="inlineStr">
        <is>
          <t>Huile brute AH</t>
        </is>
      </c>
      <c r="B15" s="1013" t="n">
        <v>1031.4</v>
      </c>
      <c r="C15" s="1014" t="n">
        <v>0.54</v>
      </c>
      <c r="D15" s="943">
        <f>B15/SUM($B$15:$B$17)</f>
        <v/>
      </c>
    </row>
    <row r="16">
      <c r="A16" s="81" t="inlineStr">
        <is>
          <t>Huile brute Biocarburants</t>
        </is>
      </c>
      <c r="B16" s="1013" t="n">
        <v>744.9</v>
      </c>
      <c r="C16" s="1014" t="n">
        <v>0.39</v>
      </c>
      <c r="D16" s="943">
        <f>B16/SUM($B$15:$B$17)</f>
        <v/>
      </c>
    </row>
    <row r="17">
      <c r="A17" s="81" t="inlineStr">
        <is>
          <t>Huile brute autres usages nons alimentaires</t>
        </is>
      </c>
      <c r="B17" s="1011" t="n">
        <v>38.2</v>
      </c>
      <c r="C17" s="1014" t="n">
        <v>0.02</v>
      </c>
      <c r="D17" s="943">
        <f>B17/SUM($B$15:$B$17)</f>
        <v/>
      </c>
    </row>
    <row r="18">
      <c r="A18" s="81" t="inlineStr">
        <is>
          <t>Huile brute exportée</t>
        </is>
      </c>
      <c r="B18" s="1011" t="n">
        <v>95.5</v>
      </c>
      <c r="C18" s="1014" t="n">
        <v>0.05</v>
      </c>
      <c r="D18" s="894" t="n"/>
    </row>
    <row r="19">
      <c r="B19" s="864" t="n">
        <v>1910</v>
      </c>
    </row>
    <row r="22">
      <c r="A22" s="1010" t="inlineStr">
        <is>
          <t>Huile de soja (2023) :</t>
        </is>
      </c>
    </row>
    <row r="24">
      <c r="A24" t="inlineStr">
        <is>
          <t>Pas d'huile de soja en biocarburants et pas beaucoup d'infos sur cette partie.</t>
        </is>
      </c>
    </row>
  </sheetData>
  <pageMargins left="0.7" right="0.7" top="0.75" bottom="0.75" header="0.3" footer="0.3"/>
  <pageSetup orientation="portrait" paperSize="9"/>
</worksheet>
</file>

<file path=xl/worksheets/sheet68.xml><?xml version="1.0" encoding="utf-8"?>
<worksheet xmlns="http://schemas.openxmlformats.org/spreadsheetml/2006/main">
  <sheetPr>
    <tabColor rgb="FF92D050"/>
    <outlinePr summaryBelow="1" summaryRight="1"/>
    <pageSetUpPr/>
  </sheetPr>
  <dimension ref="A1:R17"/>
  <sheetViews>
    <sheetView workbookViewId="0">
      <pane xSplit="3" ySplit="1" topLeftCell="D2" activePane="bottomRight" state="frozen"/>
      <selection activeCell="O21" sqref="O21"/>
      <selection pane="topRight" activeCell="O21" sqref="O21"/>
      <selection pane="bottomLeft" activeCell="O21" sqref="O21"/>
      <selection pane="bottomRight" activeCell="D17" sqref="D17"/>
    </sheetView>
  </sheetViews>
  <sheetFormatPr baseColWidth="10" defaultColWidth="9.109375" defaultRowHeight="14.4"/>
  <cols>
    <col width="12.33203125" bestFit="1" customWidth="1" style="985" min="1" max="1"/>
    <col width="31.77734375" customWidth="1" style="1003" min="2" max="2"/>
    <col width="34.88671875" bestFit="1" customWidth="1" style="1003" min="3" max="3"/>
    <col width="10.44140625" bestFit="1" customWidth="1" style="1003" min="4" max="4"/>
    <col width="19.109375" bestFit="1" customWidth="1" style="1003" min="5" max="6"/>
    <col width="12.109375" customWidth="1" style="985" min="7" max="7"/>
    <col width="10.33203125" customWidth="1" style="985" min="8" max="8"/>
    <col width="12.109375" bestFit="1" customWidth="1" style="985" min="9" max="9"/>
    <col width="12.109375" customWidth="1" style="985" min="10" max="10"/>
    <col width="18.88671875" bestFit="1" customWidth="1" style="985" min="11" max="11"/>
    <col width="18.88671875" customWidth="1" style="985" min="12" max="12"/>
    <col width="20" customWidth="1" style="1003" min="13" max="15"/>
    <col width="18.6640625" customWidth="1" style="1003" min="16" max="16"/>
    <col width="11.6640625" bestFit="1" customWidth="1" style="1003" min="17" max="17"/>
    <col width="13.109375" customWidth="1" style="1003" min="18" max="18"/>
  </cols>
  <sheetData>
    <row r="1" ht="63.6" customHeight="1" s="1003" thickBot="1">
      <c r="A1" s="16" t="inlineStr">
        <is>
          <t>Identifiant</t>
        </is>
      </c>
      <c r="B1" s="17" t="inlineStr">
        <is>
          <t>Origine</t>
        </is>
      </c>
      <c r="C1" s="17" t="inlineStr">
        <is>
          <t>Destination</t>
        </is>
      </c>
      <c r="D1" s="17" t="inlineStr">
        <is>
          <t>Equation d'égalité (eq = 0)</t>
        </is>
      </c>
      <c r="E1" s="17" t="inlineStr">
        <is>
          <t>Equation d'inégalité borne haute (eq &lt;= 0)</t>
        </is>
      </c>
      <c r="F1" s="17" t="inlineStr">
        <is>
          <t>Equation d'inégalité borne basse (eq &gt;= 0)</t>
        </is>
      </c>
      <c r="G1" s="18">
        <f>Etiquettes!$A$3</f>
        <v/>
      </c>
      <c r="H1" s="18">
        <f>Etiquettes!$A$6</f>
        <v/>
      </c>
      <c r="I1" s="18">
        <f>Etiquettes!$A$5</f>
        <v/>
      </c>
      <c r="J1" s="18">
        <f>Etiquettes!$A$4</f>
        <v/>
      </c>
      <c r="K1" s="18">
        <f>Etiquettes!$A$12</f>
        <v/>
      </c>
      <c r="L1" s="18">
        <f>Etiquettes!$A$10</f>
        <v/>
      </c>
      <c r="M1" s="18" t="inlineStr">
        <is>
          <t>Source</t>
        </is>
      </c>
      <c r="N1" s="18">
        <f>Etiquettes!$A$13</f>
        <v/>
      </c>
      <c r="O1" s="18">
        <f>Etiquettes!$A$11</f>
        <v/>
      </c>
      <c r="P1" s="18">
        <f>Etiquettes!$A$8</f>
        <v/>
      </c>
      <c r="Q1" s="17" t="inlineStr">
        <is>
          <t>Remarque</t>
        </is>
      </c>
      <c r="R1" s="19" t="inlineStr">
        <is>
          <t>Zone filière</t>
        </is>
      </c>
    </row>
    <row r="2" ht="14.4" customHeight="1" s="1003">
      <c r="A2" s="985">
        <f>'Contraintes         '!A14+1</f>
        <v/>
      </c>
      <c r="B2">
        <f>Produits!$B$14</f>
        <v/>
      </c>
      <c r="C2">
        <f>Secteurs!$B$15</f>
        <v/>
      </c>
      <c r="D2" s="894">
        <f>'Usages tourteaux -TERRES UNIVIA'!E25</f>
        <v/>
      </c>
      <c r="G2">
        <f>Etiquettes!$C$3</f>
        <v/>
      </c>
      <c r="H2" s="21">
        <f>Etiquettes!$H$6</f>
        <v/>
      </c>
      <c r="I2" s="920">
        <f>Etiquettes!$C$5</f>
        <v/>
      </c>
      <c r="J2">
        <f>Etiquettes!$C$4</f>
        <v/>
      </c>
      <c r="P2" s="985" t="n"/>
      <c r="R2" s="946" t="inlineStr">
        <is>
          <t>Usages des tourteaux</t>
        </is>
      </c>
    </row>
    <row r="3">
      <c r="A3" s="985">
        <f>'Contraintes         '!A15+1</f>
        <v/>
      </c>
      <c r="B3">
        <f>Produits!$B$14</f>
        <v/>
      </c>
      <c r="C3">
        <f>Secteurs!$B$27</f>
        <v/>
      </c>
      <c r="D3" t="n">
        <v>-1</v>
      </c>
      <c r="G3">
        <f>Etiquettes!$C$3</f>
        <v/>
      </c>
      <c r="H3" s="21">
        <f>Etiquettes!$H$6</f>
        <v/>
      </c>
      <c r="I3" s="920">
        <f>Etiquettes!$C$5</f>
        <v/>
      </c>
      <c r="J3">
        <f>Etiquettes!$C$4</f>
        <v/>
      </c>
      <c r="K3" s="31" t="inlineStr">
        <is>
          <t>Part de consommation de tourteaux en FAB</t>
        </is>
      </c>
      <c r="L3" s="31" t="inlineStr">
        <is>
          <t>Même répartition des usages de tourteaux qu'en 2022-23</t>
        </is>
      </c>
      <c r="M3" s="105" t="inlineStr">
        <is>
          <t>ORIFLAAM</t>
        </is>
      </c>
      <c r="N3" s="105" t="inlineStr">
        <is>
          <t>Usages tourteaux -TERRES UNIVIA</t>
        </is>
      </c>
      <c r="O3">
        <f>Etiquettes!$J$11</f>
        <v/>
      </c>
      <c r="P3">
        <f>_xlfn.CONCAT(K3," = ",MROUND(D2*100,0.01)," % (",M3,")")</f>
        <v/>
      </c>
    </row>
    <row r="4">
      <c r="A4" s="985">
        <f>A2+1</f>
        <v/>
      </c>
      <c r="B4">
        <f>Produits!$B$14</f>
        <v/>
      </c>
      <c r="C4">
        <f>Secteurs!$B$15</f>
        <v/>
      </c>
      <c r="D4" s="894">
        <f>'Usages tourteaux -TERRES UNIVIA'!F25</f>
        <v/>
      </c>
      <c r="G4">
        <f>Etiquettes!$C$3</f>
        <v/>
      </c>
      <c r="H4" s="21">
        <f>Etiquettes!$H$6</f>
        <v/>
      </c>
      <c r="I4" s="920">
        <f>Etiquettes!$C$5</f>
        <v/>
      </c>
      <c r="J4">
        <f>Etiquettes!$C$4</f>
        <v/>
      </c>
      <c r="M4" s="31" t="n"/>
      <c r="P4" s="985" t="n"/>
    </row>
    <row r="5">
      <c r="A5" s="985">
        <f>A3+1</f>
        <v/>
      </c>
      <c r="B5">
        <f>Produits!$B$14</f>
        <v/>
      </c>
      <c r="C5">
        <f>Secteurs!$B$28</f>
        <v/>
      </c>
      <c r="D5" t="n">
        <v>-1</v>
      </c>
      <c r="G5">
        <f>Etiquettes!$C$3</f>
        <v/>
      </c>
      <c r="H5" s="21">
        <f>Etiquettes!$H$6</f>
        <v/>
      </c>
      <c r="I5" s="920">
        <f>Etiquettes!$C$5</f>
        <v/>
      </c>
      <c r="J5">
        <f>Etiquettes!$C$4</f>
        <v/>
      </c>
      <c r="K5" s="31" t="inlineStr">
        <is>
          <t>Part de consommation de tourteaux en hors FAB</t>
        </is>
      </c>
      <c r="L5" s="31" t="inlineStr">
        <is>
          <t>Même répartition des usages de tourteaux qu'en 2022-23</t>
        </is>
      </c>
      <c r="M5" s="105" t="inlineStr">
        <is>
          <t>ORIFLAAM</t>
        </is>
      </c>
      <c r="N5" s="105" t="inlineStr">
        <is>
          <t>Usages tourteaux -TERRES UNIVIA</t>
        </is>
      </c>
      <c r="O5">
        <f>Etiquettes!$J$11</f>
        <v/>
      </c>
      <c r="P5">
        <f>_xlfn.CONCAT(K5," = ",MROUND(D4*100,0.01)," % (",M5,")")</f>
        <v/>
      </c>
    </row>
    <row r="6">
      <c r="A6" s="985">
        <f>A4+1</f>
        <v/>
      </c>
      <c r="B6">
        <f>Produits!$B$14</f>
        <v/>
      </c>
      <c r="C6">
        <f>Secteurs!$B$15</f>
        <v/>
      </c>
      <c r="D6" s="894">
        <f>'Usages tourteaux -TERRES UNIVIA'!E27</f>
        <v/>
      </c>
      <c r="G6">
        <f>Etiquettes!$C$3</f>
        <v/>
      </c>
      <c r="H6" s="21">
        <f>Etiquettes!$I$6</f>
        <v/>
      </c>
      <c r="I6" s="920">
        <f>Etiquettes!$C$5</f>
        <v/>
      </c>
      <c r="J6">
        <f>Etiquettes!$C$4</f>
        <v/>
      </c>
      <c r="M6" s="31" t="n"/>
      <c r="P6" s="985" t="n"/>
    </row>
    <row r="7">
      <c r="A7" s="985">
        <f>A5+1</f>
        <v/>
      </c>
      <c r="B7">
        <f>Produits!$B$14</f>
        <v/>
      </c>
      <c r="C7">
        <f>Secteurs!$B$27</f>
        <v/>
      </c>
      <c r="D7" t="n">
        <v>-1</v>
      </c>
      <c r="G7">
        <f>Etiquettes!$C$3</f>
        <v/>
      </c>
      <c r="H7" s="21">
        <f>Etiquettes!$I$6</f>
        <v/>
      </c>
      <c r="I7" s="920">
        <f>Etiquettes!$C$5</f>
        <v/>
      </c>
      <c r="J7">
        <f>Etiquettes!$C$4</f>
        <v/>
      </c>
      <c r="K7" s="31" t="inlineStr">
        <is>
          <t>Part de consommation de tourteaux en FAB</t>
        </is>
      </c>
      <c r="L7" s="31" t="inlineStr">
        <is>
          <t>Même répartition des usages de tourteaux qu'en 2022-23</t>
        </is>
      </c>
      <c r="M7" s="105" t="inlineStr">
        <is>
          <t>ORIFLAAM</t>
        </is>
      </c>
      <c r="N7" s="105" t="inlineStr">
        <is>
          <t>Usages tourteaux -TERRES UNIVIA</t>
        </is>
      </c>
      <c r="O7">
        <f>Etiquettes!$J$11</f>
        <v/>
      </c>
      <c r="P7">
        <f>_xlfn.CONCAT(K7," = ",MROUND(D6*100,0.01)," % (",M7,")")</f>
        <v/>
      </c>
    </row>
    <row r="8">
      <c r="A8" s="985">
        <f>A6+1</f>
        <v/>
      </c>
      <c r="B8">
        <f>Produits!$B$14</f>
        <v/>
      </c>
      <c r="C8">
        <f>Secteurs!$B$15</f>
        <v/>
      </c>
      <c r="D8" s="894">
        <f>'Usages tourteaux -TERRES UNIVIA'!F27</f>
        <v/>
      </c>
      <c r="G8">
        <f>Etiquettes!$C$3</f>
        <v/>
      </c>
      <c r="H8" s="21">
        <f>Etiquettes!$I$6</f>
        <v/>
      </c>
      <c r="I8" s="920">
        <f>Etiquettes!$C$5</f>
        <v/>
      </c>
      <c r="J8">
        <f>Etiquettes!$C$4</f>
        <v/>
      </c>
      <c r="M8" s="31" t="n"/>
      <c r="P8" s="985" t="n"/>
    </row>
    <row r="9">
      <c r="A9" s="985">
        <f>A7+1</f>
        <v/>
      </c>
      <c r="B9">
        <f>Produits!$B$14</f>
        <v/>
      </c>
      <c r="C9">
        <f>Secteurs!$B$28</f>
        <v/>
      </c>
      <c r="D9" t="n">
        <v>-1</v>
      </c>
      <c r="G9">
        <f>Etiquettes!$C$3</f>
        <v/>
      </c>
      <c r="H9" s="21">
        <f>Etiquettes!$I$6</f>
        <v/>
      </c>
      <c r="I9" s="920">
        <f>Etiquettes!$C$5</f>
        <v/>
      </c>
      <c r="J9">
        <f>Etiquettes!$C$4</f>
        <v/>
      </c>
      <c r="K9" s="31" t="inlineStr">
        <is>
          <t>Part de consommation de tourteaux en hors FAB</t>
        </is>
      </c>
      <c r="L9" s="31" t="inlineStr">
        <is>
          <t>Même répartition des usages de tourteaux qu'en 2022-23</t>
        </is>
      </c>
      <c r="M9" s="105" t="inlineStr">
        <is>
          <t>ORIFLAAM</t>
        </is>
      </c>
      <c r="N9" s="105" t="inlineStr">
        <is>
          <t>Usages tourteaux -TERRES UNIVIA</t>
        </is>
      </c>
      <c r="O9">
        <f>Etiquettes!$J$11</f>
        <v/>
      </c>
      <c r="P9">
        <f>_xlfn.CONCAT(K9," = ",MROUND(D8*100,0.01)," % (",M9,")")</f>
        <v/>
      </c>
    </row>
    <row r="10">
      <c r="A10" s="985">
        <f>A8+1</f>
        <v/>
      </c>
      <c r="B10">
        <f>Produits!$B$14</f>
        <v/>
      </c>
      <c r="C10">
        <f>Secteurs!$B$15</f>
        <v/>
      </c>
      <c r="D10" s="894">
        <f>'Usages tourteaux -TERRES UNIVIA'!E26</f>
        <v/>
      </c>
      <c r="G10">
        <f>Etiquettes!$C$3</f>
        <v/>
      </c>
      <c r="H10" s="21">
        <f>Etiquettes!$J$6</f>
        <v/>
      </c>
      <c r="I10" s="920">
        <f>Etiquettes!$C$5</f>
        <v/>
      </c>
      <c r="J10">
        <f>Etiquettes!$C$4</f>
        <v/>
      </c>
      <c r="M10" s="31" t="n"/>
    </row>
    <row r="11">
      <c r="A11" s="985">
        <f>A9+1</f>
        <v/>
      </c>
      <c r="B11">
        <f>Produits!$B$14</f>
        <v/>
      </c>
      <c r="C11">
        <f>Secteurs!$B$27</f>
        <v/>
      </c>
      <c r="D11" t="n">
        <v>-1</v>
      </c>
      <c r="G11">
        <f>Etiquettes!$C$3</f>
        <v/>
      </c>
      <c r="H11" s="21">
        <f>Etiquettes!$J$6</f>
        <v/>
      </c>
      <c r="I11" s="920">
        <f>Etiquettes!$C$5</f>
        <v/>
      </c>
      <c r="J11">
        <f>Etiquettes!$C$4</f>
        <v/>
      </c>
      <c r="K11" s="31" t="inlineStr">
        <is>
          <t>Part de consommation de tourteaux en FAB</t>
        </is>
      </c>
      <c r="L11" s="31" t="inlineStr">
        <is>
          <t>Même répartition des usages de tourteaux qu'en 2022-23</t>
        </is>
      </c>
      <c r="M11" s="105" t="inlineStr">
        <is>
          <t>ORIFLAAM</t>
        </is>
      </c>
      <c r="N11" s="105" t="inlineStr">
        <is>
          <t>Usages tourteaux -TERRES UNIVIA</t>
        </is>
      </c>
      <c r="O11">
        <f>Etiquettes!$J$11</f>
        <v/>
      </c>
      <c r="P11">
        <f>_xlfn.CONCAT(K11," = ",MROUND(D10*100,0.01)," % (",M11,")")</f>
        <v/>
      </c>
    </row>
    <row r="12">
      <c r="A12" s="985">
        <f>A10+1</f>
        <v/>
      </c>
      <c r="B12">
        <f>Produits!$B$14</f>
        <v/>
      </c>
      <c r="C12">
        <f>Secteurs!$B$15</f>
        <v/>
      </c>
      <c r="D12" s="894">
        <f>'Usages tourteaux -TERRES UNIVIA'!F26</f>
        <v/>
      </c>
      <c r="G12">
        <f>Etiquettes!$C$3</f>
        <v/>
      </c>
      <c r="H12" s="21">
        <f>Etiquettes!$J$6</f>
        <v/>
      </c>
      <c r="I12" s="920">
        <f>Etiquettes!$C$5</f>
        <v/>
      </c>
      <c r="J12">
        <f>Etiquettes!$C$4</f>
        <v/>
      </c>
      <c r="M12" s="31" t="n"/>
    </row>
    <row r="13">
      <c r="A13" s="985">
        <f>A11+1</f>
        <v/>
      </c>
      <c r="B13">
        <f>Produits!$B$14</f>
        <v/>
      </c>
      <c r="C13">
        <f>Secteurs!$B$28</f>
        <v/>
      </c>
      <c r="D13" t="n">
        <v>-1</v>
      </c>
      <c r="G13">
        <f>Etiquettes!$C$3</f>
        <v/>
      </c>
      <c r="H13" s="21">
        <f>Etiquettes!$J$6</f>
        <v/>
      </c>
      <c r="I13" s="920">
        <f>Etiquettes!$C$5</f>
        <v/>
      </c>
      <c r="J13">
        <f>Etiquettes!$C$4</f>
        <v/>
      </c>
      <c r="K13" s="31" t="inlineStr">
        <is>
          <t>Part de consommation de tourteaux en hors FAB</t>
        </is>
      </c>
      <c r="L13" s="31" t="inlineStr">
        <is>
          <t>Même répartition des usages de tourteaux qu'en 2022-23</t>
        </is>
      </c>
      <c r="M13" s="105" t="inlineStr">
        <is>
          <t>ORIFLAAM</t>
        </is>
      </c>
      <c r="N13" s="105" t="inlineStr">
        <is>
          <t>Usages tourteaux -TERRES UNIVIA</t>
        </is>
      </c>
      <c r="O13">
        <f>Etiquettes!$J$11</f>
        <v/>
      </c>
      <c r="P13">
        <f>_xlfn.CONCAT(K13," = ",MROUND(D12*100,0.01)," % (",M13,")")</f>
        <v/>
      </c>
    </row>
    <row r="14">
      <c r="A14" s="985">
        <f>A12+1</f>
        <v/>
      </c>
      <c r="B14">
        <f>Produits!$B$14</f>
        <v/>
      </c>
      <c r="C14">
        <f>Secteurs!$B$15</f>
        <v/>
      </c>
      <c r="D14" s="894">
        <f>'Usages tourteaux -TERRES UNIVIA'!E28</f>
        <v/>
      </c>
      <c r="G14">
        <f>Etiquettes!$C$3</f>
        <v/>
      </c>
      <c r="H14" s="21">
        <f>Etiquettes!$K$6</f>
        <v/>
      </c>
      <c r="I14" s="920">
        <f>Etiquettes!$C$5</f>
        <v/>
      </c>
      <c r="J14">
        <f>Etiquettes!$C$4</f>
        <v/>
      </c>
      <c r="M14" s="31" t="n"/>
    </row>
    <row r="15">
      <c r="A15" s="985">
        <f>A13+1</f>
        <v/>
      </c>
      <c r="B15">
        <f>Produits!$B$14</f>
        <v/>
      </c>
      <c r="C15">
        <f>Secteurs!$B$27</f>
        <v/>
      </c>
      <c r="D15" t="n">
        <v>-1</v>
      </c>
      <c r="G15">
        <f>Etiquettes!$C$3</f>
        <v/>
      </c>
      <c r="H15" s="21">
        <f>Etiquettes!$K$6</f>
        <v/>
      </c>
      <c r="I15" s="920">
        <f>Etiquettes!$C$5</f>
        <v/>
      </c>
      <c r="J15">
        <f>Etiquettes!$C$4</f>
        <v/>
      </c>
      <c r="K15" s="31" t="inlineStr">
        <is>
          <t>Part de consommation de tourteaux en FAB</t>
        </is>
      </c>
      <c r="L15" s="31" t="inlineStr">
        <is>
          <t>Même répartition des usages de tourteaux qu'en 2022-23 et pour les tourteaux autres que colza, tournesol et soja</t>
        </is>
      </c>
      <c r="M15" s="105" t="inlineStr">
        <is>
          <t>ORIFLAAM</t>
        </is>
      </c>
      <c r="N15" s="105" t="inlineStr">
        <is>
          <t>Usages tourteaux -TERRES UNIVIA</t>
        </is>
      </c>
      <c r="O15">
        <f>Etiquettes!$J$11</f>
        <v/>
      </c>
      <c r="P15">
        <f>_xlfn.CONCAT(K15," = ",MROUND(D14*100,0.01)," % (",M15,")")</f>
        <v/>
      </c>
    </row>
    <row r="16">
      <c r="A16" s="985">
        <f>A14+1</f>
        <v/>
      </c>
      <c r="B16">
        <f>Produits!$B$14</f>
        <v/>
      </c>
      <c r="C16">
        <f>Secteurs!$B$15</f>
        <v/>
      </c>
      <c r="D16" s="894">
        <f>'Usages tourteaux -TERRES UNIVIA'!F28</f>
        <v/>
      </c>
      <c r="G16">
        <f>Etiquettes!$C$3</f>
        <v/>
      </c>
      <c r="H16" s="21">
        <f>Etiquettes!$K$6</f>
        <v/>
      </c>
      <c r="I16" s="920">
        <f>Etiquettes!$C$5</f>
        <v/>
      </c>
      <c r="J16">
        <f>Etiquettes!$C$4</f>
        <v/>
      </c>
      <c r="M16" s="31" t="n"/>
    </row>
    <row r="17">
      <c r="A17" s="985">
        <f>A15+1</f>
        <v/>
      </c>
      <c r="B17">
        <f>Produits!$B$14</f>
        <v/>
      </c>
      <c r="C17">
        <f>Secteurs!$B$28</f>
        <v/>
      </c>
      <c r="D17" t="n">
        <v>-1</v>
      </c>
      <c r="G17">
        <f>Etiquettes!$C$3</f>
        <v/>
      </c>
      <c r="H17" s="21">
        <f>Etiquettes!$K$6</f>
        <v/>
      </c>
      <c r="I17" s="920">
        <f>Etiquettes!$C$5</f>
        <v/>
      </c>
      <c r="J17">
        <f>Etiquettes!$C$4</f>
        <v/>
      </c>
      <c r="K17" s="31" t="inlineStr">
        <is>
          <t>Part de consommation de tourteaux en hors FAB</t>
        </is>
      </c>
      <c r="L17" s="31" t="inlineStr">
        <is>
          <t>Même répartition des usages de tourteaux qu'en 2022-23 et pour les tourteaux autres que colza, tournesol et soja</t>
        </is>
      </c>
      <c r="M17" s="105" t="inlineStr">
        <is>
          <t>ORIFLAAM</t>
        </is>
      </c>
      <c r="N17" s="105" t="inlineStr">
        <is>
          <t>Usages tourteaux -TERRES UNIVIA</t>
        </is>
      </c>
      <c r="O17">
        <f>Etiquettes!$J$11</f>
        <v/>
      </c>
      <c r="P17">
        <f>_xlfn.CONCAT(K17," = ",MROUND(D16*100,0.01)," % (",M17,")")</f>
        <v/>
      </c>
    </row>
  </sheetData>
  <mergeCells count="1">
    <mergeCell ref="R2:R17"/>
  </mergeCells>
  <pageMargins left="0.75" right="0.75" top="1" bottom="1" header="0.5" footer="0.5"/>
</worksheet>
</file>

<file path=xl/worksheets/sheet69.xml><?xml version="1.0" encoding="utf-8"?>
<worksheet xmlns="http://schemas.openxmlformats.org/spreadsheetml/2006/main">
  <sheetPr>
    <tabColor theme="1"/>
    <outlinePr summaryBelow="1" summaryRight="1"/>
    <pageSetUpPr/>
  </sheetPr>
  <dimension ref="A1:N52"/>
  <sheetViews>
    <sheetView workbookViewId="0">
      <pane xSplit="2" ySplit="1" topLeftCell="C2" activePane="bottomRight" state="frozen"/>
      <selection activeCell="O21" sqref="O21"/>
      <selection pane="topRight" activeCell="O21" sqref="O21"/>
      <selection pane="bottomLeft" activeCell="O21" sqref="O21"/>
      <selection pane="bottomRight" activeCell="M39" sqref="M39"/>
    </sheetView>
  </sheetViews>
  <sheetFormatPr baseColWidth="10" defaultColWidth="9.109375" defaultRowHeight="14.4"/>
  <cols>
    <col width="38.33203125" bestFit="1" customWidth="1" style="1003" min="1" max="2"/>
    <col width="14.33203125" customWidth="1" style="1003" min="3" max="3"/>
    <col width="13.109375" customWidth="1" style="1003" min="4" max="4"/>
    <col width="19.109375" bestFit="1" customWidth="1" style="1003" min="5" max="5"/>
    <col width="9.5546875" customWidth="1" style="1003" min="6" max="8"/>
    <col width="14.44140625" customWidth="1" style="21" min="9" max="13"/>
    <col width="9.5546875" bestFit="1" customWidth="1" style="1003" min="14" max="14"/>
  </cols>
  <sheetData>
    <row r="1" ht="15" customHeight="1" s="1003" thickBot="1">
      <c r="A1" s="16" t="inlineStr">
        <is>
          <t>Origine</t>
        </is>
      </c>
      <c r="B1" s="17" t="inlineStr">
        <is>
          <t>Destination</t>
        </is>
      </c>
      <c r="C1" s="17" t="inlineStr">
        <is>
          <t>Valeur</t>
        </is>
      </c>
      <c r="D1" s="17" t="inlineStr">
        <is>
          <t>Incertitude</t>
        </is>
      </c>
      <c r="E1">
        <f t="array" ref="E1:N9">_xlfn._xlws.FILTER('Contraintes          '!G1:P190,ISTEXT('Contraintes          '!O1:O190))</f>
        <v/>
      </c>
      <c r="F1">
        <f/>
        <v/>
      </c>
      <c r="G1">
        <f/>
        <v/>
      </c>
      <c r="H1">
        <f/>
        <v/>
      </c>
      <c r="I1">
        <f/>
        <v/>
      </c>
      <c r="J1">
        <f/>
        <v/>
      </c>
      <c r="K1">
        <f/>
        <v/>
      </c>
      <c r="L1">
        <f/>
        <v/>
      </c>
      <c r="M1">
        <f/>
        <v/>
      </c>
      <c r="N1">
        <f/>
        <v/>
      </c>
    </row>
    <row r="2">
      <c r="A2">
        <f t="array" ref="A2:B9">_xlfn._xlws.FILTER('Contraintes          '!B2:C190,ISTEXT('Contraintes          '!O2:O190))</f>
        <v/>
      </c>
      <c r="B2" t="inlineStr">
        <is>
          <t>FAB</t>
        </is>
      </c>
      <c r="E2">
        <f/>
        <v/>
      </c>
      <c r="F2">
        <f/>
        <v/>
      </c>
      <c r="G2">
        <f/>
        <v/>
      </c>
      <c r="H2">
        <f/>
        <v/>
      </c>
      <c r="I2">
        <f/>
        <v/>
      </c>
      <c r="J2">
        <f/>
        <v/>
      </c>
      <c r="K2">
        <f/>
        <v/>
      </c>
      <c r="L2">
        <f/>
        <v/>
      </c>
      <c r="M2">
        <f/>
        <v/>
      </c>
      <c r="N2">
        <f/>
        <v/>
      </c>
    </row>
    <row r="3">
      <c r="A3" t="inlineStr">
        <is>
          <t>Tourteaux</t>
        </is>
      </c>
      <c r="B3" t="inlineStr">
        <is>
          <t>Hors FAB</t>
        </is>
      </c>
      <c r="E3">
        <f/>
        <v/>
      </c>
      <c r="F3">
        <f/>
        <v/>
      </c>
      <c r="G3">
        <f/>
        <v/>
      </c>
      <c r="H3">
        <f/>
        <v/>
      </c>
      <c r="I3">
        <f/>
        <v/>
      </c>
      <c r="J3">
        <f/>
        <v/>
      </c>
      <c r="K3">
        <f/>
        <v/>
      </c>
      <c r="L3">
        <f/>
        <v/>
      </c>
      <c r="M3">
        <f/>
        <v/>
      </c>
      <c r="N3">
        <f/>
        <v/>
      </c>
    </row>
    <row r="4">
      <c r="A4" t="inlineStr">
        <is>
          <t>Tourteaux</t>
        </is>
      </c>
      <c r="B4" t="inlineStr">
        <is>
          <t>FAB</t>
        </is>
      </c>
      <c r="E4">
        <f/>
        <v/>
      </c>
      <c r="F4">
        <f/>
        <v/>
      </c>
      <c r="G4">
        <f/>
        <v/>
      </c>
      <c r="H4">
        <f/>
        <v/>
      </c>
      <c r="I4">
        <f/>
        <v/>
      </c>
      <c r="J4">
        <f/>
        <v/>
      </c>
      <c r="K4">
        <f/>
        <v/>
      </c>
      <c r="L4">
        <f/>
        <v/>
      </c>
      <c r="M4">
        <f/>
        <v/>
      </c>
      <c r="N4">
        <f/>
        <v/>
      </c>
    </row>
    <row r="5">
      <c r="A5" t="inlineStr">
        <is>
          <t>Tourteaux</t>
        </is>
      </c>
      <c r="B5" t="inlineStr">
        <is>
          <t>Hors FAB</t>
        </is>
      </c>
      <c r="E5">
        <f/>
        <v/>
      </c>
      <c r="F5">
        <f/>
        <v/>
      </c>
      <c r="G5">
        <f/>
        <v/>
      </c>
      <c r="H5">
        <f/>
        <v/>
      </c>
      <c r="I5">
        <f/>
        <v/>
      </c>
      <c r="J5">
        <f/>
        <v/>
      </c>
      <c r="K5">
        <f/>
        <v/>
      </c>
      <c r="L5">
        <f/>
        <v/>
      </c>
      <c r="M5">
        <f/>
        <v/>
      </c>
      <c r="N5">
        <f/>
        <v/>
      </c>
    </row>
    <row r="6">
      <c r="A6" t="inlineStr">
        <is>
          <t>Tourteaux</t>
        </is>
      </c>
      <c r="B6" t="inlineStr">
        <is>
          <t>FAB</t>
        </is>
      </c>
      <c r="E6">
        <f/>
        <v/>
      </c>
      <c r="F6">
        <f/>
        <v/>
      </c>
      <c r="G6">
        <f/>
        <v/>
      </c>
      <c r="H6">
        <f/>
        <v/>
      </c>
      <c r="I6">
        <f/>
        <v/>
      </c>
      <c r="J6">
        <f/>
        <v/>
      </c>
      <c r="K6">
        <f/>
        <v/>
      </c>
      <c r="L6">
        <f/>
        <v/>
      </c>
      <c r="M6">
        <f/>
        <v/>
      </c>
      <c r="N6">
        <f/>
        <v/>
      </c>
    </row>
    <row r="7">
      <c r="A7" t="inlineStr">
        <is>
          <t>Tourteaux</t>
        </is>
      </c>
      <c r="B7" t="inlineStr">
        <is>
          <t>Hors FAB</t>
        </is>
      </c>
      <c r="E7">
        <f/>
        <v/>
      </c>
      <c r="F7">
        <f/>
        <v/>
      </c>
      <c r="G7">
        <f/>
        <v/>
      </c>
      <c r="H7">
        <f/>
        <v/>
      </c>
      <c r="I7">
        <f/>
        <v/>
      </c>
      <c r="J7">
        <f/>
        <v/>
      </c>
      <c r="K7">
        <f/>
        <v/>
      </c>
      <c r="L7">
        <f/>
        <v/>
      </c>
      <c r="M7">
        <f/>
        <v/>
      </c>
      <c r="N7">
        <f/>
        <v/>
      </c>
    </row>
    <row r="8">
      <c r="A8" t="inlineStr">
        <is>
          <t>Tourteaux</t>
        </is>
      </c>
      <c r="B8" t="inlineStr">
        <is>
          <t>FAB</t>
        </is>
      </c>
      <c r="E8">
        <f/>
        <v/>
      </c>
      <c r="F8">
        <f/>
        <v/>
      </c>
      <c r="G8">
        <f/>
        <v/>
      </c>
      <c r="H8">
        <f/>
        <v/>
      </c>
      <c r="I8">
        <f/>
        <v/>
      </c>
      <c r="J8">
        <f/>
        <v/>
      </c>
      <c r="K8">
        <f/>
        <v/>
      </c>
      <c r="L8">
        <f/>
        <v/>
      </c>
      <c r="M8">
        <f/>
        <v/>
      </c>
      <c r="N8">
        <f/>
        <v/>
      </c>
    </row>
    <row r="9">
      <c r="A9" t="inlineStr">
        <is>
          <t>Tourteaux</t>
        </is>
      </c>
      <c r="B9" t="inlineStr">
        <is>
          <t>Hors FAB</t>
        </is>
      </c>
      <c r="E9">
        <f/>
        <v/>
      </c>
      <c r="F9">
        <f/>
        <v/>
      </c>
      <c r="G9">
        <f/>
        <v/>
      </c>
      <c r="H9">
        <f/>
        <v/>
      </c>
      <c r="I9">
        <f/>
        <v/>
      </c>
      <c r="J9">
        <f/>
        <v/>
      </c>
      <c r="K9">
        <f/>
        <v/>
      </c>
      <c r="L9">
        <f/>
        <v/>
      </c>
      <c r="M9">
        <f/>
        <v/>
      </c>
      <c r="N9">
        <f/>
        <v/>
      </c>
    </row>
    <row r="10"/>
    <row r="11"/>
    <row r="12"/>
    <row r="13"/>
    <row r="14"/>
    <row r="15"/>
    <row r="16"/>
    <row r="17"/>
    <row r="18"/>
    <row r="19"/>
    <row r="20"/>
    <row r="21"/>
    <row r="22"/>
    <row r="23"/>
    <row r="24"/>
    <row r="25"/>
    <row r="26"/>
    <row r="27"/>
    <row r="28"/>
    <row r="29"/>
    <row r="30"/>
    <row r="31"/>
    <row r="32">
      <c r="N32" t="inlineStr"/>
    </row>
    <row r="33"/>
    <row r="34">
      <c r="N34" t="inlineStr"/>
    </row>
    <row r="35"/>
    <row r="36">
      <c r="N36" t="inlineStr"/>
    </row>
    <row r="37"/>
    <row r="38">
      <c r="N38" t="inlineStr"/>
    </row>
    <row r="39"/>
    <row r="40">
      <c r="N40" t="inlineStr"/>
    </row>
    <row r="41"/>
    <row r="42">
      <c r="N42" t="inlineStr"/>
    </row>
    <row r="43"/>
    <row r="44">
      <c r="N44" t="inlineStr"/>
    </row>
    <row r="45"/>
    <row r="46">
      <c r="N46" t="inlineStr"/>
    </row>
    <row r="47"/>
    <row r="48">
      <c r="N48" t="inlineStr"/>
    </row>
    <row r="49"/>
    <row r="50">
      <c r="N50" t="inlineStr"/>
    </row>
    <row r="51"/>
    <row r="52">
      <c r="N52" t="inlineStr"/>
    </row>
  </sheetData>
  <pageMargins left="0.75" right="0.75" top="1" bottom="1" header="0.5" footer="0.5"/>
</worksheet>
</file>

<file path=xl/worksheets/sheet7.xml><?xml version="1.0" encoding="utf-8"?>
<worksheet xmlns="http://schemas.openxmlformats.org/spreadsheetml/2006/main">
  <sheetPr>
    <tabColor rgb="FF92D050"/>
    <outlinePr summaryBelow="1" summaryRight="1"/>
    <pageSetUpPr/>
  </sheetPr>
  <dimension ref="A1:P33"/>
  <sheetViews>
    <sheetView workbookViewId="0">
      <pane xSplit="2" ySplit="1" topLeftCell="C2" activePane="bottomRight" state="frozen"/>
      <selection activeCell="B15" sqref="B15"/>
      <selection pane="topRight" activeCell="B15" sqref="B15"/>
      <selection pane="bottomLeft" activeCell="B15" sqref="B15"/>
      <selection pane="bottomRight" activeCell="G20" sqref="G20"/>
    </sheetView>
  </sheetViews>
  <sheetFormatPr baseColWidth="10" defaultColWidth="9.109375" defaultRowHeight="14.4"/>
  <cols>
    <col width="21.21875" bestFit="1" customWidth="1" style="1003" min="1" max="2"/>
    <col width="11" bestFit="1" customWidth="1" style="1003" min="3" max="3"/>
    <col width="12.88671875" bestFit="1" customWidth="1" style="985" min="4" max="4"/>
    <col width="6.6640625" bestFit="1" customWidth="1" style="1003" min="5" max="5"/>
    <col width="10" bestFit="1" customWidth="1" style="21" min="6" max="6"/>
    <col width="12.109375" bestFit="1" customWidth="1" style="21" min="7" max="7"/>
    <col width="11" bestFit="1" customWidth="1" style="21" min="8" max="8"/>
    <col width="30.21875" customWidth="1" style="21" min="9" max="9"/>
    <col width="12.21875" bestFit="1" customWidth="1" style="21" min="10" max="10"/>
    <col width="33.21875" bestFit="1" customWidth="1" style="21" min="11" max="11"/>
    <col width="14.44140625" customWidth="1" style="105" min="12" max="12"/>
    <col width="14.44140625" customWidth="1" style="21" min="13" max="13"/>
    <col width="21.77734375" customWidth="1" style="1003" min="14" max="14"/>
    <col width="12.33203125" customWidth="1" style="1003" min="15" max="15"/>
    <col width="17.44140625" customWidth="1" style="1003" min="16" max="16"/>
  </cols>
  <sheetData>
    <row r="1" ht="51" customHeight="1" s="1003" thickBot="1">
      <c r="A1" s="16" t="inlineStr">
        <is>
          <t>Origine</t>
        </is>
      </c>
      <c r="B1" s="17" t="inlineStr">
        <is>
          <t>Destination</t>
        </is>
      </c>
      <c r="C1" s="17" t="inlineStr">
        <is>
          <t>Valeur</t>
        </is>
      </c>
      <c r="D1" s="17" t="inlineStr">
        <is>
          <t>Incertitude</t>
        </is>
      </c>
      <c r="E1" s="18">
        <f>Etiquettes!$A$3</f>
        <v/>
      </c>
      <c r="F1" s="18">
        <f>Etiquettes!$A$6</f>
        <v/>
      </c>
      <c r="G1" s="18">
        <f>Etiquettes!$A$5</f>
        <v/>
      </c>
      <c r="H1" s="18">
        <f>Etiquettes!$A$4</f>
        <v/>
      </c>
      <c r="I1" s="18">
        <f>Etiquettes!$A$12</f>
        <v/>
      </c>
      <c r="J1" s="18">
        <f>Etiquettes!$A$10</f>
        <v/>
      </c>
      <c r="K1" s="18">
        <f>Etiquettes!$A$9</f>
        <v/>
      </c>
      <c r="L1" s="18">
        <f>Etiquettes!$A$13</f>
        <v/>
      </c>
      <c r="M1" s="18">
        <f>Etiquettes!$A$11</f>
        <v/>
      </c>
      <c r="N1" s="18">
        <f>Etiquettes!$A$7</f>
        <v/>
      </c>
      <c r="O1" s="17" t="inlineStr">
        <is>
          <t>Remarque</t>
        </is>
      </c>
      <c r="P1" s="19" t="inlineStr">
        <is>
          <t>Zone filière</t>
        </is>
      </c>
    </row>
    <row r="2">
      <c r="A2">
        <f>Secteurs!$B$2</f>
        <v/>
      </c>
      <c r="B2">
        <f>Produits!$B$2</f>
        <v/>
      </c>
      <c r="C2" s="104">
        <f>'Bilans Colza - FAM'!K7</f>
        <v/>
      </c>
      <c r="E2">
        <f>Etiquettes!$C$3</f>
        <v/>
      </c>
      <c r="F2" s="21">
        <f>Etiquettes!$H$6</f>
        <v/>
      </c>
      <c r="G2" s="21">
        <f>Etiquettes!$H$5</f>
        <v/>
      </c>
      <c r="H2">
        <f>Etiquettes!$C$4</f>
        <v/>
      </c>
      <c r="I2" s="105" t="inlineStr">
        <is>
          <t>Récolte</t>
        </is>
      </c>
      <c r="J2" s="105" t="n"/>
      <c r="K2" t="inlineStr">
        <is>
          <t>Bilans par campagne - FranceAgriMer</t>
        </is>
      </c>
      <c r="L2" s="105" t="inlineStr">
        <is>
          <t>Bilans Colza - FAM</t>
        </is>
      </c>
      <c r="M2" s="21">
        <f>Etiquettes!$H$11</f>
        <v/>
      </c>
      <c r="N2" s="105">
        <f>_xlfn.CONCAT(I2,IF(ISBLANK(C2),"",_xlfn.CONCAT(" = ",MROUND(C2,1)," ",E2))," (",K2,")")</f>
        <v/>
      </c>
    </row>
    <row r="3">
      <c r="A3">
        <f>Secteurs!$B$3</f>
        <v/>
      </c>
      <c r="B3">
        <f>Produits!$B$4</f>
        <v/>
      </c>
      <c r="C3" s="864">
        <f>'Bilans Colza - FAM'!K9</f>
        <v/>
      </c>
      <c r="E3">
        <f>Etiquettes!$C$3</f>
        <v/>
      </c>
      <c r="F3" s="21">
        <f>Etiquettes!$H$6</f>
        <v/>
      </c>
      <c r="G3" s="21">
        <f>Etiquettes!$H$5</f>
        <v/>
      </c>
      <c r="H3">
        <f>Etiquettes!$C$4</f>
        <v/>
      </c>
      <c r="I3" s="21" t="inlineStr">
        <is>
          <t>Autoconsommation à la ferme</t>
        </is>
      </c>
      <c r="J3" s="105" t="n"/>
      <c r="K3" t="inlineStr">
        <is>
          <t>Bilans par campagne - FranceAgriMer</t>
        </is>
      </c>
      <c r="L3" s="105" t="inlineStr">
        <is>
          <t>Bilans Colza - FAM</t>
        </is>
      </c>
      <c r="M3" s="21">
        <f>Etiquettes!$H$11</f>
        <v/>
      </c>
      <c r="N3" s="105">
        <f>_xlfn.CONCAT(I3,IF(ISBLANK(C3),"",_xlfn.CONCAT(" = ",MROUND(C3,1)," ",E3))," (",K3,")")</f>
        <v/>
      </c>
    </row>
    <row r="4">
      <c r="A4">
        <f>Produits!$B$2</f>
        <v/>
      </c>
      <c r="B4">
        <f>Secteurs!$B$4</f>
        <v/>
      </c>
      <c r="C4" s="104">
        <f>'Bilans Colza - FAM'!K17</f>
        <v/>
      </c>
      <c r="E4">
        <f>Etiquettes!$C$3</f>
        <v/>
      </c>
      <c r="F4" s="21">
        <f>Etiquettes!$H$6</f>
        <v/>
      </c>
      <c r="G4" s="21">
        <f>Etiquettes!$H$5</f>
        <v/>
      </c>
      <c r="H4">
        <f>Etiquettes!$C$4</f>
        <v/>
      </c>
      <c r="I4" s="21" t="inlineStr">
        <is>
          <t>Collecte</t>
        </is>
      </c>
      <c r="J4" s="105" t="n"/>
      <c r="K4" t="inlineStr">
        <is>
          <t>Bilans par campagne - FranceAgriMer</t>
        </is>
      </c>
      <c r="L4" s="105" t="inlineStr">
        <is>
          <t>Bilans Colza - FAM</t>
        </is>
      </c>
      <c r="M4" s="21">
        <f>Etiquettes!$H$11</f>
        <v/>
      </c>
      <c r="N4" s="105">
        <f>_xlfn.CONCAT(I4,IF(ISBLANK(C4),"",_xlfn.CONCAT(" = ",MROUND(C4,1)," ",E4))," (",K4,")")</f>
        <v/>
      </c>
    </row>
    <row r="5">
      <c r="A5">
        <f>Produits!$B$7</f>
        <v/>
      </c>
      <c r="B5">
        <f>Secteurs!$B$4</f>
        <v/>
      </c>
      <c r="C5" s="104">
        <f>'Bilans Colza - FAM'!J40</f>
        <v/>
      </c>
      <c r="E5">
        <f>Etiquettes!$C$3</f>
        <v/>
      </c>
      <c r="F5" s="21">
        <f>Etiquettes!$H$6</f>
        <v/>
      </c>
      <c r="G5" s="21">
        <f>Etiquettes!$H$5</f>
        <v/>
      </c>
      <c r="H5">
        <f>Etiquettes!$C$4</f>
        <v/>
      </c>
      <c r="I5" s="21" t="inlineStr">
        <is>
          <t>Stock initial collecteurs</t>
        </is>
      </c>
      <c r="J5" s="105" t="n"/>
      <c r="K5" t="inlineStr">
        <is>
          <t>Bilans par campagne - FranceAgriMer</t>
        </is>
      </c>
      <c r="L5" s="105" t="inlineStr">
        <is>
          <t>Bilans Colza - FAM</t>
        </is>
      </c>
      <c r="M5" s="21">
        <f>Etiquettes!$H$11</f>
        <v/>
      </c>
      <c r="N5" s="105">
        <f>_xlfn.CONCAT(I5,IF(ISBLANK(C5),"",_xlfn.CONCAT(" = ",MROUND(C5,1)," ",E5))," (",K5,")")</f>
        <v/>
      </c>
    </row>
    <row r="6">
      <c r="A6">
        <f>Secteurs!$B$4</f>
        <v/>
      </c>
      <c r="B6">
        <f>Produits!$B$10</f>
        <v/>
      </c>
      <c r="C6" s="104">
        <f>'Bilans Colza - FAM'!K40</f>
        <v/>
      </c>
      <c r="E6">
        <f>Etiquettes!$C$3</f>
        <v/>
      </c>
      <c r="F6" s="21">
        <f>Etiquettes!$H$6</f>
        <v/>
      </c>
      <c r="G6" s="21">
        <f>Etiquettes!$H$5</f>
        <v/>
      </c>
      <c r="H6">
        <f>Etiquettes!$C$4</f>
        <v/>
      </c>
      <c r="I6" s="21" t="inlineStr">
        <is>
          <t>Stock final collecteurs</t>
        </is>
      </c>
      <c r="J6" s="105" t="n"/>
      <c r="K6" t="inlineStr">
        <is>
          <t>Bilans par campagne - FranceAgriMer</t>
        </is>
      </c>
      <c r="L6" s="105" t="inlineStr">
        <is>
          <t>Bilans Colza - FAM</t>
        </is>
      </c>
      <c r="M6" s="21">
        <f>Etiquettes!$H$11</f>
        <v/>
      </c>
      <c r="N6" s="105">
        <f>_xlfn.CONCAT(I6,IF(ISBLANK(C6),"",_xlfn.CONCAT(" = ",MROUND(C6,1)," ",E6))," (",K6,")")</f>
        <v/>
      </c>
    </row>
    <row r="7">
      <c r="A7">
        <f>Produits!$B$11</f>
        <v/>
      </c>
      <c r="B7">
        <f>Secteurs!$B$8</f>
        <v/>
      </c>
      <c r="C7" s="104">
        <f>'Bilans Colza - FAM'!K28</f>
        <v/>
      </c>
      <c r="E7">
        <f>Etiquettes!$C$3</f>
        <v/>
      </c>
      <c r="F7" s="21">
        <f>Etiquettes!$H$6</f>
        <v/>
      </c>
      <c r="G7" s="21">
        <f>Etiquettes!$H$5</f>
        <v/>
      </c>
      <c r="H7">
        <f>Etiquettes!$C$4</f>
        <v/>
      </c>
      <c r="I7" s="21" t="inlineStr">
        <is>
          <t>Consommation de graines par la Trituration</t>
        </is>
      </c>
      <c r="K7" t="inlineStr">
        <is>
          <t>Bilans par campagne - FranceAgriMer</t>
        </is>
      </c>
      <c r="L7" s="105" t="inlineStr">
        <is>
          <t>Bilans Colza - FAM</t>
        </is>
      </c>
      <c r="M7" s="21">
        <f>Etiquettes!$H$11</f>
        <v/>
      </c>
      <c r="N7" s="105">
        <f>_xlfn.CONCAT(I7,IF(ISBLANK(C7),"",_xlfn.CONCAT(" = ",MROUND(C7,1)," ",E7))," (",K7,")")</f>
        <v/>
      </c>
    </row>
    <row r="8">
      <c r="A8">
        <f>Produits!$B$11</f>
        <v/>
      </c>
      <c r="B8">
        <f>Secteurs!$B$27</f>
        <v/>
      </c>
      <c r="C8" s="104">
        <f>'Bilans Colza - FAM'!K29</f>
        <v/>
      </c>
      <c r="E8">
        <f>Etiquettes!$C$3</f>
        <v/>
      </c>
      <c r="F8" s="21">
        <f>Etiquettes!$H$6</f>
        <v/>
      </c>
      <c r="G8" s="21">
        <f>Etiquettes!$H$5</f>
        <v/>
      </c>
      <c r="H8">
        <f>Etiquettes!$C$4</f>
        <v/>
      </c>
      <c r="I8" s="21" t="inlineStr">
        <is>
          <t>Consommation de graines par les FAB</t>
        </is>
      </c>
      <c r="K8" t="inlineStr">
        <is>
          <t>Bilans par campagne - FranceAgriMer</t>
        </is>
      </c>
      <c r="L8" s="105" t="inlineStr">
        <is>
          <t>Bilans Colza - FAM</t>
        </is>
      </c>
      <c r="M8" s="21">
        <f>Etiquettes!$H$11</f>
        <v/>
      </c>
      <c r="N8" s="105">
        <f>_xlfn.CONCAT(I8,IF(ISBLANK(C8),"",_xlfn.CONCAT(" = ",MROUND(C8,1)," ",E8))," (",K8,")")</f>
        <v/>
      </c>
    </row>
    <row r="9">
      <c r="A9">
        <f>Produits!$B$11</f>
        <v/>
      </c>
      <c r="B9">
        <f>Secteurs!$B$7</f>
        <v/>
      </c>
      <c r="C9" s="104">
        <f>'Bilans Colza - FAM'!K30</f>
        <v/>
      </c>
      <c r="E9">
        <f>Etiquettes!$C$3</f>
        <v/>
      </c>
      <c r="F9" s="21">
        <f>Etiquettes!$H$6</f>
        <v/>
      </c>
      <c r="G9" s="21">
        <f>Etiquettes!$H$5</f>
        <v/>
      </c>
      <c r="H9">
        <f>Etiquettes!$C$4</f>
        <v/>
      </c>
      <c r="I9" s="21" t="inlineStr">
        <is>
          <t>Production de semences certifiées</t>
        </is>
      </c>
      <c r="K9" t="inlineStr">
        <is>
          <t>Bilans par campagne - FranceAgriMer</t>
        </is>
      </c>
      <c r="L9" s="105" t="inlineStr">
        <is>
          <t>Bilans Colza - FAM</t>
        </is>
      </c>
      <c r="M9" s="21">
        <f>Etiquettes!$H$11</f>
        <v/>
      </c>
      <c r="N9" s="105">
        <f>_xlfn.CONCAT(I9,IF(ISBLANK(C9),"",_xlfn.CONCAT(" = ",MROUND(C9,1)," ",E9))," (",K9,")")</f>
        <v/>
      </c>
    </row>
    <row r="10">
      <c r="A10">
        <f>Secteurs!$B$2</f>
        <v/>
      </c>
      <c r="B10">
        <f>Produits!$B$2</f>
        <v/>
      </c>
      <c r="C10" s="104">
        <f>'Bilans Colza - FAM'!O7</f>
        <v/>
      </c>
      <c r="E10">
        <f>Etiquettes!$C$3</f>
        <v/>
      </c>
      <c r="F10" s="21">
        <f>Etiquettes!$H$6</f>
        <v/>
      </c>
      <c r="G10" s="21">
        <f>Etiquettes!$I$5</f>
        <v/>
      </c>
      <c r="H10">
        <f>Etiquettes!$C$4</f>
        <v/>
      </c>
      <c r="I10" s="105" t="inlineStr">
        <is>
          <t>Récolte</t>
        </is>
      </c>
      <c r="J10" s="105" t="n"/>
      <c r="K10" t="inlineStr">
        <is>
          <t>Bilans par campagne - FranceAgriMer</t>
        </is>
      </c>
      <c r="L10" s="105" t="inlineStr">
        <is>
          <t>Bilans Colza - FAM</t>
        </is>
      </c>
      <c r="M10" s="21">
        <f>Etiquettes!$H$11</f>
        <v/>
      </c>
      <c r="N10" s="105">
        <f>_xlfn.CONCAT(I10,IF(ISBLANK(C10),"",_xlfn.CONCAT(" = ",MROUND(C10,1)," ",E10))," (",K10,")")</f>
        <v/>
      </c>
    </row>
    <row r="11">
      <c r="A11">
        <f>Secteurs!$B$3</f>
        <v/>
      </c>
      <c r="B11">
        <f>Produits!$B$4</f>
        <v/>
      </c>
      <c r="C11" s="864">
        <f>'Bilans Colza - FAM'!O9</f>
        <v/>
      </c>
      <c r="E11">
        <f>Etiquettes!$C$3</f>
        <v/>
      </c>
      <c r="F11" s="21">
        <f>Etiquettes!$H$6</f>
        <v/>
      </c>
      <c r="G11" s="21">
        <f>Etiquettes!$I$5</f>
        <v/>
      </c>
      <c r="H11">
        <f>Etiquettes!$C$4</f>
        <v/>
      </c>
      <c r="I11" s="21" t="inlineStr">
        <is>
          <t>Autoconsommation à la ferme</t>
        </is>
      </c>
      <c r="J11" s="105" t="n"/>
      <c r="K11" t="inlineStr">
        <is>
          <t>Bilans par campagne - FranceAgriMer</t>
        </is>
      </c>
      <c r="L11" s="105" t="inlineStr">
        <is>
          <t>Bilans Colza - FAM</t>
        </is>
      </c>
      <c r="M11" s="21">
        <f>Etiquettes!$H$11</f>
        <v/>
      </c>
      <c r="N11" s="105">
        <f>_xlfn.CONCAT(I11,IF(ISBLANK(C11),"",_xlfn.CONCAT(" = ",MROUND(C11,1)," ",E11))," (",K11,")")</f>
        <v/>
      </c>
    </row>
    <row r="12">
      <c r="A12">
        <f>Produits!$B$2</f>
        <v/>
      </c>
      <c r="B12">
        <f>Secteurs!$B$4</f>
        <v/>
      </c>
      <c r="C12" s="104">
        <f>'Bilans Colza - FAM'!O17</f>
        <v/>
      </c>
      <c r="E12">
        <f>Etiquettes!$C$3</f>
        <v/>
      </c>
      <c r="F12" s="21">
        <f>Etiquettes!$H$6</f>
        <v/>
      </c>
      <c r="G12" s="21">
        <f>Etiquettes!$I$5</f>
        <v/>
      </c>
      <c r="H12">
        <f>Etiquettes!$C$4</f>
        <v/>
      </c>
      <c r="I12" s="21" t="inlineStr">
        <is>
          <t>Collecte</t>
        </is>
      </c>
      <c r="J12" s="105" t="n"/>
      <c r="K12" t="inlineStr">
        <is>
          <t>Bilans par campagne - FranceAgriMer</t>
        </is>
      </c>
      <c r="L12" s="105" t="inlineStr">
        <is>
          <t>Bilans Colza - FAM</t>
        </is>
      </c>
      <c r="M12" s="21">
        <f>Etiquettes!$H$11</f>
        <v/>
      </c>
      <c r="N12" s="105">
        <f>_xlfn.CONCAT(I12,IF(ISBLANK(C12),"",_xlfn.CONCAT(" = ",MROUND(C12,1)," ",E12))," (",K12,")")</f>
        <v/>
      </c>
    </row>
    <row r="13">
      <c r="A13">
        <f>Produits!$B$7</f>
        <v/>
      </c>
      <c r="B13">
        <f>Secteurs!$B$4</f>
        <v/>
      </c>
      <c r="C13" s="104">
        <f>'Bilans Colza - FAM'!N40</f>
        <v/>
      </c>
      <c r="E13">
        <f>Etiquettes!$C$3</f>
        <v/>
      </c>
      <c r="F13" s="21">
        <f>Etiquettes!$H$6</f>
        <v/>
      </c>
      <c r="G13" s="21">
        <f>Etiquettes!$I$5</f>
        <v/>
      </c>
      <c r="H13">
        <f>Etiquettes!$C$4</f>
        <v/>
      </c>
      <c r="I13" s="21" t="inlineStr">
        <is>
          <t>Stock initial collecteurs</t>
        </is>
      </c>
      <c r="J13" s="105" t="n"/>
      <c r="K13" t="inlineStr">
        <is>
          <t>Bilans par campagne - FranceAgriMer</t>
        </is>
      </c>
      <c r="L13" s="105" t="inlineStr">
        <is>
          <t>Bilans Colza - FAM</t>
        </is>
      </c>
      <c r="M13" s="21">
        <f>Etiquettes!$H$11</f>
        <v/>
      </c>
      <c r="N13" s="105">
        <f>_xlfn.CONCAT(I13,IF(ISBLANK(C13),"",_xlfn.CONCAT(" = ",MROUND(C13,1)," ",E13))," (",K13,")")</f>
        <v/>
      </c>
    </row>
    <row r="14">
      <c r="A14">
        <f>Secteurs!$B$4</f>
        <v/>
      </c>
      <c r="B14">
        <f>Produits!$B$10</f>
        <v/>
      </c>
      <c r="C14" s="104">
        <f>'Bilans Colza - FAM'!O40</f>
        <v/>
      </c>
      <c r="E14">
        <f>Etiquettes!$C$3</f>
        <v/>
      </c>
      <c r="F14" s="21">
        <f>Etiquettes!$H$6</f>
        <v/>
      </c>
      <c r="G14" s="21">
        <f>Etiquettes!$I$5</f>
        <v/>
      </c>
      <c r="H14">
        <f>Etiquettes!$C$4</f>
        <v/>
      </c>
      <c r="I14" s="21" t="inlineStr">
        <is>
          <t>Stock final collecteurs</t>
        </is>
      </c>
      <c r="J14" s="105" t="n"/>
      <c r="K14" t="inlineStr">
        <is>
          <t>Bilans par campagne - FranceAgriMer</t>
        </is>
      </c>
      <c r="L14" s="105" t="inlineStr">
        <is>
          <t>Bilans Colza - FAM</t>
        </is>
      </c>
      <c r="M14" s="21">
        <f>Etiquettes!$H$11</f>
        <v/>
      </c>
      <c r="N14" s="105">
        <f>_xlfn.CONCAT(I14,IF(ISBLANK(C14),"",_xlfn.CONCAT(" = ",MROUND(C14,1)," ",E14))," (",K14,")")</f>
        <v/>
      </c>
    </row>
    <row r="15">
      <c r="A15">
        <f>Produits!$B$11</f>
        <v/>
      </c>
      <c r="B15">
        <f>Secteurs!$B$8</f>
        <v/>
      </c>
      <c r="C15" s="104">
        <f>'Bilans Colza - FAM'!O28</f>
        <v/>
      </c>
      <c r="E15">
        <f>Etiquettes!$C$3</f>
        <v/>
      </c>
      <c r="F15" s="21">
        <f>Etiquettes!$H$6</f>
        <v/>
      </c>
      <c r="G15" s="21">
        <f>Etiquettes!$I$5</f>
        <v/>
      </c>
      <c r="H15">
        <f>Etiquettes!$C$4</f>
        <v/>
      </c>
      <c r="I15" s="21" t="inlineStr">
        <is>
          <t>Consommation de graines par la Trituration</t>
        </is>
      </c>
      <c r="K15" t="inlineStr">
        <is>
          <t>Bilans par campagne - FranceAgriMer</t>
        </is>
      </c>
      <c r="L15" s="105" t="inlineStr">
        <is>
          <t>Bilans Colza - FAM</t>
        </is>
      </c>
      <c r="M15" s="21">
        <f>Etiquettes!$H$11</f>
        <v/>
      </c>
      <c r="N15" s="105">
        <f>_xlfn.CONCAT(I15,IF(ISBLANK(C15),"",_xlfn.CONCAT(" = ",MROUND(C15,1)," ",E15))," (",K15,")")</f>
        <v/>
      </c>
    </row>
    <row r="16">
      <c r="A16">
        <f>Produits!$B$11</f>
        <v/>
      </c>
      <c r="B16">
        <f>Secteurs!$B$27</f>
        <v/>
      </c>
      <c r="C16" s="104">
        <f>'Bilans Colza - FAM'!O29</f>
        <v/>
      </c>
      <c r="E16">
        <f>Etiquettes!$C$3</f>
        <v/>
      </c>
      <c r="F16" s="21">
        <f>Etiquettes!$H$6</f>
        <v/>
      </c>
      <c r="G16" s="21">
        <f>Etiquettes!$I$5</f>
        <v/>
      </c>
      <c r="H16">
        <f>Etiquettes!$C$4</f>
        <v/>
      </c>
      <c r="I16" s="21" t="inlineStr">
        <is>
          <t>Consommation de graines par les FAB</t>
        </is>
      </c>
      <c r="K16" t="inlineStr">
        <is>
          <t>Bilans par campagne - FranceAgriMer</t>
        </is>
      </c>
      <c r="L16" s="105" t="inlineStr">
        <is>
          <t>Bilans Colza - FAM</t>
        </is>
      </c>
      <c r="M16" s="21">
        <f>Etiquettes!$H$11</f>
        <v/>
      </c>
      <c r="N16" s="105">
        <f>_xlfn.CONCAT(I16,IF(ISBLANK(C16),"",_xlfn.CONCAT(" = ",MROUND(C16,1)," ",E16))," (",K16,")")</f>
        <v/>
      </c>
    </row>
    <row r="17">
      <c r="A17">
        <f>Produits!$B$11</f>
        <v/>
      </c>
      <c r="B17">
        <f>Secteurs!$B$7</f>
        <v/>
      </c>
      <c r="C17" s="104">
        <f>'Bilans Colza - FAM'!O30</f>
        <v/>
      </c>
      <c r="E17">
        <f>Etiquettes!$C$3</f>
        <v/>
      </c>
      <c r="F17" s="21">
        <f>Etiquettes!$H$6</f>
        <v/>
      </c>
      <c r="G17" s="21">
        <f>Etiquettes!$I$5</f>
        <v/>
      </c>
      <c r="H17">
        <f>Etiquettes!$C$4</f>
        <v/>
      </c>
      <c r="I17" s="21" t="inlineStr">
        <is>
          <t>Production de semences certifiées</t>
        </is>
      </c>
      <c r="K17" t="inlineStr">
        <is>
          <t>Bilans par campagne - FranceAgriMer</t>
        </is>
      </c>
      <c r="L17" s="105" t="inlineStr">
        <is>
          <t>Bilans Colza - FAM</t>
        </is>
      </c>
      <c r="M17" s="21">
        <f>Etiquettes!$H$11</f>
        <v/>
      </c>
      <c r="N17" s="105">
        <f>_xlfn.CONCAT(I17,IF(ISBLANK(C17),"",_xlfn.CONCAT(" = ",MROUND(C17,1)," ",E17))," (",K17,")")</f>
        <v/>
      </c>
    </row>
    <row r="18">
      <c r="A18">
        <f>Secteurs!$B$2</f>
        <v/>
      </c>
      <c r="B18">
        <f>Produits!$B$2</f>
        <v/>
      </c>
      <c r="C18" s="104">
        <f>'Bilans Colza - FAM'!S7</f>
        <v/>
      </c>
      <c r="E18">
        <f>Etiquettes!$C$3</f>
        <v/>
      </c>
      <c r="F18" s="21">
        <f>Etiquettes!$H$6</f>
        <v/>
      </c>
      <c r="G18" s="21">
        <f>Etiquettes!$J$5</f>
        <v/>
      </c>
      <c r="H18">
        <f>Etiquettes!$C$4</f>
        <v/>
      </c>
      <c r="I18" s="105" t="inlineStr">
        <is>
          <t>Récolte</t>
        </is>
      </c>
      <c r="J18" s="105" t="n"/>
      <c r="K18" t="inlineStr">
        <is>
          <t>Bilans par campagne - FranceAgriMer</t>
        </is>
      </c>
      <c r="L18" s="105" t="inlineStr">
        <is>
          <t>Bilans Colza - FAM</t>
        </is>
      </c>
      <c r="M18" s="21">
        <f>Etiquettes!$H$11</f>
        <v/>
      </c>
      <c r="N18" s="105">
        <f>_xlfn.CONCAT(I18,IF(ISBLANK(C18),"",_xlfn.CONCAT(" = ",MROUND(C18,1)," ",E18))," (",K18,")")</f>
        <v/>
      </c>
    </row>
    <row r="19">
      <c r="A19">
        <f>Secteurs!$B$3</f>
        <v/>
      </c>
      <c r="B19">
        <f>Produits!$B$4</f>
        <v/>
      </c>
      <c r="C19" s="864">
        <f>'Bilans Colza - FAM'!S9</f>
        <v/>
      </c>
      <c r="E19">
        <f>Etiquettes!$C$3</f>
        <v/>
      </c>
      <c r="F19" s="21">
        <f>Etiquettes!$H$6</f>
        <v/>
      </c>
      <c r="G19" s="21">
        <f>Etiquettes!$J$5</f>
        <v/>
      </c>
      <c r="H19">
        <f>Etiquettes!$C$4</f>
        <v/>
      </c>
      <c r="I19" s="21" t="inlineStr">
        <is>
          <t>Autoconsommation à la ferme</t>
        </is>
      </c>
      <c r="J19" s="105" t="n"/>
      <c r="K19" t="inlineStr">
        <is>
          <t>Bilans par campagne - FranceAgriMer</t>
        </is>
      </c>
      <c r="L19" s="105" t="inlineStr">
        <is>
          <t>Bilans Colza - FAM</t>
        </is>
      </c>
      <c r="M19" s="21">
        <f>Etiquettes!$H$11</f>
        <v/>
      </c>
      <c r="N19" s="105">
        <f>_xlfn.CONCAT(I19,IF(ISBLANK(C19),"",_xlfn.CONCAT(" = ",MROUND(C19,1)," ",E19))," (",K19,")")</f>
        <v/>
      </c>
    </row>
    <row r="20">
      <c r="A20">
        <f>Produits!$B$2</f>
        <v/>
      </c>
      <c r="B20">
        <f>Secteurs!$B$4</f>
        <v/>
      </c>
      <c r="C20" s="104">
        <f>'Bilans Colza - FAM'!S17</f>
        <v/>
      </c>
      <c r="E20">
        <f>Etiquettes!$C$3</f>
        <v/>
      </c>
      <c r="F20" s="21">
        <f>Etiquettes!$H$6</f>
        <v/>
      </c>
      <c r="G20" s="21">
        <f>Etiquettes!$J$5</f>
        <v/>
      </c>
      <c r="H20">
        <f>Etiquettes!$C$4</f>
        <v/>
      </c>
      <c r="I20" s="21" t="inlineStr">
        <is>
          <t>Collecte</t>
        </is>
      </c>
      <c r="J20" s="105" t="n"/>
      <c r="K20" t="inlineStr">
        <is>
          <t>Bilans par campagne - FranceAgriMer</t>
        </is>
      </c>
      <c r="L20" s="105" t="inlineStr">
        <is>
          <t>Bilans Colza - FAM</t>
        </is>
      </c>
      <c r="M20" s="21">
        <f>Etiquettes!$H$11</f>
        <v/>
      </c>
      <c r="N20" s="105">
        <f>_xlfn.CONCAT(I20,IF(ISBLANK(C20),"",_xlfn.CONCAT(" = ",MROUND(C20,1)," ",E20))," (",K20,")")</f>
        <v/>
      </c>
    </row>
    <row r="21">
      <c r="A21">
        <f>Produits!$B$7</f>
        <v/>
      </c>
      <c r="B21">
        <f>Secteurs!$B$4</f>
        <v/>
      </c>
      <c r="C21" s="104">
        <f>'Bilans Colza - FAM'!R40</f>
        <v/>
      </c>
      <c r="E21">
        <f>Etiquettes!$C$3</f>
        <v/>
      </c>
      <c r="F21" s="21">
        <f>Etiquettes!$H$6</f>
        <v/>
      </c>
      <c r="G21" s="21">
        <f>Etiquettes!$J$5</f>
        <v/>
      </c>
      <c r="H21">
        <f>Etiquettes!$C$4</f>
        <v/>
      </c>
      <c r="I21" s="21" t="inlineStr">
        <is>
          <t>Stock initial collecteurs</t>
        </is>
      </c>
      <c r="J21" s="105" t="n"/>
      <c r="K21" t="inlineStr">
        <is>
          <t>Bilans par campagne - FranceAgriMer</t>
        </is>
      </c>
      <c r="L21" s="105" t="inlineStr">
        <is>
          <t>Bilans Colza - FAM</t>
        </is>
      </c>
      <c r="M21" s="21">
        <f>Etiquettes!$H$11</f>
        <v/>
      </c>
      <c r="N21" s="105">
        <f>_xlfn.CONCAT(I21,IF(ISBLANK(C21),"",_xlfn.CONCAT(" = ",MROUND(C21,1)," ",E21))," (",K21,")")</f>
        <v/>
      </c>
    </row>
    <row r="22">
      <c r="A22">
        <f>Secteurs!$B$4</f>
        <v/>
      </c>
      <c r="B22">
        <f>Produits!$B$10</f>
        <v/>
      </c>
      <c r="C22" s="104">
        <f>'Bilans Colza - FAM'!S40</f>
        <v/>
      </c>
      <c r="E22">
        <f>Etiquettes!$C$3</f>
        <v/>
      </c>
      <c r="F22" s="21">
        <f>Etiquettes!$H$6</f>
        <v/>
      </c>
      <c r="G22" s="21">
        <f>Etiquettes!$J$5</f>
        <v/>
      </c>
      <c r="H22">
        <f>Etiquettes!$C$4</f>
        <v/>
      </c>
      <c r="I22" s="21" t="inlineStr">
        <is>
          <t>Stock final collecteurs</t>
        </is>
      </c>
      <c r="J22" s="105" t="n"/>
      <c r="K22" t="inlineStr">
        <is>
          <t>Bilans par campagne - FranceAgriMer</t>
        </is>
      </c>
      <c r="L22" s="105" t="inlineStr">
        <is>
          <t>Bilans Colza - FAM</t>
        </is>
      </c>
      <c r="M22" s="21">
        <f>Etiquettes!$H$11</f>
        <v/>
      </c>
      <c r="N22" s="105">
        <f>_xlfn.CONCAT(I22,IF(ISBLANK(C22),"",_xlfn.CONCAT(" = ",MROUND(C22,1)," ",E22))," (",K22,")")</f>
        <v/>
      </c>
    </row>
    <row r="23">
      <c r="A23">
        <f>Produits!$B$11</f>
        <v/>
      </c>
      <c r="B23">
        <f>Secteurs!$B$8</f>
        <v/>
      </c>
      <c r="C23" s="104">
        <f>'Bilans Colza - FAM'!S28</f>
        <v/>
      </c>
      <c r="E23">
        <f>Etiquettes!$C$3</f>
        <v/>
      </c>
      <c r="F23" s="21">
        <f>Etiquettes!$H$6</f>
        <v/>
      </c>
      <c r="G23" s="21">
        <f>Etiquettes!$J$5</f>
        <v/>
      </c>
      <c r="H23">
        <f>Etiquettes!$C$4</f>
        <v/>
      </c>
      <c r="I23" s="21" t="inlineStr">
        <is>
          <t>Consommation de graines par la Trituration</t>
        </is>
      </c>
      <c r="K23" t="inlineStr">
        <is>
          <t>Bilans par campagne - FranceAgriMer</t>
        </is>
      </c>
      <c r="L23" s="105" t="inlineStr">
        <is>
          <t>Bilans Colza - FAM</t>
        </is>
      </c>
      <c r="M23" s="21">
        <f>Etiquettes!$H$11</f>
        <v/>
      </c>
      <c r="N23" s="105">
        <f>_xlfn.CONCAT(I23,IF(ISBLANK(C23),"",_xlfn.CONCAT(" = ",MROUND(C23,1)," ",E23))," (",K23,")")</f>
        <v/>
      </c>
    </row>
    <row r="24">
      <c r="A24">
        <f>Produits!$B$11</f>
        <v/>
      </c>
      <c r="B24">
        <f>Secteurs!$B$27</f>
        <v/>
      </c>
      <c r="C24" s="104">
        <f>'Bilans Colza - FAM'!S29</f>
        <v/>
      </c>
      <c r="E24">
        <f>Etiquettes!$C$3</f>
        <v/>
      </c>
      <c r="F24" s="21">
        <f>Etiquettes!$H$6</f>
        <v/>
      </c>
      <c r="G24" s="21">
        <f>Etiquettes!$J$5</f>
        <v/>
      </c>
      <c r="H24">
        <f>Etiquettes!$C$4</f>
        <v/>
      </c>
      <c r="I24" s="21" t="inlineStr">
        <is>
          <t>Consommation de graines par les FAB</t>
        </is>
      </c>
      <c r="K24" t="inlineStr">
        <is>
          <t>Bilans par campagne - FranceAgriMer</t>
        </is>
      </c>
      <c r="L24" s="105" t="inlineStr">
        <is>
          <t>Bilans Colza - FAM</t>
        </is>
      </c>
      <c r="M24" s="21">
        <f>Etiquettes!$H$11</f>
        <v/>
      </c>
      <c r="N24" s="105">
        <f>_xlfn.CONCAT(I24,IF(ISBLANK(C24),"",_xlfn.CONCAT(" = ",MROUND(C24,1)," ",E24))," (",K24,")")</f>
        <v/>
      </c>
    </row>
    <row r="25">
      <c r="A25">
        <f>Produits!$B$11</f>
        <v/>
      </c>
      <c r="B25">
        <f>Secteurs!$B$7</f>
        <v/>
      </c>
      <c r="C25" s="104">
        <f>'Bilans Colza - FAM'!S30</f>
        <v/>
      </c>
      <c r="E25">
        <f>Etiquettes!$C$3</f>
        <v/>
      </c>
      <c r="F25" s="21">
        <f>Etiquettes!$H$6</f>
        <v/>
      </c>
      <c r="G25" s="21">
        <f>Etiquettes!$J$5</f>
        <v/>
      </c>
      <c r="H25">
        <f>Etiquettes!$C$4</f>
        <v/>
      </c>
      <c r="I25" s="21" t="inlineStr">
        <is>
          <t>Production de semences certifiées</t>
        </is>
      </c>
      <c r="K25" t="inlineStr">
        <is>
          <t>Bilans par campagne - FranceAgriMer</t>
        </is>
      </c>
      <c r="L25" s="105" t="inlineStr">
        <is>
          <t>Bilans Colza - FAM</t>
        </is>
      </c>
      <c r="M25" s="21">
        <f>Etiquettes!$H$11</f>
        <v/>
      </c>
      <c r="N25" s="105">
        <f>_xlfn.CONCAT(I25,IF(ISBLANK(C25),"",_xlfn.CONCAT(" = ",MROUND(C25,1)," ",E25))," (",K25,")")</f>
        <v/>
      </c>
    </row>
    <row r="26">
      <c r="D26" s="104" t="n"/>
    </row>
    <row r="27">
      <c r="D27" s="864" t="n"/>
    </row>
    <row r="28">
      <c r="D28" s="104" t="n"/>
    </row>
    <row r="29">
      <c r="D29" s="104" t="n"/>
    </row>
    <row r="30">
      <c r="D30" s="104" t="n"/>
    </row>
    <row r="31">
      <c r="D31" s="104" t="n"/>
    </row>
    <row r="32">
      <c r="D32" s="104" t="n"/>
    </row>
    <row r="33">
      <c r="D33" s="104" t="n"/>
    </row>
  </sheetData>
  <autoFilter ref="A1:P25"/>
  <pageMargins left="0.75" right="0.75" top="1" bottom="1" header="0.5" footer="0.5"/>
</worksheet>
</file>

<file path=xl/worksheets/sheet70.xml><?xml version="1.0" encoding="utf-8"?>
<worksheet xmlns="http://schemas.openxmlformats.org/spreadsheetml/2006/main">
  <sheetPr>
    <tabColor rgb="FFFFC000"/>
    <outlinePr summaryBelow="1" summaryRight="1"/>
    <pageSetUpPr/>
  </sheetPr>
  <dimension ref="A1:F28"/>
  <sheetViews>
    <sheetView workbookViewId="0">
      <selection activeCell="F21" sqref="F21"/>
    </sheetView>
  </sheetViews>
  <sheetFormatPr baseColWidth="10" defaultRowHeight="14.4"/>
  <cols>
    <col width="23.33203125" customWidth="1" style="1003" min="1" max="1"/>
  </cols>
  <sheetData>
    <row r="1">
      <c r="A1" s="900" t="inlineStr">
        <is>
          <t>Campagne 21_22 Répartion consommation de tourteaux</t>
        </is>
      </c>
    </row>
    <row r="5">
      <c r="B5" s="985" t="inlineStr">
        <is>
          <t>Total</t>
        </is>
      </c>
      <c r="C5" s="985" t="inlineStr">
        <is>
          <t>Fab</t>
        </is>
      </c>
      <c r="D5" s="985" t="inlineStr">
        <is>
          <t>hors fab</t>
        </is>
      </c>
      <c r="E5" s="985" t="n"/>
      <c r="F5" s="985" t="n"/>
    </row>
    <row r="7">
      <c r="A7" s="1119" t="inlineStr">
        <is>
          <t>TOURTEAUX</t>
        </is>
      </c>
      <c r="B7" s="1008" t="n">
        <v>6763</v>
      </c>
      <c r="C7" s="1008" t="n">
        <v>5725</v>
      </c>
      <c r="D7" s="1008" t="n">
        <v>1038</v>
      </c>
      <c r="E7" s="894">
        <f>C7/B7</f>
        <v/>
      </c>
      <c r="F7" s="894">
        <f>D7/B7</f>
        <v/>
      </c>
    </row>
    <row r="8">
      <c r="A8" s="1120" t="inlineStr">
        <is>
          <t>Tourteaux de colza</t>
        </is>
      </c>
      <c r="B8" s="920" t="n">
        <v>2178</v>
      </c>
      <c r="C8" s="920" t="n">
        <v>1785</v>
      </c>
      <c r="D8" s="920" t="n">
        <v>393</v>
      </c>
      <c r="E8" s="1017">
        <f>C8/B8</f>
        <v/>
      </c>
      <c r="F8" s="1017">
        <f>D8/B8</f>
        <v/>
      </c>
    </row>
    <row r="9">
      <c r="A9" s="1120" t="inlineStr">
        <is>
          <t>Tourteaux de soja</t>
        </is>
      </c>
      <c r="B9" s="920" t="n">
        <v>3336</v>
      </c>
      <c r="C9" s="920" t="n">
        <v>2727</v>
      </c>
      <c r="D9" s="920" t="n">
        <v>609</v>
      </c>
      <c r="E9" s="1017">
        <f>C9/B9</f>
        <v/>
      </c>
      <c r="F9" s="1017">
        <f>D9/B9</f>
        <v/>
      </c>
    </row>
    <row r="10">
      <c r="A10" s="1120" t="inlineStr">
        <is>
          <t>Tourteaux de tournesol</t>
        </is>
      </c>
      <c r="B10" s="920" t="n">
        <v>1168</v>
      </c>
      <c r="C10" s="920" t="n">
        <v>1133</v>
      </c>
      <c r="D10" s="920" t="n">
        <v>35</v>
      </c>
      <c r="E10" s="1017">
        <f>C10/B10</f>
        <v/>
      </c>
      <c r="F10" s="1017">
        <f>D10/B10</f>
        <v/>
      </c>
    </row>
    <row r="11">
      <c r="A11" s="1120" t="inlineStr">
        <is>
          <t>Tourteaux hors colza/tns/soja</t>
        </is>
      </c>
      <c r="B11" s="920" t="n">
        <v>81</v>
      </c>
      <c r="C11" s="920" t="n">
        <v>80</v>
      </c>
      <c r="D11" s="920" t="n">
        <v>1</v>
      </c>
      <c r="E11" s="1017">
        <f>C11/B11</f>
        <v/>
      </c>
      <c r="F11" s="1017">
        <f>D11/B11</f>
        <v/>
      </c>
    </row>
    <row r="12">
      <c r="A12" s="1120" t="n"/>
      <c r="B12" s="920" t="n"/>
      <c r="C12" s="920" t="n"/>
      <c r="D12" s="920" t="n"/>
      <c r="E12" s="1117" t="n"/>
      <c r="F12" s="1117" t="n"/>
    </row>
    <row r="13">
      <c r="A13" s="1120" t="n"/>
      <c r="B13" s="920" t="n"/>
      <c r="C13" s="920" t="n"/>
      <c r="D13" s="920" t="n"/>
      <c r="E13" s="1117" t="n"/>
      <c r="F13" s="1117" t="n"/>
    </row>
    <row r="14">
      <c r="A14" s="1120" t="n"/>
      <c r="B14" s="920" t="n"/>
      <c r="C14" s="920" t="n"/>
      <c r="D14" s="920" t="n"/>
      <c r="E14" s="1117" t="n"/>
      <c r="F14" s="1117" t="n"/>
    </row>
    <row r="15">
      <c r="A15" s="1120" t="n"/>
      <c r="B15" s="920" t="n"/>
      <c r="C15" s="920" t="n"/>
      <c r="D15" s="920" t="n"/>
      <c r="E15" s="1117" t="n"/>
      <c r="F15" s="1117" t="n"/>
    </row>
    <row r="16">
      <c r="A16" s="1120" t="n"/>
      <c r="B16" s="920" t="n"/>
      <c r="C16" s="920" t="n"/>
      <c r="D16" s="920" t="n"/>
      <c r="E16" s="1117" t="n"/>
      <c r="F16" s="1117" t="n"/>
    </row>
    <row r="17">
      <c r="A17" s="1120" t="n"/>
      <c r="B17" s="920" t="n"/>
      <c r="C17" s="920" t="n"/>
      <c r="D17" s="920" t="n"/>
      <c r="E17" s="1117" t="n"/>
      <c r="F17" s="1117" t="n"/>
    </row>
    <row r="18">
      <c r="A18" s="900" t="inlineStr">
        <is>
          <t>Campagne 22_23 Répartion consommation de tourteaux</t>
        </is>
      </c>
    </row>
    <row r="22">
      <c r="B22" s="985" t="inlineStr">
        <is>
          <t>Total</t>
        </is>
      </c>
      <c r="C22" s="985" t="inlineStr">
        <is>
          <t>Fab</t>
        </is>
      </c>
      <c r="D22" s="985" t="inlineStr">
        <is>
          <t>hors fab</t>
        </is>
      </c>
      <c r="E22" s="985" t="n"/>
      <c r="F22" s="985" t="n"/>
    </row>
    <row r="24">
      <c r="A24" s="1119" t="inlineStr">
        <is>
          <t>TOURTEAUX</t>
        </is>
      </c>
      <c r="B24" s="1008" t="n">
        <v>6710.651372788646</v>
      </c>
      <c r="C24" s="1008" t="n">
        <v>5738.733370564497</v>
      </c>
      <c r="D24" s="1008" t="n">
        <v>971.918002224151</v>
      </c>
      <c r="E24" s="894">
        <f>C24/B24</f>
        <v/>
      </c>
      <c r="F24" s="894">
        <f>D24/B24</f>
        <v/>
      </c>
    </row>
    <row r="25">
      <c r="A25" s="1120" t="inlineStr">
        <is>
          <t>Tourteaux de colza</t>
        </is>
      </c>
      <c r="B25" s="920" t="n">
        <v>2455.42999998466</v>
      </c>
      <c r="C25" s="920" t="n">
        <v>2038.879764313961</v>
      </c>
      <c r="D25" s="920" t="n">
        <v>416.5502356707003</v>
      </c>
      <c r="E25" s="943">
        <f>C25/B25</f>
        <v/>
      </c>
      <c r="F25" s="943">
        <f>D25/B25</f>
        <v/>
      </c>
    </row>
    <row r="26">
      <c r="A26" s="1120" t="inlineStr">
        <is>
          <t>Tourteaux de soja</t>
        </is>
      </c>
      <c r="B26" s="920" t="n">
        <v>2959.771372802485</v>
      </c>
      <c r="C26" s="920" t="n">
        <v>2495.793340004535</v>
      </c>
      <c r="D26" s="920" t="n">
        <v>463.9780327979512</v>
      </c>
      <c r="E26" s="943">
        <f>C26/B26</f>
        <v/>
      </c>
      <c r="F26" s="943">
        <f>D26/B26</f>
        <v/>
      </c>
    </row>
    <row r="27">
      <c r="A27" s="1120" t="inlineStr">
        <is>
          <t>Tourteaux de tournesol</t>
        </is>
      </c>
      <c r="B27" s="920" t="n">
        <v>1204.750000000539</v>
      </c>
      <c r="C27" s="920" t="n">
        <v>1115.550000001026</v>
      </c>
      <c r="D27" s="920" t="n">
        <v>89.19999999951311</v>
      </c>
      <c r="E27" s="943">
        <f>C27/B27</f>
        <v/>
      </c>
      <c r="F27" s="943">
        <f>D27/B27</f>
        <v/>
      </c>
    </row>
    <row r="28">
      <c r="A28" s="1120" t="inlineStr">
        <is>
          <t>Tourteaux hors colza/tns/soja</t>
        </is>
      </c>
      <c r="B28" s="920" t="n">
        <v>90.70000000096157</v>
      </c>
      <c r="C28" s="920" t="n">
        <v>88.51026624497543</v>
      </c>
      <c r="D28" s="920" t="n">
        <v>2.18973375598613</v>
      </c>
      <c r="E28" s="943">
        <f>C28/B28</f>
        <v/>
      </c>
      <c r="F28" s="943">
        <f>D28/B28</f>
        <v/>
      </c>
    </row>
  </sheetData>
  <pageMargins left="0.7" right="0.7" top="0.75" bottom="0.75" header="0.3" footer="0.3"/>
  <pageSetup orientation="portrait" paperSize="9"/>
</worksheet>
</file>

<file path=xl/worksheets/sheet71.xml><?xml version="1.0" encoding="utf-8"?>
<worksheet xmlns="http://schemas.openxmlformats.org/spreadsheetml/2006/main">
  <sheetPr>
    <outlinePr summaryBelow="1" summaryRight="1"/>
    <pageSetUpPr/>
  </sheetPr>
  <dimension ref="A1:O47"/>
  <sheetViews>
    <sheetView workbookViewId="0">
      <selection activeCell="N63" sqref="N63"/>
    </sheetView>
  </sheetViews>
  <sheetFormatPr baseColWidth="10" defaultRowHeight="14.4"/>
  <cols>
    <col width="11.5546875" customWidth="1" style="50" min="1" max="1"/>
    <col width="38.77734375" customWidth="1" style="50" min="2" max="2"/>
  </cols>
  <sheetData>
    <row r="1" ht="15" customFormat="1" customHeight="1" s="50" thickBot="1">
      <c r="A1" s="1121" t="inlineStr">
        <is>
          <t>INFORMATIONS SOURCE</t>
        </is>
      </c>
      <c r="B1" s="1073" t="n"/>
    </row>
    <row r="2" customFormat="1" s="50">
      <c r="A2" s="51" t="inlineStr">
        <is>
          <t>Données</t>
        </is>
      </c>
      <c r="B2" s="52" t="inlineStr">
        <is>
          <t>Ratio issues de silo des oléoprotéagineux</t>
        </is>
      </c>
    </row>
    <row r="3" customFormat="1" s="50">
      <c r="A3" s="53" t="inlineStr">
        <is>
          <t>Période</t>
        </is>
      </c>
      <c r="B3" s="54" t="n"/>
    </row>
    <row r="4" customFormat="1" s="50">
      <c r="A4" s="53" t="inlineStr">
        <is>
          <t>Territoire</t>
        </is>
      </c>
      <c r="B4" s="54" t="inlineStr">
        <is>
          <t>France</t>
        </is>
      </c>
    </row>
    <row r="5" customFormat="1" s="50">
      <c r="A5" s="53" t="inlineStr">
        <is>
          <t>Unité</t>
        </is>
      </c>
      <c r="B5" s="54" t="n"/>
    </row>
    <row r="6" customFormat="1" s="50">
      <c r="A6" s="53" t="inlineStr">
        <is>
          <t>Source</t>
        </is>
      </c>
      <c r="B6" s="54" t="inlineStr">
        <is>
          <t xml:space="preserve">Pertes alimentaires dans la filière protéagineuse - Gérard Duc, Marc Anton, Alain Baranger, Véronique Biarnès, Julia Buitink, et al.. Pertes alimentaires dans la filière protéagineuse. Innovations Agronomiques, INRAE, 2015, 48, pp.127-141. ET "Pertes alimentaires dans la filière oléagineuse" - F. Fine, J.L Lucas, Jean-Michel Chardigny, Barbara Redlingshofer, Michel M. Renard. </t>
        </is>
      </c>
    </row>
    <row r="7" ht="15" customFormat="1" customHeight="1" s="50" thickBot="1">
      <c r="A7" s="55" t="inlineStr">
        <is>
          <t>Fournie par</t>
        </is>
      </c>
      <c r="B7" s="56" t="inlineStr">
        <is>
          <t>TerriFlux</t>
        </is>
      </c>
    </row>
    <row r="8">
      <c r="C8" s="11" t="inlineStr">
        <is>
          <t>Source</t>
        </is>
      </c>
      <c r="D8" s="11" t="inlineStr">
        <is>
          <t>"Pertes alimentaires dans la filière protéagineuse" - Gérard Duc, Marc Anton, Alain Baranger, Véronique Biarnès, Julia Buitink, et al.. Pertes alimentaires dans la filière protéagineuse. Innovations Agronomiques, INRAE, 2015, 48, pp.127-141.
ff10.15454/1.4622740546392378E12ff. ffhal-02633195f</t>
        </is>
      </c>
    </row>
    <row r="10">
      <c r="O10" s="11" t="inlineStr">
        <is>
          <t>Toutes années</t>
        </is>
      </c>
    </row>
    <row r="11">
      <c r="N11" s="11" t="inlineStr">
        <is>
          <t>Ecarts tri collecte</t>
        </is>
      </c>
      <c r="O11" s="57" t="n">
        <v>0.015</v>
      </c>
    </row>
    <row r="23">
      <c r="C23" s="11" t="inlineStr">
        <is>
          <t>Source</t>
        </is>
      </c>
      <c r="D23" s="11" t="inlineStr">
        <is>
          <t>"Pertes alimentaires dans la filière oléagineuse" - F. Fine, J.L Lucas, Jean-Michel Chardigny, Barbara Redlingshofer, Michel M. Renard. Pertes alimentaires dans la filière oléagineuse. Innovations Agronomiques, 2015, 48, pp.97-114.
ff10.15454/1.4622709266161074E12ff. ffhal-02629820f</t>
        </is>
      </c>
    </row>
    <row r="47">
      <c r="C47" t="inlineStr">
        <is>
          <t>Etude Pertes et gaspillages</t>
        </is>
      </c>
    </row>
  </sheetData>
  <mergeCells count="1">
    <mergeCell ref="A1:B1"/>
  </mergeCells>
  <pageMargins left="0.7" right="0.7" top="0.75" bottom="0.75" header="0.3" footer="0.3"/>
  <drawing xmlns:r="http://schemas.openxmlformats.org/officeDocument/2006/relationships" r:id="rId1"/>
</worksheet>
</file>

<file path=xl/worksheets/sheet72.xml><?xml version="1.0" encoding="utf-8"?>
<worksheet xmlns="http://schemas.openxmlformats.org/spreadsheetml/2006/main">
  <sheetPr>
    <outlinePr summaryBelow="1" summaryRight="1"/>
    <pageSetUpPr/>
  </sheetPr>
  <dimension ref="A1:E53"/>
  <sheetViews>
    <sheetView workbookViewId="0">
      <pane xSplit="2" ySplit="10" topLeftCell="C11" activePane="bottomRight" state="frozen"/>
      <selection pane="topRight" activeCell="A1" sqref="A1"/>
      <selection pane="bottomLeft" activeCell="A1" sqref="A1"/>
      <selection pane="bottomRight" activeCell="AB51" sqref="AB51"/>
    </sheetView>
  </sheetViews>
  <sheetFormatPr baseColWidth="10" defaultColWidth="8.88671875" defaultRowHeight="11.4" customHeight="1"/>
  <cols>
    <col width="14.88671875" customWidth="1" style="66" min="1" max="1"/>
    <col width="29.88671875" customWidth="1" style="66" min="2" max="2"/>
    <col width="10" customWidth="1" style="66" min="3" max="5"/>
    <col width="8.88671875" customWidth="1" style="66" min="6" max="16384"/>
  </cols>
  <sheetData>
    <row r="1">
      <c r="A1" s="65" t="inlineStr">
        <is>
          <t>Données extraites le17/02/2025 12:51:58 depuis [ESTAT]</t>
        </is>
      </c>
    </row>
    <row r="2">
      <c r="A2" s="65" t="inlineStr">
        <is>
          <t xml:space="preserve">Dataset: </t>
        </is>
      </c>
      <c r="B2" s="67" t="inlineStr">
        <is>
          <t>Production vendue, exportations et importations [ds-056120__custom_15447409]</t>
        </is>
      </c>
    </row>
    <row r="3">
      <c r="A3" s="65" t="inlineStr">
        <is>
          <t>Dernière mise à jour:</t>
        </is>
      </c>
      <c r="B3" s="65" t="inlineStr">
        <is>
          <t>06/02/2025 11:00</t>
        </is>
      </c>
    </row>
    <row r="5">
      <c r="A5" s="67" t="inlineStr">
        <is>
          <t>Fréquence</t>
        </is>
      </c>
      <c r="C5" s="65" t="inlineStr">
        <is>
          <t>Annual</t>
        </is>
      </c>
    </row>
    <row r="6">
      <c r="A6" s="67" t="inlineStr">
        <is>
          <t>DECL</t>
        </is>
      </c>
      <c r="C6" s="65" t="inlineStr">
        <is>
          <t>France</t>
        </is>
      </c>
    </row>
    <row r="7">
      <c r="A7" s="67" t="inlineStr">
        <is>
          <t>INDICATORS</t>
        </is>
      </c>
      <c r="C7" s="65" t="inlineStr">
        <is>
          <t>PRODQNT</t>
        </is>
      </c>
    </row>
    <row r="9">
      <c r="A9" s="988" t="inlineStr">
        <is>
          <t>TIME</t>
        </is>
      </c>
      <c r="B9" s="1102" t="n"/>
      <c r="C9" s="69" t="inlineStr">
        <is>
          <t>2015</t>
        </is>
      </c>
      <c r="D9" s="69" t="inlineStr">
        <is>
          <t>2019</t>
        </is>
      </c>
      <c r="E9" s="69" t="inlineStr">
        <is>
          <t>2023</t>
        </is>
      </c>
    </row>
    <row r="10">
      <c r="A10" s="70" t="inlineStr">
        <is>
          <t>PRCCODE (Codes)</t>
        </is>
      </c>
      <c r="B10" s="70" t="inlineStr">
        <is>
          <t>PRCCODE (Libellés)</t>
        </is>
      </c>
      <c r="C10" s="71" t="inlineStr"/>
      <c r="D10" s="71" t="inlineStr"/>
      <c r="E10" s="71" t="inlineStr"/>
    </row>
    <row r="11">
      <c r="A11" s="72" t="inlineStr">
        <is>
          <t>10391770</t>
        </is>
      </c>
      <c r="B11" s="72" t="inlineStr">
        <is>
          <t>Olives, non congelées, conservées autrement qu’au vinaigre ou à l’acide acétique (à l’exclusion des plats préparés et des olives séchées)</t>
        </is>
      </c>
      <c r="C11" s="73" t="n">
        <v>11323810</v>
      </c>
      <c r="D11" s="73" t="n">
        <v>12738000</v>
      </c>
      <c r="E11" s="73" t="n">
        <v>17290368</v>
      </c>
    </row>
    <row r="12">
      <c r="A12" s="72" t="inlineStr">
        <is>
          <t>10412100</t>
        </is>
      </c>
      <c r="B12" s="72" t="inlineStr">
        <is>
          <t>Huile de soja brute et ses fractions (non chimiquement modifiées)</t>
        </is>
      </c>
      <c r="C12" s="74" t="inlineStr">
        <is>
          <t>:</t>
        </is>
      </c>
      <c r="D12" s="74" t="inlineStr">
        <is>
          <t>:</t>
        </is>
      </c>
      <c r="E12" s="74" t="inlineStr">
        <is>
          <t>:</t>
        </is>
      </c>
    </row>
    <row r="13">
      <c r="A13" s="72" t="inlineStr">
        <is>
          <t>10412110</t>
        </is>
      </c>
      <c r="B13" s="72" t="inlineStr">
        <is>
          <t>Huile d’arachide brute et ses fractions (non chimiquement modifiées)</t>
        </is>
      </c>
      <c r="C13" s="73" t="inlineStr">
        <is>
          <t>:</t>
        </is>
      </c>
      <c r="D13" s="73" t="inlineStr">
        <is>
          <t>:</t>
        </is>
      </c>
      <c r="E13" s="73" t="n">
        <v>16319</v>
      </c>
    </row>
    <row r="14">
      <c r="A14" s="72" t="inlineStr">
        <is>
          <t>10412200</t>
        </is>
      </c>
      <c r="B14" s="72" t="inlineStr">
        <is>
          <t>Huile d’arachide brute et ses fractions (non chimiquement modifiées)</t>
        </is>
      </c>
      <c r="C14" s="74" t="inlineStr">
        <is>
          <t>:</t>
        </is>
      </c>
      <c r="D14" s="74" t="inlineStr">
        <is>
          <t>:</t>
        </is>
      </c>
      <c r="E14" s="74" t="inlineStr">
        <is>
          <t>:</t>
        </is>
      </c>
    </row>
    <row r="15">
      <c r="A15" s="72" t="inlineStr">
        <is>
          <t>10412210</t>
        </is>
      </c>
      <c r="B15" s="72" t="inlineStr">
        <is>
          <t>Huile d’olive vierge et ses fractions (non chimiquement modifiées)</t>
        </is>
      </c>
      <c r="C15" s="73" t="inlineStr">
        <is>
          <t>:</t>
        </is>
      </c>
      <c r="D15" s="73" t="n">
        <v>0</v>
      </c>
      <c r="E15" s="73" t="n">
        <v>2554972</v>
      </c>
    </row>
    <row r="16">
      <c r="A16" s="72" t="inlineStr">
        <is>
          <t>10412220</t>
        </is>
      </c>
      <c r="B16" s="72" t="inlineStr">
        <is>
          <t>Huiles brutes et leurs fractions obtenues exclusivement à partir d’olives, y compris les mélanges de ces huiles avec des huiles d’olive vierges raffinées (à l’exclusion de l’huile d’olive vierge et des huiles chimiquement modifiées)</t>
        </is>
      </c>
      <c r="C16" s="74" t="inlineStr">
        <is>
          <t>:</t>
        </is>
      </c>
      <c r="D16" s="74" t="n">
        <v>0</v>
      </c>
      <c r="E16" s="74" t="inlineStr">
        <is>
          <t>:</t>
        </is>
      </c>
    </row>
    <row r="17">
      <c r="A17" s="72" t="inlineStr">
        <is>
          <t>10412221</t>
        </is>
      </c>
      <c r="B17" s="72" t="inlineStr">
        <is>
          <t>Huile de grignons d’olive brute et ses fractions non chimiquement modifiées, y compris les mélanges de cette huile avec de l’huile d’olive vierge ou ses fractions (à l’exclusion de l’huile d’olive vierge)</t>
        </is>
      </c>
      <c r="C17" s="73" t="inlineStr">
        <is>
          <t>:</t>
        </is>
      </c>
      <c r="D17" s="73" t="inlineStr">
        <is>
          <t>:</t>
        </is>
      </c>
      <c r="E17" s="73" t="n">
        <v>0</v>
      </c>
    </row>
    <row r="18">
      <c r="A18" s="72" t="inlineStr">
        <is>
          <t>10412300</t>
        </is>
      </c>
      <c r="B18" s="72" t="inlineStr">
        <is>
          <t>Huiles de tournesol et de carthame brutes et leurs fractions (non chimiquement modifiées)</t>
        </is>
      </c>
      <c r="C18" s="74" t="inlineStr">
        <is>
          <t>:</t>
        </is>
      </c>
      <c r="D18" s="74" t="n">
        <v>444913000</v>
      </c>
      <c r="E18" s="74" t="n">
        <v>563797071</v>
      </c>
    </row>
    <row r="19">
      <c r="A19" s="72" t="inlineStr">
        <is>
          <t>10412310</t>
        </is>
      </c>
      <c r="B19" s="72" t="inlineStr">
        <is>
          <t>Huile d’olive vierge et ses fractions (non chimiquement modifiées)</t>
        </is>
      </c>
      <c r="C19" s="73" t="inlineStr">
        <is>
          <t>:</t>
        </is>
      </c>
      <c r="D19" s="73" t="inlineStr">
        <is>
          <t>:</t>
        </is>
      </c>
      <c r="E19" s="73" t="inlineStr">
        <is>
          <t>:</t>
        </is>
      </c>
    </row>
    <row r="20">
      <c r="A20" s="72" t="inlineStr">
        <is>
          <t>10412330</t>
        </is>
      </c>
      <c r="B20" s="72" t="inlineStr">
        <is>
          <t>Huiles brutes et leurs fractions obtenues exclusivement à partir d’olives, y compris les mélanges de ces huiles avec des huiles d’olive vierges raffinées (à l’exclusion de l’huile d’olive vierge et des huiles chimiquement modifiées)</t>
        </is>
      </c>
      <c r="C20" s="74" t="n">
        <v>0</v>
      </c>
      <c r="D20" s="74" t="inlineStr">
        <is>
          <t>:</t>
        </is>
      </c>
      <c r="E20" s="74" t="inlineStr">
        <is>
          <t>:</t>
        </is>
      </c>
    </row>
    <row r="21">
      <c r="A21" s="72" t="inlineStr">
        <is>
          <t>10412400</t>
        </is>
      </c>
      <c r="B21" s="72" t="inlineStr">
        <is>
          <t>Huiles de tournesol et de carthame brutes et leurs fractions (non chimiquement modifiées)</t>
        </is>
      </c>
      <c r="C21" s="73" t="n">
        <v>544580000</v>
      </c>
      <c r="D21" s="73" t="inlineStr">
        <is>
          <t>:</t>
        </is>
      </c>
      <c r="E21" s="73" t="inlineStr">
        <is>
          <t>:</t>
        </is>
      </c>
    </row>
    <row r="22">
      <c r="A22" s="72" t="inlineStr">
        <is>
          <t>10412410</t>
        </is>
      </c>
      <c r="B22" s="72" t="inlineStr">
        <is>
          <t>Huiles de navette, de colza et de moutarde brutes et leurs fractions (non chimiquement modifiées)</t>
        </is>
      </c>
      <c r="C22" s="74" t="inlineStr">
        <is>
          <t>:</t>
        </is>
      </c>
      <c r="D22" s="74" t="n">
        <v>531316000</v>
      </c>
      <c r="E22" s="74" t="n">
        <v>928476771</v>
      </c>
    </row>
    <row r="23">
      <c r="A23" s="72" t="inlineStr">
        <is>
          <t>10412500</t>
        </is>
      </c>
      <c r="B23" s="72" t="inlineStr">
        <is>
          <t>Huile de coton brute et ses fractions (non chimiquement modifiées)</t>
        </is>
      </c>
      <c r="C23" s="73" t="n">
        <v>0</v>
      </c>
      <c r="D23" s="73" t="inlineStr">
        <is>
          <t>:</t>
        </is>
      </c>
      <c r="E23" s="73" t="inlineStr">
        <is>
          <t>:</t>
        </is>
      </c>
    </row>
    <row r="24">
      <c r="A24" s="72" t="inlineStr">
        <is>
          <t>10412510</t>
        </is>
      </c>
      <c r="B24" s="72" t="inlineStr">
        <is>
          <t>Huile de palme brute et ses fractions (non chimiquement modifiées)</t>
        </is>
      </c>
      <c r="C24" s="74" t="inlineStr">
        <is>
          <t>:</t>
        </is>
      </c>
      <c r="D24" s="74" t="n">
        <v>0</v>
      </c>
      <c r="E24" s="74" t="inlineStr">
        <is>
          <t>:</t>
        </is>
      </c>
    </row>
    <row r="25">
      <c r="A25" s="72" t="inlineStr">
        <is>
          <t>10412600</t>
        </is>
      </c>
      <c r="B25" s="72" t="inlineStr">
        <is>
          <t>Huiles de navette, de colza et de moutarde brutes et leurs fractions (non chimiquement modifiées)</t>
        </is>
      </c>
      <c r="C25" s="73" t="n">
        <v>592724000</v>
      </c>
      <c r="D25" s="73" t="inlineStr">
        <is>
          <t>:</t>
        </is>
      </c>
      <c r="E25" s="73" t="inlineStr">
        <is>
          <t>:</t>
        </is>
      </c>
    </row>
    <row r="26">
      <c r="A26" s="72" t="inlineStr">
        <is>
          <t>10412700</t>
        </is>
      </c>
      <c r="B26" s="72" t="inlineStr">
        <is>
          <t>Huile de palme brute et ses fractions (non chimiquement modifiées)</t>
        </is>
      </c>
      <c r="C26" s="74" t="inlineStr">
        <is>
          <t>:</t>
        </is>
      </c>
      <c r="D26" s="74" t="inlineStr">
        <is>
          <t>:</t>
        </is>
      </c>
      <c r="E26" s="74" t="inlineStr">
        <is>
          <t>:</t>
        </is>
      </c>
    </row>
    <row r="27">
      <c r="A27" s="72" t="inlineStr">
        <is>
          <t>10412800</t>
        </is>
      </c>
      <c r="B27" s="72" t="inlineStr">
        <is>
          <t>Huile de coco (coprah) brute et ses fractions (non chimiquement modifiées)</t>
        </is>
      </c>
      <c r="C27" s="73" t="inlineStr">
        <is>
          <t>:</t>
        </is>
      </c>
      <c r="D27" s="73" t="inlineStr">
        <is>
          <t>:</t>
        </is>
      </c>
      <c r="E27" s="73" t="inlineStr">
        <is>
          <t>:</t>
        </is>
      </c>
    </row>
    <row r="28">
      <c r="A28" s="72" t="inlineStr">
        <is>
          <t>10412900</t>
        </is>
      </c>
      <c r="B28" s="72" t="inlineStr">
        <is>
          <t>Autres huiles végétales brutes (non chimiquement modifiées)</t>
        </is>
      </c>
      <c r="C28" s="74" t="n">
        <v>1724000</v>
      </c>
      <c r="D28" s="74" t="inlineStr">
        <is>
          <t>:</t>
        </is>
      </c>
      <c r="E28" s="74" t="inlineStr">
        <is>
          <t>:</t>
        </is>
      </c>
    </row>
    <row r="29">
      <c r="A29" s="72" t="inlineStr">
        <is>
          <t>10412910</t>
        </is>
      </c>
      <c r="B29" s="72" t="inlineStr">
        <is>
          <t>Autres huiles végétales brutes (non chimiquement modifiées)</t>
        </is>
      </c>
      <c r="C29" s="73" t="inlineStr">
        <is>
          <t>:</t>
        </is>
      </c>
      <c r="D29" s="73" t="inlineStr">
        <is>
          <t>:</t>
        </is>
      </c>
      <c r="E29" s="73" t="inlineStr">
        <is>
          <t>:</t>
        </is>
      </c>
    </row>
    <row r="30">
      <c r="A30" s="72" t="inlineStr">
        <is>
          <t>10414130</t>
        </is>
      </c>
      <c r="B30" s="72" t="inlineStr">
        <is>
          <t>Tourteaux et autres résidus solides de l’extraction de l’huile de soja</t>
        </is>
      </c>
      <c r="C30" s="74" t="inlineStr">
        <is>
          <t>:</t>
        </is>
      </c>
      <c r="D30" s="74" t="inlineStr">
        <is>
          <t>:</t>
        </is>
      </c>
      <c r="E30" s="74" t="n">
        <v>339083472</v>
      </c>
    </row>
    <row r="31">
      <c r="A31" s="72" t="inlineStr">
        <is>
          <t>10414150</t>
        </is>
      </c>
      <c r="B31" s="72" t="inlineStr">
        <is>
          <t>Tourteaux et autres résidus solides de l’extraction de l’huile de tournesol</t>
        </is>
      </c>
      <c r="C31" s="73" t="n">
        <v>936861000</v>
      </c>
      <c r="D31" s="73" t="n">
        <v>587775000</v>
      </c>
      <c r="E31" s="73" t="n">
        <v>669887131</v>
      </c>
    </row>
    <row r="32">
      <c r="A32" s="72" t="inlineStr">
        <is>
          <t>10414170</t>
        </is>
      </c>
      <c r="B32" s="72" t="inlineStr">
        <is>
          <t>Tourteaux et autres résidus solides de l’extraction de l’huile de navette et de colza</t>
        </is>
      </c>
      <c r="C32" s="74" t="n">
        <v>2498365000</v>
      </c>
      <c r="D32" s="74" t="n">
        <v>2276641000</v>
      </c>
      <c r="E32" s="74" t="n">
        <v>2491518442</v>
      </c>
    </row>
    <row r="33">
      <c r="A33" s="72" t="inlineStr">
        <is>
          <t>10414190</t>
        </is>
      </c>
      <c r="B33" s="72" t="inlineStr">
        <is>
          <t>Tourteaux et autres résidus solides de l’extraction de graisses et d’huiles végétales, y compris les graisses et huiles de coton, de lin, de noix de coco (coprah), de noix de palmiste et d’amande de palmiste, mais à l’exclusion des graisses et huiles de soja, de tournesol, de navette et de colza</t>
        </is>
      </c>
      <c r="C33" s="73" t="n">
        <v>104360000</v>
      </c>
      <c r="D33" s="73" t="inlineStr">
        <is>
          <t>:</t>
        </is>
      </c>
      <c r="E33" s="73" t="inlineStr">
        <is>
          <t>:</t>
        </is>
      </c>
    </row>
    <row r="34">
      <c r="A34" s="72" t="inlineStr">
        <is>
          <t>10414200</t>
        </is>
      </c>
      <c r="B34" s="72" t="inlineStr">
        <is>
          <t>Farines et poudres de graines ou de fruits oléagineux (à l’exclusion de la moutarde)</t>
        </is>
      </c>
      <c r="C34" s="74" t="n">
        <v>0</v>
      </c>
      <c r="D34" s="74" t="n">
        <v>0</v>
      </c>
      <c r="E34" s="74" t="inlineStr">
        <is>
          <t>:</t>
        </is>
      </c>
    </row>
    <row r="35">
      <c r="A35" s="72" t="inlineStr">
        <is>
          <t>10415100</t>
        </is>
      </c>
      <c r="B35" s="72" t="inlineStr">
        <is>
          <t>Huile de soja raffinée et ses fractions (non chimiquement modifiées)</t>
        </is>
      </c>
      <c r="C35" s="73" t="inlineStr">
        <is>
          <t>:</t>
        </is>
      </c>
      <c r="D35" s="73" t="inlineStr">
        <is>
          <t>:</t>
        </is>
      </c>
      <c r="E35" s="73" t="inlineStr">
        <is>
          <t>:</t>
        </is>
      </c>
    </row>
    <row r="36">
      <c r="A36" s="72" t="inlineStr">
        <is>
          <t>10415200</t>
        </is>
      </c>
      <c r="B36" s="72" t="inlineStr">
        <is>
          <t>Huile d’arachide raffinée et fractions (non chimiquement modifiées)</t>
        </is>
      </c>
      <c r="C36" s="74" t="inlineStr">
        <is>
          <t>:</t>
        </is>
      </c>
      <c r="D36" s="74" t="inlineStr">
        <is>
          <t>:</t>
        </is>
      </c>
      <c r="E36" s="74" t="inlineStr">
        <is>
          <t>:</t>
        </is>
      </c>
    </row>
    <row r="37">
      <c r="A37" s="72" t="inlineStr">
        <is>
          <t>10415310</t>
        </is>
      </c>
      <c r="B37" s="72" t="inlineStr">
        <is>
          <t>Huile d’olive raffinée et fractions (non chimiquement modifiées)</t>
        </is>
      </c>
      <c r="C37" s="73" t="n">
        <v>0</v>
      </c>
      <c r="D37" s="73" t="n">
        <v>0</v>
      </c>
      <c r="E37" s="73" t="inlineStr">
        <is>
          <t>:</t>
        </is>
      </c>
    </row>
    <row r="38">
      <c r="A38" s="72" t="inlineStr">
        <is>
          <t>10415330</t>
        </is>
      </c>
      <c r="B38" s="72" t="inlineStr">
        <is>
          <t>Huiles brutes et leurs fractions, obtenues exclusivement à partir d’olives, y compris les mélanges de ces huiles avec des huiles d’olive vierges raffinées (à l’exclusion des huiles brutes, de l’huile d’olive vierge et des huiles chimiquement modifiées)</t>
        </is>
      </c>
      <c r="C38" s="74" t="n">
        <v>0</v>
      </c>
      <c r="D38" s="74" t="inlineStr">
        <is>
          <t>:</t>
        </is>
      </c>
      <c r="E38" s="74" t="inlineStr">
        <is>
          <t>:</t>
        </is>
      </c>
    </row>
    <row r="39">
      <c r="A39" s="72" t="inlineStr">
        <is>
          <t>10415331</t>
        </is>
      </c>
      <c r="B39" s="72" t="inlineStr">
        <is>
          <t>Autres huiles et leurs fractions obtenues exclusivement à partir d’olives non chimiquement modifiées, y compris les mélanges de ces huiles avec de l’huile d’olive vierge ou ses fractions (à l’exclusion de l’huile de grignons d’olive brute et de l’huile d’olive vierge)</t>
        </is>
      </c>
      <c r="C39" s="73" t="inlineStr">
        <is>
          <t>:</t>
        </is>
      </c>
      <c r="D39" s="73" t="inlineStr">
        <is>
          <t>:</t>
        </is>
      </c>
      <c r="E39" s="73" t="inlineStr">
        <is>
          <t>:</t>
        </is>
      </c>
    </row>
    <row r="40">
      <c r="A40" s="72" t="inlineStr">
        <is>
          <t>10415400</t>
        </is>
      </c>
      <c r="B40" s="72" t="inlineStr">
        <is>
          <t>Huiles de tournesol et de carthame et leurs fractions, raffinées (non chimiquement modifiées)</t>
        </is>
      </c>
      <c r="C40" s="74" t="n">
        <v>255178000</v>
      </c>
      <c r="D40" s="74" t="n">
        <v>359048000</v>
      </c>
      <c r="E40" s="74" t="n">
        <v>454175447</v>
      </c>
    </row>
    <row r="41">
      <c r="A41" s="72" t="inlineStr">
        <is>
          <t>10415500</t>
        </is>
      </c>
      <c r="B41" s="72" t="inlineStr">
        <is>
          <t>Huile de coton et ses fractions, raffinées (non chimiquement modifiées)</t>
        </is>
      </c>
      <c r="C41" s="73" t="n">
        <v>0</v>
      </c>
      <c r="D41" s="73" t="n">
        <v>0</v>
      </c>
      <c r="E41" s="73" t="n">
        <v>0</v>
      </c>
    </row>
    <row r="42">
      <c r="A42" s="72" t="inlineStr">
        <is>
          <t>10415600</t>
        </is>
      </c>
      <c r="B42" s="72" t="inlineStr">
        <is>
          <t>Huile de navette, de colza, de moutarde et leurs fractions (non chimiquement modifiées)</t>
        </is>
      </c>
      <c r="C42" s="74" t="n">
        <v>256419000</v>
      </c>
      <c r="D42" s="74" t="n">
        <v>204664000</v>
      </c>
      <c r="E42" s="74" t="n">
        <v>253806257</v>
      </c>
    </row>
    <row r="43">
      <c r="A43" s="72" t="inlineStr">
        <is>
          <t>10415700</t>
        </is>
      </c>
      <c r="B43" s="72" t="inlineStr">
        <is>
          <t>Huile de palme et ses fractions, raffinées (non chimiquement modifiées)</t>
        </is>
      </c>
      <c r="C43" s="73" t="inlineStr">
        <is>
          <t>:</t>
        </is>
      </c>
      <c r="D43" s="73" t="inlineStr">
        <is>
          <t>:</t>
        </is>
      </c>
      <c r="E43" s="73" t="inlineStr">
        <is>
          <t>:</t>
        </is>
      </c>
    </row>
    <row r="44">
      <c r="A44" s="72" t="inlineStr">
        <is>
          <t>10415800</t>
        </is>
      </c>
      <c r="B44" s="72" t="inlineStr">
        <is>
          <t>Huile de coco (coprah) et ses fractions (non chimiquement modifiées)</t>
        </is>
      </c>
      <c r="C44" s="74" t="inlineStr">
        <is>
          <t>:</t>
        </is>
      </c>
      <c r="D44" s="74" t="inlineStr">
        <is>
          <t>:</t>
        </is>
      </c>
      <c r="E44" s="74" t="inlineStr">
        <is>
          <t>:</t>
        </is>
      </c>
    </row>
    <row r="45">
      <c r="A45" s="72" t="inlineStr">
        <is>
          <t>10415900</t>
        </is>
      </c>
      <c r="B45" s="72" t="inlineStr">
        <is>
          <t>Autres huiles et leurs fractions, raffinées, non chimiquement modifiées; autres graisses et huiles végétales fixes (à l’exclusion de l’huile de maïs) et leurs fractions n.c.a., raffinées, non chimiquement modifiées</t>
        </is>
      </c>
      <c r="C45" s="73" t="inlineStr">
        <is>
          <t>:</t>
        </is>
      </c>
      <c r="D45" s="73" t="n">
        <v>31445000</v>
      </c>
      <c r="E45" s="73" t="n">
        <v>32211960</v>
      </c>
    </row>
    <row r="46">
      <c r="A46" s="72" t="inlineStr">
        <is>
          <t>10416050</t>
        </is>
      </c>
      <c r="B46" s="72" t="inlineStr">
        <is>
          <t>Graisses et huiles végétales et leurs fractions, partiellement ou totalement hydrogénées, interestérifiées, réestérifiées ou élaïdinisées, même raffinées</t>
        </is>
      </c>
      <c r="C46" s="74" t="n">
        <v>0</v>
      </c>
      <c r="D46" s="74" t="n">
        <v>0</v>
      </c>
      <c r="E46" s="74" t="n">
        <v>0</v>
      </c>
    </row>
    <row r="47">
      <c r="A47" s="72" t="inlineStr">
        <is>
          <t>10417100</t>
        </is>
      </c>
      <c r="B47" s="72" t="inlineStr">
        <is>
          <t>Cires végétales, y compris raffinées (à l’exclusion des triglycérides)</t>
        </is>
      </c>
      <c r="C47" s="73" t="n">
        <v>0</v>
      </c>
      <c r="D47" s="73" t="n">
        <v>0</v>
      </c>
      <c r="E47" s="73" t="n">
        <v>0</v>
      </c>
    </row>
    <row r="48">
      <c r="A48" s="72" t="inlineStr">
        <is>
          <t>10417200</t>
        </is>
      </c>
      <c r="B48" s="72" t="inlineStr">
        <is>
          <t>Dégras; résidus provenant du traitement des corps gras ou des cires animales ou végétales</t>
        </is>
      </c>
      <c r="C48" s="74" t="n">
        <v>0</v>
      </c>
      <c r="D48" s="74" t="n">
        <v>0</v>
      </c>
      <c r="E48" s="74" t="n">
        <v>0</v>
      </c>
    </row>
    <row r="49">
      <c r="A49" s="72" t="inlineStr">
        <is>
          <t>10621119</t>
        </is>
      </c>
      <c r="B49" s="72" t="inlineStr">
        <is>
          <t>Autres amidons et fécules, y compris de riz, de manioc, d’arrow-root et de salep (à l’exclusion du froment {blé}, du maïs et des pommes de terre)</t>
        </is>
      </c>
      <c r="C49" s="73" t="inlineStr">
        <is>
          <t>:</t>
        </is>
      </c>
      <c r="D49" s="73" t="inlineStr">
        <is>
          <t>:</t>
        </is>
      </c>
      <c r="E49" s="73" t="inlineStr">
        <is>
          <t>:</t>
        </is>
      </c>
    </row>
    <row r="50">
      <c r="A50" s="72" t="inlineStr">
        <is>
          <t>10622000</t>
        </is>
      </c>
      <c r="B50" s="72" t="inlineStr">
        <is>
          <t>Résidus de l’amidonnerie et résidus similaires</t>
        </is>
      </c>
      <c r="C50" s="74" t="n">
        <v>2896427000</v>
      </c>
      <c r="D50" s="74" t="n">
        <v>2571047000</v>
      </c>
      <c r="E50" s="74" t="n">
        <v>1968423120</v>
      </c>
    </row>
    <row r="52">
      <c r="A52" s="67" t="inlineStr">
        <is>
          <t>Valeur spéciale</t>
        </is>
      </c>
    </row>
    <row r="53">
      <c r="A53" s="67" t="inlineStr">
        <is>
          <t>:</t>
        </is>
      </c>
      <c r="B53" s="65" t="inlineStr">
        <is>
          <t>Non disponible</t>
        </is>
      </c>
    </row>
  </sheetData>
  <mergeCells count="1">
    <mergeCell ref="A9:B9"/>
  </mergeCells>
  <pageMargins left="0.7" right="0.7" top="0.75" bottom="0.75" header="0.3" footer="0.3"/>
</worksheet>
</file>

<file path=xl/worksheets/sheet73.xml><?xml version="1.0" encoding="utf-8"?>
<worksheet xmlns="http://schemas.openxmlformats.org/spreadsheetml/2006/main">
  <sheetPr>
    <outlinePr summaryBelow="1" summaryRight="1"/>
    <pageSetUpPr/>
  </sheetPr>
  <dimension ref="A1:K364"/>
  <sheetViews>
    <sheetView topLeftCell="A161" workbookViewId="0">
      <selection activeCell="P265" sqref="P265"/>
    </sheetView>
  </sheetViews>
  <sheetFormatPr baseColWidth="10" defaultRowHeight="14.4"/>
  <cols>
    <col width="12.21875" bestFit="1" customWidth="1" style="1003" min="9" max="9"/>
    <col width="13.44140625" customWidth="1" style="1003" min="10" max="11"/>
  </cols>
  <sheetData>
    <row r="1">
      <c r="A1" t="inlineStr">
        <is>
          <t>Bio</t>
        </is>
      </c>
    </row>
    <row r="26">
      <c r="A26" t="inlineStr">
        <is>
          <t>Usages</t>
        </is>
      </c>
    </row>
    <row r="64">
      <c r="A64" t="inlineStr">
        <is>
          <t>MP trituration</t>
        </is>
      </c>
    </row>
    <row r="83">
      <c r="A83" t="inlineStr">
        <is>
          <t>Production d'huile brute</t>
        </is>
      </c>
    </row>
    <row r="102">
      <c r="A102" t="inlineStr">
        <is>
          <t>Consommation d'autres huiles</t>
        </is>
      </c>
    </row>
    <row r="124">
      <c r="A124" t="inlineStr">
        <is>
          <t>Production de tourteaux</t>
        </is>
      </c>
    </row>
    <row r="142">
      <c r="A142" t="inlineStr">
        <is>
          <t>Consommation d'autres tourteaux</t>
        </is>
      </c>
    </row>
    <row r="165">
      <c r="A165" t="inlineStr">
        <is>
          <t>Production/consommation de coproduits</t>
        </is>
      </c>
    </row>
    <row r="198">
      <c r="A198" t="inlineStr">
        <is>
          <t>MP biodiesel (ou peut-être plutôt consommation de biodiesel)</t>
        </is>
      </c>
      <c r="F198" t="inlineStr">
        <is>
          <t>Matières premières utilisées dans la production des biocarburants incorporés dans la filière gazole</t>
        </is>
      </c>
    </row>
    <row r="201">
      <c r="I201" t="inlineStr">
        <is>
          <t xml:space="preserve">Les volumes paraissent trop élevés par rapport au disponible (surtout pour le colza, et j'ai le même problème pour le maïs et le blé pour le bioéthanol) </t>
        </is>
      </c>
    </row>
    <row r="202">
      <c r="I202" t="inlineStr">
        <is>
          <t>2 sources d'erreurs éventuelles :</t>
        </is>
      </c>
    </row>
    <row r="203">
      <c r="I203" t="inlineStr">
        <is>
          <t>Le rendement de transformation de l'huile en biodiesel serait supérieur à 100 % (en masse)</t>
        </is>
      </c>
    </row>
    <row r="204">
      <c r="I204" t="inlineStr">
        <is>
          <t>Il n'y aurait pas toutes les importations d'huile dans la filière : pas celles pour produire du biodiesel notemment</t>
        </is>
      </c>
    </row>
    <row r="209">
      <c r="J209" s="1097" t="n"/>
      <c r="K209" s="1097" t="n"/>
    </row>
    <row r="210">
      <c r="I210" s="1097" t="n"/>
      <c r="J210" s="1097" t="n"/>
      <c r="K210" s="1097" t="n"/>
    </row>
    <row r="211">
      <c r="I211" s="1097" t="n"/>
      <c r="J211" s="1097" t="n"/>
      <c r="K211" s="1097" t="n"/>
    </row>
    <row r="222">
      <c r="A222" t="inlineStr">
        <is>
          <t>Conso huile GMS</t>
        </is>
      </c>
    </row>
    <row r="254">
      <c r="A254" t="inlineStr">
        <is>
          <t>Production/consommation d'olives et huile d'olive</t>
        </is>
      </c>
    </row>
    <row r="267">
      <c r="A267" t="inlineStr">
        <is>
          <t>Utilisations pois, féverole</t>
        </is>
      </c>
    </row>
    <row r="302">
      <c r="A302" t="inlineStr">
        <is>
          <t>bio protéagineux</t>
        </is>
      </c>
    </row>
    <row r="328">
      <c r="A328" t="inlineStr">
        <is>
          <t>utilisations bio</t>
        </is>
      </c>
    </row>
    <row r="364">
      <c r="A364" t="inlineStr">
        <is>
          <t>Fourrages déshydratés</t>
        </is>
      </c>
    </row>
  </sheetData>
  <pageMargins left="0.7" right="0.7" top="0.75" bottom="0.75" header="0.3" footer="0.3"/>
  <drawing xmlns:r="http://schemas.openxmlformats.org/officeDocument/2006/relationships" r:id="rId1"/>
</worksheet>
</file>

<file path=xl/worksheets/sheet74.xml><?xml version="1.0" encoding="utf-8"?>
<worksheet xmlns="http://schemas.openxmlformats.org/spreadsheetml/2006/main">
  <sheetPr>
    <outlinePr summaryBelow="1" summaryRight="1"/>
    <pageSetUpPr/>
  </sheetPr>
  <dimension ref="A1:A1"/>
  <sheetViews>
    <sheetView workbookViewId="0">
      <selection activeCell="K17" sqref="K17"/>
    </sheetView>
  </sheetViews>
  <sheetFormatPr baseColWidth="10" defaultRowHeight="14.4"/>
  <sheetData/>
  <pageMargins left="0.7" right="0.7" top="0.75" bottom="0.75" header="0.3" footer="0.3"/>
  <drawing xmlns:r="http://schemas.openxmlformats.org/officeDocument/2006/relationships" r:id="rId1"/>
</worksheet>
</file>

<file path=xl/worksheets/sheet75.xml><?xml version="1.0" encoding="utf-8"?>
<worksheet xmlns="http://schemas.openxmlformats.org/spreadsheetml/2006/main">
  <sheetPr>
    <outlinePr summaryBelow="1" summaryRight="1"/>
    <pageSetUpPr/>
  </sheetPr>
  <dimension ref="A1:A1"/>
  <sheetViews>
    <sheetView workbookViewId="0">
      <selection activeCell="K14" sqref="K14"/>
    </sheetView>
  </sheetViews>
  <sheetFormatPr baseColWidth="10" defaultRowHeight="14.4"/>
  <sheetData/>
  <pageMargins left="0.7" right="0.7" top="0.75" bottom="0.75" header="0.3" footer="0.3"/>
  <drawing xmlns:r="http://schemas.openxmlformats.org/officeDocument/2006/relationships" r:id="rId1"/>
</worksheet>
</file>

<file path=xl/worksheets/sheet76.xml><?xml version="1.0" encoding="utf-8"?>
<worksheet xmlns="http://schemas.openxmlformats.org/spreadsheetml/2006/main">
  <sheetPr>
    <tabColor theme="9" tint="-0.499984740745262"/>
    <outlinePr summaryBelow="1" summaryRight="1"/>
    <pageSetUpPr/>
  </sheetPr>
  <dimension ref="A1:Q26"/>
  <sheetViews>
    <sheetView workbookViewId="0">
      <pane xSplit="2" ySplit="1" topLeftCell="C2" activePane="bottomRight" state="frozen"/>
      <selection activeCell="B15" sqref="B15"/>
      <selection pane="topRight" activeCell="B15" sqref="B15"/>
      <selection pane="bottomLeft" activeCell="B15" sqref="B15"/>
      <selection pane="bottomRight" activeCell="C30" sqref="C30"/>
    </sheetView>
  </sheetViews>
  <sheetFormatPr baseColWidth="10" defaultColWidth="9.109375" defaultRowHeight="14.4"/>
  <cols>
    <col width="21.21875" bestFit="1" customWidth="1" style="1003" min="1" max="2"/>
    <col width="11" bestFit="1" customWidth="1" style="1003" min="3" max="3"/>
    <col width="12.88671875" bestFit="1" customWidth="1" style="985" min="4" max="4"/>
    <col width="6.6640625" bestFit="1" customWidth="1" style="1003" min="5" max="5"/>
    <col width="11.6640625" customWidth="1" style="21" min="6" max="6"/>
    <col width="12.109375" bestFit="1" customWidth="1" style="21" min="7" max="7"/>
    <col width="11" bestFit="1" customWidth="1" style="21" min="8" max="8"/>
    <col width="20.77734375" bestFit="1" customWidth="1" style="21" min="9" max="9"/>
    <col width="12.21875" bestFit="1" customWidth="1" style="21" min="10" max="10"/>
    <col width="33.21875" bestFit="1" customWidth="1" style="21" min="11" max="11"/>
    <col width="14.44140625" customWidth="1" style="105" min="12" max="12"/>
    <col width="14.44140625" customWidth="1" style="21" min="13" max="13"/>
    <col width="21" customWidth="1" style="1003" min="14" max="15"/>
    <col width="12.33203125" customWidth="1" style="1003" min="16" max="16"/>
    <col width="17.44140625" customWidth="1" style="1003" min="17" max="17"/>
  </cols>
  <sheetData>
    <row r="1" ht="51" customHeight="1" s="1003" thickBot="1">
      <c r="A1" s="16" t="inlineStr">
        <is>
          <t>Origine</t>
        </is>
      </c>
      <c r="B1" s="17" t="inlineStr">
        <is>
          <t>Destination</t>
        </is>
      </c>
      <c r="C1" s="17" t="inlineStr">
        <is>
          <t>Valeur</t>
        </is>
      </c>
      <c r="D1" s="17" t="inlineStr">
        <is>
          <t>Incertitude</t>
        </is>
      </c>
      <c r="E1" s="18">
        <f>Etiquettes!$A$3</f>
        <v/>
      </c>
      <c r="F1" s="18">
        <f>Etiquettes!$A$6</f>
        <v/>
      </c>
      <c r="G1" s="18">
        <f>Etiquettes!$A$5</f>
        <v/>
      </c>
      <c r="H1" s="18">
        <f>Etiquettes!$A$4</f>
        <v/>
      </c>
      <c r="I1" s="18">
        <f>Etiquettes!$A$12</f>
        <v/>
      </c>
      <c r="J1" s="18">
        <f>Etiquettes!$A$10</f>
        <v/>
      </c>
      <c r="K1" s="18">
        <f>Etiquettes!$A$9</f>
        <v/>
      </c>
      <c r="L1" s="18">
        <f>Etiquettes!$A$13</f>
        <v/>
      </c>
      <c r="M1" s="18">
        <f>Etiquettes!$A$11</f>
        <v/>
      </c>
      <c r="N1" s="18">
        <f>Etiquettes!$A$7</f>
        <v/>
      </c>
      <c r="O1" s="18">
        <f>Etiquettes!$A$14</f>
        <v/>
      </c>
      <c r="P1" s="17" t="inlineStr">
        <is>
          <t>Remarque</t>
        </is>
      </c>
      <c r="Q1" s="19" t="inlineStr">
        <is>
          <t>Zone filière</t>
        </is>
      </c>
    </row>
    <row r="2">
      <c r="A2">
        <f>Secteurs!$B$48</f>
        <v/>
      </c>
      <c r="B2">
        <f>Produits!$B$11</f>
        <v/>
      </c>
      <c r="E2">
        <f>Etiquettes!$C$3</f>
        <v/>
      </c>
      <c r="F2" s="21" t="inlineStr">
        <is>
          <t>Colza:Tournesol</t>
        </is>
      </c>
      <c r="G2" s="21">
        <f>Etiquettes!$H$5</f>
        <v/>
      </c>
      <c r="H2">
        <f>Etiquettes!$C$4</f>
        <v/>
      </c>
      <c r="I2" s="105" t="inlineStr">
        <is>
          <t>Ecart statistique constaté dans les données collectées, demandant une réconciliation</t>
        </is>
      </c>
      <c r="O2">
        <f>Etiquettes!$C$14</f>
        <v/>
      </c>
    </row>
    <row r="3">
      <c r="A3">
        <f>Produits!$B$11</f>
        <v/>
      </c>
      <c r="B3">
        <f>Secteurs!$B$48</f>
        <v/>
      </c>
      <c r="C3" t="n">
        <v>0</v>
      </c>
      <c r="E3">
        <f>Etiquettes!$C$3</f>
        <v/>
      </c>
      <c r="F3" s="21" t="inlineStr">
        <is>
          <t>Colza:Tournesol</t>
        </is>
      </c>
      <c r="G3" s="21">
        <f>Etiquettes!$H$5</f>
        <v/>
      </c>
      <c r="H3">
        <f>Etiquettes!$C$4</f>
        <v/>
      </c>
      <c r="I3" s="105" t="n"/>
      <c r="J3" s="105" t="n"/>
    </row>
    <row r="4">
      <c r="A4">
        <f>Secteurs!$B$48</f>
        <v/>
      </c>
      <c r="B4">
        <f>Produits!$B$11</f>
        <v/>
      </c>
      <c r="C4" t="n">
        <v>0</v>
      </c>
      <c r="E4">
        <f>Etiquettes!$C$3</f>
        <v/>
      </c>
      <c r="F4" s="21" t="inlineStr">
        <is>
          <t>Colza:Tournesol</t>
        </is>
      </c>
      <c r="G4" s="21" t="inlineStr">
        <is>
          <t>2019-20:2023-24</t>
        </is>
      </c>
      <c r="H4">
        <f>Etiquettes!$C$4</f>
        <v/>
      </c>
      <c r="P4" t="inlineStr">
        <is>
          <t>Pas d'écart stat les autres années</t>
        </is>
      </c>
    </row>
    <row r="5">
      <c r="A5">
        <f>Secteurs!$B$48</f>
        <v/>
      </c>
      <c r="B5">
        <f>Produits!$B$11</f>
        <v/>
      </c>
      <c r="E5">
        <f>Etiquettes!$C$3</f>
        <v/>
      </c>
      <c r="F5" s="21">
        <f>Etiquettes!$J$6</f>
        <v/>
      </c>
      <c r="G5" s="21" t="inlineStr">
        <is>
          <t>2019-20:2023-24</t>
        </is>
      </c>
      <c r="H5">
        <f>Etiquettes!$C$4</f>
        <v/>
      </c>
      <c r="I5" s="105" t="inlineStr">
        <is>
          <t>Ecart statistique constaté dans les données collectées, demandant une réconciliation</t>
        </is>
      </c>
      <c r="O5">
        <f>Etiquettes!$C$14</f>
        <v/>
      </c>
    </row>
    <row r="6">
      <c r="A6">
        <f>Produits!$B$11</f>
        <v/>
      </c>
      <c r="B6">
        <f>Secteurs!$B$48</f>
        <v/>
      </c>
      <c r="C6" t="n">
        <v>0</v>
      </c>
      <c r="E6">
        <f>Etiquettes!$C$3</f>
        <v/>
      </c>
      <c r="F6" s="21">
        <f>Etiquettes!$J$6</f>
        <v/>
      </c>
      <c r="G6" s="21" t="inlineStr">
        <is>
          <t>2019-20:2023-24</t>
        </is>
      </c>
      <c r="H6">
        <f>Etiquettes!$C$4</f>
        <v/>
      </c>
      <c r="I6" s="105" t="n"/>
      <c r="J6" s="105" t="n"/>
    </row>
    <row r="7">
      <c r="A7">
        <f>Secteurs!$B$48</f>
        <v/>
      </c>
      <c r="B7">
        <f>Produits!$B$11</f>
        <v/>
      </c>
      <c r="C7" t="n">
        <v>0</v>
      </c>
      <c r="E7">
        <f>Etiquettes!$C$3</f>
        <v/>
      </c>
      <c r="F7" s="21">
        <f>Etiquettes!$J$6</f>
        <v/>
      </c>
      <c r="G7" s="21">
        <f>Etiquettes!$H$5</f>
        <v/>
      </c>
      <c r="H7">
        <f>Etiquettes!$C$4</f>
        <v/>
      </c>
      <c r="P7" t="inlineStr">
        <is>
          <t>Pas d'écart stat les autres années</t>
        </is>
      </c>
    </row>
    <row r="8">
      <c r="A8">
        <f>Secteurs!$B$48</f>
        <v/>
      </c>
      <c r="B8">
        <f>Produits!$B$11</f>
        <v/>
      </c>
      <c r="E8">
        <f>Etiquettes!$C$3</f>
        <v/>
      </c>
      <c r="F8" s="21">
        <f>Etiquettes!$L$6</f>
        <v/>
      </c>
      <c r="G8" s="21">
        <f>Etiquettes!$J$5</f>
        <v/>
      </c>
      <c r="H8">
        <f>Etiquettes!$C$4</f>
        <v/>
      </c>
      <c r="I8" s="105" t="inlineStr">
        <is>
          <t>Ecart statistique constaté dans les données collectées, demandant une réconciliation</t>
        </is>
      </c>
      <c r="O8">
        <f>Etiquettes!$C$14</f>
        <v/>
      </c>
    </row>
    <row r="9">
      <c r="A9">
        <f>Produits!$B$11</f>
        <v/>
      </c>
      <c r="B9">
        <f>Secteurs!$B$48</f>
        <v/>
      </c>
      <c r="C9" t="n">
        <v>0</v>
      </c>
      <c r="E9">
        <f>Etiquettes!$C$3</f>
        <v/>
      </c>
      <c r="F9" s="21">
        <f>Etiquettes!$L$6</f>
        <v/>
      </c>
      <c r="G9" s="21">
        <f>Etiquettes!$J$5</f>
        <v/>
      </c>
      <c r="H9">
        <f>Etiquettes!$C$4</f>
        <v/>
      </c>
      <c r="I9" s="105" t="n"/>
      <c r="J9" s="105" t="n"/>
    </row>
    <row r="10">
      <c r="A10">
        <f>Secteurs!$B$48</f>
        <v/>
      </c>
      <c r="B10">
        <f>Produits!$B$11</f>
        <v/>
      </c>
      <c r="C10" t="n">
        <v>0</v>
      </c>
      <c r="E10">
        <f>Etiquettes!$C$3</f>
        <v/>
      </c>
      <c r="F10" s="21">
        <f>Etiquettes!$L$6</f>
        <v/>
      </c>
      <c r="G10" s="21" t="inlineStr">
        <is>
          <t>2015-16:2019-20</t>
        </is>
      </c>
      <c r="H10">
        <f>Etiquettes!$C$4</f>
        <v/>
      </c>
      <c r="P10" t="inlineStr">
        <is>
          <t>Pas d'écart stat les autres années</t>
        </is>
      </c>
    </row>
    <row r="11">
      <c r="A11">
        <f>Produits!$B$11</f>
        <v/>
      </c>
      <c r="B11">
        <f>Secteurs!$B$48</f>
        <v/>
      </c>
      <c r="E11">
        <f>Etiquettes!$C$3</f>
        <v/>
      </c>
      <c r="F11" s="21">
        <f>Etiquettes!$M$6</f>
        <v/>
      </c>
      <c r="G11" s="21">
        <f>Etiquettes!$C$5</f>
        <v/>
      </c>
      <c r="H11">
        <f>Etiquettes!$C$4</f>
        <v/>
      </c>
      <c r="I11" s="105" t="inlineStr">
        <is>
          <t>Ecart statistique constaté dans les données collectées, demandant une réconciliation</t>
        </is>
      </c>
      <c r="O11">
        <f>Etiquettes!$C$14</f>
        <v/>
      </c>
    </row>
    <row r="12">
      <c r="A12">
        <f>Secteurs!$B$48</f>
        <v/>
      </c>
      <c r="B12">
        <f>Produits!$B$11</f>
        <v/>
      </c>
      <c r="C12" t="n">
        <v>0</v>
      </c>
      <c r="E12">
        <f>Etiquettes!$C$3</f>
        <v/>
      </c>
      <c r="F12" s="21">
        <f>Etiquettes!$M$6</f>
        <v/>
      </c>
      <c r="G12" s="21">
        <f>Etiquettes!$C$5</f>
        <v/>
      </c>
      <c r="H12">
        <f>Etiquettes!$C$4</f>
        <v/>
      </c>
    </row>
    <row r="13">
      <c r="A13">
        <f>Secteurs!$B$48</f>
        <v/>
      </c>
      <c r="B13">
        <f>Produits!$B$11</f>
        <v/>
      </c>
      <c r="C13" t="n">
        <v>0</v>
      </c>
      <c r="E13">
        <f>Etiquettes!$C$3</f>
        <v/>
      </c>
      <c r="F13" s="21" t="inlineStr">
        <is>
          <t>Lin:Lupin:Lentille:Pois chiche:Haricot sec:Olive</t>
        </is>
      </c>
      <c r="G13" s="21">
        <f>Etiquettes!$C$5</f>
        <v/>
      </c>
      <c r="H13">
        <f>Etiquettes!$C$4</f>
        <v/>
      </c>
      <c r="P13" t="inlineStr">
        <is>
          <t>Pas d'écart stat pour les autres oléoprotéagineux</t>
        </is>
      </c>
    </row>
    <row r="14">
      <c r="A14">
        <f>Produits!$B$11</f>
        <v/>
      </c>
      <c r="B14">
        <f>Secteurs!$B$48</f>
        <v/>
      </c>
      <c r="C14" t="n">
        <v>0</v>
      </c>
      <c r="E14">
        <f>Etiquettes!$C$3</f>
        <v/>
      </c>
      <c r="F14" s="21" t="inlineStr">
        <is>
          <t>Lin:Lupin:Lentille:Pois chiche:Haricot sec:Olive</t>
        </is>
      </c>
      <c r="G14" s="21">
        <f>Etiquettes!$C$5</f>
        <v/>
      </c>
      <c r="H14">
        <f>Etiquettes!$C$4</f>
        <v/>
      </c>
      <c r="P14" t="inlineStr">
        <is>
          <t>Pas d'écart stat pour les autres oléoprotéagineux</t>
        </is>
      </c>
    </row>
    <row r="15">
      <c r="A15">
        <f>Secteurs!$B$48</f>
        <v/>
      </c>
      <c r="B15">
        <f>Produits!$B$3</f>
        <v/>
      </c>
      <c r="E15">
        <f>Etiquettes!$C$3</f>
        <v/>
      </c>
      <c r="F15" s="21">
        <f>Etiquettes!$R$6</f>
        <v/>
      </c>
      <c r="G15" s="21" t="inlineStr">
        <is>
          <t>2015-16:2023-24</t>
        </is>
      </c>
      <c r="H15">
        <f>Etiquettes!$C$4</f>
        <v/>
      </c>
      <c r="I15" s="105" t="inlineStr">
        <is>
          <t>Ecart statistique constaté dans les données collectées, demandant une réconciliation</t>
        </is>
      </c>
      <c r="O15">
        <f>Etiquettes!$C$14</f>
        <v/>
      </c>
      <c r="P15" s="1012" t="inlineStr">
        <is>
          <t>Ecart stat sur les olives</t>
        </is>
      </c>
    </row>
    <row r="16">
      <c r="A16">
        <f>Secteurs!$B$48</f>
        <v/>
      </c>
      <c r="B16">
        <f>Produits!$B$3</f>
        <v/>
      </c>
      <c r="C16" t="n">
        <v>0</v>
      </c>
      <c r="E16">
        <f>Etiquettes!$C$3</f>
        <v/>
      </c>
      <c r="F16" s="21">
        <f>Etiquettes!$R$6</f>
        <v/>
      </c>
      <c r="G16" s="21">
        <f>Etiquettes!$I$5</f>
        <v/>
      </c>
      <c r="H16">
        <f>Etiquettes!$C$4</f>
        <v/>
      </c>
    </row>
    <row r="17">
      <c r="A17">
        <f>Produits!$B$3</f>
        <v/>
      </c>
      <c r="B17">
        <f>Secteurs!$B$48</f>
        <v/>
      </c>
      <c r="E17">
        <f>Etiquettes!$C$3</f>
        <v/>
      </c>
      <c r="F17" s="21">
        <f>Etiquettes!$R$6</f>
        <v/>
      </c>
      <c r="G17" s="21">
        <f>Etiquettes!$I$5</f>
        <v/>
      </c>
      <c r="H17">
        <f>Etiquettes!$C$4</f>
        <v/>
      </c>
      <c r="I17" s="105" t="inlineStr">
        <is>
          <t>Ecart statistique constaté dans les données collectées, demandant une réconciliation</t>
        </is>
      </c>
      <c r="O17">
        <f>Etiquettes!$C$14</f>
        <v/>
      </c>
    </row>
    <row r="18">
      <c r="A18">
        <f>Produits!$B$3</f>
        <v/>
      </c>
      <c r="B18">
        <f>Secteurs!$B$48</f>
        <v/>
      </c>
      <c r="C18" t="n">
        <v>0</v>
      </c>
      <c r="E18">
        <f>Etiquettes!$C$3</f>
        <v/>
      </c>
      <c r="F18" s="21">
        <f>Etiquettes!$R$6</f>
        <v/>
      </c>
      <c r="G18" s="21" t="inlineStr">
        <is>
          <t>2015-16:2023-24</t>
        </is>
      </c>
      <c r="H18">
        <f>Etiquettes!$C$4</f>
        <v/>
      </c>
    </row>
    <row r="19">
      <c r="A19">
        <f>Secteurs!$B$48</f>
        <v/>
      </c>
      <c r="B19">
        <f>Secteurs!$B$11</f>
        <v/>
      </c>
      <c r="E19">
        <f>Etiquettes!$C$3</f>
        <v/>
      </c>
      <c r="F19" s="21">
        <f>Etiquettes!$Q$6&amp;":"&amp;Etiquettes!$P$6&amp;":"&amp;Etiquettes!$Q$6</f>
        <v/>
      </c>
      <c r="G19" s="21">
        <f>Etiquettes!$J$5</f>
        <v/>
      </c>
      <c r="H19">
        <f>Etiquettes!$C$4</f>
        <v/>
      </c>
      <c r="I19" s="105" t="inlineStr">
        <is>
          <t>Ecart statistique constaté dans les données collectées, demandant une réconciliation</t>
        </is>
      </c>
      <c r="O19">
        <f>Etiquettes!$C$14</f>
        <v/>
      </c>
      <c r="P19" s="1012" t="inlineStr">
        <is>
          <t>Ecart stat sur la fabrication de produits alimentaires</t>
        </is>
      </c>
    </row>
    <row r="20">
      <c r="A20">
        <f>Secteurs!$B$48</f>
        <v/>
      </c>
      <c r="B20">
        <f>Secteurs!$B$11</f>
        <v/>
      </c>
      <c r="C20" t="n">
        <v>0</v>
      </c>
      <c r="E20">
        <f>Etiquettes!$C$3</f>
        <v/>
      </c>
      <c r="F20" s="21">
        <f>Etiquettes!$Q$6&amp;":"&amp;Etiquettes!$P$6&amp;":"&amp;Etiquettes!$Q$6</f>
        <v/>
      </c>
      <c r="G20" s="21" t="inlineStr">
        <is>
          <t>2015-16:2019-20</t>
        </is>
      </c>
      <c r="H20">
        <f>Etiquettes!$C$4</f>
        <v/>
      </c>
    </row>
    <row r="21">
      <c r="A21">
        <f>Secteurs!$B$48</f>
        <v/>
      </c>
      <c r="B21">
        <f>Secteurs!$B$11</f>
        <v/>
      </c>
      <c r="C21" t="n">
        <v>0</v>
      </c>
      <c r="E21">
        <f>Etiquettes!$C$3</f>
        <v/>
      </c>
      <c r="F21" s="21">
        <f>Etiquettes!$H$6&amp;":"&amp;Etiquettes!$I$6&amp;":"&amp;Etiquettes!$J$6&amp;":"&amp;Etiquettes!$K$6&amp;":"&amp;Etiquettes!$L$6&amp;":"&amp;Etiquettes!$M$6&amp;":"&amp;Etiquettes!$N$6&amp;":"&amp;Etiquettes!$R$6</f>
        <v/>
      </c>
      <c r="G21" s="21">
        <f>Etiquettes!$C$5</f>
        <v/>
      </c>
      <c r="H21">
        <f>Etiquettes!$C$4</f>
        <v/>
      </c>
    </row>
    <row r="22">
      <c r="A22">
        <f>Produits!$B$16</f>
        <v/>
      </c>
      <c r="B22">
        <f>Secteurs!$B$48</f>
        <v/>
      </c>
      <c r="E22">
        <f>Etiquettes!$C$3</f>
        <v/>
      </c>
      <c r="F22" s="21">
        <f>Etiquettes!$R$6</f>
        <v/>
      </c>
      <c r="G22" s="21">
        <f>Etiquettes!$C$5</f>
        <v/>
      </c>
      <c r="H22">
        <f>Etiquettes!$C$4</f>
        <v/>
      </c>
      <c r="I22" s="105" t="inlineStr">
        <is>
          <t>Ecart statistique constaté dans les données collectées, demandant une réconciliation</t>
        </is>
      </c>
      <c r="O22">
        <f>Etiquettes!$C$14</f>
        <v/>
      </c>
    </row>
    <row r="23">
      <c r="A23">
        <f>Produits!$B$18</f>
        <v/>
      </c>
      <c r="B23">
        <f>Secteurs!$B$48</f>
        <v/>
      </c>
      <c r="E23">
        <f>Etiquettes!$C$3</f>
        <v/>
      </c>
      <c r="F23" s="21">
        <f>Etiquettes!$R$6</f>
        <v/>
      </c>
      <c r="G23" s="21" t="inlineStr">
        <is>
          <t>2015-16:2019-20</t>
        </is>
      </c>
      <c r="H23">
        <f>Etiquettes!$C$4</f>
        <v/>
      </c>
      <c r="I23" s="105" t="inlineStr">
        <is>
          <t>Ecart statistique constaté dans les données collectées, demandant une réconciliation</t>
        </is>
      </c>
      <c r="O23">
        <f>Etiquettes!$C$14</f>
        <v/>
      </c>
    </row>
    <row r="24">
      <c r="A24">
        <f>Produits!$B$18</f>
        <v/>
      </c>
      <c r="B24">
        <f>Secteurs!$B$48</f>
        <v/>
      </c>
      <c r="C24" t="n">
        <v>0</v>
      </c>
      <c r="E24">
        <f>Etiquettes!$C$3</f>
        <v/>
      </c>
      <c r="F24" s="21">
        <f>Etiquettes!$R$6</f>
        <v/>
      </c>
      <c r="G24" s="21">
        <f>Etiquettes!$J$5</f>
        <v/>
      </c>
      <c r="H24">
        <f>Etiquettes!$C$4</f>
        <v/>
      </c>
      <c r="P24" t="inlineStr">
        <is>
          <t>Pas d'écart stat les autres années</t>
        </is>
      </c>
    </row>
    <row r="25">
      <c r="A25">
        <f>Secteurs!$B$48</f>
        <v/>
      </c>
      <c r="B25">
        <f>Produits!$B$18</f>
        <v/>
      </c>
      <c r="E25">
        <f>Etiquettes!$C$3</f>
        <v/>
      </c>
      <c r="F25" s="21">
        <f>Etiquettes!$R$6</f>
        <v/>
      </c>
      <c r="G25" s="21">
        <f>Etiquettes!$J$5</f>
        <v/>
      </c>
      <c r="H25">
        <f>Etiquettes!$C$4</f>
        <v/>
      </c>
      <c r="I25" s="105" t="inlineStr">
        <is>
          <t>Ecart statistique constaté dans les données collectées, demandant une réconciliation</t>
        </is>
      </c>
      <c r="O25">
        <f>Etiquettes!$C$14</f>
        <v/>
      </c>
    </row>
    <row r="26">
      <c r="A26">
        <f>Secteurs!$B$48</f>
        <v/>
      </c>
      <c r="B26">
        <f>Produits!$B$18</f>
        <v/>
      </c>
      <c r="C26" t="n">
        <v>0</v>
      </c>
      <c r="E26">
        <f>Etiquettes!$C$3</f>
        <v/>
      </c>
      <c r="F26" s="21">
        <f>Etiquettes!$R$6</f>
        <v/>
      </c>
      <c r="G26" s="21" t="inlineStr">
        <is>
          <t>2015-16:2019-20</t>
        </is>
      </c>
      <c r="H26">
        <f>Etiquettes!$C$4</f>
        <v/>
      </c>
      <c r="P26" t="inlineStr">
        <is>
          <t>Pas d'écart stat les autres années</t>
        </is>
      </c>
    </row>
  </sheetData>
  <mergeCells count="2">
    <mergeCell ref="P15:P18"/>
    <mergeCell ref="P19:P21"/>
  </mergeCells>
  <pageMargins left="0.75" right="0.75" top="1" bottom="1" header="0.5" footer="0.5"/>
</worksheet>
</file>

<file path=xl/worksheets/sheet77.xml><?xml version="1.0" encoding="utf-8"?>
<worksheet xmlns="http://schemas.openxmlformats.org/spreadsheetml/2006/main">
  <sheetPr>
    <tabColor rgb="FF002060"/>
    <outlinePr summaryBelow="1" summaryRight="1"/>
    <pageSetUpPr/>
  </sheetPr>
  <dimension ref="A1:P28"/>
  <sheetViews>
    <sheetView workbookViewId="0">
      <pane xSplit="2" ySplit="1" topLeftCell="C2" activePane="bottomRight" state="frozen"/>
      <selection activeCell="B15" sqref="B15"/>
      <selection pane="topRight" activeCell="B15" sqref="B15"/>
      <selection pane="bottomLeft" activeCell="B15" sqref="B15"/>
      <selection pane="bottomRight" activeCell="G11" sqref="G11"/>
    </sheetView>
  </sheetViews>
  <sheetFormatPr baseColWidth="10" defaultColWidth="9.109375" defaultRowHeight="14.4"/>
  <cols>
    <col width="21.21875" bestFit="1" customWidth="1" style="1003" min="1" max="2"/>
    <col width="11" bestFit="1" customWidth="1" style="1003" min="3" max="3"/>
    <col width="12.88671875" bestFit="1" customWidth="1" style="985" min="4" max="4"/>
    <col width="6.6640625" bestFit="1" customWidth="1" style="1003" min="5" max="5"/>
    <col width="10" bestFit="1" customWidth="1" style="21" min="6" max="6"/>
    <col width="12.109375" bestFit="1" customWidth="1" style="21" min="7" max="7"/>
    <col width="11" bestFit="1" customWidth="1" style="21" min="8" max="8"/>
    <col width="20.77734375" bestFit="1" customWidth="1" style="21" min="9" max="9"/>
    <col width="12.21875" bestFit="1" customWidth="1" style="21" min="10" max="10"/>
    <col width="33.21875" bestFit="1" customWidth="1" style="21" min="11" max="11"/>
    <col width="14.44140625" customWidth="1" style="105" min="12" max="12"/>
    <col width="14.44140625" customWidth="1" style="21" min="13" max="13"/>
    <col width="21" customWidth="1" style="1003" min="14" max="14"/>
    <col width="12.33203125" customWidth="1" style="1003" min="15" max="15"/>
    <col width="17.44140625" customWidth="1" style="1003" min="16" max="16"/>
  </cols>
  <sheetData>
    <row r="1" ht="51" customHeight="1" s="1003" thickBot="1">
      <c r="A1" s="16" t="inlineStr">
        <is>
          <t>Origine</t>
        </is>
      </c>
      <c r="B1" s="17" t="inlineStr">
        <is>
          <t>Destination</t>
        </is>
      </c>
      <c r="C1" s="17" t="inlineStr">
        <is>
          <t>Valeur</t>
        </is>
      </c>
      <c r="D1" s="17" t="inlineStr">
        <is>
          <t>Incertitude</t>
        </is>
      </c>
      <c r="E1" s="18">
        <f>Etiquettes!$A$3</f>
        <v/>
      </c>
      <c r="F1" s="18">
        <f>Etiquettes!$A$6</f>
        <v/>
      </c>
      <c r="G1" s="18">
        <f>Etiquettes!$A$5</f>
        <v/>
      </c>
      <c r="H1" s="18">
        <f>Etiquettes!$A$4</f>
        <v/>
      </c>
      <c r="I1" s="18">
        <f>Etiquettes!$A$12</f>
        <v/>
      </c>
      <c r="J1" s="18">
        <f>Etiquettes!$A$10</f>
        <v/>
      </c>
      <c r="K1" s="18">
        <f>Etiquettes!$A$9</f>
        <v/>
      </c>
      <c r="L1" s="18">
        <f>Etiquettes!$A$13</f>
        <v/>
      </c>
      <c r="M1" s="18">
        <f>Etiquettes!$A$11</f>
        <v/>
      </c>
      <c r="N1" s="18">
        <f>Etiquettes!$A$7</f>
        <v/>
      </c>
      <c r="O1" s="17" t="inlineStr">
        <is>
          <t>Remarque</t>
        </is>
      </c>
      <c r="P1" s="19" t="inlineStr">
        <is>
          <t>Zone filière</t>
        </is>
      </c>
    </row>
    <row r="2">
      <c r="A2">
        <f>Produits!$B$5</f>
        <v/>
      </c>
      <c r="B2">
        <f>'Données '!B5</f>
        <v/>
      </c>
      <c r="E2">
        <f>'Données '!E5</f>
        <v/>
      </c>
      <c r="F2">
        <f>'Données '!F5</f>
        <v/>
      </c>
      <c r="G2" s="920">
        <f>Etiquettes!$C$5</f>
        <v/>
      </c>
      <c r="H2">
        <f>'Données '!H5</f>
        <v/>
      </c>
      <c r="I2">
        <f>'Données '!I5</f>
        <v/>
      </c>
      <c r="K2">
        <f>'Données '!K5</f>
        <v/>
      </c>
      <c r="L2">
        <f>'Données '!L5</f>
        <v/>
      </c>
      <c r="M2">
        <f>'Données '!M5</f>
        <v/>
      </c>
      <c r="N2">
        <f>'Données '!N5</f>
        <v/>
      </c>
      <c r="O2" s="897" t="n"/>
      <c r="P2" s="946" t="inlineStr">
        <is>
          <t>Etiquettes de flux pour flux agrégés</t>
        </is>
      </c>
    </row>
    <row r="3">
      <c r="A3">
        <f>'Données '!A6</f>
        <v/>
      </c>
      <c r="B3">
        <f>Produits!$B$8</f>
        <v/>
      </c>
      <c r="E3">
        <f>'Données '!E6</f>
        <v/>
      </c>
      <c r="F3">
        <f>'Données '!F6</f>
        <v/>
      </c>
      <c r="G3" s="920">
        <f>Etiquettes!$C$5</f>
        <v/>
      </c>
      <c r="H3">
        <f>'Données '!H6</f>
        <v/>
      </c>
      <c r="I3">
        <f>'Données '!I6</f>
        <v/>
      </c>
      <c r="K3">
        <f>'Données '!K6</f>
        <v/>
      </c>
      <c r="L3">
        <f>'Données '!L6</f>
        <v/>
      </c>
      <c r="M3">
        <f>'Données '!M6</f>
        <v/>
      </c>
      <c r="N3">
        <f>'Données '!N6</f>
        <v/>
      </c>
    </row>
    <row r="4">
      <c r="A4">
        <f>Produits!$B$5</f>
        <v/>
      </c>
      <c r="B4">
        <f>'Données  '!B5</f>
        <v/>
      </c>
      <c r="E4">
        <f>'Données  '!E5</f>
        <v/>
      </c>
      <c r="F4">
        <f>'Données  '!F5</f>
        <v/>
      </c>
      <c r="G4" s="920">
        <f>Etiquettes!$C$5</f>
        <v/>
      </c>
      <c r="H4">
        <f>'Données  '!H5</f>
        <v/>
      </c>
      <c r="I4">
        <f>'Données  '!I5</f>
        <v/>
      </c>
      <c r="K4">
        <f>'Données  '!K5</f>
        <v/>
      </c>
      <c r="L4">
        <f>'Données  '!L5</f>
        <v/>
      </c>
      <c r="M4">
        <f>'Données  '!M5</f>
        <v/>
      </c>
      <c r="N4">
        <f>'Données  '!N5</f>
        <v/>
      </c>
    </row>
    <row r="5">
      <c r="A5">
        <f>'Données  '!A6</f>
        <v/>
      </c>
      <c r="B5">
        <f>Produits!$B$8</f>
        <v/>
      </c>
      <c r="E5">
        <f>'Données  '!E6</f>
        <v/>
      </c>
      <c r="F5">
        <f>'Données  '!F6</f>
        <v/>
      </c>
      <c r="G5" s="920">
        <f>Etiquettes!$C$5</f>
        <v/>
      </c>
      <c r="H5">
        <f>'Données  '!H6</f>
        <v/>
      </c>
      <c r="I5">
        <f>'Données  '!I6</f>
        <v/>
      </c>
      <c r="K5">
        <f>'Données  '!K6</f>
        <v/>
      </c>
      <c r="L5">
        <f>'Données  '!L6</f>
        <v/>
      </c>
      <c r="M5">
        <f>'Données  '!M6</f>
        <v/>
      </c>
      <c r="N5">
        <f>'Données  '!N6</f>
        <v/>
      </c>
    </row>
    <row r="6">
      <c r="A6">
        <f>Produits!$B$5</f>
        <v/>
      </c>
      <c r="B6">
        <f>'Données   '!B5</f>
        <v/>
      </c>
      <c r="E6">
        <f>'Données   '!E5</f>
        <v/>
      </c>
      <c r="F6">
        <f>'Données   '!F5</f>
        <v/>
      </c>
      <c r="G6" s="920">
        <f>Etiquettes!$C$5</f>
        <v/>
      </c>
      <c r="H6">
        <f>'Données   '!H5</f>
        <v/>
      </c>
      <c r="I6">
        <f>'Données   '!I5</f>
        <v/>
      </c>
      <c r="K6">
        <f>'Données   '!K5</f>
        <v/>
      </c>
      <c r="L6">
        <f>'Données   '!L5</f>
        <v/>
      </c>
      <c r="M6">
        <f>'Données   '!M5</f>
        <v/>
      </c>
      <c r="N6">
        <f>'Données   '!N5</f>
        <v/>
      </c>
    </row>
    <row r="7">
      <c r="A7">
        <f>'Données   '!A6</f>
        <v/>
      </c>
      <c r="B7">
        <f>Produits!$B$8</f>
        <v/>
      </c>
      <c r="E7">
        <f>'Données   '!E6</f>
        <v/>
      </c>
      <c r="F7">
        <f>'Données   '!F6</f>
        <v/>
      </c>
      <c r="G7" s="920">
        <f>Etiquettes!$C$5</f>
        <v/>
      </c>
      <c r="H7">
        <f>'Données   '!H6</f>
        <v/>
      </c>
      <c r="I7">
        <f>'Données   '!I6</f>
        <v/>
      </c>
      <c r="K7">
        <f>'Données   '!K6</f>
        <v/>
      </c>
      <c r="L7">
        <f>'Données   '!L6</f>
        <v/>
      </c>
      <c r="M7">
        <f>'Données   '!M6</f>
        <v/>
      </c>
      <c r="N7">
        <f>'Données   '!N6</f>
        <v/>
      </c>
    </row>
    <row r="8">
      <c r="A8">
        <f>Produits!$B$5</f>
        <v/>
      </c>
      <c r="B8">
        <f>'Données    '!B5</f>
        <v/>
      </c>
      <c r="E8">
        <f>'Données    '!E5</f>
        <v/>
      </c>
      <c r="F8">
        <f>'Données    '!F5</f>
        <v/>
      </c>
      <c r="G8" s="920">
        <f>Etiquettes!$C$5</f>
        <v/>
      </c>
      <c r="H8">
        <f>'Données    '!H5</f>
        <v/>
      </c>
      <c r="I8">
        <f>'Données    '!I5</f>
        <v/>
      </c>
      <c r="K8">
        <f>'Données    '!K5</f>
        <v/>
      </c>
      <c r="L8">
        <f>'Données    '!L5</f>
        <v/>
      </c>
      <c r="M8">
        <f>'Données    '!M5</f>
        <v/>
      </c>
      <c r="N8">
        <f>'Données    '!N5</f>
        <v/>
      </c>
    </row>
    <row r="9">
      <c r="A9">
        <f>'Données    '!A6</f>
        <v/>
      </c>
      <c r="B9">
        <f>Produits!$B$8</f>
        <v/>
      </c>
      <c r="E9">
        <f>'Données    '!E6</f>
        <v/>
      </c>
      <c r="F9">
        <f>'Données    '!F6</f>
        <v/>
      </c>
      <c r="G9" s="920">
        <f>Etiquettes!$C$5</f>
        <v/>
      </c>
      <c r="H9">
        <f>'Données    '!H6</f>
        <v/>
      </c>
      <c r="I9">
        <f>'Données    '!I6</f>
        <v/>
      </c>
      <c r="K9">
        <f>'Données    '!K6</f>
        <v/>
      </c>
      <c r="L9">
        <f>'Données    '!L6</f>
        <v/>
      </c>
      <c r="M9">
        <f>'Données    '!M6</f>
        <v/>
      </c>
      <c r="N9">
        <f>'Données    '!N6</f>
        <v/>
      </c>
    </row>
    <row r="10">
      <c r="A10">
        <f>Produits!$B$5</f>
        <v/>
      </c>
      <c r="B10">
        <f>'Données     '!B5</f>
        <v/>
      </c>
      <c r="E10">
        <f>'Données     '!E5</f>
        <v/>
      </c>
      <c r="F10">
        <f>'Données     '!F5</f>
        <v/>
      </c>
      <c r="G10" s="920">
        <f>Etiquettes!$C$5</f>
        <v/>
      </c>
      <c r="H10">
        <f>'Données     '!H5</f>
        <v/>
      </c>
      <c r="I10">
        <f>'Données     '!I5</f>
        <v/>
      </c>
      <c r="K10">
        <f>'Données     '!K5</f>
        <v/>
      </c>
      <c r="L10">
        <f>'Données     '!L5</f>
        <v/>
      </c>
      <c r="M10">
        <f>'Données     '!M5</f>
        <v/>
      </c>
      <c r="N10">
        <f>'Données     '!N5</f>
        <v/>
      </c>
    </row>
    <row r="11">
      <c r="A11">
        <f>'Données     '!A6</f>
        <v/>
      </c>
      <c r="B11">
        <f>Produits!$B$8</f>
        <v/>
      </c>
      <c r="E11">
        <f>'Données     '!E6</f>
        <v/>
      </c>
      <c r="F11">
        <f>'Données     '!F6</f>
        <v/>
      </c>
      <c r="G11" s="920">
        <f>Etiquettes!$C$5</f>
        <v/>
      </c>
      <c r="H11">
        <f>'Données     '!H6</f>
        <v/>
      </c>
      <c r="I11">
        <f>'Données     '!I6</f>
        <v/>
      </c>
      <c r="K11">
        <f>'Données     '!K6</f>
        <v/>
      </c>
      <c r="L11">
        <f>'Données     '!L6</f>
        <v/>
      </c>
      <c r="M11">
        <f>'Données     '!M6</f>
        <v/>
      </c>
      <c r="N11">
        <f>'Données     '!N6</f>
        <v/>
      </c>
    </row>
    <row r="12">
      <c r="A12">
        <f>Produits!$B$5</f>
        <v/>
      </c>
      <c r="B12">
        <f>'Données           '!B4</f>
        <v/>
      </c>
      <c r="E12">
        <f>'Données           '!E4</f>
        <v/>
      </c>
      <c r="F12">
        <f>'Données           '!F4</f>
        <v/>
      </c>
      <c r="G12" s="920">
        <f>Etiquettes!$C$5</f>
        <v/>
      </c>
      <c r="H12">
        <f>'Données           '!H4</f>
        <v/>
      </c>
      <c r="I12">
        <f>'Données           '!I4</f>
        <v/>
      </c>
      <c r="K12">
        <f>'Données           '!K4</f>
        <v/>
      </c>
      <c r="L12">
        <f>'Données           '!L4</f>
        <v/>
      </c>
      <c r="M12">
        <f>'Données           '!M4</f>
        <v/>
      </c>
      <c r="N12">
        <f>'Données           '!N4</f>
        <v/>
      </c>
    </row>
    <row r="13">
      <c r="A13">
        <f>'Données           '!A5</f>
        <v/>
      </c>
      <c r="B13">
        <f>Produits!$B$8</f>
        <v/>
      </c>
      <c r="E13">
        <f>'Données           '!E5</f>
        <v/>
      </c>
      <c r="F13">
        <f>'Données           '!F5</f>
        <v/>
      </c>
      <c r="G13" s="920">
        <f>Etiquettes!$C$5</f>
        <v/>
      </c>
      <c r="H13">
        <f>'Données           '!H5</f>
        <v/>
      </c>
      <c r="I13">
        <f>'Données           '!I5</f>
        <v/>
      </c>
      <c r="K13">
        <f>'Données           '!K5</f>
        <v/>
      </c>
      <c r="L13">
        <f>'Données           '!L5</f>
        <v/>
      </c>
      <c r="M13">
        <f>'Données           '!M5</f>
        <v/>
      </c>
      <c r="N13">
        <f>'Données           '!N5</f>
        <v/>
      </c>
    </row>
    <row r="14">
      <c r="A14">
        <f>Produits!$B$5</f>
        <v/>
      </c>
      <c r="B14">
        <f>'Données           '!B22</f>
        <v/>
      </c>
      <c r="E14">
        <f>'Données           '!E22</f>
        <v/>
      </c>
      <c r="F14">
        <f>'Données           '!F22</f>
        <v/>
      </c>
      <c r="G14" s="920">
        <f>Etiquettes!$C$5</f>
        <v/>
      </c>
      <c r="H14">
        <f>'Données           '!H22</f>
        <v/>
      </c>
      <c r="I14">
        <f>'Données           '!I22</f>
        <v/>
      </c>
      <c r="K14">
        <f>'Données           '!K22</f>
        <v/>
      </c>
      <c r="L14">
        <f>'Données           '!L22</f>
        <v/>
      </c>
      <c r="M14">
        <f>'Données           '!M22</f>
        <v/>
      </c>
      <c r="N14">
        <f>'Données           '!N22</f>
        <v/>
      </c>
    </row>
    <row r="15">
      <c r="A15">
        <f>'Données           '!A23</f>
        <v/>
      </c>
      <c r="B15">
        <f>Produits!$B$8</f>
        <v/>
      </c>
      <c r="E15">
        <f>'Données           '!E23</f>
        <v/>
      </c>
      <c r="F15">
        <f>'Données           '!F23</f>
        <v/>
      </c>
      <c r="G15" s="920">
        <f>Etiquettes!$C$5</f>
        <v/>
      </c>
      <c r="H15">
        <f>'Données           '!H23</f>
        <v/>
      </c>
      <c r="I15">
        <f>'Données           '!I23</f>
        <v/>
      </c>
      <c r="K15">
        <f>'Données           '!K23</f>
        <v/>
      </c>
      <c r="L15">
        <f>'Données           '!L23</f>
        <v/>
      </c>
      <c r="M15">
        <f>'Données           '!M23</f>
        <v/>
      </c>
      <c r="N15">
        <f>'Données           '!N23</f>
        <v/>
      </c>
    </row>
    <row r="16">
      <c r="A16">
        <f>Produits!$B$5</f>
        <v/>
      </c>
      <c r="B16">
        <f>'Données           '!B42</f>
        <v/>
      </c>
      <c r="E16">
        <f>'Données           '!E42</f>
        <v/>
      </c>
      <c r="F16">
        <f>'Données           '!F42</f>
        <v/>
      </c>
      <c r="G16">
        <f>'Données           '!G42</f>
        <v/>
      </c>
      <c r="H16">
        <f>'Données           '!H42</f>
        <v/>
      </c>
      <c r="I16">
        <f>'Données           '!I42</f>
        <v/>
      </c>
      <c r="K16">
        <f>'Données           '!K42</f>
        <v/>
      </c>
      <c r="L16">
        <f>'Données           '!L42</f>
        <v/>
      </c>
      <c r="M16">
        <f>'Données           '!M42</f>
        <v/>
      </c>
      <c r="N16">
        <f>'Données           '!N42</f>
        <v/>
      </c>
    </row>
    <row r="17">
      <c r="A17">
        <f>'Données           '!A43</f>
        <v/>
      </c>
      <c r="B17">
        <f>Produits!$B$8</f>
        <v/>
      </c>
      <c r="E17">
        <f>'Données           '!E43</f>
        <v/>
      </c>
      <c r="F17">
        <f>'Données           '!F43</f>
        <v/>
      </c>
      <c r="G17">
        <f>'Données           '!G43</f>
        <v/>
      </c>
      <c r="H17">
        <f>'Données           '!H43</f>
        <v/>
      </c>
      <c r="I17">
        <f>'Données           '!I43</f>
        <v/>
      </c>
      <c r="K17">
        <f>'Données           '!K43</f>
        <v/>
      </c>
      <c r="L17">
        <f>'Données           '!L43</f>
        <v/>
      </c>
      <c r="M17">
        <f>'Données           '!M43</f>
        <v/>
      </c>
      <c r="N17">
        <f>'Données           '!N43</f>
        <v/>
      </c>
    </row>
    <row r="18">
      <c r="A18">
        <f>Produits!$B$5</f>
        <v/>
      </c>
      <c r="B18">
        <f>'Données           '!B49</f>
        <v/>
      </c>
      <c r="E18">
        <f>'Données           '!E49</f>
        <v/>
      </c>
      <c r="F18">
        <f>'Données           '!F49</f>
        <v/>
      </c>
      <c r="G18">
        <f>'Données           '!G49</f>
        <v/>
      </c>
      <c r="H18">
        <f>'Données           '!H49</f>
        <v/>
      </c>
      <c r="I18">
        <f>'Données           '!I49</f>
        <v/>
      </c>
      <c r="K18">
        <f>'Données           '!K49</f>
        <v/>
      </c>
      <c r="L18">
        <f>'Données           '!L49</f>
        <v/>
      </c>
      <c r="M18">
        <f>'Données           '!M49</f>
        <v/>
      </c>
      <c r="N18">
        <f>'Données           '!N49</f>
        <v/>
      </c>
    </row>
    <row r="19">
      <c r="A19">
        <f>'Données           '!A50</f>
        <v/>
      </c>
      <c r="B19">
        <f>Produits!$B$8</f>
        <v/>
      </c>
      <c r="E19">
        <f>'Données           '!E50</f>
        <v/>
      </c>
      <c r="F19">
        <f>'Données           '!F50</f>
        <v/>
      </c>
      <c r="G19">
        <f>'Données           '!G50</f>
        <v/>
      </c>
      <c r="H19">
        <f>'Données           '!H50</f>
        <v/>
      </c>
      <c r="I19">
        <f>'Données           '!I50</f>
        <v/>
      </c>
      <c r="K19">
        <f>'Données           '!K50</f>
        <v/>
      </c>
      <c r="L19">
        <f>'Données           '!L50</f>
        <v/>
      </c>
      <c r="M19">
        <f>'Données           '!M50</f>
        <v/>
      </c>
      <c r="N19">
        <f>'Données           '!N50</f>
        <v/>
      </c>
    </row>
    <row r="20">
      <c r="A20">
        <f>'Données '!A9</f>
        <v/>
      </c>
      <c r="B20">
        <f>Secteurs!$B$5</f>
        <v/>
      </c>
      <c r="E20">
        <f>'Données '!E9</f>
        <v/>
      </c>
      <c r="F20">
        <f>'Données '!F9</f>
        <v/>
      </c>
      <c r="G20" s="920">
        <f>Etiquettes!$C$5</f>
        <v/>
      </c>
      <c r="H20">
        <f>'Données '!H9</f>
        <v/>
      </c>
      <c r="I20">
        <f>'Données '!I9</f>
        <v/>
      </c>
      <c r="K20">
        <f>'Données '!K9</f>
        <v/>
      </c>
      <c r="L20">
        <f>'Données '!L9</f>
        <v/>
      </c>
      <c r="M20">
        <f>'Données '!M9</f>
        <v/>
      </c>
      <c r="N20">
        <f>'Données '!N9</f>
        <v/>
      </c>
    </row>
    <row r="21">
      <c r="A21">
        <f>'Données  '!A10</f>
        <v/>
      </c>
      <c r="B21">
        <f>Secteurs!$B$5</f>
        <v/>
      </c>
      <c r="E21">
        <f>'Données  '!E10</f>
        <v/>
      </c>
      <c r="F21">
        <f>'Données  '!F10</f>
        <v/>
      </c>
      <c r="G21" s="920">
        <f>Etiquettes!$C$5</f>
        <v/>
      </c>
      <c r="H21">
        <f>'Données  '!H10</f>
        <v/>
      </c>
      <c r="I21">
        <f>'Données  '!I10</f>
        <v/>
      </c>
      <c r="K21">
        <f>'Données  '!K10</f>
        <v/>
      </c>
      <c r="L21">
        <f>'Données  '!L10</f>
        <v/>
      </c>
      <c r="M21">
        <f>'Données  '!M10</f>
        <v/>
      </c>
      <c r="N21">
        <f>'Données  '!N10</f>
        <v/>
      </c>
    </row>
    <row r="22">
      <c r="A22">
        <f>'Données   '!A10</f>
        <v/>
      </c>
      <c r="B22">
        <f>Secteurs!$B$5</f>
        <v/>
      </c>
      <c r="E22">
        <f>'Données   '!E10</f>
        <v/>
      </c>
      <c r="F22">
        <f>'Données   '!F10</f>
        <v/>
      </c>
      <c r="G22" s="920">
        <f>Etiquettes!$C$5</f>
        <v/>
      </c>
      <c r="H22">
        <f>'Données   '!H10</f>
        <v/>
      </c>
      <c r="I22">
        <f>'Données   '!I10</f>
        <v/>
      </c>
      <c r="K22">
        <f>'Données   '!K10</f>
        <v/>
      </c>
      <c r="L22">
        <f>'Données   '!L10</f>
        <v/>
      </c>
      <c r="M22">
        <f>'Données   '!M10</f>
        <v/>
      </c>
      <c r="N22">
        <f>'Données   '!N10</f>
        <v/>
      </c>
    </row>
    <row r="23">
      <c r="A23">
        <f>'Données    '!A9</f>
        <v/>
      </c>
      <c r="B23">
        <f>Secteurs!$B$5</f>
        <v/>
      </c>
      <c r="E23">
        <f>'Données    '!E9</f>
        <v/>
      </c>
      <c r="F23">
        <f>'Données    '!F9</f>
        <v/>
      </c>
      <c r="G23" s="920">
        <f>Etiquettes!$C$5</f>
        <v/>
      </c>
      <c r="H23">
        <f>'Données    '!H9</f>
        <v/>
      </c>
      <c r="I23">
        <f>'Données    '!I9</f>
        <v/>
      </c>
      <c r="K23">
        <f>'Données    '!K9</f>
        <v/>
      </c>
      <c r="L23">
        <f>'Données    '!L9</f>
        <v/>
      </c>
      <c r="M23">
        <f>'Données    '!M9</f>
        <v/>
      </c>
      <c r="N23">
        <f>'Données    '!N9</f>
        <v/>
      </c>
    </row>
    <row r="24">
      <c r="A24">
        <f>'Données     '!A9</f>
        <v/>
      </c>
      <c r="B24">
        <f>Secteurs!$B$5</f>
        <v/>
      </c>
      <c r="E24">
        <f>'Données     '!E9</f>
        <v/>
      </c>
      <c r="F24">
        <f>'Données     '!F9</f>
        <v/>
      </c>
      <c r="G24" s="920">
        <f>Etiquettes!$C$5</f>
        <v/>
      </c>
      <c r="H24">
        <f>'Données     '!H9</f>
        <v/>
      </c>
      <c r="I24">
        <f>'Données     '!I9</f>
        <v/>
      </c>
      <c r="K24">
        <f>'Données     '!K9</f>
        <v/>
      </c>
      <c r="L24">
        <f>'Données     '!L9</f>
        <v/>
      </c>
      <c r="M24">
        <f>'Données     '!M9</f>
        <v/>
      </c>
      <c r="N24">
        <f>'Données     '!N9</f>
        <v/>
      </c>
    </row>
    <row r="25">
      <c r="A25">
        <f>'Données           '!A6</f>
        <v/>
      </c>
      <c r="B25">
        <f>Secteurs!$B$5</f>
        <v/>
      </c>
      <c r="E25">
        <f>'Données           '!E6</f>
        <v/>
      </c>
      <c r="F25">
        <f>'Données           '!F6</f>
        <v/>
      </c>
      <c r="G25" s="920">
        <f>Etiquettes!$C$5</f>
        <v/>
      </c>
      <c r="H25">
        <f>'Données           '!H6</f>
        <v/>
      </c>
      <c r="I25">
        <f>'Données           '!I6</f>
        <v/>
      </c>
      <c r="K25">
        <f>'Données           '!K6</f>
        <v/>
      </c>
      <c r="L25">
        <f>'Données           '!L6</f>
        <v/>
      </c>
      <c r="M25">
        <f>'Données           '!M6</f>
        <v/>
      </c>
      <c r="N25">
        <f>'Données           '!N6</f>
        <v/>
      </c>
    </row>
    <row r="26">
      <c r="A26">
        <f>'Données           '!A24</f>
        <v/>
      </c>
      <c r="B26">
        <f>Secteurs!$B$5</f>
        <v/>
      </c>
      <c r="E26">
        <f>'Données           '!E24</f>
        <v/>
      </c>
      <c r="F26">
        <f>'Données           '!F24</f>
        <v/>
      </c>
      <c r="G26" s="920">
        <f>Etiquettes!$C$5</f>
        <v/>
      </c>
      <c r="H26">
        <f>'Données           '!H24</f>
        <v/>
      </c>
      <c r="I26">
        <f>'Données           '!I24</f>
        <v/>
      </c>
      <c r="K26">
        <f>'Données           '!K24</f>
        <v/>
      </c>
      <c r="L26">
        <f>'Données           '!L24</f>
        <v/>
      </c>
      <c r="M26">
        <f>'Données           '!M24</f>
        <v/>
      </c>
      <c r="N26">
        <f>'Données           '!N24</f>
        <v/>
      </c>
    </row>
    <row r="27">
      <c r="A27">
        <f>'Données           '!A44</f>
        <v/>
      </c>
      <c r="B27">
        <f>Secteurs!$B$5</f>
        <v/>
      </c>
      <c r="E27">
        <f>'Données           '!E44</f>
        <v/>
      </c>
      <c r="F27">
        <f>'Données           '!F44</f>
        <v/>
      </c>
      <c r="G27">
        <f>'Données           '!G44</f>
        <v/>
      </c>
      <c r="H27">
        <f>'Données           '!H44</f>
        <v/>
      </c>
      <c r="I27">
        <f>'Données           '!I44</f>
        <v/>
      </c>
      <c r="K27">
        <f>'Données           '!K44</f>
        <v/>
      </c>
      <c r="L27">
        <f>'Données           '!L44</f>
        <v/>
      </c>
      <c r="M27">
        <f>'Données           '!M44</f>
        <v/>
      </c>
      <c r="N27">
        <f>'Données           '!N44</f>
        <v/>
      </c>
    </row>
    <row r="28">
      <c r="A28">
        <f>'Données           '!A51</f>
        <v/>
      </c>
      <c r="B28">
        <f>Secteurs!$B$5</f>
        <v/>
      </c>
      <c r="E28">
        <f>'Données           '!E51</f>
        <v/>
      </c>
      <c r="F28">
        <f>'Données           '!F51</f>
        <v/>
      </c>
      <c r="G28">
        <f>'Données           '!G51</f>
        <v/>
      </c>
      <c r="H28">
        <f>'Données           '!H51</f>
        <v/>
      </c>
      <c r="I28">
        <f>'Données           '!I51</f>
        <v/>
      </c>
      <c r="K28">
        <f>'Données           '!K51</f>
        <v/>
      </c>
      <c r="L28">
        <f>'Données           '!L51</f>
        <v/>
      </c>
      <c r="M28">
        <f>'Données           '!M51</f>
        <v/>
      </c>
      <c r="N28">
        <f>'Données           '!N51</f>
        <v/>
      </c>
    </row>
  </sheetData>
  <mergeCells count="1">
    <mergeCell ref="P2:P28"/>
  </mergeCells>
  <pageMargins left="0.75" right="0.75" top="1" bottom="1" header="0.5" footer="0.5"/>
</worksheet>
</file>

<file path=xl/worksheets/sheet78.xml><?xml version="1.0" encoding="utf-8"?>
<worksheet xmlns="http://schemas.openxmlformats.org/spreadsheetml/2006/main">
  <sheetPr>
    <tabColor rgb="FF002060"/>
    <outlinePr summaryBelow="1" summaryRight="1"/>
    <pageSetUpPr/>
  </sheetPr>
  <dimension ref="A1:P24"/>
  <sheetViews>
    <sheetView workbookViewId="0">
      <pane xSplit="2" ySplit="1" topLeftCell="C2" activePane="bottomRight" state="frozen"/>
      <selection activeCell="F19" sqref="F19"/>
      <selection pane="topRight" activeCell="F19" sqref="F19"/>
      <selection pane="bottomLeft" activeCell="F19" sqref="F19"/>
      <selection pane="bottomRight" activeCell="M31" sqref="M31"/>
    </sheetView>
  </sheetViews>
  <sheetFormatPr baseColWidth="10" defaultColWidth="9.109375" defaultRowHeight="14.4"/>
  <cols>
    <col width="38.33203125" bestFit="1" customWidth="1" style="1003" min="1" max="2"/>
    <col width="14.33203125" customWidth="1" style="1003" min="3" max="3"/>
    <col width="13.109375" customWidth="1" style="1003" min="4" max="4"/>
    <col width="6.6640625" bestFit="1" customWidth="1" style="1003" min="5" max="5"/>
    <col width="35.109375" customWidth="1" style="1003" min="6" max="6"/>
    <col width="16.77734375" customWidth="1" style="1003" min="7" max="7"/>
    <col width="9.5546875" customWidth="1" style="1003" min="8" max="8"/>
    <col width="14.44140625" customWidth="1" style="21" min="9" max="13"/>
    <col width="16.5546875" customWidth="1" style="1003" min="14" max="14"/>
  </cols>
  <sheetData>
    <row r="1" ht="63.6" customHeight="1" s="1003" thickBot="1">
      <c r="A1" s="16" t="inlineStr">
        <is>
          <t>Origine</t>
        </is>
      </c>
      <c r="B1" s="17" t="inlineStr">
        <is>
          <t>Destination</t>
        </is>
      </c>
      <c r="C1" s="17" t="inlineStr">
        <is>
          <t>Valeur</t>
        </is>
      </c>
      <c r="D1" s="17" t="inlineStr">
        <is>
          <t>Incertitude</t>
        </is>
      </c>
      <c r="E1" s="18">
        <f>Etiquettes!$A$3</f>
        <v/>
      </c>
      <c r="F1" s="18">
        <f>Etiquettes!$A$6</f>
        <v/>
      </c>
      <c r="G1" s="18">
        <f>Etiquettes!$A$5</f>
        <v/>
      </c>
      <c r="H1" s="18">
        <f>Etiquettes!$A$4</f>
        <v/>
      </c>
      <c r="I1" s="18">
        <f>Etiquettes!$A$12</f>
        <v/>
      </c>
      <c r="J1" s="18">
        <f>Etiquettes!$A$10</f>
        <v/>
      </c>
      <c r="K1" s="18">
        <f>Etiquettes!$A$9</f>
        <v/>
      </c>
      <c r="L1" s="18">
        <f>Etiquettes!$A$13</f>
        <v/>
      </c>
      <c r="M1" s="18">
        <f>Etiquettes!$A$11</f>
        <v/>
      </c>
      <c r="N1" s="18">
        <f>Etiquettes!$A$8</f>
        <v/>
      </c>
      <c r="O1" s="17" t="inlineStr">
        <is>
          <t>Remarque</t>
        </is>
      </c>
      <c r="P1" s="19" t="inlineStr">
        <is>
          <t>Zone filière</t>
        </is>
      </c>
    </row>
    <row r="2">
      <c r="A2">
        <f>Produits!$B$5</f>
        <v/>
      </c>
      <c r="B2">
        <f>'Contraintes     '!C5</f>
        <v/>
      </c>
      <c r="E2">
        <f>'Contraintes     '!G5</f>
        <v/>
      </c>
      <c r="F2">
        <f>'Contraintes     '!H5</f>
        <v/>
      </c>
      <c r="G2">
        <f>'Contraintes     '!I5</f>
        <v/>
      </c>
      <c r="H2">
        <f>'Contraintes     '!J5</f>
        <v/>
      </c>
      <c r="I2">
        <f>'Contraintes     '!K5</f>
        <v/>
      </c>
      <c r="J2">
        <f>'Contraintes     '!L5</f>
        <v/>
      </c>
      <c r="M2">
        <f>'Contraintes     '!O5</f>
        <v/>
      </c>
      <c r="P2" s="946" t="inlineStr">
        <is>
          <t>Etiquettes de flux pour flux agrégés</t>
        </is>
      </c>
    </row>
    <row r="3">
      <c r="A3">
        <f>'Contraintes     '!B7</f>
        <v/>
      </c>
      <c r="B3">
        <f>Produits!$B$8</f>
        <v/>
      </c>
      <c r="E3">
        <f>'Contraintes     '!G7</f>
        <v/>
      </c>
      <c r="F3">
        <f>'Contraintes     '!H7</f>
        <v/>
      </c>
      <c r="G3">
        <f>'Contraintes     '!I7</f>
        <v/>
      </c>
      <c r="H3">
        <f>'Contraintes     '!J7</f>
        <v/>
      </c>
      <c r="I3">
        <f>'Contraintes     '!K7</f>
        <v/>
      </c>
      <c r="J3">
        <f>'Contraintes     '!L7</f>
        <v/>
      </c>
      <c r="M3">
        <f>'Contraintes     '!O7</f>
        <v/>
      </c>
    </row>
    <row r="4">
      <c r="A4">
        <f>Produits!$B$5</f>
        <v/>
      </c>
      <c r="B4">
        <f>'Contraintes     '!C13</f>
        <v/>
      </c>
      <c r="E4">
        <f>'Contraintes     '!G13</f>
        <v/>
      </c>
      <c r="F4">
        <f>'Contraintes     '!H13</f>
        <v/>
      </c>
      <c r="G4">
        <f>'Contraintes     '!I13</f>
        <v/>
      </c>
      <c r="H4">
        <f>'Contraintes     '!J13</f>
        <v/>
      </c>
      <c r="I4">
        <f>'Contraintes     '!K13</f>
        <v/>
      </c>
      <c r="J4">
        <f>'Contraintes     '!L13</f>
        <v/>
      </c>
      <c r="M4">
        <f>'Contraintes     '!O13</f>
        <v/>
      </c>
    </row>
    <row r="5">
      <c r="A5">
        <f>'Contraintes     '!B15</f>
        <v/>
      </c>
      <c r="B5">
        <f>Produits!$B$8</f>
        <v/>
      </c>
      <c r="E5">
        <f>'Contraintes     '!G15</f>
        <v/>
      </c>
      <c r="F5">
        <f>'Contraintes     '!H15</f>
        <v/>
      </c>
      <c r="G5">
        <f>'Contraintes     '!I15</f>
        <v/>
      </c>
      <c r="H5">
        <f>'Contraintes     '!J15</f>
        <v/>
      </c>
      <c r="I5">
        <f>'Contraintes     '!K15</f>
        <v/>
      </c>
      <c r="J5">
        <f>'Contraintes     '!L15</f>
        <v/>
      </c>
      <c r="M5">
        <f>'Contraintes     '!O15</f>
        <v/>
      </c>
    </row>
    <row r="6">
      <c r="A6">
        <f>'Contraintes     '!B9</f>
        <v/>
      </c>
      <c r="B6">
        <f>Secteurs!$B$5</f>
        <v/>
      </c>
      <c r="E6">
        <f>'Contraintes     '!G9</f>
        <v/>
      </c>
      <c r="F6">
        <f>'Contraintes     '!H9</f>
        <v/>
      </c>
      <c r="G6">
        <f>'Contraintes     '!I9</f>
        <v/>
      </c>
      <c r="H6">
        <f>'Contraintes     '!J9</f>
        <v/>
      </c>
      <c r="I6">
        <f>'Contraintes     '!K9</f>
        <v/>
      </c>
      <c r="J6">
        <f>'Contraintes     '!L9</f>
        <v/>
      </c>
      <c r="M6">
        <f>'Contraintes     '!O9</f>
        <v/>
      </c>
    </row>
    <row r="7">
      <c r="A7">
        <f>'Contraintes     '!B17</f>
        <v/>
      </c>
      <c r="B7">
        <f>Secteurs!$B$5</f>
        <v/>
      </c>
      <c r="E7">
        <f>'Contraintes     '!G17</f>
        <v/>
      </c>
      <c r="F7">
        <f>'Contraintes     '!H17</f>
        <v/>
      </c>
      <c r="G7">
        <f>'Contraintes     '!I17</f>
        <v/>
      </c>
      <c r="H7">
        <f>'Contraintes     '!J17</f>
        <v/>
      </c>
      <c r="I7">
        <f>'Contraintes     '!K17</f>
        <v/>
      </c>
      <c r="J7">
        <f>'Contraintes     '!L17</f>
        <v/>
      </c>
      <c r="M7">
        <f>'Contraintes     '!O17</f>
        <v/>
      </c>
    </row>
    <row r="8">
      <c r="A8">
        <f>'Contraintes  '!B3</f>
        <v/>
      </c>
      <c r="B8">
        <f>Secteurs!$B$5</f>
        <v/>
      </c>
      <c r="E8">
        <f>'Contraintes  '!G3</f>
        <v/>
      </c>
      <c r="F8" t="inlineStr">
        <is>
          <t>Colza:Tournesol:Soja:Pois:Féverole</t>
        </is>
      </c>
      <c r="G8" s="920">
        <f>Etiquettes!$C$5</f>
        <v/>
      </c>
      <c r="H8">
        <f>'Contraintes  '!J3</f>
        <v/>
      </c>
      <c r="I8">
        <f>'Contraintes  '!K3</f>
        <v/>
      </c>
      <c r="K8">
        <f>'Contraintes  '!M3</f>
        <v/>
      </c>
      <c r="L8">
        <f>'Contraintes  '!N3</f>
        <v/>
      </c>
      <c r="M8">
        <f>'Contraintes  '!O3</f>
        <v/>
      </c>
    </row>
    <row r="9">
      <c r="A9">
        <f>'Contraintes  '!B39</f>
        <v/>
      </c>
      <c r="B9">
        <f>Secteurs!$B$5</f>
        <v/>
      </c>
      <c r="E9">
        <f>'Contraintes  '!G39</f>
        <v/>
      </c>
      <c r="F9">
        <f>'Contraintes  '!H39</f>
        <v/>
      </c>
      <c r="G9">
        <f>'Contraintes  '!I39</f>
        <v/>
      </c>
      <c r="H9">
        <f>'Contraintes  '!J39</f>
        <v/>
      </c>
      <c r="I9">
        <f>'Contraintes  '!K39</f>
        <v/>
      </c>
      <c r="J9">
        <f>'Contraintes  '!L39</f>
        <v/>
      </c>
      <c r="M9">
        <f>'Contraintes  '!O39</f>
        <v/>
      </c>
    </row>
    <row r="10">
      <c r="A10">
        <f>'Contraintes    '!B9</f>
        <v/>
      </c>
      <c r="B10">
        <f>Secteurs!$B$28</f>
        <v/>
      </c>
      <c r="E10">
        <f>'Contraintes    '!G9</f>
        <v/>
      </c>
      <c r="F10">
        <f>'Contraintes    '!H9</f>
        <v/>
      </c>
      <c r="G10">
        <f>'Contraintes    '!I9</f>
        <v/>
      </c>
      <c r="H10">
        <f>'Contraintes    '!J9</f>
        <v/>
      </c>
      <c r="I10">
        <f>'Contraintes    '!K9</f>
        <v/>
      </c>
      <c r="K10">
        <f>'Contraintes    '!M9</f>
        <v/>
      </c>
      <c r="L10">
        <f>'Contraintes    '!N9</f>
        <v/>
      </c>
      <c r="M10">
        <f>'Contraintes    '!O9</f>
        <v/>
      </c>
    </row>
    <row r="11">
      <c r="A11">
        <f>'Contraintes    '!B11</f>
        <v/>
      </c>
      <c r="B11">
        <f>Secteurs!$B$28</f>
        <v/>
      </c>
      <c r="E11">
        <f>'Contraintes    '!G11</f>
        <v/>
      </c>
      <c r="F11">
        <f>'Contraintes    '!H11</f>
        <v/>
      </c>
      <c r="G11">
        <f>'Contraintes    '!I11</f>
        <v/>
      </c>
      <c r="H11">
        <f>'Contraintes    '!J11</f>
        <v/>
      </c>
      <c r="I11">
        <f>'Contraintes    '!K11</f>
        <v/>
      </c>
      <c r="K11">
        <f>'Contraintes    '!M11</f>
        <v/>
      </c>
      <c r="L11">
        <f>'Contraintes    '!N11</f>
        <v/>
      </c>
      <c r="M11">
        <f>'Contraintes    '!O11</f>
        <v/>
      </c>
    </row>
    <row r="12">
      <c r="A12">
        <f>'Contraintes    '!B13</f>
        <v/>
      </c>
      <c r="B12">
        <f>Secteurs!$B$28</f>
        <v/>
      </c>
      <c r="E12">
        <f>'Contraintes    '!G13</f>
        <v/>
      </c>
      <c r="F12">
        <f>'Contraintes    '!H13</f>
        <v/>
      </c>
      <c r="G12">
        <f>'Contraintes    '!I13</f>
        <v/>
      </c>
      <c r="H12">
        <f>'Contraintes    '!J13</f>
        <v/>
      </c>
      <c r="I12">
        <f>'Contraintes    '!K13</f>
        <v/>
      </c>
      <c r="J12">
        <f>'Contraintes    '!L13</f>
        <v/>
      </c>
      <c r="K12">
        <f>'Contraintes    '!M13</f>
        <v/>
      </c>
      <c r="L12">
        <f>'Contraintes    '!N13</f>
        <v/>
      </c>
      <c r="M12">
        <f>'Contraintes    '!O13</f>
        <v/>
      </c>
    </row>
    <row r="13">
      <c r="A13">
        <f>Contraintes!B9</f>
        <v/>
      </c>
      <c r="B13">
        <f>Secteurs!$B$28</f>
        <v/>
      </c>
      <c r="E13">
        <f>Contraintes!G9</f>
        <v/>
      </c>
      <c r="F13">
        <f>Contraintes!H9</f>
        <v/>
      </c>
      <c r="G13">
        <f>Contraintes!I9</f>
        <v/>
      </c>
      <c r="H13">
        <f>Contraintes!J9</f>
        <v/>
      </c>
      <c r="I13">
        <f>Contraintes!K9</f>
        <v/>
      </c>
      <c r="K13">
        <f>Contraintes!M9</f>
        <v/>
      </c>
      <c r="L13">
        <f>Contraintes!N9</f>
        <v/>
      </c>
      <c r="M13">
        <f>Contraintes!O9</f>
        <v/>
      </c>
    </row>
    <row r="14">
      <c r="A14">
        <f>Contraintes!B11</f>
        <v/>
      </c>
      <c r="B14">
        <f>Secteurs!$B$34</f>
        <v/>
      </c>
      <c r="E14">
        <f>Contraintes!G11</f>
        <v/>
      </c>
      <c r="F14">
        <f>Contraintes!H11</f>
        <v/>
      </c>
      <c r="G14">
        <f>Contraintes!I11</f>
        <v/>
      </c>
      <c r="H14">
        <f>Contraintes!J11</f>
        <v/>
      </c>
      <c r="I14">
        <f>Contraintes!K11</f>
        <v/>
      </c>
      <c r="K14">
        <f>Contraintes!M11</f>
        <v/>
      </c>
      <c r="L14">
        <f>Contraintes!N11</f>
        <v/>
      </c>
      <c r="M14">
        <f>Contraintes!O11</f>
        <v/>
      </c>
    </row>
    <row r="15">
      <c r="A15">
        <f>Contraintes!B13</f>
        <v/>
      </c>
      <c r="B15">
        <f>Secteurs!$B$41</f>
        <v/>
      </c>
      <c r="E15">
        <f>Contraintes!G13</f>
        <v/>
      </c>
      <c r="F15">
        <f>Contraintes!H13</f>
        <v/>
      </c>
      <c r="G15">
        <f>Contraintes!I13</f>
        <v/>
      </c>
      <c r="H15">
        <f>Contraintes!J13</f>
        <v/>
      </c>
      <c r="I15">
        <f>Contraintes!K13</f>
        <v/>
      </c>
      <c r="K15">
        <f>Contraintes!M13</f>
        <v/>
      </c>
      <c r="L15">
        <f>Contraintes!N13</f>
        <v/>
      </c>
      <c r="M15">
        <f>Contraintes!O13</f>
        <v/>
      </c>
    </row>
    <row r="16">
      <c r="A16">
        <f>Contraintes!B15</f>
        <v/>
      </c>
      <c r="B16">
        <f>Secteurs!$B$34</f>
        <v/>
      </c>
      <c r="E16">
        <f>Contraintes!G15</f>
        <v/>
      </c>
      <c r="F16">
        <f>Contraintes!H15</f>
        <v/>
      </c>
      <c r="G16">
        <f>Contraintes!I15</f>
        <v/>
      </c>
      <c r="H16">
        <f>Contraintes!J15</f>
        <v/>
      </c>
      <c r="I16">
        <f>Contraintes!K15</f>
        <v/>
      </c>
      <c r="K16">
        <f>Contraintes!M15</f>
        <v/>
      </c>
      <c r="L16">
        <f>Contraintes!N15</f>
        <v/>
      </c>
      <c r="M16">
        <f>Contraintes!O15</f>
        <v/>
      </c>
    </row>
    <row r="17">
      <c r="A17">
        <f>Contraintes!B17</f>
        <v/>
      </c>
      <c r="B17">
        <f>Secteurs!$B$37</f>
        <v/>
      </c>
      <c r="E17">
        <f>Contraintes!G17</f>
        <v/>
      </c>
      <c r="F17">
        <f>Contraintes!H17</f>
        <v/>
      </c>
      <c r="G17">
        <f>Contraintes!I17</f>
        <v/>
      </c>
      <c r="H17">
        <f>Contraintes!J17</f>
        <v/>
      </c>
      <c r="I17">
        <f>Contraintes!K17</f>
        <v/>
      </c>
      <c r="K17">
        <f>Contraintes!M17</f>
        <v/>
      </c>
      <c r="L17">
        <f>Contraintes!N17</f>
        <v/>
      </c>
      <c r="M17">
        <f>Contraintes!O17</f>
        <v/>
      </c>
    </row>
    <row r="18">
      <c r="A18">
        <f>Contraintes!B19</f>
        <v/>
      </c>
      <c r="B18">
        <f>Secteurs!$B$37</f>
        <v/>
      </c>
      <c r="E18">
        <f>Contraintes!G19</f>
        <v/>
      </c>
      <c r="F18">
        <f>Contraintes!H19</f>
        <v/>
      </c>
      <c r="G18">
        <f>Contraintes!I19</f>
        <v/>
      </c>
      <c r="H18">
        <f>Contraintes!J19</f>
        <v/>
      </c>
      <c r="I18">
        <f>Contraintes!K19</f>
        <v/>
      </c>
      <c r="K18">
        <f>Contraintes!M19</f>
        <v/>
      </c>
      <c r="L18">
        <f>Contraintes!N19</f>
        <v/>
      </c>
      <c r="M18">
        <f>Contraintes!O19</f>
        <v/>
      </c>
    </row>
    <row r="19">
      <c r="A19">
        <f>Contraintes!B23</f>
        <v/>
      </c>
      <c r="B19">
        <f>Secteurs!$B$28</f>
        <v/>
      </c>
      <c r="E19">
        <f>Contraintes!G23</f>
        <v/>
      </c>
      <c r="F19">
        <f>Contraintes!H23</f>
        <v/>
      </c>
      <c r="G19">
        <f>Contraintes!I23</f>
        <v/>
      </c>
      <c r="H19">
        <f>Contraintes!J23</f>
        <v/>
      </c>
      <c r="I19">
        <f>Contraintes!K23</f>
        <v/>
      </c>
      <c r="J19">
        <f>Contraintes!L23</f>
        <v/>
      </c>
      <c r="K19">
        <f>Contraintes!M23</f>
        <v/>
      </c>
      <c r="L19">
        <f>Contraintes!N23</f>
        <v/>
      </c>
      <c r="M19">
        <f>Contraintes!O23</f>
        <v/>
      </c>
    </row>
    <row r="20">
      <c r="A20">
        <f>Contraintes!B25</f>
        <v/>
      </c>
      <c r="B20">
        <f>Secteurs!$B$34</f>
        <v/>
      </c>
      <c r="E20">
        <f>Contraintes!G25</f>
        <v/>
      </c>
      <c r="F20">
        <f>Contraintes!H25</f>
        <v/>
      </c>
      <c r="G20">
        <f>Contraintes!I25</f>
        <v/>
      </c>
      <c r="H20">
        <f>Contraintes!J25</f>
        <v/>
      </c>
      <c r="I20">
        <f>Contraintes!K25</f>
        <v/>
      </c>
      <c r="J20">
        <f>Contraintes!L25</f>
        <v/>
      </c>
      <c r="K20">
        <f>Contraintes!M25</f>
        <v/>
      </c>
      <c r="L20">
        <f>Contraintes!N25</f>
        <v/>
      </c>
      <c r="M20">
        <f>Contraintes!O25</f>
        <v/>
      </c>
    </row>
    <row r="21">
      <c r="A21">
        <f>Contraintes!B27</f>
        <v/>
      </c>
      <c r="B21">
        <f>Secteurs!$B$41</f>
        <v/>
      </c>
      <c r="E21">
        <f>Contraintes!G27</f>
        <v/>
      </c>
      <c r="F21">
        <f>Contraintes!H27</f>
        <v/>
      </c>
      <c r="G21">
        <f>Contraintes!I27</f>
        <v/>
      </c>
      <c r="H21">
        <f>Contraintes!J27</f>
        <v/>
      </c>
      <c r="I21">
        <f>Contraintes!K27</f>
        <v/>
      </c>
      <c r="J21">
        <f>Contraintes!L27</f>
        <v/>
      </c>
      <c r="K21">
        <f>Contraintes!M27</f>
        <v/>
      </c>
      <c r="L21">
        <f>Contraintes!N27</f>
        <v/>
      </c>
      <c r="M21">
        <f>Contraintes!O27</f>
        <v/>
      </c>
    </row>
    <row r="22">
      <c r="A22">
        <f>Contraintes!B29</f>
        <v/>
      </c>
      <c r="B22">
        <f>Secteurs!$B$34</f>
        <v/>
      </c>
      <c r="E22">
        <f>Contraintes!G29</f>
        <v/>
      </c>
      <c r="F22">
        <f>Contraintes!H29</f>
        <v/>
      </c>
      <c r="G22">
        <f>Contraintes!I29</f>
        <v/>
      </c>
      <c r="H22">
        <f>Contraintes!J29</f>
        <v/>
      </c>
      <c r="I22">
        <f>Contraintes!K29</f>
        <v/>
      </c>
      <c r="J22">
        <f>Contraintes!L29</f>
        <v/>
      </c>
      <c r="K22">
        <f>Contraintes!M29</f>
        <v/>
      </c>
      <c r="L22">
        <f>Contraintes!N29</f>
        <v/>
      </c>
      <c r="M22">
        <f>Contraintes!O29</f>
        <v/>
      </c>
    </row>
    <row r="23">
      <c r="A23">
        <f>Contraintes!B31</f>
        <v/>
      </c>
      <c r="B23">
        <f>Secteurs!$B$37</f>
        <v/>
      </c>
      <c r="E23">
        <f>Contraintes!G31</f>
        <v/>
      </c>
      <c r="F23">
        <f>Contraintes!H31</f>
        <v/>
      </c>
      <c r="G23">
        <f>Contraintes!I31</f>
        <v/>
      </c>
      <c r="H23">
        <f>Contraintes!J31</f>
        <v/>
      </c>
      <c r="I23">
        <f>Contraintes!K31</f>
        <v/>
      </c>
      <c r="J23">
        <f>Contraintes!L31</f>
        <v/>
      </c>
      <c r="K23">
        <f>Contraintes!M31</f>
        <v/>
      </c>
      <c r="L23">
        <f>Contraintes!N31</f>
        <v/>
      </c>
      <c r="M23">
        <f>Contraintes!O31</f>
        <v/>
      </c>
    </row>
    <row r="24">
      <c r="A24">
        <f>Contraintes!B33</f>
        <v/>
      </c>
      <c r="B24">
        <f>Secteurs!$B$37</f>
        <v/>
      </c>
      <c r="E24">
        <f>Contraintes!G33</f>
        <v/>
      </c>
      <c r="F24">
        <f>Contraintes!H33</f>
        <v/>
      </c>
      <c r="G24">
        <f>Contraintes!I33</f>
        <v/>
      </c>
      <c r="H24">
        <f>Contraintes!J33</f>
        <v/>
      </c>
      <c r="I24">
        <f>Contraintes!K33</f>
        <v/>
      </c>
      <c r="J24">
        <f>Contraintes!L33</f>
        <v/>
      </c>
      <c r="K24">
        <f>Contraintes!M33</f>
        <v/>
      </c>
      <c r="L24">
        <f>Contraintes!N33</f>
        <v/>
      </c>
      <c r="M24">
        <f>Contraintes!O33</f>
        <v/>
      </c>
    </row>
  </sheetData>
  <mergeCells count="1">
    <mergeCell ref="P2:P24"/>
  </mergeCells>
  <pageMargins left="0.75" right="0.75" top="1" bottom="1" header="0.5" footer="0.5"/>
</worksheet>
</file>

<file path=xl/worksheets/sheet79.xml><?xml version="1.0" encoding="utf-8"?>
<worksheet xmlns="http://schemas.openxmlformats.org/spreadsheetml/2006/main">
  <sheetPr>
    <tabColor rgb="004F81BD"/>
    <outlinePr summaryBelow="1" summaryRight="1"/>
    <pageSetUpPr/>
  </sheetPr>
  <dimension ref="A1:AX53"/>
  <sheetViews>
    <sheetView workbookViewId="0">
      <selection activeCell="A1" sqref="A1"/>
    </sheetView>
  </sheetViews>
  <sheetFormatPr baseColWidth="8" defaultRowHeight="15"/>
  <cols>
    <col width="38" customWidth="1" style="1003" min="1" max="1"/>
    <col width="3" customWidth="1" style="1003" min="2" max="2"/>
    <col width="3" customWidth="1" style="1003" min="3" max="3"/>
    <col width="3" customWidth="1" style="1003" min="4" max="4"/>
    <col width="3" customWidth="1" style="1003" min="5" max="5"/>
    <col width="3" customWidth="1" style="1003" min="6" max="6"/>
    <col width="3" customWidth="1" style="1003" min="7" max="7"/>
    <col width="3" customWidth="1" style="1003" min="8" max="8"/>
    <col width="3" customWidth="1" style="1003" min="9" max="9"/>
    <col width="3" customWidth="1" style="1003" min="10" max="10"/>
    <col width="3" customWidth="1" style="1003" min="11" max="11"/>
    <col width="3" customWidth="1" style="1003" min="12" max="12"/>
    <col width="3" customWidth="1" style="1003" min="13" max="13"/>
    <col width="3" customWidth="1" style="1003" min="14" max="14"/>
    <col width="3" customWidth="1" style="1003" min="15" max="15"/>
    <col width="3" customWidth="1" style="1003" min="16" max="16"/>
    <col width="3" customWidth="1" style="1003" min="17" max="17"/>
    <col width="3" customWidth="1" style="1003" min="18" max="18"/>
    <col width="3" customWidth="1" style="1003" min="19" max="19"/>
    <col width="3" customWidth="1" style="1003" min="20" max="20"/>
    <col width="3" customWidth="1" style="1003" min="21" max="21"/>
    <col width="3" customWidth="1" style="1003" min="22" max="22"/>
    <col width="3" customWidth="1" style="1003" min="23" max="23"/>
    <col width="3" customWidth="1" style="1003" min="24" max="24"/>
    <col width="3" customWidth="1" style="1003" min="25" max="25"/>
    <col width="3" customWidth="1" style="1003" min="26" max="26"/>
    <col width="3" customWidth="1" style="1003" min="27" max="27"/>
    <col width="3" customWidth="1" style="1003" min="28" max="28"/>
    <col width="3" customWidth="1" style="1003" min="29" max="29"/>
    <col width="3" customWidth="1" style="1003" min="30" max="30"/>
    <col width="3" customWidth="1" style="1003" min="31" max="31"/>
    <col width="3" customWidth="1" style="1003" min="32" max="32"/>
    <col width="3" customWidth="1" style="1003" min="33" max="33"/>
    <col width="3" customWidth="1" style="1003" min="34" max="34"/>
    <col width="3" customWidth="1" style="1003" min="35" max="35"/>
    <col width="3" customWidth="1" style="1003" min="36" max="36"/>
    <col width="3" customWidth="1" style="1003" min="37" max="37"/>
    <col width="3" customWidth="1" style="1003" min="38" max="38"/>
    <col width="3" customWidth="1" style="1003" min="39" max="39"/>
    <col width="3" customWidth="1" style="1003" min="40" max="40"/>
    <col width="3" customWidth="1" style="1003" min="41" max="41"/>
    <col width="3" customWidth="1" style="1003" min="42" max="42"/>
    <col width="3" customWidth="1" style="1003" min="43" max="43"/>
    <col width="3" customWidth="1" style="1003" min="44" max="44"/>
    <col width="3" customWidth="1" style="1003" min="45" max="45"/>
    <col width="3" customWidth="1" style="1003" min="46" max="46"/>
    <col width="3" customWidth="1" style="1003" min="47" max="47"/>
    <col width="3" customWidth="1" style="1003" min="48" max="48"/>
    <col width="3" customWidth="1" style="1003" min="49" max="49"/>
    <col width="3" customWidth="1" style="1003" min="50" max="50"/>
  </cols>
  <sheetData>
    <row r="1" ht="430" customHeight="1" s="1003">
      <c r="A1" s="1122" t="n"/>
      <c r="B1" s="1123" t="inlineStr">
        <is>
          <t>Récolte</t>
        </is>
      </c>
      <c r="C1" s="1123" t="inlineStr">
        <is>
          <t>Ferme</t>
        </is>
      </c>
      <c r="D1" s="1123" t="inlineStr">
        <is>
          <t>OS</t>
        </is>
      </c>
      <c r="E1" s="1123" t="inlineStr">
        <is>
          <t>Semences</t>
        </is>
      </c>
      <c r="F1" s="1124" t="inlineStr">
        <is>
          <t>Semences fermières</t>
        </is>
      </c>
      <c r="G1" s="1124" t="inlineStr">
        <is>
          <t>Semences certifiées</t>
        </is>
      </c>
      <c r="H1" s="1123" t="inlineStr">
        <is>
          <t>Trituration</t>
        </is>
      </c>
      <c r="I1" s="1123" t="inlineStr">
        <is>
          <t>Moulin</t>
        </is>
      </c>
      <c r="J1" s="1123" t="inlineStr">
        <is>
          <t>Conservation ou préparation d'olives</t>
        </is>
      </c>
      <c r="K1" s="1123" t="inlineStr">
        <is>
          <t>Fabrication de produits alimentaires</t>
        </is>
      </c>
      <c r="L1" s="1123" t="inlineStr">
        <is>
          <t>Amidonnerie</t>
        </is>
      </c>
      <c r="M1" s="1123" t="inlineStr">
        <is>
          <t>Meunerie</t>
        </is>
      </c>
      <c r="N1" s="1123" t="inlineStr">
        <is>
          <t>Fabrication d'ingrédients</t>
        </is>
      </c>
      <c r="O1" s="1123" t="inlineStr">
        <is>
          <t>Débouchés</t>
        </is>
      </c>
      <c r="P1" s="1124" t="inlineStr">
        <is>
          <t>Usages alimentaires</t>
        </is>
      </c>
      <c r="Q1" s="1125" t="inlineStr">
        <is>
          <t>Alimentation humaine</t>
        </is>
      </c>
      <c r="R1" s="1126" t="inlineStr">
        <is>
          <t>Vente directe et autoconsommation</t>
        </is>
      </c>
      <c r="S1" s="1126" t="inlineStr">
        <is>
          <t>Ménages</t>
        </is>
      </c>
      <c r="T1" s="1127" t="inlineStr">
        <is>
          <t>Circuits spécialisés</t>
        </is>
      </c>
      <c r="U1" s="1127" t="inlineStr">
        <is>
          <t>Circuits généralistes</t>
        </is>
      </c>
      <c r="V1" s="1128" t="inlineStr">
        <is>
          <t>GMS</t>
        </is>
      </c>
      <c r="W1" s="1126" t="inlineStr">
        <is>
          <t>RHD</t>
        </is>
      </c>
      <c r="X1" s="1126" t="inlineStr">
        <is>
          <t>Autres IAA</t>
        </is>
      </c>
      <c r="Y1" s="1125" t="inlineStr">
        <is>
          <t>Alimentation animale</t>
        </is>
      </c>
      <c r="Z1" s="1126" t="inlineStr">
        <is>
          <t>Alimentation animale rente</t>
        </is>
      </c>
      <c r="AA1" s="1127" t="inlineStr">
        <is>
          <t>FAB</t>
        </is>
      </c>
      <c r="AB1" s="1127" t="inlineStr">
        <is>
          <t>Hors FAB</t>
        </is>
      </c>
      <c r="AC1" s="1128" t="inlineStr">
        <is>
          <t>FAF</t>
        </is>
      </c>
      <c r="AD1" s="1128" t="inlineStr">
        <is>
          <t>Direct élevage</t>
        </is>
      </c>
      <c r="AE1" s="1126" t="inlineStr">
        <is>
          <t>Petfood</t>
        </is>
      </c>
      <c r="AF1" s="1126" t="inlineStr">
        <is>
          <t>Aquaculture</t>
        </is>
      </c>
      <c r="AG1" s="1124" t="inlineStr">
        <is>
          <t>Usages non-alimentaires</t>
        </is>
      </c>
      <c r="AH1" s="1125" t="inlineStr">
        <is>
          <t>Biomatériaux</t>
        </is>
      </c>
      <c r="AI1" s="1126" t="inlineStr">
        <is>
          <t>Litière</t>
        </is>
      </c>
      <c r="AJ1" s="1126" t="inlineStr">
        <is>
          <t>Autres biomatériaux</t>
        </is>
      </c>
      <c r="AK1" s="1125" t="inlineStr">
        <is>
          <t>Energie</t>
        </is>
      </c>
      <c r="AL1" s="1126" t="inlineStr">
        <is>
          <t>Biocarburants</t>
        </is>
      </c>
      <c r="AM1" s="1126" t="inlineStr">
        <is>
          <t>Méthanisation</t>
        </is>
      </c>
      <c r="AN1" s="1126" t="inlineStr">
        <is>
          <t>Combustion</t>
        </is>
      </c>
      <c r="AO1" s="1125" t="inlineStr">
        <is>
          <t>Fertilisation</t>
        </is>
      </c>
      <c r="AP1" s="1126" t="inlineStr">
        <is>
          <t>Epandage</t>
        </is>
      </c>
      <c r="AQ1" s="1126" t="inlineStr">
        <is>
          <t>Compostage</t>
        </is>
      </c>
      <c r="AR1" s="1125" t="inlineStr">
        <is>
          <t>Autres industries</t>
        </is>
      </c>
      <c r="AS1" s="1124" t="inlineStr">
        <is>
          <t>Autres usages (ou usages indéfinis)</t>
        </is>
      </c>
      <c r="AT1" s="1125" t="inlineStr">
        <is>
          <t>Elimination/Pertes</t>
        </is>
      </c>
      <c r="AU1" s="1125" t="inlineStr">
        <is>
          <t>Indéfini</t>
        </is>
      </c>
      <c r="AV1" s="1123" t="inlineStr">
        <is>
          <t>Ecart statistique</t>
        </is>
      </c>
      <c r="AW1" s="1123" t="inlineStr">
        <is>
          <t>Import</t>
        </is>
      </c>
      <c r="AX1" s="1123" t="inlineStr">
        <is>
          <t>Export</t>
        </is>
      </c>
    </row>
    <row r="2" ht="15" customHeight="1" s="1003">
      <c r="A2" s="1129" t="inlineStr">
        <is>
          <t>Graines récoltées</t>
        </is>
      </c>
      <c r="B2" s="1130" t="inlineStr">
        <is>
          <t>x</t>
        </is>
      </c>
      <c r="C2" s="1131" t="inlineStr"/>
      <c r="D2" s="1131" t="inlineStr"/>
      <c r="E2" s="1131" t="inlineStr"/>
      <c r="F2" s="1131" t="inlineStr"/>
      <c r="G2" s="1131" t="inlineStr"/>
      <c r="H2" s="1131" t="inlineStr"/>
      <c r="I2" s="1131" t="inlineStr"/>
      <c r="J2" s="1131" t="inlineStr"/>
      <c r="K2" s="1131" t="inlineStr"/>
      <c r="L2" s="1131" t="inlineStr"/>
      <c r="M2" s="1131" t="inlineStr"/>
      <c r="N2" s="1131" t="inlineStr"/>
      <c r="O2" s="1131" t="inlineStr"/>
      <c r="P2" s="1131" t="inlineStr"/>
      <c r="Q2" s="1131" t="inlineStr"/>
      <c r="R2" s="1131" t="inlineStr"/>
      <c r="S2" s="1131" t="inlineStr"/>
      <c r="T2" s="1131" t="inlineStr"/>
      <c r="U2" s="1131" t="inlineStr"/>
      <c r="V2" s="1131" t="inlineStr"/>
      <c r="W2" s="1131" t="inlineStr"/>
      <c r="X2" s="1131" t="inlineStr"/>
      <c r="Y2" s="1131" t="inlineStr"/>
      <c r="Z2" s="1131" t="inlineStr"/>
      <c r="AA2" s="1131" t="inlineStr"/>
      <c r="AB2" s="1131" t="inlineStr"/>
      <c r="AC2" s="1131" t="inlineStr"/>
      <c r="AD2" s="1131" t="inlineStr"/>
      <c r="AE2" s="1131" t="inlineStr"/>
      <c r="AF2" s="1131" t="inlineStr"/>
      <c r="AG2" s="1131" t="inlineStr"/>
      <c r="AH2" s="1131" t="inlineStr"/>
      <c r="AI2" s="1131" t="inlineStr"/>
      <c r="AJ2" s="1131" t="inlineStr"/>
      <c r="AK2" s="1131" t="inlineStr"/>
      <c r="AL2" s="1131" t="inlineStr"/>
      <c r="AM2" s="1131" t="inlineStr"/>
      <c r="AN2" s="1131" t="inlineStr"/>
      <c r="AO2" s="1131" t="inlineStr"/>
      <c r="AP2" s="1131" t="inlineStr"/>
      <c r="AQ2" s="1131" t="inlineStr"/>
      <c r="AR2" s="1131" t="inlineStr"/>
      <c r="AS2" s="1131" t="inlineStr"/>
      <c r="AT2" s="1131" t="inlineStr"/>
      <c r="AU2" s="1131" t="inlineStr"/>
      <c r="AV2" s="1131" t="inlineStr"/>
      <c r="AW2" s="1131" t="inlineStr"/>
      <c r="AX2" s="1131" t="inlineStr"/>
    </row>
    <row r="3" ht="15" customHeight="1" s="1003">
      <c r="A3" s="1129" t="inlineStr">
        <is>
          <t>Olives</t>
        </is>
      </c>
      <c r="B3" s="1130" t="inlineStr">
        <is>
          <t>x</t>
        </is>
      </c>
      <c r="C3" s="1131" t="inlineStr"/>
      <c r="D3" s="1131" t="inlineStr"/>
      <c r="E3" s="1131" t="inlineStr"/>
      <c r="F3" s="1131" t="inlineStr"/>
      <c r="G3" s="1131" t="inlineStr"/>
      <c r="H3" s="1131" t="inlineStr"/>
      <c r="I3" s="1131" t="inlineStr"/>
      <c r="J3" s="1131" t="inlineStr"/>
      <c r="K3" s="1131" t="inlineStr"/>
      <c r="L3" s="1131" t="inlineStr"/>
      <c r="M3" s="1131" t="inlineStr"/>
      <c r="N3" s="1131" t="inlineStr"/>
      <c r="O3" s="1131" t="inlineStr"/>
      <c r="P3" s="1131" t="inlineStr"/>
      <c r="Q3" s="1131" t="inlineStr"/>
      <c r="R3" s="1131" t="inlineStr"/>
      <c r="S3" s="1131" t="inlineStr"/>
      <c r="T3" s="1131" t="inlineStr"/>
      <c r="U3" s="1131" t="inlineStr"/>
      <c r="V3" s="1131" t="inlineStr"/>
      <c r="W3" s="1131" t="inlineStr"/>
      <c r="X3" s="1131" t="inlineStr"/>
      <c r="Y3" s="1131" t="inlineStr"/>
      <c r="Z3" s="1131" t="inlineStr"/>
      <c r="AA3" s="1131" t="inlineStr"/>
      <c r="AB3" s="1131" t="inlineStr"/>
      <c r="AC3" s="1131" t="inlineStr"/>
      <c r="AD3" s="1131" t="inlineStr"/>
      <c r="AE3" s="1131" t="inlineStr"/>
      <c r="AF3" s="1131" t="inlineStr"/>
      <c r="AG3" s="1131" t="inlineStr"/>
      <c r="AH3" s="1131" t="inlineStr"/>
      <c r="AI3" s="1131" t="inlineStr"/>
      <c r="AJ3" s="1131" t="inlineStr"/>
      <c r="AK3" s="1131" t="inlineStr"/>
      <c r="AL3" s="1131" t="inlineStr"/>
      <c r="AM3" s="1131" t="inlineStr"/>
      <c r="AN3" s="1131" t="inlineStr"/>
      <c r="AO3" s="1131" t="inlineStr"/>
      <c r="AP3" s="1131" t="inlineStr"/>
      <c r="AQ3" s="1131" t="inlineStr"/>
      <c r="AR3" s="1131" t="inlineStr"/>
      <c r="AS3" s="1131" t="inlineStr"/>
      <c r="AT3" s="1131" t="inlineStr"/>
      <c r="AU3" s="1131" t="inlineStr"/>
      <c r="AV3" s="1130" t="inlineStr">
        <is>
          <t>x</t>
        </is>
      </c>
      <c r="AW3" s="1130" t="inlineStr">
        <is>
          <t>x</t>
        </is>
      </c>
      <c r="AX3" s="1131" t="inlineStr"/>
    </row>
    <row r="4" ht="15" customHeight="1" s="1003">
      <c r="A4" s="1129" t="inlineStr">
        <is>
          <t>Graines autoconsommées</t>
        </is>
      </c>
      <c r="B4" s="1131" t="inlineStr"/>
      <c r="C4" s="1130" t="inlineStr">
        <is>
          <t>x</t>
        </is>
      </c>
      <c r="D4" s="1131" t="inlineStr"/>
      <c r="E4" s="1131" t="inlineStr"/>
      <c r="F4" s="1131" t="inlineStr"/>
      <c r="G4" s="1131" t="inlineStr"/>
      <c r="H4" s="1131" t="inlineStr"/>
      <c r="I4" s="1131" t="inlineStr"/>
      <c r="J4" s="1131" t="inlineStr"/>
      <c r="K4" s="1131" t="inlineStr"/>
      <c r="L4" s="1131" t="inlineStr"/>
      <c r="M4" s="1131" t="inlineStr"/>
      <c r="N4" s="1131" t="inlineStr"/>
      <c r="O4" s="1131" t="inlineStr"/>
      <c r="P4" s="1131" t="inlineStr"/>
      <c r="Q4" s="1131" t="inlineStr"/>
      <c r="R4" s="1131" t="inlineStr"/>
      <c r="S4" s="1131" t="inlineStr"/>
      <c r="T4" s="1131" t="inlineStr"/>
      <c r="U4" s="1131" t="inlineStr"/>
      <c r="V4" s="1131" t="inlineStr"/>
      <c r="W4" s="1131" t="inlineStr"/>
      <c r="X4" s="1131" t="inlineStr"/>
      <c r="Y4" s="1131" t="inlineStr"/>
      <c r="Z4" s="1131" t="inlineStr"/>
      <c r="AA4" s="1131" t="inlineStr"/>
      <c r="AB4" s="1131" t="inlineStr"/>
      <c r="AC4" s="1131" t="inlineStr"/>
      <c r="AD4" s="1131" t="inlineStr"/>
      <c r="AE4" s="1131" t="inlineStr"/>
      <c r="AF4" s="1131" t="inlineStr"/>
      <c r="AG4" s="1131" t="inlineStr"/>
      <c r="AH4" s="1131" t="inlineStr"/>
      <c r="AI4" s="1131" t="inlineStr"/>
      <c r="AJ4" s="1131" t="inlineStr"/>
      <c r="AK4" s="1131" t="inlineStr"/>
      <c r="AL4" s="1131" t="inlineStr"/>
      <c r="AM4" s="1131" t="inlineStr"/>
      <c r="AN4" s="1131" t="inlineStr"/>
      <c r="AO4" s="1131" t="inlineStr"/>
      <c r="AP4" s="1131" t="inlineStr"/>
      <c r="AQ4" s="1131" t="inlineStr"/>
      <c r="AR4" s="1131" t="inlineStr"/>
      <c r="AS4" s="1131" t="inlineStr"/>
      <c r="AT4" s="1131" t="inlineStr"/>
      <c r="AU4" s="1131" t="inlineStr"/>
      <c r="AV4" s="1131" t="inlineStr"/>
      <c r="AW4" s="1131" t="inlineStr"/>
      <c r="AX4" s="1131" t="inlineStr"/>
    </row>
    <row r="5" ht="15" customHeight="1" s="1003">
      <c r="A5" s="1129" t="inlineStr">
        <is>
          <t>Stock initial</t>
        </is>
      </c>
      <c r="B5" s="1131" t="inlineStr"/>
      <c r="C5" s="1131" t="inlineStr"/>
      <c r="D5" s="1131" t="inlineStr"/>
      <c r="E5" s="1131" t="inlineStr"/>
      <c r="F5" s="1131" t="inlineStr"/>
      <c r="G5" s="1131" t="inlineStr"/>
      <c r="H5" s="1131" t="inlineStr"/>
      <c r="I5" s="1131" t="inlineStr"/>
      <c r="J5" s="1131" t="inlineStr"/>
      <c r="K5" s="1131" t="inlineStr"/>
      <c r="L5" s="1131" t="inlineStr"/>
      <c r="M5" s="1131" t="inlineStr"/>
      <c r="N5" s="1131" t="inlineStr"/>
      <c r="O5" s="1131" t="inlineStr"/>
      <c r="P5" s="1131" t="inlineStr"/>
      <c r="Q5" s="1131" t="inlineStr"/>
      <c r="R5" s="1131" t="inlineStr"/>
      <c r="S5" s="1131" t="inlineStr"/>
      <c r="T5" s="1131" t="inlineStr"/>
      <c r="U5" s="1131" t="inlineStr"/>
      <c r="V5" s="1131" t="inlineStr"/>
      <c r="W5" s="1131" t="inlineStr"/>
      <c r="X5" s="1131" t="inlineStr"/>
      <c r="Y5" s="1131" t="inlineStr"/>
      <c r="Z5" s="1131" t="inlineStr"/>
      <c r="AA5" s="1131" t="inlineStr"/>
      <c r="AB5" s="1131" t="inlineStr"/>
      <c r="AC5" s="1131" t="inlineStr"/>
      <c r="AD5" s="1131" t="inlineStr"/>
      <c r="AE5" s="1131" t="inlineStr"/>
      <c r="AF5" s="1131" t="inlineStr"/>
      <c r="AG5" s="1131" t="inlineStr"/>
      <c r="AH5" s="1131" t="inlineStr"/>
      <c r="AI5" s="1131" t="inlineStr"/>
      <c r="AJ5" s="1131" t="inlineStr"/>
      <c r="AK5" s="1131" t="inlineStr"/>
      <c r="AL5" s="1131" t="inlineStr"/>
      <c r="AM5" s="1131" t="inlineStr"/>
      <c r="AN5" s="1131" t="inlineStr"/>
      <c r="AO5" s="1131" t="inlineStr"/>
      <c r="AP5" s="1131" t="inlineStr"/>
      <c r="AQ5" s="1131" t="inlineStr"/>
      <c r="AR5" s="1131" t="inlineStr"/>
      <c r="AS5" s="1131" t="inlineStr"/>
      <c r="AT5" s="1131" t="inlineStr"/>
      <c r="AU5" s="1131" t="inlineStr"/>
      <c r="AV5" s="1131" t="inlineStr"/>
      <c r="AW5" s="1131" t="inlineStr"/>
      <c r="AX5" s="1131" t="inlineStr"/>
    </row>
    <row r="6" ht="15" customHeight="1" s="1003">
      <c r="A6" s="1132" t="inlineStr">
        <is>
          <t>Stock initial à la ferme</t>
        </is>
      </c>
      <c r="B6" s="1131" t="inlineStr"/>
      <c r="C6" s="1131" t="inlineStr"/>
      <c r="D6" s="1131" t="inlineStr"/>
      <c r="E6" s="1131" t="inlineStr"/>
      <c r="F6" s="1131" t="inlineStr"/>
      <c r="G6" s="1131" t="inlineStr"/>
      <c r="H6" s="1131" t="inlineStr"/>
      <c r="I6" s="1131" t="inlineStr"/>
      <c r="J6" s="1131" t="inlineStr"/>
      <c r="K6" s="1131" t="inlineStr"/>
      <c r="L6" s="1131" t="inlineStr"/>
      <c r="M6" s="1131" t="inlineStr"/>
      <c r="N6" s="1131" t="inlineStr"/>
      <c r="O6" s="1131" t="inlineStr"/>
      <c r="P6" s="1131" t="inlineStr"/>
      <c r="Q6" s="1131" t="inlineStr"/>
      <c r="R6" s="1131" t="inlineStr"/>
      <c r="S6" s="1131" t="inlineStr"/>
      <c r="T6" s="1131" t="inlineStr"/>
      <c r="U6" s="1131" t="inlineStr"/>
      <c r="V6" s="1131" t="inlineStr"/>
      <c r="W6" s="1131" t="inlineStr"/>
      <c r="X6" s="1131" t="inlineStr"/>
      <c r="Y6" s="1131" t="inlineStr"/>
      <c r="Z6" s="1131" t="inlineStr"/>
      <c r="AA6" s="1131" t="inlineStr"/>
      <c r="AB6" s="1131" t="inlineStr"/>
      <c r="AC6" s="1131" t="inlineStr"/>
      <c r="AD6" s="1131" t="inlineStr"/>
      <c r="AE6" s="1131" t="inlineStr"/>
      <c r="AF6" s="1131" t="inlineStr"/>
      <c r="AG6" s="1131" t="inlineStr"/>
      <c r="AH6" s="1131" t="inlineStr"/>
      <c r="AI6" s="1131" t="inlineStr"/>
      <c r="AJ6" s="1131" t="inlineStr"/>
      <c r="AK6" s="1131" t="inlineStr"/>
      <c r="AL6" s="1131" t="inlineStr"/>
      <c r="AM6" s="1131" t="inlineStr"/>
      <c r="AN6" s="1131" t="inlineStr"/>
      <c r="AO6" s="1131" t="inlineStr"/>
      <c r="AP6" s="1131" t="inlineStr"/>
      <c r="AQ6" s="1131" t="inlineStr"/>
      <c r="AR6" s="1131" t="inlineStr"/>
      <c r="AS6" s="1131" t="inlineStr"/>
      <c r="AT6" s="1131" t="inlineStr"/>
      <c r="AU6" s="1131" t="inlineStr"/>
      <c r="AV6" s="1131" t="inlineStr"/>
      <c r="AW6" s="1131" t="inlineStr"/>
      <c r="AX6" s="1131" t="inlineStr"/>
    </row>
    <row r="7" ht="15" customHeight="1" s="1003">
      <c r="A7" s="1132" t="inlineStr">
        <is>
          <t>Stock initial collecteurs</t>
        </is>
      </c>
      <c r="B7" s="1131" t="inlineStr"/>
      <c r="C7" s="1131" t="inlineStr"/>
      <c r="D7" s="1131" t="inlineStr"/>
      <c r="E7" s="1131" t="inlineStr"/>
      <c r="F7" s="1131" t="inlineStr"/>
      <c r="G7" s="1131" t="inlineStr"/>
      <c r="H7" s="1131" t="inlineStr"/>
      <c r="I7" s="1131" t="inlineStr"/>
      <c r="J7" s="1131" t="inlineStr"/>
      <c r="K7" s="1131" t="inlineStr"/>
      <c r="L7" s="1131" t="inlineStr"/>
      <c r="M7" s="1131" t="inlineStr"/>
      <c r="N7" s="1131" t="inlineStr"/>
      <c r="O7" s="1131" t="inlineStr"/>
      <c r="P7" s="1131" t="inlineStr"/>
      <c r="Q7" s="1131" t="inlineStr"/>
      <c r="R7" s="1131" t="inlineStr"/>
      <c r="S7" s="1131" t="inlineStr"/>
      <c r="T7" s="1131" t="inlineStr"/>
      <c r="U7" s="1131" t="inlineStr"/>
      <c r="V7" s="1131" t="inlineStr"/>
      <c r="W7" s="1131" t="inlineStr"/>
      <c r="X7" s="1131" t="inlineStr"/>
      <c r="Y7" s="1131" t="inlineStr"/>
      <c r="Z7" s="1131" t="inlineStr"/>
      <c r="AA7" s="1131" t="inlineStr"/>
      <c r="AB7" s="1131" t="inlineStr"/>
      <c r="AC7" s="1131" t="inlineStr"/>
      <c r="AD7" s="1131" t="inlineStr"/>
      <c r="AE7" s="1131" t="inlineStr"/>
      <c r="AF7" s="1131" t="inlineStr"/>
      <c r="AG7" s="1131" t="inlineStr"/>
      <c r="AH7" s="1131" t="inlineStr"/>
      <c r="AI7" s="1131" t="inlineStr"/>
      <c r="AJ7" s="1131" t="inlineStr"/>
      <c r="AK7" s="1131" t="inlineStr"/>
      <c r="AL7" s="1131" t="inlineStr"/>
      <c r="AM7" s="1131" t="inlineStr"/>
      <c r="AN7" s="1131" t="inlineStr"/>
      <c r="AO7" s="1131" t="inlineStr"/>
      <c r="AP7" s="1131" t="inlineStr"/>
      <c r="AQ7" s="1131" t="inlineStr"/>
      <c r="AR7" s="1131" t="inlineStr"/>
      <c r="AS7" s="1131" t="inlineStr"/>
      <c r="AT7" s="1131" t="inlineStr"/>
      <c r="AU7" s="1131" t="inlineStr"/>
      <c r="AV7" s="1131" t="inlineStr"/>
      <c r="AW7" s="1131" t="inlineStr"/>
      <c r="AX7" s="1131" t="inlineStr"/>
    </row>
    <row r="8" ht="15" customHeight="1" s="1003">
      <c r="A8" s="1129" t="inlineStr">
        <is>
          <t>Stock final</t>
        </is>
      </c>
      <c r="B8" s="1131" t="inlineStr"/>
      <c r="C8" s="1130" t="inlineStr">
        <is>
          <t>x</t>
        </is>
      </c>
      <c r="D8" s="1130" t="inlineStr">
        <is>
          <t>x</t>
        </is>
      </c>
      <c r="E8" s="1131" t="inlineStr"/>
      <c r="F8" s="1131" t="inlineStr"/>
      <c r="G8" s="1131" t="inlineStr"/>
      <c r="H8" s="1131" t="inlineStr"/>
      <c r="I8" s="1131" t="inlineStr"/>
      <c r="J8" s="1131" t="inlineStr"/>
      <c r="K8" s="1131" t="inlineStr"/>
      <c r="L8" s="1131" t="inlineStr"/>
      <c r="M8" s="1131" t="inlineStr"/>
      <c r="N8" s="1131" t="inlineStr"/>
      <c r="O8" s="1131" t="inlineStr"/>
      <c r="P8" s="1131" t="inlineStr"/>
      <c r="Q8" s="1131" t="inlineStr"/>
      <c r="R8" s="1131" t="inlineStr"/>
      <c r="S8" s="1131" t="inlineStr"/>
      <c r="T8" s="1131" t="inlineStr"/>
      <c r="U8" s="1131" t="inlineStr"/>
      <c r="V8" s="1131" t="inlineStr"/>
      <c r="W8" s="1131" t="inlineStr"/>
      <c r="X8" s="1131" t="inlineStr"/>
      <c r="Y8" s="1131" t="inlineStr"/>
      <c r="Z8" s="1131" t="inlineStr"/>
      <c r="AA8" s="1131" t="inlineStr"/>
      <c r="AB8" s="1131" t="inlineStr"/>
      <c r="AC8" s="1131" t="inlineStr"/>
      <c r="AD8" s="1131" t="inlineStr"/>
      <c r="AE8" s="1131" t="inlineStr"/>
      <c r="AF8" s="1131" t="inlineStr"/>
      <c r="AG8" s="1131" t="inlineStr"/>
      <c r="AH8" s="1131" t="inlineStr"/>
      <c r="AI8" s="1131" t="inlineStr"/>
      <c r="AJ8" s="1131" t="inlineStr"/>
      <c r="AK8" s="1131" t="inlineStr"/>
      <c r="AL8" s="1131" t="inlineStr"/>
      <c r="AM8" s="1131" t="inlineStr"/>
      <c r="AN8" s="1131" t="inlineStr"/>
      <c r="AO8" s="1131" t="inlineStr"/>
      <c r="AP8" s="1131" t="inlineStr"/>
      <c r="AQ8" s="1131" t="inlineStr"/>
      <c r="AR8" s="1131" t="inlineStr"/>
      <c r="AS8" s="1131" t="inlineStr"/>
      <c r="AT8" s="1131" t="inlineStr"/>
      <c r="AU8" s="1131" t="inlineStr"/>
      <c r="AV8" s="1131" t="inlineStr"/>
      <c r="AW8" s="1131" t="inlineStr"/>
      <c r="AX8" s="1131" t="inlineStr"/>
    </row>
    <row r="9" ht="15" customHeight="1" s="1003">
      <c r="A9" s="1132" t="inlineStr">
        <is>
          <t>Stock final à la ferme</t>
        </is>
      </c>
      <c r="B9" s="1131" t="inlineStr"/>
      <c r="C9" s="1130" t="inlineStr">
        <is>
          <t>x</t>
        </is>
      </c>
      <c r="D9" s="1131" t="inlineStr"/>
      <c r="E9" s="1131" t="inlineStr"/>
      <c r="F9" s="1131" t="inlineStr"/>
      <c r="G9" s="1131" t="inlineStr"/>
      <c r="H9" s="1131" t="inlineStr"/>
      <c r="I9" s="1131" t="inlineStr"/>
      <c r="J9" s="1131" t="inlineStr"/>
      <c r="K9" s="1131" t="inlineStr"/>
      <c r="L9" s="1131" t="inlineStr"/>
      <c r="M9" s="1131" t="inlineStr"/>
      <c r="N9" s="1131" t="inlineStr"/>
      <c r="O9" s="1131" t="inlineStr"/>
      <c r="P9" s="1131" t="inlineStr"/>
      <c r="Q9" s="1131" t="inlineStr"/>
      <c r="R9" s="1131" t="inlineStr"/>
      <c r="S9" s="1131" t="inlineStr"/>
      <c r="T9" s="1131" t="inlineStr"/>
      <c r="U9" s="1131" t="inlineStr"/>
      <c r="V9" s="1131" t="inlineStr"/>
      <c r="W9" s="1131" t="inlineStr"/>
      <c r="X9" s="1131" t="inlineStr"/>
      <c r="Y9" s="1131" t="inlineStr"/>
      <c r="Z9" s="1131" t="inlineStr"/>
      <c r="AA9" s="1131" t="inlineStr"/>
      <c r="AB9" s="1131" t="inlineStr"/>
      <c r="AC9" s="1131" t="inlineStr"/>
      <c r="AD9" s="1131" t="inlineStr"/>
      <c r="AE9" s="1131" t="inlineStr"/>
      <c r="AF9" s="1131" t="inlineStr"/>
      <c r="AG9" s="1131" t="inlineStr"/>
      <c r="AH9" s="1131" t="inlineStr"/>
      <c r="AI9" s="1131" t="inlineStr"/>
      <c r="AJ9" s="1131" t="inlineStr"/>
      <c r="AK9" s="1131" t="inlineStr"/>
      <c r="AL9" s="1131" t="inlineStr"/>
      <c r="AM9" s="1131" t="inlineStr"/>
      <c r="AN9" s="1131" t="inlineStr"/>
      <c r="AO9" s="1131" t="inlineStr"/>
      <c r="AP9" s="1131" t="inlineStr"/>
      <c r="AQ9" s="1131" t="inlineStr"/>
      <c r="AR9" s="1131" t="inlineStr"/>
      <c r="AS9" s="1131" t="inlineStr"/>
      <c r="AT9" s="1131" t="inlineStr"/>
      <c r="AU9" s="1131" t="inlineStr"/>
      <c r="AV9" s="1131" t="inlineStr"/>
      <c r="AW9" s="1131" t="inlineStr"/>
      <c r="AX9" s="1131" t="inlineStr"/>
    </row>
    <row r="10" ht="15" customHeight="1" s="1003">
      <c r="A10" s="1132" t="inlineStr">
        <is>
          <t>Stock final collecteurs</t>
        </is>
      </c>
      <c r="B10" s="1131" t="inlineStr"/>
      <c r="C10" s="1131" t="inlineStr"/>
      <c r="D10" s="1130" t="inlineStr">
        <is>
          <t>x</t>
        </is>
      </c>
      <c r="E10" s="1131" t="inlineStr"/>
      <c r="F10" s="1131" t="inlineStr"/>
      <c r="G10" s="1131" t="inlineStr"/>
      <c r="H10" s="1131" t="inlineStr"/>
      <c r="I10" s="1131" t="inlineStr"/>
      <c r="J10" s="1131" t="inlineStr"/>
      <c r="K10" s="1131" t="inlineStr"/>
      <c r="L10" s="1131" t="inlineStr"/>
      <c r="M10" s="1131" t="inlineStr"/>
      <c r="N10" s="1131" t="inlineStr"/>
      <c r="O10" s="1131" t="inlineStr"/>
      <c r="P10" s="1131" t="inlineStr"/>
      <c r="Q10" s="1131" t="inlineStr"/>
      <c r="R10" s="1131" t="inlineStr"/>
      <c r="S10" s="1131" t="inlineStr"/>
      <c r="T10" s="1131" t="inlineStr"/>
      <c r="U10" s="1131" t="inlineStr"/>
      <c r="V10" s="1131" t="inlineStr"/>
      <c r="W10" s="1131" t="inlineStr"/>
      <c r="X10" s="1131" t="inlineStr"/>
      <c r="Y10" s="1131" t="inlineStr"/>
      <c r="Z10" s="1131" t="inlineStr"/>
      <c r="AA10" s="1131" t="inlineStr"/>
      <c r="AB10" s="1131" t="inlineStr"/>
      <c r="AC10" s="1131" t="inlineStr"/>
      <c r="AD10" s="1131" t="inlineStr"/>
      <c r="AE10" s="1131" t="inlineStr"/>
      <c r="AF10" s="1131" t="inlineStr"/>
      <c r="AG10" s="1131" t="inlineStr"/>
      <c r="AH10" s="1131" t="inlineStr"/>
      <c r="AI10" s="1131" t="inlineStr"/>
      <c r="AJ10" s="1131" t="inlineStr"/>
      <c r="AK10" s="1131" t="inlineStr"/>
      <c r="AL10" s="1131" t="inlineStr"/>
      <c r="AM10" s="1131" t="inlineStr"/>
      <c r="AN10" s="1131" t="inlineStr"/>
      <c r="AO10" s="1131" t="inlineStr"/>
      <c r="AP10" s="1131" t="inlineStr"/>
      <c r="AQ10" s="1131" t="inlineStr"/>
      <c r="AR10" s="1131" t="inlineStr"/>
      <c r="AS10" s="1131" t="inlineStr"/>
      <c r="AT10" s="1131" t="inlineStr"/>
      <c r="AU10" s="1131" t="inlineStr"/>
      <c r="AV10" s="1131" t="inlineStr"/>
      <c r="AW10" s="1131" t="inlineStr"/>
      <c r="AX10" s="1131" t="inlineStr"/>
    </row>
    <row r="11" ht="15" customHeight="1" s="1003">
      <c r="A11" s="1129" t="inlineStr">
        <is>
          <t>Graines collectées</t>
        </is>
      </c>
      <c r="B11" s="1131" t="inlineStr"/>
      <c r="C11" s="1131" t="inlineStr"/>
      <c r="D11" s="1130" t="inlineStr">
        <is>
          <t>x</t>
        </is>
      </c>
      <c r="E11" s="1131" t="inlineStr"/>
      <c r="F11" s="1131" t="inlineStr"/>
      <c r="G11" s="1131" t="inlineStr"/>
      <c r="H11" s="1131" t="inlineStr"/>
      <c r="I11" s="1131" t="inlineStr"/>
      <c r="J11" s="1131" t="inlineStr"/>
      <c r="K11" s="1131" t="inlineStr"/>
      <c r="L11" s="1131" t="inlineStr"/>
      <c r="M11" s="1131" t="inlineStr"/>
      <c r="N11" s="1131" t="inlineStr"/>
      <c r="O11" s="1131" t="inlineStr"/>
      <c r="P11" s="1131" t="inlineStr"/>
      <c r="Q11" s="1131" t="inlineStr"/>
      <c r="R11" s="1131" t="inlineStr"/>
      <c r="S11" s="1131" t="inlineStr"/>
      <c r="T11" s="1131" t="inlineStr"/>
      <c r="U11" s="1131" t="inlineStr"/>
      <c r="V11" s="1131" t="inlineStr"/>
      <c r="W11" s="1131" t="inlineStr"/>
      <c r="X11" s="1131" t="inlineStr"/>
      <c r="Y11" s="1131" t="inlineStr"/>
      <c r="Z11" s="1131" t="inlineStr"/>
      <c r="AA11" s="1131" t="inlineStr"/>
      <c r="AB11" s="1131" t="inlineStr"/>
      <c r="AC11" s="1131" t="inlineStr"/>
      <c r="AD11" s="1131" t="inlineStr"/>
      <c r="AE11" s="1131" t="inlineStr"/>
      <c r="AF11" s="1131" t="inlineStr"/>
      <c r="AG11" s="1131" t="inlineStr"/>
      <c r="AH11" s="1131" t="inlineStr"/>
      <c r="AI11" s="1131" t="inlineStr"/>
      <c r="AJ11" s="1131" t="inlineStr"/>
      <c r="AK11" s="1131" t="inlineStr"/>
      <c r="AL11" s="1131" t="inlineStr"/>
      <c r="AM11" s="1131" t="inlineStr"/>
      <c r="AN11" s="1131" t="inlineStr"/>
      <c r="AO11" s="1131" t="inlineStr"/>
      <c r="AP11" s="1131" t="inlineStr"/>
      <c r="AQ11" s="1131" t="inlineStr"/>
      <c r="AR11" s="1131" t="inlineStr"/>
      <c r="AS11" s="1131" t="inlineStr"/>
      <c r="AT11" s="1131" t="inlineStr"/>
      <c r="AU11" s="1131" t="inlineStr"/>
      <c r="AV11" s="1130" t="inlineStr">
        <is>
          <t>x</t>
        </is>
      </c>
      <c r="AW11" s="1130" t="inlineStr">
        <is>
          <t>x</t>
        </is>
      </c>
      <c r="AX11" s="1131" t="inlineStr"/>
    </row>
    <row r="12" ht="15" customHeight="1" s="1003">
      <c r="A12" s="1129" t="inlineStr">
        <is>
          <t>Issues de silo</t>
        </is>
      </c>
      <c r="B12" s="1131" t="inlineStr"/>
      <c r="C12" s="1131" t="inlineStr"/>
      <c r="D12" s="1130" t="inlineStr">
        <is>
          <t>x</t>
        </is>
      </c>
      <c r="E12" s="1131" t="inlineStr"/>
      <c r="F12" s="1131" t="inlineStr"/>
      <c r="G12" s="1131" t="inlineStr"/>
      <c r="H12" s="1131" t="inlineStr"/>
      <c r="I12" s="1131" t="inlineStr"/>
      <c r="J12" s="1131" t="inlineStr"/>
      <c r="K12" s="1131" t="inlineStr"/>
      <c r="L12" s="1131" t="inlineStr"/>
      <c r="M12" s="1131" t="inlineStr"/>
      <c r="N12" s="1131" t="inlineStr"/>
      <c r="O12" s="1131" t="inlineStr"/>
      <c r="P12" s="1131" t="inlineStr"/>
      <c r="Q12" s="1131" t="inlineStr"/>
      <c r="R12" s="1131" t="inlineStr"/>
      <c r="S12" s="1131" t="inlineStr"/>
      <c r="T12" s="1131" t="inlineStr"/>
      <c r="U12" s="1131" t="inlineStr"/>
      <c r="V12" s="1131" t="inlineStr"/>
      <c r="W12" s="1131" t="inlineStr"/>
      <c r="X12" s="1131" t="inlineStr"/>
      <c r="Y12" s="1131" t="inlineStr"/>
      <c r="Z12" s="1131" t="inlineStr"/>
      <c r="AA12" s="1131" t="inlineStr"/>
      <c r="AB12" s="1131" t="inlineStr"/>
      <c r="AC12" s="1131" t="inlineStr"/>
      <c r="AD12" s="1131" t="inlineStr"/>
      <c r="AE12" s="1131" t="inlineStr"/>
      <c r="AF12" s="1131" t="inlineStr"/>
      <c r="AG12" s="1131" t="inlineStr"/>
      <c r="AH12" s="1131" t="inlineStr"/>
      <c r="AI12" s="1131" t="inlineStr"/>
      <c r="AJ12" s="1131" t="inlineStr"/>
      <c r="AK12" s="1131" t="inlineStr"/>
      <c r="AL12" s="1131" t="inlineStr"/>
      <c r="AM12" s="1131" t="inlineStr"/>
      <c r="AN12" s="1131" t="inlineStr"/>
      <c r="AO12" s="1131" t="inlineStr"/>
      <c r="AP12" s="1131" t="inlineStr"/>
      <c r="AQ12" s="1131" t="inlineStr"/>
      <c r="AR12" s="1131" t="inlineStr"/>
      <c r="AS12" s="1131" t="inlineStr"/>
      <c r="AT12" s="1131" t="inlineStr"/>
      <c r="AU12" s="1131" t="inlineStr"/>
      <c r="AV12" s="1131" t="inlineStr"/>
      <c r="AW12" s="1131" t="inlineStr"/>
      <c r="AX12" s="1131" t="inlineStr"/>
    </row>
    <row r="13" ht="15" customHeight="1" s="1003">
      <c r="A13" s="1129" t="inlineStr">
        <is>
          <t>Huile</t>
        </is>
      </c>
      <c r="B13" s="1131" t="inlineStr"/>
      <c r="C13" s="1131" t="inlineStr"/>
      <c r="D13" s="1131" t="inlineStr"/>
      <c r="E13" s="1131" t="inlineStr"/>
      <c r="F13" s="1131" t="inlineStr"/>
      <c r="G13" s="1131" t="inlineStr"/>
      <c r="H13" s="1130" t="inlineStr">
        <is>
          <t>x</t>
        </is>
      </c>
      <c r="I13" s="1131" t="inlineStr"/>
      <c r="J13" s="1131" t="inlineStr"/>
      <c r="K13" s="1131" t="inlineStr"/>
      <c r="L13" s="1131" t="inlineStr"/>
      <c r="M13" s="1131" t="inlineStr"/>
      <c r="N13" s="1131" t="inlineStr"/>
      <c r="O13" s="1131" t="inlineStr"/>
      <c r="P13" s="1131" t="inlineStr"/>
      <c r="Q13" s="1131" t="inlineStr"/>
      <c r="R13" s="1131" t="inlineStr"/>
      <c r="S13" s="1131" t="inlineStr"/>
      <c r="T13" s="1131" t="inlineStr"/>
      <c r="U13" s="1131" t="inlineStr"/>
      <c r="V13" s="1131" t="inlineStr"/>
      <c r="W13" s="1131" t="inlineStr"/>
      <c r="X13" s="1131" t="inlineStr"/>
      <c r="Y13" s="1131" t="inlineStr"/>
      <c r="Z13" s="1131" t="inlineStr"/>
      <c r="AA13" s="1131" t="inlineStr"/>
      <c r="AB13" s="1131" t="inlineStr"/>
      <c r="AC13" s="1131" t="inlineStr"/>
      <c r="AD13" s="1131" t="inlineStr"/>
      <c r="AE13" s="1131" t="inlineStr"/>
      <c r="AF13" s="1131" t="inlineStr"/>
      <c r="AG13" s="1131" t="inlineStr"/>
      <c r="AH13" s="1131" t="inlineStr"/>
      <c r="AI13" s="1131" t="inlineStr"/>
      <c r="AJ13" s="1131" t="inlineStr"/>
      <c r="AK13" s="1131" t="inlineStr"/>
      <c r="AL13" s="1131" t="inlineStr"/>
      <c r="AM13" s="1131" t="inlineStr"/>
      <c r="AN13" s="1131" t="inlineStr"/>
      <c r="AO13" s="1131" t="inlineStr"/>
      <c r="AP13" s="1131" t="inlineStr"/>
      <c r="AQ13" s="1131" t="inlineStr"/>
      <c r="AR13" s="1131" t="inlineStr"/>
      <c r="AS13" s="1131" t="inlineStr"/>
      <c r="AT13" s="1131" t="inlineStr"/>
      <c r="AU13" s="1131" t="inlineStr"/>
      <c r="AV13" s="1131" t="inlineStr"/>
      <c r="AW13" s="1130" t="inlineStr">
        <is>
          <t>x</t>
        </is>
      </c>
      <c r="AX13" s="1131" t="inlineStr"/>
    </row>
    <row r="14" ht="15" customHeight="1" s="1003">
      <c r="A14" s="1129" t="inlineStr">
        <is>
          <t>Tourteaux</t>
        </is>
      </c>
      <c r="B14" s="1131" t="inlineStr"/>
      <c r="C14" s="1131" t="inlineStr"/>
      <c r="D14" s="1131" t="inlineStr"/>
      <c r="E14" s="1131" t="inlineStr"/>
      <c r="F14" s="1131" t="inlineStr"/>
      <c r="G14" s="1131" t="inlineStr"/>
      <c r="H14" s="1130" t="inlineStr">
        <is>
          <t>x</t>
        </is>
      </c>
      <c r="I14" s="1131" t="inlineStr"/>
      <c r="J14" s="1131" t="inlineStr"/>
      <c r="K14" s="1131" t="inlineStr"/>
      <c r="L14" s="1131" t="inlineStr"/>
      <c r="M14" s="1131" t="inlineStr"/>
      <c r="N14" s="1131" t="inlineStr"/>
      <c r="O14" s="1131" t="inlineStr"/>
      <c r="P14" s="1131" t="inlineStr"/>
      <c r="Q14" s="1131" t="inlineStr"/>
      <c r="R14" s="1131" t="inlineStr"/>
      <c r="S14" s="1131" t="inlineStr"/>
      <c r="T14" s="1131" t="inlineStr"/>
      <c r="U14" s="1131" t="inlineStr"/>
      <c r="V14" s="1131" t="inlineStr"/>
      <c r="W14" s="1131" t="inlineStr"/>
      <c r="X14" s="1131" t="inlineStr"/>
      <c r="Y14" s="1131" t="inlineStr"/>
      <c r="Z14" s="1131" t="inlineStr"/>
      <c r="AA14" s="1131" t="inlineStr"/>
      <c r="AB14" s="1131" t="inlineStr"/>
      <c r="AC14" s="1131" t="inlineStr"/>
      <c r="AD14" s="1131" t="inlineStr"/>
      <c r="AE14" s="1131" t="inlineStr"/>
      <c r="AF14" s="1131" t="inlineStr"/>
      <c r="AG14" s="1131" t="inlineStr"/>
      <c r="AH14" s="1131" t="inlineStr"/>
      <c r="AI14" s="1131" t="inlineStr"/>
      <c r="AJ14" s="1131" t="inlineStr"/>
      <c r="AK14" s="1131" t="inlineStr"/>
      <c r="AL14" s="1131" t="inlineStr"/>
      <c r="AM14" s="1131" t="inlineStr"/>
      <c r="AN14" s="1131" t="inlineStr"/>
      <c r="AO14" s="1131" t="inlineStr"/>
      <c r="AP14" s="1131" t="inlineStr"/>
      <c r="AQ14" s="1131" t="inlineStr"/>
      <c r="AR14" s="1131" t="inlineStr"/>
      <c r="AS14" s="1131" t="inlineStr"/>
      <c r="AT14" s="1131" t="inlineStr"/>
      <c r="AU14" s="1131" t="inlineStr"/>
      <c r="AV14" s="1131" t="inlineStr"/>
      <c r="AW14" s="1130" t="inlineStr">
        <is>
          <t>x</t>
        </is>
      </c>
      <c r="AX14" s="1131" t="inlineStr"/>
    </row>
    <row r="15" ht="15" customHeight="1" s="1003">
      <c r="A15" s="1129" t="inlineStr">
        <is>
          <t>Coques (+ eau)</t>
        </is>
      </c>
      <c r="B15" s="1131" t="inlineStr"/>
      <c r="C15" s="1131" t="inlineStr"/>
      <c r="D15" s="1131" t="inlineStr"/>
      <c r="E15" s="1131" t="inlineStr"/>
      <c r="F15" s="1131" t="inlineStr"/>
      <c r="G15" s="1131" t="inlineStr"/>
      <c r="H15" s="1130" t="inlineStr">
        <is>
          <t>x</t>
        </is>
      </c>
      <c r="I15" s="1131" t="inlineStr"/>
      <c r="J15" s="1131" t="inlineStr"/>
      <c r="K15" s="1131" t="inlineStr"/>
      <c r="L15" s="1131" t="inlineStr"/>
      <c r="M15" s="1131" t="inlineStr"/>
      <c r="N15" s="1131" t="inlineStr"/>
      <c r="O15" s="1131" t="inlineStr"/>
      <c r="P15" s="1131" t="inlineStr"/>
      <c r="Q15" s="1131" t="inlineStr"/>
      <c r="R15" s="1131" t="inlineStr"/>
      <c r="S15" s="1131" t="inlineStr"/>
      <c r="T15" s="1131" t="inlineStr"/>
      <c r="U15" s="1131" t="inlineStr"/>
      <c r="V15" s="1131" t="inlineStr"/>
      <c r="W15" s="1131" t="inlineStr"/>
      <c r="X15" s="1131" t="inlineStr"/>
      <c r="Y15" s="1131" t="inlineStr"/>
      <c r="Z15" s="1131" t="inlineStr"/>
      <c r="AA15" s="1131" t="inlineStr"/>
      <c r="AB15" s="1131" t="inlineStr"/>
      <c r="AC15" s="1131" t="inlineStr"/>
      <c r="AD15" s="1131" t="inlineStr"/>
      <c r="AE15" s="1131" t="inlineStr"/>
      <c r="AF15" s="1131" t="inlineStr"/>
      <c r="AG15" s="1131" t="inlineStr"/>
      <c r="AH15" s="1131" t="inlineStr"/>
      <c r="AI15" s="1131" t="inlineStr"/>
      <c r="AJ15" s="1131" t="inlineStr"/>
      <c r="AK15" s="1131" t="inlineStr"/>
      <c r="AL15" s="1131" t="inlineStr"/>
      <c r="AM15" s="1131" t="inlineStr"/>
      <c r="AN15" s="1131" t="inlineStr"/>
      <c r="AO15" s="1131" t="inlineStr"/>
      <c r="AP15" s="1131" t="inlineStr"/>
      <c r="AQ15" s="1131" t="inlineStr"/>
      <c r="AR15" s="1131" t="inlineStr"/>
      <c r="AS15" s="1131" t="inlineStr"/>
      <c r="AT15" s="1131" t="inlineStr"/>
      <c r="AU15" s="1131" t="inlineStr"/>
      <c r="AV15" s="1131" t="inlineStr"/>
      <c r="AW15" s="1131" t="inlineStr"/>
      <c r="AX15" s="1131" t="inlineStr"/>
    </row>
    <row r="16" ht="15" customHeight="1" s="1003">
      <c r="A16" s="1129" t="inlineStr">
        <is>
          <t>Huile d'olive</t>
        </is>
      </c>
      <c r="B16" s="1131" t="inlineStr"/>
      <c r="C16" s="1131" t="inlineStr"/>
      <c r="D16" s="1131" t="inlineStr"/>
      <c r="E16" s="1131" t="inlineStr"/>
      <c r="F16" s="1131" t="inlineStr"/>
      <c r="G16" s="1131" t="inlineStr"/>
      <c r="H16" s="1131" t="inlineStr"/>
      <c r="I16" s="1130" t="inlineStr">
        <is>
          <t>x</t>
        </is>
      </c>
      <c r="J16" s="1131" t="inlineStr"/>
      <c r="K16" s="1131" t="inlineStr"/>
      <c r="L16" s="1131" t="inlineStr"/>
      <c r="M16" s="1131" t="inlineStr"/>
      <c r="N16" s="1131" t="inlineStr"/>
      <c r="O16" s="1131" t="inlineStr"/>
      <c r="P16" s="1131" t="inlineStr"/>
      <c r="Q16" s="1131" t="inlineStr"/>
      <c r="R16" s="1131" t="inlineStr"/>
      <c r="S16" s="1131" t="inlineStr"/>
      <c r="T16" s="1131" t="inlineStr"/>
      <c r="U16" s="1131" t="inlineStr"/>
      <c r="V16" s="1131" t="inlineStr"/>
      <c r="W16" s="1131" t="inlineStr"/>
      <c r="X16" s="1131" t="inlineStr"/>
      <c r="Y16" s="1131" t="inlineStr"/>
      <c r="Z16" s="1131" t="inlineStr"/>
      <c r="AA16" s="1131" t="inlineStr"/>
      <c r="AB16" s="1131" t="inlineStr"/>
      <c r="AC16" s="1131" t="inlineStr"/>
      <c r="AD16" s="1131" t="inlineStr"/>
      <c r="AE16" s="1131" t="inlineStr"/>
      <c r="AF16" s="1131" t="inlineStr"/>
      <c r="AG16" s="1131" t="inlineStr"/>
      <c r="AH16" s="1131" t="inlineStr"/>
      <c r="AI16" s="1131" t="inlineStr"/>
      <c r="AJ16" s="1131" t="inlineStr"/>
      <c r="AK16" s="1131" t="inlineStr"/>
      <c r="AL16" s="1131" t="inlineStr"/>
      <c r="AM16" s="1131" t="inlineStr"/>
      <c r="AN16" s="1131" t="inlineStr"/>
      <c r="AO16" s="1131" t="inlineStr"/>
      <c r="AP16" s="1131" t="inlineStr"/>
      <c r="AQ16" s="1131" t="inlineStr"/>
      <c r="AR16" s="1131" t="inlineStr"/>
      <c r="AS16" s="1131" t="inlineStr"/>
      <c r="AT16" s="1131" t="inlineStr"/>
      <c r="AU16" s="1131" t="inlineStr"/>
      <c r="AV16" s="1131" t="inlineStr"/>
      <c r="AW16" s="1130" t="inlineStr">
        <is>
          <t>x</t>
        </is>
      </c>
      <c r="AX16" s="1131" t="inlineStr"/>
    </row>
    <row r="17" ht="15" customHeight="1" s="1003">
      <c r="A17" s="1129" t="inlineStr">
        <is>
          <t>Grignons d'olive</t>
        </is>
      </c>
      <c r="B17" s="1131" t="inlineStr"/>
      <c r="C17" s="1131" t="inlineStr"/>
      <c r="D17" s="1131" t="inlineStr"/>
      <c r="E17" s="1131" t="inlineStr"/>
      <c r="F17" s="1131" t="inlineStr"/>
      <c r="G17" s="1131" t="inlineStr"/>
      <c r="H17" s="1131" t="inlineStr"/>
      <c r="I17" s="1130" t="inlineStr">
        <is>
          <t>x</t>
        </is>
      </c>
      <c r="J17" s="1131" t="inlineStr"/>
      <c r="K17" s="1131" t="inlineStr"/>
      <c r="L17" s="1131" t="inlineStr"/>
      <c r="M17" s="1131" t="inlineStr"/>
      <c r="N17" s="1131" t="inlineStr"/>
      <c r="O17" s="1131" t="inlineStr"/>
      <c r="P17" s="1131" t="inlineStr"/>
      <c r="Q17" s="1131" t="inlineStr"/>
      <c r="R17" s="1131" t="inlineStr"/>
      <c r="S17" s="1131" t="inlineStr"/>
      <c r="T17" s="1131" t="inlineStr"/>
      <c r="U17" s="1131" t="inlineStr"/>
      <c r="V17" s="1131" t="inlineStr"/>
      <c r="W17" s="1131" t="inlineStr"/>
      <c r="X17" s="1131" t="inlineStr"/>
      <c r="Y17" s="1131" t="inlineStr"/>
      <c r="Z17" s="1131" t="inlineStr"/>
      <c r="AA17" s="1131" t="inlineStr"/>
      <c r="AB17" s="1131" t="inlineStr"/>
      <c r="AC17" s="1131" t="inlineStr"/>
      <c r="AD17" s="1131" t="inlineStr"/>
      <c r="AE17" s="1131" t="inlineStr"/>
      <c r="AF17" s="1131" t="inlineStr"/>
      <c r="AG17" s="1131" t="inlineStr"/>
      <c r="AH17" s="1131" t="inlineStr"/>
      <c r="AI17" s="1131" t="inlineStr"/>
      <c r="AJ17" s="1131" t="inlineStr"/>
      <c r="AK17" s="1131" t="inlineStr"/>
      <c r="AL17" s="1131" t="inlineStr"/>
      <c r="AM17" s="1131" t="inlineStr"/>
      <c r="AN17" s="1131" t="inlineStr"/>
      <c r="AO17" s="1131" t="inlineStr"/>
      <c r="AP17" s="1131" t="inlineStr"/>
      <c r="AQ17" s="1131" t="inlineStr"/>
      <c r="AR17" s="1131" t="inlineStr"/>
      <c r="AS17" s="1131" t="inlineStr"/>
      <c r="AT17" s="1131" t="inlineStr"/>
      <c r="AU17" s="1131" t="inlineStr"/>
      <c r="AV17" s="1131" t="inlineStr"/>
      <c r="AW17" s="1130" t="inlineStr">
        <is>
          <t>x</t>
        </is>
      </c>
      <c r="AX17" s="1131" t="inlineStr"/>
    </row>
    <row r="18" ht="15" customHeight="1" s="1003">
      <c r="A18" s="1129" t="inlineStr">
        <is>
          <t>Olives de table</t>
        </is>
      </c>
      <c r="B18" s="1131" t="inlineStr"/>
      <c r="C18" s="1131" t="inlineStr"/>
      <c r="D18" s="1131" t="inlineStr"/>
      <c r="E18" s="1131" t="inlineStr"/>
      <c r="F18" s="1131" t="inlineStr"/>
      <c r="G18" s="1131" t="inlineStr"/>
      <c r="H18" s="1131" t="inlineStr"/>
      <c r="I18" s="1131" t="inlineStr"/>
      <c r="J18" s="1130" t="inlineStr">
        <is>
          <t>x</t>
        </is>
      </c>
      <c r="K18" s="1131" t="inlineStr"/>
      <c r="L18" s="1131" t="inlineStr"/>
      <c r="M18" s="1131" t="inlineStr"/>
      <c r="N18" s="1131" t="inlineStr"/>
      <c r="O18" s="1131" t="inlineStr"/>
      <c r="P18" s="1131" t="inlineStr"/>
      <c r="Q18" s="1131" t="inlineStr"/>
      <c r="R18" s="1131" t="inlineStr"/>
      <c r="S18" s="1131" t="inlineStr"/>
      <c r="T18" s="1131" t="inlineStr"/>
      <c r="U18" s="1131" t="inlineStr"/>
      <c r="V18" s="1131" t="inlineStr"/>
      <c r="W18" s="1131" t="inlineStr"/>
      <c r="X18" s="1131" t="inlineStr"/>
      <c r="Y18" s="1131" t="inlineStr"/>
      <c r="Z18" s="1131" t="inlineStr"/>
      <c r="AA18" s="1131" t="inlineStr"/>
      <c r="AB18" s="1131" t="inlineStr"/>
      <c r="AC18" s="1131" t="inlineStr"/>
      <c r="AD18" s="1131" t="inlineStr"/>
      <c r="AE18" s="1131" t="inlineStr"/>
      <c r="AF18" s="1131" t="inlineStr"/>
      <c r="AG18" s="1131" t="inlineStr"/>
      <c r="AH18" s="1131" t="inlineStr"/>
      <c r="AI18" s="1131" t="inlineStr"/>
      <c r="AJ18" s="1131" t="inlineStr"/>
      <c r="AK18" s="1131" t="inlineStr"/>
      <c r="AL18" s="1131" t="inlineStr"/>
      <c r="AM18" s="1131" t="inlineStr"/>
      <c r="AN18" s="1131" t="inlineStr"/>
      <c r="AO18" s="1131" t="inlineStr"/>
      <c r="AP18" s="1131" t="inlineStr"/>
      <c r="AQ18" s="1131" t="inlineStr"/>
      <c r="AR18" s="1131" t="inlineStr"/>
      <c r="AS18" s="1131" t="inlineStr"/>
      <c r="AT18" s="1131" t="inlineStr"/>
      <c r="AU18" s="1131" t="inlineStr"/>
      <c r="AV18" s="1130" t="inlineStr">
        <is>
          <t>x</t>
        </is>
      </c>
      <c r="AW18" s="1130" t="inlineStr">
        <is>
          <t>x</t>
        </is>
      </c>
      <c r="AX18" s="1131" t="inlineStr"/>
    </row>
    <row r="19" ht="15" customHeight="1" s="1003">
      <c r="A19" s="1129" t="inlineStr">
        <is>
          <t>Produits alimentaires</t>
        </is>
      </c>
      <c r="B19" s="1131" t="inlineStr"/>
      <c r="C19" s="1131" t="inlineStr"/>
      <c r="D19" s="1131" t="inlineStr"/>
      <c r="E19" s="1131" t="inlineStr"/>
      <c r="F19" s="1131" t="inlineStr"/>
      <c r="G19" s="1131" t="inlineStr"/>
      <c r="H19" s="1131" t="inlineStr"/>
      <c r="I19" s="1131" t="inlineStr"/>
      <c r="J19" s="1131" t="inlineStr"/>
      <c r="K19" s="1130" t="inlineStr">
        <is>
          <t>x</t>
        </is>
      </c>
      <c r="L19" s="1131" t="inlineStr"/>
      <c r="M19" s="1131" t="inlineStr"/>
      <c r="N19" s="1131" t="inlineStr"/>
      <c r="O19" s="1131" t="inlineStr"/>
      <c r="P19" s="1131" t="inlineStr"/>
      <c r="Q19" s="1131" t="inlineStr"/>
      <c r="R19" s="1131" t="inlineStr"/>
      <c r="S19" s="1131" t="inlineStr"/>
      <c r="T19" s="1131" t="inlineStr"/>
      <c r="U19" s="1131" t="inlineStr"/>
      <c r="V19" s="1131" t="inlineStr"/>
      <c r="W19" s="1131" t="inlineStr"/>
      <c r="X19" s="1131" t="inlineStr"/>
      <c r="Y19" s="1131" t="inlineStr"/>
      <c r="Z19" s="1131" t="inlineStr"/>
      <c r="AA19" s="1131" t="inlineStr"/>
      <c r="AB19" s="1131" t="inlineStr"/>
      <c r="AC19" s="1131" t="inlineStr"/>
      <c r="AD19" s="1131" t="inlineStr"/>
      <c r="AE19" s="1131" t="inlineStr"/>
      <c r="AF19" s="1131" t="inlineStr"/>
      <c r="AG19" s="1131" t="inlineStr"/>
      <c r="AH19" s="1131" t="inlineStr"/>
      <c r="AI19" s="1131" t="inlineStr"/>
      <c r="AJ19" s="1131" t="inlineStr"/>
      <c r="AK19" s="1131" t="inlineStr"/>
      <c r="AL19" s="1131" t="inlineStr"/>
      <c r="AM19" s="1131" t="inlineStr"/>
      <c r="AN19" s="1131" t="inlineStr"/>
      <c r="AO19" s="1131" t="inlineStr"/>
      <c r="AP19" s="1131" t="inlineStr"/>
      <c r="AQ19" s="1131" t="inlineStr"/>
      <c r="AR19" s="1131" t="inlineStr"/>
      <c r="AS19" s="1131" t="inlineStr"/>
      <c r="AT19" s="1131" t="inlineStr"/>
      <c r="AU19" s="1131" t="inlineStr"/>
      <c r="AV19" s="1131" t="inlineStr"/>
      <c r="AW19" s="1131" t="inlineStr"/>
      <c r="AX19" s="1131" t="inlineStr"/>
    </row>
    <row r="20" ht="15" customHeight="1" s="1003">
      <c r="A20" s="1129" t="inlineStr">
        <is>
          <t>Amidon</t>
        </is>
      </c>
      <c r="B20" s="1131" t="inlineStr"/>
      <c r="C20" s="1131" t="inlineStr"/>
      <c r="D20" s="1131" t="inlineStr"/>
      <c r="E20" s="1131" t="inlineStr"/>
      <c r="F20" s="1131" t="inlineStr"/>
      <c r="G20" s="1131" t="inlineStr"/>
      <c r="H20" s="1131" t="inlineStr"/>
      <c r="I20" s="1131" t="inlineStr"/>
      <c r="J20" s="1131" t="inlineStr"/>
      <c r="K20" s="1131" t="inlineStr"/>
      <c r="L20" s="1130" t="inlineStr">
        <is>
          <t>x</t>
        </is>
      </c>
      <c r="M20" s="1131" t="inlineStr"/>
      <c r="N20" s="1131" t="inlineStr"/>
      <c r="O20" s="1131" t="inlineStr"/>
      <c r="P20" s="1131" t="inlineStr"/>
      <c r="Q20" s="1131" t="inlineStr"/>
      <c r="R20" s="1131" t="inlineStr"/>
      <c r="S20" s="1131" t="inlineStr"/>
      <c r="T20" s="1131" t="inlineStr"/>
      <c r="U20" s="1131" t="inlineStr"/>
      <c r="V20" s="1131" t="inlineStr"/>
      <c r="W20" s="1131" t="inlineStr"/>
      <c r="X20" s="1131" t="inlineStr"/>
      <c r="Y20" s="1131" t="inlineStr"/>
      <c r="Z20" s="1131" t="inlineStr"/>
      <c r="AA20" s="1131" t="inlineStr"/>
      <c r="AB20" s="1131" t="inlineStr"/>
      <c r="AC20" s="1131" t="inlineStr"/>
      <c r="AD20" s="1131" t="inlineStr"/>
      <c r="AE20" s="1131" t="inlineStr"/>
      <c r="AF20" s="1131" t="inlineStr"/>
      <c r="AG20" s="1131" t="inlineStr"/>
      <c r="AH20" s="1131" t="inlineStr"/>
      <c r="AI20" s="1131" t="inlineStr"/>
      <c r="AJ20" s="1131" t="inlineStr"/>
      <c r="AK20" s="1131" t="inlineStr"/>
      <c r="AL20" s="1131" t="inlineStr"/>
      <c r="AM20" s="1131" t="inlineStr"/>
      <c r="AN20" s="1131" t="inlineStr"/>
      <c r="AO20" s="1131" t="inlineStr"/>
      <c r="AP20" s="1131" t="inlineStr"/>
      <c r="AQ20" s="1131" t="inlineStr"/>
      <c r="AR20" s="1131" t="inlineStr"/>
      <c r="AS20" s="1131" t="inlineStr"/>
      <c r="AT20" s="1131" t="inlineStr"/>
      <c r="AU20" s="1131" t="inlineStr"/>
      <c r="AV20" s="1131" t="inlineStr"/>
      <c r="AW20" s="1131" t="inlineStr"/>
      <c r="AX20" s="1131" t="inlineStr"/>
    </row>
    <row r="21" ht="15" customHeight="1" s="1003">
      <c r="A21" s="1129" t="inlineStr">
        <is>
          <t>Protéine</t>
        </is>
      </c>
      <c r="B21" s="1131" t="inlineStr"/>
      <c r="C21" s="1131" t="inlineStr"/>
      <c r="D21" s="1131" t="inlineStr"/>
      <c r="E21" s="1131" t="inlineStr"/>
      <c r="F21" s="1131" t="inlineStr"/>
      <c r="G21" s="1131" t="inlineStr"/>
      <c r="H21" s="1131" t="inlineStr"/>
      <c r="I21" s="1131" t="inlineStr"/>
      <c r="J21" s="1131" t="inlineStr"/>
      <c r="K21" s="1131" t="inlineStr"/>
      <c r="L21" s="1130" t="inlineStr">
        <is>
          <t>x</t>
        </is>
      </c>
      <c r="M21" s="1131" t="inlineStr"/>
      <c r="N21" s="1131" t="inlineStr"/>
      <c r="O21" s="1131" t="inlineStr"/>
      <c r="P21" s="1131" t="inlineStr"/>
      <c r="Q21" s="1131" t="inlineStr"/>
      <c r="R21" s="1131" t="inlineStr"/>
      <c r="S21" s="1131" t="inlineStr"/>
      <c r="T21" s="1131" t="inlineStr"/>
      <c r="U21" s="1131" t="inlineStr"/>
      <c r="V21" s="1131" t="inlineStr"/>
      <c r="W21" s="1131" t="inlineStr"/>
      <c r="X21" s="1131" t="inlineStr"/>
      <c r="Y21" s="1131" t="inlineStr"/>
      <c r="Z21" s="1131" t="inlineStr"/>
      <c r="AA21" s="1131" t="inlineStr"/>
      <c r="AB21" s="1131" t="inlineStr"/>
      <c r="AC21" s="1131" t="inlineStr"/>
      <c r="AD21" s="1131" t="inlineStr"/>
      <c r="AE21" s="1131" t="inlineStr"/>
      <c r="AF21" s="1131" t="inlineStr"/>
      <c r="AG21" s="1131" t="inlineStr"/>
      <c r="AH21" s="1131" t="inlineStr"/>
      <c r="AI21" s="1131" t="inlineStr"/>
      <c r="AJ21" s="1131" t="inlineStr"/>
      <c r="AK21" s="1131" t="inlineStr"/>
      <c r="AL21" s="1131" t="inlineStr"/>
      <c r="AM21" s="1131" t="inlineStr"/>
      <c r="AN21" s="1131" t="inlineStr"/>
      <c r="AO21" s="1131" t="inlineStr"/>
      <c r="AP21" s="1131" t="inlineStr"/>
      <c r="AQ21" s="1131" t="inlineStr"/>
      <c r="AR21" s="1131" t="inlineStr"/>
      <c r="AS21" s="1131" t="inlineStr"/>
      <c r="AT21" s="1131" t="inlineStr"/>
      <c r="AU21" s="1131" t="inlineStr"/>
      <c r="AV21" s="1131" t="inlineStr"/>
      <c r="AW21" s="1131" t="inlineStr"/>
      <c r="AX21" s="1131" t="inlineStr"/>
    </row>
    <row r="22" ht="15" customHeight="1" s="1003">
      <c r="A22" s="1129" t="inlineStr">
        <is>
          <t>Fibres, lipides et sons</t>
        </is>
      </c>
      <c r="B22" s="1131" t="inlineStr"/>
      <c r="C22" s="1131" t="inlineStr"/>
      <c r="D22" s="1131" t="inlineStr"/>
      <c r="E22" s="1131" t="inlineStr"/>
      <c r="F22" s="1131" t="inlineStr"/>
      <c r="G22" s="1131" t="inlineStr"/>
      <c r="H22" s="1131" t="inlineStr"/>
      <c r="I22" s="1131" t="inlineStr"/>
      <c r="J22" s="1131" t="inlineStr"/>
      <c r="K22" s="1131" t="inlineStr"/>
      <c r="L22" s="1130" t="inlineStr">
        <is>
          <t>x</t>
        </is>
      </c>
      <c r="M22" s="1131" t="inlineStr"/>
      <c r="N22" s="1131" t="inlineStr"/>
      <c r="O22" s="1131" t="inlineStr"/>
      <c r="P22" s="1131" t="inlineStr"/>
      <c r="Q22" s="1131" t="inlineStr"/>
      <c r="R22" s="1131" t="inlineStr"/>
      <c r="S22" s="1131" t="inlineStr"/>
      <c r="T22" s="1131" t="inlineStr"/>
      <c r="U22" s="1131" t="inlineStr"/>
      <c r="V22" s="1131" t="inlineStr"/>
      <c r="W22" s="1131" t="inlineStr"/>
      <c r="X22" s="1131" t="inlineStr"/>
      <c r="Y22" s="1131" t="inlineStr"/>
      <c r="Z22" s="1131" t="inlineStr"/>
      <c r="AA22" s="1131" t="inlineStr"/>
      <c r="AB22" s="1131" t="inlineStr"/>
      <c r="AC22" s="1131" t="inlineStr"/>
      <c r="AD22" s="1131" t="inlineStr"/>
      <c r="AE22" s="1131" t="inlineStr"/>
      <c r="AF22" s="1131" t="inlineStr"/>
      <c r="AG22" s="1131" t="inlineStr"/>
      <c r="AH22" s="1131" t="inlineStr"/>
      <c r="AI22" s="1131" t="inlineStr"/>
      <c r="AJ22" s="1131" t="inlineStr"/>
      <c r="AK22" s="1131" t="inlineStr"/>
      <c r="AL22" s="1131" t="inlineStr"/>
      <c r="AM22" s="1131" t="inlineStr"/>
      <c r="AN22" s="1131" t="inlineStr"/>
      <c r="AO22" s="1131" t="inlineStr"/>
      <c r="AP22" s="1131" t="inlineStr"/>
      <c r="AQ22" s="1131" t="inlineStr"/>
      <c r="AR22" s="1131" t="inlineStr"/>
      <c r="AS22" s="1131" t="inlineStr"/>
      <c r="AT22" s="1131" t="inlineStr"/>
      <c r="AU22" s="1131" t="inlineStr"/>
      <c r="AV22" s="1131" t="inlineStr"/>
      <c r="AW22" s="1131" t="inlineStr"/>
      <c r="AX22" s="1131" t="inlineStr"/>
    </row>
    <row r="23" ht="15" customHeight="1" s="1003">
      <c r="A23" s="1129" t="inlineStr">
        <is>
          <t>Farine</t>
        </is>
      </c>
      <c r="B23" s="1131" t="inlineStr"/>
      <c r="C23" s="1131" t="inlineStr"/>
      <c r="D23" s="1131" t="inlineStr"/>
      <c r="E23" s="1131" t="inlineStr"/>
      <c r="F23" s="1131" t="inlineStr"/>
      <c r="G23" s="1131" t="inlineStr"/>
      <c r="H23" s="1131" t="inlineStr"/>
      <c r="I23" s="1131" t="inlineStr"/>
      <c r="J23" s="1131" t="inlineStr"/>
      <c r="K23" s="1131" t="inlineStr"/>
      <c r="L23" s="1131" t="inlineStr"/>
      <c r="M23" s="1130" t="inlineStr">
        <is>
          <t>x</t>
        </is>
      </c>
      <c r="N23" s="1131" t="inlineStr"/>
      <c r="O23" s="1131" t="inlineStr"/>
      <c r="P23" s="1131" t="inlineStr"/>
      <c r="Q23" s="1131" t="inlineStr"/>
      <c r="R23" s="1131" t="inlineStr"/>
      <c r="S23" s="1131" t="inlineStr"/>
      <c r="T23" s="1131" t="inlineStr"/>
      <c r="U23" s="1131" t="inlineStr"/>
      <c r="V23" s="1131" t="inlineStr"/>
      <c r="W23" s="1131" t="inlineStr"/>
      <c r="X23" s="1131" t="inlineStr"/>
      <c r="Y23" s="1131" t="inlineStr"/>
      <c r="Z23" s="1131" t="inlineStr"/>
      <c r="AA23" s="1131" t="inlineStr"/>
      <c r="AB23" s="1131" t="inlineStr"/>
      <c r="AC23" s="1131" t="inlineStr"/>
      <c r="AD23" s="1131" t="inlineStr"/>
      <c r="AE23" s="1131" t="inlineStr"/>
      <c r="AF23" s="1131" t="inlineStr"/>
      <c r="AG23" s="1131" t="inlineStr"/>
      <c r="AH23" s="1131" t="inlineStr"/>
      <c r="AI23" s="1131" t="inlineStr"/>
      <c r="AJ23" s="1131" t="inlineStr"/>
      <c r="AK23" s="1131" t="inlineStr"/>
      <c r="AL23" s="1131" t="inlineStr"/>
      <c r="AM23" s="1131" t="inlineStr"/>
      <c r="AN23" s="1131" t="inlineStr"/>
      <c r="AO23" s="1131" t="inlineStr"/>
      <c r="AP23" s="1131" t="inlineStr"/>
      <c r="AQ23" s="1131" t="inlineStr"/>
      <c r="AR23" s="1131" t="inlineStr"/>
      <c r="AS23" s="1131" t="inlineStr"/>
      <c r="AT23" s="1131" t="inlineStr"/>
      <c r="AU23" s="1131" t="inlineStr"/>
      <c r="AV23" s="1131" t="inlineStr"/>
      <c r="AW23" s="1131" t="inlineStr"/>
      <c r="AX23" s="1131" t="inlineStr"/>
    </row>
    <row r="24" ht="15" customHeight="1" s="1003">
      <c r="A24" s="1129" t="inlineStr">
        <is>
          <t>Sons</t>
        </is>
      </c>
      <c r="B24" s="1131" t="inlineStr"/>
      <c r="C24" s="1131" t="inlineStr"/>
      <c r="D24" s="1131" t="inlineStr"/>
      <c r="E24" s="1131" t="inlineStr"/>
      <c r="F24" s="1131" t="inlineStr"/>
      <c r="G24" s="1131" t="inlineStr"/>
      <c r="H24" s="1131" t="inlineStr"/>
      <c r="I24" s="1131" t="inlineStr"/>
      <c r="J24" s="1131" t="inlineStr"/>
      <c r="K24" s="1131" t="inlineStr"/>
      <c r="L24" s="1131" t="inlineStr"/>
      <c r="M24" s="1130" t="inlineStr">
        <is>
          <t>x</t>
        </is>
      </c>
      <c r="N24" s="1131" t="inlineStr"/>
      <c r="O24" s="1131" t="inlineStr"/>
      <c r="P24" s="1131" t="inlineStr"/>
      <c r="Q24" s="1131" t="inlineStr"/>
      <c r="R24" s="1131" t="inlineStr"/>
      <c r="S24" s="1131" t="inlineStr"/>
      <c r="T24" s="1131" t="inlineStr"/>
      <c r="U24" s="1131" t="inlineStr"/>
      <c r="V24" s="1131" t="inlineStr"/>
      <c r="W24" s="1131" t="inlineStr"/>
      <c r="X24" s="1131" t="inlineStr"/>
      <c r="Y24" s="1131" t="inlineStr"/>
      <c r="Z24" s="1131" t="inlineStr"/>
      <c r="AA24" s="1131" t="inlineStr"/>
      <c r="AB24" s="1131" t="inlineStr"/>
      <c r="AC24" s="1131" t="inlineStr"/>
      <c r="AD24" s="1131" t="inlineStr"/>
      <c r="AE24" s="1131" t="inlineStr"/>
      <c r="AF24" s="1131" t="inlineStr"/>
      <c r="AG24" s="1131" t="inlineStr"/>
      <c r="AH24" s="1131" t="inlineStr"/>
      <c r="AI24" s="1131" t="inlineStr"/>
      <c r="AJ24" s="1131" t="inlineStr"/>
      <c r="AK24" s="1131" t="inlineStr"/>
      <c r="AL24" s="1131" t="inlineStr"/>
      <c r="AM24" s="1131" t="inlineStr"/>
      <c r="AN24" s="1131" t="inlineStr"/>
      <c r="AO24" s="1131" t="inlineStr"/>
      <c r="AP24" s="1131" t="inlineStr"/>
      <c r="AQ24" s="1131" t="inlineStr"/>
      <c r="AR24" s="1131" t="inlineStr"/>
      <c r="AS24" s="1131" t="inlineStr"/>
      <c r="AT24" s="1131" t="inlineStr"/>
      <c r="AU24" s="1131" t="inlineStr"/>
      <c r="AV24" s="1131" t="inlineStr"/>
      <c r="AW24" s="1131" t="inlineStr"/>
      <c r="AX24" s="1131" t="inlineStr"/>
    </row>
    <row r="25" ht="15" customHeight="1" s="1003">
      <c r="A25" s="1129" t="inlineStr">
        <is>
          <t>MPV</t>
        </is>
      </c>
      <c r="B25" s="1131" t="inlineStr"/>
      <c r="C25" s="1131" t="inlineStr"/>
      <c r="D25" s="1131" t="inlineStr"/>
      <c r="E25" s="1131" t="inlineStr"/>
      <c r="F25" s="1131" t="inlineStr"/>
      <c r="G25" s="1131" t="inlineStr"/>
      <c r="H25" s="1131" t="inlineStr"/>
      <c r="I25" s="1131" t="inlineStr"/>
      <c r="J25" s="1131" t="inlineStr"/>
      <c r="K25" s="1131" t="inlineStr"/>
      <c r="L25" s="1131" t="inlineStr"/>
      <c r="M25" s="1131" t="inlineStr"/>
      <c r="N25" s="1130" t="inlineStr">
        <is>
          <t>x</t>
        </is>
      </c>
      <c r="O25" s="1131" t="inlineStr"/>
      <c r="P25" s="1131" t="inlineStr"/>
      <c r="Q25" s="1131" t="inlineStr"/>
      <c r="R25" s="1131" t="inlineStr"/>
      <c r="S25" s="1131" t="inlineStr"/>
      <c r="T25" s="1131" t="inlineStr"/>
      <c r="U25" s="1131" t="inlineStr"/>
      <c r="V25" s="1131" t="inlineStr"/>
      <c r="W25" s="1131" t="inlineStr"/>
      <c r="X25" s="1131" t="inlineStr"/>
      <c r="Y25" s="1131" t="inlineStr"/>
      <c r="Z25" s="1131" t="inlineStr"/>
      <c r="AA25" s="1131" t="inlineStr"/>
      <c r="AB25" s="1131" t="inlineStr"/>
      <c r="AC25" s="1131" t="inlineStr"/>
      <c r="AD25" s="1131" t="inlineStr"/>
      <c r="AE25" s="1131" t="inlineStr"/>
      <c r="AF25" s="1131" t="inlineStr"/>
      <c r="AG25" s="1131" t="inlineStr"/>
      <c r="AH25" s="1131" t="inlineStr"/>
      <c r="AI25" s="1131" t="inlineStr"/>
      <c r="AJ25" s="1131" t="inlineStr"/>
      <c r="AK25" s="1131" t="inlineStr"/>
      <c r="AL25" s="1131" t="inlineStr"/>
      <c r="AM25" s="1131" t="inlineStr"/>
      <c r="AN25" s="1131" t="inlineStr"/>
      <c r="AO25" s="1131" t="inlineStr"/>
      <c r="AP25" s="1131" t="inlineStr"/>
      <c r="AQ25" s="1131" t="inlineStr"/>
      <c r="AR25" s="1131" t="inlineStr"/>
      <c r="AS25" s="1131" t="inlineStr"/>
      <c r="AT25" s="1131" t="inlineStr"/>
      <c r="AU25" s="1131" t="inlineStr"/>
      <c r="AV25" s="1131" t="inlineStr"/>
      <c r="AW25" s="1131" t="inlineStr"/>
      <c r="AX25" s="1131" t="inlineStr"/>
    </row>
    <row r="26" ht="15" customHeight="1" s="1003">
      <c r="A26" s="1129" t="inlineStr">
        <is>
          <t>Amidon, fibres, lipides et sons</t>
        </is>
      </c>
      <c r="B26" s="1131" t="inlineStr"/>
      <c r="C26" s="1131" t="inlineStr"/>
      <c r="D26" s="1131" t="inlineStr"/>
      <c r="E26" s="1131" t="inlineStr"/>
      <c r="F26" s="1131" t="inlineStr"/>
      <c r="G26" s="1131" t="inlineStr"/>
      <c r="H26" s="1131" t="inlineStr"/>
      <c r="I26" s="1131" t="inlineStr"/>
      <c r="J26" s="1131" t="inlineStr"/>
      <c r="K26" s="1131" t="inlineStr"/>
      <c r="L26" s="1131" t="inlineStr"/>
      <c r="M26" s="1131" t="inlineStr"/>
      <c r="N26" s="1130" t="inlineStr">
        <is>
          <t>x</t>
        </is>
      </c>
      <c r="O26" s="1131" t="inlineStr"/>
      <c r="P26" s="1131" t="inlineStr"/>
      <c r="Q26" s="1131" t="inlineStr"/>
      <c r="R26" s="1131" t="inlineStr"/>
      <c r="S26" s="1131" t="inlineStr"/>
      <c r="T26" s="1131" t="inlineStr"/>
      <c r="U26" s="1131" t="inlineStr"/>
      <c r="V26" s="1131" t="inlineStr"/>
      <c r="W26" s="1131" t="inlineStr"/>
      <c r="X26" s="1131" t="inlineStr"/>
      <c r="Y26" s="1131" t="inlineStr"/>
      <c r="Z26" s="1131" t="inlineStr"/>
      <c r="AA26" s="1131" t="inlineStr"/>
      <c r="AB26" s="1131" t="inlineStr"/>
      <c r="AC26" s="1131" t="inlineStr"/>
      <c r="AD26" s="1131" t="inlineStr"/>
      <c r="AE26" s="1131" t="inlineStr"/>
      <c r="AF26" s="1131" t="inlineStr"/>
      <c r="AG26" s="1131" t="inlineStr"/>
      <c r="AH26" s="1131" t="inlineStr"/>
      <c r="AI26" s="1131" t="inlineStr"/>
      <c r="AJ26" s="1131" t="inlineStr"/>
      <c r="AK26" s="1131" t="inlineStr"/>
      <c r="AL26" s="1131" t="inlineStr"/>
      <c r="AM26" s="1131" t="inlineStr"/>
      <c r="AN26" s="1131" t="inlineStr"/>
      <c r="AO26" s="1131" t="inlineStr"/>
      <c r="AP26" s="1131" t="inlineStr"/>
      <c r="AQ26" s="1131" t="inlineStr"/>
      <c r="AR26" s="1131" t="inlineStr"/>
      <c r="AS26" s="1131" t="inlineStr"/>
      <c r="AT26" s="1131" t="inlineStr"/>
      <c r="AU26" s="1131" t="inlineStr"/>
      <c r="AV26" s="1131" t="inlineStr"/>
      <c r="AW26" s="1131" t="inlineStr"/>
      <c r="AX26" s="1131" t="inlineStr"/>
    </row>
    <row r="27" ht="15" customHeight="1" s="1003">
      <c r="A27" s="1131" t="inlineStr"/>
      <c r="B27" s="1131" t="inlineStr"/>
      <c r="C27" s="1131" t="inlineStr"/>
      <c r="D27" s="1131" t="inlineStr"/>
      <c r="E27" s="1131" t="inlineStr"/>
      <c r="F27" s="1131" t="inlineStr"/>
      <c r="G27" s="1131" t="inlineStr"/>
      <c r="H27" s="1131" t="inlineStr"/>
      <c r="I27" s="1131" t="inlineStr"/>
      <c r="J27" s="1131" t="inlineStr"/>
      <c r="K27" s="1131" t="inlineStr"/>
      <c r="L27" s="1131" t="inlineStr"/>
      <c r="M27" s="1131" t="inlineStr"/>
      <c r="N27" s="1131" t="inlineStr"/>
      <c r="O27" s="1131" t="inlineStr"/>
      <c r="P27" s="1131" t="inlineStr"/>
      <c r="Q27" s="1131" t="inlineStr"/>
      <c r="R27" s="1131" t="inlineStr"/>
      <c r="S27" s="1131" t="inlineStr"/>
      <c r="T27" s="1131" t="inlineStr"/>
      <c r="U27" s="1131" t="inlineStr"/>
      <c r="V27" s="1131" t="inlineStr"/>
      <c r="W27" s="1131" t="inlineStr"/>
      <c r="X27" s="1131" t="inlineStr"/>
      <c r="Y27" s="1131" t="inlineStr"/>
      <c r="Z27" s="1131" t="inlineStr"/>
      <c r="AA27" s="1131" t="inlineStr"/>
      <c r="AB27" s="1131" t="inlineStr"/>
      <c r="AC27" s="1131" t="inlineStr"/>
      <c r="AD27" s="1131" t="inlineStr"/>
      <c r="AE27" s="1131" t="inlineStr"/>
      <c r="AF27" s="1131" t="inlineStr"/>
      <c r="AG27" s="1131" t="inlineStr"/>
      <c r="AH27" s="1131" t="inlineStr"/>
      <c r="AI27" s="1131" t="inlineStr"/>
      <c r="AJ27" s="1131" t="inlineStr"/>
      <c r="AK27" s="1131" t="inlineStr"/>
      <c r="AL27" s="1131" t="inlineStr"/>
      <c r="AM27" s="1131" t="inlineStr"/>
      <c r="AN27" s="1131" t="inlineStr"/>
      <c r="AO27" s="1131" t="inlineStr"/>
      <c r="AP27" s="1131" t="inlineStr"/>
      <c r="AQ27" s="1131" t="inlineStr"/>
      <c r="AR27" s="1131" t="inlineStr"/>
      <c r="AS27" s="1131" t="inlineStr"/>
      <c r="AT27" s="1131" t="inlineStr"/>
      <c r="AU27" s="1131" t="inlineStr"/>
      <c r="AV27" s="1131" t="inlineStr"/>
      <c r="AW27" s="1131" t="inlineStr"/>
      <c r="AX27" s="1131" t="inlineStr"/>
    </row>
    <row r="28" ht="430" customHeight="1" s="1003">
      <c r="A28" s="1131" t="inlineStr"/>
      <c r="B28" s="1123" t="inlineStr">
        <is>
          <t>Récolte</t>
        </is>
      </c>
      <c r="C28" s="1123" t="inlineStr">
        <is>
          <t>Ferme</t>
        </is>
      </c>
      <c r="D28" s="1123" t="inlineStr">
        <is>
          <t>OS</t>
        </is>
      </c>
      <c r="E28" s="1123" t="inlineStr">
        <is>
          <t>Semences</t>
        </is>
      </c>
      <c r="F28" s="1124" t="inlineStr">
        <is>
          <t>Semences fermières</t>
        </is>
      </c>
      <c r="G28" s="1124" t="inlineStr">
        <is>
          <t>Semences certifiées</t>
        </is>
      </c>
      <c r="H28" s="1123" t="inlineStr">
        <is>
          <t>Trituration</t>
        </is>
      </c>
      <c r="I28" s="1123" t="inlineStr">
        <is>
          <t>Moulin</t>
        </is>
      </c>
      <c r="J28" s="1123" t="inlineStr">
        <is>
          <t>Conservation ou préparation d'olives</t>
        </is>
      </c>
      <c r="K28" s="1123" t="inlineStr">
        <is>
          <t>Fabrication de produits alimentaires</t>
        </is>
      </c>
      <c r="L28" s="1123" t="inlineStr">
        <is>
          <t>Amidonnerie</t>
        </is>
      </c>
      <c r="M28" s="1123" t="inlineStr">
        <is>
          <t>Meunerie</t>
        </is>
      </c>
      <c r="N28" s="1123" t="inlineStr">
        <is>
          <t>Fabrication d'ingrédients</t>
        </is>
      </c>
      <c r="O28" s="1123" t="inlineStr">
        <is>
          <t>Débouchés</t>
        </is>
      </c>
      <c r="P28" s="1124" t="inlineStr">
        <is>
          <t>Usages alimentaires</t>
        </is>
      </c>
      <c r="Q28" s="1125" t="inlineStr">
        <is>
          <t>Alimentation humaine</t>
        </is>
      </c>
      <c r="R28" s="1126" t="inlineStr">
        <is>
          <t>Vente directe et autoconsommation</t>
        </is>
      </c>
      <c r="S28" s="1126" t="inlineStr">
        <is>
          <t>Ménages</t>
        </is>
      </c>
      <c r="T28" s="1127" t="inlineStr">
        <is>
          <t>Circuits spécialisés</t>
        </is>
      </c>
      <c r="U28" s="1127" t="inlineStr">
        <is>
          <t>Circuits généralistes</t>
        </is>
      </c>
      <c r="V28" s="1128" t="inlineStr">
        <is>
          <t>GMS</t>
        </is>
      </c>
      <c r="W28" s="1126" t="inlineStr">
        <is>
          <t>RHD</t>
        </is>
      </c>
      <c r="X28" s="1126" t="inlineStr">
        <is>
          <t>Autres IAA</t>
        </is>
      </c>
      <c r="Y28" s="1125" t="inlineStr">
        <is>
          <t>Alimentation animale</t>
        </is>
      </c>
      <c r="Z28" s="1126" t="inlineStr">
        <is>
          <t>Alimentation animale rente</t>
        </is>
      </c>
      <c r="AA28" s="1127" t="inlineStr">
        <is>
          <t>FAB</t>
        </is>
      </c>
      <c r="AB28" s="1127" t="inlineStr">
        <is>
          <t>Hors FAB</t>
        </is>
      </c>
      <c r="AC28" s="1128" t="inlineStr">
        <is>
          <t>FAF</t>
        </is>
      </c>
      <c r="AD28" s="1128" t="inlineStr">
        <is>
          <t>Direct élevage</t>
        </is>
      </c>
      <c r="AE28" s="1126" t="inlineStr">
        <is>
          <t>Petfood</t>
        </is>
      </c>
      <c r="AF28" s="1126" t="inlineStr">
        <is>
          <t>Aquaculture</t>
        </is>
      </c>
      <c r="AG28" s="1124" t="inlineStr">
        <is>
          <t>Usages non-alimentaires</t>
        </is>
      </c>
      <c r="AH28" s="1125" t="inlineStr">
        <is>
          <t>Biomatériaux</t>
        </is>
      </c>
      <c r="AI28" s="1126" t="inlineStr">
        <is>
          <t>Litière</t>
        </is>
      </c>
      <c r="AJ28" s="1126" t="inlineStr">
        <is>
          <t>Autres biomatériaux</t>
        </is>
      </c>
      <c r="AK28" s="1125" t="inlineStr">
        <is>
          <t>Energie</t>
        </is>
      </c>
      <c r="AL28" s="1126" t="inlineStr">
        <is>
          <t>Biocarburants</t>
        </is>
      </c>
      <c r="AM28" s="1126" t="inlineStr">
        <is>
          <t>Méthanisation</t>
        </is>
      </c>
      <c r="AN28" s="1126" t="inlineStr">
        <is>
          <t>Combustion</t>
        </is>
      </c>
      <c r="AO28" s="1125" t="inlineStr">
        <is>
          <t>Fertilisation</t>
        </is>
      </c>
      <c r="AP28" s="1126" t="inlineStr">
        <is>
          <t>Epandage</t>
        </is>
      </c>
      <c r="AQ28" s="1126" t="inlineStr">
        <is>
          <t>Compostage</t>
        </is>
      </c>
      <c r="AR28" s="1125" t="inlineStr">
        <is>
          <t>Autres industries</t>
        </is>
      </c>
      <c r="AS28" s="1124" t="inlineStr">
        <is>
          <t>Autres usages (ou usages indéfinis)</t>
        </is>
      </c>
      <c r="AT28" s="1125" t="inlineStr">
        <is>
          <t>Elimination/Pertes</t>
        </is>
      </c>
      <c r="AU28" s="1125" t="inlineStr">
        <is>
          <t>Indéfini</t>
        </is>
      </c>
      <c r="AV28" s="1123" t="inlineStr">
        <is>
          <t>Ecart statistique</t>
        </is>
      </c>
      <c r="AW28" s="1123" t="inlineStr">
        <is>
          <t>Import</t>
        </is>
      </c>
      <c r="AX28" s="1123" t="inlineStr">
        <is>
          <t>Export</t>
        </is>
      </c>
    </row>
    <row r="29" ht="15" customHeight="1" s="1003">
      <c r="A29" s="1129" t="inlineStr">
        <is>
          <t>Graines récoltées</t>
        </is>
      </c>
      <c r="B29" s="1131" t="inlineStr"/>
      <c r="C29" s="1130" t="inlineStr">
        <is>
          <t>x</t>
        </is>
      </c>
      <c r="D29" s="1130" t="inlineStr">
        <is>
          <t>x</t>
        </is>
      </c>
      <c r="E29" s="1131" t="inlineStr"/>
      <c r="F29" s="1131" t="inlineStr"/>
      <c r="G29" s="1131" t="inlineStr"/>
      <c r="H29" s="1131" t="inlineStr"/>
      <c r="I29" s="1131" t="inlineStr"/>
      <c r="J29" s="1131" t="inlineStr"/>
      <c r="K29" s="1131" t="inlineStr"/>
      <c r="L29" s="1131" t="inlineStr"/>
      <c r="M29" s="1131" t="inlineStr"/>
      <c r="N29" s="1131" t="inlineStr"/>
      <c r="O29" s="1131" t="inlineStr"/>
      <c r="P29" s="1131" t="inlineStr"/>
      <c r="Q29" s="1131" t="inlineStr"/>
      <c r="R29" s="1131" t="inlineStr"/>
      <c r="S29" s="1131" t="inlineStr"/>
      <c r="T29" s="1131" t="inlineStr"/>
      <c r="U29" s="1131" t="inlineStr"/>
      <c r="V29" s="1131" t="inlineStr"/>
      <c r="W29" s="1131" t="inlineStr"/>
      <c r="X29" s="1131" t="inlineStr"/>
      <c r="Y29" s="1131" t="inlineStr"/>
      <c r="Z29" s="1131" t="inlineStr"/>
      <c r="AA29" s="1131" t="inlineStr"/>
      <c r="AB29" s="1131" t="inlineStr"/>
      <c r="AC29" s="1131" t="inlineStr"/>
      <c r="AD29" s="1131" t="inlineStr"/>
      <c r="AE29" s="1131" t="inlineStr"/>
      <c r="AF29" s="1131" t="inlineStr"/>
      <c r="AG29" s="1131" t="inlineStr"/>
      <c r="AH29" s="1131" t="inlineStr"/>
      <c r="AI29" s="1131" t="inlineStr"/>
      <c r="AJ29" s="1131" t="inlineStr"/>
      <c r="AK29" s="1131" t="inlineStr"/>
      <c r="AL29" s="1131" t="inlineStr"/>
      <c r="AM29" s="1131" t="inlineStr"/>
      <c r="AN29" s="1131" t="inlineStr"/>
      <c r="AO29" s="1131" t="inlineStr"/>
      <c r="AP29" s="1131" t="inlineStr"/>
      <c r="AQ29" s="1131" t="inlineStr"/>
      <c r="AR29" s="1131" t="inlineStr"/>
      <c r="AS29" s="1131" t="inlineStr"/>
      <c r="AT29" s="1131" t="inlineStr"/>
      <c r="AU29" s="1131" t="inlineStr"/>
      <c r="AV29" s="1131" t="inlineStr"/>
      <c r="AW29" s="1131" t="inlineStr"/>
      <c r="AX29" s="1131" t="inlineStr"/>
    </row>
    <row r="30" ht="15" customHeight="1" s="1003">
      <c r="A30" s="1129" t="inlineStr">
        <is>
          <t>Olives</t>
        </is>
      </c>
      <c r="B30" s="1131" t="inlineStr"/>
      <c r="C30" s="1131" t="inlineStr"/>
      <c r="D30" s="1131" t="inlineStr"/>
      <c r="E30" s="1131" t="inlineStr"/>
      <c r="F30" s="1131" t="inlineStr"/>
      <c r="G30" s="1131" t="inlineStr"/>
      <c r="H30" s="1131" t="inlineStr"/>
      <c r="I30" s="1130" t="inlineStr">
        <is>
          <t>x</t>
        </is>
      </c>
      <c r="J30" s="1130" t="inlineStr">
        <is>
          <t>x</t>
        </is>
      </c>
      <c r="K30" s="1131" t="inlineStr"/>
      <c r="L30" s="1131" t="inlineStr"/>
      <c r="M30" s="1131" t="inlineStr"/>
      <c r="N30" s="1131" t="inlineStr"/>
      <c r="O30" s="1131" t="inlineStr"/>
      <c r="P30" s="1131" t="inlineStr"/>
      <c r="Q30" s="1131" t="inlineStr"/>
      <c r="R30" s="1131" t="inlineStr"/>
      <c r="S30" s="1131" t="inlineStr"/>
      <c r="T30" s="1131" t="inlineStr"/>
      <c r="U30" s="1131" t="inlineStr"/>
      <c r="V30" s="1131" t="inlineStr"/>
      <c r="W30" s="1131" t="inlineStr"/>
      <c r="X30" s="1131" t="inlineStr"/>
      <c r="Y30" s="1131" t="inlineStr"/>
      <c r="Z30" s="1131" t="inlineStr"/>
      <c r="AA30" s="1131" t="inlineStr"/>
      <c r="AB30" s="1131" t="inlineStr"/>
      <c r="AC30" s="1131" t="inlineStr"/>
      <c r="AD30" s="1131" t="inlineStr"/>
      <c r="AE30" s="1131" t="inlineStr"/>
      <c r="AF30" s="1131" t="inlineStr"/>
      <c r="AG30" s="1131" t="inlineStr"/>
      <c r="AH30" s="1131" t="inlineStr"/>
      <c r="AI30" s="1131" t="inlineStr"/>
      <c r="AJ30" s="1131" t="inlineStr"/>
      <c r="AK30" s="1131" t="inlineStr"/>
      <c r="AL30" s="1131" t="inlineStr"/>
      <c r="AM30" s="1131" t="inlineStr"/>
      <c r="AN30" s="1131" t="inlineStr"/>
      <c r="AO30" s="1131" t="inlineStr"/>
      <c r="AP30" s="1131" t="inlineStr"/>
      <c r="AQ30" s="1131" t="inlineStr"/>
      <c r="AR30" s="1131" t="inlineStr"/>
      <c r="AS30" s="1131" t="inlineStr"/>
      <c r="AT30" s="1131" t="inlineStr"/>
      <c r="AU30" s="1131" t="inlineStr"/>
      <c r="AV30" s="1130" t="inlineStr">
        <is>
          <t>x</t>
        </is>
      </c>
      <c r="AW30" s="1131" t="inlineStr"/>
      <c r="AX30" s="1130" t="inlineStr">
        <is>
          <t>x</t>
        </is>
      </c>
    </row>
    <row r="31" ht="15" customHeight="1" s="1003">
      <c r="A31" s="1129" t="inlineStr">
        <is>
          <t>Graines autoconsommées</t>
        </is>
      </c>
      <c r="B31" s="1131" t="inlineStr"/>
      <c r="C31" s="1131" t="inlineStr"/>
      <c r="D31" s="1131" t="inlineStr"/>
      <c r="E31" s="1130" t="inlineStr">
        <is>
          <t>x</t>
        </is>
      </c>
      <c r="F31" s="1130" t="inlineStr">
        <is>
          <t>x</t>
        </is>
      </c>
      <c r="G31" s="1131" t="inlineStr"/>
      <c r="H31" s="1131" t="inlineStr"/>
      <c r="I31" s="1131" t="inlineStr"/>
      <c r="J31" s="1131" t="inlineStr"/>
      <c r="K31" s="1131" t="inlineStr"/>
      <c r="L31" s="1131" t="inlineStr"/>
      <c r="M31" s="1131" t="inlineStr"/>
      <c r="N31" s="1131" t="inlineStr"/>
      <c r="O31" s="1130" t="inlineStr">
        <is>
          <t>x</t>
        </is>
      </c>
      <c r="P31" s="1130" t="inlineStr">
        <is>
          <t>x</t>
        </is>
      </c>
      <c r="Q31" s="1130" t="inlineStr">
        <is>
          <t>x</t>
        </is>
      </c>
      <c r="R31" s="1130" t="inlineStr">
        <is>
          <t>x</t>
        </is>
      </c>
      <c r="S31" s="1131" t="inlineStr"/>
      <c r="T31" s="1131" t="inlineStr"/>
      <c r="U31" s="1131" t="inlineStr"/>
      <c r="V31" s="1131" t="inlineStr"/>
      <c r="W31" s="1131" t="inlineStr"/>
      <c r="X31" s="1131" t="inlineStr"/>
      <c r="Y31" s="1130" t="inlineStr">
        <is>
          <t>x</t>
        </is>
      </c>
      <c r="Z31" s="1130" t="inlineStr">
        <is>
          <t>x</t>
        </is>
      </c>
      <c r="AA31" s="1131" t="inlineStr"/>
      <c r="AB31" s="1130" t="inlineStr">
        <is>
          <t>x</t>
        </is>
      </c>
      <c r="AC31" s="1130" t="inlineStr">
        <is>
          <t>x</t>
        </is>
      </c>
      <c r="AD31" s="1130" t="inlineStr">
        <is>
          <t>x</t>
        </is>
      </c>
      <c r="AE31" s="1131" t="inlineStr"/>
      <c r="AF31" s="1131" t="inlineStr"/>
      <c r="AG31" s="1131" t="inlineStr"/>
      <c r="AH31" s="1131" t="inlineStr"/>
      <c r="AI31" s="1131" t="inlineStr"/>
      <c r="AJ31" s="1131" t="inlineStr"/>
      <c r="AK31" s="1131" t="inlineStr"/>
      <c r="AL31" s="1131" t="inlineStr"/>
      <c r="AM31" s="1131" t="inlineStr"/>
      <c r="AN31" s="1131" t="inlineStr"/>
      <c r="AO31" s="1131" t="inlineStr"/>
      <c r="AP31" s="1131" t="inlineStr"/>
      <c r="AQ31" s="1131" t="inlineStr"/>
      <c r="AR31" s="1131" t="inlineStr"/>
      <c r="AS31" s="1130" t="inlineStr">
        <is>
          <t>x</t>
        </is>
      </c>
      <c r="AT31" s="1130" t="inlineStr">
        <is>
          <t>x</t>
        </is>
      </c>
      <c r="AU31" s="1131" t="inlineStr"/>
      <c r="AV31" s="1131" t="inlineStr"/>
      <c r="AW31" s="1131" t="inlineStr"/>
      <c r="AX31" s="1131" t="inlineStr"/>
    </row>
    <row r="32" ht="15" customHeight="1" s="1003">
      <c r="A32" s="1129" t="inlineStr">
        <is>
          <t>Stock initial</t>
        </is>
      </c>
      <c r="B32" s="1131" t="inlineStr"/>
      <c r="C32" s="1130" t="inlineStr">
        <is>
          <t>x</t>
        </is>
      </c>
      <c r="D32" s="1130" t="inlineStr">
        <is>
          <t>x</t>
        </is>
      </c>
      <c r="E32" s="1131" t="inlineStr"/>
      <c r="F32" s="1131" t="inlineStr"/>
      <c r="G32" s="1131" t="inlineStr"/>
      <c r="H32" s="1131" t="inlineStr"/>
      <c r="I32" s="1131" t="inlineStr"/>
      <c r="J32" s="1131" t="inlineStr"/>
      <c r="K32" s="1131" t="inlineStr"/>
      <c r="L32" s="1131" t="inlineStr"/>
      <c r="M32" s="1131" t="inlineStr"/>
      <c r="N32" s="1131" t="inlineStr"/>
      <c r="O32" s="1131" t="inlineStr"/>
      <c r="P32" s="1131" t="inlineStr"/>
      <c r="Q32" s="1131" t="inlineStr"/>
      <c r="R32" s="1131" t="inlineStr"/>
      <c r="S32" s="1131" t="inlineStr"/>
      <c r="T32" s="1131" t="inlineStr"/>
      <c r="U32" s="1131" t="inlineStr"/>
      <c r="V32" s="1131" t="inlineStr"/>
      <c r="W32" s="1131" t="inlineStr"/>
      <c r="X32" s="1131" t="inlineStr"/>
      <c r="Y32" s="1131" t="inlineStr"/>
      <c r="Z32" s="1131" t="inlineStr"/>
      <c r="AA32" s="1131" t="inlineStr"/>
      <c r="AB32" s="1131" t="inlineStr"/>
      <c r="AC32" s="1131" t="inlineStr"/>
      <c r="AD32" s="1131" t="inlineStr"/>
      <c r="AE32" s="1131" t="inlineStr"/>
      <c r="AF32" s="1131" t="inlineStr"/>
      <c r="AG32" s="1131" t="inlineStr"/>
      <c r="AH32" s="1131" t="inlineStr"/>
      <c r="AI32" s="1131" t="inlineStr"/>
      <c r="AJ32" s="1131" t="inlineStr"/>
      <c r="AK32" s="1131" t="inlineStr"/>
      <c r="AL32" s="1131" t="inlineStr"/>
      <c r="AM32" s="1131" t="inlineStr"/>
      <c r="AN32" s="1131" t="inlineStr"/>
      <c r="AO32" s="1131" t="inlineStr"/>
      <c r="AP32" s="1131" t="inlineStr"/>
      <c r="AQ32" s="1131" t="inlineStr"/>
      <c r="AR32" s="1131" t="inlineStr"/>
      <c r="AS32" s="1131" t="inlineStr"/>
      <c r="AT32" s="1131" t="inlineStr"/>
      <c r="AU32" s="1131" t="inlineStr"/>
      <c r="AV32" s="1131" t="inlineStr"/>
      <c r="AW32" s="1131" t="inlineStr"/>
      <c r="AX32" s="1131" t="inlineStr"/>
    </row>
    <row r="33" ht="15" customHeight="1" s="1003">
      <c r="A33" s="1132" t="inlineStr">
        <is>
          <t>Stock initial à la ferme</t>
        </is>
      </c>
      <c r="B33" s="1131" t="inlineStr"/>
      <c r="C33" s="1130" t="inlineStr">
        <is>
          <t>x</t>
        </is>
      </c>
      <c r="D33" s="1131" t="inlineStr"/>
      <c r="E33" s="1131" t="inlineStr"/>
      <c r="F33" s="1131" t="inlineStr"/>
      <c r="G33" s="1131" t="inlineStr"/>
      <c r="H33" s="1131" t="inlineStr"/>
      <c r="I33" s="1131" t="inlineStr"/>
      <c r="J33" s="1131" t="inlineStr"/>
      <c r="K33" s="1131" t="inlineStr"/>
      <c r="L33" s="1131" t="inlineStr"/>
      <c r="M33" s="1131" t="inlineStr"/>
      <c r="N33" s="1131" t="inlineStr"/>
      <c r="O33" s="1131" t="inlineStr"/>
      <c r="P33" s="1131" t="inlineStr"/>
      <c r="Q33" s="1131" t="inlineStr"/>
      <c r="R33" s="1131" t="inlineStr"/>
      <c r="S33" s="1131" t="inlineStr"/>
      <c r="T33" s="1131" t="inlineStr"/>
      <c r="U33" s="1131" t="inlineStr"/>
      <c r="V33" s="1131" t="inlineStr"/>
      <c r="W33" s="1131" t="inlineStr"/>
      <c r="X33" s="1131" t="inlineStr"/>
      <c r="Y33" s="1131" t="inlineStr"/>
      <c r="Z33" s="1131" t="inlineStr"/>
      <c r="AA33" s="1131" t="inlineStr"/>
      <c r="AB33" s="1131" t="inlineStr"/>
      <c r="AC33" s="1131" t="inlineStr"/>
      <c r="AD33" s="1131" t="inlineStr"/>
      <c r="AE33" s="1131" t="inlineStr"/>
      <c r="AF33" s="1131" t="inlineStr"/>
      <c r="AG33" s="1131" t="inlineStr"/>
      <c r="AH33" s="1131" t="inlineStr"/>
      <c r="AI33" s="1131" t="inlineStr"/>
      <c r="AJ33" s="1131" t="inlineStr"/>
      <c r="AK33" s="1131" t="inlineStr"/>
      <c r="AL33" s="1131" t="inlineStr"/>
      <c r="AM33" s="1131" t="inlineStr"/>
      <c r="AN33" s="1131" t="inlineStr"/>
      <c r="AO33" s="1131" t="inlineStr"/>
      <c r="AP33" s="1131" t="inlineStr"/>
      <c r="AQ33" s="1131" t="inlineStr"/>
      <c r="AR33" s="1131" t="inlineStr"/>
      <c r="AS33" s="1131" t="inlineStr"/>
      <c r="AT33" s="1131" t="inlineStr"/>
      <c r="AU33" s="1131" t="inlineStr"/>
      <c r="AV33" s="1131" t="inlineStr"/>
      <c r="AW33" s="1131" t="inlineStr"/>
      <c r="AX33" s="1131" t="inlineStr"/>
    </row>
    <row r="34" ht="15" customHeight="1" s="1003">
      <c r="A34" s="1132" t="inlineStr">
        <is>
          <t>Stock initial collecteurs</t>
        </is>
      </c>
      <c r="B34" s="1131" t="inlineStr"/>
      <c r="C34" s="1131" t="inlineStr"/>
      <c r="D34" s="1130" t="inlineStr">
        <is>
          <t>x</t>
        </is>
      </c>
      <c r="E34" s="1131" t="inlineStr"/>
      <c r="F34" s="1131" t="inlineStr"/>
      <c r="G34" s="1131" t="inlineStr"/>
      <c r="H34" s="1131" t="inlineStr"/>
      <c r="I34" s="1131" t="inlineStr"/>
      <c r="J34" s="1131" t="inlineStr"/>
      <c r="K34" s="1131" t="inlineStr"/>
      <c r="L34" s="1131" t="inlineStr"/>
      <c r="M34" s="1131" t="inlineStr"/>
      <c r="N34" s="1131" t="inlineStr"/>
      <c r="O34" s="1131" t="inlineStr"/>
      <c r="P34" s="1131" t="inlineStr"/>
      <c r="Q34" s="1131" t="inlineStr"/>
      <c r="R34" s="1131" t="inlineStr"/>
      <c r="S34" s="1131" t="inlineStr"/>
      <c r="T34" s="1131" t="inlineStr"/>
      <c r="U34" s="1131" t="inlineStr"/>
      <c r="V34" s="1131" t="inlineStr"/>
      <c r="W34" s="1131" t="inlineStr"/>
      <c r="X34" s="1131" t="inlineStr"/>
      <c r="Y34" s="1131" t="inlineStr"/>
      <c r="Z34" s="1131" t="inlineStr"/>
      <c r="AA34" s="1131" t="inlineStr"/>
      <c r="AB34" s="1131" t="inlineStr"/>
      <c r="AC34" s="1131" t="inlineStr"/>
      <c r="AD34" s="1131" t="inlineStr"/>
      <c r="AE34" s="1131" t="inlineStr"/>
      <c r="AF34" s="1131" t="inlineStr"/>
      <c r="AG34" s="1131" t="inlineStr"/>
      <c r="AH34" s="1131" t="inlineStr"/>
      <c r="AI34" s="1131" t="inlineStr"/>
      <c r="AJ34" s="1131" t="inlineStr"/>
      <c r="AK34" s="1131" t="inlineStr"/>
      <c r="AL34" s="1131" t="inlineStr"/>
      <c r="AM34" s="1131" t="inlineStr"/>
      <c r="AN34" s="1131" t="inlineStr"/>
      <c r="AO34" s="1131" t="inlineStr"/>
      <c r="AP34" s="1131" t="inlineStr"/>
      <c r="AQ34" s="1131" t="inlineStr"/>
      <c r="AR34" s="1131" t="inlineStr"/>
      <c r="AS34" s="1131" t="inlineStr"/>
      <c r="AT34" s="1131" t="inlineStr"/>
      <c r="AU34" s="1131" t="inlineStr"/>
      <c r="AV34" s="1131" t="inlineStr"/>
      <c r="AW34" s="1131" t="inlineStr"/>
      <c r="AX34" s="1131" t="inlineStr"/>
    </row>
    <row r="35" ht="15" customHeight="1" s="1003">
      <c r="A35" s="1129" t="inlineStr">
        <is>
          <t>Stock final</t>
        </is>
      </c>
      <c r="B35" s="1131" t="inlineStr"/>
      <c r="C35" s="1131" t="inlineStr"/>
      <c r="D35" s="1131" t="inlineStr"/>
      <c r="E35" s="1131" t="inlineStr"/>
      <c r="F35" s="1131" t="inlineStr"/>
      <c r="G35" s="1131" t="inlineStr"/>
      <c r="H35" s="1131" t="inlineStr"/>
      <c r="I35" s="1131" t="inlineStr"/>
      <c r="J35" s="1131" t="inlineStr"/>
      <c r="K35" s="1131" t="inlineStr"/>
      <c r="L35" s="1131" t="inlineStr"/>
      <c r="M35" s="1131" t="inlineStr"/>
      <c r="N35" s="1131" t="inlineStr"/>
      <c r="O35" s="1131" t="inlineStr"/>
      <c r="P35" s="1131" t="inlineStr"/>
      <c r="Q35" s="1131" t="inlineStr"/>
      <c r="R35" s="1131" t="inlineStr"/>
      <c r="S35" s="1131" t="inlineStr"/>
      <c r="T35" s="1131" t="inlineStr"/>
      <c r="U35" s="1131" t="inlineStr"/>
      <c r="V35" s="1131" t="inlineStr"/>
      <c r="W35" s="1131" t="inlineStr"/>
      <c r="X35" s="1131" t="inlineStr"/>
      <c r="Y35" s="1131" t="inlineStr"/>
      <c r="Z35" s="1131" t="inlineStr"/>
      <c r="AA35" s="1131" t="inlineStr"/>
      <c r="AB35" s="1131" t="inlineStr"/>
      <c r="AC35" s="1131" t="inlineStr"/>
      <c r="AD35" s="1131" t="inlineStr"/>
      <c r="AE35" s="1131" t="inlineStr"/>
      <c r="AF35" s="1131" t="inlineStr"/>
      <c r="AG35" s="1131" t="inlineStr"/>
      <c r="AH35" s="1131" t="inlineStr"/>
      <c r="AI35" s="1131" t="inlineStr"/>
      <c r="AJ35" s="1131" t="inlineStr"/>
      <c r="AK35" s="1131" t="inlineStr"/>
      <c r="AL35" s="1131" t="inlineStr"/>
      <c r="AM35" s="1131" t="inlineStr"/>
      <c r="AN35" s="1131" t="inlineStr"/>
      <c r="AO35" s="1131" t="inlineStr"/>
      <c r="AP35" s="1131" t="inlineStr"/>
      <c r="AQ35" s="1131" t="inlineStr"/>
      <c r="AR35" s="1131" t="inlineStr"/>
      <c r="AS35" s="1131" t="inlineStr"/>
      <c r="AT35" s="1131" t="inlineStr"/>
      <c r="AU35" s="1131" t="inlineStr"/>
      <c r="AV35" s="1131" t="inlineStr"/>
      <c r="AW35" s="1131" t="inlineStr"/>
      <c r="AX35" s="1131" t="inlineStr"/>
    </row>
    <row r="36" ht="15" customHeight="1" s="1003">
      <c r="A36" s="1132" t="inlineStr">
        <is>
          <t>Stock final à la ferme</t>
        </is>
      </c>
      <c r="B36" s="1131" t="inlineStr"/>
      <c r="C36" s="1131" t="inlineStr"/>
      <c r="D36" s="1131" t="inlineStr"/>
      <c r="E36" s="1131" t="inlineStr"/>
      <c r="F36" s="1131" t="inlineStr"/>
      <c r="G36" s="1131" t="inlineStr"/>
      <c r="H36" s="1131" t="inlineStr"/>
      <c r="I36" s="1131" t="inlineStr"/>
      <c r="J36" s="1131" t="inlineStr"/>
      <c r="K36" s="1131" t="inlineStr"/>
      <c r="L36" s="1131" t="inlineStr"/>
      <c r="M36" s="1131" t="inlineStr"/>
      <c r="N36" s="1131" t="inlineStr"/>
      <c r="O36" s="1131" t="inlineStr"/>
      <c r="P36" s="1131" t="inlineStr"/>
      <c r="Q36" s="1131" t="inlineStr"/>
      <c r="R36" s="1131" t="inlineStr"/>
      <c r="S36" s="1131" t="inlineStr"/>
      <c r="T36" s="1131" t="inlineStr"/>
      <c r="U36" s="1131" t="inlineStr"/>
      <c r="V36" s="1131" t="inlineStr"/>
      <c r="W36" s="1131" t="inlineStr"/>
      <c r="X36" s="1131" t="inlineStr"/>
      <c r="Y36" s="1131" t="inlineStr"/>
      <c r="Z36" s="1131" t="inlineStr"/>
      <c r="AA36" s="1131" t="inlineStr"/>
      <c r="AB36" s="1131" t="inlineStr"/>
      <c r="AC36" s="1131" t="inlineStr"/>
      <c r="AD36" s="1131" t="inlineStr"/>
      <c r="AE36" s="1131" t="inlineStr"/>
      <c r="AF36" s="1131" t="inlineStr"/>
      <c r="AG36" s="1131" t="inlineStr"/>
      <c r="AH36" s="1131" t="inlineStr"/>
      <c r="AI36" s="1131" t="inlineStr"/>
      <c r="AJ36" s="1131" t="inlineStr"/>
      <c r="AK36" s="1131" t="inlineStr"/>
      <c r="AL36" s="1131" t="inlineStr"/>
      <c r="AM36" s="1131" t="inlineStr"/>
      <c r="AN36" s="1131" t="inlineStr"/>
      <c r="AO36" s="1131" t="inlineStr"/>
      <c r="AP36" s="1131" t="inlineStr"/>
      <c r="AQ36" s="1131" t="inlineStr"/>
      <c r="AR36" s="1131" t="inlineStr"/>
      <c r="AS36" s="1131" t="inlineStr"/>
      <c r="AT36" s="1131" t="inlineStr"/>
      <c r="AU36" s="1131" t="inlineStr"/>
      <c r="AV36" s="1131" t="inlineStr"/>
      <c r="AW36" s="1131" t="inlineStr"/>
      <c r="AX36" s="1131" t="inlineStr"/>
    </row>
    <row r="37" ht="15" customHeight="1" s="1003">
      <c r="A37" s="1132" t="inlineStr">
        <is>
          <t>Stock final collecteurs</t>
        </is>
      </c>
      <c r="B37" s="1131" t="inlineStr"/>
      <c r="C37" s="1131" t="inlineStr"/>
      <c r="D37" s="1131" t="inlineStr"/>
      <c r="E37" s="1131" t="inlineStr"/>
      <c r="F37" s="1131" t="inlineStr"/>
      <c r="G37" s="1131" t="inlineStr"/>
      <c r="H37" s="1131" t="inlineStr"/>
      <c r="I37" s="1131" t="inlineStr"/>
      <c r="J37" s="1131" t="inlineStr"/>
      <c r="K37" s="1131" t="inlineStr"/>
      <c r="L37" s="1131" t="inlineStr"/>
      <c r="M37" s="1131" t="inlineStr"/>
      <c r="N37" s="1131" t="inlineStr"/>
      <c r="O37" s="1131" t="inlineStr"/>
      <c r="P37" s="1131" t="inlineStr"/>
      <c r="Q37" s="1131" t="inlineStr"/>
      <c r="R37" s="1131" t="inlineStr"/>
      <c r="S37" s="1131" t="inlineStr"/>
      <c r="T37" s="1131" t="inlineStr"/>
      <c r="U37" s="1131" t="inlineStr"/>
      <c r="V37" s="1131" t="inlineStr"/>
      <c r="W37" s="1131" t="inlineStr"/>
      <c r="X37" s="1131" t="inlineStr"/>
      <c r="Y37" s="1131" t="inlineStr"/>
      <c r="Z37" s="1131" t="inlineStr"/>
      <c r="AA37" s="1131" t="inlineStr"/>
      <c r="AB37" s="1131" t="inlineStr"/>
      <c r="AC37" s="1131" t="inlineStr"/>
      <c r="AD37" s="1131" t="inlineStr"/>
      <c r="AE37" s="1131" t="inlineStr"/>
      <c r="AF37" s="1131" t="inlineStr"/>
      <c r="AG37" s="1131" t="inlineStr"/>
      <c r="AH37" s="1131" t="inlineStr"/>
      <c r="AI37" s="1131" t="inlineStr"/>
      <c r="AJ37" s="1131" t="inlineStr"/>
      <c r="AK37" s="1131" t="inlineStr"/>
      <c r="AL37" s="1131" t="inlineStr"/>
      <c r="AM37" s="1131" t="inlineStr"/>
      <c r="AN37" s="1131" t="inlineStr"/>
      <c r="AO37" s="1131" t="inlineStr"/>
      <c r="AP37" s="1131" t="inlineStr"/>
      <c r="AQ37" s="1131" t="inlineStr"/>
      <c r="AR37" s="1131" t="inlineStr"/>
      <c r="AS37" s="1131" t="inlineStr"/>
      <c r="AT37" s="1131" t="inlineStr"/>
      <c r="AU37" s="1131" t="inlineStr"/>
      <c r="AV37" s="1131" t="inlineStr"/>
      <c r="AW37" s="1131" t="inlineStr"/>
      <c r="AX37" s="1131" t="inlineStr"/>
    </row>
    <row r="38" ht="15" customHeight="1" s="1003">
      <c r="A38" s="1129" t="inlineStr">
        <is>
          <t>Graines collectées</t>
        </is>
      </c>
      <c r="B38" s="1131" t="inlineStr"/>
      <c r="C38" s="1131" t="inlineStr"/>
      <c r="D38" s="1131" t="inlineStr"/>
      <c r="E38" s="1130" t="inlineStr">
        <is>
          <t>x</t>
        </is>
      </c>
      <c r="F38" s="1131" t="inlineStr"/>
      <c r="G38" s="1130" t="inlineStr">
        <is>
          <t>x</t>
        </is>
      </c>
      <c r="H38" s="1130" t="inlineStr">
        <is>
          <t>x</t>
        </is>
      </c>
      <c r="I38" s="1131" t="inlineStr"/>
      <c r="J38" s="1131" t="inlineStr"/>
      <c r="K38" s="1130" t="inlineStr">
        <is>
          <t>x</t>
        </is>
      </c>
      <c r="L38" s="1130" t="inlineStr">
        <is>
          <t>x</t>
        </is>
      </c>
      <c r="M38" s="1130" t="inlineStr">
        <is>
          <t>x</t>
        </is>
      </c>
      <c r="N38" s="1130" t="inlineStr">
        <is>
          <t>x</t>
        </is>
      </c>
      <c r="O38" s="1130" t="inlineStr">
        <is>
          <t>x</t>
        </is>
      </c>
      <c r="P38" s="1130" t="inlineStr">
        <is>
          <t>x</t>
        </is>
      </c>
      <c r="Q38" s="1130" t="inlineStr">
        <is>
          <t>x</t>
        </is>
      </c>
      <c r="R38" s="1130" t="inlineStr">
        <is>
          <t>x</t>
        </is>
      </c>
      <c r="S38" s="1130" t="inlineStr">
        <is>
          <t>x</t>
        </is>
      </c>
      <c r="T38" s="1130" t="inlineStr">
        <is>
          <t>x</t>
        </is>
      </c>
      <c r="U38" s="1130" t="inlineStr">
        <is>
          <t>x</t>
        </is>
      </c>
      <c r="V38" s="1130" t="inlineStr">
        <is>
          <t>x</t>
        </is>
      </c>
      <c r="W38" s="1130" t="inlineStr">
        <is>
          <t>x</t>
        </is>
      </c>
      <c r="X38" s="1130" t="inlineStr">
        <is>
          <t>x</t>
        </is>
      </c>
      <c r="Y38" s="1130" t="inlineStr">
        <is>
          <t>x</t>
        </is>
      </c>
      <c r="Z38" s="1130" t="inlineStr">
        <is>
          <t>x</t>
        </is>
      </c>
      <c r="AA38" s="1130" t="inlineStr">
        <is>
          <t>x</t>
        </is>
      </c>
      <c r="AB38" s="1131" t="inlineStr"/>
      <c r="AC38" s="1131" t="inlineStr"/>
      <c r="AD38" s="1131" t="inlineStr"/>
      <c r="AE38" s="1131" t="inlineStr"/>
      <c r="AF38" s="1131" t="inlineStr"/>
      <c r="AG38" s="1131" t="inlineStr"/>
      <c r="AH38" s="1131" t="inlineStr"/>
      <c r="AI38" s="1131" t="inlineStr"/>
      <c r="AJ38" s="1131" t="inlineStr"/>
      <c r="AK38" s="1131" t="inlineStr"/>
      <c r="AL38" s="1131" t="inlineStr"/>
      <c r="AM38" s="1131" t="inlineStr"/>
      <c r="AN38" s="1131" t="inlineStr"/>
      <c r="AO38" s="1131" t="inlineStr"/>
      <c r="AP38" s="1131" t="inlineStr"/>
      <c r="AQ38" s="1131" t="inlineStr"/>
      <c r="AR38" s="1131" t="inlineStr"/>
      <c r="AS38" s="1131" t="inlineStr"/>
      <c r="AT38" s="1131" t="inlineStr"/>
      <c r="AU38" s="1131" t="inlineStr"/>
      <c r="AV38" s="1130" t="inlineStr">
        <is>
          <t>x</t>
        </is>
      </c>
      <c r="AW38" s="1131" t="inlineStr"/>
      <c r="AX38" s="1130" t="inlineStr">
        <is>
          <t>x</t>
        </is>
      </c>
    </row>
    <row r="39" ht="15" customHeight="1" s="1003">
      <c r="A39" s="1129" t="inlineStr">
        <is>
          <t>Issues de silo</t>
        </is>
      </c>
      <c r="B39" s="1131" t="inlineStr"/>
      <c r="C39" s="1131" t="inlineStr"/>
      <c r="D39" s="1131" t="inlineStr"/>
      <c r="E39" s="1131" t="inlineStr"/>
      <c r="F39" s="1131" t="inlineStr"/>
      <c r="G39" s="1131" t="inlineStr"/>
      <c r="H39" s="1131" t="inlineStr"/>
      <c r="I39" s="1131" t="inlineStr"/>
      <c r="J39" s="1131" t="inlineStr"/>
      <c r="K39" s="1131" t="inlineStr"/>
      <c r="L39" s="1131" t="inlineStr"/>
      <c r="M39" s="1131" t="inlineStr"/>
      <c r="N39" s="1131" t="inlineStr"/>
      <c r="O39" s="1130" t="inlineStr">
        <is>
          <t>x</t>
        </is>
      </c>
      <c r="P39" s="1130" t="inlineStr">
        <is>
          <t>x</t>
        </is>
      </c>
      <c r="Q39" s="1131" t="inlineStr"/>
      <c r="R39" s="1131" t="inlineStr"/>
      <c r="S39" s="1131" t="inlineStr"/>
      <c r="T39" s="1131" t="inlineStr"/>
      <c r="U39" s="1131" t="inlineStr"/>
      <c r="V39" s="1131" t="inlineStr"/>
      <c r="W39" s="1131" t="inlineStr"/>
      <c r="X39" s="1131" t="inlineStr"/>
      <c r="Y39" s="1130" t="inlineStr">
        <is>
          <t>x</t>
        </is>
      </c>
      <c r="Z39" s="1130" t="inlineStr">
        <is>
          <t>x</t>
        </is>
      </c>
      <c r="AA39" s="1131" t="inlineStr"/>
      <c r="AB39" s="1130" t="inlineStr">
        <is>
          <t>x</t>
        </is>
      </c>
      <c r="AC39" s="1130" t="inlineStr">
        <is>
          <t>x</t>
        </is>
      </c>
      <c r="AD39" s="1131" t="inlineStr"/>
      <c r="AE39" s="1131" t="inlineStr"/>
      <c r="AF39" s="1131" t="inlineStr"/>
      <c r="AG39" s="1130" t="inlineStr">
        <is>
          <t>x</t>
        </is>
      </c>
      <c r="AH39" s="1130" t="inlineStr">
        <is>
          <t>x</t>
        </is>
      </c>
      <c r="AI39" s="1130" t="inlineStr">
        <is>
          <t>x</t>
        </is>
      </c>
      <c r="AJ39" s="1130" t="inlineStr">
        <is>
          <t>x</t>
        </is>
      </c>
      <c r="AK39" s="1130" t="inlineStr">
        <is>
          <t>x</t>
        </is>
      </c>
      <c r="AL39" s="1131" t="inlineStr"/>
      <c r="AM39" s="1130" t="inlineStr">
        <is>
          <t>x</t>
        </is>
      </c>
      <c r="AN39" s="1130" t="inlineStr">
        <is>
          <t>x</t>
        </is>
      </c>
      <c r="AO39" s="1130" t="inlineStr">
        <is>
          <t>x</t>
        </is>
      </c>
      <c r="AP39" s="1131" t="inlineStr"/>
      <c r="AQ39" s="1130" t="inlineStr">
        <is>
          <t>x</t>
        </is>
      </c>
      <c r="AR39" s="1131" t="inlineStr"/>
      <c r="AS39" s="1130" t="inlineStr">
        <is>
          <t>x</t>
        </is>
      </c>
      <c r="AT39" s="1130" t="inlineStr">
        <is>
          <t>x</t>
        </is>
      </c>
      <c r="AU39" s="1131" t="inlineStr"/>
      <c r="AV39" s="1131" t="inlineStr"/>
      <c r="AW39" s="1131" t="inlineStr"/>
      <c r="AX39" s="1131" t="inlineStr"/>
    </row>
    <row r="40" ht="15" customHeight="1" s="1003">
      <c r="A40" s="1129" t="inlineStr">
        <is>
          <t>Huile</t>
        </is>
      </c>
      <c r="B40" s="1131" t="inlineStr"/>
      <c r="C40" s="1131" t="inlineStr"/>
      <c r="D40" s="1131" t="inlineStr"/>
      <c r="E40" s="1131" t="inlineStr"/>
      <c r="F40" s="1131" t="inlineStr"/>
      <c r="G40" s="1131" t="inlineStr"/>
      <c r="H40" s="1131" t="inlineStr"/>
      <c r="I40" s="1131" t="inlineStr"/>
      <c r="J40" s="1131" t="inlineStr"/>
      <c r="K40" s="1131" t="inlineStr"/>
      <c r="L40" s="1131" t="inlineStr"/>
      <c r="M40" s="1131" t="inlineStr"/>
      <c r="N40" s="1131" t="inlineStr"/>
      <c r="O40" s="1130" t="inlineStr">
        <is>
          <t>x</t>
        </is>
      </c>
      <c r="P40" s="1130" t="inlineStr">
        <is>
          <t>x</t>
        </is>
      </c>
      <c r="Q40" s="1130" t="inlineStr">
        <is>
          <t>x</t>
        </is>
      </c>
      <c r="R40" s="1130" t="inlineStr">
        <is>
          <t>x</t>
        </is>
      </c>
      <c r="S40" s="1130" t="inlineStr">
        <is>
          <t>x</t>
        </is>
      </c>
      <c r="T40" s="1130" t="inlineStr">
        <is>
          <t>x</t>
        </is>
      </c>
      <c r="U40" s="1130" t="inlineStr">
        <is>
          <t>x</t>
        </is>
      </c>
      <c r="V40" s="1130" t="inlineStr">
        <is>
          <t>x</t>
        </is>
      </c>
      <c r="W40" s="1130" t="inlineStr">
        <is>
          <t>x</t>
        </is>
      </c>
      <c r="X40" s="1130" t="inlineStr">
        <is>
          <t>x</t>
        </is>
      </c>
      <c r="Y40" s="1131" t="inlineStr"/>
      <c r="Z40" s="1131" t="inlineStr"/>
      <c r="AA40" s="1131" t="inlineStr"/>
      <c r="AB40" s="1131" t="inlineStr"/>
      <c r="AC40" s="1131" t="inlineStr"/>
      <c r="AD40" s="1131" t="inlineStr"/>
      <c r="AE40" s="1131" t="inlineStr"/>
      <c r="AF40" s="1131" t="inlineStr"/>
      <c r="AG40" s="1130" t="inlineStr">
        <is>
          <t>x</t>
        </is>
      </c>
      <c r="AH40" s="1131" t="inlineStr"/>
      <c r="AI40" s="1131" t="inlineStr"/>
      <c r="AJ40" s="1131" t="inlineStr"/>
      <c r="AK40" s="1130" t="inlineStr">
        <is>
          <t>x</t>
        </is>
      </c>
      <c r="AL40" s="1130" t="inlineStr">
        <is>
          <t>x</t>
        </is>
      </c>
      <c r="AM40" s="1131" t="inlineStr"/>
      <c r="AN40" s="1131" t="inlineStr"/>
      <c r="AO40" s="1131" t="inlineStr"/>
      <c r="AP40" s="1131" t="inlineStr"/>
      <c r="AQ40" s="1131" t="inlineStr"/>
      <c r="AR40" s="1130" t="inlineStr">
        <is>
          <t>x</t>
        </is>
      </c>
      <c r="AS40" s="1131" t="inlineStr"/>
      <c r="AT40" s="1131" t="inlineStr"/>
      <c r="AU40" s="1131" t="inlineStr"/>
      <c r="AV40" s="1131" t="inlineStr"/>
      <c r="AW40" s="1131" t="inlineStr"/>
      <c r="AX40" s="1130" t="inlineStr">
        <is>
          <t>x</t>
        </is>
      </c>
    </row>
    <row r="41" ht="15" customHeight="1" s="1003">
      <c r="A41" s="1129" t="inlineStr">
        <is>
          <t>Tourteaux</t>
        </is>
      </c>
      <c r="B41" s="1131" t="inlineStr"/>
      <c r="C41" s="1131" t="inlineStr"/>
      <c r="D41" s="1131" t="inlineStr"/>
      <c r="E41" s="1131" t="inlineStr"/>
      <c r="F41" s="1131" t="inlineStr"/>
      <c r="G41" s="1131" t="inlineStr"/>
      <c r="H41" s="1131" t="inlineStr"/>
      <c r="I41" s="1131" t="inlineStr"/>
      <c r="J41" s="1131" t="inlineStr"/>
      <c r="K41" s="1131" t="inlineStr"/>
      <c r="L41" s="1131" t="inlineStr"/>
      <c r="M41" s="1131" t="inlineStr"/>
      <c r="N41" s="1131" t="inlineStr"/>
      <c r="O41" s="1130" t="inlineStr">
        <is>
          <t>x</t>
        </is>
      </c>
      <c r="P41" s="1130" t="inlineStr">
        <is>
          <t>x</t>
        </is>
      </c>
      <c r="Q41" s="1131" t="inlineStr"/>
      <c r="R41" s="1131" t="inlineStr"/>
      <c r="S41" s="1131" t="inlineStr"/>
      <c r="T41" s="1131" t="inlineStr"/>
      <c r="U41" s="1131" t="inlineStr"/>
      <c r="V41" s="1131" t="inlineStr"/>
      <c r="W41" s="1131" t="inlineStr"/>
      <c r="X41" s="1131" t="inlineStr"/>
      <c r="Y41" s="1130" t="inlineStr">
        <is>
          <t>x</t>
        </is>
      </c>
      <c r="Z41" s="1130" t="inlineStr">
        <is>
          <t>x</t>
        </is>
      </c>
      <c r="AA41" s="1130" t="inlineStr">
        <is>
          <t>x</t>
        </is>
      </c>
      <c r="AB41" s="1130" t="inlineStr">
        <is>
          <t>x</t>
        </is>
      </c>
      <c r="AC41" s="1130" t="inlineStr">
        <is>
          <t>x</t>
        </is>
      </c>
      <c r="AD41" s="1131" t="inlineStr"/>
      <c r="AE41" s="1131" t="inlineStr"/>
      <c r="AF41" s="1131" t="inlineStr"/>
      <c r="AG41" s="1131" t="inlineStr"/>
      <c r="AH41" s="1131" t="inlineStr"/>
      <c r="AI41" s="1131" t="inlineStr"/>
      <c r="AJ41" s="1131" t="inlineStr"/>
      <c r="AK41" s="1131" t="inlineStr"/>
      <c r="AL41" s="1131" t="inlineStr"/>
      <c r="AM41" s="1131" t="inlineStr"/>
      <c r="AN41" s="1131" t="inlineStr"/>
      <c r="AO41" s="1131" t="inlineStr"/>
      <c r="AP41" s="1131" t="inlineStr"/>
      <c r="AQ41" s="1131" t="inlineStr"/>
      <c r="AR41" s="1131" t="inlineStr"/>
      <c r="AS41" s="1131" t="inlineStr"/>
      <c r="AT41" s="1131" t="inlineStr"/>
      <c r="AU41" s="1131" t="inlineStr"/>
      <c r="AV41" s="1131" t="inlineStr"/>
      <c r="AW41" s="1131" t="inlineStr"/>
      <c r="AX41" s="1130" t="inlineStr">
        <is>
          <t>x</t>
        </is>
      </c>
    </row>
    <row r="42" ht="15" customHeight="1" s="1003">
      <c r="A42" s="1129" t="inlineStr">
        <is>
          <t>Coques (+ eau)</t>
        </is>
      </c>
      <c r="B42" s="1131" t="inlineStr"/>
      <c r="C42" s="1131" t="inlineStr"/>
      <c r="D42" s="1131" t="inlineStr"/>
      <c r="E42" s="1131" t="inlineStr"/>
      <c r="F42" s="1131" t="inlineStr"/>
      <c r="G42" s="1131" t="inlineStr"/>
      <c r="H42" s="1131" t="inlineStr"/>
      <c r="I42" s="1131" t="inlineStr"/>
      <c r="J42" s="1131" t="inlineStr"/>
      <c r="K42" s="1131" t="inlineStr"/>
      <c r="L42" s="1131" t="inlineStr"/>
      <c r="M42" s="1131" t="inlineStr"/>
      <c r="N42" s="1131" t="inlineStr"/>
      <c r="O42" s="1130" t="inlineStr">
        <is>
          <t>x</t>
        </is>
      </c>
      <c r="P42" s="1130" t="inlineStr">
        <is>
          <t>x</t>
        </is>
      </c>
      <c r="Q42" s="1131" t="inlineStr"/>
      <c r="R42" s="1131" t="inlineStr"/>
      <c r="S42" s="1131" t="inlineStr"/>
      <c r="T42" s="1131" t="inlineStr"/>
      <c r="U42" s="1131" t="inlineStr"/>
      <c r="V42" s="1131" t="inlineStr"/>
      <c r="W42" s="1131" t="inlineStr"/>
      <c r="X42" s="1131" t="inlineStr"/>
      <c r="Y42" s="1130" t="inlineStr">
        <is>
          <t>x</t>
        </is>
      </c>
      <c r="Z42" s="1130" t="inlineStr">
        <is>
          <t>x</t>
        </is>
      </c>
      <c r="AA42" s="1130" t="inlineStr">
        <is>
          <t>x</t>
        </is>
      </c>
      <c r="AB42" s="1131" t="inlineStr"/>
      <c r="AC42" s="1131" t="inlineStr"/>
      <c r="AD42" s="1131" t="inlineStr"/>
      <c r="AE42" s="1131" t="inlineStr"/>
      <c r="AF42" s="1131" t="inlineStr"/>
      <c r="AG42" s="1130" t="inlineStr">
        <is>
          <t>x</t>
        </is>
      </c>
      <c r="AH42" s="1131" t="inlineStr"/>
      <c r="AI42" s="1131" t="inlineStr"/>
      <c r="AJ42" s="1131" t="inlineStr"/>
      <c r="AK42" s="1130" t="inlineStr">
        <is>
          <t>x</t>
        </is>
      </c>
      <c r="AL42" s="1131" t="inlineStr"/>
      <c r="AM42" s="1131" t="inlineStr"/>
      <c r="AN42" s="1130" t="inlineStr">
        <is>
          <t>x</t>
        </is>
      </c>
      <c r="AO42" s="1131" t="inlineStr"/>
      <c r="AP42" s="1131" t="inlineStr"/>
      <c r="AQ42" s="1131" t="inlineStr"/>
      <c r="AR42" s="1131" t="inlineStr"/>
      <c r="AS42" s="1131" t="inlineStr"/>
      <c r="AT42" s="1131" t="inlineStr"/>
      <c r="AU42" s="1131" t="inlineStr"/>
      <c r="AV42" s="1131" t="inlineStr"/>
      <c r="AW42" s="1131" t="inlineStr"/>
      <c r="AX42" s="1131" t="inlineStr"/>
    </row>
    <row r="43" ht="15" customHeight="1" s="1003">
      <c r="A43" s="1129" t="inlineStr">
        <is>
          <t>Huile d'olive</t>
        </is>
      </c>
      <c r="B43" s="1131" t="inlineStr"/>
      <c r="C43" s="1131" t="inlineStr"/>
      <c r="D43" s="1131" t="inlineStr"/>
      <c r="E43" s="1131" t="inlineStr"/>
      <c r="F43" s="1131" t="inlineStr"/>
      <c r="G43" s="1131" t="inlineStr"/>
      <c r="H43" s="1131" t="inlineStr"/>
      <c r="I43" s="1131" t="inlineStr"/>
      <c r="J43" s="1131" t="inlineStr"/>
      <c r="K43" s="1131" t="inlineStr"/>
      <c r="L43" s="1131" t="inlineStr"/>
      <c r="M43" s="1131" t="inlineStr"/>
      <c r="N43" s="1131" t="inlineStr"/>
      <c r="O43" s="1130" t="inlineStr">
        <is>
          <t>x</t>
        </is>
      </c>
      <c r="P43" s="1130" t="inlineStr">
        <is>
          <t>x</t>
        </is>
      </c>
      <c r="Q43" s="1130" t="inlineStr">
        <is>
          <t>x</t>
        </is>
      </c>
      <c r="R43" s="1130" t="inlineStr">
        <is>
          <t>x</t>
        </is>
      </c>
      <c r="S43" s="1130" t="inlineStr">
        <is>
          <t>x</t>
        </is>
      </c>
      <c r="T43" s="1130" t="inlineStr">
        <is>
          <t>x</t>
        </is>
      </c>
      <c r="U43" s="1130" t="inlineStr">
        <is>
          <t>x</t>
        </is>
      </c>
      <c r="V43" s="1130" t="inlineStr">
        <is>
          <t>x</t>
        </is>
      </c>
      <c r="W43" s="1130" t="inlineStr">
        <is>
          <t>x</t>
        </is>
      </c>
      <c r="X43" s="1130" t="inlineStr">
        <is>
          <t>x</t>
        </is>
      </c>
      <c r="Y43" s="1131" t="inlineStr"/>
      <c r="Z43" s="1131" t="inlineStr"/>
      <c r="AA43" s="1131" t="inlineStr"/>
      <c r="AB43" s="1131" t="inlineStr"/>
      <c r="AC43" s="1131" t="inlineStr"/>
      <c r="AD43" s="1131" t="inlineStr"/>
      <c r="AE43" s="1131" t="inlineStr"/>
      <c r="AF43" s="1131" t="inlineStr"/>
      <c r="AG43" s="1131" t="inlineStr"/>
      <c r="AH43" s="1131" t="inlineStr"/>
      <c r="AI43" s="1131" t="inlineStr"/>
      <c r="AJ43" s="1131" t="inlineStr"/>
      <c r="AK43" s="1131" t="inlineStr"/>
      <c r="AL43" s="1131" t="inlineStr"/>
      <c r="AM43" s="1131" t="inlineStr"/>
      <c r="AN43" s="1131" t="inlineStr"/>
      <c r="AO43" s="1131" t="inlineStr"/>
      <c r="AP43" s="1131" t="inlineStr"/>
      <c r="AQ43" s="1131" t="inlineStr"/>
      <c r="AR43" s="1131" t="inlineStr"/>
      <c r="AS43" s="1131" t="inlineStr"/>
      <c r="AT43" s="1131" t="inlineStr"/>
      <c r="AU43" s="1131" t="inlineStr"/>
      <c r="AV43" s="1130" t="inlineStr">
        <is>
          <t>x</t>
        </is>
      </c>
      <c r="AW43" s="1131" t="inlineStr"/>
      <c r="AX43" s="1130" t="inlineStr">
        <is>
          <t>x</t>
        </is>
      </c>
    </row>
    <row r="44" ht="15" customHeight="1" s="1003">
      <c r="A44" s="1129" t="inlineStr">
        <is>
          <t>Grignons d'olive</t>
        </is>
      </c>
      <c r="B44" s="1131" t="inlineStr"/>
      <c r="C44" s="1131" t="inlineStr"/>
      <c r="D44" s="1131" t="inlineStr"/>
      <c r="E44" s="1131" t="inlineStr"/>
      <c r="F44" s="1131" t="inlineStr"/>
      <c r="G44" s="1131" t="inlineStr"/>
      <c r="H44" s="1131" t="inlineStr"/>
      <c r="I44" s="1131" t="inlineStr"/>
      <c r="J44" s="1131" t="inlineStr"/>
      <c r="K44" s="1131" t="inlineStr"/>
      <c r="L44" s="1131" t="inlineStr"/>
      <c r="M44" s="1131" t="inlineStr"/>
      <c r="N44" s="1131" t="inlineStr"/>
      <c r="O44" s="1130" t="inlineStr">
        <is>
          <t>x</t>
        </is>
      </c>
      <c r="P44" s="1130" t="inlineStr">
        <is>
          <t>x</t>
        </is>
      </c>
      <c r="Q44" s="1131" t="inlineStr"/>
      <c r="R44" s="1131" t="inlineStr"/>
      <c r="S44" s="1131" t="inlineStr"/>
      <c r="T44" s="1131" t="inlineStr"/>
      <c r="U44" s="1131" t="inlineStr"/>
      <c r="V44" s="1131" t="inlineStr"/>
      <c r="W44" s="1131" t="inlineStr"/>
      <c r="X44" s="1131" t="inlineStr"/>
      <c r="Y44" s="1130" t="inlineStr">
        <is>
          <t>x</t>
        </is>
      </c>
      <c r="Z44" s="1130" t="inlineStr">
        <is>
          <t>x</t>
        </is>
      </c>
      <c r="AA44" s="1130" t="inlineStr">
        <is>
          <t>x</t>
        </is>
      </c>
      <c r="AB44" s="1130" t="inlineStr">
        <is>
          <t>x</t>
        </is>
      </c>
      <c r="AC44" s="1130" t="inlineStr">
        <is>
          <t>x</t>
        </is>
      </c>
      <c r="AD44" s="1130" t="inlineStr">
        <is>
          <t>x</t>
        </is>
      </c>
      <c r="AE44" s="1130" t="inlineStr">
        <is>
          <t>x</t>
        </is>
      </c>
      <c r="AF44" s="1131" t="inlineStr"/>
      <c r="AG44" s="1131" t="inlineStr"/>
      <c r="AH44" s="1131" t="inlineStr"/>
      <c r="AI44" s="1131" t="inlineStr"/>
      <c r="AJ44" s="1131" t="inlineStr"/>
      <c r="AK44" s="1131" t="inlineStr"/>
      <c r="AL44" s="1131" t="inlineStr"/>
      <c r="AM44" s="1131" t="inlineStr"/>
      <c r="AN44" s="1131" t="inlineStr"/>
      <c r="AO44" s="1131" t="inlineStr"/>
      <c r="AP44" s="1131" t="inlineStr"/>
      <c r="AQ44" s="1131" t="inlineStr"/>
      <c r="AR44" s="1131" t="inlineStr"/>
      <c r="AS44" s="1131" t="inlineStr"/>
      <c r="AT44" s="1131" t="inlineStr"/>
      <c r="AU44" s="1131" t="inlineStr"/>
      <c r="AV44" s="1131" t="inlineStr"/>
      <c r="AW44" s="1131" t="inlineStr"/>
      <c r="AX44" s="1130" t="inlineStr">
        <is>
          <t>x</t>
        </is>
      </c>
    </row>
    <row r="45" ht="15" customHeight="1" s="1003">
      <c r="A45" s="1129" t="inlineStr">
        <is>
          <t>Olives de table</t>
        </is>
      </c>
      <c r="B45" s="1131" t="inlineStr"/>
      <c r="C45" s="1131" t="inlineStr"/>
      <c r="D45" s="1131" t="inlineStr"/>
      <c r="E45" s="1131" t="inlineStr"/>
      <c r="F45" s="1131" t="inlineStr"/>
      <c r="G45" s="1131" t="inlineStr"/>
      <c r="H45" s="1131" t="inlineStr"/>
      <c r="I45" s="1131" t="inlineStr"/>
      <c r="J45" s="1131" t="inlineStr"/>
      <c r="K45" s="1131" t="inlineStr"/>
      <c r="L45" s="1131" t="inlineStr"/>
      <c r="M45" s="1131" t="inlineStr"/>
      <c r="N45" s="1131" t="inlineStr"/>
      <c r="O45" s="1130" t="inlineStr">
        <is>
          <t>x</t>
        </is>
      </c>
      <c r="P45" s="1130" t="inlineStr">
        <is>
          <t>x</t>
        </is>
      </c>
      <c r="Q45" s="1130" t="inlineStr">
        <is>
          <t>x</t>
        </is>
      </c>
      <c r="R45" s="1130" t="inlineStr">
        <is>
          <t>x</t>
        </is>
      </c>
      <c r="S45" s="1130" t="inlineStr">
        <is>
          <t>x</t>
        </is>
      </c>
      <c r="T45" s="1130" t="inlineStr">
        <is>
          <t>x</t>
        </is>
      </c>
      <c r="U45" s="1130" t="inlineStr">
        <is>
          <t>x</t>
        </is>
      </c>
      <c r="V45" s="1130" t="inlineStr">
        <is>
          <t>x</t>
        </is>
      </c>
      <c r="W45" s="1130" t="inlineStr">
        <is>
          <t>x</t>
        </is>
      </c>
      <c r="X45" s="1130" t="inlineStr">
        <is>
          <t>x</t>
        </is>
      </c>
      <c r="Y45" s="1131" t="inlineStr"/>
      <c r="Z45" s="1131" t="inlineStr"/>
      <c r="AA45" s="1131" t="inlineStr"/>
      <c r="AB45" s="1131" t="inlineStr"/>
      <c r="AC45" s="1131" t="inlineStr"/>
      <c r="AD45" s="1131" t="inlineStr"/>
      <c r="AE45" s="1131" t="inlineStr"/>
      <c r="AF45" s="1131" t="inlineStr"/>
      <c r="AG45" s="1131" t="inlineStr"/>
      <c r="AH45" s="1131" t="inlineStr"/>
      <c r="AI45" s="1131" t="inlineStr"/>
      <c r="AJ45" s="1131" t="inlineStr"/>
      <c r="AK45" s="1131" t="inlineStr"/>
      <c r="AL45" s="1131" t="inlineStr"/>
      <c r="AM45" s="1131" t="inlineStr"/>
      <c r="AN45" s="1131" t="inlineStr"/>
      <c r="AO45" s="1131" t="inlineStr"/>
      <c r="AP45" s="1131" t="inlineStr"/>
      <c r="AQ45" s="1131" t="inlineStr"/>
      <c r="AR45" s="1131" t="inlineStr"/>
      <c r="AS45" s="1131" t="inlineStr"/>
      <c r="AT45" s="1131" t="inlineStr"/>
      <c r="AU45" s="1131" t="inlineStr"/>
      <c r="AV45" s="1130" t="inlineStr">
        <is>
          <t>x</t>
        </is>
      </c>
      <c r="AW45" s="1131" t="inlineStr"/>
      <c r="AX45" s="1130" t="inlineStr">
        <is>
          <t>x</t>
        </is>
      </c>
    </row>
    <row r="46" ht="15" customHeight="1" s="1003">
      <c r="A46" s="1129" t="inlineStr">
        <is>
          <t>Produits alimentaires</t>
        </is>
      </c>
      <c r="B46" s="1131" t="inlineStr"/>
      <c r="C46" s="1131" t="inlineStr"/>
      <c r="D46" s="1131" t="inlineStr"/>
      <c r="E46" s="1131" t="inlineStr"/>
      <c r="F46" s="1131" t="inlineStr"/>
      <c r="G46" s="1131" t="inlineStr"/>
      <c r="H46" s="1131" t="inlineStr"/>
      <c r="I46" s="1131" t="inlineStr"/>
      <c r="J46" s="1131" t="inlineStr"/>
      <c r="K46" s="1131" t="inlineStr"/>
      <c r="L46" s="1131" t="inlineStr"/>
      <c r="M46" s="1131" t="inlineStr"/>
      <c r="N46" s="1131" t="inlineStr"/>
      <c r="O46" s="1130" t="inlineStr">
        <is>
          <t>x</t>
        </is>
      </c>
      <c r="P46" s="1130" t="inlineStr">
        <is>
          <t>x</t>
        </is>
      </c>
      <c r="Q46" s="1130" t="inlineStr">
        <is>
          <t>x</t>
        </is>
      </c>
      <c r="R46" s="1131" t="inlineStr"/>
      <c r="S46" s="1130" t="inlineStr">
        <is>
          <t>x</t>
        </is>
      </c>
      <c r="T46" s="1130" t="inlineStr">
        <is>
          <t>x</t>
        </is>
      </c>
      <c r="U46" s="1130" t="inlineStr">
        <is>
          <t>x</t>
        </is>
      </c>
      <c r="V46" s="1130" t="inlineStr">
        <is>
          <t>x</t>
        </is>
      </c>
      <c r="W46" s="1130" t="inlineStr">
        <is>
          <t>x</t>
        </is>
      </c>
      <c r="X46" s="1130" t="inlineStr">
        <is>
          <t>x</t>
        </is>
      </c>
      <c r="Y46" s="1131" t="inlineStr"/>
      <c r="Z46" s="1131" t="inlineStr"/>
      <c r="AA46" s="1131" t="inlineStr"/>
      <c r="AB46" s="1131" t="inlineStr"/>
      <c r="AC46" s="1131" t="inlineStr"/>
      <c r="AD46" s="1131" t="inlineStr"/>
      <c r="AE46" s="1131" t="inlineStr"/>
      <c r="AF46" s="1131" t="inlineStr"/>
      <c r="AG46" s="1131" t="inlineStr"/>
      <c r="AH46" s="1131" t="inlineStr"/>
      <c r="AI46" s="1131" t="inlineStr"/>
      <c r="AJ46" s="1131" t="inlineStr"/>
      <c r="AK46" s="1131" t="inlineStr"/>
      <c r="AL46" s="1131" t="inlineStr"/>
      <c r="AM46" s="1131" t="inlineStr"/>
      <c r="AN46" s="1131" t="inlineStr"/>
      <c r="AO46" s="1131" t="inlineStr"/>
      <c r="AP46" s="1131" t="inlineStr"/>
      <c r="AQ46" s="1131" t="inlineStr"/>
      <c r="AR46" s="1131" t="inlineStr"/>
      <c r="AS46" s="1131" t="inlineStr"/>
      <c r="AT46" s="1131" t="inlineStr"/>
      <c r="AU46" s="1131" t="inlineStr"/>
      <c r="AV46" s="1131" t="inlineStr"/>
      <c r="AW46" s="1131" t="inlineStr"/>
      <c r="AX46" s="1131" t="inlineStr"/>
    </row>
    <row r="47" ht="15" customHeight="1" s="1003">
      <c r="A47" s="1129" t="inlineStr">
        <is>
          <t>Amidon</t>
        </is>
      </c>
      <c r="B47" s="1131" t="inlineStr"/>
      <c r="C47" s="1131" t="inlineStr"/>
      <c r="D47" s="1131" t="inlineStr"/>
      <c r="E47" s="1131" t="inlineStr"/>
      <c r="F47" s="1131" t="inlineStr"/>
      <c r="G47" s="1131" t="inlineStr"/>
      <c r="H47" s="1131" t="inlineStr"/>
      <c r="I47" s="1131" t="inlineStr"/>
      <c r="J47" s="1131" t="inlineStr"/>
      <c r="K47" s="1131" t="inlineStr"/>
      <c r="L47" s="1131" t="inlineStr"/>
      <c r="M47" s="1131" t="inlineStr"/>
      <c r="N47" s="1131" t="inlineStr"/>
      <c r="O47" s="1130" t="inlineStr">
        <is>
          <t>x</t>
        </is>
      </c>
      <c r="P47" s="1130" t="inlineStr">
        <is>
          <t>x</t>
        </is>
      </c>
      <c r="Q47" s="1130" t="inlineStr">
        <is>
          <t>x</t>
        </is>
      </c>
      <c r="R47" s="1131" t="inlineStr"/>
      <c r="S47" s="1131" t="inlineStr"/>
      <c r="T47" s="1131" t="inlineStr"/>
      <c r="U47" s="1131" t="inlineStr"/>
      <c r="V47" s="1131" t="inlineStr"/>
      <c r="W47" s="1131" t="inlineStr"/>
      <c r="X47" s="1130" t="inlineStr">
        <is>
          <t>x</t>
        </is>
      </c>
      <c r="Y47" s="1131" t="inlineStr"/>
      <c r="Z47" s="1131" t="inlineStr"/>
      <c r="AA47" s="1131" t="inlineStr"/>
      <c r="AB47" s="1131" t="inlineStr"/>
      <c r="AC47" s="1131" t="inlineStr"/>
      <c r="AD47" s="1131" t="inlineStr"/>
      <c r="AE47" s="1131" t="inlineStr"/>
      <c r="AF47" s="1131" t="inlineStr"/>
      <c r="AG47" s="1131" t="inlineStr"/>
      <c r="AH47" s="1131" t="inlineStr"/>
      <c r="AI47" s="1131" t="inlineStr"/>
      <c r="AJ47" s="1131" t="inlineStr"/>
      <c r="AK47" s="1131" t="inlineStr"/>
      <c r="AL47" s="1131" t="inlineStr"/>
      <c r="AM47" s="1131" t="inlineStr"/>
      <c r="AN47" s="1131" t="inlineStr"/>
      <c r="AO47" s="1131" t="inlineStr"/>
      <c r="AP47" s="1131" t="inlineStr"/>
      <c r="AQ47" s="1131" t="inlineStr"/>
      <c r="AR47" s="1131" t="inlineStr"/>
      <c r="AS47" s="1131" t="inlineStr"/>
      <c r="AT47" s="1131" t="inlineStr"/>
      <c r="AU47" s="1131" t="inlineStr"/>
      <c r="AV47" s="1131" t="inlineStr"/>
      <c r="AW47" s="1131" t="inlineStr"/>
      <c r="AX47" s="1131" t="inlineStr"/>
    </row>
    <row r="48" ht="15" customHeight="1" s="1003">
      <c r="A48" s="1129" t="inlineStr">
        <is>
          <t>Protéine</t>
        </is>
      </c>
      <c r="B48" s="1131" t="inlineStr"/>
      <c r="C48" s="1131" t="inlineStr"/>
      <c r="D48" s="1131" t="inlineStr"/>
      <c r="E48" s="1131" t="inlineStr"/>
      <c r="F48" s="1131" t="inlineStr"/>
      <c r="G48" s="1131" t="inlineStr"/>
      <c r="H48" s="1131" t="inlineStr"/>
      <c r="I48" s="1131" t="inlineStr"/>
      <c r="J48" s="1131" t="inlineStr"/>
      <c r="K48" s="1131" t="inlineStr"/>
      <c r="L48" s="1131" t="inlineStr"/>
      <c r="M48" s="1131" t="inlineStr"/>
      <c r="N48" s="1131" t="inlineStr"/>
      <c r="O48" s="1130" t="inlineStr">
        <is>
          <t>x</t>
        </is>
      </c>
      <c r="P48" s="1130" t="inlineStr">
        <is>
          <t>x</t>
        </is>
      </c>
      <c r="Q48" s="1130" t="inlineStr">
        <is>
          <t>x</t>
        </is>
      </c>
      <c r="R48" s="1131" t="inlineStr"/>
      <c r="S48" s="1131" t="inlineStr"/>
      <c r="T48" s="1131" t="inlineStr"/>
      <c r="U48" s="1131" t="inlineStr"/>
      <c r="V48" s="1131" t="inlineStr"/>
      <c r="W48" s="1131" t="inlineStr"/>
      <c r="X48" s="1130" t="inlineStr">
        <is>
          <t>x</t>
        </is>
      </c>
      <c r="Y48" s="1131" t="inlineStr"/>
      <c r="Z48" s="1131" t="inlineStr"/>
      <c r="AA48" s="1131" t="inlineStr"/>
      <c r="AB48" s="1131" t="inlineStr"/>
      <c r="AC48" s="1131" t="inlineStr"/>
      <c r="AD48" s="1131" t="inlineStr"/>
      <c r="AE48" s="1131" t="inlineStr"/>
      <c r="AF48" s="1131" t="inlineStr"/>
      <c r="AG48" s="1131" t="inlineStr"/>
      <c r="AH48" s="1131" t="inlineStr"/>
      <c r="AI48" s="1131" t="inlineStr"/>
      <c r="AJ48" s="1131" t="inlineStr"/>
      <c r="AK48" s="1131" t="inlineStr"/>
      <c r="AL48" s="1131" t="inlineStr"/>
      <c r="AM48" s="1131" t="inlineStr"/>
      <c r="AN48" s="1131" t="inlineStr"/>
      <c r="AO48" s="1131" t="inlineStr"/>
      <c r="AP48" s="1131" t="inlineStr"/>
      <c r="AQ48" s="1131" t="inlineStr"/>
      <c r="AR48" s="1131" t="inlineStr"/>
      <c r="AS48" s="1131" t="inlineStr"/>
      <c r="AT48" s="1131" t="inlineStr"/>
      <c r="AU48" s="1131" t="inlineStr"/>
      <c r="AV48" s="1131" t="inlineStr"/>
      <c r="AW48" s="1131" t="inlineStr"/>
      <c r="AX48" s="1131" t="inlineStr"/>
    </row>
    <row r="49" ht="15" customHeight="1" s="1003">
      <c r="A49" s="1129" t="inlineStr">
        <is>
          <t>Fibres, lipides et sons</t>
        </is>
      </c>
      <c r="B49" s="1131" t="inlineStr"/>
      <c r="C49" s="1131" t="inlineStr"/>
      <c r="D49" s="1131" t="inlineStr"/>
      <c r="E49" s="1131" t="inlineStr"/>
      <c r="F49" s="1131" t="inlineStr"/>
      <c r="G49" s="1131" t="inlineStr"/>
      <c r="H49" s="1131" t="inlineStr"/>
      <c r="I49" s="1131" t="inlineStr"/>
      <c r="J49" s="1131" t="inlineStr"/>
      <c r="K49" s="1131" t="inlineStr"/>
      <c r="L49" s="1131" t="inlineStr"/>
      <c r="M49" s="1131" t="inlineStr"/>
      <c r="N49" s="1131" t="inlineStr"/>
      <c r="O49" s="1130" t="inlineStr">
        <is>
          <t>x</t>
        </is>
      </c>
      <c r="P49" s="1130" t="inlineStr">
        <is>
          <t>x</t>
        </is>
      </c>
      <c r="Q49" s="1130" t="inlineStr">
        <is>
          <t>x</t>
        </is>
      </c>
      <c r="R49" s="1131" t="inlineStr"/>
      <c r="S49" s="1131" t="inlineStr"/>
      <c r="T49" s="1131" t="inlineStr"/>
      <c r="U49" s="1131" t="inlineStr"/>
      <c r="V49" s="1131" t="inlineStr"/>
      <c r="W49" s="1131" t="inlineStr"/>
      <c r="X49" s="1130" t="inlineStr">
        <is>
          <t>x</t>
        </is>
      </c>
      <c r="Y49" s="1131" t="inlineStr"/>
      <c r="Z49" s="1131" t="inlineStr"/>
      <c r="AA49" s="1131" t="inlineStr"/>
      <c r="AB49" s="1131" t="inlineStr"/>
      <c r="AC49" s="1131" t="inlineStr"/>
      <c r="AD49" s="1131" t="inlineStr"/>
      <c r="AE49" s="1131" t="inlineStr"/>
      <c r="AF49" s="1131" t="inlineStr"/>
      <c r="AG49" s="1131" t="inlineStr"/>
      <c r="AH49" s="1131" t="inlineStr"/>
      <c r="AI49" s="1131" t="inlineStr"/>
      <c r="AJ49" s="1131" t="inlineStr"/>
      <c r="AK49" s="1131" t="inlineStr"/>
      <c r="AL49" s="1131" t="inlineStr"/>
      <c r="AM49" s="1131" t="inlineStr"/>
      <c r="AN49" s="1131" t="inlineStr"/>
      <c r="AO49" s="1131" t="inlineStr"/>
      <c r="AP49" s="1131" t="inlineStr"/>
      <c r="AQ49" s="1131" t="inlineStr"/>
      <c r="AR49" s="1131" t="inlineStr"/>
      <c r="AS49" s="1131" t="inlineStr"/>
      <c r="AT49" s="1131" t="inlineStr"/>
      <c r="AU49" s="1131" t="inlineStr"/>
      <c r="AV49" s="1131" t="inlineStr"/>
      <c r="AW49" s="1131" t="inlineStr"/>
      <c r="AX49" s="1131" t="inlineStr"/>
    </row>
    <row r="50" ht="15" customHeight="1" s="1003">
      <c r="A50" s="1129" t="inlineStr">
        <is>
          <t>Farine</t>
        </is>
      </c>
      <c r="B50" s="1131" t="inlineStr"/>
      <c r="C50" s="1131" t="inlineStr"/>
      <c r="D50" s="1131" t="inlineStr"/>
      <c r="E50" s="1131" t="inlineStr"/>
      <c r="F50" s="1131" t="inlineStr"/>
      <c r="G50" s="1131" t="inlineStr"/>
      <c r="H50" s="1131" t="inlineStr"/>
      <c r="I50" s="1131" t="inlineStr"/>
      <c r="J50" s="1131" t="inlineStr"/>
      <c r="K50" s="1131" t="inlineStr"/>
      <c r="L50" s="1131" t="inlineStr"/>
      <c r="M50" s="1131" t="inlineStr"/>
      <c r="N50" s="1131" t="inlineStr"/>
      <c r="O50" s="1130" t="inlineStr">
        <is>
          <t>x</t>
        </is>
      </c>
      <c r="P50" s="1130" t="inlineStr">
        <is>
          <t>x</t>
        </is>
      </c>
      <c r="Q50" s="1130" t="inlineStr">
        <is>
          <t>x</t>
        </is>
      </c>
      <c r="R50" s="1131" t="inlineStr"/>
      <c r="S50" s="1131" t="inlineStr"/>
      <c r="T50" s="1131" t="inlineStr"/>
      <c r="U50" s="1131" t="inlineStr"/>
      <c r="V50" s="1131" t="inlineStr"/>
      <c r="W50" s="1131" t="inlineStr"/>
      <c r="X50" s="1130" t="inlineStr">
        <is>
          <t>x</t>
        </is>
      </c>
      <c r="Y50" s="1131" t="inlineStr"/>
      <c r="Z50" s="1131" t="inlineStr"/>
      <c r="AA50" s="1131" t="inlineStr"/>
      <c r="AB50" s="1131" t="inlineStr"/>
      <c r="AC50" s="1131" t="inlineStr"/>
      <c r="AD50" s="1131" t="inlineStr"/>
      <c r="AE50" s="1131" t="inlineStr"/>
      <c r="AF50" s="1131" t="inlineStr"/>
      <c r="AG50" s="1131" t="inlineStr"/>
      <c r="AH50" s="1131" t="inlineStr"/>
      <c r="AI50" s="1131" t="inlineStr"/>
      <c r="AJ50" s="1131" t="inlineStr"/>
      <c r="AK50" s="1131" t="inlineStr"/>
      <c r="AL50" s="1131" t="inlineStr"/>
      <c r="AM50" s="1131" t="inlineStr"/>
      <c r="AN50" s="1131" t="inlineStr"/>
      <c r="AO50" s="1131" t="inlineStr"/>
      <c r="AP50" s="1131" t="inlineStr"/>
      <c r="AQ50" s="1131" t="inlineStr"/>
      <c r="AR50" s="1131" t="inlineStr"/>
      <c r="AS50" s="1131" t="inlineStr"/>
      <c r="AT50" s="1131" t="inlineStr"/>
      <c r="AU50" s="1131" t="inlineStr"/>
      <c r="AV50" s="1131" t="inlineStr"/>
      <c r="AW50" s="1131" t="inlineStr"/>
      <c r="AX50" s="1131" t="inlineStr"/>
    </row>
    <row r="51" ht="15" customHeight="1" s="1003">
      <c r="A51" s="1129" t="inlineStr">
        <is>
          <t>Sons</t>
        </is>
      </c>
      <c r="B51" s="1131" t="inlineStr"/>
      <c r="C51" s="1131" t="inlineStr"/>
      <c r="D51" s="1131" t="inlineStr"/>
      <c r="E51" s="1131" t="inlineStr"/>
      <c r="F51" s="1131" t="inlineStr"/>
      <c r="G51" s="1131" t="inlineStr"/>
      <c r="H51" s="1131" t="inlineStr"/>
      <c r="I51" s="1131" t="inlineStr"/>
      <c r="J51" s="1131" t="inlineStr"/>
      <c r="K51" s="1131" t="inlineStr"/>
      <c r="L51" s="1131" t="inlineStr"/>
      <c r="M51" s="1131" t="inlineStr"/>
      <c r="N51" s="1131" t="inlineStr"/>
      <c r="O51" s="1130" t="inlineStr">
        <is>
          <t>x</t>
        </is>
      </c>
      <c r="P51" s="1130" t="inlineStr">
        <is>
          <t>x</t>
        </is>
      </c>
      <c r="Q51" s="1131" t="inlineStr"/>
      <c r="R51" s="1131" t="inlineStr"/>
      <c r="S51" s="1131" t="inlineStr"/>
      <c r="T51" s="1131" t="inlineStr"/>
      <c r="U51" s="1131" t="inlineStr"/>
      <c r="V51" s="1131" t="inlineStr"/>
      <c r="W51" s="1131" t="inlineStr"/>
      <c r="X51" s="1131" t="inlineStr"/>
      <c r="Y51" s="1130" t="inlineStr">
        <is>
          <t>x</t>
        </is>
      </c>
      <c r="Z51" s="1130" t="inlineStr">
        <is>
          <t>x</t>
        </is>
      </c>
      <c r="AA51" s="1130" t="inlineStr">
        <is>
          <t>x</t>
        </is>
      </c>
      <c r="AB51" s="1130" t="inlineStr">
        <is>
          <t>x</t>
        </is>
      </c>
      <c r="AC51" s="1130" t="inlineStr">
        <is>
          <t>x</t>
        </is>
      </c>
      <c r="AD51" s="1130" t="inlineStr">
        <is>
          <t>x</t>
        </is>
      </c>
      <c r="AE51" s="1130" t="inlineStr">
        <is>
          <t>x</t>
        </is>
      </c>
      <c r="AF51" s="1131" t="inlineStr"/>
      <c r="AG51" s="1131" t="inlineStr"/>
      <c r="AH51" s="1131" t="inlineStr"/>
      <c r="AI51" s="1131" t="inlineStr"/>
      <c r="AJ51" s="1131" t="inlineStr"/>
      <c r="AK51" s="1131" t="inlineStr"/>
      <c r="AL51" s="1131" t="inlineStr"/>
      <c r="AM51" s="1131" t="inlineStr"/>
      <c r="AN51" s="1131" t="inlineStr"/>
      <c r="AO51" s="1131" t="inlineStr"/>
      <c r="AP51" s="1131" t="inlineStr"/>
      <c r="AQ51" s="1131" t="inlineStr"/>
      <c r="AR51" s="1131" t="inlineStr"/>
      <c r="AS51" s="1131" t="inlineStr"/>
      <c r="AT51" s="1131" t="inlineStr"/>
      <c r="AU51" s="1131" t="inlineStr"/>
      <c r="AV51" s="1131" t="inlineStr"/>
      <c r="AW51" s="1131" t="inlineStr"/>
      <c r="AX51" s="1131" t="inlineStr"/>
    </row>
    <row r="52" ht="15" customHeight="1" s="1003">
      <c r="A52" s="1129" t="inlineStr">
        <is>
          <t>MPV</t>
        </is>
      </c>
      <c r="B52" s="1131" t="inlineStr"/>
      <c r="C52" s="1131" t="inlineStr"/>
      <c r="D52" s="1131" t="inlineStr"/>
      <c r="E52" s="1131" t="inlineStr"/>
      <c r="F52" s="1131" t="inlineStr"/>
      <c r="G52" s="1131" t="inlineStr"/>
      <c r="H52" s="1131" t="inlineStr"/>
      <c r="I52" s="1131" t="inlineStr"/>
      <c r="J52" s="1131" t="inlineStr"/>
      <c r="K52" s="1131" t="inlineStr"/>
      <c r="L52" s="1131" t="inlineStr"/>
      <c r="M52" s="1131" t="inlineStr"/>
      <c r="N52" s="1131" t="inlineStr"/>
      <c r="O52" s="1130" t="inlineStr">
        <is>
          <t>x</t>
        </is>
      </c>
      <c r="P52" s="1130" t="inlineStr">
        <is>
          <t>x</t>
        </is>
      </c>
      <c r="Q52" s="1130" t="inlineStr">
        <is>
          <t>x</t>
        </is>
      </c>
      <c r="R52" s="1131" t="inlineStr"/>
      <c r="S52" s="1131" t="inlineStr"/>
      <c r="T52" s="1131" t="inlineStr"/>
      <c r="U52" s="1131" t="inlineStr"/>
      <c r="V52" s="1131" t="inlineStr"/>
      <c r="W52" s="1131" t="inlineStr"/>
      <c r="X52" s="1130" t="inlineStr">
        <is>
          <t>x</t>
        </is>
      </c>
      <c r="Y52" s="1131" t="inlineStr"/>
      <c r="Z52" s="1131" t="inlineStr"/>
      <c r="AA52" s="1131" t="inlineStr"/>
      <c r="AB52" s="1131" t="inlineStr"/>
      <c r="AC52" s="1131" t="inlineStr"/>
      <c r="AD52" s="1131" t="inlineStr"/>
      <c r="AE52" s="1131" t="inlineStr"/>
      <c r="AF52" s="1131" t="inlineStr"/>
      <c r="AG52" s="1131" t="inlineStr"/>
      <c r="AH52" s="1131" t="inlineStr"/>
      <c r="AI52" s="1131" t="inlineStr"/>
      <c r="AJ52" s="1131" t="inlineStr"/>
      <c r="AK52" s="1131" t="inlineStr"/>
      <c r="AL52" s="1131" t="inlineStr"/>
      <c r="AM52" s="1131" t="inlineStr"/>
      <c r="AN52" s="1131" t="inlineStr"/>
      <c r="AO52" s="1131" t="inlineStr"/>
      <c r="AP52" s="1131" t="inlineStr"/>
      <c r="AQ52" s="1131" t="inlineStr"/>
      <c r="AR52" s="1131" t="inlineStr"/>
      <c r="AS52" s="1131" t="inlineStr"/>
      <c r="AT52" s="1131" t="inlineStr"/>
      <c r="AU52" s="1131" t="inlineStr"/>
      <c r="AV52" s="1131" t="inlineStr"/>
      <c r="AW52" s="1131" t="inlineStr"/>
      <c r="AX52" s="1131" t="inlineStr"/>
    </row>
    <row r="53" ht="15" customHeight="1" s="1003">
      <c r="A53" s="1129" t="inlineStr">
        <is>
          <t>Amidon, fibres, lipides et sons</t>
        </is>
      </c>
      <c r="B53" s="1131" t="inlineStr"/>
      <c r="C53" s="1131" t="inlineStr"/>
      <c r="D53" s="1131" t="inlineStr"/>
      <c r="E53" s="1131" t="inlineStr"/>
      <c r="F53" s="1131" t="inlineStr"/>
      <c r="G53" s="1131" t="inlineStr"/>
      <c r="H53" s="1131" t="inlineStr"/>
      <c r="I53" s="1131" t="inlineStr"/>
      <c r="J53" s="1131" t="inlineStr"/>
      <c r="K53" s="1131" t="inlineStr"/>
      <c r="L53" s="1131" t="inlineStr"/>
      <c r="M53" s="1131" t="inlineStr"/>
      <c r="N53" s="1131" t="inlineStr"/>
      <c r="O53" s="1130" t="inlineStr">
        <is>
          <t>x</t>
        </is>
      </c>
      <c r="P53" s="1130" t="inlineStr">
        <is>
          <t>x</t>
        </is>
      </c>
      <c r="Q53" s="1130" t="inlineStr">
        <is>
          <t>x</t>
        </is>
      </c>
      <c r="R53" s="1131" t="inlineStr"/>
      <c r="S53" s="1131" t="inlineStr"/>
      <c r="T53" s="1131" t="inlineStr"/>
      <c r="U53" s="1131" t="inlineStr"/>
      <c r="V53" s="1131" t="inlineStr"/>
      <c r="W53" s="1131" t="inlineStr"/>
      <c r="X53" s="1130" t="inlineStr">
        <is>
          <t>x</t>
        </is>
      </c>
      <c r="Y53" s="1131" t="inlineStr"/>
      <c r="Z53" s="1131" t="inlineStr"/>
      <c r="AA53" s="1131" t="inlineStr"/>
      <c r="AB53" s="1131" t="inlineStr"/>
      <c r="AC53" s="1131" t="inlineStr"/>
      <c r="AD53" s="1131" t="inlineStr"/>
      <c r="AE53" s="1131" t="inlineStr"/>
      <c r="AF53" s="1131" t="inlineStr"/>
      <c r="AG53" s="1131" t="inlineStr"/>
      <c r="AH53" s="1131" t="inlineStr"/>
      <c r="AI53" s="1131" t="inlineStr"/>
      <c r="AJ53" s="1131" t="inlineStr"/>
      <c r="AK53" s="1131" t="inlineStr"/>
      <c r="AL53" s="1131" t="inlineStr"/>
      <c r="AM53" s="1131" t="inlineStr"/>
      <c r="AN53" s="1131" t="inlineStr"/>
      <c r="AO53" s="1131" t="inlineStr"/>
      <c r="AP53" s="1131" t="inlineStr"/>
      <c r="AQ53" s="1131" t="inlineStr"/>
      <c r="AR53" s="1131" t="inlineStr"/>
      <c r="AS53" s="1131" t="inlineStr"/>
      <c r="AT53" s="1131" t="inlineStr"/>
      <c r="AU53" s="1131" t="inlineStr"/>
      <c r="AV53" s="1131" t="inlineStr"/>
      <c r="AW53" s="1131" t="inlineStr"/>
      <c r="AX53" s="1131" t="inlineStr"/>
    </row>
  </sheetData>
  <pageMargins left="0.75" right="0.75" top="1" bottom="1" header="0.5" footer="0.5"/>
</worksheet>
</file>

<file path=xl/worksheets/sheet8.xml><?xml version="1.0" encoding="utf-8"?>
<worksheet xmlns="http://schemas.openxmlformats.org/spreadsheetml/2006/main">
  <sheetPr>
    <tabColor rgb="FFFFC000"/>
    <outlinePr summaryBelow="1" summaryRight="1"/>
    <pageSetUpPr fitToPage="1"/>
  </sheetPr>
  <dimension ref="A1:U51"/>
  <sheetViews>
    <sheetView zoomScale="85" zoomScaleNormal="85" workbookViewId="0">
      <selection activeCell="K17" sqref="K17"/>
    </sheetView>
  </sheetViews>
  <sheetFormatPr baseColWidth="10" defaultRowHeight="14.4"/>
  <cols>
    <col width="47.6640625" customWidth="1" style="108" min="1" max="1"/>
    <col width="12.44140625" customWidth="1" style="108" min="2" max="3"/>
    <col width="13.33203125" customWidth="1" style="108" min="4" max="4"/>
    <col width="14.109375" customWidth="1" style="108" min="5" max="5"/>
    <col width="12.44140625" customWidth="1" style="108" min="6" max="6"/>
    <col width="13.33203125" customWidth="1" style="108" min="7" max="7"/>
    <col collapsed="1" width="11.33203125" customWidth="1" style="108" min="8" max="8"/>
    <col collapsed="1" width="14.33203125" customWidth="1" style="108" min="9" max="9"/>
    <col width="14.44140625" customWidth="1" style="108" min="10" max="10"/>
    <col width="13" customWidth="1" style="108" min="11" max="14"/>
    <col width="11.5546875" customWidth="1" style="108" min="15" max="16384"/>
  </cols>
  <sheetData>
    <row r="1" ht="60" customHeight="1" s="1003" thickBot="1">
      <c r="A1" s="106" t="n"/>
      <c r="B1" s="947" t="inlineStr">
        <is>
          <t>BILAN COLZA</t>
        </is>
      </c>
      <c r="C1" s="1028" t="n"/>
      <c r="D1" s="1028" t="n"/>
      <c r="E1" s="1028" t="n"/>
      <c r="F1" s="1028" t="n"/>
      <c r="G1" s="1028" t="n"/>
      <c r="H1" s="1028" t="n"/>
      <c r="I1" s="1028" t="n"/>
      <c r="J1" s="1028" t="n"/>
      <c r="K1" s="1028" t="n"/>
      <c r="L1" s="1028" t="n"/>
      <c r="M1" s="1028" t="n"/>
      <c r="N1" s="107" t="n"/>
      <c r="O1" s="949" t="inlineStr">
        <is>
          <t>BILAN COLZA</t>
        </is>
      </c>
    </row>
    <row r="2" ht="43.2" customHeight="1" s="1003">
      <c r="A2" s="109" t="inlineStr">
        <is>
          <t>En milliers de tonnes</t>
        </is>
      </c>
      <c r="B2" s="110" t="inlineStr">
        <is>
          <t>2006/07</t>
        </is>
      </c>
      <c r="C2" s="111" t="inlineStr">
        <is>
          <t>2007/08</t>
        </is>
      </c>
      <c r="D2" s="111" t="inlineStr">
        <is>
          <t xml:space="preserve">2008/09 </t>
        </is>
      </c>
      <c r="E2" s="111" t="inlineStr">
        <is>
          <t xml:space="preserve">2009/10  </t>
        </is>
      </c>
      <c r="F2" s="111" t="inlineStr">
        <is>
          <t xml:space="preserve">2010/11               </t>
        </is>
      </c>
      <c r="G2" s="111" t="inlineStr">
        <is>
          <t xml:space="preserve">2011/12 </t>
        </is>
      </c>
      <c r="H2" s="111" t="inlineStr">
        <is>
          <t>2012/13</t>
        </is>
      </c>
      <c r="I2" s="111" t="inlineStr">
        <is>
          <t xml:space="preserve">2013/14 </t>
        </is>
      </c>
      <c r="J2" s="111" t="inlineStr">
        <is>
          <t xml:space="preserve">2014/15 </t>
        </is>
      </c>
      <c r="K2" s="111" t="inlineStr">
        <is>
          <t>2015/16</t>
        </is>
      </c>
      <c r="L2" s="111" t="inlineStr">
        <is>
          <t>2016/17</t>
        </is>
      </c>
      <c r="M2" s="111" t="inlineStr">
        <is>
          <t>2017/18</t>
        </is>
      </c>
      <c r="N2" s="111" t="inlineStr">
        <is>
          <t>2018/19</t>
        </is>
      </c>
      <c r="O2" s="477" t="inlineStr">
        <is>
          <t>2019/20</t>
        </is>
      </c>
      <c r="P2" s="477" t="inlineStr">
        <is>
          <t>2020/21</t>
        </is>
      </c>
      <c r="Q2" s="477" t="inlineStr">
        <is>
          <t>2021/22</t>
        </is>
      </c>
      <c r="R2" s="478" t="inlineStr">
        <is>
          <t>2022/23</t>
        </is>
      </c>
      <c r="S2" s="479" t="inlineStr">
        <is>
          <t>2023/24</t>
        </is>
      </c>
      <c r="T2" s="480" t="inlineStr">
        <is>
          <t>2023/24</t>
        </is>
      </c>
      <c r="U2" s="479" t="inlineStr">
        <is>
          <t>2024/25</t>
        </is>
      </c>
    </row>
    <row r="3" ht="25.8" customHeight="1" s="1003" thickBot="1">
      <c r="A3" s="112" t="n"/>
      <c r="B3" s="113" t="n"/>
      <c r="C3" s="114" t="n"/>
      <c r="D3" s="114" t="n"/>
      <c r="E3" s="114" t="n"/>
      <c r="F3" s="115" t="n"/>
      <c r="G3" s="115" t="n"/>
      <c r="H3" s="115" t="n"/>
      <c r="I3" s="115" t="n"/>
      <c r="J3" s="116" t="n"/>
      <c r="K3" s="117" t="n"/>
      <c r="L3" s="118" t="n"/>
      <c r="M3" s="118" t="inlineStr">
        <is>
          <t>Provisoire 01/02/18</t>
        </is>
      </c>
      <c r="N3" s="118" t="inlineStr">
        <is>
          <t>Prev. 23/05/19</t>
        </is>
      </c>
      <c r="O3" s="481" t="n"/>
      <c r="P3" s="481" t="n"/>
      <c r="Q3" s="481" t="n"/>
      <c r="R3" s="481" t="n"/>
      <c r="S3" s="482" t="inlineStr">
        <is>
          <t>PROV 06/03/25</t>
        </is>
      </c>
      <c r="T3" s="483" t="inlineStr">
        <is>
          <t>PREV 13/11/24</t>
        </is>
      </c>
      <c r="U3" s="482" t="inlineStr">
        <is>
          <t>PREV 06/03/25</t>
        </is>
      </c>
    </row>
    <row r="4">
      <c r="A4" s="119" t="n"/>
      <c r="B4" s="120" t="n"/>
      <c r="C4" s="121" t="n"/>
      <c r="D4" s="121" t="n"/>
      <c r="E4" s="121" t="n"/>
      <c r="F4" s="121" t="n"/>
      <c r="G4" s="121" t="n"/>
      <c r="H4" s="121" t="n"/>
      <c r="I4" s="121" t="n"/>
      <c r="J4" s="121" t="n"/>
      <c r="K4" s="121" t="n"/>
      <c r="L4" s="121" t="n"/>
      <c r="M4" s="121" t="n"/>
      <c r="N4" s="121" t="n"/>
      <c r="O4" s="484" t="n"/>
      <c r="P4" s="485" t="n"/>
      <c r="Q4" s="485" t="n"/>
      <c r="R4" s="485" t="n"/>
      <c r="S4" s="486" t="n"/>
      <c r="T4" s="486" t="n"/>
      <c r="U4" s="486" t="n"/>
    </row>
    <row r="5">
      <c r="A5" s="122" t="inlineStr">
        <is>
          <t xml:space="preserve">Surfaces (1000 ha) </t>
        </is>
      </c>
      <c r="B5" s="123" t="n">
        <v>1405.427</v>
      </c>
      <c r="C5" s="124" t="n">
        <v>1618.162</v>
      </c>
      <c r="D5" s="124" t="n">
        <v>1419.802</v>
      </c>
      <c r="E5" s="124" t="n">
        <v>1479.865</v>
      </c>
      <c r="F5" s="124" t="n">
        <v>1463.791</v>
      </c>
      <c r="G5" s="124" t="n">
        <v>1556.026</v>
      </c>
      <c r="H5" s="124" t="n">
        <v>1607.186</v>
      </c>
      <c r="I5" s="124" t="n">
        <v>1436.596</v>
      </c>
      <c r="J5" s="124" t="n">
        <v>1503.012</v>
      </c>
      <c r="K5" s="124" t="n">
        <v>1506</v>
      </c>
      <c r="L5" s="125" t="n">
        <v>1550.459</v>
      </c>
      <c r="M5" s="126" t="n">
        <v>1401</v>
      </c>
      <c r="N5" s="126" t="n">
        <v>1615.5</v>
      </c>
      <c r="O5" s="487" t="n">
        <v>1107.041</v>
      </c>
      <c r="P5" s="487" t="n">
        <v>1112.928</v>
      </c>
      <c r="Q5" s="488" t="n">
        <v>980.127</v>
      </c>
      <c r="R5" s="488" t="n">
        <v>1230.151</v>
      </c>
      <c r="S5" s="489" t="n">
        <v>1345.734</v>
      </c>
      <c r="T5" s="489" t="n">
        <v>1330.255</v>
      </c>
      <c r="U5" s="489" t="n">
        <v>1326.858</v>
      </c>
    </row>
    <row r="6">
      <c r="A6" s="122" t="inlineStr">
        <is>
          <t xml:space="preserve">Rendement (qx/ha)     </t>
        </is>
      </c>
      <c r="B6" s="1029" t="n">
        <v>29.49110128096301</v>
      </c>
      <c r="C6" s="1030" t="n">
        <v>28.98641174369438</v>
      </c>
      <c r="D6" s="1030" t="n">
        <v>33.21515253535352</v>
      </c>
      <c r="E6" s="1030" t="n">
        <v>37.74333469607025</v>
      </c>
      <c r="F6" s="1030" t="n">
        <v>32.86730141119874</v>
      </c>
      <c r="G6" s="1030" t="n">
        <v>34.50463552665573</v>
      </c>
      <c r="H6" s="1030" t="n">
        <v>33.99223860835025</v>
      </c>
      <c r="I6" s="1030" t="n">
        <v>30.39267824774675</v>
      </c>
      <c r="J6" s="1030" t="n">
        <v>36.75349232075326</v>
      </c>
      <c r="K6" s="1030" t="n">
        <v>35.42100929614874</v>
      </c>
      <c r="L6" s="1031" t="n">
        <v>29.90469273937589</v>
      </c>
      <c r="M6" s="1032" t="n">
        <v>38.21199143468951</v>
      </c>
      <c r="N6" s="1032" t="n">
        <v>30.64066852367688</v>
      </c>
      <c r="O6" s="1033" t="n">
        <v>31.82627292033448</v>
      </c>
      <c r="P6" s="1034" t="n">
        <v>29.56132292475344</v>
      </c>
      <c r="Q6" s="1035" t="n">
        <v>33.73560263108761</v>
      </c>
      <c r="R6" s="1035" t="n">
        <v>36.71529755290203</v>
      </c>
      <c r="S6" s="1036" t="n">
        <v>31.7811231640131</v>
      </c>
      <c r="T6" s="1036" t="n">
        <v>29.1554386189114</v>
      </c>
      <c r="U6" s="1036" t="n">
        <v>29.40218018808342</v>
      </c>
    </row>
    <row r="7">
      <c r="A7" s="122" t="inlineStr">
        <is>
          <t xml:space="preserve">Production (1000 t)  </t>
        </is>
      </c>
      <c r="B7" s="123" t="n">
        <v>4144.759</v>
      </c>
      <c r="C7" s="124" t="n">
        <v>4690.471</v>
      </c>
      <c r="D7" s="124" t="n">
        <v>4715.894</v>
      </c>
      <c r="E7" s="124" t="n">
        <v>5585.504</v>
      </c>
      <c r="F7" s="124" t="n">
        <v>4811.086</v>
      </c>
      <c r="G7" s="124" t="n">
        <v>5369.011</v>
      </c>
      <c r="H7" s="124" t="n">
        <v>5463.185</v>
      </c>
      <c r="I7" s="124" t="n">
        <v>4366.2</v>
      </c>
      <c r="J7" s="124" t="n">
        <v>5524.094</v>
      </c>
      <c r="K7" s="816" t="n">
        <v>5334.404</v>
      </c>
      <c r="L7" s="125" t="n">
        <v>4636.6</v>
      </c>
      <c r="M7" s="126" t="n">
        <v>5353.5</v>
      </c>
      <c r="N7" s="126" t="n">
        <v>4950</v>
      </c>
      <c r="O7" s="818" t="n">
        <v>3523.2989</v>
      </c>
      <c r="P7" s="487" t="n">
        <v>3289.9624</v>
      </c>
      <c r="Q7" s="488" t="n">
        <v>3306.5175</v>
      </c>
      <c r="R7" s="488" t="n">
        <v>4516.535999999999</v>
      </c>
      <c r="S7" s="820" t="n">
        <v>4276.8938</v>
      </c>
      <c r="T7" s="489" t="n">
        <v>3878.4168</v>
      </c>
      <c r="U7" s="494" t="n">
        <v>3901.2518</v>
      </c>
    </row>
    <row r="8">
      <c r="A8" s="122" t="n"/>
      <c r="B8" s="123" t="n"/>
      <c r="C8" s="124" t="n"/>
      <c r="D8" s="124" t="n"/>
      <c r="E8" s="124" t="n"/>
      <c r="F8" s="124" t="n"/>
      <c r="G8" s="124" t="n"/>
      <c r="H8" s="124" t="n"/>
      <c r="I8" s="124" t="n"/>
      <c r="J8" s="124" t="n"/>
      <c r="K8" s="124" t="n"/>
      <c r="L8" s="124" t="n"/>
      <c r="M8" s="131" t="n"/>
      <c r="N8" s="131" t="n"/>
      <c r="O8" s="495" t="n"/>
      <c r="P8" s="495" t="n"/>
      <c r="Q8" s="496" t="n"/>
      <c r="R8" s="496" t="n"/>
      <c r="S8" s="489" t="n"/>
      <c r="T8" s="489" t="n"/>
      <c r="U8" s="489" t="n"/>
    </row>
    <row r="9">
      <c r="A9" s="132" t="inlineStr">
        <is>
          <t>Autoconsommation et stock à la ferme</t>
        </is>
      </c>
      <c r="B9" s="133" t="n">
        <v>141.4920000000002</v>
      </c>
      <c r="C9" s="134" t="n">
        <v>197.4439999999995</v>
      </c>
      <c r="D9" s="134" t="n">
        <v>228.0790000000006</v>
      </c>
      <c r="E9" s="134" t="n">
        <v>123.5699999999997</v>
      </c>
      <c r="F9" s="134" t="n">
        <v>97.55400000000009</v>
      </c>
      <c r="G9" s="134" t="n">
        <v>81.1860000000006</v>
      </c>
      <c r="H9" s="134" t="n">
        <v>106.1440000000002</v>
      </c>
      <c r="I9" s="134" t="n">
        <v>52.35999999999967</v>
      </c>
      <c r="J9" s="134" t="n">
        <v>109.9070000000002</v>
      </c>
      <c r="K9" s="817" t="n">
        <v>128.4450000000006</v>
      </c>
      <c r="L9" s="134" t="n">
        <v>-6.399999999999636</v>
      </c>
      <c r="M9" s="134" t="n">
        <v>254.5</v>
      </c>
      <c r="N9" s="134" t="n">
        <v>164</v>
      </c>
      <c r="O9" s="819" t="n">
        <v>54.22270000000026</v>
      </c>
      <c r="P9" s="497" t="n">
        <v>23.96240000000034</v>
      </c>
      <c r="Q9" s="498" t="n">
        <v>85.38170000000036</v>
      </c>
      <c r="R9" s="498" t="n">
        <v>246.2927999999993</v>
      </c>
      <c r="S9" s="821" t="n">
        <v>84</v>
      </c>
      <c r="T9" s="499" t="n">
        <v>44</v>
      </c>
      <c r="U9" s="499" t="n">
        <v>132</v>
      </c>
    </row>
    <row r="10">
      <c r="A10" s="135" t="inlineStr">
        <is>
          <t xml:space="preserve">en % de la production </t>
        </is>
      </c>
      <c r="B10" s="136" t="n">
        <v>0.03413756988042011</v>
      </c>
      <c r="C10" s="137" t="n">
        <v>0.04209470648043651</v>
      </c>
      <c r="D10" s="137" t="n">
        <v>0.04836389452349875</v>
      </c>
      <c r="E10" s="137" t="n">
        <v>0.02212333927251681</v>
      </c>
      <c r="F10" s="137" t="n">
        <v>0.02027691876636586</v>
      </c>
      <c r="G10" s="137" t="n">
        <v>0.01512122064938973</v>
      </c>
      <c r="H10" s="137" t="n">
        <v>0.01942895948059607</v>
      </c>
      <c r="I10" s="137" t="n">
        <v>0.01199212129540554</v>
      </c>
      <c r="J10" s="137" t="n">
        <v>0.01989593225604057</v>
      </c>
      <c r="K10" s="137" t="n">
        <v>0.02407860372030326</v>
      </c>
      <c r="L10" s="137" t="n">
        <v>-0.001380321787516636</v>
      </c>
      <c r="M10" s="137" t="n">
        <v>0.04753899318203045</v>
      </c>
      <c r="N10" s="137" t="n">
        <v>0.03313131313131313</v>
      </c>
      <c r="O10" s="500" t="n">
        <v>0.01416499179220923</v>
      </c>
      <c r="P10" s="500" t="n">
        <v>0.00728348749517634</v>
      </c>
      <c r="Q10" s="500" t="n">
        <v>0.02582224349334318</v>
      </c>
      <c r="R10" s="500" t="n">
        <v>0.05453134880359623</v>
      </c>
      <c r="S10" s="501" t="n">
        <v>0.01965031257030492</v>
      </c>
      <c r="T10" s="500" t="n">
        <v>0.01139248365467064</v>
      </c>
      <c r="U10" s="501" t="n">
        <v>0.03384728973402847</v>
      </c>
    </row>
    <row r="11">
      <c r="A11" s="138" t="inlineStr">
        <is>
          <t>Collecte réalisée au 1er avril</t>
        </is>
      </c>
      <c r="B11" s="139" t="n"/>
      <c r="C11" s="140" t="n"/>
      <c r="D11" s="141" t="n"/>
      <c r="E11" s="141" t="n"/>
      <c r="F11" s="142" t="n"/>
      <c r="G11" s="142" t="n"/>
      <c r="H11" s="143" t="n"/>
      <c r="I11" s="143" t="n"/>
      <c r="J11" s="144" t="n"/>
      <c r="K11" s="144" t="n"/>
      <c r="L11" s="144" t="n"/>
      <c r="M11" s="145" t="n"/>
      <c r="N11" s="146" t="n">
        <v>4377</v>
      </c>
      <c r="O11" s="502" t="n"/>
      <c r="P11" s="502" t="n"/>
      <c r="Q11" s="503" t="n"/>
      <c r="R11" s="503" t="n"/>
      <c r="S11" s="504" t="n"/>
      <c r="T11" s="504" t="n"/>
      <c r="U11" s="504" t="n">
        <v>3290.7719</v>
      </c>
    </row>
    <row r="12">
      <c r="A12" s="147" t="inlineStr">
        <is>
          <t>en % de la production prév</t>
        </is>
      </c>
      <c r="B12" s="139" t="n"/>
      <c r="C12" s="140" t="n"/>
      <c r="D12" s="141" t="n"/>
      <c r="E12" s="141" t="n"/>
      <c r="F12" s="142" t="n"/>
      <c r="G12" s="142" t="n"/>
      <c r="H12" s="143" t="n"/>
      <c r="I12" s="143" t="n"/>
      <c r="J12" s="148" t="n"/>
      <c r="K12" s="148" t="n"/>
      <c r="L12" s="148" t="n"/>
      <c r="M12" s="148" t="n">
        <v>0</v>
      </c>
      <c r="N12" s="148" t="n">
        <v>0.8842424242424243</v>
      </c>
      <c r="O12" s="505" t="n"/>
      <c r="P12" s="505" t="n"/>
      <c r="Q12" s="506" t="n"/>
      <c r="R12" s="506" t="n"/>
      <c r="S12" s="507" t="n"/>
      <c r="T12" s="507" t="n"/>
      <c r="U12" s="507" t="n">
        <v>0.8435169193641896</v>
      </c>
    </row>
    <row r="13">
      <c r="A13" s="149" t="inlineStr">
        <is>
          <t>% réalisation par rapport à la collecte prévue</t>
        </is>
      </c>
      <c r="B13" s="150" t="n"/>
      <c r="C13" s="151" t="n"/>
      <c r="D13" s="152" t="n"/>
      <c r="E13" s="152" t="n"/>
      <c r="F13" s="153" t="n"/>
      <c r="G13" s="153" t="n"/>
      <c r="H13" s="154" t="n"/>
      <c r="I13" s="154" t="n"/>
      <c r="J13" s="155" t="n"/>
      <c r="K13" s="155" t="n"/>
      <c r="L13" s="155" t="n"/>
      <c r="M13" s="155" t="n">
        <v>0</v>
      </c>
      <c r="N13" s="155" t="n">
        <v>0.9145424153781864</v>
      </c>
      <c r="O13" s="508" t="n"/>
      <c r="P13" s="508" t="n"/>
      <c r="Q13" s="509" t="n"/>
      <c r="R13" s="509" t="n"/>
      <c r="S13" s="510" t="n"/>
      <c r="T13" s="510" t="n"/>
      <c r="U13" s="510" t="n">
        <v>0.873067901586674</v>
      </c>
    </row>
    <row r="14">
      <c r="A14" s="149" t="n"/>
      <c r="B14" s="156" t="n"/>
      <c r="C14" s="157" t="n"/>
      <c r="D14" s="158" t="n"/>
      <c r="E14" s="158" t="n"/>
      <c r="F14" s="159" t="n"/>
      <c r="G14" s="159" t="n"/>
      <c r="H14" s="154" t="n"/>
      <c r="I14" s="154" t="n"/>
      <c r="J14" s="154" t="n"/>
      <c r="K14" s="154" t="n"/>
      <c r="L14" s="154" t="n"/>
      <c r="M14" s="154" t="n"/>
      <c r="N14" s="154" t="n"/>
      <c r="O14" s="1037" t="n"/>
      <c r="P14" s="1037" t="n"/>
      <c r="Q14" s="1038" t="n"/>
      <c r="R14" s="1038" t="n"/>
      <c r="S14" s="513" t="n"/>
      <c r="T14" s="513" t="n"/>
      <c r="U14" s="513" t="n"/>
    </row>
    <row r="15" ht="17.4" customHeight="1" s="1003">
      <c r="A15" s="160" t="inlineStr">
        <is>
          <t>Ressources pour le marché</t>
        </is>
      </c>
      <c r="B15" s="161" t="n"/>
      <c r="C15" s="162" t="n"/>
      <c r="D15" s="163" t="n"/>
      <c r="E15" s="163" t="n"/>
      <c r="F15" s="163" t="n"/>
      <c r="G15" s="163" t="n"/>
      <c r="H15" s="163" t="n"/>
      <c r="I15" s="163" t="n"/>
      <c r="J15" s="163" t="n"/>
      <c r="K15" s="163" t="n"/>
      <c r="L15" s="163" t="n"/>
      <c r="M15" s="163" t="n"/>
      <c r="N15" s="163" t="n"/>
      <c r="O15" s="514" t="n"/>
      <c r="P15" s="514" t="n"/>
      <c r="Q15" s="515" t="n"/>
      <c r="R15" s="515" t="n"/>
      <c r="S15" s="516" t="n"/>
      <c r="T15" s="516" t="n"/>
      <c r="U15" s="516" t="n"/>
    </row>
    <row r="16">
      <c r="A16" s="164" t="inlineStr">
        <is>
          <t>Stock de report</t>
        </is>
      </c>
      <c r="B16" s="165" t="n">
        <v>374.555</v>
      </c>
      <c r="C16" s="166" t="n">
        <v>258.362</v>
      </c>
      <c r="D16" s="166" t="n">
        <v>189.661</v>
      </c>
      <c r="E16" s="166" t="n">
        <v>208.901</v>
      </c>
      <c r="F16" s="166" t="n">
        <v>329.77</v>
      </c>
      <c r="G16" s="166" t="n">
        <v>259.917</v>
      </c>
      <c r="H16" s="166" t="n">
        <v>109.633</v>
      </c>
      <c r="I16" s="166" t="n">
        <v>122.661</v>
      </c>
      <c r="J16" s="166" t="n">
        <v>63.383</v>
      </c>
      <c r="K16" s="166" t="n">
        <v>63.36</v>
      </c>
      <c r="L16" s="167" t="n">
        <v>136.831</v>
      </c>
      <c r="M16" s="168" t="n">
        <v>139</v>
      </c>
      <c r="N16" s="168" t="n">
        <v>221</v>
      </c>
      <c r="O16" s="517" t="n">
        <v>202.292495</v>
      </c>
      <c r="P16" s="517" t="n">
        <v>147.1017</v>
      </c>
      <c r="Q16" s="518" t="n">
        <v>59.947366</v>
      </c>
      <c r="R16" s="518" t="n">
        <v>90.05964</v>
      </c>
      <c r="S16" s="519" t="n">
        <v>175.24045</v>
      </c>
      <c r="T16" s="519" t="n">
        <v>226</v>
      </c>
      <c r="U16" s="519" t="n">
        <v>225.5516</v>
      </c>
    </row>
    <row r="17">
      <c r="A17" s="169" t="inlineStr">
        <is>
          <t xml:space="preserve">Collecte </t>
        </is>
      </c>
      <c r="B17" s="170" t="n">
        <v>4003.267</v>
      </c>
      <c r="C17" s="167" t="n">
        <v>4493.027</v>
      </c>
      <c r="D17" s="167" t="n">
        <v>4487.815</v>
      </c>
      <c r="E17" s="167" t="n">
        <v>5461.934</v>
      </c>
      <c r="F17" s="167" t="n">
        <v>4713.532</v>
      </c>
      <c r="G17" s="167" t="n">
        <v>5287.825</v>
      </c>
      <c r="H17" s="167" t="n">
        <v>5357.041</v>
      </c>
      <c r="I17" s="167" t="n">
        <v>4313.84</v>
      </c>
      <c r="J17" s="167" t="n">
        <v>5414.187</v>
      </c>
      <c r="K17" s="822" t="n">
        <v>5205.959</v>
      </c>
      <c r="L17" s="171" t="n">
        <v>4643</v>
      </c>
      <c r="M17" s="171" t="n">
        <v>5099</v>
      </c>
      <c r="N17" s="171" t="n">
        <v>4786</v>
      </c>
      <c r="O17" s="823" t="n">
        <v>3469.0762</v>
      </c>
      <c r="P17" s="520" t="n">
        <v>3266</v>
      </c>
      <c r="Q17" s="521" t="n">
        <v>3221.1358</v>
      </c>
      <c r="R17" s="521" t="n">
        <v>4270.2432</v>
      </c>
      <c r="S17" s="820" t="n">
        <v>4192.851500000001</v>
      </c>
      <c r="T17" s="489" t="n">
        <v>3834.232</v>
      </c>
      <c r="U17" s="494" t="n">
        <v>3769.205</v>
      </c>
    </row>
    <row r="18">
      <c r="A18" s="149" t="inlineStr">
        <is>
          <t>% par rapport à la production</t>
        </is>
      </c>
      <c r="B18" s="172" t="n">
        <v>0.9658624301195798</v>
      </c>
      <c r="C18" s="155" t="n">
        <v>0.9579052935195634</v>
      </c>
      <c r="D18" s="155" t="n">
        <v>0.9516361054765012</v>
      </c>
      <c r="E18" s="155" t="n">
        <v>0.9778766607274832</v>
      </c>
      <c r="F18" s="155" t="n">
        <v>0.9797230812336342</v>
      </c>
      <c r="G18" s="155" t="n">
        <v>0.9848787793506103</v>
      </c>
      <c r="H18" s="155" t="n">
        <v>0.9805710405194039</v>
      </c>
      <c r="I18" s="155" t="n">
        <v>0.9880078787045945</v>
      </c>
      <c r="J18" s="155" t="n">
        <v>0.9801040677439594</v>
      </c>
      <c r="K18" s="155" t="n">
        <v>0.9759213962796968</v>
      </c>
      <c r="L18" s="155" t="n">
        <v>1.001380321787517</v>
      </c>
      <c r="M18" s="173" t="n">
        <v>0.9524610068179695</v>
      </c>
      <c r="N18" s="173" t="n">
        <v>0.9668686868686869</v>
      </c>
      <c r="O18" s="500" t="n">
        <v>0.9858350082077908</v>
      </c>
      <c r="P18" s="500" t="n">
        <v>0.9927165125048236</v>
      </c>
      <c r="Q18" s="522" t="n">
        <v>0.9741777565066568</v>
      </c>
      <c r="R18" s="522" t="n">
        <v>0.9454686511964038</v>
      </c>
      <c r="S18" s="501" t="n">
        <v>0.9803496874296951</v>
      </c>
      <c r="T18" s="501" t="n">
        <v>0.9886075163453294</v>
      </c>
      <c r="U18" s="501" t="n">
        <v>0.9661527102659715</v>
      </c>
    </row>
    <row r="19">
      <c r="A19" s="174" t="inlineStr">
        <is>
          <t>ajustement</t>
        </is>
      </c>
      <c r="B19" s="175" t="n">
        <v>96</v>
      </c>
      <c r="C19" s="176" t="n">
        <v>103</v>
      </c>
      <c r="D19" s="176" t="n">
        <v>182</v>
      </c>
      <c r="E19" s="176" t="n">
        <v>221</v>
      </c>
      <c r="F19" s="176" t="n">
        <v>172</v>
      </c>
      <c r="G19" s="176" t="n"/>
      <c r="H19" s="176" t="n">
        <v>228</v>
      </c>
      <c r="I19" s="176" t="n">
        <v>129</v>
      </c>
      <c r="J19" s="176" t="n">
        <v>205</v>
      </c>
      <c r="K19" s="176" t="n">
        <v>86</v>
      </c>
      <c r="L19" s="176" t="n">
        <v>9</v>
      </c>
      <c r="M19" s="177" t="n"/>
      <c r="N19" s="177" t="n"/>
      <c r="O19" s="523" t="n"/>
      <c r="P19" s="523" t="n"/>
      <c r="Q19" s="524" t="n">
        <v>100</v>
      </c>
      <c r="R19" s="524" t="n"/>
      <c r="S19" s="525" t="n"/>
      <c r="T19" s="525" t="n"/>
      <c r="U19" s="525" t="n"/>
    </row>
    <row r="20">
      <c r="A20" s="178" t="inlineStr">
        <is>
          <t>Importations</t>
        </is>
      </c>
      <c r="B20" s="170" t="n">
        <v>106.742</v>
      </c>
      <c r="C20" s="167" t="n">
        <v>286.601</v>
      </c>
      <c r="D20" s="167" t="n">
        <v>920.5730000000001</v>
      </c>
      <c r="E20" s="167" t="n">
        <v>551.6369999999999</v>
      </c>
      <c r="F20" s="167" t="n">
        <v>942.4280000000001</v>
      </c>
      <c r="G20" s="167" t="n">
        <v>691.549</v>
      </c>
      <c r="H20" s="167" t="n">
        <v>684.748</v>
      </c>
      <c r="I20" s="167" t="n">
        <v>1174.315</v>
      </c>
      <c r="J20" s="167" t="n">
        <v>723.962</v>
      </c>
      <c r="K20" s="167" t="n">
        <v>1190.49</v>
      </c>
      <c r="L20" s="167" t="n">
        <v>1283</v>
      </c>
      <c r="M20" s="167" t="n">
        <v>872</v>
      </c>
      <c r="N20" s="167" t="n">
        <v>1050</v>
      </c>
      <c r="O20" s="526" t="n">
        <v>1586.4692</v>
      </c>
      <c r="P20" s="527" t="n">
        <v>1680</v>
      </c>
      <c r="Q20" s="526" t="n">
        <v>1553.3802</v>
      </c>
      <c r="R20" s="526" t="n">
        <v>1428.3138</v>
      </c>
      <c r="S20" s="519" t="n">
        <v>1285.797</v>
      </c>
      <c r="T20" s="519" t="n">
        <v>1450</v>
      </c>
      <c r="U20" s="519" t="n">
        <v>1470</v>
      </c>
    </row>
    <row r="21" ht="15.6" customHeight="1" s="1003">
      <c r="A21" s="179" t="inlineStr">
        <is>
          <t>UE (1)</t>
        </is>
      </c>
      <c r="B21" s="180" t="n">
        <v>86.44499999999999</v>
      </c>
      <c r="C21" s="181" t="n">
        <v>137.096</v>
      </c>
      <c r="D21" s="181" t="n">
        <v>316.309</v>
      </c>
      <c r="E21" s="181" t="n">
        <v>192.622</v>
      </c>
      <c r="F21" s="181" t="n">
        <v>420.68</v>
      </c>
      <c r="G21" s="181" t="n">
        <v>296.768</v>
      </c>
      <c r="H21" s="181" t="n">
        <v>82.59</v>
      </c>
      <c r="I21" s="181" t="n">
        <v>261.444</v>
      </c>
      <c r="J21" s="181" t="n">
        <v>252.016</v>
      </c>
      <c r="K21" s="181" t="n">
        <v>302.746</v>
      </c>
      <c r="L21" s="181" t="n">
        <v>297</v>
      </c>
      <c r="M21" s="182" t="n">
        <v>172</v>
      </c>
      <c r="N21" s="182" t="n">
        <v>150</v>
      </c>
      <c r="O21" s="528" t="n">
        <v>99.27500000000002</v>
      </c>
      <c r="P21" s="529" t="n">
        <v>91</v>
      </c>
      <c r="Q21" s="528" t="n">
        <v>347.5685000000001</v>
      </c>
      <c r="R21" s="528" t="n">
        <v>195.6982</v>
      </c>
      <c r="S21" s="530" t="n">
        <v>292.091</v>
      </c>
      <c r="T21" s="531" t="n">
        <v>230</v>
      </c>
      <c r="U21" s="531" t="n">
        <v>120</v>
      </c>
    </row>
    <row r="22">
      <c r="A22" s="179" t="inlineStr">
        <is>
          <t>pays tiers</t>
        </is>
      </c>
      <c r="B22" s="180" t="n">
        <v>20.297</v>
      </c>
      <c r="C22" s="181" t="n">
        <v>149.505</v>
      </c>
      <c r="D22" s="181" t="n">
        <v>604.264</v>
      </c>
      <c r="E22" s="181" t="n">
        <v>359.015</v>
      </c>
      <c r="F22" s="181" t="n">
        <v>521.748</v>
      </c>
      <c r="G22" s="181" t="n">
        <v>394.781</v>
      </c>
      <c r="H22" s="181" t="n">
        <v>602.158</v>
      </c>
      <c r="I22" s="181" t="n">
        <v>912.871</v>
      </c>
      <c r="J22" s="181" t="n">
        <v>471.946</v>
      </c>
      <c r="K22" s="181" t="n">
        <v>887.744</v>
      </c>
      <c r="L22" s="183" t="n">
        <v>986</v>
      </c>
      <c r="M22" s="184" t="n">
        <v>700</v>
      </c>
      <c r="N22" s="184" t="n">
        <v>900</v>
      </c>
      <c r="O22" s="532" t="n">
        <v>1487.1942</v>
      </c>
      <c r="P22" s="533" t="n">
        <v>1589</v>
      </c>
      <c r="Q22" s="532" t="n">
        <v>1205.8117</v>
      </c>
      <c r="R22" s="532" t="n">
        <v>1232.6156</v>
      </c>
      <c r="S22" s="534" t="n">
        <v>993.706</v>
      </c>
      <c r="T22" s="535" t="n">
        <v>1220</v>
      </c>
      <c r="U22" s="535" t="n">
        <v>1350</v>
      </c>
    </row>
    <row r="23" ht="18.6" customHeight="1" s="1003">
      <c r="A23" s="185" t="inlineStr">
        <is>
          <t>Total des ressources</t>
        </is>
      </c>
      <c r="B23" s="186" t="n">
        <v>4580.564</v>
      </c>
      <c r="C23" s="187" t="n">
        <v>5140.99</v>
      </c>
      <c r="D23" s="187" t="n">
        <v>5780.049</v>
      </c>
      <c r="E23" s="187" t="n">
        <v>6443.472</v>
      </c>
      <c r="F23" s="187" t="n">
        <v>6157.73</v>
      </c>
      <c r="G23" s="187" t="n">
        <v>6239.291</v>
      </c>
      <c r="H23" s="187" t="n">
        <v>6379.422</v>
      </c>
      <c r="I23" s="187" t="n">
        <v>5739.816000000001</v>
      </c>
      <c r="J23" s="187" t="n">
        <v>6406.531999999999</v>
      </c>
      <c r="K23" s="187" t="n">
        <v>6545.808999999999</v>
      </c>
      <c r="L23" s="187" t="n">
        <v>6071.831</v>
      </c>
      <c r="M23" s="187" t="n">
        <v>6110</v>
      </c>
      <c r="N23" s="187" t="n">
        <v>6057</v>
      </c>
      <c r="O23" s="536" t="n">
        <v>5257.837895</v>
      </c>
      <c r="P23" s="536" t="n">
        <v>5093.1017</v>
      </c>
      <c r="Q23" s="537" t="n">
        <v>4934.463366000001</v>
      </c>
      <c r="R23" s="537" t="n">
        <v>5788.61664</v>
      </c>
      <c r="S23" s="538" t="n">
        <v>5653.888950000001</v>
      </c>
      <c r="T23" s="538" t="n">
        <v>5509.7836</v>
      </c>
      <c r="U23" s="538" t="n">
        <v>5464.7566</v>
      </c>
    </row>
    <row r="24">
      <c r="A24" s="188" t="n"/>
      <c r="B24" s="189" t="n"/>
      <c r="C24" s="190" t="n"/>
      <c r="D24" s="191" t="n"/>
      <c r="E24" s="192" t="n"/>
      <c r="F24" s="193" t="n"/>
      <c r="G24" s="193" t="n"/>
      <c r="H24" s="193" t="n"/>
      <c r="I24" s="193" t="n"/>
      <c r="J24" s="193" t="n"/>
      <c r="K24" s="193" t="n"/>
      <c r="L24" s="193" t="n"/>
      <c r="M24" s="193" t="n"/>
      <c r="N24" s="193" t="n"/>
      <c r="O24" s="539" t="n"/>
      <c r="P24" s="539" t="n"/>
      <c r="Q24" s="540" t="n"/>
      <c r="R24" s="540" t="n"/>
      <c r="S24" s="541" t="n"/>
      <c r="T24" s="541" t="n"/>
      <c r="U24" s="541" t="n"/>
    </row>
    <row r="25" ht="17.4" customHeight="1" s="1003">
      <c r="A25" s="194" t="inlineStr">
        <is>
          <t>Utilisations par le marché</t>
        </is>
      </c>
      <c r="B25" s="195" t="n"/>
      <c r="C25" s="196" t="n"/>
      <c r="D25" s="197" t="n"/>
      <c r="E25" s="198" t="n"/>
      <c r="F25" s="198" t="n"/>
      <c r="G25" s="198" t="n"/>
      <c r="H25" s="198" t="n"/>
      <c r="I25" s="198" t="n"/>
      <c r="J25" s="198" t="n"/>
      <c r="K25" s="198" t="n"/>
      <c r="L25" s="198" t="n"/>
      <c r="M25" s="198" t="n"/>
      <c r="N25" s="198" t="n"/>
      <c r="O25" s="542" t="n"/>
      <c r="P25" s="542" t="n"/>
      <c r="Q25" s="543" t="n"/>
      <c r="R25" s="543" t="n"/>
      <c r="S25" s="544" t="n"/>
      <c r="T25" s="544" t="n"/>
      <c r="U25" s="544" t="n"/>
    </row>
    <row r="26" ht="17.4" customHeight="1" s="1003">
      <c r="A26" s="199" t="n"/>
      <c r="B26" s="189" t="n"/>
      <c r="C26" s="190" t="n"/>
      <c r="D26" s="191" t="n"/>
      <c r="E26" s="190" t="n"/>
      <c r="F26" s="200" t="n"/>
      <c r="G26" s="200" t="n"/>
      <c r="H26" s="200" t="n"/>
      <c r="I26" s="200" t="n"/>
      <c r="J26" s="200" t="n"/>
      <c r="K26" s="200" t="n"/>
      <c r="L26" s="200" t="n"/>
      <c r="M26" s="200" t="n"/>
      <c r="N26" s="200" t="n"/>
      <c r="O26" s="545" t="n"/>
      <c r="P26" s="545" t="n"/>
      <c r="Q26" s="546" t="n"/>
      <c r="R26" s="546" t="n"/>
      <c r="S26" s="547" t="n"/>
      <c r="T26" s="547" t="n"/>
      <c r="U26" s="547" t="n"/>
    </row>
    <row r="27">
      <c r="A27" s="178" t="inlineStr">
        <is>
          <t>Utilisations intérieures</t>
        </is>
      </c>
      <c r="B27" s="123" t="n">
        <v>2489.04567</v>
      </c>
      <c r="C27" s="124" t="n">
        <v>2942.31127</v>
      </c>
      <c r="D27" s="124" t="n">
        <v>3910.13115</v>
      </c>
      <c r="E27" s="124" t="n">
        <v>4464.47234</v>
      </c>
      <c r="F27" s="124" t="n">
        <v>4689.146320000001</v>
      </c>
      <c r="G27" s="124" t="n">
        <v>4353.65025</v>
      </c>
      <c r="H27" s="124" t="n">
        <v>4792.68041</v>
      </c>
      <c r="I27" s="124" t="n">
        <v>4436.7074</v>
      </c>
      <c r="J27" s="124" t="n">
        <v>4775.615870000001</v>
      </c>
      <c r="K27" s="124" t="n">
        <v>4898.44759</v>
      </c>
      <c r="L27" s="124" t="n">
        <v>4554.43</v>
      </c>
      <c r="M27" s="124" t="n">
        <v>4406.19</v>
      </c>
      <c r="N27" s="124" t="n">
        <v>4202</v>
      </c>
      <c r="O27" s="548" t="n">
        <v>3954.091195</v>
      </c>
      <c r="P27" s="548" t="n">
        <v>4006.2678</v>
      </c>
      <c r="Q27" s="549" t="n">
        <v>3938.454326</v>
      </c>
      <c r="R27" s="549" t="n">
        <v>4310.13109</v>
      </c>
      <c r="S27" s="550" t="n">
        <v>4273.193350000001</v>
      </c>
      <c r="T27" s="550" t="n">
        <v>4262.46302</v>
      </c>
      <c r="U27" s="550" t="n">
        <v>4358.81275</v>
      </c>
    </row>
    <row r="28">
      <c r="A28" s="201" t="inlineStr">
        <is>
          <t>trituration</t>
        </is>
      </c>
      <c r="B28" s="202" t="n">
        <v>2336.671</v>
      </c>
      <c r="C28" s="203" t="n">
        <v>2784.336</v>
      </c>
      <c r="D28" s="203" t="n">
        <v>3721.017</v>
      </c>
      <c r="E28" s="203" t="n">
        <v>4220.888</v>
      </c>
      <c r="F28" s="203" t="n">
        <v>4502.626</v>
      </c>
      <c r="G28" s="203" t="n">
        <v>4239.682</v>
      </c>
      <c r="H28" s="203" t="n">
        <v>4687</v>
      </c>
      <c r="I28" s="203" t="n">
        <v>4325</v>
      </c>
      <c r="J28" s="203" t="n">
        <v>4640</v>
      </c>
      <c r="K28" s="824" t="n">
        <v>4780</v>
      </c>
      <c r="L28" s="203" t="n">
        <v>4450</v>
      </c>
      <c r="M28" s="204" t="n">
        <v>4300</v>
      </c>
      <c r="N28" s="204" t="n">
        <v>4100</v>
      </c>
      <c r="O28" s="825" t="n">
        <v>3893.662122</v>
      </c>
      <c r="P28" s="551" t="n">
        <v>3948</v>
      </c>
      <c r="Q28" s="552" t="n">
        <v>3883.049394</v>
      </c>
      <c r="R28" s="552" t="n">
        <v>4248.646588</v>
      </c>
      <c r="S28" s="826" t="n">
        <v>4207.114135000002</v>
      </c>
      <c r="T28" s="553" t="n">
        <v>4200</v>
      </c>
      <c r="U28" s="553" t="n">
        <v>4300</v>
      </c>
    </row>
    <row r="29">
      <c r="A29" s="201" t="inlineStr">
        <is>
          <t>incorporation</t>
        </is>
      </c>
      <c r="B29" s="202" t="n">
        <v>106.342</v>
      </c>
      <c r="C29" s="203" t="n">
        <v>109.045</v>
      </c>
      <c r="D29" s="203" t="n">
        <v>120.236</v>
      </c>
      <c r="E29" s="203" t="n">
        <v>161.965</v>
      </c>
      <c r="F29" s="203" t="n">
        <v>114.385</v>
      </c>
      <c r="G29" s="203" t="n">
        <v>51.09</v>
      </c>
      <c r="H29" s="203" t="n">
        <v>42.11</v>
      </c>
      <c r="I29" s="203" t="n">
        <v>58.569</v>
      </c>
      <c r="J29" s="203" t="n">
        <v>71.474</v>
      </c>
      <c r="K29" s="824" t="n">
        <v>56.388</v>
      </c>
      <c r="L29" s="203" t="n">
        <v>48</v>
      </c>
      <c r="M29" s="204" t="n">
        <v>45.2</v>
      </c>
      <c r="N29" s="204" t="n">
        <v>45</v>
      </c>
      <c r="O29" s="560" t="n">
        <v>20.630311</v>
      </c>
      <c r="P29" s="554" t="n">
        <v>21.801</v>
      </c>
      <c r="Q29" s="555" t="n">
        <v>18.072874</v>
      </c>
      <c r="R29" s="555" t="n">
        <v>13.66137</v>
      </c>
      <c r="S29" s="700" t="n">
        <v>19.03</v>
      </c>
      <c r="T29" s="530" t="n">
        <v>19</v>
      </c>
      <c r="U29" s="530" t="n">
        <v>16</v>
      </c>
    </row>
    <row r="30">
      <c r="A30" s="201" t="inlineStr">
        <is>
          <t>semences</t>
        </is>
      </c>
      <c r="B30" s="202" t="n">
        <v>6</v>
      </c>
      <c r="C30" s="203" t="n">
        <v>4</v>
      </c>
      <c r="D30" s="203" t="n">
        <v>24</v>
      </c>
      <c r="E30" s="203" t="n">
        <v>27</v>
      </c>
      <c r="F30" s="203" t="n">
        <v>25</v>
      </c>
      <c r="G30" s="203" t="n">
        <v>10</v>
      </c>
      <c r="H30" s="203" t="n">
        <v>10</v>
      </c>
      <c r="I30" s="203" t="n">
        <v>10</v>
      </c>
      <c r="J30" s="203" t="n">
        <v>10</v>
      </c>
      <c r="K30" s="824" t="n">
        <v>10</v>
      </c>
      <c r="L30" s="203" t="n">
        <v>10</v>
      </c>
      <c r="M30" s="204" t="n">
        <v>10</v>
      </c>
      <c r="N30" s="204" t="n">
        <v>10</v>
      </c>
      <c r="O30" s="615" t="n">
        <v>5.108</v>
      </c>
      <c r="P30" s="529" t="n">
        <v>3.8068</v>
      </c>
      <c r="Q30" s="528" t="n">
        <v>5.1207</v>
      </c>
      <c r="R30" s="528" t="n">
        <v>5.1207</v>
      </c>
      <c r="S30" s="700" t="n">
        <v>5.1207</v>
      </c>
      <c r="T30" s="530" t="n">
        <v>5.1207</v>
      </c>
      <c r="U30" s="530" t="n">
        <v>5.1207</v>
      </c>
    </row>
    <row r="31">
      <c r="A31" s="201" t="inlineStr">
        <is>
          <t>freinte</t>
        </is>
      </c>
      <c r="B31" s="202" t="n">
        <v>40.03267</v>
      </c>
      <c r="C31" s="203" t="n">
        <v>44.93027</v>
      </c>
      <c r="D31" s="203" t="n">
        <v>44.87815</v>
      </c>
      <c r="E31" s="203" t="n">
        <v>54.61934</v>
      </c>
      <c r="F31" s="203" t="n">
        <v>47.13532</v>
      </c>
      <c r="G31" s="203" t="n">
        <v>52.87825</v>
      </c>
      <c r="H31" s="203" t="n">
        <v>53.57041</v>
      </c>
      <c r="I31" s="203" t="n">
        <v>43.1384</v>
      </c>
      <c r="J31" s="203" t="n">
        <v>54.14187</v>
      </c>
      <c r="K31" s="203" t="n">
        <v>52.05959</v>
      </c>
      <c r="L31" s="203" t="n">
        <v>46.43</v>
      </c>
      <c r="M31" s="204" t="n">
        <v>50.99</v>
      </c>
      <c r="N31" s="204" t="n">
        <v>47</v>
      </c>
      <c r="O31" s="556" t="n">
        <v>34.690762</v>
      </c>
      <c r="P31" s="556" t="n">
        <v>32.66</v>
      </c>
      <c r="Q31" s="557" t="n">
        <v>32.211358</v>
      </c>
      <c r="R31" s="557" t="n">
        <v>42.702432</v>
      </c>
      <c r="S31" s="558" t="n">
        <v>41.928515</v>
      </c>
      <c r="T31" s="558" t="n">
        <v>38.34232</v>
      </c>
      <c r="U31" s="558" t="n">
        <v>37.69205</v>
      </c>
    </row>
    <row r="32">
      <c r="A32" s="201" t="inlineStr">
        <is>
          <t>autres</t>
        </is>
      </c>
      <c r="B32" s="202" t="n"/>
      <c r="C32" s="203" t="n"/>
      <c r="D32" s="203" t="n"/>
      <c r="E32" s="203" t="n"/>
      <c r="F32" s="203" t="n"/>
      <c r="G32" s="203" t="n">
        <v>67</v>
      </c>
      <c r="H32" s="203" t="n"/>
      <c r="I32" s="203" t="n"/>
      <c r="J32" s="203" t="n"/>
      <c r="K32" s="203" t="n"/>
      <c r="L32" s="203" t="n"/>
      <c r="M32" s="204" t="n">
        <v>18</v>
      </c>
      <c r="N32" s="204" t="n"/>
      <c r="O32" s="554" t="n"/>
      <c r="P32" s="554" t="n"/>
      <c r="Q32" s="555" t="n"/>
      <c r="R32" s="555" t="n"/>
      <c r="S32" s="559" t="n"/>
      <c r="T32" s="559" t="n"/>
      <c r="U32" s="559" t="n"/>
    </row>
    <row r="33">
      <c r="A33" s="201" t="n"/>
      <c r="B33" s="202" t="n"/>
      <c r="C33" s="203" t="n"/>
      <c r="D33" s="203" t="n"/>
      <c r="E33" s="203" t="n"/>
      <c r="F33" s="203" t="n"/>
      <c r="G33" s="203" t="n"/>
      <c r="H33" s="203" t="n"/>
      <c r="I33" s="203" t="n"/>
      <c r="J33" s="203" t="n"/>
      <c r="K33" s="203" t="n"/>
      <c r="L33" s="203" t="n"/>
      <c r="M33" s="204" t="n"/>
      <c r="N33" s="204" t="n"/>
      <c r="O33" s="560" t="n"/>
      <c r="P33" s="560" t="n"/>
      <c r="Q33" s="561" t="n"/>
      <c r="R33" s="561" t="n"/>
      <c r="S33" s="559" t="n"/>
      <c r="T33" s="559" t="n"/>
      <c r="U33" s="559" t="n"/>
    </row>
    <row r="34">
      <c r="A34" s="178" t="inlineStr">
        <is>
          <t>Exportations</t>
        </is>
      </c>
      <c r="B34" s="123" t="n">
        <v>1833.386</v>
      </c>
      <c r="C34" s="124" t="n">
        <v>2009.009</v>
      </c>
      <c r="D34" s="124" t="n">
        <v>1661.015</v>
      </c>
      <c r="E34" s="124" t="n">
        <v>1648.998</v>
      </c>
      <c r="F34" s="124" t="n">
        <v>1209.049</v>
      </c>
      <c r="G34" s="124" t="n">
        <v>1709.013</v>
      </c>
      <c r="H34" s="124" t="n">
        <v>1464.127</v>
      </c>
      <c r="I34" s="124" t="n">
        <v>1239.616</v>
      </c>
      <c r="J34" s="124" t="n">
        <v>1567.629</v>
      </c>
      <c r="K34" s="124" t="n">
        <v>1510.987</v>
      </c>
      <c r="L34" s="124" t="n">
        <v>1376</v>
      </c>
      <c r="M34" s="124" t="n">
        <v>1466.3</v>
      </c>
      <c r="N34" s="124" t="n">
        <v>1603</v>
      </c>
      <c r="O34" s="527" t="n">
        <v>1156.645</v>
      </c>
      <c r="P34" s="527" t="n">
        <v>1027</v>
      </c>
      <c r="Q34" s="526" t="n">
        <v>905.9494000000003</v>
      </c>
      <c r="R34" s="526" t="n">
        <v>1303.2451</v>
      </c>
      <c r="S34" s="562" t="n">
        <v>1155.144</v>
      </c>
      <c r="T34" s="562" t="n">
        <v>1110</v>
      </c>
      <c r="U34" s="562" t="n">
        <v>980</v>
      </c>
    </row>
    <row r="35">
      <c r="A35" s="205" t="inlineStr">
        <is>
          <t>UE</t>
        </is>
      </c>
      <c r="B35" s="202" t="n">
        <v>1800.899</v>
      </c>
      <c r="C35" s="203" t="n">
        <v>1956.843</v>
      </c>
      <c r="D35" s="203" t="n">
        <v>1650.317</v>
      </c>
      <c r="E35" s="203" t="n">
        <v>1637.98</v>
      </c>
      <c r="F35" s="203" t="n">
        <v>1203.386</v>
      </c>
      <c r="G35" s="203" t="n">
        <v>1696.362</v>
      </c>
      <c r="H35" s="203" t="n">
        <v>1458.966</v>
      </c>
      <c r="I35" s="203" t="n">
        <v>1144.027</v>
      </c>
      <c r="J35" s="203" t="n">
        <v>1531.05</v>
      </c>
      <c r="K35" s="203" t="n">
        <v>1489.977</v>
      </c>
      <c r="L35" s="203" t="n">
        <v>1375</v>
      </c>
      <c r="M35" s="204" t="n">
        <v>1464</v>
      </c>
      <c r="N35" s="204" t="n">
        <v>1600</v>
      </c>
      <c r="O35" s="529" t="n">
        <v>1051.8663</v>
      </c>
      <c r="P35" s="529" t="n">
        <v>980</v>
      </c>
      <c r="Q35" s="528" t="n">
        <v>821.1122000000004</v>
      </c>
      <c r="R35" s="528" t="n">
        <v>1233.8702</v>
      </c>
      <c r="S35" s="530" t="n">
        <v>1092.343</v>
      </c>
      <c r="T35" s="531" t="n">
        <v>1100</v>
      </c>
      <c r="U35" s="531" t="n">
        <v>930</v>
      </c>
    </row>
    <row r="36">
      <c r="A36" s="205" t="inlineStr">
        <is>
          <t>pays tiers</t>
        </is>
      </c>
      <c r="B36" s="202" t="n">
        <v>32.487</v>
      </c>
      <c r="C36" s="203" t="n">
        <v>52.166</v>
      </c>
      <c r="D36" s="203" t="n">
        <v>10.698</v>
      </c>
      <c r="E36" s="203" t="n">
        <v>11.018</v>
      </c>
      <c r="F36" s="203" t="n">
        <v>5.663</v>
      </c>
      <c r="G36" s="203" t="n">
        <v>12.651</v>
      </c>
      <c r="H36" s="203" t="n">
        <v>5.161</v>
      </c>
      <c r="I36" s="203" t="n">
        <v>95.589</v>
      </c>
      <c r="J36" s="203" t="n">
        <v>36.579</v>
      </c>
      <c r="K36" s="203" t="n">
        <v>21.01</v>
      </c>
      <c r="L36" s="203" t="n">
        <v>1</v>
      </c>
      <c r="M36" s="204" t="n">
        <v>2.3</v>
      </c>
      <c r="N36" s="204" t="n">
        <v>3</v>
      </c>
      <c r="O36" s="529" t="n">
        <v>104.7787</v>
      </c>
      <c r="P36" s="529" t="n">
        <v>47</v>
      </c>
      <c r="Q36" s="528" t="n">
        <v>84.83719999999998</v>
      </c>
      <c r="R36" s="528" t="n">
        <v>69.3749</v>
      </c>
      <c r="S36" s="530" t="n">
        <v>62.801</v>
      </c>
      <c r="T36" s="535" t="n">
        <v>10</v>
      </c>
      <c r="U36" s="535" t="n">
        <v>50</v>
      </c>
    </row>
    <row r="37" ht="18.6" customHeight="1" s="1003">
      <c r="A37" s="185" t="inlineStr">
        <is>
          <t>Total des utilisations</t>
        </is>
      </c>
      <c r="B37" s="186" t="n">
        <v>4322.43167</v>
      </c>
      <c r="C37" s="187" t="n">
        <v>4951.32027</v>
      </c>
      <c r="D37" s="187" t="n">
        <v>5571.14615</v>
      </c>
      <c r="E37" s="187" t="n">
        <v>6113.47034</v>
      </c>
      <c r="F37" s="187" t="n">
        <v>5898.195320000001</v>
      </c>
      <c r="G37" s="187" t="n">
        <v>6062.66325</v>
      </c>
      <c r="H37" s="187" t="n">
        <v>6256.807409999999</v>
      </c>
      <c r="I37" s="187" t="n">
        <v>5676.3234</v>
      </c>
      <c r="J37" s="187" t="n">
        <v>6343.24487</v>
      </c>
      <c r="K37" s="187" t="n">
        <v>6409.43459</v>
      </c>
      <c r="L37" s="187" t="n">
        <v>5930.43</v>
      </c>
      <c r="M37" s="187" t="n">
        <v>5872.49</v>
      </c>
      <c r="N37" s="187" t="n">
        <v>5805</v>
      </c>
      <c r="O37" s="536" t="n">
        <v>5110.736194999999</v>
      </c>
      <c r="P37" s="536" t="n">
        <v>5033.2678</v>
      </c>
      <c r="Q37" s="537" t="n">
        <v>4844.403726</v>
      </c>
      <c r="R37" s="537" t="n">
        <v>5613.37619</v>
      </c>
      <c r="S37" s="538" t="n">
        <v>5428.337350000002</v>
      </c>
      <c r="T37" s="538" t="n">
        <v>5372.46302</v>
      </c>
      <c r="U37" s="538" t="n">
        <v>5338.81275</v>
      </c>
    </row>
    <row r="38">
      <c r="A38" s="206" t="n"/>
      <c r="B38" s="207" t="n"/>
      <c r="C38" s="208" t="n"/>
      <c r="D38" s="208" t="n"/>
      <c r="E38" s="208" t="n"/>
      <c r="F38" s="208" t="n"/>
      <c r="G38" s="208" t="n"/>
      <c r="H38" s="208" t="n"/>
      <c r="I38" s="208" t="n"/>
      <c r="J38" s="208" t="n"/>
      <c r="K38" s="208" t="n"/>
      <c r="L38" s="208" t="n"/>
      <c r="M38" s="208" t="n"/>
      <c r="N38" s="208" t="n"/>
      <c r="O38" s="563" t="n"/>
      <c r="P38" s="563" t="n"/>
      <c r="Q38" s="564" t="n"/>
      <c r="R38" s="564" t="n"/>
      <c r="S38" s="565" t="n"/>
      <c r="T38" s="565" t="n"/>
      <c r="U38" s="565" t="n"/>
    </row>
    <row r="39" ht="20.4" customHeight="1" s="1003">
      <c r="A39" s="209" t="inlineStr">
        <is>
          <t>Stocks au 30 juin (2)</t>
        </is>
      </c>
      <c r="B39" s="210" t="n">
        <v>258.362</v>
      </c>
      <c r="C39" s="210" t="n">
        <v>189.661</v>
      </c>
      <c r="D39" s="210" t="n">
        <v>208.901</v>
      </c>
      <c r="E39" s="210" t="n">
        <v>329.77</v>
      </c>
      <c r="F39" s="210" t="n">
        <v>259.917</v>
      </c>
      <c r="G39" s="210" t="n">
        <v>109.633</v>
      </c>
      <c r="H39" s="210" t="n">
        <v>122.661</v>
      </c>
      <c r="I39" s="210" t="n">
        <v>63.383</v>
      </c>
      <c r="J39" s="210" t="n">
        <v>63.36</v>
      </c>
      <c r="K39" s="210" t="n">
        <v>136.831</v>
      </c>
      <c r="L39" s="210" t="n">
        <v>138.8</v>
      </c>
      <c r="M39" s="211" t="n">
        <v>221</v>
      </c>
      <c r="N39" s="211" t="n">
        <v>252</v>
      </c>
      <c r="O39" s="566" t="n">
        <v>147.1017</v>
      </c>
      <c r="P39" s="566" t="n">
        <v>59.947366</v>
      </c>
      <c r="Q39" s="567" t="n">
        <v>90.05964</v>
      </c>
      <c r="R39" s="567" t="n">
        <v>175.24045</v>
      </c>
      <c r="S39" s="568" t="n">
        <v>225.5516</v>
      </c>
      <c r="T39" s="569" t="n">
        <v>137</v>
      </c>
      <c r="U39" s="569" t="n">
        <v>126</v>
      </c>
    </row>
    <row r="40">
      <c r="A40" s="201" t="inlineStr">
        <is>
          <t>dont stock dépôt</t>
        </is>
      </c>
      <c r="B40" s="212" t="n">
        <v>253.242</v>
      </c>
      <c r="C40" s="213" t="n">
        <v>186.887</v>
      </c>
      <c r="D40" s="213" t="n">
        <v>205.002</v>
      </c>
      <c r="E40" s="213" t="n">
        <v>250.135</v>
      </c>
      <c r="F40" s="213" t="n">
        <v>191.821</v>
      </c>
      <c r="G40" s="213" t="n">
        <v>108.184</v>
      </c>
      <c r="H40" s="213" t="n">
        <v>120.3</v>
      </c>
      <c r="I40" s="213" t="n">
        <v>60.886</v>
      </c>
      <c r="J40" s="827" t="n">
        <v>61.489</v>
      </c>
      <c r="K40" s="827" t="n">
        <v>115.098</v>
      </c>
      <c r="L40" s="213" t="n">
        <v>136</v>
      </c>
      <c r="M40" s="214" t="n">
        <v>64</v>
      </c>
      <c r="N40" s="829" t="n">
        <v>191</v>
      </c>
      <c r="O40" s="828" t="n">
        <v>145.6373</v>
      </c>
      <c r="P40" s="570" t="n">
        <v>59</v>
      </c>
      <c r="Q40" s="571" t="n">
        <v>89.0245</v>
      </c>
      <c r="R40" s="831" t="n">
        <v>172.8109</v>
      </c>
      <c r="S40" s="830" t="n">
        <v>224.5613</v>
      </c>
      <c r="T40" s="572" t="n"/>
      <c r="U40" s="572" t="n"/>
    </row>
    <row r="41">
      <c r="A41" s="201" t="inlineStr">
        <is>
          <t>dont stock FAB</t>
        </is>
      </c>
      <c r="B41" s="212" t="n">
        <v>5.12</v>
      </c>
      <c r="C41" s="213" t="n">
        <v>2.774</v>
      </c>
      <c r="D41" s="213" t="n">
        <v>3.899</v>
      </c>
      <c r="E41" s="213" t="n">
        <v>4.635</v>
      </c>
      <c r="F41" s="213" t="n">
        <v>3.096</v>
      </c>
      <c r="G41" s="213" t="n">
        <v>1.449</v>
      </c>
      <c r="H41" s="213" t="n">
        <v>2.361</v>
      </c>
      <c r="I41" s="213" t="n">
        <v>2.497</v>
      </c>
      <c r="J41" s="213" t="n">
        <v>1.871</v>
      </c>
      <c r="K41" s="213" t="n">
        <v>6.733</v>
      </c>
      <c r="L41" s="213" t="n">
        <v>2.8</v>
      </c>
      <c r="M41" s="214" t="n"/>
      <c r="N41" s="214" t="n"/>
      <c r="O41" s="571" t="n">
        <v>1.4644</v>
      </c>
      <c r="P41" s="573" t="n">
        <v>0.9473659999999999</v>
      </c>
      <c r="Q41" s="571" t="n">
        <v>1.03514</v>
      </c>
      <c r="R41" s="571" t="n">
        <v>2.42955</v>
      </c>
      <c r="S41" s="574" t="n">
        <v>0.9903</v>
      </c>
      <c r="T41" s="574" t="n"/>
      <c r="U41" s="574" t="n"/>
    </row>
    <row r="42" ht="15" customHeight="1" s="1003" thickBot="1">
      <c r="A42" s="215" t="inlineStr">
        <is>
          <t>dont stock Triturateurs</t>
        </is>
      </c>
      <c r="B42" s="216" t="n"/>
      <c r="C42" s="217" t="n"/>
      <c r="D42" s="217" t="n"/>
      <c r="E42" s="217" t="n">
        <v>75</v>
      </c>
      <c r="F42" s="217" t="n">
        <v>65</v>
      </c>
      <c r="G42" s="217" t="n"/>
      <c r="H42" s="217" t="n"/>
      <c r="I42" s="217" t="n"/>
      <c r="J42" s="217" t="n"/>
      <c r="K42" s="217" t="n">
        <v>15</v>
      </c>
      <c r="L42" s="217" t="n"/>
      <c r="M42" s="218" t="n"/>
      <c r="N42" s="218" t="n"/>
      <c r="O42" s="575" t="n"/>
      <c r="P42" s="575" t="n"/>
      <c r="Q42" s="576" t="n"/>
      <c r="R42" s="576" t="n"/>
      <c r="S42" s="577" t="n"/>
      <c r="T42" s="578" t="n"/>
      <c r="U42" s="577" t="n"/>
    </row>
    <row r="43">
      <c r="A43" s="219" t="inlineStr">
        <is>
          <t>Sources: Estimations FranceAgriMer- Commission bilans- Douanes- GNIS</t>
        </is>
      </c>
      <c r="B43" s="220" t="n"/>
      <c r="C43" s="220" t="n"/>
      <c r="D43" s="220" t="n"/>
      <c r="E43" s="220" t="n"/>
      <c r="F43" s="220" t="n"/>
      <c r="G43" s="220" t="n"/>
      <c r="H43" s="220" t="n"/>
      <c r="I43" s="221" t="n"/>
      <c r="J43" s="221" t="n"/>
      <c r="K43" s="222" t="n"/>
      <c r="L43" s="221" t="n"/>
      <c r="M43" s="221" t="n"/>
      <c r="N43" s="221" t="n"/>
    </row>
    <row r="44" ht="16.2" customHeight="1" s="1003">
      <c r="A44" s="223" t="inlineStr">
        <is>
          <t>(1) Méthodologie douanière : "Dans les échanges intracommunautaires, si le pays d'origine n'est pas connu, le pays de provenance de la marchandise est privilégié".</t>
        </is>
      </c>
    </row>
    <row r="45" ht="16.2" customHeight="1" s="1003">
      <c r="A45" s="224" t="inlineStr">
        <is>
          <t>(2) Stock physique d'équilibre, qui peut ne pas être intégralement disponible sur le marché (stock outil, engagements à la vente…).</t>
        </is>
      </c>
      <c r="L45" s="225" t="n"/>
    </row>
    <row r="46">
      <c r="H46" s="225" t="n"/>
      <c r="I46" s="225" t="n"/>
      <c r="J46" s="225" t="n"/>
      <c r="K46" s="225" t="n"/>
      <c r="L46" s="225" t="n"/>
      <c r="M46" s="225" t="n"/>
      <c r="N46" s="225" t="n"/>
    </row>
    <row r="47">
      <c r="J47" s="226" t="n"/>
    </row>
    <row r="48" hidden="1" ht="13.8" customFormat="1" customHeight="1" s="230">
      <c r="A48" s="227" t="inlineStr">
        <is>
          <t>vérification</t>
        </is>
      </c>
      <c r="B48" s="228" t="n">
        <v>-0.2296699999996008</v>
      </c>
      <c r="C48" s="229" t="n">
        <v>0.008730000000070959</v>
      </c>
      <c r="D48" s="229" t="n">
        <v>0.00185000000016089</v>
      </c>
      <c r="E48" s="229" t="n">
        <v>0.2316599999994651</v>
      </c>
      <c r="F48" s="229" t="n">
        <v>-0.3823200000011866</v>
      </c>
      <c r="G48" s="228" t="n">
        <v>66.99475000000034</v>
      </c>
      <c r="H48" s="229" t="n">
        <v>-0.04640999999941187</v>
      </c>
      <c r="I48" s="229" t="n">
        <v>0.1096000000004906</v>
      </c>
      <c r="J48" s="229" t="n">
        <v>-0.07287000000120258</v>
      </c>
      <c r="K48" s="228" t="n"/>
      <c r="L48" s="228" t="n"/>
      <c r="M48" s="228" t="n"/>
      <c r="N48" s="228" t="n"/>
    </row>
    <row r="49">
      <c r="I49" s="225" t="n"/>
      <c r="J49" s="225" t="n"/>
      <c r="K49" s="225" t="n"/>
      <c r="L49" s="225" t="n"/>
      <c r="M49" s="225" t="n"/>
      <c r="N49" s="225" t="n"/>
    </row>
    <row r="51">
      <c r="G51" s="225" t="n"/>
    </row>
  </sheetData>
  <mergeCells count="2">
    <mergeCell ref="O1:U1"/>
    <mergeCell ref="B1:M1"/>
  </mergeCells>
  <conditionalFormatting sqref="L5:R5">
    <cfRule type="expression" priority="2" dxfId="0" stopIfTrue="1">
      <formula>ISERROR(L5)</formula>
    </cfRule>
  </conditionalFormatting>
  <conditionalFormatting sqref="L7:R7">
    <cfRule type="expression" priority="1" dxfId="0" stopIfTrue="1">
      <formula>ISERROR(L7)</formula>
    </cfRule>
  </conditionalFormatting>
  <pageMargins left="0.7" right="0.7" top="0.75" bottom="0.75" header="0.3" footer="0.3"/>
  <pageSetup orientation="landscape" paperSize="9" scale="60"/>
  <drawing xmlns:r="http://schemas.openxmlformats.org/officeDocument/2006/relationships" r:id="rId1"/>
</worksheet>
</file>

<file path=xl/worksheets/sheet80.xml><?xml version="1.0" encoding="utf-8"?>
<worksheet xmlns="http://schemas.openxmlformats.org/spreadsheetml/2006/main">
  <sheetPr>
    <tabColor rgb="008064A2"/>
    <outlinePr summaryBelow="1" summaryRight="1"/>
    <pageSetUpPr/>
  </sheetPr>
  <dimension ref="A1:Q6700"/>
  <sheetViews>
    <sheetView workbookViewId="0">
      <selection activeCell="A1" sqref="A1"/>
    </sheetView>
  </sheetViews>
  <sheetFormatPr baseColWidth="8" defaultRowHeight="15"/>
  <cols>
    <col width="44" customWidth="1" style="1003" min="1" max="1"/>
    <col width="19" customWidth="1" style="1003" min="2" max="2"/>
    <col width="13" customWidth="1" style="1003" min="3" max="3"/>
    <col width="18" customWidth="1" style="1003" min="4" max="4"/>
    <col width="16" customWidth="1" style="1003" min="5" max="5"/>
    <col width="24" customWidth="1" style="1003" min="6" max="6"/>
    <col width="46" customWidth="1" style="1003" min="7" max="7"/>
    <col width="59" customWidth="1" style="1003" min="8" max="8"/>
    <col width="14" customWidth="1" style="1003" min="9" max="9"/>
    <col width="17" customWidth="1" style="1003" min="10" max="10"/>
    <col width="32" customWidth="1" style="1003" min="11" max="11"/>
    <col width="18" customWidth="1" style="1003" min="12" max="12"/>
    <col width="28" customWidth="1" style="1003" min="13" max="13"/>
    <col width="38" customWidth="1" style="1003" min="14" max="14"/>
    <col width="26" customWidth="1" style="1003" min="15" max="15"/>
    <col width="24" customWidth="1" style="1003" min="16" max="16"/>
    <col width="24" customWidth="1" style="1003" min="17" max="17"/>
  </cols>
  <sheetData>
    <row r="1" ht="15" customHeight="1" s="1003">
      <c r="A1" s="1027" t="inlineStr">
        <is>
          <t>Origine</t>
        </is>
      </c>
      <c r="B1" s="1027" t="inlineStr">
        <is>
          <t>Destination</t>
        </is>
      </c>
      <c r="C1" s="1027" t="inlineStr">
        <is>
          <t>Unité</t>
        </is>
      </c>
      <c r="D1" s="1027" t="inlineStr">
        <is>
          <t>Territoire</t>
        </is>
      </c>
      <c r="E1" s="1027" t="inlineStr">
        <is>
          <t>Campagne</t>
        </is>
      </c>
      <c r="F1" s="1027" t="inlineStr">
        <is>
          <t>Oléoprotéagineux</t>
        </is>
      </c>
      <c r="G1" s="1027" t="inlineStr">
        <is>
          <t>Volume collecté, hors volume d'échange</t>
        </is>
      </c>
      <c r="H1" s="1027" t="inlineStr">
        <is>
          <t>Rendement, répartition ou volume d'échange collecté</t>
        </is>
      </c>
      <c r="I1" s="1027" t="inlineStr">
        <is>
          <t>Source</t>
        </is>
      </c>
      <c r="J1" s="1027" t="inlineStr">
        <is>
          <t>Hypothèse</t>
        </is>
      </c>
      <c r="K1" s="1027" t="inlineStr">
        <is>
          <t>Type de donnée collectée</t>
        </is>
      </c>
      <c r="L1" s="1027" t="inlineStr">
        <is>
          <t>Traduction</t>
        </is>
      </c>
      <c r="M1" s="1027" t="inlineStr">
        <is>
          <t>Onglet fichier Excel</t>
        </is>
      </c>
      <c r="N1" s="1027" t="inlineStr">
        <is>
          <t>Incohérence données collectées</t>
        </is>
      </c>
      <c r="O1" s="1027" t="inlineStr">
        <is>
          <t>Valeur reconciliée</t>
        </is>
      </c>
      <c r="P1" s="1027" t="inlineStr">
        <is>
          <t>Borne inférieure</t>
        </is>
      </c>
      <c r="Q1" s="1027" t="inlineStr">
        <is>
          <t>Borne supérieure</t>
        </is>
      </c>
    </row>
    <row r="2" ht="15" customHeight="1" s="1003">
      <c r="A2" s="1019" t="inlineStr">
        <is>
          <t>Graines récoltées</t>
        </is>
      </c>
      <c r="B2" t="inlineStr">
        <is>
          <t>Ferme</t>
        </is>
      </c>
      <c r="C2" t="inlineStr">
        <is>
          <t>kt</t>
        </is>
      </c>
      <c r="D2" t="inlineStr">
        <is>
          <t>France</t>
        </is>
      </c>
      <c r="E2" t="inlineStr">
        <is>
          <t>2015-16</t>
        </is>
      </c>
      <c r="F2" t="inlineStr">
        <is>
          <t>Colza</t>
        </is>
      </c>
      <c r="G2" t="inlineStr"/>
      <c r="H2" t="inlineStr"/>
      <c r="I2" t="inlineStr"/>
      <c r="J2" t="inlineStr"/>
      <c r="K2" t="inlineStr"/>
      <c r="L2" t="inlineStr"/>
      <c r="M2" t="inlineStr"/>
      <c r="N2" t="inlineStr"/>
      <c r="O2" t="n">
        <v>128</v>
      </c>
      <c r="P2" t="inlineStr"/>
      <c r="Q2" t="inlineStr"/>
    </row>
    <row r="3" ht="15" customHeight="1" s="1003">
      <c r="A3" s="1019" t="inlineStr">
        <is>
          <t>Graines récoltées</t>
        </is>
      </c>
      <c r="B3" t="inlineStr">
        <is>
          <t>OS</t>
        </is>
      </c>
      <c r="C3" t="inlineStr">
        <is>
          <t>kt</t>
        </is>
      </c>
      <c r="D3" t="inlineStr">
        <is>
          <t>France</t>
        </is>
      </c>
      <c r="E3" t="inlineStr">
        <is>
          <t>2015-16</t>
        </is>
      </c>
      <c r="F3" t="inlineStr">
        <is>
          <t>Colza</t>
        </is>
      </c>
      <c r="G3" t="inlineStr">
        <is>
          <t>Collecte = 5206 kt (Bilans par campagne - FranceAgriMer)</t>
        </is>
      </c>
      <c r="H3" t="inlineStr"/>
      <c r="I3" t="inlineStr">
        <is>
          <t>Bilans par campagne - FranceAgriMer</t>
        </is>
      </c>
      <c r="J3" t="inlineStr"/>
      <c r="K3" t="inlineStr">
        <is>
          <t>Volume</t>
        </is>
      </c>
      <c r="L3" t="inlineStr">
        <is>
          <t>Collecte</t>
        </is>
      </c>
      <c r="M3" t="inlineStr">
        <is>
          <t>Bilans Colza - FAM</t>
        </is>
      </c>
      <c r="N3" t="inlineStr"/>
      <c r="O3" t="n">
        <v>5210</v>
      </c>
      <c r="P3" t="inlineStr"/>
      <c r="Q3" t="inlineStr"/>
    </row>
    <row r="4" ht="15" customHeight="1" s="1003">
      <c r="A4" s="1019" t="inlineStr">
        <is>
          <t>Olives</t>
        </is>
      </c>
      <c r="B4" t="inlineStr">
        <is>
          <t>Export</t>
        </is>
      </c>
      <c r="C4" t="inlineStr">
        <is>
          <t>kt</t>
        </is>
      </c>
      <c r="D4" t="inlineStr">
        <is>
          <t>France</t>
        </is>
      </c>
      <c r="E4" t="inlineStr">
        <is>
          <t>2015-16</t>
        </is>
      </c>
      <c r="F4" t="inlineStr">
        <is>
          <t>Colza</t>
        </is>
      </c>
      <c r="G4" t="inlineStr"/>
      <c r="H4" t="inlineStr"/>
      <c r="I4" t="inlineStr"/>
      <c r="J4" t="inlineStr"/>
      <c r="K4" t="inlineStr"/>
      <c r="L4" t="inlineStr"/>
      <c r="M4" t="inlineStr"/>
      <c r="N4" t="inlineStr"/>
      <c r="O4" t="n">
        <v>-0</v>
      </c>
      <c r="P4" t="n">
        <v>0</v>
      </c>
      <c r="Q4" t="n">
        <v>500000000</v>
      </c>
    </row>
    <row r="5" ht="15" customHeight="1" s="1003">
      <c r="A5" s="1019" t="inlineStr">
        <is>
          <t>Olives</t>
        </is>
      </c>
      <c r="B5" t="inlineStr">
        <is>
          <t>Moulin</t>
        </is>
      </c>
      <c r="C5" t="inlineStr">
        <is>
          <t>kt</t>
        </is>
      </c>
      <c r="D5" t="inlineStr">
        <is>
          <t>France</t>
        </is>
      </c>
      <c r="E5" t="inlineStr">
        <is>
          <t>2015-16</t>
        </is>
      </c>
      <c r="F5" t="inlineStr">
        <is>
          <t>Colza</t>
        </is>
      </c>
      <c r="G5" t="inlineStr"/>
      <c r="H5" t="inlineStr"/>
      <c r="I5" t="inlineStr"/>
      <c r="J5" t="inlineStr"/>
      <c r="K5" t="inlineStr"/>
      <c r="L5" t="inlineStr"/>
      <c r="M5" t="inlineStr"/>
      <c r="N5" t="inlineStr"/>
      <c r="O5" t="n">
        <v>-0</v>
      </c>
      <c r="P5" t="n">
        <v>0</v>
      </c>
      <c r="Q5" t="n">
        <v>500000000</v>
      </c>
    </row>
    <row r="6" ht="15" customHeight="1" s="1003">
      <c r="A6" s="1019" t="inlineStr">
        <is>
          <t>Olives</t>
        </is>
      </c>
      <c r="B6" t="inlineStr">
        <is>
          <t>Conservation ou préparation d'olives</t>
        </is>
      </c>
      <c r="C6" t="inlineStr">
        <is>
          <t>kt</t>
        </is>
      </c>
      <c r="D6" t="inlineStr">
        <is>
          <t>France</t>
        </is>
      </c>
      <c r="E6" t="inlineStr">
        <is>
          <t>2015-16</t>
        </is>
      </c>
      <c r="F6" t="inlineStr">
        <is>
          <t>Colza</t>
        </is>
      </c>
      <c r="G6" t="inlineStr"/>
      <c r="H6" t="inlineStr"/>
      <c r="I6" t="inlineStr"/>
      <c r="J6" t="inlineStr"/>
      <c r="K6" t="inlineStr"/>
      <c r="L6" t="inlineStr"/>
      <c r="M6" t="inlineStr"/>
      <c r="N6" t="inlineStr"/>
      <c r="O6" t="n">
        <v>-0</v>
      </c>
      <c r="P6" t="n">
        <v>0</v>
      </c>
      <c r="Q6" t="n">
        <v>500000000</v>
      </c>
    </row>
    <row r="7" ht="15" customHeight="1" s="1003">
      <c r="A7" s="1019" t="inlineStr">
        <is>
          <t>Olives</t>
        </is>
      </c>
      <c r="B7" t="inlineStr">
        <is>
          <t>Ecart statistique</t>
        </is>
      </c>
      <c r="C7" t="inlineStr">
        <is>
          <t>kt</t>
        </is>
      </c>
      <c r="D7" t="inlineStr">
        <is>
          <t>France</t>
        </is>
      </c>
      <c r="E7" t="inlineStr">
        <is>
          <t>2015-16</t>
        </is>
      </c>
      <c r="F7" t="inlineStr">
        <is>
          <t>Colza</t>
        </is>
      </c>
      <c r="G7" t="inlineStr"/>
      <c r="H7" t="inlineStr"/>
      <c r="I7" t="inlineStr"/>
      <c r="J7" t="inlineStr"/>
      <c r="K7" t="inlineStr"/>
      <c r="L7" t="inlineStr"/>
      <c r="M7" t="inlineStr"/>
      <c r="N7" t="inlineStr"/>
      <c r="O7" t="n">
        <v>-0</v>
      </c>
      <c r="P7" t="n">
        <v>0</v>
      </c>
      <c r="Q7" t="n">
        <v>500000000</v>
      </c>
    </row>
    <row r="8" ht="15" customHeight="1" s="1003">
      <c r="A8" s="1019" t="inlineStr">
        <is>
          <t>Graines autoconsommées</t>
        </is>
      </c>
      <c r="B8" t="inlineStr">
        <is>
          <t>Hors FAB</t>
        </is>
      </c>
      <c r="C8" t="inlineStr">
        <is>
          <t>kt</t>
        </is>
      </c>
      <c r="D8" t="inlineStr">
        <is>
          <t>France</t>
        </is>
      </c>
      <c r="E8" t="inlineStr">
        <is>
          <t>2015-16</t>
        </is>
      </c>
      <c r="F8" t="inlineStr">
        <is>
          <t>Colza</t>
        </is>
      </c>
      <c r="G8" t="inlineStr"/>
      <c r="H8" t="inlineStr"/>
      <c r="I8" t="inlineStr"/>
      <c r="J8" t="inlineStr">
        <is>
          <t>Le reste des graines autoconsommées est consommé en alimentation animale rente hors FAB</t>
        </is>
      </c>
      <c r="K8" t="inlineStr"/>
      <c r="L8" t="inlineStr">
        <is>
          <t>Consommation de graines à la ferme directement</t>
        </is>
      </c>
      <c r="M8" t="inlineStr"/>
      <c r="N8" t="inlineStr"/>
      <c r="O8" t="n">
        <v>126</v>
      </c>
      <c r="P8" t="inlineStr"/>
      <c r="Q8" t="inlineStr"/>
    </row>
    <row r="9" ht="15" customHeight="1" s="1003">
      <c r="A9" s="1019" t="inlineStr">
        <is>
          <t>Graines autoconsommées</t>
        </is>
      </c>
      <c r="B9" t="inlineStr">
        <is>
          <t>Vente directe et autoconsommation</t>
        </is>
      </c>
      <c r="C9" t="inlineStr">
        <is>
          <t>kt</t>
        </is>
      </c>
      <c r="D9" t="inlineStr">
        <is>
          <t>France</t>
        </is>
      </c>
      <c r="E9" t="inlineStr">
        <is>
          <t>2015-16</t>
        </is>
      </c>
      <c r="F9" t="inlineStr">
        <is>
          <t>Colza</t>
        </is>
      </c>
      <c r="G9" t="inlineStr"/>
      <c r="H9" t="inlineStr"/>
      <c r="I9" t="inlineStr"/>
      <c r="J9" t="inlineStr">
        <is>
          <t>Pas de consommation de graines en alimentation humaine</t>
        </is>
      </c>
      <c r="K9" t="inlineStr"/>
      <c r="L9" t="inlineStr">
        <is>
          <t>Consommation de graines à la ferme directement</t>
        </is>
      </c>
      <c r="M9" t="inlineStr"/>
      <c r="N9" t="inlineStr"/>
      <c r="O9" t="n">
        <v>0</v>
      </c>
      <c r="P9" t="inlineStr"/>
      <c r="Q9" t="inlineStr"/>
    </row>
    <row r="10" ht="15" customHeight="1" s="1003">
      <c r="A10" s="1019" t="inlineStr">
        <is>
          <t>Graines autoconsommées</t>
        </is>
      </c>
      <c r="B10" t="inlineStr">
        <is>
          <t>Alimentation humaine</t>
        </is>
      </c>
      <c r="C10" t="inlineStr">
        <is>
          <t>kt</t>
        </is>
      </c>
      <c r="D10" t="inlineStr">
        <is>
          <t>France</t>
        </is>
      </c>
      <c r="E10" t="inlineStr">
        <is>
          <t>2015-16</t>
        </is>
      </c>
      <c r="F10" t="inlineStr">
        <is>
          <t>Colza</t>
        </is>
      </c>
      <c r="G10" t="inlineStr"/>
      <c r="H10" t="inlineStr"/>
      <c r="I10" t="inlineStr"/>
      <c r="J10" t="inlineStr"/>
      <c r="K10" t="inlineStr"/>
      <c r="L10" t="inlineStr"/>
      <c r="M10" t="inlineStr"/>
      <c r="N10" t="inlineStr"/>
      <c r="O10" t="n">
        <v>0</v>
      </c>
      <c r="P10" t="inlineStr"/>
      <c r="Q10" t="inlineStr"/>
    </row>
    <row r="11" ht="15" customHeight="1" s="1003">
      <c r="A11" s="1019" t="inlineStr">
        <is>
          <t>Graines autoconsommées</t>
        </is>
      </c>
      <c r="B11" t="inlineStr">
        <is>
          <t>Usages alimentaires</t>
        </is>
      </c>
      <c r="C11" t="inlineStr">
        <is>
          <t>kt</t>
        </is>
      </c>
      <c r="D11" t="inlineStr">
        <is>
          <t>France</t>
        </is>
      </c>
      <c r="E11" t="inlineStr">
        <is>
          <t>2015-16</t>
        </is>
      </c>
      <c r="F11" t="inlineStr">
        <is>
          <t>Colza</t>
        </is>
      </c>
      <c r="G11" t="inlineStr"/>
      <c r="H11" t="inlineStr"/>
      <c r="I11" t="inlineStr"/>
      <c r="J11" t="inlineStr"/>
      <c r="K11" t="inlineStr"/>
      <c r="L11" t="inlineStr"/>
      <c r="M11" t="inlineStr"/>
      <c r="N11" t="inlineStr"/>
      <c r="O11" t="n">
        <v>126</v>
      </c>
      <c r="P11" t="inlineStr"/>
      <c r="Q11" t="inlineStr"/>
    </row>
    <row r="12" ht="15" customHeight="1" s="1003">
      <c r="A12" s="1019" t="inlineStr">
        <is>
          <t>Graines autoconsommées</t>
        </is>
      </c>
      <c r="B12" t="inlineStr">
        <is>
          <t>Alimentation animale rente</t>
        </is>
      </c>
      <c r="C12" t="inlineStr">
        <is>
          <t>kt</t>
        </is>
      </c>
      <c r="D12" t="inlineStr">
        <is>
          <t>France</t>
        </is>
      </c>
      <c r="E12" t="inlineStr">
        <is>
          <t>2015-16</t>
        </is>
      </c>
      <c r="F12" t="inlineStr">
        <is>
          <t>Colza</t>
        </is>
      </c>
      <c r="G12" t="inlineStr"/>
      <c r="H12" t="inlineStr"/>
      <c r="I12" t="inlineStr"/>
      <c r="J12" t="inlineStr"/>
      <c r="K12" t="inlineStr"/>
      <c r="L12" t="inlineStr"/>
      <c r="M12" t="inlineStr"/>
      <c r="N12" t="inlineStr"/>
      <c r="O12" t="n">
        <v>126</v>
      </c>
      <c r="P12" t="inlineStr"/>
      <c r="Q12" t="inlineStr"/>
    </row>
    <row r="13" ht="15" customHeight="1" s="1003">
      <c r="A13" s="1019" t="inlineStr">
        <is>
          <t>Graines autoconsommées</t>
        </is>
      </c>
      <c r="B13" t="inlineStr">
        <is>
          <t>Alimentation animale</t>
        </is>
      </c>
      <c r="C13" t="inlineStr">
        <is>
          <t>kt</t>
        </is>
      </c>
      <c r="D13" t="inlineStr">
        <is>
          <t>France</t>
        </is>
      </c>
      <c r="E13" t="inlineStr">
        <is>
          <t>2015-16</t>
        </is>
      </c>
      <c r="F13" t="inlineStr">
        <is>
          <t>Colza</t>
        </is>
      </c>
      <c r="G13" t="inlineStr"/>
      <c r="H13" t="inlineStr"/>
      <c r="I13" t="inlineStr"/>
      <c r="J13" t="inlineStr"/>
      <c r="K13" t="inlineStr"/>
      <c r="L13" t="inlineStr"/>
      <c r="M13" t="inlineStr"/>
      <c r="N13" t="inlineStr"/>
      <c r="O13" t="n">
        <v>126</v>
      </c>
      <c r="P13" t="inlineStr"/>
      <c r="Q13" t="inlineStr"/>
    </row>
    <row r="14" ht="15" customHeight="1" s="1003">
      <c r="A14" s="1019" t="inlineStr">
        <is>
          <t>Graines autoconsommées</t>
        </is>
      </c>
      <c r="B14" t="inlineStr">
        <is>
          <t>Débouchés</t>
        </is>
      </c>
      <c r="C14" t="inlineStr">
        <is>
          <t>kt</t>
        </is>
      </c>
      <c r="D14" t="inlineStr">
        <is>
          <t>France</t>
        </is>
      </c>
      <c r="E14" t="inlineStr">
        <is>
          <t>2015-16</t>
        </is>
      </c>
      <c r="F14" t="inlineStr">
        <is>
          <t>Colza</t>
        </is>
      </c>
      <c r="G14" t="inlineStr"/>
      <c r="H14" t="inlineStr"/>
      <c r="I14" t="inlineStr"/>
      <c r="J14" t="inlineStr"/>
      <c r="K14" t="inlineStr"/>
      <c r="L14" t="inlineStr"/>
      <c r="M14" t="inlineStr"/>
      <c r="N14" t="inlineStr"/>
      <c r="O14" t="n">
        <v>126</v>
      </c>
      <c r="P14" t="inlineStr"/>
      <c r="Q14" t="inlineStr"/>
    </row>
    <row r="15" ht="15" customHeight="1" s="1003">
      <c r="A15" s="1019" t="inlineStr">
        <is>
          <t>Graines autoconsommées</t>
        </is>
      </c>
      <c r="B15" t="inlineStr">
        <is>
          <t>FAF</t>
        </is>
      </c>
      <c r="C15" t="inlineStr">
        <is>
          <t>kt</t>
        </is>
      </c>
      <c r="D15" t="inlineStr">
        <is>
          <t>France</t>
        </is>
      </c>
      <c r="E15" t="inlineStr">
        <is>
          <t>2015-16</t>
        </is>
      </c>
      <c r="F15" t="inlineStr">
        <is>
          <t>Colza</t>
        </is>
      </c>
      <c r="G15" t="inlineStr"/>
      <c r="H15" t="inlineStr"/>
      <c r="I15" t="inlineStr"/>
      <c r="J15" t="inlineStr"/>
      <c r="K15" t="inlineStr"/>
      <c r="L15" t="inlineStr"/>
      <c r="M15" t="inlineStr"/>
      <c r="N15" t="inlineStr"/>
      <c r="O15" t="n">
        <v>63.1</v>
      </c>
      <c r="P15" t="n">
        <v>0</v>
      </c>
      <c r="Q15" t="n">
        <v>126</v>
      </c>
    </row>
    <row r="16" ht="15" customHeight="1" s="1003">
      <c r="A16" s="1019" t="inlineStr">
        <is>
          <t>Graines autoconsommées</t>
        </is>
      </c>
      <c r="B16" t="inlineStr">
        <is>
          <t>Direct élevage</t>
        </is>
      </c>
      <c r="C16" t="inlineStr">
        <is>
          <t>kt</t>
        </is>
      </c>
      <c r="D16" t="inlineStr">
        <is>
          <t>France</t>
        </is>
      </c>
      <c r="E16" t="inlineStr">
        <is>
          <t>2015-16</t>
        </is>
      </c>
      <c r="F16" t="inlineStr">
        <is>
          <t>Colza</t>
        </is>
      </c>
      <c r="G16" t="inlineStr"/>
      <c r="H16" t="inlineStr"/>
      <c r="I16" t="inlineStr"/>
      <c r="J16" t="inlineStr"/>
      <c r="K16" t="inlineStr"/>
      <c r="L16" t="inlineStr"/>
      <c r="M16" t="inlineStr"/>
      <c r="N16" t="inlineStr"/>
      <c r="O16" t="n">
        <v>63.1</v>
      </c>
      <c r="P16" t="n">
        <v>0</v>
      </c>
      <c r="Q16" t="n">
        <v>126</v>
      </c>
    </row>
    <row r="17" ht="15" customHeight="1" s="1003">
      <c r="A17" s="1019" t="inlineStr">
        <is>
          <t>Graines autoconsommées</t>
        </is>
      </c>
      <c r="B17" t="inlineStr">
        <is>
          <t>Elimination/Pertes</t>
        </is>
      </c>
      <c r="C17" t="inlineStr">
        <is>
          <t>kt</t>
        </is>
      </c>
      <c r="D17" t="inlineStr">
        <is>
          <t>France</t>
        </is>
      </c>
      <c r="E17" t="inlineStr">
        <is>
          <t>2015-16</t>
        </is>
      </c>
      <c r="F17" t="inlineStr">
        <is>
          <t>Colza</t>
        </is>
      </c>
      <c r="G17" t="inlineStr"/>
      <c r="H17" t="inlineStr">
        <is>
          <t>Ratio de pertes à la ferme = 0,1 % (ORIFLAAM - Terres Univia)</t>
        </is>
      </c>
      <c r="I17" t="inlineStr">
        <is>
          <t>ORIFLAAM - Terres Univia</t>
        </is>
      </c>
      <c r="J17" t="inlineStr">
        <is>
          <t>0</t>
        </is>
      </c>
      <c r="K17" t="inlineStr">
        <is>
          <t>Rendement</t>
        </is>
      </c>
      <c r="L17" t="inlineStr">
        <is>
          <t>Ratio de pertes à la ferme</t>
        </is>
      </c>
      <c r="M17" t="inlineStr">
        <is>
          <t>Pertes ferme - TERRES UNIVIA</t>
        </is>
      </c>
      <c r="N17" t="inlineStr"/>
      <c r="O17" t="n">
        <v>0.13</v>
      </c>
      <c r="P17" t="inlineStr"/>
      <c r="Q17" t="inlineStr"/>
    </row>
    <row r="18" ht="15" customHeight="1" s="1003">
      <c r="A18" s="1019" t="inlineStr">
        <is>
          <t>Graines autoconsommées</t>
        </is>
      </c>
      <c r="B18" t="inlineStr">
        <is>
          <t>Autres usages (ou usages indéfinis)</t>
        </is>
      </c>
      <c r="C18" t="inlineStr">
        <is>
          <t>kt</t>
        </is>
      </c>
      <c r="D18" t="inlineStr">
        <is>
          <t>France</t>
        </is>
      </c>
      <c r="E18" t="inlineStr">
        <is>
          <t>2015-16</t>
        </is>
      </c>
      <c r="F18" t="inlineStr">
        <is>
          <t>Colza</t>
        </is>
      </c>
      <c r="G18" t="inlineStr"/>
      <c r="H18" t="inlineStr"/>
      <c r="I18" t="inlineStr"/>
      <c r="J18" t="inlineStr"/>
      <c r="K18" t="inlineStr"/>
      <c r="L18" t="inlineStr"/>
      <c r="M18" t="inlineStr"/>
      <c r="N18" t="inlineStr"/>
      <c r="O18" t="n">
        <v>0.13</v>
      </c>
      <c r="P18" t="inlineStr"/>
      <c r="Q18" t="inlineStr"/>
    </row>
    <row r="19" ht="15" customHeight="1" s="1003">
      <c r="A19" s="1019" t="inlineStr">
        <is>
          <t>Graines autoconsommées</t>
        </is>
      </c>
      <c r="B19" t="inlineStr">
        <is>
          <t>Semences fermières</t>
        </is>
      </c>
      <c r="C19" t="inlineStr">
        <is>
          <t>kt</t>
        </is>
      </c>
      <c r="D19" t="inlineStr">
        <is>
          <t>France</t>
        </is>
      </c>
      <c r="E19" t="inlineStr">
        <is>
          <t>2015-16</t>
        </is>
      </c>
      <c r="F19" t="inlineStr">
        <is>
          <t>Colza</t>
        </is>
      </c>
      <c r="G19" t="inlineStr"/>
      <c r="H19" t="inlineStr">
        <is>
          <t>Part de semences fermières (par rapport aux semences certifiées) = 20,51 % (Enquête Pratiques culturales en grandes cultures - SSP)</t>
        </is>
      </c>
      <c r="I19" t="inlineStr">
        <is>
          <t>Enquête Pratiques culturales en grandes cultures - SSP</t>
        </is>
      </c>
      <c r="J19" t="inlineStr">
        <is>
          <t>0</t>
        </is>
      </c>
      <c r="K19" t="inlineStr">
        <is>
          <t>Répartition</t>
        </is>
      </c>
      <c r="L19" t="inlineStr">
        <is>
          <t>Part de semences fermières (par rapport aux semences certifiées)</t>
        </is>
      </c>
      <c r="M19" t="inlineStr">
        <is>
          <t>Semences fermières - AGRESTE</t>
        </is>
      </c>
      <c r="N19" t="inlineStr"/>
      <c r="O19" t="n">
        <v>2.05</v>
      </c>
      <c r="P19" t="inlineStr"/>
      <c r="Q19" t="inlineStr"/>
    </row>
    <row r="20" ht="15" customHeight="1" s="1003">
      <c r="A20" s="1019" t="inlineStr">
        <is>
          <t>Graines autoconsommées</t>
        </is>
      </c>
      <c r="B20" t="inlineStr">
        <is>
          <t>Semences</t>
        </is>
      </c>
      <c r="C20" t="inlineStr">
        <is>
          <t>kt</t>
        </is>
      </c>
      <c r="D20" t="inlineStr">
        <is>
          <t>France</t>
        </is>
      </c>
      <c r="E20" t="inlineStr">
        <is>
          <t>2015-16</t>
        </is>
      </c>
      <c r="F20" t="inlineStr">
        <is>
          <t>Colza</t>
        </is>
      </c>
      <c r="G20" t="inlineStr"/>
      <c r="H20" t="inlineStr"/>
      <c r="I20" t="inlineStr">
        <is>
          <t>Enquête Pratiques culturales en grandes cultures - SSP</t>
        </is>
      </c>
      <c r="J20" t="inlineStr"/>
      <c r="K20" t="inlineStr">
        <is>
          <t>Répartition</t>
        </is>
      </c>
      <c r="L20" t="inlineStr">
        <is>
          <t>Part de semences fermières (par rapport aux semences certifiées)</t>
        </is>
      </c>
      <c r="M20" t="inlineStr">
        <is>
          <t>Semences fermières - AGRESTE</t>
        </is>
      </c>
      <c r="N20" t="inlineStr"/>
      <c r="O20" t="n">
        <v>2.05</v>
      </c>
      <c r="P20" t="inlineStr"/>
      <c r="Q20" t="inlineStr"/>
    </row>
    <row r="21" ht="15" customHeight="1" s="1003">
      <c r="A21" s="1019" t="inlineStr">
        <is>
          <t>Stock initial</t>
        </is>
      </c>
      <c r="B21" t="inlineStr">
        <is>
          <t>Ferme</t>
        </is>
      </c>
      <c r="C21" t="inlineStr">
        <is>
          <t>kt</t>
        </is>
      </c>
      <c r="D21" t="inlineStr">
        <is>
          <t>France</t>
        </is>
      </c>
      <c r="E21" t="inlineStr">
        <is>
          <t>2015-16</t>
        </is>
      </c>
      <c r="F21" t="inlineStr">
        <is>
          <t>Colza</t>
        </is>
      </c>
      <c r="G21" t="inlineStr"/>
      <c r="H21" t="inlineStr"/>
      <c r="I21" t="inlineStr"/>
      <c r="J21" t="inlineStr"/>
      <c r="K21" t="inlineStr"/>
      <c r="L21" t="inlineStr"/>
      <c r="M21" t="inlineStr"/>
      <c r="N21" t="inlineStr"/>
      <c r="O21" t="n">
        <v>0</v>
      </c>
      <c r="P21" t="inlineStr"/>
      <c r="Q21" t="inlineStr"/>
    </row>
    <row r="22" ht="15" customHeight="1" s="1003">
      <c r="A22" s="1019" t="inlineStr">
        <is>
          <t>Stock initial</t>
        </is>
      </c>
      <c r="B22" t="inlineStr">
        <is>
          <t>OS</t>
        </is>
      </c>
      <c r="C22" t="inlineStr">
        <is>
          <t>kt</t>
        </is>
      </c>
      <c r="D22" t="inlineStr">
        <is>
          <t>France</t>
        </is>
      </c>
      <c r="E22" t="inlineStr">
        <is>
          <t>2015-16</t>
        </is>
      </c>
      <c r="F22" t="inlineStr">
        <is>
          <t>Colza</t>
        </is>
      </c>
      <c r="G22" t="inlineStr">
        <is>
          <t>Stock initial collecteurs = 61 kt (Bilans par campagne - FranceAgriMer)</t>
        </is>
      </c>
      <c r="H22" t="inlineStr"/>
      <c r="I22" t="inlineStr">
        <is>
          <t>Bilans par campagne - FranceAgriMer</t>
        </is>
      </c>
      <c r="J22" t="inlineStr"/>
      <c r="K22" t="inlineStr">
        <is>
          <t>Volume</t>
        </is>
      </c>
      <c r="L22" t="inlineStr">
        <is>
          <t>Stock initial collecteurs</t>
        </is>
      </c>
      <c r="M22" t="inlineStr">
        <is>
          <t>Bilans Colza - FAM</t>
        </is>
      </c>
      <c r="N22" t="inlineStr"/>
      <c r="O22" t="n">
        <v>61.5</v>
      </c>
      <c r="P22" t="inlineStr"/>
      <c r="Q22" t="inlineStr"/>
    </row>
    <row r="23" ht="15" customHeight="1" s="1003">
      <c r="A23" s="1019" t="inlineStr">
        <is>
          <t>Stock initial à la ferme</t>
        </is>
      </c>
      <c r="B23" t="inlineStr">
        <is>
          <t>Ferme</t>
        </is>
      </c>
      <c r="C23" t="inlineStr">
        <is>
          <t>kt</t>
        </is>
      </c>
      <c r="D23" t="inlineStr">
        <is>
          <t>France</t>
        </is>
      </c>
      <c r="E23" t="inlineStr">
        <is>
          <t>2015-16</t>
        </is>
      </c>
      <c r="F23" t="inlineStr">
        <is>
          <t>Colza</t>
        </is>
      </c>
      <c r="G23" t="inlineStr"/>
      <c r="H23" t="inlineStr"/>
      <c r="I23" t="inlineStr"/>
      <c r="J23" t="inlineStr">
        <is>
          <t>Le stock à la ferme est négligé</t>
        </is>
      </c>
      <c r="K23" t="inlineStr"/>
      <c r="L23" t="inlineStr">
        <is>
          <t>Stock initial à la ferme</t>
        </is>
      </c>
      <c r="M23" t="inlineStr"/>
      <c r="N23" t="inlineStr"/>
      <c r="O23" t="n">
        <v>0</v>
      </c>
      <c r="P23" t="inlineStr"/>
      <c r="Q23" t="inlineStr"/>
    </row>
    <row r="24" ht="15" customHeight="1" s="1003">
      <c r="A24" s="1019" t="inlineStr">
        <is>
          <t>Stock initial collecteurs</t>
        </is>
      </c>
      <c r="B24" t="inlineStr">
        <is>
          <t>OS</t>
        </is>
      </c>
      <c r="C24" t="inlineStr">
        <is>
          <t>kt</t>
        </is>
      </c>
      <c r="D24" t="inlineStr">
        <is>
          <t>France</t>
        </is>
      </c>
      <c r="E24" t="inlineStr">
        <is>
          <t>2015-16</t>
        </is>
      </c>
      <c r="F24" t="inlineStr">
        <is>
          <t>Colza</t>
        </is>
      </c>
      <c r="G24" t="inlineStr">
        <is>
          <t>Stock initial collecteurs = 61 kt (Bilans par campagne - FranceAgriMer)</t>
        </is>
      </c>
      <c r="H24" t="inlineStr"/>
      <c r="I24" t="inlineStr">
        <is>
          <t>Bilans par campagne - FranceAgriMer</t>
        </is>
      </c>
      <c r="J24" t="inlineStr"/>
      <c r="K24" t="inlineStr">
        <is>
          <t>Volume</t>
        </is>
      </c>
      <c r="L24" t="inlineStr">
        <is>
          <t>Stock initial collecteurs</t>
        </is>
      </c>
      <c r="M24" t="inlineStr">
        <is>
          <t>Bilans Colza - FAM</t>
        </is>
      </c>
      <c r="N24" t="inlineStr"/>
      <c r="O24" t="n">
        <v>61.5</v>
      </c>
      <c r="P24" t="inlineStr"/>
      <c r="Q24" t="inlineStr"/>
    </row>
    <row r="25" ht="15" customHeight="1" s="1003">
      <c r="A25" s="1019" t="inlineStr">
        <is>
          <t>Graines collectées</t>
        </is>
      </c>
      <c r="B25" t="inlineStr">
        <is>
          <t>Fabrication de produits alimentaires</t>
        </is>
      </c>
      <c r="C25" t="inlineStr">
        <is>
          <t>kt</t>
        </is>
      </c>
      <c r="D25" t="inlineStr">
        <is>
          <t>France</t>
        </is>
      </c>
      <c r="E25" t="inlineStr">
        <is>
          <t>2015-16</t>
        </is>
      </c>
      <c r="F25" t="inlineStr">
        <is>
          <t>Colza</t>
        </is>
      </c>
      <c r="G25" t="inlineStr"/>
      <c r="H25" t="inlineStr"/>
      <c r="I25" t="inlineStr"/>
      <c r="J25" t="inlineStr">
        <is>
          <t>Pas de fabrication de produits alimentaires</t>
        </is>
      </c>
      <c r="K25" t="inlineStr"/>
      <c r="L25" t="inlineStr">
        <is>
          <t>Consommation de graines pour la fabrication de produits alimentaires</t>
        </is>
      </c>
      <c r="M25" t="inlineStr"/>
      <c r="N25" t="inlineStr"/>
      <c r="O25" t="n">
        <v>-0</v>
      </c>
      <c r="P25" t="inlineStr"/>
      <c r="Q25" t="inlineStr"/>
    </row>
    <row r="26" ht="15" customHeight="1" s="1003">
      <c r="A26" s="1019" t="inlineStr">
        <is>
          <t>Graines collectées</t>
        </is>
      </c>
      <c r="B26" t="inlineStr">
        <is>
          <t>Alimentation humaine</t>
        </is>
      </c>
      <c r="C26" t="inlineStr">
        <is>
          <t>kt</t>
        </is>
      </c>
      <c r="D26" t="inlineStr">
        <is>
          <t>France</t>
        </is>
      </c>
      <c r="E26" t="inlineStr">
        <is>
          <t>2015-16</t>
        </is>
      </c>
      <c r="F26" t="inlineStr">
        <is>
          <t>Colza</t>
        </is>
      </c>
      <c r="G26" t="inlineStr"/>
      <c r="H26" t="inlineStr"/>
      <c r="I26" t="inlineStr"/>
      <c r="J26" t="inlineStr">
        <is>
          <t>Pas de consommation de graines en alimentation humaine</t>
        </is>
      </c>
      <c r="K26" t="inlineStr"/>
      <c r="L26" t="inlineStr">
        <is>
          <t>Consommation de graines en alimentation humaine</t>
        </is>
      </c>
      <c r="M26" t="inlineStr"/>
      <c r="N26" t="inlineStr"/>
      <c r="O26" t="n">
        <v>-0</v>
      </c>
      <c r="P26" t="inlineStr"/>
      <c r="Q26" t="inlineStr"/>
    </row>
    <row r="27" ht="15" customHeight="1" s="1003">
      <c r="A27" s="1019" t="inlineStr">
        <is>
          <t>Graines collectées</t>
        </is>
      </c>
      <c r="B27" t="inlineStr">
        <is>
          <t>Vente directe et autoconsommation</t>
        </is>
      </c>
      <c r="C27" t="inlineStr">
        <is>
          <t>kt</t>
        </is>
      </c>
      <c r="D27" t="inlineStr">
        <is>
          <t>France</t>
        </is>
      </c>
      <c r="E27" t="inlineStr">
        <is>
          <t>2015-16</t>
        </is>
      </c>
      <c r="F27" t="inlineStr">
        <is>
          <t>Colza</t>
        </is>
      </c>
      <c r="G27" t="inlineStr"/>
      <c r="H27" t="inlineStr"/>
      <c r="I27" t="inlineStr"/>
      <c r="J27" t="inlineStr"/>
      <c r="K27" t="inlineStr"/>
      <c r="L27" t="inlineStr"/>
      <c r="M27" t="inlineStr"/>
      <c r="N27" t="inlineStr"/>
      <c r="O27" t="n">
        <v>-0</v>
      </c>
      <c r="P27" t="n">
        <v>0</v>
      </c>
      <c r="Q27" t="n">
        <v>-0</v>
      </c>
    </row>
    <row r="28" ht="15" customHeight="1" s="1003">
      <c r="A28" s="1019" t="inlineStr">
        <is>
          <t>Graines collectées</t>
        </is>
      </c>
      <c r="B28" t="inlineStr">
        <is>
          <t>Circuits spécialisés</t>
        </is>
      </c>
      <c r="C28" t="inlineStr">
        <is>
          <t>kt</t>
        </is>
      </c>
      <c r="D28" t="inlineStr">
        <is>
          <t>France</t>
        </is>
      </c>
      <c r="E28" t="inlineStr">
        <is>
          <t>2015-16</t>
        </is>
      </c>
      <c r="F28" t="inlineStr">
        <is>
          <t>Colza</t>
        </is>
      </c>
      <c r="G28" t="inlineStr"/>
      <c r="H28" t="inlineStr"/>
      <c r="I28" t="inlineStr"/>
      <c r="J28" t="inlineStr"/>
      <c r="K28" t="inlineStr"/>
      <c r="L28" t="inlineStr"/>
      <c r="M28" t="inlineStr"/>
      <c r="N28" t="inlineStr"/>
      <c r="O28" t="n">
        <v>-0</v>
      </c>
      <c r="P28" t="n">
        <v>0</v>
      </c>
      <c r="Q28" t="n">
        <v>-0</v>
      </c>
    </row>
    <row r="29" ht="15" customHeight="1" s="1003">
      <c r="A29" s="1019" t="inlineStr">
        <is>
          <t>Graines collectées</t>
        </is>
      </c>
      <c r="B29" t="inlineStr">
        <is>
          <t>GMS</t>
        </is>
      </c>
      <c r="C29" t="inlineStr">
        <is>
          <t>kt</t>
        </is>
      </c>
      <c r="D29" t="inlineStr">
        <is>
          <t>France</t>
        </is>
      </c>
      <c r="E29" t="inlineStr">
        <is>
          <t>2015-16</t>
        </is>
      </c>
      <c r="F29" t="inlineStr">
        <is>
          <t>Colza</t>
        </is>
      </c>
      <c r="G29" t="inlineStr"/>
      <c r="H29" t="inlineStr"/>
      <c r="I29" t="inlineStr"/>
      <c r="J29" t="inlineStr"/>
      <c r="K29" t="inlineStr"/>
      <c r="L29" t="inlineStr"/>
      <c r="M29" t="inlineStr"/>
      <c r="N29" t="inlineStr"/>
      <c r="O29" t="n">
        <v>-0</v>
      </c>
      <c r="P29" t="n">
        <v>0</v>
      </c>
      <c r="Q29" t="n">
        <v>-0</v>
      </c>
    </row>
    <row r="30" ht="15" customHeight="1" s="1003">
      <c r="A30" s="1019" t="inlineStr">
        <is>
          <t>Graines collectées</t>
        </is>
      </c>
      <c r="B30" t="inlineStr">
        <is>
          <t>RHD</t>
        </is>
      </c>
      <c r="C30" t="inlineStr">
        <is>
          <t>kt</t>
        </is>
      </c>
      <c r="D30" t="inlineStr">
        <is>
          <t>France</t>
        </is>
      </c>
      <c r="E30" t="inlineStr">
        <is>
          <t>2015-16</t>
        </is>
      </c>
      <c r="F30" t="inlineStr">
        <is>
          <t>Colza</t>
        </is>
      </c>
      <c r="G30" t="inlineStr"/>
      <c r="H30" t="inlineStr"/>
      <c r="I30" t="inlineStr"/>
      <c r="J30" t="inlineStr"/>
      <c r="K30" t="inlineStr"/>
      <c r="L30" t="inlineStr"/>
      <c r="M30" t="inlineStr"/>
      <c r="N30" t="inlineStr"/>
      <c r="O30" t="n">
        <v>-0</v>
      </c>
      <c r="P30" t="n">
        <v>0</v>
      </c>
      <c r="Q30" t="n">
        <v>-0</v>
      </c>
    </row>
    <row r="31" ht="15" customHeight="1" s="1003">
      <c r="A31" s="1019" t="inlineStr">
        <is>
          <t>Graines collectées</t>
        </is>
      </c>
      <c r="B31" t="inlineStr">
        <is>
          <t>Trituration</t>
        </is>
      </c>
      <c r="C31" t="inlineStr">
        <is>
          <t>kt</t>
        </is>
      </c>
      <c r="D31" t="inlineStr">
        <is>
          <t>France</t>
        </is>
      </c>
      <c r="E31" t="inlineStr">
        <is>
          <t>2015-16</t>
        </is>
      </c>
      <c r="F31" t="inlineStr">
        <is>
          <t>Colza</t>
        </is>
      </c>
      <c r="G31" t="inlineStr">
        <is>
          <t>Consommation de graines par la Trituration = 4780 kt (Bilans par campagne - FranceAgriMer)</t>
        </is>
      </c>
      <c r="H31" t="inlineStr"/>
      <c r="I31" t="inlineStr">
        <is>
          <t>Bilans par campagne - FranceAgriMer</t>
        </is>
      </c>
      <c r="J31" t="inlineStr"/>
      <c r="K31" t="inlineStr">
        <is>
          <t>Volume</t>
        </is>
      </c>
      <c r="L31" t="inlineStr">
        <is>
          <t>Consommation de graines par la Trituration</t>
        </is>
      </c>
      <c r="M31" t="inlineStr">
        <is>
          <t>Bilans Colza - FAM</t>
        </is>
      </c>
      <c r="N31" t="inlineStr"/>
      <c r="O31" t="n">
        <v>4780</v>
      </c>
      <c r="P31" t="inlineStr"/>
      <c r="Q31" t="inlineStr"/>
    </row>
    <row r="32" ht="15" customHeight="1" s="1003">
      <c r="A32" s="1019" t="inlineStr">
        <is>
          <t>Graines collectées</t>
        </is>
      </c>
      <c r="B32" t="inlineStr">
        <is>
          <t>FAB</t>
        </is>
      </c>
      <c r="C32" t="inlineStr">
        <is>
          <t>kt</t>
        </is>
      </c>
      <c r="D32" t="inlineStr">
        <is>
          <t>France</t>
        </is>
      </c>
      <c r="E32" t="inlineStr">
        <is>
          <t>2015-16</t>
        </is>
      </c>
      <c r="F32" t="inlineStr">
        <is>
          <t>Colza</t>
        </is>
      </c>
      <c r="G32" t="inlineStr">
        <is>
          <t>Consommation de graines par les FAB = 56 kt (Bilans par campagne - FranceAgriMer)</t>
        </is>
      </c>
      <c r="H32" t="inlineStr"/>
      <c r="I32" t="inlineStr">
        <is>
          <t>Bilans par campagne - FranceAgriMer</t>
        </is>
      </c>
      <c r="J32" t="inlineStr"/>
      <c r="K32" t="inlineStr">
        <is>
          <t>Volume</t>
        </is>
      </c>
      <c r="L32" t="inlineStr">
        <is>
          <t>Consommation de graines par les FAB</t>
        </is>
      </c>
      <c r="M32" t="inlineStr">
        <is>
          <t>Bilans Colza - FAM</t>
        </is>
      </c>
      <c r="N32" t="inlineStr"/>
      <c r="O32" t="n">
        <v>56.4</v>
      </c>
      <c r="P32" t="inlineStr"/>
      <c r="Q32" t="inlineStr"/>
    </row>
    <row r="33" ht="15" customHeight="1" s="1003">
      <c r="A33" s="1019" t="inlineStr">
        <is>
          <t>Graines collectées</t>
        </is>
      </c>
      <c r="B33" t="inlineStr">
        <is>
          <t>Amidonnerie</t>
        </is>
      </c>
      <c r="C33" t="inlineStr">
        <is>
          <t>kt</t>
        </is>
      </c>
      <c r="D33" t="inlineStr">
        <is>
          <t>France</t>
        </is>
      </c>
      <c r="E33" t="inlineStr">
        <is>
          <t>2015-16</t>
        </is>
      </c>
      <c r="F33" t="inlineStr">
        <is>
          <t>Colza</t>
        </is>
      </c>
      <c r="G33" t="inlineStr"/>
      <c r="H33" t="inlineStr"/>
      <c r="I33" t="inlineStr"/>
      <c r="J33" t="inlineStr"/>
      <c r="K33" t="inlineStr"/>
      <c r="L33" t="inlineStr"/>
      <c r="M33" t="inlineStr"/>
      <c r="N33" t="inlineStr"/>
      <c r="O33" t="n">
        <v>-0</v>
      </c>
      <c r="P33" t="inlineStr"/>
      <c r="Q33" t="inlineStr"/>
    </row>
    <row r="34" ht="15" customHeight="1" s="1003">
      <c r="A34" s="1019" t="inlineStr">
        <is>
          <t>Graines collectées</t>
        </is>
      </c>
      <c r="B34" t="inlineStr">
        <is>
          <t>Meunerie</t>
        </is>
      </c>
      <c r="C34" t="inlineStr">
        <is>
          <t>kt</t>
        </is>
      </c>
      <c r="D34" t="inlineStr">
        <is>
          <t>France</t>
        </is>
      </c>
      <c r="E34" t="inlineStr">
        <is>
          <t>2015-16</t>
        </is>
      </c>
      <c r="F34" t="inlineStr">
        <is>
          <t>Colza</t>
        </is>
      </c>
      <c r="G34" t="inlineStr"/>
      <c r="H34" t="inlineStr"/>
      <c r="I34" t="inlineStr"/>
      <c r="J34" t="inlineStr"/>
      <c r="K34" t="inlineStr"/>
      <c r="L34" t="inlineStr"/>
      <c r="M34" t="inlineStr"/>
      <c r="N34" t="inlineStr"/>
      <c r="O34" t="n">
        <v>-0</v>
      </c>
      <c r="P34" t="inlineStr"/>
      <c r="Q34" t="inlineStr"/>
    </row>
    <row r="35" ht="15" customHeight="1" s="1003">
      <c r="A35" s="1019" t="inlineStr">
        <is>
          <t>Graines collectées</t>
        </is>
      </c>
      <c r="B35" t="inlineStr">
        <is>
          <t>Fabrication d'ingrédients</t>
        </is>
      </c>
      <c r="C35" t="inlineStr">
        <is>
          <t>kt</t>
        </is>
      </c>
      <c r="D35" t="inlineStr">
        <is>
          <t>France</t>
        </is>
      </c>
      <c r="E35" t="inlineStr">
        <is>
          <t>2015-16</t>
        </is>
      </c>
      <c r="F35" t="inlineStr">
        <is>
          <t>Colza</t>
        </is>
      </c>
      <c r="G35" t="inlineStr"/>
      <c r="H35" t="inlineStr"/>
      <c r="I35" t="inlineStr"/>
      <c r="J35" t="inlineStr"/>
      <c r="K35" t="inlineStr"/>
      <c r="L35" t="inlineStr"/>
      <c r="M35" t="inlineStr"/>
      <c r="N35" t="inlineStr"/>
      <c r="O35" t="n">
        <v>-0</v>
      </c>
      <c r="P35" t="inlineStr"/>
      <c r="Q35" t="inlineStr"/>
    </row>
    <row r="36" ht="15" customHeight="1" s="1003">
      <c r="A36" s="1019" t="inlineStr">
        <is>
          <t>Graines collectées</t>
        </is>
      </c>
      <c r="B36" t="inlineStr">
        <is>
          <t>Ménages</t>
        </is>
      </c>
      <c r="C36" t="inlineStr">
        <is>
          <t>kt</t>
        </is>
      </c>
      <c r="D36" t="inlineStr">
        <is>
          <t>France</t>
        </is>
      </c>
      <c r="E36" t="inlineStr">
        <is>
          <t>2015-16</t>
        </is>
      </c>
      <c r="F36" t="inlineStr">
        <is>
          <t>Colza</t>
        </is>
      </c>
      <c r="G36" t="inlineStr"/>
      <c r="H36" t="inlineStr"/>
      <c r="I36" t="inlineStr"/>
      <c r="J36" t="inlineStr"/>
      <c r="K36" t="inlineStr"/>
      <c r="L36" t="inlineStr"/>
      <c r="M36" t="inlineStr"/>
      <c r="N36" t="inlineStr"/>
      <c r="O36" t="n">
        <v>-0</v>
      </c>
      <c r="P36" t="n">
        <v>0</v>
      </c>
      <c r="Q36" t="n">
        <v>-0</v>
      </c>
    </row>
    <row r="37" ht="15" customHeight="1" s="1003">
      <c r="A37" s="1019" t="inlineStr">
        <is>
          <t>Graines collectées</t>
        </is>
      </c>
      <c r="B37" t="inlineStr">
        <is>
          <t>Circuits généralistes</t>
        </is>
      </c>
      <c r="C37" t="inlineStr">
        <is>
          <t>kt</t>
        </is>
      </c>
      <c r="D37" t="inlineStr">
        <is>
          <t>France</t>
        </is>
      </c>
      <c r="E37" t="inlineStr">
        <is>
          <t>2015-16</t>
        </is>
      </c>
      <c r="F37" t="inlineStr">
        <is>
          <t>Colza</t>
        </is>
      </c>
      <c r="G37" t="inlineStr"/>
      <c r="H37" t="inlineStr"/>
      <c r="I37" t="inlineStr"/>
      <c r="J37" t="inlineStr"/>
      <c r="K37" t="inlineStr"/>
      <c r="L37" t="inlineStr"/>
      <c r="M37" t="inlineStr"/>
      <c r="N37" t="inlineStr"/>
      <c r="O37" t="n">
        <v>-0</v>
      </c>
      <c r="P37" t="n">
        <v>0</v>
      </c>
      <c r="Q37" t="n">
        <v>-0</v>
      </c>
    </row>
    <row r="38" ht="15" customHeight="1" s="1003">
      <c r="A38" s="1019" t="inlineStr">
        <is>
          <t>Graines collectées</t>
        </is>
      </c>
      <c r="B38" t="inlineStr">
        <is>
          <t>Usages alimentaires</t>
        </is>
      </c>
      <c r="C38" t="inlineStr">
        <is>
          <t>kt</t>
        </is>
      </c>
      <c r="D38" t="inlineStr">
        <is>
          <t>France</t>
        </is>
      </c>
      <c r="E38" t="inlineStr">
        <is>
          <t>2015-16</t>
        </is>
      </c>
      <c r="F38" t="inlineStr">
        <is>
          <t>Colza</t>
        </is>
      </c>
      <c r="G38" t="inlineStr"/>
      <c r="H38" t="inlineStr"/>
      <c r="I38" t="inlineStr"/>
      <c r="J38" t="inlineStr"/>
      <c r="K38" t="inlineStr"/>
      <c r="L38" t="inlineStr"/>
      <c r="M38" t="inlineStr"/>
      <c r="N38" t="inlineStr"/>
      <c r="O38" t="n">
        <v>56.4</v>
      </c>
      <c r="P38" t="inlineStr"/>
      <c r="Q38" t="inlineStr"/>
    </row>
    <row r="39" ht="15" customHeight="1" s="1003">
      <c r="A39" s="1019" t="inlineStr">
        <is>
          <t>Graines collectées</t>
        </is>
      </c>
      <c r="B39" t="inlineStr">
        <is>
          <t>Alimentation animale rente</t>
        </is>
      </c>
      <c r="C39" t="inlineStr">
        <is>
          <t>kt</t>
        </is>
      </c>
      <c r="D39" t="inlineStr">
        <is>
          <t>France</t>
        </is>
      </c>
      <c r="E39" t="inlineStr">
        <is>
          <t>2015-16</t>
        </is>
      </c>
      <c r="F39" t="inlineStr">
        <is>
          <t>Colza</t>
        </is>
      </c>
      <c r="G39" t="inlineStr"/>
      <c r="H39" t="inlineStr"/>
      <c r="I39" t="inlineStr"/>
      <c r="J39" t="inlineStr"/>
      <c r="K39" t="inlineStr"/>
      <c r="L39" t="inlineStr"/>
      <c r="M39" t="inlineStr"/>
      <c r="N39" t="inlineStr"/>
      <c r="O39" t="n">
        <v>56.4</v>
      </c>
      <c r="P39" t="inlineStr"/>
      <c r="Q39" t="inlineStr"/>
    </row>
    <row r="40" ht="15" customHeight="1" s="1003">
      <c r="A40" s="1019" t="inlineStr">
        <is>
          <t>Graines collectées</t>
        </is>
      </c>
      <c r="B40" t="inlineStr">
        <is>
          <t>Alimentation animale</t>
        </is>
      </c>
      <c r="C40" t="inlineStr">
        <is>
          <t>kt</t>
        </is>
      </c>
      <c r="D40" t="inlineStr">
        <is>
          <t>France</t>
        </is>
      </c>
      <c r="E40" t="inlineStr">
        <is>
          <t>2015-16</t>
        </is>
      </c>
      <c r="F40" t="inlineStr">
        <is>
          <t>Colza</t>
        </is>
      </c>
      <c r="G40" t="inlineStr"/>
      <c r="H40" t="inlineStr"/>
      <c r="I40" t="inlineStr"/>
      <c r="J40" t="inlineStr"/>
      <c r="K40" t="inlineStr"/>
      <c r="L40" t="inlineStr"/>
      <c r="M40" t="inlineStr"/>
      <c r="N40" t="inlineStr"/>
      <c r="O40" t="n">
        <v>56.4</v>
      </c>
      <c r="P40" t="inlineStr"/>
      <c r="Q40" t="inlineStr"/>
    </row>
    <row r="41" ht="15" customHeight="1" s="1003">
      <c r="A41" s="1019" t="inlineStr">
        <is>
          <t>Graines collectées</t>
        </is>
      </c>
      <c r="B41" t="inlineStr">
        <is>
          <t>Débouchés</t>
        </is>
      </c>
      <c r="C41" t="inlineStr">
        <is>
          <t>kt</t>
        </is>
      </c>
      <c r="D41" t="inlineStr">
        <is>
          <t>France</t>
        </is>
      </c>
      <c r="E41" t="inlineStr">
        <is>
          <t>2015-16</t>
        </is>
      </c>
      <c r="F41" t="inlineStr">
        <is>
          <t>Colza</t>
        </is>
      </c>
      <c r="G41" t="inlineStr"/>
      <c r="H41" t="inlineStr"/>
      <c r="I41" t="inlineStr"/>
      <c r="J41" t="inlineStr"/>
      <c r="K41" t="inlineStr"/>
      <c r="L41" t="inlineStr"/>
      <c r="M41" t="inlineStr"/>
      <c r="N41" t="inlineStr"/>
      <c r="O41" t="n">
        <v>56.4</v>
      </c>
      <c r="P41" t="inlineStr"/>
      <c r="Q41" t="inlineStr"/>
    </row>
    <row r="42" ht="15" customHeight="1" s="1003">
      <c r="A42" s="1019" t="inlineStr">
        <is>
          <t>Graines collectées</t>
        </is>
      </c>
      <c r="B42" t="inlineStr">
        <is>
          <t>Autres IAA</t>
        </is>
      </c>
      <c r="C42" t="inlineStr">
        <is>
          <t>kt</t>
        </is>
      </c>
      <c r="D42" t="inlineStr">
        <is>
          <t>France</t>
        </is>
      </c>
      <c r="E42" t="inlineStr">
        <is>
          <t>2015-16</t>
        </is>
      </c>
      <c r="F42" t="inlineStr">
        <is>
          <t>Colza</t>
        </is>
      </c>
      <c r="G42" t="inlineStr"/>
      <c r="H42" t="inlineStr"/>
      <c r="I42" t="inlineStr"/>
      <c r="J42" t="inlineStr"/>
      <c r="K42" t="inlineStr"/>
      <c r="L42" t="inlineStr"/>
      <c r="M42" t="inlineStr"/>
      <c r="N42" t="inlineStr"/>
      <c r="O42" t="n">
        <v>-0</v>
      </c>
      <c r="P42" t="n">
        <v>0</v>
      </c>
      <c r="Q42" t="n">
        <v>-0</v>
      </c>
    </row>
    <row r="43" ht="15" customHeight="1" s="1003">
      <c r="A43" s="1019" t="inlineStr">
        <is>
          <t>Graines collectées</t>
        </is>
      </c>
      <c r="B43" t="inlineStr">
        <is>
          <t>Semences certifiées</t>
        </is>
      </c>
      <c r="C43" t="inlineStr">
        <is>
          <t>kt</t>
        </is>
      </c>
      <c r="D43" t="inlineStr">
        <is>
          <t>France</t>
        </is>
      </c>
      <c r="E43" t="inlineStr">
        <is>
          <t>2015-16</t>
        </is>
      </c>
      <c r="F43" t="inlineStr">
        <is>
          <t>Colza</t>
        </is>
      </c>
      <c r="G43" t="inlineStr">
        <is>
          <t>Production de semences certifiées = 10 kt (Bilans par campagne - FranceAgriMer)</t>
        </is>
      </c>
      <c r="H43" t="inlineStr"/>
      <c r="I43" t="inlineStr">
        <is>
          <t>Bilans par campagne - FranceAgriMer</t>
        </is>
      </c>
      <c r="J43" t="inlineStr"/>
      <c r="K43" t="inlineStr">
        <is>
          <t>Volume</t>
        </is>
      </c>
      <c r="L43" t="inlineStr">
        <is>
          <t>Production de semences certifiées</t>
        </is>
      </c>
      <c r="M43" t="inlineStr">
        <is>
          <t>Bilans Colza - FAM</t>
        </is>
      </c>
      <c r="N43" t="inlineStr"/>
      <c r="O43" t="n">
        <v>10</v>
      </c>
      <c r="P43" t="inlineStr"/>
      <c r="Q43" t="inlineStr"/>
    </row>
    <row r="44" ht="15" customHeight="1" s="1003">
      <c r="A44" s="1019" t="inlineStr">
        <is>
          <t>Graines collectées</t>
        </is>
      </c>
      <c r="B44" t="inlineStr">
        <is>
          <t>Semences</t>
        </is>
      </c>
      <c r="C44" t="inlineStr">
        <is>
          <t>kt</t>
        </is>
      </c>
      <c r="D44" t="inlineStr">
        <is>
          <t>France</t>
        </is>
      </c>
      <c r="E44" t="inlineStr">
        <is>
          <t>2015-16</t>
        </is>
      </c>
      <c r="F44" t="inlineStr">
        <is>
          <t>Colza</t>
        </is>
      </c>
      <c r="G44" t="inlineStr">
        <is>
          <t>Production de semences certifiées = 10 kt (Bilans par campagne - FranceAgriMer)</t>
        </is>
      </c>
      <c r="H44" t="inlineStr"/>
      <c r="I44" t="inlineStr">
        <is>
          <t>Bilans par campagne - FranceAgriMer</t>
        </is>
      </c>
      <c r="J44" t="inlineStr"/>
      <c r="K44" t="inlineStr">
        <is>
          <t>Volume</t>
        </is>
      </c>
      <c r="L44" t="inlineStr">
        <is>
          <t>Production de semences certifiées</t>
        </is>
      </c>
      <c r="M44" t="inlineStr">
        <is>
          <t>Bilans Colza - FAM</t>
        </is>
      </c>
      <c r="N44" t="inlineStr"/>
      <c r="O44" t="n">
        <v>10</v>
      </c>
      <c r="P44" t="inlineStr"/>
      <c r="Q44" t="inlineStr"/>
    </row>
    <row r="45" ht="15" customHeight="1" s="1003">
      <c r="A45" s="1019" t="inlineStr">
        <is>
          <t>Graines collectées</t>
        </is>
      </c>
      <c r="B45" t="inlineStr">
        <is>
          <t>Export</t>
        </is>
      </c>
      <c r="C45" t="inlineStr">
        <is>
          <t>kt</t>
        </is>
      </c>
      <c r="D45" t="inlineStr">
        <is>
          <t>France</t>
        </is>
      </c>
      <c r="E45" t="inlineStr">
        <is>
          <t>2015-16</t>
        </is>
      </c>
      <c r="F45" t="inlineStr">
        <is>
          <t>Colza</t>
        </is>
      </c>
      <c r="G45" t="inlineStr"/>
      <c r="H45" t="inlineStr">
        <is>
          <t>Exportation de graines = 1494 kt (Douanes françaises - Eurostat)</t>
        </is>
      </c>
      <c r="I45" t="inlineStr">
        <is>
          <t>Douanes françaises - Eurostat</t>
        </is>
      </c>
      <c r="J45" t="inlineStr"/>
      <c r="K45" t="inlineStr">
        <is>
          <t>Volume</t>
        </is>
      </c>
      <c r="L45" t="inlineStr">
        <is>
          <t>Exportation de graines</t>
        </is>
      </c>
      <c r="M45" t="inlineStr">
        <is>
          <t>Echanges mensuels - EUROSTAT</t>
        </is>
      </c>
      <c r="N45" t="inlineStr"/>
      <c r="O45" t="n">
        <v>1490</v>
      </c>
      <c r="P45" t="inlineStr"/>
      <c r="Q45" t="inlineStr"/>
    </row>
    <row r="46" ht="15" customHeight="1" s="1003">
      <c r="A46" s="1019" t="inlineStr">
        <is>
          <t>Graines collectées</t>
        </is>
      </c>
      <c r="B46" t="inlineStr">
        <is>
          <t>Ecart statistique</t>
        </is>
      </c>
      <c r="C46" t="inlineStr">
        <is>
          <t>kt</t>
        </is>
      </c>
      <c r="D46" t="inlineStr">
        <is>
          <t>France</t>
        </is>
      </c>
      <c r="E46" t="inlineStr">
        <is>
          <t>2015-16</t>
        </is>
      </c>
      <c r="F46" t="inlineStr">
        <is>
          <t>Colza</t>
        </is>
      </c>
      <c r="G46" t="inlineStr"/>
      <c r="H46" t="inlineStr"/>
      <c r="I46" t="inlineStr"/>
      <c r="J46" t="inlineStr"/>
      <c r="K46" t="inlineStr"/>
      <c r="L46" t="inlineStr"/>
      <c r="M46" t="inlineStr"/>
      <c r="N46" t="inlineStr"/>
      <c r="O46" t="n">
        <v>-0</v>
      </c>
      <c r="P46" t="inlineStr"/>
      <c r="Q46" t="inlineStr"/>
    </row>
    <row r="47" ht="15" customHeight="1" s="1003">
      <c r="A47" s="1019" t="inlineStr">
        <is>
          <t>Issues de silo</t>
        </is>
      </c>
      <c r="B47" t="inlineStr">
        <is>
          <t>Elimination/Pertes</t>
        </is>
      </c>
      <c r="C47" t="inlineStr">
        <is>
          <t>kt</t>
        </is>
      </c>
      <c r="D47" t="inlineStr">
        <is>
          <t>France</t>
        </is>
      </c>
      <c r="E47" t="inlineStr">
        <is>
          <t>2015-16</t>
        </is>
      </c>
      <c r="F47" t="inlineStr">
        <is>
          <t>Colza</t>
        </is>
      </c>
      <c r="G47" t="inlineStr"/>
      <c r="H47" t="inlineStr">
        <is>
          <t>0</t>
        </is>
      </c>
      <c r="I47" t="inlineStr">
        <is>
          <t>ONRB - FranceAgriMer</t>
        </is>
      </c>
      <c r="J47" t="inlineStr">
        <is>
          <t>0</t>
        </is>
      </c>
      <c r="K47" t="inlineStr">
        <is>
          <t>Répartition</t>
        </is>
      </c>
      <c r="L47" t="inlineStr">
        <is>
          <t>Les issues de silo sont éliminées:Part d'issues de silo éliminées</t>
        </is>
      </c>
      <c r="M47" t="inlineStr">
        <is>
          <t>Issues de silo - ONRB</t>
        </is>
      </c>
      <c r="N47" t="inlineStr"/>
      <c r="O47" t="n">
        <v>0.34</v>
      </c>
      <c r="P47" t="inlineStr"/>
      <c r="Q47" t="inlineStr"/>
    </row>
    <row r="48" ht="15" customHeight="1" s="1003">
      <c r="A48" s="1019" t="inlineStr">
        <is>
          <t>Issues de silo</t>
        </is>
      </c>
      <c r="B48" t="inlineStr">
        <is>
          <t>Autres usages (ou usages indéfinis)</t>
        </is>
      </c>
      <c r="C48" t="inlineStr">
        <is>
          <t>kt</t>
        </is>
      </c>
      <c r="D48" t="inlineStr">
        <is>
          <t>France</t>
        </is>
      </c>
      <c r="E48" t="inlineStr">
        <is>
          <t>2015-16</t>
        </is>
      </c>
      <c r="F48" t="inlineStr">
        <is>
          <t>Colza</t>
        </is>
      </c>
      <c r="G48" t="inlineStr"/>
      <c r="H48" t="inlineStr"/>
      <c r="I48" t="inlineStr"/>
      <c r="J48" t="inlineStr"/>
      <c r="K48" t="inlineStr"/>
      <c r="L48" t="inlineStr"/>
      <c r="M48" t="inlineStr"/>
      <c r="N48" t="inlineStr"/>
      <c r="O48" t="n">
        <v>0.34</v>
      </c>
      <c r="P48" t="inlineStr"/>
      <c r="Q48" t="inlineStr"/>
    </row>
    <row r="49" ht="15" customHeight="1" s="1003">
      <c r="A49" s="1019" t="inlineStr">
        <is>
          <t>Issues de silo</t>
        </is>
      </c>
      <c r="B49" t="inlineStr">
        <is>
          <t>Débouchés</t>
        </is>
      </c>
      <c r="C49" t="inlineStr">
        <is>
          <t>kt</t>
        </is>
      </c>
      <c r="D49" t="inlineStr">
        <is>
          <t>France</t>
        </is>
      </c>
      <c r="E49" t="inlineStr">
        <is>
          <t>2015-16</t>
        </is>
      </c>
      <c r="F49" t="inlineStr">
        <is>
          <t>Colza</t>
        </is>
      </c>
      <c r="G49" t="inlineStr"/>
      <c r="H49" t="inlineStr"/>
      <c r="I49" t="inlineStr"/>
      <c r="J49" t="inlineStr"/>
      <c r="K49" t="inlineStr"/>
      <c r="L49" t="inlineStr"/>
      <c r="M49" t="inlineStr"/>
      <c r="N49" t="inlineStr"/>
      <c r="O49" t="n">
        <v>88.5</v>
      </c>
      <c r="P49" t="inlineStr"/>
      <c r="Q49" t="inlineStr"/>
    </row>
    <row r="50" ht="15" customHeight="1" s="1003">
      <c r="A50" s="1019" t="inlineStr">
        <is>
          <t>Issues de silo</t>
        </is>
      </c>
      <c r="B50" t="inlineStr">
        <is>
          <t>FAF</t>
        </is>
      </c>
      <c r="C50" t="inlineStr">
        <is>
          <t>kt</t>
        </is>
      </c>
      <c r="D50" t="inlineStr">
        <is>
          <t>France</t>
        </is>
      </c>
      <c r="E50" t="inlineStr">
        <is>
          <t>2015-16</t>
        </is>
      </c>
      <c r="F50" t="inlineStr">
        <is>
          <t>Colza</t>
        </is>
      </c>
      <c r="G50" t="inlineStr"/>
      <c r="H50" t="inlineStr">
        <is>
          <t>Part d'issues de silo consommées par les FAF = 56,33 % (ONRB - FranceAgriMer)</t>
        </is>
      </c>
      <c r="I50" t="inlineStr">
        <is>
          <t>ONRB - FranceAgriMer</t>
        </is>
      </c>
      <c r="J50" t="inlineStr">
        <is>
          <t>0</t>
        </is>
      </c>
      <c r="K50" t="inlineStr">
        <is>
          <t>Répartition</t>
        </is>
      </c>
      <c r="L50" t="inlineStr">
        <is>
          <t>Part d'issues de silo consommées par les FAF</t>
        </is>
      </c>
      <c r="M50" t="inlineStr">
        <is>
          <t>Issues de silo - ONRB</t>
        </is>
      </c>
      <c r="N50" t="inlineStr"/>
      <c r="O50" t="n">
        <v>49.9</v>
      </c>
      <c r="P50" t="inlineStr"/>
      <c r="Q50" t="inlineStr"/>
    </row>
    <row r="51" ht="15" customHeight="1" s="1003">
      <c r="A51" s="1019" t="inlineStr">
        <is>
          <t>Issues de silo</t>
        </is>
      </c>
      <c r="B51" t="inlineStr">
        <is>
          <t>Litière</t>
        </is>
      </c>
      <c r="C51" t="inlineStr">
        <is>
          <t>kt</t>
        </is>
      </c>
      <c r="D51" t="inlineStr">
        <is>
          <t>France</t>
        </is>
      </c>
      <c r="E51" t="inlineStr">
        <is>
          <t>2015-16</t>
        </is>
      </c>
      <c r="F51" t="inlineStr">
        <is>
          <t>Colza</t>
        </is>
      </c>
      <c r="G51" t="inlineStr"/>
      <c r="H51" t="inlineStr">
        <is>
          <t>Part d'issues de silo consommées comme litière = 0,77 % (ONRB - FranceAgriMer)</t>
        </is>
      </c>
      <c r="I51" t="inlineStr">
        <is>
          <t>ONRB - FranceAgriMer</t>
        </is>
      </c>
      <c r="J51" t="inlineStr">
        <is>
          <t>0</t>
        </is>
      </c>
      <c r="K51" t="inlineStr">
        <is>
          <t>Répartition</t>
        </is>
      </c>
      <c r="L51" t="inlineStr">
        <is>
          <t>Part d'issues de silo consommées comme litière</t>
        </is>
      </c>
      <c r="M51" t="inlineStr">
        <is>
          <t>Issues de silo - ONRB</t>
        </is>
      </c>
      <c r="N51" t="inlineStr"/>
      <c r="O51" t="n">
        <v>0.68</v>
      </c>
      <c r="P51" t="inlineStr"/>
      <c r="Q51" t="inlineStr"/>
    </row>
    <row r="52" ht="15" customHeight="1" s="1003">
      <c r="A52" s="1019" t="inlineStr">
        <is>
          <t>Issues de silo</t>
        </is>
      </c>
      <c r="B52" t="inlineStr">
        <is>
          <t>Compostage</t>
        </is>
      </c>
      <c r="C52" t="inlineStr">
        <is>
          <t>kt</t>
        </is>
      </c>
      <c r="D52" t="inlineStr">
        <is>
          <t>France</t>
        </is>
      </c>
      <c r="E52" t="inlineStr">
        <is>
          <t>2015-16</t>
        </is>
      </c>
      <c r="F52" t="inlineStr">
        <is>
          <t>Colza</t>
        </is>
      </c>
      <c r="G52" t="inlineStr"/>
      <c r="H52" t="inlineStr">
        <is>
          <t>Part d'issues de silo compostées = 0 % (ONRB - FranceAgriMer)</t>
        </is>
      </c>
      <c r="I52" t="inlineStr">
        <is>
          <t>ONRB - FranceAgriMer</t>
        </is>
      </c>
      <c r="J52" t="inlineStr">
        <is>
          <t>0</t>
        </is>
      </c>
      <c r="K52" t="inlineStr">
        <is>
          <t>Répartition</t>
        </is>
      </c>
      <c r="L52" t="inlineStr">
        <is>
          <t>Part d'issues de silo compostées</t>
        </is>
      </c>
      <c r="M52" t="inlineStr">
        <is>
          <t>Issues de silo - ONRB</t>
        </is>
      </c>
      <c r="N52" t="inlineStr"/>
      <c r="O52" t="n">
        <v>0</v>
      </c>
      <c r="P52" t="inlineStr"/>
      <c r="Q52" t="inlineStr"/>
    </row>
    <row r="53" ht="15" customHeight="1" s="1003">
      <c r="A53" s="1019" t="inlineStr">
        <is>
          <t>Issues de silo</t>
        </is>
      </c>
      <c r="B53" t="inlineStr">
        <is>
          <t>Autres biomatériaux</t>
        </is>
      </c>
      <c r="C53" t="inlineStr">
        <is>
          <t>kt</t>
        </is>
      </c>
      <c r="D53" t="inlineStr">
        <is>
          <t>France</t>
        </is>
      </c>
      <c r="E53" t="inlineStr">
        <is>
          <t>2015-16</t>
        </is>
      </c>
      <c r="F53" t="inlineStr">
        <is>
          <t>Colza</t>
        </is>
      </c>
      <c r="G53" t="inlineStr"/>
      <c r="H53" t="inlineStr">
        <is>
          <t>Part d'issues de silo consommées comme autres biomatériaux = 0,77 % (ONRB - FranceAgriMer)</t>
        </is>
      </c>
      <c r="I53" t="inlineStr">
        <is>
          <t>ONRB - FranceAgriMer</t>
        </is>
      </c>
      <c r="J53" t="inlineStr">
        <is>
          <t>0</t>
        </is>
      </c>
      <c r="K53" t="inlineStr">
        <is>
          <t>Répartition</t>
        </is>
      </c>
      <c r="L53" t="inlineStr">
        <is>
          <t>Part d'issues de silo consommées comme autres biomatériaux</t>
        </is>
      </c>
      <c r="M53" t="inlineStr">
        <is>
          <t>Issues de silo - ONRB</t>
        </is>
      </c>
      <c r="N53" t="inlineStr"/>
      <c r="O53" t="n">
        <v>0.68</v>
      </c>
      <c r="P53" t="inlineStr"/>
      <c r="Q53" t="inlineStr"/>
    </row>
    <row r="54" ht="15" customHeight="1" s="1003">
      <c r="A54" s="1019" t="inlineStr">
        <is>
          <t>Issues de silo</t>
        </is>
      </c>
      <c r="B54" t="inlineStr">
        <is>
          <t>Méthanisation</t>
        </is>
      </c>
      <c r="C54" t="inlineStr">
        <is>
          <t>kt</t>
        </is>
      </c>
      <c r="D54" t="inlineStr">
        <is>
          <t>France</t>
        </is>
      </c>
      <c r="E54" t="inlineStr">
        <is>
          <t>2015-16</t>
        </is>
      </c>
      <c r="F54" t="inlineStr">
        <is>
          <t>Colza</t>
        </is>
      </c>
      <c r="G54" t="inlineStr"/>
      <c r="H54" t="inlineStr">
        <is>
          <t>Part d'issues de silo consommées en méthanisation = 40,72 % (ONRB - FranceAgriMer)</t>
        </is>
      </c>
      <c r="I54" t="inlineStr">
        <is>
          <t>ONRB - FranceAgriMer</t>
        </is>
      </c>
      <c r="J54" t="inlineStr">
        <is>
          <t>0</t>
        </is>
      </c>
      <c r="K54" t="inlineStr">
        <is>
          <t>Répartition</t>
        </is>
      </c>
      <c r="L54" t="inlineStr">
        <is>
          <t>Part d'issues de silo consommées en méthanisation</t>
        </is>
      </c>
      <c r="M54" t="inlineStr">
        <is>
          <t>Issues de silo - ONRB</t>
        </is>
      </c>
      <c r="N54" t="inlineStr"/>
      <c r="O54" t="n">
        <v>36</v>
      </c>
      <c r="P54" t="inlineStr"/>
      <c r="Q54" t="inlineStr"/>
    </row>
    <row r="55" ht="15" customHeight="1" s="1003">
      <c r="A55" s="1019" t="inlineStr">
        <is>
          <t>Issues de silo</t>
        </is>
      </c>
      <c r="B55" t="inlineStr">
        <is>
          <t>Combustion</t>
        </is>
      </c>
      <c r="C55" t="inlineStr">
        <is>
          <t>kt</t>
        </is>
      </c>
      <c r="D55" t="inlineStr">
        <is>
          <t>France</t>
        </is>
      </c>
      <c r="E55" t="inlineStr">
        <is>
          <t>2015-16</t>
        </is>
      </c>
      <c r="F55" t="inlineStr">
        <is>
          <t>Colza</t>
        </is>
      </c>
      <c r="G55" t="inlineStr"/>
      <c r="H55" t="inlineStr">
        <is>
          <t>Part d'issues de silo brûlées = 1,03 % (ONRB - FranceAgriMer)</t>
        </is>
      </c>
      <c r="I55" t="inlineStr">
        <is>
          <t>ONRB - FranceAgriMer</t>
        </is>
      </c>
      <c r="J55" t="inlineStr">
        <is>
          <t>0</t>
        </is>
      </c>
      <c r="K55" t="inlineStr">
        <is>
          <t>Répartition</t>
        </is>
      </c>
      <c r="L55" t="inlineStr">
        <is>
          <t>Part d'issues de silo brûlées</t>
        </is>
      </c>
      <c r="M55" t="inlineStr">
        <is>
          <t>Issues de silo - ONRB</t>
        </is>
      </c>
      <c r="N55" t="inlineStr"/>
      <c r="O55" t="n">
        <v>0.91</v>
      </c>
      <c r="P55" t="inlineStr"/>
      <c r="Q55" t="inlineStr"/>
    </row>
    <row r="56" ht="15" customHeight="1" s="1003">
      <c r="A56" s="1019" t="inlineStr">
        <is>
          <t>Issues de silo</t>
        </is>
      </c>
      <c r="B56" t="inlineStr">
        <is>
          <t>Hors FAB</t>
        </is>
      </c>
      <c r="C56" t="inlineStr">
        <is>
          <t>kt</t>
        </is>
      </c>
      <c r="D56" t="inlineStr">
        <is>
          <t>France</t>
        </is>
      </c>
      <c r="E56" t="inlineStr">
        <is>
          <t>2015-16</t>
        </is>
      </c>
      <c r="F56" t="inlineStr">
        <is>
          <t>Colza</t>
        </is>
      </c>
      <c r="G56" t="inlineStr"/>
      <c r="H56" t="inlineStr"/>
      <c r="I56" t="inlineStr">
        <is>
          <t>ONRB - FranceAgriMer</t>
        </is>
      </c>
      <c r="J56" t="inlineStr"/>
      <c r="K56" t="inlineStr">
        <is>
          <t>Répartition</t>
        </is>
      </c>
      <c r="L56" t="inlineStr">
        <is>
          <t>Part d'issues de silo consommées par les FAF</t>
        </is>
      </c>
      <c r="M56" t="inlineStr">
        <is>
          <t>Issues de silo - ONRB</t>
        </is>
      </c>
      <c r="N56" t="inlineStr"/>
      <c r="O56" t="n">
        <v>49.9</v>
      </c>
      <c r="P56" t="inlineStr"/>
      <c r="Q56" t="inlineStr"/>
    </row>
    <row r="57" ht="15" customHeight="1" s="1003">
      <c r="A57" s="1019" t="inlineStr">
        <is>
          <t>Issues de silo</t>
        </is>
      </c>
      <c r="B57" t="inlineStr">
        <is>
          <t>Alimentation animale rente</t>
        </is>
      </c>
      <c r="C57" t="inlineStr">
        <is>
          <t>kt</t>
        </is>
      </c>
      <c r="D57" t="inlineStr">
        <is>
          <t>France</t>
        </is>
      </c>
      <c r="E57" t="inlineStr">
        <is>
          <t>2015-16</t>
        </is>
      </c>
      <c r="F57" t="inlineStr">
        <is>
          <t>Colza</t>
        </is>
      </c>
      <c r="G57" t="inlineStr"/>
      <c r="H57" t="inlineStr"/>
      <c r="I57" t="inlineStr"/>
      <c r="J57" t="inlineStr"/>
      <c r="K57" t="inlineStr"/>
      <c r="L57" t="inlineStr"/>
      <c r="M57" t="inlineStr"/>
      <c r="N57" t="inlineStr"/>
      <c r="O57" t="n">
        <v>49.9</v>
      </c>
      <c r="P57" t="inlineStr"/>
      <c r="Q57" t="inlineStr"/>
    </row>
    <row r="58" ht="15" customHeight="1" s="1003">
      <c r="A58" s="1019" t="inlineStr">
        <is>
          <t>Issues de silo</t>
        </is>
      </c>
      <c r="B58" t="inlineStr">
        <is>
          <t>Alimentation animale</t>
        </is>
      </c>
      <c r="C58" t="inlineStr">
        <is>
          <t>kt</t>
        </is>
      </c>
      <c r="D58" t="inlineStr">
        <is>
          <t>France</t>
        </is>
      </c>
      <c r="E58" t="inlineStr">
        <is>
          <t>2015-16</t>
        </is>
      </c>
      <c r="F58" t="inlineStr">
        <is>
          <t>Colza</t>
        </is>
      </c>
      <c r="G58" t="inlineStr"/>
      <c r="H58" t="inlineStr"/>
      <c r="I58" t="inlineStr"/>
      <c r="J58" t="inlineStr"/>
      <c r="K58" t="inlineStr"/>
      <c r="L58" t="inlineStr"/>
      <c r="M58" t="inlineStr"/>
      <c r="N58" t="inlineStr"/>
      <c r="O58" t="n">
        <v>49.9</v>
      </c>
      <c r="P58" t="inlineStr"/>
      <c r="Q58" t="inlineStr"/>
    </row>
    <row r="59" ht="15" customHeight="1" s="1003">
      <c r="A59" s="1019" t="inlineStr">
        <is>
          <t>Issues de silo</t>
        </is>
      </c>
      <c r="B59" t="inlineStr">
        <is>
          <t>Usages alimentaires</t>
        </is>
      </c>
      <c r="C59" t="inlineStr">
        <is>
          <t>kt</t>
        </is>
      </c>
      <c r="D59" t="inlineStr">
        <is>
          <t>France</t>
        </is>
      </c>
      <c r="E59" t="inlineStr">
        <is>
          <t>2015-16</t>
        </is>
      </c>
      <c r="F59" t="inlineStr">
        <is>
          <t>Colza</t>
        </is>
      </c>
      <c r="G59" t="inlineStr"/>
      <c r="H59" t="inlineStr"/>
      <c r="I59" t="inlineStr"/>
      <c r="J59" t="inlineStr"/>
      <c r="K59" t="inlineStr"/>
      <c r="L59" t="inlineStr"/>
      <c r="M59" t="inlineStr"/>
      <c r="N59" t="inlineStr"/>
      <c r="O59" t="n">
        <v>49.9</v>
      </c>
      <c r="P59" t="inlineStr"/>
      <c r="Q59" t="inlineStr"/>
    </row>
    <row r="60" ht="15" customHeight="1" s="1003">
      <c r="A60" s="1019" t="inlineStr">
        <is>
          <t>Issues de silo</t>
        </is>
      </c>
      <c r="B60" t="inlineStr">
        <is>
          <t>Biomatériaux</t>
        </is>
      </c>
      <c r="C60" t="inlineStr">
        <is>
          <t>kt</t>
        </is>
      </c>
      <c r="D60" t="inlineStr">
        <is>
          <t>France</t>
        </is>
      </c>
      <c r="E60" t="inlineStr">
        <is>
          <t>2015-16</t>
        </is>
      </c>
      <c r="F60" t="inlineStr">
        <is>
          <t>Colza</t>
        </is>
      </c>
      <c r="G60" t="inlineStr"/>
      <c r="H60" t="inlineStr"/>
      <c r="I60" t="inlineStr">
        <is>
          <t>ONRB - FranceAgriMer</t>
        </is>
      </c>
      <c r="J60" t="inlineStr"/>
      <c r="K60" t="inlineStr">
        <is>
          <t>Répartition</t>
        </is>
      </c>
      <c r="L60" t="inlineStr">
        <is>
          <t>Part d'issues de silo consommées comme litière:Part d'issues de silo consommées comme autres biomatériaux</t>
        </is>
      </c>
      <c r="M60" t="inlineStr">
        <is>
          <t>Issues de silo - ONRB</t>
        </is>
      </c>
      <c r="N60" t="inlineStr"/>
      <c r="O60" t="n">
        <v>1.36</v>
      </c>
      <c r="P60" t="inlineStr"/>
      <c r="Q60" t="inlineStr"/>
    </row>
    <row r="61" ht="15" customHeight="1" s="1003">
      <c r="A61" s="1019" t="inlineStr">
        <is>
          <t>Issues de silo</t>
        </is>
      </c>
      <c r="B61" t="inlineStr">
        <is>
          <t>Usages non-alimentaires</t>
        </is>
      </c>
      <c r="C61" t="inlineStr">
        <is>
          <t>kt</t>
        </is>
      </c>
      <c r="D61" t="inlineStr">
        <is>
          <t>France</t>
        </is>
      </c>
      <c r="E61" t="inlineStr">
        <is>
          <t>2015-16</t>
        </is>
      </c>
      <c r="F61" t="inlineStr">
        <is>
          <t>Colza</t>
        </is>
      </c>
      <c r="G61" t="inlineStr"/>
      <c r="H61" t="inlineStr"/>
      <c r="I61" t="inlineStr"/>
      <c r="J61" t="inlineStr"/>
      <c r="K61" t="inlineStr"/>
      <c r="L61" t="inlineStr"/>
      <c r="M61" t="inlineStr"/>
      <c r="N61" t="inlineStr"/>
      <c r="O61" t="n">
        <v>38.3</v>
      </c>
      <c r="P61" t="inlineStr"/>
      <c r="Q61" t="inlineStr"/>
    </row>
    <row r="62" ht="15" customHeight="1" s="1003">
      <c r="A62" s="1019" t="inlineStr">
        <is>
          <t>Issues de silo</t>
        </is>
      </c>
      <c r="B62" t="inlineStr">
        <is>
          <t>Energie</t>
        </is>
      </c>
      <c r="C62" t="inlineStr">
        <is>
          <t>kt</t>
        </is>
      </c>
      <c r="D62" t="inlineStr">
        <is>
          <t>France</t>
        </is>
      </c>
      <c r="E62" t="inlineStr">
        <is>
          <t>2015-16</t>
        </is>
      </c>
      <c r="F62" t="inlineStr">
        <is>
          <t>Colza</t>
        </is>
      </c>
      <c r="G62" t="inlineStr"/>
      <c r="H62" t="inlineStr"/>
      <c r="I62" t="inlineStr">
        <is>
          <t>ONRB - FranceAgriMer</t>
        </is>
      </c>
      <c r="J62" t="inlineStr"/>
      <c r="K62" t="inlineStr">
        <is>
          <t>Répartition</t>
        </is>
      </c>
      <c r="L62" t="inlineStr">
        <is>
          <t>Part d'issues de silo consommées en méthanisation:Part d'issues de silo brûlées</t>
        </is>
      </c>
      <c r="M62" t="inlineStr">
        <is>
          <t>Issues de silo - ONRB</t>
        </is>
      </c>
      <c r="N62" t="inlineStr"/>
      <c r="O62" t="n">
        <v>37</v>
      </c>
      <c r="P62" t="inlineStr"/>
      <c r="Q62" t="inlineStr"/>
    </row>
    <row r="63" ht="15" customHeight="1" s="1003">
      <c r="A63" s="1019" t="inlineStr">
        <is>
          <t>Issues de silo</t>
        </is>
      </c>
      <c r="B63" t="inlineStr">
        <is>
          <t>Fertilisation</t>
        </is>
      </c>
      <c r="C63" t="inlineStr">
        <is>
          <t>kt</t>
        </is>
      </c>
      <c r="D63" t="inlineStr">
        <is>
          <t>France</t>
        </is>
      </c>
      <c r="E63" t="inlineStr">
        <is>
          <t>2015-16</t>
        </is>
      </c>
      <c r="F63" t="inlineStr">
        <is>
          <t>Colza</t>
        </is>
      </c>
      <c r="G63" t="inlineStr"/>
      <c r="H63" t="inlineStr"/>
      <c r="I63" t="inlineStr">
        <is>
          <t>ONRB - FranceAgriMer</t>
        </is>
      </c>
      <c r="J63" t="inlineStr"/>
      <c r="K63" t="inlineStr">
        <is>
          <t>Répartition</t>
        </is>
      </c>
      <c r="L63" t="inlineStr">
        <is>
          <t>Part d'issues de silo compostées</t>
        </is>
      </c>
      <c r="M63" t="inlineStr">
        <is>
          <t>Issues de silo - ONRB</t>
        </is>
      </c>
      <c r="N63" t="inlineStr"/>
      <c r="O63" t="n">
        <v>0</v>
      </c>
      <c r="P63" t="inlineStr"/>
      <c r="Q63" t="inlineStr"/>
    </row>
    <row r="64" ht="15" customHeight="1" s="1003">
      <c r="A64" s="1019" t="inlineStr">
        <is>
          <t>Huile</t>
        </is>
      </c>
      <c r="B64" t="inlineStr">
        <is>
          <t>Vente directe et autoconsommation</t>
        </is>
      </c>
      <c r="C64" t="inlineStr">
        <is>
          <t>kt</t>
        </is>
      </c>
      <c r="D64" t="inlineStr">
        <is>
          <t>France</t>
        </is>
      </c>
      <c r="E64" t="inlineStr">
        <is>
          <t>2015-16</t>
        </is>
      </c>
      <c r="F64" t="inlineStr">
        <is>
          <t>Colza</t>
        </is>
      </c>
      <c r="G64" t="inlineStr"/>
      <c r="H64" t="inlineStr"/>
      <c r="I64" t="inlineStr"/>
      <c r="J64" t="inlineStr">
        <is>
          <t>L'huile peut être autoconsommée</t>
        </is>
      </c>
      <c r="K64" t="inlineStr"/>
      <c r="L64" t="inlineStr"/>
      <c r="M64" t="inlineStr"/>
      <c r="N64" t="inlineStr"/>
      <c r="O64" t="n">
        <v>294</v>
      </c>
      <c r="P64" t="n">
        <v>0</v>
      </c>
      <c r="Q64" t="n">
        <v>1020</v>
      </c>
    </row>
    <row r="65" ht="15" customHeight="1" s="1003">
      <c r="A65" s="1019" t="inlineStr">
        <is>
          <t>Huile</t>
        </is>
      </c>
      <c r="B65" t="inlineStr">
        <is>
          <t>Circuits spécialisés</t>
        </is>
      </c>
      <c r="C65" t="inlineStr">
        <is>
          <t>kt</t>
        </is>
      </c>
      <c r="D65" t="inlineStr">
        <is>
          <t>France</t>
        </is>
      </c>
      <c r="E65" t="inlineStr">
        <is>
          <t>2015-16</t>
        </is>
      </c>
      <c r="F65" t="inlineStr">
        <is>
          <t>Colza</t>
        </is>
      </c>
      <c r="G65" t="inlineStr"/>
      <c r="H65" t="inlineStr"/>
      <c r="I65" t="inlineStr"/>
      <c r="J65" t="inlineStr">
        <is>
          <t>L'huile peut être consommée par des circuits spécialisés</t>
        </is>
      </c>
      <c r="K65" t="inlineStr"/>
      <c r="L65" t="inlineStr"/>
      <c r="M65" t="inlineStr"/>
      <c r="N65" t="inlineStr"/>
      <c r="O65" t="n">
        <v>136</v>
      </c>
      <c r="P65" t="n">
        <v>0</v>
      </c>
      <c r="Q65" t="n">
        <v>1020</v>
      </c>
    </row>
    <row r="66" ht="15" customHeight="1" s="1003">
      <c r="A66" s="1019" t="inlineStr">
        <is>
          <t>Huile</t>
        </is>
      </c>
      <c r="B66" t="inlineStr">
        <is>
          <t>RHD</t>
        </is>
      </c>
      <c r="C66" t="inlineStr">
        <is>
          <t>kt</t>
        </is>
      </c>
      <c r="D66" t="inlineStr">
        <is>
          <t>France</t>
        </is>
      </c>
      <c r="E66" t="inlineStr">
        <is>
          <t>2015-16</t>
        </is>
      </c>
      <c r="F66" t="inlineStr">
        <is>
          <t>Colza</t>
        </is>
      </c>
      <c r="G66" t="inlineStr"/>
      <c r="H66" t="inlineStr"/>
      <c r="I66" t="inlineStr"/>
      <c r="J66" t="inlineStr">
        <is>
          <t>L'huile est consommée en RHD</t>
        </is>
      </c>
      <c r="K66" t="inlineStr"/>
      <c r="L66" t="inlineStr"/>
      <c r="M66" t="inlineStr"/>
      <c r="N66" t="inlineStr"/>
      <c r="O66" t="n">
        <v>294</v>
      </c>
      <c r="P66" t="n">
        <v>0</v>
      </c>
      <c r="Q66" t="n">
        <v>1020</v>
      </c>
    </row>
    <row r="67" ht="15" customHeight="1" s="1003">
      <c r="A67" s="1019" t="inlineStr">
        <is>
          <t>Huile</t>
        </is>
      </c>
      <c r="B67" t="inlineStr">
        <is>
          <t>Autres IAA</t>
        </is>
      </c>
      <c r="C67" t="inlineStr">
        <is>
          <t>kt</t>
        </is>
      </c>
      <c r="D67" t="inlineStr">
        <is>
          <t>France</t>
        </is>
      </c>
      <c r="E67" t="inlineStr">
        <is>
          <t>2015-16</t>
        </is>
      </c>
      <c r="F67" t="inlineStr">
        <is>
          <t>Colza</t>
        </is>
      </c>
      <c r="G67" t="inlineStr"/>
      <c r="H67" t="inlineStr"/>
      <c r="I67" t="inlineStr"/>
      <c r="J67" t="inlineStr">
        <is>
          <t>L'huile est consommée par les autres IAA</t>
        </is>
      </c>
      <c r="K67" t="inlineStr"/>
      <c r="L67" t="inlineStr"/>
      <c r="M67" t="inlineStr"/>
      <c r="N67" t="inlineStr"/>
      <c r="O67" t="n">
        <v>294</v>
      </c>
      <c r="P67" t="n">
        <v>0</v>
      </c>
      <c r="Q67" t="n">
        <v>1020</v>
      </c>
    </row>
    <row r="68" ht="15" customHeight="1" s="1003">
      <c r="A68" s="1019" t="inlineStr">
        <is>
          <t>Huile</t>
        </is>
      </c>
      <c r="B68" t="inlineStr">
        <is>
          <t>Autres industries</t>
        </is>
      </c>
      <c r="C68" t="inlineStr">
        <is>
          <t>kt</t>
        </is>
      </c>
      <c r="D68" t="inlineStr">
        <is>
          <t>France</t>
        </is>
      </c>
      <c r="E68" t="inlineStr">
        <is>
          <t>2015-16</t>
        </is>
      </c>
      <c r="F68" t="inlineStr">
        <is>
          <t>Colza</t>
        </is>
      </c>
      <c r="G68" t="inlineStr"/>
      <c r="H68" t="inlineStr">
        <is>
          <t>Part de consommation d'huile pour des usages non-alimentaires = 2,11 % (Terres Univia)</t>
        </is>
      </c>
      <c r="I68" t="inlineStr">
        <is>
          <t>Terres Univia</t>
        </is>
      </c>
      <c r="J68" t="inlineStr">
        <is>
          <t>L'huile est consommée pour des usages techniques:Même répartition des usages d'huile qu'en 2023</t>
        </is>
      </c>
      <c r="K68" t="inlineStr">
        <is>
          <t>Répartition</t>
        </is>
      </c>
      <c r="L68" t="inlineStr">
        <is>
          <t>Part de consommation d'huile pour des usages non-alimentaires</t>
        </is>
      </c>
      <c r="M68" t="inlineStr">
        <is>
          <t>Usages huiles - TERRES UNIVIA</t>
        </is>
      </c>
      <c r="N68" t="inlineStr"/>
      <c r="O68" t="n">
        <v>38.6</v>
      </c>
      <c r="P68" t="inlineStr"/>
      <c r="Q68" t="inlineStr"/>
    </row>
    <row r="69" ht="15" customHeight="1" s="1003">
      <c r="A69" s="1019" t="inlineStr">
        <is>
          <t>Huile</t>
        </is>
      </c>
      <c r="B69" t="inlineStr">
        <is>
          <t>Alimentation humaine</t>
        </is>
      </c>
      <c r="C69" t="inlineStr">
        <is>
          <t>kt</t>
        </is>
      </c>
      <c r="D69" t="inlineStr">
        <is>
          <t>France</t>
        </is>
      </c>
      <c r="E69" t="inlineStr">
        <is>
          <t>2015-16</t>
        </is>
      </c>
      <c r="F69" t="inlineStr">
        <is>
          <t>Colza</t>
        </is>
      </c>
      <c r="G69" t="inlineStr"/>
      <c r="H69" t="inlineStr">
        <is>
          <t>Part de consommation d'huile en alimentation humaine = 56,84 % (Terres Univia)</t>
        </is>
      </c>
      <c r="I69" t="inlineStr">
        <is>
          <t>Terres Univia</t>
        </is>
      </c>
      <c r="J69" t="inlineStr">
        <is>
          <t>Même répartition des usages d'huile qu'en 2023</t>
        </is>
      </c>
      <c r="K69" t="inlineStr">
        <is>
          <t>Répartition</t>
        </is>
      </c>
      <c r="L69" t="inlineStr">
        <is>
          <t>Part de consommation d'huile en alimentation humaine</t>
        </is>
      </c>
      <c r="M69" t="inlineStr">
        <is>
          <t>Usages huiles - TERRES UNIVIA</t>
        </is>
      </c>
      <c r="N69" t="inlineStr"/>
      <c r="O69" t="n">
        <v>1040</v>
      </c>
      <c r="P69" t="inlineStr"/>
      <c r="Q69" t="inlineStr"/>
    </row>
    <row r="70" ht="15" customHeight="1" s="1003">
      <c r="A70" s="1019" t="inlineStr">
        <is>
          <t>Huile</t>
        </is>
      </c>
      <c r="B70" t="inlineStr">
        <is>
          <t>Ménages</t>
        </is>
      </c>
      <c r="C70" t="inlineStr">
        <is>
          <t>kt</t>
        </is>
      </c>
      <c r="D70" t="inlineStr">
        <is>
          <t>France</t>
        </is>
      </c>
      <c r="E70" t="inlineStr">
        <is>
          <t>2015-16</t>
        </is>
      </c>
      <c r="F70" t="inlineStr">
        <is>
          <t>Colza</t>
        </is>
      </c>
      <c r="G70" t="inlineStr"/>
      <c r="H70" t="inlineStr"/>
      <c r="I70" t="inlineStr"/>
      <c r="J70" t="inlineStr"/>
      <c r="K70" t="inlineStr"/>
      <c r="L70" t="inlineStr"/>
      <c r="M70" t="inlineStr"/>
      <c r="N70" t="inlineStr"/>
      <c r="O70" t="n">
        <v>159</v>
      </c>
      <c r="P70" t="n">
        <v>23</v>
      </c>
      <c r="Q70" t="n">
        <v>1040</v>
      </c>
    </row>
    <row r="71" ht="15" customHeight="1" s="1003">
      <c r="A71" s="1019" t="inlineStr">
        <is>
          <t>Huile</t>
        </is>
      </c>
      <c r="B71" t="inlineStr">
        <is>
          <t>Usages alimentaires</t>
        </is>
      </c>
      <c r="C71" t="inlineStr">
        <is>
          <t>kt</t>
        </is>
      </c>
      <c r="D71" t="inlineStr">
        <is>
          <t>France</t>
        </is>
      </c>
      <c r="E71" t="inlineStr">
        <is>
          <t>2015-16</t>
        </is>
      </c>
      <c r="F71" t="inlineStr">
        <is>
          <t>Colza</t>
        </is>
      </c>
      <c r="G71" t="inlineStr"/>
      <c r="H71" t="inlineStr"/>
      <c r="I71" t="inlineStr"/>
      <c r="J71" t="inlineStr"/>
      <c r="K71" t="inlineStr"/>
      <c r="L71" t="inlineStr"/>
      <c r="M71" t="inlineStr"/>
      <c r="N71" t="inlineStr"/>
      <c r="O71" t="n">
        <v>1040</v>
      </c>
      <c r="P71" t="inlineStr"/>
      <c r="Q71" t="inlineStr"/>
    </row>
    <row r="72" ht="15" customHeight="1" s="1003">
      <c r="A72" s="1019" t="inlineStr">
        <is>
          <t>Huile</t>
        </is>
      </c>
      <c r="B72" t="inlineStr">
        <is>
          <t>Débouchés</t>
        </is>
      </c>
      <c r="C72" t="inlineStr">
        <is>
          <t>kt</t>
        </is>
      </c>
      <c r="D72" t="inlineStr">
        <is>
          <t>France</t>
        </is>
      </c>
      <c r="E72" t="inlineStr">
        <is>
          <t>2015-16</t>
        </is>
      </c>
      <c r="F72" t="inlineStr">
        <is>
          <t>Colza</t>
        </is>
      </c>
      <c r="G72" t="inlineStr"/>
      <c r="H72" t="inlineStr"/>
      <c r="I72" t="inlineStr"/>
      <c r="J72" t="inlineStr"/>
      <c r="K72" t="inlineStr"/>
      <c r="L72" t="inlineStr"/>
      <c r="M72" t="inlineStr"/>
      <c r="N72" t="inlineStr"/>
      <c r="O72" t="n">
        <v>1830</v>
      </c>
      <c r="P72" t="inlineStr"/>
      <c r="Q72" t="inlineStr"/>
    </row>
    <row r="73" ht="15" customHeight="1" s="1003">
      <c r="A73" s="1019" t="inlineStr">
        <is>
          <t>Huile</t>
        </is>
      </c>
      <c r="B73" t="inlineStr">
        <is>
          <t>Usages non-alimentaires</t>
        </is>
      </c>
      <c r="C73" t="inlineStr">
        <is>
          <t>kt</t>
        </is>
      </c>
      <c r="D73" t="inlineStr">
        <is>
          <t>France</t>
        </is>
      </c>
      <c r="E73" t="inlineStr">
        <is>
          <t>2015-16</t>
        </is>
      </c>
      <c r="F73" t="inlineStr">
        <is>
          <t>Colza</t>
        </is>
      </c>
      <c r="G73" t="inlineStr"/>
      <c r="H73" t="inlineStr"/>
      <c r="I73" t="inlineStr"/>
      <c r="J73" t="inlineStr"/>
      <c r="K73" t="inlineStr"/>
      <c r="L73" t="inlineStr"/>
      <c r="M73" t="inlineStr"/>
      <c r="N73" t="inlineStr"/>
      <c r="O73" t="n">
        <v>791</v>
      </c>
      <c r="P73" t="inlineStr"/>
      <c r="Q73" t="inlineStr"/>
    </row>
    <row r="74" ht="15" customHeight="1" s="1003">
      <c r="A74" s="1019" t="inlineStr">
        <is>
          <t>Huile</t>
        </is>
      </c>
      <c r="B74" t="inlineStr">
        <is>
          <t>Export</t>
        </is>
      </c>
      <c r="C74" t="inlineStr">
        <is>
          <t>kt</t>
        </is>
      </c>
      <c r="D74" t="inlineStr">
        <is>
          <t>France</t>
        </is>
      </c>
      <c r="E74" t="inlineStr">
        <is>
          <t>2015-16</t>
        </is>
      </c>
      <c r="F74" t="inlineStr">
        <is>
          <t>Colza</t>
        </is>
      </c>
      <c r="G74" t="inlineStr"/>
      <c r="H74" t="inlineStr">
        <is>
          <t>Exportation d'huile = 330 kt (Douanes françaises - Eurostat)</t>
        </is>
      </c>
      <c r="I74" t="inlineStr">
        <is>
          <t>Douanes françaises - Eurostat</t>
        </is>
      </c>
      <c r="J74" t="inlineStr"/>
      <c r="K74" t="inlineStr">
        <is>
          <t>Volume</t>
        </is>
      </c>
      <c r="L74" t="inlineStr">
        <is>
          <t>Exportation d'huile</t>
        </is>
      </c>
      <c r="M74" t="inlineStr">
        <is>
          <t>Echanges annuels - EUROSTAT</t>
        </is>
      </c>
      <c r="N74" t="inlineStr"/>
      <c r="O74" t="n">
        <v>330</v>
      </c>
      <c r="P74" t="inlineStr"/>
      <c r="Q74" t="inlineStr"/>
    </row>
    <row r="75" ht="15" customHeight="1" s="1003">
      <c r="A75" s="1019" t="inlineStr">
        <is>
          <t>Huile</t>
        </is>
      </c>
      <c r="B75" t="inlineStr">
        <is>
          <t>Biocarburants</t>
        </is>
      </c>
      <c r="C75" t="inlineStr">
        <is>
          <t>kt</t>
        </is>
      </c>
      <c r="D75" t="inlineStr">
        <is>
          <t>France</t>
        </is>
      </c>
      <c r="E75" t="inlineStr">
        <is>
          <t>2015-16</t>
        </is>
      </c>
      <c r="F75" t="inlineStr">
        <is>
          <t>Colza</t>
        </is>
      </c>
      <c r="G75" t="inlineStr"/>
      <c r="H75" t="inlineStr">
        <is>
          <t>Part de consommation d'huile en biocarburants = 41,05 % (Terres Univia)</t>
        </is>
      </c>
      <c r="I75" t="inlineStr">
        <is>
          <t>Terres Univia</t>
        </is>
      </c>
      <c r="J75" t="inlineStr">
        <is>
          <t>Même répartition des usages d'huile qu'en 2023</t>
        </is>
      </c>
      <c r="K75" t="inlineStr">
        <is>
          <t>Répartition</t>
        </is>
      </c>
      <c r="L75" t="inlineStr">
        <is>
          <t>Part de consommation d'huile en biocarburants</t>
        </is>
      </c>
      <c r="M75" t="inlineStr">
        <is>
          <t>Usages huiles - TERRES UNIVIA</t>
        </is>
      </c>
      <c r="N75" t="inlineStr"/>
      <c r="O75" t="n">
        <v>752</v>
      </c>
      <c r="P75" t="inlineStr"/>
      <c r="Q75" t="inlineStr"/>
    </row>
    <row r="76" ht="15" customHeight="1" s="1003">
      <c r="A76" s="1019" t="inlineStr">
        <is>
          <t>Huile</t>
        </is>
      </c>
      <c r="B76" t="inlineStr">
        <is>
          <t>Energie</t>
        </is>
      </c>
      <c r="C76" t="inlineStr">
        <is>
          <t>kt</t>
        </is>
      </c>
      <c r="D76" t="inlineStr">
        <is>
          <t>France</t>
        </is>
      </c>
      <c r="E76" t="inlineStr">
        <is>
          <t>2015-16</t>
        </is>
      </c>
      <c r="F76" t="inlineStr">
        <is>
          <t>Colza</t>
        </is>
      </c>
      <c r="G76" t="inlineStr"/>
      <c r="H76" t="inlineStr"/>
      <c r="I76" t="inlineStr"/>
      <c r="J76" t="inlineStr"/>
      <c r="K76" t="inlineStr"/>
      <c r="L76" t="inlineStr"/>
      <c r="M76" t="inlineStr"/>
      <c r="N76" t="inlineStr"/>
      <c r="O76" t="n">
        <v>752</v>
      </c>
      <c r="P76" t="inlineStr"/>
      <c r="Q76" t="inlineStr"/>
    </row>
    <row r="77" ht="15" customHeight="1" s="1003">
      <c r="A77" s="1019" t="inlineStr">
        <is>
          <t>Huile</t>
        </is>
      </c>
      <c r="B77" t="inlineStr">
        <is>
          <t>GMS</t>
        </is>
      </c>
      <c r="C77" t="inlineStr">
        <is>
          <t>kt</t>
        </is>
      </c>
      <c r="D77" t="inlineStr">
        <is>
          <t>France</t>
        </is>
      </c>
      <c r="E77" t="inlineStr">
        <is>
          <t>2015-16</t>
        </is>
      </c>
      <c r="F77" t="inlineStr">
        <is>
          <t>Colza</t>
        </is>
      </c>
      <c r="G77" t="inlineStr">
        <is>
          <t>Consommation d'huile par les GMS = 23 kt (Nielsen)</t>
        </is>
      </c>
      <c r="H77" t="inlineStr"/>
      <c r="I77" t="inlineStr">
        <is>
          <t>Nielsen</t>
        </is>
      </c>
      <c r="J77" t="inlineStr">
        <is>
          <t>Utilisation du volume de 2015</t>
        </is>
      </c>
      <c r="K77" t="inlineStr">
        <is>
          <t>Volume</t>
        </is>
      </c>
      <c r="L77" t="inlineStr">
        <is>
          <t>Consommation d'huile par les GMS</t>
        </is>
      </c>
      <c r="M77" t="inlineStr">
        <is>
          <t>Conso huile GMS -NIELSEN</t>
        </is>
      </c>
      <c r="N77" t="inlineStr"/>
      <c r="O77" t="n">
        <v>23</v>
      </c>
      <c r="P77" t="inlineStr"/>
      <c r="Q77" t="inlineStr"/>
    </row>
    <row r="78" ht="15" customHeight="1" s="1003">
      <c r="A78" s="1019" t="inlineStr">
        <is>
          <t>Huile</t>
        </is>
      </c>
      <c r="B78" t="inlineStr">
        <is>
          <t>Circuits généralistes</t>
        </is>
      </c>
      <c r="C78" t="inlineStr">
        <is>
          <t>kt</t>
        </is>
      </c>
      <c r="D78" t="inlineStr">
        <is>
          <t>France</t>
        </is>
      </c>
      <c r="E78" t="inlineStr">
        <is>
          <t>2015-16</t>
        </is>
      </c>
      <c r="F78" t="inlineStr">
        <is>
          <t>Colza</t>
        </is>
      </c>
      <c r="G78" t="inlineStr"/>
      <c r="H78" t="inlineStr"/>
      <c r="I78" t="inlineStr"/>
      <c r="J78" t="inlineStr"/>
      <c r="K78" t="inlineStr"/>
      <c r="L78" t="inlineStr"/>
      <c r="M78" t="inlineStr"/>
      <c r="N78" t="inlineStr"/>
      <c r="O78" t="n">
        <v>23</v>
      </c>
      <c r="P78" t="inlineStr"/>
      <c r="Q78" t="inlineStr"/>
    </row>
    <row r="79" ht="15" customHeight="1" s="1003">
      <c r="A79" s="1019" t="inlineStr">
        <is>
          <t>Tourteaux</t>
        </is>
      </c>
      <c r="B79" t="inlineStr">
        <is>
          <t>Hors FAB</t>
        </is>
      </c>
      <c r="C79" t="inlineStr">
        <is>
          <t>kt</t>
        </is>
      </c>
      <c r="D79" t="inlineStr">
        <is>
          <t>France</t>
        </is>
      </c>
      <c r="E79" t="inlineStr">
        <is>
          <t>2015-16</t>
        </is>
      </c>
      <c r="F79" t="inlineStr">
        <is>
          <t>Colza</t>
        </is>
      </c>
      <c r="G79" t="inlineStr"/>
      <c r="H79" t="inlineStr">
        <is>
          <t>Part de consommation de tourteaux en hors FAB = 16,96 % (ORIFLAAM)</t>
        </is>
      </c>
      <c r="I79" t="inlineStr">
        <is>
          <t>ORIFLAAM</t>
        </is>
      </c>
      <c r="J79" t="inlineStr">
        <is>
          <t>Même répartition des usages de tourteaux qu'en 2022-23</t>
        </is>
      </c>
      <c r="K79" t="inlineStr">
        <is>
          <t>Répartition</t>
        </is>
      </c>
      <c r="L79" t="inlineStr">
        <is>
          <t>Part de consommation de tourteaux en hors FAB</t>
        </is>
      </c>
      <c r="M79" t="inlineStr">
        <is>
          <t>Usages tourteaux -TERRES UNIVIA</t>
        </is>
      </c>
      <c r="N79" t="inlineStr"/>
      <c r="O79" t="n">
        <v>443</v>
      </c>
      <c r="P79" t="inlineStr"/>
      <c r="Q79" t="inlineStr"/>
    </row>
    <row r="80" ht="15" customHeight="1" s="1003">
      <c r="A80" s="1019" t="inlineStr">
        <is>
          <t>Tourteaux</t>
        </is>
      </c>
      <c r="B80" t="inlineStr">
        <is>
          <t>Alimentation animale rente</t>
        </is>
      </c>
      <c r="C80" t="inlineStr">
        <is>
          <t>kt</t>
        </is>
      </c>
      <c r="D80" t="inlineStr">
        <is>
          <t>France</t>
        </is>
      </c>
      <c r="E80" t="inlineStr">
        <is>
          <t>2015-16</t>
        </is>
      </c>
      <c r="F80" t="inlineStr">
        <is>
          <t>Colza</t>
        </is>
      </c>
      <c r="G80" t="inlineStr"/>
      <c r="H80" t="inlineStr"/>
      <c r="I80" t="inlineStr"/>
      <c r="J80" t="inlineStr"/>
      <c r="K80" t="inlineStr"/>
      <c r="L80" t="inlineStr"/>
      <c r="M80" t="inlineStr"/>
      <c r="N80" t="inlineStr"/>
      <c r="O80" t="n">
        <v>2610</v>
      </c>
      <c r="P80" t="inlineStr"/>
      <c r="Q80" t="inlineStr"/>
    </row>
    <row r="81" ht="15" customHeight="1" s="1003">
      <c r="A81" s="1019" t="inlineStr">
        <is>
          <t>Tourteaux</t>
        </is>
      </c>
      <c r="B81" t="inlineStr">
        <is>
          <t>Alimentation animale</t>
        </is>
      </c>
      <c r="C81" t="inlineStr">
        <is>
          <t>kt</t>
        </is>
      </c>
      <c r="D81" t="inlineStr">
        <is>
          <t>France</t>
        </is>
      </c>
      <c r="E81" t="inlineStr">
        <is>
          <t>2015-16</t>
        </is>
      </c>
      <c r="F81" t="inlineStr">
        <is>
          <t>Colza</t>
        </is>
      </c>
      <c r="G81" t="inlineStr"/>
      <c r="H81" t="inlineStr"/>
      <c r="I81" t="inlineStr"/>
      <c r="J81" t="inlineStr"/>
      <c r="K81" t="inlineStr"/>
      <c r="L81" t="inlineStr"/>
      <c r="M81" t="inlineStr"/>
      <c r="N81" t="inlineStr"/>
      <c r="O81" t="n">
        <v>2610</v>
      </c>
      <c r="P81" t="inlineStr"/>
      <c r="Q81" t="inlineStr"/>
    </row>
    <row r="82" ht="15" customHeight="1" s="1003">
      <c r="A82" s="1019" t="inlineStr">
        <is>
          <t>Tourteaux</t>
        </is>
      </c>
      <c r="B82" t="inlineStr">
        <is>
          <t>Usages alimentaires</t>
        </is>
      </c>
      <c r="C82" t="inlineStr">
        <is>
          <t>kt</t>
        </is>
      </c>
      <c r="D82" t="inlineStr">
        <is>
          <t>France</t>
        </is>
      </c>
      <c r="E82" t="inlineStr">
        <is>
          <t>2015-16</t>
        </is>
      </c>
      <c r="F82" t="inlineStr">
        <is>
          <t>Colza</t>
        </is>
      </c>
      <c r="G82" t="inlineStr"/>
      <c r="H82" t="inlineStr"/>
      <c r="I82" t="inlineStr"/>
      <c r="J82" t="inlineStr"/>
      <c r="K82" t="inlineStr"/>
      <c r="L82" t="inlineStr"/>
      <c r="M82" t="inlineStr"/>
      <c r="N82" t="inlineStr"/>
      <c r="O82" t="n">
        <v>2610</v>
      </c>
      <c r="P82" t="inlineStr"/>
      <c r="Q82" t="inlineStr"/>
    </row>
    <row r="83" ht="15" customHeight="1" s="1003">
      <c r="A83" s="1019" t="inlineStr">
        <is>
          <t>Tourteaux</t>
        </is>
      </c>
      <c r="B83" t="inlineStr">
        <is>
          <t>Débouchés</t>
        </is>
      </c>
      <c r="C83" t="inlineStr">
        <is>
          <t>kt</t>
        </is>
      </c>
      <c r="D83" t="inlineStr">
        <is>
          <t>France</t>
        </is>
      </c>
      <c r="E83" t="inlineStr">
        <is>
          <t>2015-16</t>
        </is>
      </c>
      <c r="F83" t="inlineStr">
        <is>
          <t>Colza</t>
        </is>
      </c>
      <c r="G83" t="inlineStr"/>
      <c r="H83" t="inlineStr"/>
      <c r="I83" t="inlineStr"/>
      <c r="J83" t="inlineStr"/>
      <c r="K83" t="inlineStr"/>
      <c r="L83" t="inlineStr"/>
      <c r="M83" t="inlineStr"/>
      <c r="N83" t="inlineStr"/>
      <c r="O83" t="n">
        <v>2610</v>
      </c>
      <c r="P83" t="inlineStr"/>
      <c r="Q83" t="inlineStr"/>
    </row>
    <row r="84" ht="15" customHeight="1" s="1003">
      <c r="A84" s="1019" t="inlineStr">
        <is>
          <t>Tourteaux</t>
        </is>
      </c>
      <c r="B84" t="inlineStr">
        <is>
          <t>Export</t>
        </is>
      </c>
      <c r="C84" t="inlineStr">
        <is>
          <t>kt</t>
        </is>
      </c>
      <c r="D84" t="inlineStr">
        <is>
          <t>France</t>
        </is>
      </c>
      <c r="E84" t="inlineStr">
        <is>
          <t>2015-16</t>
        </is>
      </c>
      <c r="F84" t="inlineStr">
        <is>
          <t>Colza</t>
        </is>
      </c>
      <c r="G84" t="inlineStr"/>
      <c r="H84" t="inlineStr">
        <is>
          <t>Exportation de tourteaux = 552 kt (Douanes françaises - Eurostat)</t>
        </is>
      </c>
      <c r="I84" t="inlineStr">
        <is>
          <t>Douanes françaises - Eurostat</t>
        </is>
      </c>
      <c r="J84" t="inlineStr"/>
      <c r="K84" t="inlineStr">
        <is>
          <t>Volume</t>
        </is>
      </c>
      <c r="L84" t="inlineStr">
        <is>
          <t>Exportation de tourteaux</t>
        </is>
      </c>
      <c r="M84" t="inlineStr">
        <is>
          <t>Echanges annuels - EUROSTAT</t>
        </is>
      </c>
      <c r="N84" t="inlineStr"/>
      <c r="O84" t="n">
        <v>552</v>
      </c>
      <c r="P84" t="inlineStr"/>
      <c r="Q84" t="inlineStr"/>
    </row>
    <row r="85" ht="15" customHeight="1" s="1003">
      <c r="A85" s="1019" t="inlineStr">
        <is>
          <t>Tourteaux</t>
        </is>
      </c>
      <c r="B85" t="inlineStr">
        <is>
          <t>FAB</t>
        </is>
      </c>
      <c r="C85" t="inlineStr">
        <is>
          <t>kt</t>
        </is>
      </c>
      <c r="D85" t="inlineStr">
        <is>
          <t>France</t>
        </is>
      </c>
      <c r="E85" t="inlineStr">
        <is>
          <t>2015-16</t>
        </is>
      </c>
      <c r="F85" t="inlineStr">
        <is>
          <t>Colza</t>
        </is>
      </c>
      <c r="G85" t="inlineStr"/>
      <c r="H85" t="inlineStr">
        <is>
          <t>Part de consommation de tourteaux en FAB = 83,04 % (ORIFLAAM)</t>
        </is>
      </c>
      <c r="I85" t="inlineStr">
        <is>
          <t>ORIFLAAM</t>
        </is>
      </c>
      <c r="J85" t="inlineStr">
        <is>
          <t>Même répartition des usages de tourteaux qu'en 2022-23</t>
        </is>
      </c>
      <c r="K85" t="inlineStr">
        <is>
          <t>Répartition</t>
        </is>
      </c>
      <c r="L85" t="inlineStr">
        <is>
          <t>Part de consommation de tourteaux en FAB</t>
        </is>
      </c>
      <c r="M85" t="inlineStr">
        <is>
          <t>Usages tourteaux -TERRES UNIVIA</t>
        </is>
      </c>
      <c r="N85" t="inlineStr"/>
      <c r="O85" t="n">
        <v>2170</v>
      </c>
      <c r="P85" t="inlineStr"/>
      <c r="Q85" t="inlineStr"/>
    </row>
    <row r="86" ht="15" customHeight="1" s="1003">
      <c r="A86" s="1019" t="inlineStr">
        <is>
          <t>Tourteaux</t>
        </is>
      </c>
      <c r="B86" t="inlineStr">
        <is>
          <t>FAF</t>
        </is>
      </c>
      <c r="C86" t="inlineStr">
        <is>
          <t>kt</t>
        </is>
      </c>
      <c r="D86" t="inlineStr">
        <is>
          <t>France</t>
        </is>
      </c>
      <c r="E86" t="inlineStr">
        <is>
          <t>2015-16</t>
        </is>
      </c>
      <c r="F86" t="inlineStr">
        <is>
          <t>Colza</t>
        </is>
      </c>
      <c r="G86" t="inlineStr"/>
      <c r="H86" t="inlineStr"/>
      <c r="I86" t="inlineStr"/>
      <c r="J86" t="inlineStr"/>
      <c r="K86" t="inlineStr"/>
      <c r="L86" t="inlineStr"/>
      <c r="M86" t="inlineStr"/>
      <c r="N86" t="inlineStr"/>
      <c r="O86" t="n">
        <v>443</v>
      </c>
      <c r="P86" t="inlineStr"/>
      <c r="Q86" t="inlineStr"/>
    </row>
    <row r="87" ht="15" customHeight="1" s="1003">
      <c r="A87" s="1019" t="inlineStr">
        <is>
          <t>Coques (+ eau)</t>
        </is>
      </c>
      <c r="B87" t="inlineStr">
        <is>
          <t>FAB</t>
        </is>
      </c>
      <c r="C87" t="inlineStr">
        <is>
          <t>kt</t>
        </is>
      </c>
      <c r="D87" t="inlineStr">
        <is>
          <t>France</t>
        </is>
      </c>
      <c r="E87" t="inlineStr">
        <is>
          <t>2015-16</t>
        </is>
      </c>
      <c r="F87" t="inlineStr">
        <is>
          <t>Colza</t>
        </is>
      </c>
      <c r="G87" t="inlineStr"/>
      <c r="H87" t="inlineStr">
        <is>
          <t>Part de la consommation des coques (+ eau) par les FAB = 100 % (Terres Univia)</t>
        </is>
      </c>
      <c r="I87" t="inlineStr">
        <is>
          <t>Terres Univia</t>
        </is>
      </c>
      <c r="J87" t="inlineStr">
        <is>
          <t>0</t>
        </is>
      </c>
      <c r="K87" t="inlineStr">
        <is>
          <t>Répartition</t>
        </is>
      </c>
      <c r="L87" t="inlineStr">
        <is>
          <t>Part de la consommation des coques (+ eau) par les FAB</t>
        </is>
      </c>
      <c r="M87" t="inlineStr">
        <is>
          <t>Rend. trituration-TERRES UNIVIA</t>
        </is>
      </c>
      <c r="N87" t="inlineStr"/>
      <c r="O87" t="n">
        <v>86</v>
      </c>
      <c r="P87" t="inlineStr"/>
      <c r="Q87" t="inlineStr"/>
    </row>
    <row r="88" ht="15" customHeight="1" s="1003">
      <c r="A88" s="1019" t="inlineStr">
        <is>
          <t>Coques (+ eau)</t>
        </is>
      </c>
      <c r="B88" t="inlineStr">
        <is>
          <t>Combustion</t>
        </is>
      </c>
      <c r="C88" t="inlineStr">
        <is>
          <t>kt</t>
        </is>
      </c>
      <c r="D88" t="inlineStr">
        <is>
          <t>France</t>
        </is>
      </c>
      <c r="E88" t="inlineStr">
        <is>
          <t>2015-16</t>
        </is>
      </c>
      <c r="F88" t="inlineStr">
        <is>
          <t>Colza</t>
        </is>
      </c>
      <c r="G88" t="inlineStr"/>
      <c r="H88" t="inlineStr"/>
      <c r="I88" t="inlineStr"/>
      <c r="J88" t="inlineStr"/>
      <c r="K88" t="inlineStr"/>
      <c r="L88" t="inlineStr"/>
      <c r="M88" t="inlineStr"/>
      <c r="N88" t="inlineStr"/>
      <c r="O88" t="n">
        <v>0</v>
      </c>
      <c r="P88" t="inlineStr"/>
      <c r="Q88" t="inlineStr"/>
    </row>
    <row r="89" ht="15" customHeight="1" s="1003">
      <c r="A89" s="1019" t="inlineStr">
        <is>
          <t>Coques (+ eau)</t>
        </is>
      </c>
      <c r="B89" t="inlineStr">
        <is>
          <t>Alimentation animale rente</t>
        </is>
      </c>
      <c r="C89" t="inlineStr">
        <is>
          <t>kt</t>
        </is>
      </c>
      <c r="D89" t="inlineStr">
        <is>
          <t>France</t>
        </is>
      </c>
      <c r="E89" t="inlineStr">
        <is>
          <t>2015-16</t>
        </is>
      </c>
      <c r="F89" t="inlineStr">
        <is>
          <t>Colza</t>
        </is>
      </c>
      <c r="G89" t="inlineStr"/>
      <c r="H89" t="inlineStr"/>
      <c r="I89" t="inlineStr"/>
      <c r="J89" t="inlineStr"/>
      <c r="K89" t="inlineStr"/>
      <c r="L89" t="inlineStr"/>
      <c r="M89" t="inlineStr"/>
      <c r="N89" t="inlineStr"/>
      <c r="O89" t="n">
        <v>86</v>
      </c>
      <c r="P89" t="inlineStr"/>
      <c r="Q89" t="inlineStr"/>
    </row>
    <row r="90" ht="15" customHeight="1" s="1003">
      <c r="A90" s="1019" t="inlineStr">
        <is>
          <t>Coques (+ eau)</t>
        </is>
      </c>
      <c r="B90" t="inlineStr">
        <is>
          <t>Alimentation animale</t>
        </is>
      </c>
      <c r="C90" t="inlineStr">
        <is>
          <t>kt</t>
        </is>
      </c>
      <c r="D90" t="inlineStr">
        <is>
          <t>France</t>
        </is>
      </c>
      <c r="E90" t="inlineStr">
        <is>
          <t>2015-16</t>
        </is>
      </c>
      <c r="F90" t="inlineStr">
        <is>
          <t>Colza</t>
        </is>
      </c>
      <c r="G90" t="inlineStr"/>
      <c r="H90" t="inlineStr"/>
      <c r="I90" t="inlineStr"/>
      <c r="J90" t="inlineStr"/>
      <c r="K90" t="inlineStr"/>
      <c r="L90" t="inlineStr"/>
      <c r="M90" t="inlineStr"/>
      <c r="N90" t="inlineStr"/>
      <c r="O90" t="n">
        <v>86</v>
      </c>
      <c r="P90" t="inlineStr"/>
      <c r="Q90" t="inlineStr"/>
    </row>
    <row r="91" ht="15" customHeight="1" s="1003">
      <c r="A91" s="1019" t="inlineStr">
        <is>
          <t>Coques (+ eau)</t>
        </is>
      </c>
      <c r="B91" t="inlineStr">
        <is>
          <t>Usages alimentaires</t>
        </is>
      </c>
      <c r="C91" t="inlineStr">
        <is>
          <t>kt</t>
        </is>
      </c>
      <c r="D91" t="inlineStr">
        <is>
          <t>France</t>
        </is>
      </c>
      <c r="E91" t="inlineStr">
        <is>
          <t>2015-16</t>
        </is>
      </c>
      <c r="F91" t="inlineStr">
        <is>
          <t>Colza</t>
        </is>
      </c>
      <c r="G91" t="inlineStr"/>
      <c r="H91" t="inlineStr"/>
      <c r="I91" t="inlineStr"/>
      <c r="J91" t="inlineStr"/>
      <c r="K91" t="inlineStr"/>
      <c r="L91" t="inlineStr"/>
      <c r="M91" t="inlineStr"/>
      <c r="N91" t="inlineStr"/>
      <c r="O91" t="n">
        <v>86</v>
      </c>
      <c r="P91" t="inlineStr"/>
      <c r="Q91" t="inlineStr"/>
    </row>
    <row r="92" ht="15" customHeight="1" s="1003">
      <c r="A92" s="1019" t="inlineStr">
        <is>
          <t>Coques (+ eau)</t>
        </is>
      </c>
      <c r="B92" t="inlineStr">
        <is>
          <t>Débouchés</t>
        </is>
      </c>
      <c r="C92" t="inlineStr">
        <is>
          <t>kt</t>
        </is>
      </c>
      <c r="D92" t="inlineStr">
        <is>
          <t>France</t>
        </is>
      </c>
      <c r="E92" t="inlineStr">
        <is>
          <t>2015-16</t>
        </is>
      </c>
      <c r="F92" t="inlineStr">
        <is>
          <t>Colza</t>
        </is>
      </c>
      <c r="G92" t="inlineStr"/>
      <c r="H92" t="inlineStr"/>
      <c r="I92" t="inlineStr"/>
      <c r="J92" t="inlineStr"/>
      <c r="K92" t="inlineStr"/>
      <c r="L92" t="inlineStr"/>
      <c r="M92" t="inlineStr"/>
      <c r="N92" t="inlineStr"/>
      <c r="O92" t="n">
        <v>86</v>
      </c>
      <c r="P92" t="inlineStr"/>
      <c r="Q92" t="inlineStr"/>
    </row>
    <row r="93" ht="15" customHeight="1" s="1003">
      <c r="A93" s="1019" t="inlineStr">
        <is>
          <t>Coques (+ eau)</t>
        </is>
      </c>
      <c r="B93" t="inlineStr">
        <is>
          <t>Energie</t>
        </is>
      </c>
      <c r="C93" t="inlineStr">
        <is>
          <t>kt</t>
        </is>
      </c>
      <c r="D93" t="inlineStr">
        <is>
          <t>France</t>
        </is>
      </c>
      <c r="E93" t="inlineStr">
        <is>
          <t>2015-16</t>
        </is>
      </c>
      <c r="F93" t="inlineStr">
        <is>
          <t>Colza</t>
        </is>
      </c>
      <c r="G93" t="inlineStr"/>
      <c r="H93" t="inlineStr"/>
      <c r="I93" t="inlineStr"/>
      <c r="J93" t="inlineStr"/>
      <c r="K93" t="inlineStr"/>
      <c r="L93" t="inlineStr"/>
      <c r="M93" t="inlineStr"/>
      <c r="N93" t="inlineStr"/>
      <c r="O93" t="n">
        <v>0</v>
      </c>
      <c r="P93" t="inlineStr"/>
      <c r="Q93" t="inlineStr"/>
    </row>
    <row r="94" ht="15" customHeight="1" s="1003">
      <c r="A94" s="1019" t="inlineStr">
        <is>
          <t>Coques (+ eau)</t>
        </is>
      </c>
      <c r="B94" t="inlineStr">
        <is>
          <t>Usages non-alimentaires</t>
        </is>
      </c>
      <c r="C94" t="inlineStr">
        <is>
          <t>kt</t>
        </is>
      </c>
      <c r="D94" t="inlineStr">
        <is>
          <t>France</t>
        </is>
      </c>
      <c r="E94" t="inlineStr">
        <is>
          <t>2015-16</t>
        </is>
      </c>
      <c r="F94" t="inlineStr">
        <is>
          <t>Colza</t>
        </is>
      </c>
      <c r="G94" t="inlineStr"/>
      <c r="H94" t="inlineStr"/>
      <c r="I94" t="inlineStr"/>
      <c r="J94" t="inlineStr"/>
      <c r="K94" t="inlineStr"/>
      <c r="L94" t="inlineStr"/>
      <c r="M94" t="inlineStr"/>
      <c r="N94" t="inlineStr"/>
      <c r="O94" t="n">
        <v>0</v>
      </c>
      <c r="P94" t="inlineStr"/>
      <c r="Q94" t="inlineStr"/>
    </row>
    <row r="95" ht="15" customHeight="1" s="1003">
      <c r="A95" s="1019" t="inlineStr">
        <is>
          <t>Huile d'olive</t>
        </is>
      </c>
      <c r="B95" t="inlineStr">
        <is>
          <t>Vente directe et autoconsommation</t>
        </is>
      </c>
      <c r="C95" t="inlineStr">
        <is>
          <t>kt</t>
        </is>
      </c>
      <c r="D95" t="inlineStr">
        <is>
          <t>France</t>
        </is>
      </c>
      <c r="E95" t="inlineStr">
        <is>
          <t>2015-16</t>
        </is>
      </c>
      <c r="F95" t="inlineStr">
        <is>
          <t>Colza</t>
        </is>
      </c>
      <c r="G95" t="inlineStr"/>
      <c r="H95" t="inlineStr"/>
      <c r="I95" t="inlineStr"/>
      <c r="J95" t="inlineStr"/>
      <c r="K95" t="inlineStr"/>
      <c r="L95" t="inlineStr"/>
      <c r="M95" t="inlineStr"/>
      <c r="N95" t="inlineStr"/>
      <c r="O95" t="n">
        <v>-0</v>
      </c>
      <c r="P95" t="n">
        <v>0</v>
      </c>
      <c r="Q95" t="n">
        <v>500000000</v>
      </c>
    </row>
    <row r="96" ht="15" customHeight="1" s="1003">
      <c r="A96" s="1019" t="inlineStr">
        <is>
          <t>Huile d'olive</t>
        </is>
      </c>
      <c r="B96" t="inlineStr">
        <is>
          <t>Circuits spécialisés</t>
        </is>
      </c>
      <c r="C96" t="inlineStr">
        <is>
          <t>kt</t>
        </is>
      </c>
      <c r="D96" t="inlineStr">
        <is>
          <t>France</t>
        </is>
      </c>
      <c r="E96" t="inlineStr">
        <is>
          <t>2015-16</t>
        </is>
      </c>
      <c r="F96" t="inlineStr">
        <is>
          <t>Colza</t>
        </is>
      </c>
      <c r="G96" t="inlineStr"/>
      <c r="H96" t="inlineStr"/>
      <c r="I96" t="inlineStr"/>
      <c r="J96" t="inlineStr"/>
      <c r="K96" t="inlineStr"/>
      <c r="L96" t="inlineStr"/>
      <c r="M96" t="inlineStr"/>
      <c r="N96" t="inlineStr"/>
      <c r="O96" t="n">
        <v>-0</v>
      </c>
      <c r="P96" t="n">
        <v>0</v>
      </c>
      <c r="Q96" t="n">
        <v>500000000</v>
      </c>
    </row>
    <row r="97" ht="15" customHeight="1" s="1003">
      <c r="A97" s="1019" t="inlineStr">
        <is>
          <t>Huile d'olive</t>
        </is>
      </c>
      <c r="B97" t="inlineStr">
        <is>
          <t>RHD</t>
        </is>
      </c>
      <c r="C97" t="inlineStr">
        <is>
          <t>kt</t>
        </is>
      </c>
      <c r="D97" t="inlineStr">
        <is>
          <t>France</t>
        </is>
      </c>
      <c r="E97" t="inlineStr">
        <is>
          <t>2015-16</t>
        </is>
      </c>
      <c r="F97" t="inlineStr">
        <is>
          <t>Colza</t>
        </is>
      </c>
      <c r="G97" t="inlineStr"/>
      <c r="H97" t="inlineStr"/>
      <c r="I97" t="inlineStr"/>
      <c r="J97" t="inlineStr"/>
      <c r="K97" t="inlineStr"/>
      <c r="L97" t="inlineStr"/>
      <c r="M97" t="inlineStr"/>
      <c r="N97" t="inlineStr"/>
      <c r="O97" t="n">
        <v>-0</v>
      </c>
      <c r="P97" t="n">
        <v>0</v>
      </c>
      <c r="Q97" t="n">
        <v>500000000</v>
      </c>
    </row>
    <row r="98" ht="15" customHeight="1" s="1003">
      <c r="A98" s="1019" t="inlineStr">
        <is>
          <t>Huile d'olive</t>
        </is>
      </c>
      <c r="B98" t="inlineStr">
        <is>
          <t>Autres IAA</t>
        </is>
      </c>
      <c r="C98" t="inlineStr">
        <is>
          <t>kt</t>
        </is>
      </c>
      <c r="D98" t="inlineStr">
        <is>
          <t>France</t>
        </is>
      </c>
      <c r="E98" t="inlineStr">
        <is>
          <t>2015-16</t>
        </is>
      </c>
      <c r="F98" t="inlineStr">
        <is>
          <t>Colza</t>
        </is>
      </c>
      <c r="G98" t="inlineStr"/>
      <c r="H98" t="inlineStr"/>
      <c r="I98" t="inlineStr"/>
      <c r="J98" t="inlineStr"/>
      <c r="K98" t="inlineStr"/>
      <c r="L98" t="inlineStr"/>
      <c r="M98" t="inlineStr"/>
      <c r="N98" t="inlineStr"/>
      <c r="O98" t="n">
        <v>-0</v>
      </c>
      <c r="P98" t="n">
        <v>0</v>
      </c>
      <c r="Q98" t="n">
        <v>500000000</v>
      </c>
    </row>
    <row r="99" ht="15" customHeight="1" s="1003">
      <c r="A99" s="1019" t="inlineStr">
        <is>
          <t>Huile d'olive</t>
        </is>
      </c>
      <c r="B99" t="inlineStr">
        <is>
          <t>Alimentation humaine</t>
        </is>
      </c>
      <c r="C99" t="inlineStr">
        <is>
          <t>kt</t>
        </is>
      </c>
      <c r="D99" t="inlineStr">
        <is>
          <t>France</t>
        </is>
      </c>
      <c r="E99" t="inlineStr">
        <is>
          <t>2015-16</t>
        </is>
      </c>
      <c r="F99" t="inlineStr">
        <is>
          <t>Colza</t>
        </is>
      </c>
      <c r="G99" t="inlineStr"/>
      <c r="H99" t="inlineStr"/>
      <c r="I99" t="inlineStr"/>
      <c r="J99" t="inlineStr"/>
      <c r="K99" t="inlineStr"/>
      <c r="L99" t="inlineStr"/>
      <c r="M99" t="inlineStr"/>
      <c r="N99" t="inlineStr"/>
      <c r="O99" t="n">
        <v>-0</v>
      </c>
      <c r="P99" t="n">
        <v>0</v>
      </c>
      <c r="Q99" t="n">
        <v>500000000</v>
      </c>
    </row>
    <row r="100" ht="15" customHeight="1" s="1003">
      <c r="A100" s="1019" t="inlineStr">
        <is>
          <t>Huile d'olive</t>
        </is>
      </c>
      <c r="B100" t="inlineStr">
        <is>
          <t>Ménages</t>
        </is>
      </c>
      <c r="C100" t="inlineStr">
        <is>
          <t>kt</t>
        </is>
      </c>
      <c r="D100" t="inlineStr">
        <is>
          <t>France</t>
        </is>
      </c>
      <c r="E100" t="inlineStr">
        <is>
          <t>2015-16</t>
        </is>
      </c>
      <c r="F100" t="inlineStr">
        <is>
          <t>Colza</t>
        </is>
      </c>
      <c r="G100" t="inlineStr"/>
      <c r="H100" t="inlineStr"/>
      <c r="I100" t="inlineStr"/>
      <c r="J100" t="inlineStr"/>
      <c r="K100" t="inlineStr"/>
      <c r="L100" t="inlineStr"/>
      <c r="M100" t="inlineStr"/>
      <c r="N100" t="inlineStr"/>
      <c r="O100" t="n">
        <v>-0</v>
      </c>
      <c r="P100" t="n">
        <v>0</v>
      </c>
      <c r="Q100" t="n">
        <v>500000000</v>
      </c>
    </row>
    <row r="101" ht="15" customHeight="1" s="1003">
      <c r="A101" s="1019" t="inlineStr">
        <is>
          <t>Huile d'olive</t>
        </is>
      </c>
      <c r="B101" t="inlineStr">
        <is>
          <t>Usages alimentaires</t>
        </is>
      </c>
      <c r="C101" t="inlineStr">
        <is>
          <t>kt</t>
        </is>
      </c>
      <c r="D101" t="inlineStr">
        <is>
          <t>France</t>
        </is>
      </c>
      <c r="E101" t="inlineStr">
        <is>
          <t>2015-16</t>
        </is>
      </c>
      <c r="F101" t="inlineStr">
        <is>
          <t>Colza</t>
        </is>
      </c>
      <c r="G101" t="inlineStr"/>
      <c r="H101" t="inlineStr"/>
      <c r="I101" t="inlineStr"/>
      <c r="J101" t="inlineStr"/>
      <c r="K101" t="inlineStr"/>
      <c r="L101" t="inlineStr"/>
      <c r="M101" t="inlineStr"/>
      <c r="N101" t="inlineStr"/>
      <c r="O101" t="n">
        <v>-0</v>
      </c>
      <c r="P101" t="n">
        <v>0</v>
      </c>
      <c r="Q101" t="n">
        <v>500000000</v>
      </c>
    </row>
    <row r="102" ht="15" customHeight="1" s="1003">
      <c r="A102" s="1019" t="inlineStr">
        <is>
          <t>Huile d'olive</t>
        </is>
      </c>
      <c r="B102" t="inlineStr">
        <is>
          <t>Débouchés</t>
        </is>
      </c>
      <c r="C102" t="inlineStr">
        <is>
          <t>kt</t>
        </is>
      </c>
      <c r="D102" t="inlineStr">
        <is>
          <t>France</t>
        </is>
      </c>
      <c r="E102" t="inlineStr">
        <is>
          <t>2015-16</t>
        </is>
      </c>
      <c r="F102" t="inlineStr">
        <is>
          <t>Colza</t>
        </is>
      </c>
      <c r="G102" t="inlineStr"/>
      <c r="H102" t="inlineStr"/>
      <c r="I102" t="inlineStr"/>
      <c r="J102" t="inlineStr"/>
      <c r="K102" t="inlineStr"/>
      <c r="L102" t="inlineStr"/>
      <c r="M102" t="inlineStr"/>
      <c r="N102" t="inlineStr"/>
      <c r="O102" t="n">
        <v>-0</v>
      </c>
      <c r="P102" t="n">
        <v>0</v>
      </c>
      <c r="Q102" t="n">
        <v>500000000</v>
      </c>
    </row>
    <row r="103" ht="15" customHeight="1" s="1003">
      <c r="A103" s="1019" t="inlineStr">
        <is>
          <t>Huile d'olive</t>
        </is>
      </c>
      <c r="B103" t="inlineStr">
        <is>
          <t>Export</t>
        </is>
      </c>
      <c r="C103" t="inlineStr">
        <is>
          <t>kt</t>
        </is>
      </c>
      <c r="D103" t="inlineStr">
        <is>
          <t>France</t>
        </is>
      </c>
      <c r="E103" t="inlineStr">
        <is>
          <t>2015-16</t>
        </is>
      </c>
      <c r="F103" t="inlineStr">
        <is>
          <t>Colza</t>
        </is>
      </c>
      <c r="G103" t="inlineStr"/>
      <c r="H103" t="inlineStr"/>
      <c r="I103" t="inlineStr"/>
      <c r="J103" t="inlineStr"/>
      <c r="K103" t="inlineStr"/>
      <c r="L103" t="inlineStr"/>
      <c r="M103" t="inlineStr"/>
      <c r="N103" t="inlineStr"/>
      <c r="O103" t="n">
        <v>-0</v>
      </c>
      <c r="P103" t="n">
        <v>0</v>
      </c>
      <c r="Q103" t="n">
        <v>500000000</v>
      </c>
    </row>
    <row r="104" ht="15" customHeight="1" s="1003">
      <c r="A104" s="1019" t="inlineStr">
        <is>
          <t>Huile d'olive</t>
        </is>
      </c>
      <c r="B104" t="inlineStr">
        <is>
          <t>GMS</t>
        </is>
      </c>
      <c r="C104" t="inlineStr">
        <is>
          <t>kt</t>
        </is>
      </c>
      <c r="D104" t="inlineStr">
        <is>
          <t>France</t>
        </is>
      </c>
      <c r="E104" t="inlineStr">
        <is>
          <t>2015-16</t>
        </is>
      </c>
      <c r="F104" t="inlineStr">
        <is>
          <t>Colza</t>
        </is>
      </c>
      <c r="G104" t="inlineStr"/>
      <c r="H104" t="inlineStr"/>
      <c r="I104" t="inlineStr"/>
      <c r="J104" t="inlineStr"/>
      <c r="K104" t="inlineStr"/>
      <c r="L104" t="inlineStr"/>
      <c r="M104" t="inlineStr"/>
      <c r="N104" t="inlineStr"/>
      <c r="O104" t="n">
        <v>-0</v>
      </c>
      <c r="P104" t="n">
        <v>0</v>
      </c>
      <c r="Q104" t="n">
        <v>500000000</v>
      </c>
    </row>
    <row r="105" ht="15" customHeight="1" s="1003">
      <c r="A105" s="1019" t="inlineStr">
        <is>
          <t>Huile d'olive</t>
        </is>
      </c>
      <c r="B105" t="inlineStr">
        <is>
          <t>Circuits généralistes</t>
        </is>
      </c>
      <c r="C105" t="inlineStr">
        <is>
          <t>kt</t>
        </is>
      </c>
      <c r="D105" t="inlineStr">
        <is>
          <t>France</t>
        </is>
      </c>
      <c r="E105" t="inlineStr">
        <is>
          <t>2015-16</t>
        </is>
      </c>
      <c r="F105" t="inlineStr">
        <is>
          <t>Colza</t>
        </is>
      </c>
      <c r="G105" t="inlineStr"/>
      <c r="H105" t="inlineStr"/>
      <c r="I105" t="inlineStr"/>
      <c r="J105" t="inlineStr"/>
      <c r="K105" t="inlineStr"/>
      <c r="L105" t="inlineStr"/>
      <c r="M105" t="inlineStr"/>
      <c r="N105" t="inlineStr"/>
      <c r="O105" t="n">
        <v>-0</v>
      </c>
      <c r="P105" t="n">
        <v>0</v>
      </c>
      <c r="Q105" t="n">
        <v>500000000</v>
      </c>
    </row>
    <row r="106" ht="15" customHeight="1" s="1003">
      <c r="A106" s="1019" t="inlineStr">
        <is>
          <t>Huile d'olive</t>
        </is>
      </c>
      <c r="B106" t="inlineStr">
        <is>
          <t>Ecart statistique</t>
        </is>
      </c>
      <c r="C106" t="inlineStr">
        <is>
          <t>kt</t>
        </is>
      </c>
      <c r="D106" t="inlineStr">
        <is>
          <t>France</t>
        </is>
      </c>
      <c r="E106" t="inlineStr">
        <is>
          <t>2015-16</t>
        </is>
      </c>
      <c r="F106" t="inlineStr">
        <is>
          <t>Colza</t>
        </is>
      </c>
      <c r="G106" t="inlineStr"/>
      <c r="H106" t="inlineStr"/>
      <c r="I106" t="inlineStr"/>
      <c r="J106" t="inlineStr"/>
      <c r="K106" t="inlineStr"/>
      <c r="L106" t="inlineStr"/>
      <c r="M106" t="inlineStr"/>
      <c r="N106" t="inlineStr"/>
      <c r="O106" t="n">
        <v>-0</v>
      </c>
      <c r="P106" t="n">
        <v>0</v>
      </c>
      <c r="Q106" t="n">
        <v>500000000</v>
      </c>
    </row>
    <row r="107" ht="15" customHeight="1" s="1003">
      <c r="A107" s="1019" t="inlineStr">
        <is>
          <t>Grignons d'olive</t>
        </is>
      </c>
      <c r="B107" t="inlineStr">
        <is>
          <t>Alimentation animale</t>
        </is>
      </c>
      <c r="C107" t="inlineStr">
        <is>
          <t>kt</t>
        </is>
      </c>
      <c r="D107" t="inlineStr">
        <is>
          <t>France</t>
        </is>
      </c>
      <c r="E107" t="inlineStr">
        <is>
          <t>2015-16</t>
        </is>
      </c>
      <c r="F107" t="inlineStr">
        <is>
          <t>Colza</t>
        </is>
      </c>
      <c r="G107" t="inlineStr"/>
      <c r="H107" t="inlineStr"/>
      <c r="I107" t="inlineStr"/>
      <c r="J107" t="inlineStr">
        <is>
          <t>Les grignons d'olive sont valorisés en alimentation animale</t>
        </is>
      </c>
      <c r="K107" t="inlineStr"/>
      <c r="L107" t="inlineStr">
        <is>
          <t>Consommation de grignons d'olive en alimentation animale</t>
        </is>
      </c>
      <c r="M107" t="inlineStr"/>
      <c r="N107" t="inlineStr"/>
      <c r="O107" t="n">
        <v>-0</v>
      </c>
      <c r="P107" t="n">
        <v>0</v>
      </c>
      <c r="Q107" t="n">
        <v>500000000</v>
      </c>
    </row>
    <row r="108" ht="15" customHeight="1" s="1003">
      <c r="A108" s="1019" t="inlineStr">
        <is>
          <t>Grignons d'olive</t>
        </is>
      </c>
      <c r="B108" t="inlineStr">
        <is>
          <t>Usages alimentaires</t>
        </is>
      </c>
      <c r="C108" t="inlineStr">
        <is>
          <t>kt</t>
        </is>
      </c>
      <c r="D108" t="inlineStr">
        <is>
          <t>France</t>
        </is>
      </c>
      <c r="E108" t="inlineStr">
        <is>
          <t>2015-16</t>
        </is>
      </c>
      <c r="F108" t="inlineStr">
        <is>
          <t>Colza</t>
        </is>
      </c>
      <c r="G108" t="inlineStr"/>
      <c r="H108" t="inlineStr"/>
      <c r="I108" t="inlineStr"/>
      <c r="J108" t="inlineStr"/>
      <c r="K108" t="inlineStr"/>
      <c r="L108" t="inlineStr"/>
      <c r="M108" t="inlineStr"/>
      <c r="N108" t="inlineStr"/>
      <c r="O108" t="n">
        <v>-0</v>
      </c>
      <c r="P108" t="n">
        <v>0</v>
      </c>
      <c r="Q108" t="n">
        <v>500000000</v>
      </c>
    </row>
    <row r="109" ht="15" customHeight="1" s="1003">
      <c r="A109" s="1019" t="inlineStr">
        <is>
          <t>Grignons d'olive</t>
        </is>
      </c>
      <c r="B109" t="inlineStr">
        <is>
          <t>Débouchés</t>
        </is>
      </c>
      <c r="C109" t="inlineStr">
        <is>
          <t>kt</t>
        </is>
      </c>
      <c r="D109" t="inlineStr">
        <is>
          <t>France</t>
        </is>
      </c>
      <c r="E109" t="inlineStr">
        <is>
          <t>2015-16</t>
        </is>
      </c>
      <c r="F109" t="inlineStr">
        <is>
          <t>Colza</t>
        </is>
      </c>
      <c r="G109" t="inlineStr"/>
      <c r="H109" t="inlineStr"/>
      <c r="I109" t="inlineStr"/>
      <c r="J109" t="inlineStr"/>
      <c r="K109" t="inlineStr"/>
      <c r="L109" t="inlineStr"/>
      <c r="M109" t="inlineStr"/>
      <c r="N109" t="inlineStr"/>
      <c r="O109" t="n">
        <v>-0</v>
      </c>
      <c r="P109" t="n">
        <v>0</v>
      </c>
      <c r="Q109" t="n">
        <v>500000000</v>
      </c>
    </row>
    <row r="110" ht="15" customHeight="1" s="1003">
      <c r="A110" s="1019" t="inlineStr">
        <is>
          <t>Grignons d'olive</t>
        </is>
      </c>
      <c r="B110" t="inlineStr">
        <is>
          <t>FAB</t>
        </is>
      </c>
      <c r="C110" t="inlineStr">
        <is>
          <t>kt</t>
        </is>
      </c>
      <c r="D110" t="inlineStr">
        <is>
          <t>France</t>
        </is>
      </c>
      <c r="E110" t="inlineStr">
        <is>
          <t>2015-16</t>
        </is>
      </c>
      <c r="F110" t="inlineStr">
        <is>
          <t>Colza</t>
        </is>
      </c>
      <c r="G110" t="inlineStr"/>
      <c r="H110" t="inlineStr"/>
      <c r="I110" t="inlineStr"/>
      <c r="J110" t="inlineStr"/>
      <c r="K110" t="inlineStr"/>
      <c r="L110" t="inlineStr"/>
      <c r="M110" t="inlineStr"/>
      <c r="N110" t="inlineStr"/>
      <c r="O110" t="n">
        <v>-0</v>
      </c>
      <c r="P110" t="n">
        <v>0</v>
      </c>
      <c r="Q110" t="n">
        <v>500000000</v>
      </c>
    </row>
    <row r="111" ht="15" customHeight="1" s="1003">
      <c r="A111" s="1019" t="inlineStr">
        <is>
          <t>Grignons d'olive</t>
        </is>
      </c>
      <c r="B111" t="inlineStr">
        <is>
          <t>FAF</t>
        </is>
      </c>
      <c r="C111" t="inlineStr">
        <is>
          <t>kt</t>
        </is>
      </c>
      <c r="D111" t="inlineStr">
        <is>
          <t>France</t>
        </is>
      </c>
      <c r="E111" t="inlineStr">
        <is>
          <t>2015-16</t>
        </is>
      </c>
      <c r="F111" t="inlineStr">
        <is>
          <t>Colza</t>
        </is>
      </c>
      <c r="G111" t="inlineStr"/>
      <c r="H111" t="inlineStr"/>
      <c r="I111" t="inlineStr"/>
      <c r="J111" t="inlineStr"/>
      <c r="K111" t="inlineStr"/>
      <c r="L111" t="inlineStr"/>
      <c r="M111" t="inlineStr"/>
      <c r="N111" t="inlineStr"/>
      <c r="O111" t="n">
        <v>-0</v>
      </c>
      <c r="P111" t="n">
        <v>0</v>
      </c>
      <c r="Q111" t="n">
        <v>500000000</v>
      </c>
    </row>
    <row r="112" ht="15" customHeight="1" s="1003">
      <c r="A112" s="1019" t="inlineStr">
        <is>
          <t>Grignons d'olive</t>
        </is>
      </c>
      <c r="B112" t="inlineStr">
        <is>
          <t>Direct élevage</t>
        </is>
      </c>
      <c r="C112" t="inlineStr">
        <is>
          <t>kt</t>
        </is>
      </c>
      <c r="D112" t="inlineStr">
        <is>
          <t>France</t>
        </is>
      </c>
      <c r="E112" t="inlineStr">
        <is>
          <t>2015-16</t>
        </is>
      </c>
      <c r="F112" t="inlineStr">
        <is>
          <t>Colza</t>
        </is>
      </c>
      <c r="G112" t="inlineStr"/>
      <c r="H112" t="inlineStr"/>
      <c r="I112" t="inlineStr"/>
      <c r="J112" t="inlineStr"/>
      <c r="K112" t="inlineStr"/>
      <c r="L112" t="inlineStr"/>
      <c r="M112" t="inlineStr"/>
      <c r="N112" t="inlineStr"/>
      <c r="O112" t="n">
        <v>-0</v>
      </c>
      <c r="P112" t="n">
        <v>0</v>
      </c>
      <c r="Q112" t="n">
        <v>500000000</v>
      </c>
    </row>
    <row r="113" ht="15" customHeight="1" s="1003">
      <c r="A113" s="1019" t="inlineStr">
        <is>
          <t>Grignons d'olive</t>
        </is>
      </c>
      <c r="B113" t="inlineStr">
        <is>
          <t>Petfood</t>
        </is>
      </c>
      <c r="C113" t="inlineStr">
        <is>
          <t>kt</t>
        </is>
      </c>
      <c r="D113" t="inlineStr">
        <is>
          <t>France</t>
        </is>
      </c>
      <c r="E113" t="inlineStr">
        <is>
          <t>2015-16</t>
        </is>
      </c>
      <c r="F113" t="inlineStr">
        <is>
          <t>Colza</t>
        </is>
      </c>
      <c r="G113" t="inlineStr"/>
      <c r="H113" t="inlineStr"/>
      <c r="I113" t="inlineStr"/>
      <c r="J113" t="inlineStr"/>
      <c r="K113" t="inlineStr"/>
      <c r="L113" t="inlineStr"/>
      <c r="M113" t="inlineStr"/>
      <c r="N113" t="inlineStr"/>
      <c r="O113" t="n">
        <v>-0</v>
      </c>
      <c r="P113" t="n">
        <v>0</v>
      </c>
      <c r="Q113" t="n">
        <v>500000000</v>
      </c>
    </row>
    <row r="114" ht="15" customHeight="1" s="1003">
      <c r="A114" s="1019" t="inlineStr">
        <is>
          <t>Grignons d'olive</t>
        </is>
      </c>
      <c r="B114" t="inlineStr">
        <is>
          <t>Alimentation animale rente</t>
        </is>
      </c>
      <c r="C114" t="inlineStr">
        <is>
          <t>kt</t>
        </is>
      </c>
      <c r="D114" t="inlineStr">
        <is>
          <t>France</t>
        </is>
      </c>
      <c r="E114" t="inlineStr">
        <is>
          <t>2015-16</t>
        </is>
      </c>
      <c r="F114" t="inlineStr">
        <is>
          <t>Colza</t>
        </is>
      </c>
      <c r="G114" t="inlineStr"/>
      <c r="H114" t="inlineStr"/>
      <c r="I114" t="inlineStr"/>
      <c r="J114" t="inlineStr"/>
      <c r="K114" t="inlineStr"/>
      <c r="L114" t="inlineStr"/>
      <c r="M114" t="inlineStr"/>
      <c r="N114" t="inlineStr"/>
      <c r="O114" t="n">
        <v>-0</v>
      </c>
      <c r="P114" t="n">
        <v>0</v>
      </c>
      <c r="Q114" t="n">
        <v>500000000</v>
      </c>
    </row>
    <row r="115" ht="15" customHeight="1" s="1003">
      <c r="A115" s="1019" t="inlineStr">
        <is>
          <t>Grignons d'olive</t>
        </is>
      </c>
      <c r="B115" t="inlineStr">
        <is>
          <t>Hors FAB</t>
        </is>
      </c>
      <c r="C115" t="inlineStr">
        <is>
          <t>kt</t>
        </is>
      </c>
      <c r="D115" t="inlineStr">
        <is>
          <t>France</t>
        </is>
      </c>
      <c r="E115" t="inlineStr">
        <is>
          <t>2015-16</t>
        </is>
      </c>
      <c r="F115" t="inlineStr">
        <is>
          <t>Colza</t>
        </is>
      </c>
      <c r="G115" t="inlineStr"/>
      <c r="H115" t="inlineStr"/>
      <c r="I115" t="inlineStr"/>
      <c r="J115" t="inlineStr"/>
      <c r="K115" t="inlineStr"/>
      <c r="L115" t="inlineStr"/>
      <c r="M115" t="inlineStr"/>
      <c r="N115" t="inlineStr"/>
      <c r="O115" t="n">
        <v>-0</v>
      </c>
      <c r="P115" t="n">
        <v>0</v>
      </c>
      <c r="Q115" t="n">
        <v>500000000</v>
      </c>
    </row>
    <row r="116" ht="15" customHeight="1" s="1003">
      <c r="A116" s="1019" t="inlineStr">
        <is>
          <t>Grignons d'olive</t>
        </is>
      </c>
      <c r="B116" t="inlineStr">
        <is>
          <t>Export</t>
        </is>
      </c>
      <c r="C116" t="inlineStr">
        <is>
          <t>kt</t>
        </is>
      </c>
      <c r="D116" t="inlineStr">
        <is>
          <t>France</t>
        </is>
      </c>
      <c r="E116" t="inlineStr">
        <is>
          <t>2015-16</t>
        </is>
      </c>
      <c r="F116" t="inlineStr">
        <is>
          <t>Colza</t>
        </is>
      </c>
      <c r="G116" t="inlineStr"/>
      <c r="H116" t="inlineStr"/>
      <c r="I116" t="inlineStr"/>
      <c r="J116" t="inlineStr"/>
      <c r="K116" t="inlineStr"/>
      <c r="L116" t="inlineStr"/>
      <c r="M116" t="inlineStr"/>
      <c r="N116" t="inlineStr"/>
      <c r="O116" t="n">
        <v>-0</v>
      </c>
      <c r="P116" t="n">
        <v>0</v>
      </c>
      <c r="Q116" t="n">
        <v>500000000</v>
      </c>
    </row>
    <row r="117" ht="15" customHeight="1" s="1003">
      <c r="A117" s="1019" t="inlineStr">
        <is>
          <t>Olives de table</t>
        </is>
      </c>
      <c r="B117" t="inlineStr">
        <is>
          <t>Vente directe et autoconsommation</t>
        </is>
      </c>
      <c r="C117" t="inlineStr">
        <is>
          <t>kt</t>
        </is>
      </c>
      <c r="D117" t="inlineStr">
        <is>
          <t>France</t>
        </is>
      </c>
      <c r="E117" t="inlineStr">
        <is>
          <t>2015-16</t>
        </is>
      </c>
      <c r="F117" t="inlineStr">
        <is>
          <t>Colza</t>
        </is>
      </c>
      <c r="G117" t="inlineStr"/>
      <c r="H117" t="inlineStr"/>
      <c r="I117" t="inlineStr"/>
      <c r="J117" t="inlineStr"/>
      <c r="K117" t="inlineStr"/>
      <c r="L117" t="inlineStr"/>
      <c r="M117" t="inlineStr"/>
      <c r="N117" t="inlineStr"/>
      <c r="O117" t="n">
        <v>-0</v>
      </c>
      <c r="P117" t="n">
        <v>0</v>
      </c>
      <c r="Q117" t="n">
        <v>500000000</v>
      </c>
    </row>
    <row r="118" ht="15" customHeight="1" s="1003">
      <c r="A118" s="1019" t="inlineStr">
        <is>
          <t>Olives de table</t>
        </is>
      </c>
      <c r="B118" t="inlineStr">
        <is>
          <t>Circuits spécialisés</t>
        </is>
      </c>
      <c r="C118" t="inlineStr">
        <is>
          <t>kt</t>
        </is>
      </c>
      <c r="D118" t="inlineStr">
        <is>
          <t>France</t>
        </is>
      </c>
      <c r="E118" t="inlineStr">
        <is>
          <t>2015-16</t>
        </is>
      </c>
      <c r="F118" t="inlineStr">
        <is>
          <t>Colza</t>
        </is>
      </c>
      <c r="G118" t="inlineStr"/>
      <c r="H118" t="inlineStr"/>
      <c r="I118" t="inlineStr"/>
      <c r="J118" t="inlineStr"/>
      <c r="K118" t="inlineStr"/>
      <c r="L118" t="inlineStr"/>
      <c r="M118" t="inlineStr"/>
      <c r="N118" t="inlineStr"/>
      <c r="O118" t="n">
        <v>-0</v>
      </c>
      <c r="P118" t="n">
        <v>0</v>
      </c>
      <c r="Q118" t="n">
        <v>500000000</v>
      </c>
    </row>
    <row r="119" ht="15" customHeight="1" s="1003">
      <c r="A119" s="1019" t="inlineStr">
        <is>
          <t>Olives de table</t>
        </is>
      </c>
      <c r="B119" t="inlineStr">
        <is>
          <t>RHD</t>
        </is>
      </c>
      <c r="C119" t="inlineStr">
        <is>
          <t>kt</t>
        </is>
      </c>
      <c r="D119" t="inlineStr">
        <is>
          <t>France</t>
        </is>
      </c>
      <c r="E119" t="inlineStr">
        <is>
          <t>2015-16</t>
        </is>
      </c>
      <c r="F119" t="inlineStr">
        <is>
          <t>Colza</t>
        </is>
      </c>
      <c r="G119" t="inlineStr"/>
      <c r="H119" t="inlineStr"/>
      <c r="I119" t="inlineStr"/>
      <c r="J119" t="inlineStr"/>
      <c r="K119" t="inlineStr"/>
      <c r="L119" t="inlineStr"/>
      <c r="M119" t="inlineStr"/>
      <c r="N119" t="inlineStr"/>
      <c r="O119" t="n">
        <v>-0</v>
      </c>
      <c r="P119" t="n">
        <v>0</v>
      </c>
      <c r="Q119" t="n">
        <v>500000000</v>
      </c>
    </row>
    <row r="120" ht="15" customHeight="1" s="1003">
      <c r="A120" s="1019" t="inlineStr">
        <is>
          <t>Olives de table</t>
        </is>
      </c>
      <c r="B120" t="inlineStr">
        <is>
          <t>Autres IAA</t>
        </is>
      </c>
      <c r="C120" t="inlineStr">
        <is>
          <t>kt</t>
        </is>
      </c>
      <c r="D120" t="inlineStr">
        <is>
          <t>France</t>
        </is>
      </c>
      <c r="E120" t="inlineStr">
        <is>
          <t>2015-16</t>
        </is>
      </c>
      <c r="F120" t="inlineStr">
        <is>
          <t>Colza</t>
        </is>
      </c>
      <c r="G120" t="inlineStr"/>
      <c r="H120" t="inlineStr"/>
      <c r="I120" t="inlineStr"/>
      <c r="J120" t="inlineStr"/>
      <c r="K120" t="inlineStr"/>
      <c r="L120" t="inlineStr"/>
      <c r="M120" t="inlineStr"/>
      <c r="N120" t="inlineStr"/>
      <c r="O120" t="n">
        <v>-0</v>
      </c>
      <c r="P120" t="n">
        <v>0</v>
      </c>
      <c r="Q120" t="n">
        <v>500000000</v>
      </c>
    </row>
    <row r="121" ht="15" customHeight="1" s="1003">
      <c r="A121" s="1019" t="inlineStr">
        <is>
          <t>Olives de table</t>
        </is>
      </c>
      <c r="B121" t="inlineStr">
        <is>
          <t>Alimentation humaine</t>
        </is>
      </c>
      <c r="C121" t="inlineStr">
        <is>
          <t>kt</t>
        </is>
      </c>
      <c r="D121" t="inlineStr">
        <is>
          <t>France</t>
        </is>
      </c>
      <c r="E121" t="inlineStr">
        <is>
          <t>2015-16</t>
        </is>
      </c>
      <c r="F121" t="inlineStr">
        <is>
          <t>Colza</t>
        </is>
      </c>
      <c r="G121" t="inlineStr"/>
      <c r="H121" t="inlineStr"/>
      <c r="I121" t="inlineStr"/>
      <c r="J121" t="inlineStr"/>
      <c r="K121" t="inlineStr"/>
      <c r="L121" t="inlineStr"/>
      <c r="M121" t="inlineStr"/>
      <c r="N121" t="inlineStr"/>
      <c r="O121" t="n">
        <v>-0</v>
      </c>
      <c r="P121" t="n">
        <v>0</v>
      </c>
      <c r="Q121" t="n">
        <v>500000000</v>
      </c>
    </row>
    <row r="122" ht="15" customHeight="1" s="1003">
      <c r="A122" s="1019" t="inlineStr">
        <is>
          <t>Olives de table</t>
        </is>
      </c>
      <c r="B122" t="inlineStr">
        <is>
          <t>Ménages</t>
        </is>
      </c>
      <c r="C122" t="inlineStr">
        <is>
          <t>kt</t>
        </is>
      </c>
      <c r="D122" t="inlineStr">
        <is>
          <t>France</t>
        </is>
      </c>
      <c r="E122" t="inlineStr">
        <is>
          <t>2015-16</t>
        </is>
      </c>
      <c r="F122" t="inlineStr">
        <is>
          <t>Colza</t>
        </is>
      </c>
      <c r="G122" t="inlineStr"/>
      <c r="H122" t="inlineStr"/>
      <c r="I122" t="inlineStr"/>
      <c r="J122" t="inlineStr"/>
      <c r="K122" t="inlineStr"/>
      <c r="L122" t="inlineStr"/>
      <c r="M122" t="inlineStr"/>
      <c r="N122" t="inlineStr"/>
      <c r="O122" t="n">
        <v>-0</v>
      </c>
      <c r="P122" t="n">
        <v>0</v>
      </c>
      <c r="Q122" t="n">
        <v>500000000</v>
      </c>
    </row>
    <row r="123" ht="15" customHeight="1" s="1003">
      <c r="A123" s="1019" t="inlineStr">
        <is>
          <t>Olives de table</t>
        </is>
      </c>
      <c r="B123" t="inlineStr">
        <is>
          <t>Usages alimentaires</t>
        </is>
      </c>
      <c r="C123" t="inlineStr">
        <is>
          <t>kt</t>
        </is>
      </c>
      <c r="D123" t="inlineStr">
        <is>
          <t>France</t>
        </is>
      </c>
      <c r="E123" t="inlineStr">
        <is>
          <t>2015-16</t>
        </is>
      </c>
      <c r="F123" t="inlineStr">
        <is>
          <t>Colza</t>
        </is>
      </c>
      <c r="G123" t="inlineStr"/>
      <c r="H123" t="inlineStr"/>
      <c r="I123" t="inlineStr"/>
      <c r="J123" t="inlineStr"/>
      <c r="K123" t="inlineStr"/>
      <c r="L123" t="inlineStr"/>
      <c r="M123" t="inlineStr"/>
      <c r="N123" t="inlineStr"/>
      <c r="O123" t="n">
        <v>-0</v>
      </c>
      <c r="P123" t="n">
        <v>0</v>
      </c>
      <c r="Q123" t="n">
        <v>500000000</v>
      </c>
    </row>
    <row r="124" ht="15" customHeight="1" s="1003">
      <c r="A124" s="1019" t="inlineStr">
        <is>
          <t>Olives de table</t>
        </is>
      </c>
      <c r="B124" t="inlineStr">
        <is>
          <t>Débouchés</t>
        </is>
      </c>
      <c r="C124" t="inlineStr">
        <is>
          <t>kt</t>
        </is>
      </c>
      <c r="D124" t="inlineStr">
        <is>
          <t>France</t>
        </is>
      </c>
      <c r="E124" t="inlineStr">
        <is>
          <t>2015-16</t>
        </is>
      </c>
      <c r="F124" t="inlineStr">
        <is>
          <t>Colza</t>
        </is>
      </c>
      <c r="G124" t="inlineStr"/>
      <c r="H124" t="inlineStr"/>
      <c r="I124" t="inlineStr"/>
      <c r="J124" t="inlineStr"/>
      <c r="K124" t="inlineStr"/>
      <c r="L124" t="inlineStr"/>
      <c r="M124" t="inlineStr"/>
      <c r="N124" t="inlineStr"/>
      <c r="O124" t="n">
        <v>-0</v>
      </c>
      <c r="P124" t="n">
        <v>0</v>
      </c>
      <c r="Q124" t="n">
        <v>500000000</v>
      </c>
    </row>
    <row r="125" ht="15" customHeight="1" s="1003">
      <c r="A125" s="1019" t="inlineStr">
        <is>
          <t>Olives de table</t>
        </is>
      </c>
      <c r="B125" t="inlineStr">
        <is>
          <t>Export</t>
        </is>
      </c>
      <c r="C125" t="inlineStr">
        <is>
          <t>kt</t>
        </is>
      </c>
      <c r="D125" t="inlineStr">
        <is>
          <t>France</t>
        </is>
      </c>
      <c r="E125" t="inlineStr">
        <is>
          <t>2015-16</t>
        </is>
      </c>
      <c r="F125" t="inlineStr">
        <is>
          <t>Colza</t>
        </is>
      </c>
      <c r="G125" t="inlineStr"/>
      <c r="H125" t="inlineStr"/>
      <c r="I125" t="inlineStr"/>
      <c r="J125" t="inlineStr"/>
      <c r="K125" t="inlineStr"/>
      <c r="L125" t="inlineStr"/>
      <c r="M125" t="inlineStr"/>
      <c r="N125" t="inlineStr"/>
      <c r="O125" t="n">
        <v>-0</v>
      </c>
      <c r="P125" t="n">
        <v>0</v>
      </c>
      <c r="Q125" t="n">
        <v>500000000</v>
      </c>
    </row>
    <row r="126" ht="15" customHeight="1" s="1003">
      <c r="A126" s="1019" t="inlineStr">
        <is>
          <t>Olives de table</t>
        </is>
      </c>
      <c r="B126" t="inlineStr">
        <is>
          <t>GMS</t>
        </is>
      </c>
      <c r="C126" t="inlineStr">
        <is>
          <t>kt</t>
        </is>
      </c>
      <c r="D126" t="inlineStr">
        <is>
          <t>France</t>
        </is>
      </c>
      <c r="E126" t="inlineStr">
        <is>
          <t>2015-16</t>
        </is>
      </c>
      <c r="F126" t="inlineStr">
        <is>
          <t>Colza</t>
        </is>
      </c>
      <c r="G126" t="inlineStr"/>
      <c r="H126" t="inlineStr"/>
      <c r="I126" t="inlineStr"/>
      <c r="J126" t="inlineStr"/>
      <c r="K126" t="inlineStr"/>
      <c r="L126" t="inlineStr"/>
      <c r="M126" t="inlineStr"/>
      <c r="N126" t="inlineStr"/>
      <c r="O126" t="n">
        <v>-0</v>
      </c>
      <c r="P126" t="n">
        <v>0</v>
      </c>
      <c r="Q126" t="n">
        <v>500000000</v>
      </c>
    </row>
    <row r="127" ht="15" customHeight="1" s="1003">
      <c r="A127" s="1019" t="inlineStr">
        <is>
          <t>Olives de table</t>
        </is>
      </c>
      <c r="B127" t="inlineStr">
        <is>
          <t>Circuits généralistes</t>
        </is>
      </c>
      <c r="C127" t="inlineStr">
        <is>
          <t>kt</t>
        </is>
      </c>
      <c r="D127" t="inlineStr">
        <is>
          <t>France</t>
        </is>
      </c>
      <c r="E127" t="inlineStr">
        <is>
          <t>2015-16</t>
        </is>
      </c>
      <c r="F127" t="inlineStr">
        <is>
          <t>Colza</t>
        </is>
      </c>
      <c r="G127" t="inlineStr"/>
      <c r="H127" t="inlineStr"/>
      <c r="I127" t="inlineStr"/>
      <c r="J127" t="inlineStr"/>
      <c r="K127" t="inlineStr"/>
      <c r="L127" t="inlineStr"/>
      <c r="M127" t="inlineStr"/>
      <c r="N127" t="inlineStr"/>
      <c r="O127" t="n">
        <v>-0</v>
      </c>
      <c r="P127" t="n">
        <v>0</v>
      </c>
      <c r="Q127" t="n">
        <v>500000000</v>
      </c>
    </row>
    <row r="128" ht="15" customHeight="1" s="1003">
      <c r="A128" s="1019" t="inlineStr">
        <is>
          <t>Olives de table</t>
        </is>
      </c>
      <c r="B128" t="inlineStr">
        <is>
          <t>Ecart statistique</t>
        </is>
      </c>
      <c r="C128" t="inlineStr">
        <is>
          <t>kt</t>
        </is>
      </c>
      <c r="D128" t="inlineStr">
        <is>
          <t>France</t>
        </is>
      </c>
      <c r="E128" t="inlineStr">
        <is>
          <t>2015-16</t>
        </is>
      </c>
      <c r="F128" t="inlineStr">
        <is>
          <t>Colza</t>
        </is>
      </c>
      <c r="G128" t="inlineStr"/>
      <c r="H128" t="inlineStr"/>
      <c r="I128" t="inlineStr"/>
      <c r="J128" t="inlineStr"/>
      <c r="K128" t="inlineStr"/>
      <c r="L128" t="inlineStr"/>
      <c r="M128" t="inlineStr"/>
      <c r="N128" t="inlineStr"/>
      <c r="O128" t="n">
        <v>-0</v>
      </c>
      <c r="P128" t="n">
        <v>0</v>
      </c>
      <c r="Q128" t="n">
        <v>500000000</v>
      </c>
    </row>
    <row r="129" ht="15" customHeight="1" s="1003">
      <c r="A129" s="1019" t="inlineStr">
        <is>
          <t>Produits alimentaires</t>
        </is>
      </c>
      <c r="B129" t="inlineStr">
        <is>
          <t>GMS</t>
        </is>
      </c>
      <c r="C129" t="inlineStr">
        <is>
          <t>kt</t>
        </is>
      </c>
      <c r="D129" t="inlineStr">
        <is>
          <t>France</t>
        </is>
      </c>
      <c r="E129" t="inlineStr">
        <is>
          <t>2015-16</t>
        </is>
      </c>
      <c r="F129" t="inlineStr">
        <is>
          <t>Colza</t>
        </is>
      </c>
      <c r="G129" t="inlineStr"/>
      <c r="H129" t="inlineStr"/>
      <c r="I129" t="inlineStr"/>
      <c r="J129" t="inlineStr"/>
      <c r="K129" t="inlineStr"/>
      <c r="L129" t="inlineStr"/>
      <c r="M129" t="inlineStr"/>
      <c r="N129" t="inlineStr"/>
      <c r="O129" t="n">
        <v>-0</v>
      </c>
      <c r="P129" t="n">
        <v>0</v>
      </c>
      <c r="Q129" t="n">
        <v>-0</v>
      </c>
    </row>
    <row r="130" ht="15" customHeight="1" s="1003">
      <c r="A130" s="1019" t="inlineStr">
        <is>
          <t>Produits alimentaires</t>
        </is>
      </c>
      <c r="B130" t="inlineStr">
        <is>
          <t>Circuits spécialisés</t>
        </is>
      </c>
      <c r="C130" t="inlineStr">
        <is>
          <t>kt</t>
        </is>
      </c>
      <c r="D130" t="inlineStr">
        <is>
          <t>France</t>
        </is>
      </c>
      <c r="E130" t="inlineStr">
        <is>
          <t>2015-16</t>
        </is>
      </c>
      <c r="F130" t="inlineStr">
        <is>
          <t>Colza</t>
        </is>
      </c>
      <c r="G130" t="inlineStr"/>
      <c r="H130" t="inlineStr"/>
      <c r="I130" t="inlineStr"/>
      <c r="J130" t="inlineStr"/>
      <c r="K130" t="inlineStr"/>
      <c r="L130" t="inlineStr"/>
      <c r="M130" t="inlineStr"/>
      <c r="N130" t="inlineStr"/>
      <c r="O130" t="n">
        <v>-0</v>
      </c>
      <c r="P130" t="n">
        <v>0</v>
      </c>
      <c r="Q130" t="n">
        <v>-0</v>
      </c>
    </row>
    <row r="131" ht="15" customHeight="1" s="1003">
      <c r="A131" s="1019" t="inlineStr">
        <is>
          <t>Produits alimentaires</t>
        </is>
      </c>
      <c r="B131" t="inlineStr">
        <is>
          <t>RHD</t>
        </is>
      </c>
      <c r="C131" t="inlineStr">
        <is>
          <t>kt</t>
        </is>
      </c>
      <c r="D131" t="inlineStr">
        <is>
          <t>France</t>
        </is>
      </c>
      <c r="E131" t="inlineStr">
        <is>
          <t>2015-16</t>
        </is>
      </c>
      <c r="F131" t="inlineStr">
        <is>
          <t>Colza</t>
        </is>
      </c>
      <c r="G131" t="inlineStr"/>
      <c r="H131" t="inlineStr"/>
      <c r="I131" t="inlineStr"/>
      <c r="J131" t="inlineStr"/>
      <c r="K131" t="inlineStr"/>
      <c r="L131" t="inlineStr"/>
      <c r="M131" t="inlineStr"/>
      <c r="N131" t="inlineStr"/>
      <c r="O131" t="n">
        <v>-0</v>
      </c>
      <c r="P131" t="n">
        <v>0</v>
      </c>
      <c r="Q131" t="n">
        <v>-0</v>
      </c>
    </row>
    <row r="132" ht="15" customHeight="1" s="1003">
      <c r="A132" s="1019" t="inlineStr">
        <is>
          <t>Produits alimentaires</t>
        </is>
      </c>
      <c r="B132" t="inlineStr">
        <is>
          <t>Autres IAA</t>
        </is>
      </c>
      <c r="C132" t="inlineStr">
        <is>
          <t>kt</t>
        </is>
      </c>
      <c r="D132" t="inlineStr">
        <is>
          <t>France</t>
        </is>
      </c>
      <c r="E132" t="inlineStr">
        <is>
          <t>2015-16</t>
        </is>
      </c>
      <c r="F132" t="inlineStr">
        <is>
          <t>Colza</t>
        </is>
      </c>
      <c r="G132" t="inlineStr"/>
      <c r="H132" t="inlineStr"/>
      <c r="I132" t="inlineStr"/>
      <c r="J132" t="inlineStr"/>
      <c r="K132" t="inlineStr"/>
      <c r="L132" t="inlineStr"/>
      <c r="M132" t="inlineStr"/>
      <c r="N132" t="inlineStr"/>
      <c r="O132" t="n">
        <v>-0</v>
      </c>
      <c r="P132" t="n">
        <v>0</v>
      </c>
      <c r="Q132" t="n">
        <v>-0</v>
      </c>
    </row>
    <row r="133" ht="15" customHeight="1" s="1003">
      <c r="A133" s="1019" t="inlineStr">
        <is>
          <t>Produits alimentaires</t>
        </is>
      </c>
      <c r="B133" t="inlineStr">
        <is>
          <t>Ménages</t>
        </is>
      </c>
      <c r="C133" t="inlineStr">
        <is>
          <t>kt</t>
        </is>
      </c>
      <c r="D133" t="inlineStr">
        <is>
          <t>France</t>
        </is>
      </c>
      <c r="E133" t="inlineStr">
        <is>
          <t>2015-16</t>
        </is>
      </c>
      <c r="F133" t="inlineStr">
        <is>
          <t>Colza</t>
        </is>
      </c>
      <c r="G133" t="inlineStr"/>
      <c r="H133" t="inlineStr"/>
      <c r="I133" t="inlineStr"/>
      <c r="J133" t="inlineStr"/>
      <c r="K133" t="inlineStr"/>
      <c r="L133" t="inlineStr"/>
      <c r="M133" t="inlineStr"/>
      <c r="N133" t="inlineStr"/>
      <c r="O133" t="n">
        <v>-0</v>
      </c>
      <c r="P133" t="n">
        <v>0</v>
      </c>
      <c r="Q133" t="n">
        <v>-0</v>
      </c>
    </row>
    <row r="134" ht="15" customHeight="1" s="1003">
      <c r="A134" s="1019" t="inlineStr">
        <is>
          <t>Produits alimentaires</t>
        </is>
      </c>
      <c r="B134" t="inlineStr">
        <is>
          <t>Circuits généralistes</t>
        </is>
      </c>
      <c r="C134" t="inlineStr">
        <is>
          <t>kt</t>
        </is>
      </c>
      <c r="D134" t="inlineStr">
        <is>
          <t>France</t>
        </is>
      </c>
      <c r="E134" t="inlineStr">
        <is>
          <t>2015-16</t>
        </is>
      </c>
      <c r="F134" t="inlineStr">
        <is>
          <t>Colza</t>
        </is>
      </c>
      <c r="G134" t="inlineStr"/>
      <c r="H134" t="inlineStr"/>
      <c r="I134" t="inlineStr"/>
      <c r="J134" t="inlineStr"/>
      <c r="K134" t="inlineStr"/>
      <c r="L134" t="inlineStr"/>
      <c r="M134" t="inlineStr"/>
      <c r="N134" t="inlineStr"/>
      <c r="O134" t="n">
        <v>-0</v>
      </c>
      <c r="P134" t="n">
        <v>0</v>
      </c>
      <c r="Q134" t="n">
        <v>-0</v>
      </c>
    </row>
    <row r="135" ht="15" customHeight="1" s="1003">
      <c r="A135" s="1019" t="inlineStr">
        <is>
          <t>Produits alimentaires</t>
        </is>
      </c>
      <c r="B135" t="inlineStr">
        <is>
          <t>Alimentation humaine</t>
        </is>
      </c>
      <c r="C135" t="inlineStr">
        <is>
          <t>kt</t>
        </is>
      </c>
      <c r="D135" t="inlineStr">
        <is>
          <t>France</t>
        </is>
      </c>
      <c r="E135" t="inlineStr">
        <is>
          <t>2015-16</t>
        </is>
      </c>
      <c r="F135" t="inlineStr">
        <is>
          <t>Colza</t>
        </is>
      </c>
      <c r="G135" t="inlineStr"/>
      <c r="H135" t="inlineStr"/>
      <c r="I135" t="inlineStr"/>
      <c r="J135" t="inlineStr"/>
      <c r="K135" t="inlineStr"/>
      <c r="L135" t="inlineStr"/>
      <c r="M135" t="inlineStr"/>
      <c r="N135" t="inlineStr"/>
      <c r="O135" t="n">
        <v>0</v>
      </c>
      <c r="P135" t="inlineStr"/>
      <c r="Q135" t="inlineStr"/>
    </row>
    <row r="136" ht="15" customHeight="1" s="1003">
      <c r="A136" s="1019" t="inlineStr">
        <is>
          <t>Produits alimentaires</t>
        </is>
      </c>
      <c r="B136" t="inlineStr">
        <is>
          <t>Usages alimentaires</t>
        </is>
      </c>
      <c r="C136" t="inlineStr">
        <is>
          <t>kt</t>
        </is>
      </c>
      <c r="D136" t="inlineStr">
        <is>
          <t>France</t>
        </is>
      </c>
      <c r="E136" t="inlineStr">
        <is>
          <t>2015-16</t>
        </is>
      </c>
      <c r="F136" t="inlineStr">
        <is>
          <t>Colza</t>
        </is>
      </c>
      <c r="G136" t="inlineStr"/>
      <c r="H136" t="inlineStr"/>
      <c r="I136" t="inlineStr"/>
      <c r="J136" t="inlineStr"/>
      <c r="K136" t="inlineStr"/>
      <c r="L136" t="inlineStr"/>
      <c r="M136" t="inlineStr"/>
      <c r="N136" t="inlineStr"/>
      <c r="O136" t="n">
        <v>0</v>
      </c>
      <c r="P136" t="inlineStr"/>
      <c r="Q136" t="inlineStr"/>
    </row>
    <row r="137" ht="15" customHeight="1" s="1003">
      <c r="A137" s="1019" t="inlineStr">
        <is>
          <t>Produits alimentaires</t>
        </is>
      </c>
      <c r="B137" t="inlineStr">
        <is>
          <t>Débouchés</t>
        </is>
      </c>
      <c r="C137" t="inlineStr">
        <is>
          <t>kt</t>
        </is>
      </c>
      <c r="D137" t="inlineStr">
        <is>
          <t>France</t>
        </is>
      </c>
      <c r="E137" t="inlineStr">
        <is>
          <t>2015-16</t>
        </is>
      </c>
      <c r="F137" t="inlineStr">
        <is>
          <t>Colza</t>
        </is>
      </c>
      <c r="G137" t="inlineStr"/>
      <c r="H137" t="inlineStr"/>
      <c r="I137" t="inlineStr"/>
      <c r="J137" t="inlineStr"/>
      <c r="K137" t="inlineStr"/>
      <c r="L137" t="inlineStr"/>
      <c r="M137" t="inlineStr"/>
      <c r="N137" t="inlineStr"/>
      <c r="O137" t="n">
        <v>0</v>
      </c>
      <c r="P137" t="inlineStr"/>
      <c r="Q137" t="inlineStr"/>
    </row>
    <row r="138" ht="15" customHeight="1" s="1003">
      <c r="A138" s="1019" t="inlineStr">
        <is>
          <t>Amidon</t>
        </is>
      </c>
      <c r="B138" t="inlineStr">
        <is>
          <t>Autres IAA</t>
        </is>
      </c>
      <c r="C138" t="inlineStr">
        <is>
          <t>kt</t>
        </is>
      </c>
      <c r="D138" t="inlineStr">
        <is>
          <t>France</t>
        </is>
      </c>
      <c r="E138" t="inlineStr">
        <is>
          <t>2015-16</t>
        </is>
      </c>
      <c r="F138" t="inlineStr">
        <is>
          <t>Colza</t>
        </is>
      </c>
      <c r="G138" t="inlineStr"/>
      <c r="H138" t="inlineStr"/>
      <c r="I138" t="inlineStr"/>
      <c r="J138" t="inlineStr"/>
      <c r="K138" t="inlineStr"/>
      <c r="L138" t="inlineStr"/>
      <c r="M138" t="inlineStr"/>
      <c r="N138" t="inlineStr"/>
      <c r="O138" t="n">
        <v>-0</v>
      </c>
      <c r="P138" t="n">
        <v>0</v>
      </c>
      <c r="Q138" t="n">
        <v>-0</v>
      </c>
    </row>
    <row r="139" ht="15" customHeight="1" s="1003">
      <c r="A139" s="1019" t="inlineStr">
        <is>
          <t>Amidon</t>
        </is>
      </c>
      <c r="B139" t="inlineStr">
        <is>
          <t>Alimentation humaine</t>
        </is>
      </c>
      <c r="C139" t="inlineStr">
        <is>
          <t>kt</t>
        </is>
      </c>
      <c r="D139" t="inlineStr">
        <is>
          <t>France</t>
        </is>
      </c>
      <c r="E139" t="inlineStr">
        <is>
          <t>2015-16</t>
        </is>
      </c>
      <c r="F139" t="inlineStr">
        <is>
          <t>Colza</t>
        </is>
      </c>
      <c r="G139" t="inlineStr"/>
      <c r="H139" t="inlineStr"/>
      <c r="I139" t="inlineStr"/>
      <c r="J139" t="inlineStr"/>
      <c r="K139" t="inlineStr"/>
      <c r="L139" t="inlineStr"/>
      <c r="M139" t="inlineStr"/>
      <c r="N139" t="inlineStr"/>
      <c r="O139" t="n">
        <v>-0</v>
      </c>
      <c r="P139" t="n">
        <v>0</v>
      </c>
      <c r="Q139" t="n">
        <v>0</v>
      </c>
    </row>
    <row r="140" ht="15" customHeight="1" s="1003">
      <c r="A140" s="1019" t="inlineStr">
        <is>
          <t>Amidon</t>
        </is>
      </c>
      <c r="B140" t="inlineStr">
        <is>
          <t>Usages alimentaires</t>
        </is>
      </c>
      <c r="C140" t="inlineStr">
        <is>
          <t>kt</t>
        </is>
      </c>
      <c r="D140" t="inlineStr">
        <is>
          <t>France</t>
        </is>
      </c>
      <c r="E140" t="inlineStr">
        <is>
          <t>2015-16</t>
        </is>
      </c>
      <c r="F140" t="inlineStr">
        <is>
          <t>Colza</t>
        </is>
      </c>
      <c r="G140" t="inlineStr"/>
      <c r="H140" t="inlineStr"/>
      <c r="I140" t="inlineStr"/>
      <c r="J140" t="inlineStr"/>
      <c r="K140" t="inlineStr"/>
      <c r="L140" t="inlineStr"/>
      <c r="M140" t="inlineStr"/>
      <c r="N140" t="inlineStr"/>
      <c r="O140" t="n">
        <v>-0</v>
      </c>
      <c r="P140" t="n">
        <v>0</v>
      </c>
      <c r="Q140" t="n">
        <v>0</v>
      </c>
    </row>
    <row r="141" ht="15" customHeight="1" s="1003">
      <c r="A141" s="1019" t="inlineStr">
        <is>
          <t>Amidon</t>
        </is>
      </c>
      <c r="B141" t="inlineStr">
        <is>
          <t>Débouchés</t>
        </is>
      </c>
      <c r="C141" t="inlineStr">
        <is>
          <t>kt</t>
        </is>
      </c>
      <c r="D141" t="inlineStr">
        <is>
          <t>France</t>
        </is>
      </c>
      <c r="E141" t="inlineStr">
        <is>
          <t>2015-16</t>
        </is>
      </c>
      <c r="F141" t="inlineStr">
        <is>
          <t>Colza</t>
        </is>
      </c>
      <c r="G141" t="inlineStr"/>
      <c r="H141" t="inlineStr"/>
      <c r="I141" t="inlineStr"/>
      <c r="J141" t="inlineStr"/>
      <c r="K141" t="inlineStr"/>
      <c r="L141" t="inlineStr"/>
      <c r="M141" t="inlineStr"/>
      <c r="N141" t="inlineStr"/>
      <c r="O141" t="n">
        <v>-0</v>
      </c>
      <c r="P141" t="n">
        <v>0</v>
      </c>
      <c r="Q141" t="n">
        <v>0</v>
      </c>
    </row>
    <row r="142" ht="15" customHeight="1" s="1003">
      <c r="A142" s="1019" t="inlineStr">
        <is>
          <t>Protéine</t>
        </is>
      </c>
      <c r="B142" t="inlineStr">
        <is>
          <t>Autres IAA</t>
        </is>
      </c>
      <c r="C142" t="inlineStr">
        <is>
          <t>kt</t>
        </is>
      </c>
      <c r="D142" t="inlineStr">
        <is>
          <t>France</t>
        </is>
      </c>
      <c r="E142" t="inlineStr">
        <is>
          <t>2015-16</t>
        </is>
      </c>
      <c r="F142" t="inlineStr">
        <is>
          <t>Colza</t>
        </is>
      </c>
      <c r="G142" t="inlineStr"/>
      <c r="H142" t="inlineStr"/>
      <c r="I142" t="inlineStr"/>
      <c r="J142" t="inlineStr"/>
      <c r="K142" t="inlineStr"/>
      <c r="L142" t="inlineStr"/>
      <c r="M142" t="inlineStr"/>
      <c r="N142" t="inlineStr"/>
      <c r="O142" t="n">
        <v>-0</v>
      </c>
      <c r="P142" t="n">
        <v>0</v>
      </c>
      <c r="Q142" t="n">
        <v>-0</v>
      </c>
    </row>
    <row r="143" ht="15" customHeight="1" s="1003">
      <c r="A143" s="1019" t="inlineStr">
        <is>
          <t>Protéine</t>
        </is>
      </c>
      <c r="B143" t="inlineStr">
        <is>
          <t>Alimentation humaine</t>
        </is>
      </c>
      <c r="C143" t="inlineStr">
        <is>
          <t>kt</t>
        </is>
      </c>
      <c r="D143" t="inlineStr">
        <is>
          <t>France</t>
        </is>
      </c>
      <c r="E143" t="inlineStr">
        <is>
          <t>2015-16</t>
        </is>
      </c>
      <c r="F143" t="inlineStr">
        <is>
          <t>Colza</t>
        </is>
      </c>
      <c r="G143" t="inlineStr"/>
      <c r="H143" t="inlineStr"/>
      <c r="I143" t="inlineStr"/>
      <c r="J143" t="inlineStr"/>
      <c r="K143" t="inlineStr"/>
      <c r="L143" t="inlineStr"/>
      <c r="M143" t="inlineStr"/>
      <c r="N143" t="inlineStr"/>
      <c r="O143" t="n">
        <v>-0</v>
      </c>
      <c r="P143" t="n">
        <v>0</v>
      </c>
      <c r="Q143" t="n">
        <v>0</v>
      </c>
    </row>
    <row r="144" ht="15" customHeight="1" s="1003">
      <c r="A144" s="1019" t="inlineStr">
        <is>
          <t>Protéine</t>
        </is>
      </c>
      <c r="B144" t="inlineStr">
        <is>
          <t>Usages alimentaires</t>
        </is>
      </c>
      <c r="C144" t="inlineStr">
        <is>
          <t>kt</t>
        </is>
      </c>
      <c r="D144" t="inlineStr">
        <is>
          <t>France</t>
        </is>
      </c>
      <c r="E144" t="inlineStr">
        <is>
          <t>2015-16</t>
        </is>
      </c>
      <c r="F144" t="inlineStr">
        <is>
          <t>Colza</t>
        </is>
      </c>
      <c r="G144" t="inlineStr"/>
      <c r="H144" t="inlineStr"/>
      <c r="I144" t="inlineStr"/>
      <c r="J144" t="inlineStr"/>
      <c r="K144" t="inlineStr"/>
      <c r="L144" t="inlineStr"/>
      <c r="M144" t="inlineStr"/>
      <c r="N144" t="inlineStr"/>
      <c r="O144" t="n">
        <v>-0</v>
      </c>
      <c r="P144" t="n">
        <v>0</v>
      </c>
      <c r="Q144" t="n">
        <v>0</v>
      </c>
    </row>
    <row r="145" ht="15" customHeight="1" s="1003">
      <c r="A145" s="1019" t="inlineStr">
        <is>
          <t>Protéine</t>
        </is>
      </c>
      <c r="B145" t="inlineStr">
        <is>
          <t>Débouchés</t>
        </is>
      </c>
      <c r="C145" t="inlineStr">
        <is>
          <t>kt</t>
        </is>
      </c>
      <c r="D145" t="inlineStr">
        <is>
          <t>France</t>
        </is>
      </c>
      <c r="E145" t="inlineStr">
        <is>
          <t>2015-16</t>
        </is>
      </c>
      <c r="F145" t="inlineStr">
        <is>
          <t>Colza</t>
        </is>
      </c>
      <c r="G145" t="inlineStr"/>
      <c r="H145" t="inlineStr"/>
      <c r="I145" t="inlineStr"/>
      <c r="J145" t="inlineStr"/>
      <c r="K145" t="inlineStr"/>
      <c r="L145" t="inlineStr"/>
      <c r="M145" t="inlineStr"/>
      <c r="N145" t="inlineStr"/>
      <c r="O145" t="n">
        <v>-0</v>
      </c>
      <c r="P145" t="n">
        <v>0</v>
      </c>
      <c r="Q145" t="n">
        <v>0</v>
      </c>
    </row>
    <row r="146" ht="15" customHeight="1" s="1003">
      <c r="A146" s="1019" t="inlineStr">
        <is>
          <t>Fibres, lipides et sons</t>
        </is>
      </c>
      <c r="B146" t="inlineStr">
        <is>
          <t>Autres IAA</t>
        </is>
      </c>
      <c r="C146" t="inlineStr">
        <is>
          <t>kt</t>
        </is>
      </c>
      <c r="D146" t="inlineStr">
        <is>
          <t>France</t>
        </is>
      </c>
      <c r="E146" t="inlineStr">
        <is>
          <t>2015-16</t>
        </is>
      </c>
      <c r="F146" t="inlineStr">
        <is>
          <t>Colza</t>
        </is>
      </c>
      <c r="G146" t="inlineStr"/>
      <c r="H146" t="inlineStr"/>
      <c r="I146" t="inlineStr"/>
      <c r="J146" t="inlineStr"/>
      <c r="K146" t="inlineStr"/>
      <c r="L146" t="inlineStr"/>
      <c r="M146" t="inlineStr"/>
      <c r="N146" t="inlineStr"/>
      <c r="O146" t="n">
        <v>-0</v>
      </c>
      <c r="P146" t="n">
        <v>0</v>
      </c>
      <c r="Q146" t="n">
        <v>-0</v>
      </c>
    </row>
    <row r="147" ht="15" customHeight="1" s="1003">
      <c r="A147" s="1019" t="inlineStr">
        <is>
          <t>Fibres, lipides et sons</t>
        </is>
      </c>
      <c r="B147" t="inlineStr">
        <is>
          <t>Alimentation humaine</t>
        </is>
      </c>
      <c r="C147" t="inlineStr">
        <is>
          <t>kt</t>
        </is>
      </c>
      <c r="D147" t="inlineStr">
        <is>
          <t>France</t>
        </is>
      </c>
      <c r="E147" t="inlineStr">
        <is>
          <t>2015-16</t>
        </is>
      </c>
      <c r="F147" t="inlineStr">
        <is>
          <t>Colza</t>
        </is>
      </c>
      <c r="G147" t="inlineStr"/>
      <c r="H147" t="inlineStr"/>
      <c r="I147" t="inlineStr"/>
      <c r="J147" t="inlineStr"/>
      <c r="K147" t="inlineStr"/>
      <c r="L147" t="inlineStr"/>
      <c r="M147" t="inlineStr"/>
      <c r="N147" t="inlineStr"/>
      <c r="O147" t="n">
        <v>-0</v>
      </c>
      <c r="P147" t="n">
        <v>0</v>
      </c>
      <c r="Q147" t="n">
        <v>0</v>
      </c>
    </row>
    <row r="148" ht="15" customHeight="1" s="1003">
      <c r="A148" s="1019" t="inlineStr">
        <is>
          <t>Fibres, lipides et sons</t>
        </is>
      </c>
      <c r="B148" t="inlineStr">
        <is>
          <t>Usages alimentaires</t>
        </is>
      </c>
      <c r="C148" t="inlineStr">
        <is>
          <t>kt</t>
        </is>
      </c>
      <c r="D148" t="inlineStr">
        <is>
          <t>France</t>
        </is>
      </c>
      <c r="E148" t="inlineStr">
        <is>
          <t>2015-16</t>
        </is>
      </c>
      <c r="F148" t="inlineStr">
        <is>
          <t>Colza</t>
        </is>
      </c>
      <c r="G148" t="inlineStr"/>
      <c r="H148" t="inlineStr"/>
      <c r="I148" t="inlineStr"/>
      <c r="J148" t="inlineStr"/>
      <c r="K148" t="inlineStr"/>
      <c r="L148" t="inlineStr"/>
      <c r="M148" t="inlineStr"/>
      <c r="N148" t="inlineStr"/>
      <c r="O148" t="n">
        <v>-0</v>
      </c>
      <c r="P148" t="n">
        <v>0</v>
      </c>
      <c r="Q148" t="n">
        <v>0</v>
      </c>
    </row>
    <row r="149" ht="15" customHeight="1" s="1003">
      <c r="A149" s="1019" t="inlineStr">
        <is>
          <t>Fibres, lipides et sons</t>
        </is>
      </c>
      <c r="B149" t="inlineStr">
        <is>
          <t>Débouchés</t>
        </is>
      </c>
      <c r="C149" t="inlineStr">
        <is>
          <t>kt</t>
        </is>
      </c>
      <c r="D149" t="inlineStr">
        <is>
          <t>France</t>
        </is>
      </c>
      <c r="E149" t="inlineStr">
        <is>
          <t>2015-16</t>
        </is>
      </c>
      <c r="F149" t="inlineStr">
        <is>
          <t>Colza</t>
        </is>
      </c>
      <c r="G149" t="inlineStr"/>
      <c r="H149" t="inlineStr"/>
      <c r="I149" t="inlineStr"/>
      <c r="J149" t="inlineStr"/>
      <c r="K149" t="inlineStr"/>
      <c r="L149" t="inlineStr"/>
      <c r="M149" t="inlineStr"/>
      <c r="N149" t="inlineStr"/>
      <c r="O149" t="n">
        <v>-0</v>
      </c>
      <c r="P149" t="n">
        <v>0</v>
      </c>
      <c r="Q149" t="n">
        <v>0</v>
      </c>
    </row>
    <row r="150" ht="15" customHeight="1" s="1003">
      <c r="A150" s="1019" t="inlineStr">
        <is>
          <t>Farine</t>
        </is>
      </c>
      <c r="B150" t="inlineStr">
        <is>
          <t>Autres IAA</t>
        </is>
      </c>
      <c r="C150" t="inlineStr">
        <is>
          <t>kt</t>
        </is>
      </c>
      <c r="D150" t="inlineStr">
        <is>
          <t>France</t>
        </is>
      </c>
      <c r="E150" t="inlineStr">
        <is>
          <t>2015-16</t>
        </is>
      </c>
      <c r="F150" t="inlineStr">
        <is>
          <t>Colza</t>
        </is>
      </c>
      <c r="G150" t="inlineStr"/>
      <c r="H150" t="inlineStr"/>
      <c r="I150" t="inlineStr"/>
      <c r="J150" t="inlineStr"/>
      <c r="K150" t="inlineStr"/>
      <c r="L150" t="inlineStr"/>
      <c r="M150" t="inlineStr"/>
      <c r="N150" t="inlineStr"/>
      <c r="O150" t="n">
        <v>-0</v>
      </c>
      <c r="P150" t="n">
        <v>0</v>
      </c>
      <c r="Q150" t="n">
        <v>-0</v>
      </c>
    </row>
    <row r="151" ht="15" customHeight="1" s="1003">
      <c r="A151" s="1019" t="inlineStr">
        <is>
          <t>Farine</t>
        </is>
      </c>
      <c r="B151" t="inlineStr">
        <is>
          <t>Alimentation humaine</t>
        </is>
      </c>
      <c r="C151" t="inlineStr">
        <is>
          <t>kt</t>
        </is>
      </c>
      <c r="D151" t="inlineStr">
        <is>
          <t>France</t>
        </is>
      </c>
      <c r="E151" t="inlineStr">
        <is>
          <t>2015-16</t>
        </is>
      </c>
      <c r="F151" t="inlineStr">
        <is>
          <t>Colza</t>
        </is>
      </c>
      <c r="G151" t="inlineStr"/>
      <c r="H151" t="inlineStr"/>
      <c r="I151" t="inlineStr"/>
      <c r="J151" t="inlineStr"/>
      <c r="K151" t="inlineStr"/>
      <c r="L151" t="inlineStr"/>
      <c r="M151" t="inlineStr"/>
      <c r="N151" t="inlineStr"/>
      <c r="O151" t="n">
        <v>-0</v>
      </c>
      <c r="P151" t="n">
        <v>0</v>
      </c>
      <c r="Q151" t="n">
        <v>0</v>
      </c>
    </row>
    <row r="152" ht="15" customHeight="1" s="1003">
      <c r="A152" s="1019" t="inlineStr">
        <is>
          <t>Farine</t>
        </is>
      </c>
      <c r="B152" t="inlineStr">
        <is>
          <t>Usages alimentaires</t>
        </is>
      </c>
      <c r="C152" t="inlineStr">
        <is>
          <t>kt</t>
        </is>
      </c>
      <c r="D152" t="inlineStr">
        <is>
          <t>France</t>
        </is>
      </c>
      <c r="E152" t="inlineStr">
        <is>
          <t>2015-16</t>
        </is>
      </c>
      <c r="F152" t="inlineStr">
        <is>
          <t>Colza</t>
        </is>
      </c>
      <c r="G152" t="inlineStr"/>
      <c r="H152" t="inlineStr"/>
      <c r="I152" t="inlineStr"/>
      <c r="J152" t="inlineStr"/>
      <c r="K152" t="inlineStr"/>
      <c r="L152" t="inlineStr"/>
      <c r="M152" t="inlineStr"/>
      <c r="N152" t="inlineStr"/>
      <c r="O152" t="n">
        <v>-0</v>
      </c>
      <c r="P152" t="n">
        <v>0</v>
      </c>
      <c r="Q152" t="n">
        <v>0</v>
      </c>
    </row>
    <row r="153" ht="15" customHeight="1" s="1003">
      <c r="A153" s="1019" t="inlineStr">
        <is>
          <t>Farine</t>
        </is>
      </c>
      <c r="B153" t="inlineStr">
        <is>
          <t>Débouchés</t>
        </is>
      </c>
      <c r="C153" t="inlineStr">
        <is>
          <t>kt</t>
        </is>
      </c>
      <c r="D153" t="inlineStr">
        <is>
          <t>France</t>
        </is>
      </c>
      <c r="E153" t="inlineStr">
        <is>
          <t>2015-16</t>
        </is>
      </c>
      <c r="F153" t="inlineStr">
        <is>
          <t>Colza</t>
        </is>
      </c>
      <c r="G153" t="inlineStr"/>
      <c r="H153" t="inlineStr"/>
      <c r="I153" t="inlineStr"/>
      <c r="J153" t="inlineStr"/>
      <c r="K153" t="inlineStr"/>
      <c r="L153" t="inlineStr"/>
      <c r="M153" t="inlineStr"/>
      <c r="N153" t="inlineStr"/>
      <c r="O153" t="n">
        <v>-0</v>
      </c>
      <c r="P153" t="n">
        <v>0</v>
      </c>
      <c r="Q153" t="n">
        <v>0</v>
      </c>
    </row>
    <row r="154" ht="15" customHeight="1" s="1003">
      <c r="A154" s="1019" t="inlineStr">
        <is>
          <t>Sons</t>
        </is>
      </c>
      <c r="B154" t="inlineStr">
        <is>
          <t>Alimentation animale</t>
        </is>
      </c>
      <c r="C154" t="inlineStr">
        <is>
          <t>kt</t>
        </is>
      </c>
      <c r="D154" t="inlineStr">
        <is>
          <t>France</t>
        </is>
      </c>
      <c r="E154" t="inlineStr">
        <is>
          <t>2015-16</t>
        </is>
      </c>
      <c r="F154" t="inlineStr">
        <is>
          <t>Colza</t>
        </is>
      </c>
      <c r="G154" t="inlineStr"/>
      <c r="H154" t="inlineStr"/>
      <c r="I154" t="inlineStr"/>
      <c r="J154" t="inlineStr"/>
      <c r="K154" t="inlineStr"/>
      <c r="L154" t="inlineStr"/>
      <c r="M154" t="inlineStr"/>
      <c r="N154" t="inlineStr"/>
      <c r="O154" t="n">
        <v>-0</v>
      </c>
      <c r="P154" t="n">
        <v>0</v>
      </c>
      <c r="Q154" t="n">
        <v>0</v>
      </c>
    </row>
    <row r="155" ht="15" customHeight="1" s="1003">
      <c r="A155" s="1019" t="inlineStr">
        <is>
          <t>Sons</t>
        </is>
      </c>
      <c r="B155" t="inlineStr">
        <is>
          <t>Usages alimentaires</t>
        </is>
      </c>
      <c r="C155" t="inlineStr">
        <is>
          <t>kt</t>
        </is>
      </c>
      <c r="D155" t="inlineStr">
        <is>
          <t>France</t>
        </is>
      </c>
      <c r="E155" t="inlineStr">
        <is>
          <t>2015-16</t>
        </is>
      </c>
      <c r="F155" t="inlineStr">
        <is>
          <t>Colza</t>
        </is>
      </c>
      <c r="G155" t="inlineStr"/>
      <c r="H155" t="inlineStr"/>
      <c r="I155" t="inlineStr"/>
      <c r="J155" t="inlineStr"/>
      <c r="K155" t="inlineStr"/>
      <c r="L155" t="inlineStr"/>
      <c r="M155" t="inlineStr"/>
      <c r="N155" t="inlineStr"/>
      <c r="O155" t="n">
        <v>-0</v>
      </c>
      <c r="P155" t="n">
        <v>0</v>
      </c>
      <c r="Q155" t="n">
        <v>0</v>
      </c>
    </row>
    <row r="156" ht="15" customHeight="1" s="1003">
      <c r="A156" s="1019" t="inlineStr">
        <is>
          <t>Sons</t>
        </is>
      </c>
      <c r="B156" t="inlineStr">
        <is>
          <t>Débouchés</t>
        </is>
      </c>
      <c r="C156" t="inlineStr">
        <is>
          <t>kt</t>
        </is>
      </c>
      <c r="D156" t="inlineStr">
        <is>
          <t>France</t>
        </is>
      </c>
      <c r="E156" t="inlineStr">
        <is>
          <t>2015-16</t>
        </is>
      </c>
      <c r="F156" t="inlineStr">
        <is>
          <t>Colza</t>
        </is>
      </c>
      <c r="G156" t="inlineStr"/>
      <c r="H156" t="inlineStr"/>
      <c r="I156" t="inlineStr"/>
      <c r="J156" t="inlineStr"/>
      <c r="K156" t="inlineStr"/>
      <c r="L156" t="inlineStr"/>
      <c r="M156" t="inlineStr"/>
      <c r="N156" t="inlineStr"/>
      <c r="O156" t="n">
        <v>-0</v>
      </c>
      <c r="P156" t="n">
        <v>0</v>
      </c>
      <c r="Q156" t="n">
        <v>0</v>
      </c>
    </row>
    <row r="157" ht="15" customHeight="1" s="1003">
      <c r="A157" s="1019" t="inlineStr">
        <is>
          <t>Sons</t>
        </is>
      </c>
      <c r="B157" t="inlineStr">
        <is>
          <t>FAB</t>
        </is>
      </c>
      <c r="C157" t="inlineStr">
        <is>
          <t>kt</t>
        </is>
      </c>
      <c r="D157" t="inlineStr">
        <is>
          <t>France</t>
        </is>
      </c>
      <c r="E157" t="inlineStr">
        <is>
          <t>2015-16</t>
        </is>
      </c>
      <c r="F157" t="inlineStr">
        <is>
          <t>Colza</t>
        </is>
      </c>
      <c r="G157" t="inlineStr"/>
      <c r="H157" t="inlineStr"/>
      <c r="I157" t="inlineStr"/>
      <c r="J157" t="inlineStr"/>
      <c r="K157" t="inlineStr"/>
      <c r="L157" t="inlineStr"/>
      <c r="M157" t="inlineStr"/>
      <c r="N157" t="inlineStr"/>
      <c r="O157" t="n">
        <v>-0</v>
      </c>
      <c r="P157" t="n">
        <v>0</v>
      </c>
      <c r="Q157" t="n">
        <v>-0</v>
      </c>
    </row>
    <row r="158" ht="15" customHeight="1" s="1003">
      <c r="A158" s="1019" t="inlineStr">
        <is>
          <t>Sons</t>
        </is>
      </c>
      <c r="B158" t="inlineStr">
        <is>
          <t>FAF</t>
        </is>
      </c>
      <c r="C158" t="inlineStr">
        <is>
          <t>kt</t>
        </is>
      </c>
      <c r="D158" t="inlineStr">
        <is>
          <t>France</t>
        </is>
      </c>
      <c r="E158" t="inlineStr">
        <is>
          <t>2015-16</t>
        </is>
      </c>
      <c r="F158" t="inlineStr">
        <is>
          <t>Colza</t>
        </is>
      </c>
      <c r="G158" t="inlineStr"/>
      <c r="H158" t="inlineStr"/>
      <c r="I158" t="inlineStr"/>
      <c r="J158" t="inlineStr"/>
      <c r="K158" t="inlineStr"/>
      <c r="L158" t="inlineStr"/>
      <c r="M158" t="inlineStr"/>
      <c r="N158" t="inlineStr"/>
      <c r="O158" t="n">
        <v>-0</v>
      </c>
      <c r="P158" t="n">
        <v>0</v>
      </c>
      <c r="Q158" t="n">
        <v>-0</v>
      </c>
    </row>
    <row r="159" ht="15" customHeight="1" s="1003">
      <c r="A159" s="1019" t="inlineStr">
        <is>
          <t>Sons</t>
        </is>
      </c>
      <c r="B159" t="inlineStr">
        <is>
          <t>Direct élevage</t>
        </is>
      </c>
      <c r="C159" t="inlineStr">
        <is>
          <t>kt</t>
        </is>
      </c>
      <c r="D159" t="inlineStr">
        <is>
          <t>France</t>
        </is>
      </c>
      <c r="E159" t="inlineStr">
        <is>
          <t>2015-16</t>
        </is>
      </c>
      <c r="F159" t="inlineStr">
        <is>
          <t>Colza</t>
        </is>
      </c>
      <c r="G159" t="inlineStr"/>
      <c r="H159" t="inlineStr"/>
      <c r="I159" t="inlineStr"/>
      <c r="J159" t="inlineStr"/>
      <c r="K159" t="inlineStr"/>
      <c r="L159" t="inlineStr"/>
      <c r="M159" t="inlineStr"/>
      <c r="N159" t="inlineStr"/>
      <c r="O159" t="n">
        <v>-0</v>
      </c>
      <c r="P159" t="n">
        <v>0</v>
      </c>
      <c r="Q159" t="n">
        <v>-0</v>
      </c>
    </row>
    <row r="160" ht="15" customHeight="1" s="1003">
      <c r="A160" s="1019" t="inlineStr">
        <is>
          <t>Sons</t>
        </is>
      </c>
      <c r="B160" t="inlineStr">
        <is>
          <t>Petfood</t>
        </is>
      </c>
      <c r="C160" t="inlineStr">
        <is>
          <t>kt</t>
        </is>
      </c>
      <c r="D160" t="inlineStr">
        <is>
          <t>France</t>
        </is>
      </c>
      <c r="E160" t="inlineStr">
        <is>
          <t>2015-16</t>
        </is>
      </c>
      <c r="F160" t="inlineStr">
        <is>
          <t>Colza</t>
        </is>
      </c>
      <c r="G160" t="inlineStr"/>
      <c r="H160" t="inlineStr"/>
      <c r="I160" t="inlineStr"/>
      <c r="J160" t="inlineStr"/>
      <c r="K160" t="inlineStr"/>
      <c r="L160" t="inlineStr"/>
      <c r="M160" t="inlineStr"/>
      <c r="N160" t="inlineStr"/>
      <c r="O160" t="n">
        <v>-0</v>
      </c>
      <c r="P160" t="n">
        <v>0</v>
      </c>
      <c r="Q160" t="n">
        <v>-0</v>
      </c>
    </row>
    <row r="161" ht="15" customHeight="1" s="1003">
      <c r="A161" s="1019" t="inlineStr">
        <is>
          <t>Sons</t>
        </is>
      </c>
      <c r="B161" t="inlineStr">
        <is>
          <t>Alimentation animale rente</t>
        </is>
      </c>
      <c r="C161" t="inlineStr">
        <is>
          <t>kt</t>
        </is>
      </c>
      <c r="D161" t="inlineStr">
        <is>
          <t>France</t>
        </is>
      </c>
      <c r="E161" t="inlineStr">
        <is>
          <t>2015-16</t>
        </is>
      </c>
      <c r="F161" t="inlineStr">
        <is>
          <t>Colza</t>
        </is>
      </c>
      <c r="G161" t="inlineStr"/>
      <c r="H161" t="inlineStr"/>
      <c r="I161" t="inlineStr"/>
      <c r="J161" t="inlineStr"/>
      <c r="K161" t="inlineStr"/>
      <c r="L161" t="inlineStr"/>
      <c r="M161" t="inlineStr"/>
      <c r="N161" t="inlineStr"/>
      <c r="O161" t="n">
        <v>-0</v>
      </c>
      <c r="P161" t="n">
        <v>0</v>
      </c>
      <c r="Q161" t="n">
        <v>0</v>
      </c>
    </row>
    <row r="162" ht="15" customHeight="1" s="1003">
      <c r="A162" s="1019" t="inlineStr">
        <is>
          <t>Sons</t>
        </is>
      </c>
      <c r="B162" t="inlineStr">
        <is>
          <t>Hors FAB</t>
        </is>
      </c>
      <c r="C162" t="inlineStr">
        <is>
          <t>kt</t>
        </is>
      </c>
      <c r="D162" t="inlineStr">
        <is>
          <t>France</t>
        </is>
      </c>
      <c r="E162" t="inlineStr">
        <is>
          <t>2015-16</t>
        </is>
      </c>
      <c r="F162" t="inlineStr">
        <is>
          <t>Colza</t>
        </is>
      </c>
      <c r="G162" t="inlineStr"/>
      <c r="H162" t="inlineStr"/>
      <c r="I162" t="inlineStr"/>
      <c r="J162" t="inlineStr"/>
      <c r="K162" t="inlineStr"/>
      <c r="L162" t="inlineStr"/>
      <c r="M162" t="inlineStr"/>
      <c r="N162" t="inlineStr"/>
      <c r="O162" t="n">
        <v>-0</v>
      </c>
      <c r="P162" t="n">
        <v>0</v>
      </c>
      <c r="Q162" t="n">
        <v>0</v>
      </c>
    </row>
    <row r="163" ht="15" customHeight="1" s="1003">
      <c r="A163" s="1019" t="inlineStr">
        <is>
          <t>MPV</t>
        </is>
      </c>
      <c r="B163" t="inlineStr">
        <is>
          <t>Autres IAA</t>
        </is>
      </c>
      <c r="C163" t="inlineStr">
        <is>
          <t>kt</t>
        </is>
      </c>
      <c r="D163" t="inlineStr">
        <is>
          <t>France</t>
        </is>
      </c>
      <c r="E163" t="inlineStr">
        <is>
          <t>2015-16</t>
        </is>
      </c>
      <c r="F163" t="inlineStr">
        <is>
          <t>Colza</t>
        </is>
      </c>
      <c r="G163" t="inlineStr"/>
      <c r="H163" t="inlineStr"/>
      <c r="I163" t="inlineStr"/>
      <c r="J163" t="inlineStr"/>
      <c r="K163" t="inlineStr"/>
      <c r="L163" t="inlineStr"/>
      <c r="M163" t="inlineStr"/>
      <c r="N163" t="inlineStr"/>
      <c r="O163" t="n">
        <v>-0</v>
      </c>
      <c r="P163" t="n">
        <v>0</v>
      </c>
      <c r="Q163" t="n">
        <v>-0</v>
      </c>
    </row>
    <row r="164" ht="15" customHeight="1" s="1003">
      <c r="A164" s="1019" t="inlineStr">
        <is>
          <t>MPV</t>
        </is>
      </c>
      <c r="B164" t="inlineStr">
        <is>
          <t>Alimentation humaine</t>
        </is>
      </c>
      <c r="C164" t="inlineStr">
        <is>
          <t>kt</t>
        </is>
      </c>
      <c r="D164" t="inlineStr">
        <is>
          <t>France</t>
        </is>
      </c>
      <c r="E164" t="inlineStr">
        <is>
          <t>2015-16</t>
        </is>
      </c>
      <c r="F164" t="inlineStr">
        <is>
          <t>Colza</t>
        </is>
      </c>
      <c r="G164" t="inlineStr"/>
      <c r="H164" t="inlineStr"/>
      <c r="I164" t="inlineStr"/>
      <c r="J164" t="inlineStr"/>
      <c r="K164" t="inlineStr"/>
      <c r="L164" t="inlineStr"/>
      <c r="M164" t="inlineStr"/>
      <c r="N164" t="inlineStr"/>
      <c r="O164" t="n">
        <v>-0</v>
      </c>
      <c r="P164" t="n">
        <v>0</v>
      </c>
      <c r="Q164" t="n">
        <v>0</v>
      </c>
    </row>
    <row r="165" ht="15" customHeight="1" s="1003">
      <c r="A165" s="1019" t="inlineStr">
        <is>
          <t>MPV</t>
        </is>
      </c>
      <c r="B165" t="inlineStr">
        <is>
          <t>Usages alimentaires</t>
        </is>
      </c>
      <c r="C165" t="inlineStr">
        <is>
          <t>kt</t>
        </is>
      </c>
      <c r="D165" t="inlineStr">
        <is>
          <t>France</t>
        </is>
      </c>
      <c r="E165" t="inlineStr">
        <is>
          <t>2015-16</t>
        </is>
      </c>
      <c r="F165" t="inlineStr">
        <is>
          <t>Colza</t>
        </is>
      </c>
      <c r="G165" t="inlineStr"/>
      <c r="H165" t="inlineStr"/>
      <c r="I165" t="inlineStr"/>
      <c r="J165" t="inlineStr"/>
      <c r="K165" t="inlineStr"/>
      <c r="L165" t="inlineStr"/>
      <c r="M165" t="inlineStr"/>
      <c r="N165" t="inlineStr"/>
      <c r="O165" t="n">
        <v>-0</v>
      </c>
      <c r="P165" t="n">
        <v>0</v>
      </c>
      <c r="Q165" t="n">
        <v>0</v>
      </c>
    </row>
    <row r="166" ht="15" customHeight="1" s="1003">
      <c r="A166" s="1019" t="inlineStr">
        <is>
          <t>MPV</t>
        </is>
      </c>
      <c r="B166" t="inlineStr">
        <is>
          <t>Débouchés</t>
        </is>
      </c>
      <c r="C166" t="inlineStr">
        <is>
          <t>kt</t>
        </is>
      </c>
      <c r="D166" t="inlineStr">
        <is>
          <t>France</t>
        </is>
      </c>
      <c r="E166" t="inlineStr">
        <is>
          <t>2015-16</t>
        </is>
      </c>
      <c r="F166" t="inlineStr">
        <is>
          <t>Colza</t>
        </is>
      </c>
      <c r="G166" t="inlineStr"/>
      <c r="H166" t="inlineStr"/>
      <c r="I166" t="inlineStr"/>
      <c r="J166" t="inlineStr"/>
      <c r="K166" t="inlineStr"/>
      <c r="L166" t="inlineStr"/>
      <c r="M166" t="inlineStr"/>
      <c r="N166" t="inlineStr"/>
      <c r="O166" t="n">
        <v>-0</v>
      </c>
      <c r="P166" t="n">
        <v>0</v>
      </c>
      <c r="Q166" t="n">
        <v>0</v>
      </c>
    </row>
    <row r="167" ht="15" customHeight="1" s="1003">
      <c r="A167" s="1019" t="inlineStr">
        <is>
          <t>Amidon, fibres, lipides et sons</t>
        </is>
      </c>
      <c r="B167" t="inlineStr">
        <is>
          <t>Autres IAA</t>
        </is>
      </c>
      <c r="C167" t="inlineStr">
        <is>
          <t>kt</t>
        </is>
      </c>
      <c r="D167" t="inlineStr">
        <is>
          <t>France</t>
        </is>
      </c>
      <c r="E167" t="inlineStr">
        <is>
          <t>2015-16</t>
        </is>
      </c>
      <c r="F167" t="inlineStr">
        <is>
          <t>Colza</t>
        </is>
      </c>
      <c r="G167" t="inlineStr"/>
      <c r="H167" t="inlineStr"/>
      <c r="I167" t="inlineStr"/>
      <c r="J167" t="inlineStr"/>
      <c r="K167" t="inlineStr"/>
      <c r="L167" t="inlineStr"/>
      <c r="M167" t="inlineStr"/>
      <c r="N167" t="inlineStr"/>
      <c r="O167" t="n">
        <v>-0</v>
      </c>
      <c r="P167" t="n">
        <v>0</v>
      </c>
      <c r="Q167" t="n">
        <v>-0</v>
      </c>
    </row>
    <row r="168" ht="15" customHeight="1" s="1003">
      <c r="A168" s="1019" t="inlineStr">
        <is>
          <t>Amidon, fibres, lipides et sons</t>
        </is>
      </c>
      <c r="B168" t="inlineStr">
        <is>
          <t>Alimentation humaine</t>
        </is>
      </c>
      <c r="C168" t="inlineStr">
        <is>
          <t>kt</t>
        </is>
      </c>
      <c r="D168" t="inlineStr">
        <is>
          <t>France</t>
        </is>
      </c>
      <c r="E168" t="inlineStr">
        <is>
          <t>2015-16</t>
        </is>
      </c>
      <c r="F168" t="inlineStr">
        <is>
          <t>Colza</t>
        </is>
      </c>
      <c r="G168" t="inlineStr"/>
      <c r="H168" t="inlineStr"/>
      <c r="I168" t="inlineStr"/>
      <c r="J168" t="inlineStr"/>
      <c r="K168" t="inlineStr"/>
      <c r="L168" t="inlineStr"/>
      <c r="M168" t="inlineStr"/>
      <c r="N168" t="inlineStr"/>
      <c r="O168" t="n">
        <v>-0</v>
      </c>
      <c r="P168" t="n">
        <v>0</v>
      </c>
      <c r="Q168" t="n">
        <v>0</v>
      </c>
    </row>
    <row r="169" ht="15" customHeight="1" s="1003">
      <c r="A169" s="1019" t="inlineStr">
        <is>
          <t>Amidon, fibres, lipides et sons</t>
        </is>
      </c>
      <c r="B169" t="inlineStr">
        <is>
          <t>Usages alimentaires</t>
        </is>
      </c>
      <c r="C169" t="inlineStr">
        <is>
          <t>kt</t>
        </is>
      </c>
      <c r="D169" t="inlineStr">
        <is>
          <t>France</t>
        </is>
      </c>
      <c r="E169" t="inlineStr">
        <is>
          <t>2015-16</t>
        </is>
      </c>
      <c r="F169" t="inlineStr">
        <is>
          <t>Colza</t>
        </is>
      </c>
      <c r="G169" t="inlineStr"/>
      <c r="H169" t="inlineStr"/>
      <c r="I169" t="inlineStr"/>
      <c r="J169" t="inlineStr"/>
      <c r="K169" t="inlineStr"/>
      <c r="L169" t="inlineStr"/>
      <c r="M169" t="inlineStr"/>
      <c r="N169" t="inlineStr"/>
      <c r="O169" t="n">
        <v>-0</v>
      </c>
      <c r="P169" t="n">
        <v>0</v>
      </c>
      <c r="Q169" t="n">
        <v>0</v>
      </c>
    </row>
    <row r="170" ht="15" customHeight="1" s="1003">
      <c r="A170" s="1019" t="inlineStr">
        <is>
          <t>Amidon, fibres, lipides et sons</t>
        </is>
      </c>
      <c r="B170" t="inlineStr">
        <is>
          <t>Débouchés</t>
        </is>
      </c>
      <c r="C170" t="inlineStr">
        <is>
          <t>kt</t>
        </is>
      </c>
      <c r="D170" t="inlineStr">
        <is>
          <t>France</t>
        </is>
      </c>
      <c r="E170" t="inlineStr">
        <is>
          <t>2015-16</t>
        </is>
      </c>
      <c r="F170" t="inlineStr">
        <is>
          <t>Colza</t>
        </is>
      </c>
      <c r="G170" t="inlineStr"/>
      <c r="H170" t="inlineStr"/>
      <c r="I170" t="inlineStr"/>
      <c r="J170" t="inlineStr"/>
      <c r="K170" t="inlineStr"/>
      <c r="L170" t="inlineStr"/>
      <c r="M170" t="inlineStr"/>
      <c r="N170" t="inlineStr"/>
      <c r="O170" t="n">
        <v>-0</v>
      </c>
      <c r="P170" t="n">
        <v>0</v>
      </c>
      <c r="Q170" t="n">
        <v>0</v>
      </c>
    </row>
    <row r="171" ht="15" customHeight="1" s="1003">
      <c r="A171" s="1019" t="inlineStr">
        <is>
          <t>Récolte</t>
        </is>
      </c>
      <c r="B171" t="inlineStr">
        <is>
          <t>Olives</t>
        </is>
      </c>
      <c r="C171" t="inlineStr">
        <is>
          <t>kt</t>
        </is>
      </c>
      <c r="D171" t="inlineStr">
        <is>
          <t>France</t>
        </is>
      </c>
      <c r="E171" t="inlineStr">
        <is>
          <t>2015-16</t>
        </is>
      </c>
      <c r="F171" t="inlineStr">
        <is>
          <t>Colza</t>
        </is>
      </c>
      <c r="G171" t="inlineStr"/>
      <c r="H171" t="inlineStr"/>
      <c r="I171" t="inlineStr"/>
      <c r="J171" t="inlineStr"/>
      <c r="K171" t="inlineStr"/>
      <c r="L171" t="inlineStr"/>
      <c r="M171" t="inlineStr"/>
      <c r="N171" t="inlineStr"/>
      <c r="O171" t="n">
        <v>-0</v>
      </c>
      <c r="P171" t="n">
        <v>0</v>
      </c>
      <c r="Q171" t="n">
        <v>500000000</v>
      </c>
    </row>
    <row r="172" ht="15" customHeight="1" s="1003">
      <c r="A172" s="1019" t="inlineStr">
        <is>
          <t>Récolte</t>
        </is>
      </c>
      <c r="B172" t="inlineStr">
        <is>
          <t>Graines récoltées</t>
        </is>
      </c>
      <c r="C172" t="inlineStr">
        <is>
          <t>kt</t>
        </is>
      </c>
      <c r="D172" t="inlineStr">
        <is>
          <t>France</t>
        </is>
      </c>
      <c r="E172" t="inlineStr">
        <is>
          <t>2015-16</t>
        </is>
      </c>
      <c r="F172" t="inlineStr">
        <is>
          <t>Colza</t>
        </is>
      </c>
      <c r="G172" t="inlineStr">
        <is>
          <t>Récolte = 5334 kt (Bilans par campagne - FranceAgriMer)</t>
        </is>
      </c>
      <c r="H172" t="inlineStr"/>
      <c r="I172" t="inlineStr">
        <is>
          <t>Bilans par campagne - FranceAgriMer</t>
        </is>
      </c>
      <c r="J172" t="inlineStr"/>
      <c r="K172" t="inlineStr">
        <is>
          <t>Volume</t>
        </is>
      </c>
      <c r="L172" t="inlineStr">
        <is>
          <t>Récolte</t>
        </is>
      </c>
      <c r="M172" t="inlineStr">
        <is>
          <t>Bilans Colza - FAM</t>
        </is>
      </c>
      <c r="N172" t="inlineStr"/>
      <c r="O172" t="n">
        <v>5330</v>
      </c>
      <c r="P172" t="inlineStr"/>
      <c r="Q172" t="inlineStr"/>
    </row>
    <row r="173" ht="15" customHeight="1" s="1003">
      <c r="A173" s="1019" t="inlineStr">
        <is>
          <t>Ferme</t>
        </is>
      </c>
      <c r="B173" t="inlineStr">
        <is>
          <t>Stock final à la ferme</t>
        </is>
      </c>
      <c r="C173" t="inlineStr">
        <is>
          <t>kt</t>
        </is>
      </c>
      <c r="D173" t="inlineStr">
        <is>
          <t>France</t>
        </is>
      </c>
      <c r="E173" t="inlineStr">
        <is>
          <t>2015-16</t>
        </is>
      </c>
      <c r="F173" t="inlineStr">
        <is>
          <t>Colza</t>
        </is>
      </c>
      <c r="G173" t="inlineStr"/>
      <c r="H173" t="inlineStr"/>
      <c r="I173" t="inlineStr"/>
      <c r="J173" t="inlineStr">
        <is>
          <t>Le stock à la ferme est négligé</t>
        </is>
      </c>
      <c r="K173" t="inlineStr"/>
      <c r="L173" t="inlineStr">
        <is>
          <t>Stock final à la ferme</t>
        </is>
      </c>
      <c r="M173" t="inlineStr"/>
      <c r="N173" t="inlineStr"/>
      <c r="O173" t="n">
        <v>0</v>
      </c>
      <c r="P173" t="inlineStr"/>
      <c r="Q173" t="inlineStr"/>
    </row>
    <row r="174" ht="15" customHeight="1" s="1003">
      <c r="A174" s="1019" t="inlineStr">
        <is>
          <t>Ferme</t>
        </is>
      </c>
      <c r="B174" t="inlineStr">
        <is>
          <t>Graines autoconsommées</t>
        </is>
      </c>
      <c r="C174" t="inlineStr">
        <is>
          <t>kt</t>
        </is>
      </c>
      <c r="D174" t="inlineStr">
        <is>
          <t>France</t>
        </is>
      </c>
      <c r="E174" t="inlineStr">
        <is>
          <t>2015-16</t>
        </is>
      </c>
      <c r="F174" t="inlineStr">
        <is>
          <t>Colza</t>
        </is>
      </c>
      <c r="G174" t="inlineStr">
        <is>
          <t>Autoconsommation à la ferme = 128 kt (Bilans par campagne - FranceAgriMer)</t>
        </is>
      </c>
      <c r="H174" t="inlineStr"/>
      <c r="I174" t="inlineStr">
        <is>
          <t>Bilans par campagne - FranceAgriMer</t>
        </is>
      </c>
      <c r="J174" t="inlineStr"/>
      <c r="K174" t="inlineStr">
        <is>
          <t>Volume</t>
        </is>
      </c>
      <c r="L174" t="inlineStr">
        <is>
          <t>Autoconsommation à la ferme</t>
        </is>
      </c>
      <c r="M174" t="inlineStr">
        <is>
          <t>Bilans Colza - FAM</t>
        </is>
      </c>
      <c r="N174" t="inlineStr"/>
      <c r="O174" t="n">
        <v>128</v>
      </c>
      <c r="P174" t="inlineStr"/>
      <c r="Q174" t="inlineStr"/>
    </row>
    <row r="175" ht="15" customHeight="1" s="1003">
      <c r="A175" s="1019" t="inlineStr">
        <is>
          <t>Ferme</t>
        </is>
      </c>
      <c r="B175" t="inlineStr">
        <is>
          <t>Stock final</t>
        </is>
      </c>
      <c r="C175" t="inlineStr">
        <is>
          <t>kt</t>
        </is>
      </c>
      <c r="D175" t="inlineStr">
        <is>
          <t>France</t>
        </is>
      </c>
      <c r="E175" t="inlineStr">
        <is>
          <t>2015-16</t>
        </is>
      </c>
      <c r="F175" t="inlineStr">
        <is>
          <t>Colza</t>
        </is>
      </c>
      <c r="G175" t="inlineStr"/>
      <c r="H175" t="inlineStr"/>
      <c r="I175" t="inlineStr"/>
      <c r="J175" t="inlineStr"/>
      <c r="K175" t="inlineStr"/>
      <c r="L175" t="inlineStr"/>
      <c r="M175" t="inlineStr"/>
      <c r="N175" t="inlineStr"/>
      <c r="O175" t="n">
        <v>0</v>
      </c>
      <c r="P175" t="inlineStr"/>
      <c r="Q175" t="inlineStr"/>
    </row>
    <row r="176" ht="15" customHeight="1" s="1003">
      <c r="A176" s="1019" t="inlineStr">
        <is>
          <t>OS</t>
        </is>
      </c>
      <c r="B176" t="inlineStr">
        <is>
          <t>Graines collectées</t>
        </is>
      </c>
      <c r="C176" t="inlineStr">
        <is>
          <t>kt</t>
        </is>
      </c>
      <c r="D176" t="inlineStr">
        <is>
          <t>France</t>
        </is>
      </c>
      <c r="E176" t="inlineStr">
        <is>
          <t>2015-16</t>
        </is>
      </c>
      <c r="F176" t="inlineStr">
        <is>
          <t>Colza</t>
        </is>
      </c>
      <c r="G176" t="inlineStr"/>
      <c r="H176" t="inlineStr"/>
      <c r="I176" t="inlineStr"/>
      <c r="J176" t="inlineStr"/>
      <c r="K176" t="inlineStr"/>
      <c r="L176" t="inlineStr"/>
      <c r="M176" t="inlineStr"/>
      <c r="N176" t="inlineStr"/>
      <c r="O176" t="n">
        <v>5060</v>
      </c>
      <c r="P176" t="inlineStr"/>
      <c r="Q176" t="inlineStr"/>
    </row>
    <row r="177" ht="15" customHeight="1" s="1003">
      <c r="A177" s="1019" t="inlineStr">
        <is>
          <t>OS</t>
        </is>
      </c>
      <c r="B177" t="inlineStr">
        <is>
          <t>Stock final collecteurs</t>
        </is>
      </c>
      <c r="C177" t="inlineStr">
        <is>
          <t>kt</t>
        </is>
      </c>
      <c r="D177" t="inlineStr">
        <is>
          <t>France</t>
        </is>
      </c>
      <c r="E177" t="inlineStr">
        <is>
          <t>2015-16</t>
        </is>
      </c>
      <c r="F177" t="inlineStr">
        <is>
          <t>Colza</t>
        </is>
      </c>
      <c r="G177" t="inlineStr">
        <is>
          <t>Stock final collecteurs = 115 kt (Bilans par campagne - FranceAgriMer)</t>
        </is>
      </c>
      <c r="H177" t="inlineStr"/>
      <c r="I177" t="inlineStr">
        <is>
          <t>Bilans par campagne - FranceAgriMer</t>
        </is>
      </c>
      <c r="J177" t="inlineStr"/>
      <c r="K177" t="inlineStr">
        <is>
          <t>Volume</t>
        </is>
      </c>
      <c r="L177" t="inlineStr">
        <is>
          <t>Stock final collecteurs</t>
        </is>
      </c>
      <c r="M177" t="inlineStr">
        <is>
          <t>Bilans Colza - FAM</t>
        </is>
      </c>
      <c r="N177" t="inlineStr"/>
      <c r="O177" t="n">
        <v>115</v>
      </c>
      <c r="P177" t="inlineStr"/>
      <c r="Q177" t="inlineStr"/>
    </row>
    <row r="178" ht="15" customHeight="1" s="1003">
      <c r="A178" s="1019" t="inlineStr">
        <is>
          <t>OS</t>
        </is>
      </c>
      <c r="B178" t="inlineStr">
        <is>
          <t>Stock final</t>
        </is>
      </c>
      <c r="C178" t="inlineStr">
        <is>
          <t>kt</t>
        </is>
      </c>
      <c r="D178" t="inlineStr">
        <is>
          <t>France</t>
        </is>
      </c>
      <c r="E178" t="inlineStr">
        <is>
          <t>2015-16</t>
        </is>
      </c>
      <c r="F178" t="inlineStr">
        <is>
          <t>Colza</t>
        </is>
      </c>
      <c r="G178" t="inlineStr">
        <is>
          <t>Stock final collecteurs = 115 kt (Bilans par campagne - FranceAgriMer)</t>
        </is>
      </c>
      <c r="H178" t="inlineStr"/>
      <c r="I178" t="inlineStr">
        <is>
          <t>Bilans par campagne - FranceAgriMer</t>
        </is>
      </c>
      <c r="J178" t="inlineStr"/>
      <c r="K178" t="inlineStr">
        <is>
          <t>Volume</t>
        </is>
      </c>
      <c r="L178" t="inlineStr">
        <is>
          <t>Stock final collecteurs</t>
        </is>
      </c>
      <c r="M178" t="inlineStr">
        <is>
          <t>Bilans Colza - FAM</t>
        </is>
      </c>
      <c r="N178" t="inlineStr"/>
      <c r="O178" t="n">
        <v>115</v>
      </c>
      <c r="P178" t="inlineStr"/>
      <c r="Q178" t="inlineStr"/>
    </row>
    <row r="179" ht="15" customHeight="1" s="1003">
      <c r="A179" s="1019" t="inlineStr">
        <is>
          <t>OS</t>
        </is>
      </c>
      <c r="B179" t="inlineStr">
        <is>
          <t>Issues de silo</t>
        </is>
      </c>
      <c r="C179" t="inlineStr">
        <is>
          <t>kt</t>
        </is>
      </c>
      <c r="D179" t="inlineStr">
        <is>
          <t>France</t>
        </is>
      </c>
      <c r="E179" t="inlineStr">
        <is>
          <t>2015-16</t>
        </is>
      </c>
      <c r="F179" t="inlineStr">
        <is>
          <t>Colza</t>
        </is>
      </c>
      <c r="G179" t="inlineStr"/>
      <c r="H179" t="inlineStr">
        <is>
          <t>Ratio d'issues de silo = 1,7 % (ONRB - FranceAgriMer)</t>
        </is>
      </c>
      <c r="I179" t="inlineStr">
        <is>
          <t>ONRB - FranceAgriMer</t>
        </is>
      </c>
      <c r="J179" t="inlineStr">
        <is>
          <t>0</t>
        </is>
      </c>
      <c r="K179" t="inlineStr">
        <is>
          <t>Rendement</t>
        </is>
      </c>
      <c r="L179" t="inlineStr">
        <is>
          <t>Ratio d'issues de silo</t>
        </is>
      </c>
      <c r="M179" t="inlineStr">
        <is>
          <t>Issues de silo - ONRB</t>
        </is>
      </c>
      <c r="N179" t="inlineStr"/>
      <c r="O179" t="n">
        <v>88.5</v>
      </c>
      <c r="P179" t="inlineStr"/>
      <c r="Q179" t="inlineStr"/>
    </row>
    <row r="180" ht="15" customHeight="1" s="1003">
      <c r="A180" s="1019" t="inlineStr">
        <is>
          <t>Trituration</t>
        </is>
      </c>
      <c r="B180" t="inlineStr">
        <is>
          <t>Huile</t>
        </is>
      </c>
      <c r="C180" t="inlineStr">
        <is>
          <t>kt</t>
        </is>
      </c>
      <c r="D180" t="inlineStr">
        <is>
          <t>France</t>
        </is>
      </c>
      <c r="E180" t="inlineStr">
        <is>
          <t>2015-16</t>
        </is>
      </c>
      <c r="F180" t="inlineStr">
        <is>
          <t>Colza</t>
        </is>
      </c>
      <c r="G180" t="inlineStr"/>
      <c r="H180" t="inlineStr">
        <is>
          <t>Rendement de production d'huile = 42,4 % (Rapport méthodo Ademe calcul ACV - Terres Univia)</t>
        </is>
      </c>
      <c r="I180" t="inlineStr">
        <is>
          <t>Rapport méthodo Ademe calcul ACV - Terres Univia</t>
        </is>
      </c>
      <c r="J180" t="inlineStr">
        <is>
          <t>0</t>
        </is>
      </c>
      <c r="K180" t="inlineStr">
        <is>
          <t>Rendement</t>
        </is>
      </c>
      <c r="L180" t="inlineStr">
        <is>
          <t>Rendement de production d'huile</t>
        </is>
      </c>
      <c r="M180" t="inlineStr">
        <is>
          <t>Rend. trituration-TERRES UNIVIA</t>
        </is>
      </c>
      <c r="N180" t="inlineStr"/>
      <c r="O180" t="n">
        <v>2030</v>
      </c>
      <c r="P180" t="inlineStr"/>
      <c r="Q180" t="inlineStr"/>
    </row>
    <row r="181" ht="15" customHeight="1" s="1003">
      <c r="A181" s="1019" t="inlineStr">
        <is>
          <t>Trituration</t>
        </is>
      </c>
      <c r="B181" t="inlineStr">
        <is>
          <t>Tourteaux</t>
        </is>
      </c>
      <c r="C181" t="inlineStr">
        <is>
          <t>kt</t>
        </is>
      </c>
      <c r="D181" t="inlineStr">
        <is>
          <t>France</t>
        </is>
      </c>
      <c r="E181" t="inlineStr">
        <is>
          <t>2015-16</t>
        </is>
      </c>
      <c r="F181" t="inlineStr">
        <is>
          <t>Colza</t>
        </is>
      </c>
      <c r="G181" t="inlineStr"/>
      <c r="H181" t="inlineStr">
        <is>
          <t>Rendement de production de tourteau = 55,8 % (Rapport méthodo Ademe calcul ACV - Terres Univia)</t>
        </is>
      </c>
      <c r="I181" t="inlineStr">
        <is>
          <t>Rapport méthodo Ademe calcul ACV - Terres Univia</t>
        </is>
      </c>
      <c r="J181" t="inlineStr">
        <is>
          <t>0</t>
        </is>
      </c>
      <c r="K181" t="inlineStr">
        <is>
          <t>Rendement</t>
        </is>
      </c>
      <c r="L181" t="inlineStr">
        <is>
          <t>Rendement de production de tourteau</t>
        </is>
      </c>
      <c r="M181" t="inlineStr">
        <is>
          <t>Rend. trituration-TERRES UNIVIA</t>
        </is>
      </c>
      <c r="N181" t="inlineStr"/>
      <c r="O181" t="n">
        <v>2670</v>
      </c>
      <c r="P181" t="inlineStr"/>
      <c r="Q181" t="inlineStr"/>
    </row>
    <row r="182" ht="15" customHeight="1" s="1003">
      <c r="A182" s="1019" t="inlineStr">
        <is>
          <t>Trituration</t>
        </is>
      </c>
      <c r="B182" t="inlineStr">
        <is>
          <t>Coques (+ eau)</t>
        </is>
      </c>
      <c r="C182" t="inlineStr">
        <is>
          <t>kt</t>
        </is>
      </c>
      <c r="D182" t="inlineStr">
        <is>
          <t>France</t>
        </is>
      </c>
      <c r="E182" t="inlineStr">
        <is>
          <t>2015-16</t>
        </is>
      </c>
      <c r="F182" t="inlineStr">
        <is>
          <t>Colza</t>
        </is>
      </c>
      <c r="G182" t="inlineStr"/>
      <c r="H182" t="inlineStr">
        <is>
          <t>Rendement de production de coques (+ eau) = 1,8 % (Rapport méthodo Ademe calcul ACV - Terres Univia)</t>
        </is>
      </c>
      <c r="I182" t="inlineStr">
        <is>
          <t>Rapport méthodo Ademe calcul ACV - Terres Univia</t>
        </is>
      </c>
      <c r="J182" t="inlineStr">
        <is>
          <t>0</t>
        </is>
      </c>
      <c r="K182" t="inlineStr">
        <is>
          <t>Rendement</t>
        </is>
      </c>
      <c r="L182" t="inlineStr">
        <is>
          <t>Rendement de production de coques (+ eau)</t>
        </is>
      </c>
      <c r="M182" t="inlineStr">
        <is>
          <t>Rend. trituration-TERRES UNIVIA</t>
        </is>
      </c>
      <c r="N182" t="inlineStr"/>
      <c r="O182" t="n">
        <v>86</v>
      </c>
      <c r="P182" t="inlineStr"/>
      <c r="Q182" t="inlineStr"/>
    </row>
    <row r="183" ht="15" customHeight="1" s="1003">
      <c r="A183" s="1019" t="inlineStr">
        <is>
          <t>Moulin</t>
        </is>
      </c>
      <c r="B183" t="inlineStr">
        <is>
          <t>Grignons d'olive</t>
        </is>
      </c>
      <c r="C183" t="inlineStr">
        <is>
          <t>kt</t>
        </is>
      </c>
      <c r="D183" t="inlineStr">
        <is>
          <t>France</t>
        </is>
      </c>
      <c r="E183" t="inlineStr">
        <is>
          <t>2015-16</t>
        </is>
      </c>
      <c r="F183" t="inlineStr">
        <is>
          <t>Colza</t>
        </is>
      </c>
      <c r="G183" t="inlineStr"/>
      <c r="H183" t="inlineStr"/>
      <c r="I183" t="inlineStr"/>
      <c r="J183" t="inlineStr"/>
      <c r="K183" t="inlineStr"/>
      <c r="L183" t="inlineStr">
        <is>
          <t>Production de grignons d'olive</t>
        </is>
      </c>
      <c r="M183" t="inlineStr"/>
      <c r="N183" t="inlineStr"/>
      <c r="O183" t="n">
        <v>-0</v>
      </c>
      <c r="P183" t="n">
        <v>0</v>
      </c>
      <c r="Q183" t="n">
        <v>500000000</v>
      </c>
    </row>
    <row r="184" ht="15" customHeight="1" s="1003">
      <c r="A184" s="1019" t="inlineStr">
        <is>
          <t>Moulin</t>
        </is>
      </c>
      <c r="B184" t="inlineStr">
        <is>
          <t>Huile d'olive</t>
        </is>
      </c>
      <c r="C184" t="inlineStr">
        <is>
          <t>kt</t>
        </is>
      </c>
      <c r="D184" t="inlineStr">
        <is>
          <t>France</t>
        </is>
      </c>
      <c r="E184" t="inlineStr">
        <is>
          <t>2015-16</t>
        </is>
      </c>
      <c r="F184" t="inlineStr">
        <is>
          <t>Colza</t>
        </is>
      </c>
      <c r="G184" t="inlineStr"/>
      <c r="H184" t="inlineStr"/>
      <c r="I184" t="inlineStr"/>
      <c r="J184" t="inlineStr"/>
      <c r="K184" t="inlineStr"/>
      <c r="L184" t="inlineStr"/>
      <c r="M184" t="inlineStr"/>
      <c r="N184" t="inlineStr"/>
      <c r="O184" t="n">
        <v>-0</v>
      </c>
      <c r="P184" t="n">
        <v>0</v>
      </c>
      <c r="Q184" t="n">
        <v>500000000</v>
      </c>
    </row>
    <row r="185" ht="15" customHeight="1" s="1003">
      <c r="A185" s="1019" t="inlineStr">
        <is>
          <t>Conservation ou préparation d'olives</t>
        </is>
      </c>
      <c r="B185" t="inlineStr">
        <is>
          <t>Olives de table</t>
        </is>
      </c>
      <c r="C185" t="inlineStr">
        <is>
          <t>kt</t>
        </is>
      </c>
      <c r="D185" t="inlineStr">
        <is>
          <t>France</t>
        </is>
      </c>
      <c r="E185" t="inlineStr">
        <is>
          <t>2015-16</t>
        </is>
      </c>
      <c r="F185" t="inlineStr">
        <is>
          <t>Colza</t>
        </is>
      </c>
      <c r="G185" t="inlineStr"/>
      <c r="H185" t="inlineStr"/>
      <c r="I185" t="inlineStr"/>
      <c r="J185" t="inlineStr"/>
      <c r="K185" t="inlineStr"/>
      <c r="L185" t="inlineStr"/>
      <c r="M185" t="inlineStr"/>
      <c r="N185" t="inlineStr"/>
      <c r="O185" t="n">
        <v>-0</v>
      </c>
      <c r="P185" t="n">
        <v>0</v>
      </c>
      <c r="Q185" t="n">
        <v>500000000</v>
      </c>
    </row>
    <row r="186" ht="15" customHeight="1" s="1003">
      <c r="A186" s="1019" t="inlineStr">
        <is>
          <t>Fabrication de produits alimentaires</t>
        </is>
      </c>
      <c r="B186" t="inlineStr">
        <is>
          <t>Produits alimentaires</t>
        </is>
      </c>
      <c r="C186" t="inlineStr">
        <is>
          <t>kt</t>
        </is>
      </c>
      <c r="D186" t="inlineStr">
        <is>
          <t>France</t>
        </is>
      </c>
      <c r="E186" t="inlineStr">
        <is>
          <t>2015-16</t>
        </is>
      </c>
      <c r="F186" t="inlineStr">
        <is>
          <t>Colza</t>
        </is>
      </c>
      <c r="G186" t="inlineStr"/>
      <c r="H186" t="inlineStr"/>
      <c r="I186" t="inlineStr"/>
      <c r="J186" t="inlineStr"/>
      <c r="K186" t="inlineStr"/>
      <c r="L186" t="inlineStr"/>
      <c r="M186" t="inlineStr"/>
      <c r="N186" t="inlineStr"/>
      <c r="O186" t="n">
        <v>0</v>
      </c>
      <c r="P186" t="inlineStr"/>
      <c r="Q186" t="inlineStr"/>
    </row>
    <row r="187" ht="15" customHeight="1" s="1003">
      <c r="A187" s="1019" t="inlineStr">
        <is>
          <t>Amidonnerie</t>
        </is>
      </c>
      <c r="B187" t="inlineStr">
        <is>
          <t>Fibres, lipides et sons</t>
        </is>
      </c>
      <c r="C187" t="inlineStr">
        <is>
          <t>kt</t>
        </is>
      </c>
      <c r="D187" t="inlineStr">
        <is>
          <t>France</t>
        </is>
      </c>
      <c r="E187" t="inlineStr">
        <is>
          <t>2015-16</t>
        </is>
      </c>
      <c r="F187" t="inlineStr">
        <is>
          <t>Colza</t>
        </is>
      </c>
      <c r="G187" t="inlineStr"/>
      <c r="H187" t="inlineStr"/>
      <c r="I187" t="inlineStr"/>
      <c r="J187" t="inlineStr"/>
      <c r="K187" t="inlineStr"/>
      <c r="L187" t="inlineStr"/>
      <c r="M187" t="inlineStr"/>
      <c r="N187" t="inlineStr"/>
      <c r="O187" t="n">
        <v>-0</v>
      </c>
      <c r="P187" t="n">
        <v>0</v>
      </c>
      <c r="Q187" t="n">
        <v>-0</v>
      </c>
    </row>
    <row r="188" ht="15" customHeight="1" s="1003">
      <c r="A188" s="1019" t="inlineStr">
        <is>
          <t>Amidonnerie</t>
        </is>
      </c>
      <c r="B188" t="inlineStr">
        <is>
          <t>Amidon</t>
        </is>
      </c>
      <c r="C188" t="inlineStr">
        <is>
          <t>kt</t>
        </is>
      </c>
      <c r="D188" t="inlineStr">
        <is>
          <t>France</t>
        </is>
      </c>
      <c r="E188" t="inlineStr">
        <is>
          <t>2015-16</t>
        </is>
      </c>
      <c r="F188" t="inlineStr">
        <is>
          <t>Colza</t>
        </is>
      </c>
      <c r="G188" t="inlineStr"/>
      <c r="H188" t="inlineStr"/>
      <c r="I188" t="inlineStr"/>
      <c r="J188" t="inlineStr"/>
      <c r="K188" t="inlineStr"/>
      <c r="L188" t="inlineStr"/>
      <c r="M188" t="inlineStr"/>
      <c r="N188" t="inlineStr"/>
      <c r="O188" t="n">
        <v>-0</v>
      </c>
      <c r="P188" t="n">
        <v>0</v>
      </c>
      <c r="Q188" t="n">
        <v>-0</v>
      </c>
    </row>
    <row r="189" ht="15" customHeight="1" s="1003">
      <c r="A189" s="1019" t="inlineStr">
        <is>
          <t>Amidonnerie</t>
        </is>
      </c>
      <c r="B189" t="inlineStr">
        <is>
          <t>Protéine</t>
        </is>
      </c>
      <c r="C189" t="inlineStr">
        <is>
          <t>kt</t>
        </is>
      </c>
      <c r="D189" t="inlineStr">
        <is>
          <t>France</t>
        </is>
      </c>
      <c r="E189" t="inlineStr">
        <is>
          <t>2015-16</t>
        </is>
      </c>
      <c r="F189" t="inlineStr">
        <is>
          <t>Colza</t>
        </is>
      </c>
      <c r="G189" t="inlineStr"/>
      <c r="H189" t="inlineStr"/>
      <c r="I189" t="inlineStr"/>
      <c r="J189" t="inlineStr"/>
      <c r="K189" t="inlineStr"/>
      <c r="L189" t="inlineStr"/>
      <c r="M189" t="inlineStr"/>
      <c r="N189" t="inlineStr"/>
      <c r="O189" t="n">
        <v>-0</v>
      </c>
      <c r="P189" t="n">
        <v>0</v>
      </c>
      <c r="Q189" t="n">
        <v>-0</v>
      </c>
    </row>
    <row r="190" ht="15" customHeight="1" s="1003">
      <c r="A190" s="1019" t="inlineStr">
        <is>
          <t>Meunerie</t>
        </is>
      </c>
      <c r="B190" t="inlineStr">
        <is>
          <t>Sons</t>
        </is>
      </c>
      <c r="C190" t="inlineStr">
        <is>
          <t>kt</t>
        </is>
      </c>
      <c r="D190" t="inlineStr">
        <is>
          <t>France</t>
        </is>
      </c>
      <c r="E190" t="inlineStr">
        <is>
          <t>2015-16</t>
        </is>
      </c>
      <c r="F190" t="inlineStr">
        <is>
          <t>Colza</t>
        </is>
      </c>
      <c r="G190" t="inlineStr"/>
      <c r="H190" t="inlineStr"/>
      <c r="I190" t="inlineStr"/>
      <c r="J190" t="inlineStr"/>
      <c r="K190" t="inlineStr"/>
      <c r="L190" t="inlineStr"/>
      <c r="M190" t="inlineStr"/>
      <c r="N190" t="inlineStr"/>
      <c r="O190" t="n">
        <v>-0</v>
      </c>
      <c r="P190" t="n">
        <v>0</v>
      </c>
      <c r="Q190" t="n">
        <v>-0</v>
      </c>
    </row>
    <row r="191" ht="15" customHeight="1" s="1003">
      <c r="A191" s="1019" t="inlineStr">
        <is>
          <t>Meunerie</t>
        </is>
      </c>
      <c r="B191" t="inlineStr">
        <is>
          <t>Farine</t>
        </is>
      </c>
      <c r="C191" t="inlineStr">
        <is>
          <t>kt</t>
        </is>
      </c>
      <c r="D191" t="inlineStr">
        <is>
          <t>France</t>
        </is>
      </c>
      <c r="E191" t="inlineStr">
        <is>
          <t>2015-16</t>
        </is>
      </c>
      <c r="F191" t="inlineStr">
        <is>
          <t>Colza</t>
        </is>
      </c>
      <c r="G191" t="inlineStr"/>
      <c r="H191" t="inlineStr"/>
      <c r="I191" t="inlineStr"/>
      <c r="J191" t="inlineStr"/>
      <c r="K191" t="inlineStr"/>
      <c r="L191" t="inlineStr"/>
      <c r="M191" t="inlineStr"/>
      <c r="N191" t="inlineStr"/>
      <c r="O191" t="n">
        <v>-0</v>
      </c>
      <c r="P191" t="n">
        <v>0</v>
      </c>
      <c r="Q191" t="n">
        <v>-0</v>
      </c>
    </row>
    <row r="192" ht="15" customHeight="1" s="1003">
      <c r="A192" s="1019" t="inlineStr">
        <is>
          <t>Fabrication d'ingrédients</t>
        </is>
      </c>
      <c r="B192" t="inlineStr">
        <is>
          <t>Amidon, fibres, lipides et sons</t>
        </is>
      </c>
      <c r="C192" t="inlineStr">
        <is>
          <t>kt</t>
        </is>
      </c>
      <c r="D192" t="inlineStr">
        <is>
          <t>France</t>
        </is>
      </c>
      <c r="E192" t="inlineStr">
        <is>
          <t>2015-16</t>
        </is>
      </c>
      <c r="F192" t="inlineStr">
        <is>
          <t>Colza</t>
        </is>
      </c>
      <c r="G192" t="inlineStr"/>
      <c r="H192" t="inlineStr"/>
      <c r="I192" t="inlineStr"/>
      <c r="J192" t="inlineStr"/>
      <c r="K192" t="inlineStr"/>
      <c r="L192" t="inlineStr"/>
      <c r="M192" t="inlineStr"/>
      <c r="N192" t="inlineStr"/>
      <c r="O192" t="n">
        <v>-0</v>
      </c>
      <c r="P192" t="n">
        <v>0</v>
      </c>
      <c r="Q192" t="n">
        <v>-0</v>
      </c>
    </row>
    <row r="193" ht="15" customHeight="1" s="1003">
      <c r="A193" s="1019" t="inlineStr">
        <is>
          <t>Fabrication d'ingrédients</t>
        </is>
      </c>
      <c r="B193" t="inlineStr">
        <is>
          <t>MPV</t>
        </is>
      </c>
      <c r="C193" t="inlineStr">
        <is>
          <t>kt</t>
        </is>
      </c>
      <c r="D193" t="inlineStr">
        <is>
          <t>France</t>
        </is>
      </c>
      <c r="E193" t="inlineStr">
        <is>
          <t>2015-16</t>
        </is>
      </c>
      <c r="F193" t="inlineStr">
        <is>
          <t>Colza</t>
        </is>
      </c>
      <c r="G193" t="inlineStr"/>
      <c r="H193" t="inlineStr"/>
      <c r="I193" t="inlineStr"/>
      <c r="J193" t="inlineStr"/>
      <c r="K193" t="inlineStr"/>
      <c r="L193" t="inlineStr"/>
      <c r="M193" t="inlineStr"/>
      <c r="N193" t="inlineStr"/>
      <c r="O193" t="n">
        <v>-0</v>
      </c>
      <c r="P193" t="n">
        <v>0</v>
      </c>
      <c r="Q193" t="n">
        <v>-0</v>
      </c>
    </row>
    <row r="194" ht="15" customHeight="1" s="1003">
      <c r="A194" s="1019" t="inlineStr">
        <is>
          <t>Ecart statistique</t>
        </is>
      </c>
      <c r="B194" t="inlineStr">
        <is>
          <t>Graines collectées</t>
        </is>
      </c>
      <c r="C194" t="inlineStr">
        <is>
          <t>kt</t>
        </is>
      </c>
      <c r="D194" t="inlineStr">
        <is>
          <t>France</t>
        </is>
      </c>
      <c r="E194" t="inlineStr">
        <is>
          <t>2015-16</t>
        </is>
      </c>
      <c r="F194" t="inlineStr">
        <is>
          <t>Colza</t>
        </is>
      </c>
      <c r="G194" t="inlineStr"/>
      <c r="H194" t="inlineStr"/>
      <c r="I194" t="inlineStr"/>
      <c r="J194" t="inlineStr"/>
      <c r="K194" t="inlineStr"/>
      <c r="L194" t="inlineStr">
        <is>
          <t>Ecart statistique constaté dans les données collectées, demandant une réconciliation</t>
        </is>
      </c>
      <c r="M194" t="inlineStr"/>
      <c r="N194" t="inlineStr">
        <is>
          <t>Ecart statistique</t>
        </is>
      </c>
      <c r="O194" t="n">
        <v>67.40000000000001</v>
      </c>
      <c r="P194" t="inlineStr"/>
      <c r="Q194" t="inlineStr"/>
    </row>
    <row r="195" ht="15" customHeight="1" s="1003">
      <c r="A195" s="1019" t="inlineStr">
        <is>
          <t>Ecart statistique</t>
        </is>
      </c>
      <c r="B195" t="inlineStr">
        <is>
          <t>Olives</t>
        </is>
      </c>
      <c r="C195" t="inlineStr">
        <is>
          <t>kt</t>
        </is>
      </c>
      <c r="D195" t="inlineStr">
        <is>
          <t>France</t>
        </is>
      </c>
      <c r="E195" t="inlineStr">
        <is>
          <t>2015-16</t>
        </is>
      </c>
      <c r="F195" t="inlineStr">
        <is>
          <t>Colza</t>
        </is>
      </c>
      <c r="G195" t="inlineStr"/>
      <c r="H195" t="inlineStr"/>
      <c r="I195" t="inlineStr"/>
      <c r="J195" t="inlineStr"/>
      <c r="K195" t="inlineStr"/>
      <c r="L195" t="inlineStr"/>
      <c r="M195" t="inlineStr"/>
      <c r="N195" t="inlineStr"/>
      <c r="O195" t="n">
        <v>-0</v>
      </c>
      <c r="P195" t="n">
        <v>0</v>
      </c>
      <c r="Q195" t="n">
        <v>500000000</v>
      </c>
    </row>
    <row r="196" ht="15" customHeight="1" s="1003">
      <c r="A196" s="1019" t="inlineStr">
        <is>
          <t>Ecart statistique</t>
        </is>
      </c>
      <c r="B196" t="inlineStr">
        <is>
          <t>Fabrication de produits alimentaires</t>
        </is>
      </c>
      <c r="C196" t="inlineStr">
        <is>
          <t>kt</t>
        </is>
      </c>
      <c r="D196" t="inlineStr">
        <is>
          <t>France</t>
        </is>
      </c>
      <c r="E196" t="inlineStr">
        <is>
          <t>2015-16</t>
        </is>
      </c>
      <c r="F196" t="inlineStr">
        <is>
          <t>Colza</t>
        </is>
      </c>
      <c r="G196" t="inlineStr"/>
      <c r="H196" t="inlineStr"/>
      <c r="I196" t="inlineStr"/>
      <c r="J196" t="inlineStr"/>
      <c r="K196" t="inlineStr"/>
      <c r="L196" t="inlineStr"/>
      <c r="M196" t="inlineStr"/>
      <c r="N196" t="inlineStr"/>
      <c r="O196" t="n">
        <v>-0</v>
      </c>
      <c r="P196" t="inlineStr"/>
      <c r="Q196" t="inlineStr"/>
    </row>
    <row r="197" ht="15" customHeight="1" s="1003">
      <c r="A197" s="1019" t="inlineStr">
        <is>
          <t>Ecart statistique</t>
        </is>
      </c>
      <c r="B197" t="inlineStr">
        <is>
          <t>Olives de table</t>
        </is>
      </c>
      <c r="C197" t="inlineStr">
        <is>
          <t>kt</t>
        </is>
      </c>
      <c r="D197" t="inlineStr">
        <is>
          <t>France</t>
        </is>
      </c>
      <c r="E197" t="inlineStr">
        <is>
          <t>2015-16</t>
        </is>
      </c>
      <c r="F197" t="inlineStr">
        <is>
          <t>Colza</t>
        </is>
      </c>
      <c r="G197" t="inlineStr"/>
      <c r="H197" t="inlineStr"/>
      <c r="I197" t="inlineStr"/>
      <c r="J197" t="inlineStr"/>
      <c r="K197" t="inlineStr"/>
      <c r="L197" t="inlineStr"/>
      <c r="M197" t="inlineStr"/>
      <c r="N197" t="inlineStr"/>
      <c r="O197" t="n">
        <v>-0</v>
      </c>
      <c r="P197" t="n">
        <v>0</v>
      </c>
      <c r="Q197" t="n">
        <v>500000000</v>
      </c>
    </row>
    <row r="198" ht="15" customHeight="1" s="1003">
      <c r="A198" s="1019" t="inlineStr">
        <is>
          <t>Import</t>
        </is>
      </c>
      <c r="B198" t="inlineStr">
        <is>
          <t>Huile</t>
        </is>
      </c>
      <c r="C198" t="inlineStr">
        <is>
          <t>kt</t>
        </is>
      </c>
      <c r="D198" t="inlineStr">
        <is>
          <t>France</t>
        </is>
      </c>
      <c r="E198" t="inlineStr">
        <is>
          <t>2015-16</t>
        </is>
      </c>
      <c r="F198" t="inlineStr">
        <is>
          <t>Colza</t>
        </is>
      </c>
      <c r="G198" t="inlineStr"/>
      <c r="H198" t="inlineStr">
        <is>
          <t>Importation d'huile = 135 kt (Douanes françaises - Eurostat)</t>
        </is>
      </c>
      <c r="I198" t="inlineStr">
        <is>
          <t>Douanes françaises - Eurostat</t>
        </is>
      </c>
      <c r="J198" t="inlineStr"/>
      <c r="K198" t="inlineStr">
        <is>
          <t>Volume</t>
        </is>
      </c>
      <c r="L198" t="inlineStr">
        <is>
          <t>Importation d'huile</t>
        </is>
      </c>
      <c r="M198" t="inlineStr">
        <is>
          <t>Echanges annuels - EUROSTAT</t>
        </is>
      </c>
      <c r="N198" t="inlineStr"/>
      <c r="O198" t="n">
        <v>135</v>
      </c>
      <c r="P198" t="inlineStr"/>
      <c r="Q198" t="inlineStr"/>
    </row>
    <row r="199" ht="15" customHeight="1" s="1003">
      <c r="A199" s="1019" t="inlineStr">
        <is>
          <t>Import</t>
        </is>
      </c>
      <c r="B199" t="inlineStr">
        <is>
          <t>Tourteaux</t>
        </is>
      </c>
      <c r="C199" t="inlineStr">
        <is>
          <t>kt</t>
        </is>
      </c>
      <c r="D199" t="inlineStr">
        <is>
          <t>France</t>
        </is>
      </c>
      <c r="E199" t="inlineStr">
        <is>
          <t>2015-16</t>
        </is>
      </c>
      <c r="F199" t="inlineStr">
        <is>
          <t>Colza</t>
        </is>
      </c>
      <c r="G199" t="inlineStr"/>
      <c r="H199" t="inlineStr">
        <is>
          <t>Importation de tourteaux = 495 kt (Douanes françaises - Eurostat)</t>
        </is>
      </c>
      <c r="I199" t="inlineStr">
        <is>
          <t>Douanes françaises - Eurostat</t>
        </is>
      </c>
      <c r="J199" t="inlineStr"/>
      <c r="K199" t="inlineStr">
        <is>
          <t>Volume</t>
        </is>
      </c>
      <c r="L199" t="inlineStr">
        <is>
          <t>Importation de tourteaux</t>
        </is>
      </c>
      <c r="M199" t="inlineStr">
        <is>
          <t>Echanges annuels - EUROSTAT</t>
        </is>
      </c>
      <c r="N199" t="inlineStr"/>
      <c r="O199" t="n">
        <v>495</v>
      </c>
      <c r="P199" t="inlineStr"/>
      <c r="Q199" t="inlineStr"/>
    </row>
    <row r="200" ht="15" customHeight="1" s="1003">
      <c r="A200" s="1019" t="inlineStr">
        <is>
          <t>Import</t>
        </is>
      </c>
      <c r="B200" t="inlineStr">
        <is>
          <t>Olives</t>
        </is>
      </c>
      <c r="C200" t="inlineStr">
        <is>
          <t>kt</t>
        </is>
      </c>
      <c r="D200" t="inlineStr">
        <is>
          <t>France</t>
        </is>
      </c>
      <c r="E200" t="inlineStr">
        <is>
          <t>2015-16</t>
        </is>
      </c>
      <c r="F200" t="inlineStr">
        <is>
          <t>Colza</t>
        </is>
      </c>
      <c r="G200" t="inlineStr"/>
      <c r="H200" t="inlineStr"/>
      <c r="I200" t="inlineStr"/>
      <c r="J200" t="inlineStr"/>
      <c r="K200" t="inlineStr"/>
      <c r="L200" t="inlineStr"/>
      <c r="M200" t="inlineStr"/>
      <c r="N200" t="inlineStr"/>
      <c r="O200" t="n">
        <v>-0</v>
      </c>
      <c r="P200" t="n">
        <v>0</v>
      </c>
      <c r="Q200" t="n">
        <v>500000000</v>
      </c>
    </row>
    <row r="201" ht="15" customHeight="1" s="1003">
      <c r="A201" s="1019" t="inlineStr">
        <is>
          <t>Import</t>
        </is>
      </c>
      <c r="B201" t="inlineStr">
        <is>
          <t>Huile d'olive</t>
        </is>
      </c>
      <c r="C201" t="inlineStr">
        <is>
          <t>kt</t>
        </is>
      </c>
      <c r="D201" t="inlineStr">
        <is>
          <t>France</t>
        </is>
      </c>
      <c r="E201" t="inlineStr">
        <is>
          <t>2015-16</t>
        </is>
      </c>
      <c r="F201" t="inlineStr">
        <is>
          <t>Colza</t>
        </is>
      </c>
      <c r="G201" t="inlineStr"/>
      <c r="H201" t="inlineStr"/>
      <c r="I201" t="inlineStr"/>
      <c r="J201" t="inlineStr"/>
      <c r="K201" t="inlineStr"/>
      <c r="L201" t="inlineStr"/>
      <c r="M201" t="inlineStr"/>
      <c r="N201" t="inlineStr"/>
      <c r="O201" t="n">
        <v>-0</v>
      </c>
      <c r="P201" t="n">
        <v>0</v>
      </c>
      <c r="Q201" t="n">
        <v>500000000</v>
      </c>
    </row>
    <row r="202" ht="15" customHeight="1" s="1003">
      <c r="A202" s="1019" t="inlineStr">
        <is>
          <t>Import</t>
        </is>
      </c>
      <c r="B202" t="inlineStr">
        <is>
          <t>Grignons d'olive</t>
        </is>
      </c>
      <c r="C202" t="inlineStr">
        <is>
          <t>kt</t>
        </is>
      </c>
      <c r="D202" t="inlineStr">
        <is>
          <t>France</t>
        </is>
      </c>
      <c r="E202" t="inlineStr">
        <is>
          <t>2015-16</t>
        </is>
      </c>
      <c r="F202" t="inlineStr">
        <is>
          <t>Colza</t>
        </is>
      </c>
      <c r="G202" t="inlineStr"/>
      <c r="H202" t="inlineStr"/>
      <c r="I202" t="inlineStr"/>
      <c r="J202" t="inlineStr"/>
      <c r="K202" t="inlineStr"/>
      <c r="L202" t="inlineStr"/>
      <c r="M202" t="inlineStr"/>
      <c r="N202" t="inlineStr"/>
      <c r="O202" t="n">
        <v>-0</v>
      </c>
      <c r="P202" t="n">
        <v>0</v>
      </c>
      <c r="Q202" t="n">
        <v>500000000</v>
      </c>
    </row>
    <row r="203" ht="15" customHeight="1" s="1003">
      <c r="A203" s="1019" t="inlineStr">
        <is>
          <t>Import</t>
        </is>
      </c>
      <c r="B203" t="inlineStr">
        <is>
          <t>Olives de table</t>
        </is>
      </c>
      <c r="C203" t="inlineStr">
        <is>
          <t>kt</t>
        </is>
      </c>
      <c r="D203" t="inlineStr">
        <is>
          <t>France</t>
        </is>
      </c>
      <c r="E203" t="inlineStr">
        <is>
          <t>2015-16</t>
        </is>
      </c>
      <c r="F203" t="inlineStr">
        <is>
          <t>Colza</t>
        </is>
      </c>
      <c r="G203" t="inlineStr"/>
      <c r="H203" t="inlineStr"/>
      <c r="I203" t="inlineStr"/>
      <c r="J203" t="inlineStr"/>
      <c r="K203" t="inlineStr"/>
      <c r="L203" t="inlineStr"/>
      <c r="M203" t="inlineStr"/>
      <c r="N203" t="inlineStr"/>
      <c r="O203" t="n">
        <v>-0</v>
      </c>
      <c r="P203" t="n">
        <v>0</v>
      </c>
      <c r="Q203" t="n">
        <v>500000000</v>
      </c>
    </row>
    <row r="204" ht="15" customHeight="1" s="1003">
      <c r="A204" s="1019" t="inlineStr">
        <is>
          <t>Import</t>
        </is>
      </c>
      <c r="B204" t="inlineStr">
        <is>
          <t>Graines collectées</t>
        </is>
      </c>
      <c r="C204" t="inlineStr">
        <is>
          <t>kt</t>
        </is>
      </c>
      <c r="D204" t="inlineStr">
        <is>
          <t>France</t>
        </is>
      </c>
      <c r="E204" t="inlineStr">
        <is>
          <t>2015-16</t>
        </is>
      </c>
      <c r="F204" t="inlineStr">
        <is>
          <t>Colza</t>
        </is>
      </c>
      <c r="G204" t="inlineStr"/>
      <c r="H204" t="inlineStr">
        <is>
          <t>Importation de graines = 1210 kt (Douanes françaises - Eurostat)</t>
        </is>
      </c>
      <c r="I204" t="inlineStr">
        <is>
          <t>Douanes françaises - Eurostat</t>
        </is>
      </c>
      <c r="J204" t="inlineStr"/>
      <c r="K204" t="inlineStr">
        <is>
          <t>Volume</t>
        </is>
      </c>
      <c r="L204" t="inlineStr">
        <is>
          <t>Importation de graines</t>
        </is>
      </c>
      <c r="M204" t="inlineStr">
        <is>
          <t>Echanges mensuels - EUROSTAT</t>
        </is>
      </c>
      <c r="N204" t="inlineStr"/>
      <c r="O204" t="n">
        <v>1210</v>
      </c>
      <c r="P204" t="inlineStr"/>
      <c r="Q204" t="inlineStr"/>
    </row>
    <row r="205" ht="15" customHeight="1" s="1003">
      <c r="A205" s="1019" t="inlineStr">
        <is>
          <t>Graines récoltées</t>
        </is>
      </c>
      <c r="B205" t="inlineStr">
        <is>
          <t>Ferme</t>
        </is>
      </c>
      <c r="C205" t="inlineStr">
        <is>
          <t>kt</t>
        </is>
      </c>
      <c r="D205" t="inlineStr">
        <is>
          <t>France</t>
        </is>
      </c>
      <c r="E205" t="inlineStr">
        <is>
          <t>2015-16</t>
        </is>
      </c>
      <c r="F205" t="inlineStr">
        <is>
          <t>Tournesol</t>
        </is>
      </c>
      <c r="G205" t="inlineStr"/>
      <c r="H205" t="inlineStr"/>
      <c r="I205" t="inlineStr"/>
      <c r="J205" t="inlineStr"/>
      <c r="K205" t="inlineStr"/>
      <c r="L205" t="inlineStr"/>
      <c r="M205" t="inlineStr"/>
      <c r="N205" t="inlineStr"/>
      <c r="O205" t="n">
        <v>63.3</v>
      </c>
      <c r="P205" t="inlineStr"/>
      <c r="Q205" t="inlineStr"/>
    </row>
    <row r="206" ht="15" customHeight="1" s="1003">
      <c r="A206" s="1019" t="inlineStr">
        <is>
          <t>Graines récoltées</t>
        </is>
      </c>
      <c r="B206" t="inlineStr">
        <is>
          <t>OS</t>
        </is>
      </c>
      <c r="C206" t="inlineStr">
        <is>
          <t>kt</t>
        </is>
      </c>
      <c r="D206" t="inlineStr">
        <is>
          <t>France</t>
        </is>
      </c>
      <c r="E206" t="inlineStr">
        <is>
          <t>2015-16</t>
        </is>
      </c>
      <c r="F206" t="inlineStr">
        <is>
          <t>Tournesol</t>
        </is>
      </c>
      <c r="G206" t="inlineStr">
        <is>
          <t>Collecte = 1124 kt (Bilans par campagne - FranceAgriMer)</t>
        </is>
      </c>
      <c r="H206" t="inlineStr"/>
      <c r="I206" t="inlineStr">
        <is>
          <t>Bilans par campagne - FranceAgriMer</t>
        </is>
      </c>
      <c r="J206" t="inlineStr"/>
      <c r="K206" t="inlineStr">
        <is>
          <t>Volume</t>
        </is>
      </c>
      <c r="L206" t="inlineStr">
        <is>
          <t>Collecte</t>
        </is>
      </c>
      <c r="M206" t="inlineStr">
        <is>
          <t>BIlans Tournesol - FAM</t>
        </is>
      </c>
      <c r="N206" t="inlineStr"/>
      <c r="O206" t="n">
        <v>1120</v>
      </c>
      <c r="P206" t="inlineStr"/>
      <c r="Q206" t="inlineStr"/>
    </row>
    <row r="207" ht="15" customHeight="1" s="1003">
      <c r="A207" s="1019" t="inlineStr">
        <is>
          <t>Olives</t>
        </is>
      </c>
      <c r="B207" t="inlineStr">
        <is>
          <t>Export</t>
        </is>
      </c>
      <c r="C207" t="inlineStr">
        <is>
          <t>kt</t>
        </is>
      </c>
      <c r="D207" t="inlineStr">
        <is>
          <t>France</t>
        </is>
      </c>
      <c r="E207" t="inlineStr">
        <is>
          <t>2015-16</t>
        </is>
      </c>
      <c r="F207" t="inlineStr">
        <is>
          <t>Tournesol</t>
        </is>
      </c>
      <c r="G207" t="inlineStr"/>
      <c r="H207" t="inlineStr"/>
      <c r="I207" t="inlineStr"/>
      <c r="J207" t="inlineStr"/>
      <c r="K207" t="inlineStr"/>
      <c r="L207" t="inlineStr"/>
      <c r="M207" t="inlineStr"/>
      <c r="N207" t="inlineStr"/>
      <c r="O207" t="n">
        <v>-0</v>
      </c>
      <c r="P207" t="n">
        <v>0</v>
      </c>
      <c r="Q207" t="n">
        <v>500000000</v>
      </c>
    </row>
    <row r="208" ht="15" customHeight="1" s="1003">
      <c r="A208" s="1019" t="inlineStr">
        <is>
          <t>Olives</t>
        </is>
      </c>
      <c r="B208" t="inlineStr">
        <is>
          <t>Moulin</t>
        </is>
      </c>
      <c r="C208" t="inlineStr">
        <is>
          <t>kt</t>
        </is>
      </c>
      <c r="D208" t="inlineStr">
        <is>
          <t>France</t>
        </is>
      </c>
      <c r="E208" t="inlineStr">
        <is>
          <t>2015-16</t>
        </is>
      </c>
      <c r="F208" t="inlineStr">
        <is>
          <t>Tournesol</t>
        </is>
      </c>
      <c r="G208" t="inlineStr"/>
      <c r="H208" t="inlineStr"/>
      <c r="I208" t="inlineStr"/>
      <c r="J208" t="inlineStr"/>
      <c r="K208" t="inlineStr"/>
      <c r="L208" t="inlineStr"/>
      <c r="M208" t="inlineStr"/>
      <c r="N208" t="inlineStr"/>
      <c r="O208" t="n">
        <v>-0</v>
      </c>
      <c r="P208" t="n">
        <v>0</v>
      </c>
      <c r="Q208" t="n">
        <v>500000000</v>
      </c>
    </row>
    <row r="209" ht="15" customHeight="1" s="1003">
      <c r="A209" s="1019" t="inlineStr">
        <is>
          <t>Olives</t>
        </is>
      </c>
      <c r="B209" t="inlineStr">
        <is>
          <t>Conservation ou préparation d'olives</t>
        </is>
      </c>
      <c r="C209" t="inlineStr">
        <is>
          <t>kt</t>
        </is>
      </c>
      <c r="D209" t="inlineStr">
        <is>
          <t>France</t>
        </is>
      </c>
      <c r="E209" t="inlineStr">
        <is>
          <t>2015-16</t>
        </is>
      </c>
      <c r="F209" t="inlineStr">
        <is>
          <t>Tournesol</t>
        </is>
      </c>
      <c r="G209" t="inlineStr"/>
      <c r="H209" t="inlineStr"/>
      <c r="I209" t="inlineStr"/>
      <c r="J209" t="inlineStr"/>
      <c r="K209" t="inlineStr"/>
      <c r="L209" t="inlineStr"/>
      <c r="M209" t="inlineStr"/>
      <c r="N209" t="inlineStr"/>
      <c r="O209" t="n">
        <v>-0</v>
      </c>
      <c r="P209" t="n">
        <v>0</v>
      </c>
      <c r="Q209" t="n">
        <v>500000000</v>
      </c>
    </row>
    <row r="210" ht="15" customHeight="1" s="1003">
      <c r="A210" s="1019" t="inlineStr">
        <is>
          <t>Olives</t>
        </is>
      </c>
      <c r="B210" t="inlineStr">
        <is>
          <t>Ecart statistique</t>
        </is>
      </c>
      <c r="C210" t="inlineStr">
        <is>
          <t>kt</t>
        </is>
      </c>
      <c r="D210" t="inlineStr">
        <is>
          <t>France</t>
        </is>
      </c>
      <c r="E210" t="inlineStr">
        <is>
          <t>2015-16</t>
        </is>
      </c>
      <c r="F210" t="inlineStr">
        <is>
          <t>Tournesol</t>
        </is>
      </c>
      <c r="G210" t="inlineStr"/>
      <c r="H210" t="inlineStr"/>
      <c r="I210" t="inlineStr"/>
      <c r="J210" t="inlineStr"/>
      <c r="K210" t="inlineStr"/>
      <c r="L210" t="inlineStr"/>
      <c r="M210" t="inlineStr"/>
      <c r="N210" t="inlineStr"/>
      <c r="O210" t="n">
        <v>-0</v>
      </c>
      <c r="P210" t="n">
        <v>0</v>
      </c>
      <c r="Q210" t="n">
        <v>500000000</v>
      </c>
    </row>
    <row r="211" ht="15" customHeight="1" s="1003">
      <c r="A211" s="1019" t="inlineStr">
        <is>
          <t>Graines autoconsommées</t>
        </is>
      </c>
      <c r="B211" t="inlineStr">
        <is>
          <t>Hors FAB</t>
        </is>
      </c>
      <c r="C211" t="inlineStr">
        <is>
          <t>kt</t>
        </is>
      </c>
      <c r="D211" t="inlineStr">
        <is>
          <t>France</t>
        </is>
      </c>
      <c r="E211" t="inlineStr">
        <is>
          <t>2015-16</t>
        </is>
      </c>
      <c r="F211" t="inlineStr">
        <is>
          <t>Tournesol</t>
        </is>
      </c>
      <c r="G211" t="inlineStr"/>
      <c r="H211" t="inlineStr"/>
      <c r="I211" t="inlineStr"/>
      <c r="J211" t="inlineStr">
        <is>
          <t>Le reste des graines autoconsommées est consommé en alimentation animale rente hors FAB</t>
        </is>
      </c>
      <c r="K211" t="inlineStr"/>
      <c r="L211" t="inlineStr">
        <is>
          <t>Consommation de graines à la ferme directement</t>
        </is>
      </c>
      <c r="M211" t="inlineStr"/>
      <c r="N211" t="inlineStr"/>
      <c r="O211" t="n">
        <v>63.2</v>
      </c>
      <c r="P211" t="inlineStr"/>
      <c r="Q211" t="inlineStr"/>
    </row>
    <row r="212" ht="15" customHeight="1" s="1003">
      <c r="A212" s="1019" t="inlineStr">
        <is>
          <t>Graines autoconsommées</t>
        </is>
      </c>
      <c r="B212" t="inlineStr">
        <is>
          <t>Vente directe et autoconsommation</t>
        </is>
      </c>
      <c r="C212" t="inlineStr">
        <is>
          <t>kt</t>
        </is>
      </c>
      <c r="D212" t="inlineStr">
        <is>
          <t>France</t>
        </is>
      </c>
      <c r="E212" t="inlineStr">
        <is>
          <t>2015-16</t>
        </is>
      </c>
      <c r="F212" t="inlineStr">
        <is>
          <t>Tournesol</t>
        </is>
      </c>
      <c r="G212" t="inlineStr"/>
      <c r="H212" t="inlineStr"/>
      <c r="I212" t="inlineStr"/>
      <c r="J212" t="inlineStr">
        <is>
          <t>Pas de consommation de graines en alimentation humaine</t>
        </is>
      </c>
      <c r="K212" t="inlineStr"/>
      <c r="L212" t="inlineStr">
        <is>
          <t>Consommation de graines à la ferme directement</t>
        </is>
      </c>
      <c r="M212" t="inlineStr"/>
      <c r="N212" t="inlineStr"/>
      <c r="O212" t="n">
        <v>0</v>
      </c>
      <c r="P212" t="inlineStr"/>
      <c r="Q212" t="inlineStr"/>
    </row>
    <row r="213" ht="15" customHeight="1" s="1003">
      <c r="A213" s="1019" t="inlineStr">
        <is>
          <t>Graines autoconsommées</t>
        </is>
      </c>
      <c r="B213" t="inlineStr">
        <is>
          <t>Alimentation humaine</t>
        </is>
      </c>
      <c r="C213" t="inlineStr">
        <is>
          <t>kt</t>
        </is>
      </c>
      <c r="D213" t="inlineStr">
        <is>
          <t>France</t>
        </is>
      </c>
      <c r="E213" t="inlineStr">
        <is>
          <t>2015-16</t>
        </is>
      </c>
      <c r="F213" t="inlineStr">
        <is>
          <t>Tournesol</t>
        </is>
      </c>
      <c r="G213" t="inlineStr"/>
      <c r="H213" t="inlineStr"/>
      <c r="I213" t="inlineStr"/>
      <c r="J213" t="inlineStr"/>
      <c r="K213" t="inlineStr"/>
      <c r="L213" t="inlineStr"/>
      <c r="M213" t="inlineStr"/>
      <c r="N213" t="inlineStr"/>
      <c r="O213" t="n">
        <v>0</v>
      </c>
      <c r="P213" t="inlineStr"/>
      <c r="Q213" t="inlineStr"/>
    </row>
    <row r="214" ht="15" customHeight="1" s="1003">
      <c r="A214" s="1019" t="inlineStr">
        <is>
          <t>Graines autoconsommées</t>
        </is>
      </c>
      <c r="B214" t="inlineStr">
        <is>
          <t>Usages alimentaires</t>
        </is>
      </c>
      <c r="C214" t="inlineStr">
        <is>
          <t>kt</t>
        </is>
      </c>
      <c r="D214" t="inlineStr">
        <is>
          <t>France</t>
        </is>
      </c>
      <c r="E214" t="inlineStr">
        <is>
          <t>2015-16</t>
        </is>
      </c>
      <c r="F214" t="inlineStr">
        <is>
          <t>Tournesol</t>
        </is>
      </c>
      <c r="G214" t="inlineStr"/>
      <c r="H214" t="inlineStr"/>
      <c r="I214" t="inlineStr"/>
      <c r="J214" t="inlineStr"/>
      <c r="K214" t="inlineStr"/>
      <c r="L214" t="inlineStr"/>
      <c r="M214" t="inlineStr"/>
      <c r="N214" t="inlineStr"/>
      <c r="O214" t="n">
        <v>63.2</v>
      </c>
      <c r="P214" t="inlineStr"/>
      <c r="Q214" t="inlineStr"/>
    </row>
    <row r="215" ht="15" customHeight="1" s="1003">
      <c r="A215" s="1019" t="inlineStr">
        <is>
          <t>Graines autoconsommées</t>
        </is>
      </c>
      <c r="B215" t="inlineStr">
        <is>
          <t>Alimentation animale rente</t>
        </is>
      </c>
      <c r="C215" t="inlineStr">
        <is>
          <t>kt</t>
        </is>
      </c>
      <c r="D215" t="inlineStr">
        <is>
          <t>France</t>
        </is>
      </c>
      <c r="E215" t="inlineStr">
        <is>
          <t>2015-16</t>
        </is>
      </c>
      <c r="F215" t="inlineStr">
        <is>
          <t>Tournesol</t>
        </is>
      </c>
      <c r="G215" t="inlineStr"/>
      <c r="H215" t="inlineStr"/>
      <c r="I215" t="inlineStr"/>
      <c r="J215" t="inlineStr"/>
      <c r="K215" t="inlineStr"/>
      <c r="L215" t="inlineStr"/>
      <c r="M215" t="inlineStr"/>
      <c r="N215" t="inlineStr"/>
      <c r="O215" t="n">
        <v>63.2</v>
      </c>
      <c r="P215" t="inlineStr"/>
      <c r="Q215" t="inlineStr"/>
    </row>
    <row r="216" ht="15" customHeight="1" s="1003">
      <c r="A216" s="1019" t="inlineStr">
        <is>
          <t>Graines autoconsommées</t>
        </is>
      </c>
      <c r="B216" t="inlineStr">
        <is>
          <t>Alimentation animale</t>
        </is>
      </c>
      <c r="C216" t="inlineStr">
        <is>
          <t>kt</t>
        </is>
      </c>
      <c r="D216" t="inlineStr">
        <is>
          <t>France</t>
        </is>
      </c>
      <c r="E216" t="inlineStr">
        <is>
          <t>2015-16</t>
        </is>
      </c>
      <c r="F216" t="inlineStr">
        <is>
          <t>Tournesol</t>
        </is>
      </c>
      <c r="G216" t="inlineStr"/>
      <c r="H216" t="inlineStr"/>
      <c r="I216" t="inlineStr"/>
      <c r="J216" t="inlineStr"/>
      <c r="K216" t="inlineStr"/>
      <c r="L216" t="inlineStr"/>
      <c r="M216" t="inlineStr"/>
      <c r="N216" t="inlineStr"/>
      <c r="O216" t="n">
        <v>63.2</v>
      </c>
      <c r="P216" t="inlineStr"/>
      <c r="Q216" t="inlineStr"/>
    </row>
    <row r="217" ht="15" customHeight="1" s="1003">
      <c r="A217" s="1019" t="inlineStr">
        <is>
          <t>Graines autoconsommées</t>
        </is>
      </c>
      <c r="B217" t="inlineStr">
        <is>
          <t>Débouchés</t>
        </is>
      </c>
      <c r="C217" t="inlineStr">
        <is>
          <t>kt</t>
        </is>
      </c>
      <c r="D217" t="inlineStr">
        <is>
          <t>France</t>
        </is>
      </c>
      <c r="E217" t="inlineStr">
        <is>
          <t>2015-16</t>
        </is>
      </c>
      <c r="F217" t="inlineStr">
        <is>
          <t>Tournesol</t>
        </is>
      </c>
      <c r="G217" t="inlineStr"/>
      <c r="H217" t="inlineStr"/>
      <c r="I217" t="inlineStr"/>
      <c r="J217" t="inlineStr"/>
      <c r="K217" t="inlineStr"/>
      <c r="L217" t="inlineStr"/>
      <c r="M217" t="inlineStr"/>
      <c r="N217" t="inlineStr"/>
      <c r="O217" t="n">
        <v>63.2</v>
      </c>
      <c r="P217" t="inlineStr"/>
      <c r="Q217" t="inlineStr"/>
    </row>
    <row r="218" ht="15" customHeight="1" s="1003">
      <c r="A218" s="1019" t="inlineStr">
        <is>
          <t>Graines autoconsommées</t>
        </is>
      </c>
      <c r="B218" t="inlineStr">
        <is>
          <t>FAF</t>
        </is>
      </c>
      <c r="C218" t="inlineStr">
        <is>
          <t>kt</t>
        </is>
      </c>
      <c r="D218" t="inlineStr">
        <is>
          <t>France</t>
        </is>
      </c>
      <c r="E218" t="inlineStr">
        <is>
          <t>2015-16</t>
        </is>
      </c>
      <c r="F218" t="inlineStr">
        <is>
          <t>Tournesol</t>
        </is>
      </c>
      <c r="G218" t="inlineStr"/>
      <c r="H218" t="inlineStr"/>
      <c r="I218" t="inlineStr"/>
      <c r="J218" t="inlineStr"/>
      <c r="K218" t="inlineStr"/>
      <c r="L218" t="inlineStr"/>
      <c r="M218" t="inlineStr"/>
      <c r="N218" t="inlineStr"/>
      <c r="O218" t="n">
        <v>31.6</v>
      </c>
      <c r="P218" t="n">
        <v>0</v>
      </c>
      <c r="Q218" t="n">
        <v>63.2</v>
      </c>
    </row>
    <row r="219" ht="15" customHeight="1" s="1003">
      <c r="A219" s="1019" t="inlineStr">
        <is>
          <t>Graines autoconsommées</t>
        </is>
      </c>
      <c r="B219" t="inlineStr">
        <is>
          <t>Direct élevage</t>
        </is>
      </c>
      <c r="C219" t="inlineStr">
        <is>
          <t>kt</t>
        </is>
      </c>
      <c r="D219" t="inlineStr">
        <is>
          <t>France</t>
        </is>
      </c>
      <c r="E219" t="inlineStr">
        <is>
          <t>2015-16</t>
        </is>
      </c>
      <c r="F219" t="inlineStr">
        <is>
          <t>Tournesol</t>
        </is>
      </c>
      <c r="G219" t="inlineStr"/>
      <c r="H219" t="inlineStr"/>
      <c r="I219" t="inlineStr"/>
      <c r="J219" t="inlineStr"/>
      <c r="K219" t="inlineStr"/>
      <c r="L219" t="inlineStr"/>
      <c r="M219" t="inlineStr"/>
      <c r="N219" t="inlineStr"/>
      <c r="O219" t="n">
        <v>31.6</v>
      </c>
      <c r="P219" t="n">
        <v>0</v>
      </c>
      <c r="Q219" t="n">
        <v>63.2</v>
      </c>
    </row>
    <row r="220" ht="15" customHeight="1" s="1003">
      <c r="A220" s="1019" t="inlineStr">
        <is>
          <t>Graines autoconsommées</t>
        </is>
      </c>
      <c r="B220" t="inlineStr">
        <is>
          <t>Elimination/Pertes</t>
        </is>
      </c>
      <c r="C220" t="inlineStr">
        <is>
          <t>kt</t>
        </is>
      </c>
      <c r="D220" t="inlineStr">
        <is>
          <t>France</t>
        </is>
      </c>
      <c r="E220" t="inlineStr">
        <is>
          <t>2015-16</t>
        </is>
      </c>
      <c r="F220" t="inlineStr">
        <is>
          <t>Tournesol</t>
        </is>
      </c>
      <c r="G220" t="inlineStr"/>
      <c r="H220" t="inlineStr">
        <is>
          <t>Ratio de pertes à la ferme = 0,1 % (ORIFLAAM - Terres Univia)</t>
        </is>
      </c>
      <c r="I220" t="inlineStr">
        <is>
          <t>ORIFLAAM - Terres Univia</t>
        </is>
      </c>
      <c r="J220" t="inlineStr">
        <is>
          <t>0</t>
        </is>
      </c>
      <c r="K220" t="inlineStr">
        <is>
          <t>Rendement</t>
        </is>
      </c>
      <c r="L220" t="inlineStr">
        <is>
          <t>Ratio de pertes à la ferme</t>
        </is>
      </c>
      <c r="M220" t="inlineStr">
        <is>
          <t>Pertes ferme - TERRES UNIVIA</t>
        </is>
      </c>
      <c r="N220" t="inlineStr"/>
      <c r="O220" t="n">
        <v>0.06</v>
      </c>
      <c r="P220" t="inlineStr"/>
      <c r="Q220" t="inlineStr"/>
    </row>
    <row r="221" ht="15" customHeight="1" s="1003">
      <c r="A221" s="1019" t="inlineStr">
        <is>
          <t>Graines autoconsommées</t>
        </is>
      </c>
      <c r="B221" t="inlineStr">
        <is>
          <t>Autres usages (ou usages indéfinis)</t>
        </is>
      </c>
      <c r="C221" t="inlineStr">
        <is>
          <t>kt</t>
        </is>
      </c>
      <c r="D221" t="inlineStr">
        <is>
          <t>France</t>
        </is>
      </c>
      <c r="E221" t="inlineStr">
        <is>
          <t>2015-16</t>
        </is>
      </c>
      <c r="F221" t="inlineStr">
        <is>
          <t>Tournesol</t>
        </is>
      </c>
      <c r="G221" t="inlineStr"/>
      <c r="H221" t="inlineStr"/>
      <c r="I221" t="inlineStr"/>
      <c r="J221" t="inlineStr"/>
      <c r="K221" t="inlineStr"/>
      <c r="L221" t="inlineStr"/>
      <c r="M221" t="inlineStr"/>
      <c r="N221" t="inlineStr"/>
      <c r="O221" t="n">
        <v>0.06</v>
      </c>
      <c r="P221" t="inlineStr"/>
      <c r="Q221" t="inlineStr"/>
    </row>
    <row r="222" ht="15" customHeight="1" s="1003">
      <c r="A222" s="1019" t="inlineStr">
        <is>
          <t>Graines autoconsommées</t>
        </is>
      </c>
      <c r="B222" t="inlineStr">
        <is>
          <t>Semences fermières</t>
        </is>
      </c>
      <c r="C222" t="inlineStr">
        <is>
          <t>kt</t>
        </is>
      </c>
      <c r="D222" t="inlineStr">
        <is>
          <t>France</t>
        </is>
      </c>
      <c r="E222" t="inlineStr">
        <is>
          <t>2015-16</t>
        </is>
      </c>
      <c r="F222" t="inlineStr">
        <is>
          <t>Tournesol</t>
        </is>
      </c>
      <c r="G222" t="inlineStr"/>
      <c r="H222" t="inlineStr">
        <is>
          <t>Part de semences fermières (par rapport aux semences certifiées) = 0,7 % (Enquête Pratiques culturales en grandes cultures - SSP)</t>
        </is>
      </c>
      <c r="I222" t="inlineStr">
        <is>
          <t>Enquête Pratiques culturales en grandes cultures - SSP</t>
        </is>
      </c>
      <c r="J222" t="inlineStr">
        <is>
          <t>0</t>
        </is>
      </c>
      <c r="K222" t="inlineStr">
        <is>
          <t>Répartition</t>
        </is>
      </c>
      <c r="L222" t="inlineStr">
        <is>
          <t>Part de semences fermières (par rapport aux semences certifiées)</t>
        </is>
      </c>
      <c r="M222" t="inlineStr">
        <is>
          <t>Semences fermières - AGRESTE</t>
        </is>
      </c>
      <c r="N222" t="inlineStr"/>
      <c r="O222" t="n">
        <v>0.07000000000000001</v>
      </c>
      <c r="P222" t="inlineStr"/>
      <c r="Q222" t="inlineStr"/>
    </row>
    <row r="223" ht="15" customHeight="1" s="1003">
      <c r="A223" s="1019" t="inlineStr">
        <is>
          <t>Graines autoconsommées</t>
        </is>
      </c>
      <c r="B223" t="inlineStr">
        <is>
          <t>Semences</t>
        </is>
      </c>
      <c r="C223" t="inlineStr">
        <is>
          <t>kt</t>
        </is>
      </c>
      <c r="D223" t="inlineStr">
        <is>
          <t>France</t>
        </is>
      </c>
      <c r="E223" t="inlineStr">
        <is>
          <t>2015-16</t>
        </is>
      </c>
      <c r="F223" t="inlineStr">
        <is>
          <t>Tournesol</t>
        </is>
      </c>
      <c r="G223" t="inlineStr"/>
      <c r="H223" t="inlineStr"/>
      <c r="I223" t="inlineStr">
        <is>
          <t>Enquête Pratiques culturales en grandes cultures - SSP</t>
        </is>
      </c>
      <c r="J223" t="inlineStr"/>
      <c r="K223" t="inlineStr">
        <is>
          <t>Répartition</t>
        </is>
      </c>
      <c r="L223" t="inlineStr">
        <is>
          <t>Part de semences fermières (par rapport aux semences certifiées)</t>
        </is>
      </c>
      <c r="M223" t="inlineStr">
        <is>
          <t>Semences fermières - AGRESTE</t>
        </is>
      </c>
      <c r="N223" t="inlineStr"/>
      <c r="O223" t="n">
        <v>0.07000000000000001</v>
      </c>
      <c r="P223" t="inlineStr"/>
      <c r="Q223" t="inlineStr"/>
    </row>
    <row r="224" ht="15" customHeight="1" s="1003">
      <c r="A224" s="1019" t="inlineStr">
        <is>
          <t>Stock initial</t>
        </is>
      </c>
      <c r="B224" t="inlineStr">
        <is>
          <t>Ferme</t>
        </is>
      </c>
      <c r="C224" t="inlineStr">
        <is>
          <t>kt</t>
        </is>
      </c>
      <c r="D224" t="inlineStr">
        <is>
          <t>France</t>
        </is>
      </c>
      <c r="E224" t="inlineStr">
        <is>
          <t>2015-16</t>
        </is>
      </c>
      <c r="F224" t="inlineStr">
        <is>
          <t>Tournesol</t>
        </is>
      </c>
      <c r="G224" t="inlineStr"/>
      <c r="H224" t="inlineStr"/>
      <c r="I224" t="inlineStr"/>
      <c r="J224" t="inlineStr"/>
      <c r="K224" t="inlineStr"/>
      <c r="L224" t="inlineStr"/>
      <c r="M224" t="inlineStr"/>
      <c r="N224" t="inlineStr"/>
      <c r="O224" t="n">
        <v>0</v>
      </c>
      <c r="P224" t="inlineStr"/>
      <c r="Q224" t="inlineStr"/>
    </row>
    <row r="225" ht="15" customHeight="1" s="1003">
      <c r="A225" s="1019" t="inlineStr">
        <is>
          <t>Stock initial</t>
        </is>
      </c>
      <c r="B225" t="inlineStr">
        <is>
          <t>OS</t>
        </is>
      </c>
      <c r="C225" t="inlineStr">
        <is>
          <t>kt</t>
        </is>
      </c>
      <c r="D225" t="inlineStr">
        <is>
          <t>France</t>
        </is>
      </c>
      <c r="E225" t="inlineStr">
        <is>
          <t>2015-16</t>
        </is>
      </c>
      <c r="F225" t="inlineStr">
        <is>
          <t>Tournesol</t>
        </is>
      </c>
      <c r="G225" t="inlineStr">
        <is>
          <t>Stock initial collecteurs = 79 kt (Bilans par campagne - FranceAgriMer)</t>
        </is>
      </c>
      <c r="H225" t="inlineStr"/>
      <c r="I225" t="inlineStr">
        <is>
          <t>Bilans par campagne - FranceAgriMer</t>
        </is>
      </c>
      <c r="J225" t="inlineStr"/>
      <c r="K225" t="inlineStr">
        <is>
          <t>Volume</t>
        </is>
      </c>
      <c r="L225" t="inlineStr">
        <is>
          <t>Stock initial collecteurs</t>
        </is>
      </c>
      <c r="M225" t="inlineStr">
        <is>
          <t>BIlans Tournesol - FAM</t>
        </is>
      </c>
      <c r="N225" t="inlineStr"/>
      <c r="O225" t="n">
        <v>79</v>
      </c>
      <c r="P225" t="inlineStr"/>
      <c r="Q225" t="inlineStr"/>
    </row>
    <row r="226" ht="15" customHeight="1" s="1003">
      <c r="A226" s="1019" t="inlineStr">
        <is>
          <t>Stock initial à la ferme</t>
        </is>
      </c>
      <c r="B226" t="inlineStr">
        <is>
          <t>Ferme</t>
        </is>
      </c>
      <c r="C226" t="inlineStr">
        <is>
          <t>kt</t>
        </is>
      </c>
      <c r="D226" t="inlineStr">
        <is>
          <t>France</t>
        </is>
      </c>
      <c r="E226" t="inlineStr">
        <is>
          <t>2015-16</t>
        </is>
      </c>
      <c r="F226" t="inlineStr">
        <is>
          <t>Tournesol</t>
        </is>
      </c>
      <c r="G226" t="inlineStr"/>
      <c r="H226" t="inlineStr"/>
      <c r="I226" t="inlineStr"/>
      <c r="J226" t="inlineStr">
        <is>
          <t>Le stock à la ferme est négligé</t>
        </is>
      </c>
      <c r="K226" t="inlineStr"/>
      <c r="L226" t="inlineStr">
        <is>
          <t>Stock initial à la ferme</t>
        </is>
      </c>
      <c r="M226" t="inlineStr"/>
      <c r="N226" t="inlineStr"/>
      <c r="O226" t="n">
        <v>0</v>
      </c>
      <c r="P226" t="inlineStr"/>
      <c r="Q226" t="inlineStr"/>
    </row>
    <row r="227" ht="15" customHeight="1" s="1003">
      <c r="A227" s="1019" t="inlineStr">
        <is>
          <t>Stock initial collecteurs</t>
        </is>
      </c>
      <c r="B227" t="inlineStr">
        <is>
          <t>OS</t>
        </is>
      </c>
      <c r="C227" t="inlineStr">
        <is>
          <t>kt</t>
        </is>
      </c>
      <c r="D227" t="inlineStr">
        <is>
          <t>France</t>
        </is>
      </c>
      <c r="E227" t="inlineStr">
        <is>
          <t>2015-16</t>
        </is>
      </c>
      <c r="F227" t="inlineStr">
        <is>
          <t>Tournesol</t>
        </is>
      </c>
      <c r="G227" t="inlineStr">
        <is>
          <t>Stock initial collecteurs = 79 kt (Bilans par campagne - FranceAgriMer)</t>
        </is>
      </c>
      <c r="H227" t="inlineStr"/>
      <c r="I227" t="inlineStr">
        <is>
          <t>Bilans par campagne - FranceAgriMer</t>
        </is>
      </c>
      <c r="J227" t="inlineStr"/>
      <c r="K227" t="inlineStr">
        <is>
          <t>Volume</t>
        </is>
      </c>
      <c r="L227" t="inlineStr">
        <is>
          <t>Stock initial collecteurs</t>
        </is>
      </c>
      <c r="M227" t="inlineStr">
        <is>
          <t>BIlans Tournesol - FAM</t>
        </is>
      </c>
      <c r="N227" t="inlineStr"/>
      <c r="O227" t="n">
        <v>79</v>
      </c>
      <c r="P227" t="inlineStr"/>
      <c r="Q227" t="inlineStr"/>
    </row>
    <row r="228" ht="15" customHeight="1" s="1003">
      <c r="A228" s="1019" t="inlineStr">
        <is>
          <t>Graines collectées</t>
        </is>
      </c>
      <c r="B228" t="inlineStr">
        <is>
          <t>Fabrication de produits alimentaires</t>
        </is>
      </c>
      <c r="C228" t="inlineStr">
        <is>
          <t>kt</t>
        </is>
      </c>
      <c r="D228" t="inlineStr">
        <is>
          <t>France</t>
        </is>
      </c>
      <c r="E228" t="inlineStr">
        <is>
          <t>2015-16</t>
        </is>
      </c>
      <c r="F228" t="inlineStr">
        <is>
          <t>Tournesol</t>
        </is>
      </c>
      <c r="G228" t="inlineStr"/>
      <c r="H228" t="inlineStr"/>
      <c r="I228" t="inlineStr"/>
      <c r="J228" t="inlineStr">
        <is>
          <t>Pas de fabrication de produits alimentaires</t>
        </is>
      </c>
      <c r="K228" t="inlineStr"/>
      <c r="L228" t="inlineStr">
        <is>
          <t>Consommation de graines pour la fabrication de produits alimentaires</t>
        </is>
      </c>
      <c r="M228" t="inlineStr"/>
      <c r="N228" t="inlineStr"/>
      <c r="O228" t="n">
        <v>-0</v>
      </c>
      <c r="P228" t="inlineStr"/>
      <c r="Q228" t="inlineStr"/>
    </row>
    <row r="229" ht="15" customHeight="1" s="1003">
      <c r="A229" s="1019" t="inlineStr">
        <is>
          <t>Graines collectées</t>
        </is>
      </c>
      <c r="B229" t="inlineStr">
        <is>
          <t>Alimentation humaine</t>
        </is>
      </c>
      <c r="C229" t="inlineStr">
        <is>
          <t>kt</t>
        </is>
      </c>
      <c r="D229" t="inlineStr">
        <is>
          <t>France</t>
        </is>
      </c>
      <c r="E229" t="inlineStr">
        <is>
          <t>2015-16</t>
        </is>
      </c>
      <c r="F229" t="inlineStr">
        <is>
          <t>Tournesol</t>
        </is>
      </c>
      <c r="G229" t="inlineStr">
        <is>
          <t>Consommation de graines en alimentation humaine = 10 kt (Bilans par campagne - FranceAgriMer)</t>
        </is>
      </c>
      <c r="H229" t="inlineStr"/>
      <c r="I229" t="inlineStr">
        <is>
          <t>Bilans par campagne - FranceAgriMer</t>
        </is>
      </c>
      <c r="J229" t="inlineStr">
        <is>
          <t>Correspond à la catégorie "utilisation humaine et animale":on néglige les utilisations animales (petfood ?)</t>
        </is>
      </c>
      <c r="K229" t="inlineStr">
        <is>
          <t>Volume</t>
        </is>
      </c>
      <c r="L229" t="inlineStr">
        <is>
          <t>Consommation de graines en alimentation humaine</t>
        </is>
      </c>
      <c r="M229" t="inlineStr">
        <is>
          <t>BIlans Tournesol - FAM</t>
        </is>
      </c>
      <c r="N229" t="inlineStr"/>
      <c r="O229" t="n">
        <v>10</v>
      </c>
      <c r="P229" t="inlineStr"/>
      <c r="Q229" t="inlineStr"/>
    </row>
    <row r="230" ht="15" customHeight="1" s="1003">
      <c r="A230" s="1019" t="inlineStr">
        <is>
          <t>Graines collectées</t>
        </is>
      </c>
      <c r="B230" t="inlineStr">
        <is>
          <t>Vente directe et autoconsommation</t>
        </is>
      </c>
      <c r="C230" t="inlineStr">
        <is>
          <t>kt</t>
        </is>
      </c>
      <c r="D230" t="inlineStr">
        <is>
          <t>France</t>
        </is>
      </c>
      <c r="E230" t="inlineStr">
        <is>
          <t>2015-16</t>
        </is>
      </c>
      <c r="F230" t="inlineStr">
        <is>
          <t>Tournesol</t>
        </is>
      </c>
      <c r="G230" t="inlineStr"/>
      <c r="H230" t="inlineStr"/>
      <c r="I230" t="inlineStr"/>
      <c r="J230" t="inlineStr"/>
      <c r="K230" t="inlineStr"/>
      <c r="L230" t="inlineStr"/>
      <c r="M230" t="inlineStr"/>
      <c r="N230" t="inlineStr"/>
      <c r="O230" t="n">
        <v>2.78</v>
      </c>
      <c r="P230" t="n">
        <v>0</v>
      </c>
      <c r="Q230" t="n">
        <v>10</v>
      </c>
    </row>
    <row r="231" ht="15" customHeight="1" s="1003">
      <c r="A231" s="1019" t="inlineStr">
        <is>
          <t>Graines collectées</t>
        </is>
      </c>
      <c r="B231" t="inlineStr">
        <is>
          <t>Circuits spécialisés</t>
        </is>
      </c>
      <c r="C231" t="inlineStr">
        <is>
          <t>kt</t>
        </is>
      </c>
      <c r="D231" t="inlineStr">
        <is>
          <t>France</t>
        </is>
      </c>
      <c r="E231" t="inlineStr">
        <is>
          <t>2015-16</t>
        </is>
      </c>
      <c r="F231" t="inlineStr">
        <is>
          <t>Tournesol</t>
        </is>
      </c>
      <c r="G231" t="inlineStr"/>
      <c r="H231" t="inlineStr"/>
      <c r="I231" t="inlineStr"/>
      <c r="J231" t="inlineStr"/>
      <c r="K231" t="inlineStr"/>
      <c r="L231" t="inlineStr"/>
      <c r="M231" t="inlineStr"/>
      <c r="N231" t="inlineStr"/>
      <c r="O231" t="n">
        <v>1.11</v>
      </c>
      <c r="P231" t="n">
        <v>0</v>
      </c>
      <c r="Q231" t="n">
        <v>10</v>
      </c>
    </row>
    <row r="232" ht="15" customHeight="1" s="1003">
      <c r="A232" s="1019" t="inlineStr">
        <is>
          <t>Graines collectées</t>
        </is>
      </c>
      <c r="B232" t="inlineStr">
        <is>
          <t>GMS</t>
        </is>
      </c>
      <c r="C232" t="inlineStr">
        <is>
          <t>kt</t>
        </is>
      </c>
      <c r="D232" t="inlineStr">
        <is>
          <t>France</t>
        </is>
      </c>
      <c r="E232" t="inlineStr">
        <is>
          <t>2015-16</t>
        </is>
      </c>
      <c r="F232" t="inlineStr">
        <is>
          <t>Tournesol</t>
        </is>
      </c>
      <c r="G232" t="inlineStr"/>
      <c r="H232" t="inlineStr"/>
      <c r="I232" t="inlineStr"/>
      <c r="J232" t="inlineStr"/>
      <c r="K232" t="inlineStr"/>
      <c r="L232" t="inlineStr"/>
      <c r="M232" t="inlineStr"/>
      <c r="N232" t="inlineStr"/>
      <c r="O232" t="n">
        <v>0.5600000000000001</v>
      </c>
      <c r="P232" t="n">
        <v>0</v>
      </c>
      <c r="Q232" t="n">
        <v>10</v>
      </c>
    </row>
    <row r="233" ht="15" customHeight="1" s="1003">
      <c r="A233" s="1019" t="inlineStr">
        <is>
          <t>Graines collectées</t>
        </is>
      </c>
      <c r="B233" t="inlineStr">
        <is>
          <t>RHD</t>
        </is>
      </c>
      <c r="C233" t="inlineStr">
        <is>
          <t>kt</t>
        </is>
      </c>
      <c r="D233" t="inlineStr">
        <is>
          <t>France</t>
        </is>
      </c>
      <c r="E233" t="inlineStr">
        <is>
          <t>2015-16</t>
        </is>
      </c>
      <c r="F233" t="inlineStr">
        <is>
          <t>Tournesol</t>
        </is>
      </c>
      <c r="G233" t="inlineStr"/>
      <c r="H233" t="inlineStr"/>
      <c r="I233" t="inlineStr"/>
      <c r="J233" t="inlineStr"/>
      <c r="K233" t="inlineStr"/>
      <c r="L233" t="inlineStr"/>
      <c r="M233" t="inlineStr"/>
      <c r="N233" t="inlineStr"/>
      <c r="O233" t="n">
        <v>2.78</v>
      </c>
      <c r="P233" t="n">
        <v>0</v>
      </c>
      <c r="Q233" t="n">
        <v>10</v>
      </c>
    </row>
    <row r="234" ht="15" customHeight="1" s="1003">
      <c r="A234" s="1019" t="inlineStr">
        <is>
          <t>Graines collectées</t>
        </is>
      </c>
      <c r="B234" t="inlineStr">
        <is>
          <t>Trituration</t>
        </is>
      </c>
      <c r="C234" t="inlineStr">
        <is>
          <t>kt</t>
        </is>
      </c>
      <c r="D234" t="inlineStr">
        <is>
          <t>France</t>
        </is>
      </c>
      <c r="E234" t="inlineStr">
        <is>
          <t>2015-16</t>
        </is>
      </c>
      <c r="F234" t="inlineStr">
        <is>
          <t>Tournesol</t>
        </is>
      </c>
      <c r="G234" t="inlineStr">
        <is>
          <t>Consommation de graines par la Trituration = 1080 kt (Bilans par campagne - FranceAgriMer)</t>
        </is>
      </c>
      <c r="H234" t="inlineStr"/>
      <c r="I234" t="inlineStr">
        <is>
          <t>Bilans par campagne - FranceAgriMer</t>
        </is>
      </c>
      <c r="J234" t="inlineStr"/>
      <c r="K234" t="inlineStr">
        <is>
          <t>Volume</t>
        </is>
      </c>
      <c r="L234" t="inlineStr">
        <is>
          <t>Consommation de graines par la Trituration</t>
        </is>
      </c>
      <c r="M234" t="inlineStr">
        <is>
          <t>BIlans Tournesol - FAM</t>
        </is>
      </c>
      <c r="N234" t="inlineStr"/>
      <c r="O234" t="n">
        <v>1080</v>
      </c>
      <c r="P234" t="inlineStr"/>
      <c r="Q234" t="inlineStr"/>
    </row>
    <row r="235" ht="15" customHeight="1" s="1003">
      <c r="A235" s="1019" t="inlineStr">
        <is>
          <t>Graines collectées</t>
        </is>
      </c>
      <c r="B235" t="inlineStr">
        <is>
          <t>FAB</t>
        </is>
      </c>
      <c r="C235" t="inlineStr">
        <is>
          <t>kt</t>
        </is>
      </c>
      <c r="D235" t="inlineStr">
        <is>
          <t>France</t>
        </is>
      </c>
      <c r="E235" t="inlineStr">
        <is>
          <t>2015-16</t>
        </is>
      </c>
      <c r="F235" t="inlineStr">
        <is>
          <t>Tournesol</t>
        </is>
      </c>
      <c r="G235" t="inlineStr">
        <is>
          <t>Consommation de graines par les FAB = 7 kt (Bilans par campagne - FranceAgriMer)</t>
        </is>
      </c>
      <c r="H235" t="inlineStr"/>
      <c r="I235" t="inlineStr">
        <is>
          <t>Bilans par campagne - FranceAgriMer</t>
        </is>
      </c>
      <c r="J235" t="inlineStr"/>
      <c r="K235" t="inlineStr">
        <is>
          <t>Volume</t>
        </is>
      </c>
      <c r="L235" t="inlineStr">
        <is>
          <t>Consommation de graines par les FAB</t>
        </is>
      </c>
      <c r="M235" t="inlineStr">
        <is>
          <t>BIlans Tournesol - FAM</t>
        </is>
      </c>
      <c r="N235" t="inlineStr"/>
      <c r="O235" t="n">
        <v>6.73</v>
      </c>
      <c r="P235" t="inlineStr"/>
      <c r="Q235" t="inlineStr"/>
    </row>
    <row r="236" ht="15" customHeight="1" s="1003">
      <c r="A236" s="1019" t="inlineStr">
        <is>
          <t>Graines collectées</t>
        </is>
      </c>
      <c r="B236" t="inlineStr">
        <is>
          <t>Amidonnerie</t>
        </is>
      </c>
      <c r="C236" t="inlineStr">
        <is>
          <t>kt</t>
        </is>
      </c>
      <c r="D236" t="inlineStr">
        <is>
          <t>France</t>
        </is>
      </c>
      <c r="E236" t="inlineStr">
        <is>
          <t>2015-16</t>
        </is>
      </c>
      <c r="F236" t="inlineStr">
        <is>
          <t>Tournesol</t>
        </is>
      </c>
      <c r="G236" t="inlineStr"/>
      <c r="H236" t="inlineStr"/>
      <c r="I236" t="inlineStr"/>
      <c r="J236" t="inlineStr"/>
      <c r="K236" t="inlineStr"/>
      <c r="L236" t="inlineStr"/>
      <c r="M236" t="inlineStr"/>
      <c r="N236" t="inlineStr"/>
      <c r="O236" t="n">
        <v>-0</v>
      </c>
      <c r="P236" t="inlineStr"/>
      <c r="Q236" t="inlineStr"/>
    </row>
    <row r="237" ht="15" customHeight="1" s="1003">
      <c r="A237" s="1019" t="inlineStr">
        <is>
          <t>Graines collectées</t>
        </is>
      </c>
      <c r="B237" t="inlineStr">
        <is>
          <t>Meunerie</t>
        </is>
      </c>
      <c r="C237" t="inlineStr">
        <is>
          <t>kt</t>
        </is>
      </c>
      <c r="D237" t="inlineStr">
        <is>
          <t>France</t>
        </is>
      </c>
      <c r="E237" t="inlineStr">
        <is>
          <t>2015-16</t>
        </is>
      </c>
      <c r="F237" t="inlineStr">
        <is>
          <t>Tournesol</t>
        </is>
      </c>
      <c r="G237" t="inlineStr"/>
      <c r="H237" t="inlineStr"/>
      <c r="I237" t="inlineStr"/>
      <c r="J237" t="inlineStr"/>
      <c r="K237" t="inlineStr"/>
      <c r="L237" t="inlineStr"/>
      <c r="M237" t="inlineStr"/>
      <c r="N237" t="inlineStr"/>
      <c r="O237" t="n">
        <v>-0</v>
      </c>
      <c r="P237" t="inlineStr"/>
      <c r="Q237" t="inlineStr"/>
    </row>
    <row r="238" ht="15" customHeight="1" s="1003">
      <c r="A238" s="1019" t="inlineStr">
        <is>
          <t>Graines collectées</t>
        </is>
      </c>
      <c r="B238" t="inlineStr">
        <is>
          <t>Fabrication d'ingrédients</t>
        </is>
      </c>
      <c r="C238" t="inlineStr">
        <is>
          <t>kt</t>
        </is>
      </c>
      <c r="D238" t="inlineStr">
        <is>
          <t>France</t>
        </is>
      </c>
      <c r="E238" t="inlineStr">
        <is>
          <t>2015-16</t>
        </is>
      </c>
      <c r="F238" t="inlineStr">
        <is>
          <t>Tournesol</t>
        </is>
      </c>
      <c r="G238" t="inlineStr"/>
      <c r="H238" t="inlineStr"/>
      <c r="I238" t="inlineStr"/>
      <c r="J238" t="inlineStr"/>
      <c r="K238" t="inlineStr"/>
      <c r="L238" t="inlineStr"/>
      <c r="M238" t="inlineStr"/>
      <c r="N238" t="inlineStr"/>
      <c r="O238" t="n">
        <v>-0</v>
      </c>
      <c r="P238" t="inlineStr"/>
      <c r="Q238" t="inlineStr"/>
    </row>
    <row r="239" ht="15" customHeight="1" s="1003">
      <c r="A239" s="1019" t="inlineStr">
        <is>
          <t>Graines collectées</t>
        </is>
      </c>
      <c r="B239" t="inlineStr">
        <is>
          <t>Ménages</t>
        </is>
      </c>
      <c r="C239" t="inlineStr">
        <is>
          <t>kt</t>
        </is>
      </c>
      <c r="D239" t="inlineStr">
        <is>
          <t>France</t>
        </is>
      </c>
      <c r="E239" t="inlineStr">
        <is>
          <t>2015-16</t>
        </is>
      </c>
      <c r="F239" t="inlineStr">
        <is>
          <t>Tournesol</t>
        </is>
      </c>
      <c r="G239" t="inlineStr"/>
      <c r="H239" t="inlineStr"/>
      <c r="I239" t="inlineStr"/>
      <c r="J239" t="inlineStr"/>
      <c r="K239" t="inlineStr"/>
      <c r="L239" t="inlineStr"/>
      <c r="M239" t="inlineStr"/>
      <c r="N239" t="inlineStr"/>
      <c r="O239" t="n">
        <v>1.67</v>
      </c>
      <c r="P239" t="n">
        <v>0</v>
      </c>
      <c r="Q239" t="n">
        <v>10</v>
      </c>
    </row>
    <row r="240" ht="15" customHeight="1" s="1003">
      <c r="A240" s="1019" t="inlineStr">
        <is>
          <t>Graines collectées</t>
        </is>
      </c>
      <c r="B240" t="inlineStr">
        <is>
          <t>Circuits généralistes</t>
        </is>
      </c>
      <c r="C240" t="inlineStr">
        <is>
          <t>kt</t>
        </is>
      </c>
      <c r="D240" t="inlineStr">
        <is>
          <t>France</t>
        </is>
      </c>
      <c r="E240" t="inlineStr">
        <is>
          <t>2015-16</t>
        </is>
      </c>
      <c r="F240" t="inlineStr">
        <is>
          <t>Tournesol</t>
        </is>
      </c>
      <c r="G240" t="inlineStr"/>
      <c r="H240" t="inlineStr"/>
      <c r="I240" t="inlineStr"/>
      <c r="J240" t="inlineStr"/>
      <c r="K240" t="inlineStr"/>
      <c r="L240" t="inlineStr"/>
      <c r="M240" t="inlineStr"/>
      <c r="N240" t="inlineStr"/>
      <c r="O240" t="n">
        <v>0.5600000000000001</v>
      </c>
      <c r="P240" t="n">
        <v>0</v>
      </c>
      <c r="Q240" t="n">
        <v>10</v>
      </c>
    </row>
    <row r="241" ht="15" customHeight="1" s="1003">
      <c r="A241" s="1019" t="inlineStr">
        <is>
          <t>Graines collectées</t>
        </is>
      </c>
      <c r="B241" t="inlineStr">
        <is>
          <t>Usages alimentaires</t>
        </is>
      </c>
      <c r="C241" t="inlineStr">
        <is>
          <t>kt</t>
        </is>
      </c>
      <c r="D241" t="inlineStr">
        <is>
          <t>France</t>
        </is>
      </c>
      <c r="E241" t="inlineStr">
        <is>
          <t>2015-16</t>
        </is>
      </c>
      <c r="F241" t="inlineStr">
        <is>
          <t>Tournesol</t>
        </is>
      </c>
      <c r="G241" t="inlineStr"/>
      <c r="H241" t="inlineStr"/>
      <c r="I241" t="inlineStr"/>
      <c r="J241" t="inlineStr"/>
      <c r="K241" t="inlineStr"/>
      <c r="L241" t="inlineStr"/>
      <c r="M241" t="inlineStr"/>
      <c r="N241" t="inlineStr"/>
      <c r="O241" t="n">
        <v>16.7</v>
      </c>
      <c r="P241" t="inlineStr"/>
      <c r="Q241" t="inlineStr"/>
    </row>
    <row r="242" ht="15" customHeight="1" s="1003">
      <c r="A242" s="1019" t="inlineStr">
        <is>
          <t>Graines collectées</t>
        </is>
      </c>
      <c r="B242" t="inlineStr">
        <is>
          <t>Alimentation animale rente</t>
        </is>
      </c>
      <c r="C242" t="inlineStr">
        <is>
          <t>kt</t>
        </is>
      </c>
      <c r="D242" t="inlineStr">
        <is>
          <t>France</t>
        </is>
      </c>
      <c r="E242" t="inlineStr">
        <is>
          <t>2015-16</t>
        </is>
      </c>
      <c r="F242" t="inlineStr">
        <is>
          <t>Tournesol</t>
        </is>
      </c>
      <c r="G242" t="inlineStr"/>
      <c r="H242" t="inlineStr"/>
      <c r="I242" t="inlineStr"/>
      <c r="J242" t="inlineStr"/>
      <c r="K242" t="inlineStr"/>
      <c r="L242" t="inlineStr"/>
      <c r="M242" t="inlineStr"/>
      <c r="N242" t="inlineStr"/>
      <c r="O242" t="n">
        <v>6.73</v>
      </c>
      <c r="P242" t="inlineStr"/>
      <c r="Q242" t="inlineStr"/>
    </row>
    <row r="243" ht="15" customHeight="1" s="1003">
      <c r="A243" s="1019" t="inlineStr">
        <is>
          <t>Graines collectées</t>
        </is>
      </c>
      <c r="B243" t="inlineStr">
        <is>
          <t>Alimentation animale</t>
        </is>
      </c>
      <c r="C243" t="inlineStr">
        <is>
          <t>kt</t>
        </is>
      </c>
      <c r="D243" t="inlineStr">
        <is>
          <t>France</t>
        </is>
      </c>
      <c r="E243" t="inlineStr">
        <is>
          <t>2015-16</t>
        </is>
      </c>
      <c r="F243" t="inlineStr">
        <is>
          <t>Tournesol</t>
        </is>
      </c>
      <c r="G243" t="inlineStr"/>
      <c r="H243" t="inlineStr"/>
      <c r="I243" t="inlineStr"/>
      <c r="J243" t="inlineStr"/>
      <c r="K243" t="inlineStr"/>
      <c r="L243" t="inlineStr"/>
      <c r="M243" t="inlineStr"/>
      <c r="N243" t="inlineStr"/>
      <c r="O243" t="n">
        <v>6.73</v>
      </c>
      <c r="P243" t="inlineStr"/>
      <c r="Q243" t="inlineStr"/>
    </row>
    <row r="244" ht="15" customHeight="1" s="1003">
      <c r="A244" s="1019" t="inlineStr">
        <is>
          <t>Graines collectées</t>
        </is>
      </c>
      <c r="B244" t="inlineStr">
        <is>
          <t>Débouchés</t>
        </is>
      </c>
      <c r="C244" t="inlineStr">
        <is>
          <t>kt</t>
        </is>
      </c>
      <c r="D244" t="inlineStr">
        <is>
          <t>France</t>
        </is>
      </c>
      <c r="E244" t="inlineStr">
        <is>
          <t>2015-16</t>
        </is>
      </c>
      <c r="F244" t="inlineStr">
        <is>
          <t>Tournesol</t>
        </is>
      </c>
      <c r="G244" t="inlineStr"/>
      <c r="H244" t="inlineStr"/>
      <c r="I244" t="inlineStr"/>
      <c r="J244" t="inlineStr"/>
      <c r="K244" t="inlineStr"/>
      <c r="L244" t="inlineStr"/>
      <c r="M244" t="inlineStr"/>
      <c r="N244" t="inlineStr"/>
      <c r="O244" t="n">
        <v>16.7</v>
      </c>
      <c r="P244" t="inlineStr"/>
      <c r="Q244" t="inlineStr"/>
    </row>
    <row r="245" ht="15" customHeight="1" s="1003">
      <c r="A245" s="1019" t="inlineStr">
        <is>
          <t>Graines collectées</t>
        </is>
      </c>
      <c r="B245" t="inlineStr">
        <is>
          <t>Autres IAA</t>
        </is>
      </c>
      <c r="C245" t="inlineStr">
        <is>
          <t>kt</t>
        </is>
      </c>
      <c r="D245" t="inlineStr">
        <is>
          <t>France</t>
        </is>
      </c>
      <c r="E245" t="inlineStr">
        <is>
          <t>2015-16</t>
        </is>
      </c>
      <c r="F245" t="inlineStr">
        <is>
          <t>Tournesol</t>
        </is>
      </c>
      <c r="G245" t="inlineStr"/>
      <c r="H245" t="inlineStr"/>
      <c r="I245" t="inlineStr"/>
      <c r="J245" t="inlineStr"/>
      <c r="K245" t="inlineStr"/>
      <c r="L245" t="inlineStr"/>
      <c r="M245" t="inlineStr"/>
      <c r="N245" t="inlineStr"/>
      <c r="O245" t="n">
        <v>2.78</v>
      </c>
      <c r="P245" t="n">
        <v>0</v>
      </c>
      <c r="Q245" t="n">
        <v>10</v>
      </c>
    </row>
    <row r="246" ht="15" customHeight="1" s="1003">
      <c r="A246" s="1019" t="inlineStr">
        <is>
          <t>Graines collectées</t>
        </is>
      </c>
      <c r="B246" t="inlineStr">
        <is>
          <t>Semences certifiées</t>
        </is>
      </c>
      <c r="C246" t="inlineStr">
        <is>
          <t>kt</t>
        </is>
      </c>
      <c r="D246" t="inlineStr">
        <is>
          <t>France</t>
        </is>
      </c>
      <c r="E246" t="inlineStr">
        <is>
          <t>2015-16</t>
        </is>
      </c>
      <c r="F246" t="inlineStr">
        <is>
          <t>Tournesol</t>
        </is>
      </c>
      <c r="G246" t="inlineStr">
        <is>
          <t>Production de semences certifiées = 10 kt (Bilans par campagne - FranceAgriMer)</t>
        </is>
      </c>
      <c r="H246" t="inlineStr"/>
      <c r="I246" t="inlineStr">
        <is>
          <t>Bilans par campagne - FranceAgriMer</t>
        </is>
      </c>
      <c r="J246" t="inlineStr"/>
      <c r="K246" t="inlineStr">
        <is>
          <t>Volume</t>
        </is>
      </c>
      <c r="L246" t="inlineStr">
        <is>
          <t>Production de semences certifiées</t>
        </is>
      </c>
      <c r="M246" t="inlineStr">
        <is>
          <t>BIlans Tournesol - FAM</t>
        </is>
      </c>
      <c r="N246" t="inlineStr"/>
      <c r="O246" t="n">
        <v>10</v>
      </c>
      <c r="P246" t="inlineStr"/>
      <c r="Q246" t="inlineStr"/>
    </row>
    <row r="247" ht="15" customHeight="1" s="1003">
      <c r="A247" s="1019" t="inlineStr">
        <is>
          <t>Graines collectées</t>
        </is>
      </c>
      <c r="B247" t="inlineStr">
        <is>
          <t>Semences</t>
        </is>
      </c>
      <c r="C247" t="inlineStr">
        <is>
          <t>kt</t>
        </is>
      </c>
      <c r="D247" t="inlineStr">
        <is>
          <t>France</t>
        </is>
      </c>
      <c r="E247" t="inlineStr">
        <is>
          <t>2015-16</t>
        </is>
      </c>
      <c r="F247" t="inlineStr">
        <is>
          <t>Tournesol</t>
        </is>
      </c>
      <c r="G247" t="inlineStr">
        <is>
          <t>Production de semences certifiées = 10 kt (Bilans par campagne - FranceAgriMer)</t>
        </is>
      </c>
      <c r="H247" t="inlineStr"/>
      <c r="I247" t="inlineStr">
        <is>
          <t>Bilans par campagne - FranceAgriMer</t>
        </is>
      </c>
      <c r="J247" t="inlineStr"/>
      <c r="K247" t="inlineStr">
        <is>
          <t>Volume</t>
        </is>
      </c>
      <c r="L247" t="inlineStr">
        <is>
          <t>Production de semences certifiées</t>
        </is>
      </c>
      <c r="M247" t="inlineStr">
        <is>
          <t>BIlans Tournesol - FAM</t>
        </is>
      </c>
      <c r="N247" t="inlineStr"/>
      <c r="O247" t="n">
        <v>10</v>
      </c>
      <c r="P247" t="inlineStr"/>
      <c r="Q247" t="inlineStr"/>
    </row>
    <row r="248" ht="15" customHeight="1" s="1003">
      <c r="A248" s="1019" t="inlineStr">
        <is>
          <t>Graines collectées</t>
        </is>
      </c>
      <c r="B248" t="inlineStr">
        <is>
          <t>Export</t>
        </is>
      </c>
      <c r="C248" t="inlineStr">
        <is>
          <t>kt</t>
        </is>
      </c>
      <c r="D248" t="inlineStr">
        <is>
          <t>France</t>
        </is>
      </c>
      <c r="E248" t="inlineStr">
        <is>
          <t>2015-16</t>
        </is>
      </c>
      <c r="F248" t="inlineStr">
        <is>
          <t>Tournesol</t>
        </is>
      </c>
      <c r="G248" t="inlineStr"/>
      <c r="H248" t="inlineStr">
        <is>
          <t>Exportation de graines = 302 kt (Douanes françaises - Eurostat)</t>
        </is>
      </c>
      <c r="I248" t="inlineStr">
        <is>
          <t>Douanes françaises - Eurostat</t>
        </is>
      </c>
      <c r="J248" t="inlineStr"/>
      <c r="K248" t="inlineStr">
        <is>
          <t>Volume</t>
        </is>
      </c>
      <c r="L248" t="inlineStr">
        <is>
          <t>Exportation de graines</t>
        </is>
      </c>
      <c r="M248" t="inlineStr">
        <is>
          <t>Echanges mensuels - EUROSTAT</t>
        </is>
      </c>
      <c r="N248" t="inlineStr"/>
      <c r="O248" t="n">
        <v>302</v>
      </c>
      <c r="P248" t="inlineStr"/>
      <c r="Q248" t="inlineStr"/>
    </row>
    <row r="249" ht="15" customHeight="1" s="1003">
      <c r="A249" s="1019" t="inlineStr">
        <is>
          <t>Graines collectées</t>
        </is>
      </c>
      <c r="B249" t="inlineStr">
        <is>
          <t>Ecart statistique</t>
        </is>
      </c>
      <c r="C249" t="inlineStr">
        <is>
          <t>kt</t>
        </is>
      </c>
      <c r="D249" t="inlineStr">
        <is>
          <t>France</t>
        </is>
      </c>
      <c r="E249" t="inlineStr">
        <is>
          <t>2015-16</t>
        </is>
      </c>
      <c r="F249" t="inlineStr">
        <is>
          <t>Tournesol</t>
        </is>
      </c>
      <c r="G249" t="inlineStr"/>
      <c r="H249" t="inlineStr"/>
      <c r="I249" t="inlineStr"/>
      <c r="J249" t="inlineStr"/>
      <c r="K249" t="inlineStr"/>
      <c r="L249" t="inlineStr"/>
      <c r="M249" t="inlineStr"/>
      <c r="N249" t="inlineStr"/>
      <c r="O249" t="n">
        <v>-0</v>
      </c>
      <c r="P249" t="inlineStr"/>
      <c r="Q249" t="inlineStr"/>
    </row>
    <row r="250" ht="15" customHeight="1" s="1003">
      <c r="A250" s="1019" t="inlineStr">
        <is>
          <t>Issues de silo</t>
        </is>
      </c>
      <c r="B250" t="inlineStr">
        <is>
          <t>Elimination/Pertes</t>
        </is>
      </c>
      <c r="C250" t="inlineStr">
        <is>
          <t>kt</t>
        </is>
      </c>
      <c r="D250" t="inlineStr">
        <is>
          <t>France</t>
        </is>
      </c>
      <c r="E250" t="inlineStr">
        <is>
          <t>2015-16</t>
        </is>
      </c>
      <c r="F250" t="inlineStr">
        <is>
          <t>Tournesol</t>
        </is>
      </c>
      <c r="G250" t="inlineStr"/>
      <c r="H250" t="inlineStr">
        <is>
          <t>0</t>
        </is>
      </c>
      <c r="I250" t="inlineStr">
        <is>
          <t>ONRB - FranceAgriMer</t>
        </is>
      </c>
      <c r="J250" t="inlineStr">
        <is>
          <t>0</t>
        </is>
      </c>
      <c r="K250" t="inlineStr">
        <is>
          <t>Répartition</t>
        </is>
      </c>
      <c r="L250" t="inlineStr">
        <is>
          <t>Les issues de silo sont éliminées:Part d'issues de silo éliminées</t>
        </is>
      </c>
      <c r="M250" t="inlineStr">
        <is>
          <t>Issues de silo - ONRB</t>
        </is>
      </c>
      <c r="N250" t="inlineStr"/>
      <c r="O250" t="n">
        <v>0.07000000000000001</v>
      </c>
      <c r="P250" t="inlineStr"/>
      <c r="Q250" t="inlineStr"/>
    </row>
    <row r="251" ht="15" customHeight="1" s="1003">
      <c r="A251" s="1019" t="inlineStr">
        <is>
          <t>Issues de silo</t>
        </is>
      </c>
      <c r="B251" t="inlineStr">
        <is>
          <t>Autres usages (ou usages indéfinis)</t>
        </is>
      </c>
      <c r="C251" t="inlineStr">
        <is>
          <t>kt</t>
        </is>
      </c>
      <c r="D251" t="inlineStr">
        <is>
          <t>France</t>
        </is>
      </c>
      <c r="E251" t="inlineStr">
        <is>
          <t>2015-16</t>
        </is>
      </c>
      <c r="F251" t="inlineStr">
        <is>
          <t>Tournesol</t>
        </is>
      </c>
      <c r="G251" t="inlineStr"/>
      <c r="H251" t="inlineStr"/>
      <c r="I251" t="inlineStr"/>
      <c r="J251" t="inlineStr"/>
      <c r="K251" t="inlineStr"/>
      <c r="L251" t="inlineStr"/>
      <c r="M251" t="inlineStr"/>
      <c r="N251" t="inlineStr"/>
      <c r="O251" t="n">
        <v>0.07000000000000001</v>
      </c>
      <c r="P251" t="inlineStr"/>
      <c r="Q251" t="inlineStr"/>
    </row>
    <row r="252" ht="15" customHeight="1" s="1003">
      <c r="A252" s="1019" t="inlineStr">
        <is>
          <t>Issues de silo</t>
        </is>
      </c>
      <c r="B252" t="inlineStr">
        <is>
          <t>Débouchés</t>
        </is>
      </c>
      <c r="C252" t="inlineStr">
        <is>
          <t>kt</t>
        </is>
      </c>
      <c r="D252" t="inlineStr">
        <is>
          <t>France</t>
        </is>
      </c>
      <c r="E252" t="inlineStr">
        <is>
          <t>2015-16</t>
        </is>
      </c>
      <c r="F252" t="inlineStr">
        <is>
          <t>Tournesol</t>
        </is>
      </c>
      <c r="G252" t="inlineStr"/>
      <c r="H252" t="inlineStr"/>
      <c r="I252" t="inlineStr"/>
      <c r="J252" t="inlineStr"/>
      <c r="K252" t="inlineStr"/>
      <c r="L252" t="inlineStr"/>
      <c r="M252" t="inlineStr"/>
      <c r="N252" t="inlineStr"/>
      <c r="O252" t="n">
        <v>19.1</v>
      </c>
      <c r="P252" t="inlineStr"/>
      <c r="Q252" t="inlineStr"/>
    </row>
    <row r="253" ht="15" customHeight="1" s="1003">
      <c r="A253" s="1019" t="inlineStr">
        <is>
          <t>Issues de silo</t>
        </is>
      </c>
      <c r="B253" t="inlineStr">
        <is>
          <t>FAF</t>
        </is>
      </c>
      <c r="C253" t="inlineStr">
        <is>
          <t>kt</t>
        </is>
      </c>
      <c r="D253" t="inlineStr">
        <is>
          <t>France</t>
        </is>
      </c>
      <c r="E253" t="inlineStr">
        <is>
          <t>2015-16</t>
        </is>
      </c>
      <c r="F253" t="inlineStr">
        <is>
          <t>Tournesol</t>
        </is>
      </c>
      <c r="G253" t="inlineStr"/>
      <c r="H253" t="inlineStr">
        <is>
          <t>Part d'issues de silo consommées par les FAF = 56,33 % (ONRB - FranceAgriMer)</t>
        </is>
      </c>
      <c r="I253" t="inlineStr">
        <is>
          <t>ONRB - FranceAgriMer</t>
        </is>
      </c>
      <c r="J253" t="inlineStr">
        <is>
          <t>0</t>
        </is>
      </c>
      <c r="K253" t="inlineStr">
        <is>
          <t>Répartition</t>
        </is>
      </c>
      <c r="L253" t="inlineStr">
        <is>
          <t>Part d'issues de silo consommées par les FAF</t>
        </is>
      </c>
      <c r="M253" t="inlineStr">
        <is>
          <t>Issues de silo - ONRB</t>
        </is>
      </c>
      <c r="N253" t="inlineStr"/>
      <c r="O253" t="n">
        <v>10.8</v>
      </c>
      <c r="P253" t="inlineStr"/>
      <c r="Q253" t="inlineStr"/>
    </row>
    <row r="254" ht="15" customHeight="1" s="1003">
      <c r="A254" s="1019" t="inlineStr">
        <is>
          <t>Issues de silo</t>
        </is>
      </c>
      <c r="B254" t="inlineStr">
        <is>
          <t>Litière</t>
        </is>
      </c>
      <c r="C254" t="inlineStr">
        <is>
          <t>kt</t>
        </is>
      </c>
      <c r="D254" t="inlineStr">
        <is>
          <t>France</t>
        </is>
      </c>
      <c r="E254" t="inlineStr">
        <is>
          <t>2015-16</t>
        </is>
      </c>
      <c r="F254" t="inlineStr">
        <is>
          <t>Tournesol</t>
        </is>
      </c>
      <c r="G254" t="inlineStr"/>
      <c r="H254" t="inlineStr">
        <is>
          <t>Part d'issues de silo consommées comme litière = 0,77 % (ONRB - FranceAgriMer)</t>
        </is>
      </c>
      <c r="I254" t="inlineStr">
        <is>
          <t>ONRB - FranceAgriMer</t>
        </is>
      </c>
      <c r="J254" t="inlineStr">
        <is>
          <t>0</t>
        </is>
      </c>
      <c r="K254" t="inlineStr">
        <is>
          <t>Répartition</t>
        </is>
      </c>
      <c r="L254" t="inlineStr">
        <is>
          <t>Part d'issues de silo consommées comme litière</t>
        </is>
      </c>
      <c r="M254" t="inlineStr">
        <is>
          <t>Issues de silo - ONRB</t>
        </is>
      </c>
      <c r="N254" t="inlineStr"/>
      <c r="O254" t="n">
        <v>0.15</v>
      </c>
      <c r="P254" t="inlineStr"/>
      <c r="Q254" t="inlineStr"/>
    </row>
    <row r="255" ht="15" customHeight="1" s="1003">
      <c r="A255" s="1019" t="inlineStr">
        <is>
          <t>Issues de silo</t>
        </is>
      </c>
      <c r="B255" t="inlineStr">
        <is>
          <t>Compostage</t>
        </is>
      </c>
      <c r="C255" t="inlineStr">
        <is>
          <t>kt</t>
        </is>
      </c>
      <c r="D255" t="inlineStr">
        <is>
          <t>France</t>
        </is>
      </c>
      <c r="E255" t="inlineStr">
        <is>
          <t>2015-16</t>
        </is>
      </c>
      <c r="F255" t="inlineStr">
        <is>
          <t>Tournesol</t>
        </is>
      </c>
      <c r="G255" t="inlineStr"/>
      <c r="H255" t="inlineStr">
        <is>
          <t>Part d'issues de silo compostées = 0 % (ONRB - FranceAgriMer)</t>
        </is>
      </c>
      <c r="I255" t="inlineStr">
        <is>
          <t>ONRB - FranceAgriMer</t>
        </is>
      </c>
      <c r="J255" t="inlineStr">
        <is>
          <t>0</t>
        </is>
      </c>
      <c r="K255" t="inlineStr">
        <is>
          <t>Répartition</t>
        </is>
      </c>
      <c r="L255" t="inlineStr">
        <is>
          <t>Part d'issues de silo compostées</t>
        </is>
      </c>
      <c r="M255" t="inlineStr">
        <is>
          <t>Issues de silo - ONRB</t>
        </is>
      </c>
      <c r="N255" t="inlineStr"/>
      <c r="O255" t="n">
        <v>0</v>
      </c>
      <c r="P255" t="inlineStr"/>
      <c r="Q255" t="inlineStr"/>
    </row>
    <row r="256" ht="15" customHeight="1" s="1003">
      <c r="A256" s="1019" t="inlineStr">
        <is>
          <t>Issues de silo</t>
        </is>
      </c>
      <c r="B256" t="inlineStr">
        <is>
          <t>Autres biomatériaux</t>
        </is>
      </c>
      <c r="C256" t="inlineStr">
        <is>
          <t>kt</t>
        </is>
      </c>
      <c r="D256" t="inlineStr">
        <is>
          <t>France</t>
        </is>
      </c>
      <c r="E256" t="inlineStr">
        <is>
          <t>2015-16</t>
        </is>
      </c>
      <c r="F256" t="inlineStr">
        <is>
          <t>Tournesol</t>
        </is>
      </c>
      <c r="G256" t="inlineStr"/>
      <c r="H256" t="inlineStr">
        <is>
          <t>Part d'issues de silo consommées comme autres biomatériaux = 0,77 % (ONRB - FranceAgriMer)</t>
        </is>
      </c>
      <c r="I256" t="inlineStr">
        <is>
          <t>ONRB - FranceAgriMer</t>
        </is>
      </c>
      <c r="J256" t="inlineStr">
        <is>
          <t>0</t>
        </is>
      </c>
      <c r="K256" t="inlineStr">
        <is>
          <t>Répartition</t>
        </is>
      </c>
      <c r="L256" t="inlineStr">
        <is>
          <t>Part d'issues de silo consommées comme autres biomatériaux</t>
        </is>
      </c>
      <c r="M256" t="inlineStr">
        <is>
          <t>Issues de silo - ONRB</t>
        </is>
      </c>
      <c r="N256" t="inlineStr"/>
      <c r="O256" t="n">
        <v>0.15</v>
      </c>
      <c r="P256" t="inlineStr"/>
      <c r="Q256" t="inlineStr"/>
    </row>
    <row r="257" ht="15" customHeight="1" s="1003">
      <c r="A257" s="1019" t="inlineStr">
        <is>
          <t>Issues de silo</t>
        </is>
      </c>
      <c r="B257" t="inlineStr">
        <is>
          <t>Méthanisation</t>
        </is>
      </c>
      <c r="C257" t="inlineStr">
        <is>
          <t>kt</t>
        </is>
      </c>
      <c r="D257" t="inlineStr">
        <is>
          <t>France</t>
        </is>
      </c>
      <c r="E257" t="inlineStr">
        <is>
          <t>2015-16</t>
        </is>
      </c>
      <c r="F257" t="inlineStr">
        <is>
          <t>Tournesol</t>
        </is>
      </c>
      <c r="G257" t="inlineStr"/>
      <c r="H257" t="inlineStr">
        <is>
          <t>Part d'issues de silo consommées en méthanisation = 40,72 % (ONRB - FranceAgriMer)</t>
        </is>
      </c>
      <c r="I257" t="inlineStr">
        <is>
          <t>ONRB - FranceAgriMer</t>
        </is>
      </c>
      <c r="J257" t="inlineStr">
        <is>
          <t>0</t>
        </is>
      </c>
      <c r="K257" t="inlineStr">
        <is>
          <t>Répartition</t>
        </is>
      </c>
      <c r="L257" t="inlineStr">
        <is>
          <t>Part d'issues de silo consommées en méthanisation</t>
        </is>
      </c>
      <c r="M257" t="inlineStr">
        <is>
          <t>Issues de silo - ONRB</t>
        </is>
      </c>
      <c r="N257" t="inlineStr"/>
      <c r="O257" t="n">
        <v>7.78</v>
      </c>
      <c r="P257" t="inlineStr"/>
      <c r="Q257" t="inlineStr"/>
    </row>
    <row r="258" ht="15" customHeight="1" s="1003">
      <c r="A258" s="1019" t="inlineStr">
        <is>
          <t>Issues de silo</t>
        </is>
      </c>
      <c r="B258" t="inlineStr">
        <is>
          <t>Combustion</t>
        </is>
      </c>
      <c r="C258" t="inlineStr">
        <is>
          <t>kt</t>
        </is>
      </c>
      <c r="D258" t="inlineStr">
        <is>
          <t>France</t>
        </is>
      </c>
      <c r="E258" t="inlineStr">
        <is>
          <t>2015-16</t>
        </is>
      </c>
      <c r="F258" t="inlineStr">
        <is>
          <t>Tournesol</t>
        </is>
      </c>
      <c r="G258" t="inlineStr"/>
      <c r="H258" t="inlineStr">
        <is>
          <t>Part d'issues de silo brûlées = 1,03 % (ONRB - FranceAgriMer)</t>
        </is>
      </c>
      <c r="I258" t="inlineStr">
        <is>
          <t>ONRB - FranceAgriMer</t>
        </is>
      </c>
      <c r="J258" t="inlineStr">
        <is>
          <t>0</t>
        </is>
      </c>
      <c r="K258" t="inlineStr">
        <is>
          <t>Répartition</t>
        </is>
      </c>
      <c r="L258" t="inlineStr">
        <is>
          <t>Part d'issues de silo brûlées</t>
        </is>
      </c>
      <c r="M258" t="inlineStr">
        <is>
          <t>Issues de silo - ONRB</t>
        </is>
      </c>
      <c r="N258" t="inlineStr"/>
      <c r="O258" t="n">
        <v>0.2</v>
      </c>
      <c r="P258" t="inlineStr"/>
      <c r="Q258" t="inlineStr"/>
    </row>
    <row r="259" ht="15" customHeight="1" s="1003">
      <c r="A259" s="1019" t="inlineStr">
        <is>
          <t>Issues de silo</t>
        </is>
      </c>
      <c r="B259" t="inlineStr">
        <is>
          <t>Hors FAB</t>
        </is>
      </c>
      <c r="C259" t="inlineStr">
        <is>
          <t>kt</t>
        </is>
      </c>
      <c r="D259" t="inlineStr">
        <is>
          <t>France</t>
        </is>
      </c>
      <c r="E259" t="inlineStr">
        <is>
          <t>2015-16</t>
        </is>
      </c>
      <c r="F259" t="inlineStr">
        <is>
          <t>Tournesol</t>
        </is>
      </c>
      <c r="G259" t="inlineStr"/>
      <c r="H259" t="inlineStr"/>
      <c r="I259" t="inlineStr">
        <is>
          <t>ONRB - FranceAgriMer</t>
        </is>
      </c>
      <c r="J259" t="inlineStr"/>
      <c r="K259" t="inlineStr">
        <is>
          <t>Répartition</t>
        </is>
      </c>
      <c r="L259" t="inlineStr">
        <is>
          <t>Part d'issues de silo consommées par les FAF</t>
        </is>
      </c>
      <c r="M259" t="inlineStr">
        <is>
          <t>Issues de silo - ONRB</t>
        </is>
      </c>
      <c r="N259" t="inlineStr"/>
      <c r="O259" t="n">
        <v>10.8</v>
      </c>
      <c r="P259" t="inlineStr"/>
      <c r="Q259" t="inlineStr"/>
    </row>
    <row r="260" ht="15" customHeight="1" s="1003">
      <c r="A260" s="1019" t="inlineStr">
        <is>
          <t>Issues de silo</t>
        </is>
      </c>
      <c r="B260" t="inlineStr">
        <is>
          <t>Alimentation animale rente</t>
        </is>
      </c>
      <c r="C260" t="inlineStr">
        <is>
          <t>kt</t>
        </is>
      </c>
      <c r="D260" t="inlineStr">
        <is>
          <t>France</t>
        </is>
      </c>
      <c r="E260" t="inlineStr">
        <is>
          <t>2015-16</t>
        </is>
      </c>
      <c r="F260" t="inlineStr">
        <is>
          <t>Tournesol</t>
        </is>
      </c>
      <c r="G260" t="inlineStr"/>
      <c r="H260" t="inlineStr"/>
      <c r="I260" t="inlineStr"/>
      <c r="J260" t="inlineStr"/>
      <c r="K260" t="inlineStr"/>
      <c r="L260" t="inlineStr"/>
      <c r="M260" t="inlineStr"/>
      <c r="N260" t="inlineStr"/>
      <c r="O260" t="n">
        <v>10.8</v>
      </c>
      <c r="P260" t="inlineStr"/>
      <c r="Q260" t="inlineStr"/>
    </row>
    <row r="261" ht="15" customHeight="1" s="1003">
      <c r="A261" s="1019" t="inlineStr">
        <is>
          <t>Issues de silo</t>
        </is>
      </c>
      <c r="B261" t="inlineStr">
        <is>
          <t>Alimentation animale</t>
        </is>
      </c>
      <c r="C261" t="inlineStr">
        <is>
          <t>kt</t>
        </is>
      </c>
      <c r="D261" t="inlineStr">
        <is>
          <t>France</t>
        </is>
      </c>
      <c r="E261" t="inlineStr">
        <is>
          <t>2015-16</t>
        </is>
      </c>
      <c r="F261" t="inlineStr">
        <is>
          <t>Tournesol</t>
        </is>
      </c>
      <c r="G261" t="inlineStr"/>
      <c r="H261" t="inlineStr"/>
      <c r="I261" t="inlineStr"/>
      <c r="J261" t="inlineStr"/>
      <c r="K261" t="inlineStr"/>
      <c r="L261" t="inlineStr"/>
      <c r="M261" t="inlineStr"/>
      <c r="N261" t="inlineStr"/>
      <c r="O261" t="n">
        <v>10.8</v>
      </c>
      <c r="P261" t="inlineStr"/>
      <c r="Q261" t="inlineStr"/>
    </row>
    <row r="262" ht="15" customHeight="1" s="1003">
      <c r="A262" s="1019" t="inlineStr">
        <is>
          <t>Issues de silo</t>
        </is>
      </c>
      <c r="B262" t="inlineStr">
        <is>
          <t>Usages alimentaires</t>
        </is>
      </c>
      <c r="C262" t="inlineStr">
        <is>
          <t>kt</t>
        </is>
      </c>
      <c r="D262" t="inlineStr">
        <is>
          <t>France</t>
        </is>
      </c>
      <c r="E262" t="inlineStr">
        <is>
          <t>2015-16</t>
        </is>
      </c>
      <c r="F262" t="inlineStr">
        <is>
          <t>Tournesol</t>
        </is>
      </c>
      <c r="G262" t="inlineStr"/>
      <c r="H262" t="inlineStr"/>
      <c r="I262" t="inlineStr"/>
      <c r="J262" t="inlineStr"/>
      <c r="K262" t="inlineStr"/>
      <c r="L262" t="inlineStr"/>
      <c r="M262" t="inlineStr"/>
      <c r="N262" t="inlineStr"/>
      <c r="O262" t="n">
        <v>10.8</v>
      </c>
      <c r="P262" t="inlineStr"/>
      <c r="Q262" t="inlineStr"/>
    </row>
    <row r="263" ht="15" customHeight="1" s="1003">
      <c r="A263" s="1019" t="inlineStr">
        <is>
          <t>Issues de silo</t>
        </is>
      </c>
      <c r="B263" t="inlineStr">
        <is>
          <t>Biomatériaux</t>
        </is>
      </c>
      <c r="C263" t="inlineStr">
        <is>
          <t>kt</t>
        </is>
      </c>
      <c r="D263" t="inlineStr">
        <is>
          <t>France</t>
        </is>
      </c>
      <c r="E263" t="inlineStr">
        <is>
          <t>2015-16</t>
        </is>
      </c>
      <c r="F263" t="inlineStr">
        <is>
          <t>Tournesol</t>
        </is>
      </c>
      <c r="G263" t="inlineStr"/>
      <c r="H263" t="inlineStr"/>
      <c r="I263" t="inlineStr">
        <is>
          <t>ONRB - FranceAgriMer</t>
        </is>
      </c>
      <c r="J263" t="inlineStr"/>
      <c r="K263" t="inlineStr">
        <is>
          <t>Répartition</t>
        </is>
      </c>
      <c r="L263" t="inlineStr">
        <is>
          <t>Part d'issues de silo consommées comme litière:Part d'issues de silo consommées comme autres biomatériaux</t>
        </is>
      </c>
      <c r="M263" t="inlineStr">
        <is>
          <t>Issues de silo - ONRB</t>
        </is>
      </c>
      <c r="N263" t="inlineStr"/>
      <c r="O263" t="n">
        <v>0.29</v>
      </c>
      <c r="P263" t="inlineStr"/>
      <c r="Q263" t="inlineStr"/>
    </row>
    <row r="264" ht="15" customHeight="1" s="1003">
      <c r="A264" s="1019" t="inlineStr">
        <is>
          <t>Issues de silo</t>
        </is>
      </c>
      <c r="B264" t="inlineStr">
        <is>
          <t>Usages non-alimentaires</t>
        </is>
      </c>
      <c r="C264" t="inlineStr">
        <is>
          <t>kt</t>
        </is>
      </c>
      <c r="D264" t="inlineStr">
        <is>
          <t>France</t>
        </is>
      </c>
      <c r="E264" t="inlineStr">
        <is>
          <t>2015-16</t>
        </is>
      </c>
      <c r="F264" t="inlineStr">
        <is>
          <t>Tournesol</t>
        </is>
      </c>
      <c r="G264" t="inlineStr"/>
      <c r="H264" t="inlineStr"/>
      <c r="I264" t="inlineStr"/>
      <c r="J264" t="inlineStr"/>
      <c r="K264" t="inlineStr"/>
      <c r="L264" t="inlineStr"/>
      <c r="M264" t="inlineStr"/>
      <c r="N264" t="inlineStr"/>
      <c r="O264" t="n">
        <v>8.27</v>
      </c>
      <c r="P264" t="inlineStr"/>
      <c r="Q264" t="inlineStr"/>
    </row>
    <row r="265" ht="15" customHeight="1" s="1003">
      <c r="A265" s="1019" t="inlineStr">
        <is>
          <t>Issues de silo</t>
        </is>
      </c>
      <c r="B265" t="inlineStr">
        <is>
          <t>Energie</t>
        </is>
      </c>
      <c r="C265" t="inlineStr">
        <is>
          <t>kt</t>
        </is>
      </c>
      <c r="D265" t="inlineStr">
        <is>
          <t>France</t>
        </is>
      </c>
      <c r="E265" t="inlineStr">
        <is>
          <t>2015-16</t>
        </is>
      </c>
      <c r="F265" t="inlineStr">
        <is>
          <t>Tournesol</t>
        </is>
      </c>
      <c r="G265" t="inlineStr"/>
      <c r="H265" t="inlineStr"/>
      <c r="I265" t="inlineStr">
        <is>
          <t>ONRB - FranceAgriMer</t>
        </is>
      </c>
      <c r="J265" t="inlineStr"/>
      <c r="K265" t="inlineStr">
        <is>
          <t>Répartition</t>
        </is>
      </c>
      <c r="L265" t="inlineStr">
        <is>
          <t>Part d'issues de silo consommées en méthanisation:Part d'issues de silo brûlées</t>
        </is>
      </c>
      <c r="M265" t="inlineStr">
        <is>
          <t>Issues de silo - ONRB</t>
        </is>
      </c>
      <c r="N265" t="inlineStr"/>
      <c r="O265" t="n">
        <v>7.97</v>
      </c>
      <c r="P265" t="inlineStr"/>
      <c r="Q265" t="inlineStr"/>
    </row>
    <row r="266" ht="15" customHeight="1" s="1003">
      <c r="A266" s="1019" t="inlineStr">
        <is>
          <t>Issues de silo</t>
        </is>
      </c>
      <c r="B266" t="inlineStr">
        <is>
          <t>Fertilisation</t>
        </is>
      </c>
      <c r="C266" t="inlineStr">
        <is>
          <t>kt</t>
        </is>
      </c>
      <c r="D266" t="inlineStr">
        <is>
          <t>France</t>
        </is>
      </c>
      <c r="E266" t="inlineStr">
        <is>
          <t>2015-16</t>
        </is>
      </c>
      <c r="F266" t="inlineStr">
        <is>
          <t>Tournesol</t>
        </is>
      </c>
      <c r="G266" t="inlineStr"/>
      <c r="H266" t="inlineStr"/>
      <c r="I266" t="inlineStr">
        <is>
          <t>ONRB - FranceAgriMer</t>
        </is>
      </c>
      <c r="J266" t="inlineStr"/>
      <c r="K266" t="inlineStr">
        <is>
          <t>Répartition</t>
        </is>
      </c>
      <c r="L266" t="inlineStr">
        <is>
          <t>Part d'issues de silo compostées</t>
        </is>
      </c>
      <c r="M266" t="inlineStr">
        <is>
          <t>Issues de silo - ONRB</t>
        </is>
      </c>
      <c r="N266" t="inlineStr"/>
      <c r="O266" t="n">
        <v>0</v>
      </c>
      <c r="P266" t="inlineStr"/>
      <c r="Q266" t="inlineStr"/>
    </row>
    <row r="267" ht="15" customHeight="1" s="1003">
      <c r="A267" s="1019" t="inlineStr">
        <is>
          <t>Huile</t>
        </is>
      </c>
      <c r="B267" t="inlineStr">
        <is>
          <t>Vente directe et autoconsommation</t>
        </is>
      </c>
      <c r="C267" t="inlineStr">
        <is>
          <t>kt</t>
        </is>
      </c>
      <c r="D267" t="inlineStr">
        <is>
          <t>France</t>
        </is>
      </c>
      <c r="E267" t="inlineStr">
        <is>
          <t>2015-16</t>
        </is>
      </c>
      <c r="F267" t="inlineStr">
        <is>
          <t>Tournesol</t>
        </is>
      </c>
      <c r="G267" t="inlineStr"/>
      <c r="H267" t="inlineStr"/>
      <c r="I267" t="inlineStr"/>
      <c r="J267" t="inlineStr">
        <is>
          <t>L'huile peut être autoconsommée</t>
        </is>
      </c>
      <c r="K267" t="inlineStr"/>
      <c r="L267" t="inlineStr"/>
      <c r="M267" t="inlineStr"/>
      <c r="N267" t="inlineStr"/>
      <c r="O267" t="n">
        <v>-0</v>
      </c>
      <c r="P267" t="n">
        <v>0</v>
      </c>
      <c r="Q267" t="n">
        <v>0</v>
      </c>
    </row>
    <row r="268" ht="15" customHeight="1" s="1003">
      <c r="A268" s="1019" t="inlineStr">
        <is>
          <t>Huile</t>
        </is>
      </c>
      <c r="B268" t="inlineStr">
        <is>
          <t>Circuits spécialisés</t>
        </is>
      </c>
      <c r="C268" t="inlineStr">
        <is>
          <t>kt</t>
        </is>
      </c>
      <c r="D268" t="inlineStr">
        <is>
          <t>France</t>
        </is>
      </c>
      <c r="E268" t="inlineStr">
        <is>
          <t>2015-16</t>
        </is>
      </c>
      <c r="F268" t="inlineStr">
        <is>
          <t>Tournesol</t>
        </is>
      </c>
      <c r="G268" t="inlineStr"/>
      <c r="H268" t="inlineStr"/>
      <c r="I268" t="inlineStr"/>
      <c r="J268" t="inlineStr">
        <is>
          <t>L'huile peut être consommée par des circuits spécialisés</t>
        </is>
      </c>
      <c r="K268" t="inlineStr"/>
      <c r="L268" t="inlineStr"/>
      <c r="M268" t="inlineStr"/>
      <c r="N268" t="inlineStr"/>
      <c r="O268" t="n">
        <v>159</v>
      </c>
      <c r="P268" t="inlineStr"/>
      <c r="Q268" t="inlineStr"/>
    </row>
    <row r="269" ht="15" customHeight="1" s="1003">
      <c r="A269" s="1019" t="inlineStr">
        <is>
          <t>Huile</t>
        </is>
      </c>
      <c r="B269" t="inlineStr">
        <is>
          <t>RHD</t>
        </is>
      </c>
      <c r="C269" t="inlineStr">
        <is>
          <t>kt</t>
        </is>
      </c>
      <c r="D269" t="inlineStr">
        <is>
          <t>France</t>
        </is>
      </c>
      <c r="E269" t="inlineStr">
        <is>
          <t>2015-16</t>
        </is>
      </c>
      <c r="F269" t="inlineStr">
        <is>
          <t>Tournesol</t>
        </is>
      </c>
      <c r="G269" t="inlineStr"/>
      <c r="H269" t="inlineStr"/>
      <c r="I269" t="inlineStr"/>
      <c r="J269" t="inlineStr">
        <is>
          <t>L'huile est consommée en RHD</t>
        </is>
      </c>
      <c r="K269" t="inlineStr"/>
      <c r="L269" t="inlineStr"/>
      <c r="M269" t="inlineStr"/>
      <c r="N269" t="inlineStr"/>
      <c r="O269" t="n">
        <v>-0</v>
      </c>
      <c r="P269" t="n">
        <v>0</v>
      </c>
      <c r="Q269" t="n">
        <v>0</v>
      </c>
    </row>
    <row r="270" ht="15" customHeight="1" s="1003">
      <c r="A270" s="1019" t="inlineStr">
        <is>
          <t>Huile</t>
        </is>
      </c>
      <c r="B270" t="inlineStr">
        <is>
          <t>Autres IAA</t>
        </is>
      </c>
      <c r="C270" t="inlineStr">
        <is>
          <t>kt</t>
        </is>
      </c>
      <c r="D270" t="inlineStr">
        <is>
          <t>France</t>
        </is>
      </c>
      <c r="E270" t="inlineStr">
        <is>
          <t>2015-16</t>
        </is>
      </c>
      <c r="F270" t="inlineStr">
        <is>
          <t>Tournesol</t>
        </is>
      </c>
      <c r="G270" t="inlineStr"/>
      <c r="H270" t="inlineStr">
        <is>
          <t>Part de consommation d'huile par les autres IAA = 25 % (Terres Univia)</t>
        </is>
      </c>
      <c r="I270" t="inlineStr">
        <is>
          <t>Terres Univia</t>
        </is>
      </c>
      <c r="J270" t="inlineStr">
        <is>
          <t>L'huile est consommée par les autres IAA:Même répartition des usages d'huile qu'en 2023</t>
        </is>
      </c>
      <c r="K270" t="inlineStr">
        <is>
          <t>Répartition</t>
        </is>
      </c>
      <c r="L270" t="inlineStr">
        <is>
          <t>Part de consommation d'huile par les autres IAA</t>
        </is>
      </c>
      <c r="M270" t="inlineStr">
        <is>
          <t>Usages huiles - TERRES UNIVIA</t>
        </is>
      </c>
      <c r="N270" t="inlineStr"/>
      <c r="O270" t="n">
        <v>107</v>
      </c>
      <c r="P270" t="inlineStr"/>
      <c r="Q270" t="inlineStr"/>
    </row>
    <row r="271" ht="15" customHeight="1" s="1003">
      <c r="A271" s="1019" t="inlineStr">
        <is>
          <t>Huile</t>
        </is>
      </c>
      <c r="B271" t="inlineStr">
        <is>
          <t>Autres industries</t>
        </is>
      </c>
      <c r="C271" t="inlineStr">
        <is>
          <t>kt</t>
        </is>
      </c>
      <c r="D271" t="inlineStr">
        <is>
          <t>France</t>
        </is>
      </c>
      <c r="E271" t="inlineStr">
        <is>
          <t>2015-16</t>
        </is>
      </c>
      <c r="F271" t="inlineStr">
        <is>
          <t>Tournesol</t>
        </is>
      </c>
      <c r="G271" t="inlineStr"/>
      <c r="H271" t="inlineStr">
        <is>
          <t>Part de consommation d'huile par les autres industries = 8 % (Terres Univia)</t>
        </is>
      </c>
      <c r="I271" t="inlineStr">
        <is>
          <t>Terres Univia</t>
        </is>
      </c>
      <c r="J271" t="inlineStr">
        <is>
          <t>L'huile est consommée pour des usages techniques:Même répartition des usages d'huile qu'en 2023</t>
        </is>
      </c>
      <c r="K271" t="inlineStr">
        <is>
          <t>Répartition</t>
        </is>
      </c>
      <c r="L271" t="inlineStr">
        <is>
          <t>Part de consommation d'huile par les autres industries</t>
        </is>
      </c>
      <c r="M271" t="inlineStr">
        <is>
          <t>Usages huiles - TERRES UNIVIA</t>
        </is>
      </c>
      <c r="N271" t="inlineStr"/>
      <c r="O271" t="n">
        <v>34.2</v>
      </c>
      <c r="P271" t="inlineStr"/>
      <c r="Q271" t="inlineStr"/>
    </row>
    <row r="272" ht="15" customHeight="1" s="1003">
      <c r="A272" s="1019" t="inlineStr">
        <is>
          <t>Huile</t>
        </is>
      </c>
      <c r="B272" t="inlineStr">
        <is>
          <t>Alimentation humaine</t>
        </is>
      </c>
      <c r="C272" t="inlineStr">
        <is>
          <t>kt</t>
        </is>
      </c>
      <c r="D272" t="inlineStr">
        <is>
          <t>France</t>
        </is>
      </c>
      <c r="E272" t="inlineStr">
        <is>
          <t>2015-16</t>
        </is>
      </c>
      <c r="F272" t="inlineStr">
        <is>
          <t>Tournesol</t>
        </is>
      </c>
      <c r="G272" t="inlineStr"/>
      <c r="H272" t="inlineStr"/>
      <c r="I272" t="inlineStr"/>
      <c r="J272" t="inlineStr"/>
      <c r="K272" t="inlineStr"/>
      <c r="L272" t="inlineStr"/>
      <c r="M272" t="inlineStr"/>
      <c r="N272" t="inlineStr"/>
      <c r="O272" t="n">
        <v>385</v>
      </c>
      <c r="P272" t="inlineStr"/>
      <c r="Q272" t="inlineStr"/>
    </row>
    <row r="273" ht="15" customHeight="1" s="1003">
      <c r="A273" s="1019" t="inlineStr">
        <is>
          <t>Huile</t>
        </is>
      </c>
      <c r="B273" t="inlineStr">
        <is>
          <t>Ménages</t>
        </is>
      </c>
      <c r="C273" t="inlineStr">
        <is>
          <t>kt</t>
        </is>
      </c>
      <c r="D273" t="inlineStr">
        <is>
          <t>France</t>
        </is>
      </c>
      <c r="E273" t="inlineStr">
        <is>
          <t>2015-16</t>
        </is>
      </c>
      <c r="F273" t="inlineStr">
        <is>
          <t>Tournesol</t>
        </is>
      </c>
      <c r="G273" t="inlineStr"/>
      <c r="H273" t="inlineStr">
        <is>
          <t>Part de consommation d'huile par les ménages = 65 % (Terres Univia)</t>
        </is>
      </c>
      <c r="I273" t="inlineStr">
        <is>
          <t>Terres Univia</t>
        </is>
      </c>
      <c r="J273" t="inlineStr">
        <is>
          <t>Même répartition des usages d'huile qu'en 2023</t>
        </is>
      </c>
      <c r="K273" t="inlineStr">
        <is>
          <t>Répartition</t>
        </is>
      </c>
      <c r="L273" t="inlineStr">
        <is>
          <t>Part de consommation d'huile par les ménages</t>
        </is>
      </c>
      <c r="M273" t="inlineStr">
        <is>
          <t>Usages huiles - TERRES UNIVIA</t>
        </is>
      </c>
      <c r="N273" t="inlineStr"/>
      <c r="O273" t="n">
        <v>278</v>
      </c>
      <c r="P273" t="inlineStr"/>
      <c r="Q273" t="inlineStr"/>
    </row>
    <row r="274" ht="15" customHeight="1" s="1003">
      <c r="A274" s="1019" t="inlineStr">
        <is>
          <t>Huile</t>
        </is>
      </c>
      <c r="B274" t="inlineStr">
        <is>
          <t>Usages alimentaires</t>
        </is>
      </c>
      <c r="C274" t="inlineStr">
        <is>
          <t>kt</t>
        </is>
      </c>
      <c r="D274" t="inlineStr">
        <is>
          <t>France</t>
        </is>
      </c>
      <c r="E274" t="inlineStr">
        <is>
          <t>2015-16</t>
        </is>
      </c>
      <c r="F274" t="inlineStr">
        <is>
          <t>Tournesol</t>
        </is>
      </c>
      <c r="G274" t="inlineStr"/>
      <c r="H274" t="inlineStr"/>
      <c r="I274" t="inlineStr"/>
      <c r="J274" t="inlineStr"/>
      <c r="K274" t="inlineStr"/>
      <c r="L274" t="inlineStr"/>
      <c r="M274" t="inlineStr"/>
      <c r="N274" t="inlineStr"/>
      <c r="O274" t="n">
        <v>385</v>
      </c>
      <c r="P274" t="inlineStr"/>
      <c r="Q274" t="inlineStr"/>
    </row>
    <row r="275" ht="15" customHeight="1" s="1003">
      <c r="A275" s="1019" t="inlineStr">
        <is>
          <t>Huile</t>
        </is>
      </c>
      <c r="B275" t="inlineStr">
        <is>
          <t>Débouchés</t>
        </is>
      </c>
      <c r="C275" t="inlineStr">
        <is>
          <t>kt</t>
        </is>
      </c>
      <c r="D275" t="inlineStr">
        <is>
          <t>France</t>
        </is>
      </c>
      <c r="E275" t="inlineStr">
        <is>
          <t>2015-16</t>
        </is>
      </c>
      <c r="F275" t="inlineStr">
        <is>
          <t>Tournesol</t>
        </is>
      </c>
      <c r="G275" t="inlineStr"/>
      <c r="H275" t="inlineStr"/>
      <c r="I275" t="inlineStr"/>
      <c r="J275" t="inlineStr"/>
      <c r="K275" t="inlineStr"/>
      <c r="L275" t="inlineStr"/>
      <c r="M275" t="inlineStr"/>
      <c r="N275" t="inlineStr"/>
      <c r="O275" t="n">
        <v>428</v>
      </c>
      <c r="P275" t="inlineStr"/>
      <c r="Q275" t="inlineStr"/>
    </row>
    <row r="276" ht="15" customHeight="1" s="1003">
      <c r="A276" s="1019" t="inlineStr">
        <is>
          <t>Huile</t>
        </is>
      </c>
      <c r="B276" t="inlineStr">
        <is>
          <t>Usages non-alimentaires</t>
        </is>
      </c>
      <c r="C276" t="inlineStr">
        <is>
          <t>kt</t>
        </is>
      </c>
      <c r="D276" t="inlineStr">
        <is>
          <t>France</t>
        </is>
      </c>
      <c r="E276" t="inlineStr">
        <is>
          <t>2015-16</t>
        </is>
      </c>
      <c r="F276" t="inlineStr">
        <is>
          <t>Tournesol</t>
        </is>
      </c>
      <c r="G276" t="inlineStr"/>
      <c r="H276" t="inlineStr"/>
      <c r="I276" t="inlineStr"/>
      <c r="J276" t="inlineStr"/>
      <c r="K276" t="inlineStr"/>
      <c r="L276" t="inlineStr"/>
      <c r="M276" t="inlineStr"/>
      <c r="N276" t="inlineStr"/>
      <c r="O276" t="n">
        <v>42.8</v>
      </c>
      <c r="P276" t="inlineStr"/>
      <c r="Q276" t="inlineStr"/>
    </row>
    <row r="277" ht="15" customHeight="1" s="1003">
      <c r="A277" s="1019" t="inlineStr">
        <is>
          <t>Huile</t>
        </is>
      </c>
      <c r="B277" t="inlineStr">
        <is>
          <t>Export</t>
        </is>
      </c>
      <c r="C277" t="inlineStr">
        <is>
          <t>kt</t>
        </is>
      </c>
      <c r="D277" t="inlineStr">
        <is>
          <t>France</t>
        </is>
      </c>
      <c r="E277" t="inlineStr">
        <is>
          <t>2015-16</t>
        </is>
      </c>
      <c r="F277" t="inlineStr">
        <is>
          <t>Tournesol</t>
        </is>
      </c>
      <c r="G277" t="inlineStr"/>
      <c r="H277" t="inlineStr">
        <is>
          <t>Exportation d'huile = 319 kt (Douanes françaises - Eurostat)</t>
        </is>
      </c>
      <c r="I277" t="inlineStr">
        <is>
          <t>Douanes françaises - Eurostat</t>
        </is>
      </c>
      <c r="J277" t="inlineStr"/>
      <c r="K277" t="inlineStr">
        <is>
          <t>Volume</t>
        </is>
      </c>
      <c r="L277" t="inlineStr">
        <is>
          <t>Exportation d'huile</t>
        </is>
      </c>
      <c r="M277" t="inlineStr">
        <is>
          <t>Echanges annuels - EUROSTAT</t>
        </is>
      </c>
      <c r="N277" t="inlineStr"/>
      <c r="O277" t="n">
        <v>319</v>
      </c>
      <c r="P277" t="inlineStr"/>
      <c r="Q277" t="inlineStr"/>
    </row>
    <row r="278" ht="15" customHeight="1" s="1003">
      <c r="A278" s="1019" t="inlineStr">
        <is>
          <t>Huile</t>
        </is>
      </c>
      <c r="B278" t="inlineStr">
        <is>
          <t>Biocarburants</t>
        </is>
      </c>
      <c r="C278" t="inlineStr">
        <is>
          <t>kt</t>
        </is>
      </c>
      <c r="D278" t="inlineStr">
        <is>
          <t>France</t>
        </is>
      </c>
      <c r="E278" t="inlineStr">
        <is>
          <t>2015-16</t>
        </is>
      </c>
      <c r="F278" t="inlineStr">
        <is>
          <t>Tournesol</t>
        </is>
      </c>
      <c r="G278" t="inlineStr"/>
      <c r="H278" t="inlineStr">
        <is>
          <t>Part de consommation d'huile en biocarburants = 2 % (Terres Univia)</t>
        </is>
      </c>
      <c r="I278" t="inlineStr">
        <is>
          <t>Terres Univia</t>
        </is>
      </c>
      <c r="J278" t="inlineStr">
        <is>
          <t>Même répartition des usages d'huile qu'en 2023</t>
        </is>
      </c>
      <c r="K278" t="inlineStr">
        <is>
          <t>Répartition</t>
        </is>
      </c>
      <c r="L278" t="inlineStr">
        <is>
          <t>Part de consommation d'huile en biocarburants</t>
        </is>
      </c>
      <c r="M278" t="inlineStr">
        <is>
          <t>Usages huiles - TERRES UNIVIA</t>
        </is>
      </c>
      <c r="N278" t="inlineStr"/>
      <c r="O278" t="n">
        <v>8.56</v>
      </c>
      <c r="P278" t="inlineStr"/>
      <c r="Q278" t="inlineStr"/>
    </row>
    <row r="279" ht="15" customHeight="1" s="1003">
      <c r="A279" s="1019" t="inlineStr">
        <is>
          <t>Huile</t>
        </is>
      </c>
      <c r="B279" t="inlineStr">
        <is>
          <t>Energie</t>
        </is>
      </c>
      <c r="C279" t="inlineStr">
        <is>
          <t>kt</t>
        </is>
      </c>
      <c r="D279" t="inlineStr">
        <is>
          <t>France</t>
        </is>
      </c>
      <c r="E279" t="inlineStr">
        <is>
          <t>2015-16</t>
        </is>
      </c>
      <c r="F279" t="inlineStr">
        <is>
          <t>Tournesol</t>
        </is>
      </c>
      <c r="G279" t="inlineStr"/>
      <c r="H279" t="inlineStr"/>
      <c r="I279" t="inlineStr"/>
      <c r="J279" t="inlineStr"/>
      <c r="K279" t="inlineStr"/>
      <c r="L279" t="inlineStr"/>
      <c r="M279" t="inlineStr"/>
      <c r="N279" t="inlineStr"/>
      <c r="O279" t="n">
        <v>8.56</v>
      </c>
      <c r="P279" t="inlineStr"/>
      <c r="Q279" t="inlineStr"/>
    </row>
    <row r="280" ht="15" customHeight="1" s="1003">
      <c r="A280" s="1019" t="inlineStr">
        <is>
          <t>Huile</t>
        </is>
      </c>
      <c r="B280" t="inlineStr">
        <is>
          <t>GMS</t>
        </is>
      </c>
      <c r="C280" t="inlineStr">
        <is>
          <t>kt</t>
        </is>
      </c>
      <c r="D280" t="inlineStr">
        <is>
          <t>France</t>
        </is>
      </c>
      <c r="E280" t="inlineStr">
        <is>
          <t>2015-16</t>
        </is>
      </c>
      <c r="F280" t="inlineStr">
        <is>
          <t>Tournesol</t>
        </is>
      </c>
      <c r="G280" t="inlineStr">
        <is>
          <t>Consommation d'huile par les GMS = 120 kt (Nielsen)</t>
        </is>
      </c>
      <c r="H280" t="inlineStr"/>
      <c r="I280" t="inlineStr">
        <is>
          <t>Nielsen</t>
        </is>
      </c>
      <c r="J280" t="inlineStr">
        <is>
          <t>Utilisation du volume de 2015</t>
        </is>
      </c>
      <c r="K280" t="inlineStr">
        <is>
          <t>Volume</t>
        </is>
      </c>
      <c r="L280" t="inlineStr">
        <is>
          <t>Consommation d'huile par les GMS</t>
        </is>
      </c>
      <c r="M280" t="inlineStr">
        <is>
          <t>Conso huile GMS -NIELSEN</t>
        </is>
      </c>
      <c r="N280" t="inlineStr"/>
      <c r="O280" t="n">
        <v>120</v>
      </c>
      <c r="P280" t="inlineStr"/>
      <c r="Q280" t="inlineStr"/>
    </row>
    <row r="281" ht="15" customHeight="1" s="1003">
      <c r="A281" s="1019" t="inlineStr">
        <is>
          <t>Huile</t>
        </is>
      </c>
      <c r="B281" t="inlineStr">
        <is>
          <t>Circuits généralistes</t>
        </is>
      </c>
      <c r="C281" t="inlineStr">
        <is>
          <t>kt</t>
        </is>
      </c>
      <c r="D281" t="inlineStr">
        <is>
          <t>France</t>
        </is>
      </c>
      <c r="E281" t="inlineStr">
        <is>
          <t>2015-16</t>
        </is>
      </c>
      <c r="F281" t="inlineStr">
        <is>
          <t>Tournesol</t>
        </is>
      </c>
      <c r="G281" t="inlineStr"/>
      <c r="H281" t="inlineStr"/>
      <c r="I281" t="inlineStr"/>
      <c r="J281" t="inlineStr"/>
      <c r="K281" t="inlineStr"/>
      <c r="L281" t="inlineStr"/>
      <c r="M281" t="inlineStr"/>
      <c r="N281" t="inlineStr"/>
      <c r="O281" t="n">
        <v>120</v>
      </c>
      <c r="P281" t="inlineStr"/>
      <c r="Q281" t="inlineStr"/>
    </row>
    <row r="282" ht="15" customHeight="1" s="1003">
      <c r="A282" s="1019" t="inlineStr">
        <is>
          <t>Tourteaux</t>
        </is>
      </c>
      <c r="B282" t="inlineStr">
        <is>
          <t>Hors FAB</t>
        </is>
      </c>
      <c r="C282" t="inlineStr">
        <is>
          <t>kt</t>
        </is>
      </c>
      <c r="D282" t="inlineStr">
        <is>
          <t>France</t>
        </is>
      </c>
      <c r="E282" t="inlineStr">
        <is>
          <t>2015-16</t>
        </is>
      </c>
      <c r="F282" t="inlineStr">
        <is>
          <t>Tournesol</t>
        </is>
      </c>
      <c r="G282" t="inlineStr"/>
      <c r="H282" t="inlineStr">
        <is>
          <t>Part de consommation de tourteaux en hors FAB = 7,4 % (ORIFLAAM)</t>
        </is>
      </c>
      <c r="I282" t="inlineStr">
        <is>
          <t>ORIFLAAM</t>
        </is>
      </c>
      <c r="J282" t="inlineStr">
        <is>
          <t>Même répartition des usages de tourteaux qu'en 2022-23</t>
        </is>
      </c>
      <c r="K282" t="inlineStr">
        <is>
          <t>Répartition</t>
        </is>
      </c>
      <c r="L282" t="inlineStr">
        <is>
          <t>Part de consommation de tourteaux en hors FAB</t>
        </is>
      </c>
      <c r="M282" t="inlineStr">
        <is>
          <t>Usages tourteaux -TERRES UNIVIA</t>
        </is>
      </c>
      <c r="N282" t="inlineStr"/>
      <c r="O282" t="n">
        <v>105</v>
      </c>
      <c r="P282" t="inlineStr"/>
      <c r="Q282" t="inlineStr"/>
    </row>
    <row r="283" ht="15" customHeight="1" s="1003">
      <c r="A283" s="1019" t="inlineStr">
        <is>
          <t>Tourteaux</t>
        </is>
      </c>
      <c r="B283" t="inlineStr">
        <is>
          <t>Alimentation animale rente</t>
        </is>
      </c>
      <c r="C283" t="inlineStr">
        <is>
          <t>kt</t>
        </is>
      </c>
      <c r="D283" t="inlineStr">
        <is>
          <t>France</t>
        </is>
      </c>
      <c r="E283" t="inlineStr">
        <is>
          <t>2015-16</t>
        </is>
      </c>
      <c r="F283" t="inlineStr">
        <is>
          <t>Tournesol</t>
        </is>
      </c>
      <c r="G283" t="inlineStr"/>
      <c r="H283" t="inlineStr"/>
      <c r="I283" t="inlineStr"/>
      <c r="J283" t="inlineStr"/>
      <c r="K283" t="inlineStr"/>
      <c r="L283" t="inlineStr"/>
      <c r="M283" t="inlineStr"/>
      <c r="N283" t="inlineStr"/>
      <c r="O283" t="n">
        <v>1410</v>
      </c>
      <c r="P283" t="inlineStr"/>
      <c r="Q283" t="inlineStr"/>
    </row>
    <row r="284" ht="15" customHeight="1" s="1003">
      <c r="A284" s="1019" t="inlineStr">
        <is>
          <t>Tourteaux</t>
        </is>
      </c>
      <c r="B284" t="inlineStr">
        <is>
          <t>Alimentation animale</t>
        </is>
      </c>
      <c r="C284" t="inlineStr">
        <is>
          <t>kt</t>
        </is>
      </c>
      <c r="D284" t="inlineStr">
        <is>
          <t>France</t>
        </is>
      </c>
      <c r="E284" t="inlineStr">
        <is>
          <t>2015-16</t>
        </is>
      </c>
      <c r="F284" t="inlineStr">
        <is>
          <t>Tournesol</t>
        </is>
      </c>
      <c r="G284" t="inlineStr"/>
      <c r="H284" t="inlineStr"/>
      <c r="I284" t="inlineStr"/>
      <c r="J284" t="inlineStr"/>
      <c r="K284" t="inlineStr"/>
      <c r="L284" t="inlineStr"/>
      <c r="M284" t="inlineStr"/>
      <c r="N284" t="inlineStr"/>
      <c r="O284" t="n">
        <v>1410</v>
      </c>
      <c r="P284" t="inlineStr"/>
      <c r="Q284" t="inlineStr"/>
    </row>
    <row r="285" ht="15" customHeight="1" s="1003">
      <c r="A285" s="1019" t="inlineStr">
        <is>
          <t>Tourteaux</t>
        </is>
      </c>
      <c r="B285" t="inlineStr">
        <is>
          <t>Usages alimentaires</t>
        </is>
      </c>
      <c r="C285" t="inlineStr">
        <is>
          <t>kt</t>
        </is>
      </c>
      <c r="D285" t="inlineStr">
        <is>
          <t>France</t>
        </is>
      </c>
      <c r="E285" t="inlineStr">
        <is>
          <t>2015-16</t>
        </is>
      </c>
      <c r="F285" t="inlineStr">
        <is>
          <t>Tournesol</t>
        </is>
      </c>
      <c r="G285" t="inlineStr"/>
      <c r="H285" t="inlineStr"/>
      <c r="I285" t="inlineStr"/>
      <c r="J285" t="inlineStr"/>
      <c r="K285" t="inlineStr"/>
      <c r="L285" t="inlineStr"/>
      <c r="M285" t="inlineStr"/>
      <c r="N285" t="inlineStr"/>
      <c r="O285" t="n">
        <v>1410</v>
      </c>
      <c r="P285" t="inlineStr"/>
      <c r="Q285" t="inlineStr"/>
    </row>
    <row r="286" ht="15" customHeight="1" s="1003">
      <c r="A286" s="1019" t="inlineStr">
        <is>
          <t>Tourteaux</t>
        </is>
      </c>
      <c r="B286" t="inlineStr">
        <is>
          <t>Débouchés</t>
        </is>
      </c>
      <c r="C286" t="inlineStr">
        <is>
          <t>kt</t>
        </is>
      </c>
      <c r="D286" t="inlineStr">
        <is>
          <t>France</t>
        </is>
      </c>
      <c r="E286" t="inlineStr">
        <is>
          <t>2015-16</t>
        </is>
      </c>
      <c r="F286" t="inlineStr">
        <is>
          <t>Tournesol</t>
        </is>
      </c>
      <c r="G286" t="inlineStr"/>
      <c r="H286" t="inlineStr"/>
      <c r="I286" t="inlineStr"/>
      <c r="J286" t="inlineStr"/>
      <c r="K286" t="inlineStr"/>
      <c r="L286" t="inlineStr"/>
      <c r="M286" t="inlineStr"/>
      <c r="N286" t="inlineStr"/>
      <c r="O286" t="n">
        <v>1410</v>
      </c>
      <c r="P286" t="inlineStr"/>
      <c r="Q286" t="inlineStr"/>
    </row>
    <row r="287" ht="15" customHeight="1" s="1003">
      <c r="A287" s="1019" t="inlineStr">
        <is>
          <t>Tourteaux</t>
        </is>
      </c>
      <c r="B287" t="inlineStr">
        <is>
          <t>Export</t>
        </is>
      </c>
      <c r="C287" t="inlineStr">
        <is>
          <t>kt</t>
        </is>
      </c>
      <c r="D287" t="inlineStr">
        <is>
          <t>France</t>
        </is>
      </c>
      <c r="E287" t="inlineStr">
        <is>
          <t>2015-16</t>
        </is>
      </c>
      <c r="F287" t="inlineStr">
        <is>
          <t>Tournesol</t>
        </is>
      </c>
      <c r="G287" t="inlineStr"/>
      <c r="H287" t="inlineStr">
        <is>
          <t>Exportation de tourteaux = 54 kt (Douanes françaises - Eurostat)</t>
        </is>
      </c>
      <c r="I287" t="inlineStr">
        <is>
          <t>Douanes françaises - Eurostat</t>
        </is>
      </c>
      <c r="J287" t="inlineStr"/>
      <c r="K287" t="inlineStr">
        <is>
          <t>Volume</t>
        </is>
      </c>
      <c r="L287" t="inlineStr">
        <is>
          <t>Exportation de tourteaux</t>
        </is>
      </c>
      <c r="M287" t="inlineStr">
        <is>
          <t>Echanges annuels - EUROSTAT</t>
        </is>
      </c>
      <c r="N287" t="inlineStr"/>
      <c r="O287" t="n">
        <v>53.5</v>
      </c>
      <c r="P287" t="inlineStr"/>
      <c r="Q287" t="inlineStr"/>
    </row>
    <row r="288" ht="15" customHeight="1" s="1003">
      <c r="A288" s="1019" t="inlineStr">
        <is>
          <t>Tourteaux</t>
        </is>
      </c>
      <c r="B288" t="inlineStr">
        <is>
          <t>FAB</t>
        </is>
      </c>
      <c r="C288" t="inlineStr">
        <is>
          <t>kt</t>
        </is>
      </c>
      <c r="D288" t="inlineStr">
        <is>
          <t>France</t>
        </is>
      </c>
      <c r="E288" t="inlineStr">
        <is>
          <t>2015-16</t>
        </is>
      </c>
      <c r="F288" t="inlineStr">
        <is>
          <t>Tournesol</t>
        </is>
      </c>
      <c r="G288" t="inlineStr"/>
      <c r="H288" t="inlineStr">
        <is>
          <t>Part de consommation de tourteaux en FAB = 92,6 % (ORIFLAAM)</t>
        </is>
      </c>
      <c r="I288" t="inlineStr">
        <is>
          <t>ORIFLAAM</t>
        </is>
      </c>
      <c r="J288" t="inlineStr">
        <is>
          <t>Même répartition des usages de tourteaux qu'en 2022-23</t>
        </is>
      </c>
      <c r="K288" t="inlineStr">
        <is>
          <t>Répartition</t>
        </is>
      </c>
      <c r="L288" t="inlineStr">
        <is>
          <t>Part de consommation de tourteaux en FAB</t>
        </is>
      </c>
      <c r="M288" t="inlineStr">
        <is>
          <t>Usages tourteaux -TERRES UNIVIA</t>
        </is>
      </c>
      <c r="N288" t="inlineStr"/>
      <c r="O288" t="n">
        <v>1310</v>
      </c>
      <c r="P288" t="inlineStr"/>
      <c r="Q288" t="inlineStr"/>
    </row>
    <row r="289" ht="15" customHeight="1" s="1003">
      <c r="A289" s="1019" t="inlineStr">
        <is>
          <t>Tourteaux</t>
        </is>
      </c>
      <c r="B289" t="inlineStr">
        <is>
          <t>FAF</t>
        </is>
      </c>
      <c r="C289" t="inlineStr">
        <is>
          <t>kt</t>
        </is>
      </c>
      <c r="D289" t="inlineStr">
        <is>
          <t>France</t>
        </is>
      </c>
      <c r="E289" t="inlineStr">
        <is>
          <t>2015-16</t>
        </is>
      </c>
      <c r="F289" t="inlineStr">
        <is>
          <t>Tournesol</t>
        </is>
      </c>
      <c r="G289" t="inlineStr"/>
      <c r="H289" t="inlineStr"/>
      <c r="I289" t="inlineStr"/>
      <c r="J289" t="inlineStr"/>
      <c r="K289" t="inlineStr"/>
      <c r="L289" t="inlineStr"/>
      <c r="M289" t="inlineStr"/>
      <c r="N289" t="inlineStr"/>
      <c r="O289" t="n">
        <v>105</v>
      </c>
      <c r="P289" t="inlineStr"/>
      <c r="Q289" t="inlineStr"/>
    </row>
    <row r="290" ht="15" customHeight="1" s="1003">
      <c r="A290" s="1019" t="inlineStr">
        <is>
          <t>Coques (+ eau)</t>
        </is>
      </c>
      <c r="B290" t="inlineStr">
        <is>
          <t>FAB</t>
        </is>
      </c>
      <c r="C290" t="inlineStr">
        <is>
          <t>kt</t>
        </is>
      </c>
      <c r="D290" t="inlineStr">
        <is>
          <t>France</t>
        </is>
      </c>
      <c r="E290" t="inlineStr">
        <is>
          <t>2015-16</t>
        </is>
      </c>
      <c r="F290" t="inlineStr">
        <is>
          <t>Tournesol</t>
        </is>
      </c>
      <c r="G290" t="inlineStr"/>
      <c r="H290" t="inlineStr"/>
      <c r="I290" t="inlineStr"/>
      <c r="J290" t="inlineStr"/>
      <c r="K290" t="inlineStr"/>
      <c r="L290" t="inlineStr"/>
      <c r="M290" t="inlineStr"/>
      <c r="N290" t="inlineStr"/>
      <c r="O290" t="n">
        <v>0</v>
      </c>
      <c r="P290" t="inlineStr"/>
      <c r="Q290" t="inlineStr"/>
    </row>
    <row r="291" ht="15" customHeight="1" s="1003">
      <c r="A291" s="1019" t="inlineStr">
        <is>
          <t>Coques (+ eau)</t>
        </is>
      </c>
      <c r="B291" t="inlineStr">
        <is>
          <t>Combustion</t>
        </is>
      </c>
      <c r="C291" t="inlineStr">
        <is>
          <t>kt</t>
        </is>
      </c>
      <c r="D291" t="inlineStr">
        <is>
          <t>France</t>
        </is>
      </c>
      <c r="E291" t="inlineStr">
        <is>
          <t>2015-16</t>
        </is>
      </c>
      <c r="F291" t="inlineStr">
        <is>
          <t>Tournesol</t>
        </is>
      </c>
      <c r="G291" t="inlineStr"/>
      <c r="H291" t="inlineStr">
        <is>
          <t>Part de la consommation des coques (+ eau) pour la combustion = 100 % (Terres Univia)</t>
        </is>
      </c>
      <c r="I291" t="inlineStr">
        <is>
          <t>Terres Univia</t>
        </is>
      </c>
      <c r="J291" t="inlineStr">
        <is>
          <t>0</t>
        </is>
      </c>
      <c r="K291" t="inlineStr">
        <is>
          <t>Répartition</t>
        </is>
      </c>
      <c r="L291" t="inlineStr">
        <is>
          <t>Part de la consommation des coques (+ eau) pour la combustion</t>
        </is>
      </c>
      <c r="M291" t="inlineStr">
        <is>
          <t>Rend. trituration-TERRES UNIVIA</t>
        </is>
      </c>
      <c r="N291" t="inlineStr"/>
      <c r="O291" t="n">
        <v>18.4</v>
      </c>
      <c r="P291" t="inlineStr"/>
      <c r="Q291" t="inlineStr"/>
    </row>
    <row r="292" ht="15" customHeight="1" s="1003">
      <c r="A292" s="1019" t="inlineStr">
        <is>
          <t>Coques (+ eau)</t>
        </is>
      </c>
      <c r="B292" t="inlineStr">
        <is>
          <t>Alimentation animale rente</t>
        </is>
      </c>
      <c r="C292" t="inlineStr">
        <is>
          <t>kt</t>
        </is>
      </c>
      <c r="D292" t="inlineStr">
        <is>
          <t>France</t>
        </is>
      </c>
      <c r="E292" t="inlineStr">
        <is>
          <t>2015-16</t>
        </is>
      </c>
      <c r="F292" t="inlineStr">
        <is>
          <t>Tournesol</t>
        </is>
      </c>
      <c r="G292" t="inlineStr"/>
      <c r="H292" t="inlineStr"/>
      <c r="I292" t="inlineStr"/>
      <c r="J292" t="inlineStr"/>
      <c r="K292" t="inlineStr"/>
      <c r="L292" t="inlineStr"/>
      <c r="M292" t="inlineStr"/>
      <c r="N292" t="inlineStr"/>
      <c r="O292" t="n">
        <v>0</v>
      </c>
      <c r="P292" t="inlineStr"/>
      <c r="Q292" t="inlineStr"/>
    </row>
    <row r="293" ht="15" customHeight="1" s="1003">
      <c r="A293" s="1019" t="inlineStr">
        <is>
          <t>Coques (+ eau)</t>
        </is>
      </c>
      <c r="B293" t="inlineStr">
        <is>
          <t>Alimentation animale</t>
        </is>
      </c>
      <c r="C293" t="inlineStr">
        <is>
          <t>kt</t>
        </is>
      </c>
      <c r="D293" t="inlineStr">
        <is>
          <t>France</t>
        </is>
      </c>
      <c r="E293" t="inlineStr">
        <is>
          <t>2015-16</t>
        </is>
      </c>
      <c r="F293" t="inlineStr">
        <is>
          <t>Tournesol</t>
        </is>
      </c>
      <c r="G293" t="inlineStr"/>
      <c r="H293" t="inlineStr"/>
      <c r="I293" t="inlineStr"/>
      <c r="J293" t="inlineStr"/>
      <c r="K293" t="inlineStr"/>
      <c r="L293" t="inlineStr"/>
      <c r="M293" t="inlineStr"/>
      <c r="N293" t="inlineStr"/>
      <c r="O293" t="n">
        <v>0</v>
      </c>
      <c r="P293" t="inlineStr"/>
      <c r="Q293" t="inlineStr"/>
    </row>
    <row r="294" ht="15" customHeight="1" s="1003">
      <c r="A294" s="1019" t="inlineStr">
        <is>
          <t>Coques (+ eau)</t>
        </is>
      </c>
      <c r="B294" t="inlineStr">
        <is>
          <t>Usages alimentaires</t>
        </is>
      </c>
      <c r="C294" t="inlineStr">
        <is>
          <t>kt</t>
        </is>
      </c>
      <c r="D294" t="inlineStr">
        <is>
          <t>France</t>
        </is>
      </c>
      <c r="E294" t="inlineStr">
        <is>
          <t>2015-16</t>
        </is>
      </c>
      <c r="F294" t="inlineStr">
        <is>
          <t>Tournesol</t>
        </is>
      </c>
      <c r="G294" t="inlineStr"/>
      <c r="H294" t="inlineStr"/>
      <c r="I294" t="inlineStr"/>
      <c r="J294" t="inlineStr"/>
      <c r="K294" t="inlineStr"/>
      <c r="L294" t="inlineStr"/>
      <c r="M294" t="inlineStr"/>
      <c r="N294" t="inlineStr"/>
      <c r="O294" t="n">
        <v>0</v>
      </c>
      <c r="P294" t="inlineStr"/>
      <c r="Q294" t="inlineStr"/>
    </row>
    <row r="295" ht="15" customHeight="1" s="1003">
      <c r="A295" s="1019" t="inlineStr">
        <is>
          <t>Coques (+ eau)</t>
        </is>
      </c>
      <c r="B295" t="inlineStr">
        <is>
          <t>Débouchés</t>
        </is>
      </c>
      <c r="C295" t="inlineStr">
        <is>
          <t>kt</t>
        </is>
      </c>
      <c r="D295" t="inlineStr">
        <is>
          <t>France</t>
        </is>
      </c>
      <c r="E295" t="inlineStr">
        <is>
          <t>2015-16</t>
        </is>
      </c>
      <c r="F295" t="inlineStr">
        <is>
          <t>Tournesol</t>
        </is>
      </c>
      <c r="G295" t="inlineStr"/>
      <c r="H295" t="inlineStr"/>
      <c r="I295" t="inlineStr"/>
      <c r="J295" t="inlineStr"/>
      <c r="K295" t="inlineStr"/>
      <c r="L295" t="inlineStr"/>
      <c r="M295" t="inlineStr"/>
      <c r="N295" t="inlineStr"/>
      <c r="O295" t="n">
        <v>18.4</v>
      </c>
      <c r="P295" t="inlineStr"/>
      <c r="Q295" t="inlineStr"/>
    </row>
    <row r="296" ht="15" customHeight="1" s="1003">
      <c r="A296" s="1019" t="inlineStr">
        <is>
          <t>Coques (+ eau)</t>
        </is>
      </c>
      <c r="B296" t="inlineStr">
        <is>
          <t>Energie</t>
        </is>
      </c>
      <c r="C296" t="inlineStr">
        <is>
          <t>kt</t>
        </is>
      </c>
      <c r="D296" t="inlineStr">
        <is>
          <t>France</t>
        </is>
      </c>
      <c r="E296" t="inlineStr">
        <is>
          <t>2015-16</t>
        </is>
      </c>
      <c r="F296" t="inlineStr">
        <is>
          <t>Tournesol</t>
        </is>
      </c>
      <c r="G296" t="inlineStr"/>
      <c r="H296" t="inlineStr"/>
      <c r="I296" t="inlineStr"/>
      <c r="J296" t="inlineStr"/>
      <c r="K296" t="inlineStr"/>
      <c r="L296" t="inlineStr"/>
      <c r="M296" t="inlineStr"/>
      <c r="N296" t="inlineStr"/>
      <c r="O296" t="n">
        <v>18.4</v>
      </c>
      <c r="P296" t="inlineStr"/>
      <c r="Q296" t="inlineStr"/>
    </row>
    <row r="297" ht="15" customHeight="1" s="1003">
      <c r="A297" s="1019" t="inlineStr">
        <is>
          <t>Coques (+ eau)</t>
        </is>
      </c>
      <c r="B297" t="inlineStr">
        <is>
          <t>Usages non-alimentaires</t>
        </is>
      </c>
      <c r="C297" t="inlineStr">
        <is>
          <t>kt</t>
        </is>
      </c>
      <c r="D297" t="inlineStr">
        <is>
          <t>France</t>
        </is>
      </c>
      <c r="E297" t="inlineStr">
        <is>
          <t>2015-16</t>
        </is>
      </c>
      <c r="F297" t="inlineStr">
        <is>
          <t>Tournesol</t>
        </is>
      </c>
      <c r="G297" t="inlineStr"/>
      <c r="H297" t="inlineStr"/>
      <c r="I297" t="inlineStr"/>
      <c r="J297" t="inlineStr"/>
      <c r="K297" t="inlineStr"/>
      <c r="L297" t="inlineStr"/>
      <c r="M297" t="inlineStr"/>
      <c r="N297" t="inlineStr"/>
      <c r="O297" t="n">
        <v>18.4</v>
      </c>
      <c r="P297" t="inlineStr"/>
      <c r="Q297" t="inlineStr"/>
    </row>
    <row r="298" ht="15" customHeight="1" s="1003">
      <c r="A298" s="1019" t="inlineStr">
        <is>
          <t>Huile d'olive</t>
        </is>
      </c>
      <c r="B298" t="inlineStr">
        <is>
          <t>Vente directe et autoconsommation</t>
        </is>
      </c>
      <c r="C298" t="inlineStr">
        <is>
          <t>kt</t>
        </is>
      </c>
      <c r="D298" t="inlineStr">
        <is>
          <t>France</t>
        </is>
      </c>
      <c r="E298" t="inlineStr">
        <is>
          <t>2015-16</t>
        </is>
      </c>
      <c r="F298" t="inlineStr">
        <is>
          <t>Tournesol</t>
        </is>
      </c>
      <c r="G298" t="inlineStr"/>
      <c r="H298" t="inlineStr"/>
      <c r="I298" t="inlineStr"/>
      <c r="J298" t="inlineStr"/>
      <c r="K298" t="inlineStr"/>
      <c r="L298" t="inlineStr"/>
      <c r="M298" t="inlineStr"/>
      <c r="N298" t="inlineStr"/>
      <c r="O298" t="n">
        <v>-0</v>
      </c>
      <c r="P298" t="n">
        <v>0</v>
      </c>
      <c r="Q298" t="n">
        <v>500000000</v>
      </c>
    </row>
    <row r="299" ht="15" customHeight="1" s="1003">
      <c r="A299" s="1019" t="inlineStr">
        <is>
          <t>Huile d'olive</t>
        </is>
      </c>
      <c r="B299" t="inlineStr">
        <is>
          <t>Circuits spécialisés</t>
        </is>
      </c>
      <c r="C299" t="inlineStr">
        <is>
          <t>kt</t>
        </is>
      </c>
      <c r="D299" t="inlineStr">
        <is>
          <t>France</t>
        </is>
      </c>
      <c r="E299" t="inlineStr">
        <is>
          <t>2015-16</t>
        </is>
      </c>
      <c r="F299" t="inlineStr">
        <is>
          <t>Tournesol</t>
        </is>
      </c>
      <c r="G299" t="inlineStr"/>
      <c r="H299" t="inlineStr"/>
      <c r="I299" t="inlineStr"/>
      <c r="J299" t="inlineStr"/>
      <c r="K299" t="inlineStr"/>
      <c r="L299" t="inlineStr"/>
      <c r="M299" t="inlineStr"/>
      <c r="N299" t="inlineStr"/>
      <c r="O299" t="n">
        <v>-0</v>
      </c>
      <c r="P299" t="n">
        <v>0</v>
      </c>
      <c r="Q299" t="n">
        <v>500000000</v>
      </c>
    </row>
    <row r="300" ht="15" customHeight="1" s="1003">
      <c r="A300" s="1019" t="inlineStr">
        <is>
          <t>Huile d'olive</t>
        </is>
      </c>
      <c r="B300" t="inlineStr">
        <is>
          <t>RHD</t>
        </is>
      </c>
      <c r="C300" t="inlineStr">
        <is>
          <t>kt</t>
        </is>
      </c>
      <c r="D300" t="inlineStr">
        <is>
          <t>France</t>
        </is>
      </c>
      <c r="E300" t="inlineStr">
        <is>
          <t>2015-16</t>
        </is>
      </c>
      <c r="F300" t="inlineStr">
        <is>
          <t>Tournesol</t>
        </is>
      </c>
      <c r="G300" t="inlineStr"/>
      <c r="H300" t="inlineStr"/>
      <c r="I300" t="inlineStr"/>
      <c r="J300" t="inlineStr"/>
      <c r="K300" t="inlineStr"/>
      <c r="L300" t="inlineStr"/>
      <c r="M300" t="inlineStr"/>
      <c r="N300" t="inlineStr"/>
      <c r="O300" t="n">
        <v>-0</v>
      </c>
      <c r="P300" t="n">
        <v>0</v>
      </c>
      <c r="Q300" t="n">
        <v>500000000</v>
      </c>
    </row>
    <row r="301" ht="15" customHeight="1" s="1003">
      <c r="A301" s="1019" t="inlineStr">
        <is>
          <t>Huile d'olive</t>
        </is>
      </c>
      <c r="B301" t="inlineStr">
        <is>
          <t>Autres IAA</t>
        </is>
      </c>
      <c r="C301" t="inlineStr">
        <is>
          <t>kt</t>
        </is>
      </c>
      <c r="D301" t="inlineStr">
        <is>
          <t>France</t>
        </is>
      </c>
      <c r="E301" t="inlineStr">
        <is>
          <t>2015-16</t>
        </is>
      </c>
      <c r="F301" t="inlineStr">
        <is>
          <t>Tournesol</t>
        </is>
      </c>
      <c r="G301" t="inlineStr"/>
      <c r="H301" t="inlineStr"/>
      <c r="I301" t="inlineStr"/>
      <c r="J301" t="inlineStr"/>
      <c r="K301" t="inlineStr"/>
      <c r="L301" t="inlineStr"/>
      <c r="M301" t="inlineStr"/>
      <c r="N301" t="inlineStr"/>
      <c r="O301" t="n">
        <v>-0</v>
      </c>
      <c r="P301" t="n">
        <v>0</v>
      </c>
      <c r="Q301" t="n">
        <v>500000000</v>
      </c>
    </row>
    <row r="302" ht="15" customHeight="1" s="1003">
      <c r="A302" s="1019" t="inlineStr">
        <is>
          <t>Huile d'olive</t>
        </is>
      </c>
      <c r="B302" t="inlineStr">
        <is>
          <t>Alimentation humaine</t>
        </is>
      </c>
      <c r="C302" t="inlineStr">
        <is>
          <t>kt</t>
        </is>
      </c>
      <c r="D302" t="inlineStr">
        <is>
          <t>France</t>
        </is>
      </c>
      <c r="E302" t="inlineStr">
        <is>
          <t>2015-16</t>
        </is>
      </c>
      <c r="F302" t="inlineStr">
        <is>
          <t>Tournesol</t>
        </is>
      </c>
      <c r="G302" t="inlineStr"/>
      <c r="H302" t="inlineStr"/>
      <c r="I302" t="inlineStr"/>
      <c r="J302" t="inlineStr"/>
      <c r="K302" t="inlineStr"/>
      <c r="L302" t="inlineStr"/>
      <c r="M302" t="inlineStr"/>
      <c r="N302" t="inlineStr"/>
      <c r="O302" t="n">
        <v>-0</v>
      </c>
      <c r="P302" t="n">
        <v>0</v>
      </c>
      <c r="Q302" t="n">
        <v>500000000</v>
      </c>
    </row>
    <row r="303" ht="15" customHeight="1" s="1003">
      <c r="A303" s="1019" t="inlineStr">
        <is>
          <t>Huile d'olive</t>
        </is>
      </c>
      <c r="B303" t="inlineStr">
        <is>
          <t>Ménages</t>
        </is>
      </c>
      <c r="C303" t="inlineStr">
        <is>
          <t>kt</t>
        </is>
      </c>
      <c r="D303" t="inlineStr">
        <is>
          <t>France</t>
        </is>
      </c>
      <c r="E303" t="inlineStr">
        <is>
          <t>2015-16</t>
        </is>
      </c>
      <c r="F303" t="inlineStr">
        <is>
          <t>Tournesol</t>
        </is>
      </c>
      <c r="G303" t="inlineStr"/>
      <c r="H303" t="inlineStr"/>
      <c r="I303" t="inlineStr"/>
      <c r="J303" t="inlineStr"/>
      <c r="K303" t="inlineStr"/>
      <c r="L303" t="inlineStr"/>
      <c r="M303" t="inlineStr"/>
      <c r="N303" t="inlineStr"/>
      <c r="O303" t="n">
        <v>-0</v>
      </c>
      <c r="P303" t="n">
        <v>0</v>
      </c>
      <c r="Q303" t="n">
        <v>500000000</v>
      </c>
    </row>
    <row r="304" ht="15" customHeight="1" s="1003">
      <c r="A304" s="1019" t="inlineStr">
        <is>
          <t>Huile d'olive</t>
        </is>
      </c>
      <c r="B304" t="inlineStr">
        <is>
          <t>Usages alimentaires</t>
        </is>
      </c>
      <c r="C304" t="inlineStr">
        <is>
          <t>kt</t>
        </is>
      </c>
      <c r="D304" t="inlineStr">
        <is>
          <t>France</t>
        </is>
      </c>
      <c r="E304" t="inlineStr">
        <is>
          <t>2015-16</t>
        </is>
      </c>
      <c r="F304" t="inlineStr">
        <is>
          <t>Tournesol</t>
        </is>
      </c>
      <c r="G304" t="inlineStr"/>
      <c r="H304" t="inlineStr"/>
      <c r="I304" t="inlineStr"/>
      <c r="J304" t="inlineStr"/>
      <c r="K304" t="inlineStr"/>
      <c r="L304" t="inlineStr"/>
      <c r="M304" t="inlineStr"/>
      <c r="N304" t="inlineStr"/>
      <c r="O304" t="n">
        <v>-0</v>
      </c>
      <c r="P304" t="n">
        <v>0</v>
      </c>
      <c r="Q304" t="n">
        <v>500000000</v>
      </c>
    </row>
    <row r="305" ht="15" customHeight="1" s="1003">
      <c r="A305" s="1019" t="inlineStr">
        <is>
          <t>Huile d'olive</t>
        </is>
      </c>
      <c r="B305" t="inlineStr">
        <is>
          <t>Débouchés</t>
        </is>
      </c>
      <c r="C305" t="inlineStr">
        <is>
          <t>kt</t>
        </is>
      </c>
      <c r="D305" t="inlineStr">
        <is>
          <t>France</t>
        </is>
      </c>
      <c r="E305" t="inlineStr">
        <is>
          <t>2015-16</t>
        </is>
      </c>
      <c r="F305" t="inlineStr">
        <is>
          <t>Tournesol</t>
        </is>
      </c>
      <c r="G305" t="inlineStr"/>
      <c r="H305" t="inlineStr"/>
      <c r="I305" t="inlineStr"/>
      <c r="J305" t="inlineStr"/>
      <c r="K305" t="inlineStr"/>
      <c r="L305" t="inlineStr"/>
      <c r="M305" t="inlineStr"/>
      <c r="N305" t="inlineStr"/>
      <c r="O305" t="n">
        <v>-0</v>
      </c>
      <c r="P305" t="n">
        <v>0</v>
      </c>
      <c r="Q305" t="n">
        <v>500000000</v>
      </c>
    </row>
    <row r="306" ht="15" customHeight="1" s="1003">
      <c r="A306" s="1019" t="inlineStr">
        <is>
          <t>Huile d'olive</t>
        </is>
      </c>
      <c r="B306" t="inlineStr">
        <is>
          <t>Export</t>
        </is>
      </c>
      <c r="C306" t="inlineStr">
        <is>
          <t>kt</t>
        </is>
      </c>
      <c r="D306" t="inlineStr">
        <is>
          <t>France</t>
        </is>
      </c>
      <c r="E306" t="inlineStr">
        <is>
          <t>2015-16</t>
        </is>
      </c>
      <c r="F306" t="inlineStr">
        <is>
          <t>Tournesol</t>
        </is>
      </c>
      <c r="G306" t="inlineStr"/>
      <c r="H306" t="inlineStr"/>
      <c r="I306" t="inlineStr"/>
      <c r="J306" t="inlineStr"/>
      <c r="K306" t="inlineStr"/>
      <c r="L306" t="inlineStr"/>
      <c r="M306" t="inlineStr"/>
      <c r="N306" t="inlineStr"/>
      <c r="O306" t="n">
        <v>-0</v>
      </c>
      <c r="P306" t="n">
        <v>0</v>
      </c>
      <c r="Q306" t="n">
        <v>500000000</v>
      </c>
    </row>
    <row r="307" ht="15" customHeight="1" s="1003">
      <c r="A307" s="1019" t="inlineStr">
        <is>
          <t>Huile d'olive</t>
        </is>
      </c>
      <c r="B307" t="inlineStr">
        <is>
          <t>GMS</t>
        </is>
      </c>
      <c r="C307" t="inlineStr">
        <is>
          <t>kt</t>
        </is>
      </c>
      <c r="D307" t="inlineStr">
        <is>
          <t>France</t>
        </is>
      </c>
      <c r="E307" t="inlineStr">
        <is>
          <t>2015-16</t>
        </is>
      </c>
      <c r="F307" t="inlineStr">
        <is>
          <t>Tournesol</t>
        </is>
      </c>
      <c r="G307" t="inlineStr"/>
      <c r="H307" t="inlineStr"/>
      <c r="I307" t="inlineStr"/>
      <c r="J307" t="inlineStr"/>
      <c r="K307" t="inlineStr"/>
      <c r="L307" t="inlineStr"/>
      <c r="M307" t="inlineStr"/>
      <c r="N307" t="inlineStr"/>
      <c r="O307" t="n">
        <v>-0</v>
      </c>
      <c r="P307" t="n">
        <v>0</v>
      </c>
      <c r="Q307" t="n">
        <v>500000000</v>
      </c>
    </row>
    <row r="308" ht="15" customHeight="1" s="1003">
      <c r="A308" s="1019" t="inlineStr">
        <is>
          <t>Huile d'olive</t>
        </is>
      </c>
      <c r="B308" t="inlineStr">
        <is>
          <t>Circuits généralistes</t>
        </is>
      </c>
      <c r="C308" t="inlineStr">
        <is>
          <t>kt</t>
        </is>
      </c>
      <c r="D308" t="inlineStr">
        <is>
          <t>France</t>
        </is>
      </c>
      <c r="E308" t="inlineStr">
        <is>
          <t>2015-16</t>
        </is>
      </c>
      <c r="F308" t="inlineStr">
        <is>
          <t>Tournesol</t>
        </is>
      </c>
      <c r="G308" t="inlineStr"/>
      <c r="H308" t="inlineStr"/>
      <c r="I308" t="inlineStr"/>
      <c r="J308" t="inlineStr"/>
      <c r="K308" t="inlineStr"/>
      <c r="L308" t="inlineStr"/>
      <c r="M308" t="inlineStr"/>
      <c r="N308" t="inlineStr"/>
      <c r="O308" t="n">
        <v>-0</v>
      </c>
      <c r="P308" t="n">
        <v>0</v>
      </c>
      <c r="Q308" t="n">
        <v>500000000</v>
      </c>
    </row>
    <row r="309" ht="15" customHeight="1" s="1003">
      <c r="A309" s="1019" t="inlineStr">
        <is>
          <t>Huile d'olive</t>
        </is>
      </c>
      <c r="B309" t="inlineStr">
        <is>
          <t>Ecart statistique</t>
        </is>
      </c>
      <c r="C309" t="inlineStr">
        <is>
          <t>kt</t>
        </is>
      </c>
      <c r="D309" t="inlineStr">
        <is>
          <t>France</t>
        </is>
      </c>
      <c r="E309" t="inlineStr">
        <is>
          <t>2015-16</t>
        </is>
      </c>
      <c r="F309" t="inlineStr">
        <is>
          <t>Tournesol</t>
        </is>
      </c>
      <c r="G309" t="inlineStr"/>
      <c r="H309" t="inlineStr"/>
      <c r="I309" t="inlineStr"/>
      <c r="J309" t="inlineStr"/>
      <c r="K309" t="inlineStr"/>
      <c r="L309" t="inlineStr"/>
      <c r="M309" t="inlineStr"/>
      <c r="N309" t="inlineStr"/>
      <c r="O309" t="n">
        <v>-0</v>
      </c>
      <c r="P309" t="n">
        <v>0</v>
      </c>
      <c r="Q309" t="n">
        <v>500000000</v>
      </c>
    </row>
    <row r="310" ht="15" customHeight="1" s="1003">
      <c r="A310" s="1019" t="inlineStr">
        <is>
          <t>Grignons d'olive</t>
        </is>
      </c>
      <c r="B310" t="inlineStr">
        <is>
          <t>Alimentation animale</t>
        </is>
      </c>
      <c r="C310" t="inlineStr">
        <is>
          <t>kt</t>
        </is>
      </c>
      <c r="D310" t="inlineStr">
        <is>
          <t>France</t>
        </is>
      </c>
      <c r="E310" t="inlineStr">
        <is>
          <t>2015-16</t>
        </is>
      </c>
      <c r="F310" t="inlineStr">
        <is>
          <t>Tournesol</t>
        </is>
      </c>
      <c r="G310" t="inlineStr"/>
      <c r="H310" t="inlineStr"/>
      <c r="I310" t="inlineStr"/>
      <c r="J310" t="inlineStr">
        <is>
          <t>Les grignons d'olive sont valorisés en alimentation animale</t>
        </is>
      </c>
      <c r="K310" t="inlineStr"/>
      <c r="L310" t="inlineStr">
        <is>
          <t>Consommation de grignons d'olive en alimentation animale</t>
        </is>
      </c>
      <c r="M310" t="inlineStr"/>
      <c r="N310" t="inlineStr"/>
      <c r="O310" t="n">
        <v>-0</v>
      </c>
      <c r="P310" t="n">
        <v>0</v>
      </c>
      <c r="Q310" t="n">
        <v>500000000</v>
      </c>
    </row>
    <row r="311" ht="15" customHeight="1" s="1003">
      <c r="A311" s="1019" t="inlineStr">
        <is>
          <t>Grignons d'olive</t>
        </is>
      </c>
      <c r="B311" t="inlineStr">
        <is>
          <t>Usages alimentaires</t>
        </is>
      </c>
      <c r="C311" t="inlineStr">
        <is>
          <t>kt</t>
        </is>
      </c>
      <c r="D311" t="inlineStr">
        <is>
          <t>France</t>
        </is>
      </c>
      <c r="E311" t="inlineStr">
        <is>
          <t>2015-16</t>
        </is>
      </c>
      <c r="F311" t="inlineStr">
        <is>
          <t>Tournesol</t>
        </is>
      </c>
      <c r="G311" t="inlineStr"/>
      <c r="H311" t="inlineStr"/>
      <c r="I311" t="inlineStr"/>
      <c r="J311" t="inlineStr"/>
      <c r="K311" t="inlineStr"/>
      <c r="L311" t="inlineStr"/>
      <c r="M311" t="inlineStr"/>
      <c r="N311" t="inlineStr"/>
      <c r="O311" t="n">
        <v>-0</v>
      </c>
      <c r="P311" t="n">
        <v>0</v>
      </c>
      <c r="Q311" t="n">
        <v>500000000</v>
      </c>
    </row>
    <row r="312" ht="15" customHeight="1" s="1003">
      <c r="A312" s="1019" t="inlineStr">
        <is>
          <t>Grignons d'olive</t>
        </is>
      </c>
      <c r="B312" t="inlineStr">
        <is>
          <t>Débouchés</t>
        </is>
      </c>
      <c r="C312" t="inlineStr">
        <is>
          <t>kt</t>
        </is>
      </c>
      <c r="D312" t="inlineStr">
        <is>
          <t>France</t>
        </is>
      </c>
      <c r="E312" t="inlineStr">
        <is>
          <t>2015-16</t>
        </is>
      </c>
      <c r="F312" t="inlineStr">
        <is>
          <t>Tournesol</t>
        </is>
      </c>
      <c r="G312" t="inlineStr"/>
      <c r="H312" t="inlineStr"/>
      <c r="I312" t="inlineStr"/>
      <c r="J312" t="inlineStr"/>
      <c r="K312" t="inlineStr"/>
      <c r="L312" t="inlineStr"/>
      <c r="M312" t="inlineStr"/>
      <c r="N312" t="inlineStr"/>
      <c r="O312" t="n">
        <v>-0</v>
      </c>
      <c r="P312" t="n">
        <v>0</v>
      </c>
      <c r="Q312" t="n">
        <v>500000000</v>
      </c>
    </row>
    <row r="313" ht="15" customHeight="1" s="1003">
      <c r="A313" s="1019" t="inlineStr">
        <is>
          <t>Grignons d'olive</t>
        </is>
      </c>
      <c r="B313" t="inlineStr">
        <is>
          <t>FAB</t>
        </is>
      </c>
      <c r="C313" t="inlineStr">
        <is>
          <t>kt</t>
        </is>
      </c>
      <c r="D313" t="inlineStr">
        <is>
          <t>France</t>
        </is>
      </c>
      <c r="E313" t="inlineStr">
        <is>
          <t>2015-16</t>
        </is>
      </c>
      <c r="F313" t="inlineStr">
        <is>
          <t>Tournesol</t>
        </is>
      </c>
      <c r="G313" t="inlineStr"/>
      <c r="H313" t="inlineStr"/>
      <c r="I313" t="inlineStr"/>
      <c r="J313" t="inlineStr"/>
      <c r="K313" t="inlineStr"/>
      <c r="L313" t="inlineStr"/>
      <c r="M313" t="inlineStr"/>
      <c r="N313" t="inlineStr"/>
      <c r="O313" t="n">
        <v>-0</v>
      </c>
      <c r="P313" t="n">
        <v>0</v>
      </c>
      <c r="Q313" t="n">
        <v>500000000</v>
      </c>
    </row>
    <row r="314" ht="15" customHeight="1" s="1003">
      <c r="A314" s="1019" t="inlineStr">
        <is>
          <t>Grignons d'olive</t>
        </is>
      </c>
      <c r="B314" t="inlineStr">
        <is>
          <t>FAF</t>
        </is>
      </c>
      <c r="C314" t="inlineStr">
        <is>
          <t>kt</t>
        </is>
      </c>
      <c r="D314" t="inlineStr">
        <is>
          <t>France</t>
        </is>
      </c>
      <c r="E314" t="inlineStr">
        <is>
          <t>2015-16</t>
        </is>
      </c>
      <c r="F314" t="inlineStr">
        <is>
          <t>Tournesol</t>
        </is>
      </c>
      <c r="G314" t="inlineStr"/>
      <c r="H314" t="inlineStr"/>
      <c r="I314" t="inlineStr"/>
      <c r="J314" t="inlineStr"/>
      <c r="K314" t="inlineStr"/>
      <c r="L314" t="inlineStr"/>
      <c r="M314" t="inlineStr"/>
      <c r="N314" t="inlineStr"/>
      <c r="O314" t="n">
        <v>-0</v>
      </c>
      <c r="P314" t="n">
        <v>0</v>
      </c>
      <c r="Q314" t="n">
        <v>500000000</v>
      </c>
    </row>
    <row r="315" ht="15" customHeight="1" s="1003">
      <c r="A315" s="1019" t="inlineStr">
        <is>
          <t>Grignons d'olive</t>
        </is>
      </c>
      <c r="B315" t="inlineStr">
        <is>
          <t>Direct élevage</t>
        </is>
      </c>
      <c r="C315" t="inlineStr">
        <is>
          <t>kt</t>
        </is>
      </c>
      <c r="D315" t="inlineStr">
        <is>
          <t>France</t>
        </is>
      </c>
      <c r="E315" t="inlineStr">
        <is>
          <t>2015-16</t>
        </is>
      </c>
      <c r="F315" t="inlineStr">
        <is>
          <t>Tournesol</t>
        </is>
      </c>
      <c r="G315" t="inlineStr"/>
      <c r="H315" t="inlineStr"/>
      <c r="I315" t="inlineStr"/>
      <c r="J315" t="inlineStr"/>
      <c r="K315" t="inlineStr"/>
      <c r="L315" t="inlineStr"/>
      <c r="M315" t="inlineStr"/>
      <c r="N315" t="inlineStr"/>
      <c r="O315" t="n">
        <v>-0</v>
      </c>
      <c r="P315" t="n">
        <v>0</v>
      </c>
      <c r="Q315" t="n">
        <v>500000000</v>
      </c>
    </row>
    <row r="316" ht="15" customHeight="1" s="1003">
      <c r="A316" s="1019" t="inlineStr">
        <is>
          <t>Grignons d'olive</t>
        </is>
      </c>
      <c r="B316" t="inlineStr">
        <is>
          <t>Petfood</t>
        </is>
      </c>
      <c r="C316" t="inlineStr">
        <is>
          <t>kt</t>
        </is>
      </c>
      <c r="D316" t="inlineStr">
        <is>
          <t>France</t>
        </is>
      </c>
      <c r="E316" t="inlineStr">
        <is>
          <t>2015-16</t>
        </is>
      </c>
      <c r="F316" t="inlineStr">
        <is>
          <t>Tournesol</t>
        </is>
      </c>
      <c r="G316" t="inlineStr"/>
      <c r="H316" t="inlineStr"/>
      <c r="I316" t="inlineStr"/>
      <c r="J316" t="inlineStr"/>
      <c r="K316" t="inlineStr"/>
      <c r="L316" t="inlineStr"/>
      <c r="M316" t="inlineStr"/>
      <c r="N316" t="inlineStr"/>
      <c r="O316" t="n">
        <v>-0</v>
      </c>
      <c r="P316" t="n">
        <v>0</v>
      </c>
      <c r="Q316" t="n">
        <v>500000000</v>
      </c>
    </row>
    <row r="317" ht="15" customHeight="1" s="1003">
      <c r="A317" s="1019" t="inlineStr">
        <is>
          <t>Grignons d'olive</t>
        </is>
      </c>
      <c r="B317" t="inlineStr">
        <is>
          <t>Alimentation animale rente</t>
        </is>
      </c>
      <c r="C317" t="inlineStr">
        <is>
          <t>kt</t>
        </is>
      </c>
      <c r="D317" t="inlineStr">
        <is>
          <t>France</t>
        </is>
      </c>
      <c r="E317" t="inlineStr">
        <is>
          <t>2015-16</t>
        </is>
      </c>
      <c r="F317" t="inlineStr">
        <is>
          <t>Tournesol</t>
        </is>
      </c>
      <c r="G317" t="inlineStr"/>
      <c r="H317" t="inlineStr"/>
      <c r="I317" t="inlineStr"/>
      <c r="J317" t="inlineStr"/>
      <c r="K317" t="inlineStr"/>
      <c r="L317" t="inlineStr"/>
      <c r="M317" t="inlineStr"/>
      <c r="N317" t="inlineStr"/>
      <c r="O317" t="n">
        <v>-0</v>
      </c>
      <c r="P317" t="n">
        <v>0</v>
      </c>
      <c r="Q317" t="n">
        <v>500000000</v>
      </c>
    </row>
    <row r="318" ht="15" customHeight="1" s="1003">
      <c r="A318" s="1019" t="inlineStr">
        <is>
          <t>Grignons d'olive</t>
        </is>
      </c>
      <c r="B318" t="inlineStr">
        <is>
          <t>Hors FAB</t>
        </is>
      </c>
      <c r="C318" t="inlineStr">
        <is>
          <t>kt</t>
        </is>
      </c>
      <c r="D318" t="inlineStr">
        <is>
          <t>France</t>
        </is>
      </c>
      <c r="E318" t="inlineStr">
        <is>
          <t>2015-16</t>
        </is>
      </c>
      <c r="F318" t="inlineStr">
        <is>
          <t>Tournesol</t>
        </is>
      </c>
      <c r="G318" t="inlineStr"/>
      <c r="H318" t="inlineStr"/>
      <c r="I318" t="inlineStr"/>
      <c r="J318" t="inlineStr"/>
      <c r="K318" t="inlineStr"/>
      <c r="L318" t="inlineStr"/>
      <c r="M318" t="inlineStr"/>
      <c r="N318" t="inlineStr"/>
      <c r="O318" t="n">
        <v>-0</v>
      </c>
      <c r="P318" t="n">
        <v>0</v>
      </c>
      <c r="Q318" t="n">
        <v>500000000</v>
      </c>
    </row>
    <row r="319" ht="15" customHeight="1" s="1003">
      <c r="A319" s="1019" t="inlineStr">
        <is>
          <t>Grignons d'olive</t>
        </is>
      </c>
      <c r="B319" t="inlineStr">
        <is>
          <t>Export</t>
        </is>
      </c>
      <c r="C319" t="inlineStr">
        <is>
          <t>kt</t>
        </is>
      </c>
      <c r="D319" t="inlineStr">
        <is>
          <t>France</t>
        </is>
      </c>
      <c r="E319" t="inlineStr">
        <is>
          <t>2015-16</t>
        </is>
      </c>
      <c r="F319" t="inlineStr">
        <is>
          <t>Tournesol</t>
        </is>
      </c>
      <c r="G319" t="inlineStr"/>
      <c r="H319" t="inlineStr"/>
      <c r="I319" t="inlineStr"/>
      <c r="J319" t="inlineStr"/>
      <c r="K319" t="inlineStr"/>
      <c r="L319" t="inlineStr"/>
      <c r="M319" t="inlineStr"/>
      <c r="N319" t="inlineStr"/>
      <c r="O319" t="n">
        <v>-0</v>
      </c>
      <c r="P319" t="n">
        <v>0</v>
      </c>
      <c r="Q319" t="n">
        <v>500000000</v>
      </c>
    </row>
    <row r="320" ht="15" customHeight="1" s="1003">
      <c r="A320" s="1019" t="inlineStr">
        <is>
          <t>Olives de table</t>
        </is>
      </c>
      <c r="B320" t="inlineStr">
        <is>
          <t>Vente directe et autoconsommation</t>
        </is>
      </c>
      <c r="C320" t="inlineStr">
        <is>
          <t>kt</t>
        </is>
      </c>
      <c r="D320" t="inlineStr">
        <is>
          <t>France</t>
        </is>
      </c>
      <c r="E320" t="inlineStr">
        <is>
          <t>2015-16</t>
        </is>
      </c>
      <c r="F320" t="inlineStr">
        <is>
          <t>Tournesol</t>
        </is>
      </c>
      <c r="G320" t="inlineStr"/>
      <c r="H320" t="inlineStr"/>
      <c r="I320" t="inlineStr"/>
      <c r="J320" t="inlineStr"/>
      <c r="K320" t="inlineStr"/>
      <c r="L320" t="inlineStr"/>
      <c r="M320" t="inlineStr"/>
      <c r="N320" t="inlineStr"/>
      <c r="O320" t="n">
        <v>-0</v>
      </c>
      <c r="P320" t="n">
        <v>0</v>
      </c>
      <c r="Q320" t="n">
        <v>500000000</v>
      </c>
    </row>
    <row r="321" ht="15" customHeight="1" s="1003">
      <c r="A321" s="1019" t="inlineStr">
        <is>
          <t>Olives de table</t>
        </is>
      </c>
      <c r="B321" t="inlineStr">
        <is>
          <t>Circuits spécialisés</t>
        </is>
      </c>
      <c r="C321" t="inlineStr">
        <is>
          <t>kt</t>
        </is>
      </c>
      <c r="D321" t="inlineStr">
        <is>
          <t>France</t>
        </is>
      </c>
      <c r="E321" t="inlineStr">
        <is>
          <t>2015-16</t>
        </is>
      </c>
      <c r="F321" t="inlineStr">
        <is>
          <t>Tournesol</t>
        </is>
      </c>
      <c r="G321" t="inlineStr"/>
      <c r="H321" t="inlineStr"/>
      <c r="I321" t="inlineStr"/>
      <c r="J321" t="inlineStr"/>
      <c r="K321" t="inlineStr"/>
      <c r="L321" t="inlineStr"/>
      <c r="M321" t="inlineStr"/>
      <c r="N321" t="inlineStr"/>
      <c r="O321" t="n">
        <v>-0</v>
      </c>
      <c r="P321" t="n">
        <v>0</v>
      </c>
      <c r="Q321" t="n">
        <v>500000000</v>
      </c>
    </row>
    <row r="322" ht="15" customHeight="1" s="1003">
      <c r="A322" s="1019" t="inlineStr">
        <is>
          <t>Olives de table</t>
        </is>
      </c>
      <c r="B322" t="inlineStr">
        <is>
          <t>RHD</t>
        </is>
      </c>
      <c r="C322" t="inlineStr">
        <is>
          <t>kt</t>
        </is>
      </c>
      <c r="D322" t="inlineStr">
        <is>
          <t>France</t>
        </is>
      </c>
      <c r="E322" t="inlineStr">
        <is>
          <t>2015-16</t>
        </is>
      </c>
      <c r="F322" t="inlineStr">
        <is>
          <t>Tournesol</t>
        </is>
      </c>
      <c r="G322" t="inlineStr"/>
      <c r="H322" t="inlineStr"/>
      <c r="I322" t="inlineStr"/>
      <c r="J322" t="inlineStr"/>
      <c r="K322" t="inlineStr"/>
      <c r="L322" t="inlineStr"/>
      <c r="M322" t="inlineStr"/>
      <c r="N322" t="inlineStr"/>
      <c r="O322" t="n">
        <v>-0</v>
      </c>
      <c r="P322" t="n">
        <v>0</v>
      </c>
      <c r="Q322" t="n">
        <v>500000000</v>
      </c>
    </row>
    <row r="323" ht="15" customHeight="1" s="1003">
      <c r="A323" s="1019" t="inlineStr">
        <is>
          <t>Olives de table</t>
        </is>
      </c>
      <c r="B323" t="inlineStr">
        <is>
          <t>Autres IAA</t>
        </is>
      </c>
      <c r="C323" t="inlineStr">
        <is>
          <t>kt</t>
        </is>
      </c>
      <c r="D323" t="inlineStr">
        <is>
          <t>France</t>
        </is>
      </c>
      <c r="E323" t="inlineStr">
        <is>
          <t>2015-16</t>
        </is>
      </c>
      <c r="F323" t="inlineStr">
        <is>
          <t>Tournesol</t>
        </is>
      </c>
      <c r="G323" t="inlineStr"/>
      <c r="H323" t="inlineStr"/>
      <c r="I323" t="inlineStr"/>
      <c r="J323" t="inlineStr"/>
      <c r="K323" t="inlineStr"/>
      <c r="L323" t="inlineStr"/>
      <c r="M323" t="inlineStr"/>
      <c r="N323" t="inlineStr"/>
      <c r="O323" t="n">
        <v>-0</v>
      </c>
      <c r="P323" t="n">
        <v>0</v>
      </c>
      <c r="Q323" t="n">
        <v>500000000</v>
      </c>
    </row>
    <row r="324" ht="15" customHeight="1" s="1003">
      <c r="A324" s="1019" t="inlineStr">
        <is>
          <t>Olives de table</t>
        </is>
      </c>
      <c r="B324" t="inlineStr">
        <is>
          <t>Alimentation humaine</t>
        </is>
      </c>
      <c r="C324" t="inlineStr">
        <is>
          <t>kt</t>
        </is>
      </c>
      <c r="D324" t="inlineStr">
        <is>
          <t>France</t>
        </is>
      </c>
      <c r="E324" t="inlineStr">
        <is>
          <t>2015-16</t>
        </is>
      </c>
      <c r="F324" t="inlineStr">
        <is>
          <t>Tournesol</t>
        </is>
      </c>
      <c r="G324" t="inlineStr"/>
      <c r="H324" t="inlineStr"/>
      <c r="I324" t="inlineStr"/>
      <c r="J324" t="inlineStr"/>
      <c r="K324" t="inlineStr"/>
      <c r="L324" t="inlineStr"/>
      <c r="M324" t="inlineStr"/>
      <c r="N324" t="inlineStr"/>
      <c r="O324" t="n">
        <v>-0</v>
      </c>
      <c r="P324" t="n">
        <v>0</v>
      </c>
      <c r="Q324" t="n">
        <v>500000000</v>
      </c>
    </row>
    <row r="325" ht="15" customHeight="1" s="1003">
      <c r="A325" s="1019" t="inlineStr">
        <is>
          <t>Olives de table</t>
        </is>
      </c>
      <c r="B325" t="inlineStr">
        <is>
          <t>Ménages</t>
        </is>
      </c>
      <c r="C325" t="inlineStr">
        <is>
          <t>kt</t>
        </is>
      </c>
      <c r="D325" t="inlineStr">
        <is>
          <t>France</t>
        </is>
      </c>
      <c r="E325" t="inlineStr">
        <is>
          <t>2015-16</t>
        </is>
      </c>
      <c r="F325" t="inlineStr">
        <is>
          <t>Tournesol</t>
        </is>
      </c>
      <c r="G325" t="inlineStr"/>
      <c r="H325" t="inlineStr"/>
      <c r="I325" t="inlineStr"/>
      <c r="J325" t="inlineStr"/>
      <c r="K325" t="inlineStr"/>
      <c r="L325" t="inlineStr"/>
      <c r="M325" t="inlineStr"/>
      <c r="N325" t="inlineStr"/>
      <c r="O325" t="n">
        <v>-0</v>
      </c>
      <c r="P325" t="n">
        <v>0</v>
      </c>
      <c r="Q325" t="n">
        <v>500000000</v>
      </c>
    </row>
    <row r="326" ht="15" customHeight="1" s="1003">
      <c r="A326" s="1019" t="inlineStr">
        <is>
          <t>Olives de table</t>
        </is>
      </c>
      <c r="B326" t="inlineStr">
        <is>
          <t>Usages alimentaires</t>
        </is>
      </c>
      <c r="C326" t="inlineStr">
        <is>
          <t>kt</t>
        </is>
      </c>
      <c r="D326" t="inlineStr">
        <is>
          <t>France</t>
        </is>
      </c>
      <c r="E326" t="inlineStr">
        <is>
          <t>2015-16</t>
        </is>
      </c>
      <c r="F326" t="inlineStr">
        <is>
          <t>Tournesol</t>
        </is>
      </c>
      <c r="G326" t="inlineStr"/>
      <c r="H326" t="inlineStr"/>
      <c r="I326" t="inlineStr"/>
      <c r="J326" t="inlineStr"/>
      <c r="K326" t="inlineStr"/>
      <c r="L326" t="inlineStr"/>
      <c r="M326" t="inlineStr"/>
      <c r="N326" t="inlineStr"/>
      <c r="O326" t="n">
        <v>-0</v>
      </c>
      <c r="P326" t="n">
        <v>0</v>
      </c>
      <c r="Q326" t="n">
        <v>500000000</v>
      </c>
    </row>
    <row r="327" ht="15" customHeight="1" s="1003">
      <c r="A327" s="1019" t="inlineStr">
        <is>
          <t>Olives de table</t>
        </is>
      </c>
      <c r="B327" t="inlineStr">
        <is>
          <t>Débouchés</t>
        </is>
      </c>
      <c r="C327" t="inlineStr">
        <is>
          <t>kt</t>
        </is>
      </c>
      <c r="D327" t="inlineStr">
        <is>
          <t>France</t>
        </is>
      </c>
      <c r="E327" t="inlineStr">
        <is>
          <t>2015-16</t>
        </is>
      </c>
      <c r="F327" t="inlineStr">
        <is>
          <t>Tournesol</t>
        </is>
      </c>
      <c r="G327" t="inlineStr"/>
      <c r="H327" t="inlineStr"/>
      <c r="I327" t="inlineStr"/>
      <c r="J327" t="inlineStr"/>
      <c r="K327" t="inlineStr"/>
      <c r="L327" t="inlineStr"/>
      <c r="M327" t="inlineStr"/>
      <c r="N327" t="inlineStr"/>
      <c r="O327" t="n">
        <v>-0</v>
      </c>
      <c r="P327" t="n">
        <v>0</v>
      </c>
      <c r="Q327" t="n">
        <v>500000000</v>
      </c>
    </row>
    <row r="328" ht="15" customHeight="1" s="1003">
      <c r="A328" s="1019" t="inlineStr">
        <is>
          <t>Olives de table</t>
        </is>
      </c>
      <c r="B328" t="inlineStr">
        <is>
          <t>Export</t>
        </is>
      </c>
      <c r="C328" t="inlineStr">
        <is>
          <t>kt</t>
        </is>
      </c>
      <c r="D328" t="inlineStr">
        <is>
          <t>France</t>
        </is>
      </c>
      <c r="E328" t="inlineStr">
        <is>
          <t>2015-16</t>
        </is>
      </c>
      <c r="F328" t="inlineStr">
        <is>
          <t>Tournesol</t>
        </is>
      </c>
      <c r="G328" t="inlineStr"/>
      <c r="H328" t="inlineStr"/>
      <c r="I328" t="inlineStr"/>
      <c r="J328" t="inlineStr"/>
      <c r="K328" t="inlineStr"/>
      <c r="L328" t="inlineStr"/>
      <c r="M328" t="inlineStr"/>
      <c r="N328" t="inlineStr"/>
      <c r="O328" t="n">
        <v>-0</v>
      </c>
      <c r="P328" t="n">
        <v>0</v>
      </c>
      <c r="Q328" t="n">
        <v>500000000</v>
      </c>
    </row>
    <row r="329" ht="15" customHeight="1" s="1003">
      <c r="A329" s="1019" t="inlineStr">
        <is>
          <t>Olives de table</t>
        </is>
      </c>
      <c r="B329" t="inlineStr">
        <is>
          <t>GMS</t>
        </is>
      </c>
      <c r="C329" t="inlineStr">
        <is>
          <t>kt</t>
        </is>
      </c>
      <c r="D329" t="inlineStr">
        <is>
          <t>France</t>
        </is>
      </c>
      <c r="E329" t="inlineStr">
        <is>
          <t>2015-16</t>
        </is>
      </c>
      <c r="F329" t="inlineStr">
        <is>
          <t>Tournesol</t>
        </is>
      </c>
      <c r="G329" t="inlineStr"/>
      <c r="H329" t="inlineStr"/>
      <c r="I329" t="inlineStr"/>
      <c r="J329" t="inlineStr"/>
      <c r="K329" t="inlineStr"/>
      <c r="L329" t="inlineStr"/>
      <c r="M329" t="inlineStr"/>
      <c r="N329" t="inlineStr"/>
      <c r="O329" t="n">
        <v>-0</v>
      </c>
      <c r="P329" t="n">
        <v>0</v>
      </c>
      <c r="Q329" t="n">
        <v>500000000</v>
      </c>
    </row>
    <row r="330" ht="15" customHeight="1" s="1003">
      <c r="A330" s="1019" t="inlineStr">
        <is>
          <t>Olives de table</t>
        </is>
      </c>
      <c r="B330" t="inlineStr">
        <is>
          <t>Circuits généralistes</t>
        </is>
      </c>
      <c r="C330" t="inlineStr">
        <is>
          <t>kt</t>
        </is>
      </c>
      <c r="D330" t="inlineStr">
        <is>
          <t>France</t>
        </is>
      </c>
      <c r="E330" t="inlineStr">
        <is>
          <t>2015-16</t>
        </is>
      </c>
      <c r="F330" t="inlineStr">
        <is>
          <t>Tournesol</t>
        </is>
      </c>
      <c r="G330" t="inlineStr"/>
      <c r="H330" t="inlineStr"/>
      <c r="I330" t="inlineStr"/>
      <c r="J330" t="inlineStr"/>
      <c r="K330" t="inlineStr"/>
      <c r="L330" t="inlineStr"/>
      <c r="M330" t="inlineStr"/>
      <c r="N330" t="inlineStr"/>
      <c r="O330" t="n">
        <v>-0</v>
      </c>
      <c r="P330" t="n">
        <v>0</v>
      </c>
      <c r="Q330" t="n">
        <v>500000000</v>
      </c>
    </row>
    <row r="331" ht="15" customHeight="1" s="1003">
      <c r="A331" s="1019" t="inlineStr">
        <is>
          <t>Olives de table</t>
        </is>
      </c>
      <c r="B331" t="inlineStr">
        <is>
          <t>Ecart statistique</t>
        </is>
      </c>
      <c r="C331" t="inlineStr">
        <is>
          <t>kt</t>
        </is>
      </c>
      <c r="D331" t="inlineStr">
        <is>
          <t>France</t>
        </is>
      </c>
      <c r="E331" t="inlineStr">
        <is>
          <t>2015-16</t>
        </is>
      </c>
      <c r="F331" t="inlineStr">
        <is>
          <t>Tournesol</t>
        </is>
      </c>
      <c r="G331" t="inlineStr"/>
      <c r="H331" t="inlineStr"/>
      <c r="I331" t="inlineStr"/>
      <c r="J331" t="inlineStr"/>
      <c r="K331" t="inlineStr"/>
      <c r="L331" t="inlineStr"/>
      <c r="M331" t="inlineStr"/>
      <c r="N331" t="inlineStr"/>
      <c r="O331" t="n">
        <v>-0</v>
      </c>
      <c r="P331" t="n">
        <v>0</v>
      </c>
      <c r="Q331" t="n">
        <v>500000000</v>
      </c>
    </row>
    <row r="332" ht="15" customHeight="1" s="1003">
      <c r="A332" s="1019" t="inlineStr">
        <is>
          <t>Produits alimentaires</t>
        </is>
      </c>
      <c r="B332" t="inlineStr">
        <is>
          <t>GMS</t>
        </is>
      </c>
      <c r="C332" t="inlineStr">
        <is>
          <t>kt</t>
        </is>
      </c>
      <c r="D332" t="inlineStr">
        <is>
          <t>France</t>
        </is>
      </c>
      <c r="E332" t="inlineStr">
        <is>
          <t>2015-16</t>
        </is>
      </c>
      <c r="F332" t="inlineStr">
        <is>
          <t>Tournesol</t>
        </is>
      </c>
      <c r="G332" t="inlineStr"/>
      <c r="H332" t="inlineStr"/>
      <c r="I332" t="inlineStr"/>
      <c r="J332" t="inlineStr"/>
      <c r="K332" t="inlineStr"/>
      <c r="L332" t="inlineStr"/>
      <c r="M332" t="inlineStr"/>
      <c r="N332" t="inlineStr"/>
      <c r="O332" t="n">
        <v>-0</v>
      </c>
      <c r="P332" t="n">
        <v>0</v>
      </c>
      <c r="Q332" t="n">
        <v>-0</v>
      </c>
    </row>
    <row r="333" ht="15" customHeight="1" s="1003">
      <c r="A333" s="1019" t="inlineStr">
        <is>
          <t>Produits alimentaires</t>
        </is>
      </c>
      <c r="B333" t="inlineStr">
        <is>
          <t>Circuits spécialisés</t>
        </is>
      </c>
      <c r="C333" t="inlineStr">
        <is>
          <t>kt</t>
        </is>
      </c>
      <c r="D333" t="inlineStr">
        <is>
          <t>France</t>
        </is>
      </c>
      <c r="E333" t="inlineStr">
        <is>
          <t>2015-16</t>
        </is>
      </c>
      <c r="F333" t="inlineStr">
        <is>
          <t>Tournesol</t>
        </is>
      </c>
      <c r="G333" t="inlineStr"/>
      <c r="H333" t="inlineStr"/>
      <c r="I333" t="inlineStr"/>
      <c r="J333" t="inlineStr"/>
      <c r="K333" t="inlineStr"/>
      <c r="L333" t="inlineStr"/>
      <c r="M333" t="inlineStr"/>
      <c r="N333" t="inlineStr"/>
      <c r="O333" t="n">
        <v>-0</v>
      </c>
      <c r="P333" t="n">
        <v>0</v>
      </c>
      <c r="Q333" t="n">
        <v>-0</v>
      </c>
    </row>
    <row r="334" ht="15" customHeight="1" s="1003">
      <c r="A334" s="1019" t="inlineStr">
        <is>
          <t>Produits alimentaires</t>
        </is>
      </c>
      <c r="B334" t="inlineStr">
        <is>
          <t>RHD</t>
        </is>
      </c>
      <c r="C334" t="inlineStr">
        <is>
          <t>kt</t>
        </is>
      </c>
      <c r="D334" t="inlineStr">
        <is>
          <t>France</t>
        </is>
      </c>
      <c r="E334" t="inlineStr">
        <is>
          <t>2015-16</t>
        </is>
      </c>
      <c r="F334" t="inlineStr">
        <is>
          <t>Tournesol</t>
        </is>
      </c>
      <c r="G334" t="inlineStr"/>
      <c r="H334" t="inlineStr"/>
      <c r="I334" t="inlineStr"/>
      <c r="J334" t="inlineStr"/>
      <c r="K334" t="inlineStr"/>
      <c r="L334" t="inlineStr"/>
      <c r="M334" t="inlineStr"/>
      <c r="N334" t="inlineStr"/>
      <c r="O334" t="n">
        <v>-0</v>
      </c>
      <c r="P334" t="n">
        <v>0</v>
      </c>
      <c r="Q334" t="n">
        <v>-0</v>
      </c>
    </row>
    <row r="335" ht="15" customHeight="1" s="1003">
      <c r="A335" s="1019" t="inlineStr">
        <is>
          <t>Produits alimentaires</t>
        </is>
      </c>
      <c r="B335" t="inlineStr">
        <is>
          <t>Autres IAA</t>
        </is>
      </c>
      <c r="C335" t="inlineStr">
        <is>
          <t>kt</t>
        </is>
      </c>
      <c r="D335" t="inlineStr">
        <is>
          <t>France</t>
        </is>
      </c>
      <c r="E335" t="inlineStr">
        <is>
          <t>2015-16</t>
        </is>
      </c>
      <c r="F335" t="inlineStr">
        <is>
          <t>Tournesol</t>
        </is>
      </c>
      <c r="G335" t="inlineStr"/>
      <c r="H335" t="inlineStr"/>
      <c r="I335" t="inlineStr"/>
      <c r="J335" t="inlineStr"/>
      <c r="K335" t="inlineStr"/>
      <c r="L335" t="inlineStr"/>
      <c r="M335" t="inlineStr"/>
      <c r="N335" t="inlineStr"/>
      <c r="O335" t="n">
        <v>-0</v>
      </c>
      <c r="P335" t="n">
        <v>0</v>
      </c>
      <c r="Q335" t="n">
        <v>-0</v>
      </c>
    </row>
    <row r="336" ht="15" customHeight="1" s="1003">
      <c r="A336" s="1019" t="inlineStr">
        <is>
          <t>Produits alimentaires</t>
        </is>
      </c>
      <c r="B336" t="inlineStr">
        <is>
          <t>Ménages</t>
        </is>
      </c>
      <c r="C336" t="inlineStr">
        <is>
          <t>kt</t>
        </is>
      </c>
      <c r="D336" t="inlineStr">
        <is>
          <t>France</t>
        </is>
      </c>
      <c r="E336" t="inlineStr">
        <is>
          <t>2015-16</t>
        </is>
      </c>
      <c r="F336" t="inlineStr">
        <is>
          <t>Tournesol</t>
        </is>
      </c>
      <c r="G336" t="inlineStr"/>
      <c r="H336" t="inlineStr"/>
      <c r="I336" t="inlineStr"/>
      <c r="J336" t="inlineStr"/>
      <c r="K336" t="inlineStr"/>
      <c r="L336" t="inlineStr"/>
      <c r="M336" t="inlineStr"/>
      <c r="N336" t="inlineStr"/>
      <c r="O336" t="n">
        <v>-0</v>
      </c>
      <c r="P336" t="n">
        <v>0</v>
      </c>
      <c r="Q336" t="n">
        <v>-0</v>
      </c>
    </row>
    <row r="337" ht="15" customHeight="1" s="1003">
      <c r="A337" s="1019" t="inlineStr">
        <is>
          <t>Produits alimentaires</t>
        </is>
      </c>
      <c r="B337" t="inlineStr">
        <is>
          <t>Circuits généralistes</t>
        </is>
      </c>
      <c r="C337" t="inlineStr">
        <is>
          <t>kt</t>
        </is>
      </c>
      <c r="D337" t="inlineStr">
        <is>
          <t>France</t>
        </is>
      </c>
      <c r="E337" t="inlineStr">
        <is>
          <t>2015-16</t>
        </is>
      </c>
      <c r="F337" t="inlineStr">
        <is>
          <t>Tournesol</t>
        </is>
      </c>
      <c r="G337" t="inlineStr"/>
      <c r="H337" t="inlineStr"/>
      <c r="I337" t="inlineStr"/>
      <c r="J337" t="inlineStr"/>
      <c r="K337" t="inlineStr"/>
      <c r="L337" t="inlineStr"/>
      <c r="M337" t="inlineStr"/>
      <c r="N337" t="inlineStr"/>
      <c r="O337" t="n">
        <v>-0</v>
      </c>
      <c r="P337" t="n">
        <v>0</v>
      </c>
      <c r="Q337" t="n">
        <v>-0</v>
      </c>
    </row>
    <row r="338" ht="15" customHeight="1" s="1003">
      <c r="A338" s="1019" t="inlineStr">
        <is>
          <t>Produits alimentaires</t>
        </is>
      </c>
      <c r="B338" t="inlineStr">
        <is>
          <t>Alimentation humaine</t>
        </is>
      </c>
      <c r="C338" t="inlineStr">
        <is>
          <t>kt</t>
        </is>
      </c>
      <c r="D338" t="inlineStr">
        <is>
          <t>France</t>
        </is>
      </c>
      <c r="E338" t="inlineStr">
        <is>
          <t>2015-16</t>
        </is>
      </c>
      <c r="F338" t="inlineStr">
        <is>
          <t>Tournesol</t>
        </is>
      </c>
      <c r="G338" t="inlineStr"/>
      <c r="H338" t="inlineStr"/>
      <c r="I338" t="inlineStr"/>
      <c r="J338" t="inlineStr"/>
      <c r="K338" t="inlineStr"/>
      <c r="L338" t="inlineStr"/>
      <c r="M338" t="inlineStr"/>
      <c r="N338" t="inlineStr"/>
      <c r="O338" t="n">
        <v>0</v>
      </c>
      <c r="P338" t="inlineStr"/>
      <c r="Q338" t="inlineStr"/>
    </row>
    <row r="339" ht="15" customHeight="1" s="1003">
      <c r="A339" s="1019" t="inlineStr">
        <is>
          <t>Produits alimentaires</t>
        </is>
      </c>
      <c r="B339" t="inlineStr">
        <is>
          <t>Usages alimentaires</t>
        </is>
      </c>
      <c r="C339" t="inlineStr">
        <is>
          <t>kt</t>
        </is>
      </c>
      <c r="D339" t="inlineStr">
        <is>
          <t>France</t>
        </is>
      </c>
      <c r="E339" t="inlineStr">
        <is>
          <t>2015-16</t>
        </is>
      </c>
      <c r="F339" t="inlineStr">
        <is>
          <t>Tournesol</t>
        </is>
      </c>
      <c r="G339" t="inlineStr"/>
      <c r="H339" t="inlineStr"/>
      <c r="I339" t="inlineStr"/>
      <c r="J339" t="inlineStr"/>
      <c r="K339" t="inlineStr"/>
      <c r="L339" t="inlineStr"/>
      <c r="M339" t="inlineStr"/>
      <c r="N339" t="inlineStr"/>
      <c r="O339" t="n">
        <v>0</v>
      </c>
      <c r="P339" t="inlineStr"/>
      <c r="Q339" t="inlineStr"/>
    </row>
    <row r="340" ht="15" customHeight="1" s="1003">
      <c r="A340" s="1019" t="inlineStr">
        <is>
          <t>Produits alimentaires</t>
        </is>
      </c>
      <c r="B340" t="inlineStr">
        <is>
          <t>Débouchés</t>
        </is>
      </c>
      <c r="C340" t="inlineStr">
        <is>
          <t>kt</t>
        </is>
      </c>
      <c r="D340" t="inlineStr">
        <is>
          <t>France</t>
        </is>
      </c>
      <c r="E340" t="inlineStr">
        <is>
          <t>2015-16</t>
        </is>
      </c>
      <c r="F340" t="inlineStr">
        <is>
          <t>Tournesol</t>
        </is>
      </c>
      <c r="G340" t="inlineStr"/>
      <c r="H340" t="inlineStr"/>
      <c r="I340" t="inlineStr"/>
      <c r="J340" t="inlineStr"/>
      <c r="K340" t="inlineStr"/>
      <c r="L340" t="inlineStr"/>
      <c r="M340" t="inlineStr"/>
      <c r="N340" t="inlineStr"/>
      <c r="O340" t="n">
        <v>0</v>
      </c>
      <c r="P340" t="inlineStr"/>
      <c r="Q340" t="inlineStr"/>
    </row>
    <row r="341" ht="15" customHeight="1" s="1003">
      <c r="A341" s="1019" t="inlineStr">
        <is>
          <t>Amidon</t>
        </is>
      </c>
      <c r="B341" t="inlineStr">
        <is>
          <t>Autres IAA</t>
        </is>
      </c>
      <c r="C341" t="inlineStr">
        <is>
          <t>kt</t>
        </is>
      </c>
      <c r="D341" t="inlineStr">
        <is>
          <t>France</t>
        </is>
      </c>
      <c r="E341" t="inlineStr">
        <is>
          <t>2015-16</t>
        </is>
      </c>
      <c r="F341" t="inlineStr">
        <is>
          <t>Tournesol</t>
        </is>
      </c>
      <c r="G341" t="inlineStr"/>
      <c r="H341" t="inlineStr"/>
      <c r="I341" t="inlineStr"/>
      <c r="J341" t="inlineStr"/>
      <c r="K341" t="inlineStr"/>
      <c r="L341" t="inlineStr"/>
      <c r="M341" t="inlineStr"/>
      <c r="N341" t="inlineStr"/>
      <c r="O341" t="n">
        <v>-0</v>
      </c>
      <c r="P341" t="n">
        <v>0</v>
      </c>
      <c r="Q341" t="n">
        <v>-0</v>
      </c>
    </row>
    <row r="342" ht="15" customHeight="1" s="1003">
      <c r="A342" s="1019" t="inlineStr">
        <is>
          <t>Amidon</t>
        </is>
      </c>
      <c r="B342" t="inlineStr">
        <is>
          <t>Alimentation humaine</t>
        </is>
      </c>
      <c r="C342" t="inlineStr">
        <is>
          <t>kt</t>
        </is>
      </c>
      <c r="D342" t="inlineStr">
        <is>
          <t>France</t>
        </is>
      </c>
      <c r="E342" t="inlineStr">
        <is>
          <t>2015-16</t>
        </is>
      </c>
      <c r="F342" t="inlineStr">
        <is>
          <t>Tournesol</t>
        </is>
      </c>
      <c r="G342" t="inlineStr"/>
      <c r="H342" t="inlineStr"/>
      <c r="I342" t="inlineStr"/>
      <c r="J342" t="inlineStr"/>
      <c r="K342" t="inlineStr"/>
      <c r="L342" t="inlineStr"/>
      <c r="M342" t="inlineStr"/>
      <c r="N342" t="inlineStr"/>
      <c r="O342" t="n">
        <v>-0</v>
      </c>
      <c r="P342" t="n">
        <v>0</v>
      </c>
      <c r="Q342" t="n">
        <v>0</v>
      </c>
    </row>
    <row r="343" ht="15" customHeight="1" s="1003">
      <c r="A343" s="1019" t="inlineStr">
        <is>
          <t>Amidon</t>
        </is>
      </c>
      <c r="B343" t="inlineStr">
        <is>
          <t>Usages alimentaires</t>
        </is>
      </c>
      <c r="C343" t="inlineStr">
        <is>
          <t>kt</t>
        </is>
      </c>
      <c r="D343" t="inlineStr">
        <is>
          <t>France</t>
        </is>
      </c>
      <c r="E343" t="inlineStr">
        <is>
          <t>2015-16</t>
        </is>
      </c>
      <c r="F343" t="inlineStr">
        <is>
          <t>Tournesol</t>
        </is>
      </c>
      <c r="G343" t="inlineStr"/>
      <c r="H343" t="inlineStr"/>
      <c r="I343" t="inlineStr"/>
      <c r="J343" t="inlineStr"/>
      <c r="K343" t="inlineStr"/>
      <c r="L343" t="inlineStr"/>
      <c r="M343" t="inlineStr"/>
      <c r="N343" t="inlineStr"/>
      <c r="O343" t="n">
        <v>-0</v>
      </c>
      <c r="P343" t="n">
        <v>0</v>
      </c>
      <c r="Q343" t="n">
        <v>0</v>
      </c>
    </row>
    <row r="344" ht="15" customHeight="1" s="1003">
      <c r="A344" s="1019" t="inlineStr">
        <is>
          <t>Amidon</t>
        </is>
      </c>
      <c r="B344" t="inlineStr">
        <is>
          <t>Débouchés</t>
        </is>
      </c>
      <c r="C344" t="inlineStr">
        <is>
          <t>kt</t>
        </is>
      </c>
      <c r="D344" t="inlineStr">
        <is>
          <t>France</t>
        </is>
      </c>
      <c r="E344" t="inlineStr">
        <is>
          <t>2015-16</t>
        </is>
      </c>
      <c r="F344" t="inlineStr">
        <is>
          <t>Tournesol</t>
        </is>
      </c>
      <c r="G344" t="inlineStr"/>
      <c r="H344" t="inlineStr"/>
      <c r="I344" t="inlineStr"/>
      <c r="J344" t="inlineStr"/>
      <c r="K344" t="inlineStr"/>
      <c r="L344" t="inlineStr"/>
      <c r="M344" t="inlineStr"/>
      <c r="N344" t="inlineStr"/>
      <c r="O344" t="n">
        <v>-0</v>
      </c>
      <c r="P344" t="n">
        <v>0</v>
      </c>
      <c r="Q344" t="n">
        <v>0</v>
      </c>
    </row>
    <row r="345" ht="15" customHeight="1" s="1003">
      <c r="A345" s="1019" t="inlineStr">
        <is>
          <t>Protéine</t>
        </is>
      </c>
      <c r="B345" t="inlineStr">
        <is>
          <t>Autres IAA</t>
        </is>
      </c>
      <c r="C345" t="inlineStr">
        <is>
          <t>kt</t>
        </is>
      </c>
      <c r="D345" t="inlineStr">
        <is>
          <t>France</t>
        </is>
      </c>
      <c r="E345" t="inlineStr">
        <is>
          <t>2015-16</t>
        </is>
      </c>
      <c r="F345" t="inlineStr">
        <is>
          <t>Tournesol</t>
        </is>
      </c>
      <c r="G345" t="inlineStr"/>
      <c r="H345" t="inlineStr"/>
      <c r="I345" t="inlineStr"/>
      <c r="J345" t="inlineStr"/>
      <c r="K345" t="inlineStr"/>
      <c r="L345" t="inlineStr"/>
      <c r="M345" t="inlineStr"/>
      <c r="N345" t="inlineStr"/>
      <c r="O345" t="n">
        <v>-0</v>
      </c>
      <c r="P345" t="n">
        <v>0</v>
      </c>
      <c r="Q345" t="n">
        <v>-0</v>
      </c>
    </row>
    <row r="346" ht="15" customHeight="1" s="1003">
      <c r="A346" s="1019" t="inlineStr">
        <is>
          <t>Protéine</t>
        </is>
      </c>
      <c r="B346" t="inlineStr">
        <is>
          <t>Alimentation humaine</t>
        </is>
      </c>
      <c r="C346" t="inlineStr">
        <is>
          <t>kt</t>
        </is>
      </c>
      <c r="D346" t="inlineStr">
        <is>
          <t>France</t>
        </is>
      </c>
      <c r="E346" t="inlineStr">
        <is>
          <t>2015-16</t>
        </is>
      </c>
      <c r="F346" t="inlineStr">
        <is>
          <t>Tournesol</t>
        </is>
      </c>
      <c r="G346" t="inlineStr"/>
      <c r="H346" t="inlineStr"/>
      <c r="I346" t="inlineStr"/>
      <c r="J346" t="inlineStr"/>
      <c r="K346" t="inlineStr"/>
      <c r="L346" t="inlineStr"/>
      <c r="M346" t="inlineStr"/>
      <c r="N346" t="inlineStr"/>
      <c r="O346" t="n">
        <v>-0</v>
      </c>
      <c r="P346" t="n">
        <v>0</v>
      </c>
      <c r="Q346" t="n">
        <v>0</v>
      </c>
    </row>
    <row r="347" ht="15" customHeight="1" s="1003">
      <c r="A347" s="1019" t="inlineStr">
        <is>
          <t>Protéine</t>
        </is>
      </c>
      <c r="B347" t="inlineStr">
        <is>
          <t>Usages alimentaires</t>
        </is>
      </c>
      <c r="C347" t="inlineStr">
        <is>
          <t>kt</t>
        </is>
      </c>
      <c r="D347" t="inlineStr">
        <is>
          <t>France</t>
        </is>
      </c>
      <c r="E347" t="inlineStr">
        <is>
          <t>2015-16</t>
        </is>
      </c>
      <c r="F347" t="inlineStr">
        <is>
          <t>Tournesol</t>
        </is>
      </c>
      <c r="G347" t="inlineStr"/>
      <c r="H347" t="inlineStr"/>
      <c r="I347" t="inlineStr"/>
      <c r="J347" t="inlineStr"/>
      <c r="K347" t="inlineStr"/>
      <c r="L347" t="inlineStr"/>
      <c r="M347" t="inlineStr"/>
      <c r="N347" t="inlineStr"/>
      <c r="O347" t="n">
        <v>-0</v>
      </c>
      <c r="P347" t="n">
        <v>0</v>
      </c>
      <c r="Q347" t="n">
        <v>0</v>
      </c>
    </row>
    <row r="348" ht="15" customHeight="1" s="1003">
      <c r="A348" s="1019" t="inlineStr">
        <is>
          <t>Protéine</t>
        </is>
      </c>
      <c r="B348" t="inlineStr">
        <is>
          <t>Débouchés</t>
        </is>
      </c>
      <c r="C348" t="inlineStr">
        <is>
          <t>kt</t>
        </is>
      </c>
      <c r="D348" t="inlineStr">
        <is>
          <t>France</t>
        </is>
      </c>
      <c r="E348" t="inlineStr">
        <is>
          <t>2015-16</t>
        </is>
      </c>
      <c r="F348" t="inlineStr">
        <is>
          <t>Tournesol</t>
        </is>
      </c>
      <c r="G348" t="inlineStr"/>
      <c r="H348" t="inlineStr"/>
      <c r="I348" t="inlineStr"/>
      <c r="J348" t="inlineStr"/>
      <c r="K348" t="inlineStr"/>
      <c r="L348" t="inlineStr"/>
      <c r="M348" t="inlineStr"/>
      <c r="N348" t="inlineStr"/>
      <c r="O348" t="n">
        <v>-0</v>
      </c>
      <c r="P348" t="n">
        <v>0</v>
      </c>
      <c r="Q348" t="n">
        <v>0</v>
      </c>
    </row>
    <row r="349" ht="15" customHeight="1" s="1003">
      <c r="A349" s="1019" t="inlineStr">
        <is>
          <t>Fibres, lipides et sons</t>
        </is>
      </c>
      <c r="B349" t="inlineStr">
        <is>
          <t>Autres IAA</t>
        </is>
      </c>
      <c r="C349" t="inlineStr">
        <is>
          <t>kt</t>
        </is>
      </c>
      <c r="D349" t="inlineStr">
        <is>
          <t>France</t>
        </is>
      </c>
      <c r="E349" t="inlineStr">
        <is>
          <t>2015-16</t>
        </is>
      </c>
      <c r="F349" t="inlineStr">
        <is>
          <t>Tournesol</t>
        </is>
      </c>
      <c r="G349" t="inlineStr"/>
      <c r="H349" t="inlineStr"/>
      <c r="I349" t="inlineStr"/>
      <c r="J349" t="inlineStr"/>
      <c r="K349" t="inlineStr"/>
      <c r="L349" t="inlineStr"/>
      <c r="M349" t="inlineStr"/>
      <c r="N349" t="inlineStr"/>
      <c r="O349" t="n">
        <v>-0</v>
      </c>
      <c r="P349" t="n">
        <v>0</v>
      </c>
      <c r="Q349" t="n">
        <v>-0</v>
      </c>
    </row>
    <row r="350" ht="15" customHeight="1" s="1003">
      <c r="A350" s="1019" t="inlineStr">
        <is>
          <t>Fibres, lipides et sons</t>
        </is>
      </c>
      <c r="B350" t="inlineStr">
        <is>
          <t>Alimentation humaine</t>
        </is>
      </c>
      <c r="C350" t="inlineStr">
        <is>
          <t>kt</t>
        </is>
      </c>
      <c r="D350" t="inlineStr">
        <is>
          <t>France</t>
        </is>
      </c>
      <c r="E350" t="inlineStr">
        <is>
          <t>2015-16</t>
        </is>
      </c>
      <c r="F350" t="inlineStr">
        <is>
          <t>Tournesol</t>
        </is>
      </c>
      <c r="G350" t="inlineStr"/>
      <c r="H350" t="inlineStr"/>
      <c r="I350" t="inlineStr"/>
      <c r="J350" t="inlineStr"/>
      <c r="K350" t="inlineStr"/>
      <c r="L350" t="inlineStr"/>
      <c r="M350" t="inlineStr"/>
      <c r="N350" t="inlineStr"/>
      <c r="O350" t="n">
        <v>-0</v>
      </c>
      <c r="P350" t="n">
        <v>0</v>
      </c>
      <c r="Q350" t="n">
        <v>0</v>
      </c>
    </row>
    <row r="351" ht="15" customHeight="1" s="1003">
      <c r="A351" s="1019" t="inlineStr">
        <is>
          <t>Fibres, lipides et sons</t>
        </is>
      </c>
      <c r="B351" t="inlineStr">
        <is>
          <t>Usages alimentaires</t>
        </is>
      </c>
      <c r="C351" t="inlineStr">
        <is>
          <t>kt</t>
        </is>
      </c>
      <c r="D351" t="inlineStr">
        <is>
          <t>France</t>
        </is>
      </c>
      <c r="E351" t="inlineStr">
        <is>
          <t>2015-16</t>
        </is>
      </c>
      <c r="F351" t="inlineStr">
        <is>
          <t>Tournesol</t>
        </is>
      </c>
      <c r="G351" t="inlineStr"/>
      <c r="H351" t="inlineStr"/>
      <c r="I351" t="inlineStr"/>
      <c r="J351" t="inlineStr"/>
      <c r="K351" t="inlineStr"/>
      <c r="L351" t="inlineStr"/>
      <c r="M351" t="inlineStr"/>
      <c r="N351" t="inlineStr"/>
      <c r="O351" t="n">
        <v>-0</v>
      </c>
      <c r="P351" t="n">
        <v>0</v>
      </c>
      <c r="Q351" t="n">
        <v>0</v>
      </c>
    </row>
    <row r="352" ht="15" customHeight="1" s="1003">
      <c r="A352" s="1019" t="inlineStr">
        <is>
          <t>Fibres, lipides et sons</t>
        </is>
      </c>
      <c r="B352" t="inlineStr">
        <is>
          <t>Débouchés</t>
        </is>
      </c>
      <c r="C352" t="inlineStr">
        <is>
          <t>kt</t>
        </is>
      </c>
      <c r="D352" t="inlineStr">
        <is>
          <t>France</t>
        </is>
      </c>
      <c r="E352" t="inlineStr">
        <is>
          <t>2015-16</t>
        </is>
      </c>
      <c r="F352" t="inlineStr">
        <is>
          <t>Tournesol</t>
        </is>
      </c>
      <c r="G352" t="inlineStr"/>
      <c r="H352" t="inlineStr"/>
      <c r="I352" t="inlineStr"/>
      <c r="J352" t="inlineStr"/>
      <c r="K352" t="inlineStr"/>
      <c r="L352" t="inlineStr"/>
      <c r="M352" t="inlineStr"/>
      <c r="N352" t="inlineStr"/>
      <c r="O352" t="n">
        <v>-0</v>
      </c>
      <c r="P352" t="n">
        <v>0</v>
      </c>
      <c r="Q352" t="n">
        <v>0</v>
      </c>
    </row>
    <row r="353" ht="15" customHeight="1" s="1003">
      <c r="A353" s="1019" t="inlineStr">
        <is>
          <t>Farine</t>
        </is>
      </c>
      <c r="B353" t="inlineStr">
        <is>
          <t>Autres IAA</t>
        </is>
      </c>
      <c r="C353" t="inlineStr">
        <is>
          <t>kt</t>
        </is>
      </c>
      <c r="D353" t="inlineStr">
        <is>
          <t>France</t>
        </is>
      </c>
      <c r="E353" t="inlineStr">
        <is>
          <t>2015-16</t>
        </is>
      </c>
      <c r="F353" t="inlineStr">
        <is>
          <t>Tournesol</t>
        </is>
      </c>
      <c r="G353" t="inlineStr"/>
      <c r="H353" t="inlineStr"/>
      <c r="I353" t="inlineStr"/>
      <c r="J353" t="inlineStr"/>
      <c r="K353" t="inlineStr"/>
      <c r="L353" t="inlineStr"/>
      <c r="M353" t="inlineStr"/>
      <c r="N353" t="inlineStr"/>
      <c r="O353" t="n">
        <v>-0</v>
      </c>
      <c r="P353" t="n">
        <v>0</v>
      </c>
      <c r="Q353" t="n">
        <v>-0</v>
      </c>
    </row>
    <row r="354" ht="15" customHeight="1" s="1003">
      <c r="A354" s="1019" t="inlineStr">
        <is>
          <t>Farine</t>
        </is>
      </c>
      <c r="B354" t="inlineStr">
        <is>
          <t>Alimentation humaine</t>
        </is>
      </c>
      <c r="C354" t="inlineStr">
        <is>
          <t>kt</t>
        </is>
      </c>
      <c r="D354" t="inlineStr">
        <is>
          <t>France</t>
        </is>
      </c>
      <c r="E354" t="inlineStr">
        <is>
          <t>2015-16</t>
        </is>
      </c>
      <c r="F354" t="inlineStr">
        <is>
          <t>Tournesol</t>
        </is>
      </c>
      <c r="G354" t="inlineStr"/>
      <c r="H354" t="inlineStr"/>
      <c r="I354" t="inlineStr"/>
      <c r="J354" t="inlineStr"/>
      <c r="K354" t="inlineStr"/>
      <c r="L354" t="inlineStr"/>
      <c r="M354" t="inlineStr"/>
      <c r="N354" t="inlineStr"/>
      <c r="O354" t="n">
        <v>-0</v>
      </c>
      <c r="P354" t="n">
        <v>0</v>
      </c>
      <c r="Q354" t="n">
        <v>0</v>
      </c>
    </row>
    <row r="355" ht="15" customHeight="1" s="1003">
      <c r="A355" s="1019" t="inlineStr">
        <is>
          <t>Farine</t>
        </is>
      </c>
      <c r="B355" t="inlineStr">
        <is>
          <t>Usages alimentaires</t>
        </is>
      </c>
      <c r="C355" t="inlineStr">
        <is>
          <t>kt</t>
        </is>
      </c>
      <c r="D355" t="inlineStr">
        <is>
          <t>France</t>
        </is>
      </c>
      <c r="E355" t="inlineStr">
        <is>
          <t>2015-16</t>
        </is>
      </c>
      <c r="F355" t="inlineStr">
        <is>
          <t>Tournesol</t>
        </is>
      </c>
      <c r="G355" t="inlineStr"/>
      <c r="H355" t="inlineStr"/>
      <c r="I355" t="inlineStr"/>
      <c r="J355" t="inlineStr"/>
      <c r="K355" t="inlineStr"/>
      <c r="L355" t="inlineStr"/>
      <c r="M355" t="inlineStr"/>
      <c r="N355" t="inlineStr"/>
      <c r="O355" t="n">
        <v>-0</v>
      </c>
      <c r="P355" t="n">
        <v>0</v>
      </c>
      <c r="Q355" t="n">
        <v>0</v>
      </c>
    </row>
    <row r="356" ht="15" customHeight="1" s="1003">
      <c r="A356" s="1019" t="inlineStr">
        <is>
          <t>Farine</t>
        </is>
      </c>
      <c r="B356" t="inlineStr">
        <is>
          <t>Débouchés</t>
        </is>
      </c>
      <c r="C356" t="inlineStr">
        <is>
          <t>kt</t>
        </is>
      </c>
      <c r="D356" t="inlineStr">
        <is>
          <t>France</t>
        </is>
      </c>
      <c r="E356" t="inlineStr">
        <is>
          <t>2015-16</t>
        </is>
      </c>
      <c r="F356" t="inlineStr">
        <is>
          <t>Tournesol</t>
        </is>
      </c>
      <c r="G356" t="inlineStr"/>
      <c r="H356" t="inlineStr"/>
      <c r="I356" t="inlineStr"/>
      <c r="J356" t="inlineStr"/>
      <c r="K356" t="inlineStr"/>
      <c r="L356" t="inlineStr"/>
      <c r="M356" t="inlineStr"/>
      <c r="N356" t="inlineStr"/>
      <c r="O356" t="n">
        <v>-0</v>
      </c>
      <c r="P356" t="n">
        <v>0</v>
      </c>
      <c r="Q356" t="n">
        <v>0</v>
      </c>
    </row>
    <row r="357" ht="15" customHeight="1" s="1003">
      <c r="A357" s="1019" t="inlineStr">
        <is>
          <t>Sons</t>
        </is>
      </c>
      <c r="B357" t="inlineStr">
        <is>
          <t>Alimentation animale</t>
        </is>
      </c>
      <c r="C357" t="inlineStr">
        <is>
          <t>kt</t>
        </is>
      </c>
      <c r="D357" t="inlineStr">
        <is>
          <t>France</t>
        </is>
      </c>
      <c r="E357" t="inlineStr">
        <is>
          <t>2015-16</t>
        </is>
      </c>
      <c r="F357" t="inlineStr">
        <is>
          <t>Tournesol</t>
        </is>
      </c>
      <c r="G357" t="inlineStr"/>
      <c r="H357" t="inlineStr"/>
      <c r="I357" t="inlineStr"/>
      <c r="J357" t="inlineStr"/>
      <c r="K357" t="inlineStr"/>
      <c r="L357" t="inlineStr"/>
      <c r="M357" t="inlineStr"/>
      <c r="N357" t="inlineStr"/>
      <c r="O357" t="n">
        <v>-0</v>
      </c>
      <c r="P357" t="n">
        <v>0</v>
      </c>
      <c r="Q357" t="n">
        <v>0</v>
      </c>
    </row>
    <row r="358" ht="15" customHeight="1" s="1003">
      <c r="A358" s="1019" t="inlineStr">
        <is>
          <t>Sons</t>
        </is>
      </c>
      <c r="B358" t="inlineStr">
        <is>
          <t>Usages alimentaires</t>
        </is>
      </c>
      <c r="C358" t="inlineStr">
        <is>
          <t>kt</t>
        </is>
      </c>
      <c r="D358" t="inlineStr">
        <is>
          <t>France</t>
        </is>
      </c>
      <c r="E358" t="inlineStr">
        <is>
          <t>2015-16</t>
        </is>
      </c>
      <c r="F358" t="inlineStr">
        <is>
          <t>Tournesol</t>
        </is>
      </c>
      <c r="G358" t="inlineStr"/>
      <c r="H358" t="inlineStr"/>
      <c r="I358" t="inlineStr"/>
      <c r="J358" t="inlineStr"/>
      <c r="K358" t="inlineStr"/>
      <c r="L358" t="inlineStr"/>
      <c r="M358" t="inlineStr"/>
      <c r="N358" t="inlineStr"/>
      <c r="O358" t="n">
        <v>-0</v>
      </c>
      <c r="P358" t="n">
        <v>0</v>
      </c>
      <c r="Q358" t="n">
        <v>0</v>
      </c>
    </row>
    <row r="359" ht="15" customHeight="1" s="1003">
      <c r="A359" s="1019" t="inlineStr">
        <is>
          <t>Sons</t>
        </is>
      </c>
      <c r="B359" t="inlineStr">
        <is>
          <t>Débouchés</t>
        </is>
      </c>
      <c r="C359" t="inlineStr">
        <is>
          <t>kt</t>
        </is>
      </c>
      <c r="D359" t="inlineStr">
        <is>
          <t>France</t>
        </is>
      </c>
      <c r="E359" t="inlineStr">
        <is>
          <t>2015-16</t>
        </is>
      </c>
      <c r="F359" t="inlineStr">
        <is>
          <t>Tournesol</t>
        </is>
      </c>
      <c r="G359" t="inlineStr"/>
      <c r="H359" t="inlineStr"/>
      <c r="I359" t="inlineStr"/>
      <c r="J359" t="inlineStr"/>
      <c r="K359" t="inlineStr"/>
      <c r="L359" t="inlineStr"/>
      <c r="M359" t="inlineStr"/>
      <c r="N359" t="inlineStr"/>
      <c r="O359" t="n">
        <v>-0</v>
      </c>
      <c r="P359" t="n">
        <v>0</v>
      </c>
      <c r="Q359" t="n">
        <v>0</v>
      </c>
    </row>
    <row r="360" ht="15" customHeight="1" s="1003">
      <c r="A360" s="1019" t="inlineStr">
        <is>
          <t>Sons</t>
        </is>
      </c>
      <c r="B360" t="inlineStr">
        <is>
          <t>FAB</t>
        </is>
      </c>
      <c r="C360" t="inlineStr">
        <is>
          <t>kt</t>
        </is>
      </c>
      <c r="D360" t="inlineStr">
        <is>
          <t>France</t>
        </is>
      </c>
      <c r="E360" t="inlineStr">
        <is>
          <t>2015-16</t>
        </is>
      </c>
      <c r="F360" t="inlineStr">
        <is>
          <t>Tournesol</t>
        </is>
      </c>
      <c r="G360" t="inlineStr"/>
      <c r="H360" t="inlineStr"/>
      <c r="I360" t="inlineStr"/>
      <c r="J360" t="inlineStr"/>
      <c r="K360" t="inlineStr"/>
      <c r="L360" t="inlineStr"/>
      <c r="M360" t="inlineStr"/>
      <c r="N360" t="inlineStr"/>
      <c r="O360" t="n">
        <v>-0</v>
      </c>
      <c r="P360" t="n">
        <v>0</v>
      </c>
      <c r="Q360" t="n">
        <v>-0</v>
      </c>
    </row>
    <row r="361" ht="15" customHeight="1" s="1003">
      <c r="A361" s="1019" t="inlineStr">
        <is>
          <t>Sons</t>
        </is>
      </c>
      <c r="B361" t="inlineStr">
        <is>
          <t>FAF</t>
        </is>
      </c>
      <c r="C361" t="inlineStr">
        <is>
          <t>kt</t>
        </is>
      </c>
      <c r="D361" t="inlineStr">
        <is>
          <t>France</t>
        </is>
      </c>
      <c r="E361" t="inlineStr">
        <is>
          <t>2015-16</t>
        </is>
      </c>
      <c r="F361" t="inlineStr">
        <is>
          <t>Tournesol</t>
        </is>
      </c>
      <c r="G361" t="inlineStr"/>
      <c r="H361" t="inlineStr"/>
      <c r="I361" t="inlineStr"/>
      <c r="J361" t="inlineStr"/>
      <c r="K361" t="inlineStr"/>
      <c r="L361" t="inlineStr"/>
      <c r="M361" t="inlineStr"/>
      <c r="N361" t="inlineStr"/>
      <c r="O361" t="n">
        <v>-0</v>
      </c>
      <c r="P361" t="n">
        <v>0</v>
      </c>
      <c r="Q361" t="n">
        <v>-0</v>
      </c>
    </row>
    <row r="362" ht="15" customHeight="1" s="1003">
      <c r="A362" s="1019" t="inlineStr">
        <is>
          <t>Sons</t>
        </is>
      </c>
      <c r="B362" t="inlineStr">
        <is>
          <t>Direct élevage</t>
        </is>
      </c>
      <c r="C362" t="inlineStr">
        <is>
          <t>kt</t>
        </is>
      </c>
      <c r="D362" t="inlineStr">
        <is>
          <t>France</t>
        </is>
      </c>
      <c r="E362" t="inlineStr">
        <is>
          <t>2015-16</t>
        </is>
      </c>
      <c r="F362" t="inlineStr">
        <is>
          <t>Tournesol</t>
        </is>
      </c>
      <c r="G362" t="inlineStr"/>
      <c r="H362" t="inlineStr"/>
      <c r="I362" t="inlineStr"/>
      <c r="J362" t="inlineStr"/>
      <c r="K362" t="inlineStr"/>
      <c r="L362" t="inlineStr"/>
      <c r="M362" t="inlineStr"/>
      <c r="N362" t="inlineStr"/>
      <c r="O362" t="n">
        <v>-0</v>
      </c>
      <c r="P362" t="n">
        <v>0</v>
      </c>
      <c r="Q362" t="n">
        <v>-0</v>
      </c>
    </row>
    <row r="363" ht="15" customHeight="1" s="1003">
      <c r="A363" s="1019" t="inlineStr">
        <is>
          <t>Sons</t>
        </is>
      </c>
      <c r="B363" t="inlineStr">
        <is>
          <t>Petfood</t>
        </is>
      </c>
      <c r="C363" t="inlineStr">
        <is>
          <t>kt</t>
        </is>
      </c>
      <c r="D363" t="inlineStr">
        <is>
          <t>France</t>
        </is>
      </c>
      <c r="E363" t="inlineStr">
        <is>
          <t>2015-16</t>
        </is>
      </c>
      <c r="F363" t="inlineStr">
        <is>
          <t>Tournesol</t>
        </is>
      </c>
      <c r="G363" t="inlineStr"/>
      <c r="H363" t="inlineStr"/>
      <c r="I363" t="inlineStr"/>
      <c r="J363" t="inlineStr"/>
      <c r="K363" t="inlineStr"/>
      <c r="L363" t="inlineStr"/>
      <c r="M363" t="inlineStr"/>
      <c r="N363" t="inlineStr"/>
      <c r="O363" t="n">
        <v>-0</v>
      </c>
      <c r="P363" t="n">
        <v>0</v>
      </c>
      <c r="Q363" t="n">
        <v>-0</v>
      </c>
    </row>
    <row r="364" ht="15" customHeight="1" s="1003">
      <c r="A364" s="1019" t="inlineStr">
        <is>
          <t>Sons</t>
        </is>
      </c>
      <c r="B364" t="inlineStr">
        <is>
          <t>Alimentation animale rente</t>
        </is>
      </c>
      <c r="C364" t="inlineStr">
        <is>
          <t>kt</t>
        </is>
      </c>
      <c r="D364" t="inlineStr">
        <is>
          <t>France</t>
        </is>
      </c>
      <c r="E364" t="inlineStr">
        <is>
          <t>2015-16</t>
        </is>
      </c>
      <c r="F364" t="inlineStr">
        <is>
          <t>Tournesol</t>
        </is>
      </c>
      <c r="G364" t="inlineStr"/>
      <c r="H364" t="inlineStr"/>
      <c r="I364" t="inlineStr"/>
      <c r="J364" t="inlineStr"/>
      <c r="K364" t="inlineStr"/>
      <c r="L364" t="inlineStr"/>
      <c r="M364" t="inlineStr"/>
      <c r="N364" t="inlineStr"/>
      <c r="O364" t="n">
        <v>-0</v>
      </c>
      <c r="P364" t="n">
        <v>0</v>
      </c>
      <c r="Q364" t="n">
        <v>0</v>
      </c>
    </row>
    <row r="365" ht="15" customHeight="1" s="1003">
      <c r="A365" s="1019" t="inlineStr">
        <is>
          <t>Sons</t>
        </is>
      </c>
      <c r="B365" t="inlineStr">
        <is>
          <t>Hors FAB</t>
        </is>
      </c>
      <c r="C365" t="inlineStr">
        <is>
          <t>kt</t>
        </is>
      </c>
      <c r="D365" t="inlineStr">
        <is>
          <t>France</t>
        </is>
      </c>
      <c r="E365" t="inlineStr">
        <is>
          <t>2015-16</t>
        </is>
      </c>
      <c r="F365" t="inlineStr">
        <is>
          <t>Tournesol</t>
        </is>
      </c>
      <c r="G365" t="inlineStr"/>
      <c r="H365" t="inlineStr"/>
      <c r="I365" t="inlineStr"/>
      <c r="J365" t="inlineStr"/>
      <c r="K365" t="inlineStr"/>
      <c r="L365" t="inlineStr"/>
      <c r="M365" t="inlineStr"/>
      <c r="N365" t="inlineStr"/>
      <c r="O365" t="n">
        <v>-0</v>
      </c>
      <c r="P365" t="n">
        <v>0</v>
      </c>
      <c r="Q365" t="n">
        <v>0</v>
      </c>
    </row>
    <row r="366" ht="15" customHeight="1" s="1003">
      <c r="A366" s="1019" t="inlineStr">
        <is>
          <t>MPV</t>
        </is>
      </c>
      <c r="B366" t="inlineStr">
        <is>
          <t>Autres IAA</t>
        </is>
      </c>
      <c r="C366" t="inlineStr">
        <is>
          <t>kt</t>
        </is>
      </c>
      <c r="D366" t="inlineStr">
        <is>
          <t>France</t>
        </is>
      </c>
      <c r="E366" t="inlineStr">
        <is>
          <t>2015-16</t>
        </is>
      </c>
      <c r="F366" t="inlineStr">
        <is>
          <t>Tournesol</t>
        </is>
      </c>
      <c r="G366" t="inlineStr"/>
      <c r="H366" t="inlineStr"/>
      <c r="I366" t="inlineStr"/>
      <c r="J366" t="inlineStr"/>
      <c r="K366" t="inlineStr"/>
      <c r="L366" t="inlineStr"/>
      <c r="M366" t="inlineStr"/>
      <c r="N366" t="inlineStr"/>
      <c r="O366" t="n">
        <v>-0</v>
      </c>
      <c r="P366" t="n">
        <v>0</v>
      </c>
      <c r="Q366" t="n">
        <v>-0</v>
      </c>
    </row>
    <row r="367" ht="15" customHeight="1" s="1003">
      <c r="A367" s="1019" t="inlineStr">
        <is>
          <t>MPV</t>
        </is>
      </c>
      <c r="B367" t="inlineStr">
        <is>
          <t>Alimentation humaine</t>
        </is>
      </c>
      <c r="C367" t="inlineStr">
        <is>
          <t>kt</t>
        </is>
      </c>
      <c r="D367" t="inlineStr">
        <is>
          <t>France</t>
        </is>
      </c>
      <c r="E367" t="inlineStr">
        <is>
          <t>2015-16</t>
        </is>
      </c>
      <c r="F367" t="inlineStr">
        <is>
          <t>Tournesol</t>
        </is>
      </c>
      <c r="G367" t="inlineStr"/>
      <c r="H367" t="inlineStr"/>
      <c r="I367" t="inlineStr"/>
      <c r="J367" t="inlineStr"/>
      <c r="K367" t="inlineStr"/>
      <c r="L367" t="inlineStr"/>
      <c r="M367" t="inlineStr"/>
      <c r="N367" t="inlineStr"/>
      <c r="O367" t="n">
        <v>-0</v>
      </c>
      <c r="P367" t="n">
        <v>0</v>
      </c>
      <c r="Q367" t="n">
        <v>0</v>
      </c>
    </row>
    <row r="368" ht="15" customHeight="1" s="1003">
      <c r="A368" s="1019" t="inlineStr">
        <is>
          <t>MPV</t>
        </is>
      </c>
      <c r="B368" t="inlineStr">
        <is>
          <t>Usages alimentaires</t>
        </is>
      </c>
      <c r="C368" t="inlineStr">
        <is>
          <t>kt</t>
        </is>
      </c>
      <c r="D368" t="inlineStr">
        <is>
          <t>France</t>
        </is>
      </c>
      <c r="E368" t="inlineStr">
        <is>
          <t>2015-16</t>
        </is>
      </c>
      <c r="F368" t="inlineStr">
        <is>
          <t>Tournesol</t>
        </is>
      </c>
      <c r="G368" t="inlineStr"/>
      <c r="H368" t="inlineStr"/>
      <c r="I368" t="inlineStr"/>
      <c r="J368" t="inlineStr"/>
      <c r="K368" t="inlineStr"/>
      <c r="L368" t="inlineStr"/>
      <c r="M368" t="inlineStr"/>
      <c r="N368" t="inlineStr"/>
      <c r="O368" t="n">
        <v>-0</v>
      </c>
      <c r="P368" t="n">
        <v>0</v>
      </c>
      <c r="Q368" t="n">
        <v>0</v>
      </c>
    </row>
    <row r="369" ht="15" customHeight="1" s="1003">
      <c r="A369" s="1019" t="inlineStr">
        <is>
          <t>MPV</t>
        </is>
      </c>
      <c r="B369" t="inlineStr">
        <is>
          <t>Débouchés</t>
        </is>
      </c>
      <c r="C369" t="inlineStr">
        <is>
          <t>kt</t>
        </is>
      </c>
      <c r="D369" t="inlineStr">
        <is>
          <t>France</t>
        </is>
      </c>
      <c r="E369" t="inlineStr">
        <is>
          <t>2015-16</t>
        </is>
      </c>
      <c r="F369" t="inlineStr">
        <is>
          <t>Tournesol</t>
        </is>
      </c>
      <c r="G369" t="inlineStr"/>
      <c r="H369" t="inlineStr"/>
      <c r="I369" t="inlineStr"/>
      <c r="J369" t="inlineStr"/>
      <c r="K369" t="inlineStr"/>
      <c r="L369" t="inlineStr"/>
      <c r="M369" t="inlineStr"/>
      <c r="N369" t="inlineStr"/>
      <c r="O369" t="n">
        <v>-0</v>
      </c>
      <c r="P369" t="n">
        <v>0</v>
      </c>
      <c r="Q369" t="n">
        <v>0</v>
      </c>
    </row>
    <row r="370" ht="15" customHeight="1" s="1003">
      <c r="A370" s="1019" t="inlineStr">
        <is>
          <t>Amidon, fibres, lipides et sons</t>
        </is>
      </c>
      <c r="B370" t="inlineStr">
        <is>
          <t>Autres IAA</t>
        </is>
      </c>
      <c r="C370" t="inlineStr">
        <is>
          <t>kt</t>
        </is>
      </c>
      <c r="D370" t="inlineStr">
        <is>
          <t>France</t>
        </is>
      </c>
      <c r="E370" t="inlineStr">
        <is>
          <t>2015-16</t>
        </is>
      </c>
      <c r="F370" t="inlineStr">
        <is>
          <t>Tournesol</t>
        </is>
      </c>
      <c r="G370" t="inlineStr"/>
      <c r="H370" t="inlineStr"/>
      <c r="I370" t="inlineStr"/>
      <c r="J370" t="inlineStr"/>
      <c r="K370" t="inlineStr"/>
      <c r="L370" t="inlineStr"/>
      <c r="M370" t="inlineStr"/>
      <c r="N370" t="inlineStr"/>
      <c r="O370" t="n">
        <v>-0</v>
      </c>
      <c r="P370" t="n">
        <v>0</v>
      </c>
      <c r="Q370" t="n">
        <v>-0</v>
      </c>
    </row>
    <row r="371" ht="15" customHeight="1" s="1003">
      <c r="A371" s="1019" t="inlineStr">
        <is>
          <t>Amidon, fibres, lipides et sons</t>
        </is>
      </c>
      <c r="B371" t="inlineStr">
        <is>
          <t>Alimentation humaine</t>
        </is>
      </c>
      <c r="C371" t="inlineStr">
        <is>
          <t>kt</t>
        </is>
      </c>
      <c r="D371" t="inlineStr">
        <is>
          <t>France</t>
        </is>
      </c>
      <c r="E371" t="inlineStr">
        <is>
          <t>2015-16</t>
        </is>
      </c>
      <c r="F371" t="inlineStr">
        <is>
          <t>Tournesol</t>
        </is>
      </c>
      <c r="G371" t="inlineStr"/>
      <c r="H371" t="inlineStr"/>
      <c r="I371" t="inlineStr"/>
      <c r="J371" t="inlineStr"/>
      <c r="K371" t="inlineStr"/>
      <c r="L371" t="inlineStr"/>
      <c r="M371" t="inlineStr"/>
      <c r="N371" t="inlineStr"/>
      <c r="O371" t="n">
        <v>-0</v>
      </c>
      <c r="P371" t="n">
        <v>0</v>
      </c>
      <c r="Q371" t="n">
        <v>0</v>
      </c>
    </row>
    <row r="372" ht="15" customHeight="1" s="1003">
      <c r="A372" s="1019" t="inlineStr">
        <is>
          <t>Amidon, fibres, lipides et sons</t>
        </is>
      </c>
      <c r="B372" t="inlineStr">
        <is>
          <t>Usages alimentaires</t>
        </is>
      </c>
      <c r="C372" t="inlineStr">
        <is>
          <t>kt</t>
        </is>
      </c>
      <c r="D372" t="inlineStr">
        <is>
          <t>France</t>
        </is>
      </c>
      <c r="E372" t="inlineStr">
        <is>
          <t>2015-16</t>
        </is>
      </c>
      <c r="F372" t="inlineStr">
        <is>
          <t>Tournesol</t>
        </is>
      </c>
      <c r="G372" t="inlineStr"/>
      <c r="H372" t="inlineStr"/>
      <c r="I372" t="inlineStr"/>
      <c r="J372" t="inlineStr"/>
      <c r="K372" t="inlineStr"/>
      <c r="L372" t="inlineStr"/>
      <c r="M372" t="inlineStr"/>
      <c r="N372" t="inlineStr"/>
      <c r="O372" t="n">
        <v>-0</v>
      </c>
      <c r="P372" t="n">
        <v>0</v>
      </c>
      <c r="Q372" t="n">
        <v>0</v>
      </c>
    </row>
    <row r="373" ht="15" customHeight="1" s="1003">
      <c r="A373" s="1019" t="inlineStr">
        <is>
          <t>Amidon, fibres, lipides et sons</t>
        </is>
      </c>
      <c r="B373" t="inlineStr">
        <is>
          <t>Débouchés</t>
        </is>
      </c>
      <c r="C373" t="inlineStr">
        <is>
          <t>kt</t>
        </is>
      </c>
      <c r="D373" t="inlineStr">
        <is>
          <t>France</t>
        </is>
      </c>
      <c r="E373" t="inlineStr">
        <is>
          <t>2015-16</t>
        </is>
      </c>
      <c r="F373" t="inlineStr">
        <is>
          <t>Tournesol</t>
        </is>
      </c>
      <c r="G373" t="inlineStr"/>
      <c r="H373" t="inlineStr"/>
      <c r="I373" t="inlineStr"/>
      <c r="J373" t="inlineStr"/>
      <c r="K373" t="inlineStr"/>
      <c r="L373" t="inlineStr"/>
      <c r="M373" t="inlineStr"/>
      <c r="N373" t="inlineStr"/>
      <c r="O373" t="n">
        <v>-0</v>
      </c>
      <c r="P373" t="n">
        <v>0</v>
      </c>
      <c r="Q373" t="n">
        <v>0</v>
      </c>
    </row>
    <row r="374" ht="15" customHeight="1" s="1003">
      <c r="A374" s="1019" t="inlineStr">
        <is>
          <t>Récolte</t>
        </is>
      </c>
      <c r="B374" t="inlineStr">
        <is>
          <t>Olives</t>
        </is>
      </c>
      <c r="C374" t="inlineStr">
        <is>
          <t>kt</t>
        </is>
      </c>
      <c r="D374" t="inlineStr">
        <is>
          <t>France</t>
        </is>
      </c>
      <c r="E374" t="inlineStr">
        <is>
          <t>2015-16</t>
        </is>
      </c>
      <c r="F374" t="inlineStr">
        <is>
          <t>Tournesol</t>
        </is>
      </c>
      <c r="G374" t="inlineStr"/>
      <c r="H374" t="inlineStr"/>
      <c r="I374" t="inlineStr"/>
      <c r="J374" t="inlineStr"/>
      <c r="K374" t="inlineStr"/>
      <c r="L374" t="inlineStr"/>
      <c r="M374" t="inlineStr"/>
      <c r="N374" t="inlineStr"/>
      <c r="O374" t="n">
        <v>-0</v>
      </c>
      <c r="P374" t="n">
        <v>0</v>
      </c>
      <c r="Q374" t="n">
        <v>500000000</v>
      </c>
    </row>
    <row r="375" ht="15" customHeight="1" s="1003">
      <c r="A375" s="1019" t="inlineStr">
        <is>
          <t>Récolte</t>
        </is>
      </c>
      <c r="B375" t="inlineStr">
        <is>
          <t>Graines récoltées</t>
        </is>
      </c>
      <c r="C375" t="inlineStr">
        <is>
          <t>kt</t>
        </is>
      </c>
      <c r="D375" t="inlineStr">
        <is>
          <t>France</t>
        </is>
      </c>
      <c r="E375" t="inlineStr">
        <is>
          <t>2015-16</t>
        </is>
      </c>
      <c r="F375" t="inlineStr">
        <is>
          <t>Tournesol</t>
        </is>
      </c>
      <c r="G375" t="inlineStr">
        <is>
          <t>Récolte = 1187 kt (Bilans par campagne - FranceAgriMer)</t>
        </is>
      </c>
      <c r="H375" t="inlineStr"/>
      <c r="I375" t="inlineStr">
        <is>
          <t>Bilans par campagne - FranceAgriMer</t>
        </is>
      </c>
      <c r="J375" t="inlineStr"/>
      <c r="K375" t="inlineStr">
        <is>
          <t>Volume</t>
        </is>
      </c>
      <c r="L375" t="inlineStr">
        <is>
          <t>Récolte</t>
        </is>
      </c>
      <c r="M375" t="inlineStr">
        <is>
          <t>BIlans Tournesol - FAM</t>
        </is>
      </c>
      <c r="N375" t="inlineStr"/>
      <c r="O375" t="n">
        <v>1190</v>
      </c>
      <c r="P375" t="inlineStr"/>
      <c r="Q375" t="inlineStr"/>
    </row>
    <row r="376" ht="15" customHeight="1" s="1003">
      <c r="A376" s="1019" t="inlineStr">
        <is>
          <t>Ferme</t>
        </is>
      </c>
      <c r="B376" t="inlineStr">
        <is>
          <t>Stock final à la ferme</t>
        </is>
      </c>
      <c r="C376" t="inlineStr">
        <is>
          <t>kt</t>
        </is>
      </c>
      <c r="D376" t="inlineStr">
        <is>
          <t>France</t>
        </is>
      </c>
      <c r="E376" t="inlineStr">
        <is>
          <t>2015-16</t>
        </is>
      </c>
      <c r="F376" t="inlineStr">
        <is>
          <t>Tournesol</t>
        </is>
      </c>
      <c r="G376" t="inlineStr"/>
      <c r="H376" t="inlineStr"/>
      <c r="I376" t="inlineStr"/>
      <c r="J376" t="inlineStr">
        <is>
          <t>Le stock à la ferme est négligé</t>
        </is>
      </c>
      <c r="K376" t="inlineStr"/>
      <c r="L376" t="inlineStr">
        <is>
          <t>Stock final à la ferme</t>
        </is>
      </c>
      <c r="M376" t="inlineStr"/>
      <c r="N376" t="inlineStr"/>
      <c r="O376" t="n">
        <v>0</v>
      </c>
      <c r="P376" t="inlineStr"/>
      <c r="Q376" t="inlineStr"/>
    </row>
    <row r="377" ht="15" customHeight="1" s="1003">
      <c r="A377" s="1019" t="inlineStr">
        <is>
          <t>Ferme</t>
        </is>
      </c>
      <c r="B377" t="inlineStr">
        <is>
          <t>Graines autoconsommées</t>
        </is>
      </c>
      <c r="C377" t="inlineStr">
        <is>
          <t>kt</t>
        </is>
      </c>
      <c r="D377" t="inlineStr">
        <is>
          <t>France</t>
        </is>
      </c>
      <c r="E377" t="inlineStr">
        <is>
          <t>2015-16</t>
        </is>
      </c>
      <c r="F377" t="inlineStr">
        <is>
          <t>Tournesol</t>
        </is>
      </c>
      <c r="G377" t="inlineStr">
        <is>
          <t>Autoconsommation à la ferme = 63 kt (Bilans par campagne - FranceAgriMer)</t>
        </is>
      </c>
      <c r="H377" t="inlineStr"/>
      <c r="I377" t="inlineStr">
        <is>
          <t>Bilans par campagne - FranceAgriMer</t>
        </is>
      </c>
      <c r="J377" t="inlineStr"/>
      <c r="K377" t="inlineStr">
        <is>
          <t>Volume</t>
        </is>
      </c>
      <c r="L377" t="inlineStr">
        <is>
          <t>Autoconsommation à la ferme</t>
        </is>
      </c>
      <c r="M377" t="inlineStr">
        <is>
          <t>BIlans Tournesol - FAM</t>
        </is>
      </c>
      <c r="N377" t="inlineStr"/>
      <c r="O377" t="n">
        <v>63.3</v>
      </c>
      <c r="P377" t="inlineStr"/>
      <c r="Q377" t="inlineStr"/>
    </row>
    <row r="378" ht="15" customHeight="1" s="1003">
      <c r="A378" s="1019" t="inlineStr">
        <is>
          <t>Ferme</t>
        </is>
      </c>
      <c r="B378" t="inlineStr">
        <is>
          <t>Stock final</t>
        </is>
      </c>
      <c r="C378" t="inlineStr">
        <is>
          <t>kt</t>
        </is>
      </c>
      <c r="D378" t="inlineStr">
        <is>
          <t>France</t>
        </is>
      </c>
      <c r="E378" t="inlineStr">
        <is>
          <t>2015-16</t>
        </is>
      </c>
      <c r="F378" t="inlineStr">
        <is>
          <t>Tournesol</t>
        </is>
      </c>
      <c r="G378" t="inlineStr"/>
      <c r="H378" t="inlineStr"/>
      <c r="I378" t="inlineStr"/>
      <c r="J378" t="inlineStr"/>
      <c r="K378" t="inlineStr"/>
      <c r="L378" t="inlineStr"/>
      <c r="M378" t="inlineStr"/>
      <c r="N378" t="inlineStr"/>
      <c r="O378" t="n">
        <v>0</v>
      </c>
      <c r="P378" t="inlineStr"/>
      <c r="Q378" t="inlineStr"/>
    </row>
    <row r="379" ht="15" customHeight="1" s="1003">
      <c r="A379" s="1019" t="inlineStr">
        <is>
          <t>OS</t>
        </is>
      </c>
      <c r="B379" t="inlineStr">
        <is>
          <t>Graines collectées</t>
        </is>
      </c>
      <c r="C379" t="inlineStr">
        <is>
          <t>kt</t>
        </is>
      </c>
      <c r="D379" t="inlineStr">
        <is>
          <t>France</t>
        </is>
      </c>
      <c r="E379" t="inlineStr">
        <is>
          <t>2015-16</t>
        </is>
      </c>
      <c r="F379" t="inlineStr">
        <is>
          <t>Tournesol</t>
        </is>
      </c>
      <c r="G379" t="inlineStr"/>
      <c r="H379" t="inlineStr"/>
      <c r="I379" t="inlineStr"/>
      <c r="J379" t="inlineStr"/>
      <c r="K379" t="inlineStr"/>
      <c r="L379" t="inlineStr"/>
      <c r="M379" t="inlineStr"/>
      <c r="N379" t="inlineStr"/>
      <c r="O379" t="n">
        <v>1100</v>
      </c>
      <c r="P379" t="inlineStr"/>
      <c r="Q379" t="inlineStr"/>
    </row>
    <row r="380" ht="15" customHeight="1" s="1003">
      <c r="A380" s="1019" t="inlineStr">
        <is>
          <t>OS</t>
        </is>
      </c>
      <c r="B380" t="inlineStr">
        <is>
          <t>Stock final collecteurs</t>
        </is>
      </c>
      <c r="C380" t="inlineStr">
        <is>
          <t>kt</t>
        </is>
      </c>
      <c r="D380" t="inlineStr">
        <is>
          <t>France</t>
        </is>
      </c>
      <c r="E380" t="inlineStr">
        <is>
          <t>2015-16</t>
        </is>
      </c>
      <c r="F380" t="inlineStr">
        <is>
          <t>Tournesol</t>
        </is>
      </c>
      <c r="G380" t="inlineStr">
        <is>
          <t>Stock final collecteurs = 82 kt (Bilans par campagne - FranceAgriMer)</t>
        </is>
      </c>
      <c r="H380" t="inlineStr"/>
      <c r="I380" t="inlineStr">
        <is>
          <t>Bilans par campagne - FranceAgriMer</t>
        </is>
      </c>
      <c r="J380" t="inlineStr"/>
      <c r="K380" t="inlineStr">
        <is>
          <t>Volume</t>
        </is>
      </c>
      <c r="L380" t="inlineStr">
        <is>
          <t>Stock final collecteurs</t>
        </is>
      </c>
      <c r="M380" t="inlineStr">
        <is>
          <t>BIlans Tournesol - FAM</t>
        </is>
      </c>
      <c r="N380" t="inlineStr"/>
      <c r="O380" t="n">
        <v>82.2</v>
      </c>
      <c r="P380" t="inlineStr"/>
      <c r="Q380" t="inlineStr"/>
    </row>
    <row r="381" ht="15" customHeight="1" s="1003">
      <c r="A381" s="1019" t="inlineStr">
        <is>
          <t>OS</t>
        </is>
      </c>
      <c r="B381" t="inlineStr">
        <is>
          <t>Stock final</t>
        </is>
      </c>
      <c r="C381" t="inlineStr">
        <is>
          <t>kt</t>
        </is>
      </c>
      <c r="D381" t="inlineStr">
        <is>
          <t>France</t>
        </is>
      </c>
      <c r="E381" t="inlineStr">
        <is>
          <t>2015-16</t>
        </is>
      </c>
      <c r="F381" t="inlineStr">
        <is>
          <t>Tournesol</t>
        </is>
      </c>
      <c r="G381" t="inlineStr">
        <is>
          <t>Stock final collecteurs = 82 kt (Bilans par campagne - FranceAgriMer)</t>
        </is>
      </c>
      <c r="H381" t="inlineStr"/>
      <c r="I381" t="inlineStr">
        <is>
          <t>Bilans par campagne - FranceAgriMer</t>
        </is>
      </c>
      <c r="J381" t="inlineStr"/>
      <c r="K381" t="inlineStr">
        <is>
          <t>Volume</t>
        </is>
      </c>
      <c r="L381" t="inlineStr">
        <is>
          <t>Stock final collecteurs</t>
        </is>
      </c>
      <c r="M381" t="inlineStr">
        <is>
          <t>BIlans Tournesol - FAM</t>
        </is>
      </c>
      <c r="N381" t="inlineStr"/>
      <c r="O381" t="n">
        <v>82.2</v>
      </c>
      <c r="P381" t="inlineStr"/>
      <c r="Q381" t="inlineStr"/>
    </row>
    <row r="382" ht="15" customHeight="1" s="1003">
      <c r="A382" s="1019" t="inlineStr">
        <is>
          <t>OS</t>
        </is>
      </c>
      <c r="B382" t="inlineStr">
        <is>
          <t>Issues de silo</t>
        </is>
      </c>
      <c r="C382" t="inlineStr">
        <is>
          <t>kt</t>
        </is>
      </c>
      <c r="D382" t="inlineStr">
        <is>
          <t>France</t>
        </is>
      </c>
      <c r="E382" t="inlineStr">
        <is>
          <t>2015-16</t>
        </is>
      </c>
      <c r="F382" t="inlineStr">
        <is>
          <t>Tournesol</t>
        </is>
      </c>
      <c r="G382" t="inlineStr"/>
      <c r="H382" t="inlineStr">
        <is>
          <t>Ratio d'issues de silo = 1,7 % (ONRB - FranceAgriMer)</t>
        </is>
      </c>
      <c r="I382" t="inlineStr">
        <is>
          <t>ONRB - FranceAgriMer</t>
        </is>
      </c>
      <c r="J382" t="inlineStr">
        <is>
          <t>0</t>
        </is>
      </c>
      <c r="K382" t="inlineStr">
        <is>
          <t>Rendement</t>
        </is>
      </c>
      <c r="L382" t="inlineStr">
        <is>
          <t>Ratio d'issues de silo</t>
        </is>
      </c>
      <c r="M382" t="inlineStr">
        <is>
          <t>Issues de silo - ONRB</t>
        </is>
      </c>
      <c r="N382" t="inlineStr"/>
      <c r="O382" t="n">
        <v>19.1</v>
      </c>
      <c r="P382" t="inlineStr"/>
      <c r="Q382" t="inlineStr"/>
    </row>
    <row r="383" ht="15" customHeight="1" s="1003">
      <c r="A383" s="1019" t="inlineStr">
        <is>
          <t>Trituration</t>
        </is>
      </c>
      <c r="B383" t="inlineStr">
        <is>
          <t>Huile</t>
        </is>
      </c>
      <c r="C383" t="inlineStr">
        <is>
          <t>kt</t>
        </is>
      </c>
      <c r="D383" t="inlineStr">
        <is>
          <t>France</t>
        </is>
      </c>
      <c r="E383" t="inlineStr">
        <is>
          <t>2015-16</t>
        </is>
      </c>
      <c r="F383" t="inlineStr">
        <is>
          <t>Tournesol</t>
        </is>
      </c>
      <c r="G383" t="inlineStr"/>
      <c r="H383" t="inlineStr">
        <is>
          <t>Rendement de production d'huile = 44,3 % (Rapport méthodo Ademe calcul ACV - Terres Univia)</t>
        </is>
      </c>
      <c r="I383" t="inlineStr">
        <is>
          <t>Rapport méthodo Ademe calcul ACV - Terres Univia</t>
        </is>
      </c>
      <c r="J383" t="inlineStr">
        <is>
          <t>0</t>
        </is>
      </c>
      <c r="K383" t="inlineStr">
        <is>
          <t>Rendement</t>
        </is>
      </c>
      <c r="L383" t="inlineStr">
        <is>
          <t>Rendement de production d'huile</t>
        </is>
      </c>
      <c r="M383" t="inlineStr">
        <is>
          <t>Rend. trituration-TERRES UNIVIA</t>
        </is>
      </c>
      <c r="N383" t="inlineStr"/>
      <c r="O383" t="n">
        <v>478</v>
      </c>
      <c r="P383" t="inlineStr"/>
      <c r="Q383" t="inlineStr"/>
    </row>
    <row r="384" ht="15" customHeight="1" s="1003">
      <c r="A384" s="1019" t="inlineStr">
        <is>
          <t>Trituration</t>
        </is>
      </c>
      <c r="B384" t="inlineStr">
        <is>
          <t>Tourteaux</t>
        </is>
      </c>
      <c r="C384" t="inlineStr">
        <is>
          <t>kt</t>
        </is>
      </c>
      <c r="D384" t="inlineStr">
        <is>
          <t>France</t>
        </is>
      </c>
      <c r="E384" t="inlineStr">
        <is>
          <t>2015-16</t>
        </is>
      </c>
      <c r="F384" t="inlineStr">
        <is>
          <t>Tournesol</t>
        </is>
      </c>
      <c r="G384" t="inlineStr"/>
      <c r="H384" t="inlineStr">
        <is>
          <t>Rendement de production de tourteau = 54 % (Rapport méthodo Ademe calcul ACV - Terres Univia)</t>
        </is>
      </c>
      <c r="I384" t="inlineStr">
        <is>
          <t>Rapport méthodo Ademe calcul ACV - Terres Univia</t>
        </is>
      </c>
      <c r="J384" t="inlineStr">
        <is>
          <t>0</t>
        </is>
      </c>
      <c r="K384" t="inlineStr">
        <is>
          <t>Rendement</t>
        </is>
      </c>
      <c r="L384" t="inlineStr">
        <is>
          <t>Rendement de production de tourteau</t>
        </is>
      </c>
      <c r="M384" t="inlineStr">
        <is>
          <t>Rend. trituration-TERRES UNIVIA</t>
        </is>
      </c>
      <c r="N384" t="inlineStr"/>
      <c r="O384" t="n">
        <v>583</v>
      </c>
      <c r="P384" t="inlineStr"/>
      <c r="Q384" t="inlineStr"/>
    </row>
    <row r="385" ht="15" customHeight="1" s="1003">
      <c r="A385" s="1019" t="inlineStr">
        <is>
          <t>Trituration</t>
        </is>
      </c>
      <c r="B385" t="inlineStr">
        <is>
          <t>Coques (+ eau)</t>
        </is>
      </c>
      <c r="C385" t="inlineStr">
        <is>
          <t>kt</t>
        </is>
      </c>
      <c r="D385" t="inlineStr">
        <is>
          <t>France</t>
        </is>
      </c>
      <c r="E385" t="inlineStr">
        <is>
          <t>2015-16</t>
        </is>
      </c>
      <c r="F385" t="inlineStr">
        <is>
          <t>Tournesol</t>
        </is>
      </c>
      <c r="G385" t="inlineStr"/>
      <c r="H385" t="inlineStr">
        <is>
          <t>Rendement de production de coques (+ eau) = 1,7 % (Rapport méthodo Ademe calcul ACV - Terres Univia)</t>
        </is>
      </c>
      <c r="I385" t="inlineStr">
        <is>
          <t>Rapport méthodo Ademe calcul ACV - Terres Univia</t>
        </is>
      </c>
      <c r="J385" t="inlineStr">
        <is>
          <t>0</t>
        </is>
      </c>
      <c r="K385" t="inlineStr">
        <is>
          <t>Rendement</t>
        </is>
      </c>
      <c r="L385" t="inlineStr">
        <is>
          <t>Rendement de production de coques (+ eau)</t>
        </is>
      </c>
      <c r="M385" t="inlineStr">
        <is>
          <t>Rend. trituration-TERRES UNIVIA</t>
        </is>
      </c>
      <c r="N385" t="inlineStr"/>
      <c r="O385" t="n">
        <v>18.4</v>
      </c>
      <c r="P385" t="inlineStr"/>
      <c r="Q385" t="inlineStr"/>
    </row>
    <row r="386" ht="15" customHeight="1" s="1003">
      <c r="A386" s="1019" t="inlineStr">
        <is>
          <t>Moulin</t>
        </is>
      </c>
      <c r="B386" t="inlineStr">
        <is>
          <t>Grignons d'olive</t>
        </is>
      </c>
      <c r="C386" t="inlineStr">
        <is>
          <t>kt</t>
        </is>
      </c>
      <c r="D386" t="inlineStr">
        <is>
          <t>France</t>
        </is>
      </c>
      <c r="E386" t="inlineStr">
        <is>
          <t>2015-16</t>
        </is>
      </c>
      <c r="F386" t="inlineStr">
        <is>
          <t>Tournesol</t>
        </is>
      </c>
      <c r="G386" t="inlineStr"/>
      <c r="H386" t="inlineStr"/>
      <c r="I386" t="inlineStr"/>
      <c r="J386" t="inlineStr"/>
      <c r="K386" t="inlineStr"/>
      <c r="L386" t="inlineStr">
        <is>
          <t>Production de grignons d'olive</t>
        </is>
      </c>
      <c r="M386" t="inlineStr"/>
      <c r="N386" t="inlineStr"/>
      <c r="O386" t="n">
        <v>-0</v>
      </c>
      <c r="P386" t="n">
        <v>0</v>
      </c>
      <c r="Q386" t="n">
        <v>500000000</v>
      </c>
    </row>
    <row r="387" ht="15" customHeight="1" s="1003">
      <c r="A387" s="1019" t="inlineStr">
        <is>
          <t>Moulin</t>
        </is>
      </c>
      <c r="B387" t="inlineStr">
        <is>
          <t>Huile d'olive</t>
        </is>
      </c>
      <c r="C387" t="inlineStr">
        <is>
          <t>kt</t>
        </is>
      </c>
      <c r="D387" t="inlineStr">
        <is>
          <t>France</t>
        </is>
      </c>
      <c r="E387" t="inlineStr">
        <is>
          <t>2015-16</t>
        </is>
      </c>
      <c r="F387" t="inlineStr">
        <is>
          <t>Tournesol</t>
        </is>
      </c>
      <c r="G387" t="inlineStr"/>
      <c r="H387" t="inlineStr"/>
      <c r="I387" t="inlineStr"/>
      <c r="J387" t="inlineStr"/>
      <c r="K387" t="inlineStr"/>
      <c r="L387" t="inlineStr"/>
      <c r="M387" t="inlineStr"/>
      <c r="N387" t="inlineStr"/>
      <c r="O387" t="n">
        <v>-0</v>
      </c>
      <c r="P387" t="n">
        <v>0</v>
      </c>
      <c r="Q387" t="n">
        <v>500000000</v>
      </c>
    </row>
    <row r="388" ht="15" customHeight="1" s="1003">
      <c r="A388" s="1019" t="inlineStr">
        <is>
          <t>Conservation ou préparation d'olives</t>
        </is>
      </c>
      <c r="B388" t="inlineStr">
        <is>
          <t>Olives de table</t>
        </is>
      </c>
      <c r="C388" t="inlineStr">
        <is>
          <t>kt</t>
        </is>
      </c>
      <c r="D388" t="inlineStr">
        <is>
          <t>France</t>
        </is>
      </c>
      <c r="E388" t="inlineStr">
        <is>
          <t>2015-16</t>
        </is>
      </c>
      <c r="F388" t="inlineStr">
        <is>
          <t>Tournesol</t>
        </is>
      </c>
      <c r="G388" t="inlineStr"/>
      <c r="H388" t="inlineStr"/>
      <c r="I388" t="inlineStr"/>
      <c r="J388" t="inlineStr"/>
      <c r="K388" t="inlineStr"/>
      <c r="L388" t="inlineStr"/>
      <c r="M388" t="inlineStr"/>
      <c r="N388" t="inlineStr"/>
      <c r="O388" t="n">
        <v>-0</v>
      </c>
      <c r="P388" t="n">
        <v>0</v>
      </c>
      <c r="Q388" t="n">
        <v>500000000</v>
      </c>
    </row>
    <row r="389" ht="15" customHeight="1" s="1003">
      <c r="A389" s="1019" t="inlineStr">
        <is>
          <t>Fabrication de produits alimentaires</t>
        </is>
      </c>
      <c r="B389" t="inlineStr">
        <is>
          <t>Produits alimentaires</t>
        </is>
      </c>
      <c r="C389" t="inlineStr">
        <is>
          <t>kt</t>
        </is>
      </c>
      <c r="D389" t="inlineStr">
        <is>
          <t>France</t>
        </is>
      </c>
      <c r="E389" t="inlineStr">
        <is>
          <t>2015-16</t>
        </is>
      </c>
      <c r="F389" t="inlineStr">
        <is>
          <t>Tournesol</t>
        </is>
      </c>
      <c r="G389" t="inlineStr"/>
      <c r="H389" t="inlineStr"/>
      <c r="I389" t="inlineStr"/>
      <c r="J389" t="inlineStr"/>
      <c r="K389" t="inlineStr"/>
      <c r="L389" t="inlineStr"/>
      <c r="M389" t="inlineStr"/>
      <c r="N389" t="inlineStr"/>
      <c r="O389" t="n">
        <v>0</v>
      </c>
      <c r="P389" t="inlineStr"/>
      <c r="Q389" t="inlineStr"/>
    </row>
    <row r="390" ht="15" customHeight="1" s="1003">
      <c r="A390" s="1019" t="inlineStr">
        <is>
          <t>Amidonnerie</t>
        </is>
      </c>
      <c r="B390" t="inlineStr">
        <is>
          <t>Fibres, lipides et sons</t>
        </is>
      </c>
      <c r="C390" t="inlineStr">
        <is>
          <t>kt</t>
        </is>
      </c>
      <c r="D390" t="inlineStr">
        <is>
          <t>France</t>
        </is>
      </c>
      <c r="E390" t="inlineStr">
        <is>
          <t>2015-16</t>
        </is>
      </c>
      <c r="F390" t="inlineStr">
        <is>
          <t>Tournesol</t>
        </is>
      </c>
      <c r="G390" t="inlineStr"/>
      <c r="H390" t="inlineStr"/>
      <c r="I390" t="inlineStr"/>
      <c r="J390" t="inlineStr"/>
      <c r="K390" t="inlineStr"/>
      <c r="L390" t="inlineStr"/>
      <c r="M390" t="inlineStr"/>
      <c r="N390" t="inlineStr"/>
      <c r="O390" t="n">
        <v>-0</v>
      </c>
      <c r="P390" t="n">
        <v>0</v>
      </c>
      <c r="Q390" t="n">
        <v>-0</v>
      </c>
    </row>
    <row r="391" ht="15" customHeight="1" s="1003">
      <c r="A391" s="1019" t="inlineStr">
        <is>
          <t>Amidonnerie</t>
        </is>
      </c>
      <c r="B391" t="inlineStr">
        <is>
          <t>Amidon</t>
        </is>
      </c>
      <c r="C391" t="inlineStr">
        <is>
          <t>kt</t>
        </is>
      </c>
      <c r="D391" t="inlineStr">
        <is>
          <t>France</t>
        </is>
      </c>
      <c r="E391" t="inlineStr">
        <is>
          <t>2015-16</t>
        </is>
      </c>
      <c r="F391" t="inlineStr">
        <is>
          <t>Tournesol</t>
        </is>
      </c>
      <c r="G391" t="inlineStr"/>
      <c r="H391" t="inlineStr"/>
      <c r="I391" t="inlineStr"/>
      <c r="J391" t="inlineStr"/>
      <c r="K391" t="inlineStr"/>
      <c r="L391" t="inlineStr"/>
      <c r="M391" t="inlineStr"/>
      <c r="N391" t="inlineStr"/>
      <c r="O391" t="n">
        <v>-0</v>
      </c>
      <c r="P391" t="n">
        <v>0</v>
      </c>
      <c r="Q391" t="n">
        <v>-0</v>
      </c>
    </row>
    <row r="392" ht="15" customHeight="1" s="1003">
      <c r="A392" s="1019" t="inlineStr">
        <is>
          <t>Amidonnerie</t>
        </is>
      </c>
      <c r="B392" t="inlineStr">
        <is>
          <t>Protéine</t>
        </is>
      </c>
      <c r="C392" t="inlineStr">
        <is>
          <t>kt</t>
        </is>
      </c>
      <c r="D392" t="inlineStr">
        <is>
          <t>France</t>
        </is>
      </c>
      <c r="E392" t="inlineStr">
        <is>
          <t>2015-16</t>
        </is>
      </c>
      <c r="F392" t="inlineStr">
        <is>
          <t>Tournesol</t>
        </is>
      </c>
      <c r="G392" t="inlineStr"/>
      <c r="H392" t="inlineStr"/>
      <c r="I392" t="inlineStr"/>
      <c r="J392" t="inlineStr"/>
      <c r="K392" t="inlineStr"/>
      <c r="L392" t="inlineStr"/>
      <c r="M392" t="inlineStr"/>
      <c r="N392" t="inlineStr"/>
      <c r="O392" t="n">
        <v>-0</v>
      </c>
      <c r="P392" t="n">
        <v>0</v>
      </c>
      <c r="Q392" t="n">
        <v>-0</v>
      </c>
    </row>
    <row r="393" ht="15" customHeight="1" s="1003">
      <c r="A393" s="1019" t="inlineStr">
        <is>
          <t>Meunerie</t>
        </is>
      </c>
      <c r="B393" t="inlineStr">
        <is>
          <t>Sons</t>
        </is>
      </c>
      <c r="C393" t="inlineStr">
        <is>
          <t>kt</t>
        </is>
      </c>
      <c r="D393" t="inlineStr">
        <is>
          <t>France</t>
        </is>
      </c>
      <c r="E393" t="inlineStr">
        <is>
          <t>2015-16</t>
        </is>
      </c>
      <c r="F393" t="inlineStr">
        <is>
          <t>Tournesol</t>
        </is>
      </c>
      <c r="G393" t="inlineStr"/>
      <c r="H393" t="inlineStr"/>
      <c r="I393" t="inlineStr"/>
      <c r="J393" t="inlineStr"/>
      <c r="K393" t="inlineStr"/>
      <c r="L393" t="inlineStr"/>
      <c r="M393" t="inlineStr"/>
      <c r="N393" t="inlineStr"/>
      <c r="O393" t="n">
        <v>-0</v>
      </c>
      <c r="P393" t="n">
        <v>0</v>
      </c>
      <c r="Q393" t="n">
        <v>-0</v>
      </c>
    </row>
    <row r="394" ht="15" customHeight="1" s="1003">
      <c r="A394" s="1019" t="inlineStr">
        <is>
          <t>Meunerie</t>
        </is>
      </c>
      <c r="B394" t="inlineStr">
        <is>
          <t>Farine</t>
        </is>
      </c>
      <c r="C394" t="inlineStr">
        <is>
          <t>kt</t>
        </is>
      </c>
      <c r="D394" t="inlineStr">
        <is>
          <t>France</t>
        </is>
      </c>
      <c r="E394" t="inlineStr">
        <is>
          <t>2015-16</t>
        </is>
      </c>
      <c r="F394" t="inlineStr">
        <is>
          <t>Tournesol</t>
        </is>
      </c>
      <c r="G394" t="inlineStr"/>
      <c r="H394" t="inlineStr"/>
      <c r="I394" t="inlineStr"/>
      <c r="J394" t="inlineStr"/>
      <c r="K394" t="inlineStr"/>
      <c r="L394" t="inlineStr"/>
      <c r="M394" t="inlineStr"/>
      <c r="N394" t="inlineStr"/>
      <c r="O394" t="n">
        <v>-0</v>
      </c>
      <c r="P394" t="n">
        <v>0</v>
      </c>
      <c r="Q394" t="n">
        <v>-0</v>
      </c>
    </row>
    <row r="395" ht="15" customHeight="1" s="1003">
      <c r="A395" s="1019" t="inlineStr">
        <is>
          <t>Fabrication d'ingrédients</t>
        </is>
      </c>
      <c r="B395" t="inlineStr">
        <is>
          <t>Amidon, fibres, lipides et sons</t>
        </is>
      </c>
      <c r="C395" t="inlineStr">
        <is>
          <t>kt</t>
        </is>
      </c>
      <c r="D395" t="inlineStr">
        <is>
          <t>France</t>
        </is>
      </c>
      <c r="E395" t="inlineStr">
        <is>
          <t>2015-16</t>
        </is>
      </c>
      <c r="F395" t="inlineStr">
        <is>
          <t>Tournesol</t>
        </is>
      </c>
      <c r="G395" t="inlineStr"/>
      <c r="H395" t="inlineStr"/>
      <c r="I395" t="inlineStr"/>
      <c r="J395" t="inlineStr"/>
      <c r="K395" t="inlineStr"/>
      <c r="L395" t="inlineStr"/>
      <c r="M395" t="inlineStr"/>
      <c r="N395" t="inlineStr"/>
      <c r="O395" t="n">
        <v>-0</v>
      </c>
      <c r="P395" t="n">
        <v>0</v>
      </c>
      <c r="Q395" t="n">
        <v>-0</v>
      </c>
    </row>
    <row r="396" ht="15" customHeight="1" s="1003">
      <c r="A396" s="1019" t="inlineStr">
        <is>
          <t>Fabrication d'ingrédients</t>
        </is>
      </c>
      <c r="B396" t="inlineStr">
        <is>
          <t>MPV</t>
        </is>
      </c>
      <c r="C396" t="inlineStr">
        <is>
          <t>kt</t>
        </is>
      </c>
      <c r="D396" t="inlineStr">
        <is>
          <t>France</t>
        </is>
      </c>
      <c r="E396" t="inlineStr">
        <is>
          <t>2015-16</t>
        </is>
      </c>
      <c r="F396" t="inlineStr">
        <is>
          <t>Tournesol</t>
        </is>
      </c>
      <c r="G396" t="inlineStr"/>
      <c r="H396" t="inlineStr"/>
      <c r="I396" t="inlineStr"/>
      <c r="J396" t="inlineStr"/>
      <c r="K396" t="inlineStr"/>
      <c r="L396" t="inlineStr"/>
      <c r="M396" t="inlineStr"/>
      <c r="N396" t="inlineStr"/>
      <c r="O396" t="n">
        <v>-0</v>
      </c>
      <c r="P396" t="n">
        <v>0</v>
      </c>
      <c r="Q396" t="n">
        <v>-0</v>
      </c>
    </row>
    <row r="397" ht="15" customHeight="1" s="1003">
      <c r="A397" s="1019" t="inlineStr">
        <is>
          <t>Ecart statistique</t>
        </is>
      </c>
      <c r="B397" t="inlineStr">
        <is>
          <t>Graines collectées</t>
        </is>
      </c>
      <c r="C397" t="inlineStr">
        <is>
          <t>kt</t>
        </is>
      </c>
      <c r="D397" t="inlineStr">
        <is>
          <t>France</t>
        </is>
      </c>
      <c r="E397" t="inlineStr">
        <is>
          <t>2015-16</t>
        </is>
      </c>
      <c r="F397" t="inlineStr">
        <is>
          <t>Tournesol</t>
        </is>
      </c>
      <c r="G397" t="inlineStr"/>
      <c r="H397" t="inlineStr"/>
      <c r="I397" t="inlineStr"/>
      <c r="J397" t="inlineStr"/>
      <c r="K397" t="inlineStr"/>
      <c r="L397" t="inlineStr">
        <is>
          <t>Ecart statistique constaté dans les données collectées, demandant une réconciliation</t>
        </is>
      </c>
      <c r="M397" t="inlineStr"/>
      <c r="N397" t="inlineStr">
        <is>
          <t>Ecart statistique</t>
        </is>
      </c>
      <c r="O397" t="n">
        <v>89.40000000000001</v>
      </c>
      <c r="P397" t="inlineStr"/>
      <c r="Q397" t="inlineStr"/>
    </row>
    <row r="398" ht="15" customHeight="1" s="1003">
      <c r="A398" s="1019" t="inlineStr">
        <is>
          <t>Ecart statistique</t>
        </is>
      </c>
      <c r="B398" t="inlineStr">
        <is>
          <t>Olives</t>
        </is>
      </c>
      <c r="C398" t="inlineStr">
        <is>
          <t>kt</t>
        </is>
      </c>
      <c r="D398" t="inlineStr">
        <is>
          <t>France</t>
        </is>
      </c>
      <c r="E398" t="inlineStr">
        <is>
          <t>2015-16</t>
        </is>
      </c>
      <c r="F398" t="inlineStr">
        <is>
          <t>Tournesol</t>
        </is>
      </c>
      <c r="G398" t="inlineStr"/>
      <c r="H398" t="inlineStr"/>
      <c r="I398" t="inlineStr"/>
      <c r="J398" t="inlineStr"/>
      <c r="K398" t="inlineStr"/>
      <c r="L398" t="inlineStr"/>
      <c r="M398" t="inlineStr"/>
      <c r="N398" t="inlineStr"/>
      <c r="O398" t="n">
        <v>-0</v>
      </c>
      <c r="P398" t="n">
        <v>0</v>
      </c>
      <c r="Q398" t="n">
        <v>500000000</v>
      </c>
    </row>
    <row r="399" ht="15" customHeight="1" s="1003">
      <c r="A399" s="1019" t="inlineStr">
        <is>
          <t>Ecart statistique</t>
        </is>
      </c>
      <c r="B399" t="inlineStr">
        <is>
          <t>Fabrication de produits alimentaires</t>
        </is>
      </c>
      <c r="C399" t="inlineStr">
        <is>
          <t>kt</t>
        </is>
      </c>
      <c r="D399" t="inlineStr">
        <is>
          <t>France</t>
        </is>
      </c>
      <c r="E399" t="inlineStr">
        <is>
          <t>2015-16</t>
        </is>
      </c>
      <c r="F399" t="inlineStr">
        <is>
          <t>Tournesol</t>
        </is>
      </c>
      <c r="G399" t="inlineStr"/>
      <c r="H399" t="inlineStr"/>
      <c r="I399" t="inlineStr"/>
      <c r="J399" t="inlineStr"/>
      <c r="K399" t="inlineStr"/>
      <c r="L399" t="inlineStr"/>
      <c r="M399" t="inlineStr"/>
      <c r="N399" t="inlineStr"/>
      <c r="O399" t="n">
        <v>-0</v>
      </c>
      <c r="P399" t="inlineStr"/>
      <c r="Q399" t="inlineStr"/>
    </row>
    <row r="400" ht="15" customHeight="1" s="1003">
      <c r="A400" s="1019" t="inlineStr">
        <is>
          <t>Ecart statistique</t>
        </is>
      </c>
      <c r="B400" t="inlineStr">
        <is>
          <t>Olives de table</t>
        </is>
      </c>
      <c r="C400" t="inlineStr">
        <is>
          <t>kt</t>
        </is>
      </c>
      <c r="D400" t="inlineStr">
        <is>
          <t>France</t>
        </is>
      </c>
      <c r="E400" t="inlineStr">
        <is>
          <t>2015-16</t>
        </is>
      </c>
      <c r="F400" t="inlineStr">
        <is>
          <t>Tournesol</t>
        </is>
      </c>
      <c r="G400" t="inlineStr"/>
      <c r="H400" t="inlineStr"/>
      <c r="I400" t="inlineStr"/>
      <c r="J400" t="inlineStr"/>
      <c r="K400" t="inlineStr"/>
      <c r="L400" t="inlineStr"/>
      <c r="M400" t="inlineStr"/>
      <c r="N400" t="inlineStr"/>
      <c r="O400" t="n">
        <v>-0</v>
      </c>
      <c r="P400" t="n">
        <v>0</v>
      </c>
      <c r="Q400" t="n">
        <v>500000000</v>
      </c>
    </row>
    <row r="401" ht="15" customHeight="1" s="1003">
      <c r="A401" s="1019" t="inlineStr">
        <is>
          <t>Import</t>
        </is>
      </c>
      <c r="B401" t="inlineStr">
        <is>
          <t>Huile</t>
        </is>
      </c>
      <c r="C401" t="inlineStr">
        <is>
          <t>kt</t>
        </is>
      </c>
      <c r="D401" t="inlineStr">
        <is>
          <t>France</t>
        </is>
      </c>
      <c r="E401" t="inlineStr">
        <is>
          <t>2015-16</t>
        </is>
      </c>
      <c r="F401" t="inlineStr">
        <is>
          <t>Tournesol</t>
        </is>
      </c>
      <c r="G401" t="inlineStr"/>
      <c r="H401" t="inlineStr">
        <is>
          <t>Importation d'huile = 268 kt (Douanes françaises - Eurostat)</t>
        </is>
      </c>
      <c r="I401" t="inlineStr">
        <is>
          <t>Douanes françaises - Eurostat</t>
        </is>
      </c>
      <c r="J401" t="inlineStr"/>
      <c r="K401" t="inlineStr">
        <is>
          <t>Volume</t>
        </is>
      </c>
      <c r="L401" t="inlineStr">
        <is>
          <t>Importation d'huile</t>
        </is>
      </c>
      <c r="M401" t="inlineStr">
        <is>
          <t>Echanges annuels - EUROSTAT</t>
        </is>
      </c>
      <c r="N401" t="inlineStr"/>
      <c r="O401" t="n">
        <v>268</v>
      </c>
      <c r="P401" t="inlineStr"/>
      <c r="Q401" t="inlineStr"/>
    </row>
    <row r="402" ht="15" customHeight="1" s="1003">
      <c r="A402" s="1019" t="inlineStr">
        <is>
          <t>Import</t>
        </is>
      </c>
      <c r="B402" t="inlineStr">
        <is>
          <t>Tourteaux</t>
        </is>
      </c>
      <c r="C402" t="inlineStr">
        <is>
          <t>kt</t>
        </is>
      </c>
      <c r="D402" t="inlineStr">
        <is>
          <t>France</t>
        </is>
      </c>
      <c r="E402" t="inlineStr">
        <is>
          <t>2015-16</t>
        </is>
      </c>
      <c r="F402" t="inlineStr">
        <is>
          <t>Tournesol</t>
        </is>
      </c>
      <c r="G402" t="inlineStr"/>
      <c r="H402" t="inlineStr">
        <is>
          <t>Importation de tourteaux = 882 kt (Douanes françaises - Eurostat)</t>
        </is>
      </c>
      <c r="I402" t="inlineStr">
        <is>
          <t>Douanes françaises - Eurostat</t>
        </is>
      </c>
      <c r="J402" t="inlineStr"/>
      <c r="K402" t="inlineStr">
        <is>
          <t>Volume</t>
        </is>
      </c>
      <c r="L402" t="inlineStr">
        <is>
          <t>Importation de tourteaux</t>
        </is>
      </c>
      <c r="M402" t="inlineStr">
        <is>
          <t>Echanges annuels - EUROSTAT</t>
        </is>
      </c>
      <c r="N402" t="inlineStr"/>
      <c r="O402" t="n">
        <v>882</v>
      </c>
      <c r="P402" t="inlineStr"/>
      <c r="Q402" t="inlineStr"/>
    </row>
    <row r="403" ht="15" customHeight="1" s="1003">
      <c r="A403" s="1019" t="inlineStr">
        <is>
          <t>Import</t>
        </is>
      </c>
      <c r="B403" t="inlineStr">
        <is>
          <t>Olives</t>
        </is>
      </c>
      <c r="C403" t="inlineStr">
        <is>
          <t>kt</t>
        </is>
      </c>
      <c r="D403" t="inlineStr">
        <is>
          <t>France</t>
        </is>
      </c>
      <c r="E403" t="inlineStr">
        <is>
          <t>2015-16</t>
        </is>
      </c>
      <c r="F403" t="inlineStr">
        <is>
          <t>Tournesol</t>
        </is>
      </c>
      <c r="G403" t="inlineStr"/>
      <c r="H403" t="inlineStr"/>
      <c r="I403" t="inlineStr"/>
      <c r="J403" t="inlineStr"/>
      <c r="K403" t="inlineStr"/>
      <c r="L403" t="inlineStr"/>
      <c r="M403" t="inlineStr"/>
      <c r="N403" t="inlineStr"/>
      <c r="O403" t="n">
        <v>-0</v>
      </c>
      <c r="P403" t="n">
        <v>0</v>
      </c>
      <c r="Q403" t="n">
        <v>500000000</v>
      </c>
    </row>
    <row r="404" ht="15" customHeight="1" s="1003">
      <c r="A404" s="1019" t="inlineStr">
        <is>
          <t>Import</t>
        </is>
      </c>
      <c r="B404" t="inlineStr">
        <is>
          <t>Huile d'olive</t>
        </is>
      </c>
      <c r="C404" t="inlineStr">
        <is>
          <t>kt</t>
        </is>
      </c>
      <c r="D404" t="inlineStr">
        <is>
          <t>France</t>
        </is>
      </c>
      <c r="E404" t="inlineStr">
        <is>
          <t>2015-16</t>
        </is>
      </c>
      <c r="F404" t="inlineStr">
        <is>
          <t>Tournesol</t>
        </is>
      </c>
      <c r="G404" t="inlineStr"/>
      <c r="H404" t="inlineStr"/>
      <c r="I404" t="inlineStr"/>
      <c r="J404" t="inlineStr"/>
      <c r="K404" t="inlineStr"/>
      <c r="L404" t="inlineStr"/>
      <c r="M404" t="inlineStr"/>
      <c r="N404" t="inlineStr"/>
      <c r="O404" t="n">
        <v>-0</v>
      </c>
      <c r="P404" t="n">
        <v>0</v>
      </c>
      <c r="Q404" t="n">
        <v>500000000</v>
      </c>
    </row>
    <row r="405" ht="15" customHeight="1" s="1003">
      <c r="A405" s="1019" t="inlineStr">
        <is>
          <t>Import</t>
        </is>
      </c>
      <c r="B405" t="inlineStr">
        <is>
          <t>Grignons d'olive</t>
        </is>
      </c>
      <c r="C405" t="inlineStr">
        <is>
          <t>kt</t>
        </is>
      </c>
      <c r="D405" t="inlineStr">
        <is>
          <t>France</t>
        </is>
      </c>
      <c r="E405" t="inlineStr">
        <is>
          <t>2015-16</t>
        </is>
      </c>
      <c r="F405" t="inlineStr">
        <is>
          <t>Tournesol</t>
        </is>
      </c>
      <c r="G405" t="inlineStr"/>
      <c r="H405" t="inlineStr"/>
      <c r="I405" t="inlineStr"/>
      <c r="J405" t="inlineStr"/>
      <c r="K405" t="inlineStr"/>
      <c r="L405" t="inlineStr"/>
      <c r="M405" t="inlineStr"/>
      <c r="N405" t="inlineStr"/>
      <c r="O405" t="n">
        <v>-0</v>
      </c>
      <c r="P405" t="n">
        <v>0</v>
      </c>
      <c r="Q405" t="n">
        <v>500000000</v>
      </c>
    </row>
    <row r="406" ht="15" customHeight="1" s="1003">
      <c r="A406" s="1019" t="inlineStr">
        <is>
          <t>Import</t>
        </is>
      </c>
      <c r="B406" t="inlineStr">
        <is>
          <t>Olives de table</t>
        </is>
      </c>
      <c r="C406" t="inlineStr">
        <is>
          <t>kt</t>
        </is>
      </c>
      <c r="D406" t="inlineStr">
        <is>
          <t>France</t>
        </is>
      </c>
      <c r="E406" t="inlineStr">
        <is>
          <t>2015-16</t>
        </is>
      </c>
      <c r="F406" t="inlineStr">
        <is>
          <t>Tournesol</t>
        </is>
      </c>
      <c r="G406" t="inlineStr"/>
      <c r="H406" t="inlineStr"/>
      <c r="I406" t="inlineStr"/>
      <c r="J406" t="inlineStr"/>
      <c r="K406" t="inlineStr"/>
      <c r="L406" t="inlineStr"/>
      <c r="M406" t="inlineStr"/>
      <c r="N406" t="inlineStr"/>
      <c r="O406" t="n">
        <v>-0</v>
      </c>
      <c r="P406" t="n">
        <v>0</v>
      </c>
      <c r="Q406" t="n">
        <v>500000000</v>
      </c>
    </row>
    <row r="407" ht="15" customHeight="1" s="1003">
      <c r="A407" s="1019" t="inlineStr">
        <is>
          <t>Import</t>
        </is>
      </c>
      <c r="B407" t="inlineStr">
        <is>
          <t>Graines collectées</t>
        </is>
      </c>
      <c r="C407" t="inlineStr">
        <is>
          <t>kt</t>
        </is>
      </c>
      <c r="D407" t="inlineStr">
        <is>
          <t>France</t>
        </is>
      </c>
      <c r="E407" t="inlineStr">
        <is>
          <t>2015-16</t>
        </is>
      </c>
      <c r="F407" t="inlineStr">
        <is>
          <t>Tournesol</t>
        </is>
      </c>
      <c r="G407" t="inlineStr"/>
      <c r="H407" t="inlineStr">
        <is>
          <t>Importation de graines = 218 kt (Douanes françaises - Eurostat)</t>
        </is>
      </c>
      <c r="I407" t="inlineStr">
        <is>
          <t>Douanes françaises - Eurostat</t>
        </is>
      </c>
      <c r="J407" t="inlineStr"/>
      <c r="K407" t="inlineStr">
        <is>
          <t>Volume</t>
        </is>
      </c>
      <c r="L407" t="inlineStr">
        <is>
          <t>Importation de graines</t>
        </is>
      </c>
      <c r="M407" t="inlineStr">
        <is>
          <t>Echanges mensuels - EUROSTAT</t>
        </is>
      </c>
      <c r="N407" t="inlineStr"/>
      <c r="O407" t="n">
        <v>218</v>
      </c>
      <c r="P407" t="inlineStr"/>
      <c r="Q407" t="inlineStr"/>
    </row>
    <row r="408" ht="15" customHeight="1" s="1003">
      <c r="A408" s="1019" t="inlineStr">
        <is>
          <t>Graines récoltées</t>
        </is>
      </c>
      <c r="B408" t="inlineStr">
        <is>
          <t>Ferme</t>
        </is>
      </c>
      <c r="C408" t="inlineStr">
        <is>
          <t>kt</t>
        </is>
      </c>
      <c r="D408" t="inlineStr">
        <is>
          <t>France</t>
        </is>
      </c>
      <c r="E408" t="inlineStr">
        <is>
          <t>2015-16</t>
        </is>
      </c>
      <c r="F408" t="inlineStr">
        <is>
          <t>Soja</t>
        </is>
      </c>
      <c r="G408" t="inlineStr"/>
      <c r="H408" t="inlineStr"/>
      <c r="I408" t="inlineStr"/>
      <c r="J408" t="inlineStr"/>
      <c r="K408" t="inlineStr"/>
      <c r="L408" t="inlineStr"/>
      <c r="M408" t="inlineStr"/>
      <c r="N408" t="inlineStr"/>
      <c r="O408" t="n">
        <v>67.8</v>
      </c>
      <c r="P408" t="inlineStr"/>
      <c r="Q408" t="inlineStr"/>
    </row>
    <row r="409" ht="15" customHeight="1" s="1003">
      <c r="A409" s="1019" t="inlineStr">
        <is>
          <t>Graines récoltées</t>
        </is>
      </c>
      <c r="B409" t="inlineStr">
        <is>
          <t>OS</t>
        </is>
      </c>
      <c r="C409" t="inlineStr">
        <is>
          <t>kt</t>
        </is>
      </c>
      <c r="D409" t="inlineStr">
        <is>
          <t>France</t>
        </is>
      </c>
      <c r="E409" t="inlineStr">
        <is>
          <t>2015-16</t>
        </is>
      </c>
      <c r="F409" t="inlineStr">
        <is>
          <t>Soja</t>
        </is>
      </c>
      <c r="G409" t="inlineStr">
        <is>
          <t>Collecte = 269 kt (Bilans par campagne - FranceAgriMer)</t>
        </is>
      </c>
      <c r="H409" t="inlineStr"/>
      <c r="I409" t="inlineStr">
        <is>
          <t>Bilans par campagne - FranceAgriMer</t>
        </is>
      </c>
      <c r="J409" t="inlineStr"/>
      <c r="K409" t="inlineStr">
        <is>
          <t>Volume</t>
        </is>
      </c>
      <c r="L409" t="inlineStr">
        <is>
          <t>Collecte</t>
        </is>
      </c>
      <c r="M409" t="inlineStr">
        <is>
          <t>Bilans Soja - FAM</t>
        </is>
      </c>
      <c r="N409" t="inlineStr"/>
      <c r="O409" t="n">
        <v>269</v>
      </c>
      <c r="P409" t="inlineStr"/>
      <c r="Q409" t="inlineStr"/>
    </row>
    <row r="410" ht="15" customHeight="1" s="1003">
      <c r="A410" s="1019" t="inlineStr">
        <is>
          <t>Olives</t>
        </is>
      </c>
      <c r="B410" t="inlineStr">
        <is>
          <t>Export</t>
        </is>
      </c>
      <c r="C410" t="inlineStr">
        <is>
          <t>kt</t>
        </is>
      </c>
      <c r="D410" t="inlineStr">
        <is>
          <t>France</t>
        </is>
      </c>
      <c r="E410" t="inlineStr">
        <is>
          <t>2015-16</t>
        </is>
      </c>
      <c r="F410" t="inlineStr">
        <is>
          <t>Soja</t>
        </is>
      </c>
      <c r="G410" t="inlineStr"/>
      <c r="H410" t="inlineStr"/>
      <c r="I410" t="inlineStr"/>
      <c r="J410" t="inlineStr"/>
      <c r="K410" t="inlineStr"/>
      <c r="L410" t="inlineStr"/>
      <c r="M410" t="inlineStr"/>
      <c r="N410" t="inlineStr"/>
      <c r="O410" t="n">
        <v>-0</v>
      </c>
      <c r="P410" t="n">
        <v>0</v>
      </c>
      <c r="Q410" t="n">
        <v>500000000</v>
      </c>
    </row>
    <row r="411" ht="15" customHeight="1" s="1003">
      <c r="A411" s="1019" t="inlineStr">
        <is>
          <t>Olives</t>
        </is>
      </c>
      <c r="B411" t="inlineStr">
        <is>
          <t>Moulin</t>
        </is>
      </c>
      <c r="C411" t="inlineStr">
        <is>
          <t>kt</t>
        </is>
      </c>
      <c r="D411" t="inlineStr">
        <is>
          <t>France</t>
        </is>
      </c>
      <c r="E411" t="inlineStr">
        <is>
          <t>2015-16</t>
        </is>
      </c>
      <c r="F411" t="inlineStr">
        <is>
          <t>Soja</t>
        </is>
      </c>
      <c r="G411" t="inlineStr"/>
      <c r="H411" t="inlineStr"/>
      <c r="I411" t="inlineStr"/>
      <c r="J411" t="inlineStr"/>
      <c r="K411" t="inlineStr"/>
      <c r="L411" t="inlineStr"/>
      <c r="M411" t="inlineStr"/>
      <c r="N411" t="inlineStr"/>
      <c r="O411" t="n">
        <v>-0</v>
      </c>
      <c r="P411" t="n">
        <v>0</v>
      </c>
      <c r="Q411" t="n">
        <v>500000000</v>
      </c>
    </row>
    <row r="412" ht="15" customHeight="1" s="1003">
      <c r="A412" s="1019" t="inlineStr">
        <is>
          <t>Olives</t>
        </is>
      </c>
      <c r="B412" t="inlineStr">
        <is>
          <t>Conservation ou préparation d'olives</t>
        </is>
      </c>
      <c r="C412" t="inlineStr">
        <is>
          <t>kt</t>
        </is>
      </c>
      <c r="D412" t="inlineStr">
        <is>
          <t>France</t>
        </is>
      </c>
      <c r="E412" t="inlineStr">
        <is>
          <t>2015-16</t>
        </is>
      </c>
      <c r="F412" t="inlineStr">
        <is>
          <t>Soja</t>
        </is>
      </c>
      <c r="G412" t="inlineStr"/>
      <c r="H412" t="inlineStr"/>
      <c r="I412" t="inlineStr"/>
      <c r="J412" t="inlineStr"/>
      <c r="K412" t="inlineStr"/>
      <c r="L412" t="inlineStr"/>
      <c r="M412" t="inlineStr"/>
      <c r="N412" t="inlineStr"/>
      <c r="O412" t="n">
        <v>-0</v>
      </c>
      <c r="P412" t="n">
        <v>0</v>
      </c>
      <c r="Q412" t="n">
        <v>500000000</v>
      </c>
    </row>
    <row r="413" ht="15" customHeight="1" s="1003">
      <c r="A413" s="1019" t="inlineStr">
        <is>
          <t>Olives</t>
        </is>
      </c>
      <c r="B413" t="inlineStr">
        <is>
          <t>Ecart statistique</t>
        </is>
      </c>
      <c r="C413" t="inlineStr">
        <is>
          <t>kt</t>
        </is>
      </c>
      <c r="D413" t="inlineStr">
        <is>
          <t>France</t>
        </is>
      </c>
      <c r="E413" t="inlineStr">
        <is>
          <t>2015-16</t>
        </is>
      </c>
      <c r="F413" t="inlineStr">
        <is>
          <t>Soja</t>
        </is>
      </c>
      <c r="G413" t="inlineStr"/>
      <c r="H413" t="inlineStr"/>
      <c r="I413" t="inlineStr"/>
      <c r="J413" t="inlineStr"/>
      <c r="K413" t="inlineStr"/>
      <c r="L413" t="inlineStr"/>
      <c r="M413" t="inlineStr"/>
      <c r="N413" t="inlineStr"/>
      <c r="O413" t="n">
        <v>-0</v>
      </c>
      <c r="P413" t="n">
        <v>0</v>
      </c>
      <c r="Q413" t="n">
        <v>500000000</v>
      </c>
    </row>
    <row r="414" ht="15" customHeight="1" s="1003">
      <c r="A414" s="1019" t="inlineStr">
        <is>
          <t>Graines autoconsommées</t>
        </is>
      </c>
      <c r="B414" t="inlineStr">
        <is>
          <t>Hors FAB</t>
        </is>
      </c>
      <c r="C414" t="inlineStr">
        <is>
          <t>kt</t>
        </is>
      </c>
      <c r="D414" t="inlineStr">
        <is>
          <t>France</t>
        </is>
      </c>
      <c r="E414" t="inlineStr">
        <is>
          <t>2015-16</t>
        </is>
      </c>
      <c r="F414" t="inlineStr">
        <is>
          <t>Soja</t>
        </is>
      </c>
      <c r="G414" t="inlineStr"/>
      <c r="H414" t="inlineStr"/>
      <c r="I414" t="inlineStr"/>
      <c r="J414" t="inlineStr">
        <is>
          <t>Le reste des graines autoconsommées est consommé en alimentation animale rente hors FAB</t>
        </is>
      </c>
      <c r="K414" t="inlineStr"/>
      <c r="L414" t="inlineStr">
        <is>
          <t>Consommation de graines à la ferme directement</t>
        </is>
      </c>
      <c r="M414" t="inlineStr"/>
      <c r="N414" t="inlineStr"/>
      <c r="O414" t="n">
        <v>52</v>
      </c>
      <c r="P414" t="inlineStr"/>
      <c r="Q414" t="inlineStr"/>
    </row>
    <row r="415" ht="15" customHeight="1" s="1003">
      <c r="A415" s="1019" t="inlineStr">
        <is>
          <t>Graines autoconsommées</t>
        </is>
      </c>
      <c r="B415" t="inlineStr">
        <is>
          <t>Vente directe et autoconsommation</t>
        </is>
      </c>
      <c r="C415" t="inlineStr">
        <is>
          <t>kt</t>
        </is>
      </c>
      <c r="D415" t="inlineStr">
        <is>
          <t>France</t>
        </is>
      </c>
      <c r="E415" t="inlineStr">
        <is>
          <t>2015-16</t>
        </is>
      </c>
      <c r="F415" t="inlineStr">
        <is>
          <t>Soja</t>
        </is>
      </c>
      <c r="G415" t="inlineStr"/>
      <c r="H415" t="inlineStr"/>
      <c r="I415" t="inlineStr"/>
      <c r="J415" t="inlineStr">
        <is>
          <t>Pas de consommation de graines en alimentation humaine</t>
        </is>
      </c>
      <c r="K415" t="inlineStr"/>
      <c r="L415" t="inlineStr">
        <is>
          <t>Consommation de graines à la ferme directement</t>
        </is>
      </c>
      <c r="M415" t="inlineStr"/>
      <c r="N415" t="inlineStr"/>
      <c r="O415" t="n">
        <v>0</v>
      </c>
      <c r="P415" t="inlineStr"/>
      <c r="Q415" t="inlineStr"/>
    </row>
    <row r="416" ht="15" customHeight="1" s="1003">
      <c r="A416" s="1019" t="inlineStr">
        <is>
          <t>Graines autoconsommées</t>
        </is>
      </c>
      <c r="B416" t="inlineStr">
        <is>
          <t>Alimentation humaine</t>
        </is>
      </c>
      <c r="C416" t="inlineStr">
        <is>
          <t>kt</t>
        </is>
      </c>
      <c r="D416" t="inlineStr">
        <is>
          <t>France</t>
        </is>
      </c>
      <c r="E416" t="inlineStr">
        <is>
          <t>2015-16</t>
        </is>
      </c>
      <c r="F416" t="inlineStr">
        <is>
          <t>Soja</t>
        </is>
      </c>
      <c r="G416" t="inlineStr"/>
      <c r="H416" t="inlineStr"/>
      <c r="I416" t="inlineStr"/>
      <c r="J416" t="inlineStr"/>
      <c r="K416" t="inlineStr"/>
      <c r="L416" t="inlineStr"/>
      <c r="M416" t="inlineStr"/>
      <c r="N416" t="inlineStr"/>
      <c r="O416" t="n">
        <v>0</v>
      </c>
      <c r="P416" t="inlineStr"/>
      <c r="Q416" t="inlineStr"/>
    </row>
    <row r="417" ht="15" customHeight="1" s="1003">
      <c r="A417" s="1019" t="inlineStr">
        <is>
          <t>Graines autoconsommées</t>
        </is>
      </c>
      <c r="B417" t="inlineStr">
        <is>
          <t>Usages alimentaires</t>
        </is>
      </c>
      <c r="C417" t="inlineStr">
        <is>
          <t>kt</t>
        </is>
      </c>
      <c r="D417" t="inlineStr">
        <is>
          <t>France</t>
        </is>
      </c>
      <c r="E417" t="inlineStr">
        <is>
          <t>2015-16</t>
        </is>
      </c>
      <c r="F417" t="inlineStr">
        <is>
          <t>Soja</t>
        </is>
      </c>
      <c r="G417" t="inlineStr"/>
      <c r="H417" t="inlineStr"/>
      <c r="I417" t="inlineStr"/>
      <c r="J417" t="inlineStr"/>
      <c r="K417" t="inlineStr"/>
      <c r="L417" t="inlineStr"/>
      <c r="M417" t="inlineStr"/>
      <c r="N417" t="inlineStr"/>
      <c r="O417" t="n">
        <v>52</v>
      </c>
      <c r="P417" t="inlineStr"/>
      <c r="Q417" t="inlineStr"/>
    </row>
    <row r="418" ht="15" customHeight="1" s="1003">
      <c r="A418" s="1019" t="inlineStr">
        <is>
          <t>Graines autoconsommées</t>
        </is>
      </c>
      <c r="B418" t="inlineStr">
        <is>
          <t>Alimentation animale rente</t>
        </is>
      </c>
      <c r="C418" t="inlineStr">
        <is>
          <t>kt</t>
        </is>
      </c>
      <c r="D418" t="inlineStr">
        <is>
          <t>France</t>
        </is>
      </c>
      <c r="E418" t="inlineStr">
        <is>
          <t>2015-16</t>
        </is>
      </c>
      <c r="F418" t="inlineStr">
        <is>
          <t>Soja</t>
        </is>
      </c>
      <c r="G418" t="inlineStr"/>
      <c r="H418" t="inlineStr"/>
      <c r="I418" t="inlineStr"/>
      <c r="J418" t="inlineStr"/>
      <c r="K418" t="inlineStr"/>
      <c r="L418" t="inlineStr"/>
      <c r="M418" t="inlineStr"/>
      <c r="N418" t="inlineStr"/>
      <c r="O418" t="n">
        <v>52</v>
      </c>
      <c r="P418" t="inlineStr"/>
      <c r="Q418" t="inlineStr"/>
    </row>
    <row r="419" ht="15" customHeight="1" s="1003">
      <c r="A419" s="1019" t="inlineStr">
        <is>
          <t>Graines autoconsommées</t>
        </is>
      </c>
      <c r="B419" t="inlineStr">
        <is>
          <t>Alimentation animale</t>
        </is>
      </c>
      <c r="C419" t="inlineStr">
        <is>
          <t>kt</t>
        </is>
      </c>
      <c r="D419" t="inlineStr">
        <is>
          <t>France</t>
        </is>
      </c>
      <c r="E419" t="inlineStr">
        <is>
          <t>2015-16</t>
        </is>
      </c>
      <c r="F419" t="inlineStr">
        <is>
          <t>Soja</t>
        </is>
      </c>
      <c r="G419" t="inlineStr"/>
      <c r="H419" t="inlineStr"/>
      <c r="I419" t="inlineStr"/>
      <c r="J419" t="inlineStr"/>
      <c r="K419" t="inlineStr"/>
      <c r="L419" t="inlineStr"/>
      <c r="M419" t="inlineStr"/>
      <c r="N419" t="inlineStr"/>
      <c r="O419" t="n">
        <v>52</v>
      </c>
      <c r="P419" t="inlineStr"/>
      <c r="Q419" t="inlineStr"/>
    </row>
    <row r="420" ht="15" customHeight="1" s="1003">
      <c r="A420" s="1019" t="inlineStr">
        <is>
          <t>Graines autoconsommées</t>
        </is>
      </c>
      <c r="B420" t="inlineStr">
        <is>
          <t>Débouchés</t>
        </is>
      </c>
      <c r="C420" t="inlineStr">
        <is>
          <t>kt</t>
        </is>
      </c>
      <c r="D420" t="inlineStr">
        <is>
          <t>France</t>
        </is>
      </c>
      <c r="E420" t="inlineStr">
        <is>
          <t>2015-16</t>
        </is>
      </c>
      <c r="F420" t="inlineStr">
        <is>
          <t>Soja</t>
        </is>
      </c>
      <c r="G420" t="inlineStr"/>
      <c r="H420" t="inlineStr"/>
      <c r="I420" t="inlineStr"/>
      <c r="J420" t="inlineStr"/>
      <c r="K420" t="inlineStr"/>
      <c r="L420" t="inlineStr"/>
      <c r="M420" t="inlineStr"/>
      <c r="N420" t="inlineStr"/>
      <c r="O420" t="n">
        <v>53.4</v>
      </c>
      <c r="P420" t="inlineStr"/>
      <c r="Q420" t="inlineStr"/>
    </row>
    <row r="421" ht="15" customHeight="1" s="1003">
      <c r="A421" s="1019" t="inlineStr">
        <is>
          <t>Graines autoconsommées</t>
        </is>
      </c>
      <c r="B421" t="inlineStr">
        <is>
          <t>FAF</t>
        </is>
      </c>
      <c r="C421" t="inlineStr">
        <is>
          <t>kt</t>
        </is>
      </c>
      <c r="D421" t="inlineStr">
        <is>
          <t>France</t>
        </is>
      </c>
      <c r="E421" t="inlineStr">
        <is>
          <t>2015-16</t>
        </is>
      </c>
      <c r="F421" t="inlineStr">
        <is>
          <t>Soja</t>
        </is>
      </c>
      <c r="G421" t="inlineStr"/>
      <c r="H421" t="inlineStr"/>
      <c r="I421" t="inlineStr"/>
      <c r="J421" t="inlineStr"/>
      <c r="K421" t="inlineStr"/>
      <c r="L421" t="inlineStr"/>
      <c r="M421" t="inlineStr"/>
      <c r="N421" t="inlineStr"/>
      <c r="O421" t="n">
        <v>26</v>
      </c>
      <c r="P421" t="n">
        <v>0</v>
      </c>
      <c r="Q421" t="n">
        <v>52</v>
      </c>
    </row>
    <row r="422" ht="15" customHeight="1" s="1003">
      <c r="A422" s="1019" t="inlineStr">
        <is>
          <t>Graines autoconsommées</t>
        </is>
      </c>
      <c r="B422" t="inlineStr">
        <is>
          <t>Direct élevage</t>
        </is>
      </c>
      <c r="C422" t="inlineStr">
        <is>
          <t>kt</t>
        </is>
      </c>
      <c r="D422" t="inlineStr">
        <is>
          <t>France</t>
        </is>
      </c>
      <c r="E422" t="inlineStr">
        <is>
          <t>2015-16</t>
        </is>
      </c>
      <c r="F422" t="inlineStr">
        <is>
          <t>Soja</t>
        </is>
      </c>
      <c r="G422" t="inlineStr"/>
      <c r="H422" t="inlineStr"/>
      <c r="I422" t="inlineStr"/>
      <c r="J422" t="inlineStr"/>
      <c r="K422" t="inlineStr"/>
      <c r="L422" t="inlineStr"/>
      <c r="M422" t="inlineStr"/>
      <c r="N422" t="inlineStr"/>
      <c r="O422" t="n">
        <v>26</v>
      </c>
      <c r="P422" t="n">
        <v>0</v>
      </c>
      <c r="Q422" t="n">
        <v>52</v>
      </c>
    </row>
    <row r="423" ht="15" customHeight="1" s="1003">
      <c r="A423" s="1019" t="inlineStr">
        <is>
          <t>Graines autoconsommées</t>
        </is>
      </c>
      <c r="B423" t="inlineStr">
        <is>
          <t>Elimination/Pertes</t>
        </is>
      </c>
      <c r="C423" t="inlineStr">
        <is>
          <t>kt</t>
        </is>
      </c>
      <c r="D423" t="inlineStr">
        <is>
          <t>France</t>
        </is>
      </c>
      <c r="E423" t="inlineStr">
        <is>
          <t>2015-16</t>
        </is>
      </c>
      <c r="F423" t="inlineStr">
        <is>
          <t>Soja</t>
        </is>
      </c>
      <c r="G423" t="inlineStr"/>
      <c r="H423" t="inlineStr">
        <is>
          <t>Ratio de pertes à la ferme = 2 % (ORIFLAAM - Terres Univia)</t>
        </is>
      </c>
      <c r="I423" t="inlineStr">
        <is>
          <t>ORIFLAAM - Terres Univia</t>
        </is>
      </c>
      <c r="J423" t="inlineStr">
        <is>
          <t>0</t>
        </is>
      </c>
      <c r="K423" t="inlineStr">
        <is>
          <t>Rendement</t>
        </is>
      </c>
      <c r="L423" t="inlineStr">
        <is>
          <t>Ratio de pertes à la ferme</t>
        </is>
      </c>
      <c r="M423" t="inlineStr">
        <is>
          <t>Pertes ferme - TERRES UNIVIA</t>
        </is>
      </c>
      <c r="N423" t="inlineStr"/>
      <c r="O423" t="n">
        <v>1.36</v>
      </c>
      <c r="P423" t="inlineStr"/>
      <c r="Q423" t="inlineStr"/>
    </row>
    <row r="424" ht="15" customHeight="1" s="1003">
      <c r="A424" s="1019" t="inlineStr">
        <is>
          <t>Graines autoconsommées</t>
        </is>
      </c>
      <c r="B424" t="inlineStr">
        <is>
          <t>Autres usages (ou usages indéfinis)</t>
        </is>
      </c>
      <c r="C424" t="inlineStr">
        <is>
          <t>kt</t>
        </is>
      </c>
      <c r="D424" t="inlineStr">
        <is>
          <t>France</t>
        </is>
      </c>
      <c r="E424" t="inlineStr">
        <is>
          <t>2015-16</t>
        </is>
      </c>
      <c r="F424" t="inlineStr">
        <is>
          <t>Soja</t>
        </is>
      </c>
      <c r="G424" t="inlineStr"/>
      <c r="H424" t="inlineStr"/>
      <c r="I424" t="inlineStr"/>
      <c r="J424" t="inlineStr"/>
      <c r="K424" t="inlineStr"/>
      <c r="L424" t="inlineStr"/>
      <c r="M424" t="inlineStr"/>
      <c r="N424" t="inlineStr"/>
      <c r="O424" t="n">
        <v>1.36</v>
      </c>
      <c r="P424" t="inlineStr"/>
      <c r="Q424" t="inlineStr"/>
    </row>
    <row r="425" ht="15" customHeight="1" s="1003">
      <c r="A425" s="1019" t="inlineStr">
        <is>
          <t>Graines autoconsommées</t>
        </is>
      </c>
      <c r="B425" t="inlineStr">
        <is>
          <t>Semences fermières</t>
        </is>
      </c>
      <c r="C425" t="inlineStr">
        <is>
          <t>kt</t>
        </is>
      </c>
      <c r="D425" t="inlineStr">
        <is>
          <t>France</t>
        </is>
      </c>
      <c r="E425" t="inlineStr">
        <is>
          <t>2015-16</t>
        </is>
      </c>
      <c r="F425" t="inlineStr">
        <is>
          <t>Soja</t>
        </is>
      </c>
      <c r="G425" t="inlineStr"/>
      <c r="H425" t="inlineStr">
        <is>
          <t>Part de semences fermières (par rapport aux semences certifiées) = 180,11 % (Enquête Pratiques culturales en grandes cultures - SSP)</t>
        </is>
      </c>
      <c r="I425" t="inlineStr">
        <is>
          <t>Enquête Pratiques culturales en grandes cultures - SSP</t>
        </is>
      </c>
      <c r="J425" t="inlineStr">
        <is>
          <t>0</t>
        </is>
      </c>
      <c r="K425" t="inlineStr">
        <is>
          <t>Répartition</t>
        </is>
      </c>
      <c r="L425" t="inlineStr">
        <is>
          <t>Part de semences fermières (par rapport aux semences certifiées)</t>
        </is>
      </c>
      <c r="M425" t="inlineStr">
        <is>
          <t>Semences fermières - AGRESTE</t>
        </is>
      </c>
      <c r="N425" t="inlineStr"/>
      <c r="O425" t="n">
        <v>14.4</v>
      </c>
      <c r="P425" t="inlineStr"/>
      <c r="Q425" t="inlineStr"/>
    </row>
    <row r="426" ht="15" customHeight="1" s="1003">
      <c r="A426" s="1019" t="inlineStr">
        <is>
          <t>Graines autoconsommées</t>
        </is>
      </c>
      <c r="B426" t="inlineStr">
        <is>
          <t>Semences</t>
        </is>
      </c>
      <c r="C426" t="inlineStr">
        <is>
          <t>kt</t>
        </is>
      </c>
      <c r="D426" t="inlineStr">
        <is>
          <t>France</t>
        </is>
      </c>
      <c r="E426" t="inlineStr">
        <is>
          <t>2015-16</t>
        </is>
      </c>
      <c r="F426" t="inlineStr">
        <is>
          <t>Soja</t>
        </is>
      </c>
      <c r="G426" t="inlineStr"/>
      <c r="H426" t="inlineStr"/>
      <c r="I426" t="inlineStr">
        <is>
          <t>Enquête Pratiques culturales en grandes cultures - SSP</t>
        </is>
      </c>
      <c r="J426" t="inlineStr"/>
      <c r="K426" t="inlineStr">
        <is>
          <t>Répartition</t>
        </is>
      </c>
      <c r="L426" t="inlineStr">
        <is>
          <t>Part de semences fermières (par rapport aux semences certifiées)</t>
        </is>
      </c>
      <c r="M426" t="inlineStr">
        <is>
          <t>Semences fermières - AGRESTE</t>
        </is>
      </c>
      <c r="N426" t="inlineStr"/>
      <c r="O426" t="n">
        <v>14.4</v>
      </c>
      <c r="P426" t="inlineStr"/>
      <c r="Q426" t="inlineStr"/>
    </row>
    <row r="427" ht="15" customHeight="1" s="1003">
      <c r="A427" s="1019" t="inlineStr">
        <is>
          <t>Stock initial</t>
        </is>
      </c>
      <c r="B427" t="inlineStr">
        <is>
          <t>Ferme</t>
        </is>
      </c>
      <c r="C427" t="inlineStr">
        <is>
          <t>kt</t>
        </is>
      </c>
      <c r="D427" t="inlineStr">
        <is>
          <t>France</t>
        </is>
      </c>
      <c r="E427" t="inlineStr">
        <is>
          <t>2015-16</t>
        </is>
      </c>
      <c r="F427" t="inlineStr">
        <is>
          <t>Soja</t>
        </is>
      </c>
      <c r="G427" t="inlineStr"/>
      <c r="H427" t="inlineStr"/>
      <c r="I427" t="inlineStr"/>
      <c r="J427" t="inlineStr"/>
      <c r="K427" t="inlineStr"/>
      <c r="L427" t="inlineStr"/>
      <c r="M427" t="inlineStr"/>
      <c r="N427" t="inlineStr"/>
      <c r="O427" t="n">
        <v>0</v>
      </c>
      <c r="P427" t="inlineStr"/>
      <c r="Q427" t="inlineStr"/>
    </row>
    <row r="428" ht="15" customHeight="1" s="1003">
      <c r="A428" s="1019" t="inlineStr">
        <is>
          <t>Stock initial</t>
        </is>
      </c>
      <c r="B428" t="inlineStr">
        <is>
          <t>OS</t>
        </is>
      </c>
      <c r="C428" t="inlineStr">
        <is>
          <t>kt</t>
        </is>
      </c>
      <c r="D428" t="inlineStr">
        <is>
          <t>France</t>
        </is>
      </c>
      <c r="E428" t="inlineStr">
        <is>
          <t>2015-16</t>
        </is>
      </c>
      <c r="F428" t="inlineStr">
        <is>
          <t>Soja</t>
        </is>
      </c>
      <c r="G428" t="inlineStr">
        <is>
          <t>Stock initial collecteurs = 44 kt (Bilans par campagne - FranceAgriMer)</t>
        </is>
      </c>
      <c r="H428" t="inlineStr"/>
      <c r="I428" t="inlineStr">
        <is>
          <t>Bilans par campagne - FranceAgriMer</t>
        </is>
      </c>
      <c r="J428" t="inlineStr"/>
      <c r="K428" t="inlineStr">
        <is>
          <t>Volume</t>
        </is>
      </c>
      <c r="L428" t="inlineStr">
        <is>
          <t>Stock initial collecteurs</t>
        </is>
      </c>
      <c r="M428" t="inlineStr">
        <is>
          <t>Bilans Soja - FAM</t>
        </is>
      </c>
      <c r="N428" t="inlineStr"/>
      <c r="O428" t="n">
        <v>43.9</v>
      </c>
      <c r="P428" t="inlineStr"/>
      <c r="Q428" t="inlineStr"/>
    </row>
    <row r="429" ht="15" customHeight="1" s="1003">
      <c r="A429" s="1019" t="inlineStr">
        <is>
          <t>Stock initial à la ferme</t>
        </is>
      </c>
      <c r="B429" t="inlineStr">
        <is>
          <t>Ferme</t>
        </is>
      </c>
      <c r="C429" t="inlineStr">
        <is>
          <t>kt</t>
        </is>
      </c>
      <c r="D429" t="inlineStr">
        <is>
          <t>France</t>
        </is>
      </c>
      <c r="E429" t="inlineStr">
        <is>
          <t>2015-16</t>
        </is>
      </c>
      <c r="F429" t="inlineStr">
        <is>
          <t>Soja</t>
        </is>
      </c>
      <c r="G429" t="inlineStr"/>
      <c r="H429" t="inlineStr"/>
      <c r="I429" t="inlineStr"/>
      <c r="J429" t="inlineStr">
        <is>
          <t>Le stock à la ferme est négligé</t>
        </is>
      </c>
      <c r="K429" t="inlineStr"/>
      <c r="L429" t="inlineStr">
        <is>
          <t>Stock initial à la ferme</t>
        </is>
      </c>
      <c r="M429" t="inlineStr"/>
      <c r="N429" t="inlineStr"/>
      <c r="O429" t="n">
        <v>0</v>
      </c>
      <c r="P429" t="inlineStr"/>
      <c r="Q429" t="inlineStr"/>
    </row>
    <row r="430" ht="15" customHeight="1" s="1003">
      <c r="A430" s="1019" t="inlineStr">
        <is>
          <t>Stock initial collecteurs</t>
        </is>
      </c>
      <c r="B430" t="inlineStr">
        <is>
          <t>OS</t>
        </is>
      </c>
      <c r="C430" t="inlineStr">
        <is>
          <t>kt</t>
        </is>
      </c>
      <c r="D430" t="inlineStr">
        <is>
          <t>France</t>
        </is>
      </c>
      <c r="E430" t="inlineStr">
        <is>
          <t>2015-16</t>
        </is>
      </c>
      <c r="F430" t="inlineStr">
        <is>
          <t>Soja</t>
        </is>
      </c>
      <c r="G430" t="inlineStr">
        <is>
          <t>Stock initial collecteurs = 44 kt (Bilans par campagne - FranceAgriMer)</t>
        </is>
      </c>
      <c r="H430" t="inlineStr"/>
      <c r="I430" t="inlineStr">
        <is>
          <t>Bilans par campagne - FranceAgriMer</t>
        </is>
      </c>
      <c r="J430" t="inlineStr"/>
      <c r="K430" t="inlineStr">
        <is>
          <t>Volume</t>
        </is>
      </c>
      <c r="L430" t="inlineStr">
        <is>
          <t>Stock initial collecteurs</t>
        </is>
      </c>
      <c r="M430" t="inlineStr">
        <is>
          <t>Bilans Soja - FAM</t>
        </is>
      </c>
      <c r="N430" t="inlineStr"/>
      <c r="O430" t="n">
        <v>43.9</v>
      </c>
      <c r="P430" t="inlineStr"/>
      <c r="Q430" t="inlineStr"/>
    </row>
    <row r="431" ht="15" customHeight="1" s="1003">
      <c r="A431" s="1019" t="inlineStr">
        <is>
          <t>Graines collectées</t>
        </is>
      </c>
      <c r="B431" t="inlineStr">
        <is>
          <t>Fabrication de produits alimentaires</t>
        </is>
      </c>
      <c r="C431" t="inlineStr">
        <is>
          <t>kt</t>
        </is>
      </c>
      <c r="D431" t="inlineStr">
        <is>
          <t>France</t>
        </is>
      </c>
      <c r="E431" t="inlineStr">
        <is>
          <t>2015-16</t>
        </is>
      </c>
      <c r="F431" t="inlineStr">
        <is>
          <t>Soja</t>
        </is>
      </c>
      <c r="G431" t="inlineStr"/>
      <c r="H431" t="inlineStr"/>
      <c r="I431" t="inlineStr"/>
      <c r="J431" t="inlineStr">
        <is>
          <t>Pas de fabrication de produits alimentaires</t>
        </is>
      </c>
      <c r="K431" t="inlineStr"/>
      <c r="L431" t="inlineStr">
        <is>
          <t>Consommation de graines pour la fabrication de produits alimentaires</t>
        </is>
      </c>
      <c r="M431" t="inlineStr"/>
      <c r="N431" t="inlineStr"/>
      <c r="O431" t="n">
        <v>-0</v>
      </c>
      <c r="P431" t="inlineStr"/>
      <c r="Q431" t="inlineStr"/>
    </row>
    <row r="432" ht="15" customHeight="1" s="1003">
      <c r="A432" s="1019" t="inlineStr">
        <is>
          <t>Graines collectées</t>
        </is>
      </c>
      <c r="B432" t="inlineStr">
        <is>
          <t>Alimentation humaine</t>
        </is>
      </c>
      <c r="C432" t="inlineStr">
        <is>
          <t>kt</t>
        </is>
      </c>
      <c r="D432" t="inlineStr">
        <is>
          <t>France</t>
        </is>
      </c>
      <c r="E432" t="inlineStr">
        <is>
          <t>2015-16</t>
        </is>
      </c>
      <c r="F432" t="inlineStr">
        <is>
          <t>Soja</t>
        </is>
      </c>
      <c r="G432" t="inlineStr"/>
      <c r="H432" t="inlineStr"/>
      <c r="I432" t="inlineStr"/>
      <c r="J432" t="inlineStr"/>
      <c r="K432" t="inlineStr"/>
      <c r="L432" t="inlineStr"/>
      <c r="M432" t="inlineStr"/>
      <c r="N432" t="inlineStr"/>
      <c r="O432" t="n">
        <v>50</v>
      </c>
      <c r="P432" t="inlineStr"/>
      <c r="Q432" t="inlineStr"/>
    </row>
    <row r="433" ht="15" customHeight="1" s="1003">
      <c r="A433" s="1019" t="inlineStr">
        <is>
          <t>Graines collectées</t>
        </is>
      </c>
      <c r="B433" t="inlineStr">
        <is>
          <t>Vente directe et autoconsommation</t>
        </is>
      </c>
      <c r="C433" t="inlineStr">
        <is>
          <t>kt</t>
        </is>
      </c>
      <c r="D433" t="inlineStr">
        <is>
          <t>France</t>
        </is>
      </c>
      <c r="E433" t="inlineStr">
        <is>
          <t>2015-16</t>
        </is>
      </c>
      <c r="F433" t="inlineStr">
        <is>
          <t>Soja</t>
        </is>
      </c>
      <c r="G433" t="inlineStr"/>
      <c r="H433" t="inlineStr"/>
      <c r="I433" t="inlineStr"/>
      <c r="J433" t="inlineStr">
        <is>
          <t>Pas de consommation de graines en vente directe</t>
        </is>
      </c>
      <c r="K433" t="inlineStr"/>
      <c r="L433" t="inlineStr"/>
      <c r="M433" t="inlineStr"/>
      <c r="N433" t="inlineStr"/>
      <c r="O433" t="n">
        <v>-0</v>
      </c>
      <c r="P433" t="inlineStr"/>
      <c r="Q433" t="inlineStr"/>
    </row>
    <row r="434" ht="15" customHeight="1" s="1003">
      <c r="A434" s="1019" t="inlineStr">
        <is>
          <t>Graines collectées</t>
        </is>
      </c>
      <c r="B434" t="inlineStr">
        <is>
          <t>Circuits spécialisés</t>
        </is>
      </c>
      <c r="C434" t="inlineStr">
        <is>
          <t>kt</t>
        </is>
      </c>
      <c r="D434" t="inlineStr">
        <is>
          <t>France</t>
        </is>
      </c>
      <c r="E434" t="inlineStr">
        <is>
          <t>2015-16</t>
        </is>
      </c>
      <c r="F434" t="inlineStr">
        <is>
          <t>Soja</t>
        </is>
      </c>
      <c r="G434" t="inlineStr"/>
      <c r="H434" t="inlineStr"/>
      <c r="I434" t="inlineStr"/>
      <c r="J434" t="inlineStr">
        <is>
          <t>Pas de consommation de graines en circuits spécialisés</t>
        </is>
      </c>
      <c r="K434" t="inlineStr"/>
      <c r="L434" t="inlineStr"/>
      <c r="M434" t="inlineStr"/>
      <c r="N434" t="inlineStr"/>
      <c r="O434" t="n">
        <v>-0</v>
      </c>
      <c r="P434" t="inlineStr"/>
      <c r="Q434" t="inlineStr"/>
    </row>
    <row r="435" ht="15" customHeight="1" s="1003">
      <c r="A435" s="1019" t="inlineStr">
        <is>
          <t>Graines collectées</t>
        </is>
      </c>
      <c r="B435" t="inlineStr">
        <is>
          <t>GMS</t>
        </is>
      </c>
      <c r="C435" t="inlineStr">
        <is>
          <t>kt</t>
        </is>
      </c>
      <c r="D435" t="inlineStr">
        <is>
          <t>France</t>
        </is>
      </c>
      <c r="E435" t="inlineStr">
        <is>
          <t>2015-16</t>
        </is>
      </c>
      <c r="F435" t="inlineStr">
        <is>
          <t>Soja</t>
        </is>
      </c>
      <c r="G435" t="inlineStr"/>
      <c r="H435" t="inlineStr"/>
      <c r="I435" t="inlineStr"/>
      <c r="J435" t="inlineStr">
        <is>
          <t>Pas de consommation de graines en GMS</t>
        </is>
      </c>
      <c r="K435" t="inlineStr"/>
      <c r="L435" t="inlineStr"/>
      <c r="M435" t="inlineStr"/>
      <c r="N435" t="inlineStr"/>
      <c r="O435" t="n">
        <v>-0</v>
      </c>
      <c r="P435" t="inlineStr"/>
      <c r="Q435" t="inlineStr"/>
    </row>
    <row r="436" ht="15" customHeight="1" s="1003">
      <c r="A436" s="1019" t="inlineStr">
        <is>
          <t>Graines collectées</t>
        </is>
      </c>
      <c r="B436" t="inlineStr">
        <is>
          <t>RHD</t>
        </is>
      </c>
      <c r="C436" t="inlineStr">
        <is>
          <t>kt</t>
        </is>
      </c>
      <c r="D436" t="inlineStr">
        <is>
          <t>France</t>
        </is>
      </c>
      <c r="E436" t="inlineStr">
        <is>
          <t>2015-16</t>
        </is>
      </c>
      <c r="F436" t="inlineStr">
        <is>
          <t>Soja</t>
        </is>
      </c>
      <c r="G436" t="inlineStr"/>
      <c r="H436" t="inlineStr"/>
      <c r="I436" t="inlineStr"/>
      <c r="J436" t="inlineStr">
        <is>
          <t>Pas de consommation de graines en RHD</t>
        </is>
      </c>
      <c r="K436" t="inlineStr"/>
      <c r="L436" t="inlineStr"/>
      <c r="M436" t="inlineStr"/>
      <c r="N436" t="inlineStr"/>
      <c r="O436" t="n">
        <v>-0</v>
      </c>
      <c r="P436" t="inlineStr"/>
      <c r="Q436" t="inlineStr"/>
    </row>
    <row r="437" ht="15" customHeight="1" s="1003">
      <c r="A437" s="1019" t="inlineStr">
        <is>
          <t>Graines collectées</t>
        </is>
      </c>
      <c r="B437" t="inlineStr">
        <is>
          <t>Trituration</t>
        </is>
      </c>
      <c r="C437" t="inlineStr">
        <is>
          <t>kt</t>
        </is>
      </c>
      <c r="D437" t="inlineStr">
        <is>
          <t>France</t>
        </is>
      </c>
      <c r="E437" t="inlineStr">
        <is>
          <t>2015-16</t>
        </is>
      </c>
      <c r="F437" t="inlineStr">
        <is>
          <t>Soja</t>
        </is>
      </c>
      <c r="G437" t="inlineStr">
        <is>
          <t>Consommation de graines par la Trituration = 678 kt (Bilans par campagne - FranceAgriMer)</t>
        </is>
      </c>
      <c r="H437" t="inlineStr"/>
      <c r="I437" t="inlineStr">
        <is>
          <t>Bilans par campagne - FranceAgriMer</t>
        </is>
      </c>
      <c r="J437" t="inlineStr"/>
      <c r="K437" t="inlineStr">
        <is>
          <t>Volume</t>
        </is>
      </c>
      <c r="L437" t="inlineStr">
        <is>
          <t>Consommation de graines par la Trituration</t>
        </is>
      </c>
      <c r="M437" t="inlineStr">
        <is>
          <t>Bilans Soja - FAM</t>
        </is>
      </c>
      <c r="N437" t="inlineStr"/>
      <c r="O437" t="n">
        <v>678</v>
      </c>
      <c r="P437" t="inlineStr"/>
      <c r="Q437" t="inlineStr"/>
    </row>
    <row r="438" ht="15" customHeight="1" s="1003">
      <c r="A438" s="1019" t="inlineStr">
        <is>
          <t>Graines collectées</t>
        </is>
      </c>
      <c r="B438" t="inlineStr">
        <is>
          <t>FAB</t>
        </is>
      </c>
      <c r="C438" t="inlineStr">
        <is>
          <t>kt</t>
        </is>
      </c>
      <c r="D438" t="inlineStr">
        <is>
          <t>France</t>
        </is>
      </c>
      <c r="E438" t="inlineStr">
        <is>
          <t>2015-16</t>
        </is>
      </c>
      <c r="F438" t="inlineStr">
        <is>
          <t>Soja</t>
        </is>
      </c>
      <c r="G438" t="inlineStr">
        <is>
          <t>Consommation de graines par les FAB = 150 kt (Bilans par campagne - FranceAgriMer)</t>
        </is>
      </c>
      <c r="H438" t="inlineStr"/>
      <c r="I438" t="inlineStr">
        <is>
          <t>Bilans par campagne - FranceAgriMer</t>
        </is>
      </c>
      <c r="J438" t="inlineStr">
        <is>
          <t>Correspond à la somme des catégories "incorporation" et "extrusion"</t>
        </is>
      </c>
      <c r="K438" t="inlineStr">
        <is>
          <t>Volume</t>
        </is>
      </c>
      <c r="L438" t="inlineStr">
        <is>
          <t>Consommation de graines par les FAB</t>
        </is>
      </c>
      <c r="M438" t="inlineStr">
        <is>
          <t>Bilans Soja - FAM</t>
        </is>
      </c>
      <c r="N438" t="inlineStr"/>
      <c r="O438" t="n">
        <v>150</v>
      </c>
      <c r="P438" t="inlineStr"/>
      <c r="Q438" t="inlineStr"/>
    </row>
    <row r="439" ht="15" customHeight="1" s="1003">
      <c r="A439" s="1019" t="inlineStr">
        <is>
          <t>Graines collectées</t>
        </is>
      </c>
      <c r="B439" t="inlineStr">
        <is>
          <t>Amidonnerie</t>
        </is>
      </c>
      <c r="C439" t="inlineStr">
        <is>
          <t>kt</t>
        </is>
      </c>
      <c r="D439" t="inlineStr">
        <is>
          <t>France</t>
        </is>
      </c>
      <c r="E439" t="inlineStr">
        <is>
          <t>2015-16</t>
        </is>
      </c>
      <c r="F439" t="inlineStr">
        <is>
          <t>Soja</t>
        </is>
      </c>
      <c r="G439" t="inlineStr"/>
      <c r="H439" t="inlineStr"/>
      <c r="I439" t="inlineStr"/>
      <c r="J439" t="inlineStr"/>
      <c r="K439" t="inlineStr"/>
      <c r="L439" t="inlineStr"/>
      <c r="M439" t="inlineStr"/>
      <c r="N439" t="inlineStr"/>
      <c r="O439" t="n">
        <v>-0</v>
      </c>
      <c r="P439" t="inlineStr"/>
      <c r="Q439" t="inlineStr"/>
    </row>
    <row r="440" ht="15" customHeight="1" s="1003">
      <c r="A440" s="1019" t="inlineStr">
        <is>
          <t>Graines collectées</t>
        </is>
      </c>
      <c r="B440" t="inlineStr">
        <is>
          <t>Meunerie</t>
        </is>
      </c>
      <c r="C440" t="inlineStr">
        <is>
          <t>kt</t>
        </is>
      </c>
      <c r="D440" t="inlineStr">
        <is>
          <t>France</t>
        </is>
      </c>
      <c r="E440" t="inlineStr">
        <is>
          <t>2015-16</t>
        </is>
      </c>
      <c r="F440" t="inlineStr">
        <is>
          <t>Soja</t>
        </is>
      </c>
      <c r="G440" t="inlineStr"/>
      <c r="H440" t="inlineStr"/>
      <c r="I440" t="inlineStr"/>
      <c r="J440" t="inlineStr"/>
      <c r="K440" t="inlineStr"/>
      <c r="L440" t="inlineStr"/>
      <c r="M440" t="inlineStr"/>
      <c r="N440" t="inlineStr"/>
      <c r="O440" t="n">
        <v>-0</v>
      </c>
      <c r="P440" t="inlineStr"/>
      <c r="Q440" t="inlineStr"/>
    </row>
    <row r="441" ht="15" customHeight="1" s="1003">
      <c r="A441" s="1019" t="inlineStr">
        <is>
          <t>Graines collectées</t>
        </is>
      </c>
      <c r="B441" t="inlineStr">
        <is>
          <t>Fabrication d'ingrédients</t>
        </is>
      </c>
      <c r="C441" t="inlineStr">
        <is>
          <t>kt</t>
        </is>
      </c>
      <c r="D441" t="inlineStr">
        <is>
          <t>France</t>
        </is>
      </c>
      <c r="E441" t="inlineStr">
        <is>
          <t>2015-16</t>
        </is>
      </c>
      <c r="F441" t="inlineStr">
        <is>
          <t>Soja</t>
        </is>
      </c>
      <c r="G441" t="inlineStr"/>
      <c r="H441" t="inlineStr"/>
      <c r="I441" t="inlineStr"/>
      <c r="J441" t="inlineStr"/>
      <c r="K441" t="inlineStr"/>
      <c r="L441" t="inlineStr"/>
      <c r="M441" t="inlineStr"/>
      <c r="N441" t="inlineStr"/>
      <c r="O441" t="n">
        <v>-0</v>
      </c>
      <c r="P441" t="inlineStr"/>
      <c r="Q441" t="inlineStr"/>
    </row>
    <row r="442" ht="15" customHeight="1" s="1003">
      <c r="A442" s="1019" t="inlineStr">
        <is>
          <t>Graines collectées</t>
        </is>
      </c>
      <c r="B442" t="inlineStr">
        <is>
          <t>Ménages</t>
        </is>
      </c>
      <c r="C442" t="inlineStr">
        <is>
          <t>kt</t>
        </is>
      </c>
      <c r="D442" t="inlineStr">
        <is>
          <t>France</t>
        </is>
      </c>
      <c r="E442" t="inlineStr">
        <is>
          <t>2015-16</t>
        </is>
      </c>
      <c r="F442" t="inlineStr">
        <is>
          <t>Soja</t>
        </is>
      </c>
      <c r="G442" t="inlineStr"/>
      <c r="H442" t="inlineStr"/>
      <c r="I442" t="inlineStr"/>
      <c r="J442" t="inlineStr"/>
      <c r="K442" t="inlineStr"/>
      <c r="L442" t="inlineStr"/>
      <c r="M442" t="inlineStr"/>
      <c r="N442" t="inlineStr"/>
      <c r="O442" t="n">
        <v>0</v>
      </c>
      <c r="P442" t="inlineStr"/>
      <c r="Q442" t="inlineStr"/>
    </row>
    <row r="443" ht="15" customHeight="1" s="1003">
      <c r="A443" s="1019" t="inlineStr">
        <is>
          <t>Graines collectées</t>
        </is>
      </c>
      <c r="B443" t="inlineStr">
        <is>
          <t>Circuits généralistes</t>
        </is>
      </c>
      <c r="C443" t="inlineStr">
        <is>
          <t>kt</t>
        </is>
      </c>
      <c r="D443" t="inlineStr">
        <is>
          <t>France</t>
        </is>
      </c>
      <c r="E443" t="inlineStr">
        <is>
          <t>2015-16</t>
        </is>
      </c>
      <c r="F443" t="inlineStr">
        <is>
          <t>Soja</t>
        </is>
      </c>
      <c r="G443" t="inlineStr"/>
      <c r="H443" t="inlineStr"/>
      <c r="I443" t="inlineStr"/>
      <c r="J443" t="inlineStr"/>
      <c r="K443" t="inlineStr"/>
      <c r="L443" t="inlineStr"/>
      <c r="M443" t="inlineStr"/>
      <c r="N443" t="inlineStr"/>
      <c r="O443" t="n">
        <v>0</v>
      </c>
      <c r="P443" t="inlineStr"/>
      <c r="Q443" t="inlineStr"/>
    </row>
    <row r="444" ht="15" customHeight="1" s="1003">
      <c r="A444" s="1019" t="inlineStr">
        <is>
          <t>Graines collectées</t>
        </is>
      </c>
      <c r="B444" t="inlineStr">
        <is>
          <t>Usages alimentaires</t>
        </is>
      </c>
      <c r="C444" t="inlineStr">
        <is>
          <t>kt</t>
        </is>
      </c>
      <c r="D444" t="inlineStr">
        <is>
          <t>France</t>
        </is>
      </c>
      <c r="E444" t="inlineStr">
        <is>
          <t>2015-16</t>
        </is>
      </c>
      <c r="F444" t="inlineStr">
        <is>
          <t>Soja</t>
        </is>
      </c>
      <c r="G444" t="inlineStr"/>
      <c r="H444" t="inlineStr"/>
      <c r="I444" t="inlineStr"/>
      <c r="J444" t="inlineStr"/>
      <c r="K444" t="inlineStr"/>
      <c r="L444" t="inlineStr"/>
      <c r="M444" t="inlineStr"/>
      <c r="N444" t="inlineStr"/>
      <c r="O444" t="n">
        <v>200</v>
      </c>
      <c r="P444" t="inlineStr"/>
      <c r="Q444" t="inlineStr"/>
    </row>
    <row r="445" ht="15" customHeight="1" s="1003">
      <c r="A445" s="1019" t="inlineStr">
        <is>
          <t>Graines collectées</t>
        </is>
      </c>
      <c r="B445" t="inlineStr">
        <is>
          <t>Alimentation animale rente</t>
        </is>
      </c>
      <c r="C445" t="inlineStr">
        <is>
          <t>kt</t>
        </is>
      </c>
      <c r="D445" t="inlineStr">
        <is>
          <t>France</t>
        </is>
      </c>
      <c r="E445" t="inlineStr">
        <is>
          <t>2015-16</t>
        </is>
      </c>
      <c r="F445" t="inlineStr">
        <is>
          <t>Soja</t>
        </is>
      </c>
      <c r="G445" t="inlineStr"/>
      <c r="H445" t="inlineStr"/>
      <c r="I445" t="inlineStr"/>
      <c r="J445" t="inlineStr"/>
      <c r="K445" t="inlineStr"/>
      <c r="L445" t="inlineStr"/>
      <c r="M445" t="inlineStr"/>
      <c r="N445" t="inlineStr"/>
      <c r="O445" t="n">
        <v>150</v>
      </c>
      <c r="P445" t="inlineStr"/>
      <c r="Q445" t="inlineStr"/>
    </row>
    <row r="446" ht="15" customHeight="1" s="1003">
      <c r="A446" s="1019" t="inlineStr">
        <is>
          <t>Graines collectées</t>
        </is>
      </c>
      <c r="B446" t="inlineStr">
        <is>
          <t>Alimentation animale</t>
        </is>
      </c>
      <c r="C446" t="inlineStr">
        <is>
          <t>kt</t>
        </is>
      </c>
      <c r="D446" t="inlineStr">
        <is>
          <t>France</t>
        </is>
      </c>
      <c r="E446" t="inlineStr">
        <is>
          <t>2015-16</t>
        </is>
      </c>
      <c r="F446" t="inlineStr">
        <is>
          <t>Soja</t>
        </is>
      </c>
      <c r="G446" t="inlineStr"/>
      <c r="H446" t="inlineStr"/>
      <c r="I446" t="inlineStr"/>
      <c r="J446" t="inlineStr"/>
      <c r="K446" t="inlineStr"/>
      <c r="L446" t="inlineStr"/>
      <c r="M446" t="inlineStr"/>
      <c r="N446" t="inlineStr"/>
      <c r="O446" t="n">
        <v>150</v>
      </c>
      <c r="P446" t="inlineStr"/>
      <c r="Q446" t="inlineStr"/>
    </row>
    <row r="447" ht="15" customHeight="1" s="1003">
      <c r="A447" s="1019" t="inlineStr">
        <is>
          <t>Graines collectées</t>
        </is>
      </c>
      <c r="B447" t="inlineStr">
        <is>
          <t>Débouchés</t>
        </is>
      </c>
      <c r="C447" t="inlineStr">
        <is>
          <t>kt</t>
        </is>
      </c>
      <c r="D447" t="inlineStr">
        <is>
          <t>France</t>
        </is>
      </c>
      <c r="E447" t="inlineStr">
        <is>
          <t>2015-16</t>
        </is>
      </c>
      <c r="F447" t="inlineStr">
        <is>
          <t>Soja</t>
        </is>
      </c>
      <c r="G447" t="inlineStr"/>
      <c r="H447" t="inlineStr"/>
      <c r="I447" t="inlineStr"/>
      <c r="J447" t="inlineStr"/>
      <c r="K447" t="inlineStr"/>
      <c r="L447" t="inlineStr"/>
      <c r="M447" t="inlineStr"/>
      <c r="N447" t="inlineStr"/>
      <c r="O447" t="n">
        <v>200</v>
      </c>
      <c r="P447" t="inlineStr"/>
      <c r="Q447" t="inlineStr"/>
    </row>
    <row r="448" ht="15" customHeight="1" s="1003">
      <c r="A448" s="1019" t="inlineStr">
        <is>
          <t>Graines collectées</t>
        </is>
      </c>
      <c r="B448" t="inlineStr">
        <is>
          <t>Autres IAA</t>
        </is>
      </c>
      <c r="C448" t="inlineStr">
        <is>
          <t>kt</t>
        </is>
      </c>
      <c r="D448" t="inlineStr">
        <is>
          <t>France</t>
        </is>
      </c>
      <c r="E448" t="inlineStr">
        <is>
          <t>2015-16</t>
        </is>
      </c>
      <c r="F448" t="inlineStr">
        <is>
          <t>Soja</t>
        </is>
      </c>
      <c r="G448" t="inlineStr">
        <is>
          <t>Consommation de graines en alimentation humaine = 50 kt (Bilans par campagne - FranceAgriMer)</t>
        </is>
      </c>
      <c r="H448" t="inlineStr"/>
      <c r="I448" t="inlineStr">
        <is>
          <t>Bilans par campagne - FranceAgriMer</t>
        </is>
      </c>
      <c r="J448" t="inlineStr"/>
      <c r="K448" t="inlineStr">
        <is>
          <t>Volume</t>
        </is>
      </c>
      <c r="L448" t="inlineStr">
        <is>
          <t>Consommation de graines en alimentation humaine</t>
        </is>
      </c>
      <c r="M448" t="inlineStr">
        <is>
          <t>Bilans Soja - FAM</t>
        </is>
      </c>
      <c r="N448" t="inlineStr"/>
      <c r="O448" t="n">
        <v>50</v>
      </c>
      <c r="P448" t="inlineStr"/>
      <c r="Q448" t="inlineStr"/>
    </row>
    <row r="449" ht="15" customHeight="1" s="1003">
      <c r="A449" s="1019" t="inlineStr">
        <is>
          <t>Graines collectées</t>
        </is>
      </c>
      <c r="B449" t="inlineStr">
        <is>
          <t>Semences certifiées</t>
        </is>
      </c>
      <c r="C449" t="inlineStr">
        <is>
          <t>kt</t>
        </is>
      </c>
      <c r="D449" t="inlineStr">
        <is>
          <t>France</t>
        </is>
      </c>
      <c r="E449" t="inlineStr">
        <is>
          <t>2015-16</t>
        </is>
      </c>
      <c r="F449" t="inlineStr">
        <is>
          <t>Soja</t>
        </is>
      </c>
      <c r="G449" t="inlineStr">
        <is>
          <t>Production de semences certifiées = 8 kt (Bilans par campagne - FranceAgriMer)</t>
        </is>
      </c>
      <c r="H449" t="inlineStr"/>
      <c r="I449" t="inlineStr">
        <is>
          <t>Bilans par campagne - FranceAgriMer</t>
        </is>
      </c>
      <c r="J449" t="inlineStr"/>
      <c r="K449" t="inlineStr">
        <is>
          <t>Volume</t>
        </is>
      </c>
      <c r="L449" t="inlineStr">
        <is>
          <t>Production de semences certifiées</t>
        </is>
      </c>
      <c r="M449" t="inlineStr">
        <is>
          <t>Bilans Soja - FAM</t>
        </is>
      </c>
      <c r="N449" t="inlineStr"/>
      <c r="O449" t="n">
        <v>8</v>
      </c>
      <c r="P449" t="inlineStr"/>
      <c r="Q449" t="inlineStr"/>
    </row>
    <row r="450" ht="15" customHeight="1" s="1003">
      <c r="A450" s="1019" t="inlineStr">
        <is>
          <t>Graines collectées</t>
        </is>
      </c>
      <c r="B450" t="inlineStr">
        <is>
          <t>Semences</t>
        </is>
      </c>
      <c r="C450" t="inlineStr">
        <is>
          <t>kt</t>
        </is>
      </c>
      <c r="D450" t="inlineStr">
        <is>
          <t>France</t>
        </is>
      </c>
      <c r="E450" t="inlineStr">
        <is>
          <t>2015-16</t>
        </is>
      </c>
      <c r="F450" t="inlineStr">
        <is>
          <t>Soja</t>
        </is>
      </c>
      <c r="G450" t="inlineStr">
        <is>
          <t>Production de semences certifiées = 8 kt (Bilans par campagne - FranceAgriMer)</t>
        </is>
      </c>
      <c r="H450" t="inlineStr"/>
      <c r="I450" t="inlineStr">
        <is>
          <t>Bilans par campagne - FranceAgriMer</t>
        </is>
      </c>
      <c r="J450" t="inlineStr"/>
      <c r="K450" t="inlineStr">
        <is>
          <t>Volume</t>
        </is>
      </c>
      <c r="L450" t="inlineStr">
        <is>
          <t>Production de semences certifiées</t>
        </is>
      </c>
      <c r="M450" t="inlineStr">
        <is>
          <t>Bilans Soja - FAM</t>
        </is>
      </c>
      <c r="N450" t="inlineStr"/>
      <c r="O450" t="n">
        <v>8</v>
      </c>
      <c r="P450" t="inlineStr"/>
      <c r="Q450" t="inlineStr"/>
    </row>
    <row r="451" ht="15" customHeight="1" s="1003">
      <c r="A451" s="1019" t="inlineStr">
        <is>
          <t>Graines collectées</t>
        </is>
      </c>
      <c r="B451" t="inlineStr">
        <is>
          <t>Export</t>
        </is>
      </c>
      <c r="C451" t="inlineStr">
        <is>
          <t>kt</t>
        </is>
      </c>
      <c r="D451" t="inlineStr">
        <is>
          <t>France</t>
        </is>
      </c>
      <c r="E451" t="inlineStr">
        <is>
          <t>2015-16</t>
        </is>
      </c>
      <c r="F451" t="inlineStr">
        <is>
          <t>Soja</t>
        </is>
      </c>
      <c r="G451" t="inlineStr"/>
      <c r="H451" t="inlineStr">
        <is>
          <t>Exportation de graines = 92 kt (Douanes françaises - Eurostat)</t>
        </is>
      </c>
      <c r="I451" t="inlineStr">
        <is>
          <t>Douanes françaises - Eurostat</t>
        </is>
      </c>
      <c r="J451" t="inlineStr"/>
      <c r="K451" t="inlineStr">
        <is>
          <t>Volume</t>
        </is>
      </c>
      <c r="L451" t="inlineStr">
        <is>
          <t>Exportation de graines</t>
        </is>
      </c>
      <c r="M451" t="inlineStr">
        <is>
          <t>Echanges mensuels - EUROSTAT</t>
        </is>
      </c>
      <c r="N451" t="inlineStr"/>
      <c r="O451" t="n">
        <v>92.2</v>
      </c>
      <c r="P451" t="inlineStr"/>
      <c r="Q451" t="inlineStr"/>
    </row>
    <row r="452" ht="15" customHeight="1" s="1003">
      <c r="A452" s="1019" t="inlineStr">
        <is>
          <t>Graines collectées</t>
        </is>
      </c>
      <c r="B452" t="inlineStr">
        <is>
          <t>Ecart statistique</t>
        </is>
      </c>
      <c r="C452" t="inlineStr">
        <is>
          <t>kt</t>
        </is>
      </c>
      <c r="D452" t="inlineStr">
        <is>
          <t>France</t>
        </is>
      </c>
      <c r="E452" t="inlineStr">
        <is>
          <t>2015-16</t>
        </is>
      </c>
      <c r="F452" t="inlineStr">
        <is>
          <t>Soja</t>
        </is>
      </c>
      <c r="G452" t="inlineStr"/>
      <c r="H452" t="inlineStr"/>
      <c r="I452" t="inlineStr"/>
      <c r="J452" t="inlineStr"/>
      <c r="K452" t="inlineStr"/>
      <c r="L452" t="inlineStr"/>
      <c r="M452" t="inlineStr"/>
      <c r="N452" t="inlineStr"/>
      <c r="O452" t="n">
        <v>137</v>
      </c>
      <c r="P452" t="inlineStr"/>
      <c r="Q452" t="inlineStr"/>
    </row>
    <row r="453" ht="15" customHeight="1" s="1003">
      <c r="A453" s="1019" t="inlineStr">
        <is>
          <t>Issues de silo</t>
        </is>
      </c>
      <c r="B453" t="inlineStr">
        <is>
          <t>Elimination/Pertes</t>
        </is>
      </c>
      <c r="C453" t="inlineStr">
        <is>
          <t>kt</t>
        </is>
      </c>
      <c r="D453" t="inlineStr">
        <is>
          <t>France</t>
        </is>
      </c>
      <c r="E453" t="inlineStr">
        <is>
          <t>2015-16</t>
        </is>
      </c>
      <c r="F453" t="inlineStr">
        <is>
          <t>Soja</t>
        </is>
      </c>
      <c r="G453" t="inlineStr"/>
      <c r="H453" t="inlineStr">
        <is>
          <t>0</t>
        </is>
      </c>
      <c r="I453" t="inlineStr">
        <is>
          <t>ONRB - FranceAgriMer</t>
        </is>
      </c>
      <c r="J453" t="inlineStr">
        <is>
          <t>0</t>
        </is>
      </c>
      <c r="K453" t="inlineStr">
        <is>
          <t>Répartition</t>
        </is>
      </c>
      <c r="L453" t="inlineStr">
        <is>
          <t>Les issues de silo sont éliminées:Part d'issues de silo éliminées</t>
        </is>
      </c>
      <c r="M453" t="inlineStr">
        <is>
          <t>Issues de silo - ONRB</t>
        </is>
      </c>
      <c r="N453" t="inlineStr"/>
      <c r="O453" t="n">
        <v>0.02</v>
      </c>
      <c r="P453" t="inlineStr"/>
      <c r="Q453" t="inlineStr"/>
    </row>
    <row r="454" ht="15" customHeight="1" s="1003">
      <c r="A454" s="1019" t="inlineStr">
        <is>
          <t>Issues de silo</t>
        </is>
      </c>
      <c r="B454" t="inlineStr">
        <is>
          <t>Autres usages (ou usages indéfinis)</t>
        </is>
      </c>
      <c r="C454" t="inlineStr">
        <is>
          <t>kt</t>
        </is>
      </c>
      <c r="D454" t="inlineStr">
        <is>
          <t>France</t>
        </is>
      </c>
      <c r="E454" t="inlineStr">
        <is>
          <t>2015-16</t>
        </is>
      </c>
      <c r="F454" t="inlineStr">
        <is>
          <t>Soja</t>
        </is>
      </c>
      <c r="G454" t="inlineStr"/>
      <c r="H454" t="inlineStr"/>
      <c r="I454" t="inlineStr"/>
      <c r="J454" t="inlineStr"/>
      <c r="K454" t="inlineStr"/>
      <c r="L454" t="inlineStr"/>
      <c r="M454" t="inlineStr"/>
      <c r="N454" t="inlineStr"/>
      <c r="O454" t="n">
        <v>0.02</v>
      </c>
      <c r="P454" t="inlineStr"/>
      <c r="Q454" t="inlineStr"/>
    </row>
    <row r="455" ht="15" customHeight="1" s="1003">
      <c r="A455" s="1019" t="inlineStr">
        <is>
          <t>Issues de silo</t>
        </is>
      </c>
      <c r="B455" t="inlineStr">
        <is>
          <t>Débouchés</t>
        </is>
      </c>
      <c r="C455" t="inlineStr">
        <is>
          <t>kt</t>
        </is>
      </c>
      <c r="D455" t="inlineStr">
        <is>
          <t>France</t>
        </is>
      </c>
      <c r="E455" t="inlineStr">
        <is>
          <t>2015-16</t>
        </is>
      </c>
      <c r="F455" t="inlineStr">
        <is>
          <t>Soja</t>
        </is>
      </c>
      <c r="G455" t="inlineStr"/>
      <c r="H455" t="inlineStr"/>
      <c r="I455" t="inlineStr"/>
      <c r="J455" t="inlineStr"/>
      <c r="K455" t="inlineStr"/>
      <c r="L455" t="inlineStr"/>
      <c r="M455" t="inlineStr"/>
      <c r="N455" t="inlineStr"/>
      <c r="O455" t="n">
        <v>4.58</v>
      </c>
      <c r="P455" t="inlineStr"/>
      <c r="Q455" t="inlineStr"/>
    </row>
    <row r="456" ht="15" customHeight="1" s="1003">
      <c r="A456" s="1019" t="inlineStr">
        <is>
          <t>Issues de silo</t>
        </is>
      </c>
      <c r="B456" t="inlineStr">
        <is>
          <t>FAF</t>
        </is>
      </c>
      <c r="C456" t="inlineStr">
        <is>
          <t>kt</t>
        </is>
      </c>
      <c r="D456" t="inlineStr">
        <is>
          <t>France</t>
        </is>
      </c>
      <c r="E456" t="inlineStr">
        <is>
          <t>2015-16</t>
        </is>
      </c>
      <c r="F456" t="inlineStr">
        <is>
          <t>Soja</t>
        </is>
      </c>
      <c r="G456" t="inlineStr"/>
      <c r="H456" t="inlineStr">
        <is>
          <t>Part d'issues de silo consommées par les FAF = 56,33 % (ONRB - FranceAgriMer)</t>
        </is>
      </c>
      <c r="I456" t="inlineStr">
        <is>
          <t>ONRB - FranceAgriMer</t>
        </is>
      </c>
      <c r="J456" t="inlineStr">
        <is>
          <t>0</t>
        </is>
      </c>
      <c r="K456" t="inlineStr">
        <is>
          <t>Répartition</t>
        </is>
      </c>
      <c r="L456" t="inlineStr">
        <is>
          <t>Part d'issues de silo consommées par les FAF</t>
        </is>
      </c>
      <c r="M456" t="inlineStr">
        <is>
          <t>Issues de silo - ONRB</t>
        </is>
      </c>
      <c r="N456" t="inlineStr"/>
      <c r="O456" t="n">
        <v>2.58</v>
      </c>
      <c r="P456" t="inlineStr"/>
      <c r="Q456" t="inlineStr"/>
    </row>
    <row r="457" ht="15" customHeight="1" s="1003">
      <c r="A457" s="1019" t="inlineStr">
        <is>
          <t>Issues de silo</t>
        </is>
      </c>
      <c r="B457" t="inlineStr">
        <is>
          <t>Litière</t>
        </is>
      </c>
      <c r="C457" t="inlineStr">
        <is>
          <t>kt</t>
        </is>
      </c>
      <c r="D457" t="inlineStr">
        <is>
          <t>France</t>
        </is>
      </c>
      <c r="E457" t="inlineStr">
        <is>
          <t>2015-16</t>
        </is>
      </c>
      <c r="F457" t="inlineStr">
        <is>
          <t>Soja</t>
        </is>
      </c>
      <c r="G457" t="inlineStr"/>
      <c r="H457" t="inlineStr">
        <is>
          <t>Part d'issues de silo consommées comme litière = 0,77 % (ONRB - FranceAgriMer)</t>
        </is>
      </c>
      <c r="I457" t="inlineStr">
        <is>
          <t>ONRB - FranceAgriMer</t>
        </is>
      </c>
      <c r="J457" t="inlineStr">
        <is>
          <t>0</t>
        </is>
      </c>
      <c r="K457" t="inlineStr">
        <is>
          <t>Répartition</t>
        </is>
      </c>
      <c r="L457" t="inlineStr">
        <is>
          <t>Part d'issues de silo consommées comme litière</t>
        </is>
      </c>
      <c r="M457" t="inlineStr">
        <is>
          <t>Issues de silo - ONRB</t>
        </is>
      </c>
      <c r="N457" t="inlineStr"/>
      <c r="O457" t="n">
        <v>0.04</v>
      </c>
      <c r="P457" t="inlineStr"/>
      <c r="Q457" t="inlineStr"/>
    </row>
    <row r="458" ht="15" customHeight="1" s="1003">
      <c r="A458" s="1019" t="inlineStr">
        <is>
          <t>Issues de silo</t>
        </is>
      </c>
      <c r="B458" t="inlineStr">
        <is>
          <t>Compostage</t>
        </is>
      </c>
      <c r="C458" t="inlineStr">
        <is>
          <t>kt</t>
        </is>
      </c>
      <c r="D458" t="inlineStr">
        <is>
          <t>France</t>
        </is>
      </c>
      <c r="E458" t="inlineStr">
        <is>
          <t>2015-16</t>
        </is>
      </c>
      <c r="F458" t="inlineStr">
        <is>
          <t>Soja</t>
        </is>
      </c>
      <c r="G458" t="inlineStr"/>
      <c r="H458" t="inlineStr">
        <is>
          <t>Part d'issues de silo compostées = 0 % (ONRB - FranceAgriMer)</t>
        </is>
      </c>
      <c r="I458" t="inlineStr">
        <is>
          <t>ONRB - FranceAgriMer</t>
        </is>
      </c>
      <c r="J458" t="inlineStr">
        <is>
          <t>0</t>
        </is>
      </c>
      <c r="K458" t="inlineStr">
        <is>
          <t>Répartition</t>
        </is>
      </c>
      <c r="L458" t="inlineStr">
        <is>
          <t>Part d'issues de silo compostées</t>
        </is>
      </c>
      <c r="M458" t="inlineStr">
        <is>
          <t>Issues de silo - ONRB</t>
        </is>
      </c>
      <c r="N458" t="inlineStr"/>
      <c r="O458" t="n">
        <v>0</v>
      </c>
      <c r="P458" t="inlineStr"/>
      <c r="Q458" t="inlineStr"/>
    </row>
    <row r="459" ht="15" customHeight="1" s="1003">
      <c r="A459" s="1019" t="inlineStr">
        <is>
          <t>Issues de silo</t>
        </is>
      </c>
      <c r="B459" t="inlineStr">
        <is>
          <t>Autres biomatériaux</t>
        </is>
      </c>
      <c r="C459" t="inlineStr">
        <is>
          <t>kt</t>
        </is>
      </c>
      <c r="D459" t="inlineStr">
        <is>
          <t>France</t>
        </is>
      </c>
      <c r="E459" t="inlineStr">
        <is>
          <t>2015-16</t>
        </is>
      </c>
      <c r="F459" t="inlineStr">
        <is>
          <t>Soja</t>
        </is>
      </c>
      <c r="G459" t="inlineStr"/>
      <c r="H459" t="inlineStr">
        <is>
          <t>Part d'issues de silo consommées comme autres biomatériaux = 0,77 % (ONRB - FranceAgriMer)</t>
        </is>
      </c>
      <c r="I459" t="inlineStr">
        <is>
          <t>ONRB - FranceAgriMer</t>
        </is>
      </c>
      <c r="J459" t="inlineStr">
        <is>
          <t>0</t>
        </is>
      </c>
      <c r="K459" t="inlineStr">
        <is>
          <t>Répartition</t>
        </is>
      </c>
      <c r="L459" t="inlineStr">
        <is>
          <t>Part d'issues de silo consommées comme autres biomatériaux</t>
        </is>
      </c>
      <c r="M459" t="inlineStr">
        <is>
          <t>Issues de silo - ONRB</t>
        </is>
      </c>
      <c r="N459" t="inlineStr"/>
      <c r="O459" t="n">
        <v>0.04</v>
      </c>
      <c r="P459" t="inlineStr"/>
      <c r="Q459" t="inlineStr"/>
    </row>
    <row r="460" ht="15" customHeight="1" s="1003">
      <c r="A460" s="1019" t="inlineStr">
        <is>
          <t>Issues de silo</t>
        </is>
      </c>
      <c r="B460" t="inlineStr">
        <is>
          <t>Méthanisation</t>
        </is>
      </c>
      <c r="C460" t="inlineStr">
        <is>
          <t>kt</t>
        </is>
      </c>
      <c r="D460" t="inlineStr">
        <is>
          <t>France</t>
        </is>
      </c>
      <c r="E460" t="inlineStr">
        <is>
          <t>2015-16</t>
        </is>
      </c>
      <c r="F460" t="inlineStr">
        <is>
          <t>Soja</t>
        </is>
      </c>
      <c r="G460" t="inlineStr"/>
      <c r="H460" t="inlineStr">
        <is>
          <t>Part d'issues de silo consommées en méthanisation = 40,72 % (ONRB - FranceAgriMer)</t>
        </is>
      </c>
      <c r="I460" t="inlineStr">
        <is>
          <t>ONRB - FranceAgriMer</t>
        </is>
      </c>
      <c r="J460" t="inlineStr">
        <is>
          <t>0</t>
        </is>
      </c>
      <c r="K460" t="inlineStr">
        <is>
          <t>Répartition</t>
        </is>
      </c>
      <c r="L460" t="inlineStr">
        <is>
          <t>Part d'issues de silo consommées en méthanisation</t>
        </is>
      </c>
      <c r="M460" t="inlineStr">
        <is>
          <t>Issues de silo - ONRB</t>
        </is>
      </c>
      <c r="N460" t="inlineStr"/>
      <c r="O460" t="n">
        <v>1.86</v>
      </c>
      <c r="P460" t="inlineStr"/>
      <c r="Q460" t="inlineStr"/>
    </row>
    <row r="461" ht="15" customHeight="1" s="1003">
      <c r="A461" s="1019" t="inlineStr">
        <is>
          <t>Issues de silo</t>
        </is>
      </c>
      <c r="B461" t="inlineStr">
        <is>
          <t>Combustion</t>
        </is>
      </c>
      <c r="C461" t="inlineStr">
        <is>
          <t>kt</t>
        </is>
      </c>
      <c r="D461" t="inlineStr">
        <is>
          <t>France</t>
        </is>
      </c>
      <c r="E461" t="inlineStr">
        <is>
          <t>2015-16</t>
        </is>
      </c>
      <c r="F461" t="inlineStr">
        <is>
          <t>Soja</t>
        </is>
      </c>
      <c r="G461" t="inlineStr"/>
      <c r="H461" t="inlineStr">
        <is>
          <t>Part d'issues de silo brûlées = 1,03 % (ONRB - FranceAgriMer)</t>
        </is>
      </c>
      <c r="I461" t="inlineStr">
        <is>
          <t>ONRB - FranceAgriMer</t>
        </is>
      </c>
      <c r="J461" t="inlineStr">
        <is>
          <t>0</t>
        </is>
      </c>
      <c r="K461" t="inlineStr">
        <is>
          <t>Répartition</t>
        </is>
      </c>
      <c r="L461" t="inlineStr">
        <is>
          <t>Part d'issues de silo brûlées</t>
        </is>
      </c>
      <c r="M461" t="inlineStr">
        <is>
          <t>Issues de silo - ONRB</t>
        </is>
      </c>
      <c r="N461" t="inlineStr"/>
      <c r="O461" t="n">
        <v>0.05</v>
      </c>
      <c r="P461" t="inlineStr"/>
      <c r="Q461" t="inlineStr"/>
    </row>
    <row r="462" ht="15" customHeight="1" s="1003">
      <c r="A462" s="1019" t="inlineStr">
        <is>
          <t>Issues de silo</t>
        </is>
      </c>
      <c r="B462" t="inlineStr">
        <is>
          <t>Hors FAB</t>
        </is>
      </c>
      <c r="C462" t="inlineStr">
        <is>
          <t>kt</t>
        </is>
      </c>
      <c r="D462" t="inlineStr">
        <is>
          <t>France</t>
        </is>
      </c>
      <c r="E462" t="inlineStr">
        <is>
          <t>2015-16</t>
        </is>
      </c>
      <c r="F462" t="inlineStr">
        <is>
          <t>Soja</t>
        </is>
      </c>
      <c r="G462" t="inlineStr"/>
      <c r="H462" t="inlineStr"/>
      <c r="I462" t="inlineStr">
        <is>
          <t>ONRB - FranceAgriMer</t>
        </is>
      </c>
      <c r="J462" t="inlineStr"/>
      <c r="K462" t="inlineStr">
        <is>
          <t>Répartition</t>
        </is>
      </c>
      <c r="L462" t="inlineStr">
        <is>
          <t>Part d'issues de silo consommées par les FAF</t>
        </is>
      </c>
      <c r="M462" t="inlineStr">
        <is>
          <t>Issues de silo - ONRB</t>
        </is>
      </c>
      <c r="N462" t="inlineStr"/>
      <c r="O462" t="n">
        <v>2.58</v>
      </c>
      <c r="P462" t="inlineStr"/>
      <c r="Q462" t="inlineStr"/>
    </row>
    <row r="463" ht="15" customHeight="1" s="1003">
      <c r="A463" s="1019" t="inlineStr">
        <is>
          <t>Issues de silo</t>
        </is>
      </c>
      <c r="B463" t="inlineStr">
        <is>
          <t>Alimentation animale rente</t>
        </is>
      </c>
      <c r="C463" t="inlineStr">
        <is>
          <t>kt</t>
        </is>
      </c>
      <c r="D463" t="inlineStr">
        <is>
          <t>France</t>
        </is>
      </c>
      <c r="E463" t="inlineStr">
        <is>
          <t>2015-16</t>
        </is>
      </c>
      <c r="F463" t="inlineStr">
        <is>
          <t>Soja</t>
        </is>
      </c>
      <c r="G463" t="inlineStr"/>
      <c r="H463" t="inlineStr"/>
      <c r="I463" t="inlineStr"/>
      <c r="J463" t="inlineStr"/>
      <c r="K463" t="inlineStr"/>
      <c r="L463" t="inlineStr"/>
      <c r="M463" t="inlineStr"/>
      <c r="N463" t="inlineStr"/>
      <c r="O463" t="n">
        <v>2.58</v>
      </c>
      <c r="P463" t="inlineStr"/>
      <c r="Q463" t="inlineStr"/>
    </row>
    <row r="464" ht="15" customHeight="1" s="1003">
      <c r="A464" s="1019" t="inlineStr">
        <is>
          <t>Issues de silo</t>
        </is>
      </c>
      <c r="B464" t="inlineStr">
        <is>
          <t>Alimentation animale</t>
        </is>
      </c>
      <c r="C464" t="inlineStr">
        <is>
          <t>kt</t>
        </is>
      </c>
      <c r="D464" t="inlineStr">
        <is>
          <t>France</t>
        </is>
      </c>
      <c r="E464" t="inlineStr">
        <is>
          <t>2015-16</t>
        </is>
      </c>
      <c r="F464" t="inlineStr">
        <is>
          <t>Soja</t>
        </is>
      </c>
      <c r="G464" t="inlineStr"/>
      <c r="H464" t="inlineStr"/>
      <c r="I464" t="inlineStr"/>
      <c r="J464" t="inlineStr"/>
      <c r="K464" t="inlineStr"/>
      <c r="L464" t="inlineStr"/>
      <c r="M464" t="inlineStr"/>
      <c r="N464" t="inlineStr"/>
      <c r="O464" t="n">
        <v>2.58</v>
      </c>
      <c r="P464" t="inlineStr"/>
      <c r="Q464" t="inlineStr"/>
    </row>
    <row r="465" ht="15" customHeight="1" s="1003">
      <c r="A465" s="1019" t="inlineStr">
        <is>
          <t>Issues de silo</t>
        </is>
      </c>
      <c r="B465" t="inlineStr">
        <is>
          <t>Usages alimentaires</t>
        </is>
      </c>
      <c r="C465" t="inlineStr">
        <is>
          <t>kt</t>
        </is>
      </c>
      <c r="D465" t="inlineStr">
        <is>
          <t>France</t>
        </is>
      </c>
      <c r="E465" t="inlineStr">
        <is>
          <t>2015-16</t>
        </is>
      </c>
      <c r="F465" t="inlineStr">
        <is>
          <t>Soja</t>
        </is>
      </c>
      <c r="G465" t="inlineStr"/>
      <c r="H465" t="inlineStr"/>
      <c r="I465" t="inlineStr"/>
      <c r="J465" t="inlineStr"/>
      <c r="K465" t="inlineStr"/>
      <c r="L465" t="inlineStr"/>
      <c r="M465" t="inlineStr"/>
      <c r="N465" t="inlineStr"/>
      <c r="O465" t="n">
        <v>2.58</v>
      </c>
      <c r="P465" t="inlineStr"/>
      <c r="Q465" t="inlineStr"/>
    </row>
    <row r="466" ht="15" customHeight="1" s="1003">
      <c r="A466" s="1019" t="inlineStr">
        <is>
          <t>Issues de silo</t>
        </is>
      </c>
      <c r="B466" t="inlineStr">
        <is>
          <t>Biomatériaux</t>
        </is>
      </c>
      <c r="C466" t="inlineStr">
        <is>
          <t>kt</t>
        </is>
      </c>
      <c r="D466" t="inlineStr">
        <is>
          <t>France</t>
        </is>
      </c>
      <c r="E466" t="inlineStr">
        <is>
          <t>2015-16</t>
        </is>
      </c>
      <c r="F466" t="inlineStr">
        <is>
          <t>Soja</t>
        </is>
      </c>
      <c r="G466" t="inlineStr"/>
      <c r="H466" t="inlineStr"/>
      <c r="I466" t="inlineStr">
        <is>
          <t>ONRB - FranceAgriMer</t>
        </is>
      </c>
      <c r="J466" t="inlineStr"/>
      <c r="K466" t="inlineStr">
        <is>
          <t>Répartition</t>
        </is>
      </c>
      <c r="L466" t="inlineStr">
        <is>
          <t>Part d'issues de silo consommées comme litière:Part d'issues de silo consommées comme autres biomatériaux</t>
        </is>
      </c>
      <c r="M466" t="inlineStr">
        <is>
          <t>Issues de silo - ONRB</t>
        </is>
      </c>
      <c r="N466" t="inlineStr"/>
      <c r="O466" t="n">
        <v>0.07000000000000001</v>
      </c>
      <c r="P466" t="inlineStr"/>
      <c r="Q466" t="inlineStr"/>
    </row>
    <row r="467" ht="15" customHeight="1" s="1003">
      <c r="A467" s="1019" t="inlineStr">
        <is>
          <t>Issues de silo</t>
        </is>
      </c>
      <c r="B467" t="inlineStr">
        <is>
          <t>Usages non-alimentaires</t>
        </is>
      </c>
      <c r="C467" t="inlineStr">
        <is>
          <t>kt</t>
        </is>
      </c>
      <c r="D467" t="inlineStr">
        <is>
          <t>France</t>
        </is>
      </c>
      <c r="E467" t="inlineStr">
        <is>
          <t>2015-16</t>
        </is>
      </c>
      <c r="F467" t="inlineStr">
        <is>
          <t>Soja</t>
        </is>
      </c>
      <c r="G467" t="inlineStr"/>
      <c r="H467" t="inlineStr"/>
      <c r="I467" t="inlineStr"/>
      <c r="J467" t="inlineStr"/>
      <c r="K467" t="inlineStr"/>
      <c r="L467" t="inlineStr"/>
      <c r="M467" t="inlineStr"/>
      <c r="N467" t="inlineStr"/>
      <c r="O467" t="n">
        <v>1.98</v>
      </c>
      <c r="P467" t="inlineStr"/>
      <c r="Q467" t="inlineStr"/>
    </row>
    <row r="468" ht="15" customHeight="1" s="1003">
      <c r="A468" s="1019" t="inlineStr">
        <is>
          <t>Issues de silo</t>
        </is>
      </c>
      <c r="B468" t="inlineStr">
        <is>
          <t>Energie</t>
        </is>
      </c>
      <c r="C468" t="inlineStr">
        <is>
          <t>kt</t>
        </is>
      </c>
      <c r="D468" t="inlineStr">
        <is>
          <t>France</t>
        </is>
      </c>
      <c r="E468" t="inlineStr">
        <is>
          <t>2015-16</t>
        </is>
      </c>
      <c r="F468" t="inlineStr">
        <is>
          <t>Soja</t>
        </is>
      </c>
      <c r="G468" t="inlineStr"/>
      <c r="H468" t="inlineStr"/>
      <c r="I468" t="inlineStr">
        <is>
          <t>ONRB - FranceAgriMer</t>
        </is>
      </c>
      <c r="J468" t="inlineStr"/>
      <c r="K468" t="inlineStr">
        <is>
          <t>Répartition</t>
        </is>
      </c>
      <c r="L468" t="inlineStr">
        <is>
          <t>Part d'issues de silo consommées en méthanisation:Part d'issues de silo brûlées</t>
        </is>
      </c>
      <c r="M468" t="inlineStr">
        <is>
          <t>Issues de silo - ONRB</t>
        </is>
      </c>
      <c r="N468" t="inlineStr"/>
      <c r="O468" t="n">
        <v>1.91</v>
      </c>
      <c r="P468" t="inlineStr"/>
      <c r="Q468" t="inlineStr"/>
    </row>
    <row r="469" ht="15" customHeight="1" s="1003">
      <c r="A469" s="1019" t="inlineStr">
        <is>
          <t>Issues de silo</t>
        </is>
      </c>
      <c r="B469" t="inlineStr">
        <is>
          <t>Fertilisation</t>
        </is>
      </c>
      <c r="C469" t="inlineStr">
        <is>
          <t>kt</t>
        </is>
      </c>
      <c r="D469" t="inlineStr">
        <is>
          <t>France</t>
        </is>
      </c>
      <c r="E469" t="inlineStr">
        <is>
          <t>2015-16</t>
        </is>
      </c>
      <c r="F469" t="inlineStr">
        <is>
          <t>Soja</t>
        </is>
      </c>
      <c r="G469" t="inlineStr"/>
      <c r="H469" t="inlineStr"/>
      <c r="I469" t="inlineStr">
        <is>
          <t>ONRB - FranceAgriMer</t>
        </is>
      </c>
      <c r="J469" t="inlineStr"/>
      <c r="K469" t="inlineStr">
        <is>
          <t>Répartition</t>
        </is>
      </c>
      <c r="L469" t="inlineStr">
        <is>
          <t>Part d'issues de silo compostées</t>
        </is>
      </c>
      <c r="M469" t="inlineStr">
        <is>
          <t>Issues de silo - ONRB</t>
        </is>
      </c>
      <c r="N469" t="inlineStr"/>
      <c r="O469" t="n">
        <v>0</v>
      </c>
      <c r="P469" t="inlineStr"/>
      <c r="Q469" t="inlineStr"/>
    </row>
    <row r="470" ht="15" customHeight="1" s="1003">
      <c r="A470" s="1019" t="inlineStr">
        <is>
          <t>Huile</t>
        </is>
      </c>
      <c r="B470" t="inlineStr">
        <is>
          <t>Vente directe et autoconsommation</t>
        </is>
      </c>
      <c r="C470" t="inlineStr">
        <is>
          <t>kt</t>
        </is>
      </c>
      <c r="D470" t="inlineStr">
        <is>
          <t>France</t>
        </is>
      </c>
      <c r="E470" t="inlineStr">
        <is>
          <t>2015-16</t>
        </is>
      </c>
      <c r="F470" t="inlineStr">
        <is>
          <t>Soja</t>
        </is>
      </c>
      <c r="G470" t="inlineStr"/>
      <c r="H470" t="inlineStr"/>
      <c r="I470" t="inlineStr"/>
      <c r="J470" t="inlineStr">
        <is>
          <t>L'huile peut être autoconsommée</t>
        </is>
      </c>
      <c r="K470" t="inlineStr"/>
      <c r="L470" t="inlineStr"/>
      <c r="M470" t="inlineStr"/>
      <c r="N470" t="inlineStr"/>
      <c r="O470" t="n">
        <v>9.220000000000001</v>
      </c>
      <c r="P470" t="n">
        <v>0</v>
      </c>
      <c r="Q470" t="n">
        <v>78.5</v>
      </c>
    </row>
    <row r="471" ht="15" customHeight="1" s="1003">
      <c r="A471" s="1019" t="inlineStr">
        <is>
          <t>Huile</t>
        </is>
      </c>
      <c r="B471" t="inlineStr">
        <is>
          <t>Circuits spécialisés</t>
        </is>
      </c>
      <c r="C471" t="inlineStr">
        <is>
          <t>kt</t>
        </is>
      </c>
      <c r="D471" t="inlineStr">
        <is>
          <t>France</t>
        </is>
      </c>
      <c r="E471" t="inlineStr">
        <is>
          <t>2015-16</t>
        </is>
      </c>
      <c r="F471" t="inlineStr">
        <is>
          <t>Soja</t>
        </is>
      </c>
      <c r="G471" t="inlineStr"/>
      <c r="H471" t="inlineStr"/>
      <c r="I471" t="inlineStr"/>
      <c r="J471" t="inlineStr">
        <is>
          <t>L'huile peut être consommée par des circuits spécialisés</t>
        </is>
      </c>
      <c r="K471" t="inlineStr"/>
      <c r="L471" t="inlineStr"/>
      <c r="M471" t="inlineStr"/>
      <c r="N471" t="inlineStr"/>
      <c r="O471" t="n">
        <v>3.69</v>
      </c>
      <c r="P471" t="n">
        <v>0</v>
      </c>
      <c r="Q471" t="n">
        <v>78.5</v>
      </c>
    </row>
    <row r="472" ht="15" customHeight="1" s="1003">
      <c r="A472" s="1019" t="inlineStr">
        <is>
          <t>Huile</t>
        </is>
      </c>
      <c r="B472" t="inlineStr">
        <is>
          <t>RHD</t>
        </is>
      </c>
      <c r="C472" t="inlineStr">
        <is>
          <t>kt</t>
        </is>
      </c>
      <c r="D472" t="inlineStr">
        <is>
          <t>France</t>
        </is>
      </c>
      <c r="E472" t="inlineStr">
        <is>
          <t>2015-16</t>
        </is>
      </c>
      <c r="F472" t="inlineStr">
        <is>
          <t>Soja</t>
        </is>
      </c>
      <c r="G472" t="inlineStr"/>
      <c r="H472" t="inlineStr"/>
      <c r="I472" t="inlineStr"/>
      <c r="J472" t="inlineStr">
        <is>
          <t>L'huile est consommée en RHD</t>
        </is>
      </c>
      <c r="K472" t="inlineStr"/>
      <c r="L472" t="inlineStr"/>
      <c r="M472" t="inlineStr"/>
      <c r="N472" t="inlineStr"/>
      <c r="O472" t="n">
        <v>9.220000000000001</v>
      </c>
      <c r="P472" t="n">
        <v>0</v>
      </c>
      <c r="Q472" t="n">
        <v>78.5</v>
      </c>
    </row>
    <row r="473" ht="15" customHeight="1" s="1003">
      <c r="A473" s="1019" t="inlineStr">
        <is>
          <t>Huile</t>
        </is>
      </c>
      <c r="B473" t="inlineStr">
        <is>
          <t>Autres IAA</t>
        </is>
      </c>
      <c r="C473" t="inlineStr">
        <is>
          <t>kt</t>
        </is>
      </c>
      <c r="D473" t="inlineStr">
        <is>
          <t>France</t>
        </is>
      </c>
      <c r="E473" t="inlineStr">
        <is>
          <t>2015-16</t>
        </is>
      </c>
      <c r="F473" t="inlineStr">
        <is>
          <t>Soja</t>
        </is>
      </c>
      <c r="G473" t="inlineStr"/>
      <c r="H473" t="inlineStr"/>
      <c r="I473" t="inlineStr"/>
      <c r="J473" t="inlineStr">
        <is>
          <t>L'huile est consommée par les autres IAA</t>
        </is>
      </c>
      <c r="K473" t="inlineStr"/>
      <c r="L473" t="inlineStr"/>
      <c r="M473" t="inlineStr"/>
      <c r="N473" t="inlineStr"/>
      <c r="O473" t="n">
        <v>9.220000000000001</v>
      </c>
      <c r="P473" t="n">
        <v>0</v>
      </c>
      <c r="Q473" t="n">
        <v>78.5</v>
      </c>
    </row>
    <row r="474" ht="15" customHeight="1" s="1003">
      <c r="A474" s="1019" t="inlineStr">
        <is>
          <t>Huile</t>
        </is>
      </c>
      <c r="B474" t="inlineStr">
        <is>
          <t>Autres industries</t>
        </is>
      </c>
      <c r="C474" t="inlineStr">
        <is>
          <t>kt</t>
        </is>
      </c>
      <c r="D474" t="inlineStr">
        <is>
          <t>France</t>
        </is>
      </c>
      <c r="E474" t="inlineStr">
        <is>
          <t>2015-16</t>
        </is>
      </c>
      <c r="F474" t="inlineStr">
        <is>
          <t>Soja</t>
        </is>
      </c>
      <c r="G474" t="inlineStr"/>
      <c r="H474" t="inlineStr"/>
      <c r="I474" t="inlineStr"/>
      <c r="J474" t="inlineStr">
        <is>
          <t>L'huile est consommée pour des usages techniques</t>
        </is>
      </c>
      <c r="K474" t="inlineStr"/>
      <c r="L474" t="inlineStr"/>
      <c r="M474" t="inlineStr"/>
      <c r="N474" t="inlineStr"/>
      <c r="O474" t="n">
        <v>30.2</v>
      </c>
      <c r="P474" t="n">
        <v>0</v>
      </c>
      <c r="Q474" t="n">
        <v>78.5</v>
      </c>
    </row>
    <row r="475" ht="15" customHeight="1" s="1003">
      <c r="A475" s="1019" t="inlineStr">
        <is>
          <t>Huile</t>
        </is>
      </c>
      <c r="B475" t="inlineStr">
        <is>
          <t>Alimentation humaine</t>
        </is>
      </c>
      <c r="C475" t="inlineStr">
        <is>
          <t>kt</t>
        </is>
      </c>
      <c r="D475" t="inlineStr">
        <is>
          <t>France</t>
        </is>
      </c>
      <c r="E475" t="inlineStr">
        <is>
          <t>2015-16</t>
        </is>
      </c>
      <c r="F475" t="inlineStr">
        <is>
          <t>Soja</t>
        </is>
      </c>
      <c r="G475" t="inlineStr"/>
      <c r="H475" t="inlineStr"/>
      <c r="I475" t="inlineStr"/>
      <c r="J475" t="inlineStr"/>
      <c r="K475" t="inlineStr"/>
      <c r="L475" t="inlineStr"/>
      <c r="M475" t="inlineStr"/>
      <c r="N475" t="inlineStr"/>
      <c r="O475" t="n">
        <v>33.2</v>
      </c>
      <c r="P475" t="n">
        <v>0</v>
      </c>
      <c r="Q475" t="n">
        <v>78.5</v>
      </c>
    </row>
    <row r="476" ht="15" customHeight="1" s="1003">
      <c r="A476" s="1019" t="inlineStr">
        <is>
          <t>Huile</t>
        </is>
      </c>
      <c r="B476" t="inlineStr">
        <is>
          <t>Ménages</t>
        </is>
      </c>
      <c r="C476" t="inlineStr">
        <is>
          <t>kt</t>
        </is>
      </c>
      <c r="D476" t="inlineStr">
        <is>
          <t>France</t>
        </is>
      </c>
      <c r="E476" t="inlineStr">
        <is>
          <t>2015-16</t>
        </is>
      </c>
      <c r="F476" t="inlineStr">
        <is>
          <t>Soja</t>
        </is>
      </c>
      <c r="G476" t="inlineStr"/>
      <c r="H476" t="inlineStr"/>
      <c r="I476" t="inlineStr"/>
      <c r="J476" t="inlineStr"/>
      <c r="K476" t="inlineStr"/>
      <c r="L476" t="inlineStr"/>
      <c r="M476" t="inlineStr"/>
      <c r="N476" t="inlineStr"/>
      <c r="O476" t="n">
        <v>5.53</v>
      </c>
      <c r="P476" t="n">
        <v>0</v>
      </c>
      <c r="Q476" t="n">
        <v>78.5</v>
      </c>
    </row>
    <row r="477" ht="15" customHeight="1" s="1003">
      <c r="A477" s="1019" t="inlineStr">
        <is>
          <t>Huile</t>
        </is>
      </c>
      <c r="B477" t="inlineStr">
        <is>
          <t>Usages alimentaires</t>
        </is>
      </c>
      <c r="C477" t="inlineStr">
        <is>
          <t>kt</t>
        </is>
      </c>
      <c r="D477" t="inlineStr">
        <is>
          <t>France</t>
        </is>
      </c>
      <c r="E477" t="inlineStr">
        <is>
          <t>2015-16</t>
        </is>
      </c>
      <c r="F477" t="inlineStr">
        <is>
          <t>Soja</t>
        </is>
      </c>
      <c r="G477" t="inlineStr"/>
      <c r="H477" t="inlineStr"/>
      <c r="I477" t="inlineStr"/>
      <c r="J477" t="inlineStr"/>
      <c r="K477" t="inlineStr"/>
      <c r="L477" t="inlineStr"/>
      <c r="M477" t="inlineStr"/>
      <c r="N477" t="inlineStr"/>
      <c r="O477" t="n">
        <v>33.2</v>
      </c>
      <c r="P477" t="n">
        <v>0</v>
      </c>
      <c r="Q477" t="n">
        <v>78.5</v>
      </c>
    </row>
    <row r="478" ht="15" customHeight="1" s="1003">
      <c r="A478" s="1019" t="inlineStr">
        <is>
          <t>Huile</t>
        </is>
      </c>
      <c r="B478" t="inlineStr">
        <is>
          <t>Débouchés</t>
        </is>
      </c>
      <c r="C478" t="inlineStr">
        <is>
          <t>kt</t>
        </is>
      </c>
      <c r="D478" t="inlineStr">
        <is>
          <t>France</t>
        </is>
      </c>
      <c r="E478" t="inlineStr">
        <is>
          <t>2015-16</t>
        </is>
      </c>
      <c r="F478" t="inlineStr">
        <is>
          <t>Soja</t>
        </is>
      </c>
      <c r="G478" t="inlineStr"/>
      <c r="H478" t="inlineStr"/>
      <c r="I478" t="inlineStr"/>
      <c r="J478" t="inlineStr"/>
      <c r="K478" t="inlineStr"/>
      <c r="L478" t="inlineStr"/>
      <c r="M478" t="inlineStr"/>
      <c r="N478" t="inlineStr"/>
      <c r="O478" t="n">
        <v>78.5</v>
      </c>
      <c r="P478" t="inlineStr"/>
      <c r="Q478" t="inlineStr"/>
    </row>
    <row r="479" ht="15" customHeight="1" s="1003">
      <c r="A479" s="1019" t="inlineStr">
        <is>
          <t>Huile</t>
        </is>
      </c>
      <c r="B479" t="inlineStr">
        <is>
          <t>Usages non-alimentaires</t>
        </is>
      </c>
      <c r="C479" t="inlineStr">
        <is>
          <t>kt</t>
        </is>
      </c>
      <c r="D479" t="inlineStr">
        <is>
          <t>France</t>
        </is>
      </c>
      <c r="E479" t="inlineStr">
        <is>
          <t>2015-16</t>
        </is>
      </c>
      <c r="F479" t="inlineStr">
        <is>
          <t>Soja</t>
        </is>
      </c>
      <c r="G479" t="inlineStr"/>
      <c r="H479" t="inlineStr"/>
      <c r="I479" t="inlineStr"/>
      <c r="J479" t="inlineStr"/>
      <c r="K479" t="inlineStr"/>
      <c r="L479" t="inlineStr"/>
      <c r="M479" t="inlineStr"/>
      <c r="N479" t="inlineStr"/>
      <c r="O479" t="n">
        <v>45.4</v>
      </c>
      <c r="P479" t="n">
        <v>0</v>
      </c>
      <c r="Q479" t="n">
        <v>78.5</v>
      </c>
    </row>
    <row r="480" ht="15" customHeight="1" s="1003">
      <c r="A480" s="1019" t="inlineStr">
        <is>
          <t>Huile</t>
        </is>
      </c>
      <c r="B480" t="inlineStr">
        <is>
          <t>Export</t>
        </is>
      </c>
      <c r="C480" t="inlineStr">
        <is>
          <t>kt</t>
        </is>
      </c>
      <c r="D480" t="inlineStr">
        <is>
          <t>France</t>
        </is>
      </c>
      <c r="E480" t="inlineStr">
        <is>
          <t>2015-16</t>
        </is>
      </c>
      <c r="F480" t="inlineStr">
        <is>
          <t>Soja</t>
        </is>
      </c>
      <c r="G480" t="inlineStr"/>
      <c r="H480" t="inlineStr">
        <is>
          <t>Exportation d'huile = 133 kt (Douanes françaises - Eurostat)</t>
        </is>
      </c>
      <c r="I480" t="inlineStr">
        <is>
          <t>Douanes françaises - Eurostat</t>
        </is>
      </c>
      <c r="J480" t="inlineStr"/>
      <c r="K480" t="inlineStr">
        <is>
          <t>Volume</t>
        </is>
      </c>
      <c r="L480" t="inlineStr">
        <is>
          <t>Exportation d'huile</t>
        </is>
      </c>
      <c r="M480" t="inlineStr">
        <is>
          <t>Echanges annuels - EUROSTAT</t>
        </is>
      </c>
      <c r="N480" t="inlineStr"/>
      <c r="O480" t="n">
        <v>133</v>
      </c>
      <c r="P480" t="inlineStr"/>
      <c r="Q480" t="inlineStr"/>
    </row>
    <row r="481" ht="15" customHeight="1" s="1003">
      <c r="A481" s="1019" t="inlineStr">
        <is>
          <t>Huile</t>
        </is>
      </c>
      <c r="B481" t="inlineStr">
        <is>
          <t>Biocarburants</t>
        </is>
      </c>
      <c r="C481" t="inlineStr">
        <is>
          <t>kt</t>
        </is>
      </c>
      <c r="D481" t="inlineStr">
        <is>
          <t>France</t>
        </is>
      </c>
      <c r="E481" t="inlineStr">
        <is>
          <t>2015-16</t>
        </is>
      </c>
      <c r="F481" t="inlineStr">
        <is>
          <t>Soja</t>
        </is>
      </c>
      <c r="G481" t="inlineStr"/>
      <c r="H481" t="inlineStr"/>
      <c r="I481" t="inlineStr"/>
      <c r="J481" t="inlineStr"/>
      <c r="K481" t="inlineStr"/>
      <c r="L481" t="inlineStr"/>
      <c r="M481" t="inlineStr"/>
      <c r="N481" t="inlineStr"/>
      <c r="O481" t="n">
        <v>15.1</v>
      </c>
      <c r="P481" t="n">
        <v>0</v>
      </c>
      <c r="Q481" t="n">
        <v>78.5</v>
      </c>
    </row>
    <row r="482" ht="15" customHeight="1" s="1003">
      <c r="A482" s="1019" t="inlineStr">
        <is>
          <t>Huile</t>
        </is>
      </c>
      <c r="B482" t="inlineStr">
        <is>
          <t>Energie</t>
        </is>
      </c>
      <c r="C482" t="inlineStr">
        <is>
          <t>kt</t>
        </is>
      </c>
      <c r="D482" t="inlineStr">
        <is>
          <t>France</t>
        </is>
      </c>
      <c r="E482" t="inlineStr">
        <is>
          <t>2015-16</t>
        </is>
      </c>
      <c r="F482" t="inlineStr">
        <is>
          <t>Soja</t>
        </is>
      </c>
      <c r="G482" t="inlineStr"/>
      <c r="H482" t="inlineStr"/>
      <c r="I482" t="inlineStr"/>
      <c r="J482" t="inlineStr"/>
      <c r="K482" t="inlineStr"/>
      <c r="L482" t="inlineStr"/>
      <c r="M482" t="inlineStr"/>
      <c r="N482" t="inlineStr"/>
      <c r="O482" t="n">
        <v>15.1</v>
      </c>
      <c r="P482" t="n">
        <v>0</v>
      </c>
      <c r="Q482" t="n">
        <v>78.5</v>
      </c>
    </row>
    <row r="483" ht="15" customHeight="1" s="1003">
      <c r="A483" s="1019" t="inlineStr">
        <is>
          <t>Huile</t>
        </is>
      </c>
      <c r="B483" t="inlineStr">
        <is>
          <t>GMS</t>
        </is>
      </c>
      <c r="C483" t="inlineStr">
        <is>
          <t>kt</t>
        </is>
      </c>
      <c r="D483" t="inlineStr">
        <is>
          <t>France</t>
        </is>
      </c>
      <c r="E483" t="inlineStr">
        <is>
          <t>2015-16</t>
        </is>
      </c>
      <c r="F483" t="inlineStr">
        <is>
          <t>Soja</t>
        </is>
      </c>
      <c r="G483" t="inlineStr"/>
      <c r="H483" t="inlineStr"/>
      <c r="I483" t="inlineStr"/>
      <c r="J483" t="inlineStr"/>
      <c r="K483" t="inlineStr"/>
      <c r="L483" t="inlineStr"/>
      <c r="M483" t="inlineStr"/>
      <c r="N483" t="inlineStr"/>
      <c r="O483" t="n">
        <v>1.84</v>
      </c>
      <c r="P483" t="n">
        <v>0</v>
      </c>
      <c r="Q483" t="n">
        <v>78.5</v>
      </c>
    </row>
    <row r="484" ht="15" customHeight="1" s="1003">
      <c r="A484" s="1019" t="inlineStr">
        <is>
          <t>Huile</t>
        </is>
      </c>
      <c r="B484" t="inlineStr">
        <is>
          <t>Circuits généralistes</t>
        </is>
      </c>
      <c r="C484" t="inlineStr">
        <is>
          <t>kt</t>
        </is>
      </c>
      <c r="D484" t="inlineStr">
        <is>
          <t>France</t>
        </is>
      </c>
      <c r="E484" t="inlineStr">
        <is>
          <t>2015-16</t>
        </is>
      </c>
      <c r="F484" t="inlineStr">
        <is>
          <t>Soja</t>
        </is>
      </c>
      <c r="G484" t="inlineStr"/>
      <c r="H484" t="inlineStr"/>
      <c r="I484" t="inlineStr"/>
      <c r="J484" t="inlineStr"/>
      <c r="K484" t="inlineStr"/>
      <c r="L484" t="inlineStr"/>
      <c r="M484" t="inlineStr"/>
      <c r="N484" t="inlineStr"/>
      <c r="O484" t="n">
        <v>1.84</v>
      </c>
      <c r="P484" t="n">
        <v>0</v>
      </c>
      <c r="Q484" t="n">
        <v>78.5</v>
      </c>
    </row>
    <row r="485" ht="15" customHeight="1" s="1003">
      <c r="A485" s="1019" t="inlineStr">
        <is>
          <t>Tourteaux</t>
        </is>
      </c>
      <c r="B485" t="inlineStr">
        <is>
          <t>Hors FAB</t>
        </is>
      </c>
      <c r="C485" t="inlineStr">
        <is>
          <t>kt</t>
        </is>
      </c>
      <c r="D485" t="inlineStr">
        <is>
          <t>France</t>
        </is>
      </c>
      <c r="E485" t="inlineStr">
        <is>
          <t>2015-16</t>
        </is>
      </c>
      <c r="F485" t="inlineStr">
        <is>
          <t>Soja</t>
        </is>
      </c>
      <c r="G485" t="inlineStr"/>
      <c r="H485" t="inlineStr">
        <is>
          <t>Part de consommation de tourteaux en hors FAB = 15,68 % (ORIFLAAM)</t>
        </is>
      </c>
      <c r="I485" t="inlineStr">
        <is>
          <t>ORIFLAAM</t>
        </is>
      </c>
      <c r="J485" t="inlineStr">
        <is>
          <t>Même répartition des usages de tourteaux qu'en 2022-23</t>
        </is>
      </c>
      <c r="K485" t="inlineStr">
        <is>
          <t>Répartition</t>
        </is>
      </c>
      <c r="L485" t="inlineStr">
        <is>
          <t>Part de consommation de tourteaux en hors FAB</t>
        </is>
      </c>
      <c r="M485" t="inlineStr">
        <is>
          <t>Usages tourteaux -TERRES UNIVIA</t>
        </is>
      </c>
      <c r="N485" t="inlineStr"/>
      <c r="O485" t="n">
        <v>619</v>
      </c>
      <c r="P485" t="inlineStr"/>
      <c r="Q485" t="inlineStr"/>
    </row>
    <row r="486" ht="15" customHeight="1" s="1003">
      <c r="A486" s="1019" t="inlineStr">
        <is>
          <t>Tourteaux</t>
        </is>
      </c>
      <c r="B486" t="inlineStr">
        <is>
          <t>Alimentation animale rente</t>
        </is>
      </c>
      <c r="C486" t="inlineStr">
        <is>
          <t>kt</t>
        </is>
      </c>
      <c r="D486" t="inlineStr">
        <is>
          <t>France</t>
        </is>
      </c>
      <c r="E486" t="inlineStr">
        <is>
          <t>2015-16</t>
        </is>
      </c>
      <c r="F486" t="inlineStr">
        <is>
          <t>Soja</t>
        </is>
      </c>
      <c r="G486" t="inlineStr"/>
      <c r="H486" t="inlineStr"/>
      <c r="I486" t="inlineStr"/>
      <c r="J486" t="inlineStr"/>
      <c r="K486" t="inlineStr"/>
      <c r="L486" t="inlineStr"/>
      <c r="M486" t="inlineStr"/>
      <c r="N486" t="inlineStr"/>
      <c r="O486" t="n">
        <v>3950</v>
      </c>
      <c r="P486" t="inlineStr"/>
      <c r="Q486" t="inlineStr"/>
    </row>
    <row r="487" ht="15" customHeight="1" s="1003">
      <c r="A487" s="1019" t="inlineStr">
        <is>
          <t>Tourteaux</t>
        </is>
      </c>
      <c r="B487" t="inlineStr">
        <is>
          <t>Alimentation animale</t>
        </is>
      </c>
      <c r="C487" t="inlineStr">
        <is>
          <t>kt</t>
        </is>
      </c>
      <c r="D487" t="inlineStr">
        <is>
          <t>France</t>
        </is>
      </c>
      <c r="E487" t="inlineStr">
        <is>
          <t>2015-16</t>
        </is>
      </c>
      <c r="F487" t="inlineStr">
        <is>
          <t>Soja</t>
        </is>
      </c>
      <c r="G487" t="inlineStr"/>
      <c r="H487" t="inlineStr"/>
      <c r="I487" t="inlineStr"/>
      <c r="J487" t="inlineStr"/>
      <c r="K487" t="inlineStr"/>
      <c r="L487" t="inlineStr"/>
      <c r="M487" t="inlineStr"/>
      <c r="N487" t="inlineStr"/>
      <c r="O487" t="n">
        <v>3950</v>
      </c>
      <c r="P487" t="inlineStr"/>
      <c r="Q487" t="inlineStr"/>
    </row>
    <row r="488" ht="15" customHeight="1" s="1003">
      <c r="A488" s="1019" t="inlineStr">
        <is>
          <t>Tourteaux</t>
        </is>
      </c>
      <c r="B488" t="inlineStr">
        <is>
          <t>Usages alimentaires</t>
        </is>
      </c>
      <c r="C488" t="inlineStr">
        <is>
          <t>kt</t>
        </is>
      </c>
      <c r="D488" t="inlineStr">
        <is>
          <t>France</t>
        </is>
      </c>
      <c r="E488" t="inlineStr">
        <is>
          <t>2015-16</t>
        </is>
      </c>
      <c r="F488" t="inlineStr">
        <is>
          <t>Soja</t>
        </is>
      </c>
      <c r="G488" t="inlineStr"/>
      <c r="H488" t="inlineStr"/>
      <c r="I488" t="inlineStr"/>
      <c r="J488" t="inlineStr"/>
      <c r="K488" t="inlineStr"/>
      <c r="L488" t="inlineStr"/>
      <c r="M488" t="inlineStr"/>
      <c r="N488" t="inlineStr"/>
      <c r="O488" t="n">
        <v>3950</v>
      </c>
      <c r="P488" t="inlineStr"/>
      <c r="Q488" t="inlineStr"/>
    </row>
    <row r="489" ht="15" customHeight="1" s="1003">
      <c r="A489" s="1019" t="inlineStr">
        <is>
          <t>Tourteaux</t>
        </is>
      </c>
      <c r="B489" t="inlineStr">
        <is>
          <t>Débouchés</t>
        </is>
      </c>
      <c r="C489" t="inlineStr">
        <is>
          <t>kt</t>
        </is>
      </c>
      <c r="D489" t="inlineStr">
        <is>
          <t>France</t>
        </is>
      </c>
      <c r="E489" t="inlineStr">
        <is>
          <t>2015-16</t>
        </is>
      </c>
      <c r="F489" t="inlineStr">
        <is>
          <t>Soja</t>
        </is>
      </c>
      <c r="G489" t="inlineStr"/>
      <c r="H489" t="inlineStr"/>
      <c r="I489" t="inlineStr"/>
      <c r="J489" t="inlineStr"/>
      <c r="K489" t="inlineStr"/>
      <c r="L489" t="inlineStr"/>
      <c r="M489" t="inlineStr"/>
      <c r="N489" t="inlineStr"/>
      <c r="O489" t="n">
        <v>3950</v>
      </c>
      <c r="P489" t="inlineStr"/>
      <c r="Q489" t="inlineStr"/>
    </row>
    <row r="490" ht="15" customHeight="1" s="1003">
      <c r="A490" s="1019" t="inlineStr">
        <is>
          <t>Tourteaux</t>
        </is>
      </c>
      <c r="B490" t="inlineStr">
        <is>
          <t>Export</t>
        </is>
      </c>
      <c r="C490" t="inlineStr">
        <is>
          <t>kt</t>
        </is>
      </c>
      <c r="D490" t="inlineStr">
        <is>
          <t>France</t>
        </is>
      </c>
      <c r="E490" t="inlineStr">
        <is>
          <t>2015-16</t>
        </is>
      </c>
      <c r="F490" t="inlineStr">
        <is>
          <t>Soja</t>
        </is>
      </c>
      <c r="G490" t="inlineStr"/>
      <c r="H490" t="inlineStr">
        <is>
          <t>Exportation de tourteaux = 19 kt (Douanes françaises - Eurostat)</t>
        </is>
      </c>
      <c r="I490" t="inlineStr">
        <is>
          <t>Douanes françaises - Eurostat</t>
        </is>
      </c>
      <c r="J490" t="inlineStr"/>
      <c r="K490" t="inlineStr">
        <is>
          <t>Volume</t>
        </is>
      </c>
      <c r="L490" t="inlineStr">
        <is>
          <t>Exportation de tourteaux</t>
        </is>
      </c>
      <c r="M490" t="inlineStr">
        <is>
          <t>Echanges annuels - EUROSTAT</t>
        </is>
      </c>
      <c r="N490" t="inlineStr"/>
      <c r="O490" t="n">
        <v>19.2</v>
      </c>
      <c r="P490" t="inlineStr"/>
      <c r="Q490" t="inlineStr"/>
    </row>
    <row r="491" ht="15" customHeight="1" s="1003">
      <c r="A491" s="1019" t="inlineStr">
        <is>
          <t>Tourteaux</t>
        </is>
      </c>
      <c r="B491" t="inlineStr">
        <is>
          <t>FAB</t>
        </is>
      </c>
      <c r="C491" t="inlineStr">
        <is>
          <t>kt</t>
        </is>
      </c>
      <c r="D491" t="inlineStr">
        <is>
          <t>France</t>
        </is>
      </c>
      <c r="E491" t="inlineStr">
        <is>
          <t>2015-16</t>
        </is>
      </c>
      <c r="F491" t="inlineStr">
        <is>
          <t>Soja</t>
        </is>
      </c>
      <c r="G491" t="inlineStr"/>
      <c r="H491" t="inlineStr">
        <is>
          <t>Part de consommation de tourteaux en FAB = 84,32 % (ORIFLAAM)</t>
        </is>
      </c>
      <c r="I491" t="inlineStr">
        <is>
          <t>ORIFLAAM</t>
        </is>
      </c>
      <c r="J491" t="inlineStr">
        <is>
          <t>Même répartition des usages de tourteaux qu'en 2022-23</t>
        </is>
      </c>
      <c r="K491" t="inlineStr">
        <is>
          <t>Répartition</t>
        </is>
      </c>
      <c r="L491" t="inlineStr">
        <is>
          <t>Part de consommation de tourteaux en FAB</t>
        </is>
      </c>
      <c r="M491" t="inlineStr">
        <is>
          <t>Usages tourteaux -TERRES UNIVIA</t>
        </is>
      </c>
      <c r="N491" t="inlineStr"/>
      <c r="O491" t="n">
        <v>3330</v>
      </c>
      <c r="P491" t="inlineStr"/>
      <c r="Q491" t="inlineStr"/>
    </row>
    <row r="492" ht="15" customHeight="1" s="1003">
      <c r="A492" s="1019" t="inlineStr">
        <is>
          <t>Tourteaux</t>
        </is>
      </c>
      <c r="B492" t="inlineStr">
        <is>
          <t>FAF</t>
        </is>
      </c>
      <c r="C492" t="inlineStr">
        <is>
          <t>kt</t>
        </is>
      </c>
      <c r="D492" t="inlineStr">
        <is>
          <t>France</t>
        </is>
      </c>
      <c r="E492" t="inlineStr">
        <is>
          <t>2015-16</t>
        </is>
      </c>
      <c r="F492" t="inlineStr">
        <is>
          <t>Soja</t>
        </is>
      </c>
      <c r="G492" t="inlineStr"/>
      <c r="H492" t="inlineStr"/>
      <c r="I492" t="inlineStr"/>
      <c r="J492" t="inlineStr"/>
      <c r="K492" t="inlineStr"/>
      <c r="L492" t="inlineStr"/>
      <c r="M492" t="inlineStr"/>
      <c r="N492" t="inlineStr"/>
      <c r="O492" t="n">
        <v>619</v>
      </c>
      <c r="P492" t="inlineStr"/>
      <c r="Q492" t="inlineStr"/>
    </row>
    <row r="493" ht="15" customHeight="1" s="1003">
      <c r="A493" s="1019" t="inlineStr">
        <is>
          <t>Coques (+ eau)</t>
        </is>
      </c>
      <c r="B493" t="inlineStr">
        <is>
          <t>FAB</t>
        </is>
      </c>
      <c r="C493" t="inlineStr">
        <is>
          <t>kt</t>
        </is>
      </c>
      <c r="D493" t="inlineStr">
        <is>
          <t>France</t>
        </is>
      </c>
      <c r="E493" t="inlineStr">
        <is>
          <t>2015-16</t>
        </is>
      </c>
      <c r="F493" t="inlineStr">
        <is>
          <t>Soja</t>
        </is>
      </c>
      <c r="G493" t="inlineStr"/>
      <c r="H493" t="inlineStr">
        <is>
          <t>Part de la consommation des coques (+ eau) par les FAB = 100 % (Terres Univia)</t>
        </is>
      </c>
      <c r="I493" t="inlineStr">
        <is>
          <t>Terres Univia</t>
        </is>
      </c>
      <c r="J493" t="inlineStr">
        <is>
          <t>0</t>
        </is>
      </c>
      <c r="K493" t="inlineStr">
        <is>
          <t>Répartition</t>
        </is>
      </c>
      <c r="L493" t="inlineStr">
        <is>
          <t>Part de la consommation des coques (+ eau) par les FAB</t>
        </is>
      </c>
      <c r="M493" t="inlineStr">
        <is>
          <t>Rend. trituration-TERRES UNIVIA</t>
        </is>
      </c>
      <c r="N493" t="inlineStr"/>
      <c r="O493" t="n">
        <v>12.2</v>
      </c>
      <c r="P493" t="inlineStr"/>
      <c r="Q493" t="inlineStr"/>
    </row>
    <row r="494" ht="15" customHeight="1" s="1003">
      <c r="A494" s="1019" t="inlineStr">
        <is>
          <t>Coques (+ eau)</t>
        </is>
      </c>
      <c r="B494" t="inlineStr">
        <is>
          <t>Combustion</t>
        </is>
      </c>
      <c r="C494" t="inlineStr">
        <is>
          <t>kt</t>
        </is>
      </c>
      <c r="D494" t="inlineStr">
        <is>
          <t>France</t>
        </is>
      </c>
      <c r="E494" t="inlineStr">
        <is>
          <t>2015-16</t>
        </is>
      </c>
      <c r="F494" t="inlineStr">
        <is>
          <t>Soja</t>
        </is>
      </c>
      <c r="G494" t="inlineStr"/>
      <c r="H494" t="inlineStr"/>
      <c r="I494" t="inlineStr"/>
      <c r="J494" t="inlineStr"/>
      <c r="K494" t="inlineStr"/>
      <c r="L494" t="inlineStr"/>
      <c r="M494" t="inlineStr"/>
      <c r="N494" t="inlineStr"/>
      <c r="O494" t="n">
        <v>0</v>
      </c>
      <c r="P494" t="inlineStr"/>
      <c r="Q494" t="inlineStr"/>
    </row>
    <row r="495" ht="15" customHeight="1" s="1003">
      <c r="A495" s="1019" t="inlineStr">
        <is>
          <t>Coques (+ eau)</t>
        </is>
      </c>
      <c r="B495" t="inlineStr">
        <is>
          <t>Alimentation animale rente</t>
        </is>
      </c>
      <c r="C495" t="inlineStr">
        <is>
          <t>kt</t>
        </is>
      </c>
      <c r="D495" t="inlineStr">
        <is>
          <t>France</t>
        </is>
      </c>
      <c r="E495" t="inlineStr">
        <is>
          <t>2015-16</t>
        </is>
      </c>
      <c r="F495" t="inlineStr">
        <is>
          <t>Soja</t>
        </is>
      </c>
      <c r="G495" t="inlineStr"/>
      <c r="H495" t="inlineStr"/>
      <c r="I495" t="inlineStr"/>
      <c r="J495" t="inlineStr"/>
      <c r="K495" t="inlineStr"/>
      <c r="L495" t="inlineStr"/>
      <c r="M495" t="inlineStr"/>
      <c r="N495" t="inlineStr"/>
      <c r="O495" t="n">
        <v>12.2</v>
      </c>
      <c r="P495" t="inlineStr"/>
      <c r="Q495" t="inlineStr"/>
    </row>
    <row r="496" ht="15" customHeight="1" s="1003">
      <c r="A496" s="1019" t="inlineStr">
        <is>
          <t>Coques (+ eau)</t>
        </is>
      </c>
      <c r="B496" t="inlineStr">
        <is>
          <t>Alimentation animale</t>
        </is>
      </c>
      <c r="C496" t="inlineStr">
        <is>
          <t>kt</t>
        </is>
      </c>
      <c r="D496" t="inlineStr">
        <is>
          <t>France</t>
        </is>
      </c>
      <c r="E496" t="inlineStr">
        <is>
          <t>2015-16</t>
        </is>
      </c>
      <c r="F496" t="inlineStr">
        <is>
          <t>Soja</t>
        </is>
      </c>
      <c r="G496" t="inlineStr"/>
      <c r="H496" t="inlineStr"/>
      <c r="I496" t="inlineStr"/>
      <c r="J496" t="inlineStr"/>
      <c r="K496" t="inlineStr"/>
      <c r="L496" t="inlineStr"/>
      <c r="M496" t="inlineStr"/>
      <c r="N496" t="inlineStr"/>
      <c r="O496" t="n">
        <v>12.2</v>
      </c>
      <c r="P496" t="inlineStr"/>
      <c r="Q496" t="inlineStr"/>
    </row>
    <row r="497" ht="15" customHeight="1" s="1003">
      <c r="A497" s="1019" t="inlineStr">
        <is>
          <t>Coques (+ eau)</t>
        </is>
      </c>
      <c r="B497" t="inlineStr">
        <is>
          <t>Usages alimentaires</t>
        </is>
      </c>
      <c r="C497" t="inlineStr">
        <is>
          <t>kt</t>
        </is>
      </c>
      <c r="D497" t="inlineStr">
        <is>
          <t>France</t>
        </is>
      </c>
      <c r="E497" t="inlineStr">
        <is>
          <t>2015-16</t>
        </is>
      </c>
      <c r="F497" t="inlineStr">
        <is>
          <t>Soja</t>
        </is>
      </c>
      <c r="G497" t="inlineStr"/>
      <c r="H497" t="inlineStr"/>
      <c r="I497" t="inlineStr"/>
      <c r="J497" t="inlineStr"/>
      <c r="K497" t="inlineStr"/>
      <c r="L497" t="inlineStr"/>
      <c r="M497" t="inlineStr"/>
      <c r="N497" t="inlineStr"/>
      <c r="O497" t="n">
        <v>12.2</v>
      </c>
      <c r="P497" t="inlineStr"/>
      <c r="Q497" t="inlineStr"/>
    </row>
    <row r="498" ht="15" customHeight="1" s="1003">
      <c r="A498" s="1019" t="inlineStr">
        <is>
          <t>Coques (+ eau)</t>
        </is>
      </c>
      <c r="B498" t="inlineStr">
        <is>
          <t>Débouchés</t>
        </is>
      </c>
      <c r="C498" t="inlineStr">
        <is>
          <t>kt</t>
        </is>
      </c>
      <c r="D498" t="inlineStr">
        <is>
          <t>France</t>
        </is>
      </c>
      <c r="E498" t="inlineStr">
        <is>
          <t>2015-16</t>
        </is>
      </c>
      <c r="F498" t="inlineStr">
        <is>
          <t>Soja</t>
        </is>
      </c>
      <c r="G498" t="inlineStr"/>
      <c r="H498" t="inlineStr"/>
      <c r="I498" t="inlineStr"/>
      <c r="J498" t="inlineStr"/>
      <c r="K498" t="inlineStr"/>
      <c r="L498" t="inlineStr"/>
      <c r="M498" t="inlineStr"/>
      <c r="N498" t="inlineStr"/>
      <c r="O498" t="n">
        <v>12.2</v>
      </c>
      <c r="P498" t="inlineStr"/>
      <c r="Q498" t="inlineStr"/>
    </row>
    <row r="499" ht="15" customHeight="1" s="1003">
      <c r="A499" s="1019" t="inlineStr">
        <is>
          <t>Coques (+ eau)</t>
        </is>
      </c>
      <c r="B499" t="inlineStr">
        <is>
          <t>Energie</t>
        </is>
      </c>
      <c r="C499" t="inlineStr">
        <is>
          <t>kt</t>
        </is>
      </c>
      <c r="D499" t="inlineStr">
        <is>
          <t>France</t>
        </is>
      </c>
      <c r="E499" t="inlineStr">
        <is>
          <t>2015-16</t>
        </is>
      </c>
      <c r="F499" t="inlineStr">
        <is>
          <t>Soja</t>
        </is>
      </c>
      <c r="G499" t="inlineStr"/>
      <c r="H499" t="inlineStr"/>
      <c r="I499" t="inlineStr"/>
      <c r="J499" t="inlineStr"/>
      <c r="K499" t="inlineStr"/>
      <c r="L499" t="inlineStr"/>
      <c r="M499" t="inlineStr"/>
      <c r="N499" t="inlineStr"/>
      <c r="O499" t="n">
        <v>0</v>
      </c>
      <c r="P499" t="inlineStr"/>
      <c r="Q499" t="inlineStr"/>
    </row>
    <row r="500" ht="15" customHeight="1" s="1003">
      <c r="A500" s="1019" t="inlineStr">
        <is>
          <t>Coques (+ eau)</t>
        </is>
      </c>
      <c r="B500" t="inlineStr">
        <is>
          <t>Usages non-alimentaires</t>
        </is>
      </c>
      <c r="C500" t="inlineStr">
        <is>
          <t>kt</t>
        </is>
      </c>
      <c r="D500" t="inlineStr">
        <is>
          <t>France</t>
        </is>
      </c>
      <c r="E500" t="inlineStr">
        <is>
          <t>2015-16</t>
        </is>
      </c>
      <c r="F500" t="inlineStr">
        <is>
          <t>Soja</t>
        </is>
      </c>
      <c r="G500" t="inlineStr"/>
      <c r="H500" t="inlineStr"/>
      <c r="I500" t="inlineStr"/>
      <c r="J500" t="inlineStr"/>
      <c r="K500" t="inlineStr"/>
      <c r="L500" t="inlineStr"/>
      <c r="M500" t="inlineStr"/>
      <c r="N500" t="inlineStr"/>
      <c r="O500" t="n">
        <v>0</v>
      </c>
      <c r="P500" t="inlineStr"/>
      <c r="Q500" t="inlineStr"/>
    </row>
    <row r="501" ht="15" customHeight="1" s="1003">
      <c r="A501" s="1019" t="inlineStr">
        <is>
          <t>Huile d'olive</t>
        </is>
      </c>
      <c r="B501" t="inlineStr">
        <is>
          <t>Vente directe et autoconsommation</t>
        </is>
      </c>
      <c r="C501" t="inlineStr">
        <is>
          <t>kt</t>
        </is>
      </c>
      <c r="D501" t="inlineStr">
        <is>
          <t>France</t>
        </is>
      </c>
      <c r="E501" t="inlineStr">
        <is>
          <t>2015-16</t>
        </is>
      </c>
      <c r="F501" t="inlineStr">
        <is>
          <t>Soja</t>
        </is>
      </c>
      <c r="G501" t="inlineStr"/>
      <c r="H501" t="inlineStr"/>
      <c r="I501" t="inlineStr"/>
      <c r="J501" t="inlineStr"/>
      <c r="K501" t="inlineStr"/>
      <c r="L501" t="inlineStr"/>
      <c r="M501" t="inlineStr"/>
      <c r="N501" t="inlineStr"/>
      <c r="O501" t="n">
        <v>-0</v>
      </c>
      <c r="P501" t="n">
        <v>0</v>
      </c>
      <c r="Q501" t="n">
        <v>500000000</v>
      </c>
    </row>
    <row r="502" ht="15" customHeight="1" s="1003">
      <c r="A502" s="1019" t="inlineStr">
        <is>
          <t>Huile d'olive</t>
        </is>
      </c>
      <c r="B502" t="inlineStr">
        <is>
          <t>Circuits spécialisés</t>
        </is>
      </c>
      <c r="C502" t="inlineStr">
        <is>
          <t>kt</t>
        </is>
      </c>
      <c r="D502" t="inlineStr">
        <is>
          <t>France</t>
        </is>
      </c>
      <c r="E502" t="inlineStr">
        <is>
          <t>2015-16</t>
        </is>
      </c>
      <c r="F502" t="inlineStr">
        <is>
          <t>Soja</t>
        </is>
      </c>
      <c r="G502" t="inlineStr"/>
      <c r="H502" t="inlineStr"/>
      <c r="I502" t="inlineStr"/>
      <c r="J502" t="inlineStr"/>
      <c r="K502" t="inlineStr"/>
      <c r="L502" t="inlineStr"/>
      <c r="M502" t="inlineStr"/>
      <c r="N502" t="inlineStr"/>
      <c r="O502" t="n">
        <v>-0</v>
      </c>
      <c r="P502" t="n">
        <v>0</v>
      </c>
      <c r="Q502" t="n">
        <v>500000000</v>
      </c>
    </row>
    <row r="503" ht="15" customHeight="1" s="1003">
      <c r="A503" s="1019" t="inlineStr">
        <is>
          <t>Huile d'olive</t>
        </is>
      </c>
      <c r="B503" t="inlineStr">
        <is>
          <t>RHD</t>
        </is>
      </c>
      <c r="C503" t="inlineStr">
        <is>
          <t>kt</t>
        </is>
      </c>
      <c r="D503" t="inlineStr">
        <is>
          <t>France</t>
        </is>
      </c>
      <c r="E503" t="inlineStr">
        <is>
          <t>2015-16</t>
        </is>
      </c>
      <c r="F503" t="inlineStr">
        <is>
          <t>Soja</t>
        </is>
      </c>
      <c r="G503" t="inlineStr"/>
      <c r="H503" t="inlineStr"/>
      <c r="I503" t="inlineStr"/>
      <c r="J503" t="inlineStr"/>
      <c r="K503" t="inlineStr"/>
      <c r="L503" t="inlineStr"/>
      <c r="M503" t="inlineStr"/>
      <c r="N503" t="inlineStr"/>
      <c r="O503" t="n">
        <v>-0</v>
      </c>
      <c r="P503" t="n">
        <v>0</v>
      </c>
      <c r="Q503" t="n">
        <v>500000000</v>
      </c>
    </row>
    <row r="504" ht="15" customHeight="1" s="1003">
      <c r="A504" s="1019" t="inlineStr">
        <is>
          <t>Huile d'olive</t>
        </is>
      </c>
      <c r="B504" t="inlineStr">
        <is>
          <t>Autres IAA</t>
        </is>
      </c>
      <c r="C504" t="inlineStr">
        <is>
          <t>kt</t>
        </is>
      </c>
      <c r="D504" t="inlineStr">
        <is>
          <t>France</t>
        </is>
      </c>
      <c r="E504" t="inlineStr">
        <is>
          <t>2015-16</t>
        </is>
      </c>
      <c r="F504" t="inlineStr">
        <is>
          <t>Soja</t>
        </is>
      </c>
      <c r="G504" t="inlineStr"/>
      <c r="H504" t="inlineStr"/>
      <c r="I504" t="inlineStr"/>
      <c r="J504" t="inlineStr"/>
      <c r="K504" t="inlineStr"/>
      <c r="L504" t="inlineStr"/>
      <c r="M504" t="inlineStr"/>
      <c r="N504" t="inlineStr"/>
      <c r="O504" t="n">
        <v>-0</v>
      </c>
      <c r="P504" t="n">
        <v>0</v>
      </c>
      <c r="Q504" t="n">
        <v>500000000</v>
      </c>
    </row>
    <row r="505" ht="15" customHeight="1" s="1003">
      <c r="A505" s="1019" t="inlineStr">
        <is>
          <t>Huile d'olive</t>
        </is>
      </c>
      <c r="B505" t="inlineStr">
        <is>
          <t>Alimentation humaine</t>
        </is>
      </c>
      <c r="C505" t="inlineStr">
        <is>
          <t>kt</t>
        </is>
      </c>
      <c r="D505" t="inlineStr">
        <is>
          <t>France</t>
        </is>
      </c>
      <c r="E505" t="inlineStr">
        <is>
          <t>2015-16</t>
        </is>
      </c>
      <c r="F505" t="inlineStr">
        <is>
          <t>Soja</t>
        </is>
      </c>
      <c r="G505" t="inlineStr"/>
      <c r="H505" t="inlineStr"/>
      <c r="I505" t="inlineStr"/>
      <c r="J505" t="inlineStr"/>
      <c r="K505" t="inlineStr"/>
      <c r="L505" t="inlineStr"/>
      <c r="M505" t="inlineStr"/>
      <c r="N505" t="inlineStr"/>
      <c r="O505" t="n">
        <v>-0</v>
      </c>
      <c r="P505" t="n">
        <v>0</v>
      </c>
      <c r="Q505" t="n">
        <v>500000000</v>
      </c>
    </row>
    <row r="506" ht="15" customHeight="1" s="1003">
      <c r="A506" s="1019" t="inlineStr">
        <is>
          <t>Huile d'olive</t>
        </is>
      </c>
      <c r="B506" t="inlineStr">
        <is>
          <t>Ménages</t>
        </is>
      </c>
      <c r="C506" t="inlineStr">
        <is>
          <t>kt</t>
        </is>
      </c>
      <c r="D506" t="inlineStr">
        <is>
          <t>France</t>
        </is>
      </c>
      <c r="E506" t="inlineStr">
        <is>
          <t>2015-16</t>
        </is>
      </c>
      <c r="F506" t="inlineStr">
        <is>
          <t>Soja</t>
        </is>
      </c>
      <c r="G506" t="inlineStr"/>
      <c r="H506" t="inlineStr"/>
      <c r="I506" t="inlineStr"/>
      <c r="J506" t="inlineStr"/>
      <c r="K506" t="inlineStr"/>
      <c r="L506" t="inlineStr"/>
      <c r="M506" t="inlineStr"/>
      <c r="N506" t="inlineStr"/>
      <c r="O506" t="n">
        <v>-0</v>
      </c>
      <c r="P506" t="n">
        <v>0</v>
      </c>
      <c r="Q506" t="n">
        <v>500000000</v>
      </c>
    </row>
    <row r="507" ht="15" customHeight="1" s="1003">
      <c r="A507" s="1019" t="inlineStr">
        <is>
          <t>Huile d'olive</t>
        </is>
      </c>
      <c r="B507" t="inlineStr">
        <is>
          <t>Usages alimentaires</t>
        </is>
      </c>
      <c r="C507" t="inlineStr">
        <is>
          <t>kt</t>
        </is>
      </c>
      <c r="D507" t="inlineStr">
        <is>
          <t>France</t>
        </is>
      </c>
      <c r="E507" t="inlineStr">
        <is>
          <t>2015-16</t>
        </is>
      </c>
      <c r="F507" t="inlineStr">
        <is>
          <t>Soja</t>
        </is>
      </c>
      <c r="G507" t="inlineStr"/>
      <c r="H507" t="inlineStr"/>
      <c r="I507" t="inlineStr"/>
      <c r="J507" t="inlineStr"/>
      <c r="K507" t="inlineStr"/>
      <c r="L507" t="inlineStr"/>
      <c r="M507" t="inlineStr"/>
      <c r="N507" t="inlineStr"/>
      <c r="O507" t="n">
        <v>-0</v>
      </c>
      <c r="P507" t="n">
        <v>0</v>
      </c>
      <c r="Q507" t="n">
        <v>500000000</v>
      </c>
    </row>
    <row r="508" ht="15" customHeight="1" s="1003">
      <c r="A508" s="1019" t="inlineStr">
        <is>
          <t>Huile d'olive</t>
        </is>
      </c>
      <c r="B508" t="inlineStr">
        <is>
          <t>Débouchés</t>
        </is>
      </c>
      <c r="C508" t="inlineStr">
        <is>
          <t>kt</t>
        </is>
      </c>
      <c r="D508" t="inlineStr">
        <is>
          <t>France</t>
        </is>
      </c>
      <c r="E508" t="inlineStr">
        <is>
          <t>2015-16</t>
        </is>
      </c>
      <c r="F508" t="inlineStr">
        <is>
          <t>Soja</t>
        </is>
      </c>
      <c r="G508" t="inlineStr"/>
      <c r="H508" t="inlineStr"/>
      <c r="I508" t="inlineStr"/>
      <c r="J508" t="inlineStr"/>
      <c r="K508" t="inlineStr"/>
      <c r="L508" t="inlineStr"/>
      <c r="M508" t="inlineStr"/>
      <c r="N508" t="inlineStr"/>
      <c r="O508" t="n">
        <v>-0</v>
      </c>
      <c r="P508" t="n">
        <v>0</v>
      </c>
      <c r="Q508" t="n">
        <v>500000000</v>
      </c>
    </row>
    <row r="509" ht="15" customHeight="1" s="1003">
      <c r="A509" s="1019" t="inlineStr">
        <is>
          <t>Huile d'olive</t>
        </is>
      </c>
      <c r="B509" t="inlineStr">
        <is>
          <t>Export</t>
        </is>
      </c>
      <c r="C509" t="inlineStr">
        <is>
          <t>kt</t>
        </is>
      </c>
      <c r="D509" t="inlineStr">
        <is>
          <t>France</t>
        </is>
      </c>
      <c r="E509" t="inlineStr">
        <is>
          <t>2015-16</t>
        </is>
      </c>
      <c r="F509" t="inlineStr">
        <is>
          <t>Soja</t>
        </is>
      </c>
      <c r="G509" t="inlineStr"/>
      <c r="H509" t="inlineStr"/>
      <c r="I509" t="inlineStr"/>
      <c r="J509" t="inlineStr"/>
      <c r="K509" t="inlineStr"/>
      <c r="L509" t="inlineStr"/>
      <c r="M509" t="inlineStr"/>
      <c r="N509" t="inlineStr"/>
      <c r="O509" t="n">
        <v>-0</v>
      </c>
      <c r="P509" t="n">
        <v>0</v>
      </c>
      <c r="Q509" t="n">
        <v>500000000</v>
      </c>
    </row>
    <row r="510" ht="15" customHeight="1" s="1003">
      <c r="A510" s="1019" t="inlineStr">
        <is>
          <t>Huile d'olive</t>
        </is>
      </c>
      <c r="B510" t="inlineStr">
        <is>
          <t>GMS</t>
        </is>
      </c>
      <c r="C510" t="inlineStr">
        <is>
          <t>kt</t>
        </is>
      </c>
      <c r="D510" t="inlineStr">
        <is>
          <t>France</t>
        </is>
      </c>
      <c r="E510" t="inlineStr">
        <is>
          <t>2015-16</t>
        </is>
      </c>
      <c r="F510" t="inlineStr">
        <is>
          <t>Soja</t>
        </is>
      </c>
      <c r="G510" t="inlineStr"/>
      <c r="H510" t="inlineStr"/>
      <c r="I510" t="inlineStr"/>
      <c r="J510" t="inlineStr"/>
      <c r="K510" t="inlineStr"/>
      <c r="L510" t="inlineStr"/>
      <c r="M510" t="inlineStr"/>
      <c r="N510" t="inlineStr"/>
      <c r="O510" t="n">
        <v>-0</v>
      </c>
      <c r="P510" t="n">
        <v>0</v>
      </c>
      <c r="Q510" t="n">
        <v>500000000</v>
      </c>
    </row>
    <row r="511" ht="15" customHeight="1" s="1003">
      <c r="A511" s="1019" t="inlineStr">
        <is>
          <t>Huile d'olive</t>
        </is>
      </c>
      <c r="B511" t="inlineStr">
        <is>
          <t>Circuits généralistes</t>
        </is>
      </c>
      <c r="C511" t="inlineStr">
        <is>
          <t>kt</t>
        </is>
      </c>
      <c r="D511" t="inlineStr">
        <is>
          <t>France</t>
        </is>
      </c>
      <c r="E511" t="inlineStr">
        <is>
          <t>2015-16</t>
        </is>
      </c>
      <c r="F511" t="inlineStr">
        <is>
          <t>Soja</t>
        </is>
      </c>
      <c r="G511" t="inlineStr"/>
      <c r="H511" t="inlineStr"/>
      <c r="I511" t="inlineStr"/>
      <c r="J511" t="inlineStr"/>
      <c r="K511" t="inlineStr"/>
      <c r="L511" t="inlineStr"/>
      <c r="M511" t="inlineStr"/>
      <c r="N511" t="inlineStr"/>
      <c r="O511" t="n">
        <v>-0</v>
      </c>
      <c r="P511" t="n">
        <v>0</v>
      </c>
      <c r="Q511" t="n">
        <v>500000000</v>
      </c>
    </row>
    <row r="512" ht="15" customHeight="1" s="1003">
      <c r="A512" s="1019" t="inlineStr">
        <is>
          <t>Huile d'olive</t>
        </is>
      </c>
      <c r="B512" t="inlineStr">
        <is>
          <t>Ecart statistique</t>
        </is>
      </c>
      <c r="C512" t="inlineStr">
        <is>
          <t>kt</t>
        </is>
      </c>
      <c r="D512" t="inlineStr">
        <is>
          <t>France</t>
        </is>
      </c>
      <c r="E512" t="inlineStr">
        <is>
          <t>2015-16</t>
        </is>
      </c>
      <c r="F512" t="inlineStr">
        <is>
          <t>Soja</t>
        </is>
      </c>
      <c r="G512" t="inlineStr"/>
      <c r="H512" t="inlineStr"/>
      <c r="I512" t="inlineStr"/>
      <c r="J512" t="inlineStr"/>
      <c r="K512" t="inlineStr"/>
      <c r="L512" t="inlineStr"/>
      <c r="M512" t="inlineStr"/>
      <c r="N512" t="inlineStr"/>
      <c r="O512" t="n">
        <v>-0</v>
      </c>
      <c r="P512" t="n">
        <v>0</v>
      </c>
      <c r="Q512" t="n">
        <v>500000000</v>
      </c>
    </row>
    <row r="513" ht="15" customHeight="1" s="1003">
      <c r="A513" s="1019" t="inlineStr">
        <is>
          <t>Grignons d'olive</t>
        </is>
      </c>
      <c r="B513" t="inlineStr">
        <is>
          <t>Alimentation animale</t>
        </is>
      </c>
      <c r="C513" t="inlineStr">
        <is>
          <t>kt</t>
        </is>
      </c>
      <c r="D513" t="inlineStr">
        <is>
          <t>France</t>
        </is>
      </c>
      <c r="E513" t="inlineStr">
        <is>
          <t>2015-16</t>
        </is>
      </c>
      <c r="F513" t="inlineStr">
        <is>
          <t>Soja</t>
        </is>
      </c>
      <c r="G513" t="inlineStr"/>
      <c r="H513" t="inlineStr"/>
      <c r="I513" t="inlineStr"/>
      <c r="J513" t="inlineStr">
        <is>
          <t>Les grignons d'olive sont valorisés en alimentation animale</t>
        </is>
      </c>
      <c r="K513" t="inlineStr"/>
      <c r="L513" t="inlineStr">
        <is>
          <t>Consommation de grignons d'olive en alimentation animale</t>
        </is>
      </c>
      <c r="M513" t="inlineStr"/>
      <c r="N513" t="inlineStr"/>
      <c r="O513" t="n">
        <v>-0</v>
      </c>
      <c r="P513" t="n">
        <v>0</v>
      </c>
      <c r="Q513" t="n">
        <v>500000000</v>
      </c>
    </row>
    <row r="514" ht="15" customHeight="1" s="1003">
      <c r="A514" s="1019" t="inlineStr">
        <is>
          <t>Grignons d'olive</t>
        </is>
      </c>
      <c r="B514" t="inlineStr">
        <is>
          <t>Usages alimentaires</t>
        </is>
      </c>
      <c r="C514" t="inlineStr">
        <is>
          <t>kt</t>
        </is>
      </c>
      <c r="D514" t="inlineStr">
        <is>
          <t>France</t>
        </is>
      </c>
      <c r="E514" t="inlineStr">
        <is>
          <t>2015-16</t>
        </is>
      </c>
      <c r="F514" t="inlineStr">
        <is>
          <t>Soja</t>
        </is>
      </c>
      <c r="G514" t="inlineStr"/>
      <c r="H514" t="inlineStr"/>
      <c r="I514" t="inlineStr"/>
      <c r="J514" t="inlineStr"/>
      <c r="K514" t="inlineStr"/>
      <c r="L514" t="inlineStr"/>
      <c r="M514" t="inlineStr"/>
      <c r="N514" t="inlineStr"/>
      <c r="O514" t="n">
        <v>-0</v>
      </c>
      <c r="P514" t="n">
        <v>0</v>
      </c>
      <c r="Q514" t="n">
        <v>500000000</v>
      </c>
    </row>
    <row r="515" ht="15" customHeight="1" s="1003">
      <c r="A515" s="1019" t="inlineStr">
        <is>
          <t>Grignons d'olive</t>
        </is>
      </c>
      <c r="B515" t="inlineStr">
        <is>
          <t>Débouchés</t>
        </is>
      </c>
      <c r="C515" t="inlineStr">
        <is>
          <t>kt</t>
        </is>
      </c>
      <c r="D515" t="inlineStr">
        <is>
          <t>France</t>
        </is>
      </c>
      <c r="E515" t="inlineStr">
        <is>
          <t>2015-16</t>
        </is>
      </c>
      <c r="F515" t="inlineStr">
        <is>
          <t>Soja</t>
        </is>
      </c>
      <c r="G515" t="inlineStr"/>
      <c r="H515" t="inlineStr"/>
      <c r="I515" t="inlineStr"/>
      <c r="J515" t="inlineStr"/>
      <c r="K515" t="inlineStr"/>
      <c r="L515" t="inlineStr"/>
      <c r="M515" t="inlineStr"/>
      <c r="N515" t="inlineStr"/>
      <c r="O515" t="n">
        <v>-0</v>
      </c>
      <c r="P515" t="n">
        <v>0</v>
      </c>
      <c r="Q515" t="n">
        <v>500000000</v>
      </c>
    </row>
    <row r="516" ht="15" customHeight="1" s="1003">
      <c r="A516" s="1019" t="inlineStr">
        <is>
          <t>Grignons d'olive</t>
        </is>
      </c>
      <c r="B516" t="inlineStr">
        <is>
          <t>FAB</t>
        </is>
      </c>
      <c r="C516" t="inlineStr">
        <is>
          <t>kt</t>
        </is>
      </c>
      <c r="D516" t="inlineStr">
        <is>
          <t>France</t>
        </is>
      </c>
      <c r="E516" t="inlineStr">
        <is>
          <t>2015-16</t>
        </is>
      </c>
      <c r="F516" t="inlineStr">
        <is>
          <t>Soja</t>
        </is>
      </c>
      <c r="G516" t="inlineStr"/>
      <c r="H516" t="inlineStr"/>
      <c r="I516" t="inlineStr"/>
      <c r="J516" t="inlineStr"/>
      <c r="K516" t="inlineStr"/>
      <c r="L516" t="inlineStr"/>
      <c r="M516" t="inlineStr"/>
      <c r="N516" t="inlineStr"/>
      <c r="O516" t="n">
        <v>-0</v>
      </c>
      <c r="P516" t="n">
        <v>0</v>
      </c>
      <c r="Q516" t="n">
        <v>500000000</v>
      </c>
    </row>
    <row r="517" ht="15" customHeight="1" s="1003">
      <c r="A517" s="1019" t="inlineStr">
        <is>
          <t>Grignons d'olive</t>
        </is>
      </c>
      <c r="B517" t="inlineStr">
        <is>
          <t>FAF</t>
        </is>
      </c>
      <c r="C517" t="inlineStr">
        <is>
          <t>kt</t>
        </is>
      </c>
      <c r="D517" t="inlineStr">
        <is>
          <t>France</t>
        </is>
      </c>
      <c r="E517" t="inlineStr">
        <is>
          <t>2015-16</t>
        </is>
      </c>
      <c r="F517" t="inlineStr">
        <is>
          <t>Soja</t>
        </is>
      </c>
      <c r="G517" t="inlineStr"/>
      <c r="H517" t="inlineStr"/>
      <c r="I517" t="inlineStr"/>
      <c r="J517" t="inlineStr"/>
      <c r="K517" t="inlineStr"/>
      <c r="L517" t="inlineStr"/>
      <c r="M517" t="inlineStr"/>
      <c r="N517" t="inlineStr"/>
      <c r="O517" t="n">
        <v>-0</v>
      </c>
      <c r="P517" t="n">
        <v>0</v>
      </c>
      <c r="Q517" t="n">
        <v>500000000</v>
      </c>
    </row>
    <row r="518" ht="15" customHeight="1" s="1003">
      <c r="A518" s="1019" t="inlineStr">
        <is>
          <t>Grignons d'olive</t>
        </is>
      </c>
      <c r="B518" t="inlineStr">
        <is>
          <t>Direct élevage</t>
        </is>
      </c>
      <c r="C518" t="inlineStr">
        <is>
          <t>kt</t>
        </is>
      </c>
      <c r="D518" t="inlineStr">
        <is>
          <t>France</t>
        </is>
      </c>
      <c r="E518" t="inlineStr">
        <is>
          <t>2015-16</t>
        </is>
      </c>
      <c r="F518" t="inlineStr">
        <is>
          <t>Soja</t>
        </is>
      </c>
      <c r="G518" t="inlineStr"/>
      <c r="H518" t="inlineStr"/>
      <c r="I518" t="inlineStr"/>
      <c r="J518" t="inlineStr"/>
      <c r="K518" t="inlineStr"/>
      <c r="L518" t="inlineStr"/>
      <c r="M518" t="inlineStr"/>
      <c r="N518" t="inlineStr"/>
      <c r="O518" t="n">
        <v>-0</v>
      </c>
      <c r="P518" t="n">
        <v>0</v>
      </c>
      <c r="Q518" t="n">
        <v>500000000</v>
      </c>
    </row>
    <row r="519" ht="15" customHeight="1" s="1003">
      <c r="A519" s="1019" t="inlineStr">
        <is>
          <t>Grignons d'olive</t>
        </is>
      </c>
      <c r="B519" t="inlineStr">
        <is>
          <t>Petfood</t>
        </is>
      </c>
      <c r="C519" t="inlineStr">
        <is>
          <t>kt</t>
        </is>
      </c>
      <c r="D519" t="inlineStr">
        <is>
          <t>France</t>
        </is>
      </c>
      <c r="E519" t="inlineStr">
        <is>
          <t>2015-16</t>
        </is>
      </c>
      <c r="F519" t="inlineStr">
        <is>
          <t>Soja</t>
        </is>
      </c>
      <c r="G519" t="inlineStr"/>
      <c r="H519" t="inlineStr"/>
      <c r="I519" t="inlineStr"/>
      <c r="J519" t="inlineStr"/>
      <c r="K519" t="inlineStr"/>
      <c r="L519" t="inlineStr"/>
      <c r="M519" t="inlineStr"/>
      <c r="N519" t="inlineStr"/>
      <c r="O519" t="n">
        <v>-0</v>
      </c>
      <c r="P519" t="n">
        <v>0</v>
      </c>
      <c r="Q519" t="n">
        <v>500000000</v>
      </c>
    </row>
    <row r="520" ht="15" customHeight="1" s="1003">
      <c r="A520" s="1019" t="inlineStr">
        <is>
          <t>Grignons d'olive</t>
        </is>
      </c>
      <c r="B520" t="inlineStr">
        <is>
          <t>Alimentation animale rente</t>
        </is>
      </c>
      <c r="C520" t="inlineStr">
        <is>
          <t>kt</t>
        </is>
      </c>
      <c r="D520" t="inlineStr">
        <is>
          <t>France</t>
        </is>
      </c>
      <c r="E520" t="inlineStr">
        <is>
          <t>2015-16</t>
        </is>
      </c>
      <c r="F520" t="inlineStr">
        <is>
          <t>Soja</t>
        </is>
      </c>
      <c r="G520" t="inlineStr"/>
      <c r="H520" t="inlineStr"/>
      <c r="I520" t="inlineStr"/>
      <c r="J520" t="inlineStr"/>
      <c r="K520" t="inlineStr"/>
      <c r="L520" t="inlineStr"/>
      <c r="M520" t="inlineStr"/>
      <c r="N520" t="inlineStr"/>
      <c r="O520" t="n">
        <v>-0</v>
      </c>
      <c r="P520" t="n">
        <v>0</v>
      </c>
      <c r="Q520" t="n">
        <v>500000000</v>
      </c>
    </row>
    <row r="521" ht="15" customHeight="1" s="1003">
      <c r="A521" s="1019" t="inlineStr">
        <is>
          <t>Grignons d'olive</t>
        </is>
      </c>
      <c r="B521" t="inlineStr">
        <is>
          <t>Hors FAB</t>
        </is>
      </c>
      <c r="C521" t="inlineStr">
        <is>
          <t>kt</t>
        </is>
      </c>
      <c r="D521" t="inlineStr">
        <is>
          <t>France</t>
        </is>
      </c>
      <c r="E521" t="inlineStr">
        <is>
          <t>2015-16</t>
        </is>
      </c>
      <c r="F521" t="inlineStr">
        <is>
          <t>Soja</t>
        </is>
      </c>
      <c r="G521" t="inlineStr"/>
      <c r="H521" t="inlineStr"/>
      <c r="I521" t="inlineStr"/>
      <c r="J521" t="inlineStr"/>
      <c r="K521" t="inlineStr"/>
      <c r="L521" t="inlineStr"/>
      <c r="M521" t="inlineStr"/>
      <c r="N521" t="inlineStr"/>
      <c r="O521" t="n">
        <v>-0</v>
      </c>
      <c r="P521" t="n">
        <v>0</v>
      </c>
      <c r="Q521" t="n">
        <v>500000000</v>
      </c>
    </row>
    <row r="522" ht="15" customHeight="1" s="1003">
      <c r="A522" s="1019" t="inlineStr">
        <is>
          <t>Grignons d'olive</t>
        </is>
      </c>
      <c r="B522" t="inlineStr">
        <is>
          <t>Export</t>
        </is>
      </c>
      <c r="C522" t="inlineStr">
        <is>
          <t>kt</t>
        </is>
      </c>
      <c r="D522" t="inlineStr">
        <is>
          <t>France</t>
        </is>
      </c>
      <c r="E522" t="inlineStr">
        <is>
          <t>2015-16</t>
        </is>
      </c>
      <c r="F522" t="inlineStr">
        <is>
          <t>Soja</t>
        </is>
      </c>
      <c r="G522" t="inlineStr"/>
      <c r="H522" t="inlineStr"/>
      <c r="I522" t="inlineStr"/>
      <c r="J522" t="inlineStr"/>
      <c r="K522" t="inlineStr"/>
      <c r="L522" t="inlineStr"/>
      <c r="M522" t="inlineStr"/>
      <c r="N522" t="inlineStr"/>
      <c r="O522" t="n">
        <v>-0</v>
      </c>
      <c r="P522" t="n">
        <v>0</v>
      </c>
      <c r="Q522" t="n">
        <v>500000000</v>
      </c>
    </row>
    <row r="523" ht="15" customHeight="1" s="1003">
      <c r="A523" s="1019" t="inlineStr">
        <is>
          <t>Olives de table</t>
        </is>
      </c>
      <c r="B523" t="inlineStr">
        <is>
          <t>Vente directe et autoconsommation</t>
        </is>
      </c>
      <c r="C523" t="inlineStr">
        <is>
          <t>kt</t>
        </is>
      </c>
      <c r="D523" t="inlineStr">
        <is>
          <t>France</t>
        </is>
      </c>
      <c r="E523" t="inlineStr">
        <is>
          <t>2015-16</t>
        </is>
      </c>
      <c r="F523" t="inlineStr">
        <is>
          <t>Soja</t>
        </is>
      </c>
      <c r="G523" t="inlineStr"/>
      <c r="H523" t="inlineStr"/>
      <c r="I523" t="inlineStr"/>
      <c r="J523" t="inlineStr"/>
      <c r="K523" t="inlineStr"/>
      <c r="L523" t="inlineStr"/>
      <c r="M523" t="inlineStr"/>
      <c r="N523" t="inlineStr"/>
      <c r="O523" t="n">
        <v>-0</v>
      </c>
      <c r="P523" t="n">
        <v>0</v>
      </c>
      <c r="Q523" t="n">
        <v>500000000</v>
      </c>
    </row>
    <row r="524" ht="15" customHeight="1" s="1003">
      <c r="A524" s="1019" t="inlineStr">
        <is>
          <t>Olives de table</t>
        </is>
      </c>
      <c r="B524" t="inlineStr">
        <is>
          <t>Circuits spécialisés</t>
        </is>
      </c>
      <c r="C524" t="inlineStr">
        <is>
          <t>kt</t>
        </is>
      </c>
      <c r="D524" t="inlineStr">
        <is>
          <t>France</t>
        </is>
      </c>
      <c r="E524" t="inlineStr">
        <is>
          <t>2015-16</t>
        </is>
      </c>
      <c r="F524" t="inlineStr">
        <is>
          <t>Soja</t>
        </is>
      </c>
      <c r="G524" t="inlineStr"/>
      <c r="H524" t="inlineStr"/>
      <c r="I524" t="inlineStr"/>
      <c r="J524" t="inlineStr"/>
      <c r="K524" t="inlineStr"/>
      <c r="L524" t="inlineStr"/>
      <c r="M524" t="inlineStr"/>
      <c r="N524" t="inlineStr"/>
      <c r="O524" t="n">
        <v>-0</v>
      </c>
      <c r="P524" t="n">
        <v>0</v>
      </c>
      <c r="Q524" t="n">
        <v>500000000</v>
      </c>
    </row>
    <row r="525" ht="15" customHeight="1" s="1003">
      <c r="A525" s="1019" t="inlineStr">
        <is>
          <t>Olives de table</t>
        </is>
      </c>
      <c r="B525" t="inlineStr">
        <is>
          <t>RHD</t>
        </is>
      </c>
      <c r="C525" t="inlineStr">
        <is>
          <t>kt</t>
        </is>
      </c>
      <c r="D525" t="inlineStr">
        <is>
          <t>France</t>
        </is>
      </c>
      <c r="E525" t="inlineStr">
        <is>
          <t>2015-16</t>
        </is>
      </c>
      <c r="F525" t="inlineStr">
        <is>
          <t>Soja</t>
        </is>
      </c>
      <c r="G525" t="inlineStr"/>
      <c r="H525" t="inlineStr"/>
      <c r="I525" t="inlineStr"/>
      <c r="J525" t="inlineStr"/>
      <c r="K525" t="inlineStr"/>
      <c r="L525" t="inlineStr"/>
      <c r="M525" t="inlineStr"/>
      <c r="N525" t="inlineStr"/>
      <c r="O525" t="n">
        <v>-0</v>
      </c>
      <c r="P525" t="n">
        <v>0</v>
      </c>
      <c r="Q525" t="n">
        <v>500000000</v>
      </c>
    </row>
    <row r="526" ht="15" customHeight="1" s="1003">
      <c r="A526" s="1019" t="inlineStr">
        <is>
          <t>Olives de table</t>
        </is>
      </c>
      <c r="B526" t="inlineStr">
        <is>
          <t>Autres IAA</t>
        </is>
      </c>
      <c r="C526" t="inlineStr">
        <is>
          <t>kt</t>
        </is>
      </c>
      <c r="D526" t="inlineStr">
        <is>
          <t>France</t>
        </is>
      </c>
      <c r="E526" t="inlineStr">
        <is>
          <t>2015-16</t>
        </is>
      </c>
      <c r="F526" t="inlineStr">
        <is>
          <t>Soja</t>
        </is>
      </c>
      <c r="G526" t="inlineStr"/>
      <c r="H526" t="inlineStr"/>
      <c r="I526" t="inlineStr"/>
      <c r="J526" t="inlineStr"/>
      <c r="K526" t="inlineStr"/>
      <c r="L526" t="inlineStr"/>
      <c r="M526" t="inlineStr"/>
      <c r="N526" t="inlineStr"/>
      <c r="O526" t="n">
        <v>-0</v>
      </c>
      <c r="P526" t="n">
        <v>0</v>
      </c>
      <c r="Q526" t="n">
        <v>500000000</v>
      </c>
    </row>
    <row r="527" ht="15" customHeight="1" s="1003">
      <c r="A527" s="1019" t="inlineStr">
        <is>
          <t>Olives de table</t>
        </is>
      </c>
      <c r="B527" t="inlineStr">
        <is>
          <t>Alimentation humaine</t>
        </is>
      </c>
      <c r="C527" t="inlineStr">
        <is>
          <t>kt</t>
        </is>
      </c>
      <c r="D527" t="inlineStr">
        <is>
          <t>France</t>
        </is>
      </c>
      <c r="E527" t="inlineStr">
        <is>
          <t>2015-16</t>
        </is>
      </c>
      <c r="F527" t="inlineStr">
        <is>
          <t>Soja</t>
        </is>
      </c>
      <c r="G527" t="inlineStr"/>
      <c r="H527" t="inlineStr"/>
      <c r="I527" t="inlineStr"/>
      <c r="J527" t="inlineStr"/>
      <c r="K527" t="inlineStr"/>
      <c r="L527" t="inlineStr"/>
      <c r="M527" t="inlineStr"/>
      <c r="N527" t="inlineStr"/>
      <c r="O527" t="n">
        <v>-0</v>
      </c>
      <c r="P527" t="n">
        <v>0</v>
      </c>
      <c r="Q527" t="n">
        <v>500000000</v>
      </c>
    </row>
    <row r="528" ht="15" customHeight="1" s="1003">
      <c r="A528" s="1019" t="inlineStr">
        <is>
          <t>Olives de table</t>
        </is>
      </c>
      <c r="B528" t="inlineStr">
        <is>
          <t>Ménages</t>
        </is>
      </c>
      <c r="C528" t="inlineStr">
        <is>
          <t>kt</t>
        </is>
      </c>
      <c r="D528" t="inlineStr">
        <is>
          <t>France</t>
        </is>
      </c>
      <c r="E528" t="inlineStr">
        <is>
          <t>2015-16</t>
        </is>
      </c>
      <c r="F528" t="inlineStr">
        <is>
          <t>Soja</t>
        </is>
      </c>
      <c r="G528" t="inlineStr"/>
      <c r="H528" t="inlineStr"/>
      <c r="I528" t="inlineStr"/>
      <c r="J528" t="inlineStr"/>
      <c r="K528" t="inlineStr"/>
      <c r="L528" t="inlineStr"/>
      <c r="M528" t="inlineStr"/>
      <c r="N528" t="inlineStr"/>
      <c r="O528" t="n">
        <v>-0</v>
      </c>
      <c r="P528" t="n">
        <v>0</v>
      </c>
      <c r="Q528" t="n">
        <v>500000000</v>
      </c>
    </row>
    <row r="529" ht="15" customHeight="1" s="1003">
      <c r="A529" s="1019" t="inlineStr">
        <is>
          <t>Olives de table</t>
        </is>
      </c>
      <c r="B529" t="inlineStr">
        <is>
          <t>Usages alimentaires</t>
        </is>
      </c>
      <c r="C529" t="inlineStr">
        <is>
          <t>kt</t>
        </is>
      </c>
      <c r="D529" t="inlineStr">
        <is>
          <t>France</t>
        </is>
      </c>
      <c r="E529" t="inlineStr">
        <is>
          <t>2015-16</t>
        </is>
      </c>
      <c r="F529" t="inlineStr">
        <is>
          <t>Soja</t>
        </is>
      </c>
      <c r="G529" t="inlineStr"/>
      <c r="H529" t="inlineStr"/>
      <c r="I529" t="inlineStr"/>
      <c r="J529" t="inlineStr"/>
      <c r="K529" t="inlineStr"/>
      <c r="L529" t="inlineStr"/>
      <c r="M529" t="inlineStr"/>
      <c r="N529" t="inlineStr"/>
      <c r="O529" t="n">
        <v>-0</v>
      </c>
      <c r="P529" t="n">
        <v>0</v>
      </c>
      <c r="Q529" t="n">
        <v>500000000</v>
      </c>
    </row>
    <row r="530" ht="15" customHeight="1" s="1003">
      <c r="A530" s="1019" t="inlineStr">
        <is>
          <t>Olives de table</t>
        </is>
      </c>
      <c r="B530" t="inlineStr">
        <is>
          <t>Débouchés</t>
        </is>
      </c>
      <c r="C530" t="inlineStr">
        <is>
          <t>kt</t>
        </is>
      </c>
      <c r="D530" t="inlineStr">
        <is>
          <t>France</t>
        </is>
      </c>
      <c r="E530" t="inlineStr">
        <is>
          <t>2015-16</t>
        </is>
      </c>
      <c r="F530" t="inlineStr">
        <is>
          <t>Soja</t>
        </is>
      </c>
      <c r="G530" t="inlineStr"/>
      <c r="H530" t="inlineStr"/>
      <c r="I530" t="inlineStr"/>
      <c r="J530" t="inlineStr"/>
      <c r="K530" t="inlineStr"/>
      <c r="L530" t="inlineStr"/>
      <c r="M530" t="inlineStr"/>
      <c r="N530" t="inlineStr"/>
      <c r="O530" t="n">
        <v>-0</v>
      </c>
      <c r="P530" t="n">
        <v>0</v>
      </c>
      <c r="Q530" t="n">
        <v>500000000</v>
      </c>
    </row>
    <row r="531" ht="15" customHeight="1" s="1003">
      <c r="A531" s="1019" t="inlineStr">
        <is>
          <t>Olives de table</t>
        </is>
      </c>
      <c r="B531" t="inlineStr">
        <is>
          <t>Export</t>
        </is>
      </c>
      <c r="C531" t="inlineStr">
        <is>
          <t>kt</t>
        </is>
      </c>
      <c r="D531" t="inlineStr">
        <is>
          <t>France</t>
        </is>
      </c>
      <c r="E531" t="inlineStr">
        <is>
          <t>2015-16</t>
        </is>
      </c>
      <c r="F531" t="inlineStr">
        <is>
          <t>Soja</t>
        </is>
      </c>
      <c r="G531" t="inlineStr"/>
      <c r="H531" t="inlineStr"/>
      <c r="I531" t="inlineStr"/>
      <c r="J531" t="inlineStr"/>
      <c r="K531" t="inlineStr"/>
      <c r="L531" t="inlineStr"/>
      <c r="M531" t="inlineStr"/>
      <c r="N531" t="inlineStr"/>
      <c r="O531" t="n">
        <v>-0</v>
      </c>
      <c r="P531" t="n">
        <v>0</v>
      </c>
      <c r="Q531" t="n">
        <v>500000000</v>
      </c>
    </row>
    <row r="532" ht="15" customHeight="1" s="1003">
      <c r="A532" s="1019" t="inlineStr">
        <is>
          <t>Olives de table</t>
        </is>
      </c>
      <c r="B532" t="inlineStr">
        <is>
          <t>GMS</t>
        </is>
      </c>
      <c r="C532" t="inlineStr">
        <is>
          <t>kt</t>
        </is>
      </c>
      <c r="D532" t="inlineStr">
        <is>
          <t>France</t>
        </is>
      </c>
      <c r="E532" t="inlineStr">
        <is>
          <t>2015-16</t>
        </is>
      </c>
      <c r="F532" t="inlineStr">
        <is>
          <t>Soja</t>
        </is>
      </c>
      <c r="G532" t="inlineStr"/>
      <c r="H532" t="inlineStr"/>
      <c r="I532" t="inlineStr"/>
      <c r="J532" t="inlineStr"/>
      <c r="K532" t="inlineStr"/>
      <c r="L532" t="inlineStr"/>
      <c r="M532" t="inlineStr"/>
      <c r="N532" t="inlineStr"/>
      <c r="O532" t="n">
        <v>-0</v>
      </c>
      <c r="P532" t="n">
        <v>0</v>
      </c>
      <c r="Q532" t="n">
        <v>500000000</v>
      </c>
    </row>
    <row r="533" ht="15" customHeight="1" s="1003">
      <c r="A533" s="1019" t="inlineStr">
        <is>
          <t>Olives de table</t>
        </is>
      </c>
      <c r="B533" t="inlineStr">
        <is>
          <t>Circuits généralistes</t>
        </is>
      </c>
      <c r="C533" t="inlineStr">
        <is>
          <t>kt</t>
        </is>
      </c>
      <c r="D533" t="inlineStr">
        <is>
          <t>France</t>
        </is>
      </c>
      <c r="E533" t="inlineStr">
        <is>
          <t>2015-16</t>
        </is>
      </c>
      <c r="F533" t="inlineStr">
        <is>
          <t>Soja</t>
        </is>
      </c>
      <c r="G533" t="inlineStr"/>
      <c r="H533" t="inlineStr"/>
      <c r="I533" t="inlineStr"/>
      <c r="J533" t="inlineStr"/>
      <c r="K533" t="inlineStr"/>
      <c r="L533" t="inlineStr"/>
      <c r="M533" t="inlineStr"/>
      <c r="N533" t="inlineStr"/>
      <c r="O533" t="n">
        <v>-0</v>
      </c>
      <c r="P533" t="n">
        <v>0</v>
      </c>
      <c r="Q533" t="n">
        <v>500000000</v>
      </c>
    </row>
    <row r="534" ht="15" customHeight="1" s="1003">
      <c r="A534" s="1019" t="inlineStr">
        <is>
          <t>Olives de table</t>
        </is>
      </c>
      <c r="B534" t="inlineStr">
        <is>
          <t>Ecart statistique</t>
        </is>
      </c>
      <c r="C534" t="inlineStr">
        <is>
          <t>kt</t>
        </is>
      </c>
      <c r="D534" t="inlineStr">
        <is>
          <t>France</t>
        </is>
      </c>
      <c r="E534" t="inlineStr">
        <is>
          <t>2015-16</t>
        </is>
      </c>
      <c r="F534" t="inlineStr">
        <is>
          <t>Soja</t>
        </is>
      </c>
      <c r="G534" t="inlineStr"/>
      <c r="H534" t="inlineStr"/>
      <c r="I534" t="inlineStr"/>
      <c r="J534" t="inlineStr"/>
      <c r="K534" t="inlineStr"/>
      <c r="L534" t="inlineStr"/>
      <c r="M534" t="inlineStr"/>
      <c r="N534" t="inlineStr"/>
      <c r="O534" t="n">
        <v>-0</v>
      </c>
      <c r="P534" t="n">
        <v>0</v>
      </c>
      <c r="Q534" t="n">
        <v>500000000</v>
      </c>
    </row>
    <row r="535" ht="15" customHeight="1" s="1003">
      <c r="A535" s="1019" t="inlineStr">
        <is>
          <t>Produits alimentaires</t>
        </is>
      </c>
      <c r="B535" t="inlineStr">
        <is>
          <t>GMS</t>
        </is>
      </c>
      <c r="C535" t="inlineStr">
        <is>
          <t>kt</t>
        </is>
      </c>
      <c r="D535" t="inlineStr">
        <is>
          <t>France</t>
        </is>
      </c>
      <c r="E535" t="inlineStr">
        <is>
          <t>2015-16</t>
        </is>
      </c>
      <c r="F535" t="inlineStr">
        <is>
          <t>Soja</t>
        </is>
      </c>
      <c r="G535" t="inlineStr"/>
      <c r="H535" t="inlineStr"/>
      <c r="I535" t="inlineStr"/>
      <c r="J535" t="inlineStr"/>
      <c r="K535" t="inlineStr"/>
      <c r="L535" t="inlineStr"/>
      <c r="M535" t="inlineStr"/>
      <c r="N535" t="inlineStr"/>
      <c r="O535" t="n">
        <v>-0</v>
      </c>
      <c r="P535" t="n">
        <v>0</v>
      </c>
      <c r="Q535" t="n">
        <v>-0</v>
      </c>
    </row>
    <row r="536" ht="15" customHeight="1" s="1003">
      <c r="A536" s="1019" t="inlineStr">
        <is>
          <t>Produits alimentaires</t>
        </is>
      </c>
      <c r="B536" t="inlineStr">
        <is>
          <t>Circuits spécialisés</t>
        </is>
      </c>
      <c r="C536" t="inlineStr">
        <is>
          <t>kt</t>
        </is>
      </c>
      <c r="D536" t="inlineStr">
        <is>
          <t>France</t>
        </is>
      </c>
      <c r="E536" t="inlineStr">
        <is>
          <t>2015-16</t>
        </is>
      </c>
      <c r="F536" t="inlineStr">
        <is>
          <t>Soja</t>
        </is>
      </c>
      <c r="G536" t="inlineStr"/>
      <c r="H536" t="inlineStr"/>
      <c r="I536" t="inlineStr"/>
      <c r="J536" t="inlineStr"/>
      <c r="K536" t="inlineStr"/>
      <c r="L536" t="inlineStr"/>
      <c r="M536" t="inlineStr"/>
      <c r="N536" t="inlineStr"/>
      <c r="O536" t="n">
        <v>-0</v>
      </c>
      <c r="P536" t="n">
        <v>0</v>
      </c>
      <c r="Q536" t="n">
        <v>-0</v>
      </c>
    </row>
    <row r="537" ht="15" customHeight="1" s="1003">
      <c r="A537" s="1019" t="inlineStr">
        <is>
          <t>Produits alimentaires</t>
        </is>
      </c>
      <c r="B537" t="inlineStr">
        <is>
          <t>RHD</t>
        </is>
      </c>
      <c r="C537" t="inlineStr">
        <is>
          <t>kt</t>
        </is>
      </c>
      <c r="D537" t="inlineStr">
        <is>
          <t>France</t>
        </is>
      </c>
      <c r="E537" t="inlineStr">
        <is>
          <t>2015-16</t>
        </is>
      </c>
      <c r="F537" t="inlineStr">
        <is>
          <t>Soja</t>
        </is>
      </c>
      <c r="G537" t="inlineStr"/>
      <c r="H537" t="inlineStr"/>
      <c r="I537" t="inlineStr"/>
      <c r="J537" t="inlineStr"/>
      <c r="K537" t="inlineStr"/>
      <c r="L537" t="inlineStr"/>
      <c r="M537" t="inlineStr"/>
      <c r="N537" t="inlineStr"/>
      <c r="O537" t="n">
        <v>-0</v>
      </c>
      <c r="P537" t="n">
        <v>0</v>
      </c>
      <c r="Q537" t="n">
        <v>-0</v>
      </c>
    </row>
    <row r="538" ht="15" customHeight="1" s="1003">
      <c r="A538" s="1019" t="inlineStr">
        <is>
          <t>Produits alimentaires</t>
        </is>
      </c>
      <c r="B538" t="inlineStr">
        <is>
          <t>Autres IAA</t>
        </is>
      </c>
      <c r="C538" t="inlineStr">
        <is>
          <t>kt</t>
        </is>
      </c>
      <c r="D538" t="inlineStr">
        <is>
          <t>France</t>
        </is>
      </c>
      <c r="E538" t="inlineStr">
        <is>
          <t>2015-16</t>
        </is>
      </c>
      <c r="F538" t="inlineStr">
        <is>
          <t>Soja</t>
        </is>
      </c>
      <c r="G538" t="inlineStr"/>
      <c r="H538" t="inlineStr"/>
      <c r="I538" t="inlineStr"/>
      <c r="J538" t="inlineStr"/>
      <c r="K538" t="inlineStr"/>
      <c r="L538" t="inlineStr"/>
      <c r="M538" t="inlineStr"/>
      <c r="N538" t="inlineStr"/>
      <c r="O538" t="n">
        <v>-0</v>
      </c>
      <c r="P538" t="n">
        <v>0</v>
      </c>
      <c r="Q538" t="n">
        <v>-0</v>
      </c>
    </row>
    <row r="539" ht="15" customHeight="1" s="1003">
      <c r="A539" s="1019" t="inlineStr">
        <is>
          <t>Produits alimentaires</t>
        </is>
      </c>
      <c r="B539" t="inlineStr">
        <is>
          <t>Ménages</t>
        </is>
      </c>
      <c r="C539" t="inlineStr">
        <is>
          <t>kt</t>
        </is>
      </c>
      <c r="D539" t="inlineStr">
        <is>
          <t>France</t>
        </is>
      </c>
      <c r="E539" t="inlineStr">
        <is>
          <t>2015-16</t>
        </is>
      </c>
      <c r="F539" t="inlineStr">
        <is>
          <t>Soja</t>
        </is>
      </c>
      <c r="G539" t="inlineStr"/>
      <c r="H539" t="inlineStr"/>
      <c r="I539" t="inlineStr"/>
      <c r="J539" t="inlineStr"/>
      <c r="K539" t="inlineStr"/>
      <c r="L539" t="inlineStr"/>
      <c r="M539" t="inlineStr"/>
      <c r="N539" t="inlineStr"/>
      <c r="O539" t="n">
        <v>-0</v>
      </c>
      <c r="P539" t="n">
        <v>0</v>
      </c>
      <c r="Q539" t="n">
        <v>-0</v>
      </c>
    </row>
    <row r="540" ht="15" customHeight="1" s="1003">
      <c r="A540" s="1019" t="inlineStr">
        <is>
          <t>Produits alimentaires</t>
        </is>
      </c>
      <c r="B540" t="inlineStr">
        <is>
          <t>Circuits généralistes</t>
        </is>
      </c>
      <c r="C540" t="inlineStr">
        <is>
          <t>kt</t>
        </is>
      </c>
      <c r="D540" t="inlineStr">
        <is>
          <t>France</t>
        </is>
      </c>
      <c r="E540" t="inlineStr">
        <is>
          <t>2015-16</t>
        </is>
      </c>
      <c r="F540" t="inlineStr">
        <is>
          <t>Soja</t>
        </is>
      </c>
      <c r="G540" t="inlineStr"/>
      <c r="H540" t="inlineStr"/>
      <c r="I540" t="inlineStr"/>
      <c r="J540" t="inlineStr"/>
      <c r="K540" t="inlineStr"/>
      <c r="L540" t="inlineStr"/>
      <c r="M540" t="inlineStr"/>
      <c r="N540" t="inlineStr"/>
      <c r="O540" t="n">
        <v>-0</v>
      </c>
      <c r="P540" t="n">
        <v>0</v>
      </c>
      <c r="Q540" t="n">
        <v>-0</v>
      </c>
    </row>
    <row r="541" ht="15" customHeight="1" s="1003">
      <c r="A541" s="1019" t="inlineStr">
        <is>
          <t>Produits alimentaires</t>
        </is>
      </c>
      <c r="B541" t="inlineStr">
        <is>
          <t>Alimentation humaine</t>
        </is>
      </c>
      <c r="C541" t="inlineStr">
        <is>
          <t>kt</t>
        </is>
      </c>
      <c r="D541" t="inlineStr">
        <is>
          <t>France</t>
        </is>
      </c>
      <c r="E541" t="inlineStr">
        <is>
          <t>2015-16</t>
        </is>
      </c>
      <c r="F541" t="inlineStr">
        <is>
          <t>Soja</t>
        </is>
      </c>
      <c r="G541" t="inlineStr"/>
      <c r="H541" t="inlineStr"/>
      <c r="I541" t="inlineStr"/>
      <c r="J541" t="inlineStr"/>
      <c r="K541" t="inlineStr"/>
      <c r="L541" t="inlineStr"/>
      <c r="M541" t="inlineStr"/>
      <c r="N541" t="inlineStr"/>
      <c r="O541" t="n">
        <v>0</v>
      </c>
      <c r="P541" t="inlineStr"/>
      <c r="Q541" t="inlineStr"/>
    </row>
    <row r="542" ht="15" customHeight="1" s="1003">
      <c r="A542" s="1019" t="inlineStr">
        <is>
          <t>Produits alimentaires</t>
        </is>
      </c>
      <c r="B542" t="inlineStr">
        <is>
          <t>Usages alimentaires</t>
        </is>
      </c>
      <c r="C542" t="inlineStr">
        <is>
          <t>kt</t>
        </is>
      </c>
      <c r="D542" t="inlineStr">
        <is>
          <t>France</t>
        </is>
      </c>
      <c r="E542" t="inlineStr">
        <is>
          <t>2015-16</t>
        </is>
      </c>
      <c r="F542" t="inlineStr">
        <is>
          <t>Soja</t>
        </is>
      </c>
      <c r="G542" t="inlineStr"/>
      <c r="H542" t="inlineStr"/>
      <c r="I542" t="inlineStr"/>
      <c r="J542" t="inlineStr"/>
      <c r="K542" t="inlineStr"/>
      <c r="L542" t="inlineStr"/>
      <c r="M542" t="inlineStr"/>
      <c r="N542" t="inlineStr"/>
      <c r="O542" t="n">
        <v>0</v>
      </c>
      <c r="P542" t="inlineStr"/>
      <c r="Q542" t="inlineStr"/>
    </row>
    <row r="543" ht="15" customHeight="1" s="1003">
      <c r="A543" s="1019" t="inlineStr">
        <is>
          <t>Produits alimentaires</t>
        </is>
      </c>
      <c r="B543" t="inlineStr">
        <is>
          <t>Débouchés</t>
        </is>
      </c>
      <c r="C543" t="inlineStr">
        <is>
          <t>kt</t>
        </is>
      </c>
      <c r="D543" t="inlineStr">
        <is>
          <t>France</t>
        </is>
      </c>
      <c r="E543" t="inlineStr">
        <is>
          <t>2015-16</t>
        </is>
      </c>
      <c r="F543" t="inlineStr">
        <is>
          <t>Soja</t>
        </is>
      </c>
      <c r="G543" t="inlineStr"/>
      <c r="H543" t="inlineStr"/>
      <c r="I543" t="inlineStr"/>
      <c r="J543" t="inlineStr"/>
      <c r="K543" t="inlineStr"/>
      <c r="L543" t="inlineStr"/>
      <c r="M543" t="inlineStr"/>
      <c r="N543" t="inlineStr"/>
      <c r="O543" t="n">
        <v>0</v>
      </c>
      <c r="P543" t="inlineStr"/>
      <c r="Q543" t="inlineStr"/>
    </row>
    <row r="544" ht="15" customHeight="1" s="1003">
      <c r="A544" s="1019" t="inlineStr">
        <is>
          <t>Amidon</t>
        </is>
      </c>
      <c r="B544" t="inlineStr">
        <is>
          <t>Autres IAA</t>
        </is>
      </c>
      <c r="C544" t="inlineStr">
        <is>
          <t>kt</t>
        </is>
      </c>
      <c r="D544" t="inlineStr">
        <is>
          <t>France</t>
        </is>
      </c>
      <c r="E544" t="inlineStr">
        <is>
          <t>2015-16</t>
        </is>
      </c>
      <c r="F544" t="inlineStr">
        <is>
          <t>Soja</t>
        </is>
      </c>
      <c r="G544" t="inlineStr"/>
      <c r="H544" t="inlineStr"/>
      <c r="I544" t="inlineStr"/>
      <c r="J544" t="inlineStr"/>
      <c r="K544" t="inlineStr"/>
      <c r="L544" t="inlineStr"/>
      <c r="M544" t="inlineStr"/>
      <c r="N544" t="inlineStr"/>
      <c r="O544" t="n">
        <v>-0</v>
      </c>
      <c r="P544" t="n">
        <v>0</v>
      </c>
      <c r="Q544" t="n">
        <v>-0</v>
      </c>
    </row>
    <row r="545" ht="15" customHeight="1" s="1003">
      <c r="A545" s="1019" t="inlineStr">
        <is>
          <t>Amidon</t>
        </is>
      </c>
      <c r="B545" t="inlineStr">
        <is>
          <t>Alimentation humaine</t>
        </is>
      </c>
      <c r="C545" t="inlineStr">
        <is>
          <t>kt</t>
        </is>
      </c>
      <c r="D545" t="inlineStr">
        <is>
          <t>France</t>
        </is>
      </c>
      <c r="E545" t="inlineStr">
        <is>
          <t>2015-16</t>
        </is>
      </c>
      <c r="F545" t="inlineStr">
        <is>
          <t>Soja</t>
        </is>
      </c>
      <c r="G545" t="inlineStr"/>
      <c r="H545" t="inlineStr"/>
      <c r="I545" t="inlineStr"/>
      <c r="J545" t="inlineStr"/>
      <c r="K545" t="inlineStr"/>
      <c r="L545" t="inlineStr"/>
      <c r="M545" t="inlineStr"/>
      <c r="N545" t="inlineStr"/>
      <c r="O545" t="n">
        <v>-0</v>
      </c>
      <c r="P545" t="n">
        <v>0</v>
      </c>
      <c r="Q545" t="n">
        <v>0</v>
      </c>
    </row>
    <row r="546" ht="15" customHeight="1" s="1003">
      <c r="A546" s="1019" t="inlineStr">
        <is>
          <t>Amidon</t>
        </is>
      </c>
      <c r="B546" t="inlineStr">
        <is>
          <t>Usages alimentaires</t>
        </is>
      </c>
      <c r="C546" t="inlineStr">
        <is>
          <t>kt</t>
        </is>
      </c>
      <c r="D546" t="inlineStr">
        <is>
          <t>France</t>
        </is>
      </c>
      <c r="E546" t="inlineStr">
        <is>
          <t>2015-16</t>
        </is>
      </c>
      <c r="F546" t="inlineStr">
        <is>
          <t>Soja</t>
        </is>
      </c>
      <c r="G546" t="inlineStr"/>
      <c r="H546" t="inlineStr"/>
      <c r="I546" t="inlineStr"/>
      <c r="J546" t="inlineStr"/>
      <c r="K546" t="inlineStr"/>
      <c r="L546" t="inlineStr"/>
      <c r="M546" t="inlineStr"/>
      <c r="N546" t="inlineStr"/>
      <c r="O546" t="n">
        <v>-0</v>
      </c>
      <c r="P546" t="n">
        <v>0</v>
      </c>
      <c r="Q546" t="n">
        <v>0</v>
      </c>
    </row>
    <row r="547" ht="15" customHeight="1" s="1003">
      <c r="A547" s="1019" t="inlineStr">
        <is>
          <t>Amidon</t>
        </is>
      </c>
      <c r="B547" t="inlineStr">
        <is>
          <t>Débouchés</t>
        </is>
      </c>
      <c r="C547" t="inlineStr">
        <is>
          <t>kt</t>
        </is>
      </c>
      <c r="D547" t="inlineStr">
        <is>
          <t>France</t>
        </is>
      </c>
      <c r="E547" t="inlineStr">
        <is>
          <t>2015-16</t>
        </is>
      </c>
      <c r="F547" t="inlineStr">
        <is>
          <t>Soja</t>
        </is>
      </c>
      <c r="G547" t="inlineStr"/>
      <c r="H547" t="inlineStr"/>
      <c r="I547" t="inlineStr"/>
      <c r="J547" t="inlineStr"/>
      <c r="K547" t="inlineStr"/>
      <c r="L547" t="inlineStr"/>
      <c r="M547" t="inlineStr"/>
      <c r="N547" t="inlineStr"/>
      <c r="O547" t="n">
        <v>-0</v>
      </c>
      <c r="P547" t="n">
        <v>0</v>
      </c>
      <c r="Q547" t="n">
        <v>0</v>
      </c>
    </row>
    <row r="548" ht="15" customHeight="1" s="1003">
      <c r="A548" s="1019" t="inlineStr">
        <is>
          <t>Protéine</t>
        </is>
      </c>
      <c r="B548" t="inlineStr">
        <is>
          <t>Autres IAA</t>
        </is>
      </c>
      <c r="C548" t="inlineStr">
        <is>
          <t>kt</t>
        </is>
      </c>
      <c r="D548" t="inlineStr">
        <is>
          <t>France</t>
        </is>
      </c>
      <c r="E548" t="inlineStr">
        <is>
          <t>2015-16</t>
        </is>
      </c>
      <c r="F548" t="inlineStr">
        <is>
          <t>Soja</t>
        </is>
      </c>
      <c r="G548" t="inlineStr"/>
      <c r="H548" t="inlineStr"/>
      <c r="I548" t="inlineStr"/>
      <c r="J548" t="inlineStr"/>
      <c r="K548" t="inlineStr"/>
      <c r="L548" t="inlineStr"/>
      <c r="M548" t="inlineStr"/>
      <c r="N548" t="inlineStr"/>
      <c r="O548" t="n">
        <v>-0</v>
      </c>
      <c r="P548" t="n">
        <v>0</v>
      </c>
      <c r="Q548" t="n">
        <v>-0</v>
      </c>
    </row>
    <row r="549" ht="15" customHeight="1" s="1003">
      <c r="A549" s="1019" t="inlineStr">
        <is>
          <t>Protéine</t>
        </is>
      </c>
      <c r="B549" t="inlineStr">
        <is>
          <t>Alimentation humaine</t>
        </is>
      </c>
      <c r="C549" t="inlineStr">
        <is>
          <t>kt</t>
        </is>
      </c>
      <c r="D549" t="inlineStr">
        <is>
          <t>France</t>
        </is>
      </c>
      <c r="E549" t="inlineStr">
        <is>
          <t>2015-16</t>
        </is>
      </c>
      <c r="F549" t="inlineStr">
        <is>
          <t>Soja</t>
        </is>
      </c>
      <c r="G549" t="inlineStr"/>
      <c r="H549" t="inlineStr"/>
      <c r="I549" t="inlineStr"/>
      <c r="J549" t="inlineStr"/>
      <c r="K549" t="inlineStr"/>
      <c r="L549" t="inlineStr"/>
      <c r="M549" t="inlineStr"/>
      <c r="N549" t="inlineStr"/>
      <c r="O549" t="n">
        <v>-0</v>
      </c>
      <c r="P549" t="n">
        <v>0</v>
      </c>
      <c r="Q549" t="n">
        <v>0</v>
      </c>
    </row>
    <row r="550" ht="15" customHeight="1" s="1003">
      <c r="A550" s="1019" t="inlineStr">
        <is>
          <t>Protéine</t>
        </is>
      </c>
      <c r="B550" t="inlineStr">
        <is>
          <t>Usages alimentaires</t>
        </is>
      </c>
      <c r="C550" t="inlineStr">
        <is>
          <t>kt</t>
        </is>
      </c>
      <c r="D550" t="inlineStr">
        <is>
          <t>France</t>
        </is>
      </c>
      <c r="E550" t="inlineStr">
        <is>
          <t>2015-16</t>
        </is>
      </c>
      <c r="F550" t="inlineStr">
        <is>
          <t>Soja</t>
        </is>
      </c>
      <c r="G550" t="inlineStr"/>
      <c r="H550" t="inlineStr"/>
      <c r="I550" t="inlineStr"/>
      <c r="J550" t="inlineStr"/>
      <c r="K550" t="inlineStr"/>
      <c r="L550" t="inlineStr"/>
      <c r="M550" t="inlineStr"/>
      <c r="N550" t="inlineStr"/>
      <c r="O550" t="n">
        <v>-0</v>
      </c>
      <c r="P550" t="n">
        <v>0</v>
      </c>
      <c r="Q550" t="n">
        <v>0</v>
      </c>
    </row>
    <row r="551" ht="15" customHeight="1" s="1003">
      <c r="A551" s="1019" t="inlineStr">
        <is>
          <t>Protéine</t>
        </is>
      </c>
      <c r="B551" t="inlineStr">
        <is>
          <t>Débouchés</t>
        </is>
      </c>
      <c r="C551" t="inlineStr">
        <is>
          <t>kt</t>
        </is>
      </c>
      <c r="D551" t="inlineStr">
        <is>
          <t>France</t>
        </is>
      </c>
      <c r="E551" t="inlineStr">
        <is>
          <t>2015-16</t>
        </is>
      </c>
      <c r="F551" t="inlineStr">
        <is>
          <t>Soja</t>
        </is>
      </c>
      <c r="G551" t="inlineStr"/>
      <c r="H551" t="inlineStr"/>
      <c r="I551" t="inlineStr"/>
      <c r="J551" t="inlineStr"/>
      <c r="K551" t="inlineStr"/>
      <c r="L551" t="inlineStr"/>
      <c r="M551" t="inlineStr"/>
      <c r="N551" t="inlineStr"/>
      <c r="O551" t="n">
        <v>-0</v>
      </c>
      <c r="P551" t="n">
        <v>0</v>
      </c>
      <c r="Q551" t="n">
        <v>0</v>
      </c>
    </row>
    <row r="552" ht="15" customHeight="1" s="1003">
      <c r="A552" s="1019" t="inlineStr">
        <is>
          <t>Fibres, lipides et sons</t>
        </is>
      </c>
      <c r="B552" t="inlineStr">
        <is>
          <t>Autres IAA</t>
        </is>
      </c>
      <c r="C552" t="inlineStr">
        <is>
          <t>kt</t>
        </is>
      </c>
      <c r="D552" t="inlineStr">
        <is>
          <t>France</t>
        </is>
      </c>
      <c r="E552" t="inlineStr">
        <is>
          <t>2015-16</t>
        </is>
      </c>
      <c r="F552" t="inlineStr">
        <is>
          <t>Soja</t>
        </is>
      </c>
      <c r="G552" t="inlineStr"/>
      <c r="H552" t="inlineStr"/>
      <c r="I552" t="inlineStr"/>
      <c r="J552" t="inlineStr"/>
      <c r="K552" t="inlineStr"/>
      <c r="L552" t="inlineStr"/>
      <c r="M552" t="inlineStr"/>
      <c r="N552" t="inlineStr"/>
      <c r="O552" t="n">
        <v>-0</v>
      </c>
      <c r="P552" t="n">
        <v>0</v>
      </c>
      <c r="Q552" t="n">
        <v>-0</v>
      </c>
    </row>
    <row r="553" ht="15" customHeight="1" s="1003">
      <c r="A553" s="1019" t="inlineStr">
        <is>
          <t>Fibres, lipides et sons</t>
        </is>
      </c>
      <c r="B553" t="inlineStr">
        <is>
          <t>Alimentation humaine</t>
        </is>
      </c>
      <c r="C553" t="inlineStr">
        <is>
          <t>kt</t>
        </is>
      </c>
      <c r="D553" t="inlineStr">
        <is>
          <t>France</t>
        </is>
      </c>
      <c r="E553" t="inlineStr">
        <is>
          <t>2015-16</t>
        </is>
      </c>
      <c r="F553" t="inlineStr">
        <is>
          <t>Soja</t>
        </is>
      </c>
      <c r="G553" t="inlineStr"/>
      <c r="H553" t="inlineStr"/>
      <c r="I553" t="inlineStr"/>
      <c r="J553" t="inlineStr"/>
      <c r="K553" t="inlineStr"/>
      <c r="L553" t="inlineStr"/>
      <c r="M553" t="inlineStr"/>
      <c r="N553" t="inlineStr"/>
      <c r="O553" t="n">
        <v>-0</v>
      </c>
      <c r="P553" t="n">
        <v>0</v>
      </c>
      <c r="Q553" t="n">
        <v>0</v>
      </c>
    </row>
    <row r="554" ht="15" customHeight="1" s="1003">
      <c r="A554" s="1019" t="inlineStr">
        <is>
          <t>Fibres, lipides et sons</t>
        </is>
      </c>
      <c r="B554" t="inlineStr">
        <is>
          <t>Usages alimentaires</t>
        </is>
      </c>
      <c r="C554" t="inlineStr">
        <is>
          <t>kt</t>
        </is>
      </c>
      <c r="D554" t="inlineStr">
        <is>
          <t>France</t>
        </is>
      </c>
      <c r="E554" t="inlineStr">
        <is>
          <t>2015-16</t>
        </is>
      </c>
      <c r="F554" t="inlineStr">
        <is>
          <t>Soja</t>
        </is>
      </c>
      <c r="G554" t="inlineStr"/>
      <c r="H554" t="inlineStr"/>
      <c r="I554" t="inlineStr"/>
      <c r="J554" t="inlineStr"/>
      <c r="K554" t="inlineStr"/>
      <c r="L554" t="inlineStr"/>
      <c r="M554" t="inlineStr"/>
      <c r="N554" t="inlineStr"/>
      <c r="O554" t="n">
        <v>-0</v>
      </c>
      <c r="P554" t="n">
        <v>0</v>
      </c>
      <c r="Q554" t="n">
        <v>0</v>
      </c>
    </row>
    <row r="555" ht="15" customHeight="1" s="1003">
      <c r="A555" s="1019" t="inlineStr">
        <is>
          <t>Fibres, lipides et sons</t>
        </is>
      </c>
      <c r="B555" t="inlineStr">
        <is>
          <t>Débouchés</t>
        </is>
      </c>
      <c r="C555" t="inlineStr">
        <is>
          <t>kt</t>
        </is>
      </c>
      <c r="D555" t="inlineStr">
        <is>
          <t>France</t>
        </is>
      </c>
      <c r="E555" t="inlineStr">
        <is>
          <t>2015-16</t>
        </is>
      </c>
      <c r="F555" t="inlineStr">
        <is>
          <t>Soja</t>
        </is>
      </c>
      <c r="G555" t="inlineStr"/>
      <c r="H555" t="inlineStr"/>
      <c r="I555" t="inlineStr"/>
      <c r="J555" t="inlineStr"/>
      <c r="K555" t="inlineStr"/>
      <c r="L555" t="inlineStr"/>
      <c r="M555" t="inlineStr"/>
      <c r="N555" t="inlineStr"/>
      <c r="O555" t="n">
        <v>-0</v>
      </c>
      <c r="P555" t="n">
        <v>0</v>
      </c>
      <c r="Q555" t="n">
        <v>0</v>
      </c>
    </row>
    <row r="556" ht="15" customHeight="1" s="1003">
      <c r="A556" s="1019" t="inlineStr">
        <is>
          <t>Farine</t>
        </is>
      </c>
      <c r="B556" t="inlineStr">
        <is>
          <t>Autres IAA</t>
        </is>
      </c>
      <c r="C556" t="inlineStr">
        <is>
          <t>kt</t>
        </is>
      </c>
      <c r="D556" t="inlineStr">
        <is>
          <t>France</t>
        </is>
      </c>
      <c r="E556" t="inlineStr">
        <is>
          <t>2015-16</t>
        </is>
      </c>
      <c r="F556" t="inlineStr">
        <is>
          <t>Soja</t>
        </is>
      </c>
      <c r="G556" t="inlineStr"/>
      <c r="H556" t="inlineStr"/>
      <c r="I556" t="inlineStr"/>
      <c r="J556" t="inlineStr"/>
      <c r="K556" t="inlineStr"/>
      <c r="L556" t="inlineStr"/>
      <c r="M556" t="inlineStr"/>
      <c r="N556" t="inlineStr"/>
      <c r="O556" t="n">
        <v>-0</v>
      </c>
      <c r="P556" t="n">
        <v>0</v>
      </c>
      <c r="Q556" t="n">
        <v>-0</v>
      </c>
    </row>
    <row r="557" ht="15" customHeight="1" s="1003">
      <c r="A557" s="1019" t="inlineStr">
        <is>
          <t>Farine</t>
        </is>
      </c>
      <c r="B557" t="inlineStr">
        <is>
          <t>Alimentation humaine</t>
        </is>
      </c>
      <c r="C557" t="inlineStr">
        <is>
          <t>kt</t>
        </is>
      </c>
      <c r="D557" t="inlineStr">
        <is>
          <t>France</t>
        </is>
      </c>
      <c r="E557" t="inlineStr">
        <is>
          <t>2015-16</t>
        </is>
      </c>
      <c r="F557" t="inlineStr">
        <is>
          <t>Soja</t>
        </is>
      </c>
      <c r="G557" t="inlineStr"/>
      <c r="H557" t="inlineStr"/>
      <c r="I557" t="inlineStr"/>
      <c r="J557" t="inlineStr"/>
      <c r="K557" t="inlineStr"/>
      <c r="L557" t="inlineStr"/>
      <c r="M557" t="inlineStr"/>
      <c r="N557" t="inlineStr"/>
      <c r="O557" t="n">
        <v>-0</v>
      </c>
      <c r="P557" t="n">
        <v>0</v>
      </c>
      <c r="Q557" t="n">
        <v>0</v>
      </c>
    </row>
    <row r="558" ht="15" customHeight="1" s="1003">
      <c r="A558" s="1019" t="inlineStr">
        <is>
          <t>Farine</t>
        </is>
      </c>
      <c r="B558" t="inlineStr">
        <is>
          <t>Usages alimentaires</t>
        </is>
      </c>
      <c r="C558" t="inlineStr">
        <is>
          <t>kt</t>
        </is>
      </c>
      <c r="D558" t="inlineStr">
        <is>
          <t>France</t>
        </is>
      </c>
      <c r="E558" t="inlineStr">
        <is>
          <t>2015-16</t>
        </is>
      </c>
      <c r="F558" t="inlineStr">
        <is>
          <t>Soja</t>
        </is>
      </c>
      <c r="G558" t="inlineStr"/>
      <c r="H558" t="inlineStr"/>
      <c r="I558" t="inlineStr"/>
      <c r="J558" t="inlineStr"/>
      <c r="K558" t="inlineStr"/>
      <c r="L558" t="inlineStr"/>
      <c r="M558" t="inlineStr"/>
      <c r="N558" t="inlineStr"/>
      <c r="O558" t="n">
        <v>-0</v>
      </c>
      <c r="P558" t="n">
        <v>0</v>
      </c>
      <c r="Q558" t="n">
        <v>0</v>
      </c>
    </row>
    <row r="559" ht="15" customHeight="1" s="1003">
      <c r="A559" s="1019" t="inlineStr">
        <is>
          <t>Farine</t>
        </is>
      </c>
      <c r="B559" t="inlineStr">
        <is>
          <t>Débouchés</t>
        </is>
      </c>
      <c r="C559" t="inlineStr">
        <is>
          <t>kt</t>
        </is>
      </c>
      <c r="D559" t="inlineStr">
        <is>
          <t>France</t>
        </is>
      </c>
      <c r="E559" t="inlineStr">
        <is>
          <t>2015-16</t>
        </is>
      </c>
      <c r="F559" t="inlineStr">
        <is>
          <t>Soja</t>
        </is>
      </c>
      <c r="G559" t="inlineStr"/>
      <c r="H559" t="inlineStr"/>
      <c r="I559" t="inlineStr"/>
      <c r="J559" t="inlineStr"/>
      <c r="K559" t="inlineStr"/>
      <c r="L559" t="inlineStr"/>
      <c r="M559" t="inlineStr"/>
      <c r="N559" t="inlineStr"/>
      <c r="O559" t="n">
        <v>-0</v>
      </c>
      <c r="P559" t="n">
        <v>0</v>
      </c>
      <c r="Q559" t="n">
        <v>0</v>
      </c>
    </row>
    <row r="560" ht="15" customHeight="1" s="1003">
      <c r="A560" s="1019" t="inlineStr">
        <is>
          <t>Sons</t>
        </is>
      </c>
      <c r="B560" t="inlineStr">
        <is>
          <t>Alimentation animale</t>
        </is>
      </c>
      <c r="C560" t="inlineStr">
        <is>
          <t>kt</t>
        </is>
      </c>
      <c r="D560" t="inlineStr">
        <is>
          <t>France</t>
        </is>
      </c>
      <c r="E560" t="inlineStr">
        <is>
          <t>2015-16</t>
        </is>
      </c>
      <c r="F560" t="inlineStr">
        <is>
          <t>Soja</t>
        </is>
      </c>
      <c r="G560" t="inlineStr"/>
      <c r="H560" t="inlineStr"/>
      <c r="I560" t="inlineStr"/>
      <c r="J560" t="inlineStr"/>
      <c r="K560" t="inlineStr"/>
      <c r="L560" t="inlineStr"/>
      <c r="M560" t="inlineStr"/>
      <c r="N560" t="inlineStr"/>
      <c r="O560" t="n">
        <v>-0</v>
      </c>
      <c r="P560" t="n">
        <v>0</v>
      </c>
      <c r="Q560" t="n">
        <v>0</v>
      </c>
    </row>
    <row r="561" ht="15" customHeight="1" s="1003">
      <c r="A561" s="1019" t="inlineStr">
        <is>
          <t>Sons</t>
        </is>
      </c>
      <c r="B561" t="inlineStr">
        <is>
          <t>Usages alimentaires</t>
        </is>
      </c>
      <c r="C561" t="inlineStr">
        <is>
          <t>kt</t>
        </is>
      </c>
      <c r="D561" t="inlineStr">
        <is>
          <t>France</t>
        </is>
      </c>
      <c r="E561" t="inlineStr">
        <is>
          <t>2015-16</t>
        </is>
      </c>
      <c r="F561" t="inlineStr">
        <is>
          <t>Soja</t>
        </is>
      </c>
      <c r="G561" t="inlineStr"/>
      <c r="H561" t="inlineStr"/>
      <c r="I561" t="inlineStr"/>
      <c r="J561" t="inlineStr"/>
      <c r="K561" t="inlineStr"/>
      <c r="L561" t="inlineStr"/>
      <c r="M561" t="inlineStr"/>
      <c r="N561" t="inlineStr"/>
      <c r="O561" t="n">
        <v>-0</v>
      </c>
      <c r="P561" t="n">
        <v>0</v>
      </c>
      <c r="Q561" t="n">
        <v>0</v>
      </c>
    </row>
    <row r="562" ht="15" customHeight="1" s="1003">
      <c r="A562" s="1019" t="inlineStr">
        <is>
          <t>Sons</t>
        </is>
      </c>
      <c r="B562" t="inlineStr">
        <is>
          <t>Débouchés</t>
        </is>
      </c>
      <c r="C562" t="inlineStr">
        <is>
          <t>kt</t>
        </is>
      </c>
      <c r="D562" t="inlineStr">
        <is>
          <t>France</t>
        </is>
      </c>
      <c r="E562" t="inlineStr">
        <is>
          <t>2015-16</t>
        </is>
      </c>
      <c r="F562" t="inlineStr">
        <is>
          <t>Soja</t>
        </is>
      </c>
      <c r="G562" t="inlineStr"/>
      <c r="H562" t="inlineStr"/>
      <c r="I562" t="inlineStr"/>
      <c r="J562" t="inlineStr"/>
      <c r="K562" t="inlineStr"/>
      <c r="L562" t="inlineStr"/>
      <c r="M562" t="inlineStr"/>
      <c r="N562" t="inlineStr"/>
      <c r="O562" t="n">
        <v>-0</v>
      </c>
      <c r="P562" t="n">
        <v>0</v>
      </c>
      <c r="Q562" t="n">
        <v>0</v>
      </c>
    </row>
    <row r="563" ht="15" customHeight="1" s="1003">
      <c r="A563" s="1019" t="inlineStr">
        <is>
          <t>Sons</t>
        </is>
      </c>
      <c r="B563" t="inlineStr">
        <is>
          <t>FAB</t>
        </is>
      </c>
      <c r="C563" t="inlineStr">
        <is>
          <t>kt</t>
        </is>
      </c>
      <c r="D563" t="inlineStr">
        <is>
          <t>France</t>
        </is>
      </c>
      <c r="E563" t="inlineStr">
        <is>
          <t>2015-16</t>
        </is>
      </c>
      <c r="F563" t="inlineStr">
        <is>
          <t>Soja</t>
        </is>
      </c>
      <c r="G563" t="inlineStr"/>
      <c r="H563" t="inlineStr"/>
      <c r="I563" t="inlineStr"/>
      <c r="J563" t="inlineStr"/>
      <c r="K563" t="inlineStr"/>
      <c r="L563" t="inlineStr"/>
      <c r="M563" t="inlineStr"/>
      <c r="N563" t="inlineStr"/>
      <c r="O563" t="n">
        <v>-0</v>
      </c>
      <c r="P563" t="n">
        <v>0</v>
      </c>
      <c r="Q563" t="n">
        <v>-0</v>
      </c>
    </row>
    <row r="564" ht="15" customHeight="1" s="1003">
      <c r="A564" s="1019" t="inlineStr">
        <is>
          <t>Sons</t>
        </is>
      </c>
      <c r="B564" t="inlineStr">
        <is>
          <t>FAF</t>
        </is>
      </c>
      <c r="C564" t="inlineStr">
        <is>
          <t>kt</t>
        </is>
      </c>
      <c r="D564" t="inlineStr">
        <is>
          <t>France</t>
        </is>
      </c>
      <c r="E564" t="inlineStr">
        <is>
          <t>2015-16</t>
        </is>
      </c>
      <c r="F564" t="inlineStr">
        <is>
          <t>Soja</t>
        </is>
      </c>
      <c r="G564" t="inlineStr"/>
      <c r="H564" t="inlineStr"/>
      <c r="I564" t="inlineStr"/>
      <c r="J564" t="inlineStr"/>
      <c r="K564" t="inlineStr"/>
      <c r="L564" t="inlineStr"/>
      <c r="M564" t="inlineStr"/>
      <c r="N564" t="inlineStr"/>
      <c r="O564" t="n">
        <v>-0</v>
      </c>
      <c r="P564" t="n">
        <v>0</v>
      </c>
      <c r="Q564" t="n">
        <v>-0</v>
      </c>
    </row>
    <row r="565" ht="15" customHeight="1" s="1003">
      <c r="A565" s="1019" t="inlineStr">
        <is>
          <t>Sons</t>
        </is>
      </c>
      <c r="B565" t="inlineStr">
        <is>
          <t>Direct élevage</t>
        </is>
      </c>
      <c r="C565" t="inlineStr">
        <is>
          <t>kt</t>
        </is>
      </c>
      <c r="D565" t="inlineStr">
        <is>
          <t>France</t>
        </is>
      </c>
      <c r="E565" t="inlineStr">
        <is>
          <t>2015-16</t>
        </is>
      </c>
      <c r="F565" t="inlineStr">
        <is>
          <t>Soja</t>
        </is>
      </c>
      <c r="G565" t="inlineStr"/>
      <c r="H565" t="inlineStr"/>
      <c r="I565" t="inlineStr"/>
      <c r="J565" t="inlineStr"/>
      <c r="K565" t="inlineStr"/>
      <c r="L565" t="inlineStr"/>
      <c r="M565" t="inlineStr"/>
      <c r="N565" t="inlineStr"/>
      <c r="O565" t="n">
        <v>-0</v>
      </c>
      <c r="P565" t="n">
        <v>0</v>
      </c>
      <c r="Q565" t="n">
        <v>-0</v>
      </c>
    </row>
    <row r="566" ht="15" customHeight="1" s="1003">
      <c r="A566" s="1019" t="inlineStr">
        <is>
          <t>Sons</t>
        </is>
      </c>
      <c r="B566" t="inlineStr">
        <is>
          <t>Petfood</t>
        </is>
      </c>
      <c r="C566" t="inlineStr">
        <is>
          <t>kt</t>
        </is>
      </c>
      <c r="D566" t="inlineStr">
        <is>
          <t>France</t>
        </is>
      </c>
      <c r="E566" t="inlineStr">
        <is>
          <t>2015-16</t>
        </is>
      </c>
      <c r="F566" t="inlineStr">
        <is>
          <t>Soja</t>
        </is>
      </c>
      <c r="G566" t="inlineStr"/>
      <c r="H566" t="inlineStr"/>
      <c r="I566" t="inlineStr"/>
      <c r="J566" t="inlineStr"/>
      <c r="K566" t="inlineStr"/>
      <c r="L566" t="inlineStr"/>
      <c r="M566" t="inlineStr"/>
      <c r="N566" t="inlineStr"/>
      <c r="O566" t="n">
        <v>-0</v>
      </c>
      <c r="P566" t="n">
        <v>0</v>
      </c>
      <c r="Q566" t="n">
        <v>-0</v>
      </c>
    </row>
    <row r="567" ht="15" customHeight="1" s="1003">
      <c r="A567" s="1019" t="inlineStr">
        <is>
          <t>Sons</t>
        </is>
      </c>
      <c r="B567" t="inlineStr">
        <is>
          <t>Alimentation animale rente</t>
        </is>
      </c>
      <c r="C567" t="inlineStr">
        <is>
          <t>kt</t>
        </is>
      </c>
      <c r="D567" t="inlineStr">
        <is>
          <t>France</t>
        </is>
      </c>
      <c r="E567" t="inlineStr">
        <is>
          <t>2015-16</t>
        </is>
      </c>
      <c r="F567" t="inlineStr">
        <is>
          <t>Soja</t>
        </is>
      </c>
      <c r="G567" t="inlineStr"/>
      <c r="H567" t="inlineStr"/>
      <c r="I567" t="inlineStr"/>
      <c r="J567" t="inlineStr"/>
      <c r="K567" t="inlineStr"/>
      <c r="L567" t="inlineStr"/>
      <c r="M567" t="inlineStr"/>
      <c r="N567" t="inlineStr"/>
      <c r="O567" t="n">
        <v>-0</v>
      </c>
      <c r="P567" t="n">
        <v>0</v>
      </c>
      <c r="Q567" t="n">
        <v>0</v>
      </c>
    </row>
    <row r="568" ht="15" customHeight="1" s="1003">
      <c r="A568" s="1019" t="inlineStr">
        <is>
          <t>Sons</t>
        </is>
      </c>
      <c r="B568" t="inlineStr">
        <is>
          <t>Hors FAB</t>
        </is>
      </c>
      <c r="C568" t="inlineStr">
        <is>
          <t>kt</t>
        </is>
      </c>
      <c r="D568" t="inlineStr">
        <is>
          <t>France</t>
        </is>
      </c>
      <c r="E568" t="inlineStr">
        <is>
          <t>2015-16</t>
        </is>
      </c>
      <c r="F568" t="inlineStr">
        <is>
          <t>Soja</t>
        </is>
      </c>
      <c r="G568" t="inlineStr"/>
      <c r="H568" t="inlineStr"/>
      <c r="I568" t="inlineStr"/>
      <c r="J568" t="inlineStr"/>
      <c r="K568" t="inlineStr"/>
      <c r="L568" t="inlineStr"/>
      <c r="M568" t="inlineStr"/>
      <c r="N568" t="inlineStr"/>
      <c r="O568" t="n">
        <v>-0</v>
      </c>
      <c r="P568" t="n">
        <v>0</v>
      </c>
      <c r="Q568" t="n">
        <v>0</v>
      </c>
    </row>
    <row r="569" ht="15" customHeight="1" s="1003">
      <c r="A569" s="1019" t="inlineStr">
        <is>
          <t>MPV</t>
        </is>
      </c>
      <c r="B569" t="inlineStr">
        <is>
          <t>Autres IAA</t>
        </is>
      </c>
      <c r="C569" t="inlineStr">
        <is>
          <t>kt</t>
        </is>
      </c>
      <c r="D569" t="inlineStr">
        <is>
          <t>France</t>
        </is>
      </c>
      <c r="E569" t="inlineStr">
        <is>
          <t>2015-16</t>
        </is>
      </c>
      <c r="F569" t="inlineStr">
        <is>
          <t>Soja</t>
        </is>
      </c>
      <c r="G569" t="inlineStr"/>
      <c r="H569" t="inlineStr"/>
      <c r="I569" t="inlineStr"/>
      <c r="J569" t="inlineStr"/>
      <c r="K569" t="inlineStr"/>
      <c r="L569" t="inlineStr"/>
      <c r="M569" t="inlineStr"/>
      <c r="N569" t="inlineStr"/>
      <c r="O569" t="n">
        <v>-0</v>
      </c>
      <c r="P569" t="n">
        <v>0</v>
      </c>
      <c r="Q569" t="n">
        <v>-0</v>
      </c>
    </row>
    <row r="570" ht="15" customHeight="1" s="1003">
      <c r="A570" s="1019" t="inlineStr">
        <is>
          <t>MPV</t>
        </is>
      </c>
      <c r="B570" t="inlineStr">
        <is>
          <t>Alimentation humaine</t>
        </is>
      </c>
      <c r="C570" t="inlineStr">
        <is>
          <t>kt</t>
        </is>
      </c>
      <c r="D570" t="inlineStr">
        <is>
          <t>France</t>
        </is>
      </c>
      <c r="E570" t="inlineStr">
        <is>
          <t>2015-16</t>
        </is>
      </c>
      <c r="F570" t="inlineStr">
        <is>
          <t>Soja</t>
        </is>
      </c>
      <c r="G570" t="inlineStr"/>
      <c r="H570" t="inlineStr"/>
      <c r="I570" t="inlineStr"/>
      <c r="J570" t="inlineStr"/>
      <c r="K570" t="inlineStr"/>
      <c r="L570" t="inlineStr"/>
      <c r="M570" t="inlineStr"/>
      <c r="N570" t="inlineStr"/>
      <c r="O570" t="n">
        <v>-0</v>
      </c>
      <c r="P570" t="n">
        <v>0</v>
      </c>
      <c r="Q570" t="n">
        <v>0</v>
      </c>
    </row>
    <row r="571" ht="15" customHeight="1" s="1003">
      <c r="A571" s="1019" t="inlineStr">
        <is>
          <t>MPV</t>
        </is>
      </c>
      <c r="B571" t="inlineStr">
        <is>
          <t>Usages alimentaires</t>
        </is>
      </c>
      <c r="C571" t="inlineStr">
        <is>
          <t>kt</t>
        </is>
      </c>
      <c r="D571" t="inlineStr">
        <is>
          <t>France</t>
        </is>
      </c>
      <c r="E571" t="inlineStr">
        <is>
          <t>2015-16</t>
        </is>
      </c>
      <c r="F571" t="inlineStr">
        <is>
          <t>Soja</t>
        </is>
      </c>
      <c r="G571" t="inlineStr"/>
      <c r="H571" t="inlineStr"/>
      <c r="I571" t="inlineStr"/>
      <c r="J571" t="inlineStr"/>
      <c r="K571" t="inlineStr"/>
      <c r="L571" t="inlineStr"/>
      <c r="M571" t="inlineStr"/>
      <c r="N571" t="inlineStr"/>
      <c r="O571" t="n">
        <v>-0</v>
      </c>
      <c r="P571" t="n">
        <v>0</v>
      </c>
      <c r="Q571" t="n">
        <v>0</v>
      </c>
    </row>
    <row r="572" ht="15" customHeight="1" s="1003">
      <c r="A572" s="1019" t="inlineStr">
        <is>
          <t>MPV</t>
        </is>
      </c>
      <c r="B572" t="inlineStr">
        <is>
          <t>Débouchés</t>
        </is>
      </c>
      <c r="C572" t="inlineStr">
        <is>
          <t>kt</t>
        </is>
      </c>
      <c r="D572" t="inlineStr">
        <is>
          <t>France</t>
        </is>
      </c>
      <c r="E572" t="inlineStr">
        <is>
          <t>2015-16</t>
        </is>
      </c>
      <c r="F572" t="inlineStr">
        <is>
          <t>Soja</t>
        </is>
      </c>
      <c r="G572" t="inlineStr"/>
      <c r="H572" t="inlineStr"/>
      <c r="I572" t="inlineStr"/>
      <c r="J572" t="inlineStr"/>
      <c r="K572" t="inlineStr"/>
      <c r="L572" t="inlineStr"/>
      <c r="M572" t="inlineStr"/>
      <c r="N572" t="inlineStr"/>
      <c r="O572" t="n">
        <v>-0</v>
      </c>
      <c r="P572" t="n">
        <v>0</v>
      </c>
      <c r="Q572" t="n">
        <v>0</v>
      </c>
    </row>
    <row r="573" ht="15" customHeight="1" s="1003">
      <c r="A573" s="1019" t="inlineStr">
        <is>
          <t>Amidon, fibres, lipides et sons</t>
        </is>
      </c>
      <c r="B573" t="inlineStr">
        <is>
          <t>Autres IAA</t>
        </is>
      </c>
      <c r="C573" t="inlineStr">
        <is>
          <t>kt</t>
        </is>
      </c>
      <c r="D573" t="inlineStr">
        <is>
          <t>France</t>
        </is>
      </c>
      <c r="E573" t="inlineStr">
        <is>
          <t>2015-16</t>
        </is>
      </c>
      <c r="F573" t="inlineStr">
        <is>
          <t>Soja</t>
        </is>
      </c>
      <c r="G573" t="inlineStr"/>
      <c r="H573" t="inlineStr"/>
      <c r="I573" t="inlineStr"/>
      <c r="J573" t="inlineStr"/>
      <c r="K573" t="inlineStr"/>
      <c r="L573" t="inlineStr"/>
      <c r="M573" t="inlineStr"/>
      <c r="N573" t="inlineStr"/>
      <c r="O573" t="n">
        <v>-0</v>
      </c>
      <c r="P573" t="n">
        <v>0</v>
      </c>
      <c r="Q573" t="n">
        <v>-0</v>
      </c>
    </row>
    <row r="574" ht="15" customHeight="1" s="1003">
      <c r="A574" s="1019" t="inlineStr">
        <is>
          <t>Amidon, fibres, lipides et sons</t>
        </is>
      </c>
      <c r="B574" t="inlineStr">
        <is>
          <t>Alimentation humaine</t>
        </is>
      </c>
      <c r="C574" t="inlineStr">
        <is>
          <t>kt</t>
        </is>
      </c>
      <c r="D574" t="inlineStr">
        <is>
          <t>France</t>
        </is>
      </c>
      <c r="E574" t="inlineStr">
        <is>
          <t>2015-16</t>
        </is>
      </c>
      <c r="F574" t="inlineStr">
        <is>
          <t>Soja</t>
        </is>
      </c>
      <c r="G574" t="inlineStr"/>
      <c r="H574" t="inlineStr"/>
      <c r="I574" t="inlineStr"/>
      <c r="J574" t="inlineStr"/>
      <c r="K574" t="inlineStr"/>
      <c r="L574" t="inlineStr"/>
      <c r="M574" t="inlineStr"/>
      <c r="N574" t="inlineStr"/>
      <c r="O574" t="n">
        <v>-0</v>
      </c>
      <c r="P574" t="n">
        <v>0</v>
      </c>
      <c r="Q574" t="n">
        <v>0</v>
      </c>
    </row>
    <row r="575" ht="15" customHeight="1" s="1003">
      <c r="A575" s="1019" t="inlineStr">
        <is>
          <t>Amidon, fibres, lipides et sons</t>
        </is>
      </c>
      <c r="B575" t="inlineStr">
        <is>
          <t>Usages alimentaires</t>
        </is>
      </c>
      <c r="C575" t="inlineStr">
        <is>
          <t>kt</t>
        </is>
      </c>
      <c r="D575" t="inlineStr">
        <is>
          <t>France</t>
        </is>
      </c>
      <c r="E575" t="inlineStr">
        <is>
          <t>2015-16</t>
        </is>
      </c>
      <c r="F575" t="inlineStr">
        <is>
          <t>Soja</t>
        </is>
      </c>
      <c r="G575" t="inlineStr"/>
      <c r="H575" t="inlineStr"/>
      <c r="I575" t="inlineStr"/>
      <c r="J575" t="inlineStr"/>
      <c r="K575" t="inlineStr"/>
      <c r="L575" t="inlineStr"/>
      <c r="M575" t="inlineStr"/>
      <c r="N575" t="inlineStr"/>
      <c r="O575" t="n">
        <v>-0</v>
      </c>
      <c r="P575" t="n">
        <v>0</v>
      </c>
      <c r="Q575" t="n">
        <v>0</v>
      </c>
    </row>
    <row r="576" ht="15" customHeight="1" s="1003">
      <c r="A576" s="1019" t="inlineStr">
        <is>
          <t>Amidon, fibres, lipides et sons</t>
        </is>
      </c>
      <c r="B576" t="inlineStr">
        <is>
          <t>Débouchés</t>
        </is>
      </c>
      <c r="C576" t="inlineStr">
        <is>
          <t>kt</t>
        </is>
      </c>
      <c r="D576" t="inlineStr">
        <is>
          <t>France</t>
        </is>
      </c>
      <c r="E576" t="inlineStr">
        <is>
          <t>2015-16</t>
        </is>
      </c>
      <c r="F576" t="inlineStr">
        <is>
          <t>Soja</t>
        </is>
      </c>
      <c r="G576" t="inlineStr"/>
      <c r="H576" t="inlineStr"/>
      <c r="I576" t="inlineStr"/>
      <c r="J576" t="inlineStr"/>
      <c r="K576" t="inlineStr"/>
      <c r="L576" t="inlineStr"/>
      <c r="M576" t="inlineStr"/>
      <c r="N576" t="inlineStr"/>
      <c r="O576" t="n">
        <v>-0</v>
      </c>
      <c r="P576" t="n">
        <v>0</v>
      </c>
      <c r="Q576" t="n">
        <v>0</v>
      </c>
    </row>
    <row r="577" ht="15" customHeight="1" s="1003">
      <c r="A577" s="1019" t="inlineStr">
        <is>
          <t>Récolte</t>
        </is>
      </c>
      <c r="B577" t="inlineStr">
        <is>
          <t>Olives</t>
        </is>
      </c>
      <c r="C577" t="inlineStr">
        <is>
          <t>kt</t>
        </is>
      </c>
      <c r="D577" t="inlineStr">
        <is>
          <t>France</t>
        </is>
      </c>
      <c r="E577" t="inlineStr">
        <is>
          <t>2015-16</t>
        </is>
      </c>
      <c r="F577" t="inlineStr">
        <is>
          <t>Soja</t>
        </is>
      </c>
      <c r="G577" t="inlineStr"/>
      <c r="H577" t="inlineStr"/>
      <c r="I577" t="inlineStr"/>
      <c r="J577" t="inlineStr"/>
      <c r="K577" t="inlineStr"/>
      <c r="L577" t="inlineStr"/>
      <c r="M577" t="inlineStr"/>
      <c r="N577" t="inlineStr"/>
      <c r="O577" t="n">
        <v>-0</v>
      </c>
      <c r="P577" t="n">
        <v>0</v>
      </c>
      <c r="Q577" t="n">
        <v>500000000</v>
      </c>
    </row>
    <row r="578" ht="15" customHeight="1" s="1003">
      <c r="A578" s="1019" t="inlineStr">
        <is>
          <t>Récolte</t>
        </is>
      </c>
      <c r="B578" t="inlineStr">
        <is>
          <t>Graines récoltées</t>
        </is>
      </c>
      <c r="C578" t="inlineStr">
        <is>
          <t>kt</t>
        </is>
      </c>
      <c r="D578" t="inlineStr">
        <is>
          <t>France</t>
        </is>
      </c>
      <c r="E578" t="inlineStr">
        <is>
          <t>2015-16</t>
        </is>
      </c>
      <c r="F578" t="inlineStr">
        <is>
          <t>Soja</t>
        </is>
      </c>
      <c r="G578" t="inlineStr">
        <is>
          <t>Récolte = 337 kt (Bilans par campagne - FranceAgriMer)</t>
        </is>
      </c>
      <c r="H578" t="inlineStr"/>
      <c r="I578" t="inlineStr">
        <is>
          <t>Bilans par campagne - FranceAgriMer</t>
        </is>
      </c>
      <c r="J578" t="inlineStr"/>
      <c r="K578" t="inlineStr">
        <is>
          <t>Volume</t>
        </is>
      </c>
      <c r="L578" t="inlineStr">
        <is>
          <t>Récolte</t>
        </is>
      </c>
      <c r="M578" t="inlineStr">
        <is>
          <t>Bilans Soja - FAM</t>
        </is>
      </c>
      <c r="N578" t="inlineStr"/>
      <c r="O578" t="n">
        <v>337</v>
      </c>
      <c r="P578" t="inlineStr"/>
      <c r="Q578" t="inlineStr"/>
    </row>
    <row r="579" ht="15" customHeight="1" s="1003">
      <c r="A579" s="1019" t="inlineStr">
        <is>
          <t>Ferme</t>
        </is>
      </c>
      <c r="B579" t="inlineStr">
        <is>
          <t>Stock final à la ferme</t>
        </is>
      </c>
      <c r="C579" t="inlineStr">
        <is>
          <t>kt</t>
        </is>
      </c>
      <c r="D579" t="inlineStr">
        <is>
          <t>France</t>
        </is>
      </c>
      <c r="E579" t="inlineStr">
        <is>
          <t>2015-16</t>
        </is>
      </c>
      <c r="F579" t="inlineStr">
        <is>
          <t>Soja</t>
        </is>
      </c>
      <c r="G579" t="inlineStr"/>
      <c r="H579" t="inlineStr"/>
      <c r="I579" t="inlineStr"/>
      <c r="J579" t="inlineStr">
        <is>
          <t>Le stock à la ferme est négligé</t>
        </is>
      </c>
      <c r="K579" t="inlineStr"/>
      <c r="L579" t="inlineStr">
        <is>
          <t>Stock final à la ferme</t>
        </is>
      </c>
      <c r="M579" t="inlineStr"/>
      <c r="N579" t="inlineStr"/>
      <c r="O579" t="n">
        <v>0</v>
      </c>
      <c r="P579" t="inlineStr"/>
      <c r="Q579" t="inlineStr"/>
    </row>
    <row r="580" ht="15" customHeight="1" s="1003">
      <c r="A580" s="1019" t="inlineStr">
        <is>
          <t>Ferme</t>
        </is>
      </c>
      <c r="B580" t="inlineStr">
        <is>
          <t>Graines autoconsommées</t>
        </is>
      </c>
      <c r="C580" t="inlineStr">
        <is>
          <t>kt</t>
        </is>
      </c>
      <c r="D580" t="inlineStr">
        <is>
          <t>France</t>
        </is>
      </c>
      <c r="E580" t="inlineStr">
        <is>
          <t>2015-16</t>
        </is>
      </c>
      <c r="F580" t="inlineStr">
        <is>
          <t>Soja</t>
        </is>
      </c>
      <c r="G580" t="inlineStr">
        <is>
          <t>Autoconsommation à la ferme = 68 kt (Bilans par campagne - FranceAgriMer)</t>
        </is>
      </c>
      <c r="H580" t="inlineStr"/>
      <c r="I580" t="inlineStr">
        <is>
          <t>Bilans par campagne - FranceAgriMer</t>
        </is>
      </c>
      <c r="J580" t="inlineStr"/>
      <c r="K580" t="inlineStr">
        <is>
          <t>Volume</t>
        </is>
      </c>
      <c r="L580" t="inlineStr">
        <is>
          <t>Autoconsommation à la ferme</t>
        </is>
      </c>
      <c r="M580" t="inlineStr">
        <is>
          <t>Bilans Soja - FAM</t>
        </is>
      </c>
      <c r="N580" t="inlineStr"/>
      <c r="O580" t="n">
        <v>67.8</v>
      </c>
      <c r="P580" t="inlineStr"/>
      <c r="Q580" t="inlineStr"/>
    </row>
    <row r="581" ht="15" customHeight="1" s="1003">
      <c r="A581" s="1019" t="inlineStr">
        <is>
          <t>Ferme</t>
        </is>
      </c>
      <c r="B581" t="inlineStr">
        <is>
          <t>Stock final</t>
        </is>
      </c>
      <c r="C581" t="inlineStr">
        <is>
          <t>kt</t>
        </is>
      </c>
      <c r="D581" t="inlineStr">
        <is>
          <t>France</t>
        </is>
      </c>
      <c r="E581" t="inlineStr">
        <is>
          <t>2015-16</t>
        </is>
      </c>
      <c r="F581" t="inlineStr">
        <is>
          <t>Soja</t>
        </is>
      </c>
      <c r="G581" t="inlineStr"/>
      <c r="H581" t="inlineStr"/>
      <c r="I581" t="inlineStr"/>
      <c r="J581" t="inlineStr"/>
      <c r="K581" t="inlineStr"/>
      <c r="L581" t="inlineStr"/>
      <c r="M581" t="inlineStr"/>
      <c r="N581" t="inlineStr"/>
      <c r="O581" t="n">
        <v>0</v>
      </c>
      <c r="P581" t="inlineStr"/>
      <c r="Q581" t="inlineStr"/>
    </row>
    <row r="582" ht="15" customHeight="1" s="1003">
      <c r="A582" s="1019" t="inlineStr">
        <is>
          <t>OS</t>
        </is>
      </c>
      <c r="B582" t="inlineStr">
        <is>
          <t>Graines collectées</t>
        </is>
      </c>
      <c r="C582" t="inlineStr">
        <is>
          <t>kt</t>
        </is>
      </c>
      <c r="D582" t="inlineStr">
        <is>
          <t>France</t>
        </is>
      </c>
      <c r="E582" t="inlineStr">
        <is>
          <t>2015-16</t>
        </is>
      </c>
      <c r="F582" t="inlineStr">
        <is>
          <t>Soja</t>
        </is>
      </c>
      <c r="G582" t="inlineStr"/>
      <c r="H582" t="inlineStr"/>
      <c r="I582" t="inlineStr"/>
      <c r="J582" t="inlineStr"/>
      <c r="K582" t="inlineStr"/>
      <c r="L582" t="inlineStr"/>
      <c r="M582" t="inlineStr"/>
      <c r="N582" t="inlineStr"/>
      <c r="O582" t="n">
        <v>268</v>
      </c>
      <c r="P582" t="inlineStr"/>
      <c r="Q582" t="inlineStr"/>
    </row>
    <row r="583" ht="15" customHeight="1" s="1003">
      <c r="A583" s="1019" t="inlineStr">
        <is>
          <t>OS</t>
        </is>
      </c>
      <c r="B583" t="inlineStr">
        <is>
          <t>Stock final collecteurs</t>
        </is>
      </c>
      <c r="C583" t="inlineStr">
        <is>
          <t>kt</t>
        </is>
      </c>
      <c r="D583" t="inlineStr">
        <is>
          <t>France</t>
        </is>
      </c>
      <c r="E583" t="inlineStr">
        <is>
          <t>2015-16</t>
        </is>
      </c>
      <c r="F583" t="inlineStr">
        <is>
          <t>Soja</t>
        </is>
      </c>
      <c r="G583" t="inlineStr">
        <is>
          <t>Stock final collecteurs = 41 kt (Bilans par campagne - FranceAgriMer)</t>
        </is>
      </c>
      <c r="H583" t="inlineStr"/>
      <c r="I583" t="inlineStr">
        <is>
          <t>Bilans par campagne - FranceAgriMer</t>
        </is>
      </c>
      <c r="J583" t="inlineStr"/>
      <c r="K583" t="inlineStr">
        <is>
          <t>Volume</t>
        </is>
      </c>
      <c r="L583" t="inlineStr">
        <is>
          <t>Stock final collecteurs</t>
        </is>
      </c>
      <c r="M583" t="inlineStr">
        <is>
          <t>Bilans Soja - FAM</t>
        </is>
      </c>
      <c r="N583" t="inlineStr"/>
      <c r="O583" t="n">
        <v>40.6</v>
      </c>
      <c r="P583" t="inlineStr"/>
      <c r="Q583" t="inlineStr"/>
    </row>
    <row r="584" ht="15" customHeight="1" s="1003">
      <c r="A584" s="1019" t="inlineStr">
        <is>
          <t>OS</t>
        </is>
      </c>
      <c r="B584" t="inlineStr">
        <is>
          <t>Stock final</t>
        </is>
      </c>
      <c r="C584" t="inlineStr">
        <is>
          <t>kt</t>
        </is>
      </c>
      <c r="D584" t="inlineStr">
        <is>
          <t>France</t>
        </is>
      </c>
      <c r="E584" t="inlineStr">
        <is>
          <t>2015-16</t>
        </is>
      </c>
      <c r="F584" t="inlineStr">
        <is>
          <t>Soja</t>
        </is>
      </c>
      <c r="G584" t="inlineStr">
        <is>
          <t>Stock final collecteurs = 41 kt (Bilans par campagne - FranceAgriMer)</t>
        </is>
      </c>
      <c r="H584" t="inlineStr"/>
      <c r="I584" t="inlineStr">
        <is>
          <t>Bilans par campagne - FranceAgriMer</t>
        </is>
      </c>
      <c r="J584" t="inlineStr"/>
      <c r="K584" t="inlineStr">
        <is>
          <t>Volume</t>
        </is>
      </c>
      <c r="L584" t="inlineStr">
        <is>
          <t>Stock final collecteurs</t>
        </is>
      </c>
      <c r="M584" t="inlineStr">
        <is>
          <t>Bilans Soja - FAM</t>
        </is>
      </c>
      <c r="N584" t="inlineStr"/>
      <c r="O584" t="n">
        <v>40.6</v>
      </c>
      <c r="P584" t="inlineStr"/>
      <c r="Q584" t="inlineStr"/>
    </row>
    <row r="585" ht="15" customHeight="1" s="1003">
      <c r="A585" s="1019" t="inlineStr">
        <is>
          <t>OS</t>
        </is>
      </c>
      <c r="B585" t="inlineStr">
        <is>
          <t>Issues de silo</t>
        </is>
      </c>
      <c r="C585" t="inlineStr">
        <is>
          <t>kt</t>
        </is>
      </c>
      <c r="D585" t="inlineStr">
        <is>
          <t>France</t>
        </is>
      </c>
      <c r="E585" t="inlineStr">
        <is>
          <t>2015-16</t>
        </is>
      </c>
      <c r="F585" t="inlineStr">
        <is>
          <t>Soja</t>
        </is>
      </c>
      <c r="G585" t="inlineStr"/>
      <c r="H585" t="inlineStr">
        <is>
          <t>Ratio d'issues de silo = 1,7 % (ONRB - FranceAgriMer)</t>
        </is>
      </c>
      <c r="I585" t="inlineStr">
        <is>
          <t>ONRB - FranceAgriMer</t>
        </is>
      </c>
      <c r="J585" t="inlineStr">
        <is>
          <t>0</t>
        </is>
      </c>
      <c r="K585" t="inlineStr">
        <is>
          <t>Rendement</t>
        </is>
      </c>
      <c r="L585" t="inlineStr">
        <is>
          <t>Ratio d'issues de silo</t>
        </is>
      </c>
      <c r="M585" t="inlineStr">
        <is>
          <t>Issues de silo - ONRB</t>
        </is>
      </c>
      <c r="N585" t="inlineStr"/>
      <c r="O585" t="n">
        <v>4.58</v>
      </c>
      <c r="P585" t="inlineStr"/>
      <c r="Q585" t="inlineStr"/>
    </row>
    <row r="586" ht="15" customHeight="1" s="1003">
      <c r="A586" s="1019" t="inlineStr">
        <is>
          <t>Trituration</t>
        </is>
      </c>
      <c r="B586" t="inlineStr">
        <is>
          <t>Huile</t>
        </is>
      </c>
      <c r="C586" t="inlineStr">
        <is>
          <t>kt</t>
        </is>
      </c>
      <c r="D586" t="inlineStr">
        <is>
          <t>France</t>
        </is>
      </c>
      <c r="E586" t="inlineStr">
        <is>
          <t>2015-16</t>
        </is>
      </c>
      <c r="F586" t="inlineStr">
        <is>
          <t>Soja</t>
        </is>
      </c>
      <c r="G586" t="inlineStr"/>
      <c r="H586" t="inlineStr">
        <is>
          <t>Rendement de production d'huile = 18,8 % (Rapport méthodo Ademe calcul ACV - Terres Univia)</t>
        </is>
      </c>
      <c r="I586" t="inlineStr">
        <is>
          <t>Rapport méthodo Ademe calcul ACV - Terres Univia</t>
        </is>
      </c>
      <c r="J586" t="inlineStr">
        <is>
          <t>0</t>
        </is>
      </c>
      <c r="K586" t="inlineStr">
        <is>
          <t>Rendement</t>
        </is>
      </c>
      <c r="L586" t="inlineStr">
        <is>
          <t>Rendement de production d'huile</t>
        </is>
      </c>
      <c r="M586" t="inlineStr">
        <is>
          <t>Rend. trituration-TERRES UNIVIA</t>
        </is>
      </c>
      <c r="N586" t="inlineStr"/>
      <c r="O586" t="n">
        <v>127</v>
      </c>
      <c r="P586" t="inlineStr"/>
      <c r="Q586" t="inlineStr"/>
    </row>
    <row r="587" ht="15" customHeight="1" s="1003">
      <c r="A587" s="1019" t="inlineStr">
        <is>
          <t>Trituration</t>
        </is>
      </c>
      <c r="B587" t="inlineStr">
        <is>
          <t>Tourteaux</t>
        </is>
      </c>
      <c r="C587" t="inlineStr">
        <is>
          <t>kt</t>
        </is>
      </c>
      <c r="D587" t="inlineStr">
        <is>
          <t>France</t>
        </is>
      </c>
      <c r="E587" t="inlineStr">
        <is>
          <t>2015-16</t>
        </is>
      </c>
      <c r="F587" t="inlineStr">
        <is>
          <t>Soja</t>
        </is>
      </c>
      <c r="G587" t="inlineStr"/>
      <c r="H587" t="inlineStr">
        <is>
          <t>Rendement de production de tourteau = 79,4 % (Rapport méthodo Ademe calcul ACV - Terres Univia)</t>
        </is>
      </c>
      <c r="I587" t="inlineStr">
        <is>
          <t>Rapport méthodo Ademe calcul ACV - Terres Univia</t>
        </is>
      </c>
      <c r="J587" t="inlineStr">
        <is>
          <t>0</t>
        </is>
      </c>
      <c r="K587" t="inlineStr">
        <is>
          <t>Rendement</t>
        </is>
      </c>
      <c r="L587" t="inlineStr">
        <is>
          <t>Rendement de production de tourteau</t>
        </is>
      </c>
      <c r="M587" t="inlineStr">
        <is>
          <t>Rend. trituration-TERRES UNIVIA</t>
        </is>
      </c>
      <c r="N587" t="inlineStr"/>
      <c r="O587" t="n">
        <v>538</v>
      </c>
      <c r="P587" t="inlineStr"/>
      <c r="Q587" t="inlineStr"/>
    </row>
    <row r="588" ht="15" customHeight="1" s="1003">
      <c r="A588" s="1019" t="inlineStr">
        <is>
          <t>Trituration</t>
        </is>
      </c>
      <c r="B588" t="inlineStr">
        <is>
          <t>Coques (+ eau)</t>
        </is>
      </c>
      <c r="C588" t="inlineStr">
        <is>
          <t>kt</t>
        </is>
      </c>
      <c r="D588" t="inlineStr">
        <is>
          <t>France</t>
        </is>
      </c>
      <c r="E588" t="inlineStr">
        <is>
          <t>2015-16</t>
        </is>
      </c>
      <c r="F588" t="inlineStr">
        <is>
          <t>Soja</t>
        </is>
      </c>
      <c r="G588" t="inlineStr"/>
      <c r="H588" t="inlineStr">
        <is>
          <t>Rendement de production de coques (+ eau) = 1,8 % (Rapport méthodo Ademe calcul ACV - Terres Univia)</t>
        </is>
      </c>
      <c r="I588" t="inlineStr">
        <is>
          <t>Rapport méthodo Ademe calcul ACV - Terres Univia</t>
        </is>
      </c>
      <c r="J588" t="inlineStr">
        <is>
          <t>0</t>
        </is>
      </c>
      <c r="K588" t="inlineStr">
        <is>
          <t>Rendement</t>
        </is>
      </c>
      <c r="L588" t="inlineStr">
        <is>
          <t>Rendement de production de coques (+ eau)</t>
        </is>
      </c>
      <c r="M588" t="inlineStr">
        <is>
          <t>Rend. trituration-TERRES UNIVIA</t>
        </is>
      </c>
      <c r="N588" t="inlineStr"/>
      <c r="O588" t="n">
        <v>12.2</v>
      </c>
      <c r="P588" t="inlineStr"/>
      <c r="Q588" t="inlineStr"/>
    </row>
    <row r="589" ht="15" customHeight="1" s="1003">
      <c r="A589" s="1019" t="inlineStr">
        <is>
          <t>Moulin</t>
        </is>
      </c>
      <c r="B589" t="inlineStr">
        <is>
          <t>Grignons d'olive</t>
        </is>
      </c>
      <c r="C589" t="inlineStr">
        <is>
          <t>kt</t>
        </is>
      </c>
      <c r="D589" t="inlineStr">
        <is>
          <t>France</t>
        </is>
      </c>
      <c r="E589" t="inlineStr">
        <is>
          <t>2015-16</t>
        </is>
      </c>
      <c r="F589" t="inlineStr">
        <is>
          <t>Soja</t>
        </is>
      </c>
      <c r="G589" t="inlineStr"/>
      <c r="H589" t="inlineStr"/>
      <c r="I589" t="inlineStr"/>
      <c r="J589" t="inlineStr"/>
      <c r="K589" t="inlineStr"/>
      <c r="L589" t="inlineStr">
        <is>
          <t>Production de grignons d'olive</t>
        </is>
      </c>
      <c r="M589" t="inlineStr"/>
      <c r="N589" t="inlineStr"/>
      <c r="O589" t="n">
        <v>-0</v>
      </c>
      <c r="P589" t="n">
        <v>0</v>
      </c>
      <c r="Q589" t="n">
        <v>500000000</v>
      </c>
    </row>
    <row r="590" ht="15" customHeight="1" s="1003">
      <c r="A590" s="1019" t="inlineStr">
        <is>
          <t>Moulin</t>
        </is>
      </c>
      <c r="B590" t="inlineStr">
        <is>
          <t>Huile d'olive</t>
        </is>
      </c>
      <c r="C590" t="inlineStr">
        <is>
          <t>kt</t>
        </is>
      </c>
      <c r="D590" t="inlineStr">
        <is>
          <t>France</t>
        </is>
      </c>
      <c r="E590" t="inlineStr">
        <is>
          <t>2015-16</t>
        </is>
      </c>
      <c r="F590" t="inlineStr">
        <is>
          <t>Soja</t>
        </is>
      </c>
      <c r="G590" t="inlineStr"/>
      <c r="H590" t="inlineStr"/>
      <c r="I590" t="inlineStr"/>
      <c r="J590" t="inlineStr"/>
      <c r="K590" t="inlineStr"/>
      <c r="L590" t="inlineStr"/>
      <c r="M590" t="inlineStr"/>
      <c r="N590" t="inlineStr"/>
      <c r="O590" t="n">
        <v>-0</v>
      </c>
      <c r="P590" t="n">
        <v>0</v>
      </c>
      <c r="Q590" t="n">
        <v>500000000</v>
      </c>
    </row>
    <row r="591" ht="15" customHeight="1" s="1003">
      <c r="A591" s="1019" t="inlineStr">
        <is>
          <t>Conservation ou préparation d'olives</t>
        </is>
      </c>
      <c r="B591" t="inlineStr">
        <is>
          <t>Olives de table</t>
        </is>
      </c>
      <c r="C591" t="inlineStr">
        <is>
          <t>kt</t>
        </is>
      </c>
      <c r="D591" t="inlineStr">
        <is>
          <t>France</t>
        </is>
      </c>
      <c r="E591" t="inlineStr">
        <is>
          <t>2015-16</t>
        </is>
      </c>
      <c r="F591" t="inlineStr">
        <is>
          <t>Soja</t>
        </is>
      </c>
      <c r="G591" t="inlineStr"/>
      <c r="H591" t="inlineStr"/>
      <c r="I591" t="inlineStr"/>
      <c r="J591" t="inlineStr"/>
      <c r="K591" t="inlineStr"/>
      <c r="L591" t="inlineStr"/>
      <c r="M591" t="inlineStr"/>
      <c r="N591" t="inlineStr"/>
      <c r="O591" t="n">
        <v>-0</v>
      </c>
      <c r="P591" t="n">
        <v>0</v>
      </c>
      <c r="Q591" t="n">
        <v>500000000</v>
      </c>
    </row>
    <row r="592" ht="15" customHeight="1" s="1003">
      <c r="A592" s="1019" t="inlineStr">
        <is>
          <t>Fabrication de produits alimentaires</t>
        </is>
      </c>
      <c r="B592" t="inlineStr">
        <is>
          <t>Produits alimentaires</t>
        </is>
      </c>
      <c r="C592" t="inlineStr">
        <is>
          <t>kt</t>
        </is>
      </c>
      <c r="D592" t="inlineStr">
        <is>
          <t>France</t>
        </is>
      </c>
      <c r="E592" t="inlineStr">
        <is>
          <t>2015-16</t>
        </is>
      </c>
      <c r="F592" t="inlineStr">
        <is>
          <t>Soja</t>
        </is>
      </c>
      <c r="G592" t="inlineStr"/>
      <c r="H592" t="inlineStr"/>
      <c r="I592" t="inlineStr"/>
      <c r="J592" t="inlineStr"/>
      <c r="K592" t="inlineStr"/>
      <c r="L592" t="inlineStr"/>
      <c r="M592" t="inlineStr"/>
      <c r="N592" t="inlineStr"/>
      <c r="O592" t="n">
        <v>0</v>
      </c>
      <c r="P592" t="inlineStr"/>
      <c r="Q592" t="inlineStr"/>
    </row>
    <row r="593" ht="15" customHeight="1" s="1003">
      <c r="A593" s="1019" t="inlineStr">
        <is>
          <t>Amidonnerie</t>
        </is>
      </c>
      <c r="B593" t="inlineStr">
        <is>
          <t>Fibres, lipides et sons</t>
        </is>
      </c>
      <c r="C593" t="inlineStr">
        <is>
          <t>kt</t>
        </is>
      </c>
      <c r="D593" t="inlineStr">
        <is>
          <t>France</t>
        </is>
      </c>
      <c r="E593" t="inlineStr">
        <is>
          <t>2015-16</t>
        </is>
      </c>
      <c r="F593" t="inlineStr">
        <is>
          <t>Soja</t>
        </is>
      </c>
      <c r="G593" t="inlineStr"/>
      <c r="H593" t="inlineStr"/>
      <c r="I593" t="inlineStr"/>
      <c r="J593" t="inlineStr"/>
      <c r="K593" t="inlineStr"/>
      <c r="L593" t="inlineStr"/>
      <c r="M593" t="inlineStr"/>
      <c r="N593" t="inlineStr"/>
      <c r="O593" t="n">
        <v>-0</v>
      </c>
      <c r="P593" t="n">
        <v>0</v>
      </c>
      <c r="Q593" t="n">
        <v>-0</v>
      </c>
    </row>
    <row r="594" ht="15" customHeight="1" s="1003">
      <c r="A594" s="1019" t="inlineStr">
        <is>
          <t>Amidonnerie</t>
        </is>
      </c>
      <c r="B594" t="inlineStr">
        <is>
          <t>Amidon</t>
        </is>
      </c>
      <c r="C594" t="inlineStr">
        <is>
          <t>kt</t>
        </is>
      </c>
      <c r="D594" t="inlineStr">
        <is>
          <t>France</t>
        </is>
      </c>
      <c r="E594" t="inlineStr">
        <is>
          <t>2015-16</t>
        </is>
      </c>
      <c r="F594" t="inlineStr">
        <is>
          <t>Soja</t>
        </is>
      </c>
      <c r="G594" t="inlineStr"/>
      <c r="H594" t="inlineStr"/>
      <c r="I594" t="inlineStr"/>
      <c r="J594" t="inlineStr"/>
      <c r="K594" t="inlineStr"/>
      <c r="L594" t="inlineStr"/>
      <c r="M594" t="inlineStr"/>
      <c r="N594" t="inlineStr"/>
      <c r="O594" t="n">
        <v>-0</v>
      </c>
      <c r="P594" t="n">
        <v>0</v>
      </c>
      <c r="Q594" t="n">
        <v>-0</v>
      </c>
    </row>
    <row r="595" ht="15" customHeight="1" s="1003">
      <c r="A595" s="1019" t="inlineStr">
        <is>
          <t>Amidonnerie</t>
        </is>
      </c>
      <c r="B595" t="inlineStr">
        <is>
          <t>Protéine</t>
        </is>
      </c>
      <c r="C595" t="inlineStr">
        <is>
          <t>kt</t>
        </is>
      </c>
      <c r="D595" t="inlineStr">
        <is>
          <t>France</t>
        </is>
      </c>
      <c r="E595" t="inlineStr">
        <is>
          <t>2015-16</t>
        </is>
      </c>
      <c r="F595" t="inlineStr">
        <is>
          <t>Soja</t>
        </is>
      </c>
      <c r="G595" t="inlineStr"/>
      <c r="H595" t="inlineStr"/>
      <c r="I595" t="inlineStr"/>
      <c r="J595" t="inlineStr"/>
      <c r="K595" t="inlineStr"/>
      <c r="L595" t="inlineStr"/>
      <c r="M595" t="inlineStr"/>
      <c r="N595" t="inlineStr"/>
      <c r="O595" t="n">
        <v>-0</v>
      </c>
      <c r="P595" t="n">
        <v>0</v>
      </c>
      <c r="Q595" t="n">
        <v>-0</v>
      </c>
    </row>
    <row r="596" ht="15" customHeight="1" s="1003">
      <c r="A596" s="1019" t="inlineStr">
        <is>
          <t>Meunerie</t>
        </is>
      </c>
      <c r="B596" t="inlineStr">
        <is>
          <t>Sons</t>
        </is>
      </c>
      <c r="C596" t="inlineStr">
        <is>
          <t>kt</t>
        </is>
      </c>
      <c r="D596" t="inlineStr">
        <is>
          <t>France</t>
        </is>
      </c>
      <c r="E596" t="inlineStr">
        <is>
          <t>2015-16</t>
        </is>
      </c>
      <c r="F596" t="inlineStr">
        <is>
          <t>Soja</t>
        </is>
      </c>
      <c r="G596" t="inlineStr"/>
      <c r="H596" t="inlineStr"/>
      <c r="I596" t="inlineStr"/>
      <c r="J596" t="inlineStr"/>
      <c r="K596" t="inlineStr"/>
      <c r="L596" t="inlineStr"/>
      <c r="M596" t="inlineStr"/>
      <c r="N596" t="inlineStr"/>
      <c r="O596" t="n">
        <v>-0</v>
      </c>
      <c r="P596" t="n">
        <v>0</v>
      </c>
      <c r="Q596" t="n">
        <v>-0</v>
      </c>
    </row>
    <row r="597" ht="15" customHeight="1" s="1003">
      <c r="A597" s="1019" t="inlineStr">
        <is>
          <t>Meunerie</t>
        </is>
      </c>
      <c r="B597" t="inlineStr">
        <is>
          <t>Farine</t>
        </is>
      </c>
      <c r="C597" t="inlineStr">
        <is>
          <t>kt</t>
        </is>
      </c>
      <c r="D597" t="inlineStr">
        <is>
          <t>France</t>
        </is>
      </c>
      <c r="E597" t="inlineStr">
        <is>
          <t>2015-16</t>
        </is>
      </c>
      <c r="F597" t="inlineStr">
        <is>
          <t>Soja</t>
        </is>
      </c>
      <c r="G597" t="inlineStr"/>
      <c r="H597" t="inlineStr"/>
      <c r="I597" t="inlineStr"/>
      <c r="J597" t="inlineStr"/>
      <c r="K597" t="inlineStr"/>
      <c r="L597" t="inlineStr"/>
      <c r="M597" t="inlineStr"/>
      <c r="N597" t="inlineStr"/>
      <c r="O597" t="n">
        <v>-0</v>
      </c>
      <c r="P597" t="n">
        <v>0</v>
      </c>
      <c r="Q597" t="n">
        <v>-0</v>
      </c>
    </row>
    <row r="598" ht="15" customHeight="1" s="1003">
      <c r="A598" s="1019" t="inlineStr">
        <is>
          <t>Fabrication d'ingrédients</t>
        </is>
      </c>
      <c r="B598" t="inlineStr">
        <is>
          <t>Amidon, fibres, lipides et sons</t>
        </is>
      </c>
      <c r="C598" t="inlineStr">
        <is>
          <t>kt</t>
        </is>
      </c>
      <c r="D598" t="inlineStr">
        <is>
          <t>France</t>
        </is>
      </c>
      <c r="E598" t="inlineStr">
        <is>
          <t>2015-16</t>
        </is>
      </c>
      <c r="F598" t="inlineStr">
        <is>
          <t>Soja</t>
        </is>
      </c>
      <c r="G598" t="inlineStr"/>
      <c r="H598" t="inlineStr"/>
      <c r="I598" t="inlineStr"/>
      <c r="J598" t="inlineStr"/>
      <c r="K598" t="inlineStr"/>
      <c r="L598" t="inlineStr"/>
      <c r="M598" t="inlineStr"/>
      <c r="N598" t="inlineStr"/>
      <c r="O598" t="n">
        <v>-0</v>
      </c>
      <c r="P598" t="n">
        <v>0</v>
      </c>
      <c r="Q598" t="n">
        <v>-0</v>
      </c>
    </row>
    <row r="599" ht="15" customHeight="1" s="1003">
      <c r="A599" s="1019" t="inlineStr">
        <is>
          <t>Fabrication d'ingrédients</t>
        </is>
      </c>
      <c r="B599" t="inlineStr">
        <is>
          <t>MPV</t>
        </is>
      </c>
      <c r="C599" t="inlineStr">
        <is>
          <t>kt</t>
        </is>
      </c>
      <c r="D599" t="inlineStr">
        <is>
          <t>France</t>
        </is>
      </c>
      <c r="E599" t="inlineStr">
        <is>
          <t>2015-16</t>
        </is>
      </c>
      <c r="F599" t="inlineStr">
        <is>
          <t>Soja</t>
        </is>
      </c>
      <c r="G599" t="inlineStr"/>
      <c r="H599" t="inlineStr"/>
      <c r="I599" t="inlineStr"/>
      <c r="J599" t="inlineStr"/>
      <c r="K599" t="inlineStr"/>
      <c r="L599" t="inlineStr"/>
      <c r="M599" t="inlineStr"/>
      <c r="N599" t="inlineStr"/>
      <c r="O599" t="n">
        <v>-0</v>
      </c>
      <c r="P599" t="n">
        <v>0</v>
      </c>
      <c r="Q599" t="n">
        <v>-0</v>
      </c>
    </row>
    <row r="600" ht="15" customHeight="1" s="1003">
      <c r="A600" s="1019" t="inlineStr">
        <is>
          <t>Ecart statistique</t>
        </is>
      </c>
      <c r="B600" t="inlineStr">
        <is>
          <t>Graines collectées</t>
        </is>
      </c>
      <c r="C600" t="inlineStr">
        <is>
          <t>kt</t>
        </is>
      </c>
      <c r="D600" t="inlineStr">
        <is>
          <t>France</t>
        </is>
      </c>
      <c r="E600" t="inlineStr">
        <is>
          <t>2015-16</t>
        </is>
      </c>
      <c r="F600" t="inlineStr">
        <is>
          <t>Soja</t>
        </is>
      </c>
      <c r="G600" t="inlineStr"/>
      <c r="H600" t="inlineStr"/>
      <c r="I600" t="inlineStr"/>
      <c r="J600" t="inlineStr"/>
      <c r="K600" t="inlineStr"/>
      <c r="L600" t="inlineStr"/>
      <c r="M600" t="inlineStr"/>
      <c r="N600" t="inlineStr"/>
      <c r="O600" t="n">
        <v>-0</v>
      </c>
      <c r="P600" t="inlineStr"/>
      <c r="Q600" t="inlineStr"/>
    </row>
    <row r="601" ht="15" customHeight="1" s="1003">
      <c r="A601" s="1019" t="inlineStr">
        <is>
          <t>Ecart statistique</t>
        </is>
      </c>
      <c r="B601" t="inlineStr">
        <is>
          <t>Olives</t>
        </is>
      </c>
      <c r="C601" t="inlineStr">
        <is>
          <t>kt</t>
        </is>
      </c>
      <c r="D601" t="inlineStr">
        <is>
          <t>France</t>
        </is>
      </c>
      <c r="E601" t="inlineStr">
        <is>
          <t>2015-16</t>
        </is>
      </c>
      <c r="F601" t="inlineStr">
        <is>
          <t>Soja</t>
        </is>
      </c>
      <c r="G601" t="inlineStr"/>
      <c r="H601" t="inlineStr"/>
      <c r="I601" t="inlineStr"/>
      <c r="J601" t="inlineStr"/>
      <c r="K601" t="inlineStr"/>
      <c r="L601" t="inlineStr"/>
      <c r="M601" t="inlineStr"/>
      <c r="N601" t="inlineStr"/>
      <c r="O601" t="n">
        <v>-0</v>
      </c>
      <c r="P601" t="n">
        <v>0</v>
      </c>
      <c r="Q601" t="n">
        <v>500000000</v>
      </c>
    </row>
    <row r="602" ht="15" customHeight="1" s="1003">
      <c r="A602" s="1019" t="inlineStr">
        <is>
          <t>Ecart statistique</t>
        </is>
      </c>
      <c r="B602" t="inlineStr">
        <is>
          <t>Fabrication de produits alimentaires</t>
        </is>
      </c>
      <c r="C602" t="inlineStr">
        <is>
          <t>kt</t>
        </is>
      </c>
      <c r="D602" t="inlineStr">
        <is>
          <t>France</t>
        </is>
      </c>
      <c r="E602" t="inlineStr">
        <is>
          <t>2015-16</t>
        </is>
      </c>
      <c r="F602" t="inlineStr">
        <is>
          <t>Soja</t>
        </is>
      </c>
      <c r="G602" t="inlineStr"/>
      <c r="H602" t="inlineStr"/>
      <c r="I602" t="inlineStr"/>
      <c r="J602" t="inlineStr"/>
      <c r="K602" t="inlineStr"/>
      <c r="L602" t="inlineStr"/>
      <c r="M602" t="inlineStr"/>
      <c r="N602" t="inlineStr"/>
      <c r="O602" t="n">
        <v>-0</v>
      </c>
      <c r="P602" t="inlineStr"/>
      <c r="Q602" t="inlineStr"/>
    </row>
    <row r="603" ht="15" customHeight="1" s="1003">
      <c r="A603" s="1019" t="inlineStr">
        <is>
          <t>Ecart statistique</t>
        </is>
      </c>
      <c r="B603" t="inlineStr">
        <is>
          <t>Olives de table</t>
        </is>
      </c>
      <c r="C603" t="inlineStr">
        <is>
          <t>kt</t>
        </is>
      </c>
      <c r="D603" t="inlineStr">
        <is>
          <t>France</t>
        </is>
      </c>
      <c r="E603" t="inlineStr">
        <is>
          <t>2015-16</t>
        </is>
      </c>
      <c r="F603" t="inlineStr">
        <is>
          <t>Soja</t>
        </is>
      </c>
      <c r="G603" t="inlineStr"/>
      <c r="H603" t="inlineStr"/>
      <c r="I603" t="inlineStr"/>
      <c r="J603" t="inlineStr"/>
      <c r="K603" t="inlineStr"/>
      <c r="L603" t="inlineStr"/>
      <c r="M603" t="inlineStr"/>
      <c r="N603" t="inlineStr"/>
      <c r="O603" t="n">
        <v>-0</v>
      </c>
      <c r="P603" t="n">
        <v>0</v>
      </c>
      <c r="Q603" t="n">
        <v>500000000</v>
      </c>
    </row>
    <row r="604" ht="15" customHeight="1" s="1003">
      <c r="A604" s="1019" t="inlineStr">
        <is>
          <t>Import</t>
        </is>
      </c>
      <c r="B604" t="inlineStr">
        <is>
          <t>Huile</t>
        </is>
      </c>
      <c r="C604" t="inlineStr">
        <is>
          <t>kt</t>
        </is>
      </c>
      <c r="D604" t="inlineStr">
        <is>
          <t>France</t>
        </is>
      </c>
      <c r="E604" t="inlineStr">
        <is>
          <t>2015-16</t>
        </is>
      </c>
      <c r="F604" t="inlineStr">
        <is>
          <t>Soja</t>
        </is>
      </c>
      <c r="G604" t="inlineStr"/>
      <c r="H604" t="inlineStr">
        <is>
          <t>Importation d'huile = 84 kt (Douanes françaises - Eurostat)</t>
        </is>
      </c>
      <c r="I604" t="inlineStr">
        <is>
          <t>Douanes françaises - Eurostat</t>
        </is>
      </c>
      <c r="J604" t="inlineStr"/>
      <c r="K604" t="inlineStr">
        <is>
          <t>Volume</t>
        </is>
      </c>
      <c r="L604" t="inlineStr">
        <is>
          <t>Importation d'huile</t>
        </is>
      </c>
      <c r="M604" t="inlineStr">
        <is>
          <t>Echanges annuels - EUROSTAT</t>
        </is>
      </c>
      <c r="N604" t="inlineStr"/>
      <c r="O604" t="n">
        <v>83.90000000000001</v>
      </c>
      <c r="P604" t="inlineStr"/>
      <c r="Q604" t="inlineStr"/>
    </row>
    <row r="605" ht="15" customHeight="1" s="1003">
      <c r="A605" s="1019" t="inlineStr">
        <is>
          <t>Import</t>
        </is>
      </c>
      <c r="B605" t="inlineStr">
        <is>
          <t>Tourteaux</t>
        </is>
      </c>
      <c r="C605" t="inlineStr">
        <is>
          <t>kt</t>
        </is>
      </c>
      <c r="D605" t="inlineStr">
        <is>
          <t>France</t>
        </is>
      </c>
      <c r="E605" t="inlineStr">
        <is>
          <t>2015-16</t>
        </is>
      </c>
      <c r="F605" t="inlineStr">
        <is>
          <t>Soja</t>
        </is>
      </c>
      <c r="G605" t="inlineStr"/>
      <c r="H605" t="inlineStr">
        <is>
          <t>Importation de tourteaux = 3432 kt (Douanes françaises - Eurostat)</t>
        </is>
      </c>
      <c r="I605" t="inlineStr">
        <is>
          <t>Douanes françaises - Eurostat</t>
        </is>
      </c>
      <c r="J605" t="inlineStr"/>
      <c r="K605" t="inlineStr">
        <is>
          <t>Volume</t>
        </is>
      </c>
      <c r="L605" t="inlineStr">
        <is>
          <t>Importation de tourteaux</t>
        </is>
      </c>
      <c r="M605" t="inlineStr">
        <is>
          <t>Echanges annuels - EUROSTAT</t>
        </is>
      </c>
      <c r="N605" t="inlineStr"/>
      <c r="O605" t="n">
        <v>3430</v>
      </c>
      <c r="P605" t="inlineStr"/>
      <c r="Q605" t="inlineStr"/>
    </row>
    <row r="606" ht="15" customHeight="1" s="1003">
      <c r="A606" s="1019" t="inlineStr">
        <is>
          <t>Import</t>
        </is>
      </c>
      <c r="B606" t="inlineStr">
        <is>
          <t>Olives</t>
        </is>
      </c>
      <c r="C606" t="inlineStr">
        <is>
          <t>kt</t>
        </is>
      </c>
      <c r="D606" t="inlineStr">
        <is>
          <t>France</t>
        </is>
      </c>
      <c r="E606" t="inlineStr">
        <is>
          <t>2015-16</t>
        </is>
      </c>
      <c r="F606" t="inlineStr">
        <is>
          <t>Soja</t>
        </is>
      </c>
      <c r="G606" t="inlineStr"/>
      <c r="H606" t="inlineStr"/>
      <c r="I606" t="inlineStr"/>
      <c r="J606" t="inlineStr"/>
      <c r="K606" t="inlineStr"/>
      <c r="L606" t="inlineStr"/>
      <c r="M606" t="inlineStr"/>
      <c r="N606" t="inlineStr"/>
      <c r="O606" t="n">
        <v>-0</v>
      </c>
      <c r="P606" t="n">
        <v>0</v>
      </c>
      <c r="Q606" t="n">
        <v>500000000</v>
      </c>
    </row>
    <row r="607" ht="15" customHeight="1" s="1003">
      <c r="A607" s="1019" t="inlineStr">
        <is>
          <t>Import</t>
        </is>
      </c>
      <c r="B607" t="inlineStr">
        <is>
          <t>Huile d'olive</t>
        </is>
      </c>
      <c r="C607" t="inlineStr">
        <is>
          <t>kt</t>
        </is>
      </c>
      <c r="D607" t="inlineStr">
        <is>
          <t>France</t>
        </is>
      </c>
      <c r="E607" t="inlineStr">
        <is>
          <t>2015-16</t>
        </is>
      </c>
      <c r="F607" t="inlineStr">
        <is>
          <t>Soja</t>
        </is>
      </c>
      <c r="G607" t="inlineStr"/>
      <c r="H607" t="inlineStr"/>
      <c r="I607" t="inlineStr"/>
      <c r="J607" t="inlineStr"/>
      <c r="K607" t="inlineStr"/>
      <c r="L607" t="inlineStr"/>
      <c r="M607" t="inlineStr"/>
      <c r="N607" t="inlineStr"/>
      <c r="O607" t="n">
        <v>-0</v>
      </c>
      <c r="P607" t="n">
        <v>0</v>
      </c>
      <c r="Q607" t="n">
        <v>500000000</v>
      </c>
    </row>
    <row r="608" ht="15" customHeight="1" s="1003">
      <c r="A608" s="1019" t="inlineStr">
        <is>
          <t>Import</t>
        </is>
      </c>
      <c r="B608" t="inlineStr">
        <is>
          <t>Grignons d'olive</t>
        </is>
      </c>
      <c r="C608" t="inlineStr">
        <is>
          <t>kt</t>
        </is>
      </c>
      <c r="D608" t="inlineStr">
        <is>
          <t>France</t>
        </is>
      </c>
      <c r="E608" t="inlineStr">
        <is>
          <t>2015-16</t>
        </is>
      </c>
      <c r="F608" t="inlineStr">
        <is>
          <t>Soja</t>
        </is>
      </c>
      <c r="G608" t="inlineStr"/>
      <c r="H608" t="inlineStr"/>
      <c r="I608" t="inlineStr"/>
      <c r="J608" t="inlineStr"/>
      <c r="K608" t="inlineStr"/>
      <c r="L608" t="inlineStr"/>
      <c r="M608" t="inlineStr"/>
      <c r="N608" t="inlineStr"/>
      <c r="O608" t="n">
        <v>-0</v>
      </c>
      <c r="P608" t="n">
        <v>0</v>
      </c>
      <c r="Q608" t="n">
        <v>500000000</v>
      </c>
    </row>
    <row r="609" ht="15" customHeight="1" s="1003">
      <c r="A609" s="1019" t="inlineStr">
        <is>
          <t>Import</t>
        </is>
      </c>
      <c r="B609" t="inlineStr">
        <is>
          <t>Olives de table</t>
        </is>
      </c>
      <c r="C609" t="inlineStr">
        <is>
          <t>kt</t>
        </is>
      </c>
      <c r="D609" t="inlineStr">
        <is>
          <t>France</t>
        </is>
      </c>
      <c r="E609" t="inlineStr">
        <is>
          <t>2015-16</t>
        </is>
      </c>
      <c r="F609" t="inlineStr">
        <is>
          <t>Soja</t>
        </is>
      </c>
      <c r="G609" t="inlineStr"/>
      <c r="H609" t="inlineStr"/>
      <c r="I609" t="inlineStr"/>
      <c r="J609" t="inlineStr"/>
      <c r="K609" t="inlineStr"/>
      <c r="L609" t="inlineStr"/>
      <c r="M609" t="inlineStr"/>
      <c r="N609" t="inlineStr"/>
      <c r="O609" t="n">
        <v>-0</v>
      </c>
      <c r="P609" t="n">
        <v>0</v>
      </c>
      <c r="Q609" t="n">
        <v>500000000</v>
      </c>
    </row>
    <row r="610" ht="15" customHeight="1" s="1003">
      <c r="A610" s="1019" t="inlineStr">
        <is>
          <t>Import</t>
        </is>
      </c>
      <c r="B610" t="inlineStr">
        <is>
          <t>Graines collectées</t>
        </is>
      </c>
      <c r="C610" t="inlineStr">
        <is>
          <t>kt</t>
        </is>
      </c>
      <c r="D610" t="inlineStr">
        <is>
          <t>France</t>
        </is>
      </c>
      <c r="E610" t="inlineStr">
        <is>
          <t>2015-16</t>
        </is>
      </c>
      <c r="F610" t="inlineStr">
        <is>
          <t>Soja</t>
        </is>
      </c>
      <c r="G610" t="inlineStr"/>
      <c r="H610" t="inlineStr">
        <is>
          <t>Importation de graines = 847 kt (Douanes françaises - Eurostat)</t>
        </is>
      </c>
      <c r="I610" t="inlineStr">
        <is>
          <t>Douanes françaises - Eurostat</t>
        </is>
      </c>
      <c r="J610" t="inlineStr"/>
      <c r="K610" t="inlineStr">
        <is>
          <t>Volume</t>
        </is>
      </c>
      <c r="L610" t="inlineStr">
        <is>
          <t>Importation de graines</t>
        </is>
      </c>
      <c r="M610" t="inlineStr">
        <is>
          <t>Echanges mensuels - EUROSTAT</t>
        </is>
      </c>
      <c r="N610" t="inlineStr"/>
      <c r="O610" t="n">
        <v>847</v>
      </c>
      <c r="P610" t="inlineStr"/>
      <c r="Q610" t="inlineStr"/>
    </row>
    <row r="611" ht="15" customHeight="1" s="1003">
      <c r="A611" s="1019" t="inlineStr">
        <is>
          <t>Graines récoltées</t>
        </is>
      </c>
      <c r="B611" t="inlineStr">
        <is>
          <t>Ferme</t>
        </is>
      </c>
      <c r="C611" t="inlineStr">
        <is>
          <t>kt</t>
        </is>
      </c>
      <c r="D611" t="inlineStr">
        <is>
          <t>France</t>
        </is>
      </c>
      <c r="E611" t="inlineStr">
        <is>
          <t>2015-16</t>
        </is>
      </c>
      <c r="F611" t="inlineStr">
        <is>
          <t>Lin</t>
        </is>
      </c>
      <c r="G611" t="inlineStr"/>
      <c r="H611" t="inlineStr"/>
      <c r="I611" t="inlineStr"/>
      <c r="J611" t="inlineStr"/>
      <c r="K611" t="inlineStr"/>
      <c r="L611" t="inlineStr"/>
      <c r="M611" t="inlineStr"/>
      <c r="N611" t="inlineStr"/>
      <c r="O611" t="n">
        <v>10.1</v>
      </c>
      <c r="P611" t="inlineStr"/>
      <c r="Q611" t="inlineStr"/>
    </row>
    <row r="612" ht="15" customHeight="1" s="1003">
      <c r="A612" s="1019" t="inlineStr">
        <is>
          <t>Graines récoltées</t>
        </is>
      </c>
      <c r="B612" t="inlineStr">
        <is>
          <t>OS</t>
        </is>
      </c>
      <c r="C612" t="inlineStr">
        <is>
          <t>kt</t>
        </is>
      </c>
      <c r="D612" t="inlineStr">
        <is>
          <t>France</t>
        </is>
      </c>
      <c r="E612" t="inlineStr">
        <is>
          <t>2015-16</t>
        </is>
      </c>
      <c r="F612" t="inlineStr">
        <is>
          <t>Lin</t>
        </is>
      </c>
      <c r="G612" t="inlineStr">
        <is>
          <t>Collecte = 32 kt (Collectes, stocks - FranceAgriMer)</t>
        </is>
      </c>
      <c r="H612" t="inlineStr"/>
      <c r="I612" t="inlineStr">
        <is>
          <t>Collectes, stocks - FranceAgriMer</t>
        </is>
      </c>
      <c r="J612" t="inlineStr"/>
      <c r="K612" t="inlineStr">
        <is>
          <t>Volume</t>
        </is>
      </c>
      <c r="L612" t="inlineStr">
        <is>
          <t>Collecte</t>
        </is>
      </c>
      <c r="M612" t="inlineStr">
        <is>
          <t>Collectes, stocks - FAM</t>
        </is>
      </c>
      <c r="N612" t="inlineStr"/>
      <c r="O612" t="n">
        <v>32.5</v>
      </c>
      <c r="P612" t="inlineStr"/>
      <c r="Q612" t="inlineStr"/>
    </row>
    <row r="613" ht="15" customHeight="1" s="1003">
      <c r="A613" s="1019" t="inlineStr">
        <is>
          <t>Olives</t>
        </is>
      </c>
      <c r="B613" t="inlineStr">
        <is>
          <t>Export</t>
        </is>
      </c>
      <c r="C613" t="inlineStr">
        <is>
          <t>kt</t>
        </is>
      </c>
      <c r="D613" t="inlineStr">
        <is>
          <t>France</t>
        </is>
      </c>
      <c r="E613" t="inlineStr">
        <is>
          <t>2015-16</t>
        </is>
      </c>
      <c r="F613" t="inlineStr">
        <is>
          <t>Lin</t>
        </is>
      </c>
      <c r="G613" t="inlineStr"/>
      <c r="H613" t="inlineStr"/>
      <c r="I613" t="inlineStr"/>
      <c r="J613" t="inlineStr"/>
      <c r="K613" t="inlineStr"/>
      <c r="L613" t="inlineStr"/>
      <c r="M613" t="inlineStr"/>
      <c r="N613" t="inlineStr"/>
      <c r="O613" t="n">
        <v>-0</v>
      </c>
      <c r="P613" t="n">
        <v>0</v>
      </c>
      <c r="Q613" t="n">
        <v>500000000</v>
      </c>
    </row>
    <row r="614" ht="15" customHeight="1" s="1003">
      <c r="A614" s="1019" t="inlineStr">
        <is>
          <t>Olives</t>
        </is>
      </c>
      <c r="B614" t="inlineStr">
        <is>
          <t>Moulin</t>
        </is>
      </c>
      <c r="C614" t="inlineStr">
        <is>
          <t>kt</t>
        </is>
      </c>
      <c r="D614" t="inlineStr">
        <is>
          <t>France</t>
        </is>
      </c>
      <c r="E614" t="inlineStr">
        <is>
          <t>2015-16</t>
        </is>
      </c>
      <c r="F614" t="inlineStr">
        <is>
          <t>Lin</t>
        </is>
      </c>
      <c r="G614" t="inlineStr"/>
      <c r="H614" t="inlineStr"/>
      <c r="I614" t="inlineStr"/>
      <c r="J614" t="inlineStr"/>
      <c r="K614" t="inlineStr"/>
      <c r="L614" t="inlineStr"/>
      <c r="M614" t="inlineStr"/>
      <c r="N614" t="inlineStr"/>
      <c r="O614" t="n">
        <v>-0</v>
      </c>
      <c r="P614" t="n">
        <v>0</v>
      </c>
      <c r="Q614" t="n">
        <v>500000000</v>
      </c>
    </row>
    <row r="615" ht="15" customHeight="1" s="1003">
      <c r="A615" s="1019" t="inlineStr">
        <is>
          <t>Olives</t>
        </is>
      </c>
      <c r="B615" t="inlineStr">
        <is>
          <t>Conservation ou préparation d'olives</t>
        </is>
      </c>
      <c r="C615" t="inlineStr">
        <is>
          <t>kt</t>
        </is>
      </c>
      <c r="D615" t="inlineStr">
        <is>
          <t>France</t>
        </is>
      </c>
      <c r="E615" t="inlineStr">
        <is>
          <t>2015-16</t>
        </is>
      </c>
      <c r="F615" t="inlineStr">
        <is>
          <t>Lin</t>
        </is>
      </c>
      <c r="G615" t="inlineStr"/>
      <c r="H615" t="inlineStr"/>
      <c r="I615" t="inlineStr"/>
      <c r="J615" t="inlineStr"/>
      <c r="K615" t="inlineStr"/>
      <c r="L615" t="inlineStr"/>
      <c r="M615" t="inlineStr"/>
      <c r="N615" t="inlineStr"/>
      <c r="O615" t="n">
        <v>-0</v>
      </c>
      <c r="P615" t="n">
        <v>0</v>
      </c>
      <c r="Q615" t="n">
        <v>500000000</v>
      </c>
    </row>
    <row r="616" ht="15" customHeight="1" s="1003">
      <c r="A616" s="1019" t="inlineStr">
        <is>
          <t>Olives</t>
        </is>
      </c>
      <c r="B616" t="inlineStr">
        <is>
          <t>Ecart statistique</t>
        </is>
      </c>
      <c r="C616" t="inlineStr">
        <is>
          <t>kt</t>
        </is>
      </c>
      <c r="D616" t="inlineStr">
        <is>
          <t>France</t>
        </is>
      </c>
      <c r="E616" t="inlineStr">
        <is>
          <t>2015-16</t>
        </is>
      </c>
      <c r="F616" t="inlineStr">
        <is>
          <t>Lin</t>
        </is>
      </c>
      <c r="G616" t="inlineStr"/>
      <c r="H616" t="inlineStr"/>
      <c r="I616" t="inlineStr"/>
      <c r="J616" t="inlineStr"/>
      <c r="K616" t="inlineStr"/>
      <c r="L616" t="inlineStr"/>
      <c r="M616" t="inlineStr"/>
      <c r="N616" t="inlineStr"/>
      <c r="O616" t="n">
        <v>-0</v>
      </c>
      <c r="P616" t="n">
        <v>0</v>
      </c>
      <c r="Q616" t="n">
        <v>500000000</v>
      </c>
    </row>
    <row r="617" ht="15" customHeight="1" s="1003">
      <c r="A617" s="1019" t="inlineStr">
        <is>
          <t>Graines autoconsommées</t>
        </is>
      </c>
      <c r="B617" t="inlineStr">
        <is>
          <t>Hors FAB</t>
        </is>
      </c>
      <c r="C617" t="inlineStr">
        <is>
          <t>kt</t>
        </is>
      </c>
      <c r="D617" t="inlineStr">
        <is>
          <t>France</t>
        </is>
      </c>
      <c r="E617" t="inlineStr">
        <is>
          <t>2015-16</t>
        </is>
      </c>
      <c r="F617" t="inlineStr">
        <is>
          <t>Lin</t>
        </is>
      </c>
      <c r="G617" t="inlineStr"/>
      <c r="H617" t="inlineStr"/>
      <c r="I617" t="inlineStr"/>
      <c r="J617" t="inlineStr">
        <is>
          <t>Le reste des graines autoconsommées est consommé en alimentation animale rente hors FAB</t>
        </is>
      </c>
      <c r="K617" t="inlineStr"/>
      <c r="L617" t="inlineStr">
        <is>
          <t>Consommation de graines à la ferme directement</t>
        </is>
      </c>
      <c r="M617" t="inlineStr"/>
      <c r="N617" t="inlineStr"/>
      <c r="O617" t="n">
        <v>8.09</v>
      </c>
      <c r="P617" t="inlineStr"/>
      <c r="Q617" t="inlineStr"/>
    </row>
    <row r="618" ht="15" customHeight="1" s="1003">
      <c r="A618" s="1019" t="inlineStr">
        <is>
          <t>Graines autoconsommées</t>
        </is>
      </c>
      <c r="B618" t="inlineStr">
        <is>
          <t>Vente directe et autoconsommation</t>
        </is>
      </c>
      <c r="C618" t="inlineStr">
        <is>
          <t>kt</t>
        </is>
      </c>
      <c r="D618" t="inlineStr">
        <is>
          <t>France</t>
        </is>
      </c>
      <c r="E618" t="inlineStr">
        <is>
          <t>2015-16</t>
        </is>
      </c>
      <c r="F618" t="inlineStr">
        <is>
          <t>Lin</t>
        </is>
      </c>
      <c r="G618" t="inlineStr"/>
      <c r="H618" t="inlineStr"/>
      <c r="I618" t="inlineStr"/>
      <c r="J618" t="inlineStr">
        <is>
          <t>Pas de consommation de graines en alimentation humaine</t>
        </is>
      </c>
      <c r="K618" t="inlineStr"/>
      <c r="L618" t="inlineStr">
        <is>
          <t>Consommation de graines à la ferme directement</t>
        </is>
      </c>
      <c r="M618" t="inlineStr"/>
      <c r="N618" t="inlineStr"/>
      <c r="O618" t="n">
        <v>0</v>
      </c>
      <c r="P618" t="inlineStr"/>
      <c r="Q618" t="inlineStr"/>
    </row>
    <row r="619" ht="15" customHeight="1" s="1003">
      <c r="A619" s="1019" t="inlineStr">
        <is>
          <t>Graines autoconsommées</t>
        </is>
      </c>
      <c r="B619" t="inlineStr">
        <is>
          <t>Alimentation humaine</t>
        </is>
      </c>
      <c r="C619" t="inlineStr">
        <is>
          <t>kt</t>
        </is>
      </c>
      <c r="D619" t="inlineStr">
        <is>
          <t>France</t>
        </is>
      </c>
      <c r="E619" t="inlineStr">
        <is>
          <t>2015-16</t>
        </is>
      </c>
      <c r="F619" t="inlineStr">
        <is>
          <t>Lin</t>
        </is>
      </c>
      <c r="G619" t="inlineStr"/>
      <c r="H619" t="inlineStr"/>
      <c r="I619" t="inlineStr"/>
      <c r="J619" t="inlineStr"/>
      <c r="K619" t="inlineStr"/>
      <c r="L619" t="inlineStr"/>
      <c r="M619" t="inlineStr"/>
      <c r="N619" t="inlineStr"/>
      <c r="O619" t="n">
        <v>0</v>
      </c>
      <c r="P619" t="inlineStr"/>
      <c r="Q619" t="inlineStr"/>
    </row>
    <row r="620" ht="15" customHeight="1" s="1003">
      <c r="A620" s="1019" t="inlineStr">
        <is>
          <t>Graines autoconsommées</t>
        </is>
      </c>
      <c r="B620" t="inlineStr">
        <is>
          <t>Usages alimentaires</t>
        </is>
      </c>
      <c r="C620" t="inlineStr">
        <is>
          <t>kt</t>
        </is>
      </c>
      <c r="D620" t="inlineStr">
        <is>
          <t>France</t>
        </is>
      </c>
      <c r="E620" t="inlineStr">
        <is>
          <t>2015-16</t>
        </is>
      </c>
      <c r="F620" t="inlineStr">
        <is>
          <t>Lin</t>
        </is>
      </c>
      <c r="G620" t="inlineStr"/>
      <c r="H620" t="inlineStr"/>
      <c r="I620" t="inlineStr"/>
      <c r="J620" t="inlineStr"/>
      <c r="K620" t="inlineStr"/>
      <c r="L620" t="inlineStr"/>
      <c r="M620" t="inlineStr"/>
      <c r="N620" t="inlineStr"/>
      <c r="O620" t="n">
        <v>8.09</v>
      </c>
      <c r="P620" t="inlineStr"/>
      <c r="Q620" t="inlineStr"/>
    </row>
    <row r="621" ht="15" customHeight="1" s="1003">
      <c r="A621" s="1019" t="inlineStr">
        <is>
          <t>Graines autoconsommées</t>
        </is>
      </c>
      <c r="B621" t="inlineStr">
        <is>
          <t>Alimentation animale rente</t>
        </is>
      </c>
      <c r="C621" t="inlineStr">
        <is>
          <t>kt</t>
        </is>
      </c>
      <c r="D621" t="inlineStr">
        <is>
          <t>France</t>
        </is>
      </c>
      <c r="E621" t="inlineStr">
        <is>
          <t>2015-16</t>
        </is>
      </c>
      <c r="F621" t="inlineStr">
        <is>
          <t>Lin</t>
        </is>
      </c>
      <c r="G621" t="inlineStr"/>
      <c r="H621" t="inlineStr"/>
      <c r="I621" t="inlineStr"/>
      <c r="J621" t="inlineStr"/>
      <c r="K621" t="inlineStr"/>
      <c r="L621" t="inlineStr"/>
      <c r="M621" t="inlineStr"/>
      <c r="N621" t="inlineStr"/>
      <c r="O621" t="n">
        <v>8.09</v>
      </c>
      <c r="P621" t="inlineStr"/>
      <c r="Q621" t="inlineStr"/>
    </row>
    <row r="622" ht="15" customHeight="1" s="1003">
      <c r="A622" s="1019" t="inlineStr">
        <is>
          <t>Graines autoconsommées</t>
        </is>
      </c>
      <c r="B622" t="inlineStr">
        <is>
          <t>Alimentation animale</t>
        </is>
      </c>
      <c r="C622" t="inlineStr">
        <is>
          <t>kt</t>
        </is>
      </c>
      <c r="D622" t="inlineStr">
        <is>
          <t>France</t>
        </is>
      </c>
      <c r="E622" t="inlineStr">
        <is>
          <t>2015-16</t>
        </is>
      </c>
      <c r="F622" t="inlineStr">
        <is>
          <t>Lin</t>
        </is>
      </c>
      <c r="G622" t="inlineStr"/>
      <c r="H622" t="inlineStr"/>
      <c r="I622" t="inlineStr"/>
      <c r="J622" t="inlineStr"/>
      <c r="K622" t="inlineStr"/>
      <c r="L622" t="inlineStr"/>
      <c r="M622" t="inlineStr"/>
      <c r="N622" t="inlineStr"/>
      <c r="O622" t="n">
        <v>8.09</v>
      </c>
      <c r="P622" t="inlineStr"/>
      <c r="Q622" t="inlineStr"/>
    </row>
    <row r="623" ht="15" customHeight="1" s="1003">
      <c r="A623" s="1019" t="inlineStr">
        <is>
          <t>Graines autoconsommées</t>
        </is>
      </c>
      <c r="B623" t="inlineStr">
        <is>
          <t>Débouchés</t>
        </is>
      </c>
      <c r="C623" t="inlineStr">
        <is>
          <t>kt</t>
        </is>
      </c>
      <c r="D623" t="inlineStr">
        <is>
          <t>France</t>
        </is>
      </c>
      <c r="E623" t="inlineStr">
        <is>
          <t>2015-16</t>
        </is>
      </c>
      <c r="F623" t="inlineStr">
        <is>
          <t>Lin</t>
        </is>
      </c>
      <c r="G623" t="inlineStr"/>
      <c r="H623" t="inlineStr"/>
      <c r="I623" t="inlineStr"/>
      <c r="J623" t="inlineStr"/>
      <c r="K623" t="inlineStr"/>
      <c r="L623" t="inlineStr"/>
      <c r="M623" t="inlineStr"/>
      <c r="N623" t="inlineStr"/>
      <c r="O623" t="n">
        <v>8.1</v>
      </c>
      <c r="P623" t="inlineStr"/>
      <c r="Q623" t="inlineStr"/>
    </row>
    <row r="624" ht="15" customHeight="1" s="1003">
      <c r="A624" s="1019" t="inlineStr">
        <is>
          <t>Graines autoconsommées</t>
        </is>
      </c>
      <c r="B624" t="inlineStr">
        <is>
          <t>FAF</t>
        </is>
      </c>
      <c r="C624" t="inlineStr">
        <is>
          <t>kt</t>
        </is>
      </c>
      <c r="D624" t="inlineStr">
        <is>
          <t>France</t>
        </is>
      </c>
      <c r="E624" t="inlineStr">
        <is>
          <t>2015-16</t>
        </is>
      </c>
      <c r="F624" t="inlineStr">
        <is>
          <t>Lin</t>
        </is>
      </c>
      <c r="G624" t="inlineStr"/>
      <c r="H624" t="inlineStr"/>
      <c r="I624" t="inlineStr"/>
      <c r="J624" t="inlineStr"/>
      <c r="K624" t="inlineStr"/>
      <c r="L624" t="inlineStr"/>
      <c r="M624" t="inlineStr"/>
      <c r="N624" t="inlineStr"/>
      <c r="O624" t="n">
        <v>4.05</v>
      </c>
      <c r="P624" t="n">
        <v>0</v>
      </c>
      <c r="Q624" t="n">
        <v>8.09</v>
      </c>
    </row>
    <row r="625" ht="15" customHeight="1" s="1003">
      <c r="A625" s="1019" t="inlineStr">
        <is>
          <t>Graines autoconsommées</t>
        </is>
      </c>
      <c r="B625" t="inlineStr">
        <is>
          <t>Direct élevage</t>
        </is>
      </c>
      <c r="C625" t="inlineStr">
        <is>
          <t>kt</t>
        </is>
      </c>
      <c r="D625" t="inlineStr">
        <is>
          <t>France</t>
        </is>
      </c>
      <c r="E625" t="inlineStr">
        <is>
          <t>2015-16</t>
        </is>
      </c>
      <c r="F625" t="inlineStr">
        <is>
          <t>Lin</t>
        </is>
      </c>
      <c r="G625" t="inlineStr"/>
      <c r="H625" t="inlineStr"/>
      <c r="I625" t="inlineStr"/>
      <c r="J625" t="inlineStr"/>
      <c r="K625" t="inlineStr"/>
      <c r="L625" t="inlineStr"/>
      <c r="M625" t="inlineStr"/>
      <c r="N625" t="inlineStr"/>
      <c r="O625" t="n">
        <v>4.05</v>
      </c>
      <c r="P625" t="n">
        <v>0</v>
      </c>
      <c r="Q625" t="n">
        <v>8.09</v>
      </c>
    </row>
    <row r="626" ht="15" customHeight="1" s="1003">
      <c r="A626" s="1019" t="inlineStr">
        <is>
          <t>Graines autoconsommées</t>
        </is>
      </c>
      <c r="B626" t="inlineStr">
        <is>
          <t>Elimination/Pertes</t>
        </is>
      </c>
      <c r="C626" t="inlineStr">
        <is>
          <t>kt</t>
        </is>
      </c>
      <c r="D626" t="inlineStr">
        <is>
          <t>France</t>
        </is>
      </c>
      <c r="E626" t="inlineStr">
        <is>
          <t>2015-16</t>
        </is>
      </c>
      <c r="F626" t="inlineStr">
        <is>
          <t>Lin</t>
        </is>
      </c>
      <c r="G626" t="inlineStr"/>
      <c r="H626" t="inlineStr">
        <is>
          <t>Ratio de pertes à la ferme = 0,1 % (ORIFLAAM - Terres Univia)</t>
        </is>
      </c>
      <c r="I626" t="inlineStr">
        <is>
          <t>ORIFLAAM - Terres Univia</t>
        </is>
      </c>
      <c r="J626" t="inlineStr">
        <is>
          <t>Même ratio de pertes à la ferme que colza et tournesol</t>
        </is>
      </c>
      <c r="K626" t="inlineStr">
        <is>
          <t>Rendement</t>
        </is>
      </c>
      <c r="L626" t="inlineStr">
        <is>
          <t>Ratio de pertes à la ferme</t>
        </is>
      </c>
      <c r="M626" t="inlineStr">
        <is>
          <t>Pertes ferme - TERRES UNIVIA</t>
        </is>
      </c>
      <c r="N626" t="inlineStr"/>
      <c r="O626" t="n">
        <v>0.01</v>
      </c>
      <c r="P626" t="inlineStr"/>
      <c r="Q626" t="inlineStr"/>
    </row>
    <row r="627" ht="15" customHeight="1" s="1003">
      <c r="A627" s="1019" t="inlineStr">
        <is>
          <t>Graines autoconsommées</t>
        </is>
      </c>
      <c r="B627" t="inlineStr">
        <is>
          <t>Autres usages (ou usages indéfinis)</t>
        </is>
      </c>
      <c r="C627" t="inlineStr">
        <is>
          <t>kt</t>
        </is>
      </c>
      <c r="D627" t="inlineStr">
        <is>
          <t>France</t>
        </is>
      </c>
      <c r="E627" t="inlineStr">
        <is>
          <t>2015-16</t>
        </is>
      </c>
      <c r="F627" t="inlineStr">
        <is>
          <t>Lin</t>
        </is>
      </c>
      <c r="G627" t="inlineStr"/>
      <c r="H627" t="inlineStr"/>
      <c r="I627" t="inlineStr"/>
      <c r="J627" t="inlineStr"/>
      <c r="K627" t="inlineStr"/>
      <c r="L627" t="inlineStr"/>
      <c r="M627" t="inlineStr"/>
      <c r="N627" t="inlineStr"/>
      <c r="O627" t="n">
        <v>0.01</v>
      </c>
      <c r="P627" t="inlineStr"/>
      <c r="Q627" t="inlineStr"/>
    </row>
    <row r="628" ht="15" customHeight="1" s="1003">
      <c r="A628" s="1019" t="inlineStr">
        <is>
          <t>Graines autoconsommées</t>
        </is>
      </c>
      <c r="B628" t="inlineStr">
        <is>
          <t>Semences fermières</t>
        </is>
      </c>
      <c r="C628" t="inlineStr">
        <is>
          <t>kt</t>
        </is>
      </c>
      <c r="D628" t="inlineStr">
        <is>
          <t>France</t>
        </is>
      </c>
      <c r="E628" t="inlineStr">
        <is>
          <t>2015-16</t>
        </is>
      </c>
      <c r="F628" t="inlineStr">
        <is>
          <t>Lin</t>
        </is>
      </c>
      <c r="G628" t="inlineStr"/>
      <c r="H628" t="inlineStr">
        <is>
          <t>Part de semences fermières (par rapport aux semences certifiées) = 143,31 % (Enquête Pratiques culturales en grandes cultures - SSP)</t>
        </is>
      </c>
      <c r="I628" t="inlineStr">
        <is>
          <t>Enquête Pratiques culturales en grandes cultures - SSP</t>
        </is>
      </c>
      <c r="J628" t="inlineStr">
        <is>
          <t>0</t>
        </is>
      </c>
      <c r="K628" t="inlineStr">
        <is>
          <t>Répartition</t>
        </is>
      </c>
      <c r="L628" t="inlineStr">
        <is>
          <t>Part de semences fermières (par rapport aux semences certifiées)</t>
        </is>
      </c>
      <c r="M628" t="inlineStr">
        <is>
          <t>Semences fermières - AGRESTE</t>
        </is>
      </c>
      <c r="N628" t="inlineStr"/>
      <c r="O628" t="n">
        <v>1.99</v>
      </c>
      <c r="P628" t="inlineStr"/>
      <c r="Q628" t="inlineStr"/>
    </row>
    <row r="629" ht="15" customHeight="1" s="1003">
      <c r="A629" s="1019" t="inlineStr">
        <is>
          <t>Graines autoconsommées</t>
        </is>
      </c>
      <c r="B629" t="inlineStr">
        <is>
          <t>Semences</t>
        </is>
      </c>
      <c r="C629" t="inlineStr">
        <is>
          <t>kt</t>
        </is>
      </c>
      <c r="D629" t="inlineStr">
        <is>
          <t>France</t>
        </is>
      </c>
      <c r="E629" t="inlineStr">
        <is>
          <t>2015-16</t>
        </is>
      </c>
      <c r="F629" t="inlineStr">
        <is>
          <t>Lin</t>
        </is>
      </c>
      <c r="G629" t="inlineStr"/>
      <c r="H629" t="inlineStr"/>
      <c r="I629" t="inlineStr"/>
      <c r="J629" t="inlineStr"/>
      <c r="K629" t="inlineStr"/>
      <c r="L629" t="inlineStr"/>
      <c r="M629" t="inlineStr"/>
      <c r="N629" t="inlineStr"/>
      <c r="O629" t="n">
        <v>1.99</v>
      </c>
      <c r="P629" t="inlineStr"/>
      <c r="Q629" t="inlineStr"/>
    </row>
    <row r="630" ht="15" customHeight="1" s="1003">
      <c r="A630" s="1019" t="inlineStr">
        <is>
          <t>Stock initial</t>
        </is>
      </c>
      <c r="B630" t="inlineStr">
        <is>
          <t>Ferme</t>
        </is>
      </c>
      <c r="C630" t="inlineStr">
        <is>
          <t>kt</t>
        </is>
      </c>
      <c r="D630" t="inlineStr">
        <is>
          <t>France</t>
        </is>
      </c>
      <c r="E630" t="inlineStr">
        <is>
          <t>2015-16</t>
        </is>
      </c>
      <c r="F630" t="inlineStr">
        <is>
          <t>Lin</t>
        </is>
      </c>
      <c r="G630" t="inlineStr"/>
      <c r="H630" t="inlineStr"/>
      <c r="I630" t="inlineStr"/>
      <c r="J630" t="inlineStr"/>
      <c r="K630" t="inlineStr"/>
      <c r="L630" t="inlineStr"/>
      <c r="M630" t="inlineStr"/>
      <c r="N630" t="inlineStr"/>
      <c r="O630" t="n">
        <v>0</v>
      </c>
      <c r="P630" t="inlineStr"/>
      <c r="Q630" t="inlineStr"/>
    </row>
    <row r="631" ht="15" customHeight="1" s="1003">
      <c r="A631" s="1019" t="inlineStr">
        <is>
          <t>Stock initial</t>
        </is>
      </c>
      <c r="B631" t="inlineStr">
        <is>
          <t>OS</t>
        </is>
      </c>
      <c r="C631" t="inlineStr">
        <is>
          <t>kt</t>
        </is>
      </c>
      <c r="D631" t="inlineStr">
        <is>
          <t>France</t>
        </is>
      </c>
      <c r="E631" t="inlineStr">
        <is>
          <t>2015-16</t>
        </is>
      </c>
      <c r="F631" t="inlineStr">
        <is>
          <t>Lin</t>
        </is>
      </c>
      <c r="G631" t="inlineStr">
        <is>
          <t>Stock initial collecteurs = 2 kt (Collectes, stocks - FranceAgriMer)</t>
        </is>
      </c>
      <c r="H631" t="inlineStr"/>
      <c r="I631" t="inlineStr">
        <is>
          <t>Collectes, stocks - FranceAgriMer</t>
        </is>
      </c>
      <c r="J631" t="inlineStr"/>
      <c r="K631" t="inlineStr">
        <is>
          <t>Volume</t>
        </is>
      </c>
      <c r="L631" t="inlineStr">
        <is>
          <t>Stock initial collecteurs</t>
        </is>
      </c>
      <c r="M631" t="inlineStr">
        <is>
          <t>Collectes, stocks - FAM</t>
        </is>
      </c>
      <c r="N631" t="inlineStr"/>
      <c r="O631" t="n">
        <v>1.67</v>
      </c>
      <c r="P631" t="inlineStr"/>
      <c r="Q631" t="inlineStr"/>
    </row>
    <row r="632" ht="15" customHeight="1" s="1003">
      <c r="A632" s="1019" t="inlineStr">
        <is>
          <t>Stock initial à la ferme</t>
        </is>
      </c>
      <c r="B632" t="inlineStr">
        <is>
          <t>Ferme</t>
        </is>
      </c>
      <c r="C632" t="inlineStr">
        <is>
          <t>kt</t>
        </is>
      </c>
      <c r="D632" t="inlineStr">
        <is>
          <t>France</t>
        </is>
      </c>
      <c r="E632" t="inlineStr">
        <is>
          <t>2015-16</t>
        </is>
      </c>
      <c r="F632" t="inlineStr">
        <is>
          <t>Lin</t>
        </is>
      </c>
      <c r="G632" t="inlineStr"/>
      <c r="H632" t="inlineStr"/>
      <c r="I632" t="inlineStr"/>
      <c r="J632" t="inlineStr">
        <is>
          <t>Le stock à la ferme est négligé</t>
        </is>
      </c>
      <c r="K632" t="inlineStr"/>
      <c r="L632" t="inlineStr">
        <is>
          <t>Stock initial à la ferme</t>
        </is>
      </c>
      <c r="M632" t="inlineStr"/>
      <c r="N632" t="inlineStr"/>
      <c r="O632" t="n">
        <v>0</v>
      </c>
      <c r="P632" t="inlineStr"/>
      <c r="Q632" t="inlineStr"/>
    </row>
    <row r="633" ht="15" customHeight="1" s="1003">
      <c r="A633" s="1019" t="inlineStr">
        <is>
          <t>Stock initial collecteurs</t>
        </is>
      </c>
      <c r="B633" t="inlineStr">
        <is>
          <t>OS</t>
        </is>
      </c>
      <c r="C633" t="inlineStr">
        <is>
          <t>kt</t>
        </is>
      </c>
      <c r="D633" t="inlineStr">
        <is>
          <t>France</t>
        </is>
      </c>
      <c r="E633" t="inlineStr">
        <is>
          <t>2015-16</t>
        </is>
      </c>
      <c r="F633" t="inlineStr">
        <is>
          <t>Lin</t>
        </is>
      </c>
      <c r="G633" t="inlineStr">
        <is>
          <t>Stock initial collecteurs = 2 kt (Collectes, stocks - FranceAgriMer)</t>
        </is>
      </c>
      <c r="H633" t="inlineStr"/>
      <c r="I633" t="inlineStr">
        <is>
          <t>Collectes, stocks - FranceAgriMer</t>
        </is>
      </c>
      <c r="J633" t="inlineStr"/>
      <c r="K633" t="inlineStr">
        <is>
          <t>Volume</t>
        </is>
      </c>
      <c r="L633" t="inlineStr">
        <is>
          <t>Stock initial collecteurs</t>
        </is>
      </c>
      <c r="M633" t="inlineStr">
        <is>
          <t>Collectes, stocks - FAM</t>
        </is>
      </c>
      <c r="N633" t="inlineStr"/>
      <c r="O633" t="n">
        <v>1.67</v>
      </c>
      <c r="P633" t="inlineStr"/>
      <c r="Q633" t="inlineStr"/>
    </row>
    <row r="634" ht="15" customHeight="1" s="1003">
      <c r="A634" s="1019" t="inlineStr">
        <is>
          <t>Graines collectées</t>
        </is>
      </c>
      <c r="B634" t="inlineStr">
        <is>
          <t>Fabrication de produits alimentaires</t>
        </is>
      </c>
      <c r="C634" t="inlineStr">
        <is>
          <t>kt</t>
        </is>
      </c>
      <c r="D634" t="inlineStr">
        <is>
          <t>France</t>
        </is>
      </c>
      <c r="E634" t="inlineStr">
        <is>
          <t>2015-16</t>
        </is>
      </c>
      <c r="F634" t="inlineStr">
        <is>
          <t>Lin</t>
        </is>
      </c>
      <c r="G634" t="inlineStr"/>
      <c r="H634" t="inlineStr"/>
      <c r="I634" t="inlineStr"/>
      <c r="J634" t="inlineStr">
        <is>
          <t>Pas de fabrication de produits alimentaires</t>
        </is>
      </c>
      <c r="K634" t="inlineStr"/>
      <c r="L634" t="inlineStr">
        <is>
          <t>Consommation de graines pour la fabrication de produits alimentaires</t>
        </is>
      </c>
      <c r="M634" t="inlineStr"/>
      <c r="N634" t="inlineStr"/>
      <c r="O634" t="n">
        <v>0</v>
      </c>
      <c r="P634" t="inlineStr"/>
      <c r="Q634" t="inlineStr"/>
    </row>
    <row r="635" ht="15" customHeight="1" s="1003">
      <c r="A635" s="1019" t="inlineStr">
        <is>
          <t>Graines collectées</t>
        </is>
      </c>
      <c r="B635" t="inlineStr">
        <is>
          <t>Alimentation humaine</t>
        </is>
      </c>
      <c r="C635" t="inlineStr">
        <is>
          <t>kt</t>
        </is>
      </c>
      <c r="D635" t="inlineStr">
        <is>
          <t>France</t>
        </is>
      </c>
      <c r="E635" t="inlineStr">
        <is>
          <t>2015-16</t>
        </is>
      </c>
      <c r="F635" t="inlineStr">
        <is>
          <t>Lin</t>
        </is>
      </c>
      <c r="G635" t="inlineStr"/>
      <c r="H635" t="inlineStr"/>
      <c r="I635" t="inlineStr"/>
      <c r="J635" t="inlineStr"/>
      <c r="K635" t="inlineStr"/>
      <c r="L635" t="inlineStr"/>
      <c r="M635" t="inlineStr"/>
      <c r="N635" t="inlineStr"/>
      <c r="O635" t="n">
        <v>29.5</v>
      </c>
      <c r="P635" t="inlineStr"/>
      <c r="Q635" t="inlineStr"/>
    </row>
    <row r="636" ht="15" customHeight="1" s="1003">
      <c r="A636" s="1019" t="inlineStr">
        <is>
          <t>Graines collectées</t>
        </is>
      </c>
      <c r="B636" t="inlineStr">
        <is>
          <t>Vente directe et autoconsommation</t>
        </is>
      </c>
      <c r="C636" t="inlineStr">
        <is>
          <t>kt</t>
        </is>
      </c>
      <c r="D636" t="inlineStr">
        <is>
          <t>France</t>
        </is>
      </c>
      <c r="E636" t="inlineStr">
        <is>
          <t>2015-16</t>
        </is>
      </c>
      <c r="F636" t="inlineStr">
        <is>
          <t>Lin</t>
        </is>
      </c>
      <c r="G636" t="inlineStr"/>
      <c r="H636" t="inlineStr"/>
      <c r="I636" t="inlineStr"/>
      <c r="J636" t="inlineStr"/>
      <c r="K636" t="inlineStr"/>
      <c r="L636" t="inlineStr"/>
      <c r="M636" t="inlineStr"/>
      <c r="N636" t="inlineStr"/>
      <c r="O636" t="n">
        <v>8.19</v>
      </c>
      <c r="P636" t="n">
        <v>0</v>
      </c>
      <c r="Q636" t="n">
        <v>29.5</v>
      </c>
    </row>
    <row r="637" ht="15" customHeight="1" s="1003">
      <c r="A637" s="1019" t="inlineStr">
        <is>
          <t>Graines collectées</t>
        </is>
      </c>
      <c r="B637" t="inlineStr">
        <is>
          <t>Circuits spécialisés</t>
        </is>
      </c>
      <c r="C637" t="inlineStr">
        <is>
          <t>kt</t>
        </is>
      </c>
      <c r="D637" t="inlineStr">
        <is>
          <t>France</t>
        </is>
      </c>
      <c r="E637" t="inlineStr">
        <is>
          <t>2015-16</t>
        </is>
      </c>
      <c r="F637" t="inlineStr">
        <is>
          <t>Lin</t>
        </is>
      </c>
      <c r="G637" t="inlineStr"/>
      <c r="H637" t="inlineStr"/>
      <c r="I637" t="inlineStr"/>
      <c r="J637" t="inlineStr"/>
      <c r="K637" t="inlineStr"/>
      <c r="L637" t="inlineStr"/>
      <c r="M637" t="inlineStr"/>
      <c r="N637" t="inlineStr"/>
      <c r="O637" t="n">
        <v>3.28</v>
      </c>
      <c r="P637" t="n">
        <v>0</v>
      </c>
      <c r="Q637" t="n">
        <v>29.5</v>
      </c>
    </row>
    <row r="638" ht="15" customHeight="1" s="1003">
      <c r="A638" s="1019" t="inlineStr">
        <is>
          <t>Graines collectées</t>
        </is>
      </c>
      <c r="B638" t="inlineStr">
        <is>
          <t>GMS</t>
        </is>
      </c>
      <c r="C638" t="inlineStr">
        <is>
          <t>kt</t>
        </is>
      </c>
      <c r="D638" t="inlineStr">
        <is>
          <t>France</t>
        </is>
      </c>
      <c r="E638" t="inlineStr">
        <is>
          <t>2015-16</t>
        </is>
      </c>
      <c r="F638" t="inlineStr">
        <is>
          <t>Lin</t>
        </is>
      </c>
      <c r="G638" t="inlineStr"/>
      <c r="H638" t="inlineStr"/>
      <c r="I638" t="inlineStr"/>
      <c r="J638" t="inlineStr"/>
      <c r="K638" t="inlineStr"/>
      <c r="L638" t="inlineStr"/>
      <c r="M638" t="inlineStr"/>
      <c r="N638" t="inlineStr"/>
      <c r="O638" t="n">
        <v>1.64</v>
      </c>
      <c r="P638" t="n">
        <v>0</v>
      </c>
      <c r="Q638" t="n">
        <v>29.5</v>
      </c>
    </row>
    <row r="639" ht="15" customHeight="1" s="1003">
      <c r="A639" s="1019" t="inlineStr">
        <is>
          <t>Graines collectées</t>
        </is>
      </c>
      <c r="B639" t="inlineStr">
        <is>
          <t>RHD</t>
        </is>
      </c>
      <c r="C639" t="inlineStr">
        <is>
          <t>kt</t>
        </is>
      </c>
      <c r="D639" t="inlineStr">
        <is>
          <t>France</t>
        </is>
      </c>
      <c r="E639" t="inlineStr">
        <is>
          <t>2015-16</t>
        </is>
      </c>
      <c r="F639" t="inlineStr">
        <is>
          <t>Lin</t>
        </is>
      </c>
      <c r="G639" t="inlineStr"/>
      <c r="H639" t="inlineStr"/>
      <c r="I639" t="inlineStr"/>
      <c r="J639" t="inlineStr"/>
      <c r="K639" t="inlineStr"/>
      <c r="L639" t="inlineStr"/>
      <c r="M639" t="inlineStr"/>
      <c r="N639" t="inlineStr"/>
      <c r="O639" t="n">
        <v>8.19</v>
      </c>
      <c r="P639" t="n">
        <v>0</v>
      </c>
      <c r="Q639" t="n">
        <v>29.5</v>
      </c>
    </row>
    <row r="640" ht="15" customHeight="1" s="1003">
      <c r="A640" s="1019" t="inlineStr">
        <is>
          <t>Graines collectées</t>
        </is>
      </c>
      <c r="B640" t="inlineStr">
        <is>
          <t>Trituration</t>
        </is>
      </c>
      <c r="C640" t="inlineStr">
        <is>
          <t>kt</t>
        </is>
      </c>
      <c r="D640" t="inlineStr">
        <is>
          <t>France</t>
        </is>
      </c>
      <c r="E640" t="inlineStr">
        <is>
          <t>2015-16</t>
        </is>
      </c>
      <c r="F640" t="inlineStr">
        <is>
          <t>Lin</t>
        </is>
      </c>
      <c r="G640" t="inlineStr">
        <is>
          <t>Consommation de graines par la Trituration = 12 kt (FEDIOL)</t>
        </is>
      </c>
      <c r="H640" t="inlineStr"/>
      <c r="I640" t="inlineStr">
        <is>
          <t>FEDIOL</t>
        </is>
      </c>
      <c r="J640" t="inlineStr">
        <is>
          <t>Utilisation de la donnée 2015</t>
        </is>
      </c>
      <c r="K640" t="inlineStr">
        <is>
          <t>Volume</t>
        </is>
      </c>
      <c r="L640" t="inlineStr">
        <is>
          <t>Consommation de graines par la Trituration</t>
        </is>
      </c>
      <c r="M640" t="inlineStr">
        <is>
          <t>Huiles et tourteaux - FEDIOL</t>
        </is>
      </c>
      <c r="N640" t="inlineStr"/>
      <c r="O640" t="n">
        <v>12</v>
      </c>
      <c r="P640" t="inlineStr"/>
      <c r="Q640" t="inlineStr"/>
    </row>
    <row r="641" ht="15" customHeight="1" s="1003">
      <c r="A641" s="1019" t="inlineStr">
        <is>
          <t>Graines collectées</t>
        </is>
      </c>
      <c r="B641" t="inlineStr">
        <is>
          <t>FAB</t>
        </is>
      </c>
      <c r="C641" t="inlineStr">
        <is>
          <t>kt</t>
        </is>
      </c>
      <c r="D641" t="inlineStr">
        <is>
          <t>France</t>
        </is>
      </c>
      <c r="E641" t="inlineStr">
        <is>
          <t>2015-16</t>
        </is>
      </c>
      <c r="F641" t="inlineStr">
        <is>
          <t>Lin</t>
        </is>
      </c>
      <c r="G641" t="inlineStr">
        <is>
          <t>Consommation de graines par les FAB = 0 kt (Etat 13 - FranceAgriMer)</t>
        </is>
      </c>
      <c r="H641" t="inlineStr"/>
      <c r="I641" t="inlineStr">
        <is>
          <t>Etat 13 - FranceAgriMer</t>
        </is>
      </c>
      <c r="J641" t="inlineStr">
        <is>
          <t>Les graines ne sont pas consommées en alimentation animale</t>
        </is>
      </c>
      <c r="K641" t="inlineStr">
        <is>
          <t>Volume</t>
        </is>
      </c>
      <c r="L641" t="inlineStr">
        <is>
          <t>Consommation de graines par les FAB</t>
        </is>
      </c>
      <c r="M641" t="inlineStr">
        <is>
          <t>FAB - FAM</t>
        </is>
      </c>
      <c r="N641" t="inlineStr"/>
      <c r="O641" t="n">
        <v>0.44</v>
      </c>
      <c r="P641" t="inlineStr"/>
      <c r="Q641" t="inlineStr"/>
    </row>
    <row r="642" ht="15" customHeight="1" s="1003">
      <c r="A642" s="1019" t="inlineStr">
        <is>
          <t>Graines collectées</t>
        </is>
      </c>
      <c r="B642" t="inlineStr">
        <is>
          <t>Amidonnerie</t>
        </is>
      </c>
      <c r="C642" t="inlineStr">
        <is>
          <t>kt</t>
        </is>
      </c>
      <c r="D642" t="inlineStr">
        <is>
          <t>France</t>
        </is>
      </c>
      <c r="E642" t="inlineStr">
        <is>
          <t>2015-16</t>
        </is>
      </c>
      <c r="F642" t="inlineStr">
        <is>
          <t>Lin</t>
        </is>
      </c>
      <c r="G642" t="inlineStr"/>
      <c r="H642" t="inlineStr"/>
      <c r="I642" t="inlineStr"/>
      <c r="J642" t="inlineStr"/>
      <c r="K642" t="inlineStr"/>
      <c r="L642" t="inlineStr"/>
      <c r="M642" t="inlineStr"/>
      <c r="N642" t="inlineStr"/>
      <c r="O642" t="n">
        <v>0</v>
      </c>
      <c r="P642" t="inlineStr"/>
      <c r="Q642" t="inlineStr"/>
    </row>
    <row r="643" ht="15" customHeight="1" s="1003">
      <c r="A643" s="1019" t="inlineStr">
        <is>
          <t>Graines collectées</t>
        </is>
      </c>
      <c r="B643" t="inlineStr">
        <is>
          <t>Meunerie</t>
        </is>
      </c>
      <c r="C643" t="inlineStr">
        <is>
          <t>kt</t>
        </is>
      </c>
      <c r="D643" t="inlineStr">
        <is>
          <t>France</t>
        </is>
      </c>
      <c r="E643" t="inlineStr">
        <is>
          <t>2015-16</t>
        </is>
      </c>
      <c r="F643" t="inlineStr">
        <is>
          <t>Lin</t>
        </is>
      </c>
      <c r="G643" t="inlineStr"/>
      <c r="H643" t="inlineStr"/>
      <c r="I643" t="inlineStr"/>
      <c r="J643" t="inlineStr"/>
      <c r="K643" t="inlineStr"/>
      <c r="L643" t="inlineStr"/>
      <c r="M643" t="inlineStr"/>
      <c r="N643" t="inlineStr"/>
      <c r="O643" t="n">
        <v>0</v>
      </c>
      <c r="P643" t="inlineStr"/>
      <c r="Q643" t="inlineStr"/>
    </row>
    <row r="644" ht="15" customHeight="1" s="1003">
      <c r="A644" s="1019" t="inlineStr">
        <is>
          <t>Graines collectées</t>
        </is>
      </c>
      <c r="B644" t="inlineStr">
        <is>
          <t>Fabrication d'ingrédients</t>
        </is>
      </c>
      <c r="C644" t="inlineStr">
        <is>
          <t>kt</t>
        </is>
      </c>
      <c r="D644" t="inlineStr">
        <is>
          <t>France</t>
        </is>
      </c>
      <c r="E644" t="inlineStr">
        <is>
          <t>2015-16</t>
        </is>
      </c>
      <c r="F644" t="inlineStr">
        <is>
          <t>Lin</t>
        </is>
      </c>
      <c r="G644" t="inlineStr"/>
      <c r="H644" t="inlineStr"/>
      <c r="I644" t="inlineStr"/>
      <c r="J644" t="inlineStr"/>
      <c r="K644" t="inlineStr"/>
      <c r="L644" t="inlineStr"/>
      <c r="M644" t="inlineStr"/>
      <c r="N644" t="inlineStr"/>
      <c r="O644" t="n">
        <v>0</v>
      </c>
      <c r="P644" t="inlineStr"/>
      <c r="Q644" t="inlineStr"/>
    </row>
    <row r="645" ht="15" customHeight="1" s="1003">
      <c r="A645" s="1019" t="inlineStr">
        <is>
          <t>Graines collectées</t>
        </is>
      </c>
      <c r="B645" t="inlineStr">
        <is>
          <t>Ménages</t>
        </is>
      </c>
      <c r="C645" t="inlineStr">
        <is>
          <t>kt</t>
        </is>
      </c>
      <c r="D645" t="inlineStr">
        <is>
          <t>France</t>
        </is>
      </c>
      <c r="E645" t="inlineStr">
        <is>
          <t>2015-16</t>
        </is>
      </c>
      <c r="F645" t="inlineStr">
        <is>
          <t>Lin</t>
        </is>
      </c>
      <c r="G645" t="inlineStr"/>
      <c r="H645" t="inlineStr"/>
      <c r="I645" t="inlineStr"/>
      <c r="J645" t="inlineStr"/>
      <c r="K645" t="inlineStr"/>
      <c r="L645" t="inlineStr"/>
      <c r="M645" t="inlineStr"/>
      <c r="N645" t="inlineStr"/>
      <c r="O645" t="n">
        <v>4.91</v>
      </c>
      <c r="P645" t="n">
        <v>0</v>
      </c>
      <c r="Q645" t="n">
        <v>29.5</v>
      </c>
    </row>
    <row r="646" ht="15" customHeight="1" s="1003">
      <c r="A646" s="1019" t="inlineStr">
        <is>
          <t>Graines collectées</t>
        </is>
      </c>
      <c r="B646" t="inlineStr">
        <is>
          <t>Circuits généralistes</t>
        </is>
      </c>
      <c r="C646" t="inlineStr">
        <is>
          <t>kt</t>
        </is>
      </c>
      <c r="D646" t="inlineStr">
        <is>
          <t>France</t>
        </is>
      </c>
      <c r="E646" t="inlineStr">
        <is>
          <t>2015-16</t>
        </is>
      </c>
      <c r="F646" t="inlineStr">
        <is>
          <t>Lin</t>
        </is>
      </c>
      <c r="G646" t="inlineStr"/>
      <c r="H646" t="inlineStr"/>
      <c r="I646" t="inlineStr"/>
      <c r="J646" t="inlineStr"/>
      <c r="K646" t="inlineStr"/>
      <c r="L646" t="inlineStr"/>
      <c r="M646" t="inlineStr"/>
      <c r="N646" t="inlineStr"/>
      <c r="O646" t="n">
        <v>1.64</v>
      </c>
      <c r="P646" t="n">
        <v>0</v>
      </c>
      <c r="Q646" t="n">
        <v>29.5</v>
      </c>
    </row>
    <row r="647" ht="15" customHeight="1" s="1003">
      <c r="A647" s="1019" t="inlineStr">
        <is>
          <t>Graines collectées</t>
        </is>
      </c>
      <c r="B647" t="inlineStr">
        <is>
          <t>Usages alimentaires</t>
        </is>
      </c>
      <c r="C647" t="inlineStr">
        <is>
          <t>kt</t>
        </is>
      </c>
      <c r="D647" t="inlineStr">
        <is>
          <t>France</t>
        </is>
      </c>
      <c r="E647" t="inlineStr">
        <is>
          <t>2015-16</t>
        </is>
      </c>
      <c r="F647" t="inlineStr">
        <is>
          <t>Lin</t>
        </is>
      </c>
      <c r="G647" t="inlineStr"/>
      <c r="H647" t="inlineStr"/>
      <c r="I647" t="inlineStr"/>
      <c r="J647" t="inlineStr"/>
      <c r="K647" t="inlineStr"/>
      <c r="L647" t="inlineStr"/>
      <c r="M647" t="inlineStr"/>
      <c r="N647" t="inlineStr"/>
      <c r="O647" t="n">
        <v>29.9</v>
      </c>
      <c r="P647" t="inlineStr"/>
      <c r="Q647" t="inlineStr"/>
    </row>
    <row r="648" ht="15" customHeight="1" s="1003">
      <c r="A648" s="1019" t="inlineStr">
        <is>
          <t>Graines collectées</t>
        </is>
      </c>
      <c r="B648" t="inlineStr">
        <is>
          <t>Alimentation animale rente</t>
        </is>
      </c>
      <c r="C648" t="inlineStr">
        <is>
          <t>kt</t>
        </is>
      </c>
      <c r="D648" t="inlineStr">
        <is>
          <t>France</t>
        </is>
      </c>
      <c r="E648" t="inlineStr">
        <is>
          <t>2015-16</t>
        </is>
      </c>
      <c r="F648" t="inlineStr">
        <is>
          <t>Lin</t>
        </is>
      </c>
      <c r="G648" t="inlineStr"/>
      <c r="H648" t="inlineStr"/>
      <c r="I648" t="inlineStr"/>
      <c r="J648" t="inlineStr"/>
      <c r="K648" t="inlineStr"/>
      <c r="L648" t="inlineStr"/>
      <c r="M648" t="inlineStr"/>
      <c r="N648" t="inlineStr"/>
      <c r="O648" t="n">
        <v>0.44</v>
      </c>
      <c r="P648" t="inlineStr"/>
      <c r="Q648" t="inlineStr"/>
    </row>
    <row r="649" ht="15" customHeight="1" s="1003">
      <c r="A649" s="1019" t="inlineStr">
        <is>
          <t>Graines collectées</t>
        </is>
      </c>
      <c r="B649" t="inlineStr">
        <is>
          <t>Alimentation animale</t>
        </is>
      </c>
      <c r="C649" t="inlineStr">
        <is>
          <t>kt</t>
        </is>
      </c>
      <c r="D649" t="inlineStr">
        <is>
          <t>France</t>
        </is>
      </c>
      <c r="E649" t="inlineStr">
        <is>
          <t>2015-16</t>
        </is>
      </c>
      <c r="F649" t="inlineStr">
        <is>
          <t>Lin</t>
        </is>
      </c>
      <c r="G649" t="inlineStr"/>
      <c r="H649" t="inlineStr"/>
      <c r="I649" t="inlineStr"/>
      <c r="J649" t="inlineStr"/>
      <c r="K649" t="inlineStr"/>
      <c r="L649" t="inlineStr"/>
      <c r="M649" t="inlineStr"/>
      <c r="N649" t="inlineStr"/>
      <c r="O649" t="n">
        <v>0.44</v>
      </c>
      <c r="P649" t="inlineStr"/>
      <c r="Q649" t="inlineStr"/>
    </row>
    <row r="650" ht="15" customHeight="1" s="1003">
      <c r="A650" s="1019" t="inlineStr">
        <is>
          <t>Graines collectées</t>
        </is>
      </c>
      <c r="B650" t="inlineStr">
        <is>
          <t>Débouchés</t>
        </is>
      </c>
      <c r="C650" t="inlineStr">
        <is>
          <t>kt</t>
        </is>
      </c>
      <c r="D650" t="inlineStr">
        <is>
          <t>France</t>
        </is>
      </c>
      <c r="E650" t="inlineStr">
        <is>
          <t>2015-16</t>
        </is>
      </c>
      <c r="F650" t="inlineStr">
        <is>
          <t>Lin</t>
        </is>
      </c>
      <c r="G650" t="inlineStr"/>
      <c r="H650" t="inlineStr"/>
      <c r="I650" t="inlineStr"/>
      <c r="J650" t="inlineStr"/>
      <c r="K650" t="inlineStr"/>
      <c r="L650" t="inlineStr"/>
      <c r="M650" t="inlineStr"/>
      <c r="N650" t="inlineStr"/>
      <c r="O650" t="n">
        <v>29.9</v>
      </c>
      <c r="P650" t="inlineStr"/>
      <c r="Q650" t="inlineStr"/>
    </row>
    <row r="651" ht="15" customHeight="1" s="1003">
      <c r="A651" s="1019" t="inlineStr">
        <is>
          <t>Graines collectées</t>
        </is>
      </c>
      <c r="B651" t="inlineStr">
        <is>
          <t>Autres IAA</t>
        </is>
      </c>
      <c r="C651" t="inlineStr">
        <is>
          <t>kt</t>
        </is>
      </c>
      <c r="D651" t="inlineStr">
        <is>
          <t>France</t>
        </is>
      </c>
      <c r="E651" t="inlineStr">
        <is>
          <t>2015-16</t>
        </is>
      </c>
      <c r="F651" t="inlineStr">
        <is>
          <t>Lin</t>
        </is>
      </c>
      <c r="G651" t="inlineStr"/>
      <c r="H651" t="inlineStr"/>
      <c r="I651" t="inlineStr"/>
      <c r="J651" t="inlineStr"/>
      <c r="K651" t="inlineStr"/>
      <c r="L651" t="inlineStr"/>
      <c r="M651" t="inlineStr"/>
      <c r="N651" t="inlineStr"/>
      <c r="O651" t="n">
        <v>8.19</v>
      </c>
      <c r="P651" t="n">
        <v>0</v>
      </c>
      <c r="Q651" t="n">
        <v>29.5</v>
      </c>
    </row>
    <row r="652" ht="15" customHeight="1" s="1003">
      <c r="A652" s="1019" t="inlineStr">
        <is>
          <t>Graines collectées</t>
        </is>
      </c>
      <c r="B652" t="inlineStr">
        <is>
          <t>Semences certifiées</t>
        </is>
      </c>
      <c r="C652" t="inlineStr">
        <is>
          <t>kt</t>
        </is>
      </c>
      <c r="D652" t="inlineStr">
        <is>
          <t>France</t>
        </is>
      </c>
      <c r="E652" t="inlineStr">
        <is>
          <t>2015-16</t>
        </is>
      </c>
      <c r="F652" t="inlineStr">
        <is>
          <t>Lin</t>
        </is>
      </c>
      <c r="G652" t="inlineStr">
        <is>
          <t>Production de semences certifiées = 1 kt (Collectes, stocks - FranceAgriMer)</t>
        </is>
      </c>
      <c r="H652" t="inlineStr"/>
      <c r="I652" t="inlineStr">
        <is>
          <t>Collectes, stocks - FranceAgriMer</t>
        </is>
      </c>
      <c r="J652" t="inlineStr"/>
      <c r="K652" t="inlineStr">
        <is>
          <t>Volume</t>
        </is>
      </c>
      <c r="L652" t="inlineStr">
        <is>
          <t>Production de semences certifiées</t>
        </is>
      </c>
      <c r="M652" t="inlineStr">
        <is>
          <t>Collectes, stocks - FAM</t>
        </is>
      </c>
      <c r="N652" t="inlineStr"/>
      <c r="O652" t="n">
        <v>1.39</v>
      </c>
      <c r="P652" t="inlineStr"/>
      <c r="Q652" t="inlineStr"/>
    </row>
    <row r="653" ht="15" customHeight="1" s="1003">
      <c r="A653" s="1019" t="inlineStr">
        <is>
          <t>Graines collectées</t>
        </is>
      </c>
      <c r="B653" t="inlineStr">
        <is>
          <t>Semences</t>
        </is>
      </c>
      <c r="C653" t="inlineStr">
        <is>
          <t>kt</t>
        </is>
      </c>
      <c r="D653" t="inlineStr">
        <is>
          <t>France</t>
        </is>
      </c>
      <c r="E653" t="inlineStr">
        <is>
          <t>2015-16</t>
        </is>
      </c>
      <c r="F653" t="inlineStr">
        <is>
          <t>Lin</t>
        </is>
      </c>
      <c r="G653" t="inlineStr">
        <is>
          <t>Production de semences certifiées = 1 kt (Collectes, stocks - FranceAgriMer)</t>
        </is>
      </c>
      <c r="H653" t="inlineStr"/>
      <c r="I653" t="inlineStr">
        <is>
          <t>Collectes, stocks - FranceAgriMer</t>
        </is>
      </c>
      <c r="J653" t="inlineStr"/>
      <c r="K653" t="inlineStr">
        <is>
          <t>Volume</t>
        </is>
      </c>
      <c r="L653" t="inlineStr">
        <is>
          <t>Production de semences certifiées</t>
        </is>
      </c>
      <c r="M653" t="inlineStr">
        <is>
          <t>Collectes, stocks - FAM</t>
        </is>
      </c>
      <c r="N653" t="inlineStr"/>
      <c r="O653" t="n">
        <v>1.39</v>
      </c>
      <c r="P653" t="inlineStr"/>
      <c r="Q653" t="inlineStr"/>
    </row>
    <row r="654" ht="15" customHeight="1" s="1003">
      <c r="A654" s="1019" t="inlineStr">
        <is>
          <t>Graines collectées</t>
        </is>
      </c>
      <c r="B654" t="inlineStr">
        <is>
          <t>Export</t>
        </is>
      </c>
      <c r="C654" t="inlineStr">
        <is>
          <t>kt</t>
        </is>
      </c>
      <c r="D654" t="inlineStr">
        <is>
          <t>France</t>
        </is>
      </c>
      <c r="E654" t="inlineStr">
        <is>
          <t>2015-16</t>
        </is>
      </c>
      <c r="F654" t="inlineStr">
        <is>
          <t>Lin</t>
        </is>
      </c>
      <c r="G654" t="inlineStr"/>
      <c r="H654" t="inlineStr">
        <is>
          <t>Exportation de graines = 8 kt (Douanes françaises - Eurostat)</t>
        </is>
      </c>
      <c r="I654" t="inlineStr">
        <is>
          <t>Douanes françaises - Eurostat</t>
        </is>
      </c>
      <c r="J654" t="inlineStr"/>
      <c r="K654" t="inlineStr">
        <is>
          <t>Volume</t>
        </is>
      </c>
      <c r="L654" t="inlineStr">
        <is>
          <t>Exportation de graines</t>
        </is>
      </c>
      <c r="M654" t="inlineStr">
        <is>
          <t>Echanges mensuels - EUROSTAT</t>
        </is>
      </c>
      <c r="N654" t="inlineStr"/>
      <c r="O654" t="n">
        <v>8.289999999999999</v>
      </c>
      <c r="P654" t="inlineStr"/>
      <c r="Q654" t="inlineStr"/>
    </row>
    <row r="655" ht="15" customHeight="1" s="1003">
      <c r="A655" s="1019" t="inlineStr">
        <is>
          <t>Graines collectées</t>
        </is>
      </c>
      <c r="B655" t="inlineStr">
        <is>
          <t>Ecart statistique</t>
        </is>
      </c>
      <c r="C655" t="inlineStr">
        <is>
          <t>kt</t>
        </is>
      </c>
      <c r="D655" t="inlineStr">
        <is>
          <t>France</t>
        </is>
      </c>
      <c r="E655" t="inlineStr">
        <is>
          <t>2015-16</t>
        </is>
      </c>
      <c r="F655" t="inlineStr">
        <is>
          <t>Lin</t>
        </is>
      </c>
      <c r="G655" t="inlineStr"/>
      <c r="H655" t="inlineStr"/>
      <c r="I655" t="inlineStr"/>
      <c r="J655" t="inlineStr"/>
      <c r="K655" t="inlineStr"/>
      <c r="L655" t="inlineStr"/>
      <c r="M655" t="inlineStr"/>
      <c r="N655" t="inlineStr"/>
      <c r="O655" t="n">
        <v>0</v>
      </c>
      <c r="P655" t="inlineStr"/>
      <c r="Q655" t="inlineStr"/>
    </row>
    <row r="656" ht="15" customHeight="1" s="1003">
      <c r="A656" s="1019" t="inlineStr">
        <is>
          <t>Issues de silo</t>
        </is>
      </c>
      <c r="B656" t="inlineStr">
        <is>
          <t>Elimination/Pertes</t>
        </is>
      </c>
      <c r="C656" t="inlineStr">
        <is>
          <t>kt</t>
        </is>
      </c>
      <c r="D656" t="inlineStr">
        <is>
          <t>France</t>
        </is>
      </c>
      <c r="E656" t="inlineStr">
        <is>
          <t>2015-16</t>
        </is>
      </c>
      <c r="F656" t="inlineStr">
        <is>
          <t>Lin</t>
        </is>
      </c>
      <c r="G656" t="inlineStr"/>
      <c r="H656" t="inlineStr">
        <is>
          <t>0</t>
        </is>
      </c>
      <c r="I656" t="inlineStr">
        <is>
          <t>ONRB - FranceAgriMer</t>
        </is>
      </c>
      <c r="J656" t="inlineStr">
        <is>
          <t>0</t>
        </is>
      </c>
      <c r="K656" t="inlineStr">
        <is>
          <t>Répartition</t>
        </is>
      </c>
      <c r="L656" t="inlineStr">
        <is>
          <t>Les issues de silo sont éliminées:Part d'issues de silo éliminées</t>
        </is>
      </c>
      <c r="M656" t="inlineStr">
        <is>
          <t>Issues de silo - ONRB</t>
        </is>
      </c>
      <c r="N656" t="inlineStr"/>
      <c r="O656" t="n">
        <v>0</v>
      </c>
      <c r="P656" t="inlineStr"/>
      <c r="Q656" t="inlineStr"/>
    </row>
    <row r="657" ht="15" customHeight="1" s="1003">
      <c r="A657" s="1019" t="inlineStr">
        <is>
          <t>Issues de silo</t>
        </is>
      </c>
      <c r="B657" t="inlineStr">
        <is>
          <t>Autres usages (ou usages indéfinis)</t>
        </is>
      </c>
      <c r="C657" t="inlineStr">
        <is>
          <t>kt</t>
        </is>
      </c>
      <c r="D657" t="inlineStr">
        <is>
          <t>France</t>
        </is>
      </c>
      <c r="E657" t="inlineStr">
        <is>
          <t>2015-16</t>
        </is>
      </c>
      <c r="F657" t="inlineStr">
        <is>
          <t>Lin</t>
        </is>
      </c>
      <c r="G657" t="inlineStr"/>
      <c r="H657" t="inlineStr"/>
      <c r="I657" t="inlineStr"/>
      <c r="J657" t="inlineStr"/>
      <c r="K657" t="inlineStr"/>
      <c r="L657" t="inlineStr"/>
      <c r="M657" t="inlineStr"/>
      <c r="N657" t="inlineStr"/>
      <c r="O657" t="n">
        <v>0</v>
      </c>
      <c r="P657" t="inlineStr"/>
      <c r="Q657" t="inlineStr"/>
    </row>
    <row r="658" ht="15" customHeight="1" s="1003">
      <c r="A658" s="1019" t="inlineStr">
        <is>
          <t>Issues de silo</t>
        </is>
      </c>
      <c r="B658" t="inlineStr">
        <is>
          <t>Débouchés</t>
        </is>
      </c>
      <c r="C658" t="inlineStr">
        <is>
          <t>kt</t>
        </is>
      </c>
      <c r="D658" t="inlineStr">
        <is>
          <t>France</t>
        </is>
      </c>
      <c r="E658" t="inlineStr">
        <is>
          <t>2015-16</t>
        </is>
      </c>
      <c r="F658" t="inlineStr">
        <is>
          <t>Lin</t>
        </is>
      </c>
      <c r="G658" t="inlineStr"/>
      <c r="H658" t="inlineStr"/>
      <c r="I658" t="inlineStr"/>
      <c r="J658" t="inlineStr"/>
      <c r="K658" t="inlineStr"/>
      <c r="L658" t="inlineStr"/>
      <c r="M658" t="inlineStr"/>
      <c r="N658" t="inlineStr"/>
      <c r="O658" t="n">
        <v>0.55</v>
      </c>
      <c r="P658" t="inlineStr"/>
      <c r="Q658" t="inlineStr"/>
    </row>
    <row r="659" ht="15" customHeight="1" s="1003">
      <c r="A659" s="1019" t="inlineStr">
        <is>
          <t>Issues de silo</t>
        </is>
      </c>
      <c r="B659" t="inlineStr">
        <is>
          <t>FAF</t>
        </is>
      </c>
      <c r="C659" t="inlineStr">
        <is>
          <t>kt</t>
        </is>
      </c>
      <c r="D659" t="inlineStr">
        <is>
          <t>France</t>
        </is>
      </c>
      <c r="E659" t="inlineStr">
        <is>
          <t>2015-16</t>
        </is>
      </c>
      <c r="F659" t="inlineStr">
        <is>
          <t>Lin</t>
        </is>
      </c>
      <c r="G659" t="inlineStr"/>
      <c r="H659" t="inlineStr">
        <is>
          <t>Part d'issues de silo consommées par les FAF = 56,33 % (ONRB - FranceAgriMer)</t>
        </is>
      </c>
      <c r="I659" t="inlineStr">
        <is>
          <t>ONRB - FranceAgriMer</t>
        </is>
      </c>
      <c r="J659" t="inlineStr">
        <is>
          <t>0</t>
        </is>
      </c>
      <c r="K659" t="inlineStr">
        <is>
          <t>Répartition</t>
        </is>
      </c>
      <c r="L659" t="inlineStr">
        <is>
          <t>Part d'issues de silo consommées par les FAF</t>
        </is>
      </c>
      <c r="M659" t="inlineStr">
        <is>
          <t>Issues de silo - ONRB</t>
        </is>
      </c>
      <c r="N659" t="inlineStr"/>
      <c r="O659" t="n">
        <v>0.31</v>
      </c>
      <c r="P659" t="inlineStr"/>
      <c r="Q659" t="inlineStr"/>
    </row>
    <row r="660" ht="15" customHeight="1" s="1003">
      <c r="A660" s="1019" t="inlineStr">
        <is>
          <t>Issues de silo</t>
        </is>
      </c>
      <c r="B660" t="inlineStr">
        <is>
          <t>Litière</t>
        </is>
      </c>
      <c r="C660" t="inlineStr">
        <is>
          <t>kt</t>
        </is>
      </c>
      <c r="D660" t="inlineStr">
        <is>
          <t>France</t>
        </is>
      </c>
      <c r="E660" t="inlineStr">
        <is>
          <t>2015-16</t>
        </is>
      </c>
      <c r="F660" t="inlineStr">
        <is>
          <t>Lin</t>
        </is>
      </c>
      <c r="G660" t="inlineStr"/>
      <c r="H660" t="inlineStr">
        <is>
          <t>Part d'issues de silo consommées comme litière = 0,77 % (ONRB - FranceAgriMer)</t>
        </is>
      </c>
      <c r="I660" t="inlineStr">
        <is>
          <t>ONRB - FranceAgriMer</t>
        </is>
      </c>
      <c r="J660" t="inlineStr">
        <is>
          <t>0</t>
        </is>
      </c>
      <c r="K660" t="inlineStr">
        <is>
          <t>Répartition</t>
        </is>
      </c>
      <c r="L660" t="inlineStr">
        <is>
          <t>Part d'issues de silo consommées comme litière</t>
        </is>
      </c>
      <c r="M660" t="inlineStr">
        <is>
          <t>Issues de silo - ONRB</t>
        </is>
      </c>
      <c r="N660" t="inlineStr"/>
      <c r="O660" t="n">
        <v>0</v>
      </c>
      <c r="P660" t="inlineStr"/>
      <c r="Q660" t="inlineStr"/>
    </row>
    <row r="661" ht="15" customHeight="1" s="1003">
      <c r="A661" s="1019" t="inlineStr">
        <is>
          <t>Issues de silo</t>
        </is>
      </c>
      <c r="B661" t="inlineStr">
        <is>
          <t>Compostage</t>
        </is>
      </c>
      <c r="C661" t="inlineStr">
        <is>
          <t>kt</t>
        </is>
      </c>
      <c r="D661" t="inlineStr">
        <is>
          <t>France</t>
        </is>
      </c>
      <c r="E661" t="inlineStr">
        <is>
          <t>2015-16</t>
        </is>
      </c>
      <c r="F661" t="inlineStr">
        <is>
          <t>Lin</t>
        </is>
      </c>
      <c r="G661" t="inlineStr"/>
      <c r="H661" t="inlineStr">
        <is>
          <t>Part d'issues de silo compostées = 0 % (ONRB - FranceAgriMer)</t>
        </is>
      </c>
      <c r="I661" t="inlineStr">
        <is>
          <t>ONRB - FranceAgriMer</t>
        </is>
      </c>
      <c r="J661" t="inlineStr">
        <is>
          <t>0</t>
        </is>
      </c>
      <c r="K661" t="inlineStr">
        <is>
          <t>Répartition</t>
        </is>
      </c>
      <c r="L661" t="inlineStr">
        <is>
          <t>Part d'issues de silo compostées</t>
        </is>
      </c>
      <c r="M661" t="inlineStr">
        <is>
          <t>Issues de silo - ONRB</t>
        </is>
      </c>
      <c r="N661" t="inlineStr"/>
      <c r="O661" t="n">
        <v>0</v>
      </c>
      <c r="P661" t="inlineStr"/>
      <c r="Q661" t="inlineStr"/>
    </row>
    <row r="662" ht="15" customHeight="1" s="1003">
      <c r="A662" s="1019" t="inlineStr">
        <is>
          <t>Issues de silo</t>
        </is>
      </c>
      <c r="B662" t="inlineStr">
        <is>
          <t>Autres biomatériaux</t>
        </is>
      </c>
      <c r="C662" t="inlineStr">
        <is>
          <t>kt</t>
        </is>
      </c>
      <c r="D662" t="inlineStr">
        <is>
          <t>France</t>
        </is>
      </c>
      <c r="E662" t="inlineStr">
        <is>
          <t>2015-16</t>
        </is>
      </c>
      <c r="F662" t="inlineStr">
        <is>
          <t>Lin</t>
        </is>
      </c>
      <c r="G662" t="inlineStr"/>
      <c r="H662" t="inlineStr">
        <is>
          <t>Part d'issues de silo consommées comme autres biomatériaux = 0,77 % (ONRB - FranceAgriMer)</t>
        </is>
      </c>
      <c r="I662" t="inlineStr">
        <is>
          <t>ONRB - FranceAgriMer</t>
        </is>
      </c>
      <c r="J662" t="inlineStr">
        <is>
          <t>0</t>
        </is>
      </c>
      <c r="K662" t="inlineStr">
        <is>
          <t>Répartition</t>
        </is>
      </c>
      <c r="L662" t="inlineStr">
        <is>
          <t>Part d'issues de silo consommées comme autres biomatériaux</t>
        </is>
      </c>
      <c r="M662" t="inlineStr">
        <is>
          <t>Issues de silo - ONRB</t>
        </is>
      </c>
      <c r="N662" t="inlineStr"/>
      <c r="O662" t="n">
        <v>0</v>
      </c>
      <c r="P662" t="inlineStr"/>
      <c r="Q662" t="inlineStr"/>
    </row>
    <row r="663" ht="15" customHeight="1" s="1003">
      <c r="A663" s="1019" t="inlineStr">
        <is>
          <t>Issues de silo</t>
        </is>
      </c>
      <c r="B663" t="inlineStr">
        <is>
          <t>Méthanisation</t>
        </is>
      </c>
      <c r="C663" t="inlineStr">
        <is>
          <t>kt</t>
        </is>
      </c>
      <c r="D663" t="inlineStr">
        <is>
          <t>France</t>
        </is>
      </c>
      <c r="E663" t="inlineStr">
        <is>
          <t>2015-16</t>
        </is>
      </c>
      <c r="F663" t="inlineStr">
        <is>
          <t>Lin</t>
        </is>
      </c>
      <c r="G663" t="inlineStr"/>
      <c r="H663" t="inlineStr">
        <is>
          <t>Part d'issues de silo consommées en méthanisation = 40,72 % (ONRB - FranceAgriMer)</t>
        </is>
      </c>
      <c r="I663" t="inlineStr">
        <is>
          <t>ONRB - FranceAgriMer</t>
        </is>
      </c>
      <c r="J663" t="inlineStr">
        <is>
          <t>0</t>
        </is>
      </c>
      <c r="K663" t="inlineStr">
        <is>
          <t>Répartition</t>
        </is>
      </c>
      <c r="L663" t="inlineStr">
        <is>
          <t>Part d'issues de silo consommées en méthanisation</t>
        </is>
      </c>
      <c r="M663" t="inlineStr">
        <is>
          <t>Issues de silo - ONRB</t>
        </is>
      </c>
      <c r="N663" t="inlineStr"/>
      <c r="O663" t="n">
        <v>0.22</v>
      </c>
      <c r="P663" t="inlineStr"/>
      <c r="Q663" t="inlineStr"/>
    </row>
    <row r="664" ht="15" customHeight="1" s="1003">
      <c r="A664" s="1019" t="inlineStr">
        <is>
          <t>Issues de silo</t>
        </is>
      </c>
      <c r="B664" t="inlineStr">
        <is>
          <t>Combustion</t>
        </is>
      </c>
      <c r="C664" t="inlineStr">
        <is>
          <t>kt</t>
        </is>
      </c>
      <c r="D664" t="inlineStr">
        <is>
          <t>France</t>
        </is>
      </c>
      <c r="E664" t="inlineStr">
        <is>
          <t>2015-16</t>
        </is>
      </c>
      <c r="F664" t="inlineStr">
        <is>
          <t>Lin</t>
        </is>
      </c>
      <c r="G664" t="inlineStr"/>
      <c r="H664" t="inlineStr">
        <is>
          <t>Part d'issues de silo brûlées = 1,03 % (ONRB - FranceAgriMer)</t>
        </is>
      </c>
      <c r="I664" t="inlineStr">
        <is>
          <t>ONRB - FranceAgriMer</t>
        </is>
      </c>
      <c r="J664" t="inlineStr">
        <is>
          <t>0</t>
        </is>
      </c>
      <c r="K664" t="inlineStr">
        <is>
          <t>Répartition</t>
        </is>
      </c>
      <c r="L664" t="inlineStr">
        <is>
          <t>Part d'issues de silo brûlées</t>
        </is>
      </c>
      <c r="M664" t="inlineStr">
        <is>
          <t>Issues de silo - ONRB</t>
        </is>
      </c>
      <c r="N664" t="inlineStr"/>
      <c r="O664" t="n">
        <v>0.01</v>
      </c>
      <c r="P664" t="inlineStr"/>
      <c r="Q664" t="inlineStr"/>
    </row>
    <row r="665" ht="15" customHeight="1" s="1003">
      <c r="A665" s="1019" t="inlineStr">
        <is>
          <t>Issues de silo</t>
        </is>
      </c>
      <c r="B665" t="inlineStr">
        <is>
          <t>Hors FAB</t>
        </is>
      </c>
      <c r="C665" t="inlineStr">
        <is>
          <t>kt</t>
        </is>
      </c>
      <c r="D665" t="inlineStr">
        <is>
          <t>France</t>
        </is>
      </c>
      <c r="E665" t="inlineStr">
        <is>
          <t>2015-16</t>
        </is>
      </c>
      <c r="F665" t="inlineStr">
        <is>
          <t>Lin</t>
        </is>
      </c>
      <c r="G665" t="inlineStr"/>
      <c r="H665" t="inlineStr"/>
      <c r="I665" t="inlineStr">
        <is>
          <t>ONRB - FranceAgriMer</t>
        </is>
      </c>
      <c r="J665" t="inlineStr"/>
      <c r="K665" t="inlineStr">
        <is>
          <t>Répartition</t>
        </is>
      </c>
      <c r="L665" t="inlineStr">
        <is>
          <t>Part d'issues de silo consommées par les FAF</t>
        </is>
      </c>
      <c r="M665" t="inlineStr">
        <is>
          <t>Issues de silo - ONRB</t>
        </is>
      </c>
      <c r="N665" t="inlineStr"/>
      <c r="O665" t="n">
        <v>0.31</v>
      </c>
      <c r="P665" t="inlineStr"/>
      <c r="Q665" t="inlineStr"/>
    </row>
    <row r="666" ht="15" customHeight="1" s="1003">
      <c r="A666" s="1019" t="inlineStr">
        <is>
          <t>Issues de silo</t>
        </is>
      </c>
      <c r="B666" t="inlineStr">
        <is>
          <t>Alimentation animale rente</t>
        </is>
      </c>
      <c r="C666" t="inlineStr">
        <is>
          <t>kt</t>
        </is>
      </c>
      <c r="D666" t="inlineStr">
        <is>
          <t>France</t>
        </is>
      </c>
      <c r="E666" t="inlineStr">
        <is>
          <t>2015-16</t>
        </is>
      </c>
      <c r="F666" t="inlineStr">
        <is>
          <t>Lin</t>
        </is>
      </c>
      <c r="G666" t="inlineStr"/>
      <c r="H666" t="inlineStr"/>
      <c r="I666" t="inlineStr"/>
      <c r="J666" t="inlineStr"/>
      <c r="K666" t="inlineStr"/>
      <c r="L666" t="inlineStr"/>
      <c r="M666" t="inlineStr"/>
      <c r="N666" t="inlineStr"/>
      <c r="O666" t="n">
        <v>0.31</v>
      </c>
      <c r="P666" t="inlineStr"/>
      <c r="Q666" t="inlineStr"/>
    </row>
    <row r="667" ht="15" customHeight="1" s="1003">
      <c r="A667" s="1019" t="inlineStr">
        <is>
          <t>Issues de silo</t>
        </is>
      </c>
      <c r="B667" t="inlineStr">
        <is>
          <t>Alimentation animale</t>
        </is>
      </c>
      <c r="C667" t="inlineStr">
        <is>
          <t>kt</t>
        </is>
      </c>
      <c r="D667" t="inlineStr">
        <is>
          <t>France</t>
        </is>
      </c>
      <c r="E667" t="inlineStr">
        <is>
          <t>2015-16</t>
        </is>
      </c>
      <c r="F667" t="inlineStr">
        <is>
          <t>Lin</t>
        </is>
      </c>
      <c r="G667" t="inlineStr"/>
      <c r="H667" t="inlineStr"/>
      <c r="I667" t="inlineStr"/>
      <c r="J667" t="inlineStr"/>
      <c r="K667" t="inlineStr"/>
      <c r="L667" t="inlineStr"/>
      <c r="M667" t="inlineStr"/>
      <c r="N667" t="inlineStr"/>
      <c r="O667" t="n">
        <v>0.31</v>
      </c>
      <c r="P667" t="inlineStr"/>
      <c r="Q667" t="inlineStr"/>
    </row>
    <row r="668" ht="15" customHeight="1" s="1003">
      <c r="A668" s="1019" t="inlineStr">
        <is>
          <t>Issues de silo</t>
        </is>
      </c>
      <c r="B668" t="inlineStr">
        <is>
          <t>Usages alimentaires</t>
        </is>
      </c>
      <c r="C668" t="inlineStr">
        <is>
          <t>kt</t>
        </is>
      </c>
      <c r="D668" t="inlineStr">
        <is>
          <t>France</t>
        </is>
      </c>
      <c r="E668" t="inlineStr">
        <is>
          <t>2015-16</t>
        </is>
      </c>
      <c r="F668" t="inlineStr">
        <is>
          <t>Lin</t>
        </is>
      </c>
      <c r="G668" t="inlineStr"/>
      <c r="H668" t="inlineStr"/>
      <c r="I668" t="inlineStr"/>
      <c r="J668" t="inlineStr"/>
      <c r="K668" t="inlineStr"/>
      <c r="L668" t="inlineStr"/>
      <c r="M668" t="inlineStr"/>
      <c r="N668" t="inlineStr"/>
      <c r="O668" t="n">
        <v>0.31</v>
      </c>
      <c r="P668" t="inlineStr"/>
      <c r="Q668" t="inlineStr"/>
    </row>
    <row r="669" ht="15" customHeight="1" s="1003">
      <c r="A669" s="1019" t="inlineStr">
        <is>
          <t>Issues de silo</t>
        </is>
      </c>
      <c r="B669" t="inlineStr">
        <is>
          <t>Biomatériaux</t>
        </is>
      </c>
      <c r="C669" t="inlineStr">
        <is>
          <t>kt</t>
        </is>
      </c>
      <c r="D669" t="inlineStr">
        <is>
          <t>France</t>
        </is>
      </c>
      <c r="E669" t="inlineStr">
        <is>
          <t>2015-16</t>
        </is>
      </c>
      <c r="F669" t="inlineStr">
        <is>
          <t>Lin</t>
        </is>
      </c>
      <c r="G669" t="inlineStr"/>
      <c r="H669" t="inlineStr"/>
      <c r="I669" t="inlineStr">
        <is>
          <t>ONRB - FranceAgriMer</t>
        </is>
      </c>
      <c r="J669" t="inlineStr"/>
      <c r="K669" t="inlineStr">
        <is>
          <t>Répartition</t>
        </is>
      </c>
      <c r="L669" t="inlineStr">
        <is>
          <t>Part d'issues de silo consommées comme litière:Part d'issues de silo consommées comme autres biomatériaux</t>
        </is>
      </c>
      <c r="M669" t="inlineStr">
        <is>
          <t>Issues de silo - ONRB</t>
        </is>
      </c>
      <c r="N669" t="inlineStr"/>
      <c r="O669" t="n">
        <v>0.01</v>
      </c>
      <c r="P669" t="inlineStr"/>
      <c r="Q669" t="inlineStr"/>
    </row>
    <row r="670" ht="15" customHeight="1" s="1003">
      <c r="A670" s="1019" t="inlineStr">
        <is>
          <t>Issues de silo</t>
        </is>
      </c>
      <c r="B670" t="inlineStr">
        <is>
          <t>Usages non-alimentaires</t>
        </is>
      </c>
      <c r="C670" t="inlineStr">
        <is>
          <t>kt</t>
        </is>
      </c>
      <c r="D670" t="inlineStr">
        <is>
          <t>France</t>
        </is>
      </c>
      <c r="E670" t="inlineStr">
        <is>
          <t>2015-16</t>
        </is>
      </c>
      <c r="F670" t="inlineStr">
        <is>
          <t>Lin</t>
        </is>
      </c>
      <c r="G670" t="inlineStr"/>
      <c r="H670" t="inlineStr"/>
      <c r="I670" t="inlineStr"/>
      <c r="J670" t="inlineStr"/>
      <c r="K670" t="inlineStr"/>
      <c r="L670" t="inlineStr"/>
      <c r="M670" t="inlineStr"/>
      <c r="N670" t="inlineStr"/>
      <c r="O670" t="n">
        <v>0.24</v>
      </c>
      <c r="P670" t="inlineStr"/>
      <c r="Q670" t="inlineStr"/>
    </row>
    <row r="671" ht="15" customHeight="1" s="1003">
      <c r="A671" s="1019" t="inlineStr">
        <is>
          <t>Issues de silo</t>
        </is>
      </c>
      <c r="B671" t="inlineStr">
        <is>
          <t>Energie</t>
        </is>
      </c>
      <c r="C671" t="inlineStr">
        <is>
          <t>kt</t>
        </is>
      </c>
      <c r="D671" t="inlineStr">
        <is>
          <t>France</t>
        </is>
      </c>
      <c r="E671" t="inlineStr">
        <is>
          <t>2015-16</t>
        </is>
      </c>
      <c r="F671" t="inlineStr">
        <is>
          <t>Lin</t>
        </is>
      </c>
      <c r="G671" t="inlineStr"/>
      <c r="H671" t="inlineStr"/>
      <c r="I671" t="inlineStr">
        <is>
          <t>ONRB - FranceAgriMer</t>
        </is>
      </c>
      <c r="J671" t="inlineStr"/>
      <c r="K671" t="inlineStr">
        <is>
          <t>Répartition</t>
        </is>
      </c>
      <c r="L671" t="inlineStr">
        <is>
          <t>Part d'issues de silo consommées en méthanisation:Part d'issues de silo brûlées</t>
        </is>
      </c>
      <c r="M671" t="inlineStr">
        <is>
          <t>Issues de silo - ONRB</t>
        </is>
      </c>
      <c r="N671" t="inlineStr"/>
      <c r="O671" t="n">
        <v>0.23</v>
      </c>
      <c r="P671" t="inlineStr"/>
      <c r="Q671" t="inlineStr"/>
    </row>
    <row r="672" ht="15" customHeight="1" s="1003">
      <c r="A672" s="1019" t="inlineStr">
        <is>
          <t>Issues de silo</t>
        </is>
      </c>
      <c r="B672" t="inlineStr">
        <is>
          <t>Fertilisation</t>
        </is>
      </c>
      <c r="C672" t="inlineStr">
        <is>
          <t>kt</t>
        </is>
      </c>
      <c r="D672" t="inlineStr">
        <is>
          <t>France</t>
        </is>
      </c>
      <c r="E672" t="inlineStr">
        <is>
          <t>2015-16</t>
        </is>
      </c>
      <c r="F672" t="inlineStr">
        <is>
          <t>Lin</t>
        </is>
      </c>
      <c r="G672" t="inlineStr"/>
      <c r="H672" t="inlineStr"/>
      <c r="I672" t="inlineStr">
        <is>
          <t>ONRB - FranceAgriMer</t>
        </is>
      </c>
      <c r="J672" t="inlineStr"/>
      <c r="K672" t="inlineStr">
        <is>
          <t>Répartition</t>
        </is>
      </c>
      <c r="L672" t="inlineStr">
        <is>
          <t>Part d'issues de silo compostées</t>
        </is>
      </c>
      <c r="M672" t="inlineStr">
        <is>
          <t>Issues de silo - ONRB</t>
        </is>
      </c>
      <c r="N672" t="inlineStr"/>
      <c r="O672" t="n">
        <v>0</v>
      </c>
      <c r="P672" t="inlineStr"/>
      <c r="Q672" t="inlineStr"/>
    </row>
    <row r="673" ht="15" customHeight="1" s="1003">
      <c r="A673" s="1019" t="inlineStr">
        <is>
          <t>Huile</t>
        </is>
      </c>
      <c r="B673" t="inlineStr">
        <is>
          <t>Vente directe et autoconsommation</t>
        </is>
      </c>
      <c r="C673" t="inlineStr">
        <is>
          <t>kt</t>
        </is>
      </c>
      <c r="D673" t="inlineStr">
        <is>
          <t>France</t>
        </is>
      </c>
      <c r="E673" t="inlineStr">
        <is>
          <t>2015-16</t>
        </is>
      </c>
      <c r="F673" t="inlineStr">
        <is>
          <t>Lin</t>
        </is>
      </c>
      <c r="G673" t="inlineStr"/>
      <c r="H673" t="inlineStr"/>
      <c r="I673" t="inlineStr"/>
      <c r="J673" t="inlineStr">
        <is>
          <t>L'huile peut être autoconsommée</t>
        </is>
      </c>
      <c r="K673" t="inlineStr"/>
      <c r="L673" t="inlineStr"/>
      <c r="M673" t="inlineStr"/>
      <c r="N673" t="inlineStr"/>
      <c r="O673" t="n">
        <v>0.9399999999999999</v>
      </c>
      <c r="P673" t="n">
        <v>0</v>
      </c>
      <c r="Q673" t="n">
        <v>8.01</v>
      </c>
    </row>
    <row r="674" ht="15" customHeight="1" s="1003">
      <c r="A674" s="1019" t="inlineStr">
        <is>
          <t>Huile</t>
        </is>
      </c>
      <c r="B674" t="inlineStr">
        <is>
          <t>Circuits spécialisés</t>
        </is>
      </c>
      <c r="C674" t="inlineStr">
        <is>
          <t>kt</t>
        </is>
      </c>
      <c r="D674" t="inlineStr">
        <is>
          <t>France</t>
        </is>
      </c>
      <c r="E674" t="inlineStr">
        <is>
          <t>2015-16</t>
        </is>
      </c>
      <c r="F674" t="inlineStr">
        <is>
          <t>Lin</t>
        </is>
      </c>
      <c r="G674" t="inlineStr"/>
      <c r="H674" t="inlineStr"/>
      <c r="I674" t="inlineStr"/>
      <c r="J674" t="inlineStr">
        <is>
          <t>L'huile peut être consommée par des circuits spécialisés</t>
        </is>
      </c>
      <c r="K674" t="inlineStr"/>
      <c r="L674" t="inlineStr"/>
      <c r="M674" t="inlineStr"/>
      <c r="N674" t="inlineStr"/>
      <c r="O674" t="n">
        <v>0.38</v>
      </c>
      <c r="P674" t="n">
        <v>0</v>
      </c>
      <c r="Q674" t="n">
        <v>8.01</v>
      </c>
    </row>
    <row r="675" ht="15" customHeight="1" s="1003">
      <c r="A675" s="1019" t="inlineStr">
        <is>
          <t>Huile</t>
        </is>
      </c>
      <c r="B675" t="inlineStr">
        <is>
          <t>RHD</t>
        </is>
      </c>
      <c r="C675" t="inlineStr">
        <is>
          <t>kt</t>
        </is>
      </c>
      <c r="D675" t="inlineStr">
        <is>
          <t>France</t>
        </is>
      </c>
      <c r="E675" t="inlineStr">
        <is>
          <t>2015-16</t>
        </is>
      </c>
      <c r="F675" t="inlineStr">
        <is>
          <t>Lin</t>
        </is>
      </c>
      <c r="G675" t="inlineStr"/>
      <c r="H675" t="inlineStr"/>
      <c r="I675" t="inlineStr"/>
      <c r="J675" t="inlineStr">
        <is>
          <t>L'huile est consommée en RHD</t>
        </is>
      </c>
      <c r="K675" t="inlineStr"/>
      <c r="L675" t="inlineStr"/>
      <c r="M675" t="inlineStr"/>
      <c r="N675" t="inlineStr"/>
      <c r="O675" t="n">
        <v>0.9399999999999999</v>
      </c>
      <c r="P675" t="n">
        <v>0</v>
      </c>
      <c r="Q675" t="n">
        <v>8.01</v>
      </c>
    </row>
    <row r="676" ht="15" customHeight="1" s="1003">
      <c r="A676" s="1019" t="inlineStr">
        <is>
          <t>Huile</t>
        </is>
      </c>
      <c r="B676" t="inlineStr">
        <is>
          <t>Autres IAA</t>
        </is>
      </c>
      <c r="C676" t="inlineStr">
        <is>
          <t>kt</t>
        </is>
      </c>
      <c r="D676" t="inlineStr">
        <is>
          <t>France</t>
        </is>
      </c>
      <c r="E676" t="inlineStr">
        <is>
          <t>2015-16</t>
        </is>
      </c>
      <c r="F676" t="inlineStr">
        <is>
          <t>Lin</t>
        </is>
      </c>
      <c r="G676" t="inlineStr"/>
      <c r="H676" t="inlineStr"/>
      <c r="I676" t="inlineStr"/>
      <c r="J676" t="inlineStr">
        <is>
          <t>L'huile est consommée par les autres IAA</t>
        </is>
      </c>
      <c r="K676" t="inlineStr"/>
      <c r="L676" t="inlineStr"/>
      <c r="M676" t="inlineStr"/>
      <c r="N676" t="inlineStr"/>
      <c r="O676" t="n">
        <v>0.9399999999999999</v>
      </c>
      <c r="P676" t="n">
        <v>0</v>
      </c>
      <c r="Q676" t="n">
        <v>8.01</v>
      </c>
    </row>
    <row r="677" ht="15" customHeight="1" s="1003">
      <c r="A677" s="1019" t="inlineStr">
        <is>
          <t>Huile</t>
        </is>
      </c>
      <c r="B677" t="inlineStr">
        <is>
          <t>Autres industries</t>
        </is>
      </c>
      <c r="C677" t="inlineStr">
        <is>
          <t>kt</t>
        </is>
      </c>
      <c r="D677" t="inlineStr">
        <is>
          <t>France</t>
        </is>
      </c>
      <c r="E677" t="inlineStr">
        <is>
          <t>2015-16</t>
        </is>
      </c>
      <c r="F677" t="inlineStr">
        <is>
          <t>Lin</t>
        </is>
      </c>
      <c r="G677" t="inlineStr"/>
      <c r="H677" t="inlineStr"/>
      <c r="I677" t="inlineStr"/>
      <c r="J677" t="inlineStr">
        <is>
          <t>L'huile est consommée pour des usages techniques</t>
        </is>
      </c>
      <c r="K677" t="inlineStr"/>
      <c r="L677" t="inlineStr"/>
      <c r="M677" t="inlineStr"/>
      <c r="N677" t="inlineStr"/>
      <c r="O677" t="n">
        <v>3.08</v>
      </c>
      <c r="P677" t="n">
        <v>0</v>
      </c>
      <c r="Q677" t="n">
        <v>8.01</v>
      </c>
    </row>
    <row r="678" ht="15" customHeight="1" s="1003">
      <c r="A678" s="1019" t="inlineStr">
        <is>
          <t>Huile</t>
        </is>
      </c>
      <c r="B678" t="inlineStr">
        <is>
          <t>Alimentation humaine</t>
        </is>
      </c>
      <c r="C678" t="inlineStr">
        <is>
          <t>kt</t>
        </is>
      </c>
      <c r="D678" t="inlineStr">
        <is>
          <t>France</t>
        </is>
      </c>
      <c r="E678" t="inlineStr">
        <is>
          <t>2015-16</t>
        </is>
      </c>
      <c r="F678" t="inlineStr">
        <is>
          <t>Lin</t>
        </is>
      </c>
      <c r="G678" t="inlineStr"/>
      <c r="H678" t="inlineStr"/>
      <c r="I678" t="inlineStr"/>
      <c r="J678" t="inlineStr"/>
      <c r="K678" t="inlineStr"/>
      <c r="L678" t="inlineStr"/>
      <c r="M678" t="inlineStr"/>
      <c r="N678" t="inlineStr"/>
      <c r="O678" t="n">
        <v>3.39</v>
      </c>
      <c r="P678" t="n">
        <v>0</v>
      </c>
      <c r="Q678" t="n">
        <v>8.01</v>
      </c>
    </row>
    <row r="679" ht="15" customHeight="1" s="1003">
      <c r="A679" s="1019" t="inlineStr">
        <is>
          <t>Huile</t>
        </is>
      </c>
      <c r="B679" t="inlineStr">
        <is>
          <t>Ménages</t>
        </is>
      </c>
      <c r="C679" t="inlineStr">
        <is>
          <t>kt</t>
        </is>
      </c>
      <c r="D679" t="inlineStr">
        <is>
          <t>France</t>
        </is>
      </c>
      <c r="E679" t="inlineStr">
        <is>
          <t>2015-16</t>
        </is>
      </c>
      <c r="F679" t="inlineStr">
        <is>
          <t>Lin</t>
        </is>
      </c>
      <c r="G679" t="inlineStr"/>
      <c r="H679" t="inlineStr"/>
      <c r="I679" t="inlineStr"/>
      <c r="J679" t="inlineStr"/>
      <c r="K679" t="inlineStr"/>
      <c r="L679" t="inlineStr"/>
      <c r="M679" t="inlineStr"/>
      <c r="N679" t="inlineStr"/>
      <c r="O679" t="n">
        <v>0.5600000000000001</v>
      </c>
      <c r="P679" t="n">
        <v>0</v>
      </c>
      <c r="Q679" t="n">
        <v>8.01</v>
      </c>
    </row>
    <row r="680" ht="15" customHeight="1" s="1003">
      <c r="A680" s="1019" t="inlineStr">
        <is>
          <t>Huile</t>
        </is>
      </c>
      <c r="B680" t="inlineStr">
        <is>
          <t>Usages alimentaires</t>
        </is>
      </c>
      <c r="C680" t="inlineStr">
        <is>
          <t>kt</t>
        </is>
      </c>
      <c r="D680" t="inlineStr">
        <is>
          <t>France</t>
        </is>
      </c>
      <c r="E680" t="inlineStr">
        <is>
          <t>2015-16</t>
        </is>
      </c>
      <c r="F680" t="inlineStr">
        <is>
          <t>Lin</t>
        </is>
      </c>
      <c r="G680" t="inlineStr"/>
      <c r="H680" t="inlineStr"/>
      <c r="I680" t="inlineStr"/>
      <c r="J680" t="inlineStr"/>
      <c r="K680" t="inlineStr"/>
      <c r="L680" t="inlineStr"/>
      <c r="M680" t="inlineStr"/>
      <c r="N680" t="inlineStr"/>
      <c r="O680" t="n">
        <v>3.39</v>
      </c>
      <c r="P680" t="n">
        <v>0</v>
      </c>
      <c r="Q680" t="n">
        <v>8.01</v>
      </c>
    </row>
    <row r="681" ht="15" customHeight="1" s="1003">
      <c r="A681" s="1019" t="inlineStr">
        <is>
          <t>Huile</t>
        </is>
      </c>
      <c r="B681" t="inlineStr">
        <is>
          <t>Débouchés</t>
        </is>
      </c>
      <c r="C681" t="inlineStr">
        <is>
          <t>kt</t>
        </is>
      </c>
      <c r="D681" t="inlineStr">
        <is>
          <t>France</t>
        </is>
      </c>
      <c r="E681" t="inlineStr">
        <is>
          <t>2015-16</t>
        </is>
      </c>
      <c r="F681" t="inlineStr">
        <is>
          <t>Lin</t>
        </is>
      </c>
      <c r="G681" t="inlineStr"/>
      <c r="H681" t="inlineStr"/>
      <c r="I681" t="inlineStr"/>
      <c r="J681" t="inlineStr"/>
      <c r="K681" t="inlineStr"/>
      <c r="L681" t="inlineStr"/>
      <c r="M681" t="inlineStr"/>
      <c r="N681" t="inlineStr"/>
      <c r="O681" t="n">
        <v>8.01</v>
      </c>
      <c r="P681" t="inlineStr"/>
      <c r="Q681" t="inlineStr"/>
    </row>
    <row r="682" ht="15" customHeight="1" s="1003">
      <c r="A682" s="1019" t="inlineStr">
        <is>
          <t>Huile</t>
        </is>
      </c>
      <c r="B682" t="inlineStr">
        <is>
          <t>Usages non-alimentaires</t>
        </is>
      </c>
      <c r="C682" t="inlineStr">
        <is>
          <t>kt</t>
        </is>
      </c>
      <c r="D682" t="inlineStr">
        <is>
          <t>France</t>
        </is>
      </c>
      <c r="E682" t="inlineStr">
        <is>
          <t>2015-16</t>
        </is>
      </c>
      <c r="F682" t="inlineStr">
        <is>
          <t>Lin</t>
        </is>
      </c>
      <c r="G682" t="inlineStr"/>
      <c r="H682" t="inlineStr"/>
      <c r="I682" t="inlineStr"/>
      <c r="J682" t="inlineStr"/>
      <c r="K682" t="inlineStr"/>
      <c r="L682" t="inlineStr"/>
      <c r="M682" t="inlineStr"/>
      <c r="N682" t="inlineStr"/>
      <c r="O682" t="n">
        <v>4.63</v>
      </c>
      <c r="P682" t="n">
        <v>0</v>
      </c>
      <c r="Q682" t="n">
        <v>8.01</v>
      </c>
    </row>
    <row r="683" ht="15" customHeight="1" s="1003">
      <c r="A683" s="1019" t="inlineStr">
        <is>
          <t>Huile</t>
        </is>
      </c>
      <c r="B683" t="inlineStr">
        <is>
          <t>Export</t>
        </is>
      </c>
      <c r="C683" t="inlineStr">
        <is>
          <t>kt</t>
        </is>
      </c>
      <c r="D683" t="inlineStr">
        <is>
          <t>France</t>
        </is>
      </c>
      <c r="E683" t="inlineStr">
        <is>
          <t>2015-16</t>
        </is>
      </c>
      <c r="F683" t="inlineStr">
        <is>
          <t>Lin</t>
        </is>
      </c>
      <c r="G683" t="inlineStr"/>
      <c r="H683" t="inlineStr">
        <is>
          <t>Exportation d'huile = 0 kt (Douanes françaises - Eurostat)</t>
        </is>
      </c>
      <c r="I683" t="inlineStr">
        <is>
          <t>Douanes françaises - Eurostat</t>
        </is>
      </c>
      <c r="J683" t="inlineStr"/>
      <c r="K683" t="inlineStr">
        <is>
          <t>Volume</t>
        </is>
      </c>
      <c r="L683" t="inlineStr">
        <is>
          <t>Exportation d'huile</t>
        </is>
      </c>
      <c r="M683" t="inlineStr">
        <is>
          <t>Echanges annuels - EUROSTAT</t>
        </is>
      </c>
      <c r="N683" t="inlineStr"/>
      <c r="O683" t="n">
        <v>0.45</v>
      </c>
      <c r="P683" t="inlineStr"/>
      <c r="Q683" t="inlineStr"/>
    </row>
    <row r="684" ht="15" customHeight="1" s="1003">
      <c r="A684" s="1019" t="inlineStr">
        <is>
          <t>Huile</t>
        </is>
      </c>
      <c r="B684" t="inlineStr">
        <is>
          <t>Biocarburants</t>
        </is>
      </c>
      <c r="C684" t="inlineStr">
        <is>
          <t>kt</t>
        </is>
      </c>
      <c r="D684" t="inlineStr">
        <is>
          <t>France</t>
        </is>
      </c>
      <c r="E684" t="inlineStr">
        <is>
          <t>2015-16</t>
        </is>
      </c>
      <c r="F684" t="inlineStr">
        <is>
          <t>Lin</t>
        </is>
      </c>
      <c r="G684" t="inlineStr"/>
      <c r="H684" t="inlineStr"/>
      <c r="I684" t="inlineStr"/>
      <c r="J684" t="inlineStr"/>
      <c r="K684" t="inlineStr"/>
      <c r="L684" t="inlineStr"/>
      <c r="M684" t="inlineStr"/>
      <c r="N684" t="inlineStr"/>
      <c r="O684" t="n">
        <v>1.54</v>
      </c>
      <c r="P684" t="n">
        <v>0</v>
      </c>
      <c r="Q684" t="n">
        <v>8.01</v>
      </c>
    </row>
    <row r="685" ht="15" customHeight="1" s="1003">
      <c r="A685" s="1019" t="inlineStr">
        <is>
          <t>Huile</t>
        </is>
      </c>
      <c r="B685" t="inlineStr">
        <is>
          <t>Energie</t>
        </is>
      </c>
      <c r="C685" t="inlineStr">
        <is>
          <t>kt</t>
        </is>
      </c>
      <c r="D685" t="inlineStr">
        <is>
          <t>France</t>
        </is>
      </c>
      <c r="E685" t="inlineStr">
        <is>
          <t>2015-16</t>
        </is>
      </c>
      <c r="F685" t="inlineStr">
        <is>
          <t>Lin</t>
        </is>
      </c>
      <c r="G685" t="inlineStr"/>
      <c r="H685" t="inlineStr"/>
      <c r="I685" t="inlineStr"/>
      <c r="J685" t="inlineStr"/>
      <c r="K685" t="inlineStr"/>
      <c r="L685" t="inlineStr"/>
      <c r="M685" t="inlineStr"/>
      <c r="N685" t="inlineStr"/>
      <c r="O685" t="n">
        <v>1.54</v>
      </c>
      <c r="P685" t="n">
        <v>0</v>
      </c>
      <c r="Q685" t="n">
        <v>8.01</v>
      </c>
    </row>
    <row r="686" ht="15" customHeight="1" s="1003">
      <c r="A686" s="1019" t="inlineStr">
        <is>
          <t>Huile</t>
        </is>
      </c>
      <c r="B686" t="inlineStr">
        <is>
          <t>GMS</t>
        </is>
      </c>
      <c r="C686" t="inlineStr">
        <is>
          <t>kt</t>
        </is>
      </c>
      <c r="D686" t="inlineStr">
        <is>
          <t>France</t>
        </is>
      </c>
      <c r="E686" t="inlineStr">
        <is>
          <t>2015-16</t>
        </is>
      </c>
      <c r="F686" t="inlineStr">
        <is>
          <t>Lin</t>
        </is>
      </c>
      <c r="G686" t="inlineStr"/>
      <c r="H686" t="inlineStr"/>
      <c r="I686" t="inlineStr"/>
      <c r="J686" t="inlineStr"/>
      <c r="K686" t="inlineStr"/>
      <c r="L686" t="inlineStr"/>
      <c r="M686" t="inlineStr"/>
      <c r="N686" t="inlineStr"/>
      <c r="O686" t="n">
        <v>0.19</v>
      </c>
      <c r="P686" t="n">
        <v>0</v>
      </c>
      <c r="Q686" t="n">
        <v>8.01</v>
      </c>
    </row>
    <row r="687" ht="15" customHeight="1" s="1003">
      <c r="A687" s="1019" t="inlineStr">
        <is>
          <t>Huile</t>
        </is>
      </c>
      <c r="B687" t="inlineStr">
        <is>
          <t>Circuits généralistes</t>
        </is>
      </c>
      <c r="C687" t="inlineStr">
        <is>
          <t>kt</t>
        </is>
      </c>
      <c r="D687" t="inlineStr">
        <is>
          <t>France</t>
        </is>
      </c>
      <c r="E687" t="inlineStr">
        <is>
          <t>2015-16</t>
        </is>
      </c>
      <c r="F687" t="inlineStr">
        <is>
          <t>Lin</t>
        </is>
      </c>
      <c r="G687" t="inlineStr"/>
      <c r="H687" t="inlineStr"/>
      <c r="I687" t="inlineStr"/>
      <c r="J687" t="inlineStr"/>
      <c r="K687" t="inlineStr"/>
      <c r="L687" t="inlineStr"/>
      <c r="M687" t="inlineStr"/>
      <c r="N687" t="inlineStr"/>
      <c r="O687" t="n">
        <v>0.19</v>
      </c>
      <c r="P687" t="n">
        <v>0</v>
      </c>
      <c r="Q687" t="n">
        <v>8.01</v>
      </c>
    </row>
    <row r="688" ht="15" customHeight="1" s="1003">
      <c r="A688" s="1019" t="inlineStr">
        <is>
          <t>Tourteaux</t>
        </is>
      </c>
      <c r="B688" t="inlineStr">
        <is>
          <t>Hors FAB</t>
        </is>
      </c>
      <c r="C688" t="inlineStr">
        <is>
          <t>kt</t>
        </is>
      </c>
      <c r="D688" t="inlineStr">
        <is>
          <t>France</t>
        </is>
      </c>
      <c r="E688" t="inlineStr">
        <is>
          <t>2015-16</t>
        </is>
      </c>
      <c r="F688" t="inlineStr">
        <is>
          <t>Lin</t>
        </is>
      </c>
      <c r="G688" t="inlineStr"/>
      <c r="H688" t="inlineStr">
        <is>
          <t>Part de consommation de tourteaux en hors FAB = 2,41 % (ORIFLAAM)</t>
        </is>
      </c>
      <c r="I688" t="inlineStr">
        <is>
          <t>ORIFLAAM</t>
        </is>
      </c>
      <c r="J688" t="inlineStr">
        <is>
          <t>Même répartition des usages de tourteaux qu'en 2022-23 et pour les tourteaux autres que colza, tournesol et soja</t>
        </is>
      </c>
      <c r="K688" t="inlineStr">
        <is>
          <t>Répartition</t>
        </is>
      </c>
      <c r="L688" t="inlineStr">
        <is>
          <t>Part de consommation de tourteaux en hors FAB</t>
        </is>
      </c>
      <c r="M688" t="inlineStr">
        <is>
          <t>Usages tourteaux -TERRES UNIVIA</t>
        </is>
      </c>
      <c r="N688" t="inlineStr"/>
      <c r="O688" t="n">
        <v>2.36</v>
      </c>
      <c r="P688" t="inlineStr"/>
      <c r="Q688" t="inlineStr"/>
    </row>
    <row r="689" ht="15" customHeight="1" s="1003">
      <c r="A689" s="1019" t="inlineStr">
        <is>
          <t>Tourteaux</t>
        </is>
      </c>
      <c r="B689" t="inlineStr">
        <is>
          <t>Alimentation animale rente</t>
        </is>
      </c>
      <c r="C689" t="inlineStr">
        <is>
          <t>kt</t>
        </is>
      </c>
      <c r="D689" t="inlineStr">
        <is>
          <t>France</t>
        </is>
      </c>
      <c r="E689" t="inlineStr">
        <is>
          <t>2015-16</t>
        </is>
      </c>
      <c r="F689" t="inlineStr">
        <is>
          <t>Lin</t>
        </is>
      </c>
      <c r="G689" t="inlineStr"/>
      <c r="H689" t="inlineStr"/>
      <c r="I689" t="inlineStr"/>
      <c r="J689" t="inlineStr"/>
      <c r="K689" t="inlineStr"/>
      <c r="L689" t="inlineStr"/>
      <c r="M689" t="inlineStr"/>
      <c r="N689" t="inlineStr"/>
      <c r="O689" t="n">
        <v>97.8</v>
      </c>
      <c r="P689" t="inlineStr"/>
      <c r="Q689" t="inlineStr"/>
    </row>
    <row r="690" ht="15" customHeight="1" s="1003">
      <c r="A690" s="1019" t="inlineStr">
        <is>
          <t>Tourteaux</t>
        </is>
      </c>
      <c r="B690" t="inlineStr">
        <is>
          <t>Alimentation animale</t>
        </is>
      </c>
      <c r="C690" t="inlineStr">
        <is>
          <t>kt</t>
        </is>
      </c>
      <c r="D690" t="inlineStr">
        <is>
          <t>France</t>
        </is>
      </c>
      <c r="E690" t="inlineStr">
        <is>
          <t>2015-16</t>
        </is>
      </c>
      <c r="F690" t="inlineStr">
        <is>
          <t>Lin</t>
        </is>
      </c>
      <c r="G690" t="inlineStr"/>
      <c r="H690" t="inlineStr"/>
      <c r="I690" t="inlineStr"/>
      <c r="J690" t="inlineStr"/>
      <c r="K690" t="inlineStr"/>
      <c r="L690" t="inlineStr"/>
      <c r="M690" t="inlineStr"/>
      <c r="N690" t="inlineStr"/>
      <c r="O690" t="n">
        <v>97.8</v>
      </c>
      <c r="P690" t="inlineStr"/>
      <c r="Q690" t="inlineStr"/>
    </row>
    <row r="691" ht="15" customHeight="1" s="1003">
      <c r="A691" s="1019" t="inlineStr">
        <is>
          <t>Tourteaux</t>
        </is>
      </c>
      <c r="B691" t="inlineStr">
        <is>
          <t>Usages alimentaires</t>
        </is>
      </c>
      <c r="C691" t="inlineStr">
        <is>
          <t>kt</t>
        </is>
      </c>
      <c r="D691" t="inlineStr">
        <is>
          <t>France</t>
        </is>
      </c>
      <c r="E691" t="inlineStr">
        <is>
          <t>2015-16</t>
        </is>
      </c>
      <c r="F691" t="inlineStr">
        <is>
          <t>Lin</t>
        </is>
      </c>
      <c r="G691" t="inlineStr"/>
      <c r="H691" t="inlineStr"/>
      <c r="I691" t="inlineStr"/>
      <c r="J691" t="inlineStr"/>
      <c r="K691" t="inlineStr"/>
      <c r="L691" t="inlineStr"/>
      <c r="M691" t="inlineStr"/>
      <c r="N691" t="inlineStr"/>
      <c r="O691" t="n">
        <v>97.8</v>
      </c>
      <c r="P691" t="inlineStr"/>
      <c r="Q691" t="inlineStr"/>
    </row>
    <row r="692" ht="15" customHeight="1" s="1003">
      <c r="A692" s="1019" t="inlineStr">
        <is>
          <t>Tourteaux</t>
        </is>
      </c>
      <c r="B692" t="inlineStr">
        <is>
          <t>Débouchés</t>
        </is>
      </c>
      <c r="C692" t="inlineStr">
        <is>
          <t>kt</t>
        </is>
      </c>
      <c r="D692" t="inlineStr">
        <is>
          <t>France</t>
        </is>
      </c>
      <c r="E692" t="inlineStr">
        <is>
          <t>2015-16</t>
        </is>
      </c>
      <c r="F692" t="inlineStr">
        <is>
          <t>Lin</t>
        </is>
      </c>
      <c r="G692" t="inlineStr"/>
      <c r="H692" t="inlineStr"/>
      <c r="I692" t="inlineStr"/>
      <c r="J692" t="inlineStr"/>
      <c r="K692" t="inlineStr"/>
      <c r="L692" t="inlineStr"/>
      <c r="M692" t="inlineStr"/>
      <c r="N692" t="inlineStr"/>
      <c r="O692" t="n">
        <v>97.8</v>
      </c>
      <c r="P692" t="inlineStr"/>
      <c r="Q692" t="inlineStr"/>
    </row>
    <row r="693" ht="15" customHeight="1" s="1003">
      <c r="A693" s="1019" t="inlineStr">
        <is>
          <t>Tourteaux</t>
        </is>
      </c>
      <c r="B693" t="inlineStr">
        <is>
          <t>Export</t>
        </is>
      </c>
      <c r="C693" t="inlineStr">
        <is>
          <t>kt</t>
        </is>
      </c>
      <c r="D693" t="inlineStr">
        <is>
          <t>France</t>
        </is>
      </c>
      <c r="E693" t="inlineStr">
        <is>
          <t>2015-16</t>
        </is>
      </c>
      <c r="F693" t="inlineStr">
        <is>
          <t>Lin</t>
        </is>
      </c>
      <c r="G693" t="inlineStr"/>
      <c r="H693" t="inlineStr">
        <is>
          <t>Exportation de tourteaux = 0 kt (Douanes françaises - Eurostat)</t>
        </is>
      </c>
      <c r="I693" t="inlineStr">
        <is>
          <t>Douanes françaises - Eurostat</t>
        </is>
      </c>
      <c r="J693" t="inlineStr"/>
      <c r="K693" t="inlineStr">
        <is>
          <t>Volume</t>
        </is>
      </c>
      <c r="L693" t="inlineStr">
        <is>
          <t>Exportation de tourteaux</t>
        </is>
      </c>
      <c r="M693" t="inlineStr">
        <is>
          <t>Echanges annuels - EUROSTAT</t>
        </is>
      </c>
      <c r="N693" t="inlineStr"/>
      <c r="O693" t="n">
        <v>0.03</v>
      </c>
      <c r="P693" t="inlineStr"/>
      <c r="Q693" t="inlineStr"/>
    </row>
    <row r="694" ht="15" customHeight="1" s="1003">
      <c r="A694" s="1019" t="inlineStr">
        <is>
          <t>Tourteaux</t>
        </is>
      </c>
      <c r="B694" t="inlineStr">
        <is>
          <t>FAB</t>
        </is>
      </c>
      <c r="C694" t="inlineStr">
        <is>
          <t>kt</t>
        </is>
      </c>
      <c r="D694" t="inlineStr">
        <is>
          <t>France</t>
        </is>
      </c>
      <c r="E694" t="inlineStr">
        <is>
          <t>2015-16</t>
        </is>
      </c>
      <c r="F694" t="inlineStr">
        <is>
          <t>Lin</t>
        </is>
      </c>
      <c r="G694" t="inlineStr"/>
      <c r="H694" t="inlineStr">
        <is>
          <t>Part de consommation de tourteaux en FAB = 97,59 % (ORIFLAAM)</t>
        </is>
      </c>
      <c r="I694" t="inlineStr">
        <is>
          <t>ORIFLAAM</t>
        </is>
      </c>
      <c r="J694" t="inlineStr">
        <is>
          <t>Même répartition des usages de tourteaux qu'en 2022-23 et pour les tourteaux autres que colza, tournesol et soja</t>
        </is>
      </c>
      <c r="K694" t="inlineStr">
        <is>
          <t>Répartition</t>
        </is>
      </c>
      <c r="L694" t="inlineStr">
        <is>
          <t>Part de consommation de tourteaux en FAB</t>
        </is>
      </c>
      <c r="M694" t="inlineStr">
        <is>
          <t>Usages tourteaux -TERRES UNIVIA</t>
        </is>
      </c>
      <c r="N694" t="inlineStr"/>
      <c r="O694" t="n">
        <v>95.40000000000001</v>
      </c>
      <c r="P694" t="inlineStr"/>
      <c r="Q694" t="inlineStr"/>
    </row>
    <row r="695" ht="15" customHeight="1" s="1003">
      <c r="A695" s="1019" t="inlineStr">
        <is>
          <t>Tourteaux</t>
        </is>
      </c>
      <c r="B695" t="inlineStr">
        <is>
          <t>FAF</t>
        </is>
      </c>
      <c r="C695" t="inlineStr">
        <is>
          <t>kt</t>
        </is>
      </c>
      <c r="D695" t="inlineStr">
        <is>
          <t>France</t>
        </is>
      </c>
      <c r="E695" t="inlineStr">
        <is>
          <t>2015-16</t>
        </is>
      </c>
      <c r="F695" t="inlineStr">
        <is>
          <t>Lin</t>
        </is>
      </c>
      <c r="G695" t="inlineStr"/>
      <c r="H695" t="inlineStr"/>
      <c r="I695" t="inlineStr"/>
      <c r="J695" t="inlineStr"/>
      <c r="K695" t="inlineStr"/>
      <c r="L695" t="inlineStr"/>
      <c r="M695" t="inlineStr"/>
      <c r="N695" t="inlineStr"/>
      <c r="O695" t="n">
        <v>2.36</v>
      </c>
      <c r="P695" t="inlineStr"/>
      <c r="Q695" t="inlineStr"/>
    </row>
    <row r="696" ht="15" customHeight="1" s="1003">
      <c r="A696" s="1019" t="inlineStr">
        <is>
          <t>Coques (+ eau)</t>
        </is>
      </c>
      <c r="B696" t="inlineStr">
        <is>
          <t>FAB</t>
        </is>
      </c>
      <c r="C696" t="inlineStr">
        <is>
          <t>kt</t>
        </is>
      </c>
      <c r="D696" t="inlineStr">
        <is>
          <t>France</t>
        </is>
      </c>
      <c r="E696" t="inlineStr">
        <is>
          <t>2015-16</t>
        </is>
      </c>
      <c r="F696" t="inlineStr">
        <is>
          <t>Lin</t>
        </is>
      </c>
      <c r="G696" t="inlineStr"/>
      <c r="H696" t="inlineStr"/>
      <c r="I696" t="inlineStr"/>
      <c r="J696" t="inlineStr"/>
      <c r="K696" t="inlineStr"/>
      <c r="L696" t="inlineStr"/>
      <c r="M696" t="inlineStr"/>
      <c r="N696" t="inlineStr"/>
      <c r="O696" t="n">
        <v>-0</v>
      </c>
      <c r="P696" t="n">
        <v>0</v>
      </c>
      <c r="Q696" t="n">
        <v>-0</v>
      </c>
    </row>
    <row r="697" ht="15" customHeight="1" s="1003">
      <c r="A697" s="1019" t="inlineStr">
        <is>
          <t>Coques (+ eau)</t>
        </is>
      </c>
      <c r="B697" t="inlineStr">
        <is>
          <t>Combustion</t>
        </is>
      </c>
      <c r="C697" t="inlineStr">
        <is>
          <t>kt</t>
        </is>
      </c>
      <c r="D697" t="inlineStr">
        <is>
          <t>France</t>
        </is>
      </c>
      <c r="E697" t="inlineStr">
        <is>
          <t>2015-16</t>
        </is>
      </c>
      <c r="F697" t="inlineStr">
        <is>
          <t>Lin</t>
        </is>
      </c>
      <c r="G697" t="inlineStr"/>
      <c r="H697" t="inlineStr"/>
      <c r="I697" t="inlineStr"/>
      <c r="J697" t="inlineStr"/>
      <c r="K697" t="inlineStr"/>
      <c r="L697" t="inlineStr"/>
      <c r="M697" t="inlineStr"/>
      <c r="N697" t="inlineStr"/>
      <c r="O697" t="n">
        <v>-0</v>
      </c>
      <c r="P697" t="n">
        <v>0</v>
      </c>
      <c r="Q697" t="n">
        <v>-0</v>
      </c>
    </row>
    <row r="698" ht="15" customHeight="1" s="1003">
      <c r="A698" s="1019" t="inlineStr">
        <is>
          <t>Coques (+ eau)</t>
        </is>
      </c>
      <c r="B698" t="inlineStr">
        <is>
          <t>Alimentation animale rente</t>
        </is>
      </c>
      <c r="C698" t="inlineStr">
        <is>
          <t>kt</t>
        </is>
      </c>
      <c r="D698" t="inlineStr">
        <is>
          <t>France</t>
        </is>
      </c>
      <c r="E698" t="inlineStr">
        <is>
          <t>2015-16</t>
        </is>
      </c>
      <c r="F698" t="inlineStr">
        <is>
          <t>Lin</t>
        </is>
      </c>
      <c r="G698" t="inlineStr"/>
      <c r="H698" t="inlineStr"/>
      <c r="I698" t="inlineStr"/>
      <c r="J698" t="inlineStr"/>
      <c r="K698" t="inlineStr"/>
      <c r="L698" t="inlineStr"/>
      <c r="M698" t="inlineStr"/>
      <c r="N698" t="inlineStr"/>
      <c r="O698" t="n">
        <v>-0</v>
      </c>
      <c r="P698" t="n">
        <v>0</v>
      </c>
      <c r="Q698" t="n">
        <v>0</v>
      </c>
    </row>
    <row r="699" ht="15" customHeight="1" s="1003">
      <c r="A699" s="1019" t="inlineStr">
        <is>
          <t>Coques (+ eau)</t>
        </is>
      </c>
      <c r="B699" t="inlineStr">
        <is>
          <t>Alimentation animale</t>
        </is>
      </c>
      <c r="C699" t="inlineStr">
        <is>
          <t>kt</t>
        </is>
      </c>
      <c r="D699" t="inlineStr">
        <is>
          <t>France</t>
        </is>
      </c>
      <c r="E699" t="inlineStr">
        <is>
          <t>2015-16</t>
        </is>
      </c>
      <c r="F699" t="inlineStr">
        <is>
          <t>Lin</t>
        </is>
      </c>
      <c r="G699" t="inlineStr"/>
      <c r="H699" t="inlineStr"/>
      <c r="I699" t="inlineStr"/>
      <c r="J699" t="inlineStr"/>
      <c r="K699" t="inlineStr"/>
      <c r="L699" t="inlineStr"/>
      <c r="M699" t="inlineStr"/>
      <c r="N699" t="inlineStr"/>
      <c r="O699" t="n">
        <v>-0</v>
      </c>
      <c r="P699" t="n">
        <v>0</v>
      </c>
      <c r="Q699" t="n">
        <v>0</v>
      </c>
    </row>
    <row r="700" ht="15" customHeight="1" s="1003">
      <c r="A700" s="1019" t="inlineStr">
        <is>
          <t>Coques (+ eau)</t>
        </is>
      </c>
      <c r="B700" t="inlineStr">
        <is>
          <t>Usages alimentaires</t>
        </is>
      </c>
      <c r="C700" t="inlineStr">
        <is>
          <t>kt</t>
        </is>
      </c>
      <c r="D700" t="inlineStr">
        <is>
          <t>France</t>
        </is>
      </c>
      <c r="E700" t="inlineStr">
        <is>
          <t>2015-16</t>
        </is>
      </c>
      <c r="F700" t="inlineStr">
        <is>
          <t>Lin</t>
        </is>
      </c>
      <c r="G700" t="inlineStr"/>
      <c r="H700" t="inlineStr"/>
      <c r="I700" t="inlineStr"/>
      <c r="J700" t="inlineStr"/>
      <c r="K700" t="inlineStr"/>
      <c r="L700" t="inlineStr"/>
      <c r="M700" t="inlineStr"/>
      <c r="N700" t="inlineStr"/>
      <c r="O700" t="n">
        <v>-0</v>
      </c>
      <c r="P700" t="n">
        <v>0</v>
      </c>
      <c r="Q700" t="n">
        <v>-0</v>
      </c>
    </row>
    <row r="701" ht="15" customHeight="1" s="1003">
      <c r="A701" s="1019" t="inlineStr">
        <is>
          <t>Coques (+ eau)</t>
        </is>
      </c>
      <c r="B701" t="inlineStr">
        <is>
          <t>Débouchés</t>
        </is>
      </c>
      <c r="C701" t="inlineStr">
        <is>
          <t>kt</t>
        </is>
      </c>
      <c r="D701" t="inlineStr">
        <is>
          <t>France</t>
        </is>
      </c>
      <c r="E701" t="inlineStr">
        <is>
          <t>2015-16</t>
        </is>
      </c>
      <c r="F701" t="inlineStr">
        <is>
          <t>Lin</t>
        </is>
      </c>
      <c r="G701" t="inlineStr"/>
      <c r="H701" t="inlineStr"/>
      <c r="I701" t="inlineStr"/>
      <c r="J701" t="inlineStr"/>
      <c r="K701" t="inlineStr"/>
      <c r="L701" t="inlineStr"/>
      <c r="M701" t="inlineStr"/>
      <c r="N701" t="inlineStr"/>
      <c r="O701" t="n">
        <v>0</v>
      </c>
      <c r="P701" t="inlineStr"/>
      <c r="Q701" t="inlineStr"/>
    </row>
    <row r="702" ht="15" customHeight="1" s="1003">
      <c r="A702" s="1019" t="inlineStr">
        <is>
          <t>Coques (+ eau)</t>
        </is>
      </c>
      <c r="B702" t="inlineStr">
        <is>
          <t>Energie</t>
        </is>
      </c>
      <c r="C702" t="inlineStr">
        <is>
          <t>kt</t>
        </is>
      </c>
      <c r="D702" t="inlineStr">
        <is>
          <t>France</t>
        </is>
      </c>
      <c r="E702" t="inlineStr">
        <is>
          <t>2015-16</t>
        </is>
      </c>
      <c r="F702" t="inlineStr">
        <is>
          <t>Lin</t>
        </is>
      </c>
      <c r="G702" t="inlineStr"/>
      <c r="H702" t="inlineStr"/>
      <c r="I702" t="inlineStr"/>
      <c r="J702" t="inlineStr"/>
      <c r="K702" t="inlineStr"/>
      <c r="L702" t="inlineStr"/>
      <c r="M702" t="inlineStr"/>
      <c r="N702" t="inlineStr"/>
      <c r="O702" t="n">
        <v>-0</v>
      </c>
      <c r="P702" t="n">
        <v>0</v>
      </c>
      <c r="Q702" t="n">
        <v>-0</v>
      </c>
    </row>
    <row r="703" ht="15" customHeight="1" s="1003">
      <c r="A703" s="1019" t="inlineStr">
        <is>
          <t>Coques (+ eau)</t>
        </is>
      </c>
      <c r="B703" t="inlineStr">
        <is>
          <t>Usages non-alimentaires</t>
        </is>
      </c>
      <c r="C703" t="inlineStr">
        <is>
          <t>kt</t>
        </is>
      </c>
      <c r="D703" t="inlineStr">
        <is>
          <t>France</t>
        </is>
      </c>
      <c r="E703" t="inlineStr">
        <is>
          <t>2015-16</t>
        </is>
      </c>
      <c r="F703" t="inlineStr">
        <is>
          <t>Lin</t>
        </is>
      </c>
      <c r="G703" t="inlineStr"/>
      <c r="H703" t="inlineStr"/>
      <c r="I703" t="inlineStr"/>
      <c r="J703" t="inlineStr"/>
      <c r="K703" t="inlineStr"/>
      <c r="L703" t="inlineStr"/>
      <c r="M703" t="inlineStr"/>
      <c r="N703" t="inlineStr"/>
      <c r="O703" t="n">
        <v>-0</v>
      </c>
      <c r="P703" t="n">
        <v>0</v>
      </c>
      <c r="Q703" t="n">
        <v>-0</v>
      </c>
    </row>
    <row r="704" ht="15" customHeight="1" s="1003">
      <c r="A704" s="1019" t="inlineStr">
        <is>
          <t>Huile d'olive</t>
        </is>
      </c>
      <c r="B704" t="inlineStr">
        <is>
          <t>Vente directe et autoconsommation</t>
        </is>
      </c>
      <c r="C704" t="inlineStr">
        <is>
          <t>kt</t>
        </is>
      </c>
      <c r="D704" t="inlineStr">
        <is>
          <t>France</t>
        </is>
      </c>
      <c r="E704" t="inlineStr">
        <is>
          <t>2015-16</t>
        </is>
      </c>
      <c r="F704" t="inlineStr">
        <is>
          <t>Lin</t>
        </is>
      </c>
      <c r="G704" t="inlineStr"/>
      <c r="H704" t="inlineStr"/>
      <c r="I704" t="inlineStr"/>
      <c r="J704" t="inlineStr"/>
      <c r="K704" t="inlineStr"/>
      <c r="L704" t="inlineStr"/>
      <c r="M704" t="inlineStr"/>
      <c r="N704" t="inlineStr"/>
      <c r="O704" t="n">
        <v>-0</v>
      </c>
      <c r="P704" t="n">
        <v>0</v>
      </c>
      <c r="Q704" t="n">
        <v>500000000</v>
      </c>
    </row>
    <row r="705" ht="15" customHeight="1" s="1003">
      <c r="A705" s="1019" t="inlineStr">
        <is>
          <t>Huile d'olive</t>
        </is>
      </c>
      <c r="B705" t="inlineStr">
        <is>
          <t>Circuits spécialisés</t>
        </is>
      </c>
      <c r="C705" t="inlineStr">
        <is>
          <t>kt</t>
        </is>
      </c>
      <c r="D705" t="inlineStr">
        <is>
          <t>France</t>
        </is>
      </c>
      <c r="E705" t="inlineStr">
        <is>
          <t>2015-16</t>
        </is>
      </c>
      <c r="F705" t="inlineStr">
        <is>
          <t>Lin</t>
        </is>
      </c>
      <c r="G705" t="inlineStr"/>
      <c r="H705" t="inlineStr"/>
      <c r="I705" t="inlineStr"/>
      <c r="J705" t="inlineStr"/>
      <c r="K705" t="inlineStr"/>
      <c r="L705" t="inlineStr"/>
      <c r="M705" t="inlineStr"/>
      <c r="N705" t="inlineStr"/>
      <c r="O705" t="n">
        <v>-0</v>
      </c>
      <c r="P705" t="n">
        <v>0</v>
      </c>
      <c r="Q705" t="n">
        <v>500000000</v>
      </c>
    </row>
    <row r="706" ht="15" customHeight="1" s="1003">
      <c r="A706" s="1019" t="inlineStr">
        <is>
          <t>Huile d'olive</t>
        </is>
      </c>
      <c r="B706" t="inlineStr">
        <is>
          <t>RHD</t>
        </is>
      </c>
      <c r="C706" t="inlineStr">
        <is>
          <t>kt</t>
        </is>
      </c>
      <c r="D706" t="inlineStr">
        <is>
          <t>France</t>
        </is>
      </c>
      <c r="E706" t="inlineStr">
        <is>
          <t>2015-16</t>
        </is>
      </c>
      <c r="F706" t="inlineStr">
        <is>
          <t>Lin</t>
        </is>
      </c>
      <c r="G706" t="inlineStr"/>
      <c r="H706" t="inlineStr"/>
      <c r="I706" t="inlineStr"/>
      <c r="J706" t="inlineStr"/>
      <c r="K706" t="inlineStr"/>
      <c r="L706" t="inlineStr"/>
      <c r="M706" t="inlineStr"/>
      <c r="N706" t="inlineStr"/>
      <c r="O706" t="n">
        <v>-0</v>
      </c>
      <c r="P706" t="n">
        <v>0</v>
      </c>
      <c r="Q706" t="n">
        <v>500000000</v>
      </c>
    </row>
    <row r="707" ht="15" customHeight="1" s="1003">
      <c r="A707" s="1019" t="inlineStr">
        <is>
          <t>Huile d'olive</t>
        </is>
      </c>
      <c r="B707" t="inlineStr">
        <is>
          <t>Autres IAA</t>
        </is>
      </c>
      <c r="C707" t="inlineStr">
        <is>
          <t>kt</t>
        </is>
      </c>
      <c r="D707" t="inlineStr">
        <is>
          <t>France</t>
        </is>
      </c>
      <c r="E707" t="inlineStr">
        <is>
          <t>2015-16</t>
        </is>
      </c>
      <c r="F707" t="inlineStr">
        <is>
          <t>Lin</t>
        </is>
      </c>
      <c r="G707" t="inlineStr"/>
      <c r="H707" t="inlineStr"/>
      <c r="I707" t="inlineStr"/>
      <c r="J707" t="inlineStr"/>
      <c r="K707" t="inlineStr"/>
      <c r="L707" t="inlineStr"/>
      <c r="M707" t="inlineStr"/>
      <c r="N707" t="inlineStr"/>
      <c r="O707" t="n">
        <v>-0</v>
      </c>
      <c r="P707" t="n">
        <v>0</v>
      </c>
      <c r="Q707" t="n">
        <v>500000000</v>
      </c>
    </row>
    <row r="708" ht="15" customHeight="1" s="1003">
      <c r="A708" s="1019" t="inlineStr">
        <is>
          <t>Huile d'olive</t>
        </is>
      </c>
      <c r="B708" t="inlineStr">
        <is>
          <t>Alimentation humaine</t>
        </is>
      </c>
      <c r="C708" t="inlineStr">
        <is>
          <t>kt</t>
        </is>
      </c>
      <c r="D708" t="inlineStr">
        <is>
          <t>France</t>
        </is>
      </c>
      <c r="E708" t="inlineStr">
        <is>
          <t>2015-16</t>
        </is>
      </c>
      <c r="F708" t="inlineStr">
        <is>
          <t>Lin</t>
        </is>
      </c>
      <c r="G708" t="inlineStr"/>
      <c r="H708" t="inlineStr"/>
      <c r="I708" t="inlineStr"/>
      <c r="J708" t="inlineStr"/>
      <c r="K708" t="inlineStr"/>
      <c r="L708" t="inlineStr"/>
      <c r="M708" t="inlineStr"/>
      <c r="N708" t="inlineStr"/>
      <c r="O708" t="n">
        <v>-0</v>
      </c>
      <c r="P708" t="n">
        <v>0</v>
      </c>
      <c r="Q708" t="n">
        <v>500000000</v>
      </c>
    </row>
    <row r="709" ht="15" customHeight="1" s="1003">
      <c r="A709" s="1019" t="inlineStr">
        <is>
          <t>Huile d'olive</t>
        </is>
      </c>
      <c r="B709" t="inlineStr">
        <is>
          <t>Ménages</t>
        </is>
      </c>
      <c r="C709" t="inlineStr">
        <is>
          <t>kt</t>
        </is>
      </c>
      <c r="D709" t="inlineStr">
        <is>
          <t>France</t>
        </is>
      </c>
      <c r="E709" t="inlineStr">
        <is>
          <t>2015-16</t>
        </is>
      </c>
      <c r="F709" t="inlineStr">
        <is>
          <t>Lin</t>
        </is>
      </c>
      <c r="G709" t="inlineStr"/>
      <c r="H709" t="inlineStr"/>
      <c r="I709" t="inlineStr"/>
      <c r="J709" t="inlineStr"/>
      <c r="K709" t="inlineStr"/>
      <c r="L709" t="inlineStr"/>
      <c r="M709" t="inlineStr"/>
      <c r="N709" t="inlineStr"/>
      <c r="O709" t="n">
        <v>-0</v>
      </c>
      <c r="P709" t="n">
        <v>0</v>
      </c>
      <c r="Q709" t="n">
        <v>500000000</v>
      </c>
    </row>
    <row r="710" ht="15" customHeight="1" s="1003">
      <c r="A710" s="1019" t="inlineStr">
        <is>
          <t>Huile d'olive</t>
        </is>
      </c>
      <c r="B710" t="inlineStr">
        <is>
          <t>Usages alimentaires</t>
        </is>
      </c>
      <c r="C710" t="inlineStr">
        <is>
          <t>kt</t>
        </is>
      </c>
      <c r="D710" t="inlineStr">
        <is>
          <t>France</t>
        </is>
      </c>
      <c r="E710" t="inlineStr">
        <is>
          <t>2015-16</t>
        </is>
      </c>
      <c r="F710" t="inlineStr">
        <is>
          <t>Lin</t>
        </is>
      </c>
      <c r="G710" t="inlineStr"/>
      <c r="H710" t="inlineStr"/>
      <c r="I710" t="inlineStr"/>
      <c r="J710" t="inlineStr"/>
      <c r="K710" t="inlineStr"/>
      <c r="L710" t="inlineStr"/>
      <c r="M710" t="inlineStr"/>
      <c r="N710" t="inlineStr"/>
      <c r="O710" t="n">
        <v>-0</v>
      </c>
      <c r="P710" t="n">
        <v>0</v>
      </c>
      <c r="Q710" t="n">
        <v>500000000</v>
      </c>
    </row>
    <row r="711" ht="15" customHeight="1" s="1003">
      <c r="A711" s="1019" t="inlineStr">
        <is>
          <t>Huile d'olive</t>
        </is>
      </c>
      <c r="B711" t="inlineStr">
        <is>
          <t>Débouchés</t>
        </is>
      </c>
      <c r="C711" t="inlineStr">
        <is>
          <t>kt</t>
        </is>
      </c>
      <c r="D711" t="inlineStr">
        <is>
          <t>France</t>
        </is>
      </c>
      <c r="E711" t="inlineStr">
        <is>
          <t>2015-16</t>
        </is>
      </c>
      <c r="F711" t="inlineStr">
        <is>
          <t>Lin</t>
        </is>
      </c>
      <c r="G711" t="inlineStr"/>
      <c r="H711" t="inlineStr"/>
      <c r="I711" t="inlineStr"/>
      <c r="J711" t="inlineStr"/>
      <c r="K711" t="inlineStr"/>
      <c r="L711" t="inlineStr"/>
      <c r="M711" t="inlineStr"/>
      <c r="N711" t="inlineStr"/>
      <c r="O711" t="n">
        <v>-0</v>
      </c>
      <c r="P711" t="n">
        <v>0</v>
      </c>
      <c r="Q711" t="n">
        <v>500000000</v>
      </c>
    </row>
    <row r="712" ht="15" customHeight="1" s="1003">
      <c r="A712" s="1019" t="inlineStr">
        <is>
          <t>Huile d'olive</t>
        </is>
      </c>
      <c r="B712" t="inlineStr">
        <is>
          <t>Export</t>
        </is>
      </c>
      <c r="C712" t="inlineStr">
        <is>
          <t>kt</t>
        </is>
      </c>
      <c r="D712" t="inlineStr">
        <is>
          <t>France</t>
        </is>
      </c>
      <c r="E712" t="inlineStr">
        <is>
          <t>2015-16</t>
        </is>
      </c>
      <c r="F712" t="inlineStr">
        <is>
          <t>Lin</t>
        </is>
      </c>
      <c r="G712" t="inlineStr"/>
      <c r="H712" t="inlineStr"/>
      <c r="I712" t="inlineStr"/>
      <c r="J712" t="inlineStr"/>
      <c r="K712" t="inlineStr"/>
      <c r="L712" t="inlineStr"/>
      <c r="M712" t="inlineStr"/>
      <c r="N712" t="inlineStr"/>
      <c r="O712" t="n">
        <v>-0</v>
      </c>
      <c r="P712" t="n">
        <v>0</v>
      </c>
      <c r="Q712" t="n">
        <v>500000000</v>
      </c>
    </row>
    <row r="713" ht="15" customHeight="1" s="1003">
      <c r="A713" s="1019" t="inlineStr">
        <is>
          <t>Huile d'olive</t>
        </is>
      </c>
      <c r="B713" t="inlineStr">
        <is>
          <t>GMS</t>
        </is>
      </c>
      <c r="C713" t="inlineStr">
        <is>
          <t>kt</t>
        </is>
      </c>
      <c r="D713" t="inlineStr">
        <is>
          <t>France</t>
        </is>
      </c>
      <c r="E713" t="inlineStr">
        <is>
          <t>2015-16</t>
        </is>
      </c>
      <c r="F713" t="inlineStr">
        <is>
          <t>Lin</t>
        </is>
      </c>
      <c r="G713" t="inlineStr"/>
      <c r="H713" t="inlineStr"/>
      <c r="I713" t="inlineStr"/>
      <c r="J713" t="inlineStr"/>
      <c r="K713" t="inlineStr"/>
      <c r="L713" t="inlineStr"/>
      <c r="M713" t="inlineStr"/>
      <c r="N713" t="inlineStr"/>
      <c r="O713" t="n">
        <v>-0</v>
      </c>
      <c r="P713" t="n">
        <v>0</v>
      </c>
      <c r="Q713" t="n">
        <v>500000000</v>
      </c>
    </row>
    <row r="714" ht="15" customHeight="1" s="1003">
      <c r="A714" s="1019" t="inlineStr">
        <is>
          <t>Huile d'olive</t>
        </is>
      </c>
      <c r="B714" t="inlineStr">
        <is>
          <t>Circuits généralistes</t>
        </is>
      </c>
      <c r="C714" t="inlineStr">
        <is>
          <t>kt</t>
        </is>
      </c>
      <c r="D714" t="inlineStr">
        <is>
          <t>France</t>
        </is>
      </c>
      <c r="E714" t="inlineStr">
        <is>
          <t>2015-16</t>
        </is>
      </c>
      <c r="F714" t="inlineStr">
        <is>
          <t>Lin</t>
        </is>
      </c>
      <c r="G714" t="inlineStr"/>
      <c r="H714" t="inlineStr"/>
      <c r="I714" t="inlineStr"/>
      <c r="J714" t="inlineStr"/>
      <c r="K714" t="inlineStr"/>
      <c r="L714" t="inlineStr"/>
      <c r="M714" t="inlineStr"/>
      <c r="N714" t="inlineStr"/>
      <c r="O714" t="n">
        <v>-0</v>
      </c>
      <c r="P714" t="n">
        <v>0</v>
      </c>
      <c r="Q714" t="n">
        <v>500000000</v>
      </c>
    </row>
    <row r="715" ht="15" customHeight="1" s="1003">
      <c r="A715" s="1019" t="inlineStr">
        <is>
          <t>Huile d'olive</t>
        </is>
      </c>
      <c r="B715" t="inlineStr">
        <is>
          <t>Ecart statistique</t>
        </is>
      </c>
      <c r="C715" t="inlineStr">
        <is>
          <t>kt</t>
        </is>
      </c>
      <c r="D715" t="inlineStr">
        <is>
          <t>France</t>
        </is>
      </c>
      <c r="E715" t="inlineStr">
        <is>
          <t>2015-16</t>
        </is>
      </c>
      <c r="F715" t="inlineStr">
        <is>
          <t>Lin</t>
        </is>
      </c>
      <c r="G715" t="inlineStr"/>
      <c r="H715" t="inlineStr"/>
      <c r="I715" t="inlineStr"/>
      <c r="J715" t="inlineStr"/>
      <c r="K715" t="inlineStr"/>
      <c r="L715" t="inlineStr"/>
      <c r="M715" t="inlineStr"/>
      <c r="N715" t="inlineStr"/>
      <c r="O715" t="n">
        <v>-0</v>
      </c>
      <c r="P715" t="n">
        <v>0</v>
      </c>
      <c r="Q715" t="n">
        <v>500000000</v>
      </c>
    </row>
    <row r="716" ht="15" customHeight="1" s="1003">
      <c r="A716" s="1019" t="inlineStr">
        <is>
          <t>Grignons d'olive</t>
        </is>
      </c>
      <c r="B716" t="inlineStr">
        <is>
          <t>Alimentation animale</t>
        </is>
      </c>
      <c r="C716" t="inlineStr">
        <is>
          <t>kt</t>
        </is>
      </c>
      <c r="D716" t="inlineStr">
        <is>
          <t>France</t>
        </is>
      </c>
      <c r="E716" t="inlineStr">
        <is>
          <t>2015-16</t>
        </is>
      </c>
      <c r="F716" t="inlineStr">
        <is>
          <t>Lin</t>
        </is>
      </c>
      <c r="G716" t="inlineStr"/>
      <c r="H716" t="inlineStr"/>
      <c r="I716" t="inlineStr"/>
      <c r="J716" t="inlineStr">
        <is>
          <t>Les grignons d'olive sont valorisés en alimentation animale</t>
        </is>
      </c>
      <c r="K716" t="inlineStr"/>
      <c r="L716" t="inlineStr">
        <is>
          <t>Consommation de grignons d'olive en alimentation animale</t>
        </is>
      </c>
      <c r="M716" t="inlineStr"/>
      <c r="N716" t="inlineStr"/>
      <c r="O716" t="n">
        <v>-0</v>
      </c>
      <c r="P716" t="n">
        <v>0</v>
      </c>
      <c r="Q716" t="n">
        <v>500000000</v>
      </c>
    </row>
    <row r="717" ht="15" customHeight="1" s="1003">
      <c r="A717" s="1019" t="inlineStr">
        <is>
          <t>Grignons d'olive</t>
        </is>
      </c>
      <c r="B717" t="inlineStr">
        <is>
          <t>Usages alimentaires</t>
        </is>
      </c>
      <c r="C717" t="inlineStr">
        <is>
          <t>kt</t>
        </is>
      </c>
      <c r="D717" t="inlineStr">
        <is>
          <t>France</t>
        </is>
      </c>
      <c r="E717" t="inlineStr">
        <is>
          <t>2015-16</t>
        </is>
      </c>
      <c r="F717" t="inlineStr">
        <is>
          <t>Lin</t>
        </is>
      </c>
      <c r="G717" t="inlineStr"/>
      <c r="H717" t="inlineStr"/>
      <c r="I717" t="inlineStr"/>
      <c r="J717" t="inlineStr"/>
      <c r="K717" t="inlineStr"/>
      <c r="L717" t="inlineStr"/>
      <c r="M717" t="inlineStr"/>
      <c r="N717" t="inlineStr"/>
      <c r="O717" t="n">
        <v>-0</v>
      </c>
      <c r="P717" t="n">
        <v>0</v>
      </c>
      <c r="Q717" t="n">
        <v>500000000</v>
      </c>
    </row>
    <row r="718" ht="15" customHeight="1" s="1003">
      <c r="A718" s="1019" t="inlineStr">
        <is>
          <t>Grignons d'olive</t>
        </is>
      </c>
      <c r="B718" t="inlineStr">
        <is>
          <t>Débouchés</t>
        </is>
      </c>
      <c r="C718" t="inlineStr">
        <is>
          <t>kt</t>
        </is>
      </c>
      <c r="D718" t="inlineStr">
        <is>
          <t>France</t>
        </is>
      </c>
      <c r="E718" t="inlineStr">
        <is>
          <t>2015-16</t>
        </is>
      </c>
      <c r="F718" t="inlineStr">
        <is>
          <t>Lin</t>
        </is>
      </c>
      <c r="G718" t="inlineStr"/>
      <c r="H718" t="inlineStr"/>
      <c r="I718" t="inlineStr"/>
      <c r="J718" t="inlineStr"/>
      <c r="K718" t="inlineStr"/>
      <c r="L718" t="inlineStr"/>
      <c r="M718" t="inlineStr"/>
      <c r="N718" t="inlineStr"/>
      <c r="O718" t="n">
        <v>-0</v>
      </c>
      <c r="P718" t="n">
        <v>0</v>
      </c>
      <c r="Q718" t="n">
        <v>500000000</v>
      </c>
    </row>
    <row r="719" ht="15" customHeight="1" s="1003">
      <c r="A719" s="1019" t="inlineStr">
        <is>
          <t>Grignons d'olive</t>
        </is>
      </c>
      <c r="B719" t="inlineStr">
        <is>
          <t>FAB</t>
        </is>
      </c>
      <c r="C719" t="inlineStr">
        <is>
          <t>kt</t>
        </is>
      </c>
      <c r="D719" t="inlineStr">
        <is>
          <t>France</t>
        </is>
      </c>
      <c r="E719" t="inlineStr">
        <is>
          <t>2015-16</t>
        </is>
      </c>
      <c r="F719" t="inlineStr">
        <is>
          <t>Lin</t>
        </is>
      </c>
      <c r="G719" t="inlineStr"/>
      <c r="H719" t="inlineStr"/>
      <c r="I719" t="inlineStr"/>
      <c r="J719" t="inlineStr"/>
      <c r="K719" t="inlineStr"/>
      <c r="L719" t="inlineStr"/>
      <c r="M719" t="inlineStr"/>
      <c r="N719" t="inlineStr"/>
      <c r="O719" t="n">
        <v>-0</v>
      </c>
      <c r="P719" t="n">
        <v>0</v>
      </c>
      <c r="Q719" t="n">
        <v>500000000</v>
      </c>
    </row>
    <row r="720" ht="15" customHeight="1" s="1003">
      <c r="A720" s="1019" t="inlineStr">
        <is>
          <t>Grignons d'olive</t>
        </is>
      </c>
      <c r="B720" t="inlineStr">
        <is>
          <t>FAF</t>
        </is>
      </c>
      <c r="C720" t="inlineStr">
        <is>
          <t>kt</t>
        </is>
      </c>
      <c r="D720" t="inlineStr">
        <is>
          <t>France</t>
        </is>
      </c>
      <c r="E720" t="inlineStr">
        <is>
          <t>2015-16</t>
        </is>
      </c>
      <c r="F720" t="inlineStr">
        <is>
          <t>Lin</t>
        </is>
      </c>
      <c r="G720" t="inlineStr"/>
      <c r="H720" t="inlineStr"/>
      <c r="I720" t="inlineStr"/>
      <c r="J720" t="inlineStr"/>
      <c r="K720" t="inlineStr"/>
      <c r="L720" t="inlineStr"/>
      <c r="M720" t="inlineStr"/>
      <c r="N720" t="inlineStr"/>
      <c r="O720" t="n">
        <v>-0</v>
      </c>
      <c r="P720" t="n">
        <v>0</v>
      </c>
      <c r="Q720" t="n">
        <v>500000000</v>
      </c>
    </row>
    <row r="721" ht="15" customHeight="1" s="1003">
      <c r="A721" s="1019" t="inlineStr">
        <is>
          <t>Grignons d'olive</t>
        </is>
      </c>
      <c r="B721" t="inlineStr">
        <is>
          <t>Direct élevage</t>
        </is>
      </c>
      <c r="C721" t="inlineStr">
        <is>
          <t>kt</t>
        </is>
      </c>
      <c r="D721" t="inlineStr">
        <is>
          <t>France</t>
        </is>
      </c>
      <c r="E721" t="inlineStr">
        <is>
          <t>2015-16</t>
        </is>
      </c>
      <c r="F721" t="inlineStr">
        <is>
          <t>Lin</t>
        </is>
      </c>
      <c r="G721" t="inlineStr"/>
      <c r="H721" t="inlineStr"/>
      <c r="I721" t="inlineStr"/>
      <c r="J721" t="inlineStr"/>
      <c r="K721" t="inlineStr"/>
      <c r="L721" t="inlineStr"/>
      <c r="M721" t="inlineStr"/>
      <c r="N721" t="inlineStr"/>
      <c r="O721" t="n">
        <v>-0</v>
      </c>
      <c r="P721" t="n">
        <v>0</v>
      </c>
      <c r="Q721" t="n">
        <v>500000000</v>
      </c>
    </row>
    <row r="722" ht="15" customHeight="1" s="1003">
      <c r="A722" s="1019" t="inlineStr">
        <is>
          <t>Grignons d'olive</t>
        </is>
      </c>
      <c r="B722" t="inlineStr">
        <is>
          <t>Petfood</t>
        </is>
      </c>
      <c r="C722" t="inlineStr">
        <is>
          <t>kt</t>
        </is>
      </c>
      <c r="D722" t="inlineStr">
        <is>
          <t>France</t>
        </is>
      </c>
      <c r="E722" t="inlineStr">
        <is>
          <t>2015-16</t>
        </is>
      </c>
      <c r="F722" t="inlineStr">
        <is>
          <t>Lin</t>
        </is>
      </c>
      <c r="G722" t="inlineStr"/>
      <c r="H722" t="inlineStr"/>
      <c r="I722" t="inlineStr"/>
      <c r="J722" t="inlineStr"/>
      <c r="K722" t="inlineStr"/>
      <c r="L722" t="inlineStr"/>
      <c r="M722" t="inlineStr"/>
      <c r="N722" t="inlineStr"/>
      <c r="O722" t="n">
        <v>-0</v>
      </c>
      <c r="P722" t="n">
        <v>0</v>
      </c>
      <c r="Q722" t="n">
        <v>500000000</v>
      </c>
    </row>
    <row r="723" ht="15" customHeight="1" s="1003">
      <c r="A723" s="1019" t="inlineStr">
        <is>
          <t>Grignons d'olive</t>
        </is>
      </c>
      <c r="B723" t="inlineStr">
        <is>
          <t>Alimentation animale rente</t>
        </is>
      </c>
      <c r="C723" t="inlineStr">
        <is>
          <t>kt</t>
        </is>
      </c>
      <c r="D723" t="inlineStr">
        <is>
          <t>France</t>
        </is>
      </c>
      <c r="E723" t="inlineStr">
        <is>
          <t>2015-16</t>
        </is>
      </c>
      <c r="F723" t="inlineStr">
        <is>
          <t>Lin</t>
        </is>
      </c>
      <c r="G723" t="inlineStr"/>
      <c r="H723" t="inlineStr"/>
      <c r="I723" t="inlineStr"/>
      <c r="J723" t="inlineStr"/>
      <c r="K723" t="inlineStr"/>
      <c r="L723" t="inlineStr"/>
      <c r="M723" t="inlineStr"/>
      <c r="N723" t="inlineStr"/>
      <c r="O723" t="n">
        <v>-0</v>
      </c>
      <c r="P723" t="n">
        <v>0</v>
      </c>
      <c r="Q723" t="n">
        <v>500000000</v>
      </c>
    </row>
    <row r="724" ht="15" customHeight="1" s="1003">
      <c r="A724" s="1019" t="inlineStr">
        <is>
          <t>Grignons d'olive</t>
        </is>
      </c>
      <c r="B724" t="inlineStr">
        <is>
          <t>Hors FAB</t>
        </is>
      </c>
      <c r="C724" t="inlineStr">
        <is>
          <t>kt</t>
        </is>
      </c>
      <c r="D724" t="inlineStr">
        <is>
          <t>France</t>
        </is>
      </c>
      <c r="E724" t="inlineStr">
        <is>
          <t>2015-16</t>
        </is>
      </c>
      <c r="F724" t="inlineStr">
        <is>
          <t>Lin</t>
        </is>
      </c>
      <c r="G724" t="inlineStr"/>
      <c r="H724" t="inlineStr"/>
      <c r="I724" t="inlineStr"/>
      <c r="J724" t="inlineStr"/>
      <c r="K724" t="inlineStr"/>
      <c r="L724" t="inlineStr"/>
      <c r="M724" t="inlineStr"/>
      <c r="N724" t="inlineStr"/>
      <c r="O724" t="n">
        <v>-0</v>
      </c>
      <c r="P724" t="n">
        <v>0</v>
      </c>
      <c r="Q724" t="n">
        <v>500000000</v>
      </c>
    </row>
    <row r="725" ht="15" customHeight="1" s="1003">
      <c r="A725" s="1019" t="inlineStr">
        <is>
          <t>Grignons d'olive</t>
        </is>
      </c>
      <c r="B725" t="inlineStr">
        <is>
          <t>Export</t>
        </is>
      </c>
      <c r="C725" t="inlineStr">
        <is>
          <t>kt</t>
        </is>
      </c>
      <c r="D725" t="inlineStr">
        <is>
          <t>France</t>
        </is>
      </c>
      <c r="E725" t="inlineStr">
        <is>
          <t>2015-16</t>
        </is>
      </c>
      <c r="F725" t="inlineStr">
        <is>
          <t>Lin</t>
        </is>
      </c>
      <c r="G725" t="inlineStr"/>
      <c r="H725" t="inlineStr"/>
      <c r="I725" t="inlineStr"/>
      <c r="J725" t="inlineStr"/>
      <c r="K725" t="inlineStr"/>
      <c r="L725" t="inlineStr"/>
      <c r="M725" t="inlineStr"/>
      <c r="N725" t="inlineStr"/>
      <c r="O725" t="n">
        <v>-0</v>
      </c>
      <c r="P725" t="n">
        <v>0</v>
      </c>
      <c r="Q725" t="n">
        <v>500000000</v>
      </c>
    </row>
    <row r="726" ht="15" customHeight="1" s="1003">
      <c r="A726" s="1019" t="inlineStr">
        <is>
          <t>Olives de table</t>
        </is>
      </c>
      <c r="B726" t="inlineStr">
        <is>
          <t>Vente directe et autoconsommation</t>
        </is>
      </c>
      <c r="C726" t="inlineStr">
        <is>
          <t>kt</t>
        </is>
      </c>
      <c r="D726" t="inlineStr">
        <is>
          <t>France</t>
        </is>
      </c>
      <c r="E726" t="inlineStr">
        <is>
          <t>2015-16</t>
        </is>
      </c>
      <c r="F726" t="inlineStr">
        <is>
          <t>Lin</t>
        </is>
      </c>
      <c r="G726" t="inlineStr"/>
      <c r="H726" t="inlineStr"/>
      <c r="I726" t="inlineStr"/>
      <c r="J726" t="inlineStr"/>
      <c r="K726" t="inlineStr"/>
      <c r="L726" t="inlineStr"/>
      <c r="M726" t="inlineStr"/>
      <c r="N726" t="inlineStr"/>
      <c r="O726" t="n">
        <v>-0</v>
      </c>
      <c r="P726" t="n">
        <v>0</v>
      </c>
      <c r="Q726" t="n">
        <v>500000000</v>
      </c>
    </row>
    <row r="727" ht="15" customHeight="1" s="1003">
      <c r="A727" s="1019" t="inlineStr">
        <is>
          <t>Olives de table</t>
        </is>
      </c>
      <c r="B727" t="inlineStr">
        <is>
          <t>Circuits spécialisés</t>
        </is>
      </c>
      <c r="C727" t="inlineStr">
        <is>
          <t>kt</t>
        </is>
      </c>
      <c r="D727" t="inlineStr">
        <is>
          <t>France</t>
        </is>
      </c>
      <c r="E727" t="inlineStr">
        <is>
          <t>2015-16</t>
        </is>
      </c>
      <c r="F727" t="inlineStr">
        <is>
          <t>Lin</t>
        </is>
      </c>
      <c r="G727" t="inlineStr"/>
      <c r="H727" t="inlineStr"/>
      <c r="I727" t="inlineStr"/>
      <c r="J727" t="inlineStr"/>
      <c r="K727" t="inlineStr"/>
      <c r="L727" t="inlineStr"/>
      <c r="M727" t="inlineStr"/>
      <c r="N727" t="inlineStr"/>
      <c r="O727" t="n">
        <v>-0</v>
      </c>
      <c r="P727" t="n">
        <v>0</v>
      </c>
      <c r="Q727" t="n">
        <v>500000000</v>
      </c>
    </row>
    <row r="728" ht="15" customHeight="1" s="1003">
      <c r="A728" s="1019" t="inlineStr">
        <is>
          <t>Olives de table</t>
        </is>
      </c>
      <c r="B728" t="inlineStr">
        <is>
          <t>RHD</t>
        </is>
      </c>
      <c r="C728" t="inlineStr">
        <is>
          <t>kt</t>
        </is>
      </c>
      <c r="D728" t="inlineStr">
        <is>
          <t>France</t>
        </is>
      </c>
      <c r="E728" t="inlineStr">
        <is>
          <t>2015-16</t>
        </is>
      </c>
      <c r="F728" t="inlineStr">
        <is>
          <t>Lin</t>
        </is>
      </c>
      <c r="G728" t="inlineStr"/>
      <c r="H728" t="inlineStr"/>
      <c r="I728" t="inlineStr"/>
      <c r="J728" t="inlineStr"/>
      <c r="K728" t="inlineStr"/>
      <c r="L728" t="inlineStr"/>
      <c r="M728" t="inlineStr"/>
      <c r="N728" t="inlineStr"/>
      <c r="O728" t="n">
        <v>-0</v>
      </c>
      <c r="P728" t="n">
        <v>0</v>
      </c>
      <c r="Q728" t="n">
        <v>500000000</v>
      </c>
    </row>
    <row r="729" ht="15" customHeight="1" s="1003">
      <c r="A729" s="1019" t="inlineStr">
        <is>
          <t>Olives de table</t>
        </is>
      </c>
      <c r="B729" t="inlineStr">
        <is>
          <t>Autres IAA</t>
        </is>
      </c>
      <c r="C729" t="inlineStr">
        <is>
          <t>kt</t>
        </is>
      </c>
      <c r="D729" t="inlineStr">
        <is>
          <t>France</t>
        </is>
      </c>
      <c r="E729" t="inlineStr">
        <is>
          <t>2015-16</t>
        </is>
      </c>
      <c r="F729" t="inlineStr">
        <is>
          <t>Lin</t>
        </is>
      </c>
      <c r="G729" t="inlineStr"/>
      <c r="H729" t="inlineStr"/>
      <c r="I729" t="inlineStr"/>
      <c r="J729" t="inlineStr"/>
      <c r="K729" t="inlineStr"/>
      <c r="L729" t="inlineStr"/>
      <c r="M729" t="inlineStr"/>
      <c r="N729" t="inlineStr"/>
      <c r="O729" t="n">
        <v>-0</v>
      </c>
      <c r="P729" t="n">
        <v>0</v>
      </c>
      <c r="Q729" t="n">
        <v>500000000</v>
      </c>
    </row>
    <row r="730" ht="15" customHeight="1" s="1003">
      <c r="A730" s="1019" t="inlineStr">
        <is>
          <t>Olives de table</t>
        </is>
      </c>
      <c r="B730" t="inlineStr">
        <is>
          <t>Alimentation humaine</t>
        </is>
      </c>
      <c r="C730" t="inlineStr">
        <is>
          <t>kt</t>
        </is>
      </c>
      <c r="D730" t="inlineStr">
        <is>
          <t>France</t>
        </is>
      </c>
      <c r="E730" t="inlineStr">
        <is>
          <t>2015-16</t>
        </is>
      </c>
      <c r="F730" t="inlineStr">
        <is>
          <t>Lin</t>
        </is>
      </c>
      <c r="G730" t="inlineStr"/>
      <c r="H730" t="inlineStr"/>
      <c r="I730" t="inlineStr"/>
      <c r="J730" t="inlineStr"/>
      <c r="K730" t="inlineStr"/>
      <c r="L730" t="inlineStr"/>
      <c r="M730" t="inlineStr"/>
      <c r="N730" t="inlineStr"/>
      <c r="O730" t="n">
        <v>-0</v>
      </c>
      <c r="P730" t="n">
        <v>0</v>
      </c>
      <c r="Q730" t="n">
        <v>500000000</v>
      </c>
    </row>
    <row r="731" ht="15" customHeight="1" s="1003">
      <c r="A731" s="1019" t="inlineStr">
        <is>
          <t>Olives de table</t>
        </is>
      </c>
      <c r="B731" t="inlineStr">
        <is>
          <t>Ménages</t>
        </is>
      </c>
      <c r="C731" t="inlineStr">
        <is>
          <t>kt</t>
        </is>
      </c>
      <c r="D731" t="inlineStr">
        <is>
          <t>France</t>
        </is>
      </c>
      <c r="E731" t="inlineStr">
        <is>
          <t>2015-16</t>
        </is>
      </c>
      <c r="F731" t="inlineStr">
        <is>
          <t>Lin</t>
        </is>
      </c>
      <c r="G731" t="inlineStr"/>
      <c r="H731" t="inlineStr"/>
      <c r="I731" t="inlineStr"/>
      <c r="J731" t="inlineStr"/>
      <c r="K731" t="inlineStr"/>
      <c r="L731" t="inlineStr"/>
      <c r="M731" t="inlineStr"/>
      <c r="N731" t="inlineStr"/>
      <c r="O731" t="n">
        <v>-0</v>
      </c>
      <c r="P731" t="n">
        <v>0</v>
      </c>
      <c r="Q731" t="n">
        <v>500000000</v>
      </c>
    </row>
    <row r="732" ht="15" customHeight="1" s="1003">
      <c r="A732" s="1019" t="inlineStr">
        <is>
          <t>Olives de table</t>
        </is>
      </c>
      <c r="B732" t="inlineStr">
        <is>
          <t>Usages alimentaires</t>
        </is>
      </c>
      <c r="C732" t="inlineStr">
        <is>
          <t>kt</t>
        </is>
      </c>
      <c r="D732" t="inlineStr">
        <is>
          <t>France</t>
        </is>
      </c>
      <c r="E732" t="inlineStr">
        <is>
          <t>2015-16</t>
        </is>
      </c>
      <c r="F732" t="inlineStr">
        <is>
          <t>Lin</t>
        </is>
      </c>
      <c r="G732" t="inlineStr"/>
      <c r="H732" t="inlineStr"/>
      <c r="I732" t="inlineStr"/>
      <c r="J732" t="inlineStr"/>
      <c r="K732" t="inlineStr"/>
      <c r="L732" t="inlineStr"/>
      <c r="M732" t="inlineStr"/>
      <c r="N732" t="inlineStr"/>
      <c r="O732" t="n">
        <v>-0</v>
      </c>
      <c r="P732" t="n">
        <v>0</v>
      </c>
      <c r="Q732" t="n">
        <v>500000000</v>
      </c>
    </row>
    <row r="733" ht="15" customHeight="1" s="1003">
      <c r="A733" s="1019" t="inlineStr">
        <is>
          <t>Olives de table</t>
        </is>
      </c>
      <c r="B733" t="inlineStr">
        <is>
          <t>Débouchés</t>
        </is>
      </c>
      <c r="C733" t="inlineStr">
        <is>
          <t>kt</t>
        </is>
      </c>
      <c r="D733" t="inlineStr">
        <is>
          <t>France</t>
        </is>
      </c>
      <c r="E733" t="inlineStr">
        <is>
          <t>2015-16</t>
        </is>
      </c>
      <c r="F733" t="inlineStr">
        <is>
          <t>Lin</t>
        </is>
      </c>
      <c r="G733" t="inlineStr"/>
      <c r="H733" t="inlineStr"/>
      <c r="I733" t="inlineStr"/>
      <c r="J733" t="inlineStr"/>
      <c r="K733" t="inlineStr"/>
      <c r="L733" t="inlineStr"/>
      <c r="M733" t="inlineStr"/>
      <c r="N733" t="inlineStr"/>
      <c r="O733" t="n">
        <v>-0</v>
      </c>
      <c r="P733" t="n">
        <v>0</v>
      </c>
      <c r="Q733" t="n">
        <v>500000000</v>
      </c>
    </row>
    <row r="734" ht="15" customHeight="1" s="1003">
      <c r="A734" s="1019" t="inlineStr">
        <is>
          <t>Olives de table</t>
        </is>
      </c>
      <c r="B734" t="inlineStr">
        <is>
          <t>Export</t>
        </is>
      </c>
      <c r="C734" t="inlineStr">
        <is>
          <t>kt</t>
        </is>
      </c>
      <c r="D734" t="inlineStr">
        <is>
          <t>France</t>
        </is>
      </c>
      <c r="E734" t="inlineStr">
        <is>
          <t>2015-16</t>
        </is>
      </c>
      <c r="F734" t="inlineStr">
        <is>
          <t>Lin</t>
        </is>
      </c>
      <c r="G734" t="inlineStr"/>
      <c r="H734" t="inlineStr"/>
      <c r="I734" t="inlineStr"/>
      <c r="J734" t="inlineStr"/>
      <c r="K734" t="inlineStr"/>
      <c r="L734" t="inlineStr"/>
      <c r="M734" t="inlineStr"/>
      <c r="N734" t="inlineStr"/>
      <c r="O734" t="n">
        <v>-0</v>
      </c>
      <c r="P734" t="n">
        <v>0</v>
      </c>
      <c r="Q734" t="n">
        <v>500000000</v>
      </c>
    </row>
    <row r="735" ht="15" customHeight="1" s="1003">
      <c r="A735" s="1019" t="inlineStr">
        <is>
          <t>Olives de table</t>
        </is>
      </c>
      <c r="B735" t="inlineStr">
        <is>
          <t>GMS</t>
        </is>
      </c>
      <c r="C735" t="inlineStr">
        <is>
          <t>kt</t>
        </is>
      </c>
      <c r="D735" t="inlineStr">
        <is>
          <t>France</t>
        </is>
      </c>
      <c r="E735" t="inlineStr">
        <is>
          <t>2015-16</t>
        </is>
      </c>
      <c r="F735" t="inlineStr">
        <is>
          <t>Lin</t>
        </is>
      </c>
      <c r="G735" t="inlineStr"/>
      <c r="H735" t="inlineStr"/>
      <c r="I735" t="inlineStr"/>
      <c r="J735" t="inlineStr"/>
      <c r="K735" t="inlineStr"/>
      <c r="L735" t="inlineStr"/>
      <c r="M735" t="inlineStr"/>
      <c r="N735" t="inlineStr"/>
      <c r="O735" t="n">
        <v>-0</v>
      </c>
      <c r="P735" t="n">
        <v>0</v>
      </c>
      <c r="Q735" t="n">
        <v>500000000</v>
      </c>
    </row>
    <row r="736" ht="15" customHeight="1" s="1003">
      <c r="A736" s="1019" t="inlineStr">
        <is>
          <t>Olives de table</t>
        </is>
      </c>
      <c r="B736" t="inlineStr">
        <is>
          <t>Circuits généralistes</t>
        </is>
      </c>
      <c r="C736" t="inlineStr">
        <is>
          <t>kt</t>
        </is>
      </c>
      <c r="D736" t="inlineStr">
        <is>
          <t>France</t>
        </is>
      </c>
      <c r="E736" t="inlineStr">
        <is>
          <t>2015-16</t>
        </is>
      </c>
      <c r="F736" t="inlineStr">
        <is>
          <t>Lin</t>
        </is>
      </c>
      <c r="G736" t="inlineStr"/>
      <c r="H736" t="inlineStr"/>
      <c r="I736" t="inlineStr"/>
      <c r="J736" t="inlineStr"/>
      <c r="K736" t="inlineStr"/>
      <c r="L736" t="inlineStr"/>
      <c r="M736" t="inlineStr"/>
      <c r="N736" t="inlineStr"/>
      <c r="O736" t="n">
        <v>-0</v>
      </c>
      <c r="P736" t="n">
        <v>0</v>
      </c>
      <c r="Q736" t="n">
        <v>500000000</v>
      </c>
    </row>
    <row r="737" ht="15" customHeight="1" s="1003">
      <c r="A737" s="1019" t="inlineStr">
        <is>
          <t>Olives de table</t>
        </is>
      </c>
      <c r="B737" t="inlineStr">
        <is>
          <t>Ecart statistique</t>
        </is>
      </c>
      <c r="C737" t="inlineStr">
        <is>
          <t>kt</t>
        </is>
      </c>
      <c r="D737" t="inlineStr">
        <is>
          <t>France</t>
        </is>
      </c>
      <c r="E737" t="inlineStr">
        <is>
          <t>2015-16</t>
        </is>
      </c>
      <c r="F737" t="inlineStr">
        <is>
          <t>Lin</t>
        </is>
      </c>
      <c r="G737" t="inlineStr"/>
      <c r="H737" t="inlineStr"/>
      <c r="I737" t="inlineStr"/>
      <c r="J737" t="inlineStr"/>
      <c r="K737" t="inlineStr"/>
      <c r="L737" t="inlineStr"/>
      <c r="M737" t="inlineStr"/>
      <c r="N737" t="inlineStr"/>
      <c r="O737" t="n">
        <v>-0</v>
      </c>
      <c r="P737" t="n">
        <v>0</v>
      </c>
      <c r="Q737" t="n">
        <v>500000000</v>
      </c>
    </row>
    <row r="738" ht="15" customHeight="1" s="1003">
      <c r="A738" s="1019" t="inlineStr">
        <is>
          <t>Produits alimentaires</t>
        </is>
      </c>
      <c r="B738" t="inlineStr">
        <is>
          <t>GMS</t>
        </is>
      </c>
      <c r="C738" t="inlineStr">
        <is>
          <t>kt</t>
        </is>
      </c>
      <c r="D738" t="inlineStr">
        <is>
          <t>France</t>
        </is>
      </c>
      <c r="E738" t="inlineStr">
        <is>
          <t>2015-16</t>
        </is>
      </c>
      <c r="F738" t="inlineStr">
        <is>
          <t>Lin</t>
        </is>
      </c>
      <c r="G738" t="inlineStr"/>
      <c r="H738" t="inlineStr"/>
      <c r="I738" t="inlineStr"/>
      <c r="J738" t="inlineStr"/>
      <c r="K738" t="inlineStr"/>
      <c r="L738" t="inlineStr"/>
      <c r="M738" t="inlineStr"/>
      <c r="N738" t="inlineStr"/>
      <c r="O738" t="n">
        <v>0</v>
      </c>
      <c r="P738" t="n">
        <v>0</v>
      </c>
      <c r="Q738" t="n">
        <v>-0</v>
      </c>
    </row>
    <row r="739" ht="15" customHeight="1" s="1003">
      <c r="A739" s="1019" t="inlineStr">
        <is>
          <t>Produits alimentaires</t>
        </is>
      </c>
      <c r="B739" t="inlineStr">
        <is>
          <t>Circuits spécialisés</t>
        </is>
      </c>
      <c r="C739" t="inlineStr">
        <is>
          <t>kt</t>
        </is>
      </c>
      <c r="D739" t="inlineStr">
        <is>
          <t>France</t>
        </is>
      </c>
      <c r="E739" t="inlineStr">
        <is>
          <t>2015-16</t>
        </is>
      </c>
      <c r="F739" t="inlineStr">
        <is>
          <t>Lin</t>
        </is>
      </c>
      <c r="G739" t="inlineStr"/>
      <c r="H739" t="inlineStr"/>
      <c r="I739" t="inlineStr"/>
      <c r="J739" t="inlineStr"/>
      <c r="K739" t="inlineStr"/>
      <c r="L739" t="inlineStr"/>
      <c r="M739" t="inlineStr"/>
      <c r="N739" t="inlineStr"/>
      <c r="O739" t="n">
        <v>0</v>
      </c>
      <c r="P739" t="n">
        <v>0</v>
      </c>
      <c r="Q739" t="n">
        <v>-0</v>
      </c>
    </row>
    <row r="740" ht="15" customHeight="1" s="1003">
      <c r="A740" s="1019" t="inlineStr">
        <is>
          <t>Produits alimentaires</t>
        </is>
      </c>
      <c r="B740" t="inlineStr">
        <is>
          <t>RHD</t>
        </is>
      </c>
      <c r="C740" t="inlineStr">
        <is>
          <t>kt</t>
        </is>
      </c>
      <c r="D740" t="inlineStr">
        <is>
          <t>France</t>
        </is>
      </c>
      <c r="E740" t="inlineStr">
        <is>
          <t>2015-16</t>
        </is>
      </c>
      <c r="F740" t="inlineStr">
        <is>
          <t>Lin</t>
        </is>
      </c>
      <c r="G740" t="inlineStr"/>
      <c r="H740" t="inlineStr"/>
      <c r="I740" t="inlineStr"/>
      <c r="J740" t="inlineStr"/>
      <c r="K740" t="inlineStr"/>
      <c r="L740" t="inlineStr"/>
      <c r="M740" t="inlineStr"/>
      <c r="N740" t="inlineStr"/>
      <c r="O740" t="n">
        <v>0</v>
      </c>
      <c r="P740" t="n">
        <v>0</v>
      </c>
      <c r="Q740" t="n">
        <v>-0</v>
      </c>
    </row>
    <row r="741" ht="15" customHeight="1" s="1003">
      <c r="A741" s="1019" t="inlineStr">
        <is>
          <t>Produits alimentaires</t>
        </is>
      </c>
      <c r="B741" t="inlineStr">
        <is>
          <t>Autres IAA</t>
        </is>
      </c>
      <c r="C741" t="inlineStr">
        <is>
          <t>kt</t>
        </is>
      </c>
      <c r="D741" t="inlineStr">
        <is>
          <t>France</t>
        </is>
      </c>
      <c r="E741" t="inlineStr">
        <is>
          <t>2015-16</t>
        </is>
      </c>
      <c r="F741" t="inlineStr">
        <is>
          <t>Lin</t>
        </is>
      </c>
      <c r="G741" t="inlineStr"/>
      <c r="H741" t="inlineStr"/>
      <c r="I741" t="inlineStr"/>
      <c r="J741" t="inlineStr"/>
      <c r="K741" t="inlineStr"/>
      <c r="L741" t="inlineStr"/>
      <c r="M741" t="inlineStr"/>
      <c r="N741" t="inlineStr"/>
      <c r="O741" t="n">
        <v>0</v>
      </c>
      <c r="P741" t="n">
        <v>0</v>
      </c>
      <c r="Q741" t="n">
        <v>-0</v>
      </c>
    </row>
    <row r="742" ht="15" customHeight="1" s="1003">
      <c r="A742" s="1019" t="inlineStr">
        <is>
          <t>Produits alimentaires</t>
        </is>
      </c>
      <c r="B742" t="inlineStr">
        <is>
          <t>Ménages</t>
        </is>
      </c>
      <c r="C742" t="inlineStr">
        <is>
          <t>kt</t>
        </is>
      </c>
      <c r="D742" t="inlineStr">
        <is>
          <t>France</t>
        </is>
      </c>
      <c r="E742" t="inlineStr">
        <is>
          <t>2015-16</t>
        </is>
      </c>
      <c r="F742" t="inlineStr">
        <is>
          <t>Lin</t>
        </is>
      </c>
      <c r="G742" t="inlineStr"/>
      <c r="H742" t="inlineStr"/>
      <c r="I742" t="inlineStr"/>
      <c r="J742" t="inlineStr"/>
      <c r="K742" t="inlineStr"/>
      <c r="L742" t="inlineStr"/>
      <c r="M742" t="inlineStr"/>
      <c r="N742" t="inlineStr"/>
      <c r="O742" t="n">
        <v>0</v>
      </c>
      <c r="P742" t="n">
        <v>0</v>
      </c>
      <c r="Q742" t="n">
        <v>-0</v>
      </c>
    </row>
    <row r="743" ht="15" customHeight="1" s="1003">
      <c r="A743" s="1019" t="inlineStr">
        <is>
          <t>Produits alimentaires</t>
        </is>
      </c>
      <c r="B743" t="inlineStr">
        <is>
          <t>Circuits généralistes</t>
        </is>
      </c>
      <c r="C743" t="inlineStr">
        <is>
          <t>kt</t>
        </is>
      </c>
      <c r="D743" t="inlineStr">
        <is>
          <t>France</t>
        </is>
      </c>
      <c r="E743" t="inlineStr">
        <is>
          <t>2015-16</t>
        </is>
      </c>
      <c r="F743" t="inlineStr">
        <is>
          <t>Lin</t>
        </is>
      </c>
      <c r="G743" t="inlineStr"/>
      <c r="H743" t="inlineStr"/>
      <c r="I743" t="inlineStr"/>
      <c r="J743" t="inlineStr"/>
      <c r="K743" t="inlineStr"/>
      <c r="L743" t="inlineStr"/>
      <c r="M743" t="inlineStr"/>
      <c r="N743" t="inlineStr"/>
      <c r="O743" t="n">
        <v>0</v>
      </c>
      <c r="P743" t="n">
        <v>0</v>
      </c>
      <c r="Q743" t="n">
        <v>-0</v>
      </c>
    </row>
    <row r="744" ht="15" customHeight="1" s="1003">
      <c r="A744" s="1019" t="inlineStr">
        <is>
          <t>Produits alimentaires</t>
        </is>
      </c>
      <c r="B744" t="inlineStr">
        <is>
          <t>Alimentation humaine</t>
        </is>
      </c>
      <c r="C744" t="inlineStr">
        <is>
          <t>kt</t>
        </is>
      </c>
      <c r="D744" t="inlineStr">
        <is>
          <t>France</t>
        </is>
      </c>
      <c r="E744" t="inlineStr">
        <is>
          <t>2015-16</t>
        </is>
      </c>
      <c r="F744" t="inlineStr">
        <is>
          <t>Lin</t>
        </is>
      </c>
      <c r="G744" t="inlineStr"/>
      <c r="H744" t="inlineStr"/>
      <c r="I744" t="inlineStr"/>
      <c r="J744" t="inlineStr"/>
      <c r="K744" t="inlineStr"/>
      <c r="L744" t="inlineStr"/>
      <c r="M744" t="inlineStr"/>
      <c r="N744" t="inlineStr"/>
      <c r="O744" t="n">
        <v>0</v>
      </c>
      <c r="P744" t="inlineStr"/>
      <c r="Q744" t="inlineStr"/>
    </row>
    <row r="745" ht="15" customHeight="1" s="1003">
      <c r="A745" s="1019" t="inlineStr">
        <is>
          <t>Produits alimentaires</t>
        </is>
      </c>
      <c r="B745" t="inlineStr">
        <is>
          <t>Usages alimentaires</t>
        </is>
      </c>
      <c r="C745" t="inlineStr">
        <is>
          <t>kt</t>
        </is>
      </c>
      <c r="D745" t="inlineStr">
        <is>
          <t>France</t>
        </is>
      </c>
      <c r="E745" t="inlineStr">
        <is>
          <t>2015-16</t>
        </is>
      </c>
      <c r="F745" t="inlineStr">
        <is>
          <t>Lin</t>
        </is>
      </c>
      <c r="G745" t="inlineStr"/>
      <c r="H745" t="inlineStr"/>
      <c r="I745" t="inlineStr"/>
      <c r="J745" t="inlineStr"/>
      <c r="K745" t="inlineStr"/>
      <c r="L745" t="inlineStr"/>
      <c r="M745" t="inlineStr"/>
      <c r="N745" t="inlineStr"/>
      <c r="O745" t="n">
        <v>0</v>
      </c>
      <c r="P745" t="inlineStr"/>
      <c r="Q745" t="inlineStr"/>
    </row>
    <row r="746" ht="15" customHeight="1" s="1003">
      <c r="A746" s="1019" t="inlineStr">
        <is>
          <t>Produits alimentaires</t>
        </is>
      </c>
      <c r="B746" t="inlineStr">
        <is>
          <t>Débouchés</t>
        </is>
      </c>
      <c r="C746" t="inlineStr">
        <is>
          <t>kt</t>
        </is>
      </c>
      <c r="D746" t="inlineStr">
        <is>
          <t>France</t>
        </is>
      </c>
      <c r="E746" t="inlineStr">
        <is>
          <t>2015-16</t>
        </is>
      </c>
      <c r="F746" t="inlineStr">
        <is>
          <t>Lin</t>
        </is>
      </c>
      <c r="G746" t="inlineStr"/>
      <c r="H746" t="inlineStr"/>
      <c r="I746" t="inlineStr"/>
      <c r="J746" t="inlineStr"/>
      <c r="K746" t="inlineStr"/>
      <c r="L746" t="inlineStr"/>
      <c r="M746" t="inlineStr"/>
      <c r="N746" t="inlineStr"/>
      <c r="O746" t="n">
        <v>0</v>
      </c>
      <c r="P746" t="inlineStr"/>
      <c r="Q746" t="inlineStr"/>
    </row>
    <row r="747" ht="15" customHeight="1" s="1003">
      <c r="A747" s="1019" t="inlineStr">
        <is>
          <t>Amidon</t>
        </is>
      </c>
      <c r="B747" t="inlineStr">
        <is>
          <t>Autres IAA</t>
        </is>
      </c>
      <c r="C747" t="inlineStr">
        <is>
          <t>kt</t>
        </is>
      </c>
      <c r="D747" t="inlineStr">
        <is>
          <t>France</t>
        </is>
      </c>
      <c r="E747" t="inlineStr">
        <is>
          <t>2015-16</t>
        </is>
      </c>
      <c r="F747" t="inlineStr">
        <is>
          <t>Lin</t>
        </is>
      </c>
      <c r="G747" t="inlineStr"/>
      <c r="H747" t="inlineStr"/>
      <c r="I747" t="inlineStr"/>
      <c r="J747" t="inlineStr"/>
      <c r="K747" t="inlineStr"/>
      <c r="L747" t="inlineStr"/>
      <c r="M747" t="inlineStr"/>
      <c r="N747" t="inlineStr"/>
      <c r="O747" t="n">
        <v>0</v>
      </c>
      <c r="P747" t="n">
        <v>0</v>
      </c>
      <c r="Q747" t="n">
        <v>-0</v>
      </c>
    </row>
    <row r="748" ht="15" customHeight="1" s="1003">
      <c r="A748" s="1019" t="inlineStr">
        <is>
          <t>Amidon</t>
        </is>
      </c>
      <c r="B748" t="inlineStr">
        <is>
          <t>Alimentation humaine</t>
        </is>
      </c>
      <c r="C748" t="inlineStr">
        <is>
          <t>kt</t>
        </is>
      </c>
      <c r="D748" t="inlineStr">
        <is>
          <t>France</t>
        </is>
      </c>
      <c r="E748" t="inlineStr">
        <is>
          <t>2015-16</t>
        </is>
      </c>
      <c r="F748" t="inlineStr">
        <is>
          <t>Lin</t>
        </is>
      </c>
      <c r="G748" t="inlineStr"/>
      <c r="H748" t="inlineStr"/>
      <c r="I748" t="inlineStr"/>
      <c r="J748" t="inlineStr"/>
      <c r="K748" t="inlineStr"/>
      <c r="L748" t="inlineStr"/>
      <c r="M748" t="inlineStr"/>
      <c r="N748" t="inlineStr"/>
      <c r="O748" t="n">
        <v>0</v>
      </c>
      <c r="P748" t="n">
        <v>0</v>
      </c>
      <c r="Q748" t="n">
        <v>0</v>
      </c>
    </row>
    <row r="749" ht="15" customHeight="1" s="1003">
      <c r="A749" s="1019" t="inlineStr">
        <is>
          <t>Amidon</t>
        </is>
      </c>
      <c r="B749" t="inlineStr">
        <is>
          <t>Usages alimentaires</t>
        </is>
      </c>
      <c r="C749" t="inlineStr">
        <is>
          <t>kt</t>
        </is>
      </c>
      <c r="D749" t="inlineStr">
        <is>
          <t>France</t>
        </is>
      </c>
      <c r="E749" t="inlineStr">
        <is>
          <t>2015-16</t>
        </is>
      </c>
      <c r="F749" t="inlineStr">
        <is>
          <t>Lin</t>
        </is>
      </c>
      <c r="G749" t="inlineStr"/>
      <c r="H749" t="inlineStr"/>
      <c r="I749" t="inlineStr"/>
      <c r="J749" t="inlineStr"/>
      <c r="K749" t="inlineStr"/>
      <c r="L749" t="inlineStr"/>
      <c r="M749" t="inlineStr"/>
      <c r="N749" t="inlineStr"/>
      <c r="O749" t="n">
        <v>0</v>
      </c>
      <c r="P749" t="n">
        <v>0</v>
      </c>
      <c r="Q749" t="n">
        <v>0</v>
      </c>
    </row>
    <row r="750" ht="15" customHeight="1" s="1003">
      <c r="A750" s="1019" t="inlineStr">
        <is>
          <t>Amidon</t>
        </is>
      </c>
      <c r="B750" t="inlineStr">
        <is>
          <t>Débouchés</t>
        </is>
      </c>
      <c r="C750" t="inlineStr">
        <is>
          <t>kt</t>
        </is>
      </c>
      <c r="D750" t="inlineStr">
        <is>
          <t>France</t>
        </is>
      </c>
      <c r="E750" t="inlineStr">
        <is>
          <t>2015-16</t>
        </is>
      </c>
      <c r="F750" t="inlineStr">
        <is>
          <t>Lin</t>
        </is>
      </c>
      <c r="G750" t="inlineStr"/>
      <c r="H750" t="inlineStr"/>
      <c r="I750" t="inlineStr"/>
      <c r="J750" t="inlineStr"/>
      <c r="K750" t="inlineStr"/>
      <c r="L750" t="inlineStr"/>
      <c r="M750" t="inlineStr"/>
      <c r="N750" t="inlineStr"/>
      <c r="O750" t="n">
        <v>0</v>
      </c>
      <c r="P750" t="n">
        <v>0</v>
      </c>
      <c r="Q750" t="n">
        <v>0</v>
      </c>
    </row>
    <row r="751" ht="15" customHeight="1" s="1003">
      <c r="A751" s="1019" t="inlineStr">
        <is>
          <t>Protéine</t>
        </is>
      </c>
      <c r="B751" t="inlineStr">
        <is>
          <t>Autres IAA</t>
        </is>
      </c>
      <c r="C751" t="inlineStr">
        <is>
          <t>kt</t>
        </is>
      </c>
      <c r="D751" t="inlineStr">
        <is>
          <t>France</t>
        </is>
      </c>
      <c r="E751" t="inlineStr">
        <is>
          <t>2015-16</t>
        </is>
      </c>
      <c r="F751" t="inlineStr">
        <is>
          <t>Lin</t>
        </is>
      </c>
      <c r="G751" t="inlineStr"/>
      <c r="H751" t="inlineStr"/>
      <c r="I751" t="inlineStr"/>
      <c r="J751" t="inlineStr"/>
      <c r="K751" t="inlineStr"/>
      <c r="L751" t="inlineStr"/>
      <c r="M751" t="inlineStr"/>
      <c r="N751" t="inlineStr"/>
      <c r="O751" t="n">
        <v>0</v>
      </c>
      <c r="P751" t="n">
        <v>0</v>
      </c>
      <c r="Q751" t="n">
        <v>-0</v>
      </c>
    </row>
    <row r="752" ht="15" customHeight="1" s="1003">
      <c r="A752" s="1019" t="inlineStr">
        <is>
          <t>Protéine</t>
        </is>
      </c>
      <c r="B752" t="inlineStr">
        <is>
          <t>Alimentation humaine</t>
        </is>
      </c>
      <c r="C752" t="inlineStr">
        <is>
          <t>kt</t>
        </is>
      </c>
      <c r="D752" t="inlineStr">
        <is>
          <t>France</t>
        </is>
      </c>
      <c r="E752" t="inlineStr">
        <is>
          <t>2015-16</t>
        </is>
      </c>
      <c r="F752" t="inlineStr">
        <is>
          <t>Lin</t>
        </is>
      </c>
      <c r="G752" t="inlineStr"/>
      <c r="H752" t="inlineStr"/>
      <c r="I752" t="inlineStr"/>
      <c r="J752" t="inlineStr"/>
      <c r="K752" t="inlineStr"/>
      <c r="L752" t="inlineStr"/>
      <c r="M752" t="inlineStr"/>
      <c r="N752" t="inlineStr"/>
      <c r="O752" t="n">
        <v>0</v>
      </c>
      <c r="P752" t="n">
        <v>0</v>
      </c>
      <c r="Q752" t="n">
        <v>0</v>
      </c>
    </row>
    <row r="753" ht="15" customHeight="1" s="1003">
      <c r="A753" s="1019" t="inlineStr">
        <is>
          <t>Protéine</t>
        </is>
      </c>
      <c r="B753" t="inlineStr">
        <is>
          <t>Usages alimentaires</t>
        </is>
      </c>
      <c r="C753" t="inlineStr">
        <is>
          <t>kt</t>
        </is>
      </c>
      <c r="D753" t="inlineStr">
        <is>
          <t>France</t>
        </is>
      </c>
      <c r="E753" t="inlineStr">
        <is>
          <t>2015-16</t>
        </is>
      </c>
      <c r="F753" t="inlineStr">
        <is>
          <t>Lin</t>
        </is>
      </c>
      <c r="G753" t="inlineStr"/>
      <c r="H753" t="inlineStr"/>
      <c r="I753" t="inlineStr"/>
      <c r="J753" t="inlineStr"/>
      <c r="K753" t="inlineStr"/>
      <c r="L753" t="inlineStr"/>
      <c r="M753" t="inlineStr"/>
      <c r="N753" t="inlineStr"/>
      <c r="O753" t="n">
        <v>0</v>
      </c>
      <c r="P753" t="n">
        <v>0</v>
      </c>
      <c r="Q753" t="n">
        <v>0</v>
      </c>
    </row>
    <row r="754" ht="15" customHeight="1" s="1003">
      <c r="A754" s="1019" t="inlineStr">
        <is>
          <t>Protéine</t>
        </is>
      </c>
      <c r="B754" t="inlineStr">
        <is>
          <t>Débouchés</t>
        </is>
      </c>
      <c r="C754" t="inlineStr">
        <is>
          <t>kt</t>
        </is>
      </c>
      <c r="D754" t="inlineStr">
        <is>
          <t>France</t>
        </is>
      </c>
      <c r="E754" t="inlineStr">
        <is>
          <t>2015-16</t>
        </is>
      </c>
      <c r="F754" t="inlineStr">
        <is>
          <t>Lin</t>
        </is>
      </c>
      <c r="G754" t="inlineStr"/>
      <c r="H754" t="inlineStr"/>
      <c r="I754" t="inlineStr"/>
      <c r="J754" t="inlineStr"/>
      <c r="K754" t="inlineStr"/>
      <c r="L754" t="inlineStr"/>
      <c r="M754" t="inlineStr"/>
      <c r="N754" t="inlineStr"/>
      <c r="O754" t="n">
        <v>0</v>
      </c>
      <c r="P754" t="n">
        <v>0</v>
      </c>
      <c r="Q754" t="n">
        <v>0</v>
      </c>
    </row>
    <row r="755" ht="15" customHeight="1" s="1003">
      <c r="A755" s="1019" t="inlineStr">
        <is>
          <t>Fibres, lipides et sons</t>
        </is>
      </c>
      <c r="B755" t="inlineStr">
        <is>
          <t>Autres IAA</t>
        </is>
      </c>
      <c r="C755" t="inlineStr">
        <is>
          <t>kt</t>
        </is>
      </c>
      <c r="D755" t="inlineStr">
        <is>
          <t>France</t>
        </is>
      </c>
      <c r="E755" t="inlineStr">
        <is>
          <t>2015-16</t>
        </is>
      </c>
      <c r="F755" t="inlineStr">
        <is>
          <t>Lin</t>
        </is>
      </c>
      <c r="G755" t="inlineStr"/>
      <c r="H755" t="inlineStr"/>
      <c r="I755" t="inlineStr"/>
      <c r="J755" t="inlineStr"/>
      <c r="K755" t="inlineStr"/>
      <c r="L755" t="inlineStr"/>
      <c r="M755" t="inlineStr"/>
      <c r="N755" t="inlineStr"/>
      <c r="O755" t="n">
        <v>0</v>
      </c>
      <c r="P755" t="n">
        <v>0</v>
      </c>
      <c r="Q755" t="n">
        <v>-0</v>
      </c>
    </row>
    <row r="756" ht="15" customHeight="1" s="1003">
      <c r="A756" s="1019" t="inlineStr">
        <is>
          <t>Fibres, lipides et sons</t>
        </is>
      </c>
      <c r="B756" t="inlineStr">
        <is>
          <t>Alimentation humaine</t>
        </is>
      </c>
      <c r="C756" t="inlineStr">
        <is>
          <t>kt</t>
        </is>
      </c>
      <c r="D756" t="inlineStr">
        <is>
          <t>France</t>
        </is>
      </c>
      <c r="E756" t="inlineStr">
        <is>
          <t>2015-16</t>
        </is>
      </c>
      <c r="F756" t="inlineStr">
        <is>
          <t>Lin</t>
        </is>
      </c>
      <c r="G756" t="inlineStr"/>
      <c r="H756" t="inlineStr"/>
      <c r="I756" t="inlineStr"/>
      <c r="J756" t="inlineStr"/>
      <c r="K756" t="inlineStr"/>
      <c r="L756" t="inlineStr"/>
      <c r="M756" t="inlineStr"/>
      <c r="N756" t="inlineStr"/>
      <c r="O756" t="n">
        <v>0</v>
      </c>
      <c r="P756" t="n">
        <v>0</v>
      </c>
      <c r="Q756" t="n">
        <v>0</v>
      </c>
    </row>
    <row r="757" ht="15" customHeight="1" s="1003">
      <c r="A757" s="1019" t="inlineStr">
        <is>
          <t>Fibres, lipides et sons</t>
        </is>
      </c>
      <c r="B757" t="inlineStr">
        <is>
          <t>Usages alimentaires</t>
        </is>
      </c>
      <c r="C757" t="inlineStr">
        <is>
          <t>kt</t>
        </is>
      </c>
      <c r="D757" t="inlineStr">
        <is>
          <t>France</t>
        </is>
      </c>
      <c r="E757" t="inlineStr">
        <is>
          <t>2015-16</t>
        </is>
      </c>
      <c r="F757" t="inlineStr">
        <is>
          <t>Lin</t>
        </is>
      </c>
      <c r="G757" t="inlineStr"/>
      <c r="H757" t="inlineStr"/>
      <c r="I757" t="inlineStr"/>
      <c r="J757" t="inlineStr"/>
      <c r="K757" t="inlineStr"/>
      <c r="L757" t="inlineStr"/>
      <c r="M757" t="inlineStr"/>
      <c r="N757" t="inlineStr"/>
      <c r="O757" t="n">
        <v>0</v>
      </c>
      <c r="P757" t="n">
        <v>0</v>
      </c>
      <c r="Q757" t="n">
        <v>0</v>
      </c>
    </row>
    <row r="758" ht="15" customHeight="1" s="1003">
      <c r="A758" s="1019" t="inlineStr">
        <is>
          <t>Fibres, lipides et sons</t>
        </is>
      </c>
      <c r="B758" t="inlineStr">
        <is>
          <t>Débouchés</t>
        </is>
      </c>
      <c r="C758" t="inlineStr">
        <is>
          <t>kt</t>
        </is>
      </c>
      <c r="D758" t="inlineStr">
        <is>
          <t>France</t>
        </is>
      </c>
      <c r="E758" t="inlineStr">
        <is>
          <t>2015-16</t>
        </is>
      </c>
      <c r="F758" t="inlineStr">
        <is>
          <t>Lin</t>
        </is>
      </c>
      <c r="G758" t="inlineStr"/>
      <c r="H758" t="inlineStr"/>
      <c r="I758" t="inlineStr"/>
      <c r="J758" t="inlineStr"/>
      <c r="K758" t="inlineStr"/>
      <c r="L758" t="inlineStr"/>
      <c r="M758" t="inlineStr"/>
      <c r="N758" t="inlineStr"/>
      <c r="O758" t="n">
        <v>0</v>
      </c>
      <c r="P758" t="n">
        <v>0</v>
      </c>
      <c r="Q758" t="n">
        <v>0</v>
      </c>
    </row>
    <row r="759" ht="15" customHeight="1" s="1003">
      <c r="A759" s="1019" t="inlineStr">
        <is>
          <t>Farine</t>
        </is>
      </c>
      <c r="B759" t="inlineStr">
        <is>
          <t>Autres IAA</t>
        </is>
      </c>
      <c r="C759" t="inlineStr">
        <is>
          <t>kt</t>
        </is>
      </c>
      <c r="D759" t="inlineStr">
        <is>
          <t>France</t>
        </is>
      </c>
      <c r="E759" t="inlineStr">
        <is>
          <t>2015-16</t>
        </is>
      </c>
      <c r="F759" t="inlineStr">
        <is>
          <t>Lin</t>
        </is>
      </c>
      <c r="G759" t="inlineStr"/>
      <c r="H759" t="inlineStr"/>
      <c r="I759" t="inlineStr"/>
      <c r="J759" t="inlineStr"/>
      <c r="K759" t="inlineStr"/>
      <c r="L759" t="inlineStr"/>
      <c r="M759" t="inlineStr"/>
      <c r="N759" t="inlineStr"/>
      <c r="O759" t="n">
        <v>0</v>
      </c>
      <c r="P759" t="n">
        <v>0</v>
      </c>
      <c r="Q759" t="n">
        <v>-0</v>
      </c>
    </row>
    <row r="760" ht="15" customHeight="1" s="1003">
      <c r="A760" s="1019" t="inlineStr">
        <is>
          <t>Farine</t>
        </is>
      </c>
      <c r="B760" t="inlineStr">
        <is>
          <t>Alimentation humaine</t>
        </is>
      </c>
      <c r="C760" t="inlineStr">
        <is>
          <t>kt</t>
        </is>
      </c>
      <c r="D760" t="inlineStr">
        <is>
          <t>France</t>
        </is>
      </c>
      <c r="E760" t="inlineStr">
        <is>
          <t>2015-16</t>
        </is>
      </c>
      <c r="F760" t="inlineStr">
        <is>
          <t>Lin</t>
        </is>
      </c>
      <c r="G760" t="inlineStr"/>
      <c r="H760" t="inlineStr"/>
      <c r="I760" t="inlineStr"/>
      <c r="J760" t="inlineStr"/>
      <c r="K760" t="inlineStr"/>
      <c r="L760" t="inlineStr"/>
      <c r="M760" t="inlineStr"/>
      <c r="N760" t="inlineStr"/>
      <c r="O760" t="n">
        <v>0</v>
      </c>
      <c r="P760" t="n">
        <v>0</v>
      </c>
      <c r="Q760" t="n">
        <v>0</v>
      </c>
    </row>
    <row r="761" ht="15" customHeight="1" s="1003">
      <c r="A761" s="1019" t="inlineStr">
        <is>
          <t>Farine</t>
        </is>
      </c>
      <c r="B761" t="inlineStr">
        <is>
          <t>Usages alimentaires</t>
        </is>
      </c>
      <c r="C761" t="inlineStr">
        <is>
          <t>kt</t>
        </is>
      </c>
      <c r="D761" t="inlineStr">
        <is>
          <t>France</t>
        </is>
      </c>
      <c r="E761" t="inlineStr">
        <is>
          <t>2015-16</t>
        </is>
      </c>
      <c r="F761" t="inlineStr">
        <is>
          <t>Lin</t>
        </is>
      </c>
      <c r="G761" t="inlineStr"/>
      <c r="H761" t="inlineStr"/>
      <c r="I761" t="inlineStr"/>
      <c r="J761" t="inlineStr"/>
      <c r="K761" t="inlineStr"/>
      <c r="L761" t="inlineStr"/>
      <c r="M761" t="inlineStr"/>
      <c r="N761" t="inlineStr"/>
      <c r="O761" t="n">
        <v>0</v>
      </c>
      <c r="P761" t="n">
        <v>0</v>
      </c>
      <c r="Q761" t="n">
        <v>0</v>
      </c>
    </row>
    <row r="762" ht="15" customHeight="1" s="1003">
      <c r="A762" s="1019" t="inlineStr">
        <is>
          <t>Farine</t>
        </is>
      </c>
      <c r="B762" t="inlineStr">
        <is>
          <t>Débouchés</t>
        </is>
      </c>
      <c r="C762" t="inlineStr">
        <is>
          <t>kt</t>
        </is>
      </c>
      <c r="D762" t="inlineStr">
        <is>
          <t>France</t>
        </is>
      </c>
      <c r="E762" t="inlineStr">
        <is>
          <t>2015-16</t>
        </is>
      </c>
      <c r="F762" t="inlineStr">
        <is>
          <t>Lin</t>
        </is>
      </c>
      <c r="G762" t="inlineStr"/>
      <c r="H762" t="inlineStr"/>
      <c r="I762" t="inlineStr"/>
      <c r="J762" t="inlineStr"/>
      <c r="K762" t="inlineStr"/>
      <c r="L762" t="inlineStr"/>
      <c r="M762" t="inlineStr"/>
      <c r="N762" t="inlineStr"/>
      <c r="O762" t="n">
        <v>0</v>
      </c>
      <c r="P762" t="n">
        <v>0</v>
      </c>
      <c r="Q762" t="n">
        <v>0</v>
      </c>
    </row>
    <row r="763" ht="15" customHeight="1" s="1003">
      <c r="A763" s="1019" t="inlineStr">
        <is>
          <t>Sons</t>
        </is>
      </c>
      <c r="B763" t="inlineStr">
        <is>
          <t>Alimentation animale</t>
        </is>
      </c>
      <c r="C763" t="inlineStr">
        <is>
          <t>kt</t>
        </is>
      </c>
      <c r="D763" t="inlineStr">
        <is>
          <t>France</t>
        </is>
      </c>
      <c r="E763" t="inlineStr">
        <is>
          <t>2015-16</t>
        </is>
      </c>
      <c r="F763" t="inlineStr">
        <is>
          <t>Lin</t>
        </is>
      </c>
      <c r="G763" t="inlineStr"/>
      <c r="H763" t="inlineStr"/>
      <c r="I763" t="inlineStr"/>
      <c r="J763" t="inlineStr"/>
      <c r="K763" t="inlineStr"/>
      <c r="L763" t="inlineStr"/>
      <c r="M763" t="inlineStr"/>
      <c r="N763" t="inlineStr"/>
      <c r="O763" t="n">
        <v>0</v>
      </c>
      <c r="P763" t="n">
        <v>0</v>
      </c>
      <c r="Q763" t="n">
        <v>0</v>
      </c>
    </row>
    <row r="764" ht="15" customHeight="1" s="1003">
      <c r="A764" s="1019" t="inlineStr">
        <is>
          <t>Sons</t>
        </is>
      </c>
      <c r="B764" t="inlineStr">
        <is>
          <t>Usages alimentaires</t>
        </is>
      </c>
      <c r="C764" t="inlineStr">
        <is>
          <t>kt</t>
        </is>
      </c>
      <c r="D764" t="inlineStr">
        <is>
          <t>France</t>
        </is>
      </c>
      <c r="E764" t="inlineStr">
        <is>
          <t>2015-16</t>
        </is>
      </c>
      <c r="F764" t="inlineStr">
        <is>
          <t>Lin</t>
        </is>
      </c>
      <c r="G764" t="inlineStr"/>
      <c r="H764" t="inlineStr"/>
      <c r="I764" t="inlineStr"/>
      <c r="J764" t="inlineStr"/>
      <c r="K764" t="inlineStr"/>
      <c r="L764" t="inlineStr"/>
      <c r="M764" t="inlineStr"/>
      <c r="N764" t="inlineStr"/>
      <c r="O764" t="n">
        <v>0</v>
      </c>
      <c r="P764" t="n">
        <v>0</v>
      </c>
      <c r="Q764" t="n">
        <v>0</v>
      </c>
    </row>
    <row r="765" ht="15" customHeight="1" s="1003">
      <c r="A765" s="1019" t="inlineStr">
        <is>
          <t>Sons</t>
        </is>
      </c>
      <c r="B765" t="inlineStr">
        <is>
          <t>Débouchés</t>
        </is>
      </c>
      <c r="C765" t="inlineStr">
        <is>
          <t>kt</t>
        </is>
      </c>
      <c r="D765" t="inlineStr">
        <is>
          <t>France</t>
        </is>
      </c>
      <c r="E765" t="inlineStr">
        <is>
          <t>2015-16</t>
        </is>
      </c>
      <c r="F765" t="inlineStr">
        <is>
          <t>Lin</t>
        </is>
      </c>
      <c r="G765" t="inlineStr"/>
      <c r="H765" t="inlineStr"/>
      <c r="I765" t="inlineStr"/>
      <c r="J765" t="inlineStr"/>
      <c r="K765" t="inlineStr"/>
      <c r="L765" t="inlineStr"/>
      <c r="M765" t="inlineStr"/>
      <c r="N765" t="inlineStr"/>
      <c r="O765" t="n">
        <v>0</v>
      </c>
      <c r="P765" t="n">
        <v>0</v>
      </c>
      <c r="Q765" t="n">
        <v>0</v>
      </c>
    </row>
    <row r="766" ht="15" customHeight="1" s="1003">
      <c r="A766" s="1019" t="inlineStr">
        <is>
          <t>Sons</t>
        </is>
      </c>
      <c r="B766" t="inlineStr">
        <is>
          <t>FAB</t>
        </is>
      </c>
      <c r="C766" t="inlineStr">
        <is>
          <t>kt</t>
        </is>
      </c>
      <c r="D766" t="inlineStr">
        <is>
          <t>France</t>
        </is>
      </c>
      <c r="E766" t="inlineStr">
        <is>
          <t>2015-16</t>
        </is>
      </c>
      <c r="F766" t="inlineStr">
        <is>
          <t>Lin</t>
        </is>
      </c>
      <c r="G766" t="inlineStr"/>
      <c r="H766" t="inlineStr"/>
      <c r="I766" t="inlineStr"/>
      <c r="J766" t="inlineStr"/>
      <c r="K766" t="inlineStr"/>
      <c r="L766" t="inlineStr"/>
      <c r="M766" t="inlineStr"/>
      <c r="N766" t="inlineStr"/>
      <c r="O766" t="n">
        <v>0</v>
      </c>
      <c r="P766" t="n">
        <v>0</v>
      </c>
      <c r="Q766" t="n">
        <v>-0</v>
      </c>
    </row>
    <row r="767" ht="15" customHeight="1" s="1003">
      <c r="A767" s="1019" t="inlineStr">
        <is>
          <t>Sons</t>
        </is>
      </c>
      <c r="B767" t="inlineStr">
        <is>
          <t>FAF</t>
        </is>
      </c>
      <c r="C767" t="inlineStr">
        <is>
          <t>kt</t>
        </is>
      </c>
      <c r="D767" t="inlineStr">
        <is>
          <t>France</t>
        </is>
      </c>
      <c r="E767" t="inlineStr">
        <is>
          <t>2015-16</t>
        </is>
      </c>
      <c r="F767" t="inlineStr">
        <is>
          <t>Lin</t>
        </is>
      </c>
      <c r="G767" t="inlineStr"/>
      <c r="H767" t="inlineStr"/>
      <c r="I767" t="inlineStr"/>
      <c r="J767" t="inlineStr"/>
      <c r="K767" t="inlineStr"/>
      <c r="L767" t="inlineStr"/>
      <c r="M767" t="inlineStr"/>
      <c r="N767" t="inlineStr"/>
      <c r="O767" t="n">
        <v>0</v>
      </c>
      <c r="P767" t="n">
        <v>0</v>
      </c>
      <c r="Q767" t="n">
        <v>-0</v>
      </c>
    </row>
    <row r="768" ht="15" customHeight="1" s="1003">
      <c r="A768" s="1019" t="inlineStr">
        <is>
          <t>Sons</t>
        </is>
      </c>
      <c r="B768" t="inlineStr">
        <is>
          <t>Direct élevage</t>
        </is>
      </c>
      <c r="C768" t="inlineStr">
        <is>
          <t>kt</t>
        </is>
      </c>
      <c r="D768" t="inlineStr">
        <is>
          <t>France</t>
        </is>
      </c>
      <c r="E768" t="inlineStr">
        <is>
          <t>2015-16</t>
        </is>
      </c>
      <c r="F768" t="inlineStr">
        <is>
          <t>Lin</t>
        </is>
      </c>
      <c r="G768" t="inlineStr"/>
      <c r="H768" t="inlineStr"/>
      <c r="I768" t="inlineStr"/>
      <c r="J768" t="inlineStr"/>
      <c r="K768" t="inlineStr"/>
      <c r="L768" t="inlineStr"/>
      <c r="M768" t="inlineStr"/>
      <c r="N768" t="inlineStr"/>
      <c r="O768" t="n">
        <v>0</v>
      </c>
      <c r="P768" t="n">
        <v>0</v>
      </c>
      <c r="Q768" t="n">
        <v>-0</v>
      </c>
    </row>
    <row r="769" ht="15" customHeight="1" s="1003">
      <c r="A769" s="1019" t="inlineStr">
        <is>
          <t>Sons</t>
        </is>
      </c>
      <c r="B769" t="inlineStr">
        <is>
          <t>Petfood</t>
        </is>
      </c>
      <c r="C769" t="inlineStr">
        <is>
          <t>kt</t>
        </is>
      </c>
      <c r="D769" t="inlineStr">
        <is>
          <t>France</t>
        </is>
      </c>
      <c r="E769" t="inlineStr">
        <is>
          <t>2015-16</t>
        </is>
      </c>
      <c r="F769" t="inlineStr">
        <is>
          <t>Lin</t>
        </is>
      </c>
      <c r="G769" t="inlineStr"/>
      <c r="H769" t="inlineStr"/>
      <c r="I769" t="inlineStr"/>
      <c r="J769" t="inlineStr"/>
      <c r="K769" t="inlineStr"/>
      <c r="L769" t="inlineStr"/>
      <c r="M769" t="inlineStr"/>
      <c r="N769" t="inlineStr"/>
      <c r="O769" t="n">
        <v>0</v>
      </c>
      <c r="P769" t="n">
        <v>0</v>
      </c>
      <c r="Q769" t="n">
        <v>-0</v>
      </c>
    </row>
    <row r="770" ht="15" customHeight="1" s="1003">
      <c r="A770" s="1019" t="inlineStr">
        <is>
          <t>Sons</t>
        </is>
      </c>
      <c r="B770" t="inlineStr">
        <is>
          <t>Alimentation animale rente</t>
        </is>
      </c>
      <c r="C770" t="inlineStr">
        <is>
          <t>kt</t>
        </is>
      </c>
      <c r="D770" t="inlineStr">
        <is>
          <t>France</t>
        </is>
      </c>
      <c r="E770" t="inlineStr">
        <is>
          <t>2015-16</t>
        </is>
      </c>
      <c r="F770" t="inlineStr">
        <is>
          <t>Lin</t>
        </is>
      </c>
      <c r="G770" t="inlineStr"/>
      <c r="H770" t="inlineStr"/>
      <c r="I770" t="inlineStr"/>
      <c r="J770" t="inlineStr"/>
      <c r="K770" t="inlineStr"/>
      <c r="L770" t="inlineStr"/>
      <c r="M770" t="inlineStr"/>
      <c r="N770" t="inlineStr"/>
      <c r="O770" t="n">
        <v>0</v>
      </c>
      <c r="P770" t="n">
        <v>0</v>
      </c>
      <c r="Q770" t="n">
        <v>0</v>
      </c>
    </row>
    <row r="771" ht="15" customHeight="1" s="1003">
      <c r="A771" s="1019" t="inlineStr">
        <is>
          <t>Sons</t>
        </is>
      </c>
      <c r="B771" t="inlineStr">
        <is>
          <t>Hors FAB</t>
        </is>
      </c>
      <c r="C771" t="inlineStr">
        <is>
          <t>kt</t>
        </is>
      </c>
      <c r="D771" t="inlineStr">
        <is>
          <t>France</t>
        </is>
      </c>
      <c r="E771" t="inlineStr">
        <is>
          <t>2015-16</t>
        </is>
      </c>
      <c r="F771" t="inlineStr">
        <is>
          <t>Lin</t>
        </is>
      </c>
      <c r="G771" t="inlineStr"/>
      <c r="H771" t="inlineStr"/>
      <c r="I771" t="inlineStr"/>
      <c r="J771" t="inlineStr"/>
      <c r="K771" t="inlineStr"/>
      <c r="L771" t="inlineStr"/>
      <c r="M771" t="inlineStr"/>
      <c r="N771" t="inlineStr"/>
      <c r="O771" t="n">
        <v>0</v>
      </c>
      <c r="P771" t="n">
        <v>0</v>
      </c>
      <c r="Q771" t="n">
        <v>0</v>
      </c>
    </row>
    <row r="772" ht="15" customHeight="1" s="1003">
      <c r="A772" s="1019" t="inlineStr">
        <is>
          <t>MPV</t>
        </is>
      </c>
      <c r="B772" t="inlineStr">
        <is>
          <t>Autres IAA</t>
        </is>
      </c>
      <c r="C772" t="inlineStr">
        <is>
          <t>kt</t>
        </is>
      </c>
      <c r="D772" t="inlineStr">
        <is>
          <t>France</t>
        </is>
      </c>
      <c r="E772" t="inlineStr">
        <is>
          <t>2015-16</t>
        </is>
      </c>
      <c r="F772" t="inlineStr">
        <is>
          <t>Lin</t>
        </is>
      </c>
      <c r="G772" t="inlineStr"/>
      <c r="H772" t="inlineStr"/>
      <c r="I772" t="inlineStr"/>
      <c r="J772" t="inlineStr"/>
      <c r="K772" t="inlineStr"/>
      <c r="L772" t="inlineStr"/>
      <c r="M772" t="inlineStr"/>
      <c r="N772" t="inlineStr"/>
      <c r="O772" t="n">
        <v>0</v>
      </c>
      <c r="P772" t="n">
        <v>0</v>
      </c>
      <c r="Q772" t="n">
        <v>-0</v>
      </c>
    </row>
    <row r="773" ht="15" customHeight="1" s="1003">
      <c r="A773" s="1019" t="inlineStr">
        <is>
          <t>MPV</t>
        </is>
      </c>
      <c r="B773" t="inlineStr">
        <is>
          <t>Alimentation humaine</t>
        </is>
      </c>
      <c r="C773" t="inlineStr">
        <is>
          <t>kt</t>
        </is>
      </c>
      <c r="D773" t="inlineStr">
        <is>
          <t>France</t>
        </is>
      </c>
      <c r="E773" t="inlineStr">
        <is>
          <t>2015-16</t>
        </is>
      </c>
      <c r="F773" t="inlineStr">
        <is>
          <t>Lin</t>
        </is>
      </c>
      <c r="G773" t="inlineStr"/>
      <c r="H773" t="inlineStr"/>
      <c r="I773" t="inlineStr"/>
      <c r="J773" t="inlineStr"/>
      <c r="K773" t="inlineStr"/>
      <c r="L773" t="inlineStr"/>
      <c r="M773" t="inlineStr"/>
      <c r="N773" t="inlineStr"/>
      <c r="O773" t="n">
        <v>0</v>
      </c>
      <c r="P773" t="n">
        <v>0</v>
      </c>
      <c r="Q773" t="n">
        <v>0</v>
      </c>
    </row>
    <row r="774" ht="15" customHeight="1" s="1003">
      <c r="A774" s="1019" t="inlineStr">
        <is>
          <t>MPV</t>
        </is>
      </c>
      <c r="B774" t="inlineStr">
        <is>
          <t>Usages alimentaires</t>
        </is>
      </c>
      <c r="C774" t="inlineStr">
        <is>
          <t>kt</t>
        </is>
      </c>
      <c r="D774" t="inlineStr">
        <is>
          <t>France</t>
        </is>
      </c>
      <c r="E774" t="inlineStr">
        <is>
          <t>2015-16</t>
        </is>
      </c>
      <c r="F774" t="inlineStr">
        <is>
          <t>Lin</t>
        </is>
      </c>
      <c r="G774" t="inlineStr"/>
      <c r="H774" t="inlineStr"/>
      <c r="I774" t="inlineStr"/>
      <c r="J774" t="inlineStr"/>
      <c r="K774" t="inlineStr"/>
      <c r="L774" t="inlineStr"/>
      <c r="M774" t="inlineStr"/>
      <c r="N774" t="inlineStr"/>
      <c r="O774" t="n">
        <v>0</v>
      </c>
      <c r="P774" t="n">
        <v>0</v>
      </c>
      <c r="Q774" t="n">
        <v>0</v>
      </c>
    </row>
    <row r="775" ht="15" customHeight="1" s="1003">
      <c r="A775" s="1019" t="inlineStr">
        <is>
          <t>MPV</t>
        </is>
      </c>
      <c r="B775" t="inlineStr">
        <is>
          <t>Débouchés</t>
        </is>
      </c>
      <c r="C775" t="inlineStr">
        <is>
          <t>kt</t>
        </is>
      </c>
      <c r="D775" t="inlineStr">
        <is>
          <t>France</t>
        </is>
      </c>
      <c r="E775" t="inlineStr">
        <is>
          <t>2015-16</t>
        </is>
      </c>
      <c r="F775" t="inlineStr">
        <is>
          <t>Lin</t>
        </is>
      </c>
      <c r="G775" t="inlineStr"/>
      <c r="H775" t="inlineStr"/>
      <c r="I775" t="inlineStr"/>
      <c r="J775" t="inlineStr"/>
      <c r="K775" t="inlineStr"/>
      <c r="L775" t="inlineStr"/>
      <c r="M775" t="inlineStr"/>
      <c r="N775" t="inlineStr"/>
      <c r="O775" t="n">
        <v>0</v>
      </c>
      <c r="P775" t="n">
        <v>0</v>
      </c>
      <c r="Q775" t="n">
        <v>0</v>
      </c>
    </row>
    <row r="776" ht="15" customHeight="1" s="1003">
      <c r="A776" s="1019" t="inlineStr">
        <is>
          <t>Amidon, fibres, lipides et sons</t>
        </is>
      </c>
      <c r="B776" t="inlineStr">
        <is>
          <t>Autres IAA</t>
        </is>
      </c>
      <c r="C776" t="inlineStr">
        <is>
          <t>kt</t>
        </is>
      </c>
      <c r="D776" t="inlineStr">
        <is>
          <t>France</t>
        </is>
      </c>
      <c r="E776" t="inlineStr">
        <is>
          <t>2015-16</t>
        </is>
      </c>
      <c r="F776" t="inlineStr">
        <is>
          <t>Lin</t>
        </is>
      </c>
      <c r="G776" t="inlineStr"/>
      <c r="H776" t="inlineStr"/>
      <c r="I776" t="inlineStr"/>
      <c r="J776" t="inlineStr"/>
      <c r="K776" t="inlineStr"/>
      <c r="L776" t="inlineStr"/>
      <c r="M776" t="inlineStr"/>
      <c r="N776" t="inlineStr"/>
      <c r="O776" t="n">
        <v>0</v>
      </c>
      <c r="P776" t="n">
        <v>0</v>
      </c>
      <c r="Q776" t="n">
        <v>-0</v>
      </c>
    </row>
    <row r="777" ht="15" customHeight="1" s="1003">
      <c r="A777" s="1019" t="inlineStr">
        <is>
          <t>Amidon, fibres, lipides et sons</t>
        </is>
      </c>
      <c r="B777" t="inlineStr">
        <is>
          <t>Alimentation humaine</t>
        </is>
      </c>
      <c r="C777" t="inlineStr">
        <is>
          <t>kt</t>
        </is>
      </c>
      <c r="D777" t="inlineStr">
        <is>
          <t>France</t>
        </is>
      </c>
      <c r="E777" t="inlineStr">
        <is>
          <t>2015-16</t>
        </is>
      </c>
      <c r="F777" t="inlineStr">
        <is>
          <t>Lin</t>
        </is>
      </c>
      <c r="G777" t="inlineStr"/>
      <c r="H777" t="inlineStr"/>
      <c r="I777" t="inlineStr"/>
      <c r="J777" t="inlineStr"/>
      <c r="K777" t="inlineStr"/>
      <c r="L777" t="inlineStr"/>
      <c r="M777" t="inlineStr"/>
      <c r="N777" t="inlineStr"/>
      <c r="O777" t="n">
        <v>0</v>
      </c>
      <c r="P777" t="n">
        <v>0</v>
      </c>
      <c r="Q777" t="n">
        <v>0</v>
      </c>
    </row>
    <row r="778" ht="15" customHeight="1" s="1003">
      <c r="A778" s="1019" t="inlineStr">
        <is>
          <t>Amidon, fibres, lipides et sons</t>
        </is>
      </c>
      <c r="B778" t="inlineStr">
        <is>
          <t>Usages alimentaires</t>
        </is>
      </c>
      <c r="C778" t="inlineStr">
        <is>
          <t>kt</t>
        </is>
      </c>
      <c r="D778" t="inlineStr">
        <is>
          <t>France</t>
        </is>
      </c>
      <c r="E778" t="inlineStr">
        <is>
          <t>2015-16</t>
        </is>
      </c>
      <c r="F778" t="inlineStr">
        <is>
          <t>Lin</t>
        </is>
      </c>
      <c r="G778" t="inlineStr"/>
      <c r="H778" t="inlineStr"/>
      <c r="I778" t="inlineStr"/>
      <c r="J778" t="inlineStr"/>
      <c r="K778" t="inlineStr"/>
      <c r="L778" t="inlineStr"/>
      <c r="M778" t="inlineStr"/>
      <c r="N778" t="inlineStr"/>
      <c r="O778" t="n">
        <v>0</v>
      </c>
      <c r="P778" t="n">
        <v>0</v>
      </c>
      <c r="Q778" t="n">
        <v>0</v>
      </c>
    </row>
    <row r="779" ht="15" customHeight="1" s="1003">
      <c r="A779" s="1019" t="inlineStr">
        <is>
          <t>Amidon, fibres, lipides et sons</t>
        </is>
      </c>
      <c r="B779" t="inlineStr">
        <is>
          <t>Débouchés</t>
        </is>
      </c>
      <c r="C779" t="inlineStr">
        <is>
          <t>kt</t>
        </is>
      </c>
      <c r="D779" t="inlineStr">
        <is>
          <t>France</t>
        </is>
      </c>
      <c r="E779" t="inlineStr">
        <is>
          <t>2015-16</t>
        </is>
      </c>
      <c r="F779" t="inlineStr">
        <is>
          <t>Lin</t>
        </is>
      </c>
      <c r="G779" t="inlineStr"/>
      <c r="H779" t="inlineStr"/>
      <c r="I779" t="inlineStr"/>
      <c r="J779" t="inlineStr"/>
      <c r="K779" t="inlineStr"/>
      <c r="L779" t="inlineStr"/>
      <c r="M779" t="inlineStr"/>
      <c r="N779" t="inlineStr"/>
      <c r="O779" t="n">
        <v>0</v>
      </c>
      <c r="P779" t="n">
        <v>0</v>
      </c>
      <c r="Q779" t="n">
        <v>0</v>
      </c>
    </row>
    <row r="780" ht="15" customHeight="1" s="1003">
      <c r="A780" s="1019" t="inlineStr">
        <is>
          <t>Récolte</t>
        </is>
      </c>
      <c r="B780" t="inlineStr">
        <is>
          <t>Olives</t>
        </is>
      </c>
      <c r="C780" t="inlineStr">
        <is>
          <t>kt</t>
        </is>
      </c>
      <c r="D780" t="inlineStr">
        <is>
          <t>France</t>
        </is>
      </c>
      <c r="E780" t="inlineStr">
        <is>
          <t>2015-16</t>
        </is>
      </c>
      <c r="F780" t="inlineStr">
        <is>
          <t>Lin</t>
        </is>
      </c>
      <c r="G780" t="inlineStr"/>
      <c r="H780" t="inlineStr"/>
      <c r="I780" t="inlineStr"/>
      <c r="J780" t="inlineStr"/>
      <c r="K780" t="inlineStr"/>
      <c r="L780" t="inlineStr"/>
      <c r="M780" t="inlineStr"/>
      <c r="N780" t="inlineStr"/>
      <c r="O780" t="n">
        <v>-0</v>
      </c>
      <c r="P780" t="n">
        <v>0</v>
      </c>
      <c r="Q780" t="n">
        <v>500000000</v>
      </c>
    </row>
    <row r="781" ht="15" customHeight="1" s="1003">
      <c r="A781" s="1019" t="inlineStr">
        <is>
          <t>Récolte</t>
        </is>
      </c>
      <c r="B781" t="inlineStr">
        <is>
          <t>Graines récoltées</t>
        </is>
      </c>
      <c r="C781" t="inlineStr">
        <is>
          <t>kt</t>
        </is>
      </c>
      <c r="D781" t="inlineStr">
        <is>
          <t>France</t>
        </is>
      </c>
      <c r="E781" t="inlineStr">
        <is>
          <t>2015-16</t>
        </is>
      </c>
      <c r="F781" t="inlineStr">
        <is>
          <t>Lin</t>
        </is>
      </c>
      <c r="G781" t="inlineStr">
        <is>
          <t>Récolte = 43 kt (Statistique Agricole Annuelle - SSP)</t>
        </is>
      </c>
      <c r="H781" t="inlineStr"/>
      <c r="I781" t="inlineStr">
        <is>
          <t>Statistique Agricole Annuelle - SSP</t>
        </is>
      </c>
      <c r="J781" t="inlineStr"/>
      <c r="K781" t="inlineStr">
        <is>
          <t>Volume</t>
        </is>
      </c>
      <c r="L781" t="inlineStr">
        <is>
          <t>Récolte</t>
        </is>
      </c>
      <c r="M781" t="inlineStr">
        <is>
          <t>Récoltes - AGRESTE</t>
        </is>
      </c>
      <c r="N781" t="inlineStr"/>
      <c r="O781" t="n">
        <v>42.6</v>
      </c>
      <c r="P781" t="inlineStr"/>
      <c r="Q781" t="inlineStr"/>
    </row>
    <row r="782" ht="15" customHeight="1" s="1003">
      <c r="A782" s="1019" t="inlineStr">
        <is>
          <t>Ferme</t>
        </is>
      </c>
      <c r="B782" t="inlineStr">
        <is>
          <t>Stock final à la ferme</t>
        </is>
      </c>
      <c r="C782" t="inlineStr">
        <is>
          <t>kt</t>
        </is>
      </c>
      <c r="D782" t="inlineStr">
        <is>
          <t>France</t>
        </is>
      </c>
      <c r="E782" t="inlineStr">
        <is>
          <t>2015-16</t>
        </is>
      </c>
      <c r="F782" t="inlineStr">
        <is>
          <t>Lin</t>
        </is>
      </c>
      <c r="G782" t="inlineStr"/>
      <c r="H782" t="inlineStr"/>
      <c r="I782" t="inlineStr"/>
      <c r="J782" t="inlineStr">
        <is>
          <t>Le stock à la ferme est négligé</t>
        </is>
      </c>
      <c r="K782" t="inlineStr"/>
      <c r="L782" t="inlineStr">
        <is>
          <t>Stock final à la ferme</t>
        </is>
      </c>
      <c r="M782" t="inlineStr"/>
      <c r="N782" t="inlineStr"/>
      <c r="O782" t="n">
        <v>0</v>
      </c>
      <c r="P782" t="inlineStr"/>
      <c r="Q782" t="inlineStr"/>
    </row>
    <row r="783" ht="15" customHeight="1" s="1003">
      <c r="A783" s="1019" t="inlineStr">
        <is>
          <t>Ferme</t>
        </is>
      </c>
      <c r="B783" t="inlineStr">
        <is>
          <t>Graines autoconsommées</t>
        </is>
      </c>
      <c r="C783" t="inlineStr">
        <is>
          <t>kt</t>
        </is>
      </c>
      <c r="D783" t="inlineStr">
        <is>
          <t>France</t>
        </is>
      </c>
      <c r="E783" t="inlineStr">
        <is>
          <t>2015-16</t>
        </is>
      </c>
      <c r="F783" t="inlineStr">
        <is>
          <t>Lin</t>
        </is>
      </c>
      <c r="G783" t="inlineStr"/>
      <c r="H783" t="inlineStr"/>
      <c r="I783" t="inlineStr"/>
      <c r="J783" t="inlineStr"/>
      <c r="K783" t="inlineStr"/>
      <c r="L783" t="inlineStr"/>
      <c r="M783" t="inlineStr"/>
      <c r="N783" t="inlineStr"/>
      <c r="O783" t="n">
        <v>10.1</v>
      </c>
      <c r="P783" t="inlineStr"/>
      <c r="Q783" t="inlineStr"/>
    </row>
    <row r="784" ht="15" customHeight="1" s="1003">
      <c r="A784" s="1019" t="inlineStr">
        <is>
          <t>Ferme</t>
        </is>
      </c>
      <c r="B784" t="inlineStr">
        <is>
          <t>Stock final</t>
        </is>
      </c>
      <c r="C784" t="inlineStr">
        <is>
          <t>kt</t>
        </is>
      </c>
      <c r="D784" t="inlineStr">
        <is>
          <t>France</t>
        </is>
      </c>
      <c r="E784" t="inlineStr">
        <is>
          <t>2015-16</t>
        </is>
      </c>
      <c r="F784" t="inlineStr">
        <is>
          <t>Lin</t>
        </is>
      </c>
      <c r="G784" t="inlineStr"/>
      <c r="H784" t="inlineStr"/>
      <c r="I784" t="inlineStr"/>
      <c r="J784" t="inlineStr"/>
      <c r="K784" t="inlineStr"/>
      <c r="L784" t="inlineStr"/>
      <c r="M784" t="inlineStr"/>
      <c r="N784" t="inlineStr"/>
      <c r="O784" t="n">
        <v>0</v>
      </c>
      <c r="P784" t="inlineStr"/>
      <c r="Q784" t="inlineStr"/>
    </row>
    <row r="785" ht="15" customHeight="1" s="1003">
      <c r="A785" s="1019" t="inlineStr">
        <is>
          <t>OS</t>
        </is>
      </c>
      <c r="B785" t="inlineStr">
        <is>
          <t>Graines collectées</t>
        </is>
      </c>
      <c r="C785" t="inlineStr">
        <is>
          <t>kt</t>
        </is>
      </c>
      <c r="D785" t="inlineStr">
        <is>
          <t>France</t>
        </is>
      </c>
      <c r="E785" t="inlineStr">
        <is>
          <t>2015-16</t>
        </is>
      </c>
      <c r="F785" t="inlineStr">
        <is>
          <t>Lin</t>
        </is>
      </c>
      <c r="G785" t="inlineStr"/>
      <c r="H785" t="inlineStr"/>
      <c r="I785" t="inlineStr"/>
      <c r="J785" t="inlineStr"/>
      <c r="K785" t="inlineStr"/>
      <c r="L785" t="inlineStr"/>
      <c r="M785" t="inlineStr"/>
      <c r="N785" t="inlineStr"/>
      <c r="O785" t="n">
        <v>28</v>
      </c>
      <c r="P785" t="inlineStr"/>
      <c r="Q785" t="inlineStr"/>
    </row>
    <row r="786" ht="15" customHeight="1" s="1003">
      <c r="A786" s="1019" t="inlineStr">
        <is>
          <t>OS</t>
        </is>
      </c>
      <c r="B786" t="inlineStr">
        <is>
          <t>Stock final collecteurs</t>
        </is>
      </c>
      <c r="C786" t="inlineStr">
        <is>
          <t>kt</t>
        </is>
      </c>
      <c r="D786" t="inlineStr">
        <is>
          <t>France</t>
        </is>
      </c>
      <c r="E786" t="inlineStr">
        <is>
          <t>2015-16</t>
        </is>
      </c>
      <c r="F786" t="inlineStr">
        <is>
          <t>Lin</t>
        </is>
      </c>
      <c r="G786" t="inlineStr">
        <is>
          <t>Stock final collecteurs = 6 kt (Collectes, stocks - FranceAgriMer)</t>
        </is>
      </c>
      <c r="H786" t="inlineStr"/>
      <c r="I786" t="inlineStr">
        <is>
          <t>Collectes, stocks - FranceAgriMer</t>
        </is>
      </c>
      <c r="J786" t="inlineStr"/>
      <c r="K786" t="inlineStr">
        <is>
          <t>Volume</t>
        </is>
      </c>
      <c r="L786" t="inlineStr">
        <is>
          <t>Stock final collecteurs</t>
        </is>
      </c>
      <c r="M786" t="inlineStr">
        <is>
          <t>Collectes, stocks - FAM</t>
        </is>
      </c>
      <c r="N786" t="inlineStr"/>
      <c r="O786" t="n">
        <v>5.64</v>
      </c>
      <c r="P786" t="inlineStr"/>
      <c r="Q786" t="inlineStr"/>
    </row>
    <row r="787" ht="15" customHeight="1" s="1003">
      <c r="A787" s="1019" t="inlineStr">
        <is>
          <t>OS</t>
        </is>
      </c>
      <c r="B787" t="inlineStr">
        <is>
          <t>Stock final</t>
        </is>
      </c>
      <c r="C787" t="inlineStr">
        <is>
          <t>kt</t>
        </is>
      </c>
      <c r="D787" t="inlineStr">
        <is>
          <t>France</t>
        </is>
      </c>
      <c r="E787" t="inlineStr">
        <is>
          <t>2015-16</t>
        </is>
      </c>
      <c r="F787" t="inlineStr">
        <is>
          <t>Lin</t>
        </is>
      </c>
      <c r="G787" t="inlineStr">
        <is>
          <t>Stock final collecteurs = 6 kt (Collectes, stocks - FranceAgriMer)</t>
        </is>
      </c>
      <c r="H787" t="inlineStr"/>
      <c r="I787" t="inlineStr">
        <is>
          <t>Collectes, stocks - FranceAgriMer</t>
        </is>
      </c>
      <c r="J787" t="inlineStr"/>
      <c r="K787" t="inlineStr">
        <is>
          <t>Volume</t>
        </is>
      </c>
      <c r="L787" t="inlineStr">
        <is>
          <t>Stock final collecteurs</t>
        </is>
      </c>
      <c r="M787" t="inlineStr">
        <is>
          <t>Collectes, stocks - FAM</t>
        </is>
      </c>
      <c r="N787" t="inlineStr"/>
      <c r="O787" t="n">
        <v>5.64</v>
      </c>
      <c r="P787" t="inlineStr"/>
      <c r="Q787" t="inlineStr"/>
    </row>
    <row r="788" ht="15" customHeight="1" s="1003">
      <c r="A788" s="1019" t="inlineStr">
        <is>
          <t>OS</t>
        </is>
      </c>
      <c r="B788" t="inlineStr">
        <is>
          <t>Issues de silo</t>
        </is>
      </c>
      <c r="C788" t="inlineStr">
        <is>
          <t>kt</t>
        </is>
      </c>
      <c r="D788" t="inlineStr">
        <is>
          <t>France</t>
        </is>
      </c>
      <c r="E788" t="inlineStr">
        <is>
          <t>2015-16</t>
        </is>
      </c>
      <c r="F788" t="inlineStr">
        <is>
          <t>Lin</t>
        </is>
      </c>
      <c r="G788" t="inlineStr"/>
      <c r="H788" t="inlineStr">
        <is>
          <t>Ratio d'issues de silo = 1,7 % (ONRB - FranceAgriMer)</t>
        </is>
      </c>
      <c r="I788" t="inlineStr">
        <is>
          <t>ONRB - FranceAgriMer</t>
        </is>
      </c>
      <c r="J788" t="inlineStr">
        <is>
          <t>0</t>
        </is>
      </c>
      <c r="K788" t="inlineStr">
        <is>
          <t>Rendement</t>
        </is>
      </c>
      <c r="L788" t="inlineStr">
        <is>
          <t>Ratio d'issues de silo</t>
        </is>
      </c>
      <c r="M788" t="inlineStr">
        <is>
          <t>Issues de silo - ONRB</t>
        </is>
      </c>
      <c r="N788" t="inlineStr"/>
      <c r="O788" t="n">
        <v>0.55</v>
      </c>
      <c r="P788" t="inlineStr"/>
      <c r="Q788" t="inlineStr"/>
    </row>
    <row r="789" ht="15" customHeight="1" s="1003">
      <c r="A789" s="1019" t="inlineStr">
        <is>
          <t>Trituration</t>
        </is>
      </c>
      <c r="B789" t="inlineStr">
        <is>
          <t>Huile</t>
        </is>
      </c>
      <c r="C789" t="inlineStr">
        <is>
          <t>kt</t>
        </is>
      </c>
      <c r="D789" t="inlineStr">
        <is>
          <t>France</t>
        </is>
      </c>
      <c r="E789" t="inlineStr">
        <is>
          <t>2015-16</t>
        </is>
      </c>
      <c r="F789" t="inlineStr">
        <is>
          <t>Lin</t>
        </is>
      </c>
      <c r="G789" t="inlineStr"/>
      <c r="H789" t="inlineStr">
        <is>
          <t>Rendement de production d'huile brute = 36,33 % (FEDIOL)</t>
        </is>
      </c>
      <c r="I789" t="inlineStr">
        <is>
          <t>FEDIOL</t>
        </is>
      </c>
      <c r="J789" t="inlineStr">
        <is>
          <t>Moyenne des rendements de 2019 et 2023</t>
        </is>
      </c>
      <c r="K789" t="inlineStr">
        <is>
          <t>Rendement</t>
        </is>
      </c>
      <c r="L789" t="inlineStr">
        <is>
          <t>Rendement de production d'huile brute</t>
        </is>
      </c>
      <c r="M789" t="inlineStr">
        <is>
          <t>Huiles et tourteaux - FEDIOL</t>
        </is>
      </c>
      <c r="N789" t="inlineStr"/>
      <c r="O789" t="n">
        <v>4.36</v>
      </c>
      <c r="P789" t="inlineStr"/>
      <c r="Q789" t="inlineStr"/>
    </row>
    <row r="790" ht="15" customHeight="1" s="1003">
      <c r="A790" s="1019" t="inlineStr">
        <is>
          <t>Trituration</t>
        </is>
      </c>
      <c r="B790" t="inlineStr">
        <is>
          <t>Tourteaux</t>
        </is>
      </c>
      <c r="C790" t="inlineStr">
        <is>
          <t>kt</t>
        </is>
      </c>
      <c r="D790" t="inlineStr">
        <is>
          <t>France</t>
        </is>
      </c>
      <c r="E790" t="inlineStr">
        <is>
          <t>2015-16</t>
        </is>
      </c>
      <c r="F790" t="inlineStr">
        <is>
          <t>Lin</t>
        </is>
      </c>
      <c r="G790" t="inlineStr"/>
      <c r="H790" t="inlineStr">
        <is>
          <t>Rendement de production de tourteaux = 63,67 % (FEDIOL)</t>
        </is>
      </c>
      <c r="I790" t="inlineStr">
        <is>
          <t>FEDIOL</t>
        </is>
      </c>
      <c r="J790" t="inlineStr">
        <is>
          <t>Moyenne des rendements de 2019 et 2023</t>
        </is>
      </c>
      <c r="K790" t="inlineStr">
        <is>
          <t>Rendement</t>
        </is>
      </c>
      <c r="L790" t="inlineStr">
        <is>
          <t>Rendement de production de tourteaux</t>
        </is>
      </c>
      <c r="M790" t="inlineStr">
        <is>
          <t>Huiles et tourteaux - FEDIOL</t>
        </is>
      </c>
      <c r="N790" t="inlineStr"/>
      <c r="O790" t="n">
        <v>7.64</v>
      </c>
      <c r="P790" t="inlineStr"/>
      <c r="Q790" t="inlineStr"/>
    </row>
    <row r="791" ht="15" customHeight="1" s="1003">
      <c r="A791" s="1019" t="inlineStr">
        <is>
          <t>Trituration</t>
        </is>
      </c>
      <c r="B791" t="inlineStr">
        <is>
          <t>Coques (+ eau)</t>
        </is>
      </c>
      <c r="C791" t="inlineStr">
        <is>
          <t>kt</t>
        </is>
      </c>
      <c r="D791" t="inlineStr">
        <is>
          <t>France</t>
        </is>
      </c>
      <c r="E791" t="inlineStr">
        <is>
          <t>2015-16</t>
        </is>
      </c>
      <c r="F791" t="inlineStr">
        <is>
          <t>Lin</t>
        </is>
      </c>
      <c r="G791" t="inlineStr"/>
      <c r="H791" t="inlineStr"/>
      <c r="I791" t="inlineStr"/>
      <c r="J791" t="inlineStr"/>
      <c r="K791" t="inlineStr"/>
      <c r="L791" t="inlineStr"/>
      <c r="M791" t="inlineStr"/>
      <c r="N791" t="inlineStr"/>
      <c r="O791" t="n">
        <v>0</v>
      </c>
      <c r="P791" t="inlineStr"/>
      <c r="Q791" t="inlineStr"/>
    </row>
    <row r="792" ht="15" customHeight="1" s="1003">
      <c r="A792" s="1019" t="inlineStr">
        <is>
          <t>Moulin</t>
        </is>
      </c>
      <c r="B792" t="inlineStr">
        <is>
          <t>Grignons d'olive</t>
        </is>
      </c>
      <c r="C792" t="inlineStr">
        <is>
          <t>kt</t>
        </is>
      </c>
      <c r="D792" t="inlineStr">
        <is>
          <t>France</t>
        </is>
      </c>
      <c r="E792" t="inlineStr">
        <is>
          <t>2015-16</t>
        </is>
      </c>
      <c r="F792" t="inlineStr">
        <is>
          <t>Lin</t>
        </is>
      </c>
      <c r="G792" t="inlineStr"/>
      <c r="H792" t="inlineStr"/>
      <c r="I792" t="inlineStr"/>
      <c r="J792" t="inlineStr"/>
      <c r="K792" t="inlineStr"/>
      <c r="L792" t="inlineStr">
        <is>
          <t>Production de grignons d'olive</t>
        </is>
      </c>
      <c r="M792" t="inlineStr"/>
      <c r="N792" t="inlineStr"/>
      <c r="O792" t="n">
        <v>-0</v>
      </c>
      <c r="P792" t="n">
        <v>0</v>
      </c>
      <c r="Q792" t="n">
        <v>500000000</v>
      </c>
    </row>
    <row r="793" ht="15" customHeight="1" s="1003">
      <c r="A793" s="1019" t="inlineStr">
        <is>
          <t>Moulin</t>
        </is>
      </c>
      <c r="B793" t="inlineStr">
        <is>
          <t>Huile d'olive</t>
        </is>
      </c>
      <c r="C793" t="inlineStr">
        <is>
          <t>kt</t>
        </is>
      </c>
      <c r="D793" t="inlineStr">
        <is>
          <t>France</t>
        </is>
      </c>
      <c r="E793" t="inlineStr">
        <is>
          <t>2015-16</t>
        </is>
      </c>
      <c r="F793" t="inlineStr">
        <is>
          <t>Lin</t>
        </is>
      </c>
      <c r="G793" t="inlineStr"/>
      <c r="H793" t="inlineStr"/>
      <c r="I793" t="inlineStr"/>
      <c r="J793" t="inlineStr"/>
      <c r="K793" t="inlineStr"/>
      <c r="L793" t="inlineStr"/>
      <c r="M793" t="inlineStr"/>
      <c r="N793" t="inlineStr"/>
      <c r="O793" t="n">
        <v>-0</v>
      </c>
      <c r="P793" t="n">
        <v>0</v>
      </c>
      <c r="Q793" t="n">
        <v>500000000</v>
      </c>
    </row>
    <row r="794" ht="15" customHeight="1" s="1003">
      <c r="A794" s="1019" t="inlineStr">
        <is>
          <t>Conservation ou préparation d'olives</t>
        </is>
      </c>
      <c r="B794" t="inlineStr">
        <is>
          <t>Olives de table</t>
        </is>
      </c>
      <c r="C794" t="inlineStr">
        <is>
          <t>kt</t>
        </is>
      </c>
      <c r="D794" t="inlineStr">
        <is>
          <t>France</t>
        </is>
      </c>
      <c r="E794" t="inlineStr">
        <is>
          <t>2015-16</t>
        </is>
      </c>
      <c r="F794" t="inlineStr">
        <is>
          <t>Lin</t>
        </is>
      </c>
      <c r="G794" t="inlineStr"/>
      <c r="H794" t="inlineStr"/>
      <c r="I794" t="inlineStr"/>
      <c r="J794" t="inlineStr"/>
      <c r="K794" t="inlineStr"/>
      <c r="L794" t="inlineStr"/>
      <c r="M794" t="inlineStr"/>
      <c r="N794" t="inlineStr"/>
      <c r="O794" t="n">
        <v>-0</v>
      </c>
      <c r="P794" t="n">
        <v>0</v>
      </c>
      <c r="Q794" t="n">
        <v>500000000</v>
      </c>
    </row>
    <row r="795" ht="15" customHeight="1" s="1003">
      <c r="A795" s="1019" t="inlineStr">
        <is>
          <t>Fabrication de produits alimentaires</t>
        </is>
      </c>
      <c r="B795" t="inlineStr">
        <is>
          <t>Produits alimentaires</t>
        </is>
      </c>
      <c r="C795" t="inlineStr">
        <is>
          <t>kt</t>
        </is>
      </c>
      <c r="D795" t="inlineStr">
        <is>
          <t>France</t>
        </is>
      </c>
      <c r="E795" t="inlineStr">
        <is>
          <t>2015-16</t>
        </is>
      </c>
      <c r="F795" t="inlineStr">
        <is>
          <t>Lin</t>
        </is>
      </c>
      <c r="G795" t="inlineStr"/>
      <c r="H795" t="inlineStr"/>
      <c r="I795" t="inlineStr"/>
      <c r="J795" t="inlineStr"/>
      <c r="K795" t="inlineStr"/>
      <c r="L795" t="inlineStr"/>
      <c r="M795" t="inlineStr"/>
      <c r="N795" t="inlineStr"/>
      <c r="O795" t="n">
        <v>0</v>
      </c>
      <c r="P795" t="inlineStr"/>
      <c r="Q795" t="inlineStr"/>
    </row>
    <row r="796" ht="15" customHeight="1" s="1003">
      <c r="A796" s="1019" t="inlineStr">
        <is>
          <t>Amidonnerie</t>
        </is>
      </c>
      <c r="B796" t="inlineStr">
        <is>
          <t>Fibres, lipides et sons</t>
        </is>
      </c>
      <c r="C796" t="inlineStr">
        <is>
          <t>kt</t>
        </is>
      </c>
      <c r="D796" t="inlineStr">
        <is>
          <t>France</t>
        </is>
      </c>
      <c r="E796" t="inlineStr">
        <is>
          <t>2015-16</t>
        </is>
      </c>
      <c r="F796" t="inlineStr">
        <is>
          <t>Lin</t>
        </is>
      </c>
      <c r="G796" t="inlineStr"/>
      <c r="H796" t="inlineStr"/>
      <c r="I796" t="inlineStr"/>
      <c r="J796" t="inlineStr"/>
      <c r="K796" t="inlineStr"/>
      <c r="L796" t="inlineStr"/>
      <c r="M796" t="inlineStr"/>
      <c r="N796" t="inlineStr"/>
      <c r="O796" t="n">
        <v>0</v>
      </c>
      <c r="P796" t="n">
        <v>0</v>
      </c>
      <c r="Q796" t="n">
        <v>-0</v>
      </c>
    </row>
    <row r="797" ht="15" customHeight="1" s="1003">
      <c r="A797" s="1019" t="inlineStr">
        <is>
          <t>Amidonnerie</t>
        </is>
      </c>
      <c r="B797" t="inlineStr">
        <is>
          <t>Amidon</t>
        </is>
      </c>
      <c r="C797" t="inlineStr">
        <is>
          <t>kt</t>
        </is>
      </c>
      <c r="D797" t="inlineStr">
        <is>
          <t>France</t>
        </is>
      </c>
      <c r="E797" t="inlineStr">
        <is>
          <t>2015-16</t>
        </is>
      </c>
      <c r="F797" t="inlineStr">
        <is>
          <t>Lin</t>
        </is>
      </c>
      <c r="G797" t="inlineStr"/>
      <c r="H797" t="inlineStr"/>
      <c r="I797" t="inlineStr"/>
      <c r="J797" t="inlineStr"/>
      <c r="K797" t="inlineStr"/>
      <c r="L797" t="inlineStr"/>
      <c r="M797" t="inlineStr"/>
      <c r="N797" t="inlineStr"/>
      <c r="O797" t="n">
        <v>0</v>
      </c>
      <c r="P797" t="n">
        <v>0</v>
      </c>
      <c r="Q797" t="n">
        <v>-0</v>
      </c>
    </row>
    <row r="798" ht="15" customHeight="1" s="1003">
      <c r="A798" s="1019" t="inlineStr">
        <is>
          <t>Amidonnerie</t>
        </is>
      </c>
      <c r="B798" t="inlineStr">
        <is>
          <t>Protéine</t>
        </is>
      </c>
      <c r="C798" t="inlineStr">
        <is>
          <t>kt</t>
        </is>
      </c>
      <c r="D798" t="inlineStr">
        <is>
          <t>France</t>
        </is>
      </c>
      <c r="E798" t="inlineStr">
        <is>
          <t>2015-16</t>
        </is>
      </c>
      <c r="F798" t="inlineStr">
        <is>
          <t>Lin</t>
        </is>
      </c>
      <c r="G798" t="inlineStr"/>
      <c r="H798" t="inlineStr"/>
      <c r="I798" t="inlineStr"/>
      <c r="J798" t="inlineStr"/>
      <c r="K798" t="inlineStr"/>
      <c r="L798" t="inlineStr"/>
      <c r="M798" t="inlineStr"/>
      <c r="N798" t="inlineStr"/>
      <c r="O798" t="n">
        <v>0</v>
      </c>
      <c r="P798" t="n">
        <v>0</v>
      </c>
      <c r="Q798" t="n">
        <v>-0</v>
      </c>
    </row>
    <row r="799" ht="15" customHeight="1" s="1003">
      <c r="A799" s="1019" t="inlineStr">
        <is>
          <t>Meunerie</t>
        </is>
      </c>
      <c r="B799" t="inlineStr">
        <is>
          <t>Sons</t>
        </is>
      </c>
      <c r="C799" t="inlineStr">
        <is>
          <t>kt</t>
        </is>
      </c>
      <c r="D799" t="inlineStr">
        <is>
          <t>France</t>
        </is>
      </c>
      <c r="E799" t="inlineStr">
        <is>
          <t>2015-16</t>
        </is>
      </c>
      <c r="F799" t="inlineStr">
        <is>
          <t>Lin</t>
        </is>
      </c>
      <c r="G799" t="inlineStr"/>
      <c r="H799" t="inlineStr"/>
      <c r="I799" t="inlineStr"/>
      <c r="J799" t="inlineStr"/>
      <c r="K799" t="inlineStr"/>
      <c r="L799" t="inlineStr"/>
      <c r="M799" t="inlineStr"/>
      <c r="N799" t="inlineStr"/>
      <c r="O799" t="n">
        <v>0</v>
      </c>
      <c r="P799" t="n">
        <v>0</v>
      </c>
      <c r="Q799" t="n">
        <v>-0</v>
      </c>
    </row>
    <row r="800" ht="15" customHeight="1" s="1003">
      <c r="A800" s="1019" t="inlineStr">
        <is>
          <t>Meunerie</t>
        </is>
      </c>
      <c r="B800" t="inlineStr">
        <is>
          <t>Farine</t>
        </is>
      </c>
      <c r="C800" t="inlineStr">
        <is>
          <t>kt</t>
        </is>
      </c>
      <c r="D800" t="inlineStr">
        <is>
          <t>France</t>
        </is>
      </c>
      <c r="E800" t="inlineStr">
        <is>
          <t>2015-16</t>
        </is>
      </c>
      <c r="F800" t="inlineStr">
        <is>
          <t>Lin</t>
        </is>
      </c>
      <c r="G800" t="inlineStr"/>
      <c r="H800" t="inlineStr"/>
      <c r="I800" t="inlineStr"/>
      <c r="J800" t="inlineStr"/>
      <c r="K800" t="inlineStr"/>
      <c r="L800" t="inlineStr"/>
      <c r="M800" t="inlineStr"/>
      <c r="N800" t="inlineStr"/>
      <c r="O800" t="n">
        <v>0</v>
      </c>
      <c r="P800" t="n">
        <v>0</v>
      </c>
      <c r="Q800" t="n">
        <v>-0</v>
      </c>
    </row>
    <row r="801" ht="15" customHeight="1" s="1003">
      <c r="A801" s="1019" t="inlineStr">
        <is>
          <t>Fabrication d'ingrédients</t>
        </is>
      </c>
      <c r="B801" t="inlineStr">
        <is>
          <t>Amidon, fibres, lipides et sons</t>
        </is>
      </c>
      <c r="C801" t="inlineStr">
        <is>
          <t>kt</t>
        </is>
      </c>
      <c r="D801" t="inlineStr">
        <is>
          <t>France</t>
        </is>
      </c>
      <c r="E801" t="inlineStr">
        <is>
          <t>2015-16</t>
        </is>
      </c>
      <c r="F801" t="inlineStr">
        <is>
          <t>Lin</t>
        </is>
      </c>
      <c r="G801" t="inlineStr"/>
      <c r="H801" t="inlineStr"/>
      <c r="I801" t="inlineStr"/>
      <c r="J801" t="inlineStr"/>
      <c r="K801" t="inlineStr"/>
      <c r="L801" t="inlineStr"/>
      <c r="M801" t="inlineStr"/>
      <c r="N801" t="inlineStr"/>
      <c r="O801" t="n">
        <v>0</v>
      </c>
      <c r="P801" t="n">
        <v>0</v>
      </c>
      <c r="Q801" t="n">
        <v>-0</v>
      </c>
    </row>
    <row r="802" ht="15" customHeight="1" s="1003">
      <c r="A802" s="1019" t="inlineStr">
        <is>
          <t>Fabrication d'ingrédients</t>
        </is>
      </c>
      <c r="B802" t="inlineStr">
        <is>
          <t>MPV</t>
        </is>
      </c>
      <c r="C802" t="inlineStr">
        <is>
          <t>kt</t>
        </is>
      </c>
      <c r="D802" t="inlineStr">
        <is>
          <t>France</t>
        </is>
      </c>
      <c r="E802" t="inlineStr">
        <is>
          <t>2015-16</t>
        </is>
      </c>
      <c r="F802" t="inlineStr">
        <is>
          <t>Lin</t>
        </is>
      </c>
      <c r="G802" t="inlineStr"/>
      <c r="H802" t="inlineStr"/>
      <c r="I802" t="inlineStr"/>
      <c r="J802" t="inlineStr"/>
      <c r="K802" t="inlineStr"/>
      <c r="L802" t="inlineStr"/>
      <c r="M802" t="inlineStr"/>
      <c r="N802" t="inlineStr"/>
      <c r="O802" t="n">
        <v>0</v>
      </c>
      <c r="P802" t="n">
        <v>0</v>
      </c>
      <c r="Q802" t="n">
        <v>-0</v>
      </c>
    </row>
    <row r="803" ht="15" customHeight="1" s="1003">
      <c r="A803" s="1019" t="inlineStr">
        <is>
          <t>Ecart statistique</t>
        </is>
      </c>
      <c r="B803" t="inlineStr">
        <is>
          <t>Graines collectées</t>
        </is>
      </c>
      <c r="C803" t="inlineStr">
        <is>
          <t>kt</t>
        </is>
      </c>
      <c r="D803" t="inlineStr">
        <is>
          <t>France</t>
        </is>
      </c>
      <c r="E803" t="inlineStr">
        <is>
          <t>2015-16</t>
        </is>
      </c>
      <c r="F803" t="inlineStr">
        <is>
          <t>Lin</t>
        </is>
      </c>
      <c r="G803" t="inlineStr"/>
      <c r="H803" t="inlineStr"/>
      <c r="I803" t="inlineStr"/>
      <c r="J803" t="inlineStr"/>
      <c r="K803" t="inlineStr"/>
      <c r="L803" t="inlineStr"/>
      <c r="M803" t="inlineStr"/>
      <c r="N803" t="inlineStr"/>
      <c r="O803" t="n">
        <v>0</v>
      </c>
      <c r="P803" t="inlineStr"/>
      <c r="Q803" t="inlineStr"/>
    </row>
    <row r="804" ht="15" customHeight="1" s="1003">
      <c r="A804" s="1019" t="inlineStr">
        <is>
          <t>Ecart statistique</t>
        </is>
      </c>
      <c r="B804" t="inlineStr">
        <is>
          <t>Olives</t>
        </is>
      </c>
      <c r="C804" t="inlineStr">
        <is>
          <t>kt</t>
        </is>
      </c>
      <c r="D804" t="inlineStr">
        <is>
          <t>France</t>
        </is>
      </c>
      <c r="E804" t="inlineStr">
        <is>
          <t>2015-16</t>
        </is>
      </c>
      <c r="F804" t="inlineStr">
        <is>
          <t>Lin</t>
        </is>
      </c>
      <c r="G804" t="inlineStr"/>
      <c r="H804" t="inlineStr"/>
      <c r="I804" t="inlineStr"/>
      <c r="J804" t="inlineStr"/>
      <c r="K804" t="inlineStr"/>
      <c r="L804" t="inlineStr"/>
      <c r="M804" t="inlineStr"/>
      <c r="N804" t="inlineStr"/>
      <c r="O804" t="n">
        <v>-0</v>
      </c>
      <c r="P804" t="n">
        <v>0</v>
      </c>
      <c r="Q804" t="n">
        <v>500000000</v>
      </c>
    </row>
    <row r="805" ht="15" customHeight="1" s="1003">
      <c r="A805" s="1019" t="inlineStr">
        <is>
          <t>Ecart statistique</t>
        </is>
      </c>
      <c r="B805" t="inlineStr">
        <is>
          <t>Fabrication de produits alimentaires</t>
        </is>
      </c>
      <c r="C805" t="inlineStr">
        <is>
          <t>kt</t>
        </is>
      </c>
      <c r="D805" t="inlineStr">
        <is>
          <t>France</t>
        </is>
      </c>
      <c r="E805" t="inlineStr">
        <is>
          <t>2015-16</t>
        </is>
      </c>
      <c r="F805" t="inlineStr">
        <is>
          <t>Lin</t>
        </is>
      </c>
      <c r="G805" t="inlineStr"/>
      <c r="H805" t="inlineStr"/>
      <c r="I805" t="inlineStr"/>
      <c r="J805" t="inlineStr"/>
      <c r="K805" t="inlineStr"/>
      <c r="L805" t="inlineStr"/>
      <c r="M805" t="inlineStr"/>
      <c r="N805" t="inlineStr"/>
      <c r="O805" t="n">
        <v>0</v>
      </c>
      <c r="P805" t="inlineStr"/>
      <c r="Q805" t="inlineStr"/>
    </row>
    <row r="806" ht="15" customHeight="1" s="1003">
      <c r="A806" s="1019" t="inlineStr">
        <is>
          <t>Ecart statistique</t>
        </is>
      </c>
      <c r="B806" t="inlineStr">
        <is>
          <t>Olives de table</t>
        </is>
      </c>
      <c r="C806" t="inlineStr">
        <is>
          <t>kt</t>
        </is>
      </c>
      <c r="D806" t="inlineStr">
        <is>
          <t>France</t>
        </is>
      </c>
      <c r="E806" t="inlineStr">
        <is>
          <t>2015-16</t>
        </is>
      </c>
      <c r="F806" t="inlineStr">
        <is>
          <t>Lin</t>
        </is>
      </c>
      <c r="G806" t="inlineStr"/>
      <c r="H806" t="inlineStr"/>
      <c r="I806" t="inlineStr"/>
      <c r="J806" t="inlineStr"/>
      <c r="K806" t="inlineStr"/>
      <c r="L806" t="inlineStr"/>
      <c r="M806" t="inlineStr"/>
      <c r="N806" t="inlineStr"/>
      <c r="O806" t="n">
        <v>-0</v>
      </c>
      <c r="P806" t="n">
        <v>0</v>
      </c>
      <c r="Q806" t="n">
        <v>500000000</v>
      </c>
    </row>
    <row r="807" ht="15" customHeight="1" s="1003">
      <c r="A807" s="1019" t="inlineStr">
        <is>
          <t>Import</t>
        </is>
      </c>
      <c r="B807" t="inlineStr">
        <is>
          <t>Huile</t>
        </is>
      </c>
      <c r="C807" t="inlineStr">
        <is>
          <t>kt</t>
        </is>
      </c>
      <c r="D807" t="inlineStr">
        <is>
          <t>France</t>
        </is>
      </c>
      <c r="E807" t="inlineStr">
        <is>
          <t>2015-16</t>
        </is>
      </c>
      <c r="F807" t="inlineStr">
        <is>
          <t>Lin</t>
        </is>
      </c>
      <c r="G807" t="inlineStr"/>
      <c r="H807" t="inlineStr">
        <is>
          <t>Importation d'huile = 4 kt (Douanes françaises - Eurostat)</t>
        </is>
      </c>
      <c r="I807" t="inlineStr">
        <is>
          <t>Douanes françaises - Eurostat</t>
        </is>
      </c>
      <c r="J807" t="inlineStr"/>
      <c r="K807" t="inlineStr">
        <is>
          <t>Volume</t>
        </is>
      </c>
      <c r="L807" t="inlineStr">
        <is>
          <t>Importation d'huile</t>
        </is>
      </c>
      <c r="M807" t="inlineStr">
        <is>
          <t>Echanges annuels - EUROSTAT</t>
        </is>
      </c>
      <c r="N807" t="inlineStr"/>
      <c r="O807" t="n">
        <v>4.11</v>
      </c>
      <c r="P807" t="inlineStr"/>
      <c r="Q807" t="inlineStr"/>
    </row>
    <row r="808" ht="15" customHeight="1" s="1003">
      <c r="A808" s="1019" t="inlineStr">
        <is>
          <t>Import</t>
        </is>
      </c>
      <c r="B808" t="inlineStr">
        <is>
          <t>Tourteaux</t>
        </is>
      </c>
      <c r="C808" t="inlineStr">
        <is>
          <t>kt</t>
        </is>
      </c>
      <c r="D808" t="inlineStr">
        <is>
          <t>France</t>
        </is>
      </c>
      <c r="E808" t="inlineStr">
        <is>
          <t>2015-16</t>
        </is>
      </c>
      <c r="F808" t="inlineStr">
        <is>
          <t>Lin</t>
        </is>
      </c>
      <c r="G808" t="inlineStr"/>
      <c r="H808" t="inlineStr">
        <is>
          <t>Importation de tourteaux = 90 kt (Douanes françaises - Eurostat)</t>
        </is>
      </c>
      <c r="I808" t="inlineStr">
        <is>
          <t>Douanes françaises - Eurostat</t>
        </is>
      </c>
      <c r="J808" t="inlineStr"/>
      <c r="K808" t="inlineStr">
        <is>
          <t>Volume</t>
        </is>
      </c>
      <c r="L808" t="inlineStr">
        <is>
          <t>Importation de tourteaux</t>
        </is>
      </c>
      <c r="M808" t="inlineStr">
        <is>
          <t>Echanges annuels - EUROSTAT</t>
        </is>
      </c>
      <c r="N808" t="inlineStr"/>
      <c r="O808" t="n">
        <v>90.2</v>
      </c>
      <c r="P808" t="inlineStr"/>
      <c r="Q808" t="inlineStr"/>
    </row>
    <row r="809" ht="15" customHeight="1" s="1003">
      <c r="A809" s="1019" t="inlineStr">
        <is>
          <t>Import</t>
        </is>
      </c>
      <c r="B809" t="inlineStr">
        <is>
          <t>Olives</t>
        </is>
      </c>
      <c r="C809" t="inlineStr">
        <is>
          <t>kt</t>
        </is>
      </c>
      <c r="D809" t="inlineStr">
        <is>
          <t>France</t>
        </is>
      </c>
      <c r="E809" t="inlineStr">
        <is>
          <t>2015-16</t>
        </is>
      </c>
      <c r="F809" t="inlineStr">
        <is>
          <t>Lin</t>
        </is>
      </c>
      <c r="G809" t="inlineStr"/>
      <c r="H809" t="inlineStr"/>
      <c r="I809" t="inlineStr"/>
      <c r="J809" t="inlineStr"/>
      <c r="K809" t="inlineStr"/>
      <c r="L809" t="inlineStr"/>
      <c r="M809" t="inlineStr"/>
      <c r="N809" t="inlineStr"/>
      <c r="O809" t="n">
        <v>-0</v>
      </c>
      <c r="P809" t="n">
        <v>0</v>
      </c>
      <c r="Q809" t="n">
        <v>500000000</v>
      </c>
    </row>
    <row r="810" ht="15" customHeight="1" s="1003">
      <c r="A810" s="1019" t="inlineStr">
        <is>
          <t>Import</t>
        </is>
      </c>
      <c r="B810" t="inlineStr">
        <is>
          <t>Huile d'olive</t>
        </is>
      </c>
      <c r="C810" t="inlineStr">
        <is>
          <t>kt</t>
        </is>
      </c>
      <c r="D810" t="inlineStr">
        <is>
          <t>France</t>
        </is>
      </c>
      <c r="E810" t="inlineStr">
        <is>
          <t>2015-16</t>
        </is>
      </c>
      <c r="F810" t="inlineStr">
        <is>
          <t>Lin</t>
        </is>
      </c>
      <c r="G810" t="inlineStr"/>
      <c r="H810" t="inlineStr"/>
      <c r="I810" t="inlineStr"/>
      <c r="J810" t="inlineStr"/>
      <c r="K810" t="inlineStr"/>
      <c r="L810" t="inlineStr"/>
      <c r="M810" t="inlineStr"/>
      <c r="N810" t="inlineStr"/>
      <c r="O810" t="n">
        <v>-0</v>
      </c>
      <c r="P810" t="n">
        <v>0</v>
      </c>
      <c r="Q810" t="n">
        <v>500000000</v>
      </c>
    </row>
    <row r="811" ht="15" customHeight="1" s="1003">
      <c r="A811" s="1019" t="inlineStr">
        <is>
          <t>Import</t>
        </is>
      </c>
      <c r="B811" t="inlineStr">
        <is>
          <t>Grignons d'olive</t>
        </is>
      </c>
      <c r="C811" t="inlineStr">
        <is>
          <t>kt</t>
        </is>
      </c>
      <c r="D811" t="inlineStr">
        <is>
          <t>France</t>
        </is>
      </c>
      <c r="E811" t="inlineStr">
        <is>
          <t>2015-16</t>
        </is>
      </c>
      <c r="F811" t="inlineStr">
        <is>
          <t>Lin</t>
        </is>
      </c>
      <c r="G811" t="inlineStr"/>
      <c r="H811" t="inlineStr"/>
      <c r="I811" t="inlineStr"/>
      <c r="J811" t="inlineStr"/>
      <c r="K811" t="inlineStr"/>
      <c r="L811" t="inlineStr"/>
      <c r="M811" t="inlineStr"/>
      <c r="N811" t="inlineStr"/>
      <c r="O811" t="n">
        <v>-0</v>
      </c>
      <c r="P811" t="n">
        <v>0</v>
      </c>
      <c r="Q811" t="n">
        <v>500000000</v>
      </c>
    </row>
    <row r="812" ht="15" customHeight="1" s="1003">
      <c r="A812" s="1019" t="inlineStr">
        <is>
          <t>Import</t>
        </is>
      </c>
      <c r="B812" t="inlineStr">
        <is>
          <t>Olives de table</t>
        </is>
      </c>
      <c r="C812" t="inlineStr">
        <is>
          <t>kt</t>
        </is>
      </c>
      <c r="D812" t="inlineStr">
        <is>
          <t>France</t>
        </is>
      </c>
      <c r="E812" t="inlineStr">
        <is>
          <t>2015-16</t>
        </is>
      </c>
      <c r="F812" t="inlineStr">
        <is>
          <t>Lin</t>
        </is>
      </c>
      <c r="G812" t="inlineStr"/>
      <c r="H812" t="inlineStr"/>
      <c r="I812" t="inlineStr"/>
      <c r="J812" t="inlineStr"/>
      <c r="K812" t="inlineStr"/>
      <c r="L812" t="inlineStr"/>
      <c r="M812" t="inlineStr"/>
      <c r="N812" t="inlineStr"/>
      <c r="O812" t="n">
        <v>-0</v>
      </c>
      <c r="P812" t="n">
        <v>0</v>
      </c>
      <c r="Q812" t="n">
        <v>500000000</v>
      </c>
    </row>
    <row r="813" ht="15" customHeight="1" s="1003">
      <c r="A813" s="1019" t="inlineStr">
        <is>
          <t>Import</t>
        </is>
      </c>
      <c r="B813" t="inlineStr">
        <is>
          <t>Graines collectées</t>
        </is>
      </c>
      <c r="C813" t="inlineStr">
        <is>
          <t>kt</t>
        </is>
      </c>
      <c r="D813" t="inlineStr">
        <is>
          <t>France</t>
        </is>
      </c>
      <c r="E813" t="inlineStr">
        <is>
          <t>2015-16</t>
        </is>
      </c>
      <c r="F813" t="inlineStr">
        <is>
          <t>Lin</t>
        </is>
      </c>
      <c r="G813" t="inlineStr"/>
      <c r="H813" t="inlineStr">
        <is>
          <t>Importation de graines = 24 kt (Douanes françaises - Eurostat)</t>
        </is>
      </c>
      <c r="I813" t="inlineStr">
        <is>
          <t>Douanes françaises - Eurostat</t>
        </is>
      </c>
      <c r="J813" t="inlineStr"/>
      <c r="K813" t="inlineStr">
        <is>
          <t>Volume</t>
        </is>
      </c>
      <c r="L813" t="inlineStr">
        <is>
          <t>Importation de graines</t>
        </is>
      </c>
      <c r="M813" t="inlineStr">
        <is>
          <t>Echanges mensuels - EUROSTAT</t>
        </is>
      </c>
      <c r="N813" t="inlineStr"/>
      <c r="O813" t="n">
        <v>23.6</v>
      </c>
      <c r="P813" t="inlineStr"/>
      <c r="Q813" t="inlineStr"/>
    </row>
    <row r="814" ht="15" customHeight="1" s="1003">
      <c r="A814" s="1019" t="inlineStr">
        <is>
          <t>Graines récoltées</t>
        </is>
      </c>
      <c r="B814" t="inlineStr">
        <is>
          <t>Ferme</t>
        </is>
      </c>
      <c r="C814" t="inlineStr">
        <is>
          <t>kt</t>
        </is>
      </c>
      <c r="D814" t="inlineStr">
        <is>
          <t>France</t>
        </is>
      </c>
      <c r="E814" t="inlineStr">
        <is>
          <t>2015-16</t>
        </is>
      </c>
      <c r="F814" t="inlineStr">
        <is>
          <t>Pois</t>
        </is>
      </c>
      <c r="G814" t="inlineStr"/>
      <c r="H814" t="inlineStr"/>
      <c r="I814" t="inlineStr"/>
      <c r="J814" t="inlineStr"/>
      <c r="K814" t="inlineStr"/>
      <c r="L814" t="inlineStr"/>
      <c r="M814" t="inlineStr"/>
      <c r="N814" t="inlineStr"/>
      <c r="O814" t="n">
        <v>155</v>
      </c>
      <c r="P814" t="inlineStr"/>
      <c r="Q814" t="inlineStr"/>
    </row>
    <row r="815" ht="15" customHeight="1" s="1003">
      <c r="A815" s="1019" t="inlineStr">
        <is>
          <t>Graines récoltées</t>
        </is>
      </c>
      <c r="B815" t="inlineStr">
        <is>
          <t>OS</t>
        </is>
      </c>
      <c r="C815" t="inlineStr">
        <is>
          <t>kt</t>
        </is>
      </c>
      <c r="D815" t="inlineStr">
        <is>
          <t>France</t>
        </is>
      </c>
      <c r="E815" t="inlineStr">
        <is>
          <t>2015-16</t>
        </is>
      </c>
      <c r="F815" t="inlineStr">
        <is>
          <t>Pois</t>
        </is>
      </c>
      <c r="G815" t="inlineStr">
        <is>
          <t>Collecte = 507 kt (Bilans par campagne - FranceAgriMer)</t>
        </is>
      </c>
      <c r="H815" t="inlineStr"/>
      <c r="I815" t="inlineStr">
        <is>
          <t>Bilans par campagne - FranceAgriMer</t>
        </is>
      </c>
      <c r="J815" t="inlineStr"/>
      <c r="K815" t="inlineStr">
        <is>
          <t>Volume</t>
        </is>
      </c>
      <c r="L815" t="inlineStr">
        <is>
          <t>Collecte</t>
        </is>
      </c>
      <c r="M815" t="inlineStr">
        <is>
          <t>Bilans Pois - FAM</t>
        </is>
      </c>
      <c r="N815" t="inlineStr"/>
      <c r="O815" t="n">
        <v>507</v>
      </c>
      <c r="P815" t="inlineStr"/>
      <c r="Q815" t="inlineStr"/>
    </row>
    <row r="816" ht="15" customHeight="1" s="1003">
      <c r="A816" s="1019" t="inlineStr">
        <is>
          <t>Olives</t>
        </is>
      </c>
      <c r="B816" t="inlineStr">
        <is>
          <t>Export</t>
        </is>
      </c>
      <c r="C816" t="inlineStr">
        <is>
          <t>kt</t>
        </is>
      </c>
      <c r="D816" t="inlineStr">
        <is>
          <t>France</t>
        </is>
      </c>
      <c r="E816" t="inlineStr">
        <is>
          <t>2015-16</t>
        </is>
      </c>
      <c r="F816" t="inlineStr">
        <is>
          <t>Pois</t>
        </is>
      </c>
      <c r="G816" t="inlineStr"/>
      <c r="H816" t="inlineStr"/>
      <c r="I816" t="inlineStr"/>
      <c r="J816" t="inlineStr"/>
      <c r="K816" t="inlineStr"/>
      <c r="L816" t="inlineStr"/>
      <c r="M816" t="inlineStr"/>
      <c r="N816" t="inlineStr"/>
      <c r="O816" t="n">
        <v>-0</v>
      </c>
      <c r="P816" t="n">
        <v>0</v>
      </c>
      <c r="Q816" t="n">
        <v>500000000</v>
      </c>
    </row>
    <row r="817" ht="15" customHeight="1" s="1003">
      <c r="A817" s="1019" t="inlineStr">
        <is>
          <t>Olives</t>
        </is>
      </c>
      <c r="B817" t="inlineStr">
        <is>
          <t>Moulin</t>
        </is>
      </c>
      <c r="C817" t="inlineStr">
        <is>
          <t>kt</t>
        </is>
      </c>
      <c r="D817" t="inlineStr">
        <is>
          <t>France</t>
        </is>
      </c>
      <c r="E817" t="inlineStr">
        <is>
          <t>2015-16</t>
        </is>
      </c>
      <c r="F817" t="inlineStr">
        <is>
          <t>Pois</t>
        </is>
      </c>
      <c r="G817" t="inlineStr"/>
      <c r="H817" t="inlineStr"/>
      <c r="I817" t="inlineStr"/>
      <c r="J817" t="inlineStr"/>
      <c r="K817" t="inlineStr"/>
      <c r="L817" t="inlineStr"/>
      <c r="M817" t="inlineStr"/>
      <c r="N817" t="inlineStr"/>
      <c r="O817" t="n">
        <v>-0</v>
      </c>
      <c r="P817" t="n">
        <v>0</v>
      </c>
      <c r="Q817" t="n">
        <v>500000000</v>
      </c>
    </row>
    <row r="818" ht="15" customHeight="1" s="1003">
      <c r="A818" s="1019" t="inlineStr">
        <is>
          <t>Olives</t>
        </is>
      </c>
      <c r="B818" t="inlineStr">
        <is>
          <t>Conservation ou préparation d'olives</t>
        </is>
      </c>
      <c r="C818" t="inlineStr">
        <is>
          <t>kt</t>
        </is>
      </c>
      <c r="D818" t="inlineStr">
        <is>
          <t>France</t>
        </is>
      </c>
      <c r="E818" t="inlineStr">
        <is>
          <t>2015-16</t>
        </is>
      </c>
      <c r="F818" t="inlineStr">
        <is>
          <t>Pois</t>
        </is>
      </c>
      <c r="G818" t="inlineStr"/>
      <c r="H818" t="inlineStr"/>
      <c r="I818" t="inlineStr"/>
      <c r="J818" t="inlineStr"/>
      <c r="K818" t="inlineStr"/>
      <c r="L818" t="inlineStr"/>
      <c r="M818" t="inlineStr"/>
      <c r="N818" t="inlineStr"/>
      <c r="O818" t="n">
        <v>-0</v>
      </c>
      <c r="P818" t="n">
        <v>0</v>
      </c>
      <c r="Q818" t="n">
        <v>500000000</v>
      </c>
    </row>
    <row r="819" ht="15" customHeight="1" s="1003">
      <c r="A819" s="1019" t="inlineStr">
        <is>
          <t>Olives</t>
        </is>
      </c>
      <c r="B819" t="inlineStr">
        <is>
          <t>Ecart statistique</t>
        </is>
      </c>
      <c r="C819" t="inlineStr">
        <is>
          <t>kt</t>
        </is>
      </c>
      <c r="D819" t="inlineStr">
        <is>
          <t>France</t>
        </is>
      </c>
      <c r="E819" t="inlineStr">
        <is>
          <t>2015-16</t>
        </is>
      </c>
      <c r="F819" t="inlineStr">
        <is>
          <t>Pois</t>
        </is>
      </c>
      <c r="G819" t="inlineStr"/>
      <c r="H819" t="inlineStr"/>
      <c r="I819" t="inlineStr"/>
      <c r="J819" t="inlineStr"/>
      <c r="K819" t="inlineStr"/>
      <c r="L819" t="inlineStr"/>
      <c r="M819" t="inlineStr"/>
      <c r="N819" t="inlineStr"/>
      <c r="O819" t="n">
        <v>-0</v>
      </c>
      <c r="P819" t="n">
        <v>0</v>
      </c>
      <c r="Q819" t="n">
        <v>500000000</v>
      </c>
    </row>
    <row r="820" ht="15" customHeight="1" s="1003">
      <c r="A820" s="1019" t="inlineStr">
        <is>
          <t>Graines autoconsommées</t>
        </is>
      </c>
      <c r="B820" t="inlineStr">
        <is>
          <t>Hors FAB</t>
        </is>
      </c>
      <c r="C820" t="inlineStr">
        <is>
          <t>kt</t>
        </is>
      </c>
      <c r="D820" t="inlineStr">
        <is>
          <t>France</t>
        </is>
      </c>
      <c r="E820" t="inlineStr">
        <is>
          <t>2015-16</t>
        </is>
      </c>
      <c r="F820" t="inlineStr">
        <is>
          <t>Pois</t>
        </is>
      </c>
      <c r="G820" t="inlineStr"/>
      <c r="H820" t="inlineStr"/>
      <c r="I820" t="inlineStr"/>
      <c r="J820" t="inlineStr">
        <is>
          <t>Le reste des graines autoconsommées est consommé en alimentation animale rente hors FAB</t>
        </is>
      </c>
      <c r="K820" t="inlineStr"/>
      <c r="L820" t="inlineStr">
        <is>
          <t>Consommation de graines à la ferme directement</t>
        </is>
      </c>
      <c r="M820" t="inlineStr"/>
      <c r="N820" t="inlineStr"/>
      <c r="O820" t="n">
        <v>123</v>
      </c>
      <c r="P820" t="inlineStr"/>
      <c r="Q820" t="inlineStr"/>
    </row>
    <row r="821" ht="15" customHeight="1" s="1003">
      <c r="A821" s="1019" t="inlineStr">
        <is>
          <t>Graines autoconsommées</t>
        </is>
      </c>
      <c r="B821" t="inlineStr">
        <is>
          <t>Vente directe et autoconsommation</t>
        </is>
      </c>
      <c r="C821" t="inlineStr">
        <is>
          <t>kt</t>
        </is>
      </c>
      <c r="D821" t="inlineStr">
        <is>
          <t>France</t>
        </is>
      </c>
      <c r="E821" t="inlineStr">
        <is>
          <t>2015-16</t>
        </is>
      </c>
      <c r="F821" t="inlineStr">
        <is>
          <t>Pois</t>
        </is>
      </c>
      <c r="G821" t="inlineStr"/>
      <c r="H821" t="inlineStr"/>
      <c r="I821" t="inlineStr"/>
      <c r="J821" t="inlineStr">
        <is>
          <t>Pas de consommation de graines en alimentation humaine</t>
        </is>
      </c>
      <c r="K821" t="inlineStr"/>
      <c r="L821" t="inlineStr">
        <is>
          <t>Consommation de graines à la ferme directement</t>
        </is>
      </c>
      <c r="M821" t="inlineStr"/>
      <c r="N821" t="inlineStr"/>
      <c r="O821" t="n">
        <v>0</v>
      </c>
      <c r="P821" t="inlineStr"/>
      <c r="Q821" t="inlineStr"/>
    </row>
    <row r="822" ht="15" customHeight="1" s="1003">
      <c r="A822" s="1019" t="inlineStr">
        <is>
          <t>Graines autoconsommées</t>
        </is>
      </c>
      <c r="B822" t="inlineStr">
        <is>
          <t>Alimentation humaine</t>
        </is>
      </c>
      <c r="C822" t="inlineStr">
        <is>
          <t>kt</t>
        </is>
      </c>
      <c r="D822" t="inlineStr">
        <is>
          <t>France</t>
        </is>
      </c>
      <c r="E822" t="inlineStr">
        <is>
          <t>2015-16</t>
        </is>
      </c>
      <c r="F822" t="inlineStr">
        <is>
          <t>Pois</t>
        </is>
      </c>
      <c r="G822" t="inlineStr"/>
      <c r="H822" t="inlineStr"/>
      <c r="I822" t="inlineStr"/>
      <c r="J822" t="inlineStr"/>
      <c r="K822" t="inlineStr"/>
      <c r="L822" t="inlineStr"/>
      <c r="M822" t="inlineStr"/>
      <c r="N822" t="inlineStr"/>
      <c r="O822" t="n">
        <v>0</v>
      </c>
      <c r="P822" t="inlineStr"/>
      <c r="Q822" t="inlineStr"/>
    </row>
    <row r="823" ht="15" customHeight="1" s="1003">
      <c r="A823" s="1019" t="inlineStr">
        <is>
          <t>Graines autoconsommées</t>
        </is>
      </c>
      <c r="B823" t="inlineStr">
        <is>
          <t>Usages alimentaires</t>
        </is>
      </c>
      <c r="C823" t="inlineStr">
        <is>
          <t>kt</t>
        </is>
      </c>
      <c r="D823" t="inlineStr">
        <is>
          <t>France</t>
        </is>
      </c>
      <c r="E823" t="inlineStr">
        <is>
          <t>2015-16</t>
        </is>
      </c>
      <c r="F823" t="inlineStr">
        <is>
          <t>Pois</t>
        </is>
      </c>
      <c r="G823" t="inlineStr"/>
      <c r="H823" t="inlineStr"/>
      <c r="I823" t="inlineStr"/>
      <c r="J823" t="inlineStr"/>
      <c r="K823" t="inlineStr"/>
      <c r="L823" t="inlineStr"/>
      <c r="M823" t="inlineStr"/>
      <c r="N823" t="inlineStr"/>
      <c r="O823" t="n">
        <v>123</v>
      </c>
      <c r="P823" t="inlineStr"/>
      <c r="Q823" t="inlineStr"/>
    </row>
    <row r="824" ht="15" customHeight="1" s="1003">
      <c r="A824" s="1019" t="inlineStr">
        <is>
          <t>Graines autoconsommées</t>
        </is>
      </c>
      <c r="B824" t="inlineStr">
        <is>
          <t>Alimentation animale rente</t>
        </is>
      </c>
      <c r="C824" t="inlineStr">
        <is>
          <t>kt</t>
        </is>
      </c>
      <c r="D824" t="inlineStr">
        <is>
          <t>France</t>
        </is>
      </c>
      <c r="E824" t="inlineStr">
        <is>
          <t>2015-16</t>
        </is>
      </c>
      <c r="F824" t="inlineStr">
        <is>
          <t>Pois</t>
        </is>
      </c>
      <c r="G824" t="inlineStr"/>
      <c r="H824" t="inlineStr"/>
      <c r="I824" t="inlineStr"/>
      <c r="J824" t="inlineStr"/>
      <c r="K824" t="inlineStr"/>
      <c r="L824" t="inlineStr"/>
      <c r="M824" t="inlineStr"/>
      <c r="N824" t="inlineStr"/>
      <c r="O824" t="n">
        <v>123</v>
      </c>
      <c r="P824" t="inlineStr"/>
      <c r="Q824" t="inlineStr"/>
    </row>
    <row r="825" ht="15" customHeight="1" s="1003">
      <c r="A825" s="1019" t="inlineStr">
        <is>
          <t>Graines autoconsommées</t>
        </is>
      </c>
      <c r="B825" t="inlineStr">
        <is>
          <t>Alimentation animale</t>
        </is>
      </c>
      <c r="C825" t="inlineStr">
        <is>
          <t>kt</t>
        </is>
      </c>
      <c r="D825" t="inlineStr">
        <is>
          <t>France</t>
        </is>
      </c>
      <c r="E825" t="inlineStr">
        <is>
          <t>2015-16</t>
        </is>
      </c>
      <c r="F825" t="inlineStr">
        <is>
          <t>Pois</t>
        </is>
      </c>
      <c r="G825" t="inlineStr"/>
      <c r="H825" t="inlineStr"/>
      <c r="I825" t="inlineStr"/>
      <c r="J825" t="inlineStr"/>
      <c r="K825" t="inlineStr"/>
      <c r="L825" t="inlineStr"/>
      <c r="M825" t="inlineStr"/>
      <c r="N825" t="inlineStr"/>
      <c r="O825" t="n">
        <v>123</v>
      </c>
      <c r="P825" t="inlineStr"/>
      <c r="Q825" t="inlineStr"/>
    </row>
    <row r="826" ht="15" customHeight="1" s="1003">
      <c r="A826" s="1019" t="inlineStr">
        <is>
          <t>Graines autoconsommées</t>
        </is>
      </c>
      <c r="B826" t="inlineStr">
        <is>
          <t>Débouchés</t>
        </is>
      </c>
      <c r="C826" t="inlineStr">
        <is>
          <t>kt</t>
        </is>
      </c>
      <c r="D826" t="inlineStr">
        <is>
          <t>France</t>
        </is>
      </c>
      <c r="E826" t="inlineStr">
        <is>
          <t>2015-16</t>
        </is>
      </c>
      <c r="F826" t="inlineStr">
        <is>
          <t>Pois</t>
        </is>
      </c>
      <c r="G826" t="inlineStr"/>
      <c r="H826" t="inlineStr"/>
      <c r="I826" t="inlineStr"/>
      <c r="J826" t="inlineStr"/>
      <c r="K826" t="inlineStr"/>
      <c r="L826" t="inlineStr"/>
      <c r="M826" t="inlineStr"/>
      <c r="N826" t="inlineStr"/>
      <c r="O826" t="n">
        <v>126</v>
      </c>
      <c r="P826" t="inlineStr"/>
      <c r="Q826" t="inlineStr"/>
    </row>
    <row r="827" ht="15" customHeight="1" s="1003">
      <c r="A827" s="1019" t="inlineStr">
        <is>
          <t>Graines autoconsommées</t>
        </is>
      </c>
      <c r="B827" t="inlineStr">
        <is>
          <t>FAF</t>
        </is>
      </c>
      <c r="C827" t="inlineStr">
        <is>
          <t>kt</t>
        </is>
      </c>
      <c r="D827" t="inlineStr">
        <is>
          <t>France</t>
        </is>
      </c>
      <c r="E827" t="inlineStr">
        <is>
          <t>2015-16</t>
        </is>
      </c>
      <c r="F827" t="inlineStr">
        <is>
          <t>Pois</t>
        </is>
      </c>
      <c r="G827" t="inlineStr"/>
      <c r="H827" t="inlineStr"/>
      <c r="I827" t="inlineStr"/>
      <c r="J827" t="inlineStr"/>
      <c r="K827" t="inlineStr"/>
      <c r="L827" t="inlineStr"/>
      <c r="M827" t="inlineStr"/>
      <c r="N827" t="inlineStr"/>
      <c r="O827" t="n">
        <v>61.6</v>
      </c>
      <c r="P827" t="n">
        <v>0</v>
      </c>
      <c r="Q827" t="n">
        <v>123</v>
      </c>
    </row>
    <row r="828" ht="15" customHeight="1" s="1003">
      <c r="A828" s="1019" t="inlineStr">
        <is>
          <t>Graines autoconsommées</t>
        </is>
      </c>
      <c r="B828" t="inlineStr">
        <is>
          <t>Direct élevage</t>
        </is>
      </c>
      <c r="C828" t="inlineStr">
        <is>
          <t>kt</t>
        </is>
      </c>
      <c r="D828" t="inlineStr">
        <is>
          <t>France</t>
        </is>
      </c>
      <c r="E828" t="inlineStr">
        <is>
          <t>2015-16</t>
        </is>
      </c>
      <c r="F828" t="inlineStr">
        <is>
          <t>Pois</t>
        </is>
      </c>
      <c r="G828" t="inlineStr"/>
      <c r="H828" t="inlineStr"/>
      <c r="I828" t="inlineStr"/>
      <c r="J828" t="inlineStr"/>
      <c r="K828" t="inlineStr"/>
      <c r="L828" t="inlineStr"/>
      <c r="M828" t="inlineStr"/>
      <c r="N828" t="inlineStr"/>
      <c r="O828" t="n">
        <v>61.6</v>
      </c>
      <c r="P828" t="n">
        <v>0</v>
      </c>
      <c r="Q828" t="n">
        <v>123</v>
      </c>
    </row>
    <row r="829" ht="15" customHeight="1" s="1003">
      <c r="A829" s="1019" t="inlineStr">
        <is>
          <t>Graines autoconsommées</t>
        </is>
      </c>
      <c r="B829" t="inlineStr">
        <is>
          <t>Elimination/Pertes</t>
        </is>
      </c>
      <c r="C829" t="inlineStr">
        <is>
          <t>kt</t>
        </is>
      </c>
      <c r="D829" t="inlineStr">
        <is>
          <t>France</t>
        </is>
      </c>
      <c r="E829" t="inlineStr">
        <is>
          <t>2015-16</t>
        </is>
      </c>
      <c r="F829" t="inlineStr">
        <is>
          <t>Pois</t>
        </is>
      </c>
      <c r="G829" t="inlineStr"/>
      <c r="H829" t="inlineStr">
        <is>
          <t>Ratio de pertes à la ferme = 2 % (ORIFLAAM - Terres Univia)</t>
        </is>
      </c>
      <c r="I829" t="inlineStr">
        <is>
          <t>ORIFLAAM - Terres Univia</t>
        </is>
      </c>
      <c r="J829" t="inlineStr">
        <is>
          <t>0</t>
        </is>
      </c>
      <c r="K829" t="inlineStr">
        <is>
          <t>Rendement</t>
        </is>
      </c>
      <c r="L829" t="inlineStr">
        <is>
          <t>Ratio de pertes à la ferme</t>
        </is>
      </c>
      <c r="M829" t="inlineStr">
        <is>
          <t>Pertes ferme - TERRES UNIVIA</t>
        </is>
      </c>
      <c r="N829" t="inlineStr"/>
      <c r="O829" t="n">
        <v>3.1</v>
      </c>
      <c r="P829" t="inlineStr"/>
      <c r="Q829" t="inlineStr"/>
    </row>
    <row r="830" ht="15" customHeight="1" s="1003">
      <c r="A830" s="1019" t="inlineStr">
        <is>
          <t>Graines autoconsommées</t>
        </is>
      </c>
      <c r="B830" t="inlineStr">
        <is>
          <t>Autres usages (ou usages indéfinis)</t>
        </is>
      </c>
      <c r="C830" t="inlineStr">
        <is>
          <t>kt</t>
        </is>
      </c>
      <c r="D830" t="inlineStr">
        <is>
          <t>France</t>
        </is>
      </c>
      <c r="E830" t="inlineStr">
        <is>
          <t>2015-16</t>
        </is>
      </c>
      <c r="F830" t="inlineStr">
        <is>
          <t>Pois</t>
        </is>
      </c>
      <c r="G830" t="inlineStr"/>
      <c r="H830" t="inlineStr"/>
      <c r="I830" t="inlineStr"/>
      <c r="J830" t="inlineStr"/>
      <c r="K830" t="inlineStr"/>
      <c r="L830" t="inlineStr"/>
      <c r="M830" t="inlineStr"/>
      <c r="N830" t="inlineStr"/>
      <c r="O830" t="n">
        <v>3.1</v>
      </c>
      <c r="P830" t="inlineStr"/>
      <c r="Q830" t="inlineStr"/>
    </row>
    <row r="831" ht="15" customHeight="1" s="1003">
      <c r="A831" s="1019" t="inlineStr">
        <is>
          <t>Graines autoconsommées</t>
        </is>
      </c>
      <c r="B831" t="inlineStr">
        <is>
          <t>Semences fermières</t>
        </is>
      </c>
      <c r="C831" t="inlineStr">
        <is>
          <t>kt</t>
        </is>
      </c>
      <c r="D831" t="inlineStr">
        <is>
          <t>France</t>
        </is>
      </c>
      <c r="E831" t="inlineStr">
        <is>
          <t>2015-16</t>
        </is>
      </c>
      <c r="F831" t="inlineStr">
        <is>
          <t>Pois</t>
        </is>
      </c>
      <c r="G831" t="inlineStr"/>
      <c r="H831" t="inlineStr">
        <is>
          <t>Part de semences fermières (par rapport aux semences certifiées) = 115,3 % (Enquête Pratiques culturales en grandes cultures - SSP)</t>
        </is>
      </c>
      <c r="I831" t="inlineStr">
        <is>
          <t>Enquête Pratiques culturales en grandes cultures - SSP</t>
        </is>
      </c>
      <c r="J831" t="inlineStr">
        <is>
          <t>0</t>
        </is>
      </c>
      <c r="K831" t="inlineStr">
        <is>
          <t>Répartition</t>
        </is>
      </c>
      <c r="L831" t="inlineStr">
        <is>
          <t>Part de semences fermières (par rapport aux semences certifiées)</t>
        </is>
      </c>
      <c r="M831" t="inlineStr">
        <is>
          <t>Semences fermières - AGRESTE</t>
        </is>
      </c>
      <c r="N831" t="inlineStr"/>
      <c r="O831" t="n">
        <v>28.8</v>
      </c>
      <c r="P831" t="inlineStr"/>
      <c r="Q831" t="inlineStr"/>
    </row>
    <row r="832" ht="15" customHeight="1" s="1003">
      <c r="A832" s="1019" t="inlineStr">
        <is>
          <t>Graines autoconsommées</t>
        </is>
      </c>
      <c r="B832" t="inlineStr">
        <is>
          <t>Semences</t>
        </is>
      </c>
      <c r="C832" t="inlineStr">
        <is>
          <t>kt</t>
        </is>
      </c>
      <c r="D832" t="inlineStr">
        <is>
          <t>France</t>
        </is>
      </c>
      <c r="E832" t="inlineStr">
        <is>
          <t>2015-16</t>
        </is>
      </c>
      <c r="F832" t="inlineStr">
        <is>
          <t>Pois</t>
        </is>
      </c>
      <c r="G832" t="inlineStr"/>
      <c r="H832" t="inlineStr"/>
      <c r="I832" t="inlineStr">
        <is>
          <t>Enquête Pratiques culturales en grandes cultures - SSP</t>
        </is>
      </c>
      <c r="J832" t="inlineStr"/>
      <c r="K832" t="inlineStr">
        <is>
          <t>Répartition</t>
        </is>
      </c>
      <c r="L832" t="inlineStr">
        <is>
          <t>Part de semences fermières (par rapport aux semences certifiées)</t>
        </is>
      </c>
      <c r="M832" t="inlineStr">
        <is>
          <t>Semences fermières - AGRESTE</t>
        </is>
      </c>
      <c r="N832" t="inlineStr"/>
      <c r="O832" t="n">
        <v>28.8</v>
      </c>
      <c r="P832" t="inlineStr"/>
      <c r="Q832" t="inlineStr"/>
    </row>
    <row r="833" ht="15" customHeight="1" s="1003">
      <c r="A833" s="1019" t="inlineStr">
        <is>
          <t>Stock initial</t>
        </is>
      </c>
      <c r="B833" t="inlineStr">
        <is>
          <t>Ferme</t>
        </is>
      </c>
      <c r="C833" t="inlineStr">
        <is>
          <t>kt</t>
        </is>
      </c>
      <c r="D833" t="inlineStr">
        <is>
          <t>France</t>
        </is>
      </c>
      <c r="E833" t="inlineStr">
        <is>
          <t>2015-16</t>
        </is>
      </c>
      <c r="F833" t="inlineStr">
        <is>
          <t>Pois</t>
        </is>
      </c>
      <c r="G833" t="inlineStr"/>
      <c r="H833" t="inlineStr"/>
      <c r="I833" t="inlineStr"/>
      <c r="J833" t="inlineStr"/>
      <c r="K833" t="inlineStr"/>
      <c r="L833" t="inlineStr"/>
      <c r="M833" t="inlineStr"/>
      <c r="N833" t="inlineStr"/>
      <c r="O833" t="n">
        <v>0</v>
      </c>
      <c r="P833" t="inlineStr"/>
      <c r="Q833" t="inlineStr"/>
    </row>
    <row r="834" ht="15" customHeight="1" s="1003">
      <c r="A834" s="1019" t="inlineStr">
        <is>
          <t>Stock initial</t>
        </is>
      </c>
      <c r="B834" t="inlineStr">
        <is>
          <t>OS</t>
        </is>
      </c>
      <c r="C834" t="inlineStr">
        <is>
          <t>kt</t>
        </is>
      </c>
      <c r="D834" t="inlineStr">
        <is>
          <t>France</t>
        </is>
      </c>
      <c r="E834" t="inlineStr">
        <is>
          <t>2015-16</t>
        </is>
      </c>
      <c r="F834" t="inlineStr">
        <is>
          <t>Pois</t>
        </is>
      </c>
      <c r="G834" t="inlineStr">
        <is>
          <t>Stock initial collecteurs = 57 kt (Bilans par campagne - FranceAgriMer)</t>
        </is>
      </c>
      <c r="H834" t="inlineStr"/>
      <c r="I834" t="inlineStr">
        <is>
          <t>Bilans par campagne - FranceAgriMer</t>
        </is>
      </c>
      <c r="J834" t="inlineStr"/>
      <c r="K834" t="inlineStr">
        <is>
          <t>Volume</t>
        </is>
      </c>
      <c r="L834" t="inlineStr">
        <is>
          <t>Stock initial collecteurs</t>
        </is>
      </c>
      <c r="M834" t="inlineStr">
        <is>
          <t>Bilans Pois - FAM</t>
        </is>
      </c>
      <c r="N834" t="inlineStr"/>
      <c r="O834" t="n">
        <v>57</v>
      </c>
      <c r="P834" t="inlineStr"/>
      <c r="Q834" t="inlineStr"/>
    </row>
    <row r="835" ht="15" customHeight="1" s="1003">
      <c r="A835" s="1019" t="inlineStr">
        <is>
          <t>Stock initial à la ferme</t>
        </is>
      </c>
      <c r="B835" t="inlineStr">
        <is>
          <t>Ferme</t>
        </is>
      </c>
      <c r="C835" t="inlineStr">
        <is>
          <t>kt</t>
        </is>
      </c>
      <c r="D835" t="inlineStr">
        <is>
          <t>France</t>
        </is>
      </c>
      <c r="E835" t="inlineStr">
        <is>
          <t>2015-16</t>
        </is>
      </c>
      <c r="F835" t="inlineStr">
        <is>
          <t>Pois</t>
        </is>
      </c>
      <c r="G835" t="inlineStr"/>
      <c r="H835" t="inlineStr"/>
      <c r="I835" t="inlineStr"/>
      <c r="J835" t="inlineStr">
        <is>
          <t>Le stock à la ferme est négligé</t>
        </is>
      </c>
      <c r="K835" t="inlineStr"/>
      <c r="L835" t="inlineStr">
        <is>
          <t>Stock initial à la ferme</t>
        </is>
      </c>
      <c r="M835" t="inlineStr"/>
      <c r="N835" t="inlineStr"/>
      <c r="O835" t="n">
        <v>0</v>
      </c>
      <c r="P835" t="inlineStr"/>
      <c r="Q835" t="inlineStr"/>
    </row>
    <row r="836" ht="15" customHeight="1" s="1003">
      <c r="A836" s="1019" t="inlineStr">
        <is>
          <t>Stock initial collecteurs</t>
        </is>
      </c>
      <c r="B836" t="inlineStr">
        <is>
          <t>OS</t>
        </is>
      </c>
      <c r="C836" t="inlineStr">
        <is>
          <t>kt</t>
        </is>
      </c>
      <c r="D836" t="inlineStr">
        <is>
          <t>France</t>
        </is>
      </c>
      <c r="E836" t="inlineStr">
        <is>
          <t>2015-16</t>
        </is>
      </c>
      <c r="F836" t="inlineStr">
        <is>
          <t>Pois</t>
        </is>
      </c>
      <c r="G836" t="inlineStr">
        <is>
          <t>Stock initial collecteurs = 57 kt (Bilans par campagne - FranceAgriMer)</t>
        </is>
      </c>
      <c r="H836" t="inlineStr"/>
      <c r="I836" t="inlineStr">
        <is>
          <t>Bilans par campagne - FranceAgriMer</t>
        </is>
      </c>
      <c r="J836" t="inlineStr"/>
      <c r="K836" t="inlineStr">
        <is>
          <t>Volume</t>
        </is>
      </c>
      <c r="L836" t="inlineStr">
        <is>
          <t>Stock initial collecteurs</t>
        </is>
      </c>
      <c r="M836" t="inlineStr">
        <is>
          <t>Bilans Pois - FAM</t>
        </is>
      </c>
      <c r="N836" t="inlineStr"/>
      <c r="O836" t="n">
        <v>57</v>
      </c>
      <c r="P836" t="inlineStr"/>
      <c r="Q836" t="inlineStr"/>
    </row>
    <row r="837" ht="15" customHeight="1" s="1003">
      <c r="A837" s="1019" t="inlineStr">
        <is>
          <t>Graines collectées</t>
        </is>
      </c>
      <c r="B837" t="inlineStr">
        <is>
          <t>Fabrication de produits alimentaires</t>
        </is>
      </c>
      <c r="C837" t="inlineStr">
        <is>
          <t>kt</t>
        </is>
      </c>
      <c r="D837" t="inlineStr">
        <is>
          <t>France</t>
        </is>
      </c>
      <c r="E837" t="inlineStr">
        <is>
          <t>2015-16</t>
        </is>
      </c>
      <c r="F837" t="inlineStr">
        <is>
          <t>Pois</t>
        </is>
      </c>
      <c r="G837" t="inlineStr"/>
      <c r="H837" t="inlineStr"/>
      <c r="I837" t="inlineStr"/>
      <c r="J837" t="inlineStr">
        <is>
          <t>Le reste des graines collectées est consommé pour la fabrication de produits alimentaires</t>
        </is>
      </c>
      <c r="K837" t="inlineStr"/>
      <c r="L837" t="inlineStr">
        <is>
          <t>Consommation de graines pour la fabrication de produits alimentaires</t>
        </is>
      </c>
      <c r="M837" t="inlineStr"/>
      <c r="N837" t="inlineStr"/>
      <c r="O837" t="n">
        <v>4.38</v>
      </c>
      <c r="P837" t="inlineStr"/>
      <c r="Q837" t="inlineStr"/>
    </row>
    <row r="838" ht="15" customHeight="1" s="1003">
      <c r="A838" s="1019" t="inlineStr">
        <is>
          <t>Graines collectées</t>
        </is>
      </c>
      <c r="B838" t="inlineStr">
        <is>
          <t>Alimentation humaine</t>
        </is>
      </c>
      <c r="C838" t="inlineStr">
        <is>
          <t>kt</t>
        </is>
      </c>
      <c r="D838" t="inlineStr">
        <is>
          <t>France</t>
        </is>
      </c>
      <c r="E838" t="inlineStr">
        <is>
          <t>2015-16</t>
        </is>
      </c>
      <c r="F838" t="inlineStr">
        <is>
          <t>Pois</t>
        </is>
      </c>
      <c r="G838" t="inlineStr"/>
      <c r="H838" t="inlineStr"/>
      <c r="I838" t="inlineStr"/>
      <c r="J838" t="inlineStr">
        <is>
          <t>Pas de consommation de graines en alimentation humaine</t>
        </is>
      </c>
      <c r="K838" t="inlineStr"/>
      <c r="L838" t="inlineStr">
        <is>
          <t>Consommation de graines en alimentation humaine</t>
        </is>
      </c>
      <c r="M838" t="inlineStr"/>
      <c r="N838" t="inlineStr"/>
      <c r="O838" t="n">
        <v>-0</v>
      </c>
      <c r="P838" t="inlineStr"/>
      <c r="Q838" t="inlineStr"/>
    </row>
    <row r="839" ht="15" customHeight="1" s="1003">
      <c r="A839" s="1019" t="inlineStr">
        <is>
          <t>Graines collectées</t>
        </is>
      </c>
      <c r="B839" t="inlineStr">
        <is>
          <t>Vente directe et autoconsommation</t>
        </is>
      </c>
      <c r="C839" t="inlineStr">
        <is>
          <t>kt</t>
        </is>
      </c>
      <c r="D839" t="inlineStr">
        <is>
          <t>France</t>
        </is>
      </c>
      <c r="E839" t="inlineStr">
        <is>
          <t>2015-16</t>
        </is>
      </c>
      <c r="F839" t="inlineStr">
        <is>
          <t>Pois</t>
        </is>
      </c>
      <c r="G839" t="inlineStr"/>
      <c r="H839" t="inlineStr"/>
      <c r="I839" t="inlineStr"/>
      <c r="J839" t="inlineStr"/>
      <c r="K839" t="inlineStr"/>
      <c r="L839" t="inlineStr"/>
      <c r="M839" t="inlineStr"/>
      <c r="N839" t="inlineStr"/>
      <c r="O839" t="n">
        <v>-0</v>
      </c>
      <c r="P839" t="n">
        <v>0</v>
      </c>
      <c r="Q839" t="n">
        <v>-0</v>
      </c>
    </row>
    <row r="840" ht="15" customHeight="1" s="1003">
      <c r="A840" s="1019" t="inlineStr">
        <is>
          <t>Graines collectées</t>
        </is>
      </c>
      <c r="B840" t="inlineStr">
        <is>
          <t>Circuits spécialisés</t>
        </is>
      </c>
      <c r="C840" t="inlineStr">
        <is>
          <t>kt</t>
        </is>
      </c>
      <c r="D840" t="inlineStr">
        <is>
          <t>France</t>
        </is>
      </c>
      <c r="E840" t="inlineStr">
        <is>
          <t>2015-16</t>
        </is>
      </c>
      <c r="F840" t="inlineStr">
        <is>
          <t>Pois</t>
        </is>
      </c>
      <c r="G840" t="inlineStr"/>
      <c r="H840" t="inlineStr"/>
      <c r="I840" t="inlineStr"/>
      <c r="J840" t="inlineStr"/>
      <c r="K840" t="inlineStr"/>
      <c r="L840" t="inlineStr"/>
      <c r="M840" t="inlineStr"/>
      <c r="N840" t="inlineStr"/>
      <c r="O840" t="n">
        <v>-0</v>
      </c>
      <c r="P840" t="n">
        <v>0</v>
      </c>
      <c r="Q840" t="n">
        <v>-0</v>
      </c>
    </row>
    <row r="841" ht="15" customHeight="1" s="1003">
      <c r="A841" s="1019" t="inlineStr">
        <is>
          <t>Graines collectées</t>
        </is>
      </c>
      <c r="B841" t="inlineStr">
        <is>
          <t>GMS</t>
        </is>
      </c>
      <c r="C841" t="inlineStr">
        <is>
          <t>kt</t>
        </is>
      </c>
      <c r="D841" t="inlineStr">
        <is>
          <t>France</t>
        </is>
      </c>
      <c r="E841" t="inlineStr">
        <is>
          <t>2015-16</t>
        </is>
      </c>
      <c r="F841" t="inlineStr">
        <is>
          <t>Pois</t>
        </is>
      </c>
      <c r="G841" t="inlineStr"/>
      <c r="H841" t="inlineStr"/>
      <c r="I841" t="inlineStr"/>
      <c r="J841" t="inlineStr"/>
      <c r="K841" t="inlineStr"/>
      <c r="L841" t="inlineStr"/>
      <c r="M841" t="inlineStr"/>
      <c r="N841" t="inlineStr"/>
      <c r="O841" t="n">
        <v>-0</v>
      </c>
      <c r="P841" t="n">
        <v>0</v>
      </c>
      <c r="Q841" t="n">
        <v>-0</v>
      </c>
    </row>
    <row r="842" ht="15" customHeight="1" s="1003">
      <c r="A842" s="1019" t="inlineStr">
        <is>
          <t>Graines collectées</t>
        </is>
      </c>
      <c r="B842" t="inlineStr">
        <is>
          <t>RHD</t>
        </is>
      </c>
      <c r="C842" t="inlineStr">
        <is>
          <t>kt</t>
        </is>
      </c>
      <c r="D842" t="inlineStr">
        <is>
          <t>France</t>
        </is>
      </c>
      <c r="E842" t="inlineStr">
        <is>
          <t>2015-16</t>
        </is>
      </c>
      <c r="F842" t="inlineStr">
        <is>
          <t>Pois</t>
        </is>
      </c>
      <c r="G842" t="inlineStr"/>
      <c r="H842" t="inlineStr"/>
      <c r="I842" t="inlineStr"/>
      <c r="J842" t="inlineStr"/>
      <c r="K842" t="inlineStr"/>
      <c r="L842" t="inlineStr"/>
      <c r="M842" t="inlineStr"/>
      <c r="N842" t="inlineStr"/>
      <c r="O842" t="n">
        <v>-0</v>
      </c>
      <c r="P842" t="n">
        <v>0</v>
      </c>
      <c r="Q842" t="n">
        <v>-0</v>
      </c>
    </row>
    <row r="843" ht="15" customHeight="1" s="1003">
      <c r="A843" s="1019" t="inlineStr">
        <is>
          <t>Graines collectées</t>
        </is>
      </c>
      <c r="B843" t="inlineStr">
        <is>
          <t>Trituration</t>
        </is>
      </c>
      <c r="C843" t="inlineStr">
        <is>
          <t>kt</t>
        </is>
      </c>
      <c r="D843" t="inlineStr">
        <is>
          <t>France</t>
        </is>
      </c>
      <c r="E843" t="inlineStr">
        <is>
          <t>2015-16</t>
        </is>
      </c>
      <c r="F843" t="inlineStr">
        <is>
          <t>Pois</t>
        </is>
      </c>
      <c r="G843" t="inlineStr"/>
      <c r="H843" t="inlineStr"/>
      <c r="I843" t="inlineStr"/>
      <c r="J843" t="inlineStr">
        <is>
          <t>Pas de trituration</t>
        </is>
      </c>
      <c r="K843" t="inlineStr"/>
      <c r="L843" t="inlineStr">
        <is>
          <t>Consommation de graines par la Trituration</t>
        </is>
      </c>
      <c r="M843" t="inlineStr"/>
      <c r="N843" t="inlineStr"/>
      <c r="O843" t="n">
        <v>-0</v>
      </c>
      <c r="P843" t="inlineStr"/>
      <c r="Q843" t="inlineStr"/>
    </row>
    <row r="844" ht="15" customHeight="1" s="1003">
      <c r="A844" s="1019" t="inlineStr">
        <is>
          <t>Graines collectées</t>
        </is>
      </c>
      <c r="B844" t="inlineStr">
        <is>
          <t>FAB</t>
        </is>
      </c>
      <c r="C844" t="inlineStr">
        <is>
          <t>kt</t>
        </is>
      </c>
      <c r="D844" t="inlineStr">
        <is>
          <t>France</t>
        </is>
      </c>
      <c r="E844" t="inlineStr">
        <is>
          <t>2015-16</t>
        </is>
      </c>
      <c r="F844" t="inlineStr">
        <is>
          <t>Pois</t>
        </is>
      </c>
      <c r="G844" t="inlineStr">
        <is>
          <t>Consommation de graines par les FAB = 27 kt (Bilans par campagne - FranceAgriMer)</t>
        </is>
      </c>
      <c r="H844" t="inlineStr"/>
      <c r="I844" t="inlineStr">
        <is>
          <t>Bilans par campagne - FranceAgriMer</t>
        </is>
      </c>
      <c r="J844" t="inlineStr"/>
      <c r="K844" t="inlineStr">
        <is>
          <t>Volume</t>
        </is>
      </c>
      <c r="L844" t="inlineStr">
        <is>
          <t>Consommation de graines par les FAB</t>
        </is>
      </c>
      <c r="M844" t="inlineStr">
        <is>
          <t>Bilans Pois - FAM</t>
        </is>
      </c>
      <c r="N844" t="inlineStr"/>
      <c r="O844" t="n">
        <v>26.9</v>
      </c>
      <c r="P844" t="inlineStr"/>
      <c r="Q844" t="inlineStr"/>
    </row>
    <row r="845" ht="15" customHeight="1" s="1003">
      <c r="A845" s="1019" t="inlineStr">
        <is>
          <t>Graines collectées</t>
        </is>
      </c>
      <c r="B845" t="inlineStr">
        <is>
          <t>Amidonnerie</t>
        </is>
      </c>
      <c r="C845" t="inlineStr">
        <is>
          <t>kt</t>
        </is>
      </c>
      <c r="D845" t="inlineStr">
        <is>
          <t>France</t>
        </is>
      </c>
      <c r="E845" t="inlineStr">
        <is>
          <t>2015-16</t>
        </is>
      </c>
      <c r="F845" t="inlineStr">
        <is>
          <t>Pois</t>
        </is>
      </c>
      <c r="G845" t="inlineStr">
        <is>
          <t>Consommation de graines en alimentation humaine = 120 kt (Bilans par campagne - FranceAgriMer)</t>
        </is>
      </c>
      <c r="H845" t="inlineStr"/>
      <c r="I845" t="inlineStr">
        <is>
          <t>Bilans par campagne - FranceAgriMer</t>
        </is>
      </c>
      <c r="J845" t="inlineStr"/>
      <c r="K845" t="inlineStr">
        <is>
          <t>Volume</t>
        </is>
      </c>
      <c r="L845" t="inlineStr">
        <is>
          <t>Consommation de graines en alimentation humaine</t>
        </is>
      </c>
      <c r="M845" t="inlineStr">
        <is>
          <t>Bilans Pois - FAM</t>
        </is>
      </c>
      <c r="N845" t="inlineStr"/>
      <c r="O845" t="n">
        <v>120</v>
      </c>
      <c r="P845" t="inlineStr"/>
      <c r="Q845" t="inlineStr"/>
    </row>
    <row r="846" ht="15" customHeight="1" s="1003">
      <c r="A846" s="1019" t="inlineStr">
        <is>
          <t>Graines collectées</t>
        </is>
      </c>
      <c r="B846" t="inlineStr">
        <is>
          <t>Meunerie</t>
        </is>
      </c>
      <c r="C846" t="inlineStr">
        <is>
          <t>kt</t>
        </is>
      </c>
      <c r="D846" t="inlineStr">
        <is>
          <t>France</t>
        </is>
      </c>
      <c r="E846" t="inlineStr">
        <is>
          <t>2015-16</t>
        </is>
      </c>
      <c r="F846" t="inlineStr">
        <is>
          <t>Pois</t>
        </is>
      </c>
      <c r="G846" t="inlineStr"/>
      <c r="H846" t="inlineStr"/>
      <c r="I846" t="inlineStr"/>
      <c r="J846" t="inlineStr"/>
      <c r="K846" t="inlineStr"/>
      <c r="L846" t="inlineStr"/>
      <c r="M846" t="inlineStr"/>
      <c r="N846" t="inlineStr"/>
      <c r="O846" t="n">
        <v>-0</v>
      </c>
      <c r="P846" t="inlineStr"/>
      <c r="Q846" t="inlineStr"/>
    </row>
    <row r="847" ht="15" customHeight="1" s="1003">
      <c r="A847" s="1019" t="inlineStr">
        <is>
          <t>Graines collectées</t>
        </is>
      </c>
      <c r="B847" t="inlineStr">
        <is>
          <t>Fabrication d'ingrédients</t>
        </is>
      </c>
      <c r="C847" t="inlineStr">
        <is>
          <t>kt</t>
        </is>
      </c>
      <c r="D847" t="inlineStr">
        <is>
          <t>France</t>
        </is>
      </c>
      <c r="E847" t="inlineStr">
        <is>
          <t>2015-16</t>
        </is>
      </c>
      <c r="F847" t="inlineStr">
        <is>
          <t>Pois</t>
        </is>
      </c>
      <c r="G847" t="inlineStr"/>
      <c r="H847" t="inlineStr"/>
      <c r="I847" t="inlineStr"/>
      <c r="J847" t="inlineStr"/>
      <c r="K847" t="inlineStr"/>
      <c r="L847" t="inlineStr"/>
      <c r="M847" t="inlineStr"/>
      <c r="N847" t="inlineStr"/>
      <c r="O847" t="n">
        <v>-0</v>
      </c>
      <c r="P847" t="inlineStr"/>
      <c r="Q847" t="inlineStr"/>
    </row>
    <row r="848" ht="15" customHeight="1" s="1003">
      <c r="A848" s="1019" t="inlineStr">
        <is>
          <t>Graines collectées</t>
        </is>
      </c>
      <c r="B848" t="inlineStr">
        <is>
          <t>Ménages</t>
        </is>
      </c>
      <c r="C848" t="inlineStr">
        <is>
          <t>kt</t>
        </is>
      </c>
      <c r="D848" t="inlineStr">
        <is>
          <t>France</t>
        </is>
      </c>
      <c r="E848" t="inlineStr">
        <is>
          <t>2015-16</t>
        </is>
      </c>
      <c r="F848" t="inlineStr">
        <is>
          <t>Pois</t>
        </is>
      </c>
      <c r="G848" t="inlineStr"/>
      <c r="H848" t="inlineStr"/>
      <c r="I848" t="inlineStr"/>
      <c r="J848" t="inlineStr"/>
      <c r="K848" t="inlineStr"/>
      <c r="L848" t="inlineStr"/>
      <c r="M848" t="inlineStr"/>
      <c r="N848" t="inlineStr"/>
      <c r="O848" t="n">
        <v>-0</v>
      </c>
      <c r="P848" t="n">
        <v>0</v>
      </c>
      <c r="Q848" t="n">
        <v>-0</v>
      </c>
    </row>
    <row r="849" ht="15" customHeight="1" s="1003">
      <c r="A849" s="1019" t="inlineStr">
        <is>
          <t>Graines collectées</t>
        </is>
      </c>
      <c r="B849" t="inlineStr">
        <is>
          <t>Circuits généralistes</t>
        </is>
      </c>
      <c r="C849" t="inlineStr">
        <is>
          <t>kt</t>
        </is>
      </c>
      <c r="D849" t="inlineStr">
        <is>
          <t>France</t>
        </is>
      </c>
      <c r="E849" t="inlineStr">
        <is>
          <t>2015-16</t>
        </is>
      </c>
      <c r="F849" t="inlineStr">
        <is>
          <t>Pois</t>
        </is>
      </c>
      <c r="G849" t="inlineStr"/>
      <c r="H849" t="inlineStr"/>
      <c r="I849" t="inlineStr"/>
      <c r="J849" t="inlineStr"/>
      <c r="K849" t="inlineStr"/>
      <c r="L849" t="inlineStr"/>
      <c r="M849" t="inlineStr"/>
      <c r="N849" t="inlineStr"/>
      <c r="O849" t="n">
        <v>-0</v>
      </c>
      <c r="P849" t="n">
        <v>0</v>
      </c>
      <c r="Q849" t="n">
        <v>-0</v>
      </c>
    </row>
    <row r="850" ht="15" customHeight="1" s="1003">
      <c r="A850" s="1019" t="inlineStr">
        <is>
          <t>Graines collectées</t>
        </is>
      </c>
      <c r="B850" t="inlineStr">
        <is>
          <t>Usages alimentaires</t>
        </is>
      </c>
      <c r="C850" t="inlineStr">
        <is>
          <t>kt</t>
        </is>
      </c>
      <c r="D850" t="inlineStr">
        <is>
          <t>France</t>
        </is>
      </c>
      <c r="E850" t="inlineStr">
        <is>
          <t>2015-16</t>
        </is>
      </c>
      <c r="F850" t="inlineStr">
        <is>
          <t>Pois</t>
        </is>
      </c>
      <c r="G850" t="inlineStr"/>
      <c r="H850" t="inlineStr"/>
      <c r="I850" t="inlineStr"/>
      <c r="J850" t="inlineStr"/>
      <c r="K850" t="inlineStr"/>
      <c r="L850" t="inlineStr"/>
      <c r="M850" t="inlineStr"/>
      <c r="N850" t="inlineStr"/>
      <c r="O850" t="n">
        <v>26.9</v>
      </c>
      <c r="P850" t="inlineStr"/>
      <c r="Q850" t="inlineStr"/>
    </row>
    <row r="851" ht="15" customHeight="1" s="1003">
      <c r="A851" s="1019" t="inlineStr">
        <is>
          <t>Graines collectées</t>
        </is>
      </c>
      <c r="B851" t="inlineStr">
        <is>
          <t>Alimentation animale rente</t>
        </is>
      </c>
      <c r="C851" t="inlineStr">
        <is>
          <t>kt</t>
        </is>
      </c>
      <c r="D851" t="inlineStr">
        <is>
          <t>France</t>
        </is>
      </c>
      <c r="E851" t="inlineStr">
        <is>
          <t>2015-16</t>
        </is>
      </c>
      <c r="F851" t="inlineStr">
        <is>
          <t>Pois</t>
        </is>
      </c>
      <c r="G851" t="inlineStr"/>
      <c r="H851" t="inlineStr"/>
      <c r="I851" t="inlineStr"/>
      <c r="J851" t="inlineStr"/>
      <c r="K851" t="inlineStr"/>
      <c r="L851" t="inlineStr"/>
      <c r="M851" t="inlineStr"/>
      <c r="N851" t="inlineStr"/>
      <c r="O851" t="n">
        <v>26.9</v>
      </c>
      <c r="P851" t="inlineStr"/>
      <c r="Q851" t="inlineStr"/>
    </row>
    <row r="852" ht="15" customHeight="1" s="1003">
      <c r="A852" s="1019" t="inlineStr">
        <is>
          <t>Graines collectées</t>
        </is>
      </c>
      <c r="B852" t="inlineStr">
        <is>
          <t>Alimentation animale</t>
        </is>
      </c>
      <c r="C852" t="inlineStr">
        <is>
          <t>kt</t>
        </is>
      </c>
      <c r="D852" t="inlineStr">
        <is>
          <t>France</t>
        </is>
      </c>
      <c r="E852" t="inlineStr">
        <is>
          <t>2015-16</t>
        </is>
      </c>
      <c r="F852" t="inlineStr">
        <is>
          <t>Pois</t>
        </is>
      </c>
      <c r="G852" t="inlineStr"/>
      <c r="H852" t="inlineStr"/>
      <c r="I852" t="inlineStr"/>
      <c r="J852" t="inlineStr"/>
      <c r="K852" t="inlineStr"/>
      <c r="L852" t="inlineStr"/>
      <c r="M852" t="inlineStr"/>
      <c r="N852" t="inlineStr"/>
      <c r="O852" t="n">
        <v>26.9</v>
      </c>
      <c r="P852" t="inlineStr"/>
      <c r="Q852" t="inlineStr"/>
    </row>
    <row r="853" ht="15" customHeight="1" s="1003">
      <c r="A853" s="1019" t="inlineStr">
        <is>
          <t>Graines collectées</t>
        </is>
      </c>
      <c r="B853" t="inlineStr">
        <is>
          <t>Débouchés</t>
        </is>
      </c>
      <c r="C853" t="inlineStr">
        <is>
          <t>kt</t>
        </is>
      </c>
      <c r="D853" t="inlineStr">
        <is>
          <t>France</t>
        </is>
      </c>
      <c r="E853" t="inlineStr">
        <is>
          <t>2015-16</t>
        </is>
      </c>
      <c r="F853" t="inlineStr">
        <is>
          <t>Pois</t>
        </is>
      </c>
      <c r="G853" t="inlineStr"/>
      <c r="H853" t="inlineStr"/>
      <c r="I853" t="inlineStr"/>
      <c r="J853" t="inlineStr"/>
      <c r="K853" t="inlineStr"/>
      <c r="L853" t="inlineStr"/>
      <c r="M853" t="inlineStr"/>
      <c r="N853" t="inlineStr"/>
      <c r="O853" t="n">
        <v>26.9</v>
      </c>
      <c r="P853" t="inlineStr"/>
      <c r="Q853" t="inlineStr"/>
    </row>
    <row r="854" ht="15" customHeight="1" s="1003">
      <c r="A854" s="1019" t="inlineStr">
        <is>
          <t>Graines collectées</t>
        </is>
      </c>
      <c r="B854" t="inlineStr">
        <is>
          <t>Autres IAA</t>
        </is>
      </c>
      <c r="C854" t="inlineStr">
        <is>
          <t>kt</t>
        </is>
      </c>
      <c r="D854" t="inlineStr">
        <is>
          <t>France</t>
        </is>
      </c>
      <c r="E854" t="inlineStr">
        <is>
          <t>2015-16</t>
        </is>
      </c>
      <c r="F854" t="inlineStr">
        <is>
          <t>Pois</t>
        </is>
      </c>
      <c r="G854" t="inlineStr"/>
      <c r="H854" t="inlineStr"/>
      <c r="I854" t="inlineStr"/>
      <c r="J854" t="inlineStr"/>
      <c r="K854" t="inlineStr"/>
      <c r="L854" t="inlineStr"/>
      <c r="M854" t="inlineStr"/>
      <c r="N854" t="inlineStr"/>
      <c r="O854" t="n">
        <v>-0</v>
      </c>
      <c r="P854" t="n">
        <v>0</v>
      </c>
      <c r="Q854" t="n">
        <v>-0</v>
      </c>
    </row>
    <row r="855" ht="15" customHeight="1" s="1003">
      <c r="A855" s="1019" t="inlineStr">
        <is>
          <t>Graines collectées</t>
        </is>
      </c>
      <c r="B855" t="inlineStr">
        <is>
          <t>Semences certifiées</t>
        </is>
      </c>
      <c r="C855" t="inlineStr">
        <is>
          <t>kt</t>
        </is>
      </c>
      <c r="D855" t="inlineStr">
        <is>
          <t>France</t>
        </is>
      </c>
      <c r="E855" t="inlineStr">
        <is>
          <t>2015-16</t>
        </is>
      </c>
      <c r="F855" t="inlineStr">
        <is>
          <t>Pois</t>
        </is>
      </c>
      <c r="G855" t="inlineStr">
        <is>
          <t>Production de semences certifiées = 25 kt (Bilans par campagne - FranceAgriMer)</t>
        </is>
      </c>
      <c r="H855" t="inlineStr"/>
      <c r="I855" t="inlineStr">
        <is>
          <t>Bilans par campagne - FranceAgriMer</t>
        </is>
      </c>
      <c r="J855" t="inlineStr"/>
      <c r="K855" t="inlineStr">
        <is>
          <t>Volume</t>
        </is>
      </c>
      <c r="L855" t="inlineStr">
        <is>
          <t>Production de semences certifiées</t>
        </is>
      </c>
      <c r="M855" t="inlineStr">
        <is>
          <t>Bilans Pois - FAM</t>
        </is>
      </c>
      <c r="N855" t="inlineStr"/>
      <c r="O855" t="n">
        <v>25</v>
      </c>
      <c r="P855" t="inlineStr"/>
      <c r="Q855" t="inlineStr"/>
    </row>
    <row r="856" ht="15" customHeight="1" s="1003">
      <c r="A856" s="1019" t="inlineStr">
        <is>
          <t>Graines collectées</t>
        </is>
      </c>
      <c r="B856" t="inlineStr">
        <is>
          <t>Semences</t>
        </is>
      </c>
      <c r="C856" t="inlineStr">
        <is>
          <t>kt</t>
        </is>
      </c>
      <c r="D856" t="inlineStr">
        <is>
          <t>France</t>
        </is>
      </c>
      <c r="E856" t="inlineStr">
        <is>
          <t>2015-16</t>
        </is>
      </c>
      <c r="F856" t="inlineStr">
        <is>
          <t>Pois</t>
        </is>
      </c>
      <c r="G856" t="inlineStr">
        <is>
          <t>Production de semences certifiées = 25 kt (Bilans par campagne - FranceAgriMer)</t>
        </is>
      </c>
      <c r="H856" t="inlineStr"/>
      <c r="I856" t="inlineStr">
        <is>
          <t>Bilans par campagne - FranceAgriMer</t>
        </is>
      </c>
      <c r="J856" t="inlineStr"/>
      <c r="K856" t="inlineStr">
        <is>
          <t>Volume</t>
        </is>
      </c>
      <c r="L856" t="inlineStr">
        <is>
          <t>Production de semences certifiées</t>
        </is>
      </c>
      <c r="M856" t="inlineStr">
        <is>
          <t>Bilans Pois - FAM</t>
        </is>
      </c>
      <c r="N856" t="inlineStr"/>
      <c r="O856" t="n">
        <v>25</v>
      </c>
      <c r="P856" t="inlineStr"/>
      <c r="Q856" t="inlineStr"/>
    </row>
    <row r="857" ht="15" customHeight="1" s="1003">
      <c r="A857" s="1019" t="inlineStr">
        <is>
          <t>Graines collectées</t>
        </is>
      </c>
      <c r="B857" t="inlineStr">
        <is>
          <t>Export</t>
        </is>
      </c>
      <c r="C857" t="inlineStr">
        <is>
          <t>kt</t>
        </is>
      </c>
      <c r="D857" t="inlineStr">
        <is>
          <t>France</t>
        </is>
      </c>
      <c r="E857" t="inlineStr">
        <is>
          <t>2015-16</t>
        </is>
      </c>
      <c r="F857" t="inlineStr">
        <is>
          <t>Pois</t>
        </is>
      </c>
      <c r="G857" t="inlineStr"/>
      <c r="H857" t="inlineStr">
        <is>
          <t>Exportation de graines = 322 kt (Douanes françaises - Eurostat)</t>
        </is>
      </c>
      <c r="I857" t="inlineStr">
        <is>
          <t>Douanes françaises - Eurostat</t>
        </is>
      </c>
      <c r="J857" t="inlineStr"/>
      <c r="K857" t="inlineStr">
        <is>
          <t>Volume</t>
        </is>
      </c>
      <c r="L857" t="inlineStr">
        <is>
          <t>Exportation de graines</t>
        </is>
      </c>
      <c r="M857" t="inlineStr">
        <is>
          <t>Echanges mensuels - EUROSTAT</t>
        </is>
      </c>
      <c r="N857" t="inlineStr"/>
      <c r="O857" t="n">
        <v>322</v>
      </c>
      <c r="P857" t="inlineStr"/>
      <c r="Q857" t="inlineStr"/>
    </row>
    <row r="858" ht="15" customHeight="1" s="1003">
      <c r="A858" s="1019" t="inlineStr">
        <is>
          <t>Graines collectées</t>
        </is>
      </c>
      <c r="B858" t="inlineStr">
        <is>
          <t>Ecart statistique</t>
        </is>
      </c>
      <c r="C858" t="inlineStr">
        <is>
          <t>kt</t>
        </is>
      </c>
      <c r="D858" t="inlineStr">
        <is>
          <t>France</t>
        </is>
      </c>
      <c r="E858" t="inlineStr">
        <is>
          <t>2015-16</t>
        </is>
      </c>
      <c r="F858" t="inlineStr">
        <is>
          <t>Pois</t>
        </is>
      </c>
      <c r="G858" t="inlineStr"/>
      <c r="H858" t="inlineStr"/>
      <c r="I858" t="inlineStr"/>
      <c r="J858" t="inlineStr"/>
      <c r="K858" t="inlineStr"/>
      <c r="L858" t="inlineStr"/>
      <c r="M858" t="inlineStr"/>
      <c r="N858" t="inlineStr"/>
      <c r="O858" t="n">
        <v>0.64</v>
      </c>
      <c r="P858" t="inlineStr"/>
      <c r="Q858" t="inlineStr"/>
    </row>
    <row r="859" ht="15" customHeight="1" s="1003">
      <c r="A859" s="1019" t="inlineStr">
        <is>
          <t>Issues de silo</t>
        </is>
      </c>
      <c r="B859" t="inlineStr">
        <is>
          <t>Elimination/Pertes</t>
        </is>
      </c>
      <c r="C859" t="inlineStr">
        <is>
          <t>kt</t>
        </is>
      </c>
      <c r="D859" t="inlineStr">
        <is>
          <t>France</t>
        </is>
      </c>
      <c r="E859" t="inlineStr">
        <is>
          <t>2015-16</t>
        </is>
      </c>
      <c r="F859" t="inlineStr">
        <is>
          <t>Pois</t>
        </is>
      </c>
      <c r="G859" t="inlineStr"/>
      <c r="H859" t="inlineStr">
        <is>
          <t>0</t>
        </is>
      </c>
      <c r="I859" t="inlineStr">
        <is>
          <t>ONRB - FranceAgriMer</t>
        </is>
      </c>
      <c r="J859" t="inlineStr">
        <is>
          <t>0</t>
        </is>
      </c>
      <c r="K859" t="inlineStr">
        <is>
          <t>Répartition</t>
        </is>
      </c>
      <c r="L859" t="inlineStr">
        <is>
          <t>Les issues de silo sont éliminées:Part d'issues de silo éliminées</t>
        </is>
      </c>
      <c r="M859" t="inlineStr">
        <is>
          <t>Issues de silo - ONRB</t>
        </is>
      </c>
      <c r="N859" t="inlineStr"/>
      <c r="O859" t="n">
        <v>0.02</v>
      </c>
      <c r="P859" t="inlineStr"/>
      <c r="Q859" t="inlineStr"/>
    </row>
    <row r="860" ht="15" customHeight="1" s="1003">
      <c r="A860" s="1019" t="inlineStr">
        <is>
          <t>Issues de silo</t>
        </is>
      </c>
      <c r="B860" t="inlineStr">
        <is>
          <t>Autres usages (ou usages indéfinis)</t>
        </is>
      </c>
      <c r="C860" t="inlineStr">
        <is>
          <t>kt</t>
        </is>
      </c>
      <c r="D860" t="inlineStr">
        <is>
          <t>France</t>
        </is>
      </c>
      <c r="E860" t="inlineStr">
        <is>
          <t>2015-16</t>
        </is>
      </c>
      <c r="F860" t="inlineStr">
        <is>
          <t>Pois</t>
        </is>
      </c>
      <c r="G860" t="inlineStr"/>
      <c r="H860" t="inlineStr"/>
      <c r="I860" t="inlineStr"/>
      <c r="J860" t="inlineStr"/>
      <c r="K860" t="inlineStr"/>
      <c r="L860" t="inlineStr"/>
      <c r="M860" t="inlineStr"/>
      <c r="N860" t="inlineStr"/>
      <c r="O860" t="n">
        <v>0.02</v>
      </c>
      <c r="P860" t="inlineStr"/>
      <c r="Q860" t="inlineStr"/>
    </row>
    <row r="861" ht="15" customHeight="1" s="1003">
      <c r="A861" s="1019" t="inlineStr">
        <is>
          <t>Issues de silo</t>
        </is>
      </c>
      <c r="B861" t="inlineStr">
        <is>
          <t>Débouchés</t>
        </is>
      </c>
      <c r="C861" t="inlineStr">
        <is>
          <t>kt</t>
        </is>
      </c>
      <c r="D861" t="inlineStr">
        <is>
          <t>France</t>
        </is>
      </c>
      <c r="E861" t="inlineStr">
        <is>
          <t>2015-16</t>
        </is>
      </c>
      <c r="F861" t="inlineStr">
        <is>
          <t>Pois</t>
        </is>
      </c>
      <c r="G861" t="inlineStr"/>
      <c r="H861" t="inlineStr"/>
      <c r="I861" t="inlineStr"/>
      <c r="J861" t="inlineStr"/>
      <c r="K861" t="inlineStr"/>
      <c r="L861" t="inlineStr"/>
      <c r="M861" t="inlineStr"/>
      <c r="N861" t="inlineStr"/>
      <c r="O861" t="n">
        <v>5.07</v>
      </c>
      <c r="P861" t="inlineStr"/>
      <c r="Q861" t="inlineStr"/>
    </row>
    <row r="862" ht="15" customHeight="1" s="1003">
      <c r="A862" s="1019" t="inlineStr">
        <is>
          <t>Issues de silo</t>
        </is>
      </c>
      <c r="B862" t="inlineStr">
        <is>
          <t>FAF</t>
        </is>
      </c>
      <c r="C862" t="inlineStr">
        <is>
          <t>kt</t>
        </is>
      </c>
      <c r="D862" t="inlineStr">
        <is>
          <t>France</t>
        </is>
      </c>
      <c r="E862" t="inlineStr">
        <is>
          <t>2015-16</t>
        </is>
      </c>
      <c r="F862" t="inlineStr">
        <is>
          <t>Pois</t>
        </is>
      </c>
      <c r="G862" t="inlineStr"/>
      <c r="H862" t="inlineStr">
        <is>
          <t>Part d'issues de silo consommées par les FAF = 56,33 % (ONRB - FranceAgriMer)</t>
        </is>
      </c>
      <c r="I862" t="inlineStr">
        <is>
          <t>ONRB - FranceAgriMer</t>
        </is>
      </c>
      <c r="J862" t="inlineStr">
        <is>
          <t>0</t>
        </is>
      </c>
      <c r="K862" t="inlineStr">
        <is>
          <t>Répartition</t>
        </is>
      </c>
      <c r="L862" t="inlineStr">
        <is>
          <t>Part d'issues de silo consommées par les FAF</t>
        </is>
      </c>
      <c r="M862" t="inlineStr">
        <is>
          <t>Issues de silo - ONRB</t>
        </is>
      </c>
      <c r="N862" t="inlineStr"/>
      <c r="O862" t="n">
        <v>2.85</v>
      </c>
      <c r="P862" t="inlineStr"/>
      <c r="Q862" t="inlineStr"/>
    </row>
    <row r="863" ht="15" customHeight="1" s="1003">
      <c r="A863" s="1019" t="inlineStr">
        <is>
          <t>Issues de silo</t>
        </is>
      </c>
      <c r="B863" t="inlineStr">
        <is>
          <t>Litière</t>
        </is>
      </c>
      <c r="C863" t="inlineStr">
        <is>
          <t>kt</t>
        </is>
      </c>
      <c r="D863" t="inlineStr">
        <is>
          <t>France</t>
        </is>
      </c>
      <c r="E863" t="inlineStr">
        <is>
          <t>2015-16</t>
        </is>
      </c>
      <c r="F863" t="inlineStr">
        <is>
          <t>Pois</t>
        </is>
      </c>
      <c r="G863" t="inlineStr"/>
      <c r="H863" t="inlineStr">
        <is>
          <t>Part d'issues de silo consommées comme litière = 0,77 % (ONRB - FranceAgriMer)</t>
        </is>
      </c>
      <c r="I863" t="inlineStr">
        <is>
          <t>ONRB - FranceAgriMer</t>
        </is>
      </c>
      <c r="J863" t="inlineStr">
        <is>
          <t>0</t>
        </is>
      </c>
      <c r="K863" t="inlineStr">
        <is>
          <t>Répartition</t>
        </is>
      </c>
      <c r="L863" t="inlineStr">
        <is>
          <t>Part d'issues de silo consommées comme litière</t>
        </is>
      </c>
      <c r="M863" t="inlineStr">
        <is>
          <t>Issues de silo - ONRB</t>
        </is>
      </c>
      <c r="N863" t="inlineStr"/>
      <c r="O863" t="n">
        <v>0.04</v>
      </c>
      <c r="P863" t="inlineStr"/>
      <c r="Q863" t="inlineStr"/>
    </row>
    <row r="864" ht="15" customHeight="1" s="1003">
      <c r="A864" s="1019" t="inlineStr">
        <is>
          <t>Issues de silo</t>
        </is>
      </c>
      <c r="B864" t="inlineStr">
        <is>
          <t>Compostage</t>
        </is>
      </c>
      <c r="C864" t="inlineStr">
        <is>
          <t>kt</t>
        </is>
      </c>
      <c r="D864" t="inlineStr">
        <is>
          <t>France</t>
        </is>
      </c>
      <c r="E864" t="inlineStr">
        <is>
          <t>2015-16</t>
        </is>
      </c>
      <c r="F864" t="inlineStr">
        <is>
          <t>Pois</t>
        </is>
      </c>
      <c r="G864" t="inlineStr"/>
      <c r="H864" t="inlineStr">
        <is>
          <t>Part d'issues de silo compostées = 0 % (ONRB - FranceAgriMer)</t>
        </is>
      </c>
      <c r="I864" t="inlineStr">
        <is>
          <t>ONRB - FranceAgriMer</t>
        </is>
      </c>
      <c r="J864" t="inlineStr">
        <is>
          <t>0</t>
        </is>
      </c>
      <c r="K864" t="inlineStr">
        <is>
          <t>Répartition</t>
        </is>
      </c>
      <c r="L864" t="inlineStr">
        <is>
          <t>Part d'issues de silo compostées</t>
        </is>
      </c>
      <c r="M864" t="inlineStr">
        <is>
          <t>Issues de silo - ONRB</t>
        </is>
      </c>
      <c r="N864" t="inlineStr"/>
      <c r="O864" t="n">
        <v>0</v>
      </c>
      <c r="P864" t="inlineStr"/>
      <c r="Q864" t="inlineStr"/>
    </row>
    <row r="865" ht="15" customHeight="1" s="1003">
      <c r="A865" s="1019" t="inlineStr">
        <is>
          <t>Issues de silo</t>
        </is>
      </c>
      <c r="B865" t="inlineStr">
        <is>
          <t>Autres biomatériaux</t>
        </is>
      </c>
      <c r="C865" t="inlineStr">
        <is>
          <t>kt</t>
        </is>
      </c>
      <c r="D865" t="inlineStr">
        <is>
          <t>France</t>
        </is>
      </c>
      <c r="E865" t="inlineStr">
        <is>
          <t>2015-16</t>
        </is>
      </c>
      <c r="F865" t="inlineStr">
        <is>
          <t>Pois</t>
        </is>
      </c>
      <c r="G865" t="inlineStr"/>
      <c r="H865" t="inlineStr">
        <is>
          <t>Part d'issues de silo consommées comme autres biomatériaux = 0,77 % (ONRB - FranceAgriMer)</t>
        </is>
      </c>
      <c r="I865" t="inlineStr">
        <is>
          <t>ONRB - FranceAgriMer</t>
        </is>
      </c>
      <c r="J865" t="inlineStr">
        <is>
          <t>0</t>
        </is>
      </c>
      <c r="K865" t="inlineStr">
        <is>
          <t>Répartition</t>
        </is>
      </c>
      <c r="L865" t="inlineStr">
        <is>
          <t>Part d'issues de silo consommées comme autres biomatériaux</t>
        </is>
      </c>
      <c r="M865" t="inlineStr">
        <is>
          <t>Issues de silo - ONRB</t>
        </is>
      </c>
      <c r="N865" t="inlineStr"/>
      <c r="O865" t="n">
        <v>0.04</v>
      </c>
      <c r="P865" t="inlineStr"/>
      <c r="Q865" t="inlineStr"/>
    </row>
    <row r="866" ht="15" customHeight="1" s="1003">
      <c r="A866" s="1019" t="inlineStr">
        <is>
          <t>Issues de silo</t>
        </is>
      </c>
      <c r="B866" t="inlineStr">
        <is>
          <t>Méthanisation</t>
        </is>
      </c>
      <c r="C866" t="inlineStr">
        <is>
          <t>kt</t>
        </is>
      </c>
      <c r="D866" t="inlineStr">
        <is>
          <t>France</t>
        </is>
      </c>
      <c r="E866" t="inlineStr">
        <is>
          <t>2015-16</t>
        </is>
      </c>
      <c r="F866" t="inlineStr">
        <is>
          <t>Pois</t>
        </is>
      </c>
      <c r="G866" t="inlineStr"/>
      <c r="H866" t="inlineStr">
        <is>
          <t>Part d'issues de silo consommées en méthanisation = 40,72 % (ONRB - FranceAgriMer)</t>
        </is>
      </c>
      <c r="I866" t="inlineStr">
        <is>
          <t>ONRB - FranceAgriMer</t>
        </is>
      </c>
      <c r="J866" t="inlineStr">
        <is>
          <t>0</t>
        </is>
      </c>
      <c r="K866" t="inlineStr">
        <is>
          <t>Répartition</t>
        </is>
      </c>
      <c r="L866" t="inlineStr">
        <is>
          <t>Part d'issues de silo consommées en méthanisation</t>
        </is>
      </c>
      <c r="M866" t="inlineStr">
        <is>
          <t>Issues de silo - ONRB</t>
        </is>
      </c>
      <c r="N866" t="inlineStr"/>
      <c r="O866" t="n">
        <v>2.06</v>
      </c>
      <c r="P866" t="inlineStr"/>
      <c r="Q866" t="inlineStr"/>
    </row>
    <row r="867" ht="15" customHeight="1" s="1003">
      <c r="A867" s="1019" t="inlineStr">
        <is>
          <t>Issues de silo</t>
        </is>
      </c>
      <c r="B867" t="inlineStr">
        <is>
          <t>Combustion</t>
        </is>
      </c>
      <c r="C867" t="inlineStr">
        <is>
          <t>kt</t>
        </is>
      </c>
      <c r="D867" t="inlineStr">
        <is>
          <t>France</t>
        </is>
      </c>
      <c r="E867" t="inlineStr">
        <is>
          <t>2015-16</t>
        </is>
      </c>
      <c r="F867" t="inlineStr">
        <is>
          <t>Pois</t>
        </is>
      </c>
      <c r="G867" t="inlineStr"/>
      <c r="H867" t="inlineStr">
        <is>
          <t>Part d'issues de silo brûlées = 1,03 % (ONRB - FranceAgriMer)</t>
        </is>
      </c>
      <c r="I867" t="inlineStr">
        <is>
          <t>ONRB - FranceAgriMer</t>
        </is>
      </c>
      <c r="J867" t="inlineStr">
        <is>
          <t>0</t>
        </is>
      </c>
      <c r="K867" t="inlineStr">
        <is>
          <t>Répartition</t>
        </is>
      </c>
      <c r="L867" t="inlineStr">
        <is>
          <t>Part d'issues de silo brûlées</t>
        </is>
      </c>
      <c r="M867" t="inlineStr">
        <is>
          <t>Issues de silo - ONRB</t>
        </is>
      </c>
      <c r="N867" t="inlineStr"/>
      <c r="O867" t="n">
        <v>0.05</v>
      </c>
      <c r="P867" t="inlineStr"/>
      <c r="Q867" t="inlineStr"/>
    </row>
    <row r="868" ht="15" customHeight="1" s="1003">
      <c r="A868" s="1019" t="inlineStr">
        <is>
          <t>Issues de silo</t>
        </is>
      </c>
      <c r="B868" t="inlineStr">
        <is>
          <t>Hors FAB</t>
        </is>
      </c>
      <c r="C868" t="inlineStr">
        <is>
          <t>kt</t>
        </is>
      </c>
      <c r="D868" t="inlineStr">
        <is>
          <t>France</t>
        </is>
      </c>
      <c r="E868" t="inlineStr">
        <is>
          <t>2015-16</t>
        </is>
      </c>
      <c r="F868" t="inlineStr">
        <is>
          <t>Pois</t>
        </is>
      </c>
      <c r="G868" t="inlineStr"/>
      <c r="H868" t="inlineStr"/>
      <c r="I868" t="inlineStr">
        <is>
          <t>ONRB - FranceAgriMer</t>
        </is>
      </c>
      <c r="J868" t="inlineStr"/>
      <c r="K868" t="inlineStr">
        <is>
          <t>Répartition</t>
        </is>
      </c>
      <c r="L868" t="inlineStr">
        <is>
          <t>Part d'issues de silo consommées par les FAF</t>
        </is>
      </c>
      <c r="M868" t="inlineStr">
        <is>
          <t>Issues de silo - ONRB</t>
        </is>
      </c>
      <c r="N868" t="inlineStr"/>
      <c r="O868" t="n">
        <v>2.85</v>
      </c>
      <c r="P868" t="inlineStr"/>
      <c r="Q868" t="inlineStr"/>
    </row>
    <row r="869" ht="15" customHeight="1" s="1003">
      <c r="A869" s="1019" t="inlineStr">
        <is>
          <t>Issues de silo</t>
        </is>
      </c>
      <c r="B869" t="inlineStr">
        <is>
          <t>Alimentation animale rente</t>
        </is>
      </c>
      <c r="C869" t="inlineStr">
        <is>
          <t>kt</t>
        </is>
      </c>
      <c r="D869" t="inlineStr">
        <is>
          <t>France</t>
        </is>
      </c>
      <c r="E869" t="inlineStr">
        <is>
          <t>2015-16</t>
        </is>
      </c>
      <c r="F869" t="inlineStr">
        <is>
          <t>Pois</t>
        </is>
      </c>
      <c r="G869" t="inlineStr"/>
      <c r="H869" t="inlineStr"/>
      <c r="I869" t="inlineStr"/>
      <c r="J869" t="inlineStr"/>
      <c r="K869" t="inlineStr"/>
      <c r="L869" t="inlineStr"/>
      <c r="M869" t="inlineStr"/>
      <c r="N869" t="inlineStr"/>
      <c r="O869" t="n">
        <v>2.85</v>
      </c>
      <c r="P869" t="inlineStr"/>
      <c r="Q869" t="inlineStr"/>
    </row>
    <row r="870" ht="15" customHeight="1" s="1003">
      <c r="A870" s="1019" t="inlineStr">
        <is>
          <t>Issues de silo</t>
        </is>
      </c>
      <c r="B870" t="inlineStr">
        <is>
          <t>Alimentation animale</t>
        </is>
      </c>
      <c r="C870" t="inlineStr">
        <is>
          <t>kt</t>
        </is>
      </c>
      <c r="D870" t="inlineStr">
        <is>
          <t>France</t>
        </is>
      </c>
      <c r="E870" t="inlineStr">
        <is>
          <t>2015-16</t>
        </is>
      </c>
      <c r="F870" t="inlineStr">
        <is>
          <t>Pois</t>
        </is>
      </c>
      <c r="G870" t="inlineStr"/>
      <c r="H870" t="inlineStr"/>
      <c r="I870" t="inlineStr"/>
      <c r="J870" t="inlineStr"/>
      <c r="K870" t="inlineStr"/>
      <c r="L870" t="inlineStr"/>
      <c r="M870" t="inlineStr"/>
      <c r="N870" t="inlineStr"/>
      <c r="O870" t="n">
        <v>2.85</v>
      </c>
      <c r="P870" t="inlineStr"/>
      <c r="Q870" t="inlineStr"/>
    </row>
    <row r="871" ht="15" customHeight="1" s="1003">
      <c r="A871" s="1019" t="inlineStr">
        <is>
          <t>Issues de silo</t>
        </is>
      </c>
      <c r="B871" t="inlineStr">
        <is>
          <t>Usages alimentaires</t>
        </is>
      </c>
      <c r="C871" t="inlineStr">
        <is>
          <t>kt</t>
        </is>
      </c>
      <c r="D871" t="inlineStr">
        <is>
          <t>France</t>
        </is>
      </c>
      <c r="E871" t="inlineStr">
        <is>
          <t>2015-16</t>
        </is>
      </c>
      <c r="F871" t="inlineStr">
        <is>
          <t>Pois</t>
        </is>
      </c>
      <c r="G871" t="inlineStr"/>
      <c r="H871" t="inlineStr"/>
      <c r="I871" t="inlineStr"/>
      <c r="J871" t="inlineStr"/>
      <c r="K871" t="inlineStr"/>
      <c r="L871" t="inlineStr"/>
      <c r="M871" t="inlineStr"/>
      <c r="N871" t="inlineStr"/>
      <c r="O871" t="n">
        <v>2.85</v>
      </c>
      <c r="P871" t="inlineStr"/>
      <c r="Q871" t="inlineStr"/>
    </row>
    <row r="872" ht="15" customHeight="1" s="1003">
      <c r="A872" s="1019" t="inlineStr">
        <is>
          <t>Issues de silo</t>
        </is>
      </c>
      <c r="B872" t="inlineStr">
        <is>
          <t>Biomatériaux</t>
        </is>
      </c>
      <c r="C872" t="inlineStr">
        <is>
          <t>kt</t>
        </is>
      </c>
      <c r="D872" t="inlineStr">
        <is>
          <t>France</t>
        </is>
      </c>
      <c r="E872" t="inlineStr">
        <is>
          <t>2015-16</t>
        </is>
      </c>
      <c r="F872" t="inlineStr">
        <is>
          <t>Pois</t>
        </is>
      </c>
      <c r="G872" t="inlineStr"/>
      <c r="H872" t="inlineStr"/>
      <c r="I872" t="inlineStr">
        <is>
          <t>ONRB - FranceAgriMer</t>
        </is>
      </c>
      <c r="J872" t="inlineStr"/>
      <c r="K872" t="inlineStr">
        <is>
          <t>Répartition</t>
        </is>
      </c>
      <c r="L872" t="inlineStr">
        <is>
          <t>Part d'issues de silo consommées comme litière:Part d'issues de silo consommées comme autres biomatériaux</t>
        </is>
      </c>
      <c r="M872" t="inlineStr">
        <is>
          <t>Issues de silo - ONRB</t>
        </is>
      </c>
      <c r="N872" t="inlineStr"/>
      <c r="O872" t="n">
        <v>0.08</v>
      </c>
      <c r="P872" t="inlineStr"/>
      <c r="Q872" t="inlineStr"/>
    </row>
    <row r="873" ht="15" customHeight="1" s="1003">
      <c r="A873" s="1019" t="inlineStr">
        <is>
          <t>Issues de silo</t>
        </is>
      </c>
      <c r="B873" t="inlineStr">
        <is>
          <t>Usages non-alimentaires</t>
        </is>
      </c>
      <c r="C873" t="inlineStr">
        <is>
          <t>kt</t>
        </is>
      </c>
      <c r="D873" t="inlineStr">
        <is>
          <t>France</t>
        </is>
      </c>
      <c r="E873" t="inlineStr">
        <is>
          <t>2015-16</t>
        </is>
      </c>
      <c r="F873" t="inlineStr">
        <is>
          <t>Pois</t>
        </is>
      </c>
      <c r="G873" t="inlineStr"/>
      <c r="H873" t="inlineStr"/>
      <c r="I873" t="inlineStr"/>
      <c r="J873" t="inlineStr"/>
      <c r="K873" t="inlineStr"/>
      <c r="L873" t="inlineStr"/>
      <c r="M873" t="inlineStr"/>
      <c r="N873" t="inlineStr"/>
      <c r="O873" t="n">
        <v>2.19</v>
      </c>
      <c r="P873" t="inlineStr"/>
      <c r="Q873" t="inlineStr"/>
    </row>
    <row r="874" ht="15" customHeight="1" s="1003">
      <c r="A874" s="1019" t="inlineStr">
        <is>
          <t>Issues de silo</t>
        </is>
      </c>
      <c r="B874" t="inlineStr">
        <is>
          <t>Energie</t>
        </is>
      </c>
      <c r="C874" t="inlineStr">
        <is>
          <t>kt</t>
        </is>
      </c>
      <c r="D874" t="inlineStr">
        <is>
          <t>France</t>
        </is>
      </c>
      <c r="E874" t="inlineStr">
        <is>
          <t>2015-16</t>
        </is>
      </c>
      <c r="F874" t="inlineStr">
        <is>
          <t>Pois</t>
        </is>
      </c>
      <c r="G874" t="inlineStr"/>
      <c r="H874" t="inlineStr"/>
      <c r="I874" t="inlineStr">
        <is>
          <t>ONRB - FranceAgriMer</t>
        </is>
      </c>
      <c r="J874" t="inlineStr"/>
      <c r="K874" t="inlineStr">
        <is>
          <t>Répartition</t>
        </is>
      </c>
      <c r="L874" t="inlineStr">
        <is>
          <t>Part d'issues de silo consommées en méthanisation:Part d'issues de silo brûlées</t>
        </is>
      </c>
      <c r="M874" t="inlineStr">
        <is>
          <t>Issues de silo - ONRB</t>
        </is>
      </c>
      <c r="N874" t="inlineStr"/>
      <c r="O874" t="n">
        <v>2.11</v>
      </c>
      <c r="P874" t="inlineStr"/>
      <c r="Q874" t="inlineStr"/>
    </row>
    <row r="875" ht="15" customHeight="1" s="1003">
      <c r="A875" s="1019" t="inlineStr">
        <is>
          <t>Issues de silo</t>
        </is>
      </c>
      <c r="B875" t="inlineStr">
        <is>
          <t>Fertilisation</t>
        </is>
      </c>
      <c r="C875" t="inlineStr">
        <is>
          <t>kt</t>
        </is>
      </c>
      <c r="D875" t="inlineStr">
        <is>
          <t>France</t>
        </is>
      </c>
      <c r="E875" t="inlineStr">
        <is>
          <t>2015-16</t>
        </is>
      </c>
      <c r="F875" t="inlineStr">
        <is>
          <t>Pois</t>
        </is>
      </c>
      <c r="G875" t="inlineStr"/>
      <c r="H875" t="inlineStr"/>
      <c r="I875" t="inlineStr">
        <is>
          <t>ONRB - FranceAgriMer</t>
        </is>
      </c>
      <c r="J875" t="inlineStr"/>
      <c r="K875" t="inlineStr">
        <is>
          <t>Répartition</t>
        </is>
      </c>
      <c r="L875" t="inlineStr">
        <is>
          <t>Part d'issues de silo compostées</t>
        </is>
      </c>
      <c r="M875" t="inlineStr">
        <is>
          <t>Issues de silo - ONRB</t>
        </is>
      </c>
      <c r="N875" t="inlineStr"/>
      <c r="O875" t="n">
        <v>0</v>
      </c>
      <c r="P875" t="inlineStr"/>
      <c r="Q875" t="inlineStr"/>
    </row>
    <row r="876" ht="15" customHeight="1" s="1003">
      <c r="A876" s="1019" t="inlineStr">
        <is>
          <t>Huile</t>
        </is>
      </c>
      <c r="B876" t="inlineStr">
        <is>
          <t>Vente directe et autoconsommation</t>
        </is>
      </c>
      <c r="C876" t="inlineStr">
        <is>
          <t>kt</t>
        </is>
      </c>
      <c r="D876" t="inlineStr">
        <is>
          <t>France</t>
        </is>
      </c>
      <c r="E876" t="inlineStr">
        <is>
          <t>2015-16</t>
        </is>
      </c>
      <c r="F876" t="inlineStr">
        <is>
          <t>Pois</t>
        </is>
      </c>
      <c r="G876" t="inlineStr"/>
      <c r="H876" t="inlineStr"/>
      <c r="I876" t="inlineStr"/>
      <c r="J876" t="inlineStr">
        <is>
          <t>L'huile peut être autoconsommée</t>
        </is>
      </c>
      <c r="K876" t="inlineStr"/>
      <c r="L876" t="inlineStr"/>
      <c r="M876" t="inlineStr"/>
      <c r="N876" t="inlineStr"/>
      <c r="O876" t="n">
        <v>-0</v>
      </c>
      <c r="P876" t="n">
        <v>0</v>
      </c>
      <c r="Q876" t="n">
        <v>500000000</v>
      </c>
    </row>
    <row r="877" ht="15" customHeight="1" s="1003">
      <c r="A877" s="1019" t="inlineStr">
        <is>
          <t>Huile</t>
        </is>
      </c>
      <c r="B877" t="inlineStr">
        <is>
          <t>Circuits spécialisés</t>
        </is>
      </c>
      <c r="C877" t="inlineStr">
        <is>
          <t>kt</t>
        </is>
      </c>
      <c r="D877" t="inlineStr">
        <is>
          <t>France</t>
        </is>
      </c>
      <c r="E877" t="inlineStr">
        <is>
          <t>2015-16</t>
        </is>
      </c>
      <c r="F877" t="inlineStr">
        <is>
          <t>Pois</t>
        </is>
      </c>
      <c r="G877" t="inlineStr"/>
      <c r="H877" t="inlineStr"/>
      <c r="I877" t="inlineStr"/>
      <c r="J877" t="inlineStr">
        <is>
          <t>L'huile peut être consommée par des circuits spécialisés</t>
        </is>
      </c>
      <c r="K877" t="inlineStr"/>
      <c r="L877" t="inlineStr"/>
      <c r="M877" t="inlineStr"/>
      <c r="N877" t="inlineStr"/>
      <c r="O877" t="n">
        <v>-0</v>
      </c>
      <c r="P877" t="n">
        <v>0</v>
      </c>
      <c r="Q877" t="n">
        <v>500000000</v>
      </c>
    </row>
    <row r="878" ht="15" customHeight="1" s="1003">
      <c r="A878" s="1019" t="inlineStr">
        <is>
          <t>Huile</t>
        </is>
      </c>
      <c r="B878" t="inlineStr">
        <is>
          <t>RHD</t>
        </is>
      </c>
      <c r="C878" t="inlineStr">
        <is>
          <t>kt</t>
        </is>
      </c>
      <c r="D878" t="inlineStr">
        <is>
          <t>France</t>
        </is>
      </c>
      <c r="E878" t="inlineStr">
        <is>
          <t>2015-16</t>
        </is>
      </c>
      <c r="F878" t="inlineStr">
        <is>
          <t>Pois</t>
        </is>
      </c>
      <c r="G878" t="inlineStr"/>
      <c r="H878" t="inlineStr"/>
      <c r="I878" t="inlineStr"/>
      <c r="J878" t="inlineStr">
        <is>
          <t>L'huile est consommée en RHD</t>
        </is>
      </c>
      <c r="K878" t="inlineStr"/>
      <c r="L878" t="inlineStr"/>
      <c r="M878" t="inlineStr"/>
      <c r="N878" t="inlineStr"/>
      <c r="O878" t="n">
        <v>-0</v>
      </c>
      <c r="P878" t="n">
        <v>0</v>
      </c>
      <c r="Q878" t="n">
        <v>500000000</v>
      </c>
    </row>
    <row r="879" ht="15" customHeight="1" s="1003">
      <c r="A879" s="1019" t="inlineStr">
        <is>
          <t>Huile</t>
        </is>
      </c>
      <c r="B879" t="inlineStr">
        <is>
          <t>Autres IAA</t>
        </is>
      </c>
      <c r="C879" t="inlineStr">
        <is>
          <t>kt</t>
        </is>
      </c>
      <c r="D879" t="inlineStr">
        <is>
          <t>France</t>
        </is>
      </c>
      <c r="E879" t="inlineStr">
        <is>
          <t>2015-16</t>
        </is>
      </c>
      <c r="F879" t="inlineStr">
        <is>
          <t>Pois</t>
        </is>
      </c>
      <c r="G879" t="inlineStr"/>
      <c r="H879" t="inlineStr"/>
      <c r="I879" t="inlineStr"/>
      <c r="J879" t="inlineStr">
        <is>
          <t>L'huile est consommée par les autres IAA</t>
        </is>
      </c>
      <c r="K879" t="inlineStr"/>
      <c r="L879" t="inlineStr"/>
      <c r="M879" t="inlineStr"/>
      <c r="N879" t="inlineStr"/>
      <c r="O879" t="n">
        <v>-0</v>
      </c>
      <c r="P879" t="n">
        <v>0</v>
      </c>
      <c r="Q879" t="n">
        <v>500000000</v>
      </c>
    </row>
    <row r="880" ht="15" customHeight="1" s="1003">
      <c r="A880" s="1019" t="inlineStr">
        <is>
          <t>Huile</t>
        </is>
      </c>
      <c r="B880" t="inlineStr">
        <is>
          <t>Autres industries</t>
        </is>
      </c>
      <c r="C880" t="inlineStr">
        <is>
          <t>kt</t>
        </is>
      </c>
      <c r="D880" t="inlineStr">
        <is>
          <t>France</t>
        </is>
      </c>
      <c r="E880" t="inlineStr">
        <is>
          <t>2015-16</t>
        </is>
      </c>
      <c r="F880" t="inlineStr">
        <is>
          <t>Pois</t>
        </is>
      </c>
      <c r="G880" t="inlineStr"/>
      <c r="H880" t="inlineStr"/>
      <c r="I880" t="inlineStr"/>
      <c r="J880" t="inlineStr">
        <is>
          <t>L'huile est consommée pour des usages techniques</t>
        </is>
      </c>
      <c r="K880" t="inlineStr"/>
      <c r="L880" t="inlineStr"/>
      <c r="M880" t="inlineStr"/>
      <c r="N880" t="inlineStr"/>
      <c r="O880" t="n">
        <v>-0</v>
      </c>
      <c r="P880" t="n">
        <v>0</v>
      </c>
      <c r="Q880" t="n">
        <v>500000000</v>
      </c>
    </row>
    <row r="881" ht="15" customHeight="1" s="1003">
      <c r="A881" s="1019" t="inlineStr">
        <is>
          <t>Huile</t>
        </is>
      </c>
      <c r="B881" t="inlineStr">
        <is>
          <t>Alimentation humaine</t>
        </is>
      </c>
      <c r="C881" t="inlineStr">
        <is>
          <t>kt</t>
        </is>
      </c>
      <c r="D881" t="inlineStr">
        <is>
          <t>France</t>
        </is>
      </c>
      <c r="E881" t="inlineStr">
        <is>
          <t>2015-16</t>
        </is>
      </c>
      <c r="F881" t="inlineStr">
        <is>
          <t>Pois</t>
        </is>
      </c>
      <c r="G881" t="inlineStr"/>
      <c r="H881" t="inlineStr"/>
      <c r="I881" t="inlineStr"/>
      <c r="J881" t="inlineStr"/>
      <c r="K881" t="inlineStr"/>
      <c r="L881" t="inlineStr"/>
      <c r="M881" t="inlineStr"/>
      <c r="N881" t="inlineStr"/>
      <c r="O881" t="n">
        <v>-0</v>
      </c>
      <c r="P881" t="n">
        <v>0</v>
      </c>
      <c r="Q881" t="n">
        <v>500000000</v>
      </c>
    </row>
    <row r="882" ht="15" customHeight="1" s="1003">
      <c r="A882" s="1019" t="inlineStr">
        <is>
          <t>Huile</t>
        </is>
      </c>
      <c r="B882" t="inlineStr">
        <is>
          <t>Ménages</t>
        </is>
      </c>
      <c r="C882" t="inlineStr">
        <is>
          <t>kt</t>
        </is>
      </c>
      <c r="D882" t="inlineStr">
        <is>
          <t>France</t>
        </is>
      </c>
      <c r="E882" t="inlineStr">
        <is>
          <t>2015-16</t>
        </is>
      </c>
      <c r="F882" t="inlineStr">
        <is>
          <t>Pois</t>
        </is>
      </c>
      <c r="G882" t="inlineStr"/>
      <c r="H882" t="inlineStr"/>
      <c r="I882" t="inlineStr"/>
      <c r="J882" t="inlineStr"/>
      <c r="K882" t="inlineStr"/>
      <c r="L882" t="inlineStr"/>
      <c r="M882" t="inlineStr"/>
      <c r="N882" t="inlineStr"/>
      <c r="O882" t="n">
        <v>-0</v>
      </c>
      <c r="P882" t="n">
        <v>0</v>
      </c>
      <c r="Q882" t="n">
        <v>500000000</v>
      </c>
    </row>
    <row r="883" ht="15" customHeight="1" s="1003">
      <c r="A883" s="1019" t="inlineStr">
        <is>
          <t>Huile</t>
        </is>
      </c>
      <c r="B883" t="inlineStr">
        <is>
          <t>Usages alimentaires</t>
        </is>
      </c>
      <c r="C883" t="inlineStr">
        <is>
          <t>kt</t>
        </is>
      </c>
      <c r="D883" t="inlineStr">
        <is>
          <t>France</t>
        </is>
      </c>
      <c r="E883" t="inlineStr">
        <is>
          <t>2015-16</t>
        </is>
      </c>
      <c r="F883" t="inlineStr">
        <is>
          <t>Pois</t>
        </is>
      </c>
      <c r="G883" t="inlineStr"/>
      <c r="H883" t="inlineStr"/>
      <c r="I883" t="inlineStr"/>
      <c r="J883" t="inlineStr"/>
      <c r="K883" t="inlineStr"/>
      <c r="L883" t="inlineStr"/>
      <c r="M883" t="inlineStr"/>
      <c r="N883" t="inlineStr"/>
      <c r="O883" t="n">
        <v>-0</v>
      </c>
      <c r="P883" t="n">
        <v>0</v>
      </c>
      <c r="Q883" t="n">
        <v>500000000</v>
      </c>
    </row>
    <row r="884" ht="15" customHeight="1" s="1003">
      <c r="A884" s="1019" t="inlineStr">
        <is>
          <t>Huile</t>
        </is>
      </c>
      <c r="B884" t="inlineStr">
        <is>
          <t>Débouchés</t>
        </is>
      </c>
      <c r="C884" t="inlineStr">
        <is>
          <t>kt</t>
        </is>
      </c>
      <c r="D884" t="inlineStr">
        <is>
          <t>France</t>
        </is>
      </c>
      <c r="E884" t="inlineStr">
        <is>
          <t>2015-16</t>
        </is>
      </c>
      <c r="F884" t="inlineStr">
        <is>
          <t>Pois</t>
        </is>
      </c>
      <c r="G884" t="inlineStr"/>
      <c r="H884" t="inlineStr"/>
      <c r="I884" t="inlineStr"/>
      <c r="J884" t="inlineStr"/>
      <c r="K884" t="inlineStr"/>
      <c r="L884" t="inlineStr"/>
      <c r="M884" t="inlineStr"/>
      <c r="N884" t="inlineStr"/>
      <c r="O884" t="n">
        <v>-0</v>
      </c>
      <c r="P884" t="n">
        <v>0</v>
      </c>
      <c r="Q884" t="n">
        <v>500000000</v>
      </c>
    </row>
    <row r="885" ht="15" customHeight="1" s="1003">
      <c r="A885" s="1019" t="inlineStr">
        <is>
          <t>Huile</t>
        </is>
      </c>
      <c r="B885" t="inlineStr">
        <is>
          <t>Usages non-alimentaires</t>
        </is>
      </c>
      <c r="C885" t="inlineStr">
        <is>
          <t>kt</t>
        </is>
      </c>
      <c r="D885" t="inlineStr">
        <is>
          <t>France</t>
        </is>
      </c>
      <c r="E885" t="inlineStr">
        <is>
          <t>2015-16</t>
        </is>
      </c>
      <c r="F885" t="inlineStr">
        <is>
          <t>Pois</t>
        </is>
      </c>
      <c r="G885" t="inlineStr"/>
      <c r="H885" t="inlineStr"/>
      <c r="I885" t="inlineStr"/>
      <c r="J885" t="inlineStr"/>
      <c r="K885" t="inlineStr"/>
      <c r="L885" t="inlineStr"/>
      <c r="M885" t="inlineStr"/>
      <c r="N885" t="inlineStr"/>
      <c r="O885" t="n">
        <v>-0</v>
      </c>
      <c r="P885" t="n">
        <v>0</v>
      </c>
      <c r="Q885" t="n">
        <v>500000000</v>
      </c>
    </row>
    <row r="886" ht="15" customHeight="1" s="1003">
      <c r="A886" s="1019" t="inlineStr">
        <is>
          <t>Huile</t>
        </is>
      </c>
      <c r="B886" t="inlineStr">
        <is>
          <t>Export</t>
        </is>
      </c>
      <c r="C886" t="inlineStr">
        <is>
          <t>kt</t>
        </is>
      </c>
      <c r="D886" t="inlineStr">
        <is>
          <t>France</t>
        </is>
      </c>
      <c r="E886" t="inlineStr">
        <is>
          <t>2015-16</t>
        </is>
      </c>
      <c r="F886" t="inlineStr">
        <is>
          <t>Pois</t>
        </is>
      </c>
      <c r="G886" t="inlineStr"/>
      <c r="H886" t="inlineStr"/>
      <c r="I886" t="inlineStr"/>
      <c r="J886" t="inlineStr"/>
      <c r="K886" t="inlineStr"/>
      <c r="L886" t="inlineStr"/>
      <c r="M886" t="inlineStr"/>
      <c r="N886" t="inlineStr"/>
      <c r="O886" t="n">
        <v>-0</v>
      </c>
      <c r="P886" t="n">
        <v>0</v>
      </c>
      <c r="Q886" t="n">
        <v>500000000</v>
      </c>
    </row>
    <row r="887" ht="15" customHeight="1" s="1003">
      <c r="A887" s="1019" t="inlineStr">
        <is>
          <t>Huile</t>
        </is>
      </c>
      <c r="B887" t="inlineStr">
        <is>
          <t>Biocarburants</t>
        </is>
      </c>
      <c r="C887" t="inlineStr">
        <is>
          <t>kt</t>
        </is>
      </c>
      <c r="D887" t="inlineStr">
        <is>
          <t>France</t>
        </is>
      </c>
      <c r="E887" t="inlineStr">
        <is>
          <t>2015-16</t>
        </is>
      </c>
      <c r="F887" t="inlineStr">
        <is>
          <t>Pois</t>
        </is>
      </c>
      <c r="G887" t="inlineStr"/>
      <c r="H887" t="inlineStr"/>
      <c r="I887" t="inlineStr"/>
      <c r="J887" t="inlineStr"/>
      <c r="K887" t="inlineStr"/>
      <c r="L887" t="inlineStr"/>
      <c r="M887" t="inlineStr"/>
      <c r="N887" t="inlineStr"/>
      <c r="O887" t="n">
        <v>-0</v>
      </c>
      <c r="P887" t="n">
        <v>0</v>
      </c>
      <c r="Q887" t="n">
        <v>500000000</v>
      </c>
    </row>
    <row r="888" ht="15" customHeight="1" s="1003">
      <c r="A888" s="1019" t="inlineStr">
        <is>
          <t>Huile</t>
        </is>
      </c>
      <c r="B888" t="inlineStr">
        <is>
          <t>Energie</t>
        </is>
      </c>
      <c r="C888" t="inlineStr">
        <is>
          <t>kt</t>
        </is>
      </c>
      <c r="D888" t="inlineStr">
        <is>
          <t>France</t>
        </is>
      </c>
      <c r="E888" t="inlineStr">
        <is>
          <t>2015-16</t>
        </is>
      </c>
      <c r="F888" t="inlineStr">
        <is>
          <t>Pois</t>
        </is>
      </c>
      <c r="G888" t="inlineStr"/>
      <c r="H888" t="inlineStr"/>
      <c r="I888" t="inlineStr"/>
      <c r="J888" t="inlineStr"/>
      <c r="K888" t="inlineStr"/>
      <c r="L888" t="inlineStr"/>
      <c r="M888" t="inlineStr"/>
      <c r="N888" t="inlineStr"/>
      <c r="O888" t="n">
        <v>-0</v>
      </c>
      <c r="P888" t="n">
        <v>0</v>
      </c>
      <c r="Q888" t="n">
        <v>500000000</v>
      </c>
    </row>
    <row r="889" ht="15" customHeight="1" s="1003">
      <c r="A889" s="1019" t="inlineStr">
        <is>
          <t>Huile</t>
        </is>
      </c>
      <c r="B889" t="inlineStr">
        <is>
          <t>GMS</t>
        </is>
      </c>
      <c r="C889" t="inlineStr">
        <is>
          <t>kt</t>
        </is>
      </c>
      <c r="D889" t="inlineStr">
        <is>
          <t>France</t>
        </is>
      </c>
      <c r="E889" t="inlineStr">
        <is>
          <t>2015-16</t>
        </is>
      </c>
      <c r="F889" t="inlineStr">
        <is>
          <t>Pois</t>
        </is>
      </c>
      <c r="G889" t="inlineStr"/>
      <c r="H889" t="inlineStr"/>
      <c r="I889" t="inlineStr"/>
      <c r="J889" t="inlineStr"/>
      <c r="K889" t="inlineStr"/>
      <c r="L889" t="inlineStr"/>
      <c r="M889" t="inlineStr"/>
      <c r="N889" t="inlineStr"/>
      <c r="O889" t="n">
        <v>-0</v>
      </c>
      <c r="P889" t="n">
        <v>0</v>
      </c>
      <c r="Q889" t="n">
        <v>500000000</v>
      </c>
    </row>
    <row r="890" ht="15" customHeight="1" s="1003">
      <c r="A890" s="1019" t="inlineStr">
        <is>
          <t>Huile</t>
        </is>
      </c>
      <c r="B890" t="inlineStr">
        <is>
          <t>Circuits généralistes</t>
        </is>
      </c>
      <c r="C890" t="inlineStr">
        <is>
          <t>kt</t>
        </is>
      </c>
      <c r="D890" t="inlineStr">
        <is>
          <t>France</t>
        </is>
      </c>
      <c r="E890" t="inlineStr">
        <is>
          <t>2015-16</t>
        </is>
      </c>
      <c r="F890" t="inlineStr">
        <is>
          <t>Pois</t>
        </is>
      </c>
      <c r="G890" t="inlineStr"/>
      <c r="H890" t="inlineStr"/>
      <c r="I890" t="inlineStr"/>
      <c r="J890" t="inlineStr"/>
      <c r="K890" t="inlineStr"/>
      <c r="L890" t="inlineStr"/>
      <c r="M890" t="inlineStr"/>
      <c r="N890" t="inlineStr"/>
      <c r="O890" t="n">
        <v>-0</v>
      </c>
      <c r="P890" t="n">
        <v>0</v>
      </c>
      <c r="Q890" t="n">
        <v>500000000</v>
      </c>
    </row>
    <row r="891" ht="15" customHeight="1" s="1003">
      <c r="A891" s="1019" t="inlineStr">
        <is>
          <t>Tourteaux</t>
        </is>
      </c>
      <c r="B891" t="inlineStr">
        <is>
          <t>Hors FAB</t>
        </is>
      </c>
      <c r="C891" t="inlineStr">
        <is>
          <t>kt</t>
        </is>
      </c>
      <c r="D891" t="inlineStr">
        <is>
          <t>France</t>
        </is>
      </c>
      <c r="E891" t="inlineStr">
        <is>
          <t>2015-16</t>
        </is>
      </c>
      <c r="F891" t="inlineStr">
        <is>
          <t>Pois</t>
        </is>
      </c>
      <c r="G891" t="inlineStr"/>
      <c r="H891" t="inlineStr"/>
      <c r="I891" t="inlineStr"/>
      <c r="J891" t="inlineStr"/>
      <c r="K891" t="inlineStr"/>
      <c r="L891" t="inlineStr"/>
      <c r="M891" t="inlineStr"/>
      <c r="N891" t="inlineStr"/>
      <c r="O891" t="n">
        <v>-0</v>
      </c>
      <c r="P891" t="n">
        <v>0</v>
      </c>
      <c r="Q891" t="n">
        <v>500000000</v>
      </c>
    </row>
    <row r="892" ht="15" customHeight="1" s="1003">
      <c r="A892" s="1019" t="inlineStr">
        <is>
          <t>Tourteaux</t>
        </is>
      </c>
      <c r="B892" t="inlineStr">
        <is>
          <t>Alimentation animale rente</t>
        </is>
      </c>
      <c r="C892" t="inlineStr">
        <is>
          <t>kt</t>
        </is>
      </c>
      <c r="D892" t="inlineStr">
        <is>
          <t>France</t>
        </is>
      </c>
      <c r="E892" t="inlineStr">
        <is>
          <t>2015-16</t>
        </is>
      </c>
      <c r="F892" t="inlineStr">
        <is>
          <t>Pois</t>
        </is>
      </c>
      <c r="G892" t="inlineStr"/>
      <c r="H892" t="inlineStr"/>
      <c r="I892" t="inlineStr"/>
      <c r="J892" t="inlineStr"/>
      <c r="K892" t="inlineStr"/>
      <c r="L892" t="inlineStr"/>
      <c r="M892" t="inlineStr"/>
      <c r="N892" t="inlineStr"/>
      <c r="O892" t="n">
        <v>-0</v>
      </c>
      <c r="P892" t="n">
        <v>0</v>
      </c>
      <c r="Q892" t="n">
        <v>500000000</v>
      </c>
    </row>
    <row r="893" ht="15" customHeight="1" s="1003">
      <c r="A893" s="1019" t="inlineStr">
        <is>
          <t>Tourteaux</t>
        </is>
      </c>
      <c r="B893" t="inlineStr">
        <is>
          <t>Alimentation animale</t>
        </is>
      </c>
      <c r="C893" t="inlineStr">
        <is>
          <t>kt</t>
        </is>
      </c>
      <c r="D893" t="inlineStr">
        <is>
          <t>France</t>
        </is>
      </c>
      <c r="E893" t="inlineStr">
        <is>
          <t>2015-16</t>
        </is>
      </c>
      <c r="F893" t="inlineStr">
        <is>
          <t>Pois</t>
        </is>
      </c>
      <c r="G893" t="inlineStr"/>
      <c r="H893" t="inlineStr"/>
      <c r="I893" t="inlineStr"/>
      <c r="J893" t="inlineStr"/>
      <c r="K893" t="inlineStr"/>
      <c r="L893" t="inlineStr"/>
      <c r="M893" t="inlineStr"/>
      <c r="N893" t="inlineStr"/>
      <c r="O893" t="n">
        <v>-0</v>
      </c>
      <c r="P893" t="n">
        <v>0</v>
      </c>
      <c r="Q893" t="n">
        <v>500000000</v>
      </c>
    </row>
    <row r="894" ht="15" customHeight="1" s="1003">
      <c r="A894" s="1019" t="inlineStr">
        <is>
          <t>Tourteaux</t>
        </is>
      </c>
      <c r="B894" t="inlineStr">
        <is>
          <t>Usages alimentaires</t>
        </is>
      </c>
      <c r="C894" t="inlineStr">
        <is>
          <t>kt</t>
        </is>
      </c>
      <c r="D894" t="inlineStr">
        <is>
          <t>France</t>
        </is>
      </c>
      <c r="E894" t="inlineStr">
        <is>
          <t>2015-16</t>
        </is>
      </c>
      <c r="F894" t="inlineStr">
        <is>
          <t>Pois</t>
        </is>
      </c>
      <c r="G894" t="inlineStr"/>
      <c r="H894" t="inlineStr"/>
      <c r="I894" t="inlineStr"/>
      <c r="J894" t="inlineStr"/>
      <c r="K894" t="inlineStr"/>
      <c r="L894" t="inlineStr"/>
      <c r="M894" t="inlineStr"/>
      <c r="N894" t="inlineStr"/>
      <c r="O894" t="n">
        <v>-0</v>
      </c>
      <c r="P894" t="n">
        <v>0</v>
      </c>
      <c r="Q894" t="n">
        <v>500000000</v>
      </c>
    </row>
    <row r="895" ht="15" customHeight="1" s="1003">
      <c r="A895" s="1019" t="inlineStr">
        <is>
          <t>Tourteaux</t>
        </is>
      </c>
      <c r="B895" t="inlineStr">
        <is>
          <t>Débouchés</t>
        </is>
      </c>
      <c r="C895" t="inlineStr">
        <is>
          <t>kt</t>
        </is>
      </c>
      <c r="D895" t="inlineStr">
        <is>
          <t>France</t>
        </is>
      </c>
      <c r="E895" t="inlineStr">
        <is>
          <t>2015-16</t>
        </is>
      </c>
      <c r="F895" t="inlineStr">
        <is>
          <t>Pois</t>
        </is>
      </c>
      <c r="G895" t="inlineStr"/>
      <c r="H895" t="inlineStr"/>
      <c r="I895" t="inlineStr"/>
      <c r="J895" t="inlineStr"/>
      <c r="K895" t="inlineStr"/>
      <c r="L895" t="inlineStr"/>
      <c r="M895" t="inlineStr"/>
      <c r="N895" t="inlineStr"/>
      <c r="O895" t="n">
        <v>-0</v>
      </c>
      <c r="P895" t="n">
        <v>0</v>
      </c>
      <c r="Q895" t="n">
        <v>500000000</v>
      </c>
    </row>
    <row r="896" ht="15" customHeight="1" s="1003">
      <c r="A896" s="1019" t="inlineStr">
        <is>
          <t>Tourteaux</t>
        </is>
      </c>
      <c r="B896" t="inlineStr">
        <is>
          <t>Export</t>
        </is>
      </c>
      <c r="C896" t="inlineStr">
        <is>
          <t>kt</t>
        </is>
      </c>
      <c r="D896" t="inlineStr">
        <is>
          <t>France</t>
        </is>
      </c>
      <c r="E896" t="inlineStr">
        <is>
          <t>2015-16</t>
        </is>
      </c>
      <c r="F896" t="inlineStr">
        <is>
          <t>Pois</t>
        </is>
      </c>
      <c r="G896" t="inlineStr"/>
      <c r="H896" t="inlineStr"/>
      <c r="I896" t="inlineStr"/>
      <c r="J896" t="inlineStr"/>
      <c r="K896" t="inlineStr"/>
      <c r="L896" t="inlineStr"/>
      <c r="M896" t="inlineStr"/>
      <c r="N896" t="inlineStr"/>
      <c r="O896" t="n">
        <v>-0</v>
      </c>
      <c r="P896" t="n">
        <v>0</v>
      </c>
      <c r="Q896" t="n">
        <v>500000000</v>
      </c>
    </row>
    <row r="897" ht="15" customHeight="1" s="1003">
      <c r="A897" s="1019" t="inlineStr">
        <is>
          <t>Tourteaux</t>
        </is>
      </c>
      <c r="B897" t="inlineStr">
        <is>
          <t>FAB</t>
        </is>
      </c>
      <c r="C897" t="inlineStr">
        <is>
          <t>kt</t>
        </is>
      </c>
      <c r="D897" t="inlineStr">
        <is>
          <t>France</t>
        </is>
      </c>
      <c r="E897" t="inlineStr">
        <is>
          <t>2015-16</t>
        </is>
      </c>
      <c r="F897" t="inlineStr">
        <is>
          <t>Pois</t>
        </is>
      </c>
      <c r="G897" t="inlineStr"/>
      <c r="H897" t="inlineStr"/>
      <c r="I897" t="inlineStr"/>
      <c r="J897" t="inlineStr"/>
      <c r="K897" t="inlineStr"/>
      <c r="L897" t="inlineStr"/>
      <c r="M897" t="inlineStr"/>
      <c r="N897" t="inlineStr"/>
      <c r="O897" t="n">
        <v>-0</v>
      </c>
      <c r="P897" t="n">
        <v>0</v>
      </c>
      <c r="Q897" t="n">
        <v>500000000</v>
      </c>
    </row>
    <row r="898" ht="15" customHeight="1" s="1003">
      <c r="A898" s="1019" t="inlineStr">
        <is>
          <t>Tourteaux</t>
        </is>
      </c>
      <c r="B898" t="inlineStr">
        <is>
          <t>FAF</t>
        </is>
      </c>
      <c r="C898" t="inlineStr">
        <is>
          <t>kt</t>
        </is>
      </c>
      <c r="D898" t="inlineStr">
        <is>
          <t>France</t>
        </is>
      </c>
      <c r="E898" t="inlineStr">
        <is>
          <t>2015-16</t>
        </is>
      </c>
      <c r="F898" t="inlineStr">
        <is>
          <t>Pois</t>
        </is>
      </c>
      <c r="G898" t="inlineStr"/>
      <c r="H898" t="inlineStr"/>
      <c r="I898" t="inlineStr"/>
      <c r="J898" t="inlineStr"/>
      <c r="K898" t="inlineStr"/>
      <c r="L898" t="inlineStr"/>
      <c r="M898" t="inlineStr"/>
      <c r="N898" t="inlineStr"/>
      <c r="O898" t="n">
        <v>-0</v>
      </c>
      <c r="P898" t="n">
        <v>0</v>
      </c>
      <c r="Q898" t="n">
        <v>500000000</v>
      </c>
    </row>
    <row r="899" ht="15" customHeight="1" s="1003">
      <c r="A899" s="1019" t="inlineStr">
        <is>
          <t>Coques (+ eau)</t>
        </is>
      </c>
      <c r="B899" t="inlineStr">
        <is>
          <t>FAB</t>
        </is>
      </c>
      <c r="C899" t="inlineStr">
        <is>
          <t>kt</t>
        </is>
      </c>
      <c r="D899" t="inlineStr">
        <is>
          <t>France</t>
        </is>
      </c>
      <c r="E899" t="inlineStr">
        <is>
          <t>2015-16</t>
        </is>
      </c>
      <c r="F899" t="inlineStr">
        <is>
          <t>Pois</t>
        </is>
      </c>
      <c r="G899" t="inlineStr"/>
      <c r="H899" t="inlineStr"/>
      <c r="I899" t="inlineStr"/>
      <c r="J899" t="inlineStr"/>
      <c r="K899" t="inlineStr"/>
      <c r="L899" t="inlineStr"/>
      <c r="M899" t="inlineStr"/>
      <c r="N899" t="inlineStr"/>
      <c r="O899" t="n">
        <v>-0</v>
      </c>
      <c r="P899" t="n">
        <v>0</v>
      </c>
      <c r="Q899" t="n">
        <v>-0</v>
      </c>
    </row>
    <row r="900" ht="15" customHeight="1" s="1003">
      <c r="A900" s="1019" t="inlineStr">
        <is>
          <t>Coques (+ eau)</t>
        </is>
      </c>
      <c r="B900" t="inlineStr">
        <is>
          <t>Combustion</t>
        </is>
      </c>
      <c r="C900" t="inlineStr">
        <is>
          <t>kt</t>
        </is>
      </c>
      <c r="D900" t="inlineStr">
        <is>
          <t>France</t>
        </is>
      </c>
      <c r="E900" t="inlineStr">
        <is>
          <t>2015-16</t>
        </is>
      </c>
      <c r="F900" t="inlineStr">
        <is>
          <t>Pois</t>
        </is>
      </c>
      <c r="G900" t="inlineStr"/>
      <c r="H900" t="inlineStr"/>
      <c r="I900" t="inlineStr"/>
      <c r="J900" t="inlineStr"/>
      <c r="K900" t="inlineStr"/>
      <c r="L900" t="inlineStr"/>
      <c r="M900" t="inlineStr"/>
      <c r="N900" t="inlineStr"/>
      <c r="O900" t="n">
        <v>-0</v>
      </c>
      <c r="P900" t="n">
        <v>0</v>
      </c>
      <c r="Q900" t="n">
        <v>-0</v>
      </c>
    </row>
    <row r="901" ht="15" customHeight="1" s="1003">
      <c r="A901" s="1019" t="inlineStr">
        <is>
          <t>Coques (+ eau)</t>
        </is>
      </c>
      <c r="B901" t="inlineStr">
        <is>
          <t>Alimentation animale rente</t>
        </is>
      </c>
      <c r="C901" t="inlineStr">
        <is>
          <t>kt</t>
        </is>
      </c>
      <c r="D901" t="inlineStr">
        <is>
          <t>France</t>
        </is>
      </c>
      <c r="E901" t="inlineStr">
        <is>
          <t>2015-16</t>
        </is>
      </c>
      <c r="F901" t="inlineStr">
        <is>
          <t>Pois</t>
        </is>
      </c>
      <c r="G901" t="inlineStr"/>
      <c r="H901" t="inlineStr"/>
      <c r="I901" t="inlineStr"/>
      <c r="J901" t="inlineStr"/>
      <c r="K901" t="inlineStr"/>
      <c r="L901" t="inlineStr"/>
      <c r="M901" t="inlineStr"/>
      <c r="N901" t="inlineStr"/>
      <c r="O901" t="n">
        <v>-0</v>
      </c>
      <c r="P901" t="n">
        <v>0</v>
      </c>
      <c r="Q901" t="n">
        <v>0</v>
      </c>
    </row>
    <row r="902" ht="15" customHeight="1" s="1003">
      <c r="A902" s="1019" t="inlineStr">
        <is>
          <t>Coques (+ eau)</t>
        </is>
      </c>
      <c r="B902" t="inlineStr">
        <is>
          <t>Alimentation animale</t>
        </is>
      </c>
      <c r="C902" t="inlineStr">
        <is>
          <t>kt</t>
        </is>
      </c>
      <c r="D902" t="inlineStr">
        <is>
          <t>France</t>
        </is>
      </c>
      <c r="E902" t="inlineStr">
        <is>
          <t>2015-16</t>
        </is>
      </c>
      <c r="F902" t="inlineStr">
        <is>
          <t>Pois</t>
        </is>
      </c>
      <c r="G902" t="inlineStr"/>
      <c r="H902" t="inlineStr"/>
      <c r="I902" t="inlineStr"/>
      <c r="J902" t="inlineStr"/>
      <c r="K902" t="inlineStr"/>
      <c r="L902" t="inlineStr"/>
      <c r="M902" t="inlineStr"/>
      <c r="N902" t="inlineStr"/>
      <c r="O902" t="n">
        <v>-0</v>
      </c>
      <c r="P902" t="n">
        <v>0</v>
      </c>
      <c r="Q902" t="n">
        <v>0</v>
      </c>
    </row>
    <row r="903" ht="15" customHeight="1" s="1003">
      <c r="A903" s="1019" t="inlineStr">
        <is>
          <t>Coques (+ eau)</t>
        </is>
      </c>
      <c r="B903" t="inlineStr">
        <is>
          <t>Usages alimentaires</t>
        </is>
      </c>
      <c r="C903" t="inlineStr">
        <is>
          <t>kt</t>
        </is>
      </c>
      <c r="D903" t="inlineStr">
        <is>
          <t>France</t>
        </is>
      </c>
      <c r="E903" t="inlineStr">
        <is>
          <t>2015-16</t>
        </is>
      </c>
      <c r="F903" t="inlineStr">
        <is>
          <t>Pois</t>
        </is>
      </c>
      <c r="G903" t="inlineStr"/>
      <c r="H903" t="inlineStr"/>
      <c r="I903" t="inlineStr"/>
      <c r="J903" t="inlineStr"/>
      <c r="K903" t="inlineStr"/>
      <c r="L903" t="inlineStr"/>
      <c r="M903" t="inlineStr"/>
      <c r="N903" t="inlineStr"/>
      <c r="O903" t="n">
        <v>-0</v>
      </c>
      <c r="P903" t="n">
        <v>0</v>
      </c>
      <c r="Q903" t="n">
        <v>-0</v>
      </c>
    </row>
    <row r="904" ht="15" customHeight="1" s="1003">
      <c r="A904" s="1019" t="inlineStr">
        <is>
          <t>Coques (+ eau)</t>
        </is>
      </c>
      <c r="B904" t="inlineStr">
        <is>
          <t>Débouchés</t>
        </is>
      </c>
      <c r="C904" t="inlineStr">
        <is>
          <t>kt</t>
        </is>
      </c>
      <c r="D904" t="inlineStr">
        <is>
          <t>France</t>
        </is>
      </c>
      <c r="E904" t="inlineStr">
        <is>
          <t>2015-16</t>
        </is>
      </c>
      <c r="F904" t="inlineStr">
        <is>
          <t>Pois</t>
        </is>
      </c>
      <c r="G904" t="inlineStr"/>
      <c r="H904" t="inlineStr"/>
      <c r="I904" t="inlineStr"/>
      <c r="J904" t="inlineStr"/>
      <c r="K904" t="inlineStr"/>
      <c r="L904" t="inlineStr"/>
      <c r="M904" t="inlineStr"/>
      <c r="N904" t="inlineStr"/>
      <c r="O904" t="n">
        <v>0</v>
      </c>
      <c r="P904" t="inlineStr"/>
      <c r="Q904" t="inlineStr"/>
    </row>
    <row r="905" ht="15" customHeight="1" s="1003">
      <c r="A905" s="1019" t="inlineStr">
        <is>
          <t>Coques (+ eau)</t>
        </is>
      </c>
      <c r="B905" t="inlineStr">
        <is>
          <t>Energie</t>
        </is>
      </c>
      <c r="C905" t="inlineStr">
        <is>
          <t>kt</t>
        </is>
      </c>
      <c r="D905" t="inlineStr">
        <is>
          <t>France</t>
        </is>
      </c>
      <c r="E905" t="inlineStr">
        <is>
          <t>2015-16</t>
        </is>
      </c>
      <c r="F905" t="inlineStr">
        <is>
          <t>Pois</t>
        </is>
      </c>
      <c r="G905" t="inlineStr"/>
      <c r="H905" t="inlineStr"/>
      <c r="I905" t="inlineStr"/>
      <c r="J905" t="inlineStr"/>
      <c r="K905" t="inlineStr"/>
      <c r="L905" t="inlineStr"/>
      <c r="M905" t="inlineStr"/>
      <c r="N905" t="inlineStr"/>
      <c r="O905" t="n">
        <v>-0</v>
      </c>
      <c r="P905" t="n">
        <v>0</v>
      </c>
      <c r="Q905" t="n">
        <v>-0</v>
      </c>
    </row>
    <row r="906" ht="15" customHeight="1" s="1003">
      <c r="A906" s="1019" t="inlineStr">
        <is>
          <t>Coques (+ eau)</t>
        </is>
      </c>
      <c r="B906" t="inlineStr">
        <is>
          <t>Usages non-alimentaires</t>
        </is>
      </c>
      <c r="C906" t="inlineStr">
        <is>
          <t>kt</t>
        </is>
      </c>
      <c r="D906" t="inlineStr">
        <is>
          <t>France</t>
        </is>
      </c>
      <c r="E906" t="inlineStr">
        <is>
          <t>2015-16</t>
        </is>
      </c>
      <c r="F906" t="inlineStr">
        <is>
          <t>Pois</t>
        </is>
      </c>
      <c r="G906" t="inlineStr"/>
      <c r="H906" t="inlineStr"/>
      <c r="I906" t="inlineStr"/>
      <c r="J906" t="inlineStr"/>
      <c r="K906" t="inlineStr"/>
      <c r="L906" t="inlineStr"/>
      <c r="M906" t="inlineStr"/>
      <c r="N906" t="inlineStr"/>
      <c r="O906" t="n">
        <v>-0</v>
      </c>
      <c r="P906" t="n">
        <v>0</v>
      </c>
      <c r="Q906" t="n">
        <v>-0</v>
      </c>
    </row>
    <row r="907" ht="15" customHeight="1" s="1003">
      <c r="A907" s="1019" t="inlineStr">
        <is>
          <t>Huile d'olive</t>
        </is>
      </c>
      <c r="B907" t="inlineStr">
        <is>
          <t>Vente directe et autoconsommation</t>
        </is>
      </c>
      <c r="C907" t="inlineStr">
        <is>
          <t>kt</t>
        </is>
      </c>
      <c r="D907" t="inlineStr">
        <is>
          <t>France</t>
        </is>
      </c>
      <c r="E907" t="inlineStr">
        <is>
          <t>2015-16</t>
        </is>
      </c>
      <c r="F907" t="inlineStr">
        <is>
          <t>Pois</t>
        </is>
      </c>
      <c r="G907" t="inlineStr"/>
      <c r="H907" t="inlineStr"/>
      <c r="I907" t="inlineStr"/>
      <c r="J907" t="inlineStr"/>
      <c r="K907" t="inlineStr"/>
      <c r="L907" t="inlineStr"/>
      <c r="M907" t="inlineStr"/>
      <c r="N907" t="inlineStr"/>
      <c r="O907" t="n">
        <v>-0</v>
      </c>
      <c r="P907" t="n">
        <v>0</v>
      </c>
      <c r="Q907" t="n">
        <v>500000000</v>
      </c>
    </row>
    <row r="908" ht="15" customHeight="1" s="1003">
      <c r="A908" s="1019" t="inlineStr">
        <is>
          <t>Huile d'olive</t>
        </is>
      </c>
      <c r="B908" t="inlineStr">
        <is>
          <t>Circuits spécialisés</t>
        </is>
      </c>
      <c r="C908" t="inlineStr">
        <is>
          <t>kt</t>
        </is>
      </c>
      <c r="D908" t="inlineStr">
        <is>
          <t>France</t>
        </is>
      </c>
      <c r="E908" t="inlineStr">
        <is>
          <t>2015-16</t>
        </is>
      </c>
      <c r="F908" t="inlineStr">
        <is>
          <t>Pois</t>
        </is>
      </c>
      <c r="G908" t="inlineStr"/>
      <c r="H908" t="inlineStr"/>
      <c r="I908" t="inlineStr"/>
      <c r="J908" t="inlineStr"/>
      <c r="K908" t="inlineStr"/>
      <c r="L908" t="inlineStr"/>
      <c r="M908" t="inlineStr"/>
      <c r="N908" t="inlineStr"/>
      <c r="O908" t="n">
        <v>-0</v>
      </c>
      <c r="P908" t="n">
        <v>0</v>
      </c>
      <c r="Q908" t="n">
        <v>500000000</v>
      </c>
    </row>
    <row r="909" ht="15" customHeight="1" s="1003">
      <c r="A909" s="1019" t="inlineStr">
        <is>
          <t>Huile d'olive</t>
        </is>
      </c>
      <c r="B909" t="inlineStr">
        <is>
          <t>RHD</t>
        </is>
      </c>
      <c r="C909" t="inlineStr">
        <is>
          <t>kt</t>
        </is>
      </c>
      <c r="D909" t="inlineStr">
        <is>
          <t>France</t>
        </is>
      </c>
      <c r="E909" t="inlineStr">
        <is>
          <t>2015-16</t>
        </is>
      </c>
      <c r="F909" t="inlineStr">
        <is>
          <t>Pois</t>
        </is>
      </c>
      <c r="G909" t="inlineStr"/>
      <c r="H909" t="inlineStr"/>
      <c r="I909" t="inlineStr"/>
      <c r="J909" t="inlineStr"/>
      <c r="K909" t="inlineStr"/>
      <c r="L909" t="inlineStr"/>
      <c r="M909" t="inlineStr"/>
      <c r="N909" t="inlineStr"/>
      <c r="O909" t="n">
        <v>-0</v>
      </c>
      <c r="P909" t="n">
        <v>0</v>
      </c>
      <c r="Q909" t="n">
        <v>500000000</v>
      </c>
    </row>
    <row r="910" ht="15" customHeight="1" s="1003">
      <c r="A910" s="1019" t="inlineStr">
        <is>
          <t>Huile d'olive</t>
        </is>
      </c>
      <c r="B910" t="inlineStr">
        <is>
          <t>Autres IAA</t>
        </is>
      </c>
      <c r="C910" t="inlineStr">
        <is>
          <t>kt</t>
        </is>
      </c>
      <c r="D910" t="inlineStr">
        <is>
          <t>France</t>
        </is>
      </c>
      <c r="E910" t="inlineStr">
        <is>
          <t>2015-16</t>
        </is>
      </c>
      <c r="F910" t="inlineStr">
        <is>
          <t>Pois</t>
        </is>
      </c>
      <c r="G910" t="inlineStr"/>
      <c r="H910" t="inlineStr"/>
      <c r="I910" t="inlineStr"/>
      <c r="J910" t="inlineStr"/>
      <c r="K910" t="inlineStr"/>
      <c r="L910" t="inlineStr"/>
      <c r="M910" t="inlineStr"/>
      <c r="N910" t="inlineStr"/>
      <c r="O910" t="n">
        <v>-0</v>
      </c>
      <c r="P910" t="n">
        <v>0</v>
      </c>
      <c r="Q910" t="n">
        <v>500000000</v>
      </c>
    </row>
    <row r="911" ht="15" customHeight="1" s="1003">
      <c r="A911" s="1019" t="inlineStr">
        <is>
          <t>Huile d'olive</t>
        </is>
      </c>
      <c r="B911" t="inlineStr">
        <is>
          <t>Alimentation humaine</t>
        </is>
      </c>
      <c r="C911" t="inlineStr">
        <is>
          <t>kt</t>
        </is>
      </c>
      <c r="D911" t="inlineStr">
        <is>
          <t>France</t>
        </is>
      </c>
      <c r="E911" t="inlineStr">
        <is>
          <t>2015-16</t>
        </is>
      </c>
      <c r="F911" t="inlineStr">
        <is>
          <t>Pois</t>
        </is>
      </c>
      <c r="G911" t="inlineStr"/>
      <c r="H911" t="inlineStr"/>
      <c r="I911" t="inlineStr"/>
      <c r="J911" t="inlineStr"/>
      <c r="K911" t="inlineStr"/>
      <c r="L911" t="inlineStr"/>
      <c r="M911" t="inlineStr"/>
      <c r="N911" t="inlineStr"/>
      <c r="O911" t="n">
        <v>-0</v>
      </c>
      <c r="P911" t="n">
        <v>0</v>
      </c>
      <c r="Q911" t="n">
        <v>500000000</v>
      </c>
    </row>
    <row r="912" ht="15" customHeight="1" s="1003">
      <c r="A912" s="1019" t="inlineStr">
        <is>
          <t>Huile d'olive</t>
        </is>
      </c>
      <c r="B912" t="inlineStr">
        <is>
          <t>Ménages</t>
        </is>
      </c>
      <c r="C912" t="inlineStr">
        <is>
          <t>kt</t>
        </is>
      </c>
      <c r="D912" t="inlineStr">
        <is>
          <t>France</t>
        </is>
      </c>
      <c r="E912" t="inlineStr">
        <is>
          <t>2015-16</t>
        </is>
      </c>
      <c r="F912" t="inlineStr">
        <is>
          <t>Pois</t>
        </is>
      </c>
      <c r="G912" t="inlineStr"/>
      <c r="H912" t="inlineStr"/>
      <c r="I912" t="inlineStr"/>
      <c r="J912" t="inlineStr"/>
      <c r="K912" t="inlineStr"/>
      <c r="L912" t="inlineStr"/>
      <c r="M912" t="inlineStr"/>
      <c r="N912" t="inlineStr"/>
      <c r="O912" t="n">
        <v>-0</v>
      </c>
      <c r="P912" t="n">
        <v>0</v>
      </c>
      <c r="Q912" t="n">
        <v>500000000</v>
      </c>
    </row>
    <row r="913" ht="15" customHeight="1" s="1003">
      <c r="A913" s="1019" t="inlineStr">
        <is>
          <t>Huile d'olive</t>
        </is>
      </c>
      <c r="B913" t="inlineStr">
        <is>
          <t>Usages alimentaires</t>
        </is>
      </c>
      <c r="C913" t="inlineStr">
        <is>
          <t>kt</t>
        </is>
      </c>
      <c r="D913" t="inlineStr">
        <is>
          <t>France</t>
        </is>
      </c>
      <c r="E913" t="inlineStr">
        <is>
          <t>2015-16</t>
        </is>
      </c>
      <c r="F913" t="inlineStr">
        <is>
          <t>Pois</t>
        </is>
      </c>
      <c r="G913" t="inlineStr"/>
      <c r="H913" t="inlineStr"/>
      <c r="I913" t="inlineStr"/>
      <c r="J913" t="inlineStr"/>
      <c r="K913" t="inlineStr"/>
      <c r="L913" t="inlineStr"/>
      <c r="M913" t="inlineStr"/>
      <c r="N913" t="inlineStr"/>
      <c r="O913" t="n">
        <v>-0</v>
      </c>
      <c r="P913" t="n">
        <v>0</v>
      </c>
      <c r="Q913" t="n">
        <v>500000000</v>
      </c>
    </row>
    <row r="914" ht="15" customHeight="1" s="1003">
      <c r="A914" s="1019" t="inlineStr">
        <is>
          <t>Huile d'olive</t>
        </is>
      </c>
      <c r="B914" t="inlineStr">
        <is>
          <t>Débouchés</t>
        </is>
      </c>
      <c r="C914" t="inlineStr">
        <is>
          <t>kt</t>
        </is>
      </c>
      <c r="D914" t="inlineStr">
        <is>
          <t>France</t>
        </is>
      </c>
      <c r="E914" t="inlineStr">
        <is>
          <t>2015-16</t>
        </is>
      </c>
      <c r="F914" t="inlineStr">
        <is>
          <t>Pois</t>
        </is>
      </c>
      <c r="G914" t="inlineStr"/>
      <c r="H914" t="inlineStr"/>
      <c r="I914" t="inlineStr"/>
      <c r="J914" t="inlineStr"/>
      <c r="K914" t="inlineStr"/>
      <c r="L914" t="inlineStr"/>
      <c r="M914" t="inlineStr"/>
      <c r="N914" t="inlineStr"/>
      <c r="O914" t="n">
        <v>-0</v>
      </c>
      <c r="P914" t="n">
        <v>0</v>
      </c>
      <c r="Q914" t="n">
        <v>500000000</v>
      </c>
    </row>
    <row r="915" ht="15" customHeight="1" s="1003">
      <c r="A915" s="1019" t="inlineStr">
        <is>
          <t>Huile d'olive</t>
        </is>
      </c>
      <c r="B915" t="inlineStr">
        <is>
          <t>Export</t>
        </is>
      </c>
      <c r="C915" t="inlineStr">
        <is>
          <t>kt</t>
        </is>
      </c>
      <c r="D915" t="inlineStr">
        <is>
          <t>France</t>
        </is>
      </c>
      <c r="E915" t="inlineStr">
        <is>
          <t>2015-16</t>
        </is>
      </c>
      <c r="F915" t="inlineStr">
        <is>
          <t>Pois</t>
        </is>
      </c>
      <c r="G915" t="inlineStr"/>
      <c r="H915" t="inlineStr"/>
      <c r="I915" t="inlineStr"/>
      <c r="J915" t="inlineStr"/>
      <c r="K915" t="inlineStr"/>
      <c r="L915" t="inlineStr"/>
      <c r="M915" t="inlineStr"/>
      <c r="N915" t="inlineStr"/>
      <c r="O915" t="n">
        <v>-0</v>
      </c>
      <c r="P915" t="n">
        <v>0</v>
      </c>
      <c r="Q915" t="n">
        <v>500000000</v>
      </c>
    </row>
    <row r="916" ht="15" customHeight="1" s="1003">
      <c r="A916" s="1019" t="inlineStr">
        <is>
          <t>Huile d'olive</t>
        </is>
      </c>
      <c r="B916" t="inlineStr">
        <is>
          <t>GMS</t>
        </is>
      </c>
      <c r="C916" t="inlineStr">
        <is>
          <t>kt</t>
        </is>
      </c>
      <c r="D916" t="inlineStr">
        <is>
          <t>France</t>
        </is>
      </c>
      <c r="E916" t="inlineStr">
        <is>
          <t>2015-16</t>
        </is>
      </c>
      <c r="F916" t="inlineStr">
        <is>
          <t>Pois</t>
        </is>
      </c>
      <c r="G916" t="inlineStr"/>
      <c r="H916" t="inlineStr"/>
      <c r="I916" t="inlineStr"/>
      <c r="J916" t="inlineStr"/>
      <c r="K916" t="inlineStr"/>
      <c r="L916" t="inlineStr"/>
      <c r="M916" t="inlineStr"/>
      <c r="N916" t="inlineStr"/>
      <c r="O916" t="n">
        <v>-0</v>
      </c>
      <c r="P916" t="n">
        <v>0</v>
      </c>
      <c r="Q916" t="n">
        <v>500000000</v>
      </c>
    </row>
    <row r="917" ht="15" customHeight="1" s="1003">
      <c r="A917" s="1019" t="inlineStr">
        <is>
          <t>Huile d'olive</t>
        </is>
      </c>
      <c r="B917" t="inlineStr">
        <is>
          <t>Circuits généralistes</t>
        </is>
      </c>
      <c r="C917" t="inlineStr">
        <is>
          <t>kt</t>
        </is>
      </c>
      <c r="D917" t="inlineStr">
        <is>
          <t>France</t>
        </is>
      </c>
      <c r="E917" t="inlineStr">
        <is>
          <t>2015-16</t>
        </is>
      </c>
      <c r="F917" t="inlineStr">
        <is>
          <t>Pois</t>
        </is>
      </c>
      <c r="G917" t="inlineStr"/>
      <c r="H917" t="inlineStr"/>
      <c r="I917" t="inlineStr"/>
      <c r="J917" t="inlineStr"/>
      <c r="K917" t="inlineStr"/>
      <c r="L917" t="inlineStr"/>
      <c r="M917" t="inlineStr"/>
      <c r="N917" t="inlineStr"/>
      <c r="O917" t="n">
        <v>-0</v>
      </c>
      <c r="P917" t="n">
        <v>0</v>
      </c>
      <c r="Q917" t="n">
        <v>500000000</v>
      </c>
    </row>
    <row r="918" ht="15" customHeight="1" s="1003">
      <c r="A918" s="1019" t="inlineStr">
        <is>
          <t>Huile d'olive</t>
        </is>
      </c>
      <c r="B918" t="inlineStr">
        <is>
          <t>Ecart statistique</t>
        </is>
      </c>
      <c r="C918" t="inlineStr">
        <is>
          <t>kt</t>
        </is>
      </c>
      <c r="D918" t="inlineStr">
        <is>
          <t>France</t>
        </is>
      </c>
      <c r="E918" t="inlineStr">
        <is>
          <t>2015-16</t>
        </is>
      </c>
      <c r="F918" t="inlineStr">
        <is>
          <t>Pois</t>
        </is>
      </c>
      <c r="G918" t="inlineStr"/>
      <c r="H918" t="inlineStr"/>
      <c r="I918" t="inlineStr"/>
      <c r="J918" t="inlineStr"/>
      <c r="K918" t="inlineStr"/>
      <c r="L918" t="inlineStr"/>
      <c r="M918" t="inlineStr"/>
      <c r="N918" t="inlineStr"/>
      <c r="O918" t="n">
        <v>-0</v>
      </c>
      <c r="P918" t="n">
        <v>0</v>
      </c>
      <c r="Q918" t="n">
        <v>500000000</v>
      </c>
    </row>
    <row r="919" ht="15" customHeight="1" s="1003">
      <c r="A919" s="1019" t="inlineStr">
        <is>
          <t>Grignons d'olive</t>
        </is>
      </c>
      <c r="B919" t="inlineStr">
        <is>
          <t>Alimentation animale</t>
        </is>
      </c>
      <c r="C919" t="inlineStr">
        <is>
          <t>kt</t>
        </is>
      </c>
      <c r="D919" t="inlineStr">
        <is>
          <t>France</t>
        </is>
      </c>
      <c r="E919" t="inlineStr">
        <is>
          <t>2015-16</t>
        </is>
      </c>
      <c r="F919" t="inlineStr">
        <is>
          <t>Pois</t>
        </is>
      </c>
      <c r="G919" t="inlineStr"/>
      <c r="H919" t="inlineStr"/>
      <c r="I919" t="inlineStr"/>
      <c r="J919" t="inlineStr">
        <is>
          <t>Les grignons d'olive sont valorisés en alimentation animale</t>
        </is>
      </c>
      <c r="K919" t="inlineStr"/>
      <c r="L919" t="inlineStr">
        <is>
          <t>Consommation de grignons d'olive en alimentation animale</t>
        </is>
      </c>
      <c r="M919" t="inlineStr"/>
      <c r="N919" t="inlineStr"/>
      <c r="O919" t="n">
        <v>-0</v>
      </c>
      <c r="P919" t="n">
        <v>0</v>
      </c>
      <c r="Q919" t="n">
        <v>500000000</v>
      </c>
    </row>
    <row r="920" ht="15" customHeight="1" s="1003">
      <c r="A920" s="1019" t="inlineStr">
        <is>
          <t>Grignons d'olive</t>
        </is>
      </c>
      <c r="B920" t="inlineStr">
        <is>
          <t>Usages alimentaires</t>
        </is>
      </c>
      <c r="C920" t="inlineStr">
        <is>
          <t>kt</t>
        </is>
      </c>
      <c r="D920" t="inlineStr">
        <is>
          <t>France</t>
        </is>
      </c>
      <c r="E920" t="inlineStr">
        <is>
          <t>2015-16</t>
        </is>
      </c>
      <c r="F920" t="inlineStr">
        <is>
          <t>Pois</t>
        </is>
      </c>
      <c r="G920" t="inlineStr"/>
      <c r="H920" t="inlineStr"/>
      <c r="I920" t="inlineStr"/>
      <c r="J920" t="inlineStr"/>
      <c r="K920" t="inlineStr"/>
      <c r="L920" t="inlineStr"/>
      <c r="M920" t="inlineStr"/>
      <c r="N920" t="inlineStr"/>
      <c r="O920" t="n">
        <v>-0</v>
      </c>
      <c r="P920" t="n">
        <v>0</v>
      </c>
      <c r="Q920" t="n">
        <v>500000000</v>
      </c>
    </row>
    <row r="921" ht="15" customHeight="1" s="1003">
      <c r="A921" s="1019" t="inlineStr">
        <is>
          <t>Grignons d'olive</t>
        </is>
      </c>
      <c r="B921" t="inlineStr">
        <is>
          <t>Débouchés</t>
        </is>
      </c>
      <c r="C921" t="inlineStr">
        <is>
          <t>kt</t>
        </is>
      </c>
      <c r="D921" t="inlineStr">
        <is>
          <t>France</t>
        </is>
      </c>
      <c r="E921" t="inlineStr">
        <is>
          <t>2015-16</t>
        </is>
      </c>
      <c r="F921" t="inlineStr">
        <is>
          <t>Pois</t>
        </is>
      </c>
      <c r="G921" t="inlineStr"/>
      <c r="H921" t="inlineStr"/>
      <c r="I921" t="inlineStr"/>
      <c r="J921" t="inlineStr"/>
      <c r="K921" t="inlineStr"/>
      <c r="L921" t="inlineStr"/>
      <c r="M921" t="inlineStr"/>
      <c r="N921" t="inlineStr"/>
      <c r="O921" t="n">
        <v>-0</v>
      </c>
      <c r="P921" t="n">
        <v>0</v>
      </c>
      <c r="Q921" t="n">
        <v>500000000</v>
      </c>
    </row>
    <row r="922" ht="15" customHeight="1" s="1003">
      <c r="A922" s="1019" t="inlineStr">
        <is>
          <t>Grignons d'olive</t>
        </is>
      </c>
      <c r="B922" t="inlineStr">
        <is>
          <t>FAB</t>
        </is>
      </c>
      <c r="C922" t="inlineStr">
        <is>
          <t>kt</t>
        </is>
      </c>
      <c r="D922" t="inlineStr">
        <is>
          <t>France</t>
        </is>
      </c>
      <c r="E922" t="inlineStr">
        <is>
          <t>2015-16</t>
        </is>
      </c>
      <c r="F922" t="inlineStr">
        <is>
          <t>Pois</t>
        </is>
      </c>
      <c r="G922" t="inlineStr"/>
      <c r="H922" t="inlineStr"/>
      <c r="I922" t="inlineStr"/>
      <c r="J922" t="inlineStr"/>
      <c r="K922" t="inlineStr"/>
      <c r="L922" t="inlineStr"/>
      <c r="M922" t="inlineStr"/>
      <c r="N922" t="inlineStr"/>
      <c r="O922" t="n">
        <v>-0</v>
      </c>
      <c r="P922" t="n">
        <v>0</v>
      </c>
      <c r="Q922" t="n">
        <v>500000000</v>
      </c>
    </row>
    <row r="923" ht="15" customHeight="1" s="1003">
      <c r="A923" s="1019" t="inlineStr">
        <is>
          <t>Grignons d'olive</t>
        </is>
      </c>
      <c r="B923" t="inlineStr">
        <is>
          <t>FAF</t>
        </is>
      </c>
      <c r="C923" t="inlineStr">
        <is>
          <t>kt</t>
        </is>
      </c>
      <c r="D923" t="inlineStr">
        <is>
          <t>France</t>
        </is>
      </c>
      <c r="E923" t="inlineStr">
        <is>
          <t>2015-16</t>
        </is>
      </c>
      <c r="F923" t="inlineStr">
        <is>
          <t>Pois</t>
        </is>
      </c>
      <c r="G923" t="inlineStr"/>
      <c r="H923" t="inlineStr"/>
      <c r="I923" t="inlineStr"/>
      <c r="J923" t="inlineStr"/>
      <c r="K923" t="inlineStr"/>
      <c r="L923" t="inlineStr"/>
      <c r="M923" t="inlineStr"/>
      <c r="N923" t="inlineStr"/>
      <c r="O923" t="n">
        <v>-0</v>
      </c>
      <c r="P923" t="n">
        <v>0</v>
      </c>
      <c r="Q923" t="n">
        <v>500000000</v>
      </c>
    </row>
    <row r="924" ht="15" customHeight="1" s="1003">
      <c r="A924" s="1019" t="inlineStr">
        <is>
          <t>Grignons d'olive</t>
        </is>
      </c>
      <c r="B924" t="inlineStr">
        <is>
          <t>Direct élevage</t>
        </is>
      </c>
      <c r="C924" t="inlineStr">
        <is>
          <t>kt</t>
        </is>
      </c>
      <c r="D924" t="inlineStr">
        <is>
          <t>France</t>
        </is>
      </c>
      <c r="E924" t="inlineStr">
        <is>
          <t>2015-16</t>
        </is>
      </c>
      <c r="F924" t="inlineStr">
        <is>
          <t>Pois</t>
        </is>
      </c>
      <c r="G924" t="inlineStr"/>
      <c r="H924" t="inlineStr"/>
      <c r="I924" t="inlineStr"/>
      <c r="J924" t="inlineStr"/>
      <c r="K924" t="inlineStr"/>
      <c r="L924" t="inlineStr"/>
      <c r="M924" t="inlineStr"/>
      <c r="N924" t="inlineStr"/>
      <c r="O924" t="n">
        <v>-0</v>
      </c>
      <c r="P924" t="n">
        <v>0</v>
      </c>
      <c r="Q924" t="n">
        <v>500000000</v>
      </c>
    </row>
    <row r="925" ht="15" customHeight="1" s="1003">
      <c r="A925" s="1019" t="inlineStr">
        <is>
          <t>Grignons d'olive</t>
        </is>
      </c>
      <c r="B925" t="inlineStr">
        <is>
          <t>Petfood</t>
        </is>
      </c>
      <c r="C925" t="inlineStr">
        <is>
          <t>kt</t>
        </is>
      </c>
      <c r="D925" t="inlineStr">
        <is>
          <t>France</t>
        </is>
      </c>
      <c r="E925" t="inlineStr">
        <is>
          <t>2015-16</t>
        </is>
      </c>
      <c r="F925" t="inlineStr">
        <is>
          <t>Pois</t>
        </is>
      </c>
      <c r="G925" t="inlineStr"/>
      <c r="H925" t="inlineStr"/>
      <c r="I925" t="inlineStr"/>
      <c r="J925" t="inlineStr"/>
      <c r="K925" t="inlineStr"/>
      <c r="L925" t="inlineStr"/>
      <c r="M925" t="inlineStr"/>
      <c r="N925" t="inlineStr"/>
      <c r="O925" t="n">
        <v>-0</v>
      </c>
      <c r="P925" t="n">
        <v>0</v>
      </c>
      <c r="Q925" t="n">
        <v>500000000</v>
      </c>
    </row>
    <row r="926" ht="15" customHeight="1" s="1003">
      <c r="A926" s="1019" t="inlineStr">
        <is>
          <t>Grignons d'olive</t>
        </is>
      </c>
      <c r="B926" t="inlineStr">
        <is>
          <t>Alimentation animale rente</t>
        </is>
      </c>
      <c r="C926" t="inlineStr">
        <is>
          <t>kt</t>
        </is>
      </c>
      <c r="D926" t="inlineStr">
        <is>
          <t>France</t>
        </is>
      </c>
      <c r="E926" t="inlineStr">
        <is>
          <t>2015-16</t>
        </is>
      </c>
      <c r="F926" t="inlineStr">
        <is>
          <t>Pois</t>
        </is>
      </c>
      <c r="G926" t="inlineStr"/>
      <c r="H926" t="inlineStr"/>
      <c r="I926" t="inlineStr"/>
      <c r="J926" t="inlineStr"/>
      <c r="K926" t="inlineStr"/>
      <c r="L926" t="inlineStr"/>
      <c r="M926" t="inlineStr"/>
      <c r="N926" t="inlineStr"/>
      <c r="O926" t="n">
        <v>-0</v>
      </c>
      <c r="P926" t="n">
        <v>0</v>
      </c>
      <c r="Q926" t="n">
        <v>500000000</v>
      </c>
    </row>
    <row r="927" ht="15" customHeight="1" s="1003">
      <c r="A927" s="1019" t="inlineStr">
        <is>
          <t>Grignons d'olive</t>
        </is>
      </c>
      <c r="B927" t="inlineStr">
        <is>
          <t>Hors FAB</t>
        </is>
      </c>
      <c r="C927" t="inlineStr">
        <is>
          <t>kt</t>
        </is>
      </c>
      <c r="D927" t="inlineStr">
        <is>
          <t>France</t>
        </is>
      </c>
      <c r="E927" t="inlineStr">
        <is>
          <t>2015-16</t>
        </is>
      </c>
      <c r="F927" t="inlineStr">
        <is>
          <t>Pois</t>
        </is>
      </c>
      <c r="G927" t="inlineStr"/>
      <c r="H927" t="inlineStr"/>
      <c r="I927" t="inlineStr"/>
      <c r="J927" t="inlineStr"/>
      <c r="K927" t="inlineStr"/>
      <c r="L927" t="inlineStr"/>
      <c r="M927" t="inlineStr"/>
      <c r="N927" t="inlineStr"/>
      <c r="O927" t="n">
        <v>-0</v>
      </c>
      <c r="P927" t="n">
        <v>0</v>
      </c>
      <c r="Q927" t="n">
        <v>500000000</v>
      </c>
    </row>
    <row r="928" ht="15" customHeight="1" s="1003">
      <c r="A928" s="1019" t="inlineStr">
        <is>
          <t>Grignons d'olive</t>
        </is>
      </c>
      <c r="B928" t="inlineStr">
        <is>
          <t>Export</t>
        </is>
      </c>
      <c r="C928" t="inlineStr">
        <is>
          <t>kt</t>
        </is>
      </c>
      <c r="D928" t="inlineStr">
        <is>
          <t>France</t>
        </is>
      </c>
      <c r="E928" t="inlineStr">
        <is>
          <t>2015-16</t>
        </is>
      </c>
      <c r="F928" t="inlineStr">
        <is>
          <t>Pois</t>
        </is>
      </c>
      <c r="G928" t="inlineStr"/>
      <c r="H928" t="inlineStr"/>
      <c r="I928" t="inlineStr"/>
      <c r="J928" t="inlineStr"/>
      <c r="K928" t="inlineStr"/>
      <c r="L928" t="inlineStr"/>
      <c r="M928" t="inlineStr"/>
      <c r="N928" t="inlineStr"/>
      <c r="O928" t="n">
        <v>-0</v>
      </c>
      <c r="P928" t="n">
        <v>0</v>
      </c>
      <c r="Q928" t="n">
        <v>500000000</v>
      </c>
    </row>
    <row r="929" ht="15" customHeight="1" s="1003">
      <c r="A929" s="1019" t="inlineStr">
        <is>
          <t>Olives de table</t>
        </is>
      </c>
      <c r="B929" t="inlineStr">
        <is>
          <t>Vente directe et autoconsommation</t>
        </is>
      </c>
      <c r="C929" t="inlineStr">
        <is>
          <t>kt</t>
        </is>
      </c>
      <c r="D929" t="inlineStr">
        <is>
          <t>France</t>
        </is>
      </c>
      <c r="E929" t="inlineStr">
        <is>
          <t>2015-16</t>
        </is>
      </c>
      <c r="F929" t="inlineStr">
        <is>
          <t>Pois</t>
        </is>
      </c>
      <c r="G929" t="inlineStr"/>
      <c r="H929" t="inlineStr"/>
      <c r="I929" t="inlineStr"/>
      <c r="J929" t="inlineStr"/>
      <c r="K929" t="inlineStr"/>
      <c r="L929" t="inlineStr"/>
      <c r="M929" t="inlineStr"/>
      <c r="N929" t="inlineStr"/>
      <c r="O929" t="n">
        <v>-0</v>
      </c>
      <c r="P929" t="n">
        <v>0</v>
      </c>
      <c r="Q929" t="n">
        <v>500000000</v>
      </c>
    </row>
    <row r="930" ht="15" customHeight="1" s="1003">
      <c r="A930" s="1019" t="inlineStr">
        <is>
          <t>Olives de table</t>
        </is>
      </c>
      <c r="B930" t="inlineStr">
        <is>
          <t>Circuits spécialisés</t>
        </is>
      </c>
      <c r="C930" t="inlineStr">
        <is>
          <t>kt</t>
        </is>
      </c>
      <c r="D930" t="inlineStr">
        <is>
          <t>France</t>
        </is>
      </c>
      <c r="E930" t="inlineStr">
        <is>
          <t>2015-16</t>
        </is>
      </c>
      <c r="F930" t="inlineStr">
        <is>
          <t>Pois</t>
        </is>
      </c>
      <c r="G930" t="inlineStr"/>
      <c r="H930" t="inlineStr"/>
      <c r="I930" t="inlineStr"/>
      <c r="J930" t="inlineStr"/>
      <c r="K930" t="inlineStr"/>
      <c r="L930" t="inlineStr"/>
      <c r="M930" t="inlineStr"/>
      <c r="N930" t="inlineStr"/>
      <c r="O930" t="n">
        <v>-0</v>
      </c>
      <c r="P930" t="n">
        <v>0</v>
      </c>
      <c r="Q930" t="n">
        <v>500000000</v>
      </c>
    </row>
    <row r="931" ht="15" customHeight="1" s="1003">
      <c r="A931" s="1019" t="inlineStr">
        <is>
          <t>Olives de table</t>
        </is>
      </c>
      <c r="B931" t="inlineStr">
        <is>
          <t>RHD</t>
        </is>
      </c>
      <c r="C931" t="inlineStr">
        <is>
          <t>kt</t>
        </is>
      </c>
      <c r="D931" t="inlineStr">
        <is>
          <t>France</t>
        </is>
      </c>
      <c r="E931" t="inlineStr">
        <is>
          <t>2015-16</t>
        </is>
      </c>
      <c r="F931" t="inlineStr">
        <is>
          <t>Pois</t>
        </is>
      </c>
      <c r="G931" t="inlineStr"/>
      <c r="H931" t="inlineStr"/>
      <c r="I931" t="inlineStr"/>
      <c r="J931" t="inlineStr"/>
      <c r="K931" t="inlineStr"/>
      <c r="L931" t="inlineStr"/>
      <c r="M931" t="inlineStr"/>
      <c r="N931" t="inlineStr"/>
      <c r="O931" t="n">
        <v>-0</v>
      </c>
      <c r="P931" t="n">
        <v>0</v>
      </c>
      <c r="Q931" t="n">
        <v>500000000</v>
      </c>
    </row>
    <row r="932" ht="15" customHeight="1" s="1003">
      <c r="A932" s="1019" t="inlineStr">
        <is>
          <t>Olives de table</t>
        </is>
      </c>
      <c r="B932" t="inlineStr">
        <is>
          <t>Autres IAA</t>
        </is>
      </c>
      <c r="C932" t="inlineStr">
        <is>
          <t>kt</t>
        </is>
      </c>
      <c r="D932" t="inlineStr">
        <is>
          <t>France</t>
        </is>
      </c>
      <c r="E932" t="inlineStr">
        <is>
          <t>2015-16</t>
        </is>
      </c>
      <c r="F932" t="inlineStr">
        <is>
          <t>Pois</t>
        </is>
      </c>
      <c r="G932" t="inlineStr"/>
      <c r="H932" t="inlineStr"/>
      <c r="I932" t="inlineStr"/>
      <c r="J932" t="inlineStr"/>
      <c r="K932" t="inlineStr"/>
      <c r="L932" t="inlineStr"/>
      <c r="M932" t="inlineStr"/>
      <c r="N932" t="inlineStr"/>
      <c r="O932" t="n">
        <v>-0</v>
      </c>
      <c r="P932" t="n">
        <v>0</v>
      </c>
      <c r="Q932" t="n">
        <v>500000000</v>
      </c>
    </row>
    <row r="933" ht="15" customHeight="1" s="1003">
      <c r="A933" s="1019" t="inlineStr">
        <is>
          <t>Olives de table</t>
        </is>
      </c>
      <c r="B933" t="inlineStr">
        <is>
          <t>Alimentation humaine</t>
        </is>
      </c>
      <c r="C933" t="inlineStr">
        <is>
          <t>kt</t>
        </is>
      </c>
      <c r="D933" t="inlineStr">
        <is>
          <t>France</t>
        </is>
      </c>
      <c r="E933" t="inlineStr">
        <is>
          <t>2015-16</t>
        </is>
      </c>
      <c r="F933" t="inlineStr">
        <is>
          <t>Pois</t>
        </is>
      </c>
      <c r="G933" t="inlineStr"/>
      <c r="H933" t="inlineStr"/>
      <c r="I933" t="inlineStr"/>
      <c r="J933" t="inlineStr"/>
      <c r="K933" t="inlineStr"/>
      <c r="L933" t="inlineStr"/>
      <c r="M933" t="inlineStr"/>
      <c r="N933" t="inlineStr"/>
      <c r="O933" t="n">
        <v>-0</v>
      </c>
      <c r="P933" t="n">
        <v>0</v>
      </c>
      <c r="Q933" t="n">
        <v>500000000</v>
      </c>
    </row>
    <row r="934" ht="15" customHeight="1" s="1003">
      <c r="A934" s="1019" t="inlineStr">
        <is>
          <t>Olives de table</t>
        </is>
      </c>
      <c r="B934" t="inlineStr">
        <is>
          <t>Ménages</t>
        </is>
      </c>
      <c r="C934" t="inlineStr">
        <is>
          <t>kt</t>
        </is>
      </c>
      <c r="D934" t="inlineStr">
        <is>
          <t>France</t>
        </is>
      </c>
      <c r="E934" t="inlineStr">
        <is>
          <t>2015-16</t>
        </is>
      </c>
      <c r="F934" t="inlineStr">
        <is>
          <t>Pois</t>
        </is>
      </c>
      <c r="G934" t="inlineStr"/>
      <c r="H934" t="inlineStr"/>
      <c r="I934" t="inlineStr"/>
      <c r="J934" t="inlineStr"/>
      <c r="K934" t="inlineStr"/>
      <c r="L934" t="inlineStr"/>
      <c r="M934" t="inlineStr"/>
      <c r="N934" t="inlineStr"/>
      <c r="O934" t="n">
        <v>-0</v>
      </c>
      <c r="P934" t="n">
        <v>0</v>
      </c>
      <c r="Q934" t="n">
        <v>500000000</v>
      </c>
    </row>
    <row r="935" ht="15" customHeight="1" s="1003">
      <c r="A935" s="1019" t="inlineStr">
        <is>
          <t>Olives de table</t>
        </is>
      </c>
      <c r="B935" t="inlineStr">
        <is>
          <t>Usages alimentaires</t>
        </is>
      </c>
      <c r="C935" t="inlineStr">
        <is>
          <t>kt</t>
        </is>
      </c>
      <c r="D935" t="inlineStr">
        <is>
          <t>France</t>
        </is>
      </c>
      <c r="E935" t="inlineStr">
        <is>
          <t>2015-16</t>
        </is>
      </c>
      <c r="F935" t="inlineStr">
        <is>
          <t>Pois</t>
        </is>
      </c>
      <c r="G935" t="inlineStr"/>
      <c r="H935" t="inlineStr"/>
      <c r="I935" t="inlineStr"/>
      <c r="J935" t="inlineStr"/>
      <c r="K935" t="inlineStr"/>
      <c r="L935" t="inlineStr"/>
      <c r="M935" t="inlineStr"/>
      <c r="N935" t="inlineStr"/>
      <c r="O935" t="n">
        <v>-0</v>
      </c>
      <c r="P935" t="n">
        <v>0</v>
      </c>
      <c r="Q935" t="n">
        <v>500000000</v>
      </c>
    </row>
    <row r="936" ht="15" customHeight="1" s="1003">
      <c r="A936" s="1019" t="inlineStr">
        <is>
          <t>Olives de table</t>
        </is>
      </c>
      <c r="B936" t="inlineStr">
        <is>
          <t>Débouchés</t>
        </is>
      </c>
      <c r="C936" t="inlineStr">
        <is>
          <t>kt</t>
        </is>
      </c>
      <c r="D936" t="inlineStr">
        <is>
          <t>France</t>
        </is>
      </c>
      <c r="E936" t="inlineStr">
        <is>
          <t>2015-16</t>
        </is>
      </c>
      <c r="F936" t="inlineStr">
        <is>
          <t>Pois</t>
        </is>
      </c>
      <c r="G936" t="inlineStr"/>
      <c r="H936" t="inlineStr"/>
      <c r="I936" t="inlineStr"/>
      <c r="J936" t="inlineStr"/>
      <c r="K936" t="inlineStr"/>
      <c r="L936" t="inlineStr"/>
      <c r="M936" t="inlineStr"/>
      <c r="N936" t="inlineStr"/>
      <c r="O936" t="n">
        <v>-0</v>
      </c>
      <c r="P936" t="n">
        <v>0</v>
      </c>
      <c r="Q936" t="n">
        <v>500000000</v>
      </c>
    </row>
    <row r="937" ht="15" customHeight="1" s="1003">
      <c r="A937" s="1019" t="inlineStr">
        <is>
          <t>Olives de table</t>
        </is>
      </c>
      <c r="B937" t="inlineStr">
        <is>
          <t>Export</t>
        </is>
      </c>
      <c r="C937" t="inlineStr">
        <is>
          <t>kt</t>
        </is>
      </c>
      <c r="D937" t="inlineStr">
        <is>
          <t>France</t>
        </is>
      </c>
      <c r="E937" t="inlineStr">
        <is>
          <t>2015-16</t>
        </is>
      </c>
      <c r="F937" t="inlineStr">
        <is>
          <t>Pois</t>
        </is>
      </c>
      <c r="G937" t="inlineStr"/>
      <c r="H937" t="inlineStr"/>
      <c r="I937" t="inlineStr"/>
      <c r="J937" t="inlineStr"/>
      <c r="K937" t="inlineStr"/>
      <c r="L937" t="inlineStr"/>
      <c r="M937" t="inlineStr"/>
      <c r="N937" t="inlineStr"/>
      <c r="O937" t="n">
        <v>-0</v>
      </c>
      <c r="P937" t="n">
        <v>0</v>
      </c>
      <c r="Q937" t="n">
        <v>500000000</v>
      </c>
    </row>
    <row r="938" ht="15" customHeight="1" s="1003">
      <c r="A938" s="1019" t="inlineStr">
        <is>
          <t>Olives de table</t>
        </is>
      </c>
      <c r="B938" t="inlineStr">
        <is>
          <t>GMS</t>
        </is>
      </c>
      <c r="C938" t="inlineStr">
        <is>
          <t>kt</t>
        </is>
      </c>
      <c r="D938" t="inlineStr">
        <is>
          <t>France</t>
        </is>
      </c>
      <c r="E938" t="inlineStr">
        <is>
          <t>2015-16</t>
        </is>
      </c>
      <c r="F938" t="inlineStr">
        <is>
          <t>Pois</t>
        </is>
      </c>
      <c r="G938" t="inlineStr"/>
      <c r="H938" t="inlineStr"/>
      <c r="I938" t="inlineStr"/>
      <c r="J938" t="inlineStr"/>
      <c r="K938" t="inlineStr"/>
      <c r="L938" t="inlineStr"/>
      <c r="M938" t="inlineStr"/>
      <c r="N938" t="inlineStr"/>
      <c r="O938" t="n">
        <v>-0</v>
      </c>
      <c r="P938" t="n">
        <v>0</v>
      </c>
      <c r="Q938" t="n">
        <v>500000000</v>
      </c>
    </row>
    <row r="939" ht="15" customHeight="1" s="1003">
      <c r="A939" s="1019" t="inlineStr">
        <is>
          <t>Olives de table</t>
        </is>
      </c>
      <c r="B939" t="inlineStr">
        <is>
          <t>Circuits généralistes</t>
        </is>
      </c>
      <c r="C939" t="inlineStr">
        <is>
          <t>kt</t>
        </is>
      </c>
      <c r="D939" t="inlineStr">
        <is>
          <t>France</t>
        </is>
      </c>
      <c r="E939" t="inlineStr">
        <is>
          <t>2015-16</t>
        </is>
      </c>
      <c r="F939" t="inlineStr">
        <is>
          <t>Pois</t>
        </is>
      </c>
      <c r="G939" t="inlineStr"/>
      <c r="H939" t="inlineStr"/>
      <c r="I939" t="inlineStr"/>
      <c r="J939" t="inlineStr"/>
      <c r="K939" t="inlineStr"/>
      <c r="L939" t="inlineStr"/>
      <c r="M939" t="inlineStr"/>
      <c r="N939" t="inlineStr"/>
      <c r="O939" t="n">
        <v>-0</v>
      </c>
      <c r="P939" t="n">
        <v>0</v>
      </c>
      <c r="Q939" t="n">
        <v>500000000</v>
      </c>
    </row>
    <row r="940" ht="15" customHeight="1" s="1003">
      <c r="A940" s="1019" t="inlineStr">
        <is>
          <t>Olives de table</t>
        </is>
      </c>
      <c r="B940" t="inlineStr">
        <is>
          <t>Ecart statistique</t>
        </is>
      </c>
      <c r="C940" t="inlineStr">
        <is>
          <t>kt</t>
        </is>
      </c>
      <c r="D940" t="inlineStr">
        <is>
          <t>France</t>
        </is>
      </c>
      <c r="E940" t="inlineStr">
        <is>
          <t>2015-16</t>
        </is>
      </c>
      <c r="F940" t="inlineStr">
        <is>
          <t>Pois</t>
        </is>
      </c>
      <c r="G940" t="inlineStr"/>
      <c r="H940" t="inlineStr"/>
      <c r="I940" t="inlineStr"/>
      <c r="J940" t="inlineStr"/>
      <c r="K940" t="inlineStr"/>
      <c r="L940" t="inlineStr"/>
      <c r="M940" t="inlineStr"/>
      <c r="N940" t="inlineStr"/>
      <c r="O940" t="n">
        <v>-0</v>
      </c>
      <c r="P940" t="n">
        <v>0</v>
      </c>
      <c r="Q940" t="n">
        <v>500000000</v>
      </c>
    </row>
    <row r="941" ht="15" customHeight="1" s="1003">
      <c r="A941" s="1019" t="inlineStr">
        <is>
          <t>Produits alimentaires</t>
        </is>
      </c>
      <c r="B941" t="inlineStr">
        <is>
          <t>GMS</t>
        </is>
      </c>
      <c r="C941" t="inlineStr">
        <is>
          <t>kt</t>
        </is>
      </c>
      <c r="D941" t="inlineStr">
        <is>
          <t>France</t>
        </is>
      </c>
      <c r="E941" t="inlineStr">
        <is>
          <t>2015-16</t>
        </is>
      </c>
      <c r="F941" t="inlineStr">
        <is>
          <t>Pois</t>
        </is>
      </c>
      <c r="G941" t="inlineStr">
        <is>
          <t>Consommation de produits alimentaires par les GMS (en volume de matière première) = 2 kt (OléoProtéines - Terres Univia)</t>
        </is>
      </c>
      <c r="H941" t="inlineStr"/>
      <c r="I941" t="inlineStr">
        <is>
          <t>OléoProtéines - Terres Univia</t>
        </is>
      </c>
      <c r="J941" t="inlineStr">
        <is>
          <t>Même consommation de produits alimentaires en GMS qu'en 2023</t>
        </is>
      </c>
      <c r="K941" t="inlineStr">
        <is>
          <t>Volume</t>
        </is>
      </c>
      <c r="L941" t="inlineStr">
        <is>
          <t>Consommation de produits alimentaires par les GMS (en volume de matière première)</t>
        </is>
      </c>
      <c r="M941" t="inlineStr">
        <is>
          <t>Consommation - OléoProtéines</t>
        </is>
      </c>
      <c r="N941" t="inlineStr"/>
      <c r="O941" t="n">
        <v>2.1</v>
      </c>
      <c r="P941" t="inlineStr"/>
      <c r="Q941" t="inlineStr"/>
    </row>
    <row r="942" ht="15" customHeight="1" s="1003">
      <c r="A942" s="1019" t="inlineStr">
        <is>
          <t>Produits alimentaires</t>
        </is>
      </c>
      <c r="B942" t="inlineStr">
        <is>
          <t>Circuits spécialisés</t>
        </is>
      </c>
      <c r="C942" t="inlineStr">
        <is>
          <t>kt</t>
        </is>
      </c>
      <c r="D942" t="inlineStr">
        <is>
          <t>France</t>
        </is>
      </c>
      <c r="E942" t="inlineStr">
        <is>
          <t>2015-16</t>
        </is>
      </c>
      <c r="F942" t="inlineStr">
        <is>
          <t>Pois</t>
        </is>
      </c>
      <c r="G942" t="inlineStr">
        <is>
          <t>Consommation de produits alimentaires par les circuits spécialisés (en volume de matière première) = 0 kt (OléoProtéines - Terres Univia)</t>
        </is>
      </c>
      <c r="H942" t="inlineStr"/>
      <c r="I942" t="inlineStr">
        <is>
          <t>OléoProtéines - Terres Univia</t>
        </is>
      </c>
      <c r="J942" t="inlineStr">
        <is>
          <t>Même consommation de produits alimentaires en circuits spécialisés qu'en 2023</t>
        </is>
      </c>
      <c r="K942" t="inlineStr">
        <is>
          <t>Volume</t>
        </is>
      </c>
      <c r="L942" t="inlineStr">
        <is>
          <t>Consommation de produits alimentaires par les circuits spécialisés (en volume de matière première)</t>
        </is>
      </c>
      <c r="M942" t="inlineStr">
        <is>
          <t>Consommation - OléoProtéines</t>
        </is>
      </c>
      <c r="N942" t="inlineStr"/>
      <c r="O942" t="n">
        <v>0.1</v>
      </c>
      <c r="P942" t="inlineStr"/>
      <c r="Q942" t="inlineStr"/>
    </row>
    <row r="943" ht="15" customHeight="1" s="1003">
      <c r="A943" s="1019" t="inlineStr">
        <is>
          <t>Produits alimentaires</t>
        </is>
      </c>
      <c r="B943" t="inlineStr">
        <is>
          <t>RHD</t>
        </is>
      </c>
      <c r="C943" t="inlineStr">
        <is>
          <t>kt</t>
        </is>
      </c>
      <c r="D943" t="inlineStr">
        <is>
          <t>France</t>
        </is>
      </c>
      <c r="E943" t="inlineStr">
        <is>
          <t>2015-16</t>
        </is>
      </c>
      <c r="F943" t="inlineStr">
        <is>
          <t>Pois</t>
        </is>
      </c>
      <c r="G943" t="inlineStr">
        <is>
          <t>Consommation de produits alimentaires par la RHD (en volume de matière première) = 1 kt (OléoProtéines - Terres Univia)</t>
        </is>
      </c>
      <c r="H943" t="inlineStr"/>
      <c r="I943" t="inlineStr">
        <is>
          <t>OléoProtéines - Terres Univia</t>
        </is>
      </c>
      <c r="J943" t="inlineStr">
        <is>
          <t>Même consommation de produits alimentaires en RHD qu'en 2023</t>
        </is>
      </c>
      <c r="K943" t="inlineStr">
        <is>
          <t>Volume</t>
        </is>
      </c>
      <c r="L943" t="inlineStr">
        <is>
          <t>Consommation de produits alimentaires par la RHD (en volume de matière première)</t>
        </is>
      </c>
      <c r="M943" t="inlineStr">
        <is>
          <t>Consommation - OléoProtéines</t>
        </is>
      </c>
      <c r="N943" t="inlineStr"/>
      <c r="O943" t="n">
        <v>0.65</v>
      </c>
      <c r="P943" t="inlineStr"/>
      <c r="Q943" t="inlineStr"/>
    </row>
    <row r="944" ht="15" customHeight="1" s="1003">
      <c r="A944" s="1019" t="inlineStr">
        <is>
          <t>Produits alimentaires</t>
        </is>
      </c>
      <c r="B944" t="inlineStr">
        <is>
          <t>Autres IAA</t>
        </is>
      </c>
      <c r="C944" t="inlineStr">
        <is>
          <t>kt</t>
        </is>
      </c>
      <c r="D944" t="inlineStr">
        <is>
          <t>France</t>
        </is>
      </c>
      <c r="E944" t="inlineStr">
        <is>
          <t>2015-16</t>
        </is>
      </c>
      <c r="F944" t="inlineStr">
        <is>
          <t>Pois</t>
        </is>
      </c>
      <c r="G944" t="inlineStr">
        <is>
          <t>Consommation de produits alimentaires par les autres IAA (en volume de matière première) = 2 kt (OléoProtéines - Terres Univia)</t>
        </is>
      </c>
      <c r="H944" t="inlineStr"/>
      <c r="I944" t="inlineStr">
        <is>
          <t>OléoProtéines - Terres Univia</t>
        </is>
      </c>
      <c r="J944" t="inlineStr">
        <is>
          <t>Même consommation de produits alimentaires par les autres IAA qu'en 2023</t>
        </is>
      </c>
      <c r="K944" t="inlineStr">
        <is>
          <t>Volume</t>
        </is>
      </c>
      <c r="L944" t="inlineStr">
        <is>
          <t>Consommation de produits alimentaires par les autres IAA (en volume de matière première)</t>
        </is>
      </c>
      <c r="M944" t="inlineStr">
        <is>
          <t>Consommation - OléoProtéines</t>
        </is>
      </c>
      <c r="N944" t="inlineStr"/>
      <c r="O944" t="n">
        <v>1.52</v>
      </c>
      <c r="P944" t="inlineStr"/>
      <c r="Q944" t="inlineStr"/>
    </row>
    <row r="945" ht="15" customHeight="1" s="1003">
      <c r="A945" s="1019" t="inlineStr">
        <is>
          <t>Produits alimentaires</t>
        </is>
      </c>
      <c r="B945" t="inlineStr">
        <is>
          <t>Ménages</t>
        </is>
      </c>
      <c r="C945" t="inlineStr">
        <is>
          <t>kt</t>
        </is>
      </c>
      <c r="D945" t="inlineStr">
        <is>
          <t>France</t>
        </is>
      </c>
      <c r="E945" t="inlineStr">
        <is>
          <t>2015-16</t>
        </is>
      </c>
      <c r="F945" t="inlineStr">
        <is>
          <t>Pois</t>
        </is>
      </c>
      <c r="G945" t="inlineStr"/>
      <c r="H945" t="inlineStr"/>
      <c r="I945" t="inlineStr"/>
      <c r="J945" t="inlineStr"/>
      <c r="K945" t="inlineStr"/>
      <c r="L945" t="inlineStr"/>
      <c r="M945" t="inlineStr"/>
      <c r="N945" t="inlineStr"/>
      <c r="O945" t="n">
        <v>2.2</v>
      </c>
      <c r="P945" t="inlineStr"/>
      <c r="Q945" t="inlineStr"/>
    </row>
    <row r="946" ht="15" customHeight="1" s="1003">
      <c r="A946" s="1019" t="inlineStr">
        <is>
          <t>Produits alimentaires</t>
        </is>
      </c>
      <c r="B946" t="inlineStr">
        <is>
          <t>Circuits généralistes</t>
        </is>
      </c>
      <c r="C946" t="inlineStr">
        <is>
          <t>kt</t>
        </is>
      </c>
      <c r="D946" t="inlineStr">
        <is>
          <t>France</t>
        </is>
      </c>
      <c r="E946" t="inlineStr">
        <is>
          <t>2015-16</t>
        </is>
      </c>
      <c r="F946" t="inlineStr">
        <is>
          <t>Pois</t>
        </is>
      </c>
      <c r="G946" t="inlineStr"/>
      <c r="H946" t="inlineStr"/>
      <c r="I946" t="inlineStr"/>
      <c r="J946" t="inlineStr"/>
      <c r="K946" t="inlineStr"/>
      <c r="L946" t="inlineStr"/>
      <c r="M946" t="inlineStr"/>
      <c r="N946" t="inlineStr"/>
      <c r="O946" t="n">
        <v>2.1</v>
      </c>
      <c r="P946" t="inlineStr"/>
      <c r="Q946" t="inlineStr"/>
    </row>
    <row r="947" ht="15" customHeight="1" s="1003">
      <c r="A947" s="1019" t="inlineStr">
        <is>
          <t>Produits alimentaires</t>
        </is>
      </c>
      <c r="B947" t="inlineStr">
        <is>
          <t>Alimentation humaine</t>
        </is>
      </c>
      <c r="C947" t="inlineStr">
        <is>
          <t>kt</t>
        </is>
      </c>
      <c r="D947" t="inlineStr">
        <is>
          <t>France</t>
        </is>
      </c>
      <c r="E947" t="inlineStr">
        <is>
          <t>2015-16</t>
        </is>
      </c>
      <c r="F947" t="inlineStr">
        <is>
          <t>Pois</t>
        </is>
      </c>
      <c r="G947" t="inlineStr"/>
      <c r="H947" t="inlineStr"/>
      <c r="I947" t="inlineStr"/>
      <c r="J947" t="inlineStr"/>
      <c r="K947" t="inlineStr"/>
      <c r="L947" t="inlineStr"/>
      <c r="M947" t="inlineStr"/>
      <c r="N947" t="inlineStr"/>
      <c r="O947" t="n">
        <v>4.38</v>
      </c>
      <c r="P947" t="inlineStr"/>
      <c r="Q947" t="inlineStr"/>
    </row>
    <row r="948" ht="15" customHeight="1" s="1003">
      <c r="A948" s="1019" t="inlineStr">
        <is>
          <t>Produits alimentaires</t>
        </is>
      </c>
      <c r="B948" t="inlineStr">
        <is>
          <t>Usages alimentaires</t>
        </is>
      </c>
      <c r="C948" t="inlineStr">
        <is>
          <t>kt</t>
        </is>
      </c>
      <c r="D948" t="inlineStr">
        <is>
          <t>France</t>
        </is>
      </c>
      <c r="E948" t="inlineStr">
        <is>
          <t>2015-16</t>
        </is>
      </c>
      <c r="F948" t="inlineStr">
        <is>
          <t>Pois</t>
        </is>
      </c>
      <c r="G948" t="inlineStr"/>
      <c r="H948" t="inlineStr"/>
      <c r="I948" t="inlineStr"/>
      <c r="J948" t="inlineStr"/>
      <c r="K948" t="inlineStr"/>
      <c r="L948" t="inlineStr"/>
      <c r="M948" t="inlineStr"/>
      <c r="N948" t="inlineStr"/>
      <c r="O948" t="n">
        <v>4.38</v>
      </c>
      <c r="P948" t="inlineStr"/>
      <c r="Q948" t="inlineStr"/>
    </row>
    <row r="949" ht="15" customHeight="1" s="1003">
      <c r="A949" s="1019" t="inlineStr">
        <is>
          <t>Produits alimentaires</t>
        </is>
      </c>
      <c r="B949" t="inlineStr">
        <is>
          <t>Débouchés</t>
        </is>
      </c>
      <c r="C949" t="inlineStr">
        <is>
          <t>kt</t>
        </is>
      </c>
      <c r="D949" t="inlineStr">
        <is>
          <t>France</t>
        </is>
      </c>
      <c r="E949" t="inlineStr">
        <is>
          <t>2015-16</t>
        </is>
      </c>
      <c r="F949" t="inlineStr">
        <is>
          <t>Pois</t>
        </is>
      </c>
      <c r="G949" t="inlineStr"/>
      <c r="H949" t="inlineStr"/>
      <c r="I949" t="inlineStr"/>
      <c r="J949" t="inlineStr"/>
      <c r="K949" t="inlineStr"/>
      <c r="L949" t="inlineStr"/>
      <c r="M949" t="inlineStr"/>
      <c r="N949" t="inlineStr"/>
      <c r="O949" t="n">
        <v>4.38</v>
      </c>
      <c r="P949" t="inlineStr"/>
      <c r="Q949" t="inlineStr"/>
    </row>
    <row r="950" ht="15" customHeight="1" s="1003">
      <c r="A950" s="1019" t="inlineStr">
        <is>
          <t>Amidon</t>
        </is>
      </c>
      <c r="B950" t="inlineStr">
        <is>
          <t>Autres IAA</t>
        </is>
      </c>
      <c r="C950" t="inlineStr">
        <is>
          <t>kt</t>
        </is>
      </c>
      <c r="D950" t="inlineStr">
        <is>
          <t>France</t>
        </is>
      </c>
      <c r="E950" t="inlineStr">
        <is>
          <t>2015-16</t>
        </is>
      </c>
      <c r="F950" t="inlineStr">
        <is>
          <t>Pois</t>
        </is>
      </c>
      <c r="G950" t="inlineStr"/>
      <c r="H950" t="inlineStr"/>
      <c r="I950" t="inlineStr"/>
      <c r="J950" t="inlineStr"/>
      <c r="K950" t="inlineStr"/>
      <c r="L950" t="inlineStr"/>
      <c r="M950" t="inlineStr"/>
      <c r="N950" t="inlineStr"/>
      <c r="O950" t="n">
        <v>48</v>
      </c>
      <c r="P950" t="inlineStr"/>
      <c r="Q950" t="inlineStr"/>
    </row>
    <row r="951" ht="15" customHeight="1" s="1003">
      <c r="A951" s="1019" t="inlineStr">
        <is>
          <t>Amidon</t>
        </is>
      </c>
      <c r="B951" t="inlineStr">
        <is>
          <t>Alimentation humaine</t>
        </is>
      </c>
      <c r="C951" t="inlineStr">
        <is>
          <t>kt</t>
        </is>
      </c>
      <c r="D951" t="inlineStr">
        <is>
          <t>France</t>
        </is>
      </c>
      <c r="E951" t="inlineStr">
        <is>
          <t>2015-16</t>
        </is>
      </c>
      <c r="F951" t="inlineStr">
        <is>
          <t>Pois</t>
        </is>
      </c>
      <c r="G951" t="inlineStr"/>
      <c r="H951" t="inlineStr"/>
      <c r="I951" t="inlineStr"/>
      <c r="J951" t="inlineStr"/>
      <c r="K951" t="inlineStr"/>
      <c r="L951" t="inlineStr"/>
      <c r="M951" t="inlineStr"/>
      <c r="N951" t="inlineStr"/>
      <c r="O951" t="n">
        <v>48</v>
      </c>
      <c r="P951" t="inlineStr"/>
      <c r="Q951" t="inlineStr"/>
    </row>
    <row r="952" ht="15" customHeight="1" s="1003">
      <c r="A952" s="1019" t="inlineStr">
        <is>
          <t>Amidon</t>
        </is>
      </c>
      <c r="B952" t="inlineStr">
        <is>
          <t>Usages alimentaires</t>
        </is>
      </c>
      <c r="C952" t="inlineStr">
        <is>
          <t>kt</t>
        </is>
      </c>
      <c r="D952" t="inlineStr">
        <is>
          <t>France</t>
        </is>
      </c>
      <c r="E952" t="inlineStr">
        <is>
          <t>2015-16</t>
        </is>
      </c>
      <c r="F952" t="inlineStr">
        <is>
          <t>Pois</t>
        </is>
      </c>
      <c r="G952" t="inlineStr"/>
      <c r="H952" t="inlineStr"/>
      <c r="I952" t="inlineStr"/>
      <c r="J952" t="inlineStr"/>
      <c r="K952" t="inlineStr"/>
      <c r="L952" t="inlineStr"/>
      <c r="M952" t="inlineStr"/>
      <c r="N952" t="inlineStr"/>
      <c r="O952" t="n">
        <v>48</v>
      </c>
      <c r="P952" t="inlineStr"/>
      <c r="Q952" t="inlineStr"/>
    </row>
    <row r="953" ht="15" customHeight="1" s="1003">
      <c r="A953" s="1019" t="inlineStr">
        <is>
          <t>Amidon</t>
        </is>
      </c>
      <c r="B953" t="inlineStr">
        <is>
          <t>Débouchés</t>
        </is>
      </c>
      <c r="C953" t="inlineStr">
        <is>
          <t>kt</t>
        </is>
      </c>
      <c r="D953" t="inlineStr">
        <is>
          <t>France</t>
        </is>
      </c>
      <c r="E953" t="inlineStr">
        <is>
          <t>2015-16</t>
        </is>
      </c>
      <c r="F953" t="inlineStr">
        <is>
          <t>Pois</t>
        </is>
      </c>
      <c r="G953" t="inlineStr"/>
      <c r="H953" t="inlineStr"/>
      <c r="I953" t="inlineStr"/>
      <c r="J953" t="inlineStr"/>
      <c r="K953" t="inlineStr"/>
      <c r="L953" t="inlineStr"/>
      <c r="M953" t="inlineStr"/>
      <c r="N953" t="inlineStr"/>
      <c r="O953" t="n">
        <v>48</v>
      </c>
      <c r="P953" t="inlineStr"/>
      <c r="Q953" t="inlineStr"/>
    </row>
    <row r="954" ht="15" customHeight="1" s="1003">
      <c r="A954" s="1019" t="inlineStr">
        <is>
          <t>Protéine</t>
        </is>
      </c>
      <c r="B954" t="inlineStr">
        <is>
          <t>Autres IAA</t>
        </is>
      </c>
      <c r="C954" t="inlineStr">
        <is>
          <t>kt</t>
        </is>
      </c>
      <c r="D954" t="inlineStr">
        <is>
          <t>France</t>
        </is>
      </c>
      <c r="E954" t="inlineStr">
        <is>
          <t>2015-16</t>
        </is>
      </c>
      <c r="F954" t="inlineStr">
        <is>
          <t>Pois</t>
        </is>
      </c>
      <c r="G954" t="inlineStr"/>
      <c r="H954" t="inlineStr"/>
      <c r="I954" t="inlineStr"/>
      <c r="J954" t="inlineStr"/>
      <c r="K954" t="inlineStr"/>
      <c r="L954" t="inlineStr"/>
      <c r="M954" t="inlineStr"/>
      <c r="N954" t="inlineStr"/>
      <c r="O954" t="n">
        <v>20.4</v>
      </c>
      <c r="P954" t="inlineStr"/>
      <c r="Q954" t="inlineStr"/>
    </row>
    <row r="955" ht="15" customHeight="1" s="1003">
      <c r="A955" s="1019" t="inlineStr">
        <is>
          <t>Protéine</t>
        </is>
      </c>
      <c r="B955" t="inlineStr">
        <is>
          <t>Alimentation humaine</t>
        </is>
      </c>
      <c r="C955" t="inlineStr">
        <is>
          <t>kt</t>
        </is>
      </c>
      <c r="D955" t="inlineStr">
        <is>
          <t>France</t>
        </is>
      </c>
      <c r="E955" t="inlineStr">
        <is>
          <t>2015-16</t>
        </is>
      </c>
      <c r="F955" t="inlineStr">
        <is>
          <t>Pois</t>
        </is>
      </c>
      <c r="G955" t="inlineStr"/>
      <c r="H955" t="inlineStr"/>
      <c r="I955" t="inlineStr"/>
      <c r="J955" t="inlineStr"/>
      <c r="K955" t="inlineStr"/>
      <c r="L955" t="inlineStr"/>
      <c r="M955" t="inlineStr"/>
      <c r="N955" t="inlineStr"/>
      <c r="O955" t="n">
        <v>20.4</v>
      </c>
      <c r="P955" t="inlineStr"/>
      <c r="Q955" t="inlineStr"/>
    </row>
    <row r="956" ht="15" customHeight="1" s="1003">
      <c r="A956" s="1019" t="inlineStr">
        <is>
          <t>Protéine</t>
        </is>
      </c>
      <c r="B956" t="inlineStr">
        <is>
          <t>Usages alimentaires</t>
        </is>
      </c>
      <c r="C956" t="inlineStr">
        <is>
          <t>kt</t>
        </is>
      </c>
      <c r="D956" t="inlineStr">
        <is>
          <t>France</t>
        </is>
      </c>
      <c r="E956" t="inlineStr">
        <is>
          <t>2015-16</t>
        </is>
      </c>
      <c r="F956" t="inlineStr">
        <is>
          <t>Pois</t>
        </is>
      </c>
      <c r="G956" t="inlineStr"/>
      <c r="H956" t="inlineStr"/>
      <c r="I956" t="inlineStr"/>
      <c r="J956" t="inlineStr"/>
      <c r="K956" t="inlineStr"/>
      <c r="L956" t="inlineStr"/>
      <c r="M956" t="inlineStr"/>
      <c r="N956" t="inlineStr"/>
      <c r="O956" t="n">
        <v>20.4</v>
      </c>
      <c r="P956" t="inlineStr"/>
      <c r="Q956" t="inlineStr"/>
    </row>
    <row r="957" ht="15" customHeight="1" s="1003">
      <c r="A957" s="1019" t="inlineStr">
        <is>
          <t>Protéine</t>
        </is>
      </c>
      <c r="B957" t="inlineStr">
        <is>
          <t>Débouchés</t>
        </is>
      </c>
      <c r="C957" t="inlineStr">
        <is>
          <t>kt</t>
        </is>
      </c>
      <c r="D957" t="inlineStr">
        <is>
          <t>France</t>
        </is>
      </c>
      <c r="E957" t="inlineStr">
        <is>
          <t>2015-16</t>
        </is>
      </c>
      <c r="F957" t="inlineStr">
        <is>
          <t>Pois</t>
        </is>
      </c>
      <c r="G957" t="inlineStr"/>
      <c r="H957" t="inlineStr"/>
      <c r="I957" t="inlineStr"/>
      <c r="J957" t="inlineStr"/>
      <c r="K957" t="inlineStr"/>
      <c r="L957" t="inlineStr"/>
      <c r="M957" t="inlineStr"/>
      <c r="N957" t="inlineStr"/>
      <c r="O957" t="n">
        <v>20.4</v>
      </c>
      <c r="P957" t="inlineStr"/>
      <c r="Q957" t="inlineStr"/>
    </row>
    <row r="958" ht="15" customHeight="1" s="1003">
      <c r="A958" s="1019" t="inlineStr">
        <is>
          <t>Fibres, lipides et sons</t>
        </is>
      </c>
      <c r="B958" t="inlineStr">
        <is>
          <t>Autres IAA</t>
        </is>
      </c>
      <c r="C958" t="inlineStr">
        <is>
          <t>kt</t>
        </is>
      </c>
      <c r="D958" t="inlineStr">
        <is>
          <t>France</t>
        </is>
      </c>
      <c r="E958" t="inlineStr">
        <is>
          <t>2015-16</t>
        </is>
      </c>
      <c r="F958" t="inlineStr">
        <is>
          <t>Pois</t>
        </is>
      </c>
      <c r="G958" t="inlineStr"/>
      <c r="H958" t="inlineStr"/>
      <c r="I958" t="inlineStr"/>
      <c r="J958" t="inlineStr"/>
      <c r="K958" t="inlineStr"/>
      <c r="L958" t="inlineStr"/>
      <c r="M958" t="inlineStr"/>
      <c r="N958" t="inlineStr"/>
      <c r="O958" t="n">
        <v>51.6</v>
      </c>
      <c r="P958" t="inlineStr"/>
      <c r="Q958" t="inlineStr"/>
    </row>
    <row r="959" ht="15" customHeight="1" s="1003">
      <c r="A959" s="1019" t="inlineStr">
        <is>
          <t>Fibres, lipides et sons</t>
        </is>
      </c>
      <c r="B959" t="inlineStr">
        <is>
          <t>Alimentation humaine</t>
        </is>
      </c>
      <c r="C959" t="inlineStr">
        <is>
          <t>kt</t>
        </is>
      </c>
      <c r="D959" t="inlineStr">
        <is>
          <t>France</t>
        </is>
      </c>
      <c r="E959" t="inlineStr">
        <is>
          <t>2015-16</t>
        </is>
      </c>
      <c r="F959" t="inlineStr">
        <is>
          <t>Pois</t>
        </is>
      </c>
      <c r="G959" t="inlineStr"/>
      <c r="H959" t="inlineStr"/>
      <c r="I959" t="inlineStr"/>
      <c r="J959" t="inlineStr"/>
      <c r="K959" t="inlineStr"/>
      <c r="L959" t="inlineStr"/>
      <c r="M959" t="inlineStr"/>
      <c r="N959" t="inlineStr"/>
      <c r="O959" t="n">
        <v>51.6</v>
      </c>
      <c r="P959" t="inlineStr"/>
      <c r="Q959" t="inlineStr"/>
    </row>
    <row r="960" ht="15" customHeight="1" s="1003">
      <c r="A960" s="1019" t="inlineStr">
        <is>
          <t>Fibres, lipides et sons</t>
        </is>
      </c>
      <c r="B960" t="inlineStr">
        <is>
          <t>Usages alimentaires</t>
        </is>
      </c>
      <c r="C960" t="inlineStr">
        <is>
          <t>kt</t>
        </is>
      </c>
      <c r="D960" t="inlineStr">
        <is>
          <t>France</t>
        </is>
      </c>
      <c r="E960" t="inlineStr">
        <is>
          <t>2015-16</t>
        </is>
      </c>
      <c r="F960" t="inlineStr">
        <is>
          <t>Pois</t>
        </is>
      </c>
      <c r="G960" t="inlineStr"/>
      <c r="H960" t="inlineStr"/>
      <c r="I960" t="inlineStr"/>
      <c r="J960" t="inlineStr"/>
      <c r="K960" t="inlineStr"/>
      <c r="L960" t="inlineStr"/>
      <c r="M960" t="inlineStr"/>
      <c r="N960" t="inlineStr"/>
      <c r="O960" t="n">
        <v>51.6</v>
      </c>
      <c r="P960" t="inlineStr"/>
      <c r="Q960" t="inlineStr"/>
    </row>
    <row r="961" ht="15" customHeight="1" s="1003">
      <c r="A961" s="1019" t="inlineStr">
        <is>
          <t>Fibres, lipides et sons</t>
        </is>
      </c>
      <c r="B961" t="inlineStr">
        <is>
          <t>Débouchés</t>
        </is>
      </c>
      <c r="C961" t="inlineStr">
        <is>
          <t>kt</t>
        </is>
      </c>
      <c r="D961" t="inlineStr">
        <is>
          <t>France</t>
        </is>
      </c>
      <c r="E961" t="inlineStr">
        <is>
          <t>2015-16</t>
        </is>
      </c>
      <c r="F961" t="inlineStr">
        <is>
          <t>Pois</t>
        </is>
      </c>
      <c r="G961" t="inlineStr"/>
      <c r="H961" t="inlineStr"/>
      <c r="I961" t="inlineStr"/>
      <c r="J961" t="inlineStr"/>
      <c r="K961" t="inlineStr"/>
      <c r="L961" t="inlineStr"/>
      <c r="M961" t="inlineStr"/>
      <c r="N961" t="inlineStr"/>
      <c r="O961" t="n">
        <v>51.6</v>
      </c>
      <c r="P961" t="inlineStr"/>
      <c r="Q961" t="inlineStr"/>
    </row>
    <row r="962" ht="15" customHeight="1" s="1003">
      <c r="A962" s="1019" t="inlineStr">
        <is>
          <t>Farine</t>
        </is>
      </c>
      <c r="B962" t="inlineStr">
        <is>
          <t>Autres IAA</t>
        </is>
      </c>
      <c r="C962" t="inlineStr">
        <is>
          <t>kt</t>
        </is>
      </c>
      <c r="D962" t="inlineStr">
        <is>
          <t>France</t>
        </is>
      </c>
      <c r="E962" t="inlineStr">
        <is>
          <t>2015-16</t>
        </is>
      </c>
      <c r="F962" t="inlineStr">
        <is>
          <t>Pois</t>
        </is>
      </c>
      <c r="G962" t="inlineStr"/>
      <c r="H962" t="inlineStr"/>
      <c r="I962" t="inlineStr"/>
      <c r="J962" t="inlineStr"/>
      <c r="K962" t="inlineStr"/>
      <c r="L962" t="inlineStr"/>
      <c r="M962" t="inlineStr"/>
      <c r="N962" t="inlineStr"/>
      <c r="O962" t="n">
        <v>-0</v>
      </c>
      <c r="P962" t="n">
        <v>0</v>
      </c>
      <c r="Q962" t="n">
        <v>-0</v>
      </c>
    </row>
    <row r="963" ht="15" customHeight="1" s="1003">
      <c r="A963" s="1019" t="inlineStr">
        <is>
          <t>Farine</t>
        </is>
      </c>
      <c r="B963" t="inlineStr">
        <is>
          <t>Alimentation humaine</t>
        </is>
      </c>
      <c r="C963" t="inlineStr">
        <is>
          <t>kt</t>
        </is>
      </c>
      <c r="D963" t="inlineStr">
        <is>
          <t>France</t>
        </is>
      </c>
      <c r="E963" t="inlineStr">
        <is>
          <t>2015-16</t>
        </is>
      </c>
      <c r="F963" t="inlineStr">
        <is>
          <t>Pois</t>
        </is>
      </c>
      <c r="G963" t="inlineStr"/>
      <c r="H963" t="inlineStr"/>
      <c r="I963" t="inlineStr"/>
      <c r="J963" t="inlineStr"/>
      <c r="K963" t="inlineStr"/>
      <c r="L963" t="inlineStr"/>
      <c r="M963" t="inlineStr"/>
      <c r="N963" t="inlineStr"/>
      <c r="O963" t="n">
        <v>-0</v>
      </c>
      <c r="P963" t="n">
        <v>0</v>
      </c>
      <c r="Q963" t="n">
        <v>0</v>
      </c>
    </row>
    <row r="964" ht="15" customHeight="1" s="1003">
      <c r="A964" s="1019" t="inlineStr">
        <is>
          <t>Farine</t>
        </is>
      </c>
      <c r="B964" t="inlineStr">
        <is>
          <t>Usages alimentaires</t>
        </is>
      </c>
      <c r="C964" t="inlineStr">
        <is>
          <t>kt</t>
        </is>
      </c>
      <c r="D964" t="inlineStr">
        <is>
          <t>France</t>
        </is>
      </c>
      <c r="E964" t="inlineStr">
        <is>
          <t>2015-16</t>
        </is>
      </c>
      <c r="F964" t="inlineStr">
        <is>
          <t>Pois</t>
        </is>
      </c>
      <c r="G964" t="inlineStr"/>
      <c r="H964" t="inlineStr"/>
      <c r="I964" t="inlineStr"/>
      <c r="J964" t="inlineStr"/>
      <c r="K964" t="inlineStr"/>
      <c r="L964" t="inlineStr"/>
      <c r="M964" t="inlineStr"/>
      <c r="N964" t="inlineStr"/>
      <c r="O964" t="n">
        <v>-0</v>
      </c>
      <c r="P964" t="n">
        <v>0</v>
      </c>
      <c r="Q964" t="n">
        <v>0</v>
      </c>
    </row>
    <row r="965" ht="15" customHeight="1" s="1003">
      <c r="A965" s="1019" t="inlineStr">
        <is>
          <t>Farine</t>
        </is>
      </c>
      <c r="B965" t="inlineStr">
        <is>
          <t>Débouchés</t>
        </is>
      </c>
      <c r="C965" t="inlineStr">
        <is>
          <t>kt</t>
        </is>
      </c>
      <c r="D965" t="inlineStr">
        <is>
          <t>France</t>
        </is>
      </c>
      <c r="E965" t="inlineStr">
        <is>
          <t>2015-16</t>
        </is>
      </c>
      <c r="F965" t="inlineStr">
        <is>
          <t>Pois</t>
        </is>
      </c>
      <c r="G965" t="inlineStr"/>
      <c r="H965" t="inlineStr"/>
      <c r="I965" t="inlineStr"/>
      <c r="J965" t="inlineStr"/>
      <c r="K965" t="inlineStr"/>
      <c r="L965" t="inlineStr"/>
      <c r="M965" t="inlineStr"/>
      <c r="N965" t="inlineStr"/>
      <c r="O965" t="n">
        <v>-0</v>
      </c>
      <c r="P965" t="n">
        <v>0</v>
      </c>
      <c r="Q965" t="n">
        <v>0</v>
      </c>
    </row>
    <row r="966" ht="15" customHeight="1" s="1003">
      <c r="A966" s="1019" t="inlineStr">
        <is>
          <t>Sons</t>
        </is>
      </c>
      <c r="B966" t="inlineStr">
        <is>
          <t>Alimentation animale</t>
        </is>
      </c>
      <c r="C966" t="inlineStr">
        <is>
          <t>kt</t>
        </is>
      </c>
      <c r="D966" t="inlineStr">
        <is>
          <t>France</t>
        </is>
      </c>
      <c r="E966" t="inlineStr">
        <is>
          <t>2015-16</t>
        </is>
      </c>
      <c r="F966" t="inlineStr">
        <is>
          <t>Pois</t>
        </is>
      </c>
      <c r="G966" t="inlineStr"/>
      <c r="H966" t="inlineStr"/>
      <c r="I966" t="inlineStr"/>
      <c r="J966" t="inlineStr"/>
      <c r="K966" t="inlineStr"/>
      <c r="L966" t="inlineStr"/>
      <c r="M966" t="inlineStr"/>
      <c r="N966" t="inlineStr"/>
      <c r="O966" t="n">
        <v>-0</v>
      </c>
      <c r="P966" t="n">
        <v>0</v>
      </c>
      <c r="Q966" t="n">
        <v>0</v>
      </c>
    </row>
    <row r="967" ht="15" customHeight="1" s="1003">
      <c r="A967" s="1019" t="inlineStr">
        <is>
          <t>Sons</t>
        </is>
      </c>
      <c r="B967" t="inlineStr">
        <is>
          <t>Usages alimentaires</t>
        </is>
      </c>
      <c r="C967" t="inlineStr">
        <is>
          <t>kt</t>
        </is>
      </c>
      <c r="D967" t="inlineStr">
        <is>
          <t>France</t>
        </is>
      </c>
      <c r="E967" t="inlineStr">
        <is>
          <t>2015-16</t>
        </is>
      </c>
      <c r="F967" t="inlineStr">
        <is>
          <t>Pois</t>
        </is>
      </c>
      <c r="G967" t="inlineStr"/>
      <c r="H967" t="inlineStr"/>
      <c r="I967" t="inlineStr"/>
      <c r="J967" t="inlineStr"/>
      <c r="K967" t="inlineStr"/>
      <c r="L967" t="inlineStr"/>
      <c r="M967" t="inlineStr"/>
      <c r="N967" t="inlineStr"/>
      <c r="O967" t="n">
        <v>-0</v>
      </c>
      <c r="P967" t="n">
        <v>0</v>
      </c>
      <c r="Q967" t="n">
        <v>0</v>
      </c>
    </row>
    <row r="968" ht="15" customHeight="1" s="1003">
      <c r="A968" s="1019" t="inlineStr">
        <is>
          <t>Sons</t>
        </is>
      </c>
      <c r="B968" t="inlineStr">
        <is>
          <t>Débouchés</t>
        </is>
      </c>
      <c r="C968" t="inlineStr">
        <is>
          <t>kt</t>
        </is>
      </c>
      <c r="D968" t="inlineStr">
        <is>
          <t>France</t>
        </is>
      </c>
      <c r="E968" t="inlineStr">
        <is>
          <t>2015-16</t>
        </is>
      </c>
      <c r="F968" t="inlineStr">
        <is>
          <t>Pois</t>
        </is>
      </c>
      <c r="G968" t="inlineStr"/>
      <c r="H968" t="inlineStr"/>
      <c r="I968" t="inlineStr"/>
      <c r="J968" t="inlineStr"/>
      <c r="K968" t="inlineStr"/>
      <c r="L968" t="inlineStr"/>
      <c r="M968" t="inlineStr"/>
      <c r="N968" t="inlineStr"/>
      <c r="O968" t="n">
        <v>-0</v>
      </c>
      <c r="P968" t="n">
        <v>0</v>
      </c>
      <c r="Q968" t="n">
        <v>0</v>
      </c>
    </row>
    <row r="969" ht="15" customHeight="1" s="1003">
      <c r="A969" s="1019" t="inlineStr">
        <is>
          <t>Sons</t>
        </is>
      </c>
      <c r="B969" t="inlineStr">
        <is>
          <t>FAB</t>
        </is>
      </c>
      <c r="C969" t="inlineStr">
        <is>
          <t>kt</t>
        </is>
      </c>
      <c r="D969" t="inlineStr">
        <is>
          <t>France</t>
        </is>
      </c>
      <c r="E969" t="inlineStr">
        <is>
          <t>2015-16</t>
        </is>
      </c>
      <c r="F969" t="inlineStr">
        <is>
          <t>Pois</t>
        </is>
      </c>
      <c r="G969" t="inlineStr"/>
      <c r="H969" t="inlineStr"/>
      <c r="I969" t="inlineStr"/>
      <c r="J969" t="inlineStr"/>
      <c r="K969" t="inlineStr"/>
      <c r="L969" t="inlineStr"/>
      <c r="M969" t="inlineStr"/>
      <c r="N969" t="inlineStr"/>
      <c r="O969" t="n">
        <v>-0</v>
      </c>
      <c r="P969" t="n">
        <v>0</v>
      </c>
      <c r="Q969" t="n">
        <v>-0</v>
      </c>
    </row>
    <row r="970" ht="15" customHeight="1" s="1003">
      <c r="A970" s="1019" t="inlineStr">
        <is>
          <t>Sons</t>
        </is>
      </c>
      <c r="B970" t="inlineStr">
        <is>
          <t>FAF</t>
        </is>
      </c>
      <c r="C970" t="inlineStr">
        <is>
          <t>kt</t>
        </is>
      </c>
      <c r="D970" t="inlineStr">
        <is>
          <t>France</t>
        </is>
      </c>
      <c r="E970" t="inlineStr">
        <is>
          <t>2015-16</t>
        </is>
      </c>
      <c r="F970" t="inlineStr">
        <is>
          <t>Pois</t>
        </is>
      </c>
      <c r="G970" t="inlineStr"/>
      <c r="H970" t="inlineStr"/>
      <c r="I970" t="inlineStr"/>
      <c r="J970" t="inlineStr"/>
      <c r="K970" t="inlineStr"/>
      <c r="L970" t="inlineStr"/>
      <c r="M970" t="inlineStr"/>
      <c r="N970" t="inlineStr"/>
      <c r="O970" t="n">
        <v>-0</v>
      </c>
      <c r="P970" t="n">
        <v>0</v>
      </c>
      <c r="Q970" t="n">
        <v>-0</v>
      </c>
    </row>
    <row r="971" ht="15" customHeight="1" s="1003">
      <c r="A971" s="1019" t="inlineStr">
        <is>
          <t>Sons</t>
        </is>
      </c>
      <c r="B971" t="inlineStr">
        <is>
          <t>Direct élevage</t>
        </is>
      </c>
      <c r="C971" t="inlineStr">
        <is>
          <t>kt</t>
        </is>
      </c>
      <c r="D971" t="inlineStr">
        <is>
          <t>France</t>
        </is>
      </c>
      <c r="E971" t="inlineStr">
        <is>
          <t>2015-16</t>
        </is>
      </c>
      <c r="F971" t="inlineStr">
        <is>
          <t>Pois</t>
        </is>
      </c>
      <c r="G971" t="inlineStr"/>
      <c r="H971" t="inlineStr"/>
      <c r="I971" t="inlineStr"/>
      <c r="J971" t="inlineStr"/>
      <c r="K971" t="inlineStr"/>
      <c r="L971" t="inlineStr"/>
      <c r="M971" t="inlineStr"/>
      <c r="N971" t="inlineStr"/>
      <c r="O971" t="n">
        <v>-0</v>
      </c>
      <c r="P971" t="n">
        <v>0</v>
      </c>
      <c r="Q971" t="n">
        <v>-0</v>
      </c>
    </row>
    <row r="972" ht="15" customHeight="1" s="1003">
      <c r="A972" s="1019" t="inlineStr">
        <is>
          <t>Sons</t>
        </is>
      </c>
      <c r="B972" t="inlineStr">
        <is>
          <t>Petfood</t>
        </is>
      </c>
      <c r="C972" t="inlineStr">
        <is>
          <t>kt</t>
        </is>
      </c>
      <c r="D972" t="inlineStr">
        <is>
          <t>France</t>
        </is>
      </c>
      <c r="E972" t="inlineStr">
        <is>
          <t>2015-16</t>
        </is>
      </c>
      <c r="F972" t="inlineStr">
        <is>
          <t>Pois</t>
        </is>
      </c>
      <c r="G972" t="inlineStr"/>
      <c r="H972" t="inlineStr"/>
      <c r="I972" t="inlineStr"/>
      <c r="J972" t="inlineStr"/>
      <c r="K972" t="inlineStr"/>
      <c r="L972" t="inlineStr"/>
      <c r="M972" t="inlineStr"/>
      <c r="N972" t="inlineStr"/>
      <c r="O972" t="n">
        <v>-0</v>
      </c>
      <c r="P972" t="n">
        <v>0</v>
      </c>
      <c r="Q972" t="n">
        <v>-0</v>
      </c>
    </row>
    <row r="973" ht="15" customHeight="1" s="1003">
      <c r="A973" s="1019" t="inlineStr">
        <is>
          <t>Sons</t>
        </is>
      </c>
      <c r="B973" t="inlineStr">
        <is>
          <t>Alimentation animale rente</t>
        </is>
      </c>
      <c r="C973" t="inlineStr">
        <is>
          <t>kt</t>
        </is>
      </c>
      <c r="D973" t="inlineStr">
        <is>
          <t>France</t>
        </is>
      </c>
      <c r="E973" t="inlineStr">
        <is>
          <t>2015-16</t>
        </is>
      </c>
      <c r="F973" t="inlineStr">
        <is>
          <t>Pois</t>
        </is>
      </c>
      <c r="G973" t="inlineStr"/>
      <c r="H973" t="inlineStr"/>
      <c r="I973" t="inlineStr"/>
      <c r="J973" t="inlineStr"/>
      <c r="K973" t="inlineStr"/>
      <c r="L973" t="inlineStr"/>
      <c r="M973" t="inlineStr"/>
      <c r="N973" t="inlineStr"/>
      <c r="O973" t="n">
        <v>-0</v>
      </c>
      <c r="P973" t="n">
        <v>0</v>
      </c>
      <c r="Q973" t="n">
        <v>0</v>
      </c>
    </row>
    <row r="974" ht="15" customHeight="1" s="1003">
      <c r="A974" s="1019" t="inlineStr">
        <is>
          <t>Sons</t>
        </is>
      </c>
      <c r="B974" t="inlineStr">
        <is>
          <t>Hors FAB</t>
        </is>
      </c>
      <c r="C974" t="inlineStr">
        <is>
          <t>kt</t>
        </is>
      </c>
      <c r="D974" t="inlineStr">
        <is>
          <t>France</t>
        </is>
      </c>
      <c r="E974" t="inlineStr">
        <is>
          <t>2015-16</t>
        </is>
      </c>
      <c r="F974" t="inlineStr">
        <is>
          <t>Pois</t>
        </is>
      </c>
      <c r="G974" t="inlineStr"/>
      <c r="H974" t="inlineStr"/>
      <c r="I974" t="inlineStr"/>
      <c r="J974" t="inlineStr"/>
      <c r="K974" t="inlineStr"/>
      <c r="L974" t="inlineStr"/>
      <c r="M974" t="inlineStr"/>
      <c r="N974" t="inlineStr"/>
      <c r="O974" t="n">
        <v>-0</v>
      </c>
      <c r="P974" t="n">
        <v>0</v>
      </c>
      <c r="Q974" t="n">
        <v>0</v>
      </c>
    </row>
    <row r="975" ht="15" customHeight="1" s="1003">
      <c r="A975" s="1019" t="inlineStr">
        <is>
          <t>MPV</t>
        </is>
      </c>
      <c r="B975" t="inlineStr">
        <is>
          <t>Autres IAA</t>
        </is>
      </c>
      <c r="C975" t="inlineStr">
        <is>
          <t>kt</t>
        </is>
      </c>
      <c r="D975" t="inlineStr">
        <is>
          <t>France</t>
        </is>
      </c>
      <c r="E975" t="inlineStr">
        <is>
          <t>2015-16</t>
        </is>
      </c>
      <c r="F975" t="inlineStr">
        <is>
          <t>Pois</t>
        </is>
      </c>
      <c r="G975" t="inlineStr"/>
      <c r="H975" t="inlineStr"/>
      <c r="I975" t="inlineStr"/>
      <c r="J975" t="inlineStr"/>
      <c r="K975" t="inlineStr"/>
      <c r="L975" t="inlineStr"/>
      <c r="M975" t="inlineStr"/>
      <c r="N975" t="inlineStr"/>
      <c r="O975" t="n">
        <v>-0</v>
      </c>
      <c r="P975" t="n">
        <v>0</v>
      </c>
      <c r="Q975" t="n">
        <v>-0</v>
      </c>
    </row>
    <row r="976" ht="15" customHeight="1" s="1003">
      <c r="A976" s="1019" t="inlineStr">
        <is>
          <t>MPV</t>
        </is>
      </c>
      <c r="B976" t="inlineStr">
        <is>
          <t>Alimentation humaine</t>
        </is>
      </c>
      <c r="C976" t="inlineStr">
        <is>
          <t>kt</t>
        </is>
      </c>
      <c r="D976" t="inlineStr">
        <is>
          <t>France</t>
        </is>
      </c>
      <c r="E976" t="inlineStr">
        <is>
          <t>2015-16</t>
        </is>
      </c>
      <c r="F976" t="inlineStr">
        <is>
          <t>Pois</t>
        </is>
      </c>
      <c r="G976" t="inlineStr"/>
      <c r="H976" t="inlineStr"/>
      <c r="I976" t="inlineStr"/>
      <c r="J976" t="inlineStr"/>
      <c r="K976" t="inlineStr"/>
      <c r="L976" t="inlineStr"/>
      <c r="M976" t="inlineStr"/>
      <c r="N976" t="inlineStr"/>
      <c r="O976" t="n">
        <v>-0</v>
      </c>
      <c r="P976" t="n">
        <v>0</v>
      </c>
      <c r="Q976" t="n">
        <v>0</v>
      </c>
    </row>
    <row r="977" ht="15" customHeight="1" s="1003">
      <c r="A977" s="1019" t="inlineStr">
        <is>
          <t>MPV</t>
        </is>
      </c>
      <c r="B977" t="inlineStr">
        <is>
          <t>Usages alimentaires</t>
        </is>
      </c>
      <c r="C977" t="inlineStr">
        <is>
          <t>kt</t>
        </is>
      </c>
      <c r="D977" t="inlineStr">
        <is>
          <t>France</t>
        </is>
      </c>
      <c r="E977" t="inlineStr">
        <is>
          <t>2015-16</t>
        </is>
      </c>
      <c r="F977" t="inlineStr">
        <is>
          <t>Pois</t>
        </is>
      </c>
      <c r="G977" t="inlineStr"/>
      <c r="H977" t="inlineStr"/>
      <c r="I977" t="inlineStr"/>
      <c r="J977" t="inlineStr"/>
      <c r="K977" t="inlineStr"/>
      <c r="L977" t="inlineStr"/>
      <c r="M977" t="inlineStr"/>
      <c r="N977" t="inlineStr"/>
      <c r="O977" t="n">
        <v>-0</v>
      </c>
      <c r="P977" t="n">
        <v>0</v>
      </c>
      <c r="Q977" t="n">
        <v>0</v>
      </c>
    </row>
    <row r="978" ht="15" customHeight="1" s="1003">
      <c r="A978" s="1019" t="inlineStr">
        <is>
          <t>MPV</t>
        </is>
      </c>
      <c r="B978" t="inlineStr">
        <is>
          <t>Débouchés</t>
        </is>
      </c>
      <c r="C978" t="inlineStr">
        <is>
          <t>kt</t>
        </is>
      </c>
      <c r="D978" t="inlineStr">
        <is>
          <t>France</t>
        </is>
      </c>
      <c r="E978" t="inlineStr">
        <is>
          <t>2015-16</t>
        </is>
      </c>
      <c r="F978" t="inlineStr">
        <is>
          <t>Pois</t>
        </is>
      </c>
      <c r="G978" t="inlineStr"/>
      <c r="H978" t="inlineStr"/>
      <c r="I978" t="inlineStr"/>
      <c r="J978" t="inlineStr"/>
      <c r="K978" t="inlineStr"/>
      <c r="L978" t="inlineStr"/>
      <c r="M978" t="inlineStr"/>
      <c r="N978" t="inlineStr"/>
      <c r="O978" t="n">
        <v>-0</v>
      </c>
      <c r="P978" t="n">
        <v>0</v>
      </c>
      <c r="Q978" t="n">
        <v>0</v>
      </c>
    </row>
    <row r="979" ht="15" customHeight="1" s="1003">
      <c r="A979" s="1019" t="inlineStr">
        <is>
          <t>Amidon, fibres, lipides et sons</t>
        </is>
      </c>
      <c r="B979" t="inlineStr">
        <is>
          <t>Autres IAA</t>
        </is>
      </c>
      <c r="C979" t="inlineStr">
        <is>
          <t>kt</t>
        </is>
      </c>
      <c r="D979" t="inlineStr">
        <is>
          <t>France</t>
        </is>
      </c>
      <c r="E979" t="inlineStr">
        <is>
          <t>2015-16</t>
        </is>
      </c>
      <c r="F979" t="inlineStr">
        <is>
          <t>Pois</t>
        </is>
      </c>
      <c r="G979" t="inlineStr"/>
      <c r="H979" t="inlineStr"/>
      <c r="I979" t="inlineStr"/>
      <c r="J979" t="inlineStr"/>
      <c r="K979" t="inlineStr"/>
      <c r="L979" t="inlineStr"/>
      <c r="M979" t="inlineStr"/>
      <c r="N979" t="inlineStr"/>
      <c r="O979" t="n">
        <v>-0</v>
      </c>
      <c r="P979" t="n">
        <v>0</v>
      </c>
      <c r="Q979" t="n">
        <v>-0</v>
      </c>
    </row>
    <row r="980" ht="15" customHeight="1" s="1003">
      <c r="A980" s="1019" t="inlineStr">
        <is>
          <t>Amidon, fibres, lipides et sons</t>
        </is>
      </c>
      <c r="B980" t="inlineStr">
        <is>
          <t>Alimentation humaine</t>
        </is>
      </c>
      <c r="C980" t="inlineStr">
        <is>
          <t>kt</t>
        </is>
      </c>
      <c r="D980" t="inlineStr">
        <is>
          <t>France</t>
        </is>
      </c>
      <c r="E980" t="inlineStr">
        <is>
          <t>2015-16</t>
        </is>
      </c>
      <c r="F980" t="inlineStr">
        <is>
          <t>Pois</t>
        </is>
      </c>
      <c r="G980" t="inlineStr"/>
      <c r="H980" t="inlineStr"/>
      <c r="I980" t="inlineStr"/>
      <c r="J980" t="inlineStr"/>
      <c r="K980" t="inlineStr"/>
      <c r="L980" t="inlineStr"/>
      <c r="M980" t="inlineStr"/>
      <c r="N980" t="inlineStr"/>
      <c r="O980" t="n">
        <v>-0</v>
      </c>
      <c r="P980" t="n">
        <v>0</v>
      </c>
      <c r="Q980" t="n">
        <v>0</v>
      </c>
    </row>
    <row r="981" ht="15" customHeight="1" s="1003">
      <c r="A981" s="1019" t="inlineStr">
        <is>
          <t>Amidon, fibres, lipides et sons</t>
        </is>
      </c>
      <c r="B981" t="inlineStr">
        <is>
          <t>Usages alimentaires</t>
        </is>
      </c>
      <c r="C981" t="inlineStr">
        <is>
          <t>kt</t>
        </is>
      </c>
      <c r="D981" t="inlineStr">
        <is>
          <t>France</t>
        </is>
      </c>
      <c r="E981" t="inlineStr">
        <is>
          <t>2015-16</t>
        </is>
      </c>
      <c r="F981" t="inlineStr">
        <is>
          <t>Pois</t>
        </is>
      </c>
      <c r="G981" t="inlineStr"/>
      <c r="H981" t="inlineStr"/>
      <c r="I981" t="inlineStr"/>
      <c r="J981" t="inlineStr"/>
      <c r="K981" t="inlineStr"/>
      <c r="L981" t="inlineStr"/>
      <c r="M981" t="inlineStr"/>
      <c r="N981" t="inlineStr"/>
      <c r="O981" t="n">
        <v>-0</v>
      </c>
      <c r="P981" t="n">
        <v>0</v>
      </c>
      <c r="Q981" t="n">
        <v>0</v>
      </c>
    </row>
    <row r="982" ht="15" customHeight="1" s="1003">
      <c r="A982" s="1019" t="inlineStr">
        <is>
          <t>Amidon, fibres, lipides et sons</t>
        </is>
      </c>
      <c r="B982" t="inlineStr">
        <is>
          <t>Débouchés</t>
        </is>
      </c>
      <c r="C982" t="inlineStr">
        <is>
          <t>kt</t>
        </is>
      </c>
      <c r="D982" t="inlineStr">
        <is>
          <t>France</t>
        </is>
      </c>
      <c r="E982" t="inlineStr">
        <is>
          <t>2015-16</t>
        </is>
      </c>
      <c r="F982" t="inlineStr">
        <is>
          <t>Pois</t>
        </is>
      </c>
      <c r="G982" t="inlineStr"/>
      <c r="H982" t="inlineStr"/>
      <c r="I982" t="inlineStr"/>
      <c r="J982" t="inlineStr"/>
      <c r="K982" t="inlineStr"/>
      <c r="L982" t="inlineStr"/>
      <c r="M982" t="inlineStr"/>
      <c r="N982" t="inlineStr"/>
      <c r="O982" t="n">
        <v>-0</v>
      </c>
      <c r="P982" t="n">
        <v>0</v>
      </c>
      <c r="Q982" t="n">
        <v>0</v>
      </c>
    </row>
    <row r="983" ht="15" customHeight="1" s="1003">
      <c r="A983" s="1019" t="inlineStr">
        <is>
          <t>Récolte</t>
        </is>
      </c>
      <c r="B983" t="inlineStr">
        <is>
          <t>Olives</t>
        </is>
      </c>
      <c r="C983" t="inlineStr">
        <is>
          <t>kt</t>
        </is>
      </c>
      <c r="D983" t="inlineStr">
        <is>
          <t>France</t>
        </is>
      </c>
      <c r="E983" t="inlineStr">
        <is>
          <t>2015-16</t>
        </is>
      </c>
      <c r="F983" t="inlineStr">
        <is>
          <t>Pois</t>
        </is>
      </c>
      <c r="G983" t="inlineStr"/>
      <c r="H983" t="inlineStr"/>
      <c r="I983" t="inlineStr"/>
      <c r="J983" t="inlineStr"/>
      <c r="K983" t="inlineStr"/>
      <c r="L983" t="inlineStr"/>
      <c r="M983" t="inlineStr"/>
      <c r="N983" t="inlineStr"/>
      <c r="O983" t="n">
        <v>-0</v>
      </c>
      <c r="P983" t="n">
        <v>0</v>
      </c>
      <c r="Q983" t="n">
        <v>500000000</v>
      </c>
    </row>
    <row r="984" ht="15" customHeight="1" s="1003">
      <c r="A984" s="1019" t="inlineStr">
        <is>
          <t>Récolte</t>
        </is>
      </c>
      <c r="B984" t="inlineStr">
        <is>
          <t>Graines récoltées</t>
        </is>
      </c>
      <c r="C984" t="inlineStr">
        <is>
          <t>kt</t>
        </is>
      </c>
      <c r="D984" t="inlineStr">
        <is>
          <t>France</t>
        </is>
      </c>
      <c r="E984" t="inlineStr">
        <is>
          <t>2015-16</t>
        </is>
      </c>
      <c r="F984" t="inlineStr">
        <is>
          <t>Pois</t>
        </is>
      </c>
      <c r="G984" t="inlineStr">
        <is>
          <t>Récolte de pois (catégories "Pois protéagineux" + "Mélanges de pois" d'Agreste = 662 kt (Bilans par campagne - FranceAgriMer)</t>
        </is>
      </c>
      <c r="H984" t="inlineStr"/>
      <c r="I984" t="inlineStr">
        <is>
          <t>Bilans par campagne - FranceAgriMer</t>
        </is>
      </c>
      <c r="J984" t="inlineStr"/>
      <c r="K984" t="inlineStr">
        <is>
          <t>Volume</t>
        </is>
      </c>
      <c r="L984" t="inlineStr">
        <is>
          <t>Récolte de pois (catégories "Pois protéagineux" + "Mélanges de pois" d'Agreste</t>
        </is>
      </c>
      <c r="M984" t="inlineStr">
        <is>
          <t>Bilans Pois - FAM</t>
        </is>
      </c>
      <c r="N984" t="inlineStr"/>
      <c r="O984" t="n">
        <v>662</v>
      </c>
      <c r="P984" t="inlineStr"/>
      <c r="Q984" t="inlineStr"/>
    </row>
    <row r="985" ht="15" customHeight="1" s="1003">
      <c r="A985" s="1019" t="inlineStr">
        <is>
          <t>Ferme</t>
        </is>
      </c>
      <c r="B985" t="inlineStr">
        <is>
          <t>Stock final à la ferme</t>
        </is>
      </c>
      <c r="C985" t="inlineStr">
        <is>
          <t>kt</t>
        </is>
      </c>
      <c r="D985" t="inlineStr">
        <is>
          <t>France</t>
        </is>
      </c>
      <c r="E985" t="inlineStr">
        <is>
          <t>2015-16</t>
        </is>
      </c>
      <c r="F985" t="inlineStr">
        <is>
          <t>Pois</t>
        </is>
      </c>
      <c r="G985" t="inlineStr"/>
      <c r="H985" t="inlineStr"/>
      <c r="I985" t="inlineStr"/>
      <c r="J985" t="inlineStr">
        <is>
          <t>Le stock à la ferme est négligé</t>
        </is>
      </c>
      <c r="K985" t="inlineStr"/>
      <c r="L985" t="inlineStr">
        <is>
          <t>Stock final à la ferme</t>
        </is>
      </c>
      <c r="M985" t="inlineStr"/>
      <c r="N985" t="inlineStr"/>
      <c r="O985" t="n">
        <v>0</v>
      </c>
      <c r="P985" t="inlineStr"/>
      <c r="Q985" t="inlineStr"/>
    </row>
    <row r="986" ht="15" customHeight="1" s="1003">
      <c r="A986" s="1019" t="inlineStr">
        <is>
          <t>Ferme</t>
        </is>
      </c>
      <c r="B986" t="inlineStr">
        <is>
          <t>Graines autoconsommées</t>
        </is>
      </c>
      <c r="C986" t="inlineStr">
        <is>
          <t>kt</t>
        </is>
      </c>
      <c r="D986" t="inlineStr">
        <is>
          <t>France</t>
        </is>
      </c>
      <c r="E986" t="inlineStr">
        <is>
          <t>2015-16</t>
        </is>
      </c>
      <c r="F986" t="inlineStr">
        <is>
          <t>Pois</t>
        </is>
      </c>
      <c r="G986" t="inlineStr">
        <is>
          <t>Autoconsommation à la ferme = 155 kt (Bilans par campagne - FranceAgriMer)</t>
        </is>
      </c>
      <c r="H986" t="inlineStr"/>
      <c r="I986" t="inlineStr">
        <is>
          <t>Bilans par campagne - FranceAgriMer</t>
        </is>
      </c>
      <c r="J986" t="inlineStr"/>
      <c r="K986" t="inlineStr">
        <is>
          <t>Volume</t>
        </is>
      </c>
      <c r="L986" t="inlineStr">
        <is>
          <t>Autoconsommation à la ferme</t>
        </is>
      </c>
      <c r="M986" t="inlineStr">
        <is>
          <t>Bilans Pois - FAM</t>
        </is>
      </c>
      <c r="N986" t="inlineStr"/>
      <c r="O986" t="n">
        <v>155</v>
      </c>
      <c r="P986" t="inlineStr"/>
      <c r="Q986" t="inlineStr"/>
    </row>
    <row r="987" ht="15" customHeight="1" s="1003">
      <c r="A987" s="1019" t="inlineStr">
        <is>
          <t>Ferme</t>
        </is>
      </c>
      <c r="B987" t="inlineStr">
        <is>
          <t>Stock final</t>
        </is>
      </c>
      <c r="C987" t="inlineStr">
        <is>
          <t>kt</t>
        </is>
      </c>
      <c r="D987" t="inlineStr">
        <is>
          <t>France</t>
        </is>
      </c>
      <c r="E987" t="inlineStr">
        <is>
          <t>2015-16</t>
        </is>
      </c>
      <c r="F987" t="inlineStr">
        <is>
          <t>Pois</t>
        </is>
      </c>
      <c r="G987" t="inlineStr"/>
      <c r="H987" t="inlineStr"/>
      <c r="I987" t="inlineStr"/>
      <c r="J987" t="inlineStr"/>
      <c r="K987" t="inlineStr"/>
      <c r="L987" t="inlineStr"/>
      <c r="M987" t="inlineStr"/>
      <c r="N987" t="inlineStr"/>
      <c r="O987" t="n">
        <v>0</v>
      </c>
      <c r="P987" t="inlineStr"/>
      <c r="Q987" t="inlineStr"/>
    </row>
    <row r="988" ht="15" customHeight="1" s="1003">
      <c r="A988" s="1019" t="inlineStr">
        <is>
          <t>OS</t>
        </is>
      </c>
      <c r="B988" t="inlineStr">
        <is>
          <t>Graines collectées</t>
        </is>
      </c>
      <c r="C988" t="inlineStr">
        <is>
          <t>kt</t>
        </is>
      </c>
      <c r="D988" t="inlineStr">
        <is>
          <t>France</t>
        </is>
      </c>
      <c r="E988" t="inlineStr">
        <is>
          <t>2015-16</t>
        </is>
      </c>
      <c r="F988" t="inlineStr">
        <is>
          <t>Pois</t>
        </is>
      </c>
      <c r="G988" t="inlineStr"/>
      <c r="H988" t="inlineStr"/>
      <c r="I988" t="inlineStr"/>
      <c r="J988" t="inlineStr"/>
      <c r="K988" t="inlineStr"/>
      <c r="L988" t="inlineStr"/>
      <c r="M988" t="inlineStr"/>
      <c r="N988" t="inlineStr"/>
      <c r="O988" t="n">
        <v>493</v>
      </c>
      <c r="P988" t="inlineStr"/>
      <c r="Q988" t="inlineStr"/>
    </row>
    <row r="989" ht="15" customHeight="1" s="1003">
      <c r="A989" s="1019" t="inlineStr">
        <is>
          <t>OS</t>
        </is>
      </c>
      <c r="B989" t="inlineStr">
        <is>
          <t>Stock final collecteurs</t>
        </is>
      </c>
      <c r="C989" t="inlineStr">
        <is>
          <t>kt</t>
        </is>
      </c>
      <c r="D989" t="inlineStr">
        <is>
          <t>France</t>
        </is>
      </c>
      <c r="E989" t="inlineStr">
        <is>
          <t>2015-16</t>
        </is>
      </c>
      <c r="F989" t="inlineStr">
        <is>
          <t>Pois</t>
        </is>
      </c>
      <c r="G989" t="inlineStr">
        <is>
          <t>Stock final collecteurs = 65 kt (Bilans par campagne - FranceAgriMer)</t>
        </is>
      </c>
      <c r="H989" t="inlineStr"/>
      <c r="I989" t="inlineStr">
        <is>
          <t>Bilans par campagne - FranceAgriMer</t>
        </is>
      </c>
      <c r="J989" t="inlineStr"/>
      <c r="K989" t="inlineStr">
        <is>
          <t>Volume</t>
        </is>
      </c>
      <c r="L989" t="inlineStr">
        <is>
          <t>Stock final collecteurs</t>
        </is>
      </c>
      <c r="M989" t="inlineStr">
        <is>
          <t>Bilans Pois - FAM</t>
        </is>
      </c>
      <c r="N989" t="inlineStr"/>
      <c r="O989" t="n">
        <v>65.09999999999999</v>
      </c>
      <c r="P989" t="inlineStr"/>
      <c r="Q989" t="inlineStr"/>
    </row>
    <row r="990" ht="15" customHeight="1" s="1003">
      <c r="A990" s="1019" t="inlineStr">
        <is>
          <t>OS</t>
        </is>
      </c>
      <c r="B990" t="inlineStr">
        <is>
          <t>Stock final</t>
        </is>
      </c>
      <c r="C990" t="inlineStr">
        <is>
          <t>kt</t>
        </is>
      </c>
      <c r="D990" t="inlineStr">
        <is>
          <t>France</t>
        </is>
      </c>
      <c r="E990" t="inlineStr">
        <is>
          <t>2015-16</t>
        </is>
      </c>
      <c r="F990" t="inlineStr">
        <is>
          <t>Pois</t>
        </is>
      </c>
      <c r="G990" t="inlineStr">
        <is>
          <t>Stock final collecteurs = 65 kt (Bilans par campagne - FranceAgriMer)</t>
        </is>
      </c>
      <c r="H990" t="inlineStr"/>
      <c r="I990" t="inlineStr">
        <is>
          <t>Bilans par campagne - FranceAgriMer</t>
        </is>
      </c>
      <c r="J990" t="inlineStr"/>
      <c r="K990" t="inlineStr">
        <is>
          <t>Volume</t>
        </is>
      </c>
      <c r="L990" t="inlineStr">
        <is>
          <t>Stock final collecteurs</t>
        </is>
      </c>
      <c r="M990" t="inlineStr">
        <is>
          <t>Bilans Pois - FAM</t>
        </is>
      </c>
      <c r="N990" t="inlineStr"/>
      <c r="O990" t="n">
        <v>65.09999999999999</v>
      </c>
      <c r="P990" t="inlineStr"/>
      <c r="Q990" t="inlineStr"/>
    </row>
    <row r="991" ht="15" customHeight="1" s="1003">
      <c r="A991" s="1019" t="inlineStr">
        <is>
          <t>OS</t>
        </is>
      </c>
      <c r="B991" t="inlineStr">
        <is>
          <t>Issues de silo</t>
        </is>
      </c>
      <c r="C991" t="inlineStr">
        <is>
          <t>kt</t>
        </is>
      </c>
      <c r="D991" t="inlineStr">
        <is>
          <t>France</t>
        </is>
      </c>
      <c r="E991" t="inlineStr">
        <is>
          <t>2015-16</t>
        </is>
      </c>
      <c r="F991" t="inlineStr">
        <is>
          <t>Pois</t>
        </is>
      </c>
      <c r="G991" t="inlineStr"/>
      <c r="H991" t="inlineStr">
        <is>
          <t>Ratio d'issues de silo = 1 % (ONRB - FranceAgriMer)</t>
        </is>
      </c>
      <c r="I991" t="inlineStr">
        <is>
          <t>ONRB - FranceAgriMer</t>
        </is>
      </c>
      <c r="J991" t="inlineStr">
        <is>
          <t>0</t>
        </is>
      </c>
      <c r="K991" t="inlineStr">
        <is>
          <t>Rendement</t>
        </is>
      </c>
      <c r="L991" t="inlineStr">
        <is>
          <t>Ratio d'issues de silo</t>
        </is>
      </c>
      <c r="M991" t="inlineStr">
        <is>
          <t>Issues de silo - ONRB</t>
        </is>
      </c>
      <c r="N991" t="inlineStr"/>
      <c r="O991" t="n">
        <v>5.07</v>
      </c>
      <c r="P991" t="inlineStr"/>
      <c r="Q991" t="inlineStr"/>
    </row>
    <row r="992" ht="15" customHeight="1" s="1003">
      <c r="A992" s="1019" t="inlineStr">
        <is>
          <t>Trituration</t>
        </is>
      </c>
      <c r="B992" t="inlineStr">
        <is>
          <t>Huile</t>
        </is>
      </c>
      <c r="C992" t="inlineStr">
        <is>
          <t>kt</t>
        </is>
      </c>
      <c r="D992" t="inlineStr">
        <is>
          <t>France</t>
        </is>
      </c>
      <c r="E992" t="inlineStr">
        <is>
          <t>2015-16</t>
        </is>
      </c>
      <c r="F992" t="inlineStr">
        <is>
          <t>Pois</t>
        </is>
      </c>
      <c r="G992" t="inlineStr"/>
      <c r="H992" t="inlineStr"/>
      <c r="I992" t="inlineStr"/>
      <c r="J992" t="inlineStr">
        <is>
          <t>Pas de trituration</t>
        </is>
      </c>
      <c r="K992" t="inlineStr"/>
      <c r="L992" t="inlineStr"/>
      <c r="M992" t="inlineStr"/>
      <c r="N992" t="inlineStr"/>
      <c r="O992" t="n">
        <v>-0</v>
      </c>
      <c r="P992" t="inlineStr"/>
      <c r="Q992" t="inlineStr"/>
    </row>
    <row r="993" ht="15" customHeight="1" s="1003">
      <c r="A993" s="1019" t="inlineStr">
        <is>
          <t>Trituration</t>
        </is>
      </c>
      <c r="B993" t="inlineStr">
        <is>
          <t>Tourteaux</t>
        </is>
      </c>
      <c r="C993" t="inlineStr">
        <is>
          <t>kt</t>
        </is>
      </c>
      <c r="D993" t="inlineStr">
        <is>
          <t>France</t>
        </is>
      </c>
      <c r="E993" t="inlineStr">
        <is>
          <t>2015-16</t>
        </is>
      </c>
      <c r="F993" t="inlineStr">
        <is>
          <t>Pois</t>
        </is>
      </c>
      <c r="G993" t="inlineStr"/>
      <c r="H993" t="inlineStr"/>
      <c r="I993" t="inlineStr"/>
      <c r="J993" t="inlineStr"/>
      <c r="K993" t="inlineStr"/>
      <c r="L993" t="inlineStr"/>
      <c r="M993" t="inlineStr"/>
      <c r="N993" t="inlineStr"/>
      <c r="O993" t="n">
        <v>-0</v>
      </c>
      <c r="P993" t="inlineStr"/>
      <c r="Q993" t="inlineStr"/>
    </row>
    <row r="994" ht="15" customHeight="1" s="1003">
      <c r="A994" s="1019" t="inlineStr">
        <is>
          <t>Trituration</t>
        </is>
      </c>
      <c r="B994" t="inlineStr">
        <is>
          <t>Coques (+ eau)</t>
        </is>
      </c>
      <c r="C994" t="inlineStr">
        <is>
          <t>kt</t>
        </is>
      </c>
      <c r="D994" t="inlineStr">
        <is>
          <t>France</t>
        </is>
      </c>
      <c r="E994" t="inlineStr">
        <is>
          <t>2015-16</t>
        </is>
      </c>
      <c r="F994" t="inlineStr">
        <is>
          <t>Pois</t>
        </is>
      </c>
      <c r="G994" t="inlineStr"/>
      <c r="H994" t="inlineStr"/>
      <c r="I994" t="inlineStr"/>
      <c r="J994" t="inlineStr"/>
      <c r="K994" t="inlineStr"/>
      <c r="L994" t="inlineStr"/>
      <c r="M994" t="inlineStr"/>
      <c r="N994" t="inlineStr"/>
      <c r="O994" t="n">
        <v>0</v>
      </c>
      <c r="P994" t="inlineStr"/>
      <c r="Q994" t="inlineStr"/>
    </row>
    <row r="995" ht="15" customHeight="1" s="1003">
      <c r="A995" s="1019" t="inlineStr">
        <is>
          <t>Moulin</t>
        </is>
      </c>
      <c r="B995" t="inlineStr">
        <is>
          <t>Grignons d'olive</t>
        </is>
      </c>
      <c r="C995" t="inlineStr">
        <is>
          <t>kt</t>
        </is>
      </c>
      <c r="D995" t="inlineStr">
        <is>
          <t>France</t>
        </is>
      </c>
      <c r="E995" t="inlineStr">
        <is>
          <t>2015-16</t>
        </is>
      </c>
      <c r="F995" t="inlineStr">
        <is>
          <t>Pois</t>
        </is>
      </c>
      <c r="G995" t="inlineStr"/>
      <c r="H995" t="inlineStr"/>
      <c r="I995" t="inlineStr"/>
      <c r="J995" t="inlineStr"/>
      <c r="K995" t="inlineStr"/>
      <c r="L995" t="inlineStr">
        <is>
          <t>Production de grignons d'olive</t>
        </is>
      </c>
      <c r="M995" t="inlineStr"/>
      <c r="N995" t="inlineStr"/>
      <c r="O995" t="n">
        <v>-0</v>
      </c>
      <c r="P995" t="n">
        <v>0</v>
      </c>
      <c r="Q995" t="n">
        <v>500000000</v>
      </c>
    </row>
    <row r="996" ht="15" customHeight="1" s="1003">
      <c r="A996" s="1019" t="inlineStr">
        <is>
          <t>Moulin</t>
        </is>
      </c>
      <c r="B996" t="inlineStr">
        <is>
          <t>Huile d'olive</t>
        </is>
      </c>
      <c r="C996" t="inlineStr">
        <is>
          <t>kt</t>
        </is>
      </c>
      <c r="D996" t="inlineStr">
        <is>
          <t>France</t>
        </is>
      </c>
      <c r="E996" t="inlineStr">
        <is>
          <t>2015-16</t>
        </is>
      </c>
      <c r="F996" t="inlineStr">
        <is>
          <t>Pois</t>
        </is>
      </c>
      <c r="G996" t="inlineStr"/>
      <c r="H996" t="inlineStr"/>
      <c r="I996" t="inlineStr"/>
      <c r="J996" t="inlineStr"/>
      <c r="K996" t="inlineStr"/>
      <c r="L996" t="inlineStr"/>
      <c r="M996" t="inlineStr"/>
      <c r="N996" t="inlineStr"/>
      <c r="O996" t="n">
        <v>-0</v>
      </c>
      <c r="P996" t="n">
        <v>0</v>
      </c>
      <c r="Q996" t="n">
        <v>500000000</v>
      </c>
    </row>
    <row r="997" ht="15" customHeight="1" s="1003">
      <c r="A997" s="1019" t="inlineStr">
        <is>
          <t>Conservation ou préparation d'olives</t>
        </is>
      </c>
      <c r="B997" t="inlineStr">
        <is>
          <t>Olives de table</t>
        </is>
      </c>
      <c r="C997" t="inlineStr">
        <is>
          <t>kt</t>
        </is>
      </c>
      <c r="D997" t="inlineStr">
        <is>
          <t>France</t>
        </is>
      </c>
      <c r="E997" t="inlineStr">
        <is>
          <t>2015-16</t>
        </is>
      </c>
      <c r="F997" t="inlineStr">
        <is>
          <t>Pois</t>
        </is>
      </c>
      <c r="G997" t="inlineStr"/>
      <c r="H997" t="inlineStr"/>
      <c r="I997" t="inlineStr"/>
      <c r="J997" t="inlineStr"/>
      <c r="K997" t="inlineStr"/>
      <c r="L997" t="inlineStr"/>
      <c r="M997" t="inlineStr"/>
      <c r="N997" t="inlineStr"/>
      <c r="O997" t="n">
        <v>-0</v>
      </c>
      <c r="P997" t="n">
        <v>0</v>
      </c>
      <c r="Q997" t="n">
        <v>500000000</v>
      </c>
    </row>
    <row r="998" ht="15" customHeight="1" s="1003">
      <c r="A998" s="1019" t="inlineStr">
        <is>
          <t>Fabrication de produits alimentaires</t>
        </is>
      </c>
      <c r="B998" t="inlineStr">
        <is>
          <t>Produits alimentaires</t>
        </is>
      </c>
      <c r="C998" t="inlineStr">
        <is>
          <t>kt</t>
        </is>
      </c>
      <c r="D998" t="inlineStr">
        <is>
          <t>France</t>
        </is>
      </c>
      <c r="E998" t="inlineStr">
        <is>
          <t>2015-16</t>
        </is>
      </c>
      <c r="F998" t="inlineStr">
        <is>
          <t>Pois</t>
        </is>
      </c>
      <c r="G998" t="inlineStr"/>
      <c r="H998" t="inlineStr"/>
      <c r="I998" t="inlineStr"/>
      <c r="J998" t="inlineStr"/>
      <c r="K998" t="inlineStr"/>
      <c r="L998" t="inlineStr"/>
      <c r="M998" t="inlineStr"/>
      <c r="N998" t="inlineStr"/>
      <c r="O998" t="n">
        <v>4.38</v>
      </c>
      <c r="P998" t="inlineStr"/>
      <c r="Q998" t="inlineStr"/>
    </row>
    <row r="999" ht="15" customHeight="1" s="1003">
      <c r="A999" s="1019" t="inlineStr">
        <is>
          <t>Amidonnerie</t>
        </is>
      </c>
      <c r="B999" t="inlineStr">
        <is>
          <t>Fibres, lipides et sons</t>
        </is>
      </c>
      <c r="C999" t="inlineStr">
        <is>
          <t>kt</t>
        </is>
      </c>
      <c r="D999" t="inlineStr">
        <is>
          <t>France</t>
        </is>
      </c>
      <c r="E999" t="inlineStr">
        <is>
          <t>2015-16</t>
        </is>
      </c>
      <c r="F999" t="inlineStr">
        <is>
          <t>Pois</t>
        </is>
      </c>
      <c r="G999" t="inlineStr"/>
      <c r="H999" t="inlineStr"/>
      <c r="I999" t="inlineStr"/>
      <c r="J999" t="inlineStr"/>
      <c r="K999" t="inlineStr"/>
      <c r="L999" t="inlineStr">
        <is>
          <t>Production de coproduits de l'Amidonnerie</t>
        </is>
      </c>
      <c r="M999" t="inlineStr"/>
      <c r="N999" t="inlineStr"/>
      <c r="O999" t="n">
        <v>51.6</v>
      </c>
      <c r="P999" t="inlineStr"/>
      <c r="Q999" t="inlineStr"/>
    </row>
    <row r="1000" ht="15" customHeight="1" s="1003">
      <c r="A1000" s="1019" t="inlineStr">
        <is>
          <t>Amidonnerie</t>
        </is>
      </c>
      <c r="B1000" t="inlineStr">
        <is>
          <t>Amidon</t>
        </is>
      </c>
      <c r="C1000" t="inlineStr">
        <is>
          <t>kt</t>
        </is>
      </c>
      <c r="D1000" t="inlineStr">
        <is>
          <t>France</t>
        </is>
      </c>
      <c r="E1000" t="inlineStr">
        <is>
          <t>2015-16</t>
        </is>
      </c>
      <c r="F1000" t="inlineStr">
        <is>
          <t>Pois</t>
        </is>
      </c>
      <c r="G1000" t="inlineStr"/>
      <c r="H1000" t="inlineStr">
        <is>
          <t>Rendement de production d'amidon = 40 % (Chiffres clés - USIPA)</t>
        </is>
      </c>
      <c r="I1000" t="inlineStr">
        <is>
          <t>Chiffres clés - USIPA</t>
        </is>
      </c>
      <c r="J1000" t="inlineStr">
        <is>
          <t>0</t>
        </is>
      </c>
      <c r="K1000" t="inlineStr">
        <is>
          <t>Rendement</t>
        </is>
      </c>
      <c r="L1000" t="inlineStr">
        <is>
          <t>Rendement de production d'amidon</t>
        </is>
      </c>
      <c r="M1000" t="inlineStr">
        <is>
          <t>Fab. ingrédients - Diverses</t>
        </is>
      </c>
      <c r="N1000" t="inlineStr"/>
      <c r="O1000" t="n">
        <v>48</v>
      </c>
      <c r="P1000" t="inlineStr"/>
      <c r="Q1000" t="inlineStr"/>
    </row>
    <row r="1001" ht="15" customHeight="1" s="1003">
      <c r="A1001" s="1019" t="inlineStr">
        <is>
          <t>Amidonnerie</t>
        </is>
      </c>
      <c r="B1001" t="inlineStr">
        <is>
          <t>Protéine</t>
        </is>
      </c>
      <c r="C1001" t="inlineStr">
        <is>
          <t>kt</t>
        </is>
      </c>
      <c r="D1001" t="inlineStr">
        <is>
          <t>France</t>
        </is>
      </c>
      <c r="E1001" t="inlineStr">
        <is>
          <t>2015-16</t>
        </is>
      </c>
      <c r="F1001" t="inlineStr">
        <is>
          <t>Pois</t>
        </is>
      </c>
      <c r="G1001" t="inlineStr"/>
      <c r="H1001" t="inlineStr">
        <is>
          <t>Rendement de production de protéine = 17 % (Composition - Feedtables)</t>
        </is>
      </c>
      <c r="I1001" t="inlineStr">
        <is>
          <t>Composition - Feedtables</t>
        </is>
      </c>
      <c r="J1001" t="inlineStr">
        <is>
          <t>0</t>
        </is>
      </c>
      <c r="K1001" t="inlineStr">
        <is>
          <t>Rendement</t>
        </is>
      </c>
      <c r="L1001" t="inlineStr">
        <is>
          <t>Rendement de production de protéine</t>
        </is>
      </c>
      <c r="M1001" t="inlineStr">
        <is>
          <t>Fab. ingrédients - Diverses</t>
        </is>
      </c>
      <c r="N1001" t="inlineStr"/>
      <c r="O1001" t="n">
        <v>20.4</v>
      </c>
      <c r="P1001" t="inlineStr"/>
      <c r="Q1001" t="inlineStr"/>
    </row>
    <row r="1002" ht="15" customHeight="1" s="1003">
      <c r="A1002" s="1019" t="inlineStr">
        <is>
          <t>Meunerie</t>
        </is>
      </c>
      <c r="B1002" t="inlineStr">
        <is>
          <t>Sons</t>
        </is>
      </c>
      <c r="C1002" t="inlineStr">
        <is>
          <t>kt</t>
        </is>
      </c>
      <c r="D1002" t="inlineStr">
        <is>
          <t>France</t>
        </is>
      </c>
      <c r="E1002" t="inlineStr">
        <is>
          <t>2015-16</t>
        </is>
      </c>
      <c r="F1002" t="inlineStr">
        <is>
          <t>Pois</t>
        </is>
      </c>
      <c r="G1002" t="inlineStr"/>
      <c r="H1002" t="inlineStr"/>
      <c r="I1002" t="inlineStr"/>
      <c r="J1002" t="inlineStr"/>
      <c r="K1002" t="inlineStr"/>
      <c r="L1002" t="inlineStr"/>
      <c r="M1002" t="inlineStr"/>
      <c r="N1002" t="inlineStr"/>
      <c r="O1002" t="n">
        <v>-0</v>
      </c>
      <c r="P1002" t="n">
        <v>0</v>
      </c>
      <c r="Q1002" t="n">
        <v>-0</v>
      </c>
    </row>
    <row r="1003" ht="15" customHeight="1" s="1003">
      <c r="A1003" s="1019" t="inlineStr">
        <is>
          <t>Meunerie</t>
        </is>
      </c>
      <c r="B1003" t="inlineStr">
        <is>
          <t>Farine</t>
        </is>
      </c>
      <c r="C1003" t="inlineStr">
        <is>
          <t>kt</t>
        </is>
      </c>
      <c r="D1003" t="inlineStr">
        <is>
          <t>France</t>
        </is>
      </c>
      <c r="E1003" t="inlineStr">
        <is>
          <t>2015-16</t>
        </is>
      </c>
      <c r="F1003" t="inlineStr">
        <is>
          <t>Pois</t>
        </is>
      </c>
      <c r="G1003" t="inlineStr"/>
      <c r="H1003" t="inlineStr"/>
      <c r="I1003" t="inlineStr"/>
      <c r="J1003" t="inlineStr"/>
      <c r="K1003" t="inlineStr"/>
      <c r="L1003" t="inlineStr"/>
      <c r="M1003" t="inlineStr"/>
      <c r="N1003" t="inlineStr"/>
      <c r="O1003" t="n">
        <v>-0</v>
      </c>
      <c r="P1003" t="n">
        <v>0</v>
      </c>
      <c r="Q1003" t="n">
        <v>-0</v>
      </c>
    </row>
    <row r="1004" ht="15" customHeight="1" s="1003">
      <c r="A1004" s="1019" t="inlineStr">
        <is>
          <t>Fabrication d'ingrédients</t>
        </is>
      </c>
      <c r="B1004" t="inlineStr">
        <is>
          <t>Amidon, fibres, lipides et sons</t>
        </is>
      </c>
      <c r="C1004" t="inlineStr">
        <is>
          <t>kt</t>
        </is>
      </c>
      <c r="D1004" t="inlineStr">
        <is>
          <t>France</t>
        </is>
      </c>
      <c r="E1004" t="inlineStr">
        <is>
          <t>2015-16</t>
        </is>
      </c>
      <c r="F1004" t="inlineStr">
        <is>
          <t>Pois</t>
        </is>
      </c>
      <c r="G1004" t="inlineStr"/>
      <c r="H1004" t="inlineStr"/>
      <c r="I1004" t="inlineStr"/>
      <c r="J1004" t="inlineStr"/>
      <c r="K1004" t="inlineStr"/>
      <c r="L1004" t="inlineStr"/>
      <c r="M1004" t="inlineStr"/>
      <c r="N1004" t="inlineStr"/>
      <c r="O1004" t="n">
        <v>-0</v>
      </c>
      <c r="P1004" t="n">
        <v>0</v>
      </c>
      <c r="Q1004" t="n">
        <v>-0</v>
      </c>
    </row>
    <row r="1005" ht="15" customHeight="1" s="1003">
      <c r="A1005" s="1019" t="inlineStr">
        <is>
          <t>Fabrication d'ingrédients</t>
        </is>
      </c>
      <c r="B1005" t="inlineStr">
        <is>
          <t>MPV</t>
        </is>
      </c>
      <c r="C1005" t="inlineStr">
        <is>
          <t>kt</t>
        </is>
      </c>
      <c r="D1005" t="inlineStr">
        <is>
          <t>France</t>
        </is>
      </c>
      <c r="E1005" t="inlineStr">
        <is>
          <t>2015-16</t>
        </is>
      </c>
      <c r="F1005" t="inlineStr">
        <is>
          <t>Pois</t>
        </is>
      </c>
      <c r="G1005" t="inlineStr"/>
      <c r="H1005" t="inlineStr"/>
      <c r="I1005" t="inlineStr"/>
      <c r="J1005" t="inlineStr"/>
      <c r="K1005" t="inlineStr"/>
      <c r="L1005" t="inlineStr"/>
      <c r="M1005" t="inlineStr"/>
      <c r="N1005" t="inlineStr"/>
      <c r="O1005" t="n">
        <v>-0</v>
      </c>
      <c r="P1005" t="n">
        <v>0</v>
      </c>
      <c r="Q1005" t="n">
        <v>-0</v>
      </c>
    </row>
    <row r="1006" ht="15" customHeight="1" s="1003">
      <c r="A1006" s="1019" t="inlineStr">
        <is>
          <t>Ecart statistique</t>
        </is>
      </c>
      <c r="B1006" t="inlineStr">
        <is>
          <t>Graines collectées</t>
        </is>
      </c>
      <c r="C1006" t="inlineStr">
        <is>
          <t>kt</t>
        </is>
      </c>
      <c r="D1006" t="inlineStr">
        <is>
          <t>France</t>
        </is>
      </c>
      <c r="E1006" t="inlineStr">
        <is>
          <t>2015-16</t>
        </is>
      </c>
      <c r="F1006" t="inlineStr">
        <is>
          <t>Pois</t>
        </is>
      </c>
      <c r="G1006" t="inlineStr"/>
      <c r="H1006" t="inlineStr"/>
      <c r="I1006" t="inlineStr"/>
      <c r="J1006" t="inlineStr"/>
      <c r="K1006" t="inlineStr"/>
      <c r="L1006" t="inlineStr"/>
      <c r="M1006" t="inlineStr"/>
      <c r="N1006" t="inlineStr"/>
      <c r="O1006" t="n">
        <v>-0</v>
      </c>
      <c r="P1006" t="inlineStr"/>
      <c r="Q1006" t="inlineStr"/>
    </row>
    <row r="1007" ht="15" customHeight="1" s="1003">
      <c r="A1007" s="1019" t="inlineStr">
        <is>
          <t>Ecart statistique</t>
        </is>
      </c>
      <c r="B1007" t="inlineStr">
        <is>
          <t>Olives</t>
        </is>
      </c>
      <c r="C1007" t="inlineStr">
        <is>
          <t>kt</t>
        </is>
      </c>
      <c r="D1007" t="inlineStr">
        <is>
          <t>France</t>
        </is>
      </c>
      <c r="E1007" t="inlineStr">
        <is>
          <t>2015-16</t>
        </is>
      </c>
      <c r="F1007" t="inlineStr">
        <is>
          <t>Pois</t>
        </is>
      </c>
      <c r="G1007" t="inlineStr"/>
      <c r="H1007" t="inlineStr"/>
      <c r="I1007" t="inlineStr"/>
      <c r="J1007" t="inlineStr"/>
      <c r="K1007" t="inlineStr"/>
      <c r="L1007" t="inlineStr"/>
      <c r="M1007" t="inlineStr"/>
      <c r="N1007" t="inlineStr"/>
      <c r="O1007" t="n">
        <v>-0</v>
      </c>
      <c r="P1007" t="n">
        <v>0</v>
      </c>
      <c r="Q1007" t="n">
        <v>500000000</v>
      </c>
    </row>
    <row r="1008" ht="15" customHeight="1" s="1003">
      <c r="A1008" s="1019" t="inlineStr">
        <is>
          <t>Ecart statistique</t>
        </is>
      </c>
      <c r="B1008" t="inlineStr">
        <is>
          <t>Fabrication de produits alimentaires</t>
        </is>
      </c>
      <c r="C1008" t="inlineStr">
        <is>
          <t>kt</t>
        </is>
      </c>
      <c r="D1008" t="inlineStr">
        <is>
          <t>France</t>
        </is>
      </c>
      <c r="E1008" t="inlineStr">
        <is>
          <t>2015-16</t>
        </is>
      </c>
      <c r="F1008" t="inlineStr">
        <is>
          <t>Pois</t>
        </is>
      </c>
      <c r="G1008" t="inlineStr"/>
      <c r="H1008" t="inlineStr"/>
      <c r="I1008" t="inlineStr"/>
      <c r="J1008" t="inlineStr"/>
      <c r="K1008" t="inlineStr"/>
      <c r="L1008" t="inlineStr"/>
      <c r="M1008" t="inlineStr"/>
      <c r="N1008" t="inlineStr"/>
      <c r="O1008" t="n">
        <v>-0</v>
      </c>
      <c r="P1008" t="inlineStr"/>
      <c r="Q1008" t="inlineStr"/>
    </row>
    <row r="1009" ht="15" customHeight="1" s="1003">
      <c r="A1009" s="1019" t="inlineStr">
        <is>
          <t>Ecart statistique</t>
        </is>
      </c>
      <c r="B1009" t="inlineStr">
        <is>
          <t>Olives de table</t>
        </is>
      </c>
      <c r="C1009" t="inlineStr">
        <is>
          <t>kt</t>
        </is>
      </c>
      <c r="D1009" t="inlineStr">
        <is>
          <t>France</t>
        </is>
      </c>
      <c r="E1009" t="inlineStr">
        <is>
          <t>2015-16</t>
        </is>
      </c>
      <c r="F1009" t="inlineStr">
        <is>
          <t>Pois</t>
        </is>
      </c>
      <c r="G1009" t="inlineStr"/>
      <c r="H1009" t="inlineStr"/>
      <c r="I1009" t="inlineStr"/>
      <c r="J1009" t="inlineStr"/>
      <c r="K1009" t="inlineStr"/>
      <c r="L1009" t="inlineStr"/>
      <c r="M1009" t="inlineStr"/>
      <c r="N1009" t="inlineStr"/>
      <c r="O1009" t="n">
        <v>-0</v>
      </c>
      <c r="P1009" t="n">
        <v>0</v>
      </c>
      <c r="Q1009" t="n">
        <v>500000000</v>
      </c>
    </row>
    <row r="1010" ht="15" customHeight="1" s="1003">
      <c r="A1010" s="1019" t="inlineStr">
        <is>
          <t>Import</t>
        </is>
      </c>
      <c r="B1010" t="inlineStr">
        <is>
          <t>Huile</t>
        </is>
      </c>
      <c r="C1010" t="inlineStr">
        <is>
          <t>kt</t>
        </is>
      </c>
      <c r="D1010" t="inlineStr">
        <is>
          <t>France</t>
        </is>
      </c>
      <c r="E1010" t="inlineStr">
        <is>
          <t>2015-16</t>
        </is>
      </c>
      <c r="F1010" t="inlineStr">
        <is>
          <t>Pois</t>
        </is>
      </c>
      <c r="G1010" t="inlineStr"/>
      <c r="H1010" t="inlineStr"/>
      <c r="I1010" t="inlineStr"/>
      <c r="J1010" t="inlineStr"/>
      <c r="K1010" t="inlineStr"/>
      <c r="L1010" t="inlineStr"/>
      <c r="M1010" t="inlineStr"/>
      <c r="N1010" t="inlineStr"/>
      <c r="O1010" t="n">
        <v>-0</v>
      </c>
      <c r="P1010" t="n">
        <v>0</v>
      </c>
      <c r="Q1010" t="n">
        <v>500000000</v>
      </c>
    </row>
    <row r="1011" ht="15" customHeight="1" s="1003">
      <c r="A1011" s="1019" t="inlineStr">
        <is>
          <t>Import</t>
        </is>
      </c>
      <c r="B1011" t="inlineStr">
        <is>
          <t>Tourteaux</t>
        </is>
      </c>
      <c r="C1011" t="inlineStr">
        <is>
          <t>kt</t>
        </is>
      </c>
      <c r="D1011" t="inlineStr">
        <is>
          <t>France</t>
        </is>
      </c>
      <c r="E1011" t="inlineStr">
        <is>
          <t>2015-16</t>
        </is>
      </c>
      <c r="F1011" t="inlineStr">
        <is>
          <t>Pois</t>
        </is>
      </c>
      <c r="G1011" t="inlineStr"/>
      <c r="H1011" t="inlineStr"/>
      <c r="I1011" t="inlineStr"/>
      <c r="J1011" t="inlineStr"/>
      <c r="K1011" t="inlineStr"/>
      <c r="L1011" t="inlineStr"/>
      <c r="M1011" t="inlineStr"/>
      <c r="N1011" t="inlineStr"/>
      <c r="O1011" t="n">
        <v>-0</v>
      </c>
      <c r="P1011" t="n">
        <v>0</v>
      </c>
      <c r="Q1011" t="n">
        <v>500000000</v>
      </c>
    </row>
    <row r="1012" ht="15" customHeight="1" s="1003">
      <c r="A1012" s="1019" t="inlineStr">
        <is>
          <t>Import</t>
        </is>
      </c>
      <c r="B1012" t="inlineStr">
        <is>
          <t>Olives</t>
        </is>
      </c>
      <c r="C1012" t="inlineStr">
        <is>
          <t>kt</t>
        </is>
      </c>
      <c r="D1012" t="inlineStr">
        <is>
          <t>France</t>
        </is>
      </c>
      <c r="E1012" t="inlineStr">
        <is>
          <t>2015-16</t>
        </is>
      </c>
      <c r="F1012" t="inlineStr">
        <is>
          <t>Pois</t>
        </is>
      </c>
      <c r="G1012" t="inlineStr"/>
      <c r="H1012" t="inlineStr"/>
      <c r="I1012" t="inlineStr"/>
      <c r="J1012" t="inlineStr"/>
      <c r="K1012" t="inlineStr"/>
      <c r="L1012" t="inlineStr"/>
      <c r="M1012" t="inlineStr"/>
      <c r="N1012" t="inlineStr"/>
      <c r="O1012" t="n">
        <v>-0</v>
      </c>
      <c r="P1012" t="n">
        <v>0</v>
      </c>
      <c r="Q1012" t="n">
        <v>500000000</v>
      </c>
    </row>
    <row r="1013" ht="15" customHeight="1" s="1003">
      <c r="A1013" s="1019" t="inlineStr">
        <is>
          <t>Import</t>
        </is>
      </c>
      <c r="B1013" t="inlineStr">
        <is>
          <t>Huile d'olive</t>
        </is>
      </c>
      <c r="C1013" t="inlineStr">
        <is>
          <t>kt</t>
        </is>
      </c>
      <c r="D1013" t="inlineStr">
        <is>
          <t>France</t>
        </is>
      </c>
      <c r="E1013" t="inlineStr">
        <is>
          <t>2015-16</t>
        </is>
      </c>
      <c r="F1013" t="inlineStr">
        <is>
          <t>Pois</t>
        </is>
      </c>
      <c r="G1013" t="inlineStr"/>
      <c r="H1013" t="inlineStr"/>
      <c r="I1013" t="inlineStr"/>
      <c r="J1013" t="inlineStr"/>
      <c r="K1013" t="inlineStr"/>
      <c r="L1013" t="inlineStr"/>
      <c r="M1013" t="inlineStr"/>
      <c r="N1013" t="inlineStr"/>
      <c r="O1013" t="n">
        <v>-0</v>
      </c>
      <c r="P1013" t="n">
        <v>0</v>
      </c>
      <c r="Q1013" t="n">
        <v>500000000</v>
      </c>
    </row>
    <row r="1014" ht="15" customHeight="1" s="1003">
      <c r="A1014" s="1019" t="inlineStr">
        <is>
          <t>Import</t>
        </is>
      </c>
      <c r="B1014" t="inlineStr">
        <is>
          <t>Grignons d'olive</t>
        </is>
      </c>
      <c r="C1014" t="inlineStr">
        <is>
          <t>kt</t>
        </is>
      </c>
      <c r="D1014" t="inlineStr">
        <is>
          <t>France</t>
        </is>
      </c>
      <c r="E1014" t="inlineStr">
        <is>
          <t>2015-16</t>
        </is>
      </c>
      <c r="F1014" t="inlineStr">
        <is>
          <t>Pois</t>
        </is>
      </c>
      <c r="G1014" t="inlineStr"/>
      <c r="H1014" t="inlineStr"/>
      <c r="I1014" t="inlineStr"/>
      <c r="J1014" t="inlineStr"/>
      <c r="K1014" t="inlineStr"/>
      <c r="L1014" t="inlineStr"/>
      <c r="M1014" t="inlineStr"/>
      <c r="N1014" t="inlineStr"/>
      <c r="O1014" t="n">
        <v>-0</v>
      </c>
      <c r="P1014" t="n">
        <v>0</v>
      </c>
      <c r="Q1014" t="n">
        <v>500000000</v>
      </c>
    </row>
    <row r="1015" ht="15" customHeight="1" s="1003">
      <c r="A1015" s="1019" t="inlineStr">
        <is>
          <t>Import</t>
        </is>
      </c>
      <c r="B1015" t="inlineStr">
        <is>
          <t>Olives de table</t>
        </is>
      </c>
      <c r="C1015" t="inlineStr">
        <is>
          <t>kt</t>
        </is>
      </c>
      <c r="D1015" t="inlineStr">
        <is>
          <t>France</t>
        </is>
      </c>
      <c r="E1015" t="inlineStr">
        <is>
          <t>2015-16</t>
        </is>
      </c>
      <c r="F1015" t="inlineStr">
        <is>
          <t>Pois</t>
        </is>
      </c>
      <c r="G1015" t="inlineStr"/>
      <c r="H1015" t="inlineStr"/>
      <c r="I1015" t="inlineStr"/>
      <c r="J1015" t="inlineStr"/>
      <c r="K1015" t="inlineStr"/>
      <c r="L1015" t="inlineStr"/>
      <c r="M1015" t="inlineStr"/>
      <c r="N1015" t="inlineStr"/>
      <c r="O1015" t="n">
        <v>-0</v>
      </c>
      <c r="P1015" t="n">
        <v>0</v>
      </c>
      <c r="Q1015" t="n">
        <v>500000000</v>
      </c>
    </row>
    <row r="1016" ht="15" customHeight="1" s="1003">
      <c r="A1016" s="1019" t="inlineStr">
        <is>
          <t>Import</t>
        </is>
      </c>
      <c r="B1016" t="inlineStr">
        <is>
          <t>Graines collectées</t>
        </is>
      </c>
      <c r="C1016" t="inlineStr">
        <is>
          <t>kt</t>
        </is>
      </c>
      <c r="D1016" t="inlineStr">
        <is>
          <t>France</t>
        </is>
      </c>
      <c r="E1016" t="inlineStr">
        <is>
          <t>2015-16</t>
        </is>
      </c>
      <c r="F1016" t="inlineStr">
        <is>
          <t>Pois</t>
        </is>
      </c>
      <c r="G1016" t="inlineStr"/>
      <c r="H1016" t="inlineStr">
        <is>
          <t>Importation de graines = 6 kt (Douanes françaises - Eurostat)</t>
        </is>
      </c>
      <c r="I1016" t="inlineStr">
        <is>
          <t>Douanes françaises - Eurostat</t>
        </is>
      </c>
      <c r="J1016" t="inlineStr"/>
      <c r="K1016" t="inlineStr">
        <is>
          <t>Volume</t>
        </is>
      </c>
      <c r="L1016" t="inlineStr">
        <is>
          <t>Importation de graines</t>
        </is>
      </c>
      <c r="M1016" t="inlineStr">
        <is>
          <t>Echanges mensuels - EUROSTAT</t>
        </is>
      </c>
      <c r="N1016" t="inlineStr"/>
      <c r="O1016" t="n">
        <v>5.51</v>
      </c>
      <c r="P1016" t="inlineStr"/>
      <c r="Q1016" t="inlineStr"/>
    </row>
    <row r="1017" ht="15" customHeight="1" s="1003">
      <c r="A1017" s="1019" t="inlineStr">
        <is>
          <t>Graines récoltées</t>
        </is>
      </c>
      <c r="B1017" t="inlineStr">
        <is>
          <t>Ferme</t>
        </is>
      </c>
      <c r="C1017" t="inlineStr">
        <is>
          <t>kt</t>
        </is>
      </c>
      <c r="D1017" t="inlineStr">
        <is>
          <t>France</t>
        </is>
      </c>
      <c r="E1017" t="inlineStr">
        <is>
          <t>2015-16</t>
        </is>
      </c>
      <c r="F1017" t="inlineStr">
        <is>
          <t>Féverole</t>
        </is>
      </c>
      <c r="G1017" t="inlineStr"/>
      <c r="H1017" t="inlineStr"/>
      <c r="I1017" t="inlineStr"/>
      <c r="J1017" t="inlineStr"/>
      <c r="K1017" t="inlineStr"/>
      <c r="L1017" t="inlineStr"/>
      <c r="M1017" t="inlineStr"/>
      <c r="N1017" t="inlineStr"/>
      <c r="O1017" t="n">
        <v>62</v>
      </c>
      <c r="P1017" t="inlineStr"/>
      <c r="Q1017" t="inlineStr"/>
    </row>
    <row r="1018" ht="15" customHeight="1" s="1003">
      <c r="A1018" s="1019" t="inlineStr">
        <is>
          <t>Graines récoltées</t>
        </is>
      </c>
      <c r="B1018" t="inlineStr">
        <is>
          <t>OS</t>
        </is>
      </c>
      <c r="C1018" t="inlineStr">
        <is>
          <t>kt</t>
        </is>
      </c>
      <c r="D1018" t="inlineStr">
        <is>
          <t>France</t>
        </is>
      </c>
      <c r="E1018" t="inlineStr">
        <is>
          <t>2015-16</t>
        </is>
      </c>
      <c r="F1018" t="inlineStr">
        <is>
          <t>Féverole</t>
        </is>
      </c>
      <c r="G1018" t="inlineStr">
        <is>
          <t>Collecte = 191 kt (Bilans par campagne - FranceAgriMer)</t>
        </is>
      </c>
      <c r="H1018" t="inlineStr"/>
      <c r="I1018" t="inlineStr">
        <is>
          <t>Bilans par campagne - FranceAgriMer</t>
        </is>
      </c>
      <c r="J1018" t="inlineStr"/>
      <c r="K1018" t="inlineStr">
        <is>
          <t>Volume</t>
        </is>
      </c>
      <c r="L1018" t="inlineStr">
        <is>
          <t>Collecte</t>
        </is>
      </c>
      <c r="M1018" t="inlineStr">
        <is>
          <t>Bilans Féverole - FAM</t>
        </is>
      </c>
      <c r="N1018" t="inlineStr"/>
      <c r="O1018" t="n">
        <v>191</v>
      </c>
      <c r="P1018" t="inlineStr"/>
      <c r="Q1018" t="inlineStr"/>
    </row>
    <row r="1019" ht="15" customHeight="1" s="1003">
      <c r="A1019" s="1019" t="inlineStr">
        <is>
          <t>Olives</t>
        </is>
      </c>
      <c r="B1019" t="inlineStr">
        <is>
          <t>Export</t>
        </is>
      </c>
      <c r="C1019" t="inlineStr">
        <is>
          <t>kt</t>
        </is>
      </c>
      <c r="D1019" t="inlineStr">
        <is>
          <t>France</t>
        </is>
      </c>
      <c r="E1019" t="inlineStr">
        <is>
          <t>2015-16</t>
        </is>
      </c>
      <c r="F1019" t="inlineStr">
        <is>
          <t>Féverole</t>
        </is>
      </c>
      <c r="G1019" t="inlineStr"/>
      <c r="H1019" t="inlineStr"/>
      <c r="I1019" t="inlineStr"/>
      <c r="J1019" t="inlineStr"/>
      <c r="K1019" t="inlineStr"/>
      <c r="L1019" t="inlineStr"/>
      <c r="M1019" t="inlineStr"/>
      <c r="N1019" t="inlineStr"/>
      <c r="O1019" t="n">
        <v>-0</v>
      </c>
      <c r="P1019" t="n">
        <v>0</v>
      </c>
      <c r="Q1019" t="n">
        <v>500000000</v>
      </c>
    </row>
    <row r="1020" ht="15" customHeight="1" s="1003">
      <c r="A1020" s="1019" t="inlineStr">
        <is>
          <t>Olives</t>
        </is>
      </c>
      <c r="B1020" t="inlineStr">
        <is>
          <t>Moulin</t>
        </is>
      </c>
      <c r="C1020" t="inlineStr">
        <is>
          <t>kt</t>
        </is>
      </c>
      <c r="D1020" t="inlineStr">
        <is>
          <t>France</t>
        </is>
      </c>
      <c r="E1020" t="inlineStr">
        <is>
          <t>2015-16</t>
        </is>
      </c>
      <c r="F1020" t="inlineStr">
        <is>
          <t>Féverole</t>
        </is>
      </c>
      <c r="G1020" t="inlineStr"/>
      <c r="H1020" t="inlineStr"/>
      <c r="I1020" t="inlineStr"/>
      <c r="J1020" t="inlineStr"/>
      <c r="K1020" t="inlineStr"/>
      <c r="L1020" t="inlineStr"/>
      <c r="M1020" t="inlineStr"/>
      <c r="N1020" t="inlineStr"/>
      <c r="O1020" t="n">
        <v>-0</v>
      </c>
      <c r="P1020" t="n">
        <v>0</v>
      </c>
      <c r="Q1020" t="n">
        <v>500000000</v>
      </c>
    </row>
    <row r="1021" ht="15" customHeight="1" s="1003">
      <c r="A1021" s="1019" t="inlineStr">
        <is>
          <t>Olives</t>
        </is>
      </c>
      <c r="B1021" t="inlineStr">
        <is>
          <t>Conservation ou préparation d'olives</t>
        </is>
      </c>
      <c r="C1021" t="inlineStr">
        <is>
          <t>kt</t>
        </is>
      </c>
      <c r="D1021" t="inlineStr">
        <is>
          <t>France</t>
        </is>
      </c>
      <c r="E1021" t="inlineStr">
        <is>
          <t>2015-16</t>
        </is>
      </c>
      <c r="F1021" t="inlineStr">
        <is>
          <t>Féverole</t>
        </is>
      </c>
      <c r="G1021" t="inlineStr"/>
      <c r="H1021" t="inlineStr"/>
      <c r="I1021" t="inlineStr"/>
      <c r="J1021" t="inlineStr"/>
      <c r="K1021" t="inlineStr"/>
      <c r="L1021" t="inlineStr"/>
      <c r="M1021" t="inlineStr"/>
      <c r="N1021" t="inlineStr"/>
      <c r="O1021" t="n">
        <v>-0</v>
      </c>
      <c r="P1021" t="n">
        <v>0</v>
      </c>
      <c r="Q1021" t="n">
        <v>500000000</v>
      </c>
    </row>
    <row r="1022" ht="15" customHeight="1" s="1003">
      <c r="A1022" s="1019" t="inlineStr">
        <is>
          <t>Olives</t>
        </is>
      </c>
      <c r="B1022" t="inlineStr">
        <is>
          <t>Ecart statistique</t>
        </is>
      </c>
      <c r="C1022" t="inlineStr">
        <is>
          <t>kt</t>
        </is>
      </c>
      <c r="D1022" t="inlineStr">
        <is>
          <t>France</t>
        </is>
      </c>
      <c r="E1022" t="inlineStr">
        <is>
          <t>2015-16</t>
        </is>
      </c>
      <c r="F1022" t="inlineStr">
        <is>
          <t>Féverole</t>
        </is>
      </c>
      <c r="G1022" t="inlineStr"/>
      <c r="H1022" t="inlineStr"/>
      <c r="I1022" t="inlineStr"/>
      <c r="J1022" t="inlineStr"/>
      <c r="K1022" t="inlineStr"/>
      <c r="L1022" t="inlineStr"/>
      <c r="M1022" t="inlineStr"/>
      <c r="N1022" t="inlineStr"/>
      <c r="O1022" t="n">
        <v>-0</v>
      </c>
      <c r="P1022" t="n">
        <v>0</v>
      </c>
      <c r="Q1022" t="n">
        <v>500000000</v>
      </c>
    </row>
    <row r="1023" ht="15" customHeight="1" s="1003">
      <c r="A1023" s="1019" t="inlineStr">
        <is>
          <t>Graines autoconsommées</t>
        </is>
      </c>
      <c r="B1023" t="inlineStr">
        <is>
          <t>Hors FAB</t>
        </is>
      </c>
      <c r="C1023" t="inlineStr">
        <is>
          <t>kt</t>
        </is>
      </c>
      <c r="D1023" t="inlineStr">
        <is>
          <t>France</t>
        </is>
      </c>
      <c r="E1023" t="inlineStr">
        <is>
          <t>2015-16</t>
        </is>
      </c>
      <c r="F1023" t="inlineStr">
        <is>
          <t>Féverole</t>
        </is>
      </c>
      <c r="G1023" t="inlineStr"/>
      <c r="H1023" t="inlineStr"/>
      <c r="I1023" t="inlineStr"/>
      <c r="J1023" t="inlineStr">
        <is>
          <t>Le reste des graines autoconsommées est consommé en alimentation animale rente hors FAB</t>
        </is>
      </c>
      <c r="K1023" t="inlineStr"/>
      <c r="L1023" t="inlineStr">
        <is>
          <t>Consommation de graines à la ferme directement</t>
        </is>
      </c>
      <c r="M1023" t="inlineStr"/>
      <c r="N1023" t="inlineStr"/>
      <c r="O1023" t="n">
        <v>60.4</v>
      </c>
      <c r="P1023" t="inlineStr"/>
      <c r="Q1023" t="inlineStr"/>
    </row>
    <row r="1024" ht="15" customHeight="1" s="1003">
      <c r="A1024" s="1019" t="inlineStr">
        <is>
          <t>Graines autoconsommées</t>
        </is>
      </c>
      <c r="B1024" t="inlineStr">
        <is>
          <t>Vente directe et autoconsommation</t>
        </is>
      </c>
      <c r="C1024" t="inlineStr">
        <is>
          <t>kt</t>
        </is>
      </c>
      <c r="D1024" t="inlineStr">
        <is>
          <t>France</t>
        </is>
      </c>
      <c r="E1024" t="inlineStr">
        <is>
          <t>2015-16</t>
        </is>
      </c>
      <c r="F1024" t="inlineStr">
        <is>
          <t>Féverole</t>
        </is>
      </c>
      <c r="G1024" t="inlineStr"/>
      <c r="H1024" t="inlineStr"/>
      <c r="I1024" t="inlineStr"/>
      <c r="J1024" t="inlineStr">
        <is>
          <t>Pas de consommation de graines en alimentation humaine</t>
        </is>
      </c>
      <c r="K1024" t="inlineStr"/>
      <c r="L1024" t="inlineStr">
        <is>
          <t>Consommation de graines à la ferme directement</t>
        </is>
      </c>
      <c r="M1024" t="inlineStr"/>
      <c r="N1024" t="inlineStr"/>
      <c r="O1024" t="n">
        <v>0</v>
      </c>
      <c r="P1024" t="inlineStr"/>
      <c r="Q1024" t="inlineStr"/>
    </row>
    <row r="1025" ht="15" customHeight="1" s="1003">
      <c r="A1025" s="1019" t="inlineStr">
        <is>
          <t>Graines autoconsommées</t>
        </is>
      </c>
      <c r="B1025" t="inlineStr">
        <is>
          <t>Alimentation humaine</t>
        </is>
      </c>
      <c r="C1025" t="inlineStr">
        <is>
          <t>kt</t>
        </is>
      </c>
      <c r="D1025" t="inlineStr">
        <is>
          <t>France</t>
        </is>
      </c>
      <c r="E1025" t="inlineStr">
        <is>
          <t>2015-16</t>
        </is>
      </c>
      <c r="F1025" t="inlineStr">
        <is>
          <t>Féverole</t>
        </is>
      </c>
      <c r="G1025" t="inlineStr"/>
      <c r="H1025" t="inlineStr"/>
      <c r="I1025" t="inlineStr"/>
      <c r="J1025" t="inlineStr"/>
      <c r="K1025" t="inlineStr"/>
      <c r="L1025" t="inlineStr"/>
      <c r="M1025" t="inlineStr"/>
      <c r="N1025" t="inlineStr"/>
      <c r="O1025" t="n">
        <v>0</v>
      </c>
      <c r="P1025" t="inlineStr"/>
      <c r="Q1025" t="inlineStr"/>
    </row>
    <row r="1026" ht="15" customHeight="1" s="1003">
      <c r="A1026" s="1019" t="inlineStr">
        <is>
          <t>Graines autoconsommées</t>
        </is>
      </c>
      <c r="B1026" t="inlineStr">
        <is>
          <t>Usages alimentaires</t>
        </is>
      </c>
      <c r="C1026" t="inlineStr">
        <is>
          <t>kt</t>
        </is>
      </c>
      <c r="D1026" t="inlineStr">
        <is>
          <t>France</t>
        </is>
      </c>
      <c r="E1026" t="inlineStr">
        <is>
          <t>2015-16</t>
        </is>
      </c>
      <c r="F1026" t="inlineStr">
        <is>
          <t>Féverole</t>
        </is>
      </c>
      <c r="G1026" t="inlineStr"/>
      <c r="H1026" t="inlineStr"/>
      <c r="I1026" t="inlineStr"/>
      <c r="J1026" t="inlineStr"/>
      <c r="K1026" t="inlineStr"/>
      <c r="L1026" t="inlineStr"/>
      <c r="M1026" t="inlineStr"/>
      <c r="N1026" t="inlineStr"/>
      <c r="O1026" t="n">
        <v>60.4</v>
      </c>
      <c r="P1026" t="inlineStr"/>
      <c r="Q1026" t="inlineStr"/>
    </row>
    <row r="1027" ht="15" customHeight="1" s="1003">
      <c r="A1027" s="1019" t="inlineStr">
        <is>
          <t>Graines autoconsommées</t>
        </is>
      </c>
      <c r="B1027" t="inlineStr">
        <is>
          <t>Alimentation animale rente</t>
        </is>
      </c>
      <c r="C1027" t="inlineStr">
        <is>
          <t>kt</t>
        </is>
      </c>
      <c r="D1027" t="inlineStr">
        <is>
          <t>France</t>
        </is>
      </c>
      <c r="E1027" t="inlineStr">
        <is>
          <t>2015-16</t>
        </is>
      </c>
      <c r="F1027" t="inlineStr">
        <is>
          <t>Féverole</t>
        </is>
      </c>
      <c r="G1027" t="inlineStr"/>
      <c r="H1027" t="inlineStr"/>
      <c r="I1027" t="inlineStr"/>
      <c r="J1027" t="inlineStr"/>
      <c r="K1027" t="inlineStr"/>
      <c r="L1027" t="inlineStr"/>
      <c r="M1027" t="inlineStr"/>
      <c r="N1027" t="inlineStr"/>
      <c r="O1027" t="n">
        <v>60.4</v>
      </c>
      <c r="P1027" t="inlineStr"/>
      <c r="Q1027" t="inlineStr"/>
    </row>
    <row r="1028" ht="15" customHeight="1" s="1003">
      <c r="A1028" s="1019" t="inlineStr">
        <is>
          <t>Graines autoconsommées</t>
        </is>
      </c>
      <c r="B1028" t="inlineStr">
        <is>
          <t>Alimentation animale</t>
        </is>
      </c>
      <c r="C1028" t="inlineStr">
        <is>
          <t>kt</t>
        </is>
      </c>
      <c r="D1028" t="inlineStr">
        <is>
          <t>France</t>
        </is>
      </c>
      <c r="E1028" t="inlineStr">
        <is>
          <t>2015-16</t>
        </is>
      </c>
      <c r="F1028" t="inlineStr">
        <is>
          <t>Féverole</t>
        </is>
      </c>
      <c r="G1028" t="inlineStr"/>
      <c r="H1028" t="inlineStr"/>
      <c r="I1028" t="inlineStr"/>
      <c r="J1028" t="inlineStr"/>
      <c r="K1028" t="inlineStr"/>
      <c r="L1028" t="inlineStr"/>
      <c r="M1028" t="inlineStr"/>
      <c r="N1028" t="inlineStr"/>
      <c r="O1028" t="n">
        <v>60.4</v>
      </c>
      <c r="P1028" t="inlineStr"/>
      <c r="Q1028" t="inlineStr"/>
    </row>
    <row r="1029" ht="15" customHeight="1" s="1003">
      <c r="A1029" s="1019" t="inlineStr">
        <is>
          <t>Graines autoconsommées</t>
        </is>
      </c>
      <c r="B1029" t="inlineStr">
        <is>
          <t>Débouchés</t>
        </is>
      </c>
      <c r="C1029" t="inlineStr">
        <is>
          <t>kt</t>
        </is>
      </c>
      <c r="D1029" t="inlineStr">
        <is>
          <t>France</t>
        </is>
      </c>
      <c r="E1029" t="inlineStr">
        <is>
          <t>2015-16</t>
        </is>
      </c>
      <c r="F1029" t="inlineStr">
        <is>
          <t>Féverole</t>
        </is>
      </c>
      <c r="G1029" t="inlineStr"/>
      <c r="H1029" t="inlineStr"/>
      <c r="I1029" t="inlineStr"/>
      <c r="J1029" t="inlineStr"/>
      <c r="K1029" t="inlineStr"/>
      <c r="L1029" t="inlineStr"/>
      <c r="M1029" t="inlineStr"/>
      <c r="N1029" t="inlineStr"/>
      <c r="O1029" t="n">
        <v>61.6</v>
      </c>
      <c r="P1029" t="inlineStr"/>
      <c r="Q1029" t="inlineStr"/>
    </row>
    <row r="1030" ht="15" customHeight="1" s="1003">
      <c r="A1030" s="1019" t="inlineStr">
        <is>
          <t>Graines autoconsommées</t>
        </is>
      </c>
      <c r="B1030" t="inlineStr">
        <is>
          <t>FAF</t>
        </is>
      </c>
      <c r="C1030" t="inlineStr">
        <is>
          <t>kt</t>
        </is>
      </c>
      <c r="D1030" t="inlineStr">
        <is>
          <t>France</t>
        </is>
      </c>
      <c r="E1030" t="inlineStr">
        <is>
          <t>2015-16</t>
        </is>
      </c>
      <c r="F1030" t="inlineStr">
        <is>
          <t>Féverole</t>
        </is>
      </c>
      <c r="G1030" t="inlineStr"/>
      <c r="H1030" t="inlineStr"/>
      <c r="I1030" t="inlineStr"/>
      <c r="J1030" t="inlineStr"/>
      <c r="K1030" t="inlineStr"/>
      <c r="L1030" t="inlineStr"/>
      <c r="M1030" t="inlineStr"/>
      <c r="N1030" t="inlineStr"/>
      <c r="O1030" t="n">
        <v>30.2</v>
      </c>
      <c r="P1030" t="n">
        <v>0</v>
      </c>
      <c r="Q1030" t="n">
        <v>60.4</v>
      </c>
    </row>
    <row r="1031" ht="15" customHeight="1" s="1003">
      <c r="A1031" s="1019" t="inlineStr">
        <is>
          <t>Graines autoconsommées</t>
        </is>
      </c>
      <c r="B1031" t="inlineStr">
        <is>
          <t>Direct élevage</t>
        </is>
      </c>
      <c r="C1031" t="inlineStr">
        <is>
          <t>kt</t>
        </is>
      </c>
      <c r="D1031" t="inlineStr">
        <is>
          <t>France</t>
        </is>
      </c>
      <c r="E1031" t="inlineStr">
        <is>
          <t>2015-16</t>
        </is>
      </c>
      <c r="F1031" t="inlineStr">
        <is>
          <t>Féverole</t>
        </is>
      </c>
      <c r="G1031" t="inlineStr"/>
      <c r="H1031" t="inlineStr"/>
      <c r="I1031" t="inlineStr"/>
      <c r="J1031" t="inlineStr"/>
      <c r="K1031" t="inlineStr"/>
      <c r="L1031" t="inlineStr"/>
      <c r="M1031" t="inlineStr"/>
      <c r="N1031" t="inlineStr"/>
      <c r="O1031" t="n">
        <v>30.2</v>
      </c>
      <c r="P1031" t="n">
        <v>0</v>
      </c>
      <c r="Q1031" t="n">
        <v>60.4</v>
      </c>
    </row>
    <row r="1032" ht="15" customHeight="1" s="1003">
      <c r="A1032" s="1019" t="inlineStr">
        <is>
          <t>Graines autoconsommées</t>
        </is>
      </c>
      <c r="B1032" t="inlineStr">
        <is>
          <t>Elimination/Pertes</t>
        </is>
      </c>
      <c r="C1032" t="inlineStr">
        <is>
          <t>kt</t>
        </is>
      </c>
      <c r="D1032" t="inlineStr">
        <is>
          <t>France</t>
        </is>
      </c>
      <c r="E1032" t="inlineStr">
        <is>
          <t>2015-16</t>
        </is>
      </c>
      <c r="F1032" t="inlineStr">
        <is>
          <t>Féverole</t>
        </is>
      </c>
      <c r="G1032" t="inlineStr"/>
      <c r="H1032" t="inlineStr">
        <is>
          <t>Ratio de pertes à la ferme = 2 % (ORIFLAAM - Terres Univia)</t>
        </is>
      </c>
      <c r="I1032" t="inlineStr">
        <is>
          <t>ORIFLAAM - Terres Univia</t>
        </is>
      </c>
      <c r="J1032" t="inlineStr">
        <is>
          <t>0</t>
        </is>
      </c>
      <c r="K1032" t="inlineStr">
        <is>
          <t>Rendement</t>
        </is>
      </c>
      <c r="L1032" t="inlineStr">
        <is>
          <t>Ratio de pertes à la ferme</t>
        </is>
      </c>
      <c r="M1032" t="inlineStr">
        <is>
          <t>Pertes ferme - TERRES UNIVIA</t>
        </is>
      </c>
      <c r="N1032" t="inlineStr"/>
      <c r="O1032" t="n">
        <v>1.24</v>
      </c>
      <c r="P1032" t="inlineStr"/>
      <c r="Q1032" t="inlineStr"/>
    </row>
    <row r="1033" ht="15" customHeight="1" s="1003">
      <c r="A1033" s="1019" t="inlineStr">
        <is>
          <t>Graines autoconsommées</t>
        </is>
      </c>
      <c r="B1033" t="inlineStr">
        <is>
          <t>Autres usages (ou usages indéfinis)</t>
        </is>
      </c>
      <c r="C1033" t="inlineStr">
        <is>
          <t>kt</t>
        </is>
      </c>
      <c r="D1033" t="inlineStr">
        <is>
          <t>France</t>
        </is>
      </c>
      <c r="E1033" t="inlineStr">
        <is>
          <t>2015-16</t>
        </is>
      </c>
      <c r="F1033" t="inlineStr">
        <is>
          <t>Féverole</t>
        </is>
      </c>
      <c r="G1033" t="inlineStr"/>
      <c r="H1033" t="inlineStr"/>
      <c r="I1033" t="inlineStr"/>
      <c r="J1033" t="inlineStr"/>
      <c r="K1033" t="inlineStr"/>
      <c r="L1033" t="inlineStr"/>
      <c r="M1033" t="inlineStr"/>
      <c r="N1033" t="inlineStr"/>
      <c r="O1033" t="n">
        <v>1.24</v>
      </c>
      <c r="P1033" t="inlineStr"/>
      <c r="Q1033" t="inlineStr"/>
    </row>
    <row r="1034" ht="15" customHeight="1" s="1003">
      <c r="A1034" s="1019" t="inlineStr">
        <is>
          <t>Graines autoconsommées</t>
        </is>
      </c>
      <c r="B1034" t="inlineStr">
        <is>
          <t>Semences fermières</t>
        </is>
      </c>
      <c r="C1034" t="inlineStr">
        <is>
          <t>kt</t>
        </is>
      </c>
      <c r="D1034" t="inlineStr">
        <is>
          <t>France</t>
        </is>
      </c>
      <c r="E1034" t="inlineStr">
        <is>
          <t>2015-16</t>
        </is>
      </c>
      <c r="F1034" t="inlineStr">
        <is>
          <t>Féverole</t>
        </is>
      </c>
      <c r="G1034" t="inlineStr"/>
      <c r="H1034" t="inlineStr">
        <is>
          <t>Part de semences fermières (par rapport aux semences certifiées) = 5,21 % (Enquête Pratiques culturales en grandes cultures - SSP)</t>
        </is>
      </c>
      <c r="I1034" t="inlineStr">
        <is>
          <t>Enquête Pratiques culturales en grandes cultures - SSP</t>
        </is>
      </c>
      <c r="J1034" t="inlineStr">
        <is>
          <t>0</t>
        </is>
      </c>
      <c r="K1034" t="inlineStr">
        <is>
          <t>Répartition</t>
        </is>
      </c>
      <c r="L1034" t="inlineStr">
        <is>
          <t>Part de semences fermières (par rapport aux semences certifiées)</t>
        </is>
      </c>
      <c r="M1034" t="inlineStr">
        <is>
          <t>Semences fermières - AGRESTE</t>
        </is>
      </c>
      <c r="N1034" t="inlineStr"/>
      <c r="O1034" t="n">
        <v>0.42</v>
      </c>
      <c r="P1034" t="inlineStr"/>
      <c r="Q1034" t="inlineStr"/>
    </row>
    <row r="1035" ht="15" customHeight="1" s="1003">
      <c r="A1035" s="1019" t="inlineStr">
        <is>
          <t>Graines autoconsommées</t>
        </is>
      </c>
      <c r="B1035" t="inlineStr">
        <is>
          <t>Semences</t>
        </is>
      </c>
      <c r="C1035" t="inlineStr">
        <is>
          <t>kt</t>
        </is>
      </c>
      <c r="D1035" t="inlineStr">
        <is>
          <t>France</t>
        </is>
      </c>
      <c r="E1035" t="inlineStr">
        <is>
          <t>2015-16</t>
        </is>
      </c>
      <c r="F1035" t="inlineStr">
        <is>
          <t>Féverole</t>
        </is>
      </c>
      <c r="G1035" t="inlineStr"/>
      <c r="H1035" t="inlineStr"/>
      <c r="I1035" t="inlineStr">
        <is>
          <t>Enquête Pratiques culturales en grandes cultures - SSP</t>
        </is>
      </c>
      <c r="J1035" t="inlineStr"/>
      <c r="K1035" t="inlineStr">
        <is>
          <t>Répartition</t>
        </is>
      </c>
      <c r="L1035" t="inlineStr">
        <is>
          <t>Part de semences fermières (par rapport aux semences certifiées)</t>
        </is>
      </c>
      <c r="M1035" t="inlineStr">
        <is>
          <t>Semences fermières - AGRESTE</t>
        </is>
      </c>
      <c r="N1035" t="inlineStr"/>
      <c r="O1035" t="n">
        <v>0.42</v>
      </c>
      <c r="P1035" t="inlineStr"/>
      <c r="Q1035" t="inlineStr"/>
    </row>
    <row r="1036" ht="15" customHeight="1" s="1003">
      <c r="A1036" s="1019" t="inlineStr">
        <is>
          <t>Stock initial</t>
        </is>
      </c>
      <c r="B1036" t="inlineStr">
        <is>
          <t>Ferme</t>
        </is>
      </c>
      <c r="C1036" t="inlineStr">
        <is>
          <t>kt</t>
        </is>
      </c>
      <c r="D1036" t="inlineStr">
        <is>
          <t>France</t>
        </is>
      </c>
      <c r="E1036" t="inlineStr">
        <is>
          <t>2015-16</t>
        </is>
      </c>
      <c r="F1036" t="inlineStr">
        <is>
          <t>Féverole</t>
        </is>
      </c>
      <c r="G1036" t="inlineStr"/>
      <c r="H1036" t="inlineStr"/>
      <c r="I1036" t="inlineStr"/>
      <c r="J1036" t="inlineStr"/>
      <c r="K1036" t="inlineStr"/>
      <c r="L1036" t="inlineStr"/>
      <c r="M1036" t="inlineStr"/>
      <c r="N1036" t="inlineStr"/>
      <c r="O1036" t="n">
        <v>0</v>
      </c>
      <c r="P1036" t="inlineStr"/>
      <c r="Q1036" t="inlineStr"/>
    </row>
    <row r="1037" ht="15" customHeight="1" s="1003">
      <c r="A1037" s="1019" t="inlineStr">
        <is>
          <t>Stock initial</t>
        </is>
      </c>
      <c r="B1037" t="inlineStr">
        <is>
          <t>OS</t>
        </is>
      </c>
      <c r="C1037" t="inlineStr">
        <is>
          <t>kt</t>
        </is>
      </c>
      <c r="D1037" t="inlineStr">
        <is>
          <t>France</t>
        </is>
      </c>
      <c r="E1037" t="inlineStr">
        <is>
          <t>2015-16</t>
        </is>
      </c>
      <c r="F1037" t="inlineStr">
        <is>
          <t>Féverole</t>
        </is>
      </c>
      <c r="G1037" t="inlineStr">
        <is>
          <t>Stock initial collecteurs = 34 kt (Bilans par campagne - FranceAgriMer)</t>
        </is>
      </c>
      <c r="H1037" t="inlineStr"/>
      <c r="I1037" t="inlineStr">
        <is>
          <t>Bilans par campagne - FranceAgriMer</t>
        </is>
      </c>
      <c r="J1037" t="inlineStr"/>
      <c r="K1037" t="inlineStr">
        <is>
          <t>Volume</t>
        </is>
      </c>
      <c r="L1037" t="inlineStr">
        <is>
          <t>Stock initial collecteurs</t>
        </is>
      </c>
      <c r="M1037" t="inlineStr">
        <is>
          <t>Bilans Féverole - FAM</t>
        </is>
      </c>
      <c r="N1037" t="inlineStr"/>
      <c r="O1037" t="n">
        <v>33.7</v>
      </c>
      <c r="P1037" t="inlineStr"/>
      <c r="Q1037" t="inlineStr"/>
    </row>
    <row r="1038" ht="15" customHeight="1" s="1003">
      <c r="A1038" s="1019" t="inlineStr">
        <is>
          <t>Stock initial à la ferme</t>
        </is>
      </c>
      <c r="B1038" t="inlineStr">
        <is>
          <t>Ferme</t>
        </is>
      </c>
      <c r="C1038" t="inlineStr">
        <is>
          <t>kt</t>
        </is>
      </c>
      <c r="D1038" t="inlineStr">
        <is>
          <t>France</t>
        </is>
      </c>
      <c r="E1038" t="inlineStr">
        <is>
          <t>2015-16</t>
        </is>
      </c>
      <c r="F1038" t="inlineStr">
        <is>
          <t>Féverole</t>
        </is>
      </c>
      <c r="G1038" t="inlineStr"/>
      <c r="H1038" t="inlineStr"/>
      <c r="I1038" t="inlineStr"/>
      <c r="J1038" t="inlineStr">
        <is>
          <t>Le stock à la ferme est négligé</t>
        </is>
      </c>
      <c r="K1038" t="inlineStr"/>
      <c r="L1038" t="inlineStr">
        <is>
          <t>Stock initial à la ferme</t>
        </is>
      </c>
      <c r="M1038" t="inlineStr"/>
      <c r="N1038" t="inlineStr"/>
      <c r="O1038" t="n">
        <v>0</v>
      </c>
      <c r="P1038" t="inlineStr"/>
      <c r="Q1038" t="inlineStr"/>
    </row>
    <row r="1039" ht="15" customHeight="1" s="1003">
      <c r="A1039" s="1019" t="inlineStr">
        <is>
          <t>Stock initial collecteurs</t>
        </is>
      </c>
      <c r="B1039" t="inlineStr">
        <is>
          <t>OS</t>
        </is>
      </c>
      <c r="C1039" t="inlineStr">
        <is>
          <t>kt</t>
        </is>
      </c>
      <c r="D1039" t="inlineStr">
        <is>
          <t>France</t>
        </is>
      </c>
      <c r="E1039" t="inlineStr">
        <is>
          <t>2015-16</t>
        </is>
      </c>
      <c r="F1039" t="inlineStr">
        <is>
          <t>Féverole</t>
        </is>
      </c>
      <c r="G1039" t="inlineStr">
        <is>
          <t>Stock initial collecteurs = 34 kt (Bilans par campagne - FranceAgriMer)</t>
        </is>
      </c>
      <c r="H1039" t="inlineStr"/>
      <c r="I1039" t="inlineStr">
        <is>
          <t>Bilans par campagne - FranceAgriMer</t>
        </is>
      </c>
      <c r="J1039" t="inlineStr"/>
      <c r="K1039" t="inlineStr">
        <is>
          <t>Volume</t>
        </is>
      </c>
      <c r="L1039" t="inlineStr">
        <is>
          <t>Stock initial collecteurs</t>
        </is>
      </c>
      <c r="M1039" t="inlineStr">
        <is>
          <t>Bilans Féverole - FAM</t>
        </is>
      </c>
      <c r="N1039" t="inlineStr"/>
      <c r="O1039" t="n">
        <v>33.7</v>
      </c>
      <c r="P1039" t="inlineStr"/>
      <c r="Q1039" t="inlineStr"/>
    </row>
    <row r="1040" ht="15" customHeight="1" s="1003">
      <c r="A1040" s="1019" t="inlineStr">
        <is>
          <t>Graines collectées</t>
        </is>
      </c>
      <c r="B1040" t="inlineStr">
        <is>
          <t>Fabrication de produits alimentaires</t>
        </is>
      </c>
      <c r="C1040" t="inlineStr">
        <is>
          <t>kt</t>
        </is>
      </c>
      <c r="D1040" t="inlineStr">
        <is>
          <t>France</t>
        </is>
      </c>
      <c r="E1040" t="inlineStr">
        <is>
          <t>2015-16</t>
        </is>
      </c>
      <c r="F1040" t="inlineStr">
        <is>
          <t>Féverole</t>
        </is>
      </c>
      <c r="G1040" t="inlineStr"/>
      <c r="H1040" t="inlineStr"/>
      <c r="I1040" t="inlineStr"/>
      <c r="J1040" t="inlineStr">
        <is>
          <t>Pas de fabrication de produits alimentaires</t>
        </is>
      </c>
      <c r="K1040" t="inlineStr"/>
      <c r="L1040" t="inlineStr">
        <is>
          <t>Consommation de graines pour la fabrication de produits alimentaires</t>
        </is>
      </c>
      <c r="M1040" t="inlineStr"/>
      <c r="N1040" t="inlineStr"/>
      <c r="O1040" t="n">
        <v>-0</v>
      </c>
      <c r="P1040" t="inlineStr"/>
      <c r="Q1040" t="inlineStr"/>
    </row>
    <row r="1041" ht="15" customHeight="1" s="1003">
      <c r="A1041" s="1019" t="inlineStr">
        <is>
          <t>Graines collectées</t>
        </is>
      </c>
      <c r="B1041" t="inlineStr">
        <is>
          <t>Alimentation humaine</t>
        </is>
      </c>
      <c r="C1041" t="inlineStr">
        <is>
          <t>kt</t>
        </is>
      </c>
      <c r="D1041" t="inlineStr">
        <is>
          <t>France</t>
        </is>
      </c>
      <c r="E1041" t="inlineStr">
        <is>
          <t>2015-16</t>
        </is>
      </c>
      <c r="F1041" t="inlineStr">
        <is>
          <t>Féverole</t>
        </is>
      </c>
      <c r="G1041" t="inlineStr"/>
      <c r="H1041" t="inlineStr"/>
      <c r="I1041" t="inlineStr"/>
      <c r="J1041" t="inlineStr">
        <is>
          <t>Pas de consommation de graines en alimentation humaine</t>
        </is>
      </c>
      <c r="K1041" t="inlineStr"/>
      <c r="L1041" t="inlineStr">
        <is>
          <t>Consommation de graines en alimentation humaine</t>
        </is>
      </c>
      <c r="M1041" t="inlineStr"/>
      <c r="N1041" t="inlineStr"/>
      <c r="O1041" t="n">
        <v>-0</v>
      </c>
      <c r="P1041" t="inlineStr"/>
      <c r="Q1041" t="inlineStr"/>
    </row>
    <row r="1042" ht="15" customHeight="1" s="1003">
      <c r="A1042" s="1019" t="inlineStr">
        <is>
          <t>Graines collectées</t>
        </is>
      </c>
      <c r="B1042" t="inlineStr">
        <is>
          <t>Vente directe et autoconsommation</t>
        </is>
      </c>
      <c r="C1042" t="inlineStr">
        <is>
          <t>kt</t>
        </is>
      </c>
      <c r="D1042" t="inlineStr">
        <is>
          <t>France</t>
        </is>
      </c>
      <c r="E1042" t="inlineStr">
        <is>
          <t>2015-16</t>
        </is>
      </c>
      <c r="F1042" t="inlineStr">
        <is>
          <t>Féverole</t>
        </is>
      </c>
      <c r="G1042" t="inlineStr"/>
      <c r="H1042" t="inlineStr"/>
      <c r="I1042" t="inlineStr"/>
      <c r="J1042" t="inlineStr"/>
      <c r="K1042" t="inlineStr"/>
      <c r="L1042" t="inlineStr"/>
      <c r="M1042" t="inlineStr"/>
      <c r="N1042" t="inlineStr"/>
      <c r="O1042" t="n">
        <v>-0</v>
      </c>
      <c r="P1042" t="n">
        <v>0</v>
      </c>
      <c r="Q1042" t="n">
        <v>-0</v>
      </c>
    </row>
    <row r="1043" ht="15" customHeight="1" s="1003">
      <c r="A1043" s="1019" t="inlineStr">
        <is>
          <t>Graines collectées</t>
        </is>
      </c>
      <c r="B1043" t="inlineStr">
        <is>
          <t>Circuits spécialisés</t>
        </is>
      </c>
      <c r="C1043" t="inlineStr">
        <is>
          <t>kt</t>
        </is>
      </c>
      <c r="D1043" t="inlineStr">
        <is>
          <t>France</t>
        </is>
      </c>
      <c r="E1043" t="inlineStr">
        <is>
          <t>2015-16</t>
        </is>
      </c>
      <c r="F1043" t="inlineStr">
        <is>
          <t>Féverole</t>
        </is>
      </c>
      <c r="G1043" t="inlineStr"/>
      <c r="H1043" t="inlineStr"/>
      <c r="I1043" t="inlineStr"/>
      <c r="J1043" t="inlineStr"/>
      <c r="K1043" t="inlineStr"/>
      <c r="L1043" t="inlineStr"/>
      <c r="M1043" t="inlineStr"/>
      <c r="N1043" t="inlineStr"/>
      <c r="O1043" t="n">
        <v>-0</v>
      </c>
      <c r="P1043" t="n">
        <v>0</v>
      </c>
      <c r="Q1043" t="n">
        <v>-0</v>
      </c>
    </row>
    <row r="1044" ht="15" customHeight="1" s="1003">
      <c r="A1044" s="1019" t="inlineStr">
        <is>
          <t>Graines collectées</t>
        </is>
      </c>
      <c r="B1044" t="inlineStr">
        <is>
          <t>GMS</t>
        </is>
      </c>
      <c r="C1044" t="inlineStr">
        <is>
          <t>kt</t>
        </is>
      </c>
      <c r="D1044" t="inlineStr">
        <is>
          <t>France</t>
        </is>
      </c>
      <c r="E1044" t="inlineStr">
        <is>
          <t>2015-16</t>
        </is>
      </c>
      <c r="F1044" t="inlineStr">
        <is>
          <t>Féverole</t>
        </is>
      </c>
      <c r="G1044" t="inlineStr"/>
      <c r="H1044" t="inlineStr"/>
      <c r="I1044" t="inlineStr"/>
      <c r="J1044" t="inlineStr"/>
      <c r="K1044" t="inlineStr"/>
      <c r="L1044" t="inlineStr"/>
      <c r="M1044" t="inlineStr"/>
      <c r="N1044" t="inlineStr"/>
      <c r="O1044" t="n">
        <v>-0</v>
      </c>
      <c r="P1044" t="n">
        <v>0</v>
      </c>
      <c r="Q1044" t="n">
        <v>-0</v>
      </c>
    </row>
    <row r="1045" ht="15" customHeight="1" s="1003">
      <c r="A1045" s="1019" t="inlineStr">
        <is>
          <t>Graines collectées</t>
        </is>
      </c>
      <c r="B1045" t="inlineStr">
        <is>
          <t>RHD</t>
        </is>
      </c>
      <c r="C1045" t="inlineStr">
        <is>
          <t>kt</t>
        </is>
      </c>
      <c r="D1045" t="inlineStr">
        <is>
          <t>France</t>
        </is>
      </c>
      <c r="E1045" t="inlineStr">
        <is>
          <t>2015-16</t>
        </is>
      </c>
      <c r="F1045" t="inlineStr">
        <is>
          <t>Féverole</t>
        </is>
      </c>
      <c r="G1045" t="inlineStr"/>
      <c r="H1045" t="inlineStr"/>
      <c r="I1045" t="inlineStr"/>
      <c r="J1045" t="inlineStr"/>
      <c r="K1045" t="inlineStr"/>
      <c r="L1045" t="inlineStr"/>
      <c r="M1045" t="inlineStr"/>
      <c r="N1045" t="inlineStr"/>
      <c r="O1045" t="n">
        <v>-0</v>
      </c>
      <c r="P1045" t="n">
        <v>0</v>
      </c>
      <c r="Q1045" t="n">
        <v>-0</v>
      </c>
    </row>
    <row r="1046" ht="15" customHeight="1" s="1003">
      <c r="A1046" s="1019" t="inlineStr">
        <is>
          <t>Graines collectées</t>
        </is>
      </c>
      <c r="B1046" t="inlineStr">
        <is>
          <t>Trituration</t>
        </is>
      </c>
      <c r="C1046" t="inlineStr">
        <is>
          <t>kt</t>
        </is>
      </c>
      <c r="D1046" t="inlineStr">
        <is>
          <t>France</t>
        </is>
      </c>
      <c r="E1046" t="inlineStr">
        <is>
          <t>2015-16</t>
        </is>
      </c>
      <c r="F1046" t="inlineStr">
        <is>
          <t>Féverole</t>
        </is>
      </c>
      <c r="G1046" t="inlineStr"/>
      <c r="H1046" t="inlineStr"/>
      <c r="I1046" t="inlineStr"/>
      <c r="J1046" t="inlineStr">
        <is>
          <t>Pas de trituration</t>
        </is>
      </c>
      <c r="K1046" t="inlineStr"/>
      <c r="L1046" t="inlineStr">
        <is>
          <t>Consommation de graines par la Trituration</t>
        </is>
      </c>
      <c r="M1046" t="inlineStr"/>
      <c r="N1046" t="inlineStr"/>
      <c r="O1046" t="n">
        <v>-0</v>
      </c>
      <c r="P1046" t="inlineStr"/>
      <c r="Q1046" t="inlineStr"/>
    </row>
    <row r="1047" ht="15" customHeight="1" s="1003">
      <c r="A1047" s="1019" t="inlineStr">
        <is>
          <t>Graines collectées</t>
        </is>
      </c>
      <c r="B1047" t="inlineStr">
        <is>
          <t>FAB</t>
        </is>
      </c>
      <c r="C1047" t="inlineStr">
        <is>
          <t>kt</t>
        </is>
      </c>
      <c r="D1047" t="inlineStr">
        <is>
          <t>France</t>
        </is>
      </c>
      <c r="E1047" t="inlineStr">
        <is>
          <t>2015-16</t>
        </is>
      </c>
      <c r="F1047" t="inlineStr">
        <is>
          <t>Féverole</t>
        </is>
      </c>
      <c r="G1047" t="inlineStr">
        <is>
          <t>Consommation de graines par les FAB = 29 kt (Bilans par campagne - FranceAgriMer)</t>
        </is>
      </c>
      <c r="H1047" t="inlineStr"/>
      <c r="I1047" t="inlineStr">
        <is>
          <t>Bilans par campagne - FranceAgriMer</t>
        </is>
      </c>
      <c r="J1047" t="inlineStr"/>
      <c r="K1047" t="inlineStr">
        <is>
          <t>Volume</t>
        </is>
      </c>
      <c r="L1047" t="inlineStr">
        <is>
          <t>Consommation de graines par les FAB</t>
        </is>
      </c>
      <c r="M1047" t="inlineStr">
        <is>
          <t>Bilans Féverole - FAM</t>
        </is>
      </c>
      <c r="N1047" t="inlineStr"/>
      <c r="O1047" t="n">
        <v>29.3</v>
      </c>
      <c r="P1047" t="inlineStr"/>
      <c r="Q1047" t="inlineStr"/>
    </row>
    <row r="1048" ht="15" customHeight="1" s="1003">
      <c r="A1048" s="1019" t="inlineStr">
        <is>
          <t>Graines collectées</t>
        </is>
      </c>
      <c r="B1048" t="inlineStr">
        <is>
          <t>Amidonnerie</t>
        </is>
      </c>
      <c r="C1048" t="inlineStr">
        <is>
          <t>kt</t>
        </is>
      </c>
      <c r="D1048" t="inlineStr">
        <is>
          <t>France</t>
        </is>
      </c>
      <c r="E1048" t="inlineStr">
        <is>
          <t>2015-16</t>
        </is>
      </c>
      <c r="F1048" t="inlineStr">
        <is>
          <t>Féverole</t>
        </is>
      </c>
      <c r="G1048" t="inlineStr"/>
      <c r="H1048" t="inlineStr"/>
      <c r="I1048" t="inlineStr"/>
      <c r="J1048" t="inlineStr"/>
      <c r="K1048" t="inlineStr"/>
      <c r="L1048" t="inlineStr"/>
      <c r="M1048" t="inlineStr"/>
      <c r="N1048" t="inlineStr"/>
      <c r="O1048" t="n">
        <v>-0</v>
      </c>
      <c r="P1048" t="inlineStr"/>
      <c r="Q1048" t="inlineStr"/>
    </row>
    <row r="1049" ht="15" customHeight="1" s="1003">
      <c r="A1049" s="1019" t="inlineStr">
        <is>
          <t>Graines collectées</t>
        </is>
      </c>
      <c r="B1049" t="inlineStr">
        <is>
          <t>Meunerie</t>
        </is>
      </c>
      <c r="C1049" t="inlineStr">
        <is>
          <t>kt</t>
        </is>
      </c>
      <c r="D1049" t="inlineStr">
        <is>
          <t>France</t>
        </is>
      </c>
      <c r="E1049" t="inlineStr">
        <is>
          <t>2015-16</t>
        </is>
      </c>
      <c r="F1049" t="inlineStr">
        <is>
          <t>Féverole</t>
        </is>
      </c>
      <c r="G1049" t="inlineStr">
        <is>
          <t>Consommation de graines en alimentation humaine = 10 kt (Bilans par campagne - FranceAgriMer)</t>
        </is>
      </c>
      <c r="H1049" t="inlineStr"/>
      <c r="I1049" t="inlineStr">
        <is>
          <t>Bilans par campagne - FranceAgriMer</t>
        </is>
      </c>
      <c r="J1049" t="inlineStr"/>
      <c r="K1049" t="inlineStr">
        <is>
          <t>Volume</t>
        </is>
      </c>
      <c r="L1049" t="inlineStr">
        <is>
          <t>Consommation de graines en alimentation humaine</t>
        </is>
      </c>
      <c r="M1049" t="inlineStr">
        <is>
          <t>Bilans Féverole - FAM</t>
        </is>
      </c>
      <c r="N1049" t="inlineStr"/>
      <c r="O1049" t="n">
        <v>10</v>
      </c>
      <c r="P1049" t="inlineStr"/>
      <c r="Q1049" t="inlineStr"/>
    </row>
    <row r="1050" ht="15" customHeight="1" s="1003">
      <c r="A1050" s="1019" t="inlineStr">
        <is>
          <t>Graines collectées</t>
        </is>
      </c>
      <c r="B1050" t="inlineStr">
        <is>
          <t>Fabrication d'ingrédients</t>
        </is>
      </c>
      <c r="C1050" t="inlineStr">
        <is>
          <t>kt</t>
        </is>
      </c>
      <c r="D1050" t="inlineStr">
        <is>
          <t>France</t>
        </is>
      </c>
      <c r="E1050" t="inlineStr">
        <is>
          <t>2015-16</t>
        </is>
      </c>
      <c r="F1050" t="inlineStr">
        <is>
          <t>Féverole</t>
        </is>
      </c>
      <c r="G1050" t="inlineStr"/>
      <c r="H1050" t="inlineStr"/>
      <c r="I1050" t="inlineStr"/>
      <c r="J1050" t="inlineStr"/>
      <c r="K1050" t="inlineStr"/>
      <c r="L1050" t="inlineStr"/>
      <c r="M1050" t="inlineStr"/>
      <c r="N1050" t="inlineStr"/>
      <c r="O1050" t="n">
        <v>-0</v>
      </c>
      <c r="P1050" t="inlineStr"/>
      <c r="Q1050" t="inlineStr"/>
    </row>
    <row r="1051" ht="15" customHeight="1" s="1003">
      <c r="A1051" s="1019" t="inlineStr">
        <is>
          <t>Graines collectées</t>
        </is>
      </c>
      <c r="B1051" t="inlineStr">
        <is>
          <t>Ménages</t>
        </is>
      </c>
      <c r="C1051" t="inlineStr">
        <is>
          <t>kt</t>
        </is>
      </c>
      <c r="D1051" t="inlineStr">
        <is>
          <t>France</t>
        </is>
      </c>
      <c r="E1051" t="inlineStr">
        <is>
          <t>2015-16</t>
        </is>
      </c>
      <c r="F1051" t="inlineStr">
        <is>
          <t>Féverole</t>
        </is>
      </c>
      <c r="G1051" t="inlineStr"/>
      <c r="H1051" t="inlineStr"/>
      <c r="I1051" t="inlineStr"/>
      <c r="J1051" t="inlineStr"/>
      <c r="K1051" t="inlineStr"/>
      <c r="L1051" t="inlineStr"/>
      <c r="M1051" t="inlineStr"/>
      <c r="N1051" t="inlineStr"/>
      <c r="O1051" t="n">
        <v>-0</v>
      </c>
      <c r="P1051" t="n">
        <v>0</v>
      </c>
      <c r="Q1051" t="n">
        <v>-0</v>
      </c>
    </row>
    <row r="1052" ht="15" customHeight="1" s="1003">
      <c r="A1052" s="1019" t="inlineStr">
        <is>
          <t>Graines collectées</t>
        </is>
      </c>
      <c r="B1052" t="inlineStr">
        <is>
          <t>Circuits généralistes</t>
        </is>
      </c>
      <c r="C1052" t="inlineStr">
        <is>
          <t>kt</t>
        </is>
      </c>
      <c r="D1052" t="inlineStr">
        <is>
          <t>France</t>
        </is>
      </c>
      <c r="E1052" t="inlineStr">
        <is>
          <t>2015-16</t>
        </is>
      </c>
      <c r="F1052" t="inlineStr">
        <is>
          <t>Féverole</t>
        </is>
      </c>
      <c r="G1052" t="inlineStr"/>
      <c r="H1052" t="inlineStr"/>
      <c r="I1052" t="inlineStr"/>
      <c r="J1052" t="inlineStr"/>
      <c r="K1052" t="inlineStr"/>
      <c r="L1052" t="inlineStr"/>
      <c r="M1052" t="inlineStr"/>
      <c r="N1052" t="inlineStr"/>
      <c r="O1052" t="n">
        <v>-0</v>
      </c>
      <c r="P1052" t="n">
        <v>0</v>
      </c>
      <c r="Q1052" t="n">
        <v>-0</v>
      </c>
    </row>
    <row r="1053" ht="15" customHeight="1" s="1003">
      <c r="A1053" s="1019" t="inlineStr">
        <is>
          <t>Graines collectées</t>
        </is>
      </c>
      <c r="B1053" t="inlineStr">
        <is>
          <t>Usages alimentaires</t>
        </is>
      </c>
      <c r="C1053" t="inlineStr">
        <is>
          <t>kt</t>
        </is>
      </c>
      <c r="D1053" t="inlineStr">
        <is>
          <t>France</t>
        </is>
      </c>
      <c r="E1053" t="inlineStr">
        <is>
          <t>2015-16</t>
        </is>
      </c>
      <c r="F1053" t="inlineStr">
        <is>
          <t>Féverole</t>
        </is>
      </c>
      <c r="G1053" t="inlineStr"/>
      <c r="H1053" t="inlineStr"/>
      <c r="I1053" t="inlineStr"/>
      <c r="J1053" t="inlineStr"/>
      <c r="K1053" t="inlineStr"/>
      <c r="L1053" t="inlineStr"/>
      <c r="M1053" t="inlineStr"/>
      <c r="N1053" t="inlineStr"/>
      <c r="O1053" t="n">
        <v>29.3</v>
      </c>
      <c r="P1053" t="inlineStr"/>
      <c r="Q1053" t="inlineStr"/>
    </row>
    <row r="1054" ht="15" customHeight="1" s="1003">
      <c r="A1054" s="1019" t="inlineStr">
        <is>
          <t>Graines collectées</t>
        </is>
      </c>
      <c r="B1054" t="inlineStr">
        <is>
          <t>Alimentation animale rente</t>
        </is>
      </c>
      <c r="C1054" t="inlineStr">
        <is>
          <t>kt</t>
        </is>
      </c>
      <c r="D1054" t="inlineStr">
        <is>
          <t>France</t>
        </is>
      </c>
      <c r="E1054" t="inlineStr">
        <is>
          <t>2015-16</t>
        </is>
      </c>
      <c r="F1054" t="inlineStr">
        <is>
          <t>Féverole</t>
        </is>
      </c>
      <c r="G1054" t="inlineStr"/>
      <c r="H1054" t="inlineStr"/>
      <c r="I1054" t="inlineStr"/>
      <c r="J1054" t="inlineStr"/>
      <c r="K1054" t="inlineStr"/>
      <c r="L1054" t="inlineStr"/>
      <c r="M1054" t="inlineStr"/>
      <c r="N1054" t="inlineStr"/>
      <c r="O1054" t="n">
        <v>29.3</v>
      </c>
      <c r="P1054" t="inlineStr"/>
      <c r="Q1054" t="inlineStr"/>
    </row>
    <row r="1055" ht="15" customHeight="1" s="1003">
      <c r="A1055" s="1019" t="inlineStr">
        <is>
          <t>Graines collectées</t>
        </is>
      </c>
      <c r="B1055" t="inlineStr">
        <is>
          <t>Alimentation animale</t>
        </is>
      </c>
      <c r="C1055" t="inlineStr">
        <is>
          <t>kt</t>
        </is>
      </c>
      <c r="D1055" t="inlineStr">
        <is>
          <t>France</t>
        </is>
      </c>
      <c r="E1055" t="inlineStr">
        <is>
          <t>2015-16</t>
        </is>
      </c>
      <c r="F1055" t="inlineStr">
        <is>
          <t>Féverole</t>
        </is>
      </c>
      <c r="G1055" t="inlineStr"/>
      <c r="H1055" t="inlineStr"/>
      <c r="I1055" t="inlineStr"/>
      <c r="J1055" t="inlineStr"/>
      <c r="K1055" t="inlineStr"/>
      <c r="L1055" t="inlineStr"/>
      <c r="M1055" t="inlineStr"/>
      <c r="N1055" t="inlineStr"/>
      <c r="O1055" t="n">
        <v>29.3</v>
      </c>
      <c r="P1055" t="inlineStr"/>
      <c r="Q1055" t="inlineStr"/>
    </row>
    <row r="1056" ht="15" customHeight="1" s="1003">
      <c r="A1056" s="1019" t="inlineStr">
        <is>
          <t>Graines collectées</t>
        </is>
      </c>
      <c r="B1056" t="inlineStr">
        <is>
          <t>Débouchés</t>
        </is>
      </c>
      <c r="C1056" t="inlineStr">
        <is>
          <t>kt</t>
        </is>
      </c>
      <c r="D1056" t="inlineStr">
        <is>
          <t>France</t>
        </is>
      </c>
      <c r="E1056" t="inlineStr">
        <is>
          <t>2015-16</t>
        </is>
      </c>
      <c r="F1056" t="inlineStr">
        <is>
          <t>Féverole</t>
        </is>
      </c>
      <c r="G1056" t="inlineStr"/>
      <c r="H1056" t="inlineStr"/>
      <c r="I1056" t="inlineStr"/>
      <c r="J1056" t="inlineStr"/>
      <c r="K1056" t="inlineStr"/>
      <c r="L1056" t="inlineStr"/>
      <c r="M1056" t="inlineStr"/>
      <c r="N1056" t="inlineStr"/>
      <c r="O1056" t="n">
        <v>29.3</v>
      </c>
      <c r="P1056" t="inlineStr"/>
      <c r="Q1056" t="inlineStr"/>
    </row>
    <row r="1057" ht="15" customHeight="1" s="1003">
      <c r="A1057" s="1019" t="inlineStr">
        <is>
          <t>Graines collectées</t>
        </is>
      </c>
      <c r="B1057" t="inlineStr">
        <is>
          <t>Autres IAA</t>
        </is>
      </c>
      <c r="C1057" t="inlineStr">
        <is>
          <t>kt</t>
        </is>
      </c>
      <c r="D1057" t="inlineStr">
        <is>
          <t>France</t>
        </is>
      </c>
      <c r="E1057" t="inlineStr">
        <is>
          <t>2015-16</t>
        </is>
      </c>
      <c r="F1057" t="inlineStr">
        <is>
          <t>Féverole</t>
        </is>
      </c>
      <c r="G1057" t="inlineStr"/>
      <c r="H1057" t="inlineStr"/>
      <c r="I1057" t="inlineStr"/>
      <c r="J1057" t="inlineStr"/>
      <c r="K1057" t="inlineStr"/>
      <c r="L1057" t="inlineStr"/>
      <c r="M1057" t="inlineStr"/>
      <c r="N1057" t="inlineStr"/>
      <c r="O1057" t="n">
        <v>-0</v>
      </c>
      <c r="P1057" t="n">
        <v>0</v>
      </c>
      <c r="Q1057" t="n">
        <v>-0</v>
      </c>
    </row>
    <row r="1058" ht="15" customHeight="1" s="1003">
      <c r="A1058" s="1019" t="inlineStr">
        <is>
          <t>Graines collectées</t>
        </is>
      </c>
      <c r="B1058" t="inlineStr">
        <is>
          <t>Semences certifiées</t>
        </is>
      </c>
      <c r="C1058" t="inlineStr">
        <is>
          <t>kt</t>
        </is>
      </c>
      <c r="D1058" t="inlineStr">
        <is>
          <t>France</t>
        </is>
      </c>
      <c r="E1058" t="inlineStr">
        <is>
          <t>2015-16</t>
        </is>
      </c>
      <c r="F1058" t="inlineStr">
        <is>
          <t>Féverole</t>
        </is>
      </c>
      <c r="G1058" t="inlineStr">
        <is>
          <t>Production de semences certifiées = 8 kt (Bilans par campagne - FranceAgriMer)</t>
        </is>
      </c>
      <c r="H1058" t="inlineStr"/>
      <c r="I1058" t="inlineStr">
        <is>
          <t>Bilans par campagne - FranceAgriMer</t>
        </is>
      </c>
      <c r="J1058" t="inlineStr"/>
      <c r="K1058" t="inlineStr">
        <is>
          <t>Volume</t>
        </is>
      </c>
      <c r="L1058" t="inlineStr">
        <is>
          <t>Production de semences certifiées</t>
        </is>
      </c>
      <c r="M1058" t="inlineStr">
        <is>
          <t>Bilans Féverole - FAM</t>
        </is>
      </c>
      <c r="N1058" t="inlineStr"/>
      <c r="O1058" t="n">
        <v>8</v>
      </c>
      <c r="P1058" t="inlineStr"/>
      <c r="Q1058" t="inlineStr"/>
    </row>
    <row r="1059" ht="15" customHeight="1" s="1003">
      <c r="A1059" s="1019" t="inlineStr">
        <is>
          <t>Graines collectées</t>
        </is>
      </c>
      <c r="B1059" t="inlineStr">
        <is>
          <t>Semences</t>
        </is>
      </c>
      <c r="C1059" t="inlineStr">
        <is>
          <t>kt</t>
        </is>
      </c>
      <c r="D1059" t="inlineStr">
        <is>
          <t>France</t>
        </is>
      </c>
      <c r="E1059" t="inlineStr">
        <is>
          <t>2015-16</t>
        </is>
      </c>
      <c r="F1059" t="inlineStr">
        <is>
          <t>Féverole</t>
        </is>
      </c>
      <c r="G1059" t="inlineStr">
        <is>
          <t>Production de semences certifiées = 8 kt (Bilans par campagne - FranceAgriMer)</t>
        </is>
      </c>
      <c r="H1059" t="inlineStr"/>
      <c r="I1059" t="inlineStr">
        <is>
          <t>Bilans par campagne - FranceAgriMer</t>
        </is>
      </c>
      <c r="J1059" t="inlineStr"/>
      <c r="K1059" t="inlineStr">
        <is>
          <t>Volume</t>
        </is>
      </c>
      <c r="L1059" t="inlineStr">
        <is>
          <t>Production de semences certifiées</t>
        </is>
      </c>
      <c r="M1059" t="inlineStr">
        <is>
          <t>Bilans Féverole - FAM</t>
        </is>
      </c>
      <c r="N1059" t="inlineStr"/>
      <c r="O1059" t="n">
        <v>8</v>
      </c>
      <c r="P1059" t="inlineStr"/>
      <c r="Q1059" t="inlineStr"/>
    </row>
    <row r="1060" ht="15" customHeight="1" s="1003">
      <c r="A1060" s="1019" t="inlineStr">
        <is>
          <t>Graines collectées</t>
        </is>
      </c>
      <c r="B1060" t="inlineStr">
        <is>
          <t>Export</t>
        </is>
      </c>
      <c r="C1060" t="inlineStr">
        <is>
          <t>kt</t>
        </is>
      </c>
      <c r="D1060" t="inlineStr">
        <is>
          <t>France</t>
        </is>
      </c>
      <c r="E1060" t="inlineStr">
        <is>
          <t>2015-16</t>
        </is>
      </c>
      <c r="F1060" t="inlineStr">
        <is>
          <t>Féverole</t>
        </is>
      </c>
      <c r="G1060" t="inlineStr"/>
      <c r="H1060" t="inlineStr">
        <is>
          <t>Exportation de graines = 93 kt (Douanes françaises - Eurostat)</t>
        </is>
      </c>
      <c r="I1060" t="inlineStr">
        <is>
          <t>Douanes françaises - Eurostat</t>
        </is>
      </c>
      <c r="J1060" t="inlineStr"/>
      <c r="K1060" t="inlineStr">
        <is>
          <t>Volume</t>
        </is>
      </c>
      <c r="L1060" t="inlineStr">
        <is>
          <t>Exportation de graines</t>
        </is>
      </c>
      <c r="M1060" t="inlineStr">
        <is>
          <t>Echanges mensuels - EUROSTAT</t>
        </is>
      </c>
      <c r="N1060" t="inlineStr"/>
      <c r="O1060" t="n">
        <v>92.8</v>
      </c>
      <c r="P1060" t="inlineStr"/>
      <c r="Q1060" t="inlineStr"/>
    </row>
    <row r="1061" ht="15" customHeight="1" s="1003">
      <c r="A1061" s="1019" t="inlineStr">
        <is>
          <t>Graines collectées</t>
        </is>
      </c>
      <c r="B1061" t="inlineStr">
        <is>
          <t>Ecart statistique</t>
        </is>
      </c>
      <c r="C1061" t="inlineStr">
        <is>
          <t>kt</t>
        </is>
      </c>
      <c r="D1061" t="inlineStr">
        <is>
          <t>France</t>
        </is>
      </c>
      <c r="E1061" t="inlineStr">
        <is>
          <t>2015-16</t>
        </is>
      </c>
      <c r="F1061" t="inlineStr">
        <is>
          <t>Féverole</t>
        </is>
      </c>
      <c r="G1061" t="inlineStr"/>
      <c r="H1061" t="inlineStr"/>
      <c r="I1061" t="inlineStr"/>
      <c r="J1061" t="inlineStr"/>
      <c r="K1061" t="inlineStr"/>
      <c r="L1061" t="inlineStr">
        <is>
          <t>Ecart statistique constaté dans les données collectées, demandant une réconciliation</t>
        </is>
      </c>
      <c r="M1061" t="inlineStr"/>
      <c r="N1061" t="inlineStr">
        <is>
          <t>Ecart statistique</t>
        </is>
      </c>
      <c r="O1061" t="n">
        <v>38.7</v>
      </c>
      <c r="P1061" t="inlineStr"/>
      <c r="Q1061" t="inlineStr"/>
    </row>
    <row r="1062" ht="15" customHeight="1" s="1003">
      <c r="A1062" s="1019" t="inlineStr">
        <is>
          <t>Issues de silo</t>
        </is>
      </c>
      <c r="B1062" t="inlineStr">
        <is>
          <t>Elimination/Pertes</t>
        </is>
      </c>
      <c r="C1062" t="inlineStr">
        <is>
          <t>kt</t>
        </is>
      </c>
      <c r="D1062" t="inlineStr">
        <is>
          <t>France</t>
        </is>
      </c>
      <c r="E1062" t="inlineStr">
        <is>
          <t>2015-16</t>
        </is>
      </c>
      <c r="F1062" t="inlineStr">
        <is>
          <t>Féverole</t>
        </is>
      </c>
      <c r="G1062" t="inlineStr"/>
      <c r="H1062" t="inlineStr">
        <is>
          <t>0</t>
        </is>
      </c>
      <c r="I1062" t="inlineStr">
        <is>
          <t>ONRB - FranceAgriMer</t>
        </is>
      </c>
      <c r="J1062" t="inlineStr">
        <is>
          <t>0</t>
        </is>
      </c>
      <c r="K1062" t="inlineStr">
        <is>
          <t>Répartition</t>
        </is>
      </c>
      <c r="L1062" t="inlineStr">
        <is>
          <t>Les issues de silo sont éliminées:Part d'issues de silo éliminées</t>
        </is>
      </c>
      <c r="M1062" t="inlineStr">
        <is>
          <t>Issues de silo - ONRB</t>
        </is>
      </c>
      <c r="N1062" t="inlineStr"/>
      <c r="O1062" t="n">
        <v>0.01</v>
      </c>
      <c r="P1062" t="inlineStr"/>
      <c r="Q1062" t="inlineStr"/>
    </row>
    <row r="1063" ht="15" customHeight="1" s="1003">
      <c r="A1063" s="1019" t="inlineStr">
        <is>
          <t>Issues de silo</t>
        </is>
      </c>
      <c r="B1063" t="inlineStr">
        <is>
          <t>Autres usages (ou usages indéfinis)</t>
        </is>
      </c>
      <c r="C1063" t="inlineStr">
        <is>
          <t>kt</t>
        </is>
      </c>
      <c r="D1063" t="inlineStr">
        <is>
          <t>France</t>
        </is>
      </c>
      <c r="E1063" t="inlineStr">
        <is>
          <t>2015-16</t>
        </is>
      </c>
      <c r="F1063" t="inlineStr">
        <is>
          <t>Féverole</t>
        </is>
      </c>
      <c r="G1063" t="inlineStr"/>
      <c r="H1063" t="inlineStr"/>
      <c r="I1063" t="inlineStr"/>
      <c r="J1063" t="inlineStr"/>
      <c r="K1063" t="inlineStr"/>
      <c r="L1063" t="inlineStr"/>
      <c r="M1063" t="inlineStr"/>
      <c r="N1063" t="inlineStr"/>
      <c r="O1063" t="n">
        <v>0.01</v>
      </c>
      <c r="P1063" t="inlineStr"/>
      <c r="Q1063" t="inlineStr"/>
    </row>
    <row r="1064" ht="15" customHeight="1" s="1003">
      <c r="A1064" s="1019" t="inlineStr">
        <is>
          <t>Issues de silo</t>
        </is>
      </c>
      <c r="B1064" t="inlineStr">
        <is>
          <t>Débouchés</t>
        </is>
      </c>
      <c r="C1064" t="inlineStr">
        <is>
          <t>kt</t>
        </is>
      </c>
      <c r="D1064" t="inlineStr">
        <is>
          <t>France</t>
        </is>
      </c>
      <c r="E1064" t="inlineStr">
        <is>
          <t>2015-16</t>
        </is>
      </c>
      <c r="F1064" t="inlineStr">
        <is>
          <t>Féverole</t>
        </is>
      </c>
      <c r="G1064" t="inlineStr"/>
      <c r="H1064" t="inlineStr"/>
      <c r="I1064" t="inlineStr"/>
      <c r="J1064" t="inlineStr"/>
      <c r="K1064" t="inlineStr"/>
      <c r="L1064" t="inlineStr"/>
      <c r="M1064" t="inlineStr"/>
      <c r="N1064" t="inlineStr"/>
      <c r="O1064" t="n">
        <v>1.91</v>
      </c>
      <c r="P1064" t="inlineStr"/>
      <c r="Q1064" t="inlineStr"/>
    </row>
    <row r="1065" ht="15" customHeight="1" s="1003">
      <c r="A1065" s="1019" t="inlineStr">
        <is>
          <t>Issues de silo</t>
        </is>
      </c>
      <c r="B1065" t="inlineStr">
        <is>
          <t>FAF</t>
        </is>
      </c>
      <c r="C1065" t="inlineStr">
        <is>
          <t>kt</t>
        </is>
      </c>
      <c r="D1065" t="inlineStr">
        <is>
          <t>France</t>
        </is>
      </c>
      <c r="E1065" t="inlineStr">
        <is>
          <t>2015-16</t>
        </is>
      </c>
      <c r="F1065" t="inlineStr">
        <is>
          <t>Féverole</t>
        </is>
      </c>
      <c r="G1065" t="inlineStr"/>
      <c r="H1065" t="inlineStr">
        <is>
          <t>Part d'issues de silo consommées par les FAF = 56,33 % (ONRB - FranceAgriMer)</t>
        </is>
      </c>
      <c r="I1065" t="inlineStr">
        <is>
          <t>ONRB - FranceAgriMer</t>
        </is>
      </c>
      <c r="J1065" t="inlineStr">
        <is>
          <t>0</t>
        </is>
      </c>
      <c r="K1065" t="inlineStr">
        <is>
          <t>Répartition</t>
        </is>
      </c>
      <c r="L1065" t="inlineStr">
        <is>
          <t>Part d'issues de silo consommées par les FAF</t>
        </is>
      </c>
      <c r="M1065" t="inlineStr">
        <is>
          <t>Issues de silo - ONRB</t>
        </is>
      </c>
      <c r="N1065" t="inlineStr"/>
      <c r="O1065" t="n">
        <v>1.08</v>
      </c>
      <c r="P1065" t="inlineStr"/>
      <c r="Q1065" t="inlineStr"/>
    </row>
    <row r="1066" ht="15" customHeight="1" s="1003">
      <c r="A1066" s="1019" t="inlineStr">
        <is>
          <t>Issues de silo</t>
        </is>
      </c>
      <c r="B1066" t="inlineStr">
        <is>
          <t>Litière</t>
        </is>
      </c>
      <c r="C1066" t="inlineStr">
        <is>
          <t>kt</t>
        </is>
      </c>
      <c r="D1066" t="inlineStr">
        <is>
          <t>France</t>
        </is>
      </c>
      <c r="E1066" t="inlineStr">
        <is>
          <t>2015-16</t>
        </is>
      </c>
      <c r="F1066" t="inlineStr">
        <is>
          <t>Féverole</t>
        </is>
      </c>
      <c r="G1066" t="inlineStr"/>
      <c r="H1066" t="inlineStr">
        <is>
          <t>Part d'issues de silo consommées comme litière = 0,77 % (ONRB - FranceAgriMer)</t>
        </is>
      </c>
      <c r="I1066" t="inlineStr">
        <is>
          <t>ONRB - FranceAgriMer</t>
        </is>
      </c>
      <c r="J1066" t="inlineStr">
        <is>
          <t>0</t>
        </is>
      </c>
      <c r="K1066" t="inlineStr">
        <is>
          <t>Répartition</t>
        </is>
      </c>
      <c r="L1066" t="inlineStr">
        <is>
          <t>Part d'issues de silo consommées comme litière</t>
        </is>
      </c>
      <c r="M1066" t="inlineStr">
        <is>
          <t>Issues de silo - ONRB</t>
        </is>
      </c>
      <c r="N1066" t="inlineStr"/>
      <c r="O1066" t="n">
        <v>0.01</v>
      </c>
      <c r="P1066" t="inlineStr"/>
      <c r="Q1066" t="inlineStr"/>
    </row>
    <row r="1067" ht="15" customHeight="1" s="1003">
      <c r="A1067" s="1019" t="inlineStr">
        <is>
          <t>Issues de silo</t>
        </is>
      </c>
      <c r="B1067" t="inlineStr">
        <is>
          <t>Compostage</t>
        </is>
      </c>
      <c r="C1067" t="inlineStr">
        <is>
          <t>kt</t>
        </is>
      </c>
      <c r="D1067" t="inlineStr">
        <is>
          <t>France</t>
        </is>
      </c>
      <c r="E1067" t="inlineStr">
        <is>
          <t>2015-16</t>
        </is>
      </c>
      <c r="F1067" t="inlineStr">
        <is>
          <t>Féverole</t>
        </is>
      </c>
      <c r="G1067" t="inlineStr"/>
      <c r="H1067" t="inlineStr">
        <is>
          <t>Part d'issues de silo compostées = 0 % (ONRB - FranceAgriMer)</t>
        </is>
      </c>
      <c r="I1067" t="inlineStr">
        <is>
          <t>ONRB - FranceAgriMer</t>
        </is>
      </c>
      <c r="J1067" t="inlineStr">
        <is>
          <t>0</t>
        </is>
      </c>
      <c r="K1067" t="inlineStr">
        <is>
          <t>Répartition</t>
        </is>
      </c>
      <c r="L1067" t="inlineStr">
        <is>
          <t>Part d'issues de silo compostées</t>
        </is>
      </c>
      <c r="M1067" t="inlineStr">
        <is>
          <t>Issues de silo - ONRB</t>
        </is>
      </c>
      <c r="N1067" t="inlineStr"/>
      <c r="O1067" t="n">
        <v>0</v>
      </c>
      <c r="P1067" t="inlineStr"/>
      <c r="Q1067" t="inlineStr"/>
    </row>
    <row r="1068" ht="15" customHeight="1" s="1003">
      <c r="A1068" s="1019" t="inlineStr">
        <is>
          <t>Issues de silo</t>
        </is>
      </c>
      <c r="B1068" t="inlineStr">
        <is>
          <t>Autres biomatériaux</t>
        </is>
      </c>
      <c r="C1068" t="inlineStr">
        <is>
          <t>kt</t>
        </is>
      </c>
      <c r="D1068" t="inlineStr">
        <is>
          <t>France</t>
        </is>
      </c>
      <c r="E1068" t="inlineStr">
        <is>
          <t>2015-16</t>
        </is>
      </c>
      <c r="F1068" t="inlineStr">
        <is>
          <t>Féverole</t>
        </is>
      </c>
      <c r="G1068" t="inlineStr"/>
      <c r="H1068" t="inlineStr">
        <is>
          <t>Part d'issues de silo consommées comme autres biomatériaux = 0,77 % (ONRB - FranceAgriMer)</t>
        </is>
      </c>
      <c r="I1068" t="inlineStr">
        <is>
          <t>ONRB - FranceAgriMer</t>
        </is>
      </c>
      <c r="J1068" t="inlineStr">
        <is>
          <t>0</t>
        </is>
      </c>
      <c r="K1068" t="inlineStr">
        <is>
          <t>Répartition</t>
        </is>
      </c>
      <c r="L1068" t="inlineStr">
        <is>
          <t>Part d'issues de silo consommées comme autres biomatériaux</t>
        </is>
      </c>
      <c r="M1068" t="inlineStr">
        <is>
          <t>Issues de silo - ONRB</t>
        </is>
      </c>
      <c r="N1068" t="inlineStr"/>
      <c r="O1068" t="n">
        <v>0.01</v>
      </c>
      <c r="P1068" t="inlineStr"/>
      <c r="Q1068" t="inlineStr"/>
    </row>
    <row r="1069" ht="15" customHeight="1" s="1003">
      <c r="A1069" s="1019" t="inlineStr">
        <is>
          <t>Issues de silo</t>
        </is>
      </c>
      <c r="B1069" t="inlineStr">
        <is>
          <t>Méthanisation</t>
        </is>
      </c>
      <c r="C1069" t="inlineStr">
        <is>
          <t>kt</t>
        </is>
      </c>
      <c r="D1069" t="inlineStr">
        <is>
          <t>France</t>
        </is>
      </c>
      <c r="E1069" t="inlineStr">
        <is>
          <t>2015-16</t>
        </is>
      </c>
      <c r="F1069" t="inlineStr">
        <is>
          <t>Féverole</t>
        </is>
      </c>
      <c r="G1069" t="inlineStr"/>
      <c r="H1069" t="inlineStr">
        <is>
          <t>Part d'issues de silo consommées en méthanisation = 40,72 % (ONRB - FranceAgriMer)</t>
        </is>
      </c>
      <c r="I1069" t="inlineStr">
        <is>
          <t>ONRB - FranceAgriMer</t>
        </is>
      </c>
      <c r="J1069" t="inlineStr">
        <is>
          <t>0</t>
        </is>
      </c>
      <c r="K1069" t="inlineStr">
        <is>
          <t>Répartition</t>
        </is>
      </c>
      <c r="L1069" t="inlineStr">
        <is>
          <t>Part d'issues de silo consommées en méthanisation</t>
        </is>
      </c>
      <c r="M1069" t="inlineStr">
        <is>
          <t>Issues de silo - ONRB</t>
        </is>
      </c>
      <c r="N1069" t="inlineStr"/>
      <c r="O1069" t="n">
        <v>0.78</v>
      </c>
      <c r="P1069" t="inlineStr"/>
      <c r="Q1069" t="inlineStr"/>
    </row>
    <row r="1070" ht="15" customHeight="1" s="1003">
      <c r="A1070" s="1019" t="inlineStr">
        <is>
          <t>Issues de silo</t>
        </is>
      </c>
      <c r="B1070" t="inlineStr">
        <is>
          <t>Combustion</t>
        </is>
      </c>
      <c r="C1070" t="inlineStr">
        <is>
          <t>kt</t>
        </is>
      </c>
      <c r="D1070" t="inlineStr">
        <is>
          <t>France</t>
        </is>
      </c>
      <c r="E1070" t="inlineStr">
        <is>
          <t>2015-16</t>
        </is>
      </c>
      <c r="F1070" t="inlineStr">
        <is>
          <t>Féverole</t>
        </is>
      </c>
      <c r="G1070" t="inlineStr"/>
      <c r="H1070" t="inlineStr">
        <is>
          <t>Part d'issues de silo brûlées = 1,03 % (ONRB - FranceAgriMer)</t>
        </is>
      </c>
      <c r="I1070" t="inlineStr">
        <is>
          <t>ONRB - FranceAgriMer</t>
        </is>
      </c>
      <c r="J1070" t="inlineStr">
        <is>
          <t>0</t>
        </is>
      </c>
      <c r="K1070" t="inlineStr">
        <is>
          <t>Répartition</t>
        </is>
      </c>
      <c r="L1070" t="inlineStr">
        <is>
          <t>Part d'issues de silo brûlées</t>
        </is>
      </c>
      <c r="M1070" t="inlineStr">
        <is>
          <t>Issues de silo - ONRB</t>
        </is>
      </c>
      <c r="N1070" t="inlineStr"/>
      <c r="O1070" t="n">
        <v>0.02</v>
      </c>
      <c r="P1070" t="inlineStr"/>
      <c r="Q1070" t="inlineStr"/>
    </row>
    <row r="1071" ht="15" customHeight="1" s="1003">
      <c r="A1071" s="1019" t="inlineStr">
        <is>
          <t>Issues de silo</t>
        </is>
      </c>
      <c r="B1071" t="inlineStr">
        <is>
          <t>Hors FAB</t>
        </is>
      </c>
      <c r="C1071" t="inlineStr">
        <is>
          <t>kt</t>
        </is>
      </c>
      <c r="D1071" t="inlineStr">
        <is>
          <t>France</t>
        </is>
      </c>
      <c r="E1071" t="inlineStr">
        <is>
          <t>2015-16</t>
        </is>
      </c>
      <c r="F1071" t="inlineStr">
        <is>
          <t>Féverole</t>
        </is>
      </c>
      <c r="G1071" t="inlineStr"/>
      <c r="H1071" t="inlineStr"/>
      <c r="I1071" t="inlineStr">
        <is>
          <t>ONRB - FranceAgriMer</t>
        </is>
      </c>
      <c r="J1071" t="inlineStr"/>
      <c r="K1071" t="inlineStr">
        <is>
          <t>Répartition</t>
        </is>
      </c>
      <c r="L1071" t="inlineStr">
        <is>
          <t>Part d'issues de silo consommées par les FAF</t>
        </is>
      </c>
      <c r="M1071" t="inlineStr">
        <is>
          <t>Issues de silo - ONRB</t>
        </is>
      </c>
      <c r="N1071" t="inlineStr"/>
      <c r="O1071" t="n">
        <v>1.08</v>
      </c>
      <c r="P1071" t="inlineStr"/>
      <c r="Q1071" t="inlineStr"/>
    </row>
    <row r="1072" ht="15" customHeight="1" s="1003">
      <c r="A1072" s="1019" t="inlineStr">
        <is>
          <t>Issues de silo</t>
        </is>
      </c>
      <c r="B1072" t="inlineStr">
        <is>
          <t>Alimentation animale rente</t>
        </is>
      </c>
      <c r="C1072" t="inlineStr">
        <is>
          <t>kt</t>
        </is>
      </c>
      <c r="D1072" t="inlineStr">
        <is>
          <t>France</t>
        </is>
      </c>
      <c r="E1072" t="inlineStr">
        <is>
          <t>2015-16</t>
        </is>
      </c>
      <c r="F1072" t="inlineStr">
        <is>
          <t>Féverole</t>
        </is>
      </c>
      <c r="G1072" t="inlineStr"/>
      <c r="H1072" t="inlineStr"/>
      <c r="I1072" t="inlineStr"/>
      <c r="J1072" t="inlineStr"/>
      <c r="K1072" t="inlineStr"/>
      <c r="L1072" t="inlineStr"/>
      <c r="M1072" t="inlineStr"/>
      <c r="N1072" t="inlineStr"/>
      <c r="O1072" t="n">
        <v>1.08</v>
      </c>
      <c r="P1072" t="inlineStr"/>
      <c r="Q1072" t="inlineStr"/>
    </row>
    <row r="1073" ht="15" customHeight="1" s="1003">
      <c r="A1073" s="1019" t="inlineStr">
        <is>
          <t>Issues de silo</t>
        </is>
      </c>
      <c r="B1073" t="inlineStr">
        <is>
          <t>Alimentation animale</t>
        </is>
      </c>
      <c r="C1073" t="inlineStr">
        <is>
          <t>kt</t>
        </is>
      </c>
      <c r="D1073" t="inlineStr">
        <is>
          <t>France</t>
        </is>
      </c>
      <c r="E1073" t="inlineStr">
        <is>
          <t>2015-16</t>
        </is>
      </c>
      <c r="F1073" t="inlineStr">
        <is>
          <t>Féverole</t>
        </is>
      </c>
      <c r="G1073" t="inlineStr"/>
      <c r="H1073" t="inlineStr"/>
      <c r="I1073" t="inlineStr"/>
      <c r="J1073" t="inlineStr"/>
      <c r="K1073" t="inlineStr"/>
      <c r="L1073" t="inlineStr"/>
      <c r="M1073" t="inlineStr"/>
      <c r="N1073" t="inlineStr"/>
      <c r="O1073" t="n">
        <v>1.08</v>
      </c>
      <c r="P1073" t="inlineStr"/>
      <c r="Q1073" t="inlineStr"/>
    </row>
    <row r="1074" ht="15" customHeight="1" s="1003">
      <c r="A1074" s="1019" t="inlineStr">
        <is>
          <t>Issues de silo</t>
        </is>
      </c>
      <c r="B1074" t="inlineStr">
        <is>
          <t>Usages alimentaires</t>
        </is>
      </c>
      <c r="C1074" t="inlineStr">
        <is>
          <t>kt</t>
        </is>
      </c>
      <c r="D1074" t="inlineStr">
        <is>
          <t>France</t>
        </is>
      </c>
      <c r="E1074" t="inlineStr">
        <is>
          <t>2015-16</t>
        </is>
      </c>
      <c r="F1074" t="inlineStr">
        <is>
          <t>Féverole</t>
        </is>
      </c>
      <c r="G1074" t="inlineStr"/>
      <c r="H1074" t="inlineStr"/>
      <c r="I1074" t="inlineStr"/>
      <c r="J1074" t="inlineStr"/>
      <c r="K1074" t="inlineStr"/>
      <c r="L1074" t="inlineStr"/>
      <c r="M1074" t="inlineStr"/>
      <c r="N1074" t="inlineStr"/>
      <c r="O1074" t="n">
        <v>1.08</v>
      </c>
      <c r="P1074" t="inlineStr"/>
      <c r="Q1074" t="inlineStr"/>
    </row>
    <row r="1075" ht="15" customHeight="1" s="1003">
      <c r="A1075" s="1019" t="inlineStr">
        <is>
          <t>Issues de silo</t>
        </is>
      </c>
      <c r="B1075" t="inlineStr">
        <is>
          <t>Biomatériaux</t>
        </is>
      </c>
      <c r="C1075" t="inlineStr">
        <is>
          <t>kt</t>
        </is>
      </c>
      <c r="D1075" t="inlineStr">
        <is>
          <t>France</t>
        </is>
      </c>
      <c r="E1075" t="inlineStr">
        <is>
          <t>2015-16</t>
        </is>
      </c>
      <c r="F1075" t="inlineStr">
        <is>
          <t>Féverole</t>
        </is>
      </c>
      <c r="G1075" t="inlineStr"/>
      <c r="H1075" t="inlineStr"/>
      <c r="I1075" t="inlineStr">
        <is>
          <t>ONRB - FranceAgriMer</t>
        </is>
      </c>
      <c r="J1075" t="inlineStr"/>
      <c r="K1075" t="inlineStr">
        <is>
          <t>Répartition</t>
        </is>
      </c>
      <c r="L1075" t="inlineStr">
        <is>
          <t>Part d'issues de silo consommées comme litière:Part d'issues de silo consommées comme autres biomatériaux</t>
        </is>
      </c>
      <c r="M1075" t="inlineStr">
        <is>
          <t>Issues de silo - ONRB</t>
        </is>
      </c>
      <c r="N1075" t="inlineStr"/>
      <c r="O1075" t="n">
        <v>0.03</v>
      </c>
      <c r="P1075" t="inlineStr"/>
      <c r="Q1075" t="inlineStr"/>
    </row>
    <row r="1076" ht="15" customHeight="1" s="1003">
      <c r="A1076" s="1019" t="inlineStr">
        <is>
          <t>Issues de silo</t>
        </is>
      </c>
      <c r="B1076" t="inlineStr">
        <is>
          <t>Usages non-alimentaires</t>
        </is>
      </c>
      <c r="C1076" t="inlineStr">
        <is>
          <t>kt</t>
        </is>
      </c>
      <c r="D1076" t="inlineStr">
        <is>
          <t>France</t>
        </is>
      </c>
      <c r="E1076" t="inlineStr">
        <is>
          <t>2015-16</t>
        </is>
      </c>
      <c r="F1076" t="inlineStr">
        <is>
          <t>Féverole</t>
        </is>
      </c>
      <c r="G1076" t="inlineStr"/>
      <c r="H1076" t="inlineStr"/>
      <c r="I1076" t="inlineStr"/>
      <c r="J1076" t="inlineStr"/>
      <c r="K1076" t="inlineStr"/>
      <c r="L1076" t="inlineStr"/>
      <c r="M1076" t="inlineStr"/>
      <c r="N1076" t="inlineStr"/>
      <c r="O1076" t="n">
        <v>0.83</v>
      </c>
      <c r="P1076" t="inlineStr"/>
      <c r="Q1076" t="inlineStr"/>
    </row>
    <row r="1077" ht="15" customHeight="1" s="1003">
      <c r="A1077" s="1019" t="inlineStr">
        <is>
          <t>Issues de silo</t>
        </is>
      </c>
      <c r="B1077" t="inlineStr">
        <is>
          <t>Energie</t>
        </is>
      </c>
      <c r="C1077" t="inlineStr">
        <is>
          <t>kt</t>
        </is>
      </c>
      <c r="D1077" t="inlineStr">
        <is>
          <t>France</t>
        </is>
      </c>
      <c r="E1077" t="inlineStr">
        <is>
          <t>2015-16</t>
        </is>
      </c>
      <c r="F1077" t="inlineStr">
        <is>
          <t>Féverole</t>
        </is>
      </c>
      <c r="G1077" t="inlineStr"/>
      <c r="H1077" t="inlineStr"/>
      <c r="I1077" t="inlineStr">
        <is>
          <t>ONRB - FranceAgriMer</t>
        </is>
      </c>
      <c r="J1077" t="inlineStr"/>
      <c r="K1077" t="inlineStr">
        <is>
          <t>Répartition</t>
        </is>
      </c>
      <c r="L1077" t="inlineStr">
        <is>
          <t>Part d'issues de silo consommées en méthanisation:Part d'issues de silo brûlées</t>
        </is>
      </c>
      <c r="M1077" t="inlineStr">
        <is>
          <t>Issues de silo - ONRB</t>
        </is>
      </c>
      <c r="N1077" t="inlineStr"/>
      <c r="O1077" t="n">
        <v>0.8</v>
      </c>
      <c r="P1077" t="inlineStr"/>
      <c r="Q1077" t="inlineStr"/>
    </row>
    <row r="1078" ht="15" customHeight="1" s="1003">
      <c r="A1078" s="1019" t="inlineStr">
        <is>
          <t>Issues de silo</t>
        </is>
      </c>
      <c r="B1078" t="inlineStr">
        <is>
          <t>Fertilisation</t>
        </is>
      </c>
      <c r="C1078" t="inlineStr">
        <is>
          <t>kt</t>
        </is>
      </c>
      <c r="D1078" t="inlineStr">
        <is>
          <t>France</t>
        </is>
      </c>
      <c r="E1078" t="inlineStr">
        <is>
          <t>2015-16</t>
        </is>
      </c>
      <c r="F1078" t="inlineStr">
        <is>
          <t>Féverole</t>
        </is>
      </c>
      <c r="G1078" t="inlineStr"/>
      <c r="H1078" t="inlineStr"/>
      <c r="I1078" t="inlineStr">
        <is>
          <t>ONRB - FranceAgriMer</t>
        </is>
      </c>
      <c r="J1078" t="inlineStr"/>
      <c r="K1078" t="inlineStr">
        <is>
          <t>Répartition</t>
        </is>
      </c>
      <c r="L1078" t="inlineStr">
        <is>
          <t>Part d'issues de silo compostées</t>
        </is>
      </c>
      <c r="M1078" t="inlineStr">
        <is>
          <t>Issues de silo - ONRB</t>
        </is>
      </c>
      <c r="N1078" t="inlineStr"/>
      <c r="O1078" t="n">
        <v>0</v>
      </c>
      <c r="P1078" t="inlineStr"/>
      <c r="Q1078" t="inlineStr"/>
    </row>
    <row r="1079" ht="15" customHeight="1" s="1003">
      <c r="A1079" s="1019" t="inlineStr">
        <is>
          <t>Huile</t>
        </is>
      </c>
      <c r="B1079" t="inlineStr">
        <is>
          <t>Vente directe et autoconsommation</t>
        </is>
      </c>
      <c r="C1079" t="inlineStr">
        <is>
          <t>kt</t>
        </is>
      </c>
      <c r="D1079" t="inlineStr">
        <is>
          <t>France</t>
        </is>
      </c>
      <c r="E1079" t="inlineStr">
        <is>
          <t>2015-16</t>
        </is>
      </c>
      <c r="F1079" t="inlineStr">
        <is>
          <t>Féverole</t>
        </is>
      </c>
      <c r="G1079" t="inlineStr"/>
      <c r="H1079" t="inlineStr"/>
      <c r="I1079" t="inlineStr"/>
      <c r="J1079" t="inlineStr">
        <is>
          <t>L'huile peut être autoconsommée</t>
        </is>
      </c>
      <c r="K1079" t="inlineStr"/>
      <c r="L1079" t="inlineStr"/>
      <c r="M1079" t="inlineStr"/>
      <c r="N1079" t="inlineStr"/>
      <c r="O1079" t="n">
        <v>-0</v>
      </c>
      <c r="P1079" t="n">
        <v>0</v>
      </c>
      <c r="Q1079" t="n">
        <v>500000000</v>
      </c>
    </row>
    <row r="1080" ht="15" customHeight="1" s="1003">
      <c r="A1080" s="1019" t="inlineStr">
        <is>
          <t>Huile</t>
        </is>
      </c>
      <c r="B1080" t="inlineStr">
        <is>
          <t>Circuits spécialisés</t>
        </is>
      </c>
      <c r="C1080" t="inlineStr">
        <is>
          <t>kt</t>
        </is>
      </c>
      <c r="D1080" t="inlineStr">
        <is>
          <t>France</t>
        </is>
      </c>
      <c r="E1080" t="inlineStr">
        <is>
          <t>2015-16</t>
        </is>
      </c>
      <c r="F1080" t="inlineStr">
        <is>
          <t>Féverole</t>
        </is>
      </c>
      <c r="G1080" t="inlineStr"/>
      <c r="H1080" t="inlineStr"/>
      <c r="I1080" t="inlineStr"/>
      <c r="J1080" t="inlineStr">
        <is>
          <t>L'huile peut être consommée par des circuits spécialisés</t>
        </is>
      </c>
      <c r="K1080" t="inlineStr"/>
      <c r="L1080" t="inlineStr"/>
      <c r="M1080" t="inlineStr"/>
      <c r="N1080" t="inlineStr"/>
      <c r="O1080" t="n">
        <v>-0</v>
      </c>
      <c r="P1080" t="n">
        <v>0</v>
      </c>
      <c r="Q1080" t="n">
        <v>500000000</v>
      </c>
    </row>
    <row r="1081" ht="15" customHeight="1" s="1003">
      <c r="A1081" s="1019" t="inlineStr">
        <is>
          <t>Huile</t>
        </is>
      </c>
      <c r="B1081" t="inlineStr">
        <is>
          <t>RHD</t>
        </is>
      </c>
      <c r="C1081" t="inlineStr">
        <is>
          <t>kt</t>
        </is>
      </c>
      <c r="D1081" t="inlineStr">
        <is>
          <t>France</t>
        </is>
      </c>
      <c r="E1081" t="inlineStr">
        <is>
          <t>2015-16</t>
        </is>
      </c>
      <c r="F1081" t="inlineStr">
        <is>
          <t>Féverole</t>
        </is>
      </c>
      <c r="G1081" t="inlineStr"/>
      <c r="H1081" t="inlineStr"/>
      <c r="I1081" t="inlineStr"/>
      <c r="J1081" t="inlineStr">
        <is>
          <t>L'huile est consommée en RHD</t>
        </is>
      </c>
      <c r="K1081" t="inlineStr"/>
      <c r="L1081" t="inlineStr"/>
      <c r="M1081" t="inlineStr"/>
      <c r="N1081" t="inlineStr"/>
      <c r="O1081" t="n">
        <v>-0</v>
      </c>
      <c r="P1081" t="n">
        <v>0</v>
      </c>
      <c r="Q1081" t="n">
        <v>500000000</v>
      </c>
    </row>
    <row r="1082" ht="15" customHeight="1" s="1003">
      <c r="A1082" s="1019" t="inlineStr">
        <is>
          <t>Huile</t>
        </is>
      </c>
      <c r="B1082" t="inlineStr">
        <is>
          <t>Autres IAA</t>
        </is>
      </c>
      <c r="C1082" t="inlineStr">
        <is>
          <t>kt</t>
        </is>
      </c>
      <c r="D1082" t="inlineStr">
        <is>
          <t>France</t>
        </is>
      </c>
      <c r="E1082" t="inlineStr">
        <is>
          <t>2015-16</t>
        </is>
      </c>
      <c r="F1082" t="inlineStr">
        <is>
          <t>Féverole</t>
        </is>
      </c>
      <c r="G1082" t="inlineStr"/>
      <c r="H1082" t="inlineStr"/>
      <c r="I1082" t="inlineStr"/>
      <c r="J1082" t="inlineStr">
        <is>
          <t>L'huile est consommée par les autres IAA</t>
        </is>
      </c>
      <c r="K1082" t="inlineStr"/>
      <c r="L1082" t="inlineStr"/>
      <c r="M1082" t="inlineStr"/>
      <c r="N1082" t="inlineStr"/>
      <c r="O1082" t="n">
        <v>-0</v>
      </c>
      <c r="P1082" t="n">
        <v>0</v>
      </c>
      <c r="Q1082" t="n">
        <v>500000000</v>
      </c>
    </row>
    <row r="1083" ht="15" customHeight="1" s="1003">
      <c r="A1083" s="1019" t="inlineStr">
        <is>
          <t>Huile</t>
        </is>
      </c>
      <c r="B1083" t="inlineStr">
        <is>
          <t>Autres industries</t>
        </is>
      </c>
      <c r="C1083" t="inlineStr">
        <is>
          <t>kt</t>
        </is>
      </c>
      <c r="D1083" t="inlineStr">
        <is>
          <t>France</t>
        </is>
      </c>
      <c r="E1083" t="inlineStr">
        <is>
          <t>2015-16</t>
        </is>
      </c>
      <c r="F1083" t="inlineStr">
        <is>
          <t>Féverole</t>
        </is>
      </c>
      <c r="G1083" t="inlineStr"/>
      <c r="H1083" t="inlineStr"/>
      <c r="I1083" t="inlineStr"/>
      <c r="J1083" t="inlineStr">
        <is>
          <t>L'huile est consommée pour des usages techniques</t>
        </is>
      </c>
      <c r="K1083" t="inlineStr"/>
      <c r="L1083" t="inlineStr"/>
      <c r="M1083" t="inlineStr"/>
      <c r="N1083" t="inlineStr"/>
      <c r="O1083" t="n">
        <v>-0</v>
      </c>
      <c r="P1083" t="n">
        <v>0</v>
      </c>
      <c r="Q1083" t="n">
        <v>500000000</v>
      </c>
    </row>
    <row r="1084" ht="15" customHeight="1" s="1003">
      <c r="A1084" s="1019" t="inlineStr">
        <is>
          <t>Huile</t>
        </is>
      </c>
      <c r="B1084" t="inlineStr">
        <is>
          <t>Alimentation humaine</t>
        </is>
      </c>
      <c r="C1084" t="inlineStr">
        <is>
          <t>kt</t>
        </is>
      </c>
      <c r="D1084" t="inlineStr">
        <is>
          <t>France</t>
        </is>
      </c>
      <c r="E1084" t="inlineStr">
        <is>
          <t>2015-16</t>
        </is>
      </c>
      <c r="F1084" t="inlineStr">
        <is>
          <t>Féverole</t>
        </is>
      </c>
      <c r="G1084" t="inlineStr"/>
      <c r="H1084" t="inlineStr"/>
      <c r="I1084" t="inlineStr"/>
      <c r="J1084" t="inlineStr"/>
      <c r="K1084" t="inlineStr"/>
      <c r="L1084" t="inlineStr"/>
      <c r="M1084" t="inlineStr"/>
      <c r="N1084" t="inlineStr"/>
      <c r="O1084" t="n">
        <v>-0</v>
      </c>
      <c r="P1084" t="n">
        <v>0</v>
      </c>
      <c r="Q1084" t="n">
        <v>500000000</v>
      </c>
    </row>
    <row r="1085" ht="15" customHeight="1" s="1003">
      <c r="A1085" s="1019" t="inlineStr">
        <is>
          <t>Huile</t>
        </is>
      </c>
      <c r="B1085" t="inlineStr">
        <is>
          <t>Ménages</t>
        </is>
      </c>
      <c r="C1085" t="inlineStr">
        <is>
          <t>kt</t>
        </is>
      </c>
      <c r="D1085" t="inlineStr">
        <is>
          <t>France</t>
        </is>
      </c>
      <c r="E1085" t="inlineStr">
        <is>
          <t>2015-16</t>
        </is>
      </c>
      <c r="F1085" t="inlineStr">
        <is>
          <t>Féverole</t>
        </is>
      </c>
      <c r="G1085" t="inlineStr"/>
      <c r="H1085" t="inlineStr"/>
      <c r="I1085" t="inlineStr"/>
      <c r="J1085" t="inlineStr"/>
      <c r="K1085" t="inlineStr"/>
      <c r="L1085" t="inlineStr"/>
      <c r="M1085" t="inlineStr"/>
      <c r="N1085" t="inlineStr"/>
      <c r="O1085" t="n">
        <v>-0</v>
      </c>
      <c r="P1085" t="n">
        <v>0</v>
      </c>
      <c r="Q1085" t="n">
        <v>500000000</v>
      </c>
    </row>
    <row r="1086" ht="15" customHeight="1" s="1003">
      <c r="A1086" s="1019" t="inlineStr">
        <is>
          <t>Huile</t>
        </is>
      </c>
      <c r="B1086" t="inlineStr">
        <is>
          <t>Usages alimentaires</t>
        </is>
      </c>
      <c r="C1086" t="inlineStr">
        <is>
          <t>kt</t>
        </is>
      </c>
      <c r="D1086" t="inlineStr">
        <is>
          <t>France</t>
        </is>
      </c>
      <c r="E1086" t="inlineStr">
        <is>
          <t>2015-16</t>
        </is>
      </c>
      <c r="F1086" t="inlineStr">
        <is>
          <t>Féverole</t>
        </is>
      </c>
      <c r="G1086" t="inlineStr"/>
      <c r="H1086" t="inlineStr"/>
      <c r="I1086" t="inlineStr"/>
      <c r="J1086" t="inlineStr"/>
      <c r="K1086" t="inlineStr"/>
      <c r="L1086" t="inlineStr"/>
      <c r="M1086" t="inlineStr"/>
      <c r="N1086" t="inlineStr"/>
      <c r="O1086" t="n">
        <v>-0</v>
      </c>
      <c r="P1086" t="n">
        <v>0</v>
      </c>
      <c r="Q1086" t="n">
        <v>500000000</v>
      </c>
    </row>
    <row r="1087" ht="15" customHeight="1" s="1003">
      <c r="A1087" s="1019" t="inlineStr">
        <is>
          <t>Huile</t>
        </is>
      </c>
      <c r="B1087" t="inlineStr">
        <is>
          <t>Débouchés</t>
        </is>
      </c>
      <c r="C1087" t="inlineStr">
        <is>
          <t>kt</t>
        </is>
      </c>
      <c r="D1087" t="inlineStr">
        <is>
          <t>France</t>
        </is>
      </c>
      <c r="E1087" t="inlineStr">
        <is>
          <t>2015-16</t>
        </is>
      </c>
      <c r="F1087" t="inlineStr">
        <is>
          <t>Féverole</t>
        </is>
      </c>
      <c r="G1087" t="inlineStr"/>
      <c r="H1087" t="inlineStr"/>
      <c r="I1087" t="inlineStr"/>
      <c r="J1087" t="inlineStr"/>
      <c r="K1087" t="inlineStr"/>
      <c r="L1087" t="inlineStr"/>
      <c r="M1087" t="inlineStr"/>
      <c r="N1087" t="inlineStr"/>
      <c r="O1087" t="n">
        <v>-0</v>
      </c>
      <c r="P1087" t="n">
        <v>0</v>
      </c>
      <c r="Q1087" t="n">
        <v>500000000</v>
      </c>
    </row>
    <row r="1088" ht="15" customHeight="1" s="1003">
      <c r="A1088" s="1019" t="inlineStr">
        <is>
          <t>Huile</t>
        </is>
      </c>
      <c r="B1088" t="inlineStr">
        <is>
          <t>Usages non-alimentaires</t>
        </is>
      </c>
      <c r="C1088" t="inlineStr">
        <is>
          <t>kt</t>
        </is>
      </c>
      <c r="D1088" t="inlineStr">
        <is>
          <t>France</t>
        </is>
      </c>
      <c r="E1088" t="inlineStr">
        <is>
          <t>2015-16</t>
        </is>
      </c>
      <c r="F1088" t="inlineStr">
        <is>
          <t>Féverole</t>
        </is>
      </c>
      <c r="G1088" t="inlineStr"/>
      <c r="H1088" t="inlineStr"/>
      <c r="I1088" t="inlineStr"/>
      <c r="J1088" t="inlineStr"/>
      <c r="K1088" t="inlineStr"/>
      <c r="L1088" t="inlineStr"/>
      <c r="M1088" t="inlineStr"/>
      <c r="N1088" t="inlineStr"/>
      <c r="O1088" t="n">
        <v>-0</v>
      </c>
      <c r="P1088" t="n">
        <v>0</v>
      </c>
      <c r="Q1088" t="n">
        <v>500000000</v>
      </c>
    </row>
    <row r="1089" ht="15" customHeight="1" s="1003">
      <c r="A1089" s="1019" t="inlineStr">
        <is>
          <t>Huile</t>
        </is>
      </c>
      <c r="B1089" t="inlineStr">
        <is>
          <t>Export</t>
        </is>
      </c>
      <c r="C1089" t="inlineStr">
        <is>
          <t>kt</t>
        </is>
      </c>
      <c r="D1089" t="inlineStr">
        <is>
          <t>France</t>
        </is>
      </c>
      <c r="E1089" t="inlineStr">
        <is>
          <t>2015-16</t>
        </is>
      </c>
      <c r="F1089" t="inlineStr">
        <is>
          <t>Féverole</t>
        </is>
      </c>
      <c r="G1089" t="inlineStr"/>
      <c r="H1089" t="inlineStr"/>
      <c r="I1089" t="inlineStr"/>
      <c r="J1089" t="inlineStr"/>
      <c r="K1089" t="inlineStr"/>
      <c r="L1089" t="inlineStr"/>
      <c r="M1089" t="inlineStr"/>
      <c r="N1089" t="inlineStr"/>
      <c r="O1089" t="n">
        <v>-0</v>
      </c>
      <c r="P1089" t="n">
        <v>0</v>
      </c>
      <c r="Q1089" t="n">
        <v>500000000</v>
      </c>
    </row>
    <row r="1090" ht="15" customHeight="1" s="1003">
      <c r="A1090" s="1019" t="inlineStr">
        <is>
          <t>Huile</t>
        </is>
      </c>
      <c r="B1090" t="inlineStr">
        <is>
          <t>Biocarburants</t>
        </is>
      </c>
      <c r="C1090" t="inlineStr">
        <is>
          <t>kt</t>
        </is>
      </c>
      <c r="D1090" t="inlineStr">
        <is>
          <t>France</t>
        </is>
      </c>
      <c r="E1090" t="inlineStr">
        <is>
          <t>2015-16</t>
        </is>
      </c>
      <c r="F1090" t="inlineStr">
        <is>
          <t>Féverole</t>
        </is>
      </c>
      <c r="G1090" t="inlineStr"/>
      <c r="H1090" t="inlineStr"/>
      <c r="I1090" t="inlineStr"/>
      <c r="J1090" t="inlineStr"/>
      <c r="K1090" t="inlineStr"/>
      <c r="L1090" t="inlineStr"/>
      <c r="M1090" t="inlineStr"/>
      <c r="N1090" t="inlineStr"/>
      <c r="O1090" t="n">
        <v>-0</v>
      </c>
      <c r="P1090" t="n">
        <v>0</v>
      </c>
      <c r="Q1090" t="n">
        <v>500000000</v>
      </c>
    </row>
    <row r="1091" ht="15" customHeight="1" s="1003">
      <c r="A1091" s="1019" t="inlineStr">
        <is>
          <t>Huile</t>
        </is>
      </c>
      <c r="B1091" t="inlineStr">
        <is>
          <t>Energie</t>
        </is>
      </c>
      <c r="C1091" t="inlineStr">
        <is>
          <t>kt</t>
        </is>
      </c>
      <c r="D1091" t="inlineStr">
        <is>
          <t>France</t>
        </is>
      </c>
      <c r="E1091" t="inlineStr">
        <is>
          <t>2015-16</t>
        </is>
      </c>
      <c r="F1091" t="inlineStr">
        <is>
          <t>Féverole</t>
        </is>
      </c>
      <c r="G1091" t="inlineStr"/>
      <c r="H1091" t="inlineStr"/>
      <c r="I1091" t="inlineStr"/>
      <c r="J1091" t="inlineStr"/>
      <c r="K1091" t="inlineStr"/>
      <c r="L1091" t="inlineStr"/>
      <c r="M1091" t="inlineStr"/>
      <c r="N1091" t="inlineStr"/>
      <c r="O1091" t="n">
        <v>-0</v>
      </c>
      <c r="P1091" t="n">
        <v>0</v>
      </c>
      <c r="Q1091" t="n">
        <v>500000000</v>
      </c>
    </row>
    <row r="1092" ht="15" customHeight="1" s="1003">
      <c r="A1092" s="1019" t="inlineStr">
        <is>
          <t>Huile</t>
        </is>
      </c>
      <c r="B1092" t="inlineStr">
        <is>
          <t>GMS</t>
        </is>
      </c>
      <c r="C1092" t="inlineStr">
        <is>
          <t>kt</t>
        </is>
      </c>
      <c r="D1092" t="inlineStr">
        <is>
          <t>France</t>
        </is>
      </c>
      <c r="E1092" t="inlineStr">
        <is>
          <t>2015-16</t>
        </is>
      </c>
      <c r="F1092" t="inlineStr">
        <is>
          <t>Féverole</t>
        </is>
      </c>
      <c r="G1092" t="inlineStr"/>
      <c r="H1092" t="inlineStr"/>
      <c r="I1092" t="inlineStr"/>
      <c r="J1092" t="inlineStr"/>
      <c r="K1092" t="inlineStr"/>
      <c r="L1092" t="inlineStr"/>
      <c r="M1092" t="inlineStr"/>
      <c r="N1092" t="inlineStr"/>
      <c r="O1092" t="n">
        <v>-0</v>
      </c>
      <c r="P1092" t="n">
        <v>0</v>
      </c>
      <c r="Q1092" t="n">
        <v>500000000</v>
      </c>
    </row>
    <row r="1093" ht="15" customHeight="1" s="1003">
      <c r="A1093" s="1019" t="inlineStr">
        <is>
          <t>Huile</t>
        </is>
      </c>
      <c r="B1093" t="inlineStr">
        <is>
          <t>Circuits généralistes</t>
        </is>
      </c>
      <c r="C1093" t="inlineStr">
        <is>
          <t>kt</t>
        </is>
      </c>
      <c r="D1093" t="inlineStr">
        <is>
          <t>France</t>
        </is>
      </c>
      <c r="E1093" t="inlineStr">
        <is>
          <t>2015-16</t>
        </is>
      </c>
      <c r="F1093" t="inlineStr">
        <is>
          <t>Féverole</t>
        </is>
      </c>
      <c r="G1093" t="inlineStr"/>
      <c r="H1093" t="inlineStr"/>
      <c r="I1093" t="inlineStr"/>
      <c r="J1093" t="inlineStr"/>
      <c r="K1093" t="inlineStr"/>
      <c r="L1093" t="inlineStr"/>
      <c r="M1093" t="inlineStr"/>
      <c r="N1093" t="inlineStr"/>
      <c r="O1093" t="n">
        <v>-0</v>
      </c>
      <c r="P1093" t="n">
        <v>0</v>
      </c>
      <c r="Q1093" t="n">
        <v>500000000</v>
      </c>
    </row>
    <row r="1094" ht="15" customHeight="1" s="1003">
      <c r="A1094" s="1019" t="inlineStr">
        <is>
          <t>Tourteaux</t>
        </is>
      </c>
      <c r="B1094" t="inlineStr">
        <is>
          <t>Hors FAB</t>
        </is>
      </c>
      <c r="C1094" t="inlineStr">
        <is>
          <t>kt</t>
        </is>
      </c>
      <c r="D1094" t="inlineStr">
        <is>
          <t>France</t>
        </is>
      </c>
      <c r="E1094" t="inlineStr">
        <is>
          <t>2015-16</t>
        </is>
      </c>
      <c r="F1094" t="inlineStr">
        <is>
          <t>Féverole</t>
        </is>
      </c>
      <c r="G1094" t="inlineStr"/>
      <c r="H1094" t="inlineStr"/>
      <c r="I1094" t="inlineStr"/>
      <c r="J1094" t="inlineStr"/>
      <c r="K1094" t="inlineStr"/>
      <c r="L1094" t="inlineStr"/>
      <c r="M1094" t="inlineStr"/>
      <c r="N1094" t="inlineStr"/>
      <c r="O1094" t="n">
        <v>-0</v>
      </c>
      <c r="P1094" t="n">
        <v>0</v>
      </c>
      <c r="Q1094" t="n">
        <v>500000000</v>
      </c>
    </row>
    <row r="1095" ht="15" customHeight="1" s="1003">
      <c r="A1095" s="1019" t="inlineStr">
        <is>
          <t>Tourteaux</t>
        </is>
      </c>
      <c r="B1095" t="inlineStr">
        <is>
          <t>Alimentation animale rente</t>
        </is>
      </c>
      <c r="C1095" t="inlineStr">
        <is>
          <t>kt</t>
        </is>
      </c>
      <c r="D1095" t="inlineStr">
        <is>
          <t>France</t>
        </is>
      </c>
      <c r="E1095" t="inlineStr">
        <is>
          <t>2015-16</t>
        </is>
      </c>
      <c r="F1095" t="inlineStr">
        <is>
          <t>Féverole</t>
        </is>
      </c>
      <c r="G1095" t="inlineStr"/>
      <c r="H1095" t="inlineStr"/>
      <c r="I1095" t="inlineStr"/>
      <c r="J1095" t="inlineStr"/>
      <c r="K1095" t="inlineStr"/>
      <c r="L1095" t="inlineStr"/>
      <c r="M1095" t="inlineStr"/>
      <c r="N1095" t="inlineStr"/>
      <c r="O1095" t="n">
        <v>-0</v>
      </c>
      <c r="P1095" t="n">
        <v>0</v>
      </c>
      <c r="Q1095" t="n">
        <v>500000000</v>
      </c>
    </row>
    <row r="1096" ht="15" customHeight="1" s="1003">
      <c r="A1096" s="1019" t="inlineStr">
        <is>
          <t>Tourteaux</t>
        </is>
      </c>
      <c r="B1096" t="inlineStr">
        <is>
          <t>Alimentation animale</t>
        </is>
      </c>
      <c r="C1096" t="inlineStr">
        <is>
          <t>kt</t>
        </is>
      </c>
      <c r="D1096" t="inlineStr">
        <is>
          <t>France</t>
        </is>
      </c>
      <c r="E1096" t="inlineStr">
        <is>
          <t>2015-16</t>
        </is>
      </c>
      <c r="F1096" t="inlineStr">
        <is>
          <t>Féverole</t>
        </is>
      </c>
      <c r="G1096" t="inlineStr"/>
      <c r="H1096" t="inlineStr"/>
      <c r="I1096" t="inlineStr"/>
      <c r="J1096" t="inlineStr"/>
      <c r="K1096" t="inlineStr"/>
      <c r="L1096" t="inlineStr"/>
      <c r="M1096" t="inlineStr"/>
      <c r="N1096" t="inlineStr"/>
      <c r="O1096" t="n">
        <v>-0</v>
      </c>
      <c r="P1096" t="n">
        <v>0</v>
      </c>
      <c r="Q1096" t="n">
        <v>500000000</v>
      </c>
    </row>
    <row r="1097" ht="15" customHeight="1" s="1003">
      <c r="A1097" s="1019" t="inlineStr">
        <is>
          <t>Tourteaux</t>
        </is>
      </c>
      <c r="B1097" t="inlineStr">
        <is>
          <t>Usages alimentaires</t>
        </is>
      </c>
      <c r="C1097" t="inlineStr">
        <is>
          <t>kt</t>
        </is>
      </c>
      <c r="D1097" t="inlineStr">
        <is>
          <t>France</t>
        </is>
      </c>
      <c r="E1097" t="inlineStr">
        <is>
          <t>2015-16</t>
        </is>
      </c>
      <c r="F1097" t="inlineStr">
        <is>
          <t>Féverole</t>
        </is>
      </c>
      <c r="G1097" t="inlineStr"/>
      <c r="H1097" t="inlineStr"/>
      <c r="I1097" t="inlineStr"/>
      <c r="J1097" t="inlineStr"/>
      <c r="K1097" t="inlineStr"/>
      <c r="L1097" t="inlineStr"/>
      <c r="M1097" t="inlineStr"/>
      <c r="N1097" t="inlineStr"/>
      <c r="O1097" t="n">
        <v>-0</v>
      </c>
      <c r="P1097" t="n">
        <v>0</v>
      </c>
      <c r="Q1097" t="n">
        <v>500000000</v>
      </c>
    </row>
    <row r="1098" ht="15" customHeight="1" s="1003">
      <c r="A1098" s="1019" t="inlineStr">
        <is>
          <t>Tourteaux</t>
        </is>
      </c>
      <c r="B1098" t="inlineStr">
        <is>
          <t>Débouchés</t>
        </is>
      </c>
      <c r="C1098" t="inlineStr">
        <is>
          <t>kt</t>
        </is>
      </c>
      <c r="D1098" t="inlineStr">
        <is>
          <t>France</t>
        </is>
      </c>
      <c r="E1098" t="inlineStr">
        <is>
          <t>2015-16</t>
        </is>
      </c>
      <c r="F1098" t="inlineStr">
        <is>
          <t>Féverole</t>
        </is>
      </c>
      <c r="G1098" t="inlineStr"/>
      <c r="H1098" t="inlineStr"/>
      <c r="I1098" t="inlineStr"/>
      <c r="J1098" t="inlineStr"/>
      <c r="K1098" t="inlineStr"/>
      <c r="L1098" t="inlineStr"/>
      <c r="M1098" t="inlineStr"/>
      <c r="N1098" t="inlineStr"/>
      <c r="O1098" t="n">
        <v>-0</v>
      </c>
      <c r="P1098" t="n">
        <v>0</v>
      </c>
      <c r="Q1098" t="n">
        <v>500000000</v>
      </c>
    </row>
    <row r="1099" ht="15" customHeight="1" s="1003">
      <c r="A1099" s="1019" t="inlineStr">
        <is>
          <t>Tourteaux</t>
        </is>
      </c>
      <c r="B1099" t="inlineStr">
        <is>
          <t>Export</t>
        </is>
      </c>
      <c r="C1099" t="inlineStr">
        <is>
          <t>kt</t>
        </is>
      </c>
      <c r="D1099" t="inlineStr">
        <is>
          <t>France</t>
        </is>
      </c>
      <c r="E1099" t="inlineStr">
        <is>
          <t>2015-16</t>
        </is>
      </c>
      <c r="F1099" t="inlineStr">
        <is>
          <t>Féverole</t>
        </is>
      </c>
      <c r="G1099" t="inlineStr"/>
      <c r="H1099" t="inlineStr"/>
      <c r="I1099" t="inlineStr"/>
      <c r="J1099" t="inlineStr"/>
      <c r="K1099" t="inlineStr"/>
      <c r="L1099" t="inlineStr"/>
      <c r="M1099" t="inlineStr"/>
      <c r="N1099" t="inlineStr"/>
      <c r="O1099" t="n">
        <v>-0</v>
      </c>
      <c r="P1099" t="n">
        <v>0</v>
      </c>
      <c r="Q1099" t="n">
        <v>500000000</v>
      </c>
    </row>
    <row r="1100" ht="15" customHeight="1" s="1003">
      <c r="A1100" s="1019" t="inlineStr">
        <is>
          <t>Tourteaux</t>
        </is>
      </c>
      <c r="B1100" t="inlineStr">
        <is>
          <t>FAB</t>
        </is>
      </c>
      <c r="C1100" t="inlineStr">
        <is>
          <t>kt</t>
        </is>
      </c>
      <c r="D1100" t="inlineStr">
        <is>
          <t>France</t>
        </is>
      </c>
      <c r="E1100" t="inlineStr">
        <is>
          <t>2015-16</t>
        </is>
      </c>
      <c r="F1100" t="inlineStr">
        <is>
          <t>Féverole</t>
        </is>
      </c>
      <c r="G1100" t="inlineStr"/>
      <c r="H1100" t="inlineStr"/>
      <c r="I1100" t="inlineStr"/>
      <c r="J1100" t="inlineStr"/>
      <c r="K1100" t="inlineStr"/>
      <c r="L1100" t="inlineStr"/>
      <c r="M1100" t="inlineStr"/>
      <c r="N1100" t="inlineStr"/>
      <c r="O1100" t="n">
        <v>-0</v>
      </c>
      <c r="P1100" t="n">
        <v>0</v>
      </c>
      <c r="Q1100" t="n">
        <v>500000000</v>
      </c>
    </row>
    <row r="1101" ht="15" customHeight="1" s="1003">
      <c r="A1101" s="1019" t="inlineStr">
        <is>
          <t>Tourteaux</t>
        </is>
      </c>
      <c r="B1101" t="inlineStr">
        <is>
          <t>FAF</t>
        </is>
      </c>
      <c r="C1101" t="inlineStr">
        <is>
          <t>kt</t>
        </is>
      </c>
      <c r="D1101" t="inlineStr">
        <is>
          <t>France</t>
        </is>
      </c>
      <c r="E1101" t="inlineStr">
        <is>
          <t>2015-16</t>
        </is>
      </c>
      <c r="F1101" t="inlineStr">
        <is>
          <t>Féverole</t>
        </is>
      </c>
      <c r="G1101" t="inlineStr"/>
      <c r="H1101" t="inlineStr"/>
      <c r="I1101" t="inlineStr"/>
      <c r="J1101" t="inlineStr"/>
      <c r="K1101" t="inlineStr"/>
      <c r="L1101" t="inlineStr"/>
      <c r="M1101" t="inlineStr"/>
      <c r="N1101" t="inlineStr"/>
      <c r="O1101" t="n">
        <v>-0</v>
      </c>
      <c r="P1101" t="n">
        <v>0</v>
      </c>
      <c r="Q1101" t="n">
        <v>500000000</v>
      </c>
    </row>
    <row r="1102" ht="15" customHeight="1" s="1003">
      <c r="A1102" s="1019" t="inlineStr">
        <is>
          <t>Coques (+ eau)</t>
        </is>
      </c>
      <c r="B1102" t="inlineStr">
        <is>
          <t>FAB</t>
        </is>
      </c>
      <c r="C1102" t="inlineStr">
        <is>
          <t>kt</t>
        </is>
      </c>
      <c r="D1102" t="inlineStr">
        <is>
          <t>France</t>
        </is>
      </c>
      <c r="E1102" t="inlineStr">
        <is>
          <t>2015-16</t>
        </is>
      </c>
      <c r="F1102" t="inlineStr">
        <is>
          <t>Féverole</t>
        </is>
      </c>
      <c r="G1102" t="inlineStr"/>
      <c r="H1102" t="inlineStr"/>
      <c r="I1102" t="inlineStr"/>
      <c r="J1102" t="inlineStr"/>
      <c r="K1102" t="inlineStr"/>
      <c r="L1102" t="inlineStr"/>
      <c r="M1102" t="inlineStr"/>
      <c r="N1102" t="inlineStr"/>
      <c r="O1102" t="n">
        <v>-0</v>
      </c>
      <c r="P1102" t="n">
        <v>0</v>
      </c>
      <c r="Q1102" t="n">
        <v>-0</v>
      </c>
    </row>
    <row r="1103" ht="15" customHeight="1" s="1003">
      <c r="A1103" s="1019" t="inlineStr">
        <is>
          <t>Coques (+ eau)</t>
        </is>
      </c>
      <c r="B1103" t="inlineStr">
        <is>
          <t>Combustion</t>
        </is>
      </c>
      <c r="C1103" t="inlineStr">
        <is>
          <t>kt</t>
        </is>
      </c>
      <c r="D1103" t="inlineStr">
        <is>
          <t>France</t>
        </is>
      </c>
      <c r="E1103" t="inlineStr">
        <is>
          <t>2015-16</t>
        </is>
      </c>
      <c r="F1103" t="inlineStr">
        <is>
          <t>Féverole</t>
        </is>
      </c>
      <c r="G1103" t="inlineStr"/>
      <c r="H1103" t="inlineStr"/>
      <c r="I1103" t="inlineStr"/>
      <c r="J1103" t="inlineStr"/>
      <c r="K1103" t="inlineStr"/>
      <c r="L1103" t="inlineStr"/>
      <c r="M1103" t="inlineStr"/>
      <c r="N1103" t="inlineStr"/>
      <c r="O1103" t="n">
        <v>-0</v>
      </c>
      <c r="P1103" t="n">
        <v>0</v>
      </c>
      <c r="Q1103" t="n">
        <v>-0</v>
      </c>
    </row>
    <row r="1104" ht="15" customHeight="1" s="1003">
      <c r="A1104" s="1019" t="inlineStr">
        <is>
          <t>Coques (+ eau)</t>
        </is>
      </c>
      <c r="B1104" t="inlineStr">
        <is>
          <t>Alimentation animale rente</t>
        </is>
      </c>
      <c r="C1104" t="inlineStr">
        <is>
          <t>kt</t>
        </is>
      </c>
      <c r="D1104" t="inlineStr">
        <is>
          <t>France</t>
        </is>
      </c>
      <c r="E1104" t="inlineStr">
        <is>
          <t>2015-16</t>
        </is>
      </c>
      <c r="F1104" t="inlineStr">
        <is>
          <t>Féverole</t>
        </is>
      </c>
      <c r="G1104" t="inlineStr"/>
      <c r="H1104" t="inlineStr"/>
      <c r="I1104" t="inlineStr"/>
      <c r="J1104" t="inlineStr"/>
      <c r="K1104" t="inlineStr"/>
      <c r="L1104" t="inlineStr"/>
      <c r="M1104" t="inlineStr"/>
      <c r="N1104" t="inlineStr"/>
      <c r="O1104" t="n">
        <v>-0</v>
      </c>
      <c r="P1104" t="n">
        <v>0</v>
      </c>
      <c r="Q1104" t="n">
        <v>0</v>
      </c>
    </row>
    <row r="1105" ht="15" customHeight="1" s="1003">
      <c r="A1105" s="1019" t="inlineStr">
        <is>
          <t>Coques (+ eau)</t>
        </is>
      </c>
      <c r="B1105" t="inlineStr">
        <is>
          <t>Alimentation animale</t>
        </is>
      </c>
      <c r="C1105" t="inlineStr">
        <is>
          <t>kt</t>
        </is>
      </c>
      <c r="D1105" t="inlineStr">
        <is>
          <t>France</t>
        </is>
      </c>
      <c r="E1105" t="inlineStr">
        <is>
          <t>2015-16</t>
        </is>
      </c>
      <c r="F1105" t="inlineStr">
        <is>
          <t>Féverole</t>
        </is>
      </c>
      <c r="G1105" t="inlineStr"/>
      <c r="H1105" t="inlineStr"/>
      <c r="I1105" t="inlineStr"/>
      <c r="J1105" t="inlineStr"/>
      <c r="K1105" t="inlineStr"/>
      <c r="L1105" t="inlineStr"/>
      <c r="M1105" t="inlineStr"/>
      <c r="N1105" t="inlineStr"/>
      <c r="O1105" t="n">
        <v>-0</v>
      </c>
      <c r="P1105" t="n">
        <v>0</v>
      </c>
      <c r="Q1105" t="n">
        <v>0</v>
      </c>
    </row>
    <row r="1106" ht="15" customHeight="1" s="1003">
      <c r="A1106" s="1019" t="inlineStr">
        <is>
          <t>Coques (+ eau)</t>
        </is>
      </c>
      <c r="B1106" t="inlineStr">
        <is>
          <t>Usages alimentaires</t>
        </is>
      </c>
      <c r="C1106" t="inlineStr">
        <is>
          <t>kt</t>
        </is>
      </c>
      <c r="D1106" t="inlineStr">
        <is>
          <t>France</t>
        </is>
      </c>
      <c r="E1106" t="inlineStr">
        <is>
          <t>2015-16</t>
        </is>
      </c>
      <c r="F1106" t="inlineStr">
        <is>
          <t>Féverole</t>
        </is>
      </c>
      <c r="G1106" t="inlineStr"/>
      <c r="H1106" t="inlineStr"/>
      <c r="I1106" t="inlineStr"/>
      <c r="J1106" t="inlineStr"/>
      <c r="K1106" t="inlineStr"/>
      <c r="L1106" t="inlineStr"/>
      <c r="M1106" t="inlineStr"/>
      <c r="N1106" t="inlineStr"/>
      <c r="O1106" t="n">
        <v>-0</v>
      </c>
      <c r="P1106" t="n">
        <v>0</v>
      </c>
      <c r="Q1106" t="n">
        <v>-0</v>
      </c>
    </row>
    <row r="1107" ht="15" customHeight="1" s="1003">
      <c r="A1107" s="1019" t="inlineStr">
        <is>
          <t>Coques (+ eau)</t>
        </is>
      </c>
      <c r="B1107" t="inlineStr">
        <is>
          <t>Débouchés</t>
        </is>
      </c>
      <c r="C1107" t="inlineStr">
        <is>
          <t>kt</t>
        </is>
      </c>
      <c r="D1107" t="inlineStr">
        <is>
          <t>France</t>
        </is>
      </c>
      <c r="E1107" t="inlineStr">
        <is>
          <t>2015-16</t>
        </is>
      </c>
      <c r="F1107" t="inlineStr">
        <is>
          <t>Féverole</t>
        </is>
      </c>
      <c r="G1107" t="inlineStr"/>
      <c r="H1107" t="inlineStr"/>
      <c r="I1107" t="inlineStr"/>
      <c r="J1107" t="inlineStr"/>
      <c r="K1107" t="inlineStr"/>
      <c r="L1107" t="inlineStr"/>
      <c r="M1107" t="inlineStr"/>
      <c r="N1107" t="inlineStr"/>
      <c r="O1107" t="n">
        <v>0</v>
      </c>
      <c r="P1107" t="inlineStr"/>
      <c r="Q1107" t="inlineStr"/>
    </row>
    <row r="1108" ht="15" customHeight="1" s="1003">
      <c r="A1108" s="1019" t="inlineStr">
        <is>
          <t>Coques (+ eau)</t>
        </is>
      </c>
      <c r="B1108" t="inlineStr">
        <is>
          <t>Energie</t>
        </is>
      </c>
      <c r="C1108" t="inlineStr">
        <is>
          <t>kt</t>
        </is>
      </c>
      <c r="D1108" t="inlineStr">
        <is>
          <t>France</t>
        </is>
      </c>
      <c r="E1108" t="inlineStr">
        <is>
          <t>2015-16</t>
        </is>
      </c>
      <c r="F1108" t="inlineStr">
        <is>
          <t>Féverole</t>
        </is>
      </c>
      <c r="G1108" t="inlineStr"/>
      <c r="H1108" t="inlineStr"/>
      <c r="I1108" t="inlineStr"/>
      <c r="J1108" t="inlineStr"/>
      <c r="K1108" t="inlineStr"/>
      <c r="L1108" t="inlineStr"/>
      <c r="M1108" t="inlineStr"/>
      <c r="N1108" t="inlineStr"/>
      <c r="O1108" t="n">
        <v>-0</v>
      </c>
      <c r="P1108" t="n">
        <v>0</v>
      </c>
      <c r="Q1108" t="n">
        <v>-0</v>
      </c>
    </row>
    <row r="1109" ht="15" customHeight="1" s="1003">
      <c r="A1109" s="1019" t="inlineStr">
        <is>
          <t>Coques (+ eau)</t>
        </is>
      </c>
      <c r="B1109" t="inlineStr">
        <is>
          <t>Usages non-alimentaires</t>
        </is>
      </c>
      <c r="C1109" t="inlineStr">
        <is>
          <t>kt</t>
        </is>
      </c>
      <c r="D1109" t="inlineStr">
        <is>
          <t>France</t>
        </is>
      </c>
      <c r="E1109" t="inlineStr">
        <is>
          <t>2015-16</t>
        </is>
      </c>
      <c r="F1109" t="inlineStr">
        <is>
          <t>Féverole</t>
        </is>
      </c>
      <c r="G1109" t="inlineStr"/>
      <c r="H1109" t="inlineStr"/>
      <c r="I1109" t="inlineStr"/>
      <c r="J1109" t="inlineStr"/>
      <c r="K1109" t="inlineStr"/>
      <c r="L1109" t="inlineStr"/>
      <c r="M1109" t="inlineStr"/>
      <c r="N1109" t="inlineStr"/>
      <c r="O1109" t="n">
        <v>-0</v>
      </c>
      <c r="P1109" t="n">
        <v>0</v>
      </c>
      <c r="Q1109" t="n">
        <v>-0</v>
      </c>
    </row>
    <row r="1110" ht="15" customHeight="1" s="1003">
      <c r="A1110" s="1019" t="inlineStr">
        <is>
          <t>Huile d'olive</t>
        </is>
      </c>
      <c r="B1110" t="inlineStr">
        <is>
          <t>Vente directe et autoconsommation</t>
        </is>
      </c>
      <c r="C1110" t="inlineStr">
        <is>
          <t>kt</t>
        </is>
      </c>
      <c r="D1110" t="inlineStr">
        <is>
          <t>France</t>
        </is>
      </c>
      <c r="E1110" t="inlineStr">
        <is>
          <t>2015-16</t>
        </is>
      </c>
      <c r="F1110" t="inlineStr">
        <is>
          <t>Féverole</t>
        </is>
      </c>
      <c r="G1110" t="inlineStr"/>
      <c r="H1110" t="inlineStr"/>
      <c r="I1110" t="inlineStr"/>
      <c r="J1110" t="inlineStr"/>
      <c r="K1110" t="inlineStr"/>
      <c r="L1110" t="inlineStr"/>
      <c r="M1110" t="inlineStr"/>
      <c r="N1110" t="inlineStr"/>
      <c r="O1110" t="n">
        <v>-0</v>
      </c>
      <c r="P1110" t="n">
        <v>0</v>
      </c>
      <c r="Q1110" t="n">
        <v>500000000</v>
      </c>
    </row>
    <row r="1111" ht="15" customHeight="1" s="1003">
      <c r="A1111" s="1019" t="inlineStr">
        <is>
          <t>Huile d'olive</t>
        </is>
      </c>
      <c r="B1111" t="inlineStr">
        <is>
          <t>Circuits spécialisés</t>
        </is>
      </c>
      <c r="C1111" t="inlineStr">
        <is>
          <t>kt</t>
        </is>
      </c>
      <c r="D1111" t="inlineStr">
        <is>
          <t>France</t>
        </is>
      </c>
      <c r="E1111" t="inlineStr">
        <is>
          <t>2015-16</t>
        </is>
      </c>
      <c r="F1111" t="inlineStr">
        <is>
          <t>Féverole</t>
        </is>
      </c>
      <c r="G1111" t="inlineStr"/>
      <c r="H1111" t="inlineStr"/>
      <c r="I1111" t="inlineStr"/>
      <c r="J1111" t="inlineStr"/>
      <c r="K1111" t="inlineStr"/>
      <c r="L1111" t="inlineStr"/>
      <c r="M1111" t="inlineStr"/>
      <c r="N1111" t="inlineStr"/>
      <c r="O1111" t="n">
        <v>-0</v>
      </c>
      <c r="P1111" t="n">
        <v>0</v>
      </c>
      <c r="Q1111" t="n">
        <v>500000000</v>
      </c>
    </row>
    <row r="1112" ht="15" customHeight="1" s="1003">
      <c r="A1112" s="1019" t="inlineStr">
        <is>
          <t>Huile d'olive</t>
        </is>
      </c>
      <c r="B1112" t="inlineStr">
        <is>
          <t>RHD</t>
        </is>
      </c>
      <c r="C1112" t="inlineStr">
        <is>
          <t>kt</t>
        </is>
      </c>
      <c r="D1112" t="inlineStr">
        <is>
          <t>France</t>
        </is>
      </c>
      <c r="E1112" t="inlineStr">
        <is>
          <t>2015-16</t>
        </is>
      </c>
      <c r="F1112" t="inlineStr">
        <is>
          <t>Féverole</t>
        </is>
      </c>
      <c r="G1112" t="inlineStr"/>
      <c r="H1112" t="inlineStr"/>
      <c r="I1112" t="inlineStr"/>
      <c r="J1112" t="inlineStr"/>
      <c r="K1112" t="inlineStr"/>
      <c r="L1112" t="inlineStr"/>
      <c r="M1112" t="inlineStr"/>
      <c r="N1112" t="inlineStr"/>
      <c r="O1112" t="n">
        <v>-0</v>
      </c>
      <c r="P1112" t="n">
        <v>0</v>
      </c>
      <c r="Q1112" t="n">
        <v>500000000</v>
      </c>
    </row>
    <row r="1113" ht="15" customHeight="1" s="1003">
      <c r="A1113" s="1019" t="inlineStr">
        <is>
          <t>Huile d'olive</t>
        </is>
      </c>
      <c r="B1113" t="inlineStr">
        <is>
          <t>Autres IAA</t>
        </is>
      </c>
      <c r="C1113" t="inlineStr">
        <is>
          <t>kt</t>
        </is>
      </c>
      <c r="D1113" t="inlineStr">
        <is>
          <t>France</t>
        </is>
      </c>
      <c r="E1113" t="inlineStr">
        <is>
          <t>2015-16</t>
        </is>
      </c>
      <c r="F1113" t="inlineStr">
        <is>
          <t>Féverole</t>
        </is>
      </c>
      <c r="G1113" t="inlineStr"/>
      <c r="H1113" t="inlineStr"/>
      <c r="I1113" t="inlineStr"/>
      <c r="J1113" t="inlineStr"/>
      <c r="K1113" t="inlineStr"/>
      <c r="L1113" t="inlineStr"/>
      <c r="M1113" t="inlineStr"/>
      <c r="N1113" t="inlineStr"/>
      <c r="O1113" t="n">
        <v>-0</v>
      </c>
      <c r="P1113" t="n">
        <v>0</v>
      </c>
      <c r="Q1113" t="n">
        <v>500000000</v>
      </c>
    </row>
    <row r="1114" ht="15" customHeight="1" s="1003">
      <c r="A1114" s="1019" t="inlineStr">
        <is>
          <t>Huile d'olive</t>
        </is>
      </c>
      <c r="B1114" t="inlineStr">
        <is>
          <t>Alimentation humaine</t>
        </is>
      </c>
      <c r="C1114" t="inlineStr">
        <is>
          <t>kt</t>
        </is>
      </c>
      <c r="D1114" t="inlineStr">
        <is>
          <t>France</t>
        </is>
      </c>
      <c r="E1114" t="inlineStr">
        <is>
          <t>2015-16</t>
        </is>
      </c>
      <c r="F1114" t="inlineStr">
        <is>
          <t>Féverole</t>
        </is>
      </c>
      <c r="G1114" t="inlineStr"/>
      <c r="H1114" t="inlineStr"/>
      <c r="I1114" t="inlineStr"/>
      <c r="J1114" t="inlineStr"/>
      <c r="K1114" t="inlineStr"/>
      <c r="L1114" t="inlineStr"/>
      <c r="M1114" t="inlineStr"/>
      <c r="N1114" t="inlineStr"/>
      <c r="O1114" t="n">
        <v>-0</v>
      </c>
      <c r="P1114" t="n">
        <v>0</v>
      </c>
      <c r="Q1114" t="n">
        <v>500000000</v>
      </c>
    </row>
    <row r="1115" ht="15" customHeight="1" s="1003">
      <c r="A1115" s="1019" t="inlineStr">
        <is>
          <t>Huile d'olive</t>
        </is>
      </c>
      <c r="B1115" t="inlineStr">
        <is>
          <t>Ménages</t>
        </is>
      </c>
      <c r="C1115" t="inlineStr">
        <is>
          <t>kt</t>
        </is>
      </c>
      <c r="D1115" t="inlineStr">
        <is>
          <t>France</t>
        </is>
      </c>
      <c r="E1115" t="inlineStr">
        <is>
          <t>2015-16</t>
        </is>
      </c>
      <c r="F1115" t="inlineStr">
        <is>
          <t>Féverole</t>
        </is>
      </c>
      <c r="G1115" t="inlineStr"/>
      <c r="H1115" t="inlineStr"/>
      <c r="I1115" t="inlineStr"/>
      <c r="J1115" t="inlineStr"/>
      <c r="K1115" t="inlineStr"/>
      <c r="L1115" t="inlineStr"/>
      <c r="M1115" t="inlineStr"/>
      <c r="N1115" t="inlineStr"/>
      <c r="O1115" t="n">
        <v>-0</v>
      </c>
      <c r="P1115" t="n">
        <v>0</v>
      </c>
      <c r="Q1115" t="n">
        <v>500000000</v>
      </c>
    </row>
    <row r="1116" ht="15" customHeight="1" s="1003">
      <c r="A1116" s="1019" t="inlineStr">
        <is>
          <t>Huile d'olive</t>
        </is>
      </c>
      <c r="B1116" t="inlineStr">
        <is>
          <t>Usages alimentaires</t>
        </is>
      </c>
      <c r="C1116" t="inlineStr">
        <is>
          <t>kt</t>
        </is>
      </c>
      <c r="D1116" t="inlineStr">
        <is>
          <t>France</t>
        </is>
      </c>
      <c r="E1116" t="inlineStr">
        <is>
          <t>2015-16</t>
        </is>
      </c>
      <c r="F1116" t="inlineStr">
        <is>
          <t>Féverole</t>
        </is>
      </c>
      <c r="G1116" t="inlineStr"/>
      <c r="H1116" t="inlineStr"/>
      <c r="I1116" t="inlineStr"/>
      <c r="J1116" t="inlineStr"/>
      <c r="K1116" t="inlineStr"/>
      <c r="L1116" t="inlineStr"/>
      <c r="M1116" t="inlineStr"/>
      <c r="N1116" t="inlineStr"/>
      <c r="O1116" t="n">
        <v>-0</v>
      </c>
      <c r="P1116" t="n">
        <v>0</v>
      </c>
      <c r="Q1116" t="n">
        <v>500000000</v>
      </c>
    </row>
    <row r="1117" ht="15" customHeight="1" s="1003">
      <c r="A1117" s="1019" t="inlineStr">
        <is>
          <t>Huile d'olive</t>
        </is>
      </c>
      <c r="B1117" t="inlineStr">
        <is>
          <t>Débouchés</t>
        </is>
      </c>
      <c r="C1117" t="inlineStr">
        <is>
          <t>kt</t>
        </is>
      </c>
      <c r="D1117" t="inlineStr">
        <is>
          <t>France</t>
        </is>
      </c>
      <c r="E1117" t="inlineStr">
        <is>
          <t>2015-16</t>
        </is>
      </c>
      <c r="F1117" t="inlineStr">
        <is>
          <t>Féverole</t>
        </is>
      </c>
      <c r="G1117" t="inlineStr"/>
      <c r="H1117" t="inlineStr"/>
      <c r="I1117" t="inlineStr"/>
      <c r="J1117" t="inlineStr"/>
      <c r="K1117" t="inlineStr"/>
      <c r="L1117" t="inlineStr"/>
      <c r="M1117" t="inlineStr"/>
      <c r="N1117" t="inlineStr"/>
      <c r="O1117" t="n">
        <v>-0</v>
      </c>
      <c r="P1117" t="n">
        <v>0</v>
      </c>
      <c r="Q1117" t="n">
        <v>500000000</v>
      </c>
    </row>
    <row r="1118" ht="15" customHeight="1" s="1003">
      <c r="A1118" s="1019" t="inlineStr">
        <is>
          <t>Huile d'olive</t>
        </is>
      </c>
      <c r="B1118" t="inlineStr">
        <is>
          <t>Export</t>
        </is>
      </c>
      <c r="C1118" t="inlineStr">
        <is>
          <t>kt</t>
        </is>
      </c>
      <c r="D1118" t="inlineStr">
        <is>
          <t>France</t>
        </is>
      </c>
      <c r="E1118" t="inlineStr">
        <is>
          <t>2015-16</t>
        </is>
      </c>
      <c r="F1118" t="inlineStr">
        <is>
          <t>Féverole</t>
        </is>
      </c>
      <c r="G1118" t="inlineStr"/>
      <c r="H1118" t="inlineStr"/>
      <c r="I1118" t="inlineStr"/>
      <c r="J1118" t="inlineStr"/>
      <c r="K1118" t="inlineStr"/>
      <c r="L1118" t="inlineStr"/>
      <c r="M1118" t="inlineStr"/>
      <c r="N1118" t="inlineStr"/>
      <c r="O1118" t="n">
        <v>-0</v>
      </c>
      <c r="P1118" t="n">
        <v>0</v>
      </c>
      <c r="Q1118" t="n">
        <v>500000000</v>
      </c>
    </row>
    <row r="1119" ht="15" customHeight="1" s="1003">
      <c r="A1119" s="1019" t="inlineStr">
        <is>
          <t>Huile d'olive</t>
        </is>
      </c>
      <c r="B1119" t="inlineStr">
        <is>
          <t>GMS</t>
        </is>
      </c>
      <c r="C1119" t="inlineStr">
        <is>
          <t>kt</t>
        </is>
      </c>
      <c r="D1119" t="inlineStr">
        <is>
          <t>France</t>
        </is>
      </c>
      <c r="E1119" t="inlineStr">
        <is>
          <t>2015-16</t>
        </is>
      </c>
      <c r="F1119" t="inlineStr">
        <is>
          <t>Féverole</t>
        </is>
      </c>
      <c r="G1119" t="inlineStr"/>
      <c r="H1119" t="inlineStr"/>
      <c r="I1119" t="inlineStr"/>
      <c r="J1119" t="inlineStr"/>
      <c r="K1119" t="inlineStr"/>
      <c r="L1119" t="inlineStr"/>
      <c r="M1119" t="inlineStr"/>
      <c r="N1119" t="inlineStr"/>
      <c r="O1119" t="n">
        <v>-0</v>
      </c>
      <c r="P1119" t="n">
        <v>0</v>
      </c>
      <c r="Q1119" t="n">
        <v>500000000</v>
      </c>
    </row>
    <row r="1120" ht="15" customHeight="1" s="1003">
      <c r="A1120" s="1019" t="inlineStr">
        <is>
          <t>Huile d'olive</t>
        </is>
      </c>
      <c r="B1120" t="inlineStr">
        <is>
          <t>Circuits généralistes</t>
        </is>
      </c>
      <c r="C1120" t="inlineStr">
        <is>
          <t>kt</t>
        </is>
      </c>
      <c r="D1120" t="inlineStr">
        <is>
          <t>France</t>
        </is>
      </c>
      <c r="E1120" t="inlineStr">
        <is>
          <t>2015-16</t>
        </is>
      </c>
      <c r="F1120" t="inlineStr">
        <is>
          <t>Féverole</t>
        </is>
      </c>
      <c r="G1120" t="inlineStr"/>
      <c r="H1120" t="inlineStr"/>
      <c r="I1120" t="inlineStr"/>
      <c r="J1120" t="inlineStr"/>
      <c r="K1120" t="inlineStr"/>
      <c r="L1120" t="inlineStr"/>
      <c r="M1120" t="inlineStr"/>
      <c r="N1120" t="inlineStr"/>
      <c r="O1120" t="n">
        <v>-0</v>
      </c>
      <c r="P1120" t="n">
        <v>0</v>
      </c>
      <c r="Q1120" t="n">
        <v>500000000</v>
      </c>
    </row>
    <row r="1121" ht="15" customHeight="1" s="1003">
      <c r="A1121" s="1019" t="inlineStr">
        <is>
          <t>Huile d'olive</t>
        </is>
      </c>
      <c r="B1121" t="inlineStr">
        <is>
          <t>Ecart statistique</t>
        </is>
      </c>
      <c r="C1121" t="inlineStr">
        <is>
          <t>kt</t>
        </is>
      </c>
      <c r="D1121" t="inlineStr">
        <is>
          <t>France</t>
        </is>
      </c>
      <c r="E1121" t="inlineStr">
        <is>
          <t>2015-16</t>
        </is>
      </c>
      <c r="F1121" t="inlineStr">
        <is>
          <t>Féverole</t>
        </is>
      </c>
      <c r="G1121" t="inlineStr"/>
      <c r="H1121" t="inlineStr"/>
      <c r="I1121" t="inlineStr"/>
      <c r="J1121" t="inlineStr"/>
      <c r="K1121" t="inlineStr"/>
      <c r="L1121" t="inlineStr"/>
      <c r="M1121" t="inlineStr"/>
      <c r="N1121" t="inlineStr"/>
      <c r="O1121" t="n">
        <v>-0</v>
      </c>
      <c r="P1121" t="n">
        <v>0</v>
      </c>
      <c r="Q1121" t="n">
        <v>500000000</v>
      </c>
    </row>
    <row r="1122" ht="15" customHeight="1" s="1003">
      <c r="A1122" s="1019" t="inlineStr">
        <is>
          <t>Grignons d'olive</t>
        </is>
      </c>
      <c r="B1122" t="inlineStr">
        <is>
          <t>Alimentation animale</t>
        </is>
      </c>
      <c r="C1122" t="inlineStr">
        <is>
          <t>kt</t>
        </is>
      </c>
      <c r="D1122" t="inlineStr">
        <is>
          <t>France</t>
        </is>
      </c>
      <c r="E1122" t="inlineStr">
        <is>
          <t>2015-16</t>
        </is>
      </c>
      <c r="F1122" t="inlineStr">
        <is>
          <t>Féverole</t>
        </is>
      </c>
      <c r="G1122" t="inlineStr"/>
      <c r="H1122" t="inlineStr"/>
      <c r="I1122" t="inlineStr"/>
      <c r="J1122" t="inlineStr">
        <is>
          <t>Les grignons d'olive sont valorisés en alimentation animale</t>
        </is>
      </c>
      <c r="K1122" t="inlineStr"/>
      <c r="L1122" t="inlineStr">
        <is>
          <t>Consommation de grignons d'olive en alimentation animale</t>
        </is>
      </c>
      <c r="M1122" t="inlineStr"/>
      <c r="N1122" t="inlineStr"/>
      <c r="O1122" t="n">
        <v>-0</v>
      </c>
      <c r="P1122" t="n">
        <v>0</v>
      </c>
      <c r="Q1122" t="n">
        <v>500000000</v>
      </c>
    </row>
    <row r="1123" ht="15" customHeight="1" s="1003">
      <c r="A1123" s="1019" t="inlineStr">
        <is>
          <t>Grignons d'olive</t>
        </is>
      </c>
      <c r="B1123" t="inlineStr">
        <is>
          <t>Usages alimentaires</t>
        </is>
      </c>
      <c r="C1123" t="inlineStr">
        <is>
          <t>kt</t>
        </is>
      </c>
      <c r="D1123" t="inlineStr">
        <is>
          <t>France</t>
        </is>
      </c>
      <c r="E1123" t="inlineStr">
        <is>
          <t>2015-16</t>
        </is>
      </c>
      <c r="F1123" t="inlineStr">
        <is>
          <t>Féverole</t>
        </is>
      </c>
      <c r="G1123" t="inlineStr"/>
      <c r="H1123" t="inlineStr"/>
      <c r="I1123" t="inlineStr"/>
      <c r="J1123" t="inlineStr"/>
      <c r="K1123" t="inlineStr"/>
      <c r="L1123" t="inlineStr"/>
      <c r="M1123" t="inlineStr"/>
      <c r="N1123" t="inlineStr"/>
      <c r="O1123" t="n">
        <v>-0</v>
      </c>
      <c r="P1123" t="n">
        <v>0</v>
      </c>
      <c r="Q1123" t="n">
        <v>500000000</v>
      </c>
    </row>
    <row r="1124" ht="15" customHeight="1" s="1003">
      <c r="A1124" s="1019" t="inlineStr">
        <is>
          <t>Grignons d'olive</t>
        </is>
      </c>
      <c r="B1124" t="inlineStr">
        <is>
          <t>Débouchés</t>
        </is>
      </c>
      <c r="C1124" t="inlineStr">
        <is>
          <t>kt</t>
        </is>
      </c>
      <c r="D1124" t="inlineStr">
        <is>
          <t>France</t>
        </is>
      </c>
      <c r="E1124" t="inlineStr">
        <is>
          <t>2015-16</t>
        </is>
      </c>
      <c r="F1124" t="inlineStr">
        <is>
          <t>Féverole</t>
        </is>
      </c>
      <c r="G1124" t="inlineStr"/>
      <c r="H1124" t="inlineStr"/>
      <c r="I1124" t="inlineStr"/>
      <c r="J1124" t="inlineStr"/>
      <c r="K1124" t="inlineStr"/>
      <c r="L1124" t="inlineStr"/>
      <c r="M1124" t="inlineStr"/>
      <c r="N1124" t="inlineStr"/>
      <c r="O1124" t="n">
        <v>-0</v>
      </c>
      <c r="P1124" t="n">
        <v>0</v>
      </c>
      <c r="Q1124" t="n">
        <v>500000000</v>
      </c>
    </row>
    <row r="1125" ht="15" customHeight="1" s="1003">
      <c r="A1125" s="1019" t="inlineStr">
        <is>
          <t>Grignons d'olive</t>
        </is>
      </c>
      <c r="B1125" t="inlineStr">
        <is>
          <t>FAB</t>
        </is>
      </c>
      <c r="C1125" t="inlineStr">
        <is>
          <t>kt</t>
        </is>
      </c>
      <c r="D1125" t="inlineStr">
        <is>
          <t>France</t>
        </is>
      </c>
      <c r="E1125" t="inlineStr">
        <is>
          <t>2015-16</t>
        </is>
      </c>
      <c r="F1125" t="inlineStr">
        <is>
          <t>Féverole</t>
        </is>
      </c>
      <c r="G1125" t="inlineStr"/>
      <c r="H1125" t="inlineStr"/>
      <c r="I1125" t="inlineStr"/>
      <c r="J1125" t="inlineStr"/>
      <c r="K1125" t="inlineStr"/>
      <c r="L1125" t="inlineStr"/>
      <c r="M1125" t="inlineStr"/>
      <c r="N1125" t="inlineStr"/>
      <c r="O1125" t="n">
        <v>-0</v>
      </c>
      <c r="P1125" t="n">
        <v>0</v>
      </c>
      <c r="Q1125" t="n">
        <v>500000000</v>
      </c>
    </row>
    <row r="1126" ht="15" customHeight="1" s="1003">
      <c r="A1126" s="1019" t="inlineStr">
        <is>
          <t>Grignons d'olive</t>
        </is>
      </c>
      <c r="B1126" t="inlineStr">
        <is>
          <t>FAF</t>
        </is>
      </c>
      <c r="C1126" t="inlineStr">
        <is>
          <t>kt</t>
        </is>
      </c>
      <c r="D1126" t="inlineStr">
        <is>
          <t>France</t>
        </is>
      </c>
      <c r="E1126" t="inlineStr">
        <is>
          <t>2015-16</t>
        </is>
      </c>
      <c r="F1126" t="inlineStr">
        <is>
          <t>Féverole</t>
        </is>
      </c>
      <c r="G1126" t="inlineStr"/>
      <c r="H1126" t="inlineStr"/>
      <c r="I1126" t="inlineStr"/>
      <c r="J1126" t="inlineStr"/>
      <c r="K1126" t="inlineStr"/>
      <c r="L1126" t="inlineStr"/>
      <c r="M1126" t="inlineStr"/>
      <c r="N1126" t="inlineStr"/>
      <c r="O1126" t="n">
        <v>-0</v>
      </c>
      <c r="P1126" t="n">
        <v>0</v>
      </c>
      <c r="Q1126" t="n">
        <v>500000000</v>
      </c>
    </row>
    <row r="1127" ht="15" customHeight="1" s="1003">
      <c r="A1127" s="1019" t="inlineStr">
        <is>
          <t>Grignons d'olive</t>
        </is>
      </c>
      <c r="B1127" t="inlineStr">
        <is>
          <t>Direct élevage</t>
        </is>
      </c>
      <c r="C1127" t="inlineStr">
        <is>
          <t>kt</t>
        </is>
      </c>
      <c r="D1127" t="inlineStr">
        <is>
          <t>France</t>
        </is>
      </c>
      <c r="E1127" t="inlineStr">
        <is>
          <t>2015-16</t>
        </is>
      </c>
      <c r="F1127" t="inlineStr">
        <is>
          <t>Féverole</t>
        </is>
      </c>
      <c r="G1127" t="inlineStr"/>
      <c r="H1127" t="inlineStr"/>
      <c r="I1127" t="inlineStr"/>
      <c r="J1127" t="inlineStr"/>
      <c r="K1127" t="inlineStr"/>
      <c r="L1127" t="inlineStr"/>
      <c r="M1127" t="inlineStr"/>
      <c r="N1127" t="inlineStr"/>
      <c r="O1127" t="n">
        <v>-0</v>
      </c>
      <c r="P1127" t="n">
        <v>0</v>
      </c>
      <c r="Q1127" t="n">
        <v>500000000</v>
      </c>
    </row>
    <row r="1128" ht="15" customHeight="1" s="1003">
      <c r="A1128" s="1019" t="inlineStr">
        <is>
          <t>Grignons d'olive</t>
        </is>
      </c>
      <c r="B1128" t="inlineStr">
        <is>
          <t>Petfood</t>
        </is>
      </c>
      <c r="C1128" t="inlineStr">
        <is>
          <t>kt</t>
        </is>
      </c>
      <c r="D1128" t="inlineStr">
        <is>
          <t>France</t>
        </is>
      </c>
      <c r="E1128" t="inlineStr">
        <is>
          <t>2015-16</t>
        </is>
      </c>
      <c r="F1128" t="inlineStr">
        <is>
          <t>Féverole</t>
        </is>
      </c>
      <c r="G1128" t="inlineStr"/>
      <c r="H1128" t="inlineStr"/>
      <c r="I1128" t="inlineStr"/>
      <c r="J1128" t="inlineStr"/>
      <c r="K1128" t="inlineStr"/>
      <c r="L1128" t="inlineStr"/>
      <c r="M1128" t="inlineStr"/>
      <c r="N1128" t="inlineStr"/>
      <c r="O1128" t="n">
        <v>-0</v>
      </c>
      <c r="P1128" t="n">
        <v>0</v>
      </c>
      <c r="Q1128" t="n">
        <v>500000000</v>
      </c>
    </row>
    <row r="1129" ht="15" customHeight="1" s="1003">
      <c r="A1129" s="1019" t="inlineStr">
        <is>
          <t>Grignons d'olive</t>
        </is>
      </c>
      <c r="B1129" t="inlineStr">
        <is>
          <t>Alimentation animale rente</t>
        </is>
      </c>
      <c r="C1129" t="inlineStr">
        <is>
          <t>kt</t>
        </is>
      </c>
      <c r="D1129" t="inlineStr">
        <is>
          <t>France</t>
        </is>
      </c>
      <c r="E1129" t="inlineStr">
        <is>
          <t>2015-16</t>
        </is>
      </c>
      <c r="F1129" t="inlineStr">
        <is>
          <t>Féverole</t>
        </is>
      </c>
      <c r="G1129" t="inlineStr"/>
      <c r="H1129" t="inlineStr"/>
      <c r="I1129" t="inlineStr"/>
      <c r="J1129" t="inlineStr"/>
      <c r="K1129" t="inlineStr"/>
      <c r="L1129" t="inlineStr"/>
      <c r="M1129" t="inlineStr"/>
      <c r="N1129" t="inlineStr"/>
      <c r="O1129" t="n">
        <v>-0</v>
      </c>
      <c r="P1129" t="n">
        <v>0</v>
      </c>
      <c r="Q1129" t="n">
        <v>500000000</v>
      </c>
    </row>
    <row r="1130" ht="15" customHeight="1" s="1003">
      <c r="A1130" s="1019" t="inlineStr">
        <is>
          <t>Grignons d'olive</t>
        </is>
      </c>
      <c r="B1130" t="inlineStr">
        <is>
          <t>Hors FAB</t>
        </is>
      </c>
      <c r="C1130" t="inlineStr">
        <is>
          <t>kt</t>
        </is>
      </c>
      <c r="D1130" t="inlineStr">
        <is>
          <t>France</t>
        </is>
      </c>
      <c r="E1130" t="inlineStr">
        <is>
          <t>2015-16</t>
        </is>
      </c>
      <c r="F1130" t="inlineStr">
        <is>
          <t>Féverole</t>
        </is>
      </c>
      <c r="G1130" t="inlineStr"/>
      <c r="H1130" t="inlineStr"/>
      <c r="I1130" t="inlineStr"/>
      <c r="J1130" t="inlineStr"/>
      <c r="K1130" t="inlineStr"/>
      <c r="L1130" t="inlineStr"/>
      <c r="M1130" t="inlineStr"/>
      <c r="N1130" t="inlineStr"/>
      <c r="O1130" t="n">
        <v>-0</v>
      </c>
      <c r="P1130" t="n">
        <v>0</v>
      </c>
      <c r="Q1130" t="n">
        <v>500000000</v>
      </c>
    </row>
    <row r="1131" ht="15" customHeight="1" s="1003">
      <c r="A1131" s="1019" t="inlineStr">
        <is>
          <t>Grignons d'olive</t>
        </is>
      </c>
      <c r="B1131" t="inlineStr">
        <is>
          <t>Export</t>
        </is>
      </c>
      <c r="C1131" t="inlineStr">
        <is>
          <t>kt</t>
        </is>
      </c>
      <c r="D1131" t="inlineStr">
        <is>
          <t>France</t>
        </is>
      </c>
      <c r="E1131" t="inlineStr">
        <is>
          <t>2015-16</t>
        </is>
      </c>
      <c r="F1131" t="inlineStr">
        <is>
          <t>Féverole</t>
        </is>
      </c>
      <c r="G1131" t="inlineStr"/>
      <c r="H1131" t="inlineStr"/>
      <c r="I1131" t="inlineStr"/>
      <c r="J1131" t="inlineStr"/>
      <c r="K1131" t="inlineStr"/>
      <c r="L1131" t="inlineStr"/>
      <c r="M1131" t="inlineStr"/>
      <c r="N1131" t="inlineStr"/>
      <c r="O1131" t="n">
        <v>-0</v>
      </c>
      <c r="P1131" t="n">
        <v>0</v>
      </c>
      <c r="Q1131" t="n">
        <v>500000000</v>
      </c>
    </row>
    <row r="1132" ht="15" customHeight="1" s="1003">
      <c r="A1132" s="1019" t="inlineStr">
        <is>
          <t>Olives de table</t>
        </is>
      </c>
      <c r="B1132" t="inlineStr">
        <is>
          <t>Vente directe et autoconsommation</t>
        </is>
      </c>
      <c r="C1132" t="inlineStr">
        <is>
          <t>kt</t>
        </is>
      </c>
      <c r="D1132" t="inlineStr">
        <is>
          <t>France</t>
        </is>
      </c>
      <c r="E1132" t="inlineStr">
        <is>
          <t>2015-16</t>
        </is>
      </c>
      <c r="F1132" t="inlineStr">
        <is>
          <t>Féverole</t>
        </is>
      </c>
      <c r="G1132" t="inlineStr"/>
      <c r="H1132" t="inlineStr"/>
      <c r="I1132" t="inlineStr"/>
      <c r="J1132" t="inlineStr"/>
      <c r="K1132" t="inlineStr"/>
      <c r="L1132" t="inlineStr"/>
      <c r="M1132" t="inlineStr"/>
      <c r="N1132" t="inlineStr"/>
      <c r="O1132" t="n">
        <v>-0</v>
      </c>
      <c r="P1132" t="n">
        <v>0</v>
      </c>
      <c r="Q1132" t="n">
        <v>500000000</v>
      </c>
    </row>
    <row r="1133" ht="15" customHeight="1" s="1003">
      <c r="A1133" s="1019" t="inlineStr">
        <is>
          <t>Olives de table</t>
        </is>
      </c>
      <c r="B1133" t="inlineStr">
        <is>
          <t>Circuits spécialisés</t>
        </is>
      </c>
      <c r="C1133" t="inlineStr">
        <is>
          <t>kt</t>
        </is>
      </c>
      <c r="D1133" t="inlineStr">
        <is>
          <t>France</t>
        </is>
      </c>
      <c r="E1133" t="inlineStr">
        <is>
          <t>2015-16</t>
        </is>
      </c>
      <c r="F1133" t="inlineStr">
        <is>
          <t>Féverole</t>
        </is>
      </c>
      <c r="G1133" t="inlineStr"/>
      <c r="H1133" t="inlineStr"/>
      <c r="I1133" t="inlineStr"/>
      <c r="J1133" t="inlineStr"/>
      <c r="K1133" t="inlineStr"/>
      <c r="L1133" t="inlineStr"/>
      <c r="M1133" t="inlineStr"/>
      <c r="N1133" t="inlineStr"/>
      <c r="O1133" t="n">
        <v>-0</v>
      </c>
      <c r="P1133" t="n">
        <v>0</v>
      </c>
      <c r="Q1133" t="n">
        <v>500000000</v>
      </c>
    </row>
    <row r="1134" ht="15" customHeight="1" s="1003">
      <c r="A1134" s="1019" t="inlineStr">
        <is>
          <t>Olives de table</t>
        </is>
      </c>
      <c r="B1134" t="inlineStr">
        <is>
          <t>RHD</t>
        </is>
      </c>
      <c r="C1134" t="inlineStr">
        <is>
          <t>kt</t>
        </is>
      </c>
      <c r="D1134" t="inlineStr">
        <is>
          <t>France</t>
        </is>
      </c>
      <c r="E1134" t="inlineStr">
        <is>
          <t>2015-16</t>
        </is>
      </c>
      <c r="F1134" t="inlineStr">
        <is>
          <t>Féverole</t>
        </is>
      </c>
      <c r="G1134" t="inlineStr"/>
      <c r="H1134" t="inlineStr"/>
      <c r="I1134" t="inlineStr"/>
      <c r="J1134" t="inlineStr"/>
      <c r="K1134" t="inlineStr"/>
      <c r="L1134" t="inlineStr"/>
      <c r="M1134" t="inlineStr"/>
      <c r="N1134" t="inlineStr"/>
      <c r="O1134" t="n">
        <v>-0</v>
      </c>
      <c r="P1134" t="n">
        <v>0</v>
      </c>
      <c r="Q1134" t="n">
        <v>500000000</v>
      </c>
    </row>
    <row r="1135" ht="15" customHeight="1" s="1003">
      <c r="A1135" s="1019" t="inlineStr">
        <is>
          <t>Olives de table</t>
        </is>
      </c>
      <c r="B1135" t="inlineStr">
        <is>
          <t>Autres IAA</t>
        </is>
      </c>
      <c r="C1135" t="inlineStr">
        <is>
          <t>kt</t>
        </is>
      </c>
      <c r="D1135" t="inlineStr">
        <is>
          <t>France</t>
        </is>
      </c>
      <c r="E1135" t="inlineStr">
        <is>
          <t>2015-16</t>
        </is>
      </c>
      <c r="F1135" t="inlineStr">
        <is>
          <t>Féverole</t>
        </is>
      </c>
      <c r="G1135" t="inlineStr"/>
      <c r="H1135" t="inlineStr"/>
      <c r="I1135" t="inlineStr"/>
      <c r="J1135" t="inlineStr"/>
      <c r="K1135" t="inlineStr"/>
      <c r="L1135" t="inlineStr"/>
      <c r="M1135" t="inlineStr"/>
      <c r="N1135" t="inlineStr"/>
      <c r="O1135" t="n">
        <v>-0</v>
      </c>
      <c r="P1135" t="n">
        <v>0</v>
      </c>
      <c r="Q1135" t="n">
        <v>500000000</v>
      </c>
    </row>
    <row r="1136" ht="15" customHeight="1" s="1003">
      <c r="A1136" s="1019" t="inlineStr">
        <is>
          <t>Olives de table</t>
        </is>
      </c>
      <c r="B1136" t="inlineStr">
        <is>
          <t>Alimentation humaine</t>
        </is>
      </c>
      <c r="C1136" t="inlineStr">
        <is>
          <t>kt</t>
        </is>
      </c>
      <c r="D1136" t="inlineStr">
        <is>
          <t>France</t>
        </is>
      </c>
      <c r="E1136" t="inlineStr">
        <is>
          <t>2015-16</t>
        </is>
      </c>
      <c r="F1136" t="inlineStr">
        <is>
          <t>Féverole</t>
        </is>
      </c>
      <c r="G1136" t="inlineStr"/>
      <c r="H1136" t="inlineStr"/>
      <c r="I1136" t="inlineStr"/>
      <c r="J1136" t="inlineStr"/>
      <c r="K1136" t="inlineStr"/>
      <c r="L1136" t="inlineStr"/>
      <c r="M1136" t="inlineStr"/>
      <c r="N1136" t="inlineStr"/>
      <c r="O1136" t="n">
        <v>-0</v>
      </c>
      <c r="P1136" t="n">
        <v>0</v>
      </c>
      <c r="Q1136" t="n">
        <v>500000000</v>
      </c>
    </row>
    <row r="1137" ht="15" customHeight="1" s="1003">
      <c r="A1137" s="1019" t="inlineStr">
        <is>
          <t>Olives de table</t>
        </is>
      </c>
      <c r="B1137" t="inlineStr">
        <is>
          <t>Ménages</t>
        </is>
      </c>
      <c r="C1137" t="inlineStr">
        <is>
          <t>kt</t>
        </is>
      </c>
      <c r="D1137" t="inlineStr">
        <is>
          <t>France</t>
        </is>
      </c>
      <c r="E1137" t="inlineStr">
        <is>
          <t>2015-16</t>
        </is>
      </c>
      <c r="F1137" t="inlineStr">
        <is>
          <t>Féverole</t>
        </is>
      </c>
      <c r="G1137" t="inlineStr"/>
      <c r="H1137" t="inlineStr"/>
      <c r="I1137" t="inlineStr"/>
      <c r="J1137" t="inlineStr"/>
      <c r="K1137" t="inlineStr"/>
      <c r="L1137" t="inlineStr"/>
      <c r="M1137" t="inlineStr"/>
      <c r="N1137" t="inlineStr"/>
      <c r="O1137" t="n">
        <v>-0</v>
      </c>
      <c r="P1137" t="n">
        <v>0</v>
      </c>
      <c r="Q1137" t="n">
        <v>500000000</v>
      </c>
    </row>
    <row r="1138" ht="15" customHeight="1" s="1003">
      <c r="A1138" s="1019" t="inlineStr">
        <is>
          <t>Olives de table</t>
        </is>
      </c>
      <c r="B1138" t="inlineStr">
        <is>
          <t>Usages alimentaires</t>
        </is>
      </c>
      <c r="C1138" t="inlineStr">
        <is>
          <t>kt</t>
        </is>
      </c>
      <c r="D1138" t="inlineStr">
        <is>
          <t>France</t>
        </is>
      </c>
      <c r="E1138" t="inlineStr">
        <is>
          <t>2015-16</t>
        </is>
      </c>
      <c r="F1138" t="inlineStr">
        <is>
          <t>Féverole</t>
        </is>
      </c>
      <c r="G1138" t="inlineStr"/>
      <c r="H1138" t="inlineStr"/>
      <c r="I1138" t="inlineStr"/>
      <c r="J1138" t="inlineStr"/>
      <c r="K1138" t="inlineStr"/>
      <c r="L1138" t="inlineStr"/>
      <c r="M1138" t="inlineStr"/>
      <c r="N1138" t="inlineStr"/>
      <c r="O1138" t="n">
        <v>-0</v>
      </c>
      <c r="P1138" t="n">
        <v>0</v>
      </c>
      <c r="Q1138" t="n">
        <v>500000000</v>
      </c>
    </row>
    <row r="1139" ht="15" customHeight="1" s="1003">
      <c r="A1139" s="1019" t="inlineStr">
        <is>
          <t>Olives de table</t>
        </is>
      </c>
      <c r="B1139" t="inlineStr">
        <is>
          <t>Débouchés</t>
        </is>
      </c>
      <c r="C1139" t="inlineStr">
        <is>
          <t>kt</t>
        </is>
      </c>
      <c r="D1139" t="inlineStr">
        <is>
          <t>France</t>
        </is>
      </c>
      <c r="E1139" t="inlineStr">
        <is>
          <t>2015-16</t>
        </is>
      </c>
      <c r="F1139" t="inlineStr">
        <is>
          <t>Féverole</t>
        </is>
      </c>
      <c r="G1139" t="inlineStr"/>
      <c r="H1139" t="inlineStr"/>
      <c r="I1139" t="inlineStr"/>
      <c r="J1139" t="inlineStr"/>
      <c r="K1139" t="inlineStr"/>
      <c r="L1139" t="inlineStr"/>
      <c r="M1139" t="inlineStr"/>
      <c r="N1139" t="inlineStr"/>
      <c r="O1139" t="n">
        <v>-0</v>
      </c>
      <c r="P1139" t="n">
        <v>0</v>
      </c>
      <c r="Q1139" t="n">
        <v>500000000</v>
      </c>
    </row>
    <row r="1140" ht="15" customHeight="1" s="1003">
      <c r="A1140" s="1019" t="inlineStr">
        <is>
          <t>Olives de table</t>
        </is>
      </c>
      <c r="B1140" t="inlineStr">
        <is>
          <t>Export</t>
        </is>
      </c>
      <c r="C1140" t="inlineStr">
        <is>
          <t>kt</t>
        </is>
      </c>
      <c r="D1140" t="inlineStr">
        <is>
          <t>France</t>
        </is>
      </c>
      <c r="E1140" t="inlineStr">
        <is>
          <t>2015-16</t>
        </is>
      </c>
      <c r="F1140" t="inlineStr">
        <is>
          <t>Féverole</t>
        </is>
      </c>
      <c r="G1140" t="inlineStr"/>
      <c r="H1140" t="inlineStr"/>
      <c r="I1140" t="inlineStr"/>
      <c r="J1140" t="inlineStr"/>
      <c r="K1140" t="inlineStr"/>
      <c r="L1140" t="inlineStr"/>
      <c r="M1140" t="inlineStr"/>
      <c r="N1140" t="inlineStr"/>
      <c r="O1140" t="n">
        <v>-0</v>
      </c>
      <c r="P1140" t="n">
        <v>0</v>
      </c>
      <c r="Q1140" t="n">
        <v>500000000</v>
      </c>
    </row>
    <row r="1141" ht="15" customHeight="1" s="1003">
      <c r="A1141" s="1019" t="inlineStr">
        <is>
          <t>Olives de table</t>
        </is>
      </c>
      <c r="B1141" t="inlineStr">
        <is>
          <t>GMS</t>
        </is>
      </c>
      <c r="C1141" t="inlineStr">
        <is>
          <t>kt</t>
        </is>
      </c>
      <c r="D1141" t="inlineStr">
        <is>
          <t>France</t>
        </is>
      </c>
      <c r="E1141" t="inlineStr">
        <is>
          <t>2015-16</t>
        </is>
      </c>
      <c r="F1141" t="inlineStr">
        <is>
          <t>Féverole</t>
        </is>
      </c>
      <c r="G1141" t="inlineStr"/>
      <c r="H1141" t="inlineStr"/>
      <c r="I1141" t="inlineStr"/>
      <c r="J1141" t="inlineStr"/>
      <c r="K1141" t="inlineStr"/>
      <c r="L1141" t="inlineStr"/>
      <c r="M1141" t="inlineStr"/>
      <c r="N1141" t="inlineStr"/>
      <c r="O1141" t="n">
        <v>-0</v>
      </c>
      <c r="P1141" t="n">
        <v>0</v>
      </c>
      <c r="Q1141" t="n">
        <v>500000000</v>
      </c>
    </row>
    <row r="1142" ht="15" customHeight="1" s="1003">
      <c r="A1142" s="1019" t="inlineStr">
        <is>
          <t>Olives de table</t>
        </is>
      </c>
      <c r="B1142" t="inlineStr">
        <is>
          <t>Circuits généralistes</t>
        </is>
      </c>
      <c r="C1142" t="inlineStr">
        <is>
          <t>kt</t>
        </is>
      </c>
      <c r="D1142" t="inlineStr">
        <is>
          <t>France</t>
        </is>
      </c>
      <c r="E1142" t="inlineStr">
        <is>
          <t>2015-16</t>
        </is>
      </c>
      <c r="F1142" t="inlineStr">
        <is>
          <t>Féverole</t>
        </is>
      </c>
      <c r="G1142" t="inlineStr"/>
      <c r="H1142" t="inlineStr"/>
      <c r="I1142" t="inlineStr"/>
      <c r="J1142" t="inlineStr"/>
      <c r="K1142" t="inlineStr"/>
      <c r="L1142" t="inlineStr"/>
      <c r="M1142" t="inlineStr"/>
      <c r="N1142" t="inlineStr"/>
      <c r="O1142" t="n">
        <v>-0</v>
      </c>
      <c r="P1142" t="n">
        <v>0</v>
      </c>
      <c r="Q1142" t="n">
        <v>500000000</v>
      </c>
    </row>
    <row r="1143" ht="15" customHeight="1" s="1003">
      <c r="A1143" s="1019" t="inlineStr">
        <is>
          <t>Olives de table</t>
        </is>
      </c>
      <c r="B1143" t="inlineStr">
        <is>
          <t>Ecart statistique</t>
        </is>
      </c>
      <c r="C1143" t="inlineStr">
        <is>
          <t>kt</t>
        </is>
      </c>
      <c r="D1143" t="inlineStr">
        <is>
          <t>France</t>
        </is>
      </c>
      <c r="E1143" t="inlineStr">
        <is>
          <t>2015-16</t>
        </is>
      </c>
      <c r="F1143" t="inlineStr">
        <is>
          <t>Féverole</t>
        </is>
      </c>
      <c r="G1143" t="inlineStr"/>
      <c r="H1143" t="inlineStr"/>
      <c r="I1143" t="inlineStr"/>
      <c r="J1143" t="inlineStr"/>
      <c r="K1143" t="inlineStr"/>
      <c r="L1143" t="inlineStr"/>
      <c r="M1143" t="inlineStr"/>
      <c r="N1143" t="inlineStr"/>
      <c r="O1143" t="n">
        <v>-0</v>
      </c>
      <c r="P1143" t="n">
        <v>0</v>
      </c>
      <c r="Q1143" t="n">
        <v>500000000</v>
      </c>
    </row>
    <row r="1144" ht="15" customHeight="1" s="1003">
      <c r="A1144" s="1019" t="inlineStr">
        <is>
          <t>Produits alimentaires</t>
        </is>
      </c>
      <c r="B1144" t="inlineStr">
        <is>
          <t>GMS</t>
        </is>
      </c>
      <c r="C1144" t="inlineStr">
        <is>
          <t>kt</t>
        </is>
      </c>
      <c r="D1144" t="inlineStr">
        <is>
          <t>France</t>
        </is>
      </c>
      <c r="E1144" t="inlineStr">
        <is>
          <t>2015-16</t>
        </is>
      </c>
      <c r="F1144" t="inlineStr">
        <is>
          <t>Féverole</t>
        </is>
      </c>
      <c r="G1144" t="inlineStr"/>
      <c r="H1144" t="inlineStr"/>
      <c r="I1144" t="inlineStr"/>
      <c r="J1144" t="inlineStr"/>
      <c r="K1144" t="inlineStr"/>
      <c r="L1144" t="inlineStr"/>
      <c r="M1144" t="inlineStr"/>
      <c r="N1144" t="inlineStr"/>
      <c r="O1144" t="n">
        <v>-0</v>
      </c>
      <c r="P1144" t="n">
        <v>0</v>
      </c>
      <c r="Q1144" t="n">
        <v>-0</v>
      </c>
    </row>
    <row r="1145" ht="15" customHeight="1" s="1003">
      <c r="A1145" s="1019" t="inlineStr">
        <is>
          <t>Produits alimentaires</t>
        </is>
      </c>
      <c r="B1145" t="inlineStr">
        <is>
          <t>Circuits spécialisés</t>
        </is>
      </c>
      <c r="C1145" t="inlineStr">
        <is>
          <t>kt</t>
        </is>
      </c>
      <c r="D1145" t="inlineStr">
        <is>
          <t>France</t>
        </is>
      </c>
      <c r="E1145" t="inlineStr">
        <is>
          <t>2015-16</t>
        </is>
      </c>
      <c r="F1145" t="inlineStr">
        <is>
          <t>Féverole</t>
        </is>
      </c>
      <c r="G1145" t="inlineStr"/>
      <c r="H1145" t="inlineStr"/>
      <c r="I1145" t="inlineStr"/>
      <c r="J1145" t="inlineStr"/>
      <c r="K1145" t="inlineStr"/>
      <c r="L1145" t="inlineStr"/>
      <c r="M1145" t="inlineStr"/>
      <c r="N1145" t="inlineStr"/>
      <c r="O1145" t="n">
        <v>-0</v>
      </c>
      <c r="P1145" t="n">
        <v>0</v>
      </c>
      <c r="Q1145" t="n">
        <v>-0</v>
      </c>
    </row>
    <row r="1146" ht="15" customHeight="1" s="1003">
      <c r="A1146" s="1019" t="inlineStr">
        <is>
          <t>Produits alimentaires</t>
        </is>
      </c>
      <c r="B1146" t="inlineStr">
        <is>
          <t>RHD</t>
        </is>
      </c>
      <c r="C1146" t="inlineStr">
        <is>
          <t>kt</t>
        </is>
      </c>
      <c r="D1146" t="inlineStr">
        <is>
          <t>France</t>
        </is>
      </c>
      <c r="E1146" t="inlineStr">
        <is>
          <t>2015-16</t>
        </is>
      </c>
      <c r="F1146" t="inlineStr">
        <is>
          <t>Féverole</t>
        </is>
      </c>
      <c r="G1146" t="inlineStr"/>
      <c r="H1146" t="inlineStr"/>
      <c r="I1146" t="inlineStr"/>
      <c r="J1146" t="inlineStr"/>
      <c r="K1146" t="inlineStr"/>
      <c r="L1146" t="inlineStr"/>
      <c r="M1146" t="inlineStr"/>
      <c r="N1146" t="inlineStr"/>
      <c r="O1146" t="n">
        <v>-0</v>
      </c>
      <c r="P1146" t="n">
        <v>0</v>
      </c>
      <c r="Q1146" t="n">
        <v>-0</v>
      </c>
    </row>
    <row r="1147" ht="15" customHeight="1" s="1003">
      <c r="A1147" s="1019" t="inlineStr">
        <is>
          <t>Produits alimentaires</t>
        </is>
      </c>
      <c r="B1147" t="inlineStr">
        <is>
          <t>Autres IAA</t>
        </is>
      </c>
      <c r="C1147" t="inlineStr">
        <is>
          <t>kt</t>
        </is>
      </c>
      <c r="D1147" t="inlineStr">
        <is>
          <t>France</t>
        </is>
      </c>
      <c r="E1147" t="inlineStr">
        <is>
          <t>2015-16</t>
        </is>
      </c>
      <c r="F1147" t="inlineStr">
        <is>
          <t>Féverole</t>
        </is>
      </c>
      <c r="G1147" t="inlineStr"/>
      <c r="H1147" t="inlineStr"/>
      <c r="I1147" t="inlineStr"/>
      <c r="J1147" t="inlineStr"/>
      <c r="K1147" t="inlineStr"/>
      <c r="L1147" t="inlineStr"/>
      <c r="M1147" t="inlineStr"/>
      <c r="N1147" t="inlineStr"/>
      <c r="O1147" t="n">
        <v>-0</v>
      </c>
      <c r="P1147" t="n">
        <v>0</v>
      </c>
      <c r="Q1147" t="n">
        <v>-0</v>
      </c>
    </row>
    <row r="1148" ht="15" customHeight="1" s="1003">
      <c r="A1148" s="1019" t="inlineStr">
        <is>
          <t>Produits alimentaires</t>
        </is>
      </c>
      <c r="B1148" t="inlineStr">
        <is>
          <t>Ménages</t>
        </is>
      </c>
      <c r="C1148" t="inlineStr">
        <is>
          <t>kt</t>
        </is>
      </c>
      <c r="D1148" t="inlineStr">
        <is>
          <t>France</t>
        </is>
      </c>
      <c r="E1148" t="inlineStr">
        <is>
          <t>2015-16</t>
        </is>
      </c>
      <c r="F1148" t="inlineStr">
        <is>
          <t>Féverole</t>
        </is>
      </c>
      <c r="G1148" t="inlineStr"/>
      <c r="H1148" t="inlineStr"/>
      <c r="I1148" t="inlineStr"/>
      <c r="J1148" t="inlineStr"/>
      <c r="K1148" t="inlineStr"/>
      <c r="L1148" t="inlineStr"/>
      <c r="M1148" t="inlineStr"/>
      <c r="N1148" t="inlineStr"/>
      <c r="O1148" t="n">
        <v>-0</v>
      </c>
      <c r="P1148" t="n">
        <v>0</v>
      </c>
      <c r="Q1148" t="n">
        <v>-0</v>
      </c>
    </row>
    <row r="1149" ht="15" customHeight="1" s="1003">
      <c r="A1149" s="1019" t="inlineStr">
        <is>
          <t>Produits alimentaires</t>
        </is>
      </c>
      <c r="B1149" t="inlineStr">
        <is>
          <t>Circuits généralistes</t>
        </is>
      </c>
      <c r="C1149" t="inlineStr">
        <is>
          <t>kt</t>
        </is>
      </c>
      <c r="D1149" t="inlineStr">
        <is>
          <t>France</t>
        </is>
      </c>
      <c r="E1149" t="inlineStr">
        <is>
          <t>2015-16</t>
        </is>
      </c>
      <c r="F1149" t="inlineStr">
        <is>
          <t>Féverole</t>
        </is>
      </c>
      <c r="G1149" t="inlineStr"/>
      <c r="H1149" t="inlineStr"/>
      <c r="I1149" t="inlineStr"/>
      <c r="J1149" t="inlineStr"/>
      <c r="K1149" t="inlineStr"/>
      <c r="L1149" t="inlineStr"/>
      <c r="M1149" t="inlineStr"/>
      <c r="N1149" t="inlineStr"/>
      <c r="O1149" t="n">
        <v>-0</v>
      </c>
      <c r="P1149" t="n">
        <v>0</v>
      </c>
      <c r="Q1149" t="n">
        <v>-0</v>
      </c>
    </row>
    <row r="1150" ht="15" customHeight="1" s="1003">
      <c r="A1150" s="1019" t="inlineStr">
        <is>
          <t>Produits alimentaires</t>
        </is>
      </c>
      <c r="B1150" t="inlineStr">
        <is>
          <t>Alimentation humaine</t>
        </is>
      </c>
      <c r="C1150" t="inlineStr">
        <is>
          <t>kt</t>
        </is>
      </c>
      <c r="D1150" t="inlineStr">
        <is>
          <t>France</t>
        </is>
      </c>
      <c r="E1150" t="inlineStr">
        <is>
          <t>2015-16</t>
        </is>
      </c>
      <c r="F1150" t="inlineStr">
        <is>
          <t>Féverole</t>
        </is>
      </c>
      <c r="G1150" t="inlineStr"/>
      <c r="H1150" t="inlineStr"/>
      <c r="I1150" t="inlineStr"/>
      <c r="J1150" t="inlineStr"/>
      <c r="K1150" t="inlineStr"/>
      <c r="L1150" t="inlineStr"/>
      <c r="M1150" t="inlineStr"/>
      <c r="N1150" t="inlineStr"/>
      <c r="O1150" t="n">
        <v>0</v>
      </c>
      <c r="P1150" t="inlineStr"/>
      <c r="Q1150" t="inlineStr"/>
    </row>
    <row r="1151" ht="15" customHeight="1" s="1003">
      <c r="A1151" s="1019" t="inlineStr">
        <is>
          <t>Produits alimentaires</t>
        </is>
      </c>
      <c r="B1151" t="inlineStr">
        <is>
          <t>Usages alimentaires</t>
        </is>
      </c>
      <c r="C1151" t="inlineStr">
        <is>
          <t>kt</t>
        </is>
      </c>
      <c r="D1151" t="inlineStr">
        <is>
          <t>France</t>
        </is>
      </c>
      <c r="E1151" t="inlineStr">
        <is>
          <t>2015-16</t>
        </is>
      </c>
      <c r="F1151" t="inlineStr">
        <is>
          <t>Féverole</t>
        </is>
      </c>
      <c r="G1151" t="inlineStr"/>
      <c r="H1151" t="inlineStr"/>
      <c r="I1151" t="inlineStr"/>
      <c r="J1151" t="inlineStr"/>
      <c r="K1151" t="inlineStr"/>
      <c r="L1151" t="inlineStr"/>
      <c r="M1151" t="inlineStr"/>
      <c r="N1151" t="inlineStr"/>
      <c r="O1151" t="n">
        <v>0</v>
      </c>
      <c r="P1151" t="inlineStr"/>
      <c r="Q1151" t="inlineStr"/>
    </row>
    <row r="1152" ht="15" customHeight="1" s="1003">
      <c r="A1152" s="1019" t="inlineStr">
        <is>
          <t>Produits alimentaires</t>
        </is>
      </c>
      <c r="B1152" t="inlineStr">
        <is>
          <t>Débouchés</t>
        </is>
      </c>
      <c r="C1152" t="inlineStr">
        <is>
          <t>kt</t>
        </is>
      </c>
      <c r="D1152" t="inlineStr">
        <is>
          <t>France</t>
        </is>
      </c>
      <c r="E1152" t="inlineStr">
        <is>
          <t>2015-16</t>
        </is>
      </c>
      <c r="F1152" t="inlineStr">
        <is>
          <t>Féverole</t>
        </is>
      </c>
      <c r="G1152" t="inlineStr"/>
      <c r="H1152" t="inlineStr"/>
      <c r="I1152" t="inlineStr"/>
      <c r="J1152" t="inlineStr"/>
      <c r="K1152" t="inlineStr"/>
      <c r="L1152" t="inlineStr"/>
      <c r="M1152" t="inlineStr"/>
      <c r="N1152" t="inlineStr"/>
      <c r="O1152" t="n">
        <v>0</v>
      </c>
      <c r="P1152" t="inlineStr"/>
      <c r="Q1152" t="inlineStr"/>
    </row>
    <row r="1153" ht="15" customHeight="1" s="1003">
      <c r="A1153" s="1019" t="inlineStr">
        <is>
          <t>Amidon</t>
        </is>
      </c>
      <c r="B1153" t="inlineStr">
        <is>
          <t>Autres IAA</t>
        </is>
      </c>
      <c r="C1153" t="inlineStr">
        <is>
          <t>kt</t>
        </is>
      </c>
      <c r="D1153" t="inlineStr">
        <is>
          <t>France</t>
        </is>
      </c>
      <c r="E1153" t="inlineStr">
        <is>
          <t>2015-16</t>
        </is>
      </c>
      <c r="F1153" t="inlineStr">
        <is>
          <t>Féverole</t>
        </is>
      </c>
      <c r="G1153" t="inlineStr"/>
      <c r="H1153" t="inlineStr"/>
      <c r="I1153" t="inlineStr"/>
      <c r="J1153" t="inlineStr"/>
      <c r="K1153" t="inlineStr"/>
      <c r="L1153" t="inlineStr"/>
      <c r="M1153" t="inlineStr"/>
      <c r="N1153" t="inlineStr"/>
      <c r="O1153" t="n">
        <v>-0</v>
      </c>
      <c r="P1153" t="n">
        <v>0</v>
      </c>
      <c r="Q1153" t="n">
        <v>-0</v>
      </c>
    </row>
    <row r="1154" ht="15" customHeight="1" s="1003">
      <c r="A1154" s="1019" t="inlineStr">
        <is>
          <t>Amidon</t>
        </is>
      </c>
      <c r="B1154" t="inlineStr">
        <is>
          <t>Alimentation humaine</t>
        </is>
      </c>
      <c r="C1154" t="inlineStr">
        <is>
          <t>kt</t>
        </is>
      </c>
      <c r="D1154" t="inlineStr">
        <is>
          <t>France</t>
        </is>
      </c>
      <c r="E1154" t="inlineStr">
        <is>
          <t>2015-16</t>
        </is>
      </c>
      <c r="F1154" t="inlineStr">
        <is>
          <t>Féverole</t>
        </is>
      </c>
      <c r="G1154" t="inlineStr"/>
      <c r="H1154" t="inlineStr"/>
      <c r="I1154" t="inlineStr"/>
      <c r="J1154" t="inlineStr"/>
      <c r="K1154" t="inlineStr"/>
      <c r="L1154" t="inlineStr"/>
      <c r="M1154" t="inlineStr"/>
      <c r="N1154" t="inlineStr"/>
      <c r="O1154" t="n">
        <v>-0</v>
      </c>
      <c r="P1154" t="n">
        <v>0</v>
      </c>
      <c r="Q1154" t="n">
        <v>0</v>
      </c>
    </row>
    <row r="1155" ht="15" customHeight="1" s="1003">
      <c r="A1155" s="1019" t="inlineStr">
        <is>
          <t>Amidon</t>
        </is>
      </c>
      <c r="B1155" t="inlineStr">
        <is>
          <t>Usages alimentaires</t>
        </is>
      </c>
      <c r="C1155" t="inlineStr">
        <is>
          <t>kt</t>
        </is>
      </c>
      <c r="D1155" t="inlineStr">
        <is>
          <t>France</t>
        </is>
      </c>
      <c r="E1155" t="inlineStr">
        <is>
          <t>2015-16</t>
        </is>
      </c>
      <c r="F1155" t="inlineStr">
        <is>
          <t>Féverole</t>
        </is>
      </c>
      <c r="G1155" t="inlineStr"/>
      <c r="H1155" t="inlineStr"/>
      <c r="I1155" t="inlineStr"/>
      <c r="J1155" t="inlineStr"/>
      <c r="K1155" t="inlineStr"/>
      <c r="L1155" t="inlineStr"/>
      <c r="M1155" t="inlineStr"/>
      <c r="N1155" t="inlineStr"/>
      <c r="O1155" t="n">
        <v>-0</v>
      </c>
      <c r="P1155" t="n">
        <v>0</v>
      </c>
      <c r="Q1155" t="n">
        <v>0</v>
      </c>
    </row>
    <row r="1156" ht="15" customHeight="1" s="1003">
      <c r="A1156" s="1019" t="inlineStr">
        <is>
          <t>Amidon</t>
        </is>
      </c>
      <c r="B1156" t="inlineStr">
        <is>
          <t>Débouchés</t>
        </is>
      </c>
      <c r="C1156" t="inlineStr">
        <is>
          <t>kt</t>
        </is>
      </c>
      <c r="D1156" t="inlineStr">
        <is>
          <t>France</t>
        </is>
      </c>
      <c r="E1156" t="inlineStr">
        <is>
          <t>2015-16</t>
        </is>
      </c>
      <c r="F1156" t="inlineStr">
        <is>
          <t>Féverole</t>
        </is>
      </c>
      <c r="G1156" t="inlineStr"/>
      <c r="H1156" t="inlineStr"/>
      <c r="I1156" t="inlineStr"/>
      <c r="J1156" t="inlineStr"/>
      <c r="K1156" t="inlineStr"/>
      <c r="L1156" t="inlineStr"/>
      <c r="M1156" t="inlineStr"/>
      <c r="N1156" t="inlineStr"/>
      <c r="O1156" t="n">
        <v>-0</v>
      </c>
      <c r="P1156" t="n">
        <v>0</v>
      </c>
      <c r="Q1156" t="n">
        <v>0</v>
      </c>
    </row>
    <row r="1157" ht="15" customHeight="1" s="1003">
      <c r="A1157" s="1019" t="inlineStr">
        <is>
          <t>Protéine</t>
        </is>
      </c>
      <c r="B1157" t="inlineStr">
        <is>
          <t>Autres IAA</t>
        </is>
      </c>
      <c r="C1157" t="inlineStr">
        <is>
          <t>kt</t>
        </is>
      </c>
      <c r="D1157" t="inlineStr">
        <is>
          <t>France</t>
        </is>
      </c>
      <c r="E1157" t="inlineStr">
        <is>
          <t>2015-16</t>
        </is>
      </c>
      <c r="F1157" t="inlineStr">
        <is>
          <t>Féverole</t>
        </is>
      </c>
      <c r="G1157" t="inlineStr"/>
      <c r="H1157" t="inlineStr"/>
      <c r="I1157" t="inlineStr"/>
      <c r="J1157" t="inlineStr"/>
      <c r="K1157" t="inlineStr"/>
      <c r="L1157" t="inlineStr"/>
      <c r="M1157" t="inlineStr"/>
      <c r="N1157" t="inlineStr"/>
      <c r="O1157" t="n">
        <v>-0</v>
      </c>
      <c r="P1157" t="n">
        <v>0</v>
      </c>
      <c r="Q1157" t="n">
        <v>-0</v>
      </c>
    </row>
    <row r="1158" ht="15" customHeight="1" s="1003">
      <c r="A1158" s="1019" t="inlineStr">
        <is>
          <t>Protéine</t>
        </is>
      </c>
      <c r="B1158" t="inlineStr">
        <is>
          <t>Alimentation humaine</t>
        </is>
      </c>
      <c r="C1158" t="inlineStr">
        <is>
          <t>kt</t>
        </is>
      </c>
      <c r="D1158" t="inlineStr">
        <is>
          <t>France</t>
        </is>
      </c>
      <c r="E1158" t="inlineStr">
        <is>
          <t>2015-16</t>
        </is>
      </c>
      <c r="F1158" t="inlineStr">
        <is>
          <t>Féverole</t>
        </is>
      </c>
      <c r="G1158" t="inlineStr"/>
      <c r="H1158" t="inlineStr"/>
      <c r="I1158" t="inlineStr"/>
      <c r="J1158" t="inlineStr"/>
      <c r="K1158" t="inlineStr"/>
      <c r="L1158" t="inlineStr"/>
      <c r="M1158" t="inlineStr"/>
      <c r="N1158" t="inlineStr"/>
      <c r="O1158" t="n">
        <v>-0</v>
      </c>
      <c r="P1158" t="n">
        <v>0</v>
      </c>
      <c r="Q1158" t="n">
        <v>0</v>
      </c>
    </row>
    <row r="1159" ht="15" customHeight="1" s="1003">
      <c r="A1159" s="1019" t="inlineStr">
        <is>
          <t>Protéine</t>
        </is>
      </c>
      <c r="B1159" t="inlineStr">
        <is>
          <t>Usages alimentaires</t>
        </is>
      </c>
      <c r="C1159" t="inlineStr">
        <is>
          <t>kt</t>
        </is>
      </c>
      <c r="D1159" t="inlineStr">
        <is>
          <t>France</t>
        </is>
      </c>
      <c r="E1159" t="inlineStr">
        <is>
          <t>2015-16</t>
        </is>
      </c>
      <c r="F1159" t="inlineStr">
        <is>
          <t>Féverole</t>
        </is>
      </c>
      <c r="G1159" t="inlineStr"/>
      <c r="H1159" t="inlineStr"/>
      <c r="I1159" t="inlineStr"/>
      <c r="J1159" t="inlineStr"/>
      <c r="K1159" t="inlineStr"/>
      <c r="L1159" t="inlineStr"/>
      <c r="M1159" t="inlineStr"/>
      <c r="N1159" t="inlineStr"/>
      <c r="O1159" t="n">
        <v>-0</v>
      </c>
      <c r="P1159" t="n">
        <v>0</v>
      </c>
      <c r="Q1159" t="n">
        <v>0</v>
      </c>
    </row>
    <row r="1160" ht="15" customHeight="1" s="1003">
      <c r="A1160" s="1019" t="inlineStr">
        <is>
          <t>Protéine</t>
        </is>
      </c>
      <c r="B1160" t="inlineStr">
        <is>
          <t>Débouchés</t>
        </is>
      </c>
      <c r="C1160" t="inlineStr">
        <is>
          <t>kt</t>
        </is>
      </c>
      <c r="D1160" t="inlineStr">
        <is>
          <t>France</t>
        </is>
      </c>
      <c r="E1160" t="inlineStr">
        <is>
          <t>2015-16</t>
        </is>
      </c>
      <c r="F1160" t="inlineStr">
        <is>
          <t>Féverole</t>
        </is>
      </c>
      <c r="G1160" t="inlineStr"/>
      <c r="H1160" t="inlineStr"/>
      <c r="I1160" t="inlineStr"/>
      <c r="J1160" t="inlineStr"/>
      <c r="K1160" t="inlineStr"/>
      <c r="L1160" t="inlineStr"/>
      <c r="M1160" t="inlineStr"/>
      <c r="N1160" t="inlineStr"/>
      <c r="O1160" t="n">
        <v>-0</v>
      </c>
      <c r="P1160" t="n">
        <v>0</v>
      </c>
      <c r="Q1160" t="n">
        <v>0</v>
      </c>
    </row>
    <row r="1161" ht="15" customHeight="1" s="1003">
      <c r="A1161" s="1019" t="inlineStr">
        <is>
          <t>Fibres, lipides et sons</t>
        </is>
      </c>
      <c r="B1161" t="inlineStr">
        <is>
          <t>Autres IAA</t>
        </is>
      </c>
      <c r="C1161" t="inlineStr">
        <is>
          <t>kt</t>
        </is>
      </c>
      <c r="D1161" t="inlineStr">
        <is>
          <t>France</t>
        </is>
      </c>
      <c r="E1161" t="inlineStr">
        <is>
          <t>2015-16</t>
        </is>
      </c>
      <c r="F1161" t="inlineStr">
        <is>
          <t>Féverole</t>
        </is>
      </c>
      <c r="G1161" t="inlineStr"/>
      <c r="H1161" t="inlineStr"/>
      <c r="I1161" t="inlineStr"/>
      <c r="J1161" t="inlineStr"/>
      <c r="K1161" t="inlineStr"/>
      <c r="L1161" t="inlineStr"/>
      <c r="M1161" t="inlineStr"/>
      <c r="N1161" t="inlineStr"/>
      <c r="O1161" t="n">
        <v>-0</v>
      </c>
      <c r="P1161" t="n">
        <v>0</v>
      </c>
      <c r="Q1161" t="n">
        <v>-0</v>
      </c>
    </row>
    <row r="1162" ht="15" customHeight="1" s="1003">
      <c r="A1162" s="1019" t="inlineStr">
        <is>
          <t>Fibres, lipides et sons</t>
        </is>
      </c>
      <c r="B1162" t="inlineStr">
        <is>
          <t>Alimentation humaine</t>
        </is>
      </c>
      <c r="C1162" t="inlineStr">
        <is>
          <t>kt</t>
        </is>
      </c>
      <c r="D1162" t="inlineStr">
        <is>
          <t>France</t>
        </is>
      </c>
      <c r="E1162" t="inlineStr">
        <is>
          <t>2015-16</t>
        </is>
      </c>
      <c r="F1162" t="inlineStr">
        <is>
          <t>Féverole</t>
        </is>
      </c>
      <c r="G1162" t="inlineStr"/>
      <c r="H1162" t="inlineStr"/>
      <c r="I1162" t="inlineStr"/>
      <c r="J1162" t="inlineStr"/>
      <c r="K1162" t="inlineStr"/>
      <c r="L1162" t="inlineStr"/>
      <c r="M1162" t="inlineStr"/>
      <c r="N1162" t="inlineStr"/>
      <c r="O1162" t="n">
        <v>-0</v>
      </c>
      <c r="P1162" t="n">
        <v>0</v>
      </c>
      <c r="Q1162" t="n">
        <v>0</v>
      </c>
    </row>
    <row r="1163" ht="15" customHeight="1" s="1003">
      <c r="A1163" s="1019" t="inlineStr">
        <is>
          <t>Fibres, lipides et sons</t>
        </is>
      </c>
      <c r="B1163" t="inlineStr">
        <is>
          <t>Usages alimentaires</t>
        </is>
      </c>
      <c r="C1163" t="inlineStr">
        <is>
          <t>kt</t>
        </is>
      </c>
      <c r="D1163" t="inlineStr">
        <is>
          <t>France</t>
        </is>
      </c>
      <c r="E1163" t="inlineStr">
        <is>
          <t>2015-16</t>
        </is>
      </c>
      <c r="F1163" t="inlineStr">
        <is>
          <t>Féverole</t>
        </is>
      </c>
      <c r="G1163" t="inlineStr"/>
      <c r="H1163" t="inlineStr"/>
      <c r="I1163" t="inlineStr"/>
      <c r="J1163" t="inlineStr"/>
      <c r="K1163" t="inlineStr"/>
      <c r="L1163" t="inlineStr"/>
      <c r="M1163" t="inlineStr"/>
      <c r="N1163" t="inlineStr"/>
      <c r="O1163" t="n">
        <v>-0</v>
      </c>
      <c r="P1163" t="n">
        <v>0</v>
      </c>
      <c r="Q1163" t="n">
        <v>0</v>
      </c>
    </row>
    <row r="1164" ht="15" customHeight="1" s="1003">
      <c r="A1164" s="1019" t="inlineStr">
        <is>
          <t>Fibres, lipides et sons</t>
        </is>
      </c>
      <c r="B1164" t="inlineStr">
        <is>
          <t>Débouchés</t>
        </is>
      </c>
      <c r="C1164" t="inlineStr">
        <is>
          <t>kt</t>
        </is>
      </c>
      <c r="D1164" t="inlineStr">
        <is>
          <t>France</t>
        </is>
      </c>
      <c r="E1164" t="inlineStr">
        <is>
          <t>2015-16</t>
        </is>
      </c>
      <c r="F1164" t="inlineStr">
        <is>
          <t>Féverole</t>
        </is>
      </c>
      <c r="G1164" t="inlineStr"/>
      <c r="H1164" t="inlineStr"/>
      <c r="I1164" t="inlineStr"/>
      <c r="J1164" t="inlineStr"/>
      <c r="K1164" t="inlineStr"/>
      <c r="L1164" t="inlineStr"/>
      <c r="M1164" t="inlineStr"/>
      <c r="N1164" t="inlineStr"/>
      <c r="O1164" t="n">
        <v>-0</v>
      </c>
      <c r="P1164" t="n">
        <v>0</v>
      </c>
      <c r="Q1164" t="n">
        <v>0</v>
      </c>
    </row>
    <row r="1165" ht="15" customHeight="1" s="1003">
      <c r="A1165" s="1019" t="inlineStr">
        <is>
          <t>Farine</t>
        </is>
      </c>
      <c r="B1165" t="inlineStr">
        <is>
          <t>Autres IAA</t>
        </is>
      </c>
      <c r="C1165" t="inlineStr">
        <is>
          <t>kt</t>
        </is>
      </c>
      <c r="D1165" t="inlineStr">
        <is>
          <t>France</t>
        </is>
      </c>
      <c r="E1165" t="inlineStr">
        <is>
          <t>2015-16</t>
        </is>
      </c>
      <c r="F1165" t="inlineStr">
        <is>
          <t>Féverole</t>
        </is>
      </c>
      <c r="G1165" t="inlineStr"/>
      <c r="H1165" t="inlineStr"/>
      <c r="I1165" t="inlineStr"/>
      <c r="J1165" t="inlineStr"/>
      <c r="K1165" t="inlineStr"/>
      <c r="L1165" t="inlineStr"/>
      <c r="M1165" t="inlineStr"/>
      <c r="N1165" t="inlineStr"/>
      <c r="O1165" t="n">
        <v>7.69</v>
      </c>
      <c r="P1165" t="inlineStr"/>
      <c r="Q1165" t="inlineStr"/>
    </row>
    <row r="1166" ht="15" customHeight="1" s="1003">
      <c r="A1166" s="1019" t="inlineStr">
        <is>
          <t>Farine</t>
        </is>
      </c>
      <c r="B1166" t="inlineStr">
        <is>
          <t>Alimentation humaine</t>
        </is>
      </c>
      <c r="C1166" t="inlineStr">
        <is>
          <t>kt</t>
        </is>
      </c>
      <c r="D1166" t="inlineStr">
        <is>
          <t>France</t>
        </is>
      </c>
      <c r="E1166" t="inlineStr">
        <is>
          <t>2015-16</t>
        </is>
      </c>
      <c r="F1166" t="inlineStr">
        <is>
          <t>Féverole</t>
        </is>
      </c>
      <c r="G1166" t="inlineStr"/>
      <c r="H1166" t="inlineStr"/>
      <c r="I1166" t="inlineStr"/>
      <c r="J1166" t="inlineStr"/>
      <c r="K1166" t="inlineStr"/>
      <c r="L1166" t="inlineStr"/>
      <c r="M1166" t="inlineStr"/>
      <c r="N1166" t="inlineStr"/>
      <c r="O1166" t="n">
        <v>7.69</v>
      </c>
      <c r="P1166" t="inlineStr"/>
      <c r="Q1166" t="inlineStr"/>
    </row>
    <row r="1167" ht="15" customHeight="1" s="1003">
      <c r="A1167" s="1019" t="inlineStr">
        <is>
          <t>Farine</t>
        </is>
      </c>
      <c r="B1167" t="inlineStr">
        <is>
          <t>Usages alimentaires</t>
        </is>
      </c>
      <c r="C1167" t="inlineStr">
        <is>
          <t>kt</t>
        </is>
      </c>
      <c r="D1167" t="inlineStr">
        <is>
          <t>France</t>
        </is>
      </c>
      <c r="E1167" t="inlineStr">
        <is>
          <t>2015-16</t>
        </is>
      </c>
      <c r="F1167" t="inlineStr">
        <is>
          <t>Féverole</t>
        </is>
      </c>
      <c r="G1167" t="inlineStr"/>
      <c r="H1167" t="inlineStr"/>
      <c r="I1167" t="inlineStr"/>
      <c r="J1167" t="inlineStr"/>
      <c r="K1167" t="inlineStr"/>
      <c r="L1167" t="inlineStr"/>
      <c r="M1167" t="inlineStr"/>
      <c r="N1167" t="inlineStr"/>
      <c r="O1167" t="n">
        <v>7.69</v>
      </c>
      <c r="P1167" t="inlineStr"/>
      <c r="Q1167" t="inlineStr"/>
    </row>
    <row r="1168" ht="15" customHeight="1" s="1003">
      <c r="A1168" s="1019" t="inlineStr">
        <is>
          <t>Farine</t>
        </is>
      </c>
      <c r="B1168" t="inlineStr">
        <is>
          <t>Débouchés</t>
        </is>
      </c>
      <c r="C1168" t="inlineStr">
        <is>
          <t>kt</t>
        </is>
      </c>
      <c r="D1168" t="inlineStr">
        <is>
          <t>France</t>
        </is>
      </c>
      <c r="E1168" t="inlineStr">
        <is>
          <t>2015-16</t>
        </is>
      </c>
      <c r="F1168" t="inlineStr">
        <is>
          <t>Féverole</t>
        </is>
      </c>
      <c r="G1168" t="inlineStr"/>
      <c r="H1168" t="inlineStr"/>
      <c r="I1168" t="inlineStr"/>
      <c r="J1168" t="inlineStr"/>
      <c r="K1168" t="inlineStr"/>
      <c r="L1168" t="inlineStr"/>
      <c r="M1168" t="inlineStr"/>
      <c r="N1168" t="inlineStr"/>
      <c r="O1168" t="n">
        <v>7.69</v>
      </c>
      <c r="P1168" t="inlineStr"/>
      <c r="Q1168" t="inlineStr"/>
    </row>
    <row r="1169" ht="15" customHeight="1" s="1003">
      <c r="A1169" s="1019" t="inlineStr">
        <is>
          <t>Sons</t>
        </is>
      </c>
      <c r="B1169" t="inlineStr">
        <is>
          <t>Alimentation animale</t>
        </is>
      </c>
      <c r="C1169" t="inlineStr">
        <is>
          <t>kt</t>
        </is>
      </c>
      <c r="D1169" t="inlineStr">
        <is>
          <t>France</t>
        </is>
      </c>
      <c r="E1169" t="inlineStr">
        <is>
          <t>2015-16</t>
        </is>
      </c>
      <c r="F1169" t="inlineStr">
        <is>
          <t>Féverole</t>
        </is>
      </c>
      <c r="G1169" t="inlineStr"/>
      <c r="H1169" t="inlineStr"/>
      <c r="I1169" t="inlineStr"/>
      <c r="J1169" t="inlineStr"/>
      <c r="K1169" t="inlineStr"/>
      <c r="L1169" t="inlineStr"/>
      <c r="M1169" t="inlineStr"/>
      <c r="N1169" t="inlineStr"/>
      <c r="O1169" t="n">
        <v>2.31</v>
      </c>
      <c r="P1169" t="inlineStr"/>
      <c r="Q1169" t="inlineStr"/>
    </row>
    <row r="1170" ht="15" customHeight="1" s="1003">
      <c r="A1170" s="1019" t="inlineStr">
        <is>
          <t>Sons</t>
        </is>
      </c>
      <c r="B1170" t="inlineStr">
        <is>
          <t>Usages alimentaires</t>
        </is>
      </c>
      <c r="C1170" t="inlineStr">
        <is>
          <t>kt</t>
        </is>
      </c>
      <c r="D1170" t="inlineStr">
        <is>
          <t>France</t>
        </is>
      </c>
      <c r="E1170" t="inlineStr">
        <is>
          <t>2015-16</t>
        </is>
      </c>
      <c r="F1170" t="inlineStr">
        <is>
          <t>Féverole</t>
        </is>
      </c>
      <c r="G1170" t="inlineStr"/>
      <c r="H1170" t="inlineStr"/>
      <c r="I1170" t="inlineStr"/>
      <c r="J1170" t="inlineStr"/>
      <c r="K1170" t="inlineStr"/>
      <c r="L1170" t="inlineStr"/>
      <c r="M1170" t="inlineStr"/>
      <c r="N1170" t="inlineStr"/>
      <c r="O1170" t="n">
        <v>2.31</v>
      </c>
      <c r="P1170" t="inlineStr"/>
      <c r="Q1170" t="inlineStr"/>
    </row>
    <row r="1171" ht="15" customHeight="1" s="1003">
      <c r="A1171" s="1019" t="inlineStr">
        <is>
          <t>Sons</t>
        </is>
      </c>
      <c r="B1171" t="inlineStr">
        <is>
          <t>Débouchés</t>
        </is>
      </c>
      <c r="C1171" t="inlineStr">
        <is>
          <t>kt</t>
        </is>
      </c>
      <c r="D1171" t="inlineStr">
        <is>
          <t>France</t>
        </is>
      </c>
      <c r="E1171" t="inlineStr">
        <is>
          <t>2015-16</t>
        </is>
      </c>
      <c r="F1171" t="inlineStr">
        <is>
          <t>Féverole</t>
        </is>
      </c>
      <c r="G1171" t="inlineStr"/>
      <c r="H1171" t="inlineStr"/>
      <c r="I1171" t="inlineStr"/>
      <c r="J1171" t="inlineStr"/>
      <c r="K1171" t="inlineStr"/>
      <c r="L1171" t="inlineStr"/>
      <c r="M1171" t="inlineStr"/>
      <c r="N1171" t="inlineStr"/>
      <c r="O1171" t="n">
        <v>2.31</v>
      </c>
      <c r="P1171" t="inlineStr"/>
      <c r="Q1171" t="inlineStr"/>
    </row>
    <row r="1172" ht="15" customHeight="1" s="1003">
      <c r="A1172" s="1019" t="inlineStr">
        <is>
          <t>Sons</t>
        </is>
      </c>
      <c r="B1172" t="inlineStr">
        <is>
          <t>FAB</t>
        </is>
      </c>
      <c r="C1172" t="inlineStr">
        <is>
          <t>kt</t>
        </is>
      </c>
      <c r="D1172" t="inlineStr">
        <is>
          <t>France</t>
        </is>
      </c>
      <c r="E1172" t="inlineStr">
        <is>
          <t>2015-16</t>
        </is>
      </c>
      <c r="F1172" t="inlineStr">
        <is>
          <t>Féverole</t>
        </is>
      </c>
      <c r="G1172" t="inlineStr"/>
      <c r="H1172" t="inlineStr"/>
      <c r="I1172" t="inlineStr"/>
      <c r="J1172" t="inlineStr"/>
      <c r="K1172" t="inlineStr"/>
      <c r="L1172" t="inlineStr"/>
      <c r="M1172" t="inlineStr"/>
      <c r="N1172" t="inlineStr"/>
      <c r="O1172" t="n">
        <v>0.53</v>
      </c>
      <c r="P1172" t="n">
        <v>0</v>
      </c>
      <c r="Q1172" t="n">
        <v>2.31</v>
      </c>
    </row>
    <row r="1173" ht="15" customHeight="1" s="1003">
      <c r="A1173" s="1019" t="inlineStr">
        <is>
          <t>Sons</t>
        </is>
      </c>
      <c r="B1173" t="inlineStr">
        <is>
          <t>FAF</t>
        </is>
      </c>
      <c r="C1173" t="inlineStr">
        <is>
          <t>kt</t>
        </is>
      </c>
      <c r="D1173" t="inlineStr">
        <is>
          <t>France</t>
        </is>
      </c>
      <c r="E1173" t="inlineStr">
        <is>
          <t>2015-16</t>
        </is>
      </c>
      <c r="F1173" t="inlineStr">
        <is>
          <t>Féverole</t>
        </is>
      </c>
      <c r="G1173" t="inlineStr"/>
      <c r="H1173" t="inlineStr"/>
      <c r="I1173" t="inlineStr"/>
      <c r="J1173" t="inlineStr"/>
      <c r="K1173" t="inlineStr"/>
      <c r="L1173" t="inlineStr"/>
      <c r="M1173" t="inlineStr"/>
      <c r="N1173" t="inlineStr"/>
      <c r="O1173" t="n">
        <v>0.18</v>
      </c>
      <c r="P1173" t="n">
        <v>0</v>
      </c>
      <c r="Q1173" t="n">
        <v>2.31</v>
      </c>
    </row>
    <row r="1174" ht="15" customHeight="1" s="1003">
      <c r="A1174" s="1019" t="inlineStr">
        <is>
          <t>Sons</t>
        </is>
      </c>
      <c r="B1174" t="inlineStr">
        <is>
          <t>Direct élevage</t>
        </is>
      </c>
      <c r="C1174" t="inlineStr">
        <is>
          <t>kt</t>
        </is>
      </c>
      <c r="D1174" t="inlineStr">
        <is>
          <t>France</t>
        </is>
      </c>
      <c r="E1174" t="inlineStr">
        <is>
          <t>2015-16</t>
        </is>
      </c>
      <c r="F1174" t="inlineStr">
        <is>
          <t>Féverole</t>
        </is>
      </c>
      <c r="G1174" t="inlineStr"/>
      <c r="H1174" t="inlineStr"/>
      <c r="I1174" t="inlineStr"/>
      <c r="J1174" t="inlineStr"/>
      <c r="K1174" t="inlineStr"/>
      <c r="L1174" t="inlineStr"/>
      <c r="M1174" t="inlineStr"/>
      <c r="N1174" t="inlineStr"/>
      <c r="O1174" t="n">
        <v>0.18</v>
      </c>
      <c r="P1174" t="n">
        <v>0</v>
      </c>
      <c r="Q1174" t="n">
        <v>2.31</v>
      </c>
    </row>
    <row r="1175" ht="15" customHeight="1" s="1003">
      <c r="A1175" s="1019" t="inlineStr">
        <is>
          <t>Sons</t>
        </is>
      </c>
      <c r="B1175" t="inlineStr">
        <is>
          <t>Petfood</t>
        </is>
      </c>
      <c r="C1175" t="inlineStr">
        <is>
          <t>kt</t>
        </is>
      </c>
      <c r="D1175" t="inlineStr">
        <is>
          <t>France</t>
        </is>
      </c>
      <c r="E1175" t="inlineStr">
        <is>
          <t>2015-16</t>
        </is>
      </c>
      <c r="F1175" t="inlineStr">
        <is>
          <t>Féverole</t>
        </is>
      </c>
      <c r="G1175" t="inlineStr"/>
      <c r="H1175" t="inlineStr"/>
      <c r="I1175" t="inlineStr"/>
      <c r="J1175" t="inlineStr"/>
      <c r="K1175" t="inlineStr"/>
      <c r="L1175" t="inlineStr"/>
      <c r="M1175" t="inlineStr"/>
      <c r="N1175" t="inlineStr"/>
      <c r="O1175" t="n">
        <v>1.42</v>
      </c>
      <c r="P1175" t="n">
        <v>0</v>
      </c>
      <c r="Q1175" t="n">
        <v>2.31</v>
      </c>
    </row>
    <row r="1176" ht="15" customHeight="1" s="1003">
      <c r="A1176" s="1019" t="inlineStr">
        <is>
          <t>Sons</t>
        </is>
      </c>
      <c r="B1176" t="inlineStr">
        <is>
          <t>Alimentation animale rente</t>
        </is>
      </c>
      <c r="C1176" t="inlineStr">
        <is>
          <t>kt</t>
        </is>
      </c>
      <c r="D1176" t="inlineStr">
        <is>
          <t>France</t>
        </is>
      </c>
      <c r="E1176" t="inlineStr">
        <is>
          <t>2015-16</t>
        </is>
      </c>
      <c r="F1176" t="inlineStr">
        <is>
          <t>Féverole</t>
        </is>
      </c>
      <c r="G1176" t="inlineStr"/>
      <c r="H1176" t="inlineStr"/>
      <c r="I1176" t="inlineStr"/>
      <c r="J1176" t="inlineStr"/>
      <c r="K1176" t="inlineStr"/>
      <c r="L1176" t="inlineStr"/>
      <c r="M1176" t="inlineStr"/>
      <c r="N1176" t="inlineStr"/>
      <c r="O1176" t="n">
        <v>0.89</v>
      </c>
      <c r="P1176" t="n">
        <v>0</v>
      </c>
      <c r="Q1176" t="n">
        <v>2.31</v>
      </c>
    </row>
    <row r="1177" ht="15" customHeight="1" s="1003">
      <c r="A1177" s="1019" t="inlineStr">
        <is>
          <t>Sons</t>
        </is>
      </c>
      <c r="B1177" t="inlineStr">
        <is>
          <t>Hors FAB</t>
        </is>
      </c>
      <c r="C1177" t="inlineStr">
        <is>
          <t>kt</t>
        </is>
      </c>
      <c r="D1177" t="inlineStr">
        <is>
          <t>France</t>
        </is>
      </c>
      <c r="E1177" t="inlineStr">
        <is>
          <t>2015-16</t>
        </is>
      </c>
      <c r="F1177" t="inlineStr">
        <is>
          <t>Féverole</t>
        </is>
      </c>
      <c r="G1177" t="inlineStr"/>
      <c r="H1177" t="inlineStr"/>
      <c r="I1177" t="inlineStr"/>
      <c r="J1177" t="inlineStr"/>
      <c r="K1177" t="inlineStr"/>
      <c r="L1177" t="inlineStr"/>
      <c r="M1177" t="inlineStr"/>
      <c r="N1177" t="inlineStr"/>
      <c r="O1177" t="n">
        <v>0.36</v>
      </c>
      <c r="P1177" t="n">
        <v>0</v>
      </c>
      <c r="Q1177" t="n">
        <v>2.31</v>
      </c>
    </row>
    <row r="1178" ht="15" customHeight="1" s="1003">
      <c r="A1178" s="1019" t="inlineStr">
        <is>
          <t>MPV</t>
        </is>
      </c>
      <c r="B1178" t="inlineStr">
        <is>
          <t>Autres IAA</t>
        </is>
      </c>
      <c r="C1178" t="inlineStr">
        <is>
          <t>kt</t>
        </is>
      </c>
      <c r="D1178" t="inlineStr">
        <is>
          <t>France</t>
        </is>
      </c>
      <c r="E1178" t="inlineStr">
        <is>
          <t>2015-16</t>
        </is>
      </c>
      <c r="F1178" t="inlineStr">
        <is>
          <t>Féverole</t>
        </is>
      </c>
      <c r="G1178" t="inlineStr"/>
      <c r="H1178" t="inlineStr"/>
      <c r="I1178" t="inlineStr"/>
      <c r="J1178" t="inlineStr"/>
      <c r="K1178" t="inlineStr"/>
      <c r="L1178" t="inlineStr"/>
      <c r="M1178" t="inlineStr"/>
      <c r="N1178" t="inlineStr"/>
      <c r="O1178" t="n">
        <v>-0</v>
      </c>
      <c r="P1178" t="n">
        <v>0</v>
      </c>
      <c r="Q1178" t="n">
        <v>-0</v>
      </c>
    </row>
    <row r="1179" ht="15" customHeight="1" s="1003">
      <c r="A1179" s="1019" t="inlineStr">
        <is>
          <t>MPV</t>
        </is>
      </c>
      <c r="B1179" t="inlineStr">
        <is>
          <t>Alimentation humaine</t>
        </is>
      </c>
      <c r="C1179" t="inlineStr">
        <is>
          <t>kt</t>
        </is>
      </c>
      <c r="D1179" t="inlineStr">
        <is>
          <t>France</t>
        </is>
      </c>
      <c r="E1179" t="inlineStr">
        <is>
          <t>2015-16</t>
        </is>
      </c>
      <c r="F1179" t="inlineStr">
        <is>
          <t>Féverole</t>
        </is>
      </c>
      <c r="G1179" t="inlineStr"/>
      <c r="H1179" t="inlineStr"/>
      <c r="I1179" t="inlineStr"/>
      <c r="J1179" t="inlineStr"/>
      <c r="K1179" t="inlineStr"/>
      <c r="L1179" t="inlineStr"/>
      <c r="M1179" t="inlineStr"/>
      <c r="N1179" t="inlineStr"/>
      <c r="O1179" t="n">
        <v>-0</v>
      </c>
      <c r="P1179" t="n">
        <v>0</v>
      </c>
      <c r="Q1179" t="n">
        <v>0</v>
      </c>
    </row>
    <row r="1180" ht="15" customHeight="1" s="1003">
      <c r="A1180" s="1019" t="inlineStr">
        <is>
          <t>MPV</t>
        </is>
      </c>
      <c r="B1180" t="inlineStr">
        <is>
          <t>Usages alimentaires</t>
        </is>
      </c>
      <c r="C1180" t="inlineStr">
        <is>
          <t>kt</t>
        </is>
      </c>
      <c r="D1180" t="inlineStr">
        <is>
          <t>France</t>
        </is>
      </c>
      <c r="E1180" t="inlineStr">
        <is>
          <t>2015-16</t>
        </is>
      </c>
      <c r="F1180" t="inlineStr">
        <is>
          <t>Féverole</t>
        </is>
      </c>
      <c r="G1180" t="inlineStr"/>
      <c r="H1180" t="inlineStr"/>
      <c r="I1180" t="inlineStr"/>
      <c r="J1180" t="inlineStr"/>
      <c r="K1180" t="inlineStr"/>
      <c r="L1180" t="inlineStr"/>
      <c r="M1180" t="inlineStr"/>
      <c r="N1180" t="inlineStr"/>
      <c r="O1180" t="n">
        <v>-0</v>
      </c>
      <c r="P1180" t="n">
        <v>0</v>
      </c>
      <c r="Q1180" t="n">
        <v>0</v>
      </c>
    </row>
    <row r="1181" ht="15" customHeight="1" s="1003">
      <c r="A1181" s="1019" t="inlineStr">
        <is>
          <t>MPV</t>
        </is>
      </c>
      <c r="B1181" t="inlineStr">
        <is>
          <t>Débouchés</t>
        </is>
      </c>
      <c r="C1181" t="inlineStr">
        <is>
          <t>kt</t>
        </is>
      </c>
      <c r="D1181" t="inlineStr">
        <is>
          <t>France</t>
        </is>
      </c>
      <c r="E1181" t="inlineStr">
        <is>
          <t>2015-16</t>
        </is>
      </c>
      <c r="F1181" t="inlineStr">
        <is>
          <t>Féverole</t>
        </is>
      </c>
      <c r="G1181" t="inlineStr"/>
      <c r="H1181" t="inlineStr"/>
      <c r="I1181" t="inlineStr"/>
      <c r="J1181" t="inlineStr"/>
      <c r="K1181" t="inlineStr"/>
      <c r="L1181" t="inlineStr"/>
      <c r="M1181" t="inlineStr"/>
      <c r="N1181" t="inlineStr"/>
      <c r="O1181" t="n">
        <v>-0</v>
      </c>
      <c r="P1181" t="n">
        <v>0</v>
      </c>
      <c r="Q1181" t="n">
        <v>0</v>
      </c>
    </row>
    <row r="1182" ht="15" customHeight="1" s="1003">
      <c r="A1182" s="1019" t="inlineStr">
        <is>
          <t>Amidon, fibres, lipides et sons</t>
        </is>
      </c>
      <c r="B1182" t="inlineStr">
        <is>
          <t>Autres IAA</t>
        </is>
      </c>
      <c r="C1182" t="inlineStr">
        <is>
          <t>kt</t>
        </is>
      </c>
      <c r="D1182" t="inlineStr">
        <is>
          <t>France</t>
        </is>
      </c>
      <c r="E1182" t="inlineStr">
        <is>
          <t>2015-16</t>
        </is>
      </c>
      <c r="F1182" t="inlineStr">
        <is>
          <t>Féverole</t>
        </is>
      </c>
      <c r="G1182" t="inlineStr"/>
      <c r="H1182" t="inlineStr"/>
      <c r="I1182" t="inlineStr"/>
      <c r="J1182" t="inlineStr"/>
      <c r="K1182" t="inlineStr"/>
      <c r="L1182" t="inlineStr"/>
      <c r="M1182" t="inlineStr"/>
      <c r="N1182" t="inlineStr"/>
      <c r="O1182" t="n">
        <v>-0</v>
      </c>
      <c r="P1182" t="n">
        <v>0</v>
      </c>
      <c r="Q1182" t="n">
        <v>-0</v>
      </c>
    </row>
    <row r="1183" ht="15" customHeight="1" s="1003">
      <c r="A1183" s="1019" t="inlineStr">
        <is>
          <t>Amidon, fibres, lipides et sons</t>
        </is>
      </c>
      <c r="B1183" t="inlineStr">
        <is>
          <t>Alimentation humaine</t>
        </is>
      </c>
      <c r="C1183" t="inlineStr">
        <is>
          <t>kt</t>
        </is>
      </c>
      <c r="D1183" t="inlineStr">
        <is>
          <t>France</t>
        </is>
      </c>
      <c r="E1183" t="inlineStr">
        <is>
          <t>2015-16</t>
        </is>
      </c>
      <c r="F1183" t="inlineStr">
        <is>
          <t>Féverole</t>
        </is>
      </c>
      <c r="G1183" t="inlineStr"/>
      <c r="H1183" t="inlineStr"/>
      <c r="I1183" t="inlineStr"/>
      <c r="J1183" t="inlineStr"/>
      <c r="K1183" t="inlineStr"/>
      <c r="L1183" t="inlineStr"/>
      <c r="M1183" t="inlineStr"/>
      <c r="N1183" t="inlineStr"/>
      <c r="O1183" t="n">
        <v>-0</v>
      </c>
      <c r="P1183" t="n">
        <v>0</v>
      </c>
      <c r="Q1183" t="n">
        <v>0</v>
      </c>
    </row>
    <row r="1184" ht="15" customHeight="1" s="1003">
      <c r="A1184" s="1019" t="inlineStr">
        <is>
          <t>Amidon, fibres, lipides et sons</t>
        </is>
      </c>
      <c r="B1184" t="inlineStr">
        <is>
          <t>Usages alimentaires</t>
        </is>
      </c>
      <c r="C1184" t="inlineStr">
        <is>
          <t>kt</t>
        </is>
      </c>
      <c r="D1184" t="inlineStr">
        <is>
          <t>France</t>
        </is>
      </c>
      <c r="E1184" t="inlineStr">
        <is>
          <t>2015-16</t>
        </is>
      </c>
      <c r="F1184" t="inlineStr">
        <is>
          <t>Féverole</t>
        </is>
      </c>
      <c r="G1184" t="inlineStr"/>
      <c r="H1184" t="inlineStr"/>
      <c r="I1184" t="inlineStr"/>
      <c r="J1184" t="inlineStr"/>
      <c r="K1184" t="inlineStr"/>
      <c r="L1184" t="inlineStr"/>
      <c r="M1184" t="inlineStr"/>
      <c r="N1184" t="inlineStr"/>
      <c r="O1184" t="n">
        <v>-0</v>
      </c>
      <c r="P1184" t="n">
        <v>0</v>
      </c>
      <c r="Q1184" t="n">
        <v>0</v>
      </c>
    </row>
    <row r="1185" ht="15" customHeight="1" s="1003">
      <c r="A1185" s="1019" t="inlineStr">
        <is>
          <t>Amidon, fibres, lipides et sons</t>
        </is>
      </c>
      <c r="B1185" t="inlineStr">
        <is>
          <t>Débouchés</t>
        </is>
      </c>
      <c r="C1185" t="inlineStr">
        <is>
          <t>kt</t>
        </is>
      </c>
      <c r="D1185" t="inlineStr">
        <is>
          <t>France</t>
        </is>
      </c>
      <c r="E1185" t="inlineStr">
        <is>
          <t>2015-16</t>
        </is>
      </c>
      <c r="F1185" t="inlineStr">
        <is>
          <t>Féverole</t>
        </is>
      </c>
      <c r="G1185" t="inlineStr"/>
      <c r="H1185" t="inlineStr"/>
      <c r="I1185" t="inlineStr"/>
      <c r="J1185" t="inlineStr"/>
      <c r="K1185" t="inlineStr"/>
      <c r="L1185" t="inlineStr"/>
      <c r="M1185" t="inlineStr"/>
      <c r="N1185" t="inlineStr"/>
      <c r="O1185" t="n">
        <v>-0</v>
      </c>
      <c r="P1185" t="n">
        <v>0</v>
      </c>
      <c r="Q1185" t="n">
        <v>0</v>
      </c>
    </row>
    <row r="1186" ht="15" customHeight="1" s="1003">
      <c r="A1186" s="1019" t="inlineStr">
        <is>
          <t>Récolte</t>
        </is>
      </c>
      <c r="B1186" t="inlineStr">
        <is>
          <t>Olives</t>
        </is>
      </c>
      <c r="C1186" t="inlineStr">
        <is>
          <t>kt</t>
        </is>
      </c>
      <c r="D1186" t="inlineStr">
        <is>
          <t>France</t>
        </is>
      </c>
      <c r="E1186" t="inlineStr">
        <is>
          <t>2015-16</t>
        </is>
      </c>
      <c r="F1186" t="inlineStr">
        <is>
          <t>Féverole</t>
        </is>
      </c>
      <c r="G1186" t="inlineStr"/>
      <c r="H1186" t="inlineStr"/>
      <c r="I1186" t="inlineStr"/>
      <c r="J1186" t="inlineStr"/>
      <c r="K1186" t="inlineStr"/>
      <c r="L1186" t="inlineStr"/>
      <c r="M1186" t="inlineStr"/>
      <c r="N1186" t="inlineStr"/>
      <c r="O1186" t="n">
        <v>-0</v>
      </c>
      <c r="P1186" t="n">
        <v>0</v>
      </c>
      <c r="Q1186" t="n">
        <v>500000000</v>
      </c>
    </row>
    <row r="1187" ht="15" customHeight="1" s="1003">
      <c r="A1187" s="1019" t="inlineStr">
        <is>
          <t>Récolte</t>
        </is>
      </c>
      <c r="B1187" t="inlineStr">
        <is>
          <t>Graines récoltées</t>
        </is>
      </c>
      <c r="C1187" t="inlineStr">
        <is>
          <t>kt</t>
        </is>
      </c>
      <c r="D1187" t="inlineStr">
        <is>
          <t>France</t>
        </is>
      </c>
      <c r="E1187" t="inlineStr">
        <is>
          <t>2015-16</t>
        </is>
      </c>
      <c r="F1187" t="inlineStr">
        <is>
          <t>Féverole</t>
        </is>
      </c>
      <c r="G1187" t="inlineStr">
        <is>
          <t>Récolte = 253 kt (Bilans par campagne - FranceAgriMer)</t>
        </is>
      </c>
      <c r="H1187" t="inlineStr"/>
      <c r="I1187" t="inlineStr">
        <is>
          <t>Bilans par campagne - FranceAgriMer</t>
        </is>
      </c>
      <c r="J1187" t="inlineStr"/>
      <c r="K1187" t="inlineStr">
        <is>
          <t>Volume</t>
        </is>
      </c>
      <c r="L1187" t="inlineStr">
        <is>
          <t>Récolte</t>
        </is>
      </c>
      <c r="M1187" t="inlineStr">
        <is>
          <t>Bilans Féverole - FAM</t>
        </is>
      </c>
      <c r="N1187" t="inlineStr"/>
      <c r="O1187" t="n">
        <v>253</v>
      </c>
      <c r="P1187" t="inlineStr"/>
      <c r="Q1187" t="inlineStr"/>
    </row>
    <row r="1188" ht="15" customHeight="1" s="1003">
      <c r="A1188" s="1019" t="inlineStr">
        <is>
          <t>Ferme</t>
        </is>
      </c>
      <c r="B1188" t="inlineStr">
        <is>
          <t>Stock final à la ferme</t>
        </is>
      </c>
      <c r="C1188" t="inlineStr">
        <is>
          <t>kt</t>
        </is>
      </c>
      <c r="D1188" t="inlineStr">
        <is>
          <t>France</t>
        </is>
      </c>
      <c r="E1188" t="inlineStr">
        <is>
          <t>2015-16</t>
        </is>
      </c>
      <c r="F1188" t="inlineStr">
        <is>
          <t>Féverole</t>
        </is>
      </c>
      <c r="G1188" t="inlineStr"/>
      <c r="H1188" t="inlineStr"/>
      <c r="I1188" t="inlineStr"/>
      <c r="J1188" t="inlineStr">
        <is>
          <t>Le stock à la ferme est négligé</t>
        </is>
      </c>
      <c r="K1188" t="inlineStr"/>
      <c r="L1188" t="inlineStr">
        <is>
          <t>Stock final à la ferme</t>
        </is>
      </c>
      <c r="M1188" t="inlineStr"/>
      <c r="N1188" t="inlineStr"/>
      <c r="O1188" t="n">
        <v>0</v>
      </c>
      <c r="P1188" t="inlineStr"/>
      <c r="Q1188" t="inlineStr"/>
    </row>
    <row r="1189" ht="15" customHeight="1" s="1003">
      <c r="A1189" s="1019" t="inlineStr">
        <is>
          <t>Ferme</t>
        </is>
      </c>
      <c r="B1189" t="inlineStr">
        <is>
          <t>Graines autoconsommées</t>
        </is>
      </c>
      <c r="C1189" t="inlineStr">
        <is>
          <t>kt</t>
        </is>
      </c>
      <c r="D1189" t="inlineStr">
        <is>
          <t>France</t>
        </is>
      </c>
      <c r="E1189" t="inlineStr">
        <is>
          <t>2015-16</t>
        </is>
      </c>
      <c r="F1189" t="inlineStr">
        <is>
          <t>Féverole</t>
        </is>
      </c>
      <c r="G1189" t="inlineStr">
        <is>
          <t>Autoconsommation à la ferme = 62 kt (Bilans par campagne - FranceAgriMer)</t>
        </is>
      </c>
      <c r="H1189" t="inlineStr"/>
      <c r="I1189" t="inlineStr">
        <is>
          <t>Bilans par campagne - FranceAgriMer</t>
        </is>
      </c>
      <c r="J1189" t="inlineStr"/>
      <c r="K1189" t="inlineStr">
        <is>
          <t>Volume</t>
        </is>
      </c>
      <c r="L1189" t="inlineStr">
        <is>
          <t>Autoconsommation à la ferme</t>
        </is>
      </c>
      <c r="M1189" t="inlineStr">
        <is>
          <t>Bilans Féverole - FAM</t>
        </is>
      </c>
      <c r="N1189" t="inlineStr"/>
      <c r="O1189" t="n">
        <v>62</v>
      </c>
      <c r="P1189" t="inlineStr"/>
      <c r="Q1189" t="inlineStr"/>
    </row>
    <row r="1190" ht="15" customHeight="1" s="1003">
      <c r="A1190" s="1019" t="inlineStr">
        <is>
          <t>Ferme</t>
        </is>
      </c>
      <c r="B1190" t="inlineStr">
        <is>
          <t>Stock final</t>
        </is>
      </c>
      <c r="C1190" t="inlineStr">
        <is>
          <t>kt</t>
        </is>
      </c>
      <c r="D1190" t="inlineStr">
        <is>
          <t>France</t>
        </is>
      </c>
      <c r="E1190" t="inlineStr">
        <is>
          <t>2015-16</t>
        </is>
      </c>
      <c r="F1190" t="inlineStr">
        <is>
          <t>Féverole</t>
        </is>
      </c>
      <c r="G1190" t="inlineStr"/>
      <c r="H1190" t="inlineStr"/>
      <c r="I1190" t="inlineStr"/>
      <c r="J1190" t="inlineStr"/>
      <c r="K1190" t="inlineStr"/>
      <c r="L1190" t="inlineStr"/>
      <c r="M1190" t="inlineStr"/>
      <c r="N1190" t="inlineStr"/>
      <c r="O1190" t="n">
        <v>0</v>
      </c>
      <c r="P1190" t="inlineStr"/>
      <c r="Q1190" t="inlineStr"/>
    </row>
    <row r="1191" ht="15" customHeight="1" s="1003">
      <c r="A1191" s="1019" t="inlineStr">
        <is>
          <t>OS</t>
        </is>
      </c>
      <c r="B1191" t="inlineStr">
        <is>
          <t>Graines collectées</t>
        </is>
      </c>
      <c r="C1191" t="inlineStr">
        <is>
          <t>kt</t>
        </is>
      </c>
      <c r="D1191" t="inlineStr">
        <is>
          <t>France</t>
        </is>
      </c>
      <c r="E1191" t="inlineStr">
        <is>
          <t>2015-16</t>
        </is>
      </c>
      <c r="F1191" t="inlineStr">
        <is>
          <t>Féverole</t>
        </is>
      </c>
      <c r="G1191" t="inlineStr"/>
      <c r="H1191" t="inlineStr"/>
      <c r="I1191" t="inlineStr"/>
      <c r="J1191" t="inlineStr"/>
      <c r="K1191" t="inlineStr"/>
      <c r="L1191" t="inlineStr"/>
      <c r="M1191" t="inlineStr"/>
      <c r="N1191" t="inlineStr"/>
      <c r="O1191" t="n">
        <v>164</v>
      </c>
      <c r="P1191" t="inlineStr"/>
      <c r="Q1191" t="inlineStr"/>
    </row>
    <row r="1192" ht="15" customHeight="1" s="1003">
      <c r="A1192" s="1019" t="inlineStr">
        <is>
          <t>OS</t>
        </is>
      </c>
      <c r="B1192" t="inlineStr">
        <is>
          <t>Stock final collecteurs</t>
        </is>
      </c>
      <c r="C1192" t="inlineStr">
        <is>
          <t>kt</t>
        </is>
      </c>
      <c r="D1192" t="inlineStr">
        <is>
          <t>France</t>
        </is>
      </c>
      <c r="E1192" t="inlineStr">
        <is>
          <t>2015-16</t>
        </is>
      </c>
      <c r="F1192" t="inlineStr">
        <is>
          <t>Féverole</t>
        </is>
      </c>
      <c r="G1192" t="inlineStr">
        <is>
          <t>Stock final collecteurs = 59 kt (Bilans par campagne - FranceAgriMer)</t>
        </is>
      </c>
      <c r="H1192" t="inlineStr"/>
      <c r="I1192" t="inlineStr">
        <is>
          <t>Bilans par campagne - FranceAgriMer</t>
        </is>
      </c>
      <c r="J1192" t="inlineStr"/>
      <c r="K1192" t="inlineStr">
        <is>
          <t>Volume</t>
        </is>
      </c>
      <c r="L1192" t="inlineStr">
        <is>
          <t>Stock final collecteurs</t>
        </is>
      </c>
      <c r="M1192" t="inlineStr">
        <is>
          <t>Bilans Féverole - FAM</t>
        </is>
      </c>
      <c r="N1192" t="inlineStr"/>
      <c r="O1192" t="n">
        <v>59.2</v>
      </c>
      <c r="P1192" t="inlineStr"/>
      <c r="Q1192" t="inlineStr"/>
    </row>
    <row r="1193" ht="15" customHeight="1" s="1003">
      <c r="A1193" s="1019" t="inlineStr">
        <is>
          <t>OS</t>
        </is>
      </c>
      <c r="B1193" t="inlineStr">
        <is>
          <t>Stock final</t>
        </is>
      </c>
      <c r="C1193" t="inlineStr">
        <is>
          <t>kt</t>
        </is>
      </c>
      <c r="D1193" t="inlineStr">
        <is>
          <t>France</t>
        </is>
      </c>
      <c r="E1193" t="inlineStr">
        <is>
          <t>2015-16</t>
        </is>
      </c>
      <c r="F1193" t="inlineStr">
        <is>
          <t>Féverole</t>
        </is>
      </c>
      <c r="G1193" t="inlineStr">
        <is>
          <t>Stock final collecteurs = 59 kt (Bilans par campagne - FranceAgriMer)</t>
        </is>
      </c>
      <c r="H1193" t="inlineStr"/>
      <c r="I1193" t="inlineStr">
        <is>
          <t>Bilans par campagne - FranceAgriMer</t>
        </is>
      </c>
      <c r="J1193" t="inlineStr"/>
      <c r="K1193" t="inlineStr">
        <is>
          <t>Volume</t>
        </is>
      </c>
      <c r="L1193" t="inlineStr">
        <is>
          <t>Stock final collecteurs</t>
        </is>
      </c>
      <c r="M1193" t="inlineStr">
        <is>
          <t>Bilans Féverole - FAM</t>
        </is>
      </c>
      <c r="N1193" t="inlineStr"/>
      <c r="O1193" t="n">
        <v>59.2</v>
      </c>
      <c r="P1193" t="inlineStr"/>
      <c r="Q1193" t="inlineStr"/>
    </row>
    <row r="1194" ht="15" customHeight="1" s="1003">
      <c r="A1194" s="1019" t="inlineStr">
        <is>
          <t>OS</t>
        </is>
      </c>
      <c r="B1194" t="inlineStr">
        <is>
          <t>Issues de silo</t>
        </is>
      </c>
      <c r="C1194" t="inlineStr">
        <is>
          <t>kt</t>
        </is>
      </c>
      <c r="D1194" t="inlineStr">
        <is>
          <t>France</t>
        </is>
      </c>
      <c r="E1194" t="inlineStr">
        <is>
          <t>2015-16</t>
        </is>
      </c>
      <c r="F1194" t="inlineStr">
        <is>
          <t>Féverole</t>
        </is>
      </c>
      <c r="G1194" t="inlineStr"/>
      <c r="H1194" t="inlineStr">
        <is>
          <t>Ratio d'issues de silo = 1 % (ONRB - FranceAgriMer)</t>
        </is>
      </c>
      <c r="I1194" t="inlineStr">
        <is>
          <t>ONRB - FranceAgriMer</t>
        </is>
      </c>
      <c r="J1194" t="inlineStr">
        <is>
          <t>0</t>
        </is>
      </c>
      <c r="K1194" t="inlineStr">
        <is>
          <t>Rendement</t>
        </is>
      </c>
      <c r="L1194" t="inlineStr">
        <is>
          <t>Ratio d'issues de silo</t>
        </is>
      </c>
      <c r="M1194" t="inlineStr">
        <is>
          <t>Issues de silo - ONRB</t>
        </is>
      </c>
      <c r="N1194" t="inlineStr"/>
      <c r="O1194" t="n">
        <v>1.91</v>
      </c>
      <c r="P1194" t="inlineStr"/>
      <c r="Q1194" t="inlineStr"/>
    </row>
    <row r="1195" ht="15" customHeight="1" s="1003">
      <c r="A1195" s="1019" t="inlineStr">
        <is>
          <t>Trituration</t>
        </is>
      </c>
      <c r="B1195" t="inlineStr">
        <is>
          <t>Huile</t>
        </is>
      </c>
      <c r="C1195" t="inlineStr">
        <is>
          <t>kt</t>
        </is>
      </c>
      <c r="D1195" t="inlineStr">
        <is>
          <t>France</t>
        </is>
      </c>
      <c r="E1195" t="inlineStr">
        <is>
          <t>2015-16</t>
        </is>
      </c>
      <c r="F1195" t="inlineStr">
        <is>
          <t>Féverole</t>
        </is>
      </c>
      <c r="G1195" t="inlineStr"/>
      <c r="H1195" t="inlineStr"/>
      <c r="I1195" t="inlineStr"/>
      <c r="J1195" t="inlineStr">
        <is>
          <t>Pas de trituration</t>
        </is>
      </c>
      <c r="K1195" t="inlineStr"/>
      <c r="L1195" t="inlineStr"/>
      <c r="M1195" t="inlineStr"/>
      <c r="N1195" t="inlineStr"/>
      <c r="O1195" t="n">
        <v>-0</v>
      </c>
      <c r="P1195" t="inlineStr"/>
      <c r="Q1195" t="inlineStr"/>
    </row>
    <row r="1196" ht="15" customHeight="1" s="1003">
      <c r="A1196" s="1019" t="inlineStr">
        <is>
          <t>Trituration</t>
        </is>
      </c>
      <c r="B1196" t="inlineStr">
        <is>
          <t>Tourteaux</t>
        </is>
      </c>
      <c r="C1196" t="inlineStr">
        <is>
          <t>kt</t>
        </is>
      </c>
      <c r="D1196" t="inlineStr">
        <is>
          <t>France</t>
        </is>
      </c>
      <c r="E1196" t="inlineStr">
        <is>
          <t>2015-16</t>
        </is>
      </c>
      <c r="F1196" t="inlineStr">
        <is>
          <t>Féverole</t>
        </is>
      </c>
      <c r="G1196" t="inlineStr"/>
      <c r="H1196" t="inlineStr"/>
      <c r="I1196" t="inlineStr"/>
      <c r="J1196" t="inlineStr"/>
      <c r="K1196" t="inlineStr"/>
      <c r="L1196" t="inlineStr"/>
      <c r="M1196" t="inlineStr"/>
      <c r="N1196" t="inlineStr"/>
      <c r="O1196" t="n">
        <v>-0</v>
      </c>
      <c r="P1196" t="inlineStr"/>
      <c r="Q1196" t="inlineStr"/>
    </row>
    <row r="1197" ht="15" customHeight="1" s="1003">
      <c r="A1197" s="1019" t="inlineStr">
        <is>
          <t>Trituration</t>
        </is>
      </c>
      <c r="B1197" t="inlineStr">
        <is>
          <t>Coques (+ eau)</t>
        </is>
      </c>
      <c r="C1197" t="inlineStr">
        <is>
          <t>kt</t>
        </is>
      </c>
      <c r="D1197" t="inlineStr">
        <is>
          <t>France</t>
        </is>
      </c>
      <c r="E1197" t="inlineStr">
        <is>
          <t>2015-16</t>
        </is>
      </c>
      <c r="F1197" t="inlineStr">
        <is>
          <t>Féverole</t>
        </is>
      </c>
      <c r="G1197" t="inlineStr"/>
      <c r="H1197" t="inlineStr"/>
      <c r="I1197" t="inlineStr"/>
      <c r="J1197" t="inlineStr"/>
      <c r="K1197" t="inlineStr"/>
      <c r="L1197" t="inlineStr"/>
      <c r="M1197" t="inlineStr"/>
      <c r="N1197" t="inlineStr"/>
      <c r="O1197" t="n">
        <v>0</v>
      </c>
      <c r="P1197" t="inlineStr"/>
      <c r="Q1197" t="inlineStr"/>
    </row>
    <row r="1198" ht="15" customHeight="1" s="1003">
      <c r="A1198" s="1019" t="inlineStr">
        <is>
          <t>Moulin</t>
        </is>
      </c>
      <c r="B1198" t="inlineStr">
        <is>
          <t>Grignons d'olive</t>
        </is>
      </c>
      <c r="C1198" t="inlineStr">
        <is>
          <t>kt</t>
        </is>
      </c>
      <c r="D1198" t="inlineStr">
        <is>
          <t>France</t>
        </is>
      </c>
      <c r="E1198" t="inlineStr">
        <is>
          <t>2015-16</t>
        </is>
      </c>
      <c r="F1198" t="inlineStr">
        <is>
          <t>Féverole</t>
        </is>
      </c>
      <c r="G1198" t="inlineStr"/>
      <c r="H1198" t="inlineStr"/>
      <c r="I1198" t="inlineStr"/>
      <c r="J1198" t="inlineStr"/>
      <c r="K1198" t="inlineStr"/>
      <c r="L1198" t="inlineStr">
        <is>
          <t>Production de grignons d'olive</t>
        </is>
      </c>
      <c r="M1198" t="inlineStr"/>
      <c r="N1198" t="inlineStr"/>
      <c r="O1198" t="n">
        <v>-0</v>
      </c>
      <c r="P1198" t="n">
        <v>0</v>
      </c>
      <c r="Q1198" t="n">
        <v>500000000</v>
      </c>
    </row>
    <row r="1199" ht="15" customHeight="1" s="1003">
      <c r="A1199" s="1019" t="inlineStr">
        <is>
          <t>Moulin</t>
        </is>
      </c>
      <c r="B1199" t="inlineStr">
        <is>
          <t>Huile d'olive</t>
        </is>
      </c>
      <c r="C1199" t="inlineStr">
        <is>
          <t>kt</t>
        </is>
      </c>
      <c r="D1199" t="inlineStr">
        <is>
          <t>France</t>
        </is>
      </c>
      <c r="E1199" t="inlineStr">
        <is>
          <t>2015-16</t>
        </is>
      </c>
      <c r="F1199" t="inlineStr">
        <is>
          <t>Féverole</t>
        </is>
      </c>
      <c r="G1199" t="inlineStr"/>
      <c r="H1199" t="inlineStr"/>
      <c r="I1199" t="inlineStr"/>
      <c r="J1199" t="inlineStr"/>
      <c r="K1199" t="inlineStr"/>
      <c r="L1199" t="inlineStr"/>
      <c r="M1199" t="inlineStr"/>
      <c r="N1199" t="inlineStr"/>
      <c r="O1199" t="n">
        <v>-0</v>
      </c>
      <c r="P1199" t="n">
        <v>0</v>
      </c>
      <c r="Q1199" t="n">
        <v>500000000</v>
      </c>
    </row>
    <row r="1200" ht="15" customHeight="1" s="1003">
      <c r="A1200" s="1019" t="inlineStr">
        <is>
          <t>Conservation ou préparation d'olives</t>
        </is>
      </c>
      <c r="B1200" t="inlineStr">
        <is>
          <t>Olives de table</t>
        </is>
      </c>
      <c r="C1200" t="inlineStr">
        <is>
          <t>kt</t>
        </is>
      </c>
      <c r="D1200" t="inlineStr">
        <is>
          <t>France</t>
        </is>
      </c>
      <c r="E1200" t="inlineStr">
        <is>
          <t>2015-16</t>
        </is>
      </c>
      <c r="F1200" t="inlineStr">
        <is>
          <t>Féverole</t>
        </is>
      </c>
      <c r="G1200" t="inlineStr"/>
      <c r="H1200" t="inlineStr"/>
      <c r="I1200" t="inlineStr"/>
      <c r="J1200" t="inlineStr"/>
      <c r="K1200" t="inlineStr"/>
      <c r="L1200" t="inlineStr"/>
      <c r="M1200" t="inlineStr"/>
      <c r="N1200" t="inlineStr"/>
      <c r="O1200" t="n">
        <v>-0</v>
      </c>
      <c r="P1200" t="n">
        <v>0</v>
      </c>
      <c r="Q1200" t="n">
        <v>500000000</v>
      </c>
    </row>
    <row r="1201" ht="15" customHeight="1" s="1003">
      <c r="A1201" s="1019" t="inlineStr">
        <is>
          <t>Fabrication de produits alimentaires</t>
        </is>
      </c>
      <c r="B1201" t="inlineStr">
        <is>
          <t>Produits alimentaires</t>
        </is>
      </c>
      <c r="C1201" t="inlineStr">
        <is>
          <t>kt</t>
        </is>
      </c>
      <c r="D1201" t="inlineStr">
        <is>
          <t>France</t>
        </is>
      </c>
      <c r="E1201" t="inlineStr">
        <is>
          <t>2015-16</t>
        </is>
      </c>
      <c r="F1201" t="inlineStr">
        <is>
          <t>Féverole</t>
        </is>
      </c>
      <c r="G1201" t="inlineStr"/>
      <c r="H1201" t="inlineStr"/>
      <c r="I1201" t="inlineStr"/>
      <c r="J1201" t="inlineStr"/>
      <c r="K1201" t="inlineStr"/>
      <c r="L1201" t="inlineStr"/>
      <c r="M1201" t="inlineStr"/>
      <c r="N1201" t="inlineStr"/>
      <c r="O1201" t="n">
        <v>0</v>
      </c>
      <c r="P1201" t="inlineStr"/>
      <c r="Q1201" t="inlineStr"/>
    </row>
    <row r="1202" ht="15" customHeight="1" s="1003">
      <c r="A1202" s="1019" t="inlineStr">
        <is>
          <t>Amidonnerie</t>
        </is>
      </c>
      <c r="B1202" t="inlineStr">
        <is>
          <t>Fibres, lipides et sons</t>
        </is>
      </c>
      <c r="C1202" t="inlineStr">
        <is>
          <t>kt</t>
        </is>
      </c>
      <c r="D1202" t="inlineStr">
        <is>
          <t>France</t>
        </is>
      </c>
      <c r="E1202" t="inlineStr">
        <is>
          <t>2015-16</t>
        </is>
      </c>
      <c r="F1202" t="inlineStr">
        <is>
          <t>Féverole</t>
        </is>
      </c>
      <c r="G1202" t="inlineStr"/>
      <c r="H1202" t="inlineStr"/>
      <c r="I1202" t="inlineStr"/>
      <c r="J1202" t="inlineStr"/>
      <c r="K1202" t="inlineStr"/>
      <c r="L1202" t="inlineStr"/>
      <c r="M1202" t="inlineStr"/>
      <c r="N1202" t="inlineStr"/>
      <c r="O1202" t="n">
        <v>-0</v>
      </c>
      <c r="P1202" t="n">
        <v>0</v>
      </c>
      <c r="Q1202" t="n">
        <v>-0</v>
      </c>
    </row>
    <row r="1203" ht="15" customHeight="1" s="1003">
      <c r="A1203" s="1019" t="inlineStr">
        <is>
          <t>Amidonnerie</t>
        </is>
      </c>
      <c r="B1203" t="inlineStr">
        <is>
          <t>Amidon</t>
        </is>
      </c>
      <c r="C1203" t="inlineStr">
        <is>
          <t>kt</t>
        </is>
      </c>
      <c r="D1203" t="inlineStr">
        <is>
          <t>France</t>
        </is>
      </c>
      <c r="E1203" t="inlineStr">
        <is>
          <t>2015-16</t>
        </is>
      </c>
      <c r="F1203" t="inlineStr">
        <is>
          <t>Féverole</t>
        </is>
      </c>
      <c r="G1203" t="inlineStr"/>
      <c r="H1203" t="inlineStr"/>
      <c r="I1203" t="inlineStr"/>
      <c r="J1203" t="inlineStr"/>
      <c r="K1203" t="inlineStr"/>
      <c r="L1203" t="inlineStr"/>
      <c r="M1203" t="inlineStr"/>
      <c r="N1203" t="inlineStr"/>
      <c r="O1203" t="n">
        <v>-0</v>
      </c>
      <c r="P1203" t="n">
        <v>0</v>
      </c>
      <c r="Q1203" t="n">
        <v>-0</v>
      </c>
    </row>
    <row r="1204" ht="15" customHeight="1" s="1003">
      <c r="A1204" s="1019" t="inlineStr">
        <is>
          <t>Amidonnerie</t>
        </is>
      </c>
      <c r="B1204" t="inlineStr">
        <is>
          <t>Protéine</t>
        </is>
      </c>
      <c r="C1204" t="inlineStr">
        <is>
          <t>kt</t>
        </is>
      </c>
      <c r="D1204" t="inlineStr">
        <is>
          <t>France</t>
        </is>
      </c>
      <c r="E1204" t="inlineStr">
        <is>
          <t>2015-16</t>
        </is>
      </c>
      <c r="F1204" t="inlineStr">
        <is>
          <t>Féverole</t>
        </is>
      </c>
      <c r="G1204" t="inlineStr"/>
      <c r="H1204" t="inlineStr"/>
      <c r="I1204" t="inlineStr"/>
      <c r="J1204" t="inlineStr"/>
      <c r="K1204" t="inlineStr"/>
      <c r="L1204" t="inlineStr"/>
      <c r="M1204" t="inlineStr"/>
      <c r="N1204" t="inlineStr"/>
      <c r="O1204" t="n">
        <v>-0</v>
      </c>
      <c r="P1204" t="n">
        <v>0</v>
      </c>
      <c r="Q1204" t="n">
        <v>-0</v>
      </c>
    </row>
    <row r="1205" ht="15" customHeight="1" s="1003">
      <c r="A1205" s="1019" t="inlineStr">
        <is>
          <t>Meunerie</t>
        </is>
      </c>
      <c r="B1205" t="inlineStr">
        <is>
          <t>Sons</t>
        </is>
      </c>
      <c r="C1205" t="inlineStr">
        <is>
          <t>kt</t>
        </is>
      </c>
      <c r="D1205" t="inlineStr">
        <is>
          <t>France</t>
        </is>
      </c>
      <c r="E1205" t="inlineStr">
        <is>
          <t>2015-16</t>
        </is>
      </c>
      <c r="F1205" t="inlineStr">
        <is>
          <t>Féverole</t>
        </is>
      </c>
      <c r="G1205" t="inlineStr"/>
      <c r="H1205" t="inlineStr"/>
      <c r="I1205" t="inlineStr"/>
      <c r="J1205" t="inlineStr"/>
      <c r="K1205" t="inlineStr"/>
      <c r="L1205" t="inlineStr">
        <is>
          <t>Production de coproduits de la Meunerie</t>
        </is>
      </c>
      <c r="M1205" t="inlineStr"/>
      <c r="N1205" t="inlineStr"/>
      <c r="O1205" t="n">
        <v>2.31</v>
      </c>
      <c r="P1205" t="inlineStr"/>
      <c r="Q1205" t="inlineStr"/>
    </row>
    <row r="1206" ht="15" customHeight="1" s="1003">
      <c r="A1206" s="1019" t="inlineStr">
        <is>
          <t>Meunerie</t>
        </is>
      </c>
      <c r="B1206" t="inlineStr">
        <is>
          <t>Farine</t>
        </is>
      </c>
      <c r="C1206" t="inlineStr">
        <is>
          <t>kt</t>
        </is>
      </c>
      <c r="D1206" t="inlineStr">
        <is>
          <t>France</t>
        </is>
      </c>
      <c r="E1206" t="inlineStr">
        <is>
          <t>2015-16</t>
        </is>
      </c>
      <c r="F1206" t="inlineStr">
        <is>
          <t>Féverole</t>
        </is>
      </c>
      <c r="G1206" t="inlineStr"/>
      <c r="H1206" t="inlineStr">
        <is>
          <t>Rendement de production de farine = 76,92 % (ONRB - FranceAgriMer)</t>
        </is>
      </c>
      <c r="I1206" t="inlineStr">
        <is>
          <t>ONRB - FranceAgriMer</t>
        </is>
      </c>
      <c r="J1206" t="inlineStr">
        <is>
          <t>0</t>
        </is>
      </c>
      <c r="K1206" t="inlineStr">
        <is>
          <t>Rendement</t>
        </is>
      </c>
      <c r="L1206" t="inlineStr">
        <is>
          <t>Rendement de production de farine</t>
        </is>
      </c>
      <c r="M1206" t="inlineStr">
        <is>
          <t>Fab. ingrédients - Diverses</t>
        </is>
      </c>
      <c r="N1206" t="inlineStr"/>
      <c r="O1206" t="n">
        <v>7.69</v>
      </c>
      <c r="P1206" t="inlineStr"/>
      <c r="Q1206" t="inlineStr"/>
    </row>
    <row r="1207" ht="15" customHeight="1" s="1003">
      <c r="A1207" s="1019" t="inlineStr">
        <is>
          <t>Fabrication d'ingrédients</t>
        </is>
      </c>
      <c r="B1207" t="inlineStr">
        <is>
          <t>Amidon, fibres, lipides et sons</t>
        </is>
      </c>
      <c r="C1207" t="inlineStr">
        <is>
          <t>kt</t>
        </is>
      </c>
      <c r="D1207" t="inlineStr">
        <is>
          <t>France</t>
        </is>
      </c>
      <c r="E1207" t="inlineStr">
        <is>
          <t>2015-16</t>
        </is>
      </c>
      <c r="F1207" t="inlineStr">
        <is>
          <t>Féverole</t>
        </is>
      </c>
      <c r="G1207" t="inlineStr"/>
      <c r="H1207" t="inlineStr"/>
      <c r="I1207" t="inlineStr"/>
      <c r="J1207" t="inlineStr"/>
      <c r="K1207" t="inlineStr"/>
      <c r="L1207" t="inlineStr"/>
      <c r="M1207" t="inlineStr"/>
      <c r="N1207" t="inlineStr"/>
      <c r="O1207" t="n">
        <v>-0</v>
      </c>
      <c r="P1207" t="n">
        <v>0</v>
      </c>
      <c r="Q1207" t="n">
        <v>-0</v>
      </c>
    </row>
    <row r="1208" ht="15" customHeight="1" s="1003">
      <c r="A1208" s="1019" t="inlineStr">
        <is>
          <t>Fabrication d'ingrédients</t>
        </is>
      </c>
      <c r="B1208" t="inlineStr">
        <is>
          <t>MPV</t>
        </is>
      </c>
      <c r="C1208" t="inlineStr">
        <is>
          <t>kt</t>
        </is>
      </c>
      <c r="D1208" t="inlineStr">
        <is>
          <t>France</t>
        </is>
      </c>
      <c r="E1208" t="inlineStr">
        <is>
          <t>2015-16</t>
        </is>
      </c>
      <c r="F1208" t="inlineStr">
        <is>
          <t>Féverole</t>
        </is>
      </c>
      <c r="G1208" t="inlineStr"/>
      <c r="H1208" t="inlineStr"/>
      <c r="I1208" t="inlineStr"/>
      <c r="J1208" t="inlineStr"/>
      <c r="K1208" t="inlineStr"/>
      <c r="L1208" t="inlineStr"/>
      <c r="M1208" t="inlineStr"/>
      <c r="N1208" t="inlineStr"/>
      <c r="O1208" t="n">
        <v>-0</v>
      </c>
      <c r="P1208" t="n">
        <v>0</v>
      </c>
      <c r="Q1208" t="n">
        <v>-0</v>
      </c>
    </row>
    <row r="1209" ht="15" customHeight="1" s="1003">
      <c r="A1209" s="1019" t="inlineStr">
        <is>
          <t>Ecart statistique</t>
        </is>
      </c>
      <c r="B1209" t="inlineStr">
        <is>
          <t>Graines collectées</t>
        </is>
      </c>
      <c r="C1209" t="inlineStr">
        <is>
          <t>kt</t>
        </is>
      </c>
      <c r="D1209" t="inlineStr">
        <is>
          <t>France</t>
        </is>
      </c>
      <c r="E1209" t="inlineStr">
        <is>
          <t>2015-16</t>
        </is>
      </c>
      <c r="F1209" t="inlineStr">
        <is>
          <t>Féverole</t>
        </is>
      </c>
      <c r="G1209" t="inlineStr"/>
      <c r="H1209" t="inlineStr"/>
      <c r="I1209" t="inlineStr"/>
      <c r="J1209" t="inlineStr"/>
      <c r="K1209" t="inlineStr"/>
      <c r="L1209" t="inlineStr"/>
      <c r="M1209" t="inlineStr"/>
      <c r="N1209" t="inlineStr"/>
      <c r="O1209" t="n">
        <v>-0</v>
      </c>
      <c r="P1209" t="inlineStr"/>
      <c r="Q1209" t="inlineStr"/>
    </row>
    <row r="1210" ht="15" customHeight="1" s="1003">
      <c r="A1210" s="1019" t="inlineStr">
        <is>
          <t>Ecart statistique</t>
        </is>
      </c>
      <c r="B1210" t="inlineStr">
        <is>
          <t>Olives</t>
        </is>
      </c>
      <c r="C1210" t="inlineStr">
        <is>
          <t>kt</t>
        </is>
      </c>
      <c r="D1210" t="inlineStr">
        <is>
          <t>France</t>
        </is>
      </c>
      <c r="E1210" t="inlineStr">
        <is>
          <t>2015-16</t>
        </is>
      </c>
      <c r="F1210" t="inlineStr">
        <is>
          <t>Féverole</t>
        </is>
      </c>
      <c r="G1210" t="inlineStr"/>
      <c r="H1210" t="inlineStr"/>
      <c r="I1210" t="inlineStr"/>
      <c r="J1210" t="inlineStr"/>
      <c r="K1210" t="inlineStr"/>
      <c r="L1210" t="inlineStr"/>
      <c r="M1210" t="inlineStr"/>
      <c r="N1210" t="inlineStr"/>
      <c r="O1210" t="n">
        <v>-0</v>
      </c>
      <c r="P1210" t="n">
        <v>0</v>
      </c>
      <c r="Q1210" t="n">
        <v>500000000</v>
      </c>
    </row>
    <row r="1211" ht="15" customHeight="1" s="1003">
      <c r="A1211" s="1019" t="inlineStr">
        <is>
          <t>Ecart statistique</t>
        </is>
      </c>
      <c r="B1211" t="inlineStr">
        <is>
          <t>Fabrication de produits alimentaires</t>
        </is>
      </c>
      <c r="C1211" t="inlineStr">
        <is>
          <t>kt</t>
        </is>
      </c>
      <c r="D1211" t="inlineStr">
        <is>
          <t>France</t>
        </is>
      </c>
      <c r="E1211" t="inlineStr">
        <is>
          <t>2015-16</t>
        </is>
      </c>
      <c r="F1211" t="inlineStr">
        <is>
          <t>Féverole</t>
        </is>
      </c>
      <c r="G1211" t="inlineStr"/>
      <c r="H1211" t="inlineStr"/>
      <c r="I1211" t="inlineStr"/>
      <c r="J1211" t="inlineStr"/>
      <c r="K1211" t="inlineStr"/>
      <c r="L1211" t="inlineStr"/>
      <c r="M1211" t="inlineStr"/>
      <c r="N1211" t="inlineStr"/>
      <c r="O1211" t="n">
        <v>-0</v>
      </c>
      <c r="P1211" t="inlineStr"/>
      <c r="Q1211" t="inlineStr"/>
    </row>
    <row r="1212" ht="15" customHeight="1" s="1003">
      <c r="A1212" s="1019" t="inlineStr">
        <is>
          <t>Ecart statistique</t>
        </is>
      </c>
      <c r="B1212" t="inlineStr">
        <is>
          <t>Olives de table</t>
        </is>
      </c>
      <c r="C1212" t="inlineStr">
        <is>
          <t>kt</t>
        </is>
      </c>
      <c r="D1212" t="inlineStr">
        <is>
          <t>France</t>
        </is>
      </c>
      <c r="E1212" t="inlineStr">
        <is>
          <t>2015-16</t>
        </is>
      </c>
      <c r="F1212" t="inlineStr">
        <is>
          <t>Féverole</t>
        </is>
      </c>
      <c r="G1212" t="inlineStr"/>
      <c r="H1212" t="inlineStr"/>
      <c r="I1212" t="inlineStr"/>
      <c r="J1212" t="inlineStr"/>
      <c r="K1212" t="inlineStr"/>
      <c r="L1212" t="inlineStr"/>
      <c r="M1212" t="inlineStr"/>
      <c r="N1212" t="inlineStr"/>
      <c r="O1212" t="n">
        <v>-0</v>
      </c>
      <c r="P1212" t="n">
        <v>0</v>
      </c>
      <c r="Q1212" t="n">
        <v>500000000</v>
      </c>
    </row>
    <row r="1213" ht="15" customHeight="1" s="1003">
      <c r="A1213" s="1019" t="inlineStr">
        <is>
          <t>Import</t>
        </is>
      </c>
      <c r="B1213" t="inlineStr">
        <is>
          <t>Huile</t>
        </is>
      </c>
      <c r="C1213" t="inlineStr">
        <is>
          <t>kt</t>
        </is>
      </c>
      <c r="D1213" t="inlineStr">
        <is>
          <t>France</t>
        </is>
      </c>
      <c r="E1213" t="inlineStr">
        <is>
          <t>2015-16</t>
        </is>
      </c>
      <c r="F1213" t="inlineStr">
        <is>
          <t>Féverole</t>
        </is>
      </c>
      <c r="G1213" t="inlineStr"/>
      <c r="H1213" t="inlineStr"/>
      <c r="I1213" t="inlineStr"/>
      <c r="J1213" t="inlineStr"/>
      <c r="K1213" t="inlineStr"/>
      <c r="L1213" t="inlineStr"/>
      <c r="M1213" t="inlineStr"/>
      <c r="N1213" t="inlineStr"/>
      <c r="O1213" t="n">
        <v>-0</v>
      </c>
      <c r="P1213" t="n">
        <v>0</v>
      </c>
      <c r="Q1213" t="n">
        <v>500000000</v>
      </c>
    </row>
    <row r="1214" ht="15" customHeight="1" s="1003">
      <c r="A1214" s="1019" t="inlineStr">
        <is>
          <t>Import</t>
        </is>
      </c>
      <c r="B1214" t="inlineStr">
        <is>
          <t>Tourteaux</t>
        </is>
      </c>
      <c r="C1214" t="inlineStr">
        <is>
          <t>kt</t>
        </is>
      </c>
      <c r="D1214" t="inlineStr">
        <is>
          <t>France</t>
        </is>
      </c>
      <c r="E1214" t="inlineStr">
        <is>
          <t>2015-16</t>
        </is>
      </c>
      <c r="F1214" t="inlineStr">
        <is>
          <t>Féverole</t>
        </is>
      </c>
      <c r="G1214" t="inlineStr"/>
      <c r="H1214" t="inlineStr"/>
      <c r="I1214" t="inlineStr"/>
      <c r="J1214" t="inlineStr"/>
      <c r="K1214" t="inlineStr"/>
      <c r="L1214" t="inlineStr"/>
      <c r="M1214" t="inlineStr"/>
      <c r="N1214" t="inlineStr"/>
      <c r="O1214" t="n">
        <v>-0</v>
      </c>
      <c r="P1214" t="n">
        <v>0</v>
      </c>
      <c r="Q1214" t="n">
        <v>500000000</v>
      </c>
    </row>
    <row r="1215" ht="15" customHeight="1" s="1003">
      <c r="A1215" s="1019" t="inlineStr">
        <is>
          <t>Import</t>
        </is>
      </c>
      <c r="B1215" t="inlineStr">
        <is>
          <t>Olives</t>
        </is>
      </c>
      <c r="C1215" t="inlineStr">
        <is>
          <t>kt</t>
        </is>
      </c>
      <c r="D1215" t="inlineStr">
        <is>
          <t>France</t>
        </is>
      </c>
      <c r="E1215" t="inlineStr">
        <is>
          <t>2015-16</t>
        </is>
      </c>
      <c r="F1215" t="inlineStr">
        <is>
          <t>Féverole</t>
        </is>
      </c>
      <c r="G1215" t="inlineStr"/>
      <c r="H1215" t="inlineStr"/>
      <c r="I1215" t="inlineStr"/>
      <c r="J1215" t="inlineStr"/>
      <c r="K1215" t="inlineStr"/>
      <c r="L1215" t="inlineStr"/>
      <c r="M1215" t="inlineStr"/>
      <c r="N1215" t="inlineStr"/>
      <c r="O1215" t="n">
        <v>-0</v>
      </c>
      <c r="P1215" t="n">
        <v>0</v>
      </c>
      <c r="Q1215" t="n">
        <v>500000000</v>
      </c>
    </row>
    <row r="1216" ht="15" customHeight="1" s="1003">
      <c r="A1216" s="1019" t="inlineStr">
        <is>
          <t>Import</t>
        </is>
      </c>
      <c r="B1216" t="inlineStr">
        <is>
          <t>Huile d'olive</t>
        </is>
      </c>
      <c r="C1216" t="inlineStr">
        <is>
          <t>kt</t>
        </is>
      </c>
      <c r="D1216" t="inlineStr">
        <is>
          <t>France</t>
        </is>
      </c>
      <c r="E1216" t="inlineStr">
        <is>
          <t>2015-16</t>
        </is>
      </c>
      <c r="F1216" t="inlineStr">
        <is>
          <t>Féverole</t>
        </is>
      </c>
      <c r="G1216" t="inlineStr"/>
      <c r="H1216" t="inlineStr"/>
      <c r="I1216" t="inlineStr"/>
      <c r="J1216" t="inlineStr"/>
      <c r="K1216" t="inlineStr"/>
      <c r="L1216" t="inlineStr"/>
      <c r="M1216" t="inlineStr"/>
      <c r="N1216" t="inlineStr"/>
      <c r="O1216" t="n">
        <v>-0</v>
      </c>
      <c r="P1216" t="n">
        <v>0</v>
      </c>
      <c r="Q1216" t="n">
        <v>500000000</v>
      </c>
    </row>
    <row r="1217" ht="15" customHeight="1" s="1003">
      <c r="A1217" s="1019" t="inlineStr">
        <is>
          <t>Import</t>
        </is>
      </c>
      <c r="B1217" t="inlineStr">
        <is>
          <t>Grignons d'olive</t>
        </is>
      </c>
      <c r="C1217" t="inlineStr">
        <is>
          <t>kt</t>
        </is>
      </c>
      <c r="D1217" t="inlineStr">
        <is>
          <t>France</t>
        </is>
      </c>
      <c r="E1217" t="inlineStr">
        <is>
          <t>2015-16</t>
        </is>
      </c>
      <c r="F1217" t="inlineStr">
        <is>
          <t>Féverole</t>
        </is>
      </c>
      <c r="G1217" t="inlineStr"/>
      <c r="H1217" t="inlineStr"/>
      <c r="I1217" t="inlineStr"/>
      <c r="J1217" t="inlineStr"/>
      <c r="K1217" t="inlineStr"/>
      <c r="L1217" t="inlineStr"/>
      <c r="M1217" t="inlineStr"/>
      <c r="N1217" t="inlineStr"/>
      <c r="O1217" t="n">
        <v>-0</v>
      </c>
      <c r="P1217" t="n">
        <v>0</v>
      </c>
      <c r="Q1217" t="n">
        <v>500000000</v>
      </c>
    </row>
    <row r="1218" ht="15" customHeight="1" s="1003">
      <c r="A1218" s="1019" t="inlineStr">
        <is>
          <t>Import</t>
        </is>
      </c>
      <c r="B1218" t="inlineStr">
        <is>
          <t>Olives de table</t>
        </is>
      </c>
      <c r="C1218" t="inlineStr">
        <is>
          <t>kt</t>
        </is>
      </c>
      <c r="D1218" t="inlineStr">
        <is>
          <t>France</t>
        </is>
      </c>
      <c r="E1218" t="inlineStr">
        <is>
          <t>2015-16</t>
        </is>
      </c>
      <c r="F1218" t="inlineStr">
        <is>
          <t>Féverole</t>
        </is>
      </c>
      <c r="G1218" t="inlineStr"/>
      <c r="H1218" t="inlineStr"/>
      <c r="I1218" t="inlineStr"/>
      <c r="J1218" t="inlineStr"/>
      <c r="K1218" t="inlineStr"/>
      <c r="L1218" t="inlineStr"/>
      <c r="M1218" t="inlineStr"/>
      <c r="N1218" t="inlineStr"/>
      <c r="O1218" t="n">
        <v>-0</v>
      </c>
      <c r="P1218" t="n">
        <v>0</v>
      </c>
      <c r="Q1218" t="n">
        <v>500000000</v>
      </c>
    </row>
    <row r="1219" ht="15" customHeight="1" s="1003">
      <c r="A1219" s="1019" t="inlineStr">
        <is>
          <t>Import</t>
        </is>
      </c>
      <c r="B1219" t="inlineStr">
        <is>
          <t>Graines collectées</t>
        </is>
      </c>
      <c r="C1219" t="inlineStr">
        <is>
          <t>kt</t>
        </is>
      </c>
      <c r="D1219" t="inlineStr">
        <is>
          <t>France</t>
        </is>
      </c>
      <c r="E1219" t="inlineStr">
        <is>
          <t>2015-16</t>
        </is>
      </c>
      <c r="F1219" t="inlineStr">
        <is>
          <t>Féverole</t>
        </is>
      </c>
      <c r="G1219" t="inlineStr"/>
      <c r="H1219" t="inlineStr">
        <is>
          <t>Importation de graines = 15 kt (Douanes françaises - Eurostat)</t>
        </is>
      </c>
      <c r="I1219" t="inlineStr">
        <is>
          <t>Douanes françaises - Eurostat</t>
        </is>
      </c>
      <c r="J1219" t="inlineStr"/>
      <c r="K1219" t="inlineStr">
        <is>
          <t>Volume</t>
        </is>
      </c>
      <c r="L1219" t="inlineStr">
        <is>
          <t>Importation de graines</t>
        </is>
      </c>
      <c r="M1219" t="inlineStr">
        <is>
          <t>Echanges mensuels - EUROSTAT</t>
        </is>
      </c>
      <c r="N1219" t="inlineStr"/>
      <c r="O1219" t="n">
        <v>15.2</v>
      </c>
      <c r="P1219" t="inlineStr"/>
      <c r="Q1219" t="inlineStr"/>
    </row>
    <row r="1220" ht="15" customHeight="1" s="1003">
      <c r="A1220" s="1019" t="inlineStr">
        <is>
          <t>Graines récoltées</t>
        </is>
      </c>
      <c r="B1220" t="inlineStr">
        <is>
          <t>Ferme</t>
        </is>
      </c>
      <c r="C1220" t="inlineStr">
        <is>
          <t>kt</t>
        </is>
      </c>
      <c r="D1220" t="inlineStr">
        <is>
          <t>France</t>
        </is>
      </c>
      <c r="E1220" t="inlineStr">
        <is>
          <t>2015-16</t>
        </is>
      </c>
      <c r="F1220" t="inlineStr">
        <is>
          <t>Lupin</t>
        </is>
      </c>
      <c r="G1220" t="inlineStr"/>
      <c r="H1220" t="inlineStr"/>
      <c r="I1220" t="inlineStr"/>
      <c r="J1220" t="inlineStr"/>
      <c r="K1220" t="inlineStr"/>
      <c r="L1220" t="inlineStr"/>
      <c r="M1220" t="inlineStr"/>
      <c r="N1220" t="inlineStr"/>
      <c r="O1220" t="n">
        <v>4.45</v>
      </c>
      <c r="P1220" t="inlineStr"/>
      <c r="Q1220" t="inlineStr"/>
    </row>
    <row r="1221" ht="15" customHeight="1" s="1003">
      <c r="A1221" s="1019" t="inlineStr">
        <is>
          <t>Graines récoltées</t>
        </is>
      </c>
      <c r="B1221" t="inlineStr">
        <is>
          <t>OS</t>
        </is>
      </c>
      <c r="C1221" t="inlineStr">
        <is>
          <t>kt</t>
        </is>
      </c>
      <c r="D1221" t="inlineStr">
        <is>
          <t>France</t>
        </is>
      </c>
      <c r="E1221" t="inlineStr">
        <is>
          <t>2015-16</t>
        </is>
      </c>
      <c r="F1221" t="inlineStr">
        <is>
          <t>Lupin</t>
        </is>
      </c>
      <c r="G1221" t="inlineStr">
        <is>
          <t>Collecte = 12 kt (Collectes, stocks - FranceAgriMer)</t>
        </is>
      </c>
      <c r="H1221" t="inlineStr"/>
      <c r="I1221" t="inlineStr">
        <is>
          <t>Collectes, stocks - FranceAgriMer</t>
        </is>
      </c>
      <c r="J1221" t="inlineStr"/>
      <c r="K1221" t="inlineStr">
        <is>
          <t>Volume</t>
        </is>
      </c>
      <c r="L1221" t="inlineStr">
        <is>
          <t>Collecte</t>
        </is>
      </c>
      <c r="M1221" t="inlineStr">
        <is>
          <t>Collectes, stocks protéa - FAM</t>
        </is>
      </c>
      <c r="N1221" t="inlineStr"/>
      <c r="O1221" t="n">
        <v>12</v>
      </c>
      <c r="P1221" t="inlineStr"/>
      <c r="Q1221" t="inlineStr"/>
    </row>
    <row r="1222" ht="15" customHeight="1" s="1003">
      <c r="A1222" s="1019" t="inlineStr">
        <is>
          <t>Olives</t>
        </is>
      </c>
      <c r="B1222" t="inlineStr">
        <is>
          <t>Export</t>
        </is>
      </c>
      <c r="C1222" t="inlineStr">
        <is>
          <t>kt</t>
        </is>
      </c>
      <c r="D1222" t="inlineStr">
        <is>
          <t>France</t>
        </is>
      </c>
      <c r="E1222" t="inlineStr">
        <is>
          <t>2015-16</t>
        </is>
      </c>
      <c r="F1222" t="inlineStr">
        <is>
          <t>Lupin</t>
        </is>
      </c>
      <c r="G1222" t="inlineStr"/>
      <c r="H1222" t="inlineStr"/>
      <c r="I1222" t="inlineStr"/>
      <c r="J1222" t="inlineStr"/>
      <c r="K1222" t="inlineStr"/>
      <c r="L1222" t="inlineStr"/>
      <c r="M1222" t="inlineStr"/>
      <c r="N1222" t="inlineStr"/>
      <c r="O1222" t="n">
        <v>-0</v>
      </c>
      <c r="P1222" t="n">
        <v>0</v>
      </c>
      <c r="Q1222" t="n">
        <v>500000000</v>
      </c>
    </row>
    <row r="1223" ht="15" customHeight="1" s="1003">
      <c r="A1223" s="1019" t="inlineStr">
        <is>
          <t>Olives</t>
        </is>
      </c>
      <c r="B1223" t="inlineStr">
        <is>
          <t>Moulin</t>
        </is>
      </c>
      <c r="C1223" t="inlineStr">
        <is>
          <t>kt</t>
        </is>
      </c>
      <c r="D1223" t="inlineStr">
        <is>
          <t>France</t>
        </is>
      </c>
      <c r="E1223" t="inlineStr">
        <is>
          <t>2015-16</t>
        </is>
      </c>
      <c r="F1223" t="inlineStr">
        <is>
          <t>Lupin</t>
        </is>
      </c>
      <c r="G1223" t="inlineStr"/>
      <c r="H1223" t="inlineStr"/>
      <c r="I1223" t="inlineStr"/>
      <c r="J1223" t="inlineStr"/>
      <c r="K1223" t="inlineStr"/>
      <c r="L1223" t="inlineStr"/>
      <c r="M1223" t="inlineStr"/>
      <c r="N1223" t="inlineStr"/>
      <c r="O1223" t="n">
        <v>-0</v>
      </c>
      <c r="P1223" t="n">
        <v>0</v>
      </c>
      <c r="Q1223" t="n">
        <v>500000000</v>
      </c>
    </row>
    <row r="1224" ht="15" customHeight="1" s="1003">
      <c r="A1224" s="1019" t="inlineStr">
        <is>
          <t>Olives</t>
        </is>
      </c>
      <c r="B1224" t="inlineStr">
        <is>
          <t>Conservation ou préparation d'olives</t>
        </is>
      </c>
      <c r="C1224" t="inlineStr">
        <is>
          <t>kt</t>
        </is>
      </c>
      <c r="D1224" t="inlineStr">
        <is>
          <t>France</t>
        </is>
      </c>
      <c r="E1224" t="inlineStr">
        <is>
          <t>2015-16</t>
        </is>
      </c>
      <c r="F1224" t="inlineStr">
        <is>
          <t>Lupin</t>
        </is>
      </c>
      <c r="G1224" t="inlineStr"/>
      <c r="H1224" t="inlineStr"/>
      <c r="I1224" t="inlineStr"/>
      <c r="J1224" t="inlineStr"/>
      <c r="K1224" t="inlineStr"/>
      <c r="L1224" t="inlineStr"/>
      <c r="M1224" t="inlineStr"/>
      <c r="N1224" t="inlineStr"/>
      <c r="O1224" t="n">
        <v>-0</v>
      </c>
      <c r="P1224" t="n">
        <v>0</v>
      </c>
      <c r="Q1224" t="n">
        <v>500000000</v>
      </c>
    </row>
    <row r="1225" ht="15" customHeight="1" s="1003">
      <c r="A1225" s="1019" t="inlineStr">
        <is>
          <t>Olives</t>
        </is>
      </c>
      <c r="B1225" t="inlineStr">
        <is>
          <t>Ecart statistique</t>
        </is>
      </c>
      <c r="C1225" t="inlineStr">
        <is>
          <t>kt</t>
        </is>
      </c>
      <c r="D1225" t="inlineStr">
        <is>
          <t>France</t>
        </is>
      </c>
      <c r="E1225" t="inlineStr">
        <is>
          <t>2015-16</t>
        </is>
      </c>
      <c r="F1225" t="inlineStr">
        <is>
          <t>Lupin</t>
        </is>
      </c>
      <c r="G1225" t="inlineStr"/>
      <c r="H1225" t="inlineStr"/>
      <c r="I1225" t="inlineStr"/>
      <c r="J1225" t="inlineStr"/>
      <c r="K1225" t="inlineStr"/>
      <c r="L1225" t="inlineStr"/>
      <c r="M1225" t="inlineStr"/>
      <c r="N1225" t="inlineStr"/>
      <c r="O1225" t="n">
        <v>-0</v>
      </c>
      <c r="P1225" t="n">
        <v>0</v>
      </c>
      <c r="Q1225" t="n">
        <v>500000000</v>
      </c>
    </row>
    <row r="1226" ht="15" customHeight="1" s="1003">
      <c r="A1226" s="1019" t="inlineStr">
        <is>
          <t>Graines autoconsommées</t>
        </is>
      </c>
      <c r="B1226" t="inlineStr">
        <is>
          <t>Hors FAB</t>
        </is>
      </c>
      <c r="C1226" t="inlineStr">
        <is>
          <t>kt</t>
        </is>
      </c>
      <c r="D1226" t="inlineStr">
        <is>
          <t>France</t>
        </is>
      </c>
      <c r="E1226" t="inlineStr">
        <is>
          <t>2015-16</t>
        </is>
      </c>
      <c r="F1226" t="inlineStr">
        <is>
          <t>Lupin</t>
        </is>
      </c>
      <c r="G1226" t="inlineStr"/>
      <c r="H1226" t="inlineStr"/>
      <c r="I1226" t="inlineStr"/>
      <c r="J1226" t="inlineStr">
        <is>
          <t>Le reste des graines autoconsommées est consommé en alimentation animale rente hors FAB</t>
        </is>
      </c>
      <c r="K1226" t="inlineStr"/>
      <c r="L1226" t="inlineStr">
        <is>
          <t>Consommation de graines à la ferme directement</t>
        </is>
      </c>
      <c r="M1226" t="inlineStr"/>
      <c r="N1226" t="inlineStr"/>
      <c r="O1226" t="n">
        <v>3.85</v>
      </c>
      <c r="P1226" t="inlineStr"/>
      <c r="Q1226" t="inlineStr"/>
    </row>
    <row r="1227" ht="15" customHeight="1" s="1003">
      <c r="A1227" s="1019" t="inlineStr">
        <is>
          <t>Graines autoconsommées</t>
        </is>
      </c>
      <c r="B1227" t="inlineStr">
        <is>
          <t>Vente directe et autoconsommation</t>
        </is>
      </c>
      <c r="C1227" t="inlineStr">
        <is>
          <t>kt</t>
        </is>
      </c>
      <c r="D1227" t="inlineStr">
        <is>
          <t>France</t>
        </is>
      </c>
      <c r="E1227" t="inlineStr">
        <is>
          <t>2015-16</t>
        </is>
      </c>
      <c r="F1227" t="inlineStr">
        <is>
          <t>Lupin</t>
        </is>
      </c>
      <c r="G1227" t="inlineStr"/>
      <c r="H1227" t="inlineStr"/>
      <c r="I1227" t="inlineStr"/>
      <c r="J1227" t="inlineStr">
        <is>
          <t>Pas de consommation de graines en alimentation humaine</t>
        </is>
      </c>
      <c r="K1227" t="inlineStr"/>
      <c r="L1227" t="inlineStr">
        <is>
          <t>Consommation de graines à la ferme directement</t>
        </is>
      </c>
      <c r="M1227" t="inlineStr"/>
      <c r="N1227" t="inlineStr"/>
      <c r="O1227" t="n">
        <v>0</v>
      </c>
      <c r="P1227" t="inlineStr"/>
      <c r="Q1227" t="inlineStr"/>
    </row>
    <row r="1228" ht="15" customHeight="1" s="1003">
      <c r="A1228" s="1019" t="inlineStr">
        <is>
          <t>Graines autoconsommées</t>
        </is>
      </c>
      <c r="B1228" t="inlineStr">
        <is>
          <t>Alimentation humaine</t>
        </is>
      </c>
      <c r="C1228" t="inlineStr">
        <is>
          <t>kt</t>
        </is>
      </c>
      <c r="D1228" t="inlineStr">
        <is>
          <t>France</t>
        </is>
      </c>
      <c r="E1228" t="inlineStr">
        <is>
          <t>2015-16</t>
        </is>
      </c>
      <c r="F1228" t="inlineStr">
        <is>
          <t>Lupin</t>
        </is>
      </c>
      <c r="G1228" t="inlineStr"/>
      <c r="H1228" t="inlineStr"/>
      <c r="I1228" t="inlineStr"/>
      <c r="J1228" t="inlineStr"/>
      <c r="K1228" t="inlineStr"/>
      <c r="L1228" t="inlineStr"/>
      <c r="M1228" t="inlineStr"/>
      <c r="N1228" t="inlineStr"/>
      <c r="O1228" t="n">
        <v>0</v>
      </c>
      <c r="P1228" t="inlineStr"/>
      <c r="Q1228" t="inlineStr"/>
    </row>
    <row r="1229" ht="15" customHeight="1" s="1003">
      <c r="A1229" s="1019" t="inlineStr">
        <is>
          <t>Graines autoconsommées</t>
        </is>
      </c>
      <c r="B1229" t="inlineStr">
        <is>
          <t>Usages alimentaires</t>
        </is>
      </c>
      <c r="C1229" t="inlineStr">
        <is>
          <t>kt</t>
        </is>
      </c>
      <c r="D1229" t="inlineStr">
        <is>
          <t>France</t>
        </is>
      </c>
      <c r="E1229" t="inlineStr">
        <is>
          <t>2015-16</t>
        </is>
      </c>
      <c r="F1229" t="inlineStr">
        <is>
          <t>Lupin</t>
        </is>
      </c>
      <c r="G1229" t="inlineStr"/>
      <c r="H1229" t="inlineStr"/>
      <c r="I1229" t="inlineStr"/>
      <c r="J1229" t="inlineStr"/>
      <c r="K1229" t="inlineStr"/>
      <c r="L1229" t="inlineStr"/>
      <c r="M1229" t="inlineStr"/>
      <c r="N1229" t="inlineStr"/>
      <c r="O1229" t="n">
        <v>3.85</v>
      </c>
      <c r="P1229" t="inlineStr"/>
      <c r="Q1229" t="inlineStr"/>
    </row>
    <row r="1230" ht="15" customHeight="1" s="1003">
      <c r="A1230" s="1019" t="inlineStr">
        <is>
          <t>Graines autoconsommées</t>
        </is>
      </c>
      <c r="B1230" t="inlineStr">
        <is>
          <t>Alimentation animale rente</t>
        </is>
      </c>
      <c r="C1230" t="inlineStr">
        <is>
          <t>kt</t>
        </is>
      </c>
      <c r="D1230" t="inlineStr">
        <is>
          <t>France</t>
        </is>
      </c>
      <c r="E1230" t="inlineStr">
        <is>
          <t>2015-16</t>
        </is>
      </c>
      <c r="F1230" t="inlineStr">
        <is>
          <t>Lupin</t>
        </is>
      </c>
      <c r="G1230" t="inlineStr"/>
      <c r="H1230" t="inlineStr"/>
      <c r="I1230" t="inlineStr"/>
      <c r="J1230" t="inlineStr"/>
      <c r="K1230" t="inlineStr"/>
      <c r="L1230" t="inlineStr"/>
      <c r="M1230" t="inlineStr"/>
      <c r="N1230" t="inlineStr"/>
      <c r="O1230" t="n">
        <v>3.85</v>
      </c>
      <c r="P1230" t="inlineStr"/>
      <c r="Q1230" t="inlineStr"/>
    </row>
    <row r="1231" ht="15" customHeight="1" s="1003">
      <c r="A1231" s="1019" t="inlineStr">
        <is>
          <t>Graines autoconsommées</t>
        </is>
      </c>
      <c r="B1231" t="inlineStr">
        <is>
          <t>Alimentation animale</t>
        </is>
      </c>
      <c r="C1231" t="inlineStr">
        <is>
          <t>kt</t>
        </is>
      </c>
      <c r="D1231" t="inlineStr">
        <is>
          <t>France</t>
        </is>
      </c>
      <c r="E1231" t="inlineStr">
        <is>
          <t>2015-16</t>
        </is>
      </c>
      <c r="F1231" t="inlineStr">
        <is>
          <t>Lupin</t>
        </is>
      </c>
      <c r="G1231" t="inlineStr"/>
      <c r="H1231" t="inlineStr"/>
      <c r="I1231" t="inlineStr"/>
      <c r="J1231" t="inlineStr"/>
      <c r="K1231" t="inlineStr"/>
      <c r="L1231" t="inlineStr"/>
      <c r="M1231" t="inlineStr"/>
      <c r="N1231" t="inlineStr"/>
      <c r="O1231" t="n">
        <v>3.85</v>
      </c>
      <c r="P1231" t="inlineStr"/>
      <c r="Q1231" t="inlineStr"/>
    </row>
    <row r="1232" ht="15" customHeight="1" s="1003">
      <c r="A1232" s="1019" t="inlineStr">
        <is>
          <t>Graines autoconsommées</t>
        </is>
      </c>
      <c r="B1232" t="inlineStr">
        <is>
          <t>Débouchés</t>
        </is>
      </c>
      <c r="C1232" t="inlineStr">
        <is>
          <t>kt</t>
        </is>
      </c>
      <c r="D1232" t="inlineStr">
        <is>
          <t>France</t>
        </is>
      </c>
      <c r="E1232" t="inlineStr">
        <is>
          <t>2015-16</t>
        </is>
      </c>
      <c r="F1232" t="inlineStr">
        <is>
          <t>Lupin</t>
        </is>
      </c>
      <c r="G1232" t="inlineStr"/>
      <c r="H1232" t="inlineStr"/>
      <c r="I1232" t="inlineStr"/>
      <c r="J1232" t="inlineStr"/>
      <c r="K1232" t="inlineStr"/>
      <c r="L1232" t="inlineStr"/>
      <c r="M1232" t="inlineStr"/>
      <c r="N1232" t="inlineStr"/>
      <c r="O1232" t="n">
        <v>3.94</v>
      </c>
      <c r="P1232" t="inlineStr"/>
      <c r="Q1232" t="inlineStr"/>
    </row>
    <row r="1233" ht="15" customHeight="1" s="1003">
      <c r="A1233" s="1019" t="inlineStr">
        <is>
          <t>Graines autoconsommées</t>
        </is>
      </c>
      <c r="B1233" t="inlineStr">
        <is>
          <t>FAF</t>
        </is>
      </c>
      <c r="C1233" t="inlineStr">
        <is>
          <t>kt</t>
        </is>
      </c>
      <c r="D1233" t="inlineStr">
        <is>
          <t>France</t>
        </is>
      </c>
      <c r="E1233" t="inlineStr">
        <is>
          <t>2015-16</t>
        </is>
      </c>
      <c r="F1233" t="inlineStr">
        <is>
          <t>Lupin</t>
        </is>
      </c>
      <c r="G1233" t="inlineStr"/>
      <c r="H1233" t="inlineStr"/>
      <c r="I1233" t="inlineStr"/>
      <c r="J1233" t="inlineStr"/>
      <c r="K1233" t="inlineStr"/>
      <c r="L1233" t="inlineStr"/>
      <c r="M1233" t="inlineStr"/>
      <c r="N1233" t="inlineStr"/>
      <c r="O1233" t="n">
        <v>1.92</v>
      </c>
      <c r="P1233" t="n">
        <v>0</v>
      </c>
      <c r="Q1233" t="n">
        <v>3.85</v>
      </c>
    </row>
    <row r="1234" ht="15" customHeight="1" s="1003">
      <c r="A1234" s="1019" t="inlineStr">
        <is>
          <t>Graines autoconsommées</t>
        </is>
      </c>
      <c r="B1234" t="inlineStr">
        <is>
          <t>Direct élevage</t>
        </is>
      </c>
      <c r="C1234" t="inlineStr">
        <is>
          <t>kt</t>
        </is>
      </c>
      <c r="D1234" t="inlineStr">
        <is>
          <t>France</t>
        </is>
      </c>
      <c r="E1234" t="inlineStr">
        <is>
          <t>2015-16</t>
        </is>
      </c>
      <c r="F1234" t="inlineStr">
        <is>
          <t>Lupin</t>
        </is>
      </c>
      <c r="G1234" t="inlineStr"/>
      <c r="H1234" t="inlineStr"/>
      <c r="I1234" t="inlineStr"/>
      <c r="J1234" t="inlineStr"/>
      <c r="K1234" t="inlineStr"/>
      <c r="L1234" t="inlineStr"/>
      <c r="M1234" t="inlineStr"/>
      <c r="N1234" t="inlineStr"/>
      <c r="O1234" t="n">
        <v>1.92</v>
      </c>
      <c r="P1234" t="n">
        <v>0</v>
      </c>
      <c r="Q1234" t="n">
        <v>3.85</v>
      </c>
    </row>
    <row r="1235" ht="15" customHeight="1" s="1003">
      <c r="A1235" s="1019" t="inlineStr">
        <is>
          <t>Graines autoconsommées</t>
        </is>
      </c>
      <c r="B1235" t="inlineStr">
        <is>
          <t>Elimination/Pertes</t>
        </is>
      </c>
      <c r="C1235" t="inlineStr">
        <is>
          <t>kt</t>
        </is>
      </c>
      <c r="D1235" t="inlineStr">
        <is>
          <t>France</t>
        </is>
      </c>
      <c r="E1235" t="inlineStr">
        <is>
          <t>2015-16</t>
        </is>
      </c>
      <c r="F1235" t="inlineStr">
        <is>
          <t>Lupin</t>
        </is>
      </c>
      <c r="G1235" t="inlineStr"/>
      <c r="H1235" t="inlineStr">
        <is>
          <t>Ratio de pertes à la ferme = 2 % (ORIFLAAM - Terres Univia)</t>
        </is>
      </c>
      <c r="I1235" t="inlineStr">
        <is>
          <t>ORIFLAAM - Terres Univia</t>
        </is>
      </c>
      <c r="J1235" t="inlineStr">
        <is>
          <t>Même ratio de pertes à la ferme que soja, pois et féverole</t>
        </is>
      </c>
      <c r="K1235" t="inlineStr">
        <is>
          <t>Rendement</t>
        </is>
      </c>
      <c r="L1235" t="inlineStr">
        <is>
          <t>Ratio de pertes à la ferme</t>
        </is>
      </c>
      <c r="M1235" t="inlineStr">
        <is>
          <t>Pertes ferme - TERRES UNIVIA</t>
        </is>
      </c>
      <c r="N1235" t="inlineStr"/>
      <c r="O1235" t="n">
        <v>0.09</v>
      </c>
      <c r="P1235" t="inlineStr"/>
      <c r="Q1235" t="inlineStr"/>
    </row>
    <row r="1236" ht="15" customHeight="1" s="1003">
      <c r="A1236" s="1019" t="inlineStr">
        <is>
          <t>Graines autoconsommées</t>
        </is>
      </c>
      <c r="B1236" t="inlineStr">
        <is>
          <t>Autres usages (ou usages indéfinis)</t>
        </is>
      </c>
      <c r="C1236" t="inlineStr">
        <is>
          <t>kt</t>
        </is>
      </c>
      <c r="D1236" t="inlineStr">
        <is>
          <t>France</t>
        </is>
      </c>
      <c r="E1236" t="inlineStr">
        <is>
          <t>2015-16</t>
        </is>
      </c>
      <c r="F1236" t="inlineStr">
        <is>
          <t>Lupin</t>
        </is>
      </c>
      <c r="G1236" t="inlineStr"/>
      <c r="H1236" t="inlineStr"/>
      <c r="I1236" t="inlineStr"/>
      <c r="J1236" t="inlineStr"/>
      <c r="K1236" t="inlineStr"/>
      <c r="L1236" t="inlineStr"/>
      <c r="M1236" t="inlineStr"/>
      <c r="N1236" t="inlineStr"/>
      <c r="O1236" t="n">
        <v>0.09</v>
      </c>
      <c r="P1236" t="inlineStr"/>
      <c r="Q1236" t="inlineStr"/>
    </row>
    <row r="1237" ht="15" customHeight="1" s="1003">
      <c r="A1237" s="1019" t="inlineStr">
        <is>
          <t>Graines autoconsommées</t>
        </is>
      </c>
      <c r="B1237" t="inlineStr">
        <is>
          <t>Semences fermières</t>
        </is>
      </c>
      <c r="C1237" t="inlineStr">
        <is>
          <t>kt</t>
        </is>
      </c>
      <c r="D1237" t="inlineStr">
        <is>
          <t>France</t>
        </is>
      </c>
      <c r="E1237" t="inlineStr">
        <is>
          <t>2015-16</t>
        </is>
      </c>
      <c r="F1237" t="inlineStr">
        <is>
          <t>Lupin</t>
        </is>
      </c>
      <c r="G1237" t="inlineStr"/>
      <c r="H1237" t="inlineStr">
        <is>
          <t>0</t>
        </is>
      </c>
      <c r="I1237" t="inlineStr">
        <is>
          <t>0</t>
        </is>
      </c>
      <c r="J1237" t="inlineStr">
        <is>
          <t>Autant de semences fermières que de semences certifiées sont produites</t>
        </is>
      </c>
      <c r="K1237" t="inlineStr">
        <is>
          <t>Répartition</t>
        </is>
      </c>
      <c r="L1237" t="inlineStr">
        <is>
          <t>Part de semences fermières (par rapport aux semences certifiées)</t>
        </is>
      </c>
      <c r="M1237" t="inlineStr">
        <is>
          <t>0</t>
        </is>
      </c>
      <c r="N1237" t="inlineStr"/>
      <c r="O1237" t="n">
        <v>0.52</v>
      </c>
      <c r="P1237" t="inlineStr"/>
      <c r="Q1237" t="inlineStr"/>
    </row>
    <row r="1238" ht="15" customHeight="1" s="1003">
      <c r="A1238" s="1019" t="inlineStr">
        <is>
          <t>Graines autoconsommées</t>
        </is>
      </c>
      <c r="B1238" t="inlineStr">
        <is>
          <t>Semences</t>
        </is>
      </c>
      <c r="C1238" t="inlineStr">
        <is>
          <t>kt</t>
        </is>
      </c>
      <c r="D1238" t="inlineStr">
        <is>
          <t>France</t>
        </is>
      </c>
      <c r="E1238" t="inlineStr">
        <is>
          <t>2015-16</t>
        </is>
      </c>
      <c r="F1238" t="inlineStr">
        <is>
          <t>Lupin</t>
        </is>
      </c>
      <c r="G1238" t="inlineStr"/>
      <c r="H1238" t="inlineStr"/>
      <c r="I1238" t="inlineStr"/>
      <c r="J1238" t="inlineStr">
        <is>
          <t>Autant de semences fermières que de semences certifiées sont produites</t>
        </is>
      </c>
      <c r="K1238" t="inlineStr">
        <is>
          <t>Répartition</t>
        </is>
      </c>
      <c r="L1238" t="inlineStr">
        <is>
          <t>Part de semences fermières (par rapport aux semences certifiées)</t>
        </is>
      </c>
      <c r="M1238" t="inlineStr"/>
      <c r="N1238" t="inlineStr"/>
      <c r="O1238" t="n">
        <v>0.52</v>
      </c>
      <c r="P1238" t="inlineStr"/>
      <c r="Q1238" t="inlineStr"/>
    </row>
    <row r="1239" ht="15" customHeight="1" s="1003">
      <c r="A1239" s="1019" t="inlineStr">
        <is>
          <t>Stock initial</t>
        </is>
      </c>
      <c r="B1239" t="inlineStr">
        <is>
          <t>Ferme</t>
        </is>
      </c>
      <c r="C1239" t="inlineStr">
        <is>
          <t>kt</t>
        </is>
      </c>
      <c r="D1239" t="inlineStr">
        <is>
          <t>France</t>
        </is>
      </c>
      <c r="E1239" t="inlineStr">
        <is>
          <t>2015-16</t>
        </is>
      </c>
      <c r="F1239" t="inlineStr">
        <is>
          <t>Lupin</t>
        </is>
      </c>
      <c r="G1239" t="inlineStr"/>
      <c r="H1239" t="inlineStr"/>
      <c r="I1239" t="inlineStr"/>
      <c r="J1239" t="inlineStr"/>
      <c r="K1239" t="inlineStr"/>
      <c r="L1239" t="inlineStr"/>
      <c r="M1239" t="inlineStr"/>
      <c r="N1239" t="inlineStr"/>
      <c r="O1239" t="n">
        <v>0</v>
      </c>
      <c r="P1239" t="inlineStr"/>
      <c r="Q1239" t="inlineStr"/>
    </row>
    <row r="1240" ht="15" customHeight="1" s="1003">
      <c r="A1240" s="1019" t="inlineStr">
        <is>
          <t>Stock initial</t>
        </is>
      </c>
      <c r="B1240" t="inlineStr">
        <is>
          <t>OS</t>
        </is>
      </c>
      <c r="C1240" t="inlineStr">
        <is>
          <t>kt</t>
        </is>
      </c>
      <c r="D1240" t="inlineStr">
        <is>
          <t>France</t>
        </is>
      </c>
      <c r="E1240" t="inlineStr">
        <is>
          <t>2015-16</t>
        </is>
      </c>
      <c r="F1240" t="inlineStr">
        <is>
          <t>Lupin</t>
        </is>
      </c>
      <c r="G1240" t="inlineStr">
        <is>
          <t>Stock initial collecteurs = 3 kt (Collectes, stocks - FranceAgriMer)</t>
        </is>
      </c>
      <c r="H1240" t="inlineStr"/>
      <c r="I1240" t="inlineStr">
        <is>
          <t>Collectes, stocks - FranceAgriMer</t>
        </is>
      </c>
      <c r="J1240" t="inlineStr"/>
      <c r="K1240" t="inlineStr">
        <is>
          <t>Volume</t>
        </is>
      </c>
      <c r="L1240" t="inlineStr">
        <is>
          <t>Stock initial collecteurs</t>
        </is>
      </c>
      <c r="M1240" t="inlineStr">
        <is>
          <t>Collectes, stocks protéa - FAM</t>
        </is>
      </c>
      <c r="N1240" t="inlineStr"/>
      <c r="O1240" t="n">
        <v>3.41</v>
      </c>
      <c r="P1240" t="inlineStr"/>
      <c r="Q1240" t="inlineStr"/>
    </row>
    <row r="1241" ht="15" customHeight="1" s="1003">
      <c r="A1241" s="1019" t="inlineStr">
        <is>
          <t>Stock initial à la ferme</t>
        </is>
      </c>
      <c r="B1241" t="inlineStr">
        <is>
          <t>Ferme</t>
        </is>
      </c>
      <c r="C1241" t="inlineStr">
        <is>
          <t>kt</t>
        </is>
      </c>
      <c r="D1241" t="inlineStr">
        <is>
          <t>France</t>
        </is>
      </c>
      <c r="E1241" t="inlineStr">
        <is>
          <t>2015-16</t>
        </is>
      </c>
      <c r="F1241" t="inlineStr">
        <is>
          <t>Lupin</t>
        </is>
      </c>
      <c r="G1241" t="inlineStr"/>
      <c r="H1241" t="inlineStr"/>
      <c r="I1241" t="inlineStr"/>
      <c r="J1241" t="inlineStr">
        <is>
          <t>Le stock à la ferme est négligé</t>
        </is>
      </c>
      <c r="K1241" t="inlineStr"/>
      <c r="L1241" t="inlineStr">
        <is>
          <t>Stock initial à la ferme</t>
        </is>
      </c>
      <c r="M1241" t="inlineStr"/>
      <c r="N1241" t="inlineStr"/>
      <c r="O1241" t="n">
        <v>0</v>
      </c>
      <c r="P1241" t="inlineStr"/>
      <c r="Q1241" t="inlineStr"/>
    </row>
    <row r="1242" ht="15" customHeight="1" s="1003">
      <c r="A1242" s="1019" t="inlineStr">
        <is>
          <t>Stock initial collecteurs</t>
        </is>
      </c>
      <c r="B1242" t="inlineStr">
        <is>
          <t>OS</t>
        </is>
      </c>
      <c r="C1242" t="inlineStr">
        <is>
          <t>kt</t>
        </is>
      </c>
      <c r="D1242" t="inlineStr">
        <is>
          <t>France</t>
        </is>
      </c>
      <c r="E1242" t="inlineStr">
        <is>
          <t>2015-16</t>
        </is>
      </c>
      <c r="F1242" t="inlineStr">
        <is>
          <t>Lupin</t>
        </is>
      </c>
      <c r="G1242" t="inlineStr">
        <is>
          <t>Stock initial collecteurs = 3 kt (Collectes, stocks - FranceAgriMer)</t>
        </is>
      </c>
      <c r="H1242" t="inlineStr"/>
      <c r="I1242" t="inlineStr">
        <is>
          <t>Collectes, stocks - FranceAgriMer</t>
        </is>
      </c>
      <c r="J1242" t="inlineStr"/>
      <c r="K1242" t="inlineStr">
        <is>
          <t>Volume</t>
        </is>
      </c>
      <c r="L1242" t="inlineStr">
        <is>
          <t>Stock initial collecteurs</t>
        </is>
      </c>
      <c r="M1242" t="inlineStr">
        <is>
          <t>Collectes, stocks protéa - FAM</t>
        </is>
      </c>
      <c r="N1242" t="inlineStr"/>
      <c r="O1242" t="n">
        <v>3.41</v>
      </c>
      <c r="P1242" t="inlineStr"/>
      <c r="Q1242" t="inlineStr"/>
    </row>
    <row r="1243" ht="15" customHeight="1" s="1003">
      <c r="A1243" s="1019" t="inlineStr">
        <is>
          <t>Graines collectées</t>
        </is>
      </c>
      <c r="B1243" t="inlineStr">
        <is>
          <t>Fabrication de produits alimentaires</t>
        </is>
      </c>
      <c r="C1243" t="inlineStr">
        <is>
          <t>kt</t>
        </is>
      </c>
      <c r="D1243" t="inlineStr">
        <is>
          <t>France</t>
        </is>
      </c>
      <c r="E1243" t="inlineStr">
        <is>
          <t>2015-16</t>
        </is>
      </c>
      <c r="F1243" t="inlineStr">
        <is>
          <t>Lupin</t>
        </is>
      </c>
      <c r="G1243" t="inlineStr"/>
      <c r="H1243" t="inlineStr"/>
      <c r="I1243" t="inlineStr"/>
      <c r="J1243" t="inlineStr">
        <is>
          <t>Pas de fabrication de produits alimentaires</t>
        </is>
      </c>
      <c r="K1243" t="inlineStr"/>
      <c r="L1243" t="inlineStr">
        <is>
          <t>Consommation de graines pour la fabrication de produits alimentaires</t>
        </is>
      </c>
      <c r="M1243" t="inlineStr"/>
      <c r="N1243" t="inlineStr"/>
      <c r="O1243" t="n">
        <v>-0</v>
      </c>
      <c r="P1243" t="inlineStr"/>
      <c r="Q1243" t="inlineStr"/>
    </row>
    <row r="1244" ht="15" customHeight="1" s="1003">
      <c r="A1244" s="1019" t="inlineStr">
        <is>
          <t>Graines collectées</t>
        </is>
      </c>
      <c r="B1244" t="inlineStr">
        <is>
          <t>Alimentation humaine</t>
        </is>
      </c>
      <c r="C1244" t="inlineStr">
        <is>
          <t>kt</t>
        </is>
      </c>
      <c r="D1244" t="inlineStr">
        <is>
          <t>France</t>
        </is>
      </c>
      <c r="E1244" t="inlineStr">
        <is>
          <t>2015-16</t>
        </is>
      </c>
      <c r="F1244" t="inlineStr">
        <is>
          <t>Lupin</t>
        </is>
      </c>
      <c r="G1244" t="inlineStr"/>
      <c r="H1244" t="inlineStr"/>
      <c r="I1244" t="inlineStr"/>
      <c r="J1244" t="inlineStr">
        <is>
          <t>Pas de consommation de graines en alimentation humaine</t>
        </is>
      </c>
      <c r="K1244" t="inlineStr"/>
      <c r="L1244" t="inlineStr">
        <is>
          <t>Consommation de graines en alimentation humaine</t>
        </is>
      </c>
      <c r="M1244" t="inlineStr"/>
      <c r="N1244" t="inlineStr"/>
      <c r="O1244" t="n">
        <v>-0</v>
      </c>
      <c r="P1244" t="inlineStr"/>
      <c r="Q1244" t="inlineStr"/>
    </row>
    <row r="1245" ht="15" customHeight="1" s="1003">
      <c r="A1245" s="1019" t="inlineStr">
        <is>
          <t>Graines collectées</t>
        </is>
      </c>
      <c r="B1245" t="inlineStr">
        <is>
          <t>Vente directe et autoconsommation</t>
        </is>
      </c>
      <c r="C1245" t="inlineStr">
        <is>
          <t>kt</t>
        </is>
      </c>
      <c r="D1245" t="inlineStr">
        <is>
          <t>France</t>
        </is>
      </c>
      <c r="E1245" t="inlineStr">
        <is>
          <t>2015-16</t>
        </is>
      </c>
      <c r="F1245" t="inlineStr">
        <is>
          <t>Lupin</t>
        </is>
      </c>
      <c r="G1245" t="inlineStr"/>
      <c r="H1245" t="inlineStr"/>
      <c r="I1245" t="inlineStr"/>
      <c r="J1245" t="inlineStr"/>
      <c r="K1245" t="inlineStr"/>
      <c r="L1245" t="inlineStr"/>
      <c r="M1245" t="inlineStr"/>
      <c r="N1245" t="inlineStr"/>
      <c r="O1245" t="n">
        <v>-0</v>
      </c>
      <c r="P1245" t="n">
        <v>0</v>
      </c>
      <c r="Q1245" t="n">
        <v>-0</v>
      </c>
    </row>
    <row r="1246" ht="15" customHeight="1" s="1003">
      <c r="A1246" s="1019" t="inlineStr">
        <is>
          <t>Graines collectées</t>
        </is>
      </c>
      <c r="B1246" t="inlineStr">
        <is>
          <t>Circuits spécialisés</t>
        </is>
      </c>
      <c r="C1246" t="inlineStr">
        <is>
          <t>kt</t>
        </is>
      </c>
      <c r="D1246" t="inlineStr">
        <is>
          <t>France</t>
        </is>
      </c>
      <c r="E1246" t="inlineStr">
        <is>
          <t>2015-16</t>
        </is>
      </c>
      <c r="F1246" t="inlineStr">
        <is>
          <t>Lupin</t>
        </is>
      </c>
      <c r="G1246" t="inlineStr"/>
      <c r="H1246" t="inlineStr"/>
      <c r="I1246" t="inlineStr"/>
      <c r="J1246" t="inlineStr"/>
      <c r="K1246" t="inlineStr"/>
      <c r="L1246" t="inlineStr"/>
      <c r="M1246" t="inlineStr"/>
      <c r="N1246" t="inlineStr"/>
      <c r="O1246" t="n">
        <v>-0</v>
      </c>
      <c r="P1246" t="n">
        <v>0</v>
      </c>
      <c r="Q1246" t="n">
        <v>-0</v>
      </c>
    </row>
    <row r="1247" ht="15" customHeight="1" s="1003">
      <c r="A1247" s="1019" t="inlineStr">
        <is>
          <t>Graines collectées</t>
        </is>
      </c>
      <c r="B1247" t="inlineStr">
        <is>
          <t>GMS</t>
        </is>
      </c>
      <c r="C1247" t="inlineStr">
        <is>
          <t>kt</t>
        </is>
      </c>
      <c r="D1247" t="inlineStr">
        <is>
          <t>France</t>
        </is>
      </c>
      <c r="E1247" t="inlineStr">
        <is>
          <t>2015-16</t>
        </is>
      </c>
      <c r="F1247" t="inlineStr">
        <is>
          <t>Lupin</t>
        </is>
      </c>
      <c r="G1247" t="inlineStr"/>
      <c r="H1247" t="inlineStr"/>
      <c r="I1247" t="inlineStr"/>
      <c r="J1247" t="inlineStr"/>
      <c r="K1247" t="inlineStr"/>
      <c r="L1247" t="inlineStr"/>
      <c r="M1247" t="inlineStr"/>
      <c r="N1247" t="inlineStr"/>
      <c r="O1247" t="n">
        <v>-0</v>
      </c>
      <c r="P1247" t="n">
        <v>0</v>
      </c>
      <c r="Q1247" t="n">
        <v>-0</v>
      </c>
    </row>
    <row r="1248" ht="15" customHeight="1" s="1003">
      <c r="A1248" s="1019" t="inlineStr">
        <is>
          <t>Graines collectées</t>
        </is>
      </c>
      <c r="B1248" t="inlineStr">
        <is>
          <t>RHD</t>
        </is>
      </c>
      <c r="C1248" t="inlineStr">
        <is>
          <t>kt</t>
        </is>
      </c>
      <c r="D1248" t="inlineStr">
        <is>
          <t>France</t>
        </is>
      </c>
      <c r="E1248" t="inlineStr">
        <is>
          <t>2015-16</t>
        </is>
      </c>
      <c r="F1248" t="inlineStr">
        <is>
          <t>Lupin</t>
        </is>
      </c>
      <c r="G1248" t="inlineStr"/>
      <c r="H1248" t="inlineStr"/>
      <c r="I1248" t="inlineStr"/>
      <c r="J1248" t="inlineStr"/>
      <c r="K1248" t="inlineStr"/>
      <c r="L1248" t="inlineStr"/>
      <c r="M1248" t="inlineStr"/>
      <c r="N1248" t="inlineStr"/>
      <c r="O1248" t="n">
        <v>-0</v>
      </c>
      <c r="P1248" t="n">
        <v>0</v>
      </c>
      <c r="Q1248" t="n">
        <v>-0</v>
      </c>
    </row>
    <row r="1249" ht="15" customHeight="1" s="1003">
      <c r="A1249" s="1019" t="inlineStr">
        <is>
          <t>Graines collectées</t>
        </is>
      </c>
      <c r="B1249" t="inlineStr">
        <is>
          <t>Trituration</t>
        </is>
      </c>
      <c r="C1249" t="inlineStr">
        <is>
          <t>kt</t>
        </is>
      </c>
      <c r="D1249" t="inlineStr">
        <is>
          <t>France</t>
        </is>
      </c>
      <c r="E1249" t="inlineStr">
        <is>
          <t>2015-16</t>
        </is>
      </c>
      <c r="F1249" t="inlineStr">
        <is>
          <t>Lupin</t>
        </is>
      </c>
      <c r="G1249" t="inlineStr"/>
      <c r="H1249" t="inlineStr"/>
      <c r="I1249" t="inlineStr"/>
      <c r="J1249" t="inlineStr">
        <is>
          <t>Pas de trituration</t>
        </is>
      </c>
      <c r="K1249" t="inlineStr"/>
      <c r="L1249" t="inlineStr">
        <is>
          <t>Consommation de graines par la Trituration</t>
        </is>
      </c>
      <c r="M1249" t="inlineStr"/>
      <c r="N1249" t="inlineStr"/>
      <c r="O1249" t="n">
        <v>-0</v>
      </c>
      <c r="P1249" t="inlineStr"/>
      <c r="Q1249" t="inlineStr"/>
    </row>
    <row r="1250" ht="15" customHeight="1" s="1003">
      <c r="A1250" s="1019" t="inlineStr">
        <is>
          <t>Graines collectées</t>
        </is>
      </c>
      <c r="B1250" t="inlineStr">
        <is>
          <t>FAB</t>
        </is>
      </c>
      <c r="C1250" t="inlineStr">
        <is>
          <t>kt</t>
        </is>
      </c>
      <c r="D1250" t="inlineStr">
        <is>
          <t>France</t>
        </is>
      </c>
      <c r="E1250" t="inlineStr">
        <is>
          <t>2015-16</t>
        </is>
      </c>
      <c r="F1250" t="inlineStr">
        <is>
          <t>Lupin</t>
        </is>
      </c>
      <c r="G1250" t="inlineStr">
        <is>
          <t>Consommation de graines par les FAB = 0 kt (Etat 13 - FranceAgriMer)</t>
        </is>
      </c>
      <c r="H1250" t="inlineStr"/>
      <c r="I1250" t="inlineStr">
        <is>
          <t>Etat 13 - FranceAgriMer</t>
        </is>
      </c>
      <c r="J1250" t="inlineStr"/>
      <c r="K1250" t="inlineStr">
        <is>
          <t>Volume</t>
        </is>
      </c>
      <c r="L1250" t="inlineStr">
        <is>
          <t>Consommation de graines par les FAB</t>
        </is>
      </c>
      <c r="M1250" t="inlineStr">
        <is>
          <t>FAB protéagineux - FAM</t>
        </is>
      </c>
      <c r="N1250" t="inlineStr"/>
      <c r="O1250" t="n">
        <v>0.1</v>
      </c>
      <c r="P1250" t="inlineStr"/>
      <c r="Q1250" t="inlineStr"/>
    </row>
    <row r="1251" ht="15" customHeight="1" s="1003">
      <c r="A1251" s="1019" t="inlineStr">
        <is>
          <t>Graines collectées</t>
        </is>
      </c>
      <c r="B1251" t="inlineStr">
        <is>
          <t>Amidonnerie</t>
        </is>
      </c>
      <c r="C1251" t="inlineStr">
        <is>
          <t>kt</t>
        </is>
      </c>
      <c r="D1251" t="inlineStr">
        <is>
          <t>France</t>
        </is>
      </c>
      <c r="E1251" t="inlineStr">
        <is>
          <t>2015-16</t>
        </is>
      </c>
      <c r="F1251" t="inlineStr">
        <is>
          <t>Lupin</t>
        </is>
      </c>
      <c r="G1251" t="inlineStr"/>
      <c r="H1251" t="inlineStr"/>
      <c r="I1251" t="inlineStr"/>
      <c r="J1251" t="inlineStr"/>
      <c r="K1251" t="inlineStr"/>
      <c r="L1251" t="inlineStr"/>
      <c r="M1251" t="inlineStr"/>
      <c r="N1251" t="inlineStr"/>
      <c r="O1251" t="n">
        <v>-0</v>
      </c>
      <c r="P1251" t="inlineStr"/>
      <c r="Q1251" t="inlineStr"/>
    </row>
    <row r="1252" ht="15" customHeight="1" s="1003">
      <c r="A1252" s="1019" t="inlineStr">
        <is>
          <t>Graines collectées</t>
        </is>
      </c>
      <c r="B1252" t="inlineStr">
        <is>
          <t>Meunerie</t>
        </is>
      </c>
      <c r="C1252" t="inlineStr">
        <is>
          <t>kt</t>
        </is>
      </c>
      <c r="D1252" t="inlineStr">
        <is>
          <t>France</t>
        </is>
      </c>
      <c r="E1252" t="inlineStr">
        <is>
          <t>2015-16</t>
        </is>
      </c>
      <c r="F1252" t="inlineStr">
        <is>
          <t>Lupin</t>
        </is>
      </c>
      <c r="G1252" t="inlineStr"/>
      <c r="H1252" t="inlineStr"/>
      <c r="I1252" t="inlineStr"/>
      <c r="J1252" t="inlineStr"/>
      <c r="K1252" t="inlineStr"/>
      <c r="L1252" t="inlineStr"/>
      <c r="M1252" t="inlineStr"/>
      <c r="N1252" t="inlineStr"/>
      <c r="O1252" t="n">
        <v>-0</v>
      </c>
      <c r="P1252" t="inlineStr"/>
      <c r="Q1252" t="inlineStr"/>
    </row>
    <row r="1253" ht="15" customHeight="1" s="1003">
      <c r="A1253" s="1019" t="inlineStr">
        <is>
          <t>Graines collectées</t>
        </is>
      </c>
      <c r="B1253" t="inlineStr">
        <is>
          <t>Fabrication d'ingrédients</t>
        </is>
      </c>
      <c r="C1253" t="inlineStr">
        <is>
          <t>kt</t>
        </is>
      </c>
      <c r="D1253" t="inlineStr">
        <is>
          <t>France</t>
        </is>
      </c>
      <c r="E1253" t="inlineStr">
        <is>
          <t>2015-16</t>
        </is>
      </c>
      <c r="F1253" t="inlineStr">
        <is>
          <t>Lupin</t>
        </is>
      </c>
      <c r="G1253" t="inlineStr"/>
      <c r="H1253" t="inlineStr"/>
      <c r="I1253" t="inlineStr"/>
      <c r="J1253" t="inlineStr">
        <is>
          <t>Le reste des graines est utilisée pour la fabrication de MPV</t>
        </is>
      </c>
      <c r="K1253" t="inlineStr"/>
      <c r="L1253" t="inlineStr">
        <is>
          <t>Consommation de graines pour la fabrication d'ingrédients</t>
        </is>
      </c>
      <c r="M1253" t="inlineStr"/>
      <c r="N1253" t="inlineStr"/>
      <c r="O1253" t="n">
        <v>3.36</v>
      </c>
      <c r="P1253" t="inlineStr"/>
      <c r="Q1253" t="inlineStr"/>
    </row>
    <row r="1254" ht="15" customHeight="1" s="1003">
      <c r="A1254" s="1019" t="inlineStr">
        <is>
          <t>Graines collectées</t>
        </is>
      </c>
      <c r="B1254" t="inlineStr">
        <is>
          <t>Ménages</t>
        </is>
      </c>
      <c r="C1254" t="inlineStr">
        <is>
          <t>kt</t>
        </is>
      </c>
      <c r="D1254" t="inlineStr">
        <is>
          <t>France</t>
        </is>
      </c>
      <c r="E1254" t="inlineStr">
        <is>
          <t>2015-16</t>
        </is>
      </c>
      <c r="F1254" t="inlineStr">
        <is>
          <t>Lupin</t>
        </is>
      </c>
      <c r="G1254" t="inlineStr"/>
      <c r="H1254" t="inlineStr"/>
      <c r="I1254" t="inlineStr"/>
      <c r="J1254" t="inlineStr"/>
      <c r="K1254" t="inlineStr"/>
      <c r="L1254" t="inlineStr"/>
      <c r="M1254" t="inlineStr"/>
      <c r="N1254" t="inlineStr"/>
      <c r="O1254" t="n">
        <v>-0</v>
      </c>
      <c r="P1254" t="n">
        <v>0</v>
      </c>
      <c r="Q1254" t="n">
        <v>-0</v>
      </c>
    </row>
    <row r="1255" ht="15" customHeight="1" s="1003">
      <c r="A1255" s="1019" t="inlineStr">
        <is>
          <t>Graines collectées</t>
        </is>
      </c>
      <c r="B1255" t="inlineStr">
        <is>
          <t>Circuits généralistes</t>
        </is>
      </c>
      <c r="C1255" t="inlineStr">
        <is>
          <t>kt</t>
        </is>
      </c>
      <c r="D1255" t="inlineStr">
        <is>
          <t>France</t>
        </is>
      </c>
      <c r="E1255" t="inlineStr">
        <is>
          <t>2015-16</t>
        </is>
      </c>
      <c r="F1255" t="inlineStr">
        <is>
          <t>Lupin</t>
        </is>
      </c>
      <c r="G1255" t="inlineStr"/>
      <c r="H1255" t="inlineStr"/>
      <c r="I1255" t="inlineStr"/>
      <c r="J1255" t="inlineStr"/>
      <c r="K1255" t="inlineStr"/>
      <c r="L1255" t="inlineStr"/>
      <c r="M1255" t="inlineStr"/>
      <c r="N1255" t="inlineStr"/>
      <c r="O1255" t="n">
        <v>-0</v>
      </c>
      <c r="P1255" t="n">
        <v>0</v>
      </c>
      <c r="Q1255" t="n">
        <v>-0</v>
      </c>
    </row>
    <row r="1256" ht="15" customHeight="1" s="1003">
      <c r="A1256" s="1019" t="inlineStr">
        <is>
          <t>Graines collectées</t>
        </is>
      </c>
      <c r="B1256" t="inlineStr">
        <is>
          <t>Usages alimentaires</t>
        </is>
      </c>
      <c r="C1256" t="inlineStr">
        <is>
          <t>kt</t>
        </is>
      </c>
      <c r="D1256" t="inlineStr">
        <is>
          <t>France</t>
        </is>
      </c>
      <c r="E1256" t="inlineStr">
        <is>
          <t>2015-16</t>
        </is>
      </c>
      <c r="F1256" t="inlineStr">
        <is>
          <t>Lupin</t>
        </is>
      </c>
      <c r="G1256" t="inlineStr"/>
      <c r="H1256" t="inlineStr"/>
      <c r="I1256" t="inlineStr"/>
      <c r="J1256" t="inlineStr"/>
      <c r="K1256" t="inlineStr"/>
      <c r="L1256" t="inlineStr"/>
      <c r="M1256" t="inlineStr"/>
      <c r="N1256" t="inlineStr"/>
      <c r="O1256" t="n">
        <v>0.1</v>
      </c>
      <c r="P1256" t="inlineStr"/>
      <c r="Q1256" t="inlineStr"/>
    </row>
    <row r="1257" ht="15" customHeight="1" s="1003">
      <c r="A1257" s="1019" t="inlineStr">
        <is>
          <t>Graines collectées</t>
        </is>
      </c>
      <c r="B1257" t="inlineStr">
        <is>
          <t>Alimentation animale rente</t>
        </is>
      </c>
      <c r="C1257" t="inlineStr">
        <is>
          <t>kt</t>
        </is>
      </c>
      <c r="D1257" t="inlineStr">
        <is>
          <t>France</t>
        </is>
      </c>
      <c r="E1257" t="inlineStr">
        <is>
          <t>2015-16</t>
        </is>
      </c>
      <c r="F1257" t="inlineStr">
        <is>
          <t>Lupin</t>
        </is>
      </c>
      <c r="G1257" t="inlineStr"/>
      <c r="H1257" t="inlineStr"/>
      <c r="I1257" t="inlineStr"/>
      <c r="J1257" t="inlineStr"/>
      <c r="K1257" t="inlineStr"/>
      <c r="L1257" t="inlineStr"/>
      <c r="M1257" t="inlineStr"/>
      <c r="N1257" t="inlineStr"/>
      <c r="O1257" t="n">
        <v>0.1</v>
      </c>
      <c r="P1257" t="inlineStr"/>
      <c r="Q1257" t="inlineStr"/>
    </row>
    <row r="1258" ht="15" customHeight="1" s="1003">
      <c r="A1258" s="1019" t="inlineStr">
        <is>
          <t>Graines collectées</t>
        </is>
      </c>
      <c r="B1258" t="inlineStr">
        <is>
          <t>Alimentation animale</t>
        </is>
      </c>
      <c r="C1258" t="inlineStr">
        <is>
          <t>kt</t>
        </is>
      </c>
      <c r="D1258" t="inlineStr">
        <is>
          <t>France</t>
        </is>
      </c>
      <c r="E1258" t="inlineStr">
        <is>
          <t>2015-16</t>
        </is>
      </c>
      <c r="F1258" t="inlineStr">
        <is>
          <t>Lupin</t>
        </is>
      </c>
      <c r="G1258" t="inlineStr"/>
      <c r="H1258" t="inlineStr"/>
      <c r="I1258" t="inlineStr"/>
      <c r="J1258" t="inlineStr"/>
      <c r="K1258" t="inlineStr"/>
      <c r="L1258" t="inlineStr"/>
      <c r="M1258" t="inlineStr"/>
      <c r="N1258" t="inlineStr"/>
      <c r="O1258" t="n">
        <v>0.1</v>
      </c>
      <c r="P1258" t="inlineStr"/>
      <c r="Q1258" t="inlineStr"/>
    </row>
    <row r="1259" ht="15" customHeight="1" s="1003">
      <c r="A1259" s="1019" t="inlineStr">
        <is>
          <t>Graines collectées</t>
        </is>
      </c>
      <c r="B1259" t="inlineStr">
        <is>
          <t>Débouchés</t>
        </is>
      </c>
      <c r="C1259" t="inlineStr">
        <is>
          <t>kt</t>
        </is>
      </c>
      <c r="D1259" t="inlineStr">
        <is>
          <t>France</t>
        </is>
      </c>
      <c r="E1259" t="inlineStr">
        <is>
          <t>2015-16</t>
        </is>
      </c>
      <c r="F1259" t="inlineStr">
        <is>
          <t>Lupin</t>
        </is>
      </c>
      <c r="G1259" t="inlineStr"/>
      <c r="H1259" t="inlineStr"/>
      <c r="I1259" t="inlineStr"/>
      <c r="J1259" t="inlineStr"/>
      <c r="K1259" t="inlineStr"/>
      <c r="L1259" t="inlineStr"/>
      <c r="M1259" t="inlineStr"/>
      <c r="N1259" t="inlineStr"/>
      <c r="O1259" t="n">
        <v>0.1</v>
      </c>
      <c r="P1259" t="inlineStr"/>
      <c r="Q1259" t="inlineStr"/>
    </row>
    <row r="1260" ht="15" customHeight="1" s="1003">
      <c r="A1260" s="1019" t="inlineStr">
        <is>
          <t>Graines collectées</t>
        </is>
      </c>
      <c r="B1260" t="inlineStr">
        <is>
          <t>Autres IAA</t>
        </is>
      </c>
      <c r="C1260" t="inlineStr">
        <is>
          <t>kt</t>
        </is>
      </c>
      <c r="D1260" t="inlineStr">
        <is>
          <t>France</t>
        </is>
      </c>
      <c r="E1260" t="inlineStr">
        <is>
          <t>2015-16</t>
        </is>
      </c>
      <c r="F1260" t="inlineStr">
        <is>
          <t>Lupin</t>
        </is>
      </c>
      <c r="G1260" t="inlineStr"/>
      <c r="H1260" t="inlineStr"/>
      <c r="I1260" t="inlineStr"/>
      <c r="J1260" t="inlineStr"/>
      <c r="K1260" t="inlineStr"/>
      <c r="L1260" t="inlineStr"/>
      <c r="M1260" t="inlineStr"/>
      <c r="N1260" t="inlineStr"/>
      <c r="O1260" t="n">
        <v>-0</v>
      </c>
      <c r="P1260" t="n">
        <v>0</v>
      </c>
      <c r="Q1260" t="n">
        <v>-0</v>
      </c>
    </row>
    <row r="1261" ht="15" customHeight="1" s="1003">
      <c r="A1261" s="1019" t="inlineStr">
        <is>
          <t>Graines collectées</t>
        </is>
      </c>
      <c r="B1261" t="inlineStr">
        <is>
          <t>Semences certifiées</t>
        </is>
      </c>
      <c r="C1261" t="inlineStr">
        <is>
          <t>kt</t>
        </is>
      </c>
      <c r="D1261" t="inlineStr">
        <is>
          <t>France</t>
        </is>
      </c>
      <c r="E1261" t="inlineStr">
        <is>
          <t>2015-16</t>
        </is>
      </c>
      <c r="F1261" t="inlineStr">
        <is>
          <t>Lupin</t>
        </is>
      </c>
      <c r="G1261" t="inlineStr">
        <is>
          <t>Production de semences certifiées = 1 kt (Collectes, stocks - FranceAgriMer)</t>
        </is>
      </c>
      <c r="H1261" t="inlineStr"/>
      <c r="I1261" t="inlineStr">
        <is>
          <t>Collectes, stocks - FranceAgriMer</t>
        </is>
      </c>
      <c r="J1261" t="inlineStr"/>
      <c r="K1261" t="inlineStr">
        <is>
          <t>Volume</t>
        </is>
      </c>
      <c r="L1261" t="inlineStr">
        <is>
          <t>Production de semences certifiées</t>
        </is>
      </c>
      <c r="M1261" t="inlineStr">
        <is>
          <t>Collectes, stocks protéa - FAM</t>
        </is>
      </c>
      <c r="N1261" t="inlineStr"/>
      <c r="O1261" t="n">
        <v>0.52</v>
      </c>
      <c r="P1261" t="inlineStr"/>
      <c r="Q1261" t="inlineStr"/>
    </row>
    <row r="1262" ht="15" customHeight="1" s="1003">
      <c r="A1262" s="1019" t="inlineStr">
        <is>
          <t>Graines collectées</t>
        </is>
      </c>
      <c r="B1262" t="inlineStr">
        <is>
          <t>Semences</t>
        </is>
      </c>
      <c r="C1262" t="inlineStr">
        <is>
          <t>kt</t>
        </is>
      </c>
      <c r="D1262" t="inlineStr">
        <is>
          <t>France</t>
        </is>
      </c>
      <c r="E1262" t="inlineStr">
        <is>
          <t>2015-16</t>
        </is>
      </c>
      <c r="F1262" t="inlineStr">
        <is>
          <t>Lupin</t>
        </is>
      </c>
      <c r="G1262" t="inlineStr">
        <is>
          <t>Production de semences certifiées = 1 kt (Collectes, stocks - FranceAgriMer)</t>
        </is>
      </c>
      <c r="H1262" t="inlineStr"/>
      <c r="I1262" t="inlineStr">
        <is>
          <t>Collectes, stocks - FranceAgriMer</t>
        </is>
      </c>
      <c r="J1262" t="inlineStr"/>
      <c r="K1262" t="inlineStr">
        <is>
          <t>Volume</t>
        </is>
      </c>
      <c r="L1262" t="inlineStr">
        <is>
          <t>Production de semences certifiées</t>
        </is>
      </c>
      <c r="M1262" t="inlineStr">
        <is>
          <t>Collectes, stocks protéa - FAM</t>
        </is>
      </c>
      <c r="N1262" t="inlineStr"/>
      <c r="O1262" t="n">
        <v>0.52</v>
      </c>
      <c r="P1262" t="inlineStr"/>
      <c r="Q1262" t="inlineStr"/>
    </row>
    <row r="1263" ht="15" customHeight="1" s="1003">
      <c r="A1263" s="1019" t="inlineStr">
        <is>
          <t>Graines collectées</t>
        </is>
      </c>
      <c r="B1263" t="inlineStr">
        <is>
          <t>Export</t>
        </is>
      </c>
      <c r="C1263" t="inlineStr">
        <is>
          <t>kt</t>
        </is>
      </c>
      <c r="D1263" t="inlineStr">
        <is>
          <t>France</t>
        </is>
      </c>
      <c r="E1263" t="inlineStr">
        <is>
          <t>2015-16</t>
        </is>
      </c>
      <c r="F1263" t="inlineStr">
        <is>
          <t>Lupin</t>
        </is>
      </c>
      <c r="G1263" t="inlineStr"/>
      <c r="H1263" t="inlineStr">
        <is>
          <t>Exportation de graines = 0 kt (Douanes françaises - Eurostat)</t>
        </is>
      </c>
      <c r="I1263" t="inlineStr">
        <is>
          <t>Douanes françaises - Eurostat</t>
        </is>
      </c>
      <c r="J1263" t="inlineStr">
        <is>
          <t>Les échanges de lupin sont négligés</t>
        </is>
      </c>
      <c r="K1263" t="inlineStr">
        <is>
          <t>Volume</t>
        </is>
      </c>
      <c r="L1263" t="inlineStr">
        <is>
          <t>Exportation de graines</t>
        </is>
      </c>
      <c r="M1263" t="inlineStr">
        <is>
          <t>Echanges mensuels - EUROSTAT</t>
        </is>
      </c>
      <c r="N1263" t="inlineStr"/>
      <c r="O1263" t="n">
        <v>-0</v>
      </c>
      <c r="P1263" t="inlineStr"/>
      <c r="Q1263" t="inlineStr"/>
    </row>
    <row r="1264" ht="15" customHeight="1" s="1003">
      <c r="A1264" s="1019" t="inlineStr">
        <is>
          <t>Graines collectées</t>
        </is>
      </c>
      <c r="B1264" t="inlineStr">
        <is>
          <t>Ecart statistique</t>
        </is>
      </c>
      <c r="C1264" t="inlineStr">
        <is>
          <t>kt</t>
        </is>
      </c>
      <c r="D1264" t="inlineStr">
        <is>
          <t>France</t>
        </is>
      </c>
      <c r="E1264" t="inlineStr">
        <is>
          <t>2015-16</t>
        </is>
      </c>
      <c r="F1264" t="inlineStr">
        <is>
          <t>Lupin</t>
        </is>
      </c>
      <c r="G1264" t="inlineStr"/>
      <c r="H1264" t="inlineStr"/>
      <c r="I1264" t="inlineStr"/>
      <c r="J1264" t="inlineStr"/>
      <c r="K1264" t="inlineStr"/>
      <c r="L1264" t="inlineStr"/>
      <c r="M1264" t="inlineStr"/>
      <c r="N1264" t="inlineStr"/>
      <c r="O1264" t="n">
        <v>-0</v>
      </c>
      <c r="P1264" t="inlineStr"/>
      <c r="Q1264" t="inlineStr"/>
    </row>
    <row r="1265" ht="15" customHeight="1" s="1003">
      <c r="A1265" s="1019" t="inlineStr">
        <is>
          <t>Issues de silo</t>
        </is>
      </c>
      <c r="B1265" t="inlineStr">
        <is>
          <t>Elimination/Pertes</t>
        </is>
      </c>
      <c r="C1265" t="inlineStr">
        <is>
          <t>kt</t>
        </is>
      </c>
      <c r="D1265" t="inlineStr">
        <is>
          <t>France</t>
        </is>
      </c>
      <c r="E1265" t="inlineStr">
        <is>
          <t>2015-16</t>
        </is>
      </c>
      <c r="F1265" t="inlineStr">
        <is>
          <t>Lupin</t>
        </is>
      </c>
      <c r="G1265" t="inlineStr"/>
      <c r="H1265" t="inlineStr">
        <is>
          <t>0</t>
        </is>
      </c>
      <c r="I1265" t="inlineStr">
        <is>
          <t>ONRB - FranceAgriMer</t>
        </is>
      </c>
      <c r="J1265" t="inlineStr">
        <is>
          <t>Mêmes usages que les issues de silo de pois et fèveroles</t>
        </is>
      </c>
      <c r="K1265" t="inlineStr">
        <is>
          <t>Répartition</t>
        </is>
      </c>
      <c r="L1265" t="inlineStr">
        <is>
          <t>Les issues de silo sont éliminées:Part d'issues de silo éliminées</t>
        </is>
      </c>
      <c r="M1265" t="inlineStr">
        <is>
          <t>Issues de silo - ONRB</t>
        </is>
      </c>
      <c r="N1265" t="inlineStr"/>
      <c r="O1265" t="n">
        <v>0</v>
      </c>
      <c r="P1265" t="inlineStr"/>
      <c r="Q1265" t="inlineStr"/>
    </row>
    <row r="1266" ht="15" customHeight="1" s="1003">
      <c r="A1266" s="1019" t="inlineStr">
        <is>
          <t>Issues de silo</t>
        </is>
      </c>
      <c r="B1266" t="inlineStr">
        <is>
          <t>Autres usages (ou usages indéfinis)</t>
        </is>
      </c>
      <c r="C1266" t="inlineStr">
        <is>
          <t>kt</t>
        </is>
      </c>
      <c r="D1266" t="inlineStr">
        <is>
          <t>France</t>
        </is>
      </c>
      <c r="E1266" t="inlineStr">
        <is>
          <t>2015-16</t>
        </is>
      </c>
      <c r="F1266" t="inlineStr">
        <is>
          <t>Lupin</t>
        </is>
      </c>
      <c r="G1266" t="inlineStr"/>
      <c r="H1266" t="inlineStr"/>
      <c r="I1266" t="inlineStr"/>
      <c r="J1266" t="inlineStr"/>
      <c r="K1266" t="inlineStr"/>
      <c r="L1266" t="inlineStr"/>
      <c r="M1266" t="inlineStr"/>
      <c r="N1266" t="inlineStr"/>
      <c r="O1266" t="n">
        <v>0</v>
      </c>
      <c r="P1266" t="inlineStr"/>
      <c r="Q1266" t="inlineStr"/>
    </row>
    <row r="1267" ht="15" customHeight="1" s="1003">
      <c r="A1267" s="1019" t="inlineStr">
        <is>
          <t>Issues de silo</t>
        </is>
      </c>
      <c r="B1267" t="inlineStr">
        <is>
          <t>Débouchés</t>
        </is>
      </c>
      <c r="C1267" t="inlineStr">
        <is>
          <t>kt</t>
        </is>
      </c>
      <c r="D1267" t="inlineStr">
        <is>
          <t>France</t>
        </is>
      </c>
      <c r="E1267" t="inlineStr">
        <is>
          <t>2015-16</t>
        </is>
      </c>
      <c r="F1267" t="inlineStr">
        <is>
          <t>Lupin</t>
        </is>
      </c>
      <c r="G1267" t="inlineStr"/>
      <c r="H1267" t="inlineStr"/>
      <c r="I1267" t="inlineStr"/>
      <c r="J1267" t="inlineStr"/>
      <c r="K1267" t="inlineStr"/>
      <c r="L1267" t="inlineStr"/>
      <c r="M1267" t="inlineStr"/>
      <c r="N1267" t="inlineStr"/>
      <c r="O1267" t="n">
        <v>0.12</v>
      </c>
      <c r="P1267" t="inlineStr"/>
      <c r="Q1267" t="inlineStr"/>
    </row>
    <row r="1268" ht="15" customHeight="1" s="1003">
      <c r="A1268" s="1019" t="inlineStr">
        <is>
          <t>Issues de silo</t>
        </is>
      </c>
      <c r="B1268" t="inlineStr">
        <is>
          <t>FAF</t>
        </is>
      </c>
      <c r="C1268" t="inlineStr">
        <is>
          <t>kt</t>
        </is>
      </c>
      <c r="D1268" t="inlineStr">
        <is>
          <t>France</t>
        </is>
      </c>
      <c r="E1268" t="inlineStr">
        <is>
          <t>2015-16</t>
        </is>
      </c>
      <c r="F1268" t="inlineStr">
        <is>
          <t>Lupin</t>
        </is>
      </c>
      <c r="G1268" t="inlineStr"/>
      <c r="H1268" t="inlineStr">
        <is>
          <t>Part d'issues de silo consommées par les FAF = 56,33 % (ONRB - FranceAgriMer)</t>
        </is>
      </c>
      <c r="I1268" t="inlineStr">
        <is>
          <t>ONRB - FranceAgriMer</t>
        </is>
      </c>
      <c r="J1268" t="inlineStr">
        <is>
          <t>Mêmes usages que les issues de silo de pois et fèveroles</t>
        </is>
      </c>
      <c r="K1268" t="inlineStr">
        <is>
          <t>Répartition</t>
        </is>
      </c>
      <c r="L1268" t="inlineStr">
        <is>
          <t>Part d'issues de silo consommées par les FAF</t>
        </is>
      </c>
      <c r="M1268" t="inlineStr">
        <is>
          <t>Issues de silo - ONRB</t>
        </is>
      </c>
      <c r="N1268" t="inlineStr"/>
      <c r="O1268" t="n">
        <v>0.07000000000000001</v>
      </c>
      <c r="P1268" t="inlineStr"/>
      <c r="Q1268" t="inlineStr"/>
    </row>
    <row r="1269" ht="15" customHeight="1" s="1003">
      <c r="A1269" s="1019" t="inlineStr">
        <is>
          <t>Issues de silo</t>
        </is>
      </c>
      <c r="B1269" t="inlineStr">
        <is>
          <t>Litière</t>
        </is>
      </c>
      <c r="C1269" t="inlineStr">
        <is>
          <t>kt</t>
        </is>
      </c>
      <c r="D1269" t="inlineStr">
        <is>
          <t>France</t>
        </is>
      </c>
      <c r="E1269" t="inlineStr">
        <is>
          <t>2015-16</t>
        </is>
      </c>
      <c r="F1269" t="inlineStr">
        <is>
          <t>Lupin</t>
        </is>
      </c>
      <c r="G1269" t="inlineStr"/>
      <c r="H1269" t="inlineStr">
        <is>
          <t>Part d'issues de silo consommées comme litière = 0,77 % (ONRB - FranceAgriMer)</t>
        </is>
      </c>
      <c r="I1269" t="inlineStr">
        <is>
          <t>ONRB - FranceAgriMer</t>
        </is>
      </c>
      <c r="J1269" t="inlineStr">
        <is>
          <t>Mêmes usages que les issues de silo de pois et fèveroles</t>
        </is>
      </c>
      <c r="K1269" t="inlineStr">
        <is>
          <t>Répartition</t>
        </is>
      </c>
      <c r="L1269" t="inlineStr">
        <is>
          <t>Part d'issues de silo consommées comme litière</t>
        </is>
      </c>
      <c r="M1269" t="inlineStr">
        <is>
          <t>Issues de silo - ONRB</t>
        </is>
      </c>
      <c r="N1269" t="inlineStr"/>
      <c r="O1269" t="n">
        <v>0</v>
      </c>
      <c r="P1269" t="inlineStr"/>
      <c r="Q1269" t="inlineStr"/>
    </row>
    <row r="1270" ht="15" customHeight="1" s="1003">
      <c r="A1270" s="1019" t="inlineStr">
        <is>
          <t>Issues de silo</t>
        </is>
      </c>
      <c r="B1270" t="inlineStr">
        <is>
          <t>Compostage</t>
        </is>
      </c>
      <c r="C1270" t="inlineStr">
        <is>
          <t>kt</t>
        </is>
      </c>
      <c r="D1270" t="inlineStr">
        <is>
          <t>France</t>
        </is>
      </c>
      <c r="E1270" t="inlineStr">
        <is>
          <t>2015-16</t>
        </is>
      </c>
      <c r="F1270" t="inlineStr">
        <is>
          <t>Lupin</t>
        </is>
      </c>
      <c r="G1270" t="inlineStr"/>
      <c r="H1270" t="inlineStr">
        <is>
          <t>Part d'issues de silo compostées = 0 % (ONRB - FranceAgriMer)</t>
        </is>
      </c>
      <c r="I1270" t="inlineStr">
        <is>
          <t>ONRB - FranceAgriMer</t>
        </is>
      </c>
      <c r="J1270" t="inlineStr">
        <is>
          <t>Mêmes usages que les issues de silo de pois et fèveroles</t>
        </is>
      </c>
      <c r="K1270" t="inlineStr">
        <is>
          <t>Répartition</t>
        </is>
      </c>
      <c r="L1270" t="inlineStr">
        <is>
          <t>Part d'issues de silo compostées</t>
        </is>
      </c>
      <c r="M1270" t="inlineStr">
        <is>
          <t>Issues de silo - ONRB</t>
        </is>
      </c>
      <c r="N1270" t="inlineStr"/>
      <c r="O1270" t="n">
        <v>0</v>
      </c>
      <c r="P1270" t="inlineStr"/>
      <c r="Q1270" t="inlineStr"/>
    </row>
    <row r="1271" ht="15" customHeight="1" s="1003">
      <c r="A1271" s="1019" t="inlineStr">
        <is>
          <t>Issues de silo</t>
        </is>
      </c>
      <c r="B1271" t="inlineStr">
        <is>
          <t>Autres biomatériaux</t>
        </is>
      </c>
      <c r="C1271" t="inlineStr">
        <is>
          <t>kt</t>
        </is>
      </c>
      <c r="D1271" t="inlineStr">
        <is>
          <t>France</t>
        </is>
      </c>
      <c r="E1271" t="inlineStr">
        <is>
          <t>2015-16</t>
        </is>
      </c>
      <c r="F1271" t="inlineStr">
        <is>
          <t>Lupin</t>
        </is>
      </c>
      <c r="G1271" t="inlineStr"/>
      <c r="H1271" t="inlineStr">
        <is>
          <t>Part d'issues de silo consommées comme autres biomatériaux = 0,77 % (ONRB - FranceAgriMer)</t>
        </is>
      </c>
      <c r="I1271" t="inlineStr">
        <is>
          <t>ONRB - FranceAgriMer</t>
        </is>
      </c>
      <c r="J1271" t="inlineStr">
        <is>
          <t>Mêmes usages que les issues de silo de pois et fèveroles</t>
        </is>
      </c>
      <c r="K1271" t="inlineStr">
        <is>
          <t>Répartition</t>
        </is>
      </c>
      <c r="L1271" t="inlineStr">
        <is>
          <t>Part d'issues de silo consommées comme autres biomatériaux</t>
        </is>
      </c>
      <c r="M1271" t="inlineStr">
        <is>
          <t>Issues de silo - ONRB</t>
        </is>
      </c>
      <c r="N1271" t="inlineStr"/>
      <c r="O1271" t="n">
        <v>0</v>
      </c>
      <c r="P1271" t="inlineStr"/>
      <c r="Q1271" t="inlineStr"/>
    </row>
    <row r="1272" ht="15" customHeight="1" s="1003">
      <c r="A1272" s="1019" t="inlineStr">
        <is>
          <t>Issues de silo</t>
        </is>
      </c>
      <c r="B1272" t="inlineStr">
        <is>
          <t>Méthanisation</t>
        </is>
      </c>
      <c r="C1272" t="inlineStr">
        <is>
          <t>kt</t>
        </is>
      </c>
      <c r="D1272" t="inlineStr">
        <is>
          <t>France</t>
        </is>
      </c>
      <c r="E1272" t="inlineStr">
        <is>
          <t>2015-16</t>
        </is>
      </c>
      <c r="F1272" t="inlineStr">
        <is>
          <t>Lupin</t>
        </is>
      </c>
      <c r="G1272" t="inlineStr"/>
      <c r="H1272" t="inlineStr">
        <is>
          <t>Part d'issues de silo consommées en méthanisation = 40,72 % (ONRB - FranceAgriMer)</t>
        </is>
      </c>
      <c r="I1272" t="inlineStr">
        <is>
          <t>ONRB - FranceAgriMer</t>
        </is>
      </c>
      <c r="J1272" t="inlineStr">
        <is>
          <t>Mêmes usages que les issues de silo de pois et fèveroles</t>
        </is>
      </c>
      <c r="K1272" t="inlineStr">
        <is>
          <t>Répartition</t>
        </is>
      </c>
      <c r="L1272" t="inlineStr">
        <is>
          <t>Part d'issues de silo consommées en méthanisation</t>
        </is>
      </c>
      <c r="M1272" t="inlineStr">
        <is>
          <t>Issues de silo - ONRB</t>
        </is>
      </c>
      <c r="N1272" t="inlineStr"/>
      <c r="O1272" t="n">
        <v>0.05</v>
      </c>
      <c r="P1272" t="inlineStr"/>
      <c r="Q1272" t="inlineStr"/>
    </row>
    <row r="1273" ht="15" customHeight="1" s="1003">
      <c r="A1273" s="1019" t="inlineStr">
        <is>
          <t>Issues de silo</t>
        </is>
      </c>
      <c r="B1273" t="inlineStr">
        <is>
          <t>Combustion</t>
        </is>
      </c>
      <c r="C1273" t="inlineStr">
        <is>
          <t>kt</t>
        </is>
      </c>
      <c r="D1273" t="inlineStr">
        <is>
          <t>France</t>
        </is>
      </c>
      <c r="E1273" t="inlineStr">
        <is>
          <t>2015-16</t>
        </is>
      </c>
      <c r="F1273" t="inlineStr">
        <is>
          <t>Lupin</t>
        </is>
      </c>
      <c r="G1273" t="inlineStr"/>
      <c r="H1273" t="inlineStr">
        <is>
          <t>Part d'issues de silo brûlées = 1,03 % (ONRB - FranceAgriMer)</t>
        </is>
      </c>
      <c r="I1273" t="inlineStr">
        <is>
          <t>ONRB - FranceAgriMer</t>
        </is>
      </c>
      <c r="J1273" t="inlineStr">
        <is>
          <t>Mêmes usages que les issues de silo de pois et fèveroles</t>
        </is>
      </c>
      <c r="K1273" t="inlineStr">
        <is>
          <t>Répartition</t>
        </is>
      </c>
      <c r="L1273" t="inlineStr">
        <is>
          <t>Part d'issues de silo brûlées</t>
        </is>
      </c>
      <c r="M1273" t="inlineStr">
        <is>
          <t>Issues de silo - ONRB</t>
        </is>
      </c>
      <c r="N1273" t="inlineStr"/>
      <c r="O1273" t="n">
        <v>0</v>
      </c>
      <c r="P1273" t="inlineStr"/>
      <c r="Q1273" t="inlineStr"/>
    </row>
    <row r="1274" ht="15" customHeight="1" s="1003">
      <c r="A1274" s="1019" t="inlineStr">
        <is>
          <t>Issues de silo</t>
        </is>
      </c>
      <c r="B1274" t="inlineStr">
        <is>
          <t>Hors FAB</t>
        </is>
      </c>
      <c r="C1274" t="inlineStr">
        <is>
          <t>kt</t>
        </is>
      </c>
      <c r="D1274" t="inlineStr">
        <is>
          <t>France</t>
        </is>
      </c>
      <c r="E1274" t="inlineStr">
        <is>
          <t>2015-16</t>
        </is>
      </c>
      <c r="F1274" t="inlineStr">
        <is>
          <t>Lupin</t>
        </is>
      </c>
      <c r="G1274" t="inlineStr"/>
      <c r="H1274" t="inlineStr"/>
      <c r="I1274" t="inlineStr">
        <is>
          <t>ONRB - FranceAgriMer</t>
        </is>
      </c>
      <c r="J1274" t="inlineStr">
        <is>
          <t>Mêmes usages que les issues de silo de pois et fèveroles</t>
        </is>
      </c>
      <c r="K1274" t="inlineStr">
        <is>
          <t>Répartition</t>
        </is>
      </c>
      <c r="L1274" t="inlineStr">
        <is>
          <t>Part d'issues de silo consommées par les FAF</t>
        </is>
      </c>
      <c r="M1274" t="inlineStr">
        <is>
          <t>Issues de silo - ONRB</t>
        </is>
      </c>
      <c r="N1274" t="inlineStr"/>
      <c r="O1274" t="n">
        <v>0.07000000000000001</v>
      </c>
      <c r="P1274" t="inlineStr"/>
      <c r="Q1274" t="inlineStr"/>
    </row>
    <row r="1275" ht="15" customHeight="1" s="1003">
      <c r="A1275" s="1019" t="inlineStr">
        <is>
          <t>Issues de silo</t>
        </is>
      </c>
      <c r="B1275" t="inlineStr">
        <is>
          <t>Alimentation animale rente</t>
        </is>
      </c>
      <c r="C1275" t="inlineStr">
        <is>
          <t>kt</t>
        </is>
      </c>
      <c r="D1275" t="inlineStr">
        <is>
          <t>France</t>
        </is>
      </c>
      <c r="E1275" t="inlineStr">
        <is>
          <t>2015-16</t>
        </is>
      </c>
      <c r="F1275" t="inlineStr">
        <is>
          <t>Lupin</t>
        </is>
      </c>
      <c r="G1275" t="inlineStr"/>
      <c r="H1275" t="inlineStr"/>
      <c r="I1275" t="inlineStr"/>
      <c r="J1275" t="inlineStr"/>
      <c r="K1275" t="inlineStr"/>
      <c r="L1275" t="inlineStr"/>
      <c r="M1275" t="inlineStr"/>
      <c r="N1275" t="inlineStr"/>
      <c r="O1275" t="n">
        <v>0.07000000000000001</v>
      </c>
      <c r="P1275" t="inlineStr"/>
      <c r="Q1275" t="inlineStr"/>
    </row>
    <row r="1276" ht="15" customHeight="1" s="1003">
      <c r="A1276" s="1019" t="inlineStr">
        <is>
          <t>Issues de silo</t>
        </is>
      </c>
      <c r="B1276" t="inlineStr">
        <is>
          <t>Alimentation animale</t>
        </is>
      </c>
      <c r="C1276" t="inlineStr">
        <is>
          <t>kt</t>
        </is>
      </c>
      <c r="D1276" t="inlineStr">
        <is>
          <t>France</t>
        </is>
      </c>
      <c r="E1276" t="inlineStr">
        <is>
          <t>2015-16</t>
        </is>
      </c>
      <c r="F1276" t="inlineStr">
        <is>
          <t>Lupin</t>
        </is>
      </c>
      <c r="G1276" t="inlineStr"/>
      <c r="H1276" t="inlineStr"/>
      <c r="I1276" t="inlineStr"/>
      <c r="J1276" t="inlineStr"/>
      <c r="K1276" t="inlineStr"/>
      <c r="L1276" t="inlineStr"/>
      <c r="M1276" t="inlineStr"/>
      <c r="N1276" t="inlineStr"/>
      <c r="O1276" t="n">
        <v>0.07000000000000001</v>
      </c>
      <c r="P1276" t="inlineStr"/>
      <c r="Q1276" t="inlineStr"/>
    </row>
    <row r="1277" ht="15" customHeight="1" s="1003">
      <c r="A1277" s="1019" t="inlineStr">
        <is>
          <t>Issues de silo</t>
        </is>
      </c>
      <c r="B1277" t="inlineStr">
        <is>
          <t>Usages alimentaires</t>
        </is>
      </c>
      <c r="C1277" t="inlineStr">
        <is>
          <t>kt</t>
        </is>
      </c>
      <c r="D1277" t="inlineStr">
        <is>
          <t>France</t>
        </is>
      </c>
      <c r="E1277" t="inlineStr">
        <is>
          <t>2015-16</t>
        </is>
      </c>
      <c r="F1277" t="inlineStr">
        <is>
          <t>Lupin</t>
        </is>
      </c>
      <c r="G1277" t="inlineStr"/>
      <c r="H1277" t="inlineStr"/>
      <c r="I1277" t="inlineStr"/>
      <c r="J1277" t="inlineStr"/>
      <c r="K1277" t="inlineStr"/>
      <c r="L1277" t="inlineStr"/>
      <c r="M1277" t="inlineStr"/>
      <c r="N1277" t="inlineStr"/>
      <c r="O1277" t="n">
        <v>0.07000000000000001</v>
      </c>
      <c r="P1277" t="inlineStr"/>
      <c r="Q1277" t="inlineStr"/>
    </row>
    <row r="1278" ht="15" customHeight="1" s="1003">
      <c r="A1278" s="1019" t="inlineStr">
        <is>
          <t>Issues de silo</t>
        </is>
      </c>
      <c r="B1278" t="inlineStr">
        <is>
          <t>Biomatériaux</t>
        </is>
      </c>
      <c r="C1278" t="inlineStr">
        <is>
          <t>kt</t>
        </is>
      </c>
      <c r="D1278" t="inlineStr">
        <is>
          <t>France</t>
        </is>
      </c>
      <c r="E1278" t="inlineStr">
        <is>
          <t>2015-16</t>
        </is>
      </c>
      <c r="F1278" t="inlineStr">
        <is>
          <t>Lupin</t>
        </is>
      </c>
      <c r="G1278" t="inlineStr"/>
      <c r="H1278" t="inlineStr"/>
      <c r="I1278" t="inlineStr">
        <is>
          <t>ONRB - FranceAgriMer</t>
        </is>
      </c>
      <c r="J1278" t="inlineStr">
        <is>
          <t>Mêmes usages que les issues de silo de pois et fèveroles</t>
        </is>
      </c>
      <c r="K1278" t="inlineStr">
        <is>
          <t>Répartition</t>
        </is>
      </c>
      <c r="L1278" t="inlineStr">
        <is>
          <t>Part d'issues de silo consommées comme litière:Part d'issues de silo consommées comme autres biomatériaux</t>
        </is>
      </c>
      <c r="M1278" t="inlineStr">
        <is>
          <t>Issues de silo - ONRB</t>
        </is>
      </c>
      <c r="N1278" t="inlineStr"/>
      <c r="O1278" t="n">
        <v>0</v>
      </c>
      <c r="P1278" t="inlineStr"/>
      <c r="Q1278" t="inlineStr"/>
    </row>
    <row r="1279" ht="15" customHeight="1" s="1003">
      <c r="A1279" s="1019" t="inlineStr">
        <is>
          <t>Issues de silo</t>
        </is>
      </c>
      <c r="B1279" t="inlineStr">
        <is>
          <t>Usages non-alimentaires</t>
        </is>
      </c>
      <c r="C1279" t="inlineStr">
        <is>
          <t>kt</t>
        </is>
      </c>
      <c r="D1279" t="inlineStr">
        <is>
          <t>France</t>
        </is>
      </c>
      <c r="E1279" t="inlineStr">
        <is>
          <t>2015-16</t>
        </is>
      </c>
      <c r="F1279" t="inlineStr">
        <is>
          <t>Lupin</t>
        </is>
      </c>
      <c r="G1279" t="inlineStr"/>
      <c r="H1279" t="inlineStr"/>
      <c r="I1279" t="inlineStr"/>
      <c r="J1279" t="inlineStr"/>
      <c r="K1279" t="inlineStr"/>
      <c r="L1279" t="inlineStr"/>
      <c r="M1279" t="inlineStr"/>
      <c r="N1279" t="inlineStr"/>
      <c r="O1279" t="n">
        <v>0.05</v>
      </c>
      <c r="P1279" t="inlineStr"/>
      <c r="Q1279" t="inlineStr"/>
    </row>
    <row r="1280" ht="15" customHeight="1" s="1003">
      <c r="A1280" s="1019" t="inlineStr">
        <is>
          <t>Issues de silo</t>
        </is>
      </c>
      <c r="B1280" t="inlineStr">
        <is>
          <t>Energie</t>
        </is>
      </c>
      <c r="C1280" t="inlineStr">
        <is>
          <t>kt</t>
        </is>
      </c>
      <c r="D1280" t="inlineStr">
        <is>
          <t>France</t>
        </is>
      </c>
      <c r="E1280" t="inlineStr">
        <is>
          <t>2015-16</t>
        </is>
      </c>
      <c r="F1280" t="inlineStr">
        <is>
          <t>Lupin</t>
        </is>
      </c>
      <c r="G1280" t="inlineStr"/>
      <c r="H1280" t="inlineStr"/>
      <c r="I1280" t="inlineStr">
        <is>
          <t>ONRB - FranceAgriMer</t>
        </is>
      </c>
      <c r="J1280" t="inlineStr">
        <is>
          <t>Mêmes usages que les issues de silo de pois et fèveroles</t>
        </is>
      </c>
      <c r="K1280" t="inlineStr">
        <is>
          <t>Répartition</t>
        </is>
      </c>
      <c r="L1280" t="inlineStr">
        <is>
          <t>Part d'issues de silo consommées en méthanisation:Part d'issues de silo brûlées</t>
        </is>
      </c>
      <c r="M1280" t="inlineStr">
        <is>
          <t>Issues de silo - ONRB</t>
        </is>
      </c>
      <c r="N1280" t="inlineStr"/>
      <c r="O1280" t="n">
        <v>0.05</v>
      </c>
      <c r="P1280" t="inlineStr"/>
      <c r="Q1280" t="inlineStr"/>
    </row>
    <row r="1281" ht="15" customHeight="1" s="1003">
      <c r="A1281" s="1019" t="inlineStr">
        <is>
          <t>Issues de silo</t>
        </is>
      </c>
      <c r="B1281" t="inlineStr">
        <is>
          <t>Fertilisation</t>
        </is>
      </c>
      <c r="C1281" t="inlineStr">
        <is>
          <t>kt</t>
        </is>
      </c>
      <c r="D1281" t="inlineStr">
        <is>
          <t>France</t>
        </is>
      </c>
      <c r="E1281" t="inlineStr">
        <is>
          <t>2015-16</t>
        </is>
      </c>
      <c r="F1281" t="inlineStr">
        <is>
          <t>Lupin</t>
        </is>
      </c>
      <c r="G1281" t="inlineStr"/>
      <c r="H1281" t="inlineStr"/>
      <c r="I1281" t="inlineStr">
        <is>
          <t>ONRB - FranceAgriMer</t>
        </is>
      </c>
      <c r="J1281" t="inlineStr">
        <is>
          <t>Mêmes usages que les issues de silo de pois et fèveroles</t>
        </is>
      </c>
      <c r="K1281" t="inlineStr">
        <is>
          <t>Répartition</t>
        </is>
      </c>
      <c r="L1281" t="inlineStr">
        <is>
          <t>Part d'issues de silo compostées</t>
        </is>
      </c>
      <c r="M1281" t="inlineStr">
        <is>
          <t>Issues de silo - ONRB</t>
        </is>
      </c>
      <c r="N1281" t="inlineStr"/>
      <c r="O1281" t="n">
        <v>0</v>
      </c>
      <c r="P1281" t="inlineStr"/>
      <c r="Q1281" t="inlineStr"/>
    </row>
    <row r="1282" ht="15" customHeight="1" s="1003">
      <c r="A1282" s="1019" t="inlineStr">
        <is>
          <t>Huile</t>
        </is>
      </c>
      <c r="B1282" t="inlineStr">
        <is>
          <t>Vente directe et autoconsommation</t>
        </is>
      </c>
      <c r="C1282" t="inlineStr">
        <is>
          <t>kt</t>
        </is>
      </c>
      <c r="D1282" t="inlineStr">
        <is>
          <t>France</t>
        </is>
      </c>
      <c r="E1282" t="inlineStr">
        <is>
          <t>2015-16</t>
        </is>
      </c>
      <c r="F1282" t="inlineStr">
        <is>
          <t>Lupin</t>
        </is>
      </c>
      <c r="G1282" t="inlineStr"/>
      <c r="H1282" t="inlineStr"/>
      <c r="I1282" t="inlineStr"/>
      <c r="J1282" t="inlineStr">
        <is>
          <t>L'huile peut être autoconsommée</t>
        </is>
      </c>
      <c r="K1282" t="inlineStr"/>
      <c r="L1282" t="inlineStr"/>
      <c r="M1282" t="inlineStr"/>
      <c r="N1282" t="inlineStr"/>
      <c r="O1282" t="n">
        <v>-0</v>
      </c>
      <c r="P1282" t="n">
        <v>0</v>
      </c>
      <c r="Q1282" t="n">
        <v>500000000</v>
      </c>
    </row>
    <row r="1283" ht="15" customHeight="1" s="1003">
      <c r="A1283" s="1019" t="inlineStr">
        <is>
          <t>Huile</t>
        </is>
      </c>
      <c r="B1283" t="inlineStr">
        <is>
          <t>Circuits spécialisés</t>
        </is>
      </c>
      <c r="C1283" t="inlineStr">
        <is>
          <t>kt</t>
        </is>
      </c>
      <c r="D1283" t="inlineStr">
        <is>
          <t>France</t>
        </is>
      </c>
      <c r="E1283" t="inlineStr">
        <is>
          <t>2015-16</t>
        </is>
      </c>
      <c r="F1283" t="inlineStr">
        <is>
          <t>Lupin</t>
        </is>
      </c>
      <c r="G1283" t="inlineStr"/>
      <c r="H1283" t="inlineStr"/>
      <c r="I1283" t="inlineStr"/>
      <c r="J1283" t="inlineStr">
        <is>
          <t>L'huile peut être consommée par des circuits spécialisés</t>
        </is>
      </c>
      <c r="K1283" t="inlineStr"/>
      <c r="L1283" t="inlineStr"/>
      <c r="M1283" t="inlineStr"/>
      <c r="N1283" t="inlineStr"/>
      <c r="O1283" t="n">
        <v>-0</v>
      </c>
      <c r="P1283" t="n">
        <v>0</v>
      </c>
      <c r="Q1283" t="n">
        <v>500000000</v>
      </c>
    </row>
    <row r="1284" ht="15" customHeight="1" s="1003">
      <c r="A1284" s="1019" t="inlineStr">
        <is>
          <t>Huile</t>
        </is>
      </c>
      <c r="B1284" t="inlineStr">
        <is>
          <t>RHD</t>
        </is>
      </c>
      <c r="C1284" t="inlineStr">
        <is>
          <t>kt</t>
        </is>
      </c>
      <c r="D1284" t="inlineStr">
        <is>
          <t>France</t>
        </is>
      </c>
      <c r="E1284" t="inlineStr">
        <is>
          <t>2015-16</t>
        </is>
      </c>
      <c r="F1284" t="inlineStr">
        <is>
          <t>Lupin</t>
        </is>
      </c>
      <c r="G1284" t="inlineStr"/>
      <c r="H1284" t="inlineStr"/>
      <c r="I1284" t="inlineStr"/>
      <c r="J1284" t="inlineStr">
        <is>
          <t>L'huile est consommée en RHD</t>
        </is>
      </c>
      <c r="K1284" t="inlineStr"/>
      <c r="L1284" t="inlineStr"/>
      <c r="M1284" t="inlineStr"/>
      <c r="N1284" t="inlineStr"/>
      <c r="O1284" t="n">
        <v>-0</v>
      </c>
      <c r="P1284" t="n">
        <v>0</v>
      </c>
      <c r="Q1284" t="n">
        <v>500000000</v>
      </c>
    </row>
    <row r="1285" ht="15" customHeight="1" s="1003">
      <c r="A1285" s="1019" t="inlineStr">
        <is>
          <t>Huile</t>
        </is>
      </c>
      <c r="B1285" t="inlineStr">
        <is>
          <t>Autres IAA</t>
        </is>
      </c>
      <c r="C1285" t="inlineStr">
        <is>
          <t>kt</t>
        </is>
      </c>
      <c r="D1285" t="inlineStr">
        <is>
          <t>France</t>
        </is>
      </c>
      <c r="E1285" t="inlineStr">
        <is>
          <t>2015-16</t>
        </is>
      </c>
      <c r="F1285" t="inlineStr">
        <is>
          <t>Lupin</t>
        </is>
      </c>
      <c r="G1285" t="inlineStr"/>
      <c r="H1285" t="inlineStr"/>
      <c r="I1285" t="inlineStr"/>
      <c r="J1285" t="inlineStr">
        <is>
          <t>L'huile est consommée par les autres IAA</t>
        </is>
      </c>
      <c r="K1285" t="inlineStr"/>
      <c r="L1285" t="inlineStr"/>
      <c r="M1285" t="inlineStr"/>
      <c r="N1285" t="inlineStr"/>
      <c r="O1285" t="n">
        <v>-0</v>
      </c>
      <c r="P1285" t="n">
        <v>0</v>
      </c>
      <c r="Q1285" t="n">
        <v>500000000</v>
      </c>
    </row>
    <row r="1286" ht="15" customHeight="1" s="1003">
      <c r="A1286" s="1019" t="inlineStr">
        <is>
          <t>Huile</t>
        </is>
      </c>
      <c r="B1286" t="inlineStr">
        <is>
          <t>Autres industries</t>
        </is>
      </c>
      <c r="C1286" t="inlineStr">
        <is>
          <t>kt</t>
        </is>
      </c>
      <c r="D1286" t="inlineStr">
        <is>
          <t>France</t>
        </is>
      </c>
      <c r="E1286" t="inlineStr">
        <is>
          <t>2015-16</t>
        </is>
      </c>
      <c r="F1286" t="inlineStr">
        <is>
          <t>Lupin</t>
        </is>
      </c>
      <c r="G1286" t="inlineStr"/>
      <c r="H1286" t="inlineStr"/>
      <c r="I1286" t="inlineStr"/>
      <c r="J1286" t="inlineStr">
        <is>
          <t>L'huile est consommée pour des usages techniques</t>
        </is>
      </c>
      <c r="K1286" t="inlineStr"/>
      <c r="L1286" t="inlineStr"/>
      <c r="M1286" t="inlineStr"/>
      <c r="N1286" t="inlineStr"/>
      <c r="O1286" t="n">
        <v>-0</v>
      </c>
      <c r="P1286" t="n">
        <v>0</v>
      </c>
      <c r="Q1286" t="n">
        <v>500000000</v>
      </c>
    </row>
    <row r="1287" ht="15" customHeight="1" s="1003">
      <c r="A1287" s="1019" t="inlineStr">
        <is>
          <t>Huile</t>
        </is>
      </c>
      <c r="B1287" t="inlineStr">
        <is>
          <t>Alimentation humaine</t>
        </is>
      </c>
      <c r="C1287" t="inlineStr">
        <is>
          <t>kt</t>
        </is>
      </c>
      <c r="D1287" t="inlineStr">
        <is>
          <t>France</t>
        </is>
      </c>
      <c r="E1287" t="inlineStr">
        <is>
          <t>2015-16</t>
        </is>
      </c>
      <c r="F1287" t="inlineStr">
        <is>
          <t>Lupin</t>
        </is>
      </c>
      <c r="G1287" t="inlineStr"/>
      <c r="H1287" t="inlineStr"/>
      <c r="I1287" t="inlineStr"/>
      <c r="J1287" t="inlineStr"/>
      <c r="K1287" t="inlineStr"/>
      <c r="L1287" t="inlineStr"/>
      <c r="M1287" t="inlineStr"/>
      <c r="N1287" t="inlineStr"/>
      <c r="O1287" t="n">
        <v>-0</v>
      </c>
      <c r="P1287" t="n">
        <v>0</v>
      </c>
      <c r="Q1287" t="n">
        <v>500000000</v>
      </c>
    </row>
    <row r="1288" ht="15" customHeight="1" s="1003">
      <c r="A1288" s="1019" t="inlineStr">
        <is>
          <t>Huile</t>
        </is>
      </c>
      <c r="B1288" t="inlineStr">
        <is>
          <t>Ménages</t>
        </is>
      </c>
      <c r="C1288" t="inlineStr">
        <is>
          <t>kt</t>
        </is>
      </c>
      <c r="D1288" t="inlineStr">
        <is>
          <t>France</t>
        </is>
      </c>
      <c r="E1288" t="inlineStr">
        <is>
          <t>2015-16</t>
        </is>
      </c>
      <c r="F1288" t="inlineStr">
        <is>
          <t>Lupin</t>
        </is>
      </c>
      <c r="G1288" t="inlineStr"/>
      <c r="H1288" t="inlineStr"/>
      <c r="I1288" t="inlineStr"/>
      <c r="J1288" t="inlineStr"/>
      <c r="K1288" t="inlineStr"/>
      <c r="L1288" t="inlineStr"/>
      <c r="M1288" t="inlineStr"/>
      <c r="N1288" t="inlineStr"/>
      <c r="O1288" t="n">
        <v>-0</v>
      </c>
      <c r="P1288" t="n">
        <v>0</v>
      </c>
      <c r="Q1288" t="n">
        <v>500000000</v>
      </c>
    </row>
    <row r="1289" ht="15" customHeight="1" s="1003">
      <c r="A1289" s="1019" t="inlineStr">
        <is>
          <t>Huile</t>
        </is>
      </c>
      <c r="B1289" t="inlineStr">
        <is>
          <t>Usages alimentaires</t>
        </is>
      </c>
      <c r="C1289" t="inlineStr">
        <is>
          <t>kt</t>
        </is>
      </c>
      <c r="D1289" t="inlineStr">
        <is>
          <t>France</t>
        </is>
      </c>
      <c r="E1289" t="inlineStr">
        <is>
          <t>2015-16</t>
        </is>
      </c>
      <c r="F1289" t="inlineStr">
        <is>
          <t>Lupin</t>
        </is>
      </c>
      <c r="G1289" t="inlineStr"/>
      <c r="H1289" t="inlineStr"/>
      <c r="I1289" t="inlineStr"/>
      <c r="J1289" t="inlineStr"/>
      <c r="K1289" t="inlineStr"/>
      <c r="L1289" t="inlineStr"/>
      <c r="M1289" t="inlineStr"/>
      <c r="N1289" t="inlineStr"/>
      <c r="O1289" t="n">
        <v>-0</v>
      </c>
      <c r="P1289" t="n">
        <v>0</v>
      </c>
      <c r="Q1289" t="n">
        <v>500000000</v>
      </c>
    </row>
    <row r="1290" ht="15" customHeight="1" s="1003">
      <c r="A1290" s="1019" t="inlineStr">
        <is>
          <t>Huile</t>
        </is>
      </c>
      <c r="B1290" t="inlineStr">
        <is>
          <t>Débouchés</t>
        </is>
      </c>
      <c r="C1290" t="inlineStr">
        <is>
          <t>kt</t>
        </is>
      </c>
      <c r="D1290" t="inlineStr">
        <is>
          <t>France</t>
        </is>
      </c>
      <c r="E1290" t="inlineStr">
        <is>
          <t>2015-16</t>
        </is>
      </c>
      <c r="F1290" t="inlineStr">
        <is>
          <t>Lupin</t>
        </is>
      </c>
      <c r="G1290" t="inlineStr"/>
      <c r="H1290" t="inlineStr"/>
      <c r="I1290" t="inlineStr"/>
      <c r="J1290" t="inlineStr"/>
      <c r="K1290" t="inlineStr"/>
      <c r="L1290" t="inlineStr"/>
      <c r="M1290" t="inlineStr"/>
      <c r="N1290" t="inlineStr"/>
      <c r="O1290" t="n">
        <v>-0</v>
      </c>
      <c r="P1290" t="n">
        <v>0</v>
      </c>
      <c r="Q1290" t="n">
        <v>500000000</v>
      </c>
    </row>
    <row r="1291" ht="15" customHeight="1" s="1003">
      <c r="A1291" s="1019" t="inlineStr">
        <is>
          <t>Huile</t>
        </is>
      </c>
      <c r="B1291" t="inlineStr">
        <is>
          <t>Usages non-alimentaires</t>
        </is>
      </c>
      <c r="C1291" t="inlineStr">
        <is>
          <t>kt</t>
        </is>
      </c>
      <c r="D1291" t="inlineStr">
        <is>
          <t>France</t>
        </is>
      </c>
      <c r="E1291" t="inlineStr">
        <is>
          <t>2015-16</t>
        </is>
      </c>
      <c r="F1291" t="inlineStr">
        <is>
          <t>Lupin</t>
        </is>
      </c>
      <c r="G1291" t="inlineStr"/>
      <c r="H1291" t="inlineStr"/>
      <c r="I1291" t="inlineStr"/>
      <c r="J1291" t="inlineStr"/>
      <c r="K1291" t="inlineStr"/>
      <c r="L1291" t="inlineStr"/>
      <c r="M1291" t="inlineStr"/>
      <c r="N1291" t="inlineStr"/>
      <c r="O1291" t="n">
        <v>-0</v>
      </c>
      <c r="P1291" t="n">
        <v>0</v>
      </c>
      <c r="Q1291" t="n">
        <v>500000000</v>
      </c>
    </row>
    <row r="1292" ht="15" customHeight="1" s="1003">
      <c r="A1292" s="1019" t="inlineStr">
        <is>
          <t>Huile</t>
        </is>
      </c>
      <c r="B1292" t="inlineStr">
        <is>
          <t>Export</t>
        </is>
      </c>
      <c r="C1292" t="inlineStr">
        <is>
          <t>kt</t>
        </is>
      </c>
      <c r="D1292" t="inlineStr">
        <is>
          <t>France</t>
        </is>
      </c>
      <c r="E1292" t="inlineStr">
        <is>
          <t>2015-16</t>
        </is>
      </c>
      <c r="F1292" t="inlineStr">
        <is>
          <t>Lupin</t>
        </is>
      </c>
      <c r="G1292" t="inlineStr"/>
      <c r="H1292" t="inlineStr"/>
      <c r="I1292" t="inlineStr"/>
      <c r="J1292" t="inlineStr"/>
      <c r="K1292" t="inlineStr"/>
      <c r="L1292" t="inlineStr"/>
      <c r="M1292" t="inlineStr"/>
      <c r="N1292" t="inlineStr"/>
      <c r="O1292" t="n">
        <v>-0</v>
      </c>
      <c r="P1292" t="n">
        <v>0</v>
      </c>
      <c r="Q1292" t="n">
        <v>500000000</v>
      </c>
    </row>
    <row r="1293" ht="15" customHeight="1" s="1003">
      <c r="A1293" s="1019" t="inlineStr">
        <is>
          <t>Huile</t>
        </is>
      </c>
      <c r="B1293" t="inlineStr">
        <is>
          <t>Biocarburants</t>
        </is>
      </c>
      <c r="C1293" t="inlineStr">
        <is>
          <t>kt</t>
        </is>
      </c>
      <c r="D1293" t="inlineStr">
        <is>
          <t>France</t>
        </is>
      </c>
      <c r="E1293" t="inlineStr">
        <is>
          <t>2015-16</t>
        </is>
      </c>
      <c r="F1293" t="inlineStr">
        <is>
          <t>Lupin</t>
        </is>
      </c>
      <c r="G1293" t="inlineStr"/>
      <c r="H1293" t="inlineStr"/>
      <c r="I1293" t="inlineStr"/>
      <c r="J1293" t="inlineStr"/>
      <c r="K1293" t="inlineStr"/>
      <c r="L1293" t="inlineStr"/>
      <c r="M1293" t="inlineStr"/>
      <c r="N1293" t="inlineStr"/>
      <c r="O1293" t="n">
        <v>-0</v>
      </c>
      <c r="P1293" t="n">
        <v>0</v>
      </c>
      <c r="Q1293" t="n">
        <v>500000000</v>
      </c>
    </row>
    <row r="1294" ht="15" customHeight="1" s="1003">
      <c r="A1294" s="1019" t="inlineStr">
        <is>
          <t>Huile</t>
        </is>
      </c>
      <c r="B1294" t="inlineStr">
        <is>
          <t>Energie</t>
        </is>
      </c>
      <c r="C1294" t="inlineStr">
        <is>
          <t>kt</t>
        </is>
      </c>
      <c r="D1294" t="inlineStr">
        <is>
          <t>France</t>
        </is>
      </c>
      <c r="E1294" t="inlineStr">
        <is>
          <t>2015-16</t>
        </is>
      </c>
      <c r="F1294" t="inlineStr">
        <is>
          <t>Lupin</t>
        </is>
      </c>
      <c r="G1294" t="inlineStr"/>
      <c r="H1294" t="inlineStr"/>
      <c r="I1294" t="inlineStr"/>
      <c r="J1294" t="inlineStr"/>
      <c r="K1294" t="inlineStr"/>
      <c r="L1294" t="inlineStr"/>
      <c r="M1294" t="inlineStr"/>
      <c r="N1294" t="inlineStr"/>
      <c r="O1294" t="n">
        <v>-0</v>
      </c>
      <c r="P1294" t="n">
        <v>0</v>
      </c>
      <c r="Q1294" t="n">
        <v>500000000</v>
      </c>
    </row>
    <row r="1295" ht="15" customHeight="1" s="1003">
      <c r="A1295" s="1019" t="inlineStr">
        <is>
          <t>Huile</t>
        </is>
      </c>
      <c r="B1295" t="inlineStr">
        <is>
          <t>GMS</t>
        </is>
      </c>
      <c r="C1295" t="inlineStr">
        <is>
          <t>kt</t>
        </is>
      </c>
      <c r="D1295" t="inlineStr">
        <is>
          <t>France</t>
        </is>
      </c>
      <c r="E1295" t="inlineStr">
        <is>
          <t>2015-16</t>
        </is>
      </c>
      <c r="F1295" t="inlineStr">
        <is>
          <t>Lupin</t>
        </is>
      </c>
      <c r="G1295" t="inlineStr"/>
      <c r="H1295" t="inlineStr"/>
      <c r="I1295" t="inlineStr"/>
      <c r="J1295" t="inlineStr"/>
      <c r="K1295" t="inlineStr"/>
      <c r="L1295" t="inlineStr"/>
      <c r="M1295" t="inlineStr"/>
      <c r="N1295" t="inlineStr"/>
      <c r="O1295" t="n">
        <v>-0</v>
      </c>
      <c r="P1295" t="n">
        <v>0</v>
      </c>
      <c r="Q1295" t="n">
        <v>500000000</v>
      </c>
    </row>
    <row r="1296" ht="15" customHeight="1" s="1003">
      <c r="A1296" s="1019" t="inlineStr">
        <is>
          <t>Huile</t>
        </is>
      </c>
      <c r="B1296" t="inlineStr">
        <is>
          <t>Circuits généralistes</t>
        </is>
      </c>
      <c r="C1296" t="inlineStr">
        <is>
          <t>kt</t>
        </is>
      </c>
      <c r="D1296" t="inlineStr">
        <is>
          <t>France</t>
        </is>
      </c>
      <c r="E1296" t="inlineStr">
        <is>
          <t>2015-16</t>
        </is>
      </c>
      <c r="F1296" t="inlineStr">
        <is>
          <t>Lupin</t>
        </is>
      </c>
      <c r="G1296" t="inlineStr"/>
      <c r="H1296" t="inlineStr"/>
      <c r="I1296" t="inlineStr"/>
      <c r="J1296" t="inlineStr"/>
      <c r="K1296" t="inlineStr"/>
      <c r="L1296" t="inlineStr"/>
      <c r="M1296" t="inlineStr"/>
      <c r="N1296" t="inlineStr"/>
      <c r="O1296" t="n">
        <v>-0</v>
      </c>
      <c r="P1296" t="n">
        <v>0</v>
      </c>
      <c r="Q1296" t="n">
        <v>500000000</v>
      </c>
    </row>
    <row r="1297" ht="15" customHeight="1" s="1003">
      <c r="A1297" s="1019" t="inlineStr">
        <is>
          <t>Tourteaux</t>
        </is>
      </c>
      <c r="B1297" t="inlineStr">
        <is>
          <t>Hors FAB</t>
        </is>
      </c>
      <c r="C1297" t="inlineStr">
        <is>
          <t>kt</t>
        </is>
      </c>
      <c r="D1297" t="inlineStr">
        <is>
          <t>France</t>
        </is>
      </c>
      <c r="E1297" t="inlineStr">
        <is>
          <t>2015-16</t>
        </is>
      </c>
      <c r="F1297" t="inlineStr">
        <is>
          <t>Lupin</t>
        </is>
      </c>
      <c r="G1297" t="inlineStr"/>
      <c r="H1297" t="inlineStr"/>
      <c r="I1297" t="inlineStr"/>
      <c r="J1297" t="inlineStr"/>
      <c r="K1297" t="inlineStr"/>
      <c r="L1297" t="inlineStr"/>
      <c r="M1297" t="inlineStr"/>
      <c r="N1297" t="inlineStr"/>
      <c r="O1297" t="n">
        <v>-0</v>
      </c>
      <c r="P1297" t="n">
        <v>0</v>
      </c>
      <c r="Q1297" t="n">
        <v>500000000</v>
      </c>
    </row>
    <row r="1298" ht="15" customHeight="1" s="1003">
      <c r="A1298" s="1019" t="inlineStr">
        <is>
          <t>Tourteaux</t>
        </is>
      </c>
      <c r="B1298" t="inlineStr">
        <is>
          <t>Alimentation animale rente</t>
        </is>
      </c>
      <c r="C1298" t="inlineStr">
        <is>
          <t>kt</t>
        </is>
      </c>
      <c r="D1298" t="inlineStr">
        <is>
          <t>France</t>
        </is>
      </c>
      <c r="E1298" t="inlineStr">
        <is>
          <t>2015-16</t>
        </is>
      </c>
      <c r="F1298" t="inlineStr">
        <is>
          <t>Lupin</t>
        </is>
      </c>
      <c r="G1298" t="inlineStr"/>
      <c r="H1298" t="inlineStr"/>
      <c r="I1298" t="inlineStr"/>
      <c r="J1298" t="inlineStr"/>
      <c r="K1298" t="inlineStr"/>
      <c r="L1298" t="inlineStr"/>
      <c r="M1298" t="inlineStr"/>
      <c r="N1298" t="inlineStr"/>
      <c r="O1298" t="n">
        <v>-0</v>
      </c>
      <c r="P1298" t="n">
        <v>0</v>
      </c>
      <c r="Q1298" t="n">
        <v>500000000</v>
      </c>
    </row>
    <row r="1299" ht="15" customHeight="1" s="1003">
      <c r="A1299" s="1019" t="inlineStr">
        <is>
          <t>Tourteaux</t>
        </is>
      </c>
      <c r="B1299" t="inlineStr">
        <is>
          <t>Alimentation animale</t>
        </is>
      </c>
      <c r="C1299" t="inlineStr">
        <is>
          <t>kt</t>
        </is>
      </c>
      <c r="D1299" t="inlineStr">
        <is>
          <t>France</t>
        </is>
      </c>
      <c r="E1299" t="inlineStr">
        <is>
          <t>2015-16</t>
        </is>
      </c>
      <c r="F1299" t="inlineStr">
        <is>
          <t>Lupin</t>
        </is>
      </c>
      <c r="G1299" t="inlineStr"/>
      <c r="H1299" t="inlineStr"/>
      <c r="I1299" t="inlineStr"/>
      <c r="J1299" t="inlineStr"/>
      <c r="K1299" t="inlineStr"/>
      <c r="L1299" t="inlineStr"/>
      <c r="M1299" t="inlineStr"/>
      <c r="N1299" t="inlineStr"/>
      <c r="O1299" t="n">
        <v>-0</v>
      </c>
      <c r="P1299" t="n">
        <v>0</v>
      </c>
      <c r="Q1299" t="n">
        <v>500000000</v>
      </c>
    </row>
    <row r="1300" ht="15" customHeight="1" s="1003">
      <c r="A1300" s="1019" t="inlineStr">
        <is>
          <t>Tourteaux</t>
        </is>
      </c>
      <c r="B1300" t="inlineStr">
        <is>
          <t>Usages alimentaires</t>
        </is>
      </c>
      <c r="C1300" t="inlineStr">
        <is>
          <t>kt</t>
        </is>
      </c>
      <c r="D1300" t="inlineStr">
        <is>
          <t>France</t>
        </is>
      </c>
      <c r="E1300" t="inlineStr">
        <is>
          <t>2015-16</t>
        </is>
      </c>
      <c r="F1300" t="inlineStr">
        <is>
          <t>Lupin</t>
        </is>
      </c>
      <c r="G1300" t="inlineStr"/>
      <c r="H1300" t="inlineStr"/>
      <c r="I1300" t="inlineStr"/>
      <c r="J1300" t="inlineStr"/>
      <c r="K1300" t="inlineStr"/>
      <c r="L1300" t="inlineStr"/>
      <c r="M1300" t="inlineStr"/>
      <c r="N1300" t="inlineStr"/>
      <c r="O1300" t="n">
        <v>-0</v>
      </c>
      <c r="P1300" t="n">
        <v>0</v>
      </c>
      <c r="Q1300" t="n">
        <v>500000000</v>
      </c>
    </row>
    <row r="1301" ht="15" customHeight="1" s="1003">
      <c r="A1301" s="1019" t="inlineStr">
        <is>
          <t>Tourteaux</t>
        </is>
      </c>
      <c r="B1301" t="inlineStr">
        <is>
          <t>Débouchés</t>
        </is>
      </c>
      <c r="C1301" t="inlineStr">
        <is>
          <t>kt</t>
        </is>
      </c>
      <c r="D1301" t="inlineStr">
        <is>
          <t>France</t>
        </is>
      </c>
      <c r="E1301" t="inlineStr">
        <is>
          <t>2015-16</t>
        </is>
      </c>
      <c r="F1301" t="inlineStr">
        <is>
          <t>Lupin</t>
        </is>
      </c>
      <c r="G1301" t="inlineStr"/>
      <c r="H1301" t="inlineStr"/>
      <c r="I1301" t="inlineStr"/>
      <c r="J1301" t="inlineStr"/>
      <c r="K1301" t="inlineStr"/>
      <c r="L1301" t="inlineStr"/>
      <c r="M1301" t="inlineStr"/>
      <c r="N1301" t="inlineStr"/>
      <c r="O1301" t="n">
        <v>-0</v>
      </c>
      <c r="P1301" t="n">
        <v>0</v>
      </c>
      <c r="Q1301" t="n">
        <v>500000000</v>
      </c>
    </row>
    <row r="1302" ht="15" customHeight="1" s="1003">
      <c r="A1302" s="1019" t="inlineStr">
        <is>
          <t>Tourteaux</t>
        </is>
      </c>
      <c r="B1302" t="inlineStr">
        <is>
          <t>Export</t>
        </is>
      </c>
      <c r="C1302" t="inlineStr">
        <is>
          <t>kt</t>
        </is>
      </c>
      <c r="D1302" t="inlineStr">
        <is>
          <t>France</t>
        </is>
      </c>
      <c r="E1302" t="inlineStr">
        <is>
          <t>2015-16</t>
        </is>
      </c>
      <c r="F1302" t="inlineStr">
        <is>
          <t>Lupin</t>
        </is>
      </c>
      <c r="G1302" t="inlineStr"/>
      <c r="H1302" t="inlineStr"/>
      <c r="I1302" t="inlineStr"/>
      <c r="J1302" t="inlineStr"/>
      <c r="K1302" t="inlineStr"/>
      <c r="L1302" t="inlineStr"/>
      <c r="M1302" t="inlineStr"/>
      <c r="N1302" t="inlineStr"/>
      <c r="O1302" t="n">
        <v>-0</v>
      </c>
      <c r="P1302" t="n">
        <v>0</v>
      </c>
      <c r="Q1302" t="n">
        <v>500000000</v>
      </c>
    </row>
    <row r="1303" ht="15" customHeight="1" s="1003">
      <c r="A1303" s="1019" t="inlineStr">
        <is>
          <t>Tourteaux</t>
        </is>
      </c>
      <c r="B1303" t="inlineStr">
        <is>
          <t>FAB</t>
        </is>
      </c>
      <c r="C1303" t="inlineStr">
        <is>
          <t>kt</t>
        </is>
      </c>
      <c r="D1303" t="inlineStr">
        <is>
          <t>France</t>
        </is>
      </c>
      <c r="E1303" t="inlineStr">
        <is>
          <t>2015-16</t>
        </is>
      </c>
      <c r="F1303" t="inlineStr">
        <is>
          <t>Lupin</t>
        </is>
      </c>
      <c r="G1303" t="inlineStr"/>
      <c r="H1303" t="inlineStr"/>
      <c r="I1303" t="inlineStr"/>
      <c r="J1303" t="inlineStr"/>
      <c r="K1303" t="inlineStr"/>
      <c r="L1303" t="inlineStr"/>
      <c r="M1303" t="inlineStr"/>
      <c r="N1303" t="inlineStr"/>
      <c r="O1303" t="n">
        <v>-0</v>
      </c>
      <c r="P1303" t="n">
        <v>0</v>
      </c>
      <c r="Q1303" t="n">
        <v>500000000</v>
      </c>
    </row>
    <row r="1304" ht="15" customHeight="1" s="1003">
      <c r="A1304" s="1019" t="inlineStr">
        <is>
          <t>Tourteaux</t>
        </is>
      </c>
      <c r="B1304" t="inlineStr">
        <is>
          <t>FAF</t>
        </is>
      </c>
      <c r="C1304" t="inlineStr">
        <is>
          <t>kt</t>
        </is>
      </c>
      <c r="D1304" t="inlineStr">
        <is>
          <t>France</t>
        </is>
      </c>
      <c r="E1304" t="inlineStr">
        <is>
          <t>2015-16</t>
        </is>
      </c>
      <c r="F1304" t="inlineStr">
        <is>
          <t>Lupin</t>
        </is>
      </c>
      <c r="G1304" t="inlineStr"/>
      <c r="H1304" t="inlineStr"/>
      <c r="I1304" t="inlineStr"/>
      <c r="J1304" t="inlineStr"/>
      <c r="K1304" t="inlineStr"/>
      <c r="L1304" t="inlineStr"/>
      <c r="M1304" t="inlineStr"/>
      <c r="N1304" t="inlineStr"/>
      <c r="O1304" t="n">
        <v>-0</v>
      </c>
      <c r="P1304" t="n">
        <v>0</v>
      </c>
      <c r="Q1304" t="n">
        <v>500000000</v>
      </c>
    </row>
    <row r="1305" ht="15" customHeight="1" s="1003">
      <c r="A1305" s="1019" t="inlineStr">
        <is>
          <t>Coques (+ eau)</t>
        </is>
      </c>
      <c r="B1305" t="inlineStr">
        <is>
          <t>FAB</t>
        </is>
      </c>
      <c r="C1305" t="inlineStr">
        <is>
          <t>kt</t>
        </is>
      </c>
      <c r="D1305" t="inlineStr">
        <is>
          <t>France</t>
        </is>
      </c>
      <c r="E1305" t="inlineStr">
        <is>
          <t>2015-16</t>
        </is>
      </c>
      <c r="F1305" t="inlineStr">
        <is>
          <t>Lupin</t>
        </is>
      </c>
      <c r="G1305" t="inlineStr"/>
      <c r="H1305" t="inlineStr"/>
      <c r="I1305" t="inlineStr"/>
      <c r="J1305" t="inlineStr"/>
      <c r="K1305" t="inlineStr"/>
      <c r="L1305" t="inlineStr"/>
      <c r="M1305" t="inlineStr"/>
      <c r="N1305" t="inlineStr"/>
      <c r="O1305" t="n">
        <v>-0</v>
      </c>
      <c r="P1305" t="n">
        <v>0</v>
      </c>
      <c r="Q1305" t="n">
        <v>-0</v>
      </c>
    </row>
    <row r="1306" ht="15" customHeight="1" s="1003">
      <c r="A1306" s="1019" t="inlineStr">
        <is>
          <t>Coques (+ eau)</t>
        </is>
      </c>
      <c r="B1306" t="inlineStr">
        <is>
          <t>Combustion</t>
        </is>
      </c>
      <c r="C1306" t="inlineStr">
        <is>
          <t>kt</t>
        </is>
      </c>
      <c r="D1306" t="inlineStr">
        <is>
          <t>France</t>
        </is>
      </c>
      <c r="E1306" t="inlineStr">
        <is>
          <t>2015-16</t>
        </is>
      </c>
      <c r="F1306" t="inlineStr">
        <is>
          <t>Lupin</t>
        </is>
      </c>
      <c r="G1306" t="inlineStr"/>
      <c r="H1306" t="inlineStr"/>
      <c r="I1306" t="inlineStr"/>
      <c r="J1306" t="inlineStr"/>
      <c r="K1306" t="inlineStr"/>
      <c r="L1306" t="inlineStr"/>
      <c r="M1306" t="inlineStr"/>
      <c r="N1306" t="inlineStr"/>
      <c r="O1306" t="n">
        <v>-0</v>
      </c>
      <c r="P1306" t="n">
        <v>0</v>
      </c>
      <c r="Q1306" t="n">
        <v>-0</v>
      </c>
    </row>
    <row r="1307" ht="15" customHeight="1" s="1003">
      <c r="A1307" s="1019" t="inlineStr">
        <is>
          <t>Coques (+ eau)</t>
        </is>
      </c>
      <c r="B1307" t="inlineStr">
        <is>
          <t>Alimentation animale rente</t>
        </is>
      </c>
      <c r="C1307" t="inlineStr">
        <is>
          <t>kt</t>
        </is>
      </c>
      <c r="D1307" t="inlineStr">
        <is>
          <t>France</t>
        </is>
      </c>
      <c r="E1307" t="inlineStr">
        <is>
          <t>2015-16</t>
        </is>
      </c>
      <c r="F1307" t="inlineStr">
        <is>
          <t>Lupin</t>
        </is>
      </c>
      <c r="G1307" t="inlineStr"/>
      <c r="H1307" t="inlineStr"/>
      <c r="I1307" t="inlineStr"/>
      <c r="J1307" t="inlineStr"/>
      <c r="K1307" t="inlineStr"/>
      <c r="L1307" t="inlineStr"/>
      <c r="M1307" t="inlineStr"/>
      <c r="N1307" t="inlineStr"/>
      <c r="O1307" t="n">
        <v>-0</v>
      </c>
      <c r="P1307" t="n">
        <v>0</v>
      </c>
      <c r="Q1307" t="n">
        <v>0</v>
      </c>
    </row>
    <row r="1308" ht="15" customHeight="1" s="1003">
      <c r="A1308" s="1019" t="inlineStr">
        <is>
          <t>Coques (+ eau)</t>
        </is>
      </c>
      <c r="B1308" t="inlineStr">
        <is>
          <t>Alimentation animale</t>
        </is>
      </c>
      <c r="C1308" t="inlineStr">
        <is>
          <t>kt</t>
        </is>
      </c>
      <c r="D1308" t="inlineStr">
        <is>
          <t>France</t>
        </is>
      </c>
      <c r="E1308" t="inlineStr">
        <is>
          <t>2015-16</t>
        </is>
      </c>
      <c r="F1308" t="inlineStr">
        <is>
          <t>Lupin</t>
        </is>
      </c>
      <c r="G1308" t="inlineStr"/>
      <c r="H1308" t="inlineStr"/>
      <c r="I1308" t="inlineStr"/>
      <c r="J1308" t="inlineStr"/>
      <c r="K1308" t="inlineStr"/>
      <c r="L1308" t="inlineStr"/>
      <c r="M1308" t="inlineStr"/>
      <c r="N1308" t="inlineStr"/>
      <c r="O1308" t="n">
        <v>-0</v>
      </c>
      <c r="P1308" t="n">
        <v>0</v>
      </c>
      <c r="Q1308" t="n">
        <v>0</v>
      </c>
    </row>
    <row r="1309" ht="15" customHeight="1" s="1003">
      <c r="A1309" s="1019" t="inlineStr">
        <is>
          <t>Coques (+ eau)</t>
        </is>
      </c>
      <c r="B1309" t="inlineStr">
        <is>
          <t>Usages alimentaires</t>
        </is>
      </c>
      <c r="C1309" t="inlineStr">
        <is>
          <t>kt</t>
        </is>
      </c>
      <c r="D1309" t="inlineStr">
        <is>
          <t>France</t>
        </is>
      </c>
      <c r="E1309" t="inlineStr">
        <is>
          <t>2015-16</t>
        </is>
      </c>
      <c r="F1309" t="inlineStr">
        <is>
          <t>Lupin</t>
        </is>
      </c>
      <c r="G1309" t="inlineStr"/>
      <c r="H1309" t="inlineStr"/>
      <c r="I1309" t="inlineStr"/>
      <c r="J1309" t="inlineStr"/>
      <c r="K1309" t="inlineStr"/>
      <c r="L1309" t="inlineStr"/>
      <c r="M1309" t="inlineStr"/>
      <c r="N1309" t="inlineStr"/>
      <c r="O1309" t="n">
        <v>-0</v>
      </c>
      <c r="P1309" t="n">
        <v>0</v>
      </c>
      <c r="Q1309" t="n">
        <v>-0</v>
      </c>
    </row>
    <row r="1310" ht="15" customHeight="1" s="1003">
      <c r="A1310" s="1019" t="inlineStr">
        <is>
          <t>Coques (+ eau)</t>
        </is>
      </c>
      <c r="B1310" t="inlineStr">
        <is>
          <t>Débouchés</t>
        </is>
      </c>
      <c r="C1310" t="inlineStr">
        <is>
          <t>kt</t>
        </is>
      </c>
      <c r="D1310" t="inlineStr">
        <is>
          <t>France</t>
        </is>
      </c>
      <c r="E1310" t="inlineStr">
        <is>
          <t>2015-16</t>
        </is>
      </c>
      <c r="F1310" t="inlineStr">
        <is>
          <t>Lupin</t>
        </is>
      </c>
      <c r="G1310" t="inlineStr"/>
      <c r="H1310" t="inlineStr"/>
      <c r="I1310" t="inlineStr"/>
      <c r="J1310" t="inlineStr"/>
      <c r="K1310" t="inlineStr"/>
      <c r="L1310" t="inlineStr"/>
      <c r="M1310" t="inlineStr"/>
      <c r="N1310" t="inlineStr"/>
      <c r="O1310" t="n">
        <v>0</v>
      </c>
      <c r="P1310" t="inlineStr"/>
      <c r="Q1310" t="inlineStr"/>
    </row>
    <row r="1311" ht="15" customHeight="1" s="1003">
      <c r="A1311" s="1019" t="inlineStr">
        <is>
          <t>Coques (+ eau)</t>
        </is>
      </c>
      <c r="B1311" t="inlineStr">
        <is>
          <t>Energie</t>
        </is>
      </c>
      <c r="C1311" t="inlineStr">
        <is>
          <t>kt</t>
        </is>
      </c>
      <c r="D1311" t="inlineStr">
        <is>
          <t>France</t>
        </is>
      </c>
      <c r="E1311" t="inlineStr">
        <is>
          <t>2015-16</t>
        </is>
      </c>
      <c r="F1311" t="inlineStr">
        <is>
          <t>Lupin</t>
        </is>
      </c>
      <c r="G1311" t="inlineStr"/>
      <c r="H1311" t="inlineStr"/>
      <c r="I1311" t="inlineStr"/>
      <c r="J1311" t="inlineStr"/>
      <c r="K1311" t="inlineStr"/>
      <c r="L1311" t="inlineStr"/>
      <c r="M1311" t="inlineStr"/>
      <c r="N1311" t="inlineStr"/>
      <c r="O1311" t="n">
        <v>-0</v>
      </c>
      <c r="P1311" t="n">
        <v>0</v>
      </c>
      <c r="Q1311" t="n">
        <v>-0</v>
      </c>
    </row>
    <row r="1312" ht="15" customHeight="1" s="1003">
      <c r="A1312" s="1019" t="inlineStr">
        <is>
          <t>Coques (+ eau)</t>
        </is>
      </c>
      <c r="B1312" t="inlineStr">
        <is>
          <t>Usages non-alimentaires</t>
        </is>
      </c>
      <c r="C1312" t="inlineStr">
        <is>
          <t>kt</t>
        </is>
      </c>
      <c r="D1312" t="inlineStr">
        <is>
          <t>France</t>
        </is>
      </c>
      <c r="E1312" t="inlineStr">
        <is>
          <t>2015-16</t>
        </is>
      </c>
      <c r="F1312" t="inlineStr">
        <is>
          <t>Lupin</t>
        </is>
      </c>
      <c r="G1312" t="inlineStr"/>
      <c r="H1312" t="inlineStr"/>
      <c r="I1312" t="inlineStr"/>
      <c r="J1312" t="inlineStr"/>
      <c r="K1312" t="inlineStr"/>
      <c r="L1312" t="inlineStr"/>
      <c r="M1312" t="inlineStr"/>
      <c r="N1312" t="inlineStr"/>
      <c r="O1312" t="n">
        <v>-0</v>
      </c>
      <c r="P1312" t="n">
        <v>0</v>
      </c>
      <c r="Q1312" t="n">
        <v>-0</v>
      </c>
    </row>
    <row r="1313" ht="15" customHeight="1" s="1003">
      <c r="A1313" s="1019" t="inlineStr">
        <is>
          <t>Huile d'olive</t>
        </is>
      </c>
      <c r="B1313" t="inlineStr">
        <is>
          <t>Vente directe et autoconsommation</t>
        </is>
      </c>
      <c r="C1313" t="inlineStr">
        <is>
          <t>kt</t>
        </is>
      </c>
      <c r="D1313" t="inlineStr">
        <is>
          <t>France</t>
        </is>
      </c>
      <c r="E1313" t="inlineStr">
        <is>
          <t>2015-16</t>
        </is>
      </c>
      <c r="F1313" t="inlineStr">
        <is>
          <t>Lupin</t>
        </is>
      </c>
      <c r="G1313" t="inlineStr"/>
      <c r="H1313" t="inlineStr"/>
      <c r="I1313" t="inlineStr"/>
      <c r="J1313" t="inlineStr"/>
      <c r="K1313" t="inlineStr"/>
      <c r="L1313" t="inlineStr"/>
      <c r="M1313" t="inlineStr"/>
      <c r="N1313" t="inlineStr"/>
      <c r="O1313" t="n">
        <v>-0</v>
      </c>
      <c r="P1313" t="n">
        <v>0</v>
      </c>
      <c r="Q1313" t="n">
        <v>500000000</v>
      </c>
    </row>
    <row r="1314" ht="15" customHeight="1" s="1003">
      <c r="A1314" s="1019" t="inlineStr">
        <is>
          <t>Huile d'olive</t>
        </is>
      </c>
      <c r="B1314" t="inlineStr">
        <is>
          <t>Circuits spécialisés</t>
        </is>
      </c>
      <c r="C1314" t="inlineStr">
        <is>
          <t>kt</t>
        </is>
      </c>
      <c r="D1314" t="inlineStr">
        <is>
          <t>France</t>
        </is>
      </c>
      <c r="E1314" t="inlineStr">
        <is>
          <t>2015-16</t>
        </is>
      </c>
      <c r="F1314" t="inlineStr">
        <is>
          <t>Lupin</t>
        </is>
      </c>
      <c r="G1314" t="inlineStr"/>
      <c r="H1314" t="inlineStr"/>
      <c r="I1314" t="inlineStr"/>
      <c r="J1314" t="inlineStr"/>
      <c r="K1314" t="inlineStr"/>
      <c r="L1314" t="inlineStr"/>
      <c r="M1314" t="inlineStr"/>
      <c r="N1314" t="inlineStr"/>
      <c r="O1314" t="n">
        <v>-0</v>
      </c>
      <c r="P1314" t="n">
        <v>0</v>
      </c>
      <c r="Q1314" t="n">
        <v>500000000</v>
      </c>
    </row>
    <row r="1315" ht="15" customHeight="1" s="1003">
      <c r="A1315" s="1019" t="inlineStr">
        <is>
          <t>Huile d'olive</t>
        </is>
      </c>
      <c r="B1315" t="inlineStr">
        <is>
          <t>RHD</t>
        </is>
      </c>
      <c r="C1315" t="inlineStr">
        <is>
          <t>kt</t>
        </is>
      </c>
      <c r="D1315" t="inlineStr">
        <is>
          <t>France</t>
        </is>
      </c>
      <c r="E1315" t="inlineStr">
        <is>
          <t>2015-16</t>
        </is>
      </c>
      <c r="F1315" t="inlineStr">
        <is>
          <t>Lupin</t>
        </is>
      </c>
      <c r="G1315" t="inlineStr"/>
      <c r="H1315" t="inlineStr"/>
      <c r="I1315" t="inlineStr"/>
      <c r="J1315" t="inlineStr"/>
      <c r="K1315" t="inlineStr"/>
      <c r="L1315" t="inlineStr"/>
      <c r="M1315" t="inlineStr"/>
      <c r="N1315" t="inlineStr"/>
      <c r="O1315" t="n">
        <v>-0</v>
      </c>
      <c r="P1315" t="n">
        <v>0</v>
      </c>
      <c r="Q1315" t="n">
        <v>500000000</v>
      </c>
    </row>
    <row r="1316" ht="15" customHeight="1" s="1003">
      <c r="A1316" s="1019" t="inlineStr">
        <is>
          <t>Huile d'olive</t>
        </is>
      </c>
      <c r="B1316" t="inlineStr">
        <is>
          <t>Autres IAA</t>
        </is>
      </c>
      <c r="C1316" t="inlineStr">
        <is>
          <t>kt</t>
        </is>
      </c>
      <c r="D1316" t="inlineStr">
        <is>
          <t>France</t>
        </is>
      </c>
      <c r="E1316" t="inlineStr">
        <is>
          <t>2015-16</t>
        </is>
      </c>
      <c r="F1316" t="inlineStr">
        <is>
          <t>Lupin</t>
        </is>
      </c>
      <c r="G1316" t="inlineStr"/>
      <c r="H1316" t="inlineStr"/>
      <c r="I1316" t="inlineStr"/>
      <c r="J1316" t="inlineStr"/>
      <c r="K1316" t="inlineStr"/>
      <c r="L1316" t="inlineStr"/>
      <c r="M1316" t="inlineStr"/>
      <c r="N1316" t="inlineStr"/>
      <c r="O1316" t="n">
        <v>-0</v>
      </c>
      <c r="P1316" t="n">
        <v>0</v>
      </c>
      <c r="Q1316" t="n">
        <v>500000000</v>
      </c>
    </row>
    <row r="1317" ht="15" customHeight="1" s="1003">
      <c r="A1317" s="1019" t="inlineStr">
        <is>
          <t>Huile d'olive</t>
        </is>
      </c>
      <c r="B1317" t="inlineStr">
        <is>
          <t>Alimentation humaine</t>
        </is>
      </c>
      <c r="C1317" t="inlineStr">
        <is>
          <t>kt</t>
        </is>
      </c>
      <c r="D1317" t="inlineStr">
        <is>
          <t>France</t>
        </is>
      </c>
      <c r="E1317" t="inlineStr">
        <is>
          <t>2015-16</t>
        </is>
      </c>
      <c r="F1317" t="inlineStr">
        <is>
          <t>Lupin</t>
        </is>
      </c>
      <c r="G1317" t="inlineStr"/>
      <c r="H1317" t="inlineStr"/>
      <c r="I1317" t="inlineStr"/>
      <c r="J1317" t="inlineStr"/>
      <c r="K1317" t="inlineStr"/>
      <c r="L1317" t="inlineStr"/>
      <c r="M1317" t="inlineStr"/>
      <c r="N1317" t="inlineStr"/>
      <c r="O1317" t="n">
        <v>-0</v>
      </c>
      <c r="P1317" t="n">
        <v>0</v>
      </c>
      <c r="Q1317" t="n">
        <v>500000000</v>
      </c>
    </row>
    <row r="1318" ht="15" customHeight="1" s="1003">
      <c r="A1318" s="1019" t="inlineStr">
        <is>
          <t>Huile d'olive</t>
        </is>
      </c>
      <c r="B1318" t="inlineStr">
        <is>
          <t>Ménages</t>
        </is>
      </c>
      <c r="C1318" t="inlineStr">
        <is>
          <t>kt</t>
        </is>
      </c>
      <c r="D1318" t="inlineStr">
        <is>
          <t>France</t>
        </is>
      </c>
      <c r="E1318" t="inlineStr">
        <is>
          <t>2015-16</t>
        </is>
      </c>
      <c r="F1318" t="inlineStr">
        <is>
          <t>Lupin</t>
        </is>
      </c>
      <c r="G1318" t="inlineStr"/>
      <c r="H1318" t="inlineStr"/>
      <c r="I1318" t="inlineStr"/>
      <c r="J1318" t="inlineStr"/>
      <c r="K1318" t="inlineStr"/>
      <c r="L1318" t="inlineStr"/>
      <c r="M1318" t="inlineStr"/>
      <c r="N1318" t="inlineStr"/>
      <c r="O1318" t="n">
        <v>-0</v>
      </c>
      <c r="P1318" t="n">
        <v>0</v>
      </c>
      <c r="Q1318" t="n">
        <v>500000000</v>
      </c>
    </row>
    <row r="1319" ht="15" customHeight="1" s="1003">
      <c r="A1319" s="1019" t="inlineStr">
        <is>
          <t>Huile d'olive</t>
        </is>
      </c>
      <c r="B1319" t="inlineStr">
        <is>
          <t>Usages alimentaires</t>
        </is>
      </c>
      <c r="C1319" t="inlineStr">
        <is>
          <t>kt</t>
        </is>
      </c>
      <c r="D1319" t="inlineStr">
        <is>
          <t>France</t>
        </is>
      </c>
      <c r="E1319" t="inlineStr">
        <is>
          <t>2015-16</t>
        </is>
      </c>
      <c r="F1319" t="inlineStr">
        <is>
          <t>Lupin</t>
        </is>
      </c>
      <c r="G1319" t="inlineStr"/>
      <c r="H1319" t="inlineStr"/>
      <c r="I1319" t="inlineStr"/>
      <c r="J1319" t="inlineStr"/>
      <c r="K1319" t="inlineStr"/>
      <c r="L1319" t="inlineStr"/>
      <c r="M1319" t="inlineStr"/>
      <c r="N1319" t="inlineStr"/>
      <c r="O1319" t="n">
        <v>-0</v>
      </c>
      <c r="P1319" t="n">
        <v>0</v>
      </c>
      <c r="Q1319" t="n">
        <v>500000000</v>
      </c>
    </row>
    <row r="1320" ht="15" customHeight="1" s="1003">
      <c r="A1320" s="1019" t="inlineStr">
        <is>
          <t>Huile d'olive</t>
        </is>
      </c>
      <c r="B1320" t="inlineStr">
        <is>
          <t>Débouchés</t>
        </is>
      </c>
      <c r="C1320" t="inlineStr">
        <is>
          <t>kt</t>
        </is>
      </c>
      <c r="D1320" t="inlineStr">
        <is>
          <t>France</t>
        </is>
      </c>
      <c r="E1320" t="inlineStr">
        <is>
          <t>2015-16</t>
        </is>
      </c>
      <c r="F1320" t="inlineStr">
        <is>
          <t>Lupin</t>
        </is>
      </c>
      <c r="G1320" t="inlineStr"/>
      <c r="H1320" t="inlineStr"/>
      <c r="I1320" t="inlineStr"/>
      <c r="J1320" t="inlineStr"/>
      <c r="K1320" t="inlineStr"/>
      <c r="L1320" t="inlineStr"/>
      <c r="M1320" t="inlineStr"/>
      <c r="N1320" t="inlineStr"/>
      <c r="O1320" t="n">
        <v>-0</v>
      </c>
      <c r="P1320" t="n">
        <v>0</v>
      </c>
      <c r="Q1320" t="n">
        <v>500000000</v>
      </c>
    </row>
    <row r="1321" ht="15" customHeight="1" s="1003">
      <c r="A1321" s="1019" t="inlineStr">
        <is>
          <t>Huile d'olive</t>
        </is>
      </c>
      <c r="B1321" t="inlineStr">
        <is>
          <t>Export</t>
        </is>
      </c>
      <c r="C1321" t="inlineStr">
        <is>
          <t>kt</t>
        </is>
      </c>
      <c r="D1321" t="inlineStr">
        <is>
          <t>France</t>
        </is>
      </c>
      <c r="E1321" t="inlineStr">
        <is>
          <t>2015-16</t>
        </is>
      </c>
      <c r="F1321" t="inlineStr">
        <is>
          <t>Lupin</t>
        </is>
      </c>
      <c r="G1321" t="inlineStr"/>
      <c r="H1321" t="inlineStr"/>
      <c r="I1321" t="inlineStr"/>
      <c r="J1321" t="inlineStr"/>
      <c r="K1321" t="inlineStr"/>
      <c r="L1321" t="inlineStr"/>
      <c r="M1321" t="inlineStr"/>
      <c r="N1321" t="inlineStr"/>
      <c r="O1321" t="n">
        <v>-0</v>
      </c>
      <c r="P1321" t="n">
        <v>0</v>
      </c>
      <c r="Q1321" t="n">
        <v>500000000</v>
      </c>
    </row>
    <row r="1322" ht="15" customHeight="1" s="1003">
      <c r="A1322" s="1019" t="inlineStr">
        <is>
          <t>Huile d'olive</t>
        </is>
      </c>
      <c r="B1322" t="inlineStr">
        <is>
          <t>GMS</t>
        </is>
      </c>
      <c r="C1322" t="inlineStr">
        <is>
          <t>kt</t>
        </is>
      </c>
      <c r="D1322" t="inlineStr">
        <is>
          <t>France</t>
        </is>
      </c>
      <c r="E1322" t="inlineStr">
        <is>
          <t>2015-16</t>
        </is>
      </c>
      <c r="F1322" t="inlineStr">
        <is>
          <t>Lupin</t>
        </is>
      </c>
      <c r="G1322" t="inlineStr"/>
      <c r="H1322" t="inlineStr"/>
      <c r="I1322" t="inlineStr"/>
      <c r="J1322" t="inlineStr"/>
      <c r="K1322" t="inlineStr"/>
      <c r="L1322" t="inlineStr"/>
      <c r="M1322" t="inlineStr"/>
      <c r="N1322" t="inlineStr"/>
      <c r="O1322" t="n">
        <v>-0</v>
      </c>
      <c r="P1322" t="n">
        <v>0</v>
      </c>
      <c r="Q1322" t="n">
        <v>500000000</v>
      </c>
    </row>
    <row r="1323" ht="15" customHeight="1" s="1003">
      <c r="A1323" s="1019" t="inlineStr">
        <is>
          <t>Huile d'olive</t>
        </is>
      </c>
      <c r="B1323" t="inlineStr">
        <is>
          <t>Circuits généralistes</t>
        </is>
      </c>
      <c r="C1323" t="inlineStr">
        <is>
          <t>kt</t>
        </is>
      </c>
      <c r="D1323" t="inlineStr">
        <is>
          <t>France</t>
        </is>
      </c>
      <c r="E1323" t="inlineStr">
        <is>
          <t>2015-16</t>
        </is>
      </c>
      <c r="F1323" t="inlineStr">
        <is>
          <t>Lupin</t>
        </is>
      </c>
      <c r="G1323" t="inlineStr"/>
      <c r="H1323" t="inlineStr"/>
      <c r="I1323" t="inlineStr"/>
      <c r="J1323" t="inlineStr"/>
      <c r="K1323" t="inlineStr"/>
      <c r="L1323" t="inlineStr"/>
      <c r="M1323" t="inlineStr"/>
      <c r="N1323" t="inlineStr"/>
      <c r="O1323" t="n">
        <v>-0</v>
      </c>
      <c r="P1323" t="n">
        <v>0</v>
      </c>
      <c r="Q1323" t="n">
        <v>500000000</v>
      </c>
    </row>
    <row r="1324" ht="15" customHeight="1" s="1003">
      <c r="A1324" s="1019" t="inlineStr">
        <is>
          <t>Huile d'olive</t>
        </is>
      </c>
      <c r="B1324" t="inlineStr">
        <is>
          <t>Ecart statistique</t>
        </is>
      </c>
      <c r="C1324" t="inlineStr">
        <is>
          <t>kt</t>
        </is>
      </c>
      <c r="D1324" t="inlineStr">
        <is>
          <t>France</t>
        </is>
      </c>
      <c r="E1324" t="inlineStr">
        <is>
          <t>2015-16</t>
        </is>
      </c>
      <c r="F1324" t="inlineStr">
        <is>
          <t>Lupin</t>
        </is>
      </c>
      <c r="G1324" t="inlineStr"/>
      <c r="H1324" t="inlineStr"/>
      <c r="I1324" t="inlineStr"/>
      <c r="J1324" t="inlineStr"/>
      <c r="K1324" t="inlineStr"/>
      <c r="L1324" t="inlineStr"/>
      <c r="M1324" t="inlineStr"/>
      <c r="N1324" t="inlineStr"/>
      <c r="O1324" t="n">
        <v>-0</v>
      </c>
      <c r="P1324" t="n">
        <v>0</v>
      </c>
      <c r="Q1324" t="n">
        <v>500000000</v>
      </c>
    </row>
    <row r="1325" ht="15" customHeight="1" s="1003">
      <c r="A1325" s="1019" t="inlineStr">
        <is>
          <t>Grignons d'olive</t>
        </is>
      </c>
      <c r="B1325" t="inlineStr">
        <is>
          <t>Alimentation animale</t>
        </is>
      </c>
      <c r="C1325" t="inlineStr">
        <is>
          <t>kt</t>
        </is>
      </c>
      <c r="D1325" t="inlineStr">
        <is>
          <t>France</t>
        </is>
      </c>
      <c r="E1325" t="inlineStr">
        <is>
          <t>2015-16</t>
        </is>
      </c>
      <c r="F1325" t="inlineStr">
        <is>
          <t>Lupin</t>
        </is>
      </c>
      <c r="G1325" t="inlineStr"/>
      <c r="H1325" t="inlineStr"/>
      <c r="I1325" t="inlineStr"/>
      <c r="J1325" t="inlineStr">
        <is>
          <t>Les grignons d'olive sont valorisés en alimentation animale</t>
        </is>
      </c>
      <c r="K1325" t="inlineStr"/>
      <c r="L1325" t="inlineStr">
        <is>
          <t>Consommation de grignons d'olive en alimentation animale</t>
        </is>
      </c>
      <c r="M1325" t="inlineStr"/>
      <c r="N1325" t="inlineStr"/>
      <c r="O1325" t="n">
        <v>-0</v>
      </c>
      <c r="P1325" t="n">
        <v>0</v>
      </c>
      <c r="Q1325" t="n">
        <v>500000000</v>
      </c>
    </row>
    <row r="1326" ht="15" customHeight="1" s="1003">
      <c r="A1326" s="1019" t="inlineStr">
        <is>
          <t>Grignons d'olive</t>
        </is>
      </c>
      <c r="B1326" t="inlineStr">
        <is>
          <t>Usages alimentaires</t>
        </is>
      </c>
      <c r="C1326" t="inlineStr">
        <is>
          <t>kt</t>
        </is>
      </c>
      <c r="D1326" t="inlineStr">
        <is>
          <t>France</t>
        </is>
      </c>
      <c r="E1326" t="inlineStr">
        <is>
          <t>2015-16</t>
        </is>
      </c>
      <c r="F1326" t="inlineStr">
        <is>
          <t>Lupin</t>
        </is>
      </c>
      <c r="G1326" t="inlineStr"/>
      <c r="H1326" t="inlineStr"/>
      <c r="I1326" t="inlineStr"/>
      <c r="J1326" t="inlineStr"/>
      <c r="K1326" t="inlineStr"/>
      <c r="L1326" t="inlineStr"/>
      <c r="M1326" t="inlineStr"/>
      <c r="N1326" t="inlineStr"/>
      <c r="O1326" t="n">
        <v>-0</v>
      </c>
      <c r="P1326" t="n">
        <v>0</v>
      </c>
      <c r="Q1326" t="n">
        <v>500000000</v>
      </c>
    </row>
    <row r="1327" ht="15" customHeight="1" s="1003">
      <c r="A1327" s="1019" t="inlineStr">
        <is>
          <t>Grignons d'olive</t>
        </is>
      </c>
      <c r="B1327" t="inlineStr">
        <is>
          <t>Débouchés</t>
        </is>
      </c>
      <c r="C1327" t="inlineStr">
        <is>
          <t>kt</t>
        </is>
      </c>
      <c r="D1327" t="inlineStr">
        <is>
          <t>France</t>
        </is>
      </c>
      <c r="E1327" t="inlineStr">
        <is>
          <t>2015-16</t>
        </is>
      </c>
      <c r="F1327" t="inlineStr">
        <is>
          <t>Lupin</t>
        </is>
      </c>
      <c r="G1327" t="inlineStr"/>
      <c r="H1327" t="inlineStr"/>
      <c r="I1327" t="inlineStr"/>
      <c r="J1327" t="inlineStr"/>
      <c r="K1327" t="inlineStr"/>
      <c r="L1327" t="inlineStr"/>
      <c r="M1327" t="inlineStr"/>
      <c r="N1327" t="inlineStr"/>
      <c r="O1327" t="n">
        <v>-0</v>
      </c>
      <c r="P1327" t="n">
        <v>0</v>
      </c>
      <c r="Q1327" t="n">
        <v>500000000</v>
      </c>
    </row>
    <row r="1328" ht="15" customHeight="1" s="1003">
      <c r="A1328" s="1019" t="inlineStr">
        <is>
          <t>Grignons d'olive</t>
        </is>
      </c>
      <c r="B1328" t="inlineStr">
        <is>
          <t>FAB</t>
        </is>
      </c>
      <c r="C1328" t="inlineStr">
        <is>
          <t>kt</t>
        </is>
      </c>
      <c r="D1328" t="inlineStr">
        <is>
          <t>France</t>
        </is>
      </c>
      <c r="E1328" t="inlineStr">
        <is>
          <t>2015-16</t>
        </is>
      </c>
      <c r="F1328" t="inlineStr">
        <is>
          <t>Lupin</t>
        </is>
      </c>
      <c r="G1328" t="inlineStr"/>
      <c r="H1328" t="inlineStr"/>
      <c r="I1328" t="inlineStr"/>
      <c r="J1328" t="inlineStr"/>
      <c r="K1328" t="inlineStr"/>
      <c r="L1328" t="inlineStr"/>
      <c r="M1328" t="inlineStr"/>
      <c r="N1328" t="inlineStr"/>
      <c r="O1328" t="n">
        <v>-0</v>
      </c>
      <c r="P1328" t="n">
        <v>0</v>
      </c>
      <c r="Q1328" t="n">
        <v>500000000</v>
      </c>
    </row>
    <row r="1329" ht="15" customHeight="1" s="1003">
      <c r="A1329" s="1019" t="inlineStr">
        <is>
          <t>Grignons d'olive</t>
        </is>
      </c>
      <c r="B1329" t="inlineStr">
        <is>
          <t>FAF</t>
        </is>
      </c>
      <c r="C1329" t="inlineStr">
        <is>
          <t>kt</t>
        </is>
      </c>
      <c r="D1329" t="inlineStr">
        <is>
          <t>France</t>
        </is>
      </c>
      <c r="E1329" t="inlineStr">
        <is>
          <t>2015-16</t>
        </is>
      </c>
      <c r="F1329" t="inlineStr">
        <is>
          <t>Lupin</t>
        </is>
      </c>
      <c r="G1329" t="inlineStr"/>
      <c r="H1329" t="inlineStr"/>
      <c r="I1329" t="inlineStr"/>
      <c r="J1329" t="inlineStr"/>
      <c r="K1329" t="inlineStr"/>
      <c r="L1329" t="inlineStr"/>
      <c r="M1329" t="inlineStr"/>
      <c r="N1329" t="inlineStr"/>
      <c r="O1329" t="n">
        <v>-0</v>
      </c>
      <c r="P1329" t="n">
        <v>0</v>
      </c>
      <c r="Q1329" t="n">
        <v>500000000</v>
      </c>
    </row>
    <row r="1330" ht="15" customHeight="1" s="1003">
      <c r="A1330" s="1019" t="inlineStr">
        <is>
          <t>Grignons d'olive</t>
        </is>
      </c>
      <c r="B1330" t="inlineStr">
        <is>
          <t>Direct élevage</t>
        </is>
      </c>
      <c r="C1330" t="inlineStr">
        <is>
          <t>kt</t>
        </is>
      </c>
      <c r="D1330" t="inlineStr">
        <is>
          <t>France</t>
        </is>
      </c>
      <c r="E1330" t="inlineStr">
        <is>
          <t>2015-16</t>
        </is>
      </c>
      <c r="F1330" t="inlineStr">
        <is>
          <t>Lupin</t>
        </is>
      </c>
      <c r="G1330" t="inlineStr"/>
      <c r="H1330" t="inlineStr"/>
      <c r="I1330" t="inlineStr"/>
      <c r="J1330" t="inlineStr"/>
      <c r="K1330" t="inlineStr"/>
      <c r="L1330" t="inlineStr"/>
      <c r="M1330" t="inlineStr"/>
      <c r="N1330" t="inlineStr"/>
      <c r="O1330" t="n">
        <v>-0</v>
      </c>
      <c r="P1330" t="n">
        <v>0</v>
      </c>
      <c r="Q1330" t="n">
        <v>500000000</v>
      </c>
    </row>
    <row r="1331" ht="15" customHeight="1" s="1003">
      <c r="A1331" s="1019" t="inlineStr">
        <is>
          <t>Grignons d'olive</t>
        </is>
      </c>
      <c r="B1331" t="inlineStr">
        <is>
          <t>Petfood</t>
        </is>
      </c>
      <c r="C1331" t="inlineStr">
        <is>
          <t>kt</t>
        </is>
      </c>
      <c r="D1331" t="inlineStr">
        <is>
          <t>France</t>
        </is>
      </c>
      <c r="E1331" t="inlineStr">
        <is>
          <t>2015-16</t>
        </is>
      </c>
      <c r="F1331" t="inlineStr">
        <is>
          <t>Lupin</t>
        </is>
      </c>
      <c r="G1331" t="inlineStr"/>
      <c r="H1331" t="inlineStr"/>
      <c r="I1331" t="inlineStr"/>
      <c r="J1331" t="inlineStr"/>
      <c r="K1331" t="inlineStr"/>
      <c r="L1331" t="inlineStr"/>
      <c r="M1331" t="inlineStr"/>
      <c r="N1331" t="inlineStr"/>
      <c r="O1331" t="n">
        <v>-0</v>
      </c>
      <c r="P1331" t="n">
        <v>0</v>
      </c>
      <c r="Q1331" t="n">
        <v>500000000</v>
      </c>
    </row>
    <row r="1332" ht="15" customHeight="1" s="1003">
      <c r="A1332" s="1019" t="inlineStr">
        <is>
          <t>Grignons d'olive</t>
        </is>
      </c>
      <c r="B1332" t="inlineStr">
        <is>
          <t>Alimentation animale rente</t>
        </is>
      </c>
      <c r="C1332" t="inlineStr">
        <is>
          <t>kt</t>
        </is>
      </c>
      <c r="D1332" t="inlineStr">
        <is>
          <t>France</t>
        </is>
      </c>
      <c r="E1332" t="inlineStr">
        <is>
          <t>2015-16</t>
        </is>
      </c>
      <c r="F1332" t="inlineStr">
        <is>
          <t>Lupin</t>
        </is>
      </c>
      <c r="G1332" t="inlineStr"/>
      <c r="H1332" t="inlineStr"/>
      <c r="I1332" t="inlineStr"/>
      <c r="J1332" t="inlineStr"/>
      <c r="K1332" t="inlineStr"/>
      <c r="L1332" t="inlineStr"/>
      <c r="M1332" t="inlineStr"/>
      <c r="N1332" t="inlineStr"/>
      <c r="O1332" t="n">
        <v>-0</v>
      </c>
      <c r="P1332" t="n">
        <v>0</v>
      </c>
      <c r="Q1332" t="n">
        <v>500000000</v>
      </c>
    </row>
    <row r="1333" ht="15" customHeight="1" s="1003">
      <c r="A1333" s="1019" t="inlineStr">
        <is>
          <t>Grignons d'olive</t>
        </is>
      </c>
      <c r="B1333" t="inlineStr">
        <is>
          <t>Hors FAB</t>
        </is>
      </c>
      <c r="C1333" t="inlineStr">
        <is>
          <t>kt</t>
        </is>
      </c>
      <c r="D1333" t="inlineStr">
        <is>
          <t>France</t>
        </is>
      </c>
      <c r="E1333" t="inlineStr">
        <is>
          <t>2015-16</t>
        </is>
      </c>
      <c r="F1333" t="inlineStr">
        <is>
          <t>Lupin</t>
        </is>
      </c>
      <c r="G1333" t="inlineStr"/>
      <c r="H1333" t="inlineStr"/>
      <c r="I1333" t="inlineStr"/>
      <c r="J1333" t="inlineStr"/>
      <c r="K1333" t="inlineStr"/>
      <c r="L1333" t="inlineStr"/>
      <c r="M1333" t="inlineStr"/>
      <c r="N1333" t="inlineStr"/>
      <c r="O1333" t="n">
        <v>-0</v>
      </c>
      <c r="P1333" t="n">
        <v>0</v>
      </c>
      <c r="Q1333" t="n">
        <v>500000000</v>
      </c>
    </row>
    <row r="1334" ht="15" customHeight="1" s="1003">
      <c r="A1334" s="1019" t="inlineStr">
        <is>
          <t>Grignons d'olive</t>
        </is>
      </c>
      <c r="B1334" t="inlineStr">
        <is>
          <t>Export</t>
        </is>
      </c>
      <c r="C1334" t="inlineStr">
        <is>
          <t>kt</t>
        </is>
      </c>
      <c r="D1334" t="inlineStr">
        <is>
          <t>France</t>
        </is>
      </c>
      <c r="E1334" t="inlineStr">
        <is>
          <t>2015-16</t>
        </is>
      </c>
      <c r="F1334" t="inlineStr">
        <is>
          <t>Lupin</t>
        </is>
      </c>
      <c r="G1334" t="inlineStr"/>
      <c r="H1334" t="inlineStr"/>
      <c r="I1334" t="inlineStr"/>
      <c r="J1334" t="inlineStr"/>
      <c r="K1334" t="inlineStr"/>
      <c r="L1334" t="inlineStr"/>
      <c r="M1334" t="inlineStr"/>
      <c r="N1334" t="inlineStr"/>
      <c r="O1334" t="n">
        <v>-0</v>
      </c>
      <c r="P1334" t="n">
        <v>0</v>
      </c>
      <c r="Q1334" t="n">
        <v>500000000</v>
      </c>
    </row>
    <row r="1335" ht="15" customHeight="1" s="1003">
      <c r="A1335" s="1019" t="inlineStr">
        <is>
          <t>Olives de table</t>
        </is>
      </c>
      <c r="B1335" t="inlineStr">
        <is>
          <t>Vente directe et autoconsommation</t>
        </is>
      </c>
      <c r="C1335" t="inlineStr">
        <is>
          <t>kt</t>
        </is>
      </c>
      <c r="D1335" t="inlineStr">
        <is>
          <t>France</t>
        </is>
      </c>
      <c r="E1335" t="inlineStr">
        <is>
          <t>2015-16</t>
        </is>
      </c>
      <c r="F1335" t="inlineStr">
        <is>
          <t>Lupin</t>
        </is>
      </c>
      <c r="G1335" t="inlineStr"/>
      <c r="H1335" t="inlineStr"/>
      <c r="I1335" t="inlineStr"/>
      <c r="J1335" t="inlineStr"/>
      <c r="K1335" t="inlineStr"/>
      <c r="L1335" t="inlineStr"/>
      <c r="M1335" t="inlineStr"/>
      <c r="N1335" t="inlineStr"/>
      <c r="O1335" t="n">
        <v>-0</v>
      </c>
      <c r="P1335" t="n">
        <v>0</v>
      </c>
      <c r="Q1335" t="n">
        <v>500000000</v>
      </c>
    </row>
    <row r="1336" ht="15" customHeight="1" s="1003">
      <c r="A1336" s="1019" t="inlineStr">
        <is>
          <t>Olives de table</t>
        </is>
      </c>
      <c r="B1336" t="inlineStr">
        <is>
          <t>Circuits spécialisés</t>
        </is>
      </c>
      <c r="C1336" t="inlineStr">
        <is>
          <t>kt</t>
        </is>
      </c>
      <c r="D1336" t="inlineStr">
        <is>
          <t>France</t>
        </is>
      </c>
      <c r="E1336" t="inlineStr">
        <is>
          <t>2015-16</t>
        </is>
      </c>
      <c r="F1336" t="inlineStr">
        <is>
          <t>Lupin</t>
        </is>
      </c>
      <c r="G1336" t="inlineStr"/>
      <c r="H1336" t="inlineStr"/>
      <c r="I1336" t="inlineStr"/>
      <c r="J1336" t="inlineStr"/>
      <c r="K1336" t="inlineStr"/>
      <c r="L1336" t="inlineStr"/>
      <c r="M1336" t="inlineStr"/>
      <c r="N1336" t="inlineStr"/>
      <c r="O1336" t="n">
        <v>-0</v>
      </c>
      <c r="P1336" t="n">
        <v>0</v>
      </c>
      <c r="Q1336" t="n">
        <v>500000000</v>
      </c>
    </row>
    <row r="1337" ht="15" customHeight="1" s="1003">
      <c r="A1337" s="1019" t="inlineStr">
        <is>
          <t>Olives de table</t>
        </is>
      </c>
      <c r="B1337" t="inlineStr">
        <is>
          <t>RHD</t>
        </is>
      </c>
      <c r="C1337" t="inlineStr">
        <is>
          <t>kt</t>
        </is>
      </c>
      <c r="D1337" t="inlineStr">
        <is>
          <t>France</t>
        </is>
      </c>
      <c r="E1337" t="inlineStr">
        <is>
          <t>2015-16</t>
        </is>
      </c>
      <c r="F1337" t="inlineStr">
        <is>
          <t>Lupin</t>
        </is>
      </c>
      <c r="G1337" t="inlineStr"/>
      <c r="H1337" t="inlineStr"/>
      <c r="I1337" t="inlineStr"/>
      <c r="J1337" t="inlineStr"/>
      <c r="K1337" t="inlineStr"/>
      <c r="L1337" t="inlineStr"/>
      <c r="M1337" t="inlineStr"/>
      <c r="N1337" t="inlineStr"/>
      <c r="O1337" t="n">
        <v>-0</v>
      </c>
      <c r="P1337" t="n">
        <v>0</v>
      </c>
      <c r="Q1337" t="n">
        <v>500000000</v>
      </c>
    </row>
    <row r="1338" ht="15" customHeight="1" s="1003">
      <c r="A1338" s="1019" t="inlineStr">
        <is>
          <t>Olives de table</t>
        </is>
      </c>
      <c r="B1338" t="inlineStr">
        <is>
          <t>Autres IAA</t>
        </is>
      </c>
      <c r="C1338" t="inlineStr">
        <is>
          <t>kt</t>
        </is>
      </c>
      <c r="D1338" t="inlineStr">
        <is>
          <t>France</t>
        </is>
      </c>
      <c r="E1338" t="inlineStr">
        <is>
          <t>2015-16</t>
        </is>
      </c>
      <c r="F1338" t="inlineStr">
        <is>
          <t>Lupin</t>
        </is>
      </c>
      <c r="G1338" t="inlineStr"/>
      <c r="H1338" t="inlineStr"/>
      <c r="I1338" t="inlineStr"/>
      <c r="J1338" t="inlineStr"/>
      <c r="K1338" t="inlineStr"/>
      <c r="L1338" t="inlineStr"/>
      <c r="M1338" t="inlineStr"/>
      <c r="N1338" t="inlineStr"/>
      <c r="O1338" t="n">
        <v>-0</v>
      </c>
      <c r="P1338" t="n">
        <v>0</v>
      </c>
      <c r="Q1338" t="n">
        <v>500000000</v>
      </c>
    </row>
    <row r="1339" ht="15" customHeight="1" s="1003">
      <c r="A1339" s="1019" t="inlineStr">
        <is>
          <t>Olives de table</t>
        </is>
      </c>
      <c r="B1339" t="inlineStr">
        <is>
          <t>Alimentation humaine</t>
        </is>
      </c>
      <c r="C1339" t="inlineStr">
        <is>
          <t>kt</t>
        </is>
      </c>
      <c r="D1339" t="inlineStr">
        <is>
          <t>France</t>
        </is>
      </c>
      <c r="E1339" t="inlineStr">
        <is>
          <t>2015-16</t>
        </is>
      </c>
      <c r="F1339" t="inlineStr">
        <is>
          <t>Lupin</t>
        </is>
      </c>
      <c r="G1339" t="inlineStr"/>
      <c r="H1339" t="inlineStr"/>
      <c r="I1339" t="inlineStr"/>
      <c r="J1339" t="inlineStr"/>
      <c r="K1339" t="inlineStr"/>
      <c r="L1339" t="inlineStr"/>
      <c r="M1339" t="inlineStr"/>
      <c r="N1339" t="inlineStr"/>
      <c r="O1339" t="n">
        <v>-0</v>
      </c>
      <c r="P1339" t="n">
        <v>0</v>
      </c>
      <c r="Q1339" t="n">
        <v>500000000</v>
      </c>
    </row>
    <row r="1340" ht="15" customHeight="1" s="1003">
      <c r="A1340" s="1019" t="inlineStr">
        <is>
          <t>Olives de table</t>
        </is>
      </c>
      <c r="B1340" t="inlineStr">
        <is>
          <t>Ménages</t>
        </is>
      </c>
      <c r="C1340" t="inlineStr">
        <is>
          <t>kt</t>
        </is>
      </c>
      <c r="D1340" t="inlineStr">
        <is>
          <t>France</t>
        </is>
      </c>
      <c r="E1340" t="inlineStr">
        <is>
          <t>2015-16</t>
        </is>
      </c>
      <c r="F1340" t="inlineStr">
        <is>
          <t>Lupin</t>
        </is>
      </c>
      <c r="G1340" t="inlineStr"/>
      <c r="H1340" t="inlineStr"/>
      <c r="I1340" t="inlineStr"/>
      <c r="J1340" t="inlineStr"/>
      <c r="K1340" t="inlineStr"/>
      <c r="L1340" t="inlineStr"/>
      <c r="M1340" t="inlineStr"/>
      <c r="N1340" t="inlineStr"/>
      <c r="O1340" t="n">
        <v>-0</v>
      </c>
      <c r="P1340" t="n">
        <v>0</v>
      </c>
      <c r="Q1340" t="n">
        <v>500000000</v>
      </c>
    </row>
    <row r="1341" ht="15" customHeight="1" s="1003">
      <c r="A1341" s="1019" t="inlineStr">
        <is>
          <t>Olives de table</t>
        </is>
      </c>
      <c r="B1341" t="inlineStr">
        <is>
          <t>Usages alimentaires</t>
        </is>
      </c>
      <c r="C1341" t="inlineStr">
        <is>
          <t>kt</t>
        </is>
      </c>
      <c r="D1341" t="inlineStr">
        <is>
          <t>France</t>
        </is>
      </c>
      <c r="E1341" t="inlineStr">
        <is>
          <t>2015-16</t>
        </is>
      </c>
      <c r="F1341" t="inlineStr">
        <is>
          <t>Lupin</t>
        </is>
      </c>
      <c r="G1341" t="inlineStr"/>
      <c r="H1341" t="inlineStr"/>
      <c r="I1341" t="inlineStr"/>
      <c r="J1341" t="inlineStr"/>
      <c r="K1341" t="inlineStr"/>
      <c r="L1341" t="inlineStr"/>
      <c r="M1341" t="inlineStr"/>
      <c r="N1341" t="inlineStr"/>
      <c r="O1341" t="n">
        <v>-0</v>
      </c>
      <c r="P1341" t="n">
        <v>0</v>
      </c>
      <c r="Q1341" t="n">
        <v>500000000</v>
      </c>
    </row>
    <row r="1342" ht="15" customHeight="1" s="1003">
      <c r="A1342" s="1019" t="inlineStr">
        <is>
          <t>Olives de table</t>
        </is>
      </c>
      <c r="B1342" t="inlineStr">
        <is>
          <t>Débouchés</t>
        </is>
      </c>
      <c r="C1342" t="inlineStr">
        <is>
          <t>kt</t>
        </is>
      </c>
      <c r="D1342" t="inlineStr">
        <is>
          <t>France</t>
        </is>
      </c>
      <c r="E1342" t="inlineStr">
        <is>
          <t>2015-16</t>
        </is>
      </c>
      <c r="F1342" t="inlineStr">
        <is>
          <t>Lupin</t>
        </is>
      </c>
      <c r="G1342" t="inlineStr"/>
      <c r="H1342" t="inlineStr"/>
      <c r="I1342" t="inlineStr"/>
      <c r="J1342" t="inlineStr"/>
      <c r="K1342" t="inlineStr"/>
      <c r="L1342" t="inlineStr"/>
      <c r="M1342" t="inlineStr"/>
      <c r="N1342" t="inlineStr"/>
      <c r="O1342" t="n">
        <v>-0</v>
      </c>
      <c r="P1342" t="n">
        <v>0</v>
      </c>
      <c r="Q1342" t="n">
        <v>500000000</v>
      </c>
    </row>
    <row r="1343" ht="15" customHeight="1" s="1003">
      <c r="A1343" s="1019" t="inlineStr">
        <is>
          <t>Olives de table</t>
        </is>
      </c>
      <c r="B1343" t="inlineStr">
        <is>
          <t>Export</t>
        </is>
      </c>
      <c r="C1343" t="inlineStr">
        <is>
          <t>kt</t>
        </is>
      </c>
      <c r="D1343" t="inlineStr">
        <is>
          <t>France</t>
        </is>
      </c>
      <c r="E1343" t="inlineStr">
        <is>
          <t>2015-16</t>
        </is>
      </c>
      <c r="F1343" t="inlineStr">
        <is>
          <t>Lupin</t>
        </is>
      </c>
      <c r="G1343" t="inlineStr"/>
      <c r="H1343" t="inlineStr"/>
      <c r="I1343" t="inlineStr"/>
      <c r="J1343" t="inlineStr"/>
      <c r="K1343" t="inlineStr"/>
      <c r="L1343" t="inlineStr"/>
      <c r="M1343" t="inlineStr"/>
      <c r="N1343" t="inlineStr"/>
      <c r="O1343" t="n">
        <v>-0</v>
      </c>
      <c r="P1343" t="n">
        <v>0</v>
      </c>
      <c r="Q1343" t="n">
        <v>500000000</v>
      </c>
    </row>
    <row r="1344" ht="15" customHeight="1" s="1003">
      <c r="A1344" s="1019" t="inlineStr">
        <is>
          <t>Olives de table</t>
        </is>
      </c>
      <c r="B1344" t="inlineStr">
        <is>
          <t>GMS</t>
        </is>
      </c>
      <c r="C1344" t="inlineStr">
        <is>
          <t>kt</t>
        </is>
      </c>
      <c r="D1344" t="inlineStr">
        <is>
          <t>France</t>
        </is>
      </c>
      <c r="E1344" t="inlineStr">
        <is>
          <t>2015-16</t>
        </is>
      </c>
      <c r="F1344" t="inlineStr">
        <is>
          <t>Lupin</t>
        </is>
      </c>
      <c r="G1344" t="inlineStr"/>
      <c r="H1344" t="inlineStr"/>
      <c r="I1344" t="inlineStr"/>
      <c r="J1344" t="inlineStr"/>
      <c r="K1344" t="inlineStr"/>
      <c r="L1344" t="inlineStr"/>
      <c r="M1344" t="inlineStr"/>
      <c r="N1344" t="inlineStr"/>
      <c r="O1344" t="n">
        <v>-0</v>
      </c>
      <c r="P1344" t="n">
        <v>0</v>
      </c>
      <c r="Q1344" t="n">
        <v>500000000</v>
      </c>
    </row>
    <row r="1345" ht="15" customHeight="1" s="1003">
      <c r="A1345" s="1019" t="inlineStr">
        <is>
          <t>Olives de table</t>
        </is>
      </c>
      <c r="B1345" t="inlineStr">
        <is>
          <t>Circuits généralistes</t>
        </is>
      </c>
      <c r="C1345" t="inlineStr">
        <is>
          <t>kt</t>
        </is>
      </c>
      <c r="D1345" t="inlineStr">
        <is>
          <t>France</t>
        </is>
      </c>
      <c r="E1345" t="inlineStr">
        <is>
          <t>2015-16</t>
        </is>
      </c>
      <c r="F1345" t="inlineStr">
        <is>
          <t>Lupin</t>
        </is>
      </c>
      <c r="G1345" t="inlineStr"/>
      <c r="H1345" t="inlineStr"/>
      <c r="I1345" t="inlineStr"/>
      <c r="J1345" t="inlineStr"/>
      <c r="K1345" t="inlineStr"/>
      <c r="L1345" t="inlineStr"/>
      <c r="M1345" t="inlineStr"/>
      <c r="N1345" t="inlineStr"/>
      <c r="O1345" t="n">
        <v>-0</v>
      </c>
      <c r="P1345" t="n">
        <v>0</v>
      </c>
      <c r="Q1345" t="n">
        <v>500000000</v>
      </c>
    </row>
    <row r="1346" ht="15" customHeight="1" s="1003">
      <c r="A1346" s="1019" t="inlineStr">
        <is>
          <t>Olives de table</t>
        </is>
      </c>
      <c r="B1346" t="inlineStr">
        <is>
          <t>Ecart statistique</t>
        </is>
      </c>
      <c r="C1346" t="inlineStr">
        <is>
          <t>kt</t>
        </is>
      </c>
      <c r="D1346" t="inlineStr">
        <is>
          <t>France</t>
        </is>
      </c>
      <c r="E1346" t="inlineStr">
        <is>
          <t>2015-16</t>
        </is>
      </c>
      <c r="F1346" t="inlineStr">
        <is>
          <t>Lupin</t>
        </is>
      </c>
      <c r="G1346" t="inlineStr"/>
      <c r="H1346" t="inlineStr"/>
      <c r="I1346" t="inlineStr"/>
      <c r="J1346" t="inlineStr"/>
      <c r="K1346" t="inlineStr"/>
      <c r="L1346" t="inlineStr"/>
      <c r="M1346" t="inlineStr"/>
      <c r="N1346" t="inlineStr"/>
      <c r="O1346" t="n">
        <v>-0</v>
      </c>
      <c r="P1346" t="n">
        <v>0</v>
      </c>
      <c r="Q1346" t="n">
        <v>500000000</v>
      </c>
    </row>
    <row r="1347" ht="15" customHeight="1" s="1003">
      <c r="A1347" s="1019" t="inlineStr">
        <is>
          <t>Produits alimentaires</t>
        </is>
      </c>
      <c r="B1347" t="inlineStr">
        <is>
          <t>GMS</t>
        </is>
      </c>
      <c r="C1347" t="inlineStr">
        <is>
          <t>kt</t>
        </is>
      </c>
      <c r="D1347" t="inlineStr">
        <is>
          <t>France</t>
        </is>
      </c>
      <c r="E1347" t="inlineStr">
        <is>
          <t>2015-16</t>
        </is>
      </c>
      <c r="F1347" t="inlineStr">
        <is>
          <t>Lupin</t>
        </is>
      </c>
      <c r="G1347" t="inlineStr"/>
      <c r="H1347" t="inlineStr"/>
      <c r="I1347" t="inlineStr"/>
      <c r="J1347" t="inlineStr"/>
      <c r="K1347" t="inlineStr"/>
      <c r="L1347" t="inlineStr"/>
      <c r="M1347" t="inlineStr"/>
      <c r="N1347" t="inlineStr"/>
      <c r="O1347" t="n">
        <v>-0</v>
      </c>
      <c r="P1347" t="n">
        <v>0</v>
      </c>
      <c r="Q1347" t="n">
        <v>-0</v>
      </c>
    </row>
    <row r="1348" ht="15" customHeight="1" s="1003">
      <c r="A1348" s="1019" t="inlineStr">
        <is>
          <t>Produits alimentaires</t>
        </is>
      </c>
      <c r="B1348" t="inlineStr">
        <is>
          <t>Circuits spécialisés</t>
        </is>
      </c>
      <c r="C1348" t="inlineStr">
        <is>
          <t>kt</t>
        </is>
      </c>
      <c r="D1348" t="inlineStr">
        <is>
          <t>France</t>
        </is>
      </c>
      <c r="E1348" t="inlineStr">
        <is>
          <t>2015-16</t>
        </is>
      </c>
      <c r="F1348" t="inlineStr">
        <is>
          <t>Lupin</t>
        </is>
      </c>
      <c r="G1348" t="inlineStr"/>
      <c r="H1348" t="inlineStr"/>
      <c r="I1348" t="inlineStr"/>
      <c r="J1348" t="inlineStr"/>
      <c r="K1348" t="inlineStr"/>
      <c r="L1348" t="inlineStr"/>
      <c r="M1348" t="inlineStr"/>
      <c r="N1348" t="inlineStr"/>
      <c r="O1348" t="n">
        <v>-0</v>
      </c>
      <c r="P1348" t="n">
        <v>0</v>
      </c>
      <c r="Q1348" t="n">
        <v>-0</v>
      </c>
    </row>
    <row r="1349" ht="15" customHeight="1" s="1003">
      <c r="A1349" s="1019" t="inlineStr">
        <is>
          <t>Produits alimentaires</t>
        </is>
      </c>
      <c r="B1349" t="inlineStr">
        <is>
          <t>RHD</t>
        </is>
      </c>
      <c r="C1349" t="inlineStr">
        <is>
          <t>kt</t>
        </is>
      </c>
      <c r="D1349" t="inlineStr">
        <is>
          <t>France</t>
        </is>
      </c>
      <c r="E1349" t="inlineStr">
        <is>
          <t>2015-16</t>
        </is>
      </c>
      <c r="F1349" t="inlineStr">
        <is>
          <t>Lupin</t>
        </is>
      </c>
      <c r="G1349" t="inlineStr"/>
      <c r="H1349" t="inlineStr"/>
      <c r="I1349" t="inlineStr"/>
      <c r="J1349" t="inlineStr"/>
      <c r="K1349" t="inlineStr"/>
      <c r="L1349" t="inlineStr"/>
      <c r="M1349" t="inlineStr"/>
      <c r="N1349" t="inlineStr"/>
      <c r="O1349" t="n">
        <v>-0</v>
      </c>
      <c r="P1349" t="n">
        <v>0</v>
      </c>
      <c r="Q1349" t="n">
        <v>-0</v>
      </c>
    </row>
    <row r="1350" ht="15" customHeight="1" s="1003">
      <c r="A1350" s="1019" t="inlineStr">
        <is>
          <t>Produits alimentaires</t>
        </is>
      </c>
      <c r="B1350" t="inlineStr">
        <is>
          <t>Autres IAA</t>
        </is>
      </c>
      <c r="C1350" t="inlineStr">
        <is>
          <t>kt</t>
        </is>
      </c>
      <c r="D1350" t="inlineStr">
        <is>
          <t>France</t>
        </is>
      </c>
      <c r="E1350" t="inlineStr">
        <is>
          <t>2015-16</t>
        </is>
      </c>
      <c r="F1350" t="inlineStr">
        <is>
          <t>Lupin</t>
        </is>
      </c>
      <c r="G1350" t="inlineStr"/>
      <c r="H1350" t="inlineStr"/>
      <c r="I1350" t="inlineStr"/>
      <c r="J1350" t="inlineStr"/>
      <c r="K1350" t="inlineStr"/>
      <c r="L1350" t="inlineStr"/>
      <c r="M1350" t="inlineStr"/>
      <c r="N1350" t="inlineStr"/>
      <c r="O1350" t="n">
        <v>-0</v>
      </c>
      <c r="P1350" t="n">
        <v>0</v>
      </c>
      <c r="Q1350" t="n">
        <v>-0</v>
      </c>
    </row>
    <row r="1351" ht="15" customHeight="1" s="1003">
      <c r="A1351" s="1019" t="inlineStr">
        <is>
          <t>Produits alimentaires</t>
        </is>
      </c>
      <c r="B1351" t="inlineStr">
        <is>
          <t>Ménages</t>
        </is>
      </c>
      <c r="C1351" t="inlineStr">
        <is>
          <t>kt</t>
        </is>
      </c>
      <c r="D1351" t="inlineStr">
        <is>
          <t>France</t>
        </is>
      </c>
      <c r="E1351" t="inlineStr">
        <is>
          <t>2015-16</t>
        </is>
      </c>
      <c r="F1351" t="inlineStr">
        <is>
          <t>Lupin</t>
        </is>
      </c>
      <c r="G1351" t="inlineStr"/>
      <c r="H1351" t="inlineStr"/>
      <c r="I1351" t="inlineStr"/>
      <c r="J1351" t="inlineStr"/>
      <c r="K1351" t="inlineStr"/>
      <c r="L1351" t="inlineStr"/>
      <c r="M1351" t="inlineStr"/>
      <c r="N1351" t="inlineStr"/>
      <c r="O1351" t="n">
        <v>-0</v>
      </c>
      <c r="P1351" t="n">
        <v>0</v>
      </c>
      <c r="Q1351" t="n">
        <v>-0</v>
      </c>
    </row>
    <row r="1352" ht="15" customHeight="1" s="1003">
      <c r="A1352" s="1019" t="inlineStr">
        <is>
          <t>Produits alimentaires</t>
        </is>
      </c>
      <c r="B1352" t="inlineStr">
        <is>
          <t>Circuits généralistes</t>
        </is>
      </c>
      <c r="C1352" t="inlineStr">
        <is>
          <t>kt</t>
        </is>
      </c>
      <c r="D1352" t="inlineStr">
        <is>
          <t>France</t>
        </is>
      </c>
      <c r="E1352" t="inlineStr">
        <is>
          <t>2015-16</t>
        </is>
      </c>
      <c r="F1352" t="inlineStr">
        <is>
          <t>Lupin</t>
        </is>
      </c>
      <c r="G1352" t="inlineStr"/>
      <c r="H1352" t="inlineStr"/>
      <c r="I1352" t="inlineStr"/>
      <c r="J1352" t="inlineStr"/>
      <c r="K1352" t="inlineStr"/>
      <c r="L1352" t="inlineStr"/>
      <c r="M1352" t="inlineStr"/>
      <c r="N1352" t="inlineStr"/>
      <c r="O1352" t="n">
        <v>-0</v>
      </c>
      <c r="P1352" t="n">
        <v>0</v>
      </c>
      <c r="Q1352" t="n">
        <v>-0</v>
      </c>
    </row>
    <row r="1353" ht="15" customHeight="1" s="1003">
      <c r="A1353" s="1019" t="inlineStr">
        <is>
          <t>Produits alimentaires</t>
        </is>
      </c>
      <c r="B1353" t="inlineStr">
        <is>
          <t>Alimentation humaine</t>
        </is>
      </c>
      <c r="C1353" t="inlineStr">
        <is>
          <t>kt</t>
        </is>
      </c>
      <c r="D1353" t="inlineStr">
        <is>
          <t>France</t>
        </is>
      </c>
      <c r="E1353" t="inlineStr">
        <is>
          <t>2015-16</t>
        </is>
      </c>
      <c r="F1353" t="inlineStr">
        <is>
          <t>Lupin</t>
        </is>
      </c>
      <c r="G1353" t="inlineStr"/>
      <c r="H1353" t="inlineStr"/>
      <c r="I1353" t="inlineStr"/>
      <c r="J1353" t="inlineStr"/>
      <c r="K1353" t="inlineStr"/>
      <c r="L1353" t="inlineStr"/>
      <c r="M1353" t="inlineStr"/>
      <c r="N1353" t="inlineStr"/>
      <c r="O1353" t="n">
        <v>0</v>
      </c>
      <c r="P1353" t="inlineStr"/>
      <c r="Q1353" t="inlineStr"/>
    </row>
    <row r="1354" ht="15" customHeight="1" s="1003">
      <c r="A1354" s="1019" t="inlineStr">
        <is>
          <t>Produits alimentaires</t>
        </is>
      </c>
      <c r="B1354" t="inlineStr">
        <is>
          <t>Usages alimentaires</t>
        </is>
      </c>
      <c r="C1354" t="inlineStr">
        <is>
          <t>kt</t>
        </is>
      </c>
      <c r="D1354" t="inlineStr">
        <is>
          <t>France</t>
        </is>
      </c>
      <c r="E1354" t="inlineStr">
        <is>
          <t>2015-16</t>
        </is>
      </c>
      <c r="F1354" t="inlineStr">
        <is>
          <t>Lupin</t>
        </is>
      </c>
      <c r="G1354" t="inlineStr"/>
      <c r="H1354" t="inlineStr"/>
      <c r="I1354" t="inlineStr"/>
      <c r="J1354" t="inlineStr"/>
      <c r="K1354" t="inlineStr"/>
      <c r="L1354" t="inlineStr"/>
      <c r="M1354" t="inlineStr"/>
      <c r="N1354" t="inlineStr"/>
      <c r="O1354" t="n">
        <v>0</v>
      </c>
      <c r="P1354" t="inlineStr"/>
      <c r="Q1354" t="inlineStr"/>
    </row>
    <row r="1355" ht="15" customHeight="1" s="1003">
      <c r="A1355" s="1019" t="inlineStr">
        <is>
          <t>Produits alimentaires</t>
        </is>
      </c>
      <c r="B1355" t="inlineStr">
        <is>
          <t>Débouchés</t>
        </is>
      </c>
      <c r="C1355" t="inlineStr">
        <is>
          <t>kt</t>
        </is>
      </c>
      <c r="D1355" t="inlineStr">
        <is>
          <t>France</t>
        </is>
      </c>
      <c r="E1355" t="inlineStr">
        <is>
          <t>2015-16</t>
        </is>
      </c>
      <c r="F1355" t="inlineStr">
        <is>
          <t>Lupin</t>
        </is>
      </c>
      <c r="G1355" t="inlineStr"/>
      <c r="H1355" t="inlineStr"/>
      <c r="I1355" t="inlineStr"/>
      <c r="J1355" t="inlineStr"/>
      <c r="K1355" t="inlineStr"/>
      <c r="L1355" t="inlineStr"/>
      <c r="M1355" t="inlineStr"/>
      <c r="N1355" t="inlineStr"/>
      <c r="O1355" t="n">
        <v>0</v>
      </c>
      <c r="P1355" t="inlineStr"/>
      <c r="Q1355" t="inlineStr"/>
    </row>
    <row r="1356" ht="15" customHeight="1" s="1003">
      <c r="A1356" s="1019" t="inlineStr">
        <is>
          <t>Amidon</t>
        </is>
      </c>
      <c r="B1356" t="inlineStr">
        <is>
          <t>Autres IAA</t>
        </is>
      </c>
      <c r="C1356" t="inlineStr">
        <is>
          <t>kt</t>
        </is>
      </c>
      <c r="D1356" t="inlineStr">
        <is>
          <t>France</t>
        </is>
      </c>
      <c r="E1356" t="inlineStr">
        <is>
          <t>2015-16</t>
        </is>
      </c>
      <c r="F1356" t="inlineStr">
        <is>
          <t>Lupin</t>
        </is>
      </c>
      <c r="G1356" t="inlineStr"/>
      <c r="H1356" t="inlineStr"/>
      <c r="I1356" t="inlineStr"/>
      <c r="J1356" t="inlineStr"/>
      <c r="K1356" t="inlineStr"/>
      <c r="L1356" t="inlineStr"/>
      <c r="M1356" t="inlineStr"/>
      <c r="N1356" t="inlineStr"/>
      <c r="O1356" t="n">
        <v>-0</v>
      </c>
      <c r="P1356" t="n">
        <v>0</v>
      </c>
      <c r="Q1356" t="n">
        <v>-0</v>
      </c>
    </row>
    <row r="1357" ht="15" customHeight="1" s="1003">
      <c r="A1357" s="1019" t="inlineStr">
        <is>
          <t>Amidon</t>
        </is>
      </c>
      <c r="B1357" t="inlineStr">
        <is>
          <t>Alimentation humaine</t>
        </is>
      </c>
      <c r="C1357" t="inlineStr">
        <is>
          <t>kt</t>
        </is>
      </c>
      <c r="D1357" t="inlineStr">
        <is>
          <t>France</t>
        </is>
      </c>
      <c r="E1357" t="inlineStr">
        <is>
          <t>2015-16</t>
        </is>
      </c>
      <c r="F1357" t="inlineStr">
        <is>
          <t>Lupin</t>
        </is>
      </c>
      <c r="G1357" t="inlineStr"/>
      <c r="H1357" t="inlineStr"/>
      <c r="I1357" t="inlineStr"/>
      <c r="J1357" t="inlineStr"/>
      <c r="K1357" t="inlineStr"/>
      <c r="L1357" t="inlineStr"/>
      <c r="M1357" t="inlineStr"/>
      <c r="N1357" t="inlineStr"/>
      <c r="O1357" t="n">
        <v>-0</v>
      </c>
      <c r="P1357" t="n">
        <v>0</v>
      </c>
      <c r="Q1357" t="n">
        <v>0</v>
      </c>
    </row>
    <row r="1358" ht="15" customHeight="1" s="1003">
      <c r="A1358" s="1019" t="inlineStr">
        <is>
          <t>Amidon</t>
        </is>
      </c>
      <c r="B1358" t="inlineStr">
        <is>
          <t>Usages alimentaires</t>
        </is>
      </c>
      <c r="C1358" t="inlineStr">
        <is>
          <t>kt</t>
        </is>
      </c>
      <c r="D1358" t="inlineStr">
        <is>
          <t>France</t>
        </is>
      </c>
      <c r="E1358" t="inlineStr">
        <is>
          <t>2015-16</t>
        </is>
      </c>
      <c r="F1358" t="inlineStr">
        <is>
          <t>Lupin</t>
        </is>
      </c>
      <c r="G1358" t="inlineStr"/>
      <c r="H1358" t="inlineStr"/>
      <c r="I1358" t="inlineStr"/>
      <c r="J1358" t="inlineStr"/>
      <c r="K1358" t="inlineStr"/>
      <c r="L1358" t="inlineStr"/>
      <c r="M1358" t="inlineStr"/>
      <c r="N1358" t="inlineStr"/>
      <c r="O1358" t="n">
        <v>-0</v>
      </c>
      <c r="P1358" t="n">
        <v>0</v>
      </c>
      <c r="Q1358" t="n">
        <v>0</v>
      </c>
    </row>
    <row r="1359" ht="15" customHeight="1" s="1003">
      <c r="A1359" s="1019" t="inlineStr">
        <is>
          <t>Amidon</t>
        </is>
      </c>
      <c r="B1359" t="inlineStr">
        <is>
          <t>Débouchés</t>
        </is>
      </c>
      <c r="C1359" t="inlineStr">
        <is>
          <t>kt</t>
        </is>
      </c>
      <c r="D1359" t="inlineStr">
        <is>
          <t>France</t>
        </is>
      </c>
      <c r="E1359" t="inlineStr">
        <is>
          <t>2015-16</t>
        </is>
      </c>
      <c r="F1359" t="inlineStr">
        <is>
          <t>Lupin</t>
        </is>
      </c>
      <c r="G1359" t="inlineStr"/>
      <c r="H1359" t="inlineStr"/>
      <c r="I1359" t="inlineStr"/>
      <c r="J1359" t="inlineStr"/>
      <c r="K1359" t="inlineStr"/>
      <c r="L1359" t="inlineStr"/>
      <c r="M1359" t="inlineStr"/>
      <c r="N1359" t="inlineStr"/>
      <c r="O1359" t="n">
        <v>-0</v>
      </c>
      <c r="P1359" t="n">
        <v>0</v>
      </c>
      <c r="Q1359" t="n">
        <v>0</v>
      </c>
    </row>
    <row r="1360" ht="15" customHeight="1" s="1003">
      <c r="A1360" s="1019" t="inlineStr">
        <is>
          <t>Protéine</t>
        </is>
      </c>
      <c r="B1360" t="inlineStr">
        <is>
          <t>Autres IAA</t>
        </is>
      </c>
      <c r="C1360" t="inlineStr">
        <is>
          <t>kt</t>
        </is>
      </c>
      <c r="D1360" t="inlineStr">
        <is>
          <t>France</t>
        </is>
      </c>
      <c r="E1360" t="inlineStr">
        <is>
          <t>2015-16</t>
        </is>
      </c>
      <c r="F1360" t="inlineStr">
        <is>
          <t>Lupin</t>
        </is>
      </c>
      <c r="G1360" t="inlineStr"/>
      <c r="H1360" t="inlineStr"/>
      <c r="I1360" t="inlineStr"/>
      <c r="J1360" t="inlineStr"/>
      <c r="K1360" t="inlineStr"/>
      <c r="L1360" t="inlineStr"/>
      <c r="M1360" t="inlineStr"/>
      <c r="N1360" t="inlineStr"/>
      <c r="O1360" t="n">
        <v>-0</v>
      </c>
      <c r="P1360" t="n">
        <v>0</v>
      </c>
      <c r="Q1360" t="n">
        <v>-0</v>
      </c>
    </row>
    <row r="1361" ht="15" customHeight="1" s="1003">
      <c r="A1361" s="1019" t="inlineStr">
        <is>
          <t>Protéine</t>
        </is>
      </c>
      <c r="B1361" t="inlineStr">
        <is>
          <t>Alimentation humaine</t>
        </is>
      </c>
      <c r="C1361" t="inlineStr">
        <is>
          <t>kt</t>
        </is>
      </c>
      <c r="D1361" t="inlineStr">
        <is>
          <t>France</t>
        </is>
      </c>
      <c r="E1361" t="inlineStr">
        <is>
          <t>2015-16</t>
        </is>
      </c>
      <c r="F1361" t="inlineStr">
        <is>
          <t>Lupin</t>
        </is>
      </c>
      <c r="G1361" t="inlineStr"/>
      <c r="H1361" t="inlineStr"/>
      <c r="I1361" t="inlineStr"/>
      <c r="J1361" t="inlineStr"/>
      <c r="K1361" t="inlineStr"/>
      <c r="L1361" t="inlineStr"/>
      <c r="M1361" t="inlineStr"/>
      <c r="N1361" t="inlineStr"/>
      <c r="O1361" t="n">
        <v>-0</v>
      </c>
      <c r="P1361" t="n">
        <v>0</v>
      </c>
      <c r="Q1361" t="n">
        <v>0</v>
      </c>
    </row>
    <row r="1362" ht="15" customHeight="1" s="1003">
      <c r="A1362" s="1019" t="inlineStr">
        <is>
          <t>Protéine</t>
        </is>
      </c>
      <c r="B1362" t="inlineStr">
        <is>
          <t>Usages alimentaires</t>
        </is>
      </c>
      <c r="C1362" t="inlineStr">
        <is>
          <t>kt</t>
        </is>
      </c>
      <c r="D1362" t="inlineStr">
        <is>
          <t>France</t>
        </is>
      </c>
      <c r="E1362" t="inlineStr">
        <is>
          <t>2015-16</t>
        </is>
      </c>
      <c r="F1362" t="inlineStr">
        <is>
          <t>Lupin</t>
        </is>
      </c>
      <c r="G1362" t="inlineStr"/>
      <c r="H1362" t="inlineStr"/>
      <c r="I1362" t="inlineStr"/>
      <c r="J1362" t="inlineStr"/>
      <c r="K1362" t="inlineStr"/>
      <c r="L1362" t="inlineStr"/>
      <c r="M1362" t="inlineStr"/>
      <c r="N1362" t="inlineStr"/>
      <c r="O1362" t="n">
        <v>-0</v>
      </c>
      <c r="P1362" t="n">
        <v>0</v>
      </c>
      <c r="Q1362" t="n">
        <v>0</v>
      </c>
    </row>
    <row r="1363" ht="15" customHeight="1" s="1003">
      <c r="A1363" s="1019" t="inlineStr">
        <is>
          <t>Protéine</t>
        </is>
      </c>
      <c r="B1363" t="inlineStr">
        <is>
          <t>Débouchés</t>
        </is>
      </c>
      <c r="C1363" t="inlineStr">
        <is>
          <t>kt</t>
        </is>
      </c>
      <c r="D1363" t="inlineStr">
        <is>
          <t>France</t>
        </is>
      </c>
      <c r="E1363" t="inlineStr">
        <is>
          <t>2015-16</t>
        </is>
      </c>
      <c r="F1363" t="inlineStr">
        <is>
          <t>Lupin</t>
        </is>
      </c>
      <c r="G1363" t="inlineStr"/>
      <c r="H1363" t="inlineStr"/>
      <c r="I1363" t="inlineStr"/>
      <c r="J1363" t="inlineStr"/>
      <c r="K1363" t="inlineStr"/>
      <c r="L1363" t="inlineStr"/>
      <c r="M1363" t="inlineStr"/>
      <c r="N1363" t="inlineStr"/>
      <c r="O1363" t="n">
        <v>-0</v>
      </c>
      <c r="P1363" t="n">
        <v>0</v>
      </c>
      <c r="Q1363" t="n">
        <v>0</v>
      </c>
    </row>
    <row r="1364" ht="15" customHeight="1" s="1003">
      <c r="A1364" s="1019" t="inlineStr">
        <is>
          <t>Fibres, lipides et sons</t>
        </is>
      </c>
      <c r="B1364" t="inlineStr">
        <is>
          <t>Autres IAA</t>
        </is>
      </c>
      <c r="C1364" t="inlineStr">
        <is>
          <t>kt</t>
        </is>
      </c>
      <c r="D1364" t="inlineStr">
        <is>
          <t>France</t>
        </is>
      </c>
      <c r="E1364" t="inlineStr">
        <is>
          <t>2015-16</t>
        </is>
      </c>
      <c r="F1364" t="inlineStr">
        <is>
          <t>Lupin</t>
        </is>
      </c>
      <c r="G1364" t="inlineStr"/>
      <c r="H1364" t="inlineStr"/>
      <c r="I1364" t="inlineStr"/>
      <c r="J1364" t="inlineStr"/>
      <c r="K1364" t="inlineStr"/>
      <c r="L1364" t="inlineStr"/>
      <c r="M1364" t="inlineStr"/>
      <c r="N1364" t="inlineStr"/>
      <c r="O1364" t="n">
        <v>-0</v>
      </c>
      <c r="P1364" t="n">
        <v>0</v>
      </c>
      <c r="Q1364" t="n">
        <v>-0</v>
      </c>
    </row>
    <row r="1365" ht="15" customHeight="1" s="1003">
      <c r="A1365" s="1019" t="inlineStr">
        <is>
          <t>Fibres, lipides et sons</t>
        </is>
      </c>
      <c r="B1365" t="inlineStr">
        <is>
          <t>Alimentation humaine</t>
        </is>
      </c>
      <c r="C1365" t="inlineStr">
        <is>
          <t>kt</t>
        </is>
      </c>
      <c r="D1365" t="inlineStr">
        <is>
          <t>France</t>
        </is>
      </c>
      <c r="E1365" t="inlineStr">
        <is>
          <t>2015-16</t>
        </is>
      </c>
      <c r="F1365" t="inlineStr">
        <is>
          <t>Lupin</t>
        </is>
      </c>
      <c r="G1365" t="inlineStr"/>
      <c r="H1365" t="inlineStr"/>
      <c r="I1365" t="inlineStr"/>
      <c r="J1365" t="inlineStr"/>
      <c r="K1365" t="inlineStr"/>
      <c r="L1365" t="inlineStr"/>
      <c r="M1365" t="inlineStr"/>
      <c r="N1365" t="inlineStr"/>
      <c r="O1365" t="n">
        <v>-0</v>
      </c>
      <c r="P1365" t="n">
        <v>0</v>
      </c>
      <c r="Q1365" t="n">
        <v>0</v>
      </c>
    </row>
    <row r="1366" ht="15" customHeight="1" s="1003">
      <c r="A1366" s="1019" t="inlineStr">
        <is>
          <t>Fibres, lipides et sons</t>
        </is>
      </c>
      <c r="B1366" t="inlineStr">
        <is>
          <t>Usages alimentaires</t>
        </is>
      </c>
      <c r="C1366" t="inlineStr">
        <is>
          <t>kt</t>
        </is>
      </c>
      <c r="D1366" t="inlineStr">
        <is>
          <t>France</t>
        </is>
      </c>
      <c r="E1366" t="inlineStr">
        <is>
          <t>2015-16</t>
        </is>
      </c>
      <c r="F1366" t="inlineStr">
        <is>
          <t>Lupin</t>
        </is>
      </c>
      <c r="G1366" t="inlineStr"/>
      <c r="H1366" t="inlineStr"/>
      <c r="I1366" t="inlineStr"/>
      <c r="J1366" t="inlineStr"/>
      <c r="K1366" t="inlineStr"/>
      <c r="L1366" t="inlineStr"/>
      <c r="M1366" t="inlineStr"/>
      <c r="N1366" t="inlineStr"/>
      <c r="O1366" t="n">
        <v>-0</v>
      </c>
      <c r="P1366" t="n">
        <v>0</v>
      </c>
      <c r="Q1366" t="n">
        <v>0</v>
      </c>
    </row>
    <row r="1367" ht="15" customHeight="1" s="1003">
      <c r="A1367" s="1019" t="inlineStr">
        <is>
          <t>Fibres, lipides et sons</t>
        </is>
      </c>
      <c r="B1367" t="inlineStr">
        <is>
          <t>Débouchés</t>
        </is>
      </c>
      <c r="C1367" t="inlineStr">
        <is>
          <t>kt</t>
        </is>
      </c>
      <c r="D1367" t="inlineStr">
        <is>
          <t>France</t>
        </is>
      </c>
      <c r="E1367" t="inlineStr">
        <is>
          <t>2015-16</t>
        </is>
      </c>
      <c r="F1367" t="inlineStr">
        <is>
          <t>Lupin</t>
        </is>
      </c>
      <c r="G1367" t="inlineStr"/>
      <c r="H1367" t="inlineStr"/>
      <c r="I1367" t="inlineStr"/>
      <c r="J1367" t="inlineStr"/>
      <c r="K1367" t="inlineStr"/>
      <c r="L1367" t="inlineStr"/>
      <c r="M1367" t="inlineStr"/>
      <c r="N1367" t="inlineStr"/>
      <c r="O1367" t="n">
        <v>-0</v>
      </c>
      <c r="P1367" t="n">
        <v>0</v>
      </c>
      <c r="Q1367" t="n">
        <v>0</v>
      </c>
    </row>
    <row r="1368" ht="15" customHeight="1" s="1003">
      <c r="A1368" s="1019" t="inlineStr">
        <is>
          <t>Farine</t>
        </is>
      </c>
      <c r="B1368" t="inlineStr">
        <is>
          <t>Autres IAA</t>
        </is>
      </c>
      <c r="C1368" t="inlineStr">
        <is>
          <t>kt</t>
        </is>
      </c>
      <c r="D1368" t="inlineStr">
        <is>
          <t>France</t>
        </is>
      </c>
      <c r="E1368" t="inlineStr">
        <is>
          <t>2015-16</t>
        </is>
      </c>
      <c r="F1368" t="inlineStr">
        <is>
          <t>Lupin</t>
        </is>
      </c>
      <c r="G1368" t="inlineStr"/>
      <c r="H1368" t="inlineStr"/>
      <c r="I1368" t="inlineStr"/>
      <c r="J1368" t="inlineStr"/>
      <c r="K1368" t="inlineStr"/>
      <c r="L1368" t="inlineStr"/>
      <c r="M1368" t="inlineStr"/>
      <c r="N1368" t="inlineStr"/>
      <c r="O1368" t="n">
        <v>-0</v>
      </c>
      <c r="P1368" t="n">
        <v>0</v>
      </c>
      <c r="Q1368" t="n">
        <v>-0</v>
      </c>
    </row>
    <row r="1369" ht="15" customHeight="1" s="1003">
      <c r="A1369" s="1019" t="inlineStr">
        <is>
          <t>Farine</t>
        </is>
      </c>
      <c r="B1369" t="inlineStr">
        <is>
          <t>Alimentation humaine</t>
        </is>
      </c>
      <c r="C1369" t="inlineStr">
        <is>
          <t>kt</t>
        </is>
      </c>
      <c r="D1369" t="inlineStr">
        <is>
          <t>France</t>
        </is>
      </c>
      <c r="E1369" t="inlineStr">
        <is>
          <t>2015-16</t>
        </is>
      </c>
      <c r="F1369" t="inlineStr">
        <is>
          <t>Lupin</t>
        </is>
      </c>
      <c r="G1369" t="inlineStr"/>
      <c r="H1369" t="inlineStr"/>
      <c r="I1369" t="inlineStr"/>
      <c r="J1369" t="inlineStr"/>
      <c r="K1369" t="inlineStr"/>
      <c r="L1369" t="inlineStr"/>
      <c r="M1369" t="inlineStr"/>
      <c r="N1369" t="inlineStr"/>
      <c r="O1369" t="n">
        <v>-0</v>
      </c>
      <c r="P1369" t="n">
        <v>0</v>
      </c>
      <c r="Q1369" t="n">
        <v>0</v>
      </c>
    </row>
    <row r="1370" ht="15" customHeight="1" s="1003">
      <c r="A1370" s="1019" t="inlineStr">
        <is>
          <t>Farine</t>
        </is>
      </c>
      <c r="B1370" t="inlineStr">
        <is>
          <t>Usages alimentaires</t>
        </is>
      </c>
      <c r="C1370" t="inlineStr">
        <is>
          <t>kt</t>
        </is>
      </c>
      <c r="D1370" t="inlineStr">
        <is>
          <t>France</t>
        </is>
      </c>
      <c r="E1370" t="inlineStr">
        <is>
          <t>2015-16</t>
        </is>
      </c>
      <c r="F1370" t="inlineStr">
        <is>
          <t>Lupin</t>
        </is>
      </c>
      <c r="G1370" t="inlineStr"/>
      <c r="H1370" t="inlineStr"/>
      <c r="I1370" t="inlineStr"/>
      <c r="J1370" t="inlineStr"/>
      <c r="K1370" t="inlineStr"/>
      <c r="L1370" t="inlineStr"/>
      <c r="M1370" t="inlineStr"/>
      <c r="N1370" t="inlineStr"/>
      <c r="O1370" t="n">
        <v>-0</v>
      </c>
      <c r="P1370" t="n">
        <v>0</v>
      </c>
      <c r="Q1370" t="n">
        <v>0</v>
      </c>
    </row>
    <row r="1371" ht="15" customHeight="1" s="1003">
      <c r="A1371" s="1019" t="inlineStr">
        <is>
          <t>Farine</t>
        </is>
      </c>
      <c r="B1371" t="inlineStr">
        <is>
          <t>Débouchés</t>
        </is>
      </c>
      <c r="C1371" t="inlineStr">
        <is>
          <t>kt</t>
        </is>
      </c>
      <c r="D1371" t="inlineStr">
        <is>
          <t>France</t>
        </is>
      </c>
      <c r="E1371" t="inlineStr">
        <is>
          <t>2015-16</t>
        </is>
      </c>
      <c r="F1371" t="inlineStr">
        <is>
          <t>Lupin</t>
        </is>
      </c>
      <c r="G1371" t="inlineStr"/>
      <c r="H1371" t="inlineStr"/>
      <c r="I1371" t="inlineStr"/>
      <c r="J1371" t="inlineStr"/>
      <c r="K1371" t="inlineStr"/>
      <c r="L1371" t="inlineStr"/>
      <c r="M1371" t="inlineStr"/>
      <c r="N1371" t="inlineStr"/>
      <c r="O1371" t="n">
        <v>-0</v>
      </c>
      <c r="P1371" t="n">
        <v>0</v>
      </c>
      <c r="Q1371" t="n">
        <v>0</v>
      </c>
    </row>
    <row r="1372" ht="15" customHeight="1" s="1003">
      <c r="A1372" s="1019" t="inlineStr">
        <is>
          <t>Sons</t>
        </is>
      </c>
      <c r="B1372" t="inlineStr">
        <is>
          <t>Alimentation animale</t>
        </is>
      </c>
      <c r="C1372" t="inlineStr">
        <is>
          <t>kt</t>
        </is>
      </c>
      <c r="D1372" t="inlineStr">
        <is>
          <t>France</t>
        </is>
      </c>
      <c r="E1372" t="inlineStr">
        <is>
          <t>2015-16</t>
        </is>
      </c>
      <c r="F1372" t="inlineStr">
        <is>
          <t>Lupin</t>
        </is>
      </c>
      <c r="G1372" t="inlineStr"/>
      <c r="H1372" t="inlineStr"/>
      <c r="I1372" t="inlineStr"/>
      <c r="J1372" t="inlineStr"/>
      <c r="K1372" t="inlineStr"/>
      <c r="L1372" t="inlineStr"/>
      <c r="M1372" t="inlineStr"/>
      <c r="N1372" t="inlineStr"/>
      <c r="O1372" t="n">
        <v>-0</v>
      </c>
      <c r="P1372" t="n">
        <v>0</v>
      </c>
      <c r="Q1372" t="n">
        <v>0</v>
      </c>
    </row>
    <row r="1373" ht="15" customHeight="1" s="1003">
      <c r="A1373" s="1019" t="inlineStr">
        <is>
          <t>Sons</t>
        </is>
      </c>
      <c r="B1373" t="inlineStr">
        <is>
          <t>Usages alimentaires</t>
        </is>
      </c>
      <c r="C1373" t="inlineStr">
        <is>
          <t>kt</t>
        </is>
      </c>
      <c r="D1373" t="inlineStr">
        <is>
          <t>France</t>
        </is>
      </c>
      <c r="E1373" t="inlineStr">
        <is>
          <t>2015-16</t>
        </is>
      </c>
      <c r="F1373" t="inlineStr">
        <is>
          <t>Lupin</t>
        </is>
      </c>
      <c r="G1373" t="inlineStr"/>
      <c r="H1373" t="inlineStr"/>
      <c r="I1373" t="inlineStr"/>
      <c r="J1373" t="inlineStr"/>
      <c r="K1373" t="inlineStr"/>
      <c r="L1373" t="inlineStr"/>
      <c r="M1373" t="inlineStr"/>
      <c r="N1373" t="inlineStr"/>
      <c r="O1373" t="n">
        <v>-0</v>
      </c>
      <c r="P1373" t="n">
        <v>0</v>
      </c>
      <c r="Q1373" t="n">
        <v>0</v>
      </c>
    </row>
    <row r="1374" ht="15" customHeight="1" s="1003">
      <c r="A1374" s="1019" t="inlineStr">
        <is>
          <t>Sons</t>
        </is>
      </c>
      <c r="B1374" t="inlineStr">
        <is>
          <t>Débouchés</t>
        </is>
      </c>
      <c r="C1374" t="inlineStr">
        <is>
          <t>kt</t>
        </is>
      </c>
      <c r="D1374" t="inlineStr">
        <is>
          <t>France</t>
        </is>
      </c>
      <c r="E1374" t="inlineStr">
        <is>
          <t>2015-16</t>
        </is>
      </c>
      <c r="F1374" t="inlineStr">
        <is>
          <t>Lupin</t>
        </is>
      </c>
      <c r="G1374" t="inlineStr"/>
      <c r="H1374" t="inlineStr"/>
      <c r="I1374" t="inlineStr"/>
      <c r="J1374" t="inlineStr"/>
      <c r="K1374" t="inlineStr"/>
      <c r="L1374" t="inlineStr"/>
      <c r="M1374" t="inlineStr"/>
      <c r="N1374" t="inlineStr"/>
      <c r="O1374" t="n">
        <v>-0</v>
      </c>
      <c r="P1374" t="n">
        <v>0</v>
      </c>
      <c r="Q1374" t="n">
        <v>0</v>
      </c>
    </row>
    <row r="1375" ht="15" customHeight="1" s="1003">
      <c r="A1375" s="1019" t="inlineStr">
        <is>
          <t>Sons</t>
        </is>
      </c>
      <c r="B1375" t="inlineStr">
        <is>
          <t>FAB</t>
        </is>
      </c>
      <c r="C1375" t="inlineStr">
        <is>
          <t>kt</t>
        </is>
      </c>
      <c r="D1375" t="inlineStr">
        <is>
          <t>France</t>
        </is>
      </c>
      <c r="E1375" t="inlineStr">
        <is>
          <t>2015-16</t>
        </is>
      </c>
      <c r="F1375" t="inlineStr">
        <is>
          <t>Lupin</t>
        </is>
      </c>
      <c r="G1375" t="inlineStr"/>
      <c r="H1375" t="inlineStr"/>
      <c r="I1375" t="inlineStr"/>
      <c r="J1375" t="inlineStr"/>
      <c r="K1375" t="inlineStr"/>
      <c r="L1375" t="inlineStr"/>
      <c r="M1375" t="inlineStr"/>
      <c r="N1375" t="inlineStr"/>
      <c r="O1375" t="n">
        <v>-0</v>
      </c>
      <c r="P1375" t="n">
        <v>0</v>
      </c>
      <c r="Q1375" t="n">
        <v>-0</v>
      </c>
    </row>
    <row r="1376" ht="15" customHeight="1" s="1003">
      <c r="A1376" s="1019" t="inlineStr">
        <is>
          <t>Sons</t>
        </is>
      </c>
      <c r="B1376" t="inlineStr">
        <is>
          <t>FAF</t>
        </is>
      </c>
      <c r="C1376" t="inlineStr">
        <is>
          <t>kt</t>
        </is>
      </c>
      <c r="D1376" t="inlineStr">
        <is>
          <t>France</t>
        </is>
      </c>
      <c r="E1376" t="inlineStr">
        <is>
          <t>2015-16</t>
        </is>
      </c>
      <c r="F1376" t="inlineStr">
        <is>
          <t>Lupin</t>
        </is>
      </c>
      <c r="G1376" t="inlineStr"/>
      <c r="H1376" t="inlineStr"/>
      <c r="I1376" t="inlineStr"/>
      <c r="J1376" t="inlineStr"/>
      <c r="K1376" t="inlineStr"/>
      <c r="L1376" t="inlineStr"/>
      <c r="M1376" t="inlineStr"/>
      <c r="N1376" t="inlineStr"/>
      <c r="O1376" t="n">
        <v>-0</v>
      </c>
      <c r="P1376" t="n">
        <v>0</v>
      </c>
      <c r="Q1376" t="n">
        <v>-0</v>
      </c>
    </row>
    <row r="1377" ht="15" customHeight="1" s="1003">
      <c r="A1377" s="1019" t="inlineStr">
        <is>
          <t>Sons</t>
        </is>
      </c>
      <c r="B1377" t="inlineStr">
        <is>
          <t>Direct élevage</t>
        </is>
      </c>
      <c r="C1377" t="inlineStr">
        <is>
          <t>kt</t>
        </is>
      </c>
      <c r="D1377" t="inlineStr">
        <is>
          <t>France</t>
        </is>
      </c>
      <c r="E1377" t="inlineStr">
        <is>
          <t>2015-16</t>
        </is>
      </c>
      <c r="F1377" t="inlineStr">
        <is>
          <t>Lupin</t>
        </is>
      </c>
      <c r="G1377" t="inlineStr"/>
      <c r="H1377" t="inlineStr"/>
      <c r="I1377" t="inlineStr"/>
      <c r="J1377" t="inlineStr"/>
      <c r="K1377" t="inlineStr"/>
      <c r="L1377" t="inlineStr"/>
      <c r="M1377" t="inlineStr"/>
      <c r="N1377" t="inlineStr"/>
      <c r="O1377" t="n">
        <v>-0</v>
      </c>
      <c r="P1377" t="n">
        <v>0</v>
      </c>
      <c r="Q1377" t="n">
        <v>-0</v>
      </c>
    </row>
    <row r="1378" ht="15" customHeight="1" s="1003">
      <c r="A1378" s="1019" t="inlineStr">
        <is>
          <t>Sons</t>
        </is>
      </c>
      <c r="B1378" t="inlineStr">
        <is>
          <t>Petfood</t>
        </is>
      </c>
      <c r="C1378" t="inlineStr">
        <is>
          <t>kt</t>
        </is>
      </c>
      <c r="D1378" t="inlineStr">
        <is>
          <t>France</t>
        </is>
      </c>
      <c r="E1378" t="inlineStr">
        <is>
          <t>2015-16</t>
        </is>
      </c>
      <c r="F1378" t="inlineStr">
        <is>
          <t>Lupin</t>
        </is>
      </c>
      <c r="G1378" t="inlineStr"/>
      <c r="H1378" t="inlineStr"/>
      <c r="I1378" t="inlineStr"/>
      <c r="J1378" t="inlineStr"/>
      <c r="K1378" t="inlineStr"/>
      <c r="L1378" t="inlineStr"/>
      <c r="M1378" t="inlineStr"/>
      <c r="N1378" t="inlineStr"/>
      <c r="O1378" t="n">
        <v>-0</v>
      </c>
      <c r="P1378" t="n">
        <v>0</v>
      </c>
      <c r="Q1378" t="n">
        <v>-0</v>
      </c>
    </row>
    <row r="1379" ht="15" customHeight="1" s="1003">
      <c r="A1379" s="1019" t="inlineStr">
        <is>
          <t>Sons</t>
        </is>
      </c>
      <c r="B1379" t="inlineStr">
        <is>
          <t>Alimentation animale rente</t>
        </is>
      </c>
      <c r="C1379" t="inlineStr">
        <is>
          <t>kt</t>
        </is>
      </c>
      <c r="D1379" t="inlineStr">
        <is>
          <t>France</t>
        </is>
      </c>
      <c r="E1379" t="inlineStr">
        <is>
          <t>2015-16</t>
        </is>
      </c>
      <c r="F1379" t="inlineStr">
        <is>
          <t>Lupin</t>
        </is>
      </c>
      <c r="G1379" t="inlineStr"/>
      <c r="H1379" t="inlineStr"/>
      <c r="I1379" t="inlineStr"/>
      <c r="J1379" t="inlineStr"/>
      <c r="K1379" t="inlineStr"/>
      <c r="L1379" t="inlineStr"/>
      <c r="M1379" t="inlineStr"/>
      <c r="N1379" t="inlineStr"/>
      <c r="O1379" t="n">
        <v>-0</v>
      </c>
      <c r="P1379" t="n">
        <v>0</v>
      </c>
      <c r="Q1379" t="n">
        <v>0</v>
      </c>
    </row>
    <row r="1380" ht="15" customHeight="1" s="1003">
      <c r="A1380" s="1019" t="inlineStr">
        <is>
          <t>Sons</t>
        </is>
      </c>
      <c r="B1380" t="inlineStr">
        <is>
          <t>Hors FAB</t>
        </is>
      </c>
      <c r="C1380" t="inlineStr">
        <is>
          <t>kt</t>
        </is>
      </c>
      <c r="D1380" t="inlineStr">
        <is>
          <t>France</t>
        </is>
      </c>
      <c r="E1380" t="inlineStr">
        <is>
          <t>2015-16</t>
        </is>
      </c>
      <c r="F1380" t="inlineStr">
        <is>
          <t>Lupin</t>
        </is>
      </c>
      <c r="G1380" t="inlineStr"/>
      <c r="H1380" t="inlineStr"/>
      <c r="I1380" t="inlineStr"/>
      <c r="J1380" t="inlineStr"/>
      <c r="K1380" t="inlineStr"/>
      <c r="L1380" t="inlineStr"/>
      <c r="M1380" t="inlineStr"/>
      <c r="N1380" t="inlineStr"/>
      <c r="O1380" t="n">
        <v>-0</v>
      </c>
      <c r="P1380" t="n">
        <v>0</v>
      </c>
      <c r="Q1380" t="n">
        <v>0</v>
      </c>
    </row>
    <row r="1381" ht="15" customHeight="1" s="1003">
      <c r="A1381" s="1019" t="inlineStr">
        <is>
          <t>MPV</t>
        </is>
      </c>
      <c r="B1381" t="inlineStr">
        <is>
          <t>Autres IAA</t>
        </is>
      </c>
      <c r="C1381" t="inlineStr">
        <is>
          <t>kt</t>
        </is>
      </c>
      <c r="D1381" t="inlineStr">
        <is>
          <t>France</t>
        </is>
      </c>
      <c r="E1381" t="inlineStr">
        <is>
          <t>2015-16</t>
        </is>
      </c>
      <c r="F1381" t="inlineStr">
        <is>
          <t>Lupin</t>
        </is>
      </c>
      <c r="G1381" t="inlineStr"/>
      <c r="H1381" t="inlineStr"/>
      <c r="I1381" t="inlineStr"/>
      <c r="J1381" t="inlineStr"/>
      <c r="K1381" t="inlineStr"/>
      <c r="L1381" t="inlineStr"/>
      <c r="M1381" t="inlineStr"/>
      <c r="N1381" t="inlineStr"/>
      <c r="O1381" t="n">
        <v>1.01</v>
      </c>
      <c r="P1381" t="inlineStr"/>
      <c r="Q1381" t="inlineStr"/>
    </row>
    <row r="1382" ht="15" customHeight="1" s="1003">
      <c r="A1382" s="1019" t="inlineStr">
        <is>
          <t>MPV</t>
        </is>
      </c>
      <c r="B1382" t="inlineStr">
        <is>
          <t>Alimentation humaine</t>
        </is>
      </c>
      <c r="C1382" t="inlineStr">
        <is>
          <t>kt</t>
        </is>
      </c>
      <c r="D1382" t="inlineStr">
        <is>
          <t>France</t>
        </is>
      </c>
      <c r="E1382" t="inlineStr">
        <is>
          <t>2015-16</t>
        </is>
      </c>
      <c r="F1382" t="inlineStr">
        <is>
          <t>Lupin</t>
        </is>
      </c>
      <c r="G1382" t="inlineStr"/>
      <c r="H1382" t="inlineStr"/>
      <c r="I1382" t="inlineStr"/>
      <c r="J1382" t="inlineStr"/>
      <c r="K1382" t="inlineStr"/>
      <c r="L1382" t="inlineStr"/>
      <c r="M1382" t="inlineStr"/>
      <c r="N1382" t="inlineStr"/>
      <c r="O1382" t="n">
        <v>1.01</v>
      </c>
      <c r="P1382" t="inlineStr"/>
      <c r="Q1382" t="inlineStr"/>
    </row>
    <row r="1383" ht="15" customHeight="1" s="1003">
      <c r="A1383" s="1019" t="inlineStr">
        <is>
          <t>MPV</t>
        </is>
      </c>
      <c r="B1383" t="inlineStr">
        <is>
          <t>Usages alimentaires</t>
        </is>
      </c>
      <c r="C1383" t="inlineStr">
        <is>
          <t>kt</t>
        </is>
      </c>
      <c r="D1383" t="inlineStr">
        <is>
          <t>France</t>
        </is>
      </c>
      <c r="E1383" t="inlineStr">
        <is>
          <t>2015-16</t>
        </is>
      </c>
      <c r="F1383" t="inlineStr">
        <is>
          <t>Lupin</t>
        </is>
      </c>
      <c r="G1383" t="inlineStr"/>
      <c r="H1383" t="inlineStr"/>
      <c r="I1383" t="inlineStr"/>
      <c r="J1383" t="inlineStr"/>
      <c r="K1383" t="inlineStr"/>
      <c r="L1383" t="inlineStr"/>
      <c r="M1383" t="inlineStr"/>
      <c r="N1383" t="inlineStr"/>
      <c r="O1383" t="n">
        <v>1.01</v>
      </c>
      <c r="P1383" t="inlineStr"/>
      <c r="Q1383" t="inlineStr"/>
    </row>
    <row r="1384" ht="15" customHeight="1" s="1003">
      <c r="A1384" s="1019" t="inlineStr">
        <is>
          <t>MPV</t>
        </is>
      </c>
      <c r="B1384" t="inlineStr">
        <is>
          <t>Débouchés</t>
        </is>
      </c>
      <c r="C1384" t="inlineStr">
        <is>
          <t>kt</t>
        </is>
      </c>
      <c r="D1384" t="inlineStr">
        <is>
          <t>France</t>
        </is>
      </c>
      <c r="E1384" t="inlineStr">
        <is>
          <t>2015-16</t>
        </is>
      </c>
      <c r="F1384" t="inlineStr">
        <is>
          <t>Lupin</t>
        </is>
      </c>
      <c r="G1384" t="inlineStr"/>
      <c r="H1384" t="inlineStr"/>
      <c r="I1384" t="inlineStr"/>
      <c r="J1384" t="inlineStr"/>
      <c r="K1384" t="inlineStr"/>
      <c r="L1384" t="inlineStr"/>
      <c r="M1384" t="inlineStr"/>
      <c r="N1384" t="inlineStr"/>
      <c r="O1384" t="n">
        <v>1.01</v>
      </c>
      <c r="P1384" t="inlineStr"/>
      <c r="Q1384" t="inlineStr"/>
    </row>
    <row r="1385" ht="15" customHeight="1" s="1003">
      <c r="A1385" s="1019" t="inlineStr">
        <is>
          <t>Amidon, fibres, lipides et sons</t>
        </is>
      </c>
      <c r="B1385" t="inlineStr">
        <is>
          <t>Autres IAA</t>
        </is>
      </c>
      <c r="C1385" t="inlineStr">
        <is>
          <t>kt</t>
        </is>
      </c>
      <c r="D1385" t="inlineStr">
        <is>
          <t>France</t>
        </is>
      </c>
      <c r="E1385" t="inlineStr">
        <is>
          <t>2015-16</t>
        </is>
      </c>
      <c r="F1385" t="inlineStr">
        <is>
          <t>Lupin</t>
        </is>
      </c>
      <c r="G1385" t="inlineStr"/>
      <c r="H1385" t="inlineStr"/>
      <c r="I1385" t="inlineStr"/>
      <c r="J1385" t="inlineStr"/>
      <c r="K1385" t="inlineStr"/>
      <c r="L1385" t="inlineStr"/>
      <c r="M1385" t="inlineStr"/>
      <c r="N1385" t="inlineStr"/>
      <c r="O1385" t="n">
        <v>2.36</v>
      </c>
      <c r="P1385" t="inlineStr"/>
      <c r="Q1385" t="inlineStr"/>
    </row>
    <row r="1386" ht="15" customHeight="1" s="1003">
      <c r="A1386" s="1019" t="inlineStr">
        <is>
          <t>Amidon, fibres, lipides et sons</t>
        </is>
      </c>
      <c r="B1386" t="inlineStr">
        <is>
          <t>Alimentation humaine</t>
        </is>
      </c>
      <c r="C1386" t="inlineStr">
        <is>
          <t>kt</t>
        </is>
      </c>
      <c r="D1386" t="inlineStr">
        <is>
          <t>France</t>
        </is>
      </c>
      <c r="E1386" t="inlineStr">
        <is>
          <t>2015-16</t>
        </is>
      </c>
      <c r="F1386" t="inlineStr">
        <is>
          <t>Lupin</t>
        </is>
      </c>
      <c r="G1386" t="inlineStr"/>
      <c r="H1386" t="inlineStr"/>
      <c r="I1386" t="inlineStr"/>
      <c r="J1386" t="inlineStr"/>
      <c r="K1386" t="inlineStr"/>
      <c r="L1386" t="inlineStr"/>
      <c r="M1386" t="inlineStr"/>
      <c r="N1386" t="inlineStr"/>
      <c r="O1386" t="n">
        <v>2.36</v>
      </c>
      <c r="P1386" t="inlineStr"/>
      <c r="Q1386" t="inlineStr"/>
    </row>
    <row r="1387" ht="15" customHeight="1" s="1003">
      <c r="A1387" s="1019" t="inlineStr">
        <is>
          <t>Amidon, fibres, lipides et sons</t>
        </is>
      </c>
      <c r="B1387" t="inlineStr">
        <is>
          <t>Usages alimentaires</t>
        </is>
      </c>
      <c r="C1387" t="inlineStr">
        <is>
          <t>kt</t>
        </is>
      </c>
      <c r="D1387" t="inlineStr">
        <is>
          <t>France</t>
        </is>
      </c>
      <c r="E1387" t="inlineStr">
        <is>
          <t>2015-16</t>
        </is>
      </c>
      <c r="F1387" t="inlineStr">
        <is>
          <t>Lupin</t>
        </is>
      </c>
      <c r="G1387" t="inlineStr"/>
      <c r="H1387" t="inlineStr"/>
      <c r="I1387" t="inlineStr"/>
      <c r="J1387" t="inlineStr"/>
      <c r="K1387" t="inlineStr"/>
      <c r="L1387" t="inlineStr"/>
      <c r="M1387" t="inlineStr"/>
      <c r="N1387" t="inlineStr"/>
      <c r="O1387" t="n">
        <v>2.36</v>
      </c>
      <c r="P1387" t="inlineStr"/>
      <c r="Q1387" t="inlineStr"/>
    </row>
    <row r="1388" ht="15" customHeight="1" s="1003">
      <c r="A1388" s="1019" t="inlineStr">
        <is>
          <t>Amidon, fibres, lipides et sons</t>
        </is>
      </c>
      <c r="B1388" t="inlineStr">
        <is>
          <t>Débouchés</t>
        </is>
      </c>
      <c r="C1388" t="inlineStr">
        <is>
          <t>kt</t>
        </is>
      </c>
      <c r="D1388" t="inlineStr">
        <is>
          <t>France</t>
        </is>
      </c>
      <c r="E1388" t="inlineStr">
        <is>
          <t>2015-16</t>
        </is>
      </c>
      <c r="F1388" t="inlineStr">
        <is>
          <t>Lupin</t>
        </is>
      </c>
      <c r="G1388" t="inlineStr"/>
      <c r="H1388" t="inlineStr"/>
      <c r="I1388" t="inlineStr"/>
      <c r="J1388" t="inlineStr"/>
      <c r="K1388" t="inlineStr"/>
      <c r="L1388" t="inlineStr"/>
      <c r="M1388" t="inlineStr"/>
      <c r="N1388" t="inlineStr"/>
      <c r="O1388" t="n">
        <v>2.36</v>
      </c>
      <c r="P1388" t="inlineStr"/>
      <c r="Q1388" t="inlineStr"/>
    </row>
    <row r="1389" ht="15" customHeight="1" s="1003">
      <c r="A1389" s="1019" t="inlineStr">
        <is>
          <t>Récolte</t>
        </is>
      </c>
      <c r="B1389" t="inlineStr">
        <is>
          <t>Olives</t>
        </is>
      </c>
      <c r="C1389" t="inlineStr">
        <is>
          <t>kt</t>
        </is>
      </c>
      <c r="D1389" t="inlineStr">
        <is>
          <t>France</t>
        </is>
      </c>
      <c r="E1389" t="inlineStr">
        <is>
          <t>2015-16</t>
        </is>
      </c>
      <c r="F1389" t="inlineStr">
        <is>
          <t>Lupin</t>
        </is>
      </c>
      <c r="G1389" t="inlineStr"/>
      <c r="H1389" t="inlineStr"/>
      <c r="I1389" t="inlineStr"/>
      <c r="J1389" t="inlineStr"/>
      <c r="K1389" t="inlineStr"/>
      <c r="L1389" t="inlineStr"/>
      <c r="M1389" t="inlineStr"/>
      <c r="N1389" t="inlineStr"/>
      <c r="O1389" t="n">
        <v>-0</v>
      </c>
      <c r="P1389" t="n">
        <v>0</v>
      </c>
      <c r="Q1389" t="n">
        <v>500000000</v>
      </c>
    </row>
    <row r="1390" ht="15" customHeight="1" s="1003">
      <c r="A1390" s="1019" t="inlineStr">
        <is>
          <t>Récolte</t>
        </is>
      </c>
      <c r="B1390" t="inlineStr">
        <is>
          <t>Graines récoltées</t>
        </is>
      </c>
      <c r="C1390" t="inlineStr">
        <is>
          <t>kt</t>
        </is>
      </c>
      <c r="D1390" t="inlineStr">
        <is>
          <t>France</t>
        </is>
      </c>
      <c r="E1390" t="inlineStr">
        <is>
          <t>2015-16</t>
        </is>
      </c>
      <c r="F1390" t="inlineStr">
        <is>
          <t>Lupin</t>
        </is>
      </c>
      <c r="G1390" t="inlineStr">
        <is>
          <t>Récolte = 16 kt (Statistique Agricole Annuelle - SSP)</t>
        </is>
      </c>
      <c r="H1390" t="inlineStr"/>
      <c r="I1390" t="inlineStr">
        <is>
          <t>Statistique Agricole Annuelle - SSP</t>
        </is>
      </c>
      <c r="J1390" t="inlineStr"/>
      <c r="K1390" t="inlineStr">
        <is>
          <t>Volume</t>
        </is>
      </c>
      <c r="L1390" t="inlineStr">
        <is>
          <t>Récolte</t>
        </is>
      </c>
      <c r="M1390" t="inlineStr">
        <is>
          <t>Récoltes - AGRESTE</t>
        </is>
      </c>
      <c r="N1390" t="inlineStr"/>
      <c r="O1390" t="n">
        <v>16.4</v>
      </c>
      <c r="P1390" t="inlineStr"/>
      <c r="Q1390" t="inlineStr"/>
    </row>
    <row r="1391" ht="15" customHeight="1" s="1003">
      <c r="A1391" s="1019" t="inlineStr">
        <is>
          <t>Ferme</t>
        </is>
      </c>
      <c r="B1391" t="inlineStr">
        <is>
          <t>Stock final à la ferme</t>
        </is>
      </c>
      <c r="C1391" t="inlineStr">
        <is>
          <t>kt</t>
        </is>
      </c>
      <c r="D1391" t="inlineStr">
        <is>
          <t>France</t>
        </is>
      </c>
      <c r="E1391" t="inlineStr">
        <is>
          <t>2015-16</t>
        </is>
      </c>
      <c r="F1391" t="inlineStr">
        <is>
          <t>Lupin</t>
        </is>
      </c>
      <c r="G1391" t="inlineStr"/>
      <c r="H1391" t="inlineStr"/>
      <c r="I1391" t="inlineStr"/>
      <c r="J1391" t="inlineStr">
        <is>
          <t>Le stock à la ferme est négligé</t>
        </is>
      </c>
      <c r="K1391" t="inlineStr"/>
      <c r="L1391" t="inlineStr">
        <is>
          <t>Stock final à la ferme</t>
        </is>
      </c>
      <c r="M1391" t="inlineStr"/>
      <c r="N1391" t="inlineStr"/>
      <c r="O1391" t="n">
        <v>0</v>
      </c>
      <c r="P1391" t="inlineStr"/>
      <c r="Q1391" t="inlineStr"/>
    </row>
    <row r="1392" ht="15" customHeight="1" s="1003">
      <c r="A1392" s="1019" t="inlineStr">
        <is>
          <t>Ferme</t>
        </is>
      </c>
      <c r="B1392" t="inlineStr">
        <is>
          <t>Graines autoconsommées</t>
        </is>
      </c>
      <c r="C1392" t="inlineStr">
        <is>
          <t>kt</t>
        </is>
      </c>
      <c r="D1392" t="inlineStr">
        <is>
          <t>France</t>
        </is>
      </c>
      <c r="E1392" t="inlineStr">
        <is>
          <t>2015-16</t>
        </is>
      </c>
      <c r="F1392" t="inlineStr">
        <is>
          <t>Lupin</t>
        </is>
      </c>
      <c r="G1392" t="inlineStr"/>
      <c r="H1392" t="inlineStr"/>
      <c r="I1392" t="inlineStr"/>
      <c r="J1392" t="inlineStr"/>
      <c r="K1392" t="inlineStr"/>
      <c r="L1392" t="inlineStr"/>
      <c r="M1392" t="inlineStr"/>
      <c r="N1392" t="inlineStr"/>
      <c r="O1392" t="n">
        <v>4.45</v>
      </c>
      <c r="P1392" t="inlineStr"/>
      <c r="Q1392" t="inlineStr"/>
    </row>
    <row r="1393" ht="15" customHeight="1" s="1003">
      <c r="A1393" s="1019" t="inlineStr">
        <is>
          <t>Ferme</t>
        </is>
      </c>
      <c r="B1393" t="inlineStr">
        <is>
          <t>Stock final</t>
        </is>
      </c>
      <c r="C1393" t="inlineStr">
        <is>
          <t>kt</t>
        </is>
      </c>
      <c r="D1393" t="inlineStr">
        <is>
          <t>France</t>
        </is>
      </c>
      <c r="E1393" t="inlineStr">
        <is>
          <t>2015-16</t>
        </is>
      </c>
      <c r="F1393" t="inlineStr">
        <is>
          <t>Lupin</t>
        </is>
      </c>
      <c r="G1393" t="inlineStr"/>
      <c r="H1393" t="inlineStr"/>
      <c r="I1393" t="inlineStr"/>
      <c r="J1393" t="inlineStr"/>
      <c r="K1393" t="inlineStr"/>
      <c r="L1393" t="inlineStr"/>
      <c r="M1393" t="inlineStr"/>
      <c r="N1393" t="inlineStr"/>
      <c r="O1393" t="n">
        <v>0</v>
      </c>
      <c r="P1393" t="inlineStr"/>
      <c r="Q1393" t="inlineStr"/>
    </row>
    <row r="1394" ht="15" customHeight="1" s="1003">
      <c r="A1394" s="1019" t="inlineStr">
        <is>
          <t>OS</t>
        </is>
      </c>
      <c r="B1394" t="inlineStr">
        <is>
          <t>Graines collectées</t>
        </is>
      </c>
      <c r="C1394" t="inlineStr">
        <is>
          <t>kt</t>
        </is>
      </c>
      <c r="D1394" t="inlineStr">
        <is>
          <t>France</t>
        </is>
      </c>
      <c r="E1394" t="inlineStr">
        <is>
          <t>2015-16</t>
        </is>
      </c>
      <c r="F1394" t="inlineStr">
        <is>
          <t>Lupin</t>
        </is>
      </c>
      <c r="G1394" t="inlineStr"/>
      <c r="H1394" t="inlineStr"/>
      <c r="I1394" t="inlineStr"/>
      <c r="J1394" t="inlineStr"/>
      <c r="K1394" t="inlineStr"/>
      <c r="L1394" t="inlineStr"/>
      <c r="M1394" t="inlineStr"/>
      <c r="N1394" t="inlineStr"/>
      <c r="O1394" t="n">
        <v>3.98</v>
      </c>
      <c r="P1394" t="inlineStr"/>
      <c r="Q1394" t="inlineStr"/>
    </row>
    <row r="1395" ht="15" customHeight="1" s="1003">
      <c r="A1395" s="1019" t="inlineStr">
        <is>
          <t>OS</t>
        </is>
      </c>
      <c r="B1395" t="inlineStr">
        <is>
          <t>Stock final collecteurs</t>
        </is>
      </c>
      <c r="C1395" t="inlineStr">
        <is>
          <t>kt</t>
        </is>
      </c>
      <c r="D1395" t="inlineStr">
        <is>
          <t>France</t>
        </is>
      </c>
      <c r="E1395" t="inlineStr">
        <is>
          <t>2015-16</t>
        </is>
      </c>
      <c r="F1395" t="inlineStr">
        <is>
          <t>Lupin</t>
        </is>
      </c>
      <c r="G1395" t="inlineStr">
        <is>
          <t>Stock final collecteurs = 11 kt (Collectes, stocks - FranceAgriMer)</t>
        </is>
      </c>
      <c r="H1395" t="inlineStr"/>
      <c r="I1395" t="inlineStr">
        <is>
          <t>Collectes, stocks - FranceAgriMer</t>
        </is>
      </c>
      <c r="J1395" t="inlineStr"/>
      <c r="K1395" t="inlineStr">
        <is>
          <t>Volume</t>
        </is>
      </c>
      <c r="L1395" t="inlineStr">
        <is>
          <t>Stock final collecteurs</t>
        </is>
      </c>
      <c r="M1395" t="inlineStr">
        <is>
          <t>Collectes, stocks protéa - FAM</t>
        </is>
      </c>
      <c r="N1395" t="inlineStr"/>
      <c r="O1395" t="n">
        <v>11.3</v>
      </c>
      <c r="P1395" t="inlineStr"/>
      <c r="Q1395" t="inlineStr"/>
    </row>
    <row r="1396" ht="15" customHeight="1" s="1003">
      <c r="A1396" s="1019" t="inlineStr">
        <is>
          <t>OS</t>
        </is>
      </c>
      <c r="B1396" t="inlineStr">
        <is>
          <t>Stock final</t>
        </is>
      </c>
      <c r="C1396" t="inlineStr">
        <is>
          <t>kt</t>
        </is>
      </c>
      <c r="D1396" t="inlineStr">
        <is>
          <t>France</t>
        </is>
      </c>
      <c r="E1396" t="inlineStr">
        <is>
          <t>2015-16</t>
        </is>
      </c>
      <c r="F1396" t="inlineStr">
        <is>
          <t>Lupin</t>
        </is>
      </c>
      <c r="G1396" t="inlineStr">
        <is>
          <t>Stock final collecteurs = 11 kt (Collectes, stocks - FranceAgriMer)</t>
        </is>
      </c>
      <c r="H1396" t="inlineStr"/>
      <c r="I1396" t="inlineStr">
        <is>
          <t>Collectes, stocks - FranceAgriMer</t>
        </is>
      </c>
      <c r="J1396" t="inlineStr"/>
      <c r="K1396" t="inlineStr">
        <is>
          <t>Volume</t>
        </is>
      </c>
      <c r="L1396" t="inlineStr">
        <is>
          <t>Stock final collecteurs</t>
        </is>
      </c>
      <c r="M1396" t="inlineStr">
        <is>
          <t>Collectes, stocks protéa - FAM</t>
        </is>
      </c>
      <c r="N1396" t="inlineStr"/>
      <c r="O1396" t="n">
        <v>11.3</v>
      </c>
      <c r="P1396" t="inlineStr"/>
      <c r="Q1396" t="inlineStr"/>
    </row>
    <row r="1397" ht="15" customHeight="1" s="1003">
      <c r="A1397" s="1019" t="inlineStr">
        <is>
          <t>OS</t>
        </is>
      </c>
      <c r="B1397" t="inlineStr">
        <is>
          <t>Issues de silo</t>
        </is>
      </c>
      <c r="C1397" t="inlineStr">
        <is>
          <t>kt</t>
        </is>
      </c>
      <c r="D1397" t="inlineStr">
        <is>
          <t>France</t>
        </is>
      </c>
      <c r="E1397" t="inlineStr">
        <is>
          <t>2015-16</t>
        </is>
      </c>
      <c r="F1397" t="inlineStr">
        <is>
          <t>Lupin</t>
        </is>
      </c>
      <c r="G1397" t="inlineStr"/>
      <c r="H1397" t="inlineStr">
        <is>
          <t>Ratio d'issues de silo = 1 % (ONRB - FranceAgriMer)</t>
        </is>
      </c>
      <c r="I1397" t="inlineStr">
        <is>
          <t>ONRB - FranceAgriMer</t>
        </is>
      </c>
      <c r="J1397" t="inlineStr">
        <is>
          <t>Même ratio d'issues de silo que les pois et fèveroles</t>
        </is>
      </c>
      <c r="K1397" t="inlineStr">
        <is>
          <t>Rendement</t>
        </is>
      </c>
      <c r="L1397" t="inlineStr">
        <is>
          <t>Ratio d'issues de silo</t>
        </is>
      </c>
      <c r="M1397" t="inlineStr">
        <is>
          <t>Issues de silo - ONRB</t>
        </is>
      </c>
      <c r="N1397" t="inlineStr"/>
      <c r="O1397" t="n">
        <v>0.12</v>
      </c>
      <c r="P1397" t="inlineStr"/>
      <c r="Q1397" t="inlineStr"/>
    </row>
    <row r="1398" ht="15" customHeight="1" s="1003">
      <c r="A1398" s="1019" t="inlineStr">
        <is>
          <t>Trituration</t>
        </is>
      </c>
      <c r="B1398" t="inlineStr">
        <is>
          <t>Huile</t>
        </is>
      </c>
      <c r="C1398" t="inlineStr">
        <is>
          <t>kt</t>
        </is>
      </c>
      <c r="D1398" t="inlineStr">
        <is>
          <t>France</t>
        </is>
      </c>
      <c r="E1398" t="inlineStr">
        <is>
          <t>2015-16</t>
        </is>
      </c>
      <c r="F1398" t="inlineStr">
        <is>
          <t>Lupin</t>
        </is>
      </c>
      <c r="G1398" t="inlineStr"/>
      <c r="H1398" t="inlineStr"/>
      <c r="I1398" t="inlineStr"/>
      <c r="J1398" t="inlineStr">
        <is>
          <t>Pas de trituration</t>
        </is>
      </c>
      <c r="K1398" t="inlineStr"/>
      <c r="L1398" t="inlineStr"/>
      <c r="M1398" t="inlineStr"/>
      <c r="N1398" t="inlineStr"/>
      <c r="O1398" t="n">
        <v>-0</v>
      </c>
      <c r="P1398" t="inlineStr"/>
      <c r="Q1398" t="inlineStr"/>
    </row>
    <row r="1399" ht="15" customHeight="1" s="1003">
      <c r="A1399" s="1019" t="inlineStr">
        <is>
          <t>Trituration</t>
        </is>
      </c>
      <c r="B1399" t="inlineStr">
        <is>
          <t>Tourteaux</t>
        </is>
      </c>
      <c r="C1399" t="inlineStr">
        <is>
          <t>kt</t>
        </is>
      </c>
      <c r="D1399" t="inlineStr">
        <is>
          <t>France</t>
        </is>
      </c>
      <c r="E1399" t="inlineStr">
        <is>
          <t>2015-16</t>
        </is>
      </c>
      <c r="F1399" t="inlineStr">
        <is>
          <t>Lupin</t>
        </is>
      </c>
      <c r="G1399" t="inlineStr"/>
      <c r="H1399" t="inlineStr"/>
      <c r="I1399" t="inlineStr"/>
      <c r="J1399" t="inlineStr"/>
      <c r="K1399" t="inlineStr"/>
      <c r="L1399" t="inlineStr"/>
      <c r="M1399" t="inlineStr"/>
      <c r="N1399" t="inlineStr"/>
      <c r="O1399" t="n">
        <v>-0</v>
      </c>
      <c r="P1399" t="inlineStr"/>
      <c r="Q1399" t="inlineStr"/>
    </row>
    <row r="1400" ht="15" customHeight="1" s="1003">
      <c r="A1400" s="1019" t="inlineStr">
        <is>
          <t>Trituration</t>
        </is>
      </c>
      <c r="B1400" t="inlineStr">
        <is>
          <t>Coques (+ eau)</t>
        </is>
      </c>
      <c r="C1400" t="inlineStr">
        <is>
          <t>kt</t>
        </is>
      </c>
      <c r="D1400" t="inlineStr">
        <is>
          <t>France</t>
        </is>
      </c>
      <c r="E1400" t="inlineStr">
        <is>
          <t>2015-16</t>
        </is>
      </c>
      <c r="F1400" t="inlineStr">
        <is>
          <t>Lupin</t>
        </is>
      </c>
      <c r="G1400" t="inlineStr"/>
      <c r="H1400" t="inlineStr"/>
      <c r="I1400" t="inlineStr"/>
      <c r="J1400" t="inlineStr"/>
      <c r="K1400" t="inlineStr"/>
      <c r="L1400" t="inlineStr"/>
      <c r="M1400" t="inlineStr"/>
      <c r="N1400" t="inlineStr"/>
      <c r="O1400" t="n">
        <v>0</v>
      </c>
      <c r="P1400" t="inlineStr"/>
      <c r="Q1400" t="inlineStr"/>
    </row>
    <row r="1401" ht="15" customHeight="1" s="1003">
      <c r="A1401" s="1019" t="inlineStr">
        <is>
          <t>Moulin</t>
        </is>
      </c>
      <c r="B1401" t="inlineStr">
        <is>
          <t>Grignons d'olive</t>
        </is>
      </c>
      <c r="C1401" t="inlineStr">
        <is>
          <t>kt</t>
        </is>
      </c>
      <c r="D1401" t="inlineStr">
        <is>
          <t>France</t>
        </is>
      </c>
      <c r="E1401" t="inlineStr">
        <is>
          <t>2015-16</t>
        </is>
      </c>
      <c r="F1401" t="inlineStr">
        <is>
          <t>Lupin</t>
        </is>
      </c>
      <c r="G1401" t="inlineStr"/>
      <c r="H1401" t="inlineStr"/>
      <c r="I1401" t="inlineStr"/>
      <c r="J1401" t="inlineStr"/>
      <c r="K1401" t="inlineStr"/>
      <c r="L1401" t="inlineStr">
        <is>
          <t>Production de grignons d'olive</t>
        </is>
      </c>
      <c r="M1401" t="inlineStr"/>
      <c r="N1401" t="inlineStr"/>
      <c r="O1401" t="n">
        <v>-0</v>
      </c>
      <c r="P1401" t="n">
        <v>0</v>
      </c>
      <c r="Q1401" t="n">
        <v>500000000</v>
      </c>
    </row>
    <row r="1402" ht="15" customHeight="1" s="1003">
      <c r="A1402" s="1019" t="inlineStr">
        <is>
          <t>Moulin</t>
        </is>
      </c>
      <c r="B1402" t="inlineStr">
        <is>
          <t>Huile d'olive</t>
        </is>
      </c>
      <c r="C1402" t="inlineStr">
        <is>
          <t>kt</t>
        </is>
      </c>
      <c r="D1402" t="inlineStr">
        <is>
          <t>France</t>
        </is>
      </c>
      <c r="E1402" t="inlineStr">
        <is>
          <t>2015-16</t>
        </is>
      </c>
      <c r="F1402" t="inlineStr">
        <is>
          <t>Lupin</t>
        </is>
      </c>
      <c r="G1402" t="inlineStr"/>
      <c r="H1402" t="inlineStr"/>
      <c r="I1402" t="inlineStr"/>
      <c r="J1402" t="inlineStr"/>
      <c r="K1402" t="inlineStr"/>
      <c r="L1402" t="inlineStr"/>
      <c r="M1402" t="inlineStr"/>
      <c r="N1402" t="inlineStr"/>
      <c r="O1402" t="n">
        <v>-0</v>
      </c>
      <c r="P1402" t="n">
        <v>0</v>
      </c>
      <c r="Q1402" t="n">
        <v>500000000</v>
      </c>
    </row>
    <row r="1403" ht="15" customHeight="1" s="1003">
      <c r="A1403" s="1019" t="inlineStr">
        <is>
          <t>Conservation ou préparation d'olives</t>
        </is>
      </c>
      <c r="B1403" t="inlineStr">
        <is>
          <t>Olives de table</t>
        </is>
      </c>
      <c r="C1403" t="inlineStr">
        <is>
          <t>kt</t>
        </is>
      </c>
      <c r="D1403" t="inlineStr">
        <is>
          <t>France</t>
        </is>
      </c>
      <c r="E1403" t="inlineStr">
        <is>
          <t>2015-16</t>
        </is>
      </c>
      <c r="F1403" t="inlineStr">
        <is>
          <t>Lupin</t>
        </is>
      </c>
      <c r="G1403" t="inlineStr"/>
      <c r="H1403" t="inlineStr"/>
      <c r="I1403" t="inlineStr"/>
      <c r="J1403" t="inlineStr"/>
      <c r="K1403" t="inlineStr"/>
      <c r="L1403" t="inlineStr"/>
      <c r="M1403" t="inlineStr"/>
      <c r="N1403" t="inlineStr"/>
      <c r="O1403" t="n">
        <v>-0</v>
      </c>
      <c r="P1403" t="n">
        <v>0</v>
      </c>
      <c r="Q1403" t="n">
        <v>500000000</v>
      </c>
    </row>
    <row r="1404" ht="15" customHeight="1" s="1003">
      <c r="A1404" s="1019" t="inlineStr">
        <is>
          <t>Fabrication de produits alimentaires</t>
        </is>
      </c>
      <c r="B1404" t="inlineStr">
        <is>
          <t>Produits alimentaires</t>
        </is>
      </c>
      <c r="C1404" t="inlineStr">
        <is>
          <t>kt</t>
        </is>
      </c>
      <c r="D1404" t="inlineStr">
        <is>
          <t>France</t>
        </is>
      </c>
      <c r="E1404" t="inlineStr">
        <is>
          <t>2015-16</t>
        </is>
      </c>
      <c r="F1404" t="inlineStr">
        <is>
          <t>Lupin</t>
        </is>
      </c>
      <c r="G1404" t="inlineStr"/>
      <c r="H1404" t="inlineStr"/>
      <c r="I1404" t="inlineStr"/>
      <c r="J1404" t="inlineStr"/>
      <c r="K1404" t="inlineStr"/>
      <c r="L1404" t="inlineStr"/>
      <c r="M1404" t="inlineStr"/>
      <c r="N1404" t="inlineStr"/>
      <c r="O1404" t="n">
        <v>0</v>
      </c>
      <c r="P1404" t="inlineStr"/>
      <c r="Q1404" t="inlineStr"/>
    </row>
    <row r="1405" ht="15" customHeight="1" s="1003">
      <c r="A1405" s="1019" t="inlineStr">
        <is>
          <t>Amidonnerie</t>
        </is>
      </c>
      <c r="B1405" t="inlineStr">
        <is>
          <t>Fibres, lipides et sons</t>
        </is>
      </c>
      <c r="C1405" t="inlineStr">
        <is>
          <t>kt</t>
        </is>
      </c>
      <c r="D1405" t="inlineStr">
        <is>
          <t>France</t>
        </is>
      </c>
      <c r="E1405" t="inlineStr">
        <is>
          <t>2015-16</t>
        </is>
      </c>
      <c r="F1405" t="inlineStr">
        <is>
          <t>Lupin</t>
        </is>
      </c>
      <c r="G1405" t="inlineStr"/>
      <c r="H1405" t="inlineStr"/>
      <c r="I1405" t="inlineStr"/>
      <c r="J1405" t="inlineStr"/>
      <c r="K1405" t="inlineStr"/>
      <c r="L1405" t="inlineStr"/>
      <c r="M1405" t="inlineStr"/>
      <c r="N1405" t="inlineStr"/>
      <c r="O1405" t="n">
        <v>-0</v>
      </c>
      <c r="P1405" t="n">
        <v>0</v>
      </c>
      <c r="Q1405" t="n">
        <v>-0</v>
      </c>
    </row>
    <row r="1406" ht="15" customHeight="1" s="1003">
      <c r="A1406" s="1019" t="inlineStr">
        <is>
          <t>Amidonnerie</t>
        </is>
      </c>
      <c r="B1406" t="inlineStr">
        <is>
          <t>Amidon</t>
        </is>
      </c>
      <c r="C1406" t="inlineStr">
        <is>
          <t>kt</t>
        </is>
      </c>
      <c r="D1406" t="inlineStr">
        <is>
          <t>France</t>
        </is>
      </c>
      <c r="E1406" t="inlineStr">
        <is>
          <t>2015-16</t>
        </is>
      </c>
      <c r="F1406" t="inlineStr">
        <is>
          <t>Lupin</t>
        </is>
      </c>
      <c r="G1406" t="inlineStr"/>
      <c r="H1406" t="inlineStr"/>
      <c r="I1406" t="inlineStr"/>
      <c r="J1406" t="inlineStr"/>
      <c r="K1406" t="inlineStr"/>
      <c r="L1406" t="inlineStr"/>
      <c r="M1406" t="inlineStr"/>
      <c r="N1406" t="inlineStr"/>
      <c r="O1406" t="n">
        <v>-0</v>
      </c>
      <c r="P1406" t="n">
        <v>0</v>
      </c>
      <c r="Q1406" t="n">
        <v>-0</v>
      </c>
    </row>
    <row r="1407" ht="15" customHeight="1" s="1003">
      <c r="A1407" s="1019" t="inlineStr">
        <is>
          <t>Amidonnerie</t>
        </is>
      </c>
      <c r="B1407" t="inlineStr">
        <is>
          <t>Protéine</t>
        </is>
      </c>
      <c r="C1407" t="inlineStr">
        <is>
          <t>kt</t>
        </is>
      </c>
      <c r="D1407" t="inlineStr">
        <is>
          <t>France</t>
        </is>
      </c>
      <c r="E1407" t="inlineStr">
        <is>
          <t>2015-16</t>
        </is>
      </c>
      <c r="F1407" t="inlineStr">
        <is>
          <t>Lupin</t>
        </is>
      </c>
      <c r="G1407" t="inlineStr"/>
      <c r="H1407" t="inlineStr"/>
      <c r="I1407" t="inlineStr"/>
      <c r="J1407" t="inlineStr"/>
      <c r="K1407" t="inlineStr"/>
      <c r="L1407" t="inlineStr"/>
      <c r="M1407" t="inlineStr"/>
      <c r="N1407" t="inlineStr"/>
      <c r="O1407" t="n">
        <v>-0</v>
      </c>
      <c r="P1407" t="n">
        <v>0</v>
      </c>
      <c r="Q1407" t="n">
        <v>-0</v>
      </c>
    </row>
    <row r="1408" ht="15" customHeight="1" s="1003">
      <c r="A1408" s="1019" t="inlineStr">
        <is>
          <t>Meunerie</t>
        </is>
      </c>
      <c r="B1408" t="inlineStr">
        <is>
          <t>Sons</t>
        </is>
      </c>
      <c r="C1408" t="inlineStr">
        <is>
          <t>kt</t>
        </is>
      </c>
      <c r="D1408" t="inlineStr">
        <is>
          <t>France</t>
        </is>
      </c>
      <c r="E1408" t="inlineStr">
        <is>
          <t>2015-16</t>
        </is>
      </c>
      <c r="F1408" t="inlineStr">
        <is>
          <t>Lupin</t>
        </is>
      </c>
      <c r="G1408" t="inlineStr"/>
      <c r="H1408" t="inlineStr"/>
      <c r="I1408" t="inlineStr"/>
      <c r="J1408" t="inlineStr"/>
      <c r="K1408" t="inlineStr"/>
      <c r="L1408" t="inlineStr"/>
      <c r="M1408" t="inlineStr"/>
      <c r="N1408" t="inlineStr"/>
      <c r="O1408" t="n">
        <v>-0</v>
      </c>
      <c r="P1408" t="n">
        <v>0</v>
      </c>
      <c r="Q1408" t="n">
        <v>-0</v>
      </c>
    </row>
    <row r="1409" ht="15" customHeight="1" s="1003">
      <c r="A1409" s="1019" t="inlineStr">
        <is>
          <t>Meunerie</t>
        </is>
      </c>
      <c r="B1409" t="inlineStr">
        <is>
          <t>Farine</t>
        </is>
      </c>
      <c r="C1409" t="inlineStr">
        <is>
          <t>kt</t>
        </is>
      </c>
      <c r="D1409" t="inlineStr">
        <is>
          <t>France</t>
        </is>
      </c>
      <c r="E1409" t="inlineStr">
        <is>
          <t>2015-16</t>
        </is>
      </c>
      <c r="F1409" t="inlineStr">
        <is>
          <t>Lupin</t>
        </is>
      </c>
      <c r="G1409" t="inlineStr"/>
      <c r="H1409" t="inlineStr"/>
      <c r="I1409" t="inlineStr"/>
      <c r="J1409" t="inlineStr"/>
      <c r="K1409" t="inlineStr"/>
      <c r="L1409" t="inlineStr"/>
      <c r="M1409" t="inlineStr"/>
      <c r="N1409" t="inlineStr"/>
      <c r="O1409" t="n">
        <v>-0</v>
      </c>
      <c r="P1409" t="n">
        <v>0</v>
      </c>
      <c r="Q1409" t="n">
        <v>-0</v>
      </c>
    </row>
    <row r="1410" ht="15" customHeight="1" s="1003">
      <c r="A1410" s="1019" t="inlineStr">
        <is>
          <t>Fabrication d'ingrédients</t>
        </is>
      </c>
      <c r="B1410" t="inlineStr">
        <is>
          <t>Amidon, fibres, lipides et sons</t>
        </is>
      </c>
      <c r="C1410" t="inlineStr">
        <is>
          <t>kt</t>
        </is>
      </c>
      <c r="D1410" t="inlineStr">
        <is>
          <t>France</t>
        </is>
      </c>
      <c r="E1410" t="inlineStr">
        <is>
          <t>2015-16</t>
        </is>
      </c>
      <c r="F1410" t="inlineStr">
        <is>
          <t>Lupin</t>
        </is>
      </c>
      <c r="G1410" t="inlineStr"/>
      <c r="H1410" t="inlineStr"/>
      <c r="I1410" t="inlineStr"/>
      <c r="J1410" t="inlineStr"/>
      <c r="K1410" t="inlineStr"/>
      <c r="L1410" t="inlineStr">
        <is>
          <t>Production de coproduits de la fabrication de MPV</t>
        </is>
      </c>
      <c r="M1410" t="inlineStr"/>
      <c r="N1410" t="inlineStr"/>
      <c r="O1410" t="n">
        <v>2.36</v>
      </c>
      <c r="P1410" t="inlineStr"/>
      <c r="Q1410" t="inlineStr"/>
    </row>
    <row r="1411" ht="15" customHeight="1" s="1003">
      <c r="A1411" s="1019" t="inlineStr">
        <is>
          <t>Fabrication d'ingrédients</t>
        </is>
      </c>
      <c r="B1411" t="inlineStr">
        <is>
          <t>MPV</t>
        </is>
      </c>
      <c r="C1411" t="inlineStr">
        <is>
          <t>kt</t>
        </is>
      </c>
      <c r="D1411" t="inlineStr">
        <is>
          <t>France</t>
        </is>
      </c>
      <c r="E1411" t="inlineStr">
        <is>
          <t>2015-16</t>
        </is>
      </c>
      <c r="F1411" t="inlineStr">
        <is>
          <t>Lupin</t>
        </is>
      </c>
      <c r="G1411" t="inlineStr"/>
      <c r="H1411" t="inlineStr">
        <is>
          <t>Rendement de production de protéine = 30 % (Composition - Feedtables)</t>
        </is>
      </c>
      <c r="I1411" t="inlineStr">
        <is>
          <t>Composition - Feedtables</t>
        </is>
      </c>
      <c r="J1411" t="inlineStr">
        <is>
          <t>0</t>
        </is>
      </c>
      <c r="K1411" t="inlineStr">
        <is>
          <t>Rendement</t>
        </is>
      </c>
      <c r="L1411" t="inlineStr">
        <is>
          <t>Rendement de production de protéine</t>
        </is>
      </c>
      <c r="M1411" t="inlineStr">
        <is>
          <t>Fab. ingrédients - Diverses</t>
        </is>
      </c>
      <c r="N1411" t="inlineStr"/>
      <c r="O1411" t="n">
        <v>1.01</v>
      </c>
      <c r="P1411" t="inlineStr"/>
      <c r="Q1411" t="inlineStr"/>
    </row>
    <row r="1412" ht="15" customHeight="1" s="1003">
      <c r="A1412" s="1019" t="inlineStr">
        <is>
          <t>Ecart statistique</t>
        </is>
      </c>
      <c r="B1412" t="inlineStr">
        <is>
          <t>Graines collectées</t>
        </is>
      </c>
      <c r="C1412" t="inlineStr">
        <is>
          <t>kt</t>
        </is>
      </c>
      <c r="D1412" t="inlineStr">
        <is>
          <t>France</t>
        </is>
      </c>
      <c r="E1412" t="inlineStr">
        <is>
          <t>2015-16</t>
        </is>
      </c>
      <c r="F1412" t="inlineStr">
        <is>
          <t>Lupin</t>
        </is>
      </c>
      <c r="G1412" t="inlineStr"/>
      <c r="H1412" t="inlineStr"/>
      <c r="I1412" t="inlineStr"/>
      <c r="J1412" t="inlineStr"/>
      <c r="K1412" t="inlineStr"/>
      <c r="L1412" t="inlineStr"/>
      <c r="M1412" t="inlineStr"/>
      <c r="N1412" t="inlineStr"/>
      <c r="O1412" t="n">
        <v>-0</v>
      </c>
      <c r="P1412" t="inlineStr"/>
      <c r="Q1412" t="inlineStr"/>
    </row>
    <row r="1413" ht="15" customHeight="1" s="1003">
      <c r="A1413" s="1019" t="inlineStr">
        <is>
          <t>Ecart statistique</t>
        </is>
      </c>
      <c r="B1413" t="inlineStr">
        <is>
          <t>Olives</t>
        </is>
      </c>
      <c r="C1413" t="inlineStr">
        <is>
          <t>kt</t>
        </is>
      </c>
      <c r="D1413" t="inlineStr">
        <is>
          <t>France</t>
        </is>
      </c>
      <c r="E1413" t="inlineStr">
        <is>
          <t>2015-16</t>
        </is>
      </c>
      <c r="F1413" t="inlineStr">
        <is>
          <t>Lupin</t>
        </is>
      </c>
      <c r="G1413" t="inlineStr"/>
      <c r="H1413" t="inlineStr"/>
      <c r="I1413" t="inlineStr"/>
      <c r="J1413" t="inlineStr"/>
      <c r="K1413" t="inlineStr"/>
      <c r="L1413" t="inlineStr"/>
      <c r="M1413" t="inlineStr"/>
      <c r="N1413" t="inlineStr"/>
      <c r="O1413" t="n">
        <v>-0</v>
      </c>
      <c r="P1413" t="n">
        <v>0</v>
      </c>
      <c r="Q1413" t="n">
        <v>500000000</v>
      </c>
    </row>
    <row r="1414" ht="15" customHeight="1" s="1003">
      <c r="A1414" s="1019" t="inlineStr">
        <is>
          <t>Ecart statistique</t>
        </is>
      </c>
      <c r="B1414" t="inlineStr">
        <is>
          <t>Fabrication de produits alimentaires</t>
        </is>
      </c>
      <c r="C1414" t="inlineStr">
        <is>
          <t>kt</t>
        </is>
      </c>
      <c r="D1414" t="inlineStr">
        <is>
          <t>France</t>
        </is>
      </c>
      <c r="E1414" t="inlineStr">
        <is>
          <t>2015-16</t>
        </is>
      </c>
      <c r="F1414" t="inlineStr">
        <is>
          <t>Lupin</t>
        </is>
      </c>
      <c r="G1414" t="inlineStr"/>
      <c r="H1414" t="inlineStr"/>
      <c r="I1414" t="inlineStr"/>
      <c r="J1414" t="inlineStr"/>
      <c r="K1414" t="inlineStr"/>
      <c r="L1414" t="inlineStr"/>
      <c r="M1414" t="inlineStr"/>
      <c r="N1414" t="inlineStr"/>
      <c r="O1414" t="n">
        <v>-0</v>
      </c>
      <c r="P1414" t="inlineStr"/>
      <c r="Q1414" t="inlineStr"/>
    </row>
    <row r="1415" ht="15" customHeight="1" s="1003">
      <c r="A1415" s="1019" t="inlineStr">
        <is>
          <t>Ecart statistique</t>
        </is>
      </c>
      <c r="B1415" t="inlineStr">
        <is>
          <t>Olives de table</t>
        </is>
      </c>
      <c r="C1415" t="inlineStr">
        <is>
          <t>kt</t>
        </is>
      </c>
      <c r="D1415" t="inlineStr">
        <is>
          <t>France</t>
        </is>
      </c>
      <c r="E1415" t="inlineStr">
        <is>
          <t>2015-16</t>
        </is>
      </c>
      <c r="F1415" t="inlineStr">
        <is>
          <t>Lupin</t>
        </is>
      </c>
      <c r="G1415" t="inlineStr"/>
      <c r="H1415" t="inlineStr"/>
      <c r="I1415" t="inlineStr"/>
      <c r="J1415" t="inlineStr"/>
      <c r="K1415" t="inlineStr"/>
      <c r="L1415" t="inlineStr"/>
      <c r="M1415" t="inlineStr"/>
      <c r="N1415" t="inlineStr"/>
      <c r="O1415" t="n">
        <v>-0</v>
      </c>
      <c r="P1415" t="n">
        <v>0</v>
      </c>
      <c r="Q1415" t="n">
        <v>500000000</v>
      </c>
    </row>
    <row r="1416" ht="15" customHeight="1" s="1003">
      <c r="A1416" s="1019" t="inlineStr">
        <is>
          <t>Import</t>
        </is>
      </c>
      <c r="B1416" t="inlineStr">
        <is>
          <t>Huile</t>
        </is>
      </c>
      <c r="C1416" t="inlineStr">
        <is>
          <t>kt</t>
        </is>
      </c>
      <c r="D1416" t="inlineStr">
        <is>
          <t>France</t>
        </is>
      </c>
      <c r="E1416" t="inlineStr">
        <is>
          <t>2015-16</t>
        </is>
      </c>
      <c r="F1416" t="inlineStr">
        <is>
          <t>Lupin</t>
        </is>
      </c>
      <c r="G1416" t="inlineStr"/>
      <c r="H1416" t="inlineStr"/>
      <c r="I1416" t="inlineStr"/>
      <c r="J1416" t="inlineStr"/>
      <c r="K1416" t="inlineStr"/>
      <c r="L1416" t="inlineStr"/>
      <c r="M1416" t="inlineStr"/>
      <c r="N1416" t="inlineStr"/>
      <c r="O1416" t="n">
        <v>-0</v>
      </c>
      <c r="P1416" t="n">
        <v>0</v>
      </c>
      <c r="Q1416" t="n">
        <v>500000000</v>
      </c>
    </row>
    <row r="1417" ht="15" customHeight="1" s="1003">
      <c r="A1417" s="1019" t="inlineStr">
        <is>
          <t>Import</t>
        </is>
      </c>
      <c r="B1417" t="inlineStr">
        <is>
          <t>Tourteaux</t>
        </is>
      </c>
      <c r="C1417" t="inlineStr">
        <is>
          <t>kt</t>
        </is>
      </c>
      <c r="D1417" t="inlineStr">
        <is>
          <t>France</t>
        </is>
      </c>
      <c r="E1417" t="inlineStr">
        <is>
          <t>2015-16</t>
        </is>
      </c>
      <c r="F1417" t="inlineStr">
        <is>
          <t>Lupin</t>
        </is>
      </c>
      <c r="G1417" t="inlineStr"/>
      <c r="H1417" t="inlineStr"/>
      <c r="I1417" t="inlineStr"/>
      <c r="J1417" t="inlineStr"/>
      <c r="K1417" t="inlineStr"/>
      <c r="L1417" t="inlineStr"/>
      <c r="M1417" t="inlineStr"/>
      <c r="N1417" t="inlineStr"/>
      <c r="O1417" t="n">
        <v>-0</v>
      </c>
      <c r="P1417" t="n">
        <v>0</v>
      </c>
      <c r="Q1417" t="n">
        <v>500000000</v>
      </c>
    </row>
    <row r="1418" ht="15" customHeight="1" s="1003">
      <c r="A1418" s="1019" t="inlineStr">
        <is>
          <t>Import</t>
        </is>
      </c>
      <c r="B1418" t="inlineStr">
        <is>
          <t>Olives</t>
        </is>
      </c>
      <c r="C1418" t="inlineStr">
        <is>
          <t>kt</t>
        </is>
      </c>
      <c r="D1418" t="inlineStr">
        <is>
          <t>France</t>
        </is>
      </c>
      <c r="E1418" t="inlineStr">
        <is>
          <t>2015-16</t>
        </is>
      </c>
      <c r="F1418" t="inlineStr">
        <is>
          <t>Lupin</t>
        </is>
      </c>
      <c r="G1418" t="inlineStr"/>
      <c r="H1418" t="inlineStr"/>
      <c r="I1418" t="inlineStr"/>
      <c r="J1418" t="inlineStr"/>
      <c r="K1418" t="inlineStr"/>
      <c r="L1418" t="inlineStr"/>
      <c r="M1418" t="inlineStr"/>
      <c r="N1418" t="inlineStr"/>
      <c r="O1418" t="n">
        <v>-0</v>
      </c>
      <c r="P1418" t="n">
        <v>0</v>
      </c>
      <c r="Q1418" t="n">
        <v>500000000</v>
      </c>
    </row>
    <row r="1419" ht="15" customHeight="1" s="1003">
      <c r="A1419" s="1019" t="inlineStr">
        <is>
          <t>Import</t>
        </is>
      </c>
      <c r="B1419" t="inlineStr">
        <is>
          <t>Huile d'olive</t>
        </is>
      </c>
      <c r="C1419" t="inlineStr">
        <is>
          <t>kt</t>
        </is>
      </c>
      <c r="D1419" t="inlineStr">
        <is>
          <t>France</t>
        </is>
      </c>
      <c r="E1419" t="inlineStr">
        <is>
          <t>2015-16</t>
        </is>
      </c>
      <c r="F1419" t="inlineStr">
        <is>
          <t>Lupin</t>
        </is>
      </c>
      <c r="G1419" t="inlineStr"/>
      <c r="H1419" t="inlineStr"/>
      <c r="I1419" t="inlineStr"/>
      <c r="J1419" t="inlineStr"/>
      <c r="K1419" t="inlineStr"/>
      <c r="L1419" t="inlineStr"/>
      <c r="M1419" t="inlineStr"/>
      <c r="N1419" t="inlineStr"/>
      <c r="O1419" t="n">
        <v>-0</v>
      </c>
      <c r="P1419" t="n">
        <v>0</v>
      </c>
      <c r="Q1419" t="n">
        <v>500000000</v>
      </c>
    </row>
    <row r="1420" ht="15" customHeight="1" s="1003">
      <c r="A1420" s="1019" t="inlineStr">
        <is>
          <t>Import</t>
        </is>
      </c>
      <c r="B1420" t="inlineStr">
        <is>
          <t>Grignons d'olive</t>
        </is>
      </c>
      <c r="C1420" t="inlineStr">
        <is>
          <t>kt</t>
        </is>
      </c>
      <c r="D1420" t="inlineStr">
        <is>
          <t>France</t>
        </is>
      </c>
      <c r="E1420" t="inlineStr">
        <is>
          <t>2015-16</t>
        </is>
      </c>
      <c r="F1420" t="inlineStr">
        <is>
          <t>Lupin</t>
        </is>
      </c>
      <c r="G1420" t="inlineStr"/>
      <c r="H1420" t="inlineStr"/>
      <c r="I1420" t="inlineStr"/>
      <c r="J1420" t="inlineStr"/>
      <c r="K1420" t="inlineStr"/>
      <c r="L1420" t="inlineStr"/>
      <c r="M1420" t="inlineStr"/>
      <c r="N1420" t="inlineStr"/>
      <c r="O1420" t="n">
        <v>-0</v>
      </c>
      <c r="P1420" t="n">
        <v>0</v>
      </c>
      <c r="Q1420" t="n">
        <v>500000000</v>
      </c>
    </row>
    <row r="1421" ht="15" customHeight="1" s="1003">
      <c r="A1421" s="1019" t="inlineStr">
        <is>
          <t>Import</t>
        </is>
      </c>
      <c r="B1421" t="inlineStr">
        <is>
          <t>Olives de table</t>
        </is>
      </c>
      <c r="C1421" t="inlineStr">
        <is>
          <t>kt</t>
        </is>
      </c>
      <c r="D1421" t="inlineStr">
        <is>
          <t>France</t>
        </is>
      </c>
      <c r="E1421" t="inlineStr">
        <is>
          <t>2015-16</t>
        </is>
      </c>
      <c r="F1421" t="inlineStr">
        <is>
          <t>Lupin</t>
        </is>
      </c>
      <c r="G1421" t="inlineStr"/>
      <c r="H1421" t="inlineStr"/>
      <c r="I1421" t="inlineStr"/>
      <c r="J1421" t="inlineStr"/>
      <c r="K1421" t="inlineStr"/>
      <c r="L1421" t="inlineStr"/>
      <c r="M1421" t="inlineStr"/>
      <c r="N1421" t="inlineStr"/>
      <c r="O1421" t="n">
        <v>-0</v>
      </c>
      <c r="P1421" t="n">
        <v>0</v>
      </c>
      <c r="Q1421" t="n">
        <v>500000000</v>
      </c>
    </row>
    <row r="1422" ht="15" customHeight="1" s="1003">
      <c r="A1422" s="1019" t="inlineStr">
        <is>
          <t>Import</t>
        </is>
      </c>
      <c r="B1422" t="inlineStr">
        <is>
          <t>Graines collectées</t>
        </is>
      </c>
      <c r="C1422" t="inlineStr">
        <is>
          <t>kt</t>
        </is>
      </c>
      <c r="D1422" t="inlineStr">
        <is>
          <t>France</t>
        </is>
      </c>
      <c r="E1422" t="inlineStr">
        <is>
          <t>2015-16</t>
        </is>
      </c>
      <c r="F1422" t="inlineStr">
        <is>
          <t>Lupin</t>
        </is>
      </c>
      <c r="G1422" t="inlineStr"/>
      <c r="H1422" t="inlineStr">
        <is>
          <t>Importation de graines = 0 kt (Douanes françaises - Eurostat)</t>
        </is>
      </c>
      <c r="I1422" t="inlineStr">
        <is>
          <t>Douanes françaises - Eurostat</t>
        </is>
      </c>
      <c r="J1422" t="inlineStr">
        <is>
          <t>Les échanges de lupin sont négligés</t>
        </is>
      </c>
      <c r="K1422" t="inlineStr">
        <is>
          <t>Volume</t>
        </is>
      </c>
      <c r="L1422" t="inlineStr">
        <is>
          <t>Importation de graines</t>
        </is>
      </c>
      <c r="M1422" t="inlineStr">
        <is>
          <t>Echanges mensuels - EUROSTAT</t>
        </is>
      </c>
      <c r="N1422" t="inlineStr"/>
      <c r="O1422" t="n">
        <v>-0</v>
      </c>
      <c r="P1422" t="inlineStr"/>
      <c r="Q1422" t="inlineStr"/>
    </row>
    <row r="1423" ht="15" customHeight="1" s="1003">
      <c r="A1423" s="1019" t="inlineStr">
        <is>
          <t>Graines récoltées</t>
        </is>
      </c>
      <c r="B1423" t="inlineStr">
        <is>
          <t>Ferme</t>
        </is>
      </c>
      <c r="C1423" t="inlineStr">
        <is>
          <t>kt</t>
        </is>
      </c>
      <c r="D1423" t="inlineStr">
        <is>
          <t>France</t>
        </is>
      </c>
      <c r="E1423" t="inlineStr">
        <is>
          <t>2015-16</t>
        </is>
      </c>
      <c r="F1423" t="inlineStr">
        <is>
          <t>Lentille</t>
        </is>
      </c>
      <c r="G1423" t="inlineStr"/>
      <c r="H1423" t="inlineStr"/>
      <c r="I1423" t="inlineStr"/>
      <c r="J1423" t="inlineStr"/>
      <c r="K1423" t="inlineStr"/>
      <c r="L1423" t="inlineStr"/>
      <c r="M1423" t="inlineStr"/>
      <c r="N1423" t="inlineStr"/>
      <c r="O1423" t="n">
        <v>11.7</v>
      </c>
      <c r="P1423" t="inlineStr"/>
      <c r="Q1423" t="inlineStr"/>
    </row>
    <row r="1424" ht="15" customHeight="1" s="1003">
      <c r="A1424" s="1019" t="inlineStr">
        <is>
          <t>Graines récoltées</t>
        </is>
      </c>
      <c r="B1424" t="inlineStr">
        <is>
          <t>OS</t>
        </is>
      </c>
      <c r="C1424" t="inlineStr">
        <is>
          <t>kt</t>
        </is>
      </c>
      <c r="D1424" t="inlineStr">
        <is>
          <t>France</t>
        </is>
      </c>
      <c r="E1424" t="inlineStr">
        <is>
          <t>2015-16</t>
        </is>
      </c>
      <c r="F1424" t="inlineStr">
        <is>
          <t>Lentille</t>
        </is>
      </c>
      <c r="G1424" t="inlineStr"/>
      <c r="H1424" t="inlineStr">
        <is>
          <t>0</t>
        </is>
      </c>
      <c r="I1424" t="inlineStr">
        <is>
          <t>0</t>
        </is>
      </c>
      <c r="J1424" t="inlineStr">
        <is>
          <t>50 % de la récolte est collectée</t>
        </is>
      </c>
      <c r="K1424" t="inlineStr">
        <is>
          <t>Répartition</t>
        </is>
      </c>
      <c r="L1424" t="inlineStr">
        <is>
          <t>Part de la collecte</t>
        </is>
      </c>
      <c r="M1424" t="inlineStr">
        <is>
          <t>0</t>
        </is>
      </c>
      <c r="N1424" t="inlineStr"/>
      <c r="O1424" t="n">
        <v>11.7</v>
      </c>
      <c r="P1424" t="inlineStr"/>
      <c r="Q1424" t="inlineStr"/>
    </row>
    <row r="1425" ht="15" customHeight="1" s="1003">
      <c r="A1425" s="1019" t="inlineStr">
        <is>
          <t>Olives</t>
        </is>
      </c>
      <c r="B1425" t="inlineStr">
        <is>
          <t>Export</t>
        </is>
      </c>
      <c r="C1425" t="inlineStr">
        <is>
          <t>kt</t>
        </is>
      </c>
      <c r="D1425" t="inlineStr">
        <is>
          <t>France</t>
        </is>
      </c>
      <c r="E1425" t="inlineStr">
        <is>
          <t>2015-16</t>
        </is>
      </c>
      <c r="F1425" t="inlineStr">
        <is>
          <t>Lentille</t>
        </is>
      </c>
      <c r="G1425" t="inlineStr"/>
      <c r="H1425" t="inlineStr"/>
      <c r="I1425" t="inlineStr"/>
      <c r="J1425" t="inlineStr"/>
      <c r="K1425" t="inlineStr"/>
      <c r="L1425" t="inlineStr"/>
      <c r="M1425" t="inlineStr"/>
      <c r="N1425" t="inlineStr"/>
      <c r="O1425" t="n">
        <v>0</v>
      </c>
      <c r="P1425" t="n">
        <v>0</v>
      </c>
      <c r="Q1425" t="n">
        <v>500000000</v>
      </c>
    </row>
    <row r="1426" ht="15" customHeight="1" s="1003">
      <c r="A1426" s="1019" t="inlineStr">
        <is>
          <t>Olives</t>
        </is>
      </c>
      <c r="B1426" t="inlineStr">
        <is>
          <t>Moulin</t>
        </is>
      </c>
      <c r="C1426" t="inlineStr">
        <is>
          <t>kt</t>
        </is>
      </c>
      <c r="D1426" t="inlineStr">
        <is>
          <t>France</t>
        </is>
      </c>
      <c r="E1426" t="inlineStr">
        <is>
          <t>2015-16</t>
        </is>
      </c>
      <c r="F1426" t="inlineStr">
        <is>
          <t>Lentille</t>
        </is>
      </c>
      <c r="G1426" t="inlineStr"/>
      <c r="H1426" t="inlineStr"/>
      <c r="I1426" t="inlineStr"/>
      <c r="J1426" t="inlineStr"/>
      <c r="K1426" t="inlineStr"/>
      <c r="L1426" t="inlineStr"/>
      <c r="M1426" t="inlineStr"/>
      <c r="N1426" t="inlineStr"/>
      <c r="O1426" t="n">
        <v>0</v>
      </c>
      <c r="P1426" t="n">
        <v>0</v>
      </c>
      <c r="Q1426" t="n">
        <v>500000000</v>
      </c>
    </row>
    <row r="1427" ht="15" customHeight="1" s="1003">
      <c r="A1427" s="1019" t="inlineStr">
        <is>
          <t>Olives</t>
        </is>
      </c>
      <c r="B1427" t="inlineStr">
        <is>
          <t>Conservation ou préparation d'olives</t>
        </is>
      </c>
      <c r="C1427" t="inlineStr">
        <is>
          <t>kt</t>
        </is>
      </c>
      <c r="D1427" t="inlineStr">
        <is>
          <t>France</t>
        </is>
      </c>
      <c r="E1427" t="inlineStr">
        <is>
          <t>2015-16</t>
        </is>
      </c>
      <c r="F1427" t="inlineStr">
        <is>
          <t>Lentille</t>
        </is>
      </c>
      <c r="G1427" t="inlineStr"/>
      <c r="H1427" t="inlineStr"/>
      <c r="I1427" t="inlineStr"/>
      <c r="J1427" t="inlineStr"/>
      <c r="K1427" t="inlineStr"/>
      <c r="L1427" t="inlineStr"/>
      <c r="M1427" t="inlineStr"/>
      <c r="N1427" t="inlineStr"/>
      <c r="O1427" t="n">
        <v>0</v>
      </c>
      <c r="P1427" t="n">
        <v>0</v>
      </c>
      <c r="Q1427" t="n">
        <v>500000000</v>
      </c>
    </row>
    <row r="1428" ht="15" customHeight="1" s="1003">
      <c r="A1428" s="1019" t="inlineStr">
        <is>
          <t>Olives</t>
        </is>
      </c>
      <c r="B1428" t="inlineStr">
        <is>
          <t>Ecart statistique</t>
        </is>
      </c>
      <c r="C1428" t="inlineStr">
        <is>
          <t>kt</t>
        </is>
      </c>
      <c r="D1428" t="inlineStr">
        <is>
          <t>France</t>
        </is>
      </c>
      <c r="E1428" t="inlineStr">
        <is>
          <t>2015-16</t>
        </is>
      </c>
      <c r="F1428" t="inlineStr">
        <is>
          <t>Lentille</t>
        </is>
      </c>
      <c r="G1428" t="inlineStr"/>
      <c r="H1428" t="inlineStr"/>
      <c r="I1428" t="inlineStr"/>
      <c r="J1428" t="inlineStr"/>
      <c r="K1428" t="inlineStr"/>
      <c r="L1428" t="inlineStr"/>
      <c r="M1428" t="inlineStr"/>
      <c r="N1428" t="inlineStr"/>
      <c r="O1428" t="n">
        <v>0</v>
      </c>
      <c r="P1428" t="n">
        <v>0</v>
      </c>
      <c r="Q1428" t="n">
        <v>500000000</v>
      </c>
    </row>
    <row r="1429" ht="15" customHeight="1" s="1003">
      <c r="A1429" s="1019" t="inlineStr">
        <is>
          <t>Graines autoconsommées</t>
        </is>
      </c>
      <c r="B1429" t="inlineStr">
        <is>
          <t>Hors FAB</t>
        </is>
      </c>
      <c r="C1429" t="inlineStr">
        <is>
          <t>kt</t>
        </is>
      </c>
      <c r="D1429" t="inlineStr">
        <is>
          <t>France</t>
        </is>
      </c>
      <c r="E1429" t="inlineStr">
        <is>
          <t>2015-16</t>
        </is>
      </c>
      <c r="F1429" t="inlineStr">
        <is>
          <t>Lentille</t>
        </is>
      </c>
      <c r="G1429" t="inlineStr"/>
      <c r="H1429" t="inlineStr"/>
      <c r="I1429" t="inlineStr"/>
      <c r="J1429" t="inlineStr">
        <is>
          <t>Pas de consommation de graines en alimentation animale</t>
        </is>
      </c>
      <c r="K1429" t="inlineStr"/>
      <c r="L1429" t="inlineStr">
        <is>
          <t>Consommation de graines à la ferme directement</t>
        </is>
      </c>
      <c r="M1429" t="inlineStr"/>
      <c r="N1429" t="inlineStr"/>
      <c r="O1429" t="n">
        <v>0</v>
      </c>
      <c r="P1429" t="inlineStr"/>
      <c r="Q1429" t="inlineStr"/>
    </row>
    <row r="1430" ht="15" customHeight="1" s="1003">
      <c r="A1430" s="1019" t="inlineStr">
        <is>
          <t>Graines autoconsommées</t>
        </is>
      </c>
      <c r="B1430" t="inlineStr">
        <is>
          <t>Vente directe et autoconsommation</t>
        </is>
      </c>
      <c r="C1430" t="inlineStr">
        <is>
          <t>kt</t>
        </is>
      </c>
      <c r="D1430" t="inlineStr">
        <is>
          <t>France</t>
        </is>
      </c>
      <c r="E1430" t="inlineStr">
        <is>
          <t>2015-16</t>
        </is>
      </c>
      <c r="F1430" t="inlineStr">
        <is>
          <t>Lentille</t>
        </is>
      </c>
      <c r="G1430" t="inlineStr"/>
      <c r="H1430" t="inlineStr"/>
      <c r="I1430" t="inlineStr"/>
      <c r="J1430" t="inlineStr">
        <is>
          <t>Le reste des graines autoconsommées est consommé en alimentation humaine</t>
        </is>
      </c>
      <c r="K1430" t="inlineStr"/>
      <c r="L1430" t="inlineStr">
        <is>
          <t>Consommation de graines à la ferme directement</t>
        </is>
      </c>
      <c r="M1430" t="inlineStr"/>
      <c r="N1430" t="inlineStr"/>
      <c r="O1430" t="n">
        <v>9.16</v>
      </c>
      <c r="P1430" t="inlineStr"/>
      <c r="Q1430" t="inlineStr"/>
    </row>
    <row r="1431" ht="15" customHeight="1" s="1003">
      <c r="A1431" s="1019" t="inlineStr">
        <is>
          <t>Graines autoconsommées</t>
        </is>
      </c>
      <c r="B1431" t="inlineStr">
        <is>
          <t>Alimentation humaine</t>
        </is>
      </c>
      <c r="C1431" t="inlineStr">
        <is>
          <t>kt</t>
        </is>
      </c>
      <c r="D1431" t="inlineStr">
        <is>
          <t>France</t>
        </is>
      </c>
      <c r="E1431" t="inlineStr">
        <is>
          <t>2015-16</t>
        </is>
      </c>
      <c r="F1431" t="inlineStr">
        <is>
          <t>Lentille</t>
        </is>
      </c>
      <c r="G1431" t="inlineStr"/>
      <c r="H1431" t="inlineStr"/>
      <c r="I1431" t="inlineStr"/>
      <c r="J1431" t="inlineStr"/>
      <c r="K1431" t="inlineStr"/>
      <c r="L1431" t="inlineStr"/>
      <c r="M1431" t="inlineStr"/>
      <c r="N1431" t="inlineStr"/>
      <c r="O1431" t="n">
        <v>9.16</v>
      </c>
      <c r="P1431" t="inlineStr"/>
      <c r="Q1431" t="inlineStr"/>
    </row>
    <row r="1432" ht="15" customHeight="1" s="1003">
      <c r="A1432" s="1019" t="inlineStr">
        <is>
          <t>Graines autoconsommées</t>
        </is>
      </c>
      <c r="B1432" t="inlineStr">
        <is>
          <t>Usages alimentaires</t>
        </is>
      </c>
      <c r="C1432" t="inlineStr">
        <is>
          <t>kt</t>
        </is>
      </c>
      <c r="D1432" t="inlineStr">
        <is>
          <t>France</t>
        </is>
      </c>
      <c r="E1432" t="inlineStr">
        <is>
          <t>2015-16</t>
        </is>
      </c>
      <c r="F1432" t="inlineStr">
        <is>
          <t>Lentille</t>
        </is>
      </c>
      <c r="G1432" t="inlineStr"/>
      <c r="H1432" t="inlineStr"/>
      <c r="I1432" t="inlineStr"/>
      <c r="J1432" t="inlineStr"/>
      <c r="K1432" t="inlineStr"/>
      <c r="L1432" t="inlineStr"/>
      <c r="M1432" t="inlineStr"/>
      <c r="N1432" t="inlineStr"/>
      <c r="O1432" t="n">
        <v>9.16</v>
      </c>
      <c r="P1432" t="inlineStr"/>
      <c r="Q1432" t="inlineStr"/>
    </row>
    <row r="1433" ht="15" customHeight="1" s="1003">
      <c r="A1433" s="1019" t="inlineStr">
        <is>
          <t>Graines autoconsommées</t>
        </is>
      </c>
      <c r="B1433" t="inlineStr">
        <is>
          <t>Alimentation animale rente</t>
        </is>
      </c>
      <c r="C1433" t="inlineStr">
        <is>
          <t>kt</t>
        </is>
      </c>
      <c r="D1433" t="inlineStr">
        <is>
          <t>France</t>
        </is>
      </c>
      <c r="E1433" t="inlineStr">
        <is>
          <t>2015-16</t>
        </is>
      </c>
      <c r="F1433" t="inlineStr">
        <is>
          <t>Lentille</t>
        </is>
      </c>
      <c r="G1433" t="inlineStr"/>
      <c r="H1433" t="inlineStr"/>
      <c r="I1433" t="inlineStr"/>
      <c r="J1433" t="inlineStr"/>
      <c r="K1433" t="inlineStr"/>
      <c r="L1433" t="inlineStr"/>
      <c r="M1433" t="inlineStr"/>
      <c r="N1433" t="inlineStr"/>
      <c r="O1433" t="n">
        <v>0</v>
      </c>
      <c r="P1433" t="inlineStr"/>
      <c r="Q1433" t="inlineStr"/>
    </row>
    <row r="1434" ht="15" customHeight="1" s="1003">
      <c r="A1434" s="1019" t="inlineStr">
        <is>
          <t>Graines autoconsommées</t>
        </is>
      </c>
      <c r="B1434" t="inlineStr">
        <is>
          <t>Alimentation animale</t>
        </is>
      </c>
      <c r="C1434" t="inlineStr">
        <is>
          <t>kt</t>
        </is>
      </c>
      <c r="D1434" t="inlineStr">
        <is>
          <t>France</t>
        </is>
      </c>
      <c r="E1434" t="inlineStr">
        <is>
          <t>2015-16</t>
        </is>
      </c>
      <c r="F1434" t="inlineStr">
        <is>
          <t>Lentille</t>
        </is>
      </c>
      <c r="G1434" t="inlineStr"/>
      <c r="H1434" t="inlineStr"/>
      <c r="I1434" t="inlineStr"/>
      <c r="J1434" t="inlineStr"/>
      <c r="K1434" t="inlineStr"/>
      <c r="L1434" t="inlineStr"/>
      <c r="M1434" t="inlineStr"/>
      <c r="N1434" t="inlineStr"/>
      <c r="O1434" t="n">
        <v>0</v>
      </c>
      <c r="P1434" t="inlineStr"/>
      <c r="Q1434" t="inlineStr"/>
    </row>
    <row r="1435" ht="15" customHeight="1" s="1003">
      <c r="A1435" s="1019" t="inlineStr">
        <is>
          <t>Graines autoconsommées</t>
        </is>
      </c>
      <c r="B1435" t="inlineStr">
        <is>
          <t>Débouchés</t>
        </is>
      </c>
      <c r="C1435" t="inlineStr">
        <is>
          <t>kt</t>
        </is>
      </c>
      <c r="D1435" t="inlineStr">
        <is>
          <t>France</t>
        </is>
      </c>
      <c r="E1435" t="inlineStr">
        <is>
          <t>2015-16</t>
        </is>
      </c>
      <c r="F1435" t="inlineStr">
        <is>
          <t>Lentille</t>
        </is>
      </c>
      <c r="G1435" t="inlineStr"/>
      <c r="H1435" t="inlineStr"/>
      <c r="I1435" t="inlineStr"/>
      <c r="J1435" t="inlineStr"/>
      <c r="K1435" t="inlineStr"/>
      <c r="L1435" t="inlineStr"/>
      <c r="M1435" t="inlineStr"/>
      <c r="N1435" t="inlineStr"/>
      <c r="O1435" t="n">
        <v>9.390000000000001</v>
      </c>
      <c r="P1435" t="inlineStr"/>
      <c r="Q1435" t="inlineStr"/>
    </row>
    <row r="1436" ht="15" customHeight="1" s="1003">
      <c r="A1436" s="1019" t="inlineStr">
        <is>
          <t>Graines autoconsommées</t>
        </is>
      </c>
      <c r="B1436" t="inlineStr">
        <is>
          <t>FAF</t>
        </is>
      </c>
      <c r="C1436" t="inlineStr">
        <is>
          <t>kt</t>
        </is>
      </c>
      <c r="D1436" t="inlineStr">
        <is>
          <t>France</t>
        </is>
      </c>
      <c r="E1436" t="inlineStr">
        <is>
          <t>2015-16</t>
        </is>
      </c>
      <c r="F1436" t="inlineStr">
        <is>
          <t>Lentille</t>
        </is>
      </c>
      <c r="G1436" t="inlineStr"/>
      <c r="H1436" t="inlineStr"/>
      <c r="I1436" t="inlineStr"/>
      <c r="J1436" t="inlineStr"/>
      <c r="K1436" t="inlineStr"/>
      <c r="L1436" t="inlineStr"/>
      <c r="M1436" t="inlineStr"/>
      <c r="N1436" t="inlineStr"/>
      <c r="O1436" t="n">
        <v>0</v>
      </c>
      <c r="P1436" t="n">
        <v>0</v>
      </c>
      <c r="Q1436" t="n">
        <v>-0</v>
      </c>
    </row>
    <row r="1437" ht="15" customHeight="1" s="1003">
      <c r="A1437" s="1019" t="inlineStr">
        <is>
          <t>Graines autoconsommées</t>
        </is>
      </c>
      <c r="B1437" t="inlineStr">
        <is>
          <t>Direct élevage</t>
        </is>
      </c>
      <c r="C1437" t="inlineStr">
        <is>
          <t>kt</t>
        </is>
      </c>
      <c r="D1437" t="inlineStr">
        <is>
          <t>France</t>
        </is>
      </c>
      <c r="E1437" t="inlineStr">
        <is>
          <t>2015-16</t>
        </is>
      </c>
      <c r="F1437" t="inlineStr">
        <is>
          <t>Lentille</t>
        </is>
      </c>
      <c r="G1437" t="inlineStr"/>
      <c r="H1437" t="inlineStr"/>
      <c r="I1437" t="inlineStr"/>
      <c r="J1437" t="inlineStr"/>
      <c r="K1437" t="inlineStr"/>
      <c r="L1437" t="inlineStr"/>
      <c r="M1437" t="inlineStr"/>
      <c r="N1437" t="inlineStr"/>
      <c r="O1437" t="n">
        <v>0</v>
      </c>
      <c r="P1437" t="n">
        <v>0</v>
      </c>
      <c r="Q1437" t="n">
        <v>-0</v>
      </c>
    </row>
    <row r="1438" ht="15" customHeight="1" s="1003">
      <c r="A1438" s="1019" t="inlineStr">
        <is>
          <t>Graines autoconsommées</t>
        </is>
      </c>
      <c r="B1438" t="inlineStr">
        <is>
          <t>Elimination/Pertes</t>
        </is>
      </c>
      <c r="C1438" t="inlineStr">
        <is>
          <t>kt</t>
        </is>
      </c>
      <c r="D1438" t="inlineStr">
        <is>
          <t>France</t>
        </is>
      </c>
      <c r="E1438" t="inlineStr">
        <is>
          <t>2015-16</t>
        </is>
      </c>
      <c r="F1438" t="inlineStr">
        <is>
          <t>Lentille</t>
        </is>
      </c>
      <c r="G1438" t="inlineStr"/>
      <c r="H1438" t="inlineStr">
        <is>
          <t>Ratio de pertes à la ferme = 2 % (ORIFLAAM - Terres Univia)</t>
        </is>
      </c>
      <c r="I1438" t="inlineStr">
        <is>
          <t>ORIFLAAM - Terres Univia</t>
        </is>
      </c>
      <c r="J1438" t="inlineStr">
        <is>
          <t>Même ratio de pertes à la ferme que soja, pois et féverole</t>
        </is>
      </c>
      <c r="K1438" t="inlineStr">
        <is>
          <t>Rendement</t>
        </is>
      </c>
      <c r="L1438" t="inlineStr">
        <is>
          <t>Ratio de pertes à la ferme</t>
        </is>
      </c>
      <c r="M1438" t="inlineStr">
        <is>
          <t>Pertes ferme - TERRES UNIVIA</t>
        </is>
      </c>
      <c r="N1438" t="inlineStr"/>
      <c r="O1438" t="n">
        <v>0.23</v>
      </c>
      <c r="P1438" t="inlineStr"/>
      <c r="Q1438" t="inlineStr"/>
    </row>
    <row r="1439" ht="15" customHeight="1" s="1003">
      <c r="A1439" s="1019" t="inlineStr">
        <is>
          <t>Graines autoconsommées</t>
        </is>
      </c>
      <c r="B1439" t="inlineStr">
        <is>
          <t>Autres usages (ou usages indéfinis)</t>
        </is>
      </c>
      <c r="C1439" t="inlineStr">
        <is>
          <t>kt</t>
        </is>
      </c>
      <c r="D1439" t="inlineStr">
        <is>
          <t>France</t>
        </is>
      </c>
      <c r="E1439" t="inlineStr">
        <is>
          <t>2015-16</t>
        </is>
      </c>
      <c r="F1439" t="inlineStr">
        <is>
          <t>Lentille</t>
        </is>
      </c>
      <c r="G1439" t="inlineStr"/>
      <c r="H1439" t="inlineStr"/>
      <c r="I1439" t="inlineStr"/>
      <c r="J1439" t="inlineStr"/>
      <c r="K1439" t="inlineStr"/>
      <c r="L1439" t="inlineStr"/>
      <c r="M1439" t="inlineStr"/>
      <c r="N1439" t="inlineStr"/>
      <c r="O1439" t="n">
        <v>0.23</v>
      </c>
      <c r="P1439" t="inlineStr"/>
      <c r="Q1439" t="inlineStr"/>
    </row>
    <row r="1440" ht="15" customHeight="1" s="1003">
      <c r="A1440" s="1019" t="inlineStr">
        <is>
          <t>Graines autoconsommées</t>
        </is>
      </c>
      <c r="B1440" t="inlineStr">
        <is>
          <t>Semences fermières</t>
        </is>
      </c>
      <c r="C1440" t="inlineStr">
        <is>
          <t>kt</t>
        </is>
      </c>
      <c r="D1440" t="inlineStr">
        <is>
          <t>France</t>
        </is>
      </c>
      <c r="E1440" t="inlineStr">
        <is>
          <t>2015-16</t>
        </is>
      </c>
      <c r="F1440" t="inlineStr">
        <is>
          <t>Lentille</t>
        </is>
      </c>
      <c r="G1440" t="inlineStr"/>
      <c r="H1440" t="inlineStr">
        <is>
          <t>0</t>
        </is>
      </c>
      <c r="I1440" t="inlineStr">
        <is>
          <t>0</t>
        </is>
      </c>
      <c r="J1440" t="inlineStr">
        <is>
          <t>Autant de semences fermières que de semences certifiées sont produites</t>
        </is>
      </c>
      <c r="K1440" t="inlineStr">
        <is>
          <t>Répartition</t>
        </is>
      </c>
      <c r="L1440" t="inlineStr">
        <is>
          <t>Part de semences fermières (par rapport aux semences certifiées)</t>
        </is>
      </c>
      <c r="M1440" t="inlineStr">
        <is>
          <t>0</t>
        </is>
      </c>
      <c r="N1440" t="inlineStr"/>
      <c r="O1440" t="n">
        <v>2.35</v>
      </c>
      <c r="P1440" t="inlineStr"/>
      <c r="Q1440" t="inlineStr"/>
    </row>
    <row r="1441" ht="15" customHeight="1" s="1003">
      <c r="A1441" s="1019" t="inlineStr">
        <is>
          <t>Graines autoconsommées</t>
        </is>
      </c>
      <c r="B1441" t="inlineStr">
        <is>
          <t>Semences</t>
        </is>
      </c>
      <c r="C1441" t="inlineStr">
        <is>
          <t>kt</t>
        </is>
      </c>
      <c r="D1441" t="inlineStr">
        <is>
          <t>France</t>
        </is>
      </c>
      <c r="E1441" t="inlineStr">
        <is>
          <t>2015-16</t>
        </is>
      </c>
      <c r="F1441" t="inlineStr">
        <is>
          <t>Lentille</t>
        </is>
      </c>
      <c r="G1441" t="inlineStr"/>
      <c r="H1441" t="inlineStr"/>
      <c r="I1441" t="inlineStr"/>
      <c r="J1441" t="inlineStr">
        <is>
          <t>Autant de semences fermières que de semences certifiées sont produites</t>
        </is>
      </c>
      <c r="K1441" t="inlineStr">
        <is>
          <t>Répartition</t>
        </is>
      </c>
      <c r="L1441" t="inlineStr">
        <is>
          <t>Part de semences fermières (par rapport aux semences certifiées)</t>
        </is>
      </c>
      <c r="M1441" t="inlineStr"/>
      <c r="N1441" t="inlineStr"/>
      <c r="O1441" t="n">
        <v>2.35</v>
      </c>
      <c r="P1441" t="inlineStr"/>
      <c r="Q1441" t="inlineStr"/>
    </row>
    <row r="1442" ht="15" customHeight="1" s="1003">
      <c r="A1442" s="1019" t="inlineStr">
        <is>
          <t>Stock initial</t>
        </is>
      </c>
      <c r="B1442" t="inlineStr">
        <is>
          <t>Ferme</t>
        </is>
      </c>
      <c r="C1442" t="inlineStr">
        <is>
          <t>kt</t>
        </is>
      </c>
      <c r="D1442" t="inlineStr">
        <is>
          <t>France</t>
        </is>
      </c>
      <c r="E1442" t="inlineStr">
        <is>
          <t>2015-16</t>
        </is>
      </c>
      <c r="F1442" t="inlineStr">
        <is>
          <t>Lentille</t>
        </is>
      </c>
      <c r="G1442" t="inlineStr"/>
      <c r="H1442" t="inlineStr"/>
      <c r="I1442" t="inlineStr"/>
      <c r="J1442" t="inlineStr"/>
      <c r="K1442" t="inlineStr"/>
      <c r="L1442" t="inlineStr"/>
      <c r="M1442" t="inlineStr"/>
      <c r="N1442" t="inlineStr"/>
      <c r="O1442" t="n">
        <v>0</v>
      </c>
      <c r="P1442" t="inlineStr"/>
      <c r="Q1442" t="inlineStr"/>
    </row>
    <row r="1443" ht="15" customHeight="1" s="1003">
      <c r="A1443" s="1019" t="inlineStr">
        <is>
          <t>Stock initial</t>
        </is>
      </c>
      <c r="B1443" t="inlineStr">
        <is>
          <t>OS</t>
        </is>
      </c>
      <c r="C1443" t="inlineStr">
        <is>
          <t>kt</t>
        </is>
      </c>
      <c r="D1443" t="inlineStr">
        <is>
          <t>France</t>
        </is>
      </c>
      <c r="E1443" t="inlineStr">
        <is>
          <t>2015-16</t>
        </is>
      </c>
      <c r="F1443" t="inlineStr">
        <is>
          <t>Lentille</t>
        </is>
      </c>
      <c r="G1443" t="inlineStr"/>
      <c r="H1443" t="inlineStr"/>
      <c r="I1443" t="inlineStr"/>
      <c r="J1443" t="inlineStr">
        <is>
          <t>10 % de la récolte est déstockée</t>
        </is>
      </c>
      <c r="K1443" t="inlineStr">
        <is>
          <t>Répartition</t>
        </is>
      </c>
      <c r="L1443" t="inlineStr">
        <is>
          <t>Part du stock initial</t>
        </is>
      </c>
      <c r="M1443" t="inlineStr"/>
      <c r="N1443" t="inlineStr"/>
      <c r="O1443" t="n">
        <v>2.35</v>
      </c>
      <c r="P1443" t="inlineStr"/>
      <c r="Q1443" t="inlineStr"/>
    </row>
    <row r="1444" ht="15" customHeight="1" s="1003">
      <c r="A1444" s="1019" t="inlineStr">
        <is>
          <t>Stock initial à la ferme</t>
        </is>
      </c>
      <c r="B1444" t="inlineStr">
        <is>
          <t>Ferme</t>
        </is>
      </c>
      <c r="C1444" t="inlineStr">
        <is>
          <t>kt</t>
        </is>
      </c>
      <c r="D1444" t="inlineStr">
        <is>
          <t>France</t>
        </is>
      </c>
      <c r="E1444" t="inlineStr">
        <is>
          <t>2015-16</t>
        </is>
      </c>
      <c r="F1444" t="inlineStr">
        <is>
          <t>Lentille</t>
        </is>
      </c>
      <c r="G1444" t="inlineStr"/>
      <c r="H1444" t="inlineStr"/>
      <c r="I1444" t="inlineStr"/>
      <c r="J1444" t="inlineStr">
        <is>
          <t>Le stock à la ferme est négligé</t>
        </is>
      </c>
      <c r="K1444" t="inlineStr"/>
      <c r="L1444" t="inlineStr">
        <is>
          <t>Stock initial à la ferme</t>
        </is>
      </c>
      <c r="M1444" t="inlineStr"/>
      <c r="N1444" t="inlineStr"/>
      <c r="O1444" t="n">
        <v>0</v>
      </c>
      <c r="P1444" t="inlineStr"/>
      <c r="Q1444" t="inlineStr"/>
    </row>
    <row r="1445" ht="15" customHeight="1" s="1003">
      <c r="A1445" s="1019" t="inlineStr">
        <is>
          <t>Stock initial collecteurs</t>
        </is>
      </c>
      <c r="B1445" t="inlineStr">
        <is>
          <t>OS</t>
        </is>
      </c>
      <c r="C1445" t="inlineStr">
        <is>
          <t>kt</t>
        </is>
      </c>
      <c r="D1445" t="inlineStr">
        <is>
          <t>France</t>
        </is>
      </c>
      <c r="E1445" t="inlineStr">
        <is>
          <t>2015-16</t>
        </is>
      </c>
      <c r="F1445" t="inlineStr">
        <is>
          <t>Lentille</t>
        </is>
      </c>
      <c r="G1445" t="inlineStr"/>
      <c r="H1445" t="inlineStr">
        <is>
          <t>0</t>
        </is>
      </c>
      <c r="I1445" t="inlineStr">
        <is>
          <t>0</t>
        </is>
      </c>
      <c r="J1445" t="inlineStr">
        <is>
          <t>10 % de la récolte est déstockée</t>
        </is>
      </c>
      <c r="K1445" t="inlineStr">
        <is>
          <t>Répartition</t>
        </is>
      </c>
      <c r="L1445" t="inlineStr">
        <is>
          <t>Part du stock initial</t>
        </is>
      </c>
      <c r="M1445" t="inlineStr">
        <is>
          <t>0</t>
        </is>
      </c>
      <c r="N1445" t="inlineStr"/>
      <c r="O1445" t="n">
        <v>2.35</v>
      </c>
      <c r="P1445" t="inlineStr"/>
      <c r="Q1445" t="inlineStr"/>
    </row>
    <row r="1446" ht="15" customHeight="1" s="1003">
      <c r="A1446" s="1019" t="inlineStr">
        <is>
          <t>Graines collectées</t>
        </is>
      </c>
      <c r="B1446" t="inlineStr">
        <is>
          <t>Fabrication de produits alimentaires</t>
        </is>
      </c>
      <c r="C1446" t="inlineStr">
        <is>
          <t>kt</t>
        </is>
      </c>
      <c r="D1446" t="inlineStr">
        <is>
          <t>France</t>
        </is>
      </c>
      <c r="E1446" t="inlineStr">
        <is>
          <t>2015-16</t>
        </is>
      </c>
      <c r="F1446" t="inlineStr">
        <is>
          <t>Lentille</t>
        </is>
      </c>
      <c r="G1446" t="inlineStr"/>
      <c r="H1446" t="inlineStr"/>
      <c r="I1446" t="inlineStr"/>
      <c r="J1446" t="inlineStr">
        <is>
          <t>Le reste des graines collectées est consommé pour la fabrication de produits alimentaires</t>
        </is>
      </c>
      <c r="K1446" t="inlineStr"/>
      <c r="L1446" t="inlineStr">
        <is>
          <t>Consommation de graines pour la fabrication de produits alimentaires</t>
        </is>
      </c>
      <c r="M1446" t="inlineStr"/>
      <c r="N1446" t="inlineStr"/>
      <c r="O1446" t="n">
        <v>33.4</v>
      </c>
      <c r="P1446" t="inlineStr"/>
      <c r="Q1446" t="inlineStr"/>
    </row>
    <row r="1447" ht="15" customHeight="1" s="1003">
      <c r="A1447" s="1019" t="inlineStr">
        <is>
          <t>Graines collectées</t>
        </is>
      </c>
      <c r="B1447" t="inlineStr">
        <is>
          <t>Alimentation humaine</t>
        </is>
      </c>
      <c r="C1447" t="inlineStr">
        <is>
          <t>kt</t>
        </is>
      </c>
      <c r="D1447" t="inlineStr">
        <is>
          <t>France</t>
        </is>
      </c>
      <c r="E1447" t="inlineStr">
        <is>
          <t>2015-16</t>
        </is>
      </c>
      <c r="F1447" t="inlineStr">
        <is>
          <t>Lentille</t>
        </is>
      </c>
      <c r="G1447" t="inlineStr"/>
      <c r="H1447" t="inlineStr"/>
      <c r="I1447" t="inlineStr"/>
      <c r="J1447" t="inlineStr">
        <is>
          <t>Pas de consommation de graines en alimentation humaine</t>
        </is>
      </c>
      <c r="K1447" t="inlineStr"/>
      <c r="L1447" t="inlineStr">
        <is>
          <t>Consommation de graines en alimentation humaine</t>
        </is>
      </c>
      <c r="M1447" t="inlineStr"/>
      <c r="N1447" t="inlineStr"/>
      <c r="O1447" t="n">
        <v>0</v>
      </c>
      <c r="P1447" t="inlineStr"/>
      <c r="Q1447" t="inlineStr"/>
    </row>
    <row r="1448" ht="15" customHeight="1" s="1003">
      <c r="A1448" s="1019" t="inlineStr">
        <is>
          <t>Graines collectées</t>
        </is>
      </c>
      <c r="B1448" t="inlineStr">
        <is>
          <t>Vente directe et autoconsommation</t>
        </is>
      </c>
      <c r="C1448" t="inlineStr">
        <is>
          <t>kt</t>
        </is>
      </c>
      <c r="D1448" t="inlineStr">
        <is>
          <t>France</t>
        </is>
      </c>
      <c r="E1448" t="inlineStr">
        <is>
          <t>2015-16</t>
        </is>
      </c>
      <c r="F1448" t="inlineStr">
        <is>
          <t>Lentille</t>
        </is>
      </c>
      <c r="G1448" t="inlineStr"/>
      <c r="H1448" t="inlineStr"/>
      <c r="I1448" t="inlineStr"/>
      <c r="J1448" t="inlineStr"/>
      <c r="K1448" t="inlineStr"/>
      <c r="L1448" t="inlineStr"/>
      <c r="M1448" t="inlineStr"/>
      <c r="N1448" t="inlineStr"/>
      <c r="O1448" t="n">
        <v>0</v>
      </c>
      <c r="P1448" t="n">
        <v>0</v>
      </c>
      <c r="Q1448" t="n">
        <v>0</v>
      </c>
    </row>
    <row r="1449" ht="15" customHeight="1" s="1003">
      <c r="A1449" s="1019" t="inlineStr">
        <is>
          <t>Graines collectées</t>
        </is>
      </c>
      <c r="B1449" t="inlineStr">
        <is>
          <t>Circuits spécialisés</t>
        </is>
      </c>
      <c r="C1449" t="inlineStr">
        <is>
          <t>kt</t>
        </is>
      </c>
      <c r="D1449" t="inlineStr">
        <is>
          <t>France</t>
        </is>
      </c>
      <c r="E1449" t="inlineStr">
        <is>
          <t>2015-16</t>
        </is>
      </c>
      <c r="F1449" t="inlineStr">
        <is>
          <t>Lentille</t>
        </is>
      </c>
      <c r="G1449" t="inlineStr"/>
      <c r="H1449" t="inlineStr"/>
      <c r="I1449" t="inlineStr"/>
      <c r="J1449" t="inlineStr"/>
      <c r="K1449" t="inlineStr"/>
      <c r="L1449" t="inlineStr"/>
      <c r="M1449" t="inlineStr"/>
      <c r="N1449" t="inlineStr"/>
      <c r="O1449" t="n">
        <v>0</v>
      </c>
      <c r="P1449" t="n">
        <v>0</v>
      </c>
      <c r="Q1449" t="n">
        <v>0</v>
      </c>
    </row>
    <row r="1450" ht="15" customHeight="1" s="1003">
      <c r="A1450" s="1019" t="inlineStr">
        <is>
          <t>Graines collectées</t>
        </is>
      </c>
      <c r="B1450" t="inlineStr">
        <is>
          <t>GMS</t>
        </is>
      </c>
      <c r="C1450" t="inlineStr">
        <is>
          <t>kt</t>
        </is>
      </c>
      <c r="D1450" t="inlineStr">
        <is>
          <t>France</t>
        </is>
      </c>
      <c r="E1450" t="inlineStr">
        <is>
          <t>2015-16</t>
        </is>
      </c>
      <c r="F1450" t="inlineStr">
        <is>
          <t>Lentille</t>
        </is>
      </c>
      <c r="G1450" t="inlineStr"/>
      <c r="H1450" t="inlineStr"/>
      <c r="I1450" t="inlineStr"/>
      <c r="J1450" t="inlineStr"/>
      <c r="K1450" t="inlineStr"/>
      <c r="L1450" t="inlineStr"/>
      <c r="M1450" t="inlineStr"/>
      <c r="N1450" t="inlineStr"/>
      <c r="O1450" t="n">
        <v>0</v>
      </c>
      <c r="P1450" t="n">
        <v>0</v>
      </c>
      <c r="Q1450" t="n">
        <v>0</v>
      </c>
    </row>
    <row r="1451" ht="15" customHeight="1" s="1003">
      <c r="A1451" s="1019" t="inlineStr">
        <is>
          <t>Graines collectées</t>
        </is>
      </c>
      <c r="B1451" t="inlineStr">
        <is>
          <t>RHD</t>
        </is>
      </c>
      <c r="C1451" t="inlineStr">
        <is>
          <t>kt</t>
        </is>
      </c>
      <c r="D1451" t="inlineStr">
        <is>
          <t>France</t>
        </is>
      </c>
      <c r="E1451" t="inlineStr">
        <is>
          <t>2015-16</t>
        </is>
      </c>
      <c r="F1451" t="inlineStr">
        <is>
          <t>Lentille</t>
        </is>
      </c>
      <c r="G1451" t="inlineStr"/>
      <c r="H1451" t="inlineStr"/>
      <c r="I1451" t="inlineStr"/>
      <c r="J1451" t="inlineStr"/>
      <c r="K1451" t="inlineStr"/>
      <c r="L1451" t="inlineStr"/>
      <c r="M1451" t="inlineStr"/>
      <c r="N1451" t="inlineStr"/>
      <c r="O1451" t="n">
        <v>0</v>
      </c>
      <c r="P1451" t="n">
        <v>0</v>
      </c>
      <c r="Q1451" t="n">
        <v>0</v>
      </c>
    </row>
    <row r="1452" ht="15" customHeight="1" s="1003">
      <c r="A1452" s="1019" t="inlineStr">
        <is>
          <t>Graines collectées</t>
        </is>
      </c>
      <c r="B1452" t="inlineStr">
        <is>
          <t>Trituration</t>
        </is>
      </c>
      <c r="C1452" t="inlineStr">
        <is>
          <t>kt</t>
        </is>
      </c>
      <c r="D1452" t="inlineStr">
        <is>
          <t>France</t>
        </is>
      </c>
      <c r="E1452" t="inlineStr">
        <is>
          <t>2015-16</t>
        </is>
      </c>
      <c r="F1452" t="inlineStr">
        <is>
          <t>Lentille</t>
        </is>
      </c>
      <c r="G1452" t="inlineStr"/>
      <c r="H1452" t="inlineStr"/>
      <c r="I1452" t="inlineStr"/>
      <c r="J1452" t="inlineStr">
        <is>
          <t>Pas de trituration</t>
        </is>
      </c>
      <c r="K1452" t="inlineStr"/>
      <c r="L1452" t="inlineStr">
        <is>
          <t>Consommation de graines par la Trituration</t>
        </is>
      </c>
      <c r="M1452" t="inlineStr"/>
      <c r="N1452" t="inlineStr"/>
      <c r="O1452" t="n">
        <v>0</v>
      </c>
      <c r="P1452" t="inlineStr"/>
      <c r="Q1452" t="inlineStr"/>
    </row>
    <row r="1453" ht="15" customHeight="1" s="1003">
      <c r="A1453" s="1019" t="inlineStr">
        <is>
          <t>Graines collectées</t>
        </is>
      </c>
      <c r="B1453" t="inlineStr">
        <is>
          <t>FAB</t>
        </is>
      </c>
      <c r="C1453" t="inlineStr">
        <is>
          <t>kt</t>
        </is>
      </c>
      <c r="D1453" t="inlineStr">
        <is>
          <t>France</t>
        </is>
      </c>
      <c r="E1453" t="inlineStr">
        <is>
          <t>2015-16</t>
        </is>
      </c>
      <c r="F1453" t="inlineStr">
        <is>
          <t>Lentille</t>
        </is>
      </c>
      <c r="G1453" t="inlineStr"/>
      <c r="H1453" t="inlineStr"/>
      <c r="I1453" t="inlineStr"/>
      <c r="J1453" t="inlineStr">
        <is>
          <t>Les graines ne sont pas consommées en alimentation animale</t>
        </is>
      </c>
      <c r="K1453" t="inlineStr"/>
      <c r="L1453" t="inlineStr"/>
      <c r="M1453" t="inlineStr"/>
      <c r="N1453" t="inlineStr"/>
      <c r="O1453" t="n">
        <v>0</v>
      </c>
      <c r="P1453" t="inlineStr"/>
      <c r="Q1453" t="inlineStr"/>
    </row>
    <row r="1454" ht="15" customHeight="1" s="1003">
      <c r="A1454" s="1019" t="inlineStr">
        <is>
          <t>Graines collectées</t>
        </is>
      </c>
      <c r="B1454" t="inlineStr">
        <is>
          <t>Amidonnerie</t>
        </is>
      </c>
      <c r="C1454" t="inlineStr">
        <is>
          <t>kt</t>
        </is>
      </c>
      <c r="D1454" t="inlineStr">
        <is>
          <t>France</t>
        </is>
      </c>
      <c r="E1454" t="inlineStr">
        <is>
          <t>2015-16</t>
        </is>
      </c>
      <c r="F1454" t="inlineStr">
        <is>
          <t>Lentille</t>
        </is>
      </c>
      <c r="G1454" t="inlineStr"/>
      <c r="H1454" t="inlineStr"/>
      <c r="I1454" t="inlineStr"/>
      <c r="J1454" t="inlineStr"/>
      <c r="K1454" t="inlineStr"/>
      <c r="L1454" t="inlineStr"/>
      <c r="M1454" t="inlineStr"/>
      <c r="N1454" t="inlineStr"/>
      <c r="O1454" t="n">
        <v>0</v>
      </c>
      <c r="P1454" t="inlineStr"/>
      <c r="Q1454" t="inlineStr"/>
    </row>
    <row r="1455" ht="15" customHeight="1" s="1003">
      <c r="A1455" s="1019" t="inlineStr">
        <is>
          <t>Graines collectées</t>
        </is>
      </c>
      <c r="B1455" t="inlineStr">
        <is>
          <t>Meunerie</t>
        </is>
      </c>
      <c r="C1455" t="inlineStr">
        <is>
          <t>kt</t>
        </is>
      </c>
      <c r="D1455" t="inlineStr">
        <is>
          <t>France</t>
        </is>
      </c>
      <c r="E1455" t="inlineStr">
        <is>
          <t>2015-16</t>
        </is>
      </c>
      <c r="F1455" t="inlineStr">
        <is>
          <t>Lentille</t>
        </is>
      </c>
      <c r="G1455" t="inlineStr"/>
      <c r="H1455" t="inlineStr"/>
      <c r="I1455" t="inlineStr"/>
      <c r="J1455" t="inlineStr"/>
      <c r="K1455" t="inlineStr"/>
      <c r="L1455" t="inlineStr"/>
      <c r="M1455" t="inlineStr"/>
      <c r="N1455" t="inlineStr"/>
      <c r="O1455" t="n">
        <v>0</v>
      </c>
      <c r="P1455" t="inlineStr"/>
      <c r="Q1455" t="inlineStr"/>
    </row>
    <row r="1456" ht="15" customHeight="1" s="1003">
      <c r="A1456" s="1019" t="inlineStr">
        <is>
          <t>Graines collectées</t>
        </is>
      </c>
      <c r="B1456" t="inlineStr">
        <is>
          <t>Fabrication d'ingrédients</t>
        </is>
      </c>
      <c r="C1456" t="inlineStr">
        <is>
          <t>kt</t>
        </is>
      </c>
      <c r="D1456" t="inlineStr">
        <is>
          <t>France</t>
        </is>
      </c>
      <c r="E1456" t="inlineStr">
        <is>
          <t>2015-16</t>
        </is>
      </c>
      <c r="F1456" t="inlineStr">
        <is>
          <t>Lentille</t>
        </is>
      </c>
      <c r="G1456" t="inlineStr"/>
      <c r="H1456" t="inlineStr"/>
      <c r="I1456" t="inlineStr"/>
      <c r="J1456" t="inlineStr"/>
      <c r="K1456" t="inlineStr"/>
      <c r="L1456" t="inlineStr"/>
      <c r="M1456" t="inlineStr"/>
      <c r="N1456" t="inlineStr"/>
      <c r="O1456" t="n">
        <v>0</v>
      </c>
      <c r="P1456" t="inlineStr"/>
      <c r="Q1456" t="inlineStr"/>
    </row>
    <row r="1457" ht="15" customHeight="1" s="1003">
      <c r="A1457" s="1019" t="inlineStr">
        <is>
          <t>Graines collectées</t>
        </is>
      </c>
      <c r="B1457" t="inlineStr">
        <is>
          <t>Ménages</t>
        </is>
      </c>
      <c r="C1457" t="inlineStr">
        <is>
          <t>kt</t>
        </is>
      </c>
      <c r="D1457" t="inlineStr">
        <is>
          <t>France</t>
        </is>
      </c>
      <c r="E1457" t="inlineStr">
        <is>
          <t>2015-16</t>
        </is>
      </c>
      <c r="F1457" t="inlineStr">
        <is>
          <t>Lentille</t>
        </is>
      </c>
      <c r="G1457" t="inlineStr"/>
      <c r="H1457" t="inlineStr"/>
      <c r="I1457" t="inlineStr"/>
      <c r="J1457" t="inlineStr"/>
      <c r="K1457" t="inlineStr"/>
      <c r="L1457" t="inlineStr"/>
      <c r="M1457" t="inlineStr"/>
      <c r="N1457" t="inlineStr"/>
      <c r="O1457" t="n">
        <v>0</v>
      </c>
      <c r="P1457" t="n">
        <v>0</v>
      </c>
      <c r="Q1457" t="n">
        <v>0</v>
      </c>
    </row>
    <row r="1458" ht="15" customHeight="1" s="1003">
      <c r="A1458" s="1019" t="inlineStr">
        <is>
          <t>Graines collectées</t>
        </is>
      </c>
      <c r="B1458" t="inlineStr">
        <is>
          <t>Circuits généralistes</t>
        </is>
      </c>
      <c r="C1458" t="inlineStr">
        <is>
          <t>kt</t>
        </is>
      </c>
      <c r="D1458" t="inlineStr">
        <is>
          <t>France</t>
        </is>
      </c>
      <c r="E1458" t="inlineStr">
        <is>
          <t>2015-16</t>
        </is>
      </c>
      <c r="F1458" t="inlineStr">
        <is>
          <t>Lentille</t>
        </is>
      </c>
      <c r="G1458" t="inlineStr"/>
      <c r="H1458" t="inlineStr"/>
      <c r="I1458" t="inlineStr"/>
      <c r="J1458" t="inlineStr"/>
      <c r="K1458" t="inlineStr"/>
      <c r="L1458" t="inlineStr"/>
      <c r="M1458" t="inlineStr"/>
      <c r="N1458" t="inlineStr"/>
      <c r="O1458" t="n">
        <v>0</v>
      </c>
      <c r="P1458" t="n">
        <v>0</v>
      </c>
      <c r="Q1458" t="n">
        <v>0</v>
      </c>
    </row>
    <row r="1459" ht="15" customHeight="1" s="1003">
      <c r="A1459" s="1019" t="inlineStr">
        <is>
          <t>Graines collectées</t>
        </is>
      </c>
      <c r="B1459" t="inlineStr">
        <is>
          <t>Usages alimentaires</t>
        </is>
      </c>
      <c r="C1459" t="inlineStr">
        <is>
          <t>kt</t>
        </is>
      </c>
      <c r="D1459" t="inlineStr">
        <is>
          <t>France</t>
        </is>
      </c>
      <c r="E1459" t="inlineStr">
        <is>
          <t>2015-16</t>
        </is>
      </c>
      <c r="F1459" t="inlineStr">
        <is>
          <t>Lentille</t>
        </is>
      </c>
      <c r="G1459" t="inlineStr"/>
      <c r="H1459" t="inlineStr"/>
      <c r="I1459" t="inlineStr"/>
      <c r="J1459" t="inlineStr"/>
      <c r="K1459" t="inlineStr"/>
      <c r="L1459" t="inlineStr"/>
      <c r="M1459" t="inlineStr"/>
      <c r="N1459" t="inlineStr"/>
      <c r="O1459" t="n">
        <v>0</v>
      </c>
      <c r="P1459" t="inlineStr"/>
      <c r="Q1459" t="inlineStr"/>
    </row>
    <row r="1460" ht="15" customHeight="1" s="1003">
      <c r="A1460" s="1019" t="inlineStr">
        <is>
          <t>Graines collectées</t>
        </is>
      </c>
      <c r="B1460" t="inlineStr">
        <is>
          <t>Alimentation animale rente</t>
        </is>
      </c>
      <c r="C1460" t="inlineStr">
        <is>
          <t>kt</t>
        </is>
      </c>
      <c r="D1460" t="inlineStr">
        <is>
          <t>France</t>
        </is>
      </c>
      <c r="E1460" t="inlineStr">
        <is>
          <t>2015-16</t>
        </is>
      </c>
      <c r="F1460" t="inlineStr">
        <is>
          <t>Lentille</t>
        </is>
      </c>
      <c r="G1460" t="inlineStr"/>
      <c r="H1460" t="inlineStr"/>
      <c r="I1460" t="inlineStr"/>
      <c r="J1460" t="inlineStr"/>
      <c r="K1460" t="inlineStr"/>
      <c r="L1460" t="inlineStr"/>
      <c r="M1460" t="inlineStr"/>
      <c r="N1460" t="inlineStr"/>
      <c r="O1460" t="n">
        <v>0</v>
      </c>
      <c r="P1460" t="inlineStr"/>
      <c r="Q1460" t="inlineStr"/>
    </row>
    <row r="1461" ht="15" customHeight="1" s="1003">
      <c r="A1461" s="1019" t="inlineStr">
        <is>
          <t>Graines collectées</t>
        </is>
      </c>
      <c r="B1461" t="inlineStr">
        <is>
          <t>Alimentation animale</t>
        </is>
      </c>
      <c r="C1461" t="inlineStr">
        <is>
          <t>kt</t>
        </is>
      </c>
      <c r="D1461" t="inlineStr">
        <is>
          <t>France</t>
        </is>
      </c>
      <c r="E1461" t="inlineStr">
        <is>
          <t>2015-16</t>
        </is>
      </c>
      <c r="F1461" t="inlineStr">
        <is>
          <t>Lentille</t>
        </is>
      </c>
      <c r="G1461" t="inlineStr"/>
      <c r="H1461" t="inlineStr"/>
      <c r="I1461" t="inlineStr"/>
      <c r="J1461" t="inlineStr"/>
      <c r="K1461" t="inlineStr"/>
      <c r="L1461" t="inlineStr"/>
      <c r="M1461" t="inlineStr"/>
      <c r="N1461" t="inlineStr"/>
      <c r="O1461" t="n">
        <v>0</v>
      </c>
      <c r="P1461" t="inlineStr"/>
      <c r="Q1461" t="inlineStr"/>
    </row>
    <row r="1462" ht="15" customHeight="1" s="1003">
      <c r="A1462" s="1019" t="inlineStr">
        <is>
          <t>Graines collectées</t>
        </is>
      </c>
      <c r="B1462" t="inlineStr">
        <is>
          <t>Débouchés</t>
        </is>
      </c>
      <c r="C1462" t="inlineStr">
        <is>
          <t>kt</t>
        </is>
      </c>
      <c r="D1462" t="inlineStr">
        <is>
          <t>France</t>
        </is>
      </c>
      <c r="E1462" t="inlineStr">
        <is>
          <t>2015-16</t>
        </is>
      </c>
      <c r="F1462" t="inlineStr">
        <is>
          <t>Lentille</t>
        </is>
      </c>
      <c r="G1462" t="inlineStr"/>
      <c r="H1462" t="inlineStr"/>
      <c r="I1462" t="inlineStr"/>
      <c r="J1462" t="inlineStr"/>
      <c r="K1462" t="inlineStr"/>
      <c r="L1462" t="inlineStr"/>
      <c r="M1462" t="inlineStr"/>
      <c r="N1462" t="inlineStr"/>
      <c r="O1462" t="n">
        <v>0</v>
      </c>
      <c r="P1462" t="inlineStr"/>
      <c r="Q1462" t="inlineStr"/>
    </row>
    <row r="1463" ht="15" customHeight="1" s="1003">
      <c r="A1463" s="1019" t="inlineStr">
        <is>
          <t>Graines collectées</t>
        </is>
      </c>
      <c r="B1463" t="inlineStr">
        <is>
          <t>Autres IAA</t>
        </is>
      </c>
      <c r="C1463" t="inlineStr">
        <is>
          <t>kt</t>
        </is>
      </c>
      <c r="D1463" t="inlineStr">
        <is>
          <t>France</t>
        </is>
      </c>
      <c r="E1463" t="inlineStr">
        <is>
          <t>2015-16</t>
        </is>
      </c>
      <c r="F1463" t="inlineStr">
        <is>
          <t>Lentille</t>
        </is>
      </c>
      <c r="G1463" t="inlineStr"/>
      <c r="H1463" t="inlineStr"/>
      <c r="I1463" t="inlineStr"/>
      <c r="J1463" t="inlineStr"/>
      <c r="K1463" t="inlineStr"/>
      <c r="L1463" t="inlineStr"/>
      <c r="M1463" t="inlineStr"/>
      <c r="N1463" t="inlineStr"/>
      <c r="O1463" t="n">
        <v>0</v>
      </c>
      <c r="P1463" t="n">
        <v>0</v>
      </c>
      <c r="Q1463" t="n">
        <v>0</v>
      </c>
    </row>
    <row r="1464" ht="15" customHeight="1" s="1003">
      <c r="A1464" s="1019" t="inlineStr">
        <is>
          <t>Graines collectées</t>
        </is>
      </c>
      <c r="B1464" t="inlineStr">
        <is>
          <t>Semences certifiées</t>
        </is>
      </c>
      <c r="C1464" t="inlineStr">
        <is>
          <t>kt</t>
        </is>
      </c>
      <c r="D1464" t="inlineStr">
        <is>
          <t>France</t>
        </is>
      </c>
      <c r="E1464" t="inlineStr">
        <is>
          <t>2015-16</t>
        </is>
      </c>
      <c r="F1464" t="inlineStr">
        <is>
          <t>Lentille</t>
        </is>
      </c>
      <c r="G1464" t="inlineStr"/>
      <c r="H1464" t="inlineStr">
        <is>
          <t>0</t>
        </is>
      </c>
      <c r="I1464" t="inlineStr">
        <is>
          <t>0</t>
        </is>
      </c>
      <c r="J1464" t="inlineStr">
        <is>
          <t>10 % de la récolte sont des semences certifiées</t>
        </is>
      </c>
      <c r="K1464" t="inlineStr">
        <is>
          <t>Répartition</t>
        </is>
      </c>
      <c r="L1464" t="inlineStr">
        <is>
          <t>Part de la production de semences certifiées</t>
        </is>
      </c>
      <c r="M1464" t="inlineStr">
        <is>
          <t>0</t>
        </is>
      </c>
      <c r="N1464" t="inlineStr"/>
      <c r="O1464" t="n">
        <v>2.35</v>
      </c>
      <c r="P1464" t="inlineStr"/>
      <c r="Q1464" t="inlineStr"/>
    </row>
    <row r="1465" ht="15" customHeight="1" s="1003">
      <c r="A1465" s="1019" t="inlineStr">
        <is>
          <t>Graines collectées</t>
        </is>
      </c>
      <c r="B1465" t="inlineStr">
        <is>
          <t>Semences</t>
        </is>
      </c>
      <c r="C1465" t="inlineStr">
        <is>
          <t>kt</t>
        </is>
      </c>
      <c r="D1465" t="inlineStr">
        <is>
          <t>France</t>
        </is>
      </c>
      <c r="E1465" t="inlineStr">
        <is>
          <t>2015-16</t>
        </is>
      </c>
      <c r="F1465" t="inlineStr">
        <is>
          <t>Lentille</t>
        </is>
      </c>
      <c r="G1465" t="inlineStr"/>
      <c r="H1465" t="inlineStr"/>
      <c r="I1465" t="inlineStr"/>
      <c r="J1465" t="inlineStr">
        <is>
          <t>10 % de la récolte sont des semences certifiées</t>
        </is>
      </c>
      <c r="K1465" t="inlineStr">
        <is>
          <t>Répartition</t>
        </is>
      </c>
      <c r="L1465" t="inlineStr">
        <is>
          <t>Part de la production de semences certifiées</t>
        </is>
      </c>
      <c r="M1465" t="inlineStr"/>
      <c r="N1465" t="inlineStr"/>
      <c r="O1465" t="n">
        <v>2.35</v>
      </c>
      <c r="P1465" t="inlineStr"/>
      <c r="Q1465" t="inlineStr"/>
    </row>
    <row r="1466" ht="15" customHeight="1" s="1003">
      <c r="A1466" s="1019" t="inlineStr">
        <is>
          <t>Graines collectées</t>
        </is>
      </c>
      <c r="B1466" t="inlineStr">
        <is>
          <t>Export</t>
        </is>
      </c>
      <c r="C1466" t="inlineStr">
        <is>
          <t>kt</t>
        </is>
      </c>
      <c r="D1466" t="inlineStr">
        <is>
          <t>France</t>
        </is>
      </c>
      <c r="E1466" t="inlineStr">
        <is>
          <t>2015-16</t>
        </is>
      </c>
      <c r="F1466" t="inlineStr">
        <is>
          <t>Lentille</t>
        </is>
      </c>
      <c r="G1466" t="inlineStr"/>
      <c r="H1466" t="inlineStr">
        <is>
          <t>Exportation de graines = 5 kt (Douanes françaises - Eurostat)</t>
        </is>
      </c>
      <c r="I1466" t="inlineStr">
        <is>
          <t>Douanes françaises - Eurostat</t>
        </is>
      </c>
      <c r="J1466" t="inlineStr"/>
      <c r="K1466" t="inlineStr">
        <is>
          <t>Volume</t>
        </is>
      </c>
      <c r="L1466" t="inlineStr">
        <is>
          <t>Exportation de graines</t>
        </is>
      </c>
      <c r="M1466" t="inlineStr">
        <is>
          <t>Echanges mensuels - EUROSTAT</t>
        </is>
      </c>
      <c r="N1466" t="inlineStr"/>
      <c r="O1466" t="n">
        <v>4.74</v>
      </c>
      <c r="P1466" t="inlineStr"/>
      <c r="Q1466" t="inlineStr"/>
    </row>
    <row r="1467" ht="15" customHeight="1" s="1003">
      <c r="A1467" s="1019" t="inlineStr">
        <is>
          <t>Graines collectées</t>
        </is>
      </c>
      <c r="B1467" t="inlineStr">
        <is>
          <t>Ecart statistique</t>
        </is>
      </c>
      <c r="C1467" t="inlineStr">
        <is>
          <t>kt</t>
        </is>
      </c>
      <c r="D1467" t="inlineStr">
        <is>
          <t>France</t>
        </is>
      </c>
      <c r="E1467" t="inlineStr">
        <is>
          <t>2015-16</t>
        </is>
      </c>
      <c r="F1467" t="inlineStr">
        <is>
          <t>Lentille</t>
        </is>
      </c>
      <c r="G1467" t="inlineStr"/>
      <c r="H1467" t="inlineStr"/>
      <c r="I1467" t="inlineStr"/>
      <c r="J1467" t="inlineStr"/>
      <c r="K1467" t="inlineStr"/>
      <c r="L1467" t="inlineStr"/>
      <c r="M1467" t="inlineStr"/>
      <c r="N1467" t="inlineStr"/>
      <c r="O1467" t="n">
        <v>0</v>
      </c>
      <c r="P1467" t="inlineStr"/>
      <c r="Q1467" t="inlineStr"/>
    </row>
    <row r="1468" ht="15" customHeight="1" s="1003">
      <c r="A1468" s="1019" t="inlineStr">
        <is>
          <t>Issues de silo</t>
        </is>
      </c>
      <c r="B1468" t="inlineStr">
        <is>
          <t>Elimination/Pertes</t>
        </is>
      </c>
      <c r="C1468" t="inlineStr">
        <is>
          <t>kt</t>
        </is>
      </c>
      <c r="D1468" t="inlineStr">
        <is>
          <t>France</t>
        </is>
      </c>
      <c r="E1468" t="inlineStr">
        <is>
          <t>2015-16</t>
        </is>
      </c>
      <c r="F1468" t="inlineStr">
        <is>
          <t>Lentille</t>
        </is>
      </c>
      <c r="G1468" t="inlineStr"/>
      <c r="H1468" t="inlineStr">
        <is>
          <t>0</t>
        </is>
      </c>
      <c r="I1468" t="inlineStr">
        <is>
          <t>ONRB - FranceAgriMer</t>
        </is>
      </c>
      <c r="J1468" t="inlineStr">
        <is>
          <t>Mêmes usages que les issues de silo de pois et fèveroles</t>
        </is>
      </c>
      <c r="K1468" t="inlineStr">
        <is>
          <t>Répartition</t>
        </is>
      </c>
      <c r="L1468" t="inlineStr">
        <is>
          <t>Les issues de silo sont éliminées:Part d'issues de silo éliminées</t>
        </is>
      </c>
      <c r="M1468" t="inlineStr">
        <is>
          <t>Issues de silo - ONRB</t>
        </is>
      </c>
      <c r="N1468" t="inlineStr"/>
      <c r="O1468" t="n">
        <v>0</v>
      </c>
      <c r="P1468" t="inlineStr"/>
      <c r="Q1468" t="inlineStr"/>
    </row>
    <row r="1469" ht="15" customHeight="1" s="1003">
      <c r="A1469" s="1019" t="inlineStr">
        <is>
          <t>Issues de silo</t>
        </is>
      </c>
      <c r="B1469" t="inlineStr">
        <is>
          <t>Autres usages (ou usages indéfinis)</t>
        </is>
      </c>
      <c r="C1469" t="inlineStr">
        <is>
          <t>kt</t>
        </is>
      </c>
      <c r="D1469" t="inlineStr">
        <is>
          <t>France</t>
        </is>
      </c>
      <c r="E1469" t="inlineStr">
        <is>
          <t>2015-16</t>
        </is>
      </c>
      <c r="F1469" t="inlineStr">
        <is>
          <t>Lentille</t>
        </is>
      </c>
      <c r="G1469" t="inlineStr"/>
      <c r="H1469" t="inlineStr"/>
      <c r="I1469" t="inlineStr"/>
      <c r="J1469" t="inlineStr"/>
      <c r="K1469" t="inlineStr"/>
      <c r="L1469" t="inlineStr"/>
      <c r="M1469" t="inlineStr"/>
      <c r="N1469" t="inlineStr"/>
      <c r="O1469" t="n">
        <v>0</v>
      </c>
      <c r="P1469" t="inlineStr"/>
      <c r="Q1469" t="inlineStr"/>
    </row>
    <row r="1470" ht="15" customHeight="1" s="1003">
      <c r="A1470" s="1019" t="inlineStr">
        <is>
          <t>Issues de silo</t>
        </is>
      </c>
      <c r="B1470" t="inlineStr">
        <is>
          <t>Débouchés</t>
        </is>
      </c>
      <c r="C1470" t="inlineStr">
        <is>
          <t>kt</t>
        </is>
      </c>
      <c r="D1470" t="inlineStr">
        <is>
          <t>France</t>
        </is>
      </c>
      <c r="E1470" t="inlineStr">
        <is>
          <t>2015-16</t>
        </is>
      </c>
      <c r="F1470" t="inlineStr">
        <is>
          <t>Lentille</t>
        </is>
      </c>
      <c r="G1470" t="inlineStr"/>
      <c r="H1470" t="inlineStr"/>
      <c r="I1470" t="inlineStr"/>
      <c r="J1470" t="inlineStr"/>
      <c r="K1470" t="inlineStr"/>
      <c r="L1470" t="inlineStr"/>
      <c r="M1470" t="inlineStr"/>
      <c r="N1470" t="inlineStr"/>
      <c r="O1470" t="n">
        <v>0.12</v>
      </c>
      <c r="P1470" t="inlineStr"/>
      <c r="Q1470" t="inlineStr"/>
    </row>
    <row r="1471" ht="15" customHeight="1" s="1003">
      <c r="A1471" s="1019" t="inlineStr">
        <is>
          <t>Issues de silo</t>
        </is>
      </c>
      <c r="B1471" t="inlineStr">
        <is>
          <t>FAF</t>
        </is>
      </c>
      <c r="C1471" t="inlineStr">
        <is>
          <t>kt</t>
        </is>
      </c>
      <c r="D1471" t="inlineStr">
        <is>
          <t>France</t>
        </is>
      </c>
      <c r="E1471" t="inlineStr">
        <is>
          <t>2015-16</t>
        </is>
      </c>
      <c r="F1471" t="inlineStr">
        <is>
          <t>Lentille</t>
        </is>
      </c>
      <c r="G1471" t="inlineStr"/>
      <c r="H1471" t="inlineStr">
        <is>
          <t>Part d'issues de silo consommées par les FAF = 56,33 % (ONRB - FranceAgriMer)</t>
        </is>
      </c>
      <c r="I1471" t="inlineStr">
        <is>
          <t>ONRB - FranceAgriMer</t>
        </is>
      </c>
      <c r="J1471" t="inlineStr">
        <is>
          <t>Mêmes usages que les issues de silo de pois et fèveroles</t>
        </is>
      </c>
      <c r="K1471" t="inlineStr">
        <is>
          <t>Répartition</t>
        </is>
      </c>
      <c r="L1471" t="inlineStr">
        <is>
          <t>Part d'issues de silo consommées par les FAF</t>
        </is>
      </c>
      <c r="M1471" t="inlineStr">
        <is>
          <t>Issues de silo - ONRB</t>
        </is>
      </c>
      <c r="N1471" t="inlineStr"/>
      <c r="O1471" t="n">
        <v>0.07000000000000001</v>
      </c>
      <c r="P1471" t="inlineStr"/>
      <c r="Q1471" t="inlineStr"/>
    </row>
    <row r="1472" ht="15" customHeight="1" s="1003">
      <c r="A1472" s="1019" t="inlineStr">
        <is>
          <t>Issues de silo</t>
        </is>
      </c>
      <c r="B1472" t="inlineStr">
        <is>
          <t>Litière</t>
        </is>
      </c>
      <c r="C1472" t="inlineStr">
        <is>
          <t>kt</t>
        </is>
      </c>
      <c r="D1472" t="inlineStr">
        <is>
          <t>France</t>
        </is>
      </c>
      <c r="E1472" t="inlineStr">
        <is>
          <t>2015-16</t>
        </is>
      </c>
      <c r="F1472" t="inlineStr">
        <is>
          <t>Lentille</t>
        </is>
      </c>
      <c r="G1472" t="inlineStr"/>
      <c r="H1472" t="inlineStr">
        <is>
          <t>Part d'issues de silo consommées comme litière = 0,77 % (ONRB - FranceAgriMer)</t>
        </is>
      </c>
      <c r="I1472" t="inlineStr">
        <is>
          <t>ONRB - FranceAgriMer</t>
        </is>
      </c>
      <c r="J1472" t="inlineStr">
        <is>
          <t>Mêmes usages que les issues de silo de pois et fèveroles</t>
        </is>
      </c>
      <c r="K1472" t="inlineStr">
        <is>
          <t>Répartition</t>
        </is>
      </c>
      <c r="L1472" t="inlineStr">
        <is>
          <t>Part d'issues de silo consommées comme litière</t>
        </is>
      </c>
      <c r="M1472" t="inlineStr">
        <is>
          <t>Issues de silo - ONRB</t>
        </is>
      </c>
      <c r="N1472" t="inlineStr"/>
      <c r="O1472" t="n">
        <v>0</v>
      </c>
      <c r="P1472" t="inlineStr"/>
      <c r="Q1472" t="inlineStr"/>
    </row>
    <row r="1473" ht="15" customHeight="1" s="1003">
      <c r="A1473" s="1019" t="inlineStr">
        <is>
          <t>Issues de silo</t>
        </is>
      </c>
      <c r="B1473" t="inlineStr">
        <is>
          <t>Compostage</t>
        </is>
      </c>
      <c r="C1473" t="inlineStr">
        <is>
          <t>kt</t>
        </is>
      </c>
      <c r="D1473" t="inlineStr">
        <is>
          <t>France</t>
        </is>
      </c>
      <c r="E1473" t="inlineStr">
        <is>
          <t>2015-16</t>
        </is>
      </c>
      <c r="F1473" t="inlineStr">
        <is>
          <t>Lentille</t>
        </is>
      </c>
      <c r="G1473" t="inlineStr"/>
      <c r="H1473" t="inlineStr">
        <is>
          <t>Part d'issues de silo compostées = 0 % (ONRB - FranceAgriMer)</t>
        </is>
      </c>
      <c r="I1473" t="inlineStr">
        <is>
          <t>ONRB - FranceAgriMer</t>
        </is>
      </c>
      <c r="J1473" t="inlineStr">
        <is>
          <t>Mêmes usages que les issues de silo de pois et fèveroles</t>
        </is>
      </c>
      <c r="K1473" t="inlineStr">
        <is>
          <t>Répartition</t>
        </is>
      </c>
      <c r="L1473" t="inlineStr">
        <is>
          <t>Part d'issues de silo compostées</t>
        </is>
      </c>
      <c r="M1473" t="inlineStr">
        <is>
          <t>Issues de silo - ONRB</t>
        </is>
      </c>
      <c r="N1473" t="inlineStr"/>
      <c r="O1473" t="n">
        <v>0</v>
      </c>
      <c r="P1473" t="inlineStr"/>
      <c r="Q1473" t="inlineStr"/>
    </row>
    <row r="1474" ht="15" customHeight="1" s="1003">
      <c r="A1474" s="1019" t="inlineStr">
        <is>
          <t>Issues de silo</t>
        </is>
      </c>
      <c r="B1474" t="inlineStr">
        <is>
          <t>Autres biomatériaux</t>
        </is>
      </c>
      <c r="C1474" t="inlineStr">
        <is>
          <t>kt</t>
        </is>
      </c>
      <c r="D1474" t="inlineStr">
        <is>
          <t>France</t>
        </is>
      </c>
      <c r="E1474" t="inlineStr">
        <is>
          <t>2015-16</t>
        </is>
      </c>
      <c r="F1474" t="inlineStr">
        <is>
          <t>Lentille</t>
        </is>
      </c>
      <c r="G1474" t="inlineStr"/>
      <c r="H1474" t="inlineStr">
        <is>
          <t>Part d'issues de silo consommées comme autres biomatériaux = 0,77 % (ONRB - FranceAgriMer)</t>
        </is>
      </c>
      <c r="I1474" t="inlineStr">
        <is>
          <t>ONRB - FranceAgriMer</t>
        </is>
      </c>
      <c r="J1474" t="inlineStr">
        <is>
          <t>Mêmes usages que les issues de silo de pois et fèveroles</t>
        </is>
      </c>
      <c r="K1474" t="inlineStr">
        <is>
          <t>Répartition</t>
        </is>
      </c>
      <c r="L1474" t="inlineStr">
        <is>
          <t>Part d'issues de silo consommées comme autres biomatériaux</t>
        </is>
      </c>
      <c r="M1474" t="inlineStr">
        <is>
          <t>Issues de silo - ONRB</t>
        </is>
      </c>
      <c r="N1474" t="inlineStr"/>
      <c r="O1474" t="n">
        <v>0</v>
      </c>
      <c r="P1474" t="inlineStr"/>
      <c r="Q1474" t="inlineStr"/>
    </row>
    <row r="1475" ht="15" customHeight="1" s="1003">
      <c r="A1475" s="1019" t="inlineStr">
        <is>
          <t>Issues de silo</t>
        </is>
      </c>
      <c r="B1475" t="inlineStr">
        <is>
          <t>Méthanisation</t>
        </is>
      </c>
      <c r="C1475" t="inlineStr">
        <is>
          <t>kt</t>
        </is>
      </c>
      <c r="D1475" t="inlineStr">
        <is>
          <t>France</t>
        </is>
      </c>
      <c r="E1475" t="inlineStr">
        <is>
          <t>2015-16</t>
        </is>
      </c>
      <c r="F1475" t="inlineStr">
        <is>
          <t>Lentille</t>
        </is>
      </c>
      <c r="G1475" t="inlineStr"/>
      <c r="H1475" t="inlineStr">
        <is>
          <t>Part d'issues de silo consommées en méthanisation = 40,72 % (ONRB - FranceAgriMer)</t>
        </is>
      </c>
      <c r="I1475" t="inlineStr">
        <is>
          <t>ONRB - FranceAgriMer</t>
        </is>
      </c>
      <c r="J1475" t="inlineStr">
        <is>
          <t>Mêmes usages que les issues de silo de pois et fèveroles</t>
        </is>
      </c>
      <c r="K1475" t="inlineStr">
        <is>
          <t>Répartition</t>
        </is>
      </c>
      <c r="L1475" t="inlineStr">
        <is>
          <t>Part d'issues de silo consommées en méthanisation</t>
        </is>
      </c>
      <c r="M1475" t="inlineStr">
        <is>
          <t>Issues de silo - ONRB</t>
        </is>
      </c>
      <c r="N1475" t="inlineStr"/>
      <c r="O1475" t="n">
        <v>0.05</v>
      </c>
      <c r="P1475" t="inlineStr"/>
      <c r="Q1475" t="inlineStr"/>
    </row>
    <row r="1476" ht="15" customHeight="1" s="1003">
      <c r="A1476" s="1019" t="inlineStr">
        <is>
          <t>Issues de silo</t>
        </is>
      </c>
      <c r="B1476" t="inlineStr">
        <is>
          <t>Combustion</t>
        </is>
      </c>
      <c r="C1476" t="inlineStr">
        <is>
          <t>kt</t>
        </is>
      </c>
      <c r="D1476" t="inlineStr">
        <is>
          <t>France</t>
        </is>
      </c>
      <c r="E1476" t="inlineStr">
        <is>
          <t>2015-16</t>
        </is>
      </c>
      <c r="F1476" t="inlineStr">
        <is>
          <t>Lentille</t>
        </is>
      </c>
      <c r="G1476" t="inlineStr"/>
      <c r="H1476" t="inlineStr">
        <is>
          <t>Part d'issues de silo brûlées = 1,03 % (ONRB - FranceAgriMer)</t>
        </is>
      </c>
      <c r="I1476" t="inlineStr">
        <is>
          <t>ONRB - FranceAgriMer</t>
        </is>
      </c>
      <c r="J1476" t="inlineStr">
        <is>
          <t>Mêmes usages que les issues de silo de pois et fèveroles</t>
        </is>
      </c>
      <c r="K1476" t="inlineStr">
        <is>
          <t>Répartition</t>
        </is>
      </c>
      <c r="L1476" t="inlineStr">
        <is>
          <t>Part d'issues de silo brûlées</t>
        </is>
      </c>
      <c r="M1476" t="inlineStr">
        <is>
          <t>Issues de silo - ONRB</t>
        </is>
      </c>
      <c r="N1476" t="inlineStr"/>
      <c r="O1476" t="n">
        <v>0</v>
      </c>
      <c r="P1476" t="inlineStr"/>
      <c r="Q1476" t="inlineStr"/>
    </row>
    <row r="1477" ht="15" customHeight="1" s="1003">
      <c r="A1477" s="1019" t="inlineStr">
        <is>
          <t>Issues de silo</t>
        </is>
      </c>
      <c r="B1477" t="inlineStr">
        <is>
          <t>Hors FAB</t>
        </is>
      </c>
      <c r="C1477" t="inlineStr">
        <is>
          <t>kt</t>
        </is>
      </c>
      <c r="D1477" t="inlineStr">
        <is>
          <t>France</t>
        </is>
      </c>
      <c r="E1477" t="inlineStr">
        <is>
          <t>2015-16</t>
        </is>
      </c>
      <c r="F1477" t="inlineStr">
        <is>
          <t>Lentille</t>
        </is>
      </c>
      <c r="G1477" t="inlineStr"/>
      <c r="H1477" t="inlineStr"/>
      <c r="I1477" t="inlineStr">
        <is>
          <t>ONRB - FranceAgriMer</t>
        </is>
      </c>
      <c r="J1477" t="inlineStr">
        <is>
          <t>Mêmes usages que les issues de silo de pois et fèveroles</t>
        </is>
      </c>
      <c r="K1477" t="inlineStr">
        <is>
          <t>Répartition</t>
        </is>
      </c>
      <c r="L1477" t="inlineStr">
        <is>
          <t>Part d'issues de silo consommées par les FAF</t>
        </is>
      </c>
      <c r="M1477" t="inlineStr">
        <is>
          <t>Issues de silo - ONRB</t>
        </is>
      </c>
      <c r="N1477" t="inlineStr"/>
      <c r="O1477" t="n">
        <v>0.07000000000000001</v>
      </c>
      <c r="P1477" t="inlineStr"/>
      <c r="Q1477" t="inlineStr"/>
    </row>
    <row r="1478" ht="15" customHeight="1" s="1003">
      <c r="A1478" s="1019" t="inlineStr">
        <is>
          <t>Issues de silo</t>
        </is>
      </c>
      <c r="B1478" t="inlineStr">
        <is>
          <t>Alimentation animale rente</t>
        </is>
      </c>
      <c r="C1478" t="inlineStr">
        <is>
          <t>kt</t>
        </is>
      </c>
      <c r="D1478" t="inlineStr">
        <is>
          <t>France</t>
        </is>
      </c>
      <c r="E1478" t="inlineStr">
        <is>
          <t>2015-16</t>
        </is>
      </c>
      <c r="F1478" t="inlineStr">
        <is>
          <t>Lentille</t>
        </is>
      </c>
      <c r="G1478" t="inlineStr"/>
      <c r="H1478" t="inlineStr"/>
      <c r="I1478" t="inlineStr"/>
      <c r="J1478" t="inlineStr"/>
      <c r="K1478" t="inlineStr"/>
      <c r="L1478" t="inlineStr"/>
      <c r="M1478" t="inlineStr"/>
      <c r="N1478" t="inlineStr"/>
      <c r="O1478" t="n">
        <v>0.07000000000000001</v>
      </c>
      <c r="P1478" t="inlineStr"/>
      <c r="Q1478" t="inlineStr"/>
    </row>
    <row r="1479" ht="15" customHeight="1" s="1003">
      <c r="A1479" s="1019" t="inlineStr">
        <is>
          <t>Issues de silo</t>
        </is>
      </c>
      <c r="B1479" t="inlineStr">
        <is>
          <t>Alimentation animale</t>
        </is>
      </c>
      <c r="C1479" t="inlineStr">
        <is>
          <t>kt</t>
        </is>
      </c>
      <c r="D1479" t="inlineStr">
        <is>
          <t>France</t>
        </is>
      </c>
      <c r="E1479" t="inlineStr">
        <is>
          <t>2015-16</t>
        </is>
      </c>
      <c r="F1479" t="inlineStr">
        <is>
          <t>Lentille</t>
        </is>
      </c>
      <c r="G1479" t="inlineStr"/>
      <c r="H1479" t="inlineStr"/>
      <c r="I1479" t="inlineStr"/>
      <c r="J1479" t="inlineStr"/>
      <c r="K1479" t="inlineStr"/>
      <c r="L1479" t="inlineStr"/>
      <c r="M1479" t="inlineStr"/>
      <c r="N1479" t="inlineStr"/>
      <c r="O1479" t="n">
        <v>0.07000000000000001</v>
      </c>
      <c r="P1479" t="inlineStr"/>
      <c r="Q1479" t="inlineStr"/>
    </row>
    <row r="1480" ht="15" customHeight="1" s="1003">
      <c r="A1480" s="1019" t="inlineStr">
        <is>
          <t>Issues de silo</t>
        </is>
      </c>
      <c r="B1480" t="inlineStr">
        <is>
          <t>Usages alimentaires</t>
        </is>
      </c>
      <c r="C1480" t="inlineStr">
        <is>
          <t>kt</t>
        </is>
      </c>
      <c r="D1480" t="inlineStr">
        <is>
          <t>France</t>
        </is>
      </c>
      <c r="E1480" t="inlineStr">
        <is>
          <t>2015-16</t>
        </is>
      </c>
      <c r="F1480" t="inlineStr">
        <is>
          <t>Lentille</t>
        </is>
      </c>
      <c r="G1480" t="inlineStr"/>
      <c r="H1480" t="inlineStr"/>
      <c r="I1480" t="inlineStr"/>
      <c r="J1480" t="inlineStr"/>
      <c r="K1480" t="inlineStr"/>
      <c r="L1480" t="inlineStr"/>
      <c r="M1480" t="inlineStr"/>
      <c r="N1480" t="inlineStr"/>
      <c r="O1480" t="n">
        <v>0.07000000000000001</v>
      </c>
      <c r="P1480" t="inlineStr"/>
      <c r="Q1480" t="inlineStr"/>
    </row>
    <row r="1481" ht="15" customHeight="1" s="1003">
      <c r="A1481" s="1019" t="inlineStr">
        <is>
          <t>Issues de silo</t>
        </is>
      </c>
      <c r="B1481" t="inlineStr">
        <is>
          <t>Biomatériaux</t>
        </is>
      </c>
      <c r="C1481" t="inlineStr">
        <is>
          <t>kt</t>
        </is>
      </c>
      <c r="D1481" t="inlineStr">
        <is>
          <t>France</t>
        </is>
      </c>
      <c r="E1481" t="inlineStr">
        <is>
          <t>2015-16</t>
        </is>
      </c>
      <c r="F1481" t="inlineStr">
        <is>
          <t>Lentille</t>
        </is>
      </c>
      <c r="G1481" t="inlineStr"/>
      <c r="H1481" t="inlineStr"/>
      <c r="I1481" t="inlineStr">
        <is>
          <t>ONRB - FranceAgriMer</t>
        </is>
      </c>
      <c r="J1481" t="inlineStr">
        <is>
          <t>Mêmes usages que les issues de silo de pois et fèveroles</t>
        </is>
      </c>
      <c r="K1481" t="inlineStr">
        <is>
          <t>Répartition</t>
        </is>
      </c>
      <c r="L1481" t="inlineStr">
        <is>
          <t>Part d'issues de silo consommées comme litière:Part d'issues de silo consommées comme autres biomatériaux</t>
        </is>
      </c>
      <c r="M1481" t="inlineStr">
        <is>
          <t>Issues de silo - ONRB</t>
        </is>
      </c>
      <c r="N1481" t="inlineStr"/>
      <c r="O1481" t="n">
        <v>0</v>
      </c>
      <c r="P1481" t="inlineStr"/>
      <c r="Q1481" t="inlineStr"/>
    </row>
    <row r="1482" ht="15" customHeight="1" s="1003">
      <c r="A1482" s="1019" t="inlineStr">
        <is>
          <t>Issues de silo</t>
        </is>
      </c>
      <c r="B1482" t="inlineStr">
        <is>
          <t>Usages non-alimentaires</t>
        </is>
      </c>
      <c r="C1482" t="inlineStr">
        <is>
          <t>kt</t>
        </is>
      </c>
      <c r="D1482" t="inlineStr">
        <is>
          <t>France</t>
        </is>
      </c>
      <c r="E1482" t="inlineStr">
        <is>
          <t>2015-16</t>
        </is>
      </c>
      <c r="F1482" t="inlineStr">
        <is>
          <t>Lentille</t>
        </is>
      </c>
      <c r="G1482" t="inlineStr"/>
      <c r="H1482" t="inlineStr"/>
      <c r="I1482" t="inlineStr"/>
      <c r="J1482" t="inlineStr"/>
      <c r="K1482" t="inlineStr"/>
      <c r="L1482" t="inlineStr"/>
      <c r="M1482" t="inlineStr"/>
      <c r="N1482" t="inlineStr"/>
      <c r="O1482" t="n">
        <v>0.05</v>
      </c>
      <c r="P1482" t="inlineStr"/>
      <c r="Q1482" t="inlineStr"/>
    </row>
    <row r="1483" ht="15" customHeight="1" s="1003">
      <c r="A1483" s="1019" t="inlineStr">
        <is>
          <t>Issues de silo</t>
        </is>
      </c>
      <c r="B1483" t="inlineStr">
        <is>
          <t>Energie</t>
        </is>
      </c>
      <c r="C1483" t="inlineStr">
        <is>
          <t>kt</t>
        </is>
      </c>
      <c r="D1483" t="inlineStr">
        <is>
          <t>France</t>
        </is>
      </c>
      <c r="E1483" t="inlineStr">
        <is>
          <t>2015-16</t>
        </is>
      </c>
      <c r="F1483" t="inlineStr">
        <is>
          <t>Lentille</t>
        </is>
      </c>
      <c r="G1483" t="inlineStr"/>
      <c r="H1483" t="inlineStr"/>
      <c r="I1483" t="inlineStr">
        <is>
          <t>ONRB - FranceAgriMer</t>
        </is>
      </c>
      <c r="J1483" t="inlineStr">
        <is>
          <t>Mêmes usages que les issues de silo de pois et fèveroles</t>
        </is>
      </c>
      <c r="K1483" t="inlineStr">
        <is>
          <t>Répartition</t>
        </is>
      </c>
      <c r="L1483" t="inlineStr">
        <is>
          <t>Part d'issues de silo consommées en méthanisation:Part d'issues de silo brûlées</t>
        </is>
      </c>
      <c r="M1483" t="inlineStr">
        <is>
          <t>Issues de silo - ONRB</t>
        </is>
      </c>
      <c r="N1483" t="inlineStr"/>
      <c r="O1483" t="n">
        <v>0.05</v>
      </c>
      <c r="P1483" t="inlineStr"/>
      <c r="Q1483" t="inlineStr"/>
    </row>
    <row r="1484" ht="15" customHeight="1" s="1003">
      <c r="A1484" s="1019" t="inlineStr">
        <is>
          <t>Issues de silo</t>
        </is>
      </c>
      <c r="B1484" t="inlineStr">
        <is>
          <t>Fertilisation</t>
        </is>
      </c>
      <c r="C1484" t="inlineStr">
        <is>
          <t>kt</t>
        </is>
      </c>
      <c r="D1484" t="inlineStr">
        <is>
          <t>France</t>
        </is>
      </c>
      <c r="E1484" t="inlineStr">
        <is>
          <t>2015-16</t>
        </is>
      </c>
      <c r="F1484" t="inlineStr">
        <is>
          <t>Lentille</t>
        </is>
      </c>
      <c r="G1484" t="inlineStr"/>
      <c r="H1484" t="inlineStr"/>
      <c r="I1484" t="inlineStr">
        <is>
          <t>ONRB - FranceAgriMer</t>
        </is>
      </c>
      <c r="J1484" t="inlineStr">
        <is>
          <t>Mêmes usages que les issues de silo de pois et fèveroles</t>
        </is>
      </c>
      <c r="K1484" t="inlineStr">
        <is>
          <t>Répartition</t>
        </is>
      </c>
      <c r="L1484" t="inlineStr">
        <is>
          <t>Part d'issues de silo compostées</t>
        </is>
      </c>
      <c r="M1484" t="inlineStr">
        <is>
          <t>Issues de silo - ONRB</t>
        </is>
      </c>
      <c r="N1484" t="inlineStr"/>
      <c r="O1484" t="n">
        <v>0</v>
      </c>
      <c r="P1484" t="inlineStr"/>
      <c r="Q1484" t="inlineStr"/>
    </row>
    <row r="1485" ht="15" customHeight="1" s="1003">
      <c r="A1485" s="1019" t="inlineStr">
        <is>
          <t>Huile</t>
        </is>
      </c>
      <c r="B1485" t="inlineStr">
        <is>
          <t>Vente directe et autoconsommation</t>
        </is>
      </c>
      <c r="C1485" t="inlineStr">
        <is>
          <t>kt</t>
        </is>
      </c>
      <c r="D1485" t="inlineStr">
        <is>
          <t>France</t>
        </is>
      </c>
      <c r="E1485" t="inlineStr">
        <is>
          <t>2015-16</t>
        </is>
      </c>
      <c r="F1485" t="inlineStr">
        <is>
          <t>Lentille</t>
        </is>
      </c>
      <c r="G1485" t="inlineStr"/>
      <c r="H1485" t="inlineStr"/>
      <c r="I1485" t="inlineStr"/>
      <c r="J1485" t="inlineStr">
        <is>
          <t>L'huile peut être autoconsommée</t>
        </is>
      </c>
      <c r="K1485" t="inlineStr"/>
      <c r="L1485" t="inlineStr"/>
      <c r="M1485" t="inlineStr"/>
      <c r="N1485" t="inlineStr"/>
      <c r="O1485" t="n">
        <v>0</v>
      </c>
      <c r="P1485" t="n">
        <v>0</v>
      </c>
      <c r="Q1485" t="n">
        <v>500000000</v>
      </c>
    </row>
    <row r="1486" ht="15" customHeight="1" s="1003">
      <c r="A1486" s="1019" t="inlineStr">
        <is>
          <t>Huile</t>
        </is>
      </c>
      <c r="B1486" t="inlineStr">
        <is>
          <t>Circuits spécialisés</t>
        </is>
      </c>
      <c r="C1486" t="inlineStr">
        <is>
          <t>kt</t>
        </is>
      </c>
      <c r="D1486" t="inlineStr">
        <is>
          <t>France</t>
        </is>
      </c>
      <c r="E1486" t="inlineStr">
        <is>
          <t>2015-16</t>
        </is>
      </c>
      <c r="F1486" t="inlineStr">
        <is>
          <t>Lentille</t>
        </is>
      </c>
      <c r="G1486" t="inlineStr"/>
      <c r="H1486" t="inlineStr"/>
      <c r="I1486" t="inlineStr"/>
      <c r="J1486" t="inlineStr">
        <is>
          <t>L'huile peut être consommée par des circuits spécialisés</t>
        </is>
      </c>
      <c r="K1486" t="inlineStr"/>
      <c r="L1486" t="inlineStr"/>
      <c r="M1486" t="inlineStr"/>
      <c r="N1486" t="inlineStr"/>
      <c r="O1486" t="n">
        <v>0</v>
      </c>
      <c r="P1486" t="n">
        <v>0</v>
      </c>
      <c r="Q1486" t="n">
        <v>500000000</v>
      </c>
    </row>
    <row r="1487" ht="15" customHeight="1" s="1003">
      <c r="A1487" s="1019" t="inlineStr">
        <is>
          <t>Huile</t>
        </is>
      </c>
      <c r="B1487" t="inlineStr">
        <is>
          <t>RHD</t>
        </is>
      </c>
      <c r="C1487" t="inlineStr">
        <is>
          <t>kt</t>
        </is>
      </c>
      <c r="D1487" t="inlineStr">
        <is>
          <t>France</t>
        </is>
      </c>
      <c r="E1487" t="inlineStr">
        <is>
          <t>2015-16</t>
        </is>
      </c>
      <c r="F1487" t="inlineStr">
        <is>
          <t>Lentille</t>
        </is>
      </c>
      <c r="G1487" t="inlineStr"/>
      <c r="H1487" t="inlineStr"/>
      <c r="I1487" t="inlineStr"/>
      <c r="J1487" t="inlineStr">
        <is>
          <t>L'huile est consommée en RHD</t>
        </is>
      </c>
      <c r="K1487" t="inlineStr"/>
      <c r="L1487" t="inlineStr"/>
      <c r="M1487" t="inlineStr"/>
      <c r="N1487" t="inlineStr"/>
      <c r="O1487" t="n">
        <v>0</v>
      </c>
      <c r="P1487" t="n">
        <v>0</v>
      </c>
      <c r="Q1487" t="n">
        <v>500000000</v>
      </c>
    </row>
    <row r="1488" ht="15" customHeight="1" s="1003">
      <c r="A1488" s="1019" t="inlineStr">
        <is>
          <t>Huile</t>
        </is>
      </c>
      <c r="B1488" t="inlineStr">
        <is>
          <t>Autres IAA</t>
        </is>
      </c>
      <c r="C1488" t="inlineStr">
        <is>
          <t>kt</t>
        </is>
      </c>
      <c r="D1488" t="inlineStr">
        <is>
          <t>France</t>
        </is>
      </c>
      <c r="E1488" t="inlineStr">
        <is>
          <t>2015-16</t>
        </is>
      </c>
      <c r="F1488" t="inlineStr">
        <is>
          <t>Lentille</t>
        </is>
      </c>
      <c r="G1488" t="inlineStr"/>
      <c r="H1488" t="inlineStr"/>
      <c r="I1488" t="inlineStr"/>
      <c r="J1488" t="inlineStr">
        <is>
          <t>L'huile est consommée par les autres IAA</t>
        </is>
      </c>
      <c r="K1488" t="inlineStr"/>
      <c r="L1488" t="inlineStr"/>
      <c r="M1488" t="inlineStr"/>
      <c r="N1488" t="inlineStr"/>
      <c r="O1488" t="n">
        <v>0</v>
      </c>
      <c r="P1488" t="n">
        <v>0</v>
      </c>
      <c r="Q1488" t="n">
        <v>500000000</v>
      </c>
    </row>
    <row r="1489" ht="15" customHeight="1" s="1003">
      <c r="A1489" s="1019" t="inlineStr">
        <is>
          <t>Huile</t>
        </is>
      </c>
      <c r="B1489" t="inlineStr">
        <is>
          <t>Autres industries</t>
        </is>
      </c>
      <c r="C1489" t="inlineStr">
        <is>
          <t>kt</t>
        </is>
      </c>
      <c r="D1489" t="inlineStr">
        <is>
          <t>France</t>
        </is>
      </c>
      <c r="E1489" t="inlineStr">
        <is>
          <t>2015-16</t>
        </is>
      </c>
      <c r="F1489" t="inlineStr">
        <is>
          <t>Lentille</t>
        </is>
      </c>
      <c r="G1489" t="inlineStr"/>
      <c r="H1489" t="inlineStr"/>
      <c r="I1489" t="inlineStr"/>
      <c r="J1489" t="inlineStr">
        <is>
          <t>L'huile est consommée pour des usages techniques</t>
        </is>
      </c>
      <c r="K1489" t="inlineStr"/>
      <c r="L1489" t="inlineStr"/>
      <c r="M1489" t="inlineStr"/>
      <c r="N1489" t="inlineStr"/>
      <c r="O1489" t="n">
        <v>0</v>
      </c>
      <c r="P1489" t="n">
        <v>0</v>
      </c>
      <c r="Q1489" t="n">
        <v>500000000</v>
      </c>
    </row>
    <row r="1490" ht="15" customHeight="1" s="1003">
      <c r="A1490" s="1019" t="inlineStr">
        <is>
          <t>Huile</t>
        </is>
      </c>
      <c r="B1490" t="inlineStr">
        <is>
          <t>Alimentation humaine</t>
        </is>
      </c>
      <c r="C1490" t="inlineStr">
        <is>
          <t>kt</t>
        </is>
      </c>
      <c r="D1490" t="inlineStr">
        <is>
          <t>France</t>
        </is>
      </c>
      <c r="E1490" t="inlineStr">
        <is>
          <t>2015-16</t>
        </is>
      </c>
      <c r="F1490" t="inlineStr">
        <is>
          <t>Lentille</t>
        </is>
      </c>
      <c r="G1490" t="inlineStr"/>
      <c r="H1490" t="inlineStr"/>
      <c r="I1490" t="inlineStr"/>
      <c r="J1490" t="inlineStr"/>
      <c r="K1490" t="inlineStr"/>
      <c r="L1490" t="inlineStr"/>
      <c r="M1490" t="inlineStr"/>
      <c r="N1490" t="inlineStr"/>
      <c r="O1490" t="n">
        <v>0</v>
      </c>
      <c r="P1490" t="n">
        <v>0</v>
      </c>
      <c r="Q1490" t="n">
        <v>500000000</v>
      </c>
    </row>
    <row r="1491" ht="15" customHeight="1" s="1003">
      <c r="A1491" s="1019" t="inlineStr">
        <is>
          <t>Huile</t>
        </is>
      </c>
      <c r="B1491" t="inlineStr">
        <is>
          <t>Ménages</t>
        </is>
      </c>
      <c r="C1491" t="inlineStr">
        <is>
          <t>kt</t>
        </is>
      </c>
      <c r="D1491" t="inlineStr">
        <is>
          <t>France</t>
        </is>
      </c>
      <c r="E1491" t="inlineStr">
        <is>
          <t>2015-16</t>
        </is>
      </c>
      <c r="F1491" t="inlineStr">
        <is>
          <t>Lentille</t>
        </is>
      </c>
      <c r="G1491" t="inlineStr"/>
      <c r="H1491" t="inlineStr"/>
      <c r="I1491" t="inlineStr"/>
      <c r="J1491" t="inlineStr"/>
      <c r="K1491" t="inlineStr"/>
      <c r="L1491" t="inlineStr"/>
      <c r="M1491" t="inlineStr"/>
      <c r="N1491" t="inlineStr"/>
      <c r="O1491" t="n">
        <v>0</v>
      </c>
      <c r="P1491" t="n">
        <v>0</v>
      </c>
      <c r="Q1491" t="n">
        <v>500000000</v>
      </c>
    </row>
    <row r="1492" ht="15" customHeight="1" s="1003">
      <c r="A1492" s="1019" t="inlineStr">
        <is>
          <t>Huile</t>
        </is>
      </c>
      <c r="B1492" t="inlineStr">
        <is>
          <t>Usages alimentaires</t>
        </is>
      </c>
      <c r="C1492" t="inlineStr">
        <is>
          <t>kt</t>
        </is>
      </c>
      <c r="D1492" t="inlineStr">
        <is>
          <t>France</t>
        </is>
      </c>
      <c r="E1492" t="inlineStr">
        <is>
          <t>2015-16</t>
        </is>
      </c>
      <c r="F1492" t="inlineStr">
        <is>
          <t>Lentille</t>
        </is>
      </c>
      <c r="G1492" t="inlineStr"/>
      <c r="H1492" t="inlineStr"/>
      <c r="I1492" t="inlineStr"/>
      <c r="J1492" t="inlineStr"/>
      <c r="K1492" t="inlineStr"/>
      <c r="L1492" t="inlineStr"/>
      <c r="M1492" t="inlineStr"/>
      <c r="N1492" t="inlineStr"/>
      <c r="O1492" t="n">
        <v>0</v>
      </c>
      <c r="P1492" t="n">
        <v>0</v>
      </c>
      <c r="Q1492" t="n">
        <v>500000000</v>
      </c>
    </row>
    <row r="1493" ht="15" customHeight="1" s="1003">
      <c r="A1493" s="1019" t="inlineStr">
        <is>
          <t>Huile</t>
        </is>
      </c>
      <c r="B1493" t="inlineStr">
        <is>
          <t>Débouchés</t>
        </is>
      </c>
      <c r="C1493" t="inlineStr">
        <is>
          <t>kt</t>
        </is>
      </c>
      <c r="D1493" t="inlineStr">
        <is>
          <t>France</t>
        </is>
      </c>
      <c r="E1493" t="inlineStr">
        <is>
          <t>2015-16</t>
        </is>
      </c>
      <c r="F1493" t="inlineStr">
        <is>
          <t>Lentille</t>
        </is>
      </c>
      <c r="G1493" t="inlineStr"/>
      <c r="H1493" t="inlineStr"/>
      <c r="I1493" t="inlineStr"/>
      <c r="J1493" t="inlineStr"/>
      <c r="K1493" t="inlineStr"/>
      <c r="L1493" t="inlineStr"/>
      <c r="M1493" t="inlineStr"/>
      <c r="N1493" t="inlineStr"/>
      <c r="O1493" t="n">
        <v>0</v>
      </c>
      <c r="P1493" t="n">
        <v>0</v>
      </c>
      <c r="Q1493" t="n">
        <v>500000000</v>
      </c>
    </row>
    <row r="1494" ht="15" customHeight="1" s="1003">
      <c r="A1494" s="1019" t="inlineStr">
        <is>
          <t>Huile</t>
        </is>
      </c>
      <c r="B1494" t="inlineStr">
        <is>
          <t>Usages non-alimentaires</t>
        </is>
      </c>
      <c r="C1494" t="inlineStr">
        <is>
          <t>kt</t>
        </is>
      </c>
      <c r="D1494" t="inlineStr">
        <is>
          <t>France</t>
        </is>
      </c>
      <c r="E1494" t="inlineStr">
        <is>
          <t>2015-16</t>
        </is>
      </c>
      <c r="F1494" t="inlineStr">
        <is>
          <t>Lentille</t>
        </is>
      </c>
      <c r="G1494" t="inlineStr"/>
      <c r="H1494" t="inlineStr"/>
      <c r="I1494" t="inlineStr"/>
      <c r="J1494" t="inlineStr"/>
      <c r="K1494" t="inlineStr"/>
      <c r="L1494" t="inlineStr"/>
      <c r="M1494" t="inlineStr"/>
      <c r="N1494" t="inlineStr"/>
      <c r="O1494" t="n">
        <v>0</v>
      </c>
      <c r="P1494" t="n">
        <v>0</v>
      </c>
      <c r="Q1494" t="n">
        <v>500000000</v>
      </c>
    </row>
    <row r="1495" ht="15" customHeight="1" s="1003">
      <c r="A1495" s="1019" t="inlineStr">
        <is>
          <t>Huile</t>
        </is>
      </c>
      <c r="B1495" t="inlineStr">
        <is>
          <t>Export</t>
        </is>
      </c>
      <c r="C1495" t="inlineStr">
        <is>
          <t>kt</t>
        </is>
      </c>
      <c r="D1495" t="inlineStr">
        <is>
          <t>France</t>
        </is>
      </c>
      <c r="E1495" t="inlineStr">
        <is>
          <t>2015-16</t>
        </is>
      </c>
      <c r="F1495" t="inlineStr">
        <is>
          <t>Lentille</t>
        </is>
      </c>
      <c r="G1495" t="inlineStr"/>
      <c r="H1495" t="inlineStr"/>
      <c r="I1495" t="inlineStr"/>
      <c r="J1495" t="inlineStr"/>
      <c r="K1495" t="inlineStr"/>
      <c r="L1495" t="inlineStr"/>
      <c r="M1495" t="inlineStr"/>
      <c r="N1495" t="inlineStr"/>
      <c r="O1495" t="n">
        <v>0</v>
      </c>
      <c r="P1495" t="n">
        <v>0</v>
      </c>
      <c r="Q1495" t="n">
        <v>500000000</v>
      </c>
    </row>
    <row r="1496" ht="15" customHeight="1" s="1003">
      <c r="A1496" s="1019" t="inlineStr">
        <is>
          <t>Huile</t>
        </is>
      </c>
      <c r="B1496" t="inlineStr">
        <is>
          <t>Biocarburants</t>
        </is>
      </c>
      <c r="C1496" t="inlineStr">
        <is>
          <t>kt</t>
        </is>
      </c>
      <c r="D1496" t="inlineStr">
        <is>
          <t>France</t>
        </is>
      </c>
      <c r="E1496" t="inlineStr">
        <is>
          <t>2015-16</t>
        </is>
      </c>
      <c r="F1496" t="inlineStr">
        <is>
          <t>Lentille</t>
        </is>
      </c>
      <c r="G1496" t="inlineStr"/>
      <c r="H1496" t="inlineStr"/>
      <c r="I1496" t="inlineStr"/>
      <c r="J1496" t="inlineStr"/>
      <c r="K1496" t="inlineStr"/>
      <c r="L1496" t="inlineStr"/>
      <c r="M1496" t="inlineStr"/>
      <c r="N1496" t="inlineStr"/>
      <c r="O1496" t="n">
        <v>0</v>
      </c>
      <c r="P1496" t="n">
        <v>0</v>
      </c>
      <c r="Q1496" t="n">
        <v>500000000</v>
      </c>
    </row>
    <row r="1497" ht="15" customHeight="1" s="1003">
      <c r="A1497" s="1019" t="inlineStr">
        <is>
          <t>Huile</t>
        </is>
      </c>
      <c r="B1497" t="inlineStr">
        <is>
          <t>Energie</t>
        </is>
      </c>
      <c r="C1497" t="inlineStr">
        <is>
          <t>kt</t>
        </is>
      </c>
      <c r="D1497" t="inlineStr">
        <is>
          <t>France</t>
        </is>
      </c>
      <c r="E1497" t="inlineStr">
        <is>
          <t>2015-16</t>
        </is>
      </c>
      <c r="F1497" t="inlineStr">
        <is>
          <t>Lentille</t>
        </is>
      </c>
      <c r="G1497" t="inlineStr"/>
      <c r="H1497" t="inlineStr"/>
      <c r="I1497" t="inlineStr"/>
      <c r="J1497" t="inlineStr"/>
      <c r="K1497" t="inlineStr"/>
      <c r="L1497" t="inlineStr"/>
      <c r="M1497" t="inlineStr"/>
      <c r="N1497" t="inlineStr"/>
      <c r="O1497" t="n">
        <v>0</v>
      </c>
      <c r="P1497" t="n">
        <v>0</v>
      </c>
      <c r="Q1497" t="n">
        <v>500000000</v>
      </c>
    </row>
    <row r="1498" ht="15" customHeight="1" s="1003">
      <c r="A1498" s="1019" t="inlineStr">
        <is>
          <t>Huile</t>
        </is>
      </c>
      <c r="B1498" t="inlineStr">
        <is>
          <t>GMS</t>
        </is>
      </c>
      <c r="C1498" t="inlineStr">
        <is>
          <t>kt</t>
        </is>
      </c>
      <c r="D1498" t="inlineStr">
        <is>
          <t>France</t>
        </is>
      </c>
      <c r="E1498" t="inlineStr">
        <is>
          <t>2015-16</t>
        </is>
      </c>
      <c r="F1498" t="inlineStr">
        <is>
          <t>Lentille</t>
        </is>
      </c>
      <c r="G1498" t="inlineStr"/>
      <c r="H1498" t="inlineStr"/>
      <c r="I1498" t="inlineStr"/>
      <c r="J1498" t="inlineStr"/>
      <c r="K1498" t="inlineStr"/>
      <c r="L1498" t="inlineStr"/>
      <c r="M1498" t="inlineStr"/>
      <c r="N1498" t="inlineStr"/>
      <c r="O1498" t="n">
        <v>0</v>
      </c>
      <c r="P1498" t="n">
        <v>0</v>
      </c>
      <c r="Q1498" t="n">
        <v>500000000</v>
      </c>
    </row>
    <row r="1499" ht="15" customHeight="1" s="1003">
      <c r="A1499" s="1019" t="inlineStr">
        <is>
          <t>Huile</t>
        </is>
      </c>
      <c r="B1499" t="inlineStr">
        <is>
          <t>Circuits généralistes</t>
        </is>
      </c>
      <c r="C1499" t="inlineStr">
        <is>
          <t>kt</t>
        </is>
      </c>
      <c r="D1499" t="inlineStr">
        <is>
          <t>France</t>
        </is>
      </c>
      <c r="E1499" t="inlineStr">
        <is>
          <t>2015-16</t>
        </is>
      </c>
      <c r="F1499" t="inlineStr">
        <is>
          <t>Lentille</t>
        </is>
      </c>
      <c r="G1499" t="inlineStr"/>
      <c r="H1499" t="inlineStr"/>
      <c r="I1499" t="inlineStr"/>
      <c r="J1499" t="inlineStr"/>
      <c r="K1499" t="inlineStr"/>
      <c r="L1499" t="inlineStr"/>
      <c r="M1499" t="inlineStr"/>
      <c r="N1499" t="inlineStr"/>
      <c r="O1499" t="n">
        <v>0</v>
      </c>
      <c r="P1499" t="n">
        <v>0</v>
      </c>
      <c r="Q1499" t="n">
        <v>500000000</v>
      </c>
    </row>
    <row r="1500" ht="15" customHeight="1" s="1003">
      <c r="A1500" s="1019" t="inlineStr">
        <is>
          <t>Tourteaux</t>
        </is>
      </c>
      <c r="B1500" t="inlineStr">
        <is>
          <t>Hors FAB</t>
        </is>
      </c>
      <c r="C1500" t="inlineStr">
        <is>
          <t>kt</t>
        </is>
      </c>
      <c r="D1500" t="inlineStr">
        <is>
          <t>France</t>
        </is>
      </c>
      <c r="E1500" t="inlineStr">
        <is>
          <t>2015-16</t>
        </is>
      </c>
      <c r="F1500" t="inlineStr">
        <is>
          <t>Lentille</t>
        </is>
      </c>
      <c r="G1500" t="inlineStr"/>
      <c r="H1500" t="inlineStr"/>
      <c r="I1500" t="inlineStr"/>
      <c r="J1500" t="inlineStr"/>
      <c r="K1500" t="inlineStr"/>
      <c r="L1500" t="inlineStr"/>
      <c r="M1500" t="inlineStr"/>
      <c r="N1500" t="inlineStr"/>
      <c r="O1500" t="n">
        <v>0</v>
      </c>
      <c r="P1500" t="n">
        <v>0</v>
      </c>
      <c r="Q1500" t="n">
        <v>500000000</v>
      </c>
    </row>
    <row r="1501" ht="15" customHeight="1" s="1003">
      <c r="A1501" s="1019" t="inlineStr">
        <is>
          <t>Tourteaux</t>
        </is>
      </c>
      <c r="B1501" t="inlineStr">
        <is>
          <t>Alimentation animale rente</t>
        </is>
      </c>
      <c r="C1501" t="inlineStr">
        <is>
          <t>kt</t>
        </is>
      </c>
      <c r="D1501" t="inlineStr">
        <is>
          <t>France</t>
        </is>
      </c>
      <c r="E1501" t="inlineStr">
        <is>
          <t>2015-16</t>
        </is>
      </c>
      <c r="F1501" t="inlineStr">
        <is>
          <t>Lentille</t>
        </is>
      </c>
      <c r="G1501" t="inlineStr"/>
      <c r="H1501" t="inlineStr"/>
      <c r="I1501" t="inlineStr"/>
      <c r="J1501" t="inlineStr"/>
      <c r="K1501" t="inlineStr"/>
      <c r="L1501" t="inlineStr"/>
      <c r="M1501" t="inlineStr"/>
      <c r="N1501" t="inlineStr"/>
      <c r="O1501" t="n">
        <v>0</v>
      </c>
      <c r="P1501" t="n">
        <v>0</v>
      </c>
      <c r="Q1501" t="n">
        <v>500000000</v>
      </c>
    </row>
    <row r="1502" ht="15" customHeight="1" s="1003">
      <c r="A1502" s="1019" t="inlineStr">
        <is>
          <t>Tourteaux</t>
        </is>
      </c>
      <c r="B1502" t="inlineStr">
        <is>
          <t>Alimentation animale</t>
        </is>
      </c>
      <c r="C1502" t="inlineStr">
        <is>
          <t>kt</t>
        </is>
      </c>
      <c r="D1502" t="inlineStr">
        <is>
          <t>France</t>
        </is>
      </c>
      <c r="E1502" t="inlineStr">
        <is>
          <t>2015-16</t>
        </is>
      </c>
      <c r="F1502" t="inlineStr">
        <is>
          <t>Lentille</t>
        </is>
      </c>
      <c r="G1502" t="inlineStr"/>
      <c r="H1502" t="inlineStr"/>
      <c r="I1502" t="inlineStr"/>
      <c r="J1502" t="inlineStr"/>
      <c r="K1502" t="inlineStr"/>
      <c r="L1502" t="inlineStr"/>
      <c r="M1502" t="inlineStr"/>
      <c r="N1502" t="inlineStr"/>
      <c r="O1502" t="n">
        <v>0</v>
      </c>
      <c r="P1502" t="n">
        <v>0</v>
      </c>
      <c r="Q1502" t="n">
        <v>500000000</v>
      </c>
    </row>
    <row r="1503" ht="15" customHeight="1" s="1003">
      <c r="A1503" s="1019" t="inlineStr">
        <is>
          <t>Tourteaux</t>
        </is>
      </c>
      <c r="B1503" t="inlineStr">
        <is>
          <t>Usages alimentaires</t>
        </is>
      </c>
      <c r="C1503" t="inlineStr">
        <is>
          <t>kt</t>
        </is>
      </c>
      <c r="D1503" t="inlineStr">
        <is>
          <t>France</t>
        </is>
      </c>
      <c r="E1503" t="inlineStr">
        <is>
          <t>2015-16</t>
        </is>
      </c>
      <c r="F1503" t="inlineStr">
        <is>
          <t>Lentille</t>
        </is>
      </c>
      <c r="G1503" t="inlineStr"/>
      <c r="H1503" t="inlineStr"/>
      <c r="I1503" t="inlineStr"/>
      <c r="J1503" t="inlineStr"/>
      <c r="K1503" t="inlineStr"/>
      <c r="L1503" t="inlineStr"/>
      <c r="M1503" t="inlineStr"/>
      <c r="N1503" t="inlineStr"/>
      <c r="O1503" t="n">
        <v>0</v>
      </c>
      <c r="P1503" t="n">
        <v>0</v>
      </c>
      <c r="Q1503" t="n">
        <v>500000000</v>
      </c>
    </row>
    <row r="1504" ht="15" customHeight="1" s="1003">
      <c r="A1504" s="1019" t="inlineStr">
        <is>
          <t>Tourteaux</t>
        </is>
      </c>
      <c r="B1504" t="inlineStr">
        <is>
          <t>Débouchés</t>
        </is>
      </c>
      <c r="C1504" t="inlineStr">
        <is>
          <t>kt</t>
        </is>
      </c>
      <c r="D1504" t="inlineStr">
        <is>
          <t>France</t>
        </is>
      </c>
      <c r="E1504" t="inlineStr">
        <is>
          <t>2015-16</t>
        </is>
      </c>
      <c r="F1504" t="inlineStr">
        <is>
          <t>Lentille</t>
        </is>
      </c>
      <c r="G1504" t="inlineStr"/>
      <c r="H1504" t="inlineStr"/>
      <c r="I1504" t="inlineStr"/>
      <c r="J1504" t="inlineStr"/>
      <c r="K1504" t="inlineStr"/>
      <c r="L1504" t="inlineStr"/>
      <c r="M1504" t="inlineStr"/>
      <c r="N1504" t="inlineStr"/>
      <c r="O1504" t="n">
        <v>0</v>
      </c>
      <c r="P1504" t="n">
        <v>0</v>
      </c>
      <c r="Q1504" t="n">
        <v>500000000</v>
      </c>
    </row>
    <row r="1505" ht="15" customHeight="1" s="1003">
      <c r="A1505" s="1019" t="inlineStr">
        <is>
          <t>Tourteaux</t>
        </is>
      </c>
      <c r="B1505" t="inlineStr">
        <is>
          <t>Export</t>
        </is>
      </c>
      <c r="C1505" t="inlineStr">
        <is>
          <t>kt</t>
        </is>
      </c>
      <c r="D1505" t="inlineStr">
        <is>
          <t>France</t>
        </is>
      </c>
      <c r="E1505" t="inlineStr">
        <is>
          <t>2015-16</t>
        </is>
      </c>
      <c r="F1505" t="inlineStr">
        <is>
          <t>Lentille</t>
        </is>
      </c>
      <c r="G1505" t="inlineStr"/>
      <c r="H1505" t="inlineStr"/>
      <c r="I1505" t="inlineStr"/>
      <c r="J1505" t="inlineStr"/>
      <c r="K1505" t="inlineStr"/>
      <c r="L1505" t="inlineStr"/>
      <c r="M1505" t="inlineStr"/>
      <c r="N1505" t="inlineStr"/>
      <c r="O1505" t="n">
        <v>0</v>
      </c>
      <c r="P1505" t="n">
        <v>0</v>
      </c>
      <c r="Q1505" t="n">
        <v>500000000</v>
      </c>
    </row>
    <row r="1506" ht="15" customHeight="1" s="1003">
      <c r="A1506" s="1019" t="inlineStr">
        <is>
          <t>Tourteaux</t>
        </is>
      </c>
      <c r="B1506" t="inlineStr">
        <is>
          <t>FAB</t>
        </is>
      </c>
      <c r="C1506" t="inlineStr">
        <is>
          <t>kt</t>
        </is>
      </c>
      <c r="D1506" t="inlineStr">
        <is>
          <t>France</t>
        </is>
      </c>
      <c r="E1506" t="inlineStr">
        <is>
          <t>2015-16</t>
        </is>
      </c>
      <c r="F1506" t="inlineStr">
        <is>
          <t>Lentille</t>
        </is>
      </c>
      <c r="G1506" t="inlineStr"/>
      <c r="H1506" t="inlineStr"/>
      <c r="I1506" t="inlineStr"/>
      <c r="J1506" t="inlineStr"/>
      <c r="K1506" t="inlineStr"/>
      <c r="L1506" t="inlineStr"/>
      <c r="M1506" t="inlineStr"/>
      <c r="N1506" t="inlineStr"/>
      <c r="O1506" t="n">
        <v>0</v>
      </c>
      <c r="P1506" t="n">
        <v>0</v>
      </c>
      <c r="Q1506" t="n">
        <v>500000000</v>
      </c>
    </row>
    <row r="1507" ht="15" customHeight="1" s="1003">
      <c r="A1507" s="1019" t="inlineStr">
        <is>
          <t>Tourteaux</t>
        </is>
      </c>
      <c r="B1507" t="inlineStr">
        <is>
          <t>FAF</t>
        </is>
      </c>
      <c r="C1507" t="inlineStr">
        <is>
          <t>kt</t>
        </is>
      </c>
      <c r="D1507" t="inlineStr">
        <is>
          <t>France</t>
        </is>
      </c>
      <c r="E1507" t="inlineStr">
        <is>
          <t>2015-16</t>
        </is>
      </c>
      <c r="F1507" t="inlineStr">
        <is>
          <t>Lentille</t>
        </is>
      </c>
      <c r="G1507" t="inlineStr"/>
      <c r="H1507" t="inlineStr"/>
      <c r="I1507" t="inlineStr"/>
      <c r="J1507" t="inlineStr"/>
      <c r="K1507" t="inlineStr"/>
      <c r="L1507" t="inlineStr"/>
      <c r="M1507" t="inlineStr"/>
      <c r="N1507" t="inlineStr"/>
      <c r="O1507" t="n">
        <v>0</v>
      </c>
      <c r="P1507" t="n">
        <v>0</v>
      </c>
      <c r="Q1507" t="n">
        <v>500000000</v>
      </c>
    </row>
    <row r="1508" ht="15" customHeight="1" s="1003">
      <c r="A1508" s="1019" t="inlineStr">
        <is>
          <t>Coques (+ eau)</t>
        </is>
      </c>
      <c r="B1508" t="inlineStr">
        <is>
          <t>FAB</t>
        </is>
      </c>
      <c r="C1508" t="inlineStr">
        <is>
          <t>kt</t>
        </is>
      </c>
      <c r="D1508" t="inlineStr">
        <is>
          <t>France</t>
        </is>
      </c>
      <c r="E1508" t="inlineStr">
        <is>
          <t>2015-16</t>
        </is>
      </c>
      <c r="F1508" t="inlineStr">
        <is>
          <t>Lentille</t>
        </is>
      </c>
      <c r="G1508" t="inlineStr"/>
      <c r="H1508" t="inlineStr"/>
      <c r="I1508" t="inlineStr"/>
      <c r="J1508" t="inlineStr"/>
      <c r="K1508" t="inlineStr"/>
      <c r="L1508" t="inlineStr"/>
      <c r="M1508" t="inlineStr"/>
      <c r="N1508" t="inlineStr"/>
      <c r="O1508" t="n">
        <v>0</v>
      </c>
      <c r="P1508" t="n">
        <v>0</v>
      </c>
      <c r="Q1508" t="n">
        <v>0</v>
      </c>
    </row>
    <row r="1509" ht="15" customHeight="1" s="1003">
      <c r="A1509" s="1019" t="inlineStr">
        <is>
          <t>Coques (+ eau)</t>
        </is>
      </c>
      <c r="B1509" t="inlineStr">
        <is>
          <t>Combustion</t>
        </is>
      </c>
      <c r="C1509" t="inlineStr">
        <is>
          <t>kt</t>
        </is>
      </c>
      <c r="D1509" t="inlineStr">
        <is>
          <t>France</t>
        </is>
      </c>
      <c r="E1509" t="inlineStr">
        <is>
          <t>2015-16</t>
        </is>
      </c>
      <c r="F1509" t="inlineStr">
        <is>
          <t>Lentille</t>
        </is>
      </c>
      <c r="G1509" t="inlineStr"/>
      <c r="H1509" t="inlineStr"/>
      <c r="I1509" t="inlineStr"/>
      <c r="J1509" t="inlineStr"/>
      <c r="K1509" t="inlineStr"/>
      <c r="L1509" t="inlineStr"/>
      <c r="M1509" t="inlineStr"/>
      <c r="N1509" t="inlineStr"/>
      <c r="O1509" t="n">
        <v>0</v>
      </c>
      <c r="P1509" t="n">
        <v>0</v>
      </c>
      <c r="Q1509" t="n">
        <v>0</v>
      </c>
    </row>
    <row r="1510" ht="15" customHeight="1" s="1003">
      <c r="A1510" s="1019" t="inlineStr">
        <is>
          <t>Coques (+ eau)</t>
        </is>
      </c>
      <c r="B1510" t="inlineStr">
        <is>
          <t>Alimentation animale rente</t>
        </is>
      </c>
      <c r="C1510" t="inlineStr">
        <is>
          <t>kt</t>
        </is>
      </c>
      <c r="D1510" t="inlineStr">
        <is>
          <t>France</t>
        </is>
      </c>
      <c r="E1510" t="inlineStr">
        <is>
          <t>2015-16</t>
        </is>
      </c>
      <c r="F1510" t="inlineStr">
        <is>
          <t>Lentille</t>
        </is>
      </c>
      <c r="G1510" t="inlineStr"/>
      <c r="H1510" t="inlineStr"/>
      <c r="I1510" t="inlineStr"/>
      <c r="J1510" t="inlineStr"/>
      <c r="K1510" t="inlineStr"/>
      <c r="L1510" t="inlineStr"/>
      <c r="M1510" t="inlineStr"/>
      <c r="N1510" t="inlineStr"/>
      <c r="O1510" t="n">
        <v>0</v>
      </c>
      <c r="P1510" t="n">
        <v>0</v>
      </c>
      <c r="Q1510" t="n">
        <v>0</v>
      </c>
    </row>
    <row r="1511" ht="15" customHeight="1" s="1003">
      <c r="A1511" s="1019" t="inlineStr">
        <is>
          <t>Coques (+ eau)</t>
        </is>
      </c>
      <c r="B1511" t="inlineStr">
        <is>
          <t>Alimentation animale</t>
        </is>
      </c>
      <c r="C1511" t="inlineStr">
        <is>
          <t>kt</t>
        </is>
      </c>
      <c r="D1511" t="inlineStr">
        <is>
          <t>France</t>
        </is>
      </c>
      <c r="E1511" t="inlineStr">
        <is>
          <t>2015-16</t>
        </is>
      </c>
      <c r="F1511" t="inlineStr">
        <is>
          <t>Lentille</t>
        </is>
      </c>
      <c r="G1511" t="inlineStr"/>
      <c r="H1511" t="inlineStr"/>
      <c r="I1511" t="inlineStr"/>
      <c r="J1511" t="inlineStr"/>
      <c r="K1511" t="inlineStr"/>
      <c r="L1511" t="inlineStr"/>
      <c r="M1511" t="inlineStr"/>
      <c r="N1511" t="inlineStr"/>
      <c r="O1511" t="n">
        <v>0</v>
      </c>
      <c r="P1511" t="n">
        <v>0</v>
      </c>
      <c r="Q1511" t="n">
        <v>0</v>
      </c>
    </row>
    <row r="1512" ht="15" customHeight="1" s="1003">
      <c r="A1512" s="1019" t="inlineStr">
        <is>
          <t>Coques (+ eau)</t>
        </is>
      </c>
      <c r="B1512" t="inlineStr">
        <is>
          <t>Usages alimentaires</t>
        </is>
      </c>
      <c r="C1512" t="inlineStr">
        <is>
          <t>kt</t>
        </is>
      </c>
      <c r="D1512" t="inlineStr">
        <is>
          <t>France</t>
        </is>
      </c>
      <c r="E1512" t="inlineStr">
        <is>
          <t>2015-16</t>
        </is>
      </c>
      <c r="F1512" t="inlineStr">
        <is>
          <t>Lentille</t>
        </is>
      </c>
      <c r="G1512" t="inlineStr"/>
      <c r="H1512" t="inlineStr"/>
      <c r="I1512" t="inlineStr"/>
      <c r="J1512" t="inlineStr"/>
      <c r="K1512" t="inlineStr"/>
      <c r="L1512" t="inlineStr"/>
      <c r="M1512" t="inlineStr"/>
      <c r="N1512" t="inlineStr"/>
      <c r="O1512" t="n">
        <v>0</v>
      </c>
      <c r="P1512" t="n">
        <v>0</v>
      </c>
      <c r="Q1512" t="n">
        <v>0</v>
      </c>
    </row>
    <row r="1513" ht="15" customHeight="1" s="1003">
      <c r="A1513" s="1019" t="inlineStr">
        <is>
          <t>Coques (+ eau)</t>
        </is>
      </c>
      <c r="B1513" t="inlineStr">
        <is>
          <t>Débouchés</t>
        </is>
      </c>
      <c r="C1513" t="inlineStr">
        <is>
          <t>kt</t>
        </is>
      </c>
      <c r="D1513" t="inlineStr">
        <is>
          <t>France</t>
        </is>
      </c>
      <c r="E1513" t="inlineStr">
        <is>
          <t>2015-16</t>
        </is>
      </c>
      <c r="F1513" t="inlineStr">
        <is>
          <t>Lentille</t>
        </is>
      </c>
      <c r="G1513" t="inlineStr"/>
      <c r="H1513" t="inlineStr"/>
      <c r="I1513" t="inlineStr"/>
      <c r="J1513" t="inlineStr"/>
      <c r="K1513" t="inlineStr"/>
      <c r="L1513" t="inlineStr"/>
      <c r="M1513" t="inlineStr"/>
      <c r="N1513" t="inlineStr"/>
      <c r="O1513" t="n">
        <v>0</v>
      </c>
      <c r="P1513" t="inlineStr"/>
      <c r="Q1513" t="inlineStr"/>
    </row>
    <row r="1514" ht="15" customHeight="1" s="1003">
      <c r="A1514" s="1019" t="inlineStr">
        <is>
          <t>Coques (+ eau)</t>
        </is>
      </c>
      <c r="B1514" t="inlineStr">
        <is>
          <t>Energie</t>
        </is>
      </c>
      <c r="C1514" t="inlineStr">
        <is>
          <t>kt</t>
        </is>
      </c>
      <c r="D1514" t="inlineStr">
        <is>
          <t>France</t>
        </is>
      </c>
      <c r="E1514" t="inlineStr">
        <is>
          <t>2015-16</t>
        </is>
      </c>
      <c r="F1514" t="inlineStr">
        <is>
          <t>Lentille</t>
        </is>
      </c>
      <c r="G1514" t="inlineStr"/>
      <c r="H1514" t="inlineStr"/>
      <c r="I1514" t="inlineStr"/>
      <c r="J1514" t="inlineStr"/>
      <c r="K1514" t="inlineStr"/>
      <c r="L1514" t="inlineStr"/>
      <c r="M1514" t="inlineStr"/>
      <c r="N1514" t="inlineStr"/>
      <c r="O1514" t="n">
        <v>0</v>
      </c>
      <c r="P1514" t="n">
        <v>0</v>
      </c>
      <c r="Q1514" t="n">
        <v>0</v>
      </c>
    </row>
    <row r="1515" ht="15" customHeight="1" s="1003">
      <c r="A1515" s="1019" t="inlineStr">
        <is>
          <t>Coques (+ eau)</t>
        </is>
      </c>
      <c r="B1515" t="inlineStr">
        <is>
          <t>Usages non-alimentaires</t>
        </is>
      </c>
      <c r="C1515" t="inlineStr">
        <is>
          <t>kt</t>
        </is>
      </c>
      <c r="D1515" t="inlineStr">
        <is>
          <t>France</t>
        </is>
      </c>
      <c r="E1515" t="inlineStr">
        <is>
          <t>2015-16</t>
        </is>
      </c>
      <c r="F1515" t="inlineStr">
        <is>
          <t>Lentille</t>
        </is>
      </c>
      <c r="G1515" t="inlineStr"/>
      <c r="H1515" t="inlineStr"/>
      <c r="I1515" t="inlineStr"/>
      <c r="J1515" t="inlineStr"/>
      <c r="K1515" t="inlineStr"/>
      <c r="L1515" t="inlineStr"/>
      <c r="M1515" t="inlineStr"/>
      <c r="N1515" t="inlineStr"/>
      <c r="O1515" t="n">
        <v>0</v>
      </c>
      <c r="P1515" t="n">
        <v>0</v>
      </c>
      <c r="Q1515" t="n">
        <v>0</v>
      </c>
    </row>
    <row r="1516" ht="15" customHeight="1" s="1003">
      <c r="A1516" s="1019" t="inlineStr">
        <is>
          <t>Huile d'olive</t>
        </is>
      </c>
      <c r="B1516" t="inlineStr">
        <is>
          <t>Vente directe et autoconsommation</t>
        </is>
      </c>
      <c r="C1516" t="inlineStr">
        <is>
          <t>kt</t>
        </is>
      </c>
      <c r="D1516" t="inlineStr">
        <is>
          <t>France</t>
        </is>
      </c>
      <c r="E1516" t="inlineStr">
        <is>
          <t>2015-16</t>
        </is>
      </c>
      <c r="F1516" t="inlineStr">
        <is>
          <t>Lentille</t>
        </is>
      </c>
      <c r="G1516" t="inlineStr"/>
      <c r="H1516" t="inlineStr"/>
      <c r="I1516" t="inlineStr"/>
      <c r="J1516" t="inlineStr"/>
      <c r="K1516" t="inlineStr"/>
      <c r="L1516" t="inlineStr"/>
      <c r="M1516" t="inlineStr"/>
      <c r="N1516" t="inlineStr"/>
      <c r="O1516" t="n">
        <v>0</v>
      </c>
      <c r="P1516" t="n">
        <v>0</v>
      </c>
      <c r="Q1516" t="n">
        <v>500000000</v>
      </c>
    </row>
    <row r="1517" ht="15" customHeight="1" s="1003">
      <c r="A1517" s="1019" t="inlineStr">
        <is>
          <t>Huile d'olive</t>
        </is>
      </c>
      <c r="B1517" t="inlineStr">
        <is>
          <t>Circuits spécialisés</t>
        </is>
      </c>
      <c r="C1517" t="inlineStr">
        <is>
          <t>kt</t>
        </is>
      </c>
      <c r="D1517" t="inlineStr">
        <is>
          <t>France</t>
        </is>
      </c>
      <c r="E1517" t="inlineStr">
        <is>
          <t>2015-16</t>
        </is>
      </c>
      <c r="F1517" t="inlineStr">
        <is>
          <t>Lentille</t>
        </is>
      </c>
      <c r="G1517" t="inlineStr"/>
      <c r="H1517" t="inlineStr"/>
      <c r="I1517" t="inlineStr"/>
      <c r="J1517" t="inlineStr"/>
      <c r="K1517" t="inlineStr"/>
      <c r="L1517" t="inlineStr"/>
      <c r="M1517" t="inlineStr"/>
      <c r="N1517" t="inlineStr"/>
      <c r="O1517" t="n">
        <v>0</v>
      </c>
      <c r="P1517" t="n">
        <v>0</v>
      </c>
      <c r="Q1517" t="n">
        <v>500000000</v>
      </c>
    </row>
    <row r="1518" ht="15" customHeight="1" s="1003">
      <c r="A1518" s="1019" t="inlineStr">
        <is>
          <t>Huile d'olive</t>
        </is>
      </c>
      <c r="B1518" t="inlineStr">
        <is>
          <t>RHD</t>
        </is>
      </c>
      <c r="C1518" t="inlineStr">
        <is>
          <t>kt</t>
        </is>
      </c>
      <c r="D1518" t="inlineStr">
        <is>
          <t>France</t>
        </is>
      </c>
      <c r="E1518" t="inlineStr">
        <is>
          <t>2015-16</t>
        </is>
      </c>
      <c r="F1518" t="inlineStr">
        <is>
          <t>Lentille</t>
        </is>
      </c>
      <c r="G1518" t="inlineStr"/>
      <c r="H1518" t="inlineStr"/>
      <c r="I1518" t="inlineStr"/>
      <c r="J1518" t="inlineStr"/>
      <c r="K1518" t="inlineStr"/>
      <c r="L1518" t="inlineStr"/>
      <c r="M1518" t="inlineStr"/>
      <c r="N1518" t="inlineStr"/>
      <c r="O1518" t="n">
        <v>0</v>
      </c>
      <c r="P1518" t="n">
        <v>0</v>
      </c>
      <c r="Q1518" t="n">
        <v>500000000</v>
      </c>
    </row>
    <row r="1519" ht="15" customHeight="1" s="1003">
      <c r="A1519" s="1019" t="inlineStr">
        <is>
          <t>Huile d'olive</t>
        </is>
      </c>
      <c r="B1519" t="inlineStr">
        <is>
          <t>Autres IAA</t>
        </is>
      </c>
      <c r="C1519" t="inlineStr">
        <is>
          <t>kt</t>
        </is>
      </c>
      <c r="D1519" t="inlineStr">
        <is>
          <t>France</t>
        </is>
      </c>
      <c r="E1519" t="inlineStr">
        <is>
          <t>2015-16</t>
        </is>
      </c>
      <c r="F1519" t="inlineStr">
        <is>
          <t>Lentille</t>
        </is>
      </c>
      <c r="G1519" t="inlineStr"/>
      <c r="H1519" t="inlineStr"/>
      <c r="I1519" t="inlineStr"/>
      <c r="J1519" t="inlineStr"/>
      <c r="K1519" t="inlineStr"/>
      <c r="L1519" t="inlineStr"/>
      <c r="M1519" t="inlineStr"/>
      <c r="N1519" t="inlineStr"/>
      <c r="O1519" t="n">
        <v>0</v>
      </c>
      <c r="P1519" t="n">
        <v>0</v>
      </c>
      <c r="Q1519" t="n">
        <v>500000000</v>
      </c>
    </row>
    <row r="1520" ht="15" customHeight="1" s="1003">
      <c r="A1520" s="1019" t="inlineStr">
        <is>
          <t>Huile d'olive</t>
        </is>
      </c>
      <c r="B1520" t="inlineStr">
        <is>
          <t>Alimentation humaine</t>
        </is>
      </c>
      <c r="C1520" t="inlineStr">
        <is>
          <t>kt</t>
        </is>
      </c>
      <c r="D1520" t="inlineStr">
        <is>
          <t>France</t>
        </is>
      </c>
      <c r="E1520" t="inlineStr">
        <is>
          <t>2015-16</t>
        </is>
      </c>
      <c r="F1520" t="inlineStr">
        <is>
          <t>Lentille</t>
        </is>
      </c>
      <c r="G1520" t="inlineStr"/>
      <c r="H1520" t="inlineStr"/>
      <c r="I1520" t="inlineStr"/>
      <c r="J1520" t="inlineStr"/>
      <c r="K1520" t="inlineStr"/>
      <c r="L1520" t="inlineStr"/>
      <c r="M1520" t="inlineStr"/>
      <c r="N1520" t="inlineStr"/>
      <c r="O1520" t="n">
        <v>0</v>
      </c>
      <c r="P1520" t="n">
        <v>0</v>
      </c>
      <c r="Q1520" t="n">
        <v>500000000</v>
      </c>
    </row>
    <row r="1521" ht="15" customHeight="1" s="1003">
      <c r="A1521" s="1019" t="inlineStr">
        <is>
          <t>Huile d'olive</t>
        </is>
      </c>
      <c r="B1521" t="inlineStr">
        <is>
          <t>Ménages</t>
        </is>
      </c>
      <c r="C1521" t="inlineStr">
        <is>
          <t>kt</t>
        </is>
      </c>
      <c r="D1521" t="inlineStr">
        <is>
          <t>France</t>
        </is>
      </c>
      <c r="E1521" t="inlineStr">
        <is>
          <t>2015-16</t>
        </is>
      </c>
      <c r="F1521" t="inlineStr">
        <is>
          <t>Lentille</t>
        </is>
      </c>
      <c r="G1521" t="inlineStr"/>
      <c r="H1521" t="inlineStr"/>
      <c r="I1521" t="inlineStr"/>
      <c r="J1521" t="inlineStr"/>
      <c r="K1521" t="inlineStr"/>
      <c r="L1521" t="inlineStr"/>
      <c r="M1521" t="inlineStr"/>
      <c r="N1521" t="inlineStr"/>
      <c r="O1521" t="n">
        <v>0</v>
      </c>
      <c r="P1521" t="n">
        <v>0</v>
      </c>
      <c r="Q1521" t="n">
        <v>500000000</v>
      </c>
    </row>
    <row r="1522" ht="15" customHeight="1" s="1003">
      <c r="A1522" s="1019" t="inlineStr">
        <is>
          <t>Huile d'olive</t>
        </is>
      </c>
      <c r="B1522" t="inlineStr">
        <is>
          <t>Usages alimentaires</t>
        </is>
      </c>
      <c r="C1522" t="inlineStr">
        <is>
          <t>kt</t>
        </is>
      </c>
      <c r="D1522" t="inlineStr">
        <is>
          <t>France</t>
        </is>
      </c>
      <c r="E1522" t="inlineStr">
        <is>
          <t>2015-16</t>
        </is>
      </c>
      <c r="F1522" t="inlineStr">
        <is>
          <t>Lentille</t>
        </is>
      </c>
      <c r="G1522" t="inlineStr"/>
      <c r="H1522" t="inlineStr"/>
      <c r="I1522" t="inlineStr"/>
      <c r="J1522" t="inlineStr"/>
      <c r="K1522" t="inlineStr"/>
      <c r="L1522" t="inlineStr"/>
      <c r="M1522" t="inlineStr"/>
      <c r="N1522" t="inlineStr"/>
      <c r="O1522" t="n">
        <v>0</v>
      </c>
      <c r="P1522" t="n">
        <v>0</v>
      </c>
      <c r="Q1522" t="n">
        <v>500000000</v>
      </c>
    </row>
    <row r="1523" ht="15" customHeight="1" s="1003">
      <c r="A1523" s="1019" t="inlineStr">
        <is>
          <t>Huile d'olive</t>
        </is>
      </c>
      <c r="B1523" t="inlineStr">
        <is>
          <t>Débouchés</t>
        </is>
      </c>
      <c r="C1523" t="inlineStr">
        <is>
          <t>kt</t>
        </is>
      </c>
      <c r="D1523" t="inlineStr">
        <is>
          <t>France</t>
        </is>
      </c>
      <c r="E1523" t="inlineStr">
        <is>
          <t>2015-16</t>
        </is>
      </c>
      <c r="F1523" t="inlineStr">
        <is>
          <t>Lentille</t>
        </is>
      </c>
      <c r="G1523" t="inlineStr"/>
      <c r="H1523" t="inlineStr"/>
      <c r="I1523" t="inlineStr"/>
      <c r="J1523" t="inlineStr"/>
      <c r="K1523" t="inlineStr"/>
      <c r="L1523" t="inlineStr"/>
      <c r="M1523" t="inlineStr"/>
      <c r="N1523" t="inlineStr"/>
      <c r="O1523" t="n">
        <v>0</v>
      </c>
      <c r="P1523" t="n">
        <v>0</v>
      </c>
      <c r="Q1523" t="n">
        <v>500000000</v>
      </c>
    </row>
    <row r="1524" ht="15" customHeight="1" s="1003">
      <c r="A1524" s="1019" t="inlineStr">
        <is>
          <t>Huile d'olive</t>
        </is>
      </c>
      <c r="B1524" t="inlineStr">
        <is>
          <t>Export</t>
        </is>
      </c>
      <c r="C1524" t="inlineStr">
        <is>
          <t>kt</t>
        </is>
      </c>
      <c r="D1524" t="inlineStr">
        <is>
          <t>France</t>
        </is>
      </c>
      <c r="E1524" t="inlineStr">
        <is>
          <t>2015-16</t>
        </is>
      </c>
      <c r="F1524" t="inlineStr">
        <is>
          <t>Lentille</t>
        </is>
      </c>
      <c r="G1524" t="inlineStr"/>
      <c r="H1524" t="inlineStr"/>
      <c r="I1524" t="inlineStr"/>
      <c r="J1524" t="inlineStr"/>
      <c r="K1524" t="inlineStr"/>
      <c r="L1524" t="inlineStr"/>
      <c r="M1524" t="inlineStr"/>
      <c r="N1524" t="inlineStr"/>
      <c r="O1524" t="n">
        <v>0</v>
      </c>
      <c r="P1524" t="n">
        <v>0</v>
      </c>
      <c r="Q1524" t="n">
        <v>500000000</v>
      </c>
    </row>
    <row r="1525" ht="15" customHeight="1" s="1003">
      <c r="A1525" s="1019" t="inlineStr">
        <is>
          <t>Huile d'olive</t>
        </is>
      </c>
      <c r="B1525" t="inlineStr">
        <is>
          <t>GMS</t>
        </is>
      </c>
      <c r="C1525" t="inlineStr">
        <is>
          <t>kt</t>
        </is>
      </c>
      <c r="D1525" t="inlineStr">
        <is>
          <t>France</t>
        </is>
      </c>
      <c r="E1525" t="inlineStr">
        <is>
          <t>2015-16</t>
        </is>
      </c>
      <c r="F1525" t="inlineStr">
        <is>
          <t>Lentille</t>
        </is>
      </c>
      <c r="G1525" t="inlineStr"/>
      <c r="H1525" t="inlineStr"/>
      <c r="I1525" t="inlineStr"/>
      <c r="J1525" t="inlineStr"/>
      <c r="K1525" t="inlineStr"/>
      <c r="L1525" t="inlineStr"/>
      <c r="M1525" t="inlineStr"/>
      <c r="N1525" t="inlineStr"/>
      <c r="O1525" t="n">
        <v>0</v>
      </c>
      <c r="P1525" t="n">
        <v>0</v>
      </c>
      <c r="Q1525" t="n">
        <v>500000000</v>
      </c>
    </row>
    <row r="1526" ht="15" customHeight="1" s="1003">
      <c r="A1526" s="1019" t="inlineStr">
        <is>
          <t>Huile d'olive</t>
        </is>
      </c>
      <c r="B1526" t="inlineStr">
        <is>
          <t>Circuits généralistes</t>
        </is>
      </c>
      <c r="C1526" t="inlineStr">
        <is>
          <t>kt</t>
        </is>
      </c>
      <c r="D1526" t="inlineStr">
        <is>
          <t>France</t>
        </is>
      </c>
      <c r="E1526" t="inlineStr">
        <is>
          <t>2015-16</t>
        </is>
      </c>
      <c r="F1526" t="inlineStr">
        <is>
          <t>Lentille</t>
        </is>
      </c>
      <c r="G1526" t="inlineStr"/>
      <c r="H1526" t="inlineStr"/>
      <c r="I1526" t="inlineStr"/>
      <c r="J1526" t="inlineStr"/>
      <c r="K1526" t="inlineStr"/>
      <c r="L1526" t="inlineStr"/>
      <c r="M1526" t="inlineStr"/>
      <c r="N1526" t="inlineStr"/>
      <c r="O1526" t="n">
        <v>0</v>
      </c>
      <c r="P1526" t="n">
        <v>0</v>
      </c>
      <c r="Q1526" t="n">
        <v>500000000</v>
      </c>
    </row>
    <row r="1527" ht="15" customHeight="1" s="1003">
      <c r="A1527" s="1019" t="inlineStr">
        <is>
          <t>Huile d'olive</t>
        </is>
      </c>
      <c r="B1527" t="inlineStr">
        <is>
          <t>Ecart statistique</t>
        </is>
      </c>
      <c r="C1527" t="inlineStr">
        <is>
          <t>kt</t>
        </is>
      </c>
      <c r="D1527" t="inlineStr">
        <is>
          <t>France</t>
        </is>
      </c>
      <c r="E1527" t="inlineStr">
        <is>
          <t>2015-16</t>
        </is>
      </c>
      <c r="F1527" t="inlineStr">
        <is>
          <t>Lentille</t>
        </is>
      </c>
      <c r="G1527" t="inlineStr"/>
      <c r="H1527" t="inlineStr"/>
      <c r="I1527" t="inlineStr"/>
      <c r="J1527" t="inlineStr"/>
      <c r="K1527" t="inlineStr"/>
      <c r="L1527" t="inlineStr"/>
      <c r="M1527" t="inlineStr"/>
      <c r="N1527" t="inlineStr"/>
      <c r="O1527" t="n">
        <v>0</v>
      </c>
      <c r="P1527" t="n">
        <v>0</v>
      </c>
      <c r="Q1527" t="n">
        <v>500000000</v>
      </c>
    </row>
    <row r="1528" ht="15" customHeight="1" s="1003">
      <c r="A1528" s="1019" t="inlineStr">
        <is>
          <t>Grignons d'olive</t>
        </is>
      </c>
      <c r="B1528" t="inlineStr">
        <is>
          <t>Alimentation animale</t>
        </is>
      </c>
      <c r="C1528" t="inlineStr">
        <is>
          <t>kt</t>
        </is>
      </c>
      <c r="D1528" t="inlineStr">
        <is>
          <t>France</t>
        </is>
      </c>
      <c r="E1528" t="inlineStr">
        <is>
          <t>2015-16</t>
        </is>
      </c>
      <c r="F1528" t="inlineStr">
        <is>
          <t>Lentille</t>
        </is>
      </c>
      <c r="G1528" t="inlineStr"/>
      <c r="H1528" t="inlineStr"/>
      <c r="I1528" t="inlineStr"/>
      <c r="J1528" t="inlineStr">
        <is>
          <t>Les grignons d'olive sont valorisés en alimentation animale</t>
        </is>
      </c>
      <c r="K1528" t="inlineStr"/>
      <c r="L1528" t="inlineStr">
        <is>
          <t>Consommation de grignons d'olive en alimentation animale</t>
        </is>
      </c>
      <c r="M1528" t="inlineStr"/>
      <c r="N1528" t="inlineStr"/>
      <c r="O1528" t="n">
        <v>0</v>
      </c>
      <c r="P1528" t="n">
        <v>0</v>
      </c>
      <c r="Q1528" t="n">
        <v>500000000</v>
      </c>
    </row>
    <row r="1529" ht="15" customHeight="1" s="1003">
      <c r="A1529" s="1019" t="inlineStr">
        <is>
          <t>Grignons d'olive</t>
        </is>
      </c>
      <c r="B1529" t="inlineStr">
        <is>
          <t>Usages alimentaires</t>
        </is>
      </c>
      <c r="C1529" t="inlineStr">
        <is>
          <t>kt</t>
        </is>
      </c>
      <c r="D1529" t="inlineStr">
        <is>
          <t>France</t>
        </is>
      </c>
      <c r="E1529" t="inlineStr">
        <is>
          <t>2015-16</t>
        </is>
      </c>
      <c r="F1529" t="inlineStr">
        <is>
          <t>Lentille</t>
        </is>
      </c>
      <c r="G1529" t="inlineStr"/>
      <c r="H1529" t="inlineStr"/>
      <c r="I1529" t="inlineStr"/>
      <c r="J1529" t="inlineStr"/>
      <c r="K1529" t="inlineStr"/>
      <c r="L1529" t="inlineStr"/>
      <c r="M1529" t="inlineStr"/>
      <c r="N1529" t="inlineStr"/>
      <c r="O1529" t="n">
        <v>0</v>
      </c>
      <c r="P1529" t="n">
        <v>0</v>
      </c>
      <c r="Q1529" t="n">
        <v>500000000</v>
      </c>
    </row>
    <row r="1530" ht="15" customHeight="1" s="1003">
      <c r="A1530" s="1019" t="inlineStr">
        <is>
          <t>Grignons d'olive</t>
        </is>
      </c>
      <c r="B1530" t="inlineStr">
        <is>
          <t>Débouchés</t>
        </is>
      </c>
      <c r="C1530" t="inlineStr">
        <is>
          <t>kt</t>
        </is>
      </c>
      <c r="D1530" t="inlineStr">
        <is>
          <t>France</t>
        </is>
      </c>
      <c r="E1530" t="inlineStr">
        <is>
          <t>2015-16</t>
        </is>
      </c>
      <c r="F1530" t="inlineStr">
        <is>
          <t>Lentille</t>
        </is>
      </c>
      <c r="G1530" t="inlineStr"/>
      <c r="H1530" t="inlineStr"/>
      <c r="I1530" t="inlineStr"/>
      <c r="J1530" t="inlineStr"/>
      <c r="K1530" t="inlineStr"/>
      <c r="L1530" t="inlineStr"/>
      <c r="M1530" t="inlineStr"/>
      <c r="N1530" t="inlineStr"/>
      <c r="O1530" t="n">
        <v>0</v>
      </c>
      <c r="P1530" t="n">
        <v>0</v>
      </c>
      <c r="Q1530" t="n">
        <v>500000000</v>
      </c>
    </row>
    <row r="1531" ht="15" customHeight="1" s="1003">
      <c r="A1531" s="1019" t="inlineStr">
        <is>
          <t>Grignons d'olive</t>
        </is>
      </c>
      <c r="B1531" t="inlineStr">
        <is>
          <t>FAB</t>
        </is>
      </c>
      <c r="C1531" t="inlineStr">
        <is>
          <t>kt</t>
        </is>
      </c>
      <c r="D1531" t="inlineStr">
        <is>
          <t>France</t>
        </is>
      </c>
      <c r="E1531" t="inlineStr">
        <is>
          <t>2015-16</t>
        </is>
      </c>
      <c r="F1531" t="inlineStr">
        <is>
          <t>Lentille</t>
        </is>
      </c>
      <c r="G1531" t="inlineStr"/>
      <c r="H1531" t="inlineStr"/>
      <c r="I1531" t="inlineStr"/>
      <c r="J1531" t="inlineStr"/>
      <c r="K1531" t="inlineStr"/>
      <c r="L1531" t="inlineStr"/>
      <c r="M1531" t="inlineStr"/>
      <c r="N1531" t="inlineStr"/>
      <c r="O1531" t="n">
        <v>0</v>
      </c>
      <c r="P1531" t="n">
        <v>0</v>
      </c>
      <c r="Q1531" t="n">
        <v>500000000</v>
      </c>
    </row>
    <row r="1532" ht="15" customHeight="1" s="1003">
      <c r="A1532" s="1019" t="inlineStr">
        <is>
          <t>Grignons d'olive</t>
        </is>
      </c>
      <c r="B1532" t="inlineStr">
        <is>
          <t>FAF</t>
        </is>
      </c>
      <c r="C1532" t="inlineStr">
        <is>
          <t>kt</t>
        </is>
      </c>
      <c r="D1532" t="inlineStr">
        <is>
          <t>France</t>
        </is>
      </c>
      <c r="E1532" t="inlineStr">
        <is>
          <t>2015-16</t>
        </is>
      </c>
      <c r="F1532" t="inlineStr">
        <is>
          <t>Lentille</t>
        </is>
      </c>
      <c r="G1532" t="inlineStr"/>
      <c r="H1532" t="inlineStr"/>
      <c r="I1532" t="inlineStr"/>
      <c r="J1532" t="inlineStr"/>
      <c r="K1532" t="inlineStr"/>
      <c r="L1532" t="inlineStr"/>
      <c r="M1532" t="inlineStr"/>
      <c r="N1532" t="inlineStr"/>
      <c r="O1532" t="n">
        <v>0</v>
      </c>
      <c r="P1532" t="n">
        <v>0</v>
      </c>
      <c r="Q1532" t="n">
        <v>500000000</v>
      </c>
    </row>
    <row r="1533" ht="15" customHeight="1" s="1003">
      <c r="A1533" s="1019" t="inlineStr">
        <is>
          <t>Grignons d'olive</t>
        </is>
      </c>
      <c r="B1533" t="inlineStr">
        <is>
          <t>Direct élevage</t>
        </is>
      </c>
      <c r="C1533" t="inlineStr">
        <is>
          <t>kt</t>
        </is>
      </c>
      <c r="D1533" t="inlineStr">
        <is>
          <t>France</t>
        </is>
      </c>
      <c r="E1533" t="inlineStr">
        <is>
          <t>2015-16</t>
        </is>
      </c>
      <c r="F1533" t="inlineStr">
        <is>
          <t>Lentille</t>
        </is>
      </c>
      <c r="G1533" t="inlineStr"/>
      <c r="H1533" t="inlineStr"/>
      <c r="I1533" t="inlineStr"/>
      <c r="J1533" t="inlineStr"/>
      <c r="K1533" t="inlineStr"/>
      <c r="L1533" t="inlineStr"/>
      <c r="M1533" t="inlineStr"/>
      <c r="N1533" t="inlineStr"/>
      <c r="O1533" t="n">
        <v>0</v>
      </c>
      <c r="P1533" t="n">
        <v>0</v>
      </c>
      <c r="Q1533" t="n">
        <v>500000000</v>
      </c>
    </row>
    <row r="1534" ht="15" customHeight="1" s="1003">
      <c r="A1534" s="1019" t="inlineStr">
        <is>
          <t>Grignons d'olive</t>
        </is>
      </c>
      <c r="B1534" t="inlineStr">
        <is>
          <t>Petfood</t>
        </is>
      </c>
      <c r="C1534" t="inlineStr">
        <is>
          <t>kt</t>
        </is>
      </c>
      <c r="D1534" t="inlineStr">
        <is>
          <t>France</t>
        </is>
      </c>
      <c r="E1534" t="inlineStr">
        <is>
          <t>2015-16</t>
        </is>
      </c>
      <c r="F1534" t="inlineStr">
        <is>
          <t>Lentille</t>
        </is>
      </c>
      <c r="G1534" t="inlineStr"/>
      <c r="H1534" t="inlineStr"/>
      <c r="I1534" t="inlineStr"/>
      <c r="J1534" t="inlineStr"/>
      <c r="K1534" t="inlineStr"/>
      <c r="L1534" t="inlineStr"/>
      <c r="M1534" t="inlineStr"/>
      <c r="N1534" t="inlineStr"/>
      <c r="O1534" t="n">
        <v>0</v>
      </c>
      <c r="P1534" t="n">
        <v>0</v>
      </c>
      <c r="Q1534" t="n">
        <v>500000000</v>
      </c>
    </row>
    <row r="1535" ht="15" customHeight="1" s="1003">
      <c r="A1535" s="1019" t="inlineStr">
        <is>
          <t>Grignons d'olive</t>
        </is>
      </c>
      <c r="B1535" t="inlineStr">
        <is>
          <t>Alimentation animale rente</t>
        </is>
      </c>
      <c r="C1535" t="inlineStr">
        <is>
          <t>kt</t>
        </is>
      </c>
      <c r="D1535" t="inlineStr">
        <is>
          <t>France</t>
        </is>
      </c>
      <c r="E1535" t="inlineStr">
        <is>
          <t>2015-16</t>
        </is>
      </c>
      <c r="F1535" t="inlineStr">
        <is>
          <t>Lentille</t>
        </is>
      </c>
      <c r="G1535" t="inlineStr"/>
      <c r="H1535" t="inlineStr"/>
      <c r="I1535" t="inlineStr"/>
      <c r="J1535" t="inlineStr"/>
      <c r="K1535" t="inlineStr"/>
      <c r="L1535" t="inlineStr"/>
      <c r="M1535" t="inlineStr"/>
      <c r="N1535" t="inlineStr"/>
      <c r="O1535" t="n">
        <v>0</v>
      </c>
      <c r="P1535" t="n">
        <v>0</v>
      </c>
      <c r="Q1535" t="n">
        <v>500000000</v>
      </c>
    </row>
    <row r="1536" ht="15" customHeight="1" s="1003">
      <c r="A1536" s="1019" t="inlineStr">
        <is>
          <t>Grignons d'olive</t>
        </is>
      </c>
      <c r="B1536" t="inlineStr">
        <is>
          <t>Hors FAB</t>
        </is>
      </c>
      <c r="C1536" t="inlineStr">
        <is>
          <t>kt</t>
        </is>
      </c>
      <c r="D1536" t="inlineStr">
        <is>
          <t>France</t>
        </is>
      </c>
      <c r="E1536" t="inlineStr">
        <is>
          <t>2015-16</t>
        </is>
      </c>
      <c r="F1536" t="inlineStr">
        <is>
          <t>Lentille</t>
        </is>
      </c>
      <c r="G1536" t="inlineStr"/>
      <c r="H1536" t="inlineStr"/>
      <c r="I1536" t="inlineStr"/>
      <c r="J1536" t="inlineStr"/>
      <c r="K1536" t="inlineStr"/>
      <c r="L1536" t="inlineStr"/>
      <c r="M1536" t="inlineStr"/>
      <c r="N1536" t="inlineStr"/>
      <c r="O1536" t="n">
        <v>0</v>
      </c>
      <c r="P1536" t="n">
        <v>0</v>
      </c>
      <c r="Q1536" t="n">
        <v>500000000</v>
      </c>
    </row>
    <row r="1537" ht="15" customHeight="1" s="1003">
      <c r="A1537" s="1019" t="inlineStr">
        <is>
          <t>Grignons d'olive</t>
        </is>
      </c>
      <c r="B1537" t="inlineStr">
        <is>
          <t>Export</t>
        </is>
      </c>
      <c r="C1537" t="inlineStr">
        <is>
          <t>kt</t>
        </is>
      </c>
      <c r="D1537" t="inlineStr">
        <is>
          <t>France</t>
        </is>
      </c>
      <c r="E1537" t="inlineStr">
        <is>
          <t>2015-16</t>
        </is>
      </c>
      <c r="F1537" t="inlineStr">
        <is>
          <t>Lentille</t>
        </is>
      </c>
      <c r="G1537" t="inlineStr"/>
      <c r="H1537" t="inlineStr"/>
      <c r="I1537" t="inlineStr"/>
      <c r="J1537" t="inlineStr"/>
      <c r="K1537" t="inlineStr"/>
      <c r="L1537" t="inlineStr"/>
      <c r="M1537" t="inlineStr"/>
      <c r="N1537" t="inlineStr"/>
      <c r="O1537" t="n">
        <v>0</v>
      </c>
      <c r="P1537" t="n">
        <v>0</v>
      </c>
      <c r="Q1537" t="n">
        <v>500000000</v>
      </c>
    </row>
    <row r="1538" ht="15" customHeight="1" s="1003">
      <c r="A1538" s="1019" t="inlineStr">
        <is>
          <t>Olives de table</t>
        </is>
      </c>
      <c r="B1538" t="inlineStr">
        <is>
          <t>Vente directe et autoconsommation</t>
        </is>
      </c>
      <c r="C1538" t="inlineStr">
        <is>
          <t>kt</t>
        </is>
      </c>
      <c r="D1538" t="inlineStr">
        <is>
          <t>France</t>
        </is>
      </c>
      <c r="E1538" t="inlineStr">
        <is>
          <t>2015-16</t>
        </is>
      </c>
      <c r="F1538" t="inlineStr">
        <is>
          <t>Lentille</t>
        </is>
      </c>
      <c r="G1538" t="inlineStr"/>
      <c r="H1538" t="inlineStr"/>
      <c r="I1538" t="inlineStr"/>
      <c r="J1538" t="inlineStr"/>
      <c r="K1538" t="inlineStr"/>
      <c r="L1538" t="inlineStr"/>
      <c r="M1538" t="inlineStr"/>
      <c r="N1538" t="inlineStr"/>
      <c r="O1538" t="n">
        <v>0</v>
      </c>
      <c r="P1538" t="n">
        <v>0</v>
      </c>
      <c r="Q1538" t="n">
        <v>500000000</v>
      </c>
    </row>
    <row r="1539" ht="15" customHeight="1" s="1003">
      <c r="A1539" s="1019" t="inlineStr">
        <is>
          <t>Olives de table</t>
        </is>
      </c>
      <c r="B1539" t="inlineStr">
        <is>
          <t>Circuits spécialisés</t>
        </is>
      </c>
      <c r="C1539" t="inlineStr">
        <is>
          <t>kt</t>
        </is>
      </c>
      <c r="D1539" t="inlineStr">
        <is>
          <t>France</t>
        </is>
      </c>
      <c r="E1539" t="inlineStr">
        <is>
          <t>2015-16</t>
        </is>
      </c>
      <c r="F1539" t="inlineStr">
        <is>
          <t>Lentille</t>
        </is>
      </c>
      <c r="G1539" t="inlineStr"/>
      <c r="H1539" t="inlineStr"/>
      <c r="I1539" t="inlineStr"/>
      <c r="J1539" t="inlineStr"/>
      <c r="K1539" t="inlineStr"/>
      <c r="L1539" t="inlineStr"/>
      <c r="M1539" t="inlineStr"/>
      <c r="N1539" t="inlineStr"/>
      <c r="O1539" t="n">
        <v>0</v>
      </c>
      <c r="P1539" t="n">
        <v>0</v>
      </c>
      <c r="Q1539" t="n">
        <v>500000000</v>
      </c>
    </row>
    <row r="1540" ht="15" customHeight="1" s="1003">
      <c r="A1540" s="1019" t="inlineStr">
        <is>
          <t>Olives de table</t>
        </is>
      </c>
      <c r="B1540" t="inlineStr">
        <is>
          <t>RHD</t>
        </is>
      </c>
      <c r="C1540" t="inlineStr">
        <is>
          <t>kt</t>
        </is>
      </c>
      <c r="D1540" t="inlineStr">
        <is>
          <t>France</t>
        </is>
      </c>
      <c r="E1540" t="inlineStr">
        <is>
          <t>2015-16</t>
        </is>
      </c>
      <c r="F1540" t="inlineStr">
        <is>
          <t>Lentille</t>
        </is>
      </c>
      <c r="G1540" t="inlineStr"/>
      <c r="H1540" t="inlineStr"/>
      <c r="I1540" t="inlineStr"/>
      <c r="J1540" t="inlineStr"/>
      <c r="K1540" t="inlineStr"/>
      <c r="L1540" t="inlineStr"/>
      <c r="M1540" t="inlineStr"/>
      <c r="N1540" t="inlineStr"/>
      <c r="O1540" t="n">
        <v>0</v>
      </c>
      <c r="P1540" t="n">
        <v>0</v>
      </c>
      <c r="Q1540" t="n">
        <v>500000000</v>
      </c>
    </row>
    <row r="1541" ht="15" customHeight="1" s="1003">
      <c r="A1541" s="1019" t="inlineStr">
        <is>
          <t>Olives de table</t>
        </is>
      </c>
      <c r="B1541" t="inlineStr">
        <is>
          <t>Autres IAA</t>
        </is>
      </c>
      <c r="C1541" t="inlineStr">
        <is>
          <t>kt</t>
        </is>
      </c>
      <c r="D1541" t="inlineStr">
        <is>
          <t>France</t>
        </is>
      </c>
      <c r="E1541" t="inlineStr">
        <is>
          <t>2015-16</t>
        </is>
      </c>
      <c r="F1541" t="inlineStr">
        <is>
          <t>Lentille</t>
        </is>
      </c>
      <c r="G1541" t="inlineStr"/>
      <c r="H1541" t="inlineStr"/>
      <c r="I1541" t="inlineStr"/>
      <c r="J1541" t="inlineStr"/>
      <c r="K1541" t="inlineStr"/>
      <c r="L1541" t="inlineStr"/>
      <c r="M1541" t="inlineStr"/>
      <c r="N1541" t="inlineStr"/>
      <c r="O1541" t="n">
        <v>0</v>
      </c>
      <c r="P1541" t="n">
        <v>0</v>
      </c>
      <c r="Q1541" t="n">
        <v>500000000</v>
      </c>
    </row>
    <row r="1542" ht="15" customHeight="1" s="1003">
      <c r="A1542" s="1019" t="inlineStr">
        <is>
          <t>Olives de table</t>
        </is>
      </c>
      <c r="B1542" t="inlineStr">
        <is>
          <t>Alimentation humaine</t>
        </is>
      </c>
      <c r="C1542" t="inlineStr">
        <is>
          <t>kt</t>
        </is>
      </c>
      <c r="D1542" t="inlineStr">
        <is>
          <t>France</t>
        </is>
      </c>
      <c r="E1542" t="inlineStr">
        <is>
          <t>2015-16</t>
        </is>
      </c>
      <c r="F1542" t="inlineStr">
        <is>
          <t>Lentille</t>
        </is>
      </c>
      <c r="G1542" t="inlineStr"/>
      <c r="H1542" t="inlineStr"/>
      <c r="I1542" t="inlineStr"/>
      <c r="J1542" t="inlineStr"/>
      <c r="K1542" t="inlineStr"/>
      <c r="L1542" t="inlineStr"/>
      <c r="M1542" t="inlineStr"/>
      <c r="N1542" t="inlineStr"/>
      <c r="O1542" t="n">
        <v>0</v>
      </c>
      <c r="P1542" t="n">
        <v>0</v>
      </c>
      <c r="Q1542" t="n">
        <v>500000000</v>
      </c>
    </row>
    <row r="1543" ht="15" customHeight="1" s="1003">
      <c r="A1543" s="1019" t="inlineStr">
        <is>
          <t>Olives de table</t>
        </is>
      </c>
      <c r="B1543" t="inlineStr">
        <is>
          <t>Ménages</t>
        </is>
      </c>
      <c r="C1543" t="inlineStr">
        <is>
          <t>kt</t>
        </is>
      </c>
      <c r="D1543" t="inlineStr">
        <is>
          <t>France</t>
        </is>
      </c>
      <c r="E1543" t="inlineStr">
        <is>
          <t>2015-16</t>
        </is>
      </c>
      <c r="F1543" t="inlineStr">
        <is>
          <t>Lentille</t>
        </is>
      </c>
      <c r="G1543" t="inlineStr"/>
      <c r="H1543" t="inlineStr"/>
      <c r="I1543" t="inlineStr"/>
      <c r="J1543" t="inlineStr"/>
      <c r="K1543" t="inlineStr"/>
      <c r="L1543" t="inlineStr"/>
      <c r="M1543" t="inlineStr"/>
      <c r="N1543" t="inlineStr"/>
      <c r="O1543" t="n">
        <v>0</v>
      </c>
      <c r="P1543" t="n">
        <v>0</v>
      </c>
      <c r="Q1543" t="n">
        <v>500000000</v>
      </c>
    </row>
    <row r="1544" ht="15" customHeight="1" s="1003">
      <c r="A1544" s="1019" t="inlineStr">
        <is>
          <t>Olives de table</t>
        </is>
      </c>
      <c r="B1544" t="inlineStr">
        <is>
          <t>Usages alimentaires</t>
        </is>
      </c>
      <c r="C1544" t="inlineStr">
        <is>
          <t>kt</t>
        </is>
      </c>
      <c r="D1544" t="inlineStr">
        <is>
          <t>France</t>
        </is>
      </c>
      <c r="E1544" t="inlineStr">
        <is>
          <t>2015-16</t>
        </is>
      </c>
      <c r="F1544" t="inlineStr">
        <is>
          <t>Lentille</t>
        </is>
      </c>
      <c r="G1544" t="inlineStr"/>
      <c r="H1544" t="inlineStr"/>
      <c r="I1544" t="inlineStr"/>
      <c r="J1544" t="inlineStr"/>
      <c r="K1544" t="inlineStr"/>
      <c r="L1544" t="inlineStr"/>
      <c r="M1544" t="inlineStr"/>
      <c r="N1544" t="inlineStr"/>
      <c r="O1544" t="n">
        <v>0</v>
      </c>
      <c r="P1544" t="n">
        <v>0</v>
      </c>
      <c r="Q1544" t="n">
        <v>500000000</v>
      </c>
    </row>
    <row r="1545" ht="15" customHeight="1" s="1003">
      <c r="A1545" s="1019" t="inlineStr">
        <is>
          <t>Olives de table</t>
        </is>
      </c>
      <c r="B1545" t="inlineStr">
        <is>
          <t>Débouchés</t>
        </is>
      </c>
      <c r="C1545" t="inlineStr">
        <is>
          <t>kt</t>
        </is>
      </c>
      <c r="D1545" t="inlineStr">
        <is>
          <t>France</t>
        </is>
      </c>
      <c r="E1545" t="inlineStr">
        <is>
          <t>2015-16</t>
        </is>
      </c>
      <c r="F1545" t="inlineStr">
        <is>
          <t>Lentille</t>
        </is>
      </c>
      <c r="G1545" t="inlineStr"/>
      <c r="H1545" t="inlineStr"/>
      <c r="I1545" t="inlineStr"/>
      <c r="J1545" t="inlineStr"/>
      <c r="K1545" t="inlineStr"/>
      <c r="L1545" t="inlineStr"/>
      <c r="M1545" t="inlineStr"/>
      <c r="N1545" t="inlineStr"/>
      <c r="O1545" t="n">
        <v>0</v>
      </c>
      <c r="P1545" t="n">
        <v>0</v>
      </c>
      <c r="Q1545" t="n">
        <v>500000000</v>
      </c>
    </row>
    <row r="1546" ht="15" customHeight="1" s="1003">
      <c r="A1546" s="1019" t="inlineStr">
        <is>
          <t>Olives de table</t>
        </is>
      </c>
      <c r="B1546" t="inlineStr">
        <is>
          <t>Export</t>
        </is>
      </c>
      <c r="C1546" t="inlineStr">
        <is>
          <t>kt</t>
        </is>
      </c>
      <c r="D1546" t="inlineStr">
        <is>
          <t>France</t>
        </is>
      </c>
      <c r="E1546" t="inlineStr">
        <is>
          <t>2015-16</t>
        </is>
      </c>
      <c r="F1546" t="inlineStr">
        <is>
          <t>Lentille</t>
        </is>
      </c>
      <c r="G1546" t="inlineStr"/>
      <c r="H1546" t="inlineStr"/>
      <c r="I1546" t="inlineStr"/>
      <c r="J1546" t="inlineStr"/>
      <c r="K1546" t="inlineStr"/>
      <c r="L1546" t="inlineStr"/>
      <c r="M1546" t="inlineStr"/>
      <c r="N1546" t="inlineStr"/>
      <c r="O1546" t="n">
        <v>0</v>
      </c>
      <c r="P1546" t="n">
        <v>0</v>
      </c>
      <c r="Q1546" t="n">
        <v>500000000</v>
      </c>
    </row>
    <row r="1547" ht="15" customHeight="1" s="1003">
      <c r="A1547" s="1019" t="inlineStr">
        <is>
          <t>Olives de table</t>
        </is>
      </c>
      <c r="B1547" t="inlineStr">
        <is>
          <t>GMS</t>
        </is>
      </c>
      <c r="C1547" t="inlineStr">
        <is>
          <t>kt</t>
        </is>
      </c>
      <c r="D1547" t="inlineStr">
        <is>
          <t>France</t>
        </is>
      </c>
      <c r="E1547" t="inlineStr">
        <is>
          <t>2015-16</t>
        </is>
      </c>
      <c r="F1547" t="inlineStr">
        <is>
          <t>Lentille</t>
        </is>
      </c>
      <c r="G1547" t="inlineStr"/>
      <c r="H1547" t="inlineStr"/>
      <c r="I1547" t="inlineStr"/>
      <c r="J1547" t="inlineStr"/>
      <c r="K1547" t="inlineStr"/>
      <c r="L1547" t="inlineStr"/>
      <c r="M1547" t="inlineStr"/>
      <c r="N1547" t="inlineStr"/>
      <c r="O1547" t="n">
        <v>0</v>
      </c>
      <c r="P1547" t="n">
        <v>0</v>
      </c>
      <c r="Q1547" t="n">
        <v>500000000</v>
      </c>
    </row>
    <row r="1548" ht="15" customHeight="1" s="1003">
      <c r="A1548" s="1019" t="inlineStr">
        <is>
          <t>Olives de table</t>
        </is>
      </c>
      <c r="B1548" t="inlineStr">
        <is>
          <t>Circuits généralistes</t>
        </is>
      </c>
      <c r="C1548" t="inlineStr">
        <is>
          <t>kt</t>
        </is>
      </c>
      <c r="D1548" t="inlineStr">
        <is>
          <t>France</t>
        </is>
      </c>
      <c r="E1548" t="inlineStr">
        <is>
          <t>2015-16</t>
        </is>
      </c>
      <c r="F1548" t="inlineStr">
        <is>
          <t>Lentille</t>
        </is>
      </c>
      <c r="G1548" t="inlineStr"/>
      <c r="H1548" t="inlineStr"/>
      <c r="I1548" t="inlineStr"/>
      <c r="J1548" t="inlineStr"/>
      <c r="K1548" t="inlineStr"/>
      <c r="L1548" t="inlineStr"/>
      <c r="M1548" t="inlineStr"/>
      <c r="N1548" t="inlineStr"/>
      <c r="O1548" t="n">
        <v>0</v>
      </c>
      <c r="P1548" t="n">
        <v>0</v>
      </c>
      <c r="Q1548" t="n">
        <v>500000000</v>
      </c>
    </row>
    <row r="1549" ht="15" customHeight="1" s="1003">
      <c r="A1549" s="1019" t="inlineStr">
        <is>
          <t>Olives de table</t>
        </is>
      </c>
      <c r="B1549" t="inlineStr">
        <is>
          <t>Ecart statistique</t>
        </is>
      </c>
      <c r="C1549" t="inlineStr">
        <is>
          <t>kt</t>
        </is>
      </c>
      <c r="D1549" t="inlineStr">
        <is>
          <t>France</t>
        </is>
      </c>
      <c r="E1549" t="inlineStr">
        <is>
          <t>2015-16</t>
        </is>
      </c>
      <c r="F1549" t="inlineStr">
        <is>
          <t>Lentille</t>
        </is>
      </c>
      <c r="G1549" t="inlineStr"/>
      <c r="H1549" t="inlineStr"/>
      <c r="I1549" t="inlineStr"/>
      <c r="J1549" t="inlineStr"/>
      <c r="K1549" t="inlineStr"/>
      <c r="L1549" t="inlineStr"/>
      <c r="M1549" t="inlineStr"/>
      <c r="N1549" t="inlineStr"/>
      <c r="O1549" t="n">
        <v>0</v>
      </c>
      <c r="P1549" t="n">
        <v>0</v>
      </c>
      <c r="Q1549" t="n">
        <v>500000000</v>
      </c>
    </row>
    <row r="1550" ht="15" customHeight="1" s="1003">
      <c r="A1550" s="1019" t="inlineStr">
        <is>
          <t>Produits alimentaires</t>
        </is>
      </c>
      <c r="B1550" t="inlineStr">
        <is>
          <t>GMS</t>
        </is>
      </c>
      <c r="C1550" t="inlineStr">
        <is>
          <t>kt</t>
        </is>
      </c>
      <c r="D1550" t="inlineStr">
        <is>
          <t>France</t>
        </is>
      </c>
      <c r="E1550" t="inlineStr">
        <is>
          <t>2015-16</t>
        </is>
      </c>
      <c r="F1550" t="inlineStr">
        <is>
          <t>Lentille</t>
        </is>
      </c>
      <c r="G1550" t="inlineStr"/>
      <c r="H1550" t="inlineStr">
        <is>
          <t>Part de consommation de produits alimentaires par les GMS (en volume de matière première) = 79,82 % (OléoProtéines - Terres Univia)</t>
        </is>
      </c>
      <c r="I1550" t="inlineStr">
        <is>
          <t>OléoProtéines - Terres Univia</t>
        </is>
      </c>
      <c r="J1550" t="inlineStr">
        <is>
          <t>Même répartition des circuits de distribution des produits alimentaires qu'en 2023</t>
        </is>
      </c>
      <c r="K1550" t="inlineStr">
        <is>
          <t>Répartition</t>
        </is>
      </c>
      <c r="L1550" t="inlineStr">
        <is>
          <t>Part de consommation de produits alimentaires par les GMS (en volume de matière première)</t>
        </is>
      </c>
      <c r="M1550" t="inlineStr">
        <is>
          <t>Consommation - OléoProtéines</t>
        </is>
      </c>
      <c r="N1550" t="inlineStr"/>
      <c r="O1550" t="n">
        <v>40</v>
      </c>
      <c r="P1550" t="n">
        <v>26.6</v>
      </c>
      <c r="Q1550" t="n">
        <v>500000000</v>
      </c>
    </row>
    <row r="1551" ht="15" customHeight="1" s="1003">
      <c r="A1551" s="1019" t="inlineStr">
        <is>
          <t>Produits alimentaires</t>
        </is>
      </c>
      <c r="B1551" t="inlineStr">
        <is>
          <t>Circuits spécialisés</t>
        </is>
      </c>
      <c r="C1551" t="inlineStr">
        <is>
          <t>kt</t>
        </is>
      </c>
      <c r="D1551" t="inlineStr">
        <is>
          <t>France</t>
        </is>
      </c>
      <c r="E1551" t="inlineStr">
        <is>
          <t>2015-16</t>
        </is>
      </c>
      <c r="F1551" t="inlineStr">
        <is>
          <t>Lentille</t>
        </is>
      </c>
      <c r="G1551" t="inlineStr"/>
      <c r="H1551" t="inlineStr">
        <is>
          <t>Part de consommation de produits alimentaires par les circuits spécialisés (en volume de matière première) = 3,99 % (OléoProtéines - Terres Univia)</t>
        </is>
      </c>
      <c r="I1551" t="inlineStr">
        <is>
          <t>OléoProtéines - Terres Univia</t>
        </is>
      </c>
      <c r="J1551" t="inlineStr">
        <is>
          <t>Même répartition des circuits de distribution des produits alimentaires qu'en 2023</t>
        </is>
      </c>
      <c r="K1551" t="inlineStr">
        <is>
          <t>Répartition</t>
        </is>
      </c>
      <c r="L1551" t="inlineStr">
        <is>
          <t>Part de consommation de produits alimentaires par les circuits spécialisés (en volume de matière première)</t>
        </is>
      </c>
      <c r="M1551" t="inlineStr">
        <is>
          <t>Consommation - OléoProtéines</t>
        </is>
      </c>
      <c r="N1551" t="inlineStr"/>
      <c r="O1551" t="n">
        <v>2</v>
      </c>
      <c r="P1551" t="n">
        <v>1.33</v>
      </c>
      <c r="Q1551" t="n">
        <v>500000000</v>
      </c>
    </row>
    <row r="1552" ht="15" customHeight="1" s="1003">
      <c r="A1552" s="1019" t="inlineStr">
        <is>
          <t>Produits alimentaires</t>
        </is>
      </c>
      <c r="B1552" t="inlineStr">
        <is>
          <t>RHD</t>
        </is>
      </c>
      <c r="C1552" t="inlineStr">
        <is>
          <t>kt</t>
        </is>
      </c>
      <c r="D1552" t="inlineStr">
        <is>
          <t>France</t>
        </is>
      </c>
      <c r="E1552" t="inlineStr">
        <is>
          <t>2015-16</t>
        </is>
      </c>
      <c r="F1552" t="inlineStr">
        <is>
          <t>Lentille</t>
        </is>
      </c>
      <c r="G1552" t="inlineStr"/>
      <c r="H1552" t="inlineStr">
        <is>
          <t>Part de consommation de produits alimentaires par la RHD (en volume de matière première) = 10,9 % (OléoProtéines - Terres Univia)</t>
        </is>
      </c>
      <c r="I1552" t="inlineStr">
        <is>
          <t>OléoProtéines - Terres Univia</t>
        </is>
      </c>
      <c r="J1552" t="inlineStr">
        <is>
          <t>Même répartition des circuits de distribution des produits alimentaires qu'en 2023</t>
        </is>
      </c>
      <c r="K1552" t="inlineStr">
        <is>
          <t>Répartition</t>
        </is>
      </c>
      <c r="L1552" t="inlineStr">
        <is>
          <t>Part de consommation de produits alimentaires par la RHD (en volume de matière première)</t>
        </is>
      </c>
      <c r="M1552" t="inlineStr">
        <is>
          <t>Consommation - OléoProtéines</t>
        </is>
      </c>
      <c r="N1552" t="inlineStr"/>
      <c r="O1552" t="n">
        <v>5.47</v>
      </c>
      <c r="P1552" t="n">
        <v>3.64</v>
      </c>
      <c r="Q1552" t="n">
        <v>500000000</v>
      </c>
    </row>
    <row r="1553" ht="15" customHeight="1" s="1003">
      <c r="A1553" s="1019" t="inlineStr">
        <is>
          <t>Produits alimentaires</t>
        </is>
      </c>
      <c r="B1553" t="inlineStr">
        <is>
          <t>Autres IAA</t>
        </is>
      </c>
      <c r="C1553" t="inlineStr">
        <is>
          <t>kt</t>
        </is>
      </c>
      <c r="D1553" t="inlineStr">
        <is>
          <t>France</t>
        </is>
      </c>
      <c r="E1553" t="inlineStr">
        <is>
          <t>2015-16</t>
        </is>
      </c>
      <c r="F1553" t="inlineStr">
        <is>
          <t>Lentille</t>
        </is>
      </c>
      <c r="G1553" t="inlineStr"/>
      <c r="H1553" t="inlineStr">
        <is>
          <t>Part de consommation de produits alimentaires par les autres IAA (en volume de matière première) = 5,29 % (OléoProtéines - Terres Univia)</t>
        </is>
      </c>
      <c r="I1553" t="inlineStr">
        <is>
          <t>OléoProtéines - Terres Univia</t>
        </is>
      </c>
      <c r="J1553" t="inlineStr">
        <is>
          <t>Même répartition des circuits de distribution des produits alimentaires qu'en 2023</t>
        </is>
      </c>
      <c r="K1553" t="inlineStr">
        <is>
          <t>Répartition</t>
        </is>
      </c>
      <c r="L1553" t="inlineStr">
        <is>
          <t>Part de consommation de produits alimentaires par les autres IAA (en volume de matière première)</t>
        </is>
      </c>
      <c r="M1553" t="inlineStr">
        <is>
          <t>Consommation - OléoProtéines</t>
        </is>
      </c>
      <c r="N1553" t="inlineStr"/>
      <c r="O1553" t="n">
        <v>2.65</v>
      </c>
      <c r="P1553" t="n">
        <v>1.76</v>
      </c>
      <c r="Q1553" t="n">
        <v>500000000</v>
      </c>
    </row>
    <row r="1554" ht="15" customHeight="1" s="1003">
      <c r="A1554" s="1019" t="inlineStr">
        <is>
          <t>Produits alimentaires</t>
        </is>
      </c>
      <c r="B1554" t="inlineStr">
        <is>
          <t>Ménages</t>
        </is>
      </c>
      <c r="C1554" t="inlineStr">
        <is>
          <t>kt</t>
        </is>
      </c>
      <c r="D1554" t="inlineStr">
        <is>
          <t>France</t>
        </is>
      </c>
      <c r="E1554" t="inlineStr">
        <is>
          <t>2015-16</t>
        </is>
      </c>
      <c r="F1554" t="inlineStr">
        <is>
          <t>Lentille</t>
        </is>
      </c>
      <c r="G1554" t="inlineStr"/>
      <c r="H1554" t="inlineStr"/>
      <c r="I1554" t="inlineStr"/>
      <c r="J1554" t="inlineStr"/>
      <c r="K1554" t="inlineStr"/>
      <c r="L1554" t="inlineStr"/>
      <c r="M1554" t="inlineStr"/>
      <c r="N1554" t="inlineStr"/>
      <c r="O1554" t="n">
        <v>42</v>
      </c>
      <c r="P1554" t="n">
        <v>28</v>
      </c>
      <c r="Q1554" t="n">
        <v>500000000</v>
      </c>
    </row>
    <row r="1555" ht="15" customHeight="1" s="1003">
      <c r="A1555" s="1019" t="inlineStr">
        <is>
          <t>Produits alimentaires</t>
        </is>
      </c>
      <c r="B1555" t="inlineStr">
        <is>
          <t>Circuits généralistes</t>
        </is>
      </c>
      <c r="C1555" t="inlineStr">
        <is>
          <t>kt</t>
        </is>
      </c>
      <c r="D1555" t="inlineStr">
        <is>
          <t>France</t>
        </is>
      </c>
      <c r="E1555" t="inlineStr">
        <is>
          <t>2015-16</t>
        </is>
      </c>
      <c r="F1555" t="inlineStr">
        <is>
          <t>Lentille</t>
        </is>
      </c>
      <c r="G1555" t="inlineStr"/>
      <c r="H1555" t="inlineStr"/>
      <c r="I1555" t="inlineStr"/>
      <c r="J1555" t="inlineStr"/>
      <c r="K1555" t="inlineStr"/>
      <c r="L1555" t="inlineStr"/>
      <c r="M1555" t="inlineStr"/>
      <c r="N1555" t="inlineStr"/>
      <c r="O1555" t="n">
        <v>40</v>
      </c>
      <c r="P1555" t="n">
        <v>26.6</v>
      </c>
      <c r="Q1555" t="n">
        <v>500000000</v>
      </c>
    </row>
    <row r="1556" ht="15" customHeight="1" s="1003">
      <c r="A1556" s="1019" t="inlineStr">
        <is>
          <t>Produits alimentaires</t>
        </is>
      </c>
      <c r="B1556" t="inlineStr">
        <is>
          <t>Alimentation humaine</t>
        </is>
      </c>
      <c r="C1556" t="inlineStr">
        <is>
          <t>kt</t>
        </is>
      </c>
      <c r="D1556" t="inlineStr">
        <is>
          <t>France</t>
        </is>
      </c>
      <c r="E1556" t="inlineStr">
        <is>
          <t>2015-16</t>
        </is>
      </c>
      <c r="F1556" t="inlineStr">
        <is>
          <t>Lentille</t>
        </is>
      </c>
      <c r="G1556" t="inlineStr"/>
      <c r="H1556" t="inlineStr"/>
      <c r="I1556" t="inlineStr"/>
      <c r="J1556" t="inlineStr"/>
      <c r="K1556" t="inlineStr"/>
      <c r="L1556" t="inlineStr"/>
      <c r="M1556" t="inlineStr"/>
      <c r="N1556" t="inlineStr"/>
      <c r="O1556" t="n">
        <v>50.2</v>
      </c>
      <c r="P1556" t="n">
        <v>33.4</v>
      </c>
      <c r="Q1556" t="n">
        <v>500000000</v>
      </c>
    </row>
    <row r="1557" ht="15" customHeight="1" s="1003">
      <c r="A1557" s="1019" t="inlineStr">
        <is>
          <t>Produits alimentaires</t>
        </is>
      </c>
      <c r="B1557" t="inlineStr">
        <is>
          <t>Usages alimentaires</t>
        </is>
      </c>
      <c r="C1557" t="inlineStr">
        <is>
          <t>kt</t>
        </is>
      </c>
      <c r="D1557" t="inlineStr">
        <is>
          <t>France</t>
        </is>
      </c>
      <c r="E1557" t="inlineStr">
        <is>
          <t>2015-16</t>
        </is>
      </c>
      <c r="F1557" t="inlineStr">
        <is>
          <t>Lentille</t>
        </is>
      </c>
      <c r="G1557" t="inlineStr"/>
      <c r="H1557" t="inlineStr"/>
      <c r="I1557" t="inlineStr"/>
      <c r="J1557" t="inlineStr"/>
      <c r="K1557" t="inlineStr"/>
      <c r="L1557" t="inlineStr"/>
      <c r="M1557" t="inlineStr"/>
      <c r="N1557" t="inlineStr"/>
      <c r="O1557" t="n">
        <v>50.2</v>
      </c>
      <c r="P1557" t="n">
        <v>33.4</v>
      </c>
      <c r="Q1557" t="n">
        <v>500000000</v>
      </c>
    </row>
    <row r="1558" ht="15" customHeight="1" s="1003">
      <c r="A1558" s="1019" t="inlineStr">
        <is>
          <t>Produits alimentaires</t>
        </is>
      </c>
      <c r="B1558" t="inlineStr">
        <is>
          <t>Débouchés</t>
        </is>
      </c>
      <c r="C1558" t="inlineStr">
        <is>
          <t>kt</t>
        </is>
      </c>
      <c r="D1558" t="inlineStr">
        <is>
          <t>France</t>
        </is>
      </c>
      <c r="E1558" t="inlineStr">
        <is>
          <t>2015-16</t>
        </is>
      </c>
      <c r="F1558" t="inlineStr">
        <is>
          <t>Lentille</t>
        </is>
      </c>
      <c r="G1558" t="inlineStr"/>
      <c r="H1558" t="inlineStr"/>
      <c r="I1558" t="inlineStr"/>
      <c r="J1558" t="inlineStr"/>
      <c r="K1558" t="inlineStr"/>
      <c r="L1558" t="inlineStr"/>
      <c r="M1558" t="inlineStr"/>
      <c r="N1558" t="inlineStr"/>
      <c r="O1558" t="n">
        <v>50.2</v>
      </c>
      <c r="P1558" t="n">
        <v>33.4</v>
      </c>
      <c r="Q1558" t="n">
        <v>500000000</v>
      </c>
    </row>
    <row r="1559" ht="15" customHeight="1" s="1003">
      <c r="A1559" s="1019" t="inlineStr">
        <is>
          <t>Amidon</t>
        </is>
      </c>
      <c r="B1559" t="inlineStr">
        <is>
          <t>Autres IAA</t>
        </is>
      </c>
      <c r="C1559" t="inlineStr">
        <is>
          <t>kt</t>
        </is>
      </c>
      <c r="D1559" t="inlineStr">
        <is>
          <t>France</t>
        </is>
      </c>
      <c r="E1559" t="inlineStr">
        <is>
          <t>2015-16</t>
        </is>
      </c>
      <c r="F1559" t="inlineStr">
        <is>
          <t>Lentille</t>
        </is>
      </c>
      <c r="G1559" t="inlineStr"/>
      <c r="H1559" t="inlineStr"/>
      <c r="I1559" t="inlineStr"/>
      <c r="J1559" t="inlineStr"/>
      <c r="K1559" t="inlineStr"/>
      <c r="L1559" t="inlineStr"/>
      <c r="M1559" t="inlineStr"/>
      <c r="N1559" t="inlineStr"/>
      <c r="O1559" t="n">
        <v>0</v>
      </c>
      <c r="P1559" t="n">
        <v>0</v>
      </c>
      <c r="Q1559" t="n">
        <v>0</v>
      </c>
    </row>
    <row r="1560" ht="15" customHeight="1" s="1003">
      <c r="A1560" s="1019" t="inlineStr">
        <is>
          <t>Amidon</t>
        </is>
      </c>
      <c r="B1560" t="inlineStr">
        <is>
          <t>Alimentation humaine</t>
        </is>
      </c>
      <c r="C1560" t="inlineStr">
        <is>
          <t>kt</t>
        </is>
      </c>
      <c r="D1560" t="inlineStr">
        <is>
          <t>France</t>
        </is>
      </c>
      <c r="E1560" t="inlineStr">
        <is>
          <t>2015-16</t>
        </is>
      </c>
      <c r="F1560" t="inlineStr">
        <is>
          <t>Lentille</t>
        </is>
      </c>
      <c r="G1560" t="inlineStr"/>
      <c r="H1560" t="inlineStr"/>
      <c r="I1560" t="inlineStr"/>
      <c r="J1560" t="inlineStr"/>
      <c r="K1560" t="inlineStr"/>
      <c r="L1560" t="inlineStr"/>
      <c r="M1560" t="inlineStr"/>
      <c r="N1560" t="inlineStr"/>
      <c r="O1560" t="n">
        <v>0</v>
      </c>
      <c r="P1560" t="n">
        <v>0</v>
      </c>
      <c r="Q1560" t="n">
        <v>0</v>
      </c>
    </row>
    <row r="1561" ht="15" customHeight="1" s="1003">
      <c r="A1561" s="1019" t="inlineStr">
        <is>
          <t>Amidon</t>
        </is>
      </c>
      <c r="B1561" t="inlineStr">
        <is>
          <t>Usages alimentaires</t>
        </is>
      </c>
      <c r="C1561" t="inlineStr">
        <is>
          <t>kt</t>
        </is>
      </c>
      <c r="D1561" t="inlineStr">
        <is>
          <t>France</t>
        </is>
      </c>
      <c r="E1561" t="inlineStr">
        <is>
          <t>2015-16</t>
        </is>
      </c>
      <c r="F1561" t="inlineStr">
        <is>
          <t>Lentille</t>
        </is>
      </c>
      <c r="G1561" t="inlineStr"/>
      <c r="H1561" t="inlineStr"/>
      <c r="I1561" t="inlineStr"/>
      <c r="J1561" t="inlineStr"/>
      <c r="K1561" t="inlineStr"/>
      <c r="L1561" t="inlineStr"/>
      <c r="M1561" t="inlineStr"/>
      <c r="N1561" t="inlineStr"/>
      <c r="O1561" t="n">
        <v>0</v>
      </c>
      <c r="P1561" t="n">
        <v>0</v>
      </c>
      <c r="Q1561" t="n">
        <v>0</v>
      </c>
    </row>
    <row r="1562" ht="15" customHeight="1" s="1003">
      <c r="A1562" s="1019" t="inlineStr">
        <is>
          <t>Amidon</t>
        </is>
      </c>
      <c r="B1562" t="inlineStr">
        <is>
          <t>Débouchés</t>
        </is>
      </c>
      <c r="C1562" t="inlineStr">
        <is>
          <t>kt</t>
        </is>
      </c>
      <c r="D1562" t="inlineStr">
        <is>
          <t>France</t>
        </is>
      </c>
      <c r="E1562" t="inlineStr">
        <is>
          <t>2015-16</t>
        </is>
      </c>
      <c r="F1562" t="inlineStr">
        <is>
          <t>Lentille</t>
        </is>
      </c>
      <c r="G1562" t="inlineStr"/>
      <c r="H1562" t="inlineStr"/>
      <c r="I1562" t="inlineStr"/>
      <c r="J1562" t="inlineStr"/>
      <c r="K1562" t="inlineStr"/>
      <c r="L1562" t="inlineStr"/>
      <c r="M1562" t="inlineStr"/>
      <c r="N1562" t="inlineStr"/>
      <c r="O1562" t="n">
        <v>0</v>
      </c>
      <c r="P1562" t="n">
        <v>0</v>
      </c>
      <c r="Q1562" t="n">
        <v>0</v>
      </c>
    </row>
    <row r="1563" ht="15" customHeight="1" s="1003">
      <c r="A1563" s="1019" t="inlineStr">
        <is>
          <t>Protéine</t>
        </is>
      </c>
      <c r="B1563" t="inlineStr">
        <is>
          <t>Autres IAA</t>
        </is>
      </c>
      <c r="C1563" t="inlineStr">
        <is>
          <t>kt</t>
        </is>
      </c>
      <c r="D1563" t="inlineStr">
        <is>
          <t>France</t>
        </is>
      </c>
      <c r="E1563" t="inlineStr">
        <is>
          <t>2015-16</t>
        </is>
      </c>
      <c r="F1563" t="inlineStr">
        <is>
          <t>Lentille</t>
        </is>
      </c>
      <c r="G1563" t="inlineStr"/>
      <c r="H1563" t="inlineStr"/>
      <c r="I1563" t="inlineStr"/>
      <c r="J1563" t="inlineStr"/>
      <c r="K1563" t="inlineStr"/>
      <c r="L1563" t="inlineStr"/>
      <c r="M1563" t="inlineStr"/>
      <c r="N1563" t="inlineStr"/>
      <c r="O1563" t="n">
        <v>0</v>
      </c>
      <c r="P1563" t="n">
        <v>0</v>
      </c>
      <c r="Q1563" t="n">
        <v>0</v>
      </c>
    </row>
    <row r="1564" ht="15" customHeight="1" s="1003">
      <c r="A1564" s="1019" t="inlineStr">
        <is>
          <t>Protéine</t>
        </is>
      </c>
      <c r="B1564" t="inlineStr">
        <is>
          <t>Alimentation humaine</t>
        </is>
      </c>
      <c r="C1564" t="inlineStr">
        <is>
          <t>kt</t>
        </is>
      </c>
      <c r="D1564" t="inlineStr">
        <is>
          <t>France</t>
        </is>
      </c>
      <c r="E1564" t="inlineStr">
        <is>
          <t>2015-16</t>
        </is>
      </c>
      <c r="F1564" t="inlineStr">
        <is>
          <t>Lentille</t>
        </is>
      </c>
      <c r="G1564" t="inlineStr"/>
      <c r="H1564" t="inlineStr"/>
      <c r="I1564" t="inlineStr"/>
      <c r="J1564" t="inlineStr"/>
      <c r="K1564" t="inlineStr"/>
      <c r="L1564" t="inlineStr"/>
      <c r="M1564" t="inlineStr"/>
      <c r="N1564" t="inlineStr"/>
      <c r="O1564" t="n">
        <v>0</v>
      </c>
      <c r="P1564" t="n">
        <v>0</v>
      </c>
      <c r="Q1564" t="n">
        <v>0</v>
      </c>
    </row>
    <row r="1565" ht="15" customHeight="1" s="1003">
      <c r="A1565" s="1019" t="inlineStr">
        <is>
          <t>Protéine</t>
        </is>
      </c>
      <c r="B1565" t="inlineStr">
        <is>
          <t>Usages alimentaires</t>
        </is>
      </c>
      <c r="C1565" t="inlineStr">
        <is>
          <t>kt</t>
        </is>
      </c>
      <c r="D1565" t="inlineStr">
        <is>
          <t>France</t>
        </is>
      </c>
      <c r="E1565" t="inlineStr">
        <is>
          <t>2015-16</t>
        </is>
      </c>
      <c r="F1565" t="inlineStr">
        <is>
          <t>Lentille</t>
        </is>
      </c>
      <c r="G1565" t="inlineStr"/>
      <c r="H1565" t="inlineStr"/>
      <c r="I1565" t="inlineStr"/>
      <c r="J1565" t="inlineStr"/>
      <c r="K1565" t="inlineStr"/>
      <c r="L1565" t="inlineStr"/>
      <c r="M1565" t="inlineStr"/>
      <c r="N1565" t="inlineStr"/>
      <c r="O1565" t="n">
        <v>0</v>
      </c>
      <c r="P1565" t="n">
        <v>0</v>
      </c>
      <c r="Q1565" t="n">
        <v>0</v>
      </c>
    </row>
    <row r="1566" ht="15" customHeight="1" s="1003">
      <c r="A1566" s="1019" t="inlineStr">
        <is>
          <t>Protéine</t>
        </is>
      </c>
      <c r="B1566" t="inlineStr">
        <is>
          <t>Débouchés</t>
        </is>
      </c>
      <c r="C1566" t="inlineStr">
        <is>
          <t>kt</t>
        </is>
      </c>
      <c r="D1566" t="inlineStr">
        <is>
          <t>France</t>
        </is>
      </c>
      <c r="E1566" t="inlineStr">
        <is>
          <t>2015-16</t>
        </is>
      </c>
      <c r="F1566" t="inlineStr">
        <is>
          <t>Lentille</t>
        </is>
      </c>
      <c r="G1566" t="inlineStr"/>
      <c r="H1566" t="inlineStr"/>
      <c r="I1566" t="inlineStr"/>
      <c r="J1566" t="inlineStr"/>
      <c r="K1566" t="inlineStr"/>
      <c r="L1566" t="inlineStr"/>
      <c r="M1566" t="inlineStr"/>
      <c r="N1566" t="inlineStr"/>
      <c r="O1566" t="n">
        <v>0</v>
      </c>
      <c r="P1566" t="n">
        <v>0</v>
      </c>
      <c r="Q1566" t="n">
        <v>0</v>
      </c>
    </row>
    <row r="1567" ht="15" customHeight="1" s="1003">
      <c r="A1567" s="1019" t="inlineStr">
        <is>
          <t>Fibres, lipides et sons</t>
        </is>
      </c>
      <c r="B1567" t="inlineStr">
        <is>
          <t>Autres IAA</t>
        </is>
      </c>
      <c r="C1567" t="inlineStr">
        <is>
          <t>kt</t>
        </is>
      </c>
      <c r="D1567" t="inlineStr">
        <is>
          <t>France</t>
        </is>
      </c>
      <c r="E1567" t="inlineStr">
        <is>
          <t>2015-16</t>
        </is>
      </c>
      <c r="F1567" t="inlineStr">
        <is>
          <t>Lentille</t>
        </is>
      </c>
      <c r="G1567" t="inlineStr"/>
      <c r="H1567" t="inlineStr"/>
      <c r="I1567" t="inlineStr"/>
      <c r="J1567" t="inlineStr"/>
      <c r="K1567" t="inlineStr"/>
      <c r="L1567" t="inlineStr"/>
      <c r="M1567" t="inlineStr"/>
      <c r="N1567" t="inlineStr"/>
      <c r="O1567" t="n">
        <v>0</v>
      </c>
      <c r="P1567" t="n">
        <v>0</v>
      </c>
      <c r="Q1567" t="n">
        <v>0</v>
      </c>
    </row>
    <row r="1568" ht="15" customHeight="1" s="1003">
      <c r="A1568" s="1019" t="inlineStr">
        <is>
          <t>Fibres, lipides et sons</t>
        </is>
      </c>
      <c r="B1568" t="inlineStr">
        <is>
          <t>Alimentation humaine</t>
        </is>
      </c>
      <c r="C1568" t="inlineStr">
        <is>
          <t>kt</t>
        </is>
      </c>
      <c r="D1568" t="inlineStr">
        <is>
          <t>France</t>
        </is>
      </c>
      <c r="E1568" t="inlineStr">
        <is>
          <t>2015-16</t>
        </is>
      </c>
      <c r="F1568" t="inlineStr">
        <is>
          <t>Lentille</t>
        </is>
      </c>
      <c r="G1568" t="inlineStr"/>
      <c r="H1568" t="inlineStr"/>
      <c r="I1568" t="inlineStr"/>
      <c r="J1568" t="inlineStr"/>
      <c r="K1568" t="inlineStr"/>
      <c r="L1568" t="inlineStr"/>
      <c r="M1568" t="inlineStr"/>
      <c r="N1568" t="inlineStr"/>
      <c r="O1568" t="n">
        <v>0</v>
      </c>
      <c r="P1568" t="n">
        <v>0</v>
      </c>
      <c r="Q1568" t="n">
        <v>0</v>
      </c>
    </row>
    <row r="1569" ht="15" customHeight="1" s="1003">
      <c r="A1569" s="1019" t="inlineStr">
        <is>
          <t>Fibres, lipides et sons</t>
        </is>
      </c>
      <c r="B1569" t="inlineStr">
        <is>
          <t>Usages alimentaires</t>
        </is>
      </c>
      <c r="C1569" t="inlineStr">
        <is>
          <t>kt</t>
        </is>
      </c>
      <c r="D1569" t="inlineStr">
        <is>
          <t>France</t>
        </is>
      </c>
      <c r="E1569" t="inlineStr">
        <is>
          <t>2015-16</t>
        </is>
      </c>
      <c r="F1569" t="inlineStr">
        <is>
          <t>Lentille</t>
        </is>
      </c>
      <c r="G1569" t="inlineStr"/>
      <c r="H1569" t="inlineStr"/>
      <c r="I1569" t="inlineStr"/>
      <c r="J1569" t="inlineStr"/>
      <c r="K1569" t="inlineStr"/>
      <c r="L1569" t="inlineStr"/>
      <c r="M1569" t="inlineStr"/>
      <c r="N1569" t="inlineStr"/>
      <c r="O1569" t="n">
        <v>0</v>
      </c>
      <c r="P1569" t="n">
        <v>0</v>
      </c>
      <c r="Q1569" t="n">
        <v>0</v>
      </c>
    </row>
    <row r="1570" ht="15" customHeight="1" s="1003">
      <c r="A1570" s="1019" t="inlineStr">
        <is>
          <t>Fibres, lipides et sons</t>
        </is>
      </c>
      <c r="B1570" t="inlineStr">
        <is>
          <t>Débouchés</t>
        </is>
      </c>
      <c r="C1570" t="inlineStr">
        <is>
          <t>kt</t>
        </is>
      </c>
      <c r="D1570" t="inlineStr">
        <is>
          <t>France</t>
        </is>
      </c>
      <c r="E1570" t="inlineStr">
        <is>
          <t>2015-16</t>
        </is>
      </c>
      <c r="F1570" t="inlineStr">
        <is>
          <t>Lentille</t>
        </is>
      </c>
      <c r="G1570" t="inlineStr"/>
      <c r="H1570" t="inlineStr"/>
      <c r="I1570" t="inlineStr"/>
      <c r="J1570" t="inlineStr"/>
      <c r="K1570" t="inlineStr"/>
      <c r="L1570" t="inlineStr"/>
      <c r="M1570" t="inlineStr"/>
      <c r="N1570" t="inlineStr"/>
      <c r="O1570" t="n">
        <v>0</v>
      </c>
      <c r="P1570" t="n">
        <v>0</v>
      </c>
      <c r="Q1570" t="n">
        <v>0</v>
      </c>
    </row>
    <row r="1571" ht="15" customHeight="1" s="1003">
      <c r="A1571" s="1019" t="inlineStr">
        <is>
          <t>Farine</t>
        </is>
      </c>
      <c r="B1571" t="inlineStr">
        <is>
          <t>Autres IAA</t>
        </is>
      </c>
      <c r="C1571" t="inlineStr">
        <is>
          <t>kt</t>
        </is>
      </c>
      <c r="D1571" t="inlineStr">
        <is>
          <t>France</t>
        </is>
      </c>
      <c r="E1571" t="inlineStr">
        <is>
          <t>2015-16</t>
        </is>
      </c>
      <c r="F1571" t="inlineStr">
        <is>
          <t>Lentille</t>
        </is>
      </c>
      <c r="G1571" t="inlineStr"/>
      <c r="H1571" t="inlineStr"/>
      <c r="I1571" t="inlineStr"/>
      <c r="J1571" t="inlineStr"/>
      <c r="K1571" t="inlineStr"/>
      <c r="L1571" t="inlineStr"/>
      <c r="M1571" t="inlineStr"/>
      <c r="N1571" t="inlineStr"/>
      <c r="O1571" t="n">
        <v>0</v>
      </c>
      <c r="P1571" t="n">
        <v>0</v>
      </c>
      <c r="Q1571" t="n">
        <v>0</v>
      </c>
    </row>
    <row r="1572" ht="15" customHeight="1" s="1003">
      <c r="A1572" s="1019" t="inlineStr">
        <is>
          <t>Farine</t>
        </is>
      </c>
      <c r="B1572" t="inlineStr">
        <is>
          <t>Alimentation humaine</t>
        </is>
      </c>
      <c r="C1572" t="inlineStr">
        <is>
          <t>kt</t>
        </is>
      </c>
      <c r="D1572" t="inlineStr">
        <is>
          <t>France</t>
        </is>
      </c>
      <c r="E1572" t="inlineStr">
        <is>
          <t>2015-16</t>
        </is>
      </c>
      <c r="F1572" t="inlineStr">
        <is>
          <t>Lentille</t>
        </is>
      </c>
      <c r="G1572" t="inlineStr"/>
      <c r="H1572" t="inlineStr"/>
      <c r="I1572" t="inlineStr"/>
      <c r="J1572" t="inlineStr"/>
      <c r="K1572" t="inlineStr"/>
      <c r="L1572" t="inlineStr"/>
      <c r="M1572" t="inlineStr"/>
      <c r="N1572" t="inlineStr"/>
      <c r="O1572" t="n">
        <v>0</v>
      </c>
      <c r="P1572" t="n">
        <v>0</v>
      </c>
      <c r="Q1572" t="n">
        <v>0</v>
      </c>
    </row>
    <row r="1573" ht="15" customHeight="1" s="1003">
      <c r="A1573" s="1019" t="inlineStr">
        <is>
          <t>Farine</t>
        </is>
      </c>
      <c r="B1573" t="inlineStr">
        <is>
          <t>Usages alimentaires</t>
        </is>
      </c>
      <c r="C1573" t="inlineStr">
        <is>
          <t>kt</t>
        </is>
      </c>
      <c r="D1573" t="inlineStr">
        <is>
          <t>France</t>
        </is>
      </c>
      <c r="E1573" t="inlineStr">
        <is>
          <t>2015-16</t>
        </is>
      </c>
      <c r="F1573" t="inlineStr">
        <is>
          <t>Lentille</t>
        </is>
      </c>
      <c r="G1573" t="inlineStr"/>
      <c r="H1573" t="inlineStr"/>
      <c r="I1573" t="inlineStr"/>
      <c r="J1573" t="inlineStr"/>
      <c r="K1573" t="inlineStr"/>
      <c r="L1573" t="inlineStr"/>
      <c r="M1573" t="inlineStr"/>
      <c r="N1573" t="inlineStr"/>
      <c r="O1573" t="n">
        <v>0</v>
      </c>
      <c r="P1573" t="n">
        <v>0</v>
      </c>
      <c r="Q1573" t="n">
        <v>0</v>
      </c>
    </row>
    <row r="1574" ht="15" customHeight="1" s="1003">
      <c r="A1574" s="1019" t="inlineStr">
        <is>
          <t>Farine</t>
        </is>
      </c>
      <c r="B1574" t="inlineStr">
        <is>
          <t>Débouchés</t>
        </is>
      </c>
      <c r="C1574" t="inlineStr">
        <is>
          <t>kt</t>
        </is>
      </c>
      <c r="D1574" t="inlineStr">
        <is>
          <t>France</t>
        </is>
      </c>
      <c r="E1574" t="inlineStr">
        <is>
          <t>2015-16</t>
        </is>
      </c>
      <c r="F1574" t="inlineStr">
        <is>
          <t>Lentille</t>
        </is>
      </c>
      <c r="G1574" t="inlineStr"/>
      <c r="H1574" t="inlineStr"/>
      <c r="I1574" t="inlineStr"/>
      <c r="J1574" t="inlineStr"/>
      <c r="K1574" t="inlineStr"/>
      <c r="L1574" t="inlineStr"/>
      <c r="M1574" t="inlineStr"/>
      <c r="N1574" t="inlineStr"/>
      <c r="O1574" t="n">
        <v>0</v>
      </c>
      <c r="P1574" t="n">
        <v>0</v>
      </c>
      <c r="Q1574" t="n">
        <v>0</v>
      </c>
    </row>
    <row r="1575" ht="15" customHeight="1" s="1003">
      <c r="A1575" s="1019" t="inlineStr">
        <is>
          <t>Sons</t>
        </is>
      </c>
      <c r="B1575" t="inlineStr">
        <is>
          <t>Alimentation animale</t>
        </is>
      </c>
      <c r="C1575" t="inlineStr">
        <is>
          <t>kt</t>
        </is>
      </c>
      <c r="D1575" t="inlineStr">
        <is>
          <t>France</t>
        </is>
      </c>
      <c r="E1575" t="inlineStr">
        <is>
          <t>2015-16</t>
        </is>
      </c>
      <c r="F1575" t="inlineStr">
        <is>
          <t>Lentille</t>
        </is>
      </c>
      <c r="G1575" t="inlineStr"/>
      <c r="H1575" t="inlineStr"/>
      <c r="I1575" t="inlineStr"/>
      <c r="J1575" t="inlineStr"/>
      <c r="K1575" t="inlineStr"/>
      <c r="L1575" t="inlineStr"/>
      <c r="M1575" t="inlineStr"/>
      <c r="N1575" t="inlineStr"/>
      <c r="O1575" t="n">
        <v>0</v>
      </c>
      <c r="P1575" t="n">
        <v>0</v>
      </c>
      <c r="Q1575" t="n">
        <v>0</v>
      </c>
    </row>
    <row r="1576" ht="15" customHeight="1" s="1003">
      <c r="A1576" s="1019" t="inlineStr">
        <is>
          <t>Sons</t>
        </is>
      </c>
      <c r="B1576" t="inlineStr">
        <is>
          <t>Usages alimentaires</t>
        </is>
      </c>
      <c r="C1576" t="inlineStr">
        <is>
          <t>kt</t>
        </is>
      </c>
      <c r="D1576" t="inlineStr">
        <is>
          <t>France</t>
        </is>
      </c>
      <c r="E1576" t="inlineStr">
        <is>
          <t>2015-16</t>
        </is>
      </c>
      <c r="F1576" t="inlineStr">
        <is>
          <t>Lentille</t>
        </is>
      </c>
      <c r="G1576" t="inlineStr"/>
      <c r="H1576" t="inlineStr"/>
      <c r="I1576" t="inlineStr"/>
      <c r="J1576" t="inlineStr"/>
      <c r="K1576" t="inlineStr"/>
      <c r="L1576" t="inlineStr"/>
      <c r="M1576" t="inlineStr"/>
      <c r="N1576" t="inlineStr"/>
      <c r="O1576" t="n">
        <v>0</v>
      </c>
      <c r="P1576" t="n">
        <v>0</v>
      </c>
      <c r="Q1576" t="n">
        <v>0</v>
      </c>
    </row>
    <row r="1577" ht="15" customHeight="1" s="1003">
      <c r="A1577" s="1019" t="inlineStr">
        <is>
          <t>Sons</t>
        </is>
      </c>
      <c r="B1577" t="inlineStr">
        <is>
          <t>Débouchés</t>
        </is>
      </c>
      <c r="C1577" t="inlineStr">
        <is>
          <t>kt</t>
        </is>
      </c>
      <c r="D1577" t="inlineStr">
        <is>
          <t>France</t>
        </is>
      </c>
      <c r="E1577" t="inlineStr">
        <is>
          <t>2015-16</t>
        </is>
      </c>
      <c r="F1577" t="inlineStr">
        <is>
          <t>Lentille</t>
        </is>
      </c>
      <c r="G1577" t="inlineStr"/>
      <c r="H1577" t="inlineStr"/>
      <c r="I1577" t="inlineStr"/>
      <c r="J1577" t="inlineStr"/>
      <c r="K1577" t="inlineStr"/>
      <c r="L1577" t="inlineStr"/>
      <c r="M1577" t="inlineStr"/>
      <c r="N1577" t="inlineStr"/>
      <c r="O1577" t="n">
        <v>0</v>
      </c>
      <c r="P1577" t="n">
        <v>0</v>
      </c>
      <c r="Q1577" t="n">
        <v>0</v>
      </c>
    </row>
    <row r="1578" ht="15" customHeight="1" s="1003">
      <c r="A1578" s="1019" t="inlineStr">
        <is>
          <t>Sons</t>
        </is>
      </c>
      <c r="B1578" t="inlineStr">
        <is>
          <t>FAB</t>
        </is>
      </c>
      <c r="C1578" t="inlineStr">
        <is>
          <t>kt</t>
        </is>
      </c>
      <c r="D1578" t="inlineStr">
        <is>
          <t>France</t>
        </is>
      </c>
      <c r="E1578" t="inlineStr">
        <is>
          <t>2015-16</t>
        </is>
      </c>
      <c r="F1578" t="inlineStr">
        <is>
          <t>Lentille</t>
        </is>
      </c>
      <c r="G1578" t="inlineStr"/>
      <c r="H1578" t="inlineStr"/>
      <c r="I1578" t="inlineStr"/>
      <c r="J1578" t="inlineStr"/>
      <c r="K1578" t="inlineStr"/>
      <c r="L1578" t="inlineStr"/>
      <c r="M1578" t="inlineStr"/>
      <c r="N1578" t="inlineStr"/>
      <c r="O1578" t="n">
        <v>0</v>
      </c>
      <c r="P1578" t="n">
        <v>0</v>
      </c>
      <c r="Q1578" t="n">
        <v>0</v>
      </c>
    </row>
    <row r="1579" ht="15" customHeight="1" s="1003">
      <c r="A1579" s="1019" t="inlineStr">
        <is>
          <t>Sons</t>
        </is>
      </c>
      <c r="B1579" t="inlineStr">
        <is>
          <t>FAF</t>
        </is>
      </c>
      <c r="C1579" t="inlineStr">
        <is>
          <t>kt</t>
        </is>
      </c>
      <c r="D1579" t="inlineStr">
        <is>
          <t>France</t>
        </is>
      </c>
      <c r="E1579" t="inlineStr">
        <is>
          <t>2015-16</t>
        </is>
      </c>
      <c r="F1579" t="inlineStr">
        <is>
          <t>Lentille</t>
        </is>
      </c>
      <c r="G1579" t="inlineStr"/>
      <c r="H1579" t="inlineStr"/>
      <c r="I1579" t="inlineStr"/>
      <c r="J1579" t="inlineStr"/>
      <c r="K1579" t="inlineStr"/>
      <c r="L1579" t="inlineStr"/>
      <c r="M1579" t="inlineStr"/>
      <c r="N1579" t="inlineStr"/>
      <c r="O1579" t="n">
        <v>0</v>
      </c>
      <c r="P1579" t="n">
        <v>0</v>
      </c>
      <c r="Q1579" t="n">
        <v>0</v>
      </c>
    </row>
    <row r="1580" ht="15" customHeight="1" s="1003">
      <c r="A1580" s="1019" t="inlineStr">
        <is>
          <t>Sons</t>
        </is>
      </c>
      <c r="B1580" t="inlineStr">
        <is>
          <t>Direct élevage</t>
        </is>
      </c>
      <c r="C1580" t="inlineStr">
        <is>
          <t>kt</t>
        </is>
      </c>
      <c r="D1580" t="inlineStr">
        <is>
          <t>France</t>
        </is>
      </c>
      <c r="E1580" t="inlineStr">
        <is>
          <t>2015-16</t>
        </is>
      </c>
      <c r="F1580" t="inlineStr">
        <is>
          <t>Lentille</t>
        </is>
      </c>
      <c r="G1580" t="inlineStr"/>
      <c r="H1580" t="inlineStr"/>
      <c r="I1580" t="inlineStr"/>
      <c r="J1580" t="inlineStr"/>
      <c r="K1580" t="inlineStr"/>
      <c r="L1580" t="inlineStr"/>
      <c r="M1580" t="inlineStr"/>
      <c r="N1580" t="inlineStr"/>
      <c r="O1580" t="n">
        <v>0</v>
      </c>
      <c r="P1580" t="n">
        <v>0</v>
      </c>
      <c r="Q1580" t="n">
        <v>0</v>
      </c>
    </row>
    <row r="1581" ht="15" customHeight="1" s="1003">
      <c r="A1581" s="1019" t="inlineStr">
        <is>
          <t>Sons</t>
        </is>
      </c>
      <c r="B1581" t="inlineStr">
        <is>
          <t>Petfood</t>
        </is>
      </c>
      <c r="C1581" t="inlineStr">
        <is>
          <t>kt</t>
        </is>
      </c>
      <c r="D1581" t="inlineStr">
        <is>
          <t>France</t>
        </is>
      </c>
      <c r="E1581" t="inlineStr">
        <is>
          <t>2015-16</t>
        </is>
      </c>
      <c r="F1581" t="inlineStr">
        <is>
          <t>Lentille</t>
        </is>
      </c>
      <c r="G1581" t="inlineStr"/>
      <c r="H1581" t="inlineStr"/>
      <c r="I1581" t="inlineStr"/>
      <c r="J1581" t="inlineStr"/>
      <c r="K1581" t="inlineStr"/>
      <c r="L1581" t="inlineStr"/>
      <c r="M1581" t="inlineStr"/>
      <c r="N1581" t="inlineStr"/>
      <c r="O1581" t="n">
        <v>0</v>
      </c>
      <c r="P1581" t="n">
        <v>0</v>
      </c>
      <c r="Q1581" t="n">
        <v>0</v>
      </c>
    </row>
    <row r="1582" ht="15" customHeight="1" s="1003">
      <c r="A1582" s="1019" t="inlineStr">
        <is>
          <t>Sons</t>
        </is>
      </c>
      <c r="B1582" t="inlineStr">
        <is>
          <t>Alimentation animale rente</t>
        </is>
      </c>
      <c r="C1582" t="inlineStr">
        <is>
          <t>kt</t>
        </is>
      </c>
      <c r="D1582" t="inlineStr">
        <is>
          <t>France</t>
        </is>
      </c>
      <c r="E1582" t="inlineStr">
        <is>
          <t>2015-16</t>
        </is>
      </c>
      <c r="F1582" t="inlineStr">
        <is>
          <t>Lentille</t>
        </is>
      </c>
      <c r="G1582" t="inlineStr"/>
      <c r="H1582" t="inlineStr"/>
      <c r="I1582" t="inlineStr"/>
      <c r="J1582" t="inlineStr"/>
      <c r="K1582" t="inlineStr"/>
      <c r="L1582" t="inlineStr"/>
      <c r="M1582" t="inlineStr"/>
      <c r="N1582" t="inlineStr"/>
      <c r="O1582" t="n">
        <v>0</v>
      </c>
      <c r="P1582" t="n">
        <v>0</v>
      </c>
      <c r="Q1582" t="n">
        <v>0</v>
      </c>
    </row>
    <row r="1583" ht="15" customHeight="1" s="1003">
      <c r="A1583" s="1019" t="inlineStr">
        <is>
          <t>Sons</t>
        </is>
      </c>
      <c r="B1583" t="inlineStr">
        <is>
          <t>Hors FAB</t>
        </is>
      </c>
      <c r="C1583" t="inlineStr">
        <is>
          <t>kt</t>
        </is>
      </c>
      <c r="D1583" t="inlineStr">
        <is>
          <t>France</t>
        </is>
      </c>
      <c r="E1583" t="inlineStr">
        <is>
          <t>2015-16</t>
        </is>
      </c>
      <c r="F1583" t="inlineStr">
        <is>
          <t>Lentille</t>
        </is>
      </c>
      <c r="G1583" t="inlineStr"/>
      <c r="H1583" t="inlineStr"/>
      <c r="I1583" t="inlineStr"/>
      <c r="J1583" t="inlineStr"/>
      <c r="K1583" t="inlineStr"/>
      <c r="L1583" t="inlineStr"/>
      <c r="M1583" t="inlineStr"/>
      <c r="N1583" t="inlineStr"/>
      <c r="O1583" t="n">
        <v>0</v>
      </c>
      <c r="P1583" t="n">
        <v>0</v>
      </c>
      <c r="Q1583" t="n">
        <v>0</v>
      </c>
    </row>
    <row r="1584" ht="15" customHeight="1" s="1003">
      <c r="A1584" s="1019" t="inlineStr">
        <is>
          <t>MPV</t>
        </is>
      </c>
      <c r="B1584" t="inlineStr">
        <is>
          <t>Autres IAA</t>
        </is>
      </c>
      <c r="C1584" t="inlineStr">
        <is>
          <t>kt</t>
        </is>
      </c>
      <c r="D1584" t="inlineStr">
        <is>
          <t>France</t>
        </is>
      </c>
      <c r="E1584" t="inlineStr">
        <is>
          <t>2015-16</t>
        </is>
      </c>
      <c r="F1584" t="inlineStr">
        <is>
          <t>Lentille</t>
        </is>
      </c>
      <c r="G1584" t="inlineStr"/>
      <c r="H1584" t="inlineStr"/>
      <c r="I1584" t="inlineStr"/>
      <c r="J1584" t="inlineStr"/>
      <c r="K1584" t="inlineStr"/>
      <c r="L1584" t="inlineStr"/>
      <c r="M1584" t="inlineStr"/>
      <c r="N1584" t="inlineStr"/>
      <c r="O1584" t="n">
        <v>0</v>
      </c>
      <c r="P1584" t="n">
        <v>0</v>
      </c>
      <c r="Q1584" t="n">
        <v>0</v>
      </c>
    </row>
    <row r="1585" ht="15" customHeight="1" s="1003">
      <c r="A1585" s="1019" t="inlineStr">
        <is>
          <t>MPV</t>
        </is>
      </c>
      <c r="B1585" t="inlineStr">
        <is>
          <t>Alimentation humaine</t>
        </is>
      </c>
      <c r="C1585" t="inlineStr">
        <is>
          <t>kt</t>
        </is>
      </c>
      <c r="D1585" t="inlineStr">
        <is>
          <t>France</t>
        </is>
      </c>
      <c r="E1585" t="inlineStr">
        <is>
          <t>2015-16</t>
        </is>
      </c>
      <c r="F1585" t="inlineStr">
        <is>
          <t>Lentille</t>
        </is>
      </c>
      <c r="G1585" t="inlineStr"/>
      <c r="H1585" t="inlineStr"/>
      <c r="I1585" t="inlineStr"/>
      <c r="J1585" t="inlineStr"/>
      <c r="K1585" t="inlineStr"/>
      <c r="L1585" t="inlineStr"/>
      <c r="M1585" t="inlineStr"/>
      <c r="N1585" t="inlineStr"/>
      <c r="O1585" t="n">
        <v>0</v>
      </c>
      <c r="P1585" t="n">
        <v>0</v>
      </c>
      <c r="Q1585" t="n">
        <v>0</v>
      </c>
    </row>
    <row r="1586" ht="15" customHeight="1" s="1003">
      <c r="A1586" s="1019" t="inlineStr">
        <is>
          <t>MPV</t>
        </is>
      </c>
      <c r="B1586" t="inlineStr">
        <is>
          <t>Usages alimentaires</t>
        </is>
      </c>
      <c r="C1586" t="inlineStr">
        <is>
          <t>kt</t>
        </is>
      </c>
      <c r="D1586" t="inlineStr">
        <is>
          <t>France</t>
        </is>
      </c>
      <c r="E1586" t="inlineStr">
        <is>
          <t>2015-16</t>
        </is>
      </c>
      <c r="F1586" t="inlineStr">
        <is>
          <t>Lentille</t>
        </is>
      </c>
      <c r="G1586" t="inlineStr"/>
      <c r="H1586" t="inlineStr"/>
      <c r="I1586" t="inlineStr"/>
      <c r="J1586" t="inlineStr"/>
      <c r="K1586" t="inlineStr"/>
      <c r="L1586" t="inlineStr"/>
      <c r="M1586" t="inlineStr"/>
      <c r="N1586" t="inlineStr"/>
      <c r="O1586" t="n">
        <v>0</v>
      </c>
      <c r="P1586" t="n">
        <v>0</v>
      </c>
      <c r="Q1586" t="n">
        <v>0</v>
      </c>
    </row>
    <row r="1587" ht="15" customHeight="1" s="1003">
      <c r="A1587" s="1019" t="inlineStr">
        <is>
          <t>MPV</t>
        </is>
      </c>
      <c r="B1587" t="inlineStr">
        <is>
          <t>Débouchés</t>
        </is>
      </c>
      <c r="C1587" t="inlineStr">
        <is>
          <t>kt</t>
        </is>
      </c>
      <c r="D1587" t="inlineStr">
        <is>
          <t>France</t>
        </is>
      </c>
      <c r="E1587" t="inlineStr">
        <is>
          <t>2015-16</t>
        </is>
      </c>
      <c r="F1587" t="inlineStr">
        <is>
          <t>Lentille</t>
        </is>
      </c>
      <c r="G1587" t="inlineStr"/>
      <c r="H1587" t="inlineStr"/>
      <c r="I1587" t="inlineStr"/>
      <c r="J1587" t="inlineStr"/>
      <c r="K1587" t="inlineStr"/>
      <c r="L1587" t="inlineStr"/>
      <c r="M1587" t="inlineStr"/>
      <c r="N1587" t="inlineStr"/>
      <c r="O1587" t="n">
        <v>0</v>
      </c>
      <c r="P1587" t="n">
        <v>0</v>
      </c>
      <c r="Q1587" t="n">
        <v>0</v>
      </c>
    </row>
    <row r="1588" ht="15" customHeight="1" s="1003">
      <c r="A1588" s="1019" t="inlineStr">
        <is>
          <t>Amidon, fibres, lipides et sons</t>
        </is>
      </c>
      <c r="B1588" t="inlineStr">
        <is>
          <t>Autres IAA</t>
        </is>
      </c>
      <c r="C1588" t="inlineStr">
        <is>
          <t>kt</t>
        </is>
      </c>
      <c r="D1588" t="inlineStr">
        <is>
          <t>France</t>
        </is>
      </c>
      <c r="E1588" t="inlineStr">
        <is>
          <t>2015-16</t>
        </is>
      </c>
      <c r="F1588" t="inlineStr">
        <is>
          <t>Lentille</t>
        </is>
      </c>
      <c r="G1588" t="inlineStr"/>
      <c r="H1588" t="inlineStr"/>
      <c r="I1588" t="inlineStr"/>
      <c r="J1588" t="inlineStr"/>
      <c r="K1588" t="inlineStr"/>
      <c r="L1588" t="inlineStr"/>
      <c r="M1588" t="inlineStr"/>
      <c r="N1588" t="inlineStr"/>
      <c r="O1588" t="n">
        <v>0</v>
      </c>
      <c r="P1588" t="n">
        <v>0</v>
      </c>
      <c r="Q1588" t="n">
        <v>0</v>
      </c>
    </row>
    <row r="1589" ht="15" customHeight="1" s="1003">
      <c r="A1589" s="1019" t="inlineStr">
        <is>
          <t>Amidon, fibres, lipides et sons</t>
        </is>
      </c>
      <c r="B1589" t="inlineStr">
        <is>
          <t>Alimentation humaine</t>
        </is>
      </c>
      <c r="C1589" t="inlineStr">
        <is>
          <t>kt</t>
        </is>
      </c>
      <c r="D1589" t="inlineStr">
        <is>
          <t>France</t>
        </is>
      </c>
      <c r="E1589" t="inlineStr">
        <is>
          <t>2015-16</t>
        </is>
      </c>
      <c r="F1589" t="inlineStr">
        <is>
          <t>Lentille</t>
        </is>
      </c>
      <c r="G1589" t="inlineStr"/>
      <c r="H1589" t="inlineStr"/>
      <c r="I1589" t="inlineStr"/>
      <c r="J1589" t="inlineStr"/>
      <c r="K1589" t="inlineStr"/>
      <c r="L1589" t="inlineStr"/>
      <c r="M1589" t="inlineStr"/>
      <c r="N1589" t="inlineStr"/>
      <c r="O1589" t="n">
        <v>0</v>
      </c>
      <c r="P1589" t="n">
        <v>0</v>
      </c>
      <c r="Q1589" t="n">
        <v>0</v>
      </c>
    </row>
    <row r="1590" ht="15" customHeight="1" s="1003">
      <c r="A1590" s="1019" t="inlineStr">
        <is>
          <t>Amidon, fibres, lipides et sons</t>
        </is>
      </c>
      <c r="B1590" t="inlineStr">
        <is>
          <t>Usages alimentaires</t>
        </is>
      </c>
      <c r="C1590" t="inlineStr">
        <is>
          <t>kt</t>
        </is>
      </c>
      <c r="D1590" t="inlineStr">
        <is>
          <t>France</t>
        </is>
      </c>
      <c r="E1590" t="inlineStr">
        <is>
          <t>2015-16</t>
        </is>
      </c>
      <c r="F1590" t="inlineStr">
        <is>
          <t>Lentille</t>
        </is>
      </c>
      <c r="G1590" t="inlineStr"/>
      <c r="H1590" t="inlineStr"/>
      <c r="I1590" t="inlineStr"/>
      <c r="J1590" t="inlineStr"/>
      <c r="K1590" t="inlineStr"/>
      <c r="L1590" t="inlineStr"/>
      <c r="M1590" t="inlineStr"/>
      <c r="N1590" t="inlineStr"/>
      <c r="O1590" t="n">
        <v>0</v>
      </c>
      <c r="P1590" t="n">
        <v>0</v>
      </c>
      <c r="Q1590" t="n">
        <v>0</v>
      </c>
    </row>
    <row r="1591" ht="15" customHeight="1" s="1003">
      <c r="A1591" s="1019" t="inlineStr">
        <is>
          <t>Amidon, fibres, lipides et sons</t>
        </is>
      </c>
      <c r="B1591" t="inlineStr">
        <is>
          <t>Débouchés</t>
        </is>
      </c>
      <c r="C1591" t="inlineStr">
        <is>
          <t>kt</t>
        </is>
      </c>
      <c r="D1591" t="inlineStr">
        <is>
          <t>France</t>
        </is>
      </c>
      <c r="E1591" t="inlineStr">
        <is>
          <t>2015-16</t>
        </is>
      </c>
      <c r="F1591" t="inlineStr">
        <is>
          <t>Lentille</t>
        </is>
      </c>
      <c r="G1591" t="inlineStr"/>
      <c r="H1591" t="inlineStr"/>
      <c r="I1591" t="inlineStr"/>
      <c r="J1591" t="inlineStr"/>
      <c r="K1591" t="inlineStr"/>
      <c r="L1591" t="inlineStr"/>
      <c r="M1591" t="inlineStr"/>
      <c r="N1591" t="inlineStr"/>
      <c r="O1591" t="n">
        <v>0</v>
      </c>
      <c r="P1591" t="n">
        <v>0</v>
      </c>
      <c r="Q1591" t="n">
        <v>0</v>
      </c>
    </row>
    <row r="1592" ht="15" customHeight="1" s="1003">
      <c r="A1592" s="1019" t="inlineStr">
        <is>
          <t>Récolte</t>
        </is>
      </c>
      <c r="B1592" t="inlineStr">
        <is>
          <t>Olives</t>
        </is>
      </c>
      <c r="C1592" t="inlineStr">
        <is>
          <t>kt</t>
        </is>
      </c>
      <c r="D1592" t="inlineStr">
        <is>
          <t>France</t>
        </is>
      </c>
      <c r="E1592" t="inlineStr">
        <is>
          <t>2015-16</t>
        </is>
      </c>
      <c r="F1592" t="inlineStr">
        <is>
          <t>Lentille</t>
        </is>
      </c>
      <c r="G1592" t="inlineStr"/>
      <c r="H1592" t="inlineStr"/>
      <c r="I1592" t="inlineStr"/>
      <c r="J1592" t="inlineStr"/>
      <c r="K1592" t="inlineStr"/>
      <c r="L1592" t="inlineStr"/>
      <c r="M1592" t="inlineStr"/>
      <c r="N1592" t="inlineStr"/>
      <c r="O1592" t="n">
        <v>0</v>
      </c>
      <c r="P1592" t="n">
        <v>0</v>
      </c>
      <c r="Q1592" t="n">
        <v>500000000</v>
      </c>
    </row>
    <row r="1593" ht="15" customHeight="1" s="1003">
      <c r="A1593" s="1019" t="inlineStr">
        <is>
          <t>Récolte</t>
        </is>
      </c>
      <c r="B1593" t="inlineStr">
        <is>
          <t>Graines récoltées</t>
        </is>
      </c>
      <c r="C1593" t="inlineStr">
        <is>
          <t>kt</t>
        </is>
      </c>
      <c r="D1593" t="inlineStr">
        <is>
          <t>France</t>
        </is>
      </c>
      <c r="E1593" t="inlineStr">
        <is>
          <t>2015-16</t>
        </is>
      </c>
      <c r="F1593" t="inlineStr">
        <is>
          <t>Lentille</t>
        </is>
      </c>
      <c r="G1593" t="inlineStr">
        <is>
          <t>Récolte = 23 kt (Statistique Agricole Annuelle - SSP)</t>
        </is>
      </c>
      <c r="H1593" t="inlineStr"/>
      <c r="I1593" t="inlineStr">
        <is>
          <t>Statistique Agricole Annuelle - SSP</t>
        </is>
      </c>
      <c r="J1593" t="inlineStr"/>
      <c r="K1593" t="inlineStr">
        <is>
          <t>Volume</t>
        </is>
      </c>
      <c r="L1593" t="inlineStr">
        <is>
          <t>Récolte</t>
        </is>
      </c>
      <c r="M1593" t="inlineStr">
        <is>
          <t>Récoltes - AGRESTE</t>
        </is>
      </c>
      <c r="N1593" t="inlineStr"/>
      <c r="O1593" t="n">
        <v>23.5</v>
      </c>
      <c r="P1593" t="inlineStr"/>
      <c r="Q1593" t="inlineStr"/>
    </row>
    <row r="1594" ht="15" customHeight="1" s="1003">
      <c r="A1594" s="1019" t="inlineStr">
        <is>
          <t>Ferme</t>
        </is>
      </c>
      <c r="B1594" t="inlineStr">
        <is>
          <t>Stock final à la ferme</t>
        </is>
      </c>
      <c r="C1594" t="inlineStr">
        <is>
          <t>kt</t>
        </is>
      </c>
      <c r="D1594" t="inlineStr">
        <is>
          <t>France</t>
        </is>
      </c>
      <c r="E1594" t="inlineStr">
        <is>
          <t>2015-16</t>
        </is>
      </c>
      <c r="F1594" t="inlineStr">
        <is>
          <t>Lentille</t>
        </is>
      </c>
      <c r="G1594" t="inlineStr"/>
      <c r="H1594" t="inlineStr"/>
      <c r="I1594" t="inlineStr"/>
      <c r="J1594" t="inlineStr">
        <is>
          <t>Le stock à la ferme est négligé</t>
        </is>
      </c>
      <c r="K1594" t="inlineStr"/>
      <c r="L1594" t="inlineStr">
        <is>
          <t>Stock final à la ferme</t>
        </is>
      </c>
      <c r="M1594" t="inlineStr"/>
      <c r="N1594" t="inlineStr"/>
      <c r="O1594" t="n">
        <v>0</v>
      </c>
      <c r="P1594" t="inlineStr"/>
      <c r="Q1594" t="inlineStr"/>
    </row>
    <row r="1595" ht="15" customHeight="1" s="1003">
      <c r="A1595" s="1019" t="inlineStr">
        <is>
          <t>Ferme</t>
        </is>
      </c>
      <c r="B1595" t="inlineStr">
        <is>
          <t>Graines autoconsommées</t>
        </is>
      </c>
      <c r="C1595" t="inlineStr">
        <is>
          <t>kt</t>
        </is>
      </c>
      <c r="D1595" t="inlineStr">
        <is>
          <t>France</t>
        </is>
      </c>
      <c r="E1595" t="inlineStr">
        <is>
          <t>2015-16</t>
        </is>
      </c>
      <c r="F1595" t="inlineStr">
        <is>
          <t>Lentille</t>
        </is>
      </c>
      <c r="G1595" t="inlineStr"/>
      <c r="H1595" t="inlineStr"/>
      <c r="I1595" t="inlineStr"/>
      <c r="J1595" t="inlineStr"/>
      <c r="K1595" t="inlineStr"/>
      <c r="L1595" t="inlineStr"/>
      <c r="M1595" t="inlineStr"/>
      <c r="N1595" t="inlineStr"/>
      <c r="O1595" t="n">
        <v>11.7</v>
      </c>
      <c r="P1595" t="inlineStr"/>
      <c r="Q1595" t="inlineStr"/>
    </row>
    <row r="1596" ht="15" customHeight="1" s="1003">
      <c r="A1596" s="1019" t="inlineStr">
        <is>
          <t>Ferme</t>
        </is>
      </c>
      <c r="B1596" t="inlineStr">
        <is>
          <t>Stock final</t>
        </is>
      </c>
      <c r="C1596" t="inlineStr">
        <is>
          <t>kt</t>
        </is>
      </c>
      <c r="D1596" t="inlineStr">
        <is>
          <t>France</t>
        </is>
      </c>
      <c r="E1596" t="inlineStr">
        <is>
          <t>2015-16</t>
        </is>
      </c>
      <c r="F1596" t="inlineStr">
        <is>
          <t>Lentille</t>
        </is>
      </c>
      <c r="G1596" t="inlineStr"/>
      <c r="H1596" t="inlineStr"/>
      <c r="I1596" t="inlineStr"/>
      <c r="J1596" t="inlineStr"/>
      <c r="K1596" t="inlineStr"/>
      <c r="L1596" t="inlineStr"/>
      <c r="M1596" t="inlineStr"/>
      <c r="N1596" t="inlineStr"/>
      <c r="O1596" t="n">
        <v>0</v>
      </c>
      <c r="P1596" t="inlineStr"/>
      <c r="Q1596" t="inlineStr"/>
    </row>
    <row r="1597" ht="15" customHeight="1" s="1003">
      <c r="A1597" s="1019" t="inlineStr">
        <is>
          <t>OS</t>
        </is>
      </c>
      <c r="B1597" t="inlineStr">
        <is>
          <t>Graines collectées</t>
        </is>
      </c>
      <c r="C1597" t="inlineStr">
        <is>
          <t>kt</t>
        </is>
      </c>
      <c r="D1597" t="inlineStr">
        <is>
          <t>France</t>
        </is>
      </c>
      <c r="E1597" t="inlineStr">
        <is>
          <t>2015-16</t>
        </is>
      </c>
      <c r="F1597" t="inlineStr">
        <is>
          <t>Lentille</t>
        </is>
      </c>
      <c r="G1597" t="inlineStr"/>
      <c r="H1597" t="inlineStr"/>
      <c r="I1597" t="inlineStr"/>
      <c r="J1597" t="inlineStr"/>
      <c r="K1597" t="inlineStr"/>
      <c r="L1597" t="inlineStr"/>
      <c r="M1597" t="inlineStr"/>
      <c r="N1597" t="inlineStr"/>
      <c r="O1597" t="n">
        <v>11.6</v>
      </c>
      <c r="P1597" t="inlineStr"/>
      <c r="Q1597" t="inlineStr"/>
    </row>
    <row r="1598" ht="15" customHeight="1" s="1003">
      <c r="A1598" s="1019" t="inlineStr">
        <is>
          <t>OS</t>
        </is>
      </c>
      <c r="B1598" t="inlineStr">
        <is>
          <t>Stock final collecteurs</t>
        </is>
      </c>
      <c r="C1598" t="inlineStr">
        <is>
          <t>kt</t>
        </is>
      </c>
      <c r="D1598" t="inlineStr">
        <is>
          <t>France</t>
        </is>
      </c>
      <c r="E1598" t="inlineStr">
        <is>
          <t>2015-16</t>
        </is>
      </c>
      <c r="F1598" t="inlineStr">
        <is>
          <t>Lentille</t>
        </is>
      </c>
      <c r="G1598" t="inlineStr"/>
      <c r="H1598" t="inlineStr">
        <is>
          <t>0</t>
        </is>
      </c>
      <c r="I1598" t="inlineStr">
        <is>
          <t>0</t>
        </is>
      </c>
      <c r="J1598" t="inlineStr">
        <is>
          <t>10 % de la récolte est stockée</t>
        </is>
      </c>
      <c r="K1598" t="inlineStr">
        <is>
          <t>Répartition</t>
        </is>
      </c>
      <c r="L1598" t="inlineStr">
        <is>
          <t>Part du stock final</t>
        </is>
      </c>
      <c r="M1598" t="inlineStr">
        <is>
          <t>0</t>
        </is>
      </c>
      <c r="N1598" t="inlineStr"/>
      <c r="O1598" t="n">
        <v>2.35</v>
      </c>
      <c r="P1598" t="inlineStr"/>
      <c r="Q1598" t="inlineStr"/>
    </row>
    <row r="1599" ht="15" customHeight="1" s="1003">
      <c r="A1599" s="1019" t="inlineStr">
        <is>
          <t>OS</t>
        </is>
      </c>
      <c r="B1599" t="inlineStr">
        <is>
          <t>Stock final</t>
        </is>
      </c>
      <c r="C1599" t="inlineStr">
        <is>
          <t>kt</t>
        </is>
      </c>
      <c r="D1599" t="inlineStr">
        <is>
          <t>France</t>
        </is>
      </c>
      <c r="E1599" t="inlineStr">
        <is>
          <t>2015-16</t>
        </is>
      </c>
      <c r="F1599" t="inlineStr">
        <is>
          <t>Lentille</t>
        </is>
      </c>
      <c r="G1599" t="inlineStr"/>
      <c r="H1599" t="inlineStr"/>
      <c r="I1599" t="inlineStr"/>
      <c r="J1599" t="inlineStr">
        <is>
          <t>10 % de la récolte est stockée</t>
        </is>
      </c>
      <c r="K1599" t="inlineStr">
        <is>
          <t>Répartition</t>
        </is>
      </c>
      <c r="L1599" t="inlineStr">
        <is>
          <t>Part du stock final</t>
        </is>
      </c>
      <c r="M1599" t="inlineStr"/>
      <c r="N1599" t="inlineStr"/>
      <c r="O1599" t="n">
        <v>2.35</v>
      </c>
      <c r="P1599" t="inlineStr"/>
      <c r="Q1599" t="inlineStr"/>
    </row>
    <row r="1600" ht="15" customHeight="1" s="1003">
      <c r="A1600" s="1019" t="inlineStr">
        <is>
          <t>OS</t>
        </is>
      </c>
      <c r="B1600" t="inlineStr">
        <is>
          <t>Issues de silo</t>
        </is>
      </c>
      <c r="C1600" t="inlineStr">
        <is>
          <t>kt</t>
        </is>
      </c>
      <c r="D1600" t="inlineStr">
        <is>
          <t>France</t>
        </is>
      </c>
      <c r="E1600" t="inlineStr">
        <is>
          <t>2015-16</t>
        </is>
      </c>
      <c r="F1600" t="inlineStr">
        <is>
          <t>Lentille</t>
        </is>
      </c>
      <c r="G1600" t="inlineStr"/>
      <c r="H1600" t="inlineStr">
        <is>
          <t>Ratio d'issues de silo = 1 % (ONRB - FranceAgriMer)</t>
        </is>
      </c>
      <c r="I1600" t="inlineStr">
        <is>
          <t>ONRB - FranceAgriMer</t>
        </is>
      </c>
      <c r="J1600" t="inlineStr">
        <is>
          <t>Même ratio d'issues de silo que les pois et fèveroles</t>
        </is>
      </c>
      <c r="K1600" t="inlineStr">
        <is>
          <t>Rendement</t>
        </is>
      </c>
      <c r="L1600" t="inlineStr">
        <is>
          <t>Ratio d'issues de silo</t>
        </is>
      </c>
      <c r="M1600" t="inlineStr">
        <is>
          <t>Issues de silo - ONRB</t>
        </is>
      </c>
      <c r="N1600" t="inlineStr"/>
      <c r="O1600" t="n">
        <v>0.12</v>
      </c>
      <c r="P1600" t="inlineStr"/>
      <c r="Q1600" t="inlineStr"/>
    </row>
    <row r="1601" ht="15" customHeight="1" s="1003">
      <c r="A1601" s="1019" t="inlineStr">
        <is>
          <t>Trituration</t>
        </is>
      </c>
      <c r="B1601" t="inlineStr">
        <is>
          <t>Huile</t>
        </is>
      </c>
      <c r="C1601" t="inlineStr">
        <is>
          <t>kt</t>
        </is>
      </c>
      <c r="D1601" t="inlineStr">
        <is>
          <t>France</t>
        </is>
      </c>
      <c r="E1601" t="inlineStr">
        <is>
          <t>2015-16</t>
        </is>
      </c>
      <c r="F1601" t="inlineStr">
        <is>
          <t>Lentille</t>
        </is>
      </c>
      <c r="G1601" t="inlineStr"/>
      <c r="H1601" t="inlineStr"/>
      <c r="I1601" t="inlineStr"/>
      <c r="J1601" t="inlineStr">
        <is>
          <t>Pas de trituration</t>
        </is>
      </c>
      <c r="K1601" t="inlineStr"/>
      <c r="L1601" t="inlineStr"/>
      <c r="M1601" t="inlineStr"/>
      <c r="N1601" t="inlineStr"/>
      <c r="O1601" t="n">
        <v>0</v>
      </c>
      <c r="P1601" t="inlineStr"/>
      <c r="Q1601" t="inlineStr"/>
    </row>
    <row r="1602" ht="15" customHeight="1" s="1003">
      <c r="A1602" s="1019" t="inlineStr">
        <is>
          <t>Trituration</t>
        </is>
      </c>
      <c r="B1602" t="inlineStr">
        <is>
          <t>Tourteaux</t>
        </is>
      </c>
      <c r="C1602" t="inlineStr">
        <is>
          <t>kt</t>
        </is>
      </c>
      <c r="D1602" t="inlineStr">
        <is>
          <t>France</t>
        </is>
      </c>
      <c r="E1602" t="inlineStr">
        <is>
          <t>2015-16</t>
        </is>
      </c>
      <c r="F1602" t="inlineStr">
        <is>
          <t>Lentille</t>
        </is>
      </c>
      <c r="G1602" t="inlineStr"/>
      <c r="H1602" t="inlineStr"/>
      <c r="I1602" t="inlineStr"/>
      <c r="J1602" t="inlineStr"/>
      <c r="K1602" t="inlineStr"/>
      <c r="L1602" t="inlineStr"/>
      <c r="M1602" t="inlineStr"/>
      <c r="N1602" t="inlineStr"/>
      <c r="O1602" t="n">
        <v>0</v>
      </c>
      <c r="P1602" t="inlineStr"/>
      <c r="Q1602" t="inlineStr"/>
    </row>
    <row r="1603" ht="15" customHeight="1" s="1003">
      <c r="A1603" s="1019" t="inlineStr">
        <is>
          <t>Trituration</t>
        </is>
      </c>
      <c r="B1603" t="inlineStr">
        <is>
          <t>Coques (+ eau)</t>
        </is>
      </c>
      <c r="C1603" t="inlineStr">
        <is>
          <t>kt</t>
        </is>
      </c>
      <c r="D1603" t="inlineStr">
        <is>
          <t>France</t>
        </is>
      </c>
      <c r="E1603" t="inlineStr">
        <is>
          <t>2015-16</t>
        </is>
      </c>
      <c r="F1603" t="inlineStr">
        <is>
          <t>Lentille</t>
        </is>
      </c>
      <c r="G1603" t="inlineStr"/>
      <c r="H1603" t="inlineStr"/>
      <c r="I1603" t="inlineStr"/>
      <c r="J1603" t="inlineStr"/>
      <c r="K1603" t="inlineStr"/>
      <c r="L1603" t="inlineStr"/>
      <c r="M1603" t="inlineStr"/>
      <c r="N1603" t="inlineStr"/>
      <c r="O1603" t="n">
        <v>0</v>
      </c>
      <c r="P1603" t="inlineStr"/>
      <c r="Q1603" t="inlineStr"/>
    </row>
    <row r="1604" ht="15" customHeight="1" s="1003">
      <c r="A1604" s="1019" t="inlineStr">
        <is>
          <t>Moulin</t>
        </is>
      </c>
      <c r="B1604" t="inlineStr">
        <is>
          <t>Grignons d'olive</t>
        </is>
      </c>
      <c r="C1604" t="inlineStr">
        <is>
          <t>kt</t>
        </is>
      </c>
      <c r="D1604" t="inlineStr">
        <is>
          <t>France</t>
        </is>
      </c>
      <c r="E1604" t="inlineStr">
        <is>
          <t>2015-16</t>
        </is>
      </c>
      <c r="F1604" t="inlineStr">
        <is>
          <t>Lentille</t>
        </is>
      </c>
      <c r="G1604" t="inlineStr"/>
      <c r="H1604" t="inlineStr"/>
      <c r="I1604" t="inlineStr"/>
      <c r="J1604" t="inlineStr"/>
      <c r="K1604" t="inlineStr"/>
      <c r="L1604" t="inlineStr">
        <is>
          <t>Production de grignons d'olive</t>
        </is>
      </c>
      <c r="M1604" t="inlineStr"/>
      <c r="N1604" t="inlineStr"/>
      <c r="O1604" t="n">
        <v>0</v>
      </c>
      <c r="P1604" t="n">
        <v>0</v>
      </c>
      <c r="Q1604" t="n">
        <v>500000000</v>
      </c>
    </row>
    <row r="1605" ht="15" customHeight="1" s="1003">
      <c r="A1605" s="1019" t="inlineStr">
        <is>
          <t>Moulin</t>
        </is>
      </c>
      <c r="B1605" t="inlineStr">
        <is>
          <t>Huile d'olive</t>
        </is>
      </c>
      <c r="C1605" t="inlineStr">
        <is>
          <t>kt</t>
        </is>
      </c>
      <c r="D1605" t="inlineStr">
        <is>
          <t>France</t>
        </is>
      </c>
      <c r="E1605" t="inlineStr">
        <is>
          <t>2015-16</t>
        </is>
      </c>
      <c r="F1605" t="inlineStr">
        <is>
          <t>Lentille</t>
        </is>
      </c>
      <c r="G1605" t="inlineStr"/>
      <c r="H1605" t="inlineStr"/>
      <c r="I1605" t="inlineStr"/>
      <c r="J1605" t="inlineStr"/>
      <c r="K1605" t="inlineStr"/>
      <c r="L1605" t="inlineStr"/>
      <c r="M1605" t="inlineStr"/>
      <c r="N1605" t="inlineStr"/>
      <c r="O1605" t="n">
        <v>0</v>
      </c>
      <c r="P1605" t="n">
        <v>0</v>
      </c>
      <c r="Q1605" t="n">
        <v>500000000</v>
      </c>
    </row>
    <row r="1606" ht="15" customHeight="1" s="1003">
      <c r="A1606" s="1019" t="inlineStr">
        <is>
          <t>Conservation ou préparation d'olives</t>
        </is>
      </c>
      <c r="B1606" t="inlineStr">
        <is>
          <t>Olives de table</t>
        </is>
      </c>
      <c r="C1606" t="inlineStr">
        <is>
          <t>kt</t>
        </is>
      </c>
      <c r="D1606" t="inlineStr">
        <is>
          <t>France</t>
        </is>
      </c>
      <c r="E1606" t="inlineStr">
        <is>
          <t>2015-16</t>
        </is>
      </c>
      <c r="F1606" t="inlineStr">
        <is>
          <t>Lentille</t>
        </is>
      </c>
      <c r="G1606" t="inlineStr"/>
      <c r="H1606" t="inlineStr"/>
      <c r="I1606" t="inlineStr"/>
      <c r="J1606" t="inlineStr"/>
      <c r="K1606" t="inlineStr"/>
      <c r="L1606" t="inlineStr"/>
      <c r="M1606" t="inlineStr"/>
      <c r="N1606" t="inlineStr"/>
      <c r="O1606" t="n">
        <v>0</v>
      </c>
      <c r="P1606" t="n">
        <v>0</v>
      </c>
      <c r="Q1606" t="n">
        <v>500000000</v>
      </c>
    </row>
    <row r="1607" ht="15" customHeight="1" s="1003">
      <c r="A1607" s="1019" t="inlineStr">
        <is>
          <t>Fabrication de produits alimentaires</t>
        </is>
      </c>
      <c r="B1607" t="inlineStr">
        <is>
          <t>Produits alimentaires</t>
        </is>
      </c>
      <c r="C1607" t="inlineStr">
        <is>
          <t>kt</t>
        </is>
      </c>
      <c r="D1607" t="inlineStr">
        <is>
          <t>France</t>
        </is>
      </c>
      <c r="E1607" t="inlineStr">
        <is>
          <t>2015-16</t>
        </is>
      </c>
      <c r="F1607" t="inlineStr">
        <is>
          <t>Lentille</t>
        </is>
      </c>
      <c r="G1607" t="inlineStr"/>
      <c r="H1607" t="inlineStr"/>
      <c r="I1607" t="inlineStr"/>
      <c r="J1607" t="inlineStr"/>
      <c r="K1607" t="inlineStr"/>
      <c r="L1607" t="inlineStr"/>
      <c r="M1607" t="inlineStr"/>
      <c r="N1607" t="inlineStr"/>
      <c r="O1607" t="n">
        <v>50.2</v>
      </c>
      <c r="P1607" t="n">
        <v>33.4</v>
      </c>
      <c r="Q1607" t="n">
        <v>500000000</v>
      </c>
    </row>
    <row r="1608" ht="15" customHeight="1" s="1003">
      <c r="A1608" s="1019" t="inlineStr">
        <is>
          <t>Amidonnerie</t>
        </is>
      </c>
      <c r="B1608" t="inlineStr">
        <is>
          <t>Fibres, lipides et sons</t>
        </is>
      </c>
      <c r="C1608" t="inlineStr">
        <is>
          <t>kt</t>
        </is>
      </c>
      <c r="D1608" t="inlineStr">
        <is>
          <t>France</t>
        </is>
      </c>
      <c r="E1608" t="inlineStr">
        <is>
          <t>2015-16</t>
        </is>
      </c>
      <c r="F1608" t="inlineStr">
        <is>
          <t>Lentille</t>
        </is>
      </c>
      <c r="G1608" t="inlineStr"/>
      <c r="H1608" t="inlineStr"/>
      <c r="I1608" t="inlineStr"/>
      <c r="J1608" t="inlineStr"/>
      <c r="K1608" t="inlineStr"/>
      <c r="L1608" t="inlineStr"/>
      <c r="M1608" t="inlineStr"/>
      <c r="N1608" t="inlineStr"/>
      <c r="O1608" t="n">
        <v>0</v>
      </c>
      <c r="P1608" t="n">
        <v>0</v>
      </c>
      <c r="Q1608" t="n">
        <v>0</v>
      </c>
    </row>
    <row r="1609" ht="15" customHeight="1" s="1003">
      <c r="A1609" s="1019" t="inlineStr">
        <is>
          <t>Amidonnerie</t>
        </is>
      </c>
      <c r="B1609" t="inlineStr">
        <is>
          <t>Amidon</t>
        </is>
      </c>
      <c r="C1609" t="inlineStr">
        <is>
          <t>kt</t>
        </is>
      </c>
      <c r="D1609" t="inlineStr">
        <is>
          <t>France</t>
        </is>
      </c>
      <c r="E1609" t="inlineStr">
        <is>
          <t>2015-16</t>
        </is>
      </c>
      <c r="F1609" t="inlineStr">
        <is>
          <t>Lentille</t>
        </is>
      </c>
      <c r="G1609" t="inlineStr"/>
      <c r="H1609" t="inlineStr"/>
      <c r="I1609" t="inlineStr"/>
      <c r="J1609" t="inlineStr"/>
      <c r="K1609" t="inlineStr"/>
      <c r="L1609" t="inlineStr"/>
      <c r="M1609" t="inlineStr"/>
      <c r="N1609" t="inlineStr"/>
      <c r="O1609" t="n">
        <v>0</v>
      </c>
      <c r="P1609" t="n">
        <v>0</v>
      </c>
      <c r="Q1609" t="n">
        <v>0</v>
      </c>
    </row>
    <row r="1610" ht="15" customHeight="1" s="1003">
      <c r="A1610" s="1019" t="inlineStr">
        <is>
          <t>Amidonnerie</t>
        </is>
      </c>
      <c r="B1610" t="inlineStr">
        <is>
          <t>Protéine</t>
        </is>
      </c>
      <c r="C1610" t="inlineStr">
        <is>
          <t>kt</t>
        </is>
      </c>
      <c r="D1610" t="inlineStr">
        <is>
          <t>France</t>
        </is>
      </c>
      <c r="E1610" t="inlineStr">
        <is>
          <t>2015-16</t>
        </is>
      </c>
      <c r="F1610" t="inlineStr">
        <is>
          <t>Lentille</t>
        </is>
      </c>
      <c r="G1610" t="inlineStr"/>
      <c r="H1610" t="inlineStr"/>
      <c r="I1610" t="inlineStr"/>
      <c r="J1610" t="inlineStr"/>
      <c r="K1610" t="inlineStr"/>
      <c r="L1610" t="inlineStr"/>
      <c r="M1610" t="inlineStr"/>
      <c r="N1610" t="inlineStr"/>
      <c r="O1610" t="n">
        <v>0</v>
      </c>
      <c r="P1610" t="n">
        <v>0</v>
      </c>
      <c r="Q1610" t="n">
        <v>0</v>
      </c>
    </row>
    <row r="1611" ht="15" customHeight="1" s="1003">
      <c r="A1611" s="1019" t="inlineStr">
        <is>
          <t>Meunerie</t>
        </is>
      </c>
      <c r="B1611" t="inlineStr">
        <is>
          <t>Sons</t>
        </is>
      </c>
      <c r="C1611" t="inlineStr">
        <is>
          <t>kt</t>
        </is>
      </c>
      <c r="D1611" t="inlineStr">
        <is>
          <t>France</t>
        </is>
      </c>
      <c r="E1611" t="inlineStr">
        <is>
          <t>2015-16</t>
        </is>
      </c>
      <c r="F1611" t="inlineStr">
        <is>
          <t>Lentille</t>
        </is>
      </c>
      <c r="G1611" t="inlineStr"/>
      <c r="H1611" t="inlineStr"/>
      <c r="I1611" t="inlineStr"/>
      <c r="J1611" t="inlineStr"/>
      <c r="K1611" t="inlineStr"/>
      <c r="L1611" t="inlineStr"/>
      <c r="M1611" t="inlineStr"/>
      <c r="N1611" t="inlineStr"/>
      <c r="O1611" t="n">
        <v>0</v>
      </c>
      <c r="P1611" t="n">
        <v>0</v>
      </c>
      <c r="Q1611" t="n">
        <v>0</v>
      </c>
    </row>
    <row r="1612" ht="15" customHeight="1" s="1003">
      <c r="A1612" s="1019" t="inlineStr">
        <is>
          <t>Meunerie</t>
        </is>
      </c>
      <c r="B1612" t="inlineStr">
        <is>
          <t>Farine</t>
        </is>
      </c>
      <c r="C1612" t="inlineStr">
        <is>
          <t>kt</t>
        </is>
      </c>
      <c r="D1612" t="inlineStr">
        <is>
          <t>France</t>
        </is>
      </c>
      <c r="E1612" t="inlineStr">
        <is>
          <t>2015-16</t>
        </is>
      </c>
      <c r="F1612" t="inlineStr">
        <is>
          <t>Lentille</t>
        </is>
      </c>
      <c r="G1612" t="inlineStr"/>
      <c r="H1612" t="inlineStr"/>
      <c r="I1612" t="inlineStr"/>
      <c r="J1612" t="inlineStr"/>
      <c r="K1612" t="inlineStr"/>
      <c r="L1612" t="inlineStr"/>
      <c r="M1612" t="inlineStr"/>
      <c r="N1612" t="inlineStr"/>
      <c r="O1612" t="n">
        <v>0</v>
      </c>
      <c r="P1612" t="n">
        <v>0</v>
      </c>
      <c r="Q1612" t="n">
        <v>0</v>
      </c>
    </row>
    <row r="1613" ht="15" customHeight="1" s="1003">
      <c r="A1613" s="1019" t="inlineStr">
        <is>
          <t>Fabrication d'ingrédients</t>
        </is>
      </c>
      <c r="B1613" t="inlineStr">
        <is>
          <t>Amidon, fibres, lipides et sons</t>
        </is>
      </c>
      <c r="C1613" t="inlineStr">
        <is>
          <t>kt</t>
        </is>
      </c>
      <c r="D1613" t="inlineStr">
        <is>
          <t>France</t>
        </is>
      </c>
      <c r="E1613" t="inlineStr">
        <is>
          <t>2015-16</t>
        </is>
      </c>
      <c r="F1613" t="inlineStr">
        <is>
          <t>Lentille</t>
        </is>
      </c>
      <c r="G1613" t="inlineStr"/>
      <c r="H1613" t="inlineStr"/>
      <c r="I1613" t="inlineStr"/>
      <c r="J1613" t="inlineStr"/>
      <c r="K1613" t="inlineStr"/>
      <c r="L1613" t="inlineStr"/>
      <c r="M1613" t="inlineStr"/>
      <c r="N1613" t="inlineStr"/>
      <c r="O1613" t="n">
        <v>0</v>
      </c>
      <c r="P1613" t="n">
        <v>0</v>
      </c>
      <c r="Q1613" t="n">
        <v>0</v>
      </c>
    </row>
    <row r="1614" ht="15" customHeight="1" s="1003">
      <c r="A1614" s="1019" t="inlineStr">
        <is>
          <t>Fabrication d'ingrédients</t>
        </is>
      </c>
      <c r="B1614" t="inlineStr">
        <is>
          <t>MPV</t>
        </is>
      </c>
      <c r="C1614" t="inlineStr">
        <is>
          <t>kt</t>
        </is>
      </c>
      <c r="D1614" t="inlineStr">
        <is>
          <t>France</t>
        </is>
      </c>
      <c r="E1614" t="inlineStr">
        <is>
          <t>2015-16</t>
        </is>
      </c>
      <c r="F1614" t="inlineStr">
        <is>
          <t>Lentille</t>
        </is>
      </c>
      <c r="G1614" t="inlineStr"/>
      <c r="H1614" t="inlineStr"/>
      <c r="I1614" t="inlineStr"/>
      <c r="J1614" t="inlineStr"/>
      <c r="K1614" t="inlineStr"/>
      <c r="L1614" t="inlineStr"/>
      <c r="M1614" t="inlineStr"/>
      <c r="N1614" t="inlineStr"/>
      <c r="O1614" t="n">
        <v>0</v>
      </c>
      <c r="P1614" t="n">
        <v>0</v>
      </c>
      <c r="Q1614" t="n">
        <v>0</v>
      </c>
    </row>
    <row r="1615" ht="15" customHeight="1" s="1003">
      <c r="A1615" s="1019" t="inlineStr">
        <is>
          <t>Ecart statistique</t>
        </is>
      </c>
      <c r="B1615" t="inlineStr">
        <is>
          <t>Graines collectées</t>
        </is>
      </c>
      <c r="C1615" t="inlineStr">
        <is>
          <t>kt</t>
        </is>
      </c>
      <c r="D1615" t="inlineStr">
        <is>
          <t>France</t>
        </is>
      </c>
      <c r="E1615" t="inlineStr">
        <is>
          <t>2015-16</t>
        </is>
      </c>
      <c r="F1615" t="inlineStr">
        <is>
          <t>Lentille</t>
        </is>
      </c>
      <c r="G1615" t="inlineStr"/>
      <c r="H1615" t="inlineStr"/>
      <c r="I1615" t="inlineStr"/>
      <c r="J1615" t="inlineStr"/>
      <c r="K1615" t="inlineStr"/>
      <c r="L1615" t="inlineStr"/>
      <c r="M1615" t="inlineStr"/>
      <c r="N1615" t="inlineStr"/>
      <c r="O1615" t="n">
        <v>0</v>
      </c>
      <c r="P1615" t="inlineStr"/>
      <c r="Q1615" t="inlineStr"/>
    </row>
    <row r="1616" ht="15" customHeight="1" s="1003">
      <c r="A1616" s="1019" t="inlineStr">
        <is>
          <t>Ecart statistique</t>
        </is>
      </c>
      <c r="B1616" t="inlineStr">
        <is>
          <t>Olives</t>
        </is>
      </c>
      <c r="C1616" t="inlineStr">
        <is>
          <t>kt</t>
        </is>
      </c>
      <c r="D1616" t="inlineStr">
        <is>
          <t>France</t>
        </is>
      </c>
      <c r="E1616" t="inlineStr">
        <is>
          <t>2015-16</t>
        </is>
      </c>
      <c r="F1616" t="inlineStr">
        <is>
          <t>Lentille</t>
        </is>
      </c>
      <c r="G1616" t="inlineStr"/>
      <c r="H1616" t="inlineStr"/>
      <c r="I1616" t="inlineStr"/>
      <c r="J1616" t="inlineStr"/>
      <c r="K1616" t="inlineStr"/>
      <c r="L1616" t="inlineStr"/>
      <c r="M1616" t="inlineStr"/>
      <c r="N1616" t="inlineStr"/>
      <c r="O1616" t="n">
        <v>0</v>
      </c>
      <c r="P1616" t="n">
        <v>0</v>
      </c>
      <c r="Q1616" t="n">
        <v>500000000</v>
      </c>
    </row>
    <row r="1617" ht="15" customHeight="1" s="1003">
      <c r="A1617" s="1019" t="inlineStr">
        <is>
          <t>Ecart statistique</t>
        </is>
      </c>
      <c r="B1617" t="inlineStr">
        <is>
          <t>Fabrication de produits alimentaires</t>
        </is>
      </c>
      <c r="C1617" t="inlineStr">
        <is>
          <t>kt</t>
        </is>
      </c>
      <c r="D1617" t="inlineStr">
        <is>
          <t>France</t>
        </is>
      </c>
      <c r="E1617" t="inlineStr">
        <is>
          <t>2015-16</t>
        </is>
      </c>
      <c r="F1617" t="inlineStr">
        <is>
          <t>Lentille</t>
        </is>
      </c>
      <c r="G1617" t="inlineStr"/>
      <c r="H1617" t="inlineStr"/>
      <c r="I1617" t="inlineStr"/>
      <c r="J1617" t="inlineStr"/>
      <c r="K1617" t="inlineStr"/>
      <c r="L1617" t="inlineStr"/>
      <c r="M1617" t="inlineStr"/>
      <c r="N1617" t="inlineStr"/>
      <c r="O1617" t="n">
        <v>16.8</v>
      </c>
      <c r="P1617" t="n">
        <v>0</v>
      </c>
      <c r="Q1617" t="n">
        <v>500000000</v>
      </c>
    </row>
    <row r="1618" ht="15" customHeight="1" s="1003">
      <c r="A1618" s="1019" t="inlineStr">
        <is>
          <t>Ecart statistique</t>
        </is>
      </c>
      <c r="B1618" t="inlineStr">
        <is>
          <t>Olives de table</t>
        </is>
      </c>
      <c r="C1618" t="inlineStr">
        <is>
          <t>kt</t>
        </is>
      </c>
      <c r="D1618" t="inlineStr">
        <is>
          <t>France</t>
        </is>
      </c>
      <c r="E1618" t="inlineStr">
        <is>
          <t>2015-16</t>
        </is>
      </c>
      <c r="F1618" t="inlineStr">
        <is>
          <t>Lentille</t>
        </is>
      </c>
      <c r="G1618" t="inlineStr"/>
      <c r="H1618" t="inlineStr"/>
      <c r="I1618" t="inlineStr"/>
      <c r="J1618" t="inlineStr"/>
      <c r="K1618" t="inlineStr"/>
      <c r="L1618" t="inlineStr"/>
      <c r="M1618" t="inlineStr"/>
      <c r="N1618" t="inlineStr"/>
      <c r="O1618" t="n">
        <v>0</v>
      </c>
      <c r="P1618" t="n">
        <v>0</v>
      </c>
      <c r="Q1618" t="n">
        <v>500000000</v>
      </c>
    </row>
    <row r="1619" ht="15" customHeight="1" s="1003">
      <c r="A1619" s="1019" t="inlineStr">
        <is>
          <t>Import</t>
        </is>
      </c>
      <c r="B1619" t="inlineStr">
        <is>
          <t>Huile</t>
        </is>
      </c>
      <c r="C1619" t="inlineStr">
        <is>
          <t>kt</t>
        </is>
      </c>
      <c r="D1619" t="inlineStr">
        <is>
          <t>France</t>
        </is>
      </c>
      <c r="E1619" t="inlineStr">
        <is>
          <t>2015-16</t>
        </is>
      </c>
      <c r="F1619" t="inlineStr">
        <is>
          <t>Lentille</t>
        </is>
      </c>
      <c r="G1619" t="inlineStr"/>
      <c r="H1619" t="inlineStr"/>
      <c r="I1619" t="inlineStr"/>
      <c r="J1619" t="inlineStr"/>
      <c r="K1619" t="inlineStr"/>
      <c r="L1619" t="inlineStr"/>
      <c r="M1619" t="inlineStr"/>
      <c r="N1619" t="inlineStr"/>
      <c r="O1619" t="n">
        <v>0</v>
      </c>
      <c r="P1619" t="n">
        <v>0</v>
      </c>
      <c r="Q1619" t="n">
        <v>500000000</v>
      </c>
    </row>
    <row r="1620" ht="15" customHeight="1" s="1003">
      <c r="A1620" s="1019" t="inlineStr">
        <is>
          <t>Import</t>
        </is>
      </c>
      <c r="B1620" t="inlineStr">
        <is>
          <t>Tourteaux</t>
        </is>
      </c>
      <c r="C1620" t="inlineStr">
        <is>
          <t>kt</t>
        </is>
      </c>
      <c r="D1620" t="inlineStr">
        <is>
          <t>France</t>
        </is>
      </c>
      <c r="E1620" t="inlineStr">
        <is>
          <t>2015-16</t>
        </is>
      </c>
      <c r="F1620" t="inlineStr">
        <is>
          <t>Lentille</t>
        </is>
      </c>
      <c r="G1620" t="inlineStr"/>
      <c r="H1620" t="inlineStr"/>
      <c r="I1620" t="inlineStr"/>
      <c r="J1620" t="inlineStr"/>
      <c r="K1620" t="inlineStr"/>
      <c r="L1620" t="inlineStr"/>
      <c r="M1620" t="inlineStr"/>
      <c r="N1620" t="inlineStr"/>
      <c r="O1620" t="n">
        <v>0</v>
      </c>
      <c r="P1620" t="n">
        <v>0</v>
      </c>
      <c r="Q1620" t="n">
        <v>500000000</v>
      </c>
    </row>
    <row r="1621" ht="15" customHeight="1" s="1003">
      <c r="A1621" s="1019" t="inlineStr">
        <is>
          <t>Import</t>
        </is>
      </c>
      <c r="B1621" t="inlineStr">
        <is>
          <t>Olives</t>
        </is>
      </c>
      <c r="C1621" t="inlineStr">
        <is>
          <t>kt</t>
        </is>
      </c>
      <c r="D1621" t="inlineStr">
        <is>
          <t>France</t>
        </is>
      </c>
      <c r="E1621" t="inlineStr">
        <is>
          <t>2015-16</t>
        </is>
      </c>
      <c r="F1621" t="inlineStr">
        <is>
          <t>Lentille</t>
        </is>
      </c>
      <c r="G1621" t="inlineStr"/>
      <c r="H1621" t="inlineStr"/>
      <c r="I1621" t="inlineStr"/>
      <c r="J1621" t="inlineStr"/>
      <c r="K1621" t="inlineStr"/>
      <c r="L1621" t="inlineStr"/>
      <c r="M1621" t="inlineStr"/>
      <c r="N1621" t="inlineStr"/>
      <c r="O1621" t="n">
        <v>0</v>
      </c>
      <c r="P1621" t="n">
        <v>0</v>
      </c>
      <c r="Q1621" t="n">
        <v>500000000</v>
      </c>
    </row>
    <row r="1622" ht="15" customHeight="1" s="1003">
      <c r="A1622" s="1019" t="inlineStr">
        <is>
          <t>Import</t>
        </is>
      </c>
      <c r="B1622" t="inlineStr">
        <is>
          <t>Huile d'olive</t>
        </is>
      </c>
      <c r="C1622" t="inlineStr">
        <is>
          <t>kt</t>
        </is>
      </c>
      <c r="D1622" t="inlineStr">
        <is>
          <t>France</t>
        </is>
      </c>
      <c r="E1622" t="inlineStr">
        <is>
          <t>2015-16</t>
        </is>
      </c>
      <c r="F1622" t="inlineStr">
        <is>
          <t>Lentille</t>
        </is>
      </c>
      <c r="G1622" t="inlineStr"/>
      <c r="H1622" t="inlineStr"/>
      <c r="I1622" t="inlineStr"/>
      <c r="J1622" t="inlineStr"/>
      <c r="K1622" t="inlineStr"/>
      <c r="L1622" t="inlineStr"/>
      <c r="M1622" t="inlineStr"/>
      <c r="N1622" t="inlineStr"/>
      <c r="O1622" t="n">
        <v>0</v>
      </c>
      <c r="P1622" t="n">
        <v>0</v>
      </c>
      <c r="Q1622" t="n">
        <v>500000000</v>
      </c>
    </row>
    <row r="1623" ht="15" customHeight="1" s="1003">
      <c r="A1623" s="1019" t="inlineStr">
        <is>
          <t>Import</t>
        </is>
      </c>
      <c r="B1623" t="inlineStr">
        <is>
          <t>Grignons d'olive</t>
        </is>
      </c>
      <c r="C1623" t="inlineStr">
        <is>
          <t>kt</t>
        </is>
      </c>
      <c r="D1623" t="inlineStr">
        <is>
          <t>France</t>
        </is>
      </c>
      <c r="E1623" t="inlineStr">
        <is>
          <t>2015-16</t>
        </is>
      </c>
      <c r="F1623" t="inlineStr">
        <is>
          <t>Lentille</t>
        </is>
      </c>
      <c r="G1623" t="inlineStr"/>
      <c r="H1623" t="inlineStr"/>
      <c r="I1623" t="inlineStr"/>
      <c r="J1623" t="inlineStr"/>
      <c r="K1623" t="inlineStr"/>
      <c r="L1623" t="inlineStr"/>
      <c r="M1623" t="inlineStr"/>
      <c r="N1623" t="inlineStr"/>
      <c r="O1623" t="n">
        <v>0</v>
      </c>
      <c r="P1623" t="n">
        <v>0</v>
      </c>
      <c r="Q1623" t="n">
        <v>500000000</v>
      </c>
    </row>
    <row r="1624" ht="15" customHeight="1" s="1003">
      <c r="A1624" s="1019" t="inlineStr">
        <is>
          <t>Import</t>
        </is>
      </c>
      <c r="B1624" t="inlineStr">
        <is>
          <t>Olives de table</t>
        </is>
      </c>
      <c r="C1624" t="inlineStr">
        <is>
          <t>kt</t>
        </is>
      </c>
      <c r="D1624" t="inlineStr">
        <is>
          <t>France</t>
        </is>
      </c>
      <c r="E1624" t="inlineStr">
        <is>
          <t>2015-16</t>
        </is>
      </c>
      <c r="F1624" t="inlineStr">
        <is>
          <t>Lentille</t>
        </is>
      </c>
      <c r="G1624" t="inlineStr"/>
      <c r="H1624" t="inlineStr"/>
      <c r="I1624" t="inlineStr"/>
      <c r="J1624" t="inlineStr"/>
      <c r="K1624" t="inlineStr"/>
      <c r="L1624" t="inlineStr"/>
      <c r="M1624" t="inlineStr"/>
      <c r="N1624" t="inlineStr"/>
      <c r="O1624" t="n">
        <v>0</v>
      </c>
      <c r="P1624" t="n">
        <v>0</v>
      </c>
      <c r="Q1624" t="n">
        <v>500000000</v>
      </c>
    </row>
    <row r="1625" ht="15" customHeight="1" s="1003">
      <c r="A1625" s="1019" t="inlineStr">
        <is>
          <t>Import</t>
        </is>
      </c>
      <c r="B1625" t="inlineStr">
        <is>
          <t>Graines collectées</t>
        </is>
      </c>
      <c r="C1625" t="inlineStr">
        <is>
          <t>kt</t>
        </is>
      </c>
      <c r="D1625" t="inlineStr">
        <is>
          <t>France</t>
        </is>
      </c>
      <c r="E1625" t="inlineStr">
        <is>
          <t>2015-16</t>
        </is>
      </c>
      <c r="F1625" t="inlineStr">
        <is>
          <t>Lentille</t>
        </is>
      </c>
      <c r="G1625" t="inlineStr"/>
      <c r="H1625" t="inlineStr">
        <is>
          <t>Importation de graines = 29 kt (Douanes françaises - Eurostat)</t>
        </is>
      </c>
      <c r="I1625" t="inlineStr">
        <is>
          <t>Douanes françaises - Eurostat</t>
        </is>
      </c>
      <c r="J1625" t="inlineStr"/>
      <c r="K1625" t="inlineStr">
        <is>
          <t>Volume</t>
        </is>
      </c>
      <c r="L1625" t="inlineStr">
        <is>
          <t>Importation de graines</t>
        </is>
      </c>
      <c r="M1625" t="inlineStr">
        <is>
          <t>Echanges mensuels - EUROSTAT</t>
        </is>
      </c>
      <c r="N1625" t="inlineStr"/>
      <c r="O1625" t="n">
        <v>28.8</v>
      </c>
      <c r="P1625" t="inlineStr"/>
      <c r="Q1625" t="inlineStr"/>
    </row>
    <row r="1626" ht="15" customHeight="1" s="1003">
      <c r="A1626" s="1019" t="inlineStr">
        <is>
          <t>Graines récoltées</t>
        </is>
      </c>
      <c r="B1626" t="inlineStr">
        <is>
          <t>Ferme</t>
        </is>
      </c>
      <c r="C1626" t="inlineStr">
        <is>
          <t>kt</t>
        </is>
      </c>
      <c r="D1626" t="inlineStr">
        <is>
          <t>France</t>
        </is>
      </c>
      <c r="E1626" t="inlineStr">
        <is>
          <t>2015-16</t>
        </is>
      </c>
      <c r="F1626" t="inlineStr">
        <is>
          <t>Pois chiche</t>
        </is>
      </c>
      <c r="G1626" t="inlineStr"/>
      <c r="H1626" t="inlineStr"/>
      <c r="I1626" t="inlineStr"/>
      <c r="J1626" t="inlineStr"/>
      <c r="K1626" t="inlineStr"/>
      <c r="L1626" t="inlineStr"/>
      <c r="M1626" t="inlineStr"/>
      <c r="N1626" t="inlineStr"/>
      <c r="O1626" t="n">
        <v>7.87</v>
      </c>
      <c r="P1626" t="inlineStr"/>
      <c r="Q1626" t="inlineStr"/>
    </row>
    <row r="1627" ht="15" customHeight="1" s="1003">
      <c r="A1627" s="1019" t="inlineStr">
        <is>
          <t>Graines récoltées</t>
        </is>
      </c>
      <c r="B1627" t="inlineStr">
        <is>
          <t>OS</t>
        </is>
      </c>
      <c r="C1627" t="inlineStr">
        <is>
          <t>kt</t>
        </is>
      </c>
      <c r="D1627" t="inlineStr">
        <is>
          <t>France</t>
        </is>
      </c>
      <c r="E1627" t="inlineStr">
        <is>
          <t>2015-16</t>
        </is>
      </c>
      <c r="F1627" t="inlineStr">
        <is>
          <t>Pois chiche</t>
        </is>
      </c>
      <c r="G1627" t="inlineStr"/>
      <c r="H1627" t="inlineStr">
        <is>
          <t>0</t>
        </is>
      </c>
      <c r="I1627" t="inlineStr">
        <is>
          <t>0</t>
        </is>
      </c>
      <c r="J1627" t="inlineStr">
        <is>
          <t>50 % de la récolte est collectée</t>
        </is>
      </c>
      <c r="K1627" t="inlineStr">
        <is>
          <t>Répartition</t>
        </is>
      </c>
      <c r="L1627" t="inlineStr">
        <is>
          <t>Part de la collecte</t>
        </is>
      </c>
      <c r="M1627" t="inlineStr">
        <is>
          <t>0</t>
        </is>
      </c>
      <c r="N1627" t="inlineStr"/>
      <c r="O1627" t="n">
        <v>7.87</v>
      </c>
      <c r="P1627" t="inlineStr"/>
      <c r="Q1627" t="inlineStr"/>
    </row>
    <row r="1628" ht="15" customHeight="1" s="1003">
      <c r="A1628" s="1019" t="inlineStr">
        <is>
          <t>Olives</t>
        </is>
      </c>
      <c r="B1628" t="inlineStr">
        <is>
          <t>Export</t>
        </is>
      </c>
      <c r="C1628" t="inlineStr">
        <is>
          <t>kt</t>
        </is>
      </c>
      <c r="D1628" t="inlineStr">
        <is>
          <t>France</t>
        </is>
      </c>
      <c r="E1628" t="inlineStr">
        <is>
          <t>2015-16</t>
        </is>
      </c>
      <c r="F1628" t="inlineStr">
        <is>
          <t>Pois chiche</t>
        </is>
      </c>
      <c r="G1628" t="inlineStr"/>
      <c r="H1628" t="inlineStr"/>
      <c r="I1628" t="inlineStr"/>
      <c r="J1628" t="inlineStr"/>
      <c r="K1628" t="inlineStr"/>
      <c r="L1628" t="inlineStr"/>
      <c r="M1628" t="inlineStr"/>
      <c r="N1628" t="inlineStr"/>
      <c r="O1628" t="n">
        <v>-0</v>
      </c>
      <c r="P1628" t="n">
        <v>0</v>
      </c>
      <c r="Q1628" t="n">
        <v>500000000</v>
      </c>
    </row>
    <row r="1629" ht="15" customHeight="1" s="1003">
      <c r="A1629" s="1019" t="inlineStr">
        <is>
          <t>Olives</t>
        </is>
      </c>
      <c r="B1629" t="inlineStr">
        <is>
          <t>Moulin</t>
        </is>
      </c>
      <c r="C1629" t="inlineStr">
        <is>
          <t>kt</t>
        </is>
      </c>
      <c r="D1629" t="inlineStr">
        <is>
          <t>France</t>
        </is>
      </c>
      <c r="E1629" t="inlineStr">
        <is>
          <t>2015-16</t>
        </is>
      </c>
      <c r="F1629" t="inlineStr">
        <is>
          <t>Pois chiche</t>
        </is>
      </c>
      <c r="G1629" t="inlineStr"/>
      <c r="H1629" t="inlineStr"/>
      <c r="I1629" t="inlineStr"/>
      <c r="J1629" t="inlineStr"/>
      <c r="K1629" t="inlineStr"/>
      <c r="L1629" t="inlineStr"/>
      <c r="M1629" t="inlineStr"/>
      <c r="N1629" t="inlineStr"/>
      <c r="O1629" t="n">
        <v>-0</v>
      </c>
      <c r="P1629" t="n">
        <v>0</v>
      </c>
      <c r="Q1629" t="n">
        <v>500000000</v>
      </c>
    </row>
    <row r="1630" ht="15" customHeight="1" s="1003">
      <c r="A1630" s="1019" t="inlineStr">
        <is>
          <t>Olives</t>
        </is>
      </c>
      <c r="B1630" t="inlineStr">
        <is>
          <t>Conservation ou préparation d'olives</t>
        </is>
      </c>
      <c r="C1630" t="inlineStr">
        <is>
          <t>kt</t>
        </is>
      </c>
      <c r="D1630" t="inlineStr">
        <is>
          <t>France</t>
        </is>
      </c>
      <c r="E1630" t="inlineStr">
        <is>
          <t>2015-16</t>
        </is>
      </c>
      <c r="F1630" t="inlineStr">
        <is>
          <t>Pois chiche</t>
        </is>
      </c>
      <c r="G1630" t="inlineStr"/>
      <c r="H1630" t="inlineStr"/>
      <c r="I1630" t="inlineStr"/>
      <c r="J1630" t="inlineStr"/>
      <c r="K1630" t="inlineStr"/>
      <c r="L1630" t="inlineStr"/>
      <c r="M1630" t="inlineStr"/>
      <c r="N1630" t="inlineStr"/>
      <c r="O1630" t="n">
        <v>-0</v>
      </c>
      <c r="P1630" t="n">
        <v>0</v>
      </c>
      <c r="Q1630" t="n">
        <v>500000000</v>
      </c>
    </row>
    <row r="1631" ht="15" customHeight="1" s="1003">
      <c r="A1631" s="1019" t="inlineStr">
        <is>
          <t>Olives</t>
        </is>
      </c>
      <c r="B1631" t="inlineStr">
        <is>
          <t>Ecart statistique</t>
        </is>
      </c>
      <c r="C1631" t="inlineStr">
        <is>
          <t>kt</t>
        </is>
      </c>
      <c r="D1631" t="inlineStr">
        <is>
          <t>France</t>
        </is>
      </c>
      <c r="E1631" t="inlineStr">
        <is>
          <t>2015-16</t>
        </is>
      </c>
      <c r="F1631" t="inlineStr">
        <is>
          <t>Pois chiche</t>
        </is>
      </c>
      <c r="G1631" t="inlineStr"/>
      <c r="H1631" t="inlineStr"/>
      <c r="I1631" t="inlineStr"/>
      <c r="J1631" t="inlineStr"/>
      <c r="K1631" t="inlineStr"/>
      <c r="L1631" t="inlineStr"/>
      <c r="M1631" t="inlineStr"/>
      <c r="N1631" t="inlineStr"/>
      <c r="O1631" t="n">
        <v>-0</v>
      </c>
      <c r="P1631" t="n">
        <v>0</v>
      </c>
      <c r="Q1631" t="n">
        <v>500000000</v>
      </c>
    </row>
    <row r="1632" ht="15" customHeight="1" s="1003">
      <c r="A1632" s="1019" t="inlineStr">
        <is>
          <t>Graines autoconsommées</t>
        </is>
      </c>
      <c r="B1632" t="inlineStr">
        <is>
          <t>Hors FAB</t>
        </is>
      </c>
      <c r="C1632" t="inlineStr">
        <is>
          <t>kt</t>
        </is>
      </c>
      <c r="D1632" t="inlineStr">
        <is>
          <t>France</t>
        </is>
      </c>
      <c r="E1632" t="inlineStr">
        <is>
          <t>2015-16</t>
        </is>
      </c>
      <c r="F1632" t="inlineStr">
        <is>
          <t>Pois chiche</t>
        </is>
      </c>
      <c r="G1632" t="inlineStr"/>
      <c r="H1632" t="inlineStr"/>
      <c r="I1632" t="inlineStr"/>
      <c r="J1632" t="inlineStr">
        <is>
          <t>Pas de consommation de graines en alimentation animale</t>
        </is>
      </c>
      <c r="K1632" t="inlineStr"/>
      <c r="L1632" t="inlineStr">
        <is>
          <t>Consommation de graines à la ferme directement</t>
        </is>
      </c>
      <c r="M1632" t="inlineStr"/>
      <c r="N1632" t="inlineStr"/>
      <c r="O1632" t="n">
        <v>-0</v>
      </c>
      <c r="P1632" t="inlineStr"/>
      <c r="Q1632" t="inlineStr"/>
    </row>
    <row r="1633" ht="15" customHeight="1" s="1003">
      <c r="A1633" s="1019" t="inlineStr">
        <is>
          <t>Graines autoconsommées</t>
        </is>
      </c>
      <c r="B1633" t="inlineStr">
        <is>
          <t>Vente directe et autoconsommation</t>
        </is>
      </c>
      <c r="C1633" t="inlineStr">
        <is>
          <t>kt</t>
        </is>
      </c>
      <c r="D1633" t="inlineStr">
        <is>
          <t>France</t>
        </is>
      </c>
      <c r="E1633" t="inlineStr">
        <is>
          <t>2015-16</t>
        </is>
      </c>
      <c r="F1633" t="inlineStr">
        <is>
          <t>Pois chiche</t>
        </is>
      </c>
      <c r="G1633" t="inlineStr"/>
      <c r="H1633" t="inlineStr"/>
      <c r="I1633" t="inlineStr"/>
      <c r="J1633" t="inlineStr">
        <is>
          <t>Le reste des graines autoconsommées est consommé en alimentation humaine</t>
        </is>
      </c>
      <c r="K1633" t="inlineStr"/>
      <c r="L1633" t="inlineStr">
        <is>
          <t>Consommation de graines à la ferme directement</t>
        </is>
      </c>
      <c r="M1633" t="inlineStr"/>
      <c r="N1633" t="inlineStr"/>
      <c r="O1633" t="n">
        <v>6.14</v>
      </c>
      <c r="P1633" t="inlineStr"/>
      <c r="Q1633" t="inlineStr"/>
    </row>
    <row r="1634" ht="15" customHeight="1" s="1003">
      <c r="A1634" s="1019" t="inlineStr">
        <is>
          <t>Graines autoconsommées</t>
        </is>
      </c>
      <c r="B1634" t="inlineStr">
        <is>
          <t>Alimentation humaine</t>
        </is>
      </c>
      <c r="C1634" t="inlineStr">
        <is>
          <t>kt</t>
        </is>
      </c>
      <c r="D1634" t="inlineStr">
        <is>
          <t>France</t>
        </is>
      </c>
      <c r="E1634" t="inlineStr">
        <is>
          <t>2015-16</t>
        </is>
      </c>
      <c r="F1634" t="inlineStr">
        <is>
          <t>Pois chiche</t>
        </is>
      </c>
      <c r="G1634" t="inlineStr"/>
      <c r="H1634" t="inlineStr"/>
      <c r="I1634" t="inlineStr"/>
      <c r="J1634" t="inlineStr"/>
      <c r="K1634" t="inlineStr"/>
      <c r="L1634" t="inlineStr"/>
      <c r="M1634" t="inlineStr"/>
      <c r="N1634" t="inlineStr"/>
      <c r="O1634" t="n">
        <v>6.14</v>
      </c>
      <c r="P1634" t="inlineStr"/>
      <c r="Q1634" t="inlineStr"/>
    </row>
    <row r="1635" ht="15" customHeight="1" s="1003">
      <c r="A1635" s="1019" t="inlineStr">
        <is>
          <t>Graines autoconsommées</t>
        </is>
      </c>
      <c r="B1635" t="inlineStr">
        <is>
          <t>Usages alimentaires</t>
        </is>
      </c>
      <c r="C1635" t="inlineStr">
        <is>
          <t>kt</t>
        </is>
      </c>
      <c r="D1635" t="inlineStr">
        <is>
          <t>France</t>
        </is>
      </c>
      <c r="E1635" t="inlineStr">
        <is>
          <t>2015-16</t>
        </is>
      </c>
      <c r="F1635" t="inlineStr">
        <is>
          <t>Pois chiche</t>
        </is>
      </c>
      <c r="G1635" t="inlineStr"/>
      <c r="H1635" t="inlineStr"/>
      <c r="I1635" t="inlineStr"/>
      <c r="J1635" t="inlineStr"/>
      <c r="K1635" t="inlineStr"/>
      <c r="L1635" t="inlineStr"/>
      <c r="M1635" t="inlineStr"/>
      <c r="N1635" t="inlineStr"/>
      <c r="O1635" t="n">
        <v>6.14</v>
      </c>
      <c r="P1635" t="inlineStr"/>
      <c r="Q1635" t="inlineStr"/>
    </row>
    <row r="1636" ht="15" customHeight="1" s="1003">
      <c r="A1636" s="1019" t="inlineStr">
        <is>
          <t>Graines autoconsommées</t>
        </is>
      </c>
      <c r="B1636" t="inlineStr">
        <is>
          <t>Alimentation animale rente</t>
        </is>
      </c>
      <c r="C1636" t="inlineStr">
        <is>
          <t>kt</t>
        </is>
      </c>
      <c r="D1636" t="inlineStr">
        <is>
          <t>France</t>
        </is>
      </c>
      <c r="E1636" t="inlineStr">
        <is>
          <t>2015-16</t>
        </is>
      </c>
      <c r="F1636" t="inlineStr">
        <is>
          <t>Pois chiche</t>
        </is>
      </c>
      <c r="G1636" t="inlineStr"/>
      <c r="H1636" t="inlineStr"/>
      <c r="I1636" t="inlineStr"/>
      <c r="J1636" t="inlineStr"/>
      <c r="K1636" t="inlineStr"/>
      <c r="L1636" t="inlineStr"/>
      <c r="M1636" t="inlineStr"/>
      <c r="N1636" t="inlineStr"/>
      <c r="O1636" t="n">
        <v>0</v>
      </c>
      <c r="P1636" t="inlineStr"/>
      <c r="Q1636" t="inlineStr"/>
    </row>
    <row r="1637" ht="15" customHeight="1" s="1003">
      <c r="A1637" s="1019" t="inlineStr">
        <is>
          <t>Graines autoconsommées</t>
        </is>
      </c>
      <c r="B1637" t="inlineStr">
        <is>
          <t>Alimentation animale</t>
        </is>
      </c>
      <c r="C1637" t="inlineStr">
        <is>
          <t>kt</t>
        </is>
      </c>
      <c r="D1637" t="inlineStr">
        <is>
          <t>France</t>
        </is>
      </c>
      <c r="E1637" t="inlineStr">
        <is>
          <t>2015-16</t>
        </is>
      </c>
      <c r="F1637" t="inlineStr">
        <is>
          <t>Pois chiche</t>
        </is>
      </c>
      <c r="G1637" t="inlineStr"/>
      <c r="H1637" t="inlineStr"/>
      <c r="I1637" t="inlineStr"/>
      <c r="J1637" t="inlineStr"/>
      <c r="K1637" t="inlineStr"/>
      <c r="L1637" t="inlineStr"/>
      <c r="M1637" t="inlineStr"/>
      <c r="N1637" t="inlineStr"/>
      <c r="O1637" t="n">
        <v>0</v>
      </c>
      <c r="P1637" t="inlineStr"/>
      <c r="Q1637" t="inlineStr"/>
    </row>
    <row r="1638" ht="15" customHeight="1" s="1003">
      <c r="A1638" s="1019" t="inlineStr">
        <is>
          <t>Graines autoconsommées</t>
        </is>
      </c>
      <c r="B1638" t="inlineStr">
        <is>
          <t>Débouchés</t>
        </is>
      </c>
      <c r="C1638" t="inlineStr">
        <is>
          <t>kt</t>
        </is>
      </c>
      <c r="D1638" t="inlineStr">
        <is>
          <t>France</t>
        </is>
      </c>
      <c r="E1638" t="inlineStr">
        <is>
          <t>2015-16</t>
        </is>
      </c>
      <c r="F1638" t="inlineStr">
        <is>
          <t>Pois chiche</t>
        </is>
      </c>
      <c r="G1638" t="inlineStr"/>
      <c r="H1638" t="inlineStr"/>
      <c r="I1638" t="inlineStr"/>
      <c r="J1638" t="inlineStr"/>
      <c r="K1638" t="inlineStr"/>
      <c r="L1638" t="inlineStr"/>
      <c r="M1638" t="inlineStr"/>
      <c r="N1638" t="inlineStr"/>
      <c r="O1638" t="n">
        <v>6.29</v>
      </c>
      <c r="P1638" t="inlineStr"/>
      <c r="Q1638" t="inlineStr"/>
    </row>
    <row r="1639" ht="15" customHeight="1" s="1003">
      <c r="A1639" s="1019" t="inlineStr">
        <is>
          <t>Graines autoconsommées</t>
        </is>
      </c>
      <c r="B1639" t="inlineStr">
        <is>
          <t>FAF</t>
        </is>
      </c>
      <c r="C1639" t="inlineStr">
        <is>
          <t>kt</t>
        </is>
      </c>
      <c r="D1639" t="inlineStr">
        <is>
          <t>France</t>
        </is>
      </c>
      <c r="E1639" t="inlineStr">
        <is>
          <t>2015-16</t>
        </is>
      </c>
      <c r="F1639" t="inlineStr">
        <is>
          <t>Pois chiche</t>
        </is>
      </c>
      <c r="G1639" t="inlineStr"/>
      <c r="H1639" t="inlineStr"/>
      <c r="I1639" t="inlineStr"/>
      <c r="J1639" t="inlineStr"/>
      <c r="K1639" t="inlineStr"/>
      <c r="L1639" t="inlineStr"/>
      <c r="M1639" t="inlineStr"/>
      <c r="N1639" t="inlineStr"/>
      <c r="O1639" t="n">
        <v>-0</v>
      </c>
      <c r="P1639" t="n">
        <v>0</v>
      </c>
      <c r="Q1639" t="n">
        <v>-0</v>
      </c>
    </row>
    <row r="1640" ht="15" customHeight="1" s="1003">
      <c r="A1640" s="1019" t="inlineStr">
        <is>
          <t>Graines autoconsommées</t>
        </is>
      </c>
      <c r="B1640" t="inlineStr">
        <is>
          <t>Direct élevage</t>
        </is>
      </c>
      <c r="C1640" t="inlineStr">
        <is>
          <t>kt</t>
        </is>
      </c>
      <c r="D1640" t="inlineStr">
        <is>
          <t>France</t>
        </is>
      </c>
      <c r="E1640" t="inlineStr">
        <is>
          <t>2015-16</t>
        </is>
      </c>
      <c r="F1640" t="inlineStr">
        <is>
          <t>Pois chiche</t>
        </is>
      </c>
      <c r="G1640" t="inlineStr"/>
      <c r="H1640" t="inlineStr"/>
      <c r="I1640" t="inlineStr"/>
      <c r="J1640" t="inlineStr"/>
      <c r="K1640" t="inlineStr"/>
      <c r="L1640" t="inlineStr"/>
      <c r="M1640" t="inlineStr"/>
      <c r="N1640" t="inlineStr"/>
      <c r="O1640" t="n">
        <v>-0</v>
      </c>
      <c r="P1640" t="n">
        <v>0</v>
      </c>
      <c r="Q1640" t="n">
        <v>-0</v>
      </c>
    </row>
    <row r="1641" ht="15" customHeight="1" s="1003">
      <c r="A1641" s="1019" t="inlineStr">
        <is>
          <t>Graines autoconsommées</t>
        </is>
      </c>
      <c r="B1641" t="inlineStr">
        <is>
          <t>Elimination/Pertes</t>
        </is>
      </c>
      <c r="C1641" t="inlineStr">
        <is>
          <t>kt</t>
        </is>
      </c>
      <c r="D1641" t="inlineStr">
        <is>
          <t>France</t>
        </is>
      </c>
      <c r="E1641" t="inlineStr">
        <is>
          <t>2015-16</t>
        </is>
      </c>
      <c r="F1641" t="inlineStr">
        <is>
          <t>Pois chiche</t>
        </is>
      </c>
      <c r="G1641" t="inlineStr"/>
      <c r="H1641" t="inlineStr">
        <is>
          <t>Ratio de pertes à la ferme = 2 % (ORIFLAAM - Terres Univia)</t>
        </is>
      </c>
      <c r="I1641" t="inlineStr">
        <is>
          <t>ORIFLAAM - Terres Univia</t>
        </is>
      </c>
      <c r="J1641" t="inlineStr">
        <is>
          <t>Même ratio de pertes à la ferme que soja, pois et féverole</t>
        </is>
      </c>
      <c r="K1641" t="inlineStr">
        <is>
          <t>Rendement</t>
        </is>
      </c>
      <c r="L1641" t="inlineStr">
        <is>
          <t>Ratio de pertes à la ferme</t>
        </is>
      </c>
      <c r="M1641" t="inlineStr">
        <is>
          <t>Pertes ferme - TERRES UNIVIA</t>
        </is>
      </c>
      <c r="N1641" t="inlineStr"/>
      <c r="O1641" t="n">
        <v>0.16</v>
      </c>
      <c r="P1641" t="inlineStr"/>
      <c r="Q1641" t="inlineStr"/>
    </row>
    <row r="1642" ht="15" customHeight="1" s="1003">
      <c r="A1642" s="1019" t="inlineStr">
        <is>
          <t>Graines autoconsommées</t>
        </is>
      </c>
      <c r="B1642" t="inlineStr">
        <is>
          <t>Autres usages (ou usages indéfinis)</t>
        </is>
      </c>
      <c r="C1642" t="inlineStr">
        <is>
          <t>kt</t>
        </is>
      </c>
      <c r="D1642" t="inlineStr">
        <is>
          <t>France</t>
        </is>
      </c>
      <c r="E1642" t="inlineStr">
        <is>
          <t>2015-16</t>
        </is>
      </c>
      <c r="F1642" t="inlineStr">
        <is>
          <t>Pois chiche</t>
        </is>
      </c>
      <c r="G1642" t="inlineStr"/>
      <c r="H1642" t="inlineStr"/>
      <c r="I1642" t="inlineStr"/>
      <c r="J1642" t="inlineStr"/>
      <c r="K1642" t="inlineStr"/>
      <c r="L1642" t="inlineStr"/>
      <c r="M1642" t="inlineStr"/>
      <c r="N1642" t="inlineStr"/>
      <c r="O1642" t="n">
        <v>0.16</v>
      </c>
      <c r="P1642" t="inlineStr"/>
      <c r="Q1642" t="inlineStr"/>
    </row>
    <row r="1643" ht="15" customHeight="1" s="1003">
      <c r="A1643" s="1019" t="inlineStr">
        <is>
          <t>Graines autoconsommées</t>
        </is>
      </c>
      <c r="B1643" t="inlineStr">
        <is>
          <t>Semences fermières</t>
        </is>
      </c>
      <c r="C1643" t="inlineStr">
        <is>
          <t>kt</t>
        </is>
      </c>
      <c r="D1643" t="inlineStr">
        <is>
          <t>France</t>
        </is>
      </c>
      <c r="E1643" t="inlineStr">
        <is>
          <t>2015-16</t>
        </is>
      </c>
      <c r="F1643" t="inlineStr">
        <is>
          <t>Pois chiche</t>
        </is>
      </c>
      <c r="G1643" t="inlineStr"/>
      <c r="H1643" t="inlineStr">
        <is>
          <t>0</t>
        </is>
      </c>
      <c r="I1643" t="inlineStr">
        <is>
          <t>0</t>
        </is>
      </c>
      <c r="J1643" t="inlineStr">
        <is>
          <t>Autant de semences fermières que de semences certifiées sont produites</t>
        </is>
      </c>
      <c r="K1643" t="inlineStr">
        <is>
          <t>Répartition</t>
        </is>
      </c>
      <c r="L1643" t="inlineStr">
        <is>
          <t>Part de semences fermières (par rapport aux semences certifiées)</t>
        </is>
      </c>
      <c r="M1643" t="inlineStr">
        <is>
          <t>0</t>
        </is>
      </c>
      <c r="N1643" t="inlineStr"/>
      <c r="O1643" t="n">
        <v>1.57</v>
      </c>
      <c r="P1643" t="inlineStr"/>
      <c r="Q1643" t="inlineStr"/>
    </row>
    <row r="1644" ht="15" customHeight="1" s="1003">
      <c r="A1644" s="1019" t="inlineStr">
        <is>
          <t>Graines autoconsommées</t>
        </is>
      </c>
      <c r="B1644" t="inlineStr">
        <is>
          <t>Semences</t>
        </is>
      </c>
      <c r="C1644" t="inlineStr">
        <is>
          <t>kt</t>
        </is>
      </c>
      <c r="D1644" t="inlineStr">
        <is>
          <t>France</t>
        </is>
      </c>
      <c r="E1644" t="inlineStr">
        <is>
          <t>2015-16</t>
        </is>
      </c>
      <c r="F1644" t="inlineStr">
        <is>
          <t>Pois chiche</t>
        </is>
      </c>
      <c r="G1644" t="inlineStr"/>
      <c r="H1644" t="inlineStr"/>
      <c r="I1644" t="inlineStr"/>
      <c r="J1644" t="inlineStr">
        <is>
          <t>Autant de semences fermières que de semences certifiées sont produites</t>
        </is>
      </c>
      <c r="K1644" t="inlineStr">
        <is>
          <t>Répartition</t>
        </is>
      </c>
      <c r="L1644" t="inlineStr">
        <is>
          <t>Part de semences fermières (par rapport aux semences certifiées)</t>
        </is>
      </c>
      <c r="M1644" t="inlineStr"/>
      <c r="N1644" t="inlineStr"/>
      <c r="O1644" t="n">
        <v>1.57</v>
      </c>
      <c r="P1644" t="inlineStr"/>
      <c r="Q1644" t="inlineStr"/>
    </row>
    <row r="1645" ht="15" customHeight="1" s="1003">
      <c r="A1645" s="1019" t="inlineStr">
        <is>
          <t>Stock initial</t>
        </is>
      </c>
      <c r="B1645" t="inlineStr">
        <is>
          <t>Ferme</t>
        </is>
      </c>
      <c r="C1645" t="inlineStr">
        <is>
          <t>kt</t>
        </is>
      </c>
      <c r="D1645" t="inlineStr">
        <is>
          <t>France</t>
        </is>
      </c>
      <c r="E1645" t="inlineStr">
        <is>
          <t>2015-16</t>
        </is>
      </c>
      <c r="F1645" t="inlineStr">
        <is>
          <t>Pois chiche</t>
        </is>
      </c>
      <c r="G1645" t="inlineStr"/>
      <c r="H1645" t="inlineStr"/>
      <c r="I1645" t="inlineStr"/>
      <c r="J1645" t="inlineStr"/>
      <c r="K1645" t="inlineStr"/>
      <c r="L1645" t="inlineStr"/>
      <c r="M1645" t="inlineStr"/>
      <c r="N1645" t="inlineStr"/>
      <c r="O1645" t="n">
        <v>0</v>
      </c>
      <c r="P1645" t="inlineStr"/>
      <c r="Q1645" t="inlineStr"/>
    </row>
    <row r="1646" ht="15" customHeight="1" s="1003">
      <c r="A1646" s="1019" t="inlineStr">
        <is>
          <t>Stock initial</t>
        </is>
      </c>
      <c r="B1646" t="inlineStr">
        <is>
          <t>OS</t>
        </is>
      </c>
      <c r="C1646" t="inlineStr">
        <is>
          <t>kt</t>
        </is>
      </c>
      <c r="D1646" t="inlineStr">
        <is>
          <t>France</t>
        </is>
      </c>
      <c r="E1646" t="inlineStr">
        <is>
          <t>2015-16</t>
        </is>
      </c>
      <c r="F1646" t="inlineStr">
        <is>
          <t>Pois chiche</t>
        </is>
      </c>
      <c r="G1646" t="inlineStr"/>
      <c r="H1646" t="inlineStr"/>
      <c r="I1646" t="inlineStr"/>
      <c r="J1646" t="inlineStr">
        <is>
          <t>10 % de la récolte est déstockée</t>
        </is>
      </c>
      <c r="K1646" t="inlineStr">
        <is>
          <t>Répartition</t>
        </is>
      </c>
      <c r="L1646" t="inlineStr">
        <is>
          <t>Part du stock initial</t>
        </is>
      </c>
      <c r="M1646" t="inlineStr"/>
      <c r="N1646" t="inlineStr"/>
      <c r="O1646" t="n">
        <v>1.57</v>
      </c>
      <c r="P1646" t="inlineStr"/>
      <c r="Q1646" t="inlineStr"/>
    </row>
    <row r="1647" ht="15" customHeight="1" s="1003">
      <c r="A1647" s="1019" t="inlineStr">
        <is>
          <t>Stock initial à la ferme</t>
        </is>
      </c>
      <c r="B1647" t="inlineStr">
        <is>
          <t>Ferme</t>
        </is>
      </c>
      <c r="C1647" t="inlineStr">
        <is>
          <t>kt</t>
        </is>
      </c>
      <c r="D1647" t="inlineStr">
        <is>
          <t>France</t>
        </is>
      </c>
      <c r="E1647" t="inlineStr">
        <is>
          <t>2015-16</t>
        </is>
      </c>
      <c r="F1647" t="inlineStr">
        <is>
          <t>Pois chiche</t>
        </is>
      </c>
      <c r="G1647" t="inlineStr"/>
      <c r="H1647" t="inlineStr"/>
      <c r="I1647" t="inlineStr"/>
      <c r="J1647" t="inlineStr">
        <is>
          <t>Le stock à la ferme est négligé</t>
        </is>
      </c>
      <c r="K1647" t="inlineStr"/>
      <c r="L1647" t="inlineStr">
        <is>
          <t>Stock initial à la ferme</t>
        </is>
      </c>
      <c r="M1647" t="inlineStr"/>
      <c r="N1647" t="inlineStr"/>
      <c r="O1647" t="n">
        <v>-0</v>
      </c>
      <c r="P1647" t="inlineStr"/>
      <c r="Q1647" t="inlineStr"/>
    </row>
    <row r="1648" ht="15" customHeight="1" s="1003">
      <c r="A1648" s="1019" t="inlineStr">
        <is>
          <t>Stock initial collecteurs</t>
        </is>
      </c>
      <c r="B1648" t="inlineStr">
        <is>
          <t>OS</t>
        </is>
      </c>
      <c r="C1648" t="inlineStr">
        <is>
          <t>kt</t>
        </is>
      </c>
      <c r="D1648" t="inlineStr">
        <is>
          <t>France</t>
        </is>
      </c>
      <c r="E1648" t="inlineStr">
        <is>
          <t>2015-16</t>
        </is>
      </c>
      <c r="F1648" t="inlineStr">
        <is>
          <t>Pois chiche</t>
        </is>
      </c>
      <c r="G1648" t="inlineStr"/>
      <c r="H1648" t="inlineStr">
        <is>
          <t>0</t>
        </is>
      </c>
      <c r="I1648" t="inlineStr">
        <is>
          <t>0</t>
        </is>
      </c>
      <c r="J1648" t="inlineStr">
        <is>
          <t>10 % de la récolte est déstockée</t>
        </is>
      </c>
      <c r="K1648" t="inlineStr">
        <is>
          <t>Répartition</t>
        </is>
      </c>
      <c r="L1648" t="inlineStr">
        <is>
          <t>Part du stock initial</t>
        </is>
      </c>
      <c r="M1648" t="inlineStr">
        <is>
          <t>0</t>
        </is>
      </c>
      <c r="N1648" t="inlineStr"/>
      <c r="O1648" t="n">
        <v>1.57</v>
      </c>
      <c r="P1648" t="inlineStr"/>
      <c r="Q1648" t="inlineStr"/>
    </row>
    <row r="1649" ht="15" customHeight="1" s="1003">
      <c r="A1649" s="1019" t="inlineStr">
        <is>
          <t>Graines collectées</t>
        </is>
      </c>
      <c r="B1649" t="inlineStr">
        <is>
          <t>Fabrication de produits alimentaires</t>
        </is>
      </c>
      <c r="C1649" t="inlineStr">
        <is>
          <t>kt</t>
        </is>
      </c>
      <c r="D1649" t="inlineStr">
        <is>
          <t>France</t>
        </is>
      </c>
      <c r="E1649" t="inlineStr">
        <is>
          <t>2015-16</t>
        </is>
      </c>
      <c r="F1649" t="inlineStr">
        <is>
          <t>Pois chiche</t>
        </is>
      </c>
      <c r="G1649" t="inlineStr"/>
      <c r="H1649" t="inlineStr"/>
      <c r="I1649" t="inlineStr"/>
      <c r="J1649" t="inlineStr">
        <is>
          <t>Le reste des graines collectées est consommé pour la fabrication de produits alimentaires</t>
        </is>
      </c>
      <c r="K1649" t="inlineStr"/>
      <c r="L1649" t="inlineStr">
        <is>
          <t>Consommation de graines pour la fabrication de produits alimentaires</t>
        </is>
      </c>
      <c r="M1649" t="inlineStr"/>
      <c r="N1649" t="inlineStr"/>
      <c r="O1649" t="n">
        <v>6.66</v>
      </c>
      <c r="P1649" t="inlineStr"/>
      <c r="Q1649" t="inlineStr"/>
    </row>
    <row r="1650" ht="15" customHeight="1" s="1003">
      <c r="A1650" s="1019" t="inlineStr">
        <is>
          <t>Graines collectées</t>
        </is>
      </c>
      <c r="B1650" t="inlineStr">
        <is>
          <t>Alimentation humaine</t>
        </is>
      </c>
      <c r="C1650" t="inlineStr">
        <is>
          <t>kt</t>
        </is>
      </c>
      <c r="D1650" t="inlineStr">
        <is>
          <t>France</t>
        </is>
      </c>
      <c r="E1650" t="inlineStr">
        <is>
          <t>2015-16</t>
        </is>
      </c>
      <c r="F1650" t="inlineStr">
        <is>
          <t>Pois chiche</t>
        </is>
      </c>
      <c r="G1650" t="inlineStr"/>
      <c r="H1650" t="inlineStr"/>
      <c r="I1650" t="inlineStr"/>
      <c r="J1650" t="inlineStr">
        <is>
          <t>Pas de consommation de graines en alimentation humaine</t>
        </is>
      </c>
      <c r="K1650" t="inlineStr"/>
      <c r="L1650" t="inlineStr">
        <is>
          <t>Consommation de graines en alimentation humaine</t>
        </is>
      </c>
      <c r="M1650" t="inlineStr"/>
      <c r="N1650" t="inlineStr"/>
      <c r="O1650" t="n">
        <v>-0</v>
      </c>
      <c r="P1650" t="inlineStr"/>
      <c r="Q1650" t="inlineStr"/>
    </row>
    <row r="1651" ht="15" customHeight="1" s="1003">
      <c r="A1651" s="1019" t="inlineStr">
        <is>
          <t>Graines collectées</t>
        </is>
      </c>
      <c r="B1651" t="inlineStr">
        <is>
          <t>Vente directe et autoconsommation</t>
        </is>
      </c>
      <c r="C1651" t="inlineStr">
        <is>
          <t>kt</t>
        </is>
      </c>
      <c r="D1651" t="inlineStr">
        <is>
          <t>France</t>
        </is>
      </c>
      <c r="E1651" t="inlineStr">
        <is>
          <t>2015-16</t>
        </is>
      </c>
      <c r="F1651" t="inlineStr">
        <is>
          <t>Pois chiche</t>
        </is>
      </c>
      <c r="G1651" t="inlineStr"/>
      <c r="H1651" t="inlineStr"/>
      <c r="I1651" t="inlineStr"/>
      <c r="J1651" t="inlineStr"/>
      <c r="K1651" t="inlineStr"/>
      <c r="L1651" t="inlineStr"/>
      <c r="M1651" t="inlineStr"/>
      <c r="N1651" t="inlineStr"/>
      <c r="O1651" t="n">
        <v>-0</v>
      </c>
      <c r="P1651" t="n">
        <v>0</v>
      </c>
      <c r="Q1651" t="n">
        <v>-0</v>
      </c>
    </row>
    <row r="1652" ht="15" customHeight="1" s="1003">
      <c r="A1652" s="1019" t="inlineStr">
        <is>
          <t>Graines collectées</t>
        </is>
      </c>
      <c r="B1652" t="inlineStr">
        <is>
          <t>Circuits spécialisés</t>
        </is>
      </c>
      <c r="C1652" t="inlineStr">
        <is>
          <t>kt</t>
        </is>
      </c>
      <c r="D1652" t="inlineStr">
        <is>
          <t>France</t>
        </is>
      </c>
      <c r="E1652" t="inlineStr">
        <is>
          <t>2015-16</t>
        </is>
      </c>
      <c r="F1652" t="inlineStr">
        <is>
          <t>Pois chiche</t>
        </is>
      </c>
      <c r="G1652" t="inlineStr"/>
      <c r="H1652" t="inlineStr"/>
      <c r="I1652" t="inlineStr"/>
      <c r="J1652" t="inlineStr"/>
      <c r="K1652" t="inlineStr"/>
      <c r="L1652" t="inlineStr"/>
      <c r="M1652" t="inlineStr"/>
      <c r="N1652" t="inlineStr"/>
      <c r="O1652" t="n">
        <v>-0</v>
      </c>
      <c r="P1652" t="n">
        <v>0</v>
      </c>
      <c r="Q1652" t="n">
        <v>-0</v>
      </c>
    </row>
    <row r="1653" ht="15" customHeight="1" s="1003">
      <c r="A1653" s="1019" t="inlineStr">
        <is>
          <t>Graines collectées</t>
        </is>
      </c>
      <c r="B1653" t="inlineStr">
        <is>
          <t>GMS</t>
        </is>
      </c>
      <c r="C1653" t="inlineStr">
        <is>
          <t>kt</t>
        </is>
      </c>
      <c r="D1653" t="inlineStr">
        <is>
          <t>France</t>
        </is>
      </c>
      <c r="E1653" t="inlineStr">
        <is>
          <t>2015-16</t>
        </is>
      </c>
      <c r="F1653" t="inlineStr">
        <is>
          <t>Pois chiche</t>
        </is>
      </c>
      <c r="G1653" t="inlineStr"/>
      <c r="H1653" t="inlineStr"/>
      <c r="I1653" t="inlineStr"/>
      <c r="J1653" t="inlineStr"/>
      <c r="K1653" t="inlineStr"/>
      <c r="L1653" t="inlineStr"/>
      <c r="M1653" t="inlineStr"/>
      <c r="N1653" t="inlineStr"/>
      <c r="O1653" t="n">
        <v>-0</v>
      </c>
      <c r="P1653" t="n">
        <v>0</v>
      </c>
      <c r="Q1653" t="n">
        <v>-0</v>
      </c>
    </row>
    <row r="1654" ht="15" customHeight="1" s="1003">
      <c r="A1654" s="1019" t="inlineStr">
        <is>
          <t>Graines collectées</t>
        </is>
      </c>
      <c r="B1654" t="inlineStr">
        <is>
          <t>RHD</t>
        </is>
      </c>
      <c r="C1654" t="inlineStr">
        <is>
          <t>kt</t>
        </is>
      </c>
      <c r="D1654" t="inlineStr">
        <is>
          <t>France</t>
        </is>
      </c>
      <c r="E1654" t="inlineStr">
        <is>
          <t>2015-16</t>
        </is>
      </c>
      <c r="F1654" t="inlineStr">
        <is>
          <t>Pois chiche</t>
        </is>
      </c>
      <c r="G1654" t="inlineStr"/>
      <c r="H1654" t="inlineStr"/>
      <c r="I1654" t="inlineStr"/>
      <c r="J1654" t="inlineStr"/>
      <c r="K1654" t="inlineStr"/>
      <c r="L1654" t="inlineStr"/>
      <c r="M1654" t="inlineStr"/>
      <c r="N1654" t="inlineStr"/>
      <c r="O1654" t="n">
        <v>-0</v>
      </c>
      <c r="P1654" t="n">
        <v>0</v>
      </c>
      <c r="Q1654" t="n">
        <v>-0</v>
      </c>
    </row>
    <row r="1655" ht="15" customHeight="1" s="1003">
      <c r="A1655" s="1019" t="inlineStr">
        <is>
          <t>Graines collectées</t>
        </is>
      </c>
      <c r="B1655" t="inlineStr">
        <is>
          <t>Trituration</t>
        </is>
      </c>
      <c r="C1655" t="inlineStr">
        <is>
          <t>kt</t>
        </is>
      </c>
      <c r="D1655" t="inlineStr">
        <is>
          <t>France</t>
        </is>
      </c>
      <c r="E1655" t="inlineStr">
        <is>
          <t>2015-16</t>
        </is>
      </c>
      <c r="F1655" t="inlineStr">
        <is>
          <t>Pois chiche</t>
        </is>
      </c>
      <c r="G1655" t="inlineStr"/>
      <c r="H1655" t="inlineStr"/>
      <c r="I1655" t="inlineStr"/>
      <c r="J1655" t="inlineStr">
        <is>
          <t>Pas de trituration</t>
        </is>
      </c>
      <c r="K1655" t="inlineStr"/>
      <c r="L1655" t="inlineStr">
        <is>
          <t>Consommation de graines par la Trituration</t>
        </is>
      </c>
      <c r="M1655" t="inlineStr"/>
      <c r="N1655" t="inlineStr"/>
      <c r="O1655" t="n">
        <v>-0</v>
      </c>
      <c r="P1655" t="inlineStr"/>
      <c r="Q1655" t="inlineStr"/>
    </row>
    <row r="1656" ht="15" customHeight="1" s="1003">
      <c r="A1656" s="1019" t="inlineStr">
        <is>
          <t>Graines collectées</t>
        </is>
      </c>
      <c r="B1656" t="inlineStr">
        <is>
          <t>FAB</t>
        </is>
      </c>
      <c r="C1656" t="inlineStr">
        <is>
          <t>kt</t>
        </is>
      </c>
      <c r="D1656" t="inlineStr">
        <is>
          <t>France</t>
        </is>
      </c>
      <c r="E1656" t="inlineStr">
        <is>
          <t>2015-16</t>
        </is>
      </c>
      <c r="F1656" t="inlineStr">
        <is>
          <t>Pois chiche</t>
        </is>
      </c>
      <c r="G1656" t="inlineStr"/>
      <c r="H1656" t="inlineStr"/>
      <c r="I1656" t="inlineStr"/>
      <c r="J1656" t="inlineStr">
        <is>
          <t>Les graines ne sont pas consommées en alimentation animale</t>
        </is>
      </c>
      <c r="K1656" t="inlineStr"/>
      <c r="L1656" t="inlineStr"/>
      <c r="M1656" t="inlineStr"/>
      <c r="N1656" t="inlineStr"/>
      <c r="O1656" t="n">
        <v>-0</v>
      </c>
      <c r="P1656" t="inlineStr"/>
      <c r="Q1656" t="inlineStr"/>
    </row>
    <row r="1657" ht="15" customHeight="1" s="1003">
      <c r="A1657" s="1019" t="inlineStr">
        <is>
          <t>Graines collectées</t>
        </is>
      </c>
      <c r="B1657" t="inlineStr">
        <is>
          <t>Amidonnerie</t>
        </is>
      </c>
      <c r="C1657" t="inlineStr">
        <is>
          <t>kt</t>
        </is>
      </c>
      <c r="D1657" t="inlineStr">
        <is>
          <t>France</t>
        </is>
      </c>
      <c r="E1657" t="inlineStr">
        <is>
          <t>2015-16</t>
        </is>
      </c>
      <c r="F1657" t="inlineStr">
        <is>
          <t>Pois chiche</t>
        </is>
      </c>
      <c r="G1657" t="inlineStr"/>
      <c r="H1657" t="inlineStr"/>
      <c r="I1657" t="inlineStr"/>
      <c r="J1657" t="inlineStr"/>
      <c r="K1657" t="inlineStr"/>
      <c r="L1657" t="inlineStr"/>
      <c r="M1657" t="inlineStr"/>
      <c r="N1657" t="inlineStr"/>
      <c r="O1657" t="n">
        <v>-0</v>
      </c>
      <c r="P1657" t="inlineStr"/>
      <c r="Q1657" t="inlineStr"/>
    </row>
    <row r="1658" ht="15" customHeight="1" s="1003">
      <c r="A1658" s="1019" t="inlineStr">
        <is>
          <t>Graines collectées</t>
        </is>
      </c>
      <c r="B1658" t="inlineStr">
        <is>
          <t>Meunerie</t>
        </is>
      </c>
      <c r="C1658" t="inlineStr">
        <is>
          <t>kt</t>
        </is>
      </c>
      <c r="D1658" t="inlineStr">
        <is>
          <t>France</t>
        </is>
      </c>
      <c r="E1658" t="inlineStr">
        <is>
          <t>2015-16</t>
        </is>
      </c>
      <c r="F1658" t="inlineStr">
        <is>
          <t>Pois chiche</t>
        </is>
      </c>
      <c r="G1658" t="inlineStr"/>
      <c r="H1658" t="inlineStr"/>
      <c r="I1658" t="inlineStr"/>
      <c r="J1658" t="inlineStr"/>
      <c r="K1658" t="inlineStr"/>
      <c r="L1658" t="inlineStr"/>
      <c r="M1658" t="inlineStr"/>
      <c r="N1658" t="inlineStr"/>
      <c r="O1658" t="n">
        <v>-0</v>
      </c>
      <c r="P1658" t="inlineStr"/>
      <c r="Q1658" t="inlineStr"/>
    </row>
    <row r="1659" ht="15" customHeight="1" s="1003">
      <c r="A1659" s="1019" t="inlineStr">
        <is>
          <t>Graines collectées</t>
        </is>
      </c>
      <c r="B1659" t="inlineStr">
        <is>
          <t>Fabrication d'ingrédients</t>
        </is>
      </c>
      <c r="C1659" t="inlineStr">
        <is>
          <t>kt</t>
        </is>
      </c>
      <c r="D1659" t="inlineStr">
        <is>
          <t>France</t>
        </is>
      </c>
      <c r="E1659" t="inlineStr">
        <is>
          <t>2015-16</t>
        </is>
      </c>
      <c r="F1659" t="inlineStr">
        <is>
          <t>Pois chiche</t>
        </is>
      </c>
      <c r="G1659" t="inlineStr"/>
      <c r="H1659" t="inlineStr"/>
      <c r="I1659" t="inlineStr"/>
      <c r="J1659" t="inlineStr"/>
      <c r="K1659" t="inlineStr"/>
      <c r="L1659" t="inlineStr"/>
      <c r="M1659" t="inlineStr"/>
      <c r="N1659" t="inlineStr"/>
      <c r="O1659" t="n">
        <v>-0</v>
      </c>
      <c r="P1659" t="inlineStr"/>
      <c r="Q1659" t="inlineStr"/>
    </row>
    <row r="1660" ht="15" customHeight="1" s="1003">
      <c r="A1660" s="1019" t="inlineStr">
        <is>
          <t>Graines collectées</t>
        </is>
      </c>
      <c r="B1660" t="inlineStr">
        <is>
          <t>Ménages</t>
        </is>
      </c>
      <c r="C1660" t="inlineStr">
        <is>
          <t>kt</t>
        </is>
      </c>
      <c r="D1660" t="inlineStr">
        <is>
          <t>France</t>
        </is>
      </c>
      <c r="E1660" t="inlineStr">
        <is>
          <t>2015-16</t>
        </is>
      </c>
      <c r="F1660" t="inlineStr">
        <is>
          <t>Pois chiche</t>
        </is>
      </c>
      <c r="G1660" t="inlineStr"/>
      <c r="H1660" t="inlineStr"/>
      <c r="I1660" t="inlineStr"/>
      <c r="J1660" t="inlineStr"/>
      <c r="K1660" t="inlineStr"/>
      <c r="L1660" t="inlineStr"/>
      <c r="M1660" t="inlineStr"/>
      <c r="N1660" t="inlineStr"/>
      <c r="O1660" t="n">
        <v>-0</v>
      </c>
      <c r="P1660" t="n">
        <v>0</v>
      </c>
      <c r="Q1660" t="n">
        <v>-0</v>
      </c>
    </row>
    <row r="1661" ht="15" customHeight="1" s="1003">
      <c r="A1661" s="1019" t="inlineStr">
        <is>
          <t>Graines collectées</t>
        </is>
      </c>
      <c r="B1661" t="inlineStr">
        <is>
          <t>Circuits généralistes</t>
        </is>
      </c>
      <c r="C1661" t="inlineStr">
        <is>
          <t>kt</t>
        </is>
      </c>
      <c r="D1661" t="inlineStr">
        <is>
          <t>France</t>
        </is>
      </c>
      <c r="E1661" t="inlineStr">
        <is>
          <t>2015-16</t>
        </is>
      </c>
      <c r="F1661" t="inlineStr">
        <is>
          <t>Pois chiche</t>
        </is>
      </c>
      <c r="G1661" t="inlineStr"/>
      <c r="H1661" t="inlineStr"/>
      <c r="I1661" t="inlineStr"/>
      <c r="J1661" t="inlineStr"/>
      <c r="K1661" t="inlineStr"/>
      <c r="L1661" t="inlineStr"/>
      <c r="M1661" t="inlineStr"/>
      <c r="N1661" t="inlineStr"/>
      <c r="O1661" t="n">
        <v>-0</v>
      </c>
      <c r="P1661" t="n">
        <v>0</v>
      </c>
      <c r="Q1661" t="n">
        <v>-0</v>
      </c>
    </row>
    <row r="1662" ht="15" customHeight="1" s="1003">
      <c r="A1662" s="1019" t="inlineStr">
        <is>
          <t>Graines collectées</t>
        </is>
      </c>
      <c r="B1662" t="inlineStr">
        <is>
          <t>Usages alimentaires</t>
        </is>
      </c>
      <c r="C1662" t="inlineStr">
        <is>
          <t>kt</t>
        </is>
      </c>
      <c r="D1662" t="inlineStr">
        <is>
          <t>France</t>
        </is>
      </c>
      <c r="E1662" t="inlineStr">
        <is>
          <t>2015-16</t>
        </is>
      </c>
      <c r="F1662" t="inlineStr">
        <is>
          <t>Pois chiche</t>
        </is>
      </c>
      <c r="G1662" t="inlineStr"/>
      <c r="H1662" t="inlineStr"/>
      <c r="I1662" t="inlineStr"/>
      <c r="J1662" t="inlineStr"/>
      <c r="K1662" t="inlineStr"/>
      <c r="L1662" t="inlineStr"/>
      <c r="M1662" t="inlineStr"/>
      <c r="N1662" t="inlineStr"/>
      <c r="O1662" t="n">
        <v>0</v>
      </c>
      <c r="P1662" t="inlineStr"/>
      <c r="Q1662" t="inlineStr"/>
    </row>
    <row r="1663" ht="15" customHeight="1" s="1003">
      <c r="A1663" s="1019" t="inlineStr">
        <is>
          <t>Graines collectées</t>
        </is>
      </c>
      <c r="B1663" t="inlineStr">
        <is>
          <t>Alimentation animale rente</t>
        </is>
      </c>
      <c r="C1663" t="inlineStr">
        <is>
          <t>kt</t>
        </is>
      </c>
      <c r="D1663" t="inlineStr">
        <is>
          <t>France</t>
        </is>
      </c>
      <c r="E1663" t="inlineStr">
        <is>
          <t>2015-16</t>
        </is>
      </c>
      <c r="F1663" t="inlineStr">
        <is>
          <t>Pois chiche</t>
        </is>
      </c>
      <c r="G1663" t="inlineStr"/>
      <c r="H1663" t="inlineStr"/>
      <c r="I1663" t="inlineStr"/>
      <c r="J1663" t="inlineStr"/>
      <c r="K1663" t="inlineStr"/>
      <c r="L1663" t="inlineStr"/>
      <c r="M1663" t="inlineStr"/>
      <c r="N1663" t="inlineStr"/>
      <c r="O1663" t="n">
        <v>0</v>
      </c>
      <c r="P1663" t="inlineStr"/>
      <c r="Q1663" t="inlineStr"/>
    </row>
    <row r="1664" ht="15" customHeight="1" s="1003">
      <c r="A1664" s="1019" t="inlineStr">
        <is>
          <t>Graines collectées</t>
        </is>
      </c>
      <c r="B1664" t="inlineStr">
        <is>
          <t>Alimentation animale</t>
        </is>
      </c>
      <c r="C1664" t="inlineStr">
        <is>
          <t>kt</t>
        </is>
      </c>
      <c r="D1664" t="inlineStr">
        <is>
          <t>France</t>
        </is>
      </c>
      <c r="E1664" t="inlineStr">
        <is>
          <t>2015-16</t>
        </is>
      </c>
      <c r="F1664" t="inlineStr">
        <is>
          <t>Pois chiche</t>
        </is>
      </c>
      <c r="G1664" t="inlineStr"/>
      <c r="H1664" t="inlineStr"/>
      <c r="I1664" t="inlineStr"/>
      <c r="J1664" t="inlineStr"/>
      <c r="K1664" t="inlineStr"/>
      <c r="L1664" t="inlineStr"/>
      <c r="M1664" t="inlineStr"/>
      <c r="N1664" t="inlineStr"/>
      <c r="O1664" t="n">
        <v>0</v>
      </c>
      <c r="P1664" t="inlineStr"/>
      <c r="Q1664" t="inlineStr"/>
    </row>
    <row r="1665" ht="15" customHeight="1" s="1003">
      <c r="A1665" s="1019" t="inlineStr">
        <is>
          <t>Graines collectées</t>
        </is>
      </c>
      <c r="B1665" t="inlineStr">
        <is>
          <t>Débouchés</t>
        </is>
      </c>
      <c r="C1665" t="inlineStr">
        <is>
          <t>kt</t>
        </is>
      </c>
      <c r="D1665" t="inlineStr">
        <is>
          <t>France</t>
        </is>
      </c>
      <c r="E1665" t="inlineStr">
        <is>
          <t>2015-16</t>
        </is>
      </c>
      <c r="F1665" t="inlineStr">
        <is>
          <t>Pois chiche</t>
        </is>
      </c>
      <c r="G1665" t="inlineStr"/>
      <c r="H1665" t="inlineStr"/>
      <c r="I1665" t="inlineStr"/>
      <c r="J1665" t="inlineStr"/>
      <c r="K1665" t="inlineStr"/>
      <c r="L1665" t="inlineStr"/>
      <c r="M1665" t="inlineStr"/>
      <c r="N1665" t="inlineStr"/>
      <c r="O1665" t="n">
        <v>0</v>
      </c>
      <c r="P1665" t="inlineStr"/>
      <c r="Q1665" t="inlineStr"/>
    </row>
    <row r="1666" ht="15" customHeight="1" s="1003">
      <c r="A1666" s="1019" t="inlineStr">
        <is>
          <t>Graines collectées</t>
        </is>
      </c>
      <c r="B1666" t="inlineStr">
        <is>
          <t>Autres IAA</t>
        </is>
      </c>
      <c r="C1666" t="inlineStr">
        <is>
          <t>kt</t>
        </is>
      </c>
      <c r="D1666" t="inlineStr">
        <is>
          <t>France</t>
        </is>
      </c>
      <c r="E1666" t="inlineStr">
        <is>
          <t>2015-16</t>
        </is>
      </c>
      <c r="F1666" t="inlineStr">
        <is>
          <t>Pois chiche</t>
        </is>
      </c>
      <c r="G1666" t="inlineStr"/>
      <c r="H1666" t="inlineStr"/>
      <c r="I1666" t="inlineStr"/>
      <c r="J1666" t="inlineStr"/>
      <c r="K1666" t="inlineStr"/>
      <c r="L1666" t="inlineStr"/>
      <c r="M1666" t="inlineStr"/>
      <c r="N1666" t="inlineStr"/>
      <c r="O1666" t="n">
        <v>-0</v>
      </c>
      <c r="P1666" t="n">
        <v>0</v>
      </c>
      <c r="Q1666" t="n">
        <v>-0</v>
      </c>
    </row>
    <row r="1667" ht="15" customHeight="1" s="1003">
      <c r="A1667" s="1019" t="inlineStr">
        <is>
          <t>Graines collectées</t>
        </is>
      </c>
      <c r="B1667" t="inlineStr">
        <is>
          <t>Semences certifiées</t>
        </is>
      </c>
      <c r="C1667" t="inlineStr">
        <is>
          <t>kt</t>
        </is>
      </c>
      <c r="D1667" t="inlineStr">
        <is>
          <t>France</t>
        </is>
      </c>
      <c r="E1667" t="inlineStr">
        <is>
          <t>2015-16</t>
        </is>
      </c>
      <c r="F1667" t="inlineStr">
        <is>
          <t>Pois chiche</t>
        </is>
      </c>
      <c r="G1667" t="inlineStr"/>
      <c r="H1667" t="inlineStr">
        <is>
          <t>0</t>
        </is>
      </c>
      <c r="I1667" t="inlineStr">
        <is>
          <t>0</t>
        </is>
      </c>
      <c r="J1667" t="inlineStr">
        <is>
          <t>10 % de la récolte sont des semences certifiées</t>
        </is>
      </c>
      <c r="K1667" t="inlineStr">
        <is>
          <t>Répartition</t>
        </is>
      </c>
      <c r="L1667" t="inlineStr">
        <is>
          <t>Part de la production de semences certifiées</t>
        </is>
      </c>
      <c r="M1667" t="inlineStr">
        <is>
          <t>0</t>
        </is>
      </c>
      <c r="N1667" t="inlineStr"/>
      <c r="O1667" t="n">
        <v>1.57</v>
      </c>
      <c r="P1667" t="inlineStr"/>
      <c r="Q1667" t="inlineStr"/>
    </row>
    <row r="1668" ht="15" customHeight="1" s="1003">
      <c r="A1668" s="1019" t="inlineStr">
        <is>
          <t>Graines collectées</t>
        </is>
      </c>
      <c r="B1668" t="inlineStr">
        <is>
          <t>Semences</t>
        </is>
      </c>
      <c r="C1668" t="inlineStr">
        <is>
          <t>kt</t>
        </is>
      </c>
      <c r="D1668" t="inlineStr">
        <is>
          <t>France</t>
        </is>
      </c>
      <c r="E1668" t="inlineStr">
        <is>
          <t>2015-16</t>
        </is>
      </c>
      <c r="F1668" t="inlineStr">
        <is>
          <t>Pois chiche</t>
        </is>
      </c>
      <c r="G1668" t="inlineStr"/>
      <c r="H1668" t="inlineStr"/>
      <c r="I1668" t="inlineStr"/>
      <c r="J1668" t="inlineStr">
        <is>
          <t>10 % de la récolte sont des semences certifiées</t>
        </is>
      </c>
      <c r="K1668" t="inlineStr">
        <is>
          <t>Répartition</t>
        </is>
      </c>
      <c r="L1668" t="inlineStr">
        <is>
          <t>Part de la production de semences certifiées</t>
        </is>
      </c>
      <c r="M1668" t="inlineStr"/>
      <c r="N1668" t="inlineStr"/>
      <c r="O1668" t="n">
        <v>1.57</v>
      </c>
      <c r="P1668" t="inlineStr"/>
      <c r="Q1668" t="inlineStr"/>
    </row>
    <row r="1669" ht="15" customHeight="1" s="1003">
      <c r="A1669" s="1019" t="inlineStr">
        <is>
          <t>Graines collectées</t>
        </is>
      </c>
      <c r="B1669" t="inlineStr">
        <is>
          <t>Export</t>
        </is>
      </c>
      <c r="C1669" t="inlineStr">
        <is>
          <t>kt</t>
        </is>
      </c>
      <c r="D1669" t="inlineStr">
        <is>
          <t>France</t>
        </is>
      </c>
      <c r="E1669" t="inlineStr">
        <is>
          <t>2015-16</t>
        </is>
      </c>
      <c r="F1669" t="inlineStr">
        <is>
          <t>Pois chiche</t>
        </is>
      </c>
      <c r="G1669" t="inlineStr"/>
      <c r="H1669" t="inlineStr">
        <is>
          <t>Exportation de graines = 6 kt (Douanes françaises - Eurostat)</t>
        </is>
      </c>
      <c r="I1669" t="inlineStr">
        <is>
          <t>Douanes françaises - Eurostat</t>
        </is>
      </c>
      <c r="J1669" t="inlineStr"/>
      <c r="K1669" t="inlineStr">
        <is>
          <t>Volume</t>
        </is>
      </c>
      <c r="L1669" t="inlineStr">
        <is>
          <t>Exportation de graines</t>
        </is>
      </c>
      <c r="M1669" t="inlineStr">
        <is>
          <t>Echanges mensuels - EUROSTAT</t>
        </is>
      </c>
      <c r="N1669" t="inlineStr"/>
      <c r="O1669" t="n">
        <v>6.08</v>
      </c>
      <c r="P1669" t="inlineStr"/>
      <c r="Q1669" t="inlineStr"/>
    </row>
    <row r="1670" ht="15" customHeight="1" s="1003">
      <c r="A1670" s="1019" t="inlineStr">
        <is>
          <t>Graines collectées</t>
        </is>
      </c>
      <c r="B1670" t="inlineStr">
        <is>
          <t>Ecart statistique</t>
        </is>
      </c>
      <c r="C1670" t="inlineStr">
        <is>
          <t>kt</t>
        </is>
      </c>
      <c r="D1670" t="inlineStr">
        <is>
          <t>France</t>
        </is>
      </c>
      <c r="E1670" t="inlineStr">
        <is>
          <t>2015-16</t>
        </is>
      </c>
      <c r="F1670" t="inlineStr">
        <is>
          <t>Pois chiche</t>
        </is>
      </c>
      <c r="G1670" t="inlineStr"/>
      <c r="H1670" t="inlineStr"/>
      <c r="I1670" t="inlineStr"/>
      <c r="J1670" t="inlineStr"/>
      <c r="K1670" t="inlineStr"/>
      <c r="L1670" t="inlineStr"/>
      <c r="M1670" t="inlineStr"/>
      <c r="N1670" t="inlineStr"/>
      <c r="O1670" t="n">
        <v>-0</v>
      </c>
      <c r="P1670" t="inlineStr"/>
      <c r="Q1670" t="inlineStr"/>
    </row>
    <row r="1671" ht="15" customHeight="1" s="1003">
      <c r="A1671" s="1019" t="inlineStr">
        <is>
          <t>Issues de silo</t>
        </is>
      </c>
      <c r="B1671" t="inlineStr">
        <is>
          <t>Elimination/Pertes</t>
        </is>
      </c>
      <c r="C1671" t="inlineStr">
        <is>
          <t>kt</t>
        </is>
      </c>
      <c r="D1671" t="inlineStr">
        <is>
          <t>France</t>
        </is>
      </c>
      <c r="E1671" t="inlineStr">
        <is>
          <t>2015-16</t>
        </is>
      </c>
      <c r="F1671" t="inlineStr">
        <is>
          <t>Pois chiche</t>
        </is>
      </c>
      <c r="G1671" t="inlineStr"/>
      <c r="H1671" t="inlineStr">
        <is>
          <t>0</t>
        </is>
      </c>
      <c r="I1671" t="inlineStr">
        <is>
          <t>ONRB - FranceAgriMer</t>
        </is>
      </c>
      <c r="J1671" t="inlineStr">
        <is>
          <t>Mêmes usages que les issues de silo de pois et fèveroles</t>
        </is>
      </c>
      <c r="K1671" t="inlineStr">
        <is>
          <t>Répartition</t>
        </is>
      </c>
      <c r="L1671" t="inlineStr">
        <is>
          <t>Les issues de silo sont éliminées:Part d'issues de silo éliminées</t>
        </is>
      </c>
      <c r="M1671" t="inlineStr">
        <is>
          <t>Issues de silo - ONRB</t>
        </is>
      </c>
      <c r="N1671" t="inlineStr"/>
      <c r="O1671" t="n">
        <v>0</v>
      </c>
      <c r="P1671" t="inlineStr"/>
      <c r="Q1671" t="inlineStr"/>
    </row>
    <row r="1672" ht="15" customHeight="1" s="1003">
      <c r="A1672" s="1019" t="inlineStr">
        <is>
          <t>Issues de silo</t>
        </is>
      </c>
      <c r="B1672" t="inlineStr">
        <is>
          <t>Autres usages (ou usages indéfinis)</t>
        </is>
      </c>
      <c r="C1672" t="inlineStr">
        <is>
          <t>kt</t>
        </is>
      </c>
      <c r="D1672" t="inlineStr">
        <is>
          <t>France</t>
        </is>
      </c>
      <c r="E1672" t="inlineStr">
        <is>
          <t>2015-16</t>
        </is>
      </c>
      <c r="F1672" t="inlineStr">
        <is>
          <t>Pois chiche</t>
        </is>
      </c>
      <c r="G1672" t="inlineStr"/>
      <c r="H1672" t="inlineStr"/>
      <c r="I1672" t="inlineStr"/>
      <c r="J1672" t="inlineStr"/>
      <c r="K1672" t="inlineStr"/>
      <c r="L1672" t="inlineStr"/>
      <c r="M1672" t="inlineStr"/>
      <c r="N1672" t="inlineStr"/>
      <c r="O1672" t="n">
        <v>0</v>
      </c>
      <c r="P1672" t="inlineStr"/>
      <c r="Q1672" t="inlineStr"/>
    </row>
    <row r="1673" ht="15" customHeight="1" s="1003">
      <c r="A1673" s="1019" t="inlineStr">
        <is>
          <t>Issues de silo</t>
        </is>
      </c>
      <c r="B1673" t="inlineStr">
        <is>
          <t>Débouchés</t>
        </is>
      </c>
      <c r="C1673" t="inlineStr">
        <is>
          <t>kt</t>
        </is>
      </c>
      <c r="D1673" t="inlineStr">
        <is>
          <t>France</t>
        </is>
      </c>
      <c r="E1673" t="inlineStr">
        <is>
          <t>2015-16</t>
        </is>
      </c>
      <c r="F1673" t="inlineStr">
        <is>
          <t>Pois chiche</t>
        </is>
      </c>
      <c r="G1673" t="inlineStr"/>
      <c r="H1673" t="inlineStr"/>
      <c r="I1673" t="inlineStr"/>
      <c r="J1673" t="inlineStr"/>
      <c r="K1673" t="inlineStr"/>
      <c r="L1673" t="inlineStr"/>
      <c r="M1673" t="inlineStr"/>
      <c r="N1673" t="inlineStr"/>
      <c r="O1673" t="n">
        <v>0.08</v>
      </c>
      <c r="P1673" t="inlineStr"/>
      <c r="Q1673" t="inlineStr"/>
    </row>
    <row r="1674" ht="15" customHeight="1" s="1003">
      <c r="A1674" s="1019" t="inlineStr">
        <is>
          <t>Issues de silo</t>
        </is>
      </c>
      <c r="B1674" t="inlineStr">
        <is>
          <t>FAF</t>
        </is>
      </c>
      <c r="C1674" t="inlineStr">
        <is>
          <t>kt</t>
        </is>
      </c>
      <c r="D1674" t="inlineStr">
        <is>
          <t>France</t>
        </is>
      </c>
      <c r="E1674" t="inlineStr">
        <is>
          <t>2015-16</t>
        </is>
      </c>
      <c r="F1674" t="inlineStr">
        <is>
          <t>Pois chiche</t>
        </is>
      </c>
      <c r="G1674" t="inlineStr"/>
      <c r="H1674" t="inlineStr">
        <is>
          <t>Part d'issues de silo consommées par les FAF = 56,33 % (ONRB - FranceAgriMer)</t>
        </is>
      </c>
      <c r="I1674" t="inlineStr">
        <is>
          <t>ONRB - FranceAgriMer</t>
        </is>
      </c>
      <c r="J1674" t="inlineStr">
        <is>
          <t>Mêmes usages que les issues de silo de pois et fèveroles</t>
        </is>
      </c>
      <c r="K1674" t="inlineStr">
        <is>
          <t>Répartition</t>
        </is>
      </c>
      <c r="L1674" t="inlineStr">
        <is>
          <t>Part d'issues de silo consommées par les FAF</t>
        </is>
      </c>
      <c r="M1674" t="inlineStr">
        <is>
          <t>Issues de silo - ONRB</t>
        </is>
      </c>
      <c r="N1674" t="inlineStr"/>
      <c r="O1674" t="n">
        <v>0.04</v>
      </c>
      <c r="P1674" t="inlineStr"/>
      <c r="Q1674" t="inlineStr"/>
    </row>
    <row r="1675" ht="15" customHeight="1" s="1003">
      <c r="A1675" s="1019" t="inlineStr">
        <is>
          <t>Issues de silo</t>
        </is>
      </c>
      <c r="B1675" t="inlineStr">
        <is>
          <t>Litière</t>
        </is>
      </c>
      <c r="C1675" t="inlineStr">
        <is>
          <t>kt</t>
        </is>
      </c>
      <c r="D1675" t="inlineStr">
        <is>
          <t>France</t>
        </is>
      </c>
      <c r="E1675" t="inlineStr">
        <is>
          <t>2015-16</t>
        </is>
      </c>
      <c r="F1675" t="inlineStr">
        <is>
          <t>Pois chiche</t>
        </is>
      </c>
      <c r="G1675" t="inlineStr"/>
      <c r="H1675" t="inlineStr">
        <is>
          <t>Part d'issues de silo consommées comme litière = 0,77 % (ONRB - FranceAgriMer)</t>
        </is>
      </c>
      <c r="I1675" t="inlineStr">
        <is>
          <t>ONRB - FranceAgriMer</t>
        </is>
      </c>
      <c r="J1675" t="inlineStr">
        <is>
          <t>Mêmes usages que les issues de silo de pois et fèveroles</t>
        </is>
      </c>
      <c r="K1675" t="inlineStr">
        <is>
          <t>Répartition</t>
        </is>
      </c>
      <c r="L1675" t="inlineStr">
        <is>
          <t>Part d'issues de silo consommées comme litière</t>
        </is>
      </c>
      <c r="M1675" t="inlineStr">
        <is>
          <t>Issues de silo - ONRB</t>
        </is>
      </c>
      <c r="N1675" t="inlineStr"/>
      <c r="O1675" t="n">
        <v>0</v>
      </c>
      <c r="P1675" t="inlineStr"/>
      <c r="Q1675" t="inlineStr"/>
    </row>
    <row r="1676" ht="15" customHeight="1" s="1003">
      <c r="A1676" s="1019" t="inlineStr">
        <is>
          <t>Issues de silo</t>
        </is>
      </c>
      <c r="B1676" t="inlineStr">
        <is>
          <t>Compostage</t>
        </is>
      </c>
      <c r="C1676" t="inlineStr">
        <is>
          <t>kt</t>
        </is>
      </c>
      <c r="D1676" t="inlineStr">
        <is>
          <t>France</t>
        </is>
      </c>
      <c r="E1676" t="inlineStr">
        <is>
          <t>2015-16</t>
        </is>
      </c>
      <c r="F1676" t="inlineStr">
        <is>
          <t>Pois chiche</t>
        </is>
      </c>
      <c r="G1676" t="inlineStr"/>
      <c r="H1676" t="inlineStr">
        <is>
          <t>Part d'issues de silo compostées = 0 % (ONRB - FranceAgriMer)</t>
        </is>
      </c>
      <c r="I1676" t="inlineStr">
        <is>
          <t>ONRB - FranceAgriMer</t>
        </is>
      </c>
      <c r="J1676" t="inlineStr">
        <is>
          <t>Mêmes usages que les issues de silo de pois et fèveroles</t>
        </is>
      </c>
      <c r="K1676" t="inlineStr">
        <is>
          <t>Répartition</t>
        </is>
      </c>
      <c r="L1676" t="inlineStr">
        <is>
          <t>Part d'issues de silo compostées</t>
        </is>
      </c>
      <c r="M1676" t="inlineStr">
        <is>
          <t>Issues de silo - ONRB</t>
        </is>
      </c>
      <c r="N1676" t="inlineStr"/>
      <c r="O1676" t="n">
        <v>0</v>
      </c>
      <c r="P1676" t="inlineStr"/>
      <c r="Q1676" t="inlineStr"/>
    </row>
    <row r="1677" ht="15" customHeight="1" s="1003">
      <c r="A1677" s="1019" t="inlineStr">
        <is>
          <t>Issues de silo</t>
        </is>
      </c>
      <c r="B1677" t="inlineStr">
        <is>
          <t>Autres biomatériaux</t>
        </is>
      </c>
      <c r="C1677" t="inlineStr">
        <is>
          <t>kt</t>
        </is>
      </c>
      <c r="D1677" t="inlineStr">
        <is>
          <t>France</t>
        </is>
      </c>
      <c r="E1677" t="inlineStr">
        <is>
          <t>2015-16</t>
        </is>
      </c>
      <c r="F1677" t="inlineStr">
        <is>
          <t>Pois chiche</t>
        </is>
      </c>
      <c r="G1677" t="inlineStr"/>
      <c r="H1677" t="inlineStr">
        <is>
          <t>Part d'issues de silo consommées comme autres biomatériaux = 0,77 % (ONRB - FranceAgriMer)</t>
        </is>
      </c>
      <c r="I1677" t="inlineStr">
        <is>
          <t>ONRB - FranceAgriMer</t>
        </is>
      </c>
      <c r="J1677" t="inlineStr">
        <is>
          <t>Mêmes usages que les issues de silo de pois et fèveroles</t>
        </is>
      </c>
      <c r="K1677" t="inlineStr">
        <is>
          <t>Répartition</t>
        </is>
      </c>
      <c r="L1677" t="inlineStr">
        <is>
          <t>Part d'issues de silo consommées comme autres biomatériaux</t>
        </is>
      </c>
      <c r="M1677" t="inlineStr">
        <is>
          <t>Issues de silo - ONRB</t>
        </is>
      </c>
      <c r="N1677" t="inlineStr"/>
      <c r="O1677" t="n">
        <v>0</v>
      </c>
      <c r="P1677" t="inlineStr"/>
      <c r="Q1677" t="inlineStr"/>
    </row>
    <row r="1678" ht="15" customHeight="1" s="1003">
      <c r="A1678" s="1019" t="inlineStr">
        <is>
          <t>Issues de silo</t>
        </is>
      </c>
      <c r="B1678" t="inlineStr">
        <is>
          <t>Méthanisation</t>
        </is>
      </c>
      <c r="C1678" t="inlineStr">
        <is>
          <t>kt</t>
        </is>
      </c>
      <c r="D1678" t="inlineStr">
        <is>
          <t>France</t>
        </is>
      </c>
      <c r="E1678" t="inlineStr">
        <is>
          <t>2015-16</t>
        </is>
      </c>
      <c r="F1678" t="inlineStr">
        <is>
          <t>Pois chiche</t>
        </is>
      </c>
      <c r="G1678" t="inlineStr"/>
      <c r="H1678" t="inlineStr">
        <is>
          <t>Part d'issues de silo consommées en méthanisation = 40,72 % (ONRB - FranceAgriMer)</t>
        </is>
      </c>
      <c r="I1678" t="inlineStr">
        <is>
          <t>ONRB - FranceAgriMer</t>
        </is>
      </c>
      <c r="J1678" t="inlineStr">
        <is>
          <t>Mêmes usages que les issues de silo de pois et fèveroles</t>
        </is>
      </c>
      <c r="K1678" t="inlineStr">
        <is>
          <t>Répartition</t>
        </is>
      </c>
      <c r="L1678" t="inlineStr">
        <is>
          <t>Part d'issues de silo consommées en méthanisation</t>
        </is>
      </c>
      <c r="M1678" t="inlineStr">
        <is>
          <t>Issues de silo - ONRB</t>
        </is>
      </c>
      <c r="N1678" t="inlineStr"/>
      <c r="O1678" t="n">
        <v>0.03</v>
      </c>
      <c r="P1678" t="inlineStr"/>
      <c r="Q1678" t="inlineStr"/>
    </row>
    <row r="1679" ht="15" customHeight="1" s="1003">
      <c r="A1679" s="1019" t="inlineStr">
        <is>
          <t>Issues de silo</t>
        </is>
      </c>
      <c r="B1679" t="inlineStr">
        <is>
          <t>Combustion</t>
        </is>
      </c>
      <c r="C1679" t="inlineStr">
        <is>
          <t>kt</t>
        </is>
      </c>
      <c r="D1679" t="inlineStr">
        <is>
          <t>France</t>
        </is>
      </c>
      <c r="E1679" t="inlineStr">
        <is>
          <t>2015-16</t>
        </is>
      </c>
      <c r="F1679" t="inlineStr">
        <is>
          <t>Pois chiche</t>
        </is>
      </c>
      <c r="G1679" t="inlineStr"/>
      <c r="H1679" t="inlineStr">
        <is>
          <t>Part d'issues de silo brûlées = 1,03 % (ONRB - FranceAgriMer)</t>
        </is>
      </c>
      <c r="I1679" t="inlineStr">
        <is>
          <t>ONRB - FranceAgriMer</t>
        </is>
      </c>
      <c r="J1679" t="inlineStr">
        <is>
          <t>Mêmes usages que les issues de silo de pois et fèveroles</t>
        </is>
      </c>
      <c r="K1679" t="inlineStr">
        <is>
          <t>Répartition</t>
        </is>
      </c>
      <c r="L1679" t="inlineStr">
        <is>
          <t>Part d'issues de silo brûlées</t>
        </is>
      </c>
      <c r="M1679" t="inlineStr">
        <is>
          <t>Issues de silo - ONRB</t>
        </is>
      </c>
      <c r="N1679" t="inlineStr"/>
      <c r="O1679" t="n">
        <v>0</v>
      </c>
      <c r="P1679" t="inlineStr"/>
      <c r="Q1679" t="inlineStr"/>
    </row>
    <row r="1680" ht="15" customHeight="1" s="1003">
      <c r="A1680" s="1019" t="inlineStr">
        <is>
          <t>Issues de silo</t>
        </is>
      </c>
      <c r="B1680" t="inlineStr">
        <is>
          <t>Hors FAB</t>
        </is>
      </c>
      <c r="C1680" t="inlineStr">
        <is>
          <t>kt</t>
        </is>
      </c>
      <c r="D1680" t="inlineStr">
        <is>
          <t>France</t>
        </is>
      </c>
      <c r="E1680" t="inlineStr">
        <is>
          <t>2015-16</t>
        </is>
      </c>
      <c r="F1680" t="inlineStr">
        <is>
          <t>Pois chiche</t>
        </is>
      </c>
      <c r="G1680" t="inlineStr"/>
      <c r="H1680" t="inlineStr"/>
      <c r="I1680" t="inlineStr">
        <is>
          <t>ONRB - FranceAgriMer</t>
        </is>
      </c>
      <c r="J1680" t="inlineStr">
        <is>
          <t>Mêmes usages que les issues de silo de pois et fèveroles</t>
        </is>
      </c>
      <c r="K1680" t="inlineStr">
        <is>
          <t>Répartition</t>
        </is>
      </c>
      <c r="L1680" t="inlineStr">
        <is>
          <t>Part d'issues de silo consommées par les FAF</t>
        </is>
      </c>
      <c r="M1680" t="inlineStr">
        <is>
          <t>Issues de silo - ONRB</t>
        </is>
      </c>
      <c r="N1680" t="inlineStr"/>
      <c r="O1680" t="n">
        <v>0.04</v>
      </c>
      <c r="P1680" t="inlineStr"/>
      <c r="Q1680" t="inlineStr"/>
    </row>
    <row r="1681" ht="15" customHeight="1" s="1003">
      <c r="A1681" s="1019" t="inlineStr">
        <is>
          <t>Issues de silo</t>
        </is>
      </c>
      <c r="B1681" t="inlineStr">
        <is>
          <t>Alimentation animale rente</t>
        </is>
      </c>
      <c r="C1681" t="inlineStr">
        <is>
          <t>kt</t>
        </is>
      </c>
      <c r="D1681" t="inlineStr">
        <is>
          <t>France</t>
        </is>
      </c>
      <c r="E1681" t="inlineStr">
        <is>
          <t>2015-16</t>
        </is>
      </c>
      <c r="F1681" t="inlineStr">
        <is>
          <t>Pois chiche</t>
        </is>
      </c>
      <c r="G1681" t="inlineStr"/>
      <c r="H1681" t="inlineStr"/>
      <c r="I1681" t="inlineStr"/>
      <c r="J1681" t="inlineStr"/>
      <c r="K1681" t="inlineStr"/>
      <c r="L1681" t="inlineStr"/>
      <c r="M1681" t="inlineStr"/>
      <c r="N1681" t="inlineStr"/>
      <c r="O1681" t="n">
        <v>0.04</v>
      </c>
      <c r="P1681" t="inlineStr"/>
      <c r="Q1681" t="inlineStr"/>
    </row>
    <row r="1682" ht="15" customHeight="1" s="1003">
      <c r="A1682" s="1019" t="inlineStr">
        <is>
          <t>Issues de silo</t>
        </is>
      </c>
      <c r="B1682" t="inlineStr">
        <is>
          <t>Alimentation animale</t>
        </is>
      </c>
      <c r="C1682" t="inlineStr">
        <is>
          <t>kt</t>
        </is>
      </c>
      <c r="D1682" t="inlineStr">
        <is>
          <t>France</t>
        </is>
      </c>
      <c r="E1682" t="inlineStr">
        <is>
          <t>2015-16</t>
        </is>
      </c>
      <c r="F1682" t="inlineStr">
        <is>
          <t>Pois chiche</t>
        </is>
      </c>
      <c r="G1682" t="inlineStr"/>
      <c r="H1682" t="inlineStr"/>
      <c r="I1682" t="inlineStr"/>
      <c r="J1682" t="inlineStr"/>
      <c r="K1682" t="inlineStr"/>
      <c r="L1682" t="inlineStr"/>
      <c r="M1682" t="inlineStr"/>
      <c r="N1682" t="inlineStr"/>
      <c r="O1682" t="n">
        <v>0.04</v>
      </c>
      <c r="P1682" t="inlineStr"/>
      <c r="Q1682" t="inlineStr"/>
    </row>
    <row r="1683" ht="15" customHeight="1" s="1003">
      <c r="A1683" s="1019" t="inlineStr">
        <is>
          <t>Issues de silo</t>
        </is>
      </c>
      <c r="B1683" t="inlineStr">
        <is>
          <t>Usages alimentaires</t>
        </is>
      </c>
      <c r="C1683" t="inlineStr">
        <is>
          <t>kt</t>
        </is>
      </c>
      <c r="D1683" t="inlineStr">
        <is>
          <t>France</t>
        </is>
      </c>
      <c r="E1683" t="inlineStr">
        <is>
          <t>2015-16</t>
        </is>
      </c>
      <c r="F1683" t="inlineStr">
        <is>
          <t>Pois chiche</t>
        </is>
      </c>
      <c r="G1683" t="inlineStr"/>
      <c r="H1683" t="inlineStr"/>
      <c r="I1683" t="inlineStr"/>
      <c r="J1683" t="inlineStr"/>
      <c r="K1683" t="inlineStr"/>
      <c r="L1683" t="inlineStr"/>
      <c r="M1683" t="inlineStr"/>
      <c r="N1683" t="inlineStr"/>
      <c r="O1683" t="n">
        <v>0.04</v>
      </c>
      <c r="P1683" t="inlineStr"/>
      <c r="Q1683" t="inlineStr"/>
    </row>
    <row r="1684" ht="15" customHeight="1" s="1003">
      <c r="A1684" s="1019" t="inlineStr">
        <is>
          <t>Issues de silo</t>
        </is>
      </c>
      <c r="B1684" t="inlineStr">
        <is>
          <t>Biomatériaux</t>
        </is>
      </c>
      <c r="C1684" t="inlineStr">
        <is>
          <t>kt</t>
        </is>
      </c>
      <c r="D1684" t="inlineStr">
        <is>
          <t>France</t>
        </is>
      </c>
      <c r="E1684" t="inlineStr">
        <is>
          <t>2015-16</t>
        </is>
      </c>
      <c r="F1684" t="inlineStr">
        <is>
          <t>Pois chiche</t>
        </is>
      </c>
      <c r="G1684" t="inlineStr"/>
      <c r="H1684" t="inlineStr"/>
      <c r="I1684" t="inlineStr">
        <is>
          <t>ONRB - FranceAgriMer</t>
        </is>
      </c>
      <c r="J1684" t="inlineStr">
        <is>
          <t>Mêmes usages que les issues de silo de pois et fèveroles</t>
        </is>
      </c>
      <c r="K1684" t="inlineStr">
        <is>
          <t>Répartition</t>
        </is>
      </c>
      <c r="L1684" t="inlineStr">
        <is>
          <t>Part d'issues de silo consommées comme litière:Part d'issues de silo consommées comme autres biomatériaux</t>
        </is>
      </c>
      <c r="M1684" t="inlineStr">
        <is>
          <t>Issues de silo - ONRB</t>
        </is>
      </c>
      <c r="N1684" t="inlineStr"/>
      <c r="O1684" t="n">
        <v>0</v>
      </c>
      <c r="P1684" t="inlineStr"/>
      <c r="Q1684" t="inlineStr"/>
    </row>
    <row r="1685" ht="15" customHeight="1" s="1003">
      <c r="A1685" s="1019" t="inlineStr">
        <is>
          <t>Issues de silo</t>
        </is>
      </c>
      <c r="B1685" t="inlineStr">
        <is>
          <t>Usages non-alimentaires</t>
        </is>
      </c>
      <c r="C1685" t="inlineStr">
        <is>
          <t>kt</t>
        </is>
      </c>
      <c r="D1685" t="inlineStr">
        <is>
          <t>France</t>
        </is>
      </c>
      <c r="E1685" t="inlineStr">
        <is>
          <t>2015-16</t>
        </is>
      </c>
      <c r="F1685" t="inlineStr">
        <is>
          <t>Pois chiche</t>
        </is>
      </c>
      <c r="G1685" t="inlineStr"/>
      <c r="H1685" t="inlineStr"/>
      <c r="I1685" t="inlineStr"/>
      <c r="J1685" t="inlineStr"/>
      <c r="K1685" t="inlineStr"/>
      <c r="L1685" t="inlineStr"/>
      <c r="M1685" t="inlineStr"/>
      <c r="N1685" t="inlineStr"/>
      <c r="O1685" t="n">
        <v>0.03</v>
      </c>
      <c r="P1685" t="inlineStr"/>
      <c r="Q1685" t="inlineStr"/>
    </row>
    <row r="1686" ht="15" customHeight="1" s="1003">
      <c r="A1686" s="1019" t="inlineStr">
        <is>
          <t>Issues de silo</t>
        </is>
      </c>
      <c r="B1686" t="inlineStr">
        <is>
          <t>Energie</t>
        </is>
      </c>
      <c r="C1686" t="inlineStr">
        <is>
          <t>kt</t>
        </is>
      </c>
      <c r="D1686" t="inlineStr">
        <is>
          <t>France</t>
        </is>
      </c>
      <c r="E1686" t="inlineStr">
        <is>
          <t>2015-16</t>
        </is>
      </c>
      <c r="F1686" t="inlineStr">
        <is>
          <t>Pois chiche</t>
        </is>
      </c>
      <c r="G1686" t="inlineStr"/>
      <c r="H1686" t="inlineStr"/>
      <c r="I1686" t="inlineStr">
        <is>
          <t>ONRB - FranceAgriMer</t>
        </is>
      </c>
      <c r="J1686" t="inlineStr">
        <is>
          <t>Mêmes usages que les issues de silo de pois et fèveroles</t>
        </is>
      </c>
      <c r="K1686" t="inlineStr">
        <is>
          <t>Répartition</t>
        </is>
      </c>
      <c r="L1686" t="inlineStr">
        <is>
          <t>Part d'issues de silo consommées en méthanisation:Part d'issues de silo brûlées</t>
        </is>
      </c>
      <c r="M1686" t="inlineStr">
        <is>
          <t>Issues de silo - ONRB</t>
        </is>
      </c>
      <c r="N1686" t="inlineStr"/>
      <c r="O1686" t="n">
        <v>0.03</v>
      </c>
      <c r="P1686" t="inlineStr"/>
      <c r="Q1686" t="inlineStr"/>
    </row>
    <row r="1687" ht="15" customHeight="1" s="1003">
      <c r="A1687" s="1019" t="inlineStr">
        <is>
          <t>Issues de silo</t>
        </is>
      </c>
      <c r="B1687" t="inlineStr">
        <is>
          <t>Fertilisation</t>
        </is>
      </c>
      <c r="C1687" t="inlineStr">
        <is>
          <t>kt</t>
        </is>
      </c>
      <c r="D1687" t="inlineStr">
        <is>
          <t>France</t>
        </is>
      </c>
      <c r="E1687" t="inlineStr">
        <is>
          <t>2015-16</t>
        </is>
      </c>
      <c r="F1687" t="inlineStr">
        <is>
          <t>Pois chiche</t>
        </is>
      </c>
      <c r="G1687" t="inlineStr"/>
      <c r="H1687" t="inlineStr"/>
      <c r="I1687" t="inlineStr">
        <is>
          <t>ONRB - FranceAgriMer</t>
        </is>
      </c>
      <c r="J1687" t="inlineStr">
        <is>
          <t>Mêmes usages que les issues de silo de pois et fèveroles</t>
        </is>
      </c>
      <c r="K1687" t="inlineStr">
        <is>
          <t>Répartition</t>
        </is>
      </c>
      <c r="L1687" t="inlineStr">
        <is>
          <t>Part d'issues de silo compostées</t>
        </is>
      </c>
      <c r="M1687" t="inlineStr">
        <is>
          <t>Issues de silo - ONRB</t>
        </is>
      </c>
      <c r="N1687" t="inlineStr"/>
      <c r="O1687" t="n">
        <v>0</v>
      </c>
      <c r="P1687" t="inlineStr"/>
      <c r="Q1687" t="inlineStr"/>
    </row>
    <row r="1688" ht="15" customHeight="1" s="1003">
      <c r="A1688" s="1019" t="inlineStr">
        <is>
          <t>Huile</t>
        </is>
      </c>
      <c r="B1688" t="inlineStr">
        <is>
          <t>Vente directe et autoconsommation</t>
        </is>
      </c>
      <c r="C1688" t="inlineStr">
        <is>
          <t>kt</t>
        </is>
      </c>
      <c r="D1688" t="inlineStr">
        <is>
          <t>France</t>
        </is>
      </c>
      <c r="E1688" t="inlineStr">
        <is>
          <t>2015-16</t>
        </is>
      </c>
      <c r="F1688" t="inlineStr">
        <is>
          <t>Pois chiche</t>
        </is>
      </c>
      <c r="G1688" t="inlineStr"/>
      <c r="H1688" t="inlineStr"/>
      <c r="I1688" t="inlineStr"/>
      <c r="J1688" t="inlineStr">
        <is>
          <t>L'huile peut être autoconsommée</t>
        </is>
      </c>
      <c r="K1688" t="inlineStr"/>
      <c r="L1688" t="inlineStr"/>
      <c r="M1688" t="inlineStr"/>
      <c r="N1688" t="inlineStr"/>
      <c r="O1688" t="n">
        <v>-0</v>
      </c>
      <c r="P1688" t="n">
        <v>0</v>
      </c>
      <c r="Q1688" t="n">
        <v>500000000</v>
      </c>
    </row>
    <row r="1689" ht="15" customHeight="1" s="1003">
      <c r="A1689" s="1019" t="inlineStr">
        <is>
          <t>Huile</t>
        </is>
      </c>
      <c r="B1689" t="inlineStr">
        <is>
          <t>Circuits spécialisés</t>
        </is>
      </c>
      <c r="C1689" t="inlineStr">
        <is>
          <t>kt</t>
        </is>
      </c>
      <c r="D1689" t="inlineStr">
        <is>
          <t>France</t>
        </is>
      </c>
      <c r="E1689" t="inlineStr">
        <is>
          <t>2015-16</t>
        </is>
      </c>
      <c r="F1689" t="inlineStr">
        <is>
          <t>Pois chiche</t>
        </is>
      </c>
      <c r="G1689" t="inlineStr"/>
      <c r="H1689" t="inlineStr"/>
      <c r="I1689" t="inlineStr"/>
      <c r="J1689" t="inlineStr">
        <is>
          <t>L'huile peut être consommée par des circuits spécialisés</t>
        </is>
      </c>
      <c r="K1689" t="inlineStr"/>
      <c r="L1689" t="inlineStr"/>
      <c r="M1689" t="inlineStr"/>
      <c r="N1689" t="inlineStr"/>
      <c r="O1689" t="n">
        <v>-0</v>
      </c>
      <c r="P1689" t="n">
        <v>0</v>
      </c>
      <c r="Q1689" t="n">
        <v>500000000</v>
      </c>
    </row>
    <row r="1690" ht="15" customHeight="1" s="1003">
      <c r="A1690" s="1019" t="inlineStr">
        <is>
          <t>Huile</t>
        </is>
      </c>
      <c r="B1690" t="inlineStr">
        <is>
          <t>RHD</t>
        </is>
      </c>
      <c r="C1690" t="inlineStr">
        <is>
          <t>kt</t>
        </is>
      </c>
      <c r="D1690" t="inlineStr">
        <is>
          <t>France</t>
        </is>
      </c>
      <c r="E1690" t="inlineStr">
        <is>
          <t>2015-16</t>
        </is>
      </c>
      <c r="F1690" t="inlineStr">
        <is>
          <t>Pois chiche</t>
        </is>
      </c>
      <c r="G1690" t="inlineStr"/>
      <c r="H1690" t="inlineStr"/>
      <c r="I1690" t="inlineStr"/>
      <c r="J1690" t="inlineStr">
        <is>
          <t>L'huile est consommée en RHD</t>
        </is>
      </c>
      <c r="K1690" t="inlineStr"/>
      <c r="L1690" t="inlineStr"/>
      <c r="M1690" t="inlineStr"/>
      <c r="N1690" t="inlineStr"/>
      <c r="O1690" t="n">
        <v>-0</v>
      </c>
      <c r="P1690" t="n">
        <v>0</v>
      </c>
      <c r="Q1690" t="n">
        <v>500000000</v>
      </c>
    </row>
    <row r="1691" ht="15" customHeight="1" s="1003">
      <c r="A1691" s="1019" t="inlineStr">
        <is>
          <t>Huile</t>
        </is>
      </c>
      <c r="B1691" t="inlineStr">
        <is>
          <t>Autres IAA</t>
        </is>
      </c>
      <c r="C1691" t="inlineStr">
        <is>
          <t>kt</t>
        </is>
      </c>
      <c r="D1691" t="inlineStr">
        <is>
          <t>France</t>
        </is>
      </c>
      <c r="E1691" t="inlineStr">
        <is>
          <t>2015-16</t>
        </is>
      </c>
      <c r="F1691" t="inlineStr">
        <is>
          <t>Pois chiche</t>
        </is>
      </c>
      <c r="G1691" t="inlineStr"/>
      <c r="H1691" t="inlineStr"/>
      <c r="I1691" t="inlineStr"/>
      <c r="J1691" t="inlineStr">
        <is>
          <t>L'huile est consommée par les autres IAA</t>
        </is>
      </c>
      <c r="K1691" t="inlineStr"/>
      <c r="L1691" t="inlineStr"/>
      <c r="M1691" t="inlineStr"/>
      <c r="N1691" t="inlineStr"/>
      <c r="O1691" t="n">
        <v>-0</v>
      </c>
      <c r="P1691" t="n">
        <v>0</v>
      </c>
      <c r="Q1691" t="n">
        <v>500000000</v>
      </c>
    </row>
    <row r="1692" ht="15" customHeight="1" s="1003">
      <c r="A1692" s="1019" t="inlineStr">
        <is>
          <t>Huile</t>
        </is>
      </c>
      <c r="B1692" t="inlineStr">
        <is>
          <t>Autres industries</t>
        </is>
      </c>
      <c r="C1692" t="inlineStr">
        <is>
          <t>kt</t>
        </is>
      </c>
      <c r="D1692" t="inlineStr">
        <is>
          <t>France</t>
        </is>
      </c>
      <c r="E1692" t="inlineStr">
        <is>
          <t>2015-16</t>
        </is>
      </c>
      <c r="F1692" t="inlineStr">
        <is>
          <t>Pois chiche</t>
        </is>
      </c>
      <c r="G1692" t="inlineStr"/>
      <c r="H1692" t="inlineStr"/>
      <c r="I1692" t="inlineStr"/>
      <c r="J1692" t="inlineStr">
        <is>
          <t>L'huile est consommée pour des usages techniques</t>
        </is>
      </c>
      <c r="K1692" t="inlineStr"/>
      <c r="L1692" t="inlineStr"/>
      <c r="M1692" t="inlineStr"/>
      <c r="N1692" t="inlineStr"/>
      <c r="O1692" t="n">
        <v>-0</v>
      </c>
      <c r="P1692" t="n">
        <v>0</v>
      </c>
      <c r="Q1692" t="n">
        <v>500000000</v>
      </c>
    </row>
    <row r="1693" ht="15" customHeight="1" s="1003">
      <c r="A1693" s="1019" t="inlineStr">
        <is>
          <t>Huile</t>
        </is>
      </c>
      <c r="B1693" t="inlineStr">
        <is>
          <t>Alimentation humaine</t>
        </is>
      </c>
      <c r="C1693" t="inlineStr">
        <is>
          <t>kt</t>
        </is>
      </c>
      <c r="D1693" t="inlineStr">
        <is>
          <t>France</t>
        </is>
      </c>
      <c r="E1693" t="inlineStr">
        <is>
          <t>2015-16</t>
        </is>
      </c>
      <c r="F1693" t="inlineStr">
        <is>
          <t>Pois chiche</t>
        </is>
      </c>
      <c r="G1693" t="inlineStr"/>
      <c r="H1693" t="inlineStr"/>
      <c r="I1693" t="inlineStr"/>
      <c r="J1693" t="inlineStr"/>
      <c r="K1693" t="inlineStr"/>
      <c r="L1693" t="inlineStr"/>
      <c r="M1693" t="inlineStr"/>
      <c r="N1693" t="inlineStr"/>
      <c r="O1693" t="n">
        <v>-0</v>
      </c>
      <c r="P1693" t="n">
        <v>0</v>
      </c>
      <c r="Q1693" t="n">
        <v>500000000</v>
      </c>
    </row>
    <row r="1694" ht="15" customHeight="1" s="1003">
      <c r="A1694" s="1019" t="inlineStr">
        <is>
          <t>Huile</t>
        </is>
      </c>
      <c r="B1694" t="inlineStr">
        <is>
          <t>Ménages</t>
        </is>
      </c>
      <c r="C1694" t="inlineStr">
        <is>
          <t>kt</t>
        </is>
      </c>
      <c r="D1694" t="inlineStr">
        <is>
          <t>France</t>
        </is>
      </c>
      <c r="E1694" t="inlineStr">
        <is>
          <t>2015-16</t>
        </is>
      </c>
      <c r="F1694" t="inlineStr">
        <is>
          <t>Pois chiche</t>
        </is>
      </c>
      <c r="G1694" t="inlineStr"/>
      <c r="H1694" t="inlineStr"/>
      <c r="I1694" t="inlineStr"/>
      <c r="J1694" t="inlineStr"/>
      <c r="K1694" t="inlineStr"/>
      <c r="L1694" t="inlineStr"/>
      <c r="M1694" t="inlineStr"/>
      <c r="N1694" t="inlineStr"/>
      <c r="O1694" t="n">
        <v>-0</v>
      </c>
      <c r="P1694" t="n">
        <v>0</v>
      </c>
      <c r="Q1694" t="n">
        <v>500000000</v>
      </c>
    </row>
    <row r="1695" ht="15" customHeight="1" s="1003">
      <c r="A1695" s="1019" t="inlineStr">
        <is>
          <t>Huile</t>
        </is>
      </c>
      <c r="B1695" t="inlineStr">
        <is>
          <t>Usages alimentaires</t>
        </is>
      </c>
      <c r="C1695" t="inlineStr">
        <is>
          <t>kt</t>
        </is>
      </c>
      <c r="D1695" t="inlineStr">
        <is>
          <t>France</t>
        </is>
      </c>
      <c r="E1695" t="inlineStr">
        <is>
          <t>2015-16</t>
        </is>
      </c>
      <c r="F1695" t="inlineStr">
        <is>
          <t>Pois chiche</t>
        </is>
      </c>
      <c r="G1695" t="inlineStr"/>
      <c r="H1695" t="inlineStr"/>
      <c r="I1695" t="inlineStr"/>
      <c r="J1695" t="inlineStr"/>
      <c r="K1695" t="inlineStr"/>
      <c r="L1695" t="inlineStr"/>
      <c r="M1695" t="inlineStr"/>
      <c r="N1695" t="inlineStr"/>
      <c r="O1695" t="n">
        <v>-0</v>
      </c>
      <c r="P1695" t="n">
        <v>0</v>
      </c>
      <c r="Q1695" t="n">
        <v>500000000</v>
      </c>
    </row>
    <row r="1696" ht="15" customHeight="1" s="1003">
      <c r="A1696" s="1019" t="inlineStr">
        <is>
          <t>Huile</t>
        </is>
      </c>
      <c r="B1696" t="inlineStr">
        <is>
          <t>Débouchés</t>
        </is>
      </c>
      <c r="C1696" t="inlineStr">
        <is>
          <t>kt</t>
        </is>
      </c>
      <c r="D1696" t="inlineStr">
        <is>
          <t>France</t>
        </is>
      </c>
      <c r="E1696" t="inlineStr">
        <is>
          <t>2015-16</t>
        </is>
      </c>
      <c r="F1696" t="inlineStr">
        <is>
          <t>Pois chiche</t>
        </is>
      </c>
      <c r="G1696" t="inlineStr"/>
      <c r="H1696" t="inlineStr"/>
      <c r="I1696" t="inlineStr"/>
      <c r="J1696" t="inlineStr"/>
      <c r="K1696" t="inlineStr"/>
      <c r="L1696" t="inlineStr"/>
      <c r="M1696" t="inlineStr"/>
      <c r="N1696" t="inlineStr"/>
      <c r="O1696" t="n">
        <v>-0</v>
      </c>
      <c r="P1696" t="n">
        <v>0</v>
      </c>
      <c r="Q1696" t="n">
        <v>500000000</v>
      </c>
    </row>
    <row r="1697" ht="15" customHeight="1" s="1003">
      <c r="A1697" s="1019" t="inlineStr">
        <is>
          <t>Huile</t>
        </is>
      </c>
      <c r="B1697" t="inlineStr">
        <is>
          <t>Usages non-alimentaires</t>
        </is>
      </c>
      <c r="C1697" t="inlineStr">
        <is>
          <t>kt</t>
        </is>
      </c>
      <c r="D1697" t="inlineStr">
        <is>
          <t>France</t>
        </is>
      </c>
      <c r="E1697" t="inlineStr">
        <is>
          <t>2015-16</t>
        </is>
      </c>
      <c r="F1697" t="inlineStr">
        <is>
          <t>Pois chiche</t>
        </is>
      </c>
      <c r="G1697" t="inlineStr"/>
      <c r="H1697" t="inlineStr"/>
      <c r="I1697" t="inlineStr"/>
      <c r="J1697" t="inlineStr"/>
      <c r="K1697" t="inlineStr"/>
      <c r="L1697" t="inlineStr"/>
      <c r="M1697" t="inlineStr"/>
      <c r="N1697" t="inlineStr"/>
      <c r="O1697" t="n">
        <v>-0</v>
      </c>
      <c r="P1697" t="n">
        <v>0</v>
      </c>
      <c r="Q1697" t="n">
        <v>500000000</v>
      </c>
    </row>
    <row r="1698" ht="15" customHeight="1" s="1003">
      <c r="A1698" s="1019" t="inlineStr">
        <is>
          <t>Huile</t>
        </is>
      </c>
      <c r="B1698" t="inlineStr">
        <is>
          <t>Export</t>
        </is>
      </c>
      <c r="C1698" t="inlineStr">
        <is>
          <t>kt</t>
        </is>
      </c>
      <c r="D1698" t="inlineStr">
        <is>
          <t>France</t>
        </is>
      </c>
      <c r="E1698" t="inlineStr">
        <is>
          <t>2015-16</t>
        </is>
      </c>
      <c r="F1698" t="inlineStr">
        <is>
          <t>Pois chiche</t>
        </is>
      </c>
      <c r="G1698" t="inlineStr"/>
      <c r="H1698" t="inlineStr"/>
      <c r="I1698" t="inlineStr"/>
      <c r="J1698" t="inlineStr"/>
      <c r="K1698" t="inlineStr"/>
      <c r="L1698" t="inlineStr"/>
      <c r="M1698" t="inlineStr"/>
      <c r="N1698" t="inlineStr"/>
      <c r="O1698" t="n">
        <v>-0</v>
      </c>
      <c r="P1698" t="n">
        <v>0</v>
      </c>
      <c r="Q1698" t="n">
        <v>500000000</v>
      </c>
    </row>
    <row r="1699" ht="15" customHeight="1" s="1003">
      <c r="A1699" s="1019" t="inlineStr">
        <is>
          <t>Huile</t>
        </is>
      </c>
      <c r="B1699" t="inlineStr">
        <is>
          <t>Biocarburants</t>
        </is>
      </c>
      <c r="C1699" t="inlineStr">
        <is>
          <t>kt</t>
        </is>
      </c>
      <c r="D1699" t="inlineStr">
        <is>
          <t>France</t>
        </is>
      </c>
      <c r="E1699" t="inlineStr">
        <is>
          <t>2015-16</t>
        </is>
      </c>
      <c r="F1699" t="inlineStr">
        <is>
          <t>Pois chiche</t>
        </is>
      </c>
      <c r="G1699" t="inlineStr"/>
      <c r="H1699" t="inlineStr"/>
      <c r="I1699" t="inlineStr"/>
      <c r="J1699" t="inlineStr"/>
      <c r="K1699" t="inlineStr"/>
      <c r="L1699" t="inlineStr"/>
      <c r="M1699" t="inlineStr"/>
      <c r="N1699" t="inlineStr"/>
      <c r="O1699" t="n">
        <v>-0</v>
      </c>
      <c r="P1699" t="n">
        <v>0</v>
      </c>
      <c r="Q1699" t="n">
        <v>500000000</v>
      </c>
    </row>
    <row r="1700" ht="15" customHeight="1" s="1003">
      <c r="A1700" s="1019" t="inlineStr">
        <is>
          <t>Huile</t>
        </is>
      </c>
      <c r="B1700" t="inlineStr">
        <is>
          <t>Energie</t>
        </is>
      </c>
      <c r="C1700" t="inlineStr">
        <is>
          <t>kt</t>
        </is>
      </c>
      <c r="D1700" t="inlineStr">
        <is>
          <t>France</t>
        </is>
      </c>
      <c r="E1700" t="inlineStr">
        <is>
          <t>2015-16</t>
        </is>
      </c>
      <c r="F1700" t="inlineStr">
        <is>
          <t>Pois chiche</t>
        </is>
      </c>
      <c r="G1700" t="inlineStr"/>
      <c r="H1700" t="inlineStr"/>
      <c r="I1700" t="inlineStr"/>
      <c r="J1700" t="inlineStr"/>
      <c r="K1700" t="inlineStr"/>
      <c r="L1700" t="inlineStr"/>
      <c r="M1700" t="inlineStr"/>
      <c r="N1700" t="inlineStr"/>
      <c r="O1700" t="n">
        <v>-0</v>
      </c>
      <c r="P1700" t="n">
        <v>0</v>
      </c>
      <c r="Q1700" t="n">
        <v>500000000</v>
      </c>
    </row>
    <row r="1701" ht="15" customHeight="1" s="1003">
      <c r="A1701" s="1019" t="inlineStr">
        <is>
          <t>Huile</t>
        </is>
      </c>
      <c r="B1701" t="inlineStr">
        <is>
          <t>GMS</t>
        </is>
      </c>
      <c r="C1701" t="inlineStr">
        <is>
          <t>kt</t>
        </is>
      </c>
      <c r="D1701" t="inlineStr">
        <is>
          <t>France</t>
        </is>
      </c>
      <c r="E1701" t="inlineStr">
        <is>
          <t>2015-16</t>
        </is>
      </c>
      <c r="F1701" t="inlineStr">
        <is>
          <t>Pois chiche</t>
        </is>
      </c>
      <c r="G1701" t="inlineStr"/>
      <c r="H1701" t="inlineStr"/>
      <c r="I1701" t="inlineStr"/>
      <c r="J1701" t="inlineStr"/>
      <c r="K1701" t="inlineStr"/>
      <c r="L1701" t="inlineStr"/>
      <c r="M1701" t="inlineStr"/>
      <c r="N1701" t="inlineStr"/>
      <c r="O1701" t="n">
        <v>-0</v>
      </c>
      <c r="P1701" t="n">
        <v>0</v>
      </c>
      <c r="Q1701" t="n">
        <v>500000000</v>
      </c>
    </row>
    <row r="1702" ht="15" customHeight="1" s="1003">
      <c r="A1702" s="1019" t="inlineStr">
        <is>
          <t>Huile</t>
        </is>
      </c>
      <c r="B1702" t="inlineStr">
        <is>
          <t>Circuits généralistes</t>
        </is>
      </c>
      <c r="C1702" t="inlineStr">
        <is>
          <t>kt</t>
        </is>
      </c>
      <c r="D1702" t="inlineStr">
        <is>
          <t>France</t>
        </is>
      </c>
      <c r="E1702" t="inlineStr">
        <is>
          <t>2015-16</t>
        </is>
      </c>
      <c r="F1702" t="inlineStr">
        <is>
          <t>Pois chiche</t>
        </is>
      </c>
      <c r="G1702" t="inlineStr"/>
      <c r="H1702" t="inlineStr"/>
      <c r="I1702" t="inlineStr"/>
      <c r="J1702" t="inlineStr"/>
      <c r="K1702" t="inlineStr"/>
      <c r="L1702" t="inlineStr"/>
      <c r="M1702" t="inlineStr"/>
      <c r="N1702" t="inlineStr"/>
      <c r="O1702" t="n">
        <v>-0</v>
      </c>
      <c r="P1702" t="n">
        <v>0</v>
      </c>
      <c r="Q1702" t="n">
        <v>500000000</v>
      </c>
    </row>
    <row r="1703" ht="15" customHeight="1" s="1003">
      <c r="A1703" s="1019" t="inlineStr">
        <is>
          <t>Tourteaux</t>
        </is>
      </c>
      <c r="B1703" t="inlineStr">
        <is>
          <t>Hors FAB</t>
        </is>
      </c>
      <c r="C1703" t="inlineStr">
        <is>
          <t>kt</t>
        </is>
      </c>
      <c r="D1703" t="inlineStr">
        <is>
          <t>France</t>
        </is>
      </c>
      <c r="E1703" t="inlineStr">
        <is>
          <t>2015-16</t>
        </is>
      </c>
      <c r="F1703" t="inlineStr">
        <is>
          <t>Pois chiche</t>
        </is>
      </c>
      <c r="G1703" t="inlineStr"/>
      <c r="H1703" t="inlineStr"/>
      <c r="I1703" t="inlineStr"/>
      <c r="J1703" t="inlineStr"/>
      <c r="K1703" t="inlineStr"/>
      <c r="L1703" t="inlineStr"/>
      <c r="M1703" t="inlineStr"/>
      <c r="N1703" t="inlineStr"/>
      <c r="O1703" t="n">
        <v>-0</v>
      </c>
      <c r="P1703" t="n">
        <v>0</v>
      </c>
      <c r="Q1703" t="n">
        <v>500000000</v>
      </c>
    </row>
    <row r="1704" ht="15" customHeight="1" s="1003">
      <c r="A1704" s="1019" t="inlineStr">
        <is>
          <t>Tourteaux</t>
        </is>
      </c>
      <c r="B1704" t="inlineStr">
        <is>
          <t>Alimentation animale rente</t>
        </is>
      </c>
      <c r="C1704" t="inlineStr">
        <is>
          <t>kt</t>
        </is>
      </c>
      <c r="D1704" t="inlineStr">
        <is>
          <t>France</t>
        </is>
      </c>
      <c r="E1704" t="inlineStr">
        <is>
          <t>2015-16</t>
        </is>
      </c>
      <c r="F1704" t="inlineStr">
        <is>
          <t>Pois chiche</t>
        </is>
      </c>
      <c r="G1704" t="inlineStr"/>
      <c r="H1704" t="inlineStr"/>
      <c r="I1704" t="inlineStr"/>
      <c r="J1704" t="inlineStr"/>
      <c r="K1704" t="inlineStr"/>
      <c r="L1704" t="inlineStr"/>
      <c r="M1704" t="inlineStr"/>
      <c r="N1704" t="inlineStr"/>
      <c r="O1704" t="n">
        <v>-0</v>
      </c>
      <c r="P1704" t="n">
        <v>0</v>
      </c>
      <c r="Q1704" t="n">
        <v>500000000</v>
      </c>
    </row>
    <row r="1705" ht="15" customHeight="1" s="1003">
      <c r="A1705" s="1019" t="inlineStr">
        <is>
          <t>Tourteaux</t>
        </is>
      </c>
      <c r="B1705" t="inlineStr">
        <is>
          <t>Alimentation animale</t>
        </is>
      </c>
      <c r="C1705" t="inlineStr">
        <is>
          <t>kt</t>
        </is>
      </c>
      <c r="D1705" t="inlineStr">
        <is>
          <t>France</t>
        </is>
      </c>
      <c r="E1705" t="inlineStr">
        <is>
          <t>2015-16</t>
        </is>
      </c>
      <c r="F1705" t="inlineStr">
        <is>
          <t>Pois chiche</t>
        </is>
      </c>
      <c r="G1705" t="inlineStr"/>
      <c r="H1705" t="inlineStr"/>
      <c r="I1705" t="inlineStr"/>
      <c r="J1705" t="inlineStr"/>
      <c r="K1705" t="inlineStr"/>
      <c r="L1705" t="inlineStr"/>
      <c r="M1705" t="inlineStr"/>
      <c r="N1705" t="inlineStr"/>
      <c r="O1705" t="n">
        <v>-0</v>
      </c>
      <c r="P1705" t="n">
        <v>0</v>
      </c>
      <c r="Q1705" t="n">
        <v>500000000</v>
      </c>
    </row>
    <row r="1706" ht="15" customHeight="1" s="1003">
      <c r="A1706" s="1019" t="inlineStr">
        <is>
          <t>Tourteaux</t>
        </is>
      </c>
      <c r="B1706" t="inlineStr">
        <is>
          <t>Usages alimentaires</t>
        </is>
      </c>
      <c r="C1706" t="inlineStr">
        <is>
          <t>kt</t>
        </is>
      </c>
      <c r="D1706" t="inlineStr">
        <is>
          <t>France</t>
        </is>
      </c>
      <c r="E1706" t="inlineStr">
        <is>
          <t>2015-16</t>
        </is>
      </c>
      <c r="F1706" t="inlineStr">
        <is>
          <t>Pois chiche</t>
        </is>
      </c>
      <c r="G1706" t="inlineStr"/>
      <c r="H1706" t="inlineStr"/>
      <c r="I1706" t="inlineStr"/>
      <c r="J1706" t="inlineStr"/>
      <c r="K1706" t="inlineStr"/>
      <c r="L1706" t="inlineStr"/>
      <c r="M1706" t="inlineStr"/>
      <c r="N1706" t="inlineStr"/>
      <c r="O1706" t="n">
        <v>-0</v>
      </c>
      <c r="P1706" t="n">
        <v>0</v>
      </c>
      <c r="Q1706" t="n">
        <v>500000000</v>
      </c>
    </row>
    <row r="1707" ht="15" customHeight="1" s="1003">
      <c r="A1707" s="1019" t="inlineStr">
        <is>
          <t>Tourteaux</t>
        </is>
      </c>
      <c r="B1707" t="inlineStr">
        <is>
          <t>Débouchés</t>
        </is>
      </c>
      <c r="C1707" t="inlineStr">
        <is>
          <t>kt</t>
        </is>
      </c>
      <c r="D1707" t="inlineStr">
        <is>
          <t>France</t>
        </is>
      </c>
      <c r="E1707" t="inlineStr">
        <is>
          <t>2015-16</t>
        </is>
      </c>
      <c r="F1707" t="inlineStr">
        <is>
          <t>Pois chiche</t>
        </is>
      </c>
      <c r="G1707" t="inlineStr"/>
      <c r="H1707" t="inlineStr"/>
      <c r="I1707" t="inlineStr"/>
      <c r="J1707" t="inlineStr"/>
      <c r="K1707" t="inlineStr"/>
      <c r="L1707" t="inlineStr"/>
      <c r="M1707" t="inlineStr"/>
      <c r="N1707" t="inlineStr"/>
      <c r="O1707" t="n">
        <v>-0</v>
      </c>
      <c r="P1707" t="n">
        <v>0</v>
      </c>
      <c r="Q1707" t="n">
        <v>500000000</v>
      </c>
    </row>
    <row r="1708" ht="15" customHeight="1" s="1003">
      <c r="A1708" s="1019" t="inlineStr">
        <is>
          <t>Tourteaux</t>
        </is>
      </c>
      <c r="B1708" t="inlineStr">
        <is>
          <t>Export</t>
        </is>
      </c>
      <c r="C1708" t="inlineStr">
        <is>
          <t>kt</t>
        </is>
      </c>
      <c r="D1708" t="inlineStr">
        <is>
          <t>France</t>
        </is>
      </c>
      <c r="E1708" t="inlineStr">
        <is>
          <t>2015-16</t>
        </is>
      </c>
      <c r="F1708" t="inlineStr">
        <is>
          <t>Pois chiche</t>
        </is>
      </c>
      <c r="G1708" t="inlineStr"/>
      <c r="H1708" t="inlineStr"/>
      <c r="I1708" t="inlineStr"/>
      <c r="J1708" t="inlineStr"/>
      <c r="K1708" t="inlineStr"/>
      <c r="L1708" t="inlineStr"/>
      <c r="M1708" t="inlineStr"/>
      <c r="N1708" t="inlineStr"/>
      <c r="O1708" t="n">
        <v>-0</v>
      </c>
      <c r="P1708" t="n">
        <v>0</v>
      </c>
      <c r="Q1708" t="n">
        <v>500000000</v>
      </c>
    </row>
    <row r="1709" ht="15" customHeight="1" s="1003">
      <c r="A1709" s="1019" t="inlineStr">
        <is>
          <t>Tourteaux</t>
        </is>
      </c>
      <c r="B1709" t="inlineStr">
        <is>
          <t>FAB</t>
        </is>
      </c>
      <c r="C1709" t="inlineStr">
        <is>
          <t>kt</t>
        </is>
      </c>
      <c r="D1709" t="inlineStr">
        <is>
          <t>France</t>
        </is>
      </c>
      <c r="E1709" t="inlineStr">
        <is>
          <t>2015-16</t>
        </is>
      </c>
      <c r="F1709" t="inlineStr">
        <is>
          <t>Pois chiche</t>
        </is>
      </c>
      <c r="G1709" t="inlineStr"/>
      <c r="H1709" t="inlineStr"/>
      <c r="I1709" t="inlineStr"/>
      <c r="J1709" t="inlineStr"/>
      <c r="K1709" t="inlineStr"/>
      <c r="L1709" t="inlineStr"/>
      <c r="M1709" t="inlineStr"/>
      <c r="N1709" t="inlineStr"/>
      <c r="O1709" t="n">
        <v>-0</v>
      </c>
      <c r="P1709" t="n">
        <v>0</v>
      </c>
      <c r="Q1709" t="n">
        <v>500000000</v>
      </c>
    </row>
    <row r="1710" ht="15" customHeight="1" s="1003">
      <c r="A1710" s="1019" t="inlineStr">
        <is>
          <t>Tourteaux</t>
        </is>
      </c>
      <c r="B1710" t="inlineStr">
        <is>
          <t>FAF</t>
        </is>
      </c>
      <c r="C1710" t="inlineStr">
        <is>
          <t>kt</t>
        </is>
      </c>
      <c r="D1710" t="inlineStr">
        <is>
          <t>France</t>
        </is>
      </c>
      <c r="E1710" t="inlineStr">
        <is>
          <t>2015-16</t>
        </is>
      </c>
      <c r="F1710" t="inlineStr">
        <is>
          <t>Pois chiche</t>
        </is>
      </c>
      <c r="G1710" t="inlineStr"/>
      <c r="H1710" t="inlineStr"/>
      <c r="I1710" t="inlineStr"/>
      <c r="J1710" t="inlineStr"/>
      <c r="K1710" t="inlineStr"/>
      <c r="L1710" t="inlineStr"/>
      <c r="M1710" t="inlineStr"/>
      <c r="N1710" t="inlineStr"/>
      <c r="O1710" t="n">
        <v>-0</v>
      </c>
      <c r="P1710" t="n">
        <v>0</v>
      </c>
      <c r="Q1710" t="n">
        <v>500000000</v>
      </c>
    </row>
    <row r="1711" ht="15" customHeight="1" s="1003">
      <c r="A1711" s="1019" t="inlineStr">
        <is>
          <t>Coques (+ eau)</t>
        </is>
      </c>
      <c r="B1711" t="inlineStr">
        <is>
          <t>FAB</t>
        </is>
      </c>
      <c r="C1711" t="inlineStr">
        <is>
          <t>kt</t>
        </is>
      </c>
      <c r="D1711" t="inlineStr">
        <is>
          <t>France</t>
        </is>
      </c>
      <c r="E1711" t="inlineStr">
        <is>
          <t>2015-16</t>
        </is>
      </c>
      <c r="F1711" t="inlineStr">
        <is>
          <t>Pois chiche</t>
        </is>
      </c>
      <c r="G1711" t="inlineStr"/>
      <c r="H1711" t="inlineStr"/>
      <c r="I1711" t="inlineStr"/>
      <c r="J1711" t="inlineStr"/>
      <c r="K1711" t="inlineStr"/>
      <c r="L1711" t="inlineStr"/>
      <c r="M1711" t="inlineStr"/>
      <c r="N1711" t="inlineStr"/>
      <c r="O1711" t="n">
        <v>-0</v>
      </c>
      <c r="P1711" t="n">
        <v>0</v>
      </c>
      <c r="Q1711" t="n">
        <v>-0</v>
      </c>
    </row>
    <row r="1712" ht="15" customHeight="1" s="1003">
      <c r="A1712" s="1019" t="inlineStr">
        <is>
          <t>Coques (+ eau)</t>
        </is>
      </c>
      <c r="B1712" t="inlineStr">
        <is>
          <t>Combustion</t>
        </is>
      </c>
      <c r="C1712" t="inlineStr">
        <is>
          <t>kt</t>
        </is>
      </c>
      <c r="D1712" t="inlineStr">
        <is>
          <t>France</t>
        </is>
      </c>
      <c r="E1712" t="inlineStr">
        <is>
          <t>2015-16</t>
        </is>
      </c>
      <c r="F1712" t="inlineStr">
        <is>
          <t>Pois chiche</t>
        </is>
      </c>
      <c r="G1712" t="inlineStr"/>
      <c r="H1712" t="inlineStr"/>
      <c r="I1712" t="inlineStr"/>
      <c r="J1712" t="inlineStr"/>
      <c r="K1712" t="inlineStr"/>
      <c r="L1712" t="inlineStr"/>
      <c r="M1712" t="inlineStr"/>
      <c r="N1712" t="inlineStr"/>
      <c r="O1712" t="n">
        <v>-0</v>
      </c>
      <c r="P1712" t="n">
        <v>0</v>
      </c>
      <c r="Q1712" t="n">
        <v>-0</v>
      </c>
    </row>
    <row r="1713" ht="15" customHeight="1" s="1003">
      <c r="A1713" s="1019" t="inlineStr">
        <is>
          <t>Coques (+ eau)</t>
        </is>
      </c>
      <c r="B1713" t="inlineStr">
        <is>
          <t>Alimentation animale rente</t>
        </is>
      </c>
      <c r="C1713" t="inlineStr">
        <is>
          <t>kt</t>
        </is>
      </c>
      <c r="D1713" t="inlineStr">
        <is>
          <t>France</t>
        </is>
      </c>
      <c r="E1713" t="inlineStr">
        <is>
          <t>2015-16</t>
        </is>
      </c>
      <c r="F1713" t="inlineStr">
        <is>
          <t>Pois chiche</t>
        </is>
      </c>
      <c r="G1713" t="inlineStr"/>
      <c r="H1713" t="inlineStr"/>
      <c r="I1713" t="inlineStr"/>
      <c r="J1713" t="inlineStr"/>
      <c r="K1713" t="inlineStr"/>
      <c r="L1713" t="inlineStr"/>
      <c r="M1713" t="inlineStr"/>
      <c r="N1713" t="inlineStr"/>
      <c r="O1713" t="n">
        <v>-0</v>
      </c>
      <c r="P1713" t="n">
        <v>0</v>
      </c>
      <c r="Q1713" t="n">
        <v>0</v>
      </c>
    </row>
    <row r="1714" ht="15" customHeight="1" s="1003">
      <c r="A1714" s="1019" t="inlineStr">
        <is>
          <t>Coques (+ eau)</t>
        </is>
      </c>
      <c r="B1714" t="inlineStr">
        <is>
          <t>Alimentation animale</t>
        </is>
      </c>
      <c r="C1714" t="inlineStr">
        <is>
          <t>kt</t>
        </is>
      </c>
      <c r="D1714" t="inlineStr">
        <is>
          <t>France</t>
        </is>
      </c>
      <c r="E1714" t="inlineStr">
        <is>
          <t>2015-16</t>
        </is>
      </c>
      <c r="F1714" t="inlineStr">
        <is>
          <t>Pois chiche</t>
        </is>
      </c>
      <c r="G1714" t="inlineStr"/>
      <c r="H1714" t="inlineStr"/>
      <c r="I1714" t="inlineStr"/>
      <c r="J1714" t="inlineStr"/>
      <c r="K1714" t="inlineStr"/>
      <c r="L1714" t="inlineStr"/>
      <c r="M1714" t="inlineStr"/>
      <c r="N1714" t="inlineStr"/>
      <c r="O1714" t="n">
        <v>-0</v>
      </c>
      <c r="P1714" t="n">
        <v>0</v>
      </c>
      <c r="Q1714" t="n">
        <v>0</v>
      </c>
    </row>
    <row r="1715" ht="15" customHeight="1" s="1003">
      <c r="A1715" s="1019" t="inlineStr">
        <is>
          <t>Coques (+ eau)</t>
        </is>
      </c>
      <c r="B1715" t="inlineStr">
        <is>
          <t>Usages alimentaires</t>
        </is>
      </c>
      <c r="C1715" t="inlineStr">
        <is>
          <t>kt</t>
        </is>
      </c>
      <c r="D1715" t="inlineStr">
        <is>
          <t>France</t>
        </is>
      </c>
      <c r="E1715" t="inlineStr">
        <is>
          <t>2015-16</t>
        </is>
      </c>
      <c r="F1715" t="inlineStr">
        <is>
          <t>Pois chiche</t>
        </is>
      </c>
      <c r="G1715" t="inlineStr"/>
      <c r="H1715" t="inlineStr"/>
      <c r="I1715" t="inlineStr"/>
      <c r="J1715" t="inlineStr"/>
      <c r="K1715" t="inlineStr"/>
      <c r="L1715" t="inlineStr"/>
      <c r="M1715" t="inlineStr"/>
      <c r="N1715" t="inlineStr"/>
      <c r="O1715" t="n">
        <v>-0</v>
      </c>
      <c r="P1715" t="n">
        <v>0</v>
      </c>
      <c r="Q1715" t="n">
        <v>-0</v>
      </c>
    </row>
    <row r="1716" ht="15" customHeight="1" s="1003">
      <c r="A1716" s="1019" t="inlineStr">
        <is>
          <t>Coques (+ eau)</t>
        </is>
      </c>
      <c r="B1716" t="inlineStr">
        <is>
          <t>Débouchés</t>
        </is>
      </c>
      <c r="C1716" t="inlineStr">
        <is>
          <t>kt</t>
        </is>
      </c>
      <c r="D1716" t="inlineStr">
        <is>
          <t>France</t>
        </is>
      </c>
      <c r="E1716" t="inlineStr">
        <is>
          <t>2015-16</t>
        </is>
      </c>
      <c r="F1716" t="inlineStr">
        <is>
          <t>Pois chiche</t>
        </is>
      </c>
      <c r="G1716" t="inlineStr"/>
      <c r="H1716" t="inlineStr"/>
      <c r="I1716" t="inlineStr"/>
      <c r="J1716" t="inlineStr"/>
      <c r="K1716" t="inlineStr"/>
      <c r="L1716" t="inlineStr"/>
      <c r="M1716" t="inlineStr"/>
      <c r="N1716" t="inlineStr"/>
      <c r="O1716" t="n">
        <v>0</v>
      </c>
      <c r="P1716" t="inlineStr"/>
      <c r="Q1716" t="inlineStr"/>
    </row>
    <row r="1717" ht="15" customHeight="1" s="1003">
      <c r="A1717" s="1019" t="inlineStr">
        <is>
          <t>Coques (+ eau)</t>
        </is>
      </c>
      <c r="B1717" t="inlineStr">
        <is>
          <t>Energie</t>
        </is>
      </c>
      <c r="C1717" t="inlineStr">
        <is>
          <t>kt</t>
        </is>
      </c>
      <c r="D1717" t="inlineStr">
        <is>
          <t>France</t>
        </is>
      </c>
      <c r="E1717" t="inlineStr">
        <is>
          <t>2015-16</t>
        </is>
      </c>
      <c r="F1717" t="inlineStr">
        <is>
          <t>Pois chiche</t>
        </is>
      </c>
      <c r="G1717" t="inlineStr"/>
      <c r="H1717" t="inlineStr"/>
      <c r="I1717" t="inlineStr"/>
      <c r="J1717" t="inlineStr"/>
      <c r="K1717" t="inlineStr"/>
      <c r="L1717" t="inlineStr"/>
      <c r="M1717" t="inlineStr"/>
      <c r="N1717" t="inlineStr"/>
      <c r="O1717" t="n">
        <v>-0</v>
      </c>
      <c r="P1717" t="n">
        <v>0</v>
      </c>
      <c r="Q1717" t="n">
        <v>-0</v>
      </c>
    </row>
    <row r="1718" ht="15" customHeight="1" s="1003">
      <c r="A1718" s="1019" t="inlineStr">
        <is>
          <t>Coques (+ eau)</t>
        </is>
      </c>
      <c r="B1718" t="inlineStr">
        <is>
          <t>Usages non-alimentaires</t>
        </is>
      </c>
      <c r="C1718" t="inlineStr">
        <is>
          <t>kt</t>
        </is>
      </c>
      <c r="D1718" t="inlineStr">
        <is>
          <t>France</t>
        </is>
      </c>
      <c r="E1718" t="inlineStr">
        <is>
          <t>2015-16</t>
        </is>
      </c>
      <c r="F1718" t="inlineStr">
        <is>
          <t>Pois chiche</t>
        </is>
      </c>
      <c r="G1718" t="inlineStr"/>
      <c r="H1718" t="inlineStr"/>
      <c r="I1718" t="inlineStr"/>
      <c r="J1718" t="inlineStr"/>
      <c r="K1718" t="inlineStr"/>
      <c r="L1718" t="inlineStr"/>
      <c r="M1718" t="inlineStr"/>
      <c r="N1718" t="inlineStr"/>
      <c r="O1718" t="n">
        <v>-0</v>
      </c>
      <c r="P1718" t="n">
        <v>0</v>
      </c>
      <c r="Q1718" t="n">
        <v>-0</v>
      </c>
    </row>
    <row r="1719" ht="15" customHeight="1" s="1003">
      <c r="A1719" s="1019" t="inlineStr">
        <is>
          <t>Huile d'olive</t>
        </is>
      </c>
      <c r="B1719" t="inlineStr">
        <is>
          <t>Vente directe et autoconsommation</t>
        </is>
      </c>
      <c r="C1719" t="inlineStr">
        <is>
          <t>kt</t>
        </is>
      </c>
      <c r="D1719" t="inlineStr">
        <is>
          <t>France</t>
        </is>
      </c>
      <c r="E1719" t="inlineStr">
        <is>
          <t>2015-16</t>
        </is>
      </c>
      <c r="F1719" t="inlineStr">
        <is>
          <t>Pois chiche</t>
        </is>
      </c>
      <c r="G1719" t="inlineStr"/>
      <c r="H1719" t="inlineStr"/>
      <c r="I1719" t="inlineStr"/>
      <c r="J1719" t="inlineStr"/>
      <c r="K1719" t="inlineStr"/>
      <c r="L1719" t="inlineStr"/>
      <c r="M1719" t="inlineStr"/>
      <c r="N1719" t="inlineStr"/>
      <c r="O1719" t="n">
        <v>-0</v>
      </c>
      <c r="P1719" t="n">
        <v>0</v>
      </c>
      <c r="Q1719" t="n">
        <v>500000000</v>
      </c>
    </row>
    <row r="1720" ht="15" customHeight="1" s="1003">
      <c r="A1720" s="1019" t="inlineStr">
        <is>
          <t>Huile d'olive</t>
        </is>
      </c>
      <c r="B1720" t="inlineStr">
        <is>
          <t>Circuits spécialisés</t>
        </is>
      </c>
      <c r="C1720" t="inlineStr">
        <is>
          <t>kt</t>
        </is>
      </c>
      <c r="D1720" t="inlineStr">
        <is>
          <t>France</t>
        </is>
      </c>
      <c r="E1720" t="inlineStr">
        <is>
          <t>2015-16</t>
        </is>
      </c>
      <c r="F1720" t="inlineStr">
        <is>
          <t>Pois chiche</t>
        </is>
      </c>
      <c r="G1720" t="inlineStr"/>
      <c r="H1720" t="inlineStr"/>
      <c r="I1720" t="inlineStr"/>
      <c r="J1720" t="inlineStr"/>
      <c r="K1720" t="inlineStr"/>
      <c r="L1720" t="inlineStr"/>
      <c r="M1720" t="inlineStr"/>
      <c r="N1720" t="inlineStr"/>
      <c r="O1720" t="n">
        <v>-0</v>
      </c>
      <c r="P1720" t="n">
        <v>0</v>
      </c>
      <c r="Q1720" t="n">
        <v>500000000</v>
      </c>
    </row>
    <row r="1721" ht="15" customHeight="1" s="1003">
      <c r="A1721" s="1019" t="inlineStr">
        <is>
          <t>Huile d'olive</t>
        </is>
      </c>
      <c r="B1721" t="inlineStr">
        <is>
          <t>RHD</t>
        </is>
      </c>
      <c r="C1721" t="inlineStr">
        <is>
          <t>kt</t>
        </is>
      </c>
      <c r="D1721" t="inlineStr">
        <is>
          <t>France</t>
        </is>
      </c>
      <c r="E1721" t="inlineStr">
        <is>
          <t>2015-16</t>
        </is>
      </c>
      <c r="F1721" t="inlineStr">
        <is>
          <t>Pois chiche</t>
        </is>
      </c>
      <c r="G1721" t="inlineStr"/>
      <c r="H1721" t="inlineStr"/>
      <c r="I1721" t="inlineStr"/>
      <c r="J1721" t="inlineStr"/>
      <c r="K1721" t="inlineStr"/>
      <c r="L1721" t="inlineStr"/>
      <c r="M1721" t="inlineStr"/>
      <c r="N1721" t="inlineStr"/>
      <c r="O1721" t="n">
        <v>-0</v>
      </c>
      <c r="P1721" t="n">
        <v>0</v>
      </c>
      <c r="Q1721" t="n">
        <v>500000000</v>
      </c>
    </row>
    <row r="1722" ht="15" customHeight="1" s="1003">
      <c r="A1722" s="1019" t="inlineStr">
        <is>
          <t>Huile d'olive</t>
        </is>
      </c>
      <c r="B1722" t="inlineStr">
        <is>
          <t>Autres IAA</t>
        </is>
      </c>
      <c r="C1722" t="inlineStr">
        <is>
          <t>kt</t>
        </is>
      </c>
      <c r="D1722" t="inlineStr">
        <is>
          <t>France</t>
        </is>
      </c>
      <c r="E1722" t="inlineStr">
        <is>
          <t>2015-16</t>
        </is>
      </c>
      <c r="F1722" t="inlineStr">
        <is>
          <t>Pois chiche</t>
        </is>
      </c>
      <c r="G1722" t="inlineStr"/>
      <c r="H1722" t="inlineStr"/>
      <c r="I1722" t="inlineStr"/>
      <c r="J1722" t="inlineStr"/>
      <c r="K1722" t="inlineStr"/>
      <c r="L1722" t="inlineStr"/>
      <c r="M1722" t="inlineStr"/>
      <c r="N1722" t="inlineStr"/>
      <c r="O1722" t="n">
        <v>-0</v>
      </c>
      <c r="P1722" t="n">
        <v>0</v>
      </c>
      <c r="Q1722" t="n">
        <v>500000000</v>
      </c>
    </row>
    <row r="1723" ht="15" customHeight="1" s="1003">
      <c r="A1723" s="1019" t="inlineStr">
        <is>
          <t>Huile d'olive</t>
        </is>
      </c>
      <c r="B1723" t="inlineStr">
        <is>
          <t>Alimentation humaine</t>
        </is>
      </c>
      <c r="C1723" t="inlineStr">
        <is>
          <t>kt</t>
        </is>
      </c>
      <c r="D1723" t="inlineStr">
        <is>
          <t>France</t>
        </is>
      </c>
      <c r="E1723" t="inlineStr">
        <is>
          <t>2015-16</t>
        </is>
      </c>
      <c r="F1723" t="inlineStr">
        <is>
          <t>Pois chiche</t>
        </is>
      </c>
      <c r="G1723" t="inlineStr"/>
      <c r="H1723" t="inlineStr"/>
      <c r="I1723" t="inlineStr"/>
      <c r="J1723" t="inlineStr"/>
      <c r="K1723" t="inlineStr"/>
      <c r="L1723" t="inlineStr"/>
      <c r="M1723" t="inlineStr"/>
      <c r="N1723" t="inlineStr"/>
      <c r="O1723" t="n">
        <v>-0</v>
      </c>
      <c r="P1723" t="n">
        <v>0</v>
      </c>
      <c r="Q1723" t="n">
        <v>500000000</v>
      </c>
    </row>
    <row r="1724" ht="15" customHeight="1" s="1003">
      <c r="A1724" s="1019" t="inlineStr">
        <is>
          <t>Huile d'olive</t>
        </is>
      </c>
      <c r="B1724" t="inlineStr">
        <is>
          <t>Ménages</t>
        </is>
      </c>
      <c r="C1724" t="inlineStr">
        <is>
          <t>kt</t>
        </is>
      </c>
      <c r="D1724" t="inlineStr">
        <is>
          <t>France</t>
        </is>
      </c>
      <c r="E1724" t="inlineStr">
        <is>
          <t>2015-16</t>
        </is>
      </c>
      <c r="F1724" t="inlineStr">
        <is>
          <t>Pois chiche</t>
        </is>
      </c>
      <c r="G1724" t="inlineStr"/>
      <c r="H1724" t="inlineStr"/>
      <c r="I1724" t="inlineStr"/>
      <c r="J1724" t="inlineStr"/>
      <c r="K1724" t="inlineStr"/>
      <c r="L1724" t="inlineStr"/>
      <c r="M1724" t="inlineStr"/>
      <c r="N1724" t="inlineStr"/>
      <c r="O1724" t="n">
        <v>-0</v>
      </c>
      <c r="P1724" t="n">
        <v>0</v>
      </c>
      <c r="Q1724" t="n">
        <v>500000000</v>
      </c>
    </row>
    <row r="1725" ht="15" customHeight="1" s="1003">
      <c r="A1725" s="1019" t="inlineStr">
        <is>
          <t>Huile d'olive</t>
        </is>
      </c>
      <c r="B1725" t="inlineStr">
        <is>
          <t>Usages alimentaires</t>
        </is>
      </c>
      <c r="C1725" t="inlineStr">
        <is>
          <t>kt</t>
        </is>
      </c>
      <c r="D1725" t="inlineStr">
        <is>
          <t>France</t>
        </is>
      </c>
      <c r="E1725" t="inlineStr">
        <is>
          <t>2015-16</t>
        </is>
      </c>
      <c r="F1725" t="inlineStr">
        <is>
          <t>Pois chiche</t>
        </is>
      </c>
      <c r="G1725" t="inlineStr"/>
      <c r="H1725" t="inlineStr"/>
      <c r="I1725" t="inlineStr"/>
      <c r="J1725" t="inlineStr"/>
      <c r="K1725" t="inlineStr"/>
      <c r="L1725" t="inlineStr"/>
      <c r="M1725" t="inlineStr"/>
      <c r="N1725" t="inlineStr"/>
      <c r="O1725" t="n">
        <v>-0</v>
      </c>
      <c r="P1725" t="n">
        <v>0</v>
      </c>
      <c r="Q1725" t="n">
        <v>500000000</v>
      </c>
    </row>
    <row r="1726" ht="15" customHeight="1" s="1003">
      <c r="A1726" s="1019" t="inlineStr">
        <is>
          <t>Huile d'olive</t>
        </is>
      </c>
      <c r="B1726" t="inlineStr">
        <is>
          <t>Débouchés</t>
        </is>
      </c>
      <c r="C1726" t="inlineStr">
        <is>
          <t>kt</t>
        </is>
      </c>
      <c r="D1726" t="inlineStr">
        <is>
          <t>France</t>
        </is>
      </c>
      <c r="E1726" t="inlineStr">
        <is>
          <t>2015-16</t>
        </is>
      </c>
      <c r="F1726" t="inlineStr">
        <is>
          <t>Pois chiche</t>
        </is>
      </c>
      <c r="G1726" t="inlineStr"/>
      <c r="H1726" t="inlineStr"/>
      <c r="I1726" t="inlineStr"/>
      <c r="J1726" t="inlineStr"/>
      <c r="K1726" t="inlineStr"/>
      <c r="L1726" t="inlineStr"/>
      <c r="M1726" t="inlineStr"/>
      <c r="N1726" t="inlineStr"/>
      <c r="O1726" t="n">
        <v>-0</v>
      </c>
      <c r="P1726" t="n">
        <v>0</v>
      </c>
      <c r="Q1726" t="n">
        <v>500000000</v>
      </c>
    </row>
    <row r="1727" ht="15" customHeight="1" s="1003">
      <c r="A1727" s="1019" t="inlineStr">
        <is>
          <t>Huile d'olive</t>
        </is>
      </c>
      <c r="B1727" t="inlineStr">
        <is>
          <t>Export</t>
        </is>
      </c>
      <c r="C1727" t="inlineStr">
        <is>
          <t>kt</t>
        </is>
      </c>
      <c r="D1727" t="inlineStr">
        <is>
          <t>France</t>
        </is>
      </c>
      <c r="E1727" t="inlineStr">
        <is>
          <t>2015-16</t>
        </is>
      </c>
      <c r="F1727" t="inlineStr">
        <is>
          <t>Pois chiche</t>
        </is>
      </c>
      <c r="G1727" t="inlineStr"/>
      <c r="H1727" t="inlineStr"/>
      <c r="I1727" t="inlineStr"/>
      <c r="J1727" t="inlineStr"/>
      <c r="K1727" t="inlineStr"/>
      <c r="L1727" t="inlineStr"/>
      <c r="M1727" t="inlineStr"/>
      <c r="N1727" t="inlineStr"/>
      <c r="O1727" t="n">
        <v>-0</v>
      </c>
      <c r="P1727" t="n">
        <v>0</v>
      </c>
      <c r="Q1727" t="n">
        <v>500000000</v>
      </c>
    </row>
    <row r="1728" ht="15" customHeight="1" s="1003">
      <c r="A1728" s="1019" t="inlineStr">
        <is>
          <t>Huile d'olive</t>
        </is>
      </c>
      <c r="B1728" t="inlineStr">
        <is>
          <t>GMS</t>
        </is>
      </c>
      <c r="C1728" t="inlineStr">
        <is>
          <t>kt</t>
        </is>
      </c>
      <c r="D1728" t="inlineStr">
        <is>
          <t>France</t>
        </is>
      </c>
      <c r="E1728" t="inlineStr">
        <is>
          <t>2015-16</t>
        </is>
      </c>
      <c r="F1728" t="inlineStr">
        <is>
          <t>Pois chiche</t>
        </is>
      </c>
      <c r="G1728" t="inlineStr"/>
      <c r="H1728" t="inlineStr"/>
      <c r="I1728" t="inlineStr"/>
      <c r="J1728" t="inlineStr"/>
      <c r="K1728" t="inlineStr"/>
      <c r="L1728" t="inlineStr"/>
      <c r="M1728" t="inlineStr"/>
      <c r="N1728" t="inlineStr"/>
      <c r="O1728" t="n">
        <v>-0</v>
      </c>
      <c r="P1728" t="n">
        <v>0</v>
      </c>
      <c r="Q1728" t="n">
        <v>500000000</v>
      </c>
    </row>
    <row r="1729" ht="15" customHeight="1" s="1003">
      <c r="A1729" s="1019" t="inlineStr">
        <is>
          <t>Huile d'olive</t>
        </is>
      </c>
      <c r="B1729" t="inlineStr">
        <is>
          <t>Circuits généralistes</t>
        </is>
      </c>
      <c r="C1729" t="inlineStr">
        <is>
          <t>kt</t>
        </is>
      </c>
      <c r="D1729" t="inlineStr">
        <is>
          <t>France</t>
        </is>
      </c>
      <c r="E1729" t="inlineStr">
        <is>
          <t>2015-16</t>
        </is>
      </c>
      <c r="F1729" t="inlineStr">
        <is>
          <t>Pois chiche</t>
        </is>
      </c>
      <c r="G1729" t="inlineStr"/>
      <c r="H1729" t="inlineStr"/>
      <c r="I1729" t="inlineStr"/>
      <c r="J1729" t="inlineStr"/>
      <c r="K1729" t="inlineStr"/>
      <c r="L1729" t="inlineStr"/>
      <c r="M1729" t="inlineStr"/>
      <c r="N1729" t="inlineStr"/>
      <c r="O1729" t="n">
        <v>-0</v>
      </c>
      <c r="P1729" t="n">
        <v>0</v>
      </c>
      <c r="Q1729" t="n">
        <v>500000000</v>
      </c>
    </row>
    <row r="1730" ht="15" customHeight="1" s="1003">
      <c r="A1730" s="1019" t="inlineStr">
        <is>
          <t>Huile d'olive</t>
        </is>
      </c>
      <c r="B1730" t="inlineStr">
        <is>
          <t>Ecart statistique</t>
        </is>
      </c>
      <c r="C1730" t="inlineStr">
        <is>
          <t>kt</t>
        </is>
      </c>
      <c r="D1730" t="inlineStr">
        <is>
          <t>France</t>
        </is>
      </c>
      <c r="E1730" t="inlineStr">
        <is>
          <t>2015-16</t>
        </is>
      </c>
      <c r="F1730" t="inlineStr">
        <is>
          <t>Pois chiche</t>
        </is>
      </c>
      <c r="G1730" t="inlineStr"/>
      <c r="H1730" t="inlineStr"/>
      <c r="I1730" t="inlineStr"/>
      <c r="J1730" t="inlineStr"/>
      <c r="K1730" t="inlineStr"/>
      <c r="L1730" t="inlineStr"/>
      <c r="M1730" t="inlineStr"/>
      <c r="N1730" t="inlineStr"/>
      <c r="O1730" t="n">
        <v>-0</v>
      </c>
      <c r="P1730" t="n">
        <v>0</v>
      </c>
      <c r="Q1730" t="n">
        <v>500000000</v>
      </c>
    </row>
    <row r="1731" ht="15" customHeight="1" s="1003">
      <c r="A1731" s="1019" t="inlineStr">
        <is>
          <t>Grignons d'olive</t>
        </is>
      </c>
      <c r="B1731" t="inlineStr">
        <is>
          <t>Alimentation animale</t>
        </is>
      </c>
      <c r="C1731" t="inlineStr">
        <is>
          <t>kt</t>
        </is>
      </c>
      <c r="D1731" t="inlineStr">
        <is>
          <t>France</t>
        </is>
      </c>
      <c r="E1731" t="inlineStr">
        <is>
          <t>2015-16</t>
        </is>
      </c>
      <c r="F1731" t="inlineStr">
        <is>
          <t>Pois chiche</t>
        </is>
      </c>
      <c r="G1731" t="inlineStr"/>
      <c r="H1731" t="inlineStr"/>
      <c r="I1731" t="inlineStr"/>
      <c r="J1731" t="inlineStr">
        <is>
          <t>Les grignons d'olive sont valorisés en alimentation animale</t>
        </is>
      </c>
      <c r="K1731" t="inlineStr"/>
      <c r="L1731" t="inlineStr">
        <is>
          <t>Consommation de grignons d'olive en alimentation animale</t>
        </is>
      </c>
      <c r="M1731" t="inlineStr"/>
      <c r="N1731" t="inlineStr"/>
      <c r="O1731" t="n">
        <v>-0</v>
      </c>
      <c r="P1731" t="n">
        <v>0</v>
      </c>
      <c r="Q1731" t="n">
        <v>500000000</v>
      </c>
    </row>
    <row r="1732" ht="15" customHeight="1" s="1003">
      <c r="A1732" s="1019" t="inlineStr">
        <is>
          <t>Grignons d'olive</t>
        </is>
      </c>
      <c r="B1732" t="inlineStr">
        <is>
          <t>Usages alimentaires</t>
        </is>
      </c>
      <c r="C1732" t="inlineStr">
        <is>
          <t>kt</t>
        </is>
      </c>
      <c r="D1732" t="inlineStr">
        <is>
          <t>France</t>
        </is>
      </c>
      <c r="E1732" t="inlineStr">
        <is>
          <t>2015-16</t>
        </is>
      </c>
      <c r="F1732" t="inlineStr">
        <is>
          <t>Pois chiche</t>
        </is>
      </c>
      <c r="G1732" t="inlineStr"/>
      <c r="H1732" t="inlineStr"/>
      <c r="I1732" t="inlineStr"/>
      <c r="J1732" t="inlineStr"/>
      <c r="K1732" t="inlineStr"/>
      <c r="L1732" t="inlineStr"/>
      <c r="M1732" t="inlineStr"/>
      <c r="N1732" t="inlineStr"/>
      <c r="O1732" t="n">
        <v>-0</v>
      </c>
      <c r="P1732" t="n">
        <v>0</v>
      </c>
      <c r="Q1732" t="n">
        <v>500000000</v>
      </c>
    </row>
    <row r="1733" ht="15" customHeight="1" s="1003">
      <c r="A1733" s="1019" t="inlineStr">
        <is>
          <t>Grignons d'olive</t>
        </is>
      </c>
      <c r="B1733" t="inlineStr">
        <is>
          <t>Débouchés</t>
        </is>
      </c>
      <c r="C1733" t="inlineStr">
        <is>
          <t>kt</t>
        </is>
      </c>
      <c r="D1733" t="inlineStr">
        <is>
          <t>France</t>
        </is>
      </c>
      <c r="E1733" t="inlineStr">
        <is>
          <t>2015-16</t>
        </is>
      </c>
      <c r="F1733" t="inlineStr">
        <is>
          <t>Pois chiche</t>
        </is>
      </c>
      <c r="G1733" t="inlineStr"/>
      <c r="H1733" t="inlineStr"/>
      <c r="I1733" t="inlineStr"/>
      <c r="J1733" t="inlineStr"/>
      <c r="K1733" t="inlineStr"/>
      <c r="L1733" t="inlineStr"/>
      <c r="M1733" t="inlineStr"/>
      <c r="N1733" t="inlineStr"/>
      <c r="O1733" t="n">
        <v>-0</v>
      </c>
      <c r="P1733" t="n">
        <v>0</v>
      </c>
      <c r="Q1733" t="n">
        <v>500000000</v>
      </c>
    </row>
    <row r="1734" ht="15" customHeight="1" s="1003">
      <c r="A1734" s="1019" t="inlineStr">
        <is>
          <t>Grignons d'olive</t>
        </is>
      </c>
      <c r="B1734" t="inlineStr">
        <is>
          <t>FAB</t>
        </is>
      </c>
      <c r="C1734" t="inlineStr">
        <is>
          <t>kt</t>
        </is>
      </c>
      <c r="D1734" t="inlineStr">
        <is>
          <t>France</t>
        </is>
      </c>
      <c r="E1734" t="inlineStr">
        <is>
          <t>2015-16</t>
        </is>
      </c>
      <c r="F1734" t="inlineStr">
        <is>
          <t>Pois chiche</t>
        </is>
      </c>
      <c r="G1734" t="inlineStr"/>
      <c r="H1734" t="inlineStr"/>
      <c r="I1734" t="inlineStr"/>
      <c r="J1734" t="inlineStr"/>
      <c r="K1734" t="inlineStr"/>
      <c r="L1734" t="inlineStr"/>
      <c r="M1734" t="inlineStr"/>
      <c r="N1734" t="inlineStr"/>
      <c r="O1734" t="n">
        <v>-0</v>
      </c>
      <c r="P1734" t="n">
        <v>0</v>
      </c>
      <c r="Q1734" t="n">
        <v>500000000</v>
      </c>
    </row>
    <row r="1735" ht="15" customHeight="1" s="1003">
      <c r="A1735" s="1019" t="inlineStr">
        <is>
          <t>Grignons d'olive</t>
        </is>
      </c>
      <c r="B1735" t="inlineStr">
        <is>
          <t>FAF</t>
        </is>
      </c>
      <c r="C1735" t="inlineStr">
        <is>
          <t>kt</t>
        </is>
      </c>
      <c r="D1735" t="inlineStr">
        <is>
          <t>France</t>
        </is>
      </c>
      <c r="E1735" t="inlineStr">
        <is>
          <t>2015-16</t>
        </is>
      </c>
      <c r="F1735" t="inlineStr">
        <is>
          <t>Pois chiche</t>
        </is>
      </c>
      <c r="G1735" t="inlineStr"/>
      <c r="H1735" t="inlineStr"/>
      <c r="I1735" t="inlineStr"/>
      <c r="J1735" t="inlineStr"/>
      <c r="K1735" t="inlineStr"/>
      <c r="L1735" t="inlineStr"/>
      <c r="M1735" t="inlineStr"/>
      <c r="N1735" t="inlineStr"/>
      <c r="O1735" t="n">
        <v>-0</v>
      </c>
      <c r="P1735" t="n">
        <v>0</v>
      </c>
      <c r="Q1735" t="n">
        <v>500000000</v>
      </c>
    </row>
    <row r="1736" ht="15" customHeight="1" s="1003">
      <c r="A1736" s="1019" t="inlineStr">
        <is>
          <t>Grignons d'olive</t>
        </is>
      </c>
      <c r="B1736" t="inlineStr">
        <is>
          <t>Direct élevage</t>
        </is>
      </c>
      <c r="C1736" t="inlineStr">
        <is>
          <t>kt</t>
        </is>
      </c>
      <c r="D1736" t="inlineStr">
        <is>
          <t>France</t>
        </is>
      </c>
      <c r="E1736" t="inlineStr">
        <is>
          <t>2015-16</t>
        </is>
      </c>
      <c r="F1736" t="inlineStr">
        <is>
          <t>Pois chiche</t>
        </is>
      </c>
      <c r="G1736" t="inlineStr"/>
      <c r="H1736" t="inlineStr"/>
      <c r="I1736" t="inlineStr"/>
      <c r="J1736" t="inlineStr"/>
      <c r="K1736" t="inlineStr"/>
      <c r="L1736" t="inlineStr"/>
      <c r="M1736" t="inlineStr"/>
      <c r="N1736" t="inlineStr"/>
      <c r="O1736" t="n">
        <v>-0</v>
      </c>
      <c r="P1736" t="n">
        <v>0</v>
      </c>
      <c r="Q1736" t="n">
        <v>500000000</v>
      </c>
    </row>
    <row r="1737" ht="15" customHeight="1" s="1003">
      <c r="A1737" s="1019" t="inlineStr">
        <is>
          <t>Grignons d'olive</t>
        </is>
      </c>
      <c r="B1737" t="inlineStr">
        <is>
          <t>Petfood</t>
        </is>
      </c>
      <c r="C1737" t="inlineStr">
        <is>
          <t>kt</t>
        </is>
      </c>
      <c r="D1737" t="inlineStr">
        <is>
          <t>France</t>
        </is>
      </c>
      <c r="E1737" t="inlineStr">
        <is>
          <t>2015-16</t>
        </is>
      </c>
      <c r="F1737" t="inlineStr">
        <is>
          <t>Pois chiche</t>
        </is>
      </c>
      <c r="G1737" t="inlineStr"/>
      <c r="H1737" t="inlineStr"/>
      <c r="I1737" t="inlineStr"/>
      <c r="J1737" t="inlineStr"/>
      <c r="K1737" t="inlineStr"/>
      <c r="L1737" t="inlineStr"/>
      <c r="M1737" t="inlineStr"/>
      <c r="N1737" t="inlineStr"/>
      <c r="O1737" t="n">
        <v>-0</v>
      </c>
      <c r="P1737" t="n">
        <v>0</v>
      </c>
      <c r="Q1737" t="n">
        <v>500000000</v>
      </c>
    </row>
    <row r="1738" ht="15" customHeight="1" s="1003">
      <c r="A1738" s="1019" t="inlineStr">
        <is>
          <t>Grignons d'olive</t>
        </is>
      </c>
      <c r="B1738" t="inlineStr">
        <is>
          <t>Alimentation animale rente</t>
        </is>
      </c>
      <c r="C1738" t="inlineStr">
        <is>
          <t>kt</t>
        </is>
      </c>
      <c r="D1738" t="inlineStr">
        <is>
          <t>France</t>
        </is>
      </c>
      <c r="E1738" t="inlineStr">
        <is>
          <t>2015-16</t>
        </is>
      </c>
      <c r="F1738" t="inlineStr">
        <is>
          <t>Pois chiche</t>
        </is>
      </c>
      <c r="G1738" t="inlineStr"/>
      <c r="H1738" t="inlineStr"/>
      <c r="I1738" t="inlineStr"/>
      <c r="J1738" t="inlineStr"/>
      <c r="K1738" t="inlineStr"/>
      <c r="L1738" t="inlineStr"/>
      <c r="M1738" t="inlineStr"/>
      <c r="N1738" t="inlineStr"/>
      <c r="O1738" t="n">
        <v>-0</v>
      </c>
      <c r="P1738" t="n">
        <v>0</v>
      </c>
      <c r="Q1738" t="n">
        <v>500000000</v>
      </c>
    </row>
    <row r="1739" ht="15" customHeight="1" s="1003">
      <c r="A1739" s="1019" t="inlineStr">
        <is>
          <t>Grignons d'olive</t>
        </is>
      </c>
      <c r="B1739" t="inlineStr">
        <is>
          <t>Hors FAB</t>
        </is>
      </c>
      <c r="C1739" t="inlineStr">
        <is>
          <t>kt</t>
        </is>
      </c>
      <c r="D1739" t="inlineStr">
        <is>
          <t>France</t>
        </is>
      </c>
      <c r="E1739" t="inlineStr">
        <is>
          <t>2015-16</t>
        </is>
      </c>
      <c r="F1739" t="inlineStr">
        <is>
          <t>Pois chiche</t>
        </is>
      </c>
      <c r="G1739" t="inlineStr"/>
      <c r="H1739" t="inlineStr"/>
      <c r="I1739" t="inlineStr"/>
      <c r="J1739" t="inlineStr"/>
      <c r="K1739" t="inlineStr"/>
      <c r="L1739" t="inlineStr"/>
      <c r="M1739" t="inlineStr"/>
      <c r="N1739" t="inlineStr"/>
      <c r="O1739" t="n">
        <v>-0</v>
      </c>
      <c r="P1739" t="n">
        <v>0</v>
      </c>
      <c r="Q1739" t="n">
        <v>500000000</v>
      </c>
    </row>
    <row r="1740" ht="15" customHeight="1" s="1003">
      <c r="A1740" s="1019" t="inlineStr">
        <is>
          <t>Grignons d'olive</t>
        </is>
      </c>
      <c r="B1740" t="inlineStr">
        <is>
          <t>Export</t>
        </is>
      </c>
      <c r="C1740" t="inlineStr">
        <is>
          <t>kt</t>
        </is>
      </c>
      <c r="D1740" t="inlineStr">
        <is>
          <t>France</t>
        </is>
      </c>
      <c r="E1740" t="inlineStr">
        <is>
          <t>2015-16</t>
        </is>
      </c>
      <c r="F1740" t="inlineStr">
        <is>
          <t>Pois chiche</t>
        </is>
      </c>
      <c r="G1740" t="inlineStr"/>
      <c r="H1740" t="inlineStr"/>
      <c r="I1740" t="inlineStr"/>
      <c r="J1740" t="inlineStr"/>
      <c r="K1740" t="inlineStr"/>
      <c r="L1740" t="inlineStr"/>
      <c r="M1740" t="inlineStr"/>
      <c r="N1740" t="inlineStr"/>
      <c r="O1740" t="n">
        <v>-0</v>
      </c>
      <c r="P1740" t="n">
        <v>0</v>
      </c>
      <c r="Q1740" t="n">
        <v>500000000</v>
      </c>
    </row>
    <row r="1741" ht="15" customHeight="1" s="1003">
      <c r="A1741" s="1019" t="inlineStr">
        <is>
          <t>Olives de table</t>
        </is>
      </c>
      <c r="B1741" t="inlineStr">
        <is>
          <t>Vente directe et autoconsommation</t>
        </is>
      </c>
      <c r="C1741" t="inlineStr">
        <is>
          <t>kt</t>
        </is>
      </c>
      <c r="D1741" t="inlineStr">
        <is>
          <t>France</t>
        </is>
      </c>
      <c r="E1741" t="inlineStr">
        <is>
          <t>2015-16</t>
        </is>
      </c>
      <c r="F1741" t="inlineStr">
        <is>
          <t>Pois chiche</t>
        </is>
      </c>
      <c r="G1741" t="inlineStr"/>
      <c r="H1741" t="inlineStr"/>
      <c r="I1741" t="inlineStr"/>
      <c r="J1741" t="inlineStr"/>
      <c r="K1741" t="inlineStr"/>
      <c r="L1741" t="inlineStr"/>
      <c r="M1741" t="inlineStr"/>
      <c r="N1741" t="inlineStr"/>
      <c r="O1741" t="n">
        <v>-0</v>
      </c>
      <c r="P1741" t="n">
        <v>0</v>
      </c>
      <c r="Q1741" t="n">
        <v>500000000</v>
      </c>
    </row>
    <row r="1742" ht="15" customHeight="1" s="1003">
      <c r="A1742" s="1019" t="inlineStr">
        <is>
          <t>Olives de table</t>
        </is>
      </c>
      <c r="B1742" t="inlineStr">
        <is>
          <t>Circuits spécialisés</t>
        </is>
      </c>
      <c r="C1742" t="inlineStr">
        <is>
          <t>kt</t>
        </is>
      </c>
      <c r="D1742" t="inlineStr">
        <is>
          <t>France</t>
        </is>
      </c>
      <c r="E1742" t="inlineStr">
        <is>
          <t>2015-16</t>
        </is>
      </c>
      <c r="F1742" t="inlineStr">
        <is>
          <t>Pois chiche</t>
        </is>
      </c>
      <c r="G1742" t="inlineStr"/>
      <c r="H1742" t="inlineStr"/>
      <c r="I1742" t="inlineStr"/>
      <c r="J1742" t="inlineStr"/>
      <c r="K1742" t="inlineStr"/>
      <c r="L1742" t="inlineStr"/>
      <c r="M1742" t="inlineStr"/>
      <c r="N1742" t="inlineStr"/>
      <c r="O1742" t="n">
        <v>-0</v>
      </c>
      <c r="P1742" t="n">
        <v>0</v>
      </c>
      <c r="Q1742" t="n">
        <v>500000000</v>
      </c>
    </row>
    <row r="1743" ht="15" customHeight="1" s="1003">
      <c r="A1743" s="1019" t="inlineStr">
        <is>
          <t>Olives de table</t>
        </is>
      </c>
      <c r="B1743" t="inlineStr">
        <is>
          <t>RHD</t>
        </is>
      </c>
      <c r="C1743" t="inlineStr">
        <is>
          <t>kt</t>
        </is>
      </c>
      <c r="D1743" t="inlineStr">
        <is>
          <t>France</t>
        </is>
      </c>
      <c r="E1743" t="inlineStr">
        <is>
          <t>2015-16</t>
        </is>
      </c>
      <c r="F1743" t="inlineStr">
        <is>
          <t>Pois chiche</t>
        </is>
      </c>
      <c r="G1743" t="inlineStr"/>
      <c r="H1743" t="inlineStr"/>
      <c r="I1743" t="inlineStr"/>
      <c r="J1743" t="inlineStr"/>
      <c r="K1743" t="inlineStr"/>
      <c r="L1743" t="inlineStr"/>
      <c r="M1743" t="inlineStr"/>
      <c r="N1743" t="inlineStr"/>
      <c r="O1743" t="n">
        <v>-0</v>
      </c>
      <c r="P1743" t="n">
        <v>0</v>
      </c>
      <c r="Q1743" t="n">
        <v>500000000</v>
      </c>
    </row>
    <row r="1744" ht="15" customHeight="1" s="1003">
      <c r="A1744" s="1019" t="inlineStr">
        <is>
          <t>Olives de table</t>
        </is>
      </c>
      <c r="B1744" t="inlineStr">
        <is>
          <t>Autres IAA</t>
        </is>
      </c>
      <c r="C1744" t="inlineStr">
        <is>
          <t>kt</t>
        </is>
      </c>
      <c r="D1744" t="inlineStr">
        <is>
          <t>France</t>
        </is>
      </c>
      <c r="E1744" t="inlineStr">
        <is>
          <t>2015-16</t>
        </is>
      </c>
      <c r="F1744" t="inlineStr">
        <is>
          <t>Pois chiche</t>
        </is>
      </c>
      <c r="G1744" t="inlineStr"/>
      <c r="H1744" t="inlineStr"/>
      <c r="I1744" t="inlineStr"/>
      <c r="J1744" t="inlineStr"/>
      <c r="K1744" t="inlineStr"/>
      <c r="L1744" t="inlineStr"/>
      <c r="M1744" t="inlineStr"/>
      <c r="N1744" t="inlineStr"/>
      <c r="O1744" t="n">
        <v>-0</v>
      </c>
      <c r="P1744" t="n">
        <v>0</v>
      </c>
      <c r="Q1744" t="n">
        <v>500000000</v>
      </c>
    </row>
    <row r="1745" ht="15" customHeight="1" s="1003">
      <c r="A1745" s="1019" t="inlineStr">
        <is>
          <t>Olives de table</t>
        </is>
      </c>
      <c r="B1745" t="inlineStr">
        <is>
          <t>Alimentation humaine</t>
        </is>
      </c>
      <c r="C1745" t="inlineStr">
        <is>
          <t>kt</t>
        </is>
      </c>
      <c r="D1745" t="inlineStr">
        <is>
          <t>France</t>
        </is>
      </c>
      <c r="E1745" t="inlineStr">
        <is>
          <t>2015-16</t>
        </is>
      </c>
      <c r="F1745" t="inlineStr">
        <is>
          <t>Pois chiche</t>
        </is>
      </c>
      <c r="G1745" t="inlineStr"/>
      <c r="H1745" t="inlineStr"/>
      <c r="I1745" t="inlineStr"/>
      <c r="J1745" t="inlineStr"/>
      <c r="K1745" t="inlineStr"/>
      <c r="L1745" t="inlineStr"/>
      <c r="M1745" t="inlineStr"/>
      <c r="N1745" t="inlineStr"/>
      <c r="O1745" t="n">
        <v>-0</v>
      </c>
      <c r="P1745" t="n">
        <v>0</v>
      </c>
      <c r="Q1745" t="n">
        <v>500000000</v>
      </c>
    </row>
    <row r="1746" ht="15" customHeight="1" s="1003">
      <c r="A1746" s="1019" t="inlineStr">
        <is>
          <t>Olives de table</t>
        </is>
      </c>
      <c r="B1746" t="inlineStr">
        <is>
          <t>Ménages</t>
        </is>
      </c>
      <c r="C1746" t="inlineStr">
        <is>
          <t>kt</t>
        </is>
      </c>
      <c r="D1746" t="inlineStr">
        <is>
          <t>France</t>
        </is>
      </c>
      <c r="E1746" t="inlineStr">
        <is>
          <t>2015-16</t>
        </is>
      </c>
      <c r="F1746" t="inlineStr">
        <is>
          <t>Pois chiche</t>
        </is>
      </c>
      <c r="G1746" t="inlineStr"/>
      <c r="H1746" t="inlineStr"/>
      <c r="I1746" t="inlineStr"/>
      <c r="J1746" t="inlineStr"/>
      <c r="K1746" t="inlineStr"/>
      <c r="L1746" t="inlineStr"/>
      <c r="M1746" t="inlineStr"/>
      <c r="N1746" t="inlineStr"/>
      <c r="O1746" t="n">
        <v>-0</v>
      </c>
      <c r="P1746" t="n">
        <v>0</v>
      </c>
      <c r="Q1746" t="n">
        <v>500000000</v>
      </c>
    </row>
    <row r="1747" ht="15" customHeight="1" s="1003">
      <c r="A1747" s="1019" t="inlineStr">
        <is>
          <t>Olives de table</t>
        </is>
      </c>
      <c r="B1747" t="inlineStr">
        <is>
          <t>Usages alimentaires</t>
        </is>
      </c>
      <c r="C1747" t="inlineStr">
        <is>
          <t>kt</t>
        </is>
      </c>
      <c r="D1747" t="inlineStr">
        <is>
          <t>France</t>
        </is>
      </c>
      <c r="E1747" t="inlineStr">
        <is>
          <t>2015-16</t>
        </is>
      </c>
      <c r="F1747" t="inlineStr">
        <is>
          <t>Pois chiche</t>
        </is>
      </c>
      <c r="G1747" t="inlineStr"/>
      <c r="H1747" t="inlineStr"/>
      <c r="I1747" t="inlineStr"/>
      <c r="J1747" t="inlineStr"/>
      <c r="K1747" t="inlineStr"/>
      <c r="L1747" t="inlineStr"/>
      <c r="M1747" t="inlineStr"/>
      <c r="N1747" t="inlineStr"/>
      <c r="O1747" t="n">
        <v>-0</v>
      </c>
      <c r="P1747" t="n">
        <v>0</v>
      </c>
      <c r="Q1747" t="n">
        <v>500000000</v>
      </c>
    </row>
    <row r="1748" ht="15" customHeight="1" s="1003">
      <c r="A1748" s="1019" t="inlineStr">
        <is>
          <t>Olives de table</t>
        </is>
      </c>
      <c r="B1748" t="inlineStr">
        <is>
          <t>Débouchés</t>
        </is>
      </c>
      <c r="C1748" t="inlineStr">
        <is>
          <t>kt</t>
        </is>
      </c>
      <c r="D1748" t="inlineStr">
        <is>
          <t>France</t>
        </is>
      </c>
      <c r="E1748" t="inlineStr">
        <is>
          <t>2015-16</t>
        </is>
      </c>
      <c r="F1748" t="inlineStr">
        <is>
          <t>Pois chiche</t>
        </is>
      </c>
      <c r="G1748" t="inlineStr"/>
      <c r="H1748" t="inlineStr"/>
      <c r="I1748" t="inlineStr"/>
      <c r="J1748" t="inlineStr"/>
      <c r="K1748" t="inlineStr"/>
      <c r="L1748" t="inlineStr"/>
      <c r="M1748" t="inlineStr"/>
      <c r="N1748" t="inlineStr"/>
      <c r="O1748" t="n">
        <v>-0</v>
      </c>
      <c r="P1748" t="n">
        <v>0</v>
      </c>
      <c r="Q1748" t="n">
        <v>500000000</v>
      </c>
    </row>
    <row r="1749" ht="15" customHeight="1" s="1003">
      <c r="A1749" s="1019" t="inlineStr">
        <is>
          <t>Olives de table</t>
        </is>
      </c>
      <c r="B1749" t="inlineStr">
        <is>
          <t>Export</t>
        </is>
      </c>
      <c r="C1749" t="inlineStr">
        <is>
          <t>kt</t>
        </is>
      </c>
      <c r="D1749" t="inlineStr">
        <is>
          <t>France</t>
        </is>
      </c>
      <c r="E1749" t="inlineStr">
        <is>
          <t>2015-16</t>
        </is>
      </c>
      <c r="F1749" t="inlineStr">
        <is>
          <t>Pois chiche</t>
        </is>
      </c>
      <c r="G1749" t="inlineStr"/>
      <c r="H1749" t="inlineStr"/>
      <c r="I1749" t="inlineStr"/>
      <c r="J1749" t="inlineStr"/>
      <c r="K1749" t="inlineStr"/>
      <c r="L1749" t="inlineStr"/>
      <c r="M1749" t="inlineStr"/>
      <c r="N1749" t="inlineStr"/>
      <c r="O1749" t="n">
        <v>-0</v>
      </c>
      <c r="P1749" t="n">
        <v>0</v>
      </c>
      <c r="Q1749" t="n">
        <v>500000000</v>
      </c>
    </row>
    <row r="1750" ht="15" customHeight="1" s="1003">
      <c r="A1750" s="1019" t="inlineStr">
        <is>
          <t>Olives de table</t>
        </is>
      </c>
      <c r="B1750" t="inlineStr">
        <is>
          <t>GMS</t>
        </is>
      </c>
      <c r="C1750" t="inlineStr">
        <is>
          <t>kt</t>
        </is>
      </c>
      <c r="D1750" t="inlineStr">
        <is>
          <t>France</t>
        </is>
      </c>
      <c r="E1750" t="inlineStr">
        <is>
          <t>2015-16</t>
        </is>
      </c>
      <c r="F1750" t="inlineStr">
        <is>
          <t>Pois chiche</t>
        </is>
      </c>
      <c r="G1750" t="inlineStr"/>
      <c r="H1750" t="inlineStr"/>
      <c r="I1750" t="inlineStr"/>
      <c r="J1750" t="inlineStr"/>
      <c r="K1750" t="inlineStr"/>
      <c r="L1750" t="inlineStr"/>
      <c r="M1750" t="inlineStr"/>
      <c r="N1750" t="inlineStr"/>
      <c r="O1750" t="n">
        <v>-0</v>
      </c>
      <c r="P1750" t="n">
        <v>0</v>
      </c>
      <c r="Q1750" t="n">
        <v>500000000</v>
      </c>
    </row>
    <row r="1751" ht="15" customHeight="1" s="1003">
      <c r="A1751" s="1019" t="inlineStr">
        <is>
          <t>Olives de table</t>
        </is>
      </c>
      <c r="B1751" t="inlineStr">
        <is>
          <t>Circuits généralistes</t>
        </is>
      </c>
      <c r="C1751" t="inlineStr">
        <is>
          <t>kt</t>
        </is>
      </c>
      <c r="D1751" t="inlineStr">
        <is>
          <t>France</t>
        </is>
      </c>
      <c r="E1751" t="inlineStr">
        <is>
          <t>2015-16</t>
        </is>
      </c>
      <c r="F1751" t="inlineStr">
        <is>
          <t>Pois chiche</t>
        </is>
      </c>
      <c r="G1751" t="inlineStr"/>
      <c r="H1751" t="inlineStr"/>
      <c r="I1751" t="inlineStr"/>
      <c r="J1751" t="inlineStr"/>
      <c r="K1751" t="inlineStr"/>
      <c r="L1751" t="inlineStr"/>
      <c r="M1751" t="inlineStr"/>
      <c r="N1751" t="inlineStr"/>
      <c r="O1751" t="n">
        <v>-0</v>
      </c>
      <c r="P1751" t="n">
        <v>0</v>
      </c>
      <c r="Q1751" t="n">
        <v>500000000</v>
      </c>
    </row>
    <row r="1752" ht="15" customHeight="1" s="1003">
      <c r="A1752" s="1019" t="inlineStr">
        <is>
          <t>Olives de table</t>
        </is>
      </c>
      <c r="B1752" t="inlineStr">
        <is>
          <t>Ecart statistique</t>
        </is>
      </c>
      <c r="C1752" t="inlineStr">
        <is>
          <t>kt</t>
        </is>
      </c>
      <c r="D1752" t="inlineStr">
        <is>
          <t>France</t>
        </is>
      </c>
      <c r="E1752" t="inlineStr">
        <is>
          <t>2015-16</t>
        </is>
      </c>
      <c r="F1752" t="inlineStr">
        <is>
          <t>Pois chiche</t>
        </is>
      </c>
      <c r="G1752" t="inlineStr"/>
      <c r="H1752" t="inlineStr"/>
      <c r="I1752" t="inlineStr"/>
      <c r="J1752" t="inlineStr"/>
      <c r="K1752" t="inlineStr"/>
      <c r="L1752" t="inlineStr"/>
      <c r="M1752" t="inlineStr"/>
      <c r="N1752" t="inlineStr"/>
      <c r="O1752" t="n">
        <v>-0</v>
      </c>
      <c r="P1752" t="n">
        <v>0</v>
      </c>
      <c r="Q1752" t="n">
        <v>500000000</v>
      </c>
    </row>
    <row r="1753" ht="15" customHeight="1" s="1003">
      <c r="A1753" s="1019" t="inlineStr">
        <is>
          <t>Produits alimentaires</t>
        </is>
      </c>
      <c r="B1753" t="inlineStr">
        <is>
          <t>GMS</t>
        </is>
      </c>
      <c r="C1753" t="inlineStr">
        <is>
          <t>kt</t>
        </is>
      </c>
      <c r="D1753" t="inlineStr">
        <is>
          <t>France</t>
        </is>
      </c>
      <c r="E1753" t="inlineStr">
        <is>
          <t>2015-16</t>
        </is>
      </c>
      <c r="F1753" t="inlineStr">
        <is>
          <t>Pois chiche</t>
        </is>
      </c>
      <c r="G1753" t="inlineStr"/>
      <c r="H1753" t="inlineStr">
        <is>
          <t>Part de consommation de produits alimentaires par les GMS (en volume de matière première) = 75,44 % (OléoProtéines - Terres Univia)</t>
        </is>
      </c>
      <c r="I1753" t="inlineStr">
        <is>
          <t>OléoProtéines - Terres Univia</t>
        </is>
      </c>
      <c r="J1753" t="inlineStr">
        <is>
          <t>Même répartition des circuits de distribution des produits alimentaires qu'en 2023</t>
        </is>
      </c>
      <c r="K1753" t="inlineStr">
        <is>
          <t>Répartition</t>
        </is>
      </c>
      <c r="L1753" t="inlineStr">
        <is>
          <t>Part de consommation de produits alimentaires par les GMS (en volume de matière première)</t>
        </is>
      </c>
      <c r="M1753" t="inlineStr">
        <is>
          <t>Consommation - OléoProtéines</t>
        </is>
      </c>
      <c r="N1753" t="inlineStr"/>
      <c r="O1753" t="n">
        <v>5.03</v>
      </c>
      <c r="P1753" t="inlineStr"/>
      <c r="Q1753" t="inlineStr"/>
    </row>
    <row r="1754" ht="15" customHeight="1" s="1003">
      <c r="A1754" s="1019" t="inlineStr">
        <is>
          <t>Produits alimentaires</t>
        </is>
      </c>
      <c r="B1754" t="inlineStr">
        <is>
          <t>Circuits spécialisés</t>
        </is>
      </c>
      <c r="C1754" t="inlineStr">
        <is>
          <t>kt</t>
        </is>
      </c>
      <c r="D1754" t="inlineStr">
        <is>
          <t>France</t>
        </is>
      </c>
      <c r="E1754" t="inlineStr">
        <is>
          <t>2015-16</t>
        </is>
      </c>
      <c r="F1754" t="inlineStr">
        <is>
          <t>Pois chiche</t>
        </is>
      </c>
      <c r="G1754" t="inlineStr"/>
      <c r="H1754" t="inlineStr">
        <is>
          <t>Part de consommation de produits alimentaires par les circuits spécialisés (en volume de matière première) = 3,77 % (OléoProtéines - Terres Univia)</t>
        </is>
      </c>
      <c r="I1754" t="inlineStr">
        <is>
          <t>OléoProtéines - Terres Univia</t>
        </is>
      </c>
      <c r="J1754" t="inlineStr">
        <is>
          <t>Même répartition des circuits de distribution des produits alimentaires qu'en 2023</t>
        </is>
      </c>
      <c r="K1754" t="inlineStr">
        <is>
          <t>Répartition</t>
        </is>
      </c>
      <c r="L1754" t="inlineStr">
        <is>
          <t>Part de consommation de produits alimentaires par les circuits spécialisés (en volume de matière première)</t>
        </is>
      </c>
      <c r="M1754" t="inlineStr">
        <is>
          <t>Consommation - OléoProtéines</t>
        </is>
      </c>
      <c r="N1754" t="inlineStr"/>
      <c r="O1754" t="n">
        <v>0.25</v>
      </c>
      <c r="P1754" t="inlineStr"/>
      <c r="Q1754" t="inlineStr"/>
    </row>
    <row r="1755" ht="15" customHeight="1" s="1003">
      <c r="A1755" s="1019" t="inlineStr">
        <is>
          <t>Produits alimentaires</t>
        </is>
      </c>
      <c r="B1755" t="inlineStr">
        <is>
          <t>RHD</t>
        </is>
      </c>
      <c r="C1755" t="inlineStr">
        <is>
          <t>kt</t>
        </is>
      </c>
      <c r="D1755" t="inlineStr">
        <is>
          <t>France</t>
        </is>
      </c>
      <c r="E1755" t="inlineStr">
        <is>
          <t>2015-16</t>
        </is>
      </c>
      <c r="F1755" t="inlineStr">
        <is>
          <t>Pois chiche</t>
        </is>
      </c>
      <c r="G1755" t="inlineStr"/>
      <c r="H1755" t="inlineStr">
        <is>
          <t>Part de consommation de produits alimentaires par la RHD (en volume de matière première) = 12,53 % (OléoProtéines - Terres Univia)</t>
        </is>
      </c>
      <c r="I1755" t="inlineStr">
        <is>
          <t>OléoProtéines - Terres Univia</t>
        </is>
      </c>
      <c r="J1755" t="inlineStr">
        <is>
          <t>Même répartition des circuits de distribution des produits alimentaires qu'en 2023</t>
        </is>
      </c>
      <c r="K1755" t="inlineStr">
        <is>
          <t>Répartition</t>
        </is>
      </c>
      <c r="L1755" t="inlineStr">
        <is>
          <t>Part de consommation de produits alimentaires par la RHD (en volume de matière première)</t>
        </is>
      </c>
      <c r="M1755" t="inlineStr">
        <is>
          <t>Consommation - OléoProtéines</t>
        </is>
      </c>
      <c r="N1755" t="inlineStr"/>
      <c r="O1755" t="n">
        <v>0.83</v>
      </c>
      <c r="P1755" t="inlineStr"/>
      <c r="Q1755" t="inlineStr"/>
    </row>
    <row r="1756" ht="15" customHeight="1" s="1003">
      <c r="A1756" s="1019" t="inlineStr">
        <is>
          <t>Produits alimentaires</t>
        </is>
      </c>
      <c r="B1756" t="inlineStr">
        <is>
          <t>Autres IAA</t>
        </is>
      </c>
      <c r="C1756" t="inlineStr">
        <is>
          <t>kt</t>
        </is>
      </c>
      <c r="D1756" t="inlineStr">
        <is>
          <t>France</t>
        </is>
      </c>
      <c r="E1756" t="inlineStr">
        <is>
          <t>2015-16</t>
        </is>
      </c>
      <c r="F1756" t="inlineStr">
        <is>
          <t>Pois chiche</t>
        </is>
      </c>
      <c r="G1756" t="inlineStr"/>
      <c r="H1756" t="inlineStr">
        <is>
          <t>Part de consommation de produits alimentaires par les autres IAA (en volume de matière première) = 8,26 % (OléoProtéines - Terres Univia)</t>
        </is>
      </c>
      <c r="I1756" t="inlineStr">
        <is>
          <t>OléoProtéines - Terres Univia</t>
        </is>
      </c>
      <c r="J1756" t="inlineStr">
        <is>
          <t>Même répartition des circuits de distribution des produits alimentaires qu'en 2023</t>
        </is>
      </c>
      <c r="K1756" t="inlineStr">
        <is>
          <t>Répartition</t>
        </is>
      </c>
      <c r="L1756" t="inlineStr">
        <is>
          <t>Part de consommation de produits alimentaires par les autres IAA (en volume de matière première)</t>
        </is>
      </c>
      <c r="M1756" t="inlineStr">
        <is>
          <t>Consommation - OléoProtéines</t>
        </is>
      </c>
      <c r="N1756" t="inlineStr"/>
      <c r="O1756" t="n">
        <v>0.55</v>
      </c>
      <c r="P1756" t="inlineStr"/>
      <c r="Q1756" t="inlineStr"/>
    </row>
    <row r="1757" ht="15" customHeight="1" s="1003">
      <c r="A1757" s="1019" t="inlineStr">
        <is>
          <t>Produits alimentaires</t>
        </is>
      </c>
      <c r="B1757" t="inlineStr">
        <is>
          <t>Ménages</t>
        </is>
      </c>
      <c r="C1757" t="inlineStr">
        <is>
          <t>kt</t>
        </is>
      </c>
      <c r="D1757" t="inlineStr">
        <is>
          <t>France</t>
        </is>
      </c>
      <c r="E1757" t="inlineStr">
        <is>
          <t>2015-16</t>
        </is>
      </c>
      <c r="F1757" t="inlineStr">
        <is>
          <t>Pois chiche</t>
        </is>
      </c>
      <c r="G1757" t="inlineStr"/>
      <c r="H1757" t="inlineStr"/>
      <c r="I1757" t="inlineStr"/>
      <c r="J1757" t="inlineStr"/>
      <c r="K1757" t="inlineStr"/>
      <c r="L1757" t="inlineStr"/>
      <c r="M1757" t="inlineStr"/>
      <c r="N1757" t="inlineStr"/>
      <c r="O1757" t="n">
        <v>5.28</v>
      </c>
      <c r="P1757" t="inlineStr"/>
      <c r="Q1757" t="inlineStr"/>
    </row>
    <row r="1758" ht="15" customHeight="1" s="1003">
      <c r="A1758" s="1019" t="inlineStr">
        <is>
          <t>Produits alimentaires</t>
        </is>
      </c>
      <c r="B1758" t="inlineStr">
        <is>
          <t>Circuits généralistes</t>
        </is>
      </c>
      <c r="C1758" t="inlineStr">
        <is>
          <t>kt</t>
        </is>
      </c>
      <c r="D1758" t="inlineStr">
        <is>
          <t>France</t>
        </is>
      </c>
      <c r="E1758" t="inlineStr">
        <is>
          <t>2015-16</t>
        </is>
      </c>
      <c r="F1758" t="inlineStr">
        <is>
          <t>Pois chiche</t>
        </is>
      </c>
      <c r="G1758" t="inlineStr"/>
      <c r="H1758" t="inlineStr"/>
      <c r="I1758" t="inlineStr"/>
      <c r="J1758" t="inlineStr"/>
      <c r="K1758" t="inlineStr"/>
      <c r="L1758" t="inlineStr"/>
      <c r="M1758" t="inlineStr"/>
      <c r="N1758" t="inlineStr"/>
      <c r="O1758" t="n">
        <v>5.03</v>
      </c>
      <c r="P1758" t="inlineStr"/>
      <c r="Q1758" t="inlineStr"/>
    </row>
    <row r="1759" ht="15" customHeight="1" s="1003">
      <c r="A1759" s="1019" t="inlineStr">
        <is>
          <t>Produits alimentaires</t>
        </is>
      </c>
      <c r="B1759" t="inlineStr">
        <is>
          <t>Alimentation humaine</t>
        </is>
      </c>
      <c r="C1759" t="inlineStr">
        <is>
          <t>kt</t>
        </is>
      </c>
      <c r="D1759" t="inlineStr">
        <is>
          <t>France</t>
        </is>
      </c>
      <c r="E1759" t="inlineStr">
        <is>
          <t>2015-16</t>
        </is>
      </c>
      <c r="F1759" t="inlineStr">
        <is>
          <t>Pois chiche</t>
        </is>
      </c>
      <c r="G1759" t="inlineStr"/>
      <c r="H1759" t="inlineStr"/>
      <c r="I1759" t="inlineStr"/>
      <c r="J1759" t="inlineStr"/>
      <c r="K1759" t="inlineStr"/>
      <c r="L1759" t="inlineStr"/>
      <c r="M1759" t="inlineStr"/>
      <c r="N1759" t="inlineStr"/>
      <c r="O1759" t="n">
        <v>6.66</v>
      </c>
      <c r="P1759" t="inlineStr"/>
      <c r="Q1759" t="inlineStr"/>
    </row>
    <row r="1760" ht="15" customHeight="1" s="1003">
      <c r="A1760" s="1019" t="inlineStr">
        <is>
          <t>Produits alimentaires</t>
        </is>
      </c>
      <c r="B1760" t="inlineStr">
        <is>
          <t>Usages alimentaires</t>
        </is>
      </c>
      <c r="C1760" t="inlineStr">
        <is>
          <t>kt</t>
        </is>
      </c>
      <c r="D1760" t="inlineStr">
        <is>
          <t>France</t>
        </is>
      </c>
      <c r="E1760" t="inlineStr">
        <is>
          <t>2015-16</t>
        </is>
      </c>
      <c r="F1760" t="inlineStr">
        <is>
          <t>Pois chiche</t>
        </is>
      </c>
      <c r="G1760" t="inlineStr"/>
      <c r="H1760" t="inlineStr"/>
      <c r="I1760" t="inlineStr"/>
      <c r="J1760" t="inlineStr"/>
      <c r="K1760" t="inlineStr"/>
      <c r="L1760" t="inlineStr"/>
      <c r="M1760" t="inlineStr"/>
      <c r="N1760" t="inlineStr"/>
      <c r="O1760" t="n">
        <v>6.66</v>
      </c>
      <c r="P1760" t="inlineStr"/>
      <c r="Q1760" t="inlineStr"/>
    </row>
    <row r="1761" ht="15" customHeight="1" s="1003">
      <c r="A1761" s="1019" t="inlineStr">
        <is>
          <t>Produits alimentaires</t>
        </is>
      </c>
      <c r="B1761" t="inlineStr">
        <is>
          <t>Débouchés</t>
        </is>
      </c>
      <c r="C1761" t="inlineStr">
        <is>
          <t>kt</t>
        </is>
      </c>
      <c r="D1761" t="inlineStr">
        <is>
          <t>France</t>
        </is>
      </c>
      <c r="E1761" t="inlineStr">
        <is>
          <t>2015-16</t>
        </is>
      </c>
      <c r="F1761" t="inlineStr">
        <is>
          <t>Pois chiche</t>
        </is>
      </c>
      <c r="G1761" t="inlineStr"/>
      <c r="H1761" t="inlineStr"/>
      <c r="I1761" t="inlineStr"/>
      <c r="J1761" t="inlineStr"/>
      <c r="K1761" t="inlineStr"/>
      <c r="L1761" t="inlineStr"/>
      <c r="M1761" t="inlineStr"/>
      <c r="N1761" t="inlineStr"/>
      <c r="O1761" t="n">
        <v>6.66</v>
      </c>
      <c r="P1761" t="inlineStr"/>
      <c r="Q1761" t="inlineStr"/>
    </row>
    <row r="1762" ht="15" customHeight="1" s="1003">
      <c r="A1762" s="1019" t="inlineStr">
        <is>
          <t>Amidon</t>
        </is>
      </c>
      <c r="B1762" t="inlineStr">
        <is>
          <t>Autres IAA</t>
        </is>
      </c>
      <c r="C1762" t="inlineStr">
        <is>
          <t>kt</t>
        </is>
      </c>
      <c r="D1762" t="inlineStr">
        <is>
          <t>France</t>
        </is>
      </c>
      <c r="E1762" t="inlineStr">
        <is>
          <t>2015-16</t>
        </is>
      </c>
      <c r="F1762" t="inlineStr">
        <is>
          <t>Pois chiche</t>
        </is>
      </c>
      <c r="G1762" t="inlineStr"/>
      <c r="H1762" t="inlineStr"/>
      <c r="I1762" t="inlineStr"/>
      <c r="J1762" t="inlineStr"/>
      <c r="K1762" t="inlineStr"/>
      <c r="L1762" t="inlineStr"/>
      <c r="M1762" t="inlineStr"/>
      <c r="N1762" t="inlineStr"/>
      <c r="O1762" t="n">
        <v>-0</v>
      </c>
      <c r="P1762" t="n">
        <v>0</v>
      </c>
      <c r="Q1762" t="n">
        <v>-0</v>
      </c>
    </row>
    <row r="1763" ht="15" customHeight="1" s="1003">
      <c r="A1763" s="1019" t="inlineStr">
        <is>
          <t>Amidon</t>
        </is>
      </c>
      <c r="B1763" t="inlineStr">
        <is>
          <t>Alimentation humaine</t>
        </is>
      </c>
      <c r="C1763" t="inlineStr">
        <is>
          <t>kt</t>
        </is>
      </c>
      <c r="D1763" t="inlineStr">
        <is>
          <t>France</t>
        </is>
      </c>
      <c r="E1763" t="inlineStr">
        <is>
          <t>2015-16</t>
        </is>
      </c>
      <c r="F1763" t="inlineStr">
        <is>
          <t>Pois chiche</t>
        </is>
      </c>
      <c r="G1763" t="inlineStr"/>
      <c r="H1763" t="inlineStr"/>
      <c r="I1763" t="inlineStr"/>
      <c r="J1763" t="inlineStr"/>
      <c r="K1763" t="inlineStr"/>
      <c r="L1763" t="inlineStr"/>
      <c r="M1763" t="inlineStr"/>
      <c r="N1763" t="inlineStr"/>
      <c r="O1763" t="n">
        <v>-0</v>
      </c>
      <c r="P1763" t="n">
        <v>0</v>
      </c>
      <c r="Q1763" t="n">
        <v>0</v>
      </c>
    </row>
    <row r="1764" ht="15" customHeight="1" s="1003">
      <c r="A1764" s="1019" t="inlineStr">
        <is>
          <t>Amidon</t>
        </is>
      </c>
      <c r="B1764" t="inlineStr">
        <is>
          <t>Usages alimentaires</t>
        </is>
      </c>
      <c r="C1764" t="inlineStr">
        <is>
          <t>kt</t>
        </is>
      </c>
      <c r="D1764" t="inlineStr">
        <is>
          <t>France</t>
        </is>
      </c>
      <c r="E1764" t="inlineStr">
        <is>
          <t>2015-16</t>
        </is>
      </c>
      <c r="F1764" t="inlineStr">
        <is>
          <t>Pois chiche</t>
        </is>
      </c>
      <c r="G1764" t="inlineStr"/>
      <c r="H1764" t="inlineStr"/>
      <c r="I1764" t="inlineStr"/>
      <c r="J1764" t="inlineStr"/>
      <c r="K1764" t="inlineStr"/>
      <c r="L1764" t="inlineStr"/>
      <c r="M1764" t="inlineStr"/>
      <c r="N1764" t="inlineStr"/>
      <c r="O1764" t="n">
        <v>-0</v>
      </c>
      <c r="P1764" t="n">
        <v>0</v>
      </c>
      <c r="Q1764" t="n">
        <v>0</v>
      </c>
    </row>
    <row r="1765" ht="15" customHeight="1" s="1003">
      <c r="A1765" s="1019" t="inlineStr">
        <is>
          <t>Amidon</t>
        </is>
      </c>
      <c r="B1765" t="inlineStr">
        <is>
          <t>Débouchés</t>
        </is>
      </c>
      <c r="C1765" t="inlineStr">
        <is>
          <t>kt</t>
        </is>
      </c>
      <c r="D1765" t="inlineStr">
        <is>
          <t>France</t>
        </is>
      </c>
      <c r="E1765" t="inlineStr">
        <is>
          <t>2015-16</t>
        </is>
      </c>
      <c r="F1765" t="inlineStr">
        <is>
          <t>Pois chiche</t>
        </is>
      </c>
      <c r="G1765" t="inlineStr"/>
      <c r="H1765" t="inlineStr"/>
      <c r="I1765" t="inlineStr"/>
      <c r="J1765" t="inlineStr"/>
      <c r="K1765" t="inlineStr"/>
      <c r="L1765" t="inlineStr"/>
      <c r="M1765" t="inlineStr"/>
      <c r="N1765" t="inlineStr"/>
      <c r="O1765" t="n">
        <v>-0</v>
      </c>
      <c r="P1765" t="n">
        <v>0</v>
      </c>
      <c r="Q1765" t="n">
        <v>0</v>
      </c>
    </row>
    <row r="1766" ht="15" customHeight="1" s="1003">
      <c r="A1766" s="1019" t="inlineStr">
        <is>
          <t>Protéine</t>
        </is>
      </c>
      <c r="B1766" t="inlineStr">
        <is>
          <t>Autres IAA</t>
        </is>
      </c>
      <c r="C1766" t="inlineStr">
        <is>
          <t>kt</t>
        </is>
      </c>
      <c r="D1766" t="inlineStr">
        <is>
          <t>France</t>
        </is>
      </c>
      <c r="E1766" t="inlineStr">
        <is>
          <t>2015-16</t>
        </is>
      </c>
      <c r="F1766" t="inlineStr">
        <is>
          <t>Pois chiche</t>
        </is>
      </c>
      <c r="G1766" t="inlineStr"/>
      <c r="H1766" t="inlineStr"/>
      <c r="I1766" t="inlineStr"/>
      <c r="J1766" t="inlineStr"/>
      <c r="K1766" t="inlineStr"/>
      <c r="L1766" t="inlineStr"/>
      <c r="M1766" t="inlineStr"/>
      <c r="N1766" t="inlineStr"/>
      <c r="O1766" t="n">
        <v>-0</v>
      </c>
      <c r="P1766" t="n">
        <v>0</v>
      </c>
      <c r="Q1766" t="n">
        <v>-0</v>
      </c>
    </row>
    <row r="1767" ht="15" customHeight="1" s="1003">
      <c r="A1767" s="1019" t="inlineStr">
        <is>
          <t>Protéine</t>
        </is>
      </c>
      <c r="B1767" t="inlineStr">
        <is>
          <t>Alimentation humaine</t>
        </is>
      </c>
      <c r="C1767" t="inlineStr">
        <is>
          <t>kt</t>
        </is>
      </c>
      <c r="D1767" t="inlineStr">
        <is>
          <t>France</t>
        </is>
      </c>
      <c r="E1767" t="inlineStr">
        <is>
          <t>2015-16</t>
        </is>
      </c>
      <c r="F1767" t="inlineStr">
        <is>
          <t>Pois chiche</t>
        </is>
      </c>
      <c r="G1767" t="inlineStr"/>
      <c r="H1767" t="inlineStr"/>
      <c r="I1767" t="inlineStr"/>
      <c r="J1767" t="inlineStr"/>
      <c r="K1767" t="inlineStr"/>
      <c r="L1767" t="inlineStr"/>
      <c r="M1767" t="inlineStr"/>
      <c r="N1767" t="inlineStr"/>
      <c r="O1767" t="n">
        <v>-0</v>
      </c>
      <c r="P1767" t="n">
        <v>0</v>
      </c>
      <c r="Q1767" t="n">
        <v>0</v>
      </c>
    </row>
    <row r="1768" ht="15" customHeight="1" s="1003">
      <c r="A1768" s="1019" t="inlineStr">
        <is>
          <t>Protéine</t>
        </is>
      </c>
      <c r="B1768" t="inlineStr">
        <is>
          <t>Usages alimentaires</t>
        </is>
      </c>
      <c r="C1768" t="inlineStr">
        <is>
          <t>kt</t>
        </is>
      </c>
      <c r="D1768" t="inlineStr">
        <is>
          <t>France</t>
        </is>
      </c>
      <c r="E1768" t="inlineStr">
        <is>
          <t>2015-16</t>
        </is>
      </c>
      <c r="F1768" t="inlineStr">
        <is>
          <t>Pois chiche</t>
        </is>
      </c>
      <c r="G1768" t="inlineStr"/>
      <c r="H1768" t="inlineStr"/>
      <c r="I1768" t="inlineStr"/>
      <c r="J1768" t="inlineStr"/>
      <c r="K1768" t="inlineStr"/>
      <c r="L1768" t="inlineStr"/>
      <c r="M1768" t="inlineStr"/>
      <c r="N1768" t="inlineStr"/>
      <c r="O1768" t="n">
        <v>-0</v>
      </c>
      <c r="P1768" t="n">
        <v>0</v>
      </c>
      <c r="Q1768" t="n">
        <v>0</v>
      </c>
    </row>
    <row r="1769" ht="15" customHeight="1" s="1003">
      <c r="A1769" s="1019" t="inlineStr">
        <is>
          <t>Protéine</t>
        </is>
      </c>
      <c r="B1769" t="inlineStr">
        <is>
          <t>Débouchés</t>
        </is>
      </c>
      <c r="C1769" t="inlineStr">
        <is>
          <t>kt</t>
        </is>
      </c>
      <c r="D1769" t="inlineStr">
        <is>
          <t>France</t>
        </is>
      </c>
      <c r="E1769" t="inlineStr">
        <is>
          <t>2015-16</t>
        </is>
      </c>
      <c r="F1769" t="inlineStr">
        <is>
          <t>Pois chiche</t>
        </is>
      </c>
      <c r="G1769" t="inlineStr"/>
      <c r="H1769" t="inlineStr"/>
      <c r="I1769" t="inlineStr"/>
      <c r="J1769" t="inlineStr"/>
      <c r="K1769" t="inlineStr"/>
      <c r="L1769" t="inlineStr"/>
      <c r="M1769" t="inlineStr"/>
      <c r="N1769" t="inlineStr"/>
      <c r="O1769" t="n">
        <v>-0</v>
      </c>
      <c r="P1769" t="n">
        <v>0</v>
      </c>
      <c r="Q1769" t="n">
        <v>0</v>
      </c>
    </row>
    <row r="1770" ht="15" customHeight="1" s="1003">
      <c r="A1770" s="1019" t="inlineStr">
        <is>
          <t>Fibres, lipides et sons</t>
        </is>
      </c>
      <c r="B1770" t="inlineStr">
        <is>
          <t>Autres IAA</t>
        </is>
      </c>
      <c r="C1770" t="inlineStr">
        <is>
          <t>kt</t>
        </is>
      </c>
      <c r="D1770" t="inlineStr">
        <is>
          <t>France</t>
        </is>
      </c>
      <c r="E1770" t="inlineStr">
        <is>
          <t>2015-16</t>
        </is>
      </c>
      <c r="F1770" t="inlineStr">
        <is>
          <t>Pois chiche</t>
        </is>
      </c>
      <c r="G1770" t="inlineStr"/>
      <c r="H1770" t="inlineStr"/>
      <c r="I1770" t="inlineStr"/>
      <c r="J1770" t="inlineStr"/>
      <c r="K1770" t="inlineStr"/>
      <c r="L1770" t="inlineStr"/>
      <c r="M1770" t="inlineStr"/>
      <c r="N1770" t="inlineStr"/>
      <c r="O1770" t="n">
        <v>-0</v>
      </c>
      <c r="P1770" t="n">
        <v>0</v>
      </c>
      <c r="Q1770" t="n">
        <v>-0</v>
      </c>
    </row>
    <row r="1771" ht="15" customHeight="1" s="1003">
      <c r="A1771" s="1019" t="inlineStr">
        <is>
          <t>Fibres, lipides et sons</t>
        </is>
      </c>
      <c r="B1771" t="inlineStr">
        <is>
          <t>Alimentation humaine</t>
        </is>
      </c>
      <c r="C1771" t="inlineStr">
        <is>
          <t>kt</t>
        </is>
      </c>
      <c r="D1771" t="inlineStr">
        <is>
          <t>France</t>
        </is>
      </c>
      <c r="E1771" t="inlineStr">
        <is>
          <t>2015-16</t>
        </is>
      </c>
      <c r="F1771" t="inlineStr">
        <is>
          <t>Pois chiche</t>
        </is>
      </c>
      <c r="G1771" t="inlineStr"/>
      <c r="H1771" t="inlineStr"/>
      <c r="I1771" t="inlineStr"/>
      <c r="J1771" t="inlineStr"/>
      <c r="K1771" t="inlineStr"/>
      <c r="L1771" t="inlineStr"/>
      <c r="M1771" t="inlineStr"/>
      <c r="N1771" t="inlineStr"/>
      <c r="O1771" t="n">
        <v>-0</v>
      </c>
      <c r="P1771" t="n">
        <v>0</v>
      </c>
      <c r="Q1771" t="n">
        <v>0</v>
      </c>
    </row>
    <row r="1772" ht="15" customHeight="1" s="1003">
      <c r="A1772" s="1019" t="inlineStr">
        <is>
          <t>Fibres, lipides et sons</t>
        </is>
      </c>
      <c r="B1772" t="inlineStr">
        <is>
          <t>Usages alimentaires</t>
        </is>
      </c>
      <c r="C1772" t="inlineStr">
        <is>
          <t>kt</t>
        </is>
      </c>
      <c r="D1772" t="inlineStr">
        <is>
          <t>France</t>
        </is>
      </c>
      <c r="E1772" t="inlineStr">
        <is>
          <t>2015-16</t>
        </is>
      </c>
      <c r="F1772" t="inlineStr">
        <is>
          <t>Pois chiche</t>
        </is>
      </c>
      <c r="G1772" t="inlineStr"/>
      <c r="H1772" t="inlineStr"/>
      <c r="I1772" t="inlineStr"/>
      <c r="J1772" t="inlineStr"/>
      <c r="K1772" t="inlineStr"/>
      <c r="L1772" t="inlineStr"/>
      <c r="M1772" t="inlineStr"/>
      <c r="N1772" t="inlineStr"/>
      <c r="O1772" t="n">
        <v>-0</v>
      </c>
      <c r="P1772" t="n">
        <v>0</v>
      </c>
      <c r="Q1772" t="n">
        <v>0</v>
      </c>
    </row>
    <row r="1773" ht="15" customHeight="1" s="1003">
      <c r="A1773" s="1019" t="inlineStr">
        <is>
          <t>Fibres, lipides et sons</t>
        </is>
      </c>
      <c r="B1773" t="inlineStr">
        <is>
          <t>Débouchés</t>
        </is>
      </c>
      <c r="C1773" t="inlineStr">
        <is>
          <t>kt</t>
        </is>
      </c>
      <c r="D1773" t="inlineStr">
        <is>
          <t>France</t>
        </is>
      </c>
      <c r="E1773" t="inlineStr">
        <is>
          <t>2015-16</t>
        </is>
      </c>
      <c r="F1773" t="inlineStr">
        <is>
          <t>Pois chiche</t>
        </is>
      </c>
      <c r="G1773" t="inlineStr"/>
      <c r="H1773" t="inlineStr"/>
      <c r="I1773" t="inlineStr"/>
      <c r="J1773" t="inlineStr"/>
      <c r="K1773" t="inlineStr"/>
      <c r="L1773" t="inlineStr"/>
      <c r="M1773" t="inlineStr"/>
      <c r="N1773" t="inlineStr"/>
      <c r="O1773" t="n">
        <v>-0</v>
      </c>
      <c r="P1773" t="n">
        <v>0</v>
      </c>
      <c r="Q1773" t="n">
        <v>0</v>
      </c>
    </row>
    <row r="1774" ht="15" customHeight="1" s="1003">
      <c r="A1774" s="1019" t="inlineStr">
        <is>
          <t>Farine</t>
        </is>
      </c>
      <c r="B1774" t="inlineStr">
        <is>
          <t>Autres IAA</t>
        </is>
      </c>
      <c r="C1774" t="inlineStr">
        <is>
          <t>kt</t>
        </is>
      </c>
      <c r="D1774" t="inlineStr">
        <is>
          <t>France</t>
        </is>
      </c>
      <c r="E1774" t="inlineStr">
        <is>
          <t>2015-16</t>
        </is>
      </c>
      <c r="F1774" t="inlineStr">
        <is>
          <t>Pois chiche</t>
        </is>
      </c>
      <c r="G1774" t="inlineStr"/>
      <c r="H1774" t="inlineStr"/>
      <c r="I1774" t="inlineStr"/>
      <c r="J1774" t="inlineStr"/>
      <c r="K1774" t="inlineStr"/>
      <c r="L1774" t="inlineStr"/>
      <c r="M1774" t="inlineStr"/>
      <c r="N1774" t="inlineStr"/>
      <c r="O1774" t="n">
        <v>-0</v>
      </c>
      <c r="P1774" t="n">
        <v>0</v>
      </c>
      <c r="Q1774" t="n">
        <v>-0</v>
      </c>
    </row>
    <row r="1775" ht="15" customHeight="1" s="1003">
      <c r="A1775" s="1019" t="inlineStr">
        <is>
          <t>Farine</t>
        </is>
      </c>
      <c r="B1775" t="inlineStr">
        <is>
          <t>Alimentation humaine</t>
        </is>
      </c>
      <c r="C1775" t="inlineStr">
        <is>
          <t>kt</t>
        </is>
      </c>
      <c r="D1775" t="inlineStr">
        <is>
          <t>France</t>
        </is>
      </c>
      <c r="E1775" t="inlineStr">
        <is>
          <t>2015-16</t>
        </is>
      </c>
      <c r="F1775" t="inlineStr">
        <is>
          <t>Pois chiche</t>
        </is>
      </c>
      <c r="G1775" t="inlineStr"/>
      <c r="H1775" t="inlineStr"/>
      <c r="I1775" t="inlineStr"/>
      <c r="J1775" t="inlineStr"/>
      <c r="K1775" t="inlineStr"/>
      <c r="L1775" t="inlineStr"/>
      <c r="M1775" t="inlineStr"/>
      <c r="N1775" t="inlineStr"/>
      <c r="O1775" t="n">
        <v>-0</v>
      </c>
      <c r="P1775" t="n">
        <v>0</v>
      </c>
      <c r="Q1775" t="n">
        <v>0</v>
      </c>
    </row>
    <row r="1776" ht="15" customHeight="1" s="1003">
      <c r="A1776" s="1019" t="inlineStr">
        <is>
          <t>Farine</t>
        </is>
      </c>
      <c r="B1776" t="inlineStr">
        <is>
          <t>Usages alimentaires</t>
        </is>
      </c>
      <c r="C1776" t="inlineStr">
        <is>
          <t>kt</t>
        </is>
      </c>
      <c r="D1776" t="inlineStr">
        <is>
          <t>France</t>
        </is>
      </c>
      <c r="E1776" t="inlineStr">
        <is>
          <t>2015-16</t>
        </is>
      </c>
      <c r="F1776" t="inlineStr">
        <is>
          <t>Pois chiche</t>
        </is>
      </c>
      <c r="G1776" t="inlineStr"/>
      <c r="H1776" t="inlineStr"/>
      <c r="I1776" t="inlineStr"/>
      <c r="J1776" t="inlineStr"/>
      <c r="K1776" t="inlineStr"/>
      <c r="L1776" t="inlineStr"/>
      <c r="M1776" t="inlineStr"/>
      <c r="N1776" t="inlineStr"/>
      <c r="O1776" t="n">
        <v>-0</v>
      </c>
      <c r="P1776" t="n">
        <v>0</v>
      </c>
      <c r="Q1776" t="n">
        <v>0</v>
      </c>
    </row>
    <row r="1777" ht="15" customHeight="1" s="1003">
      <c r="A1777" s="1019" t="inlineStr">
        <is>
          <t>Farine</t>
        </is>
      </c>
      <c r="B1777" t="inlineStr">
        <is>
          <t>Débouchés</t>
        </is>
      </c>
      <c r="C1777" t="inlineStr">
        <is>
          <t>kt</t>
        </is>
      </c>
      <c r="D1777" t="inlineStr">
        <is>
          <t>France</t>
        </is>
      </c>
      <c r="E1777" t="inlineStr">
        <is>
          <t>2015-16</t>
        </is>
      </c>
      <c r="F1777" t="inlineStr">
        <is>
          <t>Pois chiche</t>
        </is>
      </c>
      <c r="G1777" t="inlineStr"/>
      <c r="H1777" t="inlineStr"/>
      <c r="I1777" t="inlineStr"/>
      <c r="J1777" t="inlineStr"/>
      <c r="K1777" t="inlineStr"/>
      <c r="L1777" t="inlineStr"/>
      <c r="M1777" t="inlineStr"/>
      <c r="N1777" t="inlineStr"/>
      <c r="O1777" t="n">
        <v>-0</v>
      </c>
      <c r="P1777" t="n">
        <v>0</v>
      </c>
      <c r="Q1777" t="n">
        <v>0</v>
      </c>
    </row>
    <row r="1778" ht="15" customHeight="1" s="1003">
      <c r="A1778" s="1019" t="inlineStr">
        <is>
          <t>Sons</t>
        </is>
      </c>
      <c r="B1778" t="inlineStr">
        <is>
          <t>Alimentation animale</t>
        </is>
      </c>
      <c r="C1778" t="inlineStr">
        <is>
          <t>kt</t>
        </is>
      </c>
      <c r="D1778" t="inlineStr">
        <is>
          <t>France</t>
        </is>
      </c>
      <c r="E1778" t="inlineStr">
        <is>
          <t>2015-16</t>
        </is>
      </c>
      <c r="F1778" t="inlineStr">
        <is>
          <t>Pois chiche</t>
        </is>
      </c>
      <c r="G1778" t="inlineStr"/>
      <c r="H1778" t="inlineStr"/>
      <c r="I1778" t="inlineStr"/>
      <c r="J1778" t="inlineStr"/>
      <c r="K1778" t="inlineStr"/>
      <c r="L1778" t="inlineStr"/>
      <c r="M1778" t="inlineStr"/>
      <c r="N1778" t="inlineStr"/>
      <c r="O1778" t="n">
        <v>-0</v>
      </c>
      <c r="P1778" t="n">
        <v>0</v>
      </c>
      <c r="Q1778" t="n">
        <v>0</v>
      </c>
    </row>
    <row r="1779" ht="15" customHeight="1" s="1003">
      <c r="A1779" s="1019" t="inlineStr">
        <is>
          <t>Sons</t>
        </is>
      </c>
      <c r="B1779" t="inlineStr">
        <is>
          <t>Usages alimentaires</t>
        </is>
      </c>
      <c r="C1779" t="inlineStr">
        <is>
          <t>kt</t>
        </is>
      </c>
      <c r="D1779" t="inlineStr">
        <is>
          <t>France</t>
        </is>
      </c>
      <c r="E1779" t="inlineStr">
        <is>
          <t>2015-16</t>
        </is>
      </c>
      <c r="F1779" t="inlineStr">
        <is>
          <t>Pois chiche</t>
        </is>
      </c>
      <c r="G1779" t="inlineStr"/>
      <c r="H1779" t="inlineStr"/>
      <c r="I1779" t="inlineStr"/>
      <c r="J1779" t="inlineStr"/>
      <c r="K1779" t="inlineStr"/>
      <c r="L1779" t="inlineStr"/>
      <c r="M1779" t="inlineStr"/>
      <c r="N1779" t="inlineStr"/>
      <c r="O1779" t="n">
        <v>-0</v>
      </c>
      <c r="P1779" t="n">
        <v>0</v>
      </c>
      <c r="Q1779" t="n">
        <v>0</v>
      </c>
    </row>
    <row r="1780" ht="15" customHeight="1" s="1003">
      <c r="A1780" s="1019" t="inlineStr">
        <is>
          <t>Sons</t>
        </is>
      </c>
      <c r="B1780" t="inlineStr">
        <is>
          <t>Débouchés</t>
        </is>
      </c>
      <c r="C1780" t="inlineStr">
        <is>
          <t>kt</t>
        </is>
      </c>
      <c r="D1780" t="inlineStr">
        <is>
          <t>France</t>
        </is>
      </c>
      <c r="E1780" t="inlineStr">
        <is>
          <t>2015-16</t>
        </is>
      </c>
      <c r="F1780" t="inlineStr">
        <is>
          <t>Pois chiche</t>
        </is>
      </c>
      <c r="G1780" t="inlineStr"/>
      <c r="H1780" t="inlineStr"/>
      <c r="I1780" t="inlineStr"/>
      <c r="J1780" t="inlineStr"/>
      <c r="K1780" t="inlineStr"/>
      <c r="L1780" t="inlineStr"/>
      <c r="M1780" t="inlineStr"/>
      <c r="N1780" t="inlineStr"/>
      <c r="O1780" t="n">
        <v>-0</v>
      </c>
      <c r="P1780" t="n">
        <v>0</v>
      </c>
      <c r="Q1780" t="n">
        <v>0</v>
      </c>
    </row>
    <row r="1781" ht="15" customHeight="1" s="1003">
      <c r="A1781" s="1019" t="inlineStr">
        <is>
          <t>Sons</t>
        </is>
      </c>
      <c r="B1781" t="inlineStr">
        <is>
          <t>FAB</t>
        </is>
      </c>
      <c r="C1781" t="inlineStr">
        <is>
          <t>kt</t>
        </is>
      </c>
      <c r="D1781" t="inlineStr">
        <is>
          <t>France</t>
        </is>
      </c>
      <c r="E1781" t="inlineStr">
        <is>
          <t>2015-16</t>
        </is>
      </c>
      <c r="F1781" t="inlineStr">
        <is>
          <t>Pois chiche</t>
        </is>
      </c>
      <c r="G1781" t="inlineStr"/>
      <c r="H1781" t="inlineStr"/>
      <c r="I1781" t="inlineStr"/>
      <c r="J1781" t="inlineStr"/>
      <c r="K1781" t="inlineStr"/>
      <c r="L1781" t="inlineStr"/>
      <c r="M1781" t="inlineStr"/>
      <c r="N1781" t="inlineStr"/>
      <c r="O1781" t="n">
        <v>-0</v>
      </c>
      <c r="P1781" t="n">
        <v>0</v>
      </c>
      <c r="Q1781" t="n">
        <v>-0</v>
      </c>
    </row>
    <row r="1782" ht="15" customHeight="1" s="1003">
      <c r="A1782" s="1019" t="inlineStr">
        <is>
          <t>Sons</t>
        </is>
      </c>
      <c r="B1782" t="inlineStr">
        <is>
          <t>FAF</t>
        </is>
      </c>
      <c r="C1782" t="inlineStr">
        <is>
          <t>kt</t>
        </is>
      </c>
      <c r="D1782" t="inlineStr">
        <is>
          <t>France</t>
        </is>
      </c>
      <c r="E1782" t="inlineStr">
        <is>
          <t>2015-16</t>
        </is>
      </c>
      <c r="F1782" t="inlineStr">
        <is>
          <t>Pois chiche</t>
        </is>
      </c>
      <c r="G1782" t="inlineStr"/>
      <c r="H1782" t="inlineStr"/>
      <c r="I1782" t="inlineStr"/>
      <c r="J1782" t="inlineStr"/>
      <c r="K1782" t="inlineStr"/>
      <c r="L1782" t="inlineStr"/>
      <c r="M1782" t="inlineStr"/>
      <c r="N1782" t="inlineStr"/>
      <c r="O1782" t="n">
        <v>-0</v>
      </c>
      <c r="P1782" t="n">
        <v>0</v>
      </c>
      <c r="Q1782" t="n">
        <v>-0</v>
      </c>
    </row>
    <row r="1783" ht="15" customHeight="1" s="1003">
      <c r="A1783" s="1019" t="inlineStr">
        <is>
          <t>Sons</t>
        </is>
      </c>
      <c r="B1783" t="inlineStr">
        <is>
          <t>Direct élevage</t>
        </is>
      </c>
      <c r="C1783" t="inlineStr">
        <is>
          <t>kt</t>
        </is>
      </c>
      <c r="D1783" t="inlineStr">
        <is>
          <t>France</t>
        </is>
      </c>
      <c r="E1783" t="inlineStr">
        <is>
          <t>2015-16</t>
        </is>
      </c>
      <c r="F1783" t="inlineStr">
        <is>
          <t>Pois chiche</t>
        </is>
      </c>
      <c r="G1783" t="inlineStr"/>
      <c r="H1783" t="inlineStr"/>
      <c r="I1783" t="inlineStr"/>
      <c r="J1783" t="inlineStr"/>
      <c r="K1783" t="inlineStr"/>
      <c r="L1783" t="inlineStr"/>
      <c r="M1783" t="inlineStr"/>
      <c r="N1783" t="inlineStr"/>
      <c r="O1783" t="n">
        <v>-0</v>
      </c>
      <c r="P1783" t="n">
        <v>0</v>
      </c>
      <c r="Q1783" t="n">
        <v>-0</v>
      </c>
    </row>
    <row r="1784" ht="15" customHeight="1" s="1003">
      <c r="A1784" s="1019" t="inlineStr">
        <is>
          <t>Sons</t>
        </is>
      </c>
      <c r="B1784" t="inlineStr">
        <is>
          <t>Petfood</t>
        </is>
      </c>
      <c r="C1784" t="inlineStr">
        <is>
          <t>kt</t>
        </is>
      </c>
      <c r="D1784" t="inlineStr">
        <is>
          <t>France</t>
        </is>
      </c>
      <c r="E1784" t="inlineStr">
        <is>
          <t>2015-16</t>
        </is>
      </c>
      <c r="F1784" t="inlineStr">
        <is>
          <t>Pois chiche</t>
        </is>
      </c>
      <c r="G1784" t="inlineStr"/>
      <c r="H1784" t="inlineStr"/>
      <c r="I1784" t="inlineStr"/>
      <c r="J1784" t="inlineStr"/>
      <c r="K1784" t="inlineStr"/>
      <c r="L1784" t="inlineStr"/>
      <c r="M1784" t="inlineStr"/>
      <c r="N1784" t="inlineStr"/>
      <c r="O1784" t="n">
        <v>-0</v>
      </c>
      <c r="P1784" t="n">
        <v>0</v>
      </c>
      <c r="Q1784" t="n">
        <v>-0</v>
      </c>
    </row>
    <row r="1785" ht="15" customHeight="1" s="1003">
      <c r="A1785" s="1019" t="inlineStr">
        <is>
          <t>Sons</t>
        </is>
      </c>
      <c r="B1785" t="inlineStr">
        <is>
          <t>Alimentation animale rente</t>
        </is>
      </c>
      <c r="C1785" t="inlineStr">
        <is>
          <t>kt</t>
        </is>
      </c>
      <c r="D1785" t="inlineStr">
        <is>
          <t>France</t>
        </is>
      </c>
      <c r="E1785" t="inlineStr">
        <is>
          <t>2015-16</t>
        </is>
      </c>
      <c r="F1785" t="inlineStr">
        <is>
          <t>Pois chiche</t>
        </is>
      </c>
      <c r="G1785" t="inlineStr"/>
      <c r="H1785" t="inlineStr"/>
      <c r="I1785" t="inlineStr"/>
      <c r="J1785" t="inlineStr"/>
      <c r="K1785" t="inlineStr"/>
      <c r="L1785" t="inlineStr"/>
      <c r="M1785" t="inlineStr"/>
      <c r="N1785" t="inlineStr"/>
      <c r="O1785" t="n">
        <v>-0</v>
      </c>
      <c r="P1785" t="n">
        <v>0</v>
      </c>
      <c r="Q1785" t="n">
        <v>0</v>
      </c>
    </row>
    <row r="1786" ht="15" customHeight="1" s="1003">
      <c r="A1786" s="1019" t="inlineStr">
        <is>
          <t>Sons</t>
        </is>
      </c>
      <c r="B1786" t="inlineStr">
        <is>
          <t>Hors FAB</t>
        </is>
      </c>
      <c r="C1786" t="inlineStr">
        <is>
          <t>kt</t>
        </is>
      </c>
      <c r="D1786" t="inlineStr">
        <is>
          <t>France</t>
        </is>
      </c>
      <c r="E1786" t="inlineStr">
        <is>
          <t>2015-16</t>
        </is>
      </c>
      <c r="F1786" t="inlineStr">
        <is>
          <t>Pois chiche</t>
        </is>
      </c>
      <c r="G1786" t="inlineStr"/>
      <c r="H1786" t="inlineStr"/>
      <c r="I1786" t="inlineStr"/>
      <c r="J1786" t="inlineStr"/>
      <c r="K1786" t="inlineStr"/>
      <c r="L1786" t="inlineStr"/>
      <c r="M1786" t="inlineStr"/>
      <c r="N1786" t="inlineStr"/>
      <c r="O1786" t="n">
        <v>-0</v>
      </c>
      <c r="P1786" t="n">
        <v>0</v>
      </c>
      <c r="Q1786" t="n">
        <v>0</v>
      </c>
    </row>
    <row r="1787" ht="15" customHeight="1" s="1003">
      <c r="A1787" s="1019" t="inlineStr">
        <is>
          <t>MPV</t>
        </is>
      </c>
      <c r="B1787" t="inlineStr">
        <is>
          <t>Autres IAA</t>
        </is>
      </c>
      <c r="C1787" t="inlineStr">
        <is>
          <t>kt</t>
        </is>
      </c>
      <c r="D1787" t="inlineStr">
        <is>
          <t>France</t>
        </is>
      </c>
      <c r="E1787" t="inlineStr">
        <is>
          <t>2015-16</t>
        </is>
      </c>
      <c r="F1787" t="inlineStr">
        <is>
          <t>Pois chiche</t>
        </is>
      </c>
      <c r="G1787" t="inlineStr"/>
      <c r="H1787" t="inlineStr"/>
      <c r="I1787" t="inlineStr"/>
      <c r="J1787" t="inlineStr"/>
      <c r="K1787" t="inlineStr"/>
      <c r="L1787" t="inlineStr"/>
      <c r="M1787" t="inlineStr"/>
      <c r="N1787" t="inlineStr"/>
      <c r="O1787" t="n">
        <v>-0</v>
      </c>
      <c r="P1787" t="n">
        <v>0</v>
      </c>
      <c r="Q1787" t="n">
        <v>-0</v>
      </c>
    </row>
    <row r="1788" ht="15" customHeight="1" s="1003">
      <c r="A1788" s="1019" t="inlineStr">
        <is>
          <t>MPV</t>
        </is>
      </c>
      <c r="B1788" t="inlineStr">
        <is>
          <t>Alimentation humaine</t>
        </is>
      </c>
      <c r="C1788" t="inlineStr">
        <is>
          <t>kt</t>
        </is>
      </c>
      <c r="D1788" t="inlineStr">
        <is>
          <t>France</t>
        </is>
      </c>
      <c r="E1788" t="inlineStr">
        <is>
          <t>2015-16</t>
        </is>
      </c>
      <c r="F1788" t="inlineStr">
        <is>
          <t>Pois chiche</t>
        </is>
      </c>
      <c r="G1788" t="inlineStr"/>
      <c r="H1788" t="inlineStr"/>
      <c r="I1788" t="inlineStr"/>
      <c r="J1788" t="inlineStr"/>
      <c r="K1788" t="inlineStr"/>
      <c r="L1788" t="inlineStr"/>
      <c r="M1788" t="inlineStr"/>
      <c r="N1788" t="inlineStr"/>
      <c r="O1788" t="n">
        <v>-0</v>
      </c>
      <c r="P1788" t="n">
        <v>0</v>
      </c>
      <c r="Q1788" t="n">
        <v>0</v>
      </c>
    </row>
    <row r="1789" ht="15" customHeight="1" s="1003">
      <c r="A1789" s="1019" t="inlineStr">
        <is>
          <t>MPV</t>
        </is>
      </c>
      <c r="B1789" t="inlineStr">
        <is>
          <t>Usages alimentaires</t>
        </is>
      </c>
      <c r="C1789" t="inlineStr">
        <is>
          <t>kt</t>
        </is>
      </c>
      <c r="D1789" t="inlineStr">
        <is>
          <t>France</t>
        </is>
      </c>
      <c r="E1789" t="inlineStr">
        <is>
          <t>2015-16</t>
        </is>
      </c>
      <c r="F1789" t="inlineStr">
        <is>
          <t>Pois chiche</t>
        </is>
      </c>
      <c r="G1789" t="inlineStr"/>
      <c r="H1789" t="inlineStr"/>
      <c r="I1789" t="inlineStr"/>
      <c r="J1789" t="inlineStr"/>
      <c r="K1789" t="inlineStr"/>
      <c r="L1789" t="inlineStr"/>
      <c r="M1789" t="inlineStr"/>
      <c r="N1789" t="inlineStr"/>
      <c r="O1789" t="n">
        <v>-0</v>
      </c>
      <c r="P1789" t="n">
        <v>0</v>
      </c>
      <c r="Q1789" t="n">
        <v>0</v>
      </c>
    </row>
    <row r="1790" ht="15" customHeight="1" s="1003">
      <c r="A1790" s="1019" t="inlineStr">
        <is>
          <t>MPV</t>
        </is>
      </c>
      <c r="B1790" t="inlineStr">
        <is>
          <t>Débouchés</t>
        </is>
      </c>
      <c r="C1790" t="inlineStr">
        <is>
          <t>kt</t>
        </is>
      </c>
      <c r="D1790" t="inlineStr">
        <is>
          <t>France</t>
        </is>
      </c>
      <c r="E1790" t="inlineStr">
        <is>
          <t>2015-16</t>
        </is>
      </c>
      <c r="F1790" t="inlineStr">
        <is>
          <t>Pois chiche</t>
        </is>
      </c>
      <c r="G1790" t="inlineStr"/>
      <c r="H1790" t="inlineStr"/>
      <c r="I1790" t="inlineStr"/>
      <c r="J1790" t="inlineStr"/>
      <c r="K1790" t="inlineStr"/>
      <c r="L1790" t="inlineStr"/>
      <c r="M1790" t="inlineStr"/>
      <c r="N1790" t="inlineStr"/>
      <c r="O1790" t="n">
        <v>-0</v>
      </c>
      <c r="P1790" t="n">
        <v>0</v>
      </c>
      <c r="Q1790" t="n">
        <v>0</v>
      </c>
    </row>
    <row r="1791" ht="15" customHeight="1" s="1003">
      <c r="A1791" s="1019" t="inlineStr">
        <is>
          <t>Amidon, fibres, lipides et sons</t>
        </is>
      </c>
      <c r="B1791" t="inlineStr">
        <is>
          <t>Autres IAA</t>
        </is>
      </c>
      <c r="C1791" t="inlineStr">
        <is>
          <t>kt</t>
        </is>
      </c>
      <c r="D1791" t="inlineStr">
        <is>
          <t>France</t>
        </is>
      </c>
      <c r="E1791" t="inlineStr">
        <is>
          <t>2015-16</t>
        </is>
      </c>
      <c r="F1791" t="inlineStr">
        <is>
          <t>Pois chiche</t>
        </is>
      </c>
      <c r="G1791" t="inlineStr"/>
      <c r="H1791" t="inlineStr"/>
      <c r="I1791" t="inlineStr"/>
      <c r="J1791" t="inlineStr"/>
      <c r="K1791" t="inlineStr"/>
      <c r="L1791" t="inlineStr"/>
      <c r="M1791" t="inlineStr"/>
      <c r="N1791" t="inlineStr"/>
      <c r="O1791" t="n">
        <v>-0</v>
      </c>
      <c r="P1791" t="n">
        <v>0</v>
      </c>
      <c r="Q1791" t="n">
        <v>-0</v>
      </c>
    </row>
    <row r="1792" ht="15" customHeight="1" s="1003">
      <c r="A1792" s="1019" t="inlineStr">
        <is>
          <t>Amidon, fibres, lipides et sons</t>
        </is>
      </c>
      <c r="B1792" t="inlineStr">
        <is>
          <t>Alimentation humaine</t>
        </is>
      </c>
      <c r="C1792" t="inlineStr">
        <is>
          <t>kt</t>
        </is>
      </c>
      <c r="D1792" t="inlineStr">
        <is>
          <t>France</t>
        </is>
      </c>
      <c r="E1792" t="inlineStr">
        <is>
          <t>2015-16</t>
        </is>
      </c>
      <c r="F1792" t="inlineStr">
        <is>
          <t>Pois chiche</t>
        </is>
      </c>
      <c r="G1792" t="inlineStr"/>
      <c r="H1792" t="inlineStr"/>
      <c r="I1792" t="inlineStr"/>
      <c r="J1792" t="inlineStr"/>
      <c r="K1792" t="inlineStr"/>
      <c r="L1792" t="inlineStr"/>
      <c r="M1792" t="inlineStr"/>
      <c r="N1792" t="inlineStr"/>
      <c r="O1792" t="n">
        <v>-0</v>
      </c>
      <c r="P1792" t="n">
        <v>0</v>
      </c>
      <c r="Q1792" t="n">
        <v>0</v>
      </c>
    </row>
    <row r="1793" ht="15" customHeight="1" s="1003">
      <c r="A1793" s="1019" t="inlineStr">
        <is>
          <t>Amidon, fibres, lipides et sons</t>
        </is>
      </c>
      <c r="B1793" t="inlineStr">
        <is>
          <t>Usages alimentaires</t>
        </is>
      </c>
      <c r="C1793" t="inlineStr">
        <is>
          <t>kt</t>
        </is>
      </c>
      <c r="D1793" t="inlineStr">
        <is>
          <t>France</t>
        </is>
      </c>
      <c r="E1793" t="inlineStr">
        <is>
          <t>2015-16</t>
        </is>
      </c>
      <c r="F1793" t="inlineStr">
        <is>
          <t>Pois chiche</t>
        </is>
      </c>
      <c r="G1793" t="inlineStr"/>
      <c r="H1793" t="inlineStr"/>
      <c r="I1793" t="inlineStr"/>
      <c r="J1793" t="inlineStr"/>
      <c r="K1793" t="inlineStr"/>
      <c r="L1793" t="inlineStr"/>
      <c r="M1793" t="inlineStr"/>
      <c r="N1793" t="inlineStr"/>
      <c r="O1793" t="n">
        <v>-0</v>
      </c>
      <c r="P1793" t="n">
        <v>0</v>
      </c>
      <c r="Q1793" t="n">
        <v>0</v>
      </c>
    </row>
    <row r="1794" ht="15" customHeight="1" s="1003">
      <c r="A1794" s="1019" t="inlineStr">
        <is>
          <t>Amidon, fibres, lipides et sons</t>
        </is>
      </c>
      <c r="B1794" t="inlineStr">
        <is>
          <t>Débouchés</t>
        </is>
      </c>
      <c r="C1794" t="inlineStr">
        <is>
          <t>kt</t>
        </is>
      </c>
      <c r="D1794" t="inlineStr">
        <is>
          <t>France</t>
        </is>
      </c>
      <c r="E1794" t="inlineStr">
        <is>
          <t>2015-16</t>
        </is>
      </c>
      <c r="F1794" t="inlineStr">
        <is>
          <t>Pois chiche</t>
        </is>
      </c>
      <c r="G1794" t="inlineStr"/>
      <c r="H1794" t="inlineStr"/>
      <c r="I1794" t="inlineStr"/>
      <c r="J1794" t="inlineStr"/>
      <c r="K1794" t="inlineStr"/>
      <c r="L1794" t="inlineStr"/>
      <c r="M1794" t="inlineStr"/>
      <c r="N1794" t="inlineStr"/>
      <c r="O1794" t="n">
        <v>-0</v>
      </c>
      <c r="P1794" t="n">
        <v>0</v>
      </c>
      <c r="Q1794" t="n">
        <v>0</v>
      </c>
    </row>
    <row r="1795" ht="15" customHeight="1" s="1003">
      <c r="A1795" s="1019" t="inlineStr">
        <is>
          <t>Récolte</t>
        </is>
      </c>
      <c r="B1795" t="inlineStr">
        <is>
          <t>Olives</t>
        </is>
      </c>
      <c r="C1795" t="inlineStr">
        <is>
          <t>kt</t>
        </is>
      </c>
      <c r="D1795" t="inlineStr">
        <is>
          <t>France</t>
        </is>
      </c>
      <c r="E1795" t="inlineStr">
        <is>
          <t>2015-16</t>
        </is>
      </c>
      <c r="F1795" t="inlineStr">
        <is>
          <t>Pois chiche</t>
        </is>
      </c>
      <c r="G1795" t="inlineStr"/>
      <c r="H1795" t="inlineStr"/>
      <c r="I1795" t="inlineStr"/>
      <c r="J1795" t="inlineStr"/>
      <c r="K1795" t="inlineStr"/>
      <c r="L1795" t="inlineStr"/>
      <c r="M1795" t="inlineStr"/>
      <c r="N1795" t="inlineStr"/>
      <c r="O1795" t="n">
        <v>-0</v>
      </c>
      <c r="P1795" t="n">
        <v>0</v>
      </c>
      <c r="Q1795" t="n">
        <v>500000000</v>
      </c>
    </row>
    <row r="1796" ht="15" customHeight="1" s="1003">
      <c r="A1796" s="1019" t="inlineStr">
        <is>
          <t>Récolte</t>
        </is>
      </c>
      <c r="B1796" t="inlineStr">
        <is>
          <t>Graines récoltées</t>
        </is>
      </c>
      <c r="C1796" t="inlineStr">
        <is>
          <t>kt</t>
        </is>
      </c>
      <c r="D1796" t="inlineStr">
        <is>
          <t>France</t>
        </is>
      </c>
      <c r="E1796" t="inlineStr">
        <is>
          <t>2015-16</t>
        </is>
      </c>
      <c r="F1796" t="inlineStr">
        <is>
          <t>Pois chiche</t>
        </is>
      </c>
      <c r="G1796" t="inlineStr">
        <is>
          <t>Récolte = 16 kt (Statistique Agricole Annuelle - SSP)</t>
        </is>
      </c>
      <c r="H1796" t="inlineStr"/>
      <c r="I1796" t="inlineStr">
        <is>
          <t>Statistique Agricole Annuelle - SSP</t>
        </is>
      </c>
      <c r="J1796" t="inlineStr"/>
      <c r="K1796" t="inlineStr">
        <is>
          <t>Volume</t>
        </is>
      </c>
      <c r="L1796" t="inlineStr">
        <is>
          <t>Récolte</t>
        </is>
      </c>
      <c r="M1796" t="inlineStr">
        <is>
          <t>Récoltes - AGRESTE</t>
        </is>
      </c>
      <c r="N1796" t="inlineStr"/>
      <c r="O1796" t="n">
        <v>15.7</v>
      </c>
      <c r="P1796" t="inlineStr"/>
      <c r="Q1796" t="inlineStr"/>
    </row>
    <row r="1797" ht="15" customHeight="1" s="1003">
      <c r="A1797" s="1019" t="inlineStr">
        <is>
          <t>Ferme</t>
        </is>
      </c>
      <c r="B1797" t="inlineStr">
        <is>
          <t>Stock final à la ferme</t>
        </is>
      </c>
      <c r="C1797" t="inlineStr">
        <is>
          <t>kt</t>
        </is>
      </c>
      <c r="D1797" t="inlineStr">
        <is>
          <t>France</t>
        </is>
      </c>
      <c r="E1797" t="inlineStr">
        <is>
          <t>2015-16</t>
        </is>
      </c>
      <c r="F1797" t="inlineStr">
        <is>
          <t>Pois chiche</t>
        </is>
      </c>
      <c r="G1797" t="inlineStr"/>
      <c r="H1797" t="inlineStr"/>
      <c r="I1797" t="inlineStr"/>
      <c r="J1797" t="inlineStr">
        <is>
          <t>Le stock à la ferme est négligé</t>
        </is>
      </c>
      <c r="K1797" t="inlineStr"/>
      <c r="L1797" t="inlineStr">
        <is>
          <t>Stock final à la ferme</t>
        </is>
      </c>
      <c r="M1797" t="inlineStr"/>
      <c r="N1797" t="inlineStr"/>
      <c r="O1797" t="n">
        <v>-0</v>
      </c>
      <c r="P1797" t="inlineStr"/>
      <c r="Q1797" t="inlineStr"/>
    </row>
    <row r="1798" ht="15" customHeight="1" s="1003">
      <c r="A1798" s="1019" t="inlineStr">
        <is>
          <t>Ferme</t>
        </is>
      </c>
      <c r="B1798" t="inlineStr">
        <is>
          <t>Graines autoconsommées</t>
        </is>
      </c>
      <c r="C1798" t="inlineStr">
        <is>
          <t>kt</t>
        </is>
      </c>
      <c r="D1798" t="inlineStr">
        <is>
          <t>France</t>
        </is>
      </c>
      <c r="E1798" t="inlineStr">
        <is>
          <t>2015-16</t>
        </is>
      </c>
      <c r="F1798" t="inlineStr">
        <is>
          <t>Pois chiche</t>
        </is>
      </c>
      <c r="G1798" t="inlineStr"/>
      <c r="H1798" t="inlineStr"/>
      <c r="I1798" t="inlineStr"/>
      <c r="J1798" t="inlineStr"/>
      <c r="K1798" t="inlineStr"/>
      <c r="L1798" t="inlineStr"/>
      <c r="M1798" t="inlineStr"/>
      <c r="N1798" t="inlineStr"/>
      <c r="O1798" t="n">
        <v>7.87</v>
      </c>
      <c r="P1798" t="inlineStr"/>
      <c r="Q1798" t="inlineStr"/>
    </row>
    <row r="1799" ht="15" customHeight="1" s="1003">
      <c r="A1799" s="1019" t="inlineStr">
        <is>
          <t>Ferme</t>
        </is>
      </c>
      <c r="B1799" t="inlineStr">
        <is>
          <t>Stock final</t>
        </is>
      </c>
      <c r="C1799" t="inlineStr">
        <is>
          <t>kt</t>
        </is>
      </c>
      <c r="D1799" t="inlineStr">
        <is>
          <t>France</t>
        </is>
      </c>
      <c r="E1799" t="inlineStr">
        <is>
          <t>2015-16</t>
        </is>
      </c>
      <c r="F1799" t="inlineStr">
        <is>
          <t>Pois chiche</t>
        </is>
      </c>
      <c r="G1799" t="inlineStr"/>
      <c r="H1799" t="inlineStr"/>
      <c r="I1799" t="inlineStr"/>
      <c r="J1799" t="inlineStr"/>
      <c r="K1799" t="inlineStr"/>
      <c r="L1799" t="inlineStr"/>
      <c r="M1799" t="inlineStr"/>
      <c r="N1799" t="inlineStr"/>
      <c r="O1799" t="n">
        <v>0</v>
      </c>
      <c r="P1799" t="inlineStr"/>
      <c r="Q1799" t="inlineStr"/>
    </row>
    <row r="1800" ht="15" customHeight="1" s="1003">
      <c r="A1800" s="1019" t="inlineStr">
        <is>
          <t>OS</t>
        </is>
      </c>
      <c r="B1800" t="inlineStr">
        <is>
          <t>Graines collectées</t>
        </is>
      </c>
      <c r="C1800" t="inlineStr">
        <is>
          <t>kt</t>
        </is>
      </c>
      <c r="D1800" t="inlineStr">
        <is>
          <t>France</t>
        </is>
      </c>
      <c r="E1800" t="inlineStr">
        <is>
          <t>2015-16</t>
        </is>
      </c>
      <c r="F1800" t="inlineStr">
        <is>
          <t>Pois chiche</t>
        </is>
      </c>
      <c r="G1800" t="inlineStr"/>
      <c r="H1800" t="inlineStr"/>
      <c r="I1800" t="inlineStr"/>
      <c r="J1800" t="inlineStr"/>
      <c r="K1800" t="inlineStr"/>
      <c r="L1800" t="inlineStr"/>
      <c r="M1800" t="inlineStr"/>
      <c r="N1800" t="inlineStr"/>
      <c r="O1800" t="n">
        <v>7.79</v>
      </c>
      <c r="P1800" t="inlineStr"/>
      <c r="Q1800" t="inlineStr"/>
    </row>
    <row r="1801" ht="15" customHeight="1" s="1003">
      <c r="A1801" s="1019" t="inlineStr">
        <is>
          <t>OS</t>
        </is>
      </c>
      <c r="B1801" t="inlineStr">
        <is>
          <t>Stock final collecteurs</t>
        </is>
      </c>
      <c r="C1801" t="inlineStr">
        <is>
          <t>kt</t>
        </is>
      </c>
      <c r="D1801" t="inlineStr">
        <is>
          <t>France</t>
        </is>
      </c>
      <c r="E1801" t="inlineStr">
        <is>
          <t>2015-16</t>
        </is>
      </c>
      <c r="F1801" t="inlineStr">
        <is>
          <t>Pois chiche</t>
        </is>
      </c>
      <c r="G1801" t="inlineStr"/>
      <c r="H1801" t="inlineStr">
        <is>
          <t>0</t>
        </is>
      </c>
      <c r="I1801" t="inlineStr">
        <is>
          <t>0</t>
        </is>
      </c>
      <c r="J1801" t="inlineStr">
        <is>
          <t>10 % de la récolte est stockée</t>
        </is>
      </c>
      <c r="K1801" t="inlineStr">
        <is>
          <t>Répartition</t>
        </is>
      </c>
      <c r="L1801" t="inlineStr">
        <is>
          <t>Part du stock final</t>
        </is>
      </c>
      <c r="M1801" t="inlineStr">
        <is>
          <t>0</t>
        </is>
      </c>
      <c r="N1801" t="inlineStr"/>
      <c r="O1801" t="n">
        <v>1.57</v>
      </c>
      <c r="P1801" t="inlineStr"/>
      <c r="Q1801" t="inlineStr"/>
    </row>
    <row r="1802" ht="15" customHeight="1" s="1003">
      <c r="A1802" s="1019" t="inlineStr">
        <is>
          <t>OS</t>
        </is>
      </c>
      <c r="B1802" t="inlineStr">
        <is>
          <t>Stock final</t>
        </is>
      </c>
      <c r="C1802" t="inlineStr">
        <is>
          <t>kt</t>
        </is>
      </c>
      <c r="D1802" t="inlineStr">
        <is>
          <t>France</t>
        </is>
      </c>
      <c r="E1802" t="inlineStr">
        <is>
          <t>2015-16</t>
        </is>
      </c>
      <c r="F1802" t="inlineStr">
        <is>
          <t>Pois chiche</t>
        </is>
      </c>
      <c r="G1802" t="inlineStr"/>
      <c r="H1802" t="inlineStr"/>
      <c r="I1802" t="inlineStr"/>
      <c r="J1802" t="inlineStr">
        <is>
          <t>10 % de la récolte est stockée</t>
        </is>
      </c>
      <c r="K1802" t="inlineStr">
        <is>
          <t>Répartition</t>
        </is>
      </c>
      <c r="L1802" t="inlineStr">
        <is>
          <t>Part du stock final</t>
        </is>
      </c>
      <c r="M1802" t="inlineStr"/>
      <c r="N1802" t="inlineStr"/>
      <c r="O1802" t="n">
        <v>1.57</v>
      </c>
      <c r="P1802" t="inlineStr"/>
      <c r="Q1802" t="inlineStr"/>
    </row>
    <row r="1803" ht="15" customHeight="1" s="1003">
      <c r="A1803" s="1019" t="inlineStr">
        <is>
          <t>OS</t>
        </is>
      </c>
      <c r="B1803" t="inlineStr">
        <is>
          <t>Issues de silo</t>
        </is>
      </c>
      <c r="C1803" t="inlineStr">
        <is>
          <t>kt</t>
        </is>
      </c>
      <c r="D1803" t="inlineStr">
        <is>
          <t>France</t>
        </is>
      </c>
      <c r="E1803" t="inlineStr">
        <is>
          <t>2015-16</t>
        </is>
      </c>
      <c r="F1803" t="inlineStr">
        <is>
          <t>Pois chiche</t>
        </is>
      </c>
      <c r="G1803" t="inlineStr"/>
      <c r="H1803" t="inlineStr">
        <is>
          <t>Ratio d'issues de silo = 1 % (ONRB - FranceAgriMer)</t>
        </is>
      </c>
      <c r="I1803" t="inlineStr">
        <is>
          <t>ONRB - FranceAgriMer</t>
        </is>
      </c>
      <c r="J1803" t="inlineStr">
        <is>
          <t>Même ratio d'issues de silo que les pois et fèveroles</t>
        </is>
      </c>
      <c r="K1803" t="inlineStr">
        <is>
          <t>Rendement</t>
        </is>
      </c>
      <c r="L1803" t="inlineStr">
        <is>
          <t>Ratio d'issues de silo</t>
        </is>
      </c>
      <c r="M1803" t="inlineStr">
        <is>
          <t>Issues de silo - ONRB</t>
        </is>
      </c>
      <c r="N1803" t="inlineStr"/>
      <c r="O1803" t="n">
        <v>0.08</v>
      </c>
      <c r="P1803" t="inlineStr"/>
      <c r="Q1803" t="inlineStr"/>
    </row>
    <row r="1804" ht="15" customHeight="1" s="1003">
      <c r="A1804" s="1019" t="inlineStr">
        <is>
          <t>Trituration</t>
        </is>
      </c>
      <c r="B1804" t="inlineStr">
        <is>
          <t>Huile</t>
        </is>
      </c>
      <c r="C1804" t="inlineStr">
        <is>
          <t>kt</t>
        </is>
      </c>
      <c r="D1804" t="inlineStr">
        <is>
          <t>France</t>
        </is>
      </c>
      <c r="E1804" t="inlineStr">
        <is>
          <t>2015-16</t>
        </is>
      </c>
      <c r="F1804" t="inlineStr">
        <is>
          <t>Pois chiche</t>
        </is>
      </c>
      <c r="G1804" t="inlineStr"/>
      <c r="H1804" t="inlineStr"/>
      <c r="I1804" t="inlineStr"/>
      <c r="J1804" t="inlineStr">
        <is>
          <t>Pas de trituration</t>
        </is>
      </c>
      <c r="K1804" t="inlineStr"/>
      <c r="L1804" t="inlineStr"/>
      <c r="M1804" t="inlineStr"/>
      <c r="N1804" t="inlineStr"/>
      <c r="O1804" t="n">
        <v>-0</v>
      </c>
      <c r="P1804" t="inlineStr"/>
      <c r="Q1804" t="inlineStr"/>
    </row>
    <row r="1805" ht="15" customHeight="1" s="1003">
      <c r="A1805" s="1019" t="inlineStr">
        <is>
          <t>Trituration</t>
        </is>
      </c>
      <c r="B1805" t="inlineStr">
        <is>
          <t>Tourteaux</t>
        </is>
      </c>
      <c r="C1805" t="inlineStr">
        <is>
          <t>kt</t>
        </is>
      </c>
      <c r="D1805" t="inlineStr">
        <is>
          <t>France</t>
        </is>
      </c>
      <c r="E1805" t="inlineStr">
        <is>
          <t>2015-16</t>
        </is>
      </c>
      <c r="F1805" t="inlineStr">
        <is>
          <t>Pois chiche</t>
        </is>
      </c>
      <c r="G1805" t="inlineStr"/>
      <c r="H1805" t="inlineStr"/>
      <c r="I1805" t="inlineStr"/>
      <c r="J1805" t="inlineStr"/>
      <c r="K1805" t="inlineStr"/>
      <c r="L1805" t="inlineStr"/>
      <c r="M1805" t="inlineStr"/>
      <c r="N1805" t="inlineStr"/>
      <c r="O1805" t="n">
        <v>-0</v>
      </c>
      <c r="P1805" t="inlineStr"/>
      <c r="Q1805" t="inlineStr"/>
    </row>
    <row r="1806" ht="15" customHeight="1" s="1003">
      <c r="A1806" s="1019" t="inlineStr">
        <is>
          <t>Trituration</t>
        </is>
      </c>
      <c r="B1806" t="inlineStr">
        <is>
          <t>Coques (+ eau)</t>
        </is>
      </c>
      <c r="C1806" t="inlineStr">
        <is>
          <t>kt</t>
        </is>
      </c>
      <c r="D1806" t="inlineStr">
        <is>
          <t>France</t>
        </is>
      </c>
      <c r="E1806" t="inlineStr">
        <is>
          <t>2015-16</t>
        </is>
      </c>
      <c r="F1806" t="inlineStr">
        <is>
          <t>Pois chiche</t>
        </is>
      </c>
      <c r="G1806" t="inlineStr"/>
      <c r="H1806" t="inlineStr"/>
      <c r="I1806" t="inlineStr"/>
      <c r="J1806" t="inlineStr"/>
      <c r="K1806" t="inlineStr"/>
      <c r="L1806" t="inlineStr"/>
      <c r="M1806" t="inlineStr"/>
      <c r="N1806" t="inlineStr"/>
      <c r="O1806" t="n">
        <v>0</v>
      </c>
      <c r="P1806" t="inlineStr"/>
      <c r="Q1806" t="inlineStr"/>
    </row>
    <row r="1807" ht="15" customHeight="1" s="1003">
      <c r="A1807" s="1019" t="inlineStr">
        <is>
          <t>Moulin</t>
        </is>
      </c>
      <c r="B1807" t="inlineStr">
        <is>
          <t>Grignons d'olive</t>
        </is>
      </c>
      <c r="C1807" t="inlineStr">
        <is>
          <t>kt</t>
        </is>
      </c>
      <c r="D1807" t="inlineStr">
        <is>
          <t>France</t>
        </is>
      </c>
      <c r="E1807" t="inlineStr">
        <is>
          <t>2015-16</t>
        </is>
      </c>
      <c r="F1807" t="inlineStr">
        <is>
          <t>Pois chiche</t>
        </is>
      </c>
      <c r="G1807" t="inlineStr"/>
      <c r="H1807" t="inlineStr"/>
      <c r="I1807" t="inlineStr"/>
      <c r="J1807" t="inlineStr"/>
      <c r="K1807" t="inlineStr"/>
      <c r="L1807" t="inlineStr">
        <is>
          <t>Production de grignons d'olive</t>
        </is>
      </c>
      <c r="M1807" t="inlineStr"/>
      <c r="N1807" t="inlineStr"/>
      <c r="O1807" t="n">
        <v>-0</v>
      </c>
      <c r="P1807" t="n">
        <v>0</v>
      </c>
      <c r="Q1807" t="n">
        <v>500000000</v>
      </c>
    </row>
    <row r="1808" ht="15" customHeight="1" s="1003">
      <c r="A1808" s="1019" t="inlineStr">
        <is>
          <t>Moulin</t>
        </is>
      </c>
      <c r="B1808" t="inlineStr">
        <is>
          <t>Huile d'olive</t>
        </is>
      </c>
      <c r="C1808" t="inlineStr">
        <is>
          <t>kt</t>
        </is>
      </c>
      <c r="D1808" t="inlineStr">
        <is>
          <t>France</t>
        </is>
      </c>
      <c r="E1808" t="inlineStr">
        <is>
          <t>2015-16</t>
        </is>
      </c>
      <c r="F1808" t="inlineStr">
        <is>
          <t>Pois chiche</t>
        </is>
      </c>
      <c r="G1808" t="inlineStr"/>
      <c r="H1808" t="inlineStr"/>
      <c r="I1808" t="inlineStr"/>
      <c r="J1808" t="inlineStr"/>
      <c r="K1808" t="inlineStr"/>
      <c r="L1808" t="inlineStr"/>
      <c r="M1808" t="inlineStr"/>
      <c r="N1808" t="inlineStr"/>
      <c r="O1808" t="n">
        <v>-0</v>
      </c>
      <c r="P1808" t="n">
        <v>0</v>
      </c>
      <c r="Q1808" t="n">
        <v>500000000</v>
      </c>
    </row>
    <row r="1809" ht="15" customHeight="1" s="1003">
      <c r="A1809" s="1019" t="inlineStr">
        <is>
          <t>Conservation ou préparation d'olives</t>
        </is>
      </c>
      <c r="B1809" t="inlineStr">
        <is>
          <t>Olives de table</t>
        </is>
      </c>
      <c r="C1809" t="inlineStr">
        <is>
          <t>kt</t>
        </is>
      </c>
      <c r="D1809" t="inlineStr">
        <is>
          <t>France</t>
        </is>
      </c>
      <c r="E1809" t="inlineStr">
        <is>
          <t>2015-16</t>
        </is>
      </c>
      <c r="F1809" t="inlineStr">
        <is>
          <t>Pois chiche</t>
        </is>
      </c>
      <c r="G1809" t="inlineStr"/>
      <c r="H1809" t="inlineStr"/>
      <c r="I1809" t="inlineStr"/>
      <c r="J1809" t="inlineStr"/>
      <c r="K1809" t="inlineStr"/>
      <c r="L1809" t="inlineStr"/>
      <c r="M1809" t="inlineStr"/>
      <c r="N1809" t="inlineStr"/>
      <c r="O1809" t="n">
        <v>-0</v>
      </c>
      <c r="P1809" t="n">
        <v>0</v>
      </c>
      <c r="Q1809" t="n">
        <v>500000000</v>
      </c>
    </row>
    <row r="1810" ht="15" customHeight="1" s="1003">
      <c r="A1810" s="1019" t="inlineStr">
        <is>
          <t>Fabrication de produits alimentaires</t>
        </is>
      </c>
      <c r="B1810" t="inlineStr">
        <is>
          <t>Produits alimentaires</t>
        </is>
      </c>
      <c r="C1810" t="inlineStr">
        <is>
          <t>kt</t>
        </is>
      </c>
      <c r="D1810" t="inlineStr">
        <is>
          <t>France</t>
        </is>
      </c>
      <c r="E1810" t="inlineStr">
        <is>
          <t>2015-16</t>
        </is>
      </c>
      <c r="F1810" t="inlineStr">
        <is>
          <t>Pois chiche</t>
        </is>
      </c>
      <c r="G1810" t="inlineStr"/>
      <c r="H1810" t="inlineStr"/>
      <c r="I1810" t="inlineStr"/>
      <c r="J1810" t="inlineStr"/>
      <c r="K1810" t="inlineStr"/>
      <c r="L1810" t="inlineStr"/>
      <c r="M1810" t="inlineStr"/>
      <c r="N1810" t="inlineStr"/>
      <c r="O1810" t="n">
        <v>6.66</v>
      </c>
      <c r="P1810" t="inlineStr"/>
      <c r="Q1810" t="inlineStr"/>
    </row>
    <row r="1811" ht="15" customHeight="1" s="1003">
      <c r="A1811" s="1019" t="inlineStr">
        <is>
          <t>Amidonnerie</t>
        </is>
      </c>
      <c r="B1811" t="inlineStr">
        <is>
          <t>Fibres, lipides et sons</t>
        </is>
      </c>
      <c r="C1811" t="inlineStr">
        <is>
          <t>kt</t>
        </is>
      </c>
      <c r="D1811" t="inlineStr">
        <is>
          <t>France</t>
        </is>
      </c>
      <c r="E1811" t="inlineStr">
        <is>
          <t>2015-16</t>
        </is>
      </c>
      <c r="F1811" t="inlineStr">
        <is>
          <t>Pois chiche</t>
        </is>
      </c>
      <c r="G1811" t="inlineStr"/>
      <c r="H1811" t="inlineStr"/>
      <c r="I1811" t="inlineStr"/>
      <c r="J1811" t="inlineStr"/>
      <c r="K1811" t="inlineStr"/>
      <c r="L1811" t="inlineStr"/>
      <c r="M1811" t="inlineStr"/>
      <c r="N1811" t="inlineStr"/>
      <c r="O1811" t="n">
        <v>-0</v>
      </c>
      <c r="P1811" t="n">
        <v>0</v>
      </c>
      <c r="Q1811" t="n">
        <v>-0</v>
      </c>
    </row>
    <row r="1812" ht="15" customHeight="1" s="1003">
      <c r="A1812" s="1019" t="inlineStr">
        <is>
          <t>Amidonnerie</t>
        </is>
      </c>
      <c r="B1812" t="inlineStr">
        <is>
          <t>Amidon</t>
        </is>
      </c>
      <c r="C1812" t="inlineStr">
        <is>
          <t>kt</t>
        </is>
      </c>
      <c r="D1812" t="inlineStr">
        <is>
          <t>France</t>
        </is>
      </c>
      <c r="E1812" t="inlineStr">
        <is>
          <t>2015-16</t>
        </is>
      </c>
      <c r="F1812" t="inlineStr">
        <is>
          <t>Pois chiche</t>
        </is>
      </c>
      <c r="G1812" t="inlineStr"/>
      <c r="H1812" t="inlineStr"/>
      <c r="I1812" t="inlineStr"/>
      <c r="J1812" t="inlineStr"/>
      <c r="K1812" t="inlineStr"/>
      <c r="L1812" t="inlineStr"/>
      <c r="M1812" t="inlineStr"/>
      <c r="N1812" t="inlineStr"/>
      <c r="O1812" t="n">
        <v>-0</v>
      </c>
      <c r="P1812" t="n">
        <v>0</v>
      </c>
      <c r="Q1812" t="n">
        <v>-0</v>
      </c>
    </row>
    <row r="1813" ht="15" customHeight="1" s="1003">
      <c r="A1813" s="1019" t="inlineStr">
        <is>
          <t>Amidonnerie</t>
        </is>
      </c>
      <c r="B1813" t="inlineStr">
        <is>
          <t>Protéine</t>
        </is>
      </c>
      <c r="C1813" t="inlineStr">
        <is>
          <t>kt</t>
        </is>
      </c>
      <c r="D1813" t="inlineStr">
        <is>
          <t>France</t>
        </is>
      </c>
      <c r="E1813" t="inlineStr">
        <is>
          <t>2015-16</t>
        </is>
      </c>
      <c r="F1813" t="inlineStr">
        <is>
          <t>Pois chiche</t>
        </is>
      </c>
      <c r="G1813" t="inlineStr"/>
      <c r="H1813" t="inlineStr"/>
      <c r="I1813" t="inlineStr"/>
      <c r="J1813" t="inlineStr"/>
      <c r="K1813" t="inlineStr"/>
      <c r="L1813" t="inlineStr"/>
      <c r="M1813" t="inlineStr"/>
      <c r="N1813" t="inlineStr"/>
      <c r="O1813" t="n">
        <v>-0</v>
      </c>
      <c r="P1813" t="n">
        <v>0</v>
      </c>
      <c r="Q1813" t="n">
        <v>-0</v>
      </c>
    </row>
    <row r="1814" ht="15" customHeight="1" s="1003">
      <c r="A1814" s="1019" t="inlineStr">
        <is>
          <t>Meunerie</t>
        </is>
      </c>
      <c r="B1814" t="inlineStr">
        <is>
          <t>Sons</t>
        </is>
      </c>
      <c r="C1814" t="inlineStr">
        <is>
          <t>kt</t>
        </is>
      </c>
      <c r="D1814" t="inlineStr">
        <is>
          <t>France</t>
        </is>
      </c>
      <c r="E1814" t="inlineStr">
        <is>
          <t>2015-16</t>
        </is>
      </c>
      <c r="F1814" t="inlineStr">
        <is>
          <t>Pois chiche</t>
        </is>
      </c>
      <c r="G1814" t="inlineStr"/>
      <c r="H1814" t="inlineStr"/>
      <c r="I1814" t="inlineStr"/>
      <c r="J1814" t="inlineStr"/>
      <c r="K1814" t="inlineStr"/>
      <c r="L1814" t="inlineStr"/>
      <c r="M1814" t="inlineStr"/>
      <c r="N1814" t="inlineStr"/>
      <c r="O1814" t="n">
        <v>-0</v>
      </c>
      <c r="P1814" t="n">
        <v>0</v>
      </c>
      <c r="Q1814" t="n">
        <v>-0</v>
      </c>
    </row>
    <row r="1815" ht="15" customHeight="1" s="1003">
      <c r="A1815" s="1019" t="inlineStr">
        <is>
          <t>Meunerie</t>
        </is>
      </c>
      <c r="B1815" t="inlineStr">
        <is>
          <t>Farine</t>
        </is>
      </c>
      <c r="C1815" t="inlineStr">
        <is>
          <t>kt</t>
        </is>
      </c>
      <c r="D1815" t="inlineStr">
        <is>
          <t>France</t>
        </is>
      </c>
      <c r="E1815" t="inlineStr">
        <is>
          <t>2015-16</t>
        </is>
      </c>
      <c r="F1815" t="inlineStr">
        <is>
          <t>Pois chiche</t>
        </is>
      </c>
      <c r="G1815" t="inlineStr"/>
      <c r="H1815" t="inlineStr"/>
      <c r="I1815" t="inlineStr"/>
      <c r="J1815" t="inlineStr"/>
      <c r="K1815" t="inlineStr"/>
      <c r="L1815" t="inlineStr"/>
      <c r="M1815" t="inlineStr"/>
      <c r="N1815" t="inlineStr"/>
      <c r="O1815" t="n">
        <v>-0</v>
      </c>
      <c r="P1815" t="n">
        <v>0</v>
      </c>
      <c r="Q1815" t="n">
        <v>-0</v>
      </c>
    </row>
    <row r="1816" ht="15" customHeight="1" s="1003">
      <c r="A1816" s="1019" t="inlineStr">
        <is>
          <t>Fabrication d'ingrédients</t>
        </is>
      </c>
      <c r="B1816" t="inlineStr">
        <is>
          <t>Amidon, fibres, lipides et sons</t>
        </is>
      </c>
      <c r="C1816" t="inlineStr">
        <is>
          <t>kt</t>
        </is>
      </c>
      <c r="D1816" t="inlineStr">
        <is>
          <t>France</t>
        </is>
      </c>
      <c r="E1816" t="inlineStr">
        <is>
          <t>2015-16</t>
        </is>
      </c>
      <c r="F1816" t="inlineStr">
        <is>
          <t>Pois chiche</t>
        </is>
      </c>
      <c r="G1816" t="inlineStr"/>
      <c r="H1816" t="inlineStr"/>
      <c r="I1816" t="inlineStr"/>
      <c r="J1816" t="inlineStr"/>
      <c r="K1816" t="inlineStr"/>
      <c r="L1816" t="inlineStr"/>
      <c r="M1816" t="inlineStr"/>
      <c r="N1816" t="inlineStr"/>
      <c r="O1816" t="n">
        <v>-0</v>
      </c>
      <c r="P1816" t="n">
        <v>0</v>
      </c>
      <c r="Q1816" t="n">
        <v>-0</v>
      </c>
    </row>
    <row r="1817" ht="15" customHeight="1" s="1003">
      <c r="A1817" s="1019" t="inlineStr">
        <is>
          <t>Fabrication d'ingrédients</t>
        </is>
      </c>
      <c r="B1817" t="inlineStr">
        <is>
          <t>MPV</t>
        </is>
      </c>
      <c r="C1817" t="inlineStr">
        <is>
          <t>kt</t>
        </is>
      </c>
      <c r="D1817" t="inlineStr">
        <is>
          <t>France</t>
        </is>
      </c>
      <c r="E1817" t="inlineStr">
        <is>
          <t>2015-16</t>
        </is>
      </c>
      <c r="F1817" t="inlineStr">
        <is>
          <t>Pois chiche</t>
        </is>
      </c>
      <c r="G1817" t="inlineStr"/>
      <c r="H1817" t="inlineStr"/>
      <c r="I1817" t="inlineStr"/>
      <c r="J1817" t="inlineStr"/>
      <c r="K1817" t="inlineStr"/>
      <c r="L1817" t="inlineStr"/>
      <c r="M1817" t="inlineStr"/>
      <c r="N1817" t="inlineStr"/>
      <c r="O1817" t="n">
        <v>-0</v>
      </c>
      <c r="P1817" t="n">
        <v>0</v>
      </c>
      <c r="Q1817" t="n">
        <v>-0</v>
      </c>
    </row>
    <row r="1818" ht="15" customHeight="1" s="1003">
      <c r="A1818" s="1019" t="inlineStr">
        <is>
          <t>Ecart statistique</t>
        </is>
      </c>
      <c r="B1818" t="inlineStr">
        <is>
          <t>Graines collectées</t>
        </is>
      </c>
      <c r="C1818" t="inlineStr">
        <is>
          <t>kt</t>
        </is>
      </c>
      <c r="D1818" t="inlineStr">
        <is>
          <t>France</t>
        </is>
      </c>
      <c r="E1818" t="inlineStr">
        <is>
          <t>2015-16</t>
        </is>
      </c>
      <c r="F1818" t="inlineStr">
        <is>
          <t>Pois chiche</t>
        </is>
      </c>
      <c r="G1818" t="inlineStr"/>
      <c r="H1818" t="inlineStr"/>
      <c r="I1818" t="inlineStr"/>
      <c r="J1818" t="inlineStr"/>
      <c r="K1818" t="inlineStr"/>
      <c r="L1818" t="inlineStr"/>
      <c r="M1818" t="inlineStr"/>
      <c r="N1818" t="inlineStr"/>
      <c r="O1818" t="n">
        <v>-0</v>
      </c>
      <c r="P1818" t="inlineStr"/>
      <c r="Q1818" t="inlineStr"/>
    </row>
    <row r="1819" ht="15" customHeight="1" s="1003">
      <c r="A1819" s="1019" t="inlineStr">
        <is>
          <t>Ecart statistique</t>
        </is>
      </c>
      <c r="B1819" t="inlineStr">
        <is>
          <t>Olives</t>
        </is>
      </c>
      <c r="C1819" t="inlineStr">
        <is>
          <t>kt</t>
        </is>
      </c>
      <c r="D1819" t="inlineStr">
        <is>
          <t>France</t>
        </is>
      </c>
      <c r="E1819" t="inlineStr">
        <is>
          <t>2015-16</t>
        </is>
      </c>
      <c r="F1819" t="inlineStr">
        <is>
          <t>Pois chiche</t>
        </is>
      </c>
      <c r="G1819" t="inlineStr"/>
      <c r="H1819" t="inlineStr"/>
      <c r="I1819" t="inlineStr"/>
      <c r="J1819" t="inlineStr"/>
      <c r="K1819" t="inlineStr"/>
      <c r="L1819" t="inlineStr"/>
      <c r="M1819" t="inlineStr"/>
      <c r="N1819" t="inlineStr"/>
      <c r="O1819" t="n">
        <v>-0</v>
      </c>
      <c r="P1819" t="n">
        <v>0</v>
      </c>
      <c r="Q1819" t="n">
        <v>500000000</v>
      </c>
    </row>
    <row r="1820" ht="15" customHeight="1" s="1003">
      <c r="A1820" s="1019" t="inlineStr">
        <is>
          <t>Ecart statistique</t>
        </is>
      </c>
      <c r="B1820" t="inlineStr">
        <is>
          <t>Fabrication de produits alimentaires</t>
        </is>
      </c>
      <c r="C1820" t="inlineStr">
        <is>
          <t>kt</t>
        </is>
      </c>
      <c r="D1820" t="inlineStr">
        <is>
          <t>France</t>
        </is>
      </c>
      <c r="E1820" t="inlineStr">
        <is>
          <t>2015-16</t>
        </is>
      </c>
      <c r="F1820" t="inlineStr">
        <is>
          <t>Pois chiche</t>
        </is>
      </c>
      <c r="G1820" t="inlineStr"/>
      <c r="H1820" t="inlineStr"/>
      <c r="I1820" t="inlineStr"/>
      <c r="J1820" t="inlineStr"/>
      <c r="K1820" t="inlineStr"/>
      <c r="L1820" t="inlineStr"/>
      <c r="M1820" t="inlineStr"/>
      <c r="N1820" t="inlineStr"/>
      <c r="O1820" t="n">
        <v>-0</v>
      </c>
      <c r="P1820" t="inlineStr"/>
      <c r="Q1820" t="inlineStr"/>
    </row>
    <row r="1821" ht="15" customHeight="1" s="1003">
      <c r="A1821" s="1019" t="inlineStr">
        <is>
          <t>Ecart statistique</t>
        </is>
      </c>
      <c r="B1821" t="inlineStr">
        <is>
          <t>Olives de table</t>
        </is>
      </c>
      <c r="C1821" t="inlineStr">
        <is>
          <t>kt</t>
        </is>
      </c>
      <c r="D1821" t="inlineStr">
        <is>
          <t>France</t>
        </is>
      </c>
      <c r="E1821" t="inlineStr">
        <is>
          <t>2015-16</t>
        </is>
      </c>
      <c r="F1821" t="inlineStr">
        <is>
          <t>Pois chiche</t>
        </is>
      </c>
      <c r="G1821" t="inlineStr"/>
      <c r="H1821" t="inlineStr"/>
      <c r="I1821" t="inlineStr"/>
      <c r="J1821" t="inlineStr"/>
      <c r="K1821" t="inlineStr"/>
      <c r="L1821" t="inlineStr"/>
      <c r="M1821" t="inlineStr"/>
      <c r="N1821" t="inlineStr"/>
      <c r="O1821" t="n">
        <v>-0</v>
      </c>
      <c r="P1821" t="n">
        <v>0</v>
      </c>
      <c r="Q1821" t="n">
        <v>500000000</v>
      </c>
    </row>
    <row r="1822" ht="15" customHeight="1" s="1003">
      <c r="A1822" s="1019" t="inlineStr">
        <is>
          <t>Import</t>
        </is>
      </c>
      <c r="B1822" t="inlineStr">
        <is>
          <t>Huile</t>
        </is>
      </c>
      <c r="C1822" t="inlineStr">
        <is>
          <t>kt</t>
        </is>
      </c>
      <c r="D1822" t="inlineStr">
        <is>
          <t>France</t>
        </is>
      </c>
      <c r="E1822" t="inlineStr">
        <is>
          <t>2015-16</t>
        </is>
      </c>
      <c r="F1822" t="inlineStr">
        <is>
          <t>Pois chiche</t>
        </is>
      </c>
      <c r="G1822" t="inlineStr"/>
      <c r="H1822" t="inlineStr"/>
      <c r="I1822" t="inlineStr"/>
      <c r="J1822" t="inlineStr"/>
      <c r="K1822" t="inlineStr"/>
      <c r="L1822" t="inlineStr"/>
      <c r="M1822" t="inlineStr"/>
      <c r="N1822" t="inlineStr"/>
      <c r="O1822" t="n">
        <v>-0</v>
      </c>
      <c r="P1822" t="n">
        <v>0</v>
      </c>
      <c r="Q1822" t="n">
        <v>500000000</v>
      </c>
    </row>
    <row r="1823" ht="15" customHeight="1" s="1003">
      <c r="A1823" s="1019" t="inlineStr">
        <is>
          <t>Import</t>
        </is>
      </c>
      <c r="B1823" t="inlineStr">
        <is>
          <t>Tourteaux</t>
        </is>
      </c>
      <c r="C1823" t="inlineStr">
        <is>
          <t>kt</t>
        </is>
      </c>
      <c r="D1823" t="inlineStr">
        <is>
          <t>France</t>
        </is>
      </c>
      <c r="E1823" t="inlineStr">
        <is>
          <t>2015-16</t>
        </is>
      </c>
      <c r="F1823" t="inlineStr">
        <is>
          <t>Pois chiche</t>
        </is>
      </c>
      <c r="G1823" t="inlineStr"/>
      <c r="H1823" t="inlineStr"/>
      <c r="I1823" t="inlineStr"/>
      <c r="J1823" t="inlineStr"/>
      <c r="K1823" t="inlineStr"/>
      <c r="L1823" t="inlineStr"/>
      <c r="M1823" t="inlineStr"/>
      <c r="N1823" t="inlineStr"/>
      <c r="O1823" t="n">
        <v>-0</v>
      </c>
      <c r="P1823" t="n">
        <v>0</v>
      </c>
      <c r="Q1823" t="n">
        <v>500000000</v>
      </c>
    </row>
    <row r="1824" ht="15" customHeight="1" s="1003">
      <c r="A1824" s="1019" t="inlineStr">
        <is>
          <t>Import</t>
        </is>
      </c>
      <c r="B1824" t="inlineStr">
        <is>
          <t>Olives</t>
        </is>
      </c>
      <c r="C1824" t="inlineStr">
        <is>
          <t>kt</t>
        </is>
      </c>
      <c r="D1824" t="inlineStr">
        <is>
          <t>France</t>
        </is>
      </c>
      <c r="E1824" t="inlineStr">
        <is>
          <t>2015-16</t>
        </is>
      </c>
      <c r="F1824" t="inlineStr">
        <is>
          <t>Pois chiche</t>
        </is>
      </c>
      <c r="G1824" t="inlineStr"/>
      <c r="H1824" t="inlineStr"/>
      <c r="I1824" t="inlineStr"/>
      <c r="J1824" t="inlineStr"/>
      <c r="K1824" t="inlineStr"/>
      <c r="L1824" t="inlineStr"/>
      <c r="M1824" t="inlineStr"/>
      <c r="N1824" t="inlineStr"/>
      <c r="O1824" t="n">
        <v>-0</v>
      </c>
      <c r="P1824" t="n">
        <v>0</v>
      </c>
      <c r="Q1824" t="n">
        <v>500000000</v>
      </c>
    </row>
    <row r="1825" ht="15" customHeight="1" s="1003">
      <c r="A1825" s="1019" t="inlineStr">
        <is>
          <t>Import</t>
        </is>
      </c>
      <c r="B1825" t="inlineStr">
        <is>
          <t>Huile d'olive</t>
        </is>
      </c>
      <c r="C1825" t="inlineStr">
        <is>
          <t>kt</t>
        </is>
      </c>
      <c r="D1825" t="inlineStr">
        <is>
          <t>France</t>
        </is>
      </c>
      <c r="E1825" t="inlineStr">
        <is>
          <t>2015-16</t>
        </is>
      </c>
      <c r="F1825" t="inlineStr">
        <is>
          <t>Pois chiche</t>
        </is>
      </c>
      <c r="G1825" t="inlineStr"/>
      <c r="H1825" t="inlineStr"/>
      <c r="I1825" t="inlineStr"/>
      <c r="J1825" t="inlineStr"/>
      <c r="K1825" t="inlineStr"/>
      <c r="L1825" t="inlineStr"/>
      <c r="M1825" t="inlineStr"/>
      <c r="N1825" t="inlineStr"/>
      <c r="O1825" t="n">
        <v>-0</v>
      </c>
      <c r="P1825" t="n">
        <v>0</v>
      </c>
      <c r="Q1825" t="n">
        <v>500000000</v>
      </c>
    </row>
    <row r="1826" ht="15" customHeight="1" s="1003">
      <c r="A1826" s="1019" t="inlineStr">
        <is>
          <t>Import</t>
        </is>
      </c>
      <c r="B1826" t="inlineStr">
        <is>
          <t>Grignons d'olive</t>
        </is>
      </c>
      <c r="C1826" t="inlineStr">
        <is>
          <t>kt</t>
        </is>
      </c>
      <c r="D1826" t="inlineStr">
        <is>
          <t>France</t>
        </is>
      </c>
      <c r="E1826" t="inlineStr">
        <is>
          <t>2015-16</t>
        </is>
      </c>
      <c r="F1826" t="inlineStr">
        <is>
          <t>Pois chiche</t>
        </is>
      </c>
      <c r="G1826" t="inlineStr"/>
      <c r="H1826" t="inlineStr"/>
      <c r="I1826" t="inlineStr"/>
      <c r="J1826" t="inlineStr"/>
      <c r="K1826" t="inlineStr"/>
      <c r="L1826" t="inlineStr"/>
      <c r="M1826" t="inlineStr"/>
      <c r="N1826" t="inlineStr"/>
      <c r="O1826" t="n">
        <v>-0</v>
      </c>
      <c r="P1826" t="n">
        <v>0</v>
      </c>
      <c r="Q1826" t="n">
        <v>500000000</v>
      </c>
    </row>
    <row r="1827" ht="15" customHeight="1" s="1003">
      <c r="A1827" s="1019" t="inlineStr">
        <is>
          <t>Import</t>
        </is>
      </c>
      <c r="B1827" t="inlineStr">
        <is>
          <t>Olives de table</t>
        </is>
      </c>
      <c r="C1827" t="inlineStr">
        <is>
          <t>kt</t>
        </is>
      </c>
      <c r="D1827" t="inlineStr">
        <is>
          <t>France</t>
        </is>
      </c>
      <c r="E1827" t="inlineStr">
        <is>
          <t>2015-16</t>
        </is>
      </c>
      <c r="F1827" t="inlineStr">
        <is>
          <t>Pois chiche</t>
        </is>
      </c>
      <c r="G1827" t="inlineStr"/>
      <c r="H1827" t="inlineStr"/>
      <c r="I1827" t="inlineStr"/>
      <c r="J1827" t="inlineStr"/>
      <c r="K1827" t="inlineStr"/>
      <c r="L1827" t="inlineStr"/>
      <c r="M1827" t="inlineStr"/>
      <c r="N1827" t="inlineStr"/>
      <c r="O1827" t="n">
        <v>-0</v>
      </c>
      <c r="P1827" t="n">
        <v>0</v>
      </c>
      <c r="Q1827" t="n">
        <v>500000000</v>
      </c>
    </row>
    <row r="1828" ht="15" customHeight="1" s="1003">
      <c r="A1828" s="1019" t="inlineStr">
        <is>
          <t>Import</t>
        </is>
      </c>
      <c r="B1828" t="inlineStr">
        <is>
          <t>Graines collectées</t>
        </is>
      </c>
      <c r="C1828" t="inlineStr">
        <is>
          <t>kt</t>
        </is>
      </c>
      <c r="D1828" t="inlineStr">
        <is>
          <t>France</t>
        </is>
      </c>
      <c r="E1828" t="inlineStr">
        <is>
          <t>2015-16</t>
        </is>
      </c>
      <c r="F1828" t="inlineStr">
        <is>
          <t>Pois chiche</t>
        </is>
      </c>
      <c r="G1828" t="inlineStr"/>
      <c r="H1828" t="inlineStr">
        <is>
          <t>Importation de graines = 7 kt (Douanes françaises - Eurostat)</t>
        </is>
      </c>
      <c r="I1828" t="inlineStr">
        <is>
          <t>Douanes françaises - Eurostat</t>
        </is>
      </c>
      <c r="J1828" t="inlineStr"/>
      <c r="K1828" t="inlineStr">
        <is>
          <t>Volume</t>
        </is>
      </c>
      <c r="L1828" t="inlineStr">
        <is>
          <t>Importation de graines</t>
        </is>
      </c>
      <c r="M1828" t="inlineStr">
        <is>
          <t>Echanges mensuels - EUROSTAT</t>
        </is>
      </c>
      <c r="N1828" t="inlineStr"/>
      <c r="O1828" t="n">
        <v>6.53</v>
      </c>
      <c r="P1828" t="inlineStr"/>
      <c r="Q1828" t="inlineStr"/>
    </row>
    <row r="1829" ht="15" customHeight="1" s="1003">
      <c r="A1829" s="1019" t="inlineStr">
        <is>
          <t>Graines récoltées</t>
        </is>
      </c>
      <c r="B1829" t="inlineStr">
        <is>
          <t>Ferme</t>
        </is>
      </c>
      <c r="C1829" t="inlineStr">
        <is>
          <t>kt</t>
        </is>
      </c>
      <c r="D1829" t="inlineStr">
        <is>
          <t>France</t>
        </is>
      </c>
      <c r="E1829" t="inlineStr">
        <is>
          <t>2015-16</t>
        </is>
      </c>
      <c r="F1829" t="inlineStr">
        <is>
          <t>Haricot sec</t>
        </is>
      </c>
      <c r="G1829" t="inlineStr"/>
      <c r="H1829" t="inlineStr"/>
      <c r="I1829" t="inlineStr"/>
      <c r="J1829" t="inlineStr"/>
      <c r="K1829" t="inlineStr"/>
      <c r="L1829" t="inlineStr"/>
      <c r="M1829" t="inlineStr"/>
      <c r="N1829" t="inlineStr"/>
      <c r="O1829" t="n">
        <v>6.34</v>
      </c>
      <c r="P1829" t="inlineStr"/>
      <c r="Q1829" t="inlineStr"/>
    </row>
    <row r="1830" ht="15" customHeight="1" s="1003">
      <c r="A1830" s="1019" t="inlineStr">
        <is>
          <t>Graines récoltées</t>
        </is>
      </c>
      <c r="B1830" t="inlineStr">
        <is>
          <t>OS</t>
        </is>
      </c>
      <c r="C1830" t="inlineStr">
        <is>
          <t>kt</t>
        </is>
      </c>
      <c r="D1830" t="inlineStr">
        <is>
          <t>France</t>
        </is>
      </c>
      <c r="E1830" t="inlineStr">
        <is>
          <t>2015-16</t>
        </is>
      </c>
      <c r="F1830" t="inlineStr">
        <is>
          <t>Haricot sec</t>
        </is>
      </c>
      <c r="G1830" t="inlineStr"/>
      <c r="H1830" t="inlineStr">
        <is>
          <t>0</t>
        </is>
      </c>
      <c r="I1830" t="inlineStr">
        <is>
          <t>0</t>
        </is>
      </c>
      <c r="J1830" t="inlineStr">
        <is>
          <t>50 % de la récolte est collectée</t>
        </is>
      </c>
      <c r="K1830" t="inlineStr">
        <is>
          <t>Répartition</t>
        </is>
      </c>
      <c r="L1830" t="inlineStr">
        <is>
          <t>Part de la collecte</t>
        </is>
      </c>
      <c r="M1830" t="inlineStr">
        <is>
          <t>0</t>
        </is>
      </c>
      <c r="N1830" t="inlineStr"/>
      <c r="O1830" t="n">
        <v>6.34</v>
      </c>
      <c r="P1830" t="inlineStr"/>
      <c r="Q1830" t="inlineStr"/>
    </row>
    <row r="1831" ht="15" customHeight="1" s="1003">
      <c r="A1831" s="1019" t="inlineStr">
        <is>
          <t>Olives</t>
        </is>
      </c>
      <c r="B1831" t="inlineStr">
        <is>
          <t>Export</t>
        </is>
      </c>
      <c r="C1831" t="inlineStr">
        <is>
          <t>kt</t>
        </is>
      </c>
      <c r="D1831" t="inlineStr">
        <is>
          <t>France</t>
        </is>
      </c>
      <c r="E1831" t="inlineStr">
        <is>
          <t>2015-16</t>
        </is>
      </c>
      <c r="F1831" t="inlineStr">
        <is>
          <t>Haricot sec</t>
        </is>
      </c>
      <c r="G1831" t="inlineStr"/>
      <c r="H1831" t="inlineStr"/>
      <c r="I1831" t="inlineStr"/>
      <c r="J1831" t="inlineStr"/>
      <c r="K1831" t="inlineStr"/>
      <c r="L1831" t="inlineStr"/>
      <c r="M1831" t="inlineStr"/>
      <c r="N1831" t="inlineStr"/>
      <c r="O1831" t="n">
        <v>-0</v>
      </c>
      <c r="P1831" t="n">
        <v>0</v>
      </c>
      <c r="Q1831" t="n">
        <v>500000000</v>
      </c>
    </row>
    <row r="1832" ht="15" customHeight="1" s="1003">
      <c r="A1832" s="1019" t="inlineStr">
        <is>
          <t>Olives</t>
        </is>
      </c>
      <c r="B1832" t="inlineStr">
        <is>
          <t>Moulin</t>
        </is>
      </c>
      <c r="C1832" t="inlineStr">
        <is>
          <t>kt</t>
        </is>
      </c>
      <c r="D1832" t="inlineStr">
        <is>
          <t>France</t>
        </is>
      </c>
      <c r="E1832" t="inlineStr">
        <is>
          <t>2015-16</t>
        </is>
      </c>
      <c r="F1832" t="inlineStr">
        <is>
          <t>Haricot sec</t>
        </is>
      </c>
      <c r="G1832" t="inlineStr"/>
      <c r="H1832" t="inlineStr"/>
      <c r="I1832" t="inlineStr"/>
      <c r="J1832" t="inlineStr"/>
      <c r="K1832" t="inlineStr"/>
      <c r="L1832" t="inlineStr"/>
      <c r="M1832" t="inlineStr"/>
      <c r="N1832" t="inlineStr"/>
      <c r="O1832" t="n">
        <v>-0</v>
      </c>
      <c r="P1832" t="n">
        <v>0</v>
      </c>
      <c r="Q1832" t="n">
        <v>500000000</v>
      </c>
    </row>
    <row r="1833" ht="15" customHeight="1" s="1003">
      <c r="A1833" s="1019" t="inlineStr">
        <is>
          <t>Olives</t>
        </is>
      </c>
      <c r="B1833" t="inlineStr">
        <is>
          <t>Conservation ou préparation d'olives</t>
        </is>
      </c>
      <c r="C1833" t="inlineStr">
        <is>
          <t>kt</t>
        </is>
      </c>
      <c r="D1833" t="inlineStr">
        <is>
          <t>France</t>
        </is>
      </c>
      <c r="E1833" t="inlineStr">
        <is>
          <t>2015-16</t>
        </is>
      </c>
      <c r="F1833" t="inlineStr">
        <is>
          <t>Haricot sec</t>
        </is>
      </c>
      <c r="G1833" t="inlineStr"/>
      <c r="H1833" t="inlineStr"/>
      <c r="I1833" t="inlineStr"/>
      <c r="J1833" t="inlineStr"/>
      <c r="K1833" t="inlineStr"/>
      <c r="L1833" t="inlineStr"/>
      <c r="M1833" t="inlineStr"/>
      <c r="N1833" t="inlineStr"/>
      <c r="O1833" t="n">
        <v>-0</v>
      </c>
      <c r="P1833" t="n">
        <v>0</v>
      </c>
      <c r="Q1833" t="n">
        <v>500000000</v>
      </c>
    </row>
    <row r="1834" ht="15" customHeight="1" s="1003">
      <c r="A1834" s="1019" t="inlineStr">
        <is>
          <t>Olives</t>
        </is>
      </c>
      <c r="B1834" t="inlineStr">
        <is>
          <t>Ecart statistique</t>
        </is>
      </c>
      <c r="C1834" t="inlineStr">
        <is>
          <t>kt</t>
        </is>
      </c>
      <c r="D1834" t="inlineStr">
        <is>
          <t>France</t>
        </is>
      </c>
      <c r="E1834" t="inlineStr">
        <is>
          <t>2015-16</t>
        </is>
      </c>
      <c r="F1834" t="inlineStr">
        <is>
          <t>Haricot sec</t>
        </is>
      </c>
      <c r="G1834" t="inlineStr"/>
      <c r="H1834" t="inlineStr"/>
      <c r="I1834" t="inlineStr"/>
      <c r="J1834" t="inlineStr"/>
      <c r="K1834" t="inlineStr"/>
      <c r="L1834" t="inlineStr"/>
      <c r="M1834" t="inlineStr"/>
      <c r="N1834" t="inlineStr"/>
      <c r="O1834" t="n">
        <v>-0</v>
      </c>
      <c r="P1834" t="n">
        <v>0</v>
      </c>
      <c r="Q1834" t="n">
        <v>500000000</v>
      </c>
    </row>
    <row r="1835" ht="15" customHeight="1" s="1003">
      <c r="A1835" s="1019" t="inlineStr">
        <is>
          <t>Graines autoconsommées</t>
        </is>
      </c>
      <c r="B1835" t="inlineStr">
        <is>
          <t>Hors FAB</t>
        </is>
      </c>
      <c r="C1835" t="inlineStr">
        <is>
          <t>kt</t>
        </is>
      </c>
      <c r="D1835" t="inlineStr">
        <is>
          <t>France</t>
        </is>
      </c>
      <c r="E1835" t="inlineStr">
        <is>
          <t>2015-16</t>
        </is>
      </c>
      <c r="F1835" t="inlineStr">
        <is>
          <t>Haricot sec</t>
        </is>
      </c>
      <c r="G1835" t="inlineStr"/>
      <c r="H1835" t="inlineStr"/>
      <c r="I1835" t="inlineStr"/>
      <c r="J1835" t="inlineStr">
        <is>
          <t>Pas de consommation de graines en alimentation animale</t>
        </is>
      </c>
      <c r="K1835" t="inlineStr"/>
      <c r="L1835" t="inlineStr">
        <is>
          <t>Consommation de graines à la ferme directement</t>
        </is>
      </c>
      <c r="M1835" t="inlineStr"/>
      <c r="N1835" t="inlineStr"/>
      <c r="O1835" t="n">
        <v>-0</v>
      </c>
      <c r="P1835" t="inlineStr"/>
      <c r="Q1835" t="inlineStr"/>
    </row>
    <row r="1836" ht="15" customHeight="1" s="1003">
      <c r="A1836" s="1019" t="inlineStr">
        <is>
          <t>Graines autoconsommées</t>
        </is>
      </c>
      <c r="B1836" t="inlineStr">
        <is>
          <t>Vente directe et autoconsommation</t>
        </is>
      </c>
      <c r="C1836" t="inlineStr">
        <is>
          <t>kt</t>
        </is>
      </c>
      <c r="D1836" t="inlineStr">
        <is>
          <t>France</t>
        </is>
      </c>
      <c r="E1836" t="inlineStr">
        <is>
          <t>2015-16</t>
        </is>
      </c>
      <c r="F1836" t="inlineStr">
        <is>
          <t>Haricot sec</t>
        </is>
      </c>
      <c r="G1836" t="inlineStr"/>
      <c r="H1836" t="inlineStr"/>
      <c r="I1836" t="inlineStr"/>
      <c r="J1836" t="inlineStr">
        <is>
          <t>Le reste des graines autoconsommées est consommé en alimentation humaine</t>
        </is>
      </c>
      <c r="K1836" t="inlineStr"/>
      <c r="L1836" t="inlineStr">
        <is>
          <t>Consommation de graines à la ferme directement</t>
        </is>
      </c>
      <c r="M1836" t="inlineStr"/>
      <c r="N1836" t="inlineStr"/>
      <c r="O1836" t="n">
        <v>4.95</v>
      </c>
      <c r="P1836" t="inlineStr"/>
      <c r="Q1836" t="inlineStr"/>
    </row>
    <row r="1837" ht="15" customHeight="1" s="1003">
      <c r="A1837" s="1019" t="inlineStr">
        <is>
          <t>Graines autoconsommées</t>
        </is>
      </c>
      <c r="B1837" t="inlineStr">
        <is>
          <t>Alimentation humaine</t>
        </is>
      </c>
      <c r="C1837" t="inlineStr">
        <is>
          <t>kt</t>
        </is>
      </c>
      <c r="D1837" t="inlineStr">
        <is>
          <t>France</t>
        </is>
      </c>
      <c r="E1837" t="inlineStr">
        <is>
          <t>2015-16</t>
        </is>
      </c>
      <c r="F1837" t="inlineStr">
        <is>
          <t>Haricot sec</t>
        </is>
      </c>
      <c r="G1837" t="inlineStr"/>
      <c r="H1837" t="inlineStr"/>
      <c r="I1837" t="inlineStr"/>
      <c r="J1837" t="inlineStr"/>
      <c r="K1837" t="inlineStr"/>
      <c r="L1837" t="inlineStr"/>
      <c r="M1837" t="inlineStr"/>
      <c r="N1837" t="inlineStr"/>
      <c r="O1837" t="n">
        <v>4.95</v>
      </c>
      <c r="P1837" t="inlineStr"/>
      <c r="Q1837" t="inlineStr"/>
    </row>
    <row r="1838" ht="15" customHeight="1" s="1003">
      <c r="A1838" s="1019" t="inlineStr">
        <is>
          <t>Graines autoconsommées</t>
        </is>
      </c>
      <c r="B1838" t="inlineStr">
        <is>
          <t>Usages alimentaires</t>
        </is>
      </c>
      <c r="C1838" t="inlineStr">
        <is>
          <t>kt</t>
        </is>
      </c>
      <c r="D1838" t="inlineStr">
        <is>
          <t>France</t>
        </is>
      </c>
      <c r="E1838" t="inlineStr">
        <is>
          <t>2015-16</t>
        </is>
      </c>
      <c r="F1838" t="inlineStr">
        <is>
          <t>Haricot sec</t>
        </is>
      </c>
      <c r="G1838" t="inlineStr"/>
      <c r="H1838" t="inlineStr"/>
      <c r="I1838" t="inlineStr"/>
      <c r="J1838" t="inlineStr"/>
      <c r="K1838" t="inlineStr"/>
      <c r="L1838" t="inlineStr"/>
      <c r="M1838" t="inlineStr"/>
      <c r="N1838" t="inlineStr"/>
      <c r="O1838" t="n">
        <v>4.95</v>
      </c>
      <c r="P1838" t="inlineStr"/>
      <c r="Q1838" t="inlineStr"/>
    </row>
    <row r="1839" ht="15" customHeight="1" s="1003">
      <c r="A1839" s="1019" t="inlineStr">
        <is>
          <t>Graines autoconsommées</t>
        </is>
      </c>
      <c r="B1839" t="inlineStr">
        <is>
          <t>Alimentation animale rente</t>
        </is>
      </c>
      <c r="C1839" t="inlineStr">
        <is>
          <t>kt</t>
        </is>
      </c>
      <c r="D1839" t="inlineStr">
        <is>
          <t>France</t>
        </is>
      </c>
      <c r="E1839" t="inlineStr">
        <is>
          <t>2015-16</t>
        </is>
      </c>
      <c r="F1839" t="inlineStr">
        <is>
          <t>Haricot sec</t>
        </is>
      </c>
      <c r="G1839" t="inlineStr"/>
      <c r="H1839" t="inlineStr"/>
      <c r="I1839" t="inlineStr"/>
      <c r="J1839" t="inlineStr"/>
      <c r="K1839" t="inlineStr"/>
      <c r="L1839" t="inlineStr"/>
      <c r="M1839" t="inlineStr"/>
      <c r="N1839" t="inlineStr"/>
      <c r="O1839" t="n">
        <v>0</v>
      </c>
      <c r="P1839" t="inlineStr"/>
      <c r="Q1839" t="inlineStr"/>
    </row>
    <row r="1840" ht="15" customHeight="1" s="1003">
      <c r="A1840" s="1019" t="inlineStr">
        <is>
          <t>Graines autoconsommées</t>
        </is>
      </c>
      <c r="B1840" t="inlineStr">
        <is>
          <t>Alimentation animale</t>
        </is>
      </c>
      <c r="C1840" t="inlineStr">
        <is>
          <t>kt</t>
        </is>
      </c>
      <c r="D1840" t="inlineStr">
        <is>
          <t>France</t>
        </is>
      </c>
      <c r="E1840" t="inlineStr">
        <is>
          <t>2015-16</t>
        </is>
      </c>
      <c r="F1840" t="inlineStr">
        <is>
          <t>Haricot sec</t>
        </is>
      </c>
      <c r="G1840" t="inlineStr"/>
      <c r="H1840" t="inlineStr"/>
      <c r="I1840" t="inlineStr"/>
      <c r="J1840" t="inlineStr"/>
      <c r="K1840" t="inlineStr"/>
      <c r="L1840" t="inlineStr"/>
      <c r="M1840" t="inlineStr"/>
      <c r="N1840" t="inlineStr"/>
      <c r="O1840" t="n">
        <v>0</v>
      </c>
      <c r="P1840" t="inlineStr"/>
      <c r="Q1840" t="inlineStr"/>
    </row>
    <row r="1841" ht="15" customHeight="1" s="1003">
      <c r="A1841" s="1019" t="inlineStr">
        <is>
          <t>Graines autoconsommées</t>
        </is>
      </c>
      <c r="B1841" t="inlineStr">
        <is>
          <t>Débouchés</t>
        </is>
      </c>
      <c r="C1841" t="inlineStr">
        <is>
          <t>kt</t>
        </is>
      </c>
      <c r="D1841" t="inlineStr">
        <is>
          <t>France</t>
        </is>
      </c>
      <c r="E1841" t="inlineStr">
        <is>
          <t>2015-16</t>
        </is>
      </c>
      <c r="F1841" t="inlineStr">
        <is>
          <t>Haricot sec</t>
        </is>
      </c>
      <c r="G1841" t="inlineStr"/>
      <c r="H1841" t="inlineStr"/>
      <c r="I1841" t="inlineStr"/>
      <c r="J1841" t="inlineStr"/>
      <c r="K1841" t="inlineStr"/>
      <c r="L1841" t="inlineStr"/>
      <c r="M1841" t="inlineStr"/>
      <c r="N1841" t="inlineStr"/>
      <c r="O1841" t="n">
        <v>5.07</v>
      </c>
      <c r="P1841" t="inlineStr"/>
      <c r="Q1841" t="inlineStr"/>
    </row>
    <row r="1842" ht="15" customHeight="1" s="1003">
      <c r="A1842" s="1019" t="inlineStr">
        <is>
          <t>Graines autoconsommées</t>
        </is>
      </c>
      <c r="B1842" t="inlineStr">
        <is>
          <t>FAF</t>
        </is>
      </c>
      <c r="C1842" t="inlineStr">
        <is>
          <t>kt</t>
        </is>
      </c>
      <c r="D1842" t="inlineStr">
        <is>
          <t>France</t>
        </is>
      </c>
      <c r="E1842" t="inlineStr">
        <is>
          <t>2015-16</t>
        </is>
      </c>
      <c r="F1842" t="inlineStr">
        <is>
          <t>Haricot sec</t>
        </is>
      </c>
      <c r="G1842" t="inlineStr"/>
      <c r="H1842" t="inlineStr"/>
      <c r="I1842" t="inlineStr"/>
      <c r="J1842" t="inlineStr"/>
      <c r="K1842" t="inlineStr"/>
      <c r="L1842" t="inlineStr"/>
      <c r="M1842" t="inlineStr"/>
      <c r="N1842" t="inlineStr"/>
      <c r="O1842" t="n">
        <v>-0</v>
      </c>
      <c r="P1842" t="n">
        <v>0</v>
      </c>
      <c r="Q1842" t="n">
        <v>-0</v>
      </c>
    </row>
    <row r="1843" ht="15" customHeight="1" s="1003">
      <c r="A1843" s="1019" t="inlineStr">
        <is>
          <t>Graines autoconsommées</t>
        </is>
      </c>
      <c r="B1843" t="inlineStr">
        <is>
          <t>Direct élevage</t>
        </is>
      </c>
      <c r="C1843" t="inlineStr">
        <is>
          <t>kt</t>
        </is>
      </c>
      <c r="D1843" t="inlineStr">
        <is>
          <t>France</t>
        </is>
      </c>
      <c r="E1843" t="inlineStr">
        <is>
          <t>2015-16</t>
        </is>
      </c>
      <c r="F1843" t="inlineStr">
        <is>
          <t>Haricot sec</t>
        </is>
      </c>
      <c r="G1843" t="inlineStr"/>
      <c r="H1843" t="inlineStr"/>
      <c r="I1843" t="inlineStr"/>
      <c r="J1843" t="inlineStr"/>
      <c r="K1843" t="inlineStr"/>
      <c r="L1843" t="inlineStr"/>
      <c r="M1843" t="inlineStr"/>
      <c r="N1843" t="inlineStr"/>
      <c r="O1843" t="n">
        <v>-0</v>
      </c>
      <c r="P1843" t="n">
        <v>0</v>
      </c>
      <c r="Q1843" t="n">
        <v>-0</v>
      </c>
    </row>
    <row r="1844" ht="15" customHeight="1" s="1003">
      <c r="A1844" s="1019" t="inlineStr">
        <is>
          <t>Graines autoconsommées</t>
        </is>
      </c>
      <c r="B1844" t="inlineStr">
        <is>
          <t>Elimination/Pertes</t>
        </is>
      </c>
      <c r="C1844" t="inlineStr">
        <is>
          <t>kt</t>
        </is>
      </c>
      <c r="D1844" t="inlineStr">
        <is>
          <t>France</t>
        </is>
      </c>
      <c r="E1844" t="inlineStr">
        <is>
          <t>2015-16</t>
        </is>
      </c>
      <c r="F1844" t="inlineStr">
        <is>
          <t>Haricot sec</t>
        </is>
      </c>
      <c r="G1844" t="inlineStr"/>
      <c r="H1844" t="inlineStr">
        <is>
          <t>Ratio de pertes à la ferme = 2 % (ORIFLAAM - Terres Univia)</t>
        </is>
      </c>
      <c r="I1844" t="inlineStr">
        <is>
          <t>ORIFLAAM - Terres Univia</t>
        </is>
      </c>
      <c r="J1844" t="inlineStr">
        <is>
          <t>Même ratio de pertes à la ferme que soja, pois et féverole</t>
        </is>
      </c>
      <c r="K1844" t="inlineStr">
        <is>
          <t>Rendement</t>
        </is>
      </c>
      <c r="L1844" t="inlineStr">
        <is>
          <t>Ratio de pertes à la ferme</t>
        </is>
      </c>
      <c r="M1844" t="inlineStr">
        <is>
          <t>Pertes ferme - TERRES UNIVIA</t>
        </is>
      </c>
      <c r="N1844" t="inlineStr"/>
      <c r="O1844" t="n">
        <v>0.13</v>
      </c>
      <c r="P1844" t="inlineStr"/>
      <c r="Q1844" t="inlineStr"/>
    </row>
    <row r="1845" ht="15" customHeight="1" s="1003">
      <c r="A1845" s="1019" t="inlineStr">
        <is>
          <t>Graines autoconsommées</t>
        </is>
      </c>
      <c r="B1845" t="inlineStr">
        <is>
          <t>Autres usages (ou usages indéfinis)</t>
        </is>
      </c>
      <c r="C1845" t="inlineStr">
        <is>
          <t>kt</t>
        </is>
      </c>
      <c r="D1845" t="inlineStr">
        <is>
          <t>France</t>
        </is>
      </c>
      <c r="E1845" t="inlineStr">
        <is>
          <t>2015-16</t>
        </is>
      </c>
      <c r="F1845" t="inlineStr">
        <is>
          <t>Haricot sec</t>
        </is>
      </c>
      <c r="G1845" t="inlineStr"/>
      <c r="H1845" t="inlineStr"/>
      <c r="I1845" t="inlineStr"/>
      <c r="J1845" t="inlineStr"/>
      <c r="K1845" t="inlineStr"/>
      <c r="L1845" t="inlineStr"/>
      <c r="M1845" t="inlineStr"/>
      <c r="N1845" t="inlineStr"/>
      <c r="O1845" t="n">
        <v>0.13</v>
      </c>
      <c r="P1845" t="inlineStr"/>
      <c r="Q1845" t="inlineStr"/>
    </row>
    <row r="1846" ht="15" customHeight="1" s="1003">
      <c r="A1846" s="1019" t="inlineStr">
        <is>
          <t>Graines autoconsommées</t>
        </is>
      </c>
      <c r="B1846" t="inlineStr">
        <is>
          <t>Semences fermières</t>
        </is>
      </c>
      <c r="C1846" t="inlineStr">
        <is>
          <t>kt</t>
        </is>
      </c>
      <c r="D1846" t="inlineStr">
        <is>
          <t>France</t>
        </is>
      </c>
      <c r="E1846" t="inlineStr">
        <is>
          <t>2015-16</t>
        </is>
      </c>
      <c r="F1846" t="inlineStr">
        <is>
          <t>Haricot sec</t>
        </is>
      </c>
      <c r="G1846" t="inlineStr"/>
      <c r="H1846" t="inlineStr">
        <is>
          <t>0</t>
        </is>
      </c>
      <c r="I1846" t="inlineStr">
        <is>
          <t>0</t>
        </is>
      </c>
      <c r="J1846" t="inlineStr">
        <is>
          <t>Autant de semences fermières que de semences certifiées sont produites</t>
        </is>
      </c>
      <c r="K1846" t="inlineStr">
        <is>
          <t>Répartition</t>
        </is>
      </c>
      <c r="L1846" t="inlineStr">
        <is>
          <t>Part de semences fermières (par rapport aux semences certifiées)</t>
        </is>
      </c>
      <c r="M1846" t="inlineStr">
        <is>
          <t>0</t>
        </is>
      </c>
      <c r="N1846" t="inlineStr"/>
      <c r="O1846" t="n">
        <v>1.27</v>
      </c>
      <c r="P1846" t="inlineStr"/>
      <c r="Q1846" t="inlineStr"/>
    </row>
    <row r="1847" ht="15" customHeight="1" s="1003">
      <c r="A1847" s="1019" t="inlineStr">
        <is>
          <t>Graines autoconsommées</t>
        </is>
      </c>
      <c r="B1847" t="inlineStr">
        <is>
          <t>Semences</t>
        </is>
      </c>
      <c r="C1847" t="inlineStr">
        <is>
          <t>kt</t>
        </is>
      </c>
      <c r="D1847" t="inlineStr">
        <is>
          <t>France</t>
        </is>
      </c>
      <c r="E1847" t="inlineStr">
        <is>
          <t>2015-16</t>
        </is>
      </c>
      <c r="F1847" t="inlineStr">
        <is>
          <t>Haricot sec</t>
        </is>
      </c>
      <c r="G1847" t="inlineStr"/>
      <c r="H1847" t="inlineStr"/>
      <c r="I1847" t="inlineStr"/>
      <c r="J1847" t="inlineStr">
        <is>
          <t>Autant de semences fermières que de semences certifiées sont produites</t>
        </is>
      </c>
      <c r="K1847" t="inlineStr">
        <is>
          <t>Répartition</t>
        </is>
      </c>
      <c r="L1847" t="inlineStr">
        <is>
          <t>Part de semences fermières (par rapport aux semences certifiées)</t>
        </is>
      </c>
      <c r="M1847" t="inlineStr"/>
      <c r="N1847" t="inlineStr"/>
      <c r="O1847" t="n">
        <v>1.27</v>
      </c>
      <c r="P1847" t="inlineStr"/>
      <c r="Q1847" t="inlineStr"/>
    </row>
    <row r="1848" ht="15" customHeight="1" s="1003">
      <c r="A1848" s="1019" t="inlineStr">
        <is>
          <t>Stock initial</t>
        </is>
      </c>
      <c r="B1848" t="inlineStr">
        <is>
          <t>Ferme</t>
        </is>
      </c>
      <c r="C1848" t="inlineStr">
        <is>
          <t>kt</t>
        </is>
      </c>
      <c r="D1848" t="inlineStr">
        <is>
          <t>France</t>
        </is>
      </c>
      <c r="E1848" t="inlineStr">
        <is>
          <t>2015-16</t>
        </is>
      </c>
      <c r="F1848" t="inlineStr">
        <is>
          <t>Haricot sec</t>
        </is>
      </c>
      <c r="G1848" t="inlineStr"/>
      <c r="H1848" t="inlineStr"/>
      <c r="I1848" t="inlineStr"/>
      <c r="J1848" t="inlineStr"/>
      <c r="K1848" t="inlineStr"/>
      <c r="L1848" t="inlineStr"/>
      <c r="M1848" t="inlineStr"/>
      <c r="N1848" t="inlineStr"/>
      <c r="O1848" t="n">
        <v>0</v>
      </c>
      <c r="P1848" t="inlineStr"/>
      <c r="Q1848" t="inlineStr"/>
    </row>
    <row r="1849" ht="15" customHeight="1" s="1003">
      <c r="A1849" s="1019" t="inlineStr">
        <is>
          <t>Stock initial</t>
        </is>
      </c>
      <c r="B1849" t="inlineStr">
        <is>
          <t>OS</t>
        </is>
      </c>
      <c r="C1849" t="inlineStr">
        <is>
          <t>kt</t>
        </is>
      </c>
      <c r="D1849" t="inlineStr">
        <is>
          <t>France</t>
        </is>
      </c>
      <c r="E1849" t="inlineStr">
        <is>
          <t>2015-16</t>
        </is>
      </c>
      <c r="F1849" t="inlineStr">
        <is>
          <t>Haricot sec</t>
        </is>
      </c>
      <c r="G1849" t="inlineStr"/>
      <c r="H1849" t="inlineStr"/>
      <c r="I1849" t="inlineStr"/>
      <c r="J1849" t="inlineStr">
        <is>
          <t>10 % de la récolte est déstockée</t>
        </is>
      </c>
      <c r="K1849" t="inlineStr">
        <is>
          <t>Répartition</t>
        </is>
      </c>
      <c r="L1849" t="inlineStr">
        <is>
          <t>Part du stock initial</t>
        </is>
      </c>
      <c r="M1849" t="inlineStr"/>
      <c r="N1849" t="inlineStr"/>
      <c r="O1849" t="n">
        <v>1.27</v>
      </c>
      <c r="P1849" t="inlineStr"/>
      <c r="Q1849" t="inlineStr"/>
    </row>
    <row r="1850" ht="15" customHeight="1" s="1003">
      <c r="A1850" s="1019" t="inlineStr">
        <is>
          <t>Stock initial à la ferme</t>
        </is>
      </c>
      <c r="B1850" t="inlineStr">
        <is>
          <t>Ferme</t>
        </is>
      </c>
      <c r="C1850" t="inlineStr">
        <is>
          <t>kt</t>
        </is>
      </c>
      <c r="D1850" t="inlineStr">
        <is>
          <t>France</t>
        </is>
      </c>
      <c r="E1850" t="inlineStr">
        <is>
          <t>2015-16</t>
        </is>
      </c>
      <c r="F1850" t="inlineStr">
        <is>
          <t>Haricot sec</t>
        </is>
      </c>
      <c r="G1850" t="inlineStr"/>
      <c r="H1850" t="inlineStr"/>
      <c r="I1850" t="inlineStr"/>
      <c r="J1850" t="inlineStr">
        <is>
          <t>Le stock à la ferme est négligé</t>
        </is>
      </c>
      <c r="K1850" t="inlineStr"/>
      <c r="L1850" t="inlineStr">
        <is>
          <t>Stock initial à la ferme</t>
        </is>
      </c>
      <c r="M1850" t="inlineStr"/>
      <c r="N1850" t="inlineStr"/>
      <c r="O1850" t="n">
        <v>-0</v>
      </c>
      <c r="P1850" t="inlineStr"/>
      <c r="Q1850" t="inlineStr"/>
    </row>
    <row r="1851" ht="15" customHeight="1" s="1003">
      <c r="A1851" s="1019" t="inlineStr">
        <is>
          <t>Stock initial collecteurs</t>
        </is>
      </c>
      <c r="B1851" t="inlineStr">
        <is>
          <t>OS</t>
        </is>
      </c>
      <c r="C1851" t="inlineStr">
        <is>
          <t>kt</t>
        </is>
      </c>
      <c r="D1851" t="inlineStr">
        <is>
          <t>France</t>
        </is>
      </c>
      <c r="E1851" t="inlineStr">
        <is>
          <t>2015-16</t>
        </is>
      </c>
      <c r="F1851" t="inlineStr">
        <is>
          <t>Haricot sec</t>
        </is>
      </c>
      <c r="G1851" t="inlineStr"/>
      <c r="H1851" t="inlineStr">
        <is>
          <t>0</t>
        </is>
      </c>
      <c r="I1851" t="inlineStr">
        <is>
          <t>0</t>
        </is>
      </c>
      <c r="J1851" t="inlineStr">
        <is>
          <t>10 % de la récolte est déstockée</t>
        </is>
      </c>
      <c r="K1851" t="inlineStr">
        <is>
          <t>Répartition</t>
        </is>
      </c>
      <c r="L1851" t="inlineStr">
        <is>
          <t>Part du stock initial</t>
        </is>
      </c>
      <c r="M1851" t="inlineStr">
        <is>
          <t>0</t>
        </is>
      </c>
      <c r="N1851" t="inlineStr"/>
      <c r="O1851" t="n">
        <v>1.27</v>
      </c>
      <c r="P1851" t="inlineStr"/>
      <c r="Q1851" t="inlineStr"/>
    </row>
    <row r="1852" ht="15" customHeight="1" s="1003">
      <c r="A1852" s="1019" t="inlineStr">
        <is>
          <t>Graines collectées</t>
        </is>
      </c>
      <c r="B1852" t="inlineStr">
        <is>
          <t>Fabrication de produits alimentaires</t>
        </is>
      </c>
      <c r="C1852" t="inlineStr">
        <is>
          <t>kt</t>
        </is>
      </c>
      <c r="D1852" t="inlineStr">
        <is>
          <t>France</t>
        </is>
      </c>
      <c r="E1852" t="inlineStr">
        <is>
          <t>2015-16</t>
        </is>
      </c>
      <c r="F1852" t="inlineStr">
        <is>
          <t>Haricot sec</t>
        </is>
      </c>
      <c r="G1852" t="inlineStr"/>
      <c r="H1852" t="inlineStr"/>
      <c r="I1852" t="inlineStr"/>
      <c r="J1852" t="inlineStr">
        <is>
          <t>Le reste des graines collectées est consommé pour la fabrication de produits alimentaires</t>
        </is>
      </c>
      <c r="K1852" t="inlineStr"/>
      <c r="L1852" t="inlineStr">
        <is>
          <t>Consommation de graines pour la fabrication de produits alimentaires</t>
        </is>
      </c>
      <c r="M1852" t="inlineStr"/>
      <c r="N1852" t="inlineStr"/>
      <c r="O1852" t="n">
        <v>33.4</v>
      </c>
      <c r="P1852" t="inlineStr"/>
      <c r="Q1852" t="inlineStr"/>
    </row>
    <row r="1853" ht="15" customHeight="1" s="1003">
      <c r="A1853" s="1019" t="inlineStr">
        <is>
          <t>Graines collectées</t>
        </is>
      </c>
      <c r="B1853" t="inlineStr">
        <is>
          <t>Alimentation humaine</t>
        </is>
      </c>
      <c r="C1853" t="inlineStr">
        <is>
          <t>kt</t>
        </is>
      </c>
      <c r="D1853" t="inlineStr">
        <is>
          <t>France</t>
        </is>
      </c>
      <c r="E1853" t="inlineStr">
        <is>
          <t>2015-16</t>
        </is>
      </c>
      <c r="F1853" t="inlineStr">
        <is>
          <t>Haricot sec</t>
        </is>
      </c>
      <c r="G1853" t="inlineStr"/>
      <c r="H1853" t="inlineStr"/>
      <c r="I1853" t="inlineStr"/>
      <c r="J1853" t="inlineStr">
        <is>
          <t>Pas de consommation de graines en alimentation humaine</t>
        </is>
      </c>
      <c r="K1853" t="inlineStr"/>
      <c r="L1853" t="inlineStr">
        <is>
          <t>Consommation de graines en alimentation humaine</t>
        </is>
      </c>
      <c r="M1853" t="inlineStr"/>
      <c r="N1853" t="inlineStr"/>
      <c r="O1853" t="n">
        <v>-0</v>
      </c>
      <c r="P1853" t="inlineStr"/>
      <c r="Q1853" t="inlineStr"/>
    </row>
    <row r="1854" ht="15" customHeight="1" s="1003">
      <c r="A1854" s="1019" t="inlineStr">
        <is>
          <t>Graines collectées</t>
        </is>
      </c>
      <c r="B1854" t="inlineStr">
        <is>
          <t>Vente directe et autoconsommation</t>
        </is>
      </c>
      <c r="C1854" t="inlineStr">
        <is>
          <t>kt</t>
        </is>
      </c>
      <c r="D1854" t="inlineStr">
        <is>
          <t>France</t>
        </is>
      </c>
      <c r="E1854" t="inlineStr">
        <is>
          <t>2015-16</t>
        </is>
      </c>
      <c r="F1854" t="inlineStr">
        <is>
          <t>Haricot sec</t>
        </is>
      </c>
      <c r="G1854" t="inlineStr"/>
      <c r="H1854" t="inlineStr"/>
      <c r="I1854" t="inlineStr"/>
      <c r="J1854" t="inlineStr"/>
      <c r="K1854" t="inlineStr"/>
      <c r="L1854" t="inlineStr"/>
      <c r="M1854" t="inlineStr"/>
      <c r="N1854" t="inlineStr"/>
      <c r="O1854" t="n">
        <v>-0</v>
      </c>
      <c r="P1854" t="n">
        <v>0</v>
      </c>
      <c r="Q1854" t="n">
        <v>-0</v>
      </c>
    </row>
    <row r="1855" ht="15" customHeight="1" s="1003">
      <c r="A1855" s="1019" t="inlineStr">
        <is>
          <t>Graines collectées</t>
        </is>
      </c>
      <c r="B1855" t="inlineStr">
        <is>
          <t>Circuits spécialisés</t>
        </is>
      </c>
      <c r="C1855" t="inlineStr">
        <is>
          <t>kt</t>
        </is>
      </c>
      <c r="D1855" t="inlineStr">
        <is>
          <t>France</t>
        </is>
      </c>
      <c r="E1855" t="inlineStr">
        <is>
          <t>2015-16</t>
        </is>
      </c>
      <c r="F1855" t="inlineStr">
        <is>
          <t>Haricot sec</t>
        </is>
      </c>
      <c r="G1855" t="inlineStr"/>
      <c r="H1855" t="inlineStr"/>
      <c r="I1855" t="inlineStr"/>
      <c r="J1855" t="inlineStr"/>
      <c r="K1855" t="inlineStr"/>
      <c r="L1855" t="inlineStr"/>
      <c r="M1855" t="inlineStr"/>
      <c r="N1855" t="inlineStr"/>
      <c r="O1855" t="n">
        <v>-0</v>
      </c>
      <c r="P1855" t="n">
        <v>0</v>
      </c>
      <c r="Q1855" t="n">
        <v>-0</v>
      </c>
    </row>
    <row r="1856" ht="15" customHeight="1" s="1003">
      <c r="A1856" s="1019" t="inlineStr">
        <is>
          <t>Graines collectées</t>
        </is>
      </c>
      <c r="B1856" t="inlineStr">
        <is>
          <t>GMS</t>
        </is>
      </c>
      <c r="C1856" t="inlineStr">
        <is>
          <t>kt</t>
        </is>
      </c>
      <c r="D1856" t="inlineStr">
        <is>
          <t>France</t>
        </is>
      </c>
      <c r="E1856" t="inlineStr">
        <is>
          <t>2015-16</t>
        </is>
      </c>
      <c r="F1856" t="inlineStr">
        <is>
          <t>Haricot sec</t>
        </is>
      </c>
      <c r="G1856" t="inlineStr"/>
      <c r="H1856" t="inlineStr"/>
      <c r="I1856" t="inlineStr"/>
      <c r="J1856" t="inlineStr"/>
      <c r="K1856" t="inlineStr"/>
      <c r="L1856" t="inlineStr"/>
      <c r="M1856" t="inlineStr"/>
      <c r="N1856" t="inlineStr"/>
      <c r="O1856" t="n">
        <v>-0</v>
      </c>
      <c r="P1856" t="n">
        <v>0</v>
      </c>
      <c r="Q1856" t="n">
        <v>-0</v>
      </c>
    </row>
    <row r="1857" ht="15" customHeight="1" s="1003">
      <c r="A1857" s="1019" t="inlineStr">
        <is>
          <t>Graines collectées</t>
        </is>
      </c>
      <c r="B1857" t="inlineStr">
        <is>
          <t>RHD</t>
        </is>
      </c>
      <c r="C1857" t="inlineStr">
        <is>
          <t>kt</t>
        </is>
      </c>
      <c r="D1857" t="inlineStr">
        <is>
          <t>France</t>
        </is>
      </c>
      <c r="E1857" t="inlineStr">
        <is>
          <t>2015-16</t>
        </is>
      </c>
      <c r="F1857" t="inlineStr">
        <is>
          <t>Haricot sec</t>
        </is>
      </c>
      <c r="G1857" t="inlineStr"/>
      <c r="H1857" t="inlineStr"/>
      <c r="I1857" t="inlineStr"/>
      <c r="J1857" t="inlineStr"/>
      <c r="K1857" t="inlineStr"/>
      <c r="L1857" t="inlineStr"/>
      <c r="M1857" t="inlineStr"/>
      <c r="N1857" t="inlineStr"/>
      <c r="O1857" t="n">
        <v>-0</v>
      </c>
      <c r="P1857" t="n">
        <v>0</v>
      </c>
      <c r="Q1857" t="n">
        <v>-0</v>
      </c>
    </row>
    <row r="1858" ht="15" customHeight="1" s="1003">
      <c r="A1858" s="1019" t="inlineStr">
        <is>
          <t>Graines collectées</t>
        </is>
      </c>
      <c r="B1858" t="inlineStr">
        <is>
          <t>Trituration</t>
        </is>
      </c>
      <c r="C1858" t="inlineStr">
        <is>
          <t>kt</t>
        </is>
      </c>
      <c r="D1858" t="inlineStr">
        <is>
          <t>France</t>
        </is>
      </c>
      <c r="E1858" t="inlineStr">
        <is>
          <t>2015-16</t>
        </is>
      </c>
      <c r="F1858" t="inlineStr">
        <is>
          <t>Haricot sec</t>
        </is>
      </c>
      <c r="G1858" t="inlineStr"/>
      <c r="H1858" t="inlineStr"/>
      <c r="I1858" t="inlineStr"/>
      <c r="J1858" t="inlineStr">
        <is>
          <t>Pas de trituration</t>
        </is>
      </c>
      <c r="K1858" t="inlineStr"/>
      <c r="L1858" t="inlineStr">
        <is>
          <t>Consommation de graines par la Trituration</t>
        </is>
      </c>
      <c r="M1858" t="inlineStr"/>
      <c r="N1858" t="inlineStr"/>
      <c r="O1858" t="n">
        <v>-0</v>
      </c>
      <c r="P1858" t="inlineStr"/>
      <c r="Q1858" t="inlineStr"/>
    </row>
    <row r="1859" ht="15" customHeight="1" s="1003">
      <c r="A1859" s="1019" t="inlineStr">
        <is>
          <t>Graines collectées</t>
        </is>
      </c>
      <c r="B1859" t="inlineStr">
        <is>
          <t>FAB</t>
        </is>
      </c>
      <c r="C1859" t="inlineStr">
        <is>
          <t>kt</t>
        </is>
      </c>
      <c r="D1859" t="inlineStr">
        <is>
          <t>France</t>
        </is>
      </c>
      <c r="E1859" t="inlineStr">
        <is>
          <t>2015-16</t>
        </is>
      </c>
      <c r="F1859" t="inlineStr">
        <is>
          <t>Haricot sec</t>
        </is>
      </c>
      <c r="G1859" t="inlineStr"/>
      <c r="H1859" t="inlineStr"/>
      <c r="I1859" t="inlineStr"/>
      <c r="J1859" t="inlineStr">
        <is>
          <t>Les graines ne sont pas consommées en alimentation animale</t>
        </is>
      </c>
      <c r="K1859" t="inlineStr"/>
      <c r="L1859" t="inlineStr"/>
      <c r="M1859" t="inlineStr"/>
      <c r="N1859" t="inlineStr"/>
      <c r="O1859" t="n">
        <v>-0</v>
      </c>
      <c r="P1859" t="inlineStr"/>
      <c r="Q1859" t="inlineStr"/>
    </row>
    <row r="1860" ht="15" customHeight="1" s="1003">
      <c r="A1860" s="1019" t="inlineStr">
        <is>
          <t>Graines collectées</t>
        </is>
      </c>
      <c r="B1860" t="inlineStr">
        <is>
          <t>Amidonnerie</t>
        </is>
      </c>
      <c r="C1860" t="inlineStr">
        <is>
          <t>kt</t>
        </is>
      </c>
      <c r="D1860" t="inlineStr">
        <is>
          <t>France</t>
        </is>
      </c>
      <c r="E1860" t="inlineStr">
        <is>
          <t>2015-16</t>
        </is>
      </c>
      <c r="F1860" t="inlineStr">
        <is>
          <t>Haricot sec</t>
        </is>
      </c>
      <c r="G1860" t="inlineStr"/>
      <c r="H1860" t="inlineStr"/>
      <c r="I1860" t="inlineStr"/>
      <c r="J1860" t="inlineStr"/>
      <c r="K1860" t="inlineStr"/>
      <c r="L1860" t="inlineStr"/>
      <c r="M1860" t="inlineStr"/>
      <c r="N1860" t="inlineStr"/>
      <c r="O1860" t="n">
        <v>-0</v>
      </c>
      <c r="P1860" t="inlineStr"/>
      <c r="Q1860" t="inlineStr"/>
    </row>
    <row r="1861" ht="15" customHeight="1" s="1003">
      <c r="A1861" s="1019" t="inlineStr">
        <is>
          <t>Graines collectées</t>
        </is>
      </c>
      <c r="B1861" t="inlineStr">
        <is>
          <t>Meunerie</t>
        </is>
      </c>
      <c r="C1861" t="inlineStr">
        <is>
          <t>kt</t>
        </is>
      </c>
      <c r="D1861" t="inlineStr">
        <is>
          <t>France</t>
        </is>
      </c>
      <c r="E1861" t="inlineStr">
        <is>
          <t>2015-16</t>
        </is>
      </c>
      <c r="F1861" t="inlineStr">
        <is>
          <t>Haricot sec</t>
        </is>
      </c>
      <c r="G1861" t="inlineStr"/>
      <c r="H1861" t="inlineStr"/>
      <c r="I1861" t="inlineStr"/>
      <c r="J1861" t="inlineStr"/>
      <c r="K1861" t="inlineStr"/>
      <c r="L1861" t="inlineStr"/>
      <c r="M1861" t="inlineStr"/>
      <c r="N1861" t="inlineStr"/>
      <c r="O1861" t="n">
        <v>-0</v>
      </c>
      <c r="P1861" t="inlineStr"/>
      <c r="Q1861" t="inlineStr"/>
    </row>
    <row r="1862" ht="15" customHeight="1" s="1003">
      <c r="A1862" s="1019" t="inlineStr">
        <is>
          <t>Graines collectées</t>
        </is>
      </c>
      <c r="B1862" t="inlineStr">
        <is>
          <t>Fabrication d'ingrédients</t>
        </is>
      </c>
      <c r="C1862" t="inlineStr">
        <is>
          <t>kt</t>
        </is>
      </c>
      <c r="D1862" t="inlineStr">
        <is>
          <t>France</t>
        </is>
      </c>
      <c r="E1862" t="inlineStr">
        <is>
          <t>2015-16</t>
        </is>
      </c>
      <c r="F1862" t="inlineStr">
        <is>
          <t>Haricot sec</t>
        </is>
      </c>
      <c r="G1862" t="inlineStr"/>
      <c r="H1862" t="inlineStr"/>
      <c r="I1862" t="inlineStr"/>
      <c r="J1862" t="inlineStr"/>
      <c r="K1862" t="inlineStr"/>
      <c r="L1862" t="inlineStr"/>
      <c r="M1862" t="inlineStr"/>
      <c r="N1862" t="inlineStr"/>
      <c r="O1862" t="n">
        <v>-0</v>
      </c>
      <c r="P1862" t="inlineStr"/>
      <c r="Q1862" t="inlineStr"/>
    </row>
    <row r="1863" ht="15" customHeight="1" s="1003">
      <c r="A1863" s="1019" t="inlineStr">
        <is>
          <t>Graines collectées</t>
        </is>
      </c>
      <c r="B1863" t="inlineStr">
        <is>
          <t>Ménages</t>
        </is>
      </c>
      <c r="C1863" t="inlineStr">
        <is>
          <t>kt</t>
        </is>
      </c>
      <c r="D1863" t="inlineStr">
        <is>
          <t>France</t>
        </is>
      </c>
      <c r="E1863" t="inlineStr">
        <is>
          <t>2015-16</t>
        </is>
      </c>
      <c r="F1863" t="inlineStr">
        <is>
          <t>Haricot sec</t>
        </is>
      </c>
      <c r="G1863" t="inlineStr"/>
      <c r="H1863" t="inlineStr"/>
      <c r="I1863" t="inlineStr"/>
      <c r="J1863" t="inlineStr"/>
      <c r="K1863" t="inlineStr"/>
      <c r="L1863" t="inlineStr"/>
      <c r="M1863" t="inlineStr"/>
      <c r="N1863" t="inlineStr"/>
      <c r="O1863" t="n">
        <v>-0</v>
      </c>
      <c r="P1863" t="n">
        <v>0</v>
      </c>
      <c r="Q1863" t="n">
        <v>-0</v>
      </c>
    </row>
    <row r="1864" ht="15" customHeight="1" s="1003">
      <c r="A1864" s="1019" t="inlineStr">
        <is>
          <t>Graines collectées</t>
        </is>
      </c>
      <c r="B1864" t="inlineStr">
        <is>
          <t>Circuits généralistes</t>
        </is>
      </c>
      <c r="C1864" t="inlineStr">
        <is>
          <t>kt</t>
        </is>
      </c>
      <c r="D1864" t="inlineStr">
        <is>
          <t>France</t>
        </is>
      </c>
      <c r="E1864" t="inlineStr">
        <is>
          <t>2015-16</t>
        </is>
      </c>
      <c r="F1864" t="inlineStr">
        <is>
          <t>Haricot sec</t>
        </is>
      </c>
      <c r="G1864" t="inlineStr"/>
      <c r="H1864" t="inlineStr"/>
      <c r="I1864" t="inlineStr"/>
      <c r="J1864" t="inlineStr"/>
      <c r="K1864" t="inlineStr"/>
      <c r="L1864" t="inlineStr"/>
      <c r="M1864" t="inlineStr"/>
      <c r="N1864" t="inlineStr"/>
      <c r="O1864" t="n">
        <v>-0</v>
      </c>
      <c r="P1864" t="n">
        <v>0</v>
      </c>
      <c r="Q1864" t="n">
        <v>-0</v>
      </c>
    </row>
    <row r="1865" ht="15" customHeight="1" s="1003">
      <c r="A1865" s="1019" t="inlineStr">
        <is>
          <t>Graines collectées</t>
        </is>
      </c>
      <c r="B1865" t="inlineStr">
        <is>
          <t>Usages alimentaires</t>
        </is>
      </c>
      <c r="C1865" t="inlineStr">
        <is>
          <t>kt</t>
        </is>
      </c>
      <c r="D1865" t="inlineStr">
        <is>
          <t>France</t>
        </is>
      </c>
      <c r="E1865" t="inlineStr">
        <is>
          <t>2015-16</t>
        </is>
      </c>
      <c r="F1865" t="inlineStr">
        <is>
          <t>Haricot sec</t>
        </is>
      </c>
      <c r="G1865" t="inlineStr"/>
      <c r="H1865" t="inlineStr"/>
      <c r="I1865" t="inlineStr"/>
      <c r="J1865" t="inlineStr"/>
      <c r="K1865" t="inlineStr"/>
      <c r="L1865" t="inlineStr"/>
      <c r="M1865" t="inlineStr"/>
      <c r="N1865" t="inlineStr"/>
      <c r="O1865" t="n">
        <v>0</v>
      </c>
      <c r="P1865" t="inlineStr"/>
      <c r="Q1865" t="inlineStr"/>
    </row>
    <row r="1866" ht="15" customHeight="1" s="1003">
      <c r="A1866" s="1019" t="inlineStr">
        <is>
          <t>Graines collectées</t>
        </is>
      </c>
      <c r="B1866" t="inlineStr">
        <is>
          <t>Alimentation animale rente</t>
        </is>
      </c>
      <c r="C1866" t="inlineStr">
        <is>
          <t>kt</t>
        </is>
      </c>
      <c r="D1866" t="inlineStr">
        <is>
          <t>France</t>
        </is>
      </c>
      <c r="E1866" t="inlineStr">
        <is>
          <t>2015-16</t>
        </is>
      </c>
      <c r="F1866" t="inlineStr">
        <is>
          <t>Haricot sec</t>
        </is>
      </c>
      <c r="G1866" t="inlineStr"/>
      <c r="H1866" t="inlineStr"/>
      <c r="I1866" t="inlineStr"/>
      <c r="J1866" t="inlineStr"/>
      <c r="K1866" t="inlineStr"/>
      <c r="L1866" t="inlineStr"/>
      <c r="M1866" t="inlineStr"/>
      <c r="N1866" t="inlineStr"/>
      <c r="O1866" t="n">
        <v>0</v>
      </c>
      <c r="P1866" t="inlineStr"/>
      <c r="Q1866" t="inlineStr"/>
    </row>
    <row r="1867" ht="15" customHeight="1" s="1003">
      <c r="A1867" s="1019" t="inlineStr">
        <is>
          <t>Graines collectées</t>
        </is>
      </c>
      <c r="B1867" t="inlineStr">
        <is>
          <t>Alimentation animale</t>
        </is>
      </c>
      <c r="C1867" t="inlineStr">
        <is>
          <t>kt</t>
        </is>
      </c>
      <c r="D1867" t="inlineStr">
        <is>
          <t>France</t>
        </is>
      </c>
      <c r="E1867" t="inlineStr">
        <is>
          <t>2015-16</t>
        </is>
      </c>
      <c r="F1867" t="inlineStr">
        <is>
          <t>Haricot sec</t>
        </is>
      </c>
      <c r="G1867" t="inlineStr"/>
      <c r="H1867" t="inlineStr"/>
      <c r="I1867" t="inlineStr"/>
      <c r="J1867" t="inlineStr"/>
      <c r="K1867" t="inlineStr"/>
      <c r="L1867" t="inlineStr"/>
      <c r="M1867" t="inlineStr"/>
      <c r="N1867" t="inlineStr"/>
      <c r="O1867" t="n">
        <v>0</v>
      </c>
      <c r="P1867" t="inlineStr"/>
      <c r="Q1867" t="inlineStr"/>
    </row>
    <row r="1868" ht="15" customHeight="1" s="1003">
      <c r="A1868" s="1019" t="inlineStr">
        <is>
          <t>Graines collectées</t>
        </is>
      </c>
      <c r="B1868" t="inlineStr">
        <is>
          <t>Débouchés</t>
        </is>
      </c>
      <c r="C1868" t="inlineStr">
        <is>
          <t>kt</t>
        </is>
      </c>
      <c r="D1868" t="inlineStr">
        <is>
          <t>France</t>
        </is>
      </c>
      <c r="E1868" t="inlineStr">
        <is>
          <t>2015-16</t>
        </is>
      </c>
      <c r="F1868" t="inlineStr">
        <is>
          <t>Haricot sec</t>
        </is>
      </c>
      <c r="G1868" t="inlineStr"/>
      <c r="H1868" t="inlineStr"/>
      <c r="I1868" t="inlineStr"/>
      <c r="J1868" t="inlineStr"/>
      <c r="K1868" t="inlineStr"/>
      <c r="L1868" t="inlineStr"/>
      <c r="M1868" t="inlineStr"/>
      <c r="N1868" t="inlineStr"/>
      <c r="O1868" t="n">
        <v>0</v>
      </c>
      <c r="P1868" t="inlineStr"/>
      <c r="Q1868" t="inlineStr"/>
    </row>
    <row r="1869" ht="15" customHeight="1" s="1003">
      <c r="A1869" s="1019" t="inlineStr">
        <is>
          <t>Graines collectées</t>
        </is>
      </c>
      <c r="B1869" t="inlineStr">
        <is>
          <t>Autres IAA</t>
        </is>
      </c>
      <c r="C1869" t="inlineStr">
        <is>
          <t>kt</t>
        </is>
      </c>
      <c r="D1869" t="inlineStr">
        <is>
          <t>France</t>
        </is>
      </c>
      <c r="E1869" t="inlineStr">
        <is>
          <t>2015-16</t>
        </is>
      </c>
      <c r="F1869" t="inlineStr">
        <is>
          <t>Haricot sec</t>
        </is>
      </c>
      <c r="G1869" t="inlineStr"/>
      <c r="H1869" t="inlineStr"/>
      <c r="I1869" t="inlineStr"/>
      <c r="J1869" t="inlineStr"/>
      <c r="K1869" t="inlineStr"/>
      <c r="L1869" t="inlineStr"/>
      <c r="M1869" t="inlineStr"/>
      <c r="N1869" t="inlineStr"/>
      <c r="O1869" t="n">
        <v>-0</v>
      </c>
      <c r="P1869" t="n">
        <v>0</v>
      </c>
      <c r="Q1869" t="n">
        <v>-0</v>
      </c>
    </row>
    <row r="1870" ht="15" customHeight="1" s="1003">
      <c r="A1870" s="1019" t="inlineStr">
        <is>
          <t>Graines collectées</t>
        </is>
      </c>
      <c r="B1870" t="inlineStr">
        <is>
          <t>Semences certifiées</t>
        </is>
      </c>
      <c r="C1870" t="inlineStr">
        <is>
          <t>kt</t>
        </is>
      </c>
      <c r="D1870" t="inlineStr">
        <is>
          <t>France</t>
        </is>
      </c>
      <c r="E1870" t="inlineStr">
        <is>
          <t>2015-16</t>
        </is>
      </c>
      <c r="F1870" t="inlineStr">
        <is>
          <t>Haricot sec</t>
        </is>
      </c>
      <c r="G1870" t="inlineStr"/>
      <c r="H1870" t="inlineStr">
        <is>
          <t>0</t>
        </is>
      </c>
      <c r="I1870" t="inlineStr">
        <is>
          <t>0</t>
        </is>
      </c>
      <c r="J1870" t="inlineStr">
        <is>
          <t>10 % de la récolte sont des semences certifiées</t>
        </is>
      </c>
      <c r="K1870" t="inlineStr">
        <is>
          <t>Répartition</t>
        </is>
      </c>
      <c r="L1870" t="inlineStr">
        <is>
          <t>Part de la production de semences certifiées</t>
        </is>
      </c>
      <c r="M1870" t="inlineStr">
        <is>
          <t>0</t>
        </is>
      </c>
      <c r="N1870" t="inlineStr"/>
      <c r="O1870" t="n">
        <v>1.27</v>
      </c>
      <c r="P1870" t="inlineStr"/>
      <c r="Q1870" t="inlineStr"/>
    </row>
    <row r="1871" ht="15" customHeight="1" s="1003">
      <c r="A1871" s="1019" t="inlineStr">
        <is>
          <t>Graines collectées</t>
        </is>
      </c>
      <c r="B1871" t="inlineStr">
        <is>
          <t>Semences</t>
        </is>
      </c>
      <c r="C1871" t="inlineStr">
        <is>
          <t>kt</t>
        </is>
      </c>
      <c r="D1871" t="inlineStr">
        <is>
          <t>France</t>
        </is>
      </c>
      <c r="E1871" t="inlineStr">
        <is>
          <t>2015-16</t>
        </is>
      </c>
      <c r="F1871" t="inlineStr">
        <is>
          <t>Haricot sec</t>
        </is>
      </c>
      <c r="G1871" t="inlineStr"/>
      <c r="H1871" t="inlineStr"/>
      <c r="I1871" t="inlineStr"/>
      <c r="J1871" t="inlineStr">
        <is>
          <t>10 % de la récolte sont des semences certifiées</t>
        </is>
      </c>
      <c r="K1871" t="inlineStr">
        <is>
          <t>Répartition</t>
        </is>
      </c>
      <c r="L1871" t="inlineStr">
        <is>
          <t>Part de la production de semences certifiées</t>
        </is>
      </c>
      <c r="M1871" t="inlineStr"/>
      <c r="N1871" t="inlineStr"/>
      <c r="O1871" t="n">
        <v>1.27</v>
      </c>
      <c r="P1871" t="inlineStr"/>
      <c r="Q1871" t="inlineStr"/>
    </row>
    <row r="1872" ht="15" customHeight="1" s="1003">
      <c r="A1872" s="1019" t="inlineStr">
        <is>
          <t>Graines collectées</t>
        </is>
      </c>
      <c r="B1872" t="inlineStr">
        <is>
          <t>Export</t>
        </is>
      </c>
      <c r="C1872" t="inlineStr">
        <is>
          <t>kt</t>
        </is>
      </c>
      <c r="D1872" t="inlineStr">
        <is>
          <t>France</t>
        </is>
      </c>
      <c r="E1872" t="inlineStr">
        <is>
          <t>2015-16</t>
        </is>
      </c>
      <c r="F1872" t="inlineStr">
        <is>
          <t>Haricot sec</t>
        </is>
      </c>
      <c r="G1872" t="inlineStr"/>
      <c r="H1872" t="inlineStr">
        <is>
          <t>Exportation de graines = 3 kt (Douanes françaises - Eurostat)</t>
        </is>
      </c>
      <c r="I1872" t="inlineStr">
        <is>
          <t>Douanes françaises - Eurostat</t>
        </is>
      </c>
      <c r="J1872" t="inlineStr"/>
      <c r="K1872" t="inlineStr">
        <is>
          <t>Volume</t>
        </is>
      </c>
      <c r="L1872" t="inlineStr">
        <is>
          <t>Exportation de graines</t>
        </is>
      </c>
      <c r="M1872" t="inlineStr">
        <is>
          <t>Echanges mensuels - EUROSTAT</t>
        </is>
      </c>
      <c r="N1872" t="inlineStr"/>
      <c r="O1872" t="n">
        <v>2.99</v>
      </c>
      <c r="P1872" t="inlineStr"/>
      <c r="Q1872" t="inlineStr"/>
    </row>
    <row r="1873" ht="15" customHeight="1" s="1003">
      <c r="A1873" s="1019" t="inlineStr">
        <is>
          <t>Graines collectées</t>
        </is>
      </c>
      <c r="B1873" t="inlineStr">
        <is>
          <t>Ecart statistique</t>
        </is>
      </c>
      <c r="C1873" t="inlineStr">
        <is>
          <t>kt</t>
        </is>
      </c>
      <c r="D1873" t="inlineStr">
        <is>
          <t>France</t>
        </is>
      </c>
      <c r="E1873" t="inlineStr">
        <is>
          <t>2015-16</t>
        </is>
      </c>
      <c r="F1873" t="inlineStr">
        <is>
          <t>Haricot sec</t>
        </is>
      </c>
      <c r="G1873" t="inlineStr"/>
      <c r="H1873" t="inlineStr"/>
      <c r="I1873" t="inlineStr"/>
      <c r="J1873" t="inlineStr"/>
      <c r="K1873" t="inlineStr"/>
      <c r="L1873" t="inlineStr"/>
      <c r="M1873" t="inlineStr"/>
      <c r="N1873" t="inlineStr"/>
      <c r="O1873" t="n">
        <v>-0</v>
      </c>
      <c r="P1873" t="inlineStr"/>
      <c r="Q1873" t="inlineStr"/>
    </row>
    <row r="1874" ht="15" customHeight="1" s="1003">
      <c r="A1874" s="1019" t="inlineStr">
        <is>
          <t>Issues de silo</t>
        </is>
      </c>
      <c r="B1874" t="inlineStr">
        <is>
          <t>Elimination/Pertes</t>
        </is>
      </c>
      <c r="C1874" t="inlineStr">
        <is>
          <t>kt</t>
        </is>
      </c>
      <c r="D1874" t="inlineStr">
        <is>
          <t>France</t>
        </is>
      </c>
      <c r="E1874" t="inlineStr">
        <is>
          <t>2015-16</t>
        </is>
      </c>
      <c r="F1874" t="inlineStr">
        <is>
          <t>Haricot sec</t>
        </is>
      </c>
      <c r="G1874" t="inlineStr"/>
      <c r="H1874" t="inlineStr">
        <is>
          <t>0</t>
        </is>
      </c>
      <c r="I1874" t="inlineStr">
        <is>
          <t>ONRB - FranceAgriMer</t>
        </is>
      </c>
      <c r="J1874" t="inlineStr">
        <is>
          <t>Mêmes usages que les issues de silo de pois et fèveroles</t>
        </is>
      </c>
      <c r="K1874" t="inlineStr">
        <is>
          <t>Répartition</t>
        </is>
      </c>
      <c r="L1874" t="inlineStr">
        <is>
          <t>Les issues de silo sont éliminées:Part d'issues de silo éliminées</t>
        </is>
      </c>
      <c r="M1874" t="inlineStr">
        <is>
          <t>Issues de silo - ONRB</t>
        </is>
      </c>
      <c r="N1874" t="inlineStr"/>
      <c r="O1874" t="n">
        <v>0</v>
      </c>
      <c r="P1874" t="inlineStr"/>
      <c r="Q1874" t="inlineStr"/>
    </row>
    <row r="1875" ht="15" customHeight="1" s="1003">
      <c r="A1875" s="1019" t="inlineStr">
        <is>
          <t>Issues de silo</t>
        </is>
      </c>
      <c r="B1875" t="inlineStr">
        <is>
          <t>Autres usages (ou usages indéfinis)</t>
        </is>
      </c>
      <c r="C1875" t="inlineStr">
        <is>
          <t>kt</t>
        </is>
      </c>
      <c r="D1875" t="inlineStr">
        <is>
          <t>France</t>
        </is>
      </c>
      <c r="E1875" t="inlineStr">
        <is>
          <t>2015-16</t>
        </is>
      </c>
      <c r="F1875" t="inlineStr">
        <is>
          <t>Haricot sec</t>
        </is>
      </c>
      <c r="G1875" t="inlineStr"/>
      <c r="H1875" t="inlineStr"/>
      <c r="I1875" t="inlineStr"/>
      <c r="J1875" t="inlineStr"/>
      <c r="K1875" t="inlineStr"/>
      <c r="L1875" t="inlineStr"/>
      <c r="M1875" t="inlineStr"/>
      <c r="N1875" t="inlineStr"/>
      <c r="O1875" t="n">
        <v>0</v>
      </c>
      <c r="P1875" t="inlineStr"/>
      <c r="Q1875" t="inlineStr"/>
    </row>
    <row r="1876" ht="15" customHeight="1" s="1003">
      <c r="A1876" s="1019" t="inlineStr">
        <is>
          <t>Issues de silo</t>
        </is>
      </c>
      <c r="B1876" t="inlineStr">
        <is>
          <t>Débouchés</t>
        </is>
      </c>
      <c r="C1876" t="inlineStr">
        <is>
          <t>kt</t>
        </is>
      </c>
      <c r="D1876" t="inlineStr">
        <is>
          <t>France</t>
        </is>
      </c>
      <c r="E1876" t="inlineStr">
        <is>
          <t>2015-16</t>
        </is>
      </c>
      <c r="F1876" t="inlineStr">
        <is>
          <t>Haricot sec</t>
        </is>
      </c>
      <c r="G1876" t="inlineStr"/>
      <c r="H1876" t="inlineStr"/>
      <c r="I1876" t="inlineStr"/>
      <c r="J1876" t="inlineStr"/>
      <c r="K1876" t="inlineStr"/>
      <c r="L1876" t="inlineStr"/>
      <c r="M1876" t="inlineStr"/>
      <c r="N1876" t="inlineStr"/>
      <c r="O1876" t="n">
        <v>0.06</v>
      </c>
      <c r="P1876" t="inlineStr"/>
      <c r="Q1876" t="inlineStr"/>
    </row>
    <row r="1877" ht="15" customHeight="1" s="1003">
      <c r="A1877" s="1019" t="inlineStr">
        <is>
          <t>Issues de silo</t>
        </is>
      </c>
      <c r="B1877" t="inlineStr">
        <is>
          <t>FAF</t>
        </is>
      </c>
      <c r="C1877" t="inlineStr">
        <is>
          <t>kt</t>
        </is>
      </c>
      <c r="D1877" t="inlineStr">
        <is>
          <t>France</t>
        </is>
      </c>
      <c r="E1877" t="inlineStr">
        <is>
          <t>2015-16</t>
        </is>
      </c>
      <c r="F1877" t="inlineStr">
        <is>
          <t>Haricot sec</t>
        </is>
      </c>
      <c r="G1877" t="inlineStr"/>
      <c r="H1877" t="inlineStr">
        <is>
          <t>Part d'issues de silo consommées par les FAF = 56,33 % (ONRB - FranceAgriMer)</t>
        </is>
      </c>
      <c r="I1877" t="inlineStr">
        <is>
          <t>ONRB - FranceAgriMer</t>
        </is>
      </c>
      <c r="J1877" t="inlineStr">
        <is>
          <t>Mêmes usages que les issues de silo de pois et fèveroles</t>
        </is>
      </c>
      <c r="K1877" t="inlineStr">
        <is>
          <t>Répartition</t>
        </is>
      </c>
      <c r="L1877" t="inlineStr">
        <is>
          <t>Part d'issues de silo consommées par les FAF</t>
        </is>
      </c>
      <c r="M1877" t="inlineStr">
        <is>
          <t>Issues de silo - ONRB</t>
        </is>
      </c>
      <c r="N1877" t="inlineStr"/>
      <c r="O1877" t="n">
        <v>0.04</v>
      </c>
      <c r="P1877" t="inlineStr"/>
      <c r="Q1877" t="inlineStr"/>
    </row>
    <row r="1878" ht="15" customHeight="1" s="1003">
      <c r="A1878" s="1019" t="inlineStr">
        <is>
          <t>Issues de silo</t>
        </is>
      </c>
      <c r="B1878" t="inlineStr">
        <is>
          <t>Litière</t>
        </is>
      </c>
      <c r="C1878" t="inlineStr">
        <is>
          <t>kt</t>
        </is>
      </c>
      <c r="D1878" t="inlineStr">
        <is>
          <t>France</t>
        </is>
      </c>
      <c r="E1878" t="inlineStr">
        <is>
          <t>2015-16</t>
        </is>
      </c>
      <c r="F1878" t="inlineStr">
        <is>
          <t>Haricot sec</t>
        </is>
      </c>
      <c r="G1878" t="inlineStr"/>
      <c r="H1878" t="inlineStr">
        <is>
          <t>Part d'issues de silo consommées comme litière = 0,77 % (ONRB - FranceAgriMer)</t>
        </is>
      </c>
      <c r="I1878" t="inlineStr">
        <is>
          <t>ONRB - FranceAgriMer</t>
        </is>
      </c>
      <c r="J1878" t="inlineStr">
        <is>
          <t>Mêmes usages que les issues de silo de pois et fèveroles</t>
        </is>
      </c>
      <c r="K1878" t="inlineStr">
        <is>
          <t>Répartition</t>
        </is>
      </c>
      <c r="L1878" t="inlineStr">
        <is>
          <t>Part d'issues de silo consommées comme litière</t>
        </is>
      </c>
      <c r="M1878" t="inlineStr">
        <is>
          <t>Issues de silo - ONRB</t>
        </is>
      </c>
      <c r="N1878" t="inlineStr"/>
      <c r="O1878" t="n">
        <v>0</v>
      </c>
      <c r="P1878" t="inlineStr"/>
      <c r="Q1878" t="inlineStr"/>
    </row>
    <row r="1879" ht="15" customHeight="1" s="1003">
      <c r="A1879" s="1019" t="inlineStr">
        <is>
          <t>Issues de silo</t>
        </is>
      </c>
      <c r="B1879" t="inlineStr">
        <is>
          <t>Compostage</t>
        </is>
      </c>
      <c r="C1879" t="inlineStr">
        <is>
          <t>kt</t>
        </is>
      </c>
      <c r="D1879" t="inlineStr">
        <is>
          <t>France</t>
        </is>
      </c>
      <c r="E1879" t="inlineStr">
        <is>
          <t>2015-16</t>
        </is>
      </c>
      <c r="F1879" t="inlineStr">
        <is>
          <t>Haricot sec</t>
        </is>
      </c>
      <c r="G1879" t="inlineStr"/>
      <c r="H1879" t="inlineStr">
        <is>
          <t>Part d'issues de silo compostées = 0 % (ONRB - FranceAgriMer)</t>
        </is>
      </c>
      <c r="I1879" t="inlineStr">
        <is>
          <t>ONRB - FranceAgriMer</t>
        </is>
      </c>
      <c r="J1879" t="inlineStr">
        <is>
          <t>Mêmes usages que les issues de silo de pois et fèveroles</t>
        </is>
      </c>
      <c r="K1879" t="inlineStr">
        <is>
          <t>Répartition</t>
        </is>
      </c>
      <c r="L1879" t="inlineStr">
        <is>
          <t>Part d'issues de silo compostées</t>
        </is>
      </c>
      <c r="M1879" t="inlineStr">
        <is>
          <t>Issues de silo - ONRB</t>
        </is>
      </c>
      <c r="N1879" t="inlineStr"/>
      <c r="O1879" t="n">
        <v>0</v>
      </c>
      <c r="P1879" t="inlineStr"/>
      <c r="Q1879" t="inlineStr"/>
    </row>
    <row r="1880" ht="15" customHeight="1" s="1003">
      <c r="A1880" s="1019" t="inlineStr">
        <is>
          <t>Issues de silo</t>
        </is>
      </c>
      <c r="B1880" t="inlineStr">
        <is>
          <t>Autres biomatériaux</t>
        </is>
      </c>
      <c r="C1880" t="inlineStr">
        <is>
          <t>kt</t>
        </is>
      </c>
      <c r="D1880" t="inlineStr">
        <is>
          <t>France</t>
        </is>
      </c>
      <c r="E1880" t="inlineStr">
        <is>
          <t>2015-16</t>
        </is>
      </c>
      <c r="F1880" t="inlineStr">
        <is>
          <t>Haricot sec</t>
        </is>
      </c>
      <c r="G1880" t="inlineStr"/>
      <c r="H1880" t="inlineStr">
        <is>
          <t>Part d'issues de silo consommées comme autres biomatériaux = 0,77 % (ONRB - FranceAgriMer)</t>
        </is>
      </c>
      <c r="I1880" t="inlineStr">
        <is>
          <t>ONRB - FranceAgriMer</t>
        </is>
      </c>
      <c r="J1880" t="inlineStr">
        <is>
          <t>Mêmes usages que les issues de silo de pois et fèveroles</t>
        </is>
      </c>
      <c r="K1880" t="inlineStr">
        <is>
          <t>Répartition</t>
        </is>
      </c>
      <c r="L1880" t="inlineStr">
        <is>
          <t>Part d'issues de silo consommées comme autres biomatériaux</t>
        </is>
      </c>
      <c r="M1880" t="inlineStr">
        <is>
          <t>Issues de silo - ONRB</t>
        </is>
      </c>
      <c r="N1880" t="inlineStr"/>
      <c r="O1880" t="n">
        <v>0</v>
      </c>
      <c r="P1880" t="inlineStr"/>
      <c r="Q1880" t="inlineStr"/>
    </row>
    <row r="1881" ht="15" customHeight="1" s="1003">
      <c r="A1881" s="1019" t="inlineStr">
        <is>
          <t>Issues de silo</t>
        </is>
      </c>
      <c r="B1881" t="inlineStr">
        <is>
          <t>Méthanisation</t>
        </is>
      </c>
      <c r="C1881" t="inlineStr">
        <is>
          <t>kt</t>
        </is>
      </c>
      <c r="D1881" t="inlineStr">
        <is>
          <t>France</t>
        </is>
      </c>
      <c r="E1881" t="inlineStr">
        <is>
          <t>2015-16</t>
        </is>
      </c>
      <c r="F1881" t="inlineStr">
        <is>
          <t>Haricot sec</t>
        </is>
      </c>
      <c r="G1881" t="inlineStr"/>
      <c r="H1881" t="inlineStr">
        <is>
          <t>Part d'issues de silo consommées en méthanisation = 40,72 % (ONRB - FranceAgriMer)</t>
        </is>
      </c>
      <c r="I1881" t="inlineStr">
        <is>
          <t>ONRB - FranceAgriMer</t>
        </is>
      </c>
      <c r="J1881" t="inlineStr">
        <is>
          <t>Mêmes usages que les issues de silo de pois et fèveroles</t>
        </is>
      </c>
      <c r="K1881" t="inlineStr">
        <is>
          <t>Répartition</t>
        </is>
      </c>
      <c r="L1881" t="inlineStr">
        <is>
          <t>Part d'issues de silo consommées en méthanisation</t>
        </is>
      </c>
      <c r="M1881" t="inlineStr">
        <is>
          <t>Issues de silo - ONRB</t>
        </is>
      </c>
      <c r="N1881" t="inlineStr"/>
      <c r="O1881" t="n">
        <v>0.03</v>
      </c>
      <c r="P1881" t="inlineStr"/>
      <c r="Q1881" t="inlineStr"/>
    </row>
    <row r="1882" ht="15" customHeight="1" s="1003">
      <c r="A1882" s="1019" t="inlineStr">
        <is>
          <t>Issues de silo</t>
        </is>
      </c>
      <c r="B1882" t="inlineStr">
        <is>
          <t>Combustion</t>
        </is>
      </c>
      <c r="C1882" t="inlineStr">
        <is>
          <t>kt</t>
        </is>
      </c>
      <c r="D1882" t="inlineStr">
        <is>
          <t>France</t>
        </is>
      </c>
      <c r="E1882" t="inlineStr">
        <is>
          <t>2015-16</t>
        </is>
      </c>
      <c r="F1882" t="inlineStr">
        <is>
          <t>Haricot sec</t>
        </is>
      </c>
      <c r="G1882" t="inlineStr"/>
      <c r="H1882" t="inlineStr">
        <is>
          <t>Part d'issues de silo brûlées = 1,03 % (ONRB - FranceAgriMer)</t>
        </is>
      </c>
      <c r="I1882" t="inlineStr">
        <is>
          <t>ONRB - FranceAgriMer</t>
        </is>
      </c>
      <c r="J1882" t="inlineStr">
        <is>
          <t>Mêmes usages que les issues de silo de pois et fèveroles</t>
        </is>
      </c>
      <c r="K1882" t="inlineStr">
        <is>
          <t>Répartition</t>
        </is>
      </c>
      <c r="L1882" t="inlineStr">
        <is>
          <t>Part d'issues de silo brûlées</t>
        </is>
      </c>
      <c r="M1882" t="inlineStr">
        <is>
          <t>Issues de silo - ONRB</t>
        </is>
      </c>
      <c r="N1882" t="inlineStr"/>
      <c r="O1882" t="n">
        <v>0</v>
      </c>
      <c r="P1882" t="inlineStr"/>
      <c r="Q1882" t="inlineStr"/>
    </row>
    <row r="1883" ht="15" customHeight="1" s="1003">
      <c r="A1883" s="1019" t="inlineStr">
        <is>
          <t>Issues de silo</t>
        </is>
      </c>
      <c r="B1883" t="inlineStr">
        <is>
          <t>Hors FAB</t>
        </is>
      </c>
      <c r="C1883" t="inlineStr">
        <is>
          <t>kt</t>
        </is>
      </c>
      <c r="D1883" t="inlineStr">
        <is>
          <t>France</t>
        </is>
      </c>
      <c r="E1883" t="inlineStr">
        <is>
          <t>2015-16</t>
        </is>
      </c>
      <c r="F1883" t="inlineStr">
        <is>
          <t>Haricot sec</t>
        </is>
      </c>
      <c r="G1883" t="inlineStr"/>
      <c r="H1883" t="inlineStr"/>
      <c r="I1883" t="inlineStr">
        <is>
          <t>ONRB - FranceAgriMer</t>
        </is>
      </c>
      <c r="J1883" t="inlineStr">
        <is>
          <t>Mêmes usages que les issues de silo de pois et fèveroles</t>
        </is>
      </c>
      <c r="K1883" t="inlineStr">
        <is>
          <t>Répartition</t>
        </is>
      </c>
      <c r="L1883" t="inlineStr">
        <is>
          <t>Part d'issues de silo consommées par les FAF</t>
        </is>
      </c>
      <c r="M1883" t="inlineStr">
        <is>
          <t>Issues de silo - ONRB</t>
        </is>
      </c>
      <c r="N1883" t="inlineStr"/>
      <c r="O1883" t="n">
        <v>0.04</v>
      </c>
      <c r="P1883" t="inlineStr"/>
      <c r="Q1883" t="inlineStr"/>
    </row>
    <row r="1884" ht="15" customHeight="1" s="1003">
      <c r="A1884" s="1019" t="inlineStr">
        <is>
          <t>Issues de silo</t>
        </is>
      </c>
      <c r="B1884" t="inlineStr">
        <is>
          <t>Alimentation animale rente</t>
        </is>
      </c>
      <c r="C1884" t="inlineStr">
        <is>
          <t>kt</t>
        </is>
      </c>
      <c r="D1884" t="inlineStr">
        <is>
          <t>France</t>
        </is>
      </c>
      <c r="E1884" t="inlineStr">
        <is>
          <t>2015-16</t>
        </is>
      </c>
      <c r="F1884" t="inlineStr">
        <is>
          <t>Haricot sec</t>
        </is>
      </c>
      <c r="G1884" t="inlineStr"/>
      <c r="H1884" t="inlineStr"/>
      <c r="I1884" t="inlineStr"/>
      <c r="J1884" t="inlineStr"/>
      <c r="K1884" t="inlineStr"/>
      <c r="L1884" t="inlineStr"/>
      <c r="M1884" t="inlineStr"/>
      <c r="N1884" t="inlineStr"/>
      <c r="O1884" t="n">
        <v>0.04</v>
      </c>
      <c r="P1884" t="inlineStr"/>
      <c r="Q1884" t="inlineStr"/>
    </row>
    <row r="1885" ht="15" customHeight="1" s="1003">
      <c r="A1885" s="1019" t="inlineStr">
        <is>
          <t>Issues de silo</t>
        </is>
      </c>
      <c r="B1885" t="inlineStr">
        <is>
          <t>Alimentation animale</t>
        </is>
      </c>
      <c r="C1885" t="inlineStr">
        <is>
          <t>kt</t>
        </is>
      </c>
      <c r="D1885" t="inlineStr">
        <is>
          <t>France</t>
        </is>
      </c>
      <c r="E1885" t="inlineStr">
        <is>
          <t>2015-16</t>
        </is>
      </c>
      <c r="F1885" t="inlineStr">
        <is>
          <t>Haricot sec</t>
        </is>
      </c>
      <c r="G1885" t="inlineStr"/>
      <c r="H1885" t="inlineStr"/>
      <c r="I1885" t="inlineStr"/>
      <c r="J1885" t="inlineStr"/>
      <c r="K1885" t="inlineStr"/>
      <c r="L1885" t="inlineStr"/>
      <c r="M1885" t="inlineStr"/>
      <c r="N1885" t="inlineStr"/>
      <c r="O1885" t="n">
        <v>0.04</v>
      </c>
      <c r="P1885" t="inlineStr"/>
      <c r="Q1885" t="inlineStr"/>
    </row>
    <row r="1886" ht="15" customHeight="1" s="1003">
      <c r="A1886" s="1019" t="inlineStr">
        <is>
          <t>Issues de silo</t>
        </is>
      </c>
      <c r="B1886" t="inlineStr">
        <is>
          <t>Usages alimentaires</t>
        </is>
      </c>
      <c r="C1886" t="inlineStr">
        <is>
          <t>kt</t>
        </is>
      </c>
      <c r="D1886" t="inlineStr">
        <is>
          <t>France</t>
        </is>
      </c>
      <c r="E1886" t="inlineStr">
        <is>
          <t>2015-16</t>
        </is>
      </c>
      <c r="F1886" t="inlineStr">
        <is>
          <t>Haricot sec</t>
        </is>
      </c>
      <c r="G1886" t="inlineStr"/>
      <c r="H1886" t="inlineStr"/>
      <c r="I1886" t="inlineStr"/>
      <c r="J1886" t="inlineStr"/>
      <c r="K1886" t="inlineStr"/>
      <c r="L1886" t="inlineStr"/>
      <c r="M1886" t="inlineStr"/>
      <c r="N1886" t="inlineStr"/>
      <c r="O1886" t="n">
        <v>0.04</v>
      </c>
      <c r="P1886" t="inlineStr"/>
      <c r="Q1886" t="inlineStr"/>
    </row>
    <row r="1887" ht="15" customHeight="1" s="1003">
      <c r="A1887" s="1019" t="inlineStr">
        <is>
          <t>Issues de silo</t>
        </is>
      </c>
      <c r="B1887" t="inlineStr">
        <is>
          <t>Biomatériaux</t>
        </is>
      </c>
      <c r="C1887" t="inlineStr">
        <is>
          <t>kt</t>
        </is>
      </c>
      <c r="D1887" t="inlineStr">
        <is>
          <t>France</t>
        </is>
      </c>
      <c r="E1887" t="inlineStr">
        <is>
          <t>2015-16</t>
        </is>
      </c>
      <c r="F1887" t="inlineStr">
        <is>
          <t>Haricot sec</t>
        </is>
      </c>
      <c r="G1887" t="inlineStr"/>
      <c r="H1887" t="inlineStr"/>
      <c r="I1887" t="inlineStr">
        <is>
          <t>ONRB - FranceAgriMer</t>
        </is>
      </c>
      <c r="J1887" t="inlineStr">
        <is>
          <t>Mêmes usages que les issues de silo de pois et fèveroles</t>
        </is>
      </c>
      <c r="K1887" t="inlineStr">
        <is>
          <t>Répartition</t>
        </is>
      </c>
      <c r="L1887" t="inlineStr">
        <is>
          <t>Part d'issues de silo consommées comme litière:Part d'issues de silo consommées comme autres biomatériaux</t>
        </is>
      </c>
      <c r="M1887" t="inlineStr">
        <is>
          <t>Issues de silo - ONRB</t>
        </is>
      </c>
      <c r="N1887" t="inlineStr"/>
      <c r="O1887" t="n">
        <v>0</v>
      </c>
      <c r="P1887" t="inlineStr"/>
      <c r="Q1887" t="inlineStr"/>
    </row>
    <row r="1888" ht="15" customHeight="1" s="1003">
      <c r="A1888" s="1019" t="inlineStr">
        <is>
          <t>Issues de silo</t>
        </is>
      </c>
      <c r="B1888" t="inlineStr">
        <is>
          <t>Usages non-alimentaires</t>
        </is>
      </c>
      <c r="C1888" t="inlineStr">
        <is>
          <t>kt</t>
        </is>
      </c>
      <c r="D1888" t="inlineStr">
        <is>
          <t>France</t>
        </is>
      </c>
      <c r="E1888" t="inlineStr">
        <is>
          <t>2015-16</t>
        </is>
      </c>
      <c r="F1888" t="inlineStr">
        <is>
          <t>Haricot sec</t>
        </is>
      </c>
      <c r="G1888" t="inlineStr"/>
      <c r="H1888" t="inlineStr"/>
      <c r="I1888" t="inlineStr"/>
      <c r="J1888" t="inlineStr"/>
      <c r="K1888" t="inlineStr"/>
      <c r="L1888" t="inlineStr"/>
      <c r="M1888" t="inlineStr"/>
      <c r="N1888" t="inlineStr"/>
      <c r="O1888" t="n">
        <v>0.03</v>
      </c>
      <c r="P1888" t="inlineStr"/>
      <c r="Q1888" t="inlineStr"/>
    </row>
    <row r="1889" ht="15" customHeight="1" s="1003">
      <c r="A1889" s="1019" t="inlineStr">
        <is>
          <t>Issues de silo</t>
        </is>
      </c>
      <c r="B1889" t="inlineStr">
        <is>
          <t>Energie</t>
        </is>
      </c>
      <c r="C1889" t="inlineStr">
        <is>
          <t>kt</t>
        </is>
      </c>
      <c r="D1889" t="inlineStr">
        <is>
          <t>France</t>
        </is>
      </c>
      <c r="E1889" t="inlineStr">
        <is>
          <t>2015-16</t>
        </is>
      </c>
      <c r="F1889" t="inlineStr">
        <is>
          <t>Haricot sec</t>
        </is>
      </c>
      <c r="G1889" t="inlineStr"/>
      <c r="H1889" t="inlineStr"/>
      <c r="I1889" t="inlineStr">
        <is>
          <t>ONRB - FranceAgriMer</t>
        </is>
      </c>
      <c r="J1889" t="inlineStr">
        <is>
          <t>Mêmes usages que les issues de silo de pois et fèveroles</t>
        </is>
      </c>
      <c r="K1889" t="inlineStr">
        <is>
          <t>Répartition</t>
        </is>
      </c>
      <c r="L1889" t="inlineStr">
        <is>
          <t>Part d'issues de silo consommées en méthanisation:Part d'issues de silo brûlées</t>
        </is>
      </c>
      <c r="M1889" t="inlineStr">
        <is>
          <t>Issues de silo - ONRB</t>
        </is>
      </c>
      <c r="N1889" t="inlineStr"/>
      <c r="O1889" t="n">
        <v>0.03</v>
      </c>
      <c r="P1889" t="inlineStr"/>
      <c r="Q1889" t="inlineStr"/>
    </row>
    <row r="1890" ht="15" customHeight="1" s="1003">
      <c r="A1890" s="1019" t="inlineStr">
        <is>
          <t>Issues de silo</t>
        </is>
      </c>
      <c r="B1890" t="inlineStr">
        <is>
          <t>Fertilisation</t>
        </is>
      </c>
      <c r="C1890" t="inlineStr">
        <is>
          <t>kt</t>
        </is>
      </c>
      <c r="D1890" t="inlineStr">
        <is>
          <t>France</t>
        </is>
      </c>
      <c r="E1890" t="inlineStr">
        <is>
          <t>2015-16</t>
        </is>
      </c>
      <c r="F1890" t="inlineStr">
        <is>
          <t>Haricot sec</t>
        </is>
      </c>
      <c r="G1890" t="inlineStr"/>
      <c r="H1890" t="inlineStr"/>
      <c r="I1890" t="inlineStr">
        <is>
          <t>ONRB - FranceAgriMer</t>
        </is>
      </c>
      <c r="J1890" t="inlineStr">
        <is>
          <t>Mêmes usages que les issues de silo de pois et fèveroles</t>
        </is>
      </c>
      <c r="K1890" t="inlineStr">
        <is>
          <t>Répartition</t>
        </is>
      </c>
      <c r="L1890" t="inlineStr">
        <is>
          <t>Part d'issues de silo compostées</t>
        </is>
      </c>
      <c r="M1890" t="inlineStr">
        <is>
          <t>Issues de silo - ONRB</t>
        </is>
      </c>
      <c r="N1890" t="inlineStr"/>
      <c r="O1890" t="n">
        <v>0</v>
      </c>
      <c r="P1890" t="inlineStr"/>
      <c r="Q1890" t="inlineStr"/>
    </row>
    <row r="1891" ht="15" customHeight="1" s="1003">
      <c r="A1891" s="1019" t="inlineStr">
        <is>
          <t>Huile</t>
        </is>
      </c>
      <c r="B1891" t="inlineStr">
        <is>
          <t>Vente directe et autoconsommation</t>
        </is>
      </c>
      <c r="C1891" t="inlineStr">
        <is>
          <t>kt</t>
        </is>
      </c>
      <c r="D1891" t="inlineStr">
        <is>
          <t>France</t>
        </is>
      </c>
      <c r="E1891" t="inlineStr">
        <is>
          <t>2015-16</t>
        </is>
      </c>
      <c r="F1891" t="inlineStr">
        <is>
          <t>Haricot sec</t>
        </is>
      </c>
      <c r="G1891" t="inlineStr"/>
      <c r="H1891" t="inlineStr"/>
      <c r="I1891" t="inlineStr"/>
      <c r="J1891" t="inlineStr">
        <is>
          <t>L'huile peut être autoconsommée</t>
        </is>
      </c>
      <c r="K1891" t="inlineStr"/>
      <c r="L1891" t="inlineStr"/>
      <c r="M1891" t="inlineStr"/>
      <c r="N1891" t="inlineStr"/>
      <c r="O1891" t="n">
        <v>-0</v>
      </c>
      <c r="P1891" t="n">
        <v>0</v>
      </c>
      <c r="Q1891" t="n">
        <v>500000000</v>
      </c>
    </row>
    <row r="1892" ht="15" customHeight="1" s="1003">
      <c r="A1892" s="1019" t="inlineStr">
        <is>
          <t>Huile</t>
        </is>
      </c>
      <c r="B1892" t="inlineStr">
        <is>
          <t>Circuits spécialisés</t>
        </is>
      </c>
      <c r="C1892" t="inlineStr">
        <is>
          <t>kt</t>
        </is>
      </c>
      <c r="D1892" t="inlineStr">
        <is>
          <t>France</t>
        </is>
      </c>
      <c r="E1892" t="inlineStr">
        <is>
          <t>2015-16</t>
        </is>
      </c>
      <c r="F1892" t="inlineStr">
        <is>
          <t>Haricot sec</t>
        </is>
      </c>
      <c r="G1892" t="inlineStr"/>
      <c r="H1892" t="inlineStr"/>
      <c r="I1892" t="inlineStr"/>
      <c r="J1892" t="inlineStr">
        <is>
          <t>L'huile peut être consommée par des circuits spécialisés</t>
        </is>
      </c>
      <c r="K1892" t="inlineStr"/>
      <c r="L1892" t="inlineStr"/>
      <c r="M1892" t="inlineStr"/>
      <c r="N1892" t="inlineStr"/>
      <c r="O1892" t="n">
        <v>-0</v>
      </c>
      <c r="P1892" t="n">
        <v>0</v>
      </c>
      <c r="Q1892" t="n">
        <v>500000000</v>
      </c>
    </row>
    <row r="1893" ht="15" customHeight="1" s="1003">
      <c r="A1893" s="1019" t="inlineStr">
        <is>
          <t>Huile</t>
        </is>
      </c>
      <c r="B1893" t="inlineStr">
        <is>
          <t>RHD</t>
        </is>
      </c>
      <c r="C1893" t="inlineStr">
        <is>
          <t>kt</t>
        </is>
      </c>
      <c r="D1893" t="inlineStr">
        <is>
          <t>France</t>
        </is>
      </c>
      <c r="E1893" t="inlineStr">
        <is>
          <t>2015-16</t>
        </is>
      </c>
      <c r="F1893" t="inlineStr">
        <is>
          <t>Haricot sec</t>
        </is>
      </c>
      <c r="G1893" t="inlineStr"/>
      <c r="H1893" t="inlineStr"/>
      <c r="I1893" t="inlineStr"/>
      <c r="J1893" t="inlineStr">
        <is>
          <t>L'huile est consommée en RHD</t>
        </is>
      </c>
      <c r="K1893" t="inlineStr"/>
      <c r="L1893" t="inlineStr"/>
      <c r="M1893" t="inlineStr"/>
      <c r="N1893" t="inlineStr"/>
      <c r="O1893" t="n">
        <v>-0</v>
      </c>
      <c r="P1893" t="n">
        <v>0</v>
      </c>
      <c r="Q1893" t="n">
        <v>500000000</v>
      </c>
    </row>
    <row r="1894" ht="15" customHeight="1" s="1003">
      <c r="A1894" s="1019" t="inlineStr">
        <is>
          <t>Huile</t>
        </is>
      </c>
      <c r="B1894" t="inlineStr">
        <is>
          <t>Autres IAA</t>
        </is>
      </c>
      <c r="C1894" t="inlineStr">
        <is>
          <t>kt</t>
        </is>
      </c>
      <c r="D1894" t="inlineStr">
        <is>
          <t>France</t>
        </is>
      </c>
      <c r="E1894" t="inlineStr">
        <is>
          <t>2015-16</t>
        </is>
      </c>
      <c r="F1894" t="inlineStr">
        <is>
          <t>Haricot sec</t>
        </is>
      </c>
      <c r="G1894" t="inlineStr"/>
      <c r="H1894" t="inlineStr"/>
      <c r="I1894" t="inlineStr"/>
      <c r="J1894" t="inlineStr">
        <is>
          <t>L'huile est consommée par les autres IAA</t>
        </is>
      </c>
      <c r="K1894" t="inlineStr"/>
      <c r="L1894" t="inlineStr"/>
      <c r="M1894" t="inlineStr"/>
      <c r="N1894" t="inlineStr"/>
      <c r="O1894" t="n">
        <v>-0</v>
      </c>
      <c r="P1894" t="n">
        <v>0</v>
      </c>
      <c r="Q1894" t="n">
        <v>500000000</v>
      </c>
    </row>
    <row r="1895" ht="15" customHeight="1" s="1003">
      <c r="A1895" s="1019" t="inlineStr">
        <is>
          <t>Huile</t>
        </is>
      </c>
      <c r="B1895" t="inlineStr">
        <is>
          <t>Autres industries</t>
        </is>
      </c>
      <c r="C1895" t="inlineStr">
        <is>
          <t>kt</t>
        </is>
      </c>
      <c r="D1895" t="inlineStr">
        <is>
          <t>France</t>
        </is>
      </c>
      <c r="E1895" t="inlineStr">
        <is>
          <t>2015-16</t>
        </is>
      </c>
      <c r="F1895" t="inlineStr">
        <is>
          <t>Haricot sec</t>
        </is>
      </c>
      <c r="G1895" t="inlineStr"/>
      <c r="H1895" t="inlineStr"/>
      <c r="I1895" t="inlineStr"/>
      <c r="J1895" t="inlineStr">
        <is>
          <t>L'huile est consommée pour des usages techniques</t>
        </is>
      </c>
      <c r="K1895" t="inlineStr"/>
      <c r="L1895" t="inlineStr"/>
      <c r="M1895" t="inlineStr"/>
      <c r="N1895" t="inlineStr"/>
      <c r="O1895" t="n">
        <v>-0</v>
      </c>
      <c r="P1895" t="n">
        <v>0</v>
      </c>
      <c r="Q1895" t="n">
        <v>500000000</v>
      </c>
    </row>
    <row r="1896" ht="15" customHeight="1" s="1003">
      <c r="A1896" s="1019" t="inlineStr">
        <is>
          <t>Huile</t>
        </is>
      </c>
      <c r="B1896" t="inlineStr">
        <is>
          <t>Alimentation humaine</t>
        </is>
      </c>
      <c r="C1896" t="inlineStr">
        <is>
          <t>kt</t>
        </is>
      </c>
      <c r="D1896" t="inlineStr">
        <is>
          <t>France</t>
        </is>
      </c>
      <c r="E1896" t="inlineStr">
        <is>
          <t>2015-16</t>
        </is>
      </c>
      <c r="F1896" t="inlineStr">
        <is>
          <t>Haricot sec</t>
        </is>
      </c>
      <c r="G1896" t="inlineStr"/>
      <c r="H1896" t="inlineStr"/>
      <c r="I1896" t="inlineStr"/>
      <c r="J1896" t="inlineStr"/>
      <c r="K1896" t="inlineStr"/>
      <c r="L1896" t="inlineStr"/>
      <c r="M1896" t="inlineStr"/>
      <c r="N1896" t="inlineStr"/>
      <c r="O1896" t="n">
        <v>-0</v>
      </c>
      <c r="P1896" t="n">
        <v>0</v>
      </c>
      <c r="Q1896" t="n">
        <v>500000000</v>
      </c>
    </row>
    <row r="1897" ht="15" customHeight="1" s="1003">
      <c r="A1897" s="1019" t="inlineStr">
        <is>
          <t>Huile</t>
        </is>
      </c>
      <c r="B1897" t="inlineStr">
        <is>
          <t>Ménages</t>
        </is>
      </c>
      <c r="C1897" t="inlineStr">
        <is>
          <t>kt</t>
        </is>
      </c>
      <c r="D1897" t="inlineStr">
        <is>
          <t>France</t>
        </is>
      </c>
      <c r="E1897" t="inlineStr">
        <is>
          <t>2015-16</t>
        </is>
      </c>
      <c r="F1897" t="inlineStr">
        <is>
          <t>Haricot sec</t>
        </is>
      </c>
      <c r="G1897" t="inlineStr"/>
      <c r="H1897" t="inlineStr"/>
      <c r="I1897" t="inlineStr"/>
      <c r="J1897" t="inlineStr"/>
      <c r="K1897" t="inlineStr"/>
      <c r="L1897" t="inlineStr"/>
      <c r="M1897" t="inlineStr"/>
      <c r="N1897" t="inlineStr"/>
      <c r="O1897" t="n">
        <v>-0</v>
      </c>
      <c r="P1897" t="n">
        <v>0</v>
      </c>
      <c r="Q1897" t="n">
        <v>500000000</v>
      </c>
    </row>
    <row r="1898" ht="15" customHeight="1" s="1003">
      <c r="A1898" s="1019" t="inlineStr">
        <is>
          <t>Huile</t>
        </is>
      </c>
      <c r="B1898" t="inlineStr">
        <is>
          <t>Usages alimentaires</t>
        </is>
      </c>
      <c r="C1898" t="inlineStr">
        <is>
          <t>kt</t>
        </is>
      </c>
      <c r="D1898" t="inlineStr">
        <is>
          <t>France</t>
        </is>
      </c>
      <c r="E1898" t="inlineStr">
        <is>
          <t>2015-16</t>
        </is>
      </c>
      <c r="F1898" t="inlineStr">
        <is>
          <t>Haricot sec</t>
        </is>
      </c>
      <c r="G1898" t="inlineStr"/>
      <c r="H1898" t="inlineStr"/>
      <c r="I1898" t="inlineStr"/>
      <c r="J1898" t="inlineStr"/>
      <c r="K1898" t="inlineStr"/>
      <c r="L1898" t="inlineStr"/>
      <c r="M1898" t="inlineStr"/>
      <c r="N1898" t="inlineStr"/>
      <c r="O1898" t="n">
        <v>-0</v>
      </c>
      <c r="P1898" t="n">
        <v>0</v>
      </c>
      <c r="Q1898" t="n">
        <v>500000000</v>
      </c>
    </row>
    <row r="1899" ht="15" customHeight="1" s="1003">
      <c r="A1899" s="1019" t="inlineStr">
        <is>
          <t>Huile</t>
        </is>
      </c>
      <c r="B1899" t="inlineStr">
        <is>
          <t>Débouchés</t>
        </is>
      </c>
      <c r="C1899" t="inlineStr">
        <is>
          <t>kt</t>
        </is>
      </c>
      <c r="D1899" t="inlineStr">
        <is>
          <t>France</t>
        </is>
      </c>
      <c r="E1899" t="inlineStr">
        <is>
          <t>2015-16</t>
        </is>
      </c>
      <c r="F1899" t="inlineStr">
        <is>
          <t>Haricot sec</t>
        </is>
      </c>
      <c r="G1899" t="inlineStr"/>
      <c r="H1899" t="inlineStr"/>
      <c r="I1899" t="inlineStr"/>
      <c r="J1899" t="inlineStr"/>
      <c r="K1899" t="inlineStr"/>
      <c r="L1899" t="inlineStr"/>
      <c r="M1899" t="inlineStr"/>
      <c r="N1899" t="inlineStr"/>
      <c r="O1899" t="n">
        <v>-0</v>
      </c>
      <c r="P1899" t="n">
        <v>0</v>
      </c>
      <c r="Q1899" t="n">
        <v>500000000</v>
      </c>
    </row>
    <row r="1900" ht="15" customHeight="1" s="1003">
      <c r="A1900" s="1019" t="inlineStr">
        <is>
          <t>Huile</t>
        </is>
      </c>
      <c r="B1900" t="inlineStr">
        <is>
          <t>Usages non-alimentaires</t>
        </is>
      </c>
      <c r="C1900" t="inlineStr">
        <is>
          <t>kt</t>
        </is>
      </c>
      <c r="D1900" t="inlineStr">
        <is>
          <t>France</t>
        </is>
      </c>
      <c r="E1900" t="inlineStr">
        <is>
          <t>2015-16</t>
        </is>
      </c>
      <c r="F1900" t="inlineStr">
        <is>
          <t>Haricot sec</t>
        </is>
      </c>
      <c r="G1900" t="inlineStr"/>
      <c r="H1900" t="inlineStr"/>
      <c r="I1900" t="inlineStr"/>
      <c r="J1900" t="inlineStr"/>
      <c r="K1900" t="inlineStr"/>
      <c r="L1900" t="inlineStr"/>
      <c r="M1900" t="inlineStr"/>
      <c r="N1900" t="inlineStr"/>
      <c r="O1900" t="n">
        <v>-0</v>
      </c>
      <c r="P1900" t="n">
        <v>0</v>
      </c>
      <c r="Q1900" t="n">
        <v>500000000</v>
      </c>
    </row>
    <row r="1901" ht="15" customHeight="1" s="1003">
      <c r="A1901" s="1019" t="inlineStr">
        <is>
          <t>Huile</t>
        </is>
      </c>
      <c r="B1901" t="inlineStr">
        <is>
          <t>Export</t>
        </is>
      </c>
      <c r="C1901" t="inlineStr">
        <is>
          <t>kt</t>
        </is>
      </c>
      <c r="D1901" t="inlineStr">
        <is>
          <t>France</t>
        </is>
      </c>
      <c r="E1901" t="inlineStr">
        <is>
          <t>2015-16</t>
        </is>
      </c>
      <c r="F1901" t="inlineStr">
        <is>
          <t>Haricot sec</t>
        </is>
      </c>
      <c r="G1901" t="inlineStr"/>
      <c r="H1901" t="inlineStr"/>
      <c r="I1901" t="inlineStr"/>
      <c r="J1901" t="inlineStr"/>
      <c r="K1901" t="inlineStr"/>
      <c r="L1901" t="inlineStr"/>
      <c r="M1901" t="inlineStr"/>
      <c r="N1901" t="inlineStr"/>
      <c r="O1901" t="n">
        <v>-0</v>
      </c>
      <c r="P1901" t="n">
        <v>0</v>
      </c>
      <c r="Q1901" t="n">
        <v>500000000</v>
      </c>
    </row>
    <row r="1902" ht="15" customHeight="1" s="1003">
      <c r="A1902" s="1019" t="inlineStr">
        <is>
          <t>Huile</t>
        </is>
      </c>
      <c r="B1902" t="inlineStr">
        <is>
          <t>Biocarburants</t>
        </is>
      </c>
      <c r="C1902" t="inlineStr">
        <is>
          <t>kt</t>
        </is>
      </c>
      <c r="D1902" t="inlineStr">
        <is>
          <t>France</t>
        </is>
      </c>
      <c r="E1902" t="inlineStr">
        <is>
          <t>2015-16</t>
        </is>
      </c>
      <c r="F1902" t="inlineStr">
        <is>
          <t>Haricot sec</t>
        </is>
      </c>
      <c r="G1902" t="inlineStr"/>
      <c r="H1902" t="inlineStr"/>
      <c r="I1902" t="inlineStr"/>
      <c r="J1902" t="inlineStr"/>
      <c r="K1902" t="inlineStr"/>
      <c r="L1902" t="inlineStr"/>
      <c r="M1902" t="inlineStr"/>
      <c r="N1902" t="inlineStr"/>
      <c r="O1902" t="n">
        <v>-0</v>
      </c>
      <c r="P1902" t="n">
        <v>0</v>
      </c>
      <c r="Q1902" t="n">
        <v>500000000</v>
      </c>
    </row>
    <row r="1903" ht="15" customHeight="1" s="1003">
      <c r="A1903" s="1019" t="inlineStr">
        <is>
          <t>Huile</t>
        </is>
      </c>
      <c r="B1903" t="inlineStr">
        <is>
          <t>Energie</t>
        </is>
      </c>
      <c r="C1903" t="inlineStr">
        <is>
          <t>kt</t>
        </is>
      </c>
      <c r="D1903" t="inlineStr">
        <is>
          <t>France</t>
        </is>
      </c>
      <c r="E1903" t="inlineStr">
        <is>
          <t>2015-16</t>
        </is>
      </c>
      <c r="F1903" t="inlineStr">
        <is>
          <t>Haricot sec</t>
        </is>
      </c>
      <c r="G1903" t="inlineStr"/>
      <c r="H1903" t="inlineStr"/>
      <c r="I1903" t="inlineStr"/>
      <c r="J1903" t="inlineStr"/>
      <c r="K1903" t="inlineStr"/>
      <c r="L1903" t="inlineStr"/>
      <c r="M1903" t="inlineStr"/>
      <c r="N1903" t="inlineStr"/>
      <c r="O1903" t="n">
        <v>-0</v>
      </c>
      <c r="P1903" t="n">
        <v>0</v>
      </c>
      <c r="Q1903" t="n">
        <v>500000000</v>
      </c>
    </row>
    <row r="1904" ht="15" customHeight="1" s="1003">
      <c r="A1904" s="1019" t="inlineStr">
        <is>
          <t>Huile</t>
        </is>
      </c>
      <c r="B1904" t="inlineStr">
        <is>
          <t>GMS</t>
        </is>
      </c>
      <c r="C1904" t="inlineStr">
        <is>
          <t>kt</t>
        </is>
      </c>
      <c r="D1904" t="inlineStr">
        <is>
          <t>France</t>
        </is>
      </c>
      <c r="E1904" t="inlineStr">
        <is>
          <t>2015-16</t>
        </is>
      </c>
      <c r="F1904" t="inlineStr">
        <is>
          <t>Haricot sec</t>
        </is>
      </c>
      <c r="G1904" t="inlineStr"/>
      <c r="H1904" t="inlineStr"/>
      <c r="I1904" t="inlineStr"/>
      <c r="J1904" t="inlineStr"/>
      <c r="K1904" t="inlineStr"/>
      <c r="L1904" t="inlineStr"/>
      <c r="M1904" t="inlineStr"/>
      <c r="N1904" t="inlineStr"/>
      <c r="O1904" t="n">
        <v>-0</v>
      </c>
      <c r="P1904" t="n">
        <v>0</v>
      </c>
      <c r="Q1904" t="n">
        <v>500000000</v>
      </c>
    </row>
    <row r="1905" ht="15" customHeight="1" s="1003">
      <c r="A1905" s="1019" t="inlineStr">
        <is>
          <t>Huile</t>
        </is>
      </c>
      <c r="B1905" t="inlineStr">
        <is>
          <t>Circuits généralistes</t>
        </is>
      </c>
      <c r="C1905" t="inlineStr">
        <is>
          <t>kt</t>
        </is>
      </c>
      <c r="D1905" t="inlineStr">
        <is>
          <t>France</t>
        </is>
      </c>
      <c r="E1905" t="inlineStr">
        <is>
          <t>2015-16</t>
        </is>
      </c>
      <c r="F1905" t="inlineStr">
        <is>
          <t>Haricot sec</t>
        </is>
      </c>
      <c r="G1905" t="inlineStr"/>
      <c r="H1905" t="inlineStr"/>
      <c r="I1905" t="inlineStr"/>
      <c r="J1905" t="inlineStr"/>
      <c r="K1905" t="inlineStr"/>
      <c r="L1905" t="inlineStr"/>
      <c r="M1905" t="inlineStr"/>
      <c r="N1905" t="inlineStr"/>
      <c r="O1905" t="n">
        <v>-0</v>
      </c>
      <c r="P1905" t="n">
        <v>0</v>
      </c>
      <c r="Q1905" t="n">
        <v>500000000</v>
      </c>
    </row>
    <row r="1906" ht="15" customHeight="1" s="1003">
      <c r="A1906" s="1019" t="inlineStr">
        <is>
          <t>Tourteaux</t>
        </is>
      </c>
      <c r="B1906" t="inlineStr">
        <is>
          <t>Hors FAB</t>
        </is>
      </c>
      <c r="C1906" t="inlineStr">
        <is>
          <t>kt</t>
        </is>
      </c>
      <c r="D1906" t="inlineStr">
        <is>
          <t>France</t>
        </is>
      </c>
      <c r="E1906" t="inlineStr">
        <is>
          <t>2015-16</t>
        </is>
      </c>
      <c r="F1906" t="inlineStr">
        <is>
          <t>Haricot sec</t>
        </is>
      </c>
      <c r="G1906" t="inlineStr"/>
      <c r="H1906" t="inlineStr"/>
      <c r="I1906" t="inlineStr"/>
      <c r="J1906" t="inlineStr"/>
      <c r="K1906" t="inlineStr"/>
      <c r="L1906" t="inlineStr"/>
      <c r="M1906" t="inlineStr"/>
      <c r="N1906" t="inlineStr"/>
      <c r="O1906" t="n">
        <v>-0</v>
      </c>
      <c r="P1906" t="n">
        <v>0</v>
      </c>
      <c r="Q1906" t="n">
        <v>500000000</v>
      </c>
    </row>
    <row r="1907" ht="15" customHeight="1" s="1003">
      <c r="A1907" s="1019" t="inlineStr">
        <is>
          <t>Tourteaux</t>
        </is>
      </c>
      <c r="B1907" t="inlineStr">
        <is>
          <t>Alimentation animale rente</t>
        </is>
      </c>
      <c r="C1907" t="inlineStr">
        <is>
          <t>kt</t>
        </is>
      </c>
      <c r="D1907" t="inlineStr">
        <is>
          <t>France</t>
        </is>
      </c>
      <c r="E1907" t="inlineStr">
        <is>
          <t>2015-16</t>
        </is>
      </c>
      <c r="F1907" t="inlineStr">
        <is>
          <t>Haricot sec</t>
        </is>
      </c>
      <c r="G1907" t="inlineStr"/>
      <c r="H1907" t="inlineStr"/>
      <c r="I1907" t="inlineStr"/>
      <c r="J1907" t="inlineStr"/>
      <c r="K1907" t="inlineStr"/>
      <c r="L1907" t="inlineStr"/>
      <c r="M1907" t="inlineStr"/>
      <c r="N1907" t="inlineStr"/>
      <c r="O1907" t="n">
        <v>-0</v>
      </c>
      <c r="P1907" t="n">
        <v>0</v>
      </c>
      <c r="Q1907" t="n">
        <v>500000000</v>
      </c>
    </row>
    <row r="1908" ht="15" customHeight="1" s="1003">
      <c r="A1908" s="1019" t="inlineStr">
        <is>
          <t>Tourteaux</t>
        </is>
      </c>
      <c r="B1908" t="inlineStr">
        <is>
          <t>Alimentation animale</t>
        </is>
      </c>
      <c r="C1908" t="inlineStr">
        <is>
          <t>kt</t>
        </is>
      </c>
      <c r="D1908" t="inlineStr">
        <is>
          <t>France</t>
        </is>
      </c>
      <c r="E1908" t="inlineStr">
        <is>
          <t>2015-16</t>
        </is>
      </c>
      <c r="F1908" t="inlineStr">
        <is>
          <t>Haricot sec</t>
        </is>
      </c>
      <c r="G1908" t="inlineStr"/>
      <c r="H1908" t="inlineStr"/>
      <c r="I1908" t="inlineStr"/>
      <c r="J1908" t="inlineStr"/>
      <c r="K1908" t="inlineStr"/>
      <c r="L1908" t="inlineStr"/>
      <c r="M1908" t="inlineStr"/>
      <c r="N1908" t="inlineStr"/>
      <c r="O1908" t="n">
        <v>-0</v>
      </c>
      <c r="P1908" t="n">
        <v>0</v>
      </c>
      <c r="Q1908" t="n">
        <v>500000000</v>
      </c>
    </row>
    <row r="1909" ht="15" customHeight="1" s="1003">
      <c r="A1909" s="1019" t="inlineStr">
        <is>
          <t>Tourteaux</t>
        </is>
      </c>
      <c r="B1909" t="inlineStr">
        <is>
          <t>Usages alimentaires</t>
        </is>
      </c>
      <c r="C1909" t="inlineStr">
        <is>
          <t>kt</t>
        </is>
      </c>
      <c r="D1909" t="inlineStr">
        <is>
          <t>France</t>
        </is>
      </c>
      <c r="E1909" t="inlineStr">
        <is>
          <t>2015-16</t>
        </is>
      </c>
      <c r="F1909" t="inlineStr">
        <is>
          <t>Haricot sec</t>
        </is>
      </c>
      <c r="G1909" t="inlineStr"/>
      <c r="H1909" t="inlineStr"/>
      <c r="I1909" t="inlineStr"/>
      <c r="J1909" t="inlineStr"/>
      <c r="K1909" t="inlineStr"/>
      <c r="L1909" t="inlineStr"/>
      <c r="M1909" t="inlineStr"/>
      <c r="N1909" t="inlineStr"/>
      <c r="O1909" t="n">
        <v>-0</v>
      </c>
      <c r="P1909" t="n">
        <v>0</v>
      </c>
      <c r="Q1909" t="n">
        <v>500000000</v>
      </c>
    </row>
    <row r="1910" ht="15" customHeight="1" s="1003">
      <c r="A1910" s="1019" t="inlineStr">
        <is>
          <t>Tourteaux</t>
        </is>
      </c>
      <c r="B1910" t="inlineStr">
        <is>
          <t>Débouchés</t>
        </is>
      </c>
      <c r="C1910" t="inlineStr">
        <is>
          <t>kt</t>
        </is>
      </c>
      <c r="D1910" t="inlineStr">
        <is>
          <t>France</t>
        </is>
      </c>
      <c r="E1910" t="inlineStr">
        <is>
          <t>2015-16</t>
        </is>
      </c>
      <c r="F1910" t="inlineStr">
        <is>
          <t>Haricot sec</t>
        </is>
      </c>
      <c r="G1910" t="inlineStr"/>
      <c r="H1910" t="inlineStr"/>
      <c r="I1910" t="inlineStr"/>
      <c r="J1910" t="inlineStr"/>
      <c r="K1910" t="inlineStr"/>
      <c r="L1910" t="inlineStr"/>
      <c r="M1910" t="inlineStr"/>
      <c r="N1910" t="inlineStr"/>
      <c r="O1910" t="n">
        <v>-0</v>
      </c>
      <c r="P1910" t="n">
        <v>0</v>
      </c>
      <c r="Q1910" t="n">
        <v>500000000</v>
      </c>
    </row>
    <row r="1911" ht="15" customHeight="1" s="1003">
      <c r="A1911" s="1019" t="inlineStr">
        <is>
          <t>Tourteaux</t>
        </is>
      </c>
      <c r="B1911" t="inlineStr">
        <is>
          <t>Export</t>
        </is>
      </c>
      <c r="C1911" t="inlineStr">
        <is>
          <t>kt</t>
        </is>
      </c>
      <c r="D1911" t="inlineStr">
        <is>
          <t>France</t>
        </is>
      </c>
      <c r="E1911" t="inlineStr">
        <is>
          <t>2015-16</t>
        </is>
      </c>
      <c r="F1911" t="inlineStr">
        <is>
          <t>Haricot sec</t>
        </is>
      </c>
      <c r="G1911" t="inlineStr"/>
      <c r="H1911" t="inlineStr"/>
      <c r="I1911" t="inlineStr"/>
      <c r="J1911" t="inlineStr"/>
      <c r="K1911" t="inlineStr"/>
      <c r="L1911" t="inlineStr"/>
      <c r="M1911" t="inlineStr"/>
      <c r="N1911" t="inlineStr"/>
      <c r="O1911" t="n">
        <v>-0</v>
      </c>
      <c r="P1911" t="n">
        <v>0</v>
      </c>
      <c r="Q1911" t="n">
        <v>500000000</v>
      </c>
    </row>
    <row r="1912" ht="15" customHeight="1" s="1003">
      <c r="A1912" s="1019" t="inlineStr">
        <is>
          <t>Tourteaux</t>
        </is>
      </c>
      <c r="B1912" t="inlineStr">
        <is>
          <t>FAB</t>
        </is>
      </c>
      <c r="C1912" t="inlineStr">
        <is>
          <t>kt</t>
        </is>
      </c>
      <c r="D1912" t="inlineStr">
        <is>
          <t>France</t>
        </is>
      </c>
      <c r="E1912" t="inlineStr">
        <is>
          <t>2015-16</t>
        </is>
      </c>
      <c r="F1912" t="inlineStr">
        <is>
          <t>Haricot sec</t>
        </is>
      </c>
      <c r="G1912" t="inlineStr"/>
      <c r="H1912" t="inlineStr"/>
      <c r="I1912" t="inlineStr"/>
      <c r="J1912" t="inlineStr"/>
      <c r="K1912" t="inlineStr"/>
      <c r="L1912" t="inlineStr"/>
      <c r="M1912" t="inlineStr"/>
      <c r="N1912" t="inlineStr"/>
      <c r="O1912" t="n">
        <v>-0</v>
      </c>
      <c r="P1912" t="n">
        <v>0</v>
      </c>
      <c r="Q1912" t="n">
        <v>500000000</v>
      </c>
    </row>
    <row r="1913" ht="15" customHeight="1" s="1003">
      <c r="A1913" s="1019" t="inlineStr">
        <is>
          <t>Tourteaux</t>
        </is>
      </c>
      <c r="B1913" t="inlineStr">
        <is>
          <t>FAF</t>
        </is>
      </c>
      <c r="C1913" t="inlineStr">
        <is>
          <t>kt</t>
        </is>
      </c>
      <c r="D1913" t="inlineStr">
        <is>
          <t>France</t>
        </is>
      </c>
      <c r="E1913" t="inlineStr">
        <is>
          <t>2015-16</t>
        </is>
      </c>
      <c r="F1913" t="inlineStr">
        <is>
          <t>Haricot sec</t>
        </is>
      </c>
      <c r="G1913" t="inlineStr"/>
      <c r="H1913" t="inlineStr"/>
      <c r="I1913" t="inlineStr"/>
      <c r="J1913" t="inlineStr"/>
      <c r="K1913" t="inlineStr"/>
      <c r="L1913" t="inlineStr"/>
      <c r="M1913" t="inlineStr"/>
      <c r="N1913" t="inlineStr"/>
      <c r="O1913" t="n">
        <v>-0</v>
      </c>
      <c r="P1913" t="n">
        <v>0</v>
      </c>
      <c r="Q1913" t="n">
        <v>500000000</v>
      </c>
    </row>
    <row r="1914" ht="15" customHeight="1" s="1003">
      <c r="A1914" s="1019" t="inlineStr">
        <is>
          <t>Coques (+ eau)</t>
        </is>
      </c>
      <c r="B1914" t="inlineStr">
        <is>
          <t>FAB</t>
        </is>
      </c>
      <c r="C1914" t="inlineStr">
        <is>
          <t>kt</t>
        </is>
      </c>
      <c r="D1914" t="inlineStr">
        <is>
          <t>France</t>
        </is>
      </c>
      <c r="E1914" t="inlineStr">
        <is>
          <t>2015-16</t>
        </is>
      </c>
      <c r="F1914" t="inlineStr">
        <is>
          <t>Haricot sec</t>
        </is>
      </c>
      <c r="G1914" t="inlineStr"/>
      <c r="H1914" t="inlineStr"/>
      <c r="I1914" t="inlineStr"/>
      <c r="J1914" t="inlineStr"/>
      <c r="K1914" t="inlineStr"/>
      <c r="L1914" t="inlineStr"/>
      <c r="M1914" t="inlineStr"/>
      <c r="N1914" t="inlineStr"/>
      <c r="O1914" t="n">
        <v>-0</v>
      </c>
      <c r="P1914" t="n">
        <v>0</v>
      </c>
      <c r="Q1914" t="n">
        <v>-0</v>
      </c>
    </row>
    <row r="1915" ht="15" customHeight="1" s="1003">
      <c r="A1915" s="1019" t="inlineStr">
        <is>
          <t>Coques (+ eau)</t>
        </is>
      </c>
      <c r="B1915" t="inlineStr">
        <is>
          <t>Combustion</t>
        </is>
      </c>
      <c r="C1915" t="inlineStr">
        <is>
          <t>kt</t>
        </is>
      </c>
      <c r="D1915" t="inlineStr">
        <is>
          <t>France</t>
        </is>
      </c>
      <c r="E1915" t="inlineStr">
        <is>
          <t>2015-16</t>
        </is>
      </c>
      <c r="F1915" t="inlineStr">
        <is>
          <t>Haricot sec</t>
        </is>
      </c>
      <c r="G1915" t="inlineStr"/>
      <c r="H1915" t="inlineStr"/>
      <c r="I1915" t="inlineStr"/>
      <c r="J1915" t="inlineStr"/>
      <c r="K1915" t="inlineStr"/>
      <c r="L1915" t="inlineStr"/>
      <c r="M1915" t="inlineStr"/>
      <c r="N1915" t="inlineStr"/>
      <c r="O1915" t="n">
        <v>-0</v>
      </c>
      <c r="P1915" t="n">
        <v>0</v>
      </c>
      <c r="Q1915" t="n">
        <v>-0</v>
      </c>
    </row>
    <row r="1916" ht="15" customHeight="1" s="1003">
      <c r="A1916" s="1019" t="inlineStr">
        <is>
          <t>Coques (+ eau)</t>
        </is>
      </c>
      <c r="B1916" t="inlineStr">
        <is>
          <t>Alimentation animale rente</t>
        </is>
      </c>
      <c r="C1916" t="inlineStr">
        <is>
          <t>kt</t>
        </is>
      </c>
      <c r="D1916" t="inlineStr">
        <is>
          <t>France</t>
        </is>
      </c>
      <c r="E1916" t="inlineStr">
        <is>
          <t>2015-16</t>
        </is>
      </c>
      <c r="F1916" t="inlineStr">
        <is>
          <t>Haricot sec</t>
        </is>
      </c>
      <c r="G1916" t="inlineStr"/>
      <c r="H1916" t="inlineStr"/>
      <c r="I1916" t="inlineStr"/>
      <c r="J1916" t="inlineStr"/>
      <c r="K1916" t="inlineStr"/>
      <c r="L1916" t="inlineStr"/>
      <c r="M1916" t="inlineStr"/>
      <c r="N1916" t="inlineStr"/>
      <c r="O1916" t="n">
        <v>-0</v>
      </c>
      <c r="P1916" t="n">
        <v>0</v>
      </c>
      <c r="Q1916" t="n">
        <v>0</v>
      </c>
    </row>
    <row r="1917" ht="15" customHeight="1" s="1003">
      <c r="A1917" s="1019" t="inlineStr">
        <is>
          <t>Coques (+ eau)</t>
        </is>
      </c>
      <c r="B1917" t="inlineStr">
        <is>
          <t>Alimentation animale</t>
        </is>
      </c>
      <c r="C1917" t="inlineStr">
        <is>
          <t>kt</t>
        </is>
      </c>
      <c r="D1917" t="inlineStr">
        <is>
          <t>France</t>
        </is>
      </c>
      <c r="E1917" t="inlineStr">
        <is>
          <t>2015-16</t>
        </is>
      </c>
      <c r="F1917" t="inlineStr">
        <is>
          <t>Haricot sec</t>
        </is>
      </c>
      <c r="G1917" t="inlineStr"/>
      <c r="H1917" t="inlineStr"/>
      <c r="I1917" t="inlineStr"/>
      <c r="J1917" t="inlineStr"/>
      <c r="K1917" t="inlineStr"/>
      <c r="L1917" t="inlineStr"/>
      <c r="M1917" t="inlineStr"/>
      <c r="N1917" t="inlineStr"/>
      <c r="O1917" t="n">
        <v>-0</v>
      </c>
      <c r="P1917" t="n">
        <v>0</v>
      </c>
      <c r="Q1917" t="n">
        <v>0</v>
      </c>
    </row>
    <row r="1918" ht="15" customHeight="1" s="1003">
      <c r="A1918" s="1019" t="inlineStr">
        <is>
          <t>Coques (+ eau)</t>
        </is>
      </c>
      <c r="B1918" t="inlineStr">
        <is>
          <t>Usages alimentaires</t>
        </is>
      </c>
      <c r="C1918" t="inlineStr">
        <is>
          <t>kt</t>
        </is>
      </c>
      <c r="D1918" t="inlineStr">
        <is>
          <t>France</t>
        </is>
      </c>
      <c r="E1918" t="inlineStr">
        <is>
          <t>2015-16</t>
        </is>
      </c>
      <c r="F1918" t="inlineStr">
        <is>
          <t>Haricot sec</t>
        </is>
      </c>
      <c r="G1918" t="inlineStr"/>
      <c r="H1918" t="inlineStr"/>
      <c r="I1918" t="inlineStr"/>
      <c r="J1918" t="inlineStr"/>
      <c r="K1918" t="inlineStr"/>
      <c r="L1918" t="inlineStr"/>
      <c r="M1918" t="inlineStr"/>
      <c r="N1918" t="inlineStr"/>
      <c r="O1918" t="n">
        <v>-0</v>
      </c>
      <c r="P1918" t="n">
        <v>0</v>
      </c>
      <c r="Q1918" t="n">
        <v>-0</v>
      </c>
    </row>
    <row r="1919" ht="15" customHeight="1" s="1003">
      <c r="A1919" s="1019" t="inlineStr">
        <is>
          <t>Coques (+ eau)</t>
        </is>
      </c>
      <c r="B1919" t="inlineStr">
        <is>
          <t>Débouchés</t>
        </is>
      </c>
      <c r="C1919" t="inlineStr">
        <is>
          <t>kt</t>
        </is>
      </c>
      <c r="D1919" t="inlineStr">
        <is>
          <t>France</t>
        </is>
      </c>
      <c r="E1919" t="inlineStr">
        <is>
          <t>2015-16</t>
        </is>
      </c>
      <c r="F1919" t="inlineStr">
        <is>
          <t>Haricot sec</t>
        </is>
      </c>
      <c r="G1919" t="inlineStr"/>
      <c r="H1919" t="inlineStr"/>
      <c r="I1919" t="inlineStr"/>
      <c r="J1919" t="inlineStr"/>
      <c r="K1919" t="inlineStr"/>
      <c r="L1919" t="inlineStr"/>
      <c r="M1919" t="inlineStr"/>
      <c r="N1919" t="inlineStr"/>
      <c r="O1919" t="n">
        <v>0</v>
      </c>
      <c r="P1919" t="inlineStr"/>
      <c r="Q1919" t="inlineStr"/>
    </row>
    <row r="1920" ht="15" customHeight="1" s="1003">
      <c r="A1920" s="1019" t="inlineStr">
        <is>
          <t>Coques (+ eau)</t>
        </is>
      </c>
      <c r="B1920" t="inlineStr">
        <is>
          <t>Energie</t>
        </is>
      </c>
      <c r="C1920" t="inlineStr">
        <is>
          <t>kt</t>
        </is>
      </c>
      <c r="D1920" t="inlineStr">
        <is>
          <t>France</t>
        </is>
      </c>
      <c r="E1920" t="inlineStr">
        <is>
          <t>2015-16</t>
        </is>
      </c>
      <c r="F1920" t="inlineStr">
        <is>
          <t>Haricot sec</t>
        </is>
      </c>
      <c r="G1920" t="inlineStr"/>
      <c r="H1920" t="inlineStr"/>
      <c r="I1920" t="inlineStr"/>
      <c r="J1920" t="inlineStr"/>
      <c r="K1920" t="inlineStr"/>
      <c r="L1920" t="inlineStr"/>
      <c r="M1920" t="inlineStr"/>
      <c r="N1920" t="inlineStr"/>
      <c r="O1920" t="n">
        <v>-0</v>
      </c>
      <c r="P1920" t="n">
        <v>0</v>
      </c>
      <c r="Q1920" t="n">
        <v>-0</v>
      </c>
    </row>
    <row r="1921" ht="15" customHeight="1" s="1003">
      <c r="A1921" s="1019" t="inlineStr">
        <is>
          <t>Coques (+ eau)</t>
        </is>
      </c>
      <c r="B1921" t="inlineStr">
        <is>
          <t>Usages non-alimentaires</t>
        </is>
      </c>
      <c r="C1921" t="inlineStr">
        <is>
          <t>kt</t>
        </is>
      </c>
      <c r="D1921" t="inlineStr">
        <is>
          <t>France</t>
        </is>
      </c>
      <c r="E1921" t="inlineStr">
        <is>
          <t>2015-16</t>
        </is>
      </c>
      <c r="F1921" t="inlineStr">
        <is>
          <t>Haricot sec</t>
        </is>
      </c>
      <c r="G1921" t="inlineStr"/>
      <c r="H1921" t="inlineStr"/>
      <c r="I1921" t="inlineStr"/>
      <c r="J1921" t="inlineStr"/>
      <c r="K1921" t="inlineStr"/>
      <c r="L1921" t="inlineStr"/>
      <c r="M1921" t="inlineStr"/>
      <c r="N1921" t="inlineStr"/>
      <c r="O1921" t="n">
        <v>-0</v>
      </c>
      <c r="P1921" t="n">
        <v>0</v>
      </c>
      <c r="Q1921" t="n">
        <v>-0</v>
      </c>
    </row>
    <row r="1922" ht="15" customHeight="1" s="1003">
      <c r="A1922" s="1019" t="inlineStr">
        <is>
          <t>Huile d'olive</t>
        </is>
      </c>
      <c r="B1922" t="inlineStr">
        <is>
          <t>Vente directe et autoconsommation</t>
        </is>
      </c>
      <c r="C1922" t="inlineStr">
        <is>
          <t>kt</t>
        </is>
      </c>
      <c r="D1922" t="inlineStr">
        <is>
          <t>France</t>
        </is>
      </c>
      <c r="E1922" t="inlineStr">
        <is>
          <t>2015-16</t>
        </is>
      </c>
      <c r="F1922" t="inlineStr">
        <is>
          <t>Haricot sec</t>
        </is>
      </c>
      <c r="G1922" t="inlineStr"/>
      <c r="H1922" t="inlineStr"/>
      <c r="I1922" t="inlineStr"/>
      <c r="J1922" t="inlineStr"/>
      <c r="K1922" t="inlineStr"/>
      <c r="L1922" t="inlineStr"/>
      <c r="M1922" t="inlineStr"/>
      <c r="N1922" t="inlineStr"/>
      <c r="O1922" t="n">
        <v>-0</v>
      </c>
      <c r="P1922" t="n">
        <v>0</v>
      </c>
      <c r="Q1922" t="n">
        <v>500000000</v>
      </c>
    </row>
    <row r="1923" ht="15" customHeight="1" s="1003">
      <c r="A1923" s="1019" t="inlineStr">
        <is>
          <t>Huile d'olive</t>
        </is>
      </c>
      <c r="B1923" t="inlineStr">
        <is>
          <t>Circuits spécialisés</t>
        </is>
      </c>
      <c r="C1923" t="inlineStr">
        <is>
          <t>kt</t>
        </is>
      </c>
      <c r="D1923" t="inlineStr">
        <is>
          <t>France</t>
        </is>
      </c>
      <c r="E1923" t="inlineStr">
        <is>
          <t>2015-16</t>
        </is>
      </c>
      <c r="F1923" t="inlineStr">
        <is>
          <t>Haricot sec</t>
        </is>
      </c>
      <c r="G1923" t="inlineStr"/>
      <c r="H1923" t="inlineStr"/>
      <c r="I1923" t="inlineStr"/>
      <c r="J1923" t="inlineStr"/>
      <c r="K1923" t="inlineStr"/>
      <c r="L1923" t="inlineStr"/>
      <c r="M1923" t="inlineStr"/>
      <c r="N1923" t="inlineStr"/>
      <c r="O1923" t="n">
        <v>-0</v>
      </c>
      <c r="P1923" t="n">
        <v>0</v>
      </c>
      <c r="Q1923" t="n">
        <v>500000000</v>
      </c>
    </row>
    <row r="1924" ht="15" customHeight="1" s="1003">
      <c r="A1924" s="1019" t="inlineStr">
        <is>
          <t>Huile d'olive</t>
        </is>
      </c>
      <c r="B1924" t="inlineStr">
        <is>
          <t>RHD</t>
        </is>
      </c>
      <c r="C1924" t="inlineStr">
        <is>
          <t>kt</t>
        </is>
      </c>
      <c r="D1924" t="inlineStr">
        <is>
          <t>France</t>
        </is>
      </c>
      <c r="E1924" t="inlineStr">
        <is>
          <t>2015-16</t>
        </is>
      </c>
      <c r="F1924" t="inlineStr">
        <is>
          <t>Haricot sec</t>
        </is>
      </c>
      <c r="G1924" t="inlineStr"/>
      <c r="H1924" t="inlineStr"/>
      <c r="I1924" t="inlineStr"/>
      <c r="J1924" t="inlineStr"/>
      <c r="K1924" t="inlineStr"/>
      <c r="L1924" t="inlineStr"/>
      <c r="M1924" t="inlineStr"/>
      <c r="N1924" t="inlineStr"/>
      <c r="O1924" t="n">
        <v>-0</v>
      </c>
      <c r="P1924" t="n">
        <v>0</v>
      </c>
      <c r="Q1924" t="n">
        <v>500000000</v>
      </c>
    </row>
    <row r="1925" ht="15" customHeight="1" s="1003">
      <c r="A1925" s="1019" t="inlineStr">
        <is>
          <t>Huile d'olive</t>
        </is>
      </c>
      <c r="B1925" t="inlineStr">
        <is>
          <t>Autres IAA</t>
        </is>
      </c>
      <c r="C1925" t="inlineStr">
        <is>
          <t>kt</t>
        </is>
      </c>
      <c r="D1925" t="inlineStr">
        <is>
          <t>France</t>
        </is>
      </c>
      <c r="E1925" t="inlineStr">
        <is>
          <t>2015-16</t>
        </is>
      </c>
      <c r="F1925" t="inlineStr">
        <is>
          <t>Haricot sec</t>
        </is>
      </c>
      <c r="G1925" t="inlineStr"/>
      <c r="H1925" t="inlineStr"/>
      <c r="I1925" t="inlineStr"/>
      <c r="J1925" t="inlineStr"/>
      <c r="K1925" t="inlineStr"/>
      <c r="L1925" t="inlineStr"/>
      <c r="M1925" t="inlineStr"/>
      <c r="N1925" t="inlineStr"/>
      <c r="O1925" t="n">
        <v>-0</v>
      </c>
      <c r="P1925" t="n">
        <v>0</v>
      </c>
      <c r="Q1925" t="n">
        <v>500000000</v>
      </c>
    </row>
    <row r="1926" ht="15" customHeight="1" s="1003">
      <c r="A1926" s="1019" t="inlineStr">
        <is>
          <t>Huile d'olive</t>
        </is>
      </c>
      <c r="B1926" t="inlineStr">
        <is>
          <t>Alimentation humaine</t>
        </is>
      </c>
      <c r="C1926" t="inlineStr">
        <is>
          <t>kt</t>
        </is>
      </c>
      <c r="D1926" t="inlineStr">
        <is>
          <t>France</t>
        </is>
      </c>
      <c r="E1926" t="inlineStr">
        <is>
          <t>2015-16</t>
        </is>
      </c>
      <c r="F1926" t="inlineStr">
        <is>
          <t>Haricot sec</t>
        </is>
      </c>
      <c r="G1926" t="inlineStr"/>
      <c r="H1926" t="inlineStr"/>
      <c r="I1926" t="inlineStr"/>
      <c r="J1926" t="inlineStr"/>
      <c r="K1926" t="inlineStr"/>
      <c r="L1926" t="inlineStr"/>
      <c r="M1926" t="inlineStr"/>
      <c r="N1926" t="inlineStr"/>
      <c r="O1926" t="n">
        <v>-0</v>
      </c>
      <c r="P1926" t="n">
        <v>0</v>
      </c>
      <c r="Q1926" t="n">
        <v>500000000</v>
      </c>
    </row>
    <row r="1927" ht="15" customHeight="1" s="1003">
      <c r="A1927" s="1019" t="inlineStr">
        <is>
          <t>Huile d'olive</t>
        </is>
      </c>
      <c r="B1927" t="inlineStr">
        <is>
          <t>Ménages</t>
        </is>
      </c>
      <c r="C1927" t="inlineStr">
        <is>
          <t>kt</t>
        </is>
      </c>
      <c r="D1927" t="inlineStr">
        <is>
          <t>France</t>
        </is>
      </c>
      <c r="E1927" t="inlineStr">
        <is>
          <t>2015-16</t>
        </is>
      </c>
      <c r="F1927" t="inlineStr">
        <is>
          <t>Haricot sec</t>
        </is>
      </c>
      <c r="G1927" t="inlineStr"/>
      <c r="H1927" t="inlineStr"/>
      <c r="I1927" t="inlineStr"/>
      <c r="J1927" t="inlineStr"/>
      <c r="K1927" t="inlineStr"/>
      <c r="L1927" t="inlineStr"/>
      <c r="M1927" t="inlineStr"/>
      <c r="N1927" t="inlineStr"/>
      <c r="O1927" t="n">
        <v>-0</v>
      </c>
      <c r="P1927" t="n">
        <v>0</v>
      </c>
      <c r="Q1927" t="n">
        <v>500000000</v>
      </c>
    </row>
    <row r="1928" ht="15" customHeight="1" s="1003">
      <c r="A1928" s="1019" t="inlineStr">
        <is>
          <t>Huile d'olive</t>
        </is>
      </c>
      <c r="B1928" t="inlineStr">
        <is>
          <t>Usages alimentaires</t>
        </is>
      </c>
      <c r="C1928" t="inlineStr">
        <is>
          <t>kt</t>
        </is>
      </c>
      <c r="D1928" t="inlineStr">
        <is>
          <t>France</t>
        </is>
      </c>
      <c r="E1928" t="inlineStr">
        <is>
          <t>2015-16</t>
        </is>
      </c>
      <c r="F1928" t="inlineStr">
        <is>
          <t>Haricot sec</t>
        </is>
      </c>
      <c r="G1928" t="inlineStr"/>
      <c r="H1928" t="inlineStr"/>
      <c r="I1928" t="inlineStr"/>
      <c r="J1928" t="inlineStr"/>
      <c r="K1928" t="inlineStr"/>
      <c r="L1928" t="inlineStr"/>
      <c r="M1928" t="inlineStr"/>
      <c r="N1928" t="inlineStr"/>
      <c r="O1928" t="n">
        <v>-0</v>
      </c>
      <c r="P1928" t="n">
        <v>0</v>
      </c>
      <c r="Q1928" t="n">
        <v>500000000</v>
      </c>
    </row>
    <row r="1929" ht="15" customHeight="1" s="1003">
      <c r="A1929" s="1019" t="inlineStr">
        <is>
          <t>Huile d'olive</t>
        </is>
      </c>
      <c r="B1929" t="inlineStr">
        <is>
          <t>Débouchés</t>
        </is>
      </c>
      <c r="C1929" t="inlineStr">
        <is>
          <t>kt</t>
        </is>
      </c>
      <c r="D1929" t="inlineStr">
        <is>
          <t>France</t>
        </is>
      </c>
      <c r="E1929" t="inlineStr">
        <is>
          <t>2015-16</t>
        </is>
      </c>
      <c r="F1929" t="inlineStr">
        <is>
          <t>Haricot sec</t>
        </is>
      </c>
      <c r="G1929" t="inlineStr"/>
      <c r="H1929" t="inlineStr"/>
      <c r="I1929" t="inlineStr"/>
      <c r="J1929" t="inlineStr"/>
      <c r="K1929" t="inlineStr"/>
      <c r="L1929" t="inlineStr"/>
      <c r="M1929" t="inlineStr"/>
      <c r="N1929" t="inlineStr"/>
      <c r="O1929" t="n">
        <v>-0</v>
      </c>
      <c r="P1929" t="n">
        <v>0</v>
      </c>
      <c r="Q1929" t="n">
        <v>500000000</v>
      </c>
    </row>
    <row r="1930" ht="15" customHeight="1" s="1003">
      <c r="A1930" s="1019" t="inlineStr">
        <is>
          <t>Huile d'olive</t>
        </is>
      </c>
      <c r="B1930" t="inlineStr">
        <is>
          <t>Export</t>
        </is>
      </c>
      <c r="C1930" t="inlineStr">
        <is>
          <t>kt</t>
        </is>
      </c>
      <c r="D1930" t="inlineStr">
        <is>
          <t>France</t>
        </is>
      </c>
      <c r="E1930" t="inlineStr">
        <is>
          <t>2015-16</t>
        </is>
      </c>
      <c r="F1930" t="inlineStr">
        <is>
          <t>Haricot sec</t>
        </is>
      </c>
      <c r="G1930" t="inlineStr"/>
      <c r="H1930" t="inlineStr"/>
      <c r="I1930" t="inlineStr"/>
      <c r="J1930" t="inlineStr"/>
      <c r="K1930" t="inlineStr"/>
      <c r="L1930" t="inlineStr"/>
      <c r="M1930" t="inlineStr"/>
      <c r="N1930" t="inlineStr"/>
      <c r="O1930" t="n">
        <v>-0</v>
      </c>
      <c r="P1930" t="n">
        <v>0</v>
      </c>
      <c r="Q1930" t="n">
        <v>500000000</v>
      </c>
    </row>
    <row r="1931" ht="15" customHeight="1" s="1003">
      <c r="A1931" s="1019" t="inlineStr">
        <is>
          <t>Huile d'olive</t>
        </is>
      </c>
      <c r="B1931" t="inlineStr">
        <is>
          <t>GMS</t>
        </is>
      </c>
      <c r="C1931" t="inlineStr">
        <is>
          <t>kt</t>
        </is>
      </c>
      <c r="D1931" t="inlineStr">
        <is>
          <t>France</t>
        </is>
      </c>
      <c r="E1931" t="inlineStr">
        <is>
          <t>2015-16</t>
        </is>
      </c>
      <c r="F1931" t="inlineStr">
        <is>
          <t>Haricot sec</t>
        </is>
      </c>
      <c r="G1931" t="inlineStr"/>
      <c r="H1931" t="inlineStr"/>
      <c r="I1931" t="inlineStr"/>
      <c r="J1931" t="inlineStr"/>
      <c r="K1931" t="inlineStr"/>
      <c r="L1931" t="inlineStr"/>
      <c r="M1931" t="inlineStr"/>
      <c r="N1931" t="inlineStr"/>
      <c r="O1931" t="n">
        <v>-0</v>
      </c>
      <c r="P1931" t="n">
        <v>0</v>
      </c>
      <c r="Q1931" t="n">
        <v>500000000</v>
      </c>
    </row>
    <row r="1932" ht="15" customHeight="1" s="1003">
      <c r="A1932" s="1019" t="inlineStr">
        <is>
          <t>Huile d'olive</t>
        </is>
      </c>
      <c r="B1932" t="inlineStr">
        <is>
          <t>Circuits généralistes</t>
        </is>
      </c>
      <c r="C1932" t="inlineStr">
        <is>
          <t>kt</t>
        </is>
      </c>
      <c r="D1932" t="inlineStr">
        <is>
          <t>France</t>
        </is>
      </c>
      <c r="E1932" t="inlineStr">
        <is>
          <t>2015-16</t>
        </is>
      </c>
      <c r="F1932" t="inlineStr">
        <is>
          <t>Haricot sec</t>
        </is>
      </c>
      <c r="G1932" t="inlineStr"/>
      <c r="H1932" t="inlineStr"/>
      <c r="I1932" t="inlineStr"/>
      <c r="J1932" t="inlineStr"/>
      <c r="K1932" t="inlineStr"/>
      <c r="L1932" t="inlineStr"/>
      <c r="M1932" t="inlineStr"/>
      <c r="N1932" t="inlineStr"/>
      <c r="O1932" t="n">
        <v>-0</v>
      </c>
      <c r="P1932" t="n">
        <v>0</v>
      </c>
      <c r="Q1932" t="n">
        <v>500000000</v>
      </c>
    </row>
    <row r="1933" ht="15" customHeight="1" s="1003">
      <c r="A1933" s="1019" t="inlineStr">
        <is>
          <t>Huile d'olive</t>
        </is>
      </c>
      <c r="B1933" t="inlineStr">
        <is>
          <t>Ecart statistique</t>
        </is>
      </c>
      <c r="C1933" t="inlineStr">
        <is>
          <t>kt</t>
        </is>
      </c>
      <c r="D1933" t="inlineStr">
        <is>
          <t>France</t>
        </is>
      </c>
      <c r="E1933" t="inlineStr">
        <is>
          <t>2015-16</t>
        </is>
      </c>
      <c r="F1933" t="inlineStr">
        <is>
          <t>Haricot sec</t>
        </is>
      </c>
      <c r="G1933" t="inlineStr"/>
      <c r="H1933" t="inlineStr"/>
      <c r="I1933" t="inlineStr"/>
      <c r="J1933" t="inlineStr"/>
      <c r="K1933" t="inlineStr"/>
      <c r="L1933" t="inlineStr"/>
      <c r="M1933" t="inlineStr"/>
      <c r="N1933" t="inlineStr"/>
      <c r="O1933" t="n">
        <v>-0</v>
      </c>
      <c r="P1933" t="n">
        <v>0</v>
      </c>
      <c r="Q1933" t="n">
        <v>500000000</v>
      </c>
    </row>
    <row r="1934" ht="15" customHeight="1" s="1003">
      <c r="A1934" s="1019" t="inlineStr">
        <is>
          <t>Grignons d'olive</t>
        </is>
      </c>
      <c r="B1934" t="inlineStr">
        <is>
          <t>Alimentation animale</t>
        </is>
      </c>
      <c r="C1934" t="inlineStr">
        <is>
          <t>kt</t>
        </is>
      </c>
      <c r="D1934" t="inlineStr">
        <is>
          <t>France</t>
        </is>
      </c>
      <c r="E1934" t="inlineStr">
        <is>
          <t>2015-16</t>
        </is>
      </c>
      <c r="F1934" t="inlineStr">
        <is>
          <t>Haricot sec</t>
        </is>
      </c>
      <c r="G1934" t="inlineStr"/>
      <c r="H1934" t="inlineStr"/>
      <c r="I1934" t="inlineStr"/>
      <c r="J1934" t="inlineStr">
        <is>
          <t>Les grignons d'olive sont valorisés en alimentation animale</t>
        </is>
      </c>
      <c r="K1934" t="inlineStr"/>
      <c r="L1934" t="inlineStr">
        <is>
          <t>Consommation de grignons d'olive en alimentation animale</t>
        </is>
      </c>
      <c r="M1934" t="inlineStr"/>
      <c r="N1934" t="inlineStr"/>
      <c r="O1934" t="n">
        <v>-0</v>
      </c>
      <c r="P1934" t="n">
        <v>0</v>
      </c>
      <c r="Q1934" t="n">
        <v>500000000</v>
      </c>
    </row>
    <row r="1935" ht="15" customHeight="1" s="1003">
      <c r="A1935" s="1019" t="inlineStr">
        <is>
          <t>Grignons d'olive</t>
        </is>
      </c>
      <c r="B1935" t="inlineStr">
        <is>
          <t>Usages alimentaires</t>
        </is>
      </c>
      <c r="C1935" t="inlineStr">
        <is>
          <t>kt</t>
        </is>
      </c>
      <c r="D1935" t="inlineStr">
        <is>
          <t>France</t>
        </is>
      </c>
      <c r="E1935" t="inlineStr">
        <is>
          <t>2015-16</t>
        </is>
      </c>
      <c r="F1935" t="inlineStr">
        <is>
          <t>Haricot sec</t>
        </is>
      </c>
      <c r="G1935" t="inlineStr"/>
      <c r="H1935" t="inlineStr"/>
      <c r="I1935" t="inlineStr"/>
      <c r="J1935" t="inlineStr"/>
      <c r="K1935" t="inlineStr"/>
      <c r="L1935" t="inlineStr"/>
      <c r="M1935" t="inlineStr"/>
      <c r="N1935" t="inlineStr"/>
      <c r="O1935" t="n">
        <v>-0</v>
      </c>
      <c r="P1935" t="n">
        <v>0</v>
      </c>
      <c r="Q1935" t="n">
        <v>500000000</v>
      </c>
    </row>
    <row r="1936" ht="15" customHeight="1" s="1003">
      <c r="A1936" s="1019" t="inlineStr">
        <is>
          <t>Grignons d'olive</t>
        </is>
      </c>
      <c r="B1936" t="inlineStr">
        <is>
          <t>Débouchés</t>
        </is>
      </c>
      <c r="C1936" t="inlineStr">
        <is>
          <t>kt</t>
        </is>
      </c>
      <c r="D1936" t="inlineStr">
        <is>
          <t>France</t>
        </is>
      </c>
      <c r="E1936" t="inlineStr">
        <is>
          <t>2015-16</t>
        </is>
      </c>
      <c r="F1936" t="inlineStr">
        <is>
          <t>Haricot sec</t>
        </is>
      </c>
      <c r="G1936" t="inlineStr"/>
      <c r="H1936" t="inlineStr"/>
      <c r="I1936" t="inlineStr"/>
      <c r="J1936" t="inlineStr"/>
      <c r="K1936" t="inlineStr"/>
      <c r="L1936" t="inlineStr"/>
      <c r="M1936" t="inlineStr"/>
      <c r="N1936" t="inlineStr"/>
      <c r="O1936" t="n">
        <v>-0</v>
      </c>
      <c r="P1936" t="n">
        <v>0</v>
      </c>
      <c r="Q1936" t="n">
        <v>500000000</v>
      </c>
    </row>
    <row r="1937" ht="15" customHeight="1" s="1003">
      <c r="A1937" s="1019" t="inlineStr">
        <is>
          <t>Grignons d'olive</t>
        </is>
      </c>
      <c r="B1937" t="inlineStr">
        <is>
          <t>FAB</t>
        </is>
      </c>
      <c r="C1937" t="inlineStr">
        <is>
          <t>kt</t>
        </is>
      </c>
      <c r="D1937" t="inlineStr">
        <is>
          <t>France</t>
        </is>
      </c>
      <c r="E1937" t="inlineStr">
        <is>
          <t>2015-16</t>
        </is>
      </c>
      <c r="F1937" t="inlineStr">
        <is>
          <t>Haricot sec</t>
        </is>
      </c>
      <c r="G1937" t="inlineStr"/>
      <c r="H1937" t="inlineStr"/>
      <c r="I1937" t="inlineStr"/>
      <c r="J1937" t="inlineStr"/>
      <c r="K1937" t="inlineStr"/>
      <c r="L1937" t="inlineStr"/>
      <c r="M1937" t="inlineStr"/>
      <c r="N1937" t="inlineStr"/>
      <c r="O1937" t="n">
        <v>-0</v>
      </c>
      <c r="P1937" t="n">
        <v>0</v>
      </c>
      <c r="Q1937" t="n">
        <v>500000000</v>
      </c>
    </row>
    <row r="1938" ht="15" customHeight="1" s="1003">
      <c r="A1938" s="1019" t="inlineStr">
        <is>
          <t>Grignons d'olive</t>
        </is>
      </c>
      <c r="B1938" t="inlineStr">
        <is>
          <t>FAF</t>
        </is>
      </c>
      <c r="C1938" t="inlineStr">
        <is>
          <t>kt</t>
        </is>
      </c>
      <c r="D1938" t="inlineStr">
        <is>
          <t>France</t>
        </is>
      </c>
      <c r="E1938" t="inlineStr">
        <is>
          <t>2015-16</t>
        </is>
      </c>
      <c r="F1938" t="inlineStr">
        <is>
          <t>Haricot sec</t>
        </is>
      </c>
      <c r="G1938" t="inlineStr"/>
      <c r="H1938" t="inlineStr"/>
      <c r="I1938" t="inlineStr"/>
      <c r="J1938" t="inlineStr"/>
      <c r="K1938" t="inlineStr"/>
      <c r="L1938" t="inlineStr"/>
      <c r="M1938" t="inlineStr"/>
      <c r="N1938" t="inlineStr"/>
      <c r="O1938" t="n">
        <v>-0</v>
      </c>
      <c r="P1938" t="n">
        <v>0</v>
      </c>
      <c r="Q1938" t="n">
        <v>500000000</v>
      </c>
    </row>
    <row r="1939" ht="15" customHeight="1" s="1003">
      <c r="A1939" s="1019" t="inlineStr">
        <is>
          <t>Grignons d'olive</t>
        </is>
      </c>
      <c r="B1939" t="inlineStr">
        <is>
          <t>Direct élevage</t>
        </is>
      </c>
      <c r="C1939" t="inlineStr">
        <is>
          <t>kt</t>
        </is>
      </c>
      <c r="D1939" t="inlineStr">
        <is>
          <t>France</t>
        </is>
      </c>
      <c r="E1939" t="inlineStr">
        <is>
          <t>2015-16</t>
        </is>
      </c>
      <c r="F1939" t="inlineStr">
        <is>
          <t>Haricot sec</t>
        </is>
      </c>
      <c r="G1939" t="inlineStr"/>
      <c r="H1939" t="inlineStr"/>
      <c r="I1939" t="inlineStr"/>
      <c r="J1939" t="inlineStr"/>
      <c r="K1939" t="inlineStr"/>
      <c r="L1939" t="inlineStr"/>
      <c r="M1939" t="inlineStr"/>
      <c r="N1939" t="inlineStr"/>
      <c r="O1939" t="n">
        <v>-0</v>
      </c>
      <c r="P1939" t="n">
        <v>0</v>
      </c>
      <c r="Q1939" t="n">
        <v>500000000</v>
      </c>
    </row>
    <row r="1940" ht="15" customHeight="1" s="1003">
      <c r="A1940" s="1019" t="inlineStr">
        <is>
          <t>Grignons d'olive</t>
        </is>
      </c>
      <c r="B1940" t="inlineStr">
        <is>
          <t>Petfood</t>
        </is>
      </c>
      <c r="C1940" t="inlineStr">
        <is>
          <t>kt</t>
        </is>
      </c>
      <c r="D1940" t="inlineStr">
        <is>
          <t>France</t>
        </is>
      </c>
      <c r="E1940" t="inlineStr">
        <is>
          <t>2015-16</t>
        </is>
      </c>
      <c r="F1940" t="inlineStr">
        <is>
          <t>Haricot sec</t>
        </is>
      </c>
      <c r="G1940" t="inlineStr"/>
      <c r="H1940" t="inlineStr"/>
      <c r="I1940" t="inlineStr"/>
      <c r="J1940" t="inlineStr"/>
      <c r="K1940" t="inlineStr"/>
      <c r="L1940" t="inlineStr"/>
      <c r="M1940" t="inlineStr"/>
      <c r="N1940" t="inlineStr"/>
      <c r="O1940" t="n">
        <v>-0</v>
      </c>
      <c r="P1940" t="n">
        <v>0</v>
      </c>
      <c r="Q1940" t="n">
        <v>500000000</v>
      </c>
    </row>
    <row r="1941" ht="15" customHeight="1" s="1003">
      <c r="A1941" s="1019" t="inlineStr">
        <is>
          <t>Grignons d'olive</t>
        </is>
      </c>
      <c r="B1941" t="inlineStr">
        <is>
          <t>Alimentation animale rente</t>
        </is>
      </c>
      <c r="C1941" t="inlineStr">
        <is>
          <t>kt</t>
        </is>
      </c>
      <c r="D1941" t="inlineStr">
        <is>
          <t>France</t>
        </is>
      </c>
      <c r="E1941" t="inlineStr">
        <is>
          <t>2015-16</t>
        </is>
      </c>
      <c r="F1941" t="inlineStr">
        <is>
          <t>Haricot sec</t>
        </is>
      </c>
      <c r="G1941" t="inlineStr"/>
      <c r="H1941" t="inlineStr"/>
      <c r="I1941" t="inlineStr"/>
      <c r="J1941" t="inlineStr"/>
      <c r="K1941" t="inlineStr"/>
      <c r="L1941" t="inlineStr"/>
      <c r="M1941" t="inlineStr"/>
      <c r="N1941" t="inlineStr"/>
      <c r="O1941" t="n">
        <v>-0</v>
      </c>
      <c r="P1941" t="n">
        <v>0</v>
      </c>
      <c r="Q1941" t="n">
        <v>500000000</v>
      </c>
    </row>
    <row r="1942" ht="15" customHeight="1" s="1003">
      <c r="A1942" s="1019" t="inlineStr">
        <is>
          <t>Grignons d'olive</t>
        </is>
      </c>
      <c r="B1942" t="inlineStr">
        <is>
          <t>Hors FAB</t>
        </is>
      </c>
      <c r="C1942" t="inlineStr">
        <is>
          <t>kt</t>
        </is>
      </c>
      <c r="D1942" t="inlineStr">
        <is>
          <t>France</t>
        </is>
      </c>
      <c r="E1942" t="inlineStr">
        <is>
          <t>2015-16</t>
        </is>
      </c>
      <c r="F1942" t="inlineStr">
        <is>
          <t>Haricot sec</t>
        </is>
      </c>
      <c r="G1942" t="inlineStr"/>
      <c r="H1942" t="inlineStr"/>
      <c r="I1942" t="inlineStr"/>
      <c r="J1942" t="inlineStr"/>
      <c r="K1942" t="inlineStr"/>
      <c r="L1942" t="inlineStr"/>
      <c r="M1942" t="inlineStr"/>
      <c r="N1942" t="inlineStr"/>
      <c r="O1942" t="n">
        <v>-0</v>
      </c>
      <c r="P1942" t="n">
        <v>0</v>
      </c>
      <c r="Q1942" t="n">
        <v>500000000</v>
      </c>
    </row>
    <row r="1943" ht="15" customHeight="1" s="1003">
      <c r="A1943" s="1019" t="inlineStr">
        <is>
          <t>Grignons d'olive</t>
        </is>
      </c>
      <c r="B1943" t="inlineStr">
        <is>
          <t>Export</t>
        </is>
      </c>
      <c r="C1943" t="inlineStr">
        <is>
          <t>kt</t>
        </is>
      </c>
      <c r="D1943" t="inlineStr">
        <is>
          <t>France</t>
        </is>
      </c>
      <c r="E1943" t="inlineStr">
        <is>
          <t>2015-16</t>
        </is>
      </c>
      <c r="F1943" t="inlineStr">
        <is>
          <t>Haricot sec</t>
        </is>
      </c>
      <c r="G1943" t="inlineStr"/>
      <c r="H1943" t="inlineStr"/>
      <c r="I1943" t="inlineStr"/>
      <c r="J1943" t="inlineStr"/>
      <c r="K1943" t="inlineStr"/>
      <c r="L1943" t="inlineStr"/>
      <c r="M1943" t="inlineStr"/>
      <c r="N1943" t="inlineStr"/>
      <c r="O1943" t="n">
        <v>-0</v>
      </c>
      <c r="P1943" t="n">
        <v>0</v>
      </c>
      <c r="Q1943" t="n">
        <v>500000000</v>
      </c>
    </row>
    <row r="1944" ht="15" customHeight="1" s="1003">
      <c r="A1944" s="1019" t="inlineStr">
        <is>
          <t>Olives de table</t>
        </is>
      </c>
      <c r="B1944" t="inlineStr">
        <is>
          <t>Vente directe et autoconsommation</t>
        </is>
      </c>
      <c r="C1944" t="inlineStr">
        <is>
          <t>kt</t>
        </is>
      </c>
      <c r="D1944" t="inlineStr">
        <is>
          <t>France</t>
        </is>
      </c>
      <c r="E1944" t="inlineStr">
        <is>
          <t>2015-16</t>
        </is>
      </c>
      <c r="F1944" t="inlineStr">
        <is>
          <t>Haricot sec</t>
        </is>
      </c>
      <c r="G1944" t="inlineStr"/>
      <c r="H1944" t="inlineStr"/>
      <c r="I1944" t="inlineStr"/>
      <c r="J1944" t="inlineStr"/>
      <c r="K1944" t="inlineStr"/>
      <c r="L1944" t="inlineStr"/>
      <c r="M1944" t="inlineStr"/>
      <c r="N1944" t="inlineStr"/>
      <c r="O1944" t="n">
        <v>-0</v>
      </c>
      <c r="P1944" t="n">
        <v>0</v>
      </c>
      <c r="Q1944" t="n">
        <v>500000000</v>
      </c>
    </row>
    <row r="1945" ht="15" customHeight="1" s="1003">
      <c r="A1945" s="1019" t="inlineStr">
        <is>
          <t>Olives de table</t>
        </is>
      </c>
      <c r="B1945" t="inlineStr">
        <is>
          <t>Circuits spécialisés</t>
        </is>
      </c>
      <c r="C1945" t="inlineStr">
        <is>
          <t>kt</t>
        </is>
      </c>
      <c r="D1945" t="inlineStr">
        <is>
          <t>France</t>
        </is>
      </c>
      <c r="E1945" t="inlineStr">
        <is>
          <t>2015-16</t>
        </is>
      </c>
      <c r="F1945" t="inlineStr">
        <is>
          <t>Haricot sec</t>
        </is>
      </c>
      <c r="G1945" t="inlineStr"/>
      <c r="H1945" t="inlineStr"/>
      <c r="I1945" t="inlineStr"/>
      <c r="J1945" t="inlineStr"/>
      <c r="K1945" t="inlineStr"/>
      <c r="L1945" t="inlineStr"/>
      <c r="M1945" t="inlineStr"/>
      <c r="N1945" t="inlineStr"/>
      <c r="O1945" t="n">
        <v>-0</v>
      </c>
      <c r="P1945" t="n">
        <v>0</v>
      </c>
      <c r="Q1945" t="n">
        <v>500000000</v>
      </c>
    </row>
    <row r="1946" ht="15" customHeight="1" s="1003">
      <c r="A1946" s="1019" t="inlineStr">
        <is>
          <t>Olives de table</t>
        </is>
      </c>
      <c r="B1946" t="inlineStr">
        <is>
          <t>RHD</t>
        </is>
      </c>
      <c r="C1946" t="inlineStr">
        <is>
          <t>kt</t>
        </is>
      </c>
      <c r="D1946" t="inlineStr">
        <is>
          <t>France</t>
        </is>
      </c>
      <c r="E1946" t="inlineStr">
        <is>
          <t>2015-16</t>
        </is>
      </c>
      <c r="F1946" t="inlineStr">
        <is>
          <t>Haricot sec</t>
        </is>
      </c>
      <c r="G1946" t="inlineStr"/>
      <c r="H1946" t="inlineStr"/>
      <c r="I1946" t="inlineStr"/>
      <c r="J1946" t="inlineStr"/>
      <c r="K1946" t="inlineStr"/>
      <c r="L1946" t="inlineStr"/>
      <c r="M1946" t="inlineStr"/>
      <c r="N1946" t="inlineStr"/>
      <c r="O1946" t="n">
        <v>-0</v>
      </c>
      <c r="P1946" t="n">
        <v>0</v>
      </c>
      <c r="Q1946" t="n">
        <v>500000000</v>
      </c>
    </row>
    <row r="1947" ht="15" customHeight="1" s="1003">
      <c r="A1947" s="1019" t="inlineStr">
        <is>
          <t>Olives de table</t>
        </is>
      </c>
      <c r="B1947" t="inlineStr">
        <is>
          <t>Autres IAA</t>
        </is>
      </c>
      <c r="C1947" t="inlineStr">
        <is>
          <t>kt</t>
        </is>
      </c>
      <c r="D1947" t="inlineStr">
        <is>
          <t>France</t>
        </is>
      </c>
      <c r="E1947" t="inlineStr">
        <is>
          <t>2015-16</t>
        </is>
      </c>
      <c r="F1947" t="inlineStr">
        <is>
          <t>Haricot sec</t>
        </is>
      </c>
      <c r="G1947" t="inlineStr"/>
      <c r="H1947" t="inlineStr"/>
      <c r="I1947" t="inlineStr"/>
      <c r="J1947" t="inlineStr"/>
      <c r="K1947" t="inlineStr"/>
      <c r="L1947" t="inlineStr"/>
      <c r="M1947" t="inlineStr"/>
      <c r="N1947" t="inlineStr"/>
      <c r="O1947" t="n">
        <v>-0</v>
      </c>
      <c r="P1947" t="n">
        <v>0</v>
      </c>
      <c r="Q1947" t="n">
        <v>500000000</v>
      </c>
    </row>
    <row r="1948" ht="15" customHeight="1" s="1003">
      <c r="A1948" s="1019" t="inlineStr">
        <is>
          <t>Olives de table</t>
        </is>
      </c>
      <c r="B1948" t="inlineStr">
        <is>
          <t>Alimentation humaine</t>
        </is>
      </c>
      <c r="C1948" t="inlineStr">
        <is>
          <t>kt</t>
        </is>
      </c>
      <c r="D1948" t="inlineStr">
        <is>
          <t>France</t>
        </is>
      </c>
      <c r="E1948" t="inlineStr">
        <is>
          <t>2015-16</t>
        </is>
      </c>
      <c r="F1948" t="inlineStr">
        <is>
          <t>Haricot sec</t>
        </is>
      </c>
      <c r="G1948" t="inlineStr"/>
      <c r="H1948" t="inlineStr"/>
      <c r="I1948" t="inlineStr"/>
      <c r="J1948" t="inlineStr"/>
      <c r="K1948" t="inlineStr"/>
      <c r="L1948" t="inlineStr"/>
      <c r="M1948" t="inlineStr"/>
      <c r="N1948" t="inlineStr"/>
      <c r="O1948" t="n">
        <v>-0</v>
      </c>
      <c r="P1948" t="n">
        <v>0</v>
      </c>
      <c r="Q1948" t="n">
        <v>500000000</v>
      </c>
    </row>
    <row r="1949" ht="15" customHeight="1" s="1003">
      <c r="A1949" s="1019" t="inlineStr">
        <is>
          <t>Olives de table</t>
        </is>
      </c>
      <c r="B1949" t="inlineStr">
        <is>
          <t>Ménages</t>
        </is>
      </c>
      <c r="C1949" t="inlineStr">
        <is>
          <t>kt</t>
        </is>
      </c>
      <c r="D1949" t="inlineStr">
        <is>
          <t>France</t>
        </is>
      </c>
      <c r="E1949" t="inlineStr">
        <is>
          <t>2015-16</t>
        </is>
      </c>
      <c r="F1949" t="inlineStr">
        <is>
          <t>Haricot sec</t>
        </is>
      </c>
      <c r="G1949" t="inlineStr"/>
      <c r="H1949" t="inlineStr"/>
      <c r="I1949" t="inlineStr"/>
      <c r="J1949" t="inlineStr"/>
      <c r="K1949" t="inlineStr"/>
      <c r="L1949" t="inlineStr"/>
      <c r="M1949" t="inlineStr"/>
      <c r="N1949" t="inlineStr"/>
      <c r="O1949" t="n">
        <v>-0</v>
      </c>
      <c r="P1949" t="n">
        <v>0</v>
      </c>
      <c r="Q1949" t="n">
        <v>500000000</v>
      </c>
    </row>
    <row r="1950" ht="15" customHeight="1" s="1003">
      <c r="A1950" s="1019" t="inlineStr">
        <is>
          <t>Olives de table</t>
        </is>
      </c>
      <c r="B1950" t="inlineStr">
        <is>
          <t>Usages alimentaires</t>
        </is>
      </c>
      <c r="C1950" t="inlineStr">
        <is>
          <t>kt</t>
        </is>
      </c>
      <c r="D1950" t="inlineStr">
        <is>
          <t>France</t>
        </is>
      </c>
      <c r="E1950" t="inlineStr">
        <is>
          <t>2015-16</t>
        </is>
      </c>
      <c r="F1950" t="inlineStr">
        <is>
          <t>Haricot sec</t>
        </is>
      </c>
      <c r="G1950" t="inlineStr"/>
      <c r="H1950" t="inlineStr"/>
      <c r="I1950" t="inlineStr"/>
      <c r="J1950" t="inlineStr"/>
      <c r="K1950" t="inlineStr"/>
      <c r="L1950" t="inlineStr"/>
      <c r="M1950" t="inlineStr"/>
      <c r="N1950" t="inlineStr"/>
      <c r="O1950" t="n">
        <v>-0</v>
      </c>
      <c r="P1950" t="n">
        <v>0</v>
      </c>
      <c r="Q1950" t="n">
        <v>500000000</v>
      </c>
    </row>
    <row r="1951" ht="15" customHeight="1" s="1003">
      <c r="A1951" s="1019" t="inlineStr">
        <is>
          <t>Olives de table</t>
        </is>
      </c>
      <c r="B1951" t="inlineStr">
        <is>
          <t>Débouchés</t>
        </is>
      </c>
      <c r="C1951" t="inlineStr">
        <is>
          <t>kt</t>
        </is>
      </c>
      <c r="D1951" t="inlineStr">
        <is>
          <t>France</t>
        </is>
      </c>
      <c r="E1951" t="inlineStr">
        <is>
          <t>2015-16</t>
        </is>
      </c>
      <c r="F1951" t="inlineStr">
        <is>
          <t>Haricot sec</t>
        </is>
      </c>
      <c r="G1951" t="inlineStr"/>
      <c r="H1951" t="inlineStr"/>
      <c r="I1951" t="inlineStr"/>
      <c r="J1951" t="inlineStr"/>
      <c r="K1951" t="inlineStr"/>
      <c r="L1951" t="inlineStr"/>
      <c r="M1951" t="inlineStr"/>
      <c r="N1951" t="inlineStr"/>
      <c r="O1951" t="n">
        <v>-0</v>
      </c>
      <c r="P1951" t="n">
        <v>0</v>
      </c>
      <c r="Q1951" t="n">
        <v>500000000</v>
      </c>
    </row>
    <row r="1952" ht="15" customHeight="1" s="1003">
      <c r="A1952" s="1019" t="inlineStr">
        <is>
          <t>Olives de table</t>
        </is>
      </c>
      <c r="B1952" t="inlineStr">
        <is>
          <t>Export</t>
        </is>
      </c>
      <c r="C1952" t="inlineStr">
        <is>
          <t>kt</t>
        </is>
      </c>
      <c r="D1952" t="inlineStr">
        <is>
          <t>France</t>
        </is>
      </c>
      <c r="E1952" t="inlineStr">
        <is>
          <t>2015-16</t>
        </is>
      </c>
      <c r="F1952" t="inlineStr">
        <is>
          <t>Haricot sec</t>
        </is>
      </c>
      <c r="G1952" t="inlineStr"/>
      <c r="H1952" t="inlineStr"/>
      <c r="I1952" t="inlineStr"/>
      <c r="J1952" t="inlineStr"/>
      <c r="K1952" t="inlineStr"/>
      <c r="L1952" t="inlineStr"/>
      <c r="M1952" t="inlineStr"/>
      <c r="N1952" t="inlineStr"/>
      <c r="O1952" t="n">
        <v>-0</v>
      </c>
      <c r="P1952" t="n">
        <v>0</v>
      </c>
      <c r="Q1952" t="n">
        <v>500000000</v>
      </c>
    </row>
    <row r="1953" ht="15" customHeight="1" s="1003">
      <c r="A1953" s="1019" t="inlineStr">
        <is>
          <t>Olives de table</t>
        </is>
      </c>
      <c r="B1953" t="inlineStr">
        <is>
          <t>GMS</t>
        </is>
      </c>
      <c r="C1953" t="inlineStr">
        <is>
          <t>kt</t>
        </is>
      </c>
      <c r="D1953" t="inlineStr">
        <is>
          <t>France</t>
        </is>
      </c>
      <c r="E1953" t="inlineStr">
        <is>
          <t>2015-16</t>
        </is>
      </c>
      <c r="F1953" t="inlineStr">
        <is>
          <t>Haricot sec</t>
        </is>
      </c>
      <c r="G1953" t="inlineStr"/>
      <c r="H1953" t="inlineStr"/>
      <c r="I1953" t="inlineStr"/>
      <c r="J1953" t="inlineStr"/>
      <c r="K1953" t="inlineStr"/>
      <c r="L1953" t="inlineStr"/>
      <c r="M1953" t="inlineStr"/>
      <c r="N1953" t="inlineStr"/>
      <c r="O1953" t="n">
        <v>-0</v>
      </c>
      <c r="P1953" t="n">
        <v>0</v>
      </c>
      <c r="Q1953" t="n">
        <v>500000000</v>
      </c>
    </row>
    <row r="1954" ht="15" customHeight="1" s="1003">
      <c r="A1954" s="1019" t="inlineStr">
        <is>
          <t>Olives de table</t>
        </is>
      </c>
      <c r="B1954" t="inlineStr">
        <is>
          <t>Circuits généralistes</t>
        </is>
      </c>
      <c r="C1954" t="inlineStr">
        <is>
          <t>kt</t>
        </is>
      </c>
      <c r="D1954" t="inlineStr">
        <is>
          <t>France</t>
        </is>
      </c>
      <c r="E1954" t="inlineStr">
        <is>
          <t>2015-16</t>
        </is>
      </c>
      <c r="F1954" t="inlineStr">
        <is>
          <t>Haricot sec</t>
        </is>
      </c>
      <c r="G1954" t="inlineStr"/>
      <c r="H1954" t="inlineStr"/>
      <c r="I1954" t="inlineStr"/>
      <c r="J1954" t="inlineStr"/>
      <c r="K1954" t="inlineStr"/>
      <c r="L1954" t="inlineStr"/>
      <c r="M1954" t="inlineStr"/>
      <c r="N1954" t="inlineStr"/>
      <c r="O1954" t="n">
        <v>-0</v>
      </c>
      <c r="P1954" t="n">
        <v>0</v>
      </c>
      <c r="Q1954" t="n">
        <v>500000000</v>
      </c>
    </row>
    <row r="1955" ht="15" customHeight="1" s="1003">
      <c r="A1955" s="1019" t="inlineStr">
        <is>
          <t>Olives de table</t>
        </is>
      </c>
      <c r="B1955" t="inlineStr">
        <is>
          <t>Ecart statistique</t>
        </is>
      </c>
      <c r="C1955" t="inlineStr">
        <is>
          <t>kt</t>
        </is>
      </c>
      <c r="D1955" t="inlineStr">
        <is>
          <t>France</t>
        </is>
      </c>
      <c r="E1955" t="inlineStr">
        <is>
          <t>2015-16</t>
        </is>
      </c>
      <c r="F1955" t="inlineStr">
        <is>
          <t>Haricot sec</t>
        </is>
      </c>
      <c r="G1955" t="inlineStr"/>
      <c r="H1955" t="inlineStr"/>
      <c r="I1955" t="inlineStr"/>
      <c r="J1955" t="inlineStr"/>
      <c r="K1955" t="inlineStr"/>
      <c r="L1955" t="inlineStr"/>
      <c r="M1955" t="inlineStr"/>
      <c r="N1955" t="inlineStr"/>
      <c r="O1955" t="n">
        <v>-0</v>
      </c>
      <c r="P1955" t="n">
        <v>0</v>
      </c>
      <c r="Q1955" t="n">
        <v>500000000</v>
      </c>
    </row>
    <row r="1956" ht="15" customHeight="1" s="1003">
      <c r="A1956" s="1019" t="inlineStr">
        <is>
          <t>Produits alimentaires</t>
        </is>
      </c>
      <c r="B1956" t="inlineStr">
        <is>
          <t>GMS</t>
        </is>
      </c>
      <c r="C1956" t="inlineStr">
        <is>
          <t>kt</t>
        </is>
      </c>
      <c r="D1956" t="inlineStr">
        <is>
          <t>France</t>
        </is>
      </c>
      <c r="E1956" t="inlineStr">
        <is>
          <t>2015-16</t>
        </is>
      </c>
      <c r="F1956" t="inlineStr">
        <is>
          <t>Haricot sec</t>
        </is>
      </c>
      <c r="G1956" t="inlineStr"/>
      <c r="H1956" t="inlineStr">
        <is>
          <t>Part de consommation de produits alimentaires par les GMS (en volume de matière première) = 73,11 % (OléoProtéines - Terres Univia)</t>
        </is>
      </c>
      <c r="I1956" t="inlineStr">
        <is>
          <t>OléoProtéines - Terres Univia</t>
        </is>
      </c>
      <c r="J1956" t="inlineStr">
        <is>
          <t>Même répartition des circuits de distribution des produits alimentaires qu'en 2023</t>
        </is>
      </c>
      <c r="K1956" t="inlineStr">
        <is>
          <t>Répartition</t>
        </is>
      </c>
      <c r="L1956" t="inlineStr">
        <is>
          <t>Part de consommation de produits alimentaires par les GMS (en volume de matière première)</t>
        </is>
      </c>
      <c r="M1956" t="inlineStr">
        <is>
          <t>Consommation - OléoProtéines</t>
        </is>
      </c>
      <c r="N1956" t="inlineStr"/>
      <c r="O1956" t="n">
        <v>24.4</v>
      </c>
      <c r="P1956" t="inlineStr"/>
      <c r="Q1956" t="inlineStr"/>
    </row>
    <row r="1957" ht="15" customHeight="1" s="1003">
      <c r="A1957" s="1019" t="inlineStr">
        <is>
          <t>Produits alimentaires</t>
        </is>
      </c>
      <c r="B1957" t="inlineStr">
        <is>
          <t>Circuits spécialisés</t>
        </is>
      </c>
      <c r="C1957" t="inlineStr">
        <is>
          <t>kt</t>
        </is>
      </c>
      <c r="D1957" t="inlineStr">
        <is>
          <t>France</t>
        </is>
      </c>
      <c r="E1957" t="inlineStr">
        <is>
          <t>2015-16</t>
        </is>
      </c>
      <c r="F1957" t="inlineStr">
        <is>
          <t>Haricot sec</t>
        </is>
      </c>
      <c r="G1957" t="inlineStr"/>
      <c r="H1957" t="inlineStr">
        <is>
          <t>Part de consommation de produits alimentaires par les circuits spécialisés (en volume de matière première) = 3,66 % (OléoProtéines - Terres Univia)</t>
        </is>
      </c>
      <c r="I1957" t="inlineStr">
        <is>
          <t>OléoProtéines - Terres Univia</t>
        </is>
      </c>
      <c r="J1957" t="inlineStr">
        <is>
          <t>Même répartition des circuits de distribution des produits alimentaires qu'en 2023</t>
        </is>
      </c>
      <c r="K1957" t="inlineStr">
        <is>
          <t>Répartition</t>
        </is>
      </c>
      <c r="L1957" t="inlineStr">
        <is>
          <t>Part de consommation de produits alimentaires par les circuits spécialisés (en volume de matière première)</t>
        </is>
      </c>
      <c r="M1957" t="inlineStr">
        <is>
          <t>Consommation - OléoProtéines</t>
        </is>
      </c>
      <c r="N1957" t="inlineStr"/>
      <c r="O1957" t="n">
        <v>1.22</v>
      </c>
      <c r="P1957" t="inlineStr"/>
      <c r="Q1957" t="inlineStr"/>
    </row>
    <row r="1958" ht="15" customHeight="1" s="1003">
      <c r="A1958" s="1019" t="inlineStr">
        <is>
          <t>Produits alimentaires</t>
        </is>
      </c>
      <c r="B1958" t="inlineStr">
        <is>
          <t>RHD</t>
        </is>
      </c>
      <c r="C1958" t="inlineStr">
        <is>
          <t>kt</t>
        </is>
      </c>
      <c r="D1958" t="inlineStr">
        <is>
          <t>France</t>
        </is>
      </c>
      <c r="E1958" t="inlineStr">
        <is>
          <t>2015-16</t>
        </is>
      </c>
      <c r="F1958" t="inlineStr">
        <is>
          <t>Haricot sec</t>
        </is>
      </c>
      <c r="G1958" t="inlineStr"/>
      <c r="H1958" t="inlineStr">
        <is>
          <t>Part de consommation de produits alimentaires par la RHD (en volume de matière première) = 14,09 % (OléoProtéines - Terres Univia)</t>
        </is>
      </c>
      <c r="I1958" t="inlineStr">
        <is>
          <t>OléoProtéines - Terres Univia</t>
        </is>
      </c>
      <c r="J1958" t="inlineStr">
        <is>
          <t>Même répartition des circuits de distribution des produits alimentaires qu'en 2023</t>
        </is>
      </c>
      <c r="K1958" t="inlineStr">
        <is>
          <t>Répartition</t>
        </is>
      </c>
      <c r="L1958" t="inlineStr">
        <is>
          <t>Part de consommation de produits alimentaires par la RHD (en volume de matière première)</t>
        </is>
      </c>
      <c r="M1958" t="inlineStr">
        <is>
          <t>Consommation - OléoProtéines</t>
        </is>
      </c>
      <c r="N1958" t="inlineStr"/>
      <c r="O1958" t="n">
        <v>4.7</v>
      </c>
      <c r="P1958" t="inlineStr"/>
      <c r="Q1958" t="inlineStr"/>
    </row>
    <row r="1959" ht="15" customHeight="1" s="1003">
      <c r="A1959" s="1019" t="inlineStr">
        <is>
          <t>Produits alimentaires</t>
        </is>
      </c>
      <c r="B1959" t="inlineStr">
        <is>
          <t>Autres IAA</t>
        </is>
      </c>
      <c r="C1959" t="inlineStr">
        <is>
          <t>kt</t>
        </is>
      </c>
      <c r="D1959" t="inlineStr">
        <is>
          <t>France</t>
        </is>
      </c>
      <c r="E1959" t="inlineStr">
        <is>
          <t>2015-16</t>
        </is>
      </c>
      <c r="F1959" t="inlineStr">
        <is>
          <t>Haricot sec</t>
        </is>
      </c>
      <c r="G1959" t="inlineStr"/>
      <c r="H1959" t="inlineStr">
        <is>
          <t>Part de consommation de produits alimentaires par les autres IAA (en volume de matière première) = 9,15 % (OléoProtéines - Terres Univia)</t>
        </is>
      </c>
      <c r="I1959" t="inlineStr">
        <is>
          <t>OléoProtéines - Terres Univia</t>
        </is>
      </c>
      <c r="J1959" t="inlineStr">
        <is>
          <t>Même répartition des circuits de distribution des produits alimentaires qu'en 2023</t>
        </is>
      </c>
      <c r="K1959" t="inlineStr">
        <is>
          <t>Répartition</t>
        </is>
      </c>
      <c r="L1959" t="inlineStr">
        <is>
          <t>Part de consommation de produits alimentaires par les autres IAA (en volume de matière première)</t>
        </is>
      </c>
      <c r="M1959" t="inlineStr">
        <is>
          <t>Consommation - OléoProtéines</t>
        </is>
      </c>
      <c r="N1959" t="inlineStr"/>
      <c r="O1959" t="n">
        <v>3.06</v>
      </c>
      <c r="P1959" t="inlineStr"/>
      <c r="Q1959" t="inlineStr"/>
    </row>
    <row r="1960" ht="15" customHeight="1" s="1003">
      <c r="A1960" s="1019" t="inlineStr">
        <is>
          <t>Produits alimentaires</t>
        </is>
      </c>
      <c r="B1960" t="inlineStr">
        <is>
          <t>Ménages</t>
        </is>
      </c>
      <c r="C1960" t="inlineStr">
        <is>
          <t>kt</t>
        </is>
      </c>
      <c r="D1960" t="inlineStr">
        <is>
          <t>France</t>
        </is>
      </c>
      <c r="E1960" t="inlineStr">
        <is>
          <t>2015-16</t>
        </is>
      </c>
      <c r="F1960" t="inlineStr">
        <is>
          <t>Haricot sec</t>
        </is>
      </c>
      <c r="G1960" t="inlineStr"/>
      <c r="H1960" t="inlineStr"/>
      <c r="I1960" t="inlineStr"/>
      <c r="J1960" t="inlineStr"/>
      <c r="K1960" t="inlineStr"/>
      <c r="L1960" t="inlineStr"/>
      <c r="M1960" t="inlineStr"/>
      <c r="N1960" t="inlineStr"/>
      <c r="O1960" t="n">
        <v>25.6</v>
      </c>
      <c r="P1960" t="inlineStr"/>
      <c r="Q1960" t="inlineStr"/>
    </row>
    <row r="1961" ht="15" customHeight="1" s="1003">
      <c r="A1961" s="1019" t="inlineStr">
        <is>
          <t>Produits alimentaires</t>
        </is>
      </c>
      <c r="B1961" t="inlineStr">
        <is>
          <t>Circuits généralistes</t>
        </is>
      </c>
      <c r="C1961" t="inlineStr">
        <is>
          <t>kt</t>
        </is>
      </c>
      <c r="D1961" t="inlineStr">
        <is>
          <t>France</t>
        </is>
      </c>
      <c r="E1961" t="inlineStr">
        <is>
          <t>2015-16</t>
        </is>
      </c>
      <c r="F1961" t="inlineStr">
        <is>
          <t>Haricot sec</t>
        </is>
      </c>
      <c r="G1961" t="inlineStr"/>
      <c r="H1961" t="inlineStr"/>
      <c r="I1961" t="inlineStr"/>
      <c r="J1961" t="inlineStr"/>
      <c r="K1961" t="inlineStr"/>
      <c r="L1961" t="inlineStr"/>
      <c r="M1961" t="inlineStr"/>
      <c r="N1961" t="inlineStr"/>
      <c r="O1961" t="n">
        <v>24.4</v>
      </c>
      <c r="P1961" t="inlineStr"/>
      <c r="Q1961" t="inlineStr"/>
    </row>
    <row r="1962" ht="15" customHeight="1" s="1003">
      <c r="A1962" s="1019" t="inlineStr">
        <is>
          <t>Produits alimentaires</t>
        </is>
      </c>
      <c r="B1962" t="inlineStr">
        <is>
          <t>Alimentation humaine</t>
        </is>
      </c>
      <c r="C1962" t="inlineStr">
        <is>
          <t>kt</t>
        </is>
      </c>
      <c r="D1962" t="inlineStr">
        <is>
          <t>France</t>
        </is>
      </c>
      <c r="E1962" t="inlineStr">
        <is>
          <t>2015-16</t>
        </is>
      </c>
      <c r="F1962" t="inlineStr">
        <is>
          <t>Haricot sec</t>
        </is>
      </c>
      <c r="G1962" t="inlineStr"/>
      <c r="H1962" t="inlineStr"/>
      <c r="I1962" t="inlineStr"/>
      <c r="J1962" t="inlineStr"/>
      <c r="K1962" t="inlineStr"/>
      <c r="L1962" t="inlineStr"/>
      <c r="M1962" t="inlineStr"/>
      <c r="N1962" t="inlineStr"/>
      <c r="O1962" t="n">
        <v>33.4</v>
      </c>
      <c r="P1962" t="inlineStr"/>
      <c r="Q1962" t="inlineStr"/>
    </row>
    <row r="1963" ht="15" customHeight="1" s="1003">
      <c r="A1963" s="1019" t="inlineStr">
        <is>
          <t>Produits alimentaires</t>
        </is>
      </c>
      <c r="B1963" t="inlineStr">
        <is>
          <t>Usages alimentaires</t>
        </is>
      </c>
      <c r="C1963" t="inlineStr">
        <is>
          <t>kt</t>
        </is>
      </c>
      <c r="D1963" t="inlineStr">
        <is>
          <t>France</t>
        </is>
      </c>
      <c r="E1963" t="inlineStr">
        <is>
          <t>2015-16</t>
        </is>
      </c>
      <c r="F1963" t="inlineStr">
        <is>
          <t>Haricot sec</t>
        </is>
      </c>
      <c r="G1963" t="inlineStr"/>
      <c r="H1963" t="inlineStr"/>
      <c r="I1963" t="inlineStr"/>
      <c r="J1963" t="inlineStr"/>
      <c r="K1963" t="inlineStr"/>
      <c r="L1963" t="inlineStr"/>
      <c r="M1963" t="inlineStr"/>
      <c r="N1963" t="inlineStr"/>
      <c r="O1963" t="n">
        <v>33.4</v>
      </c>
      <c r="P1963" t="inlineStr"/>
      <c r="Q1963" t="inlineStr"/>
    </row>
    <row r="1964" ht="15" customHeight="1" s="1003">
      <c r="A1964" s="1019" t="inlineStr">
        <is>
          <t>Produits alimentaires</t>
        </is>
      </c>
      <c r="B1964" t="inlineStr">
        <is>
          <t>Débouchés</t>
        </is>
      </c>
      <c r="C1964" t="inlineStr">
        <is>
          <t>kt</t>
        </is>
      </c>
      <c r="D1964" t="inlineStr">
        <is>
          <t>France</t>
        </is>
      </c>
      <c r="E1964" t="inlineStr">
        <is>
          <t>2015-16</t>
        </is>
      </c>
      <c r="F1964" t="inlineStr">
        <is>
          <t>Haricot sec</t>
        </is>
      </c>
      <c r="G1964" t="inlineStr"/>
      <c r="H1964" t="inlineStr"/>
      <c r="I1964" t="inlineStr"/>
      <c r="J1964" t="inlineStr"/>
      <c r="K1964" t="inlineStr"/>
      <c r="L1964" t="inlineStr"/>
      <c r="M1964" t="inlineStr"/>
      <c r="N1964" t="inlineStr"/>
      <c r="O1964" t="n">
        <v>33.4</v>
      </c>
      <c r="P1964" t="inlineStr"/>
      <c r="Q1964" t="inlineStr"/>
    </row>
    <row r="1965" ht="15" customHeight="1" s="1003">
      <c r="A1965" s="1019" t="inlineStr">
        <is>
          <t>Amidon</t>
        </is>
      </c>
      <c r="B1965" t="inlineStr">
        <is>
          <t>Autres IAA</t>
        </is>
      </c>
      <c r="C1965" t="inlineStr">
        <is>
          <t>kt</t>
        </is>
      </c>
      <c r="D1965" t="inlineStr">
        <is>
          <t>France</t>
        </is>
      </c>
      <c r="E1965" t="inlineStr">
        <is>
          <t>2015-16</t>
        </is>
      </c>
      <c r="F1965" t="inlineStr">
        <is>
          <t>Haricot sec</t>
        </is>
      </c>
      <c r="G1965" t="inlineStr"/>
      <c r="H1965" t="inlineStr"/>
      <c r="I1965" t="inlineStr"/>
      <c r="J1965" t="inlineStr"/>
      <c r="K1965" t="inlineStr"/>
      <c r="L1965" t="inlineStr"/>
      <c r="M1965" t="inlineStr"/>
      <c r="N1965" t="inlineStr"/>
      <c r="O1965" t="n">
        <v>-0</v>
      </c>
      <c r="P1965" t="n">
        <v>0</v>
      </c>
      <c r="Q1965" t="n">
        <v>-0</v>
      </c>
    </row>
    <row r="1966" ht="15" customHeight="1" s="1003">
      <c r="A1966" s="1019" t="inlineStr">
        <is>
          <t>Amidon</t>
        </is>
      </c>
      <c r="B1966" t="inlineStr">
        <is>
          <t>Alimentation humaine</t>
        </is>
      </c>
      <c r="C1966" t="inlineStr">
        <is>
          <t>kt</t>
        </is>
      </c>
      <c r="D1966" t="inlineStr">
        <is>
          <t>France</t>
        </is>
      </c>
      <c r="E1966" t="inlineStr">
        <is>
          <t>2015-16</t>
        </is>
      </c>
      <c r="F1966" t="inlineStr">
        <is>
          <t>Haricot sec</t>
        </is>
      </c>
      <c r="G1966" t="inlineStr"/>
      <c r="H1966" t="inlineStr"/>
      <c r="I1966" t="inlineStr"/>
      <c r="J1966" t="inlineStr"/>
      <c r="K1966" t="inlineStr"/>
      <c r="L1966" t="inlineStr"/>
      <c r="M1966" t="inlineStr"/>
      <c r="N1966" t="inlineStr"/>
      <c r="O1966" t="n">
        <v>-0</v>
      </c>
      <c r="P1966" t="n">
        <v>0</v>
      </c>
      <c r="Q1966" t="n">
        <v>0</v>
      </c>
    </row>
    <row r="1967" ht="15" customHeight="1" s="1003">
      <c r="A1967" s="1019" t="inlineStr">
        <is>
          <t>Amidon</t>
        </is>
      </c>
      <c r="B1967" t="inlineStr">
        <is>
          <t>Usages alimentaires</t>
        </is>
      </c>
      <c r="C1967" t="inlineStr">
        <is>
          <t>kt</t>
        </is>
      </c>
      <c r="D1967" t="inlineStr">
        <is>
          <t>France</t>
        </is>
      </c>
      <c r="E1967" t="inlineStr">
        <is>
          <t>2015-16</t>
        </is>
      </c>
      <c r="F1967" t="inlineStr">
        <is>
          <t>Haricot sec</t>
        </is>
      </c>
      <c r="G1967" t="inlineStr"/>
      <c r="H1967" t="inlineStr"/>
      <c r="I1967" t="inlineStr"/>
      <c r="J1967" t="inlineStr"/>
      <c r="K1967" t="inlineStr"/>
      <c r="L1967" t="inlineStr"/>
      <c r="M1967" t="inlineStr"/>
      <c r="N1967" t="inlineStr"/>
      <c r="O1967" t="n">
        <v>-0</v>
      </c>
      <c r="P1967" t="n">
        <v>0</v>
      </c>
      <c r="Q1967" t="n">
        <v>0</v>
      </c>
    </row>
    <row r="1968" ht="15" customHeight="1" s="1003">
      <c r="A1968" s="1019" t="inlineStr">
        <is>
          <t>Amidon</t>
        </is>
      </c>
      <c r="B1968" t="inlineStr">
        <is>
          <t>Débouchés</t>
        </is>
      </c>
      <c r="C1968" t="inlineStr">
        <is>
          <t>kt</t>
        </is>
      </c>
      <c r="D1968" t="inlineStr">
        <is>
          <t>France</t>
        </is>
      </c>
      <c r="E1968" t="inlineStr">
        <is>
          <t>2015-16</t>
        </is>
      </c>
      <c r="F1968" t="inlineStr">
        <is>
          <t>Haricot sec</t>
        </is>
      </c>
      <c r="G1968" t="inlineStr"/>
      <c r="H1968" t="inlineStr"/>
      <c r="I1968" t="inlineStr"/>
      <c r="J1968" t="inlineStr"/>
      <c r="K1968" t="inlineStr"/>
      <c r="L1968" t="inlineStr"/>
      <c r="M1968" t="inlineStr"/>
      <c r="N1968" t="inlineStr"/>
      <c r="O1968" t="n">
        <v>-0</v>
      </c>
      <c r="P1968" t="n">
        <v>0</v>
      </c>
      <c r="Q1968" t="n">
        <v>0</v>
      </c>
    </row>
    <row r="1969" ht="15" customHeight="1" s="1003">
      <c r="A1969" s="1019" t="inlineStr">
        <is>
          <t>Protéine</t>
        </is>
      </c>
      <c r="B1969" t="inlineStr">
        <is>
          <t>Autres IAA</t>
        </is>
      </c>
      <c r="C1969" t="inlineStr">
        <is>
          <t>kt</t>
        </is>
      </c>
      <c r="D1969" t="inlineStr">
        <is>
          <t>France</t>
        </is>
      </c>
      <c r="E1969" t="inlineStr">
        <is>
          <t>2015-16</t>
        </is>
      </c>
      <c r="F1969" t="inlineStr">
        <is>
          <t>Haricot sec</t>
        </is>
      </c>
      <c r="G1969" t="inlineStr"/>
      <c r="H1969" t="inlineStr"/>
      <c r="I1969" t="inlineStr"/>
      <c r="J1969" t="inlineStr"/>
      <c r="K1969" t="inlineStr"/>
      <c r="L1969" t="inlineStr"/>
      <c r="M1969" t="inlineStr"/>
      <c r="N1969" t="inlineStr"/>
      <c r="O1969" t="n">
        <v>-0</v>
      </c>
      <c r="P1969" t="n">
        <v>0</v>
      </c>
      <c r="Q1969" t="n">
        <v>-0</v>
      </c>
    </row>
    <row r="1970" ht="15" customHeight="1" s="1003">
      <c r="A1970" s="1019" t="inlineStr">
        <is>
          <t>Protéine</t>
        </is>
      </c>
      <c r="B1970" t="inlineStr">
        <is>
          <t>Alimentation humaine</t>
        </is>
      </c>
      <c r="C1970" t="inlineStr">
        <is>
          <t>kt</t>
        </is>
      </c>
      <c r="D1970" t="inlineStr">
        <is>
          <t>France</t>
        </is>
      </c>
      <c r="E1970" t="inlineStr">
        <is>
          <t>2015-16</t>
        </is>
      </c>
      <c r="F1970" t="inlineStr">
        <is>
          <t>Haricot sec</t>
        </is>
      </c>
      <c r="G1970" t="inlineStr"/>
      <c r="H1970" t="inlineStr"/>
      <c r="I1970" t="inlineStr"/>
      <c r="J1970" t="inlineStr"/>
      <c r="K1970" t="inlineStr"/>
      <c r="L1970" t="inlineStr"/>
      <c r="M1970" t="inlineStr"/>
      <c r="N1970" t="inlineStr"/>
      <c r="O1970" t="n">
        <v>-0</v>
      </c>
      <c r="P1970" t="n">
        <v>0</v>
      </c>
      <c r="Q1970" t="n">
        <v>0</v>
      </c>
    </row>
    <row r="1971" ht="15" customHeight="1" s="1003">
      <c r="A1971" s="1019" t="inlineStr">
        <is>
          <t>Protéine</t>
        </is>
      </c>
      <c r="B1971" t="inlineStr">
        <is>
          <t>Usages alimentaires</t>
        </is>
      </c>
      <c r="C1971" t="inlineStr">
        <is>
          <t>kt</t>
        </is>
      </c>
      <c r="D1971" t="inlineStr">
        <is>
          <t>France</t>
        </is>
      </c>
      <c r="E1971" t="inlineStr">
        <is>
          <t>2015-16</t>
        </is>
      </c>
      <c r="F1971" t="inlineStr">
        <is>
          <t>Haricot sec</t>
        </is>
      </c>
      <c r="G1971" t="inlineStr"/>
      <c r="H1971" t="inlineStr"/>
      <c r="I1971" t="inlineStr"/>
      <c r="J1971" t="inlineStr"/>
      <c r="K1971" t="inlineStr"/>
      <c r="L1971" t="inlineStr"/>
      <c r="M1971" t="inlineStr"/>
      <c r="N1971" t="inlineStr"/>
      <c r="O1971" t="n">
        <v>-0</v>
      </c>
      <c r="P1971" t="n">
        <v>0</v>
      </c>
      <c r="Q1971" t="n">
        <v>0</v>
      </c>
    </row>
    <row r="1972" ht="15" customHeight="1" s="1003">
      <c r="A1972" s="1019" t="inlineStr">
        <is>
          <t>Protéine</t>
        </is>
      </c>
      <c r="B1972" t="inlineStr">
        <is>
          <t>Débouchés</t>
        </is>
      </c>
      <c r="C1972" t="inlineStr">
        <is>
          <t>kt</t>
        </is>
      </c>
      <c r="D1972" t="inlineStr">
        <is>
          <t>France</t>
        </is>
      </c>
      <c r="E1972" t="inlineStr">
        <is>
          <t>2015-16</t>
        </is>
      </c>
      <c r="F1972" t="inlineStr">
        <is>
          <t>Haricot sec</t>
        </is>
      </c>
      <c r="G1972" t="inlineStr"/>
      <c r="H1972" t="inlineStr"/>
      <c r="I1972" t="inlineStr"/>
      <c r="J1972" t="inlineStr"/>
      <c r="K1972" t="inlineStr"/>
      <c r="L1972" t="inlineStr"/>
      <c r="M1972" t="inlineStr"/>
      <c r="N1972" t="inlineStr"/>
      <c r="O1972" t="n">
        <v>-0</v>
      </c>
      <c r="P1972" t="n">
        <v>0</v>
      </c>
      <c r="Q1972" t="n">
        <v>0</v>
      </c>
    </row>
    <row r="1973" ht="15" customHeight="1" s="1003">
      <c r="A1973" s="1019" t="inlineStr">
        <is>
          <t>Fibres, lipides et sons</t>
        </is>
      </c>
      <c r="B1973" t="inlineStr">
        <is>
          <t>Autres IAA</t>
        </is>
      </c>
      <c r="C1973" t="inlineStr">
        <is>
          <t>kt</t>
        </is>
      </c>
      <c r="D1973" t="inlineStr">
        <is>
          <t>France</t>
        </is>
      </c>
      <c r="E1973" t="inlineStr">
        <is>
          <t>2015-16</t>
        </is>
      </c>
      <c r="F1973" t="inlineStr">
        <is>
          <t>Haricot sec</t>
        </is>
      </c>
      <c r="G1973" t="inlineStr"/>
      <c r="H1973" t="inlineStr"/>
      <c r="I1973" t="inlineStr"/>
      <c r="J1973" t="inlineStr"/>
      <c r="K1973" t="inlineStr"/>
      <c r="L1973" t="inlineStr"/>
      <c r="M1973" t="inlineStr"/>
      <c r="N1973" t="inlineStr"/>
      <c r="O1973" t="n">
        <v>-0</v>
      </c>
      <c r="P1973" t="n">
        <v>0</v>
      </c>
      <c r="Q1973" t="n">
        <v>-0</v>
      </c>
    </row>
    <row r="1974" ht="15" customHeight="1" s="1003">
      <c r="A1974" s="1019" t="inlineStr">
        <is>
          <t>Fibres, lipides et sons</t>
        </is>
      </c>
      <c r="B1974" t="inlineStr">
        <is>
          <t>Alimentation humaine</t>
        </is>
      </c>
      <c r="C1974" t="inlineStr">
        <is>
          <t>kt</t>
        </is>
      </c>
      <c r="D1974" t="inlineStr">
        <is>
          <t>France</t>
        </is>
      </c>
      <c r="E1974" t="inlineStr">
        <is>
          <t>2015-16</t>
        </is>
      </c>
      <c r="F1974" t="inlineStr">
        <is>
          <t>Haricot sec</t>
        </is>
      </c>
      <c r="G1974" t="inlineStr"/>
      <c r="H1974" t="inlineStr"/>
      <c r="I1974" t="inlineStr"/>
      <c r="J1974" t="inlineStr"/>
      <c r="K1974" t="inlineStr"/>
      <c r="L1974" t="inlineStr"/>
      <c r="M1974" t="inlineStr"/>
      <c r="N1974" t="inlineStr"/>
      <c r="O1974" t="n">
        <v>-0</v>
      </c>
      <c r="P1974" t="n">
        <v>0</v>
      </c>
      <c r="Q1974" t="n">
        <v>0</v>
      </c>
    </row>
    <row r="1975" ht="15" customHeight="1" s="1003">
      <c r="A1975" s="1019" t="inlineStr">
        <is>
          <t>Fibres, lipides et sons</t>
        </is>
      </c>
      <c r="B1975" t="inlineStr">
        <is>
          <t>Usages alimentaires</t>
        </is>
      </c>
      <c r="C1975" t="inlineStr">
        <is>
          <t>kt</t>
        </is>
      </c>
      <c r="D1975" t="inlineStr">
        <is>
          <t>France</t>
        </is>
      </c>
      <c r="E1975" t="inlineStr">
        <is>
          <t>2015-16</t>
        </is>
      </c>
      <c r="F1975" t="inlineStr">
        <is>
          <t>Haricot sec</t>
        </is>
      </c>
      <c r="G1975" t="inlineStr"/>
      <c r="H1975" t="inlineStr"/>
      <c r="I1975" t="inlineStr"/>
      <c r="J1975" t="inlineStr"/>
      <c r="K1975" t="inlineStr"/>
      <c r="L1975" t="inlineStr"/>
      <c r="M1975" t="inlineStr"/>
      <c r="N1975" t="inlineStr"/>
      <c r="O1975" t="n">
        <v>-0</v>
      </c>
      <c r="P1975" t="n">
        <v>0</v>
      </c>
      <c r="Q1975" t="n">
        <v>0</v>
      </c>
    </row>
    <row r="1976" ht="15" customHeight="1" s="1003">
      <c r="A1976" s="1019" t="inlineStr">
        <is>
          <t>Fibres, lipides et sons</t>
        </is>
      </c>
      <c r="B1976" t="inlineStr">
        <is>
          <t>Débouchés</t>
        </is>
      </c>
      <c r="C1976" t="inlineStr">
        <is>
          <t>kt</t>
        </is>
      </c>
      <c r="D1976" t="inlineStr">
        <is>
          <t>France</t>
        </is>
      </c>
      <c r="E1976" t="inlineStr">
        <is>
          <t>2015-16</t>
        </is>
      </c>
      <c r="F1976" t="inlineStr">
        <is>
          <t>Haricot sec</t>
        </is>
      </c>
      <c r="G1976" t="inlineStr"/>
      <c r="H1976" t="inlineStr"/>
      <c r="I1976" t="inlineStr"/>
      <c r="J1976" t="inlineStr"/>
      <c r="K1976" t="inlineStr"/>
      <c r="L1976" t="inlineStr"/>
      <c r="M1976" t="inlineStr"/>
      <c r="N1976" t="inlineStr"/>
      <c r="O1976" t="n">
        <v>-0</v>
      </c>
      <c r="P1976" t="n">
        <v>0</v>
      </c>
      <c r="Q1976" t="n">
        <v>0</v>
      </c>
    </row>
    <row r="1977" ht="15" customHeight="1" s="1003">
      <c r="A1977" s="1019" t="inlineStr">
        <is>
          <t>Farine</t>
        </is>
      </c>
      <c r="B1977" t="inlineStr">
        <is>
          <t>Autres IAA</t>
        </is>
      </c>
      <c r="C1977" t="inlineStr">
        <is>
          <t>kt</t>
        </is>
      </c>
      <c r="D1977" t="inlineStr">
        <is>
          <t>France</t>
        </is>
      </c>
      <c r="E1977" t="inlineStr">
        <is>
          <t>2015-16</t>
        </is>
      </c>
      <c r="F1977" t="inlineStr">
        <is>
          <t>Haricot sec</t>
        </is>
      </c>
      <c r="G1977" t="inlineStr"/>
      <c r="H1977" t="inlineStr"/>
      <c r="I1977" t="inlineStr"/>
      <c r="J1977" t="inlineStr"/>
      <c r="K1977" t="inlineStr"/>
      <c r="L1977" t="inlineStr"/>
      <c r="M1977" t="inlineStr"/>
      <c r="N1977" t="inlineStr"/>
      <c r="O1977" t="n">
        <v>-0</v>
      </c>
      <c r="P1977" t="n">
        <v>0</v>
      </c>
      <c r="Q1977" t="n">
        <v>-0</v>
      </c>
    </row>
    <row r="1978" ht="15" customHeight="1" s="1003">
      <c r="A1978" s="1019" t="inlineStr">
        <is>
          <t>Farine</t>
        </is>
      </c>
      <c r="B1978" t="inlineStr">
        <is>
          <t>Alimentation humaine</t>
        </is>
      </c>
      <c r="C1978" t="inlineStr">
        <is>
          <t>kt</t>
        </is>
      </c>
      <c r="D1978" t="inlineStr">
        <is>
          <t>France</t>
        </is>
      </c>
      <c r="E1978" t="inlineStr">
        <is>
          <t>2015-16</t>
        </is>
      </c>
      <c r="F1978" t="inlineStr">
        <is>
          <t>Haricot sec</t>
        </is>
      </c>
      <c r="G1978" t="inlineStr"/>
      <c r="H1978" t="inlineStr"/>
      <c r="I1978" t="inlineStr"/>
      <c r="J1978" t="inlineStr"/>
      <c r="K1978" t="inlineStr"/>
      <c r="L1978" t="inlineStr"/>
      <c r="M1978" t="inlineStr"/>
      <c r="N1978" t="inlineStr"/>
      <c r="O1978" t="n">
        <v>-0</v>
      </c>
      <c r="P1978" t="n">
        <v>0</v>
      </c>
      <c r="Q1978" t="n">
        <v>0</v>
      </c>
    </row>
    <row r="1979" ht="15" customHeight="1" s="1003">
      <c r="A1979" s="1019" t="inlineStr">
        <is>
          <t>Farine</t>
        </is>
      </c>
      <c r="B1979" t="inlineStr">
        <is>
          <t>Usages alimentaires</t>
        </is>
      </c>
      <c r="C1979" t="inlineStr">
        <is>
          <t>kt</t>
        </is>
      </c>
      <c r="D1979" t="inlineStr">
        <is>
          <t>France</t>
        </is>
      </c>
      <c r="E1979" t="inlineStr">
        <is>
          <t>2015-16</t>
        </is>
      </c>
      <c r="F1979" t="inlineStr">
        <is>
          <t>Haricot sec</t>
        </is>
      </c>
      <c r="G1979" t="inlineStr"/>
      <c r="H1979" t="inlineStr"/>
      <c r="I1979" t="inlineStr"/>
      <c r="J1979" t="inlineStr"/>
      <c r="K1979" t="inlineStr"/>
      <c r="L1979" t="inlineStr"/>
      <c r="M1979" t="inlineStr"/>
      <c r="N1979" t="inlineStr"/>
      <c r="O1979" t="n">
        <v>-0</v>
      </c>
      <c r="P1979" t="n">
        <v>0</v>
      </c>
      <c r="Q1979" t="n">
        <v>0</v>
      </c>
    </row>
    <row r="1980" ht="15" customHeight="1" s="1003">
      <c r="A1980" s="1019" t="inlineStr">
        <is>
          <t>Farine</t>
        </is>
      </c>
      <c r="B1980" t="inlineStr">
        <is>
          <t>Débouchés</t>
        </is>
      </c>
      <c r="C1980" t="inlineStr">
        <is>
          <t>kt</t>
        </is>
      </c>
      <c r="D1980" t="inlineStr">
        <is>
          <t>France</t>
        </is>
      </c>
      <c r="E1980" t="inlineStr">
        <is>
          <t>2015-16</t>
        </is>
      </c>
      <c r="F1980" t="inlineStr">
        <is>
          <t>Haricot sec</t>
        </is>
      </c>
      <c r="G1980" t="inlineStr"/>
      <c r="H1980" t="inlineStr"/>
      <c r="I1980" t="inlineStr"/>
      <c r="J1980" t="inlineStr"/>
      <c r="K1980" t="inlineStr"/>
      <c r="L1980" t="inlineStr"/>
      <c r="M1980" t="inlineStr"/>
      <c r="N1980" t="inlineStr"/>
      <c r="O1980" t="n">
        <v>-0</v>
      </c>
      <c r="P1980" t="n">
        <v>0</v>
      </c>
      <c r="Q1980" t="n">
        <v>0</v>
      </c>
    </row>
    <row r="1981" ht="15" customHeight="1" s="1003">
      <c r="A1981" s="1019" t="inlineStr">
        <is>
          <t>Sons</t>
        </is>
      </c>
      <c r="B1981" t="inlineStr">
        <is>
          <t>Alimentation animale</t>
        </is>
      </c>
      <c r="C1981" t="inlineStr">
        <is>
          <t>kt</t>
        </is>
      </c>
      <c r="D1981" t="inlineStr">
        <is>
          <t>France</t>
        </is>
      </c>
      <c r="E1981" t="inlineStr">
        <is>
          <t>2015-16</t>
        </is>
      </c>
      <c r="F1981" t="inlineStr">
        <is>
          <t>Haricot sec</t>
        </is>
      </c>
      <c r="G1981" t="inlineStr"/>
      <c r="H1981" t="inlineStr"/>
      <c r="I1981" t="inlineStr"/>
      <c r="J1981" t="inlineStr"/>
      <c r="K1981" t="inlineStr"/>
      <c r="L1981" t="inlineStr"/>
      <c r="M1981" t="inlineStr"/>
      <c r="N1981" t="inlineStr"/>
      <c r="O1981" t="n">
        <v>-0</v>
      </c>
      <c r="P1981" t="n">
        <v>0</v>
      </c>
      <c r="Q1981" t="n">
        <v>0</v>
      </c>
    </row>
    <row r="1982" ht="15" customHeight="1" s="1003">
      <c r="A1982" s="1019" t="inlineStr">
        <is>
          <t>Sons</t>
        </is>
      </c>
      <c r="B1982" t="inlineStr">
        <is>
          <t>Usages alimentaires</t>
        </is>
      </c>
      <c r="C1982" t="inlineStr">
        <is>
          <t>kt</t>
        </is>
      </c>
      <c r="D1982" t="inlineStr">
        <is>
          <t>France</t>
        </is>
      </c>
      <c r="E1982" t="inlineStr">
        <is>
          <t>2015-16</t>
        </is>
      </c>
      <c r="F1982" t="inlineStr">
        <is>
          <t>Haricot sec</t>
        </is>
      </c>
      <c r="G1982" t="inlineStr"/>
      <c r="H1982" t="inlineStr"/>
      <c r="I1982" t="inlineStr"/>
      <c r="J1982" t="inlineStr"/>
      <c r="K1982" t="inlineStr"/>
      <c r="L1982" t="inlineStr"/>
      <c r="M1982" t="inlineStr"/>
      <c r="N1982" t="inlineStr"/>
      <c r="O1982" t="n">
        <v>-0</v>
      </c>
      <c r="P1982" t="n">
        <v>0</v>
      </c>
      <c r="Q1982" t="n">
        <v>0</v>
      </c>
    </row>
    <row r="1983" ht="15" customHeight="1" s="1003">
      <c r="A1983" s="1019" t="inlineStr">
        <is>
          <t>Sons</t>
        </is>
      </c>
      <c r="B1983" t="inlineStr">
        <is>
          <t>Débouchés</t>
        </is>
      </c>
      <c r="C1983" t="inlineStr">
        <is>
          <t>kt</t>
        </is>
      </c>
      <c r="D1983" t="inlineStr">
        <is>
          <t>France</t>
        </is>
      </c>
      <c r="E1983" t="inlineStr">
        <is>
          <t>2015-16</t>
        </is>
      </c>
      <c r="F1983" t="inlineStr">
        <is>
          <t>Haricot sec</t>
        </is>
      </c>
      <c r="G1983" t="inlineStr"/>
      <c r="H1983" t="inlineStr"/>
      <c r="I1983" t="inlineStr"/>
      <c r="J1983" t="inlineStr"/>
      <c r="K1983" t="inlineStr"/>
      <c r="L1983" t="inlineStr"/>
      <c r="M1983" t="inlineStr"/>
      <c r="N1983" t="inlineStr"/>
      <c r="O1983" t="n">
        <v>-0</v>
      </c>
      <c r="P1983" t="n">
        <v>0</v>
      </c>
      <c r="Q1983" t="n">
        <v>0</v>
      </c>
    </row>
    <row r="1984" ht="15" customHeight="1" s="1003">
      <c r="A1984" s="1019" t="inlineStr">
        <is>
          <t>Sons</t>
        </is>
      </c>
      <c r="B1984" t="inlineStr">
        <is>
          <t>FAB</t>
        </is>
      </c>
      <c r="C1984" t="inlineStr">
        <is>
          <t>kt</t>
        </is>
      </c>
      <c r="D1984" t="inlineStr">
        <is>
          <t>France</t>
        </is>
      </c>
      <c r="E1984" t="inlineStr">
        <is>
          <t>2015-16</t>
        </is>
      </c>
      <c r="F1984" t="inlineStr">
        <is>
          <t>Haricot sec</t>
        </is>
      </c>
      <c r="G1984" t="inlineStr"/>
      <c r="H1984" t="inlineStr"/>
      <c r="I1984" t="inlineStr"/>
      <c r="J1984" t="inlineStr"/>
      <c r="K1984" t="inlineStr"/>
      <c r="L1984" t="inlineStr"/>
      <c r="M1984" t="inlineStr"/>
      <c r="N1984" t="inlineStr"/>
      <c r="O1984" t="n">
        <v>-0</v>
      </c>
      <c r="P1984" t="n">
        <v>0</v>
      </c>
      <c r="Q1984" t="n">
        <v>-0</v>
      </c>
    </row>
    <row r="1985" ht="15" customHeight="1" s="1003">
      <c r="A1985" s="1019" t="inlineStr">
        <is>
          <t>Sons</t>
        </is>
      </c>
      <c r="B1985" t="inlineStr">
        <is>
          <t>FAF</t>
        </is>
      </c>
      <c r="C1985" t="inlineStr">
        <is>
          <t>kt</t>
        </is>
      </c>
      <c r="D1985" t="inlineStr">
        <is>
          <t>France</t>
        </is>
      </c>
      <c r="E1985" t="inlineStr">
        <is>
          <t>2015-16</t>
        </is>
      </c>
      <c r="F1985" t="inlineStr">
        <is>
          <t>Haricot sec</t>
        </is>
      </c>
      <c r="G1985" t="inlineStr"/>
      <c r="H1985" t="inlineStr"/>
      <c r="I1985" t="inlineStr"/>
      <c r="J1985" t="inlineStr"/>
      <c r="K1985" t="inlineStr"/>
      <c r="L1985" t="inlineStr"/>
      <c r="M1985" t="inlineStr"/>
      <c r="N1985" t="inlineStr"/>
      <c r="O1985" t="n">
        <v>-0</v>
      </c>
      <c r="P1985" t="n">
        <v>0</v>
      </c>
      <c r="Q1985" t="n">
        <v>-0</v>
      </c>
    </row>
    <row r="1986" ht="15" customHeight="1" s="1003">
      <c r="A1986" s="1019" t="inlineStr">
        <is>
          <t>Sons</t>
        </is>
      </c>
      <c r="B1986" t="inlineStr">
        <is>
          <t>Direct élevage</t>
        </is>
      </c>
      <c r="C1986" t="inlineStr">
        <is>
          <t>kt</t>
        </is>
      </c>
      <c r="D1986" t="inlineStr">
        <is>
          <t>France</t>
        </is>
      </c>
      <c r="E1986" t="inlineStr">
        <is>
          <t>2015-16</t>
        </is>
      </c>
      <c r="F1986" t="inlineStr">
        <is>
          <t>Haricot sec</t>
        </is>
      </c>
      <c r="G1986" t="inlineStr"/>
      <c r="H1986" t="inlineStr"/>
      <c r="I1986" t="inlineStr"/>
      <c r="J1986" t="inlineStr"/>
      <c r="K1986" t="inlineStr"/>
      <c r="L1986" t="inlineStr"/>
      <c r="M1986" t="inlineStr"/>
      <c r="N1986" t="inlineStr"/>
      <c r="O1986" t="n">
        <v>-0</v>
      </c>
      <c r="P1986" t="n">
        <v>0</v>
      </c>
      <c r="Q1986" t="n">
        <v>-0</v>
      </c>
    </row>
    <row r="1987" ht="15" customHeight="1" s="1003">
      <c r="A1987" s="1019" t="inlineStr">
        <is>
          <t>Sons</t>
        </is>
      </c>
      <c r="B1987" t="inlineStr">
        <is>
          <t>Petfood</t>
        </is>
      </c>
      <c r="C1987" t="inlineStr">
        <is>
          <t>kt</t>
        </is>
      </c>
      <c r="D1987" t="inlineStr">
        <is>
          <t>France</t>
        </is>
      </c>
      <c r="E1987" t="inlineStr">
        <is>
          <t>2015-16</t>
        </is>
      </c>
      <c r="F1987" t="inlineStr">
        <is>
          <t>Haricot sec</t>
        </is>
      </c>
      <c r="G1987" t="inlineStr"/>
      <c r="H1987" t="inlineStr"/>
      <c r="I1987" t="inlineStr"/>
      <c r="J1987" t="inlineStr"/>
      <c r="K1987" t="inlineStr"/>
      <c r="L1987" t="inlineStr"/>
      <c r="M1987" t="inlineStr"/>
      <c r="N1987" t="inlineStr"/>
      <c r="O1987" t="n">
        <v>-0</v>
      </c>
      <c r="P1987" t="n">
        <v>0</v>
      </c>
      <c r="Q1987" t="n">
        <v>-0</v>
      </c>
    </row>
    <row r="1988" ht="15" customHeight="1" s="1003">
      <c r="A1988" s="1019" t="inlineStr">
        <is>
          <t>Sons</t>
        </is>
      </c>
      <c r="B1988" t="inlineStr">
        <is>
          <t>Alimentation animale rente</t>
        </is>
      </c>
      <c r="C1988" t="inlineStr">
        <is>
          <t>kt</t>
        </is>
      </c>
      <c r="D1988" t="inlineStr">
        <is>
          <t>France</t>
        </is>
      </c>
      <c r="E1988" t="inlineStr">
        <is>
          <t>2015-16</t>
        </is>
      </c>
      <c r="F1988" t="inlineStr">
        <is>
          <t>Haricot sec</t>
        </is>
      </c>
      <c r="G1988" t="inlineStr"/>
      <c r="H1988" t="inlineStr"/>
      <c r="I1988" t="inlineStr"/>
      <c r="J1988" t="inlineStr"/>
      <c r="K1988" t="inlineStr"/>
      <c r="L1988" t="inlineStr"/>
      <c r="M1988" t="inlineStr"/>
      <c r="N1988" t="inlineStr"/>
      <c r="O1988" t="n">
        <v>-0</v>
      </c>
      <c r="P1988" t="n">
        <v>0</v>
      </c>
      <c r="Q1988" t="n">
        <v>0</v>
      </c>
    </row>
    <row r="1989" ht="15" customHeight="1" s="1003">
      <c r="A1989" s="1019" t="inlineStr">
        <is>
          <t>Sons</t>
        </is>
      </c>
      <c r="B1989" t="inlineStr">
        <is>
          <t>Hors FAB</t>
        </is>
      </c>
      <c r="C1989" t="inlineStr">
        <is>
          <t>kt</t>
        </is>
      </c>
      <c r="D1989" t="inlineStr">
        <is>
          <t>France</t>
        </is>
      </c>
      <c r="E1989" t="inlineStr">
        <is>
          <t>2015-16</t>
        </is>
      </c>
      <c r="F1989" t="inlineStr">
        <is>
          <t>Haricot sec</t>
        </is>
      </c>
      <c r="G1989" t="inlineStr"/>
      <c r="H1989" t="inlineStr"/>
      <c r="I1989" t="inlineStr"/>
      <c r="J1989" t="inlineStr"/>
      <c r="K1989" t="inlineStr"/>
      <c r="L1989" t="inlineStr"/>
      <c r="M1989" t="inlineStr"/>
      <c r="N1989" t="inlineStr"/>
      <c r="O1989" t="n">
        <v>-0</v>
      </c>
      <c r="P1989" t="n">
        <v>0</v>
      </c>
      <c r="Q1989" t="n">
        <v>0</v>
      </c>
    </row>
    <row r="1990" ht="15" customHeight="1" s="1003">
      <c r="A1990" s="1019" t="inlineStr">
        <is>
          <t>MPV</t>
        </is>
      </c>
      <c r="B1990" t="inlineStr">
        <is>
          <t>Autres IAA</t>
        </is>
      </c>
      <c r="C1990" t="inlineStr">
        <is>
          <t>kt</t>
        </is>
      </c>
      <c r="D1990" t="inlineStr">
        <is>
          <t>France</t>
        </is>
      </c>
      <c r="E1990" t="inlineStr">
        <is>
          <t>2015-16</t>
        </is>
      </c>
      <c r="F1990" t="inlineStr">
        <is>
          <t>Haricot sec</t>
        </is>
      </c>
      <c r="G1990" t="inlineStr"/>
      <c r="H1990" t="inlineStr"/>
      <c r="I1990" t="inlineStr"/>
      <c r="J1990" t="inlineStr"/>
      <c r="K1990" t="inlineStr"/>
      <c r="L1990" t="inlineStr"/>
      <c r="M1990" t="inlineStr"/>
      <c r="N1990" t="inlineStr"/>
      <c r="O1990" t="n">
        <v>-0</v>
      </c>
      <c r="P1990" t="n">
        <v>0</v>
      </c>
      <c r="Q1990" t="n">
        <v>-0</v>
      </c>
    </row>
    <row r="1991" ht="15" customHeight="1" s="1003">
      <c r="A1991" s="1019" t="inlineStr">
        <is>
          <t>MPV</t>
        </is>
      </c>
      <c r="B1991" t="inlineStr">
        <is>
          <t>Alimentation humaine</t>
        </is>
      </c>
      <c r="C1991" t="inlineStr">
        <is>
          <t>kt</t>
        </is>
      </c>
      <c r="D1991" t="inlineStr">
        <is>
          <t>France</t>
        </is>
      </c>
      <c r="E1991" t="inlineStr">
        <is>
          <t>2015-16</t>
        </is>
      </c>
      <c r="F1991" t="inlineStr">
        <is>
          <t>Haricot sec</t>
        </is>
      </c>
      <c r="G1991" t="inlineStr"/>
      <c r="H1991" t="inlineStr"/>
      <c r="I1991" t="inlineStr"/>
      <c r="J1991" t="inlineStr"/>
      <c r="K1991" t="inlineStr"/>
      <c r="L1991" t="inlineStr"/>
      <c r="M1991" t="inlineStr"/>
      <c r="N1991" t="inlineStr"/>
      <c r="O1991" t="n">
        <v>-0</v>
      </c>
      <c r="P1991" t="n">
        <v>0</v>
      </c>
      <c r="Q1991" t="n">
        <v>0</v>
      </c>
    </row>
    <row r="1992" ht="15" customHeight="1" s="1003">
      <c r="A1992" s="1019" t="inlineStr">
        <is>
          <t>MPV</t>
        </is>
      </c>
      <c r="B1992" t="inlineStr">
        <is>
          <t>Usages alimentaires</t>
        </is>
      </c>
      <c r="C1992" t="inlineStr">
        <is>
          <t>kt</t>
        </is>
      </c>
      <c r="D1992" t="inlineStr">
        <is>
          <t>France</t>
        </is>
      </c>
      <c r="E1992" t="inlineStr">
        <is>
          <t>2015-16</t>
        </is>
      </c>
      <c r="F1992" t="inlineStr">
        <is>
          <t>Haricot sec</t>
        </is>
      </c>
      <c r="G1992" t="inlineStr"/>
      <c r="H1992" t="inlineStr"/>
      <c r="I1992" t="inlineStr"/>
      <c r="J1992" t="inlineStr"/>
      <c r="K1992" t="inlineStr"/>
      <c r="L1992" t="inlineStr"/>
      <c r="M1992" t="inlineStr"/>
      <c r="N1992" t="inlineStr"/>
      <c r="O1992" t="n">
        <v>-0</v>
      </c>
      <c r="P1992" t="n">
        <v>0</v>
      </c>
      <c r="Q1992" t="n">
        <v>0</v>
      </c>
    </row>
    <row r="1993" ht="15" customHeight="1" s="1003">
      <c r="A1993" s="1019" t="inlineStr">
        <is>
          <t>MPV</t>
        </is>
      </c>
      <c r="B1993" t="inlineStr">
        <is>
          <t>Débouchés</t>
        </is>
      </c>
      <c r="C1993" t="inlineStr">
        <is>
          <t>kt</t>
        </is>
      </c>
      <c r="D1993" t="inlineStr">
        <is>
          <t>France</t>
        </is>
      </c>
      <c r="E1993" t="inlineStr">
        <is>
          <t>2015-16</t>
        </is>
      </c>
      <c r="F1993" t="inlineStr">
        <is>
          <t>Haricot sec</t>
        </is>
      </c>
      <c r="G1993" t="inlineStr"/>
      <c r="H1993" t="inlineStr"/>
      <c r="I1993" t="inlineStr"/>
      <c r="J1993" t="inlineStr"/>
      <c r="K1993" t="inlineStr"/>
      <c r="L1993" t="inlineStr"/>
      <c r="M1993" t="inlineStr"/>
      <c r="N1993" t="inlineStr"/>
      <c r="O1993" t="n">
        <v>-0</v>
      </c>
      <c r="P1993" t="n">
        <v>0</v>
      </c>
      <c r="Q1993" t="n">
        <v>0</v>
      </c>
    </row>
    <row r="1994" ht="15" customHeight="1" s="1003">
      <c r="A1994" s="1019" t="inlineStr">
        <is>
          <t>Amidon, fibres, lipides et sons</t>
        </is>
      </c>
      <c r="B1994" t="inlineStr">
        <is>
          <t>Autres IAA</t>
        </is>
      </c>
      <c r="C1994" t="inlineStr">
        <is>
          <t>kt</t>
        </is>
      </c>
      <c r="D1994" t="inlineStr">
        <is>
          <t>France</t>
        </is>
      </c>
      <c r="E1994" t="inlineStr">
        <is>
          <t>2015-16</t>
        </is>
      </c>
      <c r="F1994" t="inlineStr">
        <is>
          <t>Haricot sec</t>
        </is>
      </c>
      <c r="G1994" t="inlineStr"/>
      <c r="H1994" t="inlineStr"/>
      <c r="I1994" t="inlineStr"/>
      <c r="J1994" t="inlineStr"/>
      <c r="K1994" t="inlineStr"/>
      <c r="L1994" t="inlineStr"/>
      <c r="M1994" t="inlineStr"/>
      <c r="N1994" t="inlineStr"/>
      <c r="O1994" t="n">
        <v>-0</v>
      </c>
      <c r="P1994" t="n">
        <v>0</v>
      </c>
      <c r="Q1994" t="n">
        <v>-0</v>
      </c>
    </row>
    <row r="1995" ht="15" customHeight="1" s="1003">
      <c r="A1995" s="1019" t="inlineStr">
        <is>
          <t>Amidon, fibres, lipides et sons</t>
        </is>
      </c>
      <c r="B1995" t="inlineStr">
        <is>
          <t>Alimentation humaine</t>
        </is>
      </c>
      <c r="C1995" t="inlineStr">
        <is>
          <t>kt</t>
        </is>
      </c>
      <c r="D1995" t="inlineStr">
        <is>
          <t>France</t>
        </is>
      </c>
      <c r="E1995" t="inlineStr">
        <is>
          <t>2015-16</t>
        </is>
      </c>
      <c r="F1995" t="inlineStr">
        <is>
          <t>Haricot sec</t>
        </is>
      </c>
      <c r="G1995" t="inlineStr"/>
      <c r="H1995" t="inlineStr"/>
      <c r="I1995" t="inlineStr"/>
      <c r="J1995" t="inlineStr"/>
      <c r="K1995" t="inlineStr"/>
      <c r="L1995" t="inlineStr"/>
      <c r="M1995" t="inlineStr"/>
      <c r="N1995" t="inlineStr"/>
      <c r="O1995" t="n">
        <v>-0</v>
      </c>
      <c r="P1995" t="n">
        <v>0</v>
      </c>
      <c r="Q1995" t="n">
        <v>0</v>
      </c>
    </row>
    <row r="1996" ht="15" customHeight="1" s="1003">
      <c r="A1996" s="1019" t="inlineStr">
        <is>
          <t>Amidon, fibres, lipides et sons</t>
        </is>
      </c>
      <c r="B1996" t="inlineStr">
        <is>
          <t>Usages alimentaires</t>
        </is>
      </c>
      <c r="C1996" t="inlineStr">
        <is>
          <t>kt</t>
        </is>
      </c>
      <c r="D1996" t="inlineStr">
        <is>
          <t>France</t>
        </is>
      </c>
      <c r="E1996" t="inlineStr">
        <is>
          <t>2015-16</t>
        </is>
      </c>
      <c r="F1996" t="inlineStr">
        <is>
          <t>Haricot sec</t>
        </is>
      </c>
      <c r="G1996" t="inlineStr"/>
      <c r="H1996" t="inlineStr"/>
      <c r="I1996" t="inlineStr"/>
      <c r="J1996" t="inlineStr"/>
      <c r="K1996" t="inlineStr"/>
      <c r="L1996" t="inlineStr"/>
      <c r="M1996" t="inlineStr"/>
      <c r="N1996" t="inlineStr"/>
      <c r="O1996" t="n">
        <v>-0</v>
      </c>
      <c r="P1996" t="n">
        <v>0</v>
      </c>
      <c r="Q1996" t="n">
        <v>0</v>
      </c>
    </row>
    <row r="1997" ht="15" customHeight="1" s="1003">
      <c r="A1997" s="1019" t="inlineStr">
        <is>
          <t>Amidon, fibres, lipides et sons</t>
        </is>
      </c>
      <c r="B1997" t="inlineStr">
        <is>
          <t>Débouchés</t>
        </is>
      </c>
      <c r="C1997" t="inlineStr">
        <is>
          <t>kt</t>
        </is>
      </c>
      <c r="D1997" t="inlineStr">
        <is>
          <t>France</t>
        </is>
      </c>
      <c r="E1997" t="inlineStr">
        <is>
          <t>2015-16</t>
        </is>
      </c>
      <c r="F1997" t="inlineStr">
        <is>
          <t>Haricot sec</t>
        </is>
      </c>
      <c r="G1997" t="inlineStr"/>
      <c r="H1997" t="inlineStr"/>
      <c r="I1997" t="inlineStr"/>
      <c r="J1997" t="inlineStr"/>
      <c r="K1997" t="inlineStr"/>
      <c r="L1997" t="inlineStr"/>
      <c r="M1997" t="inlineStr"/>
      <c r="N1997" t="inlineStr"/>
      <c r="O1997" t="n">
        <v>-0</v>
      </c>
      <c r="P1997" t="n">
        <v>0</v>
      </c>
      <c r="Q1997" t="n">
        <v>0</v>
      </c>
    </row>
    <row r="1998" ht="15" customHeight="1" s="1003">
      <c r="A1998" s="1019" t="inlineStr">
        <is>
          <t>Récolte</t>
        </is>
      </c>
      <c r="B1998" t="inlineStr">
        <is>
          <t>Olives</t>
        </is>
      </c>
      <c r="C1998" t="inlineStr">
        <is>
          <t>kt</t>
        </is>
      </c>
      <c r="D1998" t="inlineStr">
        <is>
          <t>France</t>
        </is>
      </c>
      <c r="E1998" t="inlineStr">
        <is>
          <t>2015-16</t>
        </is>
      </c>
      <c r="F1998" t="inlineStr">
        <is>
          <t>Haricot sec</t>
        </is>
      </c>
      <c r="G1998" t="inlineStr"/>
      <c r="H1998" t="inlineStr"/>
      <c r="I1998" t="inlineStr"/>
      <c r="J1998" t="inlineStr"/>
      <c r="K1998" t="inlineStr"/>
      <c r="L1998" t="inlineStr"/>
      <c r="M1998" t="inlineStr"/>
      <c r="N1998" t="inlineStr"/>
      <c r="O1998" t="n">
        <v>-0</v>
      </c>
      <c r="P1998" t="n">
        <v>0</v>
      </c>
      <c r="Q1998" t="n">
        <v>500000000</v>
      </c>
    </row>
    <row r="1999" ht="15" customHeight="1" s="1003">
      <c r="A1999" s="1019" t="inlineStr">
        <is>
          <t>Récolte</t>
        </is>
      </c>
      <c r="B1999" t="inlineStr">
        <is>
          <t>Graines récoltées</t>
        </is>
      </c>
      <c r="C1999" t="inlineStr">
        <is>
          <t>kt</t>
        </is>
      </c>
      <c r="D1999" t="inlineStr">
        <is>
          <t>France</t>
        </is>
      </c>
      <c r="E1999" t="inlineStr">
        <is>
          <t>2015-16</t>
        </is>
      </c>
      <c r="F1999" t="inlineStr">
        <is>
          <t>Haricot sec</t>
        </is>
      </c>
      <c r="G1999" t="inlineStr">
        <is>
          <t>Récolte = 13 kt (Statistique Agricole Annuelle - SSP)</t>
        </is>
      </c>
      <c r="H1999" t="inlineStr"/>
      <c r="I1999" t="inlineStr">
        <is>
          <t>Statistique Agricole Annuelle - SSP</t>
        </is>
      </c>
      <c r="J1999" t="inlineStr"/>
      <c r="K1999" t="inlineStr">
        <is>
          <t>Volume</t>
        </is>
      </c>
      <c r="L1999" t="inlineStr">
        <is>
          <t>Récolte</t>
        </is>
      </c>
      <c r="M1999" t="inlineStr">
        <is>
          <t>Récoltes - AGRESTE</t>
        </is>
      </c>
      <c r="N1999" t="inlineStr"/>
      <c r="O1999" t="n">
        <v>12.7</v>
      </c>
      <c r="P1999" t="inlineStr"/>
      <c r="Q1999" t="inlineStr"/>
    </row>
    <row r="2000" ht="15" customHeight="1" s="1003">
      <c r="A2000" s="1019" t="inlineStr">
        <is>
          <t>Ferme</t>
        </is>
      </c>
      <c r="B2000" t="inlineStr">
        <is>
          <t>Stock final à la ferme</t>
        </is>
      </c>
      <c r="C2000" t="inlineStr">
        <is>
          <t>kt</t>
        </is>
      </c>
      <c r="D2000" t="inlineStr">
        <is>
          <t>France</t>
        </is>
      </c>
      <c r="E2000" t="inlineStr">
        <is>
          <t>2015-16</t>
        </is>
      </c>
      <c r="F2000" t="inlineStr">
        <is>
          <t>Haricot sec</t>
        </is>
      </c>
      <c r="G2000" t="inlineStr"/>
      <c r="H2000" t="inlineStr"/>
      <c r="I2000" t="inlineStr"/>
      <c r="J2000" t="inlineStr">
        <is>
          <t>Le stock à la ferme est négligé</t>
        </is>
      </c>
      <c r="K2000" t="inlineStr"/>
      <c r="L2000" t="inlineStr">
        <is>
          <t>Stock final à la ferme</t>
        </is>
      </c>
      <c r="M2000" t="inlineStr"/>
      <c r="N2000" t="inlineStr"/>
      <c r="O2000" t="n">
        <v>-0</v>
      </c>
      <c r="P2000" t="inlineStr"/>
      <c r="Q2000" t="inlineStr"/>
    </row>
    <row r="2001" ht="15" customHeight="1" s="1003">
      <c r="A2001" s="1019" t="inlineStr">
        <is>
          <t>Ferme</t>
        </is>
      </c>
      <c r="B2001" t="inlineStr">
        <is>
          <t>Graines autoconsommées</t>
        </is>
      </c>
      <c r="C2001" t="inlineStr">
        <is>
          <t>kt</t>
        </is>
      </c>
      <c r="D2001" t="inlineStr">
        <is>
          <t>France</t>
        </is>
      </c>
      <c r="E2001" t="inlineStr">
        <is>
          <t>2015-16</t>
        </is>
      </c>
      <c r="F2001" t="inlineStr">
        <is>
          <t>Haricot sec</t>
        </is>
      </c>
      <c r="G2001" t="inlineStr"/>
      <c r="H2001" t="inlineStr"/>
      <c r="I2001" t="inlineStr"/>
      <c r="J2001" t="inlineStr"/>
      <c r="K2001" t="inlineStr"/>
      <c r="L2001" t="inlineStr"/>
      <c r="M2001" t="inlineStr"/>
      <c r="N2001" t="inlineStr"/>
      <c r="O2001" t="n">
        <v>6.34</v>
      </c>
      <c r="P2001" t="inlineStr"/>
      <c r="Q2001" t="inlineStr"/>
    </row>
    <row r="2002" ht="15" customHeight="1" s="1003">
      <c r="A2002" s="1019" t="inlineStr">
        <is>
          <t>Ferme</t>
        </is>
      </c>
      <c r="B2002" t="inlineStr">
        <is>
          <t>Stock final</t>
        </is>
      </c>
      <c r="C2002" t="inlineStr">
        <is>
          <t>kt</t>
        </is>
      </c>
      <c r="D2002" t="inlineStr">
        <is>
          <t>France</t>
        </is>
      </c>
      <c r="E2002" t="inlineStr">
        <is>
          <t>2015-16</t>
        </is>
      </c>
      <c r="F2002" t="inlineStr">
        <is>
          <t>Haricot sec</t>
        </is>
      </c>
      <c r="G2002" t="inlineStr"/>
      <c r="H2002" t="inlineStr"/>
      <c r="I2002" t="inlineStr"/>
      <c r="J2002" t="inlineStr"/>
      <c r="K2002" t="inlineStr"/>
      <c r="L2002" t="inlineStr"/>
      <c r="M2002" t="inlineStr"/>
      <c r="N2002" t="inlineStr"/>
      <c r="O2002" t="n">
        <v>0</v>
      </c>
      <c r="P2002" t="inlineStr"/>
      <c r="Q2002" t="inlineStr"/>
    </row>
    <row r="2003" ht="15" customHeight="1" s="1003">
      <c r="A2003" s="1019" t="inlineStr">
        <is>
          <t>OS</t>
        </is>
      </c>
      <c r="B2003" t="inlineStr">
        <is>
          <t>Graines collectées</t>
        </is>
      </c>
      <c r="C2003" t="inlineStr">
        <is>
          <t>kt</t>
        </is>
      </c>
      <c r="D2003" t="inlineStr">
        <is>
          <t>France</t>
        </is>
      </c>
      <c r="E2003" t="inlineStr">
        <is>
          <t>2015-16</t>
        </is>
      </c>
      <c r="F2003" t="inlineStr">
        <is>
          <t>Haricot sec</t>
        </is>
      </c>
      <c r="G2003" t="inlineStr"/>
      <c r="H2003" t="inlineStr"/>
      <c r="I2003" t="inlineStr"/>
      <c r="J2003" t="inlineStr"/>
      <c r="K2003" t="inlineStr"/>
      <c r="L2003" t="inlineStr"/>
      <c r="M2003" t="inlineStr"/>
      <c r="N2003" t="inlineStr"/>
      <c r="O2003" t="n">
        <v>6.28</v>
      </c>
      <c r="P2003" t="inlineStr"/>
      <c r="Q2003" t="inlineStr"/>
    </row>
    <row r="2004" ht="15" customHeight="1" s="1003">
      <c r="A2004" s="1019" t="inlineStr">
        <is>
          <t>OS</t>
        </is>
      </c>
      <c r="B2004" t="inlineStr">
        <is>
          <t>Stock final collecteurs</t>
        </is>
      </c>
      <c r="C2004" t="inlineStr">
        <is>
          <t>kt</t>
        </is>
      </c>
      <c r="D2004" t="inlineStr">
        <is>
          <t>France</t>
        </is>
      </c>
      <c r="E2004" t="inlineStr">
        <is>
          <t>2015-16</t>
        </is>
      </c>
      <c r="F2004" t="inlineStr">
        <is>
          <t>Haricot sec</t>
        </is>
      </c>
      <c r="G2004" t="inlineStr"/>
      <c r="H2004" t="inlineStr">
        <is>
          <t>0</t>
        </is>
      </c>
      <c r="I2004" t="inlineStr">
        <is>
          <t>0</t>
        </is>
      </c>
      <c r="J2004" t="inlineStr">
        <is>
          <t>10 % de la récolte est stockée</t>
        </is>
      </c>
      <c r="K2004" t="inlineStr">
        <is>
          <t>Répartition</t>
        </is>
      </c>
      <c r="L2004" t="inlineStr">
        <is>
          <t>Part du stock final</t>
        </is>
      </c>
      <c r="M2004" t="inlineStr">
        <is>
          <t>0</t>
        </is>
      </c>
      <c r="N2004" t="inlineStr"/>
      <c r="O2004" t="n">
        <v>1.27</v>
      </c>
      <c r="P2004" t="inlineStr"/>
      <c r="Q2004" t="inlineStr"/>
    </row>
    <row r="2005" ht="15" customHeight="1" s="1003">
      <c r="A2005" s="1019" t="inlineStr">
        <is>
          <t>OS</t>
        </is>
      </c>
      <c r="B2005" t="inlineStr">
        <is>
          <t>Stock final</t>
        </is>
      </c>
      <c r="C2005" t="inlineStr">
        <is>
          <t>kt</t>
        </is>
      </c>
      <c r="D2005" t="inlineStr">
        <is>
          <t>France</t>
        </is>
      </c>
      <c r="E2005" t="inlineStr">
        <is>
          <t>2015-16</t>
        </is>
      </c>
      <c r="F2005" t="inlineStr">
        <is>
          <t>Haricot sec</t>
        </is>
      </c>
      <c r="G2005" t="inlineStr"/>
      <c r="H2005" t="inlineStr"/>
      <c r="I2005" t="inlineStr"/>
      <c r="J2005" t="inlineStr">
        <is>
          <t>10 % de la récolte est stockée</t>
        </is>
      </c>
      <c r="K2005" t="inlineStr">
        <is>
          <t>Répartition</t>
        </is>
      </c>
      <c r="L2005" t="inlineStr">
        <is>
          <t>Part du stock final</t>
        </is>
      </c>
      <c r="M2005" t="inlineStr"/>
      <c r="N2005" t="inlineStr"/>
      <c r="O2005" t="n">
        <v>1.27</v>
      </c>
      <c r="P2005" t="inlineStr"/>
      <c r="Q2005" t="inlineStr"/>
    </row>
    <row r="2006" ht="15" customHeight="1" s="1003">
      <c r="A2006" s="1019" t="inlineStr">
        <is>
          <t>OS</t>
        </is>
      </c>
      <c r="B2006" t="inlineStr">
        <is>
          <t>Issues de silo</t>
        </is>
      </c>
      <c r="C2006" t="inlineStr">
        <is>
          <t>kt</t>
        </is>
      </c>
      <c r="D2006" t="inlineStr">
        <is>
          <t>France</t>
        </is>
      </c>
      <c r="E2006" t="inlineStr">
        <is>
          <t>2015-16</t>
        </is>
      </c>
      <c r="F2006" t="inlineStr">
        <is>
          <t>Haricot sec</t>
        </is>
      </c>
      <c r="G2006" t="inlineStr"/>
      <c r="H2006" t="inlineStr">
        <is>
          <t>Ratio d'issues de silo = 1 % (ONRB - FranceAgriMer)</t>
        </is>
      </c>
      <c r="I2006" t="inlineStr">
        <is>
          <t>ONRB - FranceAgriMer</t>
        </is>
      </c>
      <c r="J2006" t="inlineStr">
        <is>
          <t>Même ratio d'issues de silo que les pois et fèveroles</t>
        </is>
      </c>
      <c r="K2006" t="inlineStr">
        <is>
          <t>Rendement</t>
        </is>
      </c>
      <c r="L2006" t="inlineStr">
        <is>
          <t>Ratio d'issues de silo</t>
        </is>
      </c>
      <c r="M2006" t="inlineStr">
        <is>
          <t>Issues de silo - ONRB</t>
        </is>
      </c>
      <c r="N2006" t="inlineStr"/>
      <c r="O2006" t="n">
        <v>0.06</v>
      </c>
      <c r="P2006" t="inlineStr"/>
      <c r="Q2006" t="inlineStr"/>
    </row>
    <row r="2007" ht="15" customHeight="1" s="1003">
      <c r="A2007" s="1019" t="inlineStr">
        <is>
          <t>Trituration</t>
        </is>
      </c>
      <c r="B2007" t="inlineStr">
        <is>
          <t>Huile</t>
        </is>
      </c>
      <c r="C2007" t="inlineStr">
        <is>
          <t>kt</t>
        </is>
      </c>
      <c r="D2007" t="inlineStr">
        <is>
          <t>France</t>
        </is>
      </c>
      <c r="E2007" t="inlineStr">
        <is>
          <t>2015-16</t>
        </is>
      </c>
      <c r="F2007" t="inlineStr">
        <is>
          <t>Haricot sec</t>
        </is>
      </c>
      <c r="G2007" t="inlineStr"/>
      <c r="H2007" t="inlineStr"/>
      <c r="I2007" t="inlineStr"/>
      <c r="J2007" t="inlineStr">
        <is>
          <t>Pas de trituration</t>
        </is>
      </c>
      <c r="K2007" t="inlineStr"/>
      <c r="L2007" t="inlineStr"/>
      <c r="M2007" t="inlineStr"/>
      <c r="N2007" t="inlineStr"/>
      <c r="O2007" t="n">
        <v>-0</v>
      </c>
      <c r="P2007" t="inlineStr"/>
      <c r="Q2007" t="inlineStr"/>
    </row>
    <row r="2008" ht="15" customHeight="1" s="1003">
      <c r="A2008" s="1019" t="inlineStr">
        <is>
          <t>Trituration</t>
        </is>
      </c>
      <c r="B2008" t="inlineStr">
        <is>
          <t>Tourteaux</t>
        </is>
      </c>
      <c r="C2008" t="inlineStr">
        <is>
          <t>kt</t>
        </is>
      </c>
      <c r="D2008" t="inlineStr">
        <is>
          <t>France</t>
        </is>
      </c>
      <c r="E2008" t="inlineStr">
        <is>
          <t>2015-16</t>
        </is>
      </c>
      <c r="F2008" t="inlineStr">
        <is>
          <t>Haricot sec</t>
        </is>
      </c>
      <c r="G2008" t="inlineStr"/>
      <c r="H2008" t="inlineStr"/>
      <c r="I2008" t="inlineStr"/>
      <c r="J2008" t="inlineStr"/>
      <c r="K2008" t="inlineStr"/>
      <c r="L2008" t="inlineStr"/>
      <c r="M2008" t="inlineStr"/>
      <c r="N2008" t="inlineStr"/>
      <c r="O2008" t="n">
        <v>-0</v>
      </c>
      <c r="P2008" t="inlineStr"/>
      <c r="Q2008" t="inlineStr"/>
    </row>
    <row r="2009" ht="15" customHeight="1" s="1003">
      <c r="A2009" s="1019" t="inlineStr">
        <is>
          <t>Trituration</t>
        </is>
      </c>
      <c r="B2009" t="inlineStr">
        <is>
          <t>Coques (+ eau)</t>
        </is>
      </c>
      <c r="C2009" t="inlineStr">
        <is>
          <t>kt</t>
        </is>
      </c>
      <c r="D2009" t="inlineStr">
        <is>
          <t>France</t>
        </is>
      </c>
      <c r="E2009" t="inlineStr">
        <is>
          <t>2015-16</t>
        </is>
      </c>
      <c r="F2009" t="inlineStr">
        <is>
          <t>Haricot sec</t>
        </is>
      </c>
      <c r="G2009" t="inlineStr"/>
      <c r="H2009" t="inlineStr"/>
      <c r="I2009" t="inlineStr"/>
      <c r="J2009" t="inlineStr"/>
      <c r="K2009" t="inlineStr"/>
      <c r="L2009" t="inlineStr"/>
      <c r="M2009" t="inlineStr"/>
      <c r="N2009" t="inlineStr"/>
      <c r="O2009" t="n">
        <v>0</v>
      </c>
      <c r="P2009" t="inlineStr"/>
      <c r="Q2009" t="inlineStr"/>
    </row>
    <row r="2010" ht="15" customHeight="1" s="1003">
      <c r="A2010" s="1019" t="inlineStr">
        <is>
          <t>Moulin</t>
        </is>
      </c>
      <c r="B2010" t="inlineStr">
        <is>
          <t>Grignons d'olive</t>
        </is>
      </c>
      <c r="C2010" t="inlineStr">
        <is>
          <t>kt</t>
        </is>
      </c>
      <c r="D2010" t="inlineStr">
        <is>
          <t>France</t>
        </is>
      </c>
      <c r="E2010" t="inlineStr">
        <is>
          <t>2015-16</t>
        </is>
      </c>
      <c r="F2010" t="inlineStr">
        <is>
          <t>Haricot sec</t>
        </is>
      </c>
      <c r="G2010" t="inlineStr"/>
      <c r="H2010" t="inlineStr"/>
      <c r="I2010" t="inlineStr"/>
      <c r="J2010" t="inlineStr"/>
      <c r="K2010" t="inlineStr"/>
      <c r="L2010" t="inlineStr">
        <is>
          <t>Production de grignons d'olive</t>
        </is>
      </c>
      <c r="M2010" t="inlineStr"/>
      <c r="N2010" t="inlineStr"/>
      <c r="O2010" t="n">
        <v>-0</v>
      </c>
      <c r="P2010" t="n">
        <v>0</v>
      </c>
      <c r="Q2010" t="n">
        <v>500000000</v>
      </c>
    </row>
    <row r="2011" ht="15" customHeight="1" s="1003">
      <c r="A2011" s="1019" t="inlineStr">
        <is>
          <t>Moulin</t>
        </is>
      </c>
      <c r="B2011" t="inlineStr">
        <is>
          <t>Huile d'olive</t>
        </is>
      </c>
      <c r="C2011" t="inlineStr">
        <is>
          <t>kt</t>
        </is>
      </c>
      <c r="D2011" t="inlineStr">
        <is>
          <t>France</t>
        </is>
      </c>
      <c r="E2011" t="inlineStr">
        <is>
          <t>2015-16</t>
        </is>
      </c>
      <c r="F2011" t="inlineStr">
        <is>
          <t>Haricot sec</t>
        </is>
      </c>
      <c r="G2011" t="inlineStr"/>
      <c r="H2011" t="inlineStr"/>
      <c r="I2011" t="inlineStr"/>
      <c r="J2011" t="inlineStr"/>
      <c r="K2011" t="inlineStr"/>
      <c r="L2011" t="inlineStr"/>
      <c r="M2011" t="inlineStr"/>
      <c r="N2011" t="inlineStr"/>
      <c r="O2011" t="n">
        <v>-0</v>
      </c>
      <c r="P2011" t="n">
        <v>0</v>
      </c>
      <c r="Q2011" t="n">
        <v>500000000</v>
      </c>
    </row>
    <row r="2012" ht="15" customHeight="1" s="1003">
      <c r="A2012" s="1019" t="inlineStr">
        <is>
          <t>Conservation ou préparation d'olives</t>
        </is>
      </c>
      <c r="B2012" t="inlineStr">
        <is>
          <t>Olives de table</t>
        </is>
      </c>
      <c r="C2012" t="inlineStr">
        <is>
          <t>kt</t>
        </is>
      </c>
      <c r="D2012" t="inlineStr">
        <is>
          <t>France</t>
        </is>
      </c>
      <c r="E2012" t="inlineStr">
        <is>
          <t>2015-16</t>
        </is>
      </c>
      <c r="F2012" t="inlineStr">
        <is>
          <t>Haricot sec</t>
        </is>
      </c>
      <c r="G2012" t="inlineStr"/>
      <c r="H2012" t="inlineStr"/>
      <c r="I2012" t="inlineStr"/>
      <c r="J2012" t="inlineStr"/>
      <c r="K2012" t="inlineStr"/>
      <c r="L2012" t="inlineStr"/>
      <c r="M2012" t="inlineStr"/>
      <c r="N2012" t="inlineStr"/>
      <c r="O2012" t="n">
        <v>-0</v>
      </c>
      <c r="P2012" t="n">
        <v>0</v>
      </c>
      <c r="Q2012" t="n">
        <v>500000000</v>
      </c>
    </row>
    <row r="2013" ht="15" customHeight="1" s="1003">
      <c r="A2013" s="1019" t="inlineStr">
        <is>
          <t>Fabrication de produits alimentaires</t>
        </is>
      </c>
      <c r="B2013" t="inlineStr">
        <is>
          <t>Produits alimentaires</t>
        </is>
      </c>
      <c r="C2013" t="inlineStr">
        <is>
          <t>kt</t>
        </is>
      </c>
      <c r="D2013" t="inlineStr">
        <is>
          <t>France</t>
        </is>
      </c>
      <c r="E2013" t="inlineStr">
        <is>
          <t>2015-16</t>
        </is>
      </c>
      <c r="F2013" t="inlineStr">
        <is>
          <t>Haricot sec</t>
        </is>
      </c>
      <c r="G2013" t="inlineStr"/>
      <c r="H2013" t="inlineStr"/>
      <c r="I2013" t="inlineStr"/>
      <c r="J2013" t="inlineStr"/>
      <c r="K2013" t="inlineStr"/>
      <c r="L2013" t="inlineStr"/>
      <c r="M2013" t="inlineStr"/>
      <c r="N2013" t="inlineStr"/>
      <c r="O2013" t="n">
        <v>33.4</v>
      </c>
      <c r="P2013" t="inlineStr"/>
      <c r="Q2013" t="inlineStr"/>
    </row>
    <row r="2014" ht="15" customHeight="1" s="1003">
      <c r="A2014" s="1019" t="inlineStr">
        <is>
          <t>Amidonnerie</t>
        </is>
      </c>
      <c r="B2014" t="inlineStr">
        <is>
          <t>Fibres, lipides et sons</t>
        </is>
      </c>
      <c r="C2014" t="inlineStr">
        <is>
          <t>kt</t>
        </is>
      </c>
      <c r="D2014" t="inlineStr">
        <is>
          <t>France</t>
        </is>
      </c>
      <c r="E2014" t="inlineStr">
        <is>
          <t>2015-16</t>
        </is>
      </c>
      <c r="F2014" t="inlineStr">
        <is>
          <t>Haricot sec</t>
        </is>
      </c>
      <c r="G2014" t="inlineStr"/>
      <c r="H2014" t="inlineStr"/>
      <c r="I2014" t="inlineStr"/>
      <c r="J2014" t="inlineStr"/>
      <c r="K2014" t="inlineStr"/>
      <c r="L2014" t="inlineStr"/>
      <c r="M2014" t="inlineStr"/>
      <c r="N2014" t="inlineStr"/>
      <c r="O2014" t="n">
        <v>-0</v>
      </c>
      <c r="P2014" t="n">
        <v>0</v>
      </c>
      <c r="Q2014" t="n">
        <v>-0</v>
      </c>
    </row>
    <row r="2015" ht="15" customHeight="1" s="1003">
      <c r="A2015" s="1019" t="inlineStr">
        <is>
          <t>Amidonnerie</t>
        </is>
      </c>
      <c r="B2015" t="inlineStr">
        <is>
          <t>Amidon</t>
        </is>
      </c>
      <c r="C2015" t="inlineStr">
        <is>
          <t>kt</t>
        </is>
      </c>
      <c r="D2015" t="inlineStr">
        <is>
          <t>France</t>
        </is>
      </c>
      <c r="E2015" t="inlineStr">
        <is>
          <t>2015-16</t>
        </is>
      </c>
      <c r="F2015" t="inlineStr">
        <is>
          <t>Haricot sec</t>
        </is>
      </c>
      <c r="G2015" t="inlineStr"/>
      <c r="H2015" t="inlineStr"/>
      <c r="I2015" t="inlineStr"/>
      <c r="J2015" t="inlineStr"/>
      <c r="K2015" t="inlineStr"/>
      <c r="L2015" t="inlineStr"/>
      <c r="M2015" t="inlineStr"/>
      <c r="N2015" t="inlineStr"/>
      <c r="O2015" t="n">
        <v>-0</v>
      </c>
      <c r="P2015" t="n">
        <v>0</v>
      </c>
      <c r="Q2015" t="n">
        <v>-0</v>
      </c>
    </row>
    <row r="2016" ht="15" customHeight="1" s="1003">
      <c r="A2016" s="1019" t="inlineStr">
        <is>
          <t>Amidonnerie</t>
        </is>
      </c>
      <c r="B2016" t="inlineStr">
        <is>
          <t>Protéine</t>
        </is>
      </c>
      <c r="C2016" t="inlineStr">
        <is>
          <t>kt</t>
        </is>
      </c>
      <c r="D2016" t="inlineStr">
        <is>
          <t>France</t>
        </is>
      </c>
      <c r="E2016" t="inlineStr">
        <is>
          <t>2015-16</t>
        </is>
      </c>
      <c r="F2016" t="inlineStr">
        <is>
          <t>Haricot sec</t>
        </is>
      </c>
      <c r="G2016" t="inlineStr"/>
      <c r="H2016" t="inlineStr"/>
      <c r="I2016" t="inlineStr"/>
      <c r="J2016" t="inlineStr"/>
      <c r="K2016" t="inlineStr"/>
      <c r="L2016" t="inlineStr"/>
      <c r="M2016" t="inlineStr"/>
      <c r="N2016" t="inlineStr"/>
      <c r="O2016" t="n">
        <v>-0</v>
      </c>
      <c r="P2016" t="n">
        <v>0</v>
      </c>
      <c r="Q2016" t="n">
        <v>-0</v>
      </c>
    </row>
    <row r="2017" ht="15" customHeight="1" s="1003">
      <c r="A2017" s="1019" t="inlineStr">
        <is>
          <t>Meunerie</t>
        </is>
      </c>
      <c r="B2017" t="inlineStr">
        <is>
          <t>Sons</t>
        </is>
      </c>
      <c r="C2017" t="inlineStr">
        <is>
          <t>kt</t>
        </is>
      </c>
      <c r="D2017" t="inlineStr">
        <is>
          <t>France</t>
        </is>
      </c>
      <c r="E2017" t="inlineStr">
        <is>
          <t>2015-16</t>
        </is>
      </c>
      <c r="F2017" t="inlineStr">
        <is>
          <t>Haricot sec</t>
        </is>
      </c>
      <c r="G2017" t="inlineStr"/>
      <c r="H2017" t="inlineStr"/>
      <c r="I2017" t="inlineStr"/>
      <c r="J2017" t="inlineStr"/>
      <c r="K2017" t="inlineStr"/>
      <c r="L2017" t="inlineStr"/>
      <c r="M2017" t="inlineStr"/>
      <c r="N2017" t="inlineStr"/>
      <c r="O2017" t="n">
        <v>-0</v>
      </c>
      <c r="P2017" t="n">
        <v>0</v>
      </c>
      <c r="Q2017" t="n">
        <v>-0</v>
      </c>
    </row>
    <row r="2018" ht="15" customHeight="1" s="1003">
      <c r="A2018" s="1019" t="inlineStr">
        <is>
          <t>Meunerie</t>
        </is>
      </c>
      <c r="B2018" t="inlineStr">
        <is>
          <t>Farine</t>
        </is>
      </c>
      <c r="C2018" t="inlineStr">
        <is>
          <t>kt</t>
        </is>
      </c>
      <c r="D2018" t="inlineStr">
        <is>
          <t>France</t>
        </is>
      </c>
      <c r="E2018" t="inlineStr">
        <is>
          <t>2015-16</t>
        </is>
      </c>
      <c r="F2018" t="inlineStr">
        <is>
          <t>Haricot sec</t>
        </is>
      </c>
      <c r="G2018" t="inlineStr"/>
      <c r="H2018" t="inlineStr"/>
      <c r="I2018" t="inlineStr"/>
      <c r="J2018" t="inlineStr"/>
      <c r="K2018" t="inlineStr"/>
      <c r="L2018" t="inlineStr"/>
      <c r="M2018" t="inlineStr"/>
      <c r="N2018" t="inlineStr"/>
      <c r="O2018" t="n">
        <v>-0</v>
      </c>
      <c r="P2018" t="n">
        <v>0</v>
      </c>
      <c r="Q2018" t="n">
        <v>-0</v>
      </c>
    </row>
    <row r="2019" ht="15" customHeight="1" s="1003">
      <c r="A2019" s="1019" t="inlineStr">
        <is>
          <t>Fabrication d'ingrédients</t>
        </is>
      </c>
      <c r="B2019" t="inlineStr">
        <is>
          <t>Amidon, fibres, lipides et sons</t>
        </is>
      </c>
      <c r="C2019" t="inlineStr">
        <is>
          <t>kt</t>
        </is>
      </c>
      <c r="D2019" t="inlineStr">
        <is>
          <t>France</t>
        </is>
      </c>
      <c r="E2019" t="inlineStr">
        <is>
          <t>2015-16</t>
        </is>
      </c>
      <c r="F2019" t="inlineStr">
        <is>
          <t>Haricot sec</t>
        </is>
      </c>
      <c r="G2019" t="inlineStr"/>
      <c r="H2019" t="inlineStr"/>
      <c r="I2019" t="inlineStr"/>
      <c r="J2019" t="inlineStr"/>
      <c r="K2019" t="inlineStr"/>
      <c r="L2019" t="inlineStr"/>
      <c r="M2019" t="inlineStr"/>
      <c r="N2019" t="inlineStr"/>
      <c r="O2019" t="n">
        <v>-0</v>
      </c>
      <c r="P2019" t="n">
        <v>0</v>
      </c>
      <c r="Q2019" t="n">
        <v>-0</v>
      </c>
    </row>
    <row r="2020" ht="15" customHeight="1" s="1003">
      <c r="A2020" s="1019" t="inlineStr">
        <is>
          <t>Fabrication d'ingrédients</t>
        </is>
      </c>
      <c r="B2020" t="inlineStr">
        <is>
          <t>MPV</t>
        </is>
      </c>
      <c r="C2020" t="inlineStr">
        <is>
          <t>kt</t>
        </is>
      </c>
      <c r="D2020" t="inlineStr">
        <is>
          <t>France</t>
        </is>
      </c>
      <c r="E2020" t="inlineStr">
        <is>
          <t>2015-16</t>
        </is>
      </c>
      <c r="F2020" t="inlineStr">
        <is>
          <t>Haricot sec</t>
        </is>
      </c>
      <c r="G2020" t="inlineStr"/>
      <c r="H2020" t="inlineStr"/>
      <c r="I2020" t="inlineStr"/>
      <c r="J2020" t="inlineStr"/>
      <c r="K2020" t="inlineStr"/>
      <c r="L2020" t="inlineStr"/>
      <c r="M2020" t="inlineStr"/>
      <c r="N2020" t="inlineStr"/>
      <c r="O2020" t="n">
        <v>-0</v>
      </c>
      <c r="P2020" t="n">
        <v>0</v>
      </c>
      <c r="Q2020" t="n">
        <v>-0</v>
      </c>
    </row>
    <row r="2021" ht="15" customHeight="1" s="1003">
      <c r="A2021" s="1019" t="inlineStr">
        <is>
          <t>Ecart statistique</t>
        </is>
      </c>
      <c r="B2021" t="inlineStr">
        <is>
          <t>Graines collectées</t>
        </is>
      </c>
      <c r="C2021" t="inlineStr">
        <is>
          <t>kt</t>
        </is>
      </c>
      <c r="D2021" t="inlineStr">
        <is>
          <t>France</t>
        </is>
      </c>
      <c r="E2021" t="inlineStr">
        <is>
          <t>2015-16</t>
        </is>
      </c>
      <c r="F2021" t="inlineStr">
        <is>
          <t>Haricot sec</t>
        </is>
      </c>
      <c r="G2021" t="inlineStr"/>
      <c r="H2021" t="inlineStr"/>
      <c r="I2021" t="inlineStr"/>
      <c r="J2021" t="inlineStr"/>
      <c r="K2021" t="inlineStr"/>
      <c r="L2021" t="inlineStr"/>
      <c r="M2021" t="inlineStr"/>
      <c r="N2021" t="inlineStr"/>
      <c r="O2021" t="n">
        <v>-0</v>
      </c>
      <c r="P2021" t="inlineStr"/>
      <c r="Q2021" t="inlineStr"/>
    </row>
    <row r="2022" ht="15" customHeight="1" s="1003">
      <c r="A2022" s="1019" t="inlineStr">
        <is>
          <t>Ecart statistique</t>
        </is>
      </c>
      <c r="B2022" t="inlineStr">
        <is>
          <t>Olives</t>
        </is>
      </c>
      <c r="C2022" t="inlineStr">
        <is>
          <t>kt</t>
        </is>
      </c>
      <c r="D2022" t="inlineStr">
        <is>
          <t>France</t>
        </is>
      </c>
      <c r="E2022" t="inlineStr">
        <is>
          <t>2015-16</t>
        </is>
      </c>
      <c r="F2022" t="inlineStr">
        <is>
          <t>Haricot sec</t>
        </is>
      </c>
      <c r="G2022" t="inlineStr"/>
      <c r="H2022" t="inlineStr"/>
      <c r="I2022" t="inlineStr"/>
      <c r="J2022" t="inlineStr"/>
      <c r="K2022" t="inlineStr"/>
      <c r="L2022" t="inlineStr"/>
      <c r="M2022" t="inlineStr"/>
      <c r="N2022" t="inlineStr"/>
      <c r="O2022" t="n">
        <v>-0</v>
      </c>
      <c r="P2022" t="n">
        <v>0</v>
      </c>
      <c r="Q2022" t="n">
        <v>500000000</v>
      </c>
    </row>
    <row r="2023" ht="15" customHeight="1" s="1003">
      <c r="A2023" s="1019" t="inlineStr">
        <is>
          <t>Ecart statistique</t>
        </is>
      </c>
      <c r="B2023" t="inlineStr">
        <is>
          <t>Fabrication de produits alimentaires</t>
        </is>
      </c>
      <c r="C2023" t="inlineStr">
        <is>
          <t>kt</t>
        </is>
      </c>
      <c r="D2023" t="inlineStr">
        <is>
          <t>France</t>
        </is>
      </c>
      <c r="E2023" t="inlineStr">
        <is>
          <t>2015-16</t>
        </is>
      </c>
      <c r="F2023" t="inlineStr">
        <is>
          <t>Haricot sec</t>
        </is>
      </c>
      <c r="G2023" t="inlineStr"/>
      <c r="H2023" t="inlineStr"/>
      <c r="I2023" t="inlineStr"/>
      <c r="J2023" t="inlineStr"/>
      <c r="K2023" t="inlineStr"/>
      <c r="L2023" t="inlineStr"/>
      <c r="M2023" t="inlineStr"/>
      <c r="N2023" t="inlineStr"/>
      <c r="O2023" t="n">
        <v>-0</v>
      </c>
      <c r="P2023" t="inlineStr"/>
      <c r="Q2023" t="inlineStr"/>
    </row>
    <row r="2024" ht="15" customHeight="1" s="1003">
      <c r="A2024" s="1019" t="inlineStr">
        <is>
          <t>Ecart statistique</t>
        </is>
      </c>
      <c r="B2024" t="inlineStr">
        <is>
          <t>Olives de table</t>
        </is>
      </c>
      <c r="C2024" t="inlineStr">
        <is>
          <t>kt</t>
        </is>
      </c>
      <c r="D2024" t="inlineStr">
        <is>
          <t>France</t>
        </is>
      </c>
      <c r="E2024" t="inlineStr">
        <is>
          <t>2015-16</t>
        </is>
      </c>
      <c r="F2024" t="inlineStr">
        <is>
          <t>Haricot sec</t>
        </is>
      </c>
      <c r="G2024" t="inlineStr"/>
      <c r="H2024" t="inlineStr"/>
      <c r="I2024" t="inlineStr"/>
      <c r="J2024" t="inlineStr"/>
      <c r="K2024" t="inlineStr"/>
      <c r="L2024" t="inlineStr"/>
      <c r="M2024" t="inlineStr"/>
      <c r="N2024" t="inlineStr"/>
      <c r="O2024" t="n">
        <v>-0</v>
      </c>
      <c r="P2024" t="n">
        <v>0</v>
      </c>
      <c r="Q2024" t="n">
        <v>500000000</v>
      </c>
    </row>
    <row r="2025" ht="15" customHeight="1" s="1003">
      <c r="A2025" s="1019" t="inlineStr">
        <is>
          <t>Import</t>
        </is>
      </c>
      <c r="B2025" t="inlineStr">
        <is>
          <t>Huile</t>
        </is>
      </c>
      <c r="C2025" t="inlineStr">
        <is>
          <t>kt</t>
        </is>
      </c>
      <c r="D2025" t="inlineStr">
        <is>
          <t>France</t>
        </is>
      </c>
      <c r="E2025" t="inlineStr">
        <is>
          <t>2015-16</t>
        </is>
      </c>
      <c r="F2025" t="inlineStr">
        <is>
          <t>Haricot sec</t>
        </is>
      </c>
      <c r="G2025" t="inlineStr"/>
      <c r="H2025" t="inlineStr"/>
      <c r="I2025" t="inlineStr"/>
      <c r="J2025" t="inlineStr"/>
      <c r="K2025" t="inlineStr"/>
      <c r="L2025" t="inlineStr"/>
      <c r="M2025" t="inlineStr"/>
      <c r="N2025" t="inlineStr"/>
      <c r="O2025" t="n">
        <v>-0</v>
      </c>
      <c r="P2025" t="n">
        <v>0</v>
      </c>
      <c r="Q2025" t="n">
        <v>500000000</v>
      </c>
    </row>
    <row r="2026" ht="15" customHeight="1" s="1003">
      <c r="A2026" s="1019" t="inlineStr">
        <is>
          <t>Import</t>
        </is>
      </c>
      <c r="B2026" t="inlineStr">
        <is>
          <t>Tourteaux</t>
        </is>
      </c>
      <c r="C2026" t="inlineStr">
        <is>
          <t>kt</t>
        </is>
      </c>
      <c r="D2026" t="inlineStr">
        <is>
          <t>France</t>
        </is>
      </c>
      <c r="E2026" t="inlineStr">
        <is>
          <t>2015-16</t>
        </is>
      </c>
      <c r="F2026" t="inlineStr">
        <is>
          <t>Haricot sec</t>
        </is>
      </c>
      <c r="G2026" t="inlineStr"/>
      <c r="H2026" t="inlineStr"/>
      <c r="I2026" t="inlineStr"/>
      <c r="J2026" t="inlineStr"/>
      <c r="K2026" t="inlineStr"/>
      <c r="L2026" t="inlineStr"/>
      <c r="M2026" t="inlineStr"/>
      <c r="N2026" t="inlineStr"/>
      <c r="O2026" t="n">
        <v>-0</v>
      </c>
      <c r="P2026" t="n">
        <v>0</v>
      </c>
      <c r="Q2026" t="n">
        <v>500000000</v>
      </c>
    </row>
    <row r="2027" ht="15" customHeight="1" s="1003">
      <c r="A2027" s="1019" t="inlineStr">
        <is>
          <t>Import</t>
        </is>
      </c>
      <c r="B2027" t="inlineStr">
        <is>
          <t>Olives</t>
        </is>
      </c>
      <c r="C2027" t="inlineStr">
        <is>
          <t>kt</t>
        </is>
      </c>
      <c r="D2027" t="inlineStr">
        <is>
          <t>France</t>
        </is>
      </c>
      <c r="E2027" t="inlineStr">
        <is>
          <t>2015-16</t>
        </is>
      </c>
      <c r="F2027" t="inlineStr">
        <is>
          <t>Haricot sec</t>
        </is>
      </c>
      <c r="G2027" t="inlineStr"/>
      <c r="H2027" t="inlineStr"/>
      <c r="I2027" t="inlineStr"/>
      <c r="J2027" t="inlineStr"/>
      <c r="K2027" t="inlineStr"/>
      <c r="L2027" t="inlineStr"/>
      <c r="M2027" t="inlineStr"/>
      <c r="N2027" t="inlineStr"/>
      <c r="O2027" t="n">
        <v>-0</v>
      </c>
      <c r="P2027" t="n">
        <v>0</v>
      </c>
      <c r="Q2027" t="n">
        <v>500000000</v>
      </c>
    </row>
    <row r="2028" ht="15" customHeight="1" s="1003">
      <c r="A2028" s="1019" t="inlineStr">
        <is>
          <t>Import</t>
        </is>
      </c>
      <c r="B2028" t="inlineStr">
        <is>
          <t>Huile d'olive</t>
        </is>
      </c>
      <c r="C2028" t="inlineStr">
        <is>
          <t>kt</t>
        </is>
      </c>
      <c r="D2028" t="inlineStr">
        <is>
          <t>France</t>
        </is>
      </c>
      <c r="E2028" t="inlineStr">
        <is>
          <t>2015-16</t>
        </is>
      </c>
      <c r="F2028" t="inlineStr">
        <is>
          <t>Haricot sec</t>
        </is>
      </c>
      <c r="G2028" t="inlineStr"/>
      <c r="H2028" t="inlineStr"/>
      <c r="I2028" t="inlineStr"/>
      <c r="J2028" t="inlineStr"/>
      <c r="K2028" t="inlineStr"/>
      <c r="L2028" t="inlineStr"/>
      <c r="M2028" t="inlineStr"/>
      <c r="N2028" t="inlineStr"/>
      <c r="O2028" t="n">
        <v>-0</v>
      </c>
      <c r="P2028" t="n">
        <v>0</v>
      </c>
      <c r="Q2028" t="n">
        <v>500000000</v>
      </c>
    </row>
    <row r="2029" ht="15" customHeight="1" s="1003">
      <c r="A2029" s="1019" t="inlineStr">
        <is>
          <t>Import</t>
        </is>
      </c>
      <c r="B2029" t="inlineStr">
        <is>
          <t>Grignons d'olive</t>
        </is>
      </c>
      <c r="C2029" t="inlineStr">
        <is>
          <t>kt</t>
        </is>
      </c>
      <c r="D2029" t="inlineStr">
        <is>
          <t>France</t>
        </is>
      </c>
      <c r="E2029" t="inlineStr">
        <is>
          <t>2015-16</t>
        </is>
      </c>
      <c r="F2029" t="inlineStr">
        <is>
          <t>Haricot sec</t>
        </is>
      </c>
      <c r="G2029" t="inlineStr"/>
      <c r="H2029" t="inlineStr"/>
      <c r="I2029" t="inlineStr"/>
      <c r="J2029" t="inlineStr"/>
      <c r="K2029" t="inlineStr"/>
      <c r="L2029" t="inlineStr"/>
      <c r="M2029" t="inlineStr"/>
      <c r="N2029" t="inlineStr"/>
      <c r="O2029" t="n">
        <v>-0</v>
      </c>
      <c r="P2029" t="n">
        <v>0</v>
      </c>
      <c r="Q2029" t="n">
        <v>500000000</v>
      </c>
    </row>
    <row r="2030" ht="15" customHeight="1" s="1003">
      <c r="A2030" s="1019" t="inlineStr">
        <is>
          <t>Import</t>
        </is>
      </c>
      <c r="B2030" t="inlineStr">
        <is>
          <t>Olives de table</t>
        </is>
      </c>
      <c r="C2030" t="inlineStr">
        <is>
          <t>kt</t>
        </is>
      </c>
      <c r="D2030" t="inlineStr">
        <is>
          <t>France</t>
        </is>
      </c>
      <c r="E2030" t="inlineStr">
        <is>
          <t>2015-16</t>
        </is>
      </c>
      <c r="F2030" t="inlineStr">
        <is>
          <t>Haricot sec</t>
        </is>
      </c>
      <c r="G2030" t="inlineStr"/>
      <c r="H2030" t="inlineStr"/>
      <c r="I2030" t="inlineStr"/>
      <c r="J2030" t="inlineStr"/>
      <c r="K2030" t="inlineStr"/>
      <c r="L2030" t="inlineStr"/>
      <c r="M2030" t="inlineStr"/>
      <c r="N2030" t="inlineStr"/>
      <c r="O2030" t="n">
        <v>-0</v>
      </c>
      <c r="P2030" t="n">
        <v>0</v>
      </c>
      <c r="Q2030" t="n">
        <v>500000000</v>
      </c>
    </row>
    <row r="2031" ht="15" customHeight="1" s="1003">
      <c r="A2031" s="1019" t="inlineStr">
        <is>
          <t>Import</t>
        </is>
      </c>
      <c r="B2031" t="inlineStr">
        <is>
          <t>Graines collectées</t>
        </is>
      </c>
      <c r="C2031" t="inlineStr">
        <is>
          <t>kt</t>
        </is>
      </c>
      <c r="D2031" t="inlineStr">
        <is>
          <t>France</t>
        </is>
      </c>
      <c r="E2031" t="inlineStr">
        <is>
          <t>2015-16</t>
        </is>
      </c>
      <c r="F2031" t="inlineStr">
        <is>
          <t>Haricot sec</t>
        </is>
      </c>
      <c r="G2031" t="inlineStr"/>
      <c r="H2031" t="inlineStr">
        <is>
          <t>Importation de graines = 31 kt (Douanes françaises - Eurostat)</t>
        </is>
      </c>
      <c r="I2031" t="inlineStr">
        <is>
          <t>Douanes françaises - Eurostat</t>
        </is>
      </c>
      <c r="J2031" t="inlineStr"/>
      <c r="K2031" t="inlineStr">
        <is>
          <t>Volume</t>
        </is>
      </c>
      <c r="L2031" t="inlineStr">
        <is>
          <t>Importation de graines</t>
        </is>
      </c>
      <c r="M2031" t="inlineStr">
        <is>
          <t>Echanges mensuels - EUROSTAT</t>
        </is>
      </c>
      <c r="N2031" t="inlineStr"/>
      <c r="O2031" t="n">
        <v>31.4</v>
      </c>
      <c r="P2031" t="inlineStr"/>
      <c r="Q2031" t="inlineStr"/>
    </row>
    <row r="2032" ht="15" customHeight="1" s="1003">
      <c r="A2032" s="1019" t="inlineStr">
        <is>
          <t>Graines récoltées</t>
        </is>
      </c>
      <c r="B2032" t="inlineStr">
        <is>
          <t>Ferme</t>
        </is>
      </c>
      <c r="C2032" t="inlineStr">
        <is>
          <t>kt</t>
        </is>
      </c>
      <c r="D2032" t="inlineStr">
        <is>
          <t>France</t>
        </is>
      </c>
      <c r="E2032" t="inlineStr">
        <is>
          <t>2015-16</t>
        </is>
      </c>
      <c r="F2032" t="inlineStr">
        <is>
          <t>Olive</t>
        </is>
      </c>
      <c r="G2032" t="inlineStr"/>
      <c r="H2032" t="inlineStr"/>
      <c r="I2032" t="inlineStr"/>
      <c r="J2032" t="inlineStr"/>
      <c r="K2032" t="inlineStr"/>
      <c r="L2032" t="inlineStr"/>
      <c r="M2032" t="inlineStr"/>
      <c r="N2032" t="inlineStr"/>
      <c r="O2032" t="n">
        <v>0</v>
      </c>
      <c r="P2032" t="inlineStr"/>
      <c r="Q2032" t="inlineStr"/>
    </row>
    <row r="2033" ht="15" customHeight="1" s="1003">
      <c r="A2033" s="1019" t="inlineStr">
        <is>
          <t>Graines récoltées</t>
        </is>
      </c>
      <c r="B2033" t="inlineStr">
        <is>
          <t>OS</t>
        </is>
      </c>
      <c r="C2033" t="inlineStr">
        <is>
          <t>kt</t>
        </is>
      </c>
      <c r="D2033" t="inlineStr">
        <is>
          <t>France</t>
        </is>
      </c>
      <c r="E2033" t="inlineStr">
        <is>
          <t>2015-16</t>
        </is>
      </c>
      <c r="F2033" t="inlineStr">
        <is>
          <t>Olive</t>
        </is>
      </c>
      <c r="G2033" t="inlineStr"/>
      <c r="H2033" t="inlineStr"/>
      <c r="I2033" t="inlineStr"/>
      <c r="J2033" t="inlineStr"/>
      <c r="K2033" t="inlineStr"/>
      <c r="L2033" t="inlineStr"/>
      <c r="M2033" t="inlineStr"/>
      <c r="N2033" t="inlineStr"/>
      <c r="O2033" t="n">
        <v>0</v>
      </c>
      <c r="P2033" t="n">
        <v>0</v>
      </c>
      <c r="Q2033" t="n">
        <v>500000000</v>
      </c>
    </row>
    <row r="2034" ht="15" customHeight="1" s="1003">
      <c r="A2034" s="1019" t="inlineStr">
        <is>
          <t>Olives</t>
        </is>
      </c>
      <c r="B2034" t="inlineStr">
        <is>
          <t>Export</t>
        </is>
      </c>
      <c r="C2034" t="inlineStr">
        <is>
          <t>kt</t>
        </is>
      </c>
      <c r="D2034" t="inlineStr">
        <is>
          <t>France</t>
        </is>
      </c>
      <c r="E2034" t="inlineStr">
        <is>
          <t>2015-16</t>
        </is>
      </c>
      <c r="F2034" t="inlineStr">
        <is>
          <t>Olive</t>
        </is>
      </c>
      <c r="G2034" t="inlineStr"/>
      <c r="H2034" t="inlineStr">
        <is>
          <t>Exportation d'olives = 0 kt (Douanes françaises - Eurostat)</t>
        </is>
      </c>
      <c r="I2034" t="inlineStr">
        <is>
          <t>Douanes françaises - Eurostat</t>
        </is>
      </c>
      <c r="J2034" t="inlineStr"/>
      <c r="K2034" t="inlineStr">
        <is>
          <t>Volume</t>
        </is>
      </c>
      <c r="L2034" t="inlineStr">
        <is>
          <t>Exportation d'olives</t>
        </is>
      </c>
      <c r="M2034" t="inlineStr">
        <is>
          <t>Echanges mensuels - EUROSTAT</t>
        </is>
      </c>
      <c r="N2034" t="inlineStr"/>
      <c r="O2034" t="n">
        <v>0.08</v>
      </c>
      <c r="P2034" t="inlineStr"/>
      <c r="Q2034" t="inlineStr"/>
    </row>
    <row r="2035" ht="15" customHeight="1" s="1003">
      <c r="A2035" s="1019" t="inlineStr">
        <is>
          <t>Olives</t>
        </is>
      </c>
      <c r="B2035" t="inlineStr">
        <is>
          <t>Moulin</t>
        </is>
      </c>
      <c r="C2035" t="inlineStr">
        <is>
          <t>kt</t>
        </is>
      </c>
      <c r="D2035" t="inlineStr">
        <is>
          <t>France</t>
        </is>
      </c>
      <c r="E2035" t="inlineStr">
        <is>
          <t>2015-16</t>
        </is>
      </c>
      <c r="F2035" t="inlineStr">
        <is>
          <t>Olive</t>
        </is>
      </c>
      <c r="G2035" t="inlineStr">
        <is>
          <t>Consommation d'olives par les moulins = 37 kt (FranceAgriMer)</t>
        </is>
      </c>
      <c r="H2035" t="inlineStr"/>
      <c r="I2035" t="inlineStr">
        <is>
          <t>FranceAgriMer</t>
        </is>
      </c>
      <c r="J2035" t="inlineStr"/>
      <c r="K2035" t="inlineStr">
        <is>
          <t>Volume</t>
        </is>
      </c>
      <c r="L2035" t="inlineStr">
        <is>
          <t>Consommation d'olives par les moulins</t>
        </is>
      </c>
      <c r="M2035" t="inlineStr">
        <is>
          <t>Marché olive - AFIDOL, FAM</t>
        </is>
      </c>
      <c r="N2035" t="inlineStr"/>
      <c r="O2035" t="n">
        <v>36.9</v>
      </c>
      <c r="P2035" t="inlineStr"/>
      <c r="Q2035" t="inlineStr"/>
    </row>
    <row r="2036" ht="15" customHeight="1" s="1003">
      <c r="A2036" s="1019" t="inlineStr">
        <is>
          <t>Olives</t>
        </is>
      </c>
      <c r="B2036" t="inlineStr">
        <is>
          <t>Conservation ou préparation d'olives</t>
        </is>
      </c>
      <c r="C2036" t="inlineStr">
        <is>
          <t>kt</t>
        </is>
      </c>
      <c r="D2036" t="inlineStr">
        <is>
          <t>France</t>
        </is>
      </c>
      <c r="E2036" t="inlineStr">
        <is>
          <t>2015-16</t>
        </is>
      </c>
      <c r="F2036" t="inlineStr">
        <is>
          <t>Olive</t>
        </is>
      </c>
      <c r="G2036" t="inlineStr">
        <is>
          <t>Production d'olives de table = 2 kt (FranceAgriMer)</t>
        </is>
      </c>
      <c r="H2036" t="inlineStr"/>
      <c r="I2036" t="inlineStr">
        <is>
          <t>FranceAgriMer</t>
        </is>
      </c>
      <c r="J2036" t="inlineStr"/>
      <c r="K2036" t="inlineStr">
        <is>
          <t>Volume</t>
        </is>
      </c>
      <c r="L2036" t="inlineStr">
        <is>
          <t>Production d'olives de table</t>
        </is>
      </c>
      <c r="M2036" t="inlineStr">
        <is>
          <t>Marché olive - AFIDOL, FAM</t>
        </is>
      </c>
      <c r="N2036" t="inlineStr"/>
      <c r="O2036" t="n">
        <v>1.59</v>
      </c>
      <c r="P2036" t="inlineStr"/>
      <c r="Q2036" t="inlineStr"/>
    </row>
    <row r="2037" ht="15" customHeight="1" s="1003">
      <c r="A2037" s="1019" t="inlineStr">
        <is>
          <t>Olives</t>
        </is>
      </c>
      <c r="B2037" t="inlineStr">
        <is>
          <t>Ecart statistique</t>
        </is>
      </c>
      <c r="C2037" t="inlineStr">
        <is>
          <t>kt</t>
        </is>
      </c>
      <c r="D2037" t="inlineStr">
        <is>
          <t>France</t>
        </is>
      </c>
      <c r="E2037" t="inlineStr">
        <is>
          <t>2015-16</t>
        </is>
      </c>
      <c r="F2037" t="inlineStr">
        <is>
          <t>Olive</t>
        </is>
      </c>
      <c r="G2037" t="inlineStr"/>
      <c r="H2037" t="inlineStr"/>
      <c r="I2037" t="inlineStr"/>
      <c r="J2037" t="inlineStr"/>
      <c r="K2037" t="inlineStr"/>
      <c r="L2037" t="inlineStr"/>
      <c r="M2037" t="inlineStr"/>
      <c r="N2037" t="inlineStr"/>
      <c r="O2037" t="n">
        <v>0</v>
      </c>
      <c r="P2037" t="inlineStr"/>
      <c r="Q2037" t="inlineStr"/>
    </row>
    <row r="2038" ht="15" customHeight="1" s="1003">
      <c r="A2038" s="1019" t="inlineStr">
        <is>
          <t>Graines autoconsommées</t>
        </is>
      </c>
      <c r="B2038" t="inlineStr">
        <is>
          <t>Hors FAB</t>
        </is>
      </c>
      <c r="C2038" t="inlineStr">
        <is>
          <t>kt</t>
        </is>
      </c>
      <c r="D2038" t="inlineStr">
        <is>
          <t>France</t>
        </is>
      </c>
      <c r="E2038" t="inlineStr">
        <is>
          <t>2015-16</t>
        </is>
      </c>
      <c r="F2038" t="inlineStr">
        <is>
          <t>Olive</t>
        </is>
      </c>
      <c r="G2038" t="inlineStr"/>
      <c r="H2038" t="inlineStr"/>
      <c r="I2038" t="inlineStr"/>
      <c r="J2038" t="inlineStr">
        <is>
          <t>Pas de consommation de graines en alimentation animale</t>
        </is>
      </c>
      <c r="K2038" t="inlineStr"/>
      <c r="L2038" t="inlineStr">
        <is>
          <t>Consommation de graines à la ferme directement</t>
        </is>
      </c>
      <c r="M2038" t="inlineStr"/>
      <c r="N2038" t="inlineStr"/>
      <c r="O2038" t="n">
        <v>0</v>
      </c>
      <c r="P2038" t="inlineStr"/>
      <c r="Q2038" t="inlineStr"/>
    </row>
    <row r="2039" ht="15" customHeight="1" s="1003">
      <c r="A2039" s="1019" t="inlineStr">
        <is>
          <t>Graines autoconsommées</t>
        </is>
      </c>
      <c r="B2039" t="inlineStr">
        <is>
          <t>Vente directe et autoconsommation</t>
        </is>
      </c>
      <c r="C2039" t="inlineStr">
        <is>
          <t>kt</t>
        </is>
      </c>
      <c r="D2039" t="inlineStr">
        <is>
          <t>France</t>
        </is>
      </c>
      <c r="E2039" t="inlineStr">
        <is>
          <t>2015-16</t>
        </is>
      </c>
      <c r="F2039" t="inlineStr">
        <is>
          <t>Olive</t>
        </is>
      </c>
      <c r="G2039" t="inlineStr"/>
      <c r="H2039" t="inlineStr"/>
      <c r="I2039" t="inlineStr"/>
      <c r="J2039" t="inlineStr">
        <is>
          <t>Le reste des graines autoconsommées est consommé en alimentation humaine</t>
        </is>
      </c>
      <c r="K2039" t="inlineStr"/>
      <c r="L2039" t="inlineStr">
        <is>
          <t>Consommation de graines à la ferme directement</t>
        </is>
      </c>
      <c r="M2039" t="inlineStr"/>
      <c r="N2039" t="inlineStr"/>
      <c r="O2039" t="n">
        <v>0</v>
      </c>
      <c r="P2039" t="n">
        <v>0</v>
      </c>
      <c r="Q2039" t="n">
        <v>-0</v>
      </c>
    </row>
    <row r="2040" ht="15" customHeight="1" s="1003">
      <c r="A2040" s="1019" t="inlineStr">
        <is>
          <t>Graines autoconsommées</t>
        </is>
      </c>
      <c r="B2040" t="inlineStr">
        <is>
          <t>Alimentation humaine</t>
        </is>
      </c>
      <c r="C2040" t="inlineStr">
        <is>
          <t>kt</t>
        </is>
      </c>
      <c r="D2040" t="inlineStr">
        <is>
          <t>France</t>
        </is>
      </c>
      <c r="E2040" t="inlineStr">
        <is>
          <t>2015-16</t>
        </is>
      </c>
      <c r="F2040" t="inlineStr">
        <is>
          <t>Olive</t>
        </is>
      </c>
      <c r="G2040" t="inlineStr"/>
      <c r="H2040" t="inlineStr"/>
      <c r="I2040" t="inlineStr"/>
      <c r="J2040" t="inlineStr"/>
      <c r="K2040" t="inlineStr"/>
      <c r="L2040" t="inlineStr"/>
      <c r="M2040" t="inlineStr"/>
      <c r="N2040" t="inlineStr"/>
      <c r="O2040" t="n">
        <v>0</v>
      </c>
      <c r="P2040" t="n">
        <v>0</v>
      </c>
      <c r="Q2040" t="n">
        <v>0</v>
      </c>
    </row>
    <row r="2041" ht="15" customHeight="1" s="1003">
      <c r="A2041" s="1019" t="inlineStr">
        <is>
          <t>Graines autoconsommées</t>
        </is>
      </c>
      <c r="B2041" t="inlineStr">
        <is>
          <t>Usages alimentaires</t>
        </is>
      </c>
      <c r="C2041" t="inlineStr">
        <is>
          <t>kt</t>
        </is>
      </c>
      <c r="D2041" t="inlineStr">
        <is>
          <t>France</t>
        </is>
      </c>
      <c r="E2041" t="inlineStr">
        <is>
          <t>2015-16</t>
        </is>
      </c>
      <c r="F2041" t="inlineStr">
        <is>
          <t>Olive</t>
        </is>
      </c>
      <c r="G2041" t="inlineStr"/>
      <c r="H2041" t="inlineStr"/>
      <c r="I2041" t="inlineStr"/>
      <c r="J2041" t="inlineStr"/>
      <c r="K2041" t="inlineStr"/>
      <c r="L2041" t="inlineStr"/>
      <c r="M2041" t="inlineStr"/>
      <c r="N2041" t="inlineStr"/>
      <c r="O2041" t="n">
        <v>0</v>
      </c>
      <c r="P2041" t="n">
        <v>0</v>
      </c>
      <c r="Q2041" t="n">
        <v>0</v>
      </c>
    </row>
    <row r="2042" ht="15" customHeight="1" s="1003">
      <c r="A2042" s="1019" t="inlineStr">
        <is>
          <t>Graines autoconsommées</t>
        </is>
      </c>
      <c r="B2042" t="inlineStr">
        <is>
          <t>Alimentation animale rente</t>
        </is>
      </c>
      <c r="C2042" t="inlineStr">
        <is>
          <t>kt</t>
        </is>
      </c>
      <c r="D2042" t="inlineStr">
        <is>
          <t>France</t>
        </is>
      </c>
      <c r="E2042" t="inlineStr">
        <is>
          <t>2015-16</t>
        </is>
      </c>
      <c r="F2042" t="inlineStr">
        <is>
          <t>Olive</t>
        </is>
      </c>
      <c r="G2042" t="inlineStr"/>
      <c r="H2042" t="inlineStr"/>
      <c r="I2042" t="inlineStr"/>
      <c r="J2042" t="inlineStr"/>
      <c r="K2042" t="inlineStr"/>
      <c r="L2042" t="inlineStr"/>
      <c r="M2042" t="inlineStr"/>
      <c r="N2042" t="inlineStr"/>
      <c r="O2042" t="n">
        <v>0</v>
      </c>
      <c r="P2042" t="inlineStr"/>
      <c r="Q2042" t="inlineStr"/>
    </row>
    <row r="2043" ht="15" customHeight="1" s="1003">
      <c r="A2043" s="1019" t="inlineStr">
        <is>
          <t>Graines autoconsommées</t>
        </is>
      </c>
      <c r="B2043" t="inlineStr">
        <is>
          <t>Alimentation animale</t>
        </is>
      </c>
      <c r="C2043" t="inlineStr">
        <is>
          <t>kt</t>
        </is>
      </c>
      <c r="D2043" t="inlineStr">
        <is>
          <t>France</t>
        </is>
      </c>
      <c r="E2043" t="inlineStr">
        <is>
          <t>2015-16</t>
        </is>
      </c>
      <c r="F2043" t="inlineStr">
        <is>
          <t>Olive</t>
        </is>
      </c>
      <c r="G2043" t="inlineStr"/>
      <c r="H2043" t="inlineStr"/>
      <c r="I2043" t="inlineStr"/>
      <c r="J2043" t="inlineStr"/>
      <c r="K2043" t="inlineStr"/>
      <c r="L2043" t="inlineStr"/>
      <c r="M2043" t="inlineStr"/>
      <c r="N2043" t="inlineStr"/>
      <c r="O2043" t="n">
        <v>0</v>
      </c>
      <c r="P2043" t="inlineStr"/>
      <c r="Q2043" t="inlineStr"/>
    </row>
    <row r="2044" ht="15" customHeight="1" s="1003">
      <c r="A2044" s="1019" t="inlineStr">
        <is>
          <t>Graines autoconsommées</t>
        </is>
      </c>
      <c r="B2044" t="inlineStr">
        <is>
          <t>Débouchés</t>
        </is>
      </c>
      <c r="C2044" t="inlineStr">
        <is>
          <t>kt</t>
        </is>
      </c>
      <c r="D2044" t="inlineStr">
        <is>
          <t>France</t>
        </is>
      </c>
      <c r="E2044" t="inlineStr">
        <is>
          <t>2015-16</t>
        </is>
      </c>
      <c r="F2044" t="inlineStr">
        <is>
          <t>Olive</t>
        </is>
      </c>
      <c r="G2044" t="inlineStr"/>
      <c r="H2044" t="inlineStr"/>
      <c r="I2044" t="inlineStr"/>
      <c r="J2044" t="inlineStr"/>
      <c r="K2044" t="inlineStr"/>
      <c r="L2044" t="inlineStr"/>
      <c r="M2044" t="inlineStr"/>
      <c r="N2044" t="inlineStr"/>
      <c r="O2044" t="n">
        <v>0</v>
      </c>
      <c r="P2044" t="n">
        <v>0</v>
      </c>
      <c r="Q2044" t="n">
        <v>0</v>
      </c>
    </row>
    <row r="2045" ht="15" customHeight="1" s="1003">
      <c r="A2045" s="1019" t="inlineStr">
        <is>
          <t>Graines autoconsommées</t>
        </is>
      </c>
      <c r="B2045" t="inlineStr">
        <is>
          <t>FAF</t>
        </is>
      </c>
      <c r="C2045" t="inlineStr">
        <is>
          <t>kt</t>
        </is>
      </c>
      <c r="D2045" t="inlineStr">
        <is>
          <t>France</t>
        </is>
      </c>
      <c r="E2045" t="inlineStr">
        <is>
          <t>2015-16</t>
        </is>
      </c>
      <c r="F2045" t="inlineStr">
        <is>
          <t>Olive</t>
        </is>
      </c>
      <c r="G2045" t="inlineStr"/>
      <c r="H2045" t="inlineStr"/>
      <c r="I2045" t="inlineStr"/>
      <c r="J2045" t="inlineStr"/>
      <c r="K2045" t="inlineStr"/>
      <c r="L2045" t="inlineStr"/>
      <c r="M2045" t="inlineStr"/>
      <c r="N2045" t="inlineStr"/>
      <c r="O2045" t="n">
        <v>0</v>
      </c>
      <c r="P2045" t="n">
        <v>0</v>
      </c>
      <c r="Q2045" t="n">
        <v>-0</v>
      </c>
    </row>
    <row r="2046" ht="15" customHeight="1" s="1003">
      <c r="A2046" s="1019" t="inlineStr">
        <is>
          <t>Graines autoconsommées</t>
        </is>
      </c>
      <c r="B2046" t="inlineStr">
        <is>
          <t>Direct élevage</t>
        </is>
      </c>
      <c r="C2046" t="inlineStr">
        <is>
          <t>kt</t>
        </is>
      </c>
      <c r="D2046" t="inlineStr">
        <is>
          <t>France</t>
        </is>
      </c>
      <c r="E2046" t="inlineStr">
        <is>
          <t>2015-16</t>
        </is>
      </c>
      <c r="F2046" t="inlineStr">
        <is>
          <t>Olive</t>
        </is>
      </c>
      <c r="G2046" t="inlineStr"/>
      <c r="H2046" t="inlineStr"/>
      <c r="I2046" t="inlineStr"/>
      <c r="J2046" t="inlineStr"/>
      <c r="K2046" t="inlineStr"/>
      <c r="L2046" t="inlineStr"/>
      <c r="M2046" t="inlineStr"/>
      <c r="N2046" t="inlineStr"/>
      <c r="O2046" t="n">
        <v>0</v>
      </c>
      <c r="P2046" t="n">
        <v>0</v>
      </c>
      <c r="Q2046" t="n">
        <v>-0</v>
      </c>
    </row>
    <row r="2047" ht="15" customHeight="1" s="1003">
      <c r="A2047" s="1019" t="inlineStr">
        <is>
          <t>Graines autoconsommées</t>
        </is>
      </c>
      <c r="B2047" t="inlineStr">
        <is>
          <t>Elimination/Pertes</t>
        </is>
      </c>
      <c r="C2047" t="inlineStr">
        <is>
          <t>kt</t>
        </is>
      </c>
      <c r="D2047" t="inlineStr">
        <is>
          <t>France</t>
        </is>
      </c>
      <c r="E2047" t="inlineStr">
        <is>
          <t>2015-16</t>
        </is>
      </c>
      <c r="F2047" t="inlineStr">
        <is>
          <t>Olive</t>
        </is>
      </c>
      <c r="G2047" t="inlineStr"/>
      <c r="H2047" t="inlineStr"/>
      <c r="I2047" t="inlineStr"/>
      <c r="J2047" t="inlineStr"/>
      <c r="K2047" t="inlineStr"/>
      <c r="L2047" t="inlineStr"/>
      <c r="M2047" t="inlineStr"/>
      <c r="N2047" t="inlineStr"/>
      <c r="O2047" t="n">
        <v>0</v>
      </c>
      <c r="P2047" t="n">
        <v>0</v>
      </c>
      <c r="Q2047" t="n">
        <v>-0</v>
      </c>
    </row>
    <row r="2048" ht="15" customHeight="1" s="1003">
      <c r="A2048" s="1019" t="inlineStr">
        <is>
          <t>Graines autoconsommées</t>
        </is>
      </c>
      <c r="B2048" t="inlineStr">
        <is>
          <t>Autres usages (ou usages indéfinis)</t>
        </is>
      </c>
      <c r="C2048" t="inlineStr">
        <is>
          <t>kt</t>
        </is>
      </c>
      <c r="D2048" t="inlineStr">
        <is>
          <t>France</t>
        </is>
      </c>
      <c r="E2048" t="inlineStr">
        <is>
          <t>2015-16</t>
        </is>
      </c>
      <c r="F2048" t="inlineStr">
        <is>
          <t>Olive</t>
        </is>
      </c>
      <c r="G2048" t="inlineStr"/>
      <c r="H2048" t="inlineStr"/>
      <c r="I2048" t="inlineStr"/>
      <c r="J2048" t="inlineStr"/>
      <c r="K2048" t="inlineStr"/>
      <c r="L2048" t="inlineStr"/>
      <c r="M2048" t="inlineStr"/>
      <c r="N2048" t="inlineStr"/>
      <c r="O2048" t="n">
        <v>0</v>
      </c>
      <c r="P2048" t="n">
        <v>0</v>
      </c>
      <c r="Q2048" t="n">
        <v>0</v>
      </c>
    </row>
    <row r="2049" ht="15" customHeight="1" s="1003">
      <c r="A2049" s="1019" t="inlineStr">
        <is>
          <t>Graines autoconsommées</t>
        </is>
      </c>
      <c r="B2049" t="inlineStr">
        <is>
          <t>Semences fermières</t>
        </is>
      </c>
      <c r="C2049" t="inlineStr">
        <is>
          <t>kt</t>
        </is>
      </c>
      <c r="D2049" t="inlineStr">
        <is>
          <t>France</t>
        </is>
      </c>
      <c r="E2049" t="inlineStr">
        <is>
          <t>2015-16</t>
        </is>
      </c>
      <c r="F2049" t="inlineStr">
        <is>
          <t>Olive</t>
        </is>
      </c>
      <c r="G2049" t="inlineStr"/>
      <c r="H2049" t="inlineStr"/>
      <c r="I2049" t="inlineStr"/>
      <c r="J2049" t="inlineStr"/>
      <c r="K2049" t="inlineStr"/>
      <c r="L2049" t="inlineStr"/>
      <c r="M2049" t="inlineStr"/>
      <c r="N2049" t="inlineStr"/>
      <c r="O2049" t="n">
        <v>0</v>
      </c>
      <c r="P2049" t="n">
        <v>0</v>
      </c>
      <c r="Q2049" t="n">
        <v>-0</v>
      </c>
    </row>
    <row r="2050" ht="15" customHeight="1" s="1003">
      <c r="A2050" s="1019" t="inlineStr">
        <is>
          <t>Graines autoconsommées</t>
        </is>
      </c>
      <c r="B2050" t="inlineStr">
        <is>
          <t>Semences</t>
        </is>
      </c>
      <c r="C2050" t="inlineStr">
        <is>
          <t>kt</t>
        </is>
      </c>
      <c r="D2050" t="inlineStr">
        <is>
          <t>France</t>
        </is>
      </c>
      <c r="E2050" t="inlineStr">
        <is>
          <t>2015-16</t>
        </is>
      </c>
      <c r="F2050" t="inlineStr">
        <is>
          <t>Olive</t>
        </is>
      </c>
      <c r="G2050" t="inlineStr"/>
      <c r="H2050" t="inlineStr"/>
      <c r="I2050" t="inlineStr"/>
      <c r="J2050" t="inlineStr"/>
      <c r="K2050" t="inlineStr"/>
      <c r="L2050" t="inlineStr"/>
      <c r="M2050" t="inlineStr"/>
      <c r="N2050" t="inlineStr"/>
      <c r="O2050" t="n">
        <v>0</v>
      </c>
      <c r="P2050" t="n">
        <v>0</v>
      </c>
      <c r="Q2050" t="n">
        <v>0</v>
      </c>
    </row>
    <row r="2051" ht="15" customHeight="1" s="1003">
      <c r="A2051" s="1019" t="inlineStr">
        <is>
          <t>Stock initial</t>
        </is>
      </c>
      <c r="B2051" t="inlineStr">
        <is>
          <t>Ferme</t>
        </is>
      </c>
      <c r="C2051" t="inlineStr">
        <is>
          <t>kt</t>
        </is>
      </c>
      <c r="D2051" t="inlineStr">
        <is>
          <t>France</t>
        </is>
      </c>
      <c r="E2051" t="inlineStr">
        <is>
          <t>2015-16</t>
        </is>
      </c>
      <c r="F2051" t="inlineStr">
        <is>
          <t>Olive</t>
        </is>
      </c>
      <c r="G2051" t="inlineStr"/>
      <c r="H2051" t="inlineStr"/>
      <c r="I2051" t="inlineStr"/>
      <c r="J2051" t="inlineStr"/>
      <c r="K2051" t="inlineStr"/>
      <c r="L2051" t="inlineStr"/>
      <c r="M2051" t="inlineStr"/>
      <c r="N2051" t="inlineStr"/>
      <c r="O2051" t="n">
        <v>0</v>
      </c>
      <c r="P2051" t="inlineStr"/>
      <c r="Q2051" t="inlineStr"/>
    </row>
    <row r="2052" ht="15" customHeight="1" s="1003">
      <c r="A2052" s="1019" t="inlineStr">
        <is>
          <t>Stock initial</t>
        </is>
      </c>
      <c r="B2052" t="inlineStr">
        <is>
          <t>OS</t>
        </is>
      </c>
      <c r="C2052" t="inlineStr">
        <is>
          <t>kt</t>
        </is>
      </c>
      <c r="D2052" t="inlineStr">
        <is>
          <t>France</t>
        </is>
      </c>
      <c r="E2052" t="inlineStr">
        <is>
          <t>2015-16</t>
        </is>
      </c>
      <c r="F2052" t="inlineStr">
        <is>
          <t>Olive</t>
        </is>
      </c>
      <c r="G2052" t="inlineStr"/>
      <c r="H2052" t="inlineStr"/>
      <c r="I2052" t="inlineStr"/>
      <c r="J2052" t="inlineStr"/>
      <c r="K2052" t="inlineStr"/>
      <c r="L2052" t="inlineStr"/>
      <c r="M2052" t="inlineStr"/>
      <c r="N2052" t="inlineStr"/>
      <c r="O2052" t="n">
        <v>0</v>
      </c>
      <c r="P2052" t="n">
        <v>0</v>
      </c>
      <c r="Q2052" t="n">
        <v>500000000</v>
      </c>
    </row>
    <row r="2053" ht="15" customHeight="1" s="1003">
      <c r="A2053" s="1019" t="inlineStr">
        <is>
          <t>Stock initial à la ferme</t>
        </is>
      </c>
      <c r="B2053" t="inlineStr">
        <is>
          <t>Ferme</t>
        </is>
      </c>
      <c r="C2053" t="inlineStr">
        <is>
          <t>kt</t>
        </is>
      </c>
      <c r="D2053" t="inlineStr">
        <is>
          <t>France</t>
        </is>
      </c>
      <c r="E2053" t="inlineStr">
        <is>
          <t>2015-16</t>
        </is>
      </c>
      <c r="F2053" t="inlineStr">
        <is>
          <t>Olive</t>
        </is>
      </c>
      <c r="G2053" t="inlineStr"/>
      <c r="H2053" t="inlineStr"/>
      <c r="I2053" t="inlineStr"/>
      <c r="J2053" t="inlineStr">
        <is>
          <t>Le stock à la ferme est négligé</t>
        </is>
      </c>
      <c r="K2053" t="inlineStr"/>
      <c r="L2053" t="inlineStr">
        <is>
          <t>Stock initial à la ferme</t>
        </is>
      </c>
      <c r="M2053" t="inlineStr"/>
      <c r="N2053" t="inlineStr"/>
      <c r="O2053" t="n">
        <v>0</v>
      </c>
      <c r="P2053" t="inlineStr"/>
      <c r="Q2053" t="inlineStr"/>
    </row>
    <row r="2054" ht="15" customHeight="1" s="1003">
      <c r="A2054" s="1019" t="inlineStr">
        <is>
          <t>Stock initial collecteurs</t>
        </is>
      </c>
      <c r="B2054" t="inlineStr">
        <is>
          <t>OS</t>
        </is>
      </c>
      <c r="C2054" t="inlineStr">
        <is>
          <t>kt</t>
        </is>
      </c>
      <c r="D2054" t="inlineStr">
        <is>
          <t>France</t>
        </is>
      </c>
      <c r="E2054" t="inlineStr">
        <is>
          <t>2015-16</t>
        </is>
      </c>
      <c r="F2054" t="inlineStr">
        <is>
          <t>Olive</t>
        </is>
      </c>
      <c r="G2054" t="inlineStr"/>
      <c r="H2054" t="inlineStr"/>
      <c r="I2054" t="inlineStr"/>
      <c r="J2054" t="inlineStr"/>
      <c r="K2054" t="inlineStr"/>
      <c r="L2054" t="inlineStr"/>
      <c r="M2054" t="inlineStr"/>
      <c r="N2054" t="inlineStr"/>
      <c r="O2054" t="n">
        <v>0</v>
      </c>
      <c r="P2054" t="n">
        <v>0</v>
      </c>
      <c r="Q2054" t="n">
        <v>500000000</v>
      </c>
    </row>
    <row r="2055" ht="15" customHeight="1" s="1003">
      <c r="A2055" s="1019" t="inlineStr">
        <is>
          <t>Graines collectées</t>
        </is>
      </c>
      <c r="B2055" t="inlineStr">
        <is>
          <t>Fabrication de produits alimentaires</t>
        </is>
      </c>
      <c r="C2055" t="inlineStr">
        <is>
          <t>kt</t>
        </is>
      </c>
      <c r="D2055" t="inlineStr">
        <is>
          <t>France</t>
        </is>
      </c>
      <c r="E2055" t="inlineStr">
        <is>
          <t>2015-16</t>
        </is>
      </c>
      <c r="F2055" t="inlineStr">
        <is>
          <t>Olive</t>
        </is>
      </c>
      <c r="G2055" t="inlineStr"/>
      <c r="H2055" t="inlineStr"/>
      <c r="I2055" t="inlineStr"/>
      <c r="J2055" t="inlineStr">
        <is>
          <t>Pas de fabrication de produits alimentaires</t>
        </is>
      </c>
      <c r="K2055" t="inlineStr"/>
      <c r="L2055" t="inlineStr">
        <is>
          <t>Consommation de graines pour la fabrication de produits alimentaires</t>
        </is>
      </c>
      <c r="M2055" t="inlineStr"/>
      <c r="N2055" t="inlineStr"/>
      <c r="O2055" t="n">
        <v>0</v>
      </c>
      <c r="P2055" t="inlineStr"/>
      <c r="Q2055" t="inlineStr"/>
    </row>
    <row r="2056" ht="15" customHeight="1" s="1003">
      <c r="A2056" s="1019" t="inlineStr">
        <is>
          <t>Graines collectées</t>
        </is>
      </c>
      <c r="B2056" t="inlineStr">
        <is>
          <t>Alimentation humaine</t>
        </is>
      </c>
      <c r="C2056" t="inlineStr">
        <is>
          <t>kt</t>
        </is>
      </c>
      <c r="D2056" t="inlineStr">
        <is>
          <t>France</t>
        </is>
      </c>
      <c r="E2056" t="inlineStr">
        <is>
          <t>2015-16</t>
        </is>
      </c>
      <c r="F2056" t="inlineStr">
        <is>
          <t>Olive</t>
        </is>
      </c>
      <c r="G2056" t="inlineStr"/>
      <c r="H2056" t="inlineStr"/>
      <c r="I2056" t="inlineStr"/>
      <c r="J2056" t="inlineStr">
        <is>
          <t>Pas de consommation de graines en alimentation humaine</t>
        </is>
      </c>
      <c r="K2056" t="inlineStr"/>
      <c r="L2056" t="inlineStr">
        <is>
          <t>Consommation de graines en alimentation humaine</t>
        </is>
      </c>
      <c r="M2056" t="inlineStr"/>
      <c r="N2056" t="inlineStr"/>
      <c r="O2056" t="n">
        <v>0</v>
      </c>
      <c r="P2056" t="inlineStr"/>
      <c r="Q2056" t="inlineStr"/>
    </row>
    <row r="2057" ht="15" customHeight="1" s="1003">
      <c r="A2057" s="1019" t="inlineStr">
        <is>
          <t>Graines collectées</t>
        </is>
      </c>
      <c r="B2057" t="inlineStr">
        <is>
          <t>Vente directe et autoconsommation</t>
        </is>
      </c>
      <c r="C2057" t="inlineStr">
        <is>
          <t>kt</t>
        </is>
      </c>
      <c r="D2057" t="inlineStr">
        <is>
          <t>France</t>
        </is>
      </c>
      <c r="E2057" t="inlineStr">
        <is>
          <t>2015-16</t>
        </is>
      </c>
      <c r="F2057" t="inlineStr">
        <is>
          <t>Olive</t>
        </is>
      </c>
      <c r="G2057" t="inlineStr"/>
      <c r="H2057" t="inlineStr"/>
      <c r="I2057" t="inlineStr"/>
      <c r="J2057" t="inlineStr"/>
      <c r="K2057" t="inlineStr"/>
      <c r="L2057" t="inlineStr"/>
      <c r="M2057" t="inlineStr"/>
      <c r="N2057" t="inlineStr"/>
      <c r="O2057" t="n">
        <v>0</v>
      </c>
      <c r="P2057" t="n">
        <v>0</v>
      </c>
      <c r="Q2057" t="n">
        <v>-0</v>
      </c>
    </row>
    <row r="2058" ht="15" customHeight="1" s="1003">
      <c r="A2058" s="1019" t="inlineStr">
        <is>
          <t>Graines collectées</t>
        </is>
      </c>
      <c r="B2058" t="inlineStr">
        <is>
          <t>Circuits spécialisés</t>
        </is>
      </c>
      <c r="C2058" t="inlineStr">
        <is>
          <t>kt</t>
        </is>
      </c>
      <c r="D2058" t="inlineStr">
        <is>
          <t>France</t>
        </is>
      </c>
      <c r="E2058" t="inlineStr">
        <is>
          <t>2015-16</t>
        </is>
      </c>
      <c r="F2058" t="inlineStr">
        <is>
          <t>Olive</t>
        </is>
      </c>
      <c r="G2058" t="inlineStr"/>
      <c r="H2058" t="inlineStr"/>
      <c r="I2058" t="inlineStr"/>
      <c r="J2058" t="inlineStr"/>
      <c r="K2058" t="inlineStr"/>
      <c r="L2058" t="inlineStr"/>
      <c r="M2058" t="inlineStr"/>
      <c r="N2058" t="inlineStr"/>
      <c r="O2058" t="n">
        <v>0</v>
      </c>
      <c r="P2058" t="n">
        <v>0</v>
      </c>
      <c r="Q2058" t="n">
        <v>-0</v>
      </c>
    </row>
    <row r="2059" ht="15" customHeight="1" s="1003">
      <c r="A2059" s="1019" t="inlineStr">
        <is>
          <t>Graines collectées</t>
        </is>
      </c>
      <c r="B2059" t="inlineStr">
        <is>
          <t>GMS</t>
        </is>
      </c>
      <c r="C2059" t="inlineStr">
        <is>
          <t>kt</t>
        </is>
      </c>
      <c r="D2059" t="inlineStr">
        <is>
          <t>France</t>
        </is>
      </c>
      <c r="E2059" t="inlineStr">
        <is>
          <t>2015-16</t>
        </is>
      </c>
      <c r="F2059" t="inlineStr">
        <is>
          <t>Olive</t>
        </is>
      </c>
      <c r="G2059" t="inlineStr"/>
      <c r="H2059" t="inlineStr"/>
      <c r="I2059" t="inlineStr"/>
      <c r="J2059" t="inlineStr"/>
      <c r="K2059" t="inlineStr"/>
      <c r="L2059" t="inlineStr"/>
      <c r="M2059" t="inlineStr"/>
      <c r="N2059" t="inlineStr"/>
      <c r="O2059" t="n">
        <v>0</v>
      </c>
      <c r="P2059" t="n">
        <v>0</v>
      </c>
      <c r="Q2059" t="n">
        <v>-0</v>
      </c>
    </row>
    <row r="2060" ht="15" customHeight="1" s="1003">
      <c r="A2060" s="1019" t="inlineStr">
        <is>
          <t>Graines collectées</t>
        </is>
      </c>
      <c r="B2060" t="inlineStr">
        <is>
          <t>RHD</t>
        </is>
      </c>
      <c r="C2060" t="inlineStr">
        <is>
          <t>kt</t>
        </is>
      </c>
      <c r="D2060" t="inlineStr">
        <is>
          <t>France</t>
        </is>
      </c>
      <c r="E2060" t="inlineStr">
        <is>
          <t>2015-16</t>
        </is>
      </c>
      <c r="F2060" t="inlineStr">
        <is>
          <t>Olive</t>
        </is>
      </c>
      <c r="G2060" t="inlineStr"/>
      <c r="H2060" t="inlineStr"/>
      <c r="I2060" t="inlineStr"/>
      <c r="J2060" t="inlineStr"/>
      <c r="K2060" t="inlineStr"/>
      <c r="L2060" t="inlineStr"/>
      <c r="M2060" t="inlineStr"/>
      <c r="N2060" t="inlineStr"/>
      <c r="O2060" t="n">
        <v>0</v>
      </c>
      <c r="P2060" t="n">
        <v>0</v>
      </c>
      <c r="Q2060" t="n">
        <v>-0</v>
      </c>
    </row>
    <row r="2061" ht="15" customHeight="1" s="1003">
      <c r="A2061" s="1019" t="inlineStr">
        <is>
          <t>Graines collectées</t>
        </is>
      </c>
      <c r="B2061" t="inlineStr">
        <is>
          <t>Trituration</t>
        </is>
      </c>
      <c r="C2061" t="inlineStr">
        <is>
          <t>kt</t>
        </is>
      </c>
      <c r="D2061" t="inlineStr">
        <is>
          <t>France</t>
        </is>
      </c>
      <c r="E2061" t="inlineStr">
        <is>
          <t>2015-16</t>
        </is>
      </c>
      <c r="F2061" t="inlineStr">
        <is>
          <t>Olive</t>
        </is>
      </c>
      <c r="G2061" t="inlineStr"/>
      <c r="H2061" t="inlineStr"/>
      <c r="I2061" t="inlineStr"/>
      <c r="J2061" t="inlineStr">
        <is>
          <t>Pas de trituration</t>
        </is>
      </c>
      <c r="K2061" t="inlineStr"/>
      <c r="L2061" t="inlineStr">
        <is>
          <t>Consommation de graines par la Trituration</t>
        </is>
      </c>
      <c r="M2061" t="inlineStr"/>
      <c r="N2061" t="inlineStr"/>
      <c r="O2061" t="n">
        <v>0</v>
      </c>
      <c r="P2061" t="inlineStr"/>
      <c r="Q2061" t="inlineStr"/>
    </row>
    <row r="2062" ht="15" customHeight="1" s="1003">
      <c r="A2062" s="1019" t="inlineStr">
        <is>
          <t>Graines collectées</t>
        </is>
      </c>
      <c r="B2062" t="inlineStr">
        <is>
          <t>FAB</t>
        </is>
      </c>
      <c r="C2062" t="inlineStr">
        <is>
          <t>kt</t>
        </is>
      </c>
      <c r="D2062" t="inlineStr">
        <is>
          <t>France</t>
        </is>
      </c>
      <c r="E2062" t="inlineStr">
        <is>
          <t>2015-16</t>
        </is>
      </c>
      <c r="F2062" t="inlineStr">
        <is>
          <t>Olive</t>
        </is>
      </c>
      <c r="G2062" t="inlineStr"/>
      <c r="H2062" t="inlineStr"/>
      <c r="I2062" t="inlineStr"/>
      <c r="J2062" t="inlineStr"/>
      <c r="K2062" t="inlineStr"/>
      <c r="L2062" t="inlineStr"/>
      <c r="M2062" t="inlineStr"/>
      <c r="N2062" t="inlineStr"/>
      <c r="O2062" t="n">
        <v>0</v>
      </c>
      <c r="P2062" t="n">
        <v>0</v>
      </c>
      <c r="Q2062" t="n">
        <v>500000000</v>
      </c>
    </row>
    <row r="2063" ht="15" customHeight="1" s="1003">
      <c r="A2063" s="1019" t="inlineStr">
        <is>
          <t>Graines collectées</t>
        </is>
      </c>
      <c r="B2063" t="inlineStr">
        <is>
          <t>Amidonnerie</t>
        </is>
      </c>
      <c r="C2063" t="inlineStr">
        <is>
          <t>kt</t>
        </is>
      </c>
      <c r="D2063" t="inlineStr">
        <is>
          <t>France</t>
        </is>
      </c>
      <c r="E2063" t="inlineStr">
        <is>
          <t>2015-16</t>
        </is>
      </c>
      <c r="F2063" t="inlineStr">
        <is>
          <t>Olive</t>
        </is>
      </c>
      <c r="G2063" t="inlineStr"/>
      <c r="H2063" t="inlineStr"/>
      <c r="I2063" t="inlineStr"/>
      <c r="J2063" t="inlineStr"/>
      <c r="K2063" t="inlineStr"/>
      <c r="L2063" t="inlineStr"/>
      <c r="M2063" t="inlineStr"/>
      <c r="N2063" t="inlineStr"/>
      <c r="O2063" t="n">
        <v>0</v>
      </c>
      <c r="P2063" t="inlineStr"/>
      <c r="Q2063" t="inlineStr"/>
    </row>
    <row r="2064" ht="15" customHeight="1" s="1003">
      <c r="A2064" s="1019" t="inlineStr">
        <is>
          <t>Graines collectées</t>
        </is>
      </c>
      <c r="B2064" t="inlineStr">
        <is>
          <t>Meunerie</t>
        </is>
      </c>
      <c r="C2064" t="inlineStr">
        <is>
          <t>kt</t>
        </is>
      </c>
      <c r="D2064" t="inlineStr">
        <is>
          <t>France</t>
        </is>
      </c>
      <c r="E2064" t="inlineStr">
        <is>
          <t>2015-16</t>
        </is>
      </c>
      <c r="F2064" t="inlineStr">
        <is>
          <t>Olive</t>
        </is>
      </c>
      <c r="G2064" t="inlineStr"/>
      <c r="H2064" t="inlineStr"/>
      <c r="I2064" t="inlineStr"/>
      <c r="J2064" t="inlineStr"/>
      <c r="K2064" t="inlineStr"/>
      <c r="L2064" t="inlineStr"/>
      <c r="M2064" t="inlineStr"/>
      <c r="N2064" t="inlineStr"/>
      <c r="O2064" t="n">
        <v>0</v>
      </c>
      <c r="P2064" t="inlineStr"/>
      <c r="Q2064" t="inlineStr"/>
    </row>
    <row r="2065" ht="15" customHeight="1" s="1003">
      <c r="A2065" s="1019" t="inlineStr">
        <is>
          <t>Graines collectées</t>
        </is>
      </c>
      <c r="B2065" t="inlineStr">
        <is>
          <t>Fabrication d'ingrédients</t>
        </is>
      </c>
      <c r="C2065" t="inlineStr">
        <is>
          <t>kt</t>
        </is>
      </c>
      <c r="D2065" t="inlineStr">
        <is>
          <t>France</t>
        </is>
      </c>
      <c r="E2065" t="inlineStr">
        <is>
          <t>2015-16</t>
        </is>
      </c>
      <c r="F2065" t="inlineStr">
        <is>
          <t>Olive</t>
        </is>
      </c>
      <c r="G2065" t="inlineStr"/>
      <c r="H2065" t="inlineStr"/>
      <c r="I2065" t="inlineStr"/>
      <c r="J2065" t="inlineStr"/>
      <c r="K2065" t="inlineStr"/>
      <c r="L2065" t="inlineStr"/>
      <c r="M2065" t="inlineStr"/>
      <c r="N2065" t="inlineStr"/>
      <c r="O2065" t="n">
        <v>0</v>
      </c>
      <c r="P2065" t="inlineStr"/>
      <c r="Q2065" t="inlineStr"/>
    </row>
    <row r="2066" ht="15" customHeight="1" s="1003">
      <c r="A2066" s="1019" t="inlineStr">
        <is>
          <t>Graines collectées</t>
        </is>
      </c>
      <c r="B2066" t="inlineStr">
        <is>
          <t>Ménages</t>
        </is>
      </c>
      <c r="C2066" t="inlineStr">
        <is>
          <t>kt</t>
        </is>
      </c>
      <c r="D2066" t="inlineStr">
        <is>
          <t>France</t>
        </is>
      </c>
      <c r="E2066" t="inlineStr">
        <is>
          <t>2015-16</t>
        </is>
      </c>
      <c r="F2066" t="inlineStr">
        <is>
          <t>Olive</t>
        </is>
      </c>
      <c r="G2066" t="inlineStr"/>
      <c r="H2066" t="inlineStr"/>
      <c r="I2066" t="inlineStr"/>
      <c r="J2066" t="inlineStr"/>
      <c r="K2066" t="inlineStr"/>
      <c r="L2066" t="inlineStr"/>
      <c r="M2066" t="inlineStr"/>
      <c r="N2066" t="inlineStr"/>
      <c r="O2066" t="n">
        <v>0</v>
      </c>
      <c r="P2066" t="n">
        <v>0</v>
      </c>
      <c r="Q2066" t="n">
        <v>-0</v>
      </c>
    </row>
    <row r="2067" ht="15" customHeight="1" s="1003">
      <c r="A2067" s="1019" t="inlineStr">
        <is>
          <t>Graines collectées</t>
        </is>
      </c>
      <c r="B2067" t="inlineStr">
        <is>
          <t>Circuits généralistes</t>
        </is>
      </c>
      <c r="C2067" t="inlineStr">
        <is>
          <t>kt</t>
        </is>
      </c>
      <c r="D2067" t="inlineStr">
        <is>
          <t>France</t>
        </is>
      </c>
      <c r="E2067" t="inlineStr">
        <is>
          <t>2015-16</t>
        </is>
      </c>
      <c r="F2067" t="inlineStr">
        <is>
          <t>Olive</t>
        </is>
      </c>
      <c r="G2067" t="inlineStr"/>
      <c r="H2067" t="inlineStr"/>
      <c r="I2067" t="inlineStr"/>
      <c r="J2067" t="inlineStr"/>
      <c r="K2067" t="inlineStr"/>
      <c r="L2067" t="inlineStr"/>
      <c r="M2067" t="inlineStr"/>
      <c r="N2067" t="inlineStr"/>
      <c r="O2067" t="n">
        <v>0</v>
      </c>
      <c r="P2067" t="n">
        <v>0</v>
      </c>
      <c r="Q2067" t="n">
        <v>-0</v>
      </c>
    </row>
    <row r="2068" ht="15" customHeight="1" s="1003">
      <c r="A2068" s="1019" t="inlineStr">
        <is>
          <t>Graines collectées</t>
        </is>
      </c>
      <c r="B2068" t="inlineStr">
        <is>
          <t>Usages alimentaires</t>
        </is>
      </c>
      <c r="C2068" t="inlineStr">
        <is>
          <t>kt</t>
        </is>
      </c>
      <c r="D2068" t="inlineStr">
        <is>
          <t>France</t>
        </is>
      </c>
      <c r="E2068" t="inlineStr">
        <is>
          <t>2015-16</t>
        </is>
      </c>
      <c r="F2068" t="inlineStr">
        <is>
          <t>Olive</t>
        </is>
      </c>
      <c r="G2068" t="inlineStr"/>
      <c r="H2068" t="inlineStr"/>
      <c r="I2068" t="inlineStr"/>
      <c r="J2068" t="inlineStr"/>
      <c r="K2068" t="inlineStr"/>
      <c r="L2068" t="inlineStr"/>
      <c r="M2068" t="inlineStr"/>
      <c r="N2068" t="inlineStr"/>
      <c r="O2068" t="n">
        <v>0</v>
      </c>
      <c r="P2068" t="n">
        <v>0</v>
      </c>
      <c r="Q2068" t="n">
        <v>500000000</v>
      </c>
    </row>
    <row r="2069" ht="15" customHeight="1" s="1003">
      <c r="A2069" s="1019" t="inlineStr">
        <is>
          <t>Graines collectées</t>
        </is>
      </c>
      <c r="B2069" t="inlineStr">
        <is>
          <t>Alimentation animale rente</t>
        </is>
      </c>
      <c r="C2069" t="inlineStr">
        <is>
          <t>kt</t>
        </is>
      </c>
      <c r="D2069" t="inlineStr">
        <is>
          <t>France</t>
        </is>
      </c>
      <c r="E2069" t="inlineStr">
        <is>
          <t>2015-16</t>
        </is>
      </c>
      <c r="F2069" t="inlineStr">
        <is>
          <t>Olive</t>
        </is>
      </c>
      <c r="G2069" t="inlineStr"/>
      <c r="H2069" t="inlineStr"/>
      <c r="I2069" t="inlineStr"/>
      <c r="J2069" t="inlineStr"/>
      <c r="K2069" t="inlineStr"/>
      <c r="L2069" t="inlineStr"/>
      <c r="M2069" t="inlineStr"/>
      <c r="N2069" t="inlineStr"/>
      <c r="O2069" t="n">
        <v>0</v>
      </c>
      <c r="P2069" t="n">
        <v>0</v>
      </c>
      <c r="Q2069" t="n">
        <v>500000000</v>
      </c>
    </row>
    <row r="2070" ht="15" customHeight="1" s="1003">
      <c r="A2070" s="1019" t="inlineStr">
        <is>
          <t>Graines collectées</t>
        </is>
      </c>
      <c r="B2070" t="inlineStr">
        <is>
          <t>Alimentation animale</t>
        </is>
      </c>
      <c r="C2070" t="inlineStr">
        <is>
          <t>kt</t>
        </is>
      </c>
      <c r="D2070" t="inlineStr">
        <is>
          <t>France</t>
        </is>
      </c>
      <c r="E2070" t="inlineStr">
        <is>
          <t>2015-16</t>
        </is>
      </c>
      <c r="F2070" t="inlineStr">
        <is>
          <t>Olive</t>
        </is>
      </c>
      <c r="G2070" t="inlineStr"/>
      <c r="H2070" t="inlineStr"/>
      <c r="I2070" t="inlineStr"/>
      <c r="J2070" t="inlineStr"/>
      <c r="K2070" t="inlineStr"/>
      <c r="L2070" t="inlineStr"/>
      <c r="M2070" t="inlineStr"/>
      <c r="N2070" t="inlineStr"/>
      <c r="O2070" t="n">
        <v>0</v>
      </c>
      <c r="P2070" t="n">
        <v>0</v>
      </c>
      <c r="Q2070" t="n">
        <v>500000000</v>
      </c>
    </row>
    <row r="2071" ht="15" customHeight="1" s="1003">
      <c r="A2071" s="1019" t="inlineStr">
        <is>
          <t>Graines collectées</t>
        </is>
      </c>
      <c r="B2071" t="inlineStr">
        <is>
          <t>Débouchés</t>
        </is>
      </c>
      <c r="C2071" t="inlineStr">
        <is>
          <t>kt</t>
        </is>
      </c>
      <c r="D2071" t="inlineStr">
        <is>
          <t>France</t>
        </is>
      </c>
      <c r="E2071" t="inlineStr">
        <is>
          <t>2015-16</t>
        </is>
      </c>
      <c r="F2071" t="inlineStr">
        <is>
          <t>Olive</t>
        </is>
      </c>
      <c r="G2071" t="inlineStr"/>
      <c r="H2071" t="inlineStr"/>
      <c r="I2071" t="inlineStr"/>
      <c r="J2071" t="inlineStr"/>
      <c r="K2071" t="inlineStr"/>
      <c r="L2071" t="inlineStr"/>
      <c r="M2071" t="inlineStr"/>
      <c r="N2071" t="inlineStr"/>
      <c r="O2071" t="n">
        <v>0</v>
      </c>
      <c r="P2071" t="n">
        <v>0</v>
      </c>
      <c r="Q2071" t="n">
        <v>500000000</v>
      </c>
    </row>
    <row r="2072" ht="15" customHeight="1" s="1003">
      <c r="A2072" s="1019" t="inlineStr">
        <is>
          <t>Graines collectées</t>
        </is>
      </c>
      <c r="B2072" t="inlineStr">
        <is>
          <t>Autres IAA</t>
        </is>
      </c>
      <c r="C2072" t="inlineStr">
        <is>
          <t>kt</t>
        </is>
      </c>
      <c r="D2072" t="inlineStr">
        <is>
          <t>France</t>
        </is>
      </c>
      <c r="E2072" t="inlineStr">
        <is>
          <t>2015-16</t>
        </is>
      </c>
      <c r="F2072" t="inlineStr">
        <is>
          <t>Olive</t>
        </is>
      </c>
      <c r="G2072" t="inlineStr"/>
      <c r="H2072" t="inlineStr"/>
      <c r="I2072" t="inlineStr"/>
      <c r="J2072" t="inlineStr"/>
      <c r="K2072" t="inlineStr"/>
      <c r="L2072" t="inlineStr"/>
      <c r="M2072" t="inlineStr"/>
      <c r="N2072" t="inlineStr"/>
      <c r="O2072" t="n">
        <v>0</v>
      </c>
      <c r="P2072" t="n">
        <v>0</v>
      </c>
      <c r="Q2072" t="n">
        <v>-0</v>
      </c>
    </row>
    <row r="2073" ht="15" customHeight="1" s="1003">
      <c r="A2073" s="1019" t="inlineStr">
        <is>
          <t>Graines collectées</t>
        </is>
      </c>
      <c r="B2073" t="inlineStr">
        <is>
          <t>Semences certifiées</t>
        </is>
      </c>
      <c r="C2073" t="inlineStr">
        <is>
          <t>kt</t>
        </is>
      </c>
      <c r="D2073" t="inlineStr">
        <is>
          <t>France</t>
        </is>
      </c>
      <c r="E2073" t="inlineStr">
        <is>
          <t>2015-16</t>
        </is>
      </c>
      <c r="F2073" t="inlineStr">
        <is>
          <t>Olive</t>
        </is>
      </c>
      <c r="G2073" t="inlineStr"/>
      <c r="H2073" t="inlineStr"/>
      <c r="I2073" t="inlineStr"/>
      <c r="J2073" t="inlineStr"/>
      <c r="K2073" t="inlineStr"/>
      <c r="L2073" t="inlineStr"/>
      <c r="M2073" t="inlineStr"/>
      <c r="N2073" t="inlineStr"/>
      <c r="O2073" t="n">
        <v>0</v>
      </c>
      <c r="P2073" t="n">
        <v>0</v>
      </c>
      <c r="Q2073" t="n">
        <v>500000000</v>
      </c>
    </row>
    <row r="2074" ht="15" customHeight="1" s="1003">
      <c r="A2074" s="1019" t="inlineStr">
        <is>
          <t>Graines collectées</t>
        </is>
      </c>
      <c r="B2074" t="inlineStr">
        <is>
          <t>Semences</t>
        </is>
      </c>
      <c r="C2074" t="inlineStr">
        <is>
          <t>kt</t>
        </is>
      </c>
      <c r="D2074" t="inlineStr">
        <is>
          <t>France</t>
        </is>
      </c>
      <c r="E2074" t="inlineStr">
        <is>
          <t>2015-16</t>
        </is>
      </c>
      <c r="F2074" t="inlineStr">
        <is>
          <t>Olive</t>
        </is>
      </c>
      <c r="G2074" t="inlineStr"/>
      <c r="H2074" t="inlineStr"/>
      <c r="I2074" t="inlineStr"/>
      <c r="J2074" t="inlineStr"/>
      <c r="K2074" t="inlineStr"/>
      <c r="L2074" t="inlineStr"/>
      <c r="M2074" t="inlineStr"/>
      <c r="N2074" t="inlineStr"/>
      <c r="O2074" t="n">
        <v>0</v>
      </c>
      <c r="P2074" t="n">
        <v>0</v>
      </c>
      <c r="Q2074" t="n">
        <v>500000000</v>
      </c>
    </row>
    <row r="2075" ht="15" customHeight="1" s="1003">
      <c r="A2075" s="1019" t="inlineStr">
        <is>
          <t>Graines collectées</t>
        </is>
      </c>
      <c r="B2075" t="inlineStr">
        <is>
          <t>Export</t>
        </is>
      </c>
      <c r="C2075" t="inlineStr">
        <is>
          <t>kt</t>
        </is>
      </c>
      <c r="D2075" t="inlineStr">
        <is>
          <t>France</t>
        </is>
      </c>
      <c r="E2075" t="inlineStr">
        <is>
          <t>2015-16</t>
        </is>
      </c>
      <c r="F2075" t="inlineStr">
        <is>
          <t>Olive</t>
        </is>
      </c>
      <c r="G2075" t="inlineStr"/>
      <c r="H2075" t="inlineStr"/>
      <c r="I2075" t="inlineStr"/>
      <c r="J2075" t="inlineStr"/>
      <c r="K2075" t="inlineStr"/>
      <c r="L2075" t="inlineStr"/>
      <c r="M2075" t="inlineStr"/>
      <c r="N2075" t="inlineStr"/>
      <c r="O2075" t="n">
        <v>0</v>
      </c>
      <c r="P2075" t="n">
        <v>0</v>
      </c>
      <c r="Q2075" t="n">
        <v>500000000</v>
      </c>
    </row>
    <row r="2076" ht="15" customHeight="1" s="1003">
      <c r="A2076" s="1019" t="inlineStr">
        <is>
          <t>Graines collectées</t>
        </is>
      </c>
      <c r="B2076" t="inlineStr">
        <is>
          <t>Ecart statistique</t>
        </is>
      </c>
      <c r="C2076" t="inlineStr">
        <is>
          <t>kt</t>
        </is>
      </c>
      <c r="D2076" t="inlineStr">
        <is>
          <t>France</t>
        </is>
      </c>
      <c r="E2076" t="inlineStr">
        <is>
          <t>2015-16</t>
        </is>
      </c>
      <c r="F2076" t="inlineStr">
        <is>
          <t>Olive</t>
        </is>
      </c>
      <c r="G2076" t="inlineStr"/>
      <c r="H2076" t="inlineStr"/>
      <c r="I2076" t="inlineStr"/>
      <c r="J2076" t="inlineStr"/>
      <c r="K2076" t="inlineStr"/>
      <c r="L2076" t="inlineStr"/>
      <c r="M2076" t="inlineStr"/>
      <c r="N2076" t="inlineStr"/>
      <c r="O2076" t="n">
        <v>0</v>
      </c>
      <c r="P2076" t="inlineStr"/>
      <c r="Q2076" t="inlineStr"/>
    </row>
    <row r="2077" ht="15" customHeight="1" s="1003">
      <c r="A2077" s="1019" t="inlineStr">
        <is>
          <t>Issues de silo</t>
        </is>
      </c>
      <c r="B2077" t="inlineStr">
        <is>
          <t>Elimination/Pertes</t>
        </is>
      </c>
      <c r="C2077" t="inlineStr">
        <is>
          <t>kt</t>
        </is>
      </c>
      <c r="D2077" t="inlineStr">
        <is>
          <t>France</t>
        </is>
      </c>
      <c r="E2077" t="inlineStr">
        <is>
          <t>2015-16</t>
        </is>
      </c>
      <c r="F2077" t="inlineStr">
        <is>
          <t>Olive</t>
        </is>
      </c>
      <c r="G2077" t="inlineStr"/>
      <c r="H2077" t="inlineStr"/>
      <c r="I2077" t="inlineStr"/>
      <c r="J2077" t="inlineStr"/>
      <c r="K2077" t="inlineStr"/>
      <c r="L2077" t="inlineStr">
        <is>
          <t>Les issues de silo sont éliminées</t>
        </is>
      </c>
      <c r="M2077" t="inlineStr"/>
      <c r="N2077" t="inlineStr"/>
      <c r="O2077" t="n">
        <v>0</v>
      </c>
      <c r="P2077" t="n">
        <v>0</v>
      </c>
      <c r="Q2077" t="n">
        <v>500000000</v>
      </c>
    </row>
    <row r="2078" ht="15" customHeight="1" s="1003">
      <c r="A2078" s="1019" t="inlineStr">
        <is>
          <t>Issues de silo</t>
        </is>
      </c>
      <c r="B2078" t="inlineStr">
        <is>
          <t>Autres usages (ou usages indéfinis)</t>
        </is>
      </c>
      <c r="C2078" t="inlineStr">
        <is>
          <t>kt</t>
        </is>
      </c>
      <c r="D2078" t="inlineStr">
        <is>
          <t>France</t>
        </is>
      </c>
      <c r="E2078" t="inlineStr">
        <is>
          <t>2015-16</t>
        </is>
      </c>
      <c r="F2078" t="inlineStr">
        <is>
          <t>Olive</t>
        </is>
      </c>
      <c r="G2078" t="inlineStr"/>
      <c r="H2078" t="inlineStr"/>
      <c r="I2078" t="inlineStr"/>
      <c r="J2078" t="inlineStr"/>
      <c r="K2078" t="inlineStr"/>
      <c r="L2078" t="inlineStr"/>
      <c r="M2078" t="inlineStr"/>
      <c r="N2078" t="inlineStr"/>
      <c r="O2078" t="n">
        <v>0</v>
      </c>
      <c r="P2078" t="n">
        <v>0</v>
      </c>
      <c r="Q2078" t="n">
        <v>500000000</v>
      </c>
    </row>
    <row r="2079" ht="15" customHeight="1" s="1003">
      <c r="A2079" s="1019" t="inlineStr">
        <is>
          <t>Issues de silo</t>
        </is>
      </c>
      <c r="B2079" t="inlineStr">
        <is>
          <t>Débouchés</t>
        </is>
      </c>
      <c r="C2079" t="inlineStr">
        <is>
          <t>kt</t>
        </is>
      </c>
      <c r="D2079" t="inlineStr">
        <is>
          <t>France</t>
        </is>
      </c>
      <c r="E2079" t="inlineStr">
        <is>
          <t>2015-16</t>
        </is>
      </c>
      <c r="F2079" t="inlineStr">
        <is>
          <t>Olive</t>
        </is>
      </c>
      <c r="G2079" t="inlineStr"/>
      <c r="H2079" t="inlineStr"/>
      <c r="I2079" t="inlineStr"/>
      <c r="J2079" t="inlineStr"/>
      <c r="K2079" t="inlineStr"/>
      <c r="L2079" t="inlineStr"/>
      <c r="M2079" t="inlineStr"/>
      <c r="N2079" t="inlineStr"/>
      <c r="O2079" t="n">
        <v>0</v>
      </c>
      <c r="P2079" t="n">
        <v>0</v>
      </c>
      <c r="Q2079" t="n">
        <v>500000000</v>
      </c>
    </row>
    <row r="2080" ht="15" customHeight="1" s="1003">
      <c r="A2080" s="1019" t="inlineStr">
        <is>
          <t>Issues de silo</t>
        </is>
      </c>
      <c r="B2080" t="inlineStr">
        <is>
          <t>FAF</t>
        </is>
      </c>
      <c r="C2080" t="inlineStr">
        <is>
          <t>kt</t>
        </is>
      </c>
      <c r="D2080" t="inlineStr">
        <is>
          <t>France</t>
        </is>
      </c>
      <c r="E2080" t="inlineStr">
        <is>
          <t>2015-16</t>
        </is>
      </c>
      <c r="F2080" t="inlineStr">
        <is>
          <t>Olive</t>
        </is>
      </c>
      <c r="G2080" t="inlineStr"/>
      <c r="H2080" t="inlineStr"/>
      <c r="I2080" t="inlineStr"/>
      <c r="J2080" t="inlineStr"/>
      <c r="K2080" t="inlineStr"/>
      <c r="L2080" t="inlineStr"/>
      <c r="M2080" t="inlineStr"/>
      <c r="N2080" t="inlineStr"/>
      <c r="O2080" t="n">
        <v>0</v>
      </c>
      <c r="P2080" t="n">
        <v>0</v>
      </c>
      <c r="Q2080" t="n">
        <v>500000000</v>
      </c>
    </row>
    <row r="2081" ht="15" customHeight="1" s="1003">
      <c r="A2081" s="1019" t="inlineStr">
        <is>
          <t>Issues de silo</t>
        </is>
      </c>
      <c r="B2081" t="inlineStr">
        <is>
          <t>Litière</t>
        </is>
      </c>
      <c r="C2081" t="inlineStr">
        <is>
          <t>kt</t>
        </is>
      </c>
      <c r="D2081" t="inlineStr">
        <is>
          <t>France</t>
        </is>
      </c>
      <c r="E2081" t="inlineStr">
        <is>
          <t>2015-16</t>
        </is>
      </c>
      <c r="F2081" t="inlineStr">
        <is>
          <t>Olive</t>
        </is>
      </c>
      <c r="G2081" t="inlineStr"/>
      <c r="H2081" t="inlineStr"/>
      <c r="I2081" t="inlineStr"/>
      <c r="J2081" t="inlineStr"/>
      <c r="K2081" t="inlineStr"/>
      <c r="L2081" t="inlineStr"/>
      <c r="M2081" t="inlineStr"/>
      <c r="N2081" t="inlineStr"/>
      <c r="O2081" t="n">
        <v>0</v>
      </c>
      <c r="P2081" t="n">
        <v>0</v>
      </c>
      <c r="Q2081" t="n">
        <v>500000000</v>
      </c>
    </row>
    <row r="2082" ht="15" customHeight="1" s="1003">
      <c r="A2082" s="1019" t="inlineStr">
        <is>
          <t>Issues de silo</t>
        </is>
      </c>
      <c r="B2082" t="inlineStr">
        <is>
          <t>Compostage</t>
        </is>
      </c>
      <c r="C2082" t="inlineStr">
        <is>
          <t>kt</t>
        </is>
      </c>
      <c r="D2082" t="inlineStr">
        <is>
          <t>France</t>
        </is>
      </c>
      <c r="E2082" t="inlineStr">
        <is>
          <t>2015-16</t>
        </is>
      </c>
      <c r="F2082" t="inlineStr">
        <is>
          <t>Olive</t>
        </is>
      </c>
      <c r="G2082" t="inlineStr"/>
      <c r="H2082" t="inlineStr"/>
      <c r="I2082" t="inlineStr"/>
      <c r="J2082" t="inlineStr"/>
      <c r="K2082" t="inlineStr"/>
      <c r="L2082" t="inlineStr"/>
      <c r="M2082" t="inlineStr"/>
      <c r="N2082" t="inlineStr"/>
      <c r="O2082" t="n">
        <v>0</v>
      </c>
      <c r="P2082" t="n">
        <v>0</v>
      </c>
      <c r="Q2082" t="n">
        <v>500000000</v>
      </c>
    </row>
    <row r="2083" ht="15" customHeight="1" s="1003">
      <c r="A2083" s="1019" t="inlineStr">
        <is>
          <t>Issues de silo</t>
        </is>
      </c>
      <c r="B2083" t="inlineStr">
        <is>
          <t>Autres biomatériaux</t>
        </is>
      </c>
      <c r="C2083" t="inlineStr">
        <is>
          <t>kt</t>
        </is>
      </c>
      <c r="D2083" t="inlineStr">
        <is>
          <t>France</t>
        </is>
      </c>
      <c r="E2083" t="inlineStr">
        <is>
          <t>2015-16</t>
        </is>
      </c>
      <c r="F2083" t="inlineStr">
        <is>
          <t>Olive</t>
        </is>
      </c>
      <c r="G2083" t="inlineStr"/>
      <c r="H2083" t="inlineStr"/>
      <c r="I2083" t="inlineStr"/>
      <c r="J2083" t="inlineStr"/>
      <c r="K2083" t="inlineStr"/>
      <c r="L2083" t="inlineStr"/>
      <c r="M2083" t="inlineStr"/>
      <c r="N2083" t="inlineStr"/>
      <c r="O2083" t="n">
        <v>0</v>
      </c>
      <c r="P2083" t="n">
        <v>0</v>
      </c>
      <c r="Q2083" t="n">
        <v>500000000</v>
      </c>
    </row>
    <row r="2084" ht="15" customHeight="1" s="1003">
      <c r="A2084" s="1019" t="inlineStr">
        <is>
          <t>Issues de silo</t>
        </is>
      </c>
      <c r="B2084" t="inlineStr">
        <is>
          <t>Méthanisation</t>
        </is>
      </c>
      <c r="C2084" t="inlineStr">
        <is>
          <t>kt</t>
        </is>
      </c>
      <c r="D2084" t="inlineStr">
        <is>
          <t>France</t>
        </is>
      </c>
      <c r="E2084" t="inlineStr">
        <is>
          <t>2015-16</t>
        </is>
      </c>
      <c r="F2084" t="inlineStr">
        <is>
          <t>Olive</t>
        </is>
      </c>
      <c r="G2084" t="inlineStr"/>
      <c r="H2084" t="inlineStr"/>
      <c r="I2084" t="inlineStr"/>
      <c r="J2084" t="inlineStr"/>
      <c r="K2084" t="inlineStr"/>
      <c r="L2084" t="inlineStr"/>
      <c r="M2084" t="inlineStr"/>
      <c r="N2084" t="inlineStr"/>
      <c r="O2084" t="n">
        <v>0</v>
      </c>
      <c r="P2084" t="n">
        <v>0</v>
      </c>
      <c r="Q2084" t="n">
        <v>500000000</v>
      </c>
    </row>
    <row r="2085" ht="15" customHeight="1" s="1003">
      <c r="A2085" s="1019" t="inlineStr">
        <is>
          <t>Issues de silo</t>
        </is>
      </c>
      <c r="B2085" t="inlineStr">
        <is>
          <t>Combustion</t>
        </is>
      </c>
      <c r="C2085" t="inlineStr">
        <is>
          <t>kt</t>
        </is>
      </c>
      <c r="D2085" t="inlineStr">
        <is>
          <t>France</t>
        </is>
      </c>
      <c r="E2085" t="inlineStr">
        <is>
          <t>2015-16</t>
        </is>
      </c>
      <c r="F2085" t="inlineStr">
        <is>
          <t>Olive</t>
        </is>
      </c>
      <c r="G2085" t="inlineStr"/>
      <c r="H2085" t="inlineStr"/>
      <c r="I2085" t="inlineStr"/>
      <c r="J2085" t="inlineStr"/>
      <c r="K2085" t="inlineStr"/>
      <c r="L2085" t="inlineStr"/>
      <c r="M2085" t="inlineStr"/>
      <c r="N2085" t="inlineStr"/>
      <c r="O2085" t="n">
        <v>0</v>
      </c>
      <c r="P2085" t="n">
        <v>0</v>
      </c>
      <c r="Q2085" t="n">
        <v>500000000</v>
      </c>
    </row>
    <row r="2086" ht="15" customHeight="1" s="1003">
      <c r="A2086" s="1019" t="inlineStr">
        <is>
          <t>Issues de silo</t>
        </is>
      </c>
      <c r="B2086" t="inlineStr">
        <is>
          <t>Hors FAB</t>
        </is>
      </c>
      <c r="C2086" t="inlineStr">
        <is>
          <t>kt</t>
        </is>
      </c>
      <c r="D2086" t="inlineStr">
        <is>
          <t>France</t>
        </is>
      </c>
      <c r="E2086" t="inlineStr">
        <is>
          <t>2015-16</t>
        </is>
      </c>
      <c r="F2086" t="inlineStr">
        <is>
          <t>Olive</t>
        </is>
      </c>
      <c r="G2086" t="inlineStr"/>
      <c r="H2086" t="inlineStr"/>
      <c r="I2086" t="inlineStr"/>
      <c r="J2086" t="inlineStr"/>
      <c r="K2086" t="inlineStr"/>
      <c r="L2086" t="inlineStr"/>
      <c r="M2086" t="inlineStr"/>
      <c r="N2086" t="inlineStr"/>
      <c r="O2086" t="n">
        <v>0</v>
      </c>
      <c r="P2086" t="n">
        <v>0</v>
      </c>
      <c r="Q2086" t="n">
        <v>500000000</v>
      </c>
    </row>
    <row r="2087" ht="15" customHeight="1" s="1003">
      <c r="A2087" s="1019" t="inlineStr">
        <is>
          <t>Issues de silo</t>
        </is>
      </c>
      <c r="B2087" t="inlineStr">
        <is>
          <t>Alimentation animale rente</t>
        </is>
      </c>
      <c r="C2087" t="inlineStr">
        <is>
          <t>kt</t>
        </is>
      </c>
      <c r="D2087" t="inlineStr">
        <is>
          <t>France</t>
        </is>
      </c>
      <c r="E2087" t="inlineStr">
        <is>
          <t>2015-16</t>
        </is>
      </c>
      <c r="F2087" t="inlineStr">
        <is>
          <t>Olive</t>
        </is>
      </c>
      <c r="G2087" t="inlineStr"/>
      <c r="H2087" t="inlineStr"/>
      <c r="I2087" t="inlineStr"/>
      <c r="J2087" t="inlineStr"/>
      <c r="K2087" t="inlineStr"/>
      <c r="L2087" t="inlineStr"/>
      <c r="M2087" t="inlineStr"/>
      <c r="N2087" t="inlineStr"/>
      <c r="O2087" t="n">
        <v>0</v>
      </c>
      <c r="P2087" t="n">
        <v>0</v>
      </c>
      <c r="Q2087" t="n">
        <v>500000000</v>
      </c>
    </row>
    <row r="2088" ht="15" customHeight="1" s="1003">
      <c r="A2088" s="1019" t="inlineStr">
        <is>
          <t>Issues de silo</t>
        </is>
      </c>
      <c r="B2088" t="inlineStr">
        <is>
          <t>Alimentation animale</t>
        </is>
      </c>
      <c r="C2088" t="inlineStr">
        <is>
          <t>kt</t>
        </is>
      </c>
      <c r="D2088" t="inlineStr">
        <is>
          <t>France</t>
        </is>
      </c>
      <c r="E2088" t="inlineStr">
        <is>
          <t>2015-16</t>
        </is>
      </c>
      <c r="F2088" t="inlineStr">
        <is>
          <t>Olive</t>
        </is>
      </c>
      <c r="G2088" t="inlineStr"/>
      <c r="H2088" t="inlineStr"/>
      <c r="I2088" t="inlineStr"/>
      <c r="J2088" t="inlineStr"/>
      <c r="K2088" t="inlineStr"/>
      <c r="L2088" t="inlineStr"/>
      <c r="M2088" t="inlineStr"/>
      <c r="N2088" t="inlineStr"/>
      <c r="O2088" t="n">
        <v>0</v>
      </c>
      <c r="P2088" t="n">
        <v>0</v>
      </c>
      <c r="Q2088" t="n">
        <v>500000000</v>
      </c>
    </row>
    <row r="2089" ht="15" customHeight="1" s="1003">
      <c r="A2089" s="1019" t="inlineStr">
        <is>
          <t>Issues de silo</t>
        </is>
      </c>
      <c r="B2089" t="inlineStr">
        <is>
          <t>Usages alimentaires</t>
        </is>
      </c>
      <c r="C2089" t="inlineStr">
        <is>
          <t>kt</t>
        </is>
      </c>
      <c r="D2089" t="inlineStr">
        <is>
          <t>France</t>
        </is>
      </c>
      <c r="E2089" t="inlineStr">
        <is>
          <t>2015-16</t>
        </is>
      </c>
      <c r="F2089" t="inlineStr">
        <is>
          <t>Olive</t>
        </is>
      </c>
      <c r="G2089" t="inlineStr"/>
      <c r="H2089" t="inlineStr"/>
      <c r="I2089" t="inlineStr"/>
      <c r="J2089" t="inlineStr"/>
      <c r="K2089" t="inlineStr"/>
      <c r="L2089" t="inlineStr"/>
      <c r="M2089" t="inlineStr"/>
      <c r="N2089" t="inlineStr"/>
      <c r="O2089" t="n">
        <v>0</v>
      </c>
      <c r="P2089" t="n">
        <v>0</v>
      </c>
      <c r="Q2089" t="n">
        <v>500000000</v>
      </c>
    </row>
    <row r="2090" ht="15" customHeight="1" s="1003">
      <c r="A2090" s="1019" t="inlineStr">
        <is>
          <t>Issues de silo</t>
        </is>
      </c>
      <c r="B2090" t="inlineStr">
        <is>
          <t>Biomatériaux</t>
        </is>
      </c>
      <c r="C2090" t="inlineStr">
        <is>
          <t>kt</t>
        </is>
      </c>
      <c r="D2090" t="inlineStr">
        <is>
          <t>France</t>
        </is>
      </c>
      <c r="E2090" t="inlineStr">
        <is>
          <t>2015-16</t>
        </is>
      </c>
      <c r="F2090" t="inlineStr">
        <is>
          <t>Olive</t>
        </is>
      </c>
      <c r="G2090" t="inlineStr"/>
      <c r="H2090" t="inlineStr"/>
      <c r="I2090" t="inlineStr"/>
      <c r="J2090" t="inlineStr"/>
      <c r="K2090" t="inlineStr"/>
      <c r="L2090" t="inlineStr"/>
      <c r="M2090" t="inlineStr"/>
      <c r="N2090" t="inlineStr"/>
      <c r="O2090" t="n">
        <v>0</v>
      </c>
      <c r="P2090" t="n">
        <v>0</v>
      </c>
      <c r="Q2090" t="n">
        <v>500000000</v>
      </c>
    </row>
    <row r="2091" ht="15" customHeight="1" s="1003">
      <c r="A2091" s="1019" t="inlineStr">
        <is>
          <t>Issues de silo</t>
        </is>
      </c>
      <c r="B2091" t="inlineStr">
        <is>
          <t>Usages non-alimentaires</t>
        </is>
      </c>
      <c r="C2091" t="inlineStr">
        <is>
          <t>kt</t>
        </is>
      </c>
      <c r="D2091" t="inlineStr">
        <is>
          <t>France</t>
        </is>
      </c>
      <c r="E2091" t="inlineStr">
        <is>
          <t>2015-16</t>
        </is>
      </c>
      <c r="F2091" t="inlineStr">
        <is>
          <t>Olive</t>
        </is>
      </c>
      <c r="G2091" t="inlineStr"/>
      <c r="H2091" t="inlineStr"/>
      <c r="I2091" t="inlineStr"/>
      <c r="J2091" t="inlineStr"/>
      <c r="K2091" t="inlineStr"/>
      <c r="L2091" t="inlineStr"/>
      <c r="M2091" t="inlineStr"/>
      <c r="N2091" t="inlineStr"/>
      <c r="O2091" t="n">
        <v>0</v>
      </c>
      <c r="P2091" t="n">
        <v>0</v>
      </c>
      <c r="Q2091" t="n">
        <v>500000000</v>
      </c>
    </row>
    <row r="2092" ht="15" customHeight="1" s="1003">
      <c r="A2092" s="1019" t="inlineStr">
        <is>
          <t>Issues de silo</t>
        </is>
      </c>
      <c r="B2092" t="inlineStr">
        <is>
          <t>Energie</t>
        </is>
      </c>
      <c r="C2092" t="inlineStr">
        <is>
          <t>kt</t>
        </is>
      </c>
      <c r="D2092" t="inlineStr">
        <is>
          <t>France</t>
        </is>
      </c>
      <c r="E2092" t="inlineStr">
        <is>
          <t>2015-16</t>
        </is>
      </c>
      <c r="F2092" t="inlineStr">
        <is>
          <t>Olive</t>
        </is>
      </c>
      <c r="G2092" t="inlineStr"/>
      <c r="H2092" t="inlineStr"/>
      <c r="I2092" t="inlineStr"/>
      <c r="J2092" t="inlineStr"/>
      <c r="K2092" t="inlineStr"/>
      <c r="L2092" t="inlineStr"/>
      <c r="M2092" t="inlineStr"/>
      <c r="N2092" t="inlineStr"/>
      <c r="O2092" t="n">
        <v>0</v>
      </c>
      <c r="P2092" t="n">
        <v>0</v>
      </c>
      <c r="Q2092" t="n">
        <v>500000000</v>
      </c>
    </row>
    <row r="2093" ht="15" customHeight="1" s="1003">
      <c r="A2093" s="1019" t="inlineStr">
        <is>
          <t>Issues de silo</t>
        </is>
      </c>
      <c r="B2093" t="inlineStr">
        <is>
          <t>Fertilisation</t>
        </is>
      </c>
      <c r="C2093" t="inlineStr">
        <is>
          <t>kt</t>
        </is>
      </c>
      <c r="D2093" t="inlineStr">
        <is>
          <t>France</t>
        </is>
      </c>
      <c r="E2093" t="inlineStr">
        <is>
          <t>2015-16</t>
        </is>
      </c>
      <c r="F2093" t="inlineStr">
        <is>
          <t>Olive</t>
        </is>
      </c>
      <c r="G2093" t="inlineStr"/>
      <c r="H2093" t="inlineStr"/>
      <c r="I2093" t="inlineStr"/>
      <c r="J2093" t="inlineStr"/>
      <c r="K2093" t="inlineStr"/>
      <c r="L2093" t="inlineStr"/>
      <c r="M2093" t="inlineStr"/>
      <c r="N2093" t="inlineStr"/>
      <c r="O2093" t="n">
        <v>0</v>
      </c>
      <c r="P2093" t="n">
        <v>0</v>
      </c>
      <c r="Q2093" t="n">
        <v>500000000</v>
      </c>
    </row>
    <row r="2094" ht="15" customHeight="1" s="1003">
      <c r="A2094" s="1019" t="inlineStr">
        <is>
          <t>Huile</t>
        </is>
      </c>
      <c r="B2094" t="inlineStr">
        <is>
          <t>Vente directe et autoconsommation</t>
        </is>
      </c>
      <c r="C2094" t="inlineStr">
        <is>
          <t>kt</t>
        </is>
      </c>
      <c r="D2094" t="inlineStr">
        <is>
          <t>France</t>
        </is>
      </c>
      <c r="E2094" t="inlineStr">
        <is>
          <t>2015-16</t>
        </is>
      </c>
      <c r="F2094" t="inlineStr">
        <is>
          <t>Olive</t>
        </is>
      </c>
      <c r="G2094" t="inlineStr"/>
      <c r="H2094" t="inlineStr"/>
      <c r="I2094" t="inlineStr"/>
      <c r="J2094" t="inlineStr">
        <is>
          <t>L'huile peut être autoconsommée</t>
        </is>
      </c>
      <c r="K2094" t="inlineStr"/>
      <c r="L2094" t="inlineStr"/>
      <c r="M2094" t="inlineStr"/>
      <c r="N2094" t="inlineStr"/>
      <c r="O2094" t="n">
        <v>0</v>
      </c>
      <c r="P2094" t="n">
        <v>0</v>
      </c>
      <c r="Q2094" t="n">
        <v>500000000</v>
      </c>
    </row>
    <row r="2095" ht="15" customHeight="1" s="1003">
      <c r="A2095" s="1019" t="inlineStr">
        <is>
          <t>Huile</t>
        </is>
      </c>
      <c r="B2095" t="inlineStr">
        <is>
          <t>Circuits spécialisés</t>
        </is>
      </c>
      <c r="C2095" t="inlineStr">
        <is>
          <t>kt</t>
        </is>
      </c>
      <c r="D2095" t="inlineStr">
        <is>
          <t>France</t>
        </is>
      </c>
      <c r="E2095" t="inlineStr">
        <is>
          <t>2015-16</t>
        </is>
      </c>
      <c r="F2095" t="inlineStr">
        <is>
          <t>Olive</t>
        </is>
      </c>
      <c r="G2095" t="inlineStr"/>
      <c r="H2095" t="inlineStr"/>
      <c r="I2095" t="inlineStr"/>
      <c r="J2095" t="inlineStr">
        <is>
          <t>L'huile peut être consommée par des circuits spécialisés</t>
        </is>
      </c>
      <c r="K2095" t="inlineStr"/>
      <c r="L2095" t="inlineStr"/>
      <c r="M2095" t="inlineStr"/>
      <c r="N2095" t="inlineStr"/>
      <c r="O2095" t="n">
        <v>0</v>
      </c>
      <c r="P2095" t="n">
        <v>0</v>
      </c>
      <c r="Q2095" t="n">
        <v>500000000</v>
      </c>
    </row>
    <row r="2096" ht="15" customHeight="1" s="1003">
      <c r="A2096" s="1019" t="inlineStr">
        <is>
          <t>Huile</t>
        </is>
      </c>
      <c r="B2096" t="inlineStr">
        <is>
          <t>RHD</t>
        </is>
      </c>
      <c r="C2096" t="inlineStr">
        <is>
          <t>kt</t>
        </is>
      </c>
      <c r="D2096" t="inlineStr">
        <is>
          <t>France</t>
        </is>
      </c>
      <c r="E2096" t="inlineStr">
        <is>
          <t>2015-16</t>
        </is>
      </c>
      <c r="F2096" t="inlineStr">
        <is>
          <t>Olive</t>
        </is>
      </c>
      <c r="G2096" t="inlineStr"/>
      <c r="H2096" t="inlineStr"/>
      <c r="I2096" t="inlineStr"/>
      <c r="J2096" t="inlineStr">
        <is>
          <t>L'huile est consommée en RHD</t>
        </is>
      </c>
      <c r="K2096" t="inlineStr"/>
      <c r="L2096" t="inlineStr"/>
      <c r="M2096" t="inlineStr"/>
      <c r="N2096" t="inlineStr"/>
      <c r="O2096" t="n">
        <v>0</v>
      </c>
      <c r="P2096" t="n">
        <v>0</v>
      </c>
      <c r="Q2096" t="n">
        <v>500000000</v>
      </c>
    </row>
    <row r="2097" ht="15" customHeight="1" s="1003">
      <c r="A2097" s="1019" t="inlineStr">
        <is>
          <t>Huile</t>
        </is>
      </c>
      <c r="B2097" t="inlineStr">
        <is>
          <t>Autres IAA</t>
        </is>
      </c>
      <c r="C2097" t="inlineStr">
        <is>
          <t>kt</t>
        </is>
      </c>
      <c r="D2097" t="inlineStr">
        <is>
          <t>France</t>
        </is>
      </c>
      <c r="E2097" t="inlineStr">
        <is>
          <t>2015-16</t>
        </is>
      </c>
      <c r="F2097" t="inlineStr">
        <is>
          <t>Olive</t>
        </is>
      </c>
      <c r="G2097" t="inlineStr"/>
      <c r="H2097" t="inlineStr"/>
      <c r="I2097" t="inlineStr"/>
      <c r="J2097" t="inlineStr">
        <is>
          <t>L'huile est consommée par les autres IAA</t>
        </is>
      </c>
      <c r="K2097" t="inlineStr"/>
      <c r="L2097" t="inlineStr"/>
      <c r="M2097" t="inlineStr"/>
      <c r="N2097" t="inlineStr"/>
      <c r="O2097" t="n">
        <v>0</v>
      </c>
      <c r="P2097" t="n">
        <v>0</v>
      </c>
      <c r="Q2097" t="n">
        <v>500000000</v>
      </c>
    </row>
    <row r="2098" ht="15" customHeight="1" s="1003">
      <c r="A2098" s="1019" t="inlineStr">
        <is>
          <t>Huile</t>
        </is>
      </c>
      <c r="B2098" t="inlineStr">
        <is>
          <t>Autres industries</t>
        </is>
      </c>
      <c r="C2098" t="inlineStr">
        <is>
          <t>kt</t>
        </is>
      </c>
      <c r="D2098" t="inlineStr">
        <is>
          <t>France</t>
        </is>
      </c>
      <c r="E2098" t="inlineStr">
        <is>
          <t>2015-16</t>
        </is>
      </c>
      <c r="F2098" t="inlineStr">
        <is>
          <t>Olive</t>
        </is>
      </c>
      <c r="G2098" t="inlineStr"/>
      <c r="H2098" t="inlineStr"/>
      <c r="I2098" t="inlineStr"/>
      <c r="J2098" t="inlineStr">
        <is>
          <t>L'huile est consommée pour des usages techniques</t>
        </is>
      </c>
      <c r="K2098" t="inlineStr"/>
      <c r="L2098" t="inlineStr"/>
      <c r="M2098" t="inlineStr"/>
      <c r="N2098" t="inlineStr"/>
      <c r="O2098" t="n">
        <v>0</v>
      </c>
      <c r="P2098" t="n">
        <v>0</v>
      </c>
      <c r="Q2098" t="n">
        <v>500000000</v>
      </c>
    </row>
    <row r="2099" ht="15" customHeight="1" s="1003">
      <c r="A2099" s="1019" t="inlineStr">
        <is>
          <t>Huile</t>
        </is>
      </c>
      <c r="B2099" t="inlineStr">
        <is>
          <t>Alimentation humaine</t>
        </is>
      </c>
      <c r="C2099" t="inlineStr">
        <is>
          <t>kt</t>
        </is>
      </c>
      <c r="D2099" t="inlineStr">
        <is>
          <t>France</t>
        </is>
      </c>
      <c r="E2099" t="inlineStr">
        <is>
          <t>2015-16</t>
        </is>
      </c>
      <c r="F2099" t="inlineStr">
        <is>
          <t>Olive</t>
        </is>
      </c>
      <c r="G2099" t="inlineStr"/>
      <c r="H2099" t="inlineStr"/>
      <c r="I2099" t="inlineStr"/>
      <c r="J2099" t="inlineStr"/>
      <c r="K2099" t="inlineStr"/>
      <c r="L2099" t="inlineStr"/>
      <c r="M2099" t="inlineStr"/>
      <c r="N2099" t="inlineStr"/>
      <c r="O2099" t="n">
        <v>0</v>
      </c>
      <c r="P2099" t="n">
        <v>0</v>
      </c>
      <c r="Q2099" t="n">
        <v>500000000</v>
      </c>
    </row>
    <row r="2100" ht="15" customHeight="1" s="1003">
      <c r="A2100" s="1019" t="inlineStr">
        <is>
          <t>Huile</t>
        </is>
      </c>
      <c r="B2100" t="inlineStr">
        <is>
          <t>Ménages</t>
        </is>
      </c>
      <c r="C2100" t="inlineStr">
        <is>
          <t>kt</t>
        </is>
      </c>
      <c r="D2100" t="inlineStr">
        <is>
          <t>France</t>
        </is>
      </c>
      <c r="E2100" t="inlineStr">
        <is>
          <t>2015-16</t>
        </is>
      </c>
      <c r="F2100" t="inlineStr">
        <is>
          <t>Olive</t>
        </is>
      </c>
      <c r="G2100" t="inlineStr"/>
      <c r="H2100" t="inlineStr"/>
      <c r="I2100" t="inlineStr"/>
      <c r="J2100" t="inlineStr"/>
      <c r="K2100" t="inlineStr"/>
      <c r="L2100" t="inlineStr"/>
      <c r="M2100" t="inlineStr"/>
      <c r="N2100" t="inlineStr"/>
      <c r="O2100" t="n">
        <v>0</v>
      </c>
      <c r="P2100" t="n">
        <v>0</v>
      </c>
      <c r="Q2100" t="n">
        <v>500000000</v>
      </c>
    </row>
    <row r="2101" ht="15" customHeight="1" s="1003">
      <c r="A2101" s="1019" t="inlineStr">
        <is>
          <t>Huile</t>
        </is>
      </c>
      <c r="B2101" t="inlineStr">
        <is>
          <t>Usages alimentaires</t>
        </is>
      </c>
      <c r="C2101" t="inlineStr">
        <is>
          <t>kt</t>
        </is>
      </c>
      <c r="D2101" t="inlineStr">
        <is>
          <t>France</t>
        </is>
      </c>
      <c r="E2101" t="inlineStr">
        <is>
          <t>2015-16</t>
        </is>
      </c>
      <c r="F2101" t="inlineStr">
        <is>
          <t>Olive</t>
        </is>
      </c>
      <c r="G2101" t="inlineStr"/>
      <c r="H2101" t="inlineStr"/>
      <c r="I2101" t="inlineStr"/>
      <c r="J2101" t="inlineStr"/>
      <c r="K2101" t="inlineStr"/>
      <c r="L2101" t="inlineStr"/>
      <c r="M2101" t="inlineStr"/>
      <c r="N2101" t="inlineStr"/>
      <c r="O2101" t="n">
        <v>0</v>
      </c>
      <c r="P2101" t="n">
        <v>0</v>
      </c>
      <c r="Q2101" t="n">
        <v>500000000</v>
      </c>
    </row>
    <row r="2102" ht="15" customHeight="1" s="1003">
      <c r="A2102" s="1019" t="inlineStr">
        <is>
          <t>Huile</t>
        </is>
      </c>
      <c r="B2102" t="inlineStr">
        <is>
          <t>Débouchés</t>
        </is>
      </c>
      <c r="C2102" t="inlineStr">
        <is>
          <t>kt</t>
        </is>
      </c>
      <c r="D2102" t="inlineStr">
        <is>
          <t>France</t>
        </is>
      </c>
      <c r="E2102" t="inlineStr">
        <is>
          <t>2015-16</t>
        </is>
      </c>
      <c r="F2102" t="inlineStr">
        <is>
          <t>Olive</t>
        </is>
      </c>
      <c r="G2102" t="inlineStr"/>
      <c r="H2102" t="inlineStr"/>
      <c r="I2102" t="inlineStr"/>
      <c r="J2102" t="inlineStr"/>
      <c r="K2102" t="inlineStr"/>
      <c r="L2102" t="inlineStr"/>
      <c r="M2102" t="inlineStr"/>
      <c r="N2102" t="inlineStr"/>
      <c r="O2102" t="n">
        <v>0</v>
      </c>
      <c r="P2102" t="n">
        <v>0</v>
      </c>
      <c r="Q2102" t="n">
        <v>500000000</v>
      </c>
    </row>
    <row r="2103" ht="15" customHeight="1" s="1003">
      <c r="A2103" s="1019" t="inlineStr">
        <is>
          <t>Huile</t>
        </is>
      </c>
      <c r="B2103" t="inlineStr">
        <is>
          <t>Usages non-alimentaires</t>
        </is>
      </c>
      <c r="C2103" t="inlineStr">
        <is>
          <t>kt</t>
        </is>
      </c>
      <c r="D2103" t="inlineStr">
        <is>
          <t>France</t>
        </is>
      </c>
      <c r="E2103" t="inlineStr">
        <is>
          <t>2015-16</t>
        </is>
      </c>
      <c r="F2103" t="inlineStr">
        <is>
          <t>Olive</t>
        </is>
      </c>
      <c r="G2103" t="inlineStr"/>
      <c r="H2103" t="inlineStr"/>
      <c r="I2103" t="inlineStr"/>
      <c r="J2103" t="inlineStr"/>
      <c r="K2103" t="inlineStr"/>
      <c r="L2103" t="inlineStr"/>
      <c r="M2103" t="inlineStr"/>
      <c r="N2103" t="inlineStr"/>
      <c r="O2103" t="n">
        <v>0</v>
      </c>
      <c r="P2103" t="n">
        <v>0</v>
      </c>
      <c r="Q2103" t="n">
        <v>500000000</v>
      </c>
    </row>
    <row r="2104" ht="15" customHeight="1" s="1003">
      <c r="A2104" s="1019" t="inlineStr">
        <is>
          <t>Huile</t>
        </is>
      </c>
      <c r="B2104" t="inlineStr">
        <is>
          <t>Export</t>
        </is>
      </c>
      <c r="C2104" t="inlineStr">
        <is>
          <t>kt</t>
        </is>
      </c>
      <c r="D2104" t="inlineStr">
        <is>
          <t>France</t>
        </is>
      </c>
      <c r="E2104" t="inlineStr">
        <is>
          <t>2015-16</t>
        </is>
      </c>
      <c r="F2104" t="inlineStr">
        <is>
          <t>Olive</t>
        </is>
      </c>
      <c r="G2104" t="inlineStr"/>
      <c r="H2104" t="inlineStr"/>
      <c r="I2104" t="inlineStr"/>
      <c r="J2104" t="inlineStr"/>
      <c r="K2104" t="inlineStr"/>
      <c r="L2104" t="inlineStr"/>
      <c r="M2104" t="inlineStr"/>
      <c r="N2104" t="inlineStr"/>
      <c r="O2104" t="n">
        <v>0</v>
      </c>
      <c r="P2104" t="n">
        <v>0</v>
      </c>
      <c r="Q2104" t="n">
        <v>500000000</v>
      </c>
    </row>
    <row r="2105" ht="15" customHeight="1" s="1003">
      <c r="A2105" s="1019" t="inlineStr">
        <is>
          <t>Huile</t>
        </is>
      </c>
      <c r="B2105" t="inlineStr">
        <is>
          <t>Biocarburants</t>
        </is>
      </c>
      <c r="C2105" t="inlineStr">
        <is>
          <t>kt</t>
        </is>
      </c>
      <c r="D2105" t="inlineStr">
        <is>
          <t>France</t>
        </is>
      </c>
      <c r="E2105" t="inlineStr">
        <is>
          <t>2015-16</t>
        </is>
      </c>
      <c r="F2105" t="inlineStr">
        <is>
          <t>Olive</t>
        </is>
      </c>
      <c r="G2105" t="inlineStr"/>
      <c r="H2105" t="inlineStr"/>
      <c r="I2105" t="inlineStr"/>
      <c r="J2105" t="inlineStr"/>
      <c r="K2105" t="inlineStr"/>
      <c r="L2105" t="inlineStr"/>
      <c r="M2105" t="inlineStr"/>
      <c r="N2105" t="inlineStr"/>
      <c r="O2105" t="n">
        <v>0</v>
      </c>
      <c r="P2105" t="n">
        <v>0</v>
      </c>
      <c r="Q2105" t="n">
        <v>500000000</v>
      </c>
    </row>
    <row r="2106" ht="15" customHeight="1" s="1003">
      <c r="A2106" s="1019" t="inlineStr">
        <is>
          <t>Huile</t>
        </is>
      </c>
      <c r="B2106" t="inlineStr">
        <is>
          <t>Energie</t>
        </is>
      </c>
      <c r="C2106" t="inlineStr">
        <is>
          <t>kt</t>
        </is>
      </c>
      <c r="D2106" t="inlineStr">
        <is>
          <t>France</t>
        </is>
      </c>
      <c r="E2106" t="inlineStr">
        <is>
          <t>2015-16</t>
        </is>
      </c>
      <c r="F2106" t="inlineStr">
        <is>
          <t>Olive</t>
        </is>
      </c>
      <c r="G2106" t="inlineStr"/>
      <c r="H2106" t="inlineStr"/>
      <c r="I2106" t="inlineStr"/>
      <c r="J2106" t="inlineStr"/>
      <c r="K2106" t="inlineStr"/>
      <c r="L2106" t="inlineStr"/>
      <c r="M2106" t="inlineStr"/>
      <c r="N2106" t="inlineStr"/>
      <c r="O2106" t="n">
        <v>0</v>
      </c>
      <c r="P2106" t="n">
        <v>0</v>
      </c>
      <c r="Q2106" t="n">
        <v>500000000</v>
      </c>
    </row>
    <row r="2107" ht="15" customHeight="1" s="1003">
      <c r="A2107" s="1019" t="inlineStr">
        <is>
          <t>Huile</t>
        </is>
      </c>
      <c r="B2107" t="inlineStr">
        <is>
          <t>GMS</t>
        </is>
      </c>
      <c r="C2107" t="inlineStr">
        <is>
          <t>kt</t>
        </is>
      </c>
      <c r="D2107" t="inlineStr">
        <is>
          <t>France</t>
        </is>
      </c>
      <c r="E2107" t="inlineStr">
        <is>
          <t>2015-16</t>
        </is>
      </c>
      <c r="F2107" t="inlineStr">
        <is>
          <t>Olive</t>
        </is>
      </c>
      <c r="G2107" t="inlineStr"/>
      <c r="H2107" t="inlineStr"/>
      <c r="I2107" t="inlineStr"/>
      <c r="J2107" t="inlineStr"/>
      <c r="K2107" t="inlineStr"/>
      <c r="L2107" t="inlineStr"/>
      <c r="M2107" t="inlineStr"/>
      <c r="N2107" t="inlineStr"/>
      <c r="O2107" t="n">
        <v>0</v>
      </c>
      <c r="P2107" t="n">
        <v>0</v>
      </c>
      <c r="Q2107" t="n">
        <v>500000000</v>
      </c>
    </row>
    <row r="2108" ht="15" customHeight="1" s="1003">
      <c r="A2108" s="1019" t="inlineStr">
        <is>
          <t>Huile</t>
        </is>
      </c>
      <c r="B2108" t="inlineStr">
        <is>
          <t>Circuits généralistes</t>
        </is>
      </c>
      <c r="C2108" t="inlineStr">
        <is>
          <t>kt</t>
        </is>
      </c>
      <c r="D2108" t="inlineStr">
        <is>
          <t>France</t>
        </is>
      </c>
      <c r="E2108" t="inlineStr">
        <is>
          <t>2015-16</t>
        </is>
      </c>
      <c r="F2108" t="inlineStr">
        <is>
          <t>Olive</t>
        </is>
      </c>
      <c r="G2108" t="inlineStr"/>
      <c r="H2108" t="inlineStr"/>
      <c r="I2108" t="inlineStr"/>
      <c r="J2108" t="inlineStr"/>
      <c r="K2108" t="inlineStr"/>
      <c r="L2108" t="inlineStr"/>
      <c r="M2108" t="inlineStr"/>
      <c r="N2108" t="inlineStr"/>
      <c r="O2108" t="n">
        <v>0</v>
      </c>
      <c r="P2108" t="n">
        <v>0</v>
      </c>
      <c r="Q2108" t="n">
        <v>500000000</v>
      </c>
    </row>
    <row r="2109" ht="15" customHeight="1" s="1003">
      <c r="A2109" s="1019" t="inlineStr">
        <is>
          <t>Tourteaux</t>
        </is>
      </c>
      <c r="B2109" t="inlineStr">
        <is>
          <t>Hors FAB</t>
        </is>
      </c>
      <c r="C2109" t="inlineStr">
        <is>
          <t>kt</t>
        </is>
      </c>
      <c r="D2109" t="inlineStr">
        <is>
          <t>France</t>
        </is>
      </c>
      <c r="E2109" t="inlineStr">
        <is>
          <t>2015-16</t>
        </is>
      </c>
      <c r="F2109" t="inlineStr">
        <is>
          <t>Olive</t>
        </is>
      </c>
      <c r="G2109" t="inlineStr"/>
      <c r="H2109" t="inlineStr"/>
      <c r="I2109" t="inlineStr"/>
      <c r="J2109" t="inlineStr"/>
      <c r="K2109" t="inlineStr"/>
      <c r="L2109" t="inlineStr"/>
      <c r="M2109" t="inlineStr"/>
      <c r="N2109" t="inlineStr"/>
      <c r="O2109" t="n">
        <v>0</v>
      </c>
      <c r="P2109" t="n">
        <v>0</v>
      </c>
      <c r="Q2109" t="n">
        <v>500000000</v>
      </c>
    </row>
    <row r="2110" ht="15" customHeight="1" s="1003">
      <c r="A2110" s="1019" t="inlineStr">
        <is>
          <t>Tourteaux</t>
        </is>
      </c>
      <c r="B2110" t="inlineStr">
        <is>
          <t>Alimentation animale rente</t>
        </is>
      </c>
      <c r="C2110" t="inlineStr">
        <is>
          <t>kt</t>
        </is>
      </c>
      <c r="D2110" t="inlineStr">
        <is>
          <t>France</t>
        </is>
      </c>
      <c r="E2110" t="inlineStr">
        <is>
          <t>2015-16</t>
        </is>
      </c>
      <c r="F2110" t="inlineStr">
        <is>
          <t>Olive</t>
        </is>
      </c>
      <c r="G2110" t="inlineStr"/>
      <c r="H2110" t="inlineStr"/>
      <c r="I2110" t="inlineStr"/>
      <c r="J2110" t="inlineStr"/>
      <c r="K2110" t="inlineStr"/>
      <c r="L2110" t="inlineStr"/>
      <c r="M2110" t="inlineStr"/>
      <c r="N2110" t="inlineStr"/>
      <c r="O2110" t="n">
        <v>0</v>
      </c>
      <c r="P2110" t="n">
        <v>0</v>
      </c>
      <c r="Q2110" t="n">
        <v>500000000</v>
      </c>
    </row>
    <row r="2111" ht="15" customHeight="1" s="1003">
      <c r="A2111" s="1019" t="inlineStr">
        <is>
          <t>Tourteaux</t>
        </is>
      </c>
      <c r="B2111" t="inlineStr">
        <is>
          <t>Alimentation animale</t>
        </is>
      </c>
      <c r="C2111" t="inlineStr">
        <is>
          <t>kt</t>
        </is>
      </c>
      <c r="D2111" t="inlineStr">
        <is>
          <t>France</t>
        </is>
      </c>
      <c r="E2111" t="inlineStr">
        <is>
          <t>2015-16</t>
        </is>
      </c>
      <c r="F2111" t="inlineStr">
        <is>
          <t>Olive</t>
        </is>
      </c>
      <c r="G2111" t="inlineStr"/>
      <c r="H2111" t="inlineStr"/>
      <c r="I2111" t="inlineStr"/>
      <c r="J2111" t="inlineStr"/>
      <c r="K2111" t="inlineStr"/>
      <c r="L2111" t="inlineStr"/>
      <c r="M2111" t="inlineStr"/>
      <c r="N2111" t="inlineStr"/>
      <c r="O2111" t="n">
        <v>0</v>
      </c>
      <c r="P2111" t="n">
        <v>0</v>
      </c>
      <c r="Q2111" t="n">
        <v>500000000</v>
      </c>
    </row>
    <row r="2112" ht="15" customHeight="1" s="1003">
      <c r="A2112" s="1019" t="inlineStr">
        <is>
          <t>Tourteaux</t>
        </is>
      </c>
      <c r="B2112" t="inlineStr">
        <is>
          <t>Usages alimentaires</t>
        </is>
      </c>
      <c r="C2112" t="inlineStr">
        <is>
          <t>kt</t>
        </is>
      </c>
      <c r="D2112" t="inlineStr">
        <is>
          <t>France</t>
        </is>
      </c>
      <c r="E2112" t="inlineStr">
        <is>
          <t>2015-16</t>
        </is>
      </c>
      <c r="F2112" t="inlineStr">
        <is>
          <t>Olive</t>
        </is>
      </c>
      <c r="G2112" t="inlineStr"/>
      <c r="H2112" t="inlineStr"/>
      <c r="I2112" t="inlineStr"/>
      <c r="J2112" t="inlineStr"/>
      <c r="K2112" t="inlineStr"/>
      <c r="L2112" t="inlineStr"/>
      <c r="M2112" t="inlineStr"/>
      <c r="N2112" t="inlineStr"/>
      <c r="O2112" t="n">
        <v>0</v>
      </c>
      <c r="P2112" t="n">
        <v>0</v>
      </c>
      <c r="Q2112" t="n">
        <v>500000000</v>
      </c>
    </row>
    <row r="2113" ht="15" customHeight="1" s="1003">
      <c r="A2113" s="1019" t="inlineStr">
        <is>
          <t>Tourteaux</t>
        </is>
      </c>
      <c r="B2113" t="inlineStr">
        <is>
          <t>Débouchés</t>
        </is>
      </c>
      <c r="C2113" t="inlineStr">
        <is>
          <t>kt</t>
        </is>
      </c>
      <c r="D2113" t="inlineStr">
        <is>
          <t>France</t>
        </is>
      </c>
      <c r="E2113" t="inlineStr">
        <is>
          <t>2015-16</t>
        </is>
      </c>
      <c r="F2113" t="inlineStr">
        <is>
          <t>Olive</t>
        </is>
      </c>
      <c r="G2113" t="inlineStr"/>
      <c r="H2113" t="inlineStr"/>
      <c r="I2113" t="inlineStr"/>
      <c r="J2113" t="inlineStr"/>
      <c r="K2113" t="inlineStr"/>
      <c r="L2113" t="inlineStr"/>
      <c r="M2113" t="inlineStr"/>
      <c r="N2113" t="inlineStr"/>
      <c r="O2113" t="n">
        <v>0</v>
      </c>
      <c r="P2113" t="n">
        <v>0</v>
      </c>
      <c r="Q2113" t="n">
        <v>500000000</v>
      </c>
    </row>
    <row r="2114" ht="15" customHeight="1" s="1003">
      <c r="A2114" s="1019" t="inlineStr">
        <is>
          <t>Tourteaux</t>
        </is>
      </c>
      <c r="B2114" t="inlineStr">
        <is>
          <t>Export</t>
        </is>
      </c>
      <c r="C2114" t="inlineStr">
        <is>
          <t>kt</t>
        </is>
      </c>
      <c r="D2114" t="inlineStr">
        <is>
          <t>France</t>
        </is>
      </c>
      <c r="E2114" t="inlineStr">
        <is>
          <t>2015-16</t>
        </is>
      </c>
      <c r="F2114" t="inlineStr">
        <is>
          <t>Olive</t>
        </is>
      </c>
      <c r="G2114" t="inlineStr"/>
      <c r="H2114" t="inlineStr"/>
      <c r="I2114" t="inlineStr"/>
      <c r="J2114" t="inlineStr"/>
      <c r="K2114" t="inlineStr"/>
      <c r="L2114" t="inlineStr"/>
      <c r="M2114" t="inlineStr"/>
      <c r="N2114" t="inlineStr"/>
      <c r="O2114" t="n">
        <v>0</v>
      </c>
      <c r="P2114" t="n">
        <v>0</v>
      </c>
      <c r="Q2114" t="n">
        <v>500000000</v>
      </c>
    </row>
    <row r="2115" ht="15" customHeight="1" s="1003">
      <c r="A2115" s="1019" t="inlineStr">
        <is>
          <t>Tourteaux</t>
        </is>
      </c>
      <c r="B2115" t="inlineStr">
        <is>
          <t>FAB</t>
        </is>
      </c>
      <c r="C2115" t="inlineStr">
        <is>
          <t>kt</t>
        </is>
      </c>
      <c r="D2115" t="inlineStr">
        <is>
          <t>France</t>
        </is>
      </c>
      <c r="E2115" t="inlineStr">
        <is>
          <t>2015-16</t>
        </is>
      </c>
      <c r="F2115" t="inlineStr">
        <is>
          <t>Olive</t>
        </is>
      </c>
      <c r="G2115" t="inlineStr"/>
      <c r="H2115" t="inlineStr"/>
      <c r="I2115" t="inlineStr"/>
      <c r="J2115" t="inlineStr"/>
      <c r="K2115" t="inlineStr"/>
      <c r="L2115" t="inlineStr"/>
      <c r="M2115" t="inlineStr"/>
      <c r="N2115" t="inlineStr"/>
      <c r="O2115" t="n">
        <v>0</v>
      </c>
      <c r="P2115" t="n">
        <v>0</v>
      </c>
      <c r="Q2115" t="n">
        <v>500000000</v>
      </c>
    </row>
    <row r="2116" ht="15" customHeight="1" s="1003">
      <c r="A2116" s="1019" t="inlineStr">
        <is>
          <t>Tourteaux</t>
        </is>
      </c>
      <c r="B2116" t="inlineStr">
        <is>
          <t>FAF</t>
        </is>
      </c>
      <c r="C2116" t="inlineStr">
        <is>
          <t>kt</t>
        </is>
      </c>
      <c r="D2116" t="inlineStr">
        <is>
          <t>France</t>
        </is>
      </c>
      <c r="E2116" t="inlineStr">
        <is>
          <t>2015-16</t>
        </is>
      </c>
      <c r="F2116" t="inlineStr">
        <is>
          <t>Olive</t>
        </is>
      </c>
      <c r="G2116" t="inlineStr"/>
      <c r="H2116" t="inlineStr"/>
      <c r="I2116" t="inlineStr"/>
      <c r="J2116" t="inlineStr"/>
      <c r="K2116" t="inlineStr"/>
      <c r="L2116" t="inlineStr"/>
      <c r="M2116" t="inlineStr"/>
      <c r="N2116" t="inlineStr"/>
      <c r="O2116" t="n">
        <v>0</v>
      </c>
      <c r="P2116" t="n">
        <v>0</v>
      </c>
      <c r="Q2116" t="n">
        <v>500000000</v>
      </c>
    </row>
    <row r="2117" ht="15" customHeight="1" s="1003">
      <c r="A2117" s="1019" t="inlineStr">
        <is>
          <t>Coques (+ eau)</t>
        </is>
      </c>
      <c r="B2117" t="inlineStr">
        <is>
          <t>FAB</t>
        </is>
      </c>
      <c r="C2117" t="inlineStr">
        <is>
          <t>kt</t>
        </is>
      </c>
      <c r="D2117" t="inlineStr">
        <is>
          <t>France</t>
        </is>
      </c>
      <c r="E2117" t="inlineStr">
        <is>
          <t>2015-16</t>
        </is>
      </c>
      <c r="F2117" t="inlineStr">
        <is>
          <t>Olive</t>
        </is>
      </c>
      <c r="G2117" t="inlineStr"/>
      <c r="H2117" t="inlineStr"/>
      <c r="I2117" t="inlineStr"/>
      <c r="J2117" t="inlineStr"/>
      <c r="K2117" t="inlineStr"/>
      <c r="L2117" t="inlineStr"/>
      <c r="M2117" t="inlineStr"/>
      <c r="N2117" t="inlineStr"/>
      <c r="O2117" t="n">
        <v>0</v>
      </c>
      <c r="P2117" t="n">
        <v>0</v>
      </c>
      <c r="Q2117" t="n">
        <v>-0</v>
      </c>
    </row>
    <row r="2118" ht="15" customHeight="1" s="1003">
      <c r="A2118" s="1019" t="inlineStr">
        <is>
          <t>Coques (+ eau)</t>
        </is>
      </c>
      <c r="B2118" t="inlineStr">
        <is>
          <t>Combustion</t>
        </is>
      </c>
      <c r="C2118" t="inlineStr">
        <is>
          <t>kt</t>
        </is>
      </c>
      <c r="D2118" t="inlineStr">
        <is>
          <t>France</t>
        </is>
      </c>
      <c r="E2118" t="inlineStr">
        <is>
          <t>2015-16</t>
        </is>
      </c>
      <c r="F2118" t="inlineStr">
        <is>
          <t>Olive</t>
        </is>
      </c>
      <c r="G2118" t="inlineStr"/>
      <c r="H2118" t="inlineStr"/>
      <c r="I2118" t="inlineStr"/>
      <c r="J2118" t="inlineStr"/>
      <c r="K2118" t="inlineStr"/>
      <c r="L2118" t="inlineStr"/>
      <c r="M2118" t="inlineStr"/>
      <c r="N2118" t="inlineStr"/>
      <c r="O2118" t="n">
        <v>0</v>
      </c>
      <c r="P2118" t="n">
        <v>0</v>
      </c>
      <c r="Q2118" t="n">
        <v>-0</v>
      </c>
    </row>
    <row r="2119" ht="15" customHeight="1" s="1003">
      <c r="A2119" s="1019" t="inlineStr">
        <is>
          <t>Coques (+ eau)</t>
        </is>
      </c>
      <c r="B2119" t="inlineStr">
        <is>
          <t>Alimentation animale rente</t>
        </is>
      </c>
      <c r="C2119" t="inlineStr">
        <is>
          <t>kt</t>
        </is>
      </c>
      <c r="D2119" t="inlineStr">
        <is>
          <t>France</t>
        </is>
      </c>
      <c r="E2119" t="inlineStr">
        <is>
          <t>2015-16</t>
        </is>
      </c>
      <c r="F2119" t="inlineStr">
        <is>
          <t>Olive</t>
        </is>
      </c>
      <c r="G2119" t="inlineStr"/>
      <c r="H2119" t="inlineStr"/>
      <c r="I2119" t="inlineStr"/>
      <c r="J2119" t="inlineStr"/>
      <c r="K2119" t="inlineStr"/>
      <c r="L2119" t="inlineStr"/>
      <c r="M2119" t="inlineStr"/>
      <c r="N2119" t="inlineStr"/>
      <c r="O2119" t="n">
        <v>0</v>
      </c>
      <c r="P2119" t="n">
        <v>0</v>
      </c>
      <c r="Q2119" t="n">
        <v>0</v>
      </c>
    </row>
    <row r="2120" ht="15" customHeight="1" s="1003">
      <c r="A2120" s="1019" t="inlineStr">
        <is>
          <t>Coques (+ eau)</t>
        </is>
      </c>
      <c r="B2120" t="inlineStr">
        <is>
          <t>Alimentation animale</t>
        </is>
      </c>
      <c r="C2120" t="inlineStr">
        <is>
          <t>kt</t>
        </is>
      </c>
      <c r="D2120" t="inlineStr">
        <is>
          <t>France</t>
        </is>
      </c>
      <c r="E2120" t="inlineStr">
        <is>
          <t>2015-16</t>
        </is>
      </c>
      <c r="F2120" t="inlineStr">
        <is>
          <t>Olive</t>
        </is>
      </c>
      <c r="G2120" t="inlineStr"/>
      <c r="H2120" t="inlineStr"/>
      <c r="I2120" t="inlineStr"/>
      <c r="J2120" t="inlineStr"/>
      <c r="K2120" t="inlineStr"/>
      <c r="L2120" t="inlineStr"/>
      <c r="M2120" t="inlineStr"/>
      <c r="N2120" t="inlineStr"/>
      <c r="O2120" t="n">
        <v>0</v>
      </c>
      <c r="P2120" t="n">
        <v>0</v>
      </c>
      <c r="Q2120" t="n">
        <v>0</v>
      </c>
    </row>
    <row r="2121" ht="15" customHeight="1" s="1003">
      <c r="A2121" s="1019" t="inlineStr">
        <is>
          <t>Coques (+ eau)</t>
        </is>
      </c>
      <c r="B2121" t="inlineStr">
        <is>
          <t>Usages alimentaires</t>
        </is>
      </c>
      <c r="C2121" t="inlineStr">
        <is>
          <t>kt</t>
        </is>
      </c>
      <c r="D2121" t="inlineStr">
        <is>
          <t>France</t>
        </is>
      </c>
      <c r="E2121" t="inlineStr">
        <is>
          <t>2015-16</t>
        </is>
      </c>
      <c r="F2121" t="inlineStr">
        <is>
          <t>Olive</t>
        </is>
      </c>
      <c r="G2121" t="inlineStr"/>
      <c r="H2121" t="inlineStr"/>
      <c r="I2121" t="inlineStr"/>
      <c r="J2121" t="inlineStr"/>
      <c r="K2121" t="inlineStr"/>
      <c r="L2121" t="inlineStr"/>
      <c r="M2121" t="inlineStr"/>
      <c r="N2121" t="inlineStr"/>
      <c r="O2121" t="n">
        <v>0</v>
      </c>
      <c r="P2121" t="n">
        <v>0</v>
      </c>
      <c r="Q2121" t="n">
        <v>-0</v>
      </c>
    </row>
    <row r="2122" ht="15" customHeight="1" s="1003">
      <c r="A2122" s="1019" t="inlineStr">
        <is>
          <t>Coques (+ eau)</t>
        </is>
      </c>
      <c r="B2122" t="inlineStr">
        <is>
          <t>Débouchés</t>
        </is>
      </c>
      <c r="C2122" t="inlineStr">
        <is>
          <t>kt</t>
        </is>
      </c>
      <c r="D2122" t="inlineStr">
        <is>
          <t>France</t>
        </is>
      </c>
      <c r="E2122" t="inlineStr">
        <is>
          <t>2015-16</t>
        </is>
      </c>
      <c r="F2122" t="inlineStr">
        <is>
          <t>Olive</t>
        </is>
      </c>
      <c r="G2122" t="inlineStr"/>
      <c r="H2122" t="inlineStr"/>
      <c r="I2122" t="inlineStr"/>
      <c r="J2122" t="inlineStr"/>
      <c r="K2122" t="inlineStr"/>
      <c r="L2122" t="inlineStr"/>
      <c r="M2122" t="inlineStr"/>
      <c r="N2122" t="inlineStr"/>
      <c r="O2122" t="n">
        <v>0</v>
      </c>
      <c r="P2122" t="inlineStr"/>
      <c r="Q2122" t="inlineStr"/>
    </row>
    <row r="2123" ht="15" customHeight="1" s="1003">
      <c r="A2123" s="1019" t="inlineStr">
        <is>
          <t>Coques (+ eau)</t>
        </is>
      </c>
      <c r="B2123" t="inlineStr">
        <is>
          <t>Energie</t>
        </is>
      </c>
      <c r="C2123" t="inlineStr">
        <is>
          <t>kt</t>
        </is>
      </c>
      <c r="D2123" t="inlineStr">
        <is>
          <t>France</t>
        </is>
      </c>
      <c r="E2123" t="inlineStr">
        <is>
          <t>2015-16</t>
        </is>
      </c>
      <c r="F2123" t="inlineStr">
        <is>
          <t>Olive</t>
        </is>
      </c>
      <c r="G2123" t="inlineStr"/>
      <c r="H2123" t="inlineStr"/>
      <c r="I2123" t="inlineStr"/>
      <c r="J2123" t="inlineStr"/>
      <c r="K2123" t="inlineStr"/>
      <c r="L2123" t="inlineStr"/>
      <c r="M2123" t="inlineStr"/>
      <c r="N2123" t="inlineStr"/>
      <c r="O2123" t="n">
        <v>0</v>
      </c>
      <c r="P2123" t="n">
        <v>0</v>
      </c>
      <c r="Q2123" t="n">
        <v>-0</v>
      </c>
    </row>
    <row r="2124" ht="15" customHeight="1" s="1003">
      <c r="A2124" s="1019" t="inlineStr">
        <is>
          <t>Coques (+ eau)</t>
        </is>
      </c>
      <c r="B2124" t="inlineStr">
        <is>
          <t>Usages non-alimentaires</t>
        </is>
      </c>
      <c r="C2124" t="inlineStr">
        <is>
          <t>kt</t>
        </is>
      </c>
      <c r="D2124" t="inlineStr">
        <is>
          <t>France</t>
        </is>
      </c>
      <c r="E2124" t="inlineStr">
        <is>
          <t>2015-16</t>
        </is>
      </c>
      <c r="F2124" t="inlineStr">
        <is>
          <t>Olive</t>
        </is>
      </c>
      <c r="G2124" t="inlineStr"/>
      <c r="H2124" t="inlineStr"/>
      <c r="I2124" t="inlineStr"/>
      <c r="J2124" t="inlineStr"/>
      <c r="K2124" t="inlineStr"/>
      <c r="L2124" t="inlineStr"/>
      <c r="M2124" t="inlineStr"/>
      <c r="N2124" t="inlineStr"/>
      <c r="O2124" t="n">
        <v>0</v>
      </c>
      <c r="P2124" t="n">
        <v>0</v>
      </c>
      <c r="Q2124" t="n">
        <v>-0</v>
      </c>
    </row>
    <row r="2125" ht="15" customHeight="1" s="1003">
      <c r="A2125" s="1019" t="inlineStr">
        <is>
          <t>Huile d'olive</t>
        </is>
      </c>
      <c r="B2125" t="inlineStr">
        <is>
          <t>Vente directe et autoconsommation</t>
        </is>
      </c>
      <c r="C2125" t="inlineStr">
        <is>
          <t>kt</t>
        </is>
      </c>
      <c r="D2125" t="inlineStr">
        <is>
          <t>France</t>
        </is>
      </c>
      <c r="E2125" t="inlineStr">
        <is>
          <t>2015-16</t>
        </is>
      </c>
      <c r="F2125" t="inlineStr">
        <is>
          <t>Olive</t>
        </is>
      </c>
      <c r="G2125" t="inlineStr"/>
      <c r="H2125" t="inlineStr"/>
      <c r="I2125" t="inlineStr"/>
      <c r="J2125" t="inlineStr"/>
      <c r="K2125" t="inlineStr"/>
      <c r="L2125" t="inlineStr"/>
      <c r="M2125" t="inlineStr"/>
      <c r="N2125" t="inlineStr"/>
      <c r="O2125" t="n">
        <v>5.49</v>
      </c>
      <c r="P2125" t="n">
        <v>0</v>
      </c>
      <c r="Q2125" t="n">
        <v>33.5</v>
      </c>
    </row>
    <row r="2126" ht="15" customHeight="1" s="1003">
      <c r="A2126" s="1019" t="inlineStr">
        <is>
          <t>Huile d'olive</t>
        </is>
      </c>
      <c r="B2126" t="inlineStr">
        <is>
          <t>Circuits spécialisés</t>
        </is>
      </c>
      <c r="C2126" t="inlineStr">
        <is>
          <t>kt</t>
        </is>
      </c>
      <c r="D2126" t="inlineStr">
        <is>
          <t>France</t>
        </is>
      </c>
      <c r="E2126" t="inlineStr">
        <is>
          <t>2015-16</t>
        </is>
      </c>
      <c r="F2126" t="inlineStr">
        <is>
          <t>Olive</t>
        </is>
      </c>
      <c r="G2126" t="inlineStr"/>
      <c r="H2126" t="inlineStr"/>
      <c r="I2126" t="inlineStr"/>
      <c r="J2126" t="inlineStr"/>
      <c r="K2126" t="inlineStr"/>
      <c r="L2126" t="inlineStr"/>
      <c r="M2126" t="inlineStr"/>
      <c r="N2126" t="inlineStr"/>
      <c r="O2126" t="n">
        <v>17.1</v>
      </c>
      <c r="P2126" t="n">
        <v>0</v>
      </c>
      <c r="Q2126" t="n">
        <v>33.5</v>
      </c>
    </row>
    <row r="2127" ht="15" customHeight="1" s="1003">
      <c r="A2127" s="1019" t="inlineStr">
        <is>
          <t>Huile d'olive</t>
        </is>
      </c>
      <c r="B2127" t="inlineStr">
        <is>
          <t>RHD</t>
        </is>
      </c>
      <c r="C2127" t="inlineStr">
        <is>
          <t>kt</t>
        </is>
      </c>
      <c r="D2127" t="inlineStr">
        <is>
          <t>France</t>
        </is>
      </c>
      <c r="E2127" t="inlineStr">
        <is>
          <t>2015-16</t>
        </is>
      </c>
      <c r="F2127" t="inlineStr">
        <is>
          <t>Olive</t>
        </is>
      </c>
      <c r="G2127" t="inlineStr"/>
      <c r="H2127" t="inlineStr"/>
      <c r="I2127" t="inlineStr"/>
      <c r="J2127" t="inlineStr"/>
      <c r="K2127" t="inlineStr"/>
      <c r="L2127" t="inlineStr"/>
      <c r="M2127" t="inlineStr"/>
      <c r="N2127" t="inlineStr"/>
      <c r="O2127" t="n">
        <v>5.49</v>
      </c>
      <c r="P2127" t="n">
        <v>0</v>
      </c>
      <c r="Q2127" t="n">
        <v>33.5</v>
      </c>
    </row>
    <row r="2128" ht="15" customHeight="1" s="1003">
      <c r="A2128" s="1019" t="inlineStr">
        <is>
          <t>Huile d'olive</t>
        </is>
      </c>
      <c r="B2128" t="inlineStr">
        <is>
          <t>Autres IAA</t>
        </is>
      </c>
      <c r="C2128" t="inlineStr">
        <is>
          <t>kt</t>
        </is>
      </c>
      <c r="D2128" t="inlineStr">
        <is>
          <t>France</t>
        </is>
      </c>
      <c r="E2128" t="inlineStr">
        <is>
          <t>2015-16</t>
        </is>
      </c>
      <c r="F2128" t="inlineStr">
        <is>
          <t>Olive</t>
        </is>
      </c>
      <c r="G2128" t="inlineStr"/>
      <c r="H2128" t="inlineStr"/>
      <c r="I2128" t="inlineStr"/>
      <c r="J2128" t="inlineStr"/>
      <c r="K2128" t="inlineStr"/>
      <c r="L2128" t="inlineStr"/>
      <c r="M2128" t="inlineStr"/>
      <c r="N2128" t="inlineStr"/>
      <c r="O2128" t="n">
        <v>5.49</v>
      </c>
      <c r="P2128" t="n">
        <v>0</v>
      </c>
      <c r="Q2128" t="n">
        <v>33.5</v>
      </c>
    </row>
    <row r="2129" ht="15" customHeight="1" s="1003">
      <c r="A2129" s="1019" t="inlineStr">
        <is>
          <t>Huile d'olive</t>
        </is>
      </c>
      <c r="B2129" t="inlineStr">
        <is>
          <t>Alimentation humaine</t>
        </is>
      </c>
      <c r="C2129" t="inlineStr">
        <is>
          <t>kt</t>
        </is>
      </c>
      <c r="D2129" t="inlineStr">
        <is>
          <t>France</t>
        </is>
      </c>
      <c r="E2129" t="inlineStr">
        <is>
          <t>2015-16</t>
        </is>
      </c>
      <c r="F2129" t="inlineStr">
        <is>
          <t>Olive</t>
        </is>
      </c>
      <c r="G2129" t="inlineStr">
        <is>
          <t>Consommation totale d'huile d'olive = 99 kt (AFIDOL)</t>
        </is>
      </c>
      <c r="H2129" t="inlineStr"/>
      <c r="I2129" t="inlineStr">
        <is>
          <t>AFIDOL</t>
        </is>
      </c>
      <c r="J2129" t="inlineStr">
        <is>
          <t>Utilisation du volume de 2015</t>
        </is>
      </c>
      <c r="K2129" t="inlineStr">
        <is>
          <t>Volume</t>
        </is>
      </c>
      <c r="L2129" t="inlineStr">
        <is>
          <t>Consommation totale d'huile d'olive</t>
        </is>
      </c>
      <c r="M2129" t="inlineStr">
        <is>
          <t>Marché olive - AFIDOL, FAM</t>
        </is>
      </c>
      <c r="N2129" t="inlineStr"/>
      <c r="O2129" t="n">
        <v>99.3</v>
      </c>
      <c r="P2129" t="inlineStr"/>
      <c r="Q2129" t="inlineStr"/>
    </row>
    <row r="2130" ht="15" customHeight="1" s="1003">
      <c r="A2130" s="1019" t="inlineStr">
        <is>
          <t>Huile d'olive</t>
        </is>
      </c>
      <c r="B2130" t="inlineStr">
        <is>
          <t>Ménages</t>
        </is>
      </c>
      <c r="C2130" t="inlineStr">
        <is>
          <t>kt</t>
        </is>
      </c>
      <c r="D2130" t="inlineStr">
        <is>
          <t>France</t>
        </is>
      </c>
      <c r="E2130" t="inlineStr">
        <is>
          <t>2015-16</t>
        </is>
      </c>
      <c r="F2130" t="inlineStr">
        <is>
          <t>Olive</t>
        </is>
      </c>
      <c r="G2130" t="inlineStr"/>
      <c r="H2130" t="inlineStr"/>
      <c r="I2130" t="inlineStr"/>
      <c r="J2130" t="inlineStr"/>
      <c r="K2130" t="inlineStr"/>
      <c r="L2130" t="inlineStr"/>
      <c r="M2130" t="inlineStr"/>
      <c r="N2130" t="inlineStr"/>
      <c r="O2130" t="n">
        <v>82.8</v>
      </c>
      <c r="P2130" t="n">
        <v>65.8</v>
      </c>
      <c r="Q2130" t="n">
        <v>99.3</v>
      </c>
    </row>
    <row r="2131" ht="15" customHeight="1" s="1003">
      <c r="A2131" s="1019" t="inlineStr">
        <is>
          <t>Huile d'olive</t>
        </is>
      </c>
      <c r="B2131" t="inlineStr">
        <is>
          <t>Usages alimentaires</t>
        </is>
      </c>
      <c r="C2131" t="inlineStr">
        <is>
          <t>kt</t>
        </is>
      </c>
      <c r="D2131" t="inlineStr">
        <is>
          <t>France</t>
        </is>
      </c>
      <c r="E2131" t="inlineStr">
        <is>
          <t>2015-16</t>
        </is>
      </c>
      <c r="F2131" t="inlineStr">
        <is>
          <t>Olive</t>
        </is>
      </c>
      <c r="G2131" t="inlineStr"/>
      <c r="H2131" t="inlineStr"/>
      <c r="I2131" t="inlineStr"/>
      <c r="J2131" t="inlineStr"/>
      <c r="K2131" t="inlineStr"/>
      <c r="L2131" t="inlineStr"/>
      <c r="M2131" t="inlineStr"/>
      <c r="N2131" t="inlineStr"/>
      <c r="O2131" t="n">
        <v>99.3</v>
      </c>
      <c r="P2131" t="inlineStr"/>
      <c r="Q2131" t="inlineStr"/>
    </row>
    <row r="2132" ht="15" customHeight="1" s="1003">
      <c r="A2132" s="1019" t="inlineStr">
        <is>
          <t>Huile d'olive</t>
        </is>
      </c>
      <c r="B2132" t="inlineStr">
        <is>
          <t>Débouchés</t>
        </is>
      </c>
      <c r="C2132" t="inlineStr">
        <is>
          <t>kt</t>
        </is>
      </c>
      <c r="D2132" t="inlineStr">
        <is>
          <t>France</t>
        </is>
      </c>
      <c r="E2132" t="inlineStr">
        <is>
          <t>2015-16</t>
        </is>
      </c>
      <c r="F2132" t="inlineStr">
        <is>
          <t>Olive</t>
        </is>
      </c>
      <c r="G2132" t="inlineStr"/>
      <c r="H2132" t="inlineStr"/>
      <c r="I2132" t="inlineStr"/>
      <c r="J2132" t="inlineStr"/>
      <c r="K2132" t="inlineStr"/>
      <c r="L2132" t="inlineStr"/>
      <c r="M2132" t="inlineStr"/>
      <c r="N2132" t="inlineStr"/>
      <c r="O2132" t="n">
        <v>99.3</v>
      </c>
      <c r="P2132" t="inlineStr"/>
      <c r="Q2132" t="inlineStr"/>
    </row>
    <row r="2133" ht="15" customHeight="1" s="1003">
      <c r="A2133" s="1019" t="inlineStr">
        <is>
          <t>Huile d'olive</t>
        </is>
      </c>
      <c r="B2133" t="inlineStr">
        <is>
          <t>Export</t>
        </is>
      </c>
      <c r="C2133" t="inlineStr">
        <is>
          <t>kt</t>
        </is>
      </c>
      <c r="D2133" t="inlineStr">
        <is>
          <t>France</t>
        </is>
      </c>
      <c r="E2133" t="inlineStr">
        <is>
          <t>2015-16</t>
        </is>
      </c>
      <c r="F2133" t="inlineStr">
        <is>
          <t>Olive</t>
        </is>
      </c>
      <c r="G2133" t="inlineStr"/>
      <c r="H2133" t="inlineStr">
        <is>
          <t>Exportation d'huile d'olive = 10 kt (Douanes françaises - Eurostat)</t>
        </is>
      </c>
      <c r="I2133" t="inlineStr">
        <is>
          <t>Douanes françaises - Eurostat</t>
        </is>
      </c>
      <c r="J2133" t="inlineStr"/>
      <c r="K2133" t="inlineStr">
        <is>
          <t>Volume</t>
        </is>
      </c>
      <c r="L2133" t="inlineStr">
        <is>
          <t>Exportation d'huile d'olive</t>
        </is>
      </c>
      <c r="M2133" t="inlineStr">
        <is>
          <t>Echanges annuels - EUROSTAT</t>
        </is>
      </c>
      <c r="N2133" t="inlineStr"/>
      <c r="O2133" t="n">
        <v>9.859999999999999</v>
      </c>
      <c r="P2133" t="inlineStr"/>
      <c r="Q2133" t="inlineStr"/>
    </row>
    <row r="2134" ht="15" customHeight="1" s="1003">
      <c r="A2134" s="1019" t="inlineStr">
        <is>
          <t>Huile d'olive</t>
        </is>
      </c>
      <c r="B2134" t="inlineStr">
        <is>
          <t>GMS</t>
        </is>
      </c>
      <c r="C2134" t="inlineStr">
        <is>
          <t>kt</t>
        </is>
      </c>
      <c r="D2134" t="inlineStr">
        <is>
          <t>France</t>
        </is>
      </c>
      <c r="E2134" t="inlineStr">
        <is>
          <t>2015-16</t>
        </is>
      </c>
      <c r="F2134" t="inlineStr">
        <is>
          <t>Olive</t>
        </is>
      </c>
      <c r="G2134" t="inlineStr">
        <is>
          <t>Consommation d'huile d'olive par les GMS = 66 kt (Nielsen)</t>
        </is>
      </c>
      <c r="H2134" t="inlineStr"/>
      <c r="I2134" t="inlineStr">
        <is>
          <t>Nielsen</t>
        </is>
      </c>
      <c r="J2134" t="inlineStr">
        <is>
          <t>Utilisation du volume de 2015</t>
        </is>
      </c>
      <c r="K2134" t="inlineStr">
        <is>
          <t>Volume</t>
        </is>
      </c>
      <c r="L2134" t="inlineStr">
        <is>
          <t>Consommation d'huile d'olive par les GMS</t>
        </is>
      </c>
      <c r="M2134" t="inlineStr">
        <is>
          <t>Marché olive - AFIDOL, FAM</t>
        </is>
      </c>
      <c r="N2134" t="inlineStr"/>
      <c r="O2134" t="n">
        <v>65.8</v>
      </c>
      <c r="P2134" t="inlineStr"/>
      <c r="Q2134" t="inlineStr"/>
    </row>
    <row r="2135" ht="15" customHeight="1" s="1003">
      <c r="A2135" s="1019" t="inlineStr">
        <is>
          <t>Huile d'olive</t>
        </is>
      </c>
      <c r="B2135" t="inlineStr">
        <is>
          <t>Circuits généralistes</t>
        </is>
      </c>
      <c r="C2135" t="inlineStr">
        <is>
          <t>kt</t>
        </is>
      </c>
      <c r="D2135" t="inlineStr">
        <is>
          <t>France</t>
        </is>
      </c>
      <c r="E2135" t="inlineStr">
        <is>
          <t>2015-16</t>
        </is>
      </c>
      <c r="F2135" t="inlineStr">
        <is>
          <t>Olive</t>
        </is>
      </c>
      <c r="G2135" t="inlineStr"/>
      <c r="H2135" t="inlineStr"/>
      <c r="I2135" t="inlineStr"/>
      <c r="J2135" t="inlineStr"/>
      <c r="K2135" t="inlineStr"/>
      <c r="L2135" t="inlineStr"/>
      <c r="M2135" t="inlineStr"/>
      <c r="N2135" t="inlineStr"/>
      <c r="O2135" t="n">
        <v>65.8</v>
      </c>
      <c r="P2135" t="inlineStr"/>
      <c r="Q2135" t="inlineStr"/>
    </row>
    <row r="2136" ht="15" customHeight="1" s="1003">
      <c r="A2136" s="1019" t="inlineStr">
        <is>
          <t>Huile d'olive</t>
        </is>
      </c>
      <c r="B2136" t="inlineStr">
        <is>
          <t>Ecart statistique</t>
        </is>
      </c>
      <c r="C2136" t="inlineStr">
        <is>
          <t>kt</t>
        </is>
      </c>
      <c r="D2136" t="inlineStr">
        <is>
          <t>France</t>
        </is>
      </c>
      <c r="E2136" t="inlineStr">
        <is>
          <t>2015-16</t>
        </is>
      </c>
      <c r="F2136" t="inlineStr">
        <is>
          <t>Olive</t>
        </is>
      </c>
      <c r="G2136" t="inlineStr"/>
      <c r="H2136" t="inlineStr"/>
      <c r="I2136" t="inlineStr"/>
      <c r="J2136" t="inlineStr"/>
      <c r="K2136" t="inlineStr"/>
      <c r="L2136" t="inlineStr">
        <is>
          <t>Ecart statistique constaté dans les données collectées, demandant une réconciliation</t>
        </is>
      </c>
      <c r="M2136" t="inlineStr"/>
      <c r="N2136" t="inlineStr">
        <is>
          <t>Ecart statistique</t>
        </is>
      </c>
      <c r="O2136" t="n">
        <v>14.6</v>
      </c>
      <c r="P2136" t="inlineStr"/>
      <c r="Q2136" t="inlineStr"/>
    </row>
    <row r="2137" ht="15" customHeight="1" s="1003">
      <c r="A2137" s="1019" t="inlineStr">
        <is>
          <t>Grignons d'olive</t>
        </is>
      </c>
      <c r="B2137" t="inlineStr">
        <is>
          <t>Alimentation animale</t>
        </is>
      </c>
      <c r="C2137" t="inlineStr">
        <is>
          <t>kt</t>
        </is>
      </c>
      <c r="D2137" t="inlineStr">
        <is>
          <t>France</t>
        </is>
      </c>
      <c r="E2137" t="inlineStr">
        <is>
          <t>2015-16</t>
        </is>
      </c>
      <c r="F2137" t="inlineStr">
        <is>
          <t>Olive</t>
        </is>
      </c>
      <c r="G2137" t="inlineStr"/>
      <c r="H2137" t="inlineStr"/>
      <c r="I2137" t="inlineStr"/>
      <c r="J2137" t="inlineStr">
        <is>
          <t>Les grignons d'olive sont valorisés en alimentation animale</t>
        </is>
      </c>
      <c r="K2137" t="inlineStr"/>
      <c r="L2137" t="inlineStr">
        <is>
          <t>Consommation de grignons d'olive en alimentation animale</t>
        </is>
      </c>
      <c r="M2137" t="inlineStr"/>
      <c r="N2137" t="inlineStr"/>
      <c r="O2137" t="n">
        <v>40.5</v>
      </c>
      <c r="P2137" t="inlineStr"/>
      <c r="Q2137" t="inlineStr"/>
    </row>
    <row r="2138" ht="15" customHeight="1" s="1003">
      <c r="A2138" s="1019" t="inlineStr">
        <is>
          <t>Grignons d'olive</t>
        </is>
      </c>
      <c r="B2138" t="inlineStr">
        <is>
          <t>Usages alimentaires</t>
        </is>
      </c>
      <c r="C2138" t="inlineStr">
        <is>
          <t>kt</t>
        </is>
      </c>
      <c r="D2138" t="inlineStr">
        <is>
          <t>France</t>
        </is>
      </c>
      <c r="E2138" t="inlineStr">
        <is>
          <t>2015-16</t>
        </is>
      </c>
      <c r="F2138" t="inlineStr">
        <is>
          <t>Olive</t>
        </is>
      </c>
      <c r="G2138" t="inlineStr"/>
      <c r="H2138" t="inlineStr"/>
      <c r="I2138" t="inlineStr"/>
      <c r="J2138" t="inlineStr"/>
      <c r="K2138" t="inlineStr"/>
      <c r="L2138" t="inlineStr"/>
      <c r="M2138" t="inlineStr"/>
      <c r="N2138" t="inlineStr"/>
      <c r="O2138" t="n">
        <v>40.5</v>
      </c>
      <c r="P2138" t="inlineStr"/>
      <c r="Q2138" t="inlineStr"/>
    </row>
    <row r="2139" ht="15" customHeight="1" s="1003">
      <c r="A2139" s="1019" t="inlineStr">
        <is>
          <t>Grignons d'olive</t>
        </is>
      </c>
      <c r="B2139" t="inlineStr">
        <is>
          <t>Débouchés</t>
        </is>
      </c>
      <c r="C2139" t="inlineStr">
        <is>
          <t>kt</t>
        </is>
      </c>
      <c r="D2139" t="inlineStr">
        <is>
          <t>France</t>
        </is>
      </c>
      <c r="E2139" t="inlineStr">
        <is>
          <t>2015-16</t>
        </is>
      </c>
      <c r="F2139" t="inlineStr">
        <is>
          <t>Olive</t>
        </is>
      </c>
      <c r="G2139" t="inlineStr"/>
      <c r="H2139" t="inlineStr"/>
      <c r="I2139" t="inlineStr"/>
      <c r="J2139" t="inlineStr"/>
      <c r="K2139" t="inlineStr"/>
      <c r="L2139" t="inlineStr"/>
      <c r="M2139" t="inlineStr"/>
      <c r="N2139" t="inlineStr"/>
      <c r="O2139" t="n">
        <v>40.5</v>
      </c>
      <c r="P2139" t="inlineStr"/>
      <c r="Q2139" t="inlineStr"/>
    </row>
    <row r="2140" ht="15" customHeight="1" s="1003">
      <c r="A2140" s="1019" t="inlineStr">
        <is>
          <t>Grignons d'olive</t>
        </is>
      </c>
      <c r="B2140" t="inlineStr">
        <is>
          <t>FAB</t>
        </is>
      </c>
      <c r="C2140" t="inlineStr">
        <is>
          <t>kt</t>
        </is>
      </c>
      <c r="D2140" t="inlineStr">
        <is>
          <t>France</t>
        </is>
      </c>
      <c r="E2140" t="inlineStr">
        <is>
          <t>2015-16</t>
        </is>
      </c>
      <c r="F2140" t="inlineStr">
        <is>
          <t>Olive</t>
        </is>
      </c>
      <c r="G2140" t="inlineStr"/>
      <c r="H2140" t="inlineStr"/>
      <c r="I2140" t="inlineStr"/>
      <c r="J2140" t="inlineStr"/>
      <c r="K2140" t="inlineStr"/>
      <c r="L2140" t="inlineStr"/>
      <c r="M2140" t="inlineStr"/>
      <c r="N2140" t="inlineStr"/>
      <c r="O2140" t="n">
        <v>9.35</v>
      </c>
      <c r="P2140" t="n">
        <v>0</v>
      </c>
      <c r="Q2140" t="n">
        <v>40.5</v>
      </c>
    </row>
    <row r="2141" ht="15" customHeight="1" s="1003">
      <c r="A2141" s="1019" t="inlineStr">
        <is>
          <t>Grignons d'olive</t>
        </is>
      </c>
      <c r="B2141" t="inlineStr">
        <is>
          <t>FAF</t>
        </is>
      </c>
      <c r="C2141" t="inlineStr">
        <is>
          <t>kt</t>
        </is>
      </c>
      <c r="D2141" t="inlineStr">
        <is>
          <t>France</t>
        </is>
      </c>
      <c r="E2141" t="inlineStr">
        <is>
          <t>2015-16</t>
        </is>
      </c>
      <c r="F2141" t="inlineStr">
        <is>
          <t>Olive</t>
        </is>
      </c>
      <c r="G2141" t="inlineStr"/>
      <c r="H2141" t="inlineStr"/>
      <c r="I2141" t="inlineStr"/>
      <c r="J2141" t="inlineStr"/>
      <c r="K2141" t="inlineStr"/>
      <c r="L2141" t="inlineStr"/>
      <c r="M2141" t="inlineStr"/>
      <c r="N2141" t="inlineStr"/>
      <c r="O2141" t="n">
        <v>3.12</v>
      </c>
      <c r="P2141" t="n">
        <v>0</v>
      </c>
      <c r="Q2141" t="n">
        <v>40.5</v>
      </c>
    </row>
    <row r="2142" ht="15" customHeight="1" s="1003">
      <c r="A2142" s="1019" t="inlineStr">
        <is>
          <t>Grignons d'olive</t>
        </is>
      </c>
      <c r="B2142" t="inlineStr">
        <is>
          <t>Direct élevage</t>
        </is>
      </c>
      <c r="C2142" t="inlineStr">
        <is>
          <t>kt</t>
        </is>
      </c>
      <c r="D2142" t="inlineStr">
        <is>
          <t>France</t>
        </is>
      </c>
      <c r="E2142" t="inlineStr">
        <is>
          <t>2015-16</t>
        </is>
      </c>
      <c r="F2142" t="inlineStr">
        <is>
          <t>Olive</t>
        </is>
      </c>
      <c r="G2142" t="inlineStr"/>
      <c r="H2142" t="inlineStr"/>
      <c r="I2142" t="inlineStr"/>
      <c r="J2142" t="inlineStr"/>
      <c r="K2142" t="inlineStr"/>
      <c r="L2142" t="inlineStr"/>
      <c r="M2142" t="inlineStr"/>
      <c r="N2142" t="inlineStr"/>
      <c r="O2142" t="n">
        <v>3.12</v>
      </c>
      <c r="P2142" t="n">
        <v>0</v>
      </c>
      <c r="Q2142" t="n">
        <v>40.5</v>
      </c>
    </row>
    <row r="2143" ht="15" customHeight="1" s="1003">
      <c r="A2143" s="1019" t="inlineStr">
        <is>
          <t>Grignons d'olive</t>
        </is>
      </c>
      <c r="B2143" t="inlineStr">
        <is>
          <t>Petfood</t>
        </is>
      </c>
      <c r="C2143" t="inlineStr">
        <is>
          <t>kt</t>
        </is>
      </c>
      <c r="D2143" t="inlineStr">
        <is>
          <t>France</t>
        </is>
      </c>
      <c r="E2143" t="inlineStr">
        <is>
          <t>2015-16</t>
        </is>
      </c>
      <c r="F2143" t="inlineStr">
        <is>
          <t>Olive</t>
        </is>
      </c>
      <c r="G2143" t="inlineStr"/>
      <c r="H2143" t="inlineStr"/>
      <c r="I2143" t="inlineStr"/>
      <c r="J2143" t="inlineStr"/>
      <c r="K2143" t="inlineStr"/>
      <c r="L2143" t="inlineStr"/>
      <c r="M2143" t="inlineStr"/>
      <c r="N2143" t="inlineStr"/>
      <c r="O2143" t="n">
        <v>24.9</v>
      </c>
      <c r="P2143" t="n">
        <v>0</v>
      </c>
      <c r="Q2143" t="n">
        <v>40.5</v>
      </c>
    </row>
    <row r="2144" ht="15" customHeight="1" s="1003">
      <c r="A2144" s="1019" t="inlineStr">
        <is>
          <t>Grignons d'olive</t>
        </is>
      </c>
      <c r="B2144" t="inlineStr">
        <is>
          <t>Alimentation animale rente</t>
        </is>
      </c>
      <c r="C2144" t="inlineStr">
        <is>
          <t>kt</t>
        </is>
      </c>
      <c r="D2144" t="inlineStr">
        <is>
          <t>France</t>
        </is>
      </c>
      <c r="E2144" t="inlineStr">
        <is>
          <t>2015-16</t>
        </is>
      </c>
      <c r="F2144" t="inlineStr">
        <is>
          <t>Olive</t>
        </is>
      </c>
      <c r="G2144" t="inlineStr"/>
      <c r="H2144" t="inlineStr"/>
      <c r="I2144" t="inlineStr"/>
      <c r="J2144" t="inlineStr"/>
      <c r="K2144" t="inlineStr"/>
      <c r="L2144" t="inlineStr"/>
      <c r="M2144" t="inlineStr"/>
      <c r="N2144" t="inlineStr"/>
      <c r="O2144" t="n">
        <v>15.6</v>
      </c>
      <c r="P2144" t="n">
        <v>0</v>
      </c>
      <c r="Q2144" t="n">
        <v>40.5</v>
      </c>
    </row>
    <row r="2145" ht="15" customHeight="1" s="1003">
      <c r="A2145" s="1019" t="inlineStr">
        <is>
          <t>Grignons d'olive</t>
        </is>
      </c>
      <c r="B2145" t="inlineStr">
        <is>
          <t>Hors FAB</t>
        </is>
      </c>
      <c r="C2145" t="inlineStr">
        <is>
          <t>kt</t>
        </is>
      </c>
      <c r="D2145" t="inlineStr">
        <is>
          <t>France</t>
        </is>
      </c>
      <c r="E2145" t="inlineStr">
        <is>
          <t>2015-16</t>
        </is>
      </c>
      <c r="F2145" t="inlineStr">
        <is>
          <t>Olive</t>
        </is>
      </c>
      <c r="G2145" t="inlineStr"/>
      <c r="H2145" t="inlineStr"/>
      <c r="I2145" t="inlineStr"/>
      <c r="J2145" t="inlineStr"/>
      <c r="K2145" t="inlineStr"/>
      <c r="L2145" t="inlineStr"/>
      <c r="M2145" t="inlineStr"/>
      <c r="N2145" t="inlineStr"/>
      <c r="O2145" t="n">
        <v>6.23</v>
      </c>
      <c r="P2145" t="n">
        <v>0</v>
      </c>
      <c r="Q2145" t="n">
        <v>40.5</v>
      </c>
    </row>
    <row r="2146" ht="15" customHeight="1" s="1003">
      <c r="A2146" s="1019" t="inlineStr">
        <is>
          <t>Grignons d'olive</t>
        </is>
      </c>
      <c r="B2146" t="inlineStr">
        <is>
          <t>Export</t>
        </is>
      </c>
      <c r="C2146" t="inlineStr">
        <is>
          <t>kt</t>
        </is>
      </c>
      <c r="D2146" t="inlineStr">
        <is>
          <t>France</t>
        </is>
      </c>
      <c r="E2146" t="inlineStr">
        <is>
          <t>2015-16</t>
        </is>
      </c>
      <c r="F2146" t="inlineStr">
        <is>
          <t>Olive</t>
        </is>
      </c>
      <c r="G2146" t="inlineStr"/>
      <c r="H2146" t="inlineStr">
        <is>
          <t>Exportation de grignons d'olive = 0 kt (Douanes françaises - Eurostat)</t>
        </is>
      </c>
      <c r="I2146" t="inlineStr">
        <is>
          <t>Douanes françaises - Eurostat</t>
        </is>
      </c>
      <c r="J2146" t="inlineStr"/>
      <c r="K2146" t="inlineStr">
        <is>
          <t>Volume</t>
        </is>
      </c>
      <c r="L2146" t="inlineStr">
        <is>
          <t>Exportation de grignons d'olive</t>
        </is>
      </c>
      <c r="M2146" t="inlineStr">
        <is>
          <t>Echanges mensuels - EUROSTAT</t>
        </is>
      </c>
      <c r="N2146" t="inlineStr"/>
      <c r="O2146" t="n">
        <v>0.09</v>
      </c>
      <c r="P2146" t="inlineStr"/>
      <c r="Q2146" t="inlineStr"/>
    </row>
    <row r="2147" ht="15" customHeight="1" s="1003">
      <c r="A2147" s="1019" t="inlineStr">
        <is>
          <t>Olives de table</t>
        </is>
      </c>
      <c r="B2147" t="inlineStr">
        <is>
          <t>Vente directe et autoconsommation</t>
        </is>
      </c>
      <c r="C2147" t="inlineStr">
        <is>
          <t>kt</t>
        </is>
      </c>
      <c r="D2147" t="inlineStr">
        <is>
          <t>France</t>
        </is>
      </c>
      <c r="E2147" t="inlineStr">
        <is>
          <t>2015-16</t>
        </is>
      </c>
      <c r="F2147" t="inlineStr">
        <is>
          <t>Olive</t>
        </is>
      </c>
      <c r="G2147" t="inlineStr"/>
      <c r="H2147" t="inlineStr"/>
      <c r="I2147" t="inlineStr"/>
      <c r="J2147" t="inlineStr"/>
      <c r="K2147" t="inlineStr"/>
      <c r="L2147" t="inlineStr"/>
      <c r="M2147" t="inlineStr"/>
      <c r="N2147" t="inlineStr"/>
      <c r="O2147" t="n">
        <v>11</v>
      </c>
      <c r="P2147" t="n">
        <v>0</v>
      </c>
      <c r="Q2147" t="n">
        <v>39.2</v>
      </c>
    </row>
    <row r="2148" ht="15" customHeight="1" s="1003">
      <c r="A2148" s="1019" t="inlineStr">
        <is>
          <t>Olives de table</t>
        </is>
      </c>
      <c r="B2148" t="inlineStr">
        <is>
          <t>Circuits spécialisés</t>
        </is>
      </c>
      <c r="C2148" t="inlineStr">
        <is>
          <t>kt</t>
        </is>
      </c>
      <c r="D2148" t="inlineStr">
        <is>
          <t>France</t>
        </is>
      </c>
      <c r="E2148" t="inlineStr">
        <is>
          <t>2015-16</t>
        </is>
      </c>
      <c r="F2148" t="inlineStr">
        <is>
          <t>Olive</t>
        </is>
      </c>
      <c r="G2148" t="inlineStr"/>
      <c r="H2148" t="inlineStr"/>
      <c r="I2148" t="inlineStr"/>
      <c r="J2148" t="inlineStr"/>
      <c r="K2148" t="inlineStr"/>
      <c r="L2148" t="inlineStr"/>
      <c r="M2148" t="inlineStr"/>
      <c r="N2148" t="inlineStr"/>
      <c r="O2148" t="n">
        <v>6.17</v>
      </c>
      <c r="P2148" t="n">
        <v>0</v>
      </c>
      <c r="Q2148" t="n">
        <v>39.2</v>
      </c>
    </row>
    <row r="2149" ht="15" customHeight="1" s="1003">
      <c r="A2149" s="1019" t="inlineStr">
        <is>
          <t>Olives de table</t>
        </is>
      </c>
      <c r="B2149" t="inlineStr">
        <is>
          <t>RHD</t>
        </is>
      </c>
      <c r="C2149" t="inlineStr">
        <is>
          <t>kt</t>
        </is>
      </c>
      <c r="D2149" t="inlineStr">
        <is>
          <t>France</t>
        </is>
      </c>
      <c r="E2149" t="inlineStr">
        <is>
          <t>2015-16</t>
        </is>
      </c>
      <c r="F2149" t="inlineStr">
        <is>
          <t>Olive</t>
        </is>
      </c>
      <c r="G2149" t="inlineStr"/>
      <c r="H2149" t="inlineStr"/>
      <c r="I2149" t="inlineStr"/>
      <c r="J2149" t="inlineStr"/>
      <c r="K2149" t="inlineStr"/>
      <c r="L2149" t="inlineStr"/>
      <c r="M2149" t="inlineStr"/>
      <c r="N2149" t="inlineStr"/>
      <c r="O2149" t="n">
        <v>11</v>
      </c>
      <c r="P2149" t="n">
        <v>0</v>
      </c>
      <c r="Q2149" t="n">
        <v>39.2</v>
      </c>
    </row>
    <row r="2150" ht="15" customHeight="1" s="1003">
      <c r="A2150" s="1019" t="inlineStr">
        <is>
          <t>Olives de table</t>
        </is>
      </c>
      <c r="B2150" t="inlineStr">
        <is>
          <t>Autres IAA</t>
        </is>
      </c>
      <c r="C2150" t="inlineStr">
        <is>
          <t>kt</t>
        </is>
      </c>
      <c r="D2150" t="inlineStr">
        <is>
          <t>France</t>
        </is>
      </c>
      <c r="E2150" t="inlineStr">
        <is>
          <t>2015-16</t>
        </is>
      </c>
      <c r="F2150" t="inlineStr">
        <is>
          <t>Olive</t>
        </is>
      </c>
      <c r="G2150" t="inlineStr"/>
      <c r="H2150" t="inlineStr"/>
      <c r="I2150" t="inlineStr"/>
      <c r="J2150" t="inlineStr"/>
      <c r="K2150" t="inlineStr"/>
      <c r="L2150" t="inlineStr"/>
      <c r="M2150" t="inlineStr"/>
      <c r="N2150" t="inlineStr"/>
      <c r="O2150" t="n">
        <v>11</v>
      </c>
      <c r="P2150" t="n">
        <v>0</v>
      </c>
      <c r="Q2150" t="n">
        <v>39.2</v>
      </c>
    </row>
    <row r="2151" ht="15" customHeight="1" s="1003">
      <c r="A2151" s="1019" t="inlineStr">
        <is>
          <t>Olives de table</t>
        </is>
      </c>
      <c r="B2151" t="inlineStr">
        <is>
          <t>Alimentation humaine</t>
        </is>
      </c>
      <c r="C2151" t="inlineStr">
        <is>
          <t>kt</t>
        </is>
      </c>
      <c r="D2151" t="inlineStr">
        <is>
          <t>France</t>
        </is>
      </c>
      <c r="E2151" t="inlineStr">
        <is>
          <t>2015-16</t>
        </is>
      </c>
      <c r="F2151" t="inlineStr">
        <is>
          <t>Olive</t>
        </is>
      </c>
      <c r="G2151" t="inlineStr">
        <is>
          <t>Consommation totale d'olives de table = 67 kt (AFIDOL)</t>
        </is>
      </c>
      <c r="H2151" t="inlineStr"/>
      <c r="I2151" t="inlineStr">
        <is>
          <t>AFIDOL</t>
        </is>
      </c>
      <c r="J2151" t="inlineStr">
        <is>
          <t>Utilisation du volume de 2015</t>
        </is>
      </c>
      <c r="K2151" t="inlineStr">
        <is>
          <t>Volume</t>
        </is>
      </c>
      <c r="L2151" t="inlineStr">
        <is>
          <t>Consommation totale d'olives de table</t>
        </is>
      </c>
      <c r="M2151" t="inlineStr">
        <is>
          <t>Marché olive - AFIDOL, FAM</t>
        </is>
      </c>
      <c r="N2151" t="inlineStr"/>
      <c r="O2151" t="n">
        <v>67</v>
      </c>
      <c r="P2151" t="inlineStr"/>
      <c r="Q2151" t="inlineStr"/>
    </row>
    <row r="2152" ht="15" customHeight="1" s="1003">
      <c r="A2152" s="1019" t="inlineStr">
        <is>
          <t>Olives de table</t>
        </is>
      </c>
      <c r="B2152" t="inlineStr">
        <is>
          <t>Ménages</t>
        </is>
      </c>
      <c r="C2152" t="inlineStr">
        <is>
          <t>kt</t>
        </is>
      </c>
      <c r="D2152" t="inlineStr">
        <is>
          <t>France</t>
        </is>
      </c>
      <c r="E2152" t="inlineStr">
        <is>
          <t>2015-16</t>
        </is>
      </c>
      <c r="F2152" t="inlineStr">
        <is>
          <t>Olive</t>
        </is>
      </c>
      <c r="G2152" t="inlineStr"/>
      <c r="H2152" t="inlineStr"/>
      <c r="I2152" t="inlineStr"/>
      <c r="J2152" t="inlineStr"/>
      <c r="K2152" t="inlineStr"/>
      <c r="L2152" t="inlineStr"/>
      <c r="M2152" t="inlineStr"/>
      <c r="N2152" t="inlineStr"/>
      <c r="O2152" t="n">
        <v>34</v>
      </c>
      <c r="P2152" t="n">
        <v>27.8</v>
      </c>
      <c r="Q2152" t="n">
        <v>67</v>
      </c>
    </row>
    <row r="2153" ht="15" customHeight="1" s="1003">
      <c r="A2153" s="1019" t="inlineStr">
        <is>
          <t>Olives de table</t>
        </is>
      </c>
      <c r="B2153" t="inlineStr">
        <is>
          <t>Usages alimentaires</t>
        </is>
      </c>
      <c r="C2153" t="inlineStr">
        <is>
          <t>kt</t>
        </is>
      </c>
      <c r="D2153" t="inlineStr">
        <is>
          <t>France</t>
        </is>
      </c>
      <c r="E2153" t="inlineStr">
        <is>
          <t>2015-16</t>
        </is>
      </c>
      <c r="F2153" t="inlineStr">
        <is>
          <t>Olive</t>
        </is>
      </c>
      <c r="G2153" t="inlineStr"/>
      <c r="H2153" t="inlineStr"/>
      <c r="I2153" t="inlineStr"/>
      <c r="J2153" t="inlineStr"/>
      <c r="K2153" t="inlineStr"/>
      <c r="L2153" t="inlineStr"/>
      <c r="M2153" t="inlineStr"/>
      <c r="N2153" t="inlineStr"/>
      <c r="O2153" t="n">
        <v>67</v>
      </c>
      <c r="P2153" t="inlineStr"/>
      <c r="Q2153" t="inlineStr"/>
    </row>
    <row r="2154" ht="15" customHeight="1" s="1003">
      <c r="A2154" s="1019" t="inlineStr">
        <is>
          <t>Olives de table</t>
        </is>
      </c>
      <c r="B2154" t="inlineStr">
        <is>
          <t>Débouchés</t>
        </is>
      </c>
      <c r="C2154" t="inlineStr">
        <is>
          <t>kt</t>
        </is>
      </c>
      <c r="D2154" t="inlineStr">
        <is>
          <t>France</t>
        </is>
      </c>
      <c r="E2154" t="inlineStr">
        <is>
          <t>2015-16</t>
        </is>
      </c>
      <c r="F2154" t="inlineStr">
        <is>
          <t>Olive</t>
        </is>
      </c>
      <c r="G2154" t="inlineStr"/>
      <c r="H2154" t="inlineStr"/>
      <c r="I2154" t="inlineStr"/>
      <c r="J2154" t="inlineStr"/>
      <c r="K2154" t="inlineStr"/>
      <c r="L2154" t="inlineStr"/>
      <c r="M2154" t="inlineStr"/>
      <c r="N2154" t="inlineStr"/>
      <c r="O2154" t="n">
        <v>67</v>
      </c>
      <c r="P2154" t="inlineStr"/>
      <c r="Q2154" t="inlineStr"/>
    </row>
    <row r="2155" ht="15" customHeight="1" s="1003">
      <c r="A2155" s="1019" t="inlineStr">
        <is>
          <t>Olives de table</t>
        </is>
      </c>
      <c r="B2155" t="inlineStr">
        <is>
          <t>Export</t>
        </is>
      </c>
      <c r="C2155" t="inlineStr">
        <is>
          <t>kt</t>
        </is>
      </c>
      <c r="D2155" t="inlineStr">
        <is>
          <t>France</t>
        </is>
      </c>
      <c r="E2155" t="inlineStr">
        <is>
          <t>2015-16</t>
        </is>
      </c>
      <c r="F2155" t="inlineStr">
        <is>
          <t>Olive</t>
        </is>
      </c>
      <c r="G2155" t="inlineStr"/>
      <c r="H2155" t="inlineStr">
        <is>
          <t>Exportation d'olives de table = 4 kt (Douanes françaises - Eurostat)</t>
        </is>
      </c>
      <c r="I2155" t="inlineStr">
        <is>
          <t>Douanes françaises - Eurostat</t>
        </is>
      </c>
      <c r="J2155" t="inlineStr"/>
      <c r="K2155" t="inlineStr">
        <is>
          <t>Volume</t>
        </is>
      </c>
      <c r="L2155" t="inlineStr">
        <is>
          <t>Exportation d'olives de table</t>
        </is>
      </c>
      <c r="M2155" t="inlineStr">
        <is>
          <t>Echanges annuels - EUROSTAT</t>
        </is>
      </c>
      <c r="N2155" t="inlineStr"/>
      <c r="O2155" t="n">
        <v>4.02</v>
      </c>
      <c r="P2155" t="inlineStr"/>
      <c r="Q2155" t="inlineStr"/>
    </row>
    <row r="2156" ht="15" customHeight="1" s="1003">
      <c r="A2156" s="1019" t="inlineStr">
        <is>
          <t>Olives de table</t>
        </is>
      </c>
      <c r="B2156" t="inlineStr">
        <is>
          <t>GMS</t>
        </is>
      </c>
      <c r="C2156" t="inlineStr">
        <is>
          <t>kt</t>
        </is>
      </c>
      <c r="D2156" t="inlineStr">
        <is>
          <t>France</t>
        </is>
      </c>
      <c r="E2156" t="inlineStr">
        <is>
          <t>2015-16</t>
        </is>
      </c>
      <c r="F2156" t="inlineStr">
        <is>
          <t>Olive</t>
        </is>
      </c>
      <c r="G2156" t="inlineStr">
        <is>
          <t>Consommation d'olives de table par les GMS = 28 kt (Nielsen)</t>
        </is>
      </c>
      <c r="H2156" t="inlineStr"/>
      <c r="I2156" t="inlineStr">
        <is>
          <t>Nielsen</t>
        </is>
      </c>
      <c r="J2156" t="inlineStr">
        <is>
          <t>Utilisation du volume de 2015</t>
        </is>
      </c>
      <c r="K2156" t="inlineStr">
        <is>
          <t>Volume</t>
        </is>
      </c>
      <c r="L2156" t="inlineStr">
        <is>
          <t>Consommation d'olives de table par les GMS</t>
        </is>
      </c>
      <c r="M2156" t="inlineStr">
        <is>
          <t>Marché olive - AFIDOL, FAM</t>
        </is>
      </c>
      <c r="N2156" t="inlineStr"/>
      <c r="O2156" t="n">
        <v>27.8</v>
      </c>
      <c r="P2156" t="inlineStr"/>
      <c r="Q2156" t="inlineStr"/>
    </row>
    <row r="2157" ht="15" customHeight="1" s="1003">
      <c r="A2157" s="1019" t="inlineStr">
        <is>
          <t>Olives de table</t>
        </is>
      </c>
      <c r="B2157" t="inlineStr">
        <is>
          <t>Circuits généralistes</t>
        </is>
      </c>
      <c r="C2157" t="inlineStr">
        <is>
          <t>kt</t>
        </is>
      </c>
      <c r="D2157" t="inlineStr">
        <is>
          <t>France</t>
        </is>
      </c>
      <c r="E2157" t="inlineStr">
        <is>
          <t>2015-16</t>
        </is>
      </c>
      <c r="F2157" t="inlineStr">
        <is>
          <t>Olive</t>
        </is>
      </c>
      <c r="G2157" t="inlineStr"/>
      <c r="H2157" t="inlineStr"/>
      <c r="I2157" t="inlineStr"/>
      <c r="J2157" t="inlineStr"/>
      <c r="K2157" t="inlineStr"/>
      <c r="L2157" t="inlineStr"/>
      <c r="M2157" t="inlineStr"/>
      <c r="N2157" t="inlineStr"/>
      <c r="O2157" t="n">
        <v>27.8</v>
      </c>
      <c r="P2157" t="inlineStr"/>
      <c r="Q2157" t="inlineStr"/>
    </row>
    <row r="2158" ht="15" customHeight="1" s="1003">
      <c r="A2158" s="1019" t="inlineStr">
        <is>
          <t>Olives de table</t>
        </is>
      </c>
      <c r="B2158" t="inlineStr">
        <is>
          <t>Ecart statistique</t>
        </is>
      </c>
      <c r="C2158" t="inlineStr">
        <is>
          <t>kt</t>
        </is>
      </c>
      <c r="D2158" t="inlineStr">
        <is>
          <t>France</t>
        </is>
      </c>
      <c r="E2158" t="inlineStr">
        <is>
          <t>2015-16</t>
        </is>
      </c>
      <c r="F2158" t="inlineStr">
        <is>
          <t>Olive</t>
        </is>
      </c>
      <c r="G2158" t="inlineStr"/>
      <c r="H2158" t="inlineStr"/>
      <c r="I2158" t="inlineStr"/>
      <c r="J2158" t="inlineStr"/>
      <c r="K2158" t="inlineStr"/>
      <c r="L2158" t="inlineStr">
        <is>
          <t>Ecart statistique constaté dans les données collectées, demandant une réconciliation</t>
        </is>
      </c>
      <c r="M2158" t="inlineStr"/>
      <c r="N2158" t="inlineStr">
        <is>
          <t>Ecart statistique</t>
        </is>
      </c>
      <c r="O2158" t="n">
        <v>17.4</v>
      </c>
      <c r="P2158" t="inlineStr"/>
      <c r="Q2158" t="inlineStr"/>
    </row>
    <row r="2159" ht="15" customHeight="1" s="1003">
      <c r="A2159" s="1019" t="inlineStr">
        <is>
          <t>Produits alimentaires</t>
        </is>
      </c>
      <c r="B2159" t="inlineStr">
        <is>
          <t>GMS</t>
        </is>
      </c>
      <c r="C2159" t="inlineStr">
        <is>
          <t>kt</t>
        </is>
      </c>
      <c r="D2159" t="inlineStr">
        <is>
          <t>France</t>
        </is>
      </c>
      <c r="E2159" t="inlineStr">
        <is>
          <t>2015-16</t>
        </is>
      </c>
      <c r="F2159" t="inlineStr">
        <is>
          <t>Olive</t>
        </is>
      </c>
      <c r="G2159" t="inlineStr"/>
      <c r="H2159" t="inlineStr"/>
      <c r="I2159" t="inlineStr"/>
      <c r="J2159" t="inlineStr"/>
      <c r="K2159" t="inlineStr"/>
      <c r="L2159" t="inlineStr"/>
      <c r="M2159" t="inlineStr"/>
      <c r="N2159" t="inlineStr"/>
      <c r="O2159" t="n">
        <v>0</v>
      </c>
      <c r="P2159" t="n">
        <v>0</v>
      </c>
      <c r="Q2159" t="n">
        <v>-0</v>
      </c>
    </row>
    <row r="2160" ht="15" customHeight="1" s="1003">
      <c r="A2160" s="1019" t="inlineStr">
        <is>
          <t>Produits alimentaires</t>
        </is>
      </c>
      <c r="B2160" t="inlineStr">
        <is>
          <t>Circuits spécialisés</t>
        </is>
      </c>
      <c r="C2160" t="inlineStr">
        <is>
          <t>kt</t>
        </is>
      </c>
      <c r="D2160" t="inlineStr">
        <is>
          <t>France</t>
        </is>
      </c>
      <c r="E2160" t="inlineStr">
        <is>
          <t>2015-16</t>
        </is>
      </c>
      <c r="F2160" t="inlineStr">
        <is>
          <t>Olive</t>
        </is>
      </c>
      <c r="G2160" t="inlineStr"/>
      <c r="H2160" t="inlineStr"/>
      <c r="I2160" t="inlineStr"/>
      <c r="J2160" t="inlineStr"/>
      <c r="K2160" t="inlineStr"/>
      <c r="L2160" t="inlineStr"/>
      <c r="M2160" t="inlineStr"/>
      <c r="N2160" t="inlineStr"/>
      <c r="O2160" t="n">
        <v>0</v>
      </c>
      <c r="P2160" t="n">
        <v>0</v>
      </c>
      <c r="Q2160" t="n">
        <v>-0</v>
      </c>
    </row>
    <row r="2161" ht="15" customHeight="1" s="1003">
      <c r="A2161" s="1019" t="inlineStr">
        <is>
          <t>Produits alimentaires</t>
        </is>
      </c>
      <c r="B2161" t="inlineStr">
        <is>
          <t>RHD</t>
        </is>
      </c>
      <c r="C2161" t="inlineStr">
        <is>
          <t>kt</t>
        </is>
      </c>
      <c r="D2161" t="inlineStr">
        <is>
          <t>France</t>
        </is>
      </c>
      <c r="E2161" t="inlineStr">
        <is>
          <t>2015-16</t>
        </is>
      </c>
      <c r="F2161" t="inlineStr">
        <is>
          <t>Olive</t>
        </is>
      </c>
      <c r="G2161" t="inlineStr"/>
      <c r="H2161" t="inlineStr"/>
      <c r="I2161" t="inlineStr"/>
      <c r="J2161" t="inlineStr"/>
      <c r="K2161" t="inlineStr"/>
      <c r="L2161" t="inlineStr"/>
      <c r="M2161" t="inlineStr"/>
      <c r="N2161" t="inlineStr"/>
      <c r="O2161" t="n">
        <v>0</v>
      </c>
      <c r="P2161" t="n">
        <v>0</v>
      </c>
      <c r="Q2161" t="n">
        <v>-0</v>
      </c>
    </row>
    <row r="2162" ht="15" customHeight="1" s="1003">
      <c r="A2162" s="1019" t="inlineStr">
        <is>
          <t>Produits alimentaires</t>
        </is>
      </c>
      <c r="B2162" t="inlineStr">
        <is>
          <t>Autres IAA</t>
        </is>
      </c>
      <c r="C2162" t="inlineStr">
        <is>
          <t>kt</t>
        </is>
      </c>
      <c r="D2162" t="inlineStr">
        <is>
          <t>France</t>
        </is>
      </c>
      <c r="E2162" t="inlineStr">
        <is>
          <t>2015-16</t>
        </is>
      </c>
      <c r="F2162" t="inlineStr">
        <is>
          <t>Olive</t>
        </is>
      </c>
      <c r="G2162" t="inlineStr"/>
      <c r="H2162" t="inlineStr"/>
      <c r="I2162" t="inlineStr"/>
      <c r="J2162" t="inlineStr"/>
      <c r="K2162" t="inlineStr"/>
      <c r="L2162" t="inlineStr"/>
      <c r="M2162" t="inlineStr"/>
      <c r="N2162" t="inlineStr"/>
      <c r="O2162" t="n">
        <v>0</v>
      </c>
      <c r="P2162" t="n">
        <v>0</v>
      </c>
      <c r="Q2162" t="n">
        <v>-0</v>
      </c>
    </row>
    <row r="2163" ht="15" customHeight="1" s="1003">
      <c r="A2163" s="1019" t="inlineStr">
        <is>
          <t>Produits alimentaires</t>
        </is>
      </c>
      <c r="B2163" t="inlineStr">
        <is>
          <t>Ménages</t>
        </is>
      </c>
      <c r="C2163" t="inlineStr">
        <is>
          <t>kt</t>
        </is>
      </c>
      <c r="D2163" t="inlineStr">
        <is>
          <t>France</t>
        </is>
      </c>
      <c r="E2163" t="inlineStr">
        <is>
          <t>2015-16</t>
        </is>
      </c>
      <c r="F2163" t="inlineStr">
        <is>
          <t>Olive</t>
        </is>
      </c>
      <c r="G2163" t="inlineStr"/>
      <c r="H2163" t="inlineStr"/>
      <c r="I2163" t="inlineStr"/>
      <c r="J2163" t="inlineStr"/>
      <c r="K2163" t="inlineStr"/>
      <c r="L2163" t="inlineStr"/>
      <c r="M2163" t="inlineStr"/>
      <c r="N2163" t="inlineStr"/>
      <c r="O2163" t="n">
        <v>0</v>
      </c>
      <c r="P2163" t="n">
        <v>0</v>
      </c>
      <c r="Q2163" t="n">
        <v>-0</v>
      </c>
    </row>
    <row r="2164" ht="15" customHeight="1" s="1003">
      <c r="A2164" s="1019" t="inlineStr">
        <is>
          <t>Produits alimentaires</t>
        </is>
      </c>
      <c r="B2164" t="inlineStr">
        <is>
          <t>Circuits généralistes</t>
        </is>
      </c>
      <c r="C2164" t="inlineStr">
        <is>
          <t>kt</t>
        </is>
      </c>
      <c r="D2164" t="inlineStr">
        <is>
          <t>France</t>
        </is>
      </c>
      <c r="E2164" t="inlineStr">
        <is>
          <t>2015-16</t>
        </is>
      </c>
      <c r="F2164" t="inlineStr">
        <is>
          <t>Olive</t>
        </is>
      </c>
      <c r="G2164" t="inlineStr"/>
      <c r="H2164" t="inlineStr"/>
      <c r="I2164" t="inlineStr"/>
      <c r="J2164" t="inlineStr"/>
      <c r="K2164" t="inlineStr"/>
      <c r="L2164" t="inlineStr"/>
      <c r="M2164" t="inlineStr"/>
      <c r="N2164" t="inlineStr"/>
      <c r="O2164" t="n">
        <v>0</v>
      </c>
      <c r="P2164" t="n">
        <v>0</v>
      </c>
      <c r="Q2164" t="n">
        <v>-0</v>
      </c>
    </row>
    <row r="2165" ht="15" customHeight="1" s="1003">
      <c r="A2165" s="1019" t="inlineStr">
        <is>
          <t>Produits alimentaires</t>
        </is>
      </c>
      <c r="B2165" t="inlineStr">
        <is>
          <t>Alimentation humaine</t>
        </is>
      </c>
      <c r="C2165" t="inlineStr">
        <is>
          <t>kt</t>
        </is>
      </c>
      <c r="D2165" t="inlineStr">
        <is>
          <t>France</t>
        </is>
      </c>
      <c r="E2165" t="inlineStr">
        <is>
          <t>2015-16</t>
        </is>
      </c>
      <c r="F2165" t="inlineStr">
        <is>
          <t>Olive</t>
        </is>
      </c>
      <c r="G2165" t="inlineStr"/>
      <c r="H2165" t="inlineStr"/>
      <c r="I2165" t="inlineStr"/>
      <c r="J2165" t="inlineStr"/>
      <c r="K2165" t="inlineStr"/>
      <c r="L2165" t="inlineStr"/>
      <c r="M2165" t="inlineStr"/>
      <c r="N2165" t="inlineStr"/>
      <c r="O2165" t="n">
        <v>0</v>
      </c>
      <c r="P2165" t="inlineStr"/>
      <c r="Q2165" t="inlineStr"/>
    </row>
    <row r="2166" ht="15" customHeight="1" s="1003">
      <c r="A2166" s="1019" t="inlineStr">
        <is>
          <t>Produits alimentaires</t>
        </is>
      </c>
      <c r="B2166" t="inlineStr">
        <is>
          <t>Usages alimentaires</t>
        </is>
      </c>
      <c r="C2166" t="inlineStr">
        <is>
          <t>kt</t>
        </is>
      </c>
      <c r="D2166" t="inlineStr">
        <is>
          <t>France</t>
        </is>
      </c>
      <c r="E2166" t="inlineStr">
        <is>
          <t>2015-16</t>
        </is>
      </c>
      <c r="F2166" t="inlineStr">
        <is>
          <t>Olive</t>
        </is>
      </c>
      <c r="G2166" t="inlineStr"/>
      <c r="H2166" t="inlineStr"/>
      <c r="I2166" t="inlineStr"/>
      <c r="J2166" t="inlineStr"/>
      <c r="K2166" t="inlineStr"/>
      <c r="L2166" t="inlineStr"/>
      <c r="M2166" t="inlineStr"/>
      <c r="N2166" t="inlineStr"/>
      <c r="O2166" t="n">
        <v>0</v>
      </c>
      <c r="P2166" t="inlineStr"/>
      <c r="Q2166" t="inlineStr"/>
    </row>
    <row r="2167" ht="15" customHeight="1" s="1003">
      <c r="A2167" s="1019" t="inlineStr">
        <is>
          <t>Produits alimentaires</t>
        </is>
      </c>
      <c r="B2167" t="inlineStr">
        <is>
          <t>Débouchés</t>
        </is>
      </c>
      <c r="C2167" t="inlineStr">
        <is>
          <t>kt</t>
        </is>
      </c>
      <c r="D2167" t="inlineStr">
        <is>
          <t>France</t>
        </is>
      </c>
      <c r="E2167" t="inlineStr">
        <is>
          <t>2015-16</t>
        </is>
      </c>
      <c r="F2167" t="inlineStr">
        <is>
          <t>Olive</t>
        </is>
      </c>
      <c r="G2167" t="inlineStr"/>
      <c r="H2167" t="inlineStr"/>
      <c r="I2167" t="inlineStr"/>
      <c r="J2167" t="inlineStr"/>
      <c r="K2167" t="inlineStr"/>
      <c r="L2167" t="inlineStr"/>
      <c r="M2167" t="inlineStr"/>
      <c r="N2167" t="inlineStr"/>
      <c r="O2167" t="n">
        <v>0</v>
      </c>
      <c r="P2167" t="inlineStr"/>
      <c r="Q2167" t="inlineStr"/>
    </row>
    <row r="2168" ht="15" customHeight="1" s="1003">
      <c r="A2168" s="1019" t="inlineStr">
        <is>
          <t>Amidon</t>
        </is>
      </c>
      <c r="B2168" t="inlineStr">
        <is>
          <t>Autres IAA</t>
        </is>
      </c>
      <c r="C2168" t="inlineStr">
        <is>
          <t>kt</t>
        </is>
      </c>
      <c r="D2168" t="inlineStr">
        <is>
          <t>France</t>
        </is>
      </c>
      <c r="E2168" t="inlineStr">
        <is>
          <t>2015-16</t>
        </is>
      </c>
      <c r="F2168" t="inlineStr">
        <is>
          <t>Olive</t>
        </is>
      </c>
      <c r="G2168" t="inlineStr"/>
      <c r="H2168" t="inlineStr"/>
      <c r="I2168" t="inlineStr"/>
      <c r="J2168" t="inlineStr"/>
      <c r="K2168" t="inlineStr"/>
      <c r="L2168" t="inlineStr"/>
      <c r="M2168" t="inlineStr"/>
      <c r="N2168" t="inlineStr"/>
      <c r="O2168" t="n">
        <v>0</v>
      </c>
      <c r="P2168" t="n">
        <v>0</v>
      </c>
      <c r="Q2168" t="n">
        <v>-0</v>
      </c>
    </row>
    <row r="2169" ht="15" customHeight="1" s="1003">
      <c r="A2169" s="1019" t="inlineStr">
        <is>
          <t>Amidon</t>
        </is>
      </c>
      <c r="B2169" t="inlineStr">
        <is>
          <t>Alimentation humaine</t>
        </is>
      </c>
      <c r="C2169" t="inlineStr">
        <is>
          <t>kt</t>
        </is>
      </c>
      <c r="D2169" t="inlineStr">
        <is>
          <t>France</t>
        </is>
      </c>
      <c r="E2169" t="inlineStr">
        <is>
          <t>2015-16</t>
        </is>
      </c>
      <c r="F2169" t="inlineStr">
        <is>
          <t>Olive</t>
        </is>
      </c>
      <c r="G2169" t="inlineStr"/>
      <c r="H2169" t="inlineStr"/>
      <c r="I2169" t="inlineStr"/>
      <c r="J2169" t="inlineStr"/>
      <c r="K2169" t="inlineStr"/>
      <c r="L2169" t="inlineStr"/>
      <c r="M2169" t="inlineStr"/>
      <c r="N2169" t="inlineStr"/>
      <c r="O2169" t="n">
        <v>0</v>
      </c>
      <c r="P2169" t="n">
        <v>0</v>
      </c>
      <c r="Q2169" t="n">
        <v>0</v>
      </c>
    </row>
    <row r="2170" ht="15" customHeight="1" s="1003">
      <c r="A2170" s="1019" t="inlineStr">
        <is>
          <t>Amidon</t>
        </is>
      </c>
      <c r="B2170" t="inlineStr">
        <is>
          <t>Usages alimentaires</t>
        </is>
      </c>
      <c r="C2170" t="inlineStr">
        <is>
          <t>kt</t>
        </is>
      </c>
      <c r="D2170" t="inlineStr">
        <is>
          <t>France</t>
        </is>
      </c>
      <c r="E2170" t="inlineStr">
        <is>
          <t>2015-16</t>
        </is>
      </c>
      <c r="F2170" t="inlineStr">
        <is>
          <t>Olive</t>
        </is>
      </c>
      <c r="G2170" t="inlineStr"/>
      <c r="H2170" t="inlineStr"/>
      <c r="I2170" t="inlineStr"/>
      <c r="J2170" t="inlineStr"/>
      <c r="K2170" t="inlineStr"/>
      <c r="L2170" t="inlineStr"/>
      <c r="M2170" t="inlineStr"/>
      <c r="N2170" t="inlineStr"/>
      <c r="O2170" t="n">
        <v>0</v>
      </c>
      <c r="P2170" t="n">
        <v>0</v>
      </c>
      <c r="Q2170" t="n">
        <v>0</v>
      </c>
    </row>
    <row r="2171" ht="15" customHeight="1" s="1003">
      <c r="A2171" s="1019" t="inlineStr">
        <is>
          <t>Amidon</t>
        </is>
      </c>
      <c r="B2171" t="inlineStr">
        <is>
          <t>Débouchés</t>
        </is>
      </c>
      <c r="C2171" t="inlineStr">
        <is>
          <t>kt</t>
        </is>
      </c>
      <c r="D2171" t="inlineStr">
        <is>
          <t>France</t>
        </is>
      </c>
      <c r="E2171" t="inlineStr">
        <is>
          <t>2015-16</t>
        </is>
      </c>
      <c r="F2171" t="inlineStr">
        <is>
          <t>Olive</t>
        </is>
      </c>
      <c r="G2171" t="inlineStr"/>
      <c r="H2171" t="inlineStr"/>
      <c r="I2171" t="inlineStr"/>
      <c r="J2171" t="inlineStr"/>
      <c r="K2171" t="inlineStr"/>
      <c r="L2171" t="inlineStr"/>
      <c r="M2171" t="inlineStr"/>
      <c r="N2171" t="inlineStr"/>
      <c r="O2171" t="n">
        <v>0</v>
      </c>
      <c r="P2171" t="n">
        <v>0</v>
      </c>
      <c r="Q2171" t="n">
        <v>0</v>
      </c>
    </row>
    <row r="2172" ht="15" customHeight="1" s="1003">
      <c r="A2172" s="1019" t="inlineStr">
        <is>
          <t>Protéine</t>
        </is>
      </c>
      <c r="B2172" t="inlineStr">
        <is>
          <t>Autres IAA</t>
        </is>
      </c>
      <c r="C2172" t="inlineStr">
        <is>
          <t>kt</t>
        </is>
      </c>
      <c r="D2172" t="inlineStr">
        <is>
          <t>France</t>
        </is>
      </c>
      <c r="E2172" t="inlineStr">
        <is>
          <t>2015-16</t>
        </is>
      </c>
      <c r="F2172" t="inlineStr">
        <is>
          <t>Olive</t>
        </is>
      </c>
      <c r="G2172" t="inlineStr"/>
      <c r="H2172" t="inlineStr"/>
      <c r="I2172" t="inlineStr"/>
      <c r="J2172" t="inlineStr"/>
      <c r="K2172" t="inlineStr"/>
      <c r="L2172" t="inlineStr"/>
      <c r="M2172" t="inlineStr"/>
      <c r="N2172" t="inlineStr"/>
      <c r="O2172" t="n">
        <v>0</v>
      </c>
      <c r="P2172" t="n">
        <v>0</v>
      </c>
      <c r="Q2172" t="n">
        <v>-0</v>
      </c>
    </row>
    <row r="2173" ht="15" customHeight="1" s="1003">
      <c r="A2173" s="1019" t="inlineStr">
        <is>
          <t>Protéine</t>
        </is>
      </c>
      <c r="B2173" t="inlineStr">
        <is>
          <t>Alimentation humaine</t>
        </is>
      </c>
      <c r="C2173" t="inlineStr">
        <is>
          <t>kt</t>
        </is>
      </c>
      <c r="D2173" t="inlineStr">
        <is>
          <t>France</t>
        </is>
      </c>
      <c r="E2173" t="inlineStr">
        <is>
          <t>2015-16</t>
        </is>
      </c>
      <c r="F2173" t="inlineStr">
        <is>
          <t>Olive</t>
        </is>
      </c>
      <c r="G2173" t="inlineStr"/>
      <c r="H2173" t="inlineStr"/>
      <c r="I2173" t="inlineStr"/>
      <c r="J2173" t="inlineStr"/>
      <c r="K2173" t="inlineStr"/>
      <c r="L2173" t="inlineStr"/>
      <c r="M2173" t="inlineStr"/>
      <c r="N2173" t="inlineStr"/>
      <c r="O2173" t="n">
        <v>0</v>
      </c>
      <c r="P2173" t="n">
        <v>0</v>
      </c>
      <c r="Q2173" t="n">
        <v>0</v>
      </c>
    </row>
    <row r="2174" ht="15" customHeight="1" s="1003">
      <c r="A2174" s="1019" t="inlineStr">
        <is>
          <t>Protéine</t>
        </is>
      </c>
      <c r="B2174" t="inlineStr">
        <is>
          <t>Usages alimentaires</t>
        </is>
      </c>
      <c r="C2174" t="inlineStr">
        <is>
          <t>kt</t>
        </is>
      </c>
      <c r="D2174" t="inlineStr">
        <is>
          <t>France</t>
        </is>
      </c>
      <c r="E2174" t="inlineStr">
        <is>
          <t>2015-16</t>
        </is>
      </c>
      <c r="F2174" t="inlineStr">
        <is>
          <t>Olive</t>
        </is>
      </c>
      <c r="G2174" t="inlineStr"/>
      <c r="H2174" t="inlineStr"/>
      <c r="I2174" t="inlineStr"/>
      <c r="J2174" t="inlineStr"/>
      <c r="K2174" t="inlineStr"/>
      <c r="L2174" t="inlineStr"/>
      <c r="M2174" t="inlineStr"/>
      <c r="N2174" t="inlineStr"/>
      <c r="O2174" t="n">
        <v>0</v>
      </c>
      <c r="P2174" t="n">
        <v>0</v>
      </c>
      <c r="Q2174" t="n">
        <v>0</v>
      </c>
    </row>
    <row r="2175" ht="15" customHeight="1" s="1003">
      <c r="A2175" s="1019" t="inlineStr">
        <is>
          <t>Protéine</t>
        </is>
      </c>
      <c r="B2175" t="inlineStr">
        <is>
          <t>Débouchés</t>
        </is>
      </c>
      <c r="C2175" t="inlineStr">
        <is>
          <t>kt</t>
        </is>
      </c>
      <c r="D2175" t="inlineStr">
        <is>
          <t>France</t>
        </is>
      </c>
      <c r="E2175" t="inlineStr">
        <is>
          <t>2015-16</t>
        </is>
      </c>
      <c r="F2175" t="inlineStr">
        <is>
          <t>Olive</t>
        </is>
      </c>
      <c r="G2175" t="inlineStr"/>
      <c r="H2175" t="inlineStr"/>
      <c r="I2175" t="inlineStr"/>
      <c r="J2175" t="inlineStr"/>
      <c r="K2175" t="inlineStr"/>
      <c r="L2175" t="inlineStr"/>
      <c r="M2175" t="inlineStr"/>
      <c r="N2175" t="inlineStr"/>
      <c r="O2175" t="n">
        <v>0</v>
      </c>
      <c r="P2175" t="n">
        <v>0</v>
      </c>
      <c r="Q2175" t="n">
        <v>0</v>
      </c>
    </row>
    <row r="2176" ht="15" customHeight="1" s="1003">
      <c r="A2176" s="1019" t="inlineStr">
        <is>
          <t>Fibres, lipides et sons</t>
        </is>
      </c>
      <c r="B2176" t="inlineStr">
        <is>
          <t>Autres IAA</t>
        </is>
      </c>
      <c r="C2176" t="inlineStr">
        <is>
          <t>kt</t>
        </is>
      </c>
      <c r="D2176" t="inlineStr">
        <is>
          <t>France</t>
        </is>
      </c>
      <c r="E2176" t="inlineStr">
        <is>
          <t>2015-16</t>
        </is>
      </c>
      <c r="F2176" t="inlineStr">
        <is>
          <t>Olive</t>
        </is>
      </c>
      <c r="G2176" t="inlineStr"/>
      <c r="H2176" t="inlineStr"/>
      <c r="I2176" t="inlineStr"/>
      <c r="J2176" t="inlineStr"/>
      <c r="K2176" t="inlineStr"/>
      <c r="L2176" t="inlineStr"/>
      <c r="M2176" t="inlineStr"/>
      <c r="N2176" t="inlineStr"/>
      <c r="O2176" t="n">
        <v>0</v>
      </c>
      <c r="P2176" t="n">
        <v>0</v>
      </c>
      <c r="Q2176" t="n">
        <v>-0</v>
      </c>
    </row>
    <row r="2177" ht="15" customHeight="1" s="1003">
      <c r="A2177" s="1019" t="inlineStr">
        <is>
          <t>Fibres, lipides et sons</t>
        </is>
      </c>
      <c r="B2177" t="inlineStr">
        <is>
          <t>Alimentation humaine</t>
        </is>
      </c>
      <c r="C2177" t="inlineStr">
        <is>
          <t>kt</t>
        </is>
      </c>
      <c r="D2177" t="inlineStr">
        <is>
          <t>France</t>
        </is>
      </c>
      <c r="E2177" t="inlineStr">
        <is>
          <t>2015-16</t>
        </is>
      </c>
      <c r="F2177" t="inlineStr">
        <is>
          <t>Olive</t>
        </is>
      </c>
      <c r="G2177" t="inlineStr"/>
      <c r="H2177" t="inlineStr"/>
      <c r="I2177" t="inlineStr"/>
      <c r="J2177" t="inlineStr"/>
      <c r="K2177" t="inlineStr"/>
      <c r="L2177" t="inlineStr"/>
      <c r="M2177" t="inlineStr"/>
      <c r="N2177" t="inlineStr"/>
      <c r="O2177" t="n">
        <v>0</v>
      </c>
      <c r="P2177" t="n">
        <v>0</v>
      </c>
      <c r="Q2177" t="n">
        <v>0</v>
      </c>
    </row>
    <row r="2178" ht="15" customHeight="1" s="1003">
      <c r="A2178" s="1019" t="inlineStr">
        <is>
          <t>Fibres, lipides et sons</t>
        </is>
      </c>
      <c r="B2178" t="inlineStr">
        <is>
          <t>Usages alimentaires</t>
        </is>
      </c>
      <c r="C2178" t="inlineStr">
        <is>
          <t>kt</t>
        </is>
      </c>
      <c r="D2178" t="inlineStr">
        <is>
          <t>France</t>
        </is>
      </c>
      <c r="E2178" t="inlineStr">
        <is>
          <t>2015-16</t>
        </is>
      </c>
      <c r="F2178" t="inlineStr">
        <is>
          <t>Olive</t>
        </is>
      </c>
      <c r="G2178" t="inlineStr"/>
      <c r="H2178" t="inlineStr"/>
      <c r="I2178" t="inlineStr"/>
      <c r="J2178" t="inlineStr"/>
      <c r="K2178" t="inlineStr"/>
      <c r="L2178" t="inlineStr"/>
      <c r="M2178" t="inlineStr"/>
      <c r="N2178" t="inlineStr"/>
      <c r="O2178" t="n">
        <v>0</v>
      </c>
      <c r="P2178" t="n">
        <v>0</v>
      </c>
      <c r="Q2178" t="n">
        <v>0</v>
      </c>
    </row>
    <row r="2179" ht="15" customHeight="1" s="1003">
      <c r="A2179" s="1019" t="inlineStr">
        <is>
          <t>Fibres, lipides et sons</t>
        </is>
      </c>
      <c r="B2179" t="inlineStr">
        <is>
          <t>Débouchés</t>
        </is>
      </c>
      <c r="C2179" t="inlineStr">
        <is>
          <t>kt</t>
        </is>
      </c>
      <c r="D2179" t="inlineStr">
        <is>
          <t>France</t>
        </is>
      </c>
      <c r="E2179" t="inlineStr">
        <is>
          <t>2015-16</t>
        </is>
      </c>
      <c r="F2179" t="inlineStr">
        <is>
          <t>Olive</t>
        </is>
      </c>
      <c r="G2179" t="inlineStr"/>
      <c r="H2179" t="inlineStr"/>
      <c r="I2179" t="inlineStr"/>
      <c r="J2179" t="inlineStr"/>
      <c r="K2179" t="inlineStr"/>
      <c r="L2179" t="inlineStr"/>
      <c r="M2179" t="inlineStr"/>
      <c r="N2179" t="inlineStr"/>
      <c r="O2179" t="n">
        <v>0</v>
      </c>
      <c r="P2179" t="n">
        <v>0</v>
      </c>
      <c r="Q2179" t="n">
        <v>0</v>
      </c>
    </row>
    <row r="2180" ht="15" customHeight="1" s="1003">
      <c r="A2180" s="1019" t="inlineStr">
        <is>
          <t>Farine</t>
        </is>
      </c>
      <c r="B2180" t="inlineStr">
        <is>
          <t>Autres IAA</t>
        </is>
      </c>
      <c r="C2180" t="inlineStr">
        <is>
          <t>kt</t>
        </is>
      </c>
      <c r="D2180" t="inlineStr">
        <is>
          <t>France</t>
        </is>
      </c>
      <c r="E2180" t="inlineStr">
        <is>
          <t>2015-16</t>
        </is>
      </c>
      <c r="F2180" t="inlineStr">
        <is>
          <t>Olive</t>
        </is>
      </c>
      <c r="G2180" t="inlineStr"/>
      <c r="H2180" t="inlineStr"/>
      <c r="I2180" t="inlineStr"/>
      <c r="J2180" t="inlineStr"/>
      <c r="K2180" t="inlineStr"/>
      <c r="L2180" t="inlineStr"/>
      <c r="M2180" t="inlineStr"/>
      <c r="N2180" t="inlineStr"/>
      <c r="O2180" t="n">
        <v>0</v>
      </c>
      <c r="P2180" t="n">
        <v>0</v>
      </c>
      <c r="Q2180" t="n">
        <v>-0</v>
      </c>
    </row>
    <row r="2181" ht="15" customHeight="1" s="1003">
      <c r="A2181" s="1019" t="inlineStr">
        <is>
          <t>Farine</t>
        </is>
      </c>
      <c r="B2181" t="inlineStr">
        <is>
          <t>Alimentation humaine</t>
        </is>
      </c>
      <c r="C2181" t="inlineStr">
        <is>
          <t>kt</t>
        </is>
      </c>
      <c r="D2181" t="inlineStr">
        <is>
          <t>France</t>
        </is>
      </c>
      <c r="E2181" t="inlineStr">
        <is>
          <t>2015-16</t>
        </is>
      </c>
      <c r="F2181" t="inlineStr">
        <is>
          <t>Olive</t>
        </is>
      </c>
      <c r="G2181" t="inlineStr"/>
      <c r="H2181" t="inlineStr"/>
      <c r="I2181" t="inlineStr"/>
      <c r="J2181" t="inlineStr"/>
      <c r="K2181" t="inlineStr"/>
      <c r="L2181" t="inlineStr"/>
      <c r="M2181" t="inlineStr"/>
      <c r="N2181" t="inlineStr"/>
      <c r="O2181" t="n">
        <v>0</v>
      </c>
      <c r="P2181" t="n">
        <v>0</v>
      </c>
      <c r="Q2181" t="n">
        <v>0</v>
      </c>
    </row>
    <row r="2182" ht="15" customHeight="1" s="1003">
      <c r="A2182" s="1019" t="inlineStr">
        <is>
          <t>Farine</t>
        </is>
      </c>
      <c r="B2182" t="inlineStr">
        <is>
          <t>Usages alimentaires</t>
        </is>
      </c>
      <c r="C2182" t="inlineStr">
        <is>
          <t>kt</t>
        </is>
      </c>
      <c r="D2182" t="inlineStr">
        <is>
          <t>France</t>
        </is>
      </c>
      <c r="E2182" t="inlineStr">
        <is>
          <t>2015-16</t>
        </is>
      </c>
      <c r="F2182" t="inlineStr">
        <is>
          <t>Olive</t>
        </is>
      </c>
      <c r="G2182" t="inlineStr"/>
      <c r="H2182" t="inlineStr"/>
      <c r="I2182" t="inlineStr"/>
      <c r="J2182" t="inlineStr"/>
      <c r="K2182" t="inlineStr"/>
      <c r="L2182" t="inlineStr"/>
      <c r="M2182" t="inlineStr"/>
      <c r="N2182" t="inlineStr"/>
      <c r="O2182" t="n">
        <v>0</v>
      </c>
      <c r="P2182" t="n">
        <v>0</v>
      </c>
      <c r="Q2182" t="n">
        <v>0</v>
      </c>
    </row>
    <row r="2183" ht="15" customHeight="1" s="1003">
      <c r="A2183" s="1019" t="inlineStr">
        <is>
          <t>Farine</t>
        </is>
      </c>
      <c r="B2183" t="inlineStr">
        <is>
          <t>Débouchés</t>
        </is>
      </c>
      <c r="C2183" t="inlineStr">
        <is>
          <t>kt</t>
        </is>
      </c>
      <c r="D2183" t="inlineStr">
        <is>
          <t>France</t>
        </is>
      </c>
      <c r="E2183" t="inlineStr">
        <is>
          <t>2015-16</t>
        </is>
      </c>
      <c r="F2183" t="inlineStr">
        <is>
          <t>Olive</t>
        </is>
      </c>
      <c r="G2183" t="inlineStr"/>
      <c r="H2183" t="inlineStr"/>
      <c r="I2183" t="inlineStr"/>
      <c r="J2183" t="inlineStr"/>
      <c r="K2183" t="inlineStr"/>
      <c r="L2183" t="inlineStr"/>
      <c r="M2183" t="inlineStr"/>
      <c r="N2183" t="inlineStr"/>
      <c r="O2183" t="n">
        <v>0</v>
      </c>
      <c r="P2183" t="n">
        <v>0</v>
      </c>
      <c r="Q2183" t="n">
        <v>0</v>
      </c>
    </row>
    <row r="2184" ht="15" customHeight="1" s="1003">
      <c r="A2184" s="1019" t="inlineStr">
        <is>
          <t>Sons</t>
        </is>
      </c>
      <c r="B2184" t="inlineStr">
        <is>
          <t>Alimentation animale</t>
        </is>
      </c>
      <c r="C2184" t="inlineStr">
        <is>
          <t>kt</t>
        </is>
      </c>
      <c r="D2184" t="inlineStr">
        <is>
          <t>France</t>
        </is>
      </c>
      <c r="E2184" t="inlineStr">
        <is>
          <t>2015-16</t>
        </is>
      </c>
      <c r="F2184" t="inlineStr">
        <is>
          <t>Olive</t>
        </is>
      </c>
      <c r="G2184" t="inlineStr"/>
      <c r="H2184" t="inlineStr"/>
      <c r="I2184" t="inlineStr"/>
      <c r="J2184" t="inlineStr"/>
      <c r="K2184" t="inlineStr"/>
      <c r="L2184" t="inlineStr"/>
      <c r="M2184" t="inlineStr"/>
      <c r="N2184" t="inlineStr"/>
      <c r="O2184" t="n">
        <v>0</v>
      </c>
      <c r="P2184" t="n">
        <v>0</v>
      </c>
      <c r="Q2184" t="n">
        <v>0</v>
      </c>
    </row>
    <row r="2185" ht="15" customHeight="1" s="1003">
      <c r="A2185" s="1019" t="inlineStr">
        <is>
          <t>Sons</t>
        </is>
      </c>
      <c r="B2185" t="inlineStr">
        <is>
          <t>Usages alimentaires</t>
        </is>
      </c>
      <c r="C2185" t="inlineStr">
        <is>
          <t>kt</t>
        </is>
      </c>
      <c r="D2185" t="inlineStr">
        <is>
          <t>France</t>
        </is>
      </c>
      <c r="E2185" t="inlineStr">
        <is>
          <t>2015-16</t>
        </is>
      </c>
      <c r="F2185" t="inlineStr">
        <is>
          <t>Olive</t>
        </is>
      </c>
      <c r="G2185" t="inlineStr"/>
      <c r="H2185" t="inlineStr"/>
      <c r="I2185" t="inlineStr"/>
      <c r="J2185" t="inlineStr"/>
      <c r="K2185" t="inlineStr"/>
      <c r="L2185" t="inlineStr"/>
      <c r="M2185" t="inlineStr"/>
      <c r="N2185" t="inlineStr"/>
      <c r="O2185" t="n">
        <v>0</v>
      </c>
      <c r="P2185" t="n">
        <v>0</v>
      </c>
      <c r="Q2185" t="n">
        <v>0</v>
      </c>
    </row>
    <row r="2186" ht="15" customHeight="1" s="1003">
      <c r="A2186" s="1019" t="inlineStr">
        <is>
          <t>Sons</t>
        </is>
      </c>
      <c r="B2186" t="inlineStr">
        <is>
          <t>Débouchés</t>
        </is>
      </c>
      <c r="C2186" t="inlineStr">
        <is>
          <t>kt</t>
        </is>
      </c>
      <c r="D2186" t="inlineStr">
        <is>
          <t>France</t>
        </is>
      </c>
      <c r="E2186" t="inlineStr">
        <is>
          <t>2015-16</t>
        </is>
      </c>
      <c r="F2186" t="inlineStr">
        <is>
          <t>Olive</t>
        </is>
      </c>
      <c r="G2186" t="inlineStr"/>
      <c r="H2186" t="inlineStr"/>
      <c r="I2186" t="inlineStr"/>
      <c r="J2186" t="inlineStr"/>
      <c r="K2186" t="inlineStr"/>
      <c r="L2186" t="inlineStr"/>
      <c r="M2186" t="inlineStr"/>
      <c r="N2186" t="inlineStr"/>
      <c r="O2186" t="n">
        <v>0</v>
      </c>
      <c r="P2186" t="n">
        <v>0</v>
      </c>
      <c r="Q2186" t="n">
        <v>0</v>
      </c>
    </row>
    <row r="2187" ht="15" customHeight="1" s="1003">
      <c r="A2187" s="1019" t="inlineStr">
        <is>
          <t>Sons</t>
        </is>
      </c>
      <c r="B2187" t="inlineStr">
        <is>
          <t>FAB</t>
        </is>
      </c>
      <c r="C2187" t="inlineStr">
        <is>
          <t>kt</t>
        </is>
      </c>
      <c r="D2187" t="inlineStr">
        <is>
          <t>France</t>
        </is>
      </c>
      <c r="E2187" t="inlineStr">
        <is>
          <t>2015-16</t>
        </is>
      </c>
      <c r="F2187" t="inlineStr">
        <is>
          <t>Olive</t>
        </is>
      </c>
      <c r="G2187" t="inlineStr"/>
      <c r="H2187" t="inlineStr"/>
      <c r="I2187" t="inlineStr"/>
      <c r="J2187" t="inlineStr"/>
      <c r="K2187" t="inlineStr"/>
      <c r="L2187" t="inlineStr"/>
      <c r="M2187" t="inlineStr"/>
      <c r="N2187" t="inlineStr"/>
      <c r="O2187" t="n">
        <v>0</v>
      </c>
      <c r="P2187" t="n">
        <v>0</v>
      </c>
      <c r="Q2187" t="n">
        <v>-0</v>
      </c>
    </row>
    <row r="2188" ht="15" customHeight="1" s="1003">
      <c r="A2188" s="1019" t="inlineStr">
        <is>
          <t>Sons</t>
        </is>
      </c>
      <c r="B2188" t="inlineStr">
        <is>
          <t>FAF</t>
        </is>
      </c>
      <c r="C2188" t="inlineStr">
        <is>
          <t>kt</t>
        </is>
      </c>
      <c r="D2188" t="inlineStr">
        <is>
          <t>France</t>
        </is>
      </c>
      <c r="E2188" t="inlineStr">
        <is>
          <t>2015-16</t>
        </is>
      </c>
      <c r="F2188" t="inlineStr">
        <is>
          <t>Olive</t>
        </is>
      </c>
      <c r="G2188" t="inlineStr"/>
      <c r="H2188" t="inlineStr"/>
      <c r="I2188" t="inlineStr"/>
      <c r="J2188" t="inlineStr"/>
      <c r="K2188" t="inlineStr"/>
      <c r="L2188" t="inlineStr"/>
      <c r="M2188" t="inlineStr"/>
      <c r="N2188" t="inlineStr"/>
      <c r="O2188" t="n">
        <v>0</v>
      </c>
      <c r="P2188" t="n">
        <v>0</v>
      </c>
      <c r="Q2188" t="n">
        <v>-0</v>
      </c>
    </row>
    <row r="2189" ht="15" customHeight="1" s="1003">
      <c r="A2189" s="1019" t="inlineStr">
        <is>
          <t>Sons</t>
        </is>
      </c>
      <c r="B2189" t="inlineStr">
        <is>
          <t>Direct élevage</t>
        </is>
      </c>
      <c r="C2189" t="inlineStr">
        <is>
          <t>kt</t>
        </is>
      </c>
      <c r="D2189" t="inlineStr">
        <is>
          <t>France</t>
        </is>
      </c>
      <c r="E2189" t="inlineStr">
        <is>
          <t>2015-16</t>
        </is>
      </c>
      <c r="F2189" t="inlineStr">
        <is>
          <t>Olive</t>
        </is>
      </c>
      <c r="G2189" t="inlineStr"/>
      <c r="H2189" t="inlineStr"/>
      <c r="I2189" t="inlineStr"/>
      <c r="J2189" t="inlineStr"/>
      <c r="K2189" t="inlineStr"/>
      <c r="L2189" t="inlineStr"/>
      <c r="M2189" t="inlineStr"/>
      <c r="N2189" t="inlineStr"/>
      <c r="O2189" t="n">
        <v>0</v>
      </c>
      <c r="P2189" t="n">
        <v>0</v>
      </c>
      <c r="Q2189" t="n">
        <v>-0</v>
      </c>
    </row>
    <row r="2190" ht="15" customHeight="1" s="1003">
      <c r="A2190" s="1019" t="inlineStr">
        <is>
          <t>Sons</t>
        </is>
      </c>
      <c r="B2190" t="inlineStr">
        <is>
          <t>Petfood</t>
        </is>
      </c>
      <c r="C2190" t="inlineStr">
        <is>
          <t>kt</t>
        </is>
      </c>
      <c r="D2190" t="inlineStr">
        <is>
          <t>France</t>
        </is>
      </c>
      <c r="E2190" t="inlineStr">
        <is>
          <t>2015-16</t>
        </is>
      </c>
      <c r="F2190" t="inlineStr">
        <is>
          <t>Olive</t>
        </is>
      </c>
      <c r="G2190" t="inlineStr"/>
      <c r="H2190" t="inlineStr"/>
      <c r="I2190" t="inlineStr"/>
      <c r="J2190" t="inlineStr"/>
      <c r="K2190" t="inlineStr"/>
      <c r="L2190" t="inlineStr"/>
      <c r="M2190" t="inlineStr"/>
      <c r="N2190" t="inlineStr"/>
      <c r="O2190" t="n">
        <v>0</v>
      </c>
      <c r="P2190" t="n">
        <v>0</v>
      </c>
      <c r="Q2190" t="n">
        <v>-0</v>
      </c>
    </row>
    <row r="2191" ht="15" customHeight="1" s="1003">
      <c r="A2191" s="1019" t="inlineStr">
        <is>
          <t>Sons</t>
        </is>
      </c>
      <c r="B2191" t="inlineStr">
        <is>
          <t>Alimentation animale rente</t>
        </is>
      </c>
      <c r="C2191" t="inlineStr">
        <is>
          <t>kt</t>
        </is>
      </c>
      <c r="D2191" t="inlineStr">
        <is>
          <t>France</t>
        </is>
      </c>
      <c r="E2191" t="inlineStr">
        <is>
          <t>2015-16</t>
        </is>
      </c>
      <c r="F2191" t="inlineStr">
        <is>
          <t>Olive</t>
        </is>
      </c>
      <c r="G2191" t="inlineStr"/>
      <c r="H2191" t="inlineStr"/>
      <c r="I2191" t="inlineStr"/>
      <c r="J2191" t="inlineStr"/>
      <c r="K2191" t="inlineStr"/>
      <c r="L2191" t="inlineStr"/>
      <c r="M2191" t="inlineStr"/>
      <c r="N2191" t="inlineStr"/>
      <c r="O2191" t="n">
        <v>0</v>
      </c>
      <c r="P2191" t="n">
        <v>0</v>
      </c>
      <c r="Q2191" t="n">
        <v>0</v>
      </c>
    </row>
    <row r="2192" ht="15" customHeight="1" s="1003">
      <c r="A2192" s="1019" t="inlineStr">
        <is>
          <t>Sons</t>
        </is>
      </c>
      <c r="B2192" t="inlineStr">
        <is>
          <t>Hors FAB</t>
        </is>
      </c>
      <c r="C2192" t="inlineStr">
        <is>
          <t>kt</t>
        </is>
      </c>
      <c r="D2192" t="inlineStr">
        <is>
          <t>France</t>
        </is>
      </c>
      <c r="E2192" t="inlineStr">
        <is>
          <t>2015-16</t>
        </is>
      </c>
      <c r="F2192" t="inlineStr">
        <is>
          <t>Olive</t>
        </is>
      </c>
      <c r="G2192" t="inlineStr"/>
      <c r="H2192" t="inlineStr"/>
      <c r="I2192" t="inlineStr"/>
      <c r="J2192" t="inlineStr"/>
      <c r="K2192" t="inlineStr"/>
      <c r="L2192" t="inlineStr"/>
      <c r="M2192" t="inlineStr"/>
      <c r="N2192" t="inlineStr"/>
      <c r="O2192" t="n">
        <v>0</v>
      </c>
      <c r="P2192" t="n">
        <v>0</v>
      </c>
      <c r="Q2192" t="n">
        <v>0</v>
      </c>
    </row>
    <row r="2193" ht="15" customHeight="1" s="1003">
      <c r="A2193" s="1019" t="inlineStr">
        <is>
          <t>MPV</t>
        </is>
      </c>
      <c r="B2193" t="inlineStr">
        <is>
          <t>Autres IAA</t>
        </is>
      </c>
      <c r="C2193" t="inlineStr">
        <is>
          <t>kt</t>
        </is>
      </c>
      <c r="D2193" t="inlineStr">
        <is>
          <t>France</t>
        </is>
      </c>
      <c r="E2193" t="inlineStr">
        <is>
          <t>2015-16</t>
        </is>
      </c>
      <c r="F2193" t="inlineStr">
        <is>
          <t>Olive</t>
        </is>
      </c>
      <c r="G2193" t="inlineStr"/>
      <c r="H2193" t="inlineStr"/>
      <c r="I2193" t="inlineStr"/>
      <c r="J2193" t="inlineStr"/>
      <c r="K2193" t="inlineStr"/>
      <c r="L2193" t="inlineStr"/>
      <c r="M2193" t="inlineStr"/>
      <c r="N2193" t="inlineStr"/>
      <c r="O2193" t="n">
        <v>0</v>
      </c>
      <c r="P2193" t="n">
        <v>0</v>
      </c>
      <c r="Q2193" t="n">
        <v>-0</v>
      </c>
    </row>
    <row r="2194" ht="15" customHeight="1" s="1003">
      <c r="A2194" s="1019" t="inlineStr">
        <is>
          <t>MPV</t>
        </is>
      </c>
      <c r="B2194" t="inlineStr">
        <is>
          <t>Alimentation humaine</t>
        </is>
      </c>
      <c r="C2194" t="inlineStr">
        <is>
          <t>kt</t>
        </is>
      </c>
      <c r="D2194" t="inlineStr">
        <is>
          <t>France</t>
        </is>
      </c>
      <c r="E2194" t="inlineStr">
        <is>
          <t>2015-16</t>
        </is>
      </c>
      <c r="F2194" t="inlineStr">
        <is>
          <t>Olive</t>
        </is>
      </c>
      <c r="G2194" t="inlineStr"/>
      <c r="H2194" t="inlineStr"/>
      <c r="I2194" t="inlineStr"/>
      <c r="J2194" t="inlineStr"/>
      <c r="K2194" t="inlineStr"/>
      <c r="L2194" t="inlineStr"/>
      <c r="M2194" t="inlineStr"/>
      <c r="N2194" t="inlineStr"/>
      <c r="O2194" t="n">
        <v>0</v>
      </c>
      <c r="P2194" t="n">
        <v>0</v>
      </c>
      <c r="Q2194" t="n">
        <v>0</v>
      </c>
    </row>
    <row r="2195" ht="15" customHeight="1" s="1003">
      <c r="A2195" s="1019" t="inlineStr">
        <is>
          <t>MPV</t>
        </is>
      </c>
      <c r="B2195" t="inlineStr">
        <is>
          <t>Usages alimentaires</t>
        </is>
      </c>
      <c r="C2195" t="inlineStr">
        <is>
          <t>kt</t>
        </is>
      </c>
      <c r="D2195" t="inlineStr">
        <is>
          <t>France</t>
        </is>
      </c>
      <c r="E2195" t="inlineStr">
        <is>
          <t>2015-16</t>
        </is>
      </c>
      <c r="F2195" t="inlineStr">
        <is>
          <t>Olive</t>
        </is>
      </c>
      <c r="G2195" t="inlineStr"/>
      <c r="H2195" t="inlineStr"/>
      <c r="I2195" t="inlineStr"/>
      <c r="J2195" t="inlineStr"/>
      <c r="K2195" t="inlineStr"/>
      <c r="L2195" t="inlineStr"/>
      <c r="M2195" t="inlineStr"/>
      <c r="N2195" t="inlineStr"/>
      <c r="O2195" t="n">
        <v>0</v>
      </c>
      <c r="P2195" t="n">
        <v>0</v>
      </c>
      <c r="Q2195" t="n">
        <v>0</v>
      </c>
    </row>
    <row r="2196" ht="15" customHeight="1" s="1003">
      <c r="A2196" s="1019" t="inlineStr">
        <is>
          <t>MPV</t>
        </is>
      </c>
      <c r="B2196" t="inlineStr">
        <is>
          <t>Débouchés</t>
        </is>
      </c>
      <c r="C2196" t="inlineStr">
        <is>
          <t>kt</t>
        </is>
      </c>
      <c r="D2196" t="inlineStr">
        <is>
          <t>France</t>
        </is>
      </c>
      <c r="E2196" t="inlineStr">
        <is>
          <t>2015-16</t>
        </is>
      </c>
      <c r="F2196" t="inlineStr">
        <is>
          <t>Olive</t>
        </is>
      </c>
      <c r="G2196" t="inlineStr"/>
      <c r="H2196" t="inlineStr"/>
      <c r="I2196" t="inlineStr"/>
      <c r="J2196" t="inlineStr"/>
      <c r="K2196" t="inlineStr"/>
      <c r="L2196" t="inlineStr"/>
      <c r="M2196" t="inlineStr"/>
      <c r="N2196" t="inlineStr"/>
      <c r="O2196" t="n">
        <v>0</v>
      </c>
      <c r="P2196" t="n">
        <v>0</v>
      </c>
      <c r="Q2196" t="n">
        <v>0</v>
      </c>
    </row>
    <row r="2197" ht="15" customHeight="1" s="1003">
      <c r="A2197" s="1019" t="inlineStr">
        <is>
          <t>Amidon, fibres, lipides et sons</t>
        </is>
      </c>
      <c r="B2197" t="inlineStr">
        <is>
          <t>Autres IAA</t>
        </is>
      </c>
      <c r="C2197" t="inlineStr">
        <is>
          <t>kt</t>
        </is>
      </c>
      <c r="D2197" t="inlineStr">
        <is>
          <t>France</t>
        </is>
      </c>
      <c r="E2197" t="inlineStr">
        <is>
          <t>2015-16</t>
        </is>
      </c>
      <c r="F2197" t="inlineStr">
        <is>
          <t>Olive</t>
        </is>
      </c>
      <c r="G2197" t="inlineStr"/>
      <c r="H2197" t="inlineStr"/>
      <c r="I2197" t="inlineStr"/>
      <c r="J2197" t="inlineStr"/>
      <c r="K2197" t="inlineStr"/>
      <c r="L2197" t="inlineStr"/>
      <c r="M2197" t="inlineStr"/>
      <c r="N2197" t="inlineStr"/>
      <c r="O2197" t="n">
        <v>0</v>
      </c>
      <c r="P2197" t="n">
        <v>0</v>
      </c>
      <c r="Q2197" t="n">
        <v>-0</v>
      </c>
    </row>
    <row r="2198" ht="15" customHeight="1" s="1003">
      <c r="A2198" s="1019" t="inlineStr">
        <is>
          <t>Amidon, fibres, lipides et sons</t>
        </is>
      </c>
      <c r="B2198" t="inlineStr">
        <is>
          <t>Alimentation humaine</t>
        </is>
      </c>
      <c r="C2198" t="inlineStr">
        <is>
          <t>kt</t>
        </is>
      </c>
      <c r="D2198" t="inlineStr">
        <is>
          <t>France</t>
        </is>
      </c>
      <c r="E2198" t="inlineStr">
        <is>
          <t>2015-16</t>
        </is>
      </c>
      <c r="F2198" t="inlineStr">
        <is>
          <t>Olive</t>
        </is>
      </c>
      <c r="G2198" t="inlineStr"/>
      <c r="H2198" t="inlineStr"/>
      <c r="I2198" t="inlineStr"/>
      <c r="J2198" t="inlineStr"/>
      <c r="K2198" t="inlineStr"/>
      <c r="L2198" t="inlineStr"/>
      <c r="M2198" t="inlineStr"/>
      <c r="N2198" t="inlineStr"/>
      <c r="O2198" t="n">
        <v>0</v>
      </c>
      <c r="P2198" t="n">
        <v>0</v>
      </c>
      <c r="Q2198" t="n">
        <v>0</v>
      </c>
    </row>
    <row r="2199" ht="15" customHeight="1" s="1003">
      <c r="A2199" s="1019" t="inlineStr">
        <is>
          <t>Amidon, fibres, lipides et sons</t>
        </is>
      </c>
      <c r="B2199" t="inlineStr">
        <is>
          <t>Usages alimentaires</t>
        </is>
      </c>
      <c r="C2199" t="inlineStr">
        <is>
          <t>kt</t>
        </is>
      </c>
      <c r="D2199" t="inlineStr">
        <is>
          <t>France</t>
        </is>
      </c>
      <c r="E2199" t="inlineStr">
        <is>
          <t>2015-16</t>
        </is>
      </c>
      <c r="F2199" t="inlineStr">
        <is>
          <t>Olive</t>
        </is>
      </c>
      <c r="G2199" t="inlineStr"/>
      <c r="H2199" t="inlineStr"/>
      <c r="I2199" t="inlineStr"/>
      <c r="J2199" t="inlineStr"/>
      <c r="K2199" t="inlineStr"/>
      <c r="L2199" t="inlineStr"/>
      <c r="M2199" t="inlineStr"/>
      <c r="N2199" t="inlineStr"/>
      <c r="O2199" t="n">
        <v>0</v>
      </c>
      <c r="P2199" t="n">
        <v>0</v>
      </c>
      <c r="Q2199" t="n">
        <v>0</v>
      </c>
    </row>
    <row r="2200" ht="15" customHeight="1" s="1003">
      <c r="A2200" s="1019" t="inlineStr">
        <is>
          <t>Amidon, fibres, lipides et sons</t>
        </is>
      </c>
      <c r="B2200" t="inlineStr">
        <is>
          <t>Débouchés</t>
        </is>
      </c>
      <c r="C2200" t="inlineStr">
        <is>
          <t>kt</t>
        </is>
      </c>
      <c r="D2200" t="inlineStr">
        <is>
          <t>France</t>
        </is>
      </c>
      <c r="E2200" t="inlineStr">
        <is>
          <t>2015-16</t>
        </is>
      </c>
      <c r="F2200" t="inlineStr">
        <is>
          <t>Olive</t>
        </is>
      </c>
      <c r="G2200" t="inlineStr"/>
      <c r="H2200" t="inlineStr"/>
      <c r="I2200" t="inlineStr"/>
      <c r="J2200" t="inlineStr"/>
      <c r="K2200" t="inlineStr"/>
      <c r="L2200" t="inlineStr"/>
      <c r="M2200" t="inlineStr"/>
      <c r="N2200" t="inlineStr"/>
      <c r="O2200" t="n">
        <v>0</v>
      </c>
      <c r="P2200" t="n">
        <v>0</v>
      </c>
      <c r="Q2200" t="n">
        <v>0</v>
      </c>
    </row>
    <row r="2201" ht="15" customHeight="1" s="1003">
      <c r="A2201" s="1019" t="inlineStr">
        <is>
          <t>Récolte</t>
        </is>
      </c>
      <c r="B2201" t="inlineStr">
        <is>
          <t>Olives</t>
        </is>
      </c>
      <c r="C2201" t="inlineStr">
        <is>
          <t>kt</t>
        </is>
      </c>
      <c r="D2201" t="inlineStr">
        <is>
          <t>France</t>
        </is>
      </c>
      <c r="E2201" t="inlineStr">
        <is>
          <t>2015-16</t>
        </is>
      </c>
      <c r="F2201" t="inlineStr">
        <is>
          <t>Olive</t>
        </is>
      </c>
      <c r="G2201" t="inlineStr">
        <is>
          <t>Récolte = 35 kt (Statistique Agricole Annuelle - SSP)</t>
        </is>
      </c>
      <c r="H2201" t="inlineStr"/>
      <c r="I2201" t="inlineStr">
        <is>
          <t>Statistique Agricole Annuelle - SSP</t>
        </is>
      </c>
      <c r="J2201" t="inlineStr"/>
      <c r="K2201" t="inlineStr">
        <is>
          <t>Volume</t>
        </is>
      </c>
      <c r="L2201" t="inlineStr">
        <is>
          <t>Récolte</t>
        </is>
      </c>
      <c r="M2201" t="inlineStr">
        <is>
          <t>Récoltes olive - AGRESTE</t>
        </is>
      </c>
      <c r="N2201" t="inlineStr"/>
      <c r="O2201" t="n">
        <v>35.5</v>
      </c>
      <c r="P2201" t="inlineStr"/>
      <c r="Q2201" t="inlineStr"/>
    </row>
    <row r="2202" ht="15" customHeight="1" s="1003">
      <c r="A2202" s="1019" t="inlineStr">
        <is>
          <t>Récolte</t>
        </is>
      </c>
      <c r="B2202" t="inlineStr">
        <is>
          <t>Graines récoltées</t>
        </is>
      </c>
      <c r="C2202" t="inlineStr">
        <is>
          <t>kt</t>
        </is>
      </c>
      <c r="D2202" t="inlineStr">
        <is>
          <t>France</t>
        </is>
      </c>
      <c r="E2202" t="inlineStr">
        <is>
          <t>2015-16</t>
        </is>
      </c>
      <c r="F2202" t="inlineStr">
        <is>
          <t>Olive</t>
        </is>
      </c>
      <c r="G2202" t="inlineStr"/>
      <c r="H2202" t="inlineStr"/>
      <c r="I2202" t="inlineStr"/>
      <c r="J2202" t="inlineStr"/>
      <c r="K2202" t="inlineStr"/>
      <c r="L2202" t="inlineStr"/>
      <c r="M2202" t="inlineStr"/>
      <c r="N2202" t="inlineStr"/>
      <c r="O2202" t="n">
        <v>0</v>
      </c>
      <c r="P2202" t="n">
        <v>0</v>
      </c>
      <c r="Q2202" t="n">
        <v>500000000</v>
      </c>
    </row>
    <row r="2203" ht="15" customHeight="1" s="1003">
      <c r="A2203" s="1019" t="inlineStr">
        <is>
          <t>Ferme</t>
        </is>
      </c>
      <c r="B2203" t="inlineStr">
        <is>
          <t>Stock final à la ferme</t>
        </is>
      </c>
      <c r="C2203" t="inlineStr">
        <is>
          <t>kt</t>
        </is>
      </c>
      <c r="D2203" t="inlineStr">
        <is>
          <t>France</t>
        </is>
      </c>
      <c r="E2203" t="inlineStr">
        <is>
          <t>2015-16</t>
        </is>
      </c>
      <c r="F2203" t="inlineStr">
        <is>
          <t>Olive</t>
        </is>
      </c>
      <c r="G2203" t="inlineStr"/>
      <c r="H2203" t="inlineStr"/>
      <c r="I2203" t="inlineStr"/>
      <c r="J2203" t="inlineStr">
        <is>
          <t>Le stock à la ferme est négligé</t>
        </is>
      </c>
      <c r="K2203" t="inlineStr"/>
      <c r="L2203" t="inlineStr">
        <is>
          <t>Stock final à la ferme</t>
        </is>
      </c>
      <c r="M2203" t="inlineStr"/>
      <c r="N2203" t="inlineStr"/>
      <c r="O2203" t="n">
        <v>0</v>
      </c>
      <c r="P2203" t="inlineStr"/>
      <c r="Q2203" t="inlineStr"/>
    </row>
    <row r="2204" ht="15" customHeight="1" s="1003">
      <c r="A2204" s="1019" t="inlineStr">
        <is>
          <t>Ferme</t>
        </is>
      </c>
      <c r="B2204" t="inlineStr">
        <is>
          <t>Graines autoconsommées</t>
        </is>
      </c>
      <c r="C2204" t="inlineStr">
        <is>
          <t>kt</t>
        </is>
      </c>
      <c r="D2204" t="inlineStr">
        <is>
          <t>France</t>
        </is>
      </c>
      <c r="E2204" t="inlineStr">
        <is>
          <t>2015-16</t>
        </is>
      </c>
      <c r="F2204" t="inlineStr">
        <is>
          <t>Olive</t>
        </is>
      </c>
      <c r="G2204" t="inlineStr"/>
      <c r="H2204" t="inlineStr"/>
      <c r="I2204" t="inlineStr"/>
      <c r="J2204" t="inlineStr"/>
      <c r="K2204" t="inlineStr"/>
      <c r="L2204" t="inlineStr"/>
      <c r="M2204" t="inlineStr"/>
      <c r="N2204" t="inlineStr"/>
      <c r="O2204" t="n">
        <v>0</v>
      </c>
      <c r="P2204" t="inlineStr"/>
      <c r="Q2204" t="inlineStr"/>
    </row>
    <row r="2205" ht="15" customHeight="1" s="1003">
      <c r="A2205" s="1019" t="inlineStr">
        <is>
          <t>Ferme</t>
        </is>
      </c>
      <c r="B2205" t="inlineStr">
        <is>
          <t>Stock final</t>
        </is>
      </c>
      <c r="C2205" t="inlineStr">
        <is>
          <t>kt</t>
        </is>
      </c>
      <c r="D2205" t="inlineStr">
        <is>
          <t>France</t>
        </is>
      </c>
      <c r="E2205" t="inlineStr">
        <is>
          <t>2015-16</t>
        </is>
      </c>
      <c r="F2205" t="inlineStr">
        <is>
          <t>Olive</t>
        </is>
      </c>
      <c r="G2205" t="inlineStr"/>
      <c r="H2205" t="inlineStr"/>
      <c r="I2205" t="inlineStr"/>
      <c r="J2205" t="inlineStr"/>
      <c r="K2205" t="inlineStr"/>
      <c r="L2205" t="inlineStr"/>
      <c r="M2205" t="inlineStr"/>
      <c r="N2205" t="inlineStr"/>
      <c r="O2205" t="n">
        <v>0</v>
      </c>
      <c r="P2205" t="inlineStr"/>
      <c r="Q2205" t="inlineStr"/>
    </row>
    <row r="2206" ht="15" customHeight="1" s="1003">
      <c r="A2206" s="1019" t="inlineStr">
        <is>
          <t>OS</t>
        </is>
      </c>
      <c r="B2206" t="inlineStr">
        <is>
          <t>Graines collectées</t>
        </is>
      </c>
      <c r="C2206" t="inlineStr">
        <is>
          <t>kt</t>
        </is>
      </c>
      <c r="D2206" t="inlineStr">
        <is>
          <t>France</t>
        </is>
      </c>
      <c r="E2206" t="inlineStr">
        <is>
          <t>2015-16</t>
        </is>
      </c>
      <c r="F2206" t="inlineStr">
        <is>
          <t>Olive</t>
        </is>
      </c>
      <c r="G2206" t="inlineStr"/>
      <c r="H2206" t="inlineStr"/>
      <c r="I2206" t="inlineStr"/>
      <c r="J2206" t="inlineStr"/>
      <c r="K2206" t="inlineStr"/>
      <c r="L2206" t="inlineStr"/>
      <c r="M2206" t="inlineStr"/>
      <c r="N2206" t="inlineStr"/>
      <c r="O2206" t="n">
        <v>0</v>
      </c>
      <c r="P2206" t="n">
        <v>0</v>
      </c>
      <c r="Q2206" t="n">
        <v>500000000</v>
      </c>
    </row>
    <row r="2207" ht="15" customHeight="1" s="1003">
      <c r="A2207" s="1019" t="inlineStr">
        <is>
          <t>OS</t>
        </is>
      </c>
      <c r="B2207" t="inlineStr">
        <is>
          <t>Stock final collecteurs</t>
        </is>
      </c>
      <c r="C2207" t="inlineStr">
        <is>
          <t>kt</t>
        </is>
      </c>
      <c r="D2207" t="inlineStr">
        <is>
          <t>France</t>
        </is>
      </c>
      <c r="E2207" t="inlineStr">
        <is>
          <t>2015-16</t>
        </is>
      </c>
      <c r="F2207" t="inlineStr">
        <is>
          <t>Olive</t>
        </is>
      </c>
      <c r="G2207" t="inlineStr"/>
      <c r="H2207" t="inlineStr"/>
      <c r="I2207" t="inlineStr"/>
      <c r="J2207" t="inlineStr"/>
      <c r="K2207" t="inlineStr"/>
      <c r="L2207" t="inlineStr"/>
      <c r="M2207" t="inlineStr"/>
      <c r="N2207" t="inlineStr"/>
      <c r="O2207" t="n">
        <v>0</v>
      </c>
      <c r="P2207" t="n">
        <v>0</v>
      </c>
      <c r="Q2207" t="n">
        <v>500000000</v>
      </c>
    </row>
    <row r="2208" ht="15" customHeight="1" s="1003">
      <c r="A2208" s="1019" t="inlineStr">
        <is>
          <t>OS</t>
        </is>
      </c>
      <c r="B2208" t="inlineStr">
        <is>
          <t>Stock final</t>
        </is>
      </c>
      <c r="C2208" t="inlineStr">
        <is>
          <t>kt</t>
        </is>
      </c>
      <c r="D2208" t="inlineStr">
        <is>
          <t>France</t>
        </is>
      </c>
      <c r="E2208" t="inlineStr">
        <is>
          <t>2015-16</t>
        </is>
      </c>
      <c r="F2208" t="inlineStr">
        <is>
          <t>Olive</t>
        </is>
      </c>
      <c r="G2208" t="inlineStr"/>
      <c r="H2208" t="inlineStr"/>
      <c r="I2208" t="inlineStr"/>
      <c r="J2208" t="inlineStr"/>
      <c r="K2208" t="inlineStr"/>
      <c r="L2208" t="inlineStr"/>
      <c r="M2208" t="inlineStr"/>
      <c r="N2208" t="inlineStr"/>
      <c r="O2208" t="n">
        <v>0</v>
      </c>
      <c r="P2208" t="n">
        <v>0</v>
      </c>
      <c r="Q2208" t="n">
        <v>500000000</v>
      </c>
    </row>
    <row r="2209" ht="15" customHeight="1" s="1003">
      <c r="A2209" s="1019" t="inlineStr">
        <is>
          <t>OS</t>
        </is>
      </c>
      <c r="B2209" t="inlineStr">
        <is>
          <t>Issues de silo</t>
        </is>
      </c>
      <c r="C2209" t="inlineStr">
        <is>
          <t>kt</t>
        </is>
      </c>
      <c r="D2209" t="inlineStr">
        <is>
          <t>France</t>
        </is>
      </c>
      <c r="E2209" t="inlineStr">
        <is>
          <t>2015-16</t>
        </is>
      </c>
      <c r="F2209" t="inlineStr">
        <is>
          <t>Olive</t>
        </is>
      </c>
      <c r="G2209" t="inlineStr"/>
      <c r="H2209" t="inlineStr"/>
      <c r="I2209" t="inlineStr"/>
      <c r="J2209" t="inlineStr"/>
      <c r="K2209" t="inlineStr"/>
      <c r="L2209" t="inlineStr"/>
      <c r="M2209" t="inlineStr"/>
      <c r="N2209" t="inlineStr"/>
      <c r="O2209" t="n">
        <v>0</v>
      </c>
      <c r="P2209" t="n">
        <v>0</v>
      </c>
      <c r="Q2209" t="n">
        <v>500000000</v>
      </c>
    </row>
    <row r="2210" ht="15" customHeight="1" s="1003">
      <c r="A2210" s="1019" t="inlineStr">
        <is>
          <t>Trituration</t>
        </is>
      </c>
      <c r="B2210" t="inlineStr">
        <is>
          <t>Huile</t>
        </is>
      </c>
      <c r="C2210" t="inlineStr">
        <is>
          <t>kt</t>
        </is>
      </c>
      <c r="D2210" t="inlineStr">
        <is>
          <t>France</t>
        </is>
      </c>
      <c r="E2210" t="inlineStr">
        <is>
          <t>2015-16</t>
        </is>
      </c>
      <c r="F2210" t="inlineStr">
        <is>
          <t>Olive</t>
        </is>
      </c>
      <c r="G2210" t="inlineStr"/>
      <c r="H2210" t="inlineStr"/>
      <c r="I2210" t="inlineStr"/>
      <c r="J2210" t="inlineStr">
        <is>
          <t>Pas de trituration</t>
        </is>
      </c>
      <c r="K2210" t="inlineStr"/>
      <c r="L2210" t="inlineStr"/>
      <c r="M2210" t="inlineStr"/>
      <c r="N2210" t="inlineStr"/>
      <c r="O2210" t="n">
        <v>0</v>
      </c>
      <c r="P2210" t="inlineStr"/>
      <c r="Q2210" t="inlineStr"/>
    </row>
    <row r="2211" ht="15" customHeight="1" s="1003">
      <c r="A2211" s="1019" t="inlineStr">
        <is>
          <t>Trituration</t>
        </is>
      </c>
      <c r="B2211" t="inlineStr">
        <is>
          <t>Tourteaux</t>
        </is>
      </c>
      <c r="C2211" t="inlineStr">
        <is>
          <t>kt</t>
        </is>
      </c>
      <c r="D2211" t="inlineStr">
        <is>
          <t>France</t>
        </is>
      </c>
      <c r="E2211" t="inlineStr">
        <is>
          <t>2015-16</t>
        </is>
      </c>
      <c r="F2211" t="inlineStr">
        <is>
          <t>Olive</t>
        </is>
      </c>
      <c r="G2211" t="inlineStr"/>
      <c r="H2211" t="inlineStr"/>
      <c r="I2211" t="inlineStr"/>
      <c r="J2211" t="inlineStr"/>
      <c r="K2211" t="inlineStr"/>
      <c r="L2211" t="inlineStr"/>
      <c r="M2211" t="inlineStr"/>
      <c r="N2211" t="inlineStr"/>
      <c r="O2211" t="n">
        <v>0</v>
      </c>
      <c r="P2211" t="inlineStr"/>
      <c r="Q2211" t="inlineStr"/>
    </row>
    <row r="2212" ht="15" customHeight="1" s="1003">
      <c r="A2212" s="1019" t="inlineStr">
        <is>
          <t>Trituration</t>
        </is>
      </c>
      <c r="B2212" t="inlineStr">
        <is>
          <t>Coques (+ eau)</t>
        </is>
      </c>
      <c r="C2212" t="inlineStr">
        <is>
          <t>kt</t>
        </is>
      </c>
      <c r="D2212" t="inlineStr">
        <is>
          <t>France</t>
        </is>
      </c>
      <c r="E2212" t="inlineStr">
        <is>
          <t>2015-16</t>
        </is>
      </c>
      <c r="F2212" t="inlineStr">
        <is>
          <t>Olive</t>
        </is>
      </c>
      <c r="G2212" t="inlineStr"/>
      <c r="H2212" t="inlineStr"/>
      <c r="I2212" t="inlineStr"/>
      <c r="J2212" t="inlineStr"/>
      <c r="K2212" t="inlineStr"/>
      <c r="L2212" t="inlineStr"/>
      <c r="M2212" t="inlineStr"/>
      <c r="N2212" t="inlineStr"/>
      <c r="O2212" t="n">
        <v>0</v>
      </c>
      <c r="P2212" t="inlineStr"/>
      <c r="Q2212" t="inlineStr"/>
    </row>
    <row r="2213" ht="15" customHeight="1" s="1003">
      <c r="A2213" s="1019" t="inlineStr">
        <is>
          <t>Moulin</t>
        </is>
      </c>
      <c r="B2213" t="inlineStr">
        <is>
          <t>Grignons d'olive</t>
        </is>
      </c>
      <c r="C2213" t="inlineStr">
        <is>
          <t>kt</t>
        </is>
      </c>
      <c r="D2213" t="inlineStr">
        <is>
          <t>France</t>
        </is>
      </c>
      <c r="E2213" t="inlineStr">
        <is>
          <t>2015-16</t>
        </is>
      </c>
      <c r="F2213" t="inlineStr">
        <is>
          <t>Olive</t>
        </is>
      </c>
      <c r="G2213" t="inlineStr"/>
      <c r="H2213" t="inlineStr"/>
      <c r="I2213" t="inlineStr"/>
      <c r="J2213" t="inlineStr"/>
      <c r="K2213" t="inlineStr"/>
      <c r="L2213" t="inlineStr">
        <is>
          <t>Production de grignons d'olive</t>
        </is>
      </c>
      <c r="M2213" t="inlineStr"/>
      <c r="N2213" t="inlineStr"/>
      <c r="O2213" t="n">
        <v>31.4</v>
      </c>
      <c r="P2213" t="inlineStr"/>
      <c r="Q2213" t="inlineStr"/>
    </row>
    <row r="2214" ht="15" customHeight="1" s="1003">
      <c r="A2214" s="1019" t="inlineStr">
        <is>
          <t>Moulin</t>
        </is>
      </c>
      <c r="B2214" t="inlineStr">
        <is>
          <t>Huile d'olive</t>
        </is>
      </c>
      <c r="C2214" t="inlineStr">
        <is>
          <t>kt</t>
        </is>
      </c>
      <c r="D2214" t="inlineStr">
        <is>
          <t>France</t>
        </is>
      </c>
      <c r="E2214" t="inlineStr">
        <is>
          <t>2015-16</t>
        </is>
      </c>
      <c r="F2214" t="inlineStr">
        <is>
          <t>Olive</t>
        </is>
      </c>
      <c r="G2214" t="inlineStr">
        <is>
          <t>Production d'huile d'olive = 6 kt (FranceAgriMer)</t>
        </is>
      </c>
      <c r="H2214" t="inlineStr"/>
      <c r="I2214" t="inlineStr">
        <is>
          <t>FranceAgriMer</t>
        </is>
      </c>
      <c r="J2214" t="inlineStr"/>
      <c r="K2214" t="inlineStr">
        <is>
          <t>Volume</t>
        </is>
      </c>
      <c r="L2214" t="inlineStr">
        <is>
          <t>Production d'huile d'olive</t>
        </is>
      </c>
      <c r="M2214" t="inlineStr">
        <is>
          <t>Marché olive - AFIDOL, FAM</t>
        </is>
      </c>
      <c r="N2214" t="inlineStr"/>
      <c r="O2214" t="n">
        <v>5.53</v>
      </c>
      <c r="P2214" t="inlineStr"/>
      <c r="Q2214" t="inlineStr"/>
    </row>
    <row r="2215" ht="15" customHeight="1" s="1003">
      <c r="A2215" s="1019" t="inlineStr">
        <is>
          <t>Conservation ou préparation d'olives</t>
        </is>
      </c>
      <c r="B2215" t="inlineStr">
        <is>
          <t>Olives de table</t>
        </is>
      </c>
      <c r="C2215" t="inlineStr">
        <is>
          <t>kt</t>
        </is>
      </c>
      <c r="D2215" t="inlineStr">
        <is>
          <t>France</t>
        </is>
      </c>
      <c r="E2215" t="inlineStr">
        <is>
          <t>2015-16</t>
        </is>
      </c>
      <c r="F2215" t="inlineStr">
        <is>
          <t>Olive</t>
        </is>
      </c>
      <c r="G2215" t="inlineStr"/>
      <c r="H2215" t="inlineStr"/>
      <c r="I2215" t="inlineStr"/>
      <c r="J2215" t="inlineStr"/>
      <c r="K2215" t="inlineStr"/>
      <c r="L2215" t="inlineStr"/>
      <c r="M2215" t="inlineStr"/>
      <c r="N2215" t="inlineStr"/>
      <c r="O2215" t="n">
        <v>1.59</v>
      </c>
      <c r="P2215" t="inlineStr"/>
      <c r="Q2215" t="inlineStr"/>
    </row>
    <row r="2216" ht="15" customHeight="1" s="1003">
      <c r="A2216" s="1019" t="inlineStr">
        <is>
          <t>Fabrication de produits alimentaires</t>
        </is>
      </c>
      <c r="B2216" t="inlineStr">
        <is>
          <t>Produits alimentaires</t>
        </is>
      </c>
      <c r="C2216" t="inlineStr">
        <is>
          <t>kt</t>
        </is>
      </c>
      <c r="D2216" t="inlineStr">
        <is>
          <t>France</t>
        </is>
      </c>
      <c r="E2216" t="inlineStr">
        <is>
          <t>2015-16</t>
        </is>
      </c>
      <c r="F2216" t="inlineStr">
        <is>
          <t>Olive</t>
        </is>
      </c>
      <c r="G2216" t="inlineStr"/>
      <c r="H2216" t="inlineStr"/>
      <c r="I2216" t="inlineStr"/>
      <c r="J2216" t="inlineStr"/>
      <c r="K2216" t="inlineStr"/>
      <c r="L2216" t="inlineStr"/>
      <c r="M2216" t="inlineStr"/>
      <c r="N2216" t="inlineStr"/>
      <c r="O2216" t="n">
        <v>0</v>
      </c>
      <c r="P2216" t="inlineStr"/>
      <c r="Q2216" t="inlineStr"/>
    </row>
    <row r="2217" ht="15" customHeight="1" s="1003">
      <c r="A2217" s="1019" t="inlineStr">
        <is>
          <t>Amidonnerie</t>
        </is>
      </c>
      <c r="B2217" t="inlineStr">
        <is>
          <t>Fibres, lipides et sons</t>
        </is>
      </c>
      <c r="C2217" t="inlineStr">
        <is>
          <t>kt</t>
        </is>
      </c>
      <c r="D2217" t="inlineStr">
        <is>
          <t>France</t>
        </is>
      </c>
      <c r="E2217" t="inlineStr">
        <is>
          <t>2015-16</t>
        </is>
      </c>
      <c r="F2217" t="inlineStr">
        <is>
          <t>Olive</t>
        </is>
      </c>
      <c r="G2217" t="inlineStr"/>
      <c r="H2217" t="inlineStr"/>
      <c r="I2217" t="inlineStr"/>
      <c r="J2217" t="inlineStr"/>
      <c r="K2217" t="inlineStr"/>
      <c r="L2217" t="inlineStr"/>
      <c r="M2217" t="inlineStr"/>
      <c r="N2217" t="inlineStr"/>
      <c r="O2217" t="n">
        <v>0</v>
      </c>
      <c r="P2217" t="n">
        <v>0</v>
      </c>
      <c r="Q2217" t="n">
        <v>-0</v>
      </c>
    </row>
    <row r="2218" ht="15" customHeight="1" s="1003">
      <c r="A2218" s="1019" t="inlineStr">
        <is>
          <t>Amidonnerie</t>
        </is>
      </c>
      <c r="B2218" t="inlineStr">
        <is>
          <t>Amidon</t>
        </is>
      </c>
      <c r="C2218" t="inlineStr">
        <is>
          <t>kt</t>
        </is>
      </c>
      <c r="D2218" t="inlineStr">
        <is>
          <t>France</t>
        </is>
      </c>
      <c r="E2218" t="inlineStr">
        <is>
          <t>2015-16</t>
        </is>
      </c>
      <c r="F2218" t="inlineStr">
        <is>
          <t>Olive</t>
        </is>
      </c>
      <c r="G2218" t="inlineStr"/>
      <c r="H2218" t="inlineStr"/>
      <c r="I2218" t="inlineStr"/>
      <c r="J2218" t="inlineStr"/>
      <c r="K2218" t="inlineStr"/>
      <c r="L2218" t="inlineStr"/>
      <c r="M2218" t="inlineStr"/>
      <c r="N2218" t="inlineStr"/>
      <c r="O2218" t="n">
        <v>0</v>
      </c>
      <c r="P2218" t="n">
        <v>0</v>
      </c>
      <c r="Q2218" t="n">
        <v>-0</v>
      </c>
    </row>
    <row r="2219" ht="15" customHeight="1" s="1003">
      <c r="A2219" s="1019" t="inlineStr">
        <is>
          <t>Amidonnerie</t>
        </is>
      </c>
      <c r="B2219" t="inlineStr">
        <is>
          <t>Protéine</t>
        </is>
      </c>
      <c r="C2219" t="inlineStr">
        <is>
          <t>kt</t>
        </is>
      </c>
      <c r="D2219" t="inlineStr">
        <is>
          <t>France</t>
        </is>
      </c>
      <c r="E2219" t="inlineStr">
        <is>
          <t>2015-16</t>
        </is>
      </c>
      <c r="F2219" t="inlineStr">
        <is>
          <t>Olive</t>
        </is>
      </c>
      <c r="G2219" t="inlineStr"/>
      <c r="H2219" t="inlineStr"/>
      <c r="I2219" t="inlineStr"/>
      <c r="J2219" t="inlineStr"/>
      <c r="K2219" t="inlineStr"/>
      <c r="L2219" t="inlineStr"/>
      <c r="M2219" t="inlineStr"/>
      <c r="N2219" t="inlineStr"/>
      <c r="O2219" t="n">
        <v>0</v>
      </c>
      <c r="P2219" t="n">
        <v>0</v>
      </c>
      <c r="Q2219" t="n">
        <v>-0</v>
      </c>
    </row>
    <row r="2220" ht="15" customHeight="1" s="1003">
      <c r="A2220" s="1019" t="inlineStr">
        <is>
          <t>Meunerie</t>
        </is>
      </c>
      <c r="B2220" t="inlineStr">
        <is>
          <t>Sons</t>
        </is>
      </c>
      <c r="C2220" t="inlineStr">
        <is>
          <t>kt</t>
        </is>
      </c>
      <c r="D2220" t="inlineStr">
        <is>
          <t>France</t>
        </is>
      </c>
      <c r="E2220" t="inlineStr">
        <is>
          <t>2015-16</t>
        </is>
      </c>
      <c r="F2220" t="inlineStr">
        <is>
          <t>Olive</t>
        </is>
      </c>
      <c r="G2220" t="inlineStr"/>
      <c r="H2220" t="inlineStr"/>
      <c r="I2220" t="inlineStr"/>
      <c r="J2220" t="inlineStr"/>
      <c r="K2220" t="inlineStr"/>
      <c r="L2220" t="inlineStr"/>
      <c r="M2220" t="inlineStr"/>
      <c r="N2220" t="inlineStr"/>
      <c r="O2220" t="n">
        <v>0</v>
      </c>
      <c r="P2220" t="n">
        <v>0</v>
      </c>
      <c r="Q2220" t="n">
        <v>-0</v>
      </c>
    </row>
    <row r="2221" ht="15" customHeight="1" s="1003">
      <c r="A2221" s="1019" t="inlineStr">
        <is>
          <t>Meunerie</t>
        </is>
      </c>
      <c r="B2221" t="inlineStr">
        <is>
          <t>Farine</t>
        </is>
      </c>
      <c r="C2221" t="inlineStr">
        <is>
          <t>kt</t>
        </is>
      </c>
      <c r="D2221" t="inlineStr">
        <is>
          <t>France</t>
        </is>
      </c>
      <c r="E2221" t="inlineStr">
        <is>
          <t>2015-16</t>
        </is>
      </c>
      <c r="F2221" t="inlineStr">
        <is>
          <t>Olive</t>
        </is>
      </c>
      <c r="G2221" t="inlineStr"/>
      <c r="H2221" t="inlineStr"/>
      <c r="I2221" t="inlineStr"/>
      <c r="J2221" t="inlineStr"/>
      <c r="K2221" t="inlineStr"/>
      <c r="L2221" t="inlineStr"/>
      <c r="M2221" t="inlineStr"/>
      <c r="N2221" t="inlineStr"/>
      <c r="O2221" t="n">
        <v>0</v>
      </c>
      <c r="P2221" t="n">
        <v>0</v>
      </c>
      <c r="Q2221" t="n">
        <v>-0</v>
      </c>
    </row>
    <row r="2222" ht="15" customHeight="1" s="1003">
      <c r="A2222" s="1019" t="inlineStr">
        <is>
          <t>Fabrication d'ingrédients</t>
        </is>
      </c>
      <c r="B2222" t="inlineStr">
        <is>
          <t>Amidon, fibres, lipides et sons</t>
        </is>
      </c>
      <c r="C2222" t="inlineStr">
        <is>
          <t>kt</t>
        </is>
      </c>
      <c r="D2222" t="inlineStr">
        <is>
          <t>France</t>
        </is>
      </c>
      <c r="E2222" t="inlineStr">
        <is>
          <t>2015-16</t>
        </is>
      </c>
      <c r="F2222" t="inlineStr">
        <is>
          <t>Olive</t>
        </is>
      </c>
      <c r="G2222" t="inlineStr"/>
      <c r="H2222" t="inlineStr"/>
      <c r="I2222" t="inlineStr"/>
      <c r="J2222" t="inlineStr"/>
      <c r="K2222" t="inlineStr"/>
      <c r="L2222" t="inlineStr"/>
      <c r="M2222" t="inlineStr"/>
      <c r="N2222" t="inlineStr"/>
      <c r="O2222" t="n">
        <v>0</v>
      </c>
      <c r="P2222" t="n">
        <v>0</v>
      </c>
      <c r="Q2222" t="n">
        <v>-0</v>
      </c>
    </row>
    <row r="2223" ht="15" customHeight="1" s="1003">
      <c r="A2223" s="1019" t="inlineStr">
        <is>
          <t>Fabrication d'ingrédients</t>
        </is>
      </c>
      <c r="B2223" t="inlineStr">
        <is>
          <t>MPV</t>
        </is>
      </c>
      <c r="C2223" t="inlineStr">
        <is>
          <t>kt</t>
        </is>
      </c>
      <c r="D2223" t="inlineStr">
        <is>
          <t>France</t>
        </is>
      </c>
      <c r="E2223" t="inlineStr">
        <is>
          <t>2015-16</t>
        </is>
      </c>
      <c r="F2223" t="inlineStr">
        <is>
          <t>Olive</t>
        </is>
      </c>
      <c r="G2223" t="inlineStr"/>
      <c r="H2223" t="inlineStr"/>
      <c r="I2223" t="inlineStr"/>
      <c r="J2223" t="inlineStr"/>
      <c r="K2223" t="inlineStr"/>
      <c r="L2223" t="inlineStr"/>
      <c r="M2223" t="inlineStr"/>
      <c r="N2223" t="inlineStr"/>
      <c r="O2223" t="n">
        <v>0</v>
      </c>
      <c r="P2223" t="n">
        <v>0</v>
      </c>
      <c r="Q2223" t="n">
        <v>-0</v>
      </c>
    </row>
    <row r="2224" ht="15" customHeight="1" s="1003">
      <c r="A2224" s="1019" t="inlineStr">
        <is>
          <t>Ecart statistique</t>
        </is>
      </c>
      <c r="B2224" t="inlineStr">
        <is>
          <t>Graines collectées</t>
        </is>
      </c>
      <c r="C2224" t="inlineStr">
        <is>
          <t>kt</t>
        </is>
      </c>
      <c r="D2224" t="inlineStr">
        <is>
          <t>France</t>
        </is>
      </c>
      <c r="E2224" t="inlineStr">
        <is>
          <t>2015-16</t>
        </is>
      </c>
      <c r="F2224" t="inlineStr">
        <is>
          <t>Olive</t>
        </is>
      </c>
      <c r="G2224" t="inlineStr"/>
      <c r="H2224" t="inlineStr"/>
      <c r="I2224" t="inlineStr"/>
      <c r="J2224" t="inlineStr"/>
      <c r="K2224" t="inlineStr"/>
      <c r="L2224" t="inlineStr"/>
      <c r="M2224" t="inlineStr"/>
      <c r="N2224" t="inlineStr"/>
      <c r="O2224" t="n">
        <v>0</v>
      </c>
      <c r="P2224" t="inlineStr"/>
      <c r="Q2224" t="inlineStr"/>
    </row>
    <row r="2225" ht="15" customHeight="1" s="1003">
      <c r="A2225" s="1019" t="inlineStr">
        <is>
          <t>Ecart statistique</t>
        </is>
      </c>
      <c r="B2225" t="inlineStr">
        <is>
          <t>Olives</t>
        </is>
      </c>
      <c r="C2225" t="inlineStr">
        <is>
          <t>kt</t>
        </is>
      </c>
      <c r="D2225" t="inlineStr">
        <is>
          <t>France</t>
        </is>
      </c>
      <c r="E2225" t="inlineStr">
        <is>
          <t>2015-16</t>
        </is>
      </c>
      <c r="F2225" t="inlineStr">
        <is>
          <t>Olive</t>
        </is>
      </c>
      <c r="G2225" t="inlineStr"/>
      <c r="H2225" t="inlineStr"/>
      <c r="I2225" t="inlineStr"/>
      <c r="J2225" t="inlineStr"/>
      <c r="K2225" t="inlineStr"/>
      <c r="L2225" t="inlineStr">
        <is>
          <t>Ecart statistique constaté dans les données collectées, demandant une réconciliation</t>
        </is>
      </c>
      <c r="M2225" t="inlineStr"/>
      <c r="N2225" t="inlineStr">
        <is>
          <t>Ecart statistique</t>
        </is>
      </c>
      <c r="O2225" t="n">
        <v>0.82</v>
      </c>
      <c r="P2225" t="inlineStr"/>
      <c r="Q2225" t="inlineStr"/>
    </row>
    <row r="2226" ht="15" customHeight="1" s="1003">
      <c r="A2226" s="1019" t="inlineStr">
        <is>
          <t>Ecart statistique</t>
        </is>
      </c>
      <c r="B2226" t="inlineStr">
        <is>
          <t>Fabrication de produits alimentaires</t>
        </is>
      </c>
      <c r="C2226" t="inlineStr">
        <is>
          <t>kt</t>
        </is>
      </c>
      <c r="D2226" t="inlineStr">
        <is>
          <t>France</t>
        </is>
      </c>
      <c r="E2226" t="inlineStr">
        <is>
          <t>2015-16</t>
        </is>
      </c>
      <c r="F2226" t="inlineStr">
        <is>
          <t>Olive</t>
        </is>
      </c>
      <c r="G2226" t="inlineStr"/>
      <c r="H2226" t="inlineStr"/>
      <c r="I2226" t="inlineStr"/>
      <c r="J2226" t="inlineStr"/>
      <c r="K2226" t="inlineStr"/>
      <c r="L2226" t="inlineStr"/>
      <c r="M2226" t="inlineStr"/>
      <c r="N2226" t="inlineStr"/>
      <c r="O2226" t="n">
        <v>0</v>
      </c>
      <c r="P2226" t="inlineStr"/>
      <c r="Q2226" t="inlineStr"/>
    </row>
    <row r="2227" ht="15" customHeight="1" s="1003">
      <c r="A2227" s="1019" t="inlineStr">
        <is>
          <t>Ecart statistique</t>
        </is>
      </c>
      <c r="B2227" t="inlineStr">
        <is>
          <t>Olives de table</t>
        </is>
      </c>
      <c r="C2227" t="inlineStr">
        <is>
          <t>kt</t>
        </is>
      </c>
      <c r="D2227" t="inlineStr">
        <is>
          <t>France</t>
        </is>
      </c>
      <c r="E2227" t="inlineStr">
        <is>
          <t>2015-16</t>
        </is>
      </c>
      <c r="F2227" t="inlineStr">
        <is>
          <t>Olive</t>
        </is>
      </c>
      <c r="G2227" t="inlineStr"/>
      <c r="H2227" t="inlineStr"/>
      <c r="I2227" t="inlineStr"/>
      <c r="J2227" t="inlineStr"/>
      <c r="K2227" t="inlineStr"/>
      <c r="L2227" t="inlineStr"/>
      <c r="M2227" t="inlineStr"/>
      <c r="N2227" t="inlineStr"/>
      <c r="O2227" t="n">
        <v>0</v>
      </c>
      <c r="P2227" t="inlineStr"/>
      <c r="Q2227" t="inlineStr"/>
    </row>
    <row r="2228" ht="15" customHeight="1" s="1003">
      <c r="A2228" s="1019" t="inlineStr">
        <is>
          <t>Import</t>
        </is>
      </c>
      <c r="B2228" t="inlineStr">
        <is>
          <t>Huile</t>
        </is>
      </c>
      <c r="C2228" t="inlineStr">
        <is>
          <t>kt</t>
        </is>
      </c>
      <c r="D2228" t="inlineStr">
        <is>
          <t>France</t>
        </is>
      </c>
      <c r="E2228" t="inlineStr">
        <is>
          <t>2015-16</t>
        </is>
      </c>
      <c r="F2228" t="inlineStr">
        <is>
          <t>Olive</t>
        </is>
      </c>
      <c r="G2228" t="inlineStr"/>
      <c r="H2228" t="inlineStr"/>
      <c r="I2228" t="inlineStr"/>
      <c r="J2228" t="inlineStr"/>
      <c r="K2228" t="inlineStr"/>
      <c r="L2228" t="inlineStr"/>
      <c r="M2228" t="inlineStr"/>
      <c r="N2228" t="inlineStr"/>
      <c r="O2228" t="n">
        <v>0</v>
      </c>
      <c r="P2228" t="n">
        <v>0</v>
      </c>
      <c r="Q2228" t="n">
        <v>500000000</v>
      </c>
    </row>
    <row r="2229" ht="15" customHeight="1" s="1003">
      <c r="A2229" s="1019" t="inlineStr">
        <is>
          <t>Import</t>
        </is>
      </c>
      <c r="B2229" t="inlineStr">
        <is>
          <t>Tourteaux</t>
        </is>
      </c>
      <c r="C2229" t="inlineStr">
        <is>
          <t>kt</t>
        </is>
      </c>
      <c r="D2229" t="inlineStr">
        <is>
          <t>France</t>
        </is>
      </c>
      <c r="E2229" t="inlineStr">
        <is>
          <t>2015-16</t>
        </is>
      </c>
      <c r="F2229" t="inlineStr">
        <is>
          <t>Olive</t>
        </is>
      </c>
      <c r="G2229" t="inlineStr"/>
      <c r="H2229" t="inlineStr"/>
      <c r="I2229" t="inlineStr"/>
      <c r="J2229" t="inlineStr"/>
      <c r="K2229" t="inlineStr"/>
      <c r="L2229" t="inlineStr"/>
      <c r="M2229" t="inlineStr"/>
      <c r="N2229" t="inlineStr"/>
      <c r="O2229" t="n">
        <v>0</v>
      </c>
      <c r="P2229" t="n">
        <v>0</v>
      </c>
      <c r="Q2229" t="n">
        <v>500000000</v>
      </c>
    </row>
    <row r="2230" ht="15" customHeight="1" s="1003">
      <c r="A2230" s="1019" t="inlineStr">
        <is>
          <t>Import</t>
        </is>
      </c>
      <c r="B2230" t="inlineStr">
        <is>
          <t>Olives</t>
        </is>
      </c>
      <c r="C2230" t="inlineStr">
        <is>
          <t>kt</t>
        </is>
      </c>
      <c r="D2230" t="inlineStr">
        <is>
          <t>France</t>
        </is>
      </c>
      <c r="E2230" t="inlineStr">
        <is>
          <t>2015-16</t>
        </is>
      </c>
      <c r="F2230" t="inlineStr">
        <is>
          <t>Olive</t>
        </is>
      </c>
      <c r="G2230" t="inlineStr"/>
      <c r="H2230" t="inlineStr">
        <is>
          <t>Importation d'olives = 2 kt (Douanes françaises - Eurostat)</t>
        </is>
      </c>
      <c r="I2230" t="inlineStr">
        <is>
          <t>Douanes françaises - Eurostat</t>
        </is>
      </c>
      <c r="J2230" t="inlineStr"/>
      <c r="K2230" t="inlineStr">
        <is>
          <t>Volume</t>
        </is>
      </c>
      <c r="L2230" t="inlineStr">
        <is>
          <t>Importation d'olives</t>
        </is>
      </c>
      <c r="M2230" t="inlineStr">
        <is>
          <t>Echanges mensuels - EUROSTAT</t>
        </is>
      </c>
      <c r="N2230" t="inlineStr"/>
      <c r="O2230" t="n">
        <v>2.29</v>
      </c>
      <c r="P2230" t="inlineStr"/>
      <c r="Q2230" t="inlineStr"/>
    </row>
    <row r="2231" ht="15" customHeight="1" s="1003">
      <c r="A2231" s="1019" t="inlineStr">
        <is>
          <t>Import</t>
        </is>
      </c>
      <c r="B2231" t="inlineStr">
        <is>
          <t>Huile d'olive</t>
        </is>
      </c>
      <c r="C2231" t="inlineStr">
        <is>
          <t>kt</t>
        </is>
      </c>
      <c r="D2231" t="inlineStr">
        <is>
          <t>France</t>
        </is>
      </c>
      <c r="E2231" t="inlineStr">
        <is>
          <t>2015-16</t>
        </is>
      </c>
      <c r="F2231" t="inlineStr">
        <is>
          <t>Olive</t>
        </is>
      </c>
      <c r="G2231" t="inlineStr"/>
      <c r="H2231" t="inlineStr">
        <is>
          <t>Importation d'huile d'olive = 118 kt (Douanes françaises - Eurostat)</t>
        </is>
      </c>
      <c r="I2231" t="inlineStr">
        <is>
          <t>Douanes françaises - Eurostat</t>
        </is>
      </c>
      <c r="J2231" t="inlineStr"/>
      <c r="K2231" t="inlineStr">
        <is>
          <t>Volume</t>
        </is>
      </c>
      <c r="L2231" t="inlineStr">
        <is>
          <t>Importation d'huile d'olive</t>
        </is>
      </c>
      <c r="M2231" t="inlineStr">
        <is>
          <t>Echanges annuels - EUROSTAT</t>
        </is>
      </c>
      <c r="N2231" t="inlineStr"/>
      <c r="O2231" t="n">
        <v>118</v>
      </c>
      <c r="P2231" t="inlineStr"/>
      <c r="Q2231" t="inlineStr"/>
    </row>
    <row r="2232" ht="15" customHeight="1" s="1003">
      <c r="A2232" s="1019" t="inlineStr">
        <is>
          <t>Import</t>
        </is>
      </c>
      <c r="B2232" t="inlineStr">
        <is>
          <t>Grignons d'olive</t>
        </is>
      </c>
      <c r="C2232" t="inlineStr">
        <is>
          <t>kt</t>
        </is>
      </c>
      <c r="D2232" t="inlineStr">
        <is>
          <t>France</t>
        </is>
      </c>
      <c r="E2232" t="inlineStr">
        <is>
          <t>2015-16</t>
        </is>
      </c>
      <c r="F2232" t="inlineStr">
        <is>
          <t>Olive</t>
        </is>
      </c>
      <c r="G2232" t="inlineStr"/>
      <c r="H2232" t="inlineStr">
        <is>
          <t>Importation de grignons d'olive = 9 kt (Douanes françaises - Eurostat)</t>
        </is>
      </c>
      <c r="I2232" t="inlineStr">
        <is>
          <t>Douanes françaises - Eurostat</t>
        </is>
      </c>
      <c r="J2232" t="inlineStr"/>
      <c r="K2232" t="inlineStr">
        <is>
          <t>Volume</t>
        </is>
      </c>
      <c r="L2232" t="inlineStr">
        <is>
          <t>Importation de grignons d'olive</t>
        </is>
      </c>
      <c r="M2232" t="inlineStr">
        <is>
          <t>Echanges mensuels - EUROSTAT</t>
        </is>
      </c>
      <c r="N2232" t="inlineStr"/>
      <c r="O2232" t="n">
        <v>9.24</v>
      </c>
      <c r="P2232" t="inlineStr"/>
      <c r="Q2232" t="inlineStr"/>
    </row>
    <row r="2233" ht="15" customHeight="1" s="1003">
      <c r="A2233" s="1019" t="inlineStr">
        <is>
          <t>Import</t>
        </is>
      </c>
      <c r="B2233" t="inlineStr">
        <is>
          <t>Olives de table</t>
        </is>
      </c>
      <c r="C2233" t="inlineStr">
        <is>
          <t>kt</t>
        </is>
      </c>
      <c r="D2233" t="inlineStr">
        <is>
          <t>France</t>
        </is>
      </c>
      <c r="E2233" t="inlineStr">
        <is>
          <t>2015-16</t>
        </is>
      </c>
      <c r="F2233" t="inlineStr">
        <is>
          <t>Olive</t>
        </is>
      </c>
      <c r="G2233" t="inlineStr"/>
      <c r="H2233" t="inlineStr">
        <is>
          <t>Importation d'olives de table = 87 kt (Douanes françaises - Eurostat)</t>
        </is>
      </c>
      <c r="I2233" t="inlineStr">
        <is>
          <t>Douanes françaises - Eurostat</t>
        </is>
      </c>
      <c r="J2233" t="inlineStr"/>
      <c r="K2233" t="inlineStr">
        <is>
          <t>Volume</t>
        </is>
      </c>
      <c r="L2233" t="inlineStr">
        <is>
          <t>Importation d'olives de table</t>
        </is>
      </c>
      <c r="M2233" t="inlineStr">
        <is>
          <t>Echanges annuels - EUROSTAT</t>
        </is>
      </c>
      <c r="N2233" t="inlineStr"/>
      <c r="O2233" t="n">
        <v>86.8</v>
      </c>
      <c r="P2233" t="inlineStr"/>
      <c r="Q2233" t="inlineStr"/>
    </row>
    <row r="2234" ht="15" customHeight="1" s="1003">
      <c r="A2234" s="1019" t="inlineStr">
        <is>
          <t>Import</t>
        </is>
      </c>
      <c r="B2234" t="inlineStr">
        <is>
          <t>Graines collectées</t>
        </is>
      </c>
      <c r="C2234" t="inlineStr">
        <is>
          <t>kt</t>
        </is>
      </c>
      <c r="D2234" t="inlineStr">
        <is>
          <t>France</t>
        </is>
      </c>
      <c r="E2234" t="inlineStr">
        <is>
          <t>2015-16</t>
        </is>
      </c>
      <c r="F2234" t="inlineStr">
        <is>
          <t>Olive</t>
        </is>
      </c>
      <c r="G2234" t="inlineStr"/>
      <c r="H2234" t="inlineStr"/>
      <c r="I2234" t="inlineStr"/>
      <c r="J2234" t="inlineStr"/>
      <c r="K2234" t="inlineStr"/>
      <c r="L2234" t="inlineStr"/>
      <c r="M2234" t="inlineStr"/>
      <c r="N2234" t="inlineStr"/>
      <c r="O2234" t="n">
        <v>0</v>
      </c>
      <c r="P2234" t="n">
        <v>0</v>
      </c>
      <c r="Q2234" t="n">
        <v>500000000</v>
      </c>
    </row>
    <row r="2235" ht="15" customHeight="1" s="1003">
      <c r="A2235" s="1019" t="inlineStr">
        <is>
          <t>Graines récoltées</t>
        </is>
      </c>
      <c r="B2235" t="inlineStr">
        <is>
          <t>Ferme</t>
        </is>
      </c>
      <c r="C2235" t="inlineStr">
        <is>
          <t>kt</t>
        </is>
      </c>
      <c r="D2235" t="inlineStr">
        <is>
          <t>France</t>
        </is>
      </c>
      <c r="E2235" t="inlineStr">
        <is>
          <t>2019-20</t>
        </is>
      </c>
      <c r="F2235" t="inlineStr">
        <is>
          <t>Colza</t>
        </is>
      </c>
      <c r="G2235" t="inlineStr"/>
      <c r="H2235" t="inlineStr"/>
      <c r="I2235" t="inlineStr"/>
      <c r="J2235" t="inlineStr"/>
      <c r="K2235" t="inlineStr"/>
      <c r="L2235" t="inlineStr"/>
      <c r="M2235" t="inlineStr"/>
      <c r="N2235" t="inlineStr"/>
      <c r="O2235" t="n">
        <v>54.2</v>
      </c>
      <c r="P2235" t="inlineStr"/>
      <c r="Q2235" t="inlineStr"/>
    </row>
    <row r="2236" ht="15" customHeight="1" s="1003">
      <c r="A2236" s="1019" t="inlineStr">
        <is>
          <t>Graines récoltées</t>
        </is>
      </c>
      <c r="B2236" t="inlineStr">
        <is>
          <t>OS</t>
        </is>
      </c>
      <c r="C2236" t="inlineStr">
        <is>
          <t>kt</t>
        </is>
      </c>
      <c r="D2236" t="inlineStr">
        <is>
          <t>France</t>
        </is>
      </c>
      <c r="E2236" t="inlineStr">
        <is>
          <t>2019-20</t>
        </is>
      </c>
      <c r="F2236" t="inlineStr">
        <is>
          <t>Colza</t>
        </is>
      </c>
      <c r="G2236" t="inlineStr">
        <is>
          <t>Collecte = 3469 kt (Bilans par campagne - FranceAgriMer)</t>
        </is>
      </c>
      <c r="H2236" t="inlineStr"/>
      <c r="I2236" t="inlineStr">
        <is>
          <t>Bilans par campagne - FranceAgriMer</t>
        </is>
      </c>
      <c r="J2236" t="inlineStr"/>
      <c r="K2236" t="inlineStr">
        <is>
          <t>Volume</t>
        </is>
      </c>
      <c r="L2236" t="inlineStr">
        <is>
          <t>Collecte</t>
        </is>
      </c>
      <c r="M2236" t="inlineStr">
        <is>
          <t>Bilans Colza - FAM</t>
        </is>
      </c>
      <c r="N2236" t="inlineStr"/>
      <c r="O2236" t="n">
        <v>3470</v>
      </c>
      <c r="P2236" t="inlineStr"/>
      <c r="Q2236" t="inlineStr"/>
    </row>
    <row r="2237" ht="15" customHeight="1" s="1003">
      <c r="A2237" s="1019" t="inlineStr">
        <is>
          <t>Olives</t>
        </is>
      </c>
      <c r="B2237" t="inlineStr">
        <is>
          <t>Export</t>
        </is>
      </c>
      <c r="C2237" t="inlineStr">
        <is>
          <t>kt</t>
        </is>
      </c>
      <c r="D2237" t="inlineStr">
        <is>
          <t>France</t>
        </is>
      </c>
      <c r="E2237" t="inlineStr">
        <is>
          <t>2019-20</t>
        </is>
      </c>
      <c r="F2237" t="inlineStr">
        <is>
          <t>Colza</t>
        </is>
      </c>
      <c r="G2237" t="inlineStr"/>
      <c r="H2237" t="inlineStr"/>
      <c r="I2237" t="inlineStr"/>
      <c r="J2237" t="inlineStr"/>
      <c r="K2237" t="inlineStr"/>
      <c r="L2237" t="inlineStr"/>
      <c r="M2237" t="inlineStr"/>
      <c r="N2237" t="inlineStr"/>
      <c r="O2237" t="n">
        <v>-0</v>
      </c>
      <c r="P2237" t="n">
        <v>0</v>
      </c>
      <c r="Q2237" t="n">
        <v>500000000</v>
      </c>
    </row>
    <row r="2238" ht="15" customHeight="1" s="1003">
      <c r="A2238" s="1019" t="inlineStr">
        <is>
          <t>Olives</t>
        </is>
      </c>
      <c r="B2238" t="inlineStr">
        <is>
          <t>Moulin</t>
        </is>
      </c>
      <c r="C2238" t="inlineStr">
        <is>
          <t>kt</t>
        </is>
      </c>
      <c r="D2238" t="inlineStr">
        <is>
          <t>France</t>
        </is>
      </c>
      <c r="E2238" t="inlineStr">
        <is>
          <t>2019-20</t>
        </is>
      </c>
      <c r="F2238" t="inlineStr">
        <is>
          <t>Colza</t>
        </is>
      </c>
      <c r="G2238" t="inlineStr"/>
      <c r="H2238" t="inlineStr"/>
      <c r="I2238" t="inlineStr"/>
      <c r="J2238" t="inlineStr"/>
      <c r="K2238" t="inlineStr"/>
      <c r="L2238" t="inlineStr"/>
      <c r="M2238" t="inlineStr"/>
      <c r="N2238" t="inlineStr"/>
      <c r="O2238" t="n">
        <v>-0</v>
      </c>
      <c r="P2238" t="n">
        <v>0</v>
      </c>
      <c r="Q2238" t="n">
        <v>500000000</v>
      </c>
    </row>
    <row r="2239" ht="15" customHeight="1" s="1003">
      <c r="A2239" s="1019" t="inlineStr">
        <is>
          <t>Olives</t>
        </is>
      </c>
      <c r="B2239" t="inlineStr">
        <is>
          <t>Conservation ou préparation d'olives</t>
        </is>
      </c>
      <c r="C2239" t="inlineStr">
        <is>
          <t>kt</t>
        </is>
      </c>
      <c r="D2239" t="inlineStr">
        <is>
          <t>France</t>
        </is>
      </c>
      <c r="E2239" t="inlineStr">
        <is>
          <t>2019-20</t>
        </is>
      </c>
      <c r="F2239" t="inlineStr">
        <is>
          <t>Colza</t>
        </is>
      </c>
      <c r="G2239" t="inlineStr"/>
      <c r="H2239" t="inlineStr"/>
      <c r="I2239" t="inlineStr"/>
      <c r="J2239" t="inlineStr"/>
      <c r="K2239" t="inlineStr"/>
      <c r="L2239" t="inlineStr"/>
      <c r="M2239" t="inlineStr"/>
      <c r="N2239" t="inlineStr"/>
      <c r="O2239" t="n">
        <v>-0</v>
      </c>
      <c r="P2239" t="n">
        <v>0</v>
      </c>
      <c r="Q2239" t="n">
        <v>500000000</v>
      </c>
    </row>
    <row r="2240" ht="15" customHeight="1" s="1003">
      <c r="A2240" s="1019" t="inlineStr">
        <is>
          <t>Olives</t>
        </is>
      </c>
      <c r="B2240" t="inlineStr">
        <is>
          <t>Ecart statistique</t>
        </is>
      </c>
      <c r="C2240" t="inlineStr">
        <is>
          <t>kt</t>
        </is>
      </c>
      <c r="D2240" t="inlineStr">
        <is>
          <t>France</t>
        </is>
      </c>
      <c r="E2240" t="inlineStr">
        <is>
          <t>2019-20</t>
        </is>
      </c>
      <c r="F2240" t="inlineStr">
        <is>
          <t>Colza</t>
        </is>
      </c>
      <c r="G2240" t="inlineStr"/>
      <c r="H2240" t="inlineStr"/>
      <c r="I2240" t="inlineStr"/>
      <c r="J2240" t="inlineStr"/>
      <c r="K2240" t="inlineStr"/>
      <c r="L2240" t="inlineStr"/>
      <c r="M2240" t="inlineStr"/>
      <c r="N2240" t="inlineStr"/>
      <c r="O2240" t="n">
        <v>-0</v>
      </c>
      <c r="P2240" t="n">
        <v>0</v>
      </c>
      <c r="Q2240" t="n">
        <v>500000000</v>
      </c>
    </row>
    <row r="2241" ht="15" customHeight="1" s="1003">
      <c r="A2241" s="1019" t="inlineStr">
        <is>
          <t>Graines autoconsommées</t>
        </is>
      </c>
      <c r="B2241" t="inlineStr">
        <is>
          <t>Hors FAB</t>
        </is>
      </c>
      <c r="C2241" t="inlineStr">
        <is>
          <t>kt</t>
        </is>
      </c>
      <c r="D2241" t="inlineStr">
        <is>
          <t>France</t>
        </is>
      </c>
      <c r="E2241" t="inlineStr">
        <is>
          <t>2019-20</t>
        </is>
      </c>
      <c r="F2241" t="inlineStr">
        <is>
          <t>Colza</t>
        </is>
      </c>
      <c r="G2241" t="inlineStr"/>
      <c r="H2241" t="inlineStr"/>
      <c r="I2241" t="inlineStr"/>
      <c r="J2241" t="inlineStr">
        <is>
          <t>Le reste des graines autoconsommées est consommé en alimentation animale rente hors FAB</t>
        </is>
      </c>
      <c r="K2241" t="inlineStr"/>
      <c r="L2241" t="inlineStr">
        <is>
          <t>Consommation de graines à la ferme directement</t>
        </is>
      </c>
      <c r="M2241" t="inlineStr"/>
      <c r="N2241" t="inlineStr"/>
      <c r="O2241" t="n">
        <v>53.3</v>
      </c>
      <c r="P2241" t="inlineStr"/>
      <c r="Q2241" t="inlineStr"/>
    </row>
    <row r="2242" ht="15" customHeight="1" s="1003">
      <c r="A2242" s="1019" t="inlineStr">
        <is>
          <t>Graines autoconsommées</t>
        </is>
      </c>
      <c r="B2242" t="inlineStr">
        <is>
          <t>Vente directe et autoconsommation</t>
        </is>
      </c>
      <c r="C2242" t="inlineStr">
        <is>
          <t>kt</t>
        </is>
      </c>
      <c r="D2242" t="inlineStr">
        <is>
          <t>France</t>
        </is>
      </c>
      <c r="E2242" t="inlineStr">
        <is>
          <t>2019-20</t>
        </is>
      </c>
      <c r="F2242" t="inlineStr">
        <is>
          <t>Colza</t>
        </is>
      </c>
      <c r="G2242" t="inlineStr"/>
      <c r="H2242" t="inlineStr"/>
      <c r="I2242" t="inlineStr"/>
      <c r="J2242" t="inlineStr">
        <is>
          <t>Pas de consommation de graines en alimentation humaine</t>
        </is>
      </c>
      <c r="K2242" t="inlineStr"/>
      <c r="L2242" t="inlineStr">
        <is>
          <t>Consommation de graines à la ferme directement</t>
        </is>
      </c>
      <c r="M2242" t="inlineStr"/>
      <c r="N2242" t="inlineStr"/>
      <c r="O2242" t="n">
        <v>0</v>
      </c>
      <c r="P2242" t="inlineStr"/>
      <c r="Q2242" t="inlineStr"/>
    </row>
    <row r="2243" ht="15" customHeight="1" s="1003">
      <c r="A2243" s="1019" t="inlineStr">
        <is>
          <t>Graines autoconsommées</t>
        </is>
      </c>
      <c r="B2243" t="inlineStr">
        <is>
          <t>Alimentation humaine</t>
        </is>
      </c>
      <c r="C2243" t="inlineStr">
        <is>
          <t>kt</t>
        </is>
      </c>
      <c r="D2243" t="inlineStr">
        <is>
          <t>France</t>
        </is>
      </c>
      <c r="E2243" t="inlineStr">
        <is>
          <t>2019-20</t>
        </is>
      </c>
      <c r="F2243" t="inlineStr">
        <is>
          <t>Colza</t>
        </is>
      </c>
      <c r="G2243" t="inlineStr"/>
      <c r="H2243" t="inlineStr"/>
      <c r="I2243" t="inlineStr"/>
      <c r="J2243" t="inlineStr"/>
      <c r="K2243" t="inlineStr"/>
      <c r="L2243" t="inlineStr"/>
      <c r="M2243" t="inlineStr"/>
      <c r="N2243" t="inlineStr"/>
      <c r="O2243" t="n">
        <v>0</v>
      </c>
      <c r="P2243" t="inlineStr"/>
      <c r="Q2243" t="inlineStr"/>
    </row>
    <row r="2244" ht="15" customHeight="1" s="1003">
      <c r="A2244" s="1019" t="inlineStr">
        <is>
          <t>Graines autoconsommées</t>
        </is>
      </c>
      <c r="B2244" t="inlineStr">
        <is>
          <t>Usages alimentaires</t>
        </is>
      </c>
      <c r="C2244" t="inlineStr">
        <is>
          <t>kt</t>
        </is>
      </c>
      <c r="D2244" t="inlineStr">
        <is>
          <t>France</t>
        </is>
      </c>
      <c r="E2244" t="inlineStr">
        <is>
          <t>2019-20</t>
        </is>
      </c>
      <c r="F2244" t="inlineStr">
        <is>
          <t>Colza</t>
        </is>
      </c>
      <c r="G2244" t="inlineStr"/>
      <c r="H2244" t="inlineStr"/>
      <c r="I2244" t="inlineStr"/>
      <c r="J2244" t="inlineStr"/>
      <c r="K2244" t="inlineStr"/>
      <c r="L2244" t="inlineStr"/>
      <c r="M2244" t="inlineStr"/>
      <c r="N2244" t="inlineStr"/>
      <c r="O2244" t="n">
        <v>53.3</v>
      </c>
      <c r="P2244" t="inlineStr"/>
      <c r="Q2244" t="inlineStr"/>
    </row>
    <row r="2245" ht="15" customHeight="1" s="1003">
      <c r="A2245" s="1019" t="inlineStr">
        <is>
          <t>Graines autoconsommées</t>
        </is>
      </c>
      <c r="B2245" t="inlineStr">
        <is>
          <t>Alimentation animale rente</t>
        </is>
      </c>
      <c r="C2245" t="inlineStr">
        <is>
          <t>kt</t>
        </is>
      </c>
      <c r="D2245" t="inlineStr">
        <is>
          <t>France</t>
        </is>
      </c>
      <c r="E2245" t="inlineStr">
        <is>
          <t>2019-20</t>
        </is>
      </c>
      <c r="F2245" t="inlineStr">
        <is>
          <t>Colza</t>
        </is>
      </c>
      <c r="G2245" t="inlineStr"/>
      <c r="H2245" t="inlineStr"/>
      <c r="I2245" t="inlineStr"/>
      <c r="J2245" t="inlineStr"/>
      <c r="K2245" t="inlineStr"/>
      <c r="L2245" t="inlineStr"/>
      <c r="M2245" t="inlineStr"/>
      <c r="N2245" t="inlineStr"/>
      <c r="O2245" t="n">
        <v>53.3</v>
      </c>
      <c r="P2245" t="inlineStr"/>
      <c r="Q2245" t="inlineStr"/>
    </row>
    <row r="2246" ht="15" customHeight="1" s="1003">
      <c r="A2246" s="1019" t="inlineStr">
        <is>
          <t>Graines autoconsommées</t>
        </is>
      </c>
      <c r="B2246" t="inlineStr">
        <is>
          <t>Alimentation animale</t>
        </is>
      </c>
      <c r="C2246" t="inlineStr">
        <is>
          <t>kt</t>
        </is>
      </c>
      <c r="D2246" t="inlineStr">
        <is>
          <t>France</t>
        </is>
      </c>
      <c r="E2246" t="inlineStr">
        <is>
          <t>2019-20</t>
        </is>
      </c>
      <c r="F2246" t="inlineStr">
        <is>
          <t>Colza</t>
        </is>
      </c>
      <c r="G2246" t="inlineStr"/>
      <c r="H2246" t="inlineStr"/>
      <c r="I2246" t="inlineStr"/>
      <c r="J2246" t="inlineStr"/>
      <c r="K2246" t="inlineStr"/>
      <c r="L2246" t="inlineStr"/>
      <c r="M2246" t="inlineStr"/>
      <c r="N2246" t="inlineStr"/>
      <c r="O2246" t="n">
        <v>53.3</v>
      </c>
      <c r="P2246" t="inlineStr"/>
      <c r="Q2246" t="inlineStr"/>
    </row>
    <row r="2247" ht="15" customHeight="1" s="1003">
      <c r="A2247" s="1019" t="inlineStr">
        <is>
          <t>Graines autoconsommées</t>
        </is>
      </c>
      <c r="B2247" t="inlineStr">
        <is>
          <t>Débouchés</t>
        </is>
      </c>
      <c r="C2247" t="inlineStr">
        <is>
          <t>kt</t>
        </is>
      </c>
      <c r="D2247" t="inlineStr">
        <is>
          <t>France</t>
        </is>
      </c>
      <c r="E2247" t="inlineStr">
        <is>
          <t>2019-20</t>
        </is>
      </c>
      <c r="F2247" t="inlineStr">
        <is>
          <t>Colza</t>
        </is>
      </c>
      <c r="G2247" t="inlineStr"/>
      <c r="H2247" t="inlineStr"/>
      <c r="I2247" t="inlineStr"/>
      <c r="J2247" t="inlineStr"/>
      <c r="K2247" t="inlineStr"/>
      <c r="L2247" t="inlineStr"/>
      <c r="M2247" t="inlineStr"/>
      <c r="N2247" t="inlineStr"/>
      <c r="O2247" t="n">
        <v>53.4</v>
      </c>
      <c r="P2247" t="inlineStr"/>
      <c r="Q2247" t="inlineStr"/>
    </row>
    <row r="2248" ht="15" customHeight="1" s="1003">
      <c r="A2248" s="1019" t="inlineStr">
        <is>
          <t>Graines autoconsommées</t>
        </is>
      </c>
      <c r="B2248" t="inlineStr">
        <is>
          <t>FAF</t>
        </is>
      </c>
      <c r="C2248" t="inlineStr">
        <is>
          <t>kt</t>
        </is>
      </c>
      <c r="D2248" t="inlineStr">
        <is>
          <t>France</t>
        </is>
      </c>
      <c r="E2248" t="inlineStr">
        <is>
          <t>2019-20</t>
        </is>
      </c>
      <c r="F2248" t="inlineStr">
        <is>
          <t>Colza</t>
        </is>
      </c>
      <c r="G2248" t="inlineStr"/>
      <c r="H2248" t="inlineStr"/>
      <c r="I2248" t="inlineStr"/>
      <c r="J2248" t="inlineStr"/>
      <c r="K2248" t="inlineStr"/>
      <c r="L2248" t="inlineStr"/>
      <c r="M2248" t="inlineStr"/>
      <c r="N2248" t="inlineStr"/>
      <c r="O2248" t="n">
        <v>26.6</v>
      </c>
      <c r="P2248" t="n">
        <v>0</v>
      </c>
      <c r="Q2248" t="n">
        <v>53.3</v>
      </c>
    </row>
    <row r="2249" ht="15" customHeight="1" s="1003">
      <c r="A2249" s="1019" t="inlineStr">
        <is>
          <t>Graines autoconsommées</t>
        </is>
      </c>
      <c r="B2249" t="inlineStr">
        <is>
          <t>Direct élevage</t>
        </is>
      </c>
      <c r="C2249" t="inlineStr">
        <is>
          <t>kt</t>
        </is>
      </c>
      <c r="D2249" t="inlineStr">
        <is>
          <t>France</t>
        </is>
      </c>
      <c r="E2249" t="inlineStr">
        <is>
          <t>2019-20</t>
        </is>
      </c>
      <c r="F2249" t="inlineStr">
        <is>
          <t>Colza</t>
        </is>
      </c>
      <c r="G2249" t="inlineStr"/>
      <c r="H2249" t="inlineStr"/>
      <c r="I2249" t="inlineStr"/>
      <c r="J2249" t="inlineStr"/>
      <c r="K2249" t="inlineStr"/>
      <c r="L2249" t="inlineStr"/>
      <c r="M2249" t="inlineStr"/>
      <c r="N2249" t="inlineStr"/>
      <c r="O2249" t="n">
        <v>26.6</v>
      </c>
      <c r="P2249" t="n">
        <v>0</v>
      </c>
      <c r="Q2249" t="n">
        <v>53.3</v>
      </c>
    </row>
    <row r="2250" ht="15" customHeight="1" s="1003">
      <c r="A2250" s="1019" t="inlineStr">
        <is>
          <t>Graines autoconsommées</t>
        </is>
      </c>
      <c r="B2250" t="inlineStr">
        <is>
          <t>Elimination/Pertes</t>
        </is>
      </c>
      <c r="C2250" t="inlineStr">
        <is>
          <t>kt</t>
        </is>
      </c>
      <c r="D2250" t="inlineStr">
        <is>
          <t>France</t>
        </is>
      </c>
      <c r="E2250" t="inlineStr">
        <is>
          <t>2019-20</t>
        </is>
      </c>
      <c r="F2250" t="inlineStr">
        <is>
          <t>Colza</t>
        </is>
      </c>
      <c r="G2250" t="inlineStr"/>
      <c r="H2250" t="inlineStr">
        <is>
          <t>Ratio de pertes à la ferme = 0,1 % (ORIFLAAM - Terres Univia)</t>
        </is>
      </c>
      <c r="I2250" t="inlineStr">
        <is>
          <t>ORIFLAAM - Terres Univia</t>
        </is>
      </c>
      <c r="J2250" t="inlineStr">
        <is>
          <t>0</t>
        </is>
      </c>
      <c r="K2250" t="inlineStr">
        <is>
          <t>Rendement</t>
        </is>
      </c>
      <c r="L2250" t="inlineStr">
        <is>
          <t>Ratio de pertes à la ferme</t>
        </is>
      </c>
      <c r="M2250" t="inlineStr">
        <is>
          <t>Pertes ferme - TERRES UNIVIA</t>
        </is>
      </c>
      <c r="N2250" t="inlineStr"/>
      <c r="O2250" t="n">
        <v>0.05</v>
      </c>
      <c r="P2250" t="inlineStr"/>
      <c r="Q2250" t="inlineStr"/>
    </row>
    <row r="2251" ht="15" customHeight="1" s="1003">
      <c r="A2251" s="1019" t="inlineStr">
        <is>
          <t>Graines autoconsommées</t>
        </is>
      </c>
      <c r="B2251" t="inlineStr">
        <is>
          <t>Autres usages (ou usages indéfinis)</t>
        </is>
      </c>
      <c r="C2251" t="inlineStr">
        <is>
          <t>kt</t>
        </is>
      </c>
      <c r="D2251" t="inlineStr">
        <is>
          <t>France</t>
        </is>
      </c>
      <c r="E2251" t="inlineStr">
        <is>
          <t>2019-20</t>
        </is>
      </c>
      <c r="F2251" t="inlineStr">
        <is>
          <t>Colza</t>
        </is>
      </c>
      <c r="G2251" t="inlineStr"/>
      <c r="H2251" t="inlineStr"/>
      <c r="I2251" t="inlineStr"/>
      <c r="J2251" t="inlineStr"/>
      <c r="K2251" t="inlineStr"/>
      <c r="L2251" t="inlineStr"/>
      <c r="M2251" t="inlineStr"/>
      <c r="N2251" t="inlineStr"/>
      <c r="O2251" t="n">
        <v>0.05</v>
      </c>
      <c r="P2251" t="inlineStr"/>
      <c r="Q2251" t="inlineStr"/>
    </row>
    <row r="2252" ht="15" customHeight="1" s="1003">
      <c r="A2252" s="1019" t="inlineStr">
        <is>
          <t>Graines autoconsommées</t>
        </is>
      </c>
      <c r="B2252" t="inlineStr">
        <is>
          <t>Semences fermières</t>
        </is>
      </c>
      <c r="C2252" t="inlineStr">
        <is>
          <t>kt</t>
        </is>
      </c>
      <c r="D2252" t="inlineStr">
        <is>
          <t>France</t>
        </is>
      </c>
      <c r="E2252" t="inlineStr">
        <is>
          <t>2019-20</t>
        </is>
      </c>
      <c r="F2252" t="inlineStr">
        <is>
          <t>Colza</t>
        </is>
      </c>
      <c r="G2252" t="inlineStr"/>
      <c r="H2252" t="inlineStr">
        <is>
          <t>Part de semences fermières (par rapport aux semences certifiées) = 17,07 % (Enquête Pratiques culturales en grandes cultures - SSP)</t>
        </is>
      </c>
      <c r="I2252" t="inlineStr">
        <is>
          <t>Enquête Pratiques culturales en grandes cultures - SSP</t>
        </is>
      </c>
      <c r="J2252" t="inlineStr">
        <is>
          <t>0</t>
        </is>
      </c>
      <c r="K2252" t="inlineStr">
        <is>
          <t>Répartition</t>
        </is>
      </c>
      <c r="L2252" t="inlineStr">
        <is>
          <t>Part de semences fermières (par rapport aux semences certifiées)</t>
        </is>
      </c>
      <c r="M2252" t="inlineStr">
        <is>
          <t>Semences fermières - AGRESTE</t>
        </is>
      </c>
      <c r="N2252" t="inlineStr"/>
      <c r="O2252" t="n">
        <v>0.87</v>
      </c>
      <c r="P2252" t="inlineStr"/>
      <c r="Q2252" t="inlineStr"/>
    </row>
    <row r="2253" ht="15" customHeight="1" s="1003">
      <c r="A2253" s="1019" t="inlineStr">
        <is>
          <t>Graines autoconsommées</t>
        </is>
      </c>
      <c r="B2253" t="inlineStr">
        <is>
          <t>Semences</t>
        </is>
      </c>
      <c r="C2253" t="inlineStr">
        <is>
          <t>kt</t>
        </is>
      </c>
      <c r="D2253" t="inlineStr">
        <is>
          <t>France</t>
        </is>
      </c>
      <c r="E2253" t="inlineStr">
        <is>
          <t>2019-20</t>
        </is>
      </c>
      <c r="F2253" t="inlineStr">
        <is>
          <t>Colza</t>
        </is>
      </c>
      <c r="G2253" t="inlineStr"/>
      <c r="H2253" t="inlineStr"/>
      <c r="I2253" t="inlineStr">
        <is>
          <t>Enquête Pratiques culturales en grandes cultures - SSP</t>
        </is>
      </c>
      <c r="J2253" t="inlineStr"/>
      <c r="K2253" t="inlineStr">
        <is>
          <t>Répartition</t>
        </is>
      </c>
      <c r="L2253" t="inlineStr">
        <is>
          <t>Part de semences fermières (par rapport aux semences certifiées)</t>
        </is>
      </c>
      <c r="M2253" t="inlineStr">
        <is>
          <t>Semences fermières - AGRESTE</t>
        </is>
      </c>
      <c r="N2253" t="inlineStr"/>
      <c r="O2253" t="n">
        <v>0.87</v>
      </c>
      <c r="P2253" t="inlineStr"/>
      <c r="Q2253" t="inlineStr"/>
    </row>
    <row r="2254" ht="15" customHeight="1" s="1003">
      <c r="A2254" s="1019" t="inlineStr">
        <is>
          <t>Stock initial</t>
        </is>
      </c>
      <c r="B2254" t="inlineStr">
        <is>
          <t>Ferme</t>
        </is>
      </c>
      <c r="C2254" t="inlineStr">
        <is>
          <t>kt</t>
        </is>
      </c>
      <c r="D2254" t="inlineStr">
        <is>
          <t>France</t>
        </is>
      </c>
      <c r="E2254" t="inlineStr">
        <is>
          <t>2019-20</t>
        </is>
      </c>
      <c r="F2254" t="inlineStr">
        <is>
          <t>Colza</t>
        </is>
      </c>
      <c r="G2254" t="inlineStr"/>
      <c r="H2254" t="inlineStr"/>
      <c r="I2254" t="inlineStr"/>
      <c r="J2254" t="inlineStr"/>
      <c r="K2254" t="inlineStr"/>
      <c r="L2254" t="inlineStr"/>
      <c r="M2254" t="inlineStr"/>
      <c r="N2254" t="inlineStr"/>
      <c r="O2254" t="n">
        <v>0</v>
      </c>
      <c r="P2254" t="inlineStr"/>
      <c r="Q2254" t="inlineStr"/>
    </row>
    <row r="2255" ht="15" customHeight="1" s="1003">
      <c r="A2255" s="1019" t="inlineStr">
        <is>
          <t>Stock initial</t>
        </is>
      </c>
      <c r="B2255" t="inlineStr">
        <is>
          <t>OS</t>
        </is>
      </c>
      <c r="C2255" t="inlineStr">
        <is>
          <t>kt</t>
        </is>
      </c>
      <c r="D2255" t="inlineStr">
        <is>
          <t>France</t>
        </is>
      </c>
      <c r="E2255" t="inlineStr">
        <is>
          <t>2019-20</t>
        </is>
      </c>
      <c r="F2255" t="inlineStr">
        <is>
          <t>Colza</t>
        </is>
      </c>
      <c r="G2255" t="inlineStr">
        <is>
          <t>Stock initial collecteurs = 61 kt (Bilans par campagne - FranceAgriMer)</t>
        </is>
      </c>
      <c r="H2255" t="inlineStr"/>
      <c r="I2255" t="inlineStr">
        <is>
          <t>Bilans par campagne - FranceAgriMer</t>
        </is>
      </c>
      <c r="J2255" t="inlineStr"/>
      <c r="K2255" t="inlineStr">
        <is>
          <t>Volume</t>
        </is>
      </c>
      <c r="L2255" t="inlineStr">
        <is>
          <t>Stock initial collecteurs</t>
        </is>
      </c>
      <c r="M2255" t="inlineStr">
        <is>
          <t>Bilans Colza - FAM</t>
        </is>
      </c>
      <c r="N2255" t="inlineStr"/>
      <c r="O2255" t="n">
        <v>191</v>
      </c>
      <c r="P2255" t="inlineStr"/>
      <c r="Q2255" t="inlineStr"/>
    </row>
    <row r="2256" ht="15" customHeight="1" s="1003">
      <c r="A2256" s="1019" t="inlineStr">
        <is>
          <t>Stock initial à la ferme</t>
        </is>
      </c>
      <c r="B2256" t="inlineStr">
        <is>
          <t>Ferme</t>
        </is>
      </c>
      <c r="C2256" t="inlineStr">
        <is>
          <t>kt</t>
        </is>
      </c>
      <c r="D2256" t="inlineStr">
        <is>
          <t>France</t>
        </is>
      </c>
      <c r="E2256" t="inlineStr">
        <is>
          <t>2019-20</t>
        </is>
      </c>
      <c r="F2256" t="inlineStr">
        <is>
          <t>Colza</t>
        </is>
      </c>
      <c r="G2256" t="inlineStr"/>
      <c r="H2256" t="inlineStr"/>
      <c r="I2256" t="inlineStr"/>
      <c r="J2256" t="inlineStr">
        <is>
          <t>Le stock à la ferme est négligé</t>
        </is>
      </c>
      <c r="K2256" t="inlineStr"/>
      <c r="L2256" t="inlineStr">
        <is>
          <t>Stock initial à la ferme</t>
        </is>
      </c>
      <c r="M2256" t="inlineStr"/>
      <c r="N2256" t="inlineStr"/>
      <c r="O2256" t="n">
        <v>0</v>
      </c>
      <c r="P2256" t="inlineStr"/>
      <c r="Q2256" t="inlineStr"/>
    </row>
    <row r="2257" ht="15" customHeight="1" s="1003">
      <c r="A2257" s="1019" t="inlineStr">
        <is>
          <t>Stock initial collecteurs</t>
        </is>
      </c>
      <c r="B2257" t="inlineStr">
        <is>
          <t>OS</t>
        </is>
      </c>
      <c r="C2257" t="inlineStr">
        <is>
          <t>kt</t>
        </is>
      </c>
      <c r="D2257" t="inlineStr">
        <is>
          <t>France</t>
        </is>
      </c>
      <c r="E2257" t="inlineStr">
        <is>
          <t>2019-20</t>
        </is>
      </c>
      <c r="F2257" t="inlineStr">
        <is>
          <t>Colza</t>
        </is>
      </c>
      <c r="G2257" t="inlineStr">
        <is>
          <t>Stock initial collecteurs = 191 kt (Bilans par campagne - FranceAgriMer)</t>
        </is>
      </c>
      <c r="H2257" t="inlineStr"/>
      <c r="I2257" t="inlineStr">
        <is>
          <t>Bilans par campagne - FranceAgriMer</t>
        </is>
      </c>
      <c r="J2257" t="inlineStr"/>
      <c r="K2257" t="inlineStr">
        <is>
          <t>Volume</t>
        </is>
      </c>
      <c r="L2257" t="inlineStr">
        <is>
          <t>Stock initial collecteurs</t>
        </is>
      </c>
      <c r="M2257" t="inlineStr">
        <is>
          <t>Bilans Colza - FAM</t>
        </is>
      </c>
      <c r="N2257" t="inlineStr"/>
      <c r="O2257" t="n">
        <v>191</v>
      </c>
      <c r="P2257" t="inlineStr"/>
      <c r="Q2257" t="inlineStr"/>
    </row>
    <row r="2258" ht="15" customHeight="1" s="1003">
      <c r="A2258" s="1019" t="inlineStr">
        <is>
          <t>Graines collectées</t>
        </is>
      </c>
      <c r="B2258" t="inlineStr">
        <is>
          <t>Fabrication de produits alimentaires</t>
        </is>
      </c>
      <c r="C2258" t="inlineStr">
        <is>
          <t>kt</t>
        </is>
      </c>
      <c r="D2258" t="inlineStr">
        <is>
          <t>France</t>
        </is>
      </c>
      <c r="E2258" t="inlineStr">
        <is>
          <t>2019-20</t>
        </is>
      </c>
      <c r="F2258" t="inlineStr">
        <is>
          <t>Colza</t>
        </is>
      </c>
      <c r="G2258" t="inlineStr"/>
      <c r="H2258" t="inlineStr"/>
      <c r="I2258" t="inlineStr"/>
      <c r="J2258" t="inlineStr">
        <is>
          <t>Pas de fabrication de produits alimentaires</t>
        </is>
      </c>
      <c r="K2258" t="inlineStr"/>
      <c r="L2258" t="inlineStr">
        <is>
          <t>Consommation de graines pour la fabrication de produits alimentaires</t>
        </is>
      </c>
      <c r="M2258" t="inlineStr"/>
      <c r="N2258" t="inlineStr"/>
      <c r="O2258" t="n">
        <v>-0</v>
      </c>
      <c r="P2258" t="inlineStr"/>
      <c r="Q2258" t="inlineStr"/>
    </row>
    <row r="2259" ht="15" customHeight="1" s="1003">
      <c r="A2259" s="1019" t="inlineStr">
        <is>
          <t>Graines collectées</t>
        </is>
      </c>
      <c r="B2259" t="inlineStr">
        <is>
          <t>Alimentation humaine</t>
        </is>
      </c>
      <c r="C2259" t="inlineStr">
        <is>
          <t>kt</t>
        </is>
      </c>
      <c r="D2259" t="inlineStr">
        <is>
          <t>France</t>
        </is>
      </c>
      <c r="E2259" t="inlineStr">
        <is>
          <t>2019-20</t>
        </is>
      </c>
      <c r="F2259" t="inlineStr">
        <is>
          <t>Colza</t>
        </is>
      </c>
      <c r="G2259" t="inlineStr"/>
      <c r="H2259" t="inlineStr"/>
      <c r="I2259" t="inlineStr"/>
      <c r="J2259" t="inlineStr">
        <is>
          <t>Pas de consommation de graines en alimentation humaine</t>
        </is>
      </c>
      <c r="K2259" t="inlineStr"/>
      <c r="L2259" t="inlineStr">
        <is>
          <t>Consommation de graines en alimentation humaine</t>
        </is>
      </c>
      <c r="M2259" t="inlineStr"/>
      <c r="N2259" t="inlineStr"/>
      <c r="O2259" t="n">
        <v>-0</v>
      </c>
      <c r="P2259" t="inlineStr"/>
      <c r="Q2259" t="inlineStr"/>
    </row>
    <row r="2260" ht="15" customHeight="1" s="1003">
      <c r="A2260" s="1019" t="inlineStr">
        <is>
          <t>Graines collectées</t>
        </is>
      </c>
      <c r="B2260" t="inlineStr">
        <is>
          <t>Vente directe et autoconsommation</t>
        </is>
      </c>
      <c r="C2260" t="inlineStr">
        <is>
          <t>kt</t>
        </is>
      </c>
      <c r="D2260" t="inlineStr">
        <is>
          <t>France</t>
        </is>
      </c>
      <c r="E2260" t="inlineStr">
        <is>
          <t>2019-20</t>
        </is>
      </c>
      <c r="F2260" t="inlineStr">
        <is>
          <t>Colza</t>
        </is>
      </c>
      <c r="G2260" t="inlineStr"/>
      <c r="H2260" t="inlineStr"/>
      <c r="I2260" t="inlineStr"/>
      <c r="J2260" t="inlineStr"/>
      <c r="K2260" t="inlineStr"/>
      <c r="L2260" t="inlineStr"/>
      <c r="M2260" t="inlineStr"/>
      <c r="N2260" t="inlineStr"/>
      <c r="O2260" t="n">
        <v>-0</v>
      </c>
      <c r="P2260" t="n">
        <v>0</v>
      </c>
      <c r="Q2260" t="n">
        <v>-0</v>
      </c>
    </row>
    <row r="2261" ht="15" customHeight="1" s="1003">
      <c r="A2261" s="1019" t="inlineStr">
        <is>
          <t>Graines collectées</t>
        </is>
      </c>
      <c r="B2261" t="inlineStr">
        <is>
          <t>Circuits spécialisés</t>
        </is>
      </c>
      <c r="C2261" t="inlineStr">
        <is>
          <t>kt</t>
        </is>
      </c>
      <c r="D2261" t="inlineStr">
        <is>
          <t>France</t>
        </is>
      </c>
      <c r="E2261" t="inlineStr">
        <is>
          <t>2019-20</t>
        </is>
      </c>
      <c r="F2261" t="inlineStr">
        <is>
          <t>Colza</t>
        </is>
      </c>
      <c r="G2261" t="inlineStr"/>
      <c r="H2261" t="inlineStr"/>
      <c r="I2261" t="inlineStr"/>
      <c r="J2261" t="inlineStr"/>
      <c r="K2261" t="inlineStr"/>
      <c r="L2261" t="inlineStr"/>
      <c r="M2261" t="inlineStr"/>
      <c r="N2261" t="inlineStr"/>
      <c r="O2261" t="n">
        <v>-0</v>
      </c>
      <c r="P2261" t="n">
        <v>0</v>
      </c>
      <c r="Q2261" t="n">
        <v>-0</v>
      </c>
    </row>
    <row r="2262" ht="15" customHeight="1" s="1003">
      <c r="A2262" s="1019" t="inlineStr">
        <is>
          <t>Graines collectées</t>
        </is>
      </c>
      <c r="B2262" t="inlineStr">
        <is>
          <t>GMS</t>
        </is>
      </c>
      <c r="C2262" t="inlineStr">
        <is>
          <t>kt</t>
        </is>
      </c>
      <c r="D2262" t="inlineStr">
        <is>
          <t>France</t>
        </is>
      </c>
      <c r="E2262" t="inlineStr">
        <is>
          <t>2019-20</t>
        </is>
      </c>
      <c r="F2262" t="inlineStr">
        <is>
          <t>Colza</t>
        </is>
      </c>
      <c r="G2262" t="inlineStr"/>
      <c r="H2262" t="inlineStr"/>
      <c r="I2262" t="inlineStr"/>
      <c r="J2262" t="inlineStr"/>
      <c r="K2262" t="inlineStr"/>
      <c r="L2262" t="inlineStr"/>
      <c r="M2262" t="inlineStr"/>
      <c r="N2262" t="inlineStr"/>
      <c r="O2262" t="n">
        <v>-0</v>
      </c>
      <c r="P2262" t="n">
        <v>0</v>
      </c>
      <c r="Q2262" t="n">
        <v>-0</v>
      </c>
    </row>
    <row r="2263" ht="15" customHeight="1" s="1003">
      <c r="A2263" s="1019" t="inlineStr">
        <is>
          <t>Graines collectées</t>
        </is>
      </c>
      <c r="B2263" t="inlineStr">
        <is>
          <t>RHD</t>
        </is>
      </c>
      <c r="C2263" t="inlineStr">
        <is>
          <t>kt</t>
        </is>
      </c>
      <c r="D2263" t="inlineStr">
        <is>
          <t>France</t>
        </is>
      </c>
      <c r="E2263" t="inlineStr">
        <is>
          <t>2019-20</t>
        </is>
      </c>
      <c r="F2263" t="inlineStr">
        <is>
          <t>Colza</t>
        </is>
      </c>
      <c r="G2263" t="inlineStr"/>
      <c r="H2263" t="inlineStr"/>
      <c r="I2263" t="inlineStr"/>
      <c r="J2263" t="inlineStr"/>
      <c r="K2263" t="inlineStr"/>
      <c r="L2263" t="inlineStr"/>
      <c r="M2263" t="inlineStr"/>
      <c r="N2263" t="inlineStr"/>
      <c r="O2263" t="n">
        <v>-0</v>
      </c>
      <c r="P2263" t="n">
        <v>0</v>
      </c>
      <c r="Q2263" t="n">
        <v>-0</v>
      </c>
    </row>
    <row r="2264" ht="15" customHeight="1" s="1003">
      <c r="A2264" s="1019" t="inlineStr">
        <is>
          <t>Graines collectées</t>
        </is>
      </c>
      <c r="B2264" t="inlineStr">
        <is>
          <t>Trituration</t>
        </is>
      </c>
      <c r="C2264" t="inlineStr">
        <is>
          <t>kt</t>
        </is>
      </c>
      <c r="D2264" t="inlineStr">
        <is>
          <t>France</t>
        </is>
      </c>
      <c r="E2264" t="inlineStr">
        <is>
          <t>2019-20</t>
        </is>
      </c>
      <c r="F2264" t="inlineStr">
        <is>
          <t>Colza</t>
        </is>
      </c>
      <c r="G2264" t="inlineStr">
        <is>
          <t>Consommation de graines par la Trituration = 3894 kt (Bilans par campagne - FranceAgriMer)</t>
        </is>
      </c>
      <c r="H2264" t="inlineStr"/>
      <c r="I2264" t="inlineStr">
        <is>
          <t>Bilans par campagne - FranceAgriMer</t>
        </is>
      </c>
      <c r="J2264" t="inlineStr"/>
      <c r="K2264" t="inlineStr">
        <is>
          <t>Volume</t>
        </is>
      </c>
      <c r="L2264" t="inlineStr">
        <is>
          <t>Consommation de graines par la Trituration</t>
        </is>
      </c>
      <c r="M2264" t="inlineStr">
        <is>
          <t>Bilans Colza - FAM</t>
        </is>
      </c>
      <c r="N2264" t="inlineStr"/>
      <c r="O2264" t="n">
        <v>3890</v>
      </c>
      <c r="P2264" t="inlineStr"/>
      <c r="Q2264" t="inlineStr"/>
    </row>
    <row r="2265" ht="15" customHeight="1" s="1003">
      <c r="A2265" s="1019" t="inlineStr">
        <is>
          <t>Graines collectées</t>
        </is>
      </c>
      <c r="B2265" t="inlineStr">
        <is>
          <t>FAB</t>
        </is>
      </c>
      <c r="C2265" t="inlineStr">
        <is>
          <t>kt</t>
        </is>
      </c>
      <c r="D2265" t="inlineStr">
        <is>
          <t>France</t>
        </is>
      </c>
      <c r="E2265" t="inlineStr">
        <is>
          <t>2019-20</t>
        </is>
      </c>
      <c r="F2265" t="inlineStr">
        <is>
          <t>Colza</t>
        </is>
      </c>
      <c r="G2265" t="inlineStr">
        <is>
          <t>Consommation de graines par les FAB = 21 kt (Bilans par campagne - FranceAgriMer)</t>
        </is>
      </c>
      <c r="H2265" t="inlineStr"/>
      <c r="I2265" t="inlineStr">
        <is>
          <t>Bilans par campagne - FranceAgriMer</t>
        </is>
      </c>
      <c r="J2265" t="inlineStr"/>
      <c r="K2265" t="inlineStr">
        <is>
          <t>Volume</t>
        </is>
      </c>
      <c r="L2265" t="inlineStr">
        <is>
          <t>Consommation de graines par les FAB</t>
        </is>
      </c>
      <c r="M2265" t="inlineStr">
        <is>
          <t>Bilans Colza - FAM</t>
        </is>
      </c>
      <c r="N2265" t="inlineStr"/>
      <c r="O2265" t="n">
        <v>20.6</v>
      </c>
      <c r="P2265" t="inlineStr"/>
      <c r="Q2265" t="inlineStr"/>
    </row>
    <row r="2266" ht="15" customHeight="1" s="1003">
      <c r="A2266" s="1019" t="inlineStr">
        <is>
          <t>Graines collectées</t>
        </is>
      </c>
      <c r="B2266" t="inlineStr">
        <is>
          <t>Amidonnerie</t>
        </is>
      </c>
      <c r="C2266" t="inlineStr">
        <is>
          <t>kt</t>
        </is>
      </c>
      <c r="D2266" t="inlineStr">
        <is>
          <t>France</t>
        </is>
      </c>
      <c r="E2266" t="inlineStr">
        <is>
          <t>2019-20</t>
        </is>
      </c>
      <c r="F2266" t="inlineStr">
        <is>
          <t>Colza</t>
        </is>
      </c>
      <c r="G2266" t="inlineStr"/>
      <c r="H2266" t="inlineStr"/>
      <c r="I2266" t="inlineStr"/>
      <c r="J2266" t="inlineStr"/>
      <c r="K2266" t="inlineStr"/>
      <c r="L2266" t="inlineStr"/>
      <c r="M2266" t="inlineStr"/>
      <c r="N2266" t="inlineStr"/>
      <c r="O2266" t="n">
        <v>-0</v>
      </c>
      <c r="P2266" t="inlineStr"/>
      <c r="Q2266" t="inlineStr"/>
    </row>
    <row r="2267" ht="15" customHeight="1" s="1003">
      <c r="A2267" s="1019" t="inlineStr">
        <is>
          <t>Graines collectées</t>
        </is>
      </c>
      <c r="B2267" t="inlineStr">
        <is>
          <t>Meunerie</t>
        </is>
      </c>
      <c r="C2267" t="inlineStr">
        <is>
          <t>kt</t>
        </is>
      </c>
      <c r="D2267" t="inlineStr">
        <is>
          <t>France</t>
        </is>
      </c>
      <c r="E2267" t="inlineStr">
        <is>
          <t>2019-20</t>
        </is>
      </c>
      <c r="F2267" t="inlineStr">
        <is>
          <t>Colza</t>
        </is>
      </c>
      <c r="G2267" t="inlineStr"/>
      <c r="H2267" t="inlineStr"/>
      <c r="I2267" t="inlineStr"/>
      <c r="J2267" t="inlineStr"/>
      <c r="K2267" t="inlineStr"/>
      <c r="L2267" t="inlineStr"/>
      <c r="M2267" t="inlineStr"/>
      <c r="N2267" t="inlineStr"/>
      <c r="O2267" t="n">
        <v>-0</v>
      </c>
      <c r="P2267" t="inlineStr"/>
      <c r="Q2267" t="inlineStr"/>
    </row>
    <row r="2268" ht="15" customHeight="1" s="1003">
      <c r="A2268" s="1019" t="inlineStr">
        <is>
          <t>Graines collectées</t>
        </is>
      </c>
      <c r="B2268" t="inlineStr">
        <is>
          <t>Fabrication d'ingrédients</t>
        </is>
      </c>
      <c r="C2268" t="inlineStr">
        <is>
          <t>kt</t>
        </is>
      </c>
      <c r="D2268" t="inlineStr">
        <is>
          <t>France</t>
        </is>
      </c>
      <c r="E2268" t="inlineStr">
        <is>
          <t>2019-20</t>
        </is>
      </c>
      <c r="F2268" t="inlineStr">
        <is>
          <t>Colza</t>
        </is>
      </c>
      <c r="G2268" t="inlineStr"/>
      <c r="H2268" t="inlineStr"/>
      <c r="I2268" t="inlineStr"/>
      <c r="J2268" t="inlineStr"/>
      <c r="K2268" t="inlineStr"/>
      <c r="L2268" t="inlineStr"/>
      <c r="M2268" t="inlineStr"/>
      <c r="N2268" t="inlineStr"/>
      <c r="O2268" t="n">
        <v>-0</v>
      </c>
      <c r="P2268" t="inlineStr"/>
      <c r="Q2268" t="inlineStr"/>
    </row>
    <row r="2269" ht="15" customHeight="1" s="1003">
      <c r="A2269" s="1019" t="inlineStr">
        <is>
          <t>Graines collectées</t>
        </is>
      </c>
      <c r="B2269" t="inlineStr">
        <is>
          <t>Ménages</t>
        </is>
      </c>
      <c r="C2269" t="inlineStr">
        <is>
          <t>kt</t>
        </is>
      </c>
      <c r="D2269" t="inlineStr">
        <is>
          <t>France</t>
        </is>
      </c>
      <c r="E2269" t="inlineStr">
        <is>
          <t>2019-20</t>
        </is>
      </c>
      <c r="F2269" t="inlineStr">
        <is>
          <t>Colza</t>
        </is>
      </c>
      <c r="G2269" t="inlineStr"/>
      <c r="H2269" t="inlineStr"/>
      <c r="I2269" t="inlineStr"/>
      <c r="J2269" t="inlineStr"/>
      <c r="K2269" t="inlineStr"/>
      <c r="L2269" t="inlineStr"/>
      <c r="M2269" t="inlineStr"/>
      <c r="N2269" t="inlineStr"/>
      <c r="O2269" t="n">
        <v>-0</v>
      </c>
      <c r="P2269" t="n">
        <v>0</v>
      </c>
      <c r="Q2269" t="n">
        <v>-0</v>
      </c>
    </row>
    <row r="2270" ht="15" customHeight="1" s="1003">
      <c r="A2270" s="1019" t="inlineStr">
        <is>
          <t>Graines collectées</t>
        </is>
      </c>
      <c r="B2270" t="inlineStr">
        <is>
          <t>Circuits généralistes</t>
        </is>
      </c>
      <c r="C2270" t="inlineStr">
        <is>
          <t>kt</t>
        </is>
      </c>
      <c r="D2270" t="inlineStr">
        <is>
          <t>France</t>
        </is>
      </c>
      <c r="E2270" t="inlineStr">
        <is>
          <t>2019-20</t>
        </is>
      </c>
      <c r="F2270" t="inlineStr">
        <is>
          <t>Colza</t>
        </is>
      </c>
      <c r="G2270" t="inlineStr"/>
      <c r="H2270" t="inlineStr"/>
      <c r="I2270" t="inlineStr"/>
      <c r="J2270" t="inlineStr"/>
      <c r="K2270" t="inlineStr"/>
      <c r="L2270" t="inlineStr"/>
      <c r="M2270" t="inlineStr"/>
      <c r="N2270" t="inlineStr"/>
      <c r="O2270" t="n">
        <v>-0</v>
      </c>
      <c r="P2270" t="n">
        <v>0</v>
      </c>
      <c r="Q2270" t="n">
        <v>-0</v>
      </c>
    </row>
    <row r="2271" ht="15" customHeight="1" s="1003">
      <c r="A2271" s="1019" t="inlineStr">
        <is>
          <t>Graines collectées</t>
        </is>
      </c>
      <c r="B2271" t="inlineStr">
        <is>
          <t>Usages alimentaires</t>
        </is>
      </c>
      <c r="C2271" t="inlineStr">
        <is>
          <t>kt</t>
        </is>
      </c>
      <c r="D2271" t="inlineStr">
        <is>
          <t>France</t>
        </is>
      </c>
      <c r="E2271" t="inlineStr">
        <is>
          <t>2019-20</t>
        </is>
      </c>
      <c r="F2271" t="inlineStr">
        <is>
          <t>Colza</t>
        </is>
      </c>
      <c r="G2271" t="inlineStr"/>
      <c r="H2271" t="inlineStr"/>
      <c r="I2271" t="inlineStr"/>
      <c r="J2271" t="inlineStr"/>
      <c r="K2271" t="inlineStr"/>
      <c r="L2271" t="inlineStr"/>
      <c r="M2271" t="inlineStr"/>
      <c r="N2271" t="inlineStr"/>
      <c r="O2271" t="n">
        <v>20.6</v>
      </c>
      <c r="P2271" t="inlineStr"/>
      <c r="Q2271" t="inlineStr"/>
    </row>
    <row r="2272" ht="15" customHeight="1" s="1003">
      <c r="A2272" s="1019" t="inlineStr">
        <is>
          <t>Graines collectées</t>
        </is>
      </c>
      <c r="B2272" t="inlineStr">
        <is>
          <t>Alimentation animale rente</t>
        </is>
      </c>
      <c r="C2272" t="inlineStr">
        <is>
          <t>kt</t>
        </is>
      </c>
      <c r="D2272" t="inlineStr">
        <is>
          <t>France</t>
        </is>
      </c>
      <c r="E2272" t="inlineStr">
        <is>
          <t>2019-20</t>
        </is>
      </c>
      <c r="F2272" t="inlineStr">
        <is>
          <t>Colza</t>
        </is>
      </c>
      <c r="G2272" t="inlineStr"/>
      <c r="H2272" t="inlineStr"/>
      <c r="I2272" t="inlineStr"/>
      <c r="J2272" t="inlineStr"/>
      <c r="K2272" t="inlineStr"/>
      <c r="L2272" t="inlineStr"/>
      <c r="M2272" t="inlineStr"/>
      <c r="N2272" t="inlineStr"/>
      <c r="O2272" t="n">
        <v>20.6</v>
      </c>
      <c r="P2272" t="inlineStr"/>
      <c r="Q2272" t="inlineStr"/>
    </row>
    <row r="2273" ht="15" customHeight="1" s="1003">
      <c r="A2273" s="1019" t="inlineStr">
        <is>
          <t>Graines collectées</t>
        </is>
      </c>
      <c r="B2273" t="inlineStr">
        <is>
          <t>Alimentation animale</t>
        </is>
      </c>
      <c r="C2273" t="inlineStr">
        <is>
          <t>kt</t>
        </is>
      </c>
      <c r="D2273" t="inlineStr">
        <is>
          <t>France</t>
        </is>
      </c>
      <c r="E2273" t="inlineStr">
        <is>
          <t>2019-20</t>
        </is>
      </c>
      <c r="F2273" t="inlineStr">
        <is>
          <t>Colza</t>
        </is>
      </c>
      <c r="G2273" t="inlineStr"/>
      <c r="H2273" t="inlineStr"/>
      <c r="I2273" t="inlineStr"/>
      <c r="J2273" t="inlineStr"/>
      <c r="K2273" t="inlineStr"/>
      <c r="L2273" t="inlineStr"/>
      <c r="M2273" t="inlineStr"/>
      <c r="N2273" t="inlineStr"/>
      <c r="O2273" t="n">
        <v>20.6</v>
      </c>
      <c r="P2273" t="inlineStr"/>
      <c r="Q2273" t="inlineStr"/>
    </row>
    <row r="2274" ht="15" customHeight="1" s="1003">
      <c r="A2274" s="1019" t="inlineStr">
        <is>
          <t>Graines collectées</t>
        </is>
      </c>
      <c r="B2274" t="inlineStr">
        <is>
          <t>Débouchés</t>
        </is>
      </c>
      <c r="C2274" t="inlineStr">
        <is>
          <t>kt</t>
        </is>
      </c>
      <c r="D2274" t="inlineStr">
        <is>
          <t>France</t>
        </is>
      </c>
      <c r="E2274" t="inlineStr">
        <is>
          <t>2019-20</t>
        </is>
      </c>
      <c r="F2274" t="inlineStr">
        <is>
          <t>Colza</t>
        </is>
      </c>
      <c r="G2274" t="inlineStr"/>
      <c r="H2274" t="inlineStr"/>
      <c r="I2274" t="inlineStr"/>
      <c r="J2274" t="inlineStr"/>
      <c r="K2274" t="inlineStr"/>
      <c r="L2274" t="inlineStr"/>
      <c r="M2274" t="inlineStr"/>
      <c r="N2274" t="inlineStr"/>
      <c r="O2274" t="n">
        <v>20.6</v>
      </c>
      <c r="P2274" t="inlineStr"/>
      <c r="Q2274" t="inlineStr"/>
    </row>
    <row r="2275" ht="15" customHeight="1" s="1003">
      <c r="A2275" s="1019" t="inlineStr">
        <is>
          <t>Graines collectées</t>
        </is>
      </c>
      <c r="B2275" t="inlineStr">
        <is>
          <t>Autres IAA</t>
        </is>
      </c>
      <c r="C2275" t="inlineStr">
        <is>
          <t>kt</t>
        </is>
      </c>
      <c r="D2275" t="inlineStr">
        <is>
          <t>France</t>
        </is>
      </c>
      <c r="E2275" t="inlineStr">
        <is>
          <t>2019-20</t>
        </is>
      </c>
      <c r="F2275" t="inlineStr">
        <is>
          <t>Colza</t>
        </is>
      </c>
      <c r="G2275" t="inlineStr"/>
      <c r="H2275" t="inlineStr"/>
      <c r="I2275" t="inlineStr"/>
      <c r="J2275" t="inlineStr"/>
      <c r="K2275" t="inlineStr"/>
      <c r="L2275" t="inlineStr"/>
      <c r="M2275" t="inlineStr"/>
      <c r="N2275" t="inlineStr"/>
      <c r="O2275" t="n">
        <v>-0</v>
      </c>
      <c r="P2275" t="n">
        <v>0</v>
      </c>
      <c r="Q2275" t="n">
        <v>-0</v>
      </c>
    </row>
    <row r="2276" ht="15" customHeight="1" s="1003">
      <c r="A2276" s="1019" t="inlineStr">
        <is>
          <t>Graines collectées</t>
        </is>
      </c>
      <c r="B2276" t="inlineStr">
        <is>
          <t>Semences certifiées</t>
        </is>
      </c>
      <c r="C2276" t="inlineStr">
        <is>
          <t>kt</t>
        </is>
      </c>
      <c r="D2276" t="inlineStr">
        <is>
          <t>France</t>
        </is>
      </c>
      <c r="E2276" t="inlineStr">
        <is>
          <t>2019-20</t>
        </is>
      </c>
      <c r="F2276" t="inlineStr">
        <is>
          <t>Colza</t>
        </is>
      </c>
      <c r="G2276" t="inlineStr">
        <is>
          <t>Production de semences certifiées = 5 kt (Bilans par campagne - FranceAgriMer)</t>
        </is>
      </c>
      <c r="H2276" t="inlineStr"/>
      <c r="I2276" t="inlineStr">
        <is>
          <t>Bilans par campagne - FranceAgriMer</t>
        </is>
      </c>
      <c r="J2276" t="inlineStr"/>
      <c r="K2276" t="inlineStr">
        <is>
          <t>Volume</t>
        </is>
      </c>
      <c r="L2276" t="inlineStr">
        <is>
          <t>Production de semences certifiées</t>
        </is>
      </c>
      <c r="M2276" t="inlineStr">
        <is>
          <t>Bilans Colza - FAM</t>
        </is>
      </c>
      <c r="N2276" t="inlineStr"/>
      <c r="O2276" t="n">
        <v>5.11</v>
      </c>
      <c r="P2276" t="inlineStr"/>
      <c r="Q2276" t="inlineStr"/>
    </row>
    <row r="2277" ht="15" customHeight="1" s="1003">
      <c r="A2277" s="1019" t="inlineStr">
        <is>
          <t>Graines collectées</t>
        </is>
      </c>
      <c r="B2277" t="inlineStr">
        <is>
          <t>Semences</t>
        </is>
      </c>
      <c r="C2277" t="inlineStr">
        <is>
          <t>kt</t>
        </is>
      </c>
      <c r="D2277" t="inlineStr">
        <is>
          <t>France</t>
        </is>
      </c>
      <c r="E2277" t="inlineStr">
        <is>
          <t>2019-20</t>
        </is>
      </c>
      <c r="F2277" t="inlineStr">
        <is>
          <t>Colza</t>
        </is>
      </c>
      <c r="G2277" t="inlineStr">
        <is>
          <t>Production de semences certifiées = 10 kt (Bilans par campagne - FranceAgriMer)</t>
        </is>
      </c>
      <c r="H2277" t="inlineStr"/>
      <c r="I2277" t="inlineStr">
        <is>
          <t>Bilans par campagne - FranceAgriMer</t>
        </is>
      </c>
      <c r="J2277" t="inlineStr"/>
      <c r="K2277" t="inlineStr">
        <is>
          <t>Volume</t>
        </is>
      </c>
      <c r="L2277" t="inlineStr">
        <is>
          <t>Production de semences certifiées</t>
        </is>
      </c>
      <c r="M2277" t="inlineStr">
        <is>
          <t>Bilans Colza - FAM</t>
        </is>
      </c>
      <c r="N2277" t="inlineStr"/>
      <c r="O2277" t="n">
        <v>5.11</v>
      </c>
      <c r="P2277" t="inlineStr"/>
      <c r="Q2277" t="inlineStr"/>
    </row>
    <row r="2278" ht="15" customHeight="1" s="1003">
      <c r="A2278" s="1019" t="inlineStr">
        <is>
          <t>Graines collectées</t>
        </is>
      </c>
      <c r="B2278" t="inlineStr">
        <is>
          <t>Export</t>
        </is>
      </c>
      <c r="C2278" t="inlineStr">
        <is>
          <t>kt</t>
        </is>
      </c>
      <c r="D2278" t="inlineStr">
        <is>
          <t>France</t>
        </is>
      </c>
      <c r="E2278" t="inlineStr">
        <is>
          <t>2019-20</t>
        </is>
      </c>
      <c r="F2278" t="inlineStr">
        <is>
          <t>Colza</t>
        </is>
      </c>
      <c r="G2278" t="inlineStr"/>
      <c r="H2278" t="inlineStr">
        <is>
          <t>Exportation de graines = 1123 kt (Douanes françaises - Eurostat)</t>
        </is>
      </c>
      <c r="I2278" t="inlineStr">
        <is>
          <t>Douanes françaises - Eurostat</t>
        </is>
      </c>
      <c r="J2278" t="inlineStr"/>
      <c r="K2278" t="inlineStr">
        <is>
          <t>Volume</t>
        </is>
      </c>
      <c r="L2278" t="inlineStr">
        <is>
          <t>Exportation de graines</t>
        </is>
      </c>
      <c r="M2278" t="inlineStr">
        <is>
          <t>Echanges mensuels - EUROSTAT</t>
        </is>
      </c>
      <c r="N2278" t="inlineStr"/>
      <c r="O2278" t="n">
        <v>1120</v>
      </c>
      <c r="P2278" t="inlineStr"/>
      <c r="Q2278" t="inlineStr"/>
    </row>
    <row r="2279" ht="15" customHeight="1" s="1003">
      <c r="A2279" s="1019" t="inlineStr">
        <is>
          <t>Graines collectées</t>
        </is>
      </c>
      <c r="B2279" t="inlineStr">
        <is>
          <t>Ecart statistique</t>
        </is>
      </c>
      <c r="C2279" t="inlineStr">
        <is>
          <t>kt</t>
        </is>
      </c>
      <c r="D2279" t="inlineStr">
        <is>
          <t>France</t>
        </is>
      </c>
      <c r="E2279" t="inlineStr">
        <is>
          <t>2019-20</t>
        </is>
      </c>
      <c r="F2279" t="inlineStr">
        <is>
          <t>Colza</t>
        </is>
      </c>
      <c r="G2279" t="inlineStr"/>
      <c r="H2279" t="inlineStr"/>
      <c r="I2279" t="inlineStr"/>
      <c r="J2279" t="inlineStr"/>
      <c r="K2279" t="inlineStr"/>
      <c r="L2279" t="inlineStr"/>
      <c r="M2279" t="inlineStr"/>
      <c r="N2279" t="inlineStr"/>
      <c r="O2279" t="n">
        <v>6.23</v>
      </c>
      <c r="P2279" t="inlineStr"/>
      <c r="Q2279" t="inlineStr"/>
    </row>
    <row r="2280" ht="15" customHeight="1" s="1003">
      <c r="A2280" s="1019" t="inlineStr">
        <is>
          <t>Issues de silo</t>
        </is>
      </c>
      <c r="B2280" t="inlineStr">
        <is>
          <t>Elimination/Pertes</t>
        </is>
      </c>
      <c r="C2280" t="inlineStr">
        <is>
          <t>kt</t>
        </is>
      </c>
      <c r="D2280" t="inlineStr">
        <is>
          <t>France</t>
        </is>
      </c>
      <c r="E2280" t="inlineStr">
        <is>
          <t>2019-20</t>
        </is>
      </c>
      <c r="F2280" t="inlineStr">
        <is>
          <t>Colza</t>
        </is>
      </c>
      <c r="G2280" t="inlineStr"/>
      <c r="H2280" t="inlineStr">
        <is>
          <t>0</t>
        </is>
      </c>
      <c r="I2280" t="inlineStr">
        <is>
          <t>ONRB - FranceAgriMer</t>
        </is>
      </c>
      <c r="J2280" t="inlineStr">
        <is>
          <t>0</t>
        </is>
      </c>
      <c r="K2280" t="inlineStr">
        <is>
          <t>Répartition</t>
        </is>
      </c>
      <c r="L2280" t="inlineStr">
        <is>
          <t>Les issues de silo sont éliminées:Part d'issues de silo éliminées</t>
        </is>
      </c>
      <c r="M2280" t="inlineStr">
        <is>
          <t>Issues de silo - ONRB</t>
        </is>
      </c>
      <c r="N2280" t="inlineStr"/>
      <c r="O2280" t="n">
        <v>0.22</v>
      </c>
      <c r="P2280" t="inlineStr"/>
      <c r="Q2280" t="inlineStr"/>
    </row>
    <row r="2281" ht="15" customHeight="1" s="1003">
      <c r="A2281" s="1019" t="inlineStr">
        <is>
          <t>Issues de silo</t>
        </is>
      </c>
      <c r="B2281" t="inlineStr">
        <is>
          <t>Autres usages (ou usages indéfinis)</t>
        </is>
      </c>
      <c r="C2281" t="inlineStr">
        <is>
          <t>kt</t>
        </is>
      </c>
      <c r="D2281" t="inlineStr">
        <is>
          <t>France</t>
        </is>
      </c>
      <c r="E2281" t="inlineStr">
        <is>
          <t>2019-20</t>
        </is>
      </c>
      <c r="F2281" t="inlineStr">
        <is>
          <t>Colza</t>
        </is>
      </c>
      <c r="G2281" t="inlineStr"/>
      <c r="H2281" t="inlineStr"/>
      <c r="I2281" t="inlineStr"/>
      <c r="J2281" t="inlineStr"/>
      <c r="K2281" t="inlineStr"/>
      <c r="L2281" t="inlineStr"/>
      <c r="M2281" t="inlineStr"/>
      <c r="N2281" t="inlineStr"/>
      <c r="O2281" t="n">
        <v>0.22</v>
      </c>
      <c r="P2281" t="inlineStr"/>
      <c r="Q2281" t="inlineStr"/>
    </row>
    <row r="2282" ht="15" customHeight="1" s="1003">
      <c r="A2282" s="1019" t="inlineStr">
        <is>
          <t>Issues de silo</t>
        </is>
      </c>
      <c r="B2282" t="inlineStr">
        <is>
          <t>Débouchés</t>
        </is>
      </c>
      <c r="C2282" t="inlineStr">
        <is>
          <t>kt</t>
        </is>
      </c>
      <c r="D2282" t="inlineStr">
        <is>
          <t>France</t>
        </is>
      </c>
      <c r="E2282" t="inlineStr">
        <is>
          <t>2019-20</t>
        </is>
      </c>
      <c r="F2282" t="inlineStr">
        <is>
          <t>Colza</t>
        </is>
      </c>
      <c r="G2282" t="inlineStr"/>
      <c r="H2282" t="inlineStr"/>
      <c r="I2282" t="inlineStr"/>
      <c r="J2282" t="inlineStr"/>
      <c r="K2282" t="inlineStr"/>
      <c r="L2282" t="inlineStr"/>
      <c r="M2282" t="inlineStr"/>
      <c r="N2282" t="inlineStr"/>
      <c r="O2282" t="n">
        <v>59</v>
      </c>
      <c r="P2282" t="inlineStr"/>
      <c r="Q2282" t="inlineStr"/>
    </row>
    <row r="2283" ht="15" customHeight="1" s="1003">
      <c r="A2283" s="1019" t="inlineStr">
        <is>
          <t>Issues de silo</t>
        </is>
      </c>
      <c r="B2283" t="inlineStr">
        <is>
          <t>FAF</t>
        </is>
      </c>
      <c r="C2283" t="inlineStr">
        <is>
          <t>kt</t>
        </is>
      </c>
      <c r="D2283" t="inlineStr">
        <is>
          <t>France</t>
        </is>
      </c>
      <c r="E2283" t="inlineStr">
        <is>
          <t>2019-20</t>
        </is>
      </c>
      <c r="F2283" t="inlineStr">
        <is>
          <t>Colza</t>
        </is>
      </c>
      <c r="G2283" t="inlineStr"/>
      <c r="H2283" t="inlineStr">
        <is>
          <t>Part d'issues de silo consommées par les FAF = 56,33 % (ONRB - FranceAgriMer)</t>
        </is>
      </c>
      <c r="I2283" t="inlineStr">
        <is>
          <t>ONRB - FranceAgriMer</t>
        </is>
      </c>
      <c r="J2283" t="inlineStr">
        <is>
          <t>0</t>
        </is>
      </c>
      <c r="K2283" t="inlineStr">
        <is>
          <t>Répartition</t>
        </is>
      </c>
      <c r="L2283" t="inlineStr">
        <is>
          <t>Part d'issues de silo consommées par les FAF</t>
        </is>
      </c>
      <c r="M2283" t="inlineStr">
        <is>
          <t>Issues de silo - ONRB</t>
        </is>
      </c>
      <c r="N2283" t="inlineStr"/>
      <c r="O2283" t="n">
        <v>33.2</v>
      </c>
      <c r="P2283" t="inlineStr"/>
      <c r="Q2283" t="inlineStr"/>
    </row>
    <row r="2284" ht="15" customHeight="1" s="1003">
      <c r="A2284" s="1019" t="inlineStr">
        <is>
          <t>Issues de silo</t>
        </is>
      </c>
      <c r="B2284" t="inlineStr">
        <is>
          <t>Litière</t>
        </is>
      </c>
      <c r="C2284" t="inlineStr">
        <is>
          <t>kt</t>
        </is>
      </c>
      <c r="D2284" t="inlineStr">
        <is>
          <t>France</t>
        </is>
      </c>
      <c r="E2284" t="inlineStr">
        <is>
          <t>2019-20</t>
        </is>
      </c>
      <c r="F2284" t="inlineStr">
        <is>
          <t>Colza</t>
        </is>
      </c>
      <c r="G2284" t="inlineStr"/>
      <c r="H2284" t="inlineStr">
        <is>
          <t>Part d'issues de silo consommées comme litière = 0,77 % (ONRB - FranceAgriMer)</t>
        </is>
      </c>
      <c r="I2284" t="inlineStr">
        <is>
          <t>ONRB - FranceAgriMer</t>
        </is>
      </c>
      <c r="J2284" t="inlineStr">
        <is>
          <t>0</t>
        </is>
      </c>
      <c r="K2284" t="inlineStr">
        <is>
          <t>Répartition</t>
        </is>
      </c>
      <c r="L2284" t="inlineStr">
        <is>
          <t>Part d'issues de silo consommées comme litière</t>
        </is>
      </c>
      <c r="M2284" t="inlineStr">
        <is>
          <t>Issues de silo - ONRB</t>
        </is>
      </c>
      <c r="N2284" t="inlineStr"/>
      <c r="O2284" t="n">
        <v>0.45</v>
      </c>
      <c r="P2284" t="inlineStr"/>
      <c r="Q2284" t="inlineStr"/>
    </row>
    <row r="2285" ht="15" customHeight="1" s="1003">
      <c r="A2285" s="1019" t="inlineStr">
        <is>
          <t>Issues de silo</t>
        </is>
      </c>
      <c r="B2285" t="inlineStr">
        <is>
          <t>Compostage</t>
        </is>
      </c>
      <c r="C2285" t="inlineStr">
        <is>
          <t>kt</t>
        </is>
      </c>
      <c r="D2285" t="inlineStr">
        <is>
          <t>France</t>
        </is>
      </c>
      <c r="E2285" t="inlineStr">
        <is>
          <t>2019-20</t>
        </is>
      </c>
      <c r="F2285" t="inlineStr">
        <is>
          <t>Colza</t>
        </is>
      </c>
      <c r="G2285" t="inlineStr"/>
      <c r="H2285" t="inlineStr">
        <is>
          <t>Part d'issues de silo compostées = 0 % (ONRB - FranceAgriMer)</t>
        </is>
      </c>
      <c r="I2285" t="inlineStr">
        <is>
          <t>ONRB - FranceAgriMer</t>
        </is>
      </c>
      <c r="J2285" t="inlineStr">
        <is>
          <t>0</t>
        </is>
      </c>
      <c r="K2285" t="inlineStr">
        <is>
          <t>Répartition</t>
        </is>
      </c>
      <c r="L2285" t="inlineStr">
        <is>
          <t>Part d'issues de silo compostées</t>
        </is>
      </c>
      <c r="M2285" t="inlineStr">
        <is>
          <t>Issues de silo - ONRB</t>
        </is>
      </c>
      <c r="N2285" t="inlineStr"/>
      <c r="O2285" t="n">
        <v>0</v>
      </c>
      <c r="P2285" t="inlineStr"/>
      <c r="Q2285" t="inlineStr"/>
    </row>
    <row r="2286" ht="15" customHeight="1" s="1003">
      <c r="A2286" s="1019" t="inlineStr">
        <is>
          <t>Issues de silo</t>
        </is>
      </c>
      <c r="B2286" t="inlineStr">
        <is>
          <t>Autres biomatériaux</t>
        </is>
      </c>
      <c r="C2286" t="inlineStr">
        <is>
          <t>kt</t>
        </is>
      </c>
      <c r="D2286" t="inlineStr">
        <is>
          <t>France</t>
        </is>
      </c>
      <c r="E2286" t="inlineStr">
        <is>
          <t>2019-20</t>
        </is>
      </c>
      <c r="F2286" t="inlineStr">
        <is>
          <t>Colza</t>
        </is>
      </c>
      <c r="G2286" t="inlineStr"/>
      <c r="H2286" t="inlineStr">
        <is>
          <t>Part d'issues de silo consommées comme autres biomatériaux = 0,77 % (ONRB - FranceAgriMer)</t>
        </is>
      </c>
      <c r="I2286" t="inlineStr">
        <is>
          <t>ONRB - FranceAgriMer</t>
        </is>
      </c>
      <c r="J2286" t="inlineStr">
        <is>
          <t>0</t>
        </is>
      </c>
      <c r="K2286" t="inlineStr">
        <is>
          <t>Répartition</t>
        </is>
      </c>
      <c r="L2286" t="inlineStr">
        <is>
          <t>Part d'issues de silo consommées comme autres biomatériaux</t>
        </is>
      </c>
      <c r="M2286" t="inlineStr">
        <is>
          <t>Issues de silo - ONRB</t>
        </is>
      </c>
      <c r="N2286" t="inlineStr"/>
      <c r="O2286" t="n">
        <v>0.45</v>
      </c>
      <c r="P2286" t="inlineStr"/>
      <c r="Q2286" t="inlineStr"/>
    </row>
    <row r="2287" ht="15" customHeight="1" s="1003">
      <c r="A2287" s="1019" t="inlineStr">
        <is>
          <t>Issues de silo</t>
        </is>
      </c>
      <c r="B2287" t="inlineStr">
        <is>
          <t>Méthanisation</t>
        </is>
      </c>
      <c r="C2287" t="inlineStr">
        <is>
          <t>kt</t>
        </is>
      </c>
      <c r="D2287" t="inlineStr">
        <is>
          <t>France</t>
        </is>
      </c>
      <c r="E2287" t="inlineStr">
        <is>
          <t>2019-20</t>
        </is>
      </c>
      <c r="F2287" t="inlineStr">
        <is>
          <t>Colza</t>
        </is>
      </c>
      <c r="G2287" t="inlineStr"/>
      <c r="H2287" t="inlineStr">
        <is>
          <t>Part d'issues de silo consommées en méthanisation = 40,72 % (ONRB - FranceAgriMer)</t>
        </is>
      </c>
      <c r="I2287" t="inlineStr">
        <is>
          <t>ONRB - FranceAgriMer</t>
        </is>
      </c>
      <c r="J2287" t="inlineStr">
        <is>
          <t>0</t>
        </is>
      </c>
      <c r="K2287" t="inlineStr">
        <is>
          <t>Répartition</t>
        </is>
      </c>
      <c r="L2287" t="inlineStr">
        <is>
          <t>Part d'issues de silo consommées en méthanisation</t>
        </is>
      </c>
      <c r="M2287" t="inlineStr">
        <is>
          <t>Issues de silo - ONRB</t>
        </is>
      </c>
      <c r="N2287" t="inlineStr"/>
      <c r="O2287" t="n">
        <v>24</v>
      </c>
      <c r="P2287" t="inlineStr"/>
      <c r="Q2287" t="inlineStr"/>
    </row>
    <row r="2288" ht="15" customHeight="1" s="1003">
      <c r="A2288" s="1019" t="inlineStr">
        <is>
          <t>Issues de silo</t>
        </is>
      </c>
      <c r="B2288" t="inlineStr">
        <is>
          <t>Combustion</t>
        </is>
      </c>
      <c r="C2288" t="inlineStr">
        <is>
          <t>kt</t>
        </is>
      </c>
      <c r="D2288" t="inlineStr">
        <is>
          <t>France</t>
        </is>
      </c>
      <c r="E2288" t="inlineStr">
        <is>
          <t>2019-20</t>
        </is>
      </c>
      <c r="F2288" t="inlineStr">
        <is>
          <t>Colza</t>
        </is>
      </c>
      <c r="G2288" t="inlineStr"/>
      <c r="H2288" t="inlineStr">
        <is>
          <t>Part d'issues de silo brûlées = 1,03 % (ONRB - FranceAgriMer)</t>
        </is>
      </c>
      <c r="I2288" t="inlineStr">
        <is>
          <t>ONRB - FranceAgriMer</t>
        </is>
      </c>
      <c r="J2288" t="inlineStr">
        <is>
          <t>0</t>
        </is>
      </c>
      <c r="K2288" t="inlineStr">
        <is>
          <t>Répartition</t>
        </is>
      </c>
      <c r="L2288" t="inlineStr">
        <is>
          <t>Part d'issues de silo brûlées</t>
        </is>
      </c>
      <c r="M2288" t="inlineStr">
        <is>
          <t>Issues de silo - ONRB</t>
        </is>
      </c>
      <c r="N2288" t="inlineStr"/>
      <c r="O2288" t="n">
        <v>0.61</v>
      </c>
      <c r="P2288" t="inlineStr"/>
      <c r="Q2288" t="inlineStr"/>
    </row>
    <row r="2289" ht="15" customHeight="1" s="1003">
      <c r="A2289" s="1019" t="inlineStr">
        <is>
          <t>Issues de silo</t>
        </is>
      </c>
      <c r="B2289" t="inlineStr">
        <is>
          <t>Hors FAB</t>
        </is>
      </c>
      <c r="C2289" t="inlineStr">
        <is>
          <t>kt</t>
        </is>
      </c>
      <c r="D2289" t="inlineStr">
        <is>
          <t>France</t>
        </is>
      </c>
      <c r="E2289" t="inlineStr">
        <is>
          <t>2019-20</t>
        </is>
      </c>
      <c r="F2289" t="inlineStr">
        <is>
          <t>Colza</t>
        </is>
      </c>
      <c r="G2289" t="inlineStr"/>
      <c r="H2289" t="inlineStr"/>
      <c r="I2289" t="inlineStr">
        <is>
          <t>ONRB - FranceAgriMer</t>
        </is>
      </c>
      <c r="J2289" t="inlineStr"/>
      <c r="K2289" t="inlineStr">
        <is>
          <t>Répartition</t>
        </is>
      </c>
      <c r="L2289" t="inlineStr">
        <is>
          <t>Part d'issues de silo consommées par les FAF</t>
        </is>
      </c>
      <c r="M2289" t="inlineStr">
        <is>
          <t>Issues de silo - ONRB</t>
        </is>
      </c>
      <c r="N2289" t="inlineStr"/>
      <c r="O2289" t="n">
        <v>33.2</v>
      </c>
      <c r="P2289" t="inlineStr"/>
      <c r="Q2289" t="inlineStr"/>
    </row>
    <row r="2290" ht="15" customHeight="1" s="1003">
      <c r="A2290" s="1019" t="inlineStr">
        <is>
          <t>Issues de silo</t>
        </is>
      </c>
      <c r="B2290" t="inlineStr">
        <is>
          <t>Alimentation animale rente</t>
        </is>
      </c>
      <c r="C2290" t="inlineStr">
        <is>
          <t>kt</t>
        </is>
      </c>
      <c r="D2290" t="inlineStr">
        <is>
          <t>France</t>
        </is>
      </c>
      <c r="E2290" t="inlineStr">
        <is>
          <t>2019-20</t>
        </is>
      </c>
      <c r="F2290" t="inlineStr">
        <is>
          <t>Colza</t>
        </is>
      </c>
      <c r="G2290" t="inlineStr"/>
      <c r="H2290" t="inlineStr"/>
      <c r="I2290" t="inlineStr"/>
      <c r="J2290" t="inlineStr"/>
      <c r="K2290" t="inlineStr"/>
      <c r="L2290" t="inlineStr"/>
      <c r="M2290" t="inlineStr"/>
      <c r="N2290" t="inlineStr"/>
      <c r="O2290" t="n">
        <v>33.2</v>
      </c>
      <c r="P2290" t="inlineStr"/>
      <c r="Q2290" t="inlineStr"/>
    </row>
    <row r="2291" ht="15" customHeight="1" s="1003">
      <c r="A2291" s="1019" t="inlineStr">
        <is>
          <t>Issues de silo</t>
        </is>
      </c>
      <c r="B2291" t="inlineStr">
        <is>
          <t>Alimentation animale</t>
        </is>
      </c>
      <c r="C2291" t="inlineStr">
        <is>
          <t>kt</t>
        </is>
      </c>
      <c r="D2291" t="inlineStr">
        <is>
          <t>France</t>
        </is>
      </c>
      <c r="E2291" t="inlineStr">
        <is>
          <t>2019-20</t>
        </is>
      </c>
      <c r="F2291" t="inlineStr">
        <is>
          <t>Colza</t>
        </is>
      </c>
      <c r="G2291" t="inlineStr"/>
      <c r="H2291" t="inlineStr"/>
      <c r="I2291" t="inlineStr"/>
      <c r="J2291" t="inlineStr"/>
      <c r="K2291" t="inlineStr"/>
      <c r="L2291" t="inlineStr"/>
      <c r="M2291" t="inlineStr"/>
      <c r="N2291" t="inlineStr"/>
      <c r="O2291" t="n">
        <v>33.2</v>
      </c>
      <c r="P2291" t="inlineStr"/>
      <c r="Q2291" t="inlineStr"/>
    </row>
    <row r="2292" ht="15" customHeight="1" s="1003">
      <c r="A2292" s="1019" t="inlineStr">
        <is>
          <t>Issues de silo</t>
        </is>
      </c>
      <c r="B2292" t="inlineStr">
        <is>
          <t>Usages alimentaires</t>
        </is>
      </c>
      <c r="C2292" t="inlineStr">
        <is>
          <t>kt</t>
        </is>
      </c>
      <c r="D2292" t="inlineStr">
        <is>
          <t>France</t>
        </is>
      </c>
      <c r="E2292" t="inlineStr">
        <is>
          <t>2019-20</t>
        </is>
      </c>
      <c r="F2292" t="inlineStr">
        <is>
          <t>Colza</t>
        </is>
      </c>
      <c r="G2292" t="inlineStr"/>
      <c r="H2292" t="inlineStr"/>
      <c r="I2292" t="inlineStr"/>
      <c r="J2292" t="inlineStr"/>
      <c r="K2292" t="inlineStr"/>
      <c r="L2292" t="inlineStr"/>
      <c r="M2292" t="inlineStr"/>
      <c r="N2292" t="inlineStr"/>
      <c r="O2292" t="n">
        <v>33.2</v>
      </c>
      <c r="P2292" t="inlineStr"/>
      <c r="Q2292" t="inlineStr"/>
    </row>
    <row r="2293" ht="15" customHeight="1" s="1003">
      <c r="A2293" s="1019" t="inlineStr">
        <is>
          <t>Issues de silo</t>
        </is>
      </c>
      <c r="B2293" t="inlineStr">
        <is>
          <t>Biomatériaux</t>
        </is>
      </c>
      <c r="C2293" t="inlineStr">
        <is>
          <t>kt</t>
        </is>
      </c>
      <c r="D2293" t="inlineStr">
        <is>
          <t>France</t>
        </is>
      </c>
      <c r="E2293" t="inlineStr">
        <is>
          <t>2019-20</t>
        </is>
      </c>
      <c r="F2293" t="inlineStr">
        <is>
          <t>Colza</t>
        </is>
      </c>
      <c r="G2293" t="inlineStr"/>
      <c r="H2293" t="inlineStr"/>
      <c r="I2293" t="inlineStr">
        <is>
          <t>ONRB - FranceAgriMer</t>
        </is>
      </c>
      <c r="J2293" t="inlineStr"/>
      <c r="K2293" t="inlineStr">
        <is>
          <t>Répartition</t>
        </is>
      </c>
      <c r="L2293" t="inlineStr">
        <is>
          <t>Part d'issues de silo consommées comme litière:Part d'issues de silo consommées comme autres biomatériaux</t>
        </is>
      </c>
      <c r="M2293" t="inlineStr">
        <is>
          <t>Issues de silo - ONRB</t>
        </is>
      </c>
      <c r="N2293" t="inlineStr"/>
      <c r="O2293" t="n">
        <v>0.91</v>
      </c>
      <c r="P2293" t="inlineStr"/>
      <c r="Q2293" t="inlineStr"/>
    </row>
    <row r="2294" ht="15" customHeight="1" s="1003">
      <c r="A2294" s="1019" t="inlineStr">
        <is>
          <t>Issues de silo</t>
        </is>
      </c>
      <c r="B2294" t="inlineStr">
        <is>
          <t>Usages non-alimentaires</t>
        </is>
      </c>
      <c r="C2294" t="inlineStr">
        <is>
          <t>kt</t>
        </is>
      </c>
      <c r="D2294" t="inlineStr">
        <is>
          <t>France</t>
        </is>
      </c>
      <c r="E2294" t="inlineStr">
        <is>
          <t>2019-20</t>
        </is>
      </c>
      <c r="F2294" t="inlineStr">
        <is>
          <t>Colza</t>
        </is>
      </c>
      <c r="G2294" t="inlineStr"/>
      <c r="H2294" t="inlineStr"/>
      <c r="I2294" t="inlineStr"/>
      <c r="J2294" t="inlineStr"/>
      <c r="K2294" t="inlineStr"/>
      <c r="L2294" t="inlineStr"/>
      <c r="M2294" t="inlineStr"/>
      <c r="N2294" t="inlineStr"/>
      <c r="O2294" t="n">
        <v>25.5</v>
      </c>
      <c r="P2294" t="inlineStr"/>
      <c r="Q2294" t="inlineStr"/>
    </row>
    <row r="2295" ht="15" customHeight="1" s="1003">
      <c r="A2295" s="1019" t="inlineStr">
        <is>
          <t>Issues de silo</t>
        </is>
      </c>
      <c r="B2295" t="inlineStr">
        <is>
          <t>Energie</t>
        </is>
      </c>
      <c r="C2295" t="inlineStr">
        <is>
          <t>kt</t>
        </is>
      </c>
      <c r="D2295" t="inlineStr">
        <is>
          <t>France</t>
        </is>
      </c>
      <c r="E2295" t="inlineStr">
        <is>
          <t>2019-20</t>
        </is>
      </c>
      <c r="F2295" t="inlineStr">
        <is>
          <t>Colza</t>
        </is>
      </c>
      <c r="G2295" t="inlineStr"/>
      <c r="H2295" t="inlineStr"/>
      <c r="I2295" t="inlineStr">
        <is>
          <t>ONRB - FranceAgriMer</t>
        </is>
      </c>
      <c r="J2295" t="inlineStr"/>
      <c r="K2295" t="inlineStr">
        <is>
          <t>Répartition</t>
        </is>
      </c>
      <c r="L2295" t="inlineStr">
        <is>
          <t>Part d'issues de silo consommées en méthanisation:Part d'issues de silo brûlées</t>
        </is>
      </c>
      <c r="M2295" t="inlineStr">
        <is>
          <t>Issues de silo - ONRB</t>
        </is>
      </c>
      <c r="N2295" t="inlineStr"/>
      <c r="O2295" t="n">
        <v>24.6</v>
      </c>
      <c r="P2295" t="inlineStr"/>
      <c r="Q2295" t="inlineStr"/>
    </row>
    <row r="2296" ht="15" customHeight="1" s="1003">
      <c r="A2296" s="1019" t="inlineStr">
        <is>
          <t>Issues de silo</t>
        </is>
      </c>
      <c r="B2296" t="inlineStr">
        <is>
          <t>Fertilisation</t>
        </is>
      </c>
      <c r="C2296" t="inlineStr">
        <is>
          <t>kt</t>
        </is>
      </c>
      <c r="D2296" t="inlineStr">
        <is>
          <t>France</t>
        </is>
      </c>
      <c r="E2296" t="inlineStr">
        <is>
          <t>2019-20</t>
        </is>
      </c>
      <c r="F2296" t="inlineStr">
        <is>
          <t>Colza</t>
        </is>
      </c>
      <c r="G2296" t="inlineStr"/>
      <c r="H2296" t="inlineStr"/>
      <c r="I2296" t="inlineStr">
        <is>
          <t>ONRB - FranceAgriMer</t>
        </is>
      </c>
      <c r="J2296" t="inlineStr"/>
      <c r="K2296" t="inlineStr">
        <is>
          <t>Répartition</t>
        </is>
      </c>
      <c r="L2296" t="inlineStr">
        <is>
          <t>Part d'issues de silo compostées</t>
        </is>
      </c>
      <c r="M2296" t="inlineStr">
        <is>
          <t>Issues de silo - ONRB</t>
        </is>
      </c>
      <c r="N2296" t="inlineStr"/>
      <c r="O2296" t="n">
        <v>0</v>
      </c>
      <c r="P2296" t="inlineStr"/>
      <c r="Q2296" t="inlineStr"/>
    </row>
    <row r="2297" ht="15" customHeight="1" s="1003">
      <c r="A2297" s="1019" t="inlineStr">
        <is>
          <t>Huile</t>
        </is>
      </c>
      <c r="B2297" t="inlineStr">
        <is>
          <t>Vente directe et autoconsommation</t>
        </is>
      </c>
      <c r="C2297" t="inlineStr">
        <is>
          <t>kt</t>
        </is>
      </c>
      <c r="D2297" t="inlineStr">
        <is>
          <t>France</t>
        </is>
      </c>
      <c r="E2297" t="inlineStr">
        <is>
          <t>2019-20</t>
        </is>
      </c>
      <c r="F2297" t="inlineStr">
        <is>
          <t>Colza</t>
        </is>
      </c>
      <c r="G2297" t="inlineStr"/>
      <c r="H2297" t="inlineStr"/>
      <c r="I2297" t="inlineStr"/>
      <c r="J2297" t="inlineStr">
        <is>
          <t>L'huile peut être autoconsommée</t>
        </is>
      </c>
      <c r="K2297" t="inlineStr"/>
      <c r="L2297" t="inlineStr"/>
      <c r="M2297" t="inlineStr"/>
      <c r="N2297" t="inlineStr"/>
      <c r="O2297" t="n">
        <v>227</v>
      </c>
      <c r="P2297" t="n">
        <v>0</v>
      </c>
      <c r="Q2297" t="n">
        <v>783</v>
      </c>
    </row>
    <row r="2298" ht="15" customHeight="1" s="1003">
      <c r="A2298" s="1019" t="inlineStr">
        <is>
          <t>Huile</t>
        </is>
      </c>
      <c r="B2298" t="inlineStr">
        <is>
          <t>Circuits spécialisés</t>
        </is>
      </c>
      <c r="C2298" t="inlineStr">
        <is>
          <t>kt</t>
        </is>
      </c>
      <c r="D2298" t="inlineStr">
        <is>
          <t>France</t>
        </is>
      </c>
      <c r="E2298" t="inlineStr">
        <is>
          <t>2019-20</t>
        </is>
      </c>
      <c r="F2298" t="inlineStr">
        <is>
          <t>Colza</t>
        </is>
      </c>
      <c r="G2298" t="inlineStr"/>
      <c r="H2298" t="inlineStr"/>
      <c r="I2298" t="inlineStr"/>
      <c r="J2298" t="inlineStr">
        <is>
          <t>L'huile peut être consommée par des circuits spécialisés</t>
        </is>
      </c>
      <c r="K2298" t="inlineStr"/>
      <c r="L2298" t="inlineStr"/>
      <c r="M2298" t="inlineStr"/>
      <c r="N2298" t="inlineStr"/>
      <c r="O2298" t="n">
        <v>102</v>
      </c>
      <c r="P2298" t="n">
        <v>0</v>
      </c>
      <c r="Q2298" t="n">
        <v>783</v>
      </c>
    </row>
    <row r="2299" ht="15" customHeight="1" s="1003">
      <c r="A2299" s="1019" t="inlineStr">
        <is>
          <t>Huile</t>
        </is>
      </c>
      <c r="B2299" t="inlineStr">
        <is>
          <t>RHD</t>
        </is>
      </c>
      <c r="C2299" t="inlineStr">
        <is>
          <t>kt</t>
        </is>
      </c>
      <c r="D2299" t="inlineStr">
        <is>
          <t>France</t>
        </is>
      </c>
      <c r="E2299" t="inlineStr">
        <is>
          <t>2019-20</t>
        </is>
      </c>
      <c r="F2299" t="inlineStr">
        <is>
          <t>Colza</t>
        </is>
      </c>
      <c r="G2299" t="inlineStr"/>
      <c r="H2299" t="inlineStr"/>
      <c r="I2299" t="inlineStr"/>
      <c r="J2299" t="inlineStr">
        <is>
          <t>L'huile est consommée en RHD</t>
        </is>
      </c>
      <c r="K2299" t="inlineStr"/>
      <c r="L2299" t="inlineStr"/>
      <c r="M2299" t="inlineStr"/>
      <c r="N2299" t="inlineStr"/>
      <c r="O2299" t="n">
        <v>227</v>
      </c>
      <c r="P2299" t="n">
        <v>0</v>
      </c>
      <c r="Q2299" t="n">
        <v>783</v>
      </c>
    </row>
    <row r="2300" ht="15" customHeight="1" s="1003">
      <c r="A2300" s="1019" t="inlineStr">
        <is>
          <t>Huile</t>
        </is>
      </c>
      <c r="B2300" t="inlineStr">
        <is>
          <t>Autres IAA</t>
        </is>
      </c>
      <c r="C2300" t="inlineStr">
        <is>
          <t>kt</t>
        </is>
      </c>
      <c r="D2300" t="inlineStr">
        <is>
          <t>France</t>
        </is>
      </c>
      <c r="E2300" t="inlineStr">
        <is>
          <t>2019-20</t>
        </is>
      </c>
      <c r="F2300" t="inlineStr">
        <is>
          <t>Colza</t>
        </is>
      </c>
      <c r="G2300" t="inlineStr"/>
      <c r="H2300" t="inlineStr"/>
      <c r="I2300" t="inlineStr"/>
      <c r="J2300" t="inlineStr">
        <is>
          <t>L'huile est consommée par les autres IAA</t>
        </is>
      </c>
      <c r="K2300" t="inlineStr"/>
      <c r="L2300" t="inlineStr"/>
      <c r="M2300" t="inlineStr"/>
      <c r="N2300" t="inlineStr"/>
      <c r="O2300" t="n">
        <v>227</v>
      </c>
      <c r="P2300" t="n">
        <v>0</v>
      </c>
      <c r="Q2300" t="n">
        <v>783</v>
      </c>
    </row>
    <row r="2301" ht="15" customHeight="1" s="1003">
      <c r="A2301" s="1019" t="inlineStr">
        <is>
          <t>Huile</t>
        </is>
      </c>
      <c r="B2301" t="inlineStr">
        <is>
          <t>Autres industries</t>
        </is>
      </c>
      <c r="C2301" t="inlineStr">
        <is>
          <t>kt</t>
        </is>
      </c>
      <c r="D2301" t="inlineStr">
        <is>
          <t>France</t>
        </is>
      </c>
      <c r="E2301" t="inlineStr">
        <is>
          <t>2019-20</t>
        </is>
      </c>
      <c r="F2301" t="inlineStr">
        <is>
          <t>Colza</t>
        </is>
      </c>
      <c r="G2301" t="inlineStr"/>
      <c r="H2301" t="inlineStr">
        <is>
          <t>Part de consommation d'huile pour des usages non-alimentaires = 2,11 % (Terres Univia)</t>
        </is>
      </c>
      <c r="I2301" t="inlineStr">
        <is>
          <t>Terres Univia</t>
        </is>
      </c>
      <c r="J2301" t="inlineStr">
        <is>
          <t>L'huile est consommée pour des usages techniques:Même répartition des usages d'huile qu'en 2023</t>
        </is>
      </c>
      <c r="K2301" t="inlineStr">
        <is>
          <t>Répartition</t>
        </is>
      </c>
      <c r="L2301" t="inlineStr">
        <is>
          <t>Part de consommation d'huile pour des usages non-alimentaires</t>
        </is>
      </c>
      <c r="M2301" t="inlineStr">
        <is>
          <t>Usages huiles - TERRES UNIVIA</t>
        </is>
      </c>
      <c r="N2301" t="inlineStr"/>
      <c r="O2301" t="n">
        <v>29.9</v>
      </c>
      <c r="P2301" t="inlineStr"/>
      <c r="Q2301" t="inlineStr"/>
    </row>
    <row r="2302" ht="15" customHeight="1" s="1003">
      <c r="A2302" s="1019" t="inlineStr">
        <is>
          <t>Huile</t>
        </is>
      </c>
      <c r="B2302" t="inlineStr">
        <is>
          <t>Alimentation humaine</t>
        </is>
      </c>
      <c r="C2302" t="inlineStr">
        <is>
          <t>kt</t>
        </is>
      </c>
      <c r="D2302" t="inlineStr">
        <is>
          <t>France</t>
        </is>
      </c>
      <c r="E2302" t="inlineStr">
        <is>
          <t>2019-20</t>
        </is>
      </c>
      <c r="F2302" t="inlineStr">
        <is>
          <t>Colza</t>
        </is>
      </c>
      <c r="G2302" t="inlineStr"/>
      <c r="H2302" t="inlineStr">
        <is>
          <t>Part de consommation d'huile en alimentation humaine = 56,84 % (Terres Univia)</t>
        </is>
      </c>
      <c r="I2302" t="inlineStr">
        <is>
          <t>Terres Univia</t>
        </is>
      </c>
      <c r="J2302" t="inlineStr">
        <is>
          <t>Même répartition des usages d'huile qu'en 2023</t>
        </is>
      </c>
      <c r="K2302" t="inlineStr">
        <is>
          <t>Répartition</t>
        </is>
      </c>
      <c r="L2302" t="inlineStr">
        <is>
          <t>Part de consommation d'huile en alimentation humaine</t>
        </is>
      </c>
      <c r="M2302" t="inlineStr">
        <is>
          <t>Usages huiles - TERRES UNIVIA</t>
        </is>
      </c>
      <c r="N2302" t="inlineStr"/>
      <c r="O2302" t="n">
        <v>806</v>
      </c>
      <c r="P2302" t="inlineStr"/>
      <c r="Q2302" t="inlineStr"/>
    </row>
    <row r="2303" ht="15" customHeight="1" s="1003">
      <c r="A2303" s="1019" t="inlineStr">
        <is>
          <t>Huile</t>
        </is>
      </c>
      <c r="B2303" t="inlineStr">
        <is>
          <t>Ménages</t>
        </is>
      </c>
      <c r="C2303" t="inlineStr">
        <is>
          <t>kt</t>
        </is>
      </c>
      <c r="D2303" t="inlineStr">
        <is>
          <t>France</t>
        </is>
      </c>
      <c r="E2303" t="inlineStr">
        <is>
          <t>2019-20</t>
        </is>
      </c>
      <c r="F2303" t="inlineStr">
        <is>
          <t>Colza</t>
        </is>
      </c>
      <c r="G2303" t="inlineStr"/>
      <c r="H2303" t="inlineStr"/>
      <c r="I2303" t="inlineStr"/>
      <c r="J2303" t="inlineStr"/>
      <c r="K2303" t="inlineStr"/>
      <c r="L2303" t="inlineStr"/>
      <c r="M2303" t="inlineStr"/>
      <c r="N2303" t="inlineStr"/>
      <c r="O2303" t="n">
        <v>125</v>
      </c>
      <c r="P2303" t="n">
        <v>23</v>
      </c>
      <c r="Q2303" t="n">
        <v>806</v>
      </c>
    </row>
    <row r="2304" ht="15" customHeight="1" s="1003">
      <c r="A2304" s="1019" t="inlineStr">
        <is>
          <t>Huile</t>
        </is>
      </c>
      <c r="B2304" t="inlineStr">
        <is>
          <t>Usages alimentaires</t>
        </is>
      </c>
      <c r="C2304" t="inlineStr">
        <is>
          <t>kt</t>
        </is>
      </c>
      <c r="D2304" t="inlineStr">
        <is>
          <t>France</t>
        </is>
      </c>
      <c r="E2304" t="inlineStr">
        <is>
          <t>2019-20</t>
        </is>
      </c>
      <c r="F2304" t="inlineStr">
        <is>
          <t>Colza</t>
        </is>
      </c>
      <c r="G2304" t="inlineStr"/>
      <c r="H2304" t="inlineStr"/>
      <c r="I2304" t="inlineStr"/>
      <c r="J2304" t="inlineStr"/>
      <c r="K2304" t="inlineStr"/>
      <c r="L2304" t="inlineStr"/>
      <c r="M2304" t="inlineStr"/>
      <c r="N2304" t="inlineStr"/>
      <c r="O2304" t="n">
        <v>806</v>
      </c>
      <c r="P2304" t="inlineStr"/>
      <c r="Q2304" t="inlineStr"/>
    </row>
    <row r="2305" ht="15" customHeight="1" s="1003">
      <c r="A2305" s="1019" t="inlineStr">
        <is>
          <t>Huile</t>
        </is>
      </c>
      <c r="B2305" t="inlineStr">
        <is>
          <t>Débouchés</t>
        </is>
      </c>
      <c r="C2305" t="inlineStr">
        <is>
          <t>kt</t>
        </is>
      </c>
      <c r="D2305" t="inlineStr">
        <is>
          <t>France</t>
        </is>
      </c>
      <c r="E2305" t="inlineStr">
        <is>
          <t>2019-20</t>
        </is>
      </c>
      <c r="F2305" t="inlineStr">
        <is>
          <t>Colza</t>
        </is>
      </c>
      <c r="G2305" t="inlineStr"/>
      <c r="H2305" t="inlineStr"/>
      <c r="I2305" t="inlineStr"/>
      <c r="J2305" t="inlineStr"/>
      <c r="K2305" t="inlineStr"/>
      <c r="L2305" t="inlineStr"/>
      <c r="M2305" t="inlineStr"/>
      <c r="N2305" t="inlineStr"/>
      <c r="O2305" t="n">
        <v>1420</v>
      </c>
      <c r="P2305" t="inlineStr"/>
      <c r="Q2305" t="inlineStr"/>
    </row>
    <row r="2306" ht="15" customHeight="1" s="1003">
      <c r="A2306" s="1019" t="inlineStr">
        <is>
          <t>Huile</t>
        </is>
      </c>
      <c r="B2306" t="inlineStr">
        <is>
          <t>Usages non-alimentaires</t>
        </is>
      </c>
      <c r="C2306" t="inlineStr">
        <is>
          <t>kt</t>
        </is>
      </c>
      <c r="D2306" t="inlineStr">
        <is>
          <t>France</t>
        </is>
      </c>
      <c r="E2306" t="inlineStr">
        <is>
          <t>2019-20</t>
        </is>
      </c>
      <c r="F2306" t="inlineStr">
        <is>
          <t>Colza</t>
        </is>
      </c>
      <c r="G2306" t="inlineStr"/>
      <c r="H2306" t="inlineStr"/>
      <c r="I2306" t="inlineStr"/>
      <c r="J2306" t="inlineStr"/>
      <c r="K2306" t="inlineStr"/>
      <c r="L2306" t="inlineStr"/>
      <c r="M2306" t="inlineStr"/>
      <c r="N2306" t="inlineStr"/>
      <c r="O2306" t="n">
        <v>612</v>
      </c>
      <c r="P2306" t="inlineStr"/>
      <c r="Q2306" t="inlineStr"/>
    </row>
    <row r="2307" ht="15" customHeight="1" s="1003">
      <c r="A2307" s="1019" t="inlineStr">
        <is>
          <t>Huile</t>
        </is>
      </c>
      <c r="B2307" t="inlineStr">
        <is>
          <t>Export</t>
        </is>
      </c>
      <c r="C2307" t="inlineStr">
        <is>
          <t>kt</t>
        </is>
      </c>
      <c r="D2307" t="inlineStr">
        <is>
          <t>France</t>
        </is>
      </c>
      <c r="E2307" t="inlineStr">
        <is>
          <t>2019-20</t>
        </is>
      </c>
      <c r="F2307" t="inlineStr">
        <is>
          <t>Colza</t>
        </is>
      </c>
      <c r="G2307" t="inlineStr"/>
      <c r="H2307" t="inlineStr">
        <is>
          <t>Exportation d'huile = 338 kt (Douanes françaises - Eurostat)</t>
        </is>
      </c>
      <c r="I2307" t="inlineStr">
        <is>
          <t>Douanes françaises - Eurostat</t>
        </is>
      </c>
      <c r="J2307" t="inlineStr"/>
      <c r="K2307" t="inlineStr">
        <is>
          <t>Volume</t>
        </is>
      </c>
      <c r="L2307" t="inlineStr">
        <is>
          <t>Exportation d'huile</t>
        </is>
      </c>
      <c r="M2307" t="inlineStr">
        <is>
          <t>Echanges annuels - EUROSTAT</t>
        </is>
      </c>
      <c r="N2307" t="inlineStr"/>
      <c r="O2307" t="n">
        <v>338</v>
      </c>
      <c r="P2307" t="inlineStr"/>
      <c r="Q2307" t="inlineStr"/>
    </row>
    <row r="2308" ht="15" customHeight="1" s="1003">
      <c r="A2308" s="1019" t="inlineStr">
        <is>
          <t>Huile</t>
        </is>
      </c>
      <c r="B2308" t="inlineStr">
        <is>
          <t>Biocarburants</t>
        </is>
      </c>
      <c r="C2308" t="inlineStr">
        <is>
          <t>kt</t>
        </is>
      </c>
      <c r="D2308" t="inlineStr">
        <is>
          <t>France</t>
        </is>
      </c>
      <c r="E2308" t="inlineStr">
        <is>
          <t>2019-20</t>
        </is>
      </c>
      <c r="F2308" t="inlineStr">
        <is>
          <t>Colza</t>
        </is>
      </c>
      <c r="G2308" t="inlineStr"/>
      <c r="H2308" t="inlineStr">
        <is>
          <t>Part de consommation d'huile en biocarburants = 41,05 % (Terres Univia)</t>
        </is>
      </c>
      <c r="I2308" t="inlineStr">
        <is>
          <t>Terres Univia</t>
        </is>
      </c>
      <c r="J2308" t="inlineStr">
        <is>
          <t>Même répartition des usages d'huile qu'en 2023</t>
        </is>
      </c>
      <c r="K2308" t="inlineStr">
        <is>
          <t>Répartition</t>
        </is>
      </c>
      <c r="L2308" t="inlineStr">
        <is>
          <t>Part de consommation d'huile en biocarburants</t>
        </is>
      </c>
      <c r="M2308" t="inlineStr">
        <is>
          <t>Usages huiles - TERRES UNIVIA</t>
        </is>
      </c>
      <c r="N2308" t="inlineStr"/>
      <c r="O2308" t="n">
        <v>582</v>
      </c>
      <c r="P2308" t="inlineStr"/>
      <c r="Q2308" t="inlineStr"/>
    </row>
    <row r="2309" ht="15" customHeight="1" s="1003">
      <c r="A2309" s="1019" t="inlineStr">
        <is>
          <t>Huile</t>
        </is>
      </c>
      <c r="B2309" t="inlineStr">
        <is>
          <t>Energie</t>
        </is>
      </c>
      <c r="C2309" t="inlineStr">
        <is>
          <t>kt</t>
        </is>
      </c>
      <c r="D2309" t="inlineStr">
        <is>
          <t>France</t>
        </is>
      </c>
      <c r="E2309" t="inlineStr">
        <is>
          <t>2019-20</t>
        </is>
      </c>
      <c r="F2309" t="inlineStr">
        <is>
          <t>Colza</t>
        </is>
      </c>
      <c r="G2309" t="inlineStr"/>
      <c r="H2309" t="inlineStr"/>
      <c r="I2309" t="inlineStr"/>
      <c r="J2309" t="inlineStr"/>
      <c r="K2309" t="inlineStr"/>
      <c r="L2309" t="inlineStr"/>
      <c r="M2309" t="inlineStr"/>
      <c r="N2309" t="inlineStr"/>
      <c r="O2309" t="n">
        <v>582</v>
      </c>
      <c r="P2309" t="inlineStr"/>
      <c r="Q2309" t="inlineStr"/>
    </row>
    <row r="2310" ht="15" customHeight="1" s="1003">
      <c r="A2310" s="1019" t="inlineStr">
        <is>
          <t>Huile</t>
        </is>
      </c>
      <c r="B2310" t="inlineStr">
        <is>
          <t>GMS</t>
        </is>
      </c>
      <c r="C2310" t="inlineStr">
        <is>
          <t>kt</t>
        </is>
      </c>
      <c r="D2310" t="inlineStr">
        <is>
          <t>France</t>
        </is>
      </c>
      <c r="E2310" t="inlineStr">
        <is>
          <t>2019-20</t>
        </is>
      </c>
      <c r="F2310" t="inlineStr">
        <is>
          <t>Colza</t>
        </is>
      </c>
      <c r="G2310" t="inlineStr">
        <is>
          <t>Consommation d'huile par les GMS = 23 kt (Nielsen)</t>
        </is>
      </c>
      <c r="H2310" t="inlineStr"/>
      <c r="I2310" t="inlineStr">
        <is>
          <t>Nielsen</t>
        </is>
      </c>
      <c r="J2310" t="inlineStr">
        <is>
          <t>Utilisation du volume de 2019</t>
        </is>
      </c>
      <c r="K2310" t="inlineStr">
        <is>
          <t>Volume</t>
        </is>
      </c>
      <c r="L2310" t="inlineStr">
        <is>
          <t>Consommation d'huile par les GMS</t>
        </is>
      </c>
      <c r="M2310" t="inlineStr">
        <is>
          <t>Conso huile GMS -NIELSEN</t>
        </is>
      </c>
      <c r="N2310" t="inlineStr"/>
      <c r="O2310" t="n">
        <v>23</v>
      </c>
      <c r="P2310" t="inlineStr"/>
      <c r="Q2310" t="inlineStr"/>
    </row>
    <row r="2311" ht="15" customHeight="1" s="1003">
      <c r="A2311" s="1019" t="inlineStr">
        <is>
          <t>Huile</t>
        </is>
      </c>
      <c r="B2311" t="inlineStr">
        <is>
          <t>Circuits généralistes</t>
        </is>
      </c>
      <c r="C2311" t="inlineStr">
        <is>
          <t>kt</t>
        </is>
      </c>
      <c r="D2311" t="inlineStr">
        <is>
          <t>France</t>
        </is>
      </c>
      <c r="E2311" t="inlineStr">
        <is>
          <t>2019-20</t>
        </is>
      </c>
      <c r="F2311" t="inlineStr">
        <is>
          <t>Colza</t>
        </is>
      </c>
      <c r="G2311" t="inlineStr"/>
      <c r="H2311" t="inlineStr"/>
      <c r="I2311" t="inlineStr"/>
      <c r="J2311" t="inlineStr"/>
      <c r="K2311" t="inlineStr"/>
      <c r="L2311" t="inlineStr"/>
      <c r="M2311" t="inlineStr"/>
      <c r="N2311" t="inlineStr"/>
      <c r="O2311" t="n">
        <v>23</v>
      </c>
      <c r="P2311" t="inlineStr"/>
      <c r="Q2311" t="inlineStr"/>
    </row>
    <row r="2312" ht="15" customHeight="1" s="1003">
      <c r="A2312" s="1019" t="inlineStr">
        <is>
          <t>Tourteaux</t>
        </is>
      </c>
      <c r="B2312" t="inlineStr">
        <is>
          <t>Hors FAB</t>
        </is>
      </c>
      <c r="C2312" t="inlineStr">
        <is>
          <t>kt</t>
        </is>
      </c>
      <c r="D2312" t="inlineStr">
        <is>
          <t>France</t>
        </is>
      </c>
      <c r="E2312" t="inlineStr">
        <is>
          <t>2019-20</t>
        </is>
      </c>
      <c r="F2312" t="inlineStr">
        <is>
          <t>Colza</t>
        </is>
      </c>
      <c r="G2312" t="inlineStr"/>
      <c r="H2312" t="inlineStr">
        <is>
          <t>Part de consommation de tourteaux en hors FAB = 16,96 % (ORIFLAAM)</t>
        </is>
      </c>
      <c r="I2312" t="inlineStr">
        <is>
          <t>ORIFLAAM</t>
        </is>
      </c>
      <c r="J2312" t="inlineStr">
        <is>
          <t>Même répartition des usages de tourteaux qu'en 2022-23</t>
        </is>
      </c>
      <c r="K2312" t="inlineStr">
        <is>
          <t>Répartition</t>
        </is>
      </c>
      <c r="L2312" t="inlineStr">
        <is>
          <t>Part de consommation de tourteaux en hors FAB</t>
        </is>
      </c>
      <c r="M2312" t="inlineStr">
        <is>
          <t>Usages tourteaux -TERRES UNIVIA</t>
        </is>
      </c>
      <c r="N2312" t="inlineStr"/>
      <c r="O2312" t="n">
        <v>371</v>
      </c>
      <c r="P2312" t="inlineStr"/>
      <c r="Q2312" t="inlineStr"/>
    </row>
    <row r="2313" ht="15" customHeight="1" s="1003">
      <c r="A2313" s="1019" t="inlineStr">
        <is>
          <t>Tourteaux</t>
        </is>
      </c>
      <c r="B2313" t="inlineStr">
        <is>
          <t>Alimentation animale rente</t>
        </is>
      </c>
      <c r="C2313" t="inlineStr">
        <is>
          <t>kt</t>
        </is>
      </c>
      <c r="D2313" t="inlineStr">
        <is>
          <t>France</t>
        </is>
      </c>
      <c r="E2313" t="inlineStr">
        <is>
          <t>2019-20</t>
        </is>
      </c>
      <c r="F2313" t="inlineStr">
        <is>
          <t>Colza</t>
        </is>
      </c>
      <c r="G2313" t="inlineStr"/>
      <c r="H2313" t="inlineStr"/>
      <c r="I2313" t="inlineStr"/>
      <c r="J2313" t="inlineStr"/>
      <c r="K2313" t="inlineStr"/>
      <c r="L2313" t="inlineStr"/>
      <c r="M2313" t="inlineStr"/>
      <c r="N2313" t="inlineStr"/>
      <c r="O2313" t="n">
        <v>2190</v>
      </c>
      <c r="P2313" t="inlineStr"/>
      <c r="Q2313" t="inlineStr"/>
    </row>
    <row r="2314" ht="15" customHeight="1" s="1003">
      <c r="A2314" s="1019" t="inlineStr">
        <is>
          <t>Tourteaux</t>
        </is>
      </c>
      <c r="B2314" t="inlineStr">
        <is>
          <t>Alimentation animale</t>
        </is>
      </c>
      <c r="C2314" t="inlineStr">
        <is>
          <t>kt</t>
        </is>
      </c>
      <c r="D2314" t="inlineStr">
        <is>
          <t>France</t>
        </is>
      </c>
      <c r="E2314" t="inlineStr">
        <is>
          <t>2019-20</t>
        </is>
      </c>
      <c r="F2314" t="inlineStr">
        <is>
          <t>Colza</t>
        </is>
      </c>
      <c r="G2314" t="inlineStr"/>
      <c r="H2314" t="inlineStr"/>
      <c r="I2314" t="inlineStr"/>
      <c r="J2314" t="inlineStr"/>
      <c r="K2314" t="inlineStr"/>
      <c r="L2314" t="inlineStr"/>
      <c r="M2314" t="inlineStr"/>
      <c r="N2314" t="inlineStr"/>
      <c r="O2314" t="n">
        <v>2190</v>
      </c>
      <c r="P2314" t="inlineStr"/>
      <c r="Q2314" t="inlineStr"/>
    </row>
    <row r="2315" ht="15" customHeight="1" s="1003">
      <c r="A2315" s="1019" t="inlineStr">
        <is>
          <t>Tourteaux</t>
        </is>
      </c>
      <c r="B2315" t="inlineStr">
        <is>
          <t>Usages alimentaires</t>
        </is>
      </c>
      <c r="C2315" t="inlineStr">
        <is>
          <t>kt</t>
        </is>
      </c>
      <c r="D2315" t="inlineStr">
        <is>
          <t>France</t>
        </is>
      </c>
      <c r="E2315" t="inlineStr">
        <is>
          <t>2019-20</t>
        </is>
      </c>
      <c r="F2315" t="inlineStr">
        <is>
          <t>Colza</t>
        </is>
      </c>
      <c r="G2315" t="inlineStr"/>
      <c r="H2315" t="inlineStr"/>
      <c r="I2315" t="inlineStr"/>
      <c r="J2315" t="inlineStr"/>
      <c r="K2315" t="inlineStr"/>
      <c r="L2315" t="inlineStr"/>
      <c r="M2315" t="inlineStr"/>
      <c r="N2315" t="inlineStr"/>
      <c r="O2315" t="n">
        <v>2190</v>
      </c>
      <c r="P2315" t="inlineStr"/>
      <c r="Q2315" t="inlineStr"/>
    </row>
    <row r="2316" ht="15" customHeight="1" s="1003">
      <c r="A2316" s="1019" t="inlineStr">
        <is>
          <t>Tourteaux</t>
        </is>
      </c>
      <c r="B2316" t="inlineStr">
        <is>
          <t>Débouchés</t>
        </is>
      </c>
      <c r="C2316" t="inlineStr">
        <is>
          <t>kt</t>
        </is>
      </c>
      <c r="D2316" t="inlineStr">
        <is>
          <t>France</t>
        </is>
      </c>
      <c r="E2316" t="inlineStr">
        <is>
          <t>2019-20</t>
        </is>
      </c>
      <c r="F2316" t="inlineStr">
        <is>
          <t>Colza</t>
        </is>
      </c>
      <c r="G2316" t="inlineStr"/>
      <c r="H2316" t="inlineStr"/>
      <c r="I2316" t="inlineStr"/>
      <c r="J2316" t="inlineStr"/>
      <c r="K2316" t="inlineStr"/>
      <c r="L2316" t="inlineStr"/>
      <c r="M2316" t="inlineStr"/>
      <c r="N2316" t="inlineStr"/>
      <c r="O2316" t="n">
        <v>2190</v>
      </c>
      <c r="P2316" t="inlineStr"/>
      <c r="Q2316" t="inlineStr"/>
    </row>
    <row r="2317" ht="15" customHeight="1" s="1003">
      <c r="A2317" s="1019" t="inlineStr">
        <is>
          <t>Tourteaux</t>
        </is>
      </c>
      <c r="B2317" t="inlineStr">
        <is>
          <t>Export</t>
        </is>
      </c>
      <c r="C2317" t="inlineStr">
        <is>
          <t>kt</t>
        </is>
      </c>
      <c r="D2317" t="inlineStr">
        <is>
          <t>France</t>
        </is>
      </c>
      <c r="E2317" t="inlineStr">
        <is>
          <t>2019-20</t>
        </is>
      </c>
      <c r="F2317" t="inlineStr">
        <is>
          <t>Colza</t>
        </is>
      </c>
      <c r="G2317" t="inlineStr"/>
      <c r="H2317" t="inlineStr">
        <is>
          <t>Exportation de tourteaux = 510 kt (Douanes françaises - Eurostat)</t>
        </is>
      </c>
      <c r="I2317" t="inlineStr">
        <is>
          <t>Douanes françaises - Eurostat</t>
        </is>
      </c>
      <c r="J2317" t="inlineStr"/>
      <c r="K2317" t="inlineStr">
        <is>
          <t>Volume</t>
        </is>
      </c>
      <c r="L2317" t="inlineStr">
        <is>
          <t>Exportation de tourteaux</t>
        </is>
      </c>
      <c r="M2317" t="inlineStr">
        <is>
          <t>Echanges annuels - EUROSTAT</t>
        </is>
      </c>
      <c r="N2317" t="inlineStr"/>
      <c r="O2317" t="n">
        <v>510</v>
      </c>
      <c r="P2317" t="inlineStr"/>
      <c r="Q2317" t="inlineStr"/>
    </row>
    <row r="2318" ht="15" customHeight="1" s="1003">
      <c r="A2318" s="1019" t="inlineStr">
        <is>
          <t>Tourteaux</t>
        </is>
      </c>
      <c r="B2318" t="inlineStr">
        <is>
          <t>FAB</t>
        </is>
      </c>
      <c r="C2318" t="inlineStr">
        <is>
          <t>kt</t>
        </is>
      </c>
      <c r="D2318" t="inlineStr">
        <is>
          <t>France</t>
        </is>
      </c>
      <c r="E2318" t="inlineStr">
        <is>
          <t>2019-20</t>
        </is>
      </c>
      <c r="F2318" t="inlineStr">
        <is>
          <t>Colza</t>
        </is>
      </c>
      <c r="G2318" t="inlineStr"/>
      <c r="H2318" t="inlineStr">
        <is>
          <t>Part de consommation de tourteaux en FAB = 83,04 % (ORIFLAAM)</t>
        </is>
      </c>
      <c r="I2318" t="inlineStr">
        <is>
          <t>ORIFLAAM</t>
        </is>
      </c>
      <c r="J2318" t="inlineStr">
        <is>
          <t>Même répartition des usages de tourteaux qu'en 2022-23</t>
        </is>
      </c>
      <c r="K2318" t="inlineStr">
        <is>
          <t>Répartition</t>
        </is>
      </c>
      <c r="L2318" t="inlineStr">
        <is>
          <t>Part de consommation de tourteaux en FAB</t>
        </is>
      </c>
      <c r="M2318" t="inlineStr">
        <is>
          <t>Usages tourteaux -TERRES UNIVIA</t>
        </is>
      </c>
      <c r="N2318" t="inlineStr"/>
      <c r="O2318" t="n">
        <v>1820</v>
      </c>
      <c r="P2318" t="inlineStr"/>
      <c r="Q2318" t="inlineStr"/>
    </row>
    <row r="2319" ht="15" customHeight="1" s="1003">
      <c r="A2319" s="1019" t="inlineStr">
        <is>
          <t>Tourteaux</t>
        </is>
      </c>
      <c r="B2319" t="inlineStr">
        <is>
          <t>FAF</t>
        </is>
      </c>
      <c r="C2319" t="inlineStr">
        <is>
          <t>kt</t>
        </is>
      </c>
      <c r="D2319" t="inlineStr">
        <is>
          <t>France</t>
        </is>
      </c>
      <c r="E2319" t="inlineStr">
        <is>
          <t>2019-20</t>
        </is>
      </c>
      <c r="F2319" t="inlineStr">
        <is>
          <t>Colza</t>
        </is>
      </c>
      <c r="G2319" t="inlineStr"/>
      <c r="H2319" t="inlineStr"/>
      <c r="I2319" t="inlineStr"/>
      <c r="J2319" t="inlineStr"/>
      <c r="K2319" t="inlineStr"/>
      <c r="L2319" t="inlineStr"/>
      <c r="M2319" t="inlineStr"/>
      <c r="N2319" t="inlineStr"/>
      <c r="O2319" t="n">
        <v>371</v>
      </c>
      <c r="P2319" t="inlineStr"/>
      <c r="Q2319" t="inlineStr"/>
    </row>
    <row r="2320" ht="15" customHeight="1" s="1003">
      <c r="A2320" s="1019" t="inlineStr">
        <is>
          <t>Coques (+ eau)</t>
        </is>
      </c>
      <c r="B2320" t="inlineStr">
        <is>
          <t>FAB</t>
        </is>
      </c>
      <c r="C2320" t="inlineStr">
        <is>
          <t>kt</t>
        </is>
      </c>
      <c r="D2320" t="inlineStr">
        <is>
          <t>France</t>
        </is>
      </c>
      <c r="E2320" t="inlineStr">
        <is>
          <t>2019-20</t>
        </is>
      </c>
      <c r="F2320" t="inlineStr">
        <is>
          <t>Colza</t>
        </is>
      </c>
      <c r="G2320" t="inlineStr"/>
      <c r="H2320" t="inlineStr">
        <is>
          <t>Part de la consommation des coques (+ eau) par les FAB = 100 % (Terres Univia)</t>
        </is>
      </c>
      <c r="I2320" t="inlineStr">
        <is>
          <t>Terres Univia</t>
        </is>
      </c>
      <c r="J2320" t="inlineStr">
        <is>
          <t>0</t>
        </is>
      </c>
      <c r="K2320" t="inlineStr">
        <is>
          <t>Répartition</t>
        </is>
      </c>
      <c r="L2320" t="inlineStr">
        <is>
          <t>Part de la consommation des coques (+ eau) par les FAB</t>
        </is>
      </c>
      <c r="M2320" t="inlineStr">
        <is>
          <t>Rend. trituration-TERRES UNIVIA</t>
        </is>
      </c>
      <c r="N2320" t="inlineStr"/>
      <c r="O2320" t="n">
        <v>70.09999999999999</v>
      </c>
      <c r="P2320" t="inlineStr"/>
      <c r="Q2320" t="inlineStr"/>
    </row>
    <row r="2321" ht="15" customHeight="1" s="1003">
      <c r="A2321" s="1019" t="inlineStr">
        <is>
          <t>Coques (+ eau)</t>
        </is>
      </c>
      <c r="B2321" t="inlineStr">
        <is>
          <t>Combustion</t>
        </is>
      </c>
      <c r="C2321" t="inlineStr">
        <is>
          <t>kt</t>
        </is>
      </c>
      <c r="D2321" t="inlineStr">
        <is>
          <t>France</t>
        </is>
      </c>
      <c r="E2321" t="inlineStr">
        <is>
          <t>2019-20</t>
        </is>
      </c>
      <c r="F2321" t="inlineStr">
        <is>
          <t>Colza</t>
        </is>
      </c>
      <c r="G2321" t="inlineStr"/>
      <c r="H2321" t="inlineStr"/>
      <c r="I2321" t="inlineStr"/>
      <c r="J2321" t="inlineStr"/>
      <c r="K2321" t="inlineStr"/>
      <c r="L2321" t="inlineStr"/>
      <c r="M2321" t="inlineStr"/>
      <c r="N2321" t="inlineStr"/>
      <c r="O2321" t="n">
        <v>0</v>
      </c>
      <c r="P2321" t="inlineStr"/>
      <c r="Q2321" t="inlineStr"/>
    </row>
    <row r="2322" ht="15" customHeight="1" s="1003">
      <c r="A2322" s="1019" t="inlineStr">
        <is>
          <t>Coques (+ eau)</t>
        </is>
      </c>
      <c r="B2322" t="inlineStr">
        <is>
          <t>Alimentation animale rente</t>
        </is>
      </c>
      <c r="C2322" t="inlineStr">
        <is>
          <t>kt</t>
        </is>
      </c>
      <c r="D2322" t="inlineStr">
        <is>
          <t>France</t>
        </is>
      </c>
      <c r="E2322" t="inlineStr">
        <is>
          <t>2019-20</t>
        </is>
      </c>
      <c r="F2322" t="inlineStr">
        <is>
          <t>Colza</t>
        </is>
      </c>
      <c r="G2322" t="inlineStr"/>
      <c r="H2322" t="inlineStr"/>
      <c r="I2322" t="inlineStr"/>
      <c r="J2322" t="inlineStr"/>
      <c r="K2322" t="inlineStr"/>
      <c r="L2322" t="inlineStr"/>
      <c r="M2322" t="inlineStr"/>
      <c r="N2322" t="inlineStr"/>
      <c r="O2322" t="n">
        <v>70.09999999999999</v>
      </c>
      <c r="P2322" t="inlineStr"/>
      <c r="Q2322" t="inlineStr"/>
    </row>
    <row r="2323" ht="15" customHeight="1" s="1003">
      <c r="A2323" s="1019" t="inlineStr">
        <is>
          <t>Coques (+ eau)</t>
        </is>
      </c>
      <c r="B2323" t="inlineStr">
        <is>
          <t>Alimentation animale</t>
        </is>
      </c>
      <c r="C2323" t="inlineStr">
        <is>
          <t>kt</t>
        </is>
      </c>
      <c r="D2323" t="inlineStr">
        <is>
          <t>France</t>
        </is>
      </c>
      <c r="E2323" t="inlineStr">
        <is>
          <t>2019-20</t>
        </is>
      </c>
      <c r="F2323" t="inlineStr">
        <is>
          <t>Colza</t>
        </is>
      </c>
      <c r="G2323" t="inlineStr"/>
      <c r="H2323" t="inlineStr"/>
      <c r="I2323" t="inlineStr"/>
      <c r="J2323" t="inlineStr"/>
      <c r="K2323" t="inlineStr"/>
      <c r="L2323" t="inlineStr"/>
      <c r="M2323" t="inlineStr"/>
      <c r="N2323" t="inlineStr"/>
      <c r="O2323" t="n">
        <v>70.09999999999999</v>
      </c>
      <c r="P2323" t="inlineStr"/>
      <c r="Q2323" t="inlineStr"/>
    </row>
    <row r="2324" ht="15" customHeight="1" s="1003">
      <c r="A2324" s="1019" t="inlineStr">
        <is>
          <t>Coques (+ eau)</t>
        </is>
      </c>
      <c r="B2324" t="inlineStr">
        <is>
          <t>Usages alimentaires</t>
        </is>
      </c>
      <c r="C2324" t="inlineStr">
        <is>
          <t>kt</t>
        </is>
      </c>
      <c r="D2324" t="inlineStr">
        <is>
          <t>France</t>
        </is>
      </c>
      <c r="E2324" t="inlineStr">
        <is>
          <t>2019-20</t>
        </is>
      </c>
      <c r="F2324" t="inlineStr">
        <is>
          <t>Colza</t>
        </is>
      </c>
      <c r="G2324" t="inlineStr"/>
      <c r="H2324" t="inlineStr"/>
      <c r="I2324" t="inlineStr"/>
      <c r="J2324" t="inlineStr"/>
      <c r="K2324" t="inlineStr"/>
      <c r="L2324" t="inlineStr"/>
      <c r="M2324" t="inlineStr"/>
      <c r="N2324" t="inlineStr"/>
      <c r="O2324" t="n">
        <v>70.09999999999999</v>
      </c>
      <c r="P2324" t="inlineStr"/>
      <c r="Q2324" t="inlineStr"/>
    </row>
    <row r="2325" ht="15" customHeight="1" s="1003">
      <c r="A2325" s="1019" t="inlineStr">
        <is>
          <t>Coques (+ eau)</t>
        </is>
      </c>
      <c r="B2325" t="inlineStr">
        <is>
          <t>Débouchés</t>
        </is>
      </c>
      <c r="C2325" t="inlineStr">
        <is>
          <t>kt</t>
        </is>
      </c>
      <c r="D2325" t="inlineStr">
        <is>
          <t>France</t>
        </is>
      </c>
      <c r="E2325" t="inlineStr">
        <is>
          <t>2019-20</t>
        </is>
      </c>
      <c r="F2325" t="inlineStr">
        <is>
          <t>Colza</t>
        </is>
      </c>
      <c r="G2325" t="inlineStr"/>
      <c r="H2325" t="inlineStr"/>
      <c r="I2325" t="inlineStr"/>
      <c r="J2325" t="inlineStr"/>
      <c r="K2325" t="inlineStr"/>
      <c r="L2325" t="inlineStr"/>
      <c r="M2325" t="inlineStr"/>
      <c r="N2325" t="inlineStr"/>
      <c r="O2325" t="n">
        <v>70.09999999999999</v>
      </c>
      <c r="P2325" t="inlineStr"/>
      <c r="Q2325" t="inlineStr"/>
    </row>
    <row r="2326" ht="15" customHeight="1" s="1003">
      <c r="A2326" s="1019" t="inlineStr">
        <is>
          <t>Coques (+ eau)</t>
        </is>
      </c>
      <c r="B2326" t="inlineStr">
        <is>
          <t>Energie</t>
        </is>
      </c>
      <c r="C2326" t="inlineStr">
        <is>
          <t>kt</t>
        </is>
      </c>
      <c r="D2326" t="inlineStr">
        <is>
          <t>France</t>
        </is>
      </c>
      <c r="E2326" t="inlineStr">
        <is>
          <t>2019-20</t>
        </is>
      </c>
      <c r="F2326" t="inlineStr">
        <is>
          <t>Colza</t>
        </is>
      </c>
      <c r="G2326" t="inlineStr"/>
      <c r="H2326" t="inlineStr"/>
      <c r="I2326" t="inlineStr"/>
      <c r="J2326" t="inlineStr"/>
      <c r="K2326" t="inlineStr"/>
      <c r="L2326" t="inlineStr"/>
      <c r="M2326" t="inlineStr"/>
      <c r="N2326" t="inlineStr"/>
      <c r="O2326" t="n">
        <v>0</v>
      </c>
      <c r="P2326" t="inlineStr"/>
      <c r="Q2326" t="inlineStr"/>
    </row>
    <row r="2327" ht="15" customHeight="1" s="1003">
      <c r="A2327" s="1019" t="inlineStr">
        <is>
          <t>Coques (+ eau)</t>
        </is>
      </c>
      <c r="B2327" t="inlineStr">
        <is>
          <t>Usages non-alimentaires</t>
        </is>
      </c>
      <c r="C2327" t="inlineStr">
        <is>
          <t>kt</t>
        </is>
      </c>
      <c r="D2327" t="inlineStr">
        <is>
          <t>France</t>
        </is>
      </c>
      <c r="E2327" t="inlineStr">
        <is>
          <t>2019-20</t>
        </is>
      </c>
      <c r="F2327" t="inlineStr">
        <is>
          <t>Colza</t>
        </is>
      </c>
      <c r="G2327" t="inlineStr"/>
      <c r="H2327" t="inlineStr"/>
      <c r="I2327" t="inlineStr"/>
      <c r="J2327" t="inlineStr"/>
      <c r="K2327" t="inlineStr"/>
      <c r="L2327" t="inlineStr"/>
      <c r="M2327" t="inlineStr"/>
      <c r="N2327" t="inlineStr"/>
      <c r="O2327" t="n">
        <v>0</v>
      </c>
      <c r="P2327" t="inlineStr"/>
      <c r="Q2327" t="inlineStr"/>
    </row>
    <row r="2328" ht="15" customHeight="1" s="1003">
      <c r="A2328" s="1019" t="inlineStr">
        <is>
          <t>Huile d'olive</t>
        </is>
      </c>
      <c r="B2328" t="inlineStr">
        <is>
          <t>Vente directe et autoconsommation</t>
        </is>
      </c>
      <c r="C2328" t="inlineStr">
        <is>
          <t>kt</t>
        </is>
      </c>
      <c r="D2328" t="inlineStr">
        <is>
          <t>France</t>
        </is>
      </c>
      <c r="E2328" t="inlineStr">
        <is>
          <t>2019-20</t>
        </is>
      </c>
      <c r="F2328" t="inlineStr">
        <is>
          <t>Colza</t>
        </is>
      </c>
      <c r="G2328" t="inlineStr"/>
      <c r="H2328" t="inlineStr"/>
      <c r="I2328" t="inlineStr"/>
      <c r="J2328" t="inlineStr"/>
      <c r="K2328" t="inlineStr"/>
      <c r="L2328" t="inlineStr"/>
      <c r="M2328" t="inlineStr"/>
      <c r="N2328" t="inlineStr"/>
      <c r="O2328" t="n">
        <v>-0</v>
      </c>
      <c r="P2328" t="n">
        <v>0</v>
      </c>
      <c r="Q2328" t="n">
        <v>500000000</v>
      </c>
    </row>
    <row r="2329" ht="15" customHeight="1" s="1003">
      <c r="A2329" s="1019" t="inlineStr">
        <is>
          <t>Huile d'olive</t>
        </is>
      </c>
      <c r="B2329" t="inlineStr">
        <is>
          <t>Circuits spécialisés</t>
        </is>
      </c>
      <c r="C2329" t="inlineStr">
        <is>
          <t>kt</t>
        </is>
      </c>
      <c r="D2329" t="inlineStr">
        <is>
          <t>France</t>
        </is>
      </c>
      <c r="E2329" t="inlineStr">
        <is>
          <t>2019-20</t>
        </is>
      </c>
      <c r="F2329" t="inlineStr">
        <is>
          <t>Colza</t>
        </is>
      </c>
      <c r="G2329" t="inlineStr"/>
      <c r="H2329" t="inlineStr"/>
      <c r="I2329" t="inlineStr"/>
      <c r="J2329" t="inlineStr"/>
      <c r="K2329" t="inlineStr"/>
      <c r="L2329" t="inlineStr"/>
      <c r="M2329" t="inlineStr"/>
      <c r="N2329" t="inlineStr"/>
      <c r="O2329" t="n">
        <v>-0</v>
      </c>
      <c r="P2329" t="n">
        <v>0</v>
      </c>
      <c r="Q2329" t="n">
        <v>500000000</v>
      </c>
    </row>
    <row r="2330" ht="15" customHeight="1" s="1003">
      <c r="A2330" s="1019" t="inlineStr">
        <is>
          <t>Huile d'olive</t>
        </is>
      </c>
      <c r="B2330" t="inlineStr">
        <is>
          <t>RHD</t>
        </is>
      </c>
      <c r="C2330" t="inlineStr">
        <is>
          <t>kt</t>
        </is>
      </c>
      <c r="D2330" t="inlineStr">
        <is>
          <t>France</t>
        </is>
      </c>
      <c r="E2330" t="inlineStr">
        <is>
          <t>2019-20</t>
        </is>
      </c>
      <c r="F2330" t="inlineStr">
        <is>
          <t>Colza</t>
        </is>
      </c>
      <c r="G2330" t="inlineStr"/>
      <c r="H2330" t="inlineStr"/>
      <c r="I2330" t="inlineStr"/>
      <c r="J2330" t="inlineStr"/>
      <c r="K2330" t="inlineStr"/>
      <c r="L2330" t="inlineStr"/>
      <c r="M2330" t="inlineStr"/>
      <c r="N2330" t="inlineStr"/>
      <c r="O2330" t="n">
        <v>-0</v>
      </c>
      <c r="P2330" t="n">
        <v>0</v>
      </c>
      <c r="Q2330" t="n">
        <v>500000000</v>
      </c>
    </row>
    <row r="2331" ht="15" customHeight="1" s="1003">
      <c r="A2331" s="1019" t="inlineStr">
        <is>
          <t>Huile d'olive</t>
        </is>
      </c>
      <c r="B2331" t="inlineStr">
        <is>
          <t>Autres IAA</t>
        </is>
      </c>
      <c r="C2331" t="inlineStr">
        <is>
          <t>kt</t>
        </is>
      </c>
      <c r="D2331" t="inlineStr">
        <is>
          <t>France</t>
        </is>
      </c>
      <c r="E2331" t="inlineStr">
        <is>
          <t>2019-20</t>
        </is>
      </c>
      <c r="F2331" t="inlineStr">
        <is>
          <t>Colza</t>
        </is>
      </c>
      <c r="G2331" t="inlineStr"/>
      <c r="H2331" t="inlineStr"/>
      <c r="I2331" t="inlineStr"/>
      <c r="J2331" t="inlineStr"/>
      <c r="K2331" t="inlineStr"/>
      <c r="L2331" t="inlineStr"/>
      <c r="M2331" t="inlineStr"/>
      <c r="N2331" t="inlineStr"/>
      <c r="O2331" t="n">
        <v>-0</v>
      </c>
      <c r="P2331" t="n">
        <v>0</v>
      </c>
      <c r="Q2331" t="n">
        <v>500000000</v>
      </c>
    </row>
    <row r="2332" ht="15" customHeight="1" s="1003">
      <c r="A2332" s="1019" t="inlineStr">
        <is>
          <t>Huile d'olive</t>
        </is>
      </c>
      <c r="B2332" t="inlineStr">
        <is>
          <t>Alimentation humaine</t>
        </is>
      </c>
      <c r="C2332" t="inlineStr">
        <is>
          <t>kt</t>
        </is>
      </c>
      <c r="D2332" t="inlineStr">
        <is>
          <t>France</t>
        </is>
      </c>
      <c r="E2332" t="inlineStr">
        <is>
          <t>2019-20</t>
        </is>
      </c>
      <c r="F2332" t="inlineStr">
        <is>
          <t>Colza</t>
        </is>
      </c>
      <c r="G2332" t="inlineStr"/>
      <c r="H2332" t="inlineStr"/>
      <c r="I2332" t="inlineStr"/>
      <c r="J2332" t="inlineStr"/>
      <c r="K2332" t="inlineStr"/>
      <c r="L2332" t="inlineStr"/>
      <c r="M2332" t="inlineStr"/>
      <c r="N2332" t="inlineStr"/>
      <c r="O2332" t="n">
        <v>-0</v>
      </c>
      <c r="P2332" t="n">
        <v>0</v>
      </c>
      <c r="Q2332" t="n">
        <v>500000000</v>
      </c>
    </row>
    <row r="2333" ht="15" customHeight="1" s="1003">
      <c r="A2333" s="1019" t="inlineStr">
        <is>
          <t>Huile d'olive</t>
        </is>
      </c>
      <c r="B2333" t="inlineStr">
        <is>
          <t>Ménages</t>
        </is>
      </c>
      <c r="C2333" t="inlineStr">
        <is>
          <t>kt</t>
        </is>
      </c>
      <c r="D2333" t="inlineStr">
        <is>
          <t>France</t>
        </is>
      </c>
      <c r="E2333" t="inlineStr">
        <is>
          <t>2019-20</t>
        </is>
      </c>
      <c r="F2333" t="inlineStr">
        <is>
          <t>Colza</t>
        </is>
      </c>
      <c r="G2333" t="inlineStr"/>
      <c r="H2333" t="inlineStr"/>
      <c r="I2333" t="inlineStr"/>
      <c r="J2333" t="inlineStr"/>
      <c r="K2333" t="inlineStr"/>
      <c r="L2333" t="inlineStr"/>
      <c r="M2333" t="inlineStr"/>
      <c r="N2333" t="inlineStr"/>
      <c r="O2333" t="n">
        <v>-0</v>
      </c>
      <c r="P2333" t="n">
        <v>0</v>
      </c>
      <c r="Q2333" t="n">
        <v>500000000</v>
      </c>
    </row>
    <row r="2334" ht="15" customHeight="1" s="1003">
      <c r="A2334" s="1019" t="inlineStr">
        <is>
          <t>Huile d'olive</t>
        </is>
      </c>
      <c r="B2334" t="inlineStr">
        <is>
          <t>Usages alimentaires</t>
        </is>
      </c>
      <c r="C2334" t="inlineStr">
        <is>
          <t>kt</t>
        </is>
      </c>
      <c r="D2334" t="inlineStr">
        <is>
          <t>France</t>
        </is>
      </c>
      <c r="E2334" t="inlineStr">
        <is>
          <t>2019-20</t>
        </is>
      </c>
      <c r="F2334" t="inlineStr">
        <is>
          <t>Colza</t>
        </is>
      </c>
      <c r="G2334" t="inlineStr"/>
      <c r="H2334" t="inlineStr"/>
      <c r="I2334" t="inlineStr"/>
      <c r="J2334" t="inlineStr"/>
      <c r="K2334" t="inlineStr"/>
      <c r="L2334" t="inlineStr"/>
      <c r="M2334" t="inlineStr"/>
      <c r="N2334" t="inlineStr"/>
      <c r="O2334" t="n">
        <v>-0</v>
      </c>
      <c r="P2334" t="n">
        <v>0</v>
      </c>
      <c r="Q2334" t="n">
        <v>500000000</v>
      </c>
    </row>
    <row r="2335" ht="15" customHeight="1" s="1003">
      <c r="A2335" s="1019" t="inlineStr">
        <is>
          <t>Huile d'olive</t>
        </is>
      </c>
      <c r="B2335" t="inlineStr">
        <is>
          <t>Débouchés</t>
        </is>
      </c>
      <c r="C2335" t="inlineStr">
        <is>
          <t>kt</t>
        </is>
      </c>
      <c r="D2335" t="inlineStr">
        <is>
          <t>France</t>
        </is>
      </c>
      <c r="E2335" t="inlineStr">
        <is>
          <t>2019-20</t>
        </is>
      </c>
      <c r="F2335" t="inlineStr">
        <is>
          <t>Colza</t>
        </is>
      </c>
      <c r="G2335" t="inlineStr"/>
      <c r="H2335" t="inlineStr"/>
      <c r="I2335" t="inlineStr"/>
      <c r="J2335" t="inlineStr"/>
      <c r="K2335" t="inlineStr"/>
      <c r="L2335" t="inlineStr"/>
      <c r="M2335" t="inlineStr"/>
      <c r="N2335" t="inlineStr"/>
      <c r="O2335" t="n">
        <v>-0</v>
      </c>
      <c r="P2335" t="n">
        <v>0</v>
      </c>
      <c r="Q2335" t="n">
        <v>500000000</v>
      </c>
    </row>
    <row r="2336" ht="15" customHeight="1" s="1003">
      <c r="A2336" s="1019" t="inlineStr">
        <is>
          <t>Huile d'olive</t>
        </is>
      </c>
      <c r="B2336" t="inlineStr">
        <is>
          <t>Export</t>
        </is>
      </c>
      <c r="C2336" t="inlineStr">
        <is>
          <t>kt</t>
        </is>
      </c>
      <c r="D2336" t="inlineStr">
        <is>
          <t>France</t>
        </is>
      </c>
      <c r="E2336" t="inlineStr">
        <is>
          <t>2019-20</t>
        </is>
      </c>
      <c r="F2336" t="inlineStr">
        <is>
          <t>Colza</t>
        </is>
      </c>
      <c r="G2336" t="inlineStr"/>
      <c r="H2336" t="inlineStr"/>
      <c r="I2336" t="inlineStr"/>
      <c r="J2336" t="inlineStr"/>
      <c r="K2336" t="inlineStr"/>
      <c r="L2336" t="inlineStr"/>
      <c r="M2336" t="inlineStr"/>
      <c r="N2336" t="inlineStr"/>
      <c r="O2336" t="n">
        <v>-0</v>
      </c>
      <c r="P2336" t="n">
        <v>0</v>
      </c>
      <c r="Q2336" t="n">
        <v>500000000</v>
      </c>
    </row>
    <row r="2337" ht="15" customHeight="1" s="1003">
      <c r="A2337" s="1019" t="inlineStr">
        <is>
          <t>Huile d'olive</t>
        </is>
      </c>
      <c r="B2337" t="inlineStr">
        <is>
          <t>GMS</t>
        </is>
      </c>
      <c r="C2337" t="inlineStr">
        <is>
          <t>kt</t>
        </is>
      </c>
      <c r="D2337" t="inlineStr">
        <is>
          <t>France</t>
        </is>
      </c>
      <c r="E2337" t="inlineStr">
        <is>
          <t>2019-20</t>
        </is>
      </c>
      <c r="F2337" t="inlineStr">
        <is>
          <t>Colza</t>
        </is>
      </c>
      <c r="G2337" t="inlineStr"/>
      <c r="H2337" t="inlineStr"/>
      <c r="I2337" t="inlineStr"/>
      <c r="J2337" t="inlineStr"/>
      <c r="K2337" t="inlineStr"/>
      <c r="L2337" t="inlineStr"/>
      <c r="M2337" t="inlineStr"/>
      <c r="N2337" t="inlineStr"/>
      <c r="O2337" t="n">
        <v>-0</v>
      </c>
      <c r="P2337" t="n">
        <v>0</v>
      </c>
      <c r="Q2337" t="n">
        <v>500000000</v>
      </c>
    </row>
    <row r="2338" ht="15" customHeight="1" s="1003">
      <c r="A2338" s="1019" t="inlineStr">
        <is>
          <t>Huile d'olive</t>
        </is>
      </c>
      <c r="B2338" t="inlineStr">
        <is>
          <t>Circuits généralistes</t>
        </is>
      </c>
      <c r="C2338" t="inlineStr">
        <is>
          <t>kt</t>
        </is>
      </c>
      <c r="D2338" t="inlineStr">
        <is>
          <t>France</t>
        </is>
      </c>
      <c r="E2338" t="inlineStr">
        <is>
          <t>2019-20</t>
        </is>
      </c>
      <c r="F2338" t="inlineStr">
        <is>
          <t>Colza</t>
        </is>
      </c>
      <c r="G2338" t="inlineStr"/>
      <c r="H2338" t="inlineStr"/>
      <c r="I2338" t="inlineStr"/>
      <c r="J2338" t="inlineStr"/>
      <c r="K2338" t="inlineStr"/>
      <c r="L2338" t="inlineStr"/>
      <c r="M2338" t="inlineStr"/>
      <c r="N2338" t="inlineStr"/>
      <c r="O2338" t="n">
        <v>-0</v>
      </c>
      <c r="P2338" t="n">
        <v>0</v>
      </c>
      <c r="Q2338" t="n">
        <v>500000000</v>
      </c>
    </row>
    <row r="2339" ht="15" customHeight="1" s="1003">
      <c r="A2339" s="1019" t="inlineStr">
        <is>
          <t>Huile d'olive</t>
        </is>
      </c>
      <c r="B2339" t="inlineStr">
        <is>
          <t>Ecart statistique</t>
        </is>
      </c>
      <c r="C2339" t="inlineStr">
        <is>
          <t>kt</t>
        </is>
      </c>
      <c r="D2339" t="inlineStr">
        <is>
          <t>France</t>
        </is>
      </c>
      <c r="E2339" t="inlineStr">
        <is>
          <t>2019-20</t>
        </is>
      </c>
      <c r="F2339" t="inlineStr">
        <is>
          <t>Colza</t>
        </is>
      </c>
      <c r="G2339" t="inlineStr"/>
      <c r="H2339" t="inlineStr"/>
      <c r="I2339" t="inlineStr"/>
      <c r="J2339" t="inlineStr"/>
      <c r="K2339" t="inlineStr"/>
      <c r="L2339" t="inlineStr"/>
      <c r="M2339" t="inlineStr"/>
      <c r="N2339" t="inlineStr"/>
      <c r="O2339" t="n">
        <v>-0</v>
      </c>
      <c r="P2339" t="n">
        <v>0</v>
      </c>
      <c r="Q2339" t="n">
        <v>500000000</v>
      </c>
    </row>
    <row r="2340" ht="15" customHeight="1" s="1003">
      <c r="A2340" s="1019" t="inlineStr">
        <is>
          <t>Grignons d'olive</t>
        </is>
      </c>
      <c r="B2340" t="inlineStr">
        <is>
          <t>Alimentation animale</t>
        </is>
      </c>
      <c r="C2340" t="inlineStr">
        <is>
          <t>kt</t>
        </is>
      </c>
      <c r="D2340" t="inlineStr">
        <is>
          <t>France</t>
        </is>
      </c>
      <c r="E2340" t="inlineStr">
        <is>
          <t>2019-20</t>
        </is>
      </c>
      <c r="F2340" t="inlineStr">
        <is>
          <t>Colza</t>
        </is>
      </c>
      <c r="G2340" t="inlineStr"/>
      <c r="H2340" t="inlineStr"/>
      <c r="I2340" t="inlineStr"/>
      <c r="J2340" t="inlineStr">
        <is>
          <t>Les grignons d'olive sont valorisés en alimentation animale</t>
        </is>
      </c>
      <c r="K2340" t="inlineStr"/>
      <c r="L2340" t="inlineStr">
        <is>
          <t>Consommation de grignons d'olive en alimentation animale</t>
        </is>
      </c>
      <c r="M2340" t="inlineStr"/>
      <c r="N2340" t="inlineStr"/>
      <c r="O2340" t="n">
        <v>-0</v>
      </c>
      <c r="P2340" t="n">
        <v>0</v>
      </c>
      <c r="Q2340" t="n">
        <v>500000000</v>
      </c>
    </row>
    <row r="2341" ht="15" customHeight="1" s="1003">
      <c r="A2341" s="1019" t="inlineStr">
        <is>
          <t>Grignons d'olive</t>
        </is>
      </c>
      <c r="B2341" t="inlineStr">
        <is>
          <t>Usages alimentaires</t>
        </is>
      </c>
      <c r="C2341" t="inlineStr">
        <is>
          <t>kt</t>
        </is>
      </c>
      <c r="D2341" t="inlineStr">
        <is>
          <t>France</t>
        </is>
      </c>
      <c r="E2341" t="inlineStr">
        <is>
          <t>2019-20</t>
        </is>
      </c>
      <c r="F2341" t="inlineStr">
        <is>
          <t>Colza</t>
        </is>
      </c>
      <c r="G2341" t="inlineStr"/>
      <c r="H2341" t="inlineStr"/>
      <c r="I2341" t="inlineStr"/>
      <c r="J2341" t="inlineStr"/>
      <c r="K2341" t="inlineStr"/>
      <c r="L2341" t="inlineStr"/>
      <c r="M2341" t="inlineStr"/>
      <c r="N2341" t="inlineStr"/>
      <c r="O2341" t="n">
        <v>-0</v>
      </c>
      <c r="P2341" t="n">
        <v>0</v>
      </c>
      <c r="Q2341" t="n">
        <v>500000000</v>
      </c>
    </row>
    <row r="2342" ht="15" customHeight="1" s="1003">
      <c r="A2342" s="1019" t="inlineStr">
        <is>
          <t>Grignons d'olive</t>
        </is>
      </c>
      <c r="B2342" t="inlineStr">
        <is>
          <t>Débouchés</t>
        </is>
      </c>
      <c r="C2342" t="inlineStr">
        <is>
          <t>kt</t>
        </is>
      </c>
      <c r="D2342" t="inlineStr">
        <is>
          <t>France</t>
        </is>
      </c>
      <c r="E2342" t="inlineStr">
        <is>
          <t>2019-20</t>
        </is>
      </c>
      <c r="F2342" t="inlineStr">
        <is>
          <t>Colza</t>
        </is>
      </c>
      <c r="G2342" t="inlineStr"/>
      <c r="H2342" t="inlineStr"/>
      <c r="I2342" t="inlineStr"/>
      <c r="J2342" t="inlineStr"/>
      <c r="K2342" t="inlineStr"/>
      <c r="L2342" t="inlineStr"/>
      <c r="M2342" t="inlineStr"/>
      <c r="N2342" t="inlineStr"/>
      <c r="O2342" t="n">
        <v>-0</v>
      </c>
      <c r="P2342" t="n">
        <v>0</v>
      </c>
      <c r="Q2342" t="n">
        <v>500000000</v>
      </c>
    </row>
    <row r="2343" ht="15" customHeight="1" s="1003">
      <c r="A2343" s="1019" t="inlineStr">
        <is>
          <t>Grignons d'olive</t>
        </is>
      </c>
      <c r="B2343" t="inlineStr">
        <is>
          <t>FAB</t>
        </is>
      </c>
      <c r="C2343" t="inlineStr">
        <is>
          <t>kt</t>
        </is>
      </c>
      <c r="D2343" t="inlineStr">
        <is>
          <t>France</t>
        </is>
      </c>
      <c r="E2343" t="inlineStr">
        <is>
          <t>2019-20</t>
        </is>
      </c>
      <c r="F2343" t="inlineStr">
        <is>
          <t>Colza</t>
        </is>
      </c>
      <c r="G2343" t="inlineStr"/>
      <c r="H2343" t="inlineStr"/>
      <c r="I2343" t="inlineStr"/>
      <c r="J2343" t="inlineStr"/>
      <c r="K2343" t="inlineStr"/>
      <c r="L2343" t="inlineStr"/>
      <c r="M2343" t="inlineStr"/>
      <c r="N2343" t="inlineStr"/>
      <c r="O2343" t="n">
        <v>-0</v>
      </c>
      <c r="P2343" t="n">
        <v>0</v>
      </c>
      <c r="Q2343" t="n">
        <v>500000000</v>
      </c>
    </row>
    <row r="2344" ht="15" customHeight="1" s="1003">
      <c r="A2344" s="1019" t="inlineStr">
        <is>
          <t>Grignons d'olive</t>
        </is>
      </c>
      <c r="B2344" t="inlineStr">
        <is>
          <t>FAF</t>
        </is>
      </c>
      <c r="C2344" t="inlineStr">
        <is>
          <t>kt</t>
        </is>
      </c>
      <c r="D2344" t="inlineStr">
        <is>
          <t>France</t>
        </is>
      </c>
      <c r="E2344" t="inlineStr">
        <is>
          <t>2019-20</t>
        </is>
      </c>
      <c r="F2344" t="inlineStr">
        <is>
          <t>Colza</t>
        </is>
      </c>
      <c r="G2344" t="inlineStr"/>
      <c r="H2344" t="inlineStr"/>
      <c r="I2344" t="inlineStr"/>
      <c r="J2344" t="inlineStr"/>
      <c r="K2344" t="inlineStr"/>
      <c r="L2344" t="inlineStr"/>
      <c r="M2344" t="inlineStr"/>
      <c r="N2344" t="inlineStr"/>
      <c r="O2344" t="n">
        <v>-0</v>
      </c>
      <c r="P2344" t="n">
        <v>0</v>
      </c>
      <c r="Q2344" t="n">
        <v>500000000</v>
      </c>
    </row>
    <row r="2345" ht="15" customHeight="1" s="1003">
      <c r="A2345" s="1019" t="inlineStr">
        <is>
          <t>Grignons d'olive</t>
        </is>
      </c>
      <c r="B2345" t="inlineStr">
        <is>
          <t>Direct élevage</t>
        </is>
      </c>
      <c r="C2345" t="inlineStr">
        <is>
          <t>kt</t>
        </is>
      </c>
      <c r="D2345" t="inlineStr">
        <is>
          <t>France</t>
        </is>
      </c>
      <c r="E2345" t="inlineStr">
        <is>
          <t>2019-20</t>
        </is>
      </c>
      <c r="F2345" t="inlineStr">
        <is>
          <t>Colza</t>
        </is>
      </c>
      <c r="G2345" t="inlineStr"/>
      <c r="H2345" t="inlineStr"/>
      <c r="I2345" t="inlineStr"/>
      <c r="J2345" t="inlineStr"/>
      <c r="K2345" t="inlineStr"/>
      <c r="L2345" t="inlineStr"/>
      <c r="M2345" t="inlineStr"/>
      <c r="N2345" t="inlineStr"/>
      <c r="O2345" t="n">
        <v>-0</v>
      </c>
      <c r="P2345" t="n">
        <v>0</v>
      </c>
      <c r="Q2345" t="n">
        <v>500000000</v>
      </c>
    </row>
    <row r="2346" ht="15" customHeight="1" s="1003">
      <c r="A2346" s="1019" t="inlineStr">
        <is>
          <t>Grignons d'olive</t>
        </is>
      </c>
      <c r="B2346" t="inlineStr">
        <is>
          <t>Petfood</t>
        </is>
      </c>
      <c r="C2346" t="inlineStr">
        <is>
          <t>kt</t>
        </is>
      </c>
      <c r="D2346" t="inlineStr">
        <is>
          <t>France</t>
        </is>
      </c>
      <c r="E2346" t="inlineStr">
        <is>
          <t>2019-20</t>
        </is>
      </c>
      <c r="F2346" t="inlineStr">
        <is>
          <t>Colza</t>
        </is>
      </c>
      <c r="G2346" t="inlineStr"/>
      <c r="H2346" t="inlineStr"/>
      <c r="I2346" t="inlineStr"/>
      <c r="J2346" t="inlineStr"/>
      <c r="K2346" t="inlineStr"/>
      <c r="L2346" t="inlineStr"/>
      <c r="M2346" t="inlineStr"/>
      <c r="N2346" t="inlineStr"/>
      <c r="O2346" t="n">
        <v>-0</v>
      </c>
      <c r="P2346" t="n">
        <v>0</v>
      </c>
      <c r="Q2346" t="n">
        <v>500000000</v>
      </c>
    </row>
    <row r="2347" ht="15" customHeight="1" s="1003">
      <c r="A2347" s="1019" t="inlineStr">
        <is>
          <t>Grignons d'olive</t>
        </is>
      </c>
      <c r="B2347" t="inlineStr">
        <is>
          <t>Alimentation animale rente</t>
        </is>
      </c>
      <c r="C2347" t="inlineStr">
        <is>
          <t>kt</t>
        </is>
      </c>
      <c r="D2347" t="inlineStr">
        <is>
          <t>France</t>
        </is>
      </c>
      <c r="E2347" t="inlineStr">
        <is>
          <t>2019-20</t>
        </is>
      </c>
      <c r="F2347" t="inlineStr">
        <is>
          <t>Colza</t>
        </is>
      </c>
      <c r="G2347" t="inlineStr"/>
      <c r="H2347" t="inlineStr"/>
      <c r="I2347" t="inlineStr"/>
      <c r="J2347" t="inlineStr"/>
      <c r="K2347" t="inlineStr"/>
      <c r="L2347" t="inlineStr"/>
      <c r="M2347" t="inlineStr"/>
      <c r="N2347" t="inlineStr"/>
      <c r="O2347" t="n">
        <v>-0</v>
      </c>
      <c r="P2347" t="n">
        <v>0</v>
      </c>
      <c r="Q2347" t="n">
        <v>500000000</v>
      </c>
    </row>
    <row r="2348" ht="15" customHeight="1" s="1003">
      <c r="A2348" s="1019" t="inlineStr">
        <is>
          <t>Grignons d'olive</t>
        </is>
      </c>
      <c r="B2348" t="inlineStr">
        <is>
          <t>Hors FAB</t>
        </is>
      </c>
      <c r="C2348" t="inlineStr">
        <is>
          <t>kt</t>
        </is>
      </c>
      <c r="D2348" t="inlineStr">
        <is>
          <t>France</t>
        </is>
      </c>
      <c r="E2348" t="inlineStr">
        <is>
          <t>2019-20</t>
        </is>
      </c>
      <c r="F2348" t="inlineStr">
        <is>
          <t>Colza</t>
        </is>
      </c>
      <c r="G2348" t="inlineStr"/>
      <c r="H2348" t="inlineStr"/>
      <c r="I2348" t="inlineStr"/>
      <c r="J2348" t="inlineStr"/>
      <c r="K2348" t="inlineStr"/>
      <c r="L2348" t="inlineStr"/>
      <c r="M2348" t="inlineStr"/>
      <c r="N2348" t="inlineStr"/>
      <c r="O2348" t="n">
        <v>-0</v>
      </c>
      <c r="P2348" t="n">
        <v>0</v>
      </c>
      <c r="Q2348" t="n">
        <v>500000000</v>
      </c>
    </row>
    <row r="2349" ht="15" customHeight="1" s="1003">
      <c r="A2349" s="1019" t="inlineStr">
        <is>
          <t>Grignons d'olive</t>
        </is>
      </c>
      <c r="B2349" t="inlineStr">
        <is>
          <t>Export</t>
        </is>
      </c>
      <c r="C2349" t="inlineStr">
        <is>
          <t>kt</t>
        </is>
      </c>
      <c r="D2349" t="inlineStr">
        <is>
          <t>France</t>
        </is>
      </c>
      <c r="E2349" t="inlineStr">
        <is>
          <t>2019-20</t>
        </is>
      </c>
      <c r="F2349" t="inlineStr">
        <is>
          <t>Colza</t>
        </is>
      </c>
      <c r="G2349" t="inlineStr"/>
      <c r="H2349" t="inlineStr"/>
      <c r="I2349" t="inlineStr"/>
      <c r="J2349" t="inlineStr"/>
      <c r="K2349" t="inlineStr"/>
      <c r="L2349" t="inlineStr"/>
      <c r="M2349" t="inlineStr"/>
      <c r="N2349" t="inlineStr"/>
      <c r="O2349" t="n">
        <v>-0</v>
      </c>
      <c r="P2349" t="n">
        <v>0</v>
      </c>
      <c r="Q2349" t="n">
        <v>500000000</v>
      </c>
    </row>
    <row r="2350" ht="15" customHeight="1" s="1003">
      <c r="A2350" s="1019" t="inlineStr">
        <is>
          <t>Olives de table</t>
        </is>
      </c>
      <c r="B2350" t="inlineStr">
        <is>
          <t>Vente directe et autoconsommation</t>
        </is>
      </c>
      <c r="C2350" t="inlineStr">
        <is>
          <t>kt</t>
        </is>
      </c>
      <c r="D2350" t="inlineStr">
        <is>
          <t>France</t>
        </is>
      </c>
      <c r="E2350" t="inlineStr">
        <is>
          <t>2019-20</t>
        </is>
      </c>
      <c r="F2350" t="inlineStr">
        <is>
          <t>Colza</t>
        </is>
      </c>
      <c r="G2350" t="inlineStr"/>
      <c r="H2350" t="inlineStr"/>
      <c r="I2350" t="inlineStr"/>
      <c r="J2350" t="inlineStr"/>
      <c r="K2350" t="inlineStr"/>
      <c r="L2350" t="inlineStr"/>
      <c r="M2350" t="inlineStr"/>
      <c r="N2350" t="inlineStr"/>
      <c r="O2350" t="n">
        <v>-0</v>
      </c>
      <c r="P2350" t="n">
        <v>0</v>
      </c>
      <c r="Q2350" t="n">
        <v>500000000</v>
      </c>
    </row>
    <row r="2351" ht="15" customHeight="1" s="1003">
      <c r="A2351" s="1019" t="inlineStr">
        <is>
          <t>Olives de table</t>
        </is>
      </c>
      <c r="B2351" t="inlineStr">
        <is>
          <t>Circuits spécialisés</t>
        </is>
      </c>
      <c r="C2351" t="inlineStr">
        <is>
          <t>kt</t>
        </is>
      </c>
      <c r="D2351" t="inlineStr">
        <is>
          <t>France</t>
        </is>
      </c>
      <c r="E2351" t="inlineStr">
        <is>
          <t>2019-20</t>
        </is>
      </c>
      <c r="F2351" t="inlineStr">
        <is>
          <t>Colza</t>
        </is>
      </c>
      <c r="G2351" t="inlineStr"/>
      <c r="H2351" t="inlineStr"/>
      <c r="I2351" t="inlineStr"/>
      <c r="J2351" t="inlineStr"/>
      <c r="K2351" t="inlineStr"/>
      <c r="L2351" t="inlineStr"/>
      <c r="M2351" t="inlineStr"/>
      <c r="N2351" t="inlineStr"/>
      <c r="O2351" t="n">
        <v>-0</v>
      </c>
      <c r="P2351" t="n">
        <v>0</v>
      </c>
      <c r="Q2351" t="n">
        <v>500000000</v>
      </c>
    </row>
    <row r="2352" ht="15" customHeight="1" s="1003">
      <c r="A2352" s="1019" t="inlineStr">
        <is>
          <t>Olives de table</t>
        </is>
      </c>
      <c r="B2352" t="inlineStr">
        <is>
          <t>RHD</t>
        </is>
      </c>
      <c r="C2352" t="inlineStr">
        <is>
          <t>kt</t>
        </is>
      </c>
      <c r="D2352" t="inlineStr">
        <is>
          <t>France</t>
        </is>
      </c>
      <c r="E2352" t="inlineStr">
        <is>
          <t>2019-20</t>
        </is>
      </c>
      <c r="F2352" t="inlineStr">
        <is>
          <t>Colza</t>
        </is>
      </c>
      <c r="G2352" t="inlineStr"/>
      <c r="H2352" t="inlineStr"/>
      <c r="I2352" t="inlineStr"/>
      <c r="J2352" t="inlineStr"/>
      <c r="K2352" t="inlineStr"/>
      <c r="L2352" t="inlineStr"/>
      <c r="M2352" t="inlineStr"/>
      <c r="N2352" t="inlineStr"/>
      <c r="O2352" t="n">
        <v>-0</v>
      </c>
      <c r="P2352" t="n">
        <v>0</v>
      </c>
      <c r="Q2352" t="n">
        <v>500000000</v>
      </c>
    </row>
    <row r="2353" ht="15" customHeight="1" s="1003">
      <c r="A2353" s="1019" t="inlineStr">
        <is>
          <t>Olives de table</t>
        </is>
      </c>
      <c r="B2353" t="inlineStr">
        <is>
          <t>Autres IAA</t>
        </is>
      </c>
      <c r="C2353" t="inlineStr">
        <is>
          <t>kt</t>
        </is>
      </c>
      <c r="D2353" t="inlineStr">
        <is>
          <t>France</t>
        </is>
      </c>
      <c r="E2353" t="inlineStr">
        <is>
          <t>2019-20</t>
        </is>
      </c>
      <c r="F2353" t="inlineStr">
        <is>
          <t>Colza</t>
        </is>
      </c>
      <c r="G2353" t="inlineStr"/>
      <c r="H2353" t="inlineStr"/>
      <c r="I2353" t="inlineStr"/>
      <c r="J2353" t="inlineStr"/>
      <c r="K2353" t="inlineStr"/>
      <c r="L2353" t="inlineStr"/>
      <c r="M2353" t="inlineStr"/>
      <c r="N2353" t="inlineStr"/>
      <c r="O2353" t="n">
        <v>-0</v>
      </c>
      <c r="P2353" t="n">
        <v>0</v>
      </c>
      <c r="Q2353" t="n">
        <v>500000000</v>
      </c>
    </row>
    <row r="2354" ht="15" customHeight="1" s="1003">
      <c r="A2354" s="1019" t="inlineStr">
        <is>
          <t>Olives de table</t>
        </is>
      </c>
      <c r="B2354" t="inlineStr">
        <is>
          <t>Alimentation humaine</t>
        </is>
      </c>
      <c r="C2354" t="inlineStr">
        <is>
          <t>kt</t>
        </is>
      </c>
      <c r="D2354" t="inlineStr">
        <is>
          <t>France</t>
        </is>
      </c>
      <c r="E2354" t="inlineStr">
        <is>
          <t>2019-20</t>
        </is>
      </c>
      <c r="F2354" t="inlineStr">
        <is>
          <t>Colza</t>
        </is>
      </c>
      <c r="G2354" t="inlineStr"/>
      <c r="H2354" t="inlineStr"/>
      <c r="I2354" t="inlineStr"/>
      <c r="J2354" t="inlineStr"/>
      <c r="K2354" t="inlineStr"/>
      <c r="L2354" t="inlineStr"/>
      <c r="M2354" t="inlineStr"/>
      <c r="N2354" t="inlineStr"/>
      <c r="O2354" t="n">
        <v>-0</v>
      </c>
      <c r="P2354" t="n">
        <v>0</v>
      </c>
      <c r="Q2354" t="n">
        <v>500000000</v>
      </c>
    </row>
    <row r="2355" ht="15" customHeight="1" s="1003">
      <c r="A2355" s="1019" t="inlineStr">
        <is>
          <t>Olives de table</t>
        </is>
      </c>
      <c r="B2355" t="inlineStr">
        <is>
          <t>Ménages</t>
        </is>
      </c>
      <c r="C2355" t="inlineStr">
        <is>
          <t>kt</t>
        </is>
      </c>
      <c r="D2355" t="inlineStr">
        <is>
          <t>France</t>
        </is>
      </c>
      <c r="E2355" t="inlineStr">
        <is>
          <t>2019-20</t>
        </is>
      </c>
      <c r="F2355" t="inlineStr">
        <is>
          <t>Colza</t>
        </is>
      </c>
      <c r="G2355" t="inlineStr"/>
      <c r="H2355" t="inlineStr"/>
      <c r="I2355" t="inlineStr"/>
      <c r="J2355" t="inlineStr"/>
      <c r="K2355" t="inlineStr"/>
      <c r="L2355" t="inlineStr"/>
      <c r="M2355" t="inlineStr"/>
      <c r="N2355" t="inlineStr"/>
      <c r="O2355" t="n">
        <v>-0</v>
      </c>
      <c r="P2355" t="n">
        <v>0</v>
      </c>
      <c r="Q2355" t="n">
        <v>500000000</v>
      </c>
    </row>
    <row r="2356" ht="15" customHeight="1" s="1003">
      <c r="A2356" s="1019" t="inlineStr">
        <is>
          <t>Olives de table</t>
        </is>
      </c>
      <c r="B2356" t="inlineStr">
        <is>
          <t>Usages alimentaires</t>
        </is>
      </c>
      <c r="C2356" t="inlineStr">
        <is>
          <t>kt</t>
        </is>
      </c>
      <c r="D2356" t="inlineStr">
        <is>
          <t>France</t>
        </is>
      </c>
      <c r="E2356" t="inlineStr">
        <is>
          <t>2019-20</t>
        </is>
      </c>
      <c r="F2356" t="inlineStr">
        <is>
          <t>Colza</t>
        </is>
      </c>
      <c r="G2356" t="inlineStr"/>
      <c r="H2356" t="inlineStr"/>
      <c r="I2356" t="inlineStr"/>
      <c r="J2356" t="inlineStr"/>
      <c r="K2356" t="inlineStr"/>
      <c r="L2356" t="inlineStr"/>
      <c r="M2356" t="inlineStr"/>
      <c r="N2356" t="inlineStr"/>
      <c r="O2356" t="n">
        <v>-0</v>
      </c>
      <c r="P2356" t="n">
        <v>0</v>
      </c>
      <c r="Q2356" t="n">
        <v>500000000</v>
      </c>
    </row>
    <row r="2357" ht="15" customHeight="1" s="1003">
      <c r="A2357" s="1019" t="inlineStr">
        <is>
          <t>Olives de table</t>
        </is>
      </c>
      <c r="B2357" t="inlineStr">
        <is>
          <t>Débouchés</t>
        </is>
      </c>
      <c r="C2357" t="inlineStr">
        <is>
          <t>kt</t>
        </is>
      </c>
      <c r="D2357" t="inlineStr">
        <is>
          <t>France</t>
        </is>
      </c>
      <c r="E2357" t="inlineStr">
        <is>
          <t>2019-20</t>
        </is>
      </c>
      <c r="F2357" t="inlineStr">
        <is>
          <t>Colza</t>
        </is>
      </c>
      <c r="G2357" t="inlineStr"/>
      <c r="H2357" t="inlineStr"/>
      <c r="I2357" t="inlineStr"/>
      <c r="J2357" t="inlineStr"/>
      <c r="K2357" t="inlineStr"/>
      <c r="L2357" t="inlineStr"/>
      <c r="M2357" t="inlineStr"/>
      <c r="N2357" t="inlineStr"/>
      <c r="O2357" t="n">
        <v>-0</v>
      </c>
      <c r="P2357" t="n">
        <v>0</v>
      </c>
      <c r="Q2357" t="n">
        <v>500000000</v>
      </c>
    </row>
    <row r="2358" ht="15" customHeight="1" s="1003">
      <c r="A2358" s="1019" t="inlineStr">
        <is>
          <t>Olives de table</t>
        </is>
      </c>
      <c r="B2358" t="inlineStr">
        <is>
          <t>Export</t>
        </is>
      </c>
      <c r="C2358" t="inlineStr">
        <is>
          <t>kt</t>
        </is>
      </c>
      <c r="D2358" t="inlineStr">
        <is>
          <t>France</t>
        </is>
      </c>
      <c r="E2358" t="inlineStr">
        <is>
          <t>2019-20</t>
        </is>
      </c>
      <c r="F2358" t="inlineStr">
        <is>
          <t>Colza</t>
        </is>
      </c>
      <c r="G2358" t="inlineStr"/>
      <c r="H2358" t="inlineStr"/>
      <c r="I2358" t="inlineStr"/>
      <c r="J2358" t="inlineStr"/>
      <c r="K2358" t="inlineStr"/>
      <c r="L2358" t="inlineStr"/>
      <c r="M2358" t="inlineStr"/>
      <c r="N2358" t="inlineStr"/>
      <c r="O2358" t="n">
        <v>-0</v>
      </c>
      <c r="P2358" t="n">
        <v>0</v>
      </c>
      <c r="Q2358" t="n">
        <v>500000000</v>
      </c>
    </row>
    <row r="2359" ht="15" customHeight="1" s="1003">
      <c r="A2359" s="1019" t="inlineStr">
        <is>
          <t>Olives de table</t>
        </is>
      </c>
      <c r="B2359" t="inlineStr">
        <is>
          <t>GMS</t>
        </is>
      </c>
      <c r="C2359" t="inlineStr">
        <is>
          <t>kt</t>
        </is>
      </c>
      <c r="D2359" t="inlineStr">
        <is>
          <t>France</t>
        </is>
      </c>
      <c r="E2359" t="inlineStr">
        <is>
          <t>2019-20</t>
        </is>
      </c>
      <c r="F2359" t="inlineStr">
        <is>
          <t>Colza</t>
        </is>
      </c>
      <c r="G2359" t="inlineStr"/>
      <c r="H2359" t="inlineStr"/>
      <c r="I2359" t="inlineStr"/>
      <c r="J2359" t="inlineStr"/>
      <c r="K2359" t="inlineStr"/>
      <c r="L2359" t="inlineStr"/>
      <c r="M2359" t="inlineStr"/>
      <c r="N2359" t="inlineStr"/>
      <c r="O2359" t="n">
        <v>-0</v>
      </c>
      <c r="P2359" t="n">
        <v>0</v>
      </c>
      <c r="Q2359" t="n">
        <v>500000000</v>
      </c>
    </row>
    <row r="2360" ht="15" customHeight="1" s="1003">
      <c r="A2360" s="1019" t="inlineStr">
        <is>
          <t>Olives de table</t>
        </is>
      </c>
      <c r="B2360" t="inlineStr">
        <is>
          <t>Circuits généralistes</t>
        </is>
      </c>
      <c r="C2360" t="inlineStr">
        <is>
          <t>kt</t>
        </is>
      </c>
      <c r="D2360" t="inlineStr">
        <is>
          <t>France</t>
        </is>
      </c>
      <c r="E2360" t="inlineStr">
        <is>
          <t>2019-20</t>
        </is>
      </c>
      <c r="F2360" t="inlineStr">
        <is>
          <t>Colza</t>
        </is>
      </c>
      <c r="G2360" t="inlineStr"/>
      <c r="H2360" t="inlineStr"/>
      <c r="I2360" t="inlineStr"/>
      <c r="J2360" t="inlineStr"/>
      <c r="K2360" t="inlineStr"/>
      <c r="L2360" t="inlineStr"/>
      <c r="M2360" t="inlineStr"/>
      <c r="N2360" t="inlineStr"/>
      <c r="O2360" t="n">
        <v>-0</v>
      </c>
      <c r="P2360" t="n">
        <v>0</v>
      </c>
      <c r="Q2360" t="n">
        <v>500000000</v>
      </c>
    </row>
    <row r="2361" ht="15" customHeight="1" s="1003">
      <c r="A2361" s="1019" t="inlineStr">
        <is>
          <t>Olives de table</t>
        </is>
      </c>
      <c r="B2361" t="inlineStr">
        <is>
          <t>Ecart statistique</t>
        </is>
      </c>
      <c r="C2361" t="inlineStr">
        <is>
          <t>kt</t>
        </is>
      </c>
      <c r="D2361" t="inlineStr">
        <is>
          <t>France</t>
        </is>
      </c>
      <c r="E2361" t="inlineStr">
        <is>
          <t>2019-20</t>
        </is>
      </c>
      <c r="F2361" t="inlineStr">
        <is>
          <t>Colza</t>
        </is>
      </c>
      <c r="G2361" t="inlineStr"/>
      <c r="H2361" t="inlineStr"/>
      <c r="I2361" t="inlineStr"/>
      <c r="J2361" t="inlineStr"/>
      <c r="K2361" t="inlineStr"/>
      <c r="L2361" t="inlineStr"/>
      <c r="M2361" t="inlineStr"/>
      <c r="N2361" t="inlineStr"/>
      <c r="O2361" t="n">
        <v>-0</v>
      </c>
      <c r="P2361" t="n">
        <v>0</v>
      </c>
      <c r="Q2361" t="n">
        <v>500000000</v>
      </c>
    </row>
    <row r="2362" ht="15" customHeight="1" s="1003">
      <c r="A2362" s="1019" t="inlineStr">
        <is>
          <t>Produits alimentaires</t>
        </is>
      </c>
      <c r="B2362" t="inlineStr">
        <is>
          <t>GMS</t>
        </is>
      </c>
      <c r="C2362" t="inlineStr">
        <is>
          <t>kt</t>
        </is>
      </c>
      <c r="D2362" t="inlineStr">
        <is>
          <t>France</t>
        </is>
      </c>
      <c r="E2362" t="inlineStr">
        <is>
          <t>2019-20</t>
        </is>
      </c>
      <c r="F2362" t="inlineStr">
        <is>
          <t>Colza</t>
        </is>
      </c>
      <c r="G2362" t="inlineStr"/>
      <c r="H2362" t="inlineStr"/>
      <c r="I2362" t="inlineStr"/>
      <c r="J2362" t="inlineStr"/>
      <c r="K2362" t="inlineStr"/>
      <c r="L2362" t="inlineStr"/>
      <c r="M2362" t="inlineStr"/>
      <c r="N2362" t="inlineStr"/>
      <c r="O2362" t="n">
        <v>-0</v>
      </c>
      <c r="P2362" t="n">
        <v>0</v>
      </c>
      <c r="Q2362" t="n">
        <v>-0</v>
      </c>
    </row>
    <row r="2363" ht="15" customHeight="1" s="1003">
      <c r="A2363" s="1019" t="inlineStr">
        <is>
          <t>Produits alimentaires</t>
        </is>
      </c>
      <c r="B2363" t="inlineStr">
        <is>
          <t>Circuits spécialisés</t>
        </is>
      </c>
      <c r="C2363" t="inlineStr">
        <is>
          <t>kt</t>
        </is>
      </c>
      <c r="D2363" t="inlineStr">
        <is>
          <t>France</t>
        </is>
      </c>
      <c r="E2363" t="inlineStr">
        <is>
          <t>2019-20</t>
        </is>
      </c>
      <c r="F2363" t="inlineStr">
        <is>
          <t>Colza</t>
        </is>
      </c>
      <c r="G2363" t="inlineStr"/>
      <c r="H2363" t="inlineStr"/>
      <c r="I2363" t="inlineStr"/>
      <c r="J2363" t="inlineStr"/>
      <c r="K2363" t="inlineStr"/>
      <c r="L2363" t="inlineStr"/>
      <c r="M2363" t="inlineStr"/>
      <c r="N2363" t="inlineStr"/>
      <c r="O2363" t="n">
        <v>-0</v>
      </c>
      <c r="P2363" t="n">
        <v>0</v>
      </c>
      <c r="Q2363" t="n">
        <v>-0</v>
      </c>
    </row>
    <row r="2364" ht="15" customHeight="1" s="1003">
      <c r="A2364" s="1019" t="inlineStr">
        <is>
          <t>Produits alimentaires</t>
        </is>
      </c>
      <c r="B2364" t="inlineStr">
        <is>
          <t>RHD</t>
        </is>
      </c>
      <c r="C2364" t="inlineStr">
        <is>
          <t>kt</t>
        </is>
      </c>
      <c r="D2364" t="inlineStr">
        <is>
          <t>France</t>
        </is>
      </c>
      <c r="E2364" t="inlineStr">
        <is>
          <t>2019-20</t>
        </is>
      </c>
      <c r="F2364" t="inlineStr">
        <is>
          <t>Colza</t>
        </is>
      </c>
      <c r="G2364" t="inlineStr"/>
      <c r="H2364" t="inlineStr"/>
      <c r="I2364" t="inlineStr"/>
      <c r="J2364" t="inlineStr"/>
      <c r="K2364" t="inlineStr"/>
      <c r="L2364" t="inlineStr"/>
      <c r="M2364" t="inlineStr"/>
      <c r="N2364" t="inlineStr"/>
      <c r="O2364" t="n">
        <v>-0</v>
      </c>
      <c r="P2364" t="n">
        <v>0</v>
      </c>
      <c r="Q2364" t="n">
        <v>-0</v>
      </c>
    </row>
    <row r="2365" ht="15" customHeight="1" s="1003">
      <c r="A2365" s="1019" t="inlineStr">
        <is>
          <t>Produits alimentaires</t>
        </is>
      </c>
      <c r="B2365" t="inlineStr">
        <is>
          <t>Autres IAA</t>
        </is>
      </c>
      <c r="C2365" t="inlineStr">
        <is>
          <t>kt</t>
        </is>
      </c>
      <c r="D2365" t="inlineStr">
        <is>
          <t>France</t>
        </is>
      </c>
      <c r="E2365" t="inlineStr">
        <is>
          <t>2019-20</t>
        </is>
      </c>
      <c r="F2365" t="inlineStr">
        <is>
          <t>Colza</t>
        </is>
      </c>
      <c r="G2365" t="inlineStr"/>
      <c r="H2365" t="inlineStr"/>
      <c r="I2365" t="inlineStr"/>
      <c r="J2365" t="inlineStr"/>
      <c r="K2365" t="inlineStr"/>
      <c r="L2365" t="inlineStr"/>
      <c r="M2365" t="inlineStr"/>
      <c r="N2365" t="inlineStr"/>
      <c r="O2365" t="n">
        <v>-0</v>
      </c>
      <c r="P2365" t="n">
        <v>0</v>
      </c>
      <c r="Q2365" t="n">
        <v>-0</v>
      </c>
    </row>
    <row r="2366" ht="15" customHeight="1" s="1003">
      <c r="A2366" s="1019" t="inlineStr">
        <is>
          <t>Produits alimentaires</t>
        </is>
      </c>
      <c r="B2366" t="inlineStr">
        <is>
          <t>Ménages</t>
        </is>
      </c>
      <c r="C2366" t="inlineStr">
        <is>
          <t>kt</t>
        </is>
      </c>
      <c r="D2366" t="inlineStr">
        <is>
          <t>France</t>
        </is>
      </c>
      <c r="E2366" t="inlineStr">
        <is>
          <t>2019-20</t>
        </is>
      </c>
      <c r="F2366" t="inlineStr">
        <is>
          <t>Colza</t>
        </is>
      </c>
      <c r="G2366" t="inlineStr"/>
      <c r="H2366" t="inlineStr"/>
      <c r="I2366" t="inlineStr"/>
      <c r="J2366" t="inlineStr"/>
      <c r="K2366" t="inlineStr"/>
      <c r="L2366" t="inlineStr"/>
      <c r="M2366" t="inlineStr"/>
      <c r="N2366" t="inlineStr"/>
      <c r="O2366" t="n">
        <v>-0</v>
      </c>
      <c r="P2366" t="n">
        <v>0</v>
      </c>
      <c r="Q2366" t="n">
        <v>-0</v>
      </c>
    </row>
    <row r="2367" ht="15" customHeight="1" s="1003">
      <c r="A2367" s="1019" t="inlineStr">
        <is>
          <t>Produits alimentaires</t>
        </is>
      </c>
      <c r="B2367" t="inlineStr">
        <is>
          <t>Circuits généralistes</t>
        </is>
      </c>
      <c r="C2367" t="inlineStr">
        <is>
          <t>kt</t>
        </is>
      </c>
      <c r="D2367" t="inlineStr">
        <is>
          <t>France</t>
        </is>
      </c>
      <c r="E2367" t="inlineStr">
        <is>
          <t>2019-20</t>
        </is>
      </c>
      <c r="F2367" t="inlineStr">
        <is>
          <t>Colza</t>
        </is>
      </c>
      <c r="G2367" t="inlineStr"/>
      <c r="H2367" t="inlineStr"/>
      <c r="I2367" t="inlineStr"/>
      <c r="J2367" t="inlineStr"/>
      <c r="K2367" t="inlineStr"/>
      <c r="L2367" t="inlineStr"/>
      <c r="M2367" t="inlineStr"/>
      <c r="N2367" t="inlineStr"/>
      <c r="O2367" t="n">
        <v>-0</v>
      </c>
      <c r="P2367" t="n">
        <v>0</v>
      </c>
      <c r="Q2367" t="n">
        <v>-0</v>
      </c>
    </row>
    <row r="2368" ht="15" customHeight="1" s="1003">
      <c r="A2368" s="1019" t="inlineStr">
        <is>
          <t>Produits alimentaires</t>
        </is>
      </c>
      <c r="B2368" t="inlineStr">
        <is>
          <t>Alimentation humaine</t>
        </is>
      </c>
      <c r="C2368" t="inlineStr">
        <is>
          <t>kt</t>
        </is>
      </c>
      <c r="D2368" t="inlineStr">
        <is>
          <t>France</t>
        </is>
      </c>
      <c r="E2368" t="inlineStr">
        <is>
          <t>2019-20</t>
        </is>
      </c>
      <c r="F2368" t="inlineStr">
        <is>
          <t>Colza</t>
        </is>
      </c>
      <c r="G2368" t="inlineStr"/>
      <c r="H2368" t="inlineStr"/>
      <c r="I2368" t="inlineStr"/>
      <c r="J2368" t="inlineStr"/>
      <c r="K2368" t="inlineStr"/>
      <c r="L2368" t="inlineStr"/>
      <c r="M2368" t="inlineStr"/>
      <c r="N2368" t="inlineStr"/>
      <c r="O2368" t="n">
        <v>0</v>
      </c>
      <c r="P2368" t="inlineStr"/>
      <c r="Q2368" t="inlineStr"/>
    </row>
    <row r="2369" ht="15" customHeight="1" s="1003">
      <c r="A2369" s="1019" t="inlineStr">
        <is>
          <t>Produits alimentaires</t>
        </is>
      </c>
      <c r="B2369" t="inlineStr">
        <is>
          <t>Usages alimentaires</t>
        </is>
      </c>
      <c r="C2369" t="inlineStr">
        <is>
          <t>kt</t>
        </is>
      </c>
      <c r="D2369" t="inlineStr">
        <is>
          <t>France</t>
        </is>
      </c>
      <c r="E2369" t="inlineStr">
        <is>
          <t>2019-20</t>
        </is>
      </c>
      <c r="F2369" t="inlineStr">
        <is>
          <t>Colza</t>
        </is>
      </c>
      <c r="G2369" t="inlineStr"/>
      <c r="H2369" t="inlineStr"/>
      <c r="I2369" t="inlineStr"/>
      <c r="J2369" t="inlineStr"/>
      <c r="K2369" t="inlineStr"/>
      <c r="L2369" t="inlineStr"/>
      <c r="M2369" t="inlineStr"/>
      <c r="N2369" t="inlineStr"/>
      <c r="O2369" t="n">
        <v>0</v>
      </c>
      <c r="P2369" t="inlineStr"/>
      <c r="Q2369" t="inlineStr"/>
    </row>
    <row r="2370" ht="15" customHeight="1" s="1003">
      <c r="A2370" s="1019" t="inlineStr">
        <is>
          <t>Produits alimentaires</t>
        </is>
      </c>
      <c r="B2370" t="inlineStr">
        <is>
          <t>Débouchés</t>
        </is>
      </c>
      <c r="C2370" t="inlineStr">
        <is>
          <t>kt</t>
        </is>
      </c>
      <c r="D2370" t="inlineStr">
        <is>
          <t>France</t>
        </is>
      </c>
      <c r="E2370" t="inlineStr">
        <is>
          <t>2019-20</t>
        </is>
      </c>
      <c r="F2370" t="inlineStr">
        <is>
          <t>Colza</t>
        </is>
      </c>
      <c r="G2370" t="inlineStr"/>
      <c r="H2370" t="inlineStr"/>
      <c r="I2370" t="inlineStr"/>
      <c r="J2370" t="inlineStr"/>
      <c r="K2370" t="inlineStr"/>
      <c r="L2370" t="inlineStr"/>
      <c r="M2370" t="inlineStr"/>
      <c r="N2370" t="inlineStr"/>
      <c r="O2370" t="n">
        <v>0</v>
      </c>
      <c r="P2370" t="inlineStr"/>
      <c r="Q2370" t="inlineStr"/>
    </row>
    <row r="2371" ht="15" customHeight="1" s="1003">
      <c r="A2371" s="1019" t="inlineStr">
        <is>
          <t>Amidon</t>
        </is>
      </c>
      <c r="B2371" t="inlineStr">
        <is>
          <t>Autres IAA</t>
        </is>
      </c>
      <c r="C2371" t="inlineStr">
        <is>
          <t>kt</t>
        </is>
      </c>
      <c r="D2371" t="inlineStr">
        <is>
          <t>France</t>
        </is>
      </c>
      <c r="E2371" t="inlineStr">
        <is>
          <t>2019-20</t>
        </is>
      </c>
      <c r="F2371" t="inlineStr">
        <is>
          <t>Colza</t>
        </is>
      </c>
      <c r="G2371" t="inlineStr"/>
      <c r="H2371" t="inlineStr"/>
      <c r="I2371" t="inlineStr"/>
      <c r="J2371" t="inlineStr"/>
      <c r="K2371" t="inlineStr"/>
      <c r="L2371" t="inlineStr"/>
      <c r="M2371" t="inlineStr"/>
      <c r="N2371" t="inlineStr"/>
      <c r="O2371" t="n">
        <v>-0</v>
      </c>
      <c r="P2371" t="n">
        <v>0</v>
      </c>
      <c r="Q2371" t="n">
        <v>-0</v>
      </c>
    </row>
    <row r="2372" ht="15" customHeight="1" s="1003">
      <c r="A2372" s="1019" t="inlineStr">
        <is>
          <t>Amidon</t>
        </is>
      </c>
      <c r="B2372" t="inlineStr">
        <is>
          <t>Alimentation humaine</t>
        </is>
      </c>
      <c r="C2372" t="inlineStr">
        <is>
          <t>kt</t>
        </is>
      </c>
      <c r="D2372" t="inlineStr">
        <is>
          <t>France</t>
        </is>
      </c>
      <c r="E2372" t="inlineStr">
        <is>
          <t>2019-20</t>
        </is>
      </c>
      <c r="F2372" t="inlineStr">
        <is>
          <t>Colza</t>
        </is>
      </c>
      <c r="G2372" t="inlineStr"/>
      <c r="H2372" t="inlineStr"/>
      <c r="I2372" t="inlineStr"/>
      <c r="J2372" t="inlineStr"/>
      <c r="K2372" t="inlineStr"/>
      <c r="L2372" t="inlineStr"/>
      <c r="M2372" t="inlineStr"/>
      <c r="N2372" t="inlineStr"/>
      <c r="O2372" t="n">
        <v>-0</v>
      </c>
      <c r="P2372" t="n">
        <v>0</v>
      </c>
      <c r="Q2372" t="n">
        <v>0</v>
      </c>
    </row>
    <row r="2373" ht="15" customHeight="1" s="1003">
      <c r="A2373" s="1019" t="inlineStr">
        <is>
          <t>Amidon</t>
        </is>
      </c>
      <c r="B2373" t="inlineStr">
        <is>
          <t>Usages alimentaires</t>
        </is>
      </c>
      <c r="C2373" t="inlineStr">
        <is>
          <t>kt</t>
        </is>
      </c>
      <c r="D2373" t="inlineStr">
        <is>
          <t>France</t>
        </is>
      </c>
      <c r="E2373" t="inlineStr">
        <is>
          <t>2019-20</t>
        </is>
      </c>
      <c r="F2373" t="inlineStr">
        <is>
          <t>Colza</t>
        </is>
      </c>
      <c r="G2373" t="inlineStr"/>
      <c r="H2373" t="inlineStr"/>
      <c r="I2373" t="inlineStr"/>
      <c r="J2373" t="inlineStr"/>
      <c r="K2373" t="inlineStr"/>
      <c r="L2373" t="inlineStr"/>
      <c r="M2373" t="inlineStr"/>
      <c r="N2373" t="inlineStr"/>
      <c r="O2373" t="n">
        <v>-0</v>
      </c>
      <c r="P2373" t="n">
        <v>0</v>
      </c>
      <c r="Q2373" t="n">
        <v>0</v>
      </c>
    </row>
    <row r="2374" ht="15" customHeight="1" s="1003">
      <c r="A2374" s="1019" t="inlineStr">
        <is>
          <t>Amidon</t>
        </is>
      </c>
      <c r="B2374" t="inlineStr">
        <is>
          <t>Débouchés</t>
        </is>
      </c>
      <c r="C2374" t="inlineStr">
        <is>
          <t>kt</t>
        </is>
      </c>
      <c r="D2374" t="inlineStr">
        <is>
          <t>France</t>
        </is>
      </c>
      <c r="E2374" t="inlineStr">
        <is>
          <t>2019-20</t>
        </is>
      </c>
      <c r="F2374" t="inlineStr">
        <is>
          <t>Colza</t>
        </is>
      </c>
      <c r="G2374" t="inlineStr"/>
      <c r="H2374" t="inlineStr"/>
      <c r="I2374" t="inlineStr"/>
      <c r="J2374" t="inlineStr"/>
      <c r="K2374" t="inlineStr"/>
      <c r="L2374" t="inlineStr"/>
      <c r="M2374" t="inlineStr"/>
      <c r="N2374" t="inlineStr"/>
      <c r="O2374" t="n">
        <v>-0</v>
      </c>
      <c r="P2374" t="n">
        <v>0</v>
      </c>
      <c r="Q2374" t="n">
        <v>0</v>
      </c>
    </row>
    <row r="2375" ht="15" customHeight="1" s="1003">
      <c r="A2375" s="1019" t="inlineStr">
        <is>
          <t>Protéine</t>
        </is>
      </c>
      <c r="B2375" t="inlineStr">
        <is>
          <t>Autres IAA</t>
        </is>
      </c>
      <c r="C2375" t="inlineStr">
        <is>
          <t>kt</t>
        </is>
      </c>
      <c r="D2375" t="inlineStr">
        <is>
          <t>France</t>
        </is>
      </c>
      <c r="E2375" t="inlineStr">
        <is>
          <t>2019-20</t>
        </is>
      </c>
      <c r="F2375" t="inlineStr">
        <is>
          <t>Colza</t>
        </is>
      </c>
      <c r="G2375" t="inlineStr"/>
      <c r="H2375" t="inlineStr"/>
      <c r="I2375" t="inlineStr"/>
      <c r="J2375" t="inlineStr"/>
      <c r="K2375" t="inlineStr"/>
      <c r="L2375" t="inlineStr"/>
      <c r="M2375" t="inlineStr"/>
      <c r="N2375" t="inlineStr"/>
      <c r="O2375" t="n">
        <v>-0</v>
      </c>
      <c r="P2375" t="n">
        <v>0</v>
      </c>
      <c r="Q2375" t="n">
        <v>-0</v>
      </c>
    </row>
    <row r="2376" ht="15" customHeight="1" s="1003">
      <c r="A2376" s="1019" t="inlineStr">
        <is>
          <t>Protéine</t>
        </is>
      </c>
      <c r="B2376" t="inlineStr">
        <is>
          <t>Alimentation humaine</t>
        </is>
      </c>
      <c r="C2376" t="inlineStr">
        <is>
          <t>kt</t>
        </is>
      </c>
      <c r="D2376" t="inlineStr">
        <is>
          <t>France</t>
        </is>
      </c>
      <c r="E2376" t="inlineStr">
        <is>
          <t>2019-20</t>
        </is>
      </c>
      <c r="F2376" t="inlineStr">
        <is>
          <t>Colza</t>
        </is>
      </c>
      <c r="G2376" t="inlineStr"/>
      <c r="H2376" t="inlineStr"/>
      <c r="I2376" t="inlineStr"/>
      <c r="J2376" t="inlineStr"/>
      <c r="K2376" t="inlineStr"/>
      <c r="L2376" t="inlineStr"/>
      <c r="M2376" t="inlineStr"/>
      <c r="N2376" t="inlineStr"/>
      <c r="O2376" t="n">
        <v>-0</v>
      </c>
      <c r="P2376" t="n">
        <v>0</v>
      </c>
      <c r="Q2376" t="n">
        <v>0</v>
      </c>
    </row>
    <row r="2377" ht="15" customHeight="1" s="1003">
      <c r="A2377" s="1019" t="inlineStr">
        <is>
          <t>Protéine</t>
        </is>
      </c>
      <c r="B2377" t="inlineStr">
        <is>
          <t>Usages alimentaires</t>
        </is>
      </c>
      <c r="C2377" t="inlineStr">
        <is>
          <t>kt</t>
        </is>
      </c>
      <c r="D2377" t="inlineStr">
        <is>
          <t>France</t>
        </is>
      </c>
      <c r="E2377" t="inlineStr">
        <is>
          <t>2019-20</t>
        </is>
      </c>
      <c r="F2377" t="inlineStr">
        <is>
          <t>Colza</t>
        </is>
      </c>
      <c r="G2377" t="inlineStr"/>
      <c r="H2377" t="inlineStr"/>
      <c r="I2377" t="inlineStr"/>
      <c r="J2377" t="inlineStr"/>
      <c r="K2377" t="inlineStr"/>
      <c r="L2377" t="inlineStr"/>
      <c r="M2377" t="inlineStr"/>
      <c r="N2377" t="inlineStr"/>
      <c r="O2377" t="n">
        <v>-0</v>
      </c>
      <c r="P2377" t="n">
        <v>0</v>
      </c>
      <c r="Q2377" t="n">
        <v>0</v>
      </c>
    </row>
    <row r="2378" ht="15" customHeight="1" s="1003">
      <c r="A2378" s="1019" t="inlineStr">
        <is>
          <t>Protéine</t>
        </is>
      </c>
      <c r="B2378" t="inlineStr">
        <is>
          <t>Débouchés</t>
        </is>
      </c>
      <c r="C2378" t="inlineStr">
        <is>
          <t>kt</t>
        </is>
      </c>
      <c r="D2378" t="inlineStr">
        <is>
          <t>France</t>
        </is>
      </c>
      <c r="E2378" t="inlineStr">
        <is>
          <t>2019-20</t>
        </is>
      </c>
      <c r="F2378" t="inlineStr">
        <is>
          <t>Colza</t>
        </is>
      </c>
      <c r="G2378" t="inlineStr"/>
      <c r="H2378" t="inlineStr"/>
      <c r="I2378" t="inlineStr"/>
      <c r="J2378" t="inlineStr"/>
      <c r="K2378" t="inlineStr"/>
      <c r="L2378" t="inlineStr"/>
      <c r="M2378" t="inlineStr"/>
      <c r="N2378" t="inlineStr"/>
      <c r="O2378" t="n">
        <v>-0</v>
      </c>
      <c r="P2378" t="n">
        <v>0</v>
      </c>
      <c r="Q2378" t="n">
        <v>0</v>
      </c>
    </row>
    <row r="2379" ht="15" customHeight="1" s="1003">
      <c r="A2379" s="1019" t="inlineStr">
        <is>
          <t>Fibres, lipides et sons</t>
        </is>
      </c>
      <c r="B2379" t="inlineStr">
        <is>
          <t>Autres IAA</t>
        </is>
      </c>
      <c r="C2379" t="inlineStr">
        <is>
          <t>kt</t>
        </is>
      </c>
      <c r="D2379" t="inlineStr">
        <is>
          <t>France</t>
        </is>
      </c>
      <c r="E2379" t="inlineStr">
        <is>
          <t>2019-20</t>
        </is>
      </c>
      <c r="F2379" t="inlineStr">
        <is>
          <t>Colza</t>
        </is>
      </c>
      <c r="G2379" t="inlineStr"/>
      <c r="H2379" t="inlineStr"/>
      <c r="I2379" t="inlineStr"/>
      <c r="J2379" t="inlineStr"/>
      <c r="K2379" t="inlineStr"/>
      <c r="L2379" t="inlineStr"/>
      <c r="M2379" t="inlineStr"/>
      <c r="N2379" t="inlineStr"/>
      <c r="O2379" t="n">
        <v>-0</v>
      </c>
      <c r="P2379" t="n">
        <v>0</v>
      </c>
      <c r="Q2379" t="n">
        <v>-0</v>
      </c>
    </row>
    <row r="2380" ht="15" customHeight="1" s="1003">
      <c r="A2380" s="1019" t="inlineStr">
        <is>
          <t>Fibres, lipides et sons</t>
        </is>
      </c>
      <c r="B2380" t="inlineStr">
        <is>
          <t>Alimentation humaine</t>
        </is>
      </c>
      <c r="C2380" t="inlineStr">
        <is>
          <t>kt</t>
        </is>
      </c>
      <c r="D2380" t="inlineStr">
        <is>
          <t>France</t>
        </is>
      </c>
      <c r="E2380" t="inlineStr">
        <is>
          <t>2019-20</t>
        </is>
      </c>
      <c r="F2380" t="inlineStr">
        <is>
          <t>Colza</t>
        </is>
      </c>
      <c r="G2380" t="inlineStr"/>
      <c r="H2380" t="inlineStr"/>
      <c r="I2380" t="inlineStr"/>
      <c r="J2380" t="inlineStr"/>
      <c r="K2380" t="inlineStr"/>
      <c r="L2380" t="inlineStr"/>
      <c r="M2380" t="inlineStr"/>
      <c r="N2380" t="inlineStr"/>
      <c r="O2380" t="n">
        <v>-0</v>
      </c>
      <c r="P2380" t="n">
        <v>0</v>
      </c>
      <c r="Q2380" t="n">
        <v>0</v>
      </c>
    </row>
    <row r="2381" ht="15" customHeight="1" s="1003">
      <c r="A2381" s="1019" t="inlineStr">
        <is>
          <t>Fibres, lipides et sons</t>
        </is>
      </c>
      <c r="B2381" t="inlineStr">
        <is>
          <t>Usages alimentaires</t>
        </is>
      </c>
      <c r="C2381" t="inlineStr">
        <is>
          <t>kt</t>
        </is>
      </c>
      <c r="D2381" t="inlineStr">
        <is>
          <t>France</t>
        </is>
      </c>
      <c r="E2381" t="inlineStr">
        <is>
          <t>2019-20</t>
        </is>
      </c>
      <c r="F2381" t="inlineStr">
        <is>
          <t>Colza</t>
        </is>
      </c>
      <c r="G2381" t="inlineStr"/>
      <c r="H2381" t="inlineStr"/>
      <c r="I2381" t="inlineStr"/>
      <c r="J2381" t="inlineStr"/>
      <c r="K2381" t="inlineStr"/>
      <c r="L2381" t="inlineStr"/>
      <c r="M2381" t="inlineStr"/>
      <c r="N2381" t="inlineStr"/>
      <c r="O2381" t="n">
        <v>-0</v>
      </c>
      <c r="P2381" t="n">
        <v>0</v>
      </c>
      <c r="Q2381" t="n">
        <v>0</v>
      </c>
    </row>
    <row r="2382" ht="15" customHeight="1" s="1003">
      <c r="A2382" s="1019" t="inlineStr">
        <is>
          <t>Fibres, lipides et sons</t>
        </is>
      </c>
      <c r="B2382" t="inlineStr">
        <is>
          <t>Débouchés</t>
        </is>
      </c>
      <c r="C2382" t="inlineStr">
        <is>
          <t>kt</t>
        </is>
      </c>
      <c r="D2382" t="inlineStr">
        <is>
          <t>France</t>
        </is>
      </c>
      <c r="E2382" t="inlineStr">
        <is>
          <t>2019-20</t>
        </is>
      </c>
      <c r="F2382" t="inlineStr">
        <is>
          <t>Colza</t>
        </is>
      </c>
      <c r="G2382" t="inlineStr"/>
      <c r="H2382" t="inlineStr"/>
      <c r="I2382" t="inlineStr"/>
      <c r="J2382" t="inlineStr"/>
      <c r="K2382" t="inlineStr"/>
      <c r="L2382" t="inlineStr"/>
      <c r="M2382" t="inlineStr"/>
      <c r="N2382" t="inlineStr"/>
      <c r="O2382" t="n">
        <v>-0</v>
      </c>
      <c r="P2382" t="n">
        <v>0</v>
      </c>
      <c r="Q2382" t="n">
        <v>0</v>
      </c>
    </row>
    <row r="2383" ht="15" customHeight="1" s="1003">
      <c r="A2383" s="1019" t="inlineStr">
        <is>
          <t>Farine</t>
        </is>
      </c>
      <c r="B2383" t="inlineStr">
        <is>
          <t>Autres IAA</t>
        </is>
      </c>
      <c r="C2383" t="inlineStr">
        <is>
          <t>kt</t>
        </is>
      </c>
      <c r="D2383" t="inlineStr">
        <is>
          <t>France</t>
        </is>
      </c>
      <c r="E2383" t="inlineStr">
        <is>
          <t>2019-20</t>
        </is>
      </c>
      <c r="F2383" t="inlineStr">
        <is>
          <t>Colza</t>
        </is>
      </c>
      <c r="G2383" t="inlineStr"/>
      <c r="H2383" t="inlineStr"/>
      <c r="I2383" t="inlineStr"/>
      <c r="J2383" t="inlineStr"/>
      <c r="K2383" t="inlineStr"/>
      <c r="L2383" t="inlineStr"/>
      <c r="M2383" t="inlineStr"/>
      <c r="N2383" t="inlineStr"/>
      <c r="O2383" t="n">
        <v>-0</v>
      </c>
      <c r="P2383" t="n">
        <v>0</v>
      </c>
      <c r="Q2383" t="n">
        <v>-0</v>
      </c>
    </row>
    <row r="2384" ht="15" customHeight="1" s="1003">
      <c r="A2384" s="1019" t="inlineStr">
        <is>
          <t>Farine</t>
        </is>
      </c>
      <c r="B2384" t="inlineStr">
        <is>
          <t>Alimentation humaine</t>
        </is>
      </c>
      <c r="C2384" t="inlineStr">
        <is>
          <t>kt</t>
        </is>
      </c>
      <c r="D2384" t="inlineStr">
        <is>
          <t>France</t>
        </is>
      </c>
      <c r="E2384" t="inlineStr">
        <is>
          <t>2019-20</t>
        </is>
      </c>
      <c r="F2384" t="inlineStr">
        <is>
          <t>Colza</t>
        </is>
      </c>
      <c r="G2384" t="inlineStr"/>
      <c r="H2384" t="inlineStr"/>
      <c r="I2384" t="inlineStr"/>
      <c r="J2384" t="inlineStr"/>
      <c r="K2384" t="inlineStr"/>
      <c r="L2384" t="inlineStr"/>
      <c r="M2384" t="inlineStr"/>
      <c r="N2384" t="inlineStr"/>
      <c r="O2384" t="n">
        <v>-0</v>
      </c>
      <c r="P2384" t="n">
        <v>0</v>
      </c>
      <c r="Q2384" t="n">
        <v>0</v>
      </c>
    </row>
    <row r="2385" ht="15" customHeight="1" s="1003">
      <c r="A2385" s="1019" t="inlineStr">
        <is>
          <t>Farine</t>
        </is>
      </c>
      <c r="B2385" t="inlineStr">
        <is>
          <t>Usages alimentaires</t>
        </is>
      </c>
      <c r="C2385" t="inlineStr">
        <is>
          <t>kt</t>
        </is>
      </c>
      <c r="D2385" t="inlineStr">
        <is>
          <t>France</t>
        </is>
      </c>
      <c r="E2385" t="inlineStr">
        <is>
          <t>2019-20</t>
        </is>
      </c>
      <c r="F2385" t="inlineStr">
        <is>
          <t>Colza</t>
        </is>
      </c>
      <c r="G2385" t="inlineStr"/>
      <c r="H2385" t="inlineStr"/>
      <c r="I2385" t="inlineStr"/>
      <c r="J2385" t="inlineStr"/>
      <c r="K2385" t="inlineStr"/>
      <c r="L2385" t="inlineStr"/>
      <c r="M2385" t="inlineStr"/>
      <c r="N2385" t="inlineStr"/>
      <c r="O2385" t="n">
        <v>-0</v>
      </c>
      <c r="P2385" t="n">
        <v>0</v>
      </c>
      <c r="Q2385" t="n">
        <v>0</v>
      </c>
    </row>
    <row r="2386" ht="15" customHeight="1" s="1003">
      <c r="A2386" s="1019" t="inlineStr">
        <is>
          <t>Farine</t>
        </is>
      </c>
      <c r="B2386" t="inlineStr">
        <is>
          <t>Débouchés</t>
        </is>
      </c>
      <c r="C2386" t="inlineStr">
        <is>
          <t>kt</t>
        </is>
      </c>
      <c r="D2386" t="inlineStr">
        <is>
          <t>France</t>
        </is>
      </c>
      <c r="E2386" t="inlineStr">
        <is>
          <t>2019-20</t>
        </is>
      </c>
      <c r="F2386" t="inlineStr">
        <is>
          <t>Colza</t>
        </is>
      </c>
      <c r="G2386" t="inlineStr"/>
      <c r="H2386" t="inlineStr"/>
      <c r="I2386" t="inlineStr"/>
      <c r="J2386" t="inlineStr"/>
      <c r="K2386" t="inlineStr"/>
      <c r="L2386" t="inlineStr"/>
      <c r="M2386" t="inlineStr"/>
      <c r="N2386" t="inlineStr"/>
      <c r="O2386" t="n">
        <v>-0</v>
      </c>
      <c r="P2386" t="n">
        <v>0</v>
      </c>
      <c r="Q2386" t="n">
        <v>0</v>
      </c>
    </row>
    <row r="2387" ht="15" customHeight="1" s="1003">
      <c r="A2387" s="1019" t="inlineStr">
        <is>
          <t>Sons</t>
        </is>
      </c>
      <c r="B2387" t="inlineStr">
        <is>
          <t>Alimentation animale</t>
        </is>
      </c>
      <c r="C2387" t="inlineStr">
        <is>
          <t>kt</t>
        </is>
      </c>
      <c r="D2387" t="inlineStr">
        <is>
          <t>France</t>
        </is>
      </c>
      <c r="E2387" t="inlineStr">
        <is>
          <t>2019-20</t>
        </is>
      </c>
      <c r="F2387" t="inlineStr">
        <is>
          <t>Colza</t>
        </is>
      </c>
      <c r="G2387" t="inlineStr"/>
      <c r="H2387" t="inlineStr"/>
      <c r="I2387" t="inlineStr"/>
      <c r="J2387" t="inlineStr"/>
      <c r="K2387" t="inlineStr"/>
      <c r="L2387" t="inlineStr"/>
      <c r="M2387" t="inlineStr"/>
      <c r="N2387" t="inlineStr"/>
      <c r="O2387" t="n">
        <v>-0</v>
      </c>
      <c r="P2387" t="n">
        <v>0</v>
      </c>
      <c r="Q2387" t="n">
        <v>0</v>
      </c>
    </row>
    <row r="2388" ht="15" customHeight="1" s="1003">
      <c r="A2388" s="1019" t="inlineStr">
        <is>
          <t>Sons</t>
        </is>
      </c>
      <c r="B2388" t="inlineStr">
        <is>
          <t>Usages alimentaires</t>
        </is>
      </c>
      <c r="C2388" t="inlineStr">
        <is>
          <t>kt</t>
        </is>
      </c>
      <c r="D2388" t="inlineStr">
        <is>
          <t>France</t>
        </is>
      </c>
      <c r="E2388" t="inlineStr">
        <is>
          <t>2019-20</t>
        </is>
      </c>
      <c r="F2388" t="inlineStr">
        <is>
          <t>Colza</t>
        </is>
      </c>
      <c r="G2388" t="inlineStr"/>
      <c r="H2388" t="inlineStr"/>
      <c r="I2388" t="inlineStr"/>
      <c r="J2388" t="inlineStr"/>
      <c r="K2388" t="inlineStr"/>
      <c r="L2388" t="inlineStr"/>
      <c r="M2388" t="inlineStr"/>
      <c r="N2388" t="inlineStr"/>
      <c r="O2388" t="n">
        <v>-0</v>
      </c>
      <c r="P2388" t="n">
        <v>0</v>
      </c>
      <c r="Q2388" t="n">
        <v>0</v>
      </c>
    </row>
    <row r="2389" ht="15" customHeight="1" s="1003">
      <c r="A2389" s="1019" t="inlineStr">
        <is>
          <t>Sons</t>
        </is>
      </c>
      <c r="B2389" t="inlineStr">
        <is>
          <t>Débouchés</t>
        </is>
      </c>
      <c r="C2389" t="inlineStr">
        <is>
          <t>kt</t>
        </is>
      </c>
      <c r="D2389" t="inlineStr">
        <is>
          <t>France</t>
        </is>
      </c>
      <c r="E2389" t="inlineStr">
        <is>
          <t>2019-20</t>
        </is>
      </c>
      <c r="F2389" t="inlineStr">
        <is>
          <t>Colza</t>
        </is>
      </c>
      <c r="G2389" t="inlineStr"/>
      <c r="H2389" t="inlineStr"/>
      <c r="I2389" t="inlineStr"/>
      <c r="J2389" t="inlineStr"/>
      <c r="K2389" t="inlineStr"/>
      <c r="L2389" t="inlineStr"/>
      <c r="M2389" t="inlineStr"/>
      <c r="N2389" t="inlineStr"/>
      <c r="O2389" t="n">
        <v>-0</v>
      </c>
      <c r="P2389" t="n">
        <v>0</v>
      </c>
      <c r="Q2389" t="n">
        <v>0</v>
      </c>
    </row>
    <row r="2390" ht="15" customHeight="1" s="1003">
      <c r="A2390" s="1019" t="inlineStr">
        <is>
          <t>Sons</t>
        </is>
      </c>
      <c r="B2390" t="inlineStr">
        <is>
          <t>FAB</t>
        </is>
      </c>
      <c r="C2390" t="inlineStr">
        <is>
          <t>kt</t>
        </is>
      </c>
      <c r="D2390" t="inlineStr">
        <is>
          <t>France</t>
        </is>
      </c>
      <c r="E2390" t="inlineStr">
        <is>
          <t>2019-20</t>
        </is>
      </c>
      <c r="F2390" t="inlineStr">
        <is>
          <t>Colza</t>
        </is>
      </c>
      <c r="G2390" t="inlineStr"/>
      <c r="H2390" t="inlineStr"/>
      <c r="I2390" t="inlineStr"/>
      <c r="J2390" t="inlineStr"/>
      <c r="K2390" t="inlineStr"/>
      <c r="L2390" t="inlineStr"/>
      <c r="M2390" t="inlineStr"/>
      <c r="N2390" t="inlineStr"/>
      <c r="O2390" t="n">
        <v>-0</v>
      </c>
      <c r="P2390" t="n">
        <v>0</v>
      </c>
      <c r="Q2390" t="n">
        <v>-0</v>
      </c>
    </row>
    <row r="2391" ht="15" customHeight="1" s="1003">
      <c r="A2391" s="1019" t="inlineStr">
        <is>
          <t>Sons</t>
        </is>
      </c>
      <c r="B2391" t="inlineStr">
        <is>
          <t>FAF</t>
        </is>
      </c>
      <c r="C2391" t="inlineStr">
        <is>
          <t>kt</t>
        </is>
      </c>
      <c r="D2391" t="inlineStr">
        <is>
          <t>France</t>
        </is>
      </c>
      <c r="E2391" t="inlineStr">
        <is>
          <t>2019-20</t>
        </is>
      </c>
      <c r="F2391" t="inlineStr">
        <is>
          <t>Colza</t>
        </is>
      </c>
      <c r="G2391" t="inlineStr"/>
      <c r="H2391" t="inlineStr"/>
      <c r="I2391" t="inlineStr"/>
      <c r="J2391" t="inlineStr"/>
      <c r="K2391" t="inlineStr"/>
      <c r="L2391" t="inlineStr"/>
      <c r="M2391" t="inlineStr"/>
      <c r="N2391" t="inlineStr"/>
      <c r="O2391" t="n">
        <v>-0</v>
      </c>
      <c r="P2391" t="n">
        <v>0</v>
      </c>
      <c r="Q2391" t="n">
        <v>-0</v>
      </c>
    </row>
    <row r="2392" ht="15" customHeight="1" s="1003">
      <c r="A2392" s="1019" t="inlineStr">
        <is>
          <t>Sons</t>
        </is>
      </c>
      <c r="B2392" t="inlineStr">
        <is>
          <t>Direct élevage</t>
        </is>
      </c>
      <c r="C2392" t="inlineStr">
        <is>
          <t>kt</t>
        </is>
      </c>
      <c r="D2392" t="inlineStr">
        <is>
          <t>France</t>
        </is>
      </c>
      <c r="E2392" t="inlineStr">
        <is>
          <t>2019-20</t>
        </is>
      </c>
      <c r="F2392" t="inlineStr">
        <is>
          <t>Colza</t>
        </is>
      </c>
      <c r="G2392" t="inlineStr"/>
      <c r="H2392" t="inlineStr"/>
      <c r="I2392" t="inlineStr"/>
      <c r="J2392" t="inlineStr"/>
      <c r="K2392" t="inlineStr"/>
      <c r="L2392" t="inlineStr"/>
      <c r="M2392" t="inlineStr"/>
      <c r="N2392" t="inlineStr"/>
      <c r="O2392" t="n">
        <v>-0</v>
      </c>
      <c r="P2392" t="n">
        <v>0</v>
      </c>
      <c r="Q2392" t="n">
        <v>-0</v>
      </c>
    </row>
    <row r="2393" ht="15" customHeight="1" s="1003">
      <c r="A2393" s="1019" t="inlineStr">
        <is>
          <t>Sons</t>
        </is>
      </c>
      <c r="B2393" t="inlineStr">
        <is>
          <t>Petfood</t>
        </is>
      </c>
      <c r="C2393" t="inlineStr">
        <is>
          <t>kt</t>
        </is>
      </c>
      <c r="D2393" t="inlineStr">
        <is>
          <t>France</t>
        </is>
      </c>
      <c r="E2393" t="inlineStr">
        <is>
          <t>2019-20</t>
        </is>
      </c>
      <c r="F2393" t="inlineStr">
        <is>
          <t>Colza</t>
        </is>
      </c>
      <c r="G2393" t="inlineStr"/>
      <c r="H2393" t="inlineStr"/>
      <c r="I2393" t="inlineStr"/>
      <c r="J2393" t="inlineStr"/>
      <c r="K2393" t="inlineStr"/>
      <c r="L2393" t="inlineStr"/>
      <c r="M2393" t="inlineStr"/>
      <c r="N2393" t="inlineStr"/>
      <c r="O2393" t="n">
        <v>-0</v>
      </c>
      <c r="P2393" t="n">
        <v>0</v>
      </c>
      <c r="Q2393" t="n">
        <v>-0</v>
      </c>
    </row>
    <row r="2394" ht="15" customHeight="1" s="1003">
      <c r="A2394" s="1019" t="inlineStr">
        <is>
          <t>Sons</t>
        </is>
      </c>
      <c r="B2394" t="inlineStr">
        <is>
          <t>Alimentation animale rente</t>
        </is>
      </c>
      <c r="C2394" t="inlineStr">
        <is>
          <t>kt</t>
        </is>
      </c>
      <c r="D2394" t="inlineStr">
        <is>
          <t>France</t>
        </is>
      </c>
      <c r="E2394" t="inlineStr">
        <is>
          <t>2019-20</t>
        </is>
      </c>
      <c r="F2394" t="inlineStr">
        <is>
          <t>Colza</t>
        </is>
      </c>
      <c r="G2394" t="inlineStr"/>
      <c r="H2394" t="inlineStr"/>
      <c r="I2394" t="inlineStr"/>
      <c r="J2394" t="inlineStr"/>
      <c r="K2394" t="inlineStr"/>
      <c r="L2394" t="inlineStr"/>
      <c r="M2394" t="inlineStr"/>
      <c r="N2394" t="inlineStr"/>
      <c r="O2394" t="n">
        <v>-0</v>
      </c>
      <c r="P2394" t="n">
        <v>0</v>
      </c>
      <c r="Q2394" t="n">
        <v>0</v>
      </c>
    </row>
    <row r="2395" ht="15" customHeight="1" s="1003">
      <c r="A2395" s="1019" t="inlineStr">
        <is>
          <t>Sons</t>
        </is>
      </c>
      <c r="B2395" t="inlineStr">
        <is>
          <t>Hors FAB</t>
        </is>
      </c>
      <c r="C2395" t="inlineStr">
        <is>
          <t>kt</t>
        </is>
      </c>
      <c r="D2395" t="inlineStr">
        <is>
          <t>France</t>
        </is>
      </c>
      <c r="E2395" t="inlineStr">
        <is>
          <t>2019-20</t>
        </is>
      </c>
      <c r="F2395" t="inlineStr">
        <is>
          <t>Colza</t>
        </is>
      </c>
      <c r="G2395" t="inlineStr"/>
      <c r="H2395" t="inlineStr"/>
      <c r="I2395" t="inlineStr"/>
      <c r="J2395" t="inlineStr"/>
      <c r="K2395" t="inlineStr"/>
      <c r="L2395" t="inlineStr"/>
      <c r="M2395" t="inlineStr"/>
      <c r="N2395" t="inlineStr"/>
      <c r="O2395" t="n">
        <v>-0</v>
      </c>
      <c r="P2395" t="n">
        <v>0</v>
      </c>
      <c r="Q2395" t="n">
        <v>0</v>
      </c>
    </row>
    <row r="2396" ht="15" customHeight="1" s="1003">
      <c r="A2396" s="1019" t="inlineStr">
        <is>
          <t>MPV</t>
        </is>
      </c>
      <c r="B2396" t="inlineStr">
        <is>
          <t>Autres IAA</t>
        </is>
      </c>
      <c r="C2396" t="inlineStr">
        <is>
          <t>kt</t>
        </is>
      </c>
      <c r="D2396" t="inlineStr">
        <is>
          <t>France</t>
        </is>
      </c>
      <c r="E2396" t="inlineStr">
        <is>
          <t>2019-20</t>
        </is>
      </c>
      <c r="F2396" t="inlineStr">
        <is>
          <t>Colza</t>
        </is>
      </c>
      <c r="G2396" t="inlineStr"/>
      <c r="H2396" t="inlineStr"/>
      <c r="I2396" t="inlineStr"/>
      <c r="J2396" t="inlineStr"/>
      <c r="K2396" t="inlineStr"/>
      <c r="L2396" t="inlineStr"/>
      <c r="M2396" t="inlineStr"/>
      <c r="N2396" t="inlineStr"/>
      <c r="O2396" t="n">
        <v>-0</v>
      </c>
      <c r="P2396" t="n">
        <v>0</v>
      </c>
      <c r="Q2396" t="n">
        <v>-0</v>
      </c>
    </row>
    <row r="2397" ht="15" customHeight="1" s="1003">
      <c r="A2397" s="1019" t="inlineStr">
        <is>
          <t>MPV</t>
        </is>
      </c>
      <c r="B2397" t="inlineStr">
        <is>
          <t>Alimentation humaine</t>
        </is>
      </c>
      <c r="C2397" t="inlineStr">
        <is>
          <t>kt</t>
        </is>
      </c>
      <c r="D2397" t="inlineStr">
        <is>
          <t>France</t>
        </is>
      </c>
      <c r="E2397" t="inlineStr">
        <is>
          <t>2019-20</t>
        </is>
      </c>
      <c r="F2397" t="inlineStr">
        <is>
          <t>Colza</t>
        </is>
      </c>
      <c r="G2397" t="inlineStr"/>
      <c r="H2397" t="inlineStr"/>
      <c r="I2397" t="inlineStr"/>
      <c r="J2397" t="inlineStr"/>
      <c r="K2397" t="inlineStr"/>
      <c r="L2397" t="inlineStr"/>
      <c r="M2397" t="inlineStr"/>
      <c r="N2397" t="inlineStr"/>
      <c r="O2397" t="n">
        <v>-0</v>
      </c>
      <c r="P2397" t="n">
        <v>0</v>
      </c>
      <c r="Q2397" t="n">
        <v>0</v>
      </c>
    </row>
    <row r="2398" ht="15" customHeight="1" s="1003">
      <c r="A2398" s="1019" t="inlineStr">
        <is>
          <t>MPV</t>
        </is>
      </c>
      <c r="B2398" t="inlineStr">
        <is>
          <t>Usages alimentaires</t>
        </is>
      </c>
      <c r="C2398" t="inlineStr">
        <is>
          <t>kt</t>
        </is>
      </c>
      <c r="D2398" t="inlineStr">
        <is>
          <t>France</t>
        </is>
      </c>
      <c r="E2398" t="inlineStr">
        <is>
          <t>2019-20</t>
        </is>
      </c>
      <c r="F2398" t="inlineStr">
        <is>
          <t>Colza</t>
        </is>
      </c>
      <c r="G2398" t="inlineStr"/>
      <c r="H2398" t="inlineStr"/>
      <c r="I2398" t="inlineStr"/>
      <c r="J2398" t="inlineStr"/>
      <c r="K2398" t="inlineStr"/>
      <c r="L2398" t="inlineStr"/>
      <c r="M2398" t="inlineStr"/>
      <c r="N2398" t="inlineStr"/>
      <c r="O2398" t="n">
        <v>-0</v>
      </c>
      <c r="P2398" t="n">
        <v>0</v>
      </c>
      <c r="Q2398" t="n">
        <v>0</v>
      </c>
    </row>
    <row r="2399" ht="15" customHeight="1" s="1003">
      <c r="A2399" s="1019" t="inlineStr">
        <is>
          <t>MPV</t>
        </is>
      </c>
      <c r="B2399" t="inlineStr">
        <is>
          <t>Débouchés</t>
        </is>
      </c>
      <c r="C2399" t="inlineStr">
        <is>
          <t>kt</t>
        </is>
      </c>
      <c r="D2399" t="inlineStr">
        <is>
          <t>France</t>
        </is>
      </c>
      <c r="E2399" t="inlineStr">
        <is>
          <t>2019-20</t>
        </is>
      </c>
      <c r="F2399" t="inlineStr">
        <is>
          <t>Colza</t>
        </is>
      </c>
      <c r="G2399" t="inlineStr"/>
      <c r="H2399" t="inlineStr"/>
      <c r="I2399" t="inlineStr"/>
      <c r="J2399" t="inlineStr"/>
      <c r="K2399" t="inlineStr"/>
      <c r="L2399" t="inlineStr"/>
      <c r="M2399" t="inlineStr"/>
      <c r="N2399" t="inlineStr"/>
      <c r="O2399" t="n">
        <v>-0</v>
      </c>
      <c r="P2399" t="n">
        <v>0</v>
      </c>
      <c r="Q2399" t="n">
        <v>0</v>
      </c>
    </row>
    <row r="2400" ht="15" customHeight="1" s="1003">
      <c r="A2400" s="1019" t="inlineStr">
        <is>
          <t>Amidon, fibres, lipides et sons</t>
        </is>
      </c>
      <c r="B2400" t="inlineStr">
        <is>
          <t>Autres IAA</t>
        </is>
      </c>
      <c r="C2400" t="inlineStr">
        <is>
          <t>kt</t>
        </is>
      </c>
      <c r="D2400" t="inlineStr">
        <is>
          <t>France</t>
        </is>
      </c>
      <c r="E2400" t="inlineStr">
        <is>
          <t>2019-20</t>
        </is>
      </c>
      <c r="F2400" t="inlineStr">
        <is>
          <t>Colza</t>
        </is>
      </c>
      <c r="G2400" t="inlineStr"/>
      <c r="H2400" t="inlineStr"/>
      <c r="I2400" t="inlineStr"/>
      <c r="J2400" t="inlineStr"/>
      <c r="K2400" t="inlineStr"/>
      <c r="L2400" t="inlineStr"/>
      <c r="M2400" t="inlineStr"/>
      <c r="N2400" t="inlineStr"/>
      <c r="O2400" t="n">
        <v>-0</v>
      </c>
      <c r="P2400" t="n">
        <v>0</v>
      </c>
      <c r="Q2400" t="n">
        <v>-0</v>
      </c>
    </row>
    <row r="2401" ht="15" customHeight="1" s="1003">
      <c r="A2401" s="1019" t="inlineStr">
        <is>
          <t>Amidon, fibres, lipides et sons</t>
        </is>
      </c>
      <c r="B2401" t="inlineStr">
        <is>
          <t>Alimentation humaine</t>
        </is>
      </c>
      <c r="C2401" t="inlineStr">
        <is>
          <t>kt</t>
        </is>
      </c>
      <c r="D2401" t="inlineStr">
        <is>
          <t>France</t>
        </is>
      </c>
      <c r="E2401" t="inlineStr">
        <is>
          <t>2019-20</t>
        </is>
      </c>
      <c r="F2401" t="inlineStr">
        <is>
          <t>Colza</t>
        </is>
      </c>
      <c r="G2401" t="inlineStr"/>
      <c r="H2401" t="inlineStr"/>
      <c r="I2401" t="inlineStr"/>
      <c r="J2401" t="inlineStr"/>
      <c r="K2401" t="inlineStr"/>
      <c r="L2401" t="inlineStr"/>
      <c r="M2401" t="inlineStr"/>
      <c r="N2401" t="inlineStr"/>
      <c r="O2401" t="n">
        <v>-0</v>
      </c>
      <c r="P2401" t="n">
        <v>0</v>
      </c>
      <c r="Q2401" t="n">
        <v>0</v>
      </c>
    </row>
    <row r="2402" ht="15" customHeight="1" s="1003">
      <c r="A2402" s="1019" t="inlineStr">
        <is>
          <t>Amidon, fibres, lipides et sons</t>
        </is>
      </c>
      <c r="B2402" t="inlineStr">
        <is>
          <t>Usages alimentaires</t>
        </is>
      </c>
      <c r="C2402" t="inlineStr">
        <is>
          <t>kt</t>
        </is>
      </c>
      <c r="D2402" t="inlineStr">
        <is>
          <t>France</t>
        </is>
      </c>
      <c r="E2402" t="inlineStr">
        <is>
          <t>2019-20</t>
        </is>
      </c>
      <c r="F2402" t="inlineStr">
        <is>
          <t>Colza</t>
        </is>
      </c>
      <c r="G2402" t="inlineStr"/>
      <c r="H2402" t="inlineStr"/>
      <c r="I2402" t="inlineStr"/>
      <c r="J2402" t="inlineStr"/>
      <c r="K2402" t="inlineStr"/>
      <c r="L2402" t="inlineStr"/>
      <c r="M2402" t="inlineStr"/>
      <c r="N2402" t="inlineStr"/>
      <c r="O2402" t="n">
        <v>-0</v>
      </c>
      <c r="P2402" t="n">
        <v>0</v>
      </c>
      <c r="Q2402" t="n">
        <v>0</v>
      </c>
    </row>
    <row r="2403" ht="15" customHeight="1" s="1003">
      <c r="A2403" s="1019" t="inlineStr">
        <is>
          <t>Amidon, fibres, lipides et sons</t>
        </is>
      </c>
      <c r="B2403" t="inlineStr">
        <is>
          <t>Débouchés</t>
        </is>
      </c>
      <c r="C2403" t="inlineStr">
        <is>
          <t>kt</t>
        </is>
      </c>
      <c r="D2403" t="inlineStr">
        <is>
          <t>France</t>
        </is>
      </c>
      <c r="E2403" t="inlineStr">
        <is>
          <t>2019-20</t>
        </is>
      </c>
      <c r="F2403" t="inlineStr">
        <is>
          <t>Colza</t>
        </is>
      </c>
      <c r="G2403" t="inlineStr"/>
      <c r="H2403" t="inlineStr"/>
      <c r="I2403" t="inlineStr"/>
      <c r="J2403" t="inlineStr"/>
      <c r="K2403" t="inlineStr"/>
      <c r="L2403" t="inlineStr"/>
      <c r="M2403" t="inlineStr"/>
      <c r="N2403" t="inlineStr"/>
      <c r="O2403" t="n">
        <v>-0</v>
      </c>
      <c r="P2403" t="n">
        <v>0</v>
      </c>
      <c r="Q2403" t="n">
        <v>0</v>
      </c>
    </row>
    <row r="2404" ht="15" customHeight="1" s="1003">
      <c r="A2404" s="1019" t="inlineStr">
        <is>
          <t>Récolte</t>
        </is>
      </c>
      <c r="B2404" t="inlineStr">
        <is>
          <t>Olives</t>
        </is>
      </c>
      <c r="C2404" t="inlineStr">
        <is>
          <t>kt</t>
        </is>
      </c>
      <c r="D2404" t="inlineStr">
        <is>
          <t>France</t>
        </is>
      </c>
      <c r="E2404" t="inlineStr">
        <is>
          <t>2019-20</t>
        </is>
      </c>
      <c r="F2404" t="inlineStr">
        <is>
          <t>Colza</t>
        </is>
      </c>
      <c r="G2404" t="inlineStr"/>
      <c r="H2404" t="inlineStr"/>
      <c r="I2404" t="inlineStr"/>
      <c r="J2404" t="inlineStr"/>
      <c r="K2404" t="inlineStr"/>
      <c r="L2404" t="inlineStr"/>
      <c r="M2404" t="inlineStr"/>
      <c r="N2404" t="inlineStr"/>
      <c r="O2404" t="n">
        <v>-0</v>
      </c>
      <c r="P2404" t="n">
        <v>0</v>
      </c>
      <c r="Q2404" t="n">
        <v>500000000</v>
      </c>
    </row>
    <row r="2405" ht="15" customHeight="1" s="1003">
      <c r="A2405" s="1019" t="inlineStr">
        <is>
          <t>Récolte</t>
        </is>
      </c>
      <c r="B2405" t="inlineStr">
        <is>
          <t>Graines récoltées</t>
        </is>
      </c>
      <c r="C2405" t="inlineStr">
        <is>
          <t>kt</t>
        </is>
      </c>
      <c r="D2405" t="inlineStr">
        <is>
          <t>France</t>
        </is>
      </c>
      <c r="E2405" t="inlineStr">
        <is>
          <t>2019-20</t>
        </is>
      </c>
      <c r="F2405" t="inlineStr">
        <is>
          <t>Colza</t>
        </is>
      </c>
      <c r="G2405" t="inlineStr">
        <is>
          <t>Récolte = 3523 kt (Bilans par campagne - FranceAgriMer)</t>
        </is>
      </c>
      <c r="H2405" t="inlineStr"/>
      <c r="I2405" t="inlineStr">
        <is>
          <t>Bilans par campagne - FranceAgriMer</t>
        </is>
      </c>
      <c r="J2405" t="inlineStr"/>
      <c r="K2405" t="inlineStr">
        <is>
          <t>Volume</t>
        </is>
      </c>
      <c r="L2405" t="inlineStr">
        <is>
          <t>Récolte</t>
        </is>
      </c>
      <c r="M2405" t="inlineStr">
        <is>
          <t>Bilans Colza - FAM</t>
        </is>
      </c>
      <c r="N2405" t="inlineStr"/>
      <c r="O2405" t="n">
        <v>3520</v>
      </c>
      <c r="P2405" t="inlineStr"/>
      <c r="Q2405" t="inlineStr"/>
    </row>
    <row r="2406" ht="15" customHeight="1" s="1003">
      <c r="A2406" s="1019" t="inlineStr">
        <is>
          <t>Ferme</t>
        </is>
      </c>
      <c r="B2406" t="inlineStr">
        <is>
          <t>Stock final à la ferme</t>
        </is>
      </c>
      <c r="C2406" t="inlineStr">
        <is>
          <t>kt</t>
        </is>
      </c>
      <c r="D2406" t="inlineStr">
        <is>
          <t>France</t>
        </is>
      </c>
      <c r="E2406" t="inlineStr">
        <is>
          <t>2019-20</t>
        </is>
      </c>
      <c r="F2406" t="inlineStr">
        <is>
          <t>Colza</t>
        </is>
      </c>
      <c r="G2406" t="inlineStr"/>
      <c r="H2406" t="inlineStr"/>
      <c r="I2406" t="inlineStr"/>
      <c r="J2406" t="inlineStr">
        <is>
          <t>Le stock à la ferme est négligé</t>
        </is>
      </c>
      <c r="K2406" t="inlineStr"/>
      <c r="L2406" t="inlineStr">
        <is>
          <t>Stock final à la ferme</t>
        </is>
      </c>
      <c r="M2406" t="inlineStr"/>
      <c r="N2406" t="inlineStr"/>
      <c r="O2406" t="n">
        <v>0</v>
      </c>
      <c r="P2406" t="inlineStr"/>
      <c r="Q2406" t="inlineStr"/>
    </row>
    <row r="2407" ht="15" customHeight="1" s="1003">
      <c r="A2407" s="1019" t="inlineStr">
        <is>
          <t>Ferme</t>
        </is>
      </c>
      <c r="B2407" t="inlineStr">
        <is>
          <t>Graines autoconsommées</t>
        </is>
      </c>
      <c r="C2407" t="inlineStr">
        <is>
          <t>kt</t>
        </is>
      </c>
      <c r="D2407" t="inlineStr">
        <is>
          <t>France</t>
        </is>
      </c>
      <c r="E2407" t="inlineStr">
        <is>
          <t>2019-20</t>
        </is>
      </c>
      <c r="F2407" t="inlineStr">
        <is>
          <t>Colza</t>
        </is>
      </c>
      <c r="G2407" t="inlineStr">
        <is>
          <t>Autoconsommation à la ferme = 54 kt (Bilans par campagne - FranceAgriMer)</t>
        </is>
      </c>
      <c r="H2407" t="inlineStr"/>
      <c r="I2407" t="inlineStr">
        <is>
          <t>Bilans par campagne - FranceAgriMer</t>
        </is>
      </c>
      <c r="J2407" t="inlineStr"/>
      <c r="K2407" t="inlineStr">
        <is>
          <t>Volume</t>
        </is>
      </c>
      <c r="L2407" t="inlineStr">
        <is>
          <t>Autoconsommation à la ferme</t>
        </is>
      </c>
      <c r="M2407" t="inlineStr">
        <is>
          <t>Bilans Colza - FAM</t>
        </is>
      </c>
      <c r="N2407" t="inlineStr"/>
      <c r="O2407" t="n">
        <v>54.2</v>
      </c>
      <c r="P2407" t="inlineStr"/>
      <c r="Q2407" t="inlineStr"/>
    </row>
    <row r="2408" ht="15" customHeight="1" s="1003">
      <c r="A2408" s="1019" t="inlineStr">
        <is>
          <t>Ferme</t>
        </is>
      </c>
      <c r="B2408" t="inlineStr">
        <is>
          <t>Stock final</t>
        </is>
      </c>
      <c r="C2408" t="inlineStr">
        <is>
          <t>kt</t>
        </is>
      </c>
      <c r="D2408" t="inlineStr">
        <is>
          <t>France</t>
        </is>
      </c>
      <c r="E2408" t="inlineStr">
        <is>
          <t>2019-20</t>
        </is>
      </c>
      <c r="F2408" t="inlineStr">
        <is>
          <t>Colza</t>
        </is>
      </c>
      <c r="G2408" t="inlineStr"/>
      <c r="H2408" t="inlineStr"/>
      <c r="I2408" t="inlineStr"/>
      <c r="J2408" t="inlineStr"/>
      <c r="K2408" t="inlineStr"/>
      <c r="L2408" t="inlineStr"/>
      <c r="M2408" t="inlineStr"/>
      <c r="N2408" t="inlineStr"/>
      <c r="O2408" t="n">
        <v>0</v>
      </c>
      <c r="P2408" t="inlineStr"/>
      <c r="Q2408" t="inlineStr"/>
    </row>
    <row r="2409" ht="15" customHeight="1" s="1003">
      <c r="A2409" s="1019" t="inlineStr">
        <is>
          <t>OS</t>
        </is>
      </c>
      <c r="B2409" t="inlineStr">
        <is>
          <t>Graines collectées</t>
        </is>
      </c>
      <c r="C2409" t="inlineStr">
        <is>
          <t>kt</t>
        </is>
      </c>
      <c r="D2409" t="inlineStr">
        <is>
          <t>France</t>
        </is>
      </c>
      <c r="E2409" t="inlineStr">
        <is>
          <t>2019-20</t>
        </is>
      </c>
      <c r="F2409" t="inlineStr">
        <is>
          <t>Colza</t>
        </is>
      </c>
      <c r="G2409" t="inlineStr"/>
      <c r="H2409" t="inlineStr"/>
      <c r="I2409" t="inlineStr"/>
      <c r="J2409" t="inlineStr"/>
      <c r="K2409" t="inlineStr"/>
      <c r="L2409" t="inlineStr"/>
      <c r="M2409" t="inlineStr"/>
      <c r="N2409" t="inlineStr"/>
      <c r="O2409" t="n">
        <v>3460</v>
      </c>
      <c r="P2409" t="inlineStr"/>
      <c r="Q2409" t="inlineStr"/>
    </row>
    <row r="2410" ht="15" customHeight="1" s="1003">
      <c r="A2410" s="1019" t="inlineStr">
        <is>
          <t>OS</t>
        </is>
      </c>
      <c r="B2410" t="inlineStr">
        <is>
          <t>Stock final collecteurs</t>
        </is>
      </c>
      <c r="C2410" t="inlineStr">
        <is>
          <t>kt</t>
        </is>
      </c>
      <c r="D2410" t="inlineStr">
        <is>
          <t>France</t>
        </is>
      </c>
      <c r="E2410" t="inlineStr">
        <is>
          <t>2019-20</t>
        </is>
      </c>
      <c r="F2410" t="inlineStr">
        <is>
          <t>Colza</t>
        </is>
      </c>
      <c r="G2410" t="inlineStr">
        <is>
          <t>Stock final collecteurs = 146 kt (Bilans par campagne - FranceAgriMer)</t>
        </is>
      </c>
      <c r="H2410" t="inlineStr"/>
      <c r="I2410" t="inlineStr">
        <is>
          <t>Bilans par campagne - FranceAgriMer</t>
        </is>
      </c>
      <c r="J2410" t="inlineStr"/>
      <c r="K2410" t="inlineStr">
        <is>
          <t>Volume</t>
        </is>
      </c>
      <c r="L2410" t="inlineStr">
        <is>
          <t>Stock final collecteurs</t>
        </is>
      </c>
      <c r="M2410" t="inlineStr">
        <is>
          <t>Bilans Colza - FAM</t>
        </is>
      </c>
      <c r="N2410" t="inlineStr"/>
      <c r="O2410" t="n">
        <v>146</v>
      </c>
      <c r="P2410" t="inlineStr"/>
      <c r="Q2410" t="inlineStr"/>
    </row>
    <row r="2411" ht="15" customHeight="1" s="1003">
      <c r="A2411" s="1019" t="inlineStr">
        <is>
          <t>OS</t>
        </is>
      </c>
      <c r="B2411" t="inlineStr">
        <is>
          <t>Stock final</t>
        </is>
      </c>
      <c r="C2411" t="inlineStr">
        <is>
          <t>kt</t>
        </is>
      </c>
      <c r="D2411" t="inlineStr">
        <is>
          <t>France</t>
        </is>
      </c>
      <c r="E2411" t="inlineStr">
        <is>
          <t>2019-20</t>
        </is>
      </c>
      <c r="F2411" t="inlineStr">
        <is>
          <t>Colza</t>
        </is>
      </c>
      <c r="G2411" t="inlineStr">
        <is>
          <t>Stock final collecteurs = 115 kt (Bilans par campagne - FranceAgriMer)</t>
        </is>
      </c>
      <c r="H2411" t="inlineStr"/>
      <c r="I2411" t="inlineStr">
        <is>
          <t>Bilans par campagne - FranceAgriMer</t>
        </is>
      </c>
      <c r="J2411" t="inlineStr"/>
      <c r="K2411" t="inlineStr">
        <is>
          <t>Volume</t>
        </is>
      </c>
      <c r="L2411" t="inlineStr">
        <is>
          <t>Stock final collecteurs</t>
        </is>
      </c>
      <c r="M2411" t="inlineStr">
        <is>
          <t>Bilans Colza - FAM</t>
        </is>
      </c>
      <c r="N2411" t="inlineStr"/>
      <c r="O2411" t="n">
        <v>146</v>
      </c>
      <c r="P2411" t="inlineStr"/>
      <c r="Q2411" t="inlineStr"/>
    </row>
    <row r="2412" ht="15" customHeight="1" s="1003">
      <c r="A2412" s="1019" t="inlineStr">
        <is>
          <t>OS</t>
        </is>
      </c>
      <c r="B2412" t="inlineStr">
        <is>
          <t>Issues de silo</t>
        </is>
      </c>
      <c r="C2412" t="inlineStr">
        <is>
          <t>kt</t>
        </is>
      </c>
      <c r="D2412" t="inlineStr">
        <is>
          <t>France</t>
        </is>
      </c>
      <c r="E2412" t="inlineStr">
        <is>
          <t>2019-20</t>
        </is>
      </c>
      <c r="F2412" t="inlineStr">
        <is>
          <t>Colza</t>
        </is>
      </c>
      <c r="G2412" t="inlineStr"/>
      <c r="H2412" t="inlineStr">
        <is>
          <t>Ratio d'issues de silo = 1,7 % (ONRB - FranceAgriMer)</t>
        </is>
      </c>
      <c r="I2412" t="inlineStr">
        <is>
          <t>ONRB - FranceAgriMer</t>
        </is>
      </c>
      <c r="J2412" t="inlineStr">
        <is>
          <t>0</t>
        </is>
      </c>
      <c r="K2412" t="inlineStr">
        <is>
          <t>Rendement</t>
        </is>
      </c>
      <c r="L2412" t="inlineStr">
        <is>
          <t>Ratio d'issues de silo</t>
        </is>
      </c>
      <c r="M2412" t="inlineStr">
        <is>
          <t>Issues de silo - ONRB</t>
        </is>
      </c>
      <c r="N2412" t="inlineStr"/>
      <c r="O2412" t="n">
        <v>59</v>
      </c>
      <c r="P2412" t="inlineStr"/>
      <c r="Q2412" t="inlineStr"/>
    </row>
    <row r="2413" ht="15" customHeight="1" s="1003">
      <c r="A2413" s="1019" t="inlineStr">
        <is>
          <t>Trituration</t>
        </is>
      </c>
      <c r="B2413" t="inlineStr">
        <is>
          <t>Huile</t>
        </is>
      </c>
      <c r="C2413" t="inlineStr">
        <is>
          <t>kt</t>
        </is>
      </c>
      <c r="D2413" t="inlineStr">
        <is>
          <t>France</t>
        </is>
      </c>
      <c r="E2413" t="inlineStr">
        <is>
          <t>2019-20</t>
        </is>
      </c>
      <c r="F2413" t="inlineStr">
        <is>
          <t>Colza</t>
        </is>
      </c>
      <c r="G2413" t="inlineStr"/>
      <c r="H2413" t="inlineStr">
        <is>
          <t>Rendement de production d'huile = 42,4 % (Rapport méthodo Ademe calcul ACV - Terres Univia)</t>
        </is>
      </c>
      <c r="I2413" t="inlineStr">
        <is>
          <t>Rapport méthodo Ademe calcul ACV - Terres Univia</t>
        </is>
      </c>
      <c r="J2413" t="inlineStr">
        <is>
          <t>0</t>
        </is>
      </c>
      <c r="K2413" t="inlineStr">
        <is>
          <t>Rendement</t>
        </is>
      </c>
      <c r="L2413" t="inlineStr">
        <is>
          <t>Rendement de production d'huile</t>
        </is>
      </c>
      <c r="M2413" t="inlineStr">
        <is>
          <t>Rend. trituration-TERRES UNIVIA</t>
        </is>
      </c>
      <c r="N2413" t="inlineStr"/>
      <c r="O2413" t="n">
        <v>1650</v>
      </c>
      <c r="P2413" t="inlineStr"/>
      <c r="Q2413" t="inlineStr"/>
    </row>
    <row r="2414" ht="15" customHeight="1" s="1003">
      <c r="A2414" s="1019" t="inlineStr">
        <is>
          <t>Trituration</t>
        </is>
      </c>
      <c r="B2414" t="inlineStr">
        <is>
          <t>Tourteaux</t>
        </is>
      </c>
      <c r="C2414" t="inlineStr">
        <is>
          <t>kt</t>
        </is>
      </c>
      <c r="D2414" t="inlineStr">
        <is>
          <t>France</t>
        </is>
      </c>
      <c r="E2414" t="inlineStr">
        <is>
          <t>2019-20</t>
        </is>
      </c>
      <c r="F2414" t="inlineStr">
        <is>
          <t>Colza</t>
        </is>
      </c>
      <c r="G2414" t="inlineStr"/>
      <c r="H2414" t="inlineStr">
        <is>
          <t>Rendement de production de tourteau = 55,8 % (Rapport méthodo Ademe calcul ACV - Terres Univia)</t>
        </is>
      </c>
      <c r="I2414" t="inlineStr">
        <is>
          <t>Rapport méthodo Ademe calcul ACV - Terres Univia</t>
        </is>
      </c>
      <c r="J2414" t="inlineStr">
        <is>
          <t>0</t>
        </is>
      </c>
      <c r="K2414" t="inlineStr">
        <is>
          <t>Rendement</t>
        </is>
      </c>
      <c r="L2414" t="inlineStr">
        <is>
          <t>Rendement de production de tourteau</t>
        </is>
      </c>
      <c r="M2414" t="inlineStr">
        <is>
          <t>Rend. trituration-TERRES UNIVIA</t>
        </is>
      </c>
      <c r="N2414" t="inlineStr"/>
      <c r="O2414" t="n">
        <v>2170</v>
      </c>
      <c r="P2414" t="inlineStr"/>
      <c r="Q2414" t="inlineStr"/>
    </row>
    <row r="2415" ht="15" customHeight="1" s="1003">
      <c r="A2415" s="1019" t="inlineStr">
        <is>
          <t>Trituration</t>
        </is>
      </c>
      <c r="B2415" t="inlineStr">
        <is>
          <t>Coques (+ eau)</t>
        </is>
      </c>
      <c r="C2415" t="inlineStr">
        <is>
          <t>kt</t>
        </is>
      </c>
      <c r="D2415" t="inlineStr">
        <is>
          <t>France</t>
        </is>
      </c>
      <c r="E2415" t="inlineStr">
        <is>
          <t>2019-20</t>
        </is>
      </c>
      <c r="F2415" t="inlineStr">
        <is>
          <t>Colza</t>
        </is>
      </c>
      <c r="G2415" t="inlineStr"/>
      <c r="H2415" t="inlineStr">
        <is>
          <t>Rendement de production de coques (+ eau) = 1,8 % (Rapport méthodo Ademe calcul ACV - Terres Univia)</t>
        </is>
      </c>
      <c r="I2415" t="inlineStr">
        <is>
          <t>Rapport méthodo Ademe calcul ACV - Terres Univia</t>
        </is>
      </c>
      <c r="J2415" t="inlineStr">
        <is>
          <t>0</t>
        </is>
      </c>
      <c r="K2415" t="inlineStr">
        <is>
          <t>Rendement</t>
        </is>
      </c>
      <c r="L2415" t="inlineStr">
        <is>
          <t>Rendement de production de coques (+ eau)</t>
        </is>
      </c>
      <c r="M2415" t="inlineStr">
        <is>
          <t>Rend. trituration-TERRES UNIVIA</t>
        </is>
      </c>
      <c r="N2415" t="inlineStr"/>
      <c r="O2415" t="n">
        <v>70.09999999999999</v>
      </c>
      <c r="P2415" t="inlineStr"/>
      <c r="Q2415" t="inlineStr"/>
    </row>
    <row r="2416" ht="15" customHeight="1" s="1003">
      <c r="A2416" s="1019" t="inlineStr">
        <is>
          <t>Moulin</t>
        </is>
      </c>
      <c r="B2416" t="inlineStr">
        <is>
          <t>Grignons d'olive</t>
        </is>
      </c>
      <c r="C2416" t="inlineStr">
        <is>
          <t>kt</t>
        </is>
      </c>
      <c r="D2416" t="inlineStr">
        <is>
          <t>France</t>
        </is>
      </c>
      <c r="E2416" t="inlineStr">
        <is>
          <t>2019-20</t>
        </is>
      </c>
      <c r="F2416" t="inlineStr">
        <is>
          <t>Colza</t>
        </is>
      </c>
      <c r="G2416" t="inlineStr"/>
      <c r="H2416" t="inlineStr"/>
      <c r="I2416" t="inlineStr"/>
      <c r="J2416" t="inlineStr"/>
      <c r="K2416" t="inlineStr"/>
      <c r="L2416" t="inlineStr">
        <is>
          <t>Production de grignons d'olive</t>
        </is>
      </c>
      <c r="M2416" t="inlineStr"/>
      <c r="N2416" t="inlineStr"/>
      <c r="O2416" t="n">
        <v>-0</v>
      </c>
      <c r="P2416" t="n">
        <v>0</v>
      </c>
      <c r="Q2416" t="n">
        <v>500000000</v>
      </c>
    </row>
    <row r="2417" ht="15" customHeight="1" s="1003">
      <c r="A2417" s="1019" t="inlineStr">
        <is>
          <t>Moulin</t>
        </is>
      </c>
      <c r="B2417" t="inlineStr">
        <is>
          <t>Huile d'olive</t>
        </is>
      </c>
      <c r="C2417" t="inlineStr">
        <is>
          <t>kt</t>
        </is>
      </c>
      <c r="D2417" t="inlineStr">
        <is>
          <t>France</t>
        </is>
      </c>
      <c r="E2417" t="inlineStr">
        <is>
          <t>2019-20</t>
        </is>
      </c>
      <c r="F2417" t="inlineStr">
        <is>
          <t>Colza</t>
        </is>
      </c>
      <c r="G2417" t="inlineStr"/>
      <c r="H2417" t="inlineStr"/>
      <c r="I2417" t="inlineStr"/>
      <c r="J2417" t="inlineStr"/>
      <c r="K2417" t="inlineStr"/>
      <c r="L2417" t="inlineStr"/>
      <c r="M2417" t="inlineStr"/>
      <c r="N2417" t="inlineStr"/>
      <c r="O2417" t="n">
        <v>-0</v>
      </c>
      <c r="P2417" t="n">
        <v>0</v>
      </c>
      <c r="Q2417" t="n">
        <v>500000000</v>
      </c>
    </row>
    <row r="2418" ht="15" customHeight="1" s="1003">
      <c r="A2418" s="1019" t="inlineStr">
        <is>
          <t>Conservation ou préparation d'olives</t>
        </is>
      </c>
      <c r="B2418" t="inlineStr">
        <is>
          <t>Olives de table</t>
        </is>
      </c>
      <c r="C2418" t="inlineStr">
        <is>
          <t>kt</t>
        </is>
      </c>
      <c r="D2418" t="inlineStr">
        <is>
          <t>France</t>
        </is>
      </c>
      <c r="E2418" t="inlineStr">
        <is>
          <t>2019-20</t>
        </is>
      </c>
      <c r="F2418" t="inlineStr">
        <is>
          <t>Colza</t>
        </is>
      </c>
      <c r="G2418" t="inlineStr"/>
      <c r="H2418" t="inlineStr"/>
      <c r="I2418" t="inlineStr"/>
      <c r="J2418" t="inlineStr"/>
      <c r="K2418" t="inlineStr"/>
      <c r="L2418" t="inlineStr"/>
      <c r="M2418" t="inlineStr"/>
      <c r="N2418" t="inlineStr"/>
      <c r="O2418" t="n">
        <v>-0</v>
      </c>
      <c r="P2418" t="n">
        <v>0</v>
      </c>
      <c r="Q2418" t="n">
        <v>500000000</v>
      </c>
    </row>
    <row r="2419" ht="15" customHeight="1" s="1003">
      <c r="A2419" s="1019" t="inlineStr">
        <is>
          <t>Fabrication de produits alimentaires</t>
        </is>
      </c>
      <c r="B2419" t="inlineStr">
        <is>
          <t>Produits alimentaires</t>
        </is>
      </c>
      <c r="C2419" t="inlineStr">
        <is>
          <t>kt</t>
        </is>
      </c>
      <c r="D2419" t="inlineStr">
        <is>
          <t>France</t>
        </is>
      </c>
      <c r="E2419" t="inlineStr">
        <is>
          <t>2019-20</t>
        </is>
      </c>
      <c r="F2419" t="inlineStr">
        <is>
          <t>Colza</t>
        </is>
      </c>
      <c r="G2419" t="inlineStr"/>
      <c r="H2419" t="inlineStr"/>
      <c r="I2419" t="inlineStr"/>
      <c r="J2419" t="inlineStr"/>
      <c r="K2419" t="inlineStr"/>
      <c r="L2419" t="inlineStr"/>
      <c r="M2419" t="inlineStr"/>
      <c r="N2419" t="inlineStr"/>
      <c r="O2419" t="n">
        <v>0</v>
      </c>
      <c r="P2419" t="inlineStr"/>
      <c r="Q2419" t="inlineStr"/>
    </row>
    <row r="2420" ht="15" customHeight="1" s="1003">
      <c r="A2420" s="1019" t="inlineStr">
        <is>
          <t>Amidonnerie</t>
        </is>
      </c>
      <c r="B2420" t="inlineStr">
        <is>
          <t>Fibres, lipides et sons</t>
        </is>
      </c>
      <c r="C2420" t="inlineStr">
        <is>
          <t>kt</t>
        </is>
      </c>
      <c r="D2420" t="inlineStr">
        <is>
          <t>France</t>
        </is>
      </c>
      <c r="E2420" t="inlineStr">
        <is>
          <t>2019-20</t>
        </is>
      </c>
      <c r="F2420" t="inlineStr">
        <is>
          <t>Colza</t>
        </is>
      </c>
      <c r="G2420" t="inlineStr"/>
      <c r="H2420" t="inlineStr"/>
      <c r="I2420" t="inlineStr"/>
      <c r="J2420" t="inlineStr"/>
      <c r="K2420" t="inlineStr"/>
      <c r="L2420" t="inlineStr"/>
      <c r="M2420" t="inlineStr"/>
      <c r="N2420" t="inlineStr"/>
      <c r="O2420" t="n">
        <v>-0</v>
      </c>
      <c r="P2420" t="n">
        <v>0</v>
      </c>
      <c r="Q2420" t="n">
        <v>-0</v>
      </c>
    </row>
    <row r="2421" ht="15" customHeight="1" s="1003">
      <c r="A2421" s="1019" t="inlineStr">
        <is>
          <t>Amidonnerie</t>
        </is>
      </c>
      <c r="B2421" t="inlineStr">
        <is>
          <t>Amidon</t>
        </is>
      </c>
      <c r="C2421" t="inlineStr">
        <is>
          <t>kt</t>
        </is>
      </c>
      <c r="D2421" t="inlineStr">
        <is>
          <t>France</t>
        </is>
      </c>
      <c r="E2421" t="inlineStr">
        <is>
          <t>2019-20</t>
        </is>
      </c>
      <c r="F2421" t="inlineStr">
        <is>
          <t>Colza</t>
        </is>
      </c>
      <c r="G2421" t="inlineStr"/>
      <c r="H2421" t="inlineStr"/>
      <c r="I2421" t="inlineStr"/>
      <c r="J2421" t="inlineStr"/>
      <c r="K2421" t="inlineStr"/>
      <c r="L2421" t="inlineStr"/>
      <c r="M2421" t="inlineStr"/>
      <c r="N2421" t="inlineStr"/>
      <c r="O2421" t="n">
        <v>-0</v>
      </c>
      <c r="P2421" t="n">
        <v>0</v>
      </c>
      <c r="Q2421" t="n">
        <v>-0</v>
      </c>
    </row>
    <row r="2422" ht="15" customHeight="1" s="1003">
      <c r="A2422" s="1019" t="inlineStr">
        <is>
          <t>Amidonnerie</t>
        </is>
      </c>
      <c r="B2422" t="inlineStr">
        <is>
          <t>Protéine</t>
        </is>
      </c>
      <c r="C2422" t="inlineStr">
        <is>
          <t>kt</t>
        </is>
      </c>
      <c r="D2422" t="inlineStr">
        <is>
          <t>France</t>
        </is>
      </c>
      <c r="E2422" t="inlineStr">
        <is>
          <t>2019-20</t>
        </is>
      </c>
      <c r="F2422" t="inlineStr">
        <is>
          <t>Colza</t>
        </is>
      </c>
      <c r="G2422" t="inlineStr"/>
      <c r="H2422" t="inlineStr"/>
      <c r="I2422" t="inlineStr"/>
      <c r="J2422" t="inlineStr"/>
      <c r="K2422" t="inlineStr"/>
      <c r="L2422" t="inlineStr"/>
      <c r="M2422" t="inlineStr"/>
      <c r="N2422" t="inlineStr"/>
      <c r="O2422" t="n">
        <v>-0</v>
      </c>
      <c r="P2422" t="n">
        <v>0</v>
      </c>
      <c r="Q2422" t="n">
        <v>-0</v>
      </c>
    </row>
    <row r="2423" ht="15" customHeight="1" s="1003">
      <c r="A2423" s="1019" t="inlineStr">
        <is>
          <t>Meunerie</t>
        </is>
      </c>
      <c r="B2423" t="inlineStr">
        <is>
          <t>Sons</t>
        </is>
      </c>
      <c r="C2423" t="inlineStr">
        <is>
          <t>kt</t>
        </is>
      </c>
      <c r="D2423" t="inlineStr">
        <is>
          <t>France</t>
        </is>
      </c>
      <c r="E2423" t="inlineStr">
        <is>
          <t>2019-20</t>
        </is>
      </c>
      <c r="F2423" t="inlineStr">
        <is>
          <t>Colza</t>
        </is>
      </c>
      <c r="G2423" t="inlineStr"/>
      <c r="H2423" t="inlineStr"/>
      <c r="I2423" t="inlineStr"/>
      <c r="J2423" t="inlineStr"/>
      <c r="K2423" t="inlineStr"/>
      <c r="L2423" t="inlineStr"/>
      <c r="M2423" t="inlineStr"/>
      <c r="N2423" t="inlineStr"/>
      <c r="O2423" t="n">
        <v>-0</v>
      </c>
      <c r="P2423" t="n">
        <v>0</v>
      </c>
      <c r="Q2423" t="n">
        <v>-0</v>
      </c>
    </row>
    <row r="2424" ht="15" customHeight="1" s="1003">
      <c r="A2424" s="1019" t="inlineStr">
        <is>
          <t>Meunerie</t>
        </is>
      </c>
      <c r="B2424" t="inlineStr">
        <is>
          <t>Farine</t>
        </is>
      </c>
      <c r="C2424" t="inlineStr">
        <is>
          <t>kt</t>
        </is>
      </c>
      <c r="D2424" t="inlineStr">
        <is>
          <t>France</t>
        </is>
      </c>
      <c r="E2424" t="inlineStr">
        <is>
          <t>2019-20</t>
        </is>
      </c>
      <c r="F2424" t="inlineStr">
        <is>
          <t>Colza</t>
        </is>
      </c>
      <c r="G2424" t="inlineStr"/>
      <c r="H2424" t="inlineStr"/>
      <c r="I2424" t="inlineStr"/>
      <c r="J2424" t="inlineStr"/>
      <c r="K2424" t="inlineStr"/>
      <c r="L2424" t="inlineStr"/>
      <c r="M2424" t="inlineStr"/>
      <c r="N2424" t="inlineStr"/>
      <c r="O2424" t="n">
        <v>-0</v>
      </c>
      <c r="P2424" t="n">
        <v>0</v>
      </c>
      <c r="Q2424" t="n">
        <v>-0</v>
      </c>
    </row>
    <row r="2425" ht="15" customHeight="1" s="1003">
      <c r="A2425" s="1019" t="inlineStr">
        <is>
          <t>Fabrication d'ingrédients</t>
        </is>
      </c>
      <c r="B2425" t="inlineStr">
        <is>
          <t>Amidon, fibres, lipides et sons</t>
        </is>
      </c>
      <c r="C2425" t="inlineStr">
        <is>
          <t>kt</t>
        </is>
      </c>
      <c r="D2425" t="inlineStr">
        <is>
          <t>France</t>
        </is>
      </c>
      <c r="E2425" t="inlineStr">
        <is>
          <t>2019-20</t>
        </is>
      </c>
      <c r="F2425" t="inlineStr">
        <is>
          <t>Colza</t>
        </is>
      </c>
      <c r="G2425" t="inlineStr"/>
      <c r="H2425" t="inlineStr"/>
      <c r="I2425" t="inlineStr"/>
      <c r="J2425" t="inlineStr"/>
      <c r="K2425" t="inlineStr"/>
      <c r="L2425" t="inlineStr"/>
      <c r="M2425" t="inlineStr"/>
      <c r="N2425" t="inlineStr"/>
      <c r="O2425" t="n">
        <v>-0</v>
      </c>
      <c r="P2425" t="n">
        <v>0</v>
      </c>
      <c r="Q2425" t="n">
        <v>-0</v>
      </c>
    </row>
    <row r="2426" ht="15" customHeight="1" s="1003">
      <c r="A2426" s="1019" t="inlineStr">
        <is>
          <t>Fabrication d'ingrédients</t>
        </is>
      </c>
      <c r="B2426" t="inlineStr">
        <is>
          <t>MPV</t>
        </is>
      </c>
      <c r="C2426" t="inlineStr">
        <is>
          <t>kt</t>
        </is>
      </c>
      <c r="D2426" t="inlineStr">
        <is>
          <t>France</t>
        </is>
      </c>
      <c r="E2426" t="inlineStr">
        <is>
          <t>2019-20</t>
        </is>
      </c>
      <c r="F2426" t="inlineStr">
        <is>
          <t>Colza</t>
        </is>
      </c>
      <c r="G2426" t="inlineStr"/>
      <c r="H2426" t="inlineStr"/>
      <c r="I2426" t="inlineStr"/>
      <c r="J2426" t="inlineStr"/>
      <c r="K2426" t="inlineStr"/>
      <c r="L2426" t="inlineStr"/>
      <c r="M2426" t="inlineStr"/>
      <c r="N2426" t="inlineStr"/>
      <c r="O2426" t="n">
        <v>-0</v>
      </c>
      <c r="P2426" t="n">
        <v>0</v>
      </c>
      <c r="Q2426" t="n">
        <v>-0</v>
      </c>
    </row>
    <row r="2427" ht="15" customHeight="1" s="1003">
      <c r="A2427" s="1019" t="inlineStr">
        <is>
          <t>Ecart statistique</t>
        </is>
      </c>
      <c r="B2427" t="inlineStr">
        <is>
          <t>Graines collectées</t>
        </is>
      </c>
      <c r="C2427" t="inlineStr">
        <is>
          <t>kt</t>
        </is>
      </c>
      <c r="D2427" t="inlineStr">
        <is>
          <t>France</t>
        </is>
      </c>
      <c r="E2427" t="inlineStr">
        <is>
          <t>2019-20</t>
        </is>
      </c>
      <c r="F2427" t="inlineStr">
        <is>
          <t>Colza</t>
        </is>
      </c>
      <c r="G2427" t="inlineStr"/>
      <c r="H2427" t="inlineStr"/>
      <c r="I2427" t="inlineStr"/>
      <c r="J2427" t="inlineStr"/>
      <c r="K2427" t="inlineStr"/>
      <c r="L2427" t="inlineStr"/>
      <c r="M2427" t="inlineStr"/>
      <c r="N2427" t="inlineStr"/>
      <c r="O2427" t="n">
        <v>-0</v>
      </c>
      <c r="P2427" t="inlineStr"/>
      <c r="Q2427" t="inlineStr"/>
    </row>
    <row r="2428" ht="15" customHeight="1" s="1003">
      <c r="A2428" s="1019" t="inlineStr">
        <is>
          <t>Ecart statistique</t>
        </is>
      </c>
      <c r="B2428" t="inlineStr">
        <is>
          <t>Olives</t>
        </is>
      </c>
      <c r="C2428" t="inlineStr">
        <is>
          <t>kt</t>
        </is>
      </c>
      <c r="D2428" t="inlineStr">
        <is>
          <t>France</t>
        </is>
      </c>
      <c r="E2428" t="inlineStr">
        <is>
          <t>2019-20</t>
        </is>
      </c>
      <c r="F2428" t="inlineStr">
        <is>
          <t>Colza</t>
        </is>
      </c>
      <c r="G2428" t="inlineStr"/>
      <c r="H2428" t="inlineStr"/>
      <c r="I2428" t="inlineStr"/>
      <c r="J2428" t="inlineStr"/>
      <c r="K2428" t="inlineStr"/>
      <c r="L2428" t="inlineStr"/>
      <c r="M2428" t="inlineStr"/>
      <c r="N2428" t="inlineStr"/>
      <c r="O2428" t="n">
        <v>-0</v>
      </c>
      <c r="P2428" t="n">
        <v>0</v>
      </c>
      <c r="Q2428" t="n">
        <v>500000000</v>
      </c>
    </row>
    <row r="2429" ht="15" customHeight="1" s="1003">
      <c r="A2429" s="1019" t="inlineStr">
        <is>
          <t>Ecart statistique</t>
        </is>
      </c>
      <c r="B2429" t="inlineStr">
        <is>
          <t>Fabrication de produits alimentaires</t>
        </is>
      </c>
      <c r="C2429" t="inlineStr">
        <is>
          <t>kt</t>
        </is>
      </c>
      <c r="D2429" t="inlineStr">
        <is>
          <t>France</t>
        </is>
      </c>
      <c r="E2429" t="inlineStr">
        <is>
          <t>2019-20</t>
        </is>
      </c>
      <c r="F2429" t="inlineStr">
        <is>
          <t>Colza</t>
        </is>
      </c>
      <c r="G2429" t="inlineStr"/>
      <c r="H2429" t="inlineStr"/>
      <c r="I2429" t="inlineStr"/>
      <c r="J2429" t="inlineStr"/>
      <c r="K2429" t="inlineStr"/>
      <c r="L2429" t="inlineStr"/>
      <c r="M2429" t="inlineStr"/>
      <c r="N2429" t="inlineStr"/>
      <c r="O2429" t="n">
        <v>-0</v>
      </c>
      <c r="P2429" t="inlineStr"/>
      <c r="Q2429" t="inlineStr"/>
    </row>
    <row r="2430" ht="15" customHeight="1" s="1003">
      <c r="A2430" s="1019" t="inlineStr">
        <is>
          <t>Ecart statistique</t>
        </is>
      </c>
      <c r="B2430" t="inlineStr">
        <is>
          <t>Olives de table</t>
        </is>
      </c>
      <c r="C2430" t="inlineStr">
        <is>
          <t>kt</t>
        </is>
      </c>
      <c r="D2430" t="inlineStr">
        <is>
          <t>France</t>
        </is>
      </c>
      <c r="E2430" t="inlineStr">
        <is>
          <t>2019-20</t>
        </is>
      </c>
      <c r="F2430" t="inlineStr">
        <is>
          <t>Colza</t>
        </is>
      </c>
      <c r="G2430" t="inlineStr"/>
      <c r="H2430" t="inlineStr"/>
      <c r="I2430" t="inlineStr"/>
      <c r="J2430" t="inlineStr"/>
      <c r="K2430" t="inlineStr"/>
      <c r="L2430" t="inlineStr"/>
      <c r="M2430" t="inlineStr"/>
      <c r="N2430" t="inlineStr"/>
      <c r="O2430" t="n">
        <v>-0</v>
      </c>
      <c r="P2430" t="n">
        <v>0</v>
      </c>
      <c r="Q2430" t="n">
        <v>500000000</v>
      </c>
    </row>
    <row r="2431" ht="15" customHeight="1" s="1003">
      <c r="A2431" s="1019" t="inlineStr">
        <is>
          <t>Import</t>
        </is>
      </c>
      <c r="B2431" t="inlineStr">
        <is>
          <t>Huile</t>
        </is>
      </c>
      <c r="C2431" t="inlineStr">
        <is>
          <t>kt</t>
        </is>
      </c>
      <c r="D2431" t="inlineStr">
        <is>
          <t>France</t>
        </is>
      </c>
      <c r="E2431" t="inlineStr">
        <is>
          <t>2019-20</t>
        </is>
      </c>
      <c r="F2431" t="inlineStr">
        <is>
          <t>Colza</t>
        </is>
      </c>
      <c r="G2431" t="inlineStr"/>
      <c r="H2431" t="inlineStr">
        <is>
          <t>Importation d'huile = 104 kt (Douanes françaises - Eurostat)</t>
        </is>
      </c>
      <c r="I2431" t="inlineStr">
        <is>
          <t>Douanes françaises - Eurostat</t>
        </is>
      </c>
      <c r="J2431" t="inlineStr"/>
      <c r="K2431" t="inlineStr">
        <is>
          <t>Volume</t>
        </is>
      </c>
      <c r="L2431" t="inlineStr">
        <is>
          <t>Importation d'huile</t>
        </is>
      </c>
      <c r="M2431" t="inlineStr">
        <is>
          <t>Echanges annuels - EUROSTAT</t>
        </is>
      </c>
      <c r="N2431" t="inlineStr"/>
      <c r="O2431" t="n">
        <v>104</v>
      </c>
      <c r="P2431" t="inlineStr"/>
      <c r="Q2431" t="inlineStr"/>
    </row>
    <row r="2432" ht="15" customHeight="1" s="1003">
      <c r="A2432" s="1019" t="inlineStr">
        <is>
          <t>Import</t>
        </is>
      </c>
      <c r="B2432" t="inlineStr">
        <is>
          <t>Tourteaux</t>
        </is>
      </c>
      <c r="C2432" t="inlineStr">
        <is>
          <t>kt</t>
        </is>
      </c>
      <c r="D2432" t="inlineStr">
        <is>
          <t>France</t>
        </is>
      </c>
      <c r="E2432" t="inlineStr">
        <is>
          <t>2019-20</t>
        </is>
      </c>
      <c r="F2432" t="inlineStr">
        <is>
          <t>Colza</t>
        </is>
      </c>
      <c r="G2432" t="inlineStr"/>
      <c r="H2432" t="inlineStr">
        <is>
          <t>Importation de tourteaux = 526 kt (Douanes françaises - Eurostat)</t>
        </is>
      </c>
      <c r="I2432" t="inlineStr">
        <is>
          <t>Douanes françaises - Eurostat</t>
        </is>
      </c>
      <c r="J2432" t="inlineStr"/>
      <c r="K2432" t="inlineStr">
        <is>
          <t>Volume</t>
        </is>
      </c>
      <c r="L2432" t="inlineStr">
        <is>
          <t>Importation de tourteaux</t>
        </is>
      </c>
      <c r="M2432" t="inlineStr">
        <is>
          <t>Echanges annuels - EUROSTAT</t>
        </is>
      </c>
      <c r="N2432" t="inlineStr"/>
      <c r="O2432" t="n">
        <v>526</v>
      </c>
      <c r="P2432" t="inlineStr"/>
      <c r="Q2432" t="inlineStr"/>
    </row>
    <row r="2433" ht="15" customHeight="1" s="1003">
      <c r="A2433" s="1019" t="inlineStr">
        <is>
          <t>Import</t>
        </is>
      </c>
      <c r="B2433" t="inlineStr">
        <is>
          <t>Olives</t>
        </is>
      </c>
      <c r="C2433" t="inlineStr">
        <is>
          <t>kt</t>
        </is>
      </c>
      <c r="D2433" t="inlineStr">
        <is>
          <t>France</t>
        </is>
      </c>
      <c r="E2433" t="inlineStr">
        <is>
          <t>2019-20</t>
        </is>
      </c>
      <c r="F2433" t="inlineStr">
        <is>
          <t>Colza</t>
        </is>
      </c>
      <c r="G2433" t="inlineStr"/>
      <c r="H2433" t="inlineStr"/>
      <c r="I2433" t="inlineStr"/>
      <c r="J2433" t="inlineStr"/>
      <c r="K2433" t="inlineStr"/>
      <c r="L2433" t="inlineStr"/>
      <c r="M2433" t="inlineStr"/>
      <c r="N2433" t="inlineStr"/>
      <c r="O2433" t="n">
        <v>-0</v>
      </c>
      <c r="P2433" t="n">
        <v>0</v>
      </c>
      <c r="Q2433" t="n">
        <v>500000000</v>
      </c>
    </row>
    <row r="2434" ht="15" customHeight="1" s="1003">
      <c r="A2434" s="1019" t="inlineStr">
        <is>
          <t>Import</t>
        </is>
      </c>
      <c r="B2434" t="inlineStr">
        <is>
          <t>Huile d'olive</t>
        </is>
      </c>
      <c r="C2434" t="inlineStr">
        <is>
          <t>kt</t>
        </is>
      </c>
      <c r="D2434" t="inlineStr">
        <is>
          <t>France</t>
        </is>
      </c>
      <c r="E2434" t="inlineStr">
        <is>
          <t>2019-20</t>
        </is>
      </c>
      <c r="F2434" t="inlineStr">
        <is>
          <t>Colza</t>
        </is>
      </c>
      <c r="G2434" t="inlineStr"/>
      <c r="H2434" t="inlineStr"/>
      <c r="I2434" t="inlineStr"/>
      <c r="J2434" t="inlineStr"/>
      <c r="K2434" t="inlineStr"/>
      <c r="L2434" t="inlineStr"/>
      <c r="M2434" t="inlineStr"/>
      <c r="N2434" t="inlineStr"/>
      <c r="O2434" t="n">
        <v>-0</v>
      </c>
      <c r="P2434" t="n">
        <v>0</v>
      </c>
      <c r="Q2434" t="n">
        <v>500000000</v>
      </c>
    </row>
    <row r="2435" ht="15" customHeight="1" s="1003">
      <c r="A2435" s="1019" t="inlineStr">
        <is>
          <t>Import</t>
        </is>
      </c>
      <c r="B2435" t="inlineStr">
        <is>
          <t>Grignons d'olive</t>
        </is>
      </c>
      <c r="C2435" t="inlineStr">
        <is>
          <t>kt</t>
        </is>
      </c>
      <c r="D2435" t="inlineStr">
        <is>
          <t>France</t>
        </is>
      </c>
      <c r="E2435" t="inlineStr">
        <is>
          <t>2019-20</t>
        </is>
      </c>
      <c r="F2435" t="inlineStr">
        <is>
          <t>Colza</t>
        </is>
      </c>
      <c r="G2435" t="inlineStr"/>
      <c r="H2435" t="inlineStr"/>
      <c r="I2435" t="inlineStr"/>
      <c r="J2435" t="inlineStr"/>
      <c r="K2435" t="inlineStr"/>
      <c r="L2435" t="inlineStr"/>
      <c r="M2435" t="inlineStr"/>
      <c r="N2435" t="inlineStr"/>
      <c r="O2435" t="n">
        <v>-0</v>
      </c>
      <c r="P2435" t="n">
        <v>0</v>
      </c>
      <c r="Q2435" t="n">
        <v>500000000</v>
      </c>
    </row>
    <row r="2436" ht="15" customHeight="1" s="1003">
      <c r="A2436" s="1019" t="inlineStr">
        <is>
          <t>Import</t>
        </is>
      </c>
      <c r="B2436" t="inlineStr">
        <is>
          <t>Olives de table</t>
        </is>
      </c>
      <c r="C2436" t="inlineStr">
        <is>
          <t>kt</t>
        </is>
      </c>
      <c r="D2436" t="inlineStr">
        <is>
          <t>France</t>
        </is>
      </c>
      <c r="E2436" t="inlineStr">
        <is>
          <t>2019-20</t>
        </is>
      </c>
      <c r="F2436" t="inlineStr">
        <is>
          <t>Colza</t>
        </is>
      </c>
      <c r="G2436" t="inlineStr"/>
      <c r="H2436" t="inlineStr"/>
      <c r="I2436" t="inlineStr"/>
      <c r="J2436" t="inlineStr"/>
      <c r="K2436" t="inlineStr"/>
      <c r="L2436" t="inlineStr"/>
      <c r="M2436" t="inlineStr"/>
      <c r="N2436" t="inlineStr"/>
      <c r="O2436" t="n">
        <v>-0</v>
      </c>
      <c r="P2436" t="n">
        <v>0</v>
      </c>
      <c r="Q2436" t="n">
        <v>500000000</v>
      </c>
    </row>
    <row r="2437" ht="15" customHeight="1" s="1003">
      <c r="A2437" s="1019" t="inlineStr">
        <is>
          <t>Import</t>
        </is>
      </c>
      <c r="B2437" t="inlineStr">
        <is>
          <t>Graines collectées</t>
        </is>
      </c>
      <c r="C2437" t="inlineStr">
        <is>
          <t>kt</t>
        </is>
      </c>
      <c r="D2437" t="inlineStr">
        <is>
          <t>France</t>
        </is>
      </c>
      <c r="E2437" t="inlineStr">
        <is>
          <t>2019-20</t>
        </is>
      </c>
      <c r="F2437" t="inlineStr">
        <is>
          <t>Colza</t>
        </is>
      </c>
      <c r="G2437" t="inlineStr"/>
      <c r="H2437" t="inlineStr">
        <is>
          <t>Importation de graines = 1593 kt (Douanes françaises - Eurostat)</t>
        </is>
      </c>
      <c r="I2437" t="inlineStr">
        <is>
          <t>Douanes françaises - Eurostat</t>
        </is>
      </c>
      <c r="J2437" t="inlineStr"/>
      <c r="K2437" t="inlineStr">
        <is>
          <t>Volume</t>
        </is>
      </c>
      <c r="L2437" t="inlineStr">
        <is>
          <t>Importation de graines</t>
        </is>
      </c>
      <c r="M2437" t="inlineStr">
        <is>
          <t>Echanges mensuels - EUROSTAT</t>
        </is>
      </c>
      <c r="N2437" t="inlineStr"/>
      <c r="O2437" t="n">
        <v>1590</v>
      </c>
      <c r="P2437" t="inlineStr"/>
      <c r="Q2437" t="inlineStr"/>
    </row>
    <row r="2438" ht="15" customHeight="1" s="1003">
      <c r="A2438" s="1019" t="inlineStr">
        <is>
          <t>Graines récoltées</t>
        </is>
      </c>
      <c r="B2438" t="inlineStr">
        <is>
          <t>Ferme</t>
        </is>
      </c>
      <c r="C2438" t="inlineStr">
        <is>
          <t>kt</t>
        </is>
      </c>
      <c r="D2438" t="inlineStr">
        <is>
          <t>France</t>
        </is>
      </c>
      <c r="E2438" t="inlineStr">
        <is>
          <t>2019-20</t>
        </is>
      </c>
      <c r="F2438" t="inlineStr">
        <is>
          <t>Tournesol</t>
        </is>
      </c>
      <c r="G2438" t="inlineStr"/>
      <c r="H2438" t="inlineStr"/>
      <c r="I2438" t="inlineStr"/>
      <c r="J2438" t="inlineStr"/>
      <c r="K2438" t="inlineStr"/>
      <c r="L2438" t="inlineStr"/>
      <c r="M2438" t="inlineStr"/>
      <c r="N2438" t="inlineStr"/>
      <c r="O2438" t="n">
        <v>123</v>
      </c>
      <c r="P2438" t="inlineStr"/>
      <c r="Q2438" t="inlineStr"/>
    </row>
    <row r="2439" ht="15" customHeight="1" s="1003">
      <c r="A2439" s="1019" t="inlineStr">
        <is>
          <t>Graines récoltées</t>
        </is>
      </c>
      <c r="B2439" t="inlineStr">
        <is>
          <t>OS</t>
        </is>
      </c>
      <c r="C2439" t="inlineStr">
        <is>
          <t>kt</t>
        </is>
      </c>
      <c r="D2439" t="inlineStr">
        <is>
          <t>France</t>
        </is>
      </c>
      <c r="E2439" t="inlineStr">
        <is>
          <t>2019-20</t>
        </is>
      </c>
      <c r="F2439" t="inlineStr">
        <is>
          <t>Tournesol</t>
        </is>
      </c>
      <c r="G2439" t="inlineStr">
        <is>
          <t>Collecte = 1175 kt (Bilans par campagne - FranceAgriMer)</t>
        </is>
      </c>
      <c r="H2439" t="inlineStr"/>
      <c r="I2439" t="inlineStr">
        <is>
          <t>Bilans par campagne - FranceAgriMer</t>
        </is>
      </c>
      <c r="J2439" t="inlineStr"/>
      <c r="K2439" t="inlineStr">
        <is>
          <t>Volume</t>
        </is>
      </c>
      <c r="L2439" t="inlineStr">
        <is>
          <t>Collecte</t>
        </is>
      </c>
      <c r="M2439" t="inlineStr">
        <is>
          <t>BIlans Tournesol - FAM</t>
        </is>
      </c>
      <c r="N2439" t="inlineStr"/>
      <c r="O2439" t="n">
        <v>1170</v>
      </c>
      <c r="P2439" t="inlineStr"/>
      <c r="Q2439" t="inlineStr"/>
    </row>
    <row r="2440" ht="15" customHeight="1" s="1003">
      <c r="A2440" s="1019" t="inlineStr">
        <is>
          <t>Olives</t>
        </is>
      </c>
      <c r="B2440" t="inlineStr">
        <is>
          <t>Export</t>
        </is>
      </c>
      <c r="C2440" t="inlineStr">
        <is>
          <t>kt</t>
        </is>
      </c>
      <c r="D2440" t="inlineStr">
        <is>
          <t>France</t>
        </is>
      </c>
      <c r="E2440" t="inlineStr">
        <is>
          <t>2019-20</t>
        </is>
      </c>
      <c r="F2440" t="inlineStr">
        <is>
          <t>Tournesol</t>
        </is>
      </c>
      <c r="G2440" t="inlineStr"/>
      <c r="H2440" t="inlineStr"/>
      <c r="I2440" t="inlineStr"/>
      <c r="J2440" t="inlineStr"/>
      <c r="K2440" t="inlineStr"/>
      <c r="L2440" t="inlineStr"/>
      <c r="M2440" t="inlineStr"/>
      <c r="N2440" t="inlineStr"/>
      <c r="O2440" t="n">
        <v>-0</v>
      </c>
      <c r="P2440" t="n">
        <v>0</v>
      </c>
      <c r="Q2440" t="n">
        <v>500000000</v>
      </c>
    </row>
    <row r="2441" ht="15" customHeight="1" s="1003">
      <c r="A2441" s="1019" t="inlineStr">
        <is>
          <t>Olives</t>
        </is>
      </c>
      <c r="B2441" t="inlineStr">
        <is>
          <t>Moulin</t>
        </is>
      </c>
      <c r="C2441" t="inlineStr">
        <is>
          <t>kt</t>
        </is>
      </c>
      <c r="D2441" t="inlineStr">
        <is>
          <t>France</t>
        </is>
      </c>
      <c r="E2441" t="inlineStr">
        <is>
          <t>2019-20</t>
        </is>
      </c>
      <c r="F2441" t="inlineStr">
        <is>
          <t>Tournesol</t>
        </is>
      </c>
      <c r="G2441" t="inlineStr"/>
      <c r="H2441" t="inlineStr"/>
      <c r="I2441" t="inlineStr"/>
      <c r="J2441" t="inlineStr"/>
      <c r="K2441" t="inlineStr"/>
      <c r="L2441" t="inlineStr"/>
      <c r="M2441" t="inlineStr"/>
      <c r="N2441" t="inlineStr"/>
      <c r="O2441" t="n">
        <v>-0</v>
      </c>
      <c r="P2441" t="n">
        <v>0</v>
      </c>
      <c r="Q2441" t="n">
        <v>500000000</v>
      </c>
    </row>
    <row r="2442" ht="15" customHeight="1" s="1003">
      <c r="A2442" s="1019" t="inlineStr">
        <is>
          <t>Olives</t>
        </is>
      </c>
      <c r="B2442" t="inlineStr">
        <is>
          <t>Conservation ou préparation d'olives</t>
        </is>
      </c>
      <c r="C2442" t="inlineStr">
        <is>
          <t>kt</t>
        </is>
      </c>
      <c r="D2442" t="inlineStr">
        <is>
          <t>France</t>
        </is>
      </c>
      <c r="E2442" t="inlineStr">
        <is>
          <t>2019-20</t>
        </is>
      </c>
      <c r="F2442" t="inlineStr">
        <is>
          <t>Tournesol</t>
        </is>
      </c>
      <c r="G2442" t="inlineStr"/>
      <c r="H2442" t="inlineStr"/>
      <c r="I2442" t="inlineStr"/>
      <c r="J2442" t="inlineStr"/>
      <c r="K2442" t="inlineStr"/>
      <c r="L2442" t="inlineStr"/>
      <c r="M2442" t="inlineStr"/>
      <c r="N2442" t="inlineStr"/>
      <c r="O2442" t="n">
        <v>-0</v>
      </c>
      <c r="P2442" t="n">
        <v>0</v>
      </c>
      <c r="Q2442" t="n">
        <v>500000000</v>
      </c>
    </row>
    <row r="2443" ht="15" customHeight="1" s="1003">
      <c r="A2443" s="1019" t="inlineStr">
        <is>
          <t>Olives</t>
        </is>
      </c>
      <c r="B2443" t="inlineStr">
        <is>
          <t>Ecart statistique</t>
        </is>
      </c>
      <c r="C2443" t="inlineStr">
        <is>
          <t>kt</t>
        </is>
      </c>
      <c r="D2443" t="inlineStr">
        <is>
          <t>France</t>
        </is>
      </c>
      <c r="E2443" t="inlineStr">
        <is>
          <t>2019-20</t>
        </is>
      </c>
      <c r="F2443" t="inlineStr">
        <is>
          <t>Tournesol</t>
        </is>
      </c>
      <c r="G2443" t="inlineStr"/>
      <c r="H2443" t="inlineStr"/>
      <c r="I2443" t="inlineStr"/>
      <c r="J2443" t="inlineStr"/>
      <c r="K2443" t="inlineStr"/>
      <c r="L2443" t="inlineStr"/>
      <c r="M2443" t="inlineStr"/>
      <c r="N2443" t="inlineStr"/>
      <c r="O2443" t="n">
        <v>-0</v>
      </c>
      <c r="P2443" t="n">
        <v>0</v>
      </c>
      <c r="Q2443" t="n">
        <v>500000000</v>
      </c>
    </row>
    <row r="2444" ht="15" customHeight="1" s="1003">
      <c r="A2444" s="1019" t="inlineStr">
        <is>
          <t>Graines autoconsommées</t>
        </is>
      </c>
      <c r="B2444" t="inlineStr">
        <is>
          <t>Hors FAB</t>
        </is>
      </c>
      <c r="C2444" t="inlineStr">
        <is>
          <t>kt</t>
        </is>
      </c>
      <c r="D2444" t="inlineStr">
        <is>
          <t>France</t>
        </is>
      </c>
      <c r="E2444" t="inlineStr">
        <is>
          <t>2019-20</t>
        </is>
      </c>
      <c r="F2444" t="inlineStr">
        <is>
          <t>Tournesol</t>
        </is>
      </c>
      <c r="G2444" t="inlineStr"/>
      <c r="H2444" t="inlineStr"/>
      <c r="I2444" t="inlineStr"/>
      <c r="J2444" t="inlineStr">
        <is>
          <t>Le reste des graines autoconsommées est consommé en alimentation animale rente hors FAB</t>
        </is>
      </c>
      <c r="K2444" t="inlineStr"/>
      <c r="L2444" t="inlineStr">
        <is>
          <t>Consommation de graines à la ferme directement</t>
        </is>
      </c>
      <c r="M2444" t="inlineStr"/>
      <c r="N2444" t="inlineStr"/>
      <c r="O2444" t="n">
        <v>123</v>
      </c>
      <c r="P2444" t="inlineStr"/>
      <c r="Q2444" t="inlineStr"/>
    </row>
    <row r="2445" ht="15" customHeight="1" s="1003">
      <c r="A2445" s="1019" t="inlineStr">
        <is>
          <t>Graines autoconsommées</t>
        </is>
      </c>
      <c r="B2445" t="inlineStr">
        <is>
          <t>Vente directe et autoconsommation</t>
        </is>
      </c>
      <c r="C2445" t="inlineStr">
        <is>
          <t>kt</t>
        </is>
      </c>
      <c r="D2445" t="inlineStr">
        <is>
          <t>France</t>
        </is>
      </c>
      <c r="E2445" t="inlineStr">
        <is>
          <t>2019-20</t>
        </is>
      </c>
      <c r="F2445" t="inlineStr">
        <is>
          <t>Tournesol</t>
        </is>
      </c>
      <c r="G2445" t="inlineStr"/>
      <c r="H2445" t="inlineStr"/>
      <c r="I2445" t="inlineStr"/>
      <c r="J2445" t="inlineStr">
        <is>
          <t>Pas de consommation de graines en alimentation humaine</t>
        </is>
      </c>
      <c r="K2445" t="inlineStr"/>
      <c r="L2445" t="inlineStr">
        <is>
          <t>Consommation de graines à la ferme directement</t>
        </is>
      </c>
      <c r="M2445" t="inlineStr"/>
      <c r="N2445" t="inlineStr"/>
      <c r="O2445" t="n">
        <v>0</v>
      </c>
      <c r="P2445" t="inlineStr"/>
      <c r="Q2445" t="inlineStr"/>
    </row>
    <row r="2446" ht="15" customHeight="1" s="1003">
      <c r="A2446" s="1019" t="inlineStr">
        <is>
          <t>Graines autoconsommées</t>
        </is>
      </c>
      <c r="B2446" t="inlineStr">
        <is>
          <t>Alimentation humaine</t>
        </is>
      </c>
      <c r="C2446" t="inlineStr">
        <is>
          <t>kt</t>
        </is>
      </c>
      <c r="D2446" t="inlineStr">
        <is>
          <t>France</t>
        </is>
      </c>
      <c r="E2446" t="inlineStr">
        <is>
          <t>2019-20</t>
        </is>
      </c>
      <c r="F2446" t="inlineStr">
        <is>
          <t>Tournesol</t>
        </is>
      </c>
      <c r="G2446" t="inlineStr"/>
      <c r="H2446" t="inlineStr"/>
      <c r="I2446" t="inlineStr"/>
      <c r="J2446" t="inlineStr"/>
      <c r="K2446" t="inlineStr"/>
      <c r="L2446" t="inlineStr"/>
      <c r="M2446" t="inlineStr"/>
      <c r="N2446" t="inlineStr"/>
      <c r="O2446" t="n">
        <v>0</v>
      </c>
      <c r="P2446" t="inlineStr"/>
      <c r="Q2446" t="inlineStr"/>
    </row>
    <row r="2447" ht="15" customHeight="1" s="1003">
      <c r="A2447" s="1019" t="inlineStr">
        <is>
          <t>Graines autoconsommées</t>
        </is>
      </c>
      <c r="B2447" t="inlineStr">
        <is>
          <t>Usages alimentaires</t>
        </is>
      </c>
      <c r="C2447" t="inlineStr">
        <is>
          <t>kt</t>
        </is>
      </c>
      <c r="D2447" t="inlineStr">
        <is>
          <t>France</t>
        </is>
      </c>
      <c r="E2447" t="inlineStr">
        <is>
          <t>2019-20</t>
        </is>
      </c>
      <c r="F2447" t="inlineStr">
        <is>
          <t>Tournesol</t>
        </is>
      </c>
      <c r="G2447" t="inlineStr"/>
      <c r="H2447" t="inlineStr"/>
      <c r="I2447" t="inlineStr"/>
      <c r="J2447" t="inlineStr"/>
      <c r="K2447" t="inlineStr"/>
      <c r="L2447" t="inlineStr"/>
      <c r="M2447" t="inlineStr"/>
      <c r="N2447" t="inlineStr"/>
      <c r="O2447" t="n">
        <v>123</v>
      </c>
      <c r="P2447" t="inlineStr"/>
      <c r="Q2447" t="inlineStr"/>
    </row>
    <row r="2448" ht="15" customHeight="1" s="1003">
      <c r="A2448" s="1019" t="inlineStr">
        <is>
          <t>Graines autoconsommées</t>
        </is>
      </c>
      <c r="B2448" t="inlineStr">
        <is>
          <t>Alimentation animale rente</t>
        </is>
      </c>
      <c r="C2448" t="inlineStr">
        <is>
          <t>kt</t>
        </is>
      </c>
      <c r="D2448" t="inlineStr">
        <is>
          <t>France</t>
        </is>
      </c>
      <c r="E2448" t="inlineStr">
        <is>
          <t>2019-20</t>
        </is>
      </c>
      <c r="F2448" t="inlineStr">
        <is>
          <t>Tournesol</t>
        </is>
      </c>
      <c r="G2448" t="inlineStr"/>
      <c r="H2448" t="inlineStr"/>
      <c r="I2448" t="inlineStr"/>
      <c r="J2448" t="inlineStr"/>
      <c r="K2448" t="inlineStr"/>
      <c r="L2448" t="inlineStr"/>
      <c r="M2448" t="inlineStr"/>
      <c r="N2448" t="inlineStr"/>
      <c r="O2448" t="n">
        <v>123</v>
      </c>
      <c r="P2448" t="inlineStr"/>
      <c r="Q2448" t="inlineStr"/>
    </row>
    <row r="2449" ht="15" customHeight="1" s="1003">
      <c r="A2449" s="1019" t="inlineStr">
        <is>
          <t>Graines autoconsommées</t>
        </is>
      </c>
      <c r="B2449" t="inlineStr">
        <is>
          <t>Alimentation animale</t>
        </is>
      </c>
      <c r="C2449" t="inlineStr">
        <is>
          <t>kt</t>
        </is>
      </c>
      <c r="D2449" t="inlineStr">
        <is>
          <t>France</t>
        </is>
      </c>
      <c r="E2449" t="inlineStr">
        <is>
          <t>2019-20</t>
        </is>
      </c>
      <c r="F2449" t="inlineStr">
        <is>
          <t>Tournesol</t>
        </is>
      </c>
      <c r="G2449" t="inlineStr"/>
      <c r="H2449" t="inlineStr"/>
      <c r="I2449" t="inlineStr"/>
      <c r="J2449" t="inlineStr"/>
      <c r="K2449" t="inlineStr"/>
      <c r="L2449" t="inlineStr"/>
      <c r="M2449" t="inlineStr"/>
      <c r="N2449" t="inlineStr"/>
      <c r="O2449" t="n">
        <v>123</v>
      </c>
      <c r="P2449" t="inlineStr"/>
      <c r="Q2449" t="inlineStr"/>
    </row>
    <row r="2450" ht="15" customHeight="1" s="1003">
      <c r="A2450" s="1019" t="inlineStr">
        <is>
          <t>Graines autoconsommées</t>
        </is>
      </c>
      <c r="B2450" t="inlineStr">
        <is>
          <t>Débouchés</t>
        </is>
      </c>
      <c r="C2450" t="inlineStr">
        <is>
          <t>kt</t>
        </is>
      </c>
      <c r="D2450" t="inlineStr">
        <is>
          <t>France</t>
        </is>
      </c>
      <c r="E2450" t="inlineStr">
        <is>
          <t>2019-20</t>
        </is>
      </c>
      <c r="F2450" t="inlineStr">
        <is>
          <t>Tournesol</t>
        </is>
      </c>
      <c r="G2450" t="inlineStr"/>
      <c r="H2450" t="inlineStr"/>
      <c r="I2450" t="inlineStr"/>
      <c r="J2450" t="inlineStr"/>
      <c r="K2450" t="inlineStr"/>
      <c r="L2450" t="inlineStr"/>
      <c r="M2450" t="inlineStr"/>
      <c r="N2450" t="inlineStr"/>
      <c r="O2450" t="n">
        <v>123</v>
      </c>
      <c r="P2450" t="inlineStr"/>
      <c r="Q2450" t="inlineStr"/>
    </row>
    <row r="2451" ht="15" customHeight="1" s="1003">
      <c r="A2451" s="1019" t="inlineStr">
        <is>
          <t>Graines autoconsommées</t>
        </is>
      </c>
      <c r="B2451" t="inlineStr">
        <is>
          <t>FAF</t>
        </is>
      </c>
      <c r="C2451" t="inlineStr">
        <is>
          <t>kt</t>
        </is>
      </c>
      <c r="D2451" t="inlineStr">
        <is>
          <t>France</t>
        </is>
      </c>
      <c r="E2451" t="inlineStr">
        <is>
          <t>2019-20</t>
        </is>
      </c>
      <c r="F2451" t="inlineStr">
        <is>
          <t>Tournesol</t>
        </is>
      </c>
      <c r="G2451" t="inlineStr"/>
      <c r="H2451" t="inlineStr"/>
      <c r="I2451" t="inlineStr"/>
      <c r="J2451" t="inlineStr"/>
      <c r="K2451" t="inlineStr"/>
      <c r="L2451" t="inlineStr"/>
      <c r="M2451" t="inlineStr"/>
      <c r="N2451" t="inlineStr"/>
      <c r="O2451" t="n">
        <v>61.6</v>
      </c>
      <c r="P2451" t="n">
        <v>0</v>
      </c>
      <c r="Q2451" t="n">
        <v>123</v>
      </c>
    </row>
    <row r="2452" ht="15" customHeight="1" s="1003">
      <c r="A2452" s="1019" t="inlineStr">
        <is>
          <t>Graines autoconsommées</t>
        </is>
      </c>
      <c r="B2452" t="inlineStr">
        <is>
          <t>Direct élevage</t>
        </is>
      </c>
      <c r="C2452" t="inlineStr">
        <is>
          <t>kt</t>
        </is>
      </c>
      <c r="D2452" t="inlineStr">
        <is>
          <t>France</t>
        </is>
      </c>
      <c r="E2452" t="inlineStr">
        <is>
          <t>2019-20</t>
        </is>
      </c>
      <c r="F2452" t="inlineStr">
        <is>
          <t>Tournesol</t>
        </is>
      </c>
      <c r="G2452" t="inlineStr"/>
      <c r="H2452" t="inlineStr"/>
      <c r="I2452" t="inlineStr"/>
      <c r="J2452" t="inlineStr"/>
      <c r="K2452" t="inlineStr"/>
      <c r="L2452" t="inlineStr"/>
      <c r="M2452" t="inlineStr"/>
      <c r="N2452" t="inlineStr"/>
      <c r="O2452" t="n">
        <v>61.6</v>
      </c>
      <c r="P2452" t="n">
        <v>0</v>
      </c>
      <c r="Q2452" t="n">
        <v>123</v>
      </c>
    </row>
    <row r="2453" ht="15" customHeight="1" s="1003">
      <c r="A2453" s="1019" t="inlineStr">
        <is>
          <t>Graines autoconsommées</t>
        </is>
      </c>
      <c r="B2453" t="inlineStr">
        <is>
          <t>Elimination/Pertes</t>
        </is>
      </c>
      <c r="C2453" t="inlineStr">
        <is>
          <t>kt</t>
        </is>
      </c>
      <c r="D2453" t="inlineStr">
        <is>
          <t>France</t>
        </is>
      </c>
      <c r="E2453" t="inlineStr">
        <is>
          <t>2019-20</t>
        </is>
      </c>
      <c r="F2453" t="inlineStr">
        <is>
          <t>Tournesol</t>
        </is>
      </c>
      <c r="G2453" t="inlineStr"/>
      <c r="H2453" t="inlineStr">
        <is>
          <t>Ratio de pertes à la ferme = 0,1 % (ORIFLAAM - Terres Univia)</t>
        </is>
      </c>
      <c r="I2453" t="inlineStr">
        <is>
          <t>ORIFLAAM - Terres Univia</t>
        </is>
      </c>
      <c r="J2453" t="inlineStr">
        <is>
          <t>0</t>
        </is>
      </c>
      <c r="K2453" t="inlineStr">
        <is>
          <t>Rendement</t>
        </is>
      </c>
      <c r="L2453" t="inlineStr">
        <is>
          <t>Ratio de pertes à la ferme</t>
        </is>
      </c>
      <c r="M2453" t="inlineStr">
        <is>
          <t>Pertes ferme - TERRES UNIVIA</t>
        </is>
      </c>
      <c r="N2453" t="inlineStr"/>
      <c r="O2453" t="n">
        <v>0.12</v>
      </c>
      <c r="P2453" t="inlineStr"/>
      <c r="Q2453" t="inlineStr"/>
    </row>
    <row r="2454" ht="15" customHeight="1" s="1003">
      <c r="A2454" s="1019" t="inlineStr">
        <is>
          <t>Graines autoconsommées</t>
        </is>
      </c>
      <c r="B2454" t="inlineStr">
        <is>
          <t>Autres usages (ou usages indéfinis)</t>
        </is>
      </c>
      <c r="C2454" t="inlineStr">
        <is>
          <t>kt</t>
        </is>
      </c>
      <c r="D2454" t="inlineStr">
        <is>
          <t>France</t>
        </is>
      </c>
      <c r="E2454" t="inlineStr">
        <is>
          <t>2019-20</t>
        </is>
      </c>
      <c r="F2454" t="inlineStr">
        <is>
          <t>Tournesol</t>
        </is>
      </c>
      <c r="G2454" t="inlineStr"/>
      <c r="H2454" t="inlineStr"/>
      <c r="I2454" t="inlineStr"/>
      <c r="J2454" t="inlineStr"/>
      <c r="K2454" t="inlineStr"/>
      <c r="L2454" t="inlineStr"/>
      <c r="M2454" t="inlineStr"/>
      <c r="N2454" t="inlineStr"/>
      <c r="O2454" t="n">
        <v>0.12</v>
      </c>
      <c r="P2454" t="inlineStr"/>
      <c r="Q2454" t="inlineStr"/>
    </row>
    <row r="2455" ht="15" customHeight="1" s="1003">
      <c r="A2455" s="1019" t="inlineStr">
        <is>
          <t>Graines autoconsommées</t>
        </is>
      </c>
      <c r="B2455" t="inlineStr">
        <is>
          <t>Semences fermières</t>
        </is>
      </c>
      <c r="C2455" t="inlineStr">
        <is>
          <t>kt</t>
        </is>
      </c>
      <c r="D2455" t="inlineStr">
        <is>
          <t>France</t>
        </is>
      </c>
      <c r="E2455" t="inlineStr">
        <is>
          <t>2019-20</t>
        </is>
      </c>
      <c r="F2455" t="inlineStr">
        <is>
          <t>Tournesol</t>
        </is>
      </c>
      <c r="G2455" t="inlineStr"/>
      <c r="H2455" t="inlineStr">
        <is>
          <t>Part de semences fermières (par rapport aux semences certifiées) = 0,7 % (Enquête Pratiques culturales en grandes cultures - SSP)</t>
        </is>
      </c>
      <c r="I2455" t="inlineStr">
        <is>
          <t>Enquête Pratiques culturales en grandes cultures - SSP</t>
        </is>
      </c>
      <c r="J2455" t="inlineStr">
        <is>
          <t>0</t>
        </is>
      </c>
      <c r="K2455" t="inlineStr">
        <is>
          <t>Répartition</t>
        </is>
      </c>
      <c r="L2455" t="inlineStr">
        <is>
          <t>Part de semences fermières (par rapport aux semences certifiées)</t>
        </is>
      </c>
      <c r="M2455" t="inlineStr">
        <is>
          <t>Semences fermières - AGRESTE</t>
        </is>
      </c>
      <c r="N2455" t="inlineStr"/>
      <c r="O2455" t="n">
        <v>0.04</v>
      </c>
      <c r="P2455" t="inlineStr"/>
      <c r="Q2455" t="inlineStr"/>
    </row>
    <row r="2456" ht="15" customHeight="1" s="1003">
      <c r="A2456" s="1019" t="inlineStr">
        <is>
          <t>Graines autoconsommées</t>
        </is>
      </c>
      <c r="B2456" t="inlineStr">
        <is>
          <t>Semences</t>
        </is>
      </c>
      <c r="C2456" t="inlineStr">
        <is>
          <t>kt</t>
        </is>
      </c>
      <c r="D2456" t="inlineStr">
        <is>
          <t>France</t>
        </is>
      </c>
      <c r="E2456" t="inlineStr">
        <is>
          <t>2019-20</t>
        </is>
      </c>
      <c r="F2456" t="inlineStr">
        <is>
          <t>Tournesol</t>
        </is>
      </c>
      <c r="G2456" t="inlineStr"/>
      <c r="H2456" t="inlineStr"/>
      <c r="I2456" t="inlineStr">
        <is>
          <t>Enquête Pratiques culturales en grandes cultures - SSP</t>
        </is>
      </c>
      <c r="J2456" t="inlineStr"/>
      <c r="K2456" t="inlineStr">
        <is>
          <t>Répartition</t>
        </is>
      </c>
      <c r="L2456" t="inlineStr">
        <is>
          <t>Part de semences fermières (par rapport aux semences certifiées)</t>
        </is>
      </c>
      <c r="M2456" t="inlineStr">
        <is>
          <t>Semences fermières - AGRESTE</t>
        </is>
      </c>
      <c r="N2456" t="inlineStr"/>
      <c r="O2456" t="n">
        <v>0.04</v>
      </c>
      <c r="P2456" t="inlineStr"/>
      <c r="Q2456" t="inlineStr"/>
    </row>
    <row r="2457" ht="15" customHeight="1" s="1003">
      <c r="A2457" s="1019" t="inlineStr">
        <is>
          <t>Stock initial</t>
        </is>
      </c>
      <c r="B2457" t="inlineStr">
        <is>
          <t>Ferme</t>
        </is>
      </c>
      <c r="C2457" t="inlineStr">
        <is>
          <t>kt</t>
        </is>
      </c>
      <c r="D2457" t="inlineStr">
        <is>
          <t>France</t>
        </is>
      </c>
      <c r="E2457" t="inlineStr">
        <is>
          <t>2019-20</t>
        </is>
      </c>
      <c r="F2457" t="inlineStr">
        <is>
          <t>Tournesol</t>
        </is>
      </c>
      <c r="G2457" t="inlineStr"/>
      <c r="H2457" t="inlineStr"/>
      <c r="I2457" t="inlineStr"/>
      <c r="J2457" t="inlineStr"/>
      <c r="K2457" t="inlineStr"/>
      <c r="L2457" t="inlineStr"/>
      <c r="M2457" t="inlineStr"/>
      <c r="N2457" t="inlineStr"/>
      <c r="O2457" t="n">
        <v>0</v>
      </c>
      <c r="P2457" t="inlineStr"/>
      <c r="Q2457" t="inlineStr"/>
    </row>
    <row r="2458" ht="15" customHeight="1" s="1003">
      <c r="A2458" s="1019" t="inlineStr">
        <is>
          <t>Stock initial</t>
        </is>
      </c>
      <c r="B2458" t="inlineStr">
        <is>
          <t>OS</t>
        </is>
      </c>
      <c r="C2458" t="inlineStr">
        <is>
          <t>kt</t>
        </is>
      </c>
      <c r="D2458" t="inlineStr">
        <is>
          <t>France</t>
        </is>
      </c>
      <c r="E2458" t="inlineStr">
        <is>
          <t>2019-20</t>
        </is>
      </c>
      <c r="F2458" t="inlineStr">
        <is>
          <t>Tournesol</t>
        </is>
      </c>
      <c r="G2458" t="inlineStr">
        <is>
          <t>Stock initial collecteurs = 79 kt (Bilans par campagne - FranceAgriMer)</t>
        </is>
      </c>
      <c r="H2458" t="inlineStr"/>
      <c r="I2458" t="inlineStr">
        <is>
          <t>Bilans par campagne - FranceAgriMer</t>
        </is>
      </c>
      <c r="J2458" t="inlineStr"/>
      <c r="K2458" t="inlineStr">
        <is>
          <t>Volume</t>
        </is>
      </c>
      <c r="L2458" t="inlineStr">
        <is>
          <t>Stock initial collecteurs</t>
        </is>
      </c>
      <c r="M2458" t="inlineStr">
        <is>
          <t>BIlans Tournesol - FAM</t>
        </is>
      </c>
      <c r="N2458" t="inlineStr"/>
      <c r="O2458" t="n">
        <v>80</v>
      </c>
      <c r="P2458" t="inlineStr"/>
      <c r="Q2458" t="inlineStr"/>
    </row>
    <row r="2459" ht="15" customHeight="1" s="1003">
      <c r="A2459" s="1019" t="inlineStr">
        <is>
          <t>Stock initial à la ferme</t>
        </is>
      </c>
      <c r="B2459" t="inlineStr">
        <is>
          <t>Ferme</t>
        </is>
      </c>
      <c r="C2459" t="inlineStr">
        <is>
          <t>kt</t>
        </is>
      </c>
      <c r="D2459" t="inlineStr">
        <is>
          <t>France</t>
        </is>
      </c>
      <c r="E2459" t="inlineStr">
        <is>
          <t>2019-20</t>
        </is>
      </c>
      <c r="F2459" t="inlineStr">
        <is>
          <t>Tournesol</t>
        </is>
      </c>
      <c r="G2459" t="inlineStr"/>
      <c r="H2459" t="inlineStr"/>
      <c r="I2459" t="inlineStr"/>
      <c r="J2459" t="inlineStr">
        <is>
          <t>Le stock à la ferme est négligé</t>
        </is>
      </c>
      <c r="K2459" t="inlineStr"/>
      <c r="L2459" t="inlineStr">
        <is>
          <t>Stock initial à la ferme</t>
        </is>
      </c>
      <c r="M2459" t="inlineStr"/>
      <c r="N2459" t="inlineStr"/>
      <c r="O2459" t="n">
        <v>0</v>
      </c>
      <c r="P2459" t="inlineStr"/>
      <c r="Q2459" t="inlineStr"/>
    </row>
    <row r="2460" ht="15" customHeight="1" s="1003">
      <c r="A2460" s="1019" t="inlineStr">
        <is>
          <t>Stock initial collecteurs</t>
        </is>
      </c>
      <c r="B2460" t="inlineStr">
        <is>
          <t>OS</t>
        </is>
      </c>
      <c r="C2460" t="inlineStr">
        <is>
          <t>kt</t>
        </is>
      </c>
      <c r="D2460" t="inlineStr">
        <is>
          <t>France</t>
        </is>
      </c>
      <c r="E2460" t="inlineStr">
        <is>
          <t>2019-20</t>
        </is>
      </c>
      <c r="F2460" t="inlineStr">
        <is>
          <t>Tournesol</t>
        </is>
      </c>
      <c r="G2460" t="inlineStr">
        <is>
          <t>Stock initial collecteurs = 80 kt (Bilans par campagne - FranceAgriMer)</t>
        </is>
      </c>
      <c r="H2460" t="inlineStr"/>
      <c r="I2460" t="inlineStr">
        <is>
          <t>Bilans par campagne - FranceAgriMer</t>
        </is>
      </c>
      <c r="J2460" t="inlineStr"/>
      <c r="K2460" t="inlineStr">
        <is>
          <t>Volume</t>
        </is>
      </c>
      <c r="L2460" t="inlineStr">
        <is>
          <t>Stock initial collecteurs</t>
        </is>
      </c>
      <c r="M2460" t="inlineStr">
        <is>
          <t>BIlans Tournesol - FAM</t>
        </is>
      </c>
      <c r="N2460" t="inlineStr"/>
      <c r="O2460" t="n">
        <v>80</v>
      </c>
      <c r="P2460" t="inlineStr"/>
      <c r="Q2460" t="inlineStr"/>
    </row>
    <row r="2461" ht="15" customHeight="1" s="1003">
      <c r="A2461" s="1019" t="inlineStr">
        <is>
          <t>Graines collectées</t>
        </is>
      </c>
      <c r="B2461" t="inlineStr">
        <is>
          <t>Fabrication de produits alimentaires</t>
        </is>
      </c>
      <c r="C2461" t="inlineStr">
        <is>
          <t>kt</t>
        </is>
      </c>
      <c r="D2461" t="inlineStr">
        <is>
          <t>France</t>
        </is>
      </c>
      <c r="E2461" t="inlineStr">
        <is>
          <t>2019-20</t>
        </is>
      </c>
      <c r="F2461" t="inlineStr">
        <is>
          <t>Tournesol</t>
        </is>
      </c>
      <c r="G2461" t="inlineStr"/>
      <c r="H2461" t="inlineStr"/>
      <c r="I2461" t="inlineStr"/>
      <c r="J2461" t="inlineStr">
        <is>
          <t>Pas de fabrication de produits alimentaires</t>
        </is>
      </c>
      <c r="K2461" t="inlineStr"/>
      <c r="L2461" t="inlineStr">
        <is>
          <t>Consommation de graines pour la fabrication de produits alimentaires</t>
        </is>
      </c>
      <c r="M2461" t="inlineStr"/>
      <c r="N2461" t="inlineStr"/>
      <c r="O2461" t="n">
        <v>-0</v>
      </c>
      <c r="P2461" t="inlineStr"/>
      <c r="Q2461" t="inlineStr"/>
    </row>
    <row r="2462" ht="15" customHeight="1" s="1003">
      <c r="A2462" s="1019" t="inlineStr">
        <is>
          <t>Graines collectées</t>
        </is>
      </c>
      <c r="B2462" t="inlineStr">
        <is>
          <t>Alimentation humaine</t>
        </is>
      </c>
      <c r="C2462" t="inlineStr">
        <is>
          <t>kt</t>
        </is>
      </c>
      <c r="D2462" t="inlineStr">
        <is>
          <t>France</t>
        </is>
      </c>
      <c r="E2462" t="inlineStr">
        <is>
          <t>2019-20</t>
        </is>
      </c>
      <c r="F2462" t="inlineStr">
        <is>
          <t>Tournesol</t>
        </is>
      </c>
      <c r="G2462" t="inlineStr">
        <is>
          <t>Consommation de graines en alimentation humaine = 10 kt (Bilans par campagne - FranceAgriMer)</t>
        </is>
      </c>
      <c r="H2462" t="inlineStr"/>
      <c r="I2462" t="inlineStr">
        <is>
          <t>Bilans par campagne - FranceAgriMer</t>
        </is>
      </c>
      <c r="J2462" t="inlineStr">
        <is>
          <t>Correspond à la catégorie "utilisation humaine et animale":on néglige les utilisations animales (petfood ?)</t>
        </is>
      </c>
      <c r="K2462" t="inlineStr">
        <is>
          <t>Volume</t>
        </is>
      </c>
      <c r="L2462" t="inlineStr">
        <is>
          <t>Consommation de graines en alimentation humaine</t>
        </is>
      </c>
      <c r="M2462" t="inlineStr">
        <is>
          <t>BIlans Tournesol - FAM</t>
        </is>
      </c>
      <c r="N2462" t="inlineStr"/>
      <c r="O2462" t="n">
        <v>10</v>
      </c>
      <c r="P2462" t="inlineStr"/>
      <c r="Q2462" t="inlineStr"/>
    </row>
    <row r="2463" ht="15" customHeight="1" s="1003">
      <c r="A2463" s="1019" t="inlineStr">
        <is>
          <t>Graines collectées</t>
        </is>
      </c>
      <c r="B2463" t="inlineStr">
        <is>
          <t>Vente directe et autoconsommation</t>
        </is>
      </c>
      <c r="C2463" t="inlineStr">
        <is>
          <t>kt</t>
        </is>
      </c>
      <c r="D2463" t="inlineStr">
        <is>
          <t>France</t>
        </is>
      </c>
      <c r="E2463" t="inlineStr">
        <is>
          <t>2019-20</t>
        </is>
      </c>
      <c r="F2463" t="inlineStr">
        <is>
          <t>Tournesol</t>
        </is>
      </c>
      <c r="G2463" t="inlineStr"/>
      <c r="H2463" t="inlineStr"/>
      <c r="I2463" t="inlineStr"/>
      <c r="J2463" t="inlineStr"/>
      <c r="K2463" t="inlineStr"/>
      <c r="L2463" t="inlineStr"/>
      <c r="M2463" t="inlineStr"/>
      <c r="N2463" t="inlineStr"/>
      <c r="O2463" t="n">
        <v>2.78</v>
      </c>
      <c r="P2463" t="n">
        <v>0</v>
      </c>
      <c r="Q2463" t="n">
        <v>10</v>
      </c>
    </row>
    <row r="2464" ht="15" customHeight="1" s="1003">
      <c r="A2464" s="1019" t="inlineStr">
        <is>
          <t>Graines collectées</t>
        </is>
      </c>
      <c r="B2464" t="inlineStr">
        <is>
          <t>Circuits spécialisés</t>
        </is>
      </c>
      <c r="C2464" t="inlineStr">
        <is>
          <t>kt</t>
        </is>
      </c>
      <c r="D2464" t="inlineStr">
        <is>
          <t>France</t>
        </is>
      </c>
      <c r="E2464" t="inlineStr">
        <is>
          <t>2019-20</t>
        </is>
      </c>
      <c r="F2464" t="inlineStr">
        <is>
          <t>Tournesol</t>
        </is>
      </c>
      <c r="G2464" t="inlineStr"/>
      <c r="H2464" t="inlineStr"/>
      <c r="I2464" t="inlineStr"/>
      <c r="J2464" t="inlineStr"/>
      <c r="K2464" t="inlineStr"/>
      <c r="L2464" t="inlineStr"/>
      <c r="M2464" t="inlineStr"/>
      <c r="N2464" t="inlineStr"/>
      <c r="O2464" t="n">
        <v>1.11</v>
      </c>
      <c r="P2464" t="n">
        <v>0</v>
      </c>
      <c r="Q2464" t="n">
        <v>10</v>
      </c>
    </row>
    <row r="2465" ht="15" customHeight="1" s="1003">
      <c r="A2465" s="1019" t="inlineStr">
        <is>
          <t>Graines collectées</t>
        </is>
      </c>
      <c r="B2465" t="inlineStr">
        <is>
          <t>GMS</t>
        </is>
      </c>
      <c r="C2465" t="inlineStr">
        <is>
          <t>kt</t>
        </is>
      </c>
      <c r="D2465" t="inlineStr">
        <is>
          <t>France</t>
        </is>
      </c>
      <c r="E2465" t="inlineStr">
        <is>
          <t>2019-20</t>
        </is>
      </c>
      <c r="F2465" t="inlineStr">
        <is>
          <t>Tournesol</t>
        </is>
      </c>
      <c r="G2465" t="inlineStr"/>
      <c r="H2465" t="inlineStr"/>
      <c r="I2465" t="inlineStr"/>
      <c r="J2465" t="inlineStr"/>
      <c r="K2465" t="inlineStr"/>
      <c r="L2465" t="inlineStr"/>
      <c r="M2465" t="inlineStr"/>
      <c r="N2465" t="inlineStr"/>
      <c r="O2465" t="n">
        <v>0.5600000000000001</v>
      </c>
      <c r="P2465" t="n">
        <v>0</v>
      </c>
      <c r="Q2465" t="n">
        <v>10</v>
      </c>
    </row>
    <row r="2466" ht="15" customHeight="1" s="1003">
      <c r="A2466" s="1019" t="inlineStr">
        <is>
          <t>Graines collectées</t>
        </is>
      </c>
      <c r="B2466" t="inlineStr">
        <is>
          <t>RHD</t>
        </is>
      </c>
      <c r="C2466" t="inlineStr">
        <is>
          <t>kt</t>
        </is>
      </c>
      <c r="D2466" t="inlineStr">
        <is>
          <t>France</t>
        </is>
      </c>
      <c r="E2466" t="inlineStr">
        <is>
          <t>2019-20</t>
        </is>
      </c>
      <c r="F2466" t="inlineStr">
        <is>
          <t>Tournesol</t>
        </is>
      </c>
      <c r="G2466" t="inlineStr"/>
      <c r="H2466" t="inlineStr"/>
      <c r="I2466" t="inlineStr"/>
      <c r="J2466" t="inlineStr"/>
      <c r="K2466" t="inlineStr"/>
      <c r="L2466" t="inlineStr"/>
      <c r="M2466" t="inlineStr"/>
      <c r="N2466" t="inlineStr"/>
      <c r="O2466" t="n">
        <v>2.78</v>
      </c>
      <c r="P2466" t="n">
        <v>0</v>
      </c>
      <c r="Q2466" t="n">
        <v>10</v>
      </c>
    </row>
    <row r="2467" ht="15" customHeight="1" s="1003">
      <c r="A2467" s="1019" t="inlineStr">
        <is>
          <t>Graines collectées</t>
        </is>
      </c>
      <c r="B2467" t="inlineStr">
        <is>
          <t>Trituration</t>
        </is>
      </c>
      <c r="C2467" t="inlineStr">
        <is>
          <t>kt</t>
        </is>
      </c>
      <c r="D2467" t="inlineStr">
        <is>
          <t>France</t>
        </is>
      </c>
      <c r="E2467" t="inlineStr">
        <is>
          <t>2019-20</t>
        </is>
      </c>
      <c r="F2467" t="inlineStr">
        <is>
          <t>Tournesol</t>
        </is>
      </c>
      <c r="G2467" t="inlineStr">
        <is>
          <t>Consommation de graines par la Trituration = 914 kt (Bilans par campagne - FranceAgriMer)</t>
        </is>
      </c>
      <c r="H2467" t="inlineStr"/>
      <c r="I2467" t="inlineStr">
        <is>
          <t>Bilans par campagne - FranceAgriMer</t>
        </is>
      </c>
      <c r="J2467" t="inlineStr"/>
      <c r="K2467" t="inlineStr">
        <is>
          <t>Volume</t>
        </is>
      </c>
      <c r="L2467" t="inlineStr">
        <is>
          <t>Consommation de graines par la Trituration</t>
        </is>
      </c>
      <c r="M2467" t="inlineStr">
        <is>
          <t>BIlans Tournesol - FAM</t>
        </is>
      </c>
      <c r="N2467" t="inlineStr"/>
      <c r="O2467" t="n">
        <v>914</v>
      </c>
      <c r="P2467" t="inlineStr"/>
      <c r="Q2467" t="inlineStr"/>
    </row>
    <row r="2468" ht="15" customHeight="1" s="1003">
      <c r="A2468" s="1019" t="inlineStr">
        <is>
          <t>Graines collectées</t>
        </is>
      </c>
      <c r="B2468" t="inlineStr">
        <is>
          <t>FAB</t>
        </is>
      </c>
      <c r="C2468" t="inlineStr">
        <is>
          <t>kt</t>
        </is>
      </c>
      <c r="D2468" t="inlineStr">
        <is>
          <t>France</t>
        </is>
      </c>
      <c r="E2468" t="inlineStr">
        <is>
          <t>2019-20</t>
        </is>
      </c>
      <c r="F2468" t="inlineStr">
        <is>
          <t>Tournesol</t>
        </is>
      </c>
      <c r="G2468" t="inlineStr">
        <is>
          <t>Consommation de graines par les FAB = 12 kt (Bilans par campagne - FranceAgriMer)</t>
        </is>
      </c>
      <c r="H2468" t="inlineStr"/>
      <c r="I2468" t="inlineStr">
        <is>
          <t>Bilans par campagne - FranceAgriMer</t>
        </is>
      </c>
      <c r="J2468" t="inlineStr"/>
      <c r="K2468" t="inlineStr">
        <is>
          <t>Volume</t>
        </is>
      </c>
      <c r="L2468" t="inlineStr">
        <is>
          <t>Consommation de graines par les FAB</t>
        </is>
      </c>
      <c r="M2468" t="inlineStr">
        <is>
          <t>BIlans Tournesol - FAM</t>
        </is>
      </c>
      <c r="N2468" t="inlineStr"/>
      <c r="O2468" t="n">
        <v>12.2</v>
      </c>
      <c r="P2468" t="inlineStr"/>
      <c r="Q2468" t="inlineStr"/>
    </row>
    <row r="2469" ht="15" customHeight="1" s="1003">
      <c r="A2469" s="1019" t="inlineStr">
        <is>
          <t>Graines collectées</t>
        </is>
      </c>
      <c r="B2469" t="inlineStr">
        <is>
          <t>Amidonnerie</t>
        </is>
      </c>
      <c r="C2469" t="inlineStr">
        <is>
          <t>kt</t>
        </is>
      </c>
      <c r="D2469" t="inlineStr">
        <is>
          <t>France</t>
        </is>
      </c>
      <c r="E2469" t="inlineStr">
        <is>
          <t>2019-20</t>
        </is>
      </c>
      <c r="F2469" t="inlineStr">
        <is>
          <t>Tournesol</t>
        </is>
      </c>
      <c r="G2469" t="inlineStr"/>
      <c r="H2469" t="inlineStr"/>
      <c r="I2469" t="inlineStr"/>
      <c r="J2469" t="inlineStr"/>
      <c r="K2469" t="inlineStr"/>
      <c r="L2469" t="inlineStr"/>
      <c r="M2469" t="inlineStr"/>
      <c r="N2469" t="inlineStr"/>
      <c r="O2469" t="n">
        <v>-0</v>
      </c>
      <c r="P2469" t="inlineStr"/>
      <c r="Q2469" t="inlineStr"/>
    </row>
    <row r="2470" ht="15" customHeight="1" s="1003">
      <c r="A2470" s="1019" t="inlineStr">
        <is>
          <t>Graines collectées</t>
        </is>
      </c>
      <c r="B2470" t="inlineStr">
        <is>
          <t>Meunerie</t>
        </is>
      </c>
      <c r="C2470" t="inlineStr">
        <is>
          <t>kt</t>
        </is>
      </c>
      <c r="D2470" t="inlineStr">
        <is>
          <t>France</t>
        </is>
      </c>
      <c r="E2470" t="inlineStr">
        <is>
          <t>2019-20</t>
        </is>
      </c>
      <c r="F2470" t="inlineStr">
        <is>
          <t>Tournesol</t>
        </is>
      </c>
      <c r="G2470" t="inlineStr"/>
      <c r="H2470" t="inlineStr"/>
      <c r="I2470" t="inlineStr"/>
      <c r="J2470" t="inlineStr"/>
      <c r="K2470" t="inlineStr"/>
      <c r="L2470" t="inlineStr"/>
      <c r="M2470" t="inlineStr"/>
      <c r="N2470" t="inlineStr"/>
      <c r="O2470" t="n">
        <v>-0</v>
      </c>
      <c r="P2470" t="inlineStr"/>
      <c r="Q2470" t="inlineStr"/>
    </row>
    <row r="2471" ht="15" customHeight="1" s="1003">
      <c r="A2471" s="1019" t="inlineStr">
        <is>
          <t>Graines collectées</t>
        </is>
      </c>
      <c r="B2471" t="inlineStr">
        <is>
          <t>Fabrication d'ingrédients</t>
        </is>
      </c>
      <c r="C2471" t="inlineStr">
        <is>
          <t>kt</t>
        </is>
      </c>
      <c r="D2471" t="inlineStr">
        <is>
          <t>France</t>
        </is>
      </c>
      <c r="E2471" t="inlineStr">
        <is>
          <t>2019-20</t>
        </is>
      </c>
      <c r="F2471" t="inlineStr">
        <is>
          <t>Tournesol</t>
        </is>
      </c>
      <c r="G2471" t="inlineStr"/>
      <c r="H2471" t="inlineStr"/>
      <c r="I2471" t="inlineStr"/>
      <c r="J2471" t="inlineStr"/>
      <c r="K2471" t="inlineStr"/>
      <c r="L2471" t="inlineStr"/>
      <c r="M2471" t="inlineStr"/>
      <c r="N2471" t="inlineStr"/>
      <c r="O2471" t="n">
        <v>-0</v>
      </c>
      <c r="P2471" t="inlineStr"/>
      <c r="Q2471" t="inlineStr"/>
    </row>
    <row r="2472" ht="15" customHeight="1" s="1003">
      <c r="A2472" s="1019" t="inlineStr">
        <is>
          <t>Graines collectées</t>
        </is>
      </c>
      <c r="B2472" t="inlineStr">
        <is>
          <t>Ménages</t>
        </is>
      </c>
      <c r="C2472" t="inlineStr">
        <is>
          <t>kt</t>
        </is>
      </c>
      <c r="D2472" t="inlineStr">
        <is>
          <t>France</t>
        </is>
      </c>
      <c r="E2472" t="inlineStr">
        <is>
          <t>2019-20</t>
        </is>
      </c>
      <c r="F2472" t="inlineStr">
        <is>
          <t>Tournesol</t>
        </is>
      </c>
      <c r="G2472" t="inlineStr"/>
      <c r="H2472" t="inlineStr"/>
      <c r="I2472" t="inlineStr"/>
      <c r="J2472" t="inlineStr"/>
      <c r="K2472" t="inlineStr"/>
      <c r="L2472" t="inlineStr"/>
      <c r="M2472" t="inlineStr"/>
      <c r="N2472" t="inlineStr"/>
      <c r="O2472" t="n">
        <v>1.67</v>
      </c>
      <c r="P2472" t="n">
        <v>0</v>
      </c>
      <c r="Q2472" t="n">
        <v>10</v>
      </c>
    </row>
    <row r="2473" ht="15" customHeight="1" s="1003">
      <c r="A2473" s="1019" t="inlineStr">
        <is>
          <t>Graines collectées</t>
        </is>
      </c>
      <c r="B2473" t="inlineStr">
        <is>
          <t>Circuits généralistes</t>
        </is>
      </c>
      <c r="C2473" t="inlineStr">
        <is>
          <t>kt</t>
        </is>
      </c>
      <c r="D2473" t="inlineStr">
        <is>
          <t>France</t>
        </is>
      </c>
      <c r="E2473" t="inlineStr">
        <is>
          <t>2019-20</t>
        </is>
      </c>
      <c r="F2473" t="inlineStr">
        <is>
          <t>Tournesol</t>
        </is>
      </c>
      <c r="G2473" t="inlineStr"/>
      <c r="H2473" t="inlineStr"/>
      <c r="I2473" t="inlineStr"/>
      <c r="J2473" t="inlineStr"/>
      <c r="K2473" t="inlineStr"/>
      <c r="L2473" t="inlineStr"/>
      <c r="M2473" t="inlineStr"/>
      <c r="N2473" t="inlineStr"/>
      <c r="O2473" t="n">
        <v>0.5600000000000001</v>
      </c>
      <c r="P2473" t="n">
        <v>0</v>
      </c>
      <c r="Q2473" t="n">
        <v>10</v>
      </c>
    </row>
    <row r="2474" ht="15" customHeight="1" s="1003">
      <c r="A2474" s="1019" t="inlineStr">
        <is>
          <t>Graines collectées</t>
        </is>
      </c>
      <c r="B2474" t="inlineStr">
        <is>
          <t>Usages alimentaires</t>
        </is>
      </c>
      <c r="C2474" t="inlineStr">
        <is>
          <t>kt</t>
        </is>
      </c>
      <c r="D2474" t="inlineStr">
        <is>
          <t>France</t>
        </is>
      </c>
      <c r="E2474" t="inlineStr">
        <is>
          <t>2019-20</t>
        </is>
      </c>
      <c r="F2474" t="inlineStr">
        <is>
          <t>Tournesol</t>
        </is>
      </c>
      <c r="G2474" t="inlineStr"/>
      <c r="H2474" t="inlineStr"/>
      <c r="I2474" t="inlineStr"/>
      <c r="J2474" t="inlineStr"/>
      <c r="K2474" t="inlineStr"/>
      <c r="L2474" t="inlineStr"/>
      <c r="M2474" t="inlineStr"/>
      <c r="N2474" t="inlineStr"/>
      <c r="O2474" t="n">
        <v>22.2</v>
      </c>
      <c r="P2474" t="inlineStr"/>
      <c r="Q2474" t="inlineStr"/>
    </row>
    <row r="2475" ht="15" customHeight="1" s="1003">
      <c r="A2475" s="1019" t="inlineStr">
        <is>
          <t>Graines collectées</t>
        </is>
      </c>
      <c r="B2475" t="inlineStr">
        <is>
          <t>Alimentation animale rente</t>
        </is>
      </c>
      <c r="C2475" t="inlineStr">
        <is>
          <t>kt</t>
        </is>
      </c>
      <c r="D2475" t="inlineStr">
        <is>
          <t>France</t>
        </is>
      </c>
      <c r="E2475" t="inlineStr">
        <is>
          <t>2019-20</t>
        </is>
      </c>
      <c r="F2475" t="inlineStr">
        <is>
          <t>Tournesol</t>
        </is>
      </c>
      <c r="G2475" t="inlineStr"/>
      <c r="H2475" t="inlineStr"/>
      <c r="I2475" t="inlineStr"/>
      <c r="J2475" t="inlineStr"/>
      <c r="K2475" t="inlineStr"/>
      <c r="L2475" t="inlineStr"/>
      <c r="M2475" t="inlineStr"/>
      <c r="N2475" t="inlineStr"/>
      <c r="O2475" t="n">
        <v>12.2</v>
      </c>
      <c r="P2475" t="inlineStr"/>
      <c r="Q2475" t="inlineStr"/>
    </row>
    <row r="2476" ht="15" customHeight="1" s="1003">
      <c r="A2476" s="1019" t="inlineStr">
        <is>
          <t>Graines collectées</t>
        </is>
      </c>
      <c r="B2476" t="inlineStr">
        <is>
          <t>Alimentation animale</t>
        </is>
      </c>
      <c r="C2476" t="inlineStr">
        <is>
          <t>kt</t>
        </is>
      </c>
      <c r="D2476" t="inlineStr">
        <is>
          <t>France</t>
        </is>
      </c>
      <c r="E2476" t="inlineStr">
        <is>
          <t>2019-20</t>
        </is>
      </c>
      <c r="F2476" t="inlineStr">
        <is>
          <t>Tournesol</t>
        </is>
      </c>
      <c r="G2476" t="inlineStr"/>
      <c r="H2476" t="inlineStr"/>
      <c r="I2476" t="inlineStr"/>
      <c r="J2476" t="inlineStr"/>
      <c r="K2476" t="inlineStr"/>
      <c r="L2476" t="inlineStr"/>
      <c r="M2476" t="inlineStr"/>
      <c r="N2476" t="inlineStr"/>
      <c r="O2476" t="n">
        <v>12.2</v>
      </c>
      <c r="P2476" t="inlineStr"/>
      <c r="Q2476" t="inlineStr"/>
    </row>
    <row r="2477" ht="15" customHeight="1" s="1003">
      <c r="A2477" s="1019" t="inlineStr">
        <is>
          <t>Graines collectées</t>
        </is>
      </c>
      <c r="B2477" t="inlineStr">
        <is>
          <t>Débouchés</t>
        </is>
      </c>
      <c r="C2477" t="inlineStr">
        <is>
          <t>kt</t>
        </is>
      </c>
      <c r="D2477" t="inlineStr">
        <is>
          <t>France</t>
        </is>
      </c>
      <c r="E2477" t="inlineStr">
        <is>
          <t>2019-20</t>
        </is>
      </c>
      <c r="F2477" t="inlineStr">
        <is>
          <t>Tournesol</t>
        </is>
      </c>
      <c r="G2477" t="inlineStr"/>
      <c r="H2477" t="inlineStr"/>
      <c r="I2477" t="inlineStr"/>
      <c r="J2477" t="inlineStr"/>
      <c r="K2477" t="inlineStr"/>
      <c r="L2477" t="inlineStr"/>
      <c r="M2477" t="inlineStr"/>
      <c r="N2477" t="inlineStr"/>
      <c r="O2477" t="n">
        <v>22.2</v>
      </c>
      <c r="P2477" t="inlineStr"/>
      <c r="Q2477" t="inlineStr"/>
    </row>
    <row r="2478" ht="15" customHeight="1" s="1003">
      <c r="A2478" s="1019" t="inlineStr">
        <is>
          <t>Graines collectées</t>
        </is>
      </c>
      <c r="B2478" t="inlineStr">
        <is>
          <t>Autres IAA</t>
        </is>
      </c>
      <c r="C2478" t="inlineStr">
        <is>
          <t>kt</t>
        </is>
      </c>
      <c r="D2478" t="inlineStr">
        <is>
          <t>France</t>
        </is>
      </c>
      <c r="E2478" t="inlineStr">
        <is>
          <t>2019-20</t>
        </is>
      </c>
      <c r="F2478" t="inlineStr">
        <is>
          <t>Tournesol</t>
        </is>
      </c>
      <c r="G2478" t="inlineStr"/>
      <c r="H2478" t="inlineStr"/>
      <c r="I2478" t="inlineStr"/>
      <c r="J2478" t="inlineStr"/>
      <c r="K2478" t="inlineStr"/>
      <c r="L2478" t="inlineStr"/>
      <c r="M2478" t="inlineStr"/>
      <c r="N2478" t="inlineStr"/>
      <c r="O2478" t="n">
        <v>2.78</v>
      </c>
      <c r="P2478" t="n">
        <v>0</v>
      </c>
      <c r="Q2478" t="n">
        <v>10</v>
      </c>
    </row>
    <row r="2479" ht="15" customHeight="1" s="1003">
      <c r="A2479" s="1019" t="inlineStr">
        <is>
          <t>Graines collectées</t>
        </is>
      </c>
      <c r="B2479" t="inlineStr">
        <is>
          <t>Semences certifiées</t>
        </is>
      </c>
      <c r="C2479" t="inlineStr">
        <is>
          <t>kt</t>
        </is>
      </c>
      <c r="D2479" t="inlineStr">
        <is>
          <t>France</t>
        </is>
      </c>
      <c r="E2479" t="inlineStr">
        <is>
          <t>2019-20</t>
        </is>
      </c>
      <c r="F2479" t="inlineStr">
        <is>
          <t>Tournesol</t>
        </is>
      </c>
      <c r="G2479" t="inlineStr">
        <is>
          <t>Production de semences certifiées = 6 kt (Bilans par campagne - FranceAgriMer)</t>
        </is>
      </c>
      <c r="H2479" t="inlineStr"/>
      <c r="I2479" t="inlineStr">
        <is>
          <t>Bilans par campagne - FranceAgriMer</t>
        </is>
      </c>
      <c r="J2479" t="inlineStr"/>
      <c r="K2479" t="inlineStr">
        <is>
          <t>Volume</t>
        </is>
      </c>
      <c r="L2479" t="inlineStr">
        <is>
          <t>Production de semences certifiées</t>
        </is>
      </c>
      <c r="M2479" t="inlineStr">
        <is>
          <t>BIlans Tournesol - FAM</t>
        </is>
      </c>
      <c r="N2479" t="inlineStr"/>
      <c r="O2479" t="n">
        <v>5.68</v>
      </c>
      <c r="P2479" t="inlineStr"/>
      <c r="Q2479" t="inlineStr"/>
    </row>
    <row r="2480" ht="15" customHeight="1" s="1003">
      <c r="A2480" s="1019" t="inlineStr">
        <is>
          <t>Graines collectées</t>
        </is>
      </c>
      <c r="B2480" t="inlineStr">
        <is>
          <t>Semences</t>
        </is>
      </c>
      <c r="C2480" t="inlineStr">
        <is>
          <t>kt</t>
        </is>
      </c>
      <c r="D2480" t="inlineStr">
        <is>
          <t>France</t>
        </is>
      </c>
      <c r="E2480" t="inlineStr">
        <is>
          <t>2019-20</t>
        </is>
      </c>
      <c r="F2480" t="inlineStr">
        <is>
          <t>Tournesol</t>
        </is>
      </c>
      <c r="G2480" t="inlineStr">
        <is>
          <t>Production de semences certifiées = 10 kt (Bilans par campagne - FranceAgriMer)</t>
        </is>
      </c>
      <c r="H2480" t="inlineStr"/>
      <c r="I2480" t="inlineStr">
        <is>
          <t>Bilans par campagne - FranceAgriMer</t>
        </is>
      </c>
      <c r="J2480" t="inlineStr"/>
      <c r="K2480" t="inlineStr">
        <is>
          <t>Volume</t>
        </is>
      </c>
      <c r="L2480" t="inlineStr">
        <is>
          <t>Production de semences certifiées</t>
        </is>
      </c>
      <c r="M2480" t="inlineStr">
        <is>
          <t>BIlans Tournesol - FAM</t>
        </is>
      </c>
      <c r="N2480" t="inlineStr"/>
      <c r="O2480" t="n">
        <v>5.68</v>
      </c>
      <c r="P2480" t="inlineStr"/>
      <c r="Q2480" t="inlineStr"/>
    </row>
    <row r="2481" ht="15" customHeight="1" s="1003">
      <c r="A2481" s="1019" t="inlineStr">
        <is>
          <t>Graines collectées</t>
        </is>
      </c>
      <c r="B2481" t="inlineStr">
        <is>
          <t>Export</t>
        </is>
      </c>
      <c r="C2481" t="inlineStr">
        <is>
          <t>kt</t>
        </is>
      </c>
      <c r="D2481" t="inlineStr">
        <is>
          <t>France</t>
        </is>
      </c>
      <c r="E2481" t="inlineStr">
        <is>
          <t>2019-20</t>
        </is>
      </c>
      <c r="F2481" t="inlineStr">
        <is>
          <t>Tournesol</t>
        </is>
      </c>
      <c r="G2481" t="inlineStr"/>
      <c r="H2481" t="inlineStr">
        <is>
          <t>Exportation de graines = 438 kt (Douanes françaises - Eurostat)</t>
        </is>
      </c>
      <c r="I2481" t="inlineStr">
        <is>
          <t>Douanes françaises - Eurostat</t>
        </is>
      </c>
      <c r="J2481" t="inlineStr"/>
      <c r="K2481" t="inlineStr">
        <is>
          <t>Volume</t>
        </is>
      </c>
      <c r="L2481" t="inlineStr">
        <is>
          <t>Exportation de graines</t>
        </is>
      </c>
      <c r="M2481" t="inlineStr">
        <is>
          <t>Echanges mensuels - EUROSTAT</t>
        </is>
      </c>
      <c r="N2481" t="inlineStr"/>
      <c r="O2481" t="n">
        <v>438</v>
      </c>
      <c r="P2481" t="inlineStr"/>
      <c r="Q2481" t="inlineStr"/>
    </row>
    <row r="2482" ht="15" customHeight="1" s="1003">
      <c r="A2482" s="1019" t="inlineStr">
        <is>
          <t>Graines collectées</t>
        </is>
      </c>
      <c r="B2482" t="inlineStr">
        <is>
          <t>Ecart statistique</t>
        </is>
      </c>
      <c r="C2482" t="inlineStr">
        <is>
          <t>kt</t>
        </is>
      </c>
      <c r="D2482" t="inlineStr">
        <is>
          <t>France</t>
        </is>
      </c>
      <c r="E2482" t="inlineStr">
        <is>
          <t>2019-20</t>
        </is>
      </c>
      <c r="F2482" t="inlineStr">
        <is>
          <t>Tournesol</t>
        </is>
      </c>
      <c r="G2482" t="inlineStr"/>
      <c r="H2482" t="inlineStr"/>
      <c r="I2482" t="inlineStr"/>
      <c r="J2482" t="inlineStr"/>
      <c r="K2482" t="inlineStr"/>
      <c r="L2482" t="inlineStr"/>
      <c r="M2482" t="inlineStr"/>
      <c r="N2482" t="inlineStr"/>
      <c r="O2482" t="n">
        <v>25</v>
      </c>
      <c r="P2482" t="inlineStr"/>
      <c r="Q2482" t="inlineStr"/>
    </row>
    <row r="2483" ht="15" customHeight="1" s="1003">
      <c r="A2483" s="1019" t="inlineStr">
        <is>
          <t>Issues de silo</t>
        </is>
      </c>
      <c r="B2483" t="inlineStr">
        <is>
          <t>Elimination/Pertes</t>
        </is>
      </c>
      <c r="C2483" t="inlineStr">
        <is>
          <t>kt</t>
        </is>
      </c>
      <c r="D2483" t="inlineStr">
        <is>
          <t>France</t>
        </is>
      </c>
      <c r="E2483" t="inlineStr">
        <is>
          <t>2019-20</t>
        </is>
      </c>
      <c r="F2483" t="inlineStr">
        <is>
          <t>Tournesol</t>
        </is>
      </c>
      <c r="G2483" t="inlineStr"/>
      <c r="H2483" t="inlineStr">
        <is>
          <t>0</t>
        </is>
      </c>
      <c r="I2483" t="inlineStr">
        <is>
          <t>ONRB - FranceAgriMer</t>
        </is>
      </c>
      <c r="J2483" t="inlineStr">
        <is>
          <t>0</t>
        </is>
      </c>
      <c r="K2483" t="inlineStr">
        <is>
          <t>Répartition</t>
        </is>
      </c>
      <c r="L2483" t="inlineStr">
        <is>
          <t>Les issues de silo sont éliminées:Part d'issues de silo éliminées</t>
        </is>
      </c>
      <c r="M2483" t="inlineStr">
        <is>
          <t>Issues de silo - ONRB</t>
        </is>
      </c>
      <c r="N2483" t="inlineStr"/>
      <c r="O2483" t="n">
        <v>0.08</v>
      </c>
      <c r="P2483" t="inlineStr"/>
      <c r="Q2483" t="inlineStr"/>
    </row>
    <row r="2484" ht="15" customHeight="1" s="1003">
      <c r="A2484" s="1019" t="inlineStr">
        <is>
          <t>Issues de silo</t>
        </is>
      </c>
      <c r="B2484" t="inlineStr">
        <is>
          <t>Autres usages (ou usages indéfinis)</t>
        </is>
      </c>
      <c r="C2484" t="inlineStr">
        <is>
          <t>kt</t>
        </is>
      </c>
      <c r="D2484" t="inlineStr">
        <is>
          <t>France</t>
        </is>
      </c>
      <c r="E2484" t="inlineStr">
        <is>
          <t>2019-20</t>
        </is>
      </c>
      <c r="F2484" t="inlineStr">
        <is>
          <t>Tournesol</t>
        </is>
      </c>
      <c r="G2484" t="inlineStr"/>
      <c r="H2484" t="inlineStr"/>
      <c r="I2484" t="inlineStr"/>
      <c r="J2484" t="inlineStr"/>
      <c r="K2484" t="inlineStr"/>
      <c r="L2484" t="inlineStr"/>
      <c r="M2484" t="inlineStr"/>
      <c r="N2484" t="inlineStr"/>
      <c r="O2484" t="n">
        <v>0.08</v>
      </c>
      <c r="P2484" t="inlineStr"/>
      <c r="Q2484" t="inlineStr"/>
    </row>
    <row r="2485" ht="15" customHeight="1" s="1003">
      <c r="A2485" s="1019" t="inlineStr">
        <is>
          <t>Issues de silo</t>
        </is>
      </c>
      <c r="B2485" t="inlineStr">
        <is>
          <t>Débouchés</t>
        </is>
      </c>
      <c r="C2485" t="inlineStr">
        <is>
          <t>kt</t>
        </is>
      </c>
      <c r="D2485" t="inlineStr">
        <is>
          <t>France</t>
        </is>
      </c>
      <c r="E2485" t="inlineStr">
        <is>
          <t>2019-20</t>
        </is>
      </c>
      <c r="F2485" t="inlineStr">
        <is>
          <t>Tournesol</t>
        </is>
      </c>
      <c r="G2485" t="inlineStr"/>
      <c r="H2485" t="inlineStr"/>
      <c r="I2485" t="inlineStr"/>
      <c r="J2485" t="inlineStr"/>
      <c r="K2485" t="inlineStr"/>
      <c r="L2485" t="inlineStr"/>
      <c r="M2485" t="inlineStr"/>
      <c r="N2485" t="inlineStr"/>
      <c r="O2485" t="n">
        <v>20</v>
      </c>
      <c r="P2485" t="inlineStr"/>
      <c r="Q2485" t="inlineStr"/>
    </row>
    <row r="2486" ht="15" customHeight="1" s="1003">
      <c r="A2486" s="1019" t="inlineStr">
        <is>
          <t>Issues de silo</t>
        </is>
      </c>
      <c r="B2486" t="inlineStr">
        <is>
          <t>FAF</t>
        </is>
      </c>
      <c r="C2486" t="inlineStr">
        <is>
          <t>kt</t>
        </is>
      </c>
      <c r="D2486" t="inlineStr">
        <is>
          <t>France</t>
        </is>
      </c>
      <c r="E2486" t="inlineStr">
        <is>
          <t>2019-20</t>
        </is>
      </c>
      <c r="F2486" t="inlineStr">
        <is>
          <t>Tournesol</t>
        </is>
      </c>
      <c r="G2486" t="inlineStr"/>
      <c r="H2486" t="inlineStr">
        <is>
          <t>Part d'issues de silo consommées par les FAF = 56,33 % (ONRB - FranceAgriMer)</t>
        </is>
      </c>
      <c r="I2486" t="inlineStr">
        <is>
          <t>ONRB - FranceAgriMer</t>
        </is>
      </c>
      <c r="J2486" t="inlineStr">
        <is>
          <t>0</t>
        </is>
      </c>
      <c r="K2486" t="inlineStr">
        <is>
          <t>Répartition</t>
        </is>
      </c>
      <c r="L2486" t="inlineStr">
        <is>
          <t>Part d'issues de silo consommées par les FAF</t>
        </is>
      </c>
      <c r="M2486" t="inlineStr">
        <is>
          <t>Issues de silo - ONRB</t>
        </is>
      </c>
      <c r="N2486" t="inlineStr"/>
      <c r="O2486" t="n">
        <v>11.2</v>
      </c>
      <c r="P2486" t="inlineStr"/>
      <c r="Q2486" t="inlineStr"/>
    </row>
    <row r="2487" ht="15" customHeight="1" s="1003">
      <c r="A2487" s="1019" t="inlineStr">
        <is>
          <t>Issues de silo</t>
        </is>
      </c>
      <c r="B2487" t="inlineStr">
        <is>
          <t>Litière</t>
        </is>
      </c>
      <c r="C2487" t="inlineStr">
        <is>
          <t>kt</t>
        </is>
      </c>
      <c r="D2487" t="inlineStr">
        <is>
          <t>France</t>
        </is>
      </c>
      <c r="E2487" t="inlineStr">
        <is>
          <t>2019-20</t>
        </is>
      </c>
      <c r="F2487" t="inlineStr">
        <is>
          <t>Tournesol</t>
        </is>
      </c>
      <c r="G2487" t="inlineStr"/>
      <c r="H2487" t="inlineStr">
        <is>
          <t>Part d'issues de silo consommées comme litière = 0,77 % (ONRB - FranceAgriMer)</t>
        </is>
      </c>
      <c r="I2487" t="inlineStr">
        <is>
          <t>ONRB - FranceAgriMer</t>
        </is>
      </c>
      <c r="J2487" t="inlineStr">
        <is>
          <t>0</t>
        </is>
      </c>
      <c r="K2487" t="inlineStr">
        <is>
          <t>Répartition</t>
        </is>
      </c>
      <c r="L2487" t="inlineStr">
        <is>
          <t>Part d'issues de silo consommées comme litière</t>
        </is>
      </c>
      <c r="M2487" t="inlineStr">
        <is>
          <t>Issues de silo - ONRB</t>
        </is>
      </c>
      <c r="N2487" t="inlineStr"/>
      <c r="O2487" t="n">
        <v>0.15</v>
      </c>
      <c r="P2487" t="inlineStr"/>
      <c r="Q2487" t="inlineStr"/>
    </row>
    <row r="2488" ht="15" customHeight="1" s="1003">
      <c r="A2488" s="1019" t="inlineStr">
        <is>
          <t>Issues de silo</t>
        </is>
      </c>
      <c r="B2488" t="inlineStr">
        <is>
          <t>Compostage</t>
        </is>
      </c>
      <c r="C2488" t="inlineStr">
        <is>
          <t>kt</t>
        </is>
      </c>
      <c r="D2488" t="inlineStr">
        <is>
          <t>France</t>
        </is>
      </c>
      <c r="E2488" t="inlineStr">
        <is>
          <t>2019-20</t>
        </is>
      </c>
      <c r="F2488" t="inlineStr">
        <is>
          <t>Tournesol</t>
        </is>
      </c>
      <c r="G2488" t="inlineStr"/>
      <c r="H2488" t="inlineStr">
        <is>
          <t>Part d'issues de silo compostées = 0 % (ONRB - FranceAgriMer)</t>
        </is>
      </c>
      <c r="I2488" t="inlineStr">
        <is>
          <t>ONRB - FranceAgriMer</t>
        </is>
      </c>
      <c r="J2488" t="inlineStr">
        <is>
          <t>0</t>
        </is>
      </c>
      <c r="K2488" t="inlineStr">
        <is>
          <t>Répartition</t>
        </is>
      </c>
      <c r="L2488" t="inlineStr">
        <is>
          <t>Part d'issues de silo compostées</t>
        </is>
      </c>
      <c r="M2488" t="inlineStr">
        <is>
          <t>Issues de silo - ONRB</t>
        </is>
      </c>
      <c r="N2488" t="inlineStr"/>
      <c r="O2488" t="n">
        <v>0</v>
      </c>
      <c r="P2488" t="inlineStr"/>
      <c r="Q2488" t="inlineStr"/>
    </row>
    <row r="2489" ht="15" customHeight="1" s="1003">
      <c r="A2489" s="1019" t="inlineStr">
        <is>
          <t>Issues de silo</t>
        </is>
      </c>
      <c r="B2489" t="inlineStr">
        <is>
          <t>Autres biomatériaux</t>
        </is>
      </c>
      <c r="C2489" t="inlineStr">
        <is>
          <t>kt</t>
        </is>
      </c>
      <c r="D2489" t="inlineStr">
        <is>
          <t>France</t>
        </is>
      </c>
      <c r="E2489" t="inlineStr">
        <is>
          <t>2019-20</t>
        </is>
      </c>
      <c r="F2489" t="inlineStr">
        <is>
          <t>Tournesol</t>
        </is>
      </c>
      <c r="G2489" t="inlineStr"/>
      <c r="H2489" t="inlineStr">
        <is>
          <t>Part d'issues de silo consommées comme autres biomatériaux = 0,77 % (ONRB - FranceAgriMer)</t>
        </is>
      </c>
      <c r="I2489" t="inlineStr">
        <is>
          <t>ONRB - FranceAgriMer</t>
        </is>
      </c>
      <c r="J2489" t="inlineStr">
        <is>
          <t>0</t>
        </is>
      </c>
      <c r="K2489" t="inlineStr">
        <is>
          <t>Répartition</t>
        </is>
      </c>
      <c r="L2489" t="inlineStr">
        <is>
          <t>Part d'issues de silo consommées comme autres biomatériaux</t>
        </is>
      </c>
      <c r="M2489" t="inlineStr">
        <is>
          <t>Issues de silo - ONRB</t>
        </is>
      </c>
      <c r="N2489" t="inlineStr"/>
      <c r="O2489" t="n">
        <v>0.15</v>
      </c>
      <c r="P2489" t="inlineStr"/>
      <c r="Q2489" t="inlineStr"/>
    </row>
    <row r="2490" ht="15" customHeight="1" s="1003">
      <c r="A2490" s="1019" t="inlineStr">
        <is>
          <t>Issues de silo</t>
        </is>
      </c>
      <c r="B2490" t="inlineStr">
        <is>
          <t>Méthanisation</t>
        </is>
      </c>
      <c r="C2490" t="inlineStr">
        <is>
          <t>kt</t>
        </is>
      </c>
      <c r="D2490" t="inlineStr">
        <is>
          <t>France</t>
        </is>
      </c>
      <c r="E2490" t="inlineStr">
        <is>
          <t>2019-20</t>
        </is>
      </c>
      <c r="F2490" t="inlineStr">
        <is>
          <t>Tournesol</t>
        </is>
      </c>
      <c r="G2490" t="inlineStr"/>
      <c r="H2490" t="inlineStr">
        <is>
          <t>Part d'issues de silo consommées en méthanisation = 40,72 % (ONRB - FranceAgriMer)</t>
        </is>
      </c>
      <c r="I2490" t="inlineStr">
        <is>
          <t>ONRB - FranceAgriMer</t>
        </is>
      </c>
      <c r="J2490" t="inlineStr">
        <is>
          <t>0</t>
        </is>
      </c>
      <c r="K2490" t="inlineStr">
        <is>
          <t>Répartition</t>
        </is>
      </c>
      <c r="L2490" t="inlineStr">
        <is>
          <t>Part d'issues de silo consommées en méthanisation</t>
        </is>
      </c>
      <c r="M2490" t="inlineStr">
        <is>
          <t>Issues de silo - ONRB</t>
        </is>
      </c>
      <c r="N2490" t="inlineStr"/>
      <c r="O2490" t="n">
        <v>8.130000000000001</v>
      </c>
      <c r="P2490" t="inlineStr"/>
      <c r="Q2490" t="inlineStr"/>
    </row>
    <row r="2491" ht="15" customHeight="1" s="1003">
      <c r="A2491" s="1019" t="inlineStr">
        <is>
          <t>Issues de silo</t>
        </is>
      </c>
      <c r="B2491" t="inlineStr">
        <is>
          <t>Combustion</t>
        </is>
      </c>
      <c r="C2491" t="inlineStr">
        <is>
          <t>kt</t>
        </is>
      </c>
      <c r="D2491" t="inlineStr">
        <is>
          <t>France</t>
        </is>
      </c>
      <c r="E2491" t="inlineStr">
        <is>
          <t>2019-20</t>
        </is>
      </c>
      <c r="F2491" t="inlineStr">
        <is>
          <t>Tournesol</t>
        </is>
      </c>
      <c r="G2491" t="inlineStr"/>
      <c r="H2491" t="inlineStr">
        <is>
          <t>Part d'issues de silo brûlées = 1,03 % (ONRB - FranceAgriMer)</t>
        </is>
      </c>
      <c r="I2491" t="inlineStr">
        <is>
          <t>ONRB - FranceAgriMer</t>
        </is>
      </c>
      <c r="J2491" t="inlineStr">
        <is>
          <t>0</t>
        </is>
      </c>
      <c r="K2491" t="inlineStr">
        <is>
          <t>Répartition</t>
        </is>
      </c>
      <c r="L2491" t="inlineStr">
        <is>
          <t>Part d'issues de silo brûlées</t>
        </is>
      </c>
      <c r="M2491" t="inlineStr">
        <is>
          <t>Issues de silo - ONRB</t>
        </is>
      </c>
      <c r="N2491" t="inlineStr"/>
      <c r="O2491" t="n">
        <v>0.21</v>
      </c>
      <c r="P2491" t="inlineStr"/>
      <c r="Q2491" t="inlineStr"/>
    </row>
    <row r="2492" ht="15" customHeight="1" s="1003">
      <c r="A2492" s="1019" t="inlineStr">
        <is>
          <t>Issues de silo</t>
        </is>
      </c>
      <c r="B2492" t="inlineStr">
        <is>
          <t>Hors FAB</t>
        </is>
      </c>
      <c r="C2492" t="inlineStr">
        <is>
          <t>kt</t>
        </is>
      </c>
      <c r="D2492" t="inlineStr">
        <is>
          <t>France</t>
        </is>
      </c>
      <c r="E2492" t="inlineStr">
        <is>
          <t>2019-20</t>
        </is>
      </c>
      <c r="F2492" t="inlineStr">
        <is>
          <t>Tournesol</t>
        </is>
      </c>
      <c r="G2492" t="inlineStr"/>
      <c r="H2492" t="inlineStr"/>
      <c r="I2492" t="inlineStr">
        <is>
          <t>ONRB - FranceAgriMer</t>
        </is>
      </c>
      <c r="J2492" t="inlineStr"/>
      <c r="K2492" t="inlineStr">
        <is>
          <t>Répartition</t>
        </is>
      </c>
      <c r="L2492" t="inlineStr">
        <is>
          <t>Part d'issues de silo consommées par les FAF</t>
        </is>
      </c>
      <c r="M2492" t="inlineStr">
        <is>
          <t>Issues de silo - ONRB</t>
        </is>
      </c>
      <c r="N2492" t="inlineStr"/>
      <c r="O2492" t="n">
        <v>11.2</v>
      </c>
      <c r="P2492" t="inlineStr"/>
      <c r="Q2492" t="inlineStr"/>
    </row>
    <row r="2493" ht="15" customHeight="1" s="1003">
      <c r="A2493" s="1019" t="inlineStr">
        <is>
          <t>Issues de silo</t>
        </is>
      </c>
      <c r="B2493" t="inlineStr">
        <is>
          <t>Alimentation animale rente</t>
        </is>
      </c>
      <c r="C2493" t="inlineStr">
        <is>
          <t>kt</t>
        </is>
      </c>
      <c r="D2493" t="inlineStr">
        <is>
          <t>France</t>
        </is>
      </c>
      <c r="E2493" t="inlineStr">
        <is>
          <t>2019-20</t>
        </is>
      </c>
      <c r="F2493" t="inlineStr">
        <is>
          <t>Tournesol</t>
        </is>
      </c>
      <c r="G2493" t="inlineStr"/>
      <c r="H2493" t="inlineStr"/>
      <c r="I2493" t="inlineStr"/>
      <c r="J2493" t="inlineStr"/>
      <c r="K2493" t="inlineStr"/>
      <c r="L2493" t="inlineStr"/>
      <c r="M2493" t="inlineStr"/>
      <c r="N2493" t="inlineStr"/>
      <c r="O2493" t="n">
        <v>11.2</v>
      </c>
      <c r="P2493" t="inlineStr"/>
      <c r="Q2493" t="inlineStr"/>
    </row>
    <row r="2494" ht="15" customHeight="1" s="1003">
      <c r="A2494" s="1019" t="inlineStr">
        <is>
          <t>Issues de silo</t>
        </is>
      </c>
      <c r="B2494" t="inlineStr">
        <is>
          <t>Alimentation animale</t>
        </is>
      </c>
      <c r="C2494" t="inlineStr">
        <is>
          <t>kt</t>
        </is>
      </c>
      <c r="D2494" t="inlineStr">
        <is>
          <t>France</t>
        </is>
      </c>
      <c r="E2494" t="inlineStr">
        <is>
          <t>2019-20</t>
        </is>
      </c>
      <c r="F2494" t="inlineStr">
        <is>
          <t>Tournesol</t>
        </is>
      </c>
      <c r="G2494" t="inlineStr"/>
      <c r="H2494" t="inlineStr"/>
      <c r="I2494" t="inlineStr"/>
      <c r="J2494" t="inlineStr"/>
      <c r="K2494" t="inlineStr"/>
      <c r="L2494" t="inlineStr"/>
      <c r="M2494" t="inlineStr"/>
      <c r="N2494" t="inlineStr"/>
      <c r="O2494" t="n">
        <v>11.2</v>
      </c>
      <c r="P2494" t="inlineStr"/>
      <c r="Q2494" t="inlineStr"/>
    </row>
    <row r="2495" ht="15" customHeight="1" s="1003">
      <c r="A2495" s="1019" t="inlineStr">
        <is>
          <t>Issues de silo</t>
        </is>
      </c>
      <c r="B2495" t="inlineStr">
        <is>
          <t>Usages alimentaires</t>
        </is>
      </c>
      <c r="C2495" t="inlineStr">
        <is>
          <t>kt</t>
        </is>
      </c>
      <c r="D2495" t="inlineStr">
        <is>
          <t>France</t>
        </is>
      </c>
      <c r="E2495" t="inlineStr">
        <is>
          <t>2019-20</t>
        </is>
      </c>
      <c r="F2495" t="inlineStr">
        <is>
          <t>Tournesol</t>
        </is>
      </c>
      <c r="G2495" t="inlineStr"/>
      <c r="H2495" t="inlineStr"/>
      <c r="I2495" t="inlineStr"/>
      <c r="J2495" t="inlineStr"/>
      <c r="K2495" t="inlineStr"/>
      <c r="L2495" t="inlineStr"/>
      <c r="M2495" t="inlineStr"/>
      <c r="N2495" t="inlineStr"/>
      <c r="O2495" t="n">
        <v>11.2</v>
      </c>
      <c r="P2495" t="inlineStr"/>
      <c r="Q2495" t="inlineStr"/>
    </row>
    <row r="2496" ht="15" customHeight="1" s="1003">
      <c r="A2496" s="1019" t="inlineStr">
        <is>
          <t>Issues de silo</t>
        </is>
      </c>
      <c r="B2496" t="inlineStr">
        <is>
          <t>Biomatériaux</t>
        </is>
      </c>
      <c r="C2496" t="inlineStr">
        <is>
          <t>kt</t>
        </is>
      </c>
      <c r="D2496" t="inlineStr">
        <is>
          <t>France</t>
        </is>
      </c>
      <c r="E2496" t="inlineStr">
        <is>
          <t>2019-20</t>
        </is>
      </c>
      <c r="F2496" t="inlineStr">
        <is>
          <t>Tournesol</t>
        </is>
      </c>
      <c r="G2496" t="inlineStr"/>
      <c r="H2496" t="inlineStr"/>
      <c r="I2496" t="inlineStr">
        <is>
          <t>ONRB - FranceAgriMer</t>
        </is>
      </c>
      <c r="J2496" t="inlineStr"/>
      <c r="K2496" t="inlineStr">
        <is>
          <t>Répartition</t>
        </is>
      </c>
      <c r="L2496" t="inlineStr">
        <is>
          <t>Part d'issues de silo consommées comme litière:Part d'issues de silo consommées comme autres biomatériaux</t>
        </is>
      </c>
      <c r="M2496" t="inlineStr">
        <is>
          <t>Issues de silo - ONRB</t>
        </is>
      </c>
      <c r="N2496" t="inlineStr"/>
      <c r="O2496" t="n">
        <v>0.31</v>
      </c>
      <c r="P2496" t="inlineStr"/>
      <c r="Q2496" t="inlineStr"/>
    </row>
    <row r="2497" ht="15" customHeight="1" s="1003">
      <c r="A2497" s="1019" t="inlineStr">
        <is>
          <t>Issues de silo</t>
        </is>
      </c>
      <c r="B2497" t="inlineStr">
        <is>
          <t>Usages non-alimentaires</t>
        </is>
      </c>
      <c r="C2497" t="inlineStr">
        <is>
          <t>kt</t>
        </is>
      </c>
      <c r="D2497" t="inlineStr">
        <is>
          <t>France</t>
        </is>
      </c>
      <c r="E2497" t="inlineStr">
        <is>
          <t>2019-20</t>
        </is>
      </c>
      <c r="F2497" t="inlineStr">
        <is>
          <t>Tournesol</t>
        </is>
      </c>
      <c r="G2497" t="inlineStr"/>
      <c r="H2497" t="inlineStr"/>
      <c r="I2497" t="inlineStr"/>
      <c r="J2497" t="inlineStr"/>
      <c r="K2497" t="inlineStr"/>
      <c r="L2497" t="inlineStr"/>
      <c r="M2497" t="inlineStr"/>
      <c r="N2497" t="inlineStr"/>
      <c r="O2497" t="n">
        <v>8.65</v>
      </c>
      <c r="P2497" t="inlineStr"/>
      <c r="Q2497" t="inlineStr"/>
    </row>
    <row r="2498" ht="15" customHeight="1" s="1003">
      <c r="A2498" s="1019" t="inlineStr">
        <is>
          <t>Issues de silo</t>
        </is>
      </c>
      <c r="B2498" t="inlineStr">
        <is>
          <t>Energie</t>
        </is>
      </c>
      <c r="C2498" t="inlineStr">
        <is>
          <t>kt</t>
        </is>
      </c>
      <c r="D2498" t="inlineStr">
        <is>
          <t>France</t>
        </is>
      </c>
      <c r="E2498" t="inlineStr">
        <is>
          <t>2019-20</t>
        </is>
      </c>
      <c r="F2498" t="inlineStr">
        <is>
          <t>Tournesol</t>
        </is>
      </c>
      <c r="G2498" t="inlineStr"/>
      <c r="H2498" t="inlineStr"/>
      <c r="I2498" t="inlineStr">
        <is>
          <t>ONRB - FranceAgriMer</t>
        </is>
      </c>
      <c r="J2498" t="inlineStr"/>
      <c r="K2498" t="inlineStr">
        <is>
          <t>Répartition</t>
        </is>
      </c>
      <c r="L2498" t="inlineStr">
        <is>
          <t>Part d'issues de silo consommées en méthanisation:Part d'issues de silo brûlées</t>
        </is>
      </c>
      <c r="M2498" t="inlineStr">
        <is>
          <t>Issues de silo - ONRB</t>
        </is>
      </c>
      <c r="N2498" t="inlineStr"/>
      <c r="O2498" t="n">
        <v>8.34</v>
      </c>
      <c r="P2498" t="inlineStr"/>
      <c r="Q2498" t="inlineStr"/>
    </row>
    <row r="2499" ht="15" customHeight="1" s="1003">
      <c r="A2499" s="1019" t="inlineStr">
        <is>
          <t>Issues de silo</t>
        </is>
      </c>
      <c r="B2499" t="inlineStr">
        <is>
          <t>Fertilisation</t>
        </is>
      </c>
      <c r="C2499" t="inlineStr">
        <is>
          <t>kt</t>
        </is>
      </c>
      <c r="D2499" t="inlineStr">
        <is>
          <t>France</t>
        </is>
      </c>
      <c r="E2499" t="inlineStr">
        <is>
          <t>2019-20</t>
        </is>
      </c>
      <c r="F2499" t="inlineStr">
        <is>
          <t>Tournesol</t>
        </is>
      </c>
      <c r="G2499" t="inlineStr"/>
      <c r="H2499" t="inlineStr"/>
      <c r="I2499" t="inlineStr">
        <is>
          <t>ONRB - FranceAgriMer</t>
        </is>
      </c>
      <c r="J2499" t="inlineStr"/>
      <c r="K2499" t="inlineStr">
        <is>
          <t>Répartition</t>
        </is>
      </c>
      <c r="L2499" t="inlineStr">
        <is>
          <t>Part d'issues de silo compostées</t>
        </is>
      </c>
      <c r="M2499" t="inlineStr">
        <is>
          <t>Issues de silo - ONRB</t>
        </is>
      </c>
      <c r="N2499" t="inlineStr"/>
      <c r="O2499" t="n">
        <v>0</v>
      </c>
      <c r="P2499" t="inlineStr"/>
      <c r="Q2499" t="inlineStr"/>
    </row>
    <row r="2500" ht="15" customHeight="1" s="1003">
      <c r="A2500" s="1019" t="inlineStr">
        <is>
          <t>Huile</t>
        </is>
      </c>
      <c r="B2500" t="inlineStr">
        <is>
          <t>Vente directe et autoconsommation</t>
        </is>
      </c>
      <c r="C2500" t="inlineStr">
        <is>
          <t>kt</t>
        </is>
      </c>
      <c r="D2500" t="inlineStr">
        <is>
          <t>France</t>
        </is>
      </c>
      <c r="E2500" t="inlineStr">
        <is>
          <t>2019-20</t>
        </is>
      </c>
      <c r="F2500" t="inlineStr">
        <is>
          <t>Tournesol</t>
        </is>
      </c>
      <c r="G2500" t="inlineStr"/>
      <c r="H2500" t="inlineStr"/>
      <c r="I2500" t="inlineStr"/>
      <c r="J2500" t="inlineStr">
        <is>
          <t>L'huile peut être autoconsommée</t>
        </is>
      </c>
      <c r="K2500" t="inlineStr"/>
      <c r="L2500" t="inlineStr"/>
      <c r="M2500" t="inlineStr"/>
      <c r="N2500" t="inlineStr"/>
      <c r="O2500" t="n">
        <v>-0</v>
      </c>
      <c r="P2500" t="n">
        <v>0</v>
      </c>
      <c r="Q2500" t="n">
        <v>0</v>
      </c>
    </row>
    <row r="2501" ht="15" customHeight="1" s="1003">
      <c r="A2501" s="1019" t="inlineStr">
        <is>
          <t>Huile</t>
        </is>
      </c>
      <c r="B2501" t="inlineStr">
        <is>
          <t>Circuits spécialisés</t>
        </is>
      </c>
      <c r="C2501" t="inlineStr">
        <is>
          <t>kt</t>
        </is>
      </c>
      <c r="D2501" t="inlineStr">
        <is>
          <t>France</t>
        </is>
      </c>
      <c r="E2501" t="inlineStr">
        <is>
          <t>2019-20</t>
        </is>
      </c>
      <c r="F2501" t="inlineStr">
        <is>
          <t>Tournesol</t>
        </is>
      </c>
      <c r="G2501" t="inlineStr"/>
      <c r="H2501" t="inlineStr"/>
      <c r="I2501" t="inlineStr"/>
      <c r="J2501" t="inlineStr">
        <is>
          <t>L'huile peut être consommée par des circuits spécialisés</t>
        </is>
      </c>
      <c r="K2501" t="inlineStr"/>
      <c r="L2501" t="inlineStr"/>
      <c r="M2501" t="inlineStr"/>
      <c r="N2501" t="inlineStr"/>
      <c r="O2501" t="n">
        <v>148</v>
      </c>
      <c r="P2501" t="inlineStr"/>
      <c r="Q2501" t="inlineStr"/>
    </row>
    <row r="2502" ht="15" customHeight="1" s="1003">
      <c r="A2502" s="1019" t="inlineStr">
        <is>
          <t>Huile</t>
        </is>
      </c>
      <c r="B2502" t="inlineStr">
        <is>
          <t>RHD</t>
        </is>
      </c>
      <c r="C2502" t="inlineStr">
        <is>
          <t>kt</t>
        </is>
      </c>
      <c r="D2502" t="inlineStr">
        <is>
          <t>France</t>
        </is>
      </c>
      <c r="E2502" t="inlineStr">
        <is>
          <t>2019-20</t>
        </is>
      </c>
      <c r="F2502" t="inlineStr">
        <is>
          <t>Tournesol</t>
        </is>
      </c>
      <c r="G2502" t="inlineStr"/>
      <c r="H2502" t="inlineStr"/>
      <c r="I2502" t="inlineStr"/>
      <c r="J2502" t="inlineStr">
        <is>
          <t>L'huile est consommée en RHD</t>
        </is>
      </c>
      <c r="K2502" t="inlineStr"/>
      <c r="L2502" t="inlineStr"/>
      <c r="M2502" t="inlineStr"/>
      <c r="N2502" t="inlineStr"/>
      <c r="O2502" t="n">
        <v>-0</v>
      </c>
      <c r="P2502" t="n">
        <v>0</v>
      </c>
      <c r="Q2502" t="n">
        <v>0</v>
      </c>
    </row>
    <row r="2503" ht="15" customHeight="1" s="1003">
      <c r="A2503" s="1019" t="inlineStr">
        <is>
          <t>Huile</t>
        </is>
      </c>
      <c r="B2503" t="inlineStr">
        <is>
          <t>Autres IAA</t>
        </is>
      </c>
      <c r="C2503" t="inlineStr">
        <is>
          <t>kt</t>
        </is>
      </c>
      <c r="D2503" t="inlineStr">
        <is>
          <t>France</t>
        </is>
      </c>
      <c r="E2503" t="inlineStr">
        <is>
          <t>2019-20</t>
        </is>
      </c>
      <c r="F2503" t="inlineStr">
        <is>
          <t>Tournesol</t>
        </is>
      </c>
      <c r="G2503" t="inlineStr"/>
      <c r="H2503" t="inlineStr">
        <is>
          <t>Part de consommation d'huile par les autres IAA = 25 % (Terres Univia)</t>
        </is>
      </c>
      <c r="I2503" t="inlineStr">
        <is>
          <t>Terres Univia</t>
        </is>
      </c>
      <c r="J2503" t="inlineStr">
        <is>
          <t>L'huile est consommée par les autres IAA:Même répartition des usages d'huile qu'en 2023</t>
        </is>
      </c>
      <c r="K2503" t="inlineStr">
        <is>
          <t>Répartition</t>
        </is>
      </c>
      <c r="L2503" t="inlineStr">
        <is>
          <t>Part de consommation d'huile par les autres IAA</t>
        </is>
      </c>
      <c r="M2503" t="inlineStr">
        <is>
          <t>Usages huiles - TERRES UNIVIA</t>
        </is>
      </c>
      <c r="N2503" t="inlineStr"/>
      <c r="O2503" t="n">
        <v>96</v>
      </c>
      <c r="P2503" t="inlineStr"/>
      <c r="Q2503" t="inlineStr"/>
    </row>
    <row r="2504" ht="15" customHeight="1" s="1003">
      <c r="A2504" s="1019" t="inlineStr">
        <is>
          <t>Huile</t>
        </is>
      </c>
      <c r="B2504" t="inlineStr">
        <is>
          <t>Autres industries</t>
        </is>
      </c>
      <c r="C2504" t="inlineStr">
        <is>
          <t>kt</t>
        </is>
      </c>
      <c r="D2504" t="inlineStr">
        <is>
          <t>France</t>
        </is>
      </c>
      <c r="E2504" t="inlineStr">
        <is>
          <t>2019-20</t>
        </is>
      </c>
      <c r="F2504" t="inlineStr">
        <is>
          <t>Tournesol</t>
        </is>
      </c>
      <c r="G2504" t="inlineStr"/>
      <c r="H2504" t="inlineStr">
        <is>
          <t>Part de consommation d'huile par les autres industries = 8 % (Terres Univia)</t>
        </is>
      </c>
      <c r="I2504" t="inlineStr">
        <is>
          <t>Terres Univia</t>
        </is>
      </c>
      <c r="J2504" t="inlineStr">
        <is>
          <t>L'huile est consommée pour des usages techniques:Même répartition des usages d'huile qu'en 2023</t>
        </is>
      </c>
      <c r="K2504" t="inlineStr">
        <is>
          <t>Répartition</t>
        </is>
      </c>
      <c r="L2504" t="inlineStr">
        <is>
          <t>Part de consommation d'huile par les autres industries</t>
        </is>
      </c>
      <c r="M2504" t="inlineStr">
        <is>
          <t>Usages huiles - TERRES UNIVIA</t>
        </is>
      </c>
      <c r="N2504" t="inlineStr"/>
      <c r="O2504" t="n">
        <v>30.7</v>
      </c>
      <c r="P2504" t="inlineStr"/>
      <c r="Q2504" t="inlineStr"/>
    </row>
    <row r="2505" ht="15" customHeight="1" s="1003">
      <c r="A2505" s="1019" t="inlineStr">
        <is>
          <t>Huile</t>
        </is>
      </c>
      <c r="B2505" t="inlineStr">
        <is>
          <t>Alimentation humaine</t>
        </is>
      </c>
      <c r="C2505" t="inlineStr">
        <is>
          <t>kt</t>
        </is>
      </c>
      <c r="D2505" t="inlineStr">
        <is>
          <t>France</t>
        </is>
      </c>
      <c r="E2505" t="inlineStr">
        <is>
          <t>2019-20</t>
        </is>
      </c>
      <c r="F2505" t="inlineStr">
        <is>
          <t>Tournesol</t>
        </is>
      </c>
      <c r="G2505" t="inlineStr"/>
      <c r="H2505" t="inlineStr"/>
      <c r="I2505" t="inlineStr"/>
      <c r="J2505" t="inlineStr"/>
      <c r="K2505" t="inlineStr"/>
      <c r="L2505" t="inlineStr"/>
      <c r="M2505" t="inlineStr"/>
      <c r="N2505" t="inlineStr"/>
      <c r="O2505" t="n">
        <v>345</v>
      </c>
      <c r="P2505" t="inlineStr"/>
      <c r="Q2505" t="inlineStr"/>
    </row>
    <row r="2506" ht="15" customHeight="1" s="1003">
      <c r="A2506" s="1019" t="inlineStr">
        <is>
          <t>Huile</t>
        </is>
      </c>
      <c r="B2506" t="inlineStr">
        <is>
          <t>Ménages</t>
        </is>
      </c>
      <c r="C2506" t="inlineStr">
        <is>
          <t>kt</t>
        </is>
      </c>
      <c r="D2506" t="inlineStr">
        <is>
          <t>France</t>
        </is>
      </c>
      <c r="E2506" t="inlineStr">
        <is>
          <t>2019-20</t>
        </is>
      </c>
      <c r="F2506" t="inlineStr">
        <is>
          <t>Tournesol</t>
        </is>
      </c>
      <c r="G2506" t="inlineStr"/>
      <c r="H2506" t="inlineStr">
        <is>
          <t>Part de consommation d'huile par les ménages = 65 % (Terres Univia)</t>
        </is>
      </c>
      <c r="I2506" t="inlineStr">
        <is>
          <t>Terres Univia</t>
        </is>
      </c>
      <c r="J2506" t="inlineStr">
        <is>
          <t>Même répartition des usages d'huile qu'en 2023</t>
        </is>
      </c>
      <c r="K2506" t="inlineStr">
        <is>
          <t>Répartition</t>
        </is>
      </c>
      <c r="L2506" t="inlineStr">
        <is>
          <t>Part de consommation d'huile par les ménages</t>
        </is>
      </c>
      <c r="M2506" t="inlineStr">
        <is>
          <t>Usages huiles - TERRES UNIVIA</t>
        </is>
      </c>
      <c r="N2506" t="inlineStr"/>
      <c r="O2506" t="n">
        <v>249</v>
      </c>
      <c r="P2506" t="inlineStr"/>
      <c r="Q2506" t="inlineStr"/>
    </row>
    <row r="2507" ht="15" customHeight="1" s="1003">
      <c r="A2507" s="1019" t="inlineStr">
        <is>
          <t>Huile</t>
        </is>
      </c>
      <c r="B2507" t="inlineStr">
        <is>
          <t>Usages alimentaires</t>
        </is>
      </c>
      <c r="C2507" t="inlineStr">
        <is>
          <t>kt</t>
        </is>
      </c>
      <c r="D2507" t="inlineStr">
        <is>
          <t>France</t>
        </is>
      </c>
      <c r="E2507" t="inlineStr">
        <is>
          <t>2019-20</t>
        </is>
      </c>
      <c r="F2507" t="inlineStr">
        <is>
          <t>Tournesol</t>
        </is>
      </c>
      <c r="G2507" t="inlineStr"/>
      <c r="H2507" t="inlineStr"/>
      <c r="I2507" t="inlineStr"/>
      <c r="J2507" t="inlineStr"/>
      <c r="K2507" t="inlineStr"/>
      <c r="L2507" t="inlineStr"/>
      <c r="M2507" t="inlineStr"/>
      <c r="N2507" t="inlineStr"/>
      <c r="O2507" t="n">
        <v>345</v>
      </c>
      <c r="P2507" t="inlineStr"/>
      <c r="Q2507" t="inlineStr"/>
    </row>
    <row r="2508" ht="15" customHeight="1" s="1003">
      <c r="A2508" s="1019" t="inlineStr">
        <is>
          <t>Huile</t>
        </is>
      </c>
      <c r="B2508" t="inlineStr">
        <is>
          <t>Débouchés</t>
        </is>
      </c>
      <c r="C2508" t="inlineStr">
        <is>
          <t>kt</t>
        </is>
      </c>
      <c r="D2508" t="inlineStr">
        <is>
          <t>France</t>
        </is>
      </c>
      <c r="E2508" t="inlineStr">
        <is>
          <t>2019-20</t>
        </is>
      </c>
      <c r="F2508" t="inlineStr">
        <is>
          <t>Tournesol</t>
        </is>
      </c>
      <c r="G2508" t="inlineStr"/>
      <c r="H2508" t="inlineStr"/>
      <c r="I2508" t="inlineStr"/>
      <c r="J2508" t="inlineStr"/>
      <c r="K2508" t="inlineStr"/>
      <c r="L2508" t="inlineStr"/>
      <c r="M2508" t="inlineStr"/>
      <c r="N2508" t="inlineStr"/>
      <c r="O2508" t="n">
        <v>384</v>
      </c>
      <c r="P2508" t="inlineStr"/>
      <c r="Q2508" t="inlineStr"/>
    </row>
    <row r="2509" ht="15" customHeight="1" s="1003">
      <c r="A2509" s="1019" t="inlineStr">
        <is>
          <t>Huile</t>
        </is>
      </c>
      <c r="B2509" t="inlineStr">
        <is>
          <t>Usages non-alimentaires</t>
        </is>
      </c>
      <c r="C2509" t="inlineStr">
        <is>
          <t>kt</t>
        </is>
      </c>
      <c r="D2509" t="inlineStr">
        <is>
          <t>France</t>
        </is>
      </c>
      <c r="E2509" t="inlineStr">
        <is>
          <t>2019-20</t>
        </is>
      </c>
      <c r="F2509" t="inlineStr">
        <is>
          <t>Tournesol</t>
        </is>
      </c>
      <c r="G2509" t="inlineStr"/>
      <c r="H2509" t="inlineStr"/>
      <c r="I2509" t="inlineStr"/>
      <c r="J2509" t="inlineStr"/>
      <c r="K2509" t="inlineStr"/>
      <c r="L2509" t="inlineStr"/>
      <c r="M2509" t="inlineStr"/>
      <c r="N2509" t="inlineStr"/>
      <c r="O2509" t="n">
        <v>38.4</v>
      </c>
      <c r="P2509" t="inlineStr"/>
      <c r="Q2509" t="inlineStr"/>
    </row>
    <row r="2510" ht="15" customHeight="1" s="1003">
      <c r="A2510" s="1019" t="inlineStr">
        <is>
          <t>Huile</t>
        </is>
      </c>
      <c r="B2510" t="inlineStr">
        <is>
          <t>Export</t>
        </is>
      </c>
      <c r="C2510" t="inlineStr">
        <is>
          <t>kt</t>
        </is>
      </c>
      <c r="D2510" t="inlineStr">
        <is>
          <t>France</t>
        </is>
      </c>
      <c r="E2510" t="inlineStr">
        <is>
          <t>2019-20</t>
        </is>
      </c>
      <c r="F2510" t="inlineStr">
        <is>
          <t>Tournesol</t>
        </is>
      </c>
      <c r="G2510" t="inlineStr"/>
      <c r="H2510" t="inlineStr">
        <is>
          <t>Exportation d'huile = 357 kt (Douanes françaises - Eurostat)</t>
        </is>
      </c>
      <c r="I2510" t="inlineStr">
        <is>
          <t>Douanes françaises - Eurostat</t>
        </is>
      </c>
      <c r="J2510" t="inlineStr"/>
      <c r="K2510" t="inlineStr">
        <is>
          <t>Volume</t>
        </is>
      </c>
      <c r="L2510" t="inlineStr">
        <is>
          <t>Exportation d'huile</t>
        </is>
      </c>
      <c r="M2510" t="inlineStr">
        <is>
          <t>Echanges annuels - EUROSTAT</t>
        </is>
      </c>
      <c r="N2510" t="inlineStr"/>
      <c r="O2510" t="n">
        <v>357</v>
      </c>
      <c r="P2510" t="inlineStr"/>
      <c r="Q2510" t="inlineStr"/>
    </row>
    <row r="2511" ht="15" customHeight="1" s="1003">
      <c r="A2511" s="1019" t="inlineStr">
        <is>
          <t>Huile</t>
        </is>
      </c>
      <c r="B2511" t="inlineStr">
        <is>
          <t>Biocarburants</t>
        </is>
      </c>
      <c r="C2511" t="inlineStr">
        <is>
          <t>kt</t>
        </is>
      </c>
      <c r="D2511" t="inlineStr">
        <is>
          <t>France</t>
        </is>
      </c>
      <c r="E2511" t="inlineStr">
        <is>
          <t>2019-20</t>
        </is>
      </c>
      <c r="F2511" t="inlineStr">
        <is>
          <t>Tournesol</t>
        </is>
      </c>
      <c r="G2511" t="inlineStr"/>
      <c r="H2511" t="inlineStr">
        <is>
          <t>Part de consommation d'huile en biocarburants = 2 % (Terres Univia)</t>
        </is>
      </c>
      <c r="I2511" t="inlineStr">
        <is>
          <t>Terres Univia</t>
        </is>
      </c>
      <c r="J2511" t="inlineStr">
        <is>
          <t>Même répartition des usages d'huile qu'en 2023</t>
        </is>
      </c>
      <c r="K2511" t="inlineStr">
        <is>
          <t>Répartition</t>
        </is>
      </c>
      <c r="L2511" t="inlineStr">
        <is>
          <t>Part de consommation d'huile en biocarburants</t>
        </is>
      </c>
      <c r="M2511" t="inlineStr">
        <is>
          <t>Usages huiles - TERRES UNIVIA</t>
        </is>
      </c>
      <c r="N2511" t="inlineStr"/>
      <c r="O2511" t="n">
        <v>7.68</v>
      </c>
      <c r="P2511" t="inlineStr"/>
      <c r="Q2511" t="inlineStr"/>
    </row>
    <row r="2512" ht="15" customHeight="1" s="1003">
      <c r="A2512" s="1019" t="inlineStr">
        <is>
          <t>Huile</t>
        </is>
      </c>
      <c r="B2512" t="inlineStr">
        <is>
          <t>Energie</t>
        </is>
      </c>
      <c r="C2512" t="inlineStr">
        <is>
          <t>kt</t>
        </is>
      </c>
      <c r="D2512" t="inlineStr">
        <is>
          <t>France</t>
        </is>
      </c>
      <c r="E2512" t="inlineStr">
        <is>
          <t>2019-20</t>
        </is>
      </c>
      <c r="F2512" t="inlineStr">
        <is>
          <t>Tournesol</t>
        </is>
      </c>
      <c r="G2512" t="inlineStr"/>
      <c r="H2512" t="inlineStr"/>
      <c r="I2512" t="inlineStr"/>
      <c r="J2512" t="inlineStr"/>
      <c r="K2512" t="inlineStr"/>
      <c r="L2512" t="inlineStr"/>
      <c r="M2512" t="inlineStr"/>
      <c r="N2512" t="inlineStr"/>
      <c r="O2512" t="n">
        <v>7.68</v>
      </c>
      <c r="P2512" t="inlineStr"/>
      <c r="Q2512" t="inlineStr"/>
    </row>
    <row r="2513" ht="15" customHeight="1" s="1003">
      <c r="A2513" s="1019" t="inlineStr">
        <is>
          <t>Huile</t>
        </is>
      </c>
      <c r="B2513" t="inlineStr">
        <is>
          <t>GMS</t>
        </is>
      </c>
      <c r="C2513" t="inlineStr">
        <is>
          <t>kt</t>
        </is>
      </c>
      <c r="D2513" t="inlineStr">
        <is>
          <t>France</t>
        </is>
      </c>
      <c r="E2513" t="inlineStr">
        <is>
          <t>2019-20</t>
        </is>
      </c>
      <c r="F2513" t="inlineStr">
        <is>
          <t>Tournesol</t>
        </is>
      </c>
      <c r="G2513" t="inlineStr">
        <is>
          <t>Consommation d'huile par les GMS = 101 kt (Nielsen)</t>
        </is>
      </c>
      <c r="H2513" t="inlineStr"/>
      <c r="I2513" t="inlineStr">
        <is>
          <t>Nielsen</t>
        </is>
      </c>
      <c r="J2513" t="inlineStr">
        <is>
          <t>Utilisation du volume de 2019</t>
        </is>
      </c>
      <c r="K2513" t="inlineStr">
        <is>
          <t>Volume</t>
        </is>
      </c>
      <c r="L2513" t="inlineStr">
        <is>
          <t>Consommation d'huile par les GMS</t>
        </is>
      </c>
      <c r="M2513" t="inlineStr">
        <is>
          <t>Conso huile GMS -NIELSEN</t>
        </is>
      </c>
      <c r="N2513" t="inlineStr"/>
      <c r="O2513" t="n">
        <v>101</v>
      </c>
      <c r="P2513" t="inlineStr"/>
      <c r="Q2513" t="inlineStr"/>
    </row>
    <row r="2514" ht="15" customHeight="1" s="1003">
      <c r="A2514" s="1019" t="inlineStr">
        <is>
          <t>Huile</t>
        </is>
      </c>
      <c r="B2514" t="inlineStr">
        <is>
          <t>Circuits généralistes</t>
        </is>
      </c>
      <c r="C2514" t="inlineStr">
        <is>
          <t>kt</t>
        </is>
      </c>
      <c r="D2514" t="inlineStr">
        <is>
          <t>France</t>
        </is>
      </c>
      <c r="E2514" t="inlineStr">
        <is>
          <t>2019-20</t>
        </is>
      </c>
      <c r="F2514" t="inlineStr">
        <is>
          <t>Tournesol</t>
        </is>
      </c>
      <c r="G2514" t="inlineStr"/>
      <c r="H2514" t="inlineStr"/>
      <c r="I2514" t="inlineStr"/>
      <c r="J2514" t="inlineStr"/>
      <c r="K2514" t="inlineStr"/>
      <c r="L2514" t="inlineStr"/>
      <c r="M2514" t="inlineStr"/>
      <c r="N2514" t="inlineStr"/>
      <c r="O2514" t="n">
        <v>101</v>
      </c>
      <c r="P2514" t="inlineStr"/>
      <c r="Q2514" t="inlineStr"/>
    </row>
    <row r="2515" ht="15" customHeight="1" s="1003">
      <c r="A2515" s="1019" t="inlineStr">
        <is>
          <t>Tourteaux</t>
        </is>
      </c>
      <c r="B2515" t="inlineStr">
        <is>
          <t>Hors FAB</t>
        </is>
      </c>
      <c r="C2515" t="inlineStr">
        <is>
          <t>kt</t>
        </is>
      </c>
      <c r="D2515" t="inlineStr">
        <is>
          <t>France</t>
        </is>
      </c>
      <c r="E2515" t="inlineStr">
        <is>
          <t>2019-20</t>
        </is>
      </c>
      <c r="F2515" t="inlineStr">
        <is>
          <t>Tournesol</t>
        </is>
      </c>
      <c r="G2515" t="inlineStr"/>
      <c r="H2515" t="inlineStr">
        <is>
          <t>Part de consommation de tourteaux en hors FAB = 7,4 % (ORIFLAAM)</t>
        </is>
      </c>
      <c r="I2515" t="inlineStr">
        <is>
          <t>ORIFLAAM</t>
        </is>
      </c>
      <c r="J2515" t="inlineStr">
        <is>
          <t>Même répartition des usages de tourteaux qu'en 2022-23</t>
        </is>
      </c>
      <c r="K2515" t="inlineStr">
        <is>
          <t>Répartition</t>
        </is>
      </c>
      <c r="L2515" t="inlineStr">
        <is>
          <t>Part de consommation de tourteaux en hors FAB</t>
        </is>
      </c>
      <c r="M2515" t="inlineStr">
        <is>
          <t>Usages tourteaux -TERRES UNIVIA</t>
        </is>
      </c>
      <c r="N2515" t="inlineStr"/>
      <c r="O2515" t="n">
        <v>102</v>
      </c>
      <c r="P2515" t="inlineStr"/>
      <c r="Q2515" t="inlineStr"/>
    </row>
    <row r="2516" ht="15" customHeight="1" s="1003">
      <c r="A2516" s="1019" t="inlineStr">
        <is>
          <t>Tourteaux</t>
        </is>
      </c>
      <c r="B2516" t="inlineStr">
        <is>
          <t>Alimentation animale rente</t>
        </is>
      </c>
      <c r="C2516" t="inlineStr">
        <is>
          <t>kt</t>
        </is>
      </c>
      <c r="D2516" t="inlineStr">
        <is>
          <t>France</t>
        </is>
      </c>
      <c r="E2516" t="inlineStr">
        <is>
          <t>2019-20</t>
        </is>
      </c>
      <c r="F2516" t="inlineStr">
        <is>
          <t>Tournesol</t>
        </is>
      </c>
      <c r="G2516" t="inlineStr"/>
      <c r="H2516" t="inlineStr"/>
      <c r="I2516" t="inlineStr"/>
      <c r="J2516" t="inlineStr"/>
      <c r="K2516" t="inlineStr"/>
      <c r="L2516" t="inlineStr"/>
      <c r="M2516" t="inlineStr"/>
      <c r="N2516" t="inlineStr"/>
      <c r="O2516" t="n">
        <v>1370</v>
      </c>
      <c r="P2516" t="inlineStr"/>
      <c r="Q2516" t="inlineStr"/>
    </row>
    <row r="2517" ht="15" customHeight="1" s="1003">
      <c r="A2517" s="1019" t="inlineStr">
        <is>
          <t>Tourteaux</t>
        </is>
      </c>
      <c r="B2517" t="inlineStr">
        <is>
          <t>Alimentation animale</t>
        </is>
      </c>
      <c r="C2517" t="inlineStr">
        <is>
          <t>kt</t>
        </is>
      </c>
      <c r="D2517" t="inlineStr">
        <is>
          <t>France</t>
        </is>
      </c>
      <c r="E2517" t="inlineStr">
        <is>
          <t>2019-20</t>
        </is>
      </c>
      <c r="F2517" t="inlineStr">
        <is>
          <t>Tournesol</t>
        </is>
      </c>
      <c r="G2517" t="inlineStr"/>
      <c r="H2517" t="inlineStr"/>
      <c r="I2517" t="inlineStr"/>
      <c r="J2517" t="inlineStr"/>
      <c r="K2517" t="inlineStr"/>
      <c r="L2517" t="inlineStr"/>
      <c r="M2517" t="inlineStr"/>
      <c r="N2517" t="inlineStr"/>
      <c r="O2517" t="n">
        <v>1370</v>
      </c>
      <c r="P2517" t="inlineStr"/>
      <c r="Q2517" t="inlineStr"/>
    </row>
    <row r="2518" ht="15" customHeight="1" s="1003">
      <c r="A2518" s="1019" t="inlineStr">
        <is>
          <t>Tourteaux</t>
        </is>
      </c>
      <c r="B2518" t="inlineStr">
        <is>
          <t>Usages alimentaires</t>
        </is>
      </c>
      <c r="C2518" t="inlineStr">
        <is>
          <t>kt</t>
        </is>
      </c>
      <c r="D2518" t="inlineStr">
        <is>
          <t>France</t>
        </is>
      </c>
      <c r="E2518" t="inlineStr">
        <is>
          <t>2019-20</t>
        </is>
      </c>
      <c r="F2518" t="inlineStr">
        <is>
          <t>Tournesol</t>
        </is>
      </c>
      <c r="G2518" t="inlineStr"/>
      <c r="H2518" t="inlineStr"/>
      <c r="I2518" t="inlineStr"/>
      <c r="J2518" t="inlineStr"/>
      <c r="K2518" t="inlineStr"/>
      <c r="L2518" t="inlineStr"/>
      <c r="M2518" t="inlineStr"/>
      <c r="N2518" t="inlineStr"/>
      <c r="O2518" t="n">
        <v>1370</v>
      </c>
      <c r="P2518" t="inlineStr"/>
      <c r="Q2518" t="inlineStr"/>
    </row>
    <row r="2519" ht="15" customHeight="1" s="1003">
      <c r="A2519" s="1019" t="inlineStr">
        <is>
          <t>Tourteaux</t>
        </is>
      </c>
      <c r="B2519" t="inlineStr">
        <is>
          <t>Débouchés</t>
        </is>
      </c>
      <c r="C2519" t="inlineStr">
        <is>
          <t>kt</t>
        </is>
      </c>
      <c r="D2519" t="inlineStr">
        <is>
          <t>France</t>
        </is>
      </c>
      <c r="E2519" t="inlineStr">
        <is>
          <t>2019-20</t>
        </is>
      </c>
      <c r="F2519" t="inlineStr">
        <is>
          <t>Tournesol</t>
        </is>
      </c>
      <c r="G2519" t="inlineStr"/>
      <c r="H2519" t="inlineStr"/>
      <c r="I2519" t="inlineStr"/>
      <c r="J2519" t="inlineStr"/>
      <c r="K2519" t="inlineStr"/>
      <c r="L2519" t="inlineStr"/>
      <c r="M2519" t="inlineStr"/>
      <c r="N2519" t="inlineStr"/>
      <c r="O2519" t="n">
        <v>1370</v>
      </c>
      <c r="P2519" t="inlineStr"/>
      <c r="Q2519" t="inlineStr"/>
    </row>
    <row r="2520" ht="15" customHeight="1" s="1003">
      <c r="A2520" s="1019" t="inlineStr">
        <is>
          <t>Tourteaux</t>
        </is>
      </c>
      <c r="B2520" t="inlineStr">
        <is>
          <t>Export</t>
        </is>
      </c>
      <c r="C2520" t="inlineStr">
        <is>
          <t>kt</t>
        </is>
      </c>
      <c r="D2520" t="inlineStr">
        <is>
          <t>France</t>
        </is>
      </c>
      <c r="E2520" t="inlineStr">
        <is>
          <t>2019-20</t>
        </is>
      </c>
      <c r="F2520" t="inlineStr">
        <is>
          <t>Tournesol</t>
        </is>
      </c>
      <c r="G2520" t="inlineStr"/>
      <c r="H2520" t="inlineStr">
        <is>
          <t>Exportation de tourteaux = 105 kt (Douanes françaises - Eurostat)</t>
        </is>
      </c>
      <c r="I2520" t="inlineStr">
        <is>
          <t>Douanes françaises - Eurostat</t>
        </is>
      </c>
      <c r="J2520" t="inlineStr"/>
      <c r="K2520" t="inlineStr">
        <is>
          <t>Volume</t>
        </is>
      </c>
      <c r="L2520" t="inlineStr">
        <is>
          <t>Exportation de tourteaux</t>
        </is>
      </c>
      <c r="M2520" t="inlineStr">
        <is>
          <t>Echanges annuels - EUROSTAT</t>
        </is>
      </c>
      <c r="N2520" t="inlineStr"/>
      <c r="O2520" t="n">
        <v>105</v>
      </c>
      <c r="P2520" t="inlineStr"/>
      <c r="Q2520" t="inlineStr"/>
    </row>
    <row r="2521" ht="15" customHeight="1" s="1003">
      <c r="A2521" s="1019" t="inlineStr">
        <is>
          <t>Tourteaux</t>
        </is>
      </c>
      <c r="B2521" t="inlineStr">
        <is>
          <t>FAB</t>
        </is>
      </c>
      <c r="C2521" t="inlineStr">
        <is>
          <t>kt</t>
        </is>
      </c>
      <c r="D2521" t="inlineStr">
        <is>
          <t>France</t>
        </is>
      </c>
      <c r="E2521" t="inlineStr">
        <is>
          <t>2019-20</t>
        </is>
      </c>
      <c r="F2521" t="inlineStr">
        <is>
          <t>Tournesol</t>
        </is>
      </c>
      <c r="G2521" t="inlineStr"/>
      <c r="H2521" t="inlineStr">
        <is>
          <t>Part de consommation de tourteaux en FAB = 92,6 % (ORIFLAAM)</t>
        </is>
      </c>
      <c r="I2521" t="inlineStr">
        <is>
          <t>ORIFLAAM</t>
        </is>
      </c>
      <c r="J2521" t="inlineStr">
        <is>
          <t>Même répartition des usages de tourteaux qu'en 2022-23</t>
        </is>
      </c>
      <c r="K2521" t="inlineStr">
        <is>
          <t>Répartition</t>
        </is>
      </c>
      <c r="L2521" t="inlineStr">
        <is>
          <t>Part de consommation de tourteaux en FAB</t>
        </is>
      </c>
      <c r="M2521" t="inlineStr">
        <is>
          <t>Usages tourteaux -TERRES UNIVIA</t>
        </is>
      </c>
      <c r="N2521" t="inlineStr"/>
      <c r="O2521" t="n">
        <v>1270</v>
      </c>
      <c r="P2521" t="inlineStr"/>
      <c r="Q2521" t="inlineStr"/>
    </row>
    <row r="2522" ht="15" customHeight="1" s="1003">
      <c r="A2522" s="1019" t="inlineStr">
        <is>
          <t>Tourteaux</t>
        </is>
      </c>
      <c r="B2522" t="inlineStr">
        <is>
          <t>FAF</t>
        </is>
      </c>
      <c r="C2522" t="inlineStr">
        <is>
          <t>kt</t>
        </is>
      </c>
      <c r="D2522" t="inlineStr">
        <is>
          <t>France</t>
        </is>
      </c>
      <c r="E2522" t="inlineStr">
        <is>
          <t>2019-20</t>
        </is>
      </c>
      <c r="F2522" t="inlineStr">
        <is>
          <t>Tournesol</t>
        </is>
      </c>
      <c r="G2522" t="inlineStr"/>
      <c r="H2522" t="inlineStr"/>
      <c r="I2522" t="inlineStr"/>
      <c r="J2522" t="inlineStr"/>
      <c r="K2522" t="inlineStr"/>
      <c r="L2522" t="inlineStr"/>
      <c r="M2522" t="inlineStr"/>
      <c r="N2522" t="inlineStr"/>
      <c r="O2522" t="n">
        <v>102</v>
      </c>
      <c r="P2522" t="inlineStr"/>
      <c r="Q2522" t="inlineStr"/>
    </row>
    <row r="2523" ht="15" customHeight="1" s="1003">
      <c r="A2523" s="1019" t="inlineStr">
        <is>
          <t>Coques (+ eau)</t>
        </is>
      </c>
      <c r="B2523" t="inlineStr">
        <is>
          <t>FAB</t>
        </is>
      </c>
      <c r="C2523" t="inlineStr">
        <is>
          <t>kt</t>
        </is>
      </c>
      <c r="D2523" t="inlineStr">
        <is>
          <t>France</t>
        </is>
      </c>
      <c r="E2523" t="inlineStr">
        <is>
          <t>2019-20</t>
        </is>
      </c>
      <c r="F2523" t="inlineStr">
        <is>
          <t>Tournesol</t>
        </is>
      </c>
      <c r="G2523" t="inlineStr"/>
      <c r="H2523" t="inlineStr"/>
      <c r="I2523" t="inlineStr"/>
      <c r="J2523" t="inlineStr"/>
      <c r="K2523" t="inlineStr"/>
      <c r="L2523" t="inlineStr"/>
      <c r="M2523" t="inlineStr"/>
      <c r="N2523" t="inlineStr"/>
      <c r="O2523" t="n">
        <v>0</v>
      </c>
      <c r="P2523" t="inlineStr"/>
      <c r="Q2523" t="inlineStr"/>
    </row>
    <row r="2524" ht="15" customHeight="1" s="1003">
      <c r="A2524" s="1019" t="inlineStr">
        <is>
          <t>Coques (+ eau)</t>
        </is>
      </c>
      <c r="B2524" t="inlineStr">
        <is>
          <t>Combustion</t>
        </is>
      </c>
      <c r="C2524" t="inlineStr">
        <is>
          <t>kt</t>
        </is>
      </c>
      <c r="D2524" t="inlineStr">
        <is>
          <t>France</t>
        </is>
      </c>
      <c r="E2524" t="inlineStr">
        <is>
          <t>2019-20</t>
        </is>
      </c>
      <c r="F2524" t="inlineStr">
        <is>
          <t>Tournesol</t>
        </is>
      </c>
      <c r="G2524" t="inlineStr"/>
      <c r="H2524" t="inlineStr">
        <is>
          <t>Part de la consommation des coques (+ eau) pour la combustion = 100 % (Terres Univia)</t>
        </is>
      </c>
      <c r="I2524" t="inlineStr">
        <is>
          <t>Terres Univia</t>
        </is>
      </c>
      <c r="J2524" t="inlineStr">
        <is>
          <t>0</t>
        </is>
      </c>
      <c r="K2524" t="inlineStr">
        <is>
          <t>Répartition</t>
        </is>
      </c>
      <c r="L2524" t="inlineStr">
        <is>
          <t>Part de la consommation des coques (+ eau) pour la combustion</t>
        </is>
      </c>
      <c r="M2524" t="inlineStr">
        <is>
          <t>Rend. trituration-TERRES UNIVIA</t>
        </is>
      </c>
      <c r="N2524" t="inlineStr"/>
      <c r="O2524" t="n">
        <v>15.5</v>
      </c>
      <c r="P2524" t="inlineStr"/>
      <c r="Q2524" t="inlineStr"/>
    </row>
    <row r="2525" ht="15" customHeight="1" s="1003">
      <c r="A2525" s="1019" t="inlineStr">
        <is>
          <t>Coques (+ eau)</t>
        </is>
      </c>
      <c r="B2525" t="inlineStr">
        <is>
          <t>Alimentation animale rente</t>
        </is>
      </c>
      <c r="C2525" t="inlineStr">
        <is>
          <t>kt</t>
        </is>
      </c>
      <c r="D2525" t="inlineStr">
        <is>
          <t>France</t>
        </is>
      </c>
      <c r="E2525" t="inlineStr">
        <is>
          <t>2019-20</t>
        </is>
      </c>
      <c r="F2525" t="inlineStr">
        <is>
          <t>Tournesol</t>
        </is>
      </c>
      <c r="G2525" t="inlineStr"/>
      <c r="H2525" t="inlineStr"/>
      <c r="I2525" t="inlineStr"/>
      <c r="J2525" t="inlineStr"/>
      <c r="K2525" t="inlineStr"/>
      <c r="L2525" t="inlineStr"/>
      <c r="M2525" t="inlineStr"/>
      <c r="N2525" t="inlineStr"/>
      <c r="O2525" t="n">
        <v>0</v>
      </c>
      <c r="P2525" t="inlineStr"/>
      <c r="Q2525" t="inlineStr"/>
    </row>
    <row r="2526" ht="15" customHeight="1" s="1003">
      <c r="A2526" s="1019" t="inlineStr">
        <is>
          <t>Coques (+ eau)</t>
        </is>
      </c>
      <c r="B2526" t="inlineStr">
        <is>
          <t>Alimentation animale</t>
        </is>
      </c>
      <c r="C2526" t="inlineStr">
        <is>
          <t>kt</t>
        </is>
      </c>
      <c r="D2526" t="inlineStr">
        <is>
          <t>France</t>
        </is>
      </c>
      <c r="E2526" t="inlineStr">
        <is>
          <t>2019-20</t>
        </is>
      </c>
      <c r="F2526" t="inlineStr">
        <is>
          <t>Tournesol</t>
        </is>
      </c>
      <c r="G2526" t="inlineStr"/>
      <c r="H2526" t="inlineStr"/>
      <c r="I2526" t="inlineStr"/>
      <c r="J2526" t="inlineStr"/>
      <c r="K2526" t="inlineStr"/>
      <c r="L2526" t="inlineStr"/>
      <c r="M2526" t="inlineStr"/>
      <c r="N2526" t="inlineStr"/>
      <c r="O2526" t="n">
        <v>0</v>
      </c>
      <c r="P2526" t="inlineStr"/>
      <c r="Q2526" t="inlineStr"/>
    </row>
    <row r="2527" ht="15" customHeight="1" s="1003">
      <c r="A2527" s="1019" t="inlineStr">
        <is>
          <t>Coques (+ eau)</t>
        </is>
      </c>
      <c r="B2527" t="inlineStr">
        <is>
          <t>Usages alimentaires</t>
        </is>
      </c>
      <c r="C2527" t="inlineStr">
        <is>
          <t>kt</t>
        </is>
      </c>
      <c r="D2527" t="inlineStr">
        <is>
          <t>France</t>
        </is>
      </c>
      <c r="E2527" t="inlineStr">
        <is>
          <t>2019-20</t>
        </is>
      </c>
      <c r="F2527" t="inlineStr">
        <is>
          <t>Tournesol</t>
        </is>
      </c>
      <c r="G2527" t="inlineStr"/>
      <c r="H2527" t="inlineStr"/>
      <c r="I2527" t="inlineStr"/>
      <c r="J2527" t="inlineStr"/>
      <c r="K2527" t="inlineStr"/>
      <c r="L2527" t="inlineStr"/>
      <c r="M2527" t="inlineStr"/>
      <c r="N2527" t="inlineStr"/>
      <c r="O2527" t="n">
        <v>0</v>
      </c>
      <c r="P2527" t="inlineStr"/>
      <c r="Q2527" t="inlineStr"/>
    </row>
    <row r="2528" ht="15" customHeight="1" s="1003">
      <c r="A2528" s="1019" t="inlineStr">
        <is>
          <t>Coques (+ eau)</t>
        </is>
      </c>
      <c r="B2528" t="inlineStr">
        <is>
          <t>Débouchés</t>
        </is>
      </c>
      <c r="C2528" t="inlineStr">
        <is>
          <t>kt</t>
        </is>
      </c>
      <c r="D2528" t="inlineStr">
        <is>
          <t>France</t>
        </is>
      </c>
      <c r="E2528" t="inlineStr">
        <is>
          <t>2019-20</t>
        </is>
      </c>
      <c r="F2528" t="inlineStr">
        <is>
          <t>Tournesol</t>
        </is>
      </c>
      <c r="G2528" t="inlineStr"/>
      <c r="H2528" t="inlineStr"/>
      <c r="I2528" t="inlineStr"/>
      <c r="J2528" t="inlineStr"/>
      <c r="K2528" t="inlineStr"/>
      <c r="L2528" t="inlineStr"/>
      <c r="M2528" t="inlineStr"/>
      <c r="N2528" t="inlineStr"/>
      <c r="O2528" t="n">
        <v>15.5</v>
      </c>
      <c r="P2528" t="inlineStr"/>
      <c r="Q2528" t="inlineStr"/>
    </row>
    <row r="2529" ht="15" customHeight="1" s="1003">
      <c r="A2529" s="1019" t="inlineStr">
        <is>
          <t>Coques (+ eau)</t>
        </is>
      </c>
      <c r="B2529" t="inlineStr">
        <is>
          <t>Energie</t>
        </is>
      </c>
      <c r="C2529" t="inlineStr">
        <is>
          <t>kt</t>
        </is>
      </c>
      <c r="D2529" t="inlineStr">
        <is>
          <t>France</t>
        </is>
      </c>
      <c r="E2529" t="inlineStr">
        <is>
          <t>2019-20</t>
        </is>
      </c>
      <c r="F2529" t="inlineStr">
        <is>
          <t>Tournesol</t>
        </is>
      </c>
      <c r="G2529" t="inlineStr"/>
      <c r="H2529" t="inlineStr"/>
      <c r="I2529" t="inlineStr"/>
      <c r="J2529" t="inlineStr"/>
      <c r="K2529" t="inlineStr"/>
      <c r="L2529" t="inlineStr"/>
      <c r="M2529" t="inlineStr"/>
      <c r="N2529" t="inlineStr"/>
      <c r="O2529" t="n">
        <v>15.5</v>
      </c>
      <c r="P2529" t="inlineStr"/>
      <c r="Q2529" t="inlineStr"/>
    </row>
    <row r="2530" ht="15" customHeight="1" s="1003">
      <c r="A2530" s="1019" t="inlineStr">
        <is>
          <t>Coques (+ eau)</t>
        </is>
      </c>
      <c r="B2530" t="inlineStr">
        <is>
          <t>Usages non-alimentaires</t>
        </is>
      </c>
      <c r="C2530" t="inlineStr">
        <is>
          <t>kt</t>
        </is>
      </c>
      <c r="D2530" t="inlineStr">
        <is>
          <t>France</t>
        </is>
      </c>
      <c r="E2530" t="inlineStr">
        <is>
          <t>2019-20</t>
        </is>
      </c>
      <c r="F2530" t="inlineStr">
        <is>
          <t>Tournesol</t>
        </is>
      </c>
      <c r="G2530" t="inlineStr"/>
      <c r="H2530" t="inlineStr"/>
      <c r="I2530" t="inlineStr"/>
      <c r="J2530" t="inlineStr"/>
      <c r="K2530" t="inlineStr"/>
      <c r="L2530" t="inlineStr"/>
      <c r="M2530" t="inlineStr"/>
      <c r="N2530" t="inlineStr"/>
      <c r="O2530" t="n">
        <v>15.5</v>
      </c>
      <c r="P2530" t="inlineStr"/>
      <c r="Q2530" t="inlineStr"/>
    </row>
    <row r="2531" ht="15" customHeight="1" s="1003">
      <c r="A2531" s="1019" t="inlineStr">
        <is>
          <t>Huile d'olive</t>
        </is>
      </c>
      <c r="B2531" t="inlineStr">
        <is>
          <t>Vente directe et autoconsommation</t>
        </is>
      </c>
      <c r="C2531" t="inlineStr">
        <is>
          <t>kt</t>
        </is>
      </c>
      <c r="D2531" t="inlineStr">
        <is>
          <t>France</t>
        </is>
      </c>
      <c r="E2531" t="inlineStr">
        <is>
          <t>2019-20</t>
        </is>
      </c>
      <c r="F2531" t="inlineStr">
        <is>
          <t>Tournesol</t>
        </is>
      </c>
      <c r="G2531" t="inlineStr"/>
      <c r="H2531" t="inlineStr"/>
      <c r="I2531" t="inlineStr"/>
      <c r="J2531" t="inlineStr"/>
      <c r="K2531" t="inlineStr"/>
      <c r="L2531" t="inlineStr"/>
      <c r="M2531" t="inlineStr"/>
      <c r="N2531" t="inlineStr"/>
      <c r="O2531" t="n">
        <v>-0</v>
      </c>
      <c r="P2531" t="n">
        <v>0</v>
      </c>
      <c r="Q2531" t="n">
        <v>500000000</v>
      </c>
    </row>
    <row r="2532" ht="15" customHeight="1" s="1003">
      <c r="A2532" s="1019" t="inlineStr">
        <is>
          <t>Huile d'olive</t>
        </is>
      </c>
      <c r="B2532" t="inlineStr">
        <is>
          <t>Circuits spécialisés</t>
        </is>
      </c>
      <c r="C2532" t="inlineStr">
        <is>
          <t>kt</t>
        </is>
      </c>
      <c r="D2532" t="inlineStr">
        <is>
          <t>France</t>
        </is>
      </c>
      <c r="E2532" t="inlineStr">
        <is>
          <t>2019-20</t>
        </is>
      </c>
      <c r="F2532" t="inlineStr">
        <is>
          <t>Tournesol</t>
        </is>
      </c>
      <c r="G2532" t="inlineStr"/>
      <c r="H2532" t="inlineStr"/>
      <c r="I2532" t="inlineStr"/>
      <c r="J2532" t="inlineStr"/>
      <c r="K2532" t="inlineStr"/>
      <c r="L2532" t="inlineStr"/>
      <c r="M2532" t="inlineStr"/>
      <c r="N2532" t="inlineStr"/>
      <c r="O2532" t="n">
        <v>-0</v>
      </c>
      <c r="P2532" t="n">
        <v>0</v>
      </c>
      <c r="Q2532" t="n">
        <v>500000000</v>
      </c>
    </row>
    <row r="2533" ht="15" customHeight="1" s="1003">
      <c r="A2533" s="1019" t="inlineStr">
        <is>
          <t>Huile d'olive</t>
        </is>
      </c>
      <c r="B2533" t="inlineStr">
        <is>
          <t>RHD</t>
        </is>
      </c>
      <c r="C2533" t="inlineStr">
        <is>
          <t>kt</t>
        </is>
      </c>
      <c r="D2533" t="inlineStr">
        <is>
          <t>France</t>
        </is>
      </c>
      <c r="E2533" t="inlineStr">
        <is>
          <t>2019-20</t>
        </is>
      </c>
      <c r="F2533" t="inlineStr">
        <is>
          <t>Tournesol</t>
        </is>
      </c>
      <c r="G2533" t="inlineStr"/>
      <c r="H2533" t="inlineStr"/>
      <c r="I2533" t="inlineStr"/>
      <c r="J2533" t="inlineStr"/>
      <c r="K2533" t="inlineStr"/>
      <c r="L2533" t="inlineStr"/>
      <c r="M2533" t="inlineStr"/>
      <c r="N2533" t="inlineStr"/>
      <c r="O2533" t="n">
        <v>-0</v>
      </c>
      <c r="P2533" t="n">
        <v>0</v>
      </c>
      <c r="Q2533" t="n">
        <v>500000000</v>
      </c>
    </row>
    <row r="2534" ht="15" customHeight="1" s="1003">
      <c r="A2534" s="1019" t="inlineStr">
        <is>
          <t>Huile d'olive</t>
        </is>
      </c>
      <c r="B2534" t="inlineStr">
        <is>
          <t>Autres IAA</t>
        </is>
      </c>
      <c r="C2534" t="inlineStr">
        <is>
          <t>kt</t>
        </is>
      </c>
      <c r="D2534" t="inlineStr">
        <is>
          <t>France</t>
        </is>
      </c>
      <c r="E2534" t="inlineStr">
        <is>
          <t>2019-20</t>
        </is>
      </c>
      <c r="F2534" t="inlineStr">
        <is>
          <t>Tournesol</t>
        </is>
      </c>
      <c r="G2534" t="inlineStr"/>
      <c r="H2534" t="inlineStr"/>
      <c r="I2534" t="inlineStr"/>
      <c r="J2534" t="inlineStr"/>
      <c r="K2534" t="inlineStr"/>
      <c r="L2534" t="inlineStr"/>
      <c r="M2534" t="inlineStr"/>
      <c r="N2534" t="inlineStr"/>
      <c r="O2534" t="n">
        <v>-0</v>
      </c>
      <c r="P2534" t="n">
        <v>0</v>
      </c>
      <c r="Q2534" t="n">
        <v>500000000</v>
      </c>
    </row>
    <row r="2535" ht="15" customHeight="1" s="1003">
      <c r="A2535" s="1019" t="inlineStr">
        <is>
          <t>Huile d'olive</t>
        </is>
      </c>
      <c r="B2535" t="inlineStr">
        <is>
          <t>Alimentation humaine</t>
        </is>
      </c>
      <c r="C2535" t="inlineStr">
        <is>
          <t>kt</t>
        </is>
      </c>
      <c r="D2535" t="inlineStr">
        <is>
          <t>France</t>
        </is>
      </c>
      <c r="E2535" t="inlineStr">
        <is>
          <t>2019-20</t>
        </is>
      </c>
      <c r="F2535" t="inlineStr">
        <is>
          <t>Tournesol</t>
        </is>
      </c>
      <c r="G2535" t="inlineStr"/>
      <c r="H2535" t="inlineStr"/>
      <c r="I2535" t="inlineStr"/>
      <c r="J2535" t="inlineStr"/>
      <c r="K2535" t="inlineStr"/>
      <c r="L2535" t="inlineStr"/>
      <c r="M2535" t="inlineStr"/>
      <c r="N2535" t="inlineStr"/>
      <c r="O2535" t="n">
        <v>-0</v>
      </c>
      <c r="P2535" t="n">
        <v>0</v>
      </c>
      <c r="Q2535" t="n">
        <v>500000000</v>
      </c>
    </row>
    <row r="2536" ht="15" customHeight="1" s="1003">
      <c r="A2536" s="1019" t="inlineStr">
        <is>
          <t>Huile d'olive</t>
        </is>
      </c>
      <c r="B2536" t="inlineStr">
        <is>
          <t>Ménages</t>
        </is>
      </c>
      <c r="C2536" t="inlineStr">
        <is>
          <t>kt</t>
        </is>
      </c>
      <c r="D2536" t="inlineStr">
        <is>
          <t>France</t>
        </is>
      </c>
      <c r="E2536" t="inlineStr">
        <is>
          <t>2019-20</t>
        </is>
      </c>
      <c r="F2536" t="inlineStr">
        <is>
          <t>Tournesol</t>
        </is>
      </c>
      <c r="G2536" t="inlineStr"/>
      <c r="H2536" t="inlineStr"/>
      <c r="I2536" t="inlineStr"/>
      <c r="J2536" t="inlineStr"/>
      <c r="K2536" t="inlineStr"/>
      <c r="L2536" t="inlineStr"/>
      <c r="M2536" t="inlineStr"/>
      <c r="N2536" t="inlineStr"/>
      <c r="O2536" t="n">
        <v>-0</v>
      </c>
      <c r="P2536" t="n">
        <v>0</v>
      </c>
      <c r="Q2536" t="n">
        <v>500000000</v>
      </c>
    </row>
    <row r="2537" ht="15" customHeight="1" s="1003">
      <c r="A2537" s="1019" t="inlineStr">
        <is>
          <t>Huile d'olive</t>
        </is>
      </c>
      <c r="B2537" t="inlineStr">
        <is>
          <t>Usages alimentaires</t>
        </is>
      </c>
      <c r="C2537" t="inlineStr">
        <is>
          <t>kt</t>
        </is>
      </c>
      <c r="D2537" t="inlineStr">
        <is>
          <t>France</t>
        </is>
      </c>
      <c r="E2537" t="inlineStr">
        <is>
          <t>2019-20</t>
        </is>
      </c>
      <c r="F2537" t="inlineStr">
        <is>
          <t>Tournesol</t>
        </is>
      </c>
      <c r="G2537" t="inlineStr"/>
      <c r="H2537" t="inlineStr"/>
      <c r="I2537" t="inlineStr"/>
      <c r="J2537" t="inlineStr"/>
      <c r="K2537" t="inlineStr"/>
      <c r="L2537" t="inlineStr"/>
      <c r="M2537" t="inlineStr"/>
      <c r="N2537" t="inlineStr"/>
      <c r="O2537" t="n">
        <v>-0</v>
      </c>
      <c r="P2537" t="n">
        <v>0</v>
      </c>
      <c r="Q2537" t="n">
        <v>500000000</v>
      </c>
    </row>
    <row r="2538" ht="15" customHeight="1" s="1003">
      <c r="A2538" s="1019" t="inlineStr">
        <is>
          <t>Huile d'olive</t>
        </is>
      </c>
      <c r="B2538" t="inlineStr">
        <is>
          <t>Débouchés</t>
        </is>
      </c>
      <c r="C2538" t="inlineStr">
        <is>
          <t>kt</t>
        </is>
      </c>
      <c r="D2538" t="inlineStr">
        <is>
          <t>France</t>
        </is>
      </c>
      <c r="E2538" t="inlineStr">
        <is>
          <t>2019-20</t>
        </is>
      </c>
      <c r="F2538" t="inlineStr">
        <is>
          <t>Tournesol</t>
        </is>
      </c>
      <c r="G2538" t="inlineStr"/>
      <c r="H2538" t="inlineStr"/>
      <c r="I2538" t="inlineStr"/>
      <c r="J2538" t="inlineStr"/>
      <c r="K2538" t="inlineStr"/>
      <c r="L2538" t="inlineStr"/>
      <c r="M2538" t="inlineStr"/>
      <c r="N2538" t="inlineStr"/>
      <c r="O2538" t="n">
        <v>-0</v>
      </c>
      <c r="P2538" t="n">
        <v>0</v>
      </c>
      <c r="Q2538" t="n">
        <v>500000000</v>
      </c>
    </row>
    <row r="2539" ht="15" customHeight="1" s="1003">
      <c r="A2539" s="1019" t="inlineStr">
        <is>
          <t>Huile d'olive</t>
        </is>
      </c>
      <c r="B2539" t="inlineStr">
        <is>
          <t>Export</t>
        </is>
      </c>
      <c r="C2539" t="inlineStr">
        <is>
          <t>kt</t>
        </is>
      </c>
      <c r="D2539" t="inlineStr">
        <is>
          <t>France</t>
        </is>
      </c>
      <c r="E2539" t="inlineStr">
        <is>
          <t>2019-20</t>
        </is>
      </c>
      <c r="F2539" t="inlineStr">
        <is>
          <t>Tournesol</t>
        </is>
      </c>
      <c r="G2539" t="inlineStr"/>
      <c r="H2539" t="inlineStr"/>
      <c r="I2539" t="inlineStr"/>
      <c r="J2539" t="inlineStr"/>
      <c r="K2539" t="inlineStr"/>
      <c r="L2539" t="inlineStr"/>
      <c r="M2539" t="inlineStr"/>
      <c r="N2539" t="inlineStr"/>
      <c r="O2539" t="n">
        <v>-0</v>
      </c>
      <c r="P2539" t="n">
        <v>0</v>
      </c>
      <c r="Q2539" t="n">
        <v>500000000</v>
      </c>
    </row>
    <row r="2540" ht="15" customHeight="1" s="1003">
      <c r="A2540" s="1019" t="inlineStr">
        <is>
          <t>Huile d'olive</t>
        </is>
      </c>
      <c r="B2540" t="inlineStr">
        <is>
          <t>GMS</t>
        </is>
      </c>
      <c r="C2540" t="inlineStr">
        <is>
          <t>kt</t>
        </is>
      </c>
      <c r="D2540" t="inlineStr">
        <is>
          <t>France</t>
        </is>
      </c>
      <c r="E2540" t="inlineStr">
        <is>
          <t>2019-20</t>
        </is>
      </c>
      <c r="F2540" t="inlineStr">
        <is>
          <t>Tournesol</t>
        </is>
      </c>
      <c r="G2540" t="inlineStr"/>
      <c r="H2540" t="inlineStr"/>
      <c r="I2540" t="inlineStr"/>
      <c r="J2540" t="inlineStr"/>
      <c r="K2540" t="inlineStr"/>
      <c r="L2540" t="inlineStr"/>
      <c r="M2540" t="inlineStr"/>
      <c r="N2540" t="inlineStr"/>
      <c r="O2540" t="n">
        <v>-0</v>
      </c>
      <c r="P2540" t="n">
        <v>0</v>
      </c>
      <c r="Q2540" t="n">
        <v>500000000</v>
      </c>
    </row>
    <row r="2541" ht="15" customHeight="1" s="1003">
      <c r="A2541" s="1019" t="inlineStr">
        <is>
          <t>Huile d'olive</t>
        </is>
      </c>
      <c r="B2541" t="inlineStr">
        <is>
          <t>Circuits généralistes</t>
        </is>
      </c>
      <c r="C2541" t="inlineStr">
        <is>
          <t>kt</t>
        </is>
      </c>
      <c r="D2541" t="inlineStr">
        <is>
          <t>France</t>
        </is>
      </c>
      <c r="E2541" t="inlineStr">
        <is>
          <t>2019-20</t>
        </is>
      </c>
      <c r="F2541" t="inlineStr">
        <is>
          <t>Tournesol</t>
        </is>
      </c>
      <c r="G2541" t="inlineStr"/>
      <c r="H2541" t="inlineStr"/>
      <c r="I2541" t="inlineStr"/>
      <c r="J2541" t="inlineStr"/>
      <c r="K2541" t="inlineStr"/>
      <c r="L2541" t="inlineStr"/>
      <c r="M2541" t="inlineStr"/>
      <c r="N2541" t="inlineStr"/>
      <c r="O2541" t="n">
        <v>-0</v>
      </c>
      <c r="P2541" t="n">
        <v>0</v>
      </c>
      <c r="Q2541" t="n">
        <v>500000000</v>
      </c>
    </row>
    <row r="2542" ht="15" customHeight="1" s="1003">
      <c r="A2542" s="1019" t="inlineStr">
        <is>
          <t>Huile d'olive</t>
        </is>
      </c>
      <c r="B2542" t="inlineStr">
        <is>
          <t>Ecart statistique</t>
        </is>
      </c>
      <c r="C2542" t="inlineStr">
        <is>
          <t>kt</t>
        </is>
      </c>
      <c r="D2542" t="inlineStr">
        <is>
          <t>France</t>
        </is>
      </c>
      <c r="E2542" t="inlineStr">
        <is>
          <t>2019-20</t>
        </is>
      </c>
      <c r="F2542" t="inlineStr">
        <is>
          <t>Tournesol</t>
        </is>
      </c>
      <c r="G2542" t="inlineStr"/>
      <c r="H2542" t="inlineStr"/>
      <c r="I2542" t="inlineStr"/>
      <c r="J2542" t="inlineStr"/>
      <c r="K2542" t="inlineStr"/>
      <c r="L2542" t="inlineStr"/>
      <c r="M2542" t="inlineStr"/>
      <c r="N2542" t="inlineStr"/>
      <c r="O2542" t="n">
        <v>-0</v>
      </c>
      <c r="P2542" t="n">
        <v>0</v>
      </c>
      <c r="Q2542" t="n">
        <v>500000000</v>
      </c>
    </row>
    <row r="2543" ht="15" customHeight="1" s="1003">
      <c r="A2543" s="1019" t="inlineStr">
        <is>
          <t>Grignons d'olive</t>
        </is>
      </c>
      <c r="B2543" t="inlineStr">
        <is>
          <t>Alimentation animale</t>
        </is>
      </c>
      <c r="C2543" t="inlineStr">
        <is>
          <t>kt</t>
        </is>
      </c>
      <c r="D2543" t="inlineStr">
        <is>
          <t>France</t>
        </is>
      </c>
      <c r="E2543" t="inlineStr">
        <is>
          <t>2019-20</t>
        </is>
      </c>
      <c r="F2543" t="inlineStr">
        <is>
          <t>Tournesol</t>
        </is>
      </c>
      <c r="G2543" t="inlineStr"/>
      <c r="H2543" t="inlineStr"/>
      <c r="I2543" t="inlineStr"/>
      <c r="J2543" t="inlineStr">
        <is>
          <t>Les grignons d'olive sont valorisés en alimentation animale</t>
        </is>
      </c>
      <c r="K2543" t="inlineStr"/>
      <c r="L2543" t="inlineStr">
        <is>
          <t>Consommation de grignons d'olive en alimentation animale</t>
        </is>
      </c>
      <c r="M2543" t="inlineStr"/>
      <c r="N2543" t="inlineStr"/>
      <c r="O2543" t="n">
        <v>-0</v>
      </c>
      <c r="P2543" t="n">
        <v>0</v>
      </c>
      <c r="Q2543" t="n">
        <v>500000000</v>
      </c>
    </row>
    <row r="2544" ht="15" customHeight="1" s="1003">
      <c r="A2544" s="1019" t="inlineStr">
        <is>
          <t>Grignons d'olive</t>
        </is>
      </c>
      <c r="B2544" t="inlineStr">
        <is>
          <t>Usages alimentaires</t>
        </is>
      </c>
      <c r="C2544" t="inlineStr">
        <is>
          <t>kt</t>
        </is>
      </c>
      <c r="D2544" t="inlineStr">
        <is>
          <t>France</t>
        </is>
      </c>
      <c r="E2544" t="inlineStr">
        <is>
          <t>2019-20</t>
        </is>
      </c>
      <c r="F2544" t="inlineStr">
        <is>
          <t>Tournesol</t>
        </is>
      </c>
      <c r="G2544" t="inlineStr"/>
      <c r="H2544" t="inlineStr"/>
      <c r="I2544" t="inlineStr"/>
      <c r="J2544" t="inlineStr"/>
      <c r="K2544" t="inlineStr"/>
      <c r="L2544" t="inlineStr"/>
      <c r="M2544" t="inlineStr"/>
      <c r="N2544" t="inlineStr"/>
      <c r="O2544" t="n">
        <v>-0</v>
      </c>
      <c r="P2544" t="n">
        <v>0</v>
      </c>
      <c r="Q2544" t="n">
        <v>500000000</v>
      </c>
    </row>
    <row r="2545" ht="15" customHeight="1" s="1003">
      <c r="A2545" s="1019" t="inlineStr">
        <is>
          <t>Grignons d'olive</t>
        </is>
      </c>
      <c r="B2545" t="inlineStr">
        <is>
          <t>Débouchés</t>
        </is>
      </c>
      <c r="C2545" t="inlineStr">
        <is>
          <t>kt</t>
        </is>
      </c>
      <c r="D2545" t="inlineStr">
        <is>
          <t>France</t>
        </is>
      </c>
      <c r="E2545" t="inlineStr">
        <is>
          <t>2019-20</t>
        </is>
      </c>
      <c r="F2545" t="inlineStr">
        <is>
          <t>Tournesol</t>
        </is>
      </c>
      <c r="G2545" t="inlineStr"/>
      <c r="H2545" t="inlineStr"/>
      <c r="I2545" t="inlineStr"/>
      <c r="J2545" t="inlineStr"/>
      <c r="K2545" t="inlineStr"/>
      <c r="L2545" t="inlineStr"/>
      <c r="M2545" t="inlineStr"/>
      <c r="N2545" t="inlineStr"/>
      <c r="O2545" t="n">
        <v>-0</v>
      </c>
      <c r="P2545" t="n">
        <v>0</v>
      </c>
      <c r="Q2545" t="n">
        <v>500000000</v>
      </c>
    </row>
    <row r="2546" ht="15" customHeight="1" s="1003">
      <c r="A2546" s="1019" t="inlineStr">
        <is>
          <t>Grignons d'olive</t>
        </is>
      </c>
      <c r="B2546" t="inlineStr">
        <is>
          <t>FAB</t>
        </is>
      </c>
      <c r="C2546" t="inlineStr">
        <is>
          <t>kt</t>
        </is>
      </c>
      <c r="D2546" t="inlineStr">
        <is>
          <t>France</t>
        </is>
      </c>
      <c r="E2546" t="inlineStr">
        <is>
          <t>2019-20</t>
        </is>
      </c>
      <c r="F2546" t="inlineStr">
        <is>
          <t>Tournesol</t>
        </is>
      </c>
      <c r="G2546" t="inlineStr"/>
      <c r="H2546" t="inlineStr"/>
      <c r="I2546" t="inlineStr"/>
      <c r="J2546" t="inlineStr"/>
      <c r="K2546" t="inlineStr"/>
      <c r="L2546" t="inlineStr"/>
      <c r="M2546" t="inlineStr"/>
      <c r="N2546" t="inlineStr"/>
      <c r="O2546" t="n">
        <v>-0</v>
      </c>
      <c r="P2546" t="n">
        <v>0</v>
      </c>
      <c r="Q2546" t="n">
        <v>500000000</v>
      </c>
    </row>
    <row r="2547" ht="15" customHeight="1" s="1003">
      <c r="A2547" s="1019" t="inlineStr">
        <is>
          <t>Grignons d'olive</t>
        </is>
      </c>
      <c r="B2547" t="inlineStr">
        <is>
          <t>FAF</t>
        </is>
      </c>
      <c r="C2547" t="inlineStr">
        <is>
          <t>kt</t>
        </is>
      </c>
      <c r="D2547" t="inlineStr">
        <is>
          <t>France</t>
        </is>
      </c>
      <c r="E2547" t="inlineStr">
        <is>
          <t>2019-20</t>
        </is>
      </c>
      <c r="F2547" t="inlineStr">
        <is>
          <t>Tournesol</t>
        </is>
      </c>
      <c r="G2547" t="inlineStr"/>
      <c r="H2547" t="inlineStr"/>
      <c r="I2547" t="inlineStr"/>
      <c r="J2547" t="inlineStr"/>
      <c r="K2547" t="inlineStr"/>
      <c r="L2547" t="inlineStr"/>
      <c r="M2547" t="inlineStr"/>
      <c r="N2547" t="inlineStr"/>
      <c r="O2547" t="n">
        <v>-0</v>
      </c>
      <c r="P2547" t="n">
        <v>0</v>
      </c>
      <c r="Q2547" t="n">
        <v>500000000</v>
      </c>
    </row>
    <row r="2548" ht="15" customHeight="1" s="1003">
      <c r="A2548" s="1019" t="inlineStr">
        <is>
          <t>Grignons d'olive</t>
        </is>
      </c>
      <c r="B2548" t="inlineStr">
        <is>
          <t>Direct élevage</t>
        </is>
      </c>
      <c r="C2548" t="inlineStr">
        <is>
          <t>kt</t>
        </is>
      </c>
      <c r="D2548" t="inlineStr">
        <is>
          <t>France</t>
        </is>
      </c>
      <c r="E2548" t="inlineStr">
        <is>
          <t>2019-20</t>
        </is>
      </c>
      <c r="F2548" t="inlineStr">
        <is>
          <t>Tournesol</t>
        </is>
      </c>
      <c r="G2548" t="inlineStr"/>
      <c r="H2548" t="inlineStr"/>
      <c r="I2548" t="inlineStr"/>
      <c r="J2548" t="inlineStr"/>
      <c r="K2548" t="inlineStr"/>
      <c r="L2548" t="inlineStr"/>
      <c r="M2548" t="inlineStr"/>
      <c r="N2548" t="inlineStr"/>
      <c r="O2548" t="n">
        <v>-0</v>
      </c>
      <c r="P2548" t="n">
        <v>0</v>
      </c>
      <c r="Q2548" t="n">
        <v>500000000</v>
      </c>
    </row>
    <row r="2549" ht="15" customHeight="1" s="1003">
      <c r="A2549" s="1019" t="inlineStr">
        <is>
          <t>Grignons d'olive</t>
        </is>
      </c>
      <c r="B2549" t="inlineStr">
        <is>
          <t>Petfood</t>
        </is>
      </c>
      <c r="C2549" t="inlineStr">
        <is>
          <t>kt</t>
        </is>
      </c>
      <c r="D2549" t="inlineStr">
        <is>
          <t>France</t>
        </is>
      </c>
      <c r="E2549" t="inlineStr">
        <is>
          <t>2019-20</t>
        </is>
      </c>
      <c r="F2549" t="inlineStr">
        <is>
          <t>Tournesol</t>
        </is>
      </c>
      <c r="G2549" t="inlineStr"/>
      <c r="H2549" t="inlineStr"/>
      <c r="I2549" t="inlineStr"/>
      <c r="J2549" t="inlineStr"/>
      <c r="K2549" t="inlineStr"/>
      <c r="L2549" t="inlineStr"/>
      <c r="M2549" t="inlineStr"/>
      <c r="N2549" t="inlineStr"/>
      <c r="O2549" t="n">
        <v>-0</v>
      </c>
      <c r="P2549" t="n">
        <v>0</v>
      </c>
      <c r="Q2549" t="n">
        <v>500000000</v>
      </c>
    </row>
    <row r="2550" ht="15" customHeight="1" s="1003">
      <c r="A2550" s="1019" t="inlineStr">
        <is>
          <t>Grignons d'olive</t>
        </is>
      </c>
      <c r="B2550" t="inlineStr">
        <is>
          <t>Alimentation animale rente</t>
        </is>
      </c>
      <c r="C2550" t="inlineStr">
        <is>
          <t>kt</t>
        </is>
      </c>
      <c r="D2550" t="inlineStr">
        <is>
          <t>France</t>
        </is>
      </c>
      <c r="E2550" t="inlineStr">
        <is>
          <t>2019-20</t>
        </is>
      </c>
      <c r="F2550" t="inlineStr">
        <is>
          <t>Tournesol</t>
        </is>
      </c>
      <c r="G2550" t="inlineStr"/>
      <c r="H2550" t="inlineStr"/>
      <c r="I2550" t="inlineStr"/>
      <c r="J2550" t="inlineStr"/>
      <c r="K2550" t="inlineStr"/>
      <c r="L2550" t="inlineStr"/>
      <c r="M2550" t="inlineStr"/>
      <c r="N2550" t="inlineStr"/>
      <c r="O2550" t="n">
        <v>-0</v>
      </c>
      <c r="P2550" t="n">
        <v>0</v>
      </c>
      <c r="Q2550" t="n">
        <v>500000000</v>
      </c>
    </row>
    <row r="2551" ht="15" customHeight="1" s="1003">
      <c r="A2551" s="1019" t="inlineStr">
        <is>
          <t>Grignons d'olive</t>
        </is>
      </c>
      <c r="B2551" t="inlineStr">
        <is>
          <t>Hors FAB</t>
        </is>
      </c>
      <c r="C2551" t="inlineStr">
        <is>
          <t>kt</t>
        </is>
      </c>
      <c r="D2551" t="inlineStr">
        <is>
          <t>France</t>
        </is>
      </c>
      <c r="E2551" t="inlineStr">
        <is>
          <t>2019-20</t>
        </is>
      </c>
      <c r="F2551" t="inlineStr">
        <is>
          <t>Tournesol</t>
        </is>
      </c>
      <c r="G2551" t="inlineStr"/>
      <c r="H2551" t="inlineStr"/>
      <c r="I2551" t="inlineStr"/>
      <c r="J2551" t="inlineStr"/>
      <c r="K2551" t="inlineStr"/>
      <c r="L2551" t="inlineStr"/>
      <c r="M2551" t="inlineStr"/>
      <c r="N2551" t="inlineStr"/>
      <c r="O2551" t="n">
        <v>-0</v>
      </c>
      <c r="P2551" t="n">
        <v>0</v>
      </c>
      <c r="Q2551" t="n">
        <v>500000000</v>
      </c>
    </row>
    <row r="2552" ht="15" customHeight="1" s="1003">
      <c r="A2552" s="1019" t="inlineStr">
        <is>
          <t>Grignons d'olive</t>
        </is>
      </c>
      <c r="B2552" t="inlineStr">
        <is>
          <t>Export</t>
        </is>
      </c>
      <c r="C2552" t="inlineStr">
        <is>
          <t>kt</t>
        </is>
      </c>
      <c r="D2552" t="inlineStr">
        <is>
          <t>France</t>
        </is>
      </c>
      <c r="E2552" t="inlineStr">
        <is>
          <t>2019-20</t>
        </is>
      </c>
      <c r="F2552" t="inlineStr">
        <is>
          <t>Tournesol</t>
        </is>
      </c>
      <c r="G2552" t="inlineStr"/>
      <c r="H2552" t="inlineStr"/>
      <c r="I2552" t="inlineStr"/>
      <c r="J2552" t="inlineStr"/>
      <c r="K2552" t="inlineStr"/>
      <c r="L2552" t="inlineStr"/>
      <c r="M2552" t="inlineStr"/>
      <c r="N2552" t="inlineStr"/>
      <c r="O2552" t="n">
        <v>-0</v>
      </c>
      <c r="P2552" t="n">
        <v>0</v>
      </c>
      <c r="Q2552" t="n">
        <v>500000000</v>
      </c>
    </row>
    <row r="2553" ht="15" customHeight="1" s="1003">
      <c r="A2553" s="1019" t="inlineStr">
        <is>
          <t>Olives de table</t>
        </is>
      </c>
      <c r="B2553" t="inlineStr">
        <is>
          <t>Vente directe et autoconsommation</t>
        </is>
      </c>
      <c r="C2553" t="inlineStr">
        <is>
          <t>kt</t>
        </is>
      </c>
      <c r="D2553" t="inlineStr">
        <is>
          <t>France</t>
        </is>
      </c>
      <c r="E2553" t="inlineStr">
        <is>
          <t>2019-20</t>
        </is>
      </c>
      <c r="F2553" t="inlineStr">
        <is>
          <t>Tournesol</t>
        </is>
      </c>
      <c r="G2553" t="inlineStr"/>
      <c r="H2553" t="inlineStr"/>
      <c r="I2553" t="inlineStr"/>
      <c r="J2553" t="inlineStr"/>
      <c r="K2553" t="inlineStr"/>
      <c r="L2553" t="inlineStr"/>
      <c r="M2553" t="inlineStr"/>
      <c r="N2553" t="inlineStr"/>
      <c r="O2553" t="n">
        <v>-0</v>
      </c>
      <c r="P2553" t="n">
        <v>0</v>
      </c>
      <c r="Q2553" t="n">
        <v>500000000</v>
      </c>
    </row>
    <row r="2554" ht="15" customHeight="1" s="1003">
      <c r="A2554" s="1019" t="inlineStr">
        <is>
          <t>Olives de table</t>
        </is>
      </c>
      <c r="B2554" t="inlineStr">
        <is>
          <t>Circuits spécialisés</t>
        </is>
      </c>
      <c r="C2554" t="inlineStr">
        <is>
          <t>kt</t>
        </is>
      </c>
      <c r="D2554" t="inlineStr">
        <is>
          <t>France</t>
        </is>
      </c>
      <c r="E2554" t="inlineStr">
        <is>
          <t>2019-20</t>
        </is>
      </c>
      <c r="F2554" t="inlineStr">
        <is>
          <t>Tournesol</t>
        </is>
      </c>
      <c r="G2554" t="inlineStr"/>
      <c r="H2554" t="inlineStr"/>
      <c r="I2554" t="inlineStr"/>
      <c r="J2554" t="inlineStr"/>
      <c r="K2554" t="inlineStr"/>
      <c r="L2554" t="inlineStr"/>
      <c r="M2554" t="inlineStr"/>
      <c r="N2554" t="inlineStr"/>
      <c r="O2554" t="n">
        <v>-0</v>
      </c>
      <c r="P2554" t="n">
        <v>0</v>
      </c>
      <c r="Q2554" t="n">
        <v>500000000</v>
      </c>
    </row>
    <row r="2555" ht="15" customHeight="1" s="1003">
      <c r="A2555" s="1019" t="inlineStr">
        <is>
          <t>Olives de table</t>
        </is>
      </c>
      <c r="B2555" t="inlineStr">
        <is>
          <t>RHD</t>
        </is>
      </c>
      <c r="C2555" t="inlineStr">
        <is>
          <t>kt</t>
        </is>
      </c>
      <c r="D2555" t="inlineStr">
        <is>
          <t>France</t>
        </is>
      </c>
      <c r="E2555" t="inlineStr">
        <is>
          <t>2019-20</t>
        </is>
      </c>
      <c r="F2555" t="inlineStr">
        <is>
          <t>Tournesol</t>
        </is>
      </c>
      <c r="G2555" t="inlineStr"/>
      <c r="H2555" t="inlineStr"/>
      <c r="I2555" t="inlineStr"/>
      <c r="J2555" t="inlineStr"/>
      <c r="K2555" t="inlineStr"/>
      <c r="L2555" t="inlineStr"/>
      <c r="M2555" t="inlineStr"/>
      <c r="N2555" t="inlineStr"/>
      <c r="O2555" t="n">
        <v>-0</v>
      </c>
      <c r="P2555" t="n">
        <v>0</v>
      </c>
      <c r="Q2555" t="n">
        <v>500000000</v>
      </c>
    </row>
    <row r="2556" ht="15" customHeight="1" s="1003">
      <c r="A2556" s="1019" t="inlineStr">
        <is>
          <t>Olives de table</t>
        </is>
      </c>
      <c r="B2556" t="inlineStr">
        <is>
          <t>Autres IAA</t>
        </is>
      </c>
      <c r="C2556" t="inlineStr">
        <is>
          <t>kt</t>
        </is>
      </c>
      <c r="D2556" t="inlineStr">
        <is>
          <t>France</t>
        </is>
      </c>
      <c r="E2556" t="inlineStr">
        <is>
          <t>2019-20</t>
        </is>
      </c>
      <c r="F2556" t="inlineStr">
        <is>
          <t>Tournesol</t>
        </is>
      </c>
      <c r="G2556" t="inlineStr"/>
      <c r="H2556" t="inlineStr"/>
      <c r="I2556" t="inlineStr"/>
      <c r="J2556" t="inlineStr"/>
      <c r="K2556" t="inlineStr"/>
      <c r="L2556" t="inlineStr"/>
      <c r="M2556" t="inlineStr"/>
      <c r="N2556" t="inlineStr"/>
      <c r="O2556" t="n">
        <v>-0</v>
      </c>
      <c r="P2556" t="n">
        <v>0</v>
      </c>
      <c r="Q2556" t="n">
        <v>500000000</v>
      </c>
    </row>
    <row r="2557" ht="15" customHeight="1" s="1003">
      <c r="A2557" s="1019" t="inlineStr">
        <is>
          <t>Olives de table</t>
        </is>
      </c>
      <c r="B2557" t="inlineStr">
        <is>
          <t>Alimentation humaine</t>
        </is>
      </c>
      <c r="C2557" t="inlineStr">
        <is>
          <t>kt</t>
        </is>
      </c>
      <c r="D2557" t="inlineStr">
        <is>
          <t>France</t>
        </is>
      </c>
      <c r="E2557" t="inlineStr">
        <is>
          <t>2019-20</t>
        </is>
      </c>
      <c r="F2557" t="inlineStr">
        <is>
          <t>Tournesol</t>
        </is>
      </c>
      <c r="G2557" t="inlineStr"/>
      <c r="H2557" t="inlineStr"/>
      <c r="I2557" t="inlineStr"/>
      <c r="J2557" t="inlineStr"/>
      <c r="K2557" t="inlineStr"/>
      <c r="L2557" t="inlineStr"/>
      <c r="M2557" t="inlineStr"/>
      <c r="N2557" t="inlineStr"/>
      <c r="O2557" t="n">
        <v>-0</v>
      </c>
      <c r="P2557" t="n">
        <v>0</v>
      </c>
      <c r="Q2557" t="n">
        <v>500000000</v>
      </c>
    </row>
    <row r="2558" ht="15" customHeight="1" s="1003">
      <c r="A2558" s="1019" t="inlineStr">
        <is>
          <t>Olives de table</t>
        </is>
      </c>
      <c r="B2558" t="inlineStr">
        <is>
          <t>Ménages</t>
        </is>
      </c>
      <c r="C2558" t="inlineStr">
        <is>
          <t>kt</t>
        </is>
      </c>
      <c r="D2558" t="inlineStr">
        <is>
          <t>France</t>
        </is>
      </c>
      <c r="E2558" t="inlineStr">
        <is>
          <t>2019-20</t>
        </is>
      </c>
      <c r="F2558" t="inlineStr">
        <is>
          <t>Tournesol</t>
        </is>
      </c>
      <c r="G2558" t="inlineStr"/>
      <c r="H2558" t="inlineStr"/>
      <c r="I2558" t="inlineStr"/>
      <c r="J2558" t="inlineStr"/>
      <c r="K2558" t="inlineStr"/>
      <c r="L2558" t="inlineStr"/>
      <c r="M2558" t="inlineStr"/>
      <c r="N2558" t="inlineStr"/>
      <c r="O2558" t="n">
        <v>-0</v>
      </c>
      <c r="P2558" t="n">
        <v>0</v>
      </c>
      <c r="Q2558" t="n">
        <v>500000000</v>
      </c>
    </row>
    <row r="2559" ht="15" customHeight="1" s="1003">
      <c r="A2559" s="1019" t="inlineStr">
        <is>
          <t>Olives de table</t>
        </is>
      </c>
      <c r="B2559" t="inlineStr">
        <is>
          <t>Usages alimentaires</t>
        </is>
      </c>
      <c r="C2559" t="inlineStr">
        <is>
          <t>kt</t>
        </is>
      </c>
      <c r="D2559" t="inlineStr">
        <is>
          <t>France</t>
        </is>
      </c>
      <c r="E2559" t="inlineStr">
        <is>
          <t>2019-20</t>
        </is>
      </c>
      <c r="F2559" t="inlineStr">
        <is>
          <t>Tournesol</t>
        </is>
      </c>
      <c r="G2559" t="inlineStr"/>
      <c r="H2559" t="inlineStr"/>
      <c r="I2559" t="inlineStr"/>
      <c r="J2559" t="inlineStr"/>
      <c r="K2559" t="inlineStr"/>
      <c r="L2559" t="inlineStr"/>
      <c r="M2559" t="inlineStr"/>
      <c r="N2559" t="inlineStr"/>
      <c r="O2559" t="n">
        <v>-0</v>
      </c>
      <c r="P2559" t="n">
        <v>0</v>
      </c>
      <c r="Q2559" t="n">
        <v>500000000</v>
      </c>
    </row>
    <row r="2560" ht="15" customHeight="1" s="1003">
      <c r="A2560" s="1019" t="inlineStr">
        <is>
          <t>Olives de table</t>
        </is>
      </c>
      <c r="B2560" t="inlineStr">
        <is>
          <t>Débouchés</t>
        </is>
      </c>
      <c r="C2560" t="inlineStr">
        <is>
          <t>kt</t>
        </is>
      </c>
      <c r="D2560" t="inlineStr">
        <is>
          <t>France</t>
        </is>
      </c>
      <c r="E2560" t="inlineStr">
        <is>
          <t>2019-20</t>
        </is>
      </c>
      <c r="F2560" t="inlineStr">
        <is>
          <t>Tournesol</t>
        </is>
      </c>
      <c r="G2560" t="inlineStr"/>
      <c r="H2560" t="inlineStr"/>
      <c r="I2560" t="inlineStr"/>
      <c r="J2560" t="inlineStr"/>
      <c r="K2560" t="inlineStr"/>
      <c r="L2560" t="inlineStr"/>
      <c r="M2560" t="inlineStr"/>
      <c r="N2560" t="inlineStr"/>
      <c r="O2560" t="n">
        <v>-0</v>
      </c>
      <c r="P2560" t="n">
        <v>0</v>
      </c>
      <c r="Q2560" t="n">
        <v>500000000</v>
      </c>
    </row>
    <row r="2561" ht="15" customHeight="1" s="1003">
      <c r="A2561" s="1019" t="inlineStr">
        <is>
          <t>Olives de table</t>
        </is>
      </c>
      <c r="B2561" t="inlineStr">
        <is>
          <t>Export</t>
        </is>
      </c>
      <c r="C2561" t="inlineStr">
        <is>
          <t>kt</t>
        </is>
      </c>
      <c r="D2561" t="inlineStr">
        <is>
          <t>France</t>
        </is>
      </c>
      <c r="E2561" t="inlineStr">
        <is>
          <t>2019-20</t>
        </is>
      </c>
      <c r="F2561" t="inlineStr">
        <is>
          <t>Tournesol</t>
        </is>
      </c>
      <c r="G2561" t="inlineStr"/>
      <c r="H2561" t="inlineStr"/>
      <c r="I2561" t="inlineStr"/>
      <c r="J2561" t="inlineStr"/>
      <c r="K2561" t="inlineStr"/>
      <c r="L2561" t="inlineStr"/>
      <c r="M2561" t="inlineStr"/>
      <c r="N2561" t="inlineStr"/>
      <c r="O2561" t="n">
        <v>-0</v>
      </c>
      <c r="P2561" t="n">
        <v>0</v>
      </c>
      <c r="Q2561" t="n">
        <v>500000000</v>
      </c>
    </row>
    <row r="2562" ht="15" customHeight="1" s="1003">
      <c r="A2562" s="1019" t="inlineStr">
        <is>
          <t>Olives de table</t>
        </is>
      </c>
      <c r="B2562" t="inlineStr">
        <is>
          <t>GMS</t>
        </is>
      </c>
      <c r="C2562" t="inlineStr">
        <is>
          <t>kt</t>
        </is>
      </c>
      <c r="D2562" t="inlineStr">
        <is>
          <t>France</t>
        </is>
      </c>
      <c r="E2562" t="inlineStr">
        <is>
          <t>2019-20</t>
        </is>
      </c>
      <c r="F2562" t="inlineStr">
        <is>
          <t>Tournesol</t>
        </is>
      </c>
      <c r="G2562" t="inlineStr"/>
      <c r="H2562" t="inlineStr"/>
      <c r="I2562" t="inlineStr"/>
      <c r="J2562" t="inlineStr"/>
      <c r="K2562" t="inlineStr"/>
      <c r="L2562" t="inlineStr"/>
      <c r="M2562" t="inlineStr"/>
      <c r="N2562" t="inlineStr"/>
      <c r="O2562" t="n">
        <v>-0</v>
      </c>
      <c r="P2562" t="n">
        <v>0</v>
      </c>
      <c r="Q2562" t="n">
        <v>500000000</v>
      </c>
    </row>
    <row r="2563" ht="15" customHeight="1" s="1003">
      <c r="A2563" s="1019" t="inlineStr">
        <is>
          <t>Olives de table</t>
        </is>
      </c>
      <c r="B2563" t="inlineStr">
        <is>
          <t>Circuits généralistes</t>
        </is>
      </c>
      <c r="C2563" t="inlineStr">
        <is>
          <t>kt</t>
        </is>
      </c>
      <c r="D2563" t="inlineStr">
        <is>
          <t>France</t>
        </is>
      </c>
      <c r="E2563" t="inlineStr">
        <is>
          <t>2019-20</t>
        </is>
      </c>
      <c r="F2563" t="inlineStr">
        <is>
          <t>Tournesol</t>
        </is>
      </c>
      <c r="G2563" t="inlineStr"/>
      <c r="H2563" t="inlineStr"/>
      <c r="I2563" t="inlineStr"/>
      <c r="J2563" t="inlineStr"/>
      <c r="K2563" t="inlineStr"/>
      <c r="L2563" t="inlineStr"/>
      <c r="M2563" t="inlineStr"/>
      <c r="N2563" t="inlineStr"/>
      <c r="O2563" t="n">
        <v>-0</v>
      </c>
      <c r="P2563" t="n">
        <v>0</v>
      </c>
      <c r="Q2563" t="n">
        <v>500000000</v>
      </c>
    </row>
    <row r="2564" ht="15" customHeight="1" s="1003">
      <c r="A2564" s="1019" t="inlineStr">
        <is>
          <t>Olives de table</t>
        </is>
      </c>
      <c r="B2564" t="inlineStr">
        <is>
          <t>Ecart statistique</t>
        </is>
      </c>
      <c r="C2564" t="inlineStr">
        <is>
          <t>kt</t>
        </is>
      </c>
      <c r="D2564" t="inlineStr">
        <is>
          <t>France</t>
        </is>
      </c>
      <c r="E2564" t="inlineStr">
        <is>
          <t>2019-20</t>
        </is>
      </c>
      <c r="F2564" t="inlineStr">
        <is>
          <t>Tournesol</t>
        </is>
      </c>
      <c r="G2564" t="inlineStr"/>
      <c r="H2564" t="inlineStr"/>
      <c r="I2564" t="inlineStr"/>
      <c r="J2564" t="inlineStr"/>
      <c r="K2564" t="inlineStr"/>
      <c r="L2564" t="inlineStr"/>
      <c r="M2564" t="inlineStr"/>
      <c r="N2564" t="inlineStr"/>
      <c r="O2564" t="n">
        <v>-0</v>
      </c>
      <c r="P2564" t="n">
        <v>0</v>
      </c>
      <c r="Q2564" t="n">
        <v>500000000</v>
      </c>
    </row>
    <row r="2565" ht="15" customHeight="1" s="1003">
      <c r="A2565" s="1019" t="inlineStr">
        <is>
          <t>Produits alimentaires</t>
        </is>
      </c>
      <c r="B2565" t="inlineStr">
        <is>
          <t>GMS</t>
        </is>
      </c>
      <c r="C2565" t="inlineStr">
        <is>
          <t>kt</t>
        </is>
      </c>
      <c r="D2565" t="inlineStr">
        <is>
          <t>France</t>
        </is>
      </c>
      <c r="E2565" t="inlineStr">
        <is>
          <t>2019-20</t>
        </is>
      </c>
      <c r="F2565" t="inlineStr">
        <is>
          <t>Tournesol</t>
        </is>
      </c>
      <c r="G2565" t="inlineStr"/>
      <c r="H2565" t="inlineStr"/>
      <c r="I2565" t="inlineStr"/>
      <c r="J2565" t="inlineStr"/>
      <c r="K2565" t="inlineStr"/>
      <c r="L2565" t="inlineStr"/>
      <c r="M2565" t="inlineStr"/>
      <c r="N2565" t="inlineStr"/>
      <c r="O2565" t="n">
        <v>-0</v>
      </c>
      <c r="P2565" t="n">
        <v>0</v>
      </c>
      <c r="Q2565" t="n">
        <v>-0</v>
      </c>
    </row>
    <row r="2566" ht="15" customHeight="1" s="1003">
      <c r="A2566" s="1019" t="inlineStr">
        <is>
          <t>Produits alimentaires</t>
        </is>
      </c>
      <c r="B2566" t="inlineStr">
        <is>
          <t>Circuits spécialisés</t>
        </is>
      </c>
      <c r="C2566" t="inlineStr">
        <is>
          <t>kt</t>
        </is>
      </c>
      <c r="D2566" t="inlineStr">
        <is>
          <t>France</t>
        </is>
      </c>
      <c r="E2566" t="inlineStr">
        <is>
          <t>2019-20</t>
        </is>
      </c>
      <c r="F2566" t="inlineStr">
        <is>
          <t>Tournesol</t>
        </is>
      </c>
      <c r="G2566" t="inlineStr"/>
      <c r="H2566" t="inlineStr"/>
      <c r="I2566" t="inlineStr"/>
      <c r="J2566" t="inlineStr"/>
      <c r="K2566" t="inlineStr"/>
      <c r="L2566" t="inlineStr"/>
      <c r="M2566" t="inlineStr"/>
      <c r="N2566" t="inlineStr"/>
      <c r="O2566" t="n">
        <v>-0</v>
      </c>
      <c r="P2566" t="n">
        <v>0</v>
      </c>
      <c r="Q2566" t="n">
        <v>-0</v>
      </c>
    </row>
    <row r="2567" ht="15" customHeight="1" s="1003">
      <c r="A2567" s="1019" t="inlineStr">
        <is>
          <t>Produits alimentaires</t>
        </is>
      </c>
      <c r="B2567" t="inlineStr">
        <is>
          <t>RHD</t>
        </is>
      </c>
      <c r="C2567" t="inlineStr">
        <is>
          <t>kt</t>
        </is>
      </c>
      <c r="D2567" t="inlineStr">
        <is>
          <t>France</t>
        </is>
      </c>
      <c r="E2567" t="inlineStr">
        <is>
          <t>2019-20</t>
        </is>
      </c>
      <c r="F2567" t="inlineStr">
        <is>
          <t>Tournesol</t>
        </is>
      </c>
      <c r="G2567" t="inlineStr"/>
      <c r="H2567" t="inlineStr"/>
      <c r="I2567" t="inlineStr"/>
      <c r="J2567" t="inlineStr"/>
      <c r="K2567" t="inlineStr"/>
      <c r="L2567" t="inlineStr"/>
      <c r="M2567" t="inlineStr"/>
      <c r="N2567" t="inlineStr"/>
      <c r="O2567" t="n">
        <v>-0</v>
      </c>
      <c r="P2567" t="n">
        <v>0</v>
      </c>
      <c r="Q2567" t="n">
        <v>-0</v>
      </c>
    </row>
    <row r="2568" ht="15" customHeight="1" s="1003">
      <c r="A2568" s="1019" t="inlineStr">
        <is>
          <t>Produits alimentaires</t>
        </is>
      </c>
      <c r="B2568" t="inlineStr">
        <is>
          <t>Autres IAA</t>
        </is>
      </c>
      <c r="C2568" t="inlineStr">
        <is>
          <t>kt</t>
        </is>
      </c>
      <c r="D2568" t="inlineStr">
        <is>
          <t>France</t>
        </is>
      </c>
      <c r="E2568" t="inlineStr">
        <is>
          <t>2019-20</t>
        </is>
      </c>
      <c r="F2568" t="inlineStr">
        <is>
          <t>Tournesol</t>
        </is>
      </c>
      <c r="G2568" t="inlineStr"/>
      <c r="H2568" t="inlineStr"/>
      <c r="I2568" t="inlineStr"/>
      <c r="J2568" t="inlineStr"/>
      <c r="K2568" t="inlineStr"/>
      <c r="L2568" t="inlineStr"/>
      <c r="M2568" t="inlineStr"/>
      <c r="N2568" t="inlineStr"/>
      <c r="O2568" t="n">
        <v>-0</v>
      </c>
      <c r="P2568" t="n">
        <v>0</v>
      </c>
      <c r="Q2568" t="n">
        <v>-0</v>
      </c>
    </row>
    <row r="2569" ht="15" customHeight="1" s="1003">
      <c r="A2569" s="1019" t="inlineStr">
        <is>
          <t>Produits alimentaires</t>
        </is>
      </c>
      <c r="B2569" t="inlineStr">
        <is>
          <t>Ménages</t>
        </is>
      </c>
      <c r="C2569" t="inlineStr">
        <is>
          <t>kt</t>
        </is>
      </c>
      <c r="D2569" t="inlineStr">
        <is>
          <t>France</t>
        </is>
      </c>
      <c r="E2569" t="inlineStr">
        <is>
          <t>2019-20</t>
        </is>
      </c>
      <c r="F2569" t="inlineStr">
        <is>
          <t>Tournesol</t>
        </is>
      </c>
      <c r="G2569" t="inlineStr"/>
      <c r="H2569" t="inlineStr"/>
      <c r="I2569" t="inlineStr"/>
      <c r="J2569" t="inlineStr"/>
      <c r="K2569" t="inlineStr"/>
      <c r="L2569" t="inlineStr"/>
      <c r="M2569" t="inlineStr"/>
      <c r="N2569" t="inlineStr"/>
      <c r="O2569" t="n">
        <v>-0</v>
      </c>
      <c r="P2569" t="n">
        <v>0</v>
      </c>
      <c r="Q2569" t="n">
        <v>-0</v>
      </c>
    </row>
    <row r="2570" ht="15" customHeight="1" s="1003">
      <c r="A2570" s="1019" t="inlineStr">
        <is>
          <t>Produits alimentaires</t>
        </is>
      </c>
      <c r="B2570" t="inlineStr">
        <is>
          <t>Circuits généralistes</t>
        </is>
      </c>
      <c r="C2570" t="inlineStr">
        <is>
          <t>kt</t>
        </is>
      </c>
      <c r="D2570" t="inlineStr">
        <is>
          <t>France</t>
        </is>
      </c>
      <c r="E2570" t="inlineStr">
        <is>
          <t>2019-20</t>
        </is>
      </c>
      <c r="F2570" t="inlineStr">
        <is>
          <t>Tournesol</t>
        </is>
      </c>
      <c r="G2570" t="inlineStr"/>
      <c r="H2570" t="inlineStr"/>
      <c r="I2570" t="inlineStr"/>
      <c r="J2570" t="inlineStr"/>
      <c r="K2570" t="inlineStr"/>
      <c r="L2570" t="inlineStr"/>
      <c r="M2570" t="inlineStr"/>
      <c r="N2570" t="inlineStr"/>
      <c r="O2570" t="n">
        <v>-0</v>
      </c>
      <c r="P2570" t="n">
        <v>0</v>
      </c>
      <c r="Q2570" t="n">
        <v>-0</v>
      </c>
    </row>
    <row r="2571" ht="15" customHeight="1" s="1003">
      <c r="A2571" s="1019" t="inlineStr">
        <is>
          <t>Produits alimentaires</t>
        </is>
      </c>
      <c r="B2571" t="inlineStr">
        <is>
          <t>Alimentation humaine</t>
        </is>
      </c>
      <c r="C2571" t="inlineStr">
        <is>
          <t>kt</t>
        </is>
      </c>
      <c r="D2571" t="inlineStr">
        <is>
          <t>France</t>
        </is>
      </c>
      <c r="E2571" t="inlineStr">
        <is>
          <t>2019-20</t>
        </is>
      </c>
      <c r="F2571" t="inlineStr">
        <is>
          <t>Tournesol</t>
        </is>
      </c>
      <c r="G2571" t="inlineStr"/>
      <c r="H2571" t="inlineStr"/>
      <c r="I2571" t="inlineStr"/>
      <c r="J2571" t="inlineStr"/>
      <c r="K2571" t="inlineStr"/>
      <c r="L2571" t="inlineStr"/>
      <c r="M2571" t="inlineStr"/>
      <c r="N2571" t="inlineStr"/>
      <c r="O2571" t="n">
        <v>0</v>
      </c>
      <c r="P2571" t="inlineStr"/>
      <c r="Q2571" t="inlineStr"/>
    </row>
    <row r="2572" ht="15" customHeight="1" s="1003">
      <c r="A2572" s="1019" t="inlineStr">
        <is>
          <t>Produits alimentaires</t>
        </is>
      </c>
      <c r="B2572" t="inlineStr">
        <is>
          <t>Usages alimentaires</t>
        </is>
      </c>
      <c r="C2572" t="inlineStr">
        <is>
          <t>kt</t>
        </is>
      </c>
      <c r="D2572" t="inlineStr">
        <is>
          <t>France</t>
        </is>
      </c>
      <c r="E2572" t="inlineStr">
        <is>
          <t>2019-20</t>
        </is>
      </c>
      <c r="F2572" t="inlineStr">
        <is>
          <t>Tournesol</t>
        </is>
      </c>
      <c r="G2572" t="inlineStr"/>
      <c r="H2572" t="inlineStr"/>
      <c r="I2572" t="inlineStr"/>
      <c r="J2572" t="inlineStr"/>
      <c r="K2572" t="inlineStr"/>
      <c r="L2572" t="inlineStr"/>
      <c r="M2572" t="inlineStr"/>
      <c r="N2572" t="inlineStr"/>
      <c r="O2572" t="n">
        <v>0</v>
      </c>
      <c r="P2572" t="inlineStr"/>
      <c r="Q2572" t="inlineStr"/>
    </row>
    <row r="2573" ht="15" customHeight="1" s="1003">
      <c r="A2573" s="1019" t="inlineStr">
        <is>
          <t>Produits alimentaires</t>
        </is>
      </c>
      <c r="B2573" t="inlineStr">
        <is>
          <t>Débouchés</t>
        </is>
      </c>
      <c r="C2573" t="inlineStr">
        <is>
          <t>kt</t>
        </is>
      </c>
      <c r="D2573" t="inlineStr">
        <is>
          <t>France</t>
        </is>
      </c>
      <c r="E2573" t="inlineStr">
        <is>
          <t>2019-20</t>
        </is>
      </c>
      <c r="F2573" t="inlineStr">
        <is>
          <t>Tournesol</t>
        </is>
      </c>
      <c r="G2573" t="inlineStr"/>
      <c r="H2573" t="inlineStr"/>
      <c r="I2573" t="inlineStr"/>
      <c r="J2573" t="inlineStr"/>
      <c r="K2573" t="inlineStr"/>
      <c r="L2573" t="inlineStr"/>
      <c r="M2573" t="inlineStr"/>
      <c r="N2573" t="inlineStr"/>
      <c r="O2573" t="n">
        <v>0</v>
      </c>
      <c r="P2573" t="inlineStr"/>
      <c r="Q2573" t="inlineStr"/>
    </row>
    <row r="2574" ht="15" customHeight="1" s="1003">
      <c r="A2574" s="1019" t="inlineStr">
        <is>
          <t>Amidon</t>
        </is>
      </c>
      <c r="B2574" t="inlineStr">
        <is>
          <t>Autres IAA</t>
        </is>
      </c>
      <c r="C2574" t="inlineStr">
        <is>
          <t>kt</t>
        </is>
      </c>
      <c r="D2574" t="inlineStr">
        <is>
          <t>France</t>
        </is>
      </c>
      <c r="E2574" t="inlineStr">
        <is>
          <t>2019-20</t>
        </is>
      </c>
      <c r="F2574" t="inlineStr">
        <is>
          <t>Tournesol</t>
        </is>
      </c>
      <c r="G2574" t="inlineStr"/>
      <c r="H2574" t="inlineStr"/>
      <c r="I2574" t="inlineStr"/>
      <c r="J2574" t="inlineStr"/>
      <c r="K2574" t="inlineStr"/>
      <c r="L2574" t="inlineStr"/>
      <c r="M2574" t="inlineStr"/>
      <c r="N2574" t="inlineStr"/>
      <c r="O2574" t="n">
        <v>-0</v>
      </c>
      <c r="P2574" t="n">
        <v>0</v>
      </c>
      <c r="Q2574" t="n">
        <v>-0</v>
      </c>
    </row>
    <row r="2575" ht="15" customHeight="1" s="1003">
      <c r="A2575" s="1019" t="inlineStr">
        <is>
          <t>Amidon</t>
        </is>
      </c>
      <c r="B2575" t="inlineStr">
        <is>
          <t>Alimentation humaine</t>
        </is>
      </c>
      <c r="C2575" t="inlineStr">
        <is>
          <t>kt</t>
        </is>
      </c>
      <c r="D2575" t="inlineStr">
        <is>
          <t>France</t>
        </is>
      </c>
      <c r="E2575" t="inlineStr">
        <is>
          <t>2019-20</t>
        </is>
      </c>
      <c r="F2575" t="inlineStr">
        <is>
          <t>Tournesol</t>
        </is>
      </c>
      <c r="G2575" t="inlineStr"/>
      <c r="H2575" t="inlineStr"/>
      <c r="I2575" t="inlineStr"/>
      <c r="J2575" t="inlineStr"/>
      <c r="K2575" t="inlineStr"/>
      <c r="L2575" t="inlineStr"/>
      <c r="M2575" t="inlineStr"/>
      <c r="N2575" t="inlineStr"/>
      <c r="O2575" t="n">
        <v>-0</v>
      </c>
      <c r="P2575" t="n">
        <v>0</v>
      </c>
      <c r="Q2575" t="n">
        <v>0</v>
      </c>
    </row>
    <row r="2576" ht="15" customHeight="1" s="1003">
      <c r="A2576" s="1019" t="inlineStr">
        <is>
          <t>Amidon</t>
        </is>
      </c>
      <c r="B2576" t="inlineStr">
        <is>
          <t>Usages alimentaires</t>
        </is>
      </c>
      <c r="C2576" t="inlineStr">
        <is>
          <t>kt</t>
        </is>
      </c>
      <c r="D2576" t="inlineStr">
        <is>
          <t>France</t>
        </is>
      </c>
      <c r="E2576" t="inlineStr">
        <is>
          <t>2019-20</t>
        </is>
      </c>
      <c r="F2576" t="inlineStr">
        <is>
          <t>Tournesol</t>
        </is>
      </c>
      <c r="G2576" t="inlineStr"/>
      <c r="H2576" t="inlineStr"/>
      <c r="I2576" t="inlineStr"/>
      <c r="J2576" t="inlineStr"/>
      <c r="K2576" t="inlineStr"/>
      <c r="L2576" t="inlineStr"/>
      <c r="M2576" t="inlineStr"/>
      <c r="N2576" t="inlineStr"/>
      <c r="O2576" t="n">
        <v>-0</v>
      </c>
      <c r="P2576" t="n">
        <v>0</v>
      </c>
      <c r="Q2576" t="n">
        <v>0</v>
      </c>
    </row>
    <row r="2577" ht="15" customHeight="1" s="1003">
      <c r="A2577" s="1019" t="inlineStr">
        <is>
          <t>Amidon</t>
        </is>
      </c>
      <c r="B2577" t="inlineStr">
        <is>
          <t>Débouchés</t>
        </is>
      </c>
      <c r="C2577" t="inlineStr">
        <is>
          <t>kt</t>
        </is>
      </c>
      <c r="D2577" t="inlineStr">
        <is>
          <t>France</t>
        </is>
      </c>
      <c r="E2577" t="inlineStr">
        <is>
          <t>2019-20</t>
        </is>
      </c>
      <c r="F2577" t="inlineStr">
        <is>
          <t>Tournesol</t>
        </is>
      </c>
      <c r="G2577" t="inlineStr"/>
      <c r="H2577" t="inlineStr"/>
      <c r="I2577" t="inlineStr"/>
      <c r="J2577" t="inlineStr"/>
      <c r="K2577" t="inlineStr"/>
      <c r="L2577" t="inlineStr"/>
      <c r="M2577" t="inlineStr"/>
      <c r="N2577" t="inlineStr"/>
      <c r="O2577" t="n">
        <v>-0</v>
      </c>
      <c r="P2577" t="n">
        <v>0</v>
      </c>
      <c r="Q2577" t="n">
        <v>0</v>
      </c>
    </row>
    <row r="2578" ht="15" customHeight="1" s="1003">
      <c r="A2578" s="1019" t="inlineStr">
        <is>
          <t>Protéine</t>
        </is>
      </c>
      <c r="B2578" t="inlineStr">
        <is>
          <t>Autres IAA</t>
        </is>
      </c>
      <c r="C2578" t="inlineStr">
        <is>
          <t>kt</t>
        </is>
      </c>
      <c r="D2578" t="inlineStr">
        <is>
          <t>France</t>
        </is>
      </c>
      <c r="E2578" t="inlineStr">
        <is>
          <t>2019-20</t>
        </is>
      </c>
      <c r="F2578" t="inlineStr">
        <is>
          <t>Tournesol</t>
        </is>
      </c>
      <c r="G2578" t="inlineStr"/>
      <c r="H2578" t="inlineStr"/>
      <c r="I2578" t="inlineStr"/>
      <c r="J2578" t="inlineStr"/>
      <c r="K2578" t="inlineStr"/>
      <c r="L2578" t="inlineStr"/>
      <c r="M2578" t="inlineStr"/>
      <c r="N2578" t="inlineStr"/>
      <c r="O2578" t="n">
        <v>-0</v>
      </c>
      <c r="P2578" t="n">
        <v>0</v>
      </c>
      <c r="Q2578" t="n">
        <v>-0</v>
      </c>
    </row>
    <row r="2579" ht="15" customHeight="1" s="1003">
      <c r="A2579" s="1019" t="inlineStr">
        <is>
          <t>Protéine</t>
        </is>
      </c>
      <c r="B2579" t="inlineStr">
        <is>
          <t>Alimentation humaine</t>
        </is>
      </c>
      <c r="C2579" t="inlineStr">
        <is>
          <t>kt</t>
        </is>
      </c>
      <c r="D2579" t="inlineStr">
        <is>
          <t>France</t>
        </is>
      </c>
      <c r="E2579" t="inlineStr">
        <is>
          <t>2019-20</t>
        </is>
      </c>
      <c r="F2579" t="inlineStr">
        <is>
          <t>Tournesol</t>
        </is>
      </c>
      <c r="G2579" t="inlineStr"/>
      <c r="H2579" t="inlineStr"/>
      <c r="I2579" t="inlineStr"/>
      <c r="J2579" t="inlineStr"/>
      <c r="K2579" t="inlineStr"/>
      <c r="L2579" t="inlineStr"/>
      <c r="M2579" t="inlineStr"/>
      <c r="N2579" t="inlineStr"/>
      <c r="O2579" t="n">
        <v>-0</v>
      </c>
      <c r="P2579" t="n">
        <v>0</v>
      </c>
      <c r="Q2579" t="n">
        <v>0</v>
      </c>
    </row>
    <row r="2580" ht="15" customHeight="1" s="1003">
      <c r="A2580" s="1019" t="inlineStr">
        <is>
          <t>Protéine</t>
        </is>
      </c>
      <c r="B2580" t="inlineStr">
        <is>
          <t>Usages alimentaires</t>
        </is>
      </c>
      <c r="C2580" t="inlineStr">
        <is>
          <t>kt</t>
        </is>
      </c>
      <c r="D2580" t="inlineStr">
        <is>
          <t>France</t>
        </is>
      </c>
      <c r="E2580" t="inlineStr">
        <is>
          <t>2019-20</t>
        </is>
      </c>
      <c r="F2580" t="inlineStr">
        <is>
          <t>Tournesol</t>
        </is>
      </c>
      <c r="G2580" t="inlineStr"/>
      <c r="H2580" t="inlineStr"/>
      <c r="I2580" t="inlineStr"/>
      <c r="J2580" t="inlineStr"/>
      <c r="K2580" t="inlineStr"/>
      <c r="L2580" t="inlineStr"/>
      <c r="M2580" t="inlineStr"/>
      <c r="N2580" t="inlineStr"/>
      <c r="O2580" t="n">
        <v>-0</v>
      </c>
      <c r="P2580" t="n">
        <v>0</v>
      </c>
      <c r="Q2580" t="n">
        <v>0</v>
      </c>
    </row>
    <row r="2581" ht="15" customHeight="1" s="1003">
      <c r="A2581" s="1019" t="inlineStr">
        <is>
          <t>Protéine</t>
        </is>
      </c>
      <c r="B2581" t="inlineStr">
        <is>
          <t>Débouchés</t>
        </is>
      </c>
      <c r="C2581" t="inlineStr">
        <is>
          <t>kt</t>
        </is>
      </c>
      <c r="D2581" t="inlineStr">
        <is>
          <t>France</t>
        </is>
      </c>
      <c r="E2581" t="inlineStr">
        <is>
          <t>2019-20</t>
        </is>
      </c>
      <c r="F2581" t="inlineStr">
        <is>
          <t>Tournesol</t>
        </is>
      </c>
      <c r="G2581" t="inlineStr"/>
      <c r="H2581" t="inlineStr"/>
      <c r="I2581" t="inlineStr"/>
      <c r="J2581" t="inlineStr"/>
      <c r="K2581" t="inlineStr"/>
      <c r="L2581" t="inlineStr"/>
      <c r="M2581" t="inlineStr"/>
      <c r="N2581" t="inlineStr"/>
      <c r="O2581" t="n">
        <v>-0</v>
      </c>
      <c r="P2581" t="n">
        <v>0</v>
      </c>
      <c r="Q2581" t="n">
        <v>0</v>
      </c>
    </row>
    <row r="2582" ht="15" customHeight="1" s="1003">
      <c r="A2582" s="1019" t="inlineStr">
        <is>
          <t>Fibres, lipides et sons</t>
        </is>
      </c>
      <c r="B2582" t="inlineStr">
        <is>
          <t>Autres IAA</t>
        </is>
      </c>
      <c r="C2582" t="inlineStr">
        <is>
          <t>kt</t>
        </is>
      </c>
      <c r="D2582" t="inlineStr">
        <is>
          <t>France</t>
        </is>
      </c>
      <c r="E2582" t="inlineStr">
        <is>
          <t>2019-20</t>
        </is>
      </c>
      <c r="F2582" t="inlineStr">
        <is>
          <t>Tournesol</t>
        </is>
      </c>
      <c r="G2582" t="inlineStr"/>
      <c r="H2582" t="inlineStr"/>
      <c r="I2582" t="inlineStr"/>
      <c r="J2582" t="inlineStr"/>
      <c r="K2582" t="inlineStr"/>
      <c r="L2582" t="inlineStr"/>
      <c r="M2582" t="inlineStr"/>
      <c r="N2582" t="inlineStr"/>
      <c r="O2582" t="n">
        <v>-0</v>
      </c>
      <c r="P2582" t="n">
        <v>0</v>
      </c>
      <c r="Q2582" t="n">
        <v>-0</v>
      </c>
    </row>
    <row r="2583" ht="15" customHeight="1" s="1003">
      <c r="A2583" s="1019" t="inlineStr">
        <is>
          <t>Fibres, lipides et sons</t>
        </is>
      </c>
      <c r="B2583" t="inlineStr">
        <is>
          <t>Alimentation humaine</t>
        </is>
      </c>
      <c r="C2583" t="inlineStr">
        <is>
          <t>kt</t>
        </is>
      </c>
      <c r="D2583" t="inlineStr">
        <is>
          <t>France</t>
        </is>
      </c>
      <c r="E2583" t="inlineStr">
        <is>
          <t>2019-20</t>
        </is>
      </c>
      <c r="F2583" t="inlineStr">
        <is>
          <t>Tournesol</t>
        </is>
      </c>
      <c r="G2583" t="inlineStr"/>
      <c r="H2583" t="inlineStr"/>
      <c r="I2583" t="inlineStr"/>
      <c r="J2583" t="inlineStr"/>
      <c r="K2583" t="inlineStr"/>
      <c r="L2583" t="inlineStr"/>
      <c r="M2583" t="inlineStr"/>
      <c r="N2583" t="inlineStr"/>
      <c r="O2583" t="n">
        <v>-0</v>
      </c>
      <c r="P2583" t="n">
        <v>0</v>
      </c>
      <c r="Q2583" t="n">
        <v>0</v>
      </c>
    </row>
    <row r="2584" ht="15" customHeight="1" s="1003">
      <c r="A2584" s="1019" t="inlineStr">
        <is>
          <t>Fibres, lipides et sons</t>
        </is>
      </c>
      <c r="B2584" t="inlineStr">
        <is>
          <t>Usages alimentaires</t>
        </is>
      </c>
      <c r="C2584" t="inlineStr">
        <is>
          <t>kt</t>
        </is>
      </c>
      <c r="D2584" t="inlineStr">
        <is>
          <t>France</t>
        </is>
      </c>
      <c r="E2584" t="inlineStr">
        <is>
          <t>2019-20</t>
        </is>
      </c>
      <c r="F2584" t="inlineStr">
        <is>
          <t>Tournesol</t>
        </is>
      </c>
      <c r="G2584" t="inlineStr"/>
      <c r="H2584" t="inlineStr"/>
      <c r="I2584" t="inlineStr"/>
      <c r="J2584" t="inlineStr"/>
      <c r="K2584" t="inlineStr"/>
      <c r="L2584" t="inlineStr"/>
      <c r="M2584" t="inlineStr"/>
      <c r="N2584" t="inlineStr"/>
      <c r="O2584" t="n">
        <v>-0</v>
      </c>
      <c r="P2584" t="n">
        <v>0</v>
      </c>
      <c r="Q2584" t="n">
        <v>0</v>
      </c>
    </row>
    <row r="2585" ht="15" customHeight="1" s="1003">
      <c r="A2585" s="1019" t="inlineStr">
        <is>
          <t>Fibres, lipides et sons</t>
        </is>
      </c>
      <c r="B2585" t="inlineStr">
        <is>
          <t>Débouchés</t>
        </is>
      </c>
      <c r="C2585" t="inlineStr">
        <is>
          <t>kt</t>
        </is>
      </c>
      <c r="D2585" t="inlineStr">
        <is>
          <t>France</t>
        </is>
      </c>
      <c r="E2585" t="inlineStr">
        <is>
          <t>2019-20</t>
        </is>
      </c>
      <c r="F2585" t="inlineStr">
        <is>
          <t>Tournesol</t>
        </is>
      </c>
      <c r="G2585" t="inlineStr"/>
      <c r="H2585" t="inlineStr"/>
      <c r="I2585" t="inlineStr"/>
      <c r="J2585" t="inlineStr"/>
      <c r="K2585" t="inlineStr"/>
      <c r="L2585" t="inlineStr"/>
      <c r="M2585" t="inlineStr"/>
      <c r="N2585" t="inlineStr"/>
      <c r="O2585" t="n">
        <v>-0</v>
      </c>
      <c r="P2585" t="n">
        <v>0</v>
      </c>
      <c r="Q2585" t="n">
        <v>0</v>
      </c>
    </row>
    <row r="2586" ht="15" customHeight="1" s="1003">
      <c r="A2586" s="1019" t="inlineStr">
        <is>
          <t>Farine</t>
        </is>
      </c>
      <c r="B2586" t="inlineStr">
        <is>
          <t>Autres IAA</t>
        </is>
      </c>
      <c r="C2586" t="inlineStr">
        <is>
          <t>kt</t>
        </is>
      </c>
      <c r="D2586" t="inlineStr">
        <is>
          <t>France</t>
        </is>
      </c>
      <c r="E2586" t="inlineStr">
        <is>
          <t>2019-20</t>
        </is>
      </c>
      <c r="F2586" t="inlineStr">
        <is>
          <t>Tournesol</t>
        </is>
      </c>
      <c r="G2586" t="inlineStr"/>
      <c r="H2586" t="inlineStr"/>
      <c r="I2586" t="inlineStr"/>
      <c r="J2586" t="inlineStr"/>
      <c r="K2586" t="inlineStr"/>
      <c r="L2586" t="inlineStr"/>
      <c r="M2586" t="inlineStr"/>
      <c r="N2586" t="inlineStr"/>
      <c r="O2586" t="n">
        <v>-0</v>
      </c>
      <c r="P2586" t="n">
        <v>0</v>
      </c>
      <c r="Q2586" t="n">
        <v>-0</v>
      </c>
    </row>
    <row r="2587" ht="15" customHeight="1" s="1003">
      <c r="A2587" s="1019" t="inlineStr">
        <is>
          <t>Farine</t>
        </is>
      </c>
      <c r="B2587" t="inlineStr">
        <is>
          <t>Alimentation humaine</t>
        </is>
      </c>
      <c r="C2587" t="inlineStr">
        <is>
          <t>kt</t>
        </is>
      </c>
      <c r="D2587" t="inlineStr">
        <is>
          <t>France</t>
        </is>
      </c>
      <c r="E2587" t="inlineStr">
        <is>
          <t>2019-20</t>
        </is>
      </c>
      <c r="F2587" t="inlineStr">
        <is>
          <t>Tournesol</t>
        </is>
      </c>
      <c r="G2587" t="inlineStr"/>
      <c r="H2587" t="inlineStr"/>
      <c r="I2587" t="inlineStr"/>
      <c r="J2587" t="inlineStr"/>
      <c r="K2587" t="inlineStr"/>
      <c r="L2587" t="inlineStr"/>
      <c r="M2587" t="inlineStr"/>
      <c r="N2587" t="inlineStr"/>
      <c r="O2587" t="n">
        <v>-0</v>
      </c>
      <c r="P2587" t="n">
        <v>0</v>
      </c>
      <c r="Q2587" t="n">
        <v>0</v>
      </c>
    </row>
    <row r="2588" ht="15" customHeight="1" s="1003">
      <c r="A2588" s="1019" t="inlineStr">
        <is>
          <t>Farine</t>
        </is>
      </c>
      <c r="B2588" t="inlineStr">
        <is>
          <t>Usages alimentaires</t>
        </is>
      </c>
      <c r="C2588" t="inlineStr">
        <is>
          <t>kt</t>
        </is>
      </c>
      <c r="D2588" t="inlineStr">
        <is>
          <t>France</t>
        </is>
      </c>
      <c r="E2588" t="inlineStr">
        <is>
          <t>2019-20</t>
        </is>
      </c>
      <c r="F2588" t="inlineStr">
        <is>
          <t>Tournesol</t>
        </is>
      </c>
      <c r="G2588" t="inlineStr"/>
      <c r="H2588" t="inlineStr"/>
      <c r="I2588" t="inlineStr"/>
      <c r="J2588" t="inlineStr"/>
      <c r="K2588" t="inlineStr"/>
      <c r="L2588" t="inlineStr"/>
      <c r="M2588" t="inlineStr"/>
      <c r="N2588" t="inlineStr"/>
      <c r="O2588" t="n">
        <v>-0</v>
      </c>
      <c r="P2588" t="n">
        <v>0</v>
      </c>
      <c r="Q2588" t="n">
        <v>0</v>
      </c>
    </row>
    <row r="2589" ht="15" customHeight="1" s="1003">
      <c r="A2589" s="1019" t="inlineStr">
        <is>
          <t>Farine</t>
        </is>
      </c>
      <c r="B2589" t="inlineStr">
        <is>
          <t>Débouchés</t>
        </is>
      </c>
      <c r="C2589" t="inlineStr">
        <is>
          <t>kt</t>
        </is>
      </c>
      <c r="D2589" t="inlineStr">
        <is>
          <t>France</t>
        </is>
      </c>
      <c r="E2589" t="inlineStr">
        <is>
          <t>2019-20</t>
        </is>
      </c>
      <c r="F2589" t="inlineStr">
        <is>
          <t>Tournesol</t>
        </is>
      </c>
      <c r="G2589" t="inlineStr"/>
      <c r="H2589" t="inlineStr"/>
      <c r="I2589" t="inlineStr"/>
      <c r="J2589" t="inlineStr"/>
      <c r="K2589" t="inlineStr"/>
      <c r="L2589" t="inlineStr"/>
      <c r="M2589" t="inlineStr"/>
      <c r="N2589" t="inlineStr"/>
      <c r="O2589" t="n">
        <v>-0</v>
      </c>
      <c r="P2589" t="n">
        <v>0</v>
      </c>
      <c r="Q2589" t="n">
        <v>0</v>
      </c>
    </row>
    <row r="2590" ht="15" customHeight="1" s="1003">
      <c r="A2590" s="1019" t="inlineStr">
        <is>
          <t>Sons</t>
        </is>
      </c>
      <c r="B2590" t="inlineStr">
        <is>
          <t>Alimentation animale</t>
        </is>
      </c>
      <c r="C2590" t="inlineStr">
        <is>
          <t>kt</t>
        </is>
      </c>
      <c r="D2590" t="inlineStr">
        <is>
          <t>France</t>
        </is>
      </c>
      <c r="E2590" t="inlineStr">
        <is>
          <t>2019-20</t>
        </is>
      </c>
      <c r="F2590" t="inlineStr">
        <is>
          <t>Tournesol</t>
        </is>
      </c>
      <c r="G2590" t="inlineStr"/>
      <c r="H2590" t="inlineStr"/>
      <c r="I2590" t="inlineStr"/>
      <c r="J2590" t="inlineStr"/>
      <c r="K2590" t="inlineStr"/>
      <c r="L2590" t="inlineStr"/>
      <c r="M2590" t="inlineStr"/>
      <c r="N2590" t="inlineStr"/>
      <c r="O2590" t="n">
        <v>-0</v>
      </c>
      <c r="P2590" t="n">
        <v>0</v>
      </c>
      <c r="Q2590" t="n">
        <v>0</v>
      </c>
    </row>
    <row r="2591" ht="15" customHeight="1" s="1003">
      <c r="A2591" s="1019" t="inlineStr">
        <is>
          <t>Sons</t>
        </is>
      </c>
      <c r="B2591" t="inlineStr">
        <is>
          <t>Usages alimentaires</t>
        </is>
      </c>
      <c r="C2591" t="inlineStr">
        <is>
          <t>kt</t>
        </is>
      </c>
      <c r="D2591" t="inlineStr">
        <is>
          <t>France</t>
        </is>
      </c>
      <c r="E2591" t="inlineStr">
        <is>
          <t>2019-20</t>
        </is>
      </c>
      <c r="F2591" t="inlineStr">
        <is>
          <t>Tournesol</t>
        </is>
      </c>
      <c r="G2591" t="inlineStr"/>
      <c r="H2591" t="inlineStr"/>
      <c r="I2591" t="inlineStr"/>
      <c r="J2591" t="inlineStr"/>
      <c r="K2591" t="inlineStr"/>
      <c r="L2591" t="inlineStr"/>
      <c r="M2591" t="inlineStr"/>
      <c r="N2591" t="inlineStr"/>
      <c r="O2591" t="n">
        <v>-0</v>
      </c>
      <c r="P2591" t="n">
        <v>0</v>
      </c>
      <c r="Q2591" t="n">
        <v>0</v>
      </c>
    </row>
    <row r="2592" ht="15" customHeight="1" s="1003">
      <c r="A2592" s="1019" t="inlineStr">
        <is>
          <t>Sons</t>
        </is>
      </c>
      <c r="B2592" t="inlineStr">
        <is>
          <t>Débouchés</t>
        </is>
      </c>
      <c r="C2592" t="inlineStr">
        <is>
          <t>kt</t>
        </is>
      </c>
      <c r="D2592" t="inlineStr">
        <is>
          <t>France</t>
        </is>
      </c>
      <c r="E2592" t="inlineStr">
        <is>
          <t>2019-20</t>
        </is>
      </c>
      <c r="F2592" t="inlineStr">
        <is>
          <t>Tournesol</t>
        </is>
      </c>
      <c r="G2592" t="inlineStr"/>
      <c r="H2592" t="inlineStr"/>
      <c r="I2592" t="inlineStr"/>
      <c r="J2592" t="inlineStr"/>
      <c r="K2592" t="inlineStr"/>
      <c r="L2592" t="inlineStr"/>
      <c r="M2592" t="inlineStr"/>
      <c r="N2592" t="inlineStr"/>
      <c r="O2592" t="n">
        <v>-0</v>
      </c>
      <c r="P2592" t="n">
        <v>0</v>
      </c>
      <c r="Q2592" t="n">
        <v>0</v>
      </c>
    </row>
    <row r="2593" ht="15" customHeight="1" s="1003">
      <c r="A2593" s="1019" t="inlineStr">
        <is>
          <t>Sons</t>
        </is>
      </c>
      <c r="B2593" t="inlineStr">
        <is>
          <t>FAB</t>
        </is>
      </c>
      <c r="C2593" t="inlineStr">
        <is>
          <t>kt</t>
        </is>
      </c>
      <c r="D2593" t="inlineStr">
        <is>
          <t>France</t>
        </is>
      </c>
      <c r="E2593" t="inlineStr">
        <is>
          <t>2019-20</t>
        </is>
      </c>
      <c r="F2593" t="inlineStr">
        <is>
          <t>Tournesol</t>
        </is>
      </c>
      <c r="G2593" t="inlineStr"/>
      <c r="H2593" t="inlineStr"/>
      <c r="I2593" t="inlineStr"/>
      <c r="J2593" t="inlineStr"/>
      <c r="K2593" t="inlineStr"/>
      <c r="L2593" t="inlineStr"/>
      <c r="M2593" t="inlineStr"/>
      <c r="N2593" t="inlineStr"/>
      <c r="O2593" t="n">
        <v>-0</v>
      </c>
      <c r="P2593" t="n">
        <v>0</v>
      </c>
      <c r="Q2593" t="n">
        <v>-0</v>
      </c>
    </row>
    <row r="2594" ht="15" customHeight="1" s="1003">
      <c r="A2594" s="1019" t="inlineStr">
        <is>
          <t>Sons</t>
        </is>
      </c>
      <c r="B2594" t="inlineStr">
        <is>
          <t>FAF</t>
        </is>
      </c>
      <c r="C2594" t="inlineStr">
        <is>
          <t>kt</t>
        </is>
      </c>
      <c r="D2594" t="inlineStr">
        <is>
          <t>France</t>
        </is>
      </c>
      <c r="E2594" t="inlineStr">
        <is>
          <t>2019-20</t>
        </is>
      </c>
      <c r="F2594" t="inlineStr">
        <is>
          <t>Tournesol</t>
        </is>
      </c>
      <c r="G2594" t="inlineStr"/>
      <c r="H2594" t="inlineStr"/>
      <c r="I2594" t="inlineStr"/>
      <c r="J2594" t="inlineStr"/>
      <c r="K2594" t="inlineStr"/>
      <c r="L2594" t="inlineStr"/>
      <c r="M2594" t="inlineStr"/>
      <c r="N2594" t="inlineStr"/>
      <c r="O2594" t="n">
        <v>-0</v>
      </c>
      <c r="P2594" t="n">
        <v>0</v>
      </c>
      <c r="Q2594" t="n">
        <v>-0</v>
      </c>
    </row>
    <row r="2595" ht="15" customHeight="1" s="1003">
      <c r="A2595" s="1019" t="inlineStr">
        <is>
          <t>Sons</t>
        </is>
      </c>
      <c r="B2595" t="inlineStr">
        <is>
          <t>Direct élevage</t>
        </is>
      </c>
      <c r="C2595" t="inlineStr">
        <is>
          <t>kt</t>
        </is>
      </c>
      <c r="D2595" t="inlineStr">
        <is>
          <t>France</t>
        </is>
      </c>
      <c r="E2595" t="inlineStr">
        <is>
          <t>2019-20</t>
        </is>
      </c>
      <c r="F2595" t="inlineStr">
        <is>
          <t>Tournesol</t>
        </is>
      </c>
      <c r="G2595" t="inlineStr"/>
      <c r="H2595" t="inlineStr"/>
      <c r="I2595" t="inlineStr"/>
      <c r="J2595" t="inlineStr"/>
      <c r="K2595" t="inlineStr"/>
      <c r="L2595" t="inlineStr"/>
      <c r="M2595" t="inlineStr"/>
      <c r="N2595" t="inlineStr"/>
      <c r="O2595" t="n">
        <v>-0</v>
      </c>
      <c r="P2595" t="n">
        <v>0</v>
      </c>
      <c r="Q2595" t="n">
        <v>-0</v>
      </c>
    </row>
    <row r="2596" ht="15" customHeight="1" s="1003">
      <c r="A2596" s="1019" t="inlineStr">
        <is>
          <t>Sons</t>
        </is>
      </c>
      <c r="B2596" t="inlineStr">
        <is>
          <t>Petfood</t>
        </is>
      </c>
      <c r="C2596" t="inlineStr">
        <is>
          <t>kt</t>
        </is>
      </c>
      <c r="D2596" t="inlineStr">
        <is>
          <t>France</t>
        </is>
      </c>
      <c r="E2596" t="inlineStr">
        <is>
          <t>2019-20</t>
        </is>
      </c>
      <c r="F2596" t="inlineStr">
        <is>
          <t>Tournesol</t>
        </is>
      </c>
      <c r="G2596" t="inlineStr"/>
      <c r="H2596" t="inlineStr"/>
      <c r="I2596" t="inlineStr"/>
      <c r="J2596" t="inlineStr"/>
      <c r="K2596" t="inlineStr"/>
      <c r="L2596" t="inlineStr"/>
      <c r="M2596" t="inlineStr"/>
      <c r="N2596" t="inlineStr"/>
      <c r="O2596" t="n">
        <v>-0</v>
      </c>
      <c r="P2596" t="n">
        <v>0</v>
      </c>
      <c r="Q2596" t="n">
        <v>-0</v>
      </c>
    </row>
    <row r="2597" ht="15" customHeight="1" s="1003">
      <c r="A2597" s="1019" t="inlineStr">
        <is>
          <t>Sons</t>
        </is>
      </c>
      <c r="B2597" t="inlineStr">
        <is>
          <t>Alimentation animale rente</t>
        </is>
      </c>
      <c r="C2597" t="inlineStr">
        <is>
          <t>kt</t>
        </is>
      </c>
      <c r="D2597" t="inlineStr">
        <is>
          <t>France</t>
        </is>
      </c>
      <c r="E2597" t="inlineStr">
        <is>
          <t>2019-20</t>
        </is>
      </c>
      <c r="F2597" t="inlineStr">
        <is>
          <t>Tournesol</t>
        </is>
      </c>
      <c r="G2597" t="inlineStr"/>
      <c r="H2597" t="inlineStr"/>
      <c r="I2597" t="inlineStr"/>
      <c r="J2597" t="inlineStr"/>
      <c r="K2597" t="inlineStr"/>
      <c r="L2597" t="inlineStr"/>
      <c r="M2597" t="inlineStr"/>
      <c r="N2597" t="inlineStr"/>
      <c r="O2597" t="n">
        <v>-0</v>
      </c>
      <c r="P2597" t="n">
        <v>0</v>
      </c>
      <c r="Q2597" t="n">
        <v>0</v>
      </c>
    </row>
    <row r="2598" ht="15" customHeight="1" s="1003">
      <c r="A2598" s="1019" t="inlineStr">
        <is>
          <t>Sons</t>
        </is>
      </c>
      <c r="B2598" t="inlineStr">
        <is>
          <t>Hors FAB</t>
        </is>
      </c>
      <c r="C2598" t="inlineStr">
        <is>
          <t>kt</t>
        </is>
      </c>
      <c r="D2598" t="inlineStr">
        <is>
          <t>France</t>
        </is>
      </c>
      <c r="E2598" t="inlineStr">
        <is>
          <t>2019-20</t>
        </is>
      </c>
      <c r="F2598" t="inlineStr">
        <is>
          <t>Tournesol</t>
        </is>
      </c>
      <c r="G2598" t="inlineStr"/>
      <c r="H2598" t="inlineStr"/>
      <c r="I2598" t="inlineStr"/>
      <c r="J2598" t="inlineStr"/>
      <c r="K2598" t="inlineStr"/>
      <c r="L2598" t="inlineStr"/>
      <c r="M2598" t="inlineStr"/>
      <c r="N2598" t="inlineStr"/>
      <c r="O2598" t="n">
        <v>-0</v>
      </c>
      <c r="P2598" t="n">
        <v>0</v>
      </c>
      <c r="Q2598" t="n">
        <v>0</v>
      </c>
    </row>
    <row r="2599" ht="15" customHeight="1" s="1003">
      <c r="A2599" s="1019" t="inlineStr">
        <is>
          <t>MPV</t>
        </is>
      </c>
      <c r="B2599" t="inlineStr">
        <is>
          <t>Autres IAA</t>
        </is>
      </c>
      <c r="C2599" t="inlineStr">
        <is>
          <t>kt</t>
        </is>
      </c>
      <c r="D2599" t="inlineStr">
        <is>
          <t>France</t>
        </is>
      </c>
      <c r="E2599" t="inlineStr">
        <is>
          <t>2019-20</t>
        </is>
      </c>
      <c r="F2599" t="inlineStr">
        <is>
          <t>Tournesol</t>
        </is>
      </c>
      <c r="G2599" t="inlineStr"/>
      <c r="H2599" t="inlineStr"/>
      <c r="I2599" t="inlineStr"/>
      <c r="J2599" t="inlineStr"/>
      <c r="K2599" t="inlineStr"/>
      <c r="L2599" t="inlineStr"/>
      <c r="M2599" t="inlineStr"/>
      <c r="N2599" t="inlineStr"/>
      <c r="O2599" t="n">
        <v>-0</v>
      </c>
      <c r="P2599" t="n">
        <v>0</v>
      </c>
      <c r="Q2599" t="n">
        <v>-0</v>
      </c>
    </row>
    <row r="2600" ht="15" customHeight="1" s="1003">
      <c r="A2600" s="1019" t="inlineStr">
        <is>
          <t>MPV</t>
        </is>
      </c>
      <c r="B2600" t="inlineStr">
        <is>
          <t>Alimentation humaine</t>
        </is>
      </c>
      <c r="C2600" t="inlineStr">
        <is>
          <t>kt</t>
        </is>
      </c>
      <c r="D2600" t="inlineStr">
        <is>
          <t>France</t>
        </is>
      </c>
      <c r="E2600" t="inlineStr">
        <is>
          <t>2019-20</t>
        </is>
      </c>
      <c r="F2600" t="inlineStr">
        <is>
          <t>Tournesol</t>
        </is>
      </c>
      <c r="G2600" t="inlineStr"/>
      <c r="H2600" t="inlineStr"/>
      <c r="I2600" t="inlineStr"/>
      <c r="J2600" t="inlineStr"/>
      <c r="K2600" t="inlineStr"/>
      <c r="L2600" t="inlineStr"/>
      <c r="M2600" t="inlineStr"/>
      <c r="N2600" t="inlineStr"/>
      <c r="O2600" t="n">
        <v>-0</v>
      </c>
      <c r="P2600" t="n">
        <v>0</v>
      </c>
      <c r="Q2600" t="n">
        <v>0</v>
      </c>
    </row>
    <row r="2601" ht="15" customHeight="1" s="1003">
      <c r="A2601" s="1019" t="inlineStr">
        <is>
          <t>MPV</t>
        </is>
      </c>
      <c r="B2601" t="inlineStr">
        <is>
          <t>Usages alimentaires</t>
        </is>
      </c>
      <c r="C2601" t="inlineStr">
        <is>
          <t>kt</t>
        </is>
      </c>
      <c r="D2601" t="inlineStr">
        <is>
          <t>France</t>
        </is>
      </c>
      <c r="E2601" t="inlineStr">
        <is>
          <t>2019-20</t>
        </is>
      </c>
      <c r="F2601" t="inlineStr">
        <is>
          <t>Tournesol</t>
        </is>
      </c>
      <c r="G2601" t="inlineStr"/>
      <c r="H2601" t="inlineStr"/>
      <c r="I2601" t="inlineStr"/>
      <c r="J2601" t="inlineStr"/>
      <c r="K2601" t="inlineStr"/>
      <c r="L2601" t="inlineStr"/>
      <c r="M2601" t="inlineStr"/>
      <c r="N2601" t="inlineStr"/>
      <c r="O2601" t="n">
        <v>-0</v>
      </c>
      <c r="P2601" t="n">
        <v>0</v>
      </c>
      <c r="Q2601" t="n">
        <v>0</v>
      </c>
    </row>
    <row r="2602" ht="15" customHeight="1" s="1003">
      <c r="A2602" s="1019" t="inlineStr">
        <is>
          <t>MPV</t>
        </is>
      </c>
      <c r="B2602" t="inlineStr">
        <is>
          <t>Débouchés</t>
        </is>
      </c>
      <c r="C2602" t="inlineStr">
        <is>
          <t>kt</t>
        </is>
      </c>
      <c r="D2602" t="inlineStr">
        <is>
          <t>France</t>
        </is>
      </c>
      <c r="E2602" t="inlineStr">
        <is>
          <t>2019-20</t>
        </is>
      </c>
      <c r="F2602" t="inlineStr">
        <is>
          <t>Tournesol</t>
        </is>
      </c>
      <c r="G2602" t="inlineStr"/>
      <c r="H2602" t="inlineStr"/>
      <c r="I2602" t="inlineStr"/>
      <c r="J2602" t="inlineStr"/>
      <c r="K2602" t="inlineStr"/>
      <c r="L2602" t="inlineStr"/>
      <c r="M2602" t="inlineStr"/>
      <c r="N2602" t="inlineStr"/>
      <c r="O2602" t="n">
        <v>-0</v>
      </c>
      <c r="P2602" t="n">
        <v>0</v>
      </c>
      <c r="Q2602" t="n">
        <v>0</v>
      </c>
    </row>
    <row r="2603" ht="15" customHeight="1" s="1003">
      <c r="A2603" s="1019" t="inlineStr">
        <is>
          <t>Amidon, fibres, lipides et sons</t>
        </is>
      </c>
      <c r="B2603" t="inlineStr">
        <is>
          <t>Autres IAA</t>
        </is>
      </c>
      <c r="C2603" t="inlineStr">
        <is>
          <t>kt</t>
        </is>
      </c>
      <c r="D2603" t="inlineStr">
        <is>
          <t>France</t>
        </is>
      </c>
      <c r="E2603" t="inlineStr">
        <is>
          <t>2019-20</t>
        </is>
      </c>
      <c r="F2603" t="inlineStr">
        <is>
          <t>Tournesol</t>
        </is>
      </c>
      <c r="G2603" t="inlineStr"/>
      <c r="H2603" t="inlineStr"/>
      <c r="I2603" t="inlineStr"/>
      <c r="J2603" t="inlineStr"/>
      <c r="K2603" t="inlineStr"/>
      <c r="L2603" t="inlineStr"/>
      <c r="M2603" t="inlineStr"/>
      <c r="N2603" t="inlineStr"/>
      <c r="O2603" t="n">
        <v>-0</v>
      </c>
      <c r="P2603" t="n">
        <v>0</v>
      </c>
      <c r="Q2603" t="n">
        <v>-0</v>
      </c>
    </row>
    <row r="2604" ht="15" customHeight="1" s="1003">
      <c r="A2604" s="1019" t="inlineStr">
        <is>
          <t>Amidon, fibres, lipides et sons</t>
        </is>
      </c>
      <c r="B2604" t="inlineStr">
        <is>
          <t>Alimentation humaine</t>
        </is>
      </c>
      <c r="C2604" t="inlineStr">
        <is>
          <t>kt</t>
        </is>
      </c>
      <c r="D2604" t="inlineStr">
        <is>
          <t>France</t>
        </is>
      </c>
      <c r="E2604" t="inlineStr">
        <is>
          <t>2019-20</t>
        </is>
      </c>
      <c r="F2604" t="inlineStr">
        <is>
          <t>Tournesol</t>
        </is>
      </c>
      <c r="G2604" t="inlineStr"/>
      <c r="H2604" t="inlineStr"/>
      <c r="I2604" t="inlineStr"/>
      <c r="J2604" t="inlineStr"/>
      <c r="K2604" t="inlineStr"/>
      <c r="L2604" t="inlineStr"/>
      <c r="M2604" t="inlineStr"/>
      <c r="N2604" t="inlineStr"/>
      <c r="O2604" t="n">
        <v>-0</v>
      </c>
      <c r="P2604" t="n">
        <v>0</v>
      </c>
      <c r="Q2604" t="n">
        <v>0</v>
      </c>
    </row>
    <row r="2605" ht="15" customHeight="1" s="1003">
      <c r="A2605" s="1019" t="inlineStr">
        <is>
          <t>Amidon, fibres, lipides et sons</t>
        </is>
      </c>
      <c r="B2605" t="inlineStr">
        <is>
          <t>Usages alimentaires</t>
        </is>
      </c>
      <c r="C2605" t="inlineStr">
        <is>
          <t>kt</t>
        </is>
      </c>
      <c r="D2605" t="inlineStr">
        <is>
          <t>France</t>
        </is>
      </c>
      <c r="E2605" t="inlineStr">
        <is>
          <t>2019-20</t>
        </is>
      </c>
      <c r="F2605" t="inlineStr">
        <is>
          <t>Tournesol</t>
        </is>
      </c>
      <c r="G2605" t="inlineStr"/>
      <c r="H2605" t="inlineStr"/>
      <c r="I2605" t="inlineStr"/>
      <c r="J2605" t="inlineStr"/>
      <c r="K2605" t="inlineStr"/>
      <c r="L2605" t="inlineStr"/>
      <c r="M2605" t="inlineStr"/>
      <c r="N2605" t="inlineStr"/>
      <c r="O2605" t="n">
        <v>-0</v>
      </c>
      <c r="P2605" t="n">
        <v>0</v>
      </c>
      <c r="Q2605" t="n">
        <v>0</v>
      </c>
    </row>
    <row r="2606" ht="15" customHeight="1" s="1003">
      <c r="A2606" s="1019" t="inlineStr">
        <is>
          <t>Amidon, fibres, lipides et sons</t>
        </is>
      </c>
      <c r="B2606" t="inlineStr">
        <is>
          <t>Débouchés</t>
        </is>
      </c>
      <c r="C2606" t="inlineStr">
        <is>
          <t>kt</t>
        </is>
      </c>
      <c r="D2606" t="inlineStr">
        <is>
          <t>France</t>
        </is>
      </c>
      <c r="E2606" t="inlineStr">
        <is>
          <t>2019-20</t>
        </is>
      </c>
      <c r="F2606" t="inlineStr">
        <is>
          <t>Tournesol</t>
        </is>
      </c>
      <c r="G2606" t="inlineStr"/>
      <c r="H2606" t="inlineStr"/>
      <c r="I2606" t="inlineStr"/>
      <c r="J2606" t="inlineStr"/>
      <c r="K2606" t="inlineStr"/>
      <c r="L2606" t="inlineStr"/>
      <c r="M2606" t="inlineStr"/>
      <c r="N2606" t="inlineStr"/>
      <c r="O2606" t="n">
        <v>-0</v>
      </c>
      <c r="P2606" t="n">
        <v>0</v>
      </c>
      <c r="Q2606" t="n">
        <v>0</v>
      </c>
    </row>
    <row r="2607" ht="15" customHeight="1" s="1003">
      <c r="A2607" s="1019" t="inlineStr">
        <is>
          <t>Récolte</t>
        </is>
      </c>
      <c r="B2607" t="inlineStr">
        <is>
          <t>Olives</t>
        </is>
      </c>
      <c r="C2607" t="inlineStr">
        <is>
          <t>kt</t>
        </is>
      </c>
      <c r="D2607" t="inlineStr">
        <is>
          <t>France</t>
        </is>
      </c>
      <c r="E2607" t="inlineStr">
        <is>
          <t>2019-20</t>
        </is>
      </c>
      <c r="F2607" t="inlineStr">
        <is>
          <t>Tournesol</t>
        </is>
      </c>
      <c r="G2607" t="inlineStr"/>
      <c r="H2607" t="inlineStr"/>
      <c r="I2607" t="inlineStr"/>
      <c r="J2607" t="inlineStr"/>
      <c r="K2607" t="inlineStr"/>
      <c r="L2607" t="inlineStr"/>
      <c r="M2607" t="inlineStr"/>
      <c r="N2607" t="inlineStr"/>
      <c r="O2607" t="n">
        <v>-0</v>
      </c>
      <c r="P2607" t="n">
        <v>0</v>
      </c>
      <c r="Q2607" t="n">
        <v>500000000</v>
      </c>
    </row>
    <row r="2608" ht="15" customHeight="1" s="1003">
      <c r="A2608" s="1019" t="inlineStr">
        <is>
          <t>Récolte</t>
        </is>
      </c>
      <c r="B2608" t="inlineStr">
        <is>
          <t>Graines récoltées</t>
        </is>
      </c>
      <c r="C2608" t="inlineStr">
        <is>
          <t>kt</t>
        </is>
      </c>
      <c r="D2608" t="inlineStr">
        <is>
          <t>France</t>
        </is>
      </c>
      <c r="E2608" t="inlineStr">
        <is>
          <t>2019-20</t>
        </is>
      </c>
      <c r="F2608" t="inlineStr">
        <is>
          <t>Tournesol</t>
        </is>
      </c>
      <c r="G2608" t="inlineStr">
        <is>
          <t>Récolte = 1298 kt (Bilans par campagne - FranceAgriMer)</t>
        </is>
      </c>
      <c r="H2608" t="inlineStr"/>
      <c r="I2608" t="inlineStr">
        <is>
          <t>Bilans par campagne - FranceAgriMer</t>
        </is>
      </c>
      <c r="J2608" t="inlineStr"/>
      <c r="K2608" t="inlineStr">
        <is>
          <t>Volume</t>
        </is>
      </c>
      <c r="L2608" t="inlineStr">
        <is>
          <t>Récolte</t>
        </is>
      </c>
      <c r="M2608" t="inlineStr">
        <is>
          <t>BIlans Tournesol - FAM</t>
        </is>
      </c>
      <c r="N2608" t="inlineStr"/>
      <c r="O2608" t="n">
        <v>1300</v>
      </c>
      <c r="P2608" t="inlineStr"/>
      <c r="Q2608" t="inlineStr"/>
    </row>
    <row r="2609" ht="15" customHeight="1" s="1003">
      <c r="A2609" s="1019" t="inlineStr">
        <is>
          <t>Ferme</t>
        </is>
      </c>
      <c r="B2609" t="inlineStr">
        <is>
          <t>Stock final à la ferme</t>
        </is>
      </c>
      <c r="C2609" t="inlineStr">
        <is>
          <t>kt</t>
        </is>
      </c>
      <c r="D2609" t="inlineStr">
        <is>
          <t>France</t>
        </is>
      </c>
      <c r="E2609" t="inlineStr">
        <is>
          <t>2019-20</t>
        </is>
      </c>
      <c r="F2609" t="inlineStr">
        <is>
          <t>Tournesol</t>
        </is>
      </c>
      <c r="G2609" t="inlineStr"/>
      <c r="H2609" t="inlineStr"/>
      <c r="I2609" t="inlineStr"/>
      <c r="J2609" t="inlineStr">
        <is>
          <t>Le stock à la ferme est négligé</t>
        </is>
      </c>
      <c r="K2609" t="inlineStr"/>
      <c r="L2609" t="inlineStr">
        <is>
          <t>Stock final à la ferme</t>
        </is>
      </c>
      <c r="M2609" t="inlineStr"/>
      <c r="N2609" t="inlineStr"/>
      <c r="O2609" t="n">
        <v>0</v>
      </c>
      <c r="P2609" t="inlineStr"/>
      <c r="Q2609" t="inlineStr"/>
    </row>
    <row r="2610" ht="15" customHeight="1" s="1003">
      <c r="A2610" s="1019" t="inlineStr">
        <is>
          <t>Ferme</t>
        </is>
      </c>
      <c r="B2610" t="inlineStr">
        <is>
          <t>Graines autoconsommées</t>
        </is>
      </c>
      <c r="C2610" t="inlineStr">
        <is>
          <t>kt</t>
        </is>
      </c>
      <c r="D2610" t="inlineStr">
        <is>
          <t>France</t>
        </is>
      </c>
      <c r="E2610" t="inlineStr">
        <is>
          <t>2019-20</t>
        </is>
      </c>
      <c r="F2610" t="inlineStr">
        <is>
          <t>Tournesol</t>
        </is>
      </c>
      <c r="G2610" t="inlineStr">
        <is>
          <t>Autoconsommation à la ferme = 123 kt (Bilans par campagne - FranceAgriMer)</t>
        </is>
      </c>
      <c r="H2610" t="inlineStr"/>
      <c r="I2610" t="inlineStr">
        <is>
          <t>Bilans par campagne - FranceAgriMer</t>
        </is>
      </c>
      <c r="J2610" t="inlineStr"/>
      <c r="K2610" t="inlineStr">
        <is>
          <t>Volume</t>
        </is>
      </c>
      <c r="L2610" t="inlineStr">
        <is>
          <t>Autoconsommation à la ferme</t>
        </is>
      </c>
      <c r="M2610" t="inlineStr">
        <is>
          <t>BIlans Tournesol - FAM</t>
        </is>
      </c>
      <c r="N2610" t="inlineStr"/>
      <c r="O2610" t="n">
        <v>123</v>
      </c>
      <c r="P2610" t="inlineStr"/>
      <c r="Q2610" t="inlineStr"/>
    </row>
    <row r="2611" ht="15" customHeight="1" s="1003">
      <c r="A2611" s="1019" t="inlineStr">
        <is>
          <t>Ferme</t>
        </is>
      </c>
      <c r="B2611" t="inlineStr">
        <is>
          <t>Stock final</t>
        </is>
      </c>
      <c r="C2611" t="inlineStr">
        <is>
          <t>kt</t>
        </is>
      </c>
      <c r="D2611" t="inlineStr">
        <is>
          <t>France</t>
        </is>
      </c>
      <c r="E2611" t="inlineStr">
        <is>
          <t>2019-20</t>
        </is>
      </c>
      <c r="F2611" t="inlineStr">
        <is>
          <t>Tournesol</t>
        </is>
      </c>
      <c r="G2611" t="inlineStr"/>
      <c r="H2611" t="inlineStr"/>
      <c r="I2611" t="inlineStr"/>
      <c r="J2611" t="inlineStr"/>
      <c r="K2611" t="inlineStr"/>
      <c r="L2611" t="inlineStr"/>
      <c r="M2611" t="inlineStr"/>
      <c r="N2611" t="inlineStr"/>
      <c r="O2611" t="n">
        <v>0</v>
      </c>
      <c r="P2611" t="inlineStr"/>
      <c r="Q2611" t="inlineStr"/>
    </row>
    <row r="2612" ht="15" customHeight="1" s="1003">
      <c r="A2612" s="1019" t="inlineStr">
        <is>
          <t>OS</t>
        </is>
      </c>
      <c r="B2612" t="inlineStr">
        <is>
          <t>Graines collectées</t>
        </is>
      </c>
      <c r="C2612" t="inlineStr">
        <is>
          <t>kt</t>
        </is>
      </c>
      <c r="D2612" t="inlineStr">
        <is>
          <t>France</t>
        </is>
      </c>
      <c r="E2612" t="inlineStr">
        <is>
          <t>2019-20</t>
        </is>
      </c>
      <c r="F2612" t="inlineStr">
        <is>
          <t>Tournesol</t>
        </is>
      </c>
      <c r="G2612" t="inlineStr"/>
      <c r="H2612" t="inlineStr"/>
      <c r="I2612" t="inlineStr"/>
      <c r="J2612" t="inlineStr"/>
      <c r="K2612" t="inlineStr"/>
      <c r="L2612" t="inlineStr"/>
      <c r="M2612" t="inlineStr"/>
      <c r="N2612" t="inlineStr"/>
      <c r="O2612" t="n">
        <v>1120</v>
      </c>
      <c r="P2612" t="inlineStr"/>
      <c r="Q2612" t="inlineStr"/>
    </row>
    <row r="2613" ht="15" customHeight="1" s="1003">
      <c r="A2613" s="1019" t="inlineStr">
        <is>
          <t>OS</t>
        </is>
      </c>
      <c r="B2613" t="inlineStr">
        <is>
          <t>Stock final collecteurs</t>
        </is>
      </c>
      <c r="C2613" t="inlineStr">
        <is>
          <t>kt</t>
        </is>
      </c>
      <c r="D2613" t="inlineStr">
        <is>
          <t>France</t>
        </is>
      </c>
      <c r="E2613" t="inlineStr">
        <is>
          <t>2019-20</t>
        </is>
      </c>
      <c r="F2613" t="inlineStr">
        <is>
          <t>Tournesol</t>
        </is>
      </c>
      <c r="G2613" t="inlineStr">
        <is>
          <t>Stock final collecteurs = 118 kt (Bilans par campagne - FranceAgriMer)</t>
        </is>
      </c>
      <c r="H2613" t="inlineStr"/>
      <c r="I2613" t="inlineStr">
        <is>
          <t>Bilans par campagne - FranceAgriMer</t>
        </is>
      </c>
      <c r="J2613" t="inlineStr"/>
      <c r="K2613" t="inlineStr">
        <is>
          <t>Volume</t>
        </is>
      </c>
      <c r="L2613" t="inlineStr">
        <is>
          <t>Stock final collecteurs</t>
        </is>
      </c>
      <c r="M2613" t="inlineStr">
        <is>
          <t>BIlans Tournesol - FAM</t>
        </is>
      </c>
      <c r="N2613" t="inlineStr"/>
      <c r="O2613" t="n">
        <v>118</v>
      </c>
      <c r="P2613" t="inlineStr"/>
      <c r="Q2613" t="inlineStr"/>
    </row>
    <row r="2614" ht="15" customHeight="1" s="1003">
      <c r="A2614" s="1019" t="inlineStr">
        <is>
          <t>OS</t>
        </is>
      </c>
      <c r="B2614" t="inlineStr">
        <is>
          <t>Stock final</t>
        </is>
      </c>
      <c r="C2614" t="inlineStr">
        <is>
          <t>kt</t>
        </is>
      </c>
      <c r="D2614" t="inlineStr">
        <is>
          <t>France</t>
        </is>
      </c>
      <c r="E2614" t="inlineStr">
        <is>
          <t>2019-20</t>
        </is>
      </c>
      <c r="F2614" t="inlineStr">
        <is>
          <t>Tournesol</t>
        </is>
      </c>
      <c r="G2614" t="inlineStr">
        <is>
          <t>Stock final collecteurs = 82 kt (Bilans par campagne - FranceAgriMer)</t>
        </is>
      </c>
      <c r="H2614" t="inlineStr"/>
      <c r="I2614" t="inlineStr">
        <is>
          <t>Bilans par campagne - FranceAgriMer</t>
        </is>
      </c>
      <c r="J2614" t="inlineStr"/>
      <c r="K2614" t="inlineStr">
        <is>
          <t>Volume</t>
        </is>
      </c>
      <c r="L2614" t="inlineStr">
        <is>
          <t>Stock final collecteurs</t>
        </is>
      </c>
      <c r="M2614" t="inlineStr">
        <is>
          <t>BIlans Tournesol - FAM</t>
        </is>
      </c>
      <c r="N2614" t="inlineStr"/>
      <c r="O2614" t="n">
        <v>118</v>
      </c>
      <c r="P2614" t="inlineStr"/>
      <c r="Q2614" t="inlineStr"/>
    </row>
    <row r="2615" ht="15" customHeight="1" s="1003">
      <c r="A2615" s="1019" t="inlineStr">
        <is>
          <t>OS</t>
        </is>
      </c>
      <c r="B2615" t="inlineStr">
        <is>
          <t>Issues de silo</t>
        </is>
      </c>
      <c r="C2615" t="inlineStr">
        <is>
          <t>kt</t>
        </is>
      </c>
      <c r="D2615" t="inlineStr">
        <is>
          <t>France</t>
        </is>
      </c>
      <c r="E2615" t="inlineStr">
        <is>
          <t>2019-20</t>
        </is>
      </c>
      <c r="F2615" t="inlineStr">
        <is>
          <t>Tournesol</t>
        </is>
      </c>
      <c r="G2615" t="inlineStr"/>
      <c r="H2615" t="inlineStr">
        <is>
          <t>Ratio d'issues de silo = 1,7 % (ONRB - FranceAgriMer)</t>
        </is>
      </c>
      <c r="I2615" t="inlineStr">
        <is>
          <t>ONRB - FranceAgriMer</t>
        </is>
      </c>
      <c r="J2615" t="inlineStr">
        <is>
          <t>0</t>
        </is>
      </c>
      <c r="K2615" t="inlineStr">
        <is>
          <t>Rendement</t>
        </is>
      </c>
      <c r="L2615" t="inlineStr">
        <is>
          <t>Ratio d'issues de silo</t>
        </is>
      </c>
      <c r="M2615" t="inlineStr">
        <is>
          <t>Issues de silo - ONRB</t>
        </is>
      </c>
      <c r="N2615" t="inlineStr"/>
      <c r="O2615" t="n">
        <v>20</v>
      </c>
      <c r="P2615" t="inlineStr"/>
      <c r="Q2615" t="inlineStr"/>
    </row>
    <row r="2616" ht="15" customHeight="1" s="1003">
      <c r="A2616" s="1019" t="inlineStr">
        <is>
          <t>Trituration</t>
        </is>
      </c>
      <c r="B2616" t="inlineStr">
        <is>
          <t>Huile</t>
        </is>
      </c>
      <c r="C2616" t="inlineStr">
        <is>
          <t>kt</t>
        </is>
      </c>
      <c r="D2616" t="inlineStr">
        <is>
          <t>France</t>
        </is>
      </c>
      <c r="E2616" t="inlineStr">
        <is>
          <t>2019-20</t>
        </is>
      </c>
      <c r="F2616" t="inlineStr">
        <is>
          <t>Tournesol</t>
        </is>
      </c>
      <c r="G2616" t="inlineStr"/>
      <c r="H2616" t="inlineStr">
        <is>
          <t>Rendement de production d'huile = 44,3 % (Rapport méthodo Ademe calcul ACV - Terres Univia)</t>
        </is>
      </c>
      <c r="I2616" t="inlineStr">
        <is>
          <t>Rapport méthodo Ademe calcul ACV - Terres Univia</t>
        </is>
      </c>
      <c r="J2616" t="inlineStr">
        <is>
          <t>0</t>
        </is>
      </c>
      <c r="K2616" t="inlineStr">
        <is>
          <t>Rendement</t>
        </is>
      </c>
      <c r="L2616" t="inlineStr">
        <is>
          <t>Rendement de production d'huile</t>
        </is>
      </c>
      <c r="M2616" t="inlineStr">
        <is>
          <t>Rend. trituration-TERRES UNIVIA</t>
        </is>
      </c>
      <c r="N2616" t="inlineStr"/>
      <c r="O2616" t="n">
        <v>405</v>
      </c>
      <c r="P2616" t="inlineStr"/>
      <c r="Q2616" t="inlineStr"/>
    </row>
    <row r="2617" ht="15" customHeight="1" s="1003">
      <c r="A2617" s="1019" t="inlineStr">
        <is>
          <t>Trituration</t>
        </is>
      </c>
      <c r="B2617" t="inlineStr">
        <is>
          <t>Tourteaux</t>
        </is>
      </c>
      <c r="C2617" t="inlineStr">
        <is>
          <t>kt</t>
        </is>
      </c>
      <c r="D2617" t="inlineStr">
        <is>
          <t>France</t>
        </is>
      </c>
      <c r="E2617" t="inlineStr">
        <is>
          <t>2019-20</t>
        </is>
      </c>
      <c r="F2617" t="inlineStr">
        <is>
          <t>Tournesol</t>
        </is>
      </c>
      <c r="G2617" t="inlineStr"/>
      <c r="H2617" t="inlineStr">
        <is>
          <t>Rendement de production de tourteau = 54 % (Rapport méthodo Ademe calcul ACV - Terres Univia)</t>
        </is>
      </c>
      <c r="I2617" t="inlineStr">
        <is>
          <t>Rapport méthodo Ademe calcul ACV - Terres Univia</t>
        </is>
      </c>
      <c r="J2617" t="inlineStr">
        <is>
          <t>0</t>
        </is>
      </c>
      <c r="K2617" t="inlineStr">
        <is>
          <t>Rendement</t>
        </is>
      </c>
      <c r="L2617" t="inlineStr">
        <is>
          <t>Rendement de production de tourteau</t>
        </is>
      </c>
      <c r="M2617" t="inlineStr">
        <is>
          <t>Rend. trituration-TERRES UNIVIA</t>
        </is>
      </c>
      <c r="N2617" t="inlineStr"/>
      <c r="O2617" t="n">
        <v>493</v>
      </c>
      <c r="P2617" t="inlineStr"/>
      <c r="Q2617" t="inlineStr"/>
    </row>
    <row r="2618" ht="15" customHeight="1" s="1003">
      <c r="A2618" s="1019" t="inlineStr">
        <is>
          <t>Trituration</t>
        </is>
      </c>
      <c r="B2618" t="inlineStr">
        <is>
          <t>Coques (+ eau)</t>
        </is>
      </c>
      <c r="C2618" t="inlineStr">
        <is>
          <t>kt</t>
        </is>
      </c>
      <c r="D2618" t="inlineStr">
        <is>
          <t>France</t>
        </is>
      </c>
      <c r="E2618" t="inlineStr">
        <is>
          <t>2019-20</t>
        </is>
      </c>
      <c r="F2618" t="inlineStr">
        <is>
          <t>Tournesol</t>
        </is>
      </c>
      <c r="G2618" t="inlineStr"/>
      <c r="H2618" t="inlineStr">
        <is>
          <t>Rendement de production de coques (+ eau) = 1,7 % (Rapport méthodo Ademe calcul ACV - Terres Univia)</t>
        </is>
      </c>
      <c r="I2618" t="inlineStr">
        <is>
          <t>Rapport méthodo Ademe calcul ACV - Terres Univia</t>
        </is>
      </c>
      <c r="J2618" t="inlineStr">
        <is>
          <t>0</t>
        </is>
      </c>
      <c r="K2618" t="inlineStr">
        <is>
          <t>Rendement</t>
        </is>
      </c>
      <c r="L2618" t="inlineStr">
        <is>
          <t>Rendement de production de coques (+ eau)</t>
        </is>
      </c>
      <c r="M2618" t="inlineStr">
        <is>
          <t>Rend. trituration-TERRES UNIVIA</t>
        </is>
      </c>
      <c r="N2618" t="inlineStr"/>
      <c r="O2618" t="n">
        <v>15.5</v>
      </c>
      <c r="P2618" t="inlineStr"/>
      <c r="Q2618" t="inlineStr"/>
    </row>
    <row r="2619" ht="15" customHeight="1" s="1003">
      <c r="A2619" s="1019" t="inlineStr">
        <is>
          <t>Moulin</t>
        </is>
      </c>
      <c r="B2619" t="inlineStr">
        <is>
          <t>Grignons d'olive</t>
        </is>
      </c>
      <c r="C2619" t="inlineStr">
        <is>
          <t>kt</t>
        </is>
      </c>
      <c r="D2619" t="inlineStr">
        <is>
          <t>France</t>
        </is>
      </c>
      <c r="E2619" t="inlineStr">
        <is>
          <t>2019-20</t>
        </is>
      </c>
      <c r="F2619" t="inlineStr">
        <is>
          <t>Tournesol</t>
        </is>
      </c>
      <c r="G2619" t="inlineStr"/>
      <c r="H2619" t="inlineStr"/>
      <c r="I2619" t="inlineStr"/>
      <c r="J2619" t="inlineStr"/>
      <c r="K2619" t="inlineStr"/>
      <c r="L2619" t="inlineStr">
        <is>
          <t>Production de grignons d'olive</t>
        </is>
      </c>
      <c r="M2619" t="inlineStr"/>
      <c r="N2619" t="inlineStr"/>
      <c r="O2619" t="n">
        <v>-0</v>
      </c>
      <c r="P2619" t="n">
        <v>0</v>
      </c>
      <c r="Q2619" t="n">
        <v>500000000</v>
      </c>
    </row>
    <row r="2620" ht="15" customHeight="1" s="1003">
      <c r="A2620" s="1019" t="inlineStr">
        <is>
          <t>Moulin</t>
        </is>
      </c>
      <c r="B2620" t="inlineStr">
        <is>
          <t>Huile d'olive</t>
        </is>
      </c>
      <c r="C2620" t="inlineStr">
        <is>
          <t>kt</t>
        </is>
      </c>
      <c r="D2620" t="inlineStr">
        <is>
          <t>France</t>
        </is>
      </c>
      <c r="E2620" t="inlineStr">
        <is>
          <t>2019-20</t>
        </is>
      </c>
      <c r="F2620" t="inlineStr">
        <is>
          <t>Tournesol</t>
        </is>
      </c>
      <c r="G2620" t="inlineStr"/>
      <c r="H2620" t="inlineStr"/>
      <c r="I2620" t="inlineStr"/>
      <c r="J2620" t="inlineStr"/>
      <c r="K2620" t="inlineStr"/>
      <c r="L2620" t="inlineStr"/>
      <c r="M2620" t="inlineStr"/>
      <c r="N2620" t="inlineStr"/>
      <c r="O2620" t="n">
        <v>-0</v>
      </c>
      <c r="P2620" t="n">
        <v>0</v>
      </c>
      <c r="Q2620" t="n">
        <v>500000000</v>
      </c>
    </row>
    <row r="2621" ht="15" customHeight="1" s="1003">
      <c r="A2621" s="1019" t="inlineStr">
        <is>
          <t>Conservation ou préparation d'olives</t>
        </is>
      </c>
      <c r="B2621" t="inlineStr">
        <is>
          <t>Olives de table</t>
        </is>
      </c>
      <c r="C2621" t="inlineStr">
        <is>
          <t>kt</t>
        </is>
      </c>
      <c r="D2621" t="inlineStr">
        <is>
          <t>France</t>
        </is>
      </c>
      <c r="E2621" t="inlineStr">
        <is>
          <t>2019-20</t>
        </is>
      </c>
      <c r="F2621" t="inlineStr">
        <is>
          <t>Tournesol</t>
        </is>
      </c>
      <c r="G2621" t="inlineStr"/>
      <c r="H2621" t="inlineStr"/>
      <c r="I2621" t="inlineStr"/>
      <c r="J2621" t="inlineStr"/>
      <c r="K2621" t="inlineStr"/>
      <c r="L2621" t="inlineStr"/>
      <c r="M2621" t="inlineStr"/>
      <c r="N2621" t="inlineStr"/>
      <c r="O2621" t="n">
        <v>-0</v>
      </c>
      <c r="P2621" t="n">
        <v>0</v>
      </c>
      <c r="Q2621" t="n">
        <v>500000000</v>
      </c>
    </row>
    <row r="2622" ht="15" customHeight="1" s="1003">
      <c r="A2622" s="1019" t="inlineStr">
        <is>
          <t>Fabrication de produits alimentaires</t>
        </is>
      </c>
      <c r="B2622" t="inlineStr">
        <is>
          <t>Produits alimentaires</t>
        </is>
      </c>
      <c r="C2622" t="inlineStr">
        <is>
          <t>kt</t>
        </is>
      </c>
      <c r="D2622" t="inlineStr">
        <is>
          <t>France</t>
        </is>
      </c>
      <c r="E2622" t="inlineStr">
        <is>
          <t>2019-20</t>
        </is>
      </c>
      <c r="F2622" t="inlineStr">
        <is>
          <t>Tournesol</t>
        </is>
      </c>
      <c r="G2622" t="inlineStr"/>
      <c r="H2622" t="inlineStr"/>
      <c r="I2622" t="inlineStr"/>
      <c r="J2622" t="inlineStr"/>
      <c r="K2622" t="inlineStr"/>
      <c r="L2622" t="inlineStr"/>
      <c r="M2622" t="inlineStr"/>
      <c r="N2622" t="inlineStr"/>
      <c r="O2622" t="n">
        <v>0</v>
      </c>
      <c r="P2622" t="inlineStr"/>
      <c r="Q2622" t="inlineStr"/>
    </row>
    <row r="2623" ht="15" customHeight="1" s="1003">
      <c r="A2623" s="1019" t="inlineStr">
        <is>
          <t>Amidonnerie</t>
        </is>
      </c>
      <c r="B2623" t="inlineStr">
        <is>
          <t>Fibres, lipides et sons</t>
        </is>
      </c>
      <c r="C2623" t="inlineStr">
        <is>
          <t>kt</t>
        </is>
      </c>
      <c r="D2623" t="inlineStr">
        <is>
          <t>France</t>
        </is>
      </c>
      <c r="E2623" t="inlineStr">
        <is>
          <t>2019-20</t>
        </is>
      </c>
      <c r="F2623" t="inlineStr">
        <is>
          <t>Tournesol</t>
        </is>
      </c>
      <c r="G2623" t="inlineStr"/>
      <c r="H2623" t="inlineStr"/>
      <c r="I2623" t="inlineStr"/>
      <c r="J2623" t="inlineStr"/>
      <c r="K2623" t="inlineStr"/>
      <c r="L2623" t="inlineStr"/>
      <c r="M2623" t="inlineStr"/>
      <c r="N2623" t="inlineStr"/>
      <c r="O2623" t="n">
        <v>-0</v>
      </c>
      <c r="P2623" t="n">
        <v>0</v>
      </c>
      <c r="Q2623" t="n">
        <v>-0</v>
      </c>
    </row>
    <row r="2624" ht="15" customHeight="1" s="1003">
      <c r="A2624" s="1019" t="inlineStr">
        <is>
          <t>Amidonnerie</t>
        </is>
      </c>
      <c r="B2624" t="inlineStr">
        <is>
          <t>Amidon</t>
        </is>
      </c>
      <c r="C2624" t="inlineStr">
        <is>
          <t>kt</t>
        </is>
      </c>
      <c r="D2624" t="inlineStr">
        <is>
          <t>France</t>
        </is>
      </c>
      <c r="E2624" t="inlineStr">
        <is>
          <t>2019-20</t>
        </is>
      </c>
      <c r="F2624" t="inlineStr">
        <is>
          <t>Tournesol</t>
        </is>
      </c>
      <c r="G2624" t="inlineStr"/>
      <c r="H2624" t="inlineStr"/>
      <c r="I2624" t="inlineStr"/>
      <c r="J2624" t="inlineStr"/>
      <c r="K2624" t="inlineStr"/>
      <c r="L2624" t="inlineStr"/>
      <c r="M2624" t="inlineStr"/>
      <c r="N2624" t="inlineStr"/>
      <c r="O2624" t="n">
        <v>-0</v>
      </c>
      <c r="P2624" t="n">
        <v>0</v>
      </c>
      <c r="Q2624" t="n">
        <v>-0</v>
      </c>
    </row>
    <row r="2625" ht="15" customHeight="1" s="1003">
      <c r="A2625" s="1019" t="inlineStr">
        <is>
          <t>Amidonnerie</t>
        </is>
      </c>
      <c r="B2625" t="inlineStr">
        <is>
          <t>Protéine</t>
        </is>
      </c>
      <c r="C2625" t="inlineStr">
        <is>
          <t>kt</t>
        </is>
      </c>
      <c r="D2625" t="inlineStr">
        <is>
          <t>France</t>
        </is>
      </c>
      <c r="E2625" t="inlineStr">
        <is>
          <t>2019-20</t>
        </is>
      </c>
      <c r="F2625" t="inlineStr">
        <is>
          <t>Tournesol</t>
        </is>
      </c>
      <c r="G2625" t="inlineStr"/>
      <c r="H2625" t="inlineStr"/>
      <c r="I2625" t="inlineStr"/>
      <c r="J2625" t="inlineStr"/>
      <c r="K2625" t="inlineStr"/>
      <c r="L2625" t="inlineStr"/>
      <c r="M2625" t="inlineStr"/>
      <c r="N2625" t="inlineStr"/>
      <c r="O2625" t="n">
        <v>-0</v>
      </c>
      <c r="P2625" t="n">
        <v>0</v>
      </c>
      <c r="Q2625" t="n">
        <v>-0</v>
      </c>
    </row>
    <row r="2626" ht="15" customHeight="1" s="1003">
      <c r="A2626" s="1019" t="inlineStr">
        <is>
          <t>Meunerie</t>
        </is>
      </c>
      <c r="B2626" t="inlineStr">
        <is>
          <t>Sons</t>
        </is>
      </c>
      <c r="C2626" t="inlineStr">
        <is>
          <t>kt</t>
        </is>
      </c>
      <c r="D2626" t="inlineStr">
        <is>
          <t>France</t>
        </is>
      </c>
      <c r="E2626" t="inlineStr">
        <is>
          <t>2019-20</t>
        </is>
      </c>
      <c r="F2626" t="inlineStr">
        <is>
          <t>Tournesol</t>
        </is>
      </c>
      <c r="G2626" t="inlineStr"/>
      <c r="H2626" t="inlineStr"/>
      <c r="I2626" t="inlineStr"/>
      <c r="J2626" t="inlineStr"/>
      <c r="K2626" t="inlineStr"/>
      <c r="L2626" t="inlineStr"/>
      <c r="M2626" t="inlineStr"/>
      <c r="N2626" t="inlineStr"/>
      <c r="O2626" t="n">
        <v>-0</v>
      </c>
      <c r="P2626" t="n">
        <v>0</v>
      </c>
      <c r="Q2626" t="n">
        <v>-0</v>
      </c>
    </row>
    <row r="2627" ht="15" customHeight="1" s="1003">
      <c r="A2627" s="1019" t="inlineStr">
        <is>
          <t>Meunerie</t>
        </is>
      </c>
      <c r="B2627" t="inlineStr">
        <is>
          <t>Farine</t>
        </is>
      </c>
      <c r="C2627" t="inlineStr">
        <is>
          <t>kt</t>
        </is>
      </c>
      <c r="D2627" t="inlineStr">
        <is>
          <t>France</t>
        </is>
      </c>
      <c r="E2627" t="inlineStr">
        <is>
          <t>2019-20</t>
        </is>
      </c>
      <c r="F2627" t="inlineStr">
        <is>
          <t>Tournesol</t>
        </is>
      </c>
      <c r="G2627" t="inlineStr"/>
      <c r="H2627" t="inlineStr"/>
      <c r="I2627" t="inlineStr"/>
      <c r="J2627" t="inlineStr"/>
      <c r="K2627" t="inlineStr"/>
      <c r="L2627" t="inlineStr"/>
      <c r="M2627" t="inlineStr"/>
      <c r="N2627" t="inlineStr"/>
      <c r="O2627" t="n">
        <v>-0</v>
      </c>
      <c r="P2627" t="n">
        <v>0</v>
      </c>
      <c r="Q2627" t="n">
        <v>-0</v>
      </c>
    </row>
    <row r="2628" ht="15" customHeight="1" s="1003">
      <c r="A2628" s="1019" t="inlineStr">
        <is>
          <t>Fabrication d'ingrédients</t>
        </is>
      </c>
      <c r="B2628" t="inlineStr">
        <is>
          <t>Amidon, fibres, lipides et sons</t>
        </is>
      </c>
      <c r="C2628" t="inlineStr">
        <is>
          <t>kt</t>
        </is>
      </c>
      <c r="D2628" t="inlineStr">
        <is>
          <t>France</t>
        </is>
      </c>
      <c r="E2628" t="inlineStr">
        <is>
          <t>2019-20</t>
        </is>
      </c>
      <c r="F2628" t="inlineStr">
        <is>
          <t>Tournesol</t>
        </is>
      </c>
      <c r="G2628" t="inlineStr"/>
      <c r="H2628" t="inlineStr"/>
      <c r="I2628" t="inlineStr"/>
      <c r="J2628" t="inlineStr"/>
      <c r="K2628" t="inlineStr"/>
      <c r="L2628" t="inlineStr"/>
      <c r="M2628" t="inlineStr"/>
      <c r="N2628" t="inlineStr"/>
      <c r="O2628" t="n">
        <v>-0</v>
      </c>
      <c r="P2628" t="n">
        <v>0</v>
      </c>
      <c r="Q2628" t="n">
        <v>-0</v>
      </c>
    </row>
    <row r="2629" ht="15" customHeight="1" s="1003">
      <c r="A2629" s="1019" t="inlineStr">
        <is>
          <t>Fabrication d'ingrédients</t>
        </is>
      </c>
      <c r="B2629" t="inlineStr">
        <is>
          <t>MPV</t>
        </is>
      </c>
      <c r="C2629" t="inlineStr">
        <is>
          <t>kt</t>
        </is>
      </c>
      <c r="D2629" t="inlineStr">
        <is>
          <t>France</t>
        </is>
      </c>
      <c r="E2629" t="inlineStr">
        <is>
          <t>2019-20</t>
        </is>
      </c>
      <c r="F2629" t="inlineStr">
        <is>
          <t>Tournesol</t>
        </is>
      </c>
      <c r="G2629" t="inlineStr"/>
      <c r="H2629" t="inlineStr"/>
      <c r="I2629" t="inlineStr"/>
      <c r="J2629" t="inlineStr"/>
      <c r="K2629" t="inlineStr"/>
      <c r="L2629" t="inlineStr"/>
      <c r="M2629" t="inlineStr"/>
      <c r="N2629" t="inlineStr"/>
      <c r="O2629" t="n">
        <v>-0</v>
      </c>
      <c r="P2629" t="n">
        <v>0</v>
      </c>
      <c r="Q2629" t="n">
        <v>-0</v>
      </c>
    </row>
    <row r="2630" ht="15" customHeight="1" s="1003">
      <c r="A2630" s="1019" t="inlineStr">
        <is>
          <t>Ecart statistique</t>
        </is>
      </c>
      <c r="B2630" t="inlineStr">
        <is>
          <t>Graines collectées</t>
        </is>
      </c>
      <c r="C2630" t="inlineStr">
        <is>
          <t>kt</t>
        </is>
      </c>
      <c r="D2630" t="inlineStr">
        <is>
          <t>France</t>
        </is>
      </c>
      <c r="E2630" t="inlineStr">
        <is>
          <t>2019-20</t>
        </is>
      </c>
      <c r="F2630" t="inlineStr">
        <is>
          <t>Tournesol</t>
        </is>
      </c>
      <c r="G2630" t="inlineStr"/>
      <c r="H2630" t="inlineStr"/>
      <c r="I2630" t="inlineStr"/>
      <c r="J2630" t="inlineStr"/>
      <c r="K2630" t="inlineStr"/>
      <c r="L2630" t="inlineStr"/>
      <c r="M2630" t="inlineStr"/>
      <c r="N2630" t="inlineStr"/>
      <c r="O2630" t="n">
        <v>-0</v>
      </c>
      <c r="P2630" t="inlineStr"/>
      <c r="Q2630" t="inlineStr"/>
    </row>
    <row r="2631" ht="15" customHeight="1" s="1003">
      <c r="A2631" s="1019" t="inlineStr">
        <is>
          <t>Ecart statistique</t>
        </is>
      </c>
      <c r="B2631" t="inlineStr">
        <is>
          <t>Olives</t>
        </is>
      </c>
      <c r="C2631" t="inlineStr">
        <is>
          <t>kt</t>
        </is>
      </c>
      <c r="D2631" t="inlineStr">
        <is>
          <t>France</t>
        </is>
      </c>
      <c r="E2631" t="inlineStr">
        <is>
          <t>2019-20</t>
        </is>
      </c>
      <c r="F2631" t="inlineStr">
        <is>
          <t>Tournesol</t>
        </is>
      </c>
      <c r="G2631" t="inlineStr"/>
      <c r="H2631" t="inlineStr"/>
      <c r="I2631" t="inlineStr"/>
      <c r="J2631" t="inlineStr"/>
      <c r="K2631" t="inlineStr"/>
      <c r="L2631" t="inlineStr"/>
      <c r="M2631" t="inlineStr"/>
      <c r="N2631" t="inlineStr"/>
      <c r="O2631" t="n">
        <v>-0</v>
      </c>
      <c r="P2631" t="n">
        <v>0</v>
      </c>
      <c r="Q2631" t="n">
        <v>500000000</v>
      </c>
    </row>
    <row r="2632" ht="15" customHeight="1" s="1003">
      <c r="A2632" s="1019" t="inlineStr">
        <is>
          <t>Ecart statistique</t>
        </is>
      </c>
      <c r="B2632" t="inlineStr">
        <is>
          <t>Fabrication de produits alimentaires</t>
        </is>
      </c>
      <c r="C2632" t="inlineStr">
        <is>
          <t>kt</t>
        </is>
      </c>
      <c r="D2632" t="inlineStr">
        <is>
          <t>France</t>
        </is>
      </c>
      <c r="E2632" t="inlineStr">
        <is>
          <t>2019-20</t>
        </is>
      </c>
      <c r="F2632" t="inlineStr">
        <is>
          <t>Tournesol</t>
        </is>
      </c>
      <c r="G2632" t="inlineStr"/>
      <c r="H2632" t="inlineStr"/>
      <c r="I2632" t="inlineStr"/>
      <c r="J2632" t="inlineStr"/>
      <c r="K2632" t="inlineStr"/>
      <c r="L2632" t="inlineStr"/>
      <c r="M2632" t="inlineStr"/>
      <c r="N2632" t="inlineStr"/>
      <c r="O2632" t="n">
        <v>-0</v>
      </c>
      <c r="P2632" t="inlineStr"/>
      <c r="Q2632" t="inlineStr"/>
    </row>
    <row r="2633" ht="15" customHeight="1" s="1003">
      <c r="A2633" s="1019" t="inlineStr">
        <is>
          <t>Ecart statistique</t>
        </is>
      </c>
      <c r="B2633" t="inlineStr">
        <is>
          <t>Olives de table</t>
        </is>
      </c>
      <c r="C2633" t="inlineStr">
        <is>
          <t>kt</t>
        </is>
      </c>
      <c r="D2633" t="inlineStr">
        <is>
          <t>France</t>
        </is>
      </c>
      <c r="E2633" t="inlineStr">
        <is>
          <t>2019-20</t>
        </is>
      </c>
      <c r="F2633" t="inlineStr">
        <is>
          <t>Tournesol</t>
        </is>
      </c>
      <c r="G2633" t="inlineStr"/>
      <c r="H2633" t="inlineStr"/>
      <c r="I2633" t="inlineStr"/>
      <c r="J2633" t="inlineStr"/>
      <c r="K2633" t="inlineStr"/>
      <c r="L2633" t="inlineStr"/>
      <c r="M2633" t="inlineStr"/>
      <c r="N2633" t="inlineStr"/>
      <c r="O2633" t="n">
        <v>-0</v>
      </c>
      <c r="P2633" t="n">
        <v>0</v>
      </c>
      <c r="Q2633" t="n">
        <v>500000000</v>
      </c>
    </row>
    <row r="2634" ht="15" customHeight="1" s="1003">
      <c r="A2634" s="1019" t="inlineStr">
        <is>
          <t>Import</t>
        </is>
      </c>
      <c r="B2634" t="inlineStr">
        <is>
          <t>Huile</t>
        </is>
      </c>
      <c r="C2634" t="inlineStr">
        <is>
          <t>kt</t>
        </is>
      </c>
      <c r="D2634" t="inlineStr">
        <is>
          <t>France</t>
        </is>
      </c>
      <c r="E2634" t="inlineStr">
        <is>
          <t>2019-20</t>
        </is>
      </c>
      <c r="F2634" t="inlineStr">
        <is>
          <t>Tournesol</t>
        </is>
      </c>
      <c r="G2634" t="inlineStr"/>
      <c r="H2634" t="inlineStr">
        <is>
          <t>Importation d'huile = 336 kt (Douanes françaises - Eurostat)</t>
        </is>
      </c>
      <c r="I2634" t="inlineStr">
        <is>
          <t>Douanes françaises - Eurostat</t>
        </is>
      </c>
      <c r="J2634" t="inlineStr"/>
      <c r="K2634" t="inlineStr">
        <is>
          <t>Volume</t>
        </is>
      </c>
      <c r="L2634" t="inlineStr">
        <is>
          <t>Importation d'huile</t>
        </is>
      </c>
      <c r="M2634" t="inlineStr">
        <is>
          <t>Echanges annuels - EUROSTAT</t>
        </is>
      </c>
      <c r="N2634" t="inlineStr"/>
      <c r="O2634" t="n">
        <v>336</v>
      </c>
      <c r="P2634" t="inlineStr"/>
      <c r="Q2634" t="inlineStr"/>
    </row>
    <row r="2635" ht="15" customHeight="1" s="1003">
      <c r="A2635" s="1019" t="inlineStr">
        <is>
          <t>Import</t>
        </is>
      </c>
      <c r="B2635" t="inlineStr">
        <is>
          <t>Tourteaux</t>
        </is>
      </c>
      <c r="C2635" t="inlineStr">
        <is>
          <t>kt</t>
        </is>
      </c>
      <c r="D2635" t="inlineStr">
        <is>
          <t>France</t>
        </is>
      </c>
      <c r="E2635" t="inlineStr">
        <is>
          <t>2019-20</t>
        </is>
      </c>
      <c r="F2635" t="inlineStr">
        <is>
          <t>Tournesol</t>
        </is>
      </c>
      <c r="G2635" t="inlineStr"/>
      <c r="H2635" t="inlineStr">
        <is>
          <t>Importation de tourteaux = 986 kt (Douanes françaises - Eurostat)</t>
        </is>
      </c>
      <c r="I2635" t="inlineStr">
        <is>
          <t>Douanes françaises - Eurostat</t>
        </is>
      </c>
      <c r="J2635" t="inlineStr"/>
      <c r="K2635" t="inlineStr">
        <is>
          <t>Volume</t>
        </is>
      </c>
      <c r="L2635" t="inlineStr">
        <is>
          <t>Importation de tourteaux</t>
        </is>
      </c>
      <c r="M2635" t="inlineStr">
        <is>
          <t>Echanges annuels - EUROSTAT</t>
        </is>
      </c>
      <c r="N2635" t="inlineStr"/>
      <c r="O2635" t="n">
        <v>986</v>
      </c>
      <c r="P2635" t="inlineStr"/>
      <c r="Q2635" t="inlineStr"/>
    </row>
    <row r="2636" ht="15" customHeight="1" s="1003">
      <c r="A2636" s="1019" t="inlineStr">
        <is>
          <t>Import</t>
        </is>
      </c>
      <c r="B2636" t="inlineStr">
        <is>
          <t>Olives</t>
        </is>
      </c>
      <c r="C2636" t="inlineStr">
        <is>
          <t>kt</t>
        </is>
      </c>
      <c r="D2636" t="inlineStr">
        <is>
          <t>France</t>
        </is>
      </c>
      <c r="E2636" t="inlineStr">
        <is>
          <t>2019-20</t>
        </is>
      </c>
      <c r="F2636" t="inlineStr">
        <is>
          <t>Tournesol</t>
        </is>
      </c>
      <c r="G2636" t="inlineStr"/>
      <c r="H2636" t="inlineStr"/>
      <c r="I2636" t="inlineStr"/>
      <c r="J2636" t="inlineStr"/>
      <c r="K2636" t="inlineStr"/>
      <c r="L2636" t="inlineStr"/>
      <c r="M2636" t="inlineStr"/>
      <c r="N2636" t="inlineStr"/>
      <c r="O2636" t="n">
        <v>-0</v>
      </c>
      <c r="P2636" t="n">
        <v>0</v>
      </c>
      <c r="Q2636" t="n">
        <v>500000000</v>
      </c>
    </row>
    <row r="2637" ht="15" customHeight="1" s="1003">
      <c r="A2637" s="1019" t="inlineStr">
        <is>
          <t>Import</t>
        </is>
      </c>
      <c r="B2637" t="inlineStr">
        <is>
          <t>Huile d'olive</t>
        </is>
      </c>
      <c r="C2637" t="inlineStr">
        <is>
          <t>kt</t>
        </is>
      </c>
      <c r="D2637" t="inlineStr">
        <is>
          <t>France</t>
        </is>
      </c>
      <c r="E2637" t="inlineStr">
        <is>
          <t>2019-20</t>
        </is>
      </c>
      <c r="F2637" t="inlineStr">
        <is>
          <t>Tournesol</t>
        </is>
      </c>
      <c r="G2637" t="inlineStr"/>
      <c r="H2637" t="inlineStr"/>
      <c r="I2637" t="inlineStr"/>
      <c r="J2637" t="inlineStr"/>
      <c r="K2637" t="inlineStr"/>
      <c r="L2637" t="inlineStr"/>
      <c r="M2637" t="inlineStr"/>
      <c r="N2637" t="inlineStr"/>
      <c r="O2637" t="n">
        <v>-0</v>
      </c>
      <c r="P2637" t="n">
        <v>0</v>
      </c>
      <c r="Q2637" t="n">
        <v>500000000</v>
      </c>
    </row>
    <row r="2638" ht="15" customHeight="1" s="1003">
      <c r="A2638" s="1019" t="inlineStr">
        <is>
          <t>Import</t>
        </is>
      </c>
      <c r="B2638" t="inlineStr">
        <is>
          <t>Grignons d'olive</t>
        </is>
      </c>
      <c r="C2638" t="inlineStr">
        <is>
          <t>kt</t>
        </is>
      </c>
      <c r="D2638" t="inlineStr">
        <is>
          <t>France</t>
        </is>
      </c>
      <c r="E2638" t="inlineStr">
        <is>
          <t>2019-20</t>
        </is>
      </c>
      <c r="F2638" t="inlineStr">
        <is>
          <t>Tournesol</t>
        </is>
      </c>
      <c r="G2638" t="inlineStr"/>
      <c r="H2638" t="inlineStr"/>
      <c r="I2638" t="inlineStr"/>
      <c r="J2638" t="inlineStr"/>
      <c r="K2638" t="inlineStr"/>
      <c r="L2638" t="inlineStr"/>
      <c r="M2638" t="inlineStr"/>
      <c r="N2638" t="inlineStr"/>
      <c r="O2638" t="n">
        <v>-0</v>
      </c>
      <c r="P2638" t="n">
        <v>0</v>
      </c>
      <c r="Q2638" t="n">
        <v>500000000</v>
      </c>
    </row>
    <row r="2639" ht="15" customHeight="1" s="1003">
      <c r="A2639" s="1019" t="inlineStr">
        <is>
          <t>Import</t>
        </is>
      </c>
      <c r="B2639" t="inlineStr">
        <is>
          <t>Olives de table</t>
        </is>
      </c>
      <c r="C2639" t="inlineStr">
        <is>
          <t>kt</t>
        </is>
      </c>
      <c r="D2639" t="inlineStr">
        <is>
          <t>France</t>
        </is>
      </c>
      <c r="E2639" t="inlineStr">
        <is>
          <t>2019-20</t>
        </is>
      </c>
      <c r="F2639" t="inlineStr">
        <is>
          <t>Tournesol</t>
        </is>
      </c>
      <c r="G2639" t="inlineStr"/>
      <c r="H2639" t="inlineStr"/>
      <c r="I2639" t="inlineStr"/>
      <c r="J2639" t="inlineStr"/>
      <c r="K2639" t="inlineStr"/>
      <c r="L2639" t="inlineStr"/>
      <c r="M2639" t="inlineStr"/>
      <c r="N2639" t="inlineStr"/>
      <c r="O2639" t="n">
        <v>-0</v>
      </c>
      <c r="P2639" t="n">
        <v>0</v>
      </c>
      <c r="Q2639" t="n">
        <v>500000000</v>
      </c>
    </row>
    <row r="2640" ht="15" customHeight="1" s="1003">
      <c r="A2640" s="1019" t="inlineStr">
        <is>
          <t>Import</t>
        </is>
      </c>
      <c r="B2640" t="inlineStr">
        <is>
          <t>Graines collectées</t>
        </is>
      </c>
      <c r="C2640" t="inlineStr">
        <is>
          <t>kt</t>
        </is>
      </c>
      <c r="D2640" t="inlineStr">
        <is>
          <t>France</t>
        </is>
      </c>
      <c r="E2640" t="inlineStr">
        <is>
          <t>2019-20</t>
        </is>
      </c>
      <c r="F2640" t="inlineStr">
        <is>
          <t>Tournesol</t>
        </is>
      </c>
      <c r="G2640" t="inlineStr"/>
      <c r="H2640" t="inlineStr">
        <is>
          <t>Importation de graines = 288 kt (Douanes françaises - Eurostat)</t>
        </is>
      </c>
      <c r="I2640" t="inlineStr">
        <is>
          <t>Douanes françaises - Eurostat</t>
        </is>
      </c>
      <c r="J2640" t="inlineStr"/>
      <c r="K2640" t="inlineStr">
        <is>
          <t>Volume</t>
        </is>
      </c>
      <c r="L2640" t="inlineStr">
        <is>
          <t>Importation de graines</t>
        </is>
      </c>
      <c r="M2640" t="inlineStr">
        <is>
          <t>Echanges mensuels - EUROSTAT</t>
        </is>
      </c>
      <c r="N2640" t="inlineStr"/>
      <c r="O2640" t="n">
        <v>288</v>
      </c>
      <c r="P2640" t="inlineStr"/>
      <c r="Q2640" t="inlineStr"/>
    </row>
    <row r="2641" ht="15" customHeight="1" s="1003">
      <c r="A2641" s="1019" t="inlineStr">
        <is>
          <t>Graines récoltées</t>
        </is>
      </c>
      <c r="B2641" t="inlineStr">
        <is>
          <t>Ferme</t>
        </is>
      </c>
      <c r="C2641" t="inlineStr">
        <is>
          <t>kt</t>
        </is>
      </c>
      <c r="D2641" t="inlineStr">
        <is>
          <t>France</t>
        </is>
      </c>
      <c r="E2641" t="inlineStr">
        <is>
          <t>2019-20</t>
        </is>
      </c>
      <c r="F2641" t="inlineStr">
        <is>
          <t>Soja</t>
        </is>
      </c>
      <c r="G2641" t="inlineStr"/>
      <c r="H2641" t="inlineStr"/>
      <c r="I2641" t="inlineStr"/>
      <c r="J2641" t="inlineStr"/>
      <c r="K2641" t="inlineStr"/>
      <c r="L2641" t="inlineStr"/>
      <c r="M2641" t="inlineStr"/>
      <c r="N2641" t="inlineStr"/>
      <c r="O2641" t="n">
        <v>66.59999999999999</v>
      </c>
      <c r="P2641" t="inlineStr"/>
      <c r="Q2641" t="inlineStr"/>
    </row>
    <row r="2642" ht="15" customHeight="1" s="1003">
      <c r="A2642" s="1019" t="inlineStr">
        <is>
          <t>Graines récoltées</t>
        </is>
      </c>
      <c r="B2642" t="inlineStr">
        <is>
          <t>OS</t>
        </is>
      </c>
      <c r="C2642" t="inlineStr">
        <is>
          <t>kt</t>
        </is>
      </c>
      <c r="D2642" t="inlineStr">
        <is>
          <t>France</t>
        </is>
      </c>
      <c r="E2642" t="inlineStr">
        <is>
          <t>2019-20</t>
        </is>
      </c>
      <c r="F2642" t="inlineStr">
        <is>
          <t>Soja</t>
        </is>
      </c>
      <c r="G2642" t="inlineStr">
        <is>
          <t>Collecte = 362 kt (Bilans par campagne - FranceAgriMer)</t>
        </is>
      </c>
      <c r="H2642" t="inlineStr"/>
      <c r="I2642" t="inlineStr">
        <is>
          <t>Bilans par campagne - FranceAgriMer</t>
        </is>
      </c>
      <c r="J2642" t="inlineStr"/>
      <c r="K2642" t="inlineStr">
        <is>
          <t>Volume</t>
        </is>
      </c>
      <c r="L2642" t="inlineStr">
        <is>
          <t>Collecte</t>
        </is>
      </c>
      <c r="M2642" t="inlineStr">
        <is>
          <t>Bilans Soja - FAM</t>
        </is>
      </c>
      <c r="N2642" t="inlineStr"/>
      <c r="O2642" t="n">
        <v>362</v>
      </c>
      <c r="P2642" t="inlineStr"/>
      <c r="Q2642" t="inlineStr"/>
    </row>
    <row r="2643" ht="15" customHeight="1" s="1003">
      <c r="A2643" s="1019" t="inlineStr">
        <is>
          <t>Olives</t>
        </is>
      </c>
      <c r="B2643" t="inlineStr">
        <is>
          <t>Export</t>
        </is>
      </c>
      <c r="C2643" t="inlineStr">
        <is>
          <t>kt</t>
        </is>
      </c>
      <c r="D2643" t="inlineStr">
        <is>
          <t>France</t>
        </is>
      </c>
      <c r="E2643" t="inlineStr">
        <is>
          <t>2019-20</t>
        </is>
      </c>
      <c r="F2643" t="inlineStr">
        <is>
          <t>Soja</t>
        </is>
      </c>
      <c r="G2643" t="inlineStr"/>
      <c r="H2643" t="inlineStr"/>
      <c r="I2643" t="inlineStr"/>
      <c r="J2643" t="inlineStr"/>
      <c r="K2643" t="inlineStr"/>
      <c r="L2643" t="inlineStr"/>
      <c r="M2643" t="inlineStr"/>
      <c r="N2643" t="inlineStr"/>
      <c r="O2643" t="n">
        <v>-0</v>
      </c>
      <c r="P2643" t="n">
        <v>0</v>
      </c>
      <c r="Q2643" t="n">
        <v>500000000</v>
      </c>
    </row>
    <row r="2644" ht="15" customHeight="1" s="1003">
      <c r="A2644" s="1019" t="inlineStr">
        <is>
          <t>Olives</t>
        </is>
      </c>
      <c r="B2644" t="inlineStr">
        <is>
          <t>Moulin</t>
        </is>
      </c>
      <c r="C2644" t="inlineStr">
        <is>
          <t>kt</t>
        </is>
      </c>
      <c r="D2644" t="inlineStr">
        <is>
          <t>France</t>
        </is>
      </c>
      <c r="E2644" t="inlineStr">
        <is>
          <t>2019-20</t>
        </is>
      </c>
      <c r="F2644" t="inlineStr">
        <is>
          <t>Soja</t>
        </is>
      </c>
      <c r="G2644" t="inlineStr"/>
      <c r="H2644" t="inlineStr"/>
      <c r="I2644" t="inlineStr"/>
      <c r="J2644" t="inlineStr"/>
      <c r="K2644" t="inlineStr"/>
      <c r="L2644" t="inlineStr"/>
      <c r="M2644" t="inlineStr"/>
      <c r="N2644" t="inlineStr"/>
      <c r="O2644" t="n">
        <v>-0</v>
      </c>
      <c r="P2644" t="n">
        <v>0</v>
      </c>
      <c r="Q2644" t="n">
        <v>500000000</v>
      </c>
    </row>
    <row r="2645" ht="15" customHeight="1" s="1003">
      <c r="A2645" s="1019" t="inlineStr">
        <is>
          <t>Olives</t>
        </is>
      </c>
      <c r="B2645" t="inlineStr">
        <is>
          <t>Conservation ou préparation d'olives</t>
        </is>
      </c>
      <c r="C2645" t="inlineStr">
        <is>
          <t>kt</t>
        </is>
      </c>
      <c r="D2645" t="inlineStr">
        <is>
          <t>France</t>
        </is>
      </c>
      <c r="E2645" t="inlineStr">
        <is>
          <t>2019-20</t>
        </is>
      </c>
      <c r="F2645" t="inlineStr">
        <is>
          <t>Soja</t>
        </is>
      </c>
      <c r="G2645" t="inlineStr"/>
      <c r="H2645" t="inlineStr"/>
      <c r="I2645" t="inlineStr"/>
      <c r="J2645" t="inlineStr"/>
      <c r="K2645" t="inlineStr"/>
      <c r="L2645" t="inlineStr"/>
      <c r="M2645" t="inlineStr"/>
      <c r="N2645" t="inlineStr"/>
      <c r="O2645" t="n">
        <v>-0</v>
      </c>
      <c r="P2645" t="n">
        <v>0</v>
      </c>
      <c r="Q2645" t="n">
        <v>500000000</v>
      </c>
    </row>
    <row r="2646" ht="15" customHeight="1" s="1003">
      <c r="A2646" s="1019" t="inlineStr">
        <is>
          <t>Olives</t>
        </is>
      </c>
      <c r="B2646" t="inlineStr">
        <is>
          <t>Ecart statistique</t>
        </is>
      </c>
      <c r="C2646" t="inlineStr">
        <is>
          <t>kt</t>
        </is>
      </c>
      <c r="D2646" t="inlineStr">
        <is>
          <t>France</t>
        </is>
      </c>
      <c r="E2646" t="inlineStr">
        <is>
          <t>2019-20</t>
        </is>
      </c>
      <c r="F2646" t="inlineStr">
        <is>
          <t>Soja</t>
        </is>
      </c>
      <c r="G2646" t="inlineStr"/>
      <c r="H2646" t="inlineStr"/>
      <c r="I2646" t="inlineStr"/>
      <c r="J2646" t="inlineStr"/>
      <c r="K2646" t="inlineStr"/>
      <c r="L2646" t="inlineStr"/>
      <c r="M2646" t="inlineStr"/>
      <c r="N2646" t="inlineStr"/>
      <c r="O2646" t="n">
        <v>-0</v>
      </c>
      <c r="P2646" t="n">
        <v>0</v>
      </c>
      <c r="Q2646" t="n">
        <v>500000000</v>
      </c>
    </row>
    <row r="2647" ht="15" customHeight="1" s="1003">
      <c r="A2647" s="1019" t="inlineStr">
        <is>
          <t>Graines autoconsommées</t>
        </is>
      </c>
      <c r="B2647" t="inlineStr">
        <is>
          <t>Hors FAB</t>
        </is>
      </c>
      <c r="C2647" t="inlineStr">
        <is>
          <t>kt</t>
        </is>
      </c>
      <c r="D2647" t="inlineStr">
        <is>
          <t>France</t>
        </is>
      </c>
      <c r="E2647" t="inlineStr">
        <is>
          <t>2019-20</t>
        </is>
      </c>
      <c r="F2647" t="inlineStr">
        <is>
          <t>Soja</t>
        </is>
      </c>
      <c r="G2647" t="inlineStr"/>
      <c r="H2647" t="inlineStr"/>
      <c r="I2647" t="inlineStr"/>
      <c r="J2647" t="inlineStr">
        <is>
          <t>Le reste des graines autoconsommées est consommé en alimentation animale rente hors FAB</t>
        </is>
      </c>
      <c r="K2647" t="inlineStr"/>
      <c r="L2647" t="inlineStr">
        <is>
          <t>Consommation de graines à la ferme directement</t>
        </is>
      </c>
      <c r="M2647" t="inlineStr"/>
      <c r="N2647" t="inlineStr"/>
      <c r="O2647" t="n">
        <v>53.2</v>
      </c>
      <c r="P2647" t="inlineStr"/>
      <c r="Q2647" t="inlineStr"/>
    </row>
    <row r="2648" ht="15" customHeight="1" s="1003">
      <c r="A2648" s="1019" t="inlineStr">
        <is>
          <t>Graines autoconsommées</t>
        </is>
      </c>
      <c r="B2648" t="inlineStr">
        <is>
          <t>Vente directe et autoconsommation</t>
        </is>
      </c>
      <c r="C2648" t="inlineStr">
        <is>
          <t>kt</t>
        </is>
      </c>
      <c r="D2648" t="inlineStr">
        <is>
          <t>France</t>
        </is>
      </c>
      <c r="E2648" t="inlineStr">
        <is>
          <t>2019-20</t>
        </is>
      </c>
      <c r="F2648" t="inlineStr">
        <is>
          <t>Soja</t>
        </is>
      </c>
      <c r="G2648" t="inlineStr"/>
      <c r="H2648" t="inlineStr"/>
      <c r="I2648" t="inlineStr"/>
      <c r="J2648" t="inlineStr">
        <is>
          <t>Pas de consommation de graines en alimentation humaine</t>
        </is>
      </c>
      <c r="K2648" t="inlineStr"/>
      <c r="L2648" t="inlineStr">
        <is>
          <t>Consommation de graines à la ferme directement</t>
        </is>
      </c>
      <c r="M2648" t="inlineStr"/>
      <c r="N2648" t="inlineStr"/>
      <c r="O2648" t="n">
        <v>0</v>
      </c>
      <c r="P2648" t="inlineStr"/>
      <c r="Q2648" t="inlineStr"/>
    </row>
    <row r="2649" ht="15" customHeight="1" s="1003">
      <c r="A2649" s="1019" t="inlineStr">
        <is>
          <t>Graines autoconsommées</t>
        </is>
      </c>
      <c r="B2649" t="inlineStr">
        <is>
          <t>Alimentation humaine</t>
        </is>
      </c>
      <c r="C2649" t="inlineStr">
        <is>
          <t>kt</t>
        </is>
      </c>
      <c r="D2649" t="inlineStr">
        <is>
          <t>France</t>
        </is>
      </c>
      <c r="E2649" t="inlineStr">
        <is>
          <t>2019-20</t>
        </is>
      </c>
      <c r="F2649" t="inlineStr">
        <is>
          <t>Soja</t>
        </is>
      </c>
      <c r="G2649" t="inlineStr"/>
      <c r="H2649" t="inlineStr"/>
      <c r="I2649" t="inlineStr"/>
      <c r="J2649" t="inlineStr"/>
      <c r="K2649" t="inlineStr"/>
      <c r="L2649" t="inlineStr"/>
      <c r="M2649" t="inlineStr"/>
      <c r="N2649" t="inlineStr"/>
      <c r="O2649" t="n">
        <v>0</v>
      </c>
      <c r="P2649" t="inlineStr"/>
      <c r="Q2649" t="inlineStr"/>
    </row>
    <row r="2650" ht="15" customHeight="1" s="1003">
      <c r="A2650" s="1019" t="inlineStr">
        <is>
          <t>Graines autoconsommées</t>
        </is>
      </c>
      <c r="B2650" t="inlineStr">
        <is>
          <t>Usages alimentaires</t>
        </is>
      </c>
      <c r="C2650" t="inlineStr">
        <is>
          <t>kt</t>
        </is>
      </c>
      <c r="D2650" t="inlineStr">
        <is>
          <t>France</t>
        </is>
      </c>
      <c r="E2650" t="inlineStr">
        <is>
          <t>2019-20</t>
        </is>
      </c>
      <c r="F2650" t="inlineStr">
        <is>
          <t>Soja</t>
        </is>
      </c>
      <c r="G2650" t="inlineStr"/>
      <c r="H2650" t="inlineStr"/>
      <c r="I2650" t="inlineStr"/>
      <c r="J2650" t="inlineStr"/>
      <c r="K2650" t="inlineStr"/>
      <c r="L2650" t="inlineStr"/>
      <c r="M2650" t="inlineStr"/>
      <c r="N2650" t="inlineStr"/>
      <c r="O2650" t="n">
        <v>53.2</v>
      </c>
      <c r="P2650" t="inlineStr"/>
      <c r="Q2650" t="inlineStr"/>
    </row>
    <row r="2651" ht="15" customHeight="1" s="1003">
      <c r="A2651" s="1019" t="inlineStr">
        <is>
          <t>Graines autoconsommées</t>
        </is>
      </c>
      <c r="B2651" t="inlineStr">
        <is>
          <t>Alimentation animale rente</t>
        </is>
      </c>
      <c r="C2651" t="inlineStr">
        <is>
          <t>kt</t>
        </is>
      </c>
      <c r="D2651" t="inlineStr">
        <is>
          <t>France</t>
        </is>
      </c>
      <c r="E2651" t="inlineStr">
        <is>
          <t>2019-20</t>
        </is>
      </c>
      <c r="F2651" t="inlineStr">
        <is>
          <t>Soja</t>
        </is>
      </c>
      <c r="G2651" t="inlineStr"/>
      <c r="H2651" t="inlineStr"/>
      <c r="I2651" t="inlineStr"/>
      <c r="J2651" t="inlineStr"/>
      <c r="K2651" t="inlineStr"/>
      <c r="L2651" t="inlineStr"/>
      <c r="M2651" t="inlineStr"/>
      <c r="N2651" t="inlineStr"/>
      <c r="O2651" t="n">
        <v>53.2</v>
      </c>
      <c r="P2651" t="inlineStr"/>
      <c r="Q2651" t="inlineStr"/>
    </row>
    <row r="2652" ht="15" customHeight="1" s="1003">
      <c r="A2652" s="1019" t="inlineStr">
        <is>
          <t>Graines autoconsommées</t>
        </is>
      </c>
      <c r="B2652" t="inlineStr">
        <is>
          <t>Alimentation animale</t>
        </is>
      </c>
      <c r="C2652" t="inlineStr">
        <is>
          <t>kt</t>
        </is>
      </c>
      <c r="D2652" t="inlineStr">
        <is>
          <t>France</t>
        </is>
      </c>
      <c r="E2652" t="inlineStr">
        <is>
          <t>2019-20</t>
        </is>
      </c>
      <c r="F2652" t="inlineStr">
        <is>
          <t>Soja</t>
        </is>
      </c>
      <c r="G2652" t="inlineStr"/>
      <c r="H2652" t="inlineStr"/>
      <c r="I2652" t="inlineStr"/>
      <c r="J2652" t="inlineStr"/>
      <c r="K2652" t="inlineStr"/>
      <c r="L2652" t="inlineStr"/>
      <c r="M2652" t="inlineStr"/>
      <c r="N2652" t="inlineStr"/>
      <c r="O2652" t="n">
        <v>53.2</v>
      </c>
      <c r="P2652" t="inlineStr"/>
      <c r="Q2652" t="inlineStr"/>
    </row>
    <row r="2653" ht="15" customHeight="1" s="1003">
      <c r="A2653" s="1019" t="inlineStr">
        <is>
          <t>Graines autoconsommées</t>
        </is>
      </c>
      <c r="B2653" t="inlineStr">
        <is>
          <t>Débouchés</t>
        </is>
      </c>
      <c r="C2653" t="inlineStr">
        <is>
          <t>kt</t>
        </is>
      </c>
      <c r="D2653" t="inlineStr">
        <is>
          <t>France</t>
        </is>
      </c>
      <c r="E2653" t="inlineStr">
        <is>
          <t>2019-20</t>
        </is>
      </c>
      <c r="F2653" t="inlineStr">
        <is>
          <t>Soja</t>
        </is>
      </c>
      <c r="G2653" t="inlineStr"/>
      <c r="H2653" t="inlineStr"/>
      <c r="I2653" t="inlineStr"/>
      <c r="J2653" t="inlineStr"/>
      <c r="K2653" t="inlineStr"/>
      <c r="L2653" t="inlineStr"/>
      <c r="M2653" t="inlineStr"/>
      <c r="N2653" t="inlineStr"/>
      <c r="O2653" t="n">
        <v>54.5</v>
      </c>
      <c r="P2653" t="inlineStr"/>
      <c r="Q2653" t="inlineStr"/>
    </row>
    <row r="2654" ht="15" customHeight="1" s="1003">
      <c r="A2654" s="1019" t="inlineStr">
        <is>
          <t>Graines autoconsommées</t>
        </is>
      </c>
      <c r="B2654" t="inlineStr">
        <is>
          <t>FAF</t>
        </is>
      </c>
      <c r="C2654" t="inlineStr">
        <is>
          <t>kt</t>
        </is>
      </c>
      <c r="D2654" t="inlineStr">
        <is>
          <t>France</t>
        </is>
      </c>
      <c r="E2654" t="inlineStr">
        <is>
          <t>2019-20</t>
        </is>
      </c>
      <c r="F2654" t="inlineStr">
        <is>
          <t>Soja</t>
        </is>
      </c>
      <c r="G2654" t="inlineStr"/>
      <c r="H2654" t="inlineStr"/>
      <c r="I2654" t="inlineStr"/>
      <c r="J2654" t="inlineStr"/>
      <c r="K2654" t="inlineStr"/>
      <c r="L2654" t="inlineStr"/>
      <c r="M2654" t="inlineStr"/>
      <c r="N2654" t="inlineStr"/>
      <c r="O2654" t="n">
        <v>26.6</v>
      </c>
      <c r="P2654" t="n">
        <v>0</v>
      </c>
      <c r="Q2654" t="n">
        <v>53.2</v>
      </c>
    </row>
    <row r="2655" ht="15" customHeight="1" s="1003">
      <c r="A2655" s="1019" t="inlineStr">
        <is>
          <t>Graines autoconsommées</t>
        </is>
      </c>
      <c r="B2655" t="inlineStr">
        <is>
          <t>Direct élevage</t>
        </is>
      </c>
      <c r="C2655" t="inlineStr">
        <is>
          <t>kt</t>
        </is>
      </c>
      <c r="D2655" t="inlineStr">
        <is>
          <t>France</t>
        </is>
      </c>
      <c r="E2655" t="inlineStr">
        <is>
          <t>2019-20</t>
        </is>
      </c>
      <c r="F2655" t="inlineStr">
        <is>
          <t>Soja</t>
        </is>
      </c>
      <c r="G2655" t="inlineStr"/>
      <c r="H2655" t="inlineStr"/>
      <c r="I2655" t="inlineStr"/>
      <c r="J2655" t="inlineStr"/>
      <c r="K2655" t="inlineStr"/>
      <c r="L2655" t="inlineStr"/>
      <c r="M2655" t="inlineStr"/>
      <c r="N2655" t="inlineStr"/>
      <c r="O2655" t="n">
        <v>26.6</v>
      </c>
      <c r="P2655" t="n">
        <v>0</v>
      </c>
      <c r="Q2655" t="n">
        <v>53.2</v>
      </c>
    </row>
    <row r="2656" ht="15" customHeight="1" s="1003">
      <c r="A2656" s="1019" t="inlineStr">
        <is>
          <t>Graines autoconsommées</t>
        </is>
      </c>
      <c r="B2656" t="inlineStr">
        <is>
          <t>Elimination/Pertes</t>
        </is>
      </c>
      <c r="C2656" t="inlineStr">
        <is>
          <t>kt</t>
        </is>
      </c>
      <c r="D2656" t="inlineStr">
        <is>
          <t>France</t>
        </is>
      </c>
      <c r="E2656" t="inlineStr">
        <is>
          <t>2019-20</t>
        </is>
      </c>
      <c r="F2656" t="inlineStr">
        <is>
          <t>Soja</t>
        </is>
      </c>
      <c r="G2656" t="inlineStr"/>
      <c r="H2656" t="inlineStr">
        <is>
          <t>Ratio de pertes à la ferme = 2 % (ORIFLAAM - Terres Univia)</t>
        </is>
      </c>
      <c r="I2656" t="inlineStr">
        <is>
          <t>ORIFLAAM - Terres Univia</t>
        </is>
      </c>
      <c r="J2656" t="inlineStr">
        <is>
          <t>0</t>
        </is>
      </c>
      <c r="K2656" t="inlineStr">
        <is>
          <t>Rendement</t>
        </is>
      </c>
      <c r="L2656" t="inlineStr">
        <is>
          <t>Ratio de pertes à la ferme</t>
        </is>
      </c>
      <c r="M2656" t="inlineStr">
        <is>
          <t>Pertes ferme - TERRES UNIVIA</t>
        </is>
      </c>
      <c r="N2656" t="inlineStr"/>
      <c r="O2656" t="n">
        <v>1.33</v>
      </c>
      <c r="P2656" t="inlineStr"/>
      <c r="Q2656" t="inlineStr"/>
    </row>
    <row r="2657" ht="15" customHeight="1" s="1003">
      <c r="A2657" s="1019" t="inlineStr">
        <is>
          <t>Graines autoconsommées</t>
        </is>
      </c>
      <c r="B2657" t="inlineStr">
        <is>
          <t>Autres usages (ou usages indéfinis)</t>
        </is>
      </c>
      <c r="C2657" t="inlineStr">
        <is>
          <t>kt</t>
        </is>
      </c>
      <c r="D2657" t="inlineStr">
        <is>
          <t>France</t>
        </is>
      </c>
      <c r="E2657" t="inlineStr">
        <is>
          <t>2019-20</t>
        </is>
      </c>
      <c r="F2657" t="inlineStr">
        <is>
          <t>Soja</t>
        </is>
      </c>
      <c r="G2657" t="inlineStr"/>
      <c r="H2657" t="inlineStr"/>
      <c r="I2657" t="inlineStr"/>
      <c r="J2657" t="inlineStr"/>
      <c r="K2657" t="inlineStr"/>
      <c r="L2657" t="inlineStr"/>
      <c r="M2657" t="inlineStr"/>
      <c r="N2657" t="inlineStr"/>
      <c r="O2657" t="n">
        <v>1.33</v>
      </c>
      <c r="P2657" t="inlineStr"/>
      <c r="Q2657" t="inlineStr"/>
    </row>
    <row r="2658" ht="15" customHeight="1" s="1003">
      <c r="A2658" s="1019" t="inlineStr">
        <is>
          <t>Graines autoconsommées</t>
        </is>
      </c>
      <c r="B2658" t="inlineStr">
        <is>
          <t>Semences fermières</t>
        </is>
      </c>
      <c r="C2658" t="inlineStr">
        <is>
          <t>kt</t>
        </is>
      </c>
      <c r="D2658" t="inlineStr">
        <is>
          <t>France</t>
        </is>
      </c>
      <c r="E2658" t="inlineStr">
        <is>
          <t>2019-20</t>
        </is>
      </c>
      <c r="F2658" t="inlineStr">
        <is>
          <t>Soja</t>
        </is>
      </c>
      <c r="G2658" t="inlineStr"/>
      <c r="H2658" t="inlineStr">
        <is>
          <t>Part de semences fermières (par rapport aux semences certifiées) = 140,06 % (Enquête Pratiques culturales en grandes cultures - SSP)</t>
        </is>
      </c>
      <c r="I2658" t="inlineStr">
        <is>
          <t>Enquête Pratiques culturales en grandes cultures - SSP</t>
        </is>
      </c>
      <c r="J2658" t="inlineStr">
        <is>
          <t>0</t>
        </is>
      </c>
      <c r="K2658" t="inlineStr">
        <is>
          <t>Répartition</t>
        </is>
      </c>
      <c r="L2658" t="inlineStr">
        <is>
          <t>Part de semences fermières (par rapport aux semences certifiées)</t>
        </is>
      </c>
      <c r="M2658" t="inlineStr">
        <is>
          <t>Semences fermières - AGRESTE</t>
        </is>
      </c>
      <c r="N2658" t="inlineStr"/>
      <c r="O2658" t="n">
        <v>12.1</v>
      </c>
      <c r="P2658" t="inlineStr"/>
      <c r="Q2658" t="inlineStr"/>
    </row>
    <row r="2659" ht="15" customHeight="1" s="1003">
      <c r="A2659" s="1019" t="inlineStr">
        <is>
          <t>Graines autoconsommées</t>
        </is>
      </c>
      <c r="B2659" t="inlineStr">
        <is>
          <t>Semences</t>
        </is>
      </c>
      <c r="C2659" t="inlineStr">
        <is>
          <t>kt</t>
        </is>
      </c>
      <c r="D2659" t="inlineStr">
        <is>
          <t>France</t>
        </is>
      </c>
      <c r="E2659" t="inlineStr">
        <is>
          <t>2019-20</t>
        </is>
      </c>
      <c r="F2659" t="inlineStr">
        <is>
          <t>Soja</t>
        </is>
      </c>
      <c r="G2659" t="inlineStr"/>
      <c r="H2659" t="inlineStr"/>
      <c r="I2659" t="inlineStr">
        <is>
          <t>Enquête Pratiques culturales en grandes cultures - SSP</t>
        </is>
      </c>
      <c r="J2659" t="inlineStr"/>
      <c r="K2659" t="inlineStr">
        <is>
          <t>Répartition</t>
        </is>
      </c>
      <c r="L2659" t="inlineStr">
        <is>
          <t>Part de semences fermières (par rapport aux semences certifiées)</t>
        </is>
      </c>
      <c r="M2659" t="inlineStr">
        <is>
          <t>Semences fermières - AGRESTE</t>
        </is>
      </c>
      <c r="N2659" t="inlineStr"/>
      <c r="O2659" t="n">
        <v>12.1</v>
      </c>
      <c r="P2659" t="inlineStr"/>
      <c r="Q2659" t="inlineStr"/>
    </row>
    <row r="2660" ht="15" customHeight="1" s="1003">
      <c r="A2660" s="1019" t="inlineStr">
        <is>
          <t>Stock initial</t>
        </is>
      </c>
      <c r="B2660" t="inlineStr">
        <is>
          <t>Ferme</t>
        </is>
      </c>
      <c r="C2660" t="inlineStr">
        <is>
          <t>kt</t>
        </is>
      </c>
      <c r="D2660" t="inlineStr">
        <is>
          <t>France</t>
        </is>
      </c>
      <c r="E2660" t="inlineStr">
        <is>
          <t>2019-20</t>
        </is>
      </c>
      <c r="F2660" t="inlineStr">
        <is>
          <t>Soja</t>
        </is>
      </c>
      <c r="G2660" t="inlineStr"/>
      <c r="H2660" t="inlineStr"/>
      <c r="I2660" t="inlineStr"/>
      <c r="J2660" t="inlineStr"/>
      <c r="K2660" t="inlineStr"/>
      <c r="L2660" t="inlineStr"/>
      <c r="M2660" t="inlineStr"/>
      <c r="N2660" t="inlineStr"/>
      <c r="O2660" t="n">
        <v>0</v>
      </c>
      <c r="P2660" t="inlineStr"/>
      <c r="Q2660" t="inlineStr"/>
    </row>
    <row r="2661" ht="15" customHeight="1" s="1003">
      <c r="A2661" s="1019" t="inlineStr">
        <is>
          <t>Stock initial</t>
        </is>
      </c>
      <c r="B2661" t="inlineStr">
        <is>
          <t>OS</t>
        </is>
      </c>
      <c r="C2661" t="inlineStr">
        <is>
          <t>kt</t>
        </is>
      </c>
      <c r="D2661" t="inlineStr">
        <is>
          <t>France</t>
        </is>
      </c>
      <c r="E2661" t="inlineStr">
        <is>
          <t>2019-20</t>
        </is>
      </c>
      <c r="F2661" t="inlineStr">
        <is>
          <t>Soja</t>
        </is>
      </c>
      <c r="G2661" t="inlineStr">
        <is>
          <t>Stock initial collecteurs = 44 kt (Bilans par campagne - FranceAgriMer)</t>
        </is>
      </c>
      <c r="H2661" t="inlineStr"/>
      <c r="I2661" t="inlineStr">
        <is>
          <t>Bilans par campagne - FranceAgriMer</t>
        </is>
      </c>
      <c r="J2661" t="inlineStr"/>
      <c r="K2661" t="inlineStr">
        <is>
          <t>Volume</t>
        </is>
      </c>
      <c r="L2661" t="inlineStr">
        <is>
          <t>Stock initial collecteurs</t>
        </is>
      </c>
      <c r="M2661" t="inlineStr">
        <is>
          <t>Bilans Soja - FAM</t>
        </is>
      </c>
      <c r="N2661" t="inlineStr"/>
      <c r="O2661" t="n">
        <v>92</v>
      </c>
      <c r="P2661" t="inlineStr"/>
      <c r="Q2661" t="inlineStr"/>
    </row>
    <row r="2662" ht="15" customHeight="1" s="1003">
      <c r="A2662" s="1019" t="inlineStr">
        <is>
          <t>Stock initial à la ferme</t>
        </is>
      </c>
      <c r="B2662" t="inlineStr">
        <is>
          <t>Ferme</t>
        </is>
      </c>
      <c r="C2662" t="inlineStr">
        <is>
          <t>kt</t>
        </is>
      </c>
      <c r="D2662" t="inlineStr">
        <is>
          <t>France</t>
        </is>
      </c>
      <c r="E2662" t="inlineStr">
        <is>
          <t>2019-20</t>
        </is>
      </c>
      <c r="F2662" t="inlineStr">
        <is>
          <t>Soja</t>
        </is>
      </c>
      <c r="G2662" t="inlineStr"/>
      <c r="H2662" t="inlineStr"/>
      <c r="I2662" t="inlineStr"/>
      <c r="J2662" t="inlineStr">
        <is>
          <t>Le stock à la ferme est négligé</t>
        </is>
      </c>
      <c r="K2662" t="inlineStr"/>
      <c r="L2662" t="inlineStr">
        <is>
          <t>Stock initial à la ferme</t>
        </is>
      </c>
      <c r="M2662" t="inlineStr"/>
      <c r="N2662" t="inlineStr"/>
      <c r="O2662" t="n">
        <v>0</v>
      </c>
      <c r="P2662" t="inlineStr"/>
      <c r="Q2662" t="inlineStr"/>
    </row>
    <row r="2663" ht="15" customHeight="1" s="1003">
      <c r="A2663" s="1019" t="inlineStr">
        <is>
          <t>Stock initial collecteurs</t>
        </is>
      </c>
      <c r="B2663" t="inlineStr">
        <is>
          <t>OS</t>
        </is>
      </c>
      <c r="C2663" t="inlineStr">
        <is>
          <t>kt</t>
        </is>
      </c>
      <c r="D2663" t="inlineStr">
        <is>
          <t>France</t>
        </is>
      </c>
      <c r="E2663" t="inlineStr">
        <is>
          <t>2019-20</t>
        </is>
      </c>
      <c r="F2663" t="inlineStr">
        <is>
          <t>Soja</t>
        </is>
      </c>
      <c r="G2663" t="inlineStr">
        <is>
          <t>Stock initial collecteurs = 92 kt (Bilans par campagne - FranceAgriMer)</t>
        </is>
      </c>
      <c r="H2663" t="inlineStr"/>
      <c r="I2663" t="inlineStr">
        <is>
          <t>Bilans par campagne - FranceAgriMer</t>
        </is>
      </c>
      <c r="J2663" t="inlineStr"/>
      <c r="K2663" t="inlineStr">
        <is>
          <t>Volume</t>
        </is>
      </c>
      <c r="L2663" t="inlineStr">
        <is>
          <t>Stock initial collecteurs</t>
        </is>
      </c>
      <c r="M2663" t="inlineStr">
        <is>
          <t>Bilans Soja - FAM</t>
        </is>
      </c>
      <c r="N2663" t="inlineStr"/>
      <c r="O2663" t="n">
        <v>92</v>
      </c>
      <c r="P2663" t="inlineStr"/>
      <c r="Q2663" t="inlineStr"/>
    </row>
    <row r="2664" ht="15" customHeight="1" s="1003">
      <c r="A2664" s="1019" t="inlineStr">
        <is>
          <t>Graines collectées</t>
        </is>
      </c>
      <c r="B2664" t="inlineStr">
        <is>
          <t>Fabrication de produits alimentaires</t>
        </is>
      </c>
      <c r="C2664" t="inlineStr">
        <is>
          <t>kt</t>
        </is>
      </c>
      <c r="D2664" t="inlineStr">
        <is>
          <t>France</t>
        </is>
      </c>
      <c r="E2664" t="inlineStr">
        <is>
          <t>2019-20</t>
        </is>
      </c>
      <c r="F2664" t="inlineStr">
        <is>
          <t>Soja</t>
        </is>
      </c>
      <c r="G2664" t="inlineStr"/>
      <c r="H2664" t="inlineStr"/>
      <c r="I2664" t="inlineStr"/>
      <c r="J2664" t="inlineStr">
        <is>
          <t>Pas de fabrication de produits alimentaires</t>
        </is>
      </c>
      <c r="K2664" t="inlineStr"/>
      <c r="L2664" t="inlineStr">
        <is>
          <t>Consommation de graines pour la fabrication de produits alimentaires</t>
        </is>
      </c>
      <c r="M2664" t="inlineStr"/>
      <c r="N2664" t="inlineStr"/>
      <c r="O2664" t="n">
        <v>-0</v>
      </c>
      <c r="P2664" t="inlineStr"/>
      <c r="Q2664" t="inlineStr"/>
    </row>
    <row r="2665" ht="15" customHeight="1" s="1003">
      <c r="A2665" s="1019" t="inlineStr">
        <is>
          <t>Graines collectées</t>
        </is>
      </c>
      <c r="B2665" t="inlineStr">
        <is>
          <t>Alimentation humaine</t>
        </is>
      </c>
      <c r="C2665" t="inlineStr">
        <is>
          <t>kt</t>
        </is>
      </c>
      <c r="D2665" t="inlineStr">
        <is>
          <t>France</t>
        </is>
      </c>
      <c r="E2665" t="inlineStr">
        <is>
          <t>2019-20</t>
        </is>
      </c>
      <c r="F2665" t="inlineStr">
        <is>
          <t>Soja</t>
        </is>
      </c>
      <c r="G2665" t="inlineStr"/>
      <c r="H2665" t="inlineStr"/>
      <c r="I2665" t="inlineStr"/>
      <c r="J2665" t="inlineStr"/>
      <c r="K2665" t="inlineStr"/>
      <c r="L2665" t="inlineStr"/>
      <c r="M2665" t="inlineStr"/>
      <c r="N2665" t="inlineStr"/>
      <c r="O2665" t="n">
        <v>45</v>
      </c>
      <c r="P2665" t="inlineStr"/>
      <c r="Q2665" t="inlineStr"/>
    </row>
    <row r="2666" ht="15" customHeight="1" s="1003">
      <c r="A2666" s="1019" t="inlineStr">
        <is>
          <t>Graines collectées</t>
        </is>
      </c>
      <c r="B2666" t="inlineStr">
        <is>
          <t>Vente directe et autoconsommation</t>
        </is>
      </c>
      <c r="C2666" t="inlineStr">
        <is>
          <t>kt</t>
        </is>
      </c>
      <c r="D2666" t="inlineStr">
        <is>
          <t>France</t>
        </is>
      </c>
      <c r="E2666" t="inlineStr">
        <is>
          <t>2019-20</t>
        </is>
      </c>
      <c r="F2666" t="inlineStr">
        <is>
          <t>Soja</t>
        </is>
      </c>
      <c r="G2666" t="inlineStr"/>
      <c r="H2666" t="inlineStr"/>
      <c r="I2666" t="inlineStr"/>
      <c r="J2666" t="inlineStr">
        <is>
          <t>Pas de consommation de graines en vente directe</t>
        </is>
      </c>
      <c r="K2666" t="inlineStr"/>
      <c r="L2666" t="inlineStr"/>
      <c r="M2666" t="inlineStr"/>
      <c r="N2666" t="inlineStr"/>
      <c r="O2666" t="n">
        <v>-0</v>
      </c>
      <c r="P2666" t="inlineStr"/>
      <c r="Q2666" t="inlineStr"/>
    </row>
    <row r="2667" ht="15" customHeight="1" s="1003">
      <c r="A2667" s="1019" t="inlineStr">
        <is>
          <t>Graines collectées</t>
        </is>
      </c>
      <c r="B2667" t="inlineStr">
        <is>
          <t>Circuits spécialisés</t>
        </is>
      </c>
      <c r="C2667" t="inlineStr">
        <is>
          <t>kt</t>
        </is>
      </c>
      <c r="D2667" t="inlineStr">
        <is>
          <t>France</t>
        </is>
      </c>
      <c r="E2667" t="inlineStr">
        <is>
          <t>2019-20</t>
        </is>
      </c>
      <c r="F2667" t="inlineStr">
        <is>
          <t>Soja</t>
        </is>
      </c>
      <c r="G2667" t="inlineStr"/>
      <c r="H2667" t="inlineStr"/>
      <c r="I2667" t="inlineStr"/>
      <c r="J2667" t="inlineStr">
        <is>
          <t>Pas de consommation de graines en circuits spécialisés</t>
        </is>
      </c>
      <c r="K2667" t="inlineStr"/>
      <c r="L2667" t="inlineStr"/>
      <c r="M2667" t="inlineStr"/>
      <c r="N2667" t="inlineStr"/>
      <c r="O2667" t="n">
        <v>-0</v>
      </c>
      <c r="P2667" t="inlineStr"/>
      <c r="Q2667" t="inlineStr"/>
    </row>
    <row r="2668" ht="15" customHeight="1" s="1003">
      <c r="A2668" s="1019" t="inlineStr">
        <is>
          <t>Graines collectées</t>
        </is>
      </c>
      <c r="B2668" t="inlineStr">
        <is>
          <t>GMS</t>
        </is>
      </c>
      <c r="C2668" t="inlineStr">
        <is>
          <t>kt</t>
        </is>
      </c>
      <c r="D2668" t="inlineStr">
        <is>
          <t>France</t>
        </is>
      </c>
      <c r="E2668" t="inlineStr">
        <is>
          <t>2019-20</t>
        </is>
      </c>
      <c r="F2668" t="inlineStr">
        <is>
          <t>Soja</t>
        </is>
      </c>
      <c r="G2668" t="inlineStr"/>
      <c r="H2668" t="inlineStr"/>
      <c r="I2668" t="inlineStr"/>
      <c r="J2668" t="inlineStr">
        <is>
          <t>Pas de consommation de graines en GMS</t>
        </is>
      </c>
      <c r="K2668" t="inlineStr"/>
      <c r="L2668" t="inlineStr"/>
      <c r="M2668" t="inlineStr"/>
      <c r="N2668" t="inlineStr"/>
      <c r="O2668" t="n">
        <v>-0</v>
      </c>
      <c r="P2668" t="inlineStr"/>
      <c r="Q2668" t="inlineStr"/>
    </row>
    <row r="2669" ht="15" customHeight="1" s="1003">
      <c r="A2669" s="1019" t="inlineStr">
        <is>
          <t>Graines collectées</t>
        </is>
      </c>
      <c r="B2669" t="inlineStr">
        <is>
          <t>RHD</t>
        </is>
      </c>
      <c r="C2669" t="inlineStr">
        <is>
          <t>kt</t>
        </is>
      </c>
      <c r="D2669" t="inlineStr">
        <is>
          <t>France</t>
        </is>
      </c>
      <c r="E2669" t="inlineStr">
        <is>
          <t>2019-20</t>
        </is>
      </c>
      <c r="F2669" t="inlineStr">
        <is>
          <t>Soja</t>
        </is>
      </c>
      <c r="G2669" t="inlineStr"/>
      <c r="H2669" t="inlineStr"/>
      <c r="I2669" t="inlineStr"/>
      <c r="J2669" t="inlineStr">
        <is>
          <t>Pas de consommation de graines en RHD</t>
        </is>
      </c>
      <c r="K2669" t="inlineStr"/>
      <c r="L2669" t="inlineStr"/>
      <c r="M2669" t="inlineStr"/>
      <c r="N2669" t="inlineStr"/>
      <c r="O2669" t="n">
        <v>-0</v>
      </c>
      <c r="P2669" t="inlineStr"/>
      <c r="Q2669" t="inlineStr"/>
    </row>
    <row r="2670" ht="15" customHeight="1" s="1003">
      <c r="A2670" s="1019" t="inlineStr">
        <is>
          <t>Graines collectées</t>
        </is>
      </c>
      <c r="B2670" t="inlineStr">
        <is>
          <t>Trituration</t>
        </is>
      </c>
      <c r="C2670" t="inlineStr">
        <is>
          <t>kt</t>
        </is>
      </c>
      <c r="D2670" t="inlineStr">
        <is>
          <t>France</t>
        </is>
      </c>
      <c r="E2670" t="inlineStr">
        <is>
          <t>2019-20</t>
        </is>
      </c>
      <c r="F2670" t="inlineStr">
        <is>
          <t>Soja</t>
        </is>
      </c>
      <c r="G2670" t="inlineStr">
        <is>
          <t>Consommation de graines par la Trituration = 670 kt (Bilans par campagne - FranceAgriMer)</t>
        </is>
      </c>
      <c r="H2670" t="inlineStr"/>
      <c r="I2670" t="inlineStr">
        <is>
          <t>Bilans par campagne - FranceAgriMer</t>
        </is>
      </c>
      <c r="J2670" t="inlineStr"/>
      <c r="K2670" t="inlineStr">
        <is>
          <t>Volume</t>
        </is>
      </c>
      <c r="L2670" t="inlineStr">
        <is>
          <t>Consommation de graines par la Trituration</t>
        </is>
      </c>
      <c r="M2670" t="inlineStr">
        <is>
          <t>Bilans Soja - FAM</t>
        </is>
      </c>
      <c r="N2670" t="inlineStr"/>
      <c r="O2670" t="n">
        <v>670</v>
      </c>
      <c r="P2670" t="inlineStr"/>
      <c r="Q2670" t="inlineStr"/>
    </row>
    <row r="2671" ht="15" customHeight="1" s="1003">
      <c r="A2671" s="1019" t="inlineStr">
        <is>
          <t>Graines collectées</t>
        </is>
      </c>
      <c r="B2671" t="inlineStr">
        <is>
          <t>FAB</t>
        </is>
      </c>
      <c r="C2671" t="inlineStr">
        <is>
          <t>kt</t>
        </is>
      </c>
      <c r="D2671" t="inlineStr">
        <is>
          <t>France</t>
        </is>
      </c>
      <c r="E2671" t="inlineStr">
        <is>
          <t>2019-20</t>
        </is>
      </c>
      <c r="F2671" t="inlineStr">
        <is>
          <t>Soja</t>
        </is>
      </c>
      <c r="G2671" t="inlineStr">
        <is>
          <t>Consommation de graines par les FAB = 155 kt (Bilans par campagne - FranceAgriMer)</t>
        </is>
      </c>
      <c r="H2671" t="inlineStr"/>
      <c r="I2671" t="inlineStr">
        <is>
          <t>Bilans par campagne - FranceAgriMer</t>
        </is>
      </c>
      <c r="J2671" t="inlineStr">
        <is>
          <t>Correspond à la somme des catégories "incorporation" et "extrusion"</t>
        </is>
      </c>
      <c r="K2671" t="inlineStr">
        <is>
          <t>Volume</t>
        </is>
      </c>
      <c r="L2671" t="inlineStr">
        <is>
          <t>Consommation de graines par les FAB</t>
        </is>
      </c>
      <c r="M2671" t="inlineStr">
        <is>
          <t>Bilans Soja - FAM</t>
        </is>
      </c>
      <c r="N2671" t="inlineStr"/>
      <c r="O2671" t="n">
        <v>155</v>
      </c>
      <c r="P2671" t="inlineStr"/>
      <c r="Q2671" t="inlineStr"/>
    </row>
    <row r="2672" ht="15" customHeight="1" s="1003">
      <c r="A2672" s="1019" t="inlineStr">
        <is>
          <t>Graines collectées</t>
        </is>
      </c>
      <c r="B2672" t="inlineStr">
        <is>
          <t>Amidonnerie</t>
        </is>
      </c>
      <c r="C2672" t="inlineStr">
        <is>
          <t>kt</t>
        </is>
      </c>
      <c r="D2672" t="inlineStr">
        <is>
          <t>France</t>
        </is>
      </c>
      <c r="E2672" t="inlineStr">
        <is>
          <t>2019-20</t>
        </is>
      </c>
      <c r="F2672" t="inlineStr">
        <is>
          <t>Soja</t>
        </is>
      </c>
      <c r="G2672" t="inlineStr"/>
      <c r="H2672" t="inlineStr"/>
      <c r="I2672" t="inlineStr"/>
      <c r="J2672" t="inlineStr"/>
      <c r="K2672" t="inlineStr"/>
      <c r="L2672" t="inlineStr"/>
      <c r="M2672" t="inlineStr"/>
      <c r="N2672" t="inlineStr"/>
      <c r="O2672" t="n">
        <v>-0</v>
      </c>
      <c r="P2672" t="inlineStr"/>
      <c r="Q2672" t="inlineStr"/>
    </row>
    <row r="2673" ht="15" customHeight="1" s="1003">
      <c r="A2673" s="1019" t="inlineStr">
        <is>
          <t>Graines collectées</t>
        </is>
      </c>
      <c r="B2673" t="inlineStr">
        <is>
          <t>Meunerie</t>
        </is>
      </c>
      <c r="C2673" t="inlineStr">
        <is>
          <t>kt</t>
        </is>
      </c>
      <c r="D2673" t="inlineStr">
        <is>
          <t>France</t>
        </is>
      </c>
      <c r="E2673" t="inlineStr">
        <is>
          <t>2019-20</t>
        </is>
      </c>
      <c r="F2673" t="inlineStr">
        <is>
          <t>Soja</t>
        </is>
      </c>
      <c r="G2673" t="inlineStr"/>
      <c r="H2673" t="inlineStr"/>
      <c r="I2673" t="inlineStr"/>
      <c r="J2673" t="inlineStr"/>
      <c r="K2673" t="inlineStr"/>
      <c r="L2673" t="inlineStr"/>
      <c r="M2673" t="inlineStr"/>
      <c r="N2673" t="inlineStr"/>
      <c r="O2673" t="n">
        <v>-0</v>
      </c>
      <c r="P2673" t="inlineStr"/>
      <c r="Q2673" t="inlineStr"/>
    </row>
    <row r="2674" ht="15" customHeight="1" s="1003">
      <c r="A2674" s="1019" t="inlineStr">
        <is>
          <t>Graines collectées</t>
        </is>
      </c>
      <c r="B2674" t="inlineStr">
        <is>
          <t>Fabrication d'ingrédients</t>
        </is>
      </c>
      <c r="C2674" t="inlineStr">
        <is>
          <t>kt</t>
        </is>
      </c>
      <c r="D2674" t="inlineStr">
        <is>
          <t>France</t>
        </is>
      </c>
      <c r="E2674" t="inlineStr">
        <is>
          <t>2019-20</t>
        </is>
      </c>
      <c r="F2674" t="inlineStr">
        <is>
          <t>Soja</t>
        </is>
      </c>
      <c r="G2674" t="inlineStr"/>
      <c r="H2674" t="inlineStr"/>
      <c r="I2674" t="inlineStr"/>
      <c r="J2674" t="inlineStr"/>
      <c r="K2674" t="inlineStr"/>
      <c r="L2674" t="inlineStr"/>
      <c r="M2674" t="inlineStr"/>
      <c r="N2674" t="inlineStr"/>
      <c r="O2674" t="n">
        <v>-0</v>
      </c>
      <c r="P2674" t="inlineStr"/>
      <c r="Q2674" t="inlineStr"/>
    </row>
    <row r="2675" ht="15" customHeight="1" s="1003">
      <c r="A2675" s="1019" t="inlineStr">
        <is>
          <t>Graines collectées</t>
        </is>
      </c>
      <c r="B2675" t="inlineStr">
        <is>
          <t>Ménages</t>
        </is>
      </c>
      <c r="C2675" t="inlineStr">
        <is>
          <t>kt</t>
        </is>
      </c>
      <c r="D2675" t="inlineStr">
        <is>
          <t>France</t>
        </is>
      </c>
      <c r="E2675" t="inlineStr">
        <is>
          <t>2019-20</t>
        </is>
      </c>
      <c r="F2675" t="inlineStr">
        <is>
          <t>Soja</t>
        </is>
      </c>
      <c r="G2675" t="inlineStr"/>
      <c r="H2675" t="inlineStr"/>
      <c r="I2675" t="inlineStr"/>
      <c r="J2675" t="inlineStr"/>
      <c r="K2675" t="inlineStr"/>
      <c r="L2675" t="inlineStr"/>
      <c r="M2675" t="inlineStr"/>
      <c r="N2675" t="inlineStr"/>
      <c r="O2675" t="n">
        <v>0</v>
      </c>
      <c r="P2675" t="inlineStr"/>
      <c r="Q2675" t="inlineStr"/>
    </row>
    <row r="2676" ht="15" customHeight="1" s="1003">
      <c r="A2676" s="1019" t="inlineStr">
        <is>
          <t>Graines collectées</t>
        </is>
      </c>
      <c r="B2676" t="inlineStr">
        <is>
          <t>Circuits généralistes</t>
        </is>
      </c>
      <c r="C2676" t="inlineStr">
        <is>
          <t>kt</t>
        </is>
      </c>
      <c r="D2676" t="inlineStr">
        <is>
          <t>France</t>
        </is>
      </c>
      <c r="E2676" t="inlineStr">
        <is>
          <t>2019-20</t>
        </is>
      </c>
      <c r="F2676" t="inlineStr">
        <is>
          <t>Soja</t>
        </is>
      </c>
      <c r="G2676" t="inlineStr"/>
      <c r="H2676" t="inlineStr"/>
      <c r="I2676" t="inlineStr"/>
      <c r="J2676" t="inlineStr"/>
      <c r="K2676" t="inlineStr"/>
      <c r="L2676" t="inlineStr"/>
      <c r="M2676" t="inlineStr"/>
      <c r="N2676" t="inlineStr"/>
      <c r="O2676" t="n">
        <v>0</v>
      </c>
      <c r="P2676" t="inlineStr"/>
      <c r="Q2676" t="inlineStr"/>
    </row>
    <row r="2677" ht="15" customHeight="1" s="1003">
      <c r="A2677" s="1019" t="inlineStr">
        <is>
          <t>Graines collectées</t>
        </is>
      </c>
      <c r="B2677" t="inlineStr">
        <is>
          <t>Usages alimentaires</t>
        </is>
      </c>
      <c r="C2677" t="inlineStr">
        <is>
          <t>kt</t>
        </is>
      </c>
      <c r="D2677" t="inlineStr">
        <is>
          <t>France</t>
        </is>
      </c>
      <c r="E2677" t="inlineStr">
        <is>
          <t>2019-20</t>
        </is>
      </c>
      <c r="F2677" t="inlineStr">
        <is>
          <t>Soja</t>
        </is>
      </c>
      <c r="G2677" t="inlineStr"/>
      <c r="H2677" t="inlineStr"/>
      <c r="I2677" t="inlineStr"/>
      <c r="J2677" t="inlineStr"/>
      <c r="K2677" t="inlineStr"/>
      <c r="L2677" t="inlineStr"/>
      <c r="M2677" t="inlineStr"/>
      <c r="N2677" t="inlineStr"/>
      <c r="O2677" t="n">
        <v>200</v>
      </c>
      <c r="P2677" t="inlineStr"/>
      <c r="Q2677" t="inlineStr"/>
    </row>
    <row r="2678" ht="15" customHeight="1" s="1003">
      <c r="A2678" s="1019" t="inlineStr">
        <is>
          <t>Graines collectées</t>
        </is>
      </c>
      <c r="B2678" t="inlineStr">
        <is>
          <t>Alimentation animale rente</t>
        </is>
      </c>
      <c r="C2678" t="inlineStr">
        <is>
          <t>kt</t>
        </is>
      </c>
      <c r="D2678" t="inlineStr">
        <is>
          <t>France</t>
        </is>
      </c>
      <c r="E2678" t="inlineStr">
        <is>
          <t>2019-20</t>
        </is>
      </c>
      <c r="F2678" t="inlineStr">
        <is>
          <t>Soja</t>
        </is>
      </c>
      <c r="G2678" t="inlineStr"/>
      <c r="H2678" t="inlineStr"/>
      <c r="I2678" t="inlineStr"/>
      <c r="J2678" t="inlineStr"/>
      <c r="K2678" t="inlineStr"/>
      <c r="L2678" t="inlineStr"/>
      <c r="M2678" t="inlineStr"/>
      <c r="N2678" t="inlineStr"/>
      <c r="O2678" t="n">
        <v>155</v>
      </c>
      <c r="P2678" t="inlineStr"/>
      <c r="Q2678" t="inlineStr"/>
    </row>
    <row r="2679" ht="15" customHeight="1" s="1003">
      <c r="A2679" s="1019" t="inlineStr">
        <is>
          <t>Graines collectées</t>
        </is>
      </c>
      <c r="B2679" t="inlineStr">
        <is>
          <t>Alimentation animale</t>
        </is>
      </c>
      <c r="C2679" t="inlineStr">
        <is>
          <t>kt</t>
        </is>
      </c>
      <c r="D2679" t="inlineStr">
        <is>
          <t>France</t>
        </is>
      </c>
      <c r="E2679" t="inlineStr">
        <is>
          <t>2019-20</t>
        </is>
      </c>
      <c r="F2679" t="inlineStr">
        <is>
          <t>Soja</t>
        </is>
      </c>
      <c r="G2679" t="inlineStr"/>
      <c r="H2679" t="inlineStr"/>
      <c r="I2679" t="inlineStr"/>
      <c r="J2679" t="inlineStr"/>
      <c r="K2679" t="inlineStr"/>
      <c r="L2679" t="inlineStr"/>
      <c r="M2679" t="inlineStr"/>
      <c r="N2679" t="inlineStr"/>
      <c r="O2679" t="n">
        <v>155</v>
      </c>
      <c r="P2679" t="inlineStr"/>
      <c r="Q2679" t="inlineStr"/>
    </row>
    <row r="2680" ht="15" customHeight="1" s="1003">
      <c r="A2680" s="1019" t="inlineStr">
        <is>
          <t>Graines collectées</t>
        </is>
      </c>
      <c r="B2680" t="inlineStr">
        <is>
          <t>Débouchés</t>
        </is>
      </c>
      <c r="C2680" t="inlineStr">
        <is>
          <t>kt</t>
        </is>
      </c>
      <c r="D2680" t="inlineStr">
        <is>
          <t>France</t>
        </is>
      </c>
      <c r="E2680" t="inlineStr">
        <is>
          <t>2019-20</t>
        </is>
      </c>
      <c r="F2680" t="inlineStr">
        <is>
          <t>Soja</t>
        </is>
      </c>
      <c r="G2680" t="inlineStr"/>
      <c r="H2680" t="inlineStr"/>
      <c r="I2680" t="inlineStr"/>
      <c r="J2680" t="inlineStr"/>
      <c r="K2680" t="inlineStr"/>
      <c r="L2680" t="inlineStr"/>
      <c r="M2680" t="inlineStr"/>
      <c r="N2680" t="inlineStr"/>
      <c r="O2680" t="n">
        <v>200</v>
      </c>
      <c r="P2680" t="inlineStr"/>
      <c r="Q2680" t="inlineStr"/>
    </row>
    <row r="2681" ht="15" customHeight="1" s="1003">
      <c r="A2681" s="1019" t="inlineStr">
        <is>
          <t>Graines collectées</t>
        </is>
      </c>
      <c r="B2681" t="inlineStr">
        <is>
          <t>Autres IAA</t>
        </is>
      </c>
      <c r="C2681" t="inlineStr">
        <is>
          <t>kt</t>
        </is>
      </c>
      <c r="D2681" t="inlineStr">
        <is>
          <t>France</t>
        </is>
      </c>
      <c r="E2681" t="inlineStr">
        <is>
          <t>2019-20</t>
        </is>
      </c>
      <c r="F2681" t="inlineStr">
        <is>
          <t>Soja</t>
        </is>
      </c>
      <c r="G2681" t="inlineStr">
        <is>
          <t>Consommation de graines en alimentation humaine = 45 kt (Bilans par campagne - FranceAgriMer)</t>
        </is>
      </c>
      <c r="H2681" t="inlineStr"/>
      <c r="I2681" t="inlineStr">
        <is>
          <t>Bilans par campagne - FranceAgriMer</t>
        </is>
      </c>
      <c r="J2681" t="inlineStr"/>
      <c r="K2681" t="inlineStr">
        <is>
          <t>Volume</t>
        </is>
      </c>
      <c r="L2681" t="inlineStr">
        <is>
          <t>Consommation de graines en alimentation humaine</t>
        </is>
      </c>
      <c r="M2681" t="inlineStr">
        <is>
          <t>Bilans Soja - FAM</t>
        </is>
      </c>
      <c r="N2681" t="inlineStr"/>
      <c r="O2681" t="n">
        <v>45</v>
      </c>
      <c r="P2681" t="inlineStr"/>
      <c r="Q2681" t="inlineStr"/>
    </row>
    <row r="2682" ht="15" customHeight="1" s="1003">
      <c r="A2682" s="1019" t="inlineStr">
        <is>
          <t>Graines collectées</t>
        </is>
      </c>
      <c r="B2682" t="inlineStr">
        <is>
          <t>Semences certifiées</t>
        </is>
      </c>
      <c r="C2682" t="inlineStr">
        <is>
          <t>kt</t>
        </is>
      </c>
      <c r="D2682" t="inlineStr">
        <is>
          <t>France</t>
        </is>
      </c>
      <c r="E2682" t="inlineStr">
        <is>
          <t>2019-20</t>
        </is>
      </c>
      <c r="F2682" t="inlineStr">
        <is>
          <t>Soja</t>
        </is>
      </c>
      <c r="G2682" t="inlineStr">
        <is>
          <t>Production de semences certifiées = 9 kt (Bilans par campagne - FranceAgriMer)</t>
        </is>
      </c>
      <c r="H2682" t="inlineStr"/>
      <c r="I2682" t="inlineStr">
        <is>
          <t>Bilans par campagne - FranceAgriMer</t>
        </is>
      </c>
      <c r="J2682" t="inlineStr"/>
      <c r="K2682" t="inlineStr">
        <is>
          <t>Volume</t>
        </is>
      </c>
      <c r="L2682" t="inlineStr">
        <is>
          <t>Production de semences certifiées</t>
        </is>
      </c>
      <c r="M2682" t="inlineStr">
        <is>
          <t>Bilans Soja - FAM</t>
        </is>
      </c>
      <c r="N2682" t="inlineStr"/>
      <c r="O2682" t="n">
        <v>8.609999999999999</v>
      </c>
      <c r="P2682" t="inlineStr"/>
      <c r="Q2682" t="inlineStr"/>
    </row>
    <row r="2683" ht="15" customHeight="1" s="1003">
      <c r="A2683" s="1019" t="inlineStr">
        <is>
          <t>Graines collectées</t>
        </is>
      </c>
      <c r="B2683" t="inlineStr">
        <is>
          <t>Semences</t>
        </is>
      </c>
      <c r="C2683" t="inlineStr">
        <is>
          <t>kt</t>
        </is>
      </c>
      <c r="D2683" t="inlineStr">
        <is>
          <t>France</t>
        </is>
      </c>
      <c r="E2683" t="inlineStr">
        <is>
          <t>2019-20</t>
        </is>
      </c>
      <c r="F2683" t="inlineStr">
        <is>
          <t>Soja</t>
        </is>
      </c>
      <c r="G2683" t="inlineStr">
        <is>
          <t>Production de semences certifiées = 8 kt (Bilans par campagne - FranceAgriMer)</t>
        </is>
      </c>
      <c r="H2683" t="inlineStr"/>
      <c r="I2683" t="inlineStr">
        <is>
          <t>Bilans par campagne - FranceAgriMer</t>
        </is>
      </c>
      <c r="J2683" t="inlineStr"/>
      <c r="K2683" t="inlineStr">
        <is>
          <t>Volume</t>
        </is>
      </c>
      <c r="L2683" t="inlineStr">
        <is>
          <t>Production de semences certifiées</t>
        </is>
      </c>
      <c r="M2683" t="inlineStr">
        <is>
          <t>Bilans Soja - FAM</t>
        </is>
      </c>
      <c r="N2683" t="inlineStr"/>
      <c r="O2683" t="n">
        <v>8.609999999999999</v>
      </c>
      <c r="P2683" t="inlineStr"/>
      <c r="Q2683" t="inlineStr"/>
    </row>
    <row r="2684" ht="15" customHeight="1" s="1003">
      <c r="A2684" s="1019" t="inlineStr">
        <is>
          <t>Graines collectées</t>
        </is>
      </c>
      <c r="B2684" t="inlineStr">
        <is>
          <t>Export</t>
        </is>
      </c>
      <c r="C2684" t="inlineStr">
        <is>
          <t>kt</t>
        </is>
      </c>
      <c r="D2684" t="inlineStr">
        <is>
          <t>France</t>
        </is>
      </c>
      <c r="E2684" t="inlineStr">
        <is>
          <t>2019-20</t>
        </is>
      </c>
      <c r="F2684" t="inlineStr">
        <is>
          <t>Soja</t>
        </is>
      </c>
      <c r="G2684" t="inlineStr"/>
      <c r="H2684" t="inlineStr">
        <is>
          <t>Exportation de graines = 161 kt (Douanes françaises - Eurostat)</t>
        </is>
      </c>
      <c r="I2684" t="inlineStr">
        <is>
          <t>Douanes françaises - Eurostat</t>
        </is>
      </c>
      <c r="J2684" t="inlineStr"/>
      <c r="K2684" t="inlineStr">
        <is>
          <t>Volume</t>
        </is>
      </c>
      <c r="L2684" t="inlineStr">
        <is>
          <t>Exportation de graines</t>
        </is>
      </c>
      <c r="M2684" t="inlineStr">
        <is>
          <t>Echanges mensuels - EUROSTAT</t>
        </is>
      </c>
      <c r="N2684" t="inlineStr"/>
      <c r="O2684" t="n">
        <v>161</v>
      </c>
      <c r="P2684" t="inlineStr"/>
      <c r="Q2684" t="inlineStr"/>
    </row>
    <row r="2685" ht="15" customHeight="1" s="1003">
      <c r="A2685" s="1019" t="inlineStr">
        <is>
          <t>Graines collectées</t>
        </is>
      </c>
      <c r="B2685" t="inlineStr">
        <is>
          <t>Ecart statistique</t>
        </is>
      </c>
      <c r="C2685" t="inlineStr">
        <is>
          <t>kt</t>
        </is>
      </c>
      <c r="D2685" t="inlineStr">
        <is>
          <t>France</t>
        </is>
      </c>
      <c r="E2685" t="inlineStr">
        <is>
          <t>2019-20</t>
        </is>
      </c>
      <c r="F2685" t="inlineStr">
        <is>
          <t>Soja</t>
        </is>
      </c>
      <c r="G2685" t="inlineStr"/>
      <c r="H2685" t="inlineStr"/>
      <c r="I2685" t="inlineStr"/>
      <c r="J2685" t="inlineStr"/>
      <c r="K2685" t="inlineStr"/>
      <c r="L2685" t="inlineStr"/>
      <c r="M2685" t="inlineStr"/>
      <c r="N2685" t="inlineStr"/>
      <c r="O2685" t="n">
        <v>-0</v>
      </c>
      <c r="P2685" t="inlineStr"/>
      <c r="Q2685" t="inlineStr"/>
    </row>
    <row r="2686" ht="15" customHeight="1" s="1003">
      <c r="A2686" s="1019" t="inlineStr">
        <is>
          <t>Issues de silo</t>
        </is>
      </c>
      <c r="B2686" t="inlineStr">
        <is>
          <t>Elimination/Pertes</t>
        </is>
      </c>
      <c r="C2686" t="inlineStr">
        <is>
          <t>kt</t>
        </is>
      </c>
      <c r="D2686" t="inlineStr">
        <is>
          <t>France</t>
        </is>
      </c>
      <c r="E2686" t="inlineStr">
        <is>
          <t>2019-20</t>
        </is>
      </c>
      <c r="F2686" t="inlineStr">
        <is>
          <t>Soja</t>
        </is>
      </c>
      <c r="G2686" t="inlineStr"/>
      <c r="H2686" t="inlineStr">
        <is>
          <t>0</t>
        </is>
      </c>
      <c r="I2686" t="inlineStr">
        <is>
          <t>ONRB - FranceAgriMer</t>
        </is>
      </c>
      <c r="J2686" t="inlineStr">
        <is>
          <t>0</t>
        </is>
      </c>
      <c r="K2686" t="inlineStr">
        <is>
          <t>Répartition</t>
        </is>
      </c>
      <c r="L2686" t="inlineStr">
        <is>
          <t>Les issues de silo sont éliminées:Part d'issues de silo éliminées</t>
        </is>
      </c>
      <c r="M2686" t="inlineStr">
        <is>
          <t>Issues de silo - ONRB</t>
        </is>
      </c>
      <c r="N2686" t="inlineStr"/>
      <c r="O2686" t="n">
        <v>0.02</v>
      </c>
      <c r="P2686" t="inlineStr"/>
      <c r="Q2686" t="inlineStr"/>
    </row>
    <row r="2687" ht="15" customHeight="1" s="1003">
      <c r="A2687" s="1019" t="inlineStr">
        <is>
          <t>Issues de silo</t>
        </is>
      </c>
      <c r="B2687" t="inlineStr">
        <is>
          <t>Autres usages (ou usages indéfinis)</t>
        </is>
      </c>
      <c r="C2687" t="inlineStr">
        <is>
          <t>kt</t>
        </is>
      </c>
      <c r="D2687" t="inlineStr">
        <is>
          <t>France</t>
        </is>
      </c>
      <c r="E2687" t="inlineStr">
        <is>
          <t>2019-20</t>
        </is>
      </c>
      <c r="F2687" t="inlineStr">
        <is>
          <t>Soja</t>
        </is>
      </c>
      <c r="G2687" t="inlineStr"/>
      <c r="H2687" t="inlineStr"/>
      <c r="I2687" t="inlineStr"/>
      <c r="J2687" t="inlineStr"/>
      <c r="K2687" t="inlineStr"/>
      <c r="L2687" t="inlineStr"/>
      <c r="M2687" t="inlineStr"/>
      <c r="N2687" t="inlineStr"/>
      <c r="O2687" t="n">
        <v>0.02</v>
      </c>
      <c r="P2687" t="inlineStr"/>
      <c r="Q2687" t="inlineStr"/>
    </row>
    <row r="2688" ht="15" customHeight="1" s="1003">
      <c r="A2688" s="1019" t="inlineStr">
        <is>
          <t>Issues de silo</t>
        </is>
      </c>
      <c r="B2688" t="inlineStr">
        <is>
          <t>Débouchés</t>
        </is>
      </c>
      <c r="C2688" t="inlineStr">
        <is>
          <t>kt</t>
        </is>
      </c>
      <c r="D2688" t="inlineStr">
        <is>
          <t>France</t>
        </is>
      </c>
      <c r="E2688" t="inlineStr">
        <is>
          <t>2019-20</t>
        </is>
      </c>
      <c r="F2688" t="inlineStr">
        <is>
          <t>Soja</t>
        </is>
      </c>
      <c r="G2688" t="inlineStr"/>
      <c r="H2688" t="inlineStr"/>
      <c r="I2688" t="inlineStr"/>
      <c r="J2688" t="inlineStr"/>
      <c r="K2688" t="inlineStr"/>
      <c r="L2688" t="inlineStr"/>
      <c r="M2688" t="inlineStr"/>
      <c r="N2688" t="inlineStr"/>
      <c r="O2688" t="n">
        <v>6.15</v>
      </c>
      <c r="P2688" t="inlineStr"/>
      <c r="Q2688" t="inlineStr"/>
    </row>
    <row r="2689" ht="15" customHeight="1" s="1003">
      <c r="A2689" s="1019" t="inlineStr">
        <is>
          <t>Issues de silo</t>
        </is>
      </c>
      <c r="B2689" t="inlineStr">
        <is>
          <t>FAF</t>
        </is>
      </c>
      <c r="C2689" t="inlineStr">
        <is>
          <t>kt</t>
        </is>
      </c>
      <c r="D2689" t="inlineStr">
        <is>
          <t>France</t>
        </is>
      </c>
      <c r="E2689" t="inlineStr">
        <is>
          <t>2019-20</t>
        </is>
      </c>
      <c r="F2689" t="inlineStr">
        <is>
          <t>Soja</t>
        </is>
      </c>
      <c r="G2689" t="inlineStr"/>
      <c r="H2689" t="inlineStr">
        <is>
          <t>Part d'issues de silo consommées par les FAF = 56,33 % (ONRB - FranceAgriMer)</t>
        </is>
      </c>
      <c r="I2689" t="inlineStr">
        <is>
          <t>ONRB - FranceAgriMer</t>
        </is>
      </c>
      <c r="J2689" t="inlineStr">
        <is>
          <t>0</t>
        </is>
      </c>
      <c r="K2689" t="inlineStr">
        <is>
          <t>Répartition</t>
        </is>
      </c>
      <c r="L2689" t="inlineStr">
        <is>
          <t>Part d'issues de silo consommées par les FAF</t>
        </is>
      </c>
      <c r="M2689" t="inlineStr">
        <is>
          <t>Issues de silo - ONRB</t>
        </is>
      </c>
      <c r="N2689" t="inlineStr"/>
      <c r="O2689" t="n">
        <v>3.47</v>
      </c>
      <c r="P2689" t="inlineStr"/>
      <c r="Q2689" t="inlineStr"/>
    </row>
    <row r="2690" ht="15" customHeight="1" s="1003">
      <c r="A2690" s="1019" t="inlineStr">
        <is>
          <t>Issues de silo</t>
        </is>
      </c>
      <c r="B2690" t="inlineStr">
        <is>
          <t>Litière</t>
        </is>
      </c>
      <c r="C2690" t="inlineStr">
        <is>
          <t>kt</t>
        </is>
      </c>
      <c r="D2690" t="inlineStr">
        <is>
          <t>France</t>
        </is>
      </c>
      <c r="E2690" t="inlineStr">
        <is>
          <t>2019-20</t>
        </is>
      </c>
      <c r="F2690" t="inlineStr">
        <is>
          <t>Soja</t>
        </is>
      </c>
      <c r="G2690" t="inlineStr"/>
      <c r="H2690" t="inlineStr">
        <is>
          <t>Part d'issues de silo consommées comme litière = 0,77 % (ONRB - FranceAgriMer)</t>
        </is>
      </c>
      <c r="I2690" t="inlineStr">
        <is>
          <t>ONRB - FranceAgriMer</t>
        </is>
      </c>
      <c r="J2690" t="inlineStr">
        <is>
          <t>0</t>
        </is>
      </c>
      <c r="K2690" t="inlineStr">
        <is>
          <t>Répartition</t>
        </is>
      </c>
      <c r="L2690" t="inlineStr">
        <is>
          <t>Part d'issues de silo consommées comme litière</t>
        </is>
      </c>
      <c r="M2690" t="inlineStr">
        <is>
          <t>Issues de silo - ONRB</t>
        </is>
      </c>
      <c r="N2690" t="inlineStr"/>
      <c r="O2690" t="n">
        <v>0.05</v>
      </c>
      <c r="P2690" t="inlineStr"/>
      <c r="Q2690" t="inlineStr"/>
    </row>
    <row r="2691" ht="15" customHeight="1" s="1003">
      <c r="A2691" s="1019" t="inlineStr">
        <is>
          <t>Issues de silo</t>
        </is>
      </c>
      <c r="B2691" t="inlineStr">
        <is>
          <t>Compostage</t>
        </is>
      </c>
      <c r="C2691" t="inlineStr">
        <is>
          <t>kt</t>
        </is>
      </c>
      <c r="D2691" t="inlineStr">
        <is>
          <t>France</t>
        </is>
      </c>
      <c r="E2691" t="inlineStr">
        <is>
          <t>2019-20</t>
        </is>
      </c>
      <c r="F2691" t="inlineStr">
        <is>
          <t>Soja</t>
        </is>
      </c>
      <c r="G2691" t="inlineStr"/>
      <c r="H2691" t="inlineStr">
        <is>
          <t>Part d'issues de silo compostées = 0 % (ONRB - FranceAgriMer)</t>
        </is>
      </c>
      <c r="I2691" t="inlineStr">
        <is>
          <t>ONRB - FranceAgriMer</t>
        </is>
      </c>
      <c r="J2691" t="inlineStr">
        <is>
          <t>0</t>
        </is>
      </c>
      <c r="K2691" t="inlineStr">
        <is>
          <t>Répartition</t>
        </is>
      </c>
      <c r="L2691" t="inlineStr">
        <is>
          <t>Part d'issues de silo compostées</t>
        </is>
      </c>
      <c r="M2691" t="inlineStr">
        <is>
          <t>Issues de silo - ONRB</t>
        </is>
      </c>
      <c r="N2691" t="inlineStr"/>
      <c r="O2691" t="n">
        <v>0</v>
      </c>
      <c r="P2691" t="inlineStr"/>
      <c r="Q2691" t="inlineStr"/>
    </row>
    <row r="2692" ht="15" customHeight="1" s="1003">
      <c r="A2692" s="1019" t="inlineStr">
        <is>
          <t>Issues de silo</t>
        </is>
      </c>
      <c r="B2692" t="inlineStr">
        <is>
          <t>Autres biomatériaux</t>
        </is>
      </c>
      <c r="C2692" t="inlineStr">
        <is>
          <t>kt</t>
        </is>
      </c>
      <c r="D2692" t="inlineStr">
        <is>
          <t>France</t>
        </is>
      </c>
      <c r="E2692" t="inlineStr">
        <is>
          <t>2019-20</t>
        </is>
      </c>
      <c r="F2692" t="inlineStr">
        <is>
          <t>Soja</t>
        </is>
      </c>
      <c r="G2692" t="inlineStr"/>
      <c r="H2692" t="inlineStr">
        <is>
          <t>Part d'issues de silo consommées comme autres biomatériaux = 0,77 % (ONRB - FranceAgriMer)</t>
        </is>
      </c>
      <c r="I2692" t="inlineStr">
        <is>
          <t>ONRB - FranceAgriMer</t>
        </is>
      </c>
      <c r="J2692" t="inlineStr">
        <is>
          <t>0</t>
        </is>
      </c>
      <c r="K2692" t="inlineStr">
        <is>
          <t>Répartition</t>
        </is>
      </c>
      <c r="L2692" t="inlineStr">
        <is>
          <t>Part d'issues de silo consommées comme autres biomatériaux</t>
        </is>
      </c>
      <c r="M2692" t="inlineStr">
        <is>
          <t>Issues de silo - ONRB</t>
        </is>
      </c>
      <c r="N2692" t="inlineStr"/>
      <c r="O2692" t="n">
        <v>0.05</v>
      </c>
      <c r="P2692" t="inlineStr"/>
      <c r="Q2692" t="inlineStr"/>
    </row>
    <row r="2693" ht="15" customHeight="1" s="1003">
      <c r="A2693" s="1019" t="inlineStr">
        <is>
          <t>Issues de silo</t>
        </is>
      </c>
      <c r="B2693" t="inlineStr">
        <is>
          <t>Méthanisation</t>
        </is>
      </c>
      <c r="C2693" t="inlineStr">
        <is>
          <t>kt</t>
        </is>
      </c>
      <c r="D2693" t="inlineStr">
        <is>
          <t>France</t>
        </is>
      </c>
      <c r="E2693" t="inlineStr">
        <is>
          <t>2019-20</t>
        </is>
      </c>
      <c r="F2693" t="inlineStr">
        <is>
          <t>Soja</t>
        </is>
      </c>
      <c r="G2693" t="inlineStr"/>
      <c r="H2693" t="inlineStr">
        <is>
          <t>Part d'issues de silo consommées en méthanisation = 40,72 % (ONRB - FranceAgriMer)</t>
        </is>
      </c>
      <c r="I2693" t="inlineStr">
        <is>
          <t>ONRB - FranceAgriMer</t>
        </is>
      </c>
      <c r="J2693" t="inlineStr">
        <is>
          <t>0</t>
        </is>
      </c>
      <c r="K2693" t="inlineStr">
        <is>
          <t>Répartition</t>
        </is>
      </c>
      <c r="L2693" t="inlineStr">
        <is>
          <t>Part d'issues de silo consommées en méthanisation</t>
        </is>
      </c>
      <c r="M2693" t="inlineStr">
        <is>
          <t>Issues de silo - ONRB</t>
        </is>
      </c>
      <c r="N2693" t="inlineStr"/>
      <c r="O2693" t="n">
        <v>2.51</v>
      </c>
      <c r="P2693" t="inlineStr"/>
      <c r="Q2693" t="inlineStr"/>
    </row>
    <row r="2694" ht="15" customHeight="1" s="1003">
      <c r="A2694" s="1019" t="inlineStr">
        <is>
          <t>Issues de silo</t>
        </is>
      </c>
      <c r="B2694" t="inlineStr">
        <is>
          <t>Combustion</t>
        </is>
      </c>
      <c r="C2694" t="inlineStr">
        <is>
          <t>kt</t>
        </is>
      </c>
      <c r="D2694" t="inlineStr">
        <is>
          <t>France</t>
        </is>
      </c>
      <c r="E2694" t="inlineStr">
        <is>
          <t>2019-20</t>
        </is>
      </c>
      <c r="F2694" t="inlineStr">
        <is>
          <t>Soja</t>
        </is>
      </c>
      <c r="G2694" t="inlineStr"/>
      <c r="H2694" t="inlineStr">
        <is>
          <t>Part d'issues de silo brûlées = 1,03 % (ONRB - FranceAgriMer)</t>
        </is>
      </c>
      <c r="I2694" t="inlineStr">
        <is>
          <t>ONRB - FranceAgriMer</t>
        </is>
      </c>
      <c r="J2694" t="inlineStr">
        <is>
          <t>0</t>
        </is>
      </c>
      <c r="K2694" t="inlineStr">
        <is>
          <t>Répartition</t>
        </is>
      </c>
      <c r="L2694" t="inlineStr">
        <is>
          <t>Part d'issues de silo brûlées</t>
        </is>
      </c>
      <c r="M2694" t="inlineStr">
        <is>
          <t>Issues de silo - ONRB</t>
        </is>
      </c>
      <c r="N2694" t="inlineStr"/>
      <c r="O2694" t="n">
        <v>0.06</v>
      </c>
      <c r="P2694" t="inlineStr"/>
      <c r="Q2694" t="inlineStr"/>
    </row>
    <row r="2695" ht="15" customHeight="1" s="1003">
      <c r="A2695" s="1019" t="inlineStr">
        <is>
          <t>Issues de silo</t>
        </is>
      </c>
      <c r="B2695" t="inlineStr">
        <is>
          <t>Hors FAB</t>
        </is>
      </c>
      <c r="C2695" t="inlineStr">
        <is>
          <t>kt</t>
        </is>
      </c>
      <c r="D2695" t="inlineStr">
        <is>
          <t>France</t>
        </is>
      </c>
      <c r="E2695" t="inlineStr">
        <is>
          <t>2019-20</t>
        </is>
      </c>
      <c r="F2695" t="inlineStr">
        <is>
          <t>Soja</t>
        </is>
      </c>
      <c r="G2695" t="inlineStr"/>
      <c r="H2695" t="inlineStr"/>
      <c r="I2695" t="inlineStr">
        <is>
          <t>ONRB - FranceAgriMer</t>
        </is>
      </c>
      <c r="J2695" t="inlineStr"/>
      <c r="K2695" t="inlineStr">
        <is>
          <t>Répartition</t>
        </is>
      </c>
      <c r="L2695" t="inlineStr">
        <is>
          <t>Part d'issues de silo consommées par les FAF</t>
        </is>
      </c>
      <c r="M2695" t="inlineStr">
        <is>
          <t>Issues de silo - ONRB</t>
        </is>
      </c>
      <c r="N2695" t="inlineStr"/>
      <c r="O2695" t="n">
        <v>3.47</v>
      </c>
      <c r="P2695" t="inlineStr"/>
      <c r="Q2695" t="inlineStr"/>
    </row>
    <row r="2696" ht="15" customHeight="1" s="1003">
      <c r="A2696" s="1019" t="inlineStr">
        <is>
          <t>Issues de silo</t>
        </is>
      </c>
      <c r="B2696" t="inlineStr">
        <is>
          <t>Alimentation animale rente</t>
        </is>
      </c>
      <c r="C2696" t="inlineStr">
        <is>
          <t>kt</t>
        </is>
      </c>
      <c r="D2696" t="inlineStr">
        <is>
          <t>France</t>
        </is>
      </c>
      <c r="E2696" t="inlineStr">
        <is>
          <t>2019-20</t>
        </is>
      </c>
      <c r="F2696" t="inlineStr">
        <is>
          <t>Soja</t>
        </is>
      </c>
      <c r="G2696" t="inlineStr"/>
      <c r="H2696" t="inlineStr"/>
      <c r="I2696" t="inlineStr"/>
      <c r="J2696" t="inlineStr"/>
      <c r="K2696" t="inlineStr"/>
      <c r="L2696" t="inlineStr"/>
      <c r="M2696" t="inlineStr"/>
      <c r="N2696" t="inlineStr"/>
      <c r="O2696" t="n">
        <v>3.47</v>
      </c>
      <c r="P2696" t="inlineStr"/>
      <c r="Q2696" t="inlineStr"/>
    </row>
    <row r="2697" ht="15" customHeight="1" s="1003">
      <c r="A2697" s="1019" t="inlineStr">
        <is>
          <t>Issues de silo</t>
        </is>
      </c>
      <c r="B2697" t="inlineStr">
        <is>
          <t>Alimentation animale</t>
        </is>
      </c>
      <c r="C2697" t="inlineStr">
        <is>
          <t>kt</t>
        </is>
      </c>
      <c r="D2697" t="inlineStr">
        <is>
          <t>France</t>
        </is>
      </c>
      <c r="E2697" t="inlineStr">
        <is>
          <t>2019-20</t>
        </is>
      </c>
      <c r="F2697" t="inlineStr">
        <is>
          <t>Soja</t>
        </is>
      </c>
      <c r="G2697" t="inlineStr"/>
      <c r="H2697" t="inlineStr"/>
      <c r="I2697" t="inlineStr"/>
      <c r="J2697" t="inlineStr"/>
      <c r="K2697" t="inlineStr"/>
      <c r="L2697" t="inlineStr"/>
      <c r="M2697" t="inlineStr"/>
      <c r="N2697" t="inlineStr"/>
      <c r="O2697" t="n">
        <v>3.47</v>
      </c>
      <c r="P2697" t="inlineStr"/>
      <c r="Q2697" t="inlineStr"/>
    </row>
    <row r="2698" ht="15" customHeight="1" s="1003">
      <c r="A2698" s="1019" t="inlineStr">
        <is>
          <t>Issues de silo</t>
        </is>
      </c>
      <c r="B2698" t="inlineStr">
        <is>
          <t>Usages alimentaires</t>
        </is>
      </c>
      <c r="C2698" t="inlineStr">
        <is>
          <t>kt</t>
        </is>
      </c>
      <c r="D2698" t="inlineStr">
        <is>
          <t>France</t>
        </is>
      </c>
      <c r="E2698" t="inlineStr">
        <is>
          <t>2019-20</t>
        </is>
      </c>
      <c r="F2698" t="inlineStr">
        <is>
          <t>Soja</t>
        </is>
      </c>
      <c r="G2698" t="inlineStr"/>
      <c r="H2698" t="inlineStr"/>
      <c r="I2698" t="inlineStr"/>
      <c r="J2698" t="inlineStr"/>
      <c r="K2698" t="inlineStr"/>
      <c r="L2698" t="inlineStr"/>
      <c r="M2698" t="inlineStr"/>
      <c r="N2698" t="inlineStr"/>
      <c r="O2698" t="n">
        <v>3.47</v>
      </c>
      <c r="P2698" t="inlineStr"/>
      <c r="Q2698" t="inlineStr"/>
    </row>
    <row r="2699" ht="15" customHeight="1" s="1003">
      <c r="A2699" s="1019" t="inlineStr">
        <is>
          <t>Issues de silo</t>
        </is>
      </c>
      <c r="B2699" t="inlineStr">
        <is>
          <t>Biomatériaux</t>
        </is>
      </c>
      <c r="C2699" t="inlineStr">
        <is>
          <t>kt</t>
        </is>
      </c>
      <c r="D2699" t="inlineStr">
        <is>
          <t>France</t>
        </is>
      </c>
      <c r="E2699" t="inlineStr">
        <is>
          <t>2019-20</t>
        </is>
      </c>
      <c r="F2699" t="inlineStr">
        <is>
          <t>Soja</t>
        </is>
      </c>
      <c r="G2699" t="inlineStr"/>
      <c r="H2699" t="inlineStr"/>
      <c r="I2699" t="inlineStr">
        <is>
          <t>ONRB - FranceAgriMer</t>
        </is>
      </c>
      <c r="J2699" t="inlineStr"/>
      <c r="K2699" t="inlineStr">
        <is>
          <t>Répartition</t>
        </is>
      </c>
      <c r="L2699" t="inlineStr">
        <is>
          <t>Part d'issues de silo consommées comme litière:Part d'issues de silo consommées comme autres biomatériaux</t>
        </is>
      </c>
      <c r="M2699" t="inlineStr">
        <is>
          <t>Issues de silo - ONRB</t>
        </is>
      </c>
      <c r="N2699" t="inlineStr"/>
      <c r="O2699" t="n">
        <v>0.09</v>
      </c>
      <c r="P2699" t="inlineStr"/>
      <c r="Q2699" t="inlineStr"/>
    </row>
    <row r="2700" ht="15" customHeight="1" s="1003">
      <c r="A2700" s="1019" t="inlineStr">
        <is>
          <t>Issues de silo</t>
        </is>
      </c>
      <c r="B2700" t="inlineStr">
        <is>
          <t>Usages non-alimentaires</t>
        </is>
      </c>
      <c r="C2700" t="inlineStr">
        <is>
          <t>kt</t>
        </is>
      </c>
      <c r="D2700" t="inlineStr">
        <is>
          <t>France</t>
        </is>
      </c>
      <c r="E2700" t="inlineStr">
        <is>
          <t>2019-20</t>
        </is>
      </c>
      <c r="F2700" t="inlineStr">
        <is>
          <t>Soja</t>
        </is>
      </c>
      <c r="G2700" t="inlineStr"/>
      <c r="H2700" t="inlineStr"/>
      <c r="I2700" t="inlineStr"/>
      <c r="J2700" t="inlineStr"/>
      <c r="K2700" t="inlineStr"/>
      <c r="L2700" t="inlineStr"/>
      <c r="M2700" t="inlineStr"/>
      <c r="N2700" t="inlineStr"/>
      <c r="O2700" t="n">
        <v>2.66</v>
      </c>
      <c r="P2700" t="inlineStr"/>
      <c r="Q2700" t="inlineStr"/>
    </row>
    <row r="2701" ht="15" customHeight="1" s="1003">
      <c r="A2701" s="1019" t="inlineStr">
        <is>
          <t>Issues de silo</t>
        </is>
      </c>
      <c r="B2701" t="inlineStr">
        <is>
          <t>Energie</t>
        </is>
      </c>
      <c r="C2701" t="inlineStr">
        <is>
          <t>kt</t>
        </is>
      </c>
      <c r="D2701" t="inlineStr">
        <is>
          <t>France</t>
        </is>
      </c>
      <c r="E2701" t="inlineStr">
        <is>
          <t>2019-20</t>
        </is>
      </c>
      <c r="F2701" t="inlineStr">
        <is>
          <t>Soja</t>
        </is>
      </c>
      <c r="G2701" t="inlineStr"/>
      <c r="H2701" t="inlineStr"/>
      <c r="I2701" t="inlineStr">
        <is>
          <t>ONRB - FranceAgriMer</t>
        </is>
      </c>
      <c r="J2701" t="inlineStr"/>
      <c r="K2701" t="inlineStr">
        <is>
          <t>Répartition</t>
        </is>
      </c>
      <c r="L2701" t="inlineStr">
        <is>
          <t>Part d'issues de silo consommées en méthanisation:Part d'issues de silo brûlées</t>
        </is>
      </c>
      <c r="M2701" t="inlineStr">
        <is>
          <t>Issues de silo - ONRB</t>
        </is>
      </c>
      <c r="N2701" t="inlineStr"/>
      <c r="O2701" t="n">
        <v>2.57</v>
      </c>
      <c r="P2701" t="inlineStr"/>
      <c r="Q2701" t="inlineStr"/>
    </row>
    <row r="2702" ht="15" customHeight="1" s="1003">
      <c r="A2702" s="1019" t="inlineStr">
        <is>
          <t>Issues de silo</t>
        </is>
      </c>
      <c r="B2702" t="inlineStr">
        <is>
          <t>Fertilisation</t>
        </is>
      </c>
      <c r="C2702" t="inlineStr">
        <is>
          <t>kt</t>
        </is>
      </c>
      <c r="D2702" t="inlineStr">
        <is>
          <t>France</t>
        </is>
      </c>
      <c r="E2702" t="inlineStr">
        <is>
          <t>2019-20</t>
        </is>
      </c>
      <c r="F2702" t="inlineStr">
        <is>
          <t>Soja</t>
        </is>
      </c>
      <c r="G2702" t="inlineStr"/>
      <c r="H2702" t="inlineStr"/>
      <c r="I2702" t="inlineStr">
        <is>
          <t>ONRB - FranceAgriMer</t>
        </is>
      </c>
      <c r="J2702" t="inlineStr"/>
      <c r="K2702" t="inlineStr">
        <is>
          <t>Répartition</t>
        </is>
      </c>
      <c r="L2702" t="inlineStr">
        <is>
          <t>Part d'issues de silo compostées</t>
        </is>
      </c>
      <c r="M2702" t="inlineStr">
        <is>
          <t>Issues de silo - ONRB</t>
        </is>
      </c>
      <c r="N2702" t="inlineStr"/>
      <c r="O2702" t="n">
        <v>0</v>
      </c>
      <c r="P2702" t="inlineStr"/>
      <c r="Q2702" t="inlineStr"/>
    </row>
    <row r="2703" ht="15" customHeight="1" s="1003">
      <c r="A2703" s="1019" t="inlineStr">
        <is>
          <t>Huile</t>
        </is>
      </c>
      <c r="B2703" t="inlineStr">
        <is>
          <t>Vente directe et autoconsommation</t>
        </is>
      </c>
      <c r="C2703" t="inlineStr">
        <is>
          <t>kt</t>
        </is>
      </c>
      <c r="D2703" t="inlineStr">
        <is>
          <t>France</t>
        </is>
      </c>
      <c r="E2703" t="inlineStr">
        <is>
          <t>2019-20</t>
        </is>
      </c>
      <c r="F2703" t="inlineStr">
        <is>
          <t>Soja</t>
        </is>
      </c>
      <c r="G2703" t="inlineStr"/>
      <c r="H2703" t="inlineStr"/>
      <c r="I2703" t="inlineStr"/>
      <c r="J2703" t="inlineStr">
        <is>
          <t>L'huile peut être autoconsommée</t>
        </is>
      </c>
      <c r="K2703" t="inlineStr"/>
      <c r="L2703" t="inlineStr"/>
      <c r="M2703" t="inlineStr"/>
      <c r="N2703" t="inlineStr"/>
      <c r="O2703" t="n">
        <v>16.3</v>
      </c>
      <c r="P2703" t="n">
        <v>0</v>
      </c>
      <c r="Q2703" t="n">
        <v>139</v>
      </c>
    </row>
    <row r="2704" ht="15" customHeight="1" s="1003">
      <c r="A2704" s="1019" t="inlineStr">
        <is>
          <t>Huile</t>
        </is>
      </c>
      <c r="B2704" t="inlineStr">
        <is>
          <t>Circuits spécialisés</t>
        </is>
      </c>
      <c r="C2704" t="inlineStr">
        <is>
          <t>kt</t>
        </is>
      </c>
      <c r="D2704" t="inlineStr">
        <is>
          <t>France</t>
        </is>
      </c>
      <c r="E2704" t="inlineStr">
        <is>
          <t>2019-20</t>
        </is>
      </c>
      <c r="F2704" t="inlineStr">
        <is>
          <t>Soja</t>
        </is>
      </c>
      <c r="G2704" t="inlineStr"/>
      <c r="H2704" t="inlineStr"/>
      <c r="I2704" t="inlineStr"/>
      <c r="J2704" t="inlineStr">
        <is>
          <t>L'huile peut être consommée par des circuits spécialisés</t>
        </is>
      </c>
      <c r="K2704" t="inlineStr"/>
      <c r="L2704" t="inlineStr"/>
      <c r="M2704" t="inlineStr"/>
      <c r="N2704" t="inlineStr"/>
      <c r="O2704" t="n">
        <v>6.52</v>
      </c>
      <c r="P2704" t="n">
        <v>0</v>
      </c>
      <c r="Q2704" t="n">
        <v>139</v>
      </c>
    </row>
    <row r="2705" ht="15" customHeight="1" s="1003">
      <c r="A2705" s="1019" t="inlineStr">
        <is>
          <t>Huile</t>
        </is>
      </c>
      <c r="B2705" t="inlineStr">
        <is>
          <t>RHD</t>
        </is>
      </c>
      <c r="C2705" t="inlineStr">
        <is>
          <t>kt</t>
        </is>
      </c>
      <c r="D2705" t="inlineStr">
        <is>
          <t>France</t>
        </is>
      </c>
      <c r="E2705" t="inlineStr">
        <is>
          <t>2019-20</t>
        </is>
      </c>
      <c r="F2705" t="inlineStr">
        <is>
          <t>Soja</t>
        </is>
      </c>
      <c r="G2705" t="inlineStr"/>
      <c r="H2705" t="inlineStr"/>
      <c r="I2705" t="inlineStr"/>
      <c r="J2705" t="inlineStr">
        <is>
          <t>L'huile est consommée en RHD</t>
        </is>
      </c>
      <c r="K2705" t="inlineStr"/>
      <c r="L2705" t="inlineStr"/>
      <c r="M2705" t="inlineStr"/>
      <c r="N2705" t="inlineStr"/>
      <c r="O2705" t="n">
        <v>16.3</v>
      </c>
      <c r="P2705" t="n">
        <v>0</v>
      </c>
      <c r="Q2705" t="n">
        <v>139</v>
      </c>
    </row>
    <row r="2706" ht="15" customHeight="1" s="1003">
      <c r="A2706" s="1019" t="inlineStr">
        <is>
          <t>Huile</t>
        </is>
      </c>
      <c r="B2706" t="inlineStr">
        <is>
          <t>Autres IAA</t>
        </is>
      </c>
      <c r="C2706" t="inlineStr">
        <is>
          <t>kt</t>
        </is>
      </c>
      <c r="D2706" t="inlineStr">
        <is>
          <t>France</t>
        </is>
      </c>
      <c r="E2706" t="inlineStr">
        <is>
          <t>2019-20</t>
        </is>
      </c>
      <c r="F2706" t="inlineStr">
        <is>
          <t>Soja</t>
        </is>
      </c>
      <c r="G2706" t="inlineStr"/>
      <c r="H2706" t="inlineStr"/>
      <c r="I2706" t="inlineStr"/>
      <c r="J2706" t="inlineStr">
        <is>
          <t>L'huile est consommée par les autres IAA</t>
        </is>
      </c>
      <c r="K2706" t="inlineStr"/>
      <c r="L2706" t="inlineStr"/>
      <c r="M2706" t="inlineStr"/>
      <c r="N2706" t="inlineStr"/>
      <c r="O2706" t="n">
        <v>16.3</v>
      </c>
      <c r="P2706" t="n">
        <v>0</v>
      </c>
      <c r="Q2706" t="n">
        <v>139</v>
      </c>
    </row>
    <row r="2707" ht="15" customHeight="1" s="1003">
      <c r="A2707" s="1019" t="inlineStr">
        <is>
          <t>Huile</t>
        </is>
      </c>
      <c r="B2707" t="inlineStr">
        <is>
          <t>Autres industries</t>
        </is>
      </c>
      <c r="C2707" t="inlineStr">
        <is>
          <t>kt</t>
        </is>
      </c>
      <c r="D2707" t="inlineStr">
        <is>
          <t>France</t>
        </is>
      </c>
      <c r="E2707" t="inlineStr">
        <is>
          <t>2019-20</t>
        </is>
      </c>
      <c r="F2707" t="inlineStr">
        <is>
          <t>Soja</t>
        </is>
      </c>
      <c r="G2707" t="inlineStr"/>
      <c r="H2707" t="inlineStr"/>
      <c r="I2707" t="inlineStr"/>
      <c r="J2707" t="inlineStr">
        <is>
          <t>L'huile est consommée pour des usages techniques</t>
        </is>
      </c>
      <c r="K2707" t="inlineStr"/>
      <c r="L2707" t="inlineStr"/>
      <c r="M2707" t="inlineStr"/>
      <c r="N2707" t="inlineStr"/>
      <c r="O2707" t="n">
        <v>53.5</v>
      </c>
      <c r="P2707" t="n">
        <v>0</v>
      </c>
      <c r="Q2707" t="n">
        <v>139</v>
      </c>
    </row>
    <row r="2708" ht="15" customHeight="1" s="1003">
      <c r="A2708" s="1019" t="inlineStr">
        <is>
          <t>Huile</t>
        </is>
      </c>
      <c r="B2708" t="inlineStr">
        <is>
          <t>Alimentation humaine</t>
        </is>
      </c>
      <c r="C2708" t="inlineStr">
        <is>
          <t>kt</t>
        </is>
      </c>
      <c r="D2708" t="inlineStr">
        <is>
          <t>France</t>
        </is>
      </c>
      <c r="E2708" t="inlineStr">
        <is>
          <t>2019-20</t>
        </is>
      </c>
      <c r="F2708" t="inlineStr">
        <is>
          <t>Soja</t>
        </is>
      </c>
      <c r="G2708" t="inlineStr"/>
      <c r="H2708" t="inlineStr"/>
      <c r="I2708" t="inlineStr"/>
      <c r="J2708" t="inlineStr"/>
      <c r="K2708" t="inlineStr"/>
      <c r="L2708" t="inlineStr"/>
      <c r="M2708" t="inlineStr"/>
      <c r="N2708" t="inlineStr"/>
      <c r="O2708" t="n">
        <v>58.7</v>
      </c>
      <c r="P2708" t="n">
        <v>0</v>
      </c>
      <c r="Q2708" t="n">
        <v>139</v>
      </c>
    </row>
    <row r="2709" ht="15" customHeight="1" s="1003">
      <c r="A2709" s="1019" t="inlineStr">
        <is>
          <t>Huile</t>
        </is>
      </c>
      <c r="B2709" t="inlineStr">
        <is>
          <t>Ménages</t>
        </is>
      </c>
      <c r="C2709" t="inlineStr">
        <is>
          <t>kt</t>
        </is>
      </c>
      <c r="D2709" t="inlineStr">
        <is>
          <t>France</t>
        </is>
      </c>
      <c r="E2709" t="inlineStr">
        <is>
          <t>2019-20</t>
        </is>
      </c>
      <c r="F2709" t="inlineStr">
        <is>
          <t>Soja</t>
        </is>
      </c>
      <c r="G2709" t="inlineStr"/>
      <c r="H2709" t="inlineStr"/>
      <c r="I2709" t="inlineStr"/>
      <c r="J2709" t="inlineStr"/>
      <c r="K2709" t="inlineStr"/>
      <c r="L2709" t="inlineStr"/>
      <c r="M2709" t="inlineStr"/>
      <c r="N2709" t="inlineStr"/>
      <c r="O2709" t="n">
        <v>9.789999999999999</v>
      </c>
      <c r="P2709" t="n">
        <v>0</v>
      </c>
      <c r="Q2709" t="n">
        <v>139</v>
      </c>
    </row>
    <row r="2710" ht="15" customHeight="1" s="1003">
      <c r="A2710" s="1019" t="inlineStr">
        <is>
          <t>Huile</t>
        </is>
      </c>
      <c r="B2710" t="inlineStr">
        <is>
          <t>Usages alimentaires</t>
        </is>
      </c>
      <c r="C2710" t="inlineStr">
        <is>
          <t>kt</t>
        </is>
      </c>
      <c r="D2710" t="inlineStr">
        <is>
          <t>France</t>
        </is>
      </c>
      <c r="E2710" t="inlineStr">
        <is>
          <t>2019-20</t>
        </is>
      </c>
      <c r="F2710" t="inlineStr">
        <is>
          <t>Soja</t>
        </is>
      </c>
      <c r="G2710" t="inlineStr"/>
      <c r="H2710" t="inlineStr"/>
      <c r="I2710" t="inlineStr"/>
      <c r="J2710" t="inlineStr"/>
      <c r="K2710" t="inlineStr"/>
      <c r="L2710" t="inlineStr"/>
      <c r="M2710" t="inlineStr"/>
      <c r="N2710" t="inlineStr"/>
      <c r="O2710" t="n">
        <v>58.7</v>
      </c>
      <c r="P2710" t="n">
        <v>0</v>
      </c>
      <c r="Q2710" t="n">
        <v>139</v>
      </c>
    </row>
    <row r="2711" ht="15" customHeight="1" s="1003">
      <c r="A2711" s="1019" t="inlineStr">
        <is>
          <t>Huile</t>
        </is>
      </c>
      <c r="B2711" t="inlineStr">
        <is>
          <t>Débouchés</t>
        </is>
      </c>
      <c r="C2711" t="inlineStr">
        <is>
          <t>kt</t>
        </is>
      </c>
      <c r="D2711" t="inlineStr">
        <is>
          <t>France</t>
        </is>
      </c>
      <c r="E2711" t="inlineStr">
        <is>
          <t>2019-20</t>
        </is>
      </c>
      <c r="F2711" t="inlineStr">
        <is>
          <t>Soja</t>
        </is>
      </c>
      <c r="G2711" t="inlineStr"/>
      <c r="H2711" t="inlineStr"/>
      <c r="I2711" t="inlineStr"/>
      <c r="J2711" t="inlineStr"/>
      <c r="K2711" t="inlineStr"/>
      <c r="L2711" t="inlineStr"/>
      <c r="M2711" t="inlineStr"/>
      <c r="N2711" t="inlineStr"/>
      <c r="O2711" t="n">
        <v>139</v>
      </c>
      <c r="P2711" t="inlineStr"/>
      <c r="Q2711" t="inlineStr"/>
    </row>
    <row r="2712" ht="15" customHeight="1" s="1003">
      <c r="A2712" s="1019" t="inlineStr">
        <is>
          <t>Huile</t>
        </is>
      </c>
      <c r="B2712" t="inlineStr">
        <is>
          <t>Usages non-alimentaires</t>
        </is>
      </c>
      <c r="C2712" t="inlineStr">
        <is>
          <t>kt</t>
        </is>
      </c>
      <c r="D2712" t="inlineStr">
        <is>
          <t>France</t>
        </is>
      </c>
      <c r="E2712" t="inlineStr">
        <is>
          <t>2019-20</t>
        </is>
      </c>
      <c r="F2712" t="inlineStr">
        <is>
          <t>Soja</t>
        </is>
      </c>
      <c r="G2712" t="inlineStr"/>
      <c r="H2712" t="inlineStr"/>
      <c r="I2712" t="inlineStr"/>
      <c r="J2712" t="inlineStr"/>
      <c r="K2712" t="inlineStr"/>
      <c r="L2712" t="inlineStr"/>
      <c r="M2712" t="inlineStr"/>
      <c r="N2712" t="inlineStr"/>
      <c r="O2712" t="n">
        <v>80.2</v>
      </c>
      <c r="P2712" t="n">
        <v>0</v>
      </c>
      <c r="Q2712" t="n">
        <v>139</v>
      </c>
    </row>
    <row r="2713" ht="15" customHeight="1" s="1003">
      <c r="A2713" s="1019" t="inlineStr">
        <is>
          <t>Huile</t>
        </is>
      </c>
      <c r="B2713" t="inlineStr">
        <is>
          <t>Export</t>
        </is>
      </c>
      <c r="C2713" t="inlineStr">
        <is>
          <t>kt</t>
        </is>
      </c>
      <c r="D2713" t="inlineStr">
        <is>
          <t>France</t>
        </is>
      </c>
      <c r="E2713" t="inlineStr">
        <is>
          <t>2019-20</t>
        </is>
      </c>
      <c r="F2713" t="inlineStr">
        <is>
          <t>Soja</t>
        </is>
      </c>
      <c r="G2713" t="inlineStr"/>
      <c r="H2713" t="inlineStr">
        <is>
          <t>Exportation d'huile = 53 kt (Douanes françaises - Eurostat)</t>
        </is>
      </c>
      <c r="I2713" t="inlineStr">
        <is>
          <t>Douanes françaises - Eurostat</t>
        </is>
      </c>
      <c r="J2713" t="inlineStr"/>
      <c r="K2713" t="inlineStr">
        <is>
          <t>Volume</t>
        </is>
      </c>
      <c r="L2713" t="inlineStr">
        <is>
          <t>Exportation d'huile</t>
        </is>
      </c>
      <c r="M2713" t="inlineStr">
        <is>
          <t>Echanges annuels - EUROSTAT</t>
        </is>
      </c>
      <c r="N2713" t="inlineStr"/>
      <c r="O2713" t="n">
        <v>53.4</v>
      </c>
      <c r="P2713" t="inlineStr"/>
      <c r="Q2713" t="inlineStr"/>
    </row>
    <row r="2714" ht="15" customHeight="1" s="1003">
      <c r="A2714" s="1019" t="inlineStr">
        <is>
          <t>Huile</t>
        </is>
      </c>
      <c r="B2714" t="inlineStr">
        <is>
          <t>Biocarburants</t>
        </is>
      </c>
      <c r="C2714" t="inlineStr">
        <is>
          <t>kt</t>
        </is>
      </c>
      <c r="D2714" t="inlineStr">
        <is>
          <t>France</t>
        </is>
      </c>
      <c r="E2714" t="inlineStr">
        <is>
          <t>2019-20</t>
        </is>
      </c>
      <c r="F2714" t="inlineStr">
        <is>
          <t>Soja</t>
        </is>
      </c>
      <c r="G2714" t="inlineStr"/>
      <c r="H2714" t="inlineStr"/>
      <c r="I2714" t="inlineStr"/>
      <c r="J2714" t="inlineStr"/>
      <c r="K2714" t="inlineStr"/>
      <c r="L2714" t="inlineStr"/>
      <c r="M2714" t="inlineStr"/>
      <c r="N2714" t="inlineStr"/>
      <c r="O2714" t="n">
        <v>26.8</v>
      </c>
      <c r="P2714" t="n">
        <v>0</v>
      </c>
      <c r="Q2714" t="n">
        <v>139</v>
      </c>
    </row>
    <row r="2715" ht="15" customHeight="1" s="1003">
      <c r="A2715" s="1019" t="inlineStr">
        <is>
          <t>Huile</t>
        </is>
      </c>
      <c r="B2715" t="inlineStr">
        <is>
          <t>Energie</t>
        </is>
      </c>
      <c r="C2715" t="inlineStr">
        <is>
          <t>kt</t>
        </is>
      </c>
      <c r="D2715" t="inlineStr">
        <is>
          <t>France</t>
        </is>
      </c>
      <c r="E2715" t="inlineStr">
        <is>
          <t>2019-20</t>
        </is>
      </c>
      <c r="F2715" t="inlineStr">
        <is>
          <t>Soja</t>
        </is>
      </c>
      <c r="G2715" t="inlineStr"/>
      <c r="H2715" t="inlineStr"/>
      <c r="I2715" t="inlineStr"/>
      <c r="J2715" t="inlineStr"/>
      <c r="K2715" t="inlineStr"/>
      <c r="L2715" t="inlineStr"/>
      <c r="M2715" t="inlineStr"/>
      <c r="N2715" t="inlineStr"/>
      <c r="O2715" t="n">
        <v>26.8</v>
      </c>
      <c r="P2715" t="n">
        <v>0</v>
      </c>
      <c r="Q2715" t="n">
        <v>139</v>
      </c>
    </row>
    <row r="2716" ht="15" customHeight="1" s="1003">
      <c r="A2716" s="1019" t="inlineStr">
        <is>
          <t>Huile</t>
        </is>
      </c>
      <c r="B2716" t="inlineStr">
        <is>
          <t>GMS</t>
        </is>
      </c>
      <c r="C2716" t="inlineStr">
        <is>
          <t>kt</t>
        </is>
      </c>
      <c r="D2716" t="inlineStr">
        <is>
          <t>France</t>
        </is>
      </c>
      <c r="E2716" t="inlineStr">
        <is>
          <t>2019-20</t>
        </is>
      </c>
      <c r="F2716" t="inlineStr">
        <is>
          <t>Soja</t>
        </is>
      </c>
      <c r="G2716" t="inlineStr"/>
      <c r="H2716" t="inlineStr"/>
      <c r="I2716" t="inlineStr"/>
      <c r="J2716" t="inlineStr"/>
      <c r="K2716" t="inlineStr"/>
      <c r="L2716" t="inlineStr"/>
      <c r="M2716" t="inlineStr"/>
      <c r="N2716" t="inlineStr"/>
      <c r="O2716" t="n">
        <v>3.26</v>
      </c>
      <c r="P2716" t="n">
        <v>0</v>
      </c>
      <c r="Q2716" t="n">
        <v>139</v>
      </c>
    </row>
    <row r="2717" ht="15" customHeight="1" s="1003">
      <c r="A2717" s="1019" t="inlineStr">
        <is>
          <t>Huile</t>
        </is>
      </c>
      <c r="B2717" t="inlineStr">
        <is>
          <t>Circuits généralistes</t>
        </is>
      </c>
      <c r="C2717" t="inlineStr">
        <is>
          <t>kt</t>
        </is>
      </c>
      <c r="D2717" t="inlineStr">
        <is>
          <t>France</t>
        </is>
      </c>
      <c r="E2717" t="inlineStr">
        <is>
          <t>2019-20</t>
        </is>
      </c>
      <c r="F2717" t="inlineStr">
        <is>
          <t>Soja</t>
        </is>
      </c>
      <c r="G2717" t="inlineStr"/>
      <c r="H2717" t="inlineStr"/>
      <c r="I2717" t="inlineStr"/>
      <c r="J2717" t="inlineStr"/>
      <c r="K2717" t="inlineStr"/>
      <c r="L2717" t="inlineStr"/>
      <c r="M2717" t="inlineStr"/>
      <c r="N2717" t="inlineStr"/>
      <c r="O2717" t="n">
        <v>3.26</v>
      </c>
      <c r="P2717" t="n">
        <v>0</v>
      </c>
      <c r="Q2717" t="n">
        <v>139</v>
      </c>
    </row>
    <row r="2718" ht="15" customHeight="1" s="1003">
      <c r="A2718" s="1019" t="inlineStr">
        <is>
          <t>Tourteaux</t>
        </is>
      </c>
      <c r="B2718" t="inlineStr">
        <is>
          <t>Hors FAB</t>
        </is>
      </c>
      <c r="C2718" t="inlineStr">
        <is>
          <t>kt</t>
        </is>
      </c>
      <c r="D2718" t="inlineStr">
        <is>
          <t>France</t>
        </is>
      </c>
      <c r="E2718" t="inlineStr">
        <is>
          <t>2019-20</t>
        </is>
      </c>
      <c r="F2718" t="inlineStr">
        <is>
          <t>Soja</t>
        </is>
      </c>
      <c r="G2718" t="inlineStr"/>
      <c r="H2718" t="inlineStr">
        <is>
          <t>Part de consommation de tourteaux en hors FAB = 15,68 % (ORIFLAAM)</t>
        </is>
      </c>
      <c r="I2718" t="inlineStr">
        <is>
          <t>ORIFLAAM</t>
        </is>
      </c>
      <c r="J2718" t="inlineStr">
        <is>
          <t>Même répartition des usages de tourteaux qu'en 2022-23</t>
        </is>
      </c>
      <c r="K2718" t="inlineStr">
        <is>
          <t>Répartition</t>
        </is>
      </c>
      <c r="L2718" t="inlineStr">
        <is>
          <t>Part de consommation de tourteaux en hors FAB</t>
        </is>
      </c>
      <c r="M2718" t="inlineStr">
        <is>
          <t>Usages tourteaux -TERRES UNIVIA</t>
        </is>
      </c>
      <c r="N2718" t="inlineStr"/>
      <c r="O2718" t="n">
        <v>532</v>
      </c>
      <c r="P2718" t="inlineStr"/>
      <c r="Q2718" t="inlineStr"/>
    </row>
    <row r="2719" ht="15" customHeight="1" s="1003">
      <c r="A2719" s="1019" t="inlineStr">
        <is>
          <t>Tourteaux</t>
        </is>
      </c>
      <c r="B2719" t="inlineStr">
        <is>
          <t>Alimentation animale rente</t>
        </is>
      </c>
      <c r="C2719" t="inlineStr">
        <is>
          <t>kt</t>
        </is>
      </c>
      <c r="D2719" t="inlineStr">
        <is>
          <t>France</t>
        </is>
      </c>
      <c r="E2719" t="inlineStr">
        <is>
          <t>2019-20</t>
        </is>
      </c>
      <c r="F2719" t="inlineStr">
        <is>
          <t>Soja</t>
        </is>
      </c>
      <c r="G2719" t="inlineStr"/>
      <c r="H2719" t="inlineStr"/>
      <c r="I2719" t="inlineStr"/>
      <c r="J2719" t="inlineStr"/>
      <c r="K2719" t="inlineStr"/>
      <c r="L2719" t="inlineStr"/>
      <c r="M2719" t="inlineStr"/>
      <c r="N2719" t="inlineStr"/>
      <c r="O2719" t="n">
        <v>3400</v>
      </c>
      <c r="P2719" t="inlineStr"/>
      <c r="Q2719" t="inlineStr"/>
    </row>
    <row r="2720" ht="15" customHeight="1" s="1003">
      <c r="A2720" s="1019" t="inlineStr">
        <is>
          <t>Tourteaux</t>
        </is>
      </c>
      <c r="B2720" t="inlineStr">
        <is>
          <t>Alimentation animale</t>
        </is>
      </c>
      <c r="C2720" t="inlineStr">
        <is>
          <t>kt</t>
        </is>
      </c>
      <c r="D2720" t="inlineStr">
        <is>
          <t>France</t>
        </is>
      </c>
      <c r="E2720" t="inlineStr">
        <is>
          <t>2019-20</t>
        </is>
      </c>
      <c r="F2720" t="inlineStr">
        <is>
          <t>Soja</t>
        </is>
      </c>
      <c r="G2720" t="inlineStr"/>
      <c r="H2720" t="inlineStr"/>
      <c r="I2720" t="inlineStr"/>
      <c r="J2720" t="inlineStr"/>
      <c r="K2720" t="inlineStr"/>
      <c r="L2720" t="inlineStr"/>
      <c r="M2720" t="inlineStr"/>
      <c r="N2720" t="inlineStr"/>
      <c r="O2720" t="n">
        <v>3400</v>
      </c>
      <c r="P2720" t="inlineStr"/>
      <c r="Q2720" t="inlineStr"/>
    </row>
    <row r="2721" ht="15" customHeight="1" s="1003">
      <c r="A2721" s="1019" t="inlineStr">
        <is>
          <t>Tourteaux</t>
        </is>
      </c>
      <c r="B2721" t="inlineStr">
        <is>
          <t>Usages alimentaires</t>
        </is>
      </c>
      <c r="C2721" t="inlineStr">
        <is>
          <t>kt</t>
        </is>
      </c>
      <c r="D2721" t="inlineStr">
        <is>
          <t>France</t>
        </is>
      </c>
      <c r="E2721" t="inlineStr">
        <is>
          <t>2019-20</t>
        </is>
      </c>
      <c r="F2721" t="inlineStr">
        <is>
          <t>Soja</t>
        </is>
      </c>
      <c r="G2721" t="inlineStr"/>
      <c r="H2721" t="inlineStr"/>
      <c r="I2721" t="inlineStr"/>
      <c r="J2721" t="inlineStr"/>
      <c r="K2721" t="inlineStr"/>
      <c r="L2721" t="inlineStr"/>
      <c r="M2721" t="inlineStr"/>
      <c r="N2721" t="inlineStr"/>
      <c r="O2721" t="n">
        <v>3400</v>
      </c>
      <c r="P2721" t="inlineStr"/>
      <c r="Q2721" t="inlineStr"/>
    </row>
    <row r="2722" ht="15" customHeight="1" s="1003">
      <c r="A2722" s="1019" t="inlineStr">
        <is>
          <t>Tourteaux</t>
        </is>
      </c>
      <c r="B2722" t="inlineStr">
        <is>
          <t>Débouchés</t>
        </is>
      </c>
      <c r="C2722" t="inlineStr">
        <is>
          <t>kt</t>
        </is>
      </c>
      <c r="D2722" t="inlineStr">
        <is>
          <t>France</t>
        </is>
      </c>
      <c r="E2722" t="inlineStr">
        <is>
          <t>2019-20</t>
        </is>
      </c>
      <c r="F2722" t="inlineStr">
        <is>
          <t>Soja</t>
        </is>
      </c>
      <c r="G2722" t="inlineStr"/>
      <c r="H2722" t="inlineStr"/>
      <c r="I2722" t="inlineStr"/>
      <c r="J2722" t="inlineStr"/>
      <c r="K2722" t="inlineStr"/>
      <c r="L2722" t="inlineStr"/>
      <c r="M2722" t="inlineStr"/>
      <c r="N2722" t="inlineStr"/>
      <c r="O2722" t="n">
        <v>3400</v>
      </c>
      <c r="P2722" t="inlineStr"/>
      <c r="Q2722" t="inlineStr"/>
    </row>
    <row r="2723" ht="15" customHeight="1" s="1003">
      <c r="A2723" s="1019" t="inlineStr">
        <is>
          <t>Tourteaux</t>
        </is>
      </c>
      <c r="B2723" t="inlineStr">
        <is>
          <t>Export</t>
        </is>
      </c>
      <c r="C2723" t="inlineStr">
        <is>
          <t>kt</t>
        </is>
      </c>
      <c r="D2723" t="inlineStr">
        <is>
          <t>France</t>
        </is>
      </c>
      <c r="E2723" t="inlineStr">
        <is>
          <t>2019-20</t>
        </is>
      </c>
      <c r="F2723" t="inlineStr">
        <is>
          <t>Soja</t>
        </is>
      </c>
      <c r="G2723" t="inlineStr"/>
      <c r="H2723" t="inlineStr">
        <is>
          <t>Exportation de tourteaux = 62 kt (Douanes françaises - Eurostat)</t>
        </is>
      </c>
      <c r="I2723" t="inlineStr">
        <is>
          <t>Douanes françaises - Eurostat</t>
        </is>
      </c>
      <c r="J2723" t="inlineStr"/>
      <c r="K2723" t="inlineStr">
        <is>
          <t>Volume</t>
        </is>
      </c>
      <c r="L2723" t="inlineStr">
        <is>
          <t>Exportation de tourteaux</t>
        </is>
      </c>
      <c r="M2723" t="inlineStr">
        <is>
          <t>Echanges annuels - EUROSTAT</t>
        </is>
      </c>
      <c r="N2723" t="inlineStr"/>
      <c r="O2723" t="n">
        <v>61.6</v>
      </c>
      <c r="P2723" t="inlineStr"/>
      <c r="Q2723" t="inlineStr"/>
    </row>
    <row r="2724" ht="15" customHeight="1" s="1003">
      <c r="A2724" s="1019" t="inlineStr">
        <is>
          <t>Tourteaux</t>
        </is>
      </c>
      <c r="B2724" t="inlineStr">
        <is>
          <t>FAB</t>
        </is>
      </c>
      <c r="C2724" t="inlineStr">
        <is>
          <t>kt</t>
        </is>
      </c>
      <c r="D2724" t="inlineStr">
        <is>
          <t>France</t>
        </is>
      </c>
      <c r="E2724" t="inlineStr">
        <is>
          <t>2019-20</t>
        </is>
      </c>
      <c r="F2724" t="inlineStr">
        <is>
          <t>Soja</t>
        </is>
      </c>
      <c r="G2724" t="inlineStr"/>
      <c r="H2724" t="inlineStr">
        <is>
          <t>Part de consommation de tourteaux en FAB = 84,32 % (ORIFLAAM)</t>
        </is>
      </c>
      <c r="I2724" t="inlineStr">
        <is>
          <t>ORIFLAAM</t>
        </is>
      </c>
      <c r="J2724" t="inlineStr">
        <is>
          <t>Même répartition des usages de tourteaux qu'en 2022-23</t>
        </is>
      </c>
      <c r="K2724" t="inlineStr">
        <is>
          <t>Répartition</t>
        </is>
      </c>
      <c r="L2724" t="inlineStr">
        <is>
          <t>Part de consommation de tourteaux en FAB</t>
        </is>
      </c>
      <c r="M2724" t="inlineStr">
        <is>
          <t>Usages tourteaux -TERRES UNIVIA</t>
        </is>
      </c>
      <c r="N2724" t="inlineStr"/>
      <c r="O2724" t="n">
        <v>2860</v>
      </c>
      <c r="P2724" t="inlineStr"/>
      <c r="Q2724" t="inlineStr"/>
    </row>
    <row r="2725" ht="15" customHeight="1" s="1003">
      <c r="A2725" s="1019" t="inlineStr">
        <is>
          <t>Tourteaux</t>
        </is>
      </c>
      <c r="B2725" t="inlineStr">
        <is>
          <t>FAF</t>
        </is>
      </c>
      <c r="C2725" t="inlineStr">
        <is>
          <t>kt</t>
        </is>
      </c>
      <c r="D2725" t="inlineStr">
        <is>
          <t>France</t>
        </is>
      </c>
      <c r="E2725" t="inlineStr">
        <is>
          <t>2019-20</t>
        </is>
      </c>
      <c r="F2725" t="inlineStr">
        <is>
          <t>Soja</t>
        </is>
      </c>
      <c r="G2725" t="inlineStr"/>
      <c r="H2725" t="inlineStr"/>
      <c r="I2725" t="inlineStr"/>
      <c r="J2725" t="inlineStr"/>
      <c r="K2725" t="inlineStr"/>
      <c r="L2725" t="inlineStr"/>
      <c r="M2725" t="inlineStr"/>
      <c r="N2725" t="inlineStr"/>
      <c r="O2725" t="n">
        <v>532</v>
      </c>
      <c r="P2725" t="inlineStr"/>
      <c r="Q2725" t="inlineStr"/>
    </row>
    <row r="2726" ht="15" customHeight="1" s="1003">
      <c r="A2726" s="1019" t="inlineStr">
        <is>
          <t>Coques (+ eau)</t>
        </is>
      </c>
      <c r="B2726" t="inlineStr">
        <is>
          <t>FAB</t>
        </is>
      </c>
      <c r="C2726" t="inlineStr">
        <is>
          <t>kt</t>
        </is>
      </c>
      <c r="D2726" t="inlineStr">
        <is>
          <t>France</t>
        </is>
      </c>
      <c r="E2726" t="inlineStr">
        <is>
          <t>2019-20</t>
        </is>
      </c>
      <c r="F2726" t="inlineStr">
        <is>
          <t>Soja</t>
        </is>
      </c>
      <c r="G2726" t="inlineStr"/>
      <c r="H2726" t="inlineStr">
        <is>
          <t>Part de la consommation des coques (+ eau) par les FAB = 100 % (Terres Univia)</t>
        </is>
      </c>
      <c r="I2726" t="inlineStr">
        <is>
          <t>Terres Univia</t>
        </is>
      </c>
      <c r="J2726" t="inlineStr">
        <is>
          <t>0</t>
        </is>
      </c>
      <c r="K2726" t="inlineStr">
        <is>
          <t>Répartition</t>
        </is>
      </c>
      <c r="L2726" t="inlineStr">
        <is>
          <t>Part de la consommation des coques (+ eau) par les FAB</t>
        </is>
      </c>
      <c r="M2726" t="inlineStr">
        <is>
          <t>Rend. trituration-TERRES UNIVIA</t>
        </is>
      </c>
      <c r="N2726" t="inlineStr"/>
      <c r="O2726" t="n">
        <v>12.1</v>
      </c>
      <c r="P2726" t="inlineStr"/>
      <c r="Q2726" t="inlineStr"/>
    </row>
    <row r="2727" ht="15" customHeight="1" s="1003">
      <c r="A2727" s="1019" t="inlineStr">
        <is>
          <t>Coques (+ eau)</t>
        </is>
      </c>
      <c r="B2727" t="inlineStr">
        <is>
          <t>Combustion</t>
        </is>
      </c>
      <c r="C2727" t="inlineStr">
        <is>
          <t>kt</t>
        </is>
      </c>
      <c r="D2727" t="inlineStr">
        <is>
          <t>France</t>
        </is>
      </c>
      <c r="E2727" t="inlineStr">
        <is>
          <t>2019-20</t>
        </is>
      </c>
      <c r="F2727" t="inlineStr">
        <is>
          <t>Soja</t>
        </is>
      </c>
      <c r="G2727" t="inlineStr"/>
      <c r="H2727" t="inlineStr"/>
      <c r="I2727" t="inlineStr"/>
      <c r="J2727" t="inlineStr"/>
      <c r="K2727" t="inlineStr"/>
      <c r="L2727" t="inlineStr"/>
      <c r="M2727" t="inlineStr"/>
      <c r="N2727" t="inlineStr"/>
      <c r="O2727" t="n">
        <v>0</v>
      </c>
      <c r="P2727" t="inlineStr"/>
      <c r="Q2727" t="inlineStr"/>
    </row>
    <row r="2728" ht="15" customHeight="1" s="1003">
      <c r="A2728" s="1019" t="inlineStr">
        <is>
          <t>Coques (+ eau)</t>
        </is>
      </c>
      <c r="B2728" t="inlineStr">
        <is>
          <t>Alimentation animale rente</t>
        </is>
      </c>
      <c r="C2728" t="inlineStr">
        <is>
          <t>kt</t>
        </is>
      </c>
      <c r="D2728" t="inlineStr">
        <is>
          <t>France</t>
        </is>
      </c>
      <c r="E2728" t="inlineStr">
        <is>
          <t>2019-20</t>
        </is>
      </c>
      <c r="F2728" t="inlineStr">
        <is>
          <t>Soja</t>
        </is>
      </c>
      <c r="G2728" t="inlineStr"/>
      <c r="H2728" t="inlineStr"/>
      <c r="I2728" t="inlineStr"/>
      <c r="J2728" t="inlineStr"/>
      <c r="K2728" t="inlineStr"/>
      <c r="L2728" t="inlineStr"/>
      <c r="M2728" t="inlineStr"/>
      <c r="N2728" t="inlineStr"/>
      <c r="O2728" t="n">
        <v>12.1</v>
      </c>
      <c r="P2728" t="inlineStr"/>
      <c r="Q2728" t="inlineStr"/>
    </row>
    <row r="2729" ht="15" customHeight="1" s="1003">
      <c r="A2729" s="1019" t="inlineStr">
        <is>
          <t>Coques (+ eau)</t>
        </is>
      </c>
      <c r="B2729" t="inlineStr">
        <is>
          <t>Alimentation animale</t>
        </is>
      </c>
      <c r="C2729" t="inlineStr">
        <is>
          <t>kt</t>
        </is>
      </c>
      <c r="D2729" t="inlineStr">
        <is>
          <t>France</t>
        </is>
      </c>
      <c r="E2729" t="inlineStr">
        <is>
          <t>2019-20</t>
        </is>
      </c>
      <c r="F2729" t="inlineStr">
        <is>
          <t>Soja</t>
        </is>
      </c>
      <c r="G2729" t="inlineStr"/>
      <c r="H2729" t="inlineStr"/>
      <c r="I2729" t="inlineStr"/>
      <c r="J2729" t="inlineStr"/>
      <c r="K2729" t="inlineStr"/>
      <c r="L2729" t="inlineStr"/>
      <c r="M2729" t="inlineStr"/>
      <c r="N2729" t="inlineStr"/>
      <c r="O2729" t="n">
        <v>12.1</v>
      </c>
      <c r="P2729" t="inlineStr"/>
      <c r="Q2729" t="inlineStr"/>
    </row>
    <row r="2730" ht="15" customHeight="1" s="1003">
      <c r="A2730" s="1019" t="inlineStr">
        <is>
          <t>Coques (+ eau)</t>
        </is>
      </c>
      <c r="B2730" t="inlineStr">
        <is>
          <t>Usages alimentaires</t>
        </is>
      </c>
      <c r="C2730" t="inlineStr">
        <is>
          <t>kt</t>
        </is>
      </c>
      <c r="D2730" t="inlineStr">
        <is>
          <t>France</t>
        </is>
      </c>
      <c r="E2730" t="inlineStr">
        <is>
          <t>2019-20</t>
        </is>
      </c>
      <c r="F2730" t="inlineStr">
        <is>
          <t>Soja</t>
        </is>
      </c>
      <c r="G2730" t="inlineStr"/>
      <c r="H2730" t="inlineStr"/>
      <c r="I2730" t="inlineStr"/>
      <c r="J2730" t="inlineStr"/>
      <c r="K2730" t="inlineStr"/>
      <c r="L2730" t="inlineStr"/>
      <c r="M2730" t="inlineStr"/>
      <c r="N2730" t="inlineStr"/>
      <c r="O2730" t="n">
        <v>12.1</v>
      </c>
      <c r="P2730" t="inlineStr"/>
      <c r="Q2730" t="inlineStr"/>
    </row>
    <row r="2731" ht="15" customHeight="1" s="1003">
      <c r="A2731" s="1019" t="inlineStr">
        <is>
          <t>Coques (+ eau)</t>
        </is>
      </c>
      <c r="B2731" t="inlineStr">
        <is>
          <t>Débouchés</t>
        </is>
      </c>
      <c r="C2731" t="inlineStr">
        <is>
          <t>kt</t>
        </is>
      </c>
      <c r="D2731" t="inlineStr">
        <is>
          <t>France</t>
        </is>
      </c>
      <c r="E2731" t="inlineStr">
        <is>
          <t>2019-20</t>
        </is>
      </c>
      <c r="F2731" t="inlineStr">
        <is>
          <t>Soja</t>
        </is>
      </c>
      <c r="G2731" t="inlineStr"/>
      <c r="H2731" t="inlineStr"/>
      <c r="I2731" t="inlineStr"/>
      <c r="J2731" t="inlineStr"/>
      <c r="K2731" t="inlineStr"/>
      <c r="L2731" t="inlineStr"/>
      <c r="M2731" t="inlineStr"/>
      <c r="N2731" t="inlineStr"/>
      <c r="O2731" t="n">
        <v>12.1</v>
      </c>
      <c r="P2731" t="inlineStr"/>
      <c r="Q2731" t="inlineStr"/>
    </row>
    <row r="2732" ht="15" customHeight="1" s="1003">
      <c r="A2732" s="1019" t="inlineStr">
        <is>
          <t>Coques (+ eau)</t>
        </is>
      </c>
      <c r="B2732" t="inlineStr">
        <is>
          <t>Energie</t>
        </is>
      </c>
      <c r="C2732" t="inlineStr">
        <is>
          <t>kt</t>
        </is>
      </c>
      <c r="D2732" t="inlineStr">
        <is>
          <t>France</t>
        </is>
      </c>
      <c r="E2732" t="inlineStr">
        <is>
          <t>2019-20</t>
        </is>
      </c>
      <c r="F2732" t="inlineStr">
        <is>
          <t>Soja</t>
        </is>
      </c>
      <c r="G2732" t="inlineStr"/>
      <c r="H2732" t="inlineStr"/>
      <c r="I2732" t="inlineStr"/>
      <c r="J2732" t="inlineStr"/>
      <c r="K2732" t="inlineStr"/>
      <c r="L2732" t="inlineStr"/>
      <c r="M2732" t="inlineStr"/>
      <c r="N2732" t="inlineStr"/>
      <c r="O2732" t="n">
        <v>0</v>
      </c>
      <c r="P2732" t="inlineStr"/>
      <c r="Q2732" t="inlineStr"/>
    </row>
    <row r="2733" ht="15" customHeight="1" s="1003">
      <c r="A2733" s="1019" t="inlineStr">
        <is>
          <t>Coques (+ eau)</t>
        </is>
      </c>
      <c r="B2733" t="inlineStr">
        <is>
          <t>Usages non-alimentaires</t>
        </is>
      </c>
      <c r="C2733" t="inlineStr">
        <is>
          <t>kt</t>
        </is>
      </c>
      <c r="D2733" t="inlineStr">
        <is>
          <t>France</t>
        </is>
      </c>
      <c r="E2733" t="inlineStr">
        <is>
          <t>2019-20</t>
        </is>
      </c>
      <c r="F2733" t="inlineStr">
        <is>
          <t>Soja</t>
        </is>
      </c>
      <c r="G2733" t="inlineStr"/>
      <c r="H2733" t="inlineStr"/>
      <c r="I2733" t="inlineStr"/>
      <c r="J2733" t="inlineStr"/>
      <c r="K2733" t="inlineStr"/>
      <c r="L2733" t="inlineStr"/>
      <c r="M2733" t="inlineStr"/>
      <c r="N2733" t="inlineStr"/>
      <c r="O2733" t="n">
        <v>0</v>
      </c>
      <c r="P2733" t="inlineStr"/>
      <c r="Q2733" t="inlineStr"/>
    </row>
    <row r="2734" ht="15" customHeight="1" s="1003">
      <c r="A2734" s="1019" t="inlineStr">
        <is>
          <t>Huile d'olive</t>
        </is>
      </c>
      <c r="B2734" t="inlineStr">
        <is>
          <t>Vente directe et autoconsommation</t>
        </is>
      </c>
      <c r="C2734" t="inlineStr">
        <is>
          <t>kt</t>
        </is>
      </c>
      <c r="D2734" t="inlineStr">
        <is>
          <t>France</t>
        </is>
      </c>
      <c r="E2734" t="inlineStr">
        <is>
          <t>2019-20</t>
        </is>
      </c>
      <c r="F2734" t="inlineStr">
        <is>
          <t>Soja</t>
        </is>
      </c>
      <c r="G2734" t="inlineStr"/>
      <c r="H2734" t="inlineStr"/>
      <c r="I2734" t="inlineStr"/>
      <c r="J2734" t="inlineStr"/>
      <c r="K2734" t="inlineStr"/>
      <c r="L2734" t="inlineStr"/>
      <c r="M2734" t="inlineStr"/>
      <c r="N2734" t="inlineStr"/>
      <c r="O2734" t="n">
        <v>-0</v>
      </c>
      <c r="P2734" t="n">
        <v>0</v>
      </c>
      <c r="Q2734" t="n">
        <v>500000000</v>
      </c>
    </row>
    <row r="2735" ht="15" customHeight="1" s="1003">
      <c r="A2735" s="1019" t="inlineStr">
        <is>
          <t>Huile d'olive</t>
        </is>
      </c>
      <c r="B2735" t="inlineStr">
        <is>
          <t>Circuits spécialisés</t>
        </is>
      </c>
      <c r="C2735" t="inlineStr">
        <is>
          <t>kt</t>
        </is>
      </c>
      <c r="D2735" t="inlineStr">
        <is>
          <t>France</t>
        </is>
      </c>
      <c r="E2735" t="inlineStr">
        <is>
          <t>2019-20</t>
        </is>
      </c>
      <c r="F2735" t="inlineStr">
        <is>
          <t>Soja</t>
        </is>
      </c>
      <c r="G2735" t="inlineStr"/>
      <c r="H2735" t="inlineStr"/>
      <c r="I2735" t="inlineStr"/>
      <c r="J2735" t="inlineStr"/>
      <c r="K2735" t="inlineStr"/>
      <c r="L2735" t="inlineStr"/>
      <c r="M2735" t="inlineStr"/>
      <c r="N2735" t="inlineStr"/>
      <c r="O2735" t="n">
        <v>-0</v>
      </c>
      <c r="P2735" t="n">
        <v>0</v>
      </c>
      <c r="Q2735" t="n">
        <v>500000000</v>
      </c>
    </row>
    <row r="2736" ht="15" customHeight="1" s="1003">
      <c r="A2736" s="1019" t="inlineStr">
        <is>
          <t>Huile d'olive</t>
        </is>
      </c>
      <c r="B2736" t="inlineStr">
        <is>
          <t>RHD</t>
        </is>
      </c>
      <c r="C2736" t="inlineStr">
        <is>
          <t>kt</t>
        </is>
      </c>
      <c r="D2736" t="inlineStr">
        <is>
          <t>France</t>
        </is>
      </c>
      <c r="E2736" t="inlineStr">
        <is>
          <t>2019-20</t>
        </is>
      </c>
      <c r="F2736" t="inlineStr">
        <is>
          <t>Soja</t>
        </is>
      </c>
      <c r="G2736" t="inlineStr"/>
      <c r="H2736" t="inlineStr"/>
      <c r="I2736" t="inlineStr"/>
      <c r="J2736" t="inlineStr"/>
      <c r="K2736" t="inlineStr"/>
      <c r="L2736" t="inlineStr"/>
      <c r="M2736" t="inlineStr"/>
      <c r="N2736" t="inlineStr"/>
      <c r="O2736" t="n">
        <v>-0</v>
      </c>
      <c r="P2736" t="n">
        <v>0</v>
      </c>
      <c r="Q2736" t="n">
        <v>500000000</v>
      </c>
    </row>
    <row r="2737" ht="15" customHeight="1" s="1003">
      <c r="A2737" s="1019" t="inlineStr">
        <is>
          <t>Huile d'olive</t>
        </is>
      </c>
      <c r="B2737" t="inlineStr">
        <is>
          <t>Autres IAA</t>
        </is>
      </c>
      <c r="C2737" t="inlineStr">
        <is>
          <t>kt</t>
        </is>
      </c>
      <c r="D2737" t="inlineStr">
        <is>
          <t>France</t>
        </is>
      </c>
      <c r="E2737" t="inlineStr">
        <is>
          <t>2019-20</t>
        </is>
      </c>
      <c r="F2737" t="inlineStr">
        <is>
          <t>Soja</t>
        </is>
      </c>
      <c r="G2737" t="inlineStr"/>
      <c r="H2737" t="inlineStr"/>
      <c r="I2737" t="inlineStr"/>
      <c r="J2737" t="inlineStr"/>
      <c r="K2737" t="inlineStr"/>
      <c r="L2737" t="inlineStr"/>
      <c r="M2737" t="inlineStr"/>
      <c r="N2737" t="inlineStr"/>
      <c r="O2737" t="n">
        <v>-0</v>
      </c>
      <c r="P2737" t="n">
        <v>0</v>
      </c>
      <c r="Q2737" t="n">
        <v>500000000</v>
      </c>
    </row>
    <row r="2738" ht="15" customHeight="1" s="1003">
      <c r="A2738" s="1019" t="inlineStr">
        <is>
          <t>Huile d'olive</t>
        </is>
      </c>
      <c r="B2738" t="inlineStr">
        <is>
          <t>Alimentation humaine</t>
        </is>
      </c>
      <c r="C2738" t="inlineStr">
        <is>
          <t>kt</t>
        </is>
      </c>
      <c r="D2738" t="inlineStr">
        <is>
          <t>France</t>
        </is>
      </c>
      <c r="E2738" t="inlineStr">
        <is>
          <t>2019-20</t>
        </is>
      </c>
      <c r="F2738" t="inlineStr">
        <is>
          <t>Soja</t>
        </is>
      </c>
      <c r="G2738" t="inlineStr"/>
      <c r="H2738" t="inlineStr"/>
      <c r="I2738" t="inlineStr"/>
      <c r="J2738" t="inlineStr"/>
      <c r="K2738" t="inlineStr"/>
      <c r="L2738" t="inlineStr"/>
      <c r="M2738" t="inlineStr"/>
      <c r="N2738" t="inlineStr"/>
      <c r="O2738" t="n">
        <v>-0</v>
      </c>
      <c r="P2738" t="n">
        <v>0</v>
      </c>
      <c r="Q2738" t="n">
        <v>500000000</v>
      </c>
    </row>
    <row r="2739" ht="15" customHeight="1" s="1003">
      <c r="A2739" s="1019" t="inlineStr">
        <is>
          <t>Huile d'olive</t>
        </is>
      </c>
      <c r="B2739" t="inlineStr">
        <is>
          <t>Ménages</t>
        </is>
      </c>
      <c r="C2739" t="inlineStr">
        <is>
          <t>kt</t>
        </is>
      </c>
      <c r="D2739" t="inlineStr">
        <is>
          <t>France</t>
        </is>
      </c>
      <c r="E2739" t="inlineStr">
        <is>
          <t>2019-20</t>
        </is>
      </c>
      <c r="F2739" t="inlineStr">
        <is>
          <t>Soja</t>
        </is>
      </c>
      <c r="G2739" t="inlineStr"/>
      <c r="H2739" t="inlineStr"/>
      <c r="I2739" t="inlineStr"/>
      <c r="J2739" t="inlineStr"/>
      <c r="K2739" t="inlineStr"/>
      <c r="L2739" t="inlineStr"/>
      <c r="M2739" t="inlineStr"/>
      <c r="N2739" t="inlineStr"/>
      <c r="O2739" t="n">
        <v>-0</v>
      </c>
      <c r="P2739" t="n">
        <v>0</v>
      </c>
      <c r="Q2739" t="n">
        <v>500000000</v>
      </c>
    </row>
    <row r="2740" ht="15" customHeight="1" s="1003">
      <c r="A2740" s="1019" t="inlineStr">
        <is>
          <t>Huile d'olive</t>
        </is>
      </c>
      <c r="B2740" t="inlineStr">
        <is>
          <t>Usages alimentaires</t>
        </is>
      </c>
      <c r="C2740" t="inlineStr">
        <is>
          <t>kt</t>
        </is>
      </c>
      <c r="D2740" t="inlineStr">
        <is>
          <t>France</t>
        </is>
      </c>
      <c r="E2740" t="inlineStr">
        <is>
          <t>2019-20</t>
        </is>
      </c>
      <c r="F2740" t="inlineStr">
        <is>
          <t>Soja</t>
        </is>
      </c>
      <c r="G2740" t="inlineStr"/>
      <c r="H2740" t="inlineStr"/>
      <c r="I2740" t="inlineStr"/>
      <c r="J2740" t="inlineStr"/>
      <c r="K2740" t="inlineStr"/>
      <c r="L2740" t="inlineStr"/>
      <c r="M2740" t="inlineStr"/>
      <c r="N2740" t="inlineStr"/>
      <c r="O2740" t="n">
        <v>-0</v>
      </c>
      <c r="P2740" t="n">
        <v>0</v>
      </c>
      <c r="Q2740" t="n">
        <v>500000000</v>
      </c>
    </row>
    <row r="2741" ht="15" customHeight="1" s="1003">
      <c r="A2741" s="1019" t="inlineStr">
        <is>
          <t>Huile d'olive</t>
        </is>
      </c>
      <c r="B2741" t="inlineStr">
        <is>
          <t>Débouchés</t>
        </is>
      </c>
      <c r="C2741" t="inlineStr">
        <is>
          <t>kt</t>
        </is>
      </c>
      <c r="D2741" t="inlineStr">
        <is>
          <t>France</t>
        </is>
      </c>
      <c r="E2741" t="inlineStr">
        <is>
          <t>2019-20</t>
        </is>
      </c>
      <c r="F2741" t="inlineStr">
        <is>
          <t>Soja</t>
        </is>
      </c>
      <c r="G2741" t="inlineStr"/>
      <c r="H2741" t="inlineStr"/>
      <c r="I2741" t="inlineStr"/>
      <c r="J2741" t="inlineStr"/>
      <c r="K2741" t="inlineStr"/>
      <c r="L2741" t="inlineStr"/>
      <c r="M2741" t="inlineStr"/>
      <c r="N2741" t="inlineStr"/>
      <c r="O2741" t="n">
        <v>-0</v>
      </c>
      <c r="P2741" t="n">
        <v>0</v>
      </c>
      <c r="Q2741" t="n">
        <v>500000000</v>
      </c>
    </row>
    <row r="2742" ht="15" customHeight="1" s="1003">
      <c r="A2742" s="1019" t="inlineStr">
        <is>
          <t>Huile d'olive</t>
        </is>
      </c>
      <c r="B2742" t="inlineStr">
        <is>
          <t>Export</t>
        </is>
      </c>
      <c r="C2742" t="inlineStr">
        <is>
          <t>kt</t>
        </is>
      </c>
      <c r="D2742" t="inlineStr">
        <is>
          <t>France</t>
        </is>
      </c>
      <c r="E2742" t="inlineStr">
        <is>
          <t>2019-20</t>
        </is>
      </c>
      <c r="F2742" t="inlineStr">
        <is>
          <t>Soja</t>
        </is>
      </c>
      <c r="G2742" t="inlineStr"/>
      <c r="H2742" t="inlineStr"/>
      <c r="I2742" t="inlineStr"/>
      <c r="J2742" t="inlineStr"/>
      <c r="K2742" t="inlineStr"/>
      <c r="L2742" t="inlineStr"/>
      <c r="M2742" t="inlineStr"/>
      <c r="N2742" t="inlineStr"/>
      <c r="O2742" t="n">
        <v>-0</v>
      </c>
      <c r="P2742" t="n">
        <v>0</v>
      </c>
      <c r="Q2742" t="n">
        <v>500000000</v>
      </c>
    </row>
    <row r="2743" ht="15" customHeight="1" s="1003">
      <c r="A2743" s="1019" t="inlineStr">
        <is>
          <t>Huile d'olive</t>
        </is>
      </c>
      <c r="B2743" t="inlineStr">
        <is>
          <t>GMS</t>
        </is>
      </c>
      <c r="C2743" t="inlineStr">
        <is>
          <t>kt</t>
        </is>
      </c>
      <c r="D2743" t="inlineStr">
        <is>
          <t>France</t>
        </is>
      </c>
      <c r="E2743" t="inlineStr">
        <is>
          <t>2019-20</t>
        </is>
      </c>
      <c r="F2743" t="inlineStr">
        <is>
          <t>Soja</t>
        </is>
      </c>
      <c r="G2743" t="inlineStr"/>
      <c r="H2743" t="inlineStr"/>
      <c r="I2743" t="inlineStr"/>
      <c r="J2743" t="inlineStr"/>
      <c r="K2743" t="inlineStr"/>
      <c r="L2743" t="inlineStr"/>
      <c r="M2743" t="inlineStr"/>
      <c r="N2743" t="inlineStr"/>
      <c r="O2743" t="n">
        <v>-0</v>
      </c>
      <c r="P2743" t="n">
        <v>0</v>
      </c>
      <c r="Q2743" t="n">
        <v>500000000</v>
      </c>
    </row>
    <row r="2744" ht="15" customHeight="1" s="1003">
      <c r="A2744" s="1019" t="inlineStr">
        <is>
          <t>Huile d'olive</t>
        </is>
      </c>
      <c r="B2744" t="inlineStr">
        <is>
          <t>Circuits généralistes</t>
        </is>
      </c>
      <c r="C2744" t="inlineStr">
        <is>
          <t>kt</t>
        </is>
      </c>
      <c r="D2744" t="inlineStr">
        <is>
          <t>France</t>
        </is>
      </c>
      <c r="E2744" t="inlineStr">
        <is>
          <t>2019-20</t>
        </is>
      </c>
      <c r="F2744" t="inlineStr">
        <is>
          <t>Soja</t>
        </is>
      </c>
      <c r="G2744" t="inlineStr"/>
      <c r="H2744" t="inlineStr"/>
      <c r="I2744" t="inlineStr"/>
      <c r="J2744" t="inlineStr"/>
      <c r="K2744" t="inlineStr"/>
      <c r="L2744" t="inlineStr"/>
      <c r="M2744" t="inlineStr"/>
      <c r="N2744" t="inlineStr"/>
      <c r="O2744" t="n">
        <v>-0</v>
      </c>
      <c r="P2744" t="n">
        <v>0</v>
      </c>
      <c r="Q2744" t="n">
        <v>500000000</v>
      </c>
    </row>
    <row r="2745" ht="15" customHeight="1" s="1003">
      <c r="A2745" s="1019" t="inlineStr">
        <is>
          <t>Huile d'olive</t>
        </is>
      </c>
      <c r="B2745" t="inlineStr">
        <is>
          <t>Ecart statistique</t>
        </is>
      </c>
      <c r="C2745" t="inlineStr">
        <is>
          <t>kt</t>
        </is>
      </c>
      <c r="D2745" t="inlineStr">
        <is>
          <t>France</t>
        </is>
      </c>
      <c r="E2745" t="inlineStr">
        <is>
          <t>2019-20</t>
        </is>
      </c>
      <c r="F2745" t="inlineStr">
        <is>
          <t>Soja</t>
        </is>
      </c>
      <c r="G2745" t="inlineStr"/>
      <c r="H2745" t="inlineStr"/>
      <c r="I2745" t="inlineStr"/>
      <c r="J2745" t="inlineStr"/>
      <c r="K2745" t="inlineStr"/>
      <c r="L2745" t="inlineStr"/>
      <c r="M2745" t="inlineStr"/>
      <c r="N2745" t="inlineStr"/>
      <c r="O2745" t="n">
        <v>-0</v>
      </c>
      <c r="P2745" t="n">
        <v>0</v>
      </c>
      <c r="Q2745" t="n">
        <v>500000000</v>
      </c>
    </row>
    <row r="2746" ht="15" customHeight="1" s="1003">
      <c r="A2746" s="1019" t="inlineStr">
        <is>
          <t>Grignons d'olive</t>
        </is>
      </c>
      <c r="B2746" t="inlineStr">
        <is>
          <t>Alimentation animale</t>
        </is>
      </c>
      <c r="C2746" t="inlineStr">
        <is>
          <t>kt</t>
        </is>
      </c>
      <c r="D2746" t="inlineStr">
        <is>
          <t>France</t>
        </is>
      </c>
      <c r="E2746" t="inlineStr">
        <is>
          <t>2019-20</t>
        </is>
      </c>
      <c r="F2746" t="inlineStr">
        <is>
          <t>Soja</t>
        </is>
      </c>
      <c r="G2746" t="inlineStr"/>
      <c r="H2746" t="inlineStr"/>
      <c r="I2746" t="inlineStr"/>
      <c r="J2746" t="inlineStr">
        <is>
          <t>Les grignons d'olive sont valorisés en alimentation animale</t>
        </is>
      </c>
      <c r="K2746" t="inlineStr"/>
      <c r="L2746" t="inlineStr">
        <is>
          <t>Consommation de grignons d'olive en alimentation animale</t>
        </is>
      </c>
      <c r="M2746" t="inlineStr"/>
      <c r="N2746" t="inlineStr"/>
      <c r="O2746" t="n">
        <v>-0</v>
      </c>
      <c r="P2746" t="n">
        <v>0</v>
      </c>
      <c r="Q2746" t="n">
        <v>500000000</v>
      </c>
    </row>
    <row r="2747" ht="15" customHeight="1" s="1003">
      <c r="A2747" s="1019" t="inlineStr">
        <is>
          <t>Grignons d'olive</t>
        </is>
      </c>
      <c r="B2747" t="inlineStr">
        <is>
          <t>Usages alimentaires</t>
        </is>
      </c>
      <c r="C2747" t="inlineStr">
        <is>
          <t>kt</t>
        </is>
      </c>
      <c r="D2747" t="inlineStr">
        <is>
          <t>France</t>
        </is>
      </c>
      <c r="E2747" t="inlineStr">
        <is>
          <t>2019-20</t>
        </is>
      </c>
      <c r="F2747" t="inlineStr">
        <is>
          <t>Soja</t>
        </is>
      </c>
      <c r="G2747" t="inlineStr"/>
      <c r="H2747" t="inlineStr"/>
      <c r="I2747" t="inlineStr"/>
      <c r="J2747" t="inlineStr"/>
      <c r="K2747" t="inlineStr"/>
      <c r="L2747" t="inlineStr"/>
      <c r="M2747" t="inlineStr"/>
      <c r="N2747" t="inlineStr"/>
      <c r="O2747" t="n">
        <v>-0</v>
      </c>
      <c r="P2747" t="n">
        <v>0</v>
      </c>
      <c r="Q2747" t="n">
        <v>500000000</v>
      </c>
    </row>
    <row r="2748" ht="15" customHeight="1" s="1003">
      <c r="A2748" s="1019" t="inlineStr">
        <is>
          <t>Grignons d'olive</t>
        </is>
      </c>
      <c r="B2748" t="inlineStr">
        <is>
          <t>Débouchés</t>
        </is>
      </c>
      <c r="C2748" t="inlineStr">
        <is>
          <t>kt</t>
        </is>
      </c>
      <c r="D2748" t="inlineStr">
        <is>
          <t>France</t>
        </is>
      </c>
      <c r="E2748" t="inlineStr">
        <is>
          <t>2019-20</t>
        </is>
      </c>
      <c r="F2748" t="inlineStr">
        <is>
          <t>Soja</t>
        </is>
      </c>
      <c r="G2748" t="inlineStr"/>
      <c r="H2748" t="inlineStr"/>
      <c r="I2748" t="inlineStr"/>
      <c r="J2748" t="inlineStr"/>
      <c r="K2748" t="inlineStr"/>
      <c r="L2748" t="inlineStr"/>
      <c r="M2748" t="inlineStr"/>
      <c r="N2748" t="inlineStr"/>
      <c r="O2748" t="n">
        <v>-0</v>
      </c>
      <c r="P2748" t="n">
        <v>0</v>
      </c>
      <c r="Q2748" t="n">
        <v>500000000</v>
      </c>
    </row>
    <row r="2749" ht="15" customHeight="1" s="1003">
      <c r="A2749" s="1019" t="inlineStr">
        <is>
          <t>Grignons d'olive</t>
        </is>
      </c>
      <c r="B2749" t="inlineStr">
        <is>
          <t>FAB</t>
        </is>
      </c>
      <c r="C2749" t="inlineStr">
        <is>
          <t>kt</t>
        </is>
      </c>
      <c r="D2749" t="inlineStr">
        <is>
          <t>France</t>
        </is>
      </c>
      <c r="E2749" t="inlineStr">
        <is>
          <t>2019-20</t>
        </is>
      </c>
      <c r="F2749" t="inlineStr">
        <is>
          <t>Soja</t>
        </is>
      </c>
      <c r="G2749" t="inlineStr"/>
      <c r="H2749" t="inlineStr"/>
      <c r="I2749" t="inlineStr"/>
      <c r="J2749" t="inlineStr"/>
      <c r="K2749" t="inlineStr"/>
      <c r="L2749" t="inlineStr"/>
      <c r="M2749" t="inlineStr"/>
      <c r="N2749" t="inlineStr"/>
      <c r="O2749" t="n">
        <v>-0</v>
      </c>
      <c r="P2749" t="n">
        <v>0</v>
      </c>
      <c r="Q2749" t="n">
        <v>500000000</v>
      </c>
    </row>
    <row r="2750" ht="15" customHeight="1" s="1003">
      <c r="A2750" s="1019" t="inlineStr">
        <is>
          <t>Grignons d'olive</t>
        </is>
      </c>
      <c r="B2750" t="inlineStr">
        <is>
          <t>FAF</t>
        </is>
      </c>
      <c r="C2750" t="inlineStr">
        <is>
          <t>kt</t>
        </is>
      </c>
      <c r="D2750" t="inlineStr">
        <is>
          <t>France</t>
        </is>
      </c>
      <c r="E2750" t="inlineStr">
        <is>
          <t>2019-20</t>
        </is>
      </c>
      <c r="F2750" t="inlineStr">
        <is>
          <t>Soja</t>
        </is>
      </c>
      <c r="G2750" t="inlineStr"/>
      <c r="H2750" t="inlineStr"/>
      <c r="I2750" t="inlineStr"/>
      <c r="J2750" t="inlineStr"/>
      <c r="K2750" t="inlineStr"/>
      <c r="L2750" t="inlineStr"/>
      <c r="M2750" t="inlineStr"/>
      <c r="N2750" t="inlineStr"/>
      <c r="O2750" t="n">
        <v>-0</v>
      </c>
      <c r="P2750" t="n">
        <v>0</v>
      </c>
      <c r="Q2750" t="n">
        <v>500000000</v>
      </c>
    </row>
    <row r="2751" ht="15" customHeight="1" s="1003">
      <c r="A2751" s="1019" t="inlineStr">
        <is>
          <t>Grignons d'olive</t>
        </is>
      </c>
      <c r="B2751" t="inlineStr">
        <is>
          <t>Direct élevage</t>
        </is>
      </c>
      <c r="C2751" t="inlineStr">
        <is>
          <t>kt</t>
        </is>
      </c>
      <c r="D2751" t="inlineStr">
        <is>
          <t>France</t>
        </is>
      </c>
      <c r="E2751" t="inlineStr">
        <is>
          <t>2019-20</t>
        </is>
      </c>
      <c r="F2751" t="inlineStr">
        <is>
          <t>Soja</t>
        </is>
      </c>
      <c r="G2751" t="inlineStr"/>
      <c r="H2751" t="inlineStr"/>
      <c r="I2751" t="inlineStr"/>
      <c r="J2751" t="inlineStr"/>
      <c r="K2751" t="inlineStr"/>
      <c r="L2751" t="inlineStr"/>
      <c r="M2751" t="inlineStr"/>
      <c r="N2751" t="inlineStr"/>
      <c r="O2751" t="n">
        <v>-0</v>
      </c>
      <c r="P2751" t="n">
        <v>0</v>
      </c>
      <c r="Q2751" t="n">
        <v>500000000</v>
      </c>
    </row>
    <row r="2752" ht="15" customHeight="1" s="1003">
      <c r="A2752" s="1019" t="inlineStr">
        <is>
          <t>Grignons d'olive</t>
        </is>
      </c>
      <c r="B2752" t="inlineStr">
        <is>
          <t>Petfood</t>
        </is>
      </c>
      <c r="C2752" t="inlineStr">
        <is>
          <t>kt</t>
        </is>
      </c>
      <c r="D2752" t="inlineStr">
        <is>
          <t>France</t>
        </is>
      </c>
      <c r="E2752" t="inlineStr">
        <is>
          <t>2019-20</t>
        </is>
      </c>
      <c r="F2752" t="inlineStr">
        <is>
          <t>Soja</t>
        </is>
      </c>
      <c r="G2752" t="inlineStr"/>
      <c r="H2752" t="inlineStr"/>
      <c r="I2752" t="inlineStr"/>
      <c r="J2752" t="inlineStr"/>
      <c r="K2752" t="inlineStr"/>
      <c r="L2752" t="inlineStr"/>
      <c r="M2752" t="inlineStr"/>
      <c r="N2752" t="inlineStr"/>
      <c r="O2752" t="n">
        <v>-0</v>
      </c>
      <c r="P2752" t="n">
        <v>0</v>
      </c>
      <c r="Q2752" t="n">
        <v>500000000</v>
      </c>
    </row>
    <row r="2753" ht="15" customHeight="1" s="1003">
      <c r="A2753" s="1019" t="inlineStr">
        <is>
          <t>Grignons d'olive</t>
        </is>
      </c>
      <c r="B2753" t="inlineStr">
        <is>
          <t>Alimentation animale rente</t>
        </is>
      </c>
      <c r="C2753" t="inlineStr">
        <is>
          <t>kt</t>
        </is>
      </c>
      <c r="D2753" t="inlineStr">
        <is>
          <t>France</t>
        </is>
      </c>
      <c r="E2753" t="inlineStr">
        <is>
          <t>2019-20</t>
        </is>
      </c>
      <c r="F2753" t="inlineStr">
        <is>
          <t>Soja</t>
        </is>
      </c>
      <c r="G2753" t="inlineStr"/>
      <c r="H2753" t="inlineStr"/>
      <c r="I2753" t="inlineStr"/>
      <c r="J2753" t="inlineStr"/>
      <c r="K2753" t="inlineStr"/>
      <c r="L2753" t="inlineStr"/>
      <c r="M2753" t="inlineStr"/>
      <c r="N2753" t="inlineStr"/>
      <c r="O2753" t="n">
        <v>-0</v>
      </c>
      <c r="P2753" t="n">
        <v>0</v>
      </c>
      <c r="Q2753" t="n">
        <v>500000000</v>
      </c>
    </row>
    <row r="2754" ht="15" customHeight="1" s="1003">
      <c r="A2754" s="1019" t="inlineStr">
        <is>
          <t>Grignons d'olive</t>
        </is>
      </c>
      <c r="B2754" t="inlineStr">
        <is>
          <t>Hors FAB</t>
        </is>
      </c>
      <c r="C2754" t="inlineStr">
        <is>
          <t>kt</t>
        </is>
      </c>
      <c r="D2754" t="inlineStr">
        <is>
          <t>France</t>
        </is>
      </c>
      <c r="E2754" t="inlineStr">
        <is>
          <t>2019-20</t>
        </is>
      </c>
      <c r="F2754" t="inlineStr">
        <is>
          <t>Soja</t>
        </is>
      </c>
      <c r="G2754" t="inlineStr"/>
      <c r="H2754" t="inlineStr"/>
      <c r="I2754" t="inlineStr"/>
      <c r="J2754" t="inlineStr"/>
      <c r="K2754" t="inlineStr"/>
      <c r="L2754" t="inlineStr"/>
      <c r="M2754" t="inlineStr"/>
      <c r="N2754" t="inlineStr"/>
      <c r="O2754" t="n">
        <v>-0</v>
      </c>
      <c r="P2754" t="n">
        <v>0</v>
      </c>
      <c r="Q2754" t="n">
        <v>500000000</v>
      </c>
    </row>
    <row r="2755" ht="15" customHeight="1" s="1003">
      <c r="A2755" s="1019" t="inlineStr">
        <is>
          <t>Grignons d'olive</t>
        </is>
      </c>
      <c r="B2755" t="inlineStr">
        <is>
          <t>Export</t>
        </is>
      </c>
      <c r="C2755" t="inlineStr">
        <is>
          <t>kt</t>
        </is>
      </c>
      <c r="D2755" t="inlineStr">
        <is>
          <t>France</t>
        </is>
      </c>
      <c r="E2755" t="inlineStr">
        <is>
          <t>2019-20</t>
        </is>
      </c>
      <c r="F2755" t="inlineStr">
        <is>
          <t>Soja</t>
        </is>
      </c>
      <c r="G2755" t="inlineStr"/>
      <c r="H2755" t="inlineStr"/>
      <c r="I2755" t="inlineStr"/>
      <c r="J2755" t="inlineStr"/>
      <c r="K2755" t="inlineStr"/>
      <c r="L2755" t="inlineStr"/>
      <c r="M2755" t="inlineStr"/>
      <c r="N2755" t="inlineStr"/>
      <c r="O2755" t="n">
        <v>-0</v>
      </c>
      <c r="P2755" t="n">
        <v>0</v>
      </c>
      <c r="Q2755" t="n">
        <v>500000000</v>
      </c>
    </row>
    <row r="2756" ht="15" customHeight="1" s="1003">
      <c r="A2756" s="1019" t="inlineStr">
        <is>
          <t>Olives de table</t>
        </is>
      </c>
      <c r="B2756" t="inlineStr">
        <is>
          <t>Vente directe et autoconsommation</t>
        </is>
      </c>
      <c r="C2756" t="inlineStr">
        <is>
          <t>kt</t>
        </is>
      </c>
      <c r="D2756" t="inlineStr">
        <is>
          <t>France</t>
        </is>
      </c>
      <c r="E2756" t="inlineStr">
        <is>
          <t>2019-20</t>
        </is>
      </c>
      <c r="F2756" t="inlineStr">
        <is>
          <t>Soja</t>
        </is>
      </c>
      <c r="G2756" t="inlineStr"/>
      <c r="H2756" t="inlineStr"/>
      <c r="I2756" t="inlineStr"/>
      <c r="J2756" t="inlineStr"/>
      <c r="K2756" t="inlineStr"/>
      <c r="L2756" t="inlineStr"/>
      <c r="M2756" t="inlineStr"/>
      <c r="N2756" t="inlineStr"/>
      <c r="O2756" t="n">
        <v>-0</v>
      </c>
      <c r="P2756" t="n">
        <v>0</v>
      </c>
      <c r="Q2756" t="n">
        <v>500000000</v>
      </c>
    </row>
    <row r="2757" ht="15" customHeight="1" s="1003">
      <c r="A2757" s="1019" t="inlineStr">
        <is>
          <t>Olives de table</t>
        </is>
      </c>
      <c r="B2757" t="inlineStr">
        <is>
          <t>Circuits spécialisés</t>
        </is>
      </c>
      <c r="C2757" t="inlineStr">
        <is>
          <t>kt</t>
        </is>
      </c>
      <c r="D2757" t="inlineStr">
        <is>
          <t>France</t>
        </is>
      </c>
      <c r="E2757" t="inlineStr">
        <is>
          <t>2019-20</t>
        </is>
      </c>
      <c r="F2757" t="inlineStr">
        <is>
          <t>Soja</t>
        </is>
      </c>
      <c r="G2757" t="inlineStr"/>
      <c r="H2757" t="inlineStr"/>
      <c r="I2757" t="inlineStr"/>
      <c r="J2757" t="inlineStr"/>
      <c r="K2757" t="inlineStr"/>
      <c r="L2757" t="inlineStr"/>
      <c r="M2757" t="inlineStr"/>
      <c r="N2757" t="inlineStr"/>
      <c r="O2757" t="n">
        <v>-0</v>
      </c>
      <c r="P2757" t="n">
        <v>0</v>
      </c>
      <c r="Q2757" t="n">
        <v>500000000</v>
      </c>
    </row>
    <row r="2758" ht="15" customHeight="1" s="1003">
      <c r="A2758" s="1019" t="inlineStr">
        <is>
          <t>Olives de table</t>
        </is>
      </c>
      <c r="B2758" t="inlineStr">
        <is>
          <t>RHD</t>
        </is>
      </c>
      <c r="C2758" t="inlineStr">
        <is>
          <t>kt</t>
        </is>
      </c>
      <c r="D2758" t="inlineStr">
        <is>
          <t>France</t>
        </is>
      </c>
      <c r="E2758" t="inlineStr">
        <is>
          <t>2019-20</t>
        </is>
      </c>
      <c r="F2758" t="inlineStr">
        <is>
          <t>Soja</t>
        </is>
      </c>
      <c r="G2758" t="inlineStr"/>
      <c r="H2758" t="inlineStr"/>
      <c r="I2758" t="inlineStr"/>
      <c r="J2758" t="inlineStr"/>
      <c r="K2758" t="inlineStr"/>
      <c r="L2758" t="inlineStr"/>
      <c r="M2758" t="inlineStr"/>
      <c r="N2758" t="inlineStr"/>
      <c r="O2758" t="n">
        <v>-0</v>
      </c>
      <c r="P2758" t="n">
        <v>0</v>
      </c>
      <c r="Q2758" t="n">
        <v>500000000</v>
      </c>
    </row>
    <row r="2759" ht="15" customHeight="1" s="1003">
      <c r="A2759" s="1019" t="inlineStr">
        <is>
          <t>Olives de table</t>
        </is>
      </c>
      <c r="B2759" t="inlineStr">
        <is>
          <t>Autres IAA</t>
        </is>
      </c>
      <c r="C2759" t="inlineStr">
        <is>
          <t>kt</t>
        </is>
      </c>
      <c r="D2759" t="inlineStr">
        <is>
          <t>France</t>
        </is>
      </c>
      <c r="E2759" t="inlineStr">
        <is>
          <t>2019-20</t>
        </is>
      </c>
      <c r="F2759" t="inlineStr">
        <is>
          <t>Soja</t>
        </is>
      </c>
      <c r="G2759" t="inlineStr"/>
      <c r="H2759" t="inlineStr"/>
      <c r="I2759" t="inlineStr"/>
      <c r="J2759" t="inlineStr"/>
      <c r="K2759" t="inlineStr"/>
      <c r="L2759" t="inlineStr"/>
      <c r="M2759" t="inlineStr"/>
      <c r="N2759" t="inlineStr"/>
      <c r="O2759" t="n">
        <v>-0</v>
      </c>
      <c r="P2759" t="n">
        <v>0</v>
      </c>
      <c r="Q2759" t="n">
        <v>500000000</v>
      </c>
    </row>
    <row r="2760" ht="15" customHeight="1" s="1003">
      <c r="A2760" s="1019" t="inlineStr">
        <is>
          <t>Olives de table</t>
        </is>
      </c>
      <c r="B2760" t="inlineStr">
        <is>
          <t>Alimentation humaine</t>
        </is>
      </c>
      <c r="C2760" t="inlineStr">
        <is>
          <t>kt</t>
        </is>
      </c>
      <c r="D2760" t="inlineStr">
        <is>
          <t>France</t>
        </is>
      </c>
      <c r="E2760" t="inlineStr">
        <is>
          <t>2019-20</t>
        </is>
      </c>
      <c r="F2760" t="inlineStr">
        <is>
          <t>Soja</t>
        </is>
      </c>
      <c r="G2760" t="inlineStr"/>
      <c r="H2760" t="inlineStr"/>
      <c r="I2760" t="inlineStr"/>
      <c r="J2760" t="inlineStr"/>
      <c r="K2760" t="inlineStr"/>
      <c r="L2760" t="inlineStr"/>
      <c r="M2760" t="inlineStr"/>
      <c r="N2760" t="inlineStr"/>
      <c r="O2760" t="n">
        <v>-0</v>
      </c>
      <c r="P2760" t="n">
        <v>0</v>
      </c>
      <c r="Q2760" t="n">
        <v>500000000</v>
      </c>
    </row>
    <row r="2761" ht="15" customHeight="1" s="1003">
      <c r="A2761" s="1019" t="inlineStr">
        <is>
          <t>Olives de table</t>
        </is>
      </c>
      <c r="B2761" t="inlineStr">
        <is>
          <t>Ménages</t>
        </is>
      </c>
      <c r="C2761" t="inlineStr">
        <is>
          <t>kt</t>
        </is>
      </c>
      <c r="D2761" t="inlineStr">
        <is>
          <t>France</t>
        </is>
      </c>
      <c r="E2761" t="inlineStr">
        <is>
          <t>2019-20</t>
        </is>
      </c>
      <c r="F2761" t="inlineStr">
        <is>
          <t>Soja</t>
        </is>
      </c>
      <c r="G2761" t="inlineStr"/>
      <c r="H2761" t="inlineStr"/>
      <c r="I2761" t="inlineStr"/>
      <c r="J2761" t="inlineStr"/>
      <c r="K2761" t="inlineStr"/>
      <c r="L2761" t="inlineStr"/>
      <c r="M2761" t="inlineStr"/>
      <c r="N2761" t="inlineStr"/>
      <c r="O2761" t="n">
        <v>-0</v>
      </c>
      <c r="P2761" t="n">
        <v>0</v>
      </c>
      <c r="Q2761" t="n">
        <v>500000000</v>
      </c>
    </row>
    <row r="2762" ht="15" customHeight="1" s="1003">
      <c r="A2762" s="1019" t="inlineStr">
        <is>
          <t>Olives de table</t>
        </is>
      </c>
      <c r="B2762" t="inlineStr">
        <is>
          <t>Usages alimentaires</t>
        </is>
      </c>
      <c r="C2762" t="inlineStr">
        <is>
          <t>kt</t>
        </is>
      </c>
      <c r="D2762" t="inlineStr">
        <is>
          <t>France</t>
        </is>
      </c>
      <c r="E2762" t="inlineStr">
        <is>
          <t>2019-20</t>
        </is>
      </c>
      <c r="F2762" t="inlineStr">
        <is>
          <t>Soja</t>
        </is>
      </c>
      <c r="G2762" t="inlineStr"/>
      <c r="H2762" t="inlineStr"/>
      <c r="I2762" t="inlineStr"/>
      <c r="J2762" t="inlineStr"/>
      <c r="K2762" t="inlineStr"/>
      <c r="L2762" t="inlineStr"/>
      <c r="M2762" t="inlineStr"/>
      <c r="N2762" t="inlineStr"/>
      <c r="O2762" t="n">
        <v>-0</v>
      </c>
      <c r="P2762" t="n">
        <v>0</v>
      </c>
      <c r="Q2762" t="n">
        <v>500000000</v>
      </c>
    </row>
    <row r="2763" ht="15" customHeight="1" s="1003">
      <c r="A2763" s="1019" t="inlineStr">
        <is>
          <t>Olives de table</t>
        </is>
      </c>
      <c r="B2763" t="inlineStr">
        <is>
          <t>Débouchés</t>
        </is>
      </c>
      <c r="C2763" t="inlineStr">
        <is>
          <t>kt</t>
        </is>
      </c>
      <c r="D2763" t="inlineStr">
        <is>
          <t>France</t>
        </is>
      </c>
      <c r="E2763" t="inlineStr">
        <is>
          <t>2019-20</t>
        </is>
      </c>
      <c r="F2763" t="inlineStr">
        <is>
          <t>Soja</t>
        </is>
      </c>
      <c r="G2763" t="inlineStr"/>
      <c r="H2763" t="inlineStr"/>
      <c r="I2763" t="inlineStr"/>
      <c r="J2763" t="inlineStr"/>
      <c r="K2763" t="inlineStr"/>
      <c r="L2763" t="inlineStr"/>
      <c r="M2763" t="inlineStr"/>
      <c r="N2763" t="inlineStr"/>
      <c r="O2763" t="n">
        <v>-0</v>
      </c>
      <c r="P2763" t="n">
        <v>0</v>
      </c>
      <c r="Q2763" t="n">
        <v>500000000</v>
      </c>
    </row>
    <row r="2764" ht="15" customHeight="1" s="1003">
      <c r="A2764" s="1019" t="inlineStr">
        <is>
          <t>Olives de table</t>
        </is>
      </c>
      <c r="B2764" t="inlineStr">
        <is>
          <t>Export</t>
        </is>
      </c>
      <c r="C2764" t="inlineStr">
        <is>
          <t>kt</t>
        </is>
      </c>
      <c r="D2764" t="inlineStr">
        <is>
          <t>France</t>
        </is>
      </c>
      <c r="E2764" t="inlineStr">
        <is>
          <t>2019-20</t>
        </is>
      </c>
      <c r="F2764" t="inlineStr">
        <is>
          <t>Soja</t>
        </is>
      </c>
      <c r="G2764" t="inlineStr"/>
      <c r="H2764" t="inlineStr"/>
      <c r="I2764" t="inlineStr"/>
      <c r="J2764" t="inlineStr"/>
      <c r="K2764" t="inlineStr"/>
      <c r="L2764" t="inlineStr"/>
      <c r="M2764" t="inlineStr"/>
      <c r="N2764" t="inlineStr"/>
      <c r="O2764" t="n">
        <v>-0</v>
      </c>
      <c r="P2764" t="n">
        <v>0</v>
      </c>
      <c r="Q2764" t="n">
        <v>500000000</v>
      </c>
    </row>
    <row r="2765" ht="15" customHeight="1" s="1003">
      <c r="A2765" s="1019" t="inlineStr">
        <is>
          <t>Olives de table</t>
        </is>
      </c>
      <c r="B2765" t="inlineStr">
        <is>
          <t>GMS</t>
        </is>
      </c>
      <c r="C2765" t="inlineStr">
        <is>
          <t>kt</t>
        </is>
      </c>
      <c r="D2765" t="inlineStr">
        <is>
          <t>France</t>
        </is>
      </c>
      <c r="E2765" t="inlineStr">
        <is>
          <t>2019-20</t>
        </is>
      </c>
      <c r="F2765" t="inlineStr">
        <is>
          <t>Soja</t>
        </is>
      </c>
      <c r="G2765" t="inlineStr"/>
      <c r="H2765" t="inlineStr"/>
      <c r="I2765" t="inlineStr"/>
      <c r="J2765" t="inlineStr"/>
      <c r="K2765" t="inlineStr"/>
      <c r="L2765" t="inlineStr"/>
      <c r="M2765" t="inlineStr"/>
      <c r="N2765" t="inlineStr"/>
      <c r="O2765" t="n">
        <v>-0</v>
      </c>
      <c r="P2765" t="n">
        <v>0</v>
      </c>
      <c r="Q2765" t="n">
        <v>500000000</v>
      </c>
    </row>
    <row r="2766" ht="15" customHeight="1" s="1003">
      <c r="A2766" s="1019" t="inlineStr">
        <is>
          <t>Olives de table</t>
        </is>
      </c>
      <c r="B2766" t="inlineStr">
        <is>
          <t>Circuits généralistes</t>
        </is>
      </c>
      <c r="C2766" t="inlineStr">
        <is>
          <t>kt</t>
        </is>
      </c>
      <c r="D2766" t="inlineStr">
        <is>
          <t>France</t>
        </is>
      </c>
      <c r="E2766" t="inlineStr">
        <is>
          <t>2019-20</t>
        </is>
      </c>
      <c r="F2766" t="inlineStr">
        <is>
          <t>Soja</t>
        </is>
      </c>
      <c r="G2766" t="inlineStr"/>
      <c r="H2766" t="inlineStr"/>
      <c r="I2766" t="inlineStr"/>
      <c r="J2766" t="inlineStr"/>
      <c r="K2766" t="inlineStr"/>
      <c r="L2766" t="inlineStr"/>
      <c r="M2766" t="inlineStr"/>
      <c r="N2766" t="inlineStr"/>
      <c r="O2766" t="n">
        <v>-0</v>
      </c>
      <c r="P2766" t="n">
        <v>0</v>
      </c>
      <c r="Q2766" t="n">
        <v>500000000</v>
      </c>
    </row>
    <row r="2767" ht="15" customHeight="1" s="1003">
      <c r="A2767" s="1019" t="inlineStr">
        <is>
          <t>Olives de table</t>
        </is>
      </c>
      <c r="B2767" t="inlineStr">
        <is>
          <t>Ecart statistique</t>
        </is>
      </c>
      <c r="C2767" t="inlineStr">
        <is>
          <t>kt</t>
        </is>
      </c>
      <c r="D2767" t="inlineStr">
        <is>
          <t>France</t>
        </is>
      </c>
      <c r="E2767" t="inlineStr">
        <is>
          <t>2019-20</t>
        </is>
      </c>
      <c r="F2767" t="inlineStr">
        <is>
          <t>Soja</t>
        </is>
      </c>
      <c r="G2767" t="inlineStr"/>
      <c r="H2767" t="inlineStr"/>
      <c r="I2767" t="inlineStr"/>
      <c r="J2767" t="inlineStr"/>
      <c r="K2767" t="inlineStr"/>
      <c r="L2767" t="inlineStr"/>
      <c r="M2767" t="inlineStr"/>
      <c r="N2767" t="inlineStr"/>
      <c r="O2767" t="n">
        <v>-0</v>
      </c>
      <c r="P2767" t="n">
        <v>0</v>
      </c>
      <c r="Q2767" t="n">
        <v>500000000</v>
      </c>
    </row>
    <row r="2768" ht="15" customHeight="1" s="1003">
      <c r="A2768" s="1019" t="inlineStr">
        <is>
          <t>Produits alimentaires</t>
        </is>
      </c>
      <c r="B2768" t="inlineStr">
        <is>
          <t>GMS</t>
        </is>
      </c>
      <c r="C2768" t="inlineStr">
        <is>
          <t>kt</t>
        </is>
      </c>
      <c r="D2768" t="inlineStr">
        <is>
          <t>France</t>
        </is>
      </c>
      <c r="E2768" t="inlineStr">
        <is>
          <t>2019-20</t>
        </is>
      </c>
      <c r="F2768" t="inlineStr">
        <is>
          <t>Soja</t>
        </is>
      </c>
      <c r="G2768" t="inlineStr"/>
      <c r="H2768" t="inlineStr"/>
      <c r="I2768" t="inlineStr"/>
      <c r="J2768" t="inlineStr"/>
      <c r="K2768" t="inlineStr"/>
      <c r="L2768" t="inlineStr"/>
      <c r="M2768" t="inlineStr"/>
      <c r="N2768" t="inlineStr"/>
      <c r="O2768" t="n">
        <v>-0</v>
      </c>
      <c r="P2768" t="n">
        <v>0</v>
      </c>
      <c r="Q2768" t="n">
        <v>-0</v>
      </c>
    </row>
    <row r="2769" ht="15" customHeight="1" s="1003">
      <c r="A2769" s="1019" t="inlineStr">
        <is>
          <t>Produits alimentaires</t>
        </is>
      </c>
      <c r="B2769" t="inlineStr">
        <is>
          <t>Circuits spécialisés</t>
        </is>
      </c>
      <c r="C2769" t="inlineStr">
        <is>
          <t>kt</t>
        </is>
      </c>
      <c r="D2769" t="inlineStr">
        <is>
          <t>France</t>
        </is>
      </c>
      <c r="E2769" t="inlineStr">
        <is>
          <t>2019-20</t>
        </is>
      </c>
      <c r="F2769" t="inlineStr">
        <is>
          <t>Soja</t>
        </is>
      </c>
      <c r="G2769" t="inlineStr"/>
      <c r="H2769" t="inlineStr"/>
      <c r="I2769" t="inlineStr"/>
      <c r="J2769" t="inlineStr"/>
      <c r="K2769" t="inlineStr"/>
      <c r="L2769" t="inlineStr"/>
      <c r="M2769" t="inlineStr"/>
      <c r="N2769" t="inlineStr"/>
      <c r="O2769" t="n">
        <v>-0</v>
      </c>
      <c r="P2769" t="n">
        <v>0</v>
      </c>
      <c r="Q2769" t="n">
        <v>-0</v>
      </c>
    </row>
    <row r="2770" ht="15" customHeight="1" s="1003">
      <c r="A2770" s="1019" t="inlineStr">
        <is>
          <t>Produits alimentaires</t>
        </is>
      </c>
      <c r="B2770" t="inlineStr">
        <is>
          <t>RHD</t>
        </is>
      </c>
      <c r="C2770" t="inlineStr">
        <is>
          <t>kt</t>
        </is>
      </c>
      <c r="D2770" t="inlineStr">
        <is>
          <t>France</t>
        </is>
      </c>
      <c r="E2770" t="inlineStr">
        <is>
          <t>2019-20</t>
        </is>
      </c>
      <c r="F2770" t="inlineStr">
        <is>
          <t>Soja</t>
        </is>
      </c>
      <c r="G2770" t="inlineStr"/>
      <c r="H2770" t="inlineStr"/>
      <c r="I2770" t="inlineStr"/>
      <c r="J2770" t="inlineStr"/>
      <c r="K2770" t="inlineStr"/>
      <c r="L2770" t="inlineStr"/>
      <c r="M2770" t="inlineStr"/>
      <c r="N2770" t="inlineStr"/>
      <c r="O2770" t="n">
        <v>-0</v>
      </c>
      <c r="P2770" t="n">
        <v>0</v>
      </c>
      <c r="Q2770" t="n">
        <v>-0</v>
      </c>
    </row>
    <row r="2771" ht="15" customHeight="1" s="1003">
      <c r="A2771" s="1019" t="inlineStr">
        <is>
          <t>Produits alimentaires</t>
        </is>
      </c>
      <c r="B2771" t="inlineStr">
        <is>
          <t>Autres IAA</t>
        </is>
      </c>
      <c r="C2771" t="inlineStr">
        <is>
          <t>kt</t>
        </is>
      </c>
      <c r="D2771" t="inlineStr">
        <is>
          <t>France</t>
        </is>
      </c>
      <c r="E2771" t="inlineStr">
        <is>
          <t>2019-20</t>
        </is>
      </c>
      <c r="F2771" t="inlineStr">
        <is>
          <t>Soja</t>
        </is>
      </c>
      <c r="G2771" t="inlineStr"/>
      <c r="H2771" t="inlineStr"/>
      <c r="I2771" t="inlineStr"/>
      <c r="J2771" t="inlineStr"/>
      <c r="K2771" t="inlineStr"/>
      <c r="L2771" t="inlineStr"/>
      <c r="M2771" t="inlineStr"/>
      <c r="N2771" t="inlineStr"/>
      <c r="O2771" t="n">
        <v>-0</v>
      </c>
      <c r="P2771" t="n">
        <v>0</v>
      </c>
      <c r="Q2771" t="n">
        <v>-0</v>
      </c>
    </row>
    <row r="2772" ht="15" customHeight="1" s="1003">
      <c r="A2772" s="1019" t="inlineStr">
        <is>
          <t>Produits alimentaires</t>
        </is>
      </c>
      <c r="B2772" t="inlineStr">
        <is>
          <t>Ménages</t>
        </is>
      </c>
      <c r="C2772" t="inlineStr">
        <is>
          <t>kt</t>
        </is>
      </c>
      <c r="D2772" t="inlineStr">
        <is>
          <t>France</t>
        </is>
      </c>
      <c r="E2772" t="inlineStr">
        <is>
          <t>2019-20</t>
        </is>
      </c>
      <c r="F2772" t="inlineStr">
        <is>
          <t>Soja</t>
        </is>
      </c>
      <c r="G2772" t="inlineStr"/>
      <c r="H2772" t="inlineStr"/>
      <c r="I2772" t="inlineStr"/>
      <c r="J2772" t="inlineStr"/>
      <c r="K2772" t="inlineStr"/>
      <c r="L2772" t="inlineStr"/>
      <c r="M2772" t="inlineStr"/>
      <c r="N2772" t="inlineStr"/>
      <c r="O2772" t="n">
        <v>-0</v>
      </c>
      <c r="P2772" t="n">
        <v>0</v>
      </c>
      <c r="Q2772" t="n">
        <v>-0</v>
      </c>
    </row>
    <row r="2773" ht="15" customHeight="1" s="1003">
      <c r="A2773" s="1019" t="inlineStr">
        <is>
          <t>Produits alimentaires</t>
        </is>
      </c>
      <c r="B2773" t="inlineStr">
        <is>
          <t>Circuits généralistes</t>
        </is>
      </c>
      <c r="C2773" t="inlineStr">
        <is>
          <t>kt</t>
        </is>
      </c>
      <c r="D2773" t="inlineStr">
        <is>
          <t>France</t>
        </is>
      </c>
      <c r="E2773" t="inlineStr">
        <is>
          <t>2019-20</t>
        </is>
      </c>
      <c r="F2773" t="inlineStr">
        <is>
          <t>Soja</t>
        </is>
      </c>
      <c r="G2773" t="inlineStr"/>
      <c r="H2773" t="inlineStr"/>
      <c r="I2773" t="inlineStr"/>
      <c r="J2773" t="inlineStr"/>
      <c r="K2773" t="inlineStr"/>
      <c r="L2773" t="inlineStr"/>
      <c r="M2773" t="inlineStr"/>
      <c r="N2773" t="inlineStr"/>
      <c r="O2773" t="n">
        <v>-0</v>
      </c>
      <c r="P2773" t="n">
        <v>0</v>
      </c>
      <c r="Q2773" t="n">
        <v>-0</v>
      </c>
    </row>
    <row r="2774" ht="15" customHeight="1" s="1003">
      <c r="A2774" s="1019" t="inlineStr">
        <is>
          <t>Produits alimentaires</t>
        </is>
      </c>
      <c r="B2774" t="inlineStr">
        <is>
          <t>Alimentation humaine</t>
        </is>
      </c>
      <c r="C2774" t="inlineStr">
        <is>
          <t>kt</t>
        </is>
      </c>
      <c r="D2774" t="inlineStr">
        <is>
          <t>France</t>
        </is>
      </c>
      <c r="E2774" t="inlineStr">
        <is>
          <t>2019-20</t>
        </is>
      </c>
      <c r="F2774" t="inlineStr">
        <is>
          <t>Soja</t>
        </is>
      </c>
      <c r="G2774" t="inlineStr"/>
      <c r="H2774" t="inlineStr"/>
      <c r="I2774" t="inlineStr"/>
      <c r="J2774" t="inlineStr"/>
      <c r="K2774" t="inlineStr"/>
      <c r="L2774" t="inlineStr"/>
      <c r="M2774" t="inlineStr"/>
      <c r="N2774" t="inlineStr"/>
      <c r="O2774" t="n">
        <v>0</v>
      </c>
      <c r="P2774" t="inlineStr"/>
      <c r="Q2774" t="inlineStr"/>
    </row>
    <row r="2775" ht="15" customHeight="1" s="1003">
      <c r="A2775" s="1019" t="inlineStr">
        <is>
          <t>Produits alimentaires</t>
        </is>
      </c>
      <c r="B2775" t="inlineStr">
        <is>
          <t>Usages alimentaires</t>
        </is>
      </c>
      <c r="C2775" t="inlineStr">
        <is>
          <t>kt</t>
        </is>
      </c>
      <c r="D2775" t="inlineStr">
        <is>
          <t>France</t>
        </is>
      </c>
      <c r="E2775" t="inlineStr">
        <is>
          <t>2019-20</t>
        </is>
      </c>
      <c r="F2775" t="inlineStr">
        <is>
          <t>Soja</t>
        </is>
      </c>
      <c r="G2775" t="inlineStr"/>
      <c r="H2775" t="inlineStr"/>
      <c r="I2775" t="inlineStr"/>
      <c r="J2775" t="inlineStr"/>
      <c r="K2775" t="inlineStr"/>
      <c r="L2775" t="inlineStr"/>
      <c r="M2775" t="inlineStr"/>
      <c r="N2775" t="inlineStr"/>
      <c r="O2775" t="n">
        <v>0</v>
      </c>
      <c r="P2775" t="inlineStr"/>
      <c r="Q2775" t="inlineStr"/>
    </row>
    <row r="2776" ht="15" customHeight="1" s="1003">
      <c r="A2776" s="1019" t="inlineStr">
        <is>
          <t>Produits alimentaires</t>
        </is>
      </c>
      <c r="B2776" t="inlineStr">
        <is>
          <t>Débouchés</t>
        </is>
      </c>
      <c r="C2776" t="inlineStr">
        <is>
          <t>kt</t>
        </is>
      </c>
      <c r="D2776" t="inlineStr">
        <is>
          <t>France</t>
        </is>
      </c>
      <c r="E2776" t="inlineStr">
        <is>
          <t>2019-20</t>
        </is>
      </c>
      <c r="F2776" t="inlineStr">
        <is>
          <t>Soja</t>
        </is>
      </c>
      <c r="G2776" t="inlineStr"/>
      <c r="H2776" t="inlineStr"/>
      <c r="I2776" t="inlineStr"/>
      <c r="J2776" t="inlineStr"/>
      <c r="K2776" t="inlineStr"/>
      <c r="L2776" t="inlineStr"/>
      <c r="M2776" t="inlineStr"/>
      <c r="N2776" t="inlineStr"/>
      <c r="O2776" t="n">
        <v>0</v>
      </c>
      <c r="P2776" t="inlineStr"/>
      <c r="Q2776" t="inlineStr"/>
    </row>
    <row r="2777" ht="15" customHeight="1" s="1003">
      <c r="A2777" s="1019" t="inlineStr">
        <is>
          <t>Amidon</t>
        </is>
      </c>
      <c r="B2777" t="inlineStr">
        <is>
          <t>Autres IAA</t>
        </is>
      </c>
      <c r="C2777" t="inlineStr">
        <is>
          <t>kt</t>
        </is>
      </c>
      <c r="D2777" t="inlineStr">
        <is>
          <t>France</t>
        </is>
      </c>
      <c r="E2777" t="inlineStr">
        <is>
          <t>2019-20</t>
        </is>
      </c>
      <c r="F2777" t="inlineStr">
        <is>
          <t>Soja</t>
        </is>
      </c>
      <c r="G2777" t="inlineStr"/>
      <c r="H2777" t="inlineStr"/>
      <c r="I2777" t="inlineStr"/>
      <c r="J2777" t="inlineStr"/>
      <c r="K2777" t="inlineStr"/>
      <c r="L2777" t="inlineStr"/>
      <c r="M2777" t="inlineStr"/>
      <c r="N2777" t="inlineStr"/>
      <c r="O2777" t="n">
        <v>-0</v>
      </c>
      <c r="P2777" t="n">
        <v>0</v>
      </c>
      <c r="Q2777" t="n">
        <v>-0</v>
      </c>
    </row>
    <row r="2778" ht="15" customHeight="1" s="1003">
      <c r="A2778" s="1019" t="inlineStr">
        <is>
          <t>Amidon</t>
        </is>
      </c>
      <c r="B2778" t="inlineStr">
        <is>
          <t>Alimentation humaine</t>
        </is>
      </c>
      <c r="C2778" t="inlineStr">
        <is>
          <t>kt</t>
        </is>
      </c>
      <c r="D2778" t="inlineStr">
        <is>
          <t>France</t>
        </is>
      </c>
      <c r="E2778" t="inlineStr">
        <is>
          <t>2019-20</t>
        </is>
      </c>
      <c r="F2778" t="inlineStr">
        <is>
          <t>Soja</t>
        </is>
      </c>
      <c r="G2778" t="inlineStr"/>
      <c r="H2778" t="inlineStr"/>
      <c r="I2778" t="inlineStr"/>
      <c r="J2778" t="inlineStr"/>
      <c r="K2778" t="inlineStr"/>
      <c r="L2778" t="inlineStr"/>
      <c r="M2778" t="inlineStr"/>
      <c r="N2778" t="inlineStr"/>
      <c r="O2778" t="n">
        <v>-0</v>
      </c>
      <c r="P2778" t="n">
        <v>0</v>
      </c>
      <c r="Q2778" t="n">
        <v>0</v>
      </c>
    </row>
    <row r="2779" ht="15" customHeight="1" s="1003">
      <c r="A2779" s="1019" t="inlineStr">
        <is>
          <t>Amidon</t>
        </is>
      </c>
      <c r="B2779" t="inlineStr">
        <is>
          <t>Usages alimentaires</t>
        </is>
      </c>
      <c r="C2779" t="inlineStr">
        <is>
          <t>kt</t>
        </is>
      </c>
      <c r="D2779" t="inlineStr">
        <is>
          <t>France</t>
        </is>
      </c>
      <c r="E2779" t="inlineStr">
        <is>
          <t>2019-20</t>
        </is>
      </c>
      <c r="F2779" t="inlineStr">
        <is>
          <t>Soja</t>
        </is>
      </c>
      <c r="G2779" t="inlineStr"/>
      <c r="H2779" t="inlineStr"/>
      <c r="I2779" t="inlineStr"/>
      <c r="J2779" t="inlineStr"/>
      <c r="K2779" t="inlineStr"/>
      <c r="L2779" t="inlineStr"/>
      <c r="M2779" t="inlineStr"/>
      <c r="N2779" t="inlineStr"/>
      <c r="O2779" t="n">
        <v>-0</v>
      </c>
      <c r="P2779" t="n">
        <v>0</v>
      </c>
      <c r="Q2779" t="n">
        <v>0</v>
      </c>
    </row>
    <row r="2780" ht="15" customHeight="1" s="1003">
      <c r="A2780" s="1019" t="inlineStr">
        <is>
          <t>Amidon</t>
        </is>
      </c>
      <c r="B2780" t="inlineStr">
        <is>
          <t>Débouchés</t>
        </is>
      </c>
      <c r="C2780" t="inlineStr">
        <is>
          <t>kt</t>
        </is>
      </c>
      <c r="D2780" t="inlineStr">
        <is>
          <t>France</t>
        </is>
      </c>
      <c r="E2780" t="inlineStr">
        <is>
          <t>2019-20</t>
        </is>
      </c>
      <c r="F2780" t="inlineStr">
        <is>
          <t>Soja</t>
        </is>
      </c>
      <c r="G2780" t="inlineStr"/>
      <c r="H2780" t="inlineStr"/>
      <c r="I2780" t="inlineStr"/>
      <c r="J2780" t="inlineStr"/>
      <c r="K2780" t="inlineStr"/>
      <c r="L2780" t="inlineStr"/>
      <c r="M2780" t="inlineStr"/>
      <c r="N2780" t="inlineStr"/>
      <c r="O2780" t="n">
        <v>-0</v>
      </c>
      <c r="P2780" t="n">
        <v>0</v>
      </c>
      <c r="Q2780" t="n">
        <v>0</v>
      </c>
    </row>
    <row r="2781" ht="15" customHeight="1" s="1003">
      <c r="A2781" s="1019" t="inlineStr">
        <is>
          <t>Protéine</t>
        </is>
      </c>
      <c r="B2781" t="inlineStr">
        <is>
          <t>Autres IAA</t>
        </is>
      </c>
      <c r="C2781" t="inlineStr">
        <is>
          <t>kt</t>
        </is>
      </c>
      <c r="D2781" t="inlineStr">
        <is>
          <t>France</t>
        </is>
      </c>
      <c r="E2781" t="inlineStr">
        <is>
          <t>2019-20</t>
        </is>
      </c>
      <c r="F2781" t="inlineStr">
        <is>
          <t>Soja</t>
        </is>
      </c>
      <c r="G2781" t="inlineStr"/>
      <c r="H2781" t="inlineStr"/>
      <c r="I2781" t="inlineStr"/>
      <c r="J2781" t="inlineStr"/>
      <c r="K2781" t="inlineStr"/>
      <c r="L2781" t="inlineStr"/>
      <c r="M2781" t="inlineStr"/>
      <c r="N2781" t="inlineStr"/>
      <c r="O2781" t="n">
        <v>-0</v>
      </c>
      <c r="P2781" t="n">
        <v>0</v>
      </c>
      <c r="Q2781" t="n">
        <v>-0</v>
      </c>
    </row>
    <row r="2782" ht="15" customHeight="1" s="1003">
      <c r="A2782" s="1019" t="inlineStr">
        <is>
          <t>Protéine</t>
        </is>
      </c>
      <c r="B2782" t="inlineStr">
        <is>
          <t>Alimentation humaine</t>
        </is>
      </c>
      <c r="C2782" t="inlineStr">
        <is>
          <t>kt</t>
        </is>
      </c>
      <c r="D2782" t="inlineStr">
        <is>
          <t>France</t>
        </is>
      </c>
      <c r="E2782" t="inlineStr">
        <is>
          <t>2019-20</t>
        </is>
      </c>
      <c r="F2782" t="inlineStr">
        <is>
          <t>Soja</t>
        </is>
      </c>
      <c r="G2782" t="inlineStr"/>
      <c r="H2782" t="inlineStr"/>
      <c r="I2782" t="inlineStr"/>
      <c r="J2782" t="inlineStr"/>
      <c r="K2782" t="inlineStr"/>
      <c r="L2782" t="inlineStr"/>
      <c r="M2782" t="inlineStr"/>
      <c r="N2782" t="inlineStr"/>
      <c r="O2782" t="n">
        <v>-0</v>
      </c>
      <c r="P2782" t="n">
        <v>0</v>
      </c>
      <c r="Q2782" t="n">
        <v>0</v>
      </c>
    </row>
    <row r="2783" ht="15" customHeight="1" s="1003">
      <c r="A2783" s="1019" t="inlineStr">
        <is>
          <t>Protéine</t>
        </is>
      </c>
      <c r="B2783" t="inlineStr">
        <is>
          <t>Usages alimentaires</t>
        </is>
      </c>
      <c r="C2783" t="inlineStr">
        <is>
          <t>kt</t>
        </is>
      </c>
      <c r="D2783" t="inlineStr">
        <is>
          <t>France</t>
        </is>
      </c>
      <c r="E2783" t="inlineStr">
        <is>
          <t>2019-20</t>
        </is>
      </c>
      <c r="F2783" t="inlineStr">
        <is>
          <t>Soja</t>
        </is>
      </c>
      <c r="G2783" t="inlineStr"/>
      <c r="H2783" t="inlineStr"/>
      <c r="I2783" t="inlineStr"/>
      <c r="J2783" t="inlineStr"/>
      <c r="K2783" t="inlineStr"/>
      <c r="L2783" t="inlineStr"/>
      <c r="M2783" t="inlineStr"/>
      <c r="N2783" t="inlineStr"/>
      <c r="O2783" t="n">
        <v>-0</v>
      </c>
      <c r="P2783" t="n">
        <v>0</v>
      </c>
      <c r="Q2783" t="n">
        <v>0</v>
      </c>
    </row>
    <row r="2784" ht="15" customHeight="1" s="1003">
      <c r="A2784" s="1019" t="inlineStr">
        <is>
          <t>Protéine</t>
        </is>
      </c>
      <c r="B2784" t="inlineStr">
        <is>
          <t>Débouchés</t>
        </is>
      </c>
      <c r="C2784" t="inlineStr">
        <is>
          <t>kt</t>
        </is>
      </c>
      <c r="D2784" t="inlineStr">
        <is>
          <t>France</t>
        </is>
      </c>
      <c r="E2784" t="inlineStr">
        <is>
          <t>2019-20</t>
        </is>
      </c>
      <c r="F2784" t="inlineStr">
        <is>
          <t>Soja</t>
        </is>
      </c>
      <c r="G2784" t="inlineStr"/>
      <c r="H2784" t="inlineStr"/>
      <c r="I2784" t="inlineStr"/>
      <c r="J2784" t="inlineStr"/>
      <c r="K2784" t="inlineStr"/>
      <c r="L2784" t="inlineStr"/>
      <c r="M2784" t="inlineStr"/>
      <c r="N2784" t="inlineStr"/>
      <c r="O2784" t="n">
        <v>-0</v>
      </c>
      <c r="P2784" t="n">
        <v>0</v>
      </c>
      <c r="Q2784" t="n">
        <v>0</v>
      </c>
    </row>
    <row r="2785" ht="15" customHeight="1" s="1003">
      <c r="A2785" s="1019" t="inlineStr">
        <is>
          <t>Fibres, lipides et sons</t>
        </is>
      </c>
      <c r="B2785" t="inlineStr">
        <is>
          <t>Autres IAA</t>
        </is>
      </c>
      <c r="C2785" t="inlineStr">
        <is>
          <t>kt</t>
        </is>
      </c>
      <c r="D2785" t="inlineStr">
        <is>
          <t>France</t>
        </is>
      </c>
      <c r="E2785" t="inlineStr">
        <is>
          <t>2019-20</t>
        </is>
      </c>
      <c r="F2785" t="inlineStr">
        <is>
          <t>Soja</t>
        </is>
      </c>
      <c r="G2785" t="inlineStr"/>
      <c r="H2785" t="inlineStr"/>
      <c r="I2785" t="inlineStr"/>
      <c r="J2785" t="inlineStr"/>
      <c r="K2785" t="inlineStr"/>
      <c r="L2785" t="inlineStr"/>
      <c r="M2785" t="inlineStr"/>
      <c r="N2785" t="inlineStr"/>
      <c r="O2785" t="n">
        <v>-0</v>
      </c>
      <c r="P2785" t="n">
        <v>0</v>
      </c>
      <c r="Q2785" t="n">
        <v>-0</v>
      </c>
    </row>
    <row r="2786" ht="15" customHeight="1" s="1003">
      <c r="A2786" s="1019" t="inlineStr">
        <is>
          <t>Fibres, lipides et sons</t>
        </is>
      </c>
      <c r="B2786" t="inlineStr">
        <is>
          <t>Alimentation humaine</t>
        </is>
      </c>
      <c r="C2786" t="inlineStr">
        <is>
          <t>kt</t>
        </is>
      </c>
      <c r="D2786" t="inlineStr">
        <is>
          <t>France</t>
        </is>
      </c>
      <c r="E2786" t="inlineStr">
        <is>
          <t>2019-20</t>
        </is>
      </c>
      <c r="F2786" t="inlineStr">
        <is>
          <t>Soja</t>
        </is>
      </c>
      <c r="G2786" t="inlineStr"/>
      <c r="H2786" t="inlineStr"/>
      <c r="I2786" t="inlineStr"/>
      <c r="J2786" t="inlineStr"/>
      <c r="K2786" t="inlineStr"/>
      <c r="L2786" t="inlineStr"/>
      <c r="M2786" t="inlineStr"/>
      <c r="N2786" t="inlineStr"/>
      <c r="O2786" t="n">
        <v>-0</v>
      </c>
      <c r="P2786" t="n">
        <v>0</v>
      </c>
      <c r="Q2786" t="n">
        <v>0</v>
      </c>
    </row>
    <row r="2787" ht="15" customHeight="1" s="1003">
      <c r="A2787" s="1019" t="inlineStr">
        <is>
          <t>Fibres, lipides et sons</t>
        </is>
      </c>
      <c r="B2787" t="inlineStr">
        <is>
          <t>Usages alimentaires</t>
        </is>
      </c>
      <c r="C2787" t="inlineStr">
        <is>
          <t>kt</t>
        </is>
      </c>
      <c r="D2787" t="inlineStr">
        <is>
          <t>France</t>
        </is>
      </c>
      <c r="E2787" t="inlineStr">
        <is>
          <t>2019-20</t>
        </is>
      </c>
      <c r="F2787" t="inlineStr">
        <is>
          <t>Soja</t>
        </is>
      </c>
      <c r="G2787" t="inlineStr"/>
      <c r="H2787" t="inlineStr"/>
      <c r="I2787" t="inlineStr"/>
      <c r="J2787" t="inlineStr"/>
      <c r="K2787" t="inlineStr"/>
      <c r="L2787" t="inlineStr"/>
      <c r="M2787" t="inlineStr"/>
      <c r="N2787" t="inlineStr"/>
      <c r="O2787" t="n">
        <v>-0</v>
      </c>
      <c r="P2787" t="n">
        <v>0</v>
      </c>
      <c r="Q2787" t="n">
        <v>0</v>
      </c>
    </row>
    <row r="2788" ht="15" customHeight="1" s="1003">
      <c r="A2788" s="1019" t="inlineStr">
        <is>
          <t>Fibres, lipides et sons</t>
        </is>
      </c>
      <c r="B2788" t="inlineStr">
        <is>
          <t>Débouchés</t>
        </is>
      </c>
      <c r="C2788" t="inlineStr">
        <is>
          <t>kt</t>
        </is>
      </c>
      <c r="D2788" t="inlineStr">
        <is>
          <t>France</t>
        </is>
      </c>
      <c r="E2788" t="inlineStr">
        <is>
          <t>2019-20</t>
        </is>
      </c>
      <c r="F2788" t="inlineStr">
        <is>
          <t>Soja</t>
        </is>
      </c>
      <c r="G2788" t="inlineStr"/>
      <c r="H2788" t="inlineStr"/>
      <c r="I2788" t="inlineStr"/>
      <c r="J2788" t="inlineStr"/>
      <c r="K2788" t="inlineStr"/>
      <c r="L2788" t="inlineStr"/>
      <c r="M2788" t="inlineStr"/>
      <c r="N2788" t="inlineStr"/>
      <c r="O2788" t="n">
        <v>-0</v>
      </c>
      <c r="P2788" t="n">
        <v>0</v>
      </c>
      <c r="Q2788" t="n">
        <v>0</v>
      </c>
    </row>
    <row r="2789" ht="15" customHeight="1" s="1003">
      <c r="A2789" s="1019" t="inlineStr">
        <is>
          <t>Farine</t>
        </is>
      </c>
      <c r="B2789" t="inlineStr">
        <is>
          <t>Autres IAA</t>
        </is>
      </c>
      <c r="C2789" t="inlineStr">
        <is>
          <t>kt</t>
        </is>
      </c>
      <c r="D2789" t="inlineStr">
        <is>
          <t>France</t>
        </is>
      </c>
      <c r="E2789" t="inlineStr">
        <is>
          <t>2019-20</t>
        </is>
      </c>
      <c r="F2789" t="inlineStr">
        <is>
          <t>Soja</t>
        </is>
      </c>
      <c r="G2789" t="inlineStr"/>
      <c r="H2789" t="inlineStr"/>
      <c r="I2789" t="inlineStr"/>
      <c r="J2789" t="inlineStr"/>
      <c r="K2789" t="inlineStr"/>
      <c r="L2789" t="inlineStr"/>
      <c r="M2789" t="inlineStr"/>
      <c r="N2789" t="inlineStr"/>
      <c r="O2789" t="n">
        <v>-0</v>
      </c>
      <c r="P2789" t="n">
        <v>0</v>
      </c>
      <c r="Q2789" t="n">
        <v>-0</v>
      </c>
    </row>
    <row r="2790" ht="15" customHeight="1" s="1003">
      <c r="A2790" s="1019" t="inlineStr">
        <is>
          <t>Farine</t>
        </is>
      </c>
      <c r="B2790" t="inlineStr">
        <is>
          <t>Alimentation humaine</t>
        </is>
      </c>
      <c r="C2790" t="inlineStr">
        <is>
          <t>kt</t>
        </is>
      </c>
      <c r="D2790" t="inlineStr">
        <is>
          <t>France</t>
        </is>
      </c>
      <c r="E2790" t="inlineStr">
        <is>
          <t>2019-20</t>
        </is>
      </c>
      <c r="F2790" t="inlineStr">
        <is>
          <t>Soja</t>
        </is>
      </c>
      <c r="G2790" t="inlineStr"/>
      <c r="H2790" t="inlineStr"/>
      <c r="I2790" t="inlineStr"/>
      <c r="J2790" t="inlineStr"/>
      <c r="K2790" t="inlineStr"/>
      <c r="L2790" t="inlineStr"/>
      <c r="M2790" t="inlineStr"/>
      <c r="N2790" t="inlineStr"/>
      <c r="O2790" t="n">
        <v>-0</v>
      </c>
      <c r="P2790" t="n">
        <v>0</v>
      </c>
      <c r="Q2790" t="n">
        <v>0</v>
      </c>
    </row>
    <row r="2791" ht="15" customHeight="1" s="1003">
      <c r="A2791" s="1019" t="inlineStr">
        <is>
          <t>Farine</t>
        </is>
      </c>
      <c r="B2791" t="inlineStr">
        <is>
          <t>Usages alimentaires</t>
        </is>
      </c>
      <c r="C2791" t="inlineStr">
        <is>
          <t>kt</t>
        </is>
      </c>
      <c r="D2791" t="inlineStr">
        <is>
          <t>France</t>
        </is>
      </c>
      <c r="E2791" t="inlineStr">
        <is>
          <t>2019-20</t>
        </is>
      </c>
      <c r="F2791" t="inlineStr">
        <is>
          <t>Soja</t>
        </is>
      </c>
      <c r="G2791" t="inlineStr"/>
      <c r="H2791" t="inlineStr"/>
      <c r="I2791" t="inlineStr"/>
      <c r="J2791" t="inlineStr"/>
      <c r="K2791" t="inlineStr"/>
      <c r="L2791" t="inlineStr"/>
      <c r="M2791" t="inlineStr"/>
      <c r="N2791" t="inlineStr"/>
      <c r="O2791" t="n">
        <v>-0</v>
      </c>
      <c r="P2791" t="n">
        <v>0</v>
      </c>
      <c r="Q2791" t="n">
        <v>0</v>
      </c>
    </row>
    <row r="2792" ht="15" customHeight="1" s="1003">
      <c r="A2792" s="1019" t="inlineStr">
        <is>
          <t>Farine</t>
        </is>
      </c>
      <c r="B2792" t="inlineStr">
        <is>
          <t>Débouchés</t>
        </is>
      </c>
      <c r="C2792" t="inlineStr">
        <is>
          <t>kt</t>
        </is>
      </c>
      <c r="D2792" t="inlineStr">
        <is>
          <t>France</t>
        </is>
      </c>
      <c r="E2792" t="inlineStr">
        <is>
          <t>2019-20</t>
        </is>
      </c>
      <c r="F2792" t="inlineStr">
        <is>
          <t>Soja</t>
        </is>
      </c>
      <c r="G2792" t="inlineStr"/>
      <c r="H2792" t="inlineStr"/>
      <c r="I2792" t="inlineStr"/>
      <c r="J2792" t="inlineStr"/>
      <c r="K2792" t="inlineStr"/>
      <c r="L2792" t="inlineStr"/>
      <c r="M2792" t="inlineStr"/>
      <c r="N2792" t="inlineStr"/>
      <c r="O2792" t="n">
        <v>-0</v>
      </c>
      <c r="P2792" t="n">
        <v>0</v>
      </c>
      <c r="Q2792" t="n">
        <v>0</v>
      </c>
    </row>
    <row r="2793" ht="15" customHeight="1" s="1003">
      <c r="A2793" s="1019" t="inlineStr">
        <is>
          <t>Sons</t>
        </is>
      </c>
      <c r="B2793" t="inlineStr">
        <is>
          <t>Alimentation animale</t>
        </is>
      </c>
      <c r="C2793" t="inlineStr">
        <is>
          <t>kt</t>
        </is>
      </c>
      <c r="D2793" t="inlineStr">
        <is>
          <t>France</t>
        </is>
      </c>
      <c r="E2793" t="inlineStr">
        <is>
          <t>2019-20</t>
        </is>
      </c>
      <c r="F2793" t="inlineStr">
        <is>
          <t>Soja</t>
        </is>
      </c>
      <c r="G2793" t="inlineStr"/>
      <c r="H2793" t="inlineStr"/>
      <c r="I2793" t="inlineStr"/>
      <c r="J2793" t="inlineStr"/>
      <c r="K2793" t="inlineStr"/>
      <c r="L2793" t="inlineStr"/>
      <c r="M2793" t="inlineStr"/>
      <c r="N2793" t="inlineStr"/>
      <c r="O2793" t="n">
        <v>-0</v>
      </c>
      <c r="P2793" t="n">
        <v>0</v>
      </c>
      <c r="Q2793" t="n">
        <v>0</v>
      </c>
    </row>
    <row r="2794" ht="15" customHeight="1" s="1003">
      <c r="A2794" s="1019" t="inlineStr">
        <is>
          <t>Sons</t>
        </is>
      </c>
      <c r="B2794" t="inlineStr">
        <is>
          <t>Usages alimentaires</t>
        </is>
      </c>
      <c r="C2794" t="inlineStr">
        <is>
          <t>kt</t>
        </is>
      </c>
      <c r="D2794" t="inlineStr">
        <is>
          <t>France</t>
        </is>
      </c>
      <c r="E2794" t="inlineStr">
        <is>
          <t>2019-20</t>
        </is>
      </c>
      <c r="F2794" t="inlineStr">
        <is>
          <t>Soja</t>
        </is>
      </c>
      <c r="G2794" t="inlineStr"/>
      <c r="H2794" t="inlineStr"/>
      <c r="I2794" t="inlineStr"/>
      <c r="J2794" t="inlineStr"/>
      <c r="K2794" t="inlineStr"/>
      <c r="L2794" t="inlineStr"/>
      <c r="M2794" t="inlineStr"/>
      <c r="N2794" t="inlineStr"/>
      <c r="O2794" t="n">
        <v>-0</v>
      </c>
      <c r="P2794" t="n">
        <v>0</v>
      </c>
      <c r="Q2794" t="n">
        <v>0</v>
      </c>
    </row>
    <row r="2795" ht="15" customHeight="1" s="1003">
      <c r="A2795" s="1019" t="inlineStr">
        <is>
          <t>Sons</t>
        </is>
      </c>
      <c r="B2795" t="inlineStr">
        <is>
          <t>Débouchés</t>
        </is>
      </c>
      <c r="C2795" t="inlineStr">
        <is>
          <t>kt</t>
        </is>
      </c>
      <c r="D2795" t="inlineStr">
        <is>
          <t>France</t>
        </is>
      </c>
      <c r="E2795" t="inlineStr">
        <is>
          <t>2019-20</t>
        </is>
      </c>
      <c r="F2795" t="inlineStr">
        <is>
          <t>Soja</t>
        </is>
      </c>
      <c r="G2795" t="inlineStr"/>
      <c r="H2795" t="inlineStr"/>
      <c r="I2795" t="inlineStr"/>
      <c r="J2795" t="inlineStr"/>
      <c r="K2795" t="inlineStr"/>
      <c r="L2795" t="inlineStr"/>
      <c r="M2795" t="inlineStr"/>
      <c r="N2795" t="inlineStr"/>
      <c r="O2795" t="n">
        <v>-0</v>
      </c>
      <c r="P2795" t="n">
        <v>0</v>
      </c>
      <c r="Q2795" t="n">
        <v>0</v>
      </c>
    </row>
    <row r="2796" ht="15" customHeight="1" s="1003">
      <c r="A2796" s="1019" t="inlineStr">
        <is>
          <t>Sons</t>
        </is>
      </c>
      <c r="B2796" t="inlineStr">
        <is>
          <t>FAB</t>
        </is>
      </c>
      <c r="C2796" t="inlineStr">
        <is>
          <t>kt</t>
        </is>
      </c>
      <c r="D2796" t="inlineStr">
        <is>
          <t>France</t>
        </is>
      </c>
      <c r="E2796" t="inlineStr">
        <is>
          <t>2019-20</t>
        </is>
      </c>
      <c r="F2796" t="inlineStr">
        <is>
          <t>Soja</t>
        </is>
      </c>
      <c r="G2796" t="inlineStr"/>
      <c r="H2796" t="inlineStr"/>
      <c r="I2796" t="inlineStr"/>
      <c r="J2796" t="inlineStr"/>
      <c r="K2796" t="inlineStr"/>
      <c r="L2796" t="inlineStr"/>
      <c r="M2796" t="inlineStr"/>
      <c r="N2796" t="inlineStr"/>
      <c r="O2796" t="n">
        <v>-0</v>
      </c>
      <c r="P2796" t="n">
        <v>0</v>
      </c>
      <c r="Q2796" t="n">
        <v>-0</v>
      </c>
    </row>
    <row r="2797" ht="15" customHeight="1" s="1003">
      <c r="A2797" s="1019" t="inlineStr">
        <is>
          <t>Sons</t>
        </is>
      </c>
      <c r="B2797" t="inlineStr">
        <is>
          <t>FAF</t>
        </is>
      </c>
      <c r="C2797" t="inlineStr">
        <is>
          <t>kt</t>
        </is>
      </c>
      <c r="D2797" t="inlineStr">
        <is>
          <t>France</t>
        </is>
      </c>
      <c r="E2797" t="inlineStr">
        <is>
          <t>2019-20</t>
        </is>
      </c>
      <c r="F2797" t="inlineStr">
        <is>
          <t>Soja</t>
        </is>
      </c>
      <c r="G2797" t="inlineStr"/>
      <c r="H2797" t="inlineStr"/>
      <c r="I2797" t="inlineStr"/>
      <c r="J2797" t="inlineStr"/>
      <c r="K2797" t="inlineStr"/>
      <c r="L2797" t="inlineStr"/>
      <c r="M2797" t="inlineStr"/>
      <c r="N2797" t="inlineStr"/>
      <c r="O2797" t="n">
        <v>-0</v>
      </c>
      <c r="P2797" t="n">
        <v>0</v>
      </c>
      <c r="Q2797" t="n">
        <v>-0</v>
      </c>
    </row>
    <row r="2798" ht="15" customHeight="1" s="1003">
      <c r="A2798" s="1019" t="inlineStr">
        <is>
          <t>Sons</t>
        </is>
      </c>
      <c r="B2798" t="inlineStr">
        <is>
          <t>Direct élevage</t>
        </is>
      </c>
      <c r="C2798" t="inlineStr">
        <is>
          <t>kt</t>
        </is>
      </c>
      <c r="D2798" t="inlineStr">
        <is>
          <t>France</t>
        </is>
      </c>
      <c r="E2798" t="inlineStr">
        <is>
          <t>2019-20</t>
        </is>
      </c>
      <c r="F2798" t="inlineStr">
        <is>
          <t>Soja</t>
        </is>
      </c>
      <c r="G2798" t="inlineStr"/>
      <c r="H2798" t="inlineStr"/>
      <c r="I2798" t="inlineStr"/>
      <c r="J2798" t="inlineStr"/>
      <c r="K2798" t="inlineStr"/>
      <c r="L2798" t="inlineStr"/>
      <c r="M2798" t="inlineStr"/>
      <c r="N2798" t="inlineStr"/>
      <c r="O2798" t="n">
        <v>-0</v>
      </c>
      <c r="P2798" t="n">
        <v>0</v>
      </c>
      <c r="Q2798" t="n">
        <v>-0</v>
      </c>
    </row>
    <row r="2799" ht="15" customHeight="1" s="1003">
      <c r="A2799" s="1019" t="inlineStr">
        <is>
          <t>Sons</t>
        </is>
      </c>
      <c r="B2799" t="inlineStr">
        <is>
          <t>Petfood</t>
        </is>
      </c>
      <c r="C2799" t="inlineStr">
        <is>
          <t>kt</t>
        </is>
      </c>
      <c r="D2799" t="inlineStr">
        <is>
          <t>France</t>
        </is>
      </c>
      <c r="E2799" t="inlineStr">
        <is>
          <t>2019-20</t>
        </is>
      </c>
      <c r="F2799" t="inlineStr">
        <is>
          <t>Soja</t>
        </is>
      </c>
      <c r="G2799" t="inlineStr"/>
      <c r="H2799" t="inlineStr"/>
      <c r="I2799" t="inlineStr"/>
      <c r="J2799" t="inlineStr"/>
      <c r="K2799" t="inlineStr"/>
      <c r="L2799" t="inlineStr"/>
      <c r="M2799" t="inlineStr"/>
      <c r="N2799" t="inlineStr"/>
      <c r="O2799" t="n">
        <v>-0</v>
      </c>
      <c r="P2799" t="n">
        <v>0</v>
      </c>
      <c r="Q2799" t="n">
        <v>-0</v>
      </c>
    </row>
    <row r="2800" ht="15" customHeight="1" s="1003">
      <c r="A2800" s="1019" t="inlineStr">
        <is>
          <t>Sons</t>
        </is>
      </c>
      <c r="B2800" t="inlineStr">
        <is>
          <t>Alimentation animale rente</t>
        </is>
      </c>
      <c r="C2800" t="inlineStr">
        <is>
          <t>kt</t>
        </is>
      </c>
      <c r="D2800" t="inlineStr">
        <is>
          <t>France</t>
        </is>
      </c>
      <c r="E2800" t="inlineStr">
        <is>
          <t>2019-20</t>
        </is>
      </c>
      <c r="F2800" t="inlineStr">
        <is>
          <t>Soja</t>
        </is>
      </c>
      <c r="G2800" t="inlineStr"/>
      <c r="H2800" t="inlineStr"/>
      <c r="I2800" t="inlineStr"/>
      <c r="J2800" t="inlineStr"/>
      <c r="K2800" t="inlineStr"/>
      <c r="L2800" t="inlineStr"/>
      <c r="M2800" t="inlineStr"/>
      <c r="N2800" t="inlineStr"/>
      <c r="O2800" t="n">
        <v>-0</v>
      </c>
      <c r="P2800" t="n">
        <v>0</v>
      </c>
      <c r="Q2800" t="n">
        <v>0</v>
      </c>
    </row>
    <row r="2801" ht="15" customHeight="1" s="1003">
      <c r="A2801" s="1019" t="inlineStr">
        <is>
          <t>Sons</t>
        </is>
      </c>
      <c r="B2801" t="inlineStr">
        <is>
          <t>Hors FAB</t>
        </is>
      </c>
      <c r="C2801" t="inlineStr">
        <is>
          <t>kt</t>
        </is>
      </c>
      <c r="D2801" t="inlineStr">
        <is>
          <t>France</t>
        </is>
      </c>
      <c r="E2801" t="inlineStr">
        <is>
          <t>2019-20</t>
        </is>
      </c>
      <c r="F2801" t="inlineStr">
        <is>
          <t>Soja</t>
        </is>
      </c>
      <c r="G2801" t="inlineStr"/>
      <c r="H2801" t="inlineStr"/>
      <c r="I2801" t="inlineStr"/>
      <c r="J2801" t="inlineStr"/>
      <c r="K2801" t="inlineStr"/>
      <c r="L2801" t="inlineStr"/>
      <c r="M2801" t="inlineStr"/>
      <c r="N2801" t="inlineStr"/>
      <c r="O2801" t="n">
        <v>-0</v>
      </c>
      <c r="P2801" t="n">
        <v>0</v>
      </c>
      <c r="Q2801" t="n">
        <v>0</v>
      </c>
    </row>
    <row r="2802" ht="15" customHeight="1" s="1003">
      <c r="A2802" s="1019" t="inlineStr">
        <is>
          <t>MPV</t>
        </is>
      </c>
      <c r="B2802" t="inlineStr">
        <is>
          <t>Autres IAA</t>
        </is>
      </c>
      <c r="C2802" t="inlineStr">
        <is>
          <t>kt</t>
        </is>
      </c>
      <c r="D2802" t="inlineStr">
        <is>
          <t>France</t>
        </is>
      </c>
      <c r="E2802" t="inlineStr">
        <is>
          <t>2019-20</t>
        </is>
      </c>
      <c r="F2802" t="inlineStr">
        <is>
          <t>Soja</t>
        </is>
      </c>
      <c r="G2802" t="inlineStr"/>
      <c r="H2802" t="inlineStr"/>
      <c r="I2802" t="inlineStr"/>
      <c r="J2802" t="inlineStr"/>
      <c r="K2802" t="inlineStr"/>
      <c r="L2802" t="inlineStr"/>
      <c r="M2802" t="inlineStr"/>
      <c r="N2802" t="inlineStr"/>
      <c r="O2802" t="n">
        <v>-0</v>
      </c>
      <c r="P2802" t="n">
        <v>0</v>
      </c>
      <c r="Q2802" t="n">
        <v>-0</v>
      </c>
    </row>
    <row r="2803" ht="15" customHeight="1" s="1003">
      <c r="A2803" s="1019" t="inlineStr">
        <is>
          <t>MPV</t>
        </is>
      </c>
      <c r="B2803" t="inlineStr">
        <is>
          <t>Alimentation humaine</t>
        </is>
      </c>
      <c r="C2803" t="inlineStr">
        <is>
          <t>kt</t>
        </is>
      </c>
      <c r="D2803" t="inlineStr">
        <is>
          <t>France</t>
        </is>
      </c>
      <c r="E2803" t="inlineStr">
        <is>
          <t>2019-20</t>
        </is>
      </c>
      <c r="F2803" t="inlineStr">
        <is>
          <t>Soja</t>
        </is>
      </c>
      <c r="G2803" t="inlineStr"/>
      <c r="H2803" t="inlineStr"/>
      <c r="I2803" t="inlineStr"/>
      <c r="J2803" t="inlineStr"/>
      <c r="K2803" t="inlineStr"/>
      <c r="L2803" t="inlineStr"/>
      <c r="M2803" t="inlineStr"/>
      <c r="N2803" t="inlineStr"/>
      <c r="O2803" t="n">
        <v>-0</v>
      </c>
      <c r="P2803" t="n">
        <v>0</v>
      </c>
      <c r="Q2803" t="n">
        <v>0</v>
      </c>
    </row>
    <row r="2804" ht="15" customHeight="1" s="1003">
      <c r="A2804" s="1019" t="inlineStr">
        <is>
          <t>MPV</t>
        </is>
      </c>
      <c r="B2804" t="inlineStr">
        <is>
          <t>Usages alimentaires</t>
        </is>
      </c>
      <c r="C2804" t="inlineStr">
        <is>
          <t>kt</t>
        </is>
      </c>
      <c r="D2804" t="inlineStr">
        <is>
          <t>France</t>
        </is>
      </c>
      <c r="E2804" t="inlineStr">
        <is>
          <t>2019-20</t>
        </is>
      </c>
      <c r="F2804" t="inlineStr">
        <is>
          <t>Soja</t>
        </is>
      </c>
      <c r="G2804" t="inlineStr"/>
      <c r="H2804" t="inlineStr"/>
      <c r="I2804" t="inlineStr"/>
      <c r="J2804" t="inlineStr"/>
      <c r="K2804" t="inlineStr"/>
      <c r="L2804" t="inlineStr"/>
      <c r="M2804" t="inlineStr"/>
      <c r="N2804" t="inlineStr"/>
      <c r="O2804" t="n">
        <v>-0</v>
      </c>
      <c r="P2804" t="n">
        <v>0</v>
      </c>
      <c r="Q2804" t="n">
        <v>0</v>
      </c>
    </row>
    <row r="2805" ht="15" customHeight="1" s="1003">
      <c r="A2805" s="1019" t="inlineStr">
        <is>
          <t>MPV</t>
        </is>
      </c>
      <c r="B2805" t="inlineStr">
        <is>
          <t>Débouchés</t>
        </is>
      </c>
      <c r="C2805" t="inlineStr">
        <is>
          <t>kt</t>
        </is>
      </c>
      <c r="D2805" t="inlineStr">
        <is>
          <t>France</t>
        </is>
      </c>
      <c r="E2805" t="inlineStr">
        <is>
          <t>2019-20</t>
        </is>
      </c>
      <c r="F2805" t="inlineStr">
        <is>
          <t>Soja</t>
        </is>
      </c>
      <c r="G2805" t="inlineStr"/>
      <c r="H2805" t="inlineStr"/>
      <c r="I2805" t="inlineStr"/>
      <c r="J2805" t="inlineStr"/>
      <c r="K2805" t="inlineStr"/>
      <c r="L2805" t="inlineStr"/>
      <c r="M2805" t="inlineStr"/>
      <c r="N2805" t="inlineStr"/>
      <c r="O2805" t="n">
        <v>-0</v>
      </c>
      <c r="P2805" t="n">
        <v>0</v>
      </c>
      <c r="Q2805" t="n">
        <v>0</v>
      </c>
    </row>
    <row r="2806" ht="15" customHeight="1" s="1003">
      <c r="A2806" s="1019" t="inlineStr">
        <is>
          <t>Amidon, fibres, lipides et sons</t>
        </is>
      </c>
      <c r="B2806" t="inlineStr">
        <is>
          <t>Autres IAA</t>
        </is>
      </c>
      <c r="C2806" t="inlineStr">
        <is>
          <t>kt</t>
        </is>
      </c>
      <c r="D2806" t="inlineStr">
        <is>
          <t>France</t>
        </is>
      </c>
      <c r="E2806" t="inlineStr">
        <is>
          <t>2019-20</t>
        </is>
      </c>
      <c r="F2806" t="inlineStr">
        <is>
          <t>Soja</t>
        </is>
      </c>
      <c r="G2806" t="inlineStr"/>
      <c r="H2806" t="inlineStr"/>
      <c r="I2806" t="inlineStr"/>
      <c r="J2806" t="inlineStr"/>
      <c r="K2806" t="inlineStr"/>
      <c r="L2806" t="inlineStr"/>
      <c r="M2806" t="inlineStr"/>
      <c r="N2806" t="inlineStr"/>
      <c r="O2806" t="n">
        <v>-0</v>
      </c>
      <c r="P2806" t="n">
        <v>0</v>
      </c>
      <c r="Q2806" t="n">
        <v>-0</v>
      </c>
    </row>
    <row r="2807" ht="15" customHeight="1" s="1003">
      <c r="A2807" s="1019" t="inlineStr">
        <is>
          <t>Amidon, fibres, lipides et sons</t>
        </is>
      </c>
      <c r="B2807" t="inlineStr">
        <is>
          <t>Alimentation humaine</t>
        </is>
      </c>
      <c r="C2807" t="inlineStr">
        <is>
          <t>kt</t>
        </is>
      </c>
      <c r="D2807" t="inlineStr">
        <is>
          <t>France</t>
        </is>
      </c>
      <c r="E2807" t="inlineStr">
        <is>
          <t>2019-20</t>
        </is>
      </c>
      <c r="F2807" t="inlineStr">
        <is>
          <t>Soja</t>
        </is>
      </c>
      <c r="G2807" t="inlineStr"/>
      <c r="H2807" t="inlineStr"/>
      <c r="I2807" t="inlineStr"/>
      <c r="J2807" t="inlineStr"/>
      <c r="K2807" t="inlineStr"/>
      <c r="L2807" t="inlineStr"/>
      <c r="M2807" t="inlineStr"/>
      <c r="N2807" t="inlineStr"/>
      <c r="O2807" t="n">
        <v>-0</v>
      </c>
      <c r="P2807" t="n">
        <v>0</v>
      </c>
      <c r="Q2807" t="n">
        <v>0</v>
      </c>
    </row>
    <row r="2808" ht="15" customHeight="1" s="1003">
      <c r="A2808" s="1019" t="inlineStr">
        <is>
          <t>Amidon, fibres, lipides et sons</t>
        </is>
      </c>
      <c r="B2808" t="inlineStr">
        <is>
          <t>Usages alimentaires</t>
        </is>
      </c>
      <c r="C2808" t="inlineStr">
        <is>
          <t>kt</t>
        </is>
      </c>
      <c r="D2808" t="inlineStr">
        <is>
          <t>France</t>
        </is>
      </c>
      <c r="E2808" t="inlineStr">
        <is>
          <t>2019-20</t>
        </is>
      </c>
      <c r="F2808" t="inlineStr">
        <is>
          <t>Soja</t>
        </is>
      </c>
      <c r="G2808" t="inlineStr"/>
      <c r="H2808" t="inlineStr"/>
      <c r="I2808" t="inlineStr"/>
      <c r="J2808" t="inlineStr"/>
      <c r="K2808" t="inlineStr"/>
      <c r="L2808" t="inlineStr"/>
      <c r="M2808" t="inlineStr"/>
      <c r="N2808" t="inlineStr"/>
      <c r="O2808" t="n">
        <v>-0</v>
      </c>
      <c r="P2808" t="n">
        <v>0</v>
      </c>
      <c r="Q2808" t="n">
        <v>0</v>
      </c>
    </row>
    <row r="2809" ht="15" customHeight="1" s="1003">
      <c r="A2809" s="1019" t="inlineStr">
        <is>
          <t>Amidon, fibres, lipides et sons</t>
        </is>
      </c>
      <c r="B2809" t="inlineStr">
        <is>
          <t>Débouchés</t>
        </is>
      </c>
      <c r="C2809" t="inlineStr">
        <is>
          <t>kt</t>
        </is>
      </c>
      <c r="D2809" t="inlineStr">
        <is>
          <t>France</t>
        </is>
      </c>
      <c r="E2809" t="inlineStr">
        <is>
          <t>2019-20</t>
        </is>
      </c>
      <c r="F2809" t="inlineStr">
        <is>
          <t>Soja</t>
        </is>
      </c>
      <c r="G2809" t="inlineStr"/>
      <c r="H2809" t="inlineStr"/>
      <c r="I2809" t="inlineStr"/>
      <c r="J2809" t="inlineStr"/>
      <c r="K2809" t="inlineStr"/>
      <c r="L2809" t="inlineStr"/>
      <c r="M2809" t="inlineStr"/>
      <c r="N2809" t="inlineStr"/>
      <c r="O2809" t="n">
        <v>-0</v>
      </c>
      <c r="P2809" t="n">
        <v>0</v>
      </c>
      <c r="Q2809" t="n">
        <v>0</v>
      </c>
    </row>
    <row r="2810" ht="15" customHeight="1" s="1003">
      <c r="A2810" s="1019" t="inlineStr">
        <is>
          <t>Récolte</t>
        </is>
      </c>
      <c r="B2810" t="inlineStr">
        <is>
          <t>Olives</t>
        </is>
      </c>
      <c r="C2810" t="inlineStr">
        <is>
          <t>kt</t>
        </is>
      </c>
      <c r="D2810" t="inlineStr">
        <is>
          <t>France</t>
        </is>
      </c>
      <c r="E2810" t="inlineStr">
        <is>
          <t>2019-20</t>
        </is>
      </c>
      <c r="F2810" t="inlineStr">
        <is>
          <t>Soja</t>
        </is>
      </c>
      <c r="G2810" t="inlineStr"/>
      <c r="H2810" t="inlineStr"/>
      <c r="I2810" t="inlineStr"/>
      <c r="J2810" t="inlineStr"/>
      <c r="K2810" t="inlineStr"/>
      <c r="L2810" t="inlineStr"/>
      <c r="M2810" t="inlineStr"/>
      <c r="N2810" t="inlineStr"/>
      <c r="O2810" t="n">
        <v>-0</v>
      </c>
      <c r="P2810" t="n">
        <v>0</v>
      </c>
      <c r="Q2810" t="n">
        <v>500000000</v>
      </c>
    </row>
    <row r="2811" ht="15" customHeight="1" s="1003">
      <c r="A2811" s="1019" t="inlineStr">
        <is>
          <t>Récolte</t>
        </is>
      </c>
      <c r="B2811" t="inlineStr">
        <is>
          <t>Graines récoltées</t>
        </is>
      </c>
      <c r="C2811" t="inlineStr">
        <is>
          <t>kt</t>
        </is>
      </c>
      <c r="D2811" t="inlineStr">
        <is>
          <t>France</t>
        </is>
      </c>
      <c r="E2811" t="inlineStr">
        <is>
          <t>2019-20</t>
        </is>
      </c>
      <c r="F2811" t="inlineStr">
        <is>
          <t>Soja</t>
        </is>
      </c>
      <c r="G2811" t="inlineStr">
        <is>
          <t>Récolte = 429 kt (Bilans par campagne - FranceAgriMer)</t>
        </is>
      </c>
      <c r="H2811" t="inlineStr"/>
      <c r="I2811" t="inlineStr">
        <is>
          <t>Bilans par campagne - FranceAgriMer</t>
        </is>
      </c>
      <c r="J2811" t="inlineStr"/>
      <c r="K2811" t="inlineStr">
        <is>
          <t>Volume</t>
        </is>
      </c>
      <c r="L2811" t="inlineStr">
        <is>
          <t>Récolte</t>
        </is>
      </c>
      <c r="M2811" t="inlineStr">
        <is>
          <t>Bilans Soja - FAM</t>
        </is>
      </c>
      <c r="N2811" t="inlineStr"/>
      <c r="O2811" t="n">
        <v>429</v>
      </c>
      <c r="P2811" t="inlineStr"/>
      <c r="Q2811" t="inlineStr"/>
    </row>
    <row r="2812" ht="15" customHeight="1" s="1003">
      <c r="A2812" s="1019" t="inlineStr">
        <is>
          <t>Ferme</t>
        </is>
      </c>
      <c r="B2812" t="inlineStr">
        <is>
          <t>Stock final à la ferme</t>
        </is>
      </c>
      <c r="C2812" t="inlineStr">
        <is>
          <t>kt</t>
        </is>
      </c>
      <c r="D2812" t="inlineStr">
        <is>
          <t>France</t>
        </is>
      </c>
      <c r="E2812" t="inlineStr">
        <is>
          <t>2019-20</t>
        </is>
      </c>
      <c r="F2812" t="inlineStr">
        <is>
          <t>Soja</t>
        </is>
      </c>
      <c r="G2812" t="inlineStr"/>
      <c r="H2812" t="inlineStr"/>
      <c r="I2812" t="inlineStr"/>
      <c r="J2812" t="inlineStr">
        <is>
          <t>Le stock à la ferme est négligé</t>
        </is>
      </c>
      <c r="K2812" t="inlineStr"/>
      <c r="L2812" t="inlineStr">
        <is>
          <t>Stock final à la ferme</t>
        </is>
      </c>
      <c r="M2812" t="inlineStr"/>
      <c r="N2812" t="inlineStr"/>
      <c r="O2812" t="n">
        <v>0</v>
      </c>
      <c r="P2812" t="inlineStr"/>
      <c r="Q2812" t="inlineStr"/>
    </row>
    <row r="2813" ht="15" customHeight="1" s="1003">
      <c r="A2813" s="1019" t="inlineStr">
        <is>
          <t>Ferme</t>
        </is>
      </c>
      <c r="B2813" t="inlineStr">
        <is>
          <t>Graines autoconsommées</t>
        </is>
      </c>
      <c r="C2813" t="inlineStr">
        <is>
          <t>kt</t>
        </is>
      </c>
      <c r="D2813" t="inlineStr">
        <is>
          <t>France</t>
        </is>
      </c>
      <c r="E2813" t="inlineStr">
        <is>
          <t>2019-20</t>
        </is>
      </c>
      <c r="F2813" t="inlineStr">
        <is>
          <t>Soja</t>
        </is>
      </c>
      <c r="G2813" t="inlineStr">
        <is>
          <t>Autoconsommation à la ferme = 67 kt (Bilans par campagne - FranceAgriMer)</t>
        </is>
      </c>
      <c r="H2813" t="inlineStr"/>
      <c r="I2813" t="inlineStr">
        <is>
          <t>Bilans par campagne - FranceAgriMer</t>
        </is>
      </c>
      <c r="J2813" t="inlineStr"/>
      <c r="K2813" t="inlineStr">
        <is>
          <t>Volume</t>
        </is>
      </c>
      <c r="L2813" t="inlineStr">
        <is>
          <t>Autoconsommation à la ferme</t>
        </is>
      </c>
      <c r="M2813" t="inlineStr">
        <is>
          <t>Bilans Soja - FAM</t>
        </is>
      </c>
      <c r="N2813" t="inlineStr"/>
      <c r="O2813" t="n">
        <v>66.59999999999999</v>
      </c>
      <c r="P2813" t="inlineStr"/>
      <c r="Q2813" t="inlineStr"/>
    </row>
    <row r="2814" ht="15" customHeight="1" s="1003">
      <c r="A2814" s="1019" t="inlineStr">
        <is>
          <t>Ferme</t>
        </is>
      </c>
      <c r="B2814" t="inlineStr">
        <is>
          <t>Stock final</t>
        </is>
      </c>
      <c r="C2814" t="inlineStr">
        <is>
          <t>kt</t>
        </is>
      </c>
      <c r="D2814" t="inlineStr">
        <is>
          <t>France</t>
        </is>
      </c>
      <c r="E2814" t="inlineStr">
        <is>
          <t>2019-20</t>
        </is>
      </c>
      <c r="F2814" t="inlineStr">
        <is>
          <t>Soja</t>
        </is>
      </c>
      <c r="G2814" t="inlineStr"/>
      <c r="H2814" t="inlineStr"/>
      <c r="I2814" t="inlineStr"/>
      <c r="J2814" t="inlineStr"/>
      <c r="K2814" t="inlineStr"/>
      <c r="L2814" t="inlineStr"/>
      <c r="M2814" t="inlineStr"/>
      <c r="N2814" t="inlineStr"/>
      <c r="O2814" t="n">
        <v>0</v>
      </c>
      <c r="P2814" t="inlineStr"/>
      <c r="Q2814" t="inlineStr"/>
    </row>
    <row r="2815" ht="15" customHeight="1" s="1003">
      <c r="A2815" s="1019" t="inlineStr">
        <is>
          <t>OS</t>
        </is>
      </c>
      <c r="B2815" t="inlineStr">
        <is>
          <t>Graines collectées</t>
        </is>
      </c>
      <c r="C2815" t="inlineStr">
        <is>
          <t>kt</t>
        </is>
      </c>
      <c r="D2815" t="inlineStr">
        <is>
          <t>France</t>
        </is>
      </c>
      <c r="E2815" t="inlineStr">
        <is>
          <t>2019-20</t>
        </is>
      </c>
      <c r="F2815" t="inlineStr">
        <is>
          <t>Soja</t>
        </is>
      </c>
      <c r="G2815" t="inlineStr"/>
      <c r="H2815" t="inlineStr"/>
      <c r="I2815" t="inlineStr"/>
      <c r="J2815" t="inlineStr"/>
      <c r="K2815" t="inlineStr"/>
      <c r="L2815" t="inlineStr"/>
      <c r="M2815" t="inlineStr"/>
      <c r="N2815" t="inlineStr"/>
      <c r="O2815" t="n">
        <v>376</v>
      </c>
      <c r="P2815" t="inlineStr"/>
      <c r="Q2815" t="inlineStr"/>
    </row>
    <row r="2816" ht="15" customHeight="1" s="1003">
      <c r="A2816" s="1019" t="inlineStr">
        <is>
          <t>OS</t>
        </is>
      </c>
      <c r="B2816" t="inlineStr">
        <is>
          <t>Stock final collecteurs</t>
        </is>
      </c>
      <c r="C2816" t="inlineStr">
        <is>
          <t>kt</t>
        </is>
      </c>
      <c r="D2816" t="inlineStr">
        <is>
          <t>France</t>
        </is>
      </c>
      <c r="E2816" t="inlineStr">
        <is>
          <t>2019-20</t>
        </is>
      </c>
      <c r="F2816" t="inlineStr">
        <is>
          <t>Soja</t>
        </is>
      </c>
      <c r="G2816" t="inlineStr">
        <is>
          <t>Stock final collecteurs = 72 kt (Bilans par campagne - FranceAgriMer)</t>
        </is>
      </c>
      <c r="H2816" t="inlineStr"/>
      <c r="I2816" t="inlineStr">
        <is>
          <t>Bilans par campagne - FranceAgriMer</t>
        </is>
      </c>
      <c r="J2816" t="inlineStr"/>
      <c r="K2816" t="inlineStr">
        <is>
          <t>Volume</t>
        </is>
      </c>
      <c r="L2816" t="inlineStr">
        <is>
          <t>Stock final collecteurs</t>
        </is>
      </c>
      <c r="M2816" t="inlineStr">
        <is>
          <t>Bilans Soja - FAM</t>
        </is>
      </c>
      <c r="N2816" t="inlineStr"/>
      <c r="O2816" t="n">
        <v>71.90000000000001</v>
      </c>
      <c r="P2816" t="inlineStr"/>
      <c r="Q2816" t="inlineStr"/>
    </row>
    <row r="2817" ht="15" customHeight="1" s="1003">
      <c r="A2817" s="1019" t="inlineStr">
        <is>
          <t>OS</t>
        </is>
      </c>
      <c r="B2817" t="inlineStr">
        <is>
          <t>Stock final</t>
        </is>
      </c>
      <c r="C2817" t="inlineStr">
        <is>
          <t>kt</t>
        </is>
      </c>
      <c r="D2817" t="inlineStr">
        <is>
          <t>France</t>
        </is>
      </c>
      <c r="E2817" t="inlineStr">
        <is>
          <t>2019-20</t>
        </is>
      </c>
      <c r="F2817" t="inlineStr">
        <is>
          <t>Soja</t>
        </is>
      </c>
      <c r="G2817" t="inlineStr">
        <is>
          <t>Stock final collecteurs = 41 kt (Bilans par campagne - FranceAgriMer)</t>
        </is>
      </c>
      <c r="H2817" t="inlineStr"/>
      <c r="I2817" t="inlineStr">
        <is>
          <t>Bilans par campagne - FranceAgriMer</t>
        </is>
      </c>
      <c r="J2817" t="inlineStr"/>
      <c r="K2817" t="inlineStr">
        <is>
          <t>Volume</t>
        </is>
      </c>
      <c r="L2817" t="inlineStr">
        <is>
          <t>Stock final collecteurs</t>
        </is>
      </c>
      <c r="M2817" t="inlineStr">
        <is>
          <t>Bilans Soja - FAM</t>
        </is>
      </c>
      <c r="N2817" t="inlineStr"/>
      <c r="O2817" t="n">
        <v>71.90000000000001</v>
      </c>
      <c r="P2817" t="inlineStr"/>
      <c r="Q2817" t="inlineStr"/>
    </row>
    <row r="2818" ht="15" customHeight="1" s="1003">
      <c r="A2818" s="1019" t="inlineStr">
        <is>
          <t>OS</t>
        </is>
      </c>
      <c r="B2818" t="inlineStr">
        <is>
          <t>Issues de silo</t>
        </is>
      </c>
      <c r="C2818" t="inlineStr">
        <is>
          <t>kt</t>
        </is>
      </c>
      <c r="D2818" t="inlineStr">
        <is>
          <t>France</t>
        </is>
      </c>
      <c r="E2818" t="inlineStr">
        <is>
          <t>2019-20</t>
        </is>
      </c>
      <c r="F2818" t="inlineStr">
        <is>
          <t>Soja</t>
        </is>
      </c>
      <c r="G2818" t="inlineStr"/>
      <c r="H2818" t="inlineStr">
        <is>
          <t>Ratio d'issues de silo = 1,7 % (ONRB - FranceAgriMer)</t>
        </is>
      </c>
      <c r="I2818" t="inlineStr">
        <is>
          <t>ONRB - FranceAgriMer</t>
        </is>
      </c>
      <c r="J2818" t="inlineStr">
        <is>
          <t>0</t>
        </is>
      </c>
      <c r="K2818" t="inlineStr">
        <is>
          <t>Rendement</t>
        </is>
      </c>
      <c r="L2818" t="inlineStr">
        <is>
          <t>Ratio d'issues de silo</t>
        </is>
      </c>
      <c r="M2818" t="inlineStr">
        <is>
          <t>Issues de silo - ONRB</t>
        </is>
      </c>
      <c r="N2818" t="inlineStr"/>
      <c r="O2818" t="n">
        <v>6.15</v>
      </c>
      <c r="P2818" t="inlineStr"/>
      <c r="Q2818" t="inlineStr"/>
    </row>
    <row r="2819" ht="15" customHeight="1" s="1003">
      <c r="A2819" s="1019" t="inlineStr">
        <is>
          <t>Trituration</t>
        </is>
      </c>
      <c r="B2819" t="inlineStr">
        <is>
          <t>Huile</t>
        </is>
      </c>
      <c r="C2819" t="inlineStr">
        <is>
          <t>kt</t>
        </is>
      </c>
      <c r="D2819" t="inlineStr">
        <is>
          <t>France</t>
        </is>
      </c>
      <c r="E2819" t="inlineStr">
        <is>
          <t>2019-20</t>
        </is>
      </c>
      <c r="F2819" t="inlineStr">
        <is>
          <t>Soja</t>
        </is>
      </c>
      <c r="G2819" t="inlineStr"/>
      <c r="H2819" t="inlineStr">
        <is>
          <t>Rendement de production d'huile = 18,8 % (Rapport méthodo Ademe calcul ACV - Terres Univia)</t>
        </is>
      </c>
      <c r="I2819" t="inlineStr">
        <is>
          <t>Rapport méthodo Ademe calcul ACV - Terres Univia</t>
        </is>
      </c>
      <c r="J2819" t="inlineStr">
        <is>
          <t>0</t>
        </is>
      </c>
      <c r="K2819" t="inlineStr">
        <is>
          <t>Rendement</t>
        </is>
      </c>
      <c r="L2819" t="inlineStr">
        <is>
          <t>Rendement de production d'huile</t>
        </is>
      </c>
      <c r="M2819" t="inlineStr">
        <is>
          <t>Rend. trituration-TERRES UNIVIA</t>
        </is>
      </c>
      <c r="N2819" t="inlineStr"/>
      <c r="O2819" t="n">
        <v>126</v>
      </c>
      <c r="P2819" t="inlineStr"/>
      <c r="Q2819" t="inlineStr"/>
    </row>
    <row r="2820" ht="15" customHeight="1" s="1003">
      <c r="A2820" s="1019" t="inlineStr">
        <is>
          <t>Trituration</t>
        </is>
      </c>
      <c r="B2820" t="inlineStr">
        <is>
          <t>Tourteaux</t>
        </is>
      </c>
      <c r="C2820" t="inlineStr">
        <is>
          <t>kt</t>
        </is>
      </c>
      <c r="D2820" t="inlineStr">
        <is>
          <t>France</t>
        </is>
      </c>
      <c r="E2820" t="inlineStr">
        <is>
          <t>2019-20</t>
        </is>
      </c>
      <c r="F2820" t="inlineStr">
        <is>
          <t>Soja</t>
        </is>
      </c>
      <c r="G2820" t="inlineStr"/>
      <c r="H2820" t="inlineStr">
        <is>
          <t>Rendement de production de tourteau = 79,4 % (Rapport méthodo Ademe calcul ACV - Terres Univia)</t>
        </is>
      </c>
      <c r="I2820" t="inlineStr">
        <is>
          <t>Rapport méthodo Ademe calcul ACV - Terres Univia</t>
        </is>
      </c>
      <c r="J2820" t="inlineStr">
        <is>
          <t>0</t>
        </is>
      </c>
      <c r="K2820" t="inlineStr">
        <is>
          <t>Rendement</t>
        </is>
      </c>
      <c r="L2820" t="inlineStr">
        <is>
          <t>Rendement de production de tourteau</t>
        </is>
      </c>
      <c r="M2820" t="inlineStr">
        <is>
          <t>Rend. trituration-TERRES UNIVIA</t>
        </is>
      </c>
      <c r="N2820" t="inlineStr"/>
      <c r="O2820" t="n">
        <v>532</v>
      </c>
      <c r="P2820" t="inlineStr"/>
      <c r="Q2820" t="inlineStr"/>
    </row>
    <row r="2821" ht="15" customHeight="1" s="1003">
      <c r="A2821" s="1019" t="inlineStr">
        <is>
          <t>Trituration</t>
        </is>
      </c>
      <c r="B2821" t="inlineStr">
        <is>
          <t>Coques (+ eau)</t>
        </is>
      </c>
      <c r="C2821" t="inlineStr">
        <is>
          <t>kt</t>
        </is>
      </c>
      <c r="D2821" t="inlineStr">
        <is>
          <t>France</t>
        </is>
      </c>
      <c r="E2821" t="inlineStr">
        <is>
          <t>2019-20</t>
        </is>
      </c>
      <c r="F2821" t="inlineStr">
        <is>
          <t>Soja</t>
        </is>
      </c>
      <c r="G2821" t="inlineStr"/>
      <c r="H2821" t="inlineStr">
        <is>
          <t>Rendement de production de coques (+ eau) = 1,8 % (Rapport méthodo Ademe calcul ACV - Terres Univia)</t>
        </is>
      </c>
      <c r="I2821" t="inlineStr">
        <is>
          <t>Rapport méthodo Ademe calcul ACV - Terres Univia</t>
        </is>
      </c>
      <c r="J2821" t="inlineStr">
        <is>
          <t>0</t>
        </is>
      </c>
      <c r="K2821" t="inlineStr">
        <is>
          <t>Rendement</t>
        </is>
      </c>
      <c r="L2821" t="inlineStr">
        <is>
          <t>Rendement de production de coques (+ eau)</t>
        </is>
      </c>
      <c r="M2821" t="inlineStr">
        <is>
          <t>Rend. trituration-TERRES UNIVIA</t>
        </is>
      </c>
      <c r="N2821" t="inlineStr"/>
      <c r="O2821" t="n">
        <v>12.1</v>
      </c>
      <c r="P2821" t="inlineStr"/>
      <c r="Q2821" t="inlineStr"/>
    </row>
    <row r="2822" ht="15" customHeight="1" s="1003">
      <c r="A2822" s="1019" t="inlineStr">
        <is>
          <t>Moulin</t>
        </is>
      </c>
      <c r="B2822" t="inlineStr">
        <is>
          <t>Grignons d'olive</t>
        </is>
      </c>
      <c r="C2822" t="inlineStr">
        <is>
          <t>kt</t>
        </is>
      </c>
      <c r="D2822" t="inlineStr">
        <is>
          <t>France</t>
        </is>
      </c>
      <c r="E2822" t="inlineStr">
        <is>
          <t>2019-20</t>
        </is>
      </c>
      <c r="F2822" t="inlineStr">
        <is>
          <t>Soja</t>
        </is>
      </c>
      <c r="G2822" t="inlineStr"/>
      <c r="H2822" t="inlineStr"/>
      <c r="I2822" t="inlineStr"/>
      <c r="J2822" t="inlineStr"/>
      <c r="K2822" t="inlineStr"/>
      <c r="L2822" t="inlineStr">
        <is>
          <t>Production de grignons d'olive</t>
        </is>
      </c>
      <c r="M2822" t="inlineStr"/>
      <c r="N2822" t="inlineStr"/>
      <c r="O2822" t="n">
        <v>-0</v>
      </c>
      <c r="P2822" t="n">
        <v>0</v>
      </c>
      <c r="Q2822" t="n">
        <v>500000000</v>
      </c>
    </row>
    <row r="2823" ht="15" customHeight="1" s="1003">
      <c r="A2823" s="1019" t="inlineStr">
        <is>
          <t>Moulin</t>
        </is>
      </c>
      <c r="B2823" t="inlineStr">
        <is>
          <t>Huile d'olive</t>
        </is>
      </c>
      <c r="C2823" t="inlineStr">
        <is>
          <t>kt</t>
        </is>
      </c>
      <c r="D2823" t="inlineStr">
        <is>
          <t>France</t>
        </is>
      </c>
      <c r="E2823" t="inlineStr">
        <is>
          <t>2019-20</t>
        </is>
      </c>
      <c r="F2823" t="inlineStr">
        <is>
          <t>Soja</t>
        </is>
      </c>
      <c r="G2823" t="inlineStr"/>
      <c r="H2823" t="inlineStr"/>
      <c r="I2823" t="inlineStr"/>
      <c r="J2823" t="inlineStr"/>
      <c r="K2823" t="inlineStr"/>
      <c r="L2823" t="inlineStr"/>
      <c r="M2823" t="inlineStr"/>
      <c r="N2823" t="inlineStr"/>
      <c r="O2823" t="n">
        <v>-0</v>
      </c>
      <c r="P2823" t="n">
        <v>0</v>
      </c>
      <c r="Q2823" t="n">
        <v>500000000</v>
      </c>
    </row>
    <row r="2824" ht="15" customHeight="1" s="1003">
      <c r="A2824" s="1019" t="inlineStr">
        <is>
          <t>Conservation ou préparation d'olives</t>
        </is>
      </c>
      <c r="B2824" t="inlineStr">
        <is>
          <t>Olives de table</t>
        </is>
      </c>
      <c r="C2824" t="inlineStr">
        <is>
          <t>kt</t>
        </is>
      </c>
      <c r="D2824" t="inlineStr">
        <is>
          <t>France</t>
        </is>
      </c>
      <c r="E2824" t="inlineStr">
        <is>
          <t>2019-20</t>
        </is>
      </c>
      <c r="F2824" t="inlineStr">
        <is>
          <t>Soja</t>
        </is>
      </c>
      <c r="G2824" t="inlineStr"/>
      <c r="H2824" t="inlineStr"/>
      <c r="I2824" t="inlineStr"/>
      <c r="J2824" t="inlineStr"/>
      <c r="K2824" t="inlineStr"/>
      <c r="L2824" t="inlineStr"/>
      <c r="M2824" t="inlineStr"/>
      <c r="N2824" t="inlineStr"/>
      <c r="O2824" t="n">
        <v>-0</v>
      </c>
      <c r="P2824" t="n">
        <v>0</v>
      </c>
      <c r="Q2824" t="n">
        <v>500000000</v>
      </c>
    </row>
    <row r="2825" ht="15" customHeight="1" s="1003">
      <c r="A2825" s="1019" t="inlineStr">
        <is>
          <t>Fabrication de produits alimentaires</t>
        </is>
      </c>
      <c r="B2825" t="inlineStr">
        <is>
          <t>Produits alimentaires</t>
        </is>
      </c>
      <c r="C2825" t="inlineStr">
        <is>
          <t>kt</t>
        </is>
      </c>
      <c r="D2825" t="inlineStr">
        <is>
          <t>France</t>
        </is>
      </c>
      <c r="E2825" t="inlineStr">
        <is>
          <t>2019-20</t>
        </is>
      </c>
      <c r="F2825" t="inlineStr">
        <is>
          <t>Soja</t>
        </is>
      </c>
      <c r="G2825" t="inlineStr"/>
      <c r="H2825" t="inlineStr"/>
      <c r="I2825" t="inlineStr"/>
      <c r="J2825" t="inlineStr"/>
      <c r="K2825" t="inlineStr"/>
      <c r="L2825" t="inlineStr"/>
      <c r="M2825" t="inlineStr"/>
      <c r="N2825" t="inlineStr"/>
      <c r="O2825" t="n">
        <v>0</v>
      </c>
      <c r="P2825" t="inlineStr"/>
      <c r="Q2825" t="inlineStr"/>
    </row>
    <row r="2826" ht="15" customHeight="1" s="1003">
      <c r="A2826" s="1019" t="inlineStr">
        <is>
          <t>Amidonnerie</t>
        </is>
      </c>
      <c r="B2826" t="inlineStr">
        <is>
          <t>Fibres, lipides et sons</t>
        </is>
      </c>
      <c r="C2826" t="inlineStr">
        <is>
          <t>kt</t>
        </is>
      </c>
      <c r="D2826" t="inlineStr">
        <is>
          <t>France</t>
        </is>
      </c>
      <c r="E2826" t="inlineStr">
        <is>
          <t>2019-20</t>
        </is>
      </c>
      <c r="F2826" t="inlineStr">
        <is>
          <t>Soja</t>
        </is>
      </c>
      <c r="G2826" t="inlineStr"/>
      <c r="H2826" t="inlineStr"/>
      <c r="I2826" t="inlineStr"/>
      <c r="J2826" t="inlineStr"/>
      <c r="K2826" t="inlineStr"/>
      <c r="L2826" t="inlineStr"/>
      <c r="M2826" t="inlineStr"/>
      <c r="N2826" t="inlineStr"/>
      <c r="O2826" t="n">
        <v>-0</v>
      </c>
      <c r="P2826" t="n">
        <v>0</v>
      </c>
      <c r="Q2826" t="n">
        <v>-0</v>
      </c>
    </row>
    <row r="2827" ht="15" customHeight="1" s="1003">
      <c r="A2827" s="1019" t="inlineStr">
        <is>
          <t>Amidonnerie</t>
        </is>
      </c>
      <c r="B2827" t="inlineStr">
        <is>
          <t>Amidon</t>
        </is>
      </c>
      <c r="C2827" t="inlineStr">
        <is>
          <t>kt</t>
        </is>
      </c>
      <c r="D2827" t="inlineStr">
        <is>
          <t>France</t>
        </is>
      </c>
      <c r="E2827" t="inlineStr">
        <is>
          <t>2019-20</t>
        </is>
      </c>
      <c r="F2827" t="inlineStr">
        <is>
          <t>Soja</t>
        </is>
      </c>
      <c r="G2827" t="inlineStr"/>
      <c r="H2827" t="inlineStr"/>
      <c r="I2827" t="inlineStr"/>
      <c r="J2827" t="inlineStr"/>
      <c r="K2827" t="inlineStr"/>
      <c r="L2827" t="inlineStr"/>
      <c r="M2827" t="inlineStr"/>
      <c r="N2827" t="inlineStr"/>
      <c r="O2827" t="n">
        <v>-0</v>
      </c>
      <c r="P2827" t="n">
        <v>0</v>
      </c>
      <c r="Q2827" t="n">
        <v>-0</v>
      </c>
    </row>
    <row r="2828" ht="15" customHeight="1" s="1003">
      <c r="A2828" s="1019" t="inlineStr">
        <is>
          <t>Amidonnerie</t>
        </is>
      </c>
      <c r="B2828" t="inlineStr">
        <is>
          <t>Protéine</t>
        </is>
      </c>
      <c r="C2828" t="inlineStr">
        <is>
          <t>kt</t>
        </is>
      </c>
      <c r="D2828" t="inlineStr">
        <is>
          <t>France</t>
        </is>
      </c>
      <c r="E2828" t="inlineStr">
        <is>
          <t>2019-20</t>
        </is>
      </c>
      <c r="F2828" t="inlineStr">
        <is>
          <t>Soja</t>
        </is>
      </c>
      <c r="G2828" t="inlineStr"/>
      <c r="H2828" t="inlineStr"/>
      <c r="I2828" t="inlineStr"/>
      <c r="J2828" t="inlineStr"/>
      <c r="K2828" t="inlineStr"/>
      <c r="L2828" t="inlineStr"/>
      <c r="M2828" t="inlineStr"/>
      <c r="N2828" t="inlineStr"/>
      <c r="O2828" t="n">
        <v>-0</v>
      </c>
      <c r="P2828" t="n">
        <v>0</v>
      </c>
      <c r="Q2828" t="n">
        <v>-0</v>
      </c>
    </row>
    <row r="2829" ht="15" customHeight="1" s="1003">
      <c r="A2829" s="1019" t="inlineStr">
        <is>
          <t>Meunerie</t>
        </is>
      </c>
      <c r="B2829" t="inlineStr">
        <is>
          <t>Sons</t>
        </is>
      </c>
      <c r="C2829" t="inlineStr">
        <is>
          <t>kt</t>
        </is>
      </c>
      <c r="D2829" t="inlineStr">
        <is>
          <t>France</t>
        </is>
      </c>
      <c r="E2829" t="inlineStr">
        <is>
          <t>2019-20</t>
        </is>
      </c>
      <c r="F2829" t="inlineStr">
        <is>
          <t>Soja</t>
        </is>
      </c>
      <c r="G2829" t="inlineStr"/>
      <c r="H2829" t="inlineStr"/>
      <c r="I2829" t="inlineStr"/>
      <c r="J2829" t="inlineStr"/>
      <c r="K2829" t="inlineStr"/>
      <c r="L2829" t="inlineStr"/>
      <c r="M2829" t="inlineStr"/>
      <c r="N2829" t="inlineStr"/>
      <c r="O2829" t="n">
        <v>-0</v>
      </c>
      <c r="P2829" t="n">
        <v>0</v>
      </c>
      <c r="Q2829" t="n">
        <v>-0</v>
      </c>
    </row>
    <row r="2830" ht="15" customHeight="1" s="1003">
      <c r="A2830" s="1019" t="inlineStr">
        <is>
          <t>Meunerie</t>
        </is>
      </c>
      <c r="B2830" t="inlineStr">
        <is>
          <t>Farine</t>
        </is>
      </c>
      <c r="C2830" t="inlineStr">
        <is>
          <t>kt</t>
        </is>
      </c>
      <c r="D2830" t="inlineStr">
        <is>
          <t>France</t>
        </is>
      </c>
      <c r="E2830" t="inlineStr">
        <is>
          <t>2019-20</t>
        </is>
      </c>
      <c r="F2830" t="inlineStr">
        <is>
          <t>Soja</t>
        </is>
      </c>
      <c r="G2830" t="inlineStr"/>
      <c r="H2830" t="inlineStr"/>
      <c r="I2830" t="inlineStr"/>
      <c r="J2830" t="inlineStr"/>
      <c r="K2830" t="inlineStr"/>
      <c r="L2830" t="inlineStr"/>
      <c r="M2830" t="inlineStr"/>
      <c r="N2830" t="inlineStr"/>
      <c r="O2830" t="n">
        <v>-0</v>
      </c>
      <c r="P2830" t="n">
        <v>0</v>
      </c>
      <c r="Q2830" t="n">
        <v>-0</v>
      </c>
    </row>
    <row r="2831" ht="15" customHeight="1" s="1003">
      <c r="A2831" s="1019" t="inlineStr">
        <is>
          <t>Fabrication d'ingrédients</t>
        </is>
      </c>
      <c r="B2831" t="inlineStr">
        <is>
          <t>Amidon, fibres, lipides et sons</t>
        </is>
      </c>
      <c r="C2831" t="inlineStr">
        <is>
          <t>kt</t>
        </is>
      </c>
      <c r="D2831" t="inlineStr">
        <is>
          <t>France</t>
        </is>
      </c>
      <c r="E2831" t="inlineStr">
        <is>
          <t>2019-20</t>
        </is>
      </c>
      <c r="F2831" t="inlineStr">
        <is>
          <t>Soja</t>
        </is>
      </c>
      <c r="G2831" t="inlineStr"/>
      <c r="H2831" t="inlineStr"/>
      <c r="I2831" t="inlineStr"/>
      <c r="J2831" t="inlineStr"/>
      <c r="K2831" t="inlineStr"/>
      <c r="L2831" t="inlineStr"/>
      <c r="M2831" t="inlineStr"/>
      <c r="N2831" t="inlineStr"/>
      <c r="O2831" t="n">
        <v>-0</v>
      </c>
      <c r="P2831" t="n">
        <v>0</v>
      </c>
      <c r="Q2831" t="n">
        <v>-0</v>
      </c>
    </row>
    <row r="2832" ht="15" customHeight="1" s="1003">
      <c r="A2832" s="1019" t="inlineStr">
        <is>
          <t>Fabrication d'ingrédients</t>
        </is>
      </c>
      <c r="B2832" t="inlineStr">
        <is>
          <t>MPV</t>
        </is>
      </c>
      <c r="C2832" t="inlineStr">
        <is>
          <t>kt</t>
        </is>
      </c>
      <c r="D2832" t="inlineStr">
        <is>
          <t>France</t>
        </is>
      </c>
      <c r="E2832" t="inlineStr">
        <is>
          <t>2019-20</t>
        </is>
      </c>
      <c r="F2832" t="inlineStr">
        <is>
          <t>Soja</t>
        </is>
      </c>
      <c r="G2832" t="inlineStr"/>
      <c r="H2832" t="inlineStr"/>
      <c r="I2832" t="inlineStr"/>
      <c r="J2832" t="inlineStr"/>
      <c r="K2832" t="inlineStr"/>
      <c r="L2832" t="inlineStr"/>
      <c r="M2832" t="inlineStr"/>
      <c r="N2832" t="inlineStr"/>
      <c r="O2832" t="n">
        <v>-0</v>
      </c>
      <c r="P2832" t="n">
        <v>0</v>
      </c>
      <c r="Q2832" t="n">
        <v>-0</v>
      </c>
    </row>
    <row r="2833" ht="15" customHeight="1" s="1003">
      <c r="A2833" s="1019" t="inlineStr">
        <is>
          <t>Ecart statistique</t>
        </is>
      </c>
      <c r="B2833" t="inlineStr">
        <is>
          <t>Graines collectées</t>
        </is>
      </c>
      <c r="C2833" t="inlineStr">
        <is>
          <t>kt</t>
        </is>
      </c>
      <c r="D2833" t="inlineStr">
        <is>
          <t>France</t>
        </is>
      </c>
      <c r="E2833" t="inlineStr">
        <is>
          <t>2019-20</t>
        </is>
      </c>
      <c r="F2833" t="inlineStr">
        <is>
          <t>Soja</t>
        </is>
      </c>
      <c r="G2833" t="inlineStr"/>
      <c r="H2833" t="inlineStr"/>
      <c r="I2833" t="inlineStr"/>
      <c r="J2833" t="inlineStr"/>
      <c r="K2833" t="inlineStr"/>
      <c r="L2833" t="inlineStr">
        <is>
          <t>Ecart statistique constaté dans les données collectées, demandant une réconciliation</t>
        </is>
      </c>
      <c r="M2833" t="inlineStr"/>
      <c r="N2833" t="inlineStr">
        <is>
          <t>Ecart statistique</t>
        </is>
      </c>
      <c r="O2833" t="n">
        <v>9.44</v>
      </c>
      <c r="P2833" t="inlineStr"/>
      <c r="Q2833" t="inlineStr"/>
    </row>
    <row r="2834" ht="15" customHeight="1" s="1003">
      <c r="A2834" s="1019" t="inlineStr">
        <is>
          <t>Ecart statistique</t>
        </is>
      </c>
      <c r="B2834" t="inlineStr">
        <is>
          <t>Olives</t>
        </is>
      </c>
      <c r="C2834" t="inlineStr">
        <is>
          <t>kt</t>
        </is>
      </c>
      <c r="D2834" t="inlineStr">
        <is>
          <t>France</t>
        </is>
      </c>
      <c r="E2834" t="inlineStr">
        <is>
          <t>2019-20</t>
        </is>
      </c>
      <c r="F2834" t="inlineStr">
        <is>
          <t>Soja</t>
        </is>
      </c>
      <c r="G2834" t="inlineStr"/>
      <c r="H2834" t="inlineStr"/>
      <c r="I2834" t="inlineStr"/>
      <c r="J2834" t="inlineStr"/>
      <c r="K2834" t="inlineStr"/>
      <c r="L2834" t="inlineStr"/>
      <c r="M2834" t="inlineStr"/>
      <c r="N2834" t="inlineStr"/>
      <c r="O2834" t="n">
        <v>-0</v>
      </c>
      <c r="P2834" t="n">
        <v>0</v>
      </c>
      <c r="Q2834" t="n">
        <v>500000000</v>
      </c>
    </row>
    <row r="2835" ht="15" customHeight="1" s="1003">
      <c r="A2835" s="1019" t="inlineStr">
        <is>
          <t>Ecart statistique</t>
        </is>
      </c>
      <c r="B2835" t="inlineStr">
        <is>
          <t>Fabrication de produits alimentaires</t>
        </is>
      </c>
      <c r="C2835" t="inlineStr">
        <is>
          <t>kt</t>
        </is>
      </c>
      <c r="D2835" t="inlineStr">
        <is>
          <t>France</t>
        </is>
      </c>
      <c r="E2835" t="inlineStr">
        <is>
          <t>2019-20</t>
        </is>
      </c>
      <c r="F2835" t="inlineStr">
        <is>
          <t>Soja</t>
        </is>
      </c>
      <c r="G2835" t="inlineStr"/>
      <c r="H2835" t="inlineStr"/>
      <c r="I2835" t="inlineStr"/>
      <c r="J2835" t="inlineStr"/>
      <c r="K2835" t="inlineStr"/>
      <c r="L2835" t="inlineStr"/>
      <c r="M2835" t="inlineStr"/>
      <c r="N2835" t="inlineStr"/>
      <c r="O2835" t="n">
        <v>-0</v>
      </c>
      <c r="P2835" t="inlineStr"/>
      <c r="Q2835" t="inlineStr"/>
    </row>
    <row r="2836" ht="15" customHeight="1" s="1003">
      <c r="A2836" s="1019" t="inlineStr">
        <is>
          <t>Ecart statistique</t>
        </is>
      </c>
      <c r="B2836" t="inlineStr">
        <is>
          <t>Olives de table</t>
        </is>
      </c>
      <c r="C2836" t="inlineStr">
        <is>
          <t>kt</t>
        </is>
      </c>
      <c r="D2836" t="inlineStr">
        <is>
          <t>France</t>
        </is>
      </c>
      <c r="E2836" t="inlineStr">
        <is>
          <t>2019-20</t>
        </is>
      </c>
      <c r="F2836" t="inlineStr">
        <is>
          <t>Soja</t>
        </is>
      </c>
      <c r="G2836" t="inlineStr"/>
      <c r="H2836" t="inlineStr"/>
      <c r="I2836" t="inlineStr"/>
      <c r="J2836" t="inlineStr"/>
      <c r="K2836" t="inlineStr"/>
      <c r="L2836" t="inlineStr"/>
      <c r="M2836" t="inlineStr"/>
      <c r="N2836" t="inlineStr"/>
      <c r="O2836" t="n">
        <v>-0</v>
      </c>
      <c r="P2836" t="n">
        <v>0</v>
      </c>
      <c r="Q2836" t="n">
        <v>500000000</v>
      </c>
    </row>
    <row r="2837" ht="15" customHeight="1" s="1003">
      <c r="A2837" s="1019" t="inlineStr">
        <is>
          <t>Import</t>
        </is>
      </c>
      <c r="B2837" t="inlineStr">
        <is>
          <t>Huile</t>
        </is>
      </c>
      <c r="C2837" t="inlineStr">
        <is>
          <t>kt</t>
        </is>
      </c>
      <c r="D2837" t="inlineStr">
        <is>
          <t>France</t>
        </is>
      </c>
      <c r="E2837" t="inlineStr">
        <is>
          <t>2019-20</t>
        </is>
      </c>
      <c r="F2837" t="inlineStr">
        <is>
          <t>Soja</t>
        </is>
      </c>
      <c r="G2837" t="inlineStr"/>
      <c r="H2837" t="inlineStr">
        <is>
          <t>Importation d'huile = 66 kt (Douanes françaises - Eurostat)</t>
        </is>
      </c>
      <c r="I2837" t="inlineStr">
        <is>
          <t>Douanes françaises - Eurostat</t>
        </is>
      </c>
      <c r="J2837" t="inlineStr"/>
      <c r="K2837" t="inlineStr">
        <is>
          <t>Volume</t>
        </is>
      </c>
      <c r="L2837" t="inlineStr">
        <is>
          <t>Importation d'huile</t>
        </is>
      </c>
      <c r="M2837" t="inlineStr">
        <is>
          <t>Echanges annuels - EUROSTAT</t>
        </is>
      </c>
      <c r="N2837" t="inlineStr"/>
      <c r="O2837" t="n">
        <v>66.40000000000001</v>
      </c>
      <c r="P2837" t="inlineStr"/>
      <c r="Q2837" t="inlineStr"/>
    </row>
    <row r="2838" ht="15" customHeight="1" s="1003">
      <c r="A2838" s="1019" t="inlineStr">
        <is>
          <t>Import</t>
        </is>
      </c>
      <c r="B2838" t="inlineStr">
        <is>
          <t>Tourteaux</t>
        </is>
      </c>
      <c r="C2838" t="inlineStr">
        <is>
          <t>kt</t>
        </is>
      </c>
      <c r="D2838" t="inlineStr">
        <is>
          <t>France</t>
        </is>
      </c>
      <c r="E2838" t="inlineStr">
        <is>
          <t>2019-20</t>
        </is>
      </c>
      <c r="F2838" t="inlineStr">
        <is>
          <t>Soja</t>
        </is>
      </c>
      <c r="G2838" t="inlineStr"/>
      <c r="H2838" t="inlineStr">
        <is>
          <t>Importation de tourteaux = 2926 kt (Douanes françaises - Eurostat)</t>
        </is>
      </c>
      <c r="I2838" t="inlineStr">
        <is>
          <t>Douanes françaises - Eurostat</t>
        </is>
      </c>
      <c r="J2838" t="inlineStr"/>
      <c r="K2838" t="inlineStr">
        <is>
          <t>Volume</t>
        </is>
      </c>
      <c r="L2838" t="inlineStr">
        <is>
          <t>Importation de tourteaux</t>
        </is>
      </c>
      <c r="M2838" t="inlineStr">
        <is>
          <t>Echanges annuels - EUROSTAT</t>
        </is>
      </c>
      <c r="N2838" t="inlineStr"/>
      <c r="O2838" t="n">
        <v>2930</v>
      </c>
      <c r="P2838" t="inlineStr"/>
      <c r="Q2838" t="inlineStr"/>
    </row>
    <row r="2839" ht="15" customHeight="1" s="1003">
      <c r="A2839" s="1019" t="inlineStr">
        <is>
          <t>Import</t>
        </is>
      </c>
      <c r="B2839" t="inlineStr">
        <is>
          <t>Olives</t>
        </is>
      </c>
      <c r="C2839" t="inlineStr">
        <is>
          <t>kt</t>
        </is>
      </c>
      <c r="D2839" t="inlineStr">
        <is>
          <t>France</t>
        </is>
      </c>
      <c r="E2839" t="inlineStr">
        <is>
          <t>2019-20</t>
        </is>
      </c>
      <c r="F2839" t="inlineStr">
        <is>
          <t>Soja</t>
        </is>
      </c>
      <c r="G2839" t="inlineStr"/>
      <c r="H2839" t="inlineStr"/>
      <c r="I2839" t="inlineStr"/>
      <c r="J2839" t="inlineStr"/>
      <c r="K2839" t="inlineStr"/>
      <c r="L2839" t="inlineStr"/>
      <c r="M2839" t="inlineStr"/>
      <c r="N2839" t="inlineStr"/>
      <c r="O2839" t="n">
        <v>-0</v>
      </c>
      <c r="P2839" t="n">
        <v>0</v>
      </c>
      <c r="Q2839" t="n">
        <v>500000000</v>
      </c>
    </row>
    <row r="2840" ht="15" customHeight="1" s="1003">
      <c r="A2840" s="1019" t="inlineStr">
        <is>
          <t>Import</t>
        </is>
      </c>
      <c r="B2840" t="inlineStr">
        <is>
          <t>Huile d'olive</t>
        </is>
      </c>
      <c r="C2840" t="inlineStr">
        <is>
          <t>kt</t>
        </is>
      </c>
      <c r="D2840" t="inlineStr">
        <is>
          <t>France</t>
        </is>
      </c>
      <c r="E2840" t="inlineStr">
        <is>
          <t>2019-20</t>
        </is>
      </c>
      <c r="F2840" t="inlineStr">
        <is>
          <t>Soja</t>
        </is>
      </c>
      <c r="G2840" t="inlineStr"/>
      <c r="H2840" t="inlineStr"/>
      <c r="I2840" t="inlineStr"/>
      <c r="J2840" t="inlineStr"/>
      <c r="K2840" t="inlineStr"/>
      <c r="L2840" t="inlineStr"/>
      <c r="M2840" t="inlineStr"/>
      <c r="N2840" t="inlineStr"/>
      <c r="O2840" t="n">
        <v>-0</v>
      </c>
      <c r="P2840" t="n">
        <v>0</v>
      </c>
      <c r="Q2840" t="n">
        <v>500000000</v>
      </c>
    </row>
    <row r="2841" ht="15" customHeight="1" s="1003">
      <c r="A2841" s="1019" t="inlineStr">
        <is>
          <t>Import</t>
        </is>
      </c>
      <c r="B2841" t="inlineStr">
        <is>
          <t>Grignons d'olive</t>
        </is>
      </c>
      <c r="C2841" t="inlineStr">
        <is>
          <t>kt</t>
        </is>
      </c>
      <c r="D2841" t="inlineStr">
        <is>
          <t>France</t>
        </is>
      </c>
      <c r="E2841" t="inlineStr">
        <is>
          <t>2019-20</t>
        </is>
      </c>
      <c r="F2841" t="inlineStr">
        <is>
          <t>Soja</t>
        </is>
      </c>
      <c r="G2841" t="inlineStr"/>
      <c r="H2841" t="inlineStr"/>
      <c r="I2841" t="inlineStr"/>
      <c r="J2841" t="inlineStr"/>
      <c r="K2841" t="inlineStr"/>
      <c r="L2841" t="inlineStr"/>
      <c r="M2841" t="inlineStr"/>
      <c r="N2841" t="inlineStr"/>
      <c r="O2841" t="n">
        <v>-0</v>
      </c>
      <c r="P2841" t="n">
        <v>0</v>
      </c>
      <c r="Q2841" t="n">
        <v>500000000</v>
      </c>
    </row>
    <row r="2842" ht="15" customHeight="1" s="1003">
      <c r="A2842" s="1019" t="inlineStr">
        <is>
          <t>Import</t>
        </is>
      </c>
      <c r="B2842" t="inlineStr">
        <is>
          <t>Olives de table</t>
        </is>
      </c>
      <c r="C2842" t="inlineStr">
        <is>
          <t>kt</t>
        </is>
      </c>
      <c r="D2842" t="inlineStr">
        <is>
          <t>France</t>
        </is>
      </c>
      <c r="E2842" t="inlineStr">
        <is>
          <t>2019-20</t>
        </is>
      </c>
      <c r="F2842" t="inlineStr">
        <is>
          <t>Soja</t>
        </is>
      </c>
      <c r="G2842" t="inlineStr"/>
      <c r="H2842" t="inlineStr"/>
      <c r="I2842" t="inlineStr"/>
      <c r="J2842" t="inlineStr"/>
      <c r="K2842" t="inlineStr"/>
      <c r="L2842" t="inlineStr"/>
      <c r="M2842" t="inlineStr"/>
      <c r="N2842" t="inlineStr"/>
      <c r="O2842" t="n">
        <v>-0</v>
      </c>
      <c r="P2842" t="n">
        <v>0</v>
      </c>
      <c r="Q2842" t="n">
        <v>500000000</v>
      </c>
    </row>
    <row r="2843" ht="15" customHeight="1" s="1003">
      <c r="A2843" s="1019" t="inlineStr">
        <is>
          <t>Import</t>
        </is>
      </c>
      <c r="B2843" t="inlineStr">
        <is>
          <t>Graines collectées</t>
        </is>
      </c>
      <c r="C2843" t="inlineStr">
        <is>
          <t>kt</t>
        </is>
      </c>
      <c r="D2843" t="inlineStr">
        <is>
          <t>France</t>
        </is>
      </c>
      <c r="E2843" t="inlineStr">
        <is>
          <t>2019-20</t>
        </is>
      </c>
      <c r="F2843" t="inlineStr">
        <is>
          <t>Soja</t>
        </is>
      </c>
      <c r="G2843" t="inlineStr"/>
      <c r="H2843" t="inlineStr">
        <is>
          <t>Importation de graines = 655 kt (Douanes françaises - Eurostat)</t>
        </is>
      </c>
      <c r="I2843" t="inlineStr">
        <is>
          <t>Douanes françaises - Eurostat</t>
        </is>
      </c>
      <c r="J2843" t="inlineStr"/>
      <c r="K2843" t="inlineStr">
        <is>
          <t>Volume</t>
        </is>
      </c>
      <c r="L2843" t="inlineStr">
        <is>
          <t>Importation de graines</t>
        </is>
      </c>
      <c r="M2843" t="inlineStr">
        <is>
          <t>Echanges mensuels - EUROSTAT</t>
        </is>
      </c>
      <c r="N2843" t="inlineStr"/>
      <c r="O2843" t="n">
        <v>655</v>
      </c>
      <c r="P2843" t="inlineStr"/>
      <c r="Q2843" t="inlineStr"/>
    </row>
    <row r="2844" ht="15" customHeight="1" s="1003">
      <c r="A2844" s="1019" t="inlineStr">
        <is>
          <t>Graines récoltées</t>
        </is>
      </c>
      <c r="B2844" t="inlineStr">
        <is>
          <t>Ferme</t>
        </is>
      </c>
      <c r="C2844" t="inlineStr">
        <is>
          <t>kt</t>
        </is>
      </c>
      <c r="D2844" t="inlineStr">
        <is>
          <t>France</t>
        </is>
      </c>
      <c r="E2844" t="inlineStr">
        <is>
          <t>2019-20</t>
        </is>
      </c>
      <c r="F2844" t="inlineStr">
        <is>
          <t>Lin</t>
        </is>
      </c>
      <c r="G2844" t="inlineStr"/>
      <c r="H2844" t="inlineStr"/>
      <c r="I2844" t="inlineStr"/>
      <c r="J2844" t="inlineStr"/>
      <c r="K2844" t="inlineStr"/>
      <c r="L2844" t="inlineStr"/>
      <c r="M2844" t="inlineStr"/>
      <c r="N2844" t="inlineStr"/>
      <c r="O2844" t="n">
        <v>14.8</v>
      </c>
      <c r="P2844" t="inlineStr"/>
      <c r="Q2844" t="inlineStr"/>
    </row>
    <row r="2845" ht="15" customHeight="1" s="1003">
      <c r="A2845" s="1019" t="inlineStr">
        <is>
          <t>Graines récoltées</t>
        </is>
      </c>
      <c r="B2845" t="inlineStr">
        <is>
          <t>OS</t>
        </is>
      </c>
      <c r="C2845" t="inlineStr">
        <is>
          <t>kt</t>
        </is>
      </c>
      <c r="D2845" t="inlineStr">
        <is>
          <t>France</t>
        </is>
      </c>
      <c r="E2845" t="inlineStr">
        <is>
          <t>2019-20</t>
        </is>
      </c>
      <c r="F2845" t="inlineStr">
        <is>
          <t>Lin</t>
        </is>
      </c>
      <c r="G2845" t="inlineStr">
        <is>
          <t>Collecte = 31 kt (Collectes, stocks - FranceAgriMer)</t>
        </is>
      </c>
      <c r="H2845" t="inlineStr"/>
      <c r="I2845" t="inlineStr">
        <is>
          <t>Collectes, stocks - FranceAgriMer</t>
        </is>
      </c>
      <c r="J2845" t="inlineStr"/>
      <c r="K2845" t="inlineStr">
        <is>
          <t>Volume</t>
        </is>
      </c>
      <c r="L2845" t="inlineStr">
        <is>
          <t>Collecte</t>
        </is>
      </c>
      <c r="M2845" t="inlineStr">
        <is>
          <t>Collectes, stocks - FAM</t>
        </is>
      </c>
      <c r="N2845" t="inlineStr"/>
      <c r="O2845" t="n">
        <v>30.7</v>
      </c>
      <c r="P2845" t="inlineStr"/>
      <c r="Q2845" t="inlineStr"/>
    </row>
    <row r="2846" ht="15" customHeight="1" s="1003">
      <c r="A2846" s="1019" t="inlineStr">
        <is>
          <t>Olives</t>
        </is>
      </c>
      <c r="B2846" t="inlineStr">
        <is>
          <t>Export</t>
        </is>
      </c>
      <c r="C2846" t="inlineStr">
        <is>
          <t>kt</t>
        </is>
      </c>
      <c r="D2846" t="inlineStr">
        <is>
          <t>France</t>
        </is>
      </c>
      <c r="E2846" t="inlineStr">
        <is>
          <t>2019-20</t>
        </is>
      </c>
      <c r="F2846" t="inlineStr">
        <is>
          <t>Lin</t>
        </is>
      </c>
      <c r="G2846" t="inlineStr"/>
      <c r="H2846" t="inlineStr"/>
      <c r="I2846" t="inlineStr"/>
      <c r="J2846" t="inlineStr"/>
      <c r="K2846" t="inlineStr"/>
      <c r="L2846" t="inlineStr"/>
      <c r="M2846" t="inlineStr"/>
      <c r="N2846" t="inlineStr"/>
      <c r="O2846" t="n">
        <v>-0</v>
      </c>
      <c r="P2846" t="n">
        <v>0</v>
      </c>
      <c r="Q2846" t="n">
        <v>500000000</v>
      </c>
    </row>
    <row r="2847" ht="15" customHeight="1" s="1003">
      <c r="A2847" s="1019" t="inlineStr">
        <is>
          <t>Olives</t>
        </is>
      </c>
      <c r="B2847" t="inlineStr">
        <is>
          <t>Moulin</t>
        </is>
      </c>
      <c r="C2847" t="inlineStr">
        <is>
          <t>kt</t>
        </is>
      </c>
      <c r="D2847" t="inlineStr">
        <is>
          <t>France</t>
        </is>
      </c>
      <c r="E2847" t="inlineStr">
        <is>
          <t>2019-20</t>
        </is>
      </c>
      <c r="F2847" t="inlineStr">
        <is>
          <t>Lin</t>
        </is>
      </c>
      <c r="G2847" t="inlineStr"/>
      <c r="H2847" t="inlineStr"/>
      <c r="I2847" t="inlineStr"/>
      <c r="J2847" t="inlineStr"/>
      <c r="K2847" t="inlineStr"/>
      <c r="L2847" t="inlineStr"/>
      <c r="M2847" t="inlineStr"/>
      <c r="N2847" t="inlineStr"/>
      <c r="O2847" t="n">
        <v>-0</v>
      </c>
      <c r="P2847" t="n">
        <v>0</v>
      </c>
      <c r="Q2847" t="n">
        <v>500000000</v>
      </c>
    </row>
    <row r="2848" ht="15" customHeight="1" s="1003">
      <c r="A2848" s="1019" t="inlineStr">
        <is>
          <t>Olives</t>
        </is>
      </c>
      <c r="B2848" t="inlineStr">
        <is>
          <t>Conservation ou préparation d'olives</t>
        </is>
      </c>
      <c r="C2848" t="inlineStr">
        <is>
          <t>kt</t>
        </is>
      </c>
      <c r="D2848" t="inlineStr">
        <is>
          <t>France</t>
        </is>
      </c>
      <c r="E2848" t="inlineStr">
        <is>
          <t>2019-20</t>
        </is>
      </c>
      <c r="F2848" t="inlineStr">
        <is>
          <t>Lin</t>
        </is>
      </c>
      <c r="G2848" t="inlineStr"/>
      <c r="H2848" t="inlineStr"/>
      <c r="I2848" t="inlineStr"/>
      <c r="J2848" t="inlineStr"/>
      <c r="K2848" t="inlineStr"/>
      <c r="L2848" t="inlineStr"/>
      <c r="M2848" t="inlineStr"/>
      <c r="N2848" t="inlineStr"/>
      <c r="O2848" t="n">
        <v>-0</v>
      </c>
      <c r="P2848" t="n">
        <v>0</v>
      </c>
      <c r="Q2848" t="n">
        <v>500000000</v>
      </c>
    </row>
    <row r="2849" ht="15" customHeight="1" s="1003">
      <c r="A2849" s="1019" t="inlineStr">
        <is>
          <t>Olives</t>
        </is>
      </c>
      <c r="B2849" t="inlineStr">
        <is>
          <t>Ecart statistique</t>
        </is>
      </c>
      <c r="C2849" t="inlineStr">
        <is>
          <t>kt</t>
        </is>
      </c>
      <c r="D2849" t="inlineStr">
        <is>
          <t>France</t>
        </is>
      </c>
      <c r="E2849" t="inlineStr">
        <is>
          <t>2019-20</t>
        </is>
      </c>
      <c r="F2849" t="inlineStr">
        <is>
          <t>Lin</t>
        </is>
      </c>
      <c r="G2849" t="inlineStr"/>
      <c r="H2849" t="inlineStr"/>
      <c r="I2849" t="inlineStr"/>
      <c r="J2849" t="inlineStr"/>
      <c r="K2849" t="inlineStr"/>
      <c r="L2849" t="inlineStr"/>
      <c r="M2849" t="inlineStr"/>
      <c r="N2849" t="inlineStr"/>
      <c r="O2849" t="n">
        <v>-0</v>
      </c>
      <c r="P2849" t="n">
        <v>0</v>
      </c>
      <c r="Q2849" t="n">
        <v>500000000</v>
      </c>
    </row>
    <row r="2850" ht="15" customHeight="1" s="1003">
      <c r="A2850" s="1019" t="inlineStr">
        <is>
          <t>Graines autoconsommées</t>
        </is>
      </c>
      <c r="B2850" t="inlineStr">
        <is>
          <t>Hors FAB</t>
        </is>
      </c>
      <c r="C2850" t="inlineStr">
        <is>
          <t>kt</t>
        </is>
      </c>
      <c r="D2850" t="inlineStr">
        <is>
          <t>France</t>
        </is>
      </c>
      <c r="E2850" t="inlineStr">
        <is>
          <t>2019-20</t>
        </is>
      </c>
      <c r="F2850" t="inlineStr">
        <is>
          <t>Lin</t>
        </is>
      </c>
      <c r="G2850" t="inlineStr"/>
      <c r="H2850" t="inlineStr"/>
      <c r="I2850" t="inlineStr"/>
      <c r="J2850" t="inlineStr">
        <is>
          <t>Le reste des graines autoconsommées est consommé en alimentation animale rente hors FAB</t>
        </is>
      </c>
      <c r="K2850" t="inlineStr"/>
      <c r="L2850" t="inlineStr">
        <is>
          <t>Consommation de graines à la ferme directement</t>
        </is>
      </c>
      <c r="M2850" t="inlineStr"/>
      <c r="N2850" t="inlineStr"/>
      <c r="O2850" t="n">
        <v>13.4</v>
      </c>
      <c r="P2850" t="inlineStr"/>
      <c r="Q2850" t="inlineStr"/>
    </row>
    <row r="2851" ht="15" customHeight="1" s="1003">
      <c r="A2851" s="1019" t="inlineStr">
        <is>
          <t>Graines autoconsommées</t>
        </is>
      </c>
      <c r="B2851" t="inlineStr">
        <is>
          <t>Vente directe et autoconsommation</t>
        </is>
      </c>
      <c r="C2851" t="inlineStr">
        <is>
          <t>kt</t>
        </is>
      </c>
      <c r="D2851" t="inlineStr">
        <is>
          <t>France</t>
        </is>
      </c>
      <c r="E2851" t="inlineStr">
        <is>
          <t>2019-20</t>
        </is>
      </c>
      <c r="F2851" t="inlineStr">
        <is>
          <t>Lin</t>
        </is>
      </c>
      <c r="G2851" t="inlineStr"/>
      <c r="H2851" t="inlineStr"/>
      <c r="I2851" t="inlineStr"/>
      <c r="J2851" t="inlineStr">
        <is>
          <t>Pas de consommation de graines en alimentation humaine</t>
        </is>
      </c>
      <c r="K2851" t="inlineStr"/>
      <c r="L2851" t="inlineStr">
        <is>
          <t>Consommation de graines à la ferme directement</t>
        </is>
      </c>
      <c r="M2851" t="inlineStr"/>
      <c r="N2851" t="inlineStr"/>
      <c r="O2851" t="n">
        <v>0</v>
      </c>
      <c r="P2851" t="inlineStr"/>
      <c r="Q2851" t="inlineStr"/>
    </row>
    <row r="2852" ht="15" customHeight="1" s="1003">
      <c r="A2852" s="1019" t="inlineStr">
        <is>
          <t>Graines autoconsommées</t>
        </is>
      </c>
      <c r="B2852" t="inlineStr">
        <is>
          <t>Alimentation humaine</t>
        </is>
      </c>
      <c r="C2852" t="inlineStr">
        <is>
          <t>kt</t>
        </is>
      </c>
      <c r="D2852" t="inlineStr">
        <is>
          <t>France</t>
        </is>
      </c>
      <c r="E2852" t="inlineStr">
        <is>
          <t>2019-20</t>
        </is>
      </c>
      <c r="F2852" t="inlineStr">
        <is>
          <t>Lin</t>
        </is>
      </c>
      <c r="G2852" t="inlineStr"/>
      <c r="H2852" t="inlineStr"/>
      <c r="I2852" t="inlineStr"/>
      <c r="J2852" t="inlineStr"/>
      <c r="K2852" t="inlineStr"/>
      <c r="L2852" t="inlineStr"/>
      <c r="M2852" t="inlineStr"/>
      <c r="N2852" t="inlineStr"/>
      <c r="O2852" t="n">
        <v>0</v>
      </c>
      <c r="P2852" t="inlineStr"/>
      <c r="Q2852" t="inlineStr"/>
    </row>
    <row r="2853" ht="15" customHeight="1" s="1003">
      <c r="A2853" s="1019" t="inlineStr">
        <is>
          <t>Graines autoconsommées</t>
        </is>
      </c>
      <c r="B2853" t="inlineStr">
        <is>
          <t>Usages alimentaires</t>
        </is>
      </c>
      <c r="C2853" t="inlineStr">
        <is>
          <t>kt</t>
        </is>
      </c>
      <c r="D2853" t="inlineStr">
        <is>
          <t>France</t>
        </is>
      </c>
      <c r="E2853" t="inlineStr">
        <is>
          <t>2019-20</t>
        </is>
      </c>
      <c r="F2853" t="inlineStr">
        <is>
          <t>Lin</t>
        </is>
      </c>
      <c r="G2853" t="inlineStr"/>
      <c r="H2853" t="inlineStr"/>
      <c r="I2853" t="inlineStr"/>
      <c r="J2853" t="inlineStr"/>
      <c r="K2853" t="inlineStr"/>
      <c r="L2853" t="inlineStr"/>
      <c r="M2853" t="inlineStr"/>
      <c r="N2853" t="inlineStr"/>
      <c r="O2853" t="n">
        <v>13.4</v>
      </c>
      <c r="P2853" t="inlineStr"/>
      <c r="Q2853" t="inlineStr"/>
    </row>
    <row r="2854" ht="15" customHeight="1" s="1003">
      <c r="A2854" s="1019" t="inlineStr">
        <is>
          <t>Graines autoconsommées</t>
        </is>
      </c>
      <c r="B2854" t="inlineStr">
        <is>
          <t>Alimentation animale rente</t>
        </is>
      </c>
      <c r="C2854" t="inlineStr">
        <is>
          <t>kt</t>
        </is>
      </c>
      <c r="D2854" t="inlineStr">
        <is>
          <t>France</t>
        </is>
      </c>
      <c r="E2854" t="inlineStr">
        <is>
          <t>2019-20</t>
        </is>
      </c>
      <c r="F2854" t="inlineStr">
        <is>
          <t>Lin</t>
        </is>
      </c>
      <c r="G2854" t="inlineStr"/>
      <c r="H2854" t="inlineStr"/>
      <c r="I2854" t="inlineStr"/>
      <c r="J2854" t="inlineStr"/>
      <c r="K2854" t="inlineStr"/>
      <c r="L2854" t="inlineStr"/>
      <c r="M2854" t="inlineStr"/>
      <c r="N2854" t="inlineStr"/>
      <c r="O2854" t="n">
        <v>13.4</v>
      </c>
      <c r="P2854" t="inlineStr"/>
      <c r="Q2854" t="inlineStr"/>
    </row>
    <row r="2855" ht="15" customHeight="1" s="1003">
      <c r="A2855" s="1019" t="inlineStr">
        <is>
          <t>Graines autoconsommées</t>
        </is>
      </c>
      <c r="B2855" t="inlineStr">
        <is>
          <t>Alimentation animale</t>
        </is>
      </c>
      <c r="C2855" t="inlineStr">
        <is>
          <t>kt</t>
        </is>
      </c>
      <c r="D2855" t="inlineStr">
        <is>
          <t>France</t>
        </is>
      </c>
      <c r="E2855" t="inlineStr">
        <is>
          <t>2019-20</t>
        </is>
      </c>
      <c r="F2855" t="inlineStr">
        <is>
          <t>Lin</t>
        </is>
      </c>
      <c r="G2855" t="inlineStr"/>
      <c r="H2855" t="inlineStr"/>
      <c r="I2855" t="inlineStr"/>
      <c r="J2855" t="inlineStr"/>
      <c r="K2855" t="inlineStr"/>
      <c r="L2855" t="inlineStr"/>
      <c r="M2855" t="inlineStr"/>
      <c r="N2855" t="inlineStr"/>
      <c r="O2855" t="n">
        <v>13.4</v>
      </c>
      <c r="P2855" t="inlineStr"/>
      <c r="Q2855" t="inlineStr"/>
    </row>
    <row r="2856" ht="15" customHeight="1" s="1003">
      <c r="A2856" s="1019" t="inlineStr">
        <is>
          <t>Graines autoconsommées</t>
        </is>
      </c>
      <c r="B2856" t="inlineStr">
        <is>
          <t>Débouchés</t>
        </is>
      </c>
      <c r="C2856" t="inlineStr">
        <is>
          <t>kt</t>
        </is>
      </c>
      <c r="D2856" t="inlineStr">
        <is>
          <t>France</t>
        </is>
      </c>
      <c r="E2856" t="inlineStr">
        <is>
          <t>2019-20</t>
        </is>
      </c>
      <c r="F2856" t="inlineStr">
        <is>
          <t>Lin</t>
        </is>
      </c>
      <c r="G2856" t="inlineStr"/>
      <c r="H2856" t="inlineStr"/>
      <c r="I2856" t="inlineStr"/>
      <c r="J2856" t="inlineStr"/>
      <c r="K2856" t="inlineStr"/>
      <c r="L2856" t="inlineStr"/>
      <c r="M2856" t="inlineStr"/>
      <c r="N2856" t="inlineStr"/>
      <c r="O2856" t="n">
        <v>13.4</v>
      </c>
      <c r="P2856" t="inlineStr"/>
      <c r="Q2856" t="inlineStr"/>
    </row>
    <row r="2857" ht="15" customHeight="1" s="1003">
      <c r="A2857" s="1019" t="inlineStr">
        <is>
          <t>Graines autoconsommées</t>
        </is>
      </c>
      <c r="B2857" t="inlineStr">
        <is>
          <t>FAF</t>
        </is>
      </c>
      <c r="C2857" t="inlineStr">
        <is>
          <t>kt</t>
        </is>
      </c>
      <c r="D2857" t="inlineStr">
        <is>
          <t>France</t>
        </is>
      </c>
      <c r="E2857" t="inlineStr">
        <is>
          <t>2019-20</t>
        </is>
      </c>
      <c r="F2857" t="inlineStr">
        <is>
          <t>Lin</t>
        </is>
      </c>
      <c r="G2857" t="inlineStr"/>
      <c r="H2857" t="inlineStr"/>
      <c r="I2857" t="inlineStr"/>
      <c r="J2857" t="inlineStr"/>
      <c r="K2857" t="inlineStr"/>
      <c r="L2857" t="inlineStr"/>
      <c r="M2857" t="inlineStr"/>
      <c r="N2857" t="inlineStr"/>
      <c r="O2857" t="n">
        <v>6.69</v>
      </c>
      <c r="P2857" t="n">
        <v>0</v>
      </c>
      <c r="Q2857" t="n">
        <v>13.4</v>
      </c>
    </row>
    <row r="2858" ht="15" customHeight="1" s="1003">
      <c r="A2858" s="1019" t="inlineStr">
        <is>
          <t>Graines autoconsommées</t>
        </is>
      </c>
      <c r="B2858" t="inlineStr">
        <is>
          <t>Direct élevage</t>
        </is>
      </c>
      <c r="C2858" t="inlineStr">
        <is>
          <t>kt</t>
        </is>
      </c>
      <c r="D2858" t="inlineStr">
        <is>
          <t>France</t>
        </is>
      </c>
      <c r="E2858" t="inlineStr">
        <is>
          <t>2019-20</t>
        </is>
      </c>
      <c r="F2858" t="inlineStr">
        <is>
          <t>Lin</t>
        </is>
      </c>
      <c r="G2858" t="inlineStr"/>
      <c r="H2858" t="inlineStr"/>
      <c r="I2858" t="inlineStr"/>
      <c r="J2858" t="inlineStr"/>
      <c r="K2858" t="inlineStr"/>
      <c r="L2858" t="inlineStr"/>
      <c r="M2858" t="inlineStr"/>
      <c r="N2858" t="inlineStr"/>
      <c r="O2858" t="n">
        <v>6.69</v>
      </c>
      <c r="P2858" t="n">
        <v>0</v>
      </c>
      <c r="Q2858" t="n">
        <v>13.4</v>
      </c>
    </row>
    <row r="2859" ht="15" customHeight="1" s="1003">
      <c r="A2859" s="1019" t="inlineStr">
        <is>
          <t>Graines autoconsommées</t>
        </is>
      </c>
      <c r="B2859" t="inlineStr">
        <is>
          <t>Elimination/Pertes</t>
        </is>
      </c>
      <c r="C2859" t="inlineStr">
        <is>
          <t>kt</t>
        </is>
      </c>
      <c r="D2859" t="inlineStr">
        <is>
          <t>France</t>
        </is>
      </c>
      <c r="E2859" t="inlineStr">
        <is>
          <t>2019-20</t>
        </is>
      </c>
      <c r="F2859" t="inlineStr">
        <is>
          <t>Lin</t>
        </is>
      </c>
      <c r="G2859" t="inlineStr"/>
      <c r="H2859" t="inlineStr">
        <is>
          <t>Ratio de pertes à la ferme = 0,1 % (ORIFLAAM - Terres Univia)</t>
        </is>
      </c>
      <c r="I2859" t="inlineStr">
        <is>
          <t>ORIFLAAM - Terres Univia</t>
        </is>
      </c>
      <c r="J2859" t="inlineStr">
        <is>
          <t>Même ratio de pertes à la ferme que colza et tournesol</t>
        </is>
      </c>
      <c r="K2859" t="inlineStr">
        <is>
          <t>Rendement</t>
        </is>
      </c>
      <c r="L2859" t="inlineStr">
        <is>
          <t>Ratio de pertes à la ferme</t>
        </is>
      </c>
      <c r="M2859" t="inlineStr">
        <is>
          <t>Pertes ferme - TERRES UNIVIA</t>
        </is>
      </c>
      <c r="N2859" t="inlineStr"/>
      <c r="O2859" t="n">
        <v>0.01</v>
      </c>
      <c r="P2859" t="inlineStr"/>
      <c r="Q2859" t="inlineStr"/>
    </row>
    <row r="2860" ht="15" customHeight="1" s="1003">
      <c r="A2860" s="1019" t="inlineStr">
        <is>
          <t>Graines autoconsommées</t>
        </is>
      </c>
      <c r="B2860" t="inlineStr">
        <is>
          <t>Autres usages (ou usages indéfinis)</t>
        </is>
      </c>
      <c r="C2860" t="inlineStr">
        <is>
          <t>kt</t>
        </is>
      </c>
      <c r="D2860" t="inlineStr">
        <is>
          <t>France</t>
        </is>
      </c>
      <c r="E2860" t="inlineStr">
        <is>
          <t>2019-20</t>
        </is>
      </c>
      <c r="F2860" t="inlineStr">
        <is>
          <t>Lin</t>
        </is>
      </c>
      <c r="G2860" t="inlineStr"/>
      <c r="H2860" t="inlineStr"/>
      <c r="I2860" t="inlineStr"/>
      <c r="J2860" t="inlineStr"/>
      <c r="K2860" t="inlineStr"/>
      <c r="L2860" t="inlineStr"/>
      <c r="M2860" t="inlineStr"/>
      <c r="N2860" t="inlineStr"/>
      <c r="O2860" t="n">
        <v>0.01</v>
      </c>
      <c r="P2860" t="inlineStr"/>
      <c r="Q2860" t="inlineStr"/>
    </row>
    <row r="2861" ht="15" customHeight="1" s="1003">
      <c r="A2861" s="1019" t="inlineStr">
        <is>
          <t>Graines autoconsommées</t>
        </is>
      </c>
      <c r="B2861" t="inlineStr">
        <is>
          <t>Semences fermières</t>
        </is>
      </c>
      <c r="C2861" t="inlineStr">
        <is>
          <t>kt</t>
        </is>
      </c>
      <c r="D2861" t="inlineStr">
        <is>
          <t>France</t>
        </is>
      </c>
      <c r="E2861" t="inlineStr">
        <is>
          <t>2019-20</t>
        </is>
      </c>
      <c r="F2861" t="inlineStr">
        <is>
          <t>Lin</t>
        </is>
      </c>
      <c r="G2861" t="inlineStr"/>
      <c r="H2861" t="inlineStr">
        <is>
          <t>Part de semences fermières (par rapport aux semences certifiées) = 76,3 % (Enquête Pratiques culturales en grandes cultures - SSP)</t>
        </is>
      </c>
      <c r="I2861" t="inlineStr">
        <is>
          <t>Enquête Pratiques culturales en grandes cultures - SSP</t>
        </is>
      </c>
      <c r="J2861" t="inlineStr">
        <is>
          <t>0</t>
        </is>
      </c>
      <c r="K2861" t="inlineStr">
        <is>
          <t>Répartition</t>
        </is>
      </c>
      <c r="L2861" t="inlineStr">
        <is>
          <t>Part de semences fermières (par rapport aux semences certifiées)</t>
        </is>
      </c>
      <c r="M2861" t="inlineStr">
        <is>
          <t>Semences fermières - AGRESTE</t>
        </is>
      </c>
      <c r="N2861" t="inlineStr"/>
      <c r="O2861" t="n">
        <v>1.42</v>
      </c>
      <c r="P2861" t="inlineStr"/>
      <c r="Q2861" t="inlineStr"/>
    </row>
    <row r="2862" ht="15" customHeight="1" s="1003">
      <c r="A2862" s="1019" t="inlineStr">
        <is>
          <t>Graines autoconsommées</t>
        </is>
      </c>
      <c r="B2862" t="inlineStr">
        <is>
          <t>Semences</t>
        </is>
      </c>
      <c r="C2862" t="inlineStr">
        <is>
          <t>kt</t>
        </is>
      </c>
      <c r="D2862" t="inlineStr">
        <is>
          <t>France</t>
        </is>
      </c>
      <c r="E2862" t="inlineStr">
        <is>
          <t>2019-20</t>
        </is>
      </c>
      <c r="F2862" t="inlineStr">
        <is>
          <t>Lin</t>
        </is>
      </c>
      <c r="G2862" t="inlineStr"/>
      <c r="H2862" t="inlineStr"/>
      <c r="I2862" t="inlineStr"/>
      <c r="J2862" t="inlineStr"/>
      <c r="K2862" t="inlineStr"/>
      <c r="L2862" t="inlineStr"/>
      <c r="M2862" t="inlineStr"/>
      <c r="N2862" t="inlineStr"/>
      <c r="O2862" t="n">
        <v>1.42</v>
      </c>
      <c r="P2862" t="inlineStr"/>
      <c r="Q2862" t="inlineStr"/>
    </row>
    <row r="2863" ht="15" customHeight="1" s="1003">
      <c r="A2863" s="1019" t="inlineStr">
        <is>
          <t>Stock initial</t>
        </is>
      </c>
      <c r="B2863" t="inlineStr">
        <is>
          <t>Ferme</t>
        </is>
      </c>
      <c r="C2863" t="inlineStr">
        <is>
          <t>kt</t>
        </is>
      </c>
      <c r="D2863" t="inlineStr">
        <is>
          <t>France</t>
        </is>
      </c>
      <c r="E2863" t="inlineStr">
        <is>
          <t>2019-20</t>
        </is>
      </c>
      <c r="F2863" t="inlineStr">
        <is>
          <t>Lin</t>
        </is>
      </c>
      <c r="G2863" t="inlineStr"/>
      <c r="H2863" t="inlineStr"/>
      <c r="I2863" t="inlineStr"/>
      <c r="J2863" t="inlineStr"/>
      <c r="K2863" t="inlineStr"/>
      <c r="L2863" t="inlineStr"/>
      <c r="M2863" t="inlineStr"/>
      <c r="N2863" t="inlineStr"/>
      <c r="O2863" t="n">
        <v>0</v>
      </c>
      <c r="P2863" t="inlineStr"/>
      <c r="Q2863" t="inlineStr"/>
    </row>
    <row r="2864" ht="15" customHeight="1" s="1003">
      <c r="A2864" s="1019" t="inlineStr">
        <is>
          <t>Stock initial</t>
        </is>
      </c>
      <c r="B2864" t="inlineStr">
        <is>
          <t>OS</t>
        </is>
      </c>
      <c r="C2864" t="inlineStr">
        <is>
          <t>kt</t>
        </is>
      </c>
      <c r="D2864" t="inlineStr">
        <is>
          <t>France</t>
        </is>
      </c>
      <c r="E2864" t="inlineStr">
        <is>
          <t>2019-20</t>
        </is>
      </c>
      <c r="F2864" t="inlineStr">
        <is>
          <t>Lin</t>
        </is>
      </c>
      <c r="G2864" t="inlineStr">
        <is>
          <t>Stock initial collecteurs = 2 kt (Collectes, stocks - FranceAgriMer)</t>
        </is>
      </c>
      <c r="H2864" t="inlineStr"/>
      <c r="I2864" t="inlineStr">
        <is>
          <t>Collectes, stocks - FranceAgriMer</t>
        </is>
      </c>
      <c r="J2864" t="inlineStr"/>
      <c r="K2864" t="inlineStr">
        <is>
          <t>Volume</t>
        </is>
      </c>
      <c r="L2864" t="inlineStr">
        <is>
          <t>Stock initial collecteurs</t>
        </is>
      </c>
      <c r="M2864" t="inlineStr">
        <is>
          <t>Collectes, stocks - FAM</t>
        </is>
      </c>
      <c r="N2864" t="inlineStr"/>
      <c r="O2864" t="n">
        <v>6.24</v>
      </c>
      <c r="P2864" t="inlineStr"/>
      <c r="Q2864" t="inlineStr"/>
    </row>
    <row r="2865" ht="15" customHeight="1" s="1003">
      <c r="A2865" s="1019" t="inlineStr">
        <is>
          <t>Stock initial à la ferme</t>
        </is>
      </c>
      <c r="B2865" t="inlineStr">
        <is>
          <t>Ferme</t>
        </is>
      </c>
      <c r="C2865" t="inlineStr">
        <is>
          <t>kt</t>
        </is>
      </c>
      <c r="D2865" t="inlineStr">
        <is>
          <t>France</t>
        </is>
      </c>
      <c r="E2865" t="inlineStr">
        <is>
          <t>2019-20</t>
        </is>
      </c>
      <c r="F2865" t="inlineStr">
        <is>
          <t>Lin</t>
        </is>
      </c>
      <c r="G2865" t="inlineStr"/>
      <c r="H2865" t="inlineStr"/>
      <c r="I2865" t="inlineStr"/>
      <c r="J2865" t="inlineStr">
        <is>
          <t>Le stock à la ferme est négligé</t>
        </is>
      </c>
      <c r="K2865" t="inlineStr"/>
      <c r="L2865" t="inlineStr">
        <is>
          <t>Stock initial à la ferme</t>
        </is>
      </c>
      <c r="M2865" t="inlineStr"/>
      <c r="N2865" t="inlineStr"/>
      <c r="O2865" t="n">
        <v>0</v>
      </c>
      <c r="P2865" t="inlineStr"/>
      <c r="Q2865" t="inlineStr"/>
    </row>
    <row r="2866" ht="15" customHeight="1" s="1003">
      <c r="A2866" s="1019" t="inlineStr">
        <is>
          <t>Stock initial collecteurs</t>
        </is>
      </c>
      <c r="B2866" t="inlineStr">
        <is>
          <t>OS</t>
        </is>
      </c>
      <c r="C2866" t="inlineStr">
        <is>
          <t>kt</t>
        </is>
      </c>
      <c r="D2866" t="inlineStr">
        <is>
          <t>France</t>
        </is>
      </c>
      <c r="E2866" t="inlineStr">
        <is>
          <t>2019-20</t>
        </is>
      </c>
      <c r="F2866" t="inlineStr">
        <is>
          <t>Lin</t>
        </is>
      </c>
      <c r="G2866" t="inlineStr">
        <is>
          <t>Stock initial collecteurs = 6 kt (Collectes, stocks - FranceAgriMer)</t>
        </is>
      </c>
      <c r="H2866" t="inlineStr"/>
      <c r="I2866" t="inlineStr">
        <is>
          <t>Collectes, stocks - FranceAgriMer</t>
        </is>
      </c>
      <c r="J2866" t="inlineStr"/>
      <c r="K2866" t="inlineStr">
        <is>
          <t>Volume</t>
        </is>
      </c>
      <c r="L2866" t="inlineStr">
        <is>
          <t>Stock initial collecteurs</t>
        </is>
      </c>
      <c r="M2866" t="inlineStr">
        <is>
          <t>Collectes, stocks - FAM</t>
        </is>
      </c>
      <c r="N2866" t="inlineStr"/>
      <c r="O2866" t="n">
        <v>6.24</v>
      </c>
      <c r="P2866" t="inlineStr"/>
      <c r="Q2866" t="inlineStr"/>
    </row>
    <row r="2867" ht="15" customHeight="1" s="1003">
      <c r="A2867" s="1019" t="inlineStr">
        <is>
          <t>Graines collectées</t>
        </is>
      </c>
      <c r="B2867" t="inlineStr">
        <is>
          <t>Fabrication de produits alimentaires</t>
        </is>
      </c>
      <c r="C2867" t="inlineStr">
        <is>
          <t>kt</t>
        </is>
      </c>
      <c r="D2867" t="inlineStr">
        <is>
          <t>France</t>
        </is>
      </c>
      <c r="E2867" t="inlineStr">
        <is>
          <t>2019-20</t>
        </is>
      </c>
      <c r="F2867" t="inlineStr">
        <is>
          <t>Lin</t>
        </is>
      </c>
      <c r="G2867" t="inlineStr"/>
      <c r="H2867" t="inlineStr"/>
      <c r="I2867" t="inlineStr"/>
      <c r="J2867" t="inlineStr">
        <is>
          <t>Pas de fabrication de produits alimentaires</t>
        </is>
      </c>
      <c r="K2867" t="inlineStr"/>
      <c r="L2867" t="inlineStr">
        <is>
          <t>Consommation de graines pour la fabrication de produits alimentaires</t>
        </is>
      </c>
      <c r="M2867" t="inlineStr"/>
      <c r="N2867" t="inlineStr"/>
      <c r="O2867" t="n">
        <v>0</v>
      </c>
      <c r="P2867" t="inlineStr"/>
      <c r="Q2867" t="inlineStr"/>
    </row>
    <row r="2868" ht="15" customHeight="1" s="1003">
      <c r="A2868" s="1019" t="inlineStr">
        <is>
          <t>Graines collectées</t>
        </is>
      </c>
      <c r="B2868" t="inlineStr">
        <is>
          <t>Alimentation humaine</t>
        </is>
      </c>
      <c r="C2868" t="inlineStr">
        <is>
          <t>kt</t>
        </is>
      </c>
      <c r="D2868" t="inlineStr">
        <is>
          <t>France</t>
        </is>
      </c>
      <c r="E2868" t="inlineStr">
        <is>
          <t>2019-20</t>
        </is>
      </c>
      <c r="F2868" t="inlineStr">
        <is>
          <t>Lin</t>
        </is>
      </c>
      <c r="G2868" t="inlineStr"/>
      <c r="H2868" t="inlineStr"/>
      <c r="I2868" t="inlineStr"/>
      <c r="J2868" t="inlineStr"/>
      <c r="K2868" t="inlineStr"/>
      <c r="L2868" t="inlineStr"/>
      <c r="M2868" t="inlineStr"/>
      <c r="N2868" t="inlineStr"/>
      <c r="O2868" t="n">
        <v>20.3</v>
      </c>
      <c r="P2868" t="inlineStr"/>
      <c r="Q2868" t="inlineStr"/>
    </row>
    <row r="2869" ht="15" customHeight="1" s="1003">
      <c r="A2869" s="1019" t="inlineStr">
        <is>
          <t>Graines collectées</t>
        </is>
      </c>
      <c r="B2869" t="inlineStr">
        <is>
          <t>Vente directe et autoconsommation</t>
        </is>
      </c>
      <c r="C2869" t="inlineStr">
        <is>
          <t>kt</t>
        </is>
      </c>
      <c r="D2869" t="inlineStr">
        <is>
          <t>France</t>
        </is>
      </c>
      <c r="E2869" t="inlineStr">
        <is>
          <t>2019-20</t>
        </is>
      </c>
      <c r="F2869" t="inlineStr">
        <is>
          <t>Lin</t>
        </is>
      </c>
      <c r="G2869" t="inlineStr"/>
      <c r="H2869" t="inlineStr"/>
      <c r="I2869" t="inlineStr"/>
      <c r="J2869" t="inlineStr"/>
      <c r="K2869" t="inlineStr"/>
      <c r="L2869" t="inlineStr"/>
      <c r="M2869" t="inlineStr"/>
      <c r="N2869" t="inlineStr"/>
      <c r="O2869" t="n">
        <v>5.63</v>
      </c>
      <c r="P2869" t="n">
        <v>0</v>
      </c>
      <c r="Q2869" t="n">
        <v>20.3</v>
      </c>
    </row>
    <row r="2870" ht="15" customHeight="1" s="1003">
      <c r="A2870" s="1019" t="inlineStr">
        <is>
          <t>Graines collectées</t>
        </is>
      </c>
      <c r="B2870" t="inlineStr">
        <is>
          <t>Circuits spécialisés</t>
        </is>
      </c>
      <c r="C2870" t="inlineStr">
        <is>
          <t>kt</t>
        </is>
      </c>
      <c r="D2870" t="inlineStr">
        <is>
          <t>France</t>
        </is>
      </c>
      <c r="E2870" t="inlineStr">
        <is>
          <t>2019-20</t>
        </is>
      </c>
      <c r="F2870" t="inlineStr">
        <is>
          <t>Lin</t>
        </is>
      </c>
      <c r="G2870" t="inlineStr"/>
      <c r="H2870" t="inlineStr"/>
      <c r="I2870" t="inlineStr"/>
      <c r="J2870" t="inlineStr"/>
      <c r="K2870" t="inlineStr"/>
      <c r="L2870" t="inlineStr"/>
      <c r="M2870" t="inlineStr"/>
      <c r="N2870" t="inlineStr"/>
      <c r="O2870" t="n">
        <v>2.25</v>
      </c>
      <c r="P2870" t="n">
        <v>0</v>
      </c>
      <c r="Q2870" t="n">
        <v>20.3</v>
      </c>
    </row>
    <row r="2871" ht="15" customHeight="1" s="1003">
      <c r="A2871" s="1019" t="inlineStr">
        <is>
          <t>Graines collectées</t>
        </is>
      </c>
      <c r="B2871" t="inlineStr">
        <is>
          <t>GMS</t>
        </is>
      </c>
      <c r="C2871" t="inlineStr">
        <is>
          <t>kt</t>
        </is>
      </c>
      <c r="D2871" t="inlineStr">
        <is>
          <t>France</t>
        </is>
      </c>
      <c r="E2871" t="inlineStr">
        <is>
          <t>2019-20</t>
        </is>
      </c>
      <c r="F2871" t="inlineStr">
        <is>
          <t>Lin</t>
        </is>
      </c>
      <c r="G2871" t="inlineStr"/>
      <c r="H2871" t="inlineStr"/>
      <c r="I2871" t="inlineStr"/>
      <c r="J2871" t="inlineStr"/>
      <c r="K2871" t="inlineStr"/>
      <c r="L2871" t="inlineStr"/>
      <c r="M2871" t="inlineStr"/>
      <c r="N2871" t="inlineStr"/>
      <c r="O2871" t="n">
        <v>1.13</v>
      </c>
      <c r="P2871" t="n">
        <v>0</v>
      </c>
      <c r="Q2871" t="n">
        <v>20.3</v>
      </c>
    </row>
    <row r="2872" ht="15" customHeight="1" s="1003">
      <c r="A2872" s="1019" t="inlineStr">
        <is>
          <t>Graines collectées</t>
        </is>
      </c>
      <c r="B2872" t="inlineStr">
        <is>
          <t>RHD</t>
        </is>
      </c>
      <c r="C2872" t="inlineStr">
        <is>
          <t>kt</t>
        </is>
      </c>
      <c r="D2872" t="inlineStr">
        <is>
          <t>France</t>
        </is>
      </c>
      <c r="E2872" t="inlineStr">
        <is>
          <t>2019-20</t>
        </is>
      </c>
      <c r="F2872" t="inlineStr">
        <is>
          <t>Lin</t>
        </is>
      </c>
      <c r="G2872" t="inlineStr"/>
      <c r="H2872" t="inlineStr"/>
      <c r="I2872" t="inlineStr"/>
      <c r="J2872" t="inlineStr"/>
      <c r="K2872" t="inlineStr"/>
      <c r="L2872" t="inlineStr"/>
      <c r="M2872" t="inlineStr"/>
      <c r="N2872" t="inlineStr"/>
      <c r="O2872" t="n">
        <v>5.63</v>
      </c>
      <c r="P2872" t="n">
        <v>0</v>
      </c>
      <c r="Q2872" t="n">
        <v>20.3</v>
      </c>
    </row>
    <row r="2873" ht="15" customHeight="1" s="1003">
      <c r="A2873" s="1019" t="inlineStr">
        <is>
          <t>Graines collectées</t>
        </is>
      </c>
      <c r="B2873" t="inlineStr">
        <is>
          <t>Trituration</t>
        </is>
      </c>
      <c r="C2873" t="inlineStr">
        <is>
          <t>kt</t>
        </is>
      </c>
      <c r="D2873" t="inlineStr">
        <is>
          <t>France</t>
        </is>
      </c>
      <c r="E2873" t="inlineStr">
        <is>
          <t>2019-20</t>
        </is>
      </c>
      <c r="F2873" t="inlineStr">
        <is>
          <t>Lin</t>
        </is>
      </c>
      <c r="G2873" t="inlineStr">
        <is>
          <t>Consommation de graines par la Trituration = 25 kt (FEDIOL)</t>
        </is>
      </c>
      <c r="H2873" t="inlineStr"/>
      <c r="I2873" t="inlineStr">
        <is>
          <t>FEDIOL</t>
        </is>
      </c>
      <c r="J2873" t="inlineStr">
        <is>
          <t>Utilisation de la donnée 2019</t>
        </is>
      </c>
      <c r="K2873" t="inlineStr">
        <is>
          <t>Volume</t>
        </is>
      </c>
      <c r="L2873" t="inlineStr">
        <is>
          <t>Consommation de graines par la Trituration</t>
        </is>
      </c>
      <c r="M2873" t="inlineStr">
        <is>
          <t>Huiles et tourteaux - FEDIOL</t>
        </is>
      </c>
      <c r="N2873" t="inlineStr"/>
      <c r="O2873" t="n">
        <v>25</v>
      </c>
      <c r="P2873" t="inlineStr"/>
      <c r="Q2873" t="inlineStr"/>
    </row>
    <row r="2874" ht="15" customHeight="1" s="1003">
      <c r="A2874" s="1019" t="inlineStr">
        <is>
          <t>Graines collectées</t>
        </is>
      </c>
      <c r="B2874" t="inlineStr">
        <is>
          <t>FAB</t>
        </is>
      </c>
      <c r="C2874" t="inlineStr">
        <is>
          <t>kt</t>
        </is>
      </c>
      <c r="D2874" t="inlineStr">
        <is>
          <t>France</t>
        </is>
      </c>
      <c r="E2874" t="inlineStr">
        <is>
          <t>2019-20</t>
        </is>
      </c>
      <c r="F2874" t="inlineStr">
        <is>
          <t>Lin</t>
        </is>
      </c>
      <c r="G2874" t="inlineStr">
        <is>
          <t>Consommation de graines par les FAB = 4 kt (Etat 13 - FranceAgriMer)</t>
        </is>
      </c>
      <c r="H2874" t="inlineStr"/>
      <c r="I2874" t="inlineStr">
        <is>
          <t>Etat 13 - FranceAgriMer</t>
        </is>
      </c>
      <c r="J2874" t="inlineStr">
        <is>
          <t>Les graines ne sont pas consommées en alimentation animale</t>
        </is>
      </c>
      <c r="K2874" t="inlineStr">
        <is>
          <t>Volume</t>
        </is>
      </c>
      <c r="L2874" t="inlineStr">
        <is>
          <t>Consommation de graines par les FAB</t>
        </is>
      </c>
      <c r="M2874" t="inlineStr">
        <is>
          <t>FAB - FAM</t>
        </is>
      </c>
      <c r="N2874" t="inlineStr"/>
      <c r="O2874" t="n">
        <v>4.15</v>
      </c>
      <c r="P2874" t="inlineStr"/>
      <c r="Q2874" t="inlineStr"/>
    </row>
    <row r="2875" ht="15" customHeight="1" s="1003">
      <c r="A2875" s="1019" t="inlineStr">
        <is>
          <t>Graines collectées</t>
        </is>
      </c>
      <c r="B2875" t="inlineStr">
        <is>
          <t>Amidonnerie</t>
        </is>
      </c>
      <c r="C2875" t="inlineStr">
        <is>
          <t>kt</t>
        </is>
      </c>
      <c r="D2875" t="inlineStr">
        <is>
          <t>France</t>
        </is>
      </c>
      <c r="E2875" t="inlineStr">
        <is>
          <t>2019-20</t>
        </is>
      </c>
      <c r="F2875" t="inlineStr">
        <is>
          <t>Lin</t>
        </is>
      </c>
      <c r="G2875" t="inlineStr"/>
      <c r="H2875" t="inlineStr"/>
      <c r="I2875" t="inlineStr"/>
      <c r="J2875" t="inlineStr"/>
      <c r="K2875" t="inlineStr"/>
      <c r="L2875" t="inlineStr"/>
      <c r="M2875" t="inlineStr"/>
      <c r="N2875" t="inlineStr"/>
      <c r="O2875" t="n">
        <v>0</v>
      </c>
      <c r="P2875" t="inlineStr"/>
      <c r="Q2875" t="inlineStr"/>
    </row>
    <row r="2876" ht="15" customHeight="1" s="1003">
      <c r="A2876" s="1019" t="inlineStr">
        <is>
          <t>Graines collectées</t>
        </is>
      </c>
      <c r="B2876" t="inlineStr">
        <is>
          <t>Meunerie</t>
        </is>
      </c>
      <c r="C2876" t="inlineStr">
        <is>
          <t>kt</t>
        </is>
      </c>
      <c r="D2876" t="inlineStr">
        <is>
          <t>France</t>
        </is>
      </c>
      <c r="E2876" t="inlineStr">
        <is>
          <t>2019-20</t>
        </is>
      </c>
      <c r="F2876" t="inlineStr">
        <is>
          <t>Lin</t>
        </is>
      </c>
      <c r="G2876" t="inlineStr"/>
      <c r="H2876" t="inlineStr"/>
      <c r="I2876" t="inlineStr"/>
      <c r="J2876" t="inlineStr"/>
      <c r="K2876" t="inlineStr"/>
      <c r="L2876" t="inlineStr"/>
      <c r="M2876" t="inlineStr"/>
      <c r="N2876" t="inlineStr"/>
      <c r="O2876" t="n">
        <v>0</v>
      </c>
      <c r="P2876" t="inlineStr"/>
      <c r="Q2876" t="inlineStr"/>
    </row>
    <row r="2877" ht="15" customHeight="1" s="1003">
      <c r="A2877" s="1019" t="inlineStr">
        <is>
          <t>Graines collectées</t>
        </is>
      </c>
      <c r="B2877" t="inlineStr">
        <is>
          <t>Fabrication d'ingrédients</t>
        </is>
      </c>
      <c r="C2877" t="inlineStr">
        <is>
          <t>kt</t>
        </is>
      </c>
      <c r="D2877" t="inlineStr">
        <is>
          <t>France</t>
        </is>
      </c>
      <c r="E2877" t="inlineStr">
        <is>
          <t>2019-20</t>
        </is>
      </c>
      <c r="F2877" t="inlineStr">
        <is>
          <t>Lin</t>
        </is>
      </c>
      <c r="G2877" t="inlineStr"/>
      <c r="H2877" t="inlineStr"/>
      <c r="I2877" t="inlineStr"/>
      <c r="J2877" t="inlineStr"/>
      <c r="K2877" t="inlineStr"/>
      <c r="L2877" t="inlineStr"/>
      <c r="M2877" t="inlineStr"/>
      <c r="N2877" t="inlineStr"/>
      <c r="O2877" t="n">
        <v>0</v>
      </c>
      <c r="P2877" t="inlineStr"/>
      <c r="Q2877" t="inlineStr"/>
    </row>
    <row r="2878" ht="15" customHeight="1" s="1003">
      <c r="A2878" s="1019" t="inlineStr">
        <is>
          <t>Graines collectées</t>
        </is>
      </c>
      <c r="B2878" t="inlineStr">
        <is>
          <t>Ménages</t>
        </is>
      </c>
      <c r="C2878" t="inlineStr">
        <is>
          <t>kt</t>
        </is>
      </c>
      <c r="D2878" t="inlineStr">
        <is>
          <t>France</t>
        </is>
      </c>
      <c r="E2878" t="inlineStr">
        <is>
          <t>2019-20</t>
        </is>
      </c>
      <c r="F2878" t="inlineStr">
        <is>
          <t>Lin</t>
        </is>
      </c>
      <c r="G2878" t="inlineStr"/>
      <c r="H2878" t="inlineStr"/>
      <c r="I2878" t="inlineStr"/>
      <c r="J2878" t="inlineStr"/>
      <c r="K2878" t="inlineStr"/>
      <c r="L2878" t="inlineStr"/>
      <c r="M2878" t="inlineStr"/>
      <c r="N2878" t="inlineStr"/>
      <c r="O2878" t="n">
        <v>3.38</v>
      </c>
      <c r="P2878" t="n">
        <v>0</v>
      </c>
      <c r="Q2878" t="n">
        <v>20.3</v>
      </c>
    </row>
    <row r="2879" ht="15" customHeight="1" s="1003">
      <c r="A2879" s="1019" t="inlineStr">
        <is>
          <t>Graines collectées</t>
        </is>
      </c>
      <c r="B2879" t="inlineStr">
        <is>
          <t>Circuits généralistes</t>
        </is>
      </c>
      <c r="C2879" t="inlineStr">
        <is>
          <t>kt</t>
        </is>
      </c>
      <c r="D2879" t="inlineStr">
        <is>
          <t>France</t>
        </is>
      </c>
      <c r="E2879" t="inlineStr">
        <is>
          <t>2019-20</t>
        </is>
      </c>
      <c r="F2879" t="inlineStr">
        <is>
          <t>Lin</t>
        </is>
      </c>
      <c r="G2879" t="inlineStr"/>
      <c r="H2879" t="inlineStr"/>
      <c r="I2879" t="inlineStr"/>
      <c r="J2879" t="inlineStr"/>
      <c r="K2879" t="inlineStr"/>
      <c r="L2879" t="inlineStr"/>
      <c r="M2879" t="inlineStr"/>
      <c r="N2879" t="inlineStr"/>
      <c r="O2879" t="n">
        <v>1.13</v>
      </c>
      <c r="P2879" t="n">
        <v>0</v>
      </c>
      <c r="Q2879" t="n">
        <v>20.3</v>
      </c>
    </row>
    <row r="2880" ht="15" customHeight="1" s="1003">
      <c r="A2880" s="1019" t="inlineStr">
        <is>
          <t>Graines collectées</t>
        </is>
      </c>
      <c r="B2880" t="inlineStr">
        <is>
          <t>Usages alimentaires</t>
        </is>
      </c>
      <c r="C2880" t="inlineStr">
        <is>
          <t>kt</t>
        </is>
      </c>
      <c r="D2880" t="inlineStr">
        <is>
          <t>France</t>
        </is>
      </c>
      <c r="E2880" t="inlineStr">
        <is>
          <t>2019-20</t>
        </is>
      </c>
      <c r="F2880" t="inlineStr">
        <is>
          <t>Lin</t>
        </is>
      </c>
      <c r="G2880" t="inlineStr"/>
      <c r="H2880" t="inlineStr"/>
      <c r="I2880" t="inlineStr"/>
      <c r="J2880" t="inlineStr"/>
      <c r="K2880" t="inlineStr"/>
      <c r="L2880" t="inlineStr"/>
      <c r="M2880" t="inlineStr"/>
      <c r="N2880" t="inlineStr"/>
      <c r="O2880" t="n">
        <v>24.4</v>
      </c>
      <c r="P2880" t="inlineStr"/>
      <c r="Q2880" t="inlineStr"/>
    </row>
    <row r="2881" ht="15" customHeight="1" s="1003">
      <c r="A2881" s="1019" t="inlineStr">
        <is>
          <t>Graines collectées</t>
        </is>
      </c>
      <c r="B2881" t="inlineStr">
        <is>
          <t>Alimentation animale rente</t>
        </is>
      </c>
      <c r="C2881" t="inlineStr">
        <is>
          <t>kt</t>
        </is>
      </c>
      <c r="D2881" t="inlineStr">
        <is>
          <t>France</t>
        </is>
      </c>
      <c r="E2881" t="inlineStr">
        <is>
          <t>2019-20</t>
        </is>
      </c>
      <c r="F2881" t="inlineStr">
        <is>
          <t>Lin</t>
        </is>
      </c>
      <c r="G2881" t="inlineStr"/>
      <c r="H2881" t="inlineStr"/>
      <c r="I2881" t="inlineStr"/>
      <c r="J2881" t="inlineStr"/>
      <c r="K2881" t="inlineStr"/>
      <c r="L2881" t="inlineStr"/>
      <c r="M2881" t="inlineStr"/>
      <c r="N2881" t="inlineStr"/>
      <c r="O2881" t="n">
        <v>4.15</v>
      </c>
      <c r="P2881" t="inlineStr"/>
      <c r="Q2881" t="inlineStr"/>
    </row>
    <row r="2882" ht="15" customHeight="1" s="1003">
      <c r="A2882" s="1019" t="inlineStr">
        <is>
          <t>Graines collectées</t>
        </is>
      </c>
      <c r="B2882" t="inlineStr">
        <is>
          <t>Alimentation animale</t>
        </is>
      </c>
      <c r="C2882" t="inlineStr">
        <is>
          <t>kt</t>
        </is>
      </c>
      <c r="D2882" t="inlineStr">
        <is>
          <t>France</t>
        </is>
      </c>
      <c r="E2882" t="inlineStr">
        <is>
          <t>2019-20</t>
        </is>
      </c>
      <c r="F2882" t="inlineStr">
        <is>
          <t>Lin</t>
        </is>
      </c>
      <c r="G2882" t="inlineStr"/>
      <c r="H2882" t="inlineStr"/>
      <c r="I2882" t="inlineStr"/>
      <c r="J2882" t="inlineStr"/>
      <c r="K2882" t="inlineStr"/>
      <c r="L2882" t="inlineStr"/>
      <c r="M2882" t="inlineStr"/>
      <c r="N2882" t="inlineStr"/>
      <c r="O2882" t="n">
        <v>4.15</v>
      </c>
      <c r="P2882" t="inlineStr"/>
      <c r="Q2882" t="inlineStr"/>
    </row>
    <row r="2883" ht="15" customHeight="1" s="1003">
      <c r="A2883" s="1019" t="inlineStr">
        <is>
          <t>Graines collectées</t>
        </is>
      </c>
      <c r="B2883" t="inlineStr">
        <is>
          <t>Débouchés</t>
        </is>
      </c>
      <c r="C2883" t="inlineStr">
        <is>
          <t>kt</t>
        </is>
      </c>
      <c r="D2883" t="inlineStr">
        <is>
          <t>France</t>
        </is>
      </c>
      <c r="E2883" t="inlineStr">
        <is>
          <t>2019-20</t>
        </is>
      </c>
      <c r="F2883" t="inlineStr">
        <is>
          <t>Lin</t>
        </is>
      </c>
      <c r="G2883" t="inlineStr"/>
      <c r="H2883" t="inlineStr"/>
      <c r="I2883" t="inlineStr"/>
      <c r="J2883" t="inlineStr"/>
      <c r="K2883" t="inlineStr"/>
      <c r="L2883" t="inlineStr"/>
      <c r="M2883" t="inlineStr"/>
      <c r="N2883" t="inlineStr"/>
      <c r="O2883" t="n">
        <v>24.4</v>
      </c>
      <c r="P2883" t="inlineStr"/>
      <c r="Q2883" t="inlineStr"/>
    </row>
    <row r="2884" ht="15" customHeight="1" s="1003">
      <c r="A2884" s="1019" t="inlineStr">
        <is>
          <t>Graines collectées</t>
        </is>
      </c>
      <c r="B2884" t="inlineStr">
        <is>
          <t>Autres IAA</t>
        </is>
      </c>
      <c r="C2884" t="inlineStr">
        <is>
          <t>kt</t>
        </is>
      </c>
      <c r="D2884" t="inlineStr">
        <is>
          <t>France</t>
        </is>
      </c>
      <c r="E2884" t="inlineStr">
        <is>
          <t>2019-20</t>
        </is>
      </c>
      <c r="F2884" t="inlineStr">
        <is>
          <t>Lin</t>
        </is>
      </c>
      <c r="G2884" t="inlineStr"/>
      <c r="H2884" t="inlineStr"/>
      <c r="I2884" t="inlineStr"/>
      <c r="J2884" t="inlineStr"/>
      <c r="K2884" t="inlineStr"/>
      <c r="L2884" t="inlineStr"/>
      <c r="M2884" t="inlineStr"/>
      <c r="N2884" t="inlineStr"/>
      <c r="O2884" t="n">
        <v>5.63</v>
      </c>
      <c r="P2884" t="n">
        <v>0</v>
      </c>
      <c r="Q2884" t="n">
        <v>20.3</v>
      </c>
    </row>
    <row r="2885" ht="15" customHeight="1" s="1003">
      <c r="A2885" s="1019" t="inlineStr">
        <is>
          <t>Graines collectées</t>
        </is>
      </c>
      <c r="B2885" t="inlineStr">
        <is>
          <t>Semences certifiées</t>
        </is>
      </c>
      <c r="C2885" t="inlineStr">
        <is>
          <t>kt</t>
        </is>
      </c>
      <c r="D2885" t="inlineStr">
        <is>
          <t>France</t>
        </is>
      </c>
      <c r="E2885" t="inlineStr">
        <is>
          <t>2019-20</t>
        </is>
      </c>
      <c r="F2885" t="inlineStr">
        <is>
          <t>Lin</t>
        </is>
      </c>
      <c r="G2885" t="inlineStr">
        <is>
          <t>Production de semences certifiées = 2 kt (Collectes, stocks - FranceAgriMer)</t>
        </is>
      </c>
      <c r="H2885" t="inlineStr"/>
      <c r="I2885" t="inlineStr">
        <is>
          <t>Collectes, stocks - FranceAgriMer</t>
        </is>
      </c>
      <c r="J2885" t="inlineStr"/>
      <c r="K2885" t="inlineStr">
        <is>
          <t>Volume</t>
        </is>
      </c>
      <c r="L2885" t="inlineStr">
        <is>
          <t>Production de semences certifiées</t>
        </is>
      </c>
      <c r="M2885" t="inlineStr">
        <is>
          <t>Collectes, stocks - FAM</t>
        </is>
      </c>
      <c r="N2885" t="inlineStr"/>
      <c r="O2885" t="n">
        <v>1.86</v>
      </c>
      <c r="P2885" t="inlineStr"/>
      <c r="Q2885" t="inlineStr"/>
    </row>
    <row r="2886" ht="15" customHeight="1" s="1003">
      <c r="A2886" s="1019" t="inlineStr">
        <is>
          <t>Graines collectées</t>
        </is>
      </c>
      <c r="B2886" t="inlineStr">
        <is>
          <t>Semences</t>
        </is>
      </c>
      <c r="C2886" t="inlineStr">
        <is>
          <t>kt</t>
        </is>
      </c>
      <c r="D2886" t="inlineStr">
        <is>
          <t>France</t>
        </is>
      </c>
      <c r="E2886" t="inlineStr">
        <is>
          <t>2019-20</t>
        </is>
      </c>
      <c r="F2886" t="inlineStr">
        <is>
          <t>Lin</t>
        </is>
      </c>
      <c r="G2886" t="inlineStr">
        <is>
          <t>Production de semences certifiées = 1 kt (Collectes, stocks - FranceAgriMer)</t>
        </is>
      </c>
      <c r="H2886" t="inlineStr"/>
      <c r="I2886" t="inlineStr">
        <is>
          <t>Collectes, stocks - FranceAgriMer</t>
        </is>
      </c>
      <c r="J2886" t="inlineStr"/>
      <c r="K2886" t="inlineStr">
        <is>
          <t>Volume</t>
        </is>
      </c>
      <c r="L2886" t="inlineStr">
        <is>
          <t>Production de semences certifiées</t>
        </is>
      </c>
      <c r="M2886" t="inlineStr">
        <is>
          <t>Collectes, stocks - FAM</t>
        </is>
      </c>
      <c r="N2886" t="inlineStr"/>
      <c r="O2886" t="n">
        <v>1.86</v>
      </c>
      <c r="P2886" t="inlineStr"/>
      <c r="Q2886" t="inlineStr"/>
    </row>
    <row r="2887" ht="15" customHeight="1" s="1003">
      <c r="A2887" s="1019" t="inlineStr">
        <is>
          <t>Graines collectées</t>
        </is>
      </c>
      <c r="B2887" t="inlineStr">
        <is>
          <t>Export</t>
        </is>
      </c>
      <c r="C2887" t="inlineStr">
        <is>
          <t>kt</t>
        </is>
      </c>
      <c r="D2887" t="inlineStr">
        <is>
          <t>France</t>
        </is>
      </c>
      <c r="E2887" t="inlineStr">
        <is>
          <t>2019-20</t>
        </is>
      </c>
      <c r="F2887" t="inlineStr">
        <is>
          <t>Lin</t>
        </is>
      </c>
      <c r="G2887" t="inlineStr"/>
      <c r="H2887" t="inlineStr">
        <is>
          <t>Exportation de graines = 12 kt (Douanes françaises - Eurostat)</t>
        </is>
      </c>
      <c r="I2887" t="inlineStr">
        <is>
          <t>Douanes françaises - Eurostat</t>
        </is>
      </c>
      <c r="J2887" t="inlineStr"/>
      <c r="K2887" t="inlineStr">
        <is>
          <t>Volume</t>
        </is>
      </c>
      <c r="L2887" t="inlineStr">
        <is>
          <t>Exportation de graines</t>
        </is>
      </c>
      <c r="M2887" t="inlineStr">
        <is>
          <t>Echanges mensuels - EUROSTAT</t>
        </is>
      </c>
      <c r="N2887" t="inlineStr"/>
      <c r="O2887" t="n">
        <v>11.9</v>
      </c>
      <c r="P2887" t="inlineStr"/>
      <c r="Q2887" t="inlineStr"/>
    </row>
    <row r="2888" ht="15" customHeight="1" s="1003">
      <c r="A2888" s="1019" t="inlineStr">
        <is>
          <t>Graines collectées</t>
        </is>
      </c>
      <c r="B2888" t="inlineStr">
        <is>
          <t>Ecart statistique</t>
        </is>
      </c>
      <c r="C2888" t="inlineStr">
        <is>
          <t>kt</t>
        </is>
      </c>
      <c r="D2888" t="inlineStr">
        <is>
          <t>France</t>
        </is>
      </c>
      <c r="E2888" t="inlineStr">
        <is>
          <t>2019-20</t>
        </is>
      </c>
      <c r="F2888" t="inlineStr">
        <is>
          <t>Lin</t>
        </is>
      </c>
      <c r="G2888" t="inlineStr"/>
      <c r="H2888" t="inlineStr"/>
      <c r="I2888" t="inlineStr"/>
      <c r="J2888" t="inlineStr"/>
      <c r="K2888" t="inlineStr"/>
      <c r="L2888" t="inlineStr"/>
      <c r="M2888" t="inlineStr"/>
      <c r="N2888" t="inlineStr"/>
      <c r="O2888" t="n">
        <v>0</v>
      </c>
      <c r="P2888" t="inlineStr"/>
      <c r="Q2888" t="inlineStr"/>
    </row>
    <row r="2889" ht="15" customHeight="1" s="1003">
      <c r="A2889" s="1019" t="inlineStr">
        <is>
          <t>Issues de silo</t>
        </is>
      </c>
      <c r="B2889" t="inlineStr">
        <is>
          <t>Elimination/Pertes</t>
        </is>
      </c>
      <c r="C2889" t="inlineStr">
        <is>
          <t>kt</t>
        </is>
      </c>
      <c r="D2889" t="inlineStr">
        <is>
          <t>France</t>
        </is>
      </c>
      <c r="E2889" t="inlineStr">
        <is>
          <t>2019-20</t>
        </is>
      </c>
      <c r="F2889" t="inlineStr">
        <is>
          <t>Lin</t>
        </is>
      </c>
      <c r="G2889" t="inlineStr"/>
      <c r="H2889" t="inlineStr">
        <is>
          <t>0</t>
        </is>
      </c>
      <c r="I2889" t="inlineStr">
        <is>
          <t>ONRB - FranceAgriMer</t>
        </is>
      </c>
      <c r="J2889" t="inlineStr">
        <is>
          <t>0</t>
        </is>
      </c>
      <c r="K2889" t="inlineStr">
        <is>
          <t>Répartition</t>
        </is>
      </c>
      <c r="L2889" t="inlineStr">
        <is>
          <t>Les issues de silo sont éliminées:Part d'issues de silo éliminées</t>
        </is>
      </c>
      <c r="M2889" t="inlineStr">
        <is>
          <t>Issues de silo - ONRB</t>
        </is>
      </c>
      <c r="N2889" t="inlineStr"/>
      <c r="O2889" t="n">
        <v>0</v>
      </c>
      <c r="P2889" t="inlineStr"/>
      <c r="Q2889" t="inlineStr"/>
    </row>
    <row r="2890" ht="15" customHeight="1" s="1003">
      <c r="A2890" s="1019" t="inlineStr">
        <is>
          <t>Issues de silo</t>
        </is>
      </c>
      <c r="B2890" t="inlineStr">
        <is>
          <t>Autres usages (ou usages indéfinis)</t>
        </is>
      </c>
      <c r="C2890" t="inlineStr">
        <is>
          <t>kt</t>
        </is>
      </c>
      <c r="D2890" t="inlineStr">
        <is>
          <t>France</t>
        </is>
      </c>
      <c r="E2890" t="inlineStr">
        <is>
          <t>2019-20</t>
        </is>
      </c>
      <c r="F2890" t="inlineStr">
        <is>
          <t>Lin</t>
        </is>
      </c>
      <c r="G2890" t="inlineStr"/>
      <c r="H2890" t="inlineStr"/>
      <c r="I2890" t="inlineStr"/>
      <c r="J2890" t="inlineStr"/>
      <c r="K2890" t="inlineStr"/>
      <c r="L2890" t="inlineStr"/>
      <c r="M2890" t="inlineStr"/>
      <c r="N2890" t="inlineStr"/>
      <c r="O2890" t="n">
        <v>0</v>
      </c>
      <c r="P2890" t="inlineStr"/>
      <c r="Q2890" t="inlineStr"/>
    </row>
    <row r="2891" ht="15" customHeight="1" s="1003">
      <c r="A2891" s="1019" t="inlineStr">
        <is>
          <t>Issues de silo</t>
        </is>
      </c>
      <c r="B2891" t="inlineStr">
        <is>
          <t>Débouchés</t>
        </is>
      </c>
      <c r="C2891" t="inlineStr">
        <is>
          <t>kt</t>
        </is>
      </c>
      <c r="D2891" t="inlineStr">
        <is>
          <t>France</t>
        </is>
      </c>
      <c r="E2891" t="inlineStr">
        <is>
          <t>2019-20</t>
        </is>
      </c>
      <c r="F2891" t="inlineStr">
        <is>
          <t>Lin</t>
        </is>
      </c>
      <c r="G2891" t="inlineStr"/>
      <c r="H2891" t="inlineStr"/>
      <c r="I2891" t="inlineStr"/>
      <c r="J2891" t="inlineStr"/>
      <c r="K2891" t="inlineStr"/>
      <c r="L2891" t="inlineStr"/>
      <c r="M2891" t="inlineStr"/>
      <c r="N2891" t="inlineStr"/>
      <c r="O2891" t="n">
        <v>0.52</v>
      </c>
      <c r="P2891" t="inlineStr"/>
      <c r="Q2891" t="inlineStr"/>
    </row>
    <row r="2892" ht="15" customHeight="1" s="1003">
      <c r="A2892" s="1019" t="inlineStr">
        <is>
          <t>Issues de silo</t>
        </is>
      </c>
      <c r="B2892" t="inlineStr">
        <is>
          <t>FAF</t>
        </is>
      </c>
      <c r="C2892" t="inlineStr">
        <is>
          <t>kt</t>
        </is>
      </c>
      <c r="D2892" t="inlineStr">
        <is>
          <t>France</t>
        </is>
      </c>
      <c r="E2892" t="inlineStr">
        <is>
          <t>2019-20</t>
        </is>
      </c>
      <c r="F2892" t="inlineStr">
        <is>
          <t>Lin</t>
        </is>
      </c>
      <c r="G2892" t="inlineStr"/>
      <c r="H2892" t="inlineStr">
        <is>
          <t>Part d'issues de silo consommées par les FAF = 56,33 % (ONRB - FranceAgriMer)</t>
        </is>
      </c>
      <c r="I2892" t="inlineStr">
        <is>
          <t>ONRB - FranceAgriMer</t>
        </is>
      </c>
      <c r="J2892" t="inlineStr">
        <is>
          <t>0</t>
        </is>
      </c>
      <c r="K2892" t="inlineStr">
        <is>
          <t>Répartition</t>
        </is>
      </c>
      <c r="L2892" t="inlineStr">
        <is>
          <t>Part d'issues de silo consommées par les FAF</t>
        </is>
      </c>
      <c r="M2892" t="inlineStr">
        <is>
          <t>Issues de silo - ONRB</t>
        </is>
      </c>
      <c r="N2892" t="inlineStr"/>
      <c r="O2892" t="n">
        <v>0.29</v>
      </c>
      <c r="P2892" t="inlineStr"/>
      <c r="Q2892" t="inlineStr"/>
    </row>
    <row r="2893" ht="15" customHeight="1" s="1003">
      <c r="A2893" s="1019" t="inlineStr">
        <is>
          <t>Issues de silo</t>
        </is>
      </c>
      <c r="B2893" t="inlineStr">
        <is>
          <t>Litière</t>
        </is>
      </c>
      <c r="C2893" t="inlineStr">
        <is>
          <t>kt</t>
        </is>
      </c>
      <c r="D2893" t="inlineStr">
        <is>
          <t>France</t>
        </is>
      </c>
      <c r="E2893" t="inlineStr">
        <is>
          <t>2019-20</t>
        </is>
      </c>
      <c r="F2893" t="inlineStr">
        <is>
          <t>Lin</t>
        </is>
      </c>
      <c r="G2893" t="inlineStr"/>
      <c r="H2893" t="inlineStr">
        <is>
          <t>Part d'issues de silo consommées comme litière = 0,77 % (ONRB - FranceAgriMer)</t>
        </is>
      </c>
      <c r="I2893" t="inlineStr">
        <is>
          <t>ONRB - FranceAgriMer</t>
        </is>
      </c>
      <c r="J2893" t="inlineStr">
        <is>
          <t>0</t>
        </is>
      </c>
      <c r="K2893" t="inlineStr">
        <is>
          <t>Répartition</t>
        </is>
      </c>
      <c r="L2893" t="inlineStr">
        <is>
          <t>Part d'issues de silo consommées comme litière</t>
        </is>
      </c>
      <c r="M2893" t="inlineStr">
        <is>
          <t>Issues de silo - ONRB</t>
        </is>
      </c>
      <c r="N2893" t="inlineStr"/>
      <c r="O2893" t="n">
        <v>0</v>
      </c>
      <c r="P2893" t="inlineStr"/>
      <c r="Q2893" t="inlineStr"/>
    </row>
    <row r="2894" ht="15" customHeight="1" s="1003">
      <c r="A2894" s="1019" t="inlineStr">
        <is>
          <t>Issues de silo</t>
        </is>
      </c>
      <c r="B2894" t="inlineStr">
        <is>
          <t>Compostage</t>
        </is>
      </c>
      <c r="C2894" t="inlineStr">
        <is>
          <t>kt</t>
        </is>
      </c>
      <c r="D2894" t="inlineStr">
        <is>
          <t>France</t>
        </is>
      </c>
      <c r="E2894" t="inlineStr">
        <is>
          <t>2019-20</t>
        </is>
      </c>
      <c r="F2894" t="inlineStr">
        <is>
          <t>Lin</t>
        </is>
      </c>
      <c r="G2894" t="inlineStr"/>
      <c r="H2894" t="inlineStr">
        <is>
          <t>Part d'issues de silo compostées = 0 % (ONRB - FranceAgriMer)</t>
        </is>
      </c>
      <c r="I2894" t="inlineStr">
        <is>
          <t>ONRB - FranceAgriMer</t>
        </is>
      </c>
      <c r="J2894" t="inlineStr">
        <is>
          <t>0</t>
        </is>
      </c>
      <c r="K2894" t="inlineStr">
        <is>
          <t>Répartition</t>
        </is>
      </c>
      <c r="L2894" t="inlineStr">
        <is>
          <t>Part d'issues de silo compostées</t>
        </is>
      </c>
      <c r="M2894" t="inlineStr">
        <is>
          <t>Issues de silo - ONRB</t>
        </is>
      </c>
      <c r="N2894" t="inlineStr"/>
      <c r="O2894" t="n">
        <v>0</v>
      </c>
      <c r="P2894" t="inlineStr"/>
      <c r="Q2894" t="inlineStr"/>
    </row>
    <row r="2895" ht="15" customHeight="1" s="1003">
      <c r="A2895" s="1019" t="inlineStr">
        <is>
          <t>Issues de silo</t>
        </is>
      </c>
      <c r="B2895" t="inlineStr">
        <is>
          <t>Autres biomatériaux</t>
        </is>
      </c>
      <c r="C2895" t="inlineStr">
        <is>
          <t>kt</t>
        </is>
      </c>
      <c r="D2895" t="inlineStr">
        <is>
          <t>France</t>
        </is>
      </c>
      <c r="E2895" t="inlineStr">
        <is>
          <t>2019-20</t>
        </is>
      </c>
      <c r="F2895" t="inlineStr">
        <is>
          <t>Lin</t>
        </is>
      </c>
      <c r="G2895" t="inlineStr"/>
      <c r="H2895" t="inlineStr">
        <is>
          <t>Part d'issues de silo consommées comme autres biomatériaux = 0,77 % (ONRB - FranceAgriMer)</t>
        </is>
      </c>
      <c r="I2895" t="inlineStr">
        <is>
          <t>ONRB - FranceAgriMer</t>
        </is>
      </c>
      <c r="J2895" t="inlineStr">
        <is>
          <t>0</t>
        </is>
      </c>
      <c r="K2895" t="inlineStr">
        <is>
          <t>Répartition</t>
        </is>
      </c>
      <c r="L2895" t="inlineStr">
        <is>
          <t>Part d'issues de silo consommées comme autres biomatériaux</t>
        </is>
      </c>
      <c r="M2895" t="inlineStr">
        <is>
          <t>Issues de silo - ONRB</t>
        </is>
      </c>
      <c r="N2895" t="inlineStr"/>
      <c r="O2895" t="n">
        <v>0</v>
      </c>
      <c r="P2895" t="inlineStr"/>
      <c r="Q2895" t="inlineStr"/>
    </row>
    <row r="2896" ht="15" customHeight="1" s="1003">
      <c r="A2896" s="1019" t="inlineStr">
        <is>
          <t>Issues de silo</t>
        </is>
      </c>
      <c r="B2896" t="inlineStr">
        <is>
          <t>Méthanisation</t>
        </is>
      </c>
      <c r="C2896" t="inlineStr">
        <is>
          <t>kt</t>
        </is>
      </c>
      <c r="D2896" t="inlineStr">
        <is>
          <t>France</t>
        </is>
      </c>
      <c r="E2896" t="inlineStr">
        <is>
          <t>2019-20</t>
        </is>
      </c>
      <c r="F2896" t="inlineStr">
        <is>
          <t>Lin</t>
        </is>
      </c>
      <c r="G2896" t="inlineStr"/>
      <c r="H2896" t="inlineStr">
        <is>
          <t>Part d'issues de silo consommées en méthanisation = 40,72 % (ONRB - FranceAgriMer)</t>
        </is>
      </c>
      <c r="I2896" t="inlineStr">
        <is>
          <t>ONRB - FranceAgriMer</t>
        </is>
      </c>
      <c r="J2896" t="inlineStr">
        <is>
          <t>0</t>
        </is>
      </c>
      <c r="K2896" t="inlineStr">
        <is>
          <t>Répartition</t>
        </is>
      </c>
      <c r="L2896" t="inlineStr">
        <is>
          <t>Part d'issues de silo consommées en méthanisation</t>
        </is>
      </c>
      <c r="M2896" t="inlineStr">
        <is>
          <t>Issues de silo - ONRB</t>
        </is>
      </c>
      <c r="N2896" t="inlineStr"/>
      <c r="O2896" t="n">
        <v>0.21</v>
      </c>
      <c r="P2896" t="inlineStr"/>
      <c r="Q2896" t="inlineStr"/>
    </row>
    <row r="2897" ht="15" customHeight="1" s="1003">
      <c r="A2897" s="1019" t="inlineStr">
        <is>
          <t>Issues de silo</t>
        </is>
      </c>
      <c r="B2897" t="inlineStr">
        <is>
          <t>Combustion</t>
        </is>
      </c>
      <c r="C2897" t="inlineStr">
        <is>
          <t>kt</t>
        </is>
      </c>
      <c r="D2897" t="inlineStr">
        <is>
          <t>France</t>
        </is>
      </c>
      <c r="E2897" t="inlineStr">
        <is>
          <t>2019-20</t>
        </is>
      </c>
      <c r="F2897" t="inlineStr">
        <is>
          <t>Lin</t>
        </is>
      </c>
      <c r="G2897" t="inlineStr"/>
      <c r="H2897" t="inlineStr">
        <is>
          <t>Part d'issues de silo brûlées = 1,03 % (ONRB - FranceAgriMer)</t>
        </is>
      </c>
      <c r="I2897" t="inlineStr">
        <is>
          <t>ONRB - FranceAgriMer</t>
        </is>
      </c>
      <c r="J2897" t="inlineStr">
        <is>
          <t>0</t>
        </is>
      </c>
      <c r="K2897" t="inlineStr">
        <is>
          <t>Répartition</t>
        </is>
      </c>
      <c r="L2897" t="inlineStr">
        <is>
          <t>Part d'issues de silo brûlées</t>
        </is>
      </c>
      <c r="M2897" t="inlineStr">
        <is>
          <t>Issues de silo - ONRB</t>
        </is>
      </c>
      <c r="N2897" t="inlineStr"/>
      <c r="O2897" t="n">
        <v>0.01</v>
      </c>
      <c r="P2897" t="inlineStr"/>
      <c r="Q2897" t="inlineStr"/>
    </row>
    <row r="2898" ht="15" customHeight="1" s="1003">
      <c r="A2898" s="1019" t="inlineStr">
        <is>
          <t>Issues de silo</t>
        </is>
      </c>
      <c r="B2898" t="inlineStr">
        <is>
          <t>Hors FAB</t>
        </is>
      </c>
      <c r="C2898" t="inlineStr">
        <is>
          <t>kt</t>
        </is>
      </c>
      <c r="D2898" t="inlineStr">
        <is>
          <t>France</t>
        </is>
      </c>
      <c r="E2898" t="inlineStr">
        <is>
          <t>2019-20</t>
        </is>
      </c>
      <c r="F2898" t="inlineStr">
        <is>
          <t>Lin</t>
        </is>
      </c>
      <c r="G2898" t="inlineStr"/>
      <c r="H2898" t="inlineStr"/>
      <c r="I2898" t="inlineStr">
        <is>
          <t>ONRB - FranceAgriMer</t>
        </is>
      </c>
      <c r="J2898" t="inlineStr"/>
      <c r="K2898" t="inlineStr">
        <is>
          <t>Répartition</t>
        </is>
      </c>
      <c r="L2898" t="inlineStr">
        <is>
          <t>Part d'issues de silo consommées par les FAF</t>
        </is>
      </c>
      <c r="M2898" t="inlineStr">
        <is>
          <t>Issues de silo - ONRB</t>
        </is>
      </c>
      <c r="N2898" t="inlineStr"/>
      <c r="O2898" t="n">
        <v>0.29</v>
      </c>
      <c r="P2898" t="inlineStr"/>
      <c r="Q2898" t="inlineStr"/>
    </row>
    <row r="2899" ht="15" customHeight="1" s="1003">
      <c r="A2899" s="1019" t="inlineStr">
        <is>
          <t>Issues de silo</t>
        </is>
      </c>
      <c r="B2899" t="inlineStr">
        <is>
          <t>Alimentation animale rente</t>
        </is>
      </c>
      <c r="C2899" t="inlineStr">
        <is>
          <t>kt</t>
        </is>
      </c>
      <c r="D2899" t="inlineStr">
        <is>
          <t>France</t>
        </is>
      </c>
      <c r="E2899" t="inlineStr">
        <is>
          <t>2019-20</t>
        </is>
      </c>
      <c r="F2899" t="inlineStr">
        <is>
          <t>Lin</t>
        </is>
      </c>
      <c r="G2899" t="inlineStr"/>
      <c r="H2899" t="inlineStr"/>
      <c r="I2899" t="inlineStr"/>
      <c r="J2899" t="inlineStr"/>
      <c r="K2899" t="inlineStr"/>
      <c r="L2899" t="inlineStr"/>
      <c r="M2899" t="inlineStr"/>
      <c r="N2899" t="inlineStr"/>
      <c r="O2899" t="n">
        <v>0.29</v>
      </c>
      <c r="P2899" t="inlineStr"/>
      <c r="Q2899" t="inlineStr"/>
    </row>
    <row r="2900" ht="15" customHeight="1" s="1003">
      <c r="A2900" s="1019" t="inlineStr">
        <is>
          <t>Issues de silo</t>
        </is>
      </c>
      <c r="B2900" t="inlineStr">
        <is>
          <t>Alimentation animale</t>
        </is>
      </c>
      <c r="C2900" t="inlineStr">
        <is>
          <t>kt</t>
        </is>
      </c>
      <c r="D2900" t="inlineStr">
        <is>
          <t>France</t>
        </is>
      </c>
      <c r="E2900" t="inlineStr">
        <is>
          <t>2019-20</t>
        </is>
      </c>
      <c r="F2900" t="inlineStr">
        <is>
          <t>Lin</t>
        </is>
      </c>
      <c r="G2900" t="inlineStr"/>
      <c r="H2900" t="inlineStr"/>
      <c r="I2900" t="inlineStr"/>
      <c r="J2900" t="inlineStr"/>
      <c r="K2900" t="inlineStr"/>
      <c r="L2900" t="inlineStr"/>
      <c r="M2900" t="inlineStr"/>
      <c r="N2900" t="inlineStr"/>
      <c r="O2900" t="n">
        <v>0.29</v>
      </c>
      <c r="P2900" t="inlineStr"/>
      <c r="Q2900" t="inlineStr"/>
    </row>
    <row r="2901" ht="15" customHeight="1" s="1003">
      <c r="A2901" s="1019" t="inlineStr">
        <is>
          <t>Issues de silo</t>
        </is>
      </c>
      <c r="B2901" t="inlineStr">
        <is>
          <t>Usages alimentaires</t>
        </is>
      </c>
      <c r="C2901" t="inlineStr">
        <is>
          <t>kt</t>
        </is>
      </c>
      <c r="D2901" t="inlineStr">
        <is>
          <t>France</t>
        </is>
      </c>
      <c r="E2901" t="inlineStr">
        <is>
          <t>2019-20</t>
        </is>
      </c>
      <c r="F2901" t="inlineStr">
        <is>
          <t>Lin</t>
        </is>
      </c>
      <c r="G2901" t="inlineStr"/>
      <c r="H2901" t="inlineStr"/>
      <c r="I2901" t="inlineStr"/>
      <c r="J2901" t="inlineStr"/>
      <c r="K2901" t="inlineStr"/>
      <c r="L2901" t="inlineStr"/>
      <c r="M2901" t="inlineStr"/>
      <c r="N2901" t="inlineStr"/>
      <c r="O2901" t="n">
        <v>0.29</v>
      </c>
      <c r="P2901" t="inlineStr"/>
      <c r="Q2901" t="inlineStr"/>
    </row>
    <row r="2902" ht="15" customHeight="1" s="1003">
      <c r="A2902" s="1019" t="inlineStr">
        <is>
          <t>Issues de silo</t>
        </is>
      </c>
      <c r="B2902" t="inlineStr">
        <is>
          <t>Biomatériaux</t>
        </is>
      </c>
      <c r="C2902" t="inlineStr">
        <is>
          <t>kt</t>
        </is>
      </c>
      <c r="D2902" t="inlineStr">
        <is>
          <t>France</t>
        </is>
      </c>
      <c r="E2902" t="inlineStr">
        <is>
          <t>2019-20</t>
        </is>
      </c>
      <c r="F2902" t="inlineStr">
        <is>
          <t>Lin</t>
        </is>
      </c>
      <c r="G2902" t="inlineStr"/>
      <c r="H2902" t="inlineStr"/>
      <c r="I2902" t="inlineStr">
        <is>
          <t>ONRB - FranceAgriMer</t>
        </is>
      </c>
      <c r="J2902" t="inlineStr"/>
      <c r="K2902" t="inlineStr">
        <is>
          <t>Répartition</t>
        </is>
      </c>
      <c r="L2902" t="inlineStr">
        <is>
          <t>Part d'issues de silo consommées comme litière:Part d'issues de silo consommées comme autres biomatériaux</t>
        </is>
      </c>
      <c r="M2902" t="inlineStr">
        <is>
          <t>Issues de silo - ONRB</t>
        </is>
      </c>
      <c r="N2902" t="inlineStr"/>
      <c r="O2902" t="n">
        <v>0.01</v>
      </c>
      <c r="P2902" t="inlineStr"/>
      <c r="Q2902" t="inlineStr"/>
    </row>
    <row r="2903" ht="15" customHeight="1" s="1003">
      <c r="A2903" s="1019" t="inlineStr">
        <is>
          <t>Issues de silo</t>
        </is>
      </c>
      <c r="B2903" t="inlineStr">
        <is>
          <t>Usages non-alimentaires</t>
        </is>
      </c>
      <c r="C2903" t="inlineStr">
        <is>
          <t>kt</t>
        </is>
      </c>
      <c r="D2903" t="inlineStr">
        <is>
          <t>France</t>
        </is>
      </c>
      <c r="E2903" t="inlineStr">
        <is>
          <t>2019-20</t>
        </is>
      </c>
      <c r="F2903" t="inlineStr">
        <is>
          <t>Lin</t>
        </is>
      </c>
      <c r="G2903" t="inlineStr"/>
      <c r="H2903" t="inlineStr"/>
      <c r="I2903" t="inlineStr"/>
      <c r="J2903" t="inlineStr"/>
      <c r="K2903" t="inlineStr"/>
      <c r="L2903" t="inlineStr"/>
      <c r="M2903" t="inlineStr"/>
      <c r="N2903" t="inlineStr"/>
      <c r="O2903" t="n">
        <v>0.23</v>
      </c>
      <c r="P2903" t="inlineStr"/>
      <c r="Q2903" t="inlineStr"/>
    </row>
    <row r="2904" ht="15" customHeight="1" s="1003">
      <c r="A2904" s="1019" t="inlineStr">
        <is>
          <t>Issues de silo</t>
        </is>
      </c>
      <c r="B2904" t="inlineStr">
        <is>
          <t>Energie</t>
        </is>
      </c>
      <c r="C2904" t="inlineStr">
        <is>
          <t>kt</t>
        </is>
      </c>
      <c r="D2904" t="inlineStr">
        <is>
          <t>France</t>
        </is>
      </c>
      <c r="E2904" t="inlineStr">
        <is>
          <t>2019-20</t>
        </is>
      </c>
      <c r="F2904" t="inlineStr">
        <is>
          <t>Lin</t>
        </is>
      </c>
      <c r="G2904" t="inlineStr"/>
      <c r="H2904" t="inlineStr"/>
      <c r="I2904" t="inlineStr">
        <is>
          <t>ONRB - FranceAgriMer</t>
        </is>
      </c>
      <c r="J2904" t="inlineStr"/>
      <c r="K2904" t="inlineStr">
        <is>
          <t>Répartition</t>
        </is>
      </c>
      <c r="L2904" t="inlineStr">
        <is>
          <t>Part d'issues de silo consommées en méthanisation:Part d'issues de silo brûlées</t>
        </is>
      </c>
      <c r="M2904" t="inlineStr">
        <is>
          <t>Issues de silo - ONRB</t>
        </is>
      </c>
      <c r="N2904" t="inlineStr"/>
      <c r="O2904" t="n">
        <v>0.22</v>
      </c>
      <c r="P2904" t="inlineStr"/>
      <c r="Q2904" t="inlineStr"/>
    </row>
    <row r="2905" ht="15" customHeight="1" s="1003">
      <c r="A2905" s="1019" t="inlineStr">
        <is>
          <t>Issues de silo</t>
        </is>
      </c>
      <c r="B2905" t="inlineStr">
        <is>
          <t>Fertilisation</t>
        </is>
      </c>
      <c r="C2905" t="inlineStr">
        <is>
          <t>kt</t>
        </is>
      </c>
      <c r="D2905" t="inlineStr">
        <is>
          <t>France</t>
        </is>
      </c>
      <c r="E2905" t="inlineStr">
        <is>
          <t>2019-20</t>
        </is>
      </c>
      <c r="F2905" t="inlineStr">
        <is>
          <t>Lin</t>
        </is>
      </c>
      <c r="G2905" t="inlineStr"/>
      <c r="H2905" t="inlineStr"/>
      <c r="I2905" t="inlineStr">
        <is>
          <t>ONRB - FranceAgriMer</t>
        </is>
      </c>
      <c r="J2905" t="inlineStr"/>
      <c r="K2905" t="inlineStr">
        <is>
          <t>Répartition</t>
        </is>
      </c>
      <c r="L2905" t="inlineStr">
        <is>
          <t>Part d'issues de silo compostées</t>
        </is>
      </c>
      <c r="M2905" t="inlineStr">
        <is>
          <t>Issues de silo - ONRB</t>
        </is>
      </c>
      <c r="N2905" t="inlineStr"/>
      <c r="O2905" t="n">
        <v>0</v>
      </c>
      <c r="P2905" t="inlineStr"/>
      <c r="Q2905" t="inlineStr"/>
    </row>
    <row r="2906" ht="15" customHeight="1" s="1003">
      <c r="A2906" s="1019" t="inlineStr">
        <is>
          <t>Huile</t>
        </is>
      </c>
      <c r="B2906" t="inlineStr">
        <is>
          <t>Vente directe et autoconsommation</t>
        </is>
      </c>
      <c r="C2906" t="inlineStr">
        <is>
          <t>kt</t>
        </is>
      </c>
      <c r="D2906" t="inlineStr">
        <is>
          <t>France</t>
        </is>
      </c>
      <c r="E2906" t="inlineStr">
        <is>
          <t>2019-20</t>
        </is>
      </c>
      <c r="F2906" t="inlineStr">
        <is>
          <t>Lin</t>
        </is>
      </c>
      <c r="G2906" t="inlineStr"/>
      <c r="H2906" t="inlineStr"/>
      <c r="I2906" t="inlineStr"/>
      <c r="J2906" t="inlineStr">
        <is>
          <t>L'huile peut être autoconsommée</t>
        </is>
      </c>
      <c r="K2906" t="inlineStr"/>
      <c r="L2906" t="inlineStr"/>
      <c r="M2906" t="inlineStr"/>
      <c r="N2906" t="inlineStr"/>
      <c r="O2906" t="n">
        <v>1.98</v>
      </c>
      <c r="P2906" t="n">
        <v>0</v>
      </c>
      <c r="Q2906" t="n">
        <v>16.9</v>
      </c>
    </row>
    <row r="2907" ht="15" customHeight="1" s="1003">
      <c r="A2907" s="1019" t="inlineStr">
        <is>
          <t>Huile</t>
        </is>
      </c>
      <c r="B2907" t="inlineStr">
        <is>
          <t>Circuits spécialisés</t>
        </is>
      </c>
      <c r="C2907" t="inlineStr">
        <is>
          <t>kt</t>
        </is>
      </c>
      <c r="D2907" t="inlineStr">
        <is>
          <t>France</t>
        </is>
      </c>
      <c r="E2907" t="inlineStr">
        <is>
          <t>2019-20</t>
        </is>
      </c>
      <c r="F2907" t="inlineStr">
        <is>
          <t>Lin</t>
        </is>
      </c>
      <c r="G2907" t="inlineStr"/>
      <c r="H2907" t="inlineStr"/>
      <c r="I2907" t="inlineStr"/>
      <c r="J2907" t="inlineStr">
        <is>
          <t>L'huile peut être consommée par des circuits spécialisés</t>
        </is>
      </c>
      <c r="K2907" t="inlineStr"/>
      <c r="L2907" t="inlineStr"/>
      <c r="M2907" t="inlineStr"/>
      <c r="N2907" t="inlineStr"/>
      <c r="O2907" t="n">
        <v>0.79</v>
      </c>
      <c r="P2907" t="n">
        <v>0</v>
      </c>
      <c r="Q2907" t="n">
        <v>16.9</v>
      </c>
    </row>
    <row r="2908" ht="15" customHeight="1" s="1003">
      <c r="A2908" s="1019" t="inlineStr">
        <is>
          <t>Huile</t>
        </is>
      </c>
      <c r="B2908" t="inlineStr">
        <is>
          <t>RHD</t>
        </is>
      </c>
      <c r="C2908" t="inlineStr">
        <is>
          <t>kt</t>
        </is>
      </c>
      <c r="D2908" t="inlineStr">
        <is>
          <t>France</t>
        </is>
      </c>
      <c r="E2908" t="inlineStr">
        <is>
          <t>2019-20</t>
        </is>
      </c>
      <c r="F2908" t="inlineStr">
        <is>
          <t>Lin</t>
        </is>
      </c>
      <c r="G2908" t="inlineStr"/>
      <c r="H2908" t="inlineStr"/>
      <c r="I2908" t="inlineStr"/>
      <c r="J2908" t="inlineStr">
        <is>
          <t>L'huile est consommée en RHD</t>
        </is>
      </c>
      <c r="K2908" t="inlineStr"/>
      <c r="L2908" t="inlineStr"/>
      <c r="M2908" t="inlineStr"/>
      <c r="N2908" t="inlineStr"/>
      <c r="O2908" t="n">
        <v>1.98</v>
      </c>
      <c r="P2908" t="n">
        <v>0</v>
      </c>
      <c r="Q2908" t="n">
        <v>16.9</v>
      </c>
    </row>
    <row r="2909" ht="15" customHeight="1" s="1003">
      <c r="A2909" s="1019" t="inlineStr">
        <is>
          <t>Huile</t>
        </is>
      </c>
      <c r="B2909" t="inlineStr">
        <is>
          <t>Autres IAA</t>
        </is>
      </c>
      <c r="C2909" t="inlineStr">
        <is>
          <t>kt</t>
        </is>
      </c>
      <c r="D2909" t="inlineStr">
        <is>
          <t>France</t>
        </is>
      </c>
      <c r="E2909" t="inlineStr">
        <is>
          <t>2019-20</t>
        </is>
      </c>
      <c r="F2909" t="inlineStr">
        <is>
          <t>Lin</t>
        </is>
      </c>
      <c r="G2909" t="inlineStr"/>
      <c r="H2909" t="inlineStr"/>
      <c r="I2909" t="inlineStr"/>
      <c r="J2909" t="inlineStr">
        <is>
          <t>L'huile est consommée par les autres IAA</t>
        </is>
      </c>
      <c r="K2909" t="inlineStr"/>
      <c r="L2909" t="inlineStr"/>
      <c r="M2909" t="inlineStr"/>
      <c r="N2909" t="inlineStr"/>
      <c r="O2909" t="n">
        <v>1.98</v>
      </c>
      <c r="P2909" t="n">
        <v>0</v>
      </c>
      <c r="Q2909" t="n">
        <v>16.9</v>
      </c>
    </row>
    <row r="2910" ht="15" customHeight="1" s="1003">
      <c r="A2910" s="1019" t="inlineStr">
        <is>
          <t>Huile</t>
        </is>
      </c>
      <c r="B2910" t="inlineStr">
        <is>
          <t>Autres industries</t>
        </is>
      </c>
      <c r="C2910" t="inlineStr">
        <is>
          <t>kt</t>
        </is>
      </c>
      <c r="D2910" t="inlineStr">
        <is>
          <t>France</t>
        </is>
      </c>
      <c r="E2910" t="inlineStr">
        <is>
          <t>2019-20</t>
        </is>
      </c>
      <c r="F2910" t="inlineStr">
        <is>
          <t>Lin</t>
        </is>
      </c>
      <c r="G2910" t="inlineStr"/>
      <c r="H2910" t="inlineStr"/>
      <c r="I2910" t="inlineStr"/>
      <c r="J2910" t="inlineStr">
        <is>
          <t>L'huile est consommée pour des usages techniques</t>
        </is>
      </c>
      <c r="K2910" t="inlineStr"/>
      <c r="L2910" t="inlineStr"/>
      <c r="M2910" t="inlineStr"/>
      <c r="N2910" t="inlineStr"/>
      <c r="O2910" t="n">
        <v>6.49</v>
      </c>
      <c r="P2910" t="n">
        <v>0</v>
      </c>
      <c r="Q2910" t="n">
        <v>16.9</v>
      </c>
    </row>
    <row r="2911" ht="15" customHeight="1" s="1003">
      <c r="A2911" s="1019" t="inlineStr">
        <is>
          <t>Huile</t>
        </is>
      </c>
      <c r="B2911" t="inlineStr">
        <is>
          <t>Alimentation humaine</t>
        </is>
      </c>
      <c r="C2911" t="inlineStr">
        <is>
          <t>kt</t>
        </is>
      </c>
      <c r="D2911" t="inlineStr">
        <is>
          <t>France</t>
        </is>
      </c>
      <c r="E2911" t="inlineStr">
        <is>
          <t>2019-20</t>
        </is>
      </c>
      <c r="F2911" t="inlineStr">
        <is>
          <t>Lin</t>
        </is>
      </c>
      <c r="G2911" t="inlineStr"/>
      <c r="H2911" t="inlineStr"/>
      <c r="I2911" t="inlineStr"/>
      <c r="J2911" t="inlineStr"/>
      <c r="K2911" t="inlineStr"/>
      <c r="L2911" t="inlineStr"/>
      <c r="M2911" t="inlineStr"/>
      <c r="N2911" t="inlineStr"/>
      <c r="O2911" t="n">
        <v>7.12</v>
      </c>
      <c r="P2911" t="n">
        <v>0</v>
      </c>
      <c r="Q2911" t="n">
        <v>16.9</v>
      </c>
    </row>
    <row r="2912" ht="15" customHeight="1" s="1003">
      <c r="A2912" s="1019" t="inlineStr">
        <is>
          <t>Huile</t>
        </is>
      </c>
      <c r="B2912" t="inlineStr">
        <is>
          <t>Ménages</t>
        </is>
      </c>
      <c r="C2912" t="inlineStr">
        <is>
          <t>kt</t>
        </is>
      </c>
      <c r="D2912" t="inlineStr">
        <is>
          <t>France</t>
        </is>
      </c>
      <c r="E2912" t="inlineStr">
        <is>
          <t>2019-20</t>
        </is>
      </c>
      <c r="F2912" t="inlineStr">
        <is>
          <t>Lin</t>
        </is>
      </c>
      <c r="G2912" t="inlineStr"/>
      <c r="H2912" t="inlineStr"/>
      <c r="I2912" t="inlineStr"/>
      <c r="J2912" t="inlineStr"/>
      <c r="K2912" t="inlineStr"/>
      <c r="L2912" t="inlineStr"/>
      <c r="M2912" t="inlineStr"/>
      <c r="N2912" t="inlineStr"/>
      <c r="O2912" t="n">
        <v>1.19</v>
      </c>
      <c r="P2912" t="n">
        <v>0</v>
      </c>
      <c r="Q2912" t="n">
        <v>16.9</v>
      </c>
    </row>
    <row r="2913" ht="15" customHeight="1" s="1003">
      <c r="A2913" s="1019" t="inlineStr">
        <is>
          <t>Huile</t>
        </is>
      </c>
      <c r="B2913" t="inlineStr">
        <is>
          <t>Usages alimentaires</t>
        </is>
      </c>
      <c r="C2913" t="inlineStr">
        <is>
          <t>kt</t>
        </is>
      </c>
      <c r="D2913" t="inlineStr">
        <is>
          <t>France</t>
        </is>
      </c>
      <c r="E2913" t="inlineStr">
        <is>
          <t>2019-20</t>
        </is>
      </c>
      <c r="F2913" t="inlineStr">
        <is>
          <t>Lin</t>
        </is>
      </c>
      <c r="G2913" t="inlineStr"/>
      <c r="H2913" t="inlineStr"/>
      <c r="I2913" t="inlineStr"/>
      <c r="J2913" t="inlineStr"/>
      <c r="K2913" t="inlineStr"/>
      <c r="L2913" t="inlineStr"/>
      <c r="M2913" t="inlineStr"/>
      <c r="N2913" t="inlineStr"/>
      <c r="O2913" t="n">
        <v>7.12</v>
      </c>
      <c r="P2913" t="n">
        <v>0</v>
      </c>
      <c r="Q2913" t="n">
        <v>16.9</v>
      </c>
    </row>
    <row r="2914" ht="15" customHeight="1" s="1003">
      <c r="A2914" s="1019" t="inlineStr">
        <is>
          <t>Huile</t>
        </is>
      </c>
      <c r="B2914" t="inlineStr">
        <is>
          <t>Débouchés</t>
        </is>
      </c>
      <c r="C2914" t="inlineStr">
        <is>
          <t>kt</t>
        </is>
      </c>
      <c r="D2914" t="inlineStr">
        <is>
          <t>France</t>
        </is>
      </c>
      <c r="E2914" t="inlineStr">
        <is>
          <t>2019-20</t>
        </is>
      </c>
      <c r="F2914" t="inlineStr">
        <is>
          <t>Lin</t>
        </is>
      </c>
      <c r="G2914" t="inlineStr"/>
      <c r="H2914" t="inlineStr"/>
      <c r="I2914" t="inlineStr"/>
      <c r="J2914" t="inlineStr"/>
      <c r="K2914" t="inlineStr"/>
      <c r="L2914" t="inlineStr"/>
      <c r="M2914" t="inlineStr"/>
      <c r="N2914" t="inlineStr"/>
      <c r="O2914" t="n">
        <v>16.9</v>
      </c>
      <c r="P2914" t="inlineStr"/>
      <c r="Q2914" t="inlineStr"/>
    </row>
    <row r="2915" ht="15" customHeight="1" s="1003">
      <c r="A2915" s="1019" t="inlineStr">
        <is>
          <t>Huile</t>
        </is>
      </c>
      <c r="B2915" t="inlineStr">
        <is>
          <t>Usages non-alimentaires</t>
        </is>
      </c>
      <c r="C2915" t="inlineStr">
        <is>
          <t>kt</t>
        </is>
      </c>
      <c r="D2915" t="inlineStr">
        <is>
          <t>France</t>
        </is>
      </c>
      <c r="E2915" t="inlineStr">
        <is>
          <t>2019-20</t>
        </is>
      </c>
      <c r="F2915" t="inlineStr">
        <is>
          <t>Lin</t>
        </is>
      </c>
      <c r="G2915" t="inlineStr"/>
      <c r="H2915" t="inlineStr"/>
      <c r="I2915" t="inlineStr"/>
      <c r="J2915" t="inlineStr"/>
      <c r="K2915" t="inlineStr"/>
      <c r="L2915" t="inlineStr"/>
      <c r="M2915" t="inlineStr"/>
      <c r="N2915" t="inlineStr"/>
      <c r="O2915" t="n">
        <v>9.73</v>
      </c>
      <c r="P2915" t="n">
        <v>0</v>
      </c>
      <c r="Q2915" t="n">
        <v>16.9</v>
      </c>
    </row>
    <row r="2916" ht="15" customHeight="1" s="1003">
      <c r="A2916" s="1019" t="inlineStr">
        <is>
          <t>Huile</t>
        </is>
      </c>
      <c r="B2916" t="inlineStr">
        <is>
          <t>Export</t>
        </is>
      </c>
      <c r="C2916" t="inlineStr">
        <is>
          <t>kt</t>
        </is>
      </c>
      <c r="D2916" t="inlineStr">
        <is>
          <t>France</t>
        </is>
      </c>
      <c r="E2916" t="inlineStr">
        <is>
          <t>2019-20</t>
        </is>
      </c>
      <c r="F2916" t="inlineStr">
        <is>
          <t>Lin</t>
        </is>
      </c>
      <c r="G2916" t="inlineStr"/>
      <c r="H2916" t="inlineStr">
        <is>
          <t>Exportation d'huile = 1 kt (Douanes françaises - Eurostat)</t>
        </is>
      </c>
      <c r="I2916" t="inlineStr">
        <is>
          <t>Douanes françaises - Eurostat</t>
        </is>
      </c>
      <c r="J2916" t="inlineStr"/>
      <c r="K2916" t="inlineStr">
        <is>
          <t>Volume</t>
        </is>
      </c>
      <c r="L2916" t="inlineStr">
        <is>
          <t>Exportation d'huile</t>
        </is>
      </c>
      <c r="M2916" t="inlineStr">
        <is>
          <t>Echanges annuels - EUROSTAT</t>
        </is>
      </c>
      <c r="N2916" t="inlineStr"/>
      <c r="O2916" t="n">
        <v>1.02</v>
      </c>
      <c r="P2916" t="inlineStr"/>
      <c r="Q2916" t="inlineStr"/>
    </row>
    <row r="2917" ht="15" customHeight="1" s="1003">
      <c r="A2917" s="1019" t="inlineStr">
        <is>
          <t>Huile</t>
        </is>
      </c>
      <c r="B2917" t="inlineStr">
        <is>
          <t>Biocarburants</t>
        </is>
      </c>
      <c r="C2917" t="inlineStr">
        <is>
          <t>kt</t>
        </is>
      </c>
      <c r="D2917" t="inlineStr">
        <is>
          <t>France</t>
        </is>
      </c>
      <c r="E2917" t="inlineStr">
        <is>
          <t>2019-20</t>
        </is>
      </c>
      <c r="F2917" t="inlineStr">
        <is>
          <t>Lin</t>
        </is>
      </c>
      <c r="G2917" t="inlineStr"/>
      <c r="H2917" t="inlineStr"/>
      <c r="I2917" t="inlineStr"/>
      <c r="J2917" t="inlineStr"/>
      <c r="K2917" t="inlineStr"/>
      <c r="L2917" t="inlineStr"/>
      <c r="M2917" t="inlineStr"/>
      <c r="N2917" t="inlineStr"/>
      <c r="O2917" t="n">
        <v>3.24</v>
      </c>
      <c r="P2917" t="n">
        <v>0</v>
      </c>
      <c r="Q2917" t="n">
        <v>16.9</v>
      </c>
    </row>
    <row r="2918" ht="15" customHeight="1" s="1003">
      <c r="A2918" s="1019" t="inlineStr">
        <is>
          <t>Huile</t>
        </is>
      </c>
      <c r="B2918" t="inlineStr">
        <is>
          <t>Energie</t>
        </is>
      </c>
      <c r="C2918" t="inlineStr">
        <is>
          <t>kt</t>
        </is>
      </c>
      <c r="D2918" t="inlineStr">
        <is>
          <t>France</t>
        </is>
      </c>
      <c r="E2918" t="inlineStr">
        <is>
          <t>2019-20</t>
        </is>
      </c>
      <c r="F2918" t="inlineStr">
        <is>
          <t>Lin</t>
        </is>
      </c>
      <c r="G2918" t="inlineStr"/>
      <c r="H2918" t="inlineStr"/>
      <c r="I2918" t="inlineStr"/>
      <c r="J2918" t="inlineStr"/>
      <c r="K2918" t="inlineStr"/>
      <c r="L2918" t="inlineStr"/>
      <c r="M2918" t="inlineStr"/>
      <c r="N2918" t="inlineStr"/>
      <c r="O2918" t="n">
        <v>3.24</v>
      </c>
      <c r="P2918" t="n">
        <v>0</v>
      </c>
      <c r="Q2918" t="n">
        <v>16.9</v>
      </c>
    </row>
    <row r="2919" ht="15" customHeight="1" s="1003">
      <c r="A2919" s="1019" t="inlineStr">
        <is>
          <t>Huile</t>
        </is>
      </c>
      <c r="B2919" t="inlineStr">
        <is>
          <t>GMS</t>
        </is>
      </c>
      <c r="C2919" t="inlineStr">
        <is>
          <t>kt</t>
        </is>
      </c>
      <c r="D2919" t="inlineStr">
        <is>
          <t>France</t>
        </is>
      </c>
      <c r="E2919" t="inlineStr">
        <is>
          <t>2019-20</t>
        </is>
      </c>
      <c r="F2919" t="inlineStr">
        <is>
          <t>Lin</t>
        </is>
      </c>
      <c r="G2919" t="inlineStr"/>
      <c r="H2919" t="inlineStr"/>
      <c r="I2919" t="inlineStr"/>
      <c r="J2919" t="inlineStr"/>
      <c r="K2919" t="inlineStr"/>
      <c r="L2919" t="inlineStr"/>
      <c r="M2919" t="inlineStr"/>
      <c r="N2919" t="inlineStr"/>
      <c r="O2919" t="n">
        <v>0.4</v>
      </c>
      <c r="P2919" t="n">
        <v>0</v>
      </c>
      <c r="Q2919" t="n">
        <v>16.9</v>
      </c>
    </row>
    <row r="2920" ht="15" customHeight="1" s="1003">
      <c r="A2920" s="1019" t="inlineStr">
        <is>
          <t>Huile</t>
        </is>
      </c>
      <c r="B2920" t="inlineStr">
        <is>
          <t>Circuits généralistes</t>
        </is>
      </c>
      <c r="C2920" t="inlineStr">
        <is>
          <t>kt</t>
        </is>
      </c>
      <c r="D2920" t="inlineStr">
        <is>
          <t>France</t>
        </is>
      </c>
      <c r="E2920" t="inlineStr">
        <is>
          <t>2019-20</t>
        </is>
      </c>
      <c r="F2920" t="inlineStr">
        <is>
          <t>Lin</t>
        </is>
      </c>
      <c r="G2920" t="inlineStr"/>
      <c r="H2920" t="inlineStr"/>
      <c r="I2920" t="inlineStr"/>
      <c r="J2920" t="inlineStr"/>
      <c r="K2920" t="inlineStr"/>
      <c r="L2920" t="inlineStr"/>
      <c r="M2920" t="inlineStr"/>
      <c r="N2920" t="inlineStr"/>
      <c r="O2920" t="n">
        <v>0.4</v>
      </c>
      <c r="P2920" t="n">
        <v>0</v>
      </c>
      <c r="Q2920" t="n">
        <v>16.9</v>
      </c>
    </row>
    <row r="2921" ht="15" customHeight="1" s="1003">
      <c r="A2921" s="1019" t="inlineStr">
        <is>
          <t>Tourteaux</t>
        </is>
      </c>
      <c r="B2921" t="inlineStr">
        <is>
          <t>Hors FAB</t>
        </is>
      </c>
      <c r="C2921" t="inlineStr">
        <is>
          <t>kt</t>
        </is>
      </c>
      <c r="D2921" t="inlineStr">
        <is>
          <t>France</t>
        </is>
      </c>
      <c r="E2921" t="inlineStr">
        <is>
          <t>2019-20</t>
        </is>
      </c>
      <c r="F2921" t="inlineStr">
        <is>
          <t>Lin</t>
        </is>
      </c>
      <c r="G2921" t="inlineStr"/>
      <c r="H2921" t="inlineStr">
        <is>
          <t>Part de consommation de tourteaux en hors FAB = 2,41 % (ORIFLAAM)</t>
        </is>
      </c>
      <c r="I2921" t="inlineStr">
        <is>
          <t>ORIFLAAM</t>
        </is>
      </c>
      <c r="J2921" t="inlineStr">
        <is>
          <t>Même répartition des usages de tourteaux qu'en 2022-23 et pour les tourteaux autres que colza, tournesol et soja</t>
        </is>
      </c>
      <c r="K2921" t="inlineStr">
        <is>
          <t>Répartition</t>
        </is>
      </c>
      <c r="L2921" t="inlineStr">
        <is>
          <t>Part de consommation de tourteaux en hors FAB</t>
        </is>
      </c>
      <c r="M2921" t="inlineStr">
        <is>
          <t>Usages tourteaux -TERRES UNIVIA</t>
        </is>
      </c>
      <c r="N2921" t="inlineStr"/>
      <c r="O2921" t="n">
        <v>2.53</v>
      </c>
      <c r="P2921" t="inlineStr"/>
      <c r="Q2921" t="inlineStr"/>
    </row>
    <row r="2922" ht="15" customHeight="1" s="1003">
      <c r="A2922" s="1019" t="inlineStr">
        <is>
          <t>Tourteaux</t>
        </is>
      </c>
      <c r="B2922" t="inlineStr">
        <is>
          <t>Alimentation animale rente</t>
        </is>
      </c>
      <c r="C2922" t="inlineStr">
        <is>
          <t>kt</t>
        </is>
      </c>
      <c r="D2922" t="inlineStr">
        <is>
          <t>France</t>
        </is>
      </c>
      <c r="E2922" t="inlineStr">
        <is>
          <t>2019-20</t>
        </is>
      </c>
      <c r="F2922" t="inlineStr">
        <is>
          <t>Lin</t>
        </is>
      </c>
      <c r="G2922" t="inlineStr"/>
      <c r="H2922" t="inlineStr"/>
      <c r="I2922" t="inlineStr"/>
      <c r="J2922" t="inlineStr"/>
      <c r="K2922" t="inlineStr"/>
      <c r="L2922" t="inlineStr"/>
      <c r="M2922" t="inlineStr"/>
      <c r="N2922" t="inlineStr"/>
      <c r="O2922" t="n">
        <v>105</v>
      </c>
      <c r="P2922" t="inlineStr"/>
      <c r="Q2922" t="inlineStr"/>
    </row>
    <row r="2923" ht="15" customHeight="1" s="1003">
      <c r="A2923" s="1019" t="inlineStr">
        <is>
          <t>Tourteaux</t>
        </is>
      </c>
      <c r="B2923" t="inlineStr">
        <is>
          <t>Alimentation animale</t>
        </is>
      </c>
      <c r="C2923" t="inlineStr">
        <is>
          <t>kt</t>
        </is>
      </c>
      <c r="D2923" t="inlineStr">
        <is>
          <t>France</t>
        </is>
      </c>
      <c r="E2923" t="inlineStr">
        <is>
          <t>2019-20</t>
        </is>
      </c>
      <c r="F2923" t="inlineStr">
        <is>
          <t>Lin</t>
        </is>
      </c>
      <c r="G2923" t="inlineStr"/>
      <c r="H2923" t="inlineStr"/>
      <c r="I2923" t="inlineStr"/>
      <c r="J2923" t="inlineStr"/>
      <c r="K2923" t="inlineStr"/>
      <c r="L2923" t="inlineStr"/>
      <c r="M2923" t="inlineStr"/>
      <c r="N2923" t="inlineStr"/>
      <c r="O2923" t="n">
        <v>105</v>
      </c>
      <c r="P2923" t="inlineStr"/>
      <c r="Q2923" t="inlineStr"/>
    </row>
    <row r="2924" ht="15" customHeight="1" s="1003">
      <c r="A2924" s="1019" t="inlineStr">
        <is>
          <t>Tourteaux</t>
        </is>
      </c>
      <c r="B2924" t="inlineStr">
        <is>
          <t>Usages alimentaires</t>
        </is>
      </c>
      <c r="C2924" t="inlineStr">
        <is>
          <t>kt</t>
        </is>
      </c>
      <c r="D2924" t="inlineStr">
        <is>
          <t>France</t>
        </is>
      </c>
      <c r="E2924" t="inlineStr">
        <is>
          <t>2019-20</t>
        </is>
      </c>
      <c r="F2924" t="inlineStr">
        <is>
          <t>Lin</t>
        </is>
      </c>
      <c r="G2924" t="inlineStr"/>
      <c r="H2924" t="inlineStr"/>
      <c r="I2924" t="inlineStr"/>
      <c r="J2924" t="inlineStr"/>
      <c r="K2924" t="inlineStr"/>
      <c r="L2924" t="inlineStr"/>
      <c r="M2924" t="inlineStr"/>
      <c r="N2924" t="inlineStr"/>
      <c r="O2924" t="n">
        <v>105</v>
      </c>
      <c r="P2924" t="inlineStr"/>
      <c r="Q2924" t="inlineStr"/>
    </row>
    <row r="2925" ht="15" customHeight="1" s="1003">
      <c r="A2925" s="1019" t="inlineStr">
        <is>
          <t>Tourteaux</t>
        </is>
      </c>
      <c r="B2925" t="inlineStr">
        <is>
          <t>Débouchés</t>
        </is>
      </c>
      <c r="C2925" t="inlineStr">
        <is>
          <t>kt</t>
        </is>
      </c>
      <c r="D2925" t="inlineStr">
        <is>
          <t>France</t>
        </is>
      </c>
      <c r="E2925" t="inlineStr">
        <is>
          <t>2019-20</t>
        </is>
      </c>
      <c r="F2925" t="inlineStr">
        <is>
          <t>Lin</t>
        </is>
      </c>
      <c r="G2925" t="inlineStr"/>
      <c r="H2925" t="inlineStr"/>
      <c r="I2925" t="inlineStr"/>
      <c r="J2925" t="inlineStr"/>
      <c r="K2925" t="inlineStr"/>
      <c r="L2925" t="inlineStr"/>
      <c r="M2925" t="inlineStr"/>
      <c r="N2925" t="inlineStr"/>
      <c r="O2925" t="n">
        <v>105</v>
      </c>
      <c r="P2925" t="inlineStr"/>
      <c r="Q2925" t="inlineStr"/>
    </row>
    <row r="2926" ht="15" customHeight="1" s="1003">
      <c r="A2926" s="1019" t="inlineStr">
        <is>
          <t>Tourteaux</t>
        </is>
      </c>
      <c r="B2926" t="inlineStr">
        <is>
          <t>Export</t>
        </is>
      </c>
      <c r="C2926" t="inlineStr">
        <is>
          <t>kt</t>
        </is>
      </c>
      <c r="D2926" t="inlineStr">
        <is>
          <t>France</t>
        </is>
      </c>
      <c r="E2926" t="inlineStr">
        <is>
          <t>2019-20</t>
        </is>
      </c>
      <c r="F2926" t="inlineStr">
        <is>
          <t>Lin</t>
        </is>
      </c>
      <c r="G2926" t="inlineStr"/>
      <c r="H2926" t="inlineStr">
        <is>
          <t>Exportation de tourteaux = 1 kt (Douanes françaises - Eurostat)</t>
        </is>
      </c>
      <c r="I2926" t="inlineStr">
        <is>
          <t>Douanes françaises - Eurostat</t>
        </is>
      </c>
      <c r="J2926" t="inlineStr"/>
      <c r="K2926" t="inlineStr">
        <is>
          <t>Volume</t>
        </is>
      </c>
      <c r="L2926" t="inlineStr">
        <is>
          <t>Exportation de tourteaux</t>
        </is>
      </c>
      <c r="M2926" t="inlineStr">
        <is>
          <t>Echanges annuels - EUROSTAT</t>
        </is>
      </c>
      <c r="N2926" t="inlineStr"/>
      <c r="O2926" t="n">
        <v>0.9</v>
      </c>
      <c r="P2926" t="inlineStr"/>
      <c r="Q2926" t="inlineStr"/>
    </row>
    <row r="2927" ht="15" customHeight="1" s="1003">
      <c r="A2927" s="1019" t="inlineStr">
        <is>
          <t>Tourteaux</t>
        </is>
      </c>
      <c r="B2927" t="inlineStr">
        <is>
          <t>FAB</t>
        </is>
      </c>
      <c r="C2927" t="inlineStr">
        <is>
          <t>kt</t>
        </is>
      </c>
      <c r="D2927" t="inlineStr">
        <is>
          <t>France</t>
        </is>
      </c>
      <c r="E2927" t="inlineStr">
        <is>
          <t>2019-20</t>
        </is>
      </c>
      <c r="F2927" t="inlineStr">
        <is>
          <t>Lin</t>
        </is>
      </c>
      <c r="G2927" t="inlineStr"/>
      <c r="H2927" t="inlineStr">
        <is>
          <t>Part de consommation de tourteaux en FAB = 97,59 % (ORIFLAAM)</t>
        </is>
      </c>
      <c r="I2927" t="inlineStr">
        <is>
          <t>ORIFLAAM</t>
        </is>
      </c>
      <c r="J2927" t="inlineStr">
        <is>
          <t>Même répartition des usages de tourteaux qu'en 2022-23 et pour les tourteaux autres que colza, tournesol et soja</t>
        </is>
      </c>
      <c r="K2927" t="inlineStr">
        <is>
          <t>Répartition</t>
        </is>
      </c>
      <c r="L2927" t="inlineStr">
        <is>
          <t>Part de consommation de tourteaux en FAB</t>
        </is>
      </c>
      <c r="M2927" t="inlineStr">
        <is>
          <t>Usages tourteaux -TERRES UNIVIA</t>
        </is>
      </c>
      <c r="N2927" t="inlineStr"/>
      <c r="O2927" t="n">
        <v>102</v>
      </c>
      <c r="P2927" t="inlineStr"/>
      <c r="Q2927" t="inlineStr"/>
    </row>
    <row r="2928" ht="15" customHeight="1" s="1003">
      <c r="A2928" s="1019" t="inlineStr">
        <is>
          <t>Tourteaux</t>
        </is>
      </c>
      <c r="B2928" t="inlineStr">
        <is>
          <t>FAF</t>
        </is>
      </c>
      <c r="C2928" t="inlineStr">
        <is>
          <t>kt</t>
        </is>
      </c>
      <c r="D2928" t="inlineStr">
        <is>
          <t>France</t>
        </is>
      </c>
      <c r="E2928" t="inlineStr">
        <is>
          <t>2019-20</t>
        </is>
      </c>
      <c r="F2928" t="inlineStr">
        <is>
          <t>Lin</t>
        </is>
      </c>
      <c r="G2928" t="inlineStr"/>
      <c r="H2928" t="inlineStr"/>
      <c r="I2928" t="inlineStr"/>
      <c r="J2928" t="inlineStr"/>
      <c r="K2928" t="inlineStr"/>
      <c r="L2928" t="inlineStr"/>
      <c r="M2928" t="inlineStr"/>
      <c r="N2928" t="inlineStr"/>
      <c r="O2928" t="n">
        <v>2.53</v>
      </c>
      <c r="P2928" t="inlineStr"/>
      <c r="Q2928" t="inlineStr"/>
    </row>
    <row r="2929" ht="15" customHeight="1" s="1003">
      <c r="A2929" s="1019" t="inlineStr">
        <is>
          <t>Coques (+ eau)</t>
        </is>
      </c>
      <c r="B2929" t="inlineStr">
        <is>
          <t>FAB</t>
        </is>
      </c>
      <c r="C2929" t="inlineStr">
        <is>
          <t>kt</t>
        </is>
      </c>
      <c r="D2929" t="inlineStr">
        <is>
          <t>France</t>
        </is>
      </c>
      <c r="E2929" t="inlineStr">
        <is>
          <t>2019-20</t>
        </is>
      </c>
      <c r="F2929" t="inlineStr">
        <is>
          <t>Lin</t>
        </is>
      </c>
      <c r="G2929" t="inlineStr"/>
      <c r="H2929" t="inlineStr"/>
      <c r="I2929" t="inlineStr"/>
      <c r="J2929" t="inlineStr"/>
      <c r="K2929" t="inlineStr"/>
      <c r="L2929" t="inlineStr"/>
      <c r="M2929" t="inlineStr"/>
      <c r="N2929" t="inlineStr"/>
      <c r="O2929" t="n">
        <v>-0</v>
      </c>
      <c r="P2929" t="n">
        <v>0</v>
      </c>
      <c r="Q2929" t="n">
        <v>-0</v>
      </c>
    </row>
    <row r="2930" ht="15" customHeight="1" s="1003">
      <c r="A2930" s="1019" t="inlineStr">
        <is>
          <t>Coques (+ eau)</t>
        </is>
      </c>
      <c r="B2930" t="inlineStr">
        <is>
          <t>Combustion</t>
        </is>
      </c>
      <c r="C2930" t="inlineStr">
        <is>
          <t>kt</t>
        </is>
      </c>
      <c r="D2930" t="inlineStr">
        <is>
          <t>France</t>
        </is>
      </c>
      <c r="E2930" t="inlineStr">
        <is>
          <t>2019-20</t>
        </is>
      </c>
      <c r="F2930" t="inlineStr">
        <is>
          <t>Lin</t>
        </is>
      </c>
      <c r="G2930" t="inlineStr"/>
      <c r="H2930" t="inlineStr"/>
      <c r="I2930" t="inlineStr"/>
      <c r="J2930" t="inlineStr"/>
      <c r="K2930" t="inlineStr"/>
      <c r="L2930" t="inlineStr"/>
      <c r="M2930" t="inlineStr"/>
      <c r="N2930" t="inlineStr"/>
      <c r="O2930" t="n">
        <v>-0</v>
      </c>
      <c r="P2930" t="n">
        <v>0</v>
      </c>
      <c r="Q2930" t="n">
        <v>-0</v>
      </c>
    </row>
    <row r="2931" ht="15" customHeight="1" s="1003">
      <c r="A2931" s="1019" t="inlineStr">
        <is>
          <t>Coques (+ eau)</t>
        </is>
      </c>
      <c r="B2931" t="inlineStr">
        <is>
          <t>Alimentation animale rente</t>
        </is>
      </c>
      <c r="C2931" t="inlineStr">
        <is>
          <t>kt</t>
        </is>
      </c>
      <c r="D2931" t="inlineStr">
        <is>
          <t>France</t>
        </is>
      </c>
      <c r="E2931" t="inlineStr">
        <is>
          <t>2019-20</t>
        </is>
      </c>
      <c r="F2931" t="inlineStr">
        <is>
          <t>Lin</t>
        </is>
      </c>
      <c r="G2931" t="inlineStr"/>
      <c r="H2931" t="inlineStr"/>
      <c r="I2931" t="inlineStr"/>
      <c r="J2931" t="inlineStr"/>
      <c r="K2931" t="inlineStr"/>
      <c r="L2931" t="inlineStr"/>
      <c r="M2931" t="inlineStr"/>
      <c r="N2931" t="inlineStr"/>
      <c r="O2931" t="n">
        <v>-0</v>
      </c>
      <c r="P2931" t="n">
        <v>0</v>
      </c>
      <c r="Q2931" t="n">
        <v>0</v>
      </c>
    </row>
    <row r="2932" ht="15" customHeight="1" s="1003">
      <c r="A2932" s="1019" t="inlineStr">
        <is>
          <t>Coques (+ eau)</t>
        </is>
      </c>
      <c r="B2932" t="inlineStr">
        <is>
          <t>Alimentation animale</t>
        </is>
      </c>
      <c r="C2932" t="inlineStr">
        <is>
          <t>kt</t>
        </is>
      </c>
      <c r="D2932" t="inlineStr">
        <is>
          <t>France</t>
        </is>
      </c>
      <c r="E2932" t="inlineStr">
        <is>
          <t>2019-20</t>
        </is>
      </c>
      <c r="F2932" t="inlineStr">
        <is>
          <t>Lin</t>
        </is>
      </c>
      <c r="G2932" t="inlineStr"/>
      <c r="H2932" t="inlineStr"/>
      <c r="I2932" t="inlineStr"/>
      <c r="J2932" t="inlineStr"/>
      <c r="K2932" t="inlineStr"/>
      <c r="L2932" t="inlineStr"/>
      <c r="M2932" t="inlineStr"/>
      <c r="N2932" t="inlineStr"/>
      <c r="O2932" t="n">
        <v>-0</v>
      </c>
      <c r="P2932" t="n">
        <v>0</v>
      </c>
      <c r="Q2932" t="n">
        <v>0</v>
      </c>
    </row>
    <row r="2933" ht="15" customHeight="1" s="1003">
      <c r="A2933" s="1019" t="inlineStr">
        <is>
          <t>Coques (+ eau)</t>
        </is>
      </c>
      <c r="B2933" t="inlineStr">
        <is>
          <t>Usages alimentaires</t>
        </is>
      </c>
      <c r="C2933" t="inlineStr">
        <is>
          <t>kt</t>
        </is>
      </c>
      <c r="D2933" t="inlineStr">
        <is>
          <t>France</t>
        </is>
      </c>
      <c r="E2933" t="inlineStr">
        <is>
          <t>2019-20</t>
        </is>
      </c>
      <c r="F2933" t="inlineStr">
        <is>
          <t>Lin</t>
        </is>
      </c>
      <c r="G2933" t="inlineStr"/>
      <c r="H2933" t="inlineStr"/>
      <c r="I2933" t="inlineStr"/>
      <c r="J2933" t="inlineStr"/>
      <c r="K2933" t="inlineStr"/>
      <c r="L2933" t="inlineStr"/>
      <c r="M2933" t="inlineStr"/>
      <c r="N2933" t="inlineStr"/>
      <c r="O2933" t="n">
        <v>-0</v>
      </c>
      <c r="P2933" t="n">
        <v>0</v>
      </c>
      <c r="Q2933" t="n">
        <v>-0</v>
      </c>
    </row>
    <row r="2934" ht="15" customHeight="1" s="1003">
      <c r="A2934" s="1019" t="inlineStr">
        <is>
          <t>Coques (+ eau)</t>
        </is>
      </c>
      <c r="B2934" t="inlineStr">
        <is>
          <t>Débouchés</t>
        </is>
      </c>
      <c r="C2934" t="inlineStr">
        <is>
          <t>kt</t>
        </is>
      </c>
      <c r="D2934" t="inlineStr">
        <is>
          <t>France</t>
        </is>
      </c>
      <c r="E2934" t="inlineStr">
        <is>
          <t>2019-20</t>
        </is>
      </c>
      <c r="F2934" t="inlineStr">
        <is>
          <t>Lin</t>
        </is>
      </c>
      <c r="G2934" t="inlineStr"/>
      <c r="H2934" t="inlineStr"/>
      <c r="I2934" t="inlineStr"/>
      <c r="J2934" t="inlineStr"/>
      <c r="K2934" t="inlineStr"/>
      <c r="L2934" t="inlineStr"/>
      <c r="M2934" t="inlineStr"/>
      <c r="N2934" t="inlineStr"/>
      <c r="O2934" t="n">
        <v>0</v>
      </c>
      <c r="P2934" t="inlineStr"/>
      <c r="Q2934" t="inlineStr"/>
    </row>
    <row r="2935" ht="15" customHeight="1" s="1003">
      <c r="A2935" s="1019" t="inlineStr">
        <is>
          <t>Coques (+ eau)</t>
        </is>
      </c>
      <c r="B2935" t="inlineStr">
        <is>
          <t>Energie</t>
        </is>
      </c>
      <c r="C2935" t="inlineStr">
        <is>
          <t>kt</t>
        </is>
      </c>
      <c r="D2935" t="inlineStr">
        <is>
          <t>France</t>
        </is>
      </c>
      <c r="E2935" t="inlineStr">
        <is>
          <t>2019-20</t>
        </is>
      </c>
      <c r="F2935" t="inlineStr">
        <is>
          <t>Lin</t>
        </is>
      </c>
      <c r="G2935" t="inlineStr"/>
      <c r="H2935" t="inlineStr"/>
      <c r="I2935" t="inlineStr"/>
      <c r="J2935" t="inlineStr"/>
      <c r="K2935" t="inlineStr"/>
      <c r="L2935" t="inlineStr"/>
      <c r="M2935" t="inlineStr"/>
      <c r="N2935" t="inlineStr"/>
      <c r="O2935" t="n">
        <v>-0</v>
      </c>
      <c r="P2935" t="n">
        <v>0</v>
      </c>
      <c r="Q2935" t="n">
        <v>-0</v>
      </c>
    </row>
    <row r="2936" ht="15" customHeight="1" s="1003">
      <c r="A2936" s="1019" t="inlineStr">
        <is>
          <t>Coques (+ eau)</t>
        </is>
      </c>
      <c r="B2936" t="inlineStr">
        <is>
          <t>Usages non-alimentaires</t>
        </is>
      </c>
      <c r="C2936" t="inlineStr">
        <is>
          <t>kt</t>
        </is>
      </c>
      <c r="D2936" t="inlineStr">
        <is>
          <t>France</t>
        </is>
      </c>
      <c r="E2936" t="inlineStr">
        <is>
          <t>2019-20</t>
        </is>
      </c>
      <c r="F2936" t="inlineStr">
        <is>
          <t>Lin</t>
        </is>
      </c>
      <c r="G2936" t="inlineStr"/>
      <c r="H2936" t="inlineStr"/>
      <c r="I2936" t="inlineStr"/>
      <c r="J2936" t="inlineStr"/>
      <c r="K2936" t="inlineStr"/>
      <c r="L2936" t="inlineStr"/>
      <c r="M2936" t="inlineStr"/>
      <c r="N2936" t="inlineStr"/>
      <c r="O2936" t="n">
        <v>-0</v>
      </c>
      <c r="P2936" t="n">
        <v>0</v>
      </c>
      <c r="Q2936" t="n">
        <v>-0</v>
      </c>
    </row>
    <row r="2937" ht="15" customHeight="1" s="1003">
      <c r="A2937" s="1019" t="inlineStr">
        <is>
          <t>Huile d'olive</t>
        </is>
      </c>
      <c r="B2937" t="inlineStr">
        <is>
          <t>Vente directe et autoconsommation</t>
        </is>
      </c>
      <c r="C2937" t="inlineStr">
        <is>
          <t>kt</t>
        </is>
      </c>
      <c r="D2937" t="inlineStr">
        <is>
          <t>France</t>
        </is>
      </c>
      <c r="E2937" t="inlineStr">
        <is>
          <t>2019-20</t>
        </is>
      </c>
      <c r="F2937" t="inlineStr">
        <is>
          <t>Lin</t>
        </is>
      </c>
      <c r="G2937" t="inlineStr"/>
      <c r="H2937" t="inlineStr"/>
      <c r="I2937" t="inlineStr"/>
      <c r="J2937" t="inlineStr"/>
      <c r="K2937" t="inlineStr"/>
      <c r="L2937" t="inlineStr"/>
      <c r="M2937" t="inlineStr"/>
      <c r="N2937" t="inlineStr"/>
      <c r="O2937" t="n">
        <v>-0</v>
      </c>
      <c r="P2937" t="n">
        <v>0</v>
      </c>
      <c r="Q2937" t="n">
        <v>500000000</v>
      </c>
    </row>
    <row r="2938" ht="15" customHeight="1" s="1003">
      <c r="A2938" s="1019" t="inlineStr">
        <is>
          <t>Huile d'olive</t>
        </is>
      </c>
      <c r="B2938" t="inlineStr">
        <is>
          <t>Circuits spécialisés</t>
        </is>
      </c>
      <c r="C2938" t="inlineStr">
        <is>
          <t>kt</t>
        </is>
      </c>
      <c r="D2938" t="inlineStr">
        <is>
          <t>France</t>
        </is>
      </c>
      <c r="E2938" t="inlineStr">
        <is>
          <t>2019-20</t>
        </is>
      </c>
      <c r="F2938" t="inlineStr">
        <is>
          <t>Lin</t>
        </is>
      </c>
      <c r="G2938" t="inlineStr"/>
      <c r="H2938" t="inlineStr"/>
      <c r="I2938" t="inlineStr"/>
      <c r="J2938" t="inlineStr"/>
      <c r="K2938" t="inlineStr"/>
      <c r="L2938" t="inlineStr"/>
      <c r="M2938" t="inlineStr"/>
      <c r="N2938" t="inlineStr"/>
      <c r="O2938" t="n">
        <v>-0</v>
      </c>
      <c r="P2938" t="n">
        <v>0</v>
      </c>
      <c r="Q2938" t="n">
        <v>500000000</v>
      </c>
    </row>
    <row r="2939" ht="15" customHeight="1" s="1003">
      <c r="A2939" s="1019" t="inlineStr">
        <is>
          <t>Huile d'olive</t>
        </is>
      </c>
      <c r="B2939" t="inlineStr">
        <is>
          <t>RHD</t>
        </is>
      </c>
      <c r="C2939" t="inlineStr">
        <is>
          <t>kt</t>
        </is>
      </c>
      <c r="D2939" t="inlineStr">
        <is>
          <t>France</t>
        </is>
      </c>
      <c r="E2939" t="inlineStr">
        <is>
          <t>2019-20</t>
        </is>
      </c>
      <c r="F2939" t="inlineStr">
        <is>
          <t>Lin</t>
        </is>
      </c>
      <c r="G2939" t="inlineStr"/>
      <c r="H2939" t="inlineStr"/>
      <c r="I2939" t="inlineStr"/>
      <c r="J2939" t="inlineStr"/>
      <c r="K2939" t="inlineStr"/>
      <c r="L2939" t="inlineStr"/>
      <c r="M2939" t="inlineStr"/>
      <c r="N2939" t="inlineStr"/>
      <c r="O2939" t="n">
        <v>-0</v>
      </c>
      <c r="P2939" t="n">
        <v>0</v>
      </c>
      <c r="Q2939" t="n">
        <v>500000000</v>
      </c>
    </row>
    <row r="2940" ht="15" customHeight="1" s="1003">
      <c r="A2940" s="1019" t="inlineStr">
        <is>
          <t>Huile d'olive</t>
        </is>
      </c>
      <c r="B2940" t="inlineStr">
        <is>
          <t>Autres IAA</t>
        </is>
      </c>
      <c r="C2940" t="inlineStr">
        <is>
          <t>kt</t>
        </is>
      </c>
      <c r="D2940" t="inlineStr">
        <is>
          <t>France</t>
        </is>
      </c>
      <c r="E2940" t="inlineStr">
        <is>
          <t>2019-20</t>
        </is>
      </c>
      <c r="F2940" t="inlineStr">
        <is>
          <t>Lin</t>
        </is>
      </c>
      <c r="G2940" t="inlineStr"/>
      <c r="H2940" t="inlineStr"/>
      <c r="I2940" t="inlineStr"/>
      <c r="J2940" t="inlineStr"/>
      <c r="K2940" t="inlineStr"/>
      <c r="L2940" t="inlineStr"/>
      <c r="M2940" t="inlineStr"/>
      <c r="N2940" t="inlineStr"/>
      <c r="O2940" t="n">
        <v>-0</v>
      </c>
      <c r="P2940" t="n">
        <v>0</v>
      </c>
      <c r="Q2940" t="n">
        <v>500000000</v>
      </c>
    </row>
    <row r="2941" ht="15" customHeight="1" s="1003">
      <c r="A2941" s="1019" t="inlineStr">
        <is>
          <t>Huile d'olive</t>
        </is>
      </c>
      <c r="B2941" t="inlineStr">
        <is>
          <t>Alimentation humaine</t>
        </is>
      </c>
      <c r="C2941" t="inlineStr">
        <is>
          <t>kt</t>
        </is>
      </c>
      <c r="D2941" t="inlineStr">
        <is>
          <t>France</t>
        </is>
      </c>
      <c r="E2941" t="inlineStr">
        <is>
          <t>2019-20</t>
        </is>
      </c>
      <c r="F2941" t="inlineStr">
        <is>
          <t>Lin</t>
        </is>
      </c>
      <c r="G2941" t="inlineStr"/>
      <c r="H2941" t="inlineStr"/>
      <c r="I2941" t="inlineStr"/>
      <c r="J2941" t="inlineStr"/>
      <c r="K2941" t="inlineStr"/>
      <c r="L2941" t="inlineStr"/>
      <c r="M2941" t="inlineStr"/>
      <c r="N2941" t="inlineStr"/>
      <c r="O2941" t="n">
        <v>-0</v>
      </c>
      <c r="P2941" t="n">
        <v>0</v>
      </c>
      <c r="Q2941" t="n">
        <v>500000000</v>
      </c>
    </row>
    <row r="2942" ht="15" customHeight="1" s="1003">
      <c r="A2942" s="1019" t="inlineStr">
        <is>
          <t>Huile d'olive</t>
        </is>
      </c>
      <c r="B2942" t="inlineStr">
        <is>
          <t>Ménages</t>
        </is>
      </c>
      <c r="C2942" t="inlineStr">
        <is>
          <t>kt</t>
        </is>
      </c>
      <c r="D2942" t="inlineStr">
        <is>
          <t>France</t>
        </is>
      </c>
      <c r="E2942" t="inlineStr">
        <is>
          <t>2019-20</t>
        </is>
      </c>
      <c r="F2942" t="inlineStr">
        <is>
          <t>Lin</t>
        </is>
      </c>
      <c r="G2942" t="inlineStr"/>
      <c r="H2942" t="inlineStr"/>
      <c r="I2942" t="inlineStr"/>
      <c r="J2942" t="inlineStr"/>
      <c r="K2942" t="inlineStr"/>
      <c r="L2942" t="inlineStr"/>
      <c r="M2942" t="inlineStr"/>
      <c r="N2942" t="inlineStr"/>
      <c r="O2942" t="n">
        <v>-0</v>
      </c>
      <c r="P2942" t="n">
        <v>0</v>
      </c>
      <c r="Q2942" t="n">
        <v>500000000</v>
      </c>
    </row>
    <row r="2943" ht="15" customHeight="1" s="1003">
      <c r="A2943" s="1019" t="inlineStr">
        <is>
          <t>Huile d'olive</t>
        </is>
      </c>
      <c r="B2943" t="inlineStr">
        <is>
          <t>Usages alimentaires</t>
        </is>
      </c>
      <c r="C2943" t="inlineStr">
        <is>
          <t>kt</t>
        </is>
      </c>
      <c r="D2943" t="inlineStr">
        <is>
          <t>France</t>
        </is>
      </c>
      <c r="E2943" t="inlineStr">
        <is>
          <t>2019-20</t>
        </is>
      </c>
      <c r="F2943" t="inlineStr">
        <is>
          <t>Lin</t>
        </is>
      </c>
      <c r="G2943" t="inlineStr"/>
      <c r="H2943" t="inlineStr"/>
      <c r="I2943" t="inlineStr"/>
      <c r="J2943" t="inlineStr"/>
      <c r="K2943" t="inlineStr"/>
      <c r="L2943" t="inlineStr"/>
      <c r="M2943" t="inlineStr"/>
      <c r="N2943" t="inlineStr"/>
      <c r="O2943" t="n">
        <v>-0</v>
      </c>
      <c r="P2943" t="n">
        <v>0</v>
      </c>
      <c r="Q2943" t="n">
        <v>500000000</v>
      </c>
    </row>
    <row r="2944" ht="15" customHeight="1" s="1003">
      <c r="A2944" s="1019" t="inlineStr">
        <is>
          <t>Huile d'olive</t>
        </is>
      </c>
      <c r="B2944" t="inlineStr">
        <is>
          <t>Débouchés</t>
        </is>
      </c>
      <c r="C2944" t="inlineStr">
        <is>
          <t>kt</t>
        </is>
      </c>
      <c r="D2944" t="inlineStr">
        <is>
          <t>France</t>
        </is>
      </c>
      <c r="E2944" t="inlineStr">
        <is>
          <t>2019-20</t>
        </is>
      </c>
      <c r="F2944" t="inlineStr">
        <is>
          <t>Lin</t>
        </is>
      </c>
      <c r="G2944" t="inlineStr"/>
      <c r="H2944" t="inlineStr"/>
      <c r="I2944" t="inlineStr"/>
      <c r="J2944" t="inlineStr"/>
      <c r="K2944" t="inlineStr"/>
      <c r="L2944" t="inlineStr"/>
      <c r="M2944" t="inlineStr"/>
      <c r="N2944" t="inlineStr"/>
      <c r="O2944" t="n">
        <v>-0</v>
      </c>
      <c r="P2944" t="n">
        <v>0</v>
      </c>
      <c r="Q2944" t="n">
        <v>500000000</v>
      </c>
    </row>
    <row r="2945" ht="15" customHeight="1" s="1003">
      <c r="A2945" s="1019" t="inlineStr">
        <is>
          <t>Huile d'olive</t>
        </is>
      </c>
      <c r="B2945" t="inlineStr">
        <is>
          <t>Export</t>
        </is>
      </c>
      <c r="C2945" t="inlineStr">
        <is>
          <t>kt</t>
        </is>
      </c>
      <c r="D2945" t="inlineStr">
        <is>
          <t>France</t>
        </is>
      </c>
      <c r="E2945" t="inlineStr">
        <is>
          <t>2019-20</t>
        </is>
      </c>
      <c r="F2945" t="inlineStr">
        <is>
          <t>Lin</t>
        </is>
      </c>
      <c r="G2945" t="inlineStr"/>
      <c r="H2945" t="inlineStr"/>
      <c r="I2945" t="inlineStr"/>
      <c r="J2945" t="inlineStr"/>
      <c r="K2945" t="inlineStr"/>
      <c r="L2945" t="inlineStr"/>
      <c r="M2945" t="inlineStr"/>
      <c r="N2945" t="inlineStr"/>
      <c r="O2945" t="n">
        <v>-0</v>
      </c>
      <c r="P2945" t="n">
        <v>0</v>
      </c>
      <c r="Q2945" t="n">
        <v>500000000</v>
      </c>
    </row>
    <row r="2946" ht="15" customHeight="1" s="1003">
      <c r="A2946" s="1019" t="inlineStr">
        <is>
          <t>Huile d'olive</t>
        </is>
      </c>
      <c r="B2946" t="inlineStr">
        <is>
          <t>GMS</t>
        </is>
      </c>
      <c r="C2946" t="inlineStr">
        <is>
          <t>kt</t>
        </is>
      </c>
      <c r="D2946" t="inlineStr">
        <is>
          <t>France</t>
        </is>
      </c>
      <c r="E2946" t="inlineStr">
        <is>
          <t>2019-20</t>
        </is>
      </c>
      <c r="F2946" t="inlineStr">
        <is>
          <t>Lin</t>
        </is>
      </c>
      <c r="G2946" t="inlineStr"/>
      <c r="H2946" t="inlineStr"/>
      <c r="I2946" t="inlineStr"/>
      <c r="J2946" t="inlineStr"/>
      <c r="K2946" t="inlineStr"/>
      <c r="L2946" t="inlineStr"/>
      <c r="M2946" t="inlineStr"/>
      <c r="N2946" t="inlineStr"/>
      <c r="O2946" t="n">
        <v>-0</v>
      </c>
      <c r="P2946" t="n">
        <v>0</v>
      </c>
      <c r="Q2946" t="n">
        <v>500000000</v>
      </c>
    </row>
    <row r="2947" ht="15" customHeight="1" s="1003">
      <c r="A2947" s="1019" t="inlineStr">
        <is>
          <t>Huile d'olive</t>
        </is>
      </c>
      <c r="B2947" t="inlineStr">
        <is>
          <t>Circuits généralistes</t>
        </is>
      </c>
      <c r="C2947" t="inlineStr">
        <is>
          <t>kt</t>
        </is>
      </c>
      <c r="D2947" t="inlineStr">
        <is>
          <t>France</t>
        </is>
      </c>
      <c r="E2947" t="inlineStr">
        <is>
          <t>2019-20</t>
        </is>
      </c>
      <c r="F2947" t="inlineStr">
        <is>
          <t>Lin</t>
        </is>
      </c>
      <c r="G2947" t="inlineStr"/>
      <c r="H2947" t="inlineStr"/>
      <c r="I2947" t="inlineStr"/>
      <c r="J2947" t="inlineStr"/>
      <c r="K2947" t="inlineStr"/>
      <c r="L2947" t="inlineStr"/>
      <c r="M2947" t="inlineStr"/>
      <c r="N2947" t="inlineStr"/>
      <c r="O2947" t="n">
        <v>-0</v>
      </c>
      <c r="P2947" t="n">
        <v>0</v>
      </c>
      <c r="Q2947" t="n">
        <v>500000000</v>
      </c>
    </row>
    <row r="2948" ht="15" customHeight="1" s="1003">
      <c r="A2948" s="1019" t="inlineStr">
        <is>
          <t>Huile d'olive</t>
        </is>
      </c>
      <c r="B2948" t="inlineStr">
        <is>
          <t>Ecart statistique</t>
        </is>
      </c>
      <c r="C2948" t="inlineStr">
        <is>
          <t>kt</t>
        </is>
      </c>
      <c r="D2948" t="inlineStr">
        <is>
          <t>France</t>
        </is>
      </c>
      <c r="E2948" t="inlineStr">
        <is>
          <t>2019-20</t>
        </is>
      </c>
      <c r="F2948" t="inlineStr">
        <is>
          <t>Lin</t>
        </is>
      </c>
      <c r="G2948" t="inlineStr"/>
      <c r="H2948" t="inlineStr"/>
      <c r="I2948" t="inlineStr"/>
      <c r="J2948" t="inlineStr"/>
      <c r="K2948" t="inlineStr"/>
      <c r="L2948" t="inlineStr"/>
      <c r="M2948" t="inlineStr"/>
      <c r="N2948" t="inlineStr"/>
      <c r="O2948" t="n">
        <v>-0</v>
      </c>
      <c r="P2948" t="n">
        <v>0</v>
      </c>
      <c r="Q2948" t="n">
        <v>500000000</v>
      </c>
    </row>
    <row r="2949" ht="15" customHeight="1" s="1003">
      <c r="A2949" s="1019" t="inlineStr">
        <is>
          <t>Grignons d'olive</t>
        </is>
      </c>
      <c r="B2949" t="inlineStr">
        <is>
          <t>Alimentation animale</t>
        </is>
      </c>
      <c r="C2949" t="inlineStr">
        <is>
          <t>kt</t>
        </is>
      </c>
      <c r="D2949" t="inlineStr">
        <is>
          <t>France</t>
        </is>
      </c>
      <c r="E2949" t="inlineStr">
        <is>
          <t>2019-20</t>
        </is>
      </c>
      <c r="F2949" t="inlineStr">
        <is>
          <t>Lin</t>
        </is>
      </c>
      <c r="G2949" t="inlineStr"/>
      <c r="H2949" t="inlineStr"/>
      <c r="I2949" t="inlineStr"/>
      <c r="J2949" t="inlineStr">
        <is>
          <t>Les grignons d'olive sont valorisés en alimentation animale</t>
        </is>
      </c>
      <c r="K2949" t="inlineStr"/>
      <c r="L2949" t="inlineStr">
        <is>
          <t>Consommation de grignons d'olive en alimentation animale</t>
        </is>
      </c>
      <c r="M2949" t="inlineStr"/>
      <c r="N2949" t="inlineStr"/>
      <c r="O2949" t="n">
        <v>-0</v>
      </c>
      <c r="P2949" t="n">
        <v>0</v>
      </c>
      <c r="Q2949" t="n">
        <v>500000000</v>
      </c>
    </row>
    <row r="2950" ht="15" customHeight="1" s="1003">
      <c r="A2950" s="1019" t="inlineStr">
        <is>
          <t>Grignons d'olive</t>
        </is>
      </c>
      <c r="B2950" t="inlineStr">
        <is>
          <t>Usages alimentaires</t>
        </is>
      </c>
      <c r="C2950" t="inlineStr">
        <is>
          <t>kt</t>
        </is>
      </c>
      <c r="D2950" t="inlineStr">
        <is>
          <t>France</t>
        </is>
      </c>
      <c r="E2950" t="inlineStr">
        <is>
          <t>2019-20</t>
        </is>
      </c>
      <c r="F2950" t="inlineStr">
        <is>
          <t>Lin</t>
        </is>
      </c>
      <c r="G2950" t="inlineStr"/>
      <c r="H2950" t="inlineStr"/>
      <c r="I2950" t="inlineStr"/>
      <c r="J2950" t="inlineStr"/>
      <c r="K2950" t="inlineStr"/>
      <c r="L2950" t="inlineStr"/>
      <c r="M2950" t="inlineStr"/>
      <c r="N2950" t="inlineStr"/>
      <c r="O2950" t="n">
        <v>-0</v>
      </c>
      <c r="P2950" t="n">
        <v>0</v>
      </c>
      <c r="Q2950" t="n">
        <v>500000000</v>
      </c>
    </row>
    <row r="2951" ht="15" customHeight="1" s="1003">
      <c r="A2951" s="1019" t="inlineStr">
        <is>
          <t>Grignons d'olive</t>
        </is>
      </c>
      <c r="B2951" t="inlineStr">
        <is>
          <t>Débouchés</t>
        </is>
      </c>
      <c r="C2951" t="inlineStr">
        <is>
          <t>kt</t>
        </is>
      </c>
      <c r="D2951" t="inlineStr">
        <is>
          <t>France</t>
        </is>
      </c>
      <c r="E2951" t="inlineStr">
        <is>
          <t>2019-20</t>
        </is>
      </c>
      <c r="F2951" t="inlineStr">
        <is>
          <t>Lin</t>
        </is>
      </c>
      <c r="G2951" t="inlineStr"/>
      <c r="H2951" t="inlineStr"/>
      <c r="I2951" t="inlineStr"/>
      <c r="J2951" t="inlineStr"/>
      <c r="K2951" t="inlineStr"/>
      <c r="L2951" t="inlineStr"/>
      <c r="M2951" t="inlineStr"/>
      <c r="N2951" t="inlineStr"/>
      <c r="O2951" t="n">
        <v>-0</v>
      </c>
      <c r="P2951" t="n">
        <v>0</v>
      </c>
      <c r="Q2951" t="n">
        <v>500000000</v>
      </c>
    </row>
    <row r="2952" ht="15" customHeight="1" s="1003">
      <c r="A2952" s="1019" t="inlineStr">
        <is>
          <t>Grignons d'olive</t>
        </is>
      </c>
      <c r="B2952" t="inlineStr">
        <is>
          <t>FAB</t>
        </is>
      </c>
      <c r="C2952" t="inlineStr">
        <is>
          <t>kt</t>
        </is>
      </c>
      <c r="D2952" t="inlineStr">
        <is>
          <t>France</t>
        </is>
      </c>
      <c r="E2952" t="inlineStr">
        <is>
          <t>2019-20</t>
        </is>
      </c>
      <c r="F2952" t="inlineStr">
        <is>
          <t>Lin</t>
        </is>
      </c>
      <c r="G2952" t="inlineStr"/>
      <c r="H2952" t="inlineStr"/>
      <c r="I2952" t="inlineStr"/>
      <c r="J2952" t="inlineStr"/>
      <c r="K2952" t="inlineStr"/>
      <c r="L2952" t="inlineStr"/>
      <c r="M2952" t="inlineStr"/>
      <c r="N2952" t="inlineStr"/>
      <c r="O2952" t="n">
        <v>-0</v>
      </c>
      <c r="P2952" t="n">
        <v>0</v>
      </c>
      <c r="Q2952" t="n">
        <v>500000000</v>
      </c>
    </row>
    <row r="2953" ht="15" customHeight="1" s="1003">
      <c r="A2953" s="1019" t="inlineStr">
        <is>
          <t>Grignons d'olive</t>
        </is>
      </c>
      <c r="B2953" t="inlineStr">
        <is>
          <t>FAF</t>
        </is>
      </c>
      <c r="C2953" t="inlineStr">
        <is>
          <t>kt</t>
        </is>
      </c>
      <c r="D2953" t="inlineStr">
        <is>
          <t>France</t>
        </is>
      </c>
      <c r="E2953" t="inlineStr">
        <is>
          <t>2019-20</t>
        </is>
      </c>
      <c r="F2953" t="inlineStr">
        <is>
          <t>Lin</t>
        </is>
      </c>
      <c r="G2953" t="inlineStr"/>
      <c r="H2953" t="inlineStr"/>
      <c r="I2953" t="inlineStr"/>
      <c r="J2953" t="inlineStr"/>
      <c r="K2953" t="inlineStr"/>
      <c r="L2953" t="inlineStr"/>
      <c r="M2953" t="inlineStr"/>
      <c r="N2953" t="inlineStr"/>
      <c r="O2953" t="n">
        <v>-0</v>
      </c>
      <c r="P2953" t="n">
        <v>0</v>
      </c>
      <c r="Q2953" t="n">
        <v>500000000</v>
      </c>
    </row>
    <row r="2954" ht="15" customHeight="1" s="1003">
      <c r="A2954" s="1019" t="inlineStr">
        <is>
          <t>Grignons d'olive</t>
        </is>
      </c>
      <c r="B2954" t="inlineStr">
        <is>
          <t>Direct élevage</t>
        </is>
      </c>
      <c r="C2954" t="inlineStr">
        <is>
          <t>kt</t>
        </is>
      </c>
      <c r="D2954" t="inlineStr">
        <is>
          <t>France</t>
        </is>
      </c>
      <c r="E2954" t="inlineStr">
        <is>
          <t>2019-20</t>
        </is>
      </c>
      <c r="F2954" t="inlineStr">
        <is>
          <t>Lin</t>
        </is>
      </c>
      <c r="G2954" t="inlineStr"/>
      <c r="H2954" t="inlineStr"/>
      <c r="I2954" t="inlineStr"/>
      <c r="J2954" t="inlineStr"/>
      <c r="K2954" t="inlineStr"/>
      <c r="L2954" t="inlineStr"/>
      <c r="M2954" t="inlineStr"/>
      <c r="N2954" t="inlineStr"/>
      <c r="O2954" t="n">
        <v>-0</v>
      </c>
      <c r="P2954" t="n">
        <v>0</v>
      </c>
      <c r="Q2954" t="n">
        <v>500000000</v>
      </c>
    </row>
    <row r="2955" ht="15" customHeight="1" s="1003">
      <c r="A2955" s="1019" t="inlineStr">
        <is>
          <t>Grignons d'olive</t>
        </is>
      </c>
      <c r="B2955" t="inlineStr">
        <is>
          <t>Petfood</t>
        </is>
      </c>
      <c r="C2955" t="inlineStr">
        <is>
          <t>kt</t>
        </is>
      </c>
      <c r="D2955" t="inlineStr">
        <is>
          <t>France</t>
        </is>
      </c>
      <c r="E2955" t="inlineStr">
        <is>
          <t>2019-20</t>
        </is>
      </c>
      <c r="F2955" t="inlineStr">
        <is>
          <t>Lin</t>
        </is>
      </c>
      <c r="G2955" t="inlineStr"/>
      <c r="H2955" t="inlineStr"/>
      <c r="I2955" t="inlineStr"/>
      <c r="J2955" t="inlineStr"/>
      <c r="K2955" t="inlineStr"/>
      <c r="L2955" t="inlineStr"/>
      <c r="M2955" t="inlineStr"/>
      <c r="N2955" t="inlineStr"/>
      <c r="O2955" t="n">
        <v>-0</v>
      </c>
      <c r="P2955" t="n">
        <v>0</v>
      </c>
      <c r="Q2955" t="n">
        <v>500000000</v>
      </c>
    </row>
    <row r="2956" ht="15" customHeight="1" s="1003">
      <c r="A2956" s="1019" t="inlineStr">
        <is>
          <t>Grignons d'olive</t>
        </is>
      </c>
      <c r="B2956" t="inlineStr">
        <is>
          <t>Alimentation animale rente</t>
        </is>
      </c>
      <c r="C2956" t="inlineStr">
        <is>
          <t>kt</t>
        </is>
      </c>
      <c r="D2956" t="inlineStr">
        <is>
          <t>France</t>
        </is>
      </c>
      <c r="E2956" t="inlineStr">
        <is>
          <t>2019-20</t>
        </is>
      </c>
      <c r="F2956" t="inlineStr">
        <is>
          <t>Lin</t>
        </is>
      </c>
      <c r="G2956" t="inlineStr"/>
      <c r="H2956" t="inlineStr"/>
      <c r="I2956" t="inlineStr"/>
      <c r="J2956" t="inlineStr"/>
      <c r="K2956" t="inlineStr"/>
      <c r="L2956" t="inlineStr"/>
      <c r="M2956" t="inlineStr"/>
      <c r="N2956" t="inlineStr"/>
      <c r="O2956" t="n">
        <v>-0</v>
      </c>
      <c r="P2956" t="n">
        <v>0</v>
      </c>
      <c r="Q2956" t="n">
        <v>500000000</v>
      </c>
    </row>
    <row r="2957" ht="15" customHeight="1" s="1003">
      <c r="A2957" s="1019" t="inlineStr">
        <is>
          <t>Grignons d'olive</t>
        </is>
      </c>
      <c r="B2957" t="inlineStr">
        <is>
          <t>Hors FAB</t>
        </is>
      </c>
      <c r="C2957" t="inlineStr">
        <is>
          <t>kt</t>
        </is>
      </c>
      <c r="D2957" t="inlineStr">
        <is>
          <t>France</t>
        </is>
      </c>
      <c r="E2957" t="inlineStr">
        <is>
          <t>2019-20</t>
        </is>
      </c>
      <c r="F2957" t="inlineStr">
        <is>
          <t>Lin</t>
        </is>
      </c>
      <c r="G2957" t="inlineStr"/>
      <c r="H2957" t="inlineStr"/>
      <c r="I2957" t="inlineStr"/>
      <c r="J2957" t="inlineStr"/>
      <c r="K2957" t="inlineStr"/>
      <c r="L2957" t="inlineStr"/>
      <c r="M2957" t="inlineStr"/>
      <c r="N2957" t="inlineStr"/>
      <c r="O2957" t="n">
        <v>-0</v>
      </c>
      <c r="P2957" t="n">
        <v>0</v>
      </c>
      <c r="Q2957" t="n">
        <v>500000000</v>
      </c>
    </row>
    <row r="2958" ht="15" customHeight="1" s="1003">
      <c r="A2958" s="1019" t="inlineStr">
        <is>
          <t>Grignons d'olive</t>
        </is>
      </c>
      <c r="B2958" t="inlineStr">
        <is>
          <t>Export</t>
        </is>
      </c>
      <c r="C2958" t="inlineStr">
        <is>
          <t>kt</t>
        </is>
      </c>
      <c r="D2958" t="inlineStr">
        <is>
          <t>France</t>
        </is>
      </c>
      <c r="E2958" t="inlineStr">
        <is>
          <t>2019-20</t>
        </is>
      </c>
      <c r="F2958" t="inlineStr">
        <is>
          <t>Lin</t>
        </is>
      </c>
      <c r="G2958" t="inlineStr"/>
      <c r="H2958" t="inlineStr"/>
      <c r="I2958" t="inlineStr"/>
      <c r="J2958" t="inlineStr"/>
      <c r="K2958" t="inlineStr"/>
      <c r="L2958" t="inlineStr"/>
      <c r="M2958" t="inlineStr"/>
      <c r="N2958" t="inlineStr"/>
      <c r="O2958" t="n">
        <v>-0</v>
      </c>
      <c r="P2958" t="n">
        <v>0</v>
      </c>
      <c r="Q2958" t="n">
        <v>500000000</v>
      </c>
    </row>
    <row r="2959" ht="15" customHeight="1" s="1003">
      <c r="A2959" s="1019" t="inlineStr">
        <is>
          <t>Olives de table</t>
        </is>
      </c>
      <c r="B2959" t="inlineStr">
        <is>
          <t>Vente directe et autoconsommation</t>
        </is>
      </c>
      <c r="C2959" t="inlineStr">
        <is>
          <t>kt</t>
        </is>
      </c>
      <c r="D2959" t="inlineStr">
        <is>
          <t>France</t>
        </is>
      </c>
      <c r="E2959" t="inlineStr">
        <is>
          <t>2019-20</t>
        </is>
      </c>
      <c r="F2959" t="inlineStr">
        <is>
          <t>Lin</t>
        </is>
      </c>
      <c r="G2959" t="inlineStr"/>
      <c r="H2959" t="inlineStr"/>
      <c r="I2959" t="inlineStr"/>
      <c r="J2959" t="inlineStr"/>
      <c r="K2959" t="inlineStr"/>
      <c r="L2959" t="inlineStr"/>
      <c r="M2959" t="inlineStr"/>
      <c r="N2959" t="inlineStr"/>
      <c r="O2959" t="n">
        <v>-0</v>
      </c>
      <c r="P2959" t="n">
        <v>0</v>
      </c>
      <c r="Q2959" t="n">
        <v>500000000</v>
      </c>
    </row>
    <row r="2960" ht="15" customHeight="1" s="1003">
      <c r="A2960" s="1019" t="inlineStr">
        <is>
          <t>Olives de table</t>
        </is>
      </c>
      <c r="B2960" t="inlineStr">
        <is>
          <t>Circuits spécialisés</t>
        </is>
      </c>
      <c r="C2960" t="inlineStr">
        <is>
          <t>kt</t>
        </is>
      </c>
      <c r="D2960" t="inlineStr">
        <is>
          <t>France</t>
        </is>
      </c>
      <c r="E2960" t="inlineStr">
        <is>
          <t>2019-20</t>
        </is>
      </c>
      <c r="F2960" t="inlineStr">
        <is>
          <t>Lin</t>
        </is>
      </c>
      <c r="G2960" t="inlineStr"/>
      <c r="H2960" t="inlineStr"/>
      <c r="I2960" t="inlineStr"/>
      <c r="J2960" t="inlineStr"/>
      <c r="K2960" t="inlineStr"/>
      <c r="L2960" t="inlineStr"/>
      <c r="M2960" t="inlineStr"/>
      <c r="N2960" t="inlineStr"/>
      <c r="O2960" t="n">
        <v>-0</v>
      </c>
      <c r="P2960" t="n">
        <v>0</v>
      </c>
      <c r="Q2960" t="n">
        <v>500000000</v>
      </c>
    </row>
    <row r="2961" ht="15" customHeight="1" s="1003">
      <c r="A2961" s="1019" t="inlineStr">
        <is>
          <t>Olives de table</t>
        </is>
      </c>
      <c r="B2961" t="inlineStr">
        <is>
          <t>RHD</t>
        </is>
      </c>
      <c r="C2961" t="inlineStr">
        <is>
          <t>kt</t>
        </is>
      </c>
      <c r="D2961" t="inlineStr">
        <is>
          <t>France</t>
        </is>
      </c>
      <c r="E2961" t="inlineStr">
        <is>
          <t>2019-20</t>
        </is>
      </c>
      <c r="F2961" t="inlineStr">
        <is>
          <t>Lin</t>
        </is>
      </c>
      <c r="G2961" t="inlineStr"/>
      <c r="H2961" t="inlineStr"/>
      <c r="I2961" t="inlineStr"/>
      <c r="J2961" t="inlineStr"/>
      <c r="K2961" t="inlineStr"/>
      <c r="L2961" t="inlineStr"/>
      <c r="M2961" t="inlineStr"/>
      <c r="N2961" t="inlineStr"/>
      <c r="O2961" t="n">
        <v>-0</v>
      </c>
      <c r="P2961" t="n">
        <v>0</v>
      </c>
      <c r="Q2961" t="n">
        <v>500000000</v>
      </c>
    </row>
    <row r="2962" ht="15" customHeight="1" s="1003">
      <c r="A2962" s="1019" t="inlineStr">
        <is>
          <t>Olives de table</t>
        </is>
      </c>
      <c r="B2962" t="inlineStr">
        <is>
          <t>Autres IAA</t>
        </is>
      </c>
      <c r="C2962" t="inlineStr">
        <is>
          <t>kt</t>
        </is>
      </c>
      <c r="D2962" t="inlineStr">
        <is>
          <t>France</t>
        </is>
      </c>
      <c r="E2962" t="inlineStr">
        <is>
          <t>2019-20</t>
        </is>
      </c>
      <c r="F2962" t="inlineStr">
        <is>
          <t>Lin</t>
        </is>
      </c>
      <c r="G2962" t="inlineStr"/>
      <c r="H2962" t="inlineStr"/>
      <c r="I2962" t="inlineStr"/>
      <c r="J2962" t="inlineStr"/>
      <c r="K2962" t="inlineStr"/>
      <c r="L2962" t="inlineStr"/>
      <c r="M2962" t="inlineStr"/>
      <c r="N2962" t="inlineStr"/>
      <c r="O2962" t="n">
        <v>-0</v>
      </c>
      <c r="P2962" t="n">
        <v>0</v>
      </c>
      <c r="Q2962" t="n">
        <v>500000000</v>
      </c>
    </row>
    <row r="2963" ht="15" customHeight="1" s="1003">
      <c r="A2963" s="1019" t="inlineStr">
        <is>
          <t>Olives de table</t>
        </is>
      </c>
      <c r="B2963" t="inlineStr">
        <is>
          <t>Alimentation humaine</t>
        </is>
      </c>
      <c r="C2963" t="inlineStr">
        <is>
          <t>kt</t>
        </is>
      </c>
      <c r="D2963" t="inlineStr">
        <is>
          <t>France</t>
        </is>
      </c>
      <c r="E2963" t="inlineStr">
        <is>
          <t>2019-20</t>
        </is>
      </c>
      <c r="F2963" t="inlineStr">
        <is>
          <t>Lin</t>
        </is>
      </c>
      <c r="G2963" t="inlineStr"/>
      <c r="H2963" t="inlineStr"/>
      <c r="I2963" t="inlineStr"/>
      <c r="J2963" t="inlineStr"/>
      <c r="K2963" t="inlineStr"/>
      <c r="L2963" t="inlineStr"/>
      <c r="M2963" t="inlineStr"/>
      <c r="N2963" t="inlineStr"/>
      <c r="O2963" t="n">
        <v>-0</v>
      </c>
      <c r="P2963" t="n">
        <v>0</v>
      </c>
      <c r="Q2963" t="n">
        <v>500000000</v>
      </c>
    </row>
    <row r="2964" ht="15" customHeight="1" s="1003">
      <c r="A2964" s="1019" t="inlineStr">
        <is>
          <t>Olives de table</t>
        </is>
      </c>
      <c r="B2964" t="inlineStr">
        <is>
          <t>Ménages</t>
        </is>
      </c>
      <c r="C2964" t="inlineStr">
        <is>
          <t>kt</t>
        </is>
      </c>
      <c r="D2964" t="inlineStr">
        <is>
          <t>France</t>
        </is>
      </c>
      <c r="E2964" t="inlineStr">
        <is>
          <t>2019-20</t>
        </is>
      </c>
      <c r="F2964" t="inlineStr">
        <is>
          <t>Lin</t>
        </is>
      </c>
      <c r="G2964" t="inlineStr"/>
      <c r="H2964" t="inlineStr"/>
      <c r="I2964" t="inlineStr"/>
      <c r="J2964" t="inlineStr"/>
      <c r="K2964" t="inlineStr"/>
      <c r="L2964" t="inlineStr"/>
      <c r="M2964" t="inlineStr"/>
      <c r="N2964" t="inlineStr"/>
      <c r="O2964" t="n">
        <v>-0</v>
      </c>
      <c r="P2964" t="n">
        <v>0</v>
      </c>
      <c r="Q2964" t="n">
        <v>500000000</v>
      </c>
    </row>
    <row r="2965" ht="15" customHeight="1" s="1003">
      <c r="A2965" s="1019" t="inlineStr">
        <is>
          <t>Olives de table</t>
        </is>
      </c>
      <c r="B2965" t="inlineStr">
        <is>
          <t>Usages alimentaires</t>
        </is>
      </c>
      <c r="C2965" t="inlineStr">
        <is>
          <t>kt</t>
        </is>
      </c>
      <c r="D2965" t="inlineStr">
        <is>
          <t>France</t>
        </is>
      </c>
      <c r="E2965" t="inlineStr">
        <is>
          <t>2019-20</t>
        </is>
      </c>
      <c r="F2965" t="inlineStr">
        <is>
          <t>Lin</t>
        </is>
      </c>
      <c r="G2965" t="inlineStr"/>
      <c r="H2965" t="inlineStr"/>
      <c r="I2965" t="inlineStr"/>
      <c r="J2965" t="inlineStr"/>
      <c r="K2965" t="inlineStr"/>
      <c r="L2965" t="inlineStr"/>
      <c r="M2965" t="inlineStr"/>
      <c r="N2965" t="inlineStr"/>
      <c r="O2965" t="n">
        <v>-0</v>
      </c>
      <c r="P2965" t="n">
        <v>0</v>
      </c>
      <c r="Q2965" t="n">
        <v>500000000</v>
      </c>
    </row>
    <row r="2966" ht="15" customHeight="1" s="1003">
      <c r="A2966" s="1019" t="inlineStr">
        <is>
          <t>Olives de table</t>
        </is>
      </c>
      <c r="B2966" t="inlineStr">
        <is>
          <t>Débouchés</t>
        </is>
      </c>
      <c r="C2966" t="inlineStr">
        <is>
          <t>kt</t>
        </is>
      </c>
      <c r="D2966" t="inlineStr">
        <is>
          <t>France</t>
        </is>
      </c>
      <c r="E2966" t="inlineStr">
        <is>
          <t>2019-20</t>
        </is>
      </c>
      <c r="F2966" t="inlineStr">
        <is>
          <t>Lin</t>
        </is>
      </c>
      <c r="G2966" t="inlineStr"/>
      <c r="H2966" t="inlineStr"/>
      <c r="I2966" t="inlineStr"/>
      <c r="J2966" t="inlineStr"/>
      <c r="K2966" t="inlineStr"/>
      <c r="L2966" t="inlineStr"/>
      <c r="M2966" t="inlineStr"/>
      <c r="N2966" t="inlineStr"/>
      <c r="O2966" t="n">
        <v>-0</v>
      </c>
      <c r="P2966" t="n">
        <v>0</v>
      </c>
      <c r="Q2966" t="n">
        <v>500000000</v>
      </c>
    </row>
    <row r="2967" ht="15" customHeight="1" s="1003">
      <c r="A2967" s="1019" t="inlineStr">
        <is>
          <t>Olives de table</t>
        </is>
      </c>
      <c r="B2967" t="inlineStr">
        <is>
          <t>Export</t>
        </is>
      </c>
      <c r="C2967" t="inlineStr">
        <is>
          <t>kt</t>
        </is>
      </c>
      <c r="D2967" t="inlineStr">
        <is>
          <t>France</t>
        </is>
      </c>
      <c r="E2967" t="inlineStr">
        <is>
          <t>2019-20</t>
        </is>
      </c>
      <c r="F2967" t="inlineStr">
        <is>
          <t>Lin</t>
        </is>
      </c>
      <c r="G2967" t="inlineStr"/>
      <c r="H2967" t="inlineStr"/>
      <c r="I2967" t="inlineStr"/>
      <c r="J2967" t="inlineStr"/>
      <c r="K2967" t="inlineStr"/>
      <c r="L2967" t="inlineStr"/>
      <c r="M2967" t="inlineStr"/>
      <c r="N2967" t="inlineStr"/>
      <c r="O2967" t="n">
        <v>-0</v>
      </c>
      <c r="P2967" t="n">
        <v>0</v>
      </c>
      <c r="Q2967" t="n">
        <v>500000000</v>
      </c>
    </row>
    <row r="2968" ht="15" customHeight="1" s="1003">
      <c r="A2968" s="1019" t="inlineStr">
        <is>
          <t>Olives de table</t>
        </is>
      </c>
      <c r="B2968" t="inlineStr">
        <is>
          <t>GMS</t>
        </is>
      </c>
      <c r="C2968" t="inlineStr">
        <is>
          <t>kt</t>
        </is>
      </c>
      <c r="D2968" t="inlineStr">
        <is>
          <t>France</t>
        </is>
      </c>
      <c r="E2968" t="inlineStr">
        <is>
          <t>2019-20</t>
        </is>
      </c>
      <c r="F2968" t="inlineStr">
        <is>
          <t>Lin</t>
        </is>
      </c>
      <c r="G2968" t="inlineStr"/>
      <c r="H2968" t="inlineStr"/>
      <c r="I2968" t="inlineStr"/>
      <c r="J2968" t="inlineStr"/>
      <c r="K2968" t="inlineStr"/>
      <c r="L2968" t="inlineStr"/>
      <c r="M2968" t="inlineStr"/>
      <c r="N2968" t="inlineStr"/>
      <c r="O2968" t="n">
        <v>-0</v>
      </c>
      <c r="P2968" t="n">
        <v>0</v>
      </c>
      <c r="Q2968" t="n">
        <v>500000000</v>
      </c>
    </row>
    <row r="2969" ht="15" customHeight="1" s="1003">
      <c r="A2969" s="1019" t="inlineStr">
        <is>
          <t>Olives de table</t>
        </is>
      </c>
      <c r="B2969" t="inlineStr">
        <is>
          <t>Circuits généralistes</t>
        </is>
      </c>
      <c r="C2969" t="inlineStr">
        <is>
          <t>kt</t>
        </is>
      </c>
      <c r="D2969" t="inlineStr">
        <is>
          <t>France</t>
        </is>
      </c>
      <c r="E2969" t="inlineStr">
        <is>
          <t>2019-20</t>
        </is>
      </c>
      <c r="F2969" t="inlineStr">
        <is>
          <t>Lin</t>
        </is>
      </c>
      <c r="G2969" t="inlineStr"/>
      <c r="H2969" t="inlineStr"/>
      <c r="I2969" t="inlineStr"/>
      <c r="J2969" t="inlineStr"/>
      <c r="K2969" t="inlineStr"/>
      <c r="L2969" t="inlineStr"/>
      <c r="M2969" t="inlineStr"/>
      <c r="N2969" t="inlineStr"/>
      <c r="O2969" t="n">
        <v>-0</v>
      </c>
      <c r="P2969" t="n">
        <v>0</v>
      </c>
      <c r="Q2969" t="n">
        <v>500000000</v>
      </c>
    </row>
    <row r="2970" ht="15" customHeight="1" s="1003">
      <c r="A2970" s="1019" t="inlineStr">
        <is>
          <t>Olives de table</t>
        </is>
      </c>
      <c r="B2970" t="inlineStr">
        <is>
          <t>Ecart statistique</t>
        </is>
      </c>
      <c r="C2970" t="inlineStr">
        <is>
          <t>kt</t>
        </is>
      </c>
      <c r="D2970" t="inlineStr">
        <is>
          <t>France</t>
        </is>
      </c>
      <c r="E2970" t="inlineStr">
        <is>
          <t>2019-20</t>
        </is>
      </c>
      <c r="F2970" t="inlineStr">
        <is>
          <t>Lin</t>
        </is>
      </c>
      <c r="G2970" t="inlineStr"/>
      <c r="H2970" t="inlineStr"/>
      <c r="I2970" t="inlineStr"/>
      <c r="J2970" t="inlineStr"/>
      <c r="K2970" t="inlineStr"/>
      <c r="L2970" t="inlineStr"/>
      <c r="M2970" t="inlineStr"/>
      <c r="N2970" t="inlineStr"/>
      <c r="O2970" t="n">
        <v>-0</v>
      </c>
      <c r="P2970" t="n">
        <v>0</v>
      </c>
      <c r="Q2970" t="n">
        <v>500000000</v>
      </c>
    </row>
    <row r="2971" ht="15" customHeight="1" s="1003">
      <c r="A2971" s="1019" t="inlineStr">
        <is>
          <t>Produits alimentaires</t>
        </is>
      </c>
      <c r="B2971" t="inlineStr">
        <is>
          <t>GMS</t>
        </is>
      </c>
      <c r="C2971" t="inlineStr">
        <is>
          <t>kt</t>
        </is>
      </c>
      <c r="D2971" t="inlineStr">
        <is>
          <t>France</t>
        </is>
      </c>
      <c r="E2971" t="inlineStr">
        <is>
          <t>2019-20</t>
        </is>
      </c>
      <c r="F2971" t="inlineStr">
        <is>
          <t>Lin</t>
        </is>
      </c>
      <c r="G2971" t="inlineStr"/>
      <c r="H2971" t="inlineStr"/>
      <c r="I2971" t="inlineStr"/>
      <c r="J2971" t="inlineStr"/>
      <c r="K2971" t="inlineStr"/>
      <c r="L2971" t="inlineStr"/>
      <c r="M2971" t="inlineStr"/>
      <c r="N2971" t="inlineStr"/>
      <c r="O2971" t="n">
        <v>0</v>
      </c>
      <c r="P2971" t="n">
        <v>0</v>
      </c>
      <c r="Q2971" t="n">
        <v>-0</v>
      </c>
    </row>
    <row r="2972" ht="15" customHeight="1" s="1003">
      <c r="A2972" s="1019" t="inlineStr">
        <is>
          <t>Produits alimentaires</t>
        </is>
      </c>
      <c r="B2972" t="inlineStr">
        <is>
          <t>Circuits spécialisés</t>
        </is>
      </c>
      <c r="C2972" t="inlineStr">
        <is>
          <t>kt</t>
        </is>
      </c>
      <c r="D2972" t="inlineStr">
        <is>
          <t>France</t>
        </is>
      </c>
      <c r="E2972" t="inlineStr">
        <is>
          <t>2019-20</t>
        </is>
      </c>
      <c r="F2972" t="inlineStr">
        <is>
          <t>Lin</t>
        </is>
      </c>
      <c r="G2972" t="inlineStr"/>
      <c r="H2972" t="inlineStr"/>
      <c r="I2972" t="inlineStr"/>
      <c r="J2972" t="inlineStr"/>
      <c r="K2972" t="inlineStr"/>
      <c r="L2972" t="inlineStr"/>
      <c r="M2972" t="inlineStr"/>
      <c r="N2972" t="inlineStr"/>
      <c r="O2972" t="n">
        <v>0</v>
      </c>
      <c r="P2972" t="n">
        <v>0</v>
      </c>
      <c r="Q2972" t="n">
        <v>-0</v>
      </c>
    </row>
    <row r="2973" ht="15" customHeight="1" s="1003">
      <c r="A2973" s="1019" t="inlineStr">
        <is>
          <t>Produits alimentaires</t>
        </is>
      </c>
      <c r="B2973" t="inlineStr">
        <is>
          <t>RHD</t>
        </is>
      </c>
      <c r="C2973" t="inlineStr">
        <is>
          <t>kt</t>
        </is>
      </c>
      <c r="D2973" t="inlineStr">
        <is>
          <t>France</t>
        </is>
      </c>
      <c r="E2973" t="inlineStr">
        <is>
          <t>2019-20</t>
        </is>
      </c>
      <c r="F2973" t="inlineStr">
        <is>
          <t>Lin</t>
        </is>
      </c>
      <c r="G2973" t="inlineStr"/>
      <c r="H2973" t="inlineStr"/>
      <c r="I2973" t="inlineStr"/>
      <c r="J2973" t="inlineStr"/>
      <c r="K2973" t="inlineStr"/>
      <c r="L2973" t="inlineStr"/>
      <c r="M2973" t="inlineStr"/>
      <c r="N2973" t="inlineStr"/>
      <c r="O2973" t="n">
        <v>0</v>
      </c>
      <c r="P2973" t="n">
        <v>0</v>
      </c>
      <c r="Q2973" t="n">
        <v>-0</v>
      </c>
    </row>
    <row r="2974" ht="15" customHeight="1" s="1003">
      <c r="A2974" s="1019" t="inlineStr">
        <is>
          <t>Produits alimentaires</t>
        </is>
      </c>
      <c r="B2974" t="inlineStr">
        <is>
          <t>Autres IAA</t>
        </is>
      </c>
      <c r="C2974" t="inlineStr">
        <is>
          <t>kt</t>
        </is>
      </c>
      <c r="D2974" t="inlineStr">
        <is>
          <t>France</t>
        </is>
      </c>
      <c r="E2974" t="inlineStr">
        <is>
          <t>2019-20</t>
        </is>
      </c>
      <c r="F2974" t="inlineStr">
        <is>
          <t>Lin</t>
        </is>
      </c>
      <c r="G2974" t="inlineStr"/>
      <c r="H2974" t="inlineStr"/>
      <c r="I2974" t="inlineStr"/>
      <c r="J2974" t="inlineStr"/>
      <c r="K2974" t="inlineStr"/>
      <c r="L2974" t="inlineStr"/>
      <c r="M2974" t="inlineStr"/>
      <c r="N2974" t="inlineStr"/>
      <c r="O2974" t="n">
        <v>0</v>
      </c>
      <c r="P2974" t="n">
        <v>0</v>
      </c>
      <c r="Q2974" t="n">
        <v>-0</v>
      </c>
    </row>
    <row r="2975" ht="15" customHeight="1" s="1003">
      <c r="A2975" s="1019" t="inlineStr">
        <is>
          <t>Produits alimentaires</t>
        </is>
      </c>
      <c r="B2975" t="inlineStr">
        <is>
          <t>Ménages</t>
        </is>
      </c>
      <c r="C2975" t="inlineStr">
        <is>
          <t>kt</t>
        </is>
      </c>
      <c r="D2975" t="inlineStr">
        <is>
          <t>France</t>
        </is>
      </c>
      <c r="E2975" t="inlineStr">
        <is>
          <t>2019-20</t>
        </is>
      </c>
      <c r="F2975" t="inlineStr">
        <is>
          <t>Lin</t>
        </is>
      </c>
      <c r="G2975" t="inlineStr"/>
      <c r="H2975" t="inlineStr"/>
      <c r="I2975" t="inlineStr"/>
      <c r="J2975" t="inlineStr"/>
      <c r="K2975" t="inlineStr"/>
      <c r="L2975" t="inlineStr"/>
      <c r="M2975" t="inlineStr"/>
      <c r="N2975" t="inlineStr"/>
      <c r="O2975" t="n">
        <v>0</v>
      </c>
      <c r="P2975" t="n">
        <v>0</v>
      </c>
      <c r="Q2975" t="n">
        <v>-0</v>
      </c>
    </row>
    <row r="2976" ht="15" customHeight="1" s="1003">
      <c r="A2976" s="1019" t="inlineStr">
        <is>
          <t>Produits alimentaires</t>
        </is>
      </c>
      <c r="B2976" t="inlineStr">
        <is>
          <t>Circuits généralistes</t>
        </is>
      </c>
      <c r="C2976" t="inlineStr">
        <is>
          <t>kt</t>
        </is>
      </c>
      <c r="D2976" t="inlineStr">
        <is>
          <t>France</t>
        </is>
      </c>
      <c r="E2976" t="inlineStr">
        <is>
          <t>2019-20</t>
        </is>
      </c>
      <c r="F2976" t="inlineStr">
        <is>
          <t>Lin</t>
        </is>
      </c>
      <c r="G2976" t="inlineStr"/>
      <c r="H2976" t="inlineStr"/>
      <c r="I2976" t="inlineStr"/>
      <c r="J2976" t="inlineStr"/>
      <c r="K2976" t="inlineStr"/>
      <c r="L2976" t="inlineStr"/>
      <c r="M2976" t="inlineStr"/>
      <c r="N2976" t="inlineStr"/>
      <c r="O2976" t="n">
        <v>0</v>
      </c>
      <c r="P2976" t="n">
        <v>0</v>
      </c>
      <c r="Q2976" t="n">
        <v>-0</v>
      </c>
    </row>
    <row r="2977" ht="15" customHeight="1" s="1003">
      <c r="A2977" s="1019" t="inlineStr">
        <is>
          <t>Produits alimentaires</t>
        </is>
      </c>
      <c r="B2977" t="inlineStr">
        <is>
          <t>Alimentation humaine</t>
        </is>
      </c>
      <c r="C2977" t="inlineStr">
        <is>
          <t>kt</t>
        </is>
      </c>
      <c r="D2977" t="inlineStr">
        <is>
          <t>France</t>
        </is>
      </c>
      <c r="E2977" t="inlineStr">
        <is>
          <t>2019-20</t>
        </is>
      </c>
      <c r="F2977" t="inlineStr">
        <is>
          <t>Lin</t>
        </is>
      </c>
      <c r="G2977" t="inlineStr"/>
      <c r="H2977" t="inlineStr"/>
      <c r="I2977" t="inlineStr"/>
      <c r="J2977" t="inlineStr"/>
      <c r="K2977" t="inlineStr"/>
      <c r="L2977" t="inlineStr"/>
      <c r="M2977" t="inlineStr"/>
      <c r="N2977" t="inlineStr"/>
      <c r="O2977" t="n">
        <v>0</v>
      </c>
      <c r="P2977" t="inlineStr"/>
      <c r="Q2977" t="inlineStr"/>
    </row>
    <row r="2978" ht="15" customHeight="1" s="1003">
      <c r="A2978" s="1019" t="inlineStr">
        <is>
          <t>Produits alimentaires</t>
        </is>
      </c>
      <c r="B2978" t="inlineStr">
        <is>
          <t>Usages alimentaires</t>
        </is>
      </c>
      <c r="C2978" t="inlineStr">
        <is>
          <t>kt</t>
        </is>
      </c>
      <c r="D2978" t="inlineStr">
        <is>
          <t>France</t>
        </is>
      </c>
      <c r="E2978" t="inlineStr">
        <is>
          <t>2019-20</t>
        </is>
      </c>
      <c r="F2978" t="inlineStr">
        <is>
          <t>Lin</t>
        </is>
      </c>
      <c r="G2978" t="inlineStr"/>
      <c r="H2978" t="inlineStr"/>
      <c r="I2978" t="inlineStr"/>
      <c r="J2978" t="inlineStr"/>
      <c r="K2978" t="inlineStr"/>
      <c r="L2978" t="inlineStr"/>
      <c r="M2978" t="inlineStr"/>
      <c r="N2978" t="inlineStr"/>
      <c r="O2978" t="n">
        <v>0</v>
      </c>
      <c r="P2978" t="inlineStr"/>
      <c r="Q2978" t="inlineStr"/>
    </row>
    <row r="2979" ht="15" customHeight="1" s="1003">
      <c r="A2979" s="1019" t="inlineStr">
        <is>
          <t>Produits alimentaires</t>
        </is>
      </c>
      <c r="B2979" t="inlineStr">
        <is>
          <t>Débouchés</t>
        </is>
      </c>
      <c r="C2979" t="inlineStr">
        <is>
          <t>kt</t>
        </is>
      </c>
      <c r="D2979" t="inlineStr">
        <is>
          <t>France</t>
        </is>
      </c>
      <c r="E2979" t="inlineStr">
        <is>
          <t>2019-20</t>
        </is>
      </c>
      <c r="F2979" t="inlineStr">
        <is>
          <t>Lin</t>
        </is>
      </c>
      <c r="G2979" t="inlineStr"/>
      <c r="H2979" t="inlineStr"/>
      <c r="I2979" t="inlineStr"/>
      <c r="J2979" t="inlineStr"/>
      <c r="K2979" t="inlineStr"/>
      <c r="L2979" t="inlineStr"/>
      <c r="M2979" t="inlineStr"/>
      <c r="N2979" t="inlineStr"/>
      <c r="O2979" t="n">
        <v>0</v>
      </c>
      <c r="P2979" t="inlineStr"/>
      <c r="Q2979" t="inlineStr"/>
    </row>
    <row r="2980" ht="15" customHeight="1" s="1003">
      <c r="A2980" s="1019" t="inlineStr">
        <is>
          <t>Amidon</t>
        </is>
      </c>
      <c r="B2980" t="inlineStr">
        <is>
          <t>Autres IAA</t>
        </is>
      </c>
      <c r="C2980" t="inlineStr">
        <is>
          <t>kt</t>
        </is>
      </c>
      <c r="D2980" t="inlineStr">
        <is>
          <t>France</t>
        </is>
      </c>
      <c r="E2980" t="inlineStr">
        <is>
          <t>2019-20</t>
        </is>
      </c>
      <c r="F2980" t="inlineStr">
        <is>
          <t>Lin</t>
        </is>
      </c>
      <c r="G2980" t="inlineStr"/>
      <c r="H2980" t="inlineStr"/>
      <c r="I2980" t="inlineStr"/>
      <c r="J2980" t="inlineStr"/>
      <c r="K2980" t="inlineStr"/>
      <c r="L2980" t="inlineStr"/>
      <c r="M2980" t="inlineStr"/>
      <c r="N2980" t="inlineStr"/>
      <c r="O2980" t="n">
        <v>0</v>
      </c>
      <c r="P2980" t="n">
        <v>0</v>
      </c>
      <c r="Q2980" t="n">
        <v>-0</v>
      </c>
    </row>
    <row r="2981" ht="15" customHeight="1" s="1003">
      <c r="A2981" s="1019" t="inlineStr">
        <is>
          <t>Amidon</t>
        </is>
      </c>
      <c r="B2981" t="inlineStr">
        <is>
          <t>Alimentation humaine</t>
        </is>
      </c>
      <c r="C2981" t="inlineStr">
        <is>
          <t>kt</t>
        </is>
      </c>
      <c r="D2981" t="inlineStr">
        <is>
          <t>France</t>
        </is>
      </c>
      <c r="E2981" t="inlineStr">
        <is>
          <t>2019-20</t>
        </is>
      </c>
      <c r="F2981" t="inlineStr">
        <is>
          <t>Lin</t>
        </is>
      </c>
      <c r="G2981" t="inlineStr"/>
      <c r="H2981" t="inlineStr"/>
      <c r="I2981" t="inlineStr"/>
      <c r="J2981" t="inlineStr"/>
      <c r="K2981" t="inlineStr"/>
      <c r="L2981" t="inlineStr"/>
      <c r="M2981" t="inlineStr"/>
      <c r="N2981" t="inlineStr"/>
      <c r="O2981" t="n">
        <v>0</v>
      </c>
      <c r="P2981" t="n">
        <v>0</v>
      </c>
      <c r="Q2981" t="n">
        <v>0</v>
      </c>
    </row>
    <row r="2982" ht="15" customHeight="1" s="1003">
      <c r="A2982" s="1019" t="inlineStr">
        <is>
          <t>Amidon</t>
        </is>
      </c>
      <c r="B2982" t="inlineStr">
        <is>
          <t>Usages alimentaires</t>
        </is>
      </c>
      <c r="C2982" t="inlineStr">
        <is>
          <t>kt</t>
        </is>
      </c>
      <c r="D2982" t="inlineStr">
        <is>
          <t>France</t>
        </is>
      </c>
      <c r="E2982" t="inlineStr">
        <is>
          <t>2019-20</t>
        </is>
      </c>
      <c r="F2982" t="inlineStr">
        <is>
          <t>Lin</t>
        </is>
      </c>
      <c r="G2982" t="inlineStr"/>
      <c r="H2982" t="inlineStr"/>
      <c r="I2982" t="inlineStr"/>
      <c r="J2982" t="inlineStr"/>
      <c r="K2982" t="inlineStr"/>
      <c r="L2982" t="inlineStr"/>
      <c r="M2982" t="inlineStr"/>
      <c r="N2982" t="inlineStr"/>
      <c r="O2982" t="n">
        <v>0</v>
      </c>
      <c r="P2982" t="n">
        <v>0</v>
      </c>
      <c r="Q2982" t="n">
        <v>0</v>
      </c>
    </row>
    <row r="2983" ht="15" customHeight="1" s="1003">
      <c r="A2983" s="1019" t="inlineStr">
        <is>
          <t>Amidon</t>
        </is>
      </c>
      <c r="B2983" t="inlineStr">
        <is>
          <t>Débouchés</t>
        </is>
      </c>
      <c r="C2983" t="inlineStr">
        <is>
          <t>kt</t>
        </is>
      </c>
      <c r="D2983" t="inlineStr">
        <is>
          <t>France</t>
        </is>
      </c>
      <c r="E2983" t="inlineStr">
        <is>
          <t>2019-20</t>
        </is>
      </c>
      <c r="F2983" t="inlineStr">
        <is>
          <t>Lin</t>
        </is>
      </c>
      <c r="G2983" t="inlineStr"/>
      <c r="H2983" t="inlineStr"/>
      <c r="I2983" t="inlineStr"/>
      <c r="J2983" t="inlineStr"/>
      <c r="K2983" t="inlineStr"/>
      <c r="L2983" t="inlineStr"/>
      <c r="M2983" t="inlineStr"/>
      <c r="N2983" t="inlineStr"/>
      <c r="O2983" t="n">
        <v>0</v>
      </c>
      <c r="P2983" t="n">
        <v>0</v>
      </c>
      <c r="Q2983" t="n">
        <v>0</v>
      </c>
    </row>
    <row r="2984" ht="15" customHeight="1" s="1003">
      <c r="A2984" s="1019" t="inlineStr">
        <is>
          <t>Protéine</t>
        </is>
      </c>
      <c r="B2984" t="inlineStr">
        <is>
          <t>Autres IAA</t>
        </is>
      </c>
      <c r="C2984" t="inlineStr">
        <is>
          <t>kt</t>
        </is>
      </c>
      <c r="D2984" t="inlineStr">
        <is>
          <t>France</t>
        </is>
      </c>
      <c r="E2984" t="inlineStr">
        <is>
          <t>2019-20</t>
        </is>
      </c>
      <c r="F2984" t="inlineStr">
        <is>
          <t>Lin</t>
        </is>
      </c>
      <c r="G2984" t="inlineStr"/>
      <c r="H2984" t="inlineStr"/>
      <c r="I2984" t="inlineStr"/>
      <c r="J2984" t="inlineStr"/>
      <c r="K2984" t="inlineStr"/>
      <c r="L2984" t="inlineStr"/>
      <c r="M2984" t="inlineStr"/>
      <c r="N2984" t="inlineStr"/>
      <c r="O2984" t="n">
        <v>0</v>
      </c>
      <c r="P2984" t="n">
        <v>0</v>
      </c>
      <c r="Q2984" t="n">
        <v>-0</v>
      </c>
    </row>
    <row r="2985" ht="15" customHeight="1" s="1003">
      <c r="A2985" s="1019" t="inlineStr">
        <is>
          <t>Protéine</t>
        </is>
      </c>
      <c r="B2985" t="inlineStr">
        <is>
          <t>Alimentation humaine</t>
        </is>
      </c>
      <c r="C2985" t="inlineStr">
        <is>
          <t>kt</t>
        </is>
      </c>
      <c r="D2985" t="inlineStr">
        <is>
          <t>France</t>
        </is>
      </c>
      <c r="E2985" t="inlineStr">
        <is>
          <t>2019-20</t>
        </is>
      </c>
      <c r="F2985" t="inlineStr">
        <is>
          <t>Lin</t>
        </is>
      </c>
      <c r="G2985" t="inlineStr"/>
      <c r="H2985" t="inlineStr"/>
      <c r="I2985" t="inlineStr"/>
      <c r="J2985" t="inlineStr"/>
      <c r="K2985" t="inlineStr"/>
      <c r="L2985" t="inlineStr"/>
      <c r="M2985" t="inlineStr"/>
      <c r="N2985" t="inlineStr"/>
      <c r="O2985" t="n">
        <v>0</v>
      </c>
      <c r="P2985" t="n">
        <v>0</v>
      </c>
      <c r="Q2985" t="n">
        <v>0</v>
      </c>
    </row>
    <row r="2986" ht="15" customHeight="1" s="1003">
      <c r="A2986" s="1019" t="inlineStr">
        <is>
          <t>Protéine</t>
        </is>
      </c>
      <c r="B2986" t="inlineStr">
        <is>
          <t>Usages alimentaires</t>
        </is>
      </c>
      <c r="C2986" t="inlineStr">
        <is>
          <t>kt</t>
        </is>
      </c>
      <c r="D2986" t="inlineStr">
        <is>
          <t>France</t>
        </is>
      </c>
      <c r="E2986" t="inlineStr">
        <is>
          <t>2019-20</t>
        </is>
      </c>
      <c r="F2986" t="inlineStr">
        <is>
          <t>Lin</t>
        </is>
      </c>
      <c r="G2986" t="inlineStr"/>
      <c r="H2986" t="inlineStr"/>
      <c r="I2986" t="inlineStr"/>
      <c r="J2986" t="inlineStr"/>
      <c r="K2986" t="inlineStr"/>
      <c r="L2986" t="inlineStr"/>
      <c r="M2986" t="inlineStr"/>
      <c r="N2986" t="inlineStr"/>
      <c r="O2986" t="n">
        <v>0</v>
      </c>
      <c r="P2986" t="n">
        <v>0</v>
      </c>
      <c r="Q2986" t="n">
        <v>0</v>
      </c>
    </row>
    <row r="2987" ht="15" customHeight="1" s="1003">
      <c r="A2987" s="1019" t="inlineStr">
        <is>
          <t>Protéine</t>
        </is>
      </c>
      <c r="B2987" t="inlineStr">
        <is>
          <t>Débouchés</t>
        </is>
      </c>
      <c r="C2987" t="inlineStr">
        <is>
          <t>kt</t>
        </is>
      </c>
      <c r="D2987" t="inlineStr">
        <is>
          <t>France</t>
        </is>
      </c>
      <c r="E2987" t="inlineStr">
        <is>
          <t>2019-20</t>
        </is>
      </c>
      <c r="F2987" t="inlineStr">
        <is>
          <t>Lin</t>
        </is>
      </c>
      <c r="G2987" t="inlineStr"/>
      <c r="H2987" t="inlineStr"/>
      <c r="I2987" t="inlineStr"/>
      <c r="J2987" t="inlineStr"/>
      <c r="K2987" t="inlineStr"/>
      <c r="L2987" t="inlineStr"/>
      <c r="M2987" t="inlineStr"/>
      <c r="N2987" t="inlineStr"/>
      <c r="O2987" t="n">
        <v>0</v>
      </c>
      <c r="P2987" t="n">
        <v>0</v>
      </c>
      <c r="Q2987" t="n">
        <v>0</v>
      </c>
    </row>
    <row r="2988" ht="15" customHeight="1" s="1003">
      <c r="A2988" s="1019" t="inlineStr">
        <is>
          <t>Fibres, lipides et sons</t>
        </is>
      </c>
      <c r="B2988" t="inlineStr">
        <is>
          <t>Autres IAA</t>
        </is>
      </c>
      <c r="C2988" t="inlineStr">
        <is>
          <t>kt</t>
        </is>
      </c>
      <c r="D2988" t="inlineStr">
        <is>
          <t>France</t>
        </is>
      </c>
      <c r="E2988" t="inlineStr">
        <is>
          <t>2019-20</t>
        </is>
      </c>
      <c r="F2988" t="inlineStr">
        <is>
          <t>Lin</t>
        </is>
      </c>
      <c r="G2988" t="inlineStr"/>
      <c r="H2988" t="inlineStr"/>
      <c r="I2988" t="inlineStr"/>
      <c r="J2988" t="inlineStr"/>
      <c r="K2988" t="inlineStr"/>
      <c r="L2988" t="inlineStr"/>
      <c r="M2988" t="inlineStr"/>
      <c r="N2988" t="inlineStr"/>
      <c r="O2988" t="n">
        <v>0</v>
      </c>
      <c r="P2988" t="n">
        <v>0</v>
      </c>
      <c r="Q2988" t="n">
        <v>-0</v>
      </c>
    </row>
    <row r="2989" ht="15" customHeight="1" s="1003">
      <c r="A2989" s="1019" t="inlineStr">
        <is>
          <t>Fibres, lipides et sons</t>
        </is>
      </c>
      <c r="B2989" t="inlineStr">
        <is>
          <t>Alimentation humaine</t>
        </is>
      </c>
      <c r="C2989" t="inlineStr">
        <is>
          <t>kt</t>
        </is>
      </c>
      <c r="D2989" t="inlineStr">
        <is>
          <t>France</t>
        </is>
      </c>
      <c r="E2989" t="inlineStr">
        <is>
          <t>2019-20</t>
        </is>
      </c>
      <c r="F2989" t="inlineStr">
        <is>
          <t>Lin</t>
        </is>
      </c>
      <c r="G2989" t="inlineStr"/>
      <c r="H2989" t="inlineStr"/>
      <c r="I2989" t="inlineStr"/>
      <c r="J2989" t="inlineStr"/>
      <c r="K2989" t="inlineStr"/>
      <c r="L2989" t="inlineStr"/>
      <c r="M2989" t="inlineStr"/>
      <c r="N2989" t="inlineStr"/>
      <c r="O2989" t="n">
        <v>0</v>
      </c>
      <c r="P2989" t="n">
        <v>0</v>
      </c>
      <c r="Q2989" t="n">
        <v>0</v>
      </c>
    </row>
    <row r="2990" ht="15" customHeight="1" s="1003">
      <c r="A2990" s="1019" t="inlineStr">
        <is>
          <t>Fibres, lipides et sons</t>
        </is>
      </c>
      <c r="B2990" t="inlineStr">
        <is>
          <t>Usages alimentaires</t>
        </is>
      </c>
      <c r="C2990" t="inlineStr">
        <is>
          <t>kt</t>
        </is>
      </c>
      <c r="D2990" t="inlineStr">
        <is>
          <t>France</t>
        </is>
      </c>
      <c r="E2990" t="inlineStr">
        <is>
          <t>2019-20</t>
        </is>
      </c>
      <c r="F2990" t="inlineStr">
        <is>
          <t>Lin</t>
        </is>
      </c>
      <c r="G2990" t="inlineStr"/>
      <c r="H2990" t="inlineStr"/>
      <c r="I2990" t="inlineStr"/>
      <c r="J2990" t="inlineStr"/>
      <c r="K2990" t="inlineStr"/>
      <c r="L2990" t="inlineStr"/>
      <c r="M2990" t="inlineStr"/>
      <c r="N2990" t="inlineStr"/>
      <c r="O2990" t="n">
        <v>0</v>
      </c>
      <c r="P2990" t="n">
        <v>0</v>
      </c>
      <c r="Q2990" t="n">
        <v>0</v>
      </c>
    </row>
    <row r="2991" ht="15" customHeight="1" s="1003">
      <c r="A2991" s="1019" t="inlineStr">
        <is>
          <t>Fibres, lipides et sons</t>
        </is>
      </c>
      <c r="B2991" t="inlineStr">
        <is>
          <t>Débouchés</t>
        </is>
      </c>
      <c r="C2991" t="inlineStr">
        <is>
          <t>kt</t>
        </is>
      </c>
      <c r="D2991" t="inlineStr">
        <is>
          <t>France</t>
        </is>
      </c>
      <c r="E2991" t="inlineStr">
        <is>
          <t>2019-20</t>
        </is>
      </c>
      <c r="F2991" t="inlineStr">
        <is>
          <t>Lin</t>
        </is>
      </c>
      <c r="G2991" t="inlineStr"/>
      <c r="H2991" t="inlineStr"/>
      <c r="I2991" t="inlineStr"/>
      <c r="J2991" t="inlineStr"/>
      <c r="K2991" t="inlineStr"/>
      <c r="L2991" t="inlineStr"/>
      <c r="M2991" t="inlineStr"/>
      <c r="N2991" t="inlineStr"/>
      <c r="O2991" t="n">
        <v>0</v>
      </c>
      <c r="P2991" t="n">
        <v>0</v>
      </c>
      <c r="Q2991" t="n">
        <v>0</v>
      </c>
    </row>
    <row r="2992" ht="15" customHeight="1" s="1003">
      <c r="A2992" s="1019" t="inlineStr">
        <is>
          <t>Farine</t>
        </is>
      </c>
      <c r="B2992" t="inlineStr">
        <is>
          <t>Autres IAA</t>
        </is>
      </c>
      <c r="C2992" t="inlineStr">
        <is>
          <t>kt</t>
        </is>
      </c>
      <c r="D2992" t="inlineStr">
        <is>
          <t>France</t>
        </is>
      </c>
      <c r="E2992" t="inlineStr">
        <is>
          <t>2019-20</t>
        </is>
      </c>
      <c r="F2992" t="inlineStr">
        <is>
          <t>Lin</t>
        </is>
      </c>
      <c r="G2992" t="inlineStr"/>
      <c r="H2992" t="inlineStr"/>
      <c r="I2992" t="inlineStr"/>
      <c r="J2992" t="inlineStr"/>
      <c r="K2992" t="inlineStr"/>
      <c r="L2992" t="inlineStr"/>
      <c r="M2992" t="inlineStr"/>
      <c r="N2992" t="inlineStr"/>
      <c r="O2992" t="n">
        <v>0</v>
      </c>
      <c r="P2992" t="n">
        <v>0</v>
      </c>
      <c r="Q2992" t="n">
        <v>-0</v>
      </c>
    </row>
    <row r="2993" ht="15" customHeight="1" s="1003">
      <c r="A2993" s="1019" t="inlineStr">
        <is>
          <t>Farine</t>
        </is>
      </c>
      <c r="B2993" t="inlineStr">
        <is>
          <t>Alimentation humaine</t>
        </is>
      </c>
      <c r="C2993" t="inlineStr">
        <is>
          <t>kt</t>
        </is>
      </c>
      <c r="D2993" t="inlineStr">
        <is>
          <t>France</t>
        </is>
      </c>
      <c r="E2993" t="inlineStr">
        <is>
          <t>2019-20</t>
        </is>
      </c>
      <c r="F2993" t="inlineStr">
        <is>
          <t>Lin</t>
        </is>
      </c>
      <c r="G2993" t="inlineStr"/>
      <c r="H2993" t="inlineStr"/>
      <c r="I2993" t="inlineStr"/>
      <c r="J2993" t="inlineStr"/>
      <c r="K2993" t="inlineStr"/>
      <c r="L2993" t="inlineStr"/>
      <c r="M2993" t="inlineStr"/>
      <c r="N2993" t="inlineStr"/>
      <c r="O2993" t="n">
        <v>0</v>
      </c>
      <c r="P2993" t="n">
        <v>0</v>
      </c>
      <c r="Q2993" t="n">
        <v>0</v>
      </c>
    </row>
    <row r="2994" ht="15" customHeight="1" s="1003">
      <c r="A2994" s="1019" t="inlineStr">
        <is>
          <t>Farine</t>
        </is>
      </c>
      <c r="B2994" t="inlineStr">
        <is>
          <t>Usages alimentaires</t>
        </is>
      </c>
      <c r="C2994" t="inlineStr">
        <is>
          <t>kt</t>
        </is>
      </c>
      <c r="D2994" t="inlineStr">
        <is>
          <t>France</t>
        </is>
      </c>
      <c r="E2994" t="inlineStr">
        <is>
          <t>2019-20</t>
        </is>
      </c>
      <c r="F2994" t="inlineStr">
        <is>
          <t>Lin</t>
        </is>
      </c>
      <c r="G2994" t="inlineStr"/>
      <c r="H2994" t="inlineStr"/>
      <c r="I2994" t="inlineStr"/>
      <c r="J2994" t="inlineStr"/>
      <c r="K2994" t="inlineStr"/>
      <c r="L2994" t="inlineStr"/>
      <c r="M2994" t="inlineStr"/>
      <c r="N2994" t="inlineStr"/>
      <c r="O2994" t="n">
        <v>0</v>
      </c>
      <c r="P2994" t="n">
        <v>0</v>
      </c>
      <c r="Q2994" t="n">
        <v>0</v>
      </c>
    </row>
    <row r="2995" ht="15" customHeight="1" s="1003">
      <c r="A2995" s="1019" t="inlineStr">
        <is>
          <t>Farine</t>
        </is>
      </c>
      <c r="B2995" t="inlineStr">
        <is>
          <t>Débouchés</t>
        </is>
      </c>
      <c r="C2995" t="inlineStr">
        <is>
          <t>kt</t>
        </is>
      </c>
      <c r="D2995" t="inlineStr">
        <is>
          <t>France</t>
        </is>
      </c>
      <c r="E2995" t="inlineStr">
        <is>
          <t>2019-20</t>
        </is>
      </c>
      <c r="F2995" t="inlineStr">
        <is>
          <t>Lin</t>
        </is>
      </c>
      <c r="G2995" t="inlineStr"/>
      <c r="H2995" t="inlineStr"/>
      <c r="I2995" t="inlineStr"/>
      <c r="J2995" t="inlineStr"/>
      <c r="K2995" t="inlineStr"/>
      <c r="L2995" t="inlineStr"/>
      <c r="M2995" t="inlineStr"/>
      <c r="N2995" t="inlineStr"/>
      <c r="O2995" t="n">
        <v>0</v>
      </c>
      <c r="P2995" t="n">
        <v>0</v>
      </c>
      <c r="Q2995" t="n">
        <v>0</v>
      </c>
    </row>
    <row r="2996" ht="15" customHeight="1" s="1003">
      <c r="A2996" s="1019" t="inlineStr">
        <is>
          <t>Sons</t>
        </is>
      </c>
      <c r="B2996" t="inlineStr">
        <is>
          <t>Alimentation animale</t>
        </is>
      </c>
      <c r="C2996" t="inlineStr">
        <is>
          <t>kt</t>
        </is>
      </c>
      <c r="D2996" t="inlineStr">
        <is>
          <t>France</t>
        </is>
      </c>
      <c r="E2996" t="inlineStr">
        <is>
          <t>2019-20</t>
        </is>
      </c>
      <c r="F2996" t="inlineStr">
        <is>
          <t>Lin</t>
        </is>
      </c>
      <c r="G2996" t="inlineStr"/>
      <c r="H2996" t="inlineStr"/>
      <c r="I2996" t="inlineStr"/>
      <c r="J2996" t="inlineStr"/>
      <c r="K2996" t="inlineStr"/>
      <c r="L2996" t="inlineStr"/>
      <c r="M2996" t="inlineStr"/>
      <c r="N2996" t="inlineStr"/>
      <c r="O2996" t="n">
        <v>0</v>
      </c>
      <c r="P2996" t="n">
        <v>0</v>
      </c>
      <c r="Q2996" t="n">
        <v>0</v>
      </c>
    </row>
    <row r="2997" ht="15" customHeight="1" s="1003">
      <c r="A2997" s="1019" t="inlineStr">
        <is>
          <t>Sons</t>
        </is>
      </c>
      <c r="B2997" t="inlineStr">
        <is>
          <t>Usages alimentaires</t>
        </is>
      </c>
      <c r="C2997" t="inlineStr">
        <is>
          <t>kt</t>
        </is>
      </c>
      <c r="D2997" t="inlineStr">
        <is>
          <t>France</t>
        </is>
      </c>
      <c r="E2997" t="inlineStr">
        <is>
          <t>2019-20</t>
        </is>
      </c>
      <c r="F2997" t="inlineStr">
        <is>
          <t>Lin</t>
        </is>
      </c>
      <c r="G2997" t="inlineStr"/>
      <c r="H2997" t="inlineStr"/>
      <c r="I2997" t="inlineStr"/>
      <c r="J2997" t="inlineStr"/>
      <c r="K2997" t="inlineStr"/>
      <c r="L2997" t="inlineStr"/>
      <c r="M2997" t="inlineStr"/>
      <c r="N2997" t="inlineStr"/>
      <c r="O2997" t="n">
        <v>0</v>
      </c>
      <c r="P2997" t="n">
        <v>0</v>
      </c>
      <c r="Q2997" t="n">
        <v>0</v>
      </c>
    </row>
    <row r="2998" ht="15" customHeight="1" s="1003">
      <c r="A2998" s="1019" t="inlineStr">
        <is>
          <t>Sons</t>
        </is>
      </c>
      <c r="B2998" t="inlineStr">
        <is>
          <t>Débouchés</t>
        </is>
      </c>
      <c r="C2998" t="inlineStr">
        <is>
          <t>kt</t>
        </is>
      </c>
      <c r="D2998" t="inlineStr">
        <is>
          <t>France</t>
        </is>
      </c>
      <c r="E2998" t="inlineStr">
        <is>
          <t>2019-20</t>
        </is>
      </c>
      <c r="F2998" t="inlineStr">
        <is>
          <t>Lin</t>
        </is>
      </c>
      <c r="G2998" t="inlineStr"/>
      <c r="H2998" t="inlineStr"/>
      <c r="I2998" t="inlineStr"/>
      <c r="J2998" t="inlineStr"/>
      <c r="K2998" t="inlineStr"/>
      <c r="L2998" t="inlineStr"/>
      <c r="M2998" t="inlineStr"/>
      <c r="N2998" t="inlineStr"/>
      <c r="O2998" t="n">
        <v>0</v>
      </c>
      <c r="P2998" t="n">
        <v>0</v>
      </c>
      <c r="Q2998" t="n">
        <v>0</v>
      </c>
    </row>
    <row r="2999" ht="15" customHeight="1" s="1003">
      <c r="A2999" s="1019" t="inlineStr">
        <is>
          <t>Sons</t>
        </is>
      </c>
      <c r="B2999" t="inlineStr">
        <is>
          <t>FAB</t>
        </is>
      </c>
      <c r="C2999" t="inlineStr">
        <is>
          <t>kt</t>
        </is>
      </c>
      <c r="D2999" t="inlineStr">
        <is>
          <t>France</t>
        </is>
      </c>
      <c r="E2999" t="inlineStr">
        <is>
          <t>2019-20</t>
        </is>
      </c>
      <c r="F2999" t="inlineStr">
        <is>
          <t>Lin</t>
        </is>
      </c>
      <c r="G2999" t="inlineStr"/>
      <c r="H2999" t="inlineStr"/>
      <c r="I2999" t="inlineStr"/>
      <c r="J2999" t="inlineStr"/>
      <c r="K2999" t="inlineStr"/>
      <c r="L2999" t="inlineStr"/>
      <c r="M2999" t="inlineStr"/>
      <c r="N2999" t="inlineStr"/>
      <c r="O2999" t="n">
        <v>0</v>
      </c>
      <c r="P2999" t="n">
        <v>0</v>
      </c>
      <c r="Q2999" t="n">
        <v>-0</v>
      </c>
    </row>
    <row r="3000" ht="15" customHeight="1" s="1003">
      <c r="A3000" s="1019" t="inlineStr">
        <is>
          <t>Sons</t>
        </is>
      </c>
      <c r="B3000" t="inlineStr">
        <is>
          <t>FAF</t>
        </is>
      </c>
      <c r="C3000" t="inlineStr">
        <is>
          <t>kt</t>
        </is>
      </c>
      <c r="D3000" t="inlineStr">
        <is>
          <t>France</t>
        </is>
      </c>
      <c r="E3000" t="inlineStr">
        <is>
          <t>2019-20</t>
        </is>
      </c>
      <c r="F3000" t="inlineStr">
        <is>
          <t>Lin</t>
        </is>
      </c>
      <c r="G3000" t="inlineStr"/>
      <c r="H3000" t="inlineStr"/>
      <c r="I3000" t="inlineStr"/>
      <c r="J3000" t="inlineStr"/>
      <c r="K3000" t="inlineStr"/>
      <c r="L3000" t="inlineStr"/>
      <c r="M3000" t="inlineStr"/>
      <c r="N3000" t="inlineStr"/>
      <c r="O3000" t="n">
        <v>0</v>
      </c>
      <c r="P3000" t="n">
        <v>0</v>
      </c>
      <c r="Q3000" t="n">
        <v>-0</v>
      </c>
    </row>
    <row r="3001" ht="15" customHeight="1" s="1003">
      <c r="A3001" s="1019" t="inlineStr">
        <is>
          <t>Sons</t>
        </is>
      </c>
      <c r="B3001" t="inlineStr">
        <is>
          <t>Direct élevage</t>
        </is>
      </c>
      <c r="C3001" t="inlineStr">
        <is>
          <t>kt</t>
        </is>
      </c>
      <c r="D3001" t="inlineStr">
        <is>
          <t>France</t>
        </is>
      </c>
      <c r="E3001" t="inlineStr">
        <is>
          <t>2019-20</t>
        </is>
      </c>
      <c r="F3001" t="inlineStr">
        <is>
          <t>Lin</t>
        </is>
      </c>
      <c r="G3001" t="inlineStr"/>
      <c r="H3001" t="inlineStr"/>
      <c r="I3001" t="inlineStr"/>
      <c r="J3001" t="inlineStr"/>
      <c r="K3001" t="inlineStr"/>
      <c r="L3001" t="inlineStr"/>
      <c r="M3001" t="inlineStr"/>
      <c r="N3001" t="inlineStr"/>
      <c r="O3001" t="n">
        <v>0</v>
      </c>
      <c r="P3001" t="n">
        <v>0</v>
      </c>
      <c r="Q3001" t="n">
        <v>-0</v>
      </c>
    </row>
    <row r="3002" ht="15" customHeight="1" s="1003">
      <c r="A3002" s="1019" t="inlineStr">
        <is>
          <t>Sons</t>
        </is>
      </c>
      <c r="B3002" t="inlineStr">
        <is>
          <t>Petfood</t>
        </is>
      </c>
      <c r="C3002" t="inlineStr">
        <is>
          <t>kt</t>
        </is>
      </c>
      <c r="D3002" t="inlineStr">
        <is>
          <t>France</t>
        </is>
      </c>
      <c r="E3002" t="inlineStr">
        <is>
          <t>2019-20</t>
        </is>
      </c>
      <c r="F3002" t="inlineStr">
        <is>
          <t>Lin</t>
        </is>
      </c>
      <c r="G3002" t="inlineStr"/>
      <c r="H3002" t="inlineStr"/>
      <c r="I3002" t="inlineStr"/>
      <c r="J3002" t="inlineStr"/>
      <c r="K3002" t="inlineStr"/>
      <c r="L3002" t="inlineStr"/>
      <c r="M3002" t="inlineStr"/>
      <c r="N3002" t="inlineStr"/>
      <c r="O3002" t="n">
        <v>0</v>
      </c>
      <c r="P3002" t="n">
        <v>0</v>
      </c>
      <c r="Q3002" t="n">
        <v>-0</v>
      </c>
    </row>
    <row r="3003" ht="15" customHeight="1" s="1003">
      <c r="A3003" s="1019" t="inlineStr">
        <is>
          <t>Sons</t>
        </is>
      </c>
      <c r="B3003" t="inlineStr">
        <is>
          <t>Alimentation animale rente</t>
        </is>
      </c>
      <c r="C3003" t="inlineStr">
        <is>
          <t>kt</t>
        </is>
      </c>
      <c r="D3003" t="inlineStr">
        <is>
          <t>France</t>
        </is>
      </c>
      <c r="E3003" t="inlineStr">
        <is>
          <t>2019-20</t>
        </is>
      </c>
      <c r="F3003" t="inlineStr">
        <is>
          <t>Lin</t>
        </is>
      </c>
      <c r="G3003" t="inlineStr"/>
      <c r="H3003" t="inlineStr"/>
      <c r="I3003" t="inlineStr"/>
      <c r="J3003" t="inlineStr"/>
      <c r="K3003" t="inlineStr"/>
      <c r="L3003" t="inlineStr"/>
      <c r="M3003" t="inlineStr"/>
      <c r="N3003" t="inlineStr"/>
      <c r="O3003" t="n">
        <v>0</v>
      </c>
      <c r="P3003" t="n">
        <v>0</v>
      </c>
      <c r="Q3003" t="n">
        <v>0</v>
      </c>
    </row>
    <row r="3004" ht="15" customHeight="1" s="1003">
      <c r="A3004" s="1019" t="inlineStr">
        <is>
          <t>Sons</t>
        </is>
      </c>
      <c r="B3004" t="inlineStr">
        <is>
          <t>Hors FAB</t>
        </is>
      </c>
      <c r="C3004" t="inlineStr">
        <is>
          <t>kt</t>
        </is>
      </c>
      <c r="D3004" t="inlineStr">
        <is>
          <t>France</t>
        </is>
      </c>
      <c r="E3004" t="inlineStr">
        <is>
          <t>2019-20</t>
        </is>
      </c>
      <c r="F3004" t="inlineStr">
        <is>
          <t>Lin</t>
        </is>
      </c>
      <c r="G3004" t="inlineStr"/>
      <c r="H3004" t="inlineStr"/>
      <c r="I3004" t="inlineStr"/>
      <c r="J3004" t="inlineStr"/>
      <c r="K3004" t="inlineStr"/>
      <c r="L3004" t="inlineStr"/>
      <c r="M3004" t="inlineStr"/>
      <c r="N3004" t="inlineStr"/>
      <c r="O3004" t="n">
        <v>0</v>
      </c>
      <c r="P3004" t="n">
        <v>0</v>
      </c>
      <c r="Q3004" t="n">
        <v>0</v>
      </c>
    </row>
    <row r="3005" ht="15" customHeight="1" s="1003">
      <c r="A3005" s="1019" t="inlineStr">
        <is>
          <t>MPV</t>
        </is>
      </c>
      <c r="B3005" t="inlineStr">
        <is>
          <t>Autres IAA</t>
        </is>
      </c>
      <c r="C3005" t="inlineStr">
        <is>
          <t>kt</t>
        </is>
      </c>
      <c r="D3005" t="inlineStr">
        <is>
          <t>France</t>
        </is>
      </c>
      <c r="E3005" t="inlineStr">
        <is>
          <t>2019-20</t>
        </is>
      </c>
      <c r="F3005" t="inlineStr">
        <is>
          <t>Lin</t>
        </is>
      </c>
      <c r="G3005" t="inlineStr"/>
      <c r="H3005" t="inlineStr"/>
      <c r="I3005" t="inlineStr"/>
      <c r="J3005" t="inlineStr"/>
      <c r="K3005" t="inlineStr"/>
      <c r="L3005" t="inlineStr"/>
      <c r="M3005" t="inlineStr"/>
      <c r="N3005" t="inlineStr"/>
      <c r="O3005" t="n">
        <v>0</v>
      </c>
      <c r="P3005" t="n">
        <v>0</v>
      </c>
      <c r="Q3005" t="n">
        <v>-0</v>
      </c>
    </row>
    <row r="3006" ht="15" customHeight="1" s="1003">
      <c r="A3006" s="1019" t="inlineStr">
        <is>
          <t>MPV</t>
        </is>
      </c>
      <c r="B3006" t="inlineStr">
        <is>
          <t>Alimentation humaine</t>
        </is>
      </c>
      <c r="C3006" t="inlineStr">
        <is>
          <t>kt</t>
        </is>
      </c>
      <c r="D3006" t="inlineStr">
        <is>
          <t>France</t>
        </is>
      </c>
      <c r="E3006" t="inlineStr">
        <is>
          <t>2019-20</t>
        </is>
      </c>
      <c r="F3006" t="inlineStr">
        <is>
          <t>Lin</t>
        </is>
      </c>
      <c r="G3006" t="inlineStr"/>
      <c r="H3006" t="inlineStr"/>
      <c r="I3006" t="inlineStr"/>
      <c r="J3006" t="inlineStr"/>
      <c r="K3006" t="inlineStr"/>
      <c r="L3006" t="inlineStr"/>
      <c r="M3006" t="inlineStr"/>
      <c r="N3006" t="inlineStr"/>
      <c r="O3006" t="n">
        <v>0</v>
      </c>
      <c r="P3006" t="n">
        <v>0</v>
      </c>
      <c r="Q3006" t="n">
        <v>0</v>
      </c>
    </row>
    <row r="3007" ht="15" customHeight="1" s="1003">
      <c r="A3007" s="1019" t="inlineStr">
        <is>
          <t>MPV</t>
        </is>
      </c>
      <c r="B3007" t="inlineStr">
        <is>
          <t>Usages alimentaires</t>
        </is>
      </c>
      <c r="C3007" t="inlineStr">
        <is>
          <t>kt</t>
        </is>
      </c>
      <c r="D3007" t="inlineStr">
        <is>
          <t>France</t>
        </is>
      </c>
      <c r="E3007" t="inlineStr">
        <is>
          <t>2019-20</t>
        </is>
      </c>
      <c r="F3007" t="inlineStr">
        <is>
          <t>Lin</t>
        </is>
      </c>
      <c r="G3007" t="inlineStr"/>
      <c r="H3007" t="inlineStr"/>
      <c r="I3007" t="inlineStr"/>
      <c r="J3007" t="inlineStr"/>
      <c r="K3007" t="inlineStr"/>
      <c r="L3007" t="inlineStr"/>
      <c r="M3007" t="inlineStr"/>
      <c r="N3007" t="inlineStr"/>
      <c r="O3007" t="n">
        <v>0</v>
      </c>
      <c r="P3007" t="n">
        <v>0</v>
      </c>
      <c r="Q3007" t="n">
        <v>0</v>
      </c>
    </row>
    <row r="3008" ht="15" customHeight="1" s="1003">
      <c r="A3008" s="1019" t="inlineStr">
        <is>
          <t>MPV</t>
        </is>
      </c>
      <c r="B3008" t="inlineStr">
        <is>
          <t>Débouchés</t>
        </is>
      </c>
      <c r="C3008" t="inlineStr">
        <is>
          <t>kt</t>
        </is>
      </c>
      <c r="D3008" t="inlineStr">
        <is>
          <t>France</t>
        </is>
      </c>
      <c r="E3008" t="inlineStr">
        <is>
          <t>2019-20</t>
        </is>
      </c>
      <c r="F3008" t="inlineStr">
        <is>
          <t>Lin</t>
        </is>
      </c>
      <c r="G3008" t="inlineStr"/>
      <c r="H3008" t="inlineStr"/>
      <c r="I3008" t="inlineStr"/>
      <c r="J3008" t="inlineStr"/>
      <c r="K3008" t="inlineStr"/>
      <c r="L3008" t="inlineStr"/>
      <c r="M3008" t="inlineStr"/>
      <c r="N3008" t="inlineStr"/>
      <c r="O3008" t="n">
        <v>0</v>
      </c>
      <c r="P3008" t="n">
        <v>0</v>
      </c>
      <c r="Q3008" t="n">
        <v>0</v>
      </c>
    </row>
    <row r="3009" ht="15" customHeight="1" s="1003">
      <c r="A3009" s="1019" t="inlineStr">
        <is>
          <t>Amidon, fibres, lipides et sons</t>
        </is>
      </c>
      <c r="B3009" t="inlineStr">
        <is>
          <t>Autres IAA</t>
        </is>
      </c>
      <c r="C3009" t="inlineStr">
        <is>
          <t>kt</t>
        </is>
      </c>
      <c r="D3009" t="inlineStr">
        <is>
          <t>France</t>
        </is>
      </c>
      <c r="E3009" t="inlineStr">
        <is>
          <t>2019-20</t>
        </is>
      </c>
      <c r="F3009" t="inlineStr">
        <is>
          <t>Lin</t>
        </is>
      </c>
      <c r="G3009" t="inlineStr"/>
      <c r="H3009" t="inlineStr"/>
      <c r="I3009" t="inlineStr"/>
      <c r="J3009" t="inlineStr"/>
      <c r="K3009" t="inlineStr"/>
      <c r="L3009" t="inlineStr"/>
      <c r="M3009" t="inlineStr"/>
      <c r="N3009" t="inlineStr"/>
      <c r="O3009" t="n">
        <v>0</v>
      </c>
      <c r="P3009" t="n">
        <v>0</v>
      </c>
      <c r="Q3009" t="n">
        <v>-0</v>
      </c>
    </row>
    <row r="3010" ht="15" customHeight="1" s="1003">
      <c r="A3010" s="1019" t="inlineStr">
        <is>
          <t>Amidon, fibres, lipides et sons</t>
        </is>
      </c>
      <c r="B3010" t="inlineStr">
        <is>
          <t>Alimentation humaine</t>
        </is>
      </c>
      <c r="C3010" t="inlineStr">
        <is>
          <t>kt</t>
        </is>
      </c>
      <c r="D3010" t="inlineStr">
        <is>
          <t>France</t>
        </is>
      </c>
      <c r="E3010" t="inlineStr">
        <is>
          <t>2019-20</t>
        </is>
      </c>
      <c r="F3010" t="inlineStr">
        <is>
          <t>Lin</t>
        </is>
      </c>
      <c r="G3010" t="inlineStr"/>
      <c r="H3010" t="inlineStr"/>
      <c r="I3010" t="inlineStr"/>
      <c r="J3010" t="inlineStr"/>
      <c r="K3010" t="inlineStr"/>
      <c r="L3010" t="inlineStr"/>
      <c r="M3010" t="inlineStr"/>
      <c r="N3010" t="inlineStr"/>
      <c r="O3010" t="n">
        <v>0</v>
      </c>
      <c r="P3010" t="n">
        <v>0</v>
      </c>
      <c r="Q3010" t="n">
        <v>0</v>
      </c>
    </row>
    <row r="3011" ht="15" customHeight="1" s="1003">
      <c r="A3011" s="1019" t="inlineStr">
        <is>
          <t>Amidon, fibres, lipides et sons</t>
        </is>
      </c>
      <c r="B3011" t="inlineStr">
        <is>
          <t>Usages alimentaires</t>
        </is>
      </c>
      <c r="C3011" t="inlineStr">
        <is>
          <t>kt</t>
        </is>
      </c>
      <c r="D3011" t="inlineStr">
        <is>
          <t>France</t>
        </is>
      </c>
      <c r="E3011" t="inlineStr">
        <is>
          <t>2019-20</t>
        </is>
      </c>
      <c r="F3011" t="inlineStr">
        <is>
          <t>Lin</t>
        </is>
      </c>
      <c r="G3011" t="inlineStr"/>
      <c r="H3011" t="inlineStr"/>
      <c r="I3011" t="inlineStr"/>
      <c r="J3011" t="inlineStr"/>
      <c r="K3011" t="inlineStr"/>
      <c r="L3011" t="inlineStr"/>
      <c r="M3011" t="inlineStr"/>
      <c r="N3011" t="inlineStr"/>
      <c r="O3011" t="n">
        <v>0</v>
      </c>
      <c r="P3011" t="n">
        <v>0</v>
      </c>
      <c r="Q3011" t="n">
        <v>0</v>
      </c>
    </row>
    <row r="3012" ht="15" customHeight="1" s="1003">
      <c r="A3012" s="1019" t="inlineStr">
        <is>
          <t>Amidon, fibres, lipides et sons</t>
        </is>
      </c>
      <c r="B3012" t="inlineStr">
        <is>
          <t>Débouchés</t>
        </is>
      </c>
      <c r="C3012" t="inlineStr">
        <is>
          <t>kt</t>
        </is>
      </c>
      <c r="D3012" t="inlineStr">
        <is>
          <t>France</t>
        </is>
      </c>
      <c r="E3012" t="inlineStr">
        <is>
          <t>2019-20</t>
        </is>
      </c>
      <c r="F3012" t="inlineStr">
        <is>
          <t>Lin</t>
        </is>
      </c>
      <c r="G3012" t="inlineStr"/>
      <c r="H3012" t="inlineStr"/>
      <c r="I3012" t="inlineStr"/>
      <c r="J3012" t="inlineStr"/>
      <c r="K3012" t="inlineStr"/>
      <c r="L3012" t="inlineStr"/>
      <c r="M3012" t="inlineStr"/>
      <c r="N3012" t="inlineStr"/>
      <c r="O3012" t="n">
        <v>0</v>
      </c>
      <c r="P3012" t="n">
        <v>0</v>
      </c>
      <c r="Q3012" t="n">
        <v>0</v>
      </c>
    </row>
    <row r="3013" ht="15" customHeight="1" s="1003">
      <c r="A3013" s="1019" t="inlineStr">
        <is>
          <t>Récolte</t>
        </is>
      </c>
      <c r="B3013" t="inlineStr">
        <is>
          <t>Olives</t>
        </is>
      </c>
      <c r="C3013" t="inlineStr">
        <is>
          <t>kt</t>
        </is>
      </c>
      <c r="D3013" t="inlineStr">
        <is>
          <t>France</t>
        </is>
      </c>
      <c r="E3013" t="inlineStr">
        <is>
          <t>2019-20</t>
        </is>
      </c>
      <c r="F3013" t="inlineStr">
        <is>
          <t>Lin</t>
        </is>
      </c>
      <c r="G3013" t="inlineStr"/>
      <c r="H3013" t="inlineStr"/>
      <c r="I3013" t="inlineStr"/>
      <c r="J3013" t="inlineStr"/>
      <c r="K3013" t="inlineStr"/>
      <c r="L3013" t="inlineStr"/>
      <c r="M3013" t="inlineStr"/>
      <c r="N3013" t="inlineStr"/>
      <c r="O3013" t="n">
        <v>-0</v>
      </c>
      <c r="P3013" t="n">
        <v>0</v>
      </c>
      <c r="Q3013" t="n">
        <v>500000000</v>
      </c>
    </row>
    <row r="3014" ht="15" customHeight="1" s="1003">
      <c r="A3014" s="1019" t="inlineStr">
        <is>
          <t>Récolte</t>
        </is>
      </c>
      <c r="B3014" t="inlineStr">
        <is>
          <t>Graines récoltées</t>
        </is>
      </c>
      <c r="C3014" t="inlineStr">
        <is>
          <t>kt</t>
        </is>
      </c>
      <c r="D3014" t="inlineStr">
        <is>
          <t>France</t>
        </is>
      </c>
      <c r="E3014" t="inlineStr">
        <is>
          <t>2019-20</t>
        </is>
      </c>
      <c r="F3014" t="inlineStr">
        <is>
          <t>Lin</t>
        </is>
      </c>
      <c r="G3014" t="inlineStr">
        <is>
          <t>Récolte = 46 kt (Statistique Agricole Annuelle - SSP)</t>
        </is>
      </c>
      <c r="H3014" t="inlineStr"/>
      <c r="I3014" t="inlineStr">
        <is>
          <t>Statistique Agricole Annuelle - SSP</t>
        </is>
      </c>
      <c r="J3014" t="inlineStr"/>
      <c r="K3014" t="inlineStr">
        <is>
          <t>Volume</t>
        </is>
      </c>
      <c r="L3014" t="inlineStr">
        <is>
          <t>Récolte</t>
        </is>
      </c>
      <c r="M3014" t="inlineStr">
        <is>
          <t>Récoltes - AGRESTE</t>
        </is>
      </c>
      <c r="N3014" t="inlineStr"/>
      <c r="O3014" t="n">
        <v>45.5</v>
      </c>
      <c r="P3014" t="inlineStr"/>
      <c r="Q3014" t="inlineStr"/>
    </row>
    <row r="3015" ht="15" customHeight="1" s="1003">
      <c r="A3015" s="1019" t="inlineStr">
        <is>
          <t>Ferme</t>
        </is>
      </c>
      <c r="B3015" t="inlineStr">
        <is>
          <t>Stock final à la ferme</t>
        </is>
      </c>
      <c r="C3015" t="inlineStr">
        <is>
          <t>kt</t>
        </is>
      </c>
      <c r="D3015" t="inlineStr">
        <is>
          <t>France</t>
        </is>
      </c>
      <c r="E3015" t="inlineStr">
        <is>
          <t>2019-20</t>
        </is>
      </c>
      <c r="F3015" t="inlineStr">
        <is>
          <t>Lin</t>
        </is>
      </c>
      <c r="G3015" t="inlineStr"/>
      <c r="H3015" t="inlineStr"/>
      <c r="I3015" t="inlineStr"/>
      <c r="J3015" t="inlineStr">
        <is>
          <t>Le stock à la ferme est négligé</t>
        </is>
      </c>
      <c r="K3015" t="inlineStr"/>
      <c r="L3015" t="inlineStr">
        <is>
          <t>Stock final à la ferme</t>
        </is>
      </c>
      <c r="M3015" t="inlineStr"/>
      <c r="N3015" t="inlineStr"/>
      <c r="O3015" t="n">
        <v>0</v>
      </c>
      <c r="P3015" t="inlineStr"/>
      <c r="Q3015" t="inlineStr"/>
    </row>
    <row r="3016" ht="15" customHeight="1" s="1003">
      <c r="A3016" s="1019" t="inlineStr">
        <is>
          <t>Ferme</t>
        </is>
      </c>
      <c r="B3016" t="inlineStr">
        <is>
          <t>Graines autoconsommées</t>
        </is>
      </c>
      <c r="C3016" t="inlineStr">
        <is>
          <t>kt</t>
        </is>
      </c>
      <c r="D3016" t="inlineStr">
        <is>
          <t>France</t>
        </is>
      </c>
      <c r="E3016" t="inlineStr">
        <is>
          <t>2019-20</t>
        </is>
      </c>
      <c r="F3016" t="inlineStr">
        <is>
          <t>Lin</t>
        </is>
      </c>
      <c r="G3016" t="inlineStr"/>
      <c r="H3016" t="inlineStr"/>
      <c r="I3016" t="inlineStr"/>
      <c r="J3016" t="inlineStr"/>
      <c r="K3016" t="inlineStr"/>
      <c r="L3016" t="inlineStr"/>
      <c r="M3016" t="inlineStr"/>
      <c r="N3016" t="inlineStr"/>
      <c r="O3016" t="n">
        <v>14.8</v>
      </c>
      <c r="P3016" t="inlineStr"/>
      <c r="Q3016" t="inlineStr"/>
    </row>
    <row r="3017" ht="15" customHeight="1" s="1003">
      <c r="A3017" s="1019" t="inlineStr">
        <is>
          <t>Ferme</t>
        </is>
      </c>
      <c r="B3017" t="inlineStr">
        <is>
          <t>Stock final</t>
        </is>
      </c>
      <c r="C3017" t="inlineStr">
        <is>
          <t>kt</t>
        </is>
      </c>
      <c r="D3017" t="inlineStr">
        <is>
          <t>France</t>
        </is>
      </c>
      <c r="E3017" t="inlineStr">
        <is>
          <t>2019-20</t>
        </is>
      </c>
      <c r="F3017" t="inlineStr">
        <is>
          <t>Lin</t>
        </is>
      </c>
      <c r="G3017" t="inlineStr"/>
      <c r="H3017" t="inlineStr"/>
      <c r="I3017" t="inlineStr"/>
      <c r="J3017" t="inlineStr"/>
      <c r="K3017" t="inlineStr"/>
      <c r="L3017" t="inlineStr"/>
      <c r="M3017" t="inlineStr"/>
      <c r="N3017" t="inlineStr"/>
      <c r="O3017" t="n">
        <v>0</v>
      </c>
      <c r="P3017" t="inlineStr"/>
      <c r="Q3017" t="inlineStr"/>
    </row>
    <row r="3018" ht="15" customHeight="1" s="1003">
      <c r="A3018" s="1019" t="inlineStr">
        <is>
          <t>OS</t>
        </is>
      </c>
      <c r="B3018" t="inlineStr">
        <is>
          <t>Graines collectées</t>
        </is>
      </c>
      <c r="C3018" t="inlineStr">
        <is>
          <t>kt</t>
        </is>
      </c>
      <c r="D3018" t="inlineStr">
        <is>
          <t>France</t>
        </is>
      </c>
      <c r="E3018" t="inlineStr">
        <is>
          <t>2019-20</t>
        </is>
      </c>
      <c r="F3018" t="inlineStr">
        <is>
          <t>Lin</t>
        </is>
      </c>
      <c r="G3018" t="inlineStr"/>
      <c r="H3018" t="inlineStr"/>
      <c r="I3018" t="inlineStr"/>
      <c r="J3018" t="inlineStr"/>
      <c r="K3018" t="inlineStr"/>
      <c r="L3018" t="inlineStr"/>
      <c r="M3018" t="inlineStr"/>
      <c r="N3018" t="inlineStr"/>
      <c r="O3018" t="n">
        <v>32.2</v>
      </c>
      <c r="P3018" t="inlineStr"/>
      <c r="Q3018" t="inlineStr"/>
    </row>
    <row r="3019" ht="15" customHeight="1" s="1003">
      <c r="A3019" s="1019" t="inlineStr">
        <is>
          <t>OS</t>
        </is>
      </c>
      <c r="B3019" t="inlineStr">
        <is>
          <t>Stock final collecteurs</t>
        </is>
      </c>
      <c r="C3019" t="inlineStr">
        <is>
          <t>kt</t>
        </is>
      </c>
      <c r="D3019" t="inlineStr">
        <is>
          <t>France</t>
        </is>
      </c>
      <c r="E3019" t="inlineStr">
        <is>
          <t>2019-20</t>
        </is>
      </c>
      <c r="F3019" t="inlineStr">
        <is>
          <t>Lin</t>
        </is>
      </c>
      <c r="G3019" t="inlineStr">
        <is>
          <t>Stock final collecteurs = 4 kt (Collectes, stocks - FranceAgriMer)</t>
        </is>
      </c>
      <c r="H3019" t="inlineStr"/>
      <c r="I3019" t="inlineStr">
        <is>
          <t>Collectes, stocks - FranceAgriMer</t>
        </is>
      </c>
      <c r="J3019" t="inlineStr"/>
      <c r="K3019" t="inlineStr">
        <is>
          <t>Volume</t>
        </is>
      </c>
      <c r="L3019" t="inlineStr">
        <is>
          <t>Stock final collecteurs</t>
        </is>
      </c>
      <c r="M3019" t="inlineStr">
        <is>
          <t>Collectes, stocks - FAM</t>
        </is>
      </c>
      <c r="N3019" t="inlineStr"/>
      <c r="O3019" t="n">
        <v>4.22</v>
      </c>
      <c r="P3019" t="inlineStr"/>
      <c r="Q3019" t="inlineStr"/>
    </row>
    <row r="3020" ht="15" customHeight="1" s="1003">
      <c r="A3020" s="1019" t="inlineStr">
        <is>
          <t>OS</t>
        </is>
      </c>
      <c r="B3020" t="inlineStr">
        <is>
          <t>Stock final</t>
        </is>
      </c>
      <c r="C3020" t="inlineStr">
        <is>
          <t>kt</t>
        </is>
      </c>
      <c r="D3020" t="inlineStr">
        <is>
          <t>France</t>
        </is>
      </c>
      <c r="E3020" t="inlineStr">
        <is>
          <t>2019-20</t>
        </is>
      </c>
      <c r="F3020" t="inlineStr">
        <is>
          <t>Lin</t>
        </is>
      </c>
      <c r="G3020" t="inlineStr">
        <is>
          <t>Stock final collecteurs = 6 kt (Collectes, stocks - FranceAgriMer)</t>
        </is>
      </c>
      <c r="H3020" t="inlineStr"/>
      <c r="I3020" t="inlineStr">
        <is>
          <t>Collectes, stocks - FranceAgriMer</t>
        </is>
      </c>
      <c r="J3020" t="inlineStr"/>
      <c r="K3020" t="inlineStr">
        <is>
          <t>Volume</t>
        </is>
      </c>
      <c r="L3020" t="inlineStr">
        <is>
          <t>Stock final collecteurs</t>
        </is>
      </c>
      <c r="M3020" t="inlineStr">
        <is>
          <t>Collectes, stocks - FAM</t>
        </is>
      </c>
      <c r="N3020" t="inlineStr"/>
      <c r="O3020" t="n">
        <v>4.22</v>
      </c>
      <c r="P3020" t="inlineStr"/>
      <c r="Q3020" t="inlineStr"/>
    </row>
    <row r="3021" ht="15" customHeight="1" s="1003">
      <c r="A3021" s="1019" t="inlineStr">
        <is>
          <t>OS</t>
        </is>
      </c>
      <c r="B3021" t="inlineStr">
        <is>
          <t>Issues de silo</t>
        </is>
      </c>
      <c r="C3021" t="inlineStr">
        <is>
          <t>kt</t>
        </is>
      </c>
      <c r="D3021" t="inlineStr">
        <is>
          <t>France</t>
        </is>
      </c>
      <c r="E3021" t="inlineStr">
        <is>
          <t>2019-20</t>
        </is>
      </c>
      <c r="F3021" t="inlineStr">
        <is>
          <t>Lin</t>
        </is>
      </c>
      <c r="G3021" t="inlineStr"/>
      <c r="H3021" t="inlineStr">
        <is>
          <t>Ratio d'issues de silo = 1,7 % (ONRB - FranceAgriMer)</t>
        </is>
      </c>
      <c r="I3021" t="inlineStr">
        <is>
          <t>ONRB - FranceAgriMer</t>
        </is>
      </c>
      <c r="J3021" t="inlineStr">
        <is>
          <t>0</t>
        </is>
      </c>
      <c r="K3021" t="inlineStr">
        <is>
          <t>Rendement</t>
        </is>
      </c>
      <c r="L3021" t="inlineStr">
        <is>
          <t>Ratio d'issues de silo</t>
        </is>
      </c>
      <c r="M3021" t="inlineStr">
        <is>
          <t>Issues de silo - ONRB</t>
        </is>
      </c>
      <c r="N3021" t="inlineStr"/>
      <c r="O3021" t="n">
        <v>0.52</v>
      </c>
      <c r="P3021" t="inlineStr"/>
      <c r="Q3021" t="inlineStr"/>
    </row>
    <row r="3022" ht="15" customHeight="1" s="1003">
      <c r="A3022" s="1019" t="inlineStr">
        <is>
          <t>Trituration</t>
        </is>
      </c>
      <c r="B3022" t="inlineStr">
        <is>
          <t>Huile</t>
        </is>
      </c>
      <c r="C3022" t="inlineStr">
        <is>
          <t>kt</t>
        </is>
      </c>
      <c r="D3022" t="inlineStr">
        <is>
          <t>France</t>
        </is>
      </c>
      <c r="E3022" t="inlineStr">
        <is>
          <t>2019-20</t>
        </is>
      </c>
      <c r="F3022" t="inlineStr">
        <is>
          <t>Lin</t>
        </is>
      </c>
      <c r="G3022" t="inlineStr"/>
      <c r="H3022" t="inlineStr">
        <is>
          <t>Rendement de production d'huile brute = 36,33 % (FEDIOL)</t>
        </is>
      </c>
      <c r="I3022" t="inlineStr">
        <is>
          <t>FEDIOL</t>
        </is>
      </c>
      <c r="J3022" t="inlineStr">
        <is>
          <t>Moyenne des rendements de 2019 et 2023</t>
        </is>
      </c>
      <c r="K3022" t="inlineStr">
        <is>
          <t>Rendement</t>
        </is>
      </c>
      <c r="L3022" t="inlineStr">
        <is>
          <t>Rendement de production d'huile brute</t>
        </is>
      </c>
      <c r="M3022" t="inlineStr">
        <is>
          <t>Huiles et tourteaux - FEDIOL</t>
        </is>
      </c>
      <c r="N3022" t="inlineStr"/>
      <c r="O3022" t="n">
        <v>9.08</v>
      </c>
      <c r="P3022" t="inlineStr"/>
      <c r="Q3022" t="inlineStr"/>
    </row>
    <row r="3023" ht="15" customHeight="1" s="1003">
      <c r="A3023" s="1019" t="inlineStr">
        <is>
          <t>Trituration</t>
        </is>
      </c>
      <c r="B3023" t="inlineStr">
        <is>
          <t>Tourteaux</t>
        </is>
      </c>
      <c r="C3023" t="inlineStr">
        <is>
          <t>kt</t>
        </is>
      </c>
      <c r="D3023" t="inlineStr">
        <is>
          <t>France</t>
        </is>
      </c>
      <c r="E3023" t="inlineStr">
        <is>
          <t>2019-20</t>
        </is>
      </c>
      <c r="F3023" t="inlineStr">
        <is>
          <t>Lin</t>
        </is>
      </c>
      <c r="G3023" t="inlineStr"/>
      <c r="H3023" t="inlineStr">
        <is>
          <t>Rendement de production de tourteaux = 63,67 % (FEDIOL)</t>
        </is>
      </c>
      <c r="I3023" t="inlineStr">
        <is>
          <t>FEDIOL</t>
        </is>
      </c>
      <c r="J3023" t="inlineStr">
        <is>
          <t>Moyenne des rendements de 2019 et 2023</t>
        </is>
      </c>
      <c r="K3023" t="inlineStr">
        <is>
          <t>Rendement</t>
        </is>
      </c>
      <c r="L3023" t="inlineStr">
        <is>
          <t>Rendement de production de tourteaux</t>
        </is>
      </c>
      <c r="M3023" t="inlineStr">
        <is>
          <t>Huiles et tourteaux - FEDIOL</t>
        </is>
      </c>
      <c r="N3023" t="inlineStr"/>
      <c r="O3023" t="n">
        <v>15.9</v>
      </c>
      <c r="P3023" t="inlineStr"/>
      <c r="Q3023" t="inlineStr"/>
    </row>
    <row r="3024" ht="15" customHeight="1" s="1003">
      <c r="A3024" s="1019" t="inlineStr">
        <is>
          <t>Trituration</t>
        </is>
      </c>
      <c r="B3024" t="inlineStr">
        <is>
          <t>Coques (+ eau)</t>
        </is>
      </c>
      <c r="C3024" t="inlineStr">
        <is>
          <t>kt</t>
        </is>
      </c>
      <c r="D3024" t="inlineStr">
        <is>
          <t>France</t>
        </is>
      </c>
      <c r="E3024" t="inlineStr">
        <is>
          <t>2019-20</t>
        </is>
      </c>
      <c r="F3024" t="inlineStr">
        <is>
          <t>Lin</t>
        </is>
      </c>
      <c r="G3024" t="inlineStr"/>
      <c r="H3024" t="inlineStr"/>
      <c r="I3024" t="inlineStr"/>
      <c r="J3024" t="inlineStr"/>
      <c r="K3024" t="inlineStr"/>
      <c r="L3024" t="inlineStr"/>
      <c r="M3024" t="inlineStr"/>
      <c r="N3024" t="inlineStr"/>
      <c r="O3024" t="n">
        <v>0</v>
      </c>
      <c r="P3024" t="inlineStr"/>
      <c r="Q3024" t="inlineStr"/>
    </row>
    <row r="3025" ht="15" customHeight="1" s="1003">
      <c r="A3025" s="1019" t="inlineStr">
        <is>
          <t>Moulin</t>
        </is>
      </c>
      <c r="B3025" t="inlineStr">
        <is>
          <t>Grignons d'olive</t>
        </is>
      </c>
      <c r="C3025" t="inlineStr">
        <is>
          <t>kt</t>
        </is>
      </c>
      <c r="D3025" t="inlineStr">
        <is>
          <t>France</t>
        </is>
      </c>
      <c r="E3025" t="inlineStr">
        <is>
          <t>2019-20</t>
        </is>
      </c>
      <c r="F3025" t="inlineStr">
        <is>
          <t>Lin</t>
        </is>
      </c>
      <c r="G3025" t="inlineStr"/>
      <c r="H3025" t="inlineStr"/>
      <c r="I3025" t="inlineStr"/>
      <c r="J3025" t="inlineStr"/>
      <c r="K3025" t="inlineStr"/>
      <c r="L3025" t="inlineStr">
        <is>
          <t>Production de grignons d'olive</t>
        </is>
      </c>
      <c r="M3025" t="inlineStr"/>
      <c r="N3025" t="inlineStr"/>
      <c r="O3025" t="n">
        <v>-0</v>
      </c>
      <c r="P3025" t="n">
        <v>0</v>
      </c>
      <c r="Q3025" t="n">
        <v>500000000</v>
      </c>
    </row>
    <row r="3026" ht="15" customHeight="1" s="1003">
      <c r="A3026" s="1019" t="inlineStr">
        <is>
          <t>Moulin</t>
        </is>
      </c>
      <c r="B3026" t="inlineStr">
        <is>
          <t>Huile d'olive</t>
        </is>
      </c>
      <c r="C3026" t="inlineStr">
        <is>
          <t>kt</t>
        </is>
      </c>
      <c r="D3026" t="inlineStr">
        <is>
          <t>France</t>
        </is>
      </c>
      <c r="E3026" t="inlineStr">
        <is>
          <t>2019-20</t>
        </is>
      </c>
      <c r="F3026" t="inlineStr">
        <is>
          <t>Lin</t>
        </is>
      </c>
      <c r="G3026" t="inlineStr"/>
      <c r="H3026" t="inlineStr"/>
      <c r="I3026" t="inlineStr"/>
      <c r="J3026" t="inlineStr"/>
      <c r="K3026" t="inlineStr"/>
      <c r="L3026" t="inlineStr"/>
      <c r="M3026" t="inlineStr"/>
      <c r="N3026" t="inlineStr"/>
      <c r="O3026" t="n">
        <v>-0</v>
      </c>
      <c r="P3026" t="n">
        <v>0</v>
      </c>
      <c r="Q3026" t="n">
        <v>500000000</v>
      </c>
    </row>
    <row r="3027" ht="15" customHeight="1" s="1003">
      <c r="A3027" s="1019" t="inlineStr">
        <is>
          <t>Conservation ou préparation d'olives</t>
        </is>
      </c>
      <c r="B3027" t="inlineStr">
        <is>
          <t>Olives de table</t>
        </is>
      </c>
      <c r="C3027" t="inlineStr">
        <is>
          <t>kt</t>
        </is>
      </c>
      <c r="D3027" t="inlineStr">
        <is>
          <t>France</t>
        </is>
      </c>
      <c r="E3027" t="inlineStr">
        <is>
          <t>2019-20</t>
        </is>
      </c>
      <c r="F3027" t="inlineStr">
        <is>
          <t>Lin</t>
        </is>
      </c>
      <c r="G3027" t="inlineStr"/>
      <c r="H3027" t="inlineStr"/>
      <c r="I3027" t="inlineStr"/>
      <c r="J3027" t="inlineStr"/>
      <c r="K3027" t="inlineStr"/>
      <c r="L3027" t="inlineStr"/>
      <c r="M3027" t="inlineStr"/>
      <c r="N3027" t="inlineStr"/>
      <c r="O3027" t="n">
        <v>-0</v>
      </c>
      <c r="P3027" t="n">
        <v>0</v>
      </c>
      <c r="Q3027" t="n">
        <v>500000000</v>
      </c>
    </row>
    <row r="3028" ht="15" customHeight="1" s="1003">
      <c r="A3028" s="1019" t="inlineStr">
        <is>
          <t>Fabrication de produits alimentaires</t>
        </is>
      </c>
      <c r="B3028" t="inlineStr">
        <is>
          <t>Produits alimentaires</t>
        </is>
      </c>
      <c r="C3028" t="inlineStr">
        <is>
          <t>kt</t>
        </is>
      </c>
      <c r="D3028" t="inlineStr">
        <is>
          <t>France</t>
        </is>
      </c>
      <c r="E3028" t="inlineStr">
        <is>
          <t>2019-20</t>
        </is>
      </c>
      <c r="F3028" t="inlineStr">
        <is>
          <t>Lin</t>
        </is>
      </c>
      <c r="G3028" t="inlineStr"/>
      <c r="H3028" t="inlineStr"/>
      <c r="I3028" t="inlineStr"/>
      <c r="J3028" t="inlineStr"/>
      <c r="K3028" t="inlineStr"/>
      <c r="L3028" t="inlineStr"/>
      <c r="M3028" t="inlineStr"/>
      <c r="N3028" t="inlineStr"/>
      <c r="O3028" t="n">
        <v>0</v>
      </c>
      <c r="P3028" t="inlineStr"/>
      <c r="Q3028" t="inlineStr"/>
    </row>
    <row r="3029" ht="15" customHeight="1" s="1003">
      <c r="A3029" s="1019" t="inlineStr">
        <is>
          <t>Amidonnerie</t>
        </is>
      </c>
      <c r="B3029" t="inlineStr">
        <is>
          <t>Fibres, lipides et sons</t>
        </is>
      </c>
      <c r="C3029" t="inlineStr">
        <is>
          <t>kt</t>
        </is>
      </c>
      <c r="D3029" t="inlineStr">
        <is>
          <t>France</t>
        </is>
      </c>
      <c r="E3029" t="inlineStr">
        <is>
          <t>2019-20</t>
        </is>
      </c>
      <c r="F3029" t="inlineStr">
        <is>
          <t>Lin</t>
        </is>
      </c>
      <c r="G3029" t="inlineStr"/>
      <c r="H3029" t="inlineStr"/>
      <c r="I3029" t="inlineStr"/>
      <c r="J3029" t="inlineStr"/>
      <c r="K3029" t="inlineStr"/>
      <c r="L3029" t="inlineStr"/>
      <c r="M3029" t="inlineStr"/>
      <c r="N3029" t="inlineStr"/>
      <c r="O3029" t="n">
        <v>0</v>
      </c>
      <c r="P3029" t="n">
        <v>0</v>
      </c>
      <c r="Q3029" t="n">
        <v>-0</v>
      </c>
    </row>
    <row r="3030" ht="15" customHeight="1" s="1003">
      <c r="A3030" s="1019" t="inlineStr">
        <is>
          <t>Amidonnerie</t>
        </is>
      </c>
      <c r="B3030" t="inlineStr">
        <is>
          <t>Amidon</t>
        </is>
      </c>
      <c r="C3030" t="inlineStr">
        <is>
          <t>kt</t>
        </is>
      </c>
      <c r="D3030" t="inlineStr">
        <is>
          <t>France</t>
        </is>
      </c>
      <c r="E3030" t="inlineStr">
        <is>
          <t>2019-20</t>
        </is>
      </c>
      <c r="F3030" t="inlineStr">
        <is>
          <t>Lin</t>
        </is>
      </c>
      <c r="G3030" t="inlineStr"/>
      <c r="H3030" t="inlineStr"/>
      <c r="I3030" t="inlineStr"/>
      <c r="J3030" t="inlineStr"/>
      <c r="K3030" t="inlineStr"/>
      <c r="L3030" t="inlineStr"/>
      <c r="M3030" t="inlineStr"/>
      <c r="N3030" t="inlineStr"/>
      <c r="O3030" t="n">
        <v>0</v>
      </c>
      <c r="P3030" t="n">
        <v>0</v>
      </c>
      <c r="Q3030" t="n">
        <v>-0</v>
      </c>
    </row>
    <row r="3031" ht="15" customHeight="1" s="1003">
      <c r="A3031" s="1019" t="inlineStr">
        <is>
          <t>Amidonnerie</t>
        </is>
      </c>
      <c r="B3031" t="inlineStr">
        <is>
          <t>Protéine</t>
        </is>
      </c>
      <c r="C3031" t="inlineStr">
        <is>
          <t>kt</t>
        </is>
      </c>
      <c r="D3031" t="inlineStr">
        <is>
          <t>France</t>
        </is>
      </c>
      <c r="E3031" t="inlineStr">
        <is>
          <t>2019-20</t>
        </is>
      </c>
      <c r="F3031" t="inlineStr">
        <is>
          <t>Lin</t>
        </is>
      </c>
      <c r="G3031" t="inlineStr"/>
      <c r="H3031" t="inlineStr"/>
      <c r="I3031" t="inlineStr"/>
      <c r="J3031" t="inlineStr"/>
      <c r="K3031" t="inlineStr"/>
      <c r="L3031" t="inlineStr"/>
      <c r="M3031" t="inlineStr"/>
      <c r="N3031" t="inlineStr"/>
      <c r="O3031" t="n">
        <v>0</v>
      </c>
      <c r="P3031" t="n">
        <v>0</v>
      </c>
      <c r="Q3031" t="n">
        <v>-0</v>
      </c>
    </row>
    <row r="3032" ht="15" customHeight="1" s="1003">
      <c r="A3032" s="1019" t="inlineStr">
        <is>
          <t>Meunerie</t>
        </is>
      </c>
      <c r="B3032" t="inlineStr">
        <is>
          <t>Sons</t>
        </is>
      </c>
      <c r="C3032" t="inlineStr">
        <is>
          <t>kt</t>
        </is>
      </c>
      <c r="D3032" t="inlineStr">
        <is>
          <t>France</t>
        </is>
      </c>
      <c r="E3032" t="inlineStr">
        <is>
          <t>2019-20</t>
        </is>
      </c>
      <c r="F3032" t="inlineStr">
        <is>
          <t>Lin</t>
        </is>
      </c>
      <c r="G3032" t="inlineStr"/>
      <c r="H3032" t="inlineStr"/>
      <c r="I3032" t="inlineStr"/>
      <c r="J3032" t="inlineStr"/>
      <c r="K3032" t="inlineStr"/>
      <c r="L3032" t="inlineStr"/>
      <c r="M3032" t="inlineStr"/>
      <c r="N3032" t="inlineStr"/>
      <c r="O3032" t="n">
        <v>0</v>
      </c>
      <c r="P3032" t="n">
        <v>0</v>
      </c>
      <c r="Q3032" t="n">
        <v>-0</v>
      </c>
    </row>
    <row r="3033" ht="15" customHeight="1" s="1003">
      <c r="A3033" s="1019" t="inlineStr">
        <is>
          <t>Meunerie</t>
        </is>
      </c>
      <c r="B3033" t="inlineStr">
        <is>
          <t>Farine</t>
        </is>
      </c>
      <c r="C3033" t="inlineStr">
        <is>
          <t>kt</t>
        </is>
      </c>
      <c r="D3033" t="inlineStr">
        <is>
          <t>France</t>
        </is>
      </c>
      <c r="E3033" t="inlineStr">
        <is>
          <t>2019-20</t>
        </is>
      </c>
      <c r="F3033" t="inlineStr">
        <is>
          <t>Lin</t>
        </is>
      </c>
      <c r="G3033" t="inlineStr"/>
      <c r="H3033" t="inlineStr"/>
      <c r="I3033" t="inlineStr"/>
      <c r="J3033" t="inlineStr"/>
      <c r="K3033" t="inlineStr"/>
      <c r="L3033" t="inlineStr"/>
      <c r="M3033" t="inlineStr"/>
      <c r="N3033" t="inlineStr"/>
      <c r="O3033" t="n">
        <v>0</v>
      </c>
      <c r="P3033" t="n">
        <v>0</v>
      </c>
      <c r="Q3033" t="n">
        <v>-0</v>
      </c>
    </row>
    <row r="3034" ht="15" customHeight="1" s="1003">
      <c r="A3034" s="1019" t="inlineStr">
        <is>
          <t>Fabrication d'ingrédients</t>
        </is>
      </c>
      <c r="B3034" t="inlineStr">
        <is>
          <t>Amidon, fibres, lipides et sons</t>
        </is>
      </c>
      <c r="C3034" t="inlineStr">
        <is>
          <t>kt</t>
        </is>
      </c>
      <c r="D3034" t="inlineStr">
        <is>
          <t>France</t>
        </is>
      </c>
      <c r="E3034" t="inlineStr">
        <is>
          <t>2019-20</t>
        </is>
      </c>
      <c r="F3034" t="inlineStr">
        <is>
          <t>Lin</t>
        </is>
      </c>
      <c r="G3034" t="inlineStr"/>
      <c r="H3034" t="inlineStr"/>
      <c r="I3034" t="inlineStr"/>
      <c r="J3034" t="inlineStr"/>
      <c r="K3034" t="inlineStr"/>
      <c r="L3034" t="inlineStr"/>
      <c r="M3034" t="inlineStr"/>
      <c r="N3034" t="inlineStr"/>
      <c r="O3034" t="n">
        <v>0</v>
      </c>
      <c r="P3034" t="n">
        <v>0</v>
      </c>
      <c r="Q3034" t="n">
        <v>-0</v>
      </c>
    </row>
    <row r="3035" ht="15" customHeight="1" s="1003">
      <c r="A3035" s="1019" t="inlineStr">
        <is>
          <t>Fabrication d'ingrédients</t>
        </is>
      </c>
      <c r="B3035" t="inlineStr">
        <is>
          <t>MPV</t>
        </is>
      </c>
      <c r="C3035" t="inlineStr">
        <is>
          <t>kt</t>
        </is>
      </c>
      <c r="D3035" t="inlineStr">
        <is>
          <t>France</t>
        </is>
      </c>
      <c r="E3035" t="inlineStr">
        <is>
          <t>2019-20</t>
        </is>
      </c>
      <c r="F3035" t="inlineStr">
        <is>
          <t>Lin</t>
        </is>
      </c>
      <c r="G3035" t="inlineStr"/>
      <c r="H3035" t="inlineStr"/>
      <c r="I3035" t="inlineStr"/>
      <c r="J3035" t="inlineStr"/>
      <c r="K3035" t="inlineStr"/>
      <c r="L3035" t="inlineStr"/>
      <c r="M3035" t="inlineStr"/>
      <c r="N3035" t="inlineStr"/>
      <c r="O3035" t="n">
        <v>0</v>
      </c>
      <c r="P3035" t="n">
        <v>0</v>
      </c>
      <c r="Q3035" t="n">
        <v>-0</v>
      </c>
    </row>
    <row r="3036" ht="15" customHeight="1" s="1003">
      <c r="A3036" s="1019" t="inlineStr">
        <is>
          <t>Ecart statistique</t>
        </is>
      </c>
      <c r="B3036" t="inlineStr">
        <is>
          <t>Graines collectées</t>
        </is>
      </c>
      <c r="C3036" t="inlineStr">
        <is>
          <t>kt</t>
        </is>
      </c>
      <c r="D3036" t="inlineStr">
        <is>
          <t>France</t>
        </is>
      </c>
      <c r="E3036" t="inlineStr">
        <is>
          <t>2019-20</t>
        </is>
      </c>
      <c r="F3036" t="inlineStr">
        <is>
          <t>Lin</t>
        </is>
      </c>
      <c r="G3036" t="inlineStr"/>
      <c r="H3036" t="inlineStr"/>
      <c r="I3036" t="inlineStr"/>
      <c r="J3036" t="inlineStr"/>
      <c r="K3036" t="inlineStr"/>
      <c r="L3036" t="inlineStr"/>
      <c r="M3036" t="inlineStr"/>
      <c r="N3036" t="inlineStr"/>
      <c r="O3036" t="n">
        <v>0</v>
      </c>
      <c r="P3036" t="inlineStr"/>
      <c r="Q3036" t="inlineStr"/>
    </row>
    <row r="3037" ht="15" customHeight="1" s="1003">
      <c r="A3037" s="1019" t="inlineStr">
        <is>
          <t>Ecart statistique</t>
        </is>
      </c>
      <c r="B3037" t="inlineStr">
        <is>
          <t>Olives</t>
        </is>
      </c>
      <c r="C3037" t="inlineStr">
        <is>
          <t>kt</t>
        </is>
      </c>
      <c r="D3037" t="inlineStr">
        <is>
          <t>France</t>
        </is>
      </c>
      <c r="E3037" t="inlineStr">
        <is>
          <t>2019-20</t>
        </is>
      </c>
      <c r="F3037" t="inlineStr">
        <is>
          <t>Lin</t>
        </is>
      </c>
      <c r="G3037" t="inlineStr"/>
      <c r="H3037" t="inlineStr"/>
      <c r="I3037" t="inlineStr"/>
      <c r="J3037" t="inlineStr"/>
      <c r="K3037" t="inlineStr"/>
      <c r="L3037" t="inlineStr"/>
      <c r="M3037" t="inlineStr"/>
      <c r="N3037" t="inlineStr"/>
      <c r="O3037" t="n">
        <v>-0</v>
      </c>
      <c r="P3037" t="n">
        <v>0</v>
      </c>
      <c r="Q3037" t="n">
        <v>500000000</v>
      </c>
    </row>
    <row r="3038" ht="15" customHeight="1" s="1003">
      <c r="A3038" s="1019" t="inlineStr">
        <is>
          <t>Ecart statistique</t>
        </is>
      </c>
      <c r="B3038" t="inlineStr">
        <is>
          <t>Fabrication de produits alimentaires</t>
        </is>
      </c>
      <c r="C3038" t="inlineStr">
        <is>
          <t>kt</t>
        </is>
      </c>
      <c r="D3038" t="inlineStr">
        <is>
          <t>France</t>
        </is>
      </c>
      <c r="E3038" t="inlineStr">
        <is>
          <t>2019-20</t>
        </is>
      </c>
      <c r="F3038" t="inlineStr">
        <is>
          <t>Lin</t>
        </is>
      </c>
      <c r="G3038" t="inlineStr"/>
      <c r="H3038" t="inlineStr"/>
      <c r="I3038" t="inlineStr"/>
      <c r="J3038" t="inlineStr"/>
      <c r="K3038" t="inlineStr"/>
      <c r="L3038" t="inlineStr"/>
      <c r="M3038" t="inlineStr"/>
      <c r="N3038" t="inlineStr"/>
      <c r="O3038" t="n">
        <v>0</v>
      </c>
      <c r="P3038" t="inlineStr"/>
      <c r="Q3038" t="inlineStr"/>
    </row>
    <row r="3039" ht="15" customHeight="1" s="1003">
      <c r="A3039" s="1019" t="inlineStr">
        <is>
          <t>Ecart statistique</t>
        </is>
      </c>
      <c r="B3039" t="inlineStr">
        <is>
          <t>Olives de table</t>
        </is>
      </c>
      <c r="C3039" t="inlineStr">
        <is>
          <t>kt</t>
        </is>
      </c>
      <c r="D3039" t="inlineStr">
        <is>
          <t>France</t>
        </is>
      </c>
      <c r="E3039" t="inlineStr">
        <is>
          <t>2019-20</t>
        </is>
      </c>
      <c r="F3039" t="inlineStr">
        <is>
          <t>Lin</t>
        </is>
      </c>
      <c r="G3039" t="inlineStr"/>
      <c r="H3039" t="inlineStr"/>
      <c r="I3039" t="inlineStr"/>
      <c r="J3039" t="inlineStr"/>
      <c r="K3039" t="inlineStr"/>
      <c r="L3039" t="inlineStr"/>
      <c r="M3039" t="inlineStr"/>
      <c r="N3039" t="inlineStr"/>
      <c r="O3039" t="n">
        <v>-0</v>
      </c>
      <c r="P3039" t="n">
        <v>0</v>
      </c>
      <c r="Q3039" t="n">
        <v>500000000</v>
      </c>
    </row>
    <row r="3040" ht="15" customHeight="1" s="1003">
      <c r="A3040" s="1019" t="inlineStr">
        <is>
          <t>Import</t>
        </is>
      </c>
      <c r="B3040" t="inlineStr">
        <is>
          <t>Huile</t>
        </is>
      </c>
      <c r="C3040" t="inlineStr">
        <is>
          <t>kt</t>
        </is>
      </c>
      <c r="D3040" t="inlineStr">
        <is>
          <t>France</t>
        </is>
      </c>
      <c r="E3040" t="inlineStr">
        <is>
          <t>2019-20</t>
        </is>
      </c>
      <c r="F3040" t="inlineStr">
        <is>
          <t>Lin</t>
        </is>
      </c>
      <c r="G3040" t="inlineStr"/>
      <c r="H3040" t="inlineStr">
        <is>
          <t>Importation d'huile = 9 kt (Douanes françaises - Eurostat)</t>
        </is>
      </c>
      <c r="I3040" t="inlineStr">
        <is>
          <t>Douanes françaises - Eurostat</t>
        </is>
      </c>
      <c r="J3040" t="inlineStr"/>
      <c r="K3040" t="inlineStr">
        <is>
          <t>Volume</t>
        </is>
      </c>
      <c r="L3040" t="inlineStr">
        <is>
          <t>Importation d'huile</t>
        </is>
      </c>
      <c r="M3040" t="inlineStr">
        <is>
          <t>Echanges annuels - EUROSTAT</t>
        </is>
      </c>
      <c r="N3040" t="inlineStr"/>
      <c r="O3040" t="n">
        <v>8.779999999999999</v>
      </c>
      <c r="P3040" t="inlineStr"/>
      <c r="Q3040" t="inlineStr"/>
    </row>
    <row r="3041" ht="15" customHeight="1" s="1003">
      <c r="A3041" s="1019" t="inlineStr">
        <is>
          <t>Import</t>
        </is>
      </c>
      <c r="B3041" t="inlineStr">
        <is>
          <t>Tourteaux</t>
        </is>
      </c>
      <c r="C3041" t="inlineStr">
        <is>
          <t>kt</t>
        </is>
      </c>
      <c r="D3041" t="inlineStr">
        <is>
          <t>France</t>
        </is>
      </c>
      <c r="E3041" t="inlineStr">
        <is>
          <t>2019-20</t>
        </is>
      </c>
      <c r="F3041" t="inlineStr">
        <is>
          <t>Lin</t>
        </is>
      </c>
      <c r="G3041" t="inlineStr"/>
      <c r="H3041" t="inlineStr">
        <is>
          <t>Importation de tourteaux = 90 kt (Douanes françaises - Eurostat)</t>
        </is>
      </c>
      <c r="I3041" t="inlineStr">
        <is>
          <t>Douanes françaises - Eurostat</t>
        </is>
      </c>
      <c r="J3041" t="inlineStr"/>
      <c r="K3041" t="inlineStr">
        <is>
          <t>Volume</t>
        </is>
      </c>
      <c r="L3041" t="inlineStr">
        <is>
          <t>Importation de tourteaux</t>
        </is>
      </c>
      <c r="M3041" t="inlineStr">
        <is>
          <t>Echanges annuels - EUROSTAT</t>
        </is>
      </c>
      <c r="N3041" t="inlineStr"/>
      <c r="O3041" t="n">
        <v>89.7</v>
      </c>
      <c r="P3041" t="inlineStr"/>
      <c r="Q3041" t="inlineStr"/>
    </row>
    <row r="3042" ht="15" customHeight="1" s="1003">
      <c r="A3042" s="1019" t="inlineStr">
        <is>
          <t>Import</t>
        </is>
      </c>
      <c r="B3042" t="inlineStr">
        <is>
          <t>Olives</t>
        </is>
      </c>
      <c r="C3042" t="inlineStr">
        <is>
          <t>kt</t>
        </is>
      </c>
      <c r="D3042" t="inlineStr">
        <is>
          <t>France</t>
        </is>
      </c>
      <c r="E3042" t="inlineStr">
        <is>
          <t>2019-20</t>
        </is>
      </c>
      <c r="F3042" t="inlineStr">
        <is>
          <t>Lin</t>
        </is>
      </c>
      <c r="G3042" t="inlineStr"/>
      <c r="H3042" t="inlineStr"/>
      <c r="I3042" t="inlineStr"/>
      <c r="J3042" t="inlineStr"/>
      <c r="K3042" t="inlineStr"/>
      <c r="L3042" t="inlineStr"/>
      <c r="M3042" t="inlineStr"/>
      <c r="N3042" t="inlineStr"/>
      <c r="O3042" t="n">
        <v>-0</v>
      </c>
      <c r="P3042" t="n">
        <v>0</v>
      </c>
      <c r="Q3042" t="n">
        <v>500000000</v>
      </c>
    </row>
    <row r="3043" ht="15" customHeight="1" s="1003">
      <c r="A3043" s="1019" t="inlineStr">
        <is>
          <t>Import</t>
        </is>
      </c>
      <c r="B3043" t="inlineStr">
        <is>
          <t>Huile d'olive</t>
        </is>
      </c>
      <c r="C3043" t="inlineStr">
        <is>
          <t>kt</t>
        </is>
      </c>
      <c r="D3043" t="inlineStr">
        <is>
          <t>France</t>
        </is>
      </c>
      <c r="E3043" t="inlineStr">
        <is>
          <t>2019-20</t>
        </is>
      </c>
      <c r="F3043" t="inlineStr">
        <is>
          <t>Lin</t>
        </is>
      </c>
      <c r="G3043" t="inlineStr"/>
      <c r="H3043" t="inlineStr"/>
      <c r="I3043" t="inlineStr"/>
      <c r="J3043" t="inlineStr"/>
      <c r="K3043" t="inlineStr"/>
      <c r="L3043" t="inlineStr"/>
      <c r="M3043" t="inlineStr"/>
      <c r="N3043" t="inlineStr"/>
      <c r="O3043" t="n">
        <v>-0</v>
      </c>
      <c r="P3043" t="n">
        <v>0</v>
      </c>
      <c r="Q3043" t="n">
        <v>500000000</v>
      </c>
    </row>
    <row r="3044" ht="15" customHeight="1" s="1003">
      <c r="A3044" s="1019" t="inlineStr">
        <is>
          <t>Import</t>
        </is>
      </c>
      <c r="B3044" t="inlineStr">
        <is>
          <t>Grignons d'olive</t>
        </is>
      </c>
      <c r="C3044" t="inlineStr">
        <is>
          <t>kt</t>
        </is>
      </c>
      <c r="D3044" t="inlineStr">
        <is>
          <t>France</t>
        </is>
      </c>
      <c r="E3044" t="inlineStr">
        <is>
          <t>2019-20</t>
        </is>
      </c>
      <c r="F3044" t="inlineStr">
        <is>
          <t>Lin</t>
        </is>
      </c>
      <c r="G3044" t="inlineStr"/>
      <c r="H3044" t="inlineStr"/>
      <c r="I3044" t="inlineStr"/>
      <c r="J3044" t="inlineStr"/>
      <c r="K3044" t="inlineStr"/>
      <c r="L3044" t="inlineStr"/>
      <c r="M3044" t="inlineStr"/>
      <c r="N3044" t="inlineStr"/>
      <c r="O3044" t="n">
        <v>-0</v>
      </c>
      <c r="P3044" t="n">
        <v>0</v>
      </c>
      <c r="Q3044" t="n">
        <v>500000000</v>
      </c>
    </row>
    <row r="3045" ht="15" customHeight="1" s="1003">
      <c r="A3045" s="1019" t="inlineStr">
        <is>
          <t>Import</t>
        </is>
      </c>
      <c r="B3045" t="inlineStr">
        <is>
          <t>Olives de table</t>
        </is>
      </c>
      <c r="C3045" t="inlineStr">
        <is>
          <t>kt</t>
        </is>
      </c>
      <c r="D3045" t="inlineStr">
        <is>
          <t>France</t>
        </is>
      </c>
      <c r="E3045" t="inlineStr">
        <is>
          <t>2019-20</t>
        </is>
      </c>
      <c r="F3045" t="inlineStr">
        <is>
          <t>Lin</t>
        </is>
      </c>
      <c r="G3045" t="inlineStr"/>
      <c r="H3045" t="inlineStr"/>
      <c r="I3045" t="inlineStr"/>
      <c r="J3045" t="inlineStr"/>
      <c r="K3045" t="inlineStr"/>
      <c r="L3045" t="inlineStr"/>
      <c r="M3045" t="inlineStr"/>
      <c r="N3045" t="inlineStr"/>
      <c r="O3045" t="n">
        <v>-0</v>
      </c>
      <c r="P3045" t="n">
        <v>0</v>
      </c>
      <c r="Q3045" t="n">
        <v>500000000</v>
      </c>
    </row>
    <row r="3046" ht="15" customHeight="1" s="1003">
      <c r="A3046" s="1019" t="inlineStr">
        <is>
          <t>Import</t>
        </is>
      </c>
      <c r="B3046" t="inlineStr">
        <is>
          <t>Graines collectées</t>
        </is>
      </c>
      <c r="C3046" t="inlineStr">
        <is>
          <t>kt</t>
        </is>
      </c>
      <c r="D3046" t="inlineStr">
        <is>
          <t>France</t>
        </is>
      </c>
      <c r="E3046" t="inlineStr">
        <is>
          <t>2019-20</t>
        </is>
      </c>
      <c r="F3046" t="inlineStr">
        <is>
          <t>Lin</t>
        </is>
      </c>
      <c r="G3046" t="inlineStr"/>
      <c r="H3046" t="inlineStr">
        <is>
          <t>Importation de graines = 31 kt (Douanes françaises - Eurostat)</t>
        </is>
      </c>
      <c r="I3046" t="inlineStr">
        <is>
          <t>Douanes françaises - Eurostat</t>
        </is>
      </c>
      <c r="J3046" t="inlineStr"/>
      <c r="K3046" t="inlineStr">
        <is>
          <t>Volume</t>
        </is>
      </c>
      <c r="L3046" t="inlineStr">
        <is>
          <t>Importation de graines</t>
        </is>
      </c>
      <c r="M3046" t="inlineStr">
        <is>
          <t>Echanges mensuels - EUROSTAT</t>
        </is>
      </c>
      <c r="N3046" t="inlineStr"/>
      <c r="O3046" t="n">
        <v>31</v>
      </c>
      <c r="P3046" t="inlineStr"/>
      <c r="Q3046" t="inlineStr"/>
    </row>
    <row r="3047" ht="15" customHeight="1" s="1003">
      <c r="A3047" s="1019" t="inlineStr">
        <is>
          <t>Graines récoltées</t>
        </is>
      </c>
      <c r="B3047" t="inlineStr">
        <is>
          <t>Ferme</t>
        </is>
      </c>
      <c r="C3047" t="inlineStr">
        <is>
          <t>kt</t>
        </is>
      </c>
      <c r="D3047" t="inlineStr">
        <is>
          <t>France</t>
        </is>
      </c>
      <c r="E3047" t="inlineStr">
        <is>
          <t>2019-20</t>
        </is>
      </c>
      <c r="F3047" t="inlineStr">
        <is>
          <t>Pois</t>
        </is>
      </c>
      <c r="G3047" t="inlineStr"/>
      <c r="H3047" t="inlineStr"/>
      <c r="I3047" t="inlineStr"/>
      <c r="J3047" t="inlineStr"/>
      <c r="K3047" t="inlineStr"/>
      <c r="L3047" t="inlineStr"/>
      <c r="M3047" t="inlineStr"/>
      <c r="N3047" t="inlineStr"/>
      <c r="O3047" t="n">
        <v>169</v>
      </c>
      <c r="P3047" t="inlineStr"/>
      <c r="Q3047" t="inlineStr"/>
    </row>
    <row r="3048" ht="15" customHeight="1" s="1003">
      <c r="A3048" s="1019" t="inlineStr">
        <is>
          <t>Graines récoltées</t>
        </is>
      </c>
      <c r="B3048" t="inlineStr">
        <is>
          <t>OS</t>
        </is>
      </c>
      <c r="C3048" t="inlineStr">
        <is>
          <t>kt</t>
        </is>
      </c>
      <c r="D3048" t="inlineStr">
        <is>
          <t>France</t>
        </is>
      </c>
      <c r="E3048" t="inlineStr">
        <is>
          <t>2019-20</t>
        </is>
      </c>
      <c r="F3048" t="inlineStr">
        <is>
          <t>Pois</t>
        </is>
      </c>
      <c r="G3048" t="inlineStr">
        <is>
          <t>Collecte = 540 kt (Bilans par campagne - FranceAgriMer)</t>
        </is>
      </c>
      <c r="H3048" t="inlineStr"/>
      <c r="I3048" t="inlineStr">
        <is>
          <t>Bilans par campagne - FranceAgriMer</t>
        </is>
      </c>
      <c r="J3048" t="inlineStr"/>
      <c r="K3048" t="inlineStr">
        <is>
          <t>Volume</t>
        </is>
      </c>
      <c r="L3048" t="inlineStr">
        <is>
          <t>Collecte</t>
        </is>
      </c>
      <c r="M3048" t="inlineStr">
        <is>
          <t>Bilans Pois - FAM</t>
        </is>
      </c>
      <c r="N3048" t="inlineStr"/>
      <c r="O3048" t="n">
        <v>540</v>
      </c>
      <c r="P3048" t="inlineStr"/>
      <c r="Q3048" t="inlineStr"/>
    </row>
    <row r="3049" ht="15" customHeight="1" s="1003">
      <c r="A3049" s="1019" t="inlineStr">
        <is>
          <t>Olives</t>
        </is>
      </c>
      <c r="B3049" t="inlineStr">
        <is>
          <t>Export</t>
        </is>
      </c>
      <c r="C3049" t="inlineStr">
        <is>
          <t>kt</t>
        </is>
      </c>
      <c r="D3049" t="inlineStr">
        <is>
          <t>France</t>
        </is>
      </c>
      <c r="E3049" t="inlineStr">
        <is>
          <t>2019-20</t>
        </is>
      </c>
      <c r="F3049" t="inlineStr">
        <is>
          <t>Pois</t>
        </is>
      </c>
      <c r="G3049" t="inlineStr"/>
      <c r="H3049" t="inlineStr"/>
      <c r="I3049" t="inlineStr"/>
      <c r="J3049" t="inlineStr"/>
      <c r="K3049" t="inlineStr"/>
      <c r="L3049" t="inlineStr"/>
      <c r="M3049" t="inlineStr"/>
      <c r="N3049" t="inlineStr"/>
      <c r="O3049" t="n">
        <v>-0</v>
      </c>
      <c r="P3049" t="n">
        <v>0</v>
      </c>
      <c r="Q3049" t="n">
        <v>500000000</v>
      </c>
    </row>
    <row r="3050" ht="15" customHeight="1" s="1003">
      <c r="A3050" s="1019" t="inlineStr">
        <is>
          <t>Olives</t>
        </is>
      </c>
      <c r="B3050" t="inlineStr">
        <is>
          <t>Moulin</t>
        </is>
      </c>
      <c r="C3050" t="inlineStr">
        <is>
          <t>kt</t>
        </is>
      </c>
      <c r="D3050" t="inlineStr">
        <is>
          <t>France</t>
        </is>
      </c>
      <c r="E3050" t="inlineStr">
        <is>
          <t>2019-20</t>
        </is>
      </c>
      <c r="F3050" t="inlineStr">
        <is>
          <t>Pois</t>
        </is>
      </c>
      <c r="G3050" t="inlineStr"/>
      <c r="H3050" t="inlineStr"/>
      <c r="I3050" t="inlineStr"/>
      <c r="J3050" t="inlineStr"/>
      <c r="K3050" t="inlineStr"/>
      <c r="L3050" t="inlineStr"/>
      <c r="M3050" t="inlineStr"/>
      <c r="N3050" t="inlineStr"/>
      <c r="O3050" t="n">
        <v>-0</v>
      </c>
      <c r="P3050" t="n">
        <v>0</v>
      </c>
      <c r="Q3050" t="n">
        <v>500000000</v>
      </c>
    </row>
    <row r="3051" ht="15" customHeight="1" s="1003">
      <c r="A3051" s="1019" t="inlineStr">
        <is>
          <t>Olives</t>
        </is>
      </c>
      <c r="B3051" t="inlineStr">
        <is>
          <t>Conservation ou préparation d'olives</t>
        </is>
      </c>
      <c r="C3051" t="inlineStr">
        <is>
          <t>kt</t>
        </is>
      </c>
      <c r="D3051" t="inlineStr">
        <is>
          <t>France</t>
        </is>
      </c>
      <c r="E3051" t="inlineStr">
        <is>
          <t>2019-20</t>
        </is>
      </c>
      <c r="F3051" t="inlineStr">
        <is>
          <t>Pois</t>
        </is>
      </c>
      <c r="G3051" t="inlineStr"/>
      <c r="H3051" t="inlineStr"/>
      <c r="I3051" t="inlineStr"/>
      <c r="J3051" t="inlineStr"/>
      <c r="K3051" t="inlineStr"/>
      <c r="L3051" t="inlineStr"/>
      <c r="M3051" t="inlineStr"/>
      <c r="N3051" t="inlineStr"/>
      <c r="O3051" t="n">
        <v>-0</v>
      </c>
      <c r="P3051" t="n">
        <v>0</v>
      </c>
      <c r="Q3051" t="n">
        <v>500000000</v>
      </c>
    </row>
    <row r="3052" ht="15" customHeight="1" s="1003">
      <c r="A3052" s="1019" t="inlineStr">
        <is>
          <t>Olives</t>
        </is>
      </c>
      <c r="B3052" t="inlineStr">
        <is>
          <t>Ecart statistique</t>
        </is>
      </c>
      <c r="C3052" t="inlineStr">
        <is>
          <t>kt</t>
        </is>
      </c>
      <c r="D3052" t="inlineStr">
        <is>
          <t>France</t>
        </is>
      </c>
      <c r="E3052" t="inlineStr">
        <is>
          <t>2019-20</t>
        </is>
      </c>
      <c r="F3052" t="inlineStr">
        <is>
          <t>Pois</t>
        </is>
      </c>
      <c r="G3052" t="inlineStr"/>
      <c r="H3052" t="inlineStr"/>
      <c r="I3052" t="inlineStr"/>
      <c r="J3052" t="inlineStr"/>
      <c r="K3052" t="inlineStr"/>
      <c r="L3052" t="inlineStr"/>
      <c r="M3052" t="inlineStr"/>
      <c r="N3052" t="inlineStr"/>
      <c r="O3052" t="n">
        <v>-0</v>
      </c>
      <c r="P3052" t="n">
        <v>0</v>
      </c>
      <c r="Q3052" t="n">
        <v>500000000</v>
      </c>
    </row>
    <row r="3053" ht="15" customHeight="1" s="1003">
      <c r="A3053" s="1019" t="inlineStr">
        <is>
          <t>Graines autoconsommées</t>
        </is>
      </c>
      <c r="B3053" t="inlineStr">
        <is>
          <t>Hors FAB</t>
        </is>
      </c>
      <c r="C3053" t="inlineStr">
        <is>
          <t>kt</t>
        </is>
      </c>
      <c r="D3053" t="inlineStr">
        <is>
          <t>France</t>
        </is>
      </c>
      <c r="E3053" t="inlineStr">
        <is>
          <t>2019-20</t>
        </is>
      </c>
      <c r="F3053" t="inlineStr">
        <is>
          <t>Pois</t>
        </is>
      </c>
      <c r="G3053" t="inlineStr"/>
      <c r="H3053" t="inlineStr"/>
      <c r="I3053" t="inlineStr"/>
      <c r="J3053" t="inlineStr">
        <is>
          <t>Le reste des graines autoconsommées est consommé en alimentation animale rente hors FAB</t>
        </is>
      </c>
      <c r="K3053" t="inlineStr"/>
      <c r="L3053" t="inlineStr">
        <is>
          <t>Consommation de graines à la ferme directement</t>
        </is>
      </c>
      <c r="M3053" t="inlineStr"/>
      <c r="N3053" t="inlineStr"/>
      <c r="O3053" t="n">
        <v>139</v>
      </c>
      <c r="P3053" t="inlineStr"/>
      <c r="Q3053" t="inlineStr"/>
    </row>
    <row r="3054" ht="15" customHeight="1" s="1003">
      <c r="A3054" s="1019" t="inlineStr">
        <is>
          <t>Graines autoconsommées</t>
        </is>
      </c>
      <c r="B3054" t="inlineStr">
        <is>
          <t>Vente directe et autoconsommation</t>
        </is>
      </c>
      <c r="C3054" t="inlineStr">
        <is>
          <t>kt</t>
        </is>
      </c>
      <c r="D3054" t="inlineStr">
        <is>
          <t>France</t>
        </is>
      </c>
      <c r="E3054" t="inlineStr">
        <is>
          <t>2019-20</t>
        </is>
      </c>
      <c r="F3054" t="inlineStr">
        <is>
          <t>Pois</t>
        </is>
      </c>
      <c r="G3054" t="inlineStr"/>
      <c r="H3054" t="inlineStr"/>
      <c r="I3054" t="inlineStr"/>
      <c r="J3054" t="inlineStr">
        <is>
          <t>Pas de consommation de graines en alimentation humaine</t>
        </is>
      </c>
      <c r="K3054" t="inlineStr"/>
      <c r="L3054" t="inlineStr">
        <is>
          <t>Consommation de graines à la ferme directement</t>
        </is>
      </c>
      <c r="M3054" t="inlineStr"/>
      <c r="N3054" t="inlineStr"/>
      <c r="O3054" t="n">
        <v>0</v>
      </c>
      <c r="P3054" t="inlineStr"/>
      <c r="Q3054" t="inlineStr"/>
    </row>
    <row r="3055" ht="15" customHeight="1" s="1003">
      <c r="A3055" s="1019" t="inlineStr">
        <is>
          <t>Graines autoconsommées</t>
        </is>
      </c>
      <c r="B3055" t="inlineStr">
        <is>
          <t>Alimentation humaine</t>
        </is>
      </c>
      <c r="C3055" t="inlineStr">
        <is>
          <t>kt</t>
        </is>
      </c>
      <c r="D3055" t="inlineStr">
        <is>
          <t>France</t>
        </is>
      </c>
      <c r="E3055" t="inlineStr">
        <is>
          <t>2019-20</t>
        </is>
      </c>
      <c r="F3055" t="inlineStr">
        <is>
          <t>Pois</t>
        </is>
      </c>
      <c r="G3055" t="inlineStr"/>
      <c r="H3055" t="inlineStr"/>
      <c r="I3055" t="inlineStr"/>
      <c r="J3055" t="inlineStr"/>
      <c r="K3055" t="inlineStr"/>
      <c r="L3055" t="inlineStr"/>
      <c r="M3055" t="inlineStr"/>
      <c r="N3055" t="inlineStr"/>
      <c r="O3055" t="n">
        <v>0</v>
      </c>
      <c r="P3055" t="inlineStr"/>
      <c r="Q3055" t="inlineStr"/>
    </row>
    <row r="3056" ht="15" customHeight="1" s="1003">
      <c r="A3056" s="1019" t="inlineStr">
        <is>
          <t>Graines autoconsommées</t>
        </is>
      </c>
      <c r="B3056" t="inlineStr">
        <is>
          <t>Usages alimentaires</t>
        </is>
      </c>
      <c r="C3056" t="inlineStr">
        <is>
          <t>kt</t>
        </is>
      </c>
      <c r="D3056" t="inlineStr">
        <is>
          <t>France</t>
        </is>
      </c>
      <c r="E3056" t="inlineStr">
        <is>
          <t>2019-20</t>
        </is>
      </c>
      <c r="F3056" t="inlineStr">
        <is>
          <t>Pois</t>
        </is>
      </c>
      <c r="G3056" t="inlineStr"/>
      <c r="H3056" t="inlineStr"/>
      <c r="I3056" t="inlineStr"/>
      <c r="J3056" t="inlineStr"/>
      <c r="K3056" t="inlineStr"/>
      <c r="L3056" t="inlineStr"/>
      <c r="M3056" t="inlineStr"/>
      <c r="N3056" t="inlineStr"/>
      <c r="O3056" t="n">
        <v>139</v>
      </c>
      <c r="P3056" t="inlineStr"/>
      <c r="Q3056" t="inlineStr"/>
    </row>
    <row r="3057" ht="15" customHeight="1" s="1003">
      <c r="A3057" s="1019" t="inlineStr">
        <is>
          <t>Graines autoconsommées</t>
        </is>
      </c>
      <c r="B3057" t="inlineStr">
        <is>
          <t>Alimentation animale rente</t>
        </is>
      </c>
      <c r="C3057" t="inlineStr">
        <is>
          <t>kt</t>
        </is>
      </c>
      <c r="D3057" t="inlineStr">
        <is>
          <t>France</t>
        </is>
      </c>
      <c r="E3057" t="inlineStr">
        <is>
          <t>2019-20</t>
        </is>
      </c>
      <c r="F3057" t="inlineStr">
        <is>
          <t>Pois</t>
        </is>
      </c>
      <c r="G3057" t="inlineStr"/>
      <c r="H3057" t="inlineStr"/>
      <c r="I3057" t="inlineStr"/>
      <c r="J3057" t="inlineStr"/>
      <c r="K3057" t="inlineStr"/>
      <c r="L3057" t="inlineStr"/>
      <c r="M3057" t="inlineStr"/>
      <c r="N3057" t="inlineStr"/>
      <c r="O3057" t="n">
        <v>139</v>
      </c>
      <c r="P3057" t="inlineStr"/>
      <c r="Q3057" t="inlineStr"/>
    </row>
    <row r="3058" ht="15" customHeight="1" s="1003">
      <c r="A3058" s="1019" t="inlineStr">
        <is>
          <t>Graines autoconsommées</t>
        </is>
      </c>
      <c r="B3058" t="inlineStr">
        <is>
          <t>Alimentation animale</t>
        </is>
      </c>
      <c r="C3058" t="inlineStr">
        <is>
          <t>kt</t>
        </is>
      </c>
      <c r="D3058" t="inlineStr">
        <is>
          <t>France</t>
        </is>
      </c>
      <c r="E3058" t="inlineStr">
        <is>
          <t>2019-20</t>
        </is>
      </c>
      <c r="F3058" t="inlineStr">
        <is>
          <t>Pois</t>
        </is>
      </c>
      <c r="G3058" t="inlineStr"/>
      <c r="H3058" t="inlineStr"/>
      <c r="I3058" t="inlineStr"/>
      <c r="J3058" t="inlineStr"/>
      <c r="K3058" t="inlineStr"/>
      <c r="L3058" t="inlineStr"/>
      <c r="M3058" t="inlineStr"/>
      <c r="N3058" t="inlineStr"/>
      <c r="O3058" t="n">
        <v>139</v>
      </c>
      <c r="P3058" t="inlineStr"/>
      <c r="Q3058" t="inlineStr"/>
    </row>
    <row r="3059" ht="15" customHeight="1" s="1003">
      <c r="A3059" s="1019" t="inlineStr">
        <is>
          <t>Graines autoconsommées</t>
        </is>
      </c>
      <c r="B3059" t="inlineStr">
        <is>
          <t>Débouchés</t>
        </is>
      </c>
      <c r="C3059" t="inlineStr">
        <is>
          <t>kt</t>
        </is>
      </c>
      <c r="D3059" t="inlineStr">
        <is>
          <t>France</t>
        </is>
      </c>
      <c r="E3059" t="inlineStr">
        <is>
          <t>2019-20</t>
        </is>
      </c>
      <c r="F3059" t="inlineStr">
        <is>
          <t>Pois</t>
        </is>
      </c>
      <c r="G3059" t="inlineStr"/>
      <c r="H3059" t="inlineStr"/>
      <c r="I3059" t="inlineStr"/>
      <c r="J3059" t="inlineStr"/>
      <c r="K3059" t="inlineStr"/>
      <c r="L3059" t="inlineStr"/>
      <c r="M3059" t="inlineStr"/>
      <c r="N3059" t="inlineStr"/>
      <c r="O3059" t="n">
        <v>142</v>
      </c>
      <c r="P3059" t="inlineStr"/>
      <c r="Q3059" t="inlineStr"/>
    </row>
    <row r="3060" ht="15" customHeight="1" s="1003">
      <c r="A3060" s="1019" t="inlineStr">
        <is>
          <t>Graines autoconsommées</t>
        </is>
      </c>
      <c r="B3060" t="inlineStr">
        <is>
          <t>FAF</t>
        </is>
      </c>
      <c r="C3060" t="inlineStr">
        <is>
          <t>kt</t>
        </is>
      </c>
      <c r="D3060" t="inlineStr">
        <is>
          <t>France</t>
        </is>
      </c>
      <c r="E3060" t="inlineStr">
        <is>
          <t>2019-20</t>
        </is>
      </c>
      <c r="F3060" t="inlineStr">
        <is>
          <t>Pois</t>
        </is>
      </c>
      <c r="G3060" t="inlineStr"/>
      <c r="H3060" t="inlineStr"/>
      <c r="I3060" t="inlineStr"/>
      <c r="J3060" t="inlineStr"/>
      <c r="K3060" t="inlineStr"/>
      <c r="L3060" t="inlineStr"/>
      <c r="M3060" t="inlineStr"/>
      <c r="N3060" t="inlineStr"/>
      <c r="O3060" t="n">
        <v>69.5</v>
      </c>
      <c r="P3060" t="n">
        <v>0</v>
      </c>
      <c r="Q3060" t="n">
        <v>139</v>
      </c>
    </row>
    <row r="3061" ht="15" customHeight="1" s="1003">
      <c r="A3061" s="1019" t="inlineStr">
        <is>
          <t>Graines autoconsommées</t>
        </is>
      </c>
      <c r="B3061" t="inlineStr">
        <is>
          <t>Direct élevage</t>
        </is>
      </c>
      <c r="C3061" t="inlineStr">
        <is>
          <t>kt</t>
        </is>
      </c>
      <c r="D3061" t="inlineStr">
        <is>
          <t>France</t>
        </is>
      </c>
      <c r="E3061" t="inlineStr">
        <is>
          <t>2019-20</t>
        </is>
      </c>
      <c r="F3061" t="inlineStr">
        <is>
          <t>Pois</t>
        </is>
      </c>
      <c r="G3061" t="inlineStr"/>
      <c r="H3061" t="inlineStr"/>
      <c r="I3061" t="inlineStr"/>
      <c r="J3061" t="inlineStr"/>
      <c r="K3061" t="inlineStr"/>
      <c r="L3061" t="inlineStr"/>
      <c r="M3061" t="inlineStr"/>
      <c r="N3061" t="inlineStr"/>
      <c r="O3061" t="n">
        <v>69.5</v>
      </c>
      <c r="P3061" t="n">
        <v>0</v>
      </c>
      <c r="Q3061" t="n">
        <v>139</v>
      </c>
    </row>
    <row r="3062" ht="15" customHeight="1" s="1003">
      <c r="A3062" s="1019" t="inlineStr">
        <is>
          <t>Graines autoconsommées</t>
        </is>
      </c>
      <c r="B3062" t="inlineStr">
        <is>
          <t>Elimination/Pertes</t>
        </is>
      </c>
      <c r="C3062" t="inlineStr">
        <is>
          <t>kt</t>
        </is>
      </c>
      <c r="D3062" t="inlineStr">
        <is>
          <t>France</t>
        </is>
      </c>
      <c r="E3062" t="inlineStr">
        <is>
          <t>2019-20</t>
        </is>
      </c>
      <c r="F3062" t="inlineStr">
        <is>
          <t>Pois</t>
        </is>
      </c>
      <c r="G3062" t="inlineStr"/>
      <c r="H3062" t="inlineStr">
        <is>
          <t>Ratio de pertes à la ferme = 2 % (ORIFLAAM - Terres Univia)</t>
        </is>
      </c>
      <c r="I3062" t="inlineStr">
        <is>
          <t>ORIFLAAM - Terres Univia</t>
        </is>
      </c>
      <c r="J3062" t="inlineStr">
        <is>
          <t>0</t>
        </is>
      </c>
      <c r="K3062" t="inlineStr">
        <is>
          <t>Rendement</t>
        </is>
      </c>
      <c r="L3062" t="inlineStr">
        <is>
          <t>Ratio de pertes à la ferme</t>
        </is>
      </c>
      <c r="M3062" t="inlineStr">
        <is>
          <t>Pertes ferme - TERRES UNIVIA</t>
        </is>
      </c>
      <c r="N3062" t="inlineStr"/>
      <c r="O3062" t="n">
        <v>3.38</v>
      </c>
      <c r="P3062" t="inlineStr"/>
      <c r="Q3062" t="inlineStr"/>
    </row>
    <row r="3063" ht="15" customHeight="1" s="1003">
      <c r="A3063" s="1019" t="inlineStr">
        <is>
          <t>Graines autoconsommées</t>
        </is>
      </c>
      <c r="B3063" t="inlineStr">
        <is>
          <t>Autres usages (ou usages indéfinis)</t>
        </is>
      </c>
      <c r="C3063" t="inlineStr">
        <is>
          <t>kt</t>
        </is>
      </c>
      <c r="D3063" t="inlineStr">
        <is>
          <t>France</t>
        </is>
      </c>
      <c r="E3063" t="inlineStr">
        <is>
          <t>2019-20</t>
        </is>
      </c>
      <c r="F3063" t="inlineStr">
        <is>
          <t>Pois</t>
        </is>
      </c>
      <c r="G3063" t="inlineStr"/>
      <c r="H3063" t="inlineStr"/>
      <c r="I3063" t="inlineStr"/>
      <c r="J3063" t="inlineStr"/>
      <c r="K3063" t="inlineStr"/>
      <c r="L3063" t="inlineStr"/>
      <c r="M3063" t="inlineStr"/>
      <c r="N3063" t="inlineStr"/>
      <c r="O3063" t="n">
        <v>3.38</v>
      </c>
      <c r="P3063" t="inlineStr"/>
      <c r="Q3063" t="inlineStr"/>
    </row>
    <row r="3064" ht="15" customHeight="1" s="1003">
      <c r="A3064" s="1019" t="inlineStr">
        <is>
          <t>Graines autoconsommées</t>
        </is>
      </c>
      <c r="B3064" t="inlineStr">
        <is>
          <t>Semences fermières</t>
        </is>
      </c>
      <c r="C3064" t="inlineStr">
        <is>
          <t>kt</t>
        </is>
      </c>
      <c r="D3064" t="inlineStr">
        <is>
          <t>France</t>
        </is>
      </c>
      <c r="E3064" t="inlineStr">
        <is>
          <t>2019-20</t>
        </is>
      </c>
      <c r="F3064" t="inlineStr">
        <is>
          <t>Pois</t>
        </is>
      </c>
      <c r="G3064" t="inlineStr"/>
      <c r="H3064" t="inlineStr">
        <is>
          <t>Part de semences fermières (par rapport aux semences certifiées) = 124,12 % (Enquête Pratiques culturales en grandes cultures - SSP)</t>
        </is>
      </c>
      <c r="I3064" t="inlineStr">
        <is>
          <t>Enquête Pratiques culturales en grandes cultures - SSP</t>
        </is>
      </c>
      <c r="J3064" t="inlineStr">
        <is>
          <t>0</t>
        </is>
      </c>
      <c r="K3064" t="inlineStr">
        <is>
          <t>Répartition</t>
        </is>
      </c>
      <c r="L3064" t="inlineStr">
        <is>
          <t>Part de semences fermières (par rapport aux semences certifiées)</t>
        </is>
      </c>
      <c r="M3064" t="inlineStr">
        <is>
          <t>Semences fermières - AGRESTE</t>
        </is>
      </c>
      <c r="N3064" t="inlineStr"/>
      <c r="O3064" t="n">
        <v>26.5</v>
      </c>
      <c r="P3064" t="inlineStr"/>
      <c r="Q3064" t="inlineStr"/>
    </row>
    <row r="3065" ht="15" customHeight="1" s="1003">
      <c r="A3065" s="1019" t="inlineStr">
        <is>
          <t>Graines autoconsommées</t>
        </is>
      </c>
      <c r="B3065" t="inlineStr">
        <is>
          <t>Semences</t>
        </is>
      </c>
      <c r="C3065" t="inlineStr">
        <is>
          <t>kt</t>
        </is>
      </c>
      <c r="D3065" t="inlineStr">
        <is>
          <t>France</t>
        </is>
      </c>
      <c r="E3065" t="inlineStr">
        <is>
          <t>2019-20</t>
        </is>
      </c>
      <c r="F3065" t="inlineStr">
        <is>
          <t>Pois</t>
        </is>
      </c>
      <c r="G3065" t="inlineStr"/>
      <c r="H3065" t="inlineStr"/>
      <c r="I3065" t="inlineStr">
        <is>
          <t>Enquête Pratiques culturales en grandes cultures - SSP</t>
        </is>
      </c>
      <c r="J3065" t="inlineStr"/>
      <c r="K3065" t="inlineStr">
        <is>
          <t>Répartition</t>
        </is>
      </c>
      <c r="L3065" t="inlineStr">
        <is>
          <t>Part de semences fermières (par rapport aux semences certifiées)</t>
        </is>
      </c>
      <c r="M3065" t="inlineStr">
        <is>
          <t>Semences fermières - AGRESTE</t>
        </is>
      </c>
      <c r="N3065" t="inlineStr"/>
      <c r="O3065" t="n">
        <v>26.5</v>
      </c>
      <c r="P3065" t="inlineStr"/>
      <c r="Q3065" t="inlineStr"/>
    </row>
    <row r="3066" ht="15" customHeight="1" s="1003">
      <c r="A3066" s="1019" t="inlineStr">
        <is>
          <t>Stock initial</t>
        </is>
      </c>
      <c r="B3066" t="inlineStr">
        <is>
          <t>Ferme</t>
        </is>
      </c>
      <c r="C3066" t="inlineStr">
        <is>
          <t>kt</t>
        </is>
      </c>
      <c r="D3066" t="inlineStr">
        <is>
          <t>France</t>
        </is>
      </c>
      <c r="E3066" t="inlineStr">
        <is>
          <t>2019-20</t>
        </is>
      </c>
      <c r="F3066" t="inlineStr">
        <is>
          <t>Pois</t>
        </is>
      </c>
      <c r="G3066" t="inlineStr"/>
      <c r="H3066" t="inlineStr"/>
      <c r="I3066" t="inlineStr"/>
      <c r="J3066" t="inlineStr"/>
      <c r="K3066" t="inlineStr"/>
      <c r="L3066" t="inlineStr"/>
      <c r="M3066" t="inlineStr"/>
      <c r="N3066" t="inlineStr"/>
      <c r="O3066" t="n">
        <v>0</v>
      </c>
      <c r="P3066" t="inlineStr"/>
      <c r="Q3066" t="inlineStr"/>
    </row>
    <row r="3067" ht="15" customHeight="1" s="1003">
      <c r="A3067" s="1019" t="inlineStr">
        <is>
          <t>Stock initial</t>
        </is>
      </c>
      <c r="B3067" t="inlineStr">
        <is>
          <t>OS</t>
        </is>
      </c>
      <c r="C3067" t="inlineStr">
        <is>
          <t>kt</t>
        </is>
      </c>
      <c r="D3067" t="inlineStr">
        <is>
          <t>France</t>
        </is>
      </c>
      <c r="E3067" t="inlineStr">
        <is>
          <t>2019-20</t>
        </is>
      </c>
      <c r="F3067" t="inlineStr">
        <is>
          <t>Pois</t>
        </is>
      </c>
      <c r="G3067" t="inlineStr">
        <is>
          <t>Stock initial collecteurs = 57 kt (Bilans par campagne - FranceAgriMer)</t>
        </is>
      </c>
      <c r="H3067" t="inlineStr"/>
      <c r="I3067" t="inlineStr">
        <is>
          <t>Bilans par campagne - FranceAgriMer</t>
        </is>
      </c>
      <c r="J3067" t="inlineStr"/>
      <c r="K3067" t="inlineStr">
        <is>
          <t>Volume</t>
        </is>
      </c>
      <c r="L3067" t="inlineStr">
        <is>
          <t>Stock initial collecteurs</t>
        </is>
      </c>
      <c r="M3067" t="inlineStr">
        <is>
          <t>Bilans Pois - FAM</t>
        </is>
      </c>
      <c r="N3067" t="inlineStr"/>
      <c r="O3067" t="n">
        <v>82</v>
      </c>
      <c r="P3067" t="inlineStr"/>
      <c r="Q3067" t="inlineStr"/>
    </row>
    <row r="3068" ht="15" customHeight="1" s="1003">
      <c r="A3068" s="1019" t="inlineStr">
        <is>
          <t>Stock initial à la ferme</t>
        </is>
      </c>
      <c r="B3068" t="inlineStr">
        <is>
          <t>Ferme</t>
        </is>
      </c>
      <c r="C3068" t="inlineStr">
        <is>
          <t>kt</t>
        </is>
      </c>
      <c r="D3068" t="inlineStr">
        <is>
          <t>France</t>
        </is>
      </c>
      <c r="E3068" t="inlineStr">
        <is>
          <t>2019-20</t>
        </is>
      </c>
      <c r="F3068" t="inlineStr">
        <is>
          <t>Pois</t>
        </is>
      </c>
      <c r="G3068" t="inlineStr"/>
      <c r="H3068" t="inlineStr"/>
      <c r="I3068" t="inlineStr"/>
      <c r="J3068" t="inlineStr">
        <is>
          <t>Le stock à la ferme est négligé</t>
        </is>
      </c>
      <c r="K3068" t="inlineStr"/>
      <c r="L3068" t="inlineStr">
        <is>
          <t>Stock initial à la ferme</t>
        </is>
      </c>
      <c r="M3068" t="inlineStr"/>
      <c r="N3068" t="inlineStr"/>
      <c r="O3068" t="n">
        <v>0</v>
      </c>
      <c r="P3068" t="inlineStr"/>
      <c r="Q3068" t="inlineStr"/>
    </row>
    <row r="3069" ht="15" customHeight="1" s="1003">
      <c r="A3069" s="1019" t="inlineStr">
        <is>
          <t>Stock initial collecteurs</t>
        </is>
      </c>
      <c r="B3069" t="inlineStr">
        <is>
          <t>OS</t>
        </is>
      </c>
      <c r="C3069" t="inlineStr">
        <is>
          <t>kt</t>
        </is>
      </c>
      <c r="D3069" t="inlineStr">
        <is>
          <t>France</t>
        </is>
      </c>
      <c r="E3069" t="inlineStr">
        <is>
          <t>2019-20</t>
        </is>
      </c>
      <c r="F3069" t="inlineStr">
        <is>
          <t>Pois</t>
        </is>
      </c>
      <c r="G3069" t="inlineStr">
        <is>
          <t>Stock initial collecteurs = 82 kt (Bilans par campagne - FranceAgriMer)</t>
        </is>
      </c>
      <c r="H3069" t="inlineStr"/>
      <c r="I3069" t="inlineStr">
        <is>
          <t>Bilans par campagne - FranceAgriMer</t>
        </is>
      </c>
      <c r="J3069" t="inlineStr"/>
      <c r="K3069" t="inlineStr">
        <is>
          <t>Volume</t>
        </is>
      </c>
      <c r="L3069" t="inlineStr">
        <is>
          <t>Stock initial collecteurs</t>
        </is>
      </c>
      <c r="M3069" t="inlineStr">
        <is>
          <t>Bilans Pois - FAM</t>
        </is>
      </c>
      <c r="N3069" t="inlineStr"/>
      <c r="O3069" t="n">
        <v>82</v>
      </c>
      <c r="P3069" t="inlineStr"/>
      <c r="Q3069" t="inlineStr"/>
    </row>
    <row r="3070" ht="15" customHeight="1" s="1003">
      <c r="A3070" s="1019" t="inlineStr">
        <is>
          <t>Graines collectées</t>
        </is>
      </c>
      <c r="B3070" t="inlineStr">
        <is>
          <t>Fabrication de produits alimentaires</t>
        </is>
      </c>
      <c r="C3070" t="inlineStr">
        <is>
          <t>kt</t>
        </is>
      </c>
      <c r="D3070" t="inlineStr">
        <is>
          <t>France</t>
        </is>
      </c>
      <c r="E3070" t="inlineStr">
        <is>
          <t>2019-20</t>
        </is>
      </c>
      <c r="F3070" t="inlineStr">
        <is>
          <t>Pois</t>
        </is>
      </c>
      <c r="G3070" t="inlineStr"/>
      <c r="H3070" t="inlineStr"/>
      <c r="I3070" t="inlineStr"/>
      <c r="J3070" t="inlineStr">
        <is>
          <t>Le reste des graines collectées est consommé pour la fabrication de produits alimentaires</t>
        </is>
      </c>
      <c r="K3070" t="inlineStr"/>
      <c r="L3070" t="inlineStr">
        <is>
          <t>Consommation de graines pour la fabrication de produits alimentaires</t>
        </is>
      </c>
      <c r="M3070" t="inlineStr"/>
      <c r="N3070" t="inlineStr"/>
      <c r="O3070" t="n">
        <v>4.38</v>
      </c>
      <c r="P3070" t="inlineStr"/>
      <c r="Q3070" t="inlineStr"/>
    </row>
    <row r="3071" ht="15" customHeight="1" s="1003">
      <c r="A3071" s="1019" t="inlineStr">
        <is>
          <t>Graines collectées</t>
        </is>
      </c>
      <c r="B3071" t="inlineStr">
        <is>
          <t>Alimentation humaine</t>
        </is>
      </c>
      <c r="C3071" t="inlineStr">
        <is>
          <t>kt</t>
        </is>
      </c>
      <c r="D3071" t="inlineStr">
        <is>
          <t>France</t>
        </is>
      </c>
      <c r="E3071" t="inlineStr">
        <is>
          <t>2019-20</t>
        </is>
      </c>
      <c r="F3071" t="inlineStr">
        <is>
          <t>Pois</t>
        </is>
      </c>
      <c r="G3071" t="inlineStr"/>
      <c r="H3071" t="inlineStr"/>
      <c r="I3071" t="inlineStr"/>
      <c r="J3071" t="inlineStr">
        <is>
          <t>Pas de consommation de graines en alimentation humaine</t>
        </is>
      </c>
      <c r="K3071" t="inlineStr"/>
      <c r="L3071" t="inlineStr">
        <is>
          <t>Consommation de graines en alimentation humaine</t>
        </is>
      </c>
      <c r="M3071" t="inlineStr"/>
      <c r="N3071" t="inlineStr"/>
      <c r="O3071" t="n">
        <v>-0</v>
      </c>
      <c r="P3071" t="inlineStr"/>
      <c r="Q3071" t="inlineStr"/>
    </row>
    <row r="3072" ht="15" customHeight="1" s="1003">
      <c r="A3072" s="1019" t="inlineStr">
        <is>
          <t>Graines collectées</t>
        </is>
      </c>
      <c r="B3072" t="inlineStr">
        <is>
          <t>Vente directe et autoconsommation</t>
        </is>
      </c>
      <c r="C3072" t="inlineStr">
        <is>
          <t>kt</t>
        </is>
      </c>
      <c r="D3072" t="inlineStr">
        <is>
          <t>France</t>
        </is>
      </c>
      <c r="E3072" t="inlineStr">
        <is>
          <t>2019-20</t>
        </is>
      </c>
      <c r="F3072" t="inlineStr">
        <is>
          <t>Pois</t>
        </is>
      </c>
      <c r="G3072" t="inlineStr"/>
      <c r="H3072" t="inlineStr"/>
      <c r="I3072" t="inlineStr"/>
      <c r="J3072" t="inlineStr"/>
      <c r="K3072" t="inlineStr"/>
      <c r="L3072" t="inlineStr"/>
      <c r="M3072" t="inlineStr"/>
      <c r="N3072" t="inlineStr"/>
      <c r="O3072" t="n">
        <v>-0</v>
      </c>
      <c r="P3072" t="n">
        <v>0</v>
      </c>
      <c r="Q3072" t="n">
        <v>-0</v>
      </c>
    </row>
    <row r="3073" ht="15" customHeight="1" s="1003">
      <c r="A3073" s="1019" t="inlineStr">
        <is>
          <t>Graines collectées</t>
        </is>
      </c>
      <c r="B3073" t="inlineStr">
        <is>
          <t>Circuits spécialisés</t>
        </is>
      </c>
      <c r="C3073" t="inlineStr">
        <is>
          <t>kt</t>
        </is>
      </c>
      <c r="D3073" t="inlineStr">
        <is>
          <t>France</t>
        </is>
      </c>
      <c r="E3073" t="inlineStr">
        <is>
          <t>2019-20</t>
        </is>
      </c>
      <c r="F3073" t="inlineStr">
        <is>
          <t>Pois</t>
        </is>
      </c>
      <c r="G3073" t="inlineStr"/>
      <c r="H3073" t="inlineStr"/>
      <c r="I3073" t="inlineStr"/>
      <c r="J3073" t="inlineStr"/>
      <c r="K3073" t="inlineStr"/>
      <c r="L3073" t="inlineStr"/>
      <c r="M3073" t="inlineStr"/>
      <c r="N3073" t="inlineStr"/>
      <c r="O3073" t="n">
        <v>-0</v>
      </c>
      <c r="P3073" t="n">
        <v>0</v>
      </c>
      <c r="Q3073" t="n">
        <v>-0</v>
      </c>
    </row>
    <row r="3074" ht="15" customHeight="1" s="1003">
      <c r="A3074" s="1019" t="inlineStr">
        <is>
          <t>Graines collectées</t>
        </is>
      </c>
      <c r="B3074" t="inlineStr">
        <is>
          <t>GMS</t>
        </is>
      </c>
      <c r="C3074" t="inlineStr">
        <is>
          <t>kt</t>
        </is>
      </c>
      <c r="D3074" t="inlineStr">
        <is>
          <t>France</t>
        </is>
      </c>
      <c r="E3074" t="inlineStr">
        <is>
          <t>2019-20</t>
        </is>
      </c>
      <c r="F3074" t="inlineStr">
        <is>
          <t>Pois</t>
        </is>
      </c>
      <c r="G3074" t="inlineStr"/>
      <c r="H3074" t="inlineStr"/>
      <c r="I3074" t="inlineStr"/>
      <c r="J3074" t="inlineStr"/>
      <c r="K3074" t="inlineStr"/>
      <c r="L3074" t="inlineStr"/>
      <c r="M3074" t="inlineStr"/>
      <c r="N3074" t="inlineStr"/>
      <c r="O3074" t="n">
        <v>-0</v>
      </c>
      <c r="P3074" t="n">
        <v>0</v>
      </c>
      <c r="Q3074" t="n">
        <v>-0</v>
      </c>
    </row>
    <row r="3075" ht="15" customHeight="1" s="1003">
      <c r="A3075" s="1019" t="inlineStr">
        <is>
          <t>Graines collectées</t>
        </is>
      </c>
      <c r="B3075" t="inlineStr">
        <is>
          <t>RHD</t>
        </is>
      </c>
      <c r="C3075" t="inlineStr">
        <is>
          <t>kt</t>
        </is>
      </c>
      <c r="D3075" t="inlineStr">
        <is>
          <t>France</t>
        </is>
      </c>
      <c r="E3075" t="inlineStr">
        <is>
          <t>2019-20</t>
        </is>
      </c>
      <c r="F3075" t="inlineStr">
        <is>
          <t>Pois</t>
        </is>
      </c>
      <c r="G3075" t="inlineStr"/>
      <c r="H3075" t="inlineStr"/>
      <c r="I3075" t="inlineStr"/>
      <c r="J3075" t="inlineStr"/>
      <c r="K3075" t="inlineStr"/>
      <c r="L3075" t="inlineStr"/>
      <c r="M3075" t="inlineStr"/>
      <c r="N3075" t="inlineStr"/>
      <c r="O3075" t="n">
        <v>-0</v>
      </c>
      <c r="P3075" t="n">
        <v>0</v>
      </c>
      <c r="Q3075" t="n">
        <v>-0</v>
      </c>
    </row>
    <row r="3076" ht="15" customHeight="1" s="1003">
      <c r="A3076" s="1019" t="inlineStr">
        <is>
          <t>Graines collectées</t>
        </is>
      </c>
      <c r="B3076" t="inlineStr">
        <is>
          <t>Trituration</t>
        </is>
      </c>
      <c r="C3076" t="inlineStr">
        <is>
          <t>kt</t>
        </is>
      </c>
      <c r="D3076" t="inlineStr">
        <is>
          <t>France</t>
        </is>
      </c>
      <c r="E3076" t="inlineStr">
        <is>
          <t>2019-20</t>
        </is>
      </c>
      <c r="F3076" t="inlineStr">
        <is>
          <t>Pois</t>
        </is>
      </c>
      <c r="G3076" t="inlineStr"/>
      <c r="H3076" t="inlineStr"/>
      <c r="I3076" t="inlineStr"/>
      <c r="J3076" t="inlineStr">
        <is>
          <t>Pas de trituration</t>
        </is>
      </c>
      <c r="K3076" t="inlineStr"/>
      <c r="L3076" t="inlineStr">
        <is>
          <t>Consommation de graines par la Trituration</t>
        </is>
      </c>
      <c r="M3076" t="inlineStr"/>
      <c r="N3076" t="inlineStr"/>
      <c r="O3076" t="n">
        <v>-0</v>
      </c>
      <c r="P3076" t="inlineStr"/>
      <c r="Q3076" t="inlineStr"/>
    </row>
    <row r="3077" ht="15" customHeight="1" s="1003">
      <c r="A3077" s="1019" t="inlineStr">
        <is>
          <t>Graines collectées</t>
        </is>
      </c>
      <c r="B3077" t="inlineStr">
        <is>
          <t>FAB</t>
        </is>
      </c>
      <c r="C3077" t="inlineStr">
        <is>
          <t>kt</t>
        </is>
      </c>
      <c r="D3077" t="inlineStr">
        <is>
          <t>France</t>
        </is>
      </c>
      <c r="E3077" t="inlineStr">
        <is>
          <t>2019-20</t>
        </is>
      </c>
      <c r="F3077" t="inlineStr">
        <is>
          <t>Pois</t>
        </is>
      </c>
      <c r="G3077" t="inlineStr">
        <is>
          <t>Consommation de graines par les FAB = 100 kt (Bilans par campagne - FranceAgriMer)</t>
        </is>
      </c>
      <c r="H3077" t="inlineStr"/>
      <c r="I3077" t="inlineStr">
        <is>
          <t>Bilans par campagne - FranceAgriMer</t>
        </is>
      </c>
      <c r="J3077" t="inlineStr"/>
      <c r="K3077" t="inlineStr">
        <is>
          <t>Volume</t>
        </is>
      </c>
      <c r="L3077" t="inlineStr">
        <is>
          <t>Consommation de graines par les FAB</t>
        </is>
      </c>
      <c r="M3077" t="inlineStr">
        <is>
          <t>Bilans Pois - FAM</t>
        </is>
      </c>
      <c r="N3077" t="inlineStr"/>
      <c r="O3077" t="n">
        <v>100</v>
      </c>
      <c r="P3077" t="inlineStr"/>
      <c r="Q3077" t="inlineStr"/>
    </row>
    <row r="3078" ht="15" customHeight="1" s="1003">
      <c r="A3078" s="1019" t="inlineStr">
        <is>
          <t>Graines collectées</t>
        </is>
      </c>
      <c r="B3078" t="inlineStr">
        <is>
          <t>Amidonnerie</t>
        </is>
      </c>
      <c r="C3078" t="inlineStr">
        <is>
          <t>kt</t>
        </is>
      </c>
      <c r="D3078" t="inlineStr">
        <is>
          <t>France</t>
        </is>
      </c>
      <c r="E3078" t="inlineStr">
        <is>
          <t>2019-20</t>
        </is>
      </c>
      <c r="F3078" t="inlineStr">
        <is>
          <t>Pois</t>
        </is>
      </c>
      <c r="G3078" t="inlineStr">
        <is>
          <t>Consommation de graines en alimentation humaine = 140 kt (Bilans par campagne - FranceAgriMer)</t>
        </is>
      </c>
      <c r="H3078" t="inlineStr"/>
      <c r="I3078" t="inlineStr">
        <is>
          <t>Bilans par campagne - FranceAgriMer</t>
        </is>
      </c>
      <c r="J3078" t="inlineStr"/>
      <c r="K3078" t="inlineStr">
        <is>
          <t>Volume</t>
        </is>
      </c>
      <c r="L3078" t="inlineStr">
        <is>
          <t>Consommation de graines en alimentation humaine</t>
        </is>
      </c>
      <c r="M3078" t="inlineStr">
        <is>
          <t>Bilans Pois - FAM</t>
        </is>
      </c>
      <c r="N3078" t="inlineStr"/>
      <c r="O3078" t="n">
        <v>140</v>
      </c>
      <c r="P3078" t="inlineStr"/>
      <c r="Q3078" t="inlineStr"/>
    </row>
    <row r="3079" ht="15" customHeight="1" s="1003">
      <c r="A3079" s="1019" t="inlineStr">
        <is>
          <t>Graines collectées</t>
        </is>
      </c>
      <c r="B3079" t="inlineStr">
        <is>
          <t>Meunerie</t>
        </is>
      </c>
      <c r="C3079" t="inlineStr">
        <is>
          <t>kt</t>
        </is>
      </c>
      <c r="D3079" t="inlineStr">
        <is>
          <t>France</t>
        </is>
      </c>
      <c r="E3079" t="inlineStr">
        <is>
          <t>2019-20</t>
        </is>
      </c>
      <c r="F3079" t="inlineStr">
        <is>
          <t>Pois</t>
        </is>
      </c>
      <c r="G3079" t="inlineStr"/>
      <c r="H3079" t="inlineStr"/>
      <c r="I3079" t="inlineStr"/>
      <c r="J3079" t="inlineStr"/>
      <c r="K3079" t="inlineStr"/>
      <c r="L3079" t="inlineStr"/>
      <c r="M3079" t="inlineStr"/>
      <c r="N3079" t="inlineStr"/>
      <c r="O3079" t="n">
        <v>-0</v>
      </c>
      <c r="P3079" t="inlineStr"/>
      <c r="Q3079" t="inlineStr"/>
    </row>
    <row r="3080" ht="15" customHeight="1" s="1003">
      <c r="A3080" s="1019" t="inlineStr">
        <is>
          <t>Graines collectées</t>
        </is>
      </c>
      <c r="B3080" t="inlineStr">
        <is>
          <t>Fabrication d'ingrédients</t>
        </is>
      </c>
      <c r="C3080" t="inlineStr">
        <is>
          <t>kt</t>
        </is>
      </c>
      <c r="D3080" t="inlineStr">
        <is>
          <t>France</t>
        </is>
      </c>
      <c r="E3080" t="inlineStr">
        <is>
          <t>2019-20</t>
        </is>
      </c>
      <c r="F3080" t="inlineStr">
        <is>
          <t>Pois</t>
        </is>
      </c>
      <c r="G3080" t="inlineStr"/>
      <c r="H3080" t="inlineStr"/>
      <c r="I3080" t="inlineStr"/>
      <c r="J3080" t="inlineStr"/>
      <c r="K3080" t="inlineStr"/>
      <c r="L3080" t="inlineStr"/>
      <c r="M3080" t="inlineStr"/>
      <c r="N3080" t="inlineStr"/>
      <c r="O3080" t="n">
        <v>-0</v>
      </c>
      <c r="P3080" t="inlineStr"/>
      <c r="Q3080" t="inlineStr"/>
    </row>
    <row r="3081" ht="15" customHeight="1" s="1003">
      <c r="A3081" s="1019" t="inlineStr">
        <is>
          <t>Graines collectées</t>
        </is>
      </c>
      <c r="B3081" t="inlineStr">
        <is>
          <t>Ménages</t>
        </is>
      </c>
      <c r="C3081" t="inlineStr">
        <is>
          <t>kt</t>
        </is>
      </c>
      <c r="D3081" t="inlineStr">
        <is>
          <t>France</t>
        </is>
      </c>
      <c r="E3081" t="inlineStr">
        <is>
          <t>2019-20</t>
        </is>
      </c>
      <c r="F3081" t="inlineStr">
        <is>
          <t>Pois</t>
        </is>
      </c>
      <c r="G3081" t="inlineStr"/>
      <c r="H3081" t="inlineStr"/>
      <c r="I3081" t="inlineStr"/>
      <c r="J3081" t="inlineStr"/>
      <c r="K3081" t="inlineStr"/>
      <c r="L3081" t="inlineStr"/>
      <c r="M3081" t="inlineStr"/>
      <c r="N3081" t="inlineStr"/>
      <c r="O3081" t="n">
        <v>-0</v>
      </c>
      <c r="P3081" t="n">
        <v>0</v>
      </c>
      <c r="Q3081" t="n">
        <v>-0</v>
      </c>
    </row>
    <row r="3082" ht="15" customHeight="1" s="1003">
      <c r="A3082" s="1019" t="inlineStr">
        <is>
          <t>Graines collectées</t>
        </is>
      </c>
      <c r="B3082" t="inlineStr">
        <is>
          <t>Circuits généralistes</t>
        </is>
      </c>
      <c r="C3082" t="inlineStr">
        <is>
          <t>kt</t>
        </is>
      </c>
      <c r="D3082" t="inlineStr">
        <is>
          <t>France</t>
        </is>
      </c>
      <c r="E3082" t="inlineStr">
        <is>
          <t>2019-20</t>
        </is>
      </c>
      <c r="F3082" t="inlineStr">
        <is>
          <t>Pois</t>
        </is>
      </c>
      <c r="G3082" t="inlineStr"/>
      <c r="H3082" t="inlineStr"/>
      <c r="I3082" t="inlineStr"/>
      <c r="J3082" t="inlineStr"/>
      <c r="K3082" t="inlineStr"/>
      <c r="L3082" t="inlineStr"/>
      <c r="M3082" t="inlineStr"/>
      <c r="N3082" t="inlineStr"/>
      <c r="O3082" t="n">
        <v>-0</v>
      </c>
      <c r="P3082" t="n">
        <v>0</v>
      </c>
      <c r="Q3082" t="n">
        <v>-0</v>
      </c>
    </row>
    <row r="3083" ht="15" customHeight="1" s="1003">
      <c r="A3083" s="1019" t="inlineStr">
        <is>
          <t>Graines collectées</t>
        </is>
      </c>
      <c r="B3083" t="inlineStr">
        <is>
          <t>Usages alimentaires</t>
        </is>
      </c>
      <c r="C3083" t="inlineStr">
        <is>
          <t>kt</t>
        </is>
      </c>
      <c r="D3083" t="inlineStr">
        <is>
          <t>France</t>
        </is>
      </c>
      <c r="E3083" t="inlineStr">
        <is>
          <t>2019-20</t>
        </is>
      </c>
      <c r="F3083" t="inlineStr">
        <is>
          <t>Pois</t>
        </is>
      </c>
      <c r="G3083" t="inlineStr"/>
      <c r="H3083" t="inlineStr"/>
      <c r="I3083" t="inlineStr"/>
      <c r="J3083" t="inlineStr"/>
      <c r="K3083" t="inlineStr"/>
      <c r="L3083" t="inlineStr"/>
      <c r="M3083" t="inlineStr"/>
      <c r="N3083" t="inlineStr"/>
      <c r="O3083" t="n">
        <v>100</v>
      </c>
      <c r="P3083" t="inlineStr"/>
      <c r="Q3083" t="inlineStr"/>
    </row>
    <row r="3084" ht="15" customHeight="1" s="1003">
      <c r="A3084" s="1019" t="inlineStr">
        <is>
          <t>Graines collectées</t>
        </is>
      </c>
      <c r="B3084" t="inlineStr">
        <is>
          <t>Alimentation animale rente</t>
        </is>
      </c>
      <c r="C3084" t="inlineStr">
        <is>
          <t>kt</t>
        </is>
      </c>
      <c r="D3084" t="inlineStr">
        <is>
          <t>France</t>
        </is>
      </c>
      <c r="E3084" t="inlineStr">
        <is>
          <t>2019-20</t>
        </is>
      </c>
      <c r="F3084" t="inlineStr">
        <is>
          <t>Pois</t>
        </is>
      </c>
      <c r="G3084" t="inlineStr"/>
      <c r="H3084" t="inlineStr"/>
      <c r="I3084" t="inlineStr"/>
      <c r="J3084" t="inlineStr"/>
      <c r="K3084" t="inlineStr"/>
      <c r="L3084" t="inlineStr"/>
      <c r="M3084" t="inlineStr"/>
      <c r="N3084" t="inlineStr"/>
      <c r="O3084" t="n">
        <v>100</v>
      </c>
      <c r="P3084" t="inlineStr"/>
      <c r="Q3084" t="inlineStr"/>
    </row>
    <row r="3085" ht="15" customHeight="1" s="1003">
      <c r="A3085" s="1019" t="inlineStr">
        <is>
          <t>Graines collectées</t>
        </is>
      </c>
      <c r="B3085" t="inlineStr">
        <is>
          <t>Alimentation animale</t>
        </is>
      </c>
      <c r="C3085" t="inlineStr">
        <is>
          <t>kt</t>
        </is>
      </c>
      <c r="D3085" t="inlineStr">
        <is>
          <t>France</t>
        </is>
      </c>
      <c r="E3085" t="inlineStr">
        <is>
          <t>2019-20</t>
        </is>
      </c>
      <c r="F3085" t="inlineStr">
        <is>
          <t>Pois</t>
        </is>
      </c>
      <c r="G3085" t="inlineStr"/>
      <c r="H3085" t="inlineStr"/>
      <c r="I3085" t="inlineStr"/>
      <c r="J3085" t="inlineStr"/>
      <c r="K3085" t="inlineStr"/>
      <c r="L3085" t="inlineStr"/>
      <c r="M3085" t="inlineStr"/>
      <c r="N3085" t="inlineStr"/>
      <c r="O3085" t="n">
        <v>100</v>
      </c>
      <c r="P3085" t="inlineStr"/>
      <c r="Q3085" t="inlineStr"/>
    </row>
    <row r="3086" ht="15" customHeight="1" s="1003">
      <c r="A3086" s="1019" t="inlineStr">
        <is>
          <t>Graines collectées</t>
        </is>
      </c>
      <c r="B3086" t="inlineStr">
        <is>
          <t>Débouchés</t>
        </is>
      </c>
      <c r="C3086" t="inlineStr">
        <is>
          <t>kt</t>
        </is>
      </c>
      <c r="D3086" t="inlineStr">
        <is>
          <t>France</t>
        </is>
      </c>
      <c r="E3086" t="inlineStr">
        <is>
          <t>2019-20</t>
        </is>
      </c>
      <c r="F3086" t="inlineStr">
        <is>
          <t>Pois</t>
        </is>
      </c>
      <c r="G3086" t="inlineStr"/>
      <c r="H3086" t="inlineStr"/>
      <c r="I3086" t="inlineStr"/>
      <c r="J3086" t="inlineStr"/>
      <c r="K3086" t="inlineStr"/>
      <c r="L3086" t="inlineStr"/>
      <c r="M3086" t="inlineStr"/>
      <c r="N3086" t="inlineStr"/>
      <c r="O3086" t="n">
        <v>100</v>
      </c>
      <c r="P3086" t="inlineStr"/>
      <c r="Q3086" t="inlineStr"/>
    </row>
    <row r="3087" ht="15" customHeight="1" s="1003">
      <c r="A3087" s="1019" t="inlineStr">
        <is>
          <t>Graines collectées</t>
        </is>
      </c>
      <c r="B3087" t="inlineStr">
        <is>
          <t>Autres IAA</t>
        </is>
      </c>
      <c r="C3087" t="inlineStr">
        <is>
          <t>kt</t>
        </is>
      </c>
      <c r="D3087" t="inlineStr">
        <is>
          <t>France</t>
        </is>
      </c>
      <c r="E3087" t="inlineStr">
        <is>
          <t>2019-20</t>
        </is>
      </c>
      <c r="F3087" t="inlineStr">
        <is>
          <t>Pois</t>
        </is>
      </c>
      <c r="G3087" t="inlineStr"/>
      <c r="H3087" t="inlineStr"/>
      <c r="I3087" t="inlineStr"/>
      <c r="J3087" t="inlineStr"/>
      <c r="K3087" t="inlineStr"/>
      <c r="L3087" t="inlineStr"/>
      <c r="M3087" t="inlineStr"/>
      <c r="N3087" t="inlineStr"/>
      <c r="O3087" t="n">
        <v>-0</v>
      </c>
      <c r="P3087" t="n">
        <v>0</v>
      </c>
      <c r="Q3087" t="n">
        <v>-0</v>
      </c>
    </row>
    <row r="3088" ht="15" customHeight="1" s="1003">
      <c r="A3088" s="1019" t="inlineStr">
        <is>
          <t>Graines collectées</t>
        </is>
      </c>
      <c r="B3088" t="inlineStr">
        <is>
          <t>Semences certifiées</t>
        </is>
      </c>
      <c r="C3088" t="inlineStr">
        <is>
          <t>kt</t>
        </is>
      </c>
      <c r="D3088" t="inlineStr">
        <is>
          <t>France</t>
        </is>
      </c>
      <c r="E3088" t="inlineStr">
        <is>
          <t>2019-20</t>
        </is>
      </c>
      <c r="F3088" t="inlineStr">
        <is>
          <t>Pois</t>
        </is>
      </c>
      <c r="G3088" t="inlineStr">
        <is>
          <t>Production de semences certifiées = 21 kt (Bilans par campagne - FranceAgriMer)</t>
        </is>
      </c>
      <c r="H3088" t="inlineStr"/>
      <c r="I3088" t="inlineStr">
        <is>
          <t>Bilans par campagne - FranceAgriMer</t>
        </is>
      </c>
      <c r="J3088" t="inlineStr"/>
      <c r="K3088" t="inlineStr">
        <is>
          <t>Volume</t>
        </is>
      </c>
      <c r="L3088" t="inlineStr">
        <is>
          <t>Production de semences certifiées</t>
        </is>
      </c>
      <c r="M3088" t="inlineStr">
        <is>
          <t>Bilans Pois - FAM</t>
        </is>
      </c>
      <c r="N3088" t="inlineStr"/>
      <c r="O3088" t="n">
        <v>21.3</v>
      </c>
      <c r="P3088" t="inlineStr"/>
      <c r="Q3088" t="inlineStr"/>
    </row>
    <row r="3089" ht="15" customHeight="1" s="1003">
      <c r="A3089" s="1019" t="inlineStr">
        <is>
          <t>Graines collectées</t>
        </is>
      </c>
      <c r="B3089" t="inlineStr">
        <is>
          <t>Semences</t>
        </is>
      </c>
      <c r="C3089" t="inlineStr">
        <is>
          <t>kt</t>
        </is>
      </c>
      <c r="D3089" t="inlineStr">
        <is>
          <t>France</t>
        </is>
      </c>
      <c r="E3089" t="inlineStr">
        <is>
          <t>2019-20</t>
        </is>
      </c>
      <c r="F3089" t="inlineStr">
        <is>
          <t>Pois</t>
        </is>
      </c>
      <c r="G3089" t="inlineStr">
        <is>
          <t>Production de semences certifiées = 25 kt (Bilans par campagne - FranceAgriMer)</t>
        </is>
      </c>
      <c r="H3089" t="inlineStr"/>
      <c r="I3089" t="inlineStr">
        <is>
          <t>Bilans par campagne - FranceAgriMer</t>
        </is>
      </c>
      <c r="J3089" t="inlineStr"/>
      <c r="K3089" t="inlineStr">
        <is>
          <t>Volume</t>
        </is>
      </c>
      <c r="L3089" t="inlineStr">
        <is>
          <t>Production de semences certifiées</t>
        </is>
      </c>
      <c r="M3089" t="inlineStr">
        <is>
          <t>Bilans Pois - FAM</t>
        </is>
      </c>
      <c r="N3089" t="inlineStr"/>
      <c r="O3089" t="n">
        <v>21.3</v>
      </c>
      <c r="P3089" t="inlineStr"/>
      <c r="Q3089" t="inlineStr"/>
    </row>
    <row r="3090" ht="15" customHeight="1" s="1003">
      <c r="A3090" s="1019" t="inlineStr">
        <is>
          <t>Graines collectées</t>
        </is>
      </c>
      <c r="B3090" t="inlineStr">
        <is>
          <t>Export</t>
        </is>
      </c>
      <c r="C3090" t="inlineStr">
        <is>
          <t>kt</t>
        </is>
      </c>
      <c r="D3090" t="inlineStr">
        <is>
          <t>France</t>
        </is>
      </c>
      <c r="E3090" t="inlineStr">
        <is>
          <t>2019-20</t>
        </is>
      </c>
      <c r="F3090" t="inlineStr">
        <is>
          <t>Pois</t>
        </is>
      </c>
      <c r="G3090" t="inlineStr"/>
      <c r="H3090" t="inlineStr">
        <is>
          <t>Exportation de graines = 263 kt (Douanes françaises - Eurostat)</t>
        </is>
      </c>
      <c r="I3090" t="inlineStr">
        <is>
          <t>Douanes françaises - Eurostat</t>
        </is>
      </c>
      <c r="J3090" t="inlineStr"/>
      <c r="K3090" t="inlineStr">
        <is>
          <t>Volume</t>
        </is>
      </c>
      <c r="L3090" t="inlineStr">
        <is>
          <t>Exportation de graines</t>
        </is>
      </c>
      <c r="M3090" t="inlineStr">
        <is>
          <t>Echanges mensuels - EUROSTAT</t>
        </is>
      </c>
      <c r="N3090" t="inlineStr"/>
      <c r="O3090" t="n">
        <v>263</v>
      </c>
      <c r="P3090" t="inlineStr"/>
      <c r="Q3090" t="inlineStr"/>
    </row>
    <row r="3091" ht="15" customHeight="1" s="1003">
      <c r="A3091" s="1019" t="inlineStr">
        <is>
          <t>Graines collectées</t>
        </is>
      </c>
      <c r="B3091" t="inlineStr">
        <is>
          <t>Ecart statistique</t>
        </is>
      </c>
      <c r="C3091" t="inlineStr">
        <is>
          <t>kt</t>
        </is>
      </c>
      <c r="D3091" t="inlineStr">
        <is>
          <t>France</t>
        </is>
      </c>
      <c r="E3091" t="inlineStr">
        <is>
          <t>2019-20</t>
        </is>
      </c>
      <c r="F3091" t="inlineStr">
        <is>
          <t>Pois</t>
        </is>
      </c>
      <c r="G3091" t="inlineStr"/>
      <c r="H3091" t="inlineStr"/>
      <c r="I3091" t="inlineStr"/>
      <c r="J3091" t="inlineStr"/>
      <c r="K3091" t="inlineStr"/>
      <c r="L3091" t="inlineStr"/>
      <c r="M3091" t="inlineStr"/>
      <c r="N3091" t="inlineStr"/>
      <c r="O3091" t="n">
        <v>49.3</v>
      </c>
      <c r="P3091" t="inlineStr"/>
      <c r="Q3091" t="inlineStr"/>
    </row>
    <row r="3092" ht="15" customHeight="1" s="1003">
      <c r="A3092" s="1019" t="inlineStr">
        <is>
          <t>Issues de silo</t>
        </is>
      </c>
      <c r="B3092" t="inlineStr">
        <is>
          <t>Elimination/Pertes</t>
        </is>
      </c>
      <c r="C3092" t="inlineStr">
        <is>
          <t>kt</t>
        </is>
      </c>
      <c r="D3092" t="inlineStr">
        <is>
          <t>France</t>
        </is>
      </c>
      <c r="E3092" t="inlineStr">
        <is>
          <t>2019-20</t>
        </is>
      </c>
      <c r="F3092" t="inlineStr">
        <is>
          <t>Pois</t>
        </is>
      </c>
      <c r="G3092" t="inlineStr"/>
      <c r="H3092" t="inlineStr">
        <is>
          <t>0</t>
        </is>
      </c>
      <c r="I3092" t="inlineStr">
        <is>
          <t>ONRB - FranceAgriMer</t>
        </is>
      </c>
      <c r="J3092" t="inlineStr">
        <is>
          <t>0</t>
        </is>
      </c>
      <c r="K3092" t="inlineStr">
        <is>
          <t>Répartition</t>
        </is>
      </c>
      <c r="L3092" t="inlineStr">
        <is>
          <t>Les issues de silo sont éliminées:Part d'issues de silo éliminées</t>
        </is>
      </c>
      <c r="M3092" t="inlineStr">
        <is>
          <t>Issues de silo - ONRB</t>
        </is>
      </c>
      <c r="N3092" t="inlineStr"/>
      <c r="O3092" t="n">
        <v>0.02</v>
      </c>
      <c r="P3092" t="inlineStr"/>
      <c r="Q3092" t="inlineStr"/>
    </row>
    <row r="3093" ht="15" customHeight="1" s="1003">
      <c r="A3093" s="1019" t="inlineStr">
        <is>
          <t>Issues de silo</t>
        </is>
      </c>
      <c r="B3093" t="inlineStr">
        <is>
          <t>Autres usages (ou usages indéfinis)</t>
        </is>
      </c>
      <c r="C3093" t="inlineStr">
        <is>
          <t>kt</t>
        </is>
      </c>
      <c r="D3093" t="inlineStr">
        <is>
          <t>France</t>
        </is>
      </c>
      <c r="E3093" t="inlineStr">
        <is>
          <t>2019-20</t>
        </is>
      </c>
      <c r="F3093" t="inlineStr">
        <is>
          <t>Pois</t>
        </is>
      </c>
      <c r="G3093" t="inlineStr"/>
      <c r="H3093" t="inlineStr"/>
      <c r="I3093" t="inlineStr"/>
      <c r="J3093" t="inlineStr"/>
      <c r="K3093" t="inlineStr"/>
      <c r="L3093" t="inlineStr"/>
      <c r="M3093" t="inlineStr"/>
      <c r="N3093" t="inlineStr"/>
      <c r="O3093" t="n">
        <v>0.02</v>
      </c>
      <c r="P3093" t="inlineStr"/>
      <c r="Q3093" t="inlineStr"/>
    </row>
    <row r="3094" ht="15" customHeight="1" s="1003">
      <c r="A3094" s="1019" t="inlineStr">
        <is>
          <t>Issues de silo</t>
        </is>
      </c>
      <c r="B3094" t="inlineStr">
        <is>
          <t>Débouchés</t>
        </is>
      </c>
      <c r="C3094" t="inlineStr">
        <is>
          <t>kt</t>
        </is>
      </c>
      <c r="D3094" t="inlineStr">
        <is>
          <t>France</t>
        </is>
      </c>
      <c r="E3094" t="inlineStr">
        <is>
          <t>2019-20</t>
        </is>
      </c>
      <c r="F3094" t="inlineStr">
        <is>
          <t>Pois</t>
        </is>
      </c>
      <c r="G3094" t="inlineStr"/>
      <c r="H3094" t="inlineStr"/>
      <c r="I3094" t="inlineStr"/>
      <c r="J3094" t="inlineStr"/>
      <c r="K3094" t="inlineStr"/>
      <c r="L3094" t="inlineStr"/>
      <c r="M3094" t="inlineStr"/>
      <c r="N3094" t="inlineStr"/>
      <c r="O3094" t="n">
        <v>5.4</v>
      </c>
      <c r="P3094" t="inlineStr"/>
      <c r="Q3094" t="inlineStr"/>
    </row>
    <row r="3095" ht="15" customHeight="1" s="1003">
      <c r="A3095" s="1019" t="inlineStr">
        <is>
          <t>Issues de silo</t>
        </is>
      </c>
      <c r="B3095" t="inlineStr">
        <is>
          <t>FAF</t>
        </is>
      </c>
      <c r="C3095" t="inlineStr">
        <is>
          <t>kt</t>
        </is>
      </c>
      <c r="D3095" t="inlineStr">
        <is>
          <t>France</t>
        </is>
      </c>
      <c r="E3095" t="inlineStr">
        <is>
          <t>2019-20</t>
        </is>
      </c>
      <c r="F3095" t="inlineStr">
        <is>
          <t>Pois</t>
        </is>
      </c>
      <c r="G3095" t="inlineStr"/>
      <c r="H3095" t="inlineStr">
        <is>
          <t>Part d'issues de silo consommées par les FAF = 56,33 % (ONRB - FranceAgriMer)</t>
        </is>
      </c>
      <c r="I3095" t="inlineStr">
        <is>
          <t>ONRB - FranceAgriMer</t>
        </is>
      </c>
      <c r="J3095" t="inlineStr">
        <is>
          <t>0</t>
        </is>
      </c>
      <c r="K3095" t="inlineStr">
        <is>
          <t>Répartition</t>
        </is>
      </c>
      <c r="L3095" t="inlineStr">
        <is>
          <t>Part d'issues de silo consommées par les FAF</t>
        </is>
      </c>
      <c r="M3095" t="inlineStr">
        <is>
          <t>Issues de silo - ONRB</t>
        </is>
      </c>
      <c r="N3095" t="inlineStr"/>
      <c r="O3095" t="n">
        <v>3.04</v>
      </c>
      <c r="P3095" t="inlineStr"/>
      <c r="Q3095" t="inlineStr"/>
    </row>
    <row r="3096" ht="15" customHeight="1" s="1003">
      <c r="A3096" s="1019" t="inlineStr">
        <is>
          <t>Issues de silo</t>
        </is>
      </c>
      <c r="B3096" t="inlineStr">
        <is>
          <t>Litière</t>
        </is>
      </c>
      <c r="C3096" t="inlineStr">
        <is>
          <t>kt</t>
        </is>
      </c>
      <c r="D3096" t="inlineStr">
        <is>
          <t>France</t>
        </is>
      </c>
      <c r="E3096" t="inlineStr">
        <is>
          <t>2019-20</t>
        </is>
      </c>
      <c r="F3096" t="inlineStr">
        <is>
          <t>Pois</t>
        </is>
      </c>
      <c r="G3096" t="inlineStr"/>
      <c r="H3096" t="inlineStr">
        <is>
          <t>Part d'issues de silo consommées comme litière = 0,77 % (ONRB - FranceAgriMer)</t>
        </is>
      </c>
      <c r="I3096" t="inlineStr">
        <is>
          <t>ONRB - FranceAgriMer</t>
        </is>
      </c>
      <c r="J3096" t="inlineStr">
        <is>
          <t>0</t>
        </is>
      </c>
      <c r="K3096" t="inlineStr">
        <is>
          <t>Répartition</t>
        </is>
      </c>
      <c r="L3096" t="inlineStr">
        <is>
          <t>Part d'issues de silo consommées comme litière</t>
        </is>
      </c>
      <c r="M3096" t="inlineStr">
        <is>
          <t>Issues de silo - ONRB</t>
        </is>
      </c>
      <c r="N3096" t="inlineStr"/>
      <c r="O3096" t="n">
        <v>0.04</v>
      </c>
      <c r="P3096" t="inlineStr"/>
      <c r="Q3096" t="inlineStr"/>
    </row>
    <row r="3097" ht="15" customHeight="1" s="1003">
      <c r="A3097" s="1019" t="inlineStr">
        <is>
          <t>Issues de silo</t>
        </is>
      </c>
      <c r="B3097" t="inlineStr">
        <is>
          <t>Compostage</t>
        </is>
      </c>
      <c r="C3097" t="inlineStr">
        <is>
          <t>kt</t>
        </is>
      </c>
      <c r="D3097" t="inlineStr">
        <is>
          <t>France</t>
        </is>
      </c>
      <c r="E3097" t="inlineStr">
        <is>
          <t>2019-20</t>
        </is>
      </c>
      <c r="F3097" t="inlineStr">
        <is>
          <t>Pois</t>
        </is>
      </c>
      <c r="G3097" t="inlineStr"/>
      <c r="H3097" t="inlineStr">
        <is>
          <t>Part d'issues de silo compostées = 0 % (ONRB - FranceAgriMer)</t>
        </is>
      </c>
      <c r="I3097" t="inlineStr">
        <is>
          <t>ONRB - FranceAgriMer</t>
        </is>
      </c>
      <c r="J3097" t="inlineStr">
        <is>
          <t>0</t>
        </is>
      </c>
      <c r="K3097" t="inlineStr">
        <is>
          <t>Répartition</t>
        </is>
      </c>
      <c r="L3097" t="inlineStr">
        <is>
          <t>Part d'issues de silo compostées</t>
        </is>
      </c>
      <c r="M3097" t="inlineStr">
        <is>
          <t>Issues de silo - ONRB</t>
        </is>
      </c>
      <c r="N3097" t="inlineStr"/>
      <c r="O3097" t="n">
        <v>0</v>
      </c>
      <c r="P3097" t="inlineStr"/>
      <c r="Q3097" t="inlineStr"/>
    </row>
    <row r="3098" ht="15" customHeight="1" s="1003">
      <c r="A3098" s="1019" t="inlineStr">
        <is>
          <t>Issues de silo</t>
        </is>
      </c>
      <c r="B3098" t="inlineStr">
        <is>
          <t>Autres biomatériaux</t>
        </is>
      </c>
      <c r="C3098" t="inlineStr">
        <is>
          <t>kt</t>
        </is>
      </c>
      <c r="D3098" t="inlineStr">
        <is>
          <t>France</t>
        </is>
      </c>
      <c r="E3098" t="inlineStr">
        <is>
          <t>2019-20</t>
        </is>
      </c>
      <c r="F3098" t="inlineStr">
        <is>
          <t>Pois</t>
        </is>
      </c>
      <c r="G3098" t="inlineStr"/>
      <c r="H3098" t="inlineStr">
        <is>
          <t>Part d'issues de silo consommées comme autres biomatériaux = 0,77 % (ONRB - FranceAgriMer)</t>
        </is>
      </c>
      <c r="I3098" t="inlineStr">
        <is>
          <t>ONRB - FranceAgriMer</t>
        </is>
      </c>
      <c r="J3098" t="inlineStr">
        <is>
          <t>0</t>
        </is>
      </c>
      <c r="K3098" t="inlineStr">
        <is>
          <t>Répartition</t>
        </is>
      </c>
      <c r="L3098" t="inlineStr">
        <is>
          <t>Part d'issues de silo consommées comme autres biomatériaux</t>
        </is>
      </c>
      <c r="M3098" t="inlineStr">
        <is>
          <t>Issues de silo - ONRB</t>
        </is>
      </c>
      <c r="N3098" t="inlineStr"/>
      <c r="O3098" t="n">
        <v>0.04</v>
      </c>
      <c r="P3098" t="inlineStr"/>
      <c r="Q3098" t="inlineStr"/>
    </row>
    <row r="3099" ht="15" customHeight="1" s="1003">
      <c r="A3099" s="1019" t="inlineStr">
        <is>
          <t>Issues de silo</t>
        </is>
      </c>
      <c r="B3099" t="inlineStr">
        <is>
          <t>Méthanisation</t>
        </is>
      </c>
      <c r="C3099" t="inlineStr">
        <is>
          <t>kt</t>
        </is>
      </c>
      <c r="D3099" t="inlineStr">
        <is>
          <t>France</t>
        </is>
      </c>
      <c r="E3099" t="inlineStr">
        <is>
          <t>2019-20</t>
        </is>
      </c>
      <c r="F3099" t="inlineStr">
        <is>
          <t>Pois</t>
        </is>
      </c>
      <c r="G3099" t="inlineStr"/>
      <c r="H3099" t="inlineStr">
        <is>
          <t>Part d'issues de silo consommées en méthanisation = 40,72 % (ONRB - FranceAgriMer)</t>
        </is>
      </c>
      <c r="I3099" t="inlineStr">
        <is>
          <t>ONRB - FranceAgriMer</t>
        </is>
      </c>
      <c r="J3099" t="inlineStr">
        <is>
          <t>0</t>
        </is>
      </c>
      <c r="K3099" t="inlineStr">
        <is>
          <t>Répartition</t>
        </is>
      </c>
      <c r="L3099" t="inlineStr">
        <is>
          <t>Part d'issues de silo consommées en méthanisation</t>
        </is>
      </c>
      <c r="M3099" t="inlineStr">
        <is>
          <t>Issues de silo - ONRB</t>
        </is>
      </c>
      <c r="N3099" t="inlineStr"/>
      <c r="O3099" t="n">
        <v>2.2</v>
      </c>
      <c r="P3099" t="inlineStr"/>
      <c r="Q3099" t="inlineStr"/>
    </row>
    <row r="3100" ht="15" customHeight="1" s="1003">
      <c r="A3100" s="1019" t="inlineStr">
        <is>
          <t>Issues de silo</t>
        </is>
      </c>
      <c r="B3100" t="inlineStr">
        <is>
          <t>Combustion</t>
        </is>
      </c>
      <c r="C3100" t="inlineStr">
        <is>
          <t>kt</t>
        </is>
      </c>
      <c r="D3100" t="inlineStr">
        <is>
          <t>France</t>
        </is>
      </c>
      <c r="E3100" t="inlineStr">
        <is>
          <t>2019-20</t>
        </is>
      </c>
      <c r="F3100" t="inlineStr">
        <is>
          <t>Pois</t>
        </is>
      </c>
      <c r="G3100" t="inlineStr"/>
      <c r="H3100" t="inlineStr">
        <is>
          <t>Part d'issues de silo brûlées = 1,03 % (ONRB - FranceAgriMer)</t>
        </is>
      </c>
      <c r="I3100" t="inlineStr">
        <is>
          <t>ONRB - FranceAgriMer</t>
        </is>
      </c>
      <c r="J3100" t="inlineStr">
        <is>
          <t>0</t>
        </is>
      </c>
      <c r="K3100" t="inlineStr">
        <is>
          <t>Répartition</t>
        </is>
      </c>
      <c r="L3100" t="inlineStr">
        <is>
          <t>Part d'issues de silo brûlées</t>
        </is>
      </c>
      <c r="M3100" t="inlineStr">
        <is>
          <t>Issues de silo - ONRB</t>
        </is>
      </c>
      <c r="N3100" t="inlineStr"/>
      <c r="O3100" t="n">
        <v>0.06</v>
      </c>
      <c r="P3100" t="inlineStr"/>
      <c r="Q3100" t="inlineStr"/>
    </row>
    <row r="3101" ht="15" customHeight="1" s="1003">
      <c r="A3101" s="1019" t="inlineStr">
        <is>
          <t>Issues de silo</t>
        </is>
      </c>
      <c r="B3101" t="inlineStr">
        <is>
          <t>Hors FAB</t>
        </is>
      </c>
      <c r="C3101" t="inlineStr">
        <is>
          <t>kt</t>
        </is>
      </c>
      <c r="D3101" t="inlineStr">
        <is>
          <t>France</t>
        </is>
      </c>
      <c r="E3101" t="inlineStr">
        <is>
          <t>2019-20</t>
        </is>
      </c>
      <c r="F3101" t="inlineStr">
        <is>
          <t>Pois</t>
        </is>
      </c>
      <c r="G3101" t="inlineStr"/>
      <c r="H3101" t="inlineStr"/>
      <c r="I3101" t="inlineStr">
        <is>
          <t>ONRB - FranceAgriMer</t>
        </is>
      </c>
      <c r="J3101" t="inlineStr"/>
      <c r="K3101" t="inlineStr">
        <is>
          <t>Répartition</t>
        </is>
      </c>
      <c r="L3101" t="inlineStr">
        <is>
          <t>Part d'issues de silo consommées par les FAF</t>
        </is>
      </c>
      <c r="M3101" t="inlineStr">
        <is>
          <t>Issues de silo - ONRB</t>
        </is>
      </c>
      <c r="N3101" t="inlineStr"/>
      <c r="O3101" t="n">
        <v>3.04</v>
      </c>
      <c r="P3101" t="inlineStr"/>
      <c r="Q3101" t="inlineStr"/>
    </row>
    <row r="3102" ht="15" customHeight="1" s="1003">
      <c r="A3102" s="1019" t="inlineStr">
        <is>
          <t>Issues de silo</t>
        </is>
      </c>
      <c r="B3102" t="inlineStr">
        <is>
          <t>Alimentation animale rente</t>
        </is>
      </c>
      <c r="C3102" t="inlineStr">
        <is>
          <t>kt</t>
        </is>
      </c>
      <c r="D3102" t="inlineStr">
        <is>
          <t>France</t>
        </is>
      </c>
      <c r="E3102" t="inlineStr">
        <is>
          <t>2019-20</t>
        </is>
      </c>
      <c r="F3102" t="inlineStr">
        <is>
          <t>Pois</t>
        </is>
      </c>
      <c r="G3102" t="inlineStr"/>
      <c r="H3102" t="inlineStr"/>
      <c r="I3102" t="inlineStr"/>
      <c r="J3102" t="inlineStr"/>
      <c r="K3102" t="inlineStr"/>
      <c r="L3102" t="inlineStr"/>
      <c r="M3102" t="inlineStr"/>
      <c r="N3102" t="inlineStr"/>
      <c r="O3102" t="n">
        <v>3.04</v>
      </c>
      <c r="P3102" t="inlineStr"/>
      <c r="Q3102" t="inlineStr"/>
    </row>
    <row r="3103" ht="15" customHeight="1" s="1003">
      <c r="A3103" s="1019" t="inlineStr">
        <is>
          <t>Issues de silo</t>
        </is>
      </c>
      <c r="B3103" t="inlineStr">
        <is>
          <t>Alimentation animale</t>
        </is>
      </c>
      <c r="C3103" t="inlineStr">
        <is>
          <t>kt</t>
        </is>
      </c>
      <c r="D3103" t="inlineStr">
        <is>
          <t>France</t>
        </is>
      </c>
      <c r="E3103" t="inlineStr">
        <is>
          <t>2019-20</t>
        </is>
      </c>
      <c r="F3103" t="inlineStr">
        <is>
          <t>Pois</t>
        </is>
      </c>
      <c r="G3103" t="inlineStr"/>
      <c r="H3103" t="inlineStr"/>
      <c r="I3103" t="inlineStr"/>
      <c r="J3103" t="inlineStr"/>
      <c r="K3103" t="inlineStr"/>
      <c r="L3103" t="inlineStr"/>
      <c r="M3103" t="inlineStr"/>
      <c r="N3103" t="inlineStr"/>
      <c r="O3103" t="n">
        <v>3.04</v>
      </c>
      <c r="P3103" t="inlineStr"/>
      <c r="Q3103" t="inlineStr"/>
    </row>
    <row r="3104" ht="15" customHeight="1" s="1003">
      <c r="A3104" s="1019" t="inlineStr">
        <is>
          <t>Issues de silo</t>
        </is>
      </c>
      <c r="B3104" t="inlineStr">
        <is>
          <t>Usages alimentaires</t>
        </is>
      </c>
      <c r="C3104" t="inlineStr">
        <is>
          <t>kt</t>
        </is>
      </c>
      <c r="D3104" t="inlineStr">
        <is>
          <t>France</t>
        </is>
      </c>
      <c r="E3104" t="inlineStr">
        <is>
          <t>2019-20</t>
        </is>
      </c>
      <c r="F3104" t="inlineStr">
        <is>
          <t>Pois</t>
        </is>
      </c>
      <c r="G3104" t="inlineStr"/>
      <c r="H3104" t="inlineStr"/>
      <c r="I3104" t="inlineStr"/>
      <c r="J3104" t="inlineStr"/>
      <c r="K3104" t="inlineStr"/>
      <c r="L3104" t="inlineStr"/>
      <c r="M3104" t="inlineStr"/>
      <c r="N3104" t="inlineStr"/>
      <c r="O3104" t="n">
        <v>3.04</v>
      </c>
      <c r="P3104" t="inlineStr"/>
      <c r="Q3104" t="inlineStr"/>
    </row>
    <row r="3105" ht="15" customHeight="1" s="1003">
      <c r="A3105" s="1019" t="inlineStr">
        <is>
          <t>Issues de silo</t>
        </is>
      </c>
      <c r="B3105" t="inlineStr">
        <is>
          <t>Biomatériaux</t>
        </is>
      </c>
      <c r="C3105" t="inlineStr">
        <is>
          <t>kt</t>
        </is>
      </c>
      <c r="D3105" t="inlineStr">
        <is>
          <t>France</t>
        </is>
      </c>
      <c r="E3105" t="inlineStr">
        <is>
          <t>2019-20</t>
        </is>
      </c>
      <c r="F3105" t="inlineStr">
        <is>
          <t>Pois</t>
        </is>
      </c>
      <c r="G3105" t="inlineStr"/>
      <c r="H3105" t="inlineStr"/>
      <c r="I3105" t="inlineStr">
        <is>
          <t>ONRB - FranceAgriMer</t>
        </is>
      </c>
      <c r="J3105" t="inlineStr"/>
      <c r="K3105" t="inlineStr">
        <is>
          <t>Répartition</t>
        </is>
      </c>
      <c r="L3105" t="inlineStr">
        <is>
          <t>Part d'issues de silo consommées comme litière:Part d'issues de silo consommées comme autres biomatériaux</t>
        </is>
      </c>
      <c r="M3105" t="inlineStr">
        <is>
          <t>Issues de silo - ONRB</t>
        </is>
      </c>
      <c r="N3105" t="inlineStr"/>
      <c r="O3105" t="n">
        <v>0.08</v>
      </c>
      <c r="P3105" t="inlineStr"/>
      <c r="Q3105" t="inlineStr"/>
    </row>
    <row r="3106" ht="15" customHeight="1" s="1003">
      <c r="A3106" s="1019" t="inlineStr">
        <is>
          <t>Issues de silo</t>
        </is>
      </c>
      <c r="B3106" t="inlineStr">
        <is>
          <t>Usages non-alimentaires</t>
        </is>
      </c>
      <c r="C3106" t="inlineStr">
        <is>
          <t>kt</t>
        </is>
      </c>
      <c r="D3106" t="inlineStr">
        <is>
          <t>France</t>
        </is>
      </c>
      <c r="E3106" t="inlineStr">
        <is>
          <t>2019-20</t>
        </is>
      </c>
      <c r="F3106" t="inlineStr">
        <is>
          <t>Pois</t>
        </is>
      </c>
      <c r="G3106" t="inlineStr"/>
      <c r="H3106" t="inlineStr"/>
      <c r="I3106" t="inlineStr"/>
      <c r="J3106" t="inlineStr"/>
      <c r="K3106" t="inlineStr"/>
      <c r="L3106" t="inlineStr"/>
      <c r="M3106" t="inlineStr"/>
      <c r="N3106" t="inlineStr"/>
      <c r="O3106" t="n">
        <v>2.34</v>
      </c>
      <c r="P3106" t="inlineStr"/>
      <c r="Q3106" t="inlineStr"/>
    </row>
    <row r="3107" ht="15" customHeight="1" s="1003">
      <c r="A3107" s="1019" t="inlineStr">
        <is>
          <t>Issues de silo</t>
        </is>
      </c>
      <c r="B3107" t="inlineStr">
        <is>
          <t>Energie</t>
        </is>
      </c>
      <c r="C3107" t="inlineStr">
        <is>
          <t>kt</t>
        </is>
      </c>
      <c r="D3107" t="inlineStr">
        <is>
          <t>France</t>
        </is>
      </c>
      <c r="E3107" t="inlineStr">
        <is>
          <t>2019-20</t>
        </is>
      </c>
      <c r="F3107" t="inlineStr">
        <is>
          <t>Pois</t>
        </is>
      </c>
      <c r="G3107" t="inlineStr"/>
      <c r="H3107" t="inlineStr"/>
      <c r="I3107" t="inlineStr">
        <is>
          <t>ONRB - FranceAgriMer</t>
        </is>
      </c>
      <c r="J3107" t="inlineStr"/>
      <c r="K3107" t="inlineStr">
        <is>
          <t>Répartition</t>
        </is>
      </c>
      <c r="L3107" t="inlineStr">
        <is>
          <t>Part d'issues de silo consommées en méthanisation:Part d'issues de silo brûlées</t>
        </is>
      </c>
      <c r="M3107" t="inlineStr">
        <is>
          <t>Issues de silo - ONRB</t>
        </is>
      </c>
      <c r="N3107" t="inlineStr"/>
      <c r="O3107" t="n">
        <v>2.26</v>
      </c>
      <c r="P3107" t="inlineStr"/>
      <c r="Q3107" t="inlineStr"/>
    </row>
    <row r="3108" ht="15" customHeight="1" s="1003">
      <c r="A3108" s="1019" t="inlineStr">
        <is>
          <t>Issues de silo</t>
        </is>
      </c>
      <c r="B3108" t="inlineStr">
        <is>
          <t>Fertilisation</t>
        </is>
      </c>
      <c r="C3108" t="inlineStr">
        <is>
          <t>kt</t>
        </is>
      </c>
      <c r="D3108" t="inlineStr">
        <is>
          <t>France</t>
        </is>
      </c>
      <c r="E3108" t="inlineStr">
        <is>
          <t>2019-20</t>
        </is>
      </c>
      <c r="F3108" t="inlineStr">
        <is>
          <t>Pois</t>
        </is>
      </c>
      <c r="G3108" t="inlineStr"/>
      <c r="H3108" t="inlineStr"/>
      <c r="I3108" t="inlineStr">
        <is>
          <t>ONRB - FranceAgriMer</t>
        </is>
      </c>
      <c r="J3108" t="inlineStr"/>
      <c r="K3108" t="inlineStr">
        <is>
          <t>Répartition</t>
        </is>
      </c>
      <c r="L3108" t="inlineStr">
        <is>
          <t>Part d'issues de silo compostées</t>
        </is>
      </c>
      <c r="M3108" t="inlineStr">
        <is>
          <t>Issues de silo - ONRB</t>
        </is>
      </c>
      <c r="N3108" t="inlineStr"/>
      <c r="O3108" t="n">
        <v>0</v>
      </c>
      <c r="P3108" t="inlineStr"/>
      <c r="Q3108" t="inlineStr"/>
    </row>
    <row r="3109" ht="15" customHeight="1" s="1003">
      <c r="A3109" s="1019" t="inlineStr">
        <is>
          <t>Huile</t>
        </is>
      </c>
      <c r="B3109" t="inlineStr">
        <is>
          <t>Vente directe et autoconsommation</t>
        </is>
      </c>
      <c r="C3109" t="inlineStr">
        <is>
          <t>kt</t>
        </is>
      </c>
      <c r="D3109" t="inlineStr">
        <is>
          <t>France</t>
        </is>
      </c>
      <c r="E3109" t="inlineStr">
        <is>
          <t>2019-20</t>
        </is>
      </c>
      <c r="F3109" t="inlineStr">
        <is>
          <t>Pois</t>
        </is>
      </c>
      <c r="G3109" t="inlineStr"/>
      <c r="H3109" t="inlineStr"/>
      <c r="I3109" t="inlineStr"/>
      <c r="J3109" t="inlineStr">
        <is>
          <t>L'huile peut être autoconsommée</t>
        </is>
      </c>
      <c r="K3109" t="inlineStr"/>
      <c r="L3109" t="inlineStr"/>
      <c r="M3109" t="inlineStr"/>
      <c r="N3109" t="inlineStr"/>
      <c r="O3109" t="n">
        <v>-0</v>
      </c>
      <c r="P3109" t="n">
        <v>0</v>
      </c>
      <c r="Q3109" t="n">
        <v>500000000</v>
      </c>
    </row>
    <row r="3110" ht="15" customHeight="1" s="1003">
      <c r="A3110" s="1019" t="inlineStr">
        <is>
          <t>Huile</t>
        </is>
      </c>
      <c r="B3110" t="inlineStr">
        <is>
          <t>Circuits spécialisés</t>
        </is>
      </c>
      <c r="C3110" t="inlineStr">
        <is>
          <t>kt</t>
        </is>
      </c>
      <c r="D3110" t="inlineStr">
        <is>
          <t>France</t>
        </is>
      </c>
      <c r="E3110" t="inlineStr">
        <is>
          <t>2019-20</t>
        </is>
      </c>
      <c r="F3110" t="inlineStr">
        <is>
          <t>Pois</t>
        </is>
      </c>
      <c r="G3110" t="inlineStr"/>
      <c r="H3110" t="inlineStr"/>
      <c r="I3110" t="inlineStr"/>
      <c r="J3110" t="inlineStr">
        <is>
          <t>L'huile peut être consommée par des circuits spécialisés</t>
        </is>
      </c>
      <c r="K3110" t="inlineStr"/>
      <c r="L3110" t="inlineStr"/>
      <c r="M3110" t="inlineStr"/>
      <c r="N3110" t="inlineStr"/>
      <c r="O3110" t="n">
        <v>-0</v>
      </c>
      <c r="P3110" t="n">
        <v>0</v>
      </c>
      <c r="Q3110" t="n">
        <v>500000000</v>
      </c>
    </row>
    <row r="3111" ht="15" customHeight="1" s="1003">
      <c r="A3111" s="1019" t="inlineStr">
        <is>
          <t>Huile</t>
        </is>
      </c>
      <c r="B3111" t="inlineStr">
        <is>
          <t>RHD</t>
        </is>
      </c>
      <c r="C3111" t="inlineStr">
        <is>
          <t>kt</t>
        </is>
      </c>
      <c r="D3111" t="inlineStr">
        <is>
          <t>France</t>
        </is>
      </c>
      <c r="E3111" t="inlineStr">
        <is>
          <t>2019-20</t>
        </is>
      </c>
      <c r="F3111" t="inlineStr">
        <is>
          <t>Pois</t>
        </is>
      </c>
      <c r="G3111" t="inlineStr"/>
      <c r="H3111" t="inlineStr"/>
      <c r="I3111" t="inlineStr"/>
      <c r="J3111" t="inlineStr">
        <is>
          <t>L'huile est consommée en RHD</t>
        </is>
      </c>
      <c r="K3111" t="inlineStr"/>
      <c r="L3111" t="inlineStr"/>
      <c r="M3111" t="inlineStr"/>
      <c r="N3111" t="inlineStr"/>
      <c r="O3111" t="n">
        <v>-0</v>
      </c>
      <c r="P3111" t="n">
        <v>0</v>
      </c>
      <c r="Q3111" t="n">
        <v>500000000</v>
      </c>
    </row>
    <row r="3112" ht="15" customHeight="1" s="1003">
      <c r="A3112" s="1019" t="inlineStr">
        <is>
          <t>Huile</t>
        </is>
      </c>
      <c r="B3112" t="inlineStr">
        <is>
          <t>Autres IAA</t>
        </is>
      </c>
      <c r="C3112" t="inlineStr">
        <is>
          <t>kt</t>
        </is>
      </c>
      <c r="D3112" t="inlineStr">
        <is>
          <t>France</t>
        </is>
      </c>
      <c r="E3112" t="inlineStr">
        <is>
          <t>2019-20</t>
        </is>
      </c>
      <c r="F3112" t="inlineStr">
        <is>
          <t>Pois</t>
        </is>
      </c>
      <c r="G3112" t="inlineStr"/>
      <c r="H3112" t="inlineStr"/>
      <c r="I3112" t="inlineStr"/>
      <c r="J3112" t="inlineStr">
        <is>
          <t>L'huile est consommée par les autres IAA</t>
        </is>
      </c>
      <c r="K3112" t="inlineStr"/>
      <c r="L3112" t="inlineStr"/>
      <c r="M3112" t="inlineStr"/>
      <c r="N3112" t="inlineStr"/>
      <c r="O3112" t="n">
        <v>-0</v>
      </c>
      <c r="P3112" t="n">
        <v>0</v>
      </c>
      <c r="Q3112" t="n">
        <v>500000000</v>
      </c>
    </row>
    <row r="3113" ht="15" customHeight="1" s="1003">
      <c r="A3113" s="1019" t="inlineStr">
        <is>
          <t>Huile</t>
        </is>
      </c>
      <c r="B3113" t="inlineStr">
        <is>
          <t>Autres industries</t>
        </is>
      </c>
      <c r="C3113" t="inlineStr">
        <is>
          <t>kt</t>
        </is>
      </c>
      <c r="D3113" t="inlineStr">
        <is>
          <t>France</t>
        </is>
      </c>
      <c r="E3113" t="inlineStr">
        <is>
          <t>2019-20</t>
        </is>
      </c>
      <c r="F3113" t="inlineStr">
        <is>
          <t>Pois</t>
        </is>
      </c>
      <c r="G3113" t="inlineStr"/>
      <c r="H3113" t="inlineStr"/>
      <c r="I3113" t="inlineStr"/>
      <c r="J3113" t="inlineStr">
        <is>
          <t>L'huile est consommée pour des usages techniques</t>
        </is>
      </c>
      <c r="K3113" t="inlineStr"/>
      <c r="L3113" t="inlineStr"/>
      <c r="M3113" t="inlineStr"/>
      <c r="N3113" t="inlineStr"/>
      <c r="O3113" t="n">
        <v>-0</v>
      </c>
      <c r="P3113" t="n">
        <v>0</v>
      </c>
      <c r="Q3113" t="n">
        <v>500000000</v>
      </c>
    </row>
    <row r="3114" ht="15" customHeight="1" s="1003">
      <c r="A3114" s="1019" t="inlineStr">
        <is>
          <t>Huile</t>
        </is>
      </c>
      <c r="B3114" t="inlineStr">
        <is>
          <t>Alimentation humaine</t>
        </is>
      </c>
      <c r="C3114" t="inlineStr">
        <is>
          <t>kt</t>
        </is>
      </c>
      <c r="D3114" t="inlineStr">
        <is>
          <t>France</t>
        </is>
      </c>
      <c r="E3114" t="inlineStr">
        <is>
          <t>2019-20</t>
        </is>
      </c>
      <c r="F3114" t="inlineStr">
        <is>
          <t>Pois</t>
        </is>
      </c>
      <c r="G3114" t="inlineStr"/>
      <c r="H3114" t="inlineStr"/>
      <c r="I3114" t="inlineStr"/>
      <c r="J3114" t="inlineStr"/>
      <c r="K3114" t="inlineStr"/>
      <c r="L3114" t="inlineStr"/>
      <c r="M3114" t="inlineStr"/>
      <c r="N3114" t="inlineStr"/>
      <c r="O3114" t="n">
        <v>-0</v>
      </c>
      <c r="P3114" t="n">
        <v>0</v>
      </c>
      <c r="Q3114" t="n">
        <v>500000000</v>
      </c>
    </row>
    <row r="3115" ht="15" customHeight="1" s="1003">
      <c r="A3115" s="1019" t="inlineStr">
        <is>
          <t>Huile</t>
        </is>
      </c>
      <c r="B3115" t="inlineStr">
        <is>
          <t>Ménages</t>
        </is>
      </c>
      <c r="C3115" t="inlineStr">
        <is>
          <t>kt</t>
        </is>
      </c>
      <c r="D3115" t="inlineStr">
        <is>
          <t>France</t>
        </is>
      </c>
      <c r="E3115" t="inlineStr">
        <is>
          <t>2019-20</t>
        </is>
      </c>
      <c r="F3115" t="inlineStr">
        <is>
          <t>Pois</t>
        </is>
      </c>
      <c r="G3115" t="inlineStr"/>
      <c r="H3115" t="inlineStr"/>
      <c r="I3115" t="inlineStr"/>
      <c r="J3115" t="inlineStr"/>
      <c r="K3115" t="inlineStr"/>
      <c r="L3115" t="inlineStr"/>
      <c r="M3115" t="inlineStr"/>
      <c r="N3115" t="inlineStr"/>
      <c r="O3115" t="n">
        <v>-0</v>
      </c>
      <c r="P3115" t="n">
        <v>0</v>
      </c>
      <c r="Q3115" t="n">
        <v>500000000</v>
      </c>
    </row>
    <row r="3116" ht="15" customHeight="1" s="1003">
      <c r="A3116" s="1019" t="inlineStr">
        <is>
          <t>Huile</t>
        </is>
      </c>
      <c r="B3116" t="inlineStr">
        <is>
          <t>Usages alimentaires</t>
        </is>
      </c>
      <c r="C3116" t="inlineStr">
        <is>
          <t>kt</t>
        </is>
      </c>
      <c r="D3116" t="inlineStr">
        <is>
          <t>France</t>
        </is>
      </c>
      <c r="E3116" t="inlineStr">
        <is>
          <t>2019-20</t>
        </is>
      </c>
      <c r="F3116" t="inlineStr">
        <is>
          <t>Pois</t>
        </is>
      </c>
      <c r="G3116" t="inlineStr"/>
      <c r="H3116" t="inlineStr"/>
      <c r="I3116" t="inlineStr"/>
      <c r="J3116" t="inlineStr"/>
      <c r="K3116" t="inlineStr"/>
      <c r="L3116" t="inlineStr"/>
      <c r="M3116" t="inlineStr"/>
      <c r="N3116" t="inlineStr"/>
      <c r="O3116" t="n">
        <v>-0</v>
      </c>
      <c r="P3116" t="n">
        <v>0</v>
      </c>
      <c r="Q3116" t="n">
        <v>500000000</v>
      </c>
    </row>
    <row r="3117" ht="15" customHeight="1" s="1003">
      <c r="A3117" s="1019" t="inlineStr">
        <is>
          <t>Huile</t>
        </is>
      </c>
      <c r="B3117" t="inlineStr">
        <is>
          <t>Débouchés</t>
        </is>
      </c>
      <c r="C3117" t="inlineStr">
        <is>
          <t>kt</t>
        </is>
      </c>
      <c r="D3117" t="inlineStr">
        <is>
          <t>France</t>
        </is>
      </c>
      <c r="E3117" t="inlineStr">
        <is>
          <t>2019-20</t>
        </is>
      </c>
      <c r="F3117" t="inlineStr">
        <is>
          <t>Pois</t>
        </is>
      </c>
      <c r="G3117" t="inlineStr"/>
      <c r="H3117" t="inlineStr"/>
      <c r="I3117" t="inlineStr"/>
      <c r="J3117" t="inlineStr"/>
      <c r="K3117" t="inlineStr"/>
      <c r="L3117" t="inlineStr"/>
      <c r="M3117" t="inlineStr"/>
      <c r="N3117" t="inlineStr"/>
      <c r="O3117" t="n">
        <v>-0</v>
      </c>
      <c r="P3117" t="n">
        <v>0</v>
      </c>
      <c r="Q3117" t="n">
        <v>500000000</v>
      </c>
    </row>
    <row r="3118" ht="15" customHeight="1" s="1003">
      <c r="A3118" s="1019" t="inlineStr">
        <is>
          <t>Huile</t>
        </is>
      </c>
      <c r="B3118" t="inlineStr">
        <is>
          <t>Usages non-alimentaires</t>
        </is>
      </c>
      <c r="C3118" t="inlineStr">
        <is>
          <t>kt</t>
        </is>
      </c>
      <c r="D3118" t="inlineStr">
        <is>
          <t>France</t>
        </is>
      </c>
      <c r="E3118" t="inlineStr">
        <is>
          <t>2019-20</t>
        </is>
      </c>
      <c r="F3118" t="inlineStr">
        <is>
          <t>Pois</t>
        </is>
      </c>
      <c r="G3118" t="inlineStr"/>
      <c r="H3118" t="inlineStr"/>
      <c r="I3118" t="inlineStr"/>
      <c r="J3118" t="inlineStr"/>
      <c r="K3118" t="inlineStr"/>
      <c r="L3118" t="inlineStr"/>
      <c r="M3118" t="inlineStr"/>
      <c r="N3118" t="inlineStr"/>
      <c r="O3118" t="n">
        <v>-0</v>
      </c>
      <c r="P3118" t="n">
        <v>0</v>
      </c>
      <c r="Q3118" t="n">
        <v>500000000</v>
      </c>
    </row>
    <row r="3119" ht="15" customHeight="1" s="1003">
      <c r="A3119" s="1019" t="inlineStr">
        <is>
          <t>Huile</t>
        </is>
      </c>
      <c r="B3119" t="inlineStr">
        <is>
          <t>Export</t>
        </is>
      </c>
      <c r="C3119" t="inlineStr">
        <is>
          <t>kt</t>
        </is>
      </c>
      <c r="D3119" t="inlineStr">
        <is>
          <t>France</t>
        </is>
      </c>
      <c r="E3119" t="inlineStr">
        <is>
          <t>2019-20</t>
        </is>
      </c>
      <c r="F3119" t="inlineStr">
        <is>
          <t>Pois</t>
        </is>
      </c>
      <c r="G3119" t="inlineStr"/>
      <c r="H3119" t="inlineStr"/>
      <c r="I3119" t="inlineStr"/>
      <c r="J3119" t="inlineStr"/>
      <c r="K3119" t="inlineStr"/>
      <c r="L3119" t="inlineStr"/>
      <c r="M3119" t="inlineStr"/>
      <c r="N3119" t="inlineStr"/>
      <c r="O3119" t="n">
        <v>-0</v>
      </c>
      <c r="P3119" t="n">
        <v>0</v>
      </c>
      <c r="Q3119" t="n">
        <v>500000000</v>
      </c>
    </row>
    <row r="3120" ht="15" customHeight="1" s="1003">
      <c r="A3120" s="1019" t="inlineStr">
        <is>
          <t>Huile</t>
        </is>
      </c>
      <c r="B3120" t="inlineStr">
        <is>
          <t>Biocarburants</t>
        </is>
      </c>
      <c r="C3120" t="inlineStr">
        <is>
          <t>kt</t>
        </is>
      </c>
      <c r="D3120" t="inlineStr">
        <is>
          <t>France</t>
        </is>
      </c>
      <c r="E3120" t="inlineStr">
        <is>
          <t>2019-20</t>
        </is>
      </c>
      <c r="F3120" t="inlineStr">
        <is>
          <t>Pois</t>
        </is>
      </c>
      <c r="G3120" t="inlineStr"/>
      <c r="H3120" t="inlineStr"/>
      <c r="I3120" t="inlineStr"/>
      <c r="J3120" t="inlineStr"/>
      <c r="K3120" t="inlineStr"/>
      <c r="L3120" t="inlineStr"/>
      <c r="M3120" t="inlineStr"/>
      <c r="N3120" t="inlineStr"/>
      <c r="O3120" t="n">
        <v>-0</v>
      </c>
      <c r="P3120" t="n">
        <v>0</v>
      </c>
      <c r="Q3120" t="n">
        <v>500000000</v>
      </c>
    </row>
    <row r="3121" ht="15" customHeight="1" s="1003">
      <c r="A3121" s="1019" t="inlineStr">
        <is>
          <t>Huile</t>
        </is>
      </c>
      <c r="B3121" t="inlineStr">
        <is>
          <t>Energie</t>
        </is>
      </c>
      <c r="C3121" t="inlineStr">
        <is>
          <t>kt</t>
        </is>
      </c>
      <c r="D3121" t="inlineStr">
        <is>
          <t>France</t>
        </is>
      </c>
      <c r="E3121" t="inlineStr">
        <is>
          <t>2019-20</t>
        </is>
      </c>
      <c r="F3121" t="inlineStr">
        <is>
          <t>Pois</t>
        </is>
      </c>
      <c r="G3121" t="inlineStr"/>
      <c r="H3121" t="inlineStr"/>
      <c r="I3121" t="inlineStr"/>
      <c r="J3121" t="inlineStr"/>
      <c r="K3121" t="inlineStr"/>
      <c r="L3121" t="inlineStr"/>
      <c r="M3121" t="inlineStr"/>
      <c r="N3121" t="inlineStr"/>
      <c r="O3121" t="n">
        <v>-0</v>
      </c>
      <c r="P3121" t="n">
        <v>0</v>
      </c>
      <c r="Q3121" t="n">
        <v>500000000</v>
      </c>
    </row>
    <row r="3122" ht="15" customHeight="1" s="1003">
      <c r="A3122" s="1019" t="inlineStr">
        <is>
          <t>Huile</t>
        </is>
      </c>
      <c r="B3122" t="inlineStr">
        <is>
          <t>GMS</t>
        </is>
      </c>
      <c r="C3122" t="inlineStr">
        <is>
          <t>kt</t>
        </is>
      </c>
      <c r="D3122" t="inlineStr">
        <is>
          <t>France</t>
        </is>
      </c>
      <c r="E3122" t="inlineStr">
        <is>
          <t>2019-20</t>
        </is>
      </c>
      <c r="F3122" t="inlineStr">
        <is>
          <t>Pois</t>
        </is>
      </c>
      <c r="G3122" t="inlineStr"/>
      <c r="H3122" t="inlineStr"/>
      <c r="I3122" t="inlineStr"/>
      <c r="J3122" t="inlineStr"/>
      <c r="K3122" t="inlineStr"/>
      <c r="L3122" t="inlineStr"/>
      <c r="M3122" t="inlineStr"/>
      <c r="N3122" t="inlineStr"/>
      <c r="O3122" t="n">
        <v>-0</v>
      </c>
      <c r="P3122" t="n">
        <v>0</v>
      </c>
      <c r="Q3122" t="n">
        <v>500000000</v>
      </c>
    </row>
    <row r="3123" ht="15" customHeight="1" s="1003">
      <c r="A3123" s="1019" t="inlineStr">
        <is>
          <t>Huile</t>
        </is>
      </c>
      <c r="B3123" t="inlineStr">
        <is>
          <t>Circuits généralistes</t>
        </is>
      </c>
      <c r="C3123" t="inlineStr">
        <is>
          <t>kt</t>
        </is>
      </c>
      <c r="D3123" t="inlineStr">
        <is>
          <t>France</t>
        </is>
      </c>
      <c r="E3123" t="inlineStr">
        <is>
          <t>2019-20</t>
        </is>
      </c>
      <c r="F3123" t="inlineStr">
        <is>
          <t>Pois</t>
        </is>
      </c>
      <c r="G3123" t="inlineStr"/>
      <c r="H3123" t="inlineStr"/>
      <c r="I3123" t="inlineStr"/>
      <c r="J3123" t="inlineStr"/>
      <c r="K3123" t="inlineStr"/>
      <c r="L3123" t="inlineStr"/>
      <c r="M3123" t="inlineStr"/>
      <c r="N3123" t="inlineStr"/>
      <c r="O3123" t="n">
        <v>-0</v>
      </c>
      <c r="P3123" t="n">
        <v>0</v>
      </c>
      <c r="Q3123" t="n">
        <v>500000000</v>
      </c>
    </row>
    <row r="3124" ht="15" customHeight="1" s="1003">
      <c r="A3124" s="1019" t="inlineStr">
        <is>
          <t>Tourteaux</t>
        </is>
      </c>
      <c r="B3124" t="inlineStr">
        <is>
          <t>Hors FAB</t>
        </is>
      </c>
      <c r="C3124" t="inlineStr">
        <is>
          <t>kt</t>
        </is>
      </c>
      <c r="D3124" t="inlineStr">
        <is>
          <t>France</t>
        </is>
      </c>
      <c r="E3124" t="inlineStr">
        <is>
          <t>2019-20</t>
        </is>
      </c>
      <c r="F3124" t="inlineStr">
        <is>
          <t>Pois</t>
        </is>
      </c>
      <c r="G3124" t="inlineStr"/>
      <c r="H3124" t="inlineStr"/>
      <c r="I3124" t="inlineStr"/>
      <c r="J3124" t="inlineStr"/>
      <c r="K3124" t="inlineStr"/>
      <c r="L3124" t="inlineStr"/>
      <c r="M3124" t="inlineStr"/>
      <c r="N3124" t="inlineStr"/>
      <c r="O3124" t="n">
        <v>-0</v>
      </c>
      <c r="P3124" t="n">
        <v>0</v>
      </c>
      <c r="Q3124" t="n">
        <v>500000000</v>
      </c>
    </row>
    <row r="3125" ht="15" customHeight="1" s="1003">
      <c r="A3125" s="1019" t="inlineStr">
        <is>
          <t>Tourteaux</t>
        </is>
      </c>
      <c r="B3125" t="inlineStr">
        <is>
          <t>Alimentation animale rente</t>
        </is>
      </c>
      <c r="C3125" t="inlineStr">
        <is>
          <t>kt</t>
        </is>
      </c>
      <c r="D3125" t="inlineStr">
        <is>
          <t>France</t>
        </is>
      </c>
      <c r="E3125" t="inlineStr">
        <is>
          <t>2019-20</t>
        </is>
      </c>
      <c r="F3125" t="inlineStr">
        <is>
          <t>Pois</t>
        </is>
      </c>
      <c r="G3125" t="inlineStr"/>
      <c r="H3125" t="inlineStr"/>
      <c r="I3125" t="inlineStr"/>
      <c r="J3125" t="inlineStr"/>
      <c r="K3125" t="inlineStr"/>
      <c r="L3125" t="inlineStr"/>
      <c r="M3125" t="inlineStr"/>
      <c r="N3125" t="inlineStr"/>
      <c r="O3125" t="n">
        <v>-0</v>
      </c>
      <c r="P3125" t="n">
        <v>0</v>
      </c>
      <c r="Q3125" t="n">
        <v>500000000</v>
      </c>
    </row>
    <row r="3126" ht="15" customHeight="1" s="1003">
      <c r="A3126" s="1019" t="inlineStr">
        <is>
          <t>Tourteaux</t>
        </is>
      </c>
      <c r="B3126" t="inlineStr">
        <is>
          <t>Alimentation animale</t>
        </is>
      </c>
      <c r="C3126" t="inlineStr">
        <is>
          <t>kt</t>
        </is>
      </c>
      <c r="D3126" t="inlineStr">
        <is>
          <t>France</t>
        </is>
      </c>
      <c r="E3126" t="inlineStr">
        <is>
          <t>2019-20</t>
        </is>
      </c>
      <c r="F3126" t="inlineStr">
        <is>
          <t>Pois</t>
        </is>
      </c>
      <c r="G3126" t="inlineStr"/>
      <c r="H3126" t="inlineStr"/>
      <c r="I3126" t="inlineStr"/>
      <c r="J3126" t="inlineStr"/>
      <c r="K3126" t="inlineStr"/>
      <c r="L3126" t="inlineStr"/>
      <c r="M3126" t="inlineStr"/>
      <c r="N3126" t="inlineStr"/>
      <c r="O3126" t="n">
        <v>-0</v>
      </c>
      <c r="P3126" t="n">
        <v>0</v>
      </c>
      <c r="Q3126" t="n">
        <v>500000000</v>
      </c>
    </row>
    <row r="3127" ht="15" customHeight="1" s="1003">
      <c r="A3127" s="1019" t="inlineStr">
        <is>
          <t>Tourteaux</t>
        </is>
      </c>
      <c r="B3127" t="inlineStr">
        <is>
          <t>Usages alimentaires</t>
        </is>
      </c>
      <c r="C3127" t="inlineStr">
        <is>
          <t>kt</t>
        </is>
      </c>
      <c r="D3127" t="inlineStr">
        <is>
          <t>France</t>
        </is>
      </c>
      <c r="E3127" t="inlineStr">
        <is>
          <t>2019-20</t>
        </is>
      </c>
      <c r="F3127" t="inlineStr">
        <is>
          <t>Pois</t>
        </is>
      </c>
      <c r="G3127" t="inlineStr"/>
      <c r="H3127" t="inlineStr"/>
      <c r="I3127" t="inlineStr"/>
      <c r="J3127" t="inlineStr"/>
      <c r="K3127" t="inlineStr"/>
      <c r="L3127" t="inlineStr"/>
      <c r="M3127" t="inlineStr"/>
      <c r="N3127" t="inlineStr"/>
      <c r="O3127" t="n">
        <v>-0</v>
      </c>
      <c r="P3127" t="n">
        <v>0</v>
      </c>
      <c r="Q3127" t="n">
        <v>500000000</v>
      </c>
    </row>
    <row r="3128" ht="15" customHeight="1" s="1003">
      <c r="A3128" s="1019" t="inlineStr">
        <is>
          <t>Tourteaux</t>
        </is>
      </c>
      <c r="B3128" t="inlineStr">
        <is>
          <t>Débouchés</t>
        </is>
      </c>
      <c r="C3128" t="inlineStr">
        <is>
          <t>kt</t>
        </is>
      </c>
      <c r="D3128" t="inlineStr">
        <is>
          <t>France</t>
        </is>
      </c>
      <c r="E3128" t="inlineStr">
        <is>
          <t>2019-20</t>
        </is>
      </c>
      <c r="F3128" t="inlineStr">
        <is>
          <t>Pois</t>
        </is>
      </c>
      <c r="G3128" t="inlineStr"/>
      <c r="H3128" t="inlineStr"/>
      <c r="I3128" t="inlineStr"/>
      <c r="J3128" t="inlineStr"/>
      <c r="K3128" t="inlineStr"/>
      <c r="L3128" t="inlineStr"/>
      <c r="M3128" t="inlineStr"/>
      <c r="N3128" t="inlineStr"/>
      <c r="O3128" t="n">
        <v>-0</v>
      </c>
      <c r="P3128" t="n">
        <v>0</v>
      </c>
      <c r="Q3128" t="n">
        <v>500000000</v>
      </c>
    </row>
    <row r="3129" ht="15" customHeight="1" s="1003">
      <c r="A3129" s="1019" t="inlineStr">
        <is>
          <t>Tourteaux</t>
        </is>
      </c>
      <c r="B3129" t="inlineStr">
        <is>
          <t>Export</t>
        </is>
      </c>
      <c r="C3129" t="inlineStr">
        <is>
          <t>kt</t>
        </is>
      </c>
      <c r="D3129" t="inlineStr">
        <is>
          <t>France</t>
        </is>
      </c>
      <c r="E3129" t="inlineStr">
        <is>
          <t>2019-20</t>
        </is>
      </c>
      <c r="F3129" t="inlineStr">
        <is>
          <t>Pois</t>
        </is>
      </c>
      <c r="G3129" t="inlineStr"/>
      <c r="H3129" t="inlineStr"/>
      <c r="I3129" t="inlineStr"/>
      <c r="J3129" t="inlineStr"/>
      <c r="K3129" t="inlineStr"/>
      <c r="L3129" t="inlineStr"/>
      <c r="M3129" t="inlineStr"/>
      <c r="N3129" t="inlineStr"/>
      <c r="O3129" t="n">
        <v>-0</v>
      </c>
      <c r="P3129" t="n">
        <v>0</v>
      </c>
      <c r="Q3129" t="n">
        <v>500000000</v>
      </c>
    </row>
    <row r="3130" ht="15" customHeight="1" s="1003">
      <c r="A3130" s="1019" t="inlineStr">
        <is>
          <t>Tourteaux</t>
        </is>
      </c>
      <c r="B3130" t="inlineStr">
        <is>
          <t>FAB</t>
        </is>
      </c>
      <c r="C3130" t="inlineStr">
        <is>
          <t>kt</t>
        </is>
      </c>
      <c r="D3130" t="inlineStr">
        <is>
          <t>France</t>
        </is>
      </c>
      <c r="E3130" t="inlineStr">
        <is>
          <t>2019-20</t>
        </is>
      </c>
      <c r="F3130" t="inlineStr">
        <is>
          <t>Pois</t>
        </is>
      </c>
      <c r="G3130" t="inlineStr"/>
      <c r="H3130" t="inlineStr"/>
      <c r="I3130" t="inlineStr"/>
      <c r="J3130" t="inlineStr"/>
      <c r="K3130" t="inlineStr"/>
      <c r="L3130" t="inlineStr"/>
      <c r="M3130" t="inlineStr"/>
      <c r="N3130" t="inlineStr"/>
      <c r="O3130" t="n">
        <v>-0</v>
      </c>
      <c r="P3130" t="n">
        <v>0</v>
      </c>
      <c r="Q3130" t="n">
        <v>500000000</v>
      </c>
    </row>
    <row r="3131" ht="15" customHeight="1" s="1003">
      <c r="A3131" s="1019" t="inlineStr">
        <is>
          <t>Tourteaux</t>
        </is>
      </c>
      <c r="B3131" t="inlineStr">
        <is>
          <t>FAF</t>
        </is>
      </c>
      <c r="C3131" t="inlineStr">
        <is>
          <t>kt</t>
        </is>
      </c>
      <c r="D3131" t="inlineStr">
        <is>
          <t>France</t>
        </is>
      </c>
      <c r="E3131" t="inlineStr">
        <is>
          <t>2019-20</t>
        </is>
      </c>
      <c r="F3131" t="inlineStr">
        <is>
          <t>Pois</t>
        </is>
      </c>
      <c r="G3131" t="inlineStr"/>
      <c r="H3131" t="inlineStr"/>
      <c r="I3131" t="inlineStr"/>
      <c r="J3131" t="inlineStr"/>
      <c r="K3131" t="inlineStr"/>
      <c r="L3131" t="inlineStr"/>
      <c r="M3131" t="inlineStr"/>
      <c r="N3131" t="inlineStr"/>
      <c r="O3131" t="n">
        <v>-0</v>
      </c>
      <c r="P3131" t="n">
        <v>0</v>
      </c>
      <c r="Q3131" t="n">
        <v>500000000</v>
      </c>
    </row>
    <row r="3132" ht="15" customHeight="1" s="1003">
      <c r="A3132" s="1019" t="inlineStr">
        <is>
          <t>Coques (+ eau)</t>
        </is>
      </c>
      <c r="B3132" t="inlineStr">
        <is>
          <t>FAB</t>
        </is>
      </c>
      <c r="C3132" t="inlineStr">
        <is>
          <t>kt</t>
        </is>
      </c>
      <c r="D3132" t="inlineStr">
        <is>
          <t>France</t>
        </is>
      </c>
      <c r="E3132" t="inlineStr">
        <is>
          <t>2019-20</t>
        </is>
      </c>
      <c r="F3132" t="inlineStr">
        <is>
          <t>Pois</t>
        </is>
      </c>
      <c r="G3132" t="inlineStr"/>
      <c r="H3132" t="inlineStr"/>
      <c r="I3132" t="inlineStr"/>
      <c r="J3132" t="inlineStr"/>
      <c r="K3132" t="inlineStr"/>
      <c r="L3132" t="inlineStr"/>
      <c r="M3132" t="inlineStr"/>
      <c r="N3132" t="inlineStr"/>
      <c r="O3132" t="n">
        <v>-0</v>
      </c>
      <c r="P3132" t="n">
        <v>0</v>
      </c>
      <c r="Q3132" t="n">
        <v>-0</v>
      </c>
    </row>
    <row r="3133" ht="15" customHeight="1" s="1003">
      <c r="A3133" s="1019" t="inlineStr">
        <is>
          <t>Coques (+ eau)</t>
        </is>
      </c>
      <c r="B3133" t="inlineStr">
        <is>
          <t>Combustion</t>
        </is>
      </c>
      <c r="C3133" t="inlineStr">
        <is>
          <t>kt</t>
        </is>
      </c>
      <c r="D3133" t="inlineStr">
        <is>
          <t>France</t>
        </is>
      </c>
      <c r="E3133" t="inlineStr">
        <is>
          <t>2019-20</t>
        </is>
      </c>
      <c r="F3133" t="inlineStr">
        <is>
          <t>Pois</t>
        </is>
      </c>
      <c r="G3133" t="inlineStr"/>
      <c r="H3133" t="inlineStr"/>
      <c r="I3133" t="inlineStr"/>
      <c r="J3133" t="inlineStr"/>
      <c r="K3133" t="inlineStr"/>
      <c r="L3133" t="inlineStr"/>
      <c r="M3133" t="inlineStr"/>
      <c r="N3133" t="inlineStr"/>
      <c r="O3133" t="n">
        <v>-0</v>
      </c>
      <c r="P3133" t="n">
        <v>0</v>
      </c>
      <c r="Q3133" t="n">
        <v>-0</v>
      </c>
    </row>
    <row r="3134" ht="15" customHeight="1" s="1003">
      <c r="A3134" s="1019" t="inlineStr">
        <is>
          <t>Coques (+ eau)</t>
        </is>
      </c>
      <c r="B3134" t="inlineStr">
        <is>
          <t>Alimentation animale rente</t>
        </is>
      </c>
      <c r="C3134" t="inlineStr">
        <is>
          <t>kt</t>
        </is>
      </c>
      <c r="D3134" t="inlineStr">
        <is>
          <t>France</t>
        </is>
      </c>
      <c r="E3134" t="inlineStr">
        <is>
          <t>2019-20</t>
        </is>
      </c>
      <c r="F3134" t="inlineStr">
        <is>
          <t>Pois</t>
        </is>
      </c>
      <c r="G3134" t="inlineStr"/>
      <c r="H3134" t="inlineStr"/>
      <c r="I3134" t="inlineStr"/>
      <c r="J3134" t="inlineStr"/>
      <c r="K3134" t="inlineStr"/>
      <c r="L3134" t="inlineStr"/>
      <c r="M3134" t="inlineStr"/>
      <c r="N3134" t="inlineStr"/>
      <c r="O3134" t="n">
        <v>-0</v>
      </c>
      <c r="P3134" t="n">
        <v>0</v>
      </c>
      <c r="Q3134" t="n">
        <v>0</v>
      </c>
    </row>
    <row r="3135" ht="15" customHeight="1" s="1003">
      <c r="A3135" s="1019" t="inlineStr">
        <is>
          <t>Coques (+ eau)</t>
        </is>
      </c>
      <c r="B3135" t="inlineStr">
        <is>
          <t>Alimentation animale</t>
        </is>
      </c>
      <c r="C3135" t="inlineStr">
        <is>
          <t>kt</t>
        </is>
      </c>
      <c r="D3135" t="inlineStr">
        <is>
          <t>France</t>
        </is>
      </c>
      <c r="E3135" t="inlineStr">
        <is>
          <t>2019-20</t>
        </is>
      </c>
      <c r="F3135" t="inlineStr">
        <is>
          <t>Pois</t>
        </is>
      </c>
      <c r="G3135" t="inlineStr"/>
      <c r="H3135" t="inlineStr"/>
      <c r="I3135" t="inlineStr"/>
      <c r="J3135" t="inlineStr"/>
      <c r="K3135" t="inlineStr"/>
      <c r="L3135" t="inlineStr"/>
      <c r="M3135" t="inlineStr"/>
      <c r="N3135" t="inlineStr"/>
      <c r="O3135" t="n">
        <v>-0</v>
      </c>
      <c r="P3135" t="n">
        <v>0</v>
      </c>
      <c r="Q3135" t="n">
        <v>0</v>
      </c>
    </row>
    <row r="3136" ht="15" customHeight="1" s="1003">
      <c r="A3136" s="1019" t="inlineStr">
        <is>
          <t>Coques (+ eau)</t>
        </is>
      </c>
      <c r="B3136" t="inlineStr">
        <is>
          <t>Usages alimentaires</t>
        </is>
      </c>
      <c r="C3136" t="inlineStr">
        <is>
          <t>kt</t>
        </is>
      </c>
      <c r="D3136" t="inlineStr">
        <is>
          <t>France</t>
        </is>
      </c>
      <c r="E3136" t="inlineStr">
        <is>
          <t>2019-20</t>
        </is>
      </c>
      <c r="F3136" t="inlineStr">
        <is>
          <t>Pois</t>
        </is>
      </c>
      <c r="G3136" t="inlineStr"/>
      <c r="H3136" t="inlineStr"/>
      <c r="I3136" t="inlineStr"/>
      <c r="J3136" t="inlineStr"/>
      <c r="K3136" t="inlineStr"/>
      <c r="L3136" t="inlineStr"/>
      <c r="M3136" t="inlineStr"/>
      <c r="N3136" t="inlineStr"/>
      <c r="O3136" t="n">
        <v>-0</v>
      </c>
      <c r="P3136" t="n">
        <v>0</v>
      </c>
      <c r="Q3136" t="n">
        <v>-0</v>
      </c>
    </row>
    <row r="3137" ht="15" customHeight="1" s="1003">
      <c r="A3137" s="1019" t="inlineStr">
        <is>
          <t>Coques (+ eau)</t>
        </is>
      </c>
      <c r="B3137" t="inlineStr">
        <is>
          <t>Débouchés</t>
        </is>
      </c>
      <c r="C3137" t="inlineStr">
        <is>
          <t>kt</t>
        </is>
      </c>
      <c r="D3137" t="inlineStr">
        <is>
          <t>France</t>
        </is>
      </c>
      <c r="E3137" t="inlineStr">
        <is>
          <t>2019-20</t>
        </is>
      </c>
      <c r="F3137" t="inlineStr">
        <is>
          <t>Pois</t>
        </is>
      </c>
      <c r="G3137" t="inlineStr"/>
      <c r="H3137" t="inlineStr"/>
      <c r="I3137" t="inlineStr"/>
      <c r="J3137" t="inlineStr"/>
      <c r="K3137" t="inlineStr"/>
      <c r="L3137" t="inlineStr"/>
      <c r="M3137" t="inlineStr"/>
      <c r="N3137" t="inlineStr"/>
      <c r="O3137" t="n">
        <v>0</v>
      </c>
      <c r="P3137" t="inlineStr"/>
      <c r="Q3137" t="inlineStr"/>
    </row>
    <row r="3138" ht="15" customHeight="1" s="1003">
      <c r="A3138" s="1019" t="inlineStr">
        <is>
          <t>Coques (+ eau)</t>
        </is>
      </c>
      <c r="B3138" t="inlineStr">
        <is>
          <t>Energie</t>
        </is>
      </c>
      <c r="C3138" t="inlineStr">
        <is>
          <t>kt</t>
        </is>
      </c>
      <c r="D3138" t="inlineStr">
        <is>
          <t>France</t>
        </is>
      </c>
      <c r="E3138" t="inlineStr">
        <is>
          <t>2019-20</t>
        </is>
      </c>
      <c r="F3138" t="inlineStr">
        <is>
          <t>Pois</t>
        </is>
      </c>
      <c r="G3138" t="inlineStr"/>
      <c r="H3138" t="inlineStr"/>
      <c r="I3138" t="inlineStr"/>
      <c r="J3138" t="inlineStr"/>
      <c r="K3138" t="inlineStr"/>
      <c r="L3138" t="inlineStr"/>
      <c r="M3138" t="inlineStr"/>
      <c r="N3138" t="inlineStr"/>
      <c r="O3138" t="n">
        <v>-0</v>
      </c>
      <c r="P3138" t="n">
        <v>0</v>
      </c>
      <c r="Q3138" t="n">
        <v>-0</v>
      </c>
    </row>
    <row r="3139" ht="15" customHeight="1" s="1003">
      <c r="A3139" s="1019" t="inlineStr">
        <is>
          <t>Coques (+ eau)</t>
        </is>
      </c>
      <c r="B3139" t="inlineStr">
        <is>
          <t>Usages non-alimentaires</t>
        </is>
      </c>
      <c r="C3139" t="inlineStr">
        <is>
          <t>kt</t>
        </is>
      </c>
      <c r="D3139" t="inlineStr">
        <is>
          <t>France</t>
        </is>
      </c>
      <c r="E3139" t="inlineStr">
        <is>
          <t>2019-20</t>
        </is>
      </c>
      <c r="F3139" t="inlineStr">
        <is>
          <t>Pois</t>
        </is>
      </c>
      <c r="G3139" t="inlineStr"/>
      <c r="H3139" t="inlineStr"/>
      <c r="I3139" t="inlineStr"/>
      <c r="J3139" t="inlineStr"/>
      <c r="K3139" t="inlineStr"/>
      <c r="L3139" t="inlineStr"/>
      <c r="M3139" t="inlineStr"/>
      <c r="N3139" t="inlineStr"/>
      <c r="O3139" t="n">
        <v>-0</v>
      </c>
      <c r="P3139" t="n">
        <v>0</v>
      </c>
      <c r="Q3139" t="n">
        <v>-0</v>
      </c>
    </row>
    <row r="3140" ht="15" customHeight="1" s="1003">
      <c r="A3140" s="1019" t="inlineStr">
        <is>
          <t>Huile d'olive</t>
        </is>
      </c>
      <c r="B3140" t="inlineStr">
        <is>
          <t>Vente directe et autoconsommation</t>
        </is>
      </c>
      <c r="C3140" t="inlineStr">
        <is>
          <t>kt</t>
        </is>
      </c>
      <c r="D3140" t="inlineStr">
        <is>
          <t>France</t>
        </is>
      </c>
      <c r="E3140" t="inlineStr">
        <is>
          <t>2019-20</t>
        </is>
      </c>
      <c r="F3140" t="inlineStr">
        <is>
          <t>Pois</t>
        </is>
      </c>
      <c r="G3140" t="inlineStr"/>
      <c r="H3140" t="inlineStr"/>
      <c r="I3140" t="inlineStr"/>
      <c r="J3140" t="inlineStr"/>
      <c r="K3140" t="inlineStr"/>
      <c r="L3140" t="inlineStr"/>
      <c r="M3140" t="inlineStr"/>
      <c r="N3140" t="inlineStr"/>
      <c r="O3140" t="n">
        <v>-0</v>
      </c>
      <c r="P3140" t="n">
        <v>0</v>
      </c>
      <c r="Q3140" t="n">
        <v>500000000</v>
      </c>
    </row>
    <row r="3141" ht="15" customHeight="1" s="1003">
      <c r="A3141" s="1019" t="inlineStr">
        <is>
          <t>Huile d'olive</t>
        </is>
      </c>
      <c r="B3141" t="inlineStr">
        <is>
          <t>Circuits spécialisés</t>
        </is>
      </c>
      <c r="C3141" t="inlineStr">
        <is>
          <t>kt</t>
        </is>
      </c>
      <c r="D3141" t="inlineStr">
        <is>
          <t>France</t>
        </is>
      </c>
      <c r="E3141" t="inlineStr">
        <is>
          <t>2019-20</t>
        </is>
      </c>
      <c r="F3141" t="inlineStr">
        <is>
          <t>Pois</t>
        </is>
      </c>
      <c r="G3141" t="inlineStr"/>
      <c r="H3141" t="inlineStr"/>
      <c r="I3141" t="inlineStr"/>
      <c r="J3141" t="inlineStr"/>
      <c r="K3141" t="inlineStr"/>
      <c r="L3141" t="inlineStr"/>
      <c r="M3141" t="inlineStr"/>
      <c r="N3141" t="inlineStr"/>
      <c r="O3141" t="n">
        <v>-0</v>
      </c>
      <c r="P3141" t="n">
        <v>0</v>
      </c>
      <c r="Q3141" t="n">
        <v>500000000</v>
      </c>
    </row>
    <row r="3142" ht="15" customHeight="1" s="1003">
      <c r="A3142" s="1019" t="inlineStr">
        <is>
          <t>Huile d'olive</t>
        </is>
      </c>
      <c r="B3142" t="inlineStr">
        <is>
          <t>RHD</t>
        </is>
      </c>
      <c r="C3142" t="inlineStr">
        <is>
          <t>kt</t>
        </is>
      </c>
      <c r="D3142" t="inlineStr">
        <is>
          <t>France</t>
        </is>
      </c>
      <c r="E3142" t="inlineStr">
        <is>
          <t>2019-20</t>
        </is>
      </c>
      <c r="F3142" t="inlineStr">
        <is>
          <t>Pois</t>
        </is>
      </c>
      <c r="G3142" t="inlineStr"/>
      <c r="H3142" t="inlineStr"/>
      <c r="I3142" t="inlineStr"/>
      <c r="J3142" t="inlineStr"/>
      <c r="K3142" t="inlineStr"/>
      <c r="L3142" t="inlineStr"/>
      <c r="M3142" t="inlineStr"/>
      <c r="N3142" t="inlineStr"/>
      <c r="O3142" t="n">
        <v>-0</v>
      </c>
      <c r="P3142" t="n">
        <v>0</v>
      </c>
      <c r="Q3142" t="n">
        <v>500000000</v>
      </c>
    </row>
    <row r="3143" ht="15" customHeight="1" s="1003">
      <c r="A3143" s="1019" t="inlineStr">
        <is>
          <t>Huile d'olive</t>
        </is>
      </c>
      <c r="B3143" t="inlineStr">
        <is>
          <t>Autres IAA</t>
        </is>
      </c>
      <c r="C3143" t="inlineStr">
        <is>
          <t>kt</t>
        </is>
      </c>
      <c r="D3143" t="inlineStr">
        <is>
          <t>France</t>
        </is>
      </c>
      <c r="E3143" t="inlineStr">
        <is>
          <t>2019-20</t>
        </is>
      </c>
      <c r="F3143" t="inlineStr">
        <is>
          <t>Pois</t>
        </is>
      </c>
      <c r="G3143" t="inlineStr"/>
      <c r="H3143" t="inlineStr"/>
      <c r="I3143" t="inlineStr"/>
      <c r="J3143" t="inlineStr"/>
      <c r="K3143" t="inlineStr"/>
      <c r="L3143" t="inlineStr"/>
      <c r="M3143" t="inlineStr"/>
      <c r="N3143" t="inlineStr"/>
      <c r="O3143" t="n">
        <v>-0</v>
      </c>
      <c r="P3143" t="n">
        <v>0</v>
      </c>
      <c r="Q3143" t="n">
        <v>500000000</v>
      </c>
    </row>
    <row r="3144" ht="15" customHeight="1" s="1003">
      <c r="A3144" s="1019" t="inlineStr">
        <is>
          <t>Huile d'olive</t>
        </is>
      </c>
      <c r="B3144" t="inlineStr">
        <is>
          <t>Alimentation humaine</t>
        </is>
      </c>
      <c r="C3144" t="inlineStr">
        <is>
          <t>kt</t>
        </is>
      </c>
      <c r="D3144" t="inlineStr">
        <is>
          <t>France</t>
        </is>
      </c>
      <c r="E3144" t="inlineStr">
        <is>
          <t>2019-20</t>
        </is>
      </c>
      <c r="F3144" t="inlineStr">
        <is>
          <t>Pois</t>
        </is>
      </c>
      <c r="G3144" t="inlineStr"/>
      <c r="H3144" t="inlineStr"/>
      <c r="I3144" t="inlineStr"/>
      <c r="J3144" t="inlineStr"/>
      <c r="K3144" t="inlineStr"/>
      <c r="L3144" t="inlineStr"/>
      <c r="M3144" t="inlineStr"/>
      <c r="N3144" t="inlineStr"/>
      <c r="O3144" t="n">
        <v>-0</v>
      </c>
      <c r="P3144" t="n">
        <v>0</v>
      </c>
      <c r="Q3144" t="n">
        <v>500000000</v>
      </c>
    </row>
    <row r="3145" ht="15" customHeight="1" s="1003">
      <c r="A3145" s="1019" t="inlineStr">
        <is>
          <t>Huile d'olive</t>
        </is>
      </c>
      <c r="B3145" t="inlineStr">
        <is>
          <t>Ménages</t>
        </is>
      </c>
      <c r="C3145" t="inlineStr">
        <is>
          <t>kt</t>
        </is>
      </c>
      <c r="D3145" t="inlineStr">
        <is>
          <t>France</t>
        </is>
      </c>
      <c r="E3145" t="inlineStr">
        <is>
          <t>2019-20</t>
        </is>
      </c>
      <c r="F3145" t="inlineStr">
        <is>
          <t>Pois</t>
        </is>
      </c>
      <c r="G3145" t="inlineStr"/>
      <c r="H3145" t="inlineStr"/>
      <c r="I3145" t="inlineStr"/>
      <c r="J3145" t="inlineStr"/>
      <c r="K3145" t="inlineStr"/>
      <c r="L3145" t="inlineStr"/>
      <c r="M3145" t="inlineStr"/>
      <c r="N3145" t="inlineStr"/>
      <c r="O3145" t="n">
        <v>-0</v>
      </c>
      <c r="P3145" t="n">
        <v>0</v>
      </c>
      <c r="Q3145" t="n">
        <v>500000000</v>
      </c>
    </row>
    <row r="3146" ht="15" customHeight="1" s="1003">
      <c r="A3146" s="1019" t="inlineStr">
        <is>
          <t>Huile d'olive</t>
        </is>
      </c>
      <c r="B3146" t="inlineStr">
        <is>
          <t>Usages alimentaires</t>
        </is>
      </c>
      <c r="C3146" t="inlineStr">
        <is>
          <t>kt</t>
        </is>
      </c>
      <c r="D3146" t="inlineStr">
        <is>
          <t>France</t>
        </is>
      </c>
      <c r="E3146" t="inlineStr">
        <is>
          <t>2019-20</t>
        </is>
      </c>
      <c r="F3146" t="inlineStr">
        <is>
          <t>Pois</t>
        </is>
      </c>
      <c r="G3146" t="inlineStr"/>
      <c r="H3146" t="inlineStr"/>
      <c r="I3146" t="inlineStr"/>
      <c r="J3146" t="inlineStr"/>
      <c r="K3146" t="inlineStr"/>
      <c r="L3146" t="inlineStr"/>
      <c r="M3146" t="inlineStr"/>
      <c r="N3146" t="inlineStr"/>
      <c r="O3146" t="n">
        <v>-0</v>
      </c>
      <c r="P3146" t="n">
        <v>0</v>
      </c>
      <c r="Q3146" t="n">
        <v>500000000</v>
      </c>
    </row>
    <row r="3147" ht="15" customHeight="1" s="1003">
      <c r="A3147" s="1019" t="inlineStr">
        <is>
          <t>Huile d'olive</t>
        </is>
      </c>
      <c r="B3147" t="inlineStr">
        <is>
          <t>Débouchés</t>
        </is>
      </c>
      <c r="C3147" t="inlineStr">
        <is>
          <t>kt</t>
        </is>
      </c>
      <c r="D3147" t="inlineStr">
        <is>
          <t>France</t>
        </is>
      </c>
      <c r="E3147" t="inlineStr">
        <is>
          <t>2019-20</t>
        </is>
      </c>
      <c r="F3147" t="inlineStr">
        <is>
          <t>Pois</t>
        </is>
      </c>
      <c r="G3147" t="inlineStr"/>
      <c r="H3147" t="inlineStr"/>
      <c r="I3147" t="inlineStr"/>
      <c r="J3147" t="inlineStr"/>
      <c r="K3147" t="inlineStr"/>
      <c r="L3147" t="inlineStr"/>
      <c r="M3147" t="inlineStr"/>
      <c r="N3147" t="inlineStr"/>
      <c r="O3147" t="n">
        <v>-0</v>
      </c>
      <c r="P3147" t="n">
        <v>0</v>
      </c>
      <c r="Q3147" t="n">
        <v>500000000</v>
      </c>
    </row>
    <row r="3148" ht="15" customHeight="1" s="1003">
      <c r="A3148" s="1019" t="inlineStr">
        <is>
          <t>Huile d'olive</t>
        </is>
      </c>
      <c r="B3148" t="inlineStr">
        <is>
          <t>Export</t>
        </is>
      </c>
      <c r="C3148" t="inlineStr">
        <is>
          <t>kt</t>
        </is>
      </c>
      <c r="D3148" t="inlineStr">
        <is>
          <t>France</t>
        </is>
      </c>
      <c r="E3148" t="inlineStr">
        <is>
          <t>2019-20</t>
        </is>
      </c>
      <c r="F3148" t="inlineStr">
        <is>
          <t>Pois</t>
        </is>
      </c>
      <c r="G3148" t="inlineStr"/>
      <c r="H3148" t="inlineStr"/>
      <c r="I3148" t="inlineStr"/>
      <c r="J3148" t="inlineStr"/>
      <c r="K3148" t="inlineStr"/>
      <c r="L3148" t="inlineStr"/>
      <c r="M3148" t="inlineStr"/>
      <c r="N3148" t="inlineStr"/>
      <c r="O3148" t="n">
        <v>-0</v>
      </c>
      <c r="P3148" t="n">
        <v>0</v>
      </c>
      <c r="Q3148" t="n">
        <v>500000000</v>
      </c>
    </row>
    <row r="3149" ht="15" customHeight="1" s="1003">
      <c r="A3149" s="1019" t="inlineStr">
        <is>
          <t>Huile d'olive</t>
        </is>
      </c>
      <c r="B3149" t="inlineStr">
        <is>
          <t>GMS</t>
        </is>
      </c>
      <c r="C3149" t="inlineStr">
        <is>
          <t>kt</t>
        </is>
      </c>
      <c r="D3149" t="inlineStr">
        <is>
          <t>France</t>
        </is>
      </c>
      <c r="E3149" t="inlineStr">
        <is>
          <t>2019-20</t>
        </is>
      </c>
      <c r="F3149" t="inlineStr">
        <is>
          <t>Pois</t>
        </is>
      </c>
      <c r="G3149" t="inlineStr"/>
      <c r="H3149" t="inlineStr"/>
      <c r="I3149" t="inlineStr"/>
      <c r="J3149" t="inlineStr"/>
      <c r="K3149" t="inlineStr"/>
      <c r="L3149" t="inlineStr"/>
      <c r="M3149" t="inlineStr"/>
      <c r="N3149" t="inlineStr"/>
      <c r="O3149" t="n">
        <v>-0</v>
      </c>
      <c r="P3149" t="n">
        <v>0</v>
      </c>
      <c r="Q3149" t="n">
        <v>500000000</v>
      </c>
    </row>
    <row r="3150" ht="15" customHeight="1" s="1003">
      <c r="A3150" s="1019" t="inlineStr">
        <is>
          <t>Huile d'olive</t>
        </is>
      </c>
      <c r="B3150" t="inlineStr">
        <is>
          <t>Circuits généralistes</t>
        </is>
      </c>
      <c r="C3150" t="inlineStr">
        <is>
          <t>kt</t>
        </is>
      </c>
      <c r="D3150" t="inlineStr">
        <is>
          <t>France</t>
        </is>
      </c>
      <c r="E3150" t="inlineStr">
        <is>
          <t>2019-20</t>
        </is>
      </c>
      <c r="F3150" t="inlineStr">
        <is>
          <t>Pois</t>
        </is>
      </c>
      <c r="G3150" t="inlineStr"/>
      <c r="H3150" t="inlineStr"/>
      <c r="I3150" t="inlineStr"/>
      <c r="J3150" t="inlineStr"/>
      <c r="K3150" t="inlineStr"/>
      <c r="L3150" t="inlineStr"/>
      <c r="M3150" t="inlineStr"/>
      <c r="N3150" t="inlineStr"/>
      <c r="O3150" t="n">
        <v>-0</v>
      </c>
      <c r="P3150" t="n">
        <v>0</v>
      </c>
      <c r="Q3150" t="n">
        <v>500000000</v>
      </c>
    </row>
    <row r="3151" ht="15" customHeight="1" s="1003">
      <c r="A3151" s="1019" t="inlineStr">
        <is>
          <t>Huile d'olive</t>
        </is>
      </c>
      <c r="B3151" t="inlineStr">
        <is>
          <t>Ecart statistique</t>
        </is>
      </c>
      <c r="C3151" t="inlineStr">
        <is>
          <t>kt</t>
        </is>
      </c>
      <c r="D3151" t="inlineStr">
        <is>
          <t>France</t>
        </is>
      </c>
      <c r="E3151" t="inlineStr">
        <is>
          <t>2019-20</t>
        </is>
      </c>
      <c r="F3151" t="inlineStr">
        <is>
          <t>Pois</t>
        </is>
      </c>
      <c r="G3151" t="inlineStr"/>
      <c r="H3151" t="inlineStr"/>
      <c r="I3151" t="inlineStr"/>
      <c r="J3151" t="inlineStr"/>
      <c r="K3151" t="inlineStr"/>
      <c r="L3151" t="inlineStr"/>
      <c r="M3151" t="inlineStr"/>
      <c r="N3151" t="inlineStr"/>
      <c r="O3151" t="n">
        <v>-0</v>
      </c>
      <c r="P3151" t="n">
        <v>0</v>
      </c>
      <c r="Q3151" t="n">
        <v>500000000</v>
      </c>
    </row>
    <row r="3152" ht="15" customHeight="1" s="1003">
      <c r="A3152" s="1019" t="inlineStr">
        <is>
          <t>Grignons d'olive</t>
        </is>
      </c>
      <c r="B3152" t="inlineStr">
        <is>
          <t>Alimentation animale</t>
        </is>
      </c>
      <c r="C3152" t="inlineStr">
        <is>
          <t>kt</t>
        </is>
      </c>
      <c r="D3152" t="inlineStr">
        <is>
          <t>France</t>
        </is>
      </c>
      <c r="E3152" t="inlineStr">
        <is>
          <t>2019-20</t>
        </is>
      </c>
      <c r="F3152" t="inlineStr">
        <is>
          <t>Pois</t>
        </is>
      </c>
      <c r="G3152" t="inlineStr"/>
      <c r="H3152" t="inlineStr"/>
      <c r="I3152" t="inlineStr"/>
      <c r="J3152" t="inlineStr">
        <is>
          <t>Les grignons d'olive sont valorisés en alimentation animale</t>
        </is>
      </c>
      <c r="K3152" t="inlineStr"/>
      <c r="L3152" t="inlineStr">
        <is>
          <t>Consommation de grignons d'olive en alimentation animale</t>
        </is>
      </c>
      <c r="M3152" t="inlineStr"/>
      <c r="N3152" t="inlineStr"/>
      <c r="O3152" t="n">
        <v>-0</v>
      </c>
      <c r="P3152" t="n">
        <v>0</v>
      </c>
      <c r="Q3152" t="n">
        <v>500000000</v>
      </c>
    </row>
    <row r="3153" ht="15" customHeight="1" s="1003">
      <c r="A3153" s="1019" t="inlineStr">
        <is>
          <t>Grignons d'olive</t>
        </is>
      </c>
      <c r="B3153" t="inlineStr">
        <is>
          <t>Usages alimentaires</t>
        </is>
      </c>
      <c r="C3153" t="inlineStr">
        <is>
          <t>kt</t>
        </is>
      </c>
      <c r="D3153" t="inlineStr">
        <is>
          <t>France</t>
        </is>
      </c>
      <c r="E3153" t="inlineStr">
        <is>
          <t>2019-20</t>
        </is>
      </c>
      <c r="F3153" t="inlineStr">
        <is>
          <t>Pois</t>
        </is>
      </c>
      <c r="G3153" t="inlineStr"/>
      <c r="H3153" t="inlineStr"/>
      <c r="I3153" t="inlineStr"/>
      <c r="J3153" t="inlineStr"/>
      <c r="K3153" t="inlineStr"/>
      <c r="L3153" t="inlineStr"/>
      <c r="M3153" t="inlineStr"/>
      <c r="N3153" t="inlineStr"/>
      <c r="O3153" t="n">
        <v>-0</v>
      </c>
      <c r="P3153" t="n">
        <v>0</v>
      </c>
      <c r="Q3153" t="n">
        <v>500000000</v>
      </c>
    </row>
    <row r="3154" ht="15" customHeight="1" s="1003">
      <c r="A3154" s="1019" t="inlineStr">
        <is>
          <t>Grignons d'olive</t>
        </is>
      </c>
      <c r="B3154" t="inlineStr">
        <is>
          <t>Débouchés</t>
        </is>
      </c>
      <c r="C3154" t="inlineStr">
        <is>
          <t>kt</t>
        </is>
      </c>
      <c r="D3154" t="inlineStr">
        <is>
          <t>France</t>
        </is>
      </c>
      <c r="E3154" t="inlineStr">
        <is>
          <t>2019-20</t>
        </is>
      </c>
      <c r="F3154" t="inlineStr">
        <is>
          <t>Pois</t>
        </is>
      </c>
      <c r="G3154" t="inlineStr"/>
      <c r="H3154" t="inlineStr"/>
      <c r="I3154" t="inlineStr"/>
      <c r="J3154" t="inlineStr"/>
      <c r="K3154" t="inlineStr"/>
      <c r="L3154" t="inlineStr"/>
      <c r="M3154" t="inlineStr"/>
      <c r="N3154" t="inlineStr"/>
      <c r="O3154" t="n">
        <v>-0</v>
      </c>
      <c r="P3154" t="n">
        <v>0</v>
      </c>
      <c r="Q3154" t="n">
        <v>500000000</v>
      </c>
    </row>
    <row r="3155" ht="15" customHeight="1" s="1003">
      <c r="A3155" s="1019" t="inlineStr">
        <is>
          <t>Grignons d'olive</t>
        </is>
      </c>
      <c r="B3155" t="inlineStr">
        <is>
          <t>FAB</t>
        </is>
      </c>
      <c r="C3155" t="inlineStr">
        <is>
          <t>kt</t>
        </is>
      </c>
      <c r="D3155" t="inlineStr">
        <is>
          <t>France</t>
        </is>
      </c>
      <c r="E3155" t="inlineStr">
        <is>
          <t>2019-20</t>
        </is>
      </c>
      <c r="F3155" t="inlineStr">
        <is>
          <t>Pois</t>
        </is>
      </c>
      <c r="G3155" t="inlineStr"/>
      <c r="H3155" t="inlineStr"/>
      <c r="I3155" t="inlineStr"/>
      <c r="J3155" t="inlineStr"/>
      <c r="K3155" t="inlineStr"/>
      <c r="L3155" t="inlineStr"/>
      <c r="M3155" t="inlineStr"/>
      <c r="N3155" t="inlineStr"/>
      <c r="O3155" t="n">
        <v>-0</v>
      </c>
      <c r="P3155" t="n">
        <v>0</v>
      </c>
      <c r="Q3155" t="n">
        <v>500000000</v>
      </c>
    </row>
    <row r="3156" ht="15" customHeight="1" s="1003">
      <c r="A3156" s="1019" t="inlineStr">
        <is>
          <t>Grignons d'olive</t>
        </is>
      </c>
      <c r="B3156" t="inlineStr">
        <is>
          <t>FAF</t>
        </is>
      </c>
      <c r="C3156" t="inlineStr">
        <is>
          <t>kt</t>
        </is>
      </c>
      <c r="D3156" t="inlineStr">
        <is>
          <t>France</t>
        </is>
      </c>
      <c r="E3156" t="inlineStr">
        <is>
          <t>2019-20</t>
        </is>
      </c>
      <c r="F3156" t="inlineStr">
        <is>
          <t>Pois</t>
        </is>
      </c>
      <c r="G3156" t="inlineStr"/>
      <c r="H3156" t="inlineStr"/>
      <c r="I3156" t="inlineStr"/>
      <c r="J3156" t="inlineStr"/>
      <c r="K3156" t="inlineStr"/>
      <c r="L3156" t="inlineStr"/>
      <c r="M3156" t="inlineStr"/>
      <c r="N3156" t="inlineStr"/>
      <c r="O3156" t="n">
        <v>-0</v>
      </c>
      <c r="P3156" t="n">
        <v>0</v>
      </c>
      <c r="Q3156" t="n">
        <v>500000000</v>
      </c>
    </row>
    <row r="3157" ht="15" customHeight="1" s="1003">
      <c r="A3157" s="1019" t="inlineStr">
        <is>
          <t>Grignons d'olive</t>
        </is>
      </c>
      <c r="B3157" t="inlineStr">
        <is>
          <t>Direct élevage</t>
        </is>
      </c>
      <c r="C3157" t="inlineStr">
        <is>
          <t>kt</t>
        </is>
      </c>
      <c r="D3157" t="inlineStr">
        <is>
          <t>France</t>
        </is>
      </c>
      <c r="E3157" t="inlineStr">
        <is>
          <t>2019-20</t>
        </is>
      </c>
      <c r="F3157" t="inlineStr">
        <is>
          <t>Pois</t>
        </is>
      </c>
      <c r="G3157" t="inlineStr"/>
      <c r="H3157" t="inlineStr"/>
      <c r="I3157" t="inlineStr"/>
      <c r="J3157" t="inlineStr"/>
      <c r="K3157" t="inlineStr"/>
      <c r="L3157" t="inlineStr"/>
      <c r="M3157" t="inlineStr"/>
      <c r="N3157" t="inlineStr"/>
      <c r="O3157" t="n">
        <v>-0</v>
      </c>
      <c r="P3157" t="n">
        <v>0</v>
      </c>
      <c r="Q3157" t="n">
        <v>500000000</v>
      </c>
    </row>
    <row r="3158" ht="15" customHeight="1" s="1003">
      <c r="A3158" s="1019" t="inlineStr">
        <is>
          <t>Grignons d'olive</t>
        </is>
      </c>
      <c r="B3158" t="inlineStr">
        <is>
          <t>Petfood</t>
        </is>
      </c>
      <c r="C3158" t="inlineStr">
        <is>
          <t>kt</t>
        </is>
      </c>
      <c r="D3158" t="inlineStr">
        <is>
          <t>France</t>
        </is>
      </c>
      <c r="E3158" t="inlineStr">
        <is>
          <t>2019-20</t>
        </is>
      </c>
      <c r="F3158" t="inlineStr">
        <is>
          <t>Pois</t>
        </is>
      </c>
      <c r="G3158" t="inlineStr"/>
      <c r="H3158" t="inlineStr"/>
      <c r="I3158" t="inlineStr"/>
      <c r="J3158" t="inlineStr"/>
      <c r="K3158" t="inlineStr"/>
      <c r="L3158" t="inlineStr"/>
      <c r="M3158" t="inlineStr"/>
      <c r="N3158" t="inlineStr"/>
      <c r="O3158" t="n">
        <v>-0</v>
      </c>
      <c r="P3158" t="n">
        <v>0</v>
      </c>
      <c r="Q3158" t="n">
        <v>500000000</v>
      </c>
    </row>
    <row r="3159" ht="15" customHeight="1" s="1003">
      <c r="A3159" s="1019" t="inlineStr">
        <is>
          <t>Grignons d'olive</t>
        </is>
      </c>
      <c r="B3159" t="inlineStr">
        <is>
          <t>Alimentation animale rente</t>
        </is>
      </c>
      <c r="C3159" t="inlineStr">
        <is>
          <t>kt</t>
        </is>
      </c>
      <c r="D3159" t="inlineStr">
        <is>
          <t>France</t>
        </is>
      </c>
      <c r="E3159" t="inlineStr">
        <is>
          <t>2019-20</t>
        </is>
      </c>
      <c r="F3159" t="inlineStr">
        <is>
          <t>Pois</t>
        </is>
      </c>
      <c r="G3159" t="inlineStr"/>
      <c r="H3159" t="inlineStr"/>
      <c r="I3159" t="inlineStr"/>
      <c r="J3159" t="inlineStr"/>
      <c r="K3159" t="inlineStr"/>
      <c r="L3159" t="inlineStr"/>
      <c r="M3159" t="inlineStr"/>
      <c r="N3159" t="inlineStr"/>
      <c r="O3159" t="n">
        <v>-0</v>
      </c>
      <c r="P3159" t="n">
        <v>0</v>
      </c>
      <c r="Q3159" t="n">
        <v>500000000</v>
      </c>
    </row>
    <row r="3160" ht="15" customHeight="1" s="1003">
      <c r="A3160" s="1019" t="inlineStr">
        <is>
          <t>Grignons d'olive</t>
        </is>
      </c>
      <c r="B3160" t="inlineStr">
        <is>
          <t>Hors FAB</t>
        </is>
      </c>
      <c r="C3160" t="inlineStr">
        <is>
          <t>kt</t>
        </is>
      </c>
      <c r="D3160" t="inlineStr">
        <is>
          <t>France</t>
        </is>
      </c>
      <c r="E3160" t="inlineStr">
        <is>
          <t>2019-20</t>
        </is>
      </c>
      <c r="F3160" t="inlineStr">
        <is>
          <t>Pois</t>
        </is>
      </c>
      <c r="G3160" t="inlineStr"/>
      <c r="H3160" t="inlineStr"/>
      <c r="I3160" t="inlineStr"/>
      <c r="J3160" t="inlineStr"/>
      <c r="K3160" t="inlineStr"/>
      <c r="L3160" t="inlineStr"/>
      <c r="M3160" t="inlineStr"/>
      <c r="N3160" t="inlineStr"/>
      <c r="O3160" t="n">
        <v>-0</v>
      </c>
      <c r="P3160" t="n">
        <v>0</v>
      </c>
      <c r="Q3160" t="n">
        <v>500000000</v>
      </c>
    </row>
    <row r="3161" ht="15" customHeight="1" s="1003">
      <c r="A3161" s="1019" t="inlineStr">
        <is>
          <t>Grignons d'olive</t>
        </is>
      </c>
      <c r="B3161" t="inlineStr">
        <is>
          <t>Export</t>
        </is>
      </c>
      <c r="C3161" t="inlineStr">
        <is>
          <t>kt</t>
        </is>
      </c>
      <c r="D3161" t="inlineStr">
        <is>
          <t>France</t>
        </is>
      </c>
      <c r="E3161" t="inlineStr">
        <is>
          <t>2019-20</t>
        </is>
      </c>
      <c r="F3161" t="inlineStr">
        <is>
          <t>Pois</t>
        </is>
      </c>
      <c r="G3161" t="inlineStr"/>
      <c r="H3161" t="inlineStr"/>
      <c r="I3161" t="inlineStr"/>
      <c r="J3161" t="inlineStr"/>
      <c r="K3161" t="inlineStr"/>
      <c r="L3161" t="inlineStr"/>
      <c r="M3161" t="inlineStr"/>
      <c r="N3161" t="inlineStr"/>
      <c r="O3161" t="n">
        <v>-0</v>
      </c>
      <c r="P3161" t="n">
        <v>0</v>
      </c>
      <c r="Q3161" t="n">
        <v>500000000</v>
      </c>
    </row>
    <row r="3162" ht="15" customHeight="1" s="1003">
      <c r="A3162" s="1019" t="inlineStr">
        <is>
          <t>Olives de table</t>
        </is>
      </c>
      <c r="B3162" t="inlineStr">
        <is>
          <t>Vente directe et autoconsommation</t>
        </is>
      </c>
      <c r="C3162" t="inlineStr">
        <is>
          <t>kt</t>
        </is>
      </c>
      <c r="D3162" t="inlineStr">
        <is>
          <t>France</t>
        </is>
      </c>
      <c r="E3162" t="inlineStr">
        <is>
          <t>2019-20</t>
        </is>
      </c>
      <c r="F3162" t="inlineStr">
        <is>
          <t>Pois</t>
        </is>
      </c>
      <c r="G3162" t="inlineStr"/>
      <c r="H3162" t="inlineStr"/>
      <c r="I3162" t="inlineStr"/>
      <c r="J3162" t="inlineStr"/>
      <c r="K3162" t="inlineStr"/>
      <c r="L3162" t="inlineStr"/>
      <c r="M3162" t="inlineStr"/>
      <c r="N3162" t="inlineStr"/>
      <c r="O3162" t="n">
        <v>-0</v>
      </c>
      <c r="P3162" t="n">
        <v>0</v>
      </c>
      <c r="Q3162" t="n">
        <v>500000000</v>
      </c>
    </row>
    <row r="3163" ht="15" customHeight="1" s="1003">
      <c r="A3163" s="1019" t="inlineStr">
        <is>
          <t>Olives de table</t>
        </is>
      </c>
      <c r="B3163" t="inlineStr">
        <is>
          <t>Circuits spécialisés</t>
        </is>
      </c>
      <c r="C3163" t="inlineStr">
        <is>
          <t>kt</t>
        </is>
      </c>
      <c r="D3163" t="inlineStr">
        <is>
          <t>France</t>
        </is>
      </c>
      <c r="E3163" t="inlineStr">
        <is>
          <t>2019-20</t>
        </is>
      </c>
      <c r="F3163" t="inlineStr">
        <is>
          <t>Pois</t>
        </is>
      </c>
      <c r="G3163" t="inlineStr"/>
      <c r="H3163" t="inlineStr"/>
      <c r="I3163" t="inlineStr"/>
      <c r="J3163" t="inlineStr"/>
      <c r="K3163" t="inlineStr"/>
      <c r="L3163" t="inlineStr"/>
      <c r="M3163" t="inlineStr"/>
      <c r="N3163" t="inlineStr"/>
      <c r="O3163" t="n">
        <v>-0</v>
      </c>
      <c r="P3163" t="n">
        <v>0</v>
      </c>
      <c r="Q3163" t="n">
        <v>500000000</v>
      </c>
    </row>
    <row r="3164" ht="15" customHeight="1" s="1003">
      <c r="A3164" s="1019" t="inlineStr">
        <is>
          <t>Olives de table</t>
        </is>
      </c>
      <c r="B3164" t="inlineStr">
        <is>
          <t>RHD</t>
        </is>
      </c>
      <c r="C3164" t="inlineStr">
        <is>
          <t>kt</t>
        </is>
      </c>
      <c r="D3164" t="inlineStr">
        <is>
          <t>France</t>
        </is>
      </c>
      <c r="E3164" t="inlineStr">
        <is>
          <t>2019-20</t>
        </is>
      </c>
      <c r="F3164" t="inlineStr">
        <is>
          <t>Pois</t>
        </is>
      </c>
      <c r="G3164" t="inlineStr"/>
      <c r="H3164" t="inlineStr"/>
      <c r="I3164" t="inlineStr"/>
      <c r="J3164" t="inlineStr"/>
      <c r="K3164" t="inlineStr"/>
      <c r="L3164" t="inlineStr"/>
      <c r="M3164" t="inlineStr"/>
      <c r="N3164" t="inlineStr"/>
      <c r="O3164" t="n">
        <v>-0</v>
      </c>
      <c r="P3164" t="n">
        <v>0</v>
      </c>
      <c r="Q3164" t="n">
        <v>500000000</v>
      </c>
    </row>
    <row r="3165" ht="15" customHeight="1" s="1003">
      <c r="A3165" s="1019" t="inlineStr">
        <is>
          <t>Olives de table</t>
        </is>
      </c>
      <c r="B3165" t="inlineStr">
        <is>
          <t>Autres IAA</t>
        </is>
      </c>
      <c r="C3165" t="inlineStr">
        <is>
          <t>kt</t>
        </is>
      </c>
      <c r="D3165" t="inlineStr">
        <is>
          <t>France</t>
        </is>
      </c>
      <c r="E3165" t="inlineStr">
        <is>
          <t>2019-20</t>
        </is>
      </c>
      <c r="F3165" t="inlineStr">
        <is>
          <t>Pois</t>
        </is>
      </c>
      <c r="G3165" t="inlineStr"/>
      <c r="H3165" t="inlineStr"/>
      <c r="I3165" t="inlineStr"/>
      <c r="J3165" t="inlineStr"/>
      <c r="K3165" t="inlineStr"/>
      <c r="L3165" t="inlineStr"/>
      <c r="M3165" t="inlineStr"/>
      <c r="N3165" t="inlineStr"/>
      <c r="O3165" t="n">
        <v>-0</v>
      </c>
      <c r="P3165" t="n">
        <v>0</v>
      </c>
      <c r="Q3165" t="n">
        <v>500000000</v>
      </c>
    </row>
    <row r="3166" ht="15" customHeight="1" s="1003">
      <c r="A3166" s="1019" t="inlineStr">
        <is>
          <t>Olives de table</t>
        </is>
      </c>
      <c r="B3166" t="inlineStr">
        <is>
          <t>Alimentation humaine</t>
        </is>
      </c>
      <c r="C3166" t="inlineStr">
        <is>
          <t>kt</t>
        </is>
      </c>
      <c r="D3166" t="inlineStr">
        <is>
          <t>France</t>
        </is>
      </c>
      <c r="E3166" t="inlineStr">
        <is>
          <t>2019-20</t>
        </is>
      </c>
      <c r="F3166" t="inlineStr">
        <is>
          <t>Pois</t>
        </is>
      </c>
      <c r="G3166" t="inlineStr"/>
      <c r="H3166" t="inlineStr"/>
      <c r="I3166" t="inlineStr"/>
      <c r="J3166" t="inlineStr"/>
      <c r="K3166" t="inlineStr"/>
      <c r="L3166" t="inlineStr"/>
      <c r="M3166" t="inlineStr"/>
      <c r="N3166" t="inlineStr"/>
      <c r="O3166" t="n">
        <v>-0</v>
      </c>
      <c r="P3166" t="n">
        <v>0</v>
      </c>
      <c r="Q3166" t="n">
        <v>500000000</v>
      </c>
    </row>
    <row r="3167" ht="15" customHeight="1" s="1003">
      <c r="A3167" s="1019" t="inlineStr">
        <is>
          <t>Olives de table</t>
        </is>
      </c>
      <c r="B3167" t="inlineStr">
        <is>
          <t>Ménages</t>
        </is>
      </c>
      <c r="C3167" t="inlineStr">
        <is>
          <t>kt</t>
        </is>
      </c>
      <c r="D3167" t="inlineStr">
        <is>
          <t>France</t>
        </is>
      </c>
      <c r="E3167" t="inlineStr">
        <is>
          <t>2019-20</t>
        </is>
      </c>
      <c r="F3167" t="inlineStr">
        <is>
          <t>Pois</t>
        </is>
      </c>
      <c r="G3167" t="inlineStr"/>
      <c r="H3167" t="inlineStr"/>
      <c r="I3167" t="inlineStr"/>
      <c r="J3167" t="inlineStr"/>
      <c r="K3167" t="inlineStr"/>
      <c r="L3167" t="inlineStr"/>
      <c r="M3167" t="inlineStr"/>
      <c r="N3167" t="inlineStr"/>
      <c r="O3167" t="n">
        <v>-0</v>
      </c>
      <c r="P3167" t="n">
        <v>0</v>
      </c>
      <c r="Q3167" t="n">
        <v>500000000</v>
      </c>
    </row>
    <row r="3168" ht="15" customHeight="1" s="1003">
      <c r="A3168" s="1019" t="inlineStr">
        <is>
          <t>Olives de table</t>
        </is>
      </c>
      <c r="B3168" t="inlineStr">
        <is>
          <t>Usages alimentaires</t>
        </is>
      </c>
      <c r="C3168" t="inlineStr">
        <is>
          <t>kt</t>
        </is>
      </c>
      <c r="D3168" t="inlineStr">
        <is>
          <t>France</t>
        </is>
      </c>
      <c r="E3168" t="inlineStr">
        <is>
          <t>2019-20</t>
        </is>
      </c>
      <c r="F3168" t="inlineStr">
        <is>
          <t>Pois</t>
        </is>
      </c>
      <c r="G3168" t="inlineStr"/>
      <c r="H3168" t="inlineStr"/>
      <c r="I3168" t="inlineStr"/>
      <c r="J3168" t="inlineStr"/>
      <c r="K3168" t="inlineStr"/>
      <c r="L3168" t="inlineStr"/>
      <c r="M3168" t="inlineStr"/>
      <c r="N3168" t="inlineStr"/>
      <c r="O3168" t="n">
        <v>-0</v>
      </c>
      <c r="P3168" t="n">
        <v>0</v>
      </c>
      <c r="Q3168" t="n">
        <v>500000000</v>
      </c>
    </row>
    <row r="3169" ht="15" customHeight="1" s="1003">
      <c r="A3169" s="1019" t="inlineStr">
        <is>
          <t>Olives de table</t>
        </is>
      </c>
      <c r="B3169" t="inlineStr">
        <is>
          <t>Débouchés</t>
        </is>
      </c>
      <c r="C3169" t="inlineStr">
        <is>
          <t>kt</t>
        </is>
      </c>
      <c r="D3169" t="inlineStr">
        <is>
          <t>France</t>
        </is>
      </c>
      <c r="E3169" t="inlineStr">
        <is>
          <t>2019-20</t>
        </is>
      </c>
      <c r="F3169" t="inlineStr">
        <is>
          <t>Pois</t>
        </is>
      </c>
      <c r="G3169" t="inlineStr"/>
      <c r="H3169" t="inlineStr"/>
      <c r="I3169" t="inlineStr"/>
      <c r="J3169" t="inlineStr"/>
      <c r="K3169" t="inlineStr"/>
      <c r="L3169" t="inlineStr"/>
      <c r="M3169" t="inlineStr"/>
      <c r="N3169" t="inlineStr"/>
      <c r="O3169" t="n">
        <v>-0</v>
      </c>
      <c r="P3169" t="n">
        <v>0</v>
      </c>
      <c r="Q3169" t="n">
        <v>500000000</v>
      </c>
    </row>
    <row r="3170" ht="15" customHeight="1" s="1003">
      <c r="A3170" s="1019" t="inlineStr">
        <is>
          <t>Olives de table</t>
        </is>
      </c>
      <c r="B3170" t="inlineStr">
        <is>
          <t>Export</t>
        </is>
      </c>
      <c r="C3170" t="inlineStr">
        <is>
          <t>kt</t>
        </is>
      </c>
      <c r="D3170" t="inlineStr">
        <is>
          <t>France</t>
        </is>
      </c>
      <c r="E3170" t="inlineStr">
        <is>
          <t>2019-20</t>
        </is>
      </c>
      <c r="F3170" t="inlineStr">
        <is>
          <t>Pois</t>
        </is>
      </c>
      <c r="G3170" t="inlineStr"/>
      <c r="H3170" t="inlineStr"/>
      <c r="I3170" t="inlineStr"/>
      <c r="J3170" t="inlineStr"/>
      <c r="K3170" t="inlineStr"/>
      <c r="L3170" t="inlineStr"/>
      <c r="M3170" t="inlineStr"/>
      <c r="N3170" t="inlineStr"/>
      <c r="O3170" t="n">
        <v>-0</v>
      </c>
      <c r="P3170" t="n">
        <v>0</v>
      </c>
      <c r="Q3170" t="n">
        <v>500000000</v>
      </c>
    </row>
    <row r="3171" ht="15" customHeight="1" s="1003">
      <c r="A3171" s="1019" t="inlineStr">
        <is>
          <t>Olives de table</t>
        </is>
      </c>
      <c r="B3171" t="inlineStr">
        <is>
          <t>GMS</t>
        </is>
      </c>
      <c r="C3171" t="inlineStr">
        <is>
          <t>kt</t>
        </is>
      </c>
      <c r="D3171" t="inlineStr">
        <is>
          <t>France</t>
        </is>
      </c>
      <c r="E3171" t="inlineStr">
        <is>
          <t>2019-20</t>
        </is>
      </c>
      <c r="F3171" t="inlineStr">
        <is>
          <t>Pois</t>
        </is>
      </c>
      <c r="G3171" t="inlineStr"/>
      <c r="H3171" t="inlineStr"/>
      <c r="I3171" t="inlineStr"/>
      <c r="J3171" t="inlineStr"/>
      <c r="K3171" t="inlineStr"/>
      <c r="L3171" t="inlineStr"/>
      <c r="M3171" t="inlineStr"/>
      <c r="N3171" t="inlineStr"/>
      <c r="O3171" t="n">
        <v>-0</v>
      </c>
      <c r="P3171" t="n">
        <v>0</v>
      </c>
      <c r="Q3171" t="n">
        <v>500000000</v>
      </c>
    </row>
    <row r="3172" ht="15" customHeight="1" s="1003">
      <c r="A3172" s="1019" t="inlineStr">
        <is>
          <t>Olives de table</t>
        </is>
      </c>
      <c r="B3172" t="inlineStr">
        <is>
          <t>Circuits généralistes</t>
        </is>
      </c>
      <c r="C3172" t="inlineStr">
        <is>
          <t>kt</t>
        </is>
      </c>
      <c r="D3172" t="inlineStr">
        <is>
          <t>France</t>
        </is>
      </c>
      <c r="E3172" t="inlineStr">
        <is>
          <t>2019-20</t>
        </is>
      </c>
      <c r="F3172" t="inlineStr">
        <is>
          <t>Pois</t>
        </is>
      </c>
      <c r="G3172" t="inlineStr"/>
      <c r="H3172" t="inlineStr"/>
      <c r="I3172" t="inlineStr"/>
      <c r="J3172" t="inlineStr"/>
      <c r="K3172" t="inlineStr"/>
      <c r="L3172" t="inlineStr"/>
      <c r="M3172" t="inlineStr"/>
      <c r="N3172" t="inlineStr"/>
      <c r="O3172" t="n">
        <v>-0</v>
      </c>
      <c r="P3172" t="n">
        <v>0</v>
      </c>
      <c r="Q3172" t="n">
        <v>500000000</v>
      </c>
    </row>
    <row r="3173" ht="15" customHeight="1" s="1003">
      <c r="A3173" s="1019" t="inlineStr">
        <is>
          <t>Olives de table</t>
        </is>
      </c>
      <c r="B3173" t="inlineStr">
        <is>
          <t>Ecart statistique</t>
        </is>
      </c>
      <c r="C3173" t="inlineStr">
        <is>
          <t>kt</t>
        </is>
      </c>
      <c r="D3173" t="inlineStr">
        <is>
          <t>France</t>
        </is>
      </c>
      <c r="E3173" t="inlineStr">
        <is>
          <t>2019-20</t>
        </is>
      </c>
      <c r="F3173" t="inlineStr">
        <is>
          <t>Pois</t>
        </is>
      </c>
      <c r="G3173" t="inlineStr"/>
      <c r="H3173" t="inlineStr"/>
      <c r="I3173" t="inlineStr"/>
      <c r="J3173" t="inlineStr"/>
      <c r="K3173" t="inlineStr"/>
      <c r="L3173" t="inlineStr"/>
      <c r="M3173" t="inlineStr"/>
      <c r="N3173" t="inlineStr"/>
      <c r="O3173" t="n">
        <v>-0</v>
      </c>
      <c r="P3173" t="n">
        <v>0</v>
      </c>
      <c r="Q3173" t="n">
        <v>500000000</v>
      </c>
    </row>
    <row r="3174" ht="15" customHeight="1" s="1003">
      <c r="A3174" s="1019" t="inlineStr">
        <is>
          <t>Produits alimentaires</t>
        </is>
      </c>
      <c r="B3174" t="inlineStr">
        <is>
          <t>GMS</t>
        </is>
      </c>
      <c r="C3174" t="inlineStr">
        <is>
          <t>kt</t>
        </is>
      </c>
      <c r="D3174" t="inlineStr">
        <is>
          <t>France</t>
        </is>
      </c>
      <c r="E3174" t="inlineStr">
        <is>
          <t>2019-20</t>
        </is>
      </c>
      <c r="F3174" t="inlineStr">
        <is>
          <t>Pois</t>
        </is>
      </c>
      <c r="G3174" t="inlineStr">
        <is>
          <t>Consommation de produits alimentaires par les GMS (en volume de matière première) = 2 kt (OléoProtéines - Terres Univia)</t>
        </is>
      </c>
      <c r="H3174" t="inlineStr"/>
      <c r="I3174" t="inlineStr">
        <is>
          <t>OléoProtéines - Terres Univia</t>
        </is>
      </c>
      <c r="J3174" t="inlineStr">
        <is>
          <t>Même consommation de produits alimentaires en GMS qu'en 2023</t>
        </is>
      </c>
      <c r="K3174" t="inlineStr">
        <is>
          <t>Volume</t>
        </is>
      </c>
      <c r="L3174" t="inlineStr">
        <is>
          <t>Consommation de produits alimentaires par les GMS (en volume de matière première)</t>
        </is>
      </c>
      <c r="M3174" t="inlineStr">
        <is>
          <t>Consommation - OléoProtéines</t>
        </is>
      </c>
      <c r="N3174" t="inlineStr"/>
      <c r="O3174" t="n">
        <v>2.1</v>
      </c>
      <c r="P3174" t="inlineStr"/>
      <c r="Q3174" t="inlineStr"/>
    </row>
    <row r="3175" ht="15" customHeight="1" s="1003">
      <c r="A3175" s="1019" t="inlineStr">
        <is>
          <t>Produits alimentaires</t>
        </is>
      </c>
      <c r="B3175" t="inlineStr">
        <is>
          <t>Circuits spécialisés</t>
        </is>
      </c>
      <c r="C3175" t="inlineStr">
        <is>
          <t>kt</t>
        </is>
      </c>
      <c r="D3175" t="inlineStr">
        <is>
          <t>France</t>
        </is>
      </c>
      <c r="E3175" t="inlineStr">
        <is>
          <t>2019-20</t>
        </is>
      </c>
      <c r="F3175" t="inlineStr">
        <is>
          <t>Pois</t>
        </is>
      </c>
      <c r="G3175" t="inlineStr">
        <is>
          <t>Consommation de produits alimentaires par les circuits spécialisés (en volume de matière première) = 0 kt (OléoProtéines - Terres Univia)</t>
        </is>
      </c>
      <c r="H3175" t="inlineStr"/>
      <c r="I3175" t="inlineStr">
        <is>
          <t>OléoProtéines - Terres Univia</t>
        </is>
      </c>
      <c r="J3175" t="inlineStr">
        <is>
          <t>Même consommation de produits alimentaires en circuits spécialisés qu'en 2023</t>
        </is>
      </c>
      <c r="K3175" t="inlineStr">
        <is>
          <t>Volume</t>
        </is>
      </c>
      <c r="L3175" t="inlineStr">
        <is>
          <t>Consommation de produits alimentaires par les circuits spécialisés (en volume de matière première)</t>
        </is>
      </c>
      <c r="M3175" t="inlineStr">
        <is>
          <t>Consommation - OléoProtéines</t>
        </is>
      </c>
      <c r="N3175" t="inlineStr"/>
      <c r="O3175" t="n">
        <v>0.1</v>
      </c>
      <c r="P3175" t="inlineStr"/>
      <c r="Q3175" t="inlineStr"/>
    </row>
    <row r="3176" ht="15" customHeight="1" s="1003">
      <c r="A3176" s="1019" t="inlineStr">
        <is>
          <t>Produits alimentaires</t>
        </is>
      </c>
      <c r="B3176" t="inlineStr">
        <is>
          <t>RHD</t>
        </is>
      </c>
      <c r="C3176" t="inlineStr">
        <is>
          <t>kt</t>
        </is>
      </c>
      <c r="D3176" t="inlineStr">
        <is>
          <t>France</t>
        </is>
      </c>
      <c r="E3176" t="inlineStr">
        <is>
          <t>2019-20</t>
        </is>
      </c>
      <c r="F3176" t="inlineStr">
        <is>
          <t>Pois</t>
        </is>
      </c>
      <c r="G3176" t="inlineStr">
        <is>
          <t>Consommation de produits alimentaires par la RHD (en volume de matière première) = 1 kt (OléoProtéines - Terres Univia)</t>
        </is>
      </c>
      <c r="H3176" t="inlineStr"/>
      <c r="I3176" t="inlineStr">
        <is>
          <t>OléoProtéines - Terres Univia</t>
        </is>
      </c>
      <c r="J3176" t="inlineStr">
        <is>
          <t>Même consommation de produits alimentaires en RHD qu'en 2023</t>
        </is>
      </c>
      <c r="K3176" t="inlineStr">
        <is>
          <t>Volume</t>
        </is>
      </c>
      <c r="L3176" t="inlineStr">
        <is>
          <t>Consommation de produits alimentaires par la RHD (en volume de matière première)</t>
        </is>
      </c>
      <c r="M3176" t="inlineStr">
        <is>
          <t>Consommation - OléoProtéines</t>
        </is>
      </c>
      <c r="N3176" t="inlineStr"/>
      <c r="O3176" t="n">
        <v>0.65</v>
      </c>
      <c r="P3176" t="inlineStr"/>
      <c r="Q3176" t="inlineStr"/>
    </row>
    <row r="3177" ht="15" customHeight="1" s="1003">
      <c r="A3177" s="1019" t="inlineStr">
        <is>
          <t>Produits alimentaires</t>
        </is>
      </c>
      <c r="B3177" t="inlineStr">
        <is>
          <t>Autres IAA</t>
        </is>
      </c>
      <c r="C3177" t="inlineStr">
        <is>
          <t>kt</t>
        </is>
      </c>
      <c r="D3177" t="inlineStr">
        <is>
          <t>France</t>
        </is>
      </c>
      <c r="E3177" t="inlineStr">
        <is>
          <t>2019-20</t>
        </is>
      </c>
      <c r="F3177" t="inlineStr">
        <is>
          <t>Pois</t>
        </is>
      </c>
      <c r="G3177" t="inlineStr">
        <is>
          <t>Consommation de produits alimentaires par les autres IAA (en volume de matière première) = 2 kt (OléoProtéines - Terres Univia)</t>
        </is>
      </c>
      <c r="H3177" t="inlineStr"/>
      <c r="I3177" t="inlineStr">
        <is>
          <t>OléoProtéines - Terres Univia</t>
        </is>
      </c>
      <c r="J3177" t="inlineStr">
        <is>
          <t>Même consommation de produits alimentaires par les autres IAA qu'en 2023</t>
        </is>
      </c>
      <c r="K3177" t="inlineStr">
        <is>
          <t>Volume</t>
        </is>
      </c>
      <c r="L3177" t="inlineStr">
        <is>
          <t>Consommation de produits alimentaires par les autres IAA (en volume de matière première)</t>
        </is>
      </c>
      <c r="M3177" t="inlineStr">
        <is>
          <t>Consommation - OléoProtéines</t>
        </is>
      </c>
      <c r="N3177" t="inlineStr"/>
      <c r="O3177" t="n">
        <v>1.52</v>
      </c>
      <c r="P3177" t="inlineStr"/>
      <c r="Q3177" t="inlineStr"/>
    </row>
    <row r="3178" ht="15" customHeight="1" s="1003">
      <c r="A3178" s="1019" t="inlineStr">
        <is>
          <t>Produits alimentaires</t>
        </is>
      </c>
      <c r="B3178" t="inlineStr">
        <is>
          <t>Ménages</t>
        </is>
      </c>
      <c r="C3178" t="inlineStr">
        <is>
          <t>kt</t>
        </is>
      </c>
      <c r="D3178" t="inlineStr">
        <is>
          <t>France</t>
        </is>
      </c>
      <c r="E3178" t="inlineStr">
        <is>
          <t>2019-20</t>
        </is>
      </c>
      <c r="F3178" t="inlineStr">
        <is>
          <t>Pois</t>
        </is>
      </c>
      <c r="G3178" t="inlineStr"/>
      <c r="H3178" t="inlineStr"/>
      <c r="I3178" t="inlineStr"/>
      <c r="J3178" t="inlineStr"/>
      <c r="K3178" t="inlineStr"/>
      <c r="L3178" t="inlineStr"/>
      <c r="M3178" t="inlineStr"/>
      <c r="N3178" t="inlineStr"/>
      <c r="O3178" t="n">
        <v>2.2</v>
      </c>
      <c r="P3178" t="inlineStr"/>
      <c r="Q3178" t="inlineStr"/>
    </row>
    <row r="3179" ht="15" customHeight="1" s="1003">
      <c r="A3179" s="1019" t="inlineStr">
        <is>
          <t>Produits alimentaires</t>
        </is>
      </c>
      <c r="B3179" t="inlineStr">
        <is>
          <t>Circuits généralistes</t>
        </is>
      </c>
      <c r="C3179" t="inlineStr">
        <is>
          <t>kt</t>
        </is>
      </c>
      <c r="D3179" t="inlineStr">
        <is>
          <t>France</t>
        </is>
      </c>
      <c r="E3179" t="inlineStr">
        <is>
          <t>2019-20</t>
        </is>
      </c>
      <c r="F3179" t="inlineStr">
        <is>
          <t>Pois</t>
        </is>
      </c>
      <c r="G3179" t="inlineStr"/>
      <c r="H3179" t="inlineStr"/>
      <c r="I3179" t="inlineStr"/>
      <c r="J3179" t="inlineStr"/>
      <c r="K3179" t="inlineStr"/>
      <c r="L3179" t="inlineStr"/>
      <c r="M3179" t="inlineStr"/>
      <c r="N3179" t="inlineStr"/>
      <c r="O3179" t="n">
        <v>2.1</v>
      </c>
      <c r="P3179" t="inlineStr"/>
      <c r="Q3179" t="inlineStr"/>
    </row>
    <row r="3180" ht="15" customHeight="1" s="1003">
      <c r="A3180" s="1019" t="inlineStr">
        <is>
          <t>Produits alimentaires</t>
        </is>
      </c>
      <c r="B3180" t="inlineStr">
        <is>
          <t>Alimentation humaine</t>
        </is>
      </c>
      <c r="C3180" t="inlineStr">
        <is>
          <t>kt</t>
        </is>
      </c>
      <c r="D3180" t="inlineStr">
        <is>
          <t>France</t>
        </is>
      </c>
      <c r="E3180" t="inlineStr">
        <is>
          <t>2019-20</t>
        </is>
      </c>
      <c r="F3180" t="inlineStr">
        <is>
          <t>Pois</t>
        </is>
      </c>
      <c r="G3180" t="inlineStr"/>
      <c r="H3180" t="inlineStr"/>
      <c r="I3180" t="inlineStr"/>
      <c r="J3180" t="inlineStr"/>
      <c r="K3180" t="inlineStr"/>
      <c r="L3180" t="inlineStr"/>
      <c r="M3180" t="inlineStr"/>
      <c r="N3180" t="inlineStr"/>
      <c r="O3180" t="n">
        <v>4.38</v>
      </c>
      <c r="P3180" t="inlineStr"/>
      <c r="Q3180" t="inlineStr"/>
    </row>
    <row r="3181" ht="15" customHeight="1" s="1003">
      <c r="A3181" s="1019" t="inlineStr">
        <is>
          <t>Produits alimentaires</t>
        </is>
      </c>
      <c r="B3181" t="inlineStr">
        <is>
          <t>Usages alimentaires</t>
        </is>
      </c>
      <c r="C3181" t="inlineStr">
        <is>
          <t>kt</t>
        </is>
      </c>
      <c r="D3181" t="inlineStr">
        <is>
          <t>France</t>
        </is>
      </c>
      <c r="E3181" t="inlineStr">
        <is>
          <t>2019-20</t>
        </is>
      </c>
      <c r="F3181" t="inlineStr">
        <is>
          <t>Pois</t>
        </is>
      </c>
      <c r="G3181" t="inlineStr"/>
      <c r="H3181" t="inlineStr"/>
      <c r="I3181" t="inlineStr"/>
      <c r="J3181" t="inlineStr"/>
      <c r="K3181" t="inlineStr"/>
      <c r="L3181" t="inlineStr"/>
      <c r="M3181" t="inlineStr"/>
      <c r="N3181" t="inlineStr"/>
      <c r="O3181" t="n">
        <v>4.38</v>
      </c>
      <c r="P3181" t="inlineStr"/>
      <c r="Q3181" t="inlineStr"/>
    </row>
    <row r="3182" ht="15" customHeight="1" s="1003">
      <c r="A3182" s="1019" t="inlineStr">
        <is>
          <t>Produits alimentaires</t>
        </is>
      </c>
      <c r="B3182" t="inlineStr">
        <is>
          <t>Débouchés</t>
        </is>
      </c>
      <c r="C3182" t="inlineStr">
        <is>
          <t>kt</t>
        </is>
      </c>
      <c r="D3182" t="inlineStr">
        <is>
          <t>France</t>
        </is>
      </c>
      <c r="E3182" t="inlineStr">
        <is>
          <t>2019-20</t>
        </is>
      </c>
      <c r="F3182" t="inlineStr">
        <is>
          <t>Pois</t>
        </is>
      </c>
      <c r="G3182" t="inlineStr"/>
      <c r="H3182" t="inlineStr"/>
      <c r="I3182" t="inlineStr"/>
      <c r="J3182" t="inlineStr"/>
      <c r="K3182" t="inlineStr"/>
      <c r="L3182" t="inlineStr"/>
      <c r="M3182" t="inlineStr"/>
      <c r="N3182" t="inlineStr"/>
      <c r="O3182" t="n">
        <v>4.38</v>
      </c>
      <c r="P3182" t="inlineStr"/>
      <c r="Q3182" t="inlineStr"/>
    </row>
    <row r="3183" ht="15" customHeight="1" s="1003">
      <c r="A3183" s="1019" t="inlineStr">
        <is>
          <t>Amidon</t>
        </is>
      </c>
      <c r="B3183" t="inlineStr">
        <is>
          <t>Autres IAA</t>
        </is>
      </c>
      <c r="C3183" t="inlineStr">
        <is>
          <t>kt</t>
        </is>
      </c>
      <c r="D3183" t="inlineStr">
        <is>
          <t>France</t>
        </is>
      </c>
      <c r="E3183" t="inlineStr">
        <is>
          <t>2019-20</t>
        </is>
      </c>
      <c r="F3183" t="inlineStr">
        <is>
          <t>Pois</t>
        </is>
      </c>
      <c r="G3183" t="inlineStr"/>
      <c r="H3183" t="inlineStr"/>
      <c r="I3183" t="inlineStr"/>
      <c r="J3183" t="inlineStr"/>
      <c r="K3183" t="inlineStr"/>
      <c r="L3183" t="inlineStr"/>
      <c r="M3183" t="inlineStr"/>
      <c r="N3183" t="inlineStr"/>
      <c r="O3183" t="n">
        <v>56</v>
      </c>
      <c r="P3183" t="inlineStr"/>
      <c r="Q3183" t="inlineStr"/>
    </row>
    <row r="3184" ht="15" customHeight="1" s="1003">
      <c r="A3184" s="1019" t="inlineStr">
        <is>
          <t>Amidon</t>
        </is>
      </c>
      <c r="B3184" t="inlineStr">
        <is>
          <t>Alimentation humaine</t>
        </is>
      </c>
      <c r="C3184" t="inlineStr">
        <is>
          <t>kt</t>
        </is>
      </c>
      <c r="D3184" t="inlineStr">
        <is>
          <t>France</t>
        </is>
      </c>
      <c r="E3184" t="inlineStr">
        <is>
          <t>2019-20</t>
        </is>
      </c>
      <c r="F3184" t="inlineStr">
        <is>
          <t>Pois</t>
        </is>
      </c>
      <c r="G3184" t="inlineStr"/>
      <c r="H3184" t="inlineStr"/>
      <c r="I3184" t="inlineStr"/>
      <c r="J3184" t="inlineStr"/>
      <c r="K3184" t="inlineStr"/>
      <c r="L3184" t="inlineStr"/>
      <c r="M3184" t="inlineStr"/>
      <c r="N3184" t="inlineStr"/>
      <c r="O3184" t="n">
        <v>56</v>
      </c>
      <c r="P3184" t="inlineStr"/>
      <c r="Q3184" t="inlineStr"/>
    </row>
    <row r="3185" ht="15" customHeight="1" s="1003">
      <c r="A3185" s="1019" t="inlineStr">
        <is>
          <t>Amidon</t>
        </is>
      </c>
      <c r="B3185" t="inlineStr">
        <is>
          <t>Usages alimentaires</t>
        </is>
      </c>
      <c r="C3185" t="inlineStr">
        <is>
          <t>kt</t>
        </is>
      </c>
      <c r="D3185" t="inlineStr">
        <is>
          <t>France</t>
        </is>
      </c>
      <c r="E3185" t="inlineStr">
        <is>
          <t>2019-20</t>
        </is>
      </c>
      <c r="F3185" t="inlineStr">
        <is>
          <t>Pois</t>
        </is>
      </c>
      <c r="G3185" t="inlineStr"/>
      <c r="H3185" t="inlineStr"/>
      <c r="I3185" t="inlineStr"/>
      <c r="J3185" t="inlineStr"/>
      <c r="K3185" t="inlineStr"/>
      <c r="L3185" t="inlineStr"/>
      <c r="M3185" t="inlineStr"/>
      <c r="N3185" t="inlineStr"/>
      <c r="O3185" t="n">
        <v>56</v>
      </c>
      <c r="P3185" t="inlineStr"/>
      <c r="Q3185" t="inlineStr"/>
    </row>
    <row r="3186" ht="15" customHeight="1" s="1003">
      <c r="A3186" s="1019" t="inlineStr">
        <is>
          <t>Amidon</t>
        </is>
      </c>
      <c r="B3186" t="inlineStr">
        <is>
          <t>Débouchés</t>
        </is>
      </c>
      <c r="C3186" t="inlineStr">
        <is>
          <t>kt</t>
        </is>
      </c>
      <c r="D3186" t="inlineStr">
        <is>
          <t>France</t>
        </is>
      </c>
      <c r="E3186" t="inlineStr">
        <is>
          <t>2019-20</t>
        </is>
      </c>
      <c r="F3186" t="inlineStr">
        <is>
          <t>Pois</t>
        </is>
      </c>
      <c r="G3186" t="inlineStr"/>
      <c r="H3186" t="inlineStr"/>
      <c r="I3186" t="inlineStr"/>
      <c r="J3186" t="inlineStr"/>
      <c r="K3186" t="inlineStr"/>
      <c r="L3186" t="inlineStr"/>
      <c r="M3186" t="inlineStr"/>
      <c r="N3186" t="inlineStr"/>
      <c r="O3186" t="n">
        <v>56</v>
      </c>
      <c r="P3186" t="inlineStr"/>
      <c r="Q3186" t="inlineStr"/>
    </row>
    <row r="3187" ht="15" customHeight="1" s="1003">
      <c r="A3187" s="1019" t="inlineStr">
        <is>
          <t>Protéine</t>
        </is>
      </c>
      <c r="B3187" t="inlineStr">
        <is>
          <t>Autres IAA</t>
        </is>
      </c>
      <c r="C3187" t="inlineStr">
        <is>
          <t>kt</t>
        </is>
      </c>
      <c r="D3187" t="inlineStr">
        <is>
          <t>France</t>
        </is>
      </c>
      <c r="E3187" t="inlineStr">
        <is>
          <t>2019-20</t>
        </is>
      </c>
      <c r="F3187" t="inlineStr">
        <is>
          <t>Pois</t>
        </is>
      </c>
      <c r="G3187" t="inlineStr"/>
      <c r="H3187" t="inlineStr"/>
      <c r="I3187" t="inlineStr"/>
      <c r="J3187" t="inlineStr"/>
      <c r="K3187" t="inlineStr"/>
      <c r="L3187" t="inlineStr"/>
      <c r="M3187" t="inlineStr"/>
      <c r="N3187" t="inlineStr"/>
      <c r="O3187" t="n">
        <v>23.8</v>
      </c>
      <c r="P3187" t="inlineStr"/>
      <c r="Q3187" t="inlineStr"/>
    </row>
    <row r="3188" ht="15" customHeight="1" s="1003">
      <c r="A3188" s="1019" t="inlineStr">
        <is>
          <t>Protéine</t>
        </is>
      </c>
      <c r="B3188" t="inlineStr">
        <is>
          <t>Alimentation humaine</t>
        </is>
      </c>
      <c r="C3188" t="inlineStr">
        <is>
          <t>kt</t>
        </is>
      </c>
      <c r="D3188" t="inlineStr">
        <is>
          <t>France</t>
        </is>
      </c>
      <c r="E3188" t="inlineStr">
        <is>
          <t>2019-20</t>
        </is>
      </c>
      <c r="F3188" t="inlineStr">
        <is>
          <t>Pois</t>
        </is>
      </c>
      <c r="G3188" t="inlineStr"/>
      <c r="H3188" t="inlineStr"/>
      <c r="I3188" t="inlineStr"/>
      <c r="J3188" t="inlineStr"/>
      <c r="K3188" t="inlineStr"/>
      <c r="L3188" t="inlineStr"/>
      <c r="M3188" t="inlineStr"/>
      <c r="N3188" t="inlineStr"/>
      <c r="O3188" t="n">
        <v>23.8</v>
      </c>
      <c r="P3188" t="inlineStr"/>
      <c r="Q3188" t="inlineStr"/>
    </row>
    <row r="3189" ht="15" customHeight="1" s="1003">
      <c r="A3189" s="1019" t="inlineStr">
        <is>
          <t>Protéine</t>
        </is>
      </c>
      <c r="B3189" t="inlineStr">
        <is>
          <t>Usages alimentaires</t>
        </is>
      </c>
      <c r="C3189" t="inlineStr">
        <is>
          <t>kt</t>
        </is>
      </c>
      <c r="D3189" t="inlineStr">
        <is>
          <t>France</t>
        </is>
      </c>
      <c r="E3189" t="inlineStr">
        <is>
          <t>2019-20</t>
        </is>
      </c>
      <c r="F3189" t="inlineStr">
        <is>
          <t>Pois</t>
        </is>
      </c>
      <c r="G3189" t="inlineStr"/>
      <c r="H3189" t="inlineStr"/>
      <c r="I3189" t="inlineStr"/>
      <c r="J3189" t="inlineStr"/>
      <c r="K3189" t="inlineStr"/>
      <c r="L3189" t="inlineStr"/>
      <c r="M3189" t="inlineStr"/>
      <c r="N3189" t="inlineStr"/>
      <c r="O3189" t="n">
        <v>23.8</v>
      </c>
      <c r="P3189" t="inlineStr"/>
      <c r="Q3189" t="inlineStr"/>
    </row>
    <row r="3190" ht="15" customHeight="1" s="1003">
      <c r="A3190" s="1019" t="inlineStr">
        <is>
          <t>Protéine</t>
        </is>
      </c>
      <c r="B3190" t="inlineStr">
        <is>
          <t>Débouchés</t>
        </is>
      </c>
      <c r="C3190" t="inlineStr">
        <is>
          <t>kt</t>
        </is>
      </c>
      <c r="D3190" t="inlineStr">
        <is>
          <t>France</t>
        </is>
      </c>
      <c r="E3190" t="inlineStr">
        <is>
          <t>2019-20</t>
        </is>
      </c>
      <c r="F3190" t="inlineStr">
        <is>
          <t>Pois</t>
        </is>
      </c>
      <c r="G3190" t="inlineStr"/>
      <c r="H3190" t="inlineStr"/>
      <c r="I3190" t="inlineStr"/>
      <c r="J3190" t="inlineStr"/>
      <c r="K3190" t="inlineStr"/>
      <c r="L3190" t="inlineStr"/>
      <c r="M3190" t="inlineStr"/>
      <c r="N3190" t="inlineStr"/>
      <c r="O3190" t="n">
        <v>23.8</v>
      </c>
      <c r="P3190" t="inlineStr"/>
      <c r="Q3190" t="inlineStr"/>
    </row>
    <row r="3191" ht="15" customHeight="1" s="1003">
      <c r="A3191" s="1019" t="inlineStr">
        <is>
          <t>Fibres, lipides et sons</t>
        </is>
      </c>
      <c r="B3191" t="inlineStr">
        <is>
          <t>Autres IAA</t>
        </is>
      </c>
      <c r="C3191" t="inlineStr">
        <is>
          <t>kt</t>
        </is>
      </c>
      <c r="D3191" t="inlineStr">
        <is>
          <t>France</t>
        </is>
      </c>
      <c r="E3191" t="inlineStr">
        <is>
          <t>2019-20</t>
        </is>
      </c>
      <c r="F3191" t="inlineStr">
        <is>
          <t>Pois</t>
        </is>
      </c>
      <c r="G3191" t="inlineStr"/>
      <c r="H3191" t="inlineStr"/>
      <c r="I3191" t="inlineStr"/>
      <c r="J3191" t="inlineStr"/>
      <c r="K3191" t="inlineStr"/>
      <c r="L3191" t="inlineStr"/>
      <c r="M3191" t="inlineStr"/>
      <c r="N3191" t="inlineStr"/>
      <c r="O3191" t="n">
        <v>60.2</v>
      </c>
      <c r="P3191" t="inlineStr"/>
      <c r="Q3191" t="inlineStr"/>
    </row>
    <row r="3192" ht="15" customHeight="1" s="1003">
      <c r="A3192" s="1019" t="inlineStr">
        <is>
          <t>Fibres, lipides et sons</t>
        </is>
      </c>
      <c r="B3192" t="inlineStr">
        <is>
          <t>Alimentation humaine</t>
        </is>
      </c>
      <c r="C3192" t="inlineStr">
        <is>
          <t>kt</t>
        </is>
      </c>
      <c r="D3192" t="inlineStr">
        <is>
          <t>France</t>
        </is>
      </c>
      <c r="E3192" t="inlineStr">
        <is>
          <t>2019-20</t>
        </is>
      </c>
      <c r="F3192" t="inlineStr">
        <is>
          <t>Pois</t>
        </is>
      </c>
      <c r="G3192" t="inlineStr"/>
      <c r="H3192" t="inlineStr"/>
      <c r="I3192" t="inlineStr"/>
      <c r="J3192" t="inlineStr"/>
      <c r="K3192" t="inlineStr"/>
      <c r="L3192" t="inlineStr"/>
      <c r="M3192" t="inlineStr"/>
      <c r="N3192" t="inlineStr"/>
      <c r="O3192" t="n">
        <v>60.2</v>
      </c>
      <c r="P3192" t="inlineStr"/>
      <c r="Q3192" t="inlineStr"/>
    </row>
    <row r="3193" ht="15" customHeight="1" s="1003">
      <c r="A3193" s="1019" t="inlineStr">
        <is>
          <t>Fibres, lipides et sons</t>
        </is>
      </c>
      <c r="B3193" t="inlineStr">
        <is>
          <t>Usages alimentaires</t>
        </is>
      </c>
      <c r="C3193" t="inlineStr">
        <is>
          <t>kt</t>
        </is>
      </c>
      <c r="D3193" t="inlineStr">
        <is>
          <t>France</t>
        </is>
      </c>
      <c r="E3193" t="inlineStr">
        <is>
          <t>2019-20</t>
        </is>
      </c>
      <c r="F3193" t="inlineStr">
        <is>
          <t>Pois</t>
        </is>
      </c>
      <c r="G3193" t="inlineStr"/>
      <c r="H3193" t="inlineStr"/>
      <c r="I3193" t="inlineStr"/>
      <c r="J3193" t="inlineStr"/>
      <c r="K3193" t="inlineStr"/>
      <c r="L3193" t="inlineStr"/>
      <c r="M3193" t="inlineStr"/>
      <c r="N3193" t="inlineStr"/>
      <c r="O3193" t="n">
        <v>60.2</v>
      </c>
      <c r="P3193" t="inlineStr"/>
      <c r="Q3193" t="inlineStr"/>
    </row>
    <row r="3194" ht="15" customHeight="1" s="1003">
      <c r="A3194" s="1019" t="inlineStr">
        <is>
          <t>Fibres, lipides et sons</t>
        </is>
      </c>
      <c r="B3194" t="inlineStr">
        <is>
          <t>Débouchés</t>
        </is>
      </c>
      <c r="C3194" t="inlineStr">
        <is>
          <t>kt</t>
        </is>
      </c>
      <c r="D3194" t="inlineStr">
        <is>
          <t>France</t>
        </is>
      </c>
      <c r="E3194" t="inlineStr">
        <is>
          <t>2019-20</t>
        </is>
      </c>
      <c r="F3194" t="inlineStr">
        <is>
          <t>Pois</t>
        </is>
      </c>
      <c r="G3194" t="inlineStr"/>
      <c r="H3194" t="inlineStr"/>
      <c r="I3194" t="inlineStr"/>
      <c r="J3194" t="inlineStr"/>
      <c r="K3194" t="inlineStr"/>
      <c r="L3194" t="inlineStr"/>
      <c r="M3194" t="inlineStr"/>
      <c r="N3194" t="inlineStr"/>
      <c r="O3194" t="n">
        <v>60.2</v>
      </c>
      <c r="P3194" t="inlineStr"/>
      <c r="Q3194" t="inlineStr"/>
    </row>
    <row r="3195" ht="15" customHeight="1" s="1003">
      <c r="A3195" s="1019" t="inlineStr">
        <is>
          <t>Farine</t>
        </is>
      </c>
      <c r="B3195" t="inlineStr">
        <is>
          <t>Autres IAA</t>
        </is>
      </c>
      <c r="C3195" t="inlineStr">
        <is>
          <t>kt</t>
        </is>
      </c>
      <c r="D3195" t="inlineStr">
        <is>
          <t>France</t>
        </is>
      </c>
      <c r="E3195" t="inlineStr">
        <is>
          <t>2019-20</t>
        </is>
      </c>
      <c r="F3195" t="inlineStr">
        <is>
          <t>Pois</t>
        </is>
      </c>
      <c r="G3195" t="inlineStr"/>
      <c r="H3195" t="inlineStr"/>
      <c r="I3195" t="inlineStr"/>
      <c r="J3195" t="inlineStr"/>
      <c r="K3195" t="inlineStr"/>
      <c r="L3195" t="inlineStr"/>
      <c r="M3195" t="inlineStr"/>
      <c r="N3195" t="inlineStr"/>
      <c r="O3195" t="n">
        <v>-0</v>
      </c>
      <c r="P3195" t="n">
        <v>0</v>
      </c>
      <c r="Q3195" t="n">
        <v>-0</v>
      </c>
    </row>
    <row r="3196" ht="15" customHeight="1" s="1003">
      <c r="A3196" s="1019" t="inlineStr">
        <is>
          <t>Farine</t>
        </is>
      </c>
      <c r="B3196" t="inlineStr">
        <is>
          <t>Alimentation humaine</t>
        </is>
      </c>
      <c r="C3196" t="inlineStr">
        <is>
          <t>kt</t>
        </is>
      </c>
      <c r="D3196" t="inlineStr">
        <is>
          <t>France</t>
        </is>
      </c>
      <c r="E3196" t="inlineStr">
        <is>
          <t>2019-20</t>
        </is>
      </c>
      <c r="F3196" t="inlineStr">
        <is>
          <t>Pois</t>
        </is>
      </c>
      <c r="G3196" t="inlineStr"/>
      <c r="H3196" t="inlineStr"/>
      <c r="I3196" t="inlineStr"/>
      <c r="J3196" t="inlineStr"/>
      <c r="K3196" t="inlineStr"/>
      <c r="L3196" t="inlineStr"/>
      <c r="M3196" t="inlineStr"/>
      <c r="N3196" t="inlineStr"/>
      <c r="O3196" t="n">
        <v>-0</v>
      </c>
      <c r="P3196" t="n">
        <v>0</v>
      </c>
      <c r="Q3196" t="n">
        <v>0</v>
      </c>
    </row>
    <row r="3197" ht="15" customHeight="1" s="1003">
      <c r="A3197" s="1019" t="inlineStr">
        <is>
          <t>Farine</t>
        </is>
      </c>
      <c r="B3197" t="inlineStr">
        <is>
          <t>Usages alimentaires</t>
        </is>
      </c>
      <c r="C3197" t="inlineStr">
        <is>
          <t>kt</t>
        </is>
      </c>
      <c r="D3197" t="inlineStr">
        <is>
          <t>France</t>
        </is>
      </c>
      <c r="E3197" t="inlineStr">
        <is>
          <t>2019-20</t>
        </is>
      </c>
      <c r="F3197" t="inlineStr">
        <is>
          <t>Pois</t>
        </is>
      </c>
      <c r="G3197" t="inlineStr"/>
      <c r="H3197" t="inlineStr"/>
      <c r="I3197" t="inlineStr"/>
      <c r="J3197" t="inlineStr"/>
      <c r="K3197" t="inlineStr"/>
      <c r="L3197" t="inlineStr"/>
      <c r="M3197" t="inlineStr"/>
      <c r="N3197" t="inlineStr"/>
      <c r="O3197" t="n">
        <v>-0</v>
      </c>
      <c r="P3197" t="n">
        <v>0</v>
      </c>
      <c r="Q3197" t="n">
        <v>0</v>
      </c>
    </row>
    <row r="3198" ht="15" customHeight="1" s="1003">
      <c r="A3198" s="1019" t="inlineStr">
        <is>
          <t>Farine</t>
        </is>
      </c>
      <c r="B3198" t="inlineStr">
        <is>
          <t>Débouchés</t>
        </is>
      </c>
      <c r="C3198" t="inlineStr">
        <is>
          <t>kt</t>
        </is>
      </c>
      <c r="D3198" t="inlineStr">
        <is>
          <t>France</t>
        </is>
      </c>
      <c r="E3198" t="inlineStr">
        <is>
          <t>2019-20</t>
        </is>
      </c>
      <c r="F3198" t="inlineStr">
        <is>
          <t>Pois</t>
        </is>
      </c>
      <c r="G3198" t="inlineStr"/>
      <c r="H3198" t="inlineStr"/>
      <c r="I3198" t="inlineStr"/>
      <c r="J3198" t="inlineStr"/>
      <c r="K3198" t="inlineStr"/>
      <c r="L3198" t="inlineStr"/>
      <c r="M3198" t="inlineStr"/>
      <c r="N3198" t="inlineStr"/>
      <c r="O3198" t="n">
        <v>-0</v>
      </c>
      <c r="P3198" t="n">
        <v>0</v>
      </c>
      <c r="Q3198" t="n">
        <v>0</v>
      </c>
    </row>
    <row r="3199" ht="15" customHeight="1" s="1003">
      <c r="A3199" s="1019" t="inlineStr">
        <is>
          <t>Sons</t>
        </is>
      </c>
      <c r="B3199" t="inlineStr">
        <is>
          <t>Alimentation animale</t>
        </is>
      </c>
      <c r="C3199" t="inlineStr">
        <is>
          <t>kt</t>
        </is>
      </c>
      <c r="D3199" t="inlineStr">
        <is>
          <t>France</t>
        </is>
      </c>
      <c r="E3199" t="inlineStr">
        <is>
          <t>2019-20</t>
        </is>
      </c>
      <c r="F3199" t="inlineStr">
        <is>
          <t>Pois</t>
        </is>
      </c>
      <c r="G3199" t="inlineStr"/>
      <c r="H3199" t="inlineStr"/>
      <c r="I3199" t="inlineStr"/>
      <c r="J3199" t="inlineStr"/>
      <c r="K3199" t="inlineStr"/>
      <c r="L3199" t="inlineStr"/>
      <c r="M3199" t="inlineStr"/>
      <c r="N3199" t="inlineStr"/>
      <c r="O3199" t="n">
        <v>-0</v>
      </c>
      <c r="P3199" t="n">
        <v>0</v>
      </c>
      <c r="Q3199" t="n">
        <v>0</v>
      </c>
    </row>
    <row r="3200" ht="15" customHeight="1" s="1003">
      <c r="A3200" s="1019" t="inlineStr">
        <is>
          <t>Sons</t>
        </is>
      </c>
      <c r="B3200" t="inlineStr">
        <is>
          <t>Usages alimentaires</t>
        </is>
      </c>
      <c r="C3200" t="inlineStr">
        <is>
          <t>kt</t>
        </is>
      </c>
      <c r="D3200" t="inlineStr">
        <is>
          <t>France</t>
        </is>
      </c>
      <c r="E3200" t="inlineStr">
        <is>
          <t>2019-20</t>
        </is>
      </c>
      <c r="F3200" t="inlineStr">
        <is>
          <t>Pois</t>
        </is>
      </c>
      <c r="G3200" t="inlineStr"/>
      <c r="H3200" t="inlineStr"/>
      <c r="I3200" t="inlineStr"/>
      <c r="J3200" t="inlineStr"/>
      <c r="K3200" t="inlineStr"/>
      <c r="L3200" t="inlineStr"/>
      <c r="M3200" t="inlineStr"/>
      <c r="N3200" t="inlineStr"/>
      <c r="O3200" t="n">
        <v>-0</v>
      </c>
      <c r="P3200" t="n">
        <v>0</v>
      </c>
      <c r="Q3200" t="n">
        <v>0</v>
      </c>
    </row>
    <row r="3201" ht="15" customHeight="1" s="1003">
      <c r="A3201" s="1019" t="inlineStr">
        <is>
          <t>Sons</t>
        </is>
      </c>
      <c r="B3201" t="inlineStr">
        <is>
          <t>Débouchés</t>
        </is>
      </c>
      <c r="C3201" t="inlineStr">
        <is>
          <t>kt</t>
        </is>
      </c>
      <c r="D3201" t="inlineStr">
        <is>
          <t>France</t>
        </is>
      </c>
      <c r="E3201" t="inlineStr">
        <is>
          <t>2019-20</t>
        </is>
      </c>
      <c r="F3201" t="inlineStr">
        <is>
          <t>Pois</t>
        </is>
      </c>
      <c r="G3201" t="inlineStr"/>
      <c r="H3201" t="inlineStr"/>
      <c r="I3201" t="inlineStr"/>
      <c r="J3201" t="inlineStr"/>
      <c r="K3201" t="inlineStr"/>
      <c r="L3201" t="inlineStr"/>
      <c r="M3201" t="inlineStr"/>
      <c r="N3201" t="inlineStr"/>
      <c r="O3201" t="n">
        <v>-0</v>
      </c>
      <c r="P3201" t="n">
        <v>0</v>
      </c>
      <c r="Q3201" t="n">
        <v>0</v>
      </c>
    </row>
    <row r="3202" ht="15" customHeight="1" s="1003">
      <c r="A3202" s="1019" t="inlineStr">
        <is>
          <t>Sons</t>
        </is>
      </c>
      <c r="B3202" t="inlineStr">
        <is>
          <t>FAB</t>
        </is>
      </c>
      <c r="C3202" t="inlineStr">
        <is>
          <t>kt</t>
        </is>
      </c>
      <c r="D3202" t="inlineStr">
        <is>
          <t>France</t>
        </is>
      </c>
      <c r="E3202" t="inlineStr">
        <is>
          <t>2019-20</t>
        </is>
      </c>
      <c r="F3202" t="inlineStr">
        <is>
          <t>Pois</t>
        </is>
      </c>
      <c r="G3202" t="inlineStr"/>
      <c r="H3202" t="inlineStr"/>
      <c r="I3202" t="inlineStr"/>
      <c r="J3202" t="inlineStr"/>
      <c r="K3202" t="inlineStr"/>
      <c r="L3202" t="inlineStr"/>
      <c r="M3202" t="inlineStr"/>
      <c r="N3202" t="inlineStr"/>
      <c r="O3202" t="n">
        <v>-0</v>
      </c>
      <c r="P3202" t="n">
        <v>0</v>
      </c>
      <c r="Q3202" t="n">
        <v>-0</v>
      </c>
    </row>
    <row r="3203" ht="15" customHeight="1" s="1003">
      <c r="A3203" s="1019" t="inlineStr">
        <is>
          <t>Sons</t>
        </is>
      </c>
      <c r="B3203" t="inlineStr">
        <is>
          <t>FAF</t>
        </is>
      </c>
      <c r="C3203" t="inlineStr">
        <is>
          <t>kt</t>
        </is>
      </c>
      <c r="D3203" t="inlineStr">
        <is>
          <t>France</t>
        </is>
      </c>
      <c r="E3203" t="inlineStr">
        <is>
          <t>2019-20</t>
        </is>
      </c>
      <c r="F3203" t="inlineStr">
        <is>
          <t>Pois</t>
        </is>
      </c>
      <c r="G3203" t="inlineStr"/>
      <c r="H3203" t="inlineStr"/>
      <c r="I3203" t="inlineStr"/>
      <c r="J3203" t="inlineStr"/>
      <c r="K3203" t="inlineStr"/>
      <c r="L3203" t="inlineStr"/>
      <c r="M3203" t="inlineStr"/>
      <c r="N3203" t="inlineStr"/>
      <c r="O3203" t="n">
        <v>-0</v>
      </c>
      <c r="P3203" t="n">
        <v>0</v>
      </c>
      <c r="Q3203" t="n">
        <v>-0</v>
      </c>
    </row>
    <row r="3204" ht="15" customHeight="1" s="1003">
      <c r="A3204" s="1019" t="inlineStr">
        <is>
          <t>Sons</t>
        </is>
      </c>
      <c r="B3204" t="inlineStr">
        <is>
          <t>Direct élevage</t>
        </is>
      </c>
      <c r="C3204" t="inlineStr">
        <is>
          <t>kt</t>
        </is>
      </c>
      <c r="D3204" t="inlineStr">
        <is>
          <t>France</t>
        </is>
      </c>
      <c r="E3204" t="inlineStr">
        <is>
          <t>2019-20</t>
        </is>
      </c>
      <c r="F3204" t="inlineStr">
        <is>
          <t>Pois</t>
        </is>
      </c>
      <c r="G3204" t="inlineStr"/>
      <c r="H3204" t="inlineStr"/>
      <c r="I3204" t="inlineStr"/>
      <c r="J3204" t="inlineStr"/>
      <c r="K3204" t="inlineStr"/>
      <c r="L3204" t="inlineStr"/>
      <c r="M3204" t="inlineStr"/>
      <c r="N3204" t="inlineStr"/>
      <c r="O3204" t="n">
        <v>-0</v>
      </c>
      <c r="P3204" t="n">
        <v>0</v>
      </c>
      <c r="Q3204" t="n">
        <v>-0</v>
      </c>
    </row>
    <row r="3205" ht="15" customHeight="1" s="1003">
      <c r="A3205" s="1019" t="inlineStr">
        <is>
          <t>Sons</t>
        </is>
      </c>
      <c r="B3205" t="inlineStr">
        <is>
          <t>Petfood</t>
        </is>
      </c>
      <c r="C3205" t="inlineStr">
        <is>
          <t>kt</t>
        </is>
      </c>
      <c r="D3205" t="inlineStr">
        <is>
          <t>France</t>
        </is>
      </c>
      <c r="E3205" t="inlineStr">
        <is>
          <t>2019-20</t>
        </is>
      </c>
      <c r="F3205" t="inlineStr">
        <is>
          <t>Pois</t>
        </is>
      </c>
      <c r="G3205" t="inlineStr"/>
      <c r="H3205" t="inlineStr"/>
      <c r="I3205" t="inlineStr"/>
      <c r="J3205" t="inlineStr"/>
      <c r="K3205" t="inlineStr"/>
      <c r="L3205" t="inlineStr"/>
      <c r="M3205" t="inlineStr"/>
      <c r="N3205" t="inlineStr"/>
      <c r="O3205" t="n">
        <v>-0</v>
      </c>
      <c r="P3205" t="n">
        <v>0</v>
      </c>
      <c r="Q3205" t="n">
        <v>-0</v>
      </c>
    </row>
    <row r="3206" ht="15" customHeight="1" s="1003">
      <c r="A3206" s="1019" t="inlineStr">
        <is>
          <t>Sons</t>
        </is>
      </c>
      <c r="B3206" t="inlineStr">
        <is>
          <t>Alimentation animale rente</t>
        </is>
      </c>
      <c r="C3206" t="inlineStr">
        <is>
          <t>kt</t>
        </is>
      </c>
      <c r="D3206" t="inlineStr">
        <is>
          <t>France</t>
        </is>
      </c>
      <c r="E3206" t="inlineStr">
        <is>
          <t>2019-20</t>
        </is>
      </c>
      <c r="F3206" t="inlineStr">
        <is>
          <t>Pois</t>
        </is>
      </c>
      <c r="G3206" t="inlineStr"/>
      <c r="H3206" t="inlineStr"/>
      <c r="I3206" t="inlineStr"/>
      <c r="J3206" t="inlineStr"/>
      <c r="K3206" t="inlineStr"/>
      <c r="L3206" t="inlineStr"/>
      <c r="M3206" t="inlineStr"/>
      <c r="N3206" t="inlineStr"/>
      <c r="O3206" t="n">
        <v>-0</v>
      </c>
      <c r="P3206" t="n">
        <v>0</v>
      </c>
      <c r="Q3206" t="n">
        <v>0</v>
      </c>
    </row>
    <row r="3207" ht="15" customHeight="1" s="1003">
      <c r="A3207" s="1019" t="inlineStr">
        <is>
          <t>Sons</t>
        </is>
      </c>
      <c r="B3207" t="inlineStr">
        <is>
          <t>Hors FAB</t>
        </is>
      </c>
      <c r="C3207" t="inlineStr">
        <is>
          <t>kt</t>
        </is>
      </c>
      <c r="D3207" t="inlineStr">
        <is>
          <t>France</t>
        </is>
      </c>
      <c r="E3207" t="inlineStr">
        <is>
          <t>2019-20</t>
        </is>
      </c>
      <c r="F3207" t="inlineStr">
        <is>
          <t>Pois</t>
        </is>
      </c>
      <c r="G3207" t="inlineStr"/>
      <c r="H3207" t="inlineStr"/>
      <c r="I3207" t="inlineStr"/>
      <c r="J3207" t="inlineStr"/>
      <c r="K3207" t="inlineStr"/>
      <c r="L3207" t="inlineStr"/>
      <c r="M3207" t="inlineStr"/>
      <c r="N3207" t="inlineStr"/>
      <c r="O3207" t="n">
        <v>-0</v>
      </c>
      <c r="P3207" t="n">
        <v>0</v>
      </c>
      <c r="Q3207" t="n">
        <v>0</v>
      </c>
    </row>
    <row r="3208" ht="15" customHeight="1" s="1003">
      <c r="A3208" s="1019" t="inlineStr">
        <is>
          <t>MPV</t>
        </is>
      </c>
      <c r="B3208" t="inlineStr">
        <is>
          <t>Autres IAA</t>
        </is>
      </c>
      <c r="C3208" t="inlineStr">
        <is>
          <t>kt</t>
        </is>
      </c>
      <c r="D3208" t="inlineStr">
        <is>
          <t>France</t>
        </is>
      </c>
      <c r="E3208" t="inlineStr">
        <is>
          <t>2019-20</t>
        </is>
      </c>
      <c r="F3208" t="inlineStr">
        <is>
          <t>Pois</t>
        </is>
      </c>
      <c r="G3208" t="inlineStr"/>
      <c r="H3208" t="inlineStr"/>
      <c r="I3208" t="inlineStr"/>
      <c r="J3208" t="inlineStr"/>
      <c r="K3208" t="inlineStr"/>
      <c r="L3208" t="inlineStr"/>
      <c r="M3208" t="inlineStr"/>
      <c r="N3208" t="inlineStr"/>
      <c r="O3208" t="n">
        <v>-0</v>
      </c>
      <c r="P3208" t="n">
        <v>0</v>
      </c>
      <c r="Q3208" t="n">
        <v>-0</v>
      </c>
    </row>
    <row r="3209" ht="15" customHeight="1" s="1003">
      <c r="A3209" s="1019" t="inlineStr">
        <is>
          <t>MPV</t>
        </is>
      </c>
      <c r="B3209" t="inlineStr">
        <is>
          <t>Alimentation humaine</t>
        </is>
      </c>
      <c r="C3209" t="inlineStr">
        <is>
          <t>kt</t>
        </is>
      </c>
      <c r="D3209" t="inlineStr">
        <is>
          <t>France</t>
        </is>
      </c>
      <c r="E3209" t="inlineStr">
        <is>
          <t>2019-20</t>
        </is>
      </c>
      <c r="F3209" t="inlineStr">
        <is>
          <t>Pois</t>
        </is>
      </c>
      <c r="G3209" t="inlineStr"/>
      <c r="H3209" t="inlineStr"/>
      <c r="I3209" t="inlineStr"/>
      <c r="J3209" t="inlineStr"/>
      <c r="K3209" t="inlineStr"/>
      <c r="L3209" t="inlineStr"/>
      <c r="M3209" t="inlineStr"/>
      <c r="N3209" t="inlineStr"/>
      <c r="O3209" t="n">
        <v>-0</v>
      </c>
      <c r="P3209" t="n">
        <v>0</v>
      </c>
      <c r="Q3209" t="n">
        <v>0</v>
      </c>
    </row>
    <row r="3210" ht="15" customHeight="1" s="1003">
      <c r="A3210" s="1019" t="inlineStr">
        <is>
          <t>MPV</t>
        </is>
      </c>
      <c r="B3210" t="inlineStr">
        <is>
          <t>Usages alimentaires</t>
        </is>
      </c>
      <c r="C3210" t="inlineStr">
        <is>
          <t>kt</t>
        </is>
      </c>
      <c r="D3210" t="inlineStr">
        <is>
          <t>France</t>
        </is>
      </c>
      <c r="E3210" t="inlineStr">
        <is>
          <t>2019-20</t>
        </is>
      </c>
      <c r="F3210" t="inlineStr">
        <is>
          <t>Pois</t>
        </is>
      </c>
      <c r="G3210" t="inlineStr"/>
      <c r="H3210" t="inlineStr"/>
      <c r="I3210" t="inlineStr"/>
      <c r="J3210" t="inlineStr"/>
      <c r="K3210" t="inlineStr"/>
      <c r="L3210" t="inlineStr"/>
      <c r="M3210" t="inlineStr"/>
      <c r="N3210" t="inlineStr"/>
      <c r="O3210" t="n">
        <v>-0</v>
      </c>
      <c r="P3210" t="n">
        <v>0</v>
      </c>
      <c r="Q3210" t="n">
        <v>0</v>
      </c>
    </row>
    <row r="3211" ht="15" customHeight="1" s="1003">
      <c r="A3211" s="1019" t="inlineStr">
        <is>
          <t>MPV</t>
        </is>
      </c>
      <c r="B3211" t="inlineStr">
        <is>
          <t>Débouchés</t>
        </is>
      </c>
      <c r="C3211" t="inlineStr">
        <is>
          <t>kt</t>
        </is>
      </c>
      <c r="D3211" t="inlineStr">
        <is>
          <t>France</t>
        </is>
      </c>
      <c r="E3211" t="inlineStr">
        <is>
          <t>2019-20</t>
        </is>
      </c>
      <c r="F3211" t="inlineStr">
        <is>
          <t>Pois</t>
        </is>
      </c>
      <c r="G3211" t="inlineStr"/>
      <c r="H3211" t="inlineStr"/>
      <c r="I3211" t="inlineStr"/>
      <c r="J3211" t="inlineStr"/>
      <c r="K3211" t="inlineStr"/>
      <c r="L3211" t="inlineStr"/>
      <c r="M3211" t="inlineStr"/>
      <c r="N3211" t="inlineStr"/>
      <c r="O3211" t="n">
        <v>-0</v>
      </c>
      <c r="P3211" t="n">
        <v>0</v>
      </c>
      <c r="Q3211" t="n">
        <v>0</v>
      </c>
    </row>
    <row r="3212" ht="15" customHeight="1" s="1003">
      <c r="A3212" s="1019" t="inlineStr">
        <is>
          <t>Amidon, fibres, lipides et sons</t>
        </is>
      </c>
      <c r="B3212" t="inlineStr">
        <is>
          <t>Autres IAA</t>
        </is>
      </c>
      <c r="C3212" t="inlineStr">
        <is>
          <t>kt</t>
        </is>
      </c>
      <c r="D3212" t="inlineStr">
        <is>
          <t>France</t>
        </is>
      </c>
      <c r="E3212" t="inlineStr">
        <is>
          <t>2019-20</t>
        </is>
      </c>
      <c r="F3212" t="inlineStr">
        <is>
          <t>Pois</t>
        </is>
      </c>
      <c r="G3212" t="inlineStr"/>
      <c r="H3212" t="inlineStr"/>
      <c r="I3212" t="inlineStr"/>
      <c r="J3212" t="inlineStr"/>
      <c r="K3212" t="inlineStr"/>
      <c r="L3212" t="inlineStr"/>
      <c r="M3212" t="inlineStr"/>
      <c r="N3212" t="inlineStr"/>
      <c r="O3212" t="n">
        <v>-0</v>
      </c>
      <c r="P3212" t="n">
        <v>0</v>
      </c>
      <c r="Q3212" t="n">
        <v>-0</v>
      </c>
    </row>
    <row r="3213" ht="15" customHeight="1" s="1003">
      <c r="A3213" s="1019" t="inlineStr">
        <is>
          <t>Amidon, fibres, lipides et sons</t>
        </is>
      </c>
      <c r="B3213" t="inlineStr">
        <is>
          <t>Alimentation humaine</t>
        </is>
      </c>
      <c r="C3213" t="inlineStr">
        <is>
          <t>kt</t>
        </is>
      </c>
      <c r="D3213" t="inlineStr">
        <is>
          <t>France</t>
        </is>
      </c>
      <c r="E3213" t="inlineStr">
        <is>
          <t>2019-20</t>
        </is>
      </c>
      <c r="F3213" t="inlineStr">
        <is>
          <t>Pois</t>
        </is>
      </c>
      <c r="G3213" t="inlineStr"/>
      <c r="H3213" t="inlineStr"/>
      <c r="I3213" t="inlineStr"/>
      <c r="J3213" t="inlineStr"/>
      <c r="K3213" t="inlineStr"/>
      <c r="L3213" t="inlineStr"/>
      <c r="M3213" t="inlineStr"/>
      <c r="N3213" t="inlineStr"/>
      <c r="O3213" t="n">
        <v>-0</v>
      </c>
      <c r="P3213" t="n">
        <v>0</v>
      </c>
      <c r="Q3213" t="n">
        <v>0</v>
      </c>
    </row>
    <row r="3214" ht="15" customHeight="1" s="1003">
      <c r="A3214" s="1019" t="inlineStr">
        <is>
          <t>Amidon, fibres, lipides et sons</t>
        </is>
      </c>
      <c r="B3214" t="inlineStr">
        <is>
          <t>Usages alimentaires</t>
        </is>
      </c>
      <c r="C3214" t="inlineStr">
        <is>
          <t>kt</t>
        </is>
      </c>
      <c r="D3214" t="inlineStr">
        <is>
          <t>France</t>
        </is>
      </c>
      <c r="E3214" t="inlineStr">
        <is>
          <t>2019-20</t>
        </is>
      </c>
      <c r="F3214" t="inlineStr">
        <is>
          <t>Pois</t>
        </is>
      </c>
      <c r="G3214" t="inlineStr"/>
      <c r="H3214" t="inlineStr"/>
      <c r="I3214" t="inlineStr"/>
      <c r="J3214" t="inlineStr"/>
      <c r="K3214" t="inlineStr"/>
      <c r="L3214" t="inlineStr"/>
      <c r="M3214" t="inlineStr"/>
      <c r="N3214" t="inlineStr"/>
      <c r="O3214" t="n">
        <v>-0</v>
      </c>
      <c r="P3214" t="n">
        <v>0</v>
      </c>
      <c r="Q3214" t="n">
        <v>0</v>
      </c>
    </row>
    <row r="3215" ht="15" customHeight="1" s="1003">
      <c r="A3215" s="1019" t="inlineStr">
        <is>
          <t>Amidon, fibres, lipides et sons</t>
        </is>
      </c>
      <c r="B3215" t="inlineStr">
        <is>
          <t>Débouchés</t>
        </is>
      </c>
      <c r="C3215" t="inlineStr">
        <is>
          <t>kt</t>
        </is>
      </c>
      <c r="D3215" t="inlineStr">
        <is>
          <t>France</t>
        </is>
      </c>
      <c r="E3215" t="inlineStr">
        <is>
          <t>2019-20</t>
        </is>
      </c>
      <c r="F3215" t="inlineStr">
        <is>
          <t>Pois</t>
        </is>
      </c>
      <c r="G3215" t="inlineStr"/>
      <c r="H3215" t="inlineStr"/>
      <c r="I3215" t="inlineStr"/>
      <c r="J3215" t="inlineStr"/>
      <c r="K3215" t="inlineStr"/>
      <c r="L3215" t="inlineStr"/>
      <c r="M3215" t="inlineStr"/>
      <c r="N3215" t="inlineStr"/>
      <c r="O3215" t="n">
        <v>-0</v>
      </c>
      <c r="P3215" t="n">
        <v>0</v>
      </c>
      <c r="Q3215" t="n">
        <v>0</v>
      </c>
    </row>
    <row r="3216" ht="15" customHeight="1" s="1003">
      <c r="A3216" s="1019" t="inlineStr">
        <is>
          <t>Récolte</t>
        </is>
      </c>
      <c r="B3216" t="inlineStr">
        <is>
          <t>Olives</t>
        </is>
      </c>
      <c r="C3216" t="inlineStr">
        <is>
          <t>kt</t>
        </is>
      </c>
      <c r="D3216" t="inlineStr">
        <is>
          <t>France</t>
        </is>
      </c>
      <c r="E3216" t="inlineStr">
        <is>
          <t>2019-20</t>
        </is>
      </c>
      <c r="F3216" t="inlineStr">
        <is>
          <t>Pois</t>
        </is>
      </c>
      <c r="G3216" t="inlineStr"/>
      <c r="H3216" t="inlineStr"/>
      <c r="I3216" t="inlineStr"/>
      <c r="J3216" t="inlineStr"/>
      <c r="K3216" t="inlineStr"/>
      <c r="L3216" t="inlineStr"/>
      <c r="M3216" t="inlineStr"/>
      <c r="N3216" t="inlineStr"/>
      <c r="O3216" t="n">
        <v>-0</v>
      </c>
      <c r="P3216" t="n">
        <v>0</v>
      </c>
      <c r="Q3216" t="n">
        <v>500000000</v>
      </c>
    </row>
    <row r="3217" ht="15" customHeight="1" s="1003">
      <c r="A3217" s="1019" t="inlineStr">
        <is>
          <t>Récolte</t>
        </is>
      </c>
      <c r="B3217" t="inlineStr">
        <is>
          <t>Graines récoltées</t>
        </is>
      </c>
      <c r="C3217" t="inlineStr">
        <is>
          <t>kt</t>
        </is>
      </c>
      <c r="D3217" t="inlineStr">
        <is>
          <t>France</t>
        </is>
      </c>
      <c r="E3217" t="inlineStr">
        <is>
          <t>2019-20</t>
        </is>
      </c>
      <c r="F3217" t="inlineStr">
        <is>
          <t>Pois</t>
        </is>
      </c>
      <c r="G3217" t="inlineStr">
        <is>
          <t>Récolte = 709 kt (Bilans par campagne - FranceAgriMer)</t>
        </is>
      </c>
      <c r="H3217" t="inlineStr"/>
      <c r="I3217" t="inlineStr">
        <is>
          <t>Bilans par campagne - FranceAgriMer</t>
        </is>
      </c>
      <c r="J3217" t="inlineStr"/>
      <c r="K3217" t="inlineStr">
        <is>
          <t>Volume</t>
        </is>
      </c>
      <c r="L3217" t="inlineStr">
        <is>
          <t>Récolte</t>
        </is>
      </c>
      <c r="M3217" t="inlineStr">
        <is>
          <t>Bilans Pois - FAM</t>
        </is>
      </c>
      <c r="N3217" t="inlineStr"/>
      <c r="O3217" t="n">
        <v>709</v>
      </c>
      <c r="P3217" t="inlineStr"/>
      <c r="Q3217" t="inlineStr"/>
    </row>
    <row r="3218" ht="15" customHeight="1" s="1003">
      <c r="A3218" s="1019" t="inlineStr">
        <is>
          <t>Ferme</t>
        </is>
      </c>
      <c r="B3218" t="inlineStr">
        <is>
          <t>Stock final à la ferme</t>
        </is>
      </c>
      <c r="C3218" t="inlineStr">
        <is>
          <t>kt</t>
        </is>
      </c>
      <c r="D3218" t="inlineStr">
        <is>
          <t>France</t>
        </is>
      </c>
      <c r="E3218" t="inlineStr">
        <is>
          <t>2019-20</t>
        </is>
      </c>
      <c r="F3218" t="inlineStr">
        <is>
          <t>Pois</t>
        </is>
      </c>
      <c r="G3218" t="inlineStr"/>
      <c r="H3218" t="inlineStr"/>
      <c r="I3218" t="inlineStr"/>
      <c r="J3218" t="inlineStr">
        <is>
          <t>Le stock à la ferme est négligé</t>
        </is>
      </c>
      <c r="K3218" t="inlineStr"/>
      <c r="L3218" t="inlineStr">
        <is>
          <t>Stock final à la ferme</t>
        </is>
      </c>
      <c r="M3218" t="inlineStr"/>
      <c r="N3218" t="inlineStr"/>
      <c r="O3218" t="n">
        <v>0</v>
      </c>
      <c r="P3218" t="inlineStr"/>
      <c r="Q3218" t="inlineStr"/>
    </row>
    <row r="3219" ht="15" customHeight="1" s="1003">
      <c r="A3219" s="1019" t="inlineStr">
        <is>
          <t>Ferme</t>
        </is>
      </c>
      <c r="B3219" t="inlineStr">
        <is>
          <t>Graines autoconsommées</t>
        </is>
      </c>
      <c r="C3219" t="inlineStr">
        <is>
          <t>kt</t>
        </is>
      </c>
      <c r="D3219" t="inlineStr">
        <is>
          <t>France</t>
        </is>
      </c>
      <c r="E3219" t="inlineStr">
        <is>
          <t>2019-20</t>
        </is>
      </c>
      <c r="F3219" t="inlineStr">
        <is>
          <t>Pois</t>
        </is>
      </c>
      <c r="G3219" t="inlineStr">
        <is>
          <t>Autoconsommation à la ferme = 169 kt (Bilans par campagne - FranceAgriMer)</t>
        </is>
      </c>
      <c r="H3219" t="inlineStr"/>
      <c r="I3219" t="inlineStr">
        <is>
          <t>Bilans par campagne - FranceAgriMer</t>
        </is>
      </c>
      <c r="J3219" t="inlineStr"/>
      <c r="K3219" t="inlineStr">
        <is>
          <t>Volume</t>
        </is>
      </c>
      <c r="L3219" t="inlineStr">
        <is>
          <t>Autoconsommation à la ferme</t>
        </is>
      </c>
      <c r="M3219" t="inlineStr">
        <is>
          <t>Bilans Pois - FAM</t>
        </is>
      </c>
      <c r="N3219" t="inlineStr"/>
      <c r="O3219" t="n">
        <v>169</v>
      </c>
      <c r="P3219" t="inlineStr"/>
      <c r="Q3219" t="inlineStr"/>
    </row>
    <row r="3220" ht="15" customHeight="1" s="1003">
      <c r="A3220" s="1019" t="inlineStr">
        <is>
          <t>Ferme</t>
        </is>
      </c>
      <c r="B3220" t="inlineStr">
        <is>
          <t>Stock final</t>
        </is>
      </c>
      <c r="C3220" t="inlineStr">
        <is>
          <t>kt</t>
        </is>
      </c>
      <c r="D3220" t="inlineStr">
        <is>
          <t>France</t>
        </is>
      </c>
      <c r="E3220" t="inlineStr">
        <is>
          <t>2019-20</t>
        </is>
      </c>
      <c r="F3220" t="inlineStr">
        <is>
          <t>Pois</t>
        </is>
      </c>
      <c r="G3220" t="inlineStr"/>
      <c r="H3220" t="inlineStr"/>
      <c r="I3220" t="inlineStr"/>
      <c r="J3220" t="inlineStr"/>
      <c r="K3220" t="inlineStr"/>
      <c r="L3220" t="inlineStr"/>
      <c r="M3220" t="inlineStr"/>
      <c r="N3220" t="inlineStr"/>
      <c r="O3220" t="n">
        <v>0</v>
      </c>
      <c r="P3220" t="inlineStr"/>
      <c r="Q3220" t="inlineStr"/>
    </row>
    <row r="3221" ht="15" customHeight="1" s="1003">
      <c r="A3221" s="1019" t="inlineStr">
        <is>
          <t>OS</t>
        </is>
      </c>
      <c r="B3221" t="inlineStr">
        <is>
          <t>Graines collectées</t>
        </is>
      </c>
      <c r="C3221" t="inlineStr">
        <is>
          <t>kt</t>
        </is>
      </c>
      <c r="D3221" t="inlineStr">
        <is>
          <t>France</t>
        </is>
      </c>
      <c r="E3221" t="inlineStr">
        <is>
          <t>2019-20</t>
        </is>
      </c>
      <c r="F3221" t="inlineStr">
        <is>
          <t>Pois</t>
        </is>
      </c>
      <c r="G3221" t="inlineStr"/>
      <c r="H3221" t="inlineStr"/>
      <c r="I3221" t="inlineStr"/>
      <c r="J3221" t="inlineStr"/>
      <c r="K3221" t="inlineStr"/>
      <c r="L3221" t="inlineStr"/>
      <c r="M3221" t="inlineStr"/>
      <c r="N3221" t="inlineStr"/>
      <c r="O3221" t="n">
        <v>564</v>
      </c>
      <c r="P3221" t="inlineStr"/>
      <c r="Q3221" t="inlineStr"/>
    </row>
    <row r="3222" ht="15" customHeight="1" s="1003">
      <c r="A3222" s="1019" t="inlineStr">
        <is>
          <t>OS</t>
        </is>
      </c>
      <c r="B3222" t="inlineStr">
        <is>
          <t>Stock final collecteurs</t>
        </is>
      </c>
      <c r="C3222" t="inlineStr">
        <is>
          <t>kt</t>
        </is>
      </c>
      <c r="D3222" t="inlineStr">
        <is>
          <t>France</t>
        </is>
      </c>
      <c r="E3222" t="inlineStr">
        <is>
          <t>2019-20</t>
        </is>
      </c>
      <c r="F3222" t="inlineStr">
        <is>
          <t>Pois</t>
        </is>
      </c>
      <c r="G3222" t="inlineStr">
        <is>
          <t>Stock final collecteurs = 53 kt (Bilans par campagne - FranceAgriMer)</t>
        </is>
      </c>
      <c r="H3222" t="inlineStr"/>
      <c r="I3222" t="inlineStr">
        <is>
          <t>Bilans par campagne - FranceAgriMer</t>
        </is>
      </c>
      <c r="J3222" t="inlineStr"/>
      <c r="K3222" t="inlineStr">
        <is>
          <t>Volume</t>
        </is>
      </c>
      <c r="L3222" t="inlineStr">
        <is>
          <t>Stock final collecteurs</t>
        </is>
      </c>
      <c r="M3222" t="inlineStr">
        <is>
          <t>Bilans Pois - FAM</t>
        </is>
      </c>
      <c r="N3222" t="inlineStr"/>
      <c r="O3222" t="n">
        <v>53.1</v>
      </c>
      <c r="P3222" t="inlineStr"/>
      <c r="Q3222" t="inlineStr"/>
    </row>
    <row r="3223" ht="15" customHeight="1" s="1003">
      <c r="A3223" s="1019" t="inlineStr">
        <is>
          <t>OS</t>
        </is>
      </c>
      <c r="B3223" t="inlineStr">
        <is>
          <t>Stock final</t>
        </is>
      </c>
      <c r="C3223" t="inlineStr">
        <is>
          <t>kt</t>
        </is>
      </c>
      <c r="D3223" t="inlineStr">
        <is>
          <t>France</t>
        </is>
      </c>
      <c r="E3223" t="inlineStr">
        <is>
          <t>2019-20</t>
        </is>
      </c>
      <c r="F3223" t="inlineStr">
        <is>
          <t>Pois</t>
        </is>
      </c>
      <c r="G3223" t="inlineStr">
        <is>
          <t>Stock final collecteurs = 65 kt (Bilans par campagne - FranceAgriMer)</t>
        </is>
      </c>
      <c r="H3223" t="inlineStr"/>
      <c r="I3223" t="inlineStr">
        <is>
          <t>Bilans par campagne - FranceAgriMer</t>
        </is>
      </c>
      <c r="J3223" t="inlineStr"/>
      <c r="K3223" t="inlineStr">
        <is>
          <t>Volume</t>
        </is>
      </c>
      <c r="L3223" t="inlineStr">
        <is>
          <t>Stock final collecteurs</t>
        </is>
      </c>
      <c r="M3223" t="inlineStr">
        <is>
          <t>Bilans Pois - FAM</t>
        </is>
      </c>
      <c r="N3223" t="inlineStr"/>
      <c r="O3223" t="n">
        <v>53.1</v>
      </c>
      <c r="P3223" t="inlineStr"/>
      <c r="Q3223" t="inlineStr"/>
    </row>
    <row r="3224" ht="15" customHeight="1" s="1003">
      <c r="A3224" s="1019" t="inlineStr">
        <is>
          <t>OS</t>
        </is>
      </c>
      <c r="B3224" t="inlineStr">
        <is>
          <t>Issues de silo</t>
        </is>
      </c>
      <c r="C3224" t="inlineStr">
        <is>
          <t>kt</t>
        </is>
      </c>
      <c r="D3224" t="inlineStr">
        <is>
          <t>France</t>
        </is>
      </c>
      <c r="E3224" t="inlineStr">
        <is>
          <t>2019-20</t>
        </is>
      </c>
      <c r="F3224" t="inlineStr">
        <is>
          <t>Pois</t>
        </is>
      </c>
      <c r="G3224" t="inlineStr"/>
      <c r="H3224" t="inlineStr">
        <is>
          <t>Ratio d'issues de silo = 1 % (ONRB - FranceAgriMer)</t>
        </is>
      </c>
      <c r="I3224" t="inlineStr">
        <is>
          <t>ONRB - FranceAgriMer</t>
        </is>
      </c>
      <c r="J3224" t="inlineStr">
        <is>
          <t>0</t>
        </is>
      </c>
      <c r="K3224" t="inlineStr">
        <is>
          <t>Rendement</t>
        </is>
      </c>
      <c r="L3224" t="inlineStr">
        <is>
          <t>Ratio d'issues de silo</t>
        </is>
      </c>
      <c r="M3224" t="inlineStr">
        <is>
          <t>Issues de silo - ONRB</t>
        </is>
      </c>
      <c r="N3224" t="inlineStr"/>
      <c r="O3224" t="n">
        <v>5.4</v>
      </c>
      <c r="P3224" t="inlineStr"/>
      <c r="Q3224" t="inlineStr"/>
    </row>
    <row r="3225" ht="15" customHeight="1" s="1003">
      <c r="A3225" s="1019" t="inlineStr">
        <is>
          <t>Trituration</t>
        </is>
      </c>
      <c r="B3225" t="inlineStr">
        <is>
          <t>Huile</t>
        </is>
      </c>
      <c r="C3225" t="inlineStr">
        <is>
          <t>kt</t>
        </is>
      </c>
      <c r="D3225" t="inlineStr">
        <is>
          <t>France</t>
        </is>
      </c>
      <c r="E3225" t="inlineStr">
        <is>
          <t>2019-20</t>
        </is>
      </c>
      <c r="F3225" t="inlineStr">
        <is>
          <t>Pois</t>
        </is>
      </c>
      <c r="G3225" t="inlineStr"/>
      <c r="H3225" t="inlineStr"/>
      <c r="I3225" t="inlineStr"/>
      <c r="J3225" t="inlineStr">
        <is>
          <t>Pas de trituration</t>
        </is>
      </c>
      <c r="K3225" t="inlineStr"/>
      <c r="L3225" t="inlineStr"/>
      <c r="M3225" t="inlineStr"/>
      <c r="N3225" t="inlineStr"/>
      <c r="O3225" t="n">
        <v>-0</v>
      </c>
      <c r="P3225" t="inlineStr"/>
      <c r="Q3225" t="inlineStr"/>
    </row>
    <row r="3226" ht="15" customHeight="1" s="1003">
      <c r="A3226" s="1019" t="inlineStr">
        <is>
          <t>Trituration</t>
        </is>
      </c>
      <c r="B3226" t="inlineStr">
        <is>
          <t>Tourteaux</t>
        </is>
      </c>
      <c r="C3226" t="inlineStr">
        <is>
          <t>kt</t>
        </is>
      </c>
      <c r="D3226" t="inlineStr">
        <is>
          <t>France</t>
        </is>
      </c>
      <c r="E3226" t="inlineStr">
        <is>
          <t>2019-20</t>
        </is>
      </c>
      <c r="F3226" t="inlineStr">
        <is>
          <t>Pois</t>
        </is>
      </c>
      <c r="G3226" t="inlineStr"/>
      <c r="H3226" t="inlineStr"/>
      <c r="I3226" t="inlineStr"/>
      <c r="J3226" t="inlineStr"/>
      <c r="K3226" t="inlineStr"/>
      <c r="L3226" t="inlineStr"/>
      <c r="M3226" t="inlineStr"/>
      <c r="N3226" t="inlineStr"/>
      <c r="O3226" t="n">
        <v>-0</v>
      </c>
      <c r="P3226" t="inlineStr"/>
      <c r="Q3226" t="inlineStr"/>
    </row>
    <row r="3227" ht="15" customHeight="1" s="1003">
      <c r="A3227" s="1019" t="inlineStr">
        <is>
          <t>Trituration</t>
        </is>
      </c>
      <c r="B3227" t="inlineStr">
        <is>
          <t>Coques (+ eau)</t>
        </is>
      </c>
      <c r="C3227" t="inlineStr">
        <is>
          <t>kt</t>
        </is>
      </c>
      <c r="D3227" t="inlineStr">
        <is>
          <t>France</t>
        </is>
      </c>
      <c r="E3227" t="inlineStr">
        <is>
          <t>2019-20</t>
        </is>
      </c>
      <c r="F3227" t="inlineStr">
        <is>
          <t>Pois</t>
        </is>
      </c>
      <c r="G3227" t="inlineStr"/>
      <c r="H3227" t="inlineStr"/>
      <c r="I3227" t="inlineStr"/>
      <c r="J3227" t="inlineStr"/>
      <c r="K3227" t="inlineStr"/>
      <c r="L3227" t="inlineStr"/>
      <c r="M3227" t="inlineStr"/>
      <c r="N3227" t="inlineStr"/>
      <c r="O3227" t="n">
        <v>0</v>
      </c>
      <c r="P3227" t="inlineStr"/>
      <c r="Q3227" t="inlineStr"/>
    </row>
    <row r="3228" ht="15" customHeight="1" s="1003">
      <c r="A3228" s="1019" t="inlineStr">
        <is>
          <t>Moulin</t>
        </is>
      </c>
      <c r="B3228" t="inlineStr">
        <is>
          <t>Grignons d'olive</t>
        </is>
      </c>
      <c r="C3228" t="inlineStr">
        <is>
          <t>kt</t>
        </is>
      </c>
      <c r="D3228" t="inlineStr">
        <is>
          <t>France</t>
        </is>
      </c>
      <c r="E3228" t="inlineStr">
        <is>
          <t>2019-20</t>
        </is>
      </c>
      <c r="F3228" t="inlineStr">
        <is>
          <t>Pois</t>
        </is>
      </c>
      <c r="G3228" t="inlineStr"/>
      <c r="H3228" t="inlineStr"/>
      <c r="I3228" t="inlineStr"/>
      <c r="J3228" t="inlineStr"/>
      <c r="K3228" t="inlineStr"/>
      <c r="L3228" t="inlineStr">
        <is>
          <t>Production de grignons d'olive</t>
        </is>
      </c>
      <c r="M3228" t="inlineStr"/>
      <c r="N3228" t="inlineStr"/>
      <c r="O3228" t="n">
        <v>-0</v>
      </c>
      <c r="P3228" t="n">
        <v>0</v>
      </c>
      <c r="Q3228" t="n">
        <v>500000000</v>
      </c>
    </row>
    <row r="3229" ht="15" customHeight="1" s="1003">
      <c r="A3229" s="1019" t="inlineStr">
        <is>
          <t>Moulin</t>
        </is>
      </c>
      <c r="B3229" t="inlineStr">
        <is>
          <t>Huile d'olive</t>
        </is>
      </c>
      <c r="C3229" t="inlineStr">
        <is>
          <t>kt</t>
        </is>
      </c>
      <c r="D3229" t="inlineStr">
        <is>
          <t>France</t>
        </is>
      </c>
      <c r="E3229" t="inlineStr">
        <is>
          <t>2019-20</t>
        </is>
      </c>
      <c r="F3229" t="inlineStr">
        <is>
          <t>Pois</t>
        </is>
      </c>
      <c r="G3229" t="inlineStr"/>
      <c r="H3229" t="inlineStr"/>
      <c r="I3229" t="inlineStr"/>
      <c r="J3229" t="inlineStr"/>
      <c r="K3229" t="inlineStr"/>
      <c r="L3229" t="inlineStr"/>
      <c r="M3229" t="inlineStr"/>
      <c r="N3229" t="inlineStr"/>
      <c r="O3229" t="n">
        <v>-0</v>
      </c>
      <c r="P3229" t="n">
        <v>0</v>
      </c>
      <c r="Q3229" t="n">
        <v>500000000</v>
      </c>
    </row>
    <row r="3230" ht="15" customHeight="1" s="1003">
      <c r="A3230" s="1019" t="inlineStr">
        <is>
          <t>Conservation ou préparation d'olives</t>
        </is>
      </c>
      <c r="B3230" t="inlineStr">
        <is>
          <t>Olives de table</t>
        </is>
      </c>
      <c r="C3230" t="inlineStr">
        <is>
          <t>kt</t>
        </is>
      </c>
      <c r="D3230" t="inlineStr">
        <is>
          <t>France</t>
        </is>
      </c>
      <c r="E3230" t="inlineStr">
        <is>
          <t>2019-20</t>
        </is>
      </c>
      <c r="F3230" t="inlineStr">
        <is>
          <t>Pois</t>
        </is>
      </c>
      <c r="G3230" t="inlineStr"/>
      <c r="H3230" t="inlineStr"/>
      <c r="I3230" t="inlineStr"/>
      <c r="J3230" t="inlineStr"/>
      <c r="K3230" t="inlineStr"/>
      <c r="L3230" t="inlineStr"/>
      <c r="M3230" t="inlineStr"/>
      <c r="N3230" t="inlineStr"/>
      <c r="O3230" t="n">
        <v>-0</v>
      </c>
      <c r="P3230" t="n">
        <v>0</v>
      </c>
      <c r="Q3230" t="n">
        <v>500000000</v>
      </c>
    </row>
    <row r="3231" ht="15" customHeight="1" s="1003">
      <c r="A3231" s="1019" t="inlineStr">
        <is>
          <t>Fabrication de produits alimentaires</t>
        </is>
      </c>
      <c r="B3231" t="inlineStr">
        <is>
          <t>Produits alimentaires</t>
        </is>
      </c>
      <c r="C3231" t="inlineStr">
        <is>
          <t>kt</t>
        </is>
      </c>
      <c r="D3231" t="inlineStr">
        <is>
          <t>France</t>
        </is>
      </c>
      <c r="E3231" t="inlineStr">
        <is>
          <t>2019-20</t>
        </is>
      </c>
      <c r="F3231" t="inlineStr">
        <is>
          <t>Pois</t>
        </is>
      </c>
      <c r="G3231" t="inlineStr"/>
      <c r="H3231" t="inlineStr"/>
      <c r="I3231" t="inlineStr"/>
      <c r="J3231" t="inlineStr"/>
      <c r="K3231" t="inlineStr"/>
      <c r="L3231" t="inlineStr"/>
      <c r="M3231" t="inlineStr"/>
      <c r="N3231" t="inlineStr"/>
      <c r="O3231" t="n">
        <v>4.38</v>
      </c>
      <c r="P3231" t="inlineStr"/>
      <c r="Q3231" t="inlineStr"/>
    </row>
    <row r="3232" ht="15" customHeight="1" s="1003">
      <c r="A3232" s="1019" t="inlineStr">
        <is>
          <t>Amidonnerie</t>
        </is>
      </c>
      <c r="B3232" t="inlineStr">
        <is>
          <t>Fibres, lipides et sons</t>
        </is>
      </c>
      <c r="C3232" t="inlineStr">
        <is>
          <t>kt</t>
        </is>
      </c>
      <c r="D3232" t="inlineStr">
        <is>
          <t>France</t>
        </is>
      </c>
      <c r="E3232" t="inlineStr">
        <is>
          <t>2019-20</t>
        </is>
      </c>
      <c r="F3232" t="inlineStr">
        <is>
          <t>Pois</t>
        </is>
      </c>
      <c r="G3232" t="inlineStr"/>
      <c r="H3232" t="inlineStr"/>
      <c r="I3232" t="inlineStr"/>
      <c r="J3232" t="inlineStr"/>
      <c r="K3232" t="inlineStr"/>
      <c r="L3232" t="inlineStr">
        <is>
          <t>Production de coproduits de l'Amidonnerie</t>
        </is>
      </c>
      <c r="M3232" t="inlineStr"/>
      <c r="N3232" t="inlineStr"/>
      <c r="O3232" t="n">
        <v>60.2</v>
      </c>
      <c r="P3232" t="inlineStr"/>
      <c r="Q3232" t="inlineStr"/>
    </row>
    <row r="3233" ht="15" customHeight="1" s="1003">
      <c r="A3233" s="1019" t="inlineStr">
        <is>
          <t>Amidonnerie</t>
        </is>
      </c>
      <c r="B3233" t="inlineStr">
        <is>
          <t>Amidon</t>
        </is>
      </c>
      <c r="C3233" t="inlineStr">
        <is>
          <t>kt</t>
        </is>
      </c>
      <c r="D3233" t="inlineStr">
        <is>
          <t>France</t>
        </is>
      </c>
      <c r="E3233" t="inlineStr">
        <is>
          <t>2019-20</t>
        </is>
      </c>
      <c r="F3233" t="inlineStr">
        <is>
          <t>Pois</t>
        </is>
      </c>
      <c r="G3233" t="inlineStr"/>
      <c r="H3233" t="inlineStr">
        <is>
          <t>Rendement de production d'amidon = 40 % (Chiffres clés - USIPA)</t>
        </is>
      </c>
      <c r="I3233" t="inlineStr">
        <is>
          <t>Chiffres clés - USIPA</t>
        </is>
      </c>
      <c r="J3233" t="inlineStr">
        <is>
          <t>0</t>
        </is>
      </c>
      <c r="K3233" t="inlineStr">
        <is>
          <t>Rendement</t>
        </is>
      </c>
      <c r="L3233" t="inlineStr">
        <is>
          <t>Rendement de production d'amidon</t>
        </is>
      </c>
      <c r="M3233" t="inlineStr">
        <is>
          <t>Fab. ingrédients - Diverses</t>
        </is>
      </c>
      <c r="N3233" t="inlineStr"/>
      <c r="O3233" t="n">
        <v>56</v>
      </c>
      <c r="P3233" t="inlineStr"/>
      <c r="Q3233" t="inlineStr"/>
    </row>
    <row r="3234" ht="15" customHeight="1" s="1003">
      <c r="A3234" s="1019" t="inlineStr">
        <is>
          <t>Amidonnerie</t>
        </is>
      </c>
      <c r="B3234" t="inlineStr">
        <is>
          <t>Protéine</t>
        </is>
      </c>
      <c r="C3234" t="inlineStr">
        <is>
          <t>kt</t>
        </is>
      </c>
      <c r="D3234" t="inlineStr">
        <is>
          <t>France</t>
        </is>
      </c>
      <c r="E3234" t="inlineStr">
        <is>
          <t>2019-20</t>
        </is>
      </c>
      <c r="F3234" t="inlineStr">
        <is>
          <t>Pois</t>
        </is>
      </c>
      <c r="G3234" t="inlineStr"/>
      <c r="H3234" t="inlineStr">
        <is>
          <t>Rendement de production de protéine = 17 % (Composition - Feedtables)</t>
        </is>
      </c>
      <c r="I3234" t="inlineStr">
        <is>
          <t>Composition - Feedtables</t>
        </is>
      </c>
      <c r="J3234" t="inlineStr">
        <is>
          <t>0</t>
        </is>
      </c>
      <c r="K3234" t="inlineStr">
        <is>
          <t>Rendement</t>
        </is>
      </c>
      <c r="L3234" t="inlineStr">
        <is>
          <t>Rendement de production de protéine</t>
        </is>
      </c>
      <c r="M3234" t="inlineStr">
        <is>
          <t>Fab. ingrédients - Diverses</t>
        </is>
      </c>
      <c r="N3234" t="inlineStr"/>
      <c r="O3234" t="n">
        <v>23.8</v>
      </c>
      <c r="P3234" t="inlineStr"/>
      <c r="Q3234" t="inlineStr"/>
    </row>
    <row r="3235" ht="15" customHeight="1" s="1003">
      <c r="A3235" s="1019" t="inlineStr">
        <is>
          <t>Meunerie</t>
        </is>
      </c>
      <c r="B3235" t="inlineStr">
        <is>
          <t>Sons</t>
        </is>
      </c>
      <c r="C3235" t="inlineStr">
        <is>
          <t>kt</t>
        </is>
      </c>
      <c r="D3235" t="inlineStr">
        <is>
          <t>France</t>
        </is>
      </c>
      <c r="E3235" t="inlineStr">
        <is>
          <t>2019-20</t>
        </is>
      </c>
      <c r="F3235" t="inlineStr">
        <is>
          <t>Pois</t>
        </is>
      </c>
      <c r="G3235" t="inlineStr"/>
      <c r="H3235" t="inlineStr"/>
      <c r="I3235" t="inlineStr"/>
      <c r="J3235" t="inlineStr"/>
      <c r="K3235" t="inlineStr"/>
      <c r="L3235" t="inlineStr"/>
      <c r="M3235" t="inlineStr"/>
      <c r="N3235" t="inlineStr"/>
      <c r="O3235" t="n">
        <v>-0</v>
      </c>
      <c r="P3235" t="n">
        <v>0</v>
      </c>
      <c r="Q3235" t="n">
        <v>-0</v>
      </c>
    </row>
    <row r="3236" ht="15" customHeight="1" s="1003">
      <c r="A3236" s="1019" t="inlineStr">
        <is>
          <t>Meunerie</t>
        </is>
      </c>
      <c r="B3236" t="inlineStr">
        <is>
          <t>Farine</t>
        </is>
      </c>
      <c r="C3236" t="inlineStr">
        <is>
          <t>kt</t>
        </is>
      </c>
      <c r="D3236" t="inlineStr">
        <is>
          <t>France</t>
        </is>
      </c>
      <c r="E3236" t="inlineStr">
        <is>
          <t>2019-20</t>
        </is>
      </c>
      <c r="F3236" t="inlineStr">
        <is>
          <t>Pois</t>
        </is>
      </c>
      <c r="G3236" t="inlineStr"/>
      <c r="H3236" t="inlineStr"/>
      <c r="I3236" t="inlineStr"/>
      <c r="J3236" t="inlineStr"/>
      <c r="K3236" t="inlineStr"/>
      <c r="L3236" t="inlineStr"/>
      <c r="M3236" t="inlineStr"/>
      <c r="N3236" t="inlineStr"/>
      <c r="O3236" t="n">
        <v>-0</v>
      </c>
      <c r="P3236" t="n">
        <v>0</v>
      </c>
      <c r="Q3236" t="n">
        <v>-0</v>
      </c>
    </row>
    <row r="3237" ht="15" customHeight="1" s="1003">
      <c r="A3237" s="1019" t="inlineStr">
        <is>
          <t>Fabrication d'ingrédients</t>
        </is>
      </c>
      <c r="B3237" t="inlineStr">
        <is>
          <t>Amidon, fibres, lipides et sons</t>
        </is>
      </c>
      <c r="C3237" t="inlineStr">
        <is>
          <t>kt</t>
        </is>
      </c>
      <c r="D3237" t="inlineStr">
        <is>
          <t>France</t>
        </is>
      </c>
      <c r="E3237" t="inlineStr">
        <is>
          <t>2019-20</t>
        </is>
      </c>
      <c r="F3237" t="inlineStr">
        <is>
          <t>Pois</t>
        </is>
      </c>
      <c r="G3237" t="inlineStr"/>
      <c r="H3237" t="inlineStr"/>
      <c r="I3237" t="inlineStr"/>
      <c r="J3237" t="inlineStr"/>
      <c r="K3237" t="inlineStr"/>
      <c r="L3237" t="inlineStr"/>
      <c r="M3237" t="inlineStr"/>
      <c r="N3237" t="inlineStr"/>
      <c r="O3237" t="n">
        <v>-0</v>
      </c>
      <c r="P3237" t="n">
        <v>0</v>
      </c>
      <c r="Q3237" t="n">
        <v>-0</v>
      </c>
    </row>
    <row r="3238" ht="15" customHeight="1" s="1003">
      <c r="A3238" s="1019" t="inlineStr">
        <is>
          <t>Fabrication d'ingrédients</t>
        </is>
      </c>
      <c r="B3238" t="inlineStr">
        <is>
          <t>MPV</t>
        </is>
      </c>
      <c r="C3238" t="inlineStr">
        <is>
          <t>kt</t>
        </is>
      </c>
      <c r="D3238" t="inlineStr">
        <is>
          <t>France</t>
        </is>
      </c>
      <c r="E3238" t="inlineStr">
        <is>
          <t>2019-20</t>
        </is>
      </c>
      <c r="F3238" t="inlineStr">
        <is>
          <t>Pois</t>
        </is>
      </c>
      <c r="G3238" t="inlineStr"/>
      <c r="H3238" t="inlineStr"/>
      <c r="I3238" t="inlineStr"/>
      <c r="J3238" t="inlineStr"/>
      <c r="K3238" t="inlineStr"/>
      <c r="L3238" t="inlineStr"/>
      <c r="M3238" t="inlineStr"/>
      <c r="N3238" t="inlineStr"/>
      <c r="O3238" t="n">
        <v>-0</v>
      </c>
      <c r="P3238" t="n">
        <v>0</v>
      </c>
      <c r="Q3238" t="n">
        <v>-0</v>
      </c>
    </row>
    <row r="3239" ht="15" customHeight="1" s="1003">
      <c r="A3239" s="1019" t="inlineStr">
        <is>
          <t>Ecart statistique</t>
        </is>
      </c>
      <c r="B3239" t="inlineStr">
        <is>
          <t>Graines collectées</t>
        </is>
      </c>
      <c r="C3239" t="inlineStr">
        <is>
          <t>kt</t>
        </is>
      </c>
      <c r="D3239" t="inlineStr">
        <is>
          <t>France</t>
        </is>
      </c>
      <c r="E3239" t="inlineStr">
        <is>
          <t>2019-20</t>
        </is>
      </c>
      <c r="F3239" t="inlineStr">
        <is>
          <t>Pois</t>
        </is>
      </c>
      <c r="G3239" t="inlineStr"/>
      <c r="H3239" t="inlineStr"/>
      <c r="I3239" t="inlineStr"/>
      <c r="J3239" t="inlineStr"/>
      <c r="K3239" t="inlineStr"/>
      <c r="L3239" t="inlineStr"/>
      <c r="M3239" t="inlineStr"/>
      <c r="N3239" t="inlineStr"/>
      <c r="O3239" t="n">
        <v>-0</v>
      </c>
      <c r="P3239" t="inlineStr"/>
      <c r="Q3239" t="inlineStr"/>
    </row>
    <row r="3240" ht="15" customHeight="1" s="1003">
      <c r="A3240" s="1019" t="inlineStr">
        <is>
          <t>Ecart statistique</t>
        </is>
      </c>
      <c r="B3240" t="inlineStr">
        <is>
          <t>Olives</t>
        </is>
      </c>
      <c r="C3240" t="inlineStr">
        <is>
          <t>kt</t>
        </is>
      </c>
      <c r="D3240" t="inlineStr">
        <is>
          <t>France</t>
        </is>
      </c>
      <c r="E3240" t="inlineStr">
        <is>
          <t>2019-20</t>
        </is>
      </c>
      <c r="F3240" t="inlineStr">
        <is>
          <t>Pois</t>
        </is>
      </c>
      <c r="G3240" t="inlineStr"/>
      <c r="H3240" t="inlineStr"/>
      <c r="I3240" t="inlineStr"/>
      <c r="J3240" t="inlineStr"/>
      <c r="K3240" t="inlineStr"/>
      <c r="L3240" t="inlineStr"/>
      <c r="M3240" t="inlineStr"/>
      <c r="N3240" t="inlineStr"/>
      <c r="O3240" t="n">
        <v>-0</v>
      </c>
      <c r="P3240" t="n">
        <v>0</v>
      </c>
      <c r="Q3240" t="n">
        <v>500000000</v>
      </c>
    </row>
    <row r="3241" ht="15" customHeight="1" s="1003">
      <c r="A3241" s="1019" t="inlineStr">
        <is>
          <t>Ecart statistique</t>
        </is>
      </c>
      <c r="B3241" t="inlineStr">
        <is>
          <t>Fabrication de produits alimentaires</t>
        </is>
      </c>
      <c r="C3241" t="inlineStr">
        <is>
          <t>kt</t>
        </is>
      </c>
      <c r="D3241" t="inlineStr">
        <is>
          <t>France</t>
        </is>
      </c>
      <c r="E3241" t="inlineStr">
        <is>
          <t>2019-20</t>
        </is>
      </c>
      <c r="F3241" t="inlineStr">
        <is>
          <t>Pois</t>
        </is>
      </c>
      <c r="G3241" t="inlineStr"/>
      <c r="H3241" t="inlineStr"/>
      <c r="I3241" t="inlineStr"/>
      <c r="J3241" t="inlineStr"/>
      <c r="K3241" t="inlineStr"/>
      <c r="L3241" t="inlineStr"/>
      <c r="M3241" t="inlineStr"/>
      <c r="N3241" t="inlineStr"/>
      <c r="O3241" t="n">
        <v>-0</v>
      </c>
      <c r="P3241" t="inlineStr"/>
      <c r="Q3241" t="inlineStr"/>
    </row>
    <row r="3242" ht="15" customHeight="1" s="1003">
      <c r="A3242" s="1019" t="inlineStr">
        <is>
          <t>Ecart statistique</t>
        </is>
      </c>
      <c r="B3242" t="inlineStr">
        <is>
          <t>Olives de table</t>
        </is>
      </c>
      <c r="C3242" t="inlineStr">
        <is>
          <t>kt</t>
        </is>
      </c>
      <c r="D3242" t="inlineStr">
        <is>
          <t>France</t>
        </is>
      </c>
      <c r="E3242" t="inlineStr">
        <is>
          <t>2019-20</t>
        </is>
      </c>
      <c r="F3242" t="inlineStr">
        <is>
          <t>Pois</t>
        </is>
      </c>
      <c r="G3242" t="inlineStr"/>
      <c r="H3242" t="inlineStr"/>
      <c r="I3242" t="inlineStr"/>
      <c r="J3242" t="inlineStr"/>
      <c r="K3242" t="inlineStr"/>
      <c r="L3242" t="inlineStr"/>
      <c r="M3242" t="inlineStr"/>
      <c r="N3242" t="inlineStr"/>
      <c r="O3242" t="n">
        <v>-0</v>
      </c>
      <c r="P3242" t="n">
        <v>0</v>
      </c>
      <c r="Q3242" t="n">
        <v>500000000</v>
      </c>
    </row>
    <row r="3243" ht="15" customHeight="1" s="1003">
      <c r="A3243" s="1019" t="inlineStr">
        <is>
          <t>Import</t>
        </is>
      </c>
      <c r="B3243" t="inlineStr">
        <is>
          <t>Huile</t>
        </is>
      </c>
      <c r="C3243" t="inlineStr">
        <is>
          <t>kt</t>
        </is>
      </c>
      <c r="D3243" t="inlineStr">
        <is>
          <t>France</t>
        </is>
      </c>
      <c r="E3243" t="inlineStr">
        <is>
          <t>2019-20</t>
        </is>
      </c>
      <c r="F3243" t="inlineStr">
        <is>
          <t>Pois</t>
        </is>
      </c>
      <c r="G3243" t="inlineStr"/>
      <c r="H3243" t="inlineStr"/>
      <c r="I3243" t="inlineStr"/>
      <c r="J3243" t="inlineStr"/>
      <c r="K3243" t="inlineStr"/>
      <c r="L3243" t="inlineStr"/>
      <c r="M3243" t="inlineStr"/>
      <c r="N3243" t="inlineStr"/>
      <c r="O3243" t="n">
        <v>-0</v>
      </c>
      <c r="P3243" t="n">
        <v>0</v>
      </c>
      <c r="Q3243" t="n">
        <v>500000000</v>
      </c>
    </row>
    <row r="3244" ht="15" customHeight="1" s="1003">
      <c r="A3244" s="1019" t="inlineStr">
        <is>
          <t>Import</t>
        </is>
      </c>
      <c r="B3244" t="inlineStr">
        <is>
          <t>Tourteaux</t>
        </is>
      </c>
      <c r="C3244" t="inlineStr">
        <is>
          <t>kt</t>
        </is>
      </c>
      <c r="D3244" t="inlineStr">
        <is>
          <t>France</t>
        </is>
      </c>
      <c r="E3244" t="inlineStr">
        <is>
          <t>2019-20</t>
        </is>
      </c>
      <c r="F3244" t="inlineStr">
        <is>
          <t>Pois</t>
        </is>
      </c>
      <c r="G3244" t="inlineStr"/>
      <c r="H3244" t="inlineStr"/>
      <c r="I3244" t="inlineStr"/>
      <c r="J3244" t="inlineStr"/>
      <c r="K3244" t="inlineStr"/>
      <c r="L3244" t="inlineStr"/>
      <c r="M3244" t="inlineStr"/>
      <c r="N3244" t="inlineStr"/>
      <c r="O3244" t="n">
        <v>-0</v>
      </c>
      <c r="P3244" t="n">
        <v>0</v>
      </c>
      <c r="Q3244" t="n">
        <v>500000000</v>
      </c>
    </row>
    <row r="3245" ht="15" customHeight="1" s="1003">
      <c r="A3245" s="1019" t="inlineStr">
        <is>
          <t>Import</t>
        </is>
      </c>
      <c r="B3245" t="inlineStr">
        <is>
          <t>Olives</t>
        </is>
      </c>
      <c r="C3245" t="inlineStr">
        <is>
          <t>kt</t>
        </is>
      </c>
      <c r="D3245" t="inlineStr">
        <is>
          <t>France</t>
        </is>
      </c>
      <c r="E3245" t="inlineStr">
        <is>
          <t>2019-20</t>
        </is>
      </c>
      <c r="F3245" t="inlineStr">
        <is>
          <t>Pois</t>
        </is>
      </c>
      <c r="G3245" t="inlineStr"/>
      <c r="H3245" t="inlineStr"/>
      <c r="I3245" t="inlineStr"/>
      <c r="J3245" t="inlineStr"/>
      <c r="K3245" t="inlineStr"/>
      <c r="L3245" t="inlineStr"/>
      <c r="M3245" t="inlineStr"/>
      <c r="N3245" t="inlineStr"/>
      <c r="O3245" t="n">
        <v>-0</v>
      </c>
      <c r="P3245" t="n">
        <v>0</v>
      </c>
      <c r="Q3245" t="n">
        <v>500000000</v>
      </c>
    </row>
    <row r="3246" ht="15" customHeight="1" s="1003">
      <c r="A3246" s="1019" t="inlineStr">
        <is>
          <t>Import</t>
        </is>
      </c>
      <c r="B3246" t="inlineStr">
        <is>
          <t>Huile d'olive</t>
        </is>
      </c>
      <c r="C3246" t="inlineStr">
        <is>
          <t>kt</t>
        </is>
      </c>
      <c r="D3246" t="inlineStr">
        <is>
          <t>France</t>
        </is>
      </c>
      <c r="E3246" t="inlineStr">
        <is>
          <t>2019-20</t>
        </is>
      </c>
      <c r="F3246" t="inlineStr">
        <is>
          <t>Pois</t>
        </is>
      </c>
      <c r="G3246" t="inlineStr"/>
      <c r="H3246" t="inlineStr"/>
      <c r="I3246" t="inlineStr"/>
      <c r="J3246" t="inlineStr"/>
      <c r="K3246" t="inlineStr"/>
      <c r="L3246" t="inlineStr"/>
      <c r="M3246" t="inlineStr"/>
      <c r="N3246" t="inlineStr"/>
      <c r="O3246" t="n">
        <v>-0</v>
      </c>
      <c r="P3246" t="n">
        <v>0</v>
      </c>
      <c r="Q3246" t="n">
        <v>500000000</v>
      </c>
    </row>
    <row r="3247" ht="15" customHeight="1" s="1003">
      <c r="A3247" s="1019" t="inlineStr">
        <is>
          <t>Import</t>
        </is>
      </c>
      <c r="B3247" t="inlineStr">
        <is>
          <t>Grignons d'olive</t>
        </is>
      </c>
      <c r="C3247" t="inlineStr">
        <is>
          <t>kt</t>
        </is>
      </c>
      <c r="D3247" t="inlineStr">
        <is>
          <t>France</t>
        </is>
      </c>
      <c r="E3247" t="inlineStr">
        <is>
          <t>2019-20</t>
        </is>
      </c>
      <c r="F3247" t="inlineStr">
        <is>
          <t>Pois</t>
        </is>
      </c>
      <c r="G3247" t="inlineStr"/>
      <c r="H3247" t="inlineStr"/>
      <c r="I3247" t="inlineStr"/>
      <c r="J3247" t="inlineStr"/>
      <c r="K3247" t="inlineStr"/>
      <c r="L3247" t="inlineStr"/>
      <c r="M3247" t="inlineStr"/>
      <c r="N3247" t="inlineStr"/>
      <c r="O3247" t="n">
        <v>-0</v>
      </c>
      <c r="P3247" t="n">
        <v>0</v>
      </c>
      <c r="Q3247" t="n">
        <v>500000000</v>
      </c>
    </row>
    <row r="3248" ht="15" customHeight="1" s="1003">
      <c r="A3248" s="1019" t="inlineStr">
        <is>
          <t>Import</t>
        </is>
      </c>
      <c r="B3248" t="inlineStr">
        <is>
          <t>Olives de table</t>
        </is>
      </c>
      <c r="C3248" t="inlineStr">
        <is>
          <t>kt</t>
        </is>
      </c>
      <c r="D3248" t="inlineStr">
        <is>
          <t>France</t>
        </is>
      </c>
      <c r="E3248" t="inlineStr">
        <is>
          <t>2019-20</t>
        </is>
      </c>
      <c r="F3248" t="inlineStr">
        <is>
          <t>Pois</t>
        </is>
      </c>
      <c r="G3248" t="inlineStr"/>
      <c r="H3248" t="inlineStr"/>
      <c r="I3248" t="inlineStr"/>
      <c r="J3248" t="inlineStr"/>
      <c r="K3248" t="inlineStr"/>
      <c r="L3248" t="inlineStr"/>
      <c r="M3248" t="inlineStr"/>
      <c r="N3248" t="inlineStr"/>
      <c r="O3248" t="n">
        <v>-0</v>
      </c>
      <c r="P3248" t="n">
        <v>0</v>
      </c>
      <c r="Q3248" t="n">
        <v>500000000</v>
      </c>
    </row>
    <row r="3249" ht="15" customHeight="1" s="1003">
      <c r="A3249" s="1019" t="inlineStr">
        <is>
          <t>Import</t>
        </is>
      </c>
      <c r="B3249" t="inlineStr">
        <is>
          <t>Graines collectées</t>
        </is>
      </c>
      <c r="C3249" t="inlineStr">
        <is>
          <t>kt</t>
        </is>
      </c>
      <c r="D3249" t="inlineStr">
        <is>
          <t>France</t>
        </is>
      </c>
      <c r="E3249" t="inlineStr">
        <is>
          <t>2019-20</t>
        </is>
      </c>
      <c r="F3249" t="inlineStr">
        <is>
          <t>Pois</t>
        </is>
      </c>
      <c r="G3249" t="inlineStr"/>
      <c r="H3249" t="inlineStr">
        <is>
          <t>Importation de graines = 14 kt (Douanes françaises - Eurostat)</t>
        </is>
      </c>
      <c r="I3249" t="inlineStr">
        <is>
          <t>Douanes françaises - Eurostat</t>
        </is>
      </c>
      <c r="J3249" t="inlineStr"/>
      <c r="K3249" t="inlineStr">
        <is>
          <t>Volume</t>
        </is>
      </c>
      <c r="L3249" t="inlineStr">
        <is>
          <t>Importation de graines</t>
        </is>
      </c>
      <c r="M3249" t="inlineStr">
        <is>
          <t>Echanges mensuels - EUROSTAT</t>
        </is>
      </c>
      <c r="N3249" t="inlineStr"/>
      <c r="O3249" t="n">
        <v>14.2</v>
      </c>
      <c r="P3249" t="inlineStr"/>
      <c r="Q3249" t="inlineStr"/>
    </row>
    <row r="3250" ht="15" customHeight="1" s="1003">
      <c r="A3250" s="1019" t="inlineStr">
        <is>
          <t>Graines récoltées</t>
        </is>
      </c>
      <c r="B3250" t="inlineStr">
        <is>
          <t>Ferme</t>
        </is>
      </c>
      <c r="C3250" t="inlineStr">
        <is>
          <t>kt</t>
        </is>
      </c>
      <c r="D3250" t="inlineStr">
        <is>
          <t>France</t>
        </is>
      </c>
      <c r="E3250" t="inlineStr">
        <is>
          <t>2019-20</t>
        </is>
      </c>
      <c r="F3250" t="inlineStr">
        <is>
          <t>Féverole</t>
        </is>
      </c>
      <c r="G3250" t="inlineStr"/>
      <c r="H3250" t="inlineStr"/>
      <c r="I3250" t="inlineStr"/>
      <c r="J3250" t="inlineStr"/>
      <c r="K3250" t="inlineStr"/>
      <c r="L3250" t="inlineStr"/>
      <c r="M3250" t="inlineStr"/>
      <c r="N3250" t="inlineStr"/>
      <c r="O3250" t="n">
        <v>81.2</v>
      </c>
      <c r="P3250" t="inlineStr"/>
      <c r="Q3250" t="inlineStr"/>
    </row>
    <row r="3251" ht="15" customHeight="1" s="1003">
      <c r="A3251" s="1019" t="inlineStr">
        <is>
          <t>Graines récoltées</t>
        </is>
      </c>
      <c r="B3251" t="inlineStr">
        <is>
          <t>OS</t>
        </is>
      </c>
      <c r="C3251" t="inlineStr">
        <is>
          <t>kt</t>
        </is>
      </c>
      <c r="D3251" t="inlineStr">
        <is>
          <t>France</t>
        </is>
      </c>
      <c r="E3251" t="inlineStr">
        <is>
          <t>2019-20</t>
        </is>
      </c>
      <c r="F3251" t="inlineStr">
        <is>
          <t>Féverole</t>
        </is>
      </c>
      <c r="G3251" t="inlineStr">
        <is>
          <t>Collecte = 96 kt (Bilans par campagne - FranceAgriMer)</t>
        </is>
      </c>
      <c r="H3251" t="inlineStr"/>
      <c r="I3251" t="inlineStr">
        <is>
          <t>Bilans par campagne - FranceAgriMer</t>
        </is>
      </c>
      <c r="J3251" t="inlineStr"/>
      <c r="K3251" t="inlineStr">
        <is>
          <t>Volume</t>
        </is>
      </c>
      <c r="L3251" t="inlineStr">
        <is>
          <t>Collecte</t>
        </is>
      </c>
      <c r="M3251" t="inlineStr">
        <is>
          <t>Bilans Féverole - FAM</t>
        </is>
      </c>
      <c r="N3251" t="inlineStr"/>
      <c r="O3251" t="n">
        <v>96.2</v>
      </c>
      <c r="P3251" t="inlineStr"/>
      <c r="Q3251" t="inlineStr"/>
    </row>
    <row r="3252" ht="15" customHeight="1" s="1003">
      <c r="A3252" s="1019" t="inlineStr">
        <is>
          <t>Olives</t>
        </is>
      </c>
      <c r="B3252" t="inlineStr">
        <is>
          <t>Export</t>
        </is>
      </c>
      <c r="C3252" t="inlineStr">
        <is>
          <t>kt</t>
        </is>
      </c>
      <c r="D3252" t="inlineStr">
        <is>
          <t>France</t>
        </is>
      </c>
      <c r="E3252" t="inlineStr">
        <is>
          <t>2019-20</t>
        </is>
      </c>
      <c r="F3252" t="inlineStr">
        <is>
          <t>Féverole</t>
        </is>
      </c>
      <c r="G3252" t="inlineStr"/>
      <c r="H3252" t="inlineStr"/>
      <c r="I3252" t="inlineStr"/>
      <c r="J3252" t="inlineStr"/>
      <c r="K3252" t="inlineStr"/>
      <c r="L3252" t="inlineStr"/>
      <c r="M3252" t="inlineStr"/>
      <c r="N3252" t="inlineStr"/>
      <c r="O3252" t="n">
        <v>-0</v>
      </c>
      <c r="P3252" t="n">
        <v>0</v>
      </c>
      <c r="Q3252" t="n">
        <v>500000000</v>
      </c>
    </row>
    <row r="3253" ht="15" customHeight="1" s="1003">
      <c r="A3253" s="1019" t="inlineStr">
        <is>
          <t>Olives</t>
        </is>
      </c>
      <c r="B3253" t="inlineStr">
        <is>
          <t>Moulin</t>
        </is>
      </c>
      <c r="C3253" t="inlineStr">
        <is>
          <t>kt</t>
        </is>
      </c>
      <c r="D3253" t="inlineStr">
        <is>
          <t>France</t>
        </is>
      </c>
      <c r="E3253" t="inlineStr">
        <is>
          <t>2019-20</t>
        </is>
      </c>
      <c r="F3253" t="inlineStr">
        <is>
          <t>Féverole</t>
        </is>
      </c>
      <c r="G3253" t="inlineStr"/>
      <c r="H3253" t="inlineStr"/>
      <c r="I3253" t="inlineStr"/>
      <c r="J3253" t="inlineStr"/>
      <c r="K3253" t="inlineStr"/>
      <c r="L3253" t="inlineStr"/>
      <c r="M3253" t="inlineStr"/>
      <c r="N3253" t="inlineStr"/>
      <c r="O3253" t="n">
        <v>-0</v>
      </c>
      <c r="P3253" t="n">
        <v>0</v>
      </c>
      <c r="Q3253" t="n">
        <v>500000000</v>
      </c>
    </row>
    <row r="3254" ht="15" customHeight="1" s="1003">
      <c r="A3254" s="1019" t="inlineStr">
        <is>
          <t>Olives</t>
        </is>
      </c>
      <c r="B3254" t="inlineStr">
        <is>
          <t>Conservation ou préparation d'olives</t>
        </is>
      </c>
      <c r="C3254" t="inlineStr">
        <is>
          <t>kt</t>
        </is>
      </c>
      <c r="D3254" t="inlineStr">
        <is>
          <t>France</t>
        </is>
      </c>
      <c r="E3254" t="inlineStr">
        <is>
          <t>2019-20</t>
        </is>
      </c>
      <c r="F3254" t="inlineStr">
        <is>
          <t>Féverole</t>
        </is>
      </c>
      <c r="G3254" t="inlineStr"/>
      <c r="H3254" t="inlineStr"/>
      <c r="I3254" t="inlineStr"/>
      <c r="J3254" t="inlineStr"/>
      <c r="K3254" t="inlineStr"/>
      <c r="L3254" t="inlineStr"/>
      <c r="M3254" t="inlineStr"/>
      <c r="N3254" t="inlineStr"/>
      <c r="O3254" t="n">
        <v>-0</v>
      </c>
      <c r="P3254" t="n">
        <v>0</v>
      </c>
      <c r="Q3254" t="n">
        <v>500000000</v>
      </c>
    </row>
    <row r="3255" ht="15" customHeight="1" s="1003">
      <c r="A3255" s="1019" t="inlineStr">
        <is>
          <t>Olives</t>
        </is>
      </c>
      <c r="B3255" t="inlineStr">
        <is>
          <t>Ecart statistique</t>
        </is>
      </c>
      <c r="C3255" t="inlineStr">
        <is>
          <t>kt</t>
        </is>
      </c>
      <c r="D3255" t="inlineStr">
        <is>
          <t>France</t>
        </is>
      </c>
      <c r="E3255" t="inlineStr">
        <is>
          <t>2019-20</t>
        </is>
      </c>
      <c r="F3255" t="inlineStr">
        <is>
          <t>Féverole</t>
        </is>
      </c>
      <c r="G3255" t="inlineStr"/>
      <c r="H3255" t="inlineStr"/>
      <c r="I3255" t="inlineStr"/>
      <c r="J3255" t="inlineStr"/>
      <c r="K3255" t="inlineStr"/>
      <c r="L3255" t="inlineStr"/>
      <c r="M3255" t="inlineStr"/>
      <c r="N3255" t="inlineStr"/>
      <c r="O3255" t="n">
        <v>-0</v>
      </c>
      <c r="P3255" t="n">
        <v>0</v>
      </c>
      <c r="Q3255" t="n">
        <v>500000000</v>
      </c>
    </row>
    <row r="3256" ht="15" customHeight="1" s="1003">
      <c r="A3256" s="1019" t="inlineStr">
        <is>
          <t>Graines autoconsommées</t>
        </is>
      </c>
      <c r="B3256" t="inlineStr">
        <is>
          <t>Hors FAB</t>
        </is>
      </c>
      <c r="C3256" t="inlineStr">
        <is>
          <t>kt</t>
        </is>
      </c>
      <c r="D3256" t="inlineStr">
        <is>
          <t>France</t>
        </is>
      </c>
      <c r="E3256" t="inlineStr">
        <is>
          <t>2019-20</t>
        </is>
      </c>
      <c r="F3256" t="inlineStr">
        <is>
          <t>Féverole</t>
        </is>
      </c>
      <c r="G3256" t="inlineStr"/>
      <c r="H3256" t="inlineStr"/>
      <c r="I3256" t="inlineStr"/>
      <c r="J3256" t="inlineStr">
        <is>
          <t>Le reste des graines autoconsommées est consommé en alimentation animale rente hors FAB</t>
        </is>
      </c>
      <c r="K3256" t="inlineStr"/>
      <c r="L3256" t="inlineStr">
        <is>
          <t>Consommation de graines à la ferme directement</t>
        </is>
      </c>
      <c r="M3256" t="inlineStr"/>
      <c r="N3256" t="inlineStr"/>
      <c r="O3256" t="n">
        <v>71.8</v>
      </c>
      <c r="P3256" t="inlineStr"/>
      <c r="Q3256" t="inlineStr"/>
    </row>
    <row r="3257" ht="15" customHeight="1" s="1003">
      <c r="A3257" s="1019" t="inlineStr">
        <is>
          <t>Graines autoconsommées</t>
        </is>
      </c>
      <c r="B3257" t="inlineStr">
        <is>
          <t>Vente directe et autoconsommation</t>
        </is>
      </c>
      <c r="C3257" t="inlineStr">
        <is>
          <t>kt</t>
        </is>
      </c>
      <c r="D3257" t="inlineStr">
        <is>
          <t>France</t>
        </is>
      </c>
      <c r="E3257" t="inlineStr">
        <is>
          <t>2019-20</t>
        </is>
      </c>
      <c r="F3257" t="inlineStr">
        <is>
          <t>Féverole</t>
        </is>
      </c>
      <c r="G3257" t="inlineStr"/>
      <c r="H3257" t="inlineStr"/>
      <c r="I3257" t="inlineStr"/>
      <c r="J3257" t="inlineStr">
        <is>
          <t>Pas de consommation de graines en alimentation humaine</t>
        </is>
      </c>
      <c r="K3257" t="inlineStr"/>
      <c r="L3257" t="inlineStr">
        <is>
          <t>Consommation de graines à la ferme directement</t>
        </is>
      </c>
      <c r="M3257" t="inlineStr"/>
      <c r="N3257" t="inlineStr"/>
      <c r="O3257" t="n">
        <v>0</v>
      </c>
      <c r="P3257" t="inlineStr"/>
      <c r="Q3257" t="inlineStr"/>
    </row>
    <row r="3258" ht="15" customHeight="1" s="1003">
      <c r="A3258" s="1019" t="inlineStr">
        <is>
          <t>Graines autoconsommées</t>
        </is>
      </c>
      <c r="B3258" t="inlineStr">
        <is>
          <t>Alimentation humaine</t>
        </is>
      </c>
      <c r="C3258" t="inlineStr">
        <is>
          <t>kt</t>
        </is>
      </c>
      <c r="D3258" t="inlineStr">
        <is>
          <t>France</t>
        </is>
      </c>
      <c r="E3258" t="inlineStr">
        <is>
          <t>2019-20</t>
        </is>
      </c>
      <c r="F3258" t="inlineStr">
        <is>
          <t>Féverole</t>
        </is>
      </c>
      <c r="G3258" t="inlineStr"/>
      <c r="H3258" t="inlineStr"/>
      <c r="I3258" t="inlineStr"/>
      <c r="J3258" t="inlineStr"/>
      <c r="K3258" t="inlineStr"/>
      <c r="L3258" t="inlineStr"/>
      <c r="M3258" t="inlineStr"/>
      <c r="N3258" t="inlineStr"/>
      <c r="O3258" t="n">
        <v>0</v>
      </c>
      <c r="P3258" t="inlineStr"/>
      <c r="Q3258" t="inlineStr"/>
    </row>
    <row r="3259" ht="15" customHeight="1" s="1003">
      <c r="A3259" s="1019" t="inlineStr">
        <is>
          <t>Graines autoconsommées</t>
        </is>
      </c>
      <c r="B3259" t="inlineStr">
        <is>
          <t>Usages alimentaires</t>
        </is>
      </c>
      <c r="C3259" t="inlineStr">
        <is>
          <t>kt</t>
        </is>
      </c>
      <c r="D3259" t="inlineStr">
        <is>
          <t>France</t>
        </is>
      </c>
      <c r="E3259" t="inlineStr">
        <is>
          <t>2019-20</t>
        </is>
      </c>
      <c r="F3259" t="inlineStr">
        <is>
          <t>Féverole</t>
        </is>
      </c>
      <c r="G3259" t="inlineStr"/>
      <c r="H3259" t="inlineStr"/>
      <c r="I3259" t="inlineStr"/>
      <c r="J3259" t="inlineStr"/>
      <c r="K3259" t="inlineStr"/>
      <c r="L3259" t="inlineStr"/>
      <c r="M3259" t="inlineStr"/>
      <c r="N3259" t="inlineStr"/>
      <c r="O3259" t="n">
        <v>71.8</v>
      </c>
      <c r="P3259" t="inlineStr"/>
      <c r="Q3259" t="inlineStr"/>
    </row>
    <row r="3260" ht="15" customHeight="1" s="1003">
      <c r="A3260" s="1019" t="inlineStr">
        <is>
          <t>Graines autoconsommées</t>
        </is>
      </c>
      <c r="B3260" t="inlineStr">
        <is>
          <t>Alimentation animale rente</t>
        </is>
      </c>
      <c r="C3260" t="inlineStr">
        <is>
          <t>kt</t>
        </is>
      </c>
      <c r="D3260" t="inlineStr">
        <is>
          <t>France</t>
        </is>
      </c>
      <c r="E3260" t="inlineStr">
        <is>
          <t>2019-20</t>
        </is>
      </c>
      <c r="F3260" t="inlineStr">
        <is>
          <t>Féverole</t>
        </is>
      </c>
      <c r="G3260" t="inlineStr"/>
      <c r="H3260" t="inlineStr"/>
      <c r="I3260" t="inlineStr"/>
      <c r="J3260" t="inlineStr"/>
      <c r="K3260" t="inlineStr"/>
      <c r="L3260" t="inlineStr"/>
      <c r="M3260" t="inlineStr"/>
      <c r="N3260" t="inlineStr"/>
      <c r="O3260" t="n">
        <v>71.8</v>
      </c>
      <c r="P3260" t="inlineStr"/>
      <c r="Q3260" t="inlineStr"/>
    </row>
    <row r="3261" ht="15" customHeight="1" s="1003">
      <c r="A3261" s="1019" t="inlineStr">
        <is>
          <t>Graines autoconsommées</t>
        </is>
      </c>
      <c r="B3261" t="inlineStr">
        <is>
          <t>Alimentation animale</t>
        </is>
      </c>
      <c r="C3261" t="inlineStr">
        <is>
          <t>kt</t>
        </is>
      </c>
      <c r="D3261" t="inlineStr">
        <is>
          <t>France</t>
        </is>
      </c>
      <c r="E3261" t="inlineStr">
        <is>
          <t>2019-20</t>
        </is>
      </c>
      <c r="F3261" t="inlineStr">
        <is>
          <t>Féverole</t>
        </is>
      </c>
      <c r="G3261" t="inlineStr"/>
      <c r="H3261" t="inlineStr"/>
      <c r="I3261" t="inlineStr"/>
      <c r="J3261" t="inlineStr"/>
      <c r="K3261" t="inlineStr"/>
      <c r="L3261" t="inlineStr"/>
      <c r="M3261" t="inlineStr"/>
      <c r="N3261" t="inlineStr"/>
      <c r="O3261" t="n">
        <v>71.8</v>
      </c>
      <c r="P3261" t="inlineStr"/>
      <c r="Q3261" t="inlineStr"/>
    </row>
    <row r="3262" ht="15" customHeight="1" s="1003">
      <c r="A3262" s="1019" t="inlineStr">
        <is>
          <t>Graines autoconsommées</t>
        </is>
      </c>
      <c r="B3262" t="inlineStr">
        <is>
          <t>Débouchés</t>
        </is>
      </c>
      <c r="C3262" t="inlineStr">
        <is>
          <t>kt</t>
        </is>
      </c>
      <c r="D3262" t="inlineStr">
        <is>
          <t>France</t>
        </is>
      </c>
      <c r="E3262" t="inlineStr">
        <is>
          <t>2019-20</t>
        </is>
      </c>
      <c r="F3262" t="inlineStr">
        <is>
          <t>Féverole</t>
        </is>
      </c>
      <c r="G3262" t="inlineStr"/>
      <c r="H3262" t="inlineStr"/>
      <c r="I3262" t="inlineStr"/>
      <c r="J3262" t="inlineStr"/>
      <c r="K3262" t="inlineStr"/>
      <c r="L3262" t="inlineStr"/>
      <c r="M3262" t="inlineStr"/>
      <c r="N3262" t="inlineStr"/>
      <c r="O3262" t="n">
        <v>73.5</v>
      </c>
      <c r="P3262" t="inlineStr"/>
      <c r="Q3262" t="inlineStr"/>
    </row>
    <row r="3263" ht="15" customHeight="1" s="1003">
      <c r="A3263" s="1019" t="inlineStr">
        <is>
          <t>Graines autoconsommées</t>
        </is>
      </c>
      <c r="B3263" t="inlineStr">
        <is>
          <t>FAF</t>
        </is>
      </c>
      <c r="C3263" t="inlineStr">
        <is>
          <t>kt</t>
        </is>
      </c>
      <c r="D3263" t="inlineStr">
        <is>
          <t>France</t>
        </is>
      </c>
      <c r="E3263" t="inlineStr">
        <is>
          <t>2019-20</t>
        </is>
      </c>
      <c r="F3263" t="inlineStr">
        <is>
          <t>Féverole</t>
        </is>
      </c>
      <c r="G3263" t="inlineStr"/>
      <c r="H3263" t="inlineStr"/>
      <c r="I3263" t="inlineStr"/>
      <c r="J3263" t="inlineStr"/>
      <c r="K3263" t="inlineStr"/>
      <c r="L3263" t="inlineStr"/>
      <c r="M3263" t="inlineStr"/>
      <c r="N3263" t="inlineStr"/>
      <c r="O3263" t="n">
        <v>35.9</v>
      </c>
      <c r="P3263" t="n">
        <v>0</v>
      </c>
      <c r="Q3263" t="n">
        <v>71.8</v>
      </c>
    </row>
    <row r="3264" ht="15" customHeight="1" s="1003">
      <c r="A3264" s="1019" t="inlineStr">
        <is>
          <t>Graines autoconsommées</t>
        </is>
      </c>
      <c r="B3264" t="inlineStr">
        <is>
          <t>Direct élevage</t>
        </is>
      </c>
      <c r="C3264" t="inlineStr">
        <is>
          <t>kt</t>
        </is>
      </c>
      <c r="D3264" t="inlineStr">
        <is>
          <t>France</t>
        </is>
      </c>
      <c r="E3264" t="inlineStr">
        <is>
          <t>2019-20</t>
        </is>
      </c>
      <c r="F3264" t="inlineStr">
        <is>
          <t>Féverole</t>
        </is>
      </c>
      <c r="G3264" t="inlineStr"/>
      <c r="H3264" t="inlineStr"/>
      <c r="I3264" t="inlineStr"/>
      <c r="J3264" t="inlineStr"/>
      <c r="K3264" t="inlineStr"/>
      <c r="L3264" t="inlineStr"/>
      <c r="M3264" t="inlineStr"/>
      <c r="N3264" t="inlineStr"/>
      <c r="O3264" t="n">
        <v>35.9</v>
      </c>
      <c r="P3264" t="n">
        <v>0</v>
      </c>
      <c r="Q3264" t="n">
        <v>71.8</v>
      </c>
    </row>
    <row r="3265" ht="15" customHeight="1" s="1003">
      <c r="A3265" s="1019" t="inlineStr">
        <is>
          <t>Graines autoconsommées</t>
        </is>
      </c>
      <c r="B3265" t="inlineStr">
        <is>
          <t>Elimination/Pertes</t>
        </is>
      </c>
      <c r="C3265" t="inlineStr">
        <is>
          <t>kt</t>
        </is>
      </c>
      <c r="D3265" t="inlineStr">
        <is>
          <t>France</t>
        </is>
      </c>
      <c r="E3265" t="inlineStr">
        <is>
          <t>2019-20</t>
        </is>
      </c>
      <c r="F3265" t="inlineStr">
        <is>
          <t>Féverole</t>
        </is>
      </c>
      <c r="G3265" t="inlineStr"/>
      <c r="H3265" t="inlineStr">
        <is>
          <t>Ratio de pertes à la ferme = 2 % (ORIFLAAM - Terres Univia)</t>
        </is>
      </c>
      <c r="I3265" t="inlineStr">
        <is>
          <t>ORIFLAAM - Terres Univia</t>
        </is>
      </c>
      <c r="J3265" t="inlineStr">
        <is>
          <t>0</t>
        </is>
      </c>
      <c r="K3265" t="inlineStr">
        <is>
          <t>Rendement</t>
        </is>
      </c>
      <c r="L3265" t="inlineStr">
        <is>
          <t>Ratio de pertes à la ferme</t>
        </is>
      </c>
      <c r="M3265" t="inlineStr">
        <is>
          <t>Pertes ferme - TERRES UNIVIA</t>
        </is>
      </c>
      <c r="N3265" t="inlineStr"/>
      <c r="O3265" t="n">
        <v>1.62</v>
      </c>
      <c r="P3265" t="inlineStr"/>
      <c r="Q3265" t="inlineStr"/>
    </row>
    <row r="3266" ht="15" customHeight="1" s="1003">
      <c r="A3266" s="1019" t="inlineStr">
        <is>
          <t>Graines autoconsommées</t>
        </is>
      </c>
      <c r="B3266" t="inlineStr">
        <is>
          <t>Autres usages (ou usages indéfinis)</t>
        </is>
      </c>
      <c r="C3266" t="inlineStr">
        <is>
          <t>kt</t>
        </is>
      </c>
      <c r="D3266" t="inlineStr">
        <is>
          <t>France</t>
        </is>
      </c>
      <c r="E3266" t="inlineStr">
        <is>
          <t>2019-20</t>
        </is>
      </c>
      <c r="F3266" t="inlineStr">
        <is>
          <t>Féverole</t>
        </is>
      </c>
      <c r="G3266" t="inlineStr"/>
      <c r="H3266" t="inlineStr"/>
      <c r="I3266" t="inlineStr"/>
      <c r="J3266" t="inlineStr"/>
      <c r="K3266" t="inlineStr"/>
      <c r="L3266" t="inlineStr"/>
      <c r="M3266" t="inlineStr"/>
      <c r="N3266" t="inlineStr"/>
      <c r="O3266" t="n">
        <v>1.62</v>
      </c>
      <c r="P3266" t="inlineStr"/>
      <c r="Q3266" t="inlineStr"/>
    </row>
    <row r="3267" ht="15" customHeight="1" s="1003">
      <c r="A3267" s="1019" t="inlineStr">
        <is>
          <t>Graines autoconsommées</t>
        </is>
      </c>
      <c r="B3267" t="inlineStr">
        <is>
          <t>Semences fermières</t>
        </is>
      </c>
      <c r="C3267" t="inlineStr">
        <is>
          <t>kt</t>
        </is>
      </c>
      <c r="D3267" t="inlineStr">
        <is>
          <t>France</t>
        </is>
      </c>
      <c r="E3267" t="inlineStr">
        <is>
          <t>2019-20</t>
        </is>
      </c>
      <c r="F3267" t="inlineStr">
        <is>
          <t>Féverole</t>
        </is>
      </c>
      <c r="G3267" t="inlineStr"/>
      <c r="H3267" t="inlineStr">
        <is>
          <t>Part de semences fermières (par rapport aux semences certifiées) = 122,1 % (Enquête Pratiques culturales en grandes cultures - SSP)</t>
        </is>
      </c>
      <c r="I3267" t="inlineStr">
        <is>
          <t>Enquête Pratiques culturales en grandes cultures - SSP</t>
        </is>
      </c>
      <c r="J3267" t="inlineStr">
        <is>
          <t>0</t>
        </is>
      </c>
      <c r="K3267" t="inlineStr">
        <is>
          <t>Répartition</t>
        </is>
      </c>
      <c r="L3267" t="inlineStr">
        <is>
          <t>Part de semences fermières (par rapport aux semences certifiées)</t>
        </is>
      </c>
      <c r="M3267" t="inlineStr">
        <is>
          <t>Semences fermières - AGRESTE</t>
        </is>
      </c>
      <c r="N3267" t="inlineStr"/>
      <c r="O3267" t="n">
        <v>7.74</v>
      </c>
      <c r="P3267" t="inlineStr"/>
      <c r="Q3267" t="inlineStr"/>
    </row>
    <row r="3268" ht="15" customHeight="1" s="1003">
      <c r="A3268" s="1019" t="inlineStr">
        <is>
          <t>Graines autoconsommées</t>
        </is>
      </c>
      <c r="B3268" t="inlineStr">
        <is>
          <t>Semences</t>
        </is>
      </c>
      <c r="C3268" t="inlineStr">
        <is>
          <t>kt</t>
        </is>
      </c>
      <c r="D3268" t="inlineStr">
        <is>
          <t>France</t>
        </is>
      </c>
      <c r="E3268" t="inlineStr">
        <is>
          <t>2019-20</t>
        </is>
      </c>
      <c r="F3268" t="inlineStr">
        <is>
          <t>Féverole</t>
        </is>
      </c>
      <c r="G3268" t="inlineStr"/>
      <c r="H3268" t="inlineStr"/>
      <c r="I3268" t="inlineStr">
        <is>
          <t>Enquête Pratiques culturales en grandes cultures - SSP</t>
        </is>
      </c>
      <c r="J3268" t="inlineStr"/>
      <c r="K3268" t="inlineStr">
        <is>
          <t>Répartition</t>
        </is>
      </c>
      <c r="L3268" t="inlineStr">
        <is>
          <t>Part de semences fermières (par rapport aux semences certifiées)</t>
        </is>
      </c>
      <c r="M3268" t="inlineStr">
        <is>
          <t>Semences fermières - AGRESTE</t>
        </is>
      </c>
      <c r="N3268" t="inlineStr"/>
      <c r="O3268" t="n">
        <v>7.74</v>
      </c>
      <c r="P3268" t="inlineStr"/>
      <c r="Q3268" t="inlineStr"/>
    </row>
    <row r="3269" ht="15" customHeight="1" s="1003">
      <c r="A3269" s="1019" t="inlineStr">
        <is>
          <t>Stock initial</t>
        </is>
      </c>
      <c r="B3269" t="inlineStr">
        <is>
          <t>Ferme</t>
        </is>
      </c>
      <c r="C3269" t="inlineStr">
        <is>
          <t>kt</t>
        </is>
      </c>
      <c r="D3269" t="inlineStr">
        <is>
          <t>France</t>
        </is>
      </c>
      <c r="E3269" t="inlineStr">
        <is>
          <t>2019-20</t>
        </is>
      </c>
      <c r="F3269" t="inlineStr">
        <is>
          <t>Féverole</t>
        </is>
      </c>
      <c r="G3269" t="inlineStr"/>
      <c r="H3269" t="inlineStr"/>
      <c r="I3269" t="inlineStr"/>
      <c r="J3269" t="inlineStr"/>
      <c r="K3269" t="inlineStr"/>
      <c r="L3269" t="inlineStr"/>
      <c r="M3269" t="inlineStr"/>
      <c r="N3269" t="inlineStr"/>
      <c r="O3269" t="n">
        <v>0</v>
      </c>
      <c r="P3269" t="inlineStr"/>
      <c r="Q3269" t="inlineStr"/>
    </row>
    <row r="3270" ht="15" customHeight="1" s="1003">
      <c r="A3270" s="1019" t="inlineStr">
        <is>
          <t>Stock initial</t>
        </is>
      </c>
      <c r="B3270" t="inlineStr">
        <is>
          <t>OS</t>
        </is>
      </c>
      <c r="C3270" t="inlineStr">
        <is>
          <t>kt</t>
        </is>
      </c>
      <c r="D3270" t="inlineStr">
        <is>
          <t>France</t>
        </is>
      </c>
      <c r="E3270" t="inlineStr">
        <is>
          <t>2019-20</t>
        </is>
      </c>
      <c r="F3270" t="inlineStr">
        <is>
          <t>Féverole</t>
        </is>
      </c>
      <c r="G3270" t="inlineStr">
        <is>
          <t>Stock initial collecteurs = 34 kt (Bilans par campagne - FranceAgriMer)</t>
        </is>
      </c>
      <c r="H3270" t="inlineStr"/>
      <c r="I3270" t="inlineStr">
        <is>
          <t>Bilans par campagne - FranceAgriMer</t>
        </is>
      </c>
      <c r="J3270" t="inlineStr"/>
      <c r="K3270" t="inlineStr">
        <is>
          <t>Volume</t>
        </is>
      </c>
      <c r="L3270" t="inlineStr">
        <is>
          <t>Stock initial collecteurs</t>
        </is>
      </c>
      <c r="M3270" t="inlineStr">
        <is>
          <t>Bilans Féverole - FAM</t>
        </is>
      </c>
      <c r="N3270" t="inlineStr"/>
      <c r="O3270" t="n">
        <v>13</v>
      </c>
      <c r="P3270" t="inlineStr"/>
      <c r="Q3270" t="inlineStr"/>
    </row>
    <row r="3271" ht="15" customHeight="1" s="1003">
      <c r="A3271" s="1019" t="inlineStr">
        <is>
          <t>Stock initial à la ferme</t>
        </is>
      </c>
      <c r="B3271" t="inlineStr">
        <is>
          <t>Ferme</t>
        </is>
      </c>
      <c r="C3271" t="inlineStr">
        <is>
          <t>kt</t>
        </is>
      </c>
      <c r="D3271" t="inlineStr">
        <is>
          <t>France</t>
        </is>
      </c>
      <c r="E3271" t="inlineStr">
        <is>
          <t>2019-20</t>
        </is>
      </c>
      <c r="F3271" t="inlineStr">
        <is>
          <t>Féverole</t>
        </is>
      </c>
      <c r="G3271" t="inlineStr"/>
      <c r="H3271" t="inlineStr"/>
      <c r="I3271" t="inlineStr"/>
      <c r="J3271" t="inlineStr">
        <is>
          <t>Le stock à la ferme est négligé</t>
        </is>
      </c>
      <c r="K3271" t="inlineStr"/>
      <c r="L3271" t="inlineStr">
        <is>
          <t>Stock initial à la ferme</t>
        </is>
      </c>
      <c r="M3271" t="inlineStr"/>
      <c r="N3271" t="inlineStr"/>
      <c r="O3271" t="n">
        <v>0</v>
      </c>
      <c r="P3271" t="inlineStr"/>
      <c r="Q3271" t="inlineStr"/>
    </row>
    <row r="3272" ht="15" customHeight="1" s="1003">
      <c r="A3272" s="1019" t="inlineStr">
        <is>
          <t>Stock initial collecteurs</t>
        </is>
      </c>
      <c r="B3272" t="inlineStr">
        <is>
          <t>OS</t>
        </is>
      </c>
      <c r="C3272" t="inlineStr">
        <is>
          <t>kt</t>
        </is>
      </c>
      <c r="D3272" t="inlineStr">
        <is>
          <t>France</t>
        </is>
      </c>
      <c r="E3272" t="inlineStr">
        <is>
          <t>2019-20</t>
        </is>
      </c>
      <c r="F3272" t="inlineStr">
        <is>
          <t>Féverole</t>
        </is>
      </c>
      <c r="G3272" t="inlineStr">
        <is>
          <t>Stock initial collecteurs = 13 kt (Bilans par campagne - FranceAgriMer)</t>
        </is>
      </c>
      <c r="H3272" t="inlineStr"/>
      <c r="I3272" t="inlineStr">
        <is>
          <t>Bilans par campagne - FranceAgriMer</t>
        </is>
      </c>
      <c r="J3272" t="inlineStr"/>
      <c r="K3272" t="inlineStr">
        <is>
          <t>Volume</t>
        </is>
      </c>
      <c r="L3272" t="inlineStr">
        <is>
          <t>Stock initial collecteurs</t>
        </is>
      </c>
      <c r="M3272" t="inlineStr">
        <is>
          <t>Bilans Féverole - FAM</t>
        </is>
      </c>
      <c r="N3272" t="inlineStr"/>
      <c r="O3272" t="n">
        <v>13</v>
      </c>
      <c r="P3272" t="inlineStr"/>
      <c r="Q3272" t="inlineStr"/>
    </row>
    <row r="3273" ht="15" customHeight="1" s="1003">
      <c r="A3273" s="1019" t="inlineStr">
        <is>
          <t>Graines collectées</t>
        </is>
      </c>
      <c r="B3273" t="inlineStr">
        <is>
          <t>Fabrication de produits alimentaires</t>
        </is>
      </c>
      <c r="C3273" t="inlineStr">
        <is>
          <t>kt</t>
        </is>
      </c>
      <c r="D3273" t="inlineStr">
        <is>
          <t>France</t>
        </is>
      </c>
      <c r="E3273" t="inlineStr">
        <is>
          <t>2019-20</t>
        </is>
      </c>
      <c r="F3273" t="inlineStr">
        <is>
          <t>Féverole</t>
        </is>
      </c>
      <c r="G3273" t="inlineStr"/>
      <c r="H3273" t="inlineStr"/>
      <c r="I3273" t="inlineStr"/>
      <c r="J3273" t="inlineStr">
        <is>
          <t>Pas de fabrication de produits alimentaires</t>
        </is>
      </c>
      <c r="K3273" t="inlineStr"/>
      <c r="L3273" t="inlineStr">
        <is>
          <t>Consommation de graines pour la fabrication de produits alimentaires</t>
        </is>
      </c>
      <c r="M3273" t="inlineStr"/>
      <c r="N3273" t="inlineStr"/>
      <c r="O3273" t="n">
        <v>-0</v>
      </c>
      <c r="P3273" t="inlineStr"/>
      <c r="Q3273" t="inlineStr"/>
    </row>
    <row r="3274" ht="15" customHeight="1" s="1003">
      <c r="A3274" s="1019" t="inlineStr">
        <is>
          <t>Graines collectées</t>
        </is>
      </c>
      <c r="B3274" t="inlineStr">
        <is>
          <t>Alimentation humaine</t>
        </is>
      </c>
      <c r="C3274" t="inlineStr">
        <is>
          <t>kt</t>
        </is>
      </c>
      <c r="D3274" t="inlineStr">
        <is>
          <t>France</t>
        </is>
      </c>
      <c r="E3274" t="inlineStr">
        <is>
          <t>2019-20</t>
        </is>
      </c>
      <c r="F3274" t="inlineStr">
        <is>
          <t>Féverole</t>
        </is>
      </c>
      <c r="G3274" t="inlineStr"/>
      <c r="H3274" t="inlineStr"/>
      <c r="I3274" t="inlineStr"/>
      <c r="J3274" t="inlineStr">
        <is>
          <t>Pas de consommation de graines en alimentation humaine</t>
        </is>
      </c>
      <c r="K3274" t="inlineStr"/>
      <c r="L3274" t="inlineStr">
        <is>
          <t>Consommation de graines en alimentation humaine</t>
        </is>
      </c>
      <c r="M3274" t="inlineStr"/>
      <c r="N3274" t="inlineStr"/>
      <c r="O3274" t="n">
        <v>-0</v>
      </c>
      <c r="P3274" t="inlineStr"/>
      <c r="Q3274" t="inlineStr"/>
    </row>
    <row r="3275" ht="15" customHeight="1" s="1003">
      <c r="A3275" s="1019" t="inlineStr">
        <is>
          <t>Graines collectées</t>
        </is>
      </c>
      <c r="B3275" t="inlineStr">
        <is>
          <t>Vente directe et autoconsommation</t>
        </is>
      </c>
      <c r="C3275" t="inlineStr">
        <is>
          <t>kt</t>
        </is>
      </c>
      <c r="D3275" t="inlineStr">
        <is>
          <t>France</t>
        </is>
      </c>
      <c r="E3275" t="inlineStr">
        <is>
          <t>2019-20</t>
        </is>
      </c>
      <c r="F3275" t="inlineStr">
        <is>
          <t>Féverole</t>
        </is>
      </c>
      <c r="G3275" t="inlineStr"/>
      <c r="H3275" t="inlineStr"/>
      <c r="I3275" t="inlineStr"/>
      <c r="J3275" t="inlineStr"/>
      <c r="K3275" t="inlineStr"/>
      <c r="L3275" t="inlineStr"/>
      <c r="M3275" t="inlineStr"/>
      <c r="N3275" t="inlineStr"/>
      <c r="O3275" t="n">
        <v>-0</v>
      </c>
      <c r="P3275" t="n">
        <v>0</v>
      </c>
      <c r="Q3275" t="n">
        <v>-0</v>
      </c>
    </row>
    <row r="3276" ht="15" customHeight="1" s="1003">
      <c r="A3276" s="1019" t="inlineStr">
        <is>
          <t>Graines collectées</t>
        </is>
      </c>
      <c r="B3276" t="inlineStr">
        <is>
          <t>Circuits spécialisés</t>
        </is>
      </c>
      <c r="C3276" t="inlineStr">
        <is>
          <t>kt</t>
        </is>
      </c>
      <c r="D3276" t="inlineStr">
        <is>
          <t>France</t>
        </is>
      </c>
      <c r="E3276" t="inlineStr">
        <is>
          <t>2019-20</t>
        </is>
      </c>
      <c r="F3276" t="inlineStr">
        <is>
          <t>Féverole</t>
        </is>
      </c>
      <c r="G3276" t="inlineStr"/>
      <c r="H3276" t="inlineStr"/>
      <c r="I3276" t="inlineStr"/>
      <c r="J3276" t="inlineStr"/>
      <c r="K3276" t="inlineStr"/>
      <c r="L3276" t="inlineStr"/>
      <c r="M3276" t="inlineStr"/>
      <c r="N3276" t="inlineStr"/>
      <c r="O3276" t="n">
        <v>-0</v>
      </c>
      <c r="P3276" t="n">
        <v>0</v>
      </c>
      <c r="Q3276" t="n">
        <v>-0</v>
      </c>
    </row>
    <row r="3277" ht="15" customHeight="1" s="1003">
      <c r="A3277" s="1019" t="inlineStr">
        <is>
          <t>Graines collectées</t>
        </is>
      </c>
      <c r="B3277" t="inlineStr">
        <is>
          <t>GMS</t>
        </is>
      </c>
      <c r="C3277" t="inlineStr">
        <is>
          <t>kt</t>
        </is>
      </c>
      <c r="D3277" t="inlineStr">
        <is>
          <t>France</t>
        </is>
      </c>
      <c r="E3277" t="inlineStr">
        <is>
          <t>2019-20</t>
        </is>
      </c>
      <c r="F3277" t="inlineStr">
        <is>
          <t>Féverole</t>
        </is>
      </c>
      <c r="G3277" t="inlineStr"/>
      <c r="H3277" t="inlineStr"/>
      <c r="I3277" t="inlineStr"/>
      <c r="J3277" t="inlineStr"/>
      <c r="K3277" t="inlineStr"/>
      <c r="L3277" t="inlineStr"/>
      <c r="M3277" t="inlineStr"/>
      <c r="N3277" t="inlineStr"/>
      <c r="O3277" t="n">
        <v>-0</v>
      </c>
      <c r="P3277" t="n">
        <v>0</v>
      </c>
      <c r="Q3277" t="n">
        <v>-0</v>
      </c>
    </row>
    <row r="3278" ht="15" customHeight="1" s="1003">
      <c r="A3278" s="1019" t="inlineStr">
        <is>
          <t>Graines collectées</t>
        </is>
      </c>
      <c r="B3278" t="inlineStr">
        <is>
          <t>RHD</t>
        </is>
      </c>
      <c r="C3278" t="inlineStr">
        <is>
          <t>kt</t>
        </is>
      </c>
      <c r="D3278" t="inlineStr">
        <is>
          <t>France</t>
        </is>
      </c>
      <c r="E3278" t="inlineStr">
        <is>
          <t>2019-20</t>
        </is>
      </c>
      <c r="F3278" t="inlineStr">
        <is>
          <t>Féverole</t>
        </is>
      </c>
      <c r="G3278" t="inlineStr"/>
      <c r="H3278" t="inlineStr"/>
      <c r="I3278" t="inlineStr"/>
      <c r="J3278" t="inlineStr"/>
      <c r="K3278" t="inlineStr"/>
      <c r="L3278" t="inlineStr"/>
      <c r="M3278" t="inlineStr"/>
      <c r="N3278" t="inlineStr"/>
      <c r="O3278" t="n">
        <v>-0</v>
      </c>
      <c r="P3278" t="n">
        <v>0</v>
      </c>
      <c r="Q3278" t="n">
        <v>-0</v>
      </c>
    </row>
    <row r="3279" ht="15" customHeight="1" s="1003">
      <c r="A3279" s="1019" t="inlineStr">
        <is>
          <t>Graines collectées</t>
        </is>
      </c>
      <c r="B3279" t="inlineStr">
        <is>
          <t>Trituration</t>
        </is>
      </c>
      <c r="C3279" t="inlineStr">
        <is>
          <t>kt</t>
        </is>
      </c>
      <c r="D3279" t="inlineStr">
        <is>
          <t>France</t>
        </is>
      </c>
      <c r="E3279" t="inlineStr">
        <is>
          <t>2019-20</t>
        </is>
      </c>
      <c r="F3279" t="inlineStr">
        <is>
          <t>Féverole</t>
        </is>
      </c>
      <c r="G3279" t="inlineStr"/>
      <c r="H3279" t="inlineStr"/>
      <c r="I3279" t="inlineStr"/>
      <c r="J3279" t="inlineStr">
        <is>
          <t>Pas de trituration</t>
        </is>
      </c>
      <c r="K3279" t="inlineStr"/>
      <c r="L3279" t="inlineStr">
        <is>
          <t>Consommation de graines par la Trituration</t>
        </is>
      </c>
      <c r="M3279" t="inlineStr"/>
      <c r="N3279" t="inlineStr"/>
      <c r="O3279" t="n">
        <v>-0</v>
      </c>
      <c r="P3279" t="inlineStr"/>
      <c r="Q3279" t="inlineStr"/>
    </row>
    <row r="3280" ht="15" customHeight="1" s="1003">
      <c r="A3280" s="1019" t="inlineStr">
        <is>
          <t>Graines collectées</t>
        </is>
      </c>
      <c r="B3280" t="inlineStr">
        <is>
          <t>FAB</t>
        </is>
      </c>
      <c r="C3280" t="inlineStr">
        <is>
          <t>kt</t>
        </is>
      </c>
      <c r="D3280" t="inlineStr">
        <is>
          <t>France</t>
        </is>
      </c>
      <c r="E3280" t="inlineStr">
        <is>
          <t>2019-20</t>
        </is>
      </c>
      <c r="F3280" t="inlineStr">
        <is>
          <t>Féverole</t>
        </is>
      </c>
      <c r="G3280" t="inlineStr">
        <is>
          <t>Consommation de graines par les FAB = 22 kt (Bilans par campagne - FranceAgriMer)</t>
        </is>
      </c>
      <c r="H3280" t="inlineStr"/>
      <c r="I3280" t="inlineStr">
        <is>
          <t>Bilans par campagne - FranceAgriMer</t>
        </is>
      </c>
      <c r="J3280" t="inlineStr"/>
      <c r="K3280" t="inlineStr">
        <is>
          <t>Volume</t>
        </is>
      </c>
      <c r="L3280" t="inlineStr">
        <is>
          <t>Consommation de graines par les FAB</t>
        </is>
      </c>
      <c r="M3280" t="inlineStr">
        <is>
          <t>Bilans Féverole - FAM</t>
        </is>
      </c>
      <c r="N3280" t="inlineStr"/>
      <c r="O3280" t="n">
        <v>22.3</v>
      </c>
      <c r="P3280" t="inlineStr"/>
      <c r="Q3280" t="inlineStr"/>
    </row>
    <row r="3281" ht="15" customHeight="1" s="1003">
      <c r="A3281" s="1019" t="inlineStr">
        <is>
          <t>Graines collectées</t>
        </is>
      </c>
      <c r="B3281" t="inlineStr">
        <is>
          <t>Amidonnerie</t>
        </is>
      </c>
      <c r="C3281" t="inlineStr">
        <is>
          <t>kt</t>
        </is>
      </c>
      <c r="D3281" t="inlineStr">
        <is>
          <t>France</t>
        </is>
      </c>
      <c r="E3281" t="inlineStr">
        <is>
          <t>2019-20</t>
        </is>
      </c>
      <c r="F3281" t="inlineStr">
        <is>
          <t>Féverole</t>
        </is>
      </c>
      <c r="G3281" t="inlineStr"/>
      <c r="H3281" t="inlineStr"/>
      <c r="I3281" t="inlineStr"/>
      <c r="J3281" t="inlineStr"/>
      <c r="K3281" t="inlineStr"/>
      <c r="L3281" t="inlineStr"/>
      <c r="M3281" t="inlineStr"/>
      <c r="N3281" t="inlineStr"/>
      <c r="O3281" t="n">
        <v>-0</v>
      </c>
      <c r="P3281" t="inlineStr"/>
      <c r="Q3281" t="inlineStr"/>
    </row>
    <row r="3282" ht="15" customHeight="1" s="1003">
      <c r="A3282" s="1019" t="inlineStr">
        <is>
          <t>Graines collectées</t>
        </is>
      </c>
      <c r="B3282" t="inlineStr">
        <is>
          <t>Meunerie</t>
        </is>
      </c>
      <c r="C3282" t="inlineStr">
        <is>
          <t>kt</t>
        </is>
      </c>
      <c r="D3282" t="inlineStr">
        <is>
          <t>France</t>
        </is>
      </c>
      <c r="E3282" t="inlineStr">
        <is>
          <t>2019-20</t>
        </is>
      </c>
      <c r="F3282" t="inlineStr">
        <is>
          <t>Féverole</t>
        </is>
      </c>
      <c r="G3282" t="inlineStr">
        <is>
          <t>Consommation de graines en alimentation humaine = 12 kt (Bilans par campagne - FranceAgriMer)</t>
        </is>
      </c>
      <c r="H3282" t="inlineStr"/>
      <c r="I3282" t="inlineStr">
        <is>
          <t>Bilans par campagne - FranceAgriMer</t>
        </is>
      </c>
      <c r="J3282" t="inlineStr"/>
      <c r="K3282" t="inlineStr">
        <is>
          <t>Volume</t>
        </is>
      </c>
      <c r="L3282" t="inlineStr">
        <is>
          <t>Consommation de graines en alimentation humaine</t>
        </is>
      </c>
      <c r="M3282" t="inlineStr">
        <is>
          <t>Bilans Féverole - FAM</t>
        </is>
      </c>
      <c r="N3282" t="inlineStr"/>
      <c r="O3282" t="n">
        <v>12</v>
      </c>
      <c r="P3282" t="inlineStr"/>
      <c r="Q3282" t="inlineStr"/>
    </row>
    <row r="3283" ht="15" customHeight="1" s="1003">
      <c r="A3283" s="1019" t="inlineStr">
        <is>
          <t>Graines collectées</t>
        </is>
      </c>
      <c r="B3283" t="inlineStr">
        <is>
          <t>Fabrication d'ingrédients</t>
        </is>
      </c>
      <c r="C3283" t="inlineStr">
        <is>
          <t>kt</t>
        </is>
      </c>
      <c r="D3283" t="inlineStr">
        <is>
          <t>France</t>
        </is>
      </c>
      <c r="E3283" t="inlineStr">
        <is>
          <t>2019-20</t>
        </is>
      </c>
      <c r="F3283" t="inlineStr">
        <is>
          <t>Féverole</t>
        </is>
      </c>
      <c r="G3283" t="inlineStr"/>
      <c r="H3283" t="inlineStr"/>
      <c r="I3283" t="inlineStr"/>
      <c r="J3283" t="inlineStr"/>
      <c r="K3283" t="inlineStr"/>
      <c r="L3283" t="inlineStr"/>
      <c r="M3283" t="inlineStr"/>
      <c r="N3283" t="inlineStr"/>
      <c r="O3283" t="n">
        <v>-0</v>
      </c>
      <c r="P3283" t="inlineStr"/>
      <c r="Q3283" t="inlineStr"/>
    </row>
    <row r="3284" ht="15" customHeight="1" s="1003">
      <c r="A3284" s="1019" t="inlineStr">
        <is>
          <t>Graines collectées</t>
        </is>
      </c>
      <c r="B3284" t="inlineStr">
        <is>
          <t>Ménages</t>
        </is>
      </c>
      <c r="C3284" t="inlineStr">
        <is>
          <t>kt</t>
        </is>
      </c>
      <c r="D3284" t="inlineStr">
        <is>
          <t>France</t>
        </is>
      </c>
      <c r="E3284" t="inlineStr">
        <is>
          <t>2019-20</t>
        </is>
      </c>
      <c r="F3284" t="inlineStr">
        <is>
          <t>Féverole</t>
        </is>
      </c>
      <c r="G3284" t="inlineStr"/>
      <c r="H3284" t="inlineStr"/>
      <c r="I3284" t="inlineStr"/>
      <c r="J3284" t="inlineStr"/>
      <c r="K3284" t="inlineStr"/>
      <c r="L3284" t="inlineStr"/>
      <c r="M3284" t="inlineStr"/>
      <c r="N3284" t="inlineStr"/>
      <c r="O3284" t="n">
        <v>-0</v>
      </c>
      <c r="P3284" t="n">
        <v>0</v>
      </c>
      <c r="Q3284" t="n">
        <v>-0</v>
      </c>
    </row>
    <row r="3285" ht="15" customHeight="1" s="1003">
      <c r="A3285" s="1019" t="inlineStr">
        <is>
          <t>Graines collectées</t>
        </is>
      </c>
      <c r="B3285" t="inlineStr">
        <is>
          <t>Circuits généralistes</t>
        </is>
      </c>
      <c r="C3285" t="inlineStr">
        <is>
          <t>kt</t>
        </is>
      </c>
      <c r="D3285" t="inlineStr">
        <is>
          <t>France</t>
        </is>
      </c>
      <c r="E3285" t="inlineStr">
        <is>
          <t>2019-20</t>
        </is>
      </c>
      <c r="F3285" t="inlineStr">
        <is>
          <t>Féverole</t>
        </is>
      </c>
      <c r="G3285" t="inlineStr"/>
      <c r="H3285" t="inlineStr"/>
      <c r="I3285" t="inlineStr"/>
      <c r="J3285" t="inlineStr"/>
      <c r="K3285" t="inlineStr"/>
      <c r="L3285" t="inlineStr"/>
      <c r="M3285" t="inlineStr"/>
      <c r="N3285" t="inlineStr"/>
      <c r="O3285" t="n">
        <v>-0</v>
      </c>
      <c r="P3285" t="n">
        <v>0</v>
      </c>
      <c r="Q3285" t="n">
        <v>-0</v>
      </c>
    </row>
    <row r="3286" ht="15" customHeight="1" s="1003">
      <c r="A3286" s="1019" t="inlineStr">
        <is>
          <t>Graines collectées</t>
        </is>
      </c>
      <c r="B3286" t="inlineStr">
        <is>
          <t>Usages alimentaires</t>
        </is>
      </c>
      <c r="C3286" t="inlineStr">
        <is>
          <t>kt</t>
        </is>
      </c>
      <c r="D3286" t="inlineStr">
        <is>
          <t>France</t>
        </is>
      </c>
      <c r="E3286" t="inlineStr">
        <is>
          <t>2019-20</t>
        </is>
      </c>
      <c r="F3286" t="inlineStr">
        <is>
          <t>Féverole</t>
        </is>
      </c>
      <c r="G3286" t="inlineStr"/>
      <c r="H3286" t="inlineStr"/>
      <c r="I3286" t="inlineStr"/>
      <c r="J3286" t="inlineStr"/>
      <c r="K3286" t="inlineStr"/>
      <c r="L3286" t="inlineStr"/>
      <c r="M3286" t="inlineStr"/>
      <c r="N3286" t="inlineStr"/>
      <c r="O3286" t="n">
        <v>22.3</v>
      </c>
      <c r="P3286" t="inlineStr"/>
      <c r="Q3286" t="inlineStr"/>
    </row>
    <row r="3287" ht="15" customHeight="1" s="1003">
      <c r="A3287" s="1019" t="inlineStr">
        <is>
          <t>Graines collectées</t>
        </is>
      </c>
      <c r="B3287" t="inlineStr">
        <is>
          <t>Alimentation animale rente</t>
        </is>
      </c>
      <c r="C3287" t="inlineStr">
        <is>
          <t>kt</t>
        </is>
      </c>
      <c r="D3287" t="inlineStr">
        <is>
          <t>France</t>
        </is>
      </c>
      <c r="E3287" t="inlineStr">
        <is>
          <t>2019-20</t>
        </is>
      </c>
      <c r="F3287" t="inlineStr">
        <is>
          <t>Féverole</t>
        </is>
      </c>
      <c r="G3287" t="inlineStr"/>
      <c r="H3287" t="inlineStr"/>
      <c r="I3287" t="inlineStr"/>
      <c r="J3287" t="inlineStr"/>
      <c r="K3287" t="inlineStr"/>
      <c r="L3287" t="inlineStr"/>
      <c r="M3287" t="inlineStr"/>
      <c r="N3287" t="inlineStr"/>
      <c r="O3287" t="n">
        <v>22.3</v>
      </c>
      <c r="P3287" t="inlineStr"/>
      <c r="Q3287" t="inlineStr"/>
    </row>
    <row r="3288" ht="15" customHeight="1" s="1003">
      <c r="A3288" s="1019" t="inlineStr">
        <is>
          <t>Graines collectées</t>
        </is>
      </c>
      <c r="B3288" t="inlineStr">
        <is>
          <t>Alimentation animale</t>
        </is>
      </c>
      <c r="C3288" t="inlineStr">
        <is>
          <t>kt</t>
        </is>
      </c>
      <c r="D3288" t="inlineStr">
        <is>
          <t>France</t>
        </is>
      </c>
      <c r="E3288" t="inlineStr">
        <is>
          <t>2019-20</t>
        </is>
      </c>
      <c r="F3288" t="inlineStr">
        <is>
          <t>Féverole</t>
        </is>
      </c>
      <c r="G3288" t="inlineStr"/>
      <c r="H3288" t="inlineStr"/>
      <c r="I3288" t="inlineStr"/>
      <c r="J3288" t="inlineStr"/>
      <c r="K3288" t="inlineStr"/>
      <c r="L3288" t="inlineStr"/>
      <c r="M3288" t="inlineStr"/>
      <c r="N3288" t="inlineStr"/>
      <c r="O3288" t="n">
        <v>22.3</v>
      </c>
      <c r="P3288" t="inlineStr"/>
      <c r="Q3288" t="inlineStr"/>
    </row>
    <row r="3289" ht="15" customHeight="1" s="1003">
      <c r="A3289" s="1019" t="inlineStr">
        <is>
          <t>Graines collectées</t>
        </is>
      </c>
      <c r="B3289" t="inlineStr">
        <is>
          <t>Débouchés</t>
        </is>
      </c>
      <c r="C3289" t="inlineStr">
        <is>
          <t>kt</t>
        </is>
      </c>
      <c r="D3289" t="inlineStr">
        <is>
          <t>France</t>
        </is>
      </c>
      <c r="E3289" t="inlineStr">
        <is>
          <t>2019-20</t>
        </is>
      </c>
      <c r="F3289" t="inlineStr">
        <is>
          <t>Féverole</t>
        </is>
      </c>
      <c r="G3289" t="inlineStr"/>
      <c r="H3289" t="inlineStr"/>
      <c r="I3289" t="inlineStr"/>
      <c r="J3289" t="inlineStr"/>
      <c r="K3289" t="inlineStr"/>
      <c r="L3289" t="inlineStr"/>
      <c r="M3289" t="inlineStr"/>
      <c r="N3289" t="inlineStr"/>
      <c r="O3289" t="n">
        <v>22.3</v>
      </c>
      <c r="P3289" t="inlineStr"/>
      <c r="Q3289" t="inlineStr"/>
    </row>
    <row r="3290" ht="15" customHeight="1" s="1003">
      <c r="A3290" s="1019" t="inlineStr">
        <is>
          <t>Graines collectées</t>
        </is>
      </c>
      <c r="B3290" t="inlineStr">
        <is>
          <t>Autres IAA</t>
        </is>
      </c>
      <c r="C3290" t="inlineStr">
        <is>
          <t>kt</t>
        </is>
      </c>
      <c r="D3290" t="inlineStr">
        <is>
          <t>France</t>
        </is>
      </c>
      <c r="E3290" t="inlineStr">
        <is>
          <t>2019-20</t>
        </is>
      </c>
      <c r="F3290" t="inlineStr">
        <is>
          <t>Féverole</t>
        </is>
      </c>
      <c r="G3290" t="inlineStr"/>
      <c r="H3290" t="inlineStr"/>
      <c r="I3290" t="inlineStr"/>
      <c r="J3290" t="inlineStr"/>
      <c r="K3290" t="inlineStr"/>
      <c r="L3290" t="inlineStr"/>
      <c r="M3290" t="inlineStr"/>
      <c r="N3290" t="inlineStr"/>
      <c r="O3290" t="n">
        <v>-0</v>
      </c>
      <c r="P3290" t="n">
        <v>0</v>
      </c>
      <c r="Q3290" t="n">
        <v>-0</v>
      </c>
    </row>
    <row r="3291" ht="15" customHeight="1" s="1003">
      <c r="A3291" s="1019" t="inlineStr">
        <is>
          <t>Graines collectées</t>
        </is>
      </c>
      <c r="B3291" t="inlineStr">
        <is>
          <t>Semences certifiées</t>
        </is>
      </c>
      <c r="C3291" t="inlineStr">
        <is>
          <t>kt</t>
        </is>
      </c>
      <c r="D3291" t="inlineStr">
        <is>
          <t>France</t>
        </is>
      </c>
      <c r="E3291" t="inlineStr">
        <is>
          <t>2019-20</t>
        </is>
      </c>
      <c r="F3291" t="inlineStr">
        <is>
          <t>Féverole</t>
        </is>
      </c>
      <c r="G3291" t="inlineStr">
        <is>
          <t>Production de semences certifiées = 6 kt (Bilans par campagne - FranceAgriMer)</t>
        </is>
      </c>
      <c r="H3291" t="inlineStr"/>
      <c r="I3291" t="inlineStr">
        <is>
          <t>Bilans par campagne - FranceAgriMer</t>
        </is>
      </c>
      <c r="J3291" t="inlineStr"/>
      <c r="K3291" t="inlineStr">
        <is>
          <t>Volume</t>
        </is>
      </c>
      <c r="L3291" t="inlineStr">
        <is>
          <t>Production de semences certifiées</t>
        </is>
      </c>
      <c r="M3291" t="inlineStr">
        <is>
          <t>Bilans Féverole - FAM</t>
        </is>
      </c>
      <c r="N3291" t="inlineStr"/>
      <c r="O3291" t="n">
        <v>6.34</v>
      </c>
      <c r="P3291" t="inlineStr"/>
      <c r="Q3291" t="inlineStr"/>
    </row>
    <row r="3292" ht="15" customHeight="1" s="1003">
      <c r="A3292" s="1019" t="inlineStr">
        <is>
          <t>Graines collectées</t>
        </is>
      </c>
      <c r="B3292" t="inlineStr">
        <is>
          <t>Semences</t>
        </is>
      </c>
      <c r="C3292" t="inlineStr">
        <is>
          <t>kt</t>
        </is>
      </c>
      <c r="D3292" t="inlineStr">
        <is>
          <t>France</t>
        </is>
      </c>
      <c r="E3292" t="inlineStr">
        <is>
          <t>2019-20</t>
        </is>
      </c>
      <c r="F3292" t="inlineStr">
        <is>
          <t>Féverole</t>
        </is>
      </c>
      <c r="G3292" t="inlineStr">
        <is>
          <t>Production de semences certifiées = 8 kt (Bilans par campagne - FranceAgriMer)</t>
        </is>
      </c>
      <c r="H3292" t="inlineStr"/>
      <c r="I3292" t="inlineStr">
        <is>
          <t>Bilans par campagne - FranceAgriMer</t>
        </is>
      </c>
      <c r="J3292" t="inlineStr"/>
      <c r="K3292" t="inlineStr">
        <is>
          <t>Volume</t>
        </is>
      </c>
      <c r="L3292" t="inlineStr">
        <is>
          <t>Production de semences certifiées</t>
        </is>
      </c>
      <c r="M3292" t="inlineStr">
        <is>
          <t>Bilans Féverole - FAM</t>
        </is>
      </c>
      <c r="N3292" t="inlineStr"/>
      <c r="O3292" t="n">
        <v>6.34</v>
      </c>
      <c r="P3292" t="inlineStr"/>
      <c r="Q3292" t="inlineStr"/>
    </row>
    <row r="3293" ht="15" customHeight="1" s="1003">
      <c r="A3293" s="1019" t="inlineStr">
        <is>
          <t>Graines collectées</t>
        </is>
      </c>
      <c r="B3293" t="inlineStr">
        <is>
          <t>Export</t>
        </is>
      </c>
      <c r="C3293" t="inlineStr">
        <is>
          <t>kt</t>
        </is>
      </c>
      <c r="D3293" t="inlineStr">
        <is>
          <t>France</t>
        </is>
      </c>
      <c r="E3293" t="inlineStr">
        <is>
          <t>2019-20</t>
        </is>
      </c>
      <c r="F3293" t="inlineStr">
        <is>
          <t>Féverole</t>
        </is>
      </c>
      <c r="G3293" t="inlineStr"/>
      <c r="H3293" t="inlineStr">
        <is>
          <t>Exportation de graines = 46 kt (Douanes françaises - Eurostat)</t>
        </is>
      </c>
      <c r="I3293" t="inlineStr">
        <is>
          <t>Douanes françaises - Eurostat</t>
        </is>
      </c>
      <c r="J3293" t="inlineStr"/>
      <c r="K3293" t="inlineStr">
        <is>
          <t>Volume</t>
        </is>
      </c>
      <c r="L3293" t="inlineStr">
        <is>
          <t>Exportation de graines</t>
        </is>
      </c>
      <c r="M3293" t="inlineStr">
        <is>
          <t>Echanges mensuels - EUROSTAT</t>
        </is>
      </c>
      <c r="N3293" t="inlineStr"/>
      <c r="O3293" t="n">
        <v>46</v>
      </c>
      <c r="P3293" t="inlineStr"/>
      <c r="Q3293" t="inlineStr"/>
    </row>
    <row r="3294" ht="15" customHeight="1" s="1003">
      <c r="A3294" s="1019" t="inlineStr">
        <is>
          <t>Graines collectées</t>
        </is>
      </c>
      <c r="B3294" t="inlineStr">
        <is>
          <t>Ecart statistique</t>
        </is>
      </c>
      <c r="C3294" t="inlineStr">
        <is>
          <t>kt</t>
        </is>
      </c>
      <c r="D3294" t="inlineStr">
        <is>
          <t>France</t>
        </is>
      </c>
      <c r="E3294" t="inlineStr">
        <is>
          <t>2019-20</t>
        </is>
      </c>
      <c r="F3294" t="inlineStr">
        <is>
          <t>Féverole</t>
        </is>
      </c>
      <c r="G3294" t="inlineStr"/>
      <c r="H3294" t="inlineStr"/>
      <c r="I3294" t="inlineStr"/>
      <c r="J3294" t="inlineStr"/>
      <c r="K3294" t="inlineStr"/>
      <c r="L3294" t="inlineStr">
        <is>
          <t>Ecart statistique constaté dans les données collectées, demandant une réconciliation</t>
        </is>
      </c>
      <c r="M3294" t="inlineStr"/>
      <c r="N3294" t="inlineStr">
        <is>
          <t>Ecart statistique</t>
        </is>
      </c>
      <c r="O3294" t="n">
        <v>38.1</v>
      </c>
      <c r="P3294" t="inlineStr"/>
      <c r="Q3294" t="inlineStr"/>
    </row>
    <row r="3295" ht="15" customHeight="1" s="1003">
      <c r="A3295" s="1019" t="inlineStr">
        <is>
          <t>Issues de silo</t>
        </is>
      </c>
      <c r="B3295" t="inlineStr">
        <is>
          <t>Elimination/Pertes</t>
        </is>
      </c>
      <c r="C3295" t="inlineStr">
        <is>
          <t>kt</t>
        </is>
      </c>
      <c r="D3295" t="inlineStr">
        <is>
          <t>France</t>
        </is>
      </c>
      <c r="E3295" t="inlineStr">
        <is>
          <t>2019-20</t>
        </is>
      </c>
      <c r="F3295" t="inlineStr">
        <is>
          <t>Féverole</t>
        </is>
      </c>
      <c r="G3295" t="inlineStr"/>
      <c r="H3295" t="inlineStr">
        <is>
          <t>0</t>
        </is>
      </c>
      <c r="I3295" t="inlineStr">
        <is>
          <t>ONRB - FranceAgriMer</t>
        </is>
      </c>
      <c r="J3295" t="inlineStr">
        <is>
          <t>0</t>
        </is>
      </c>
      <c r="K3295" t="inlineStr">
        <is>
          <t>Répartition</t>
        </is>
      </c>
      <c r="L3295" t="inlineStr">
        <is>
          <t>Les issues de silo sont éliminées:Part d'issues de silo éliminées</t>
        </is>
      </c>
      <c r="M3295" t="inlineStr">
        <is>
          <t>Issues de silo - ONRB</t>
        </is>
      </c>
      <c r="N3295" t="inlineStr"/>
      <c r="O3295" t="n">
        <v>0</v>
      </c>
      <c r="P3295" t="inlineStr"/>
      <c r="Q3295" t="inlineStr"/>
    </row>
    <row r="3296" ht="15" customHeight="1" s="1003">
      <c r="A3296" s="1019" t="inlineStr">
        <is>
          <t>Issues de silo</t>
        </is>
      </c>
      <c r="B3296" t="inlineStr">
        <is>
          <t>Autres usages (ou usages indéfinis)</t>
        </is>
      </c>
      <c r="C3296" t="inlineStr">
        <is>
          <t>kt</t>
        </is>
      </c>
      <c r="D3296" t="inlineStr">
        <is>
          <t>France</t>
        </is>
      </c>
      <c r="E3296" t="inlineStr">
        <is>
          <t>2019-20</t>
        </is>
      </c>
      <c r="F3296" t="inlineStr">
        <is>
          <t>Féverole</t>
        </is>
      </c>
      <c r="G3296" t="inlineStr"/>
      <c r="H3296" t="inlineStr"/>
      <c r="I3296" t="inlineStr"/>
      <c r="J3296" t="inlineStr"/>
      <c r="K3296" t="inlineStr"/>
      <c r="L3296" t="inlineStr"/>
      <c r="M3296" t="inlineStr"/>
      <c r="N3296" t="inlineStr"/>
      <c r="O3296" t="n">
        <v>0</v>
      </c>
      <c r="P3296" t="inlineStr"/>
      <c r="Q3296" t="inlineStr"/>
    </row>
    <row r="3297" ht="15" customHeight="1" s="1003">
      <c r="A3297" s="1019" t="inlineStr">
        <is>
          <t>Issues de silo</t>
        </is>
      </c>
      <c r="B3297" t="inlineStr">
        <is>
          <t>Débouchés</t>
        </is>
      </c>
      <c r="C3297" t="inlineStr">
        <is>
          <t>kt</t>
        </is>
      </c>
      <c r="D3297" t="inlineStr">
        <is>
          <t>France</t>
        </is>
      </c>
      <c r="E3297" t="inlineStr">
        <is>
          <t>2019-20</t>
        </is>
      </c>
      <c r="F3297" t="inlineStr">
        <is>
          <t>Féverole</t>
        </is>
      </c>
      <c r="G3297" t="inlineStr"/>
      <c r="H3297" t="inlineStr"/>
      <c r="I3297" t="inlineStr"/>
      <c r="J3297" t="inlineStr"/>
      <c r="K3297" t="inlineStr"/>
      <c r="L3297" t="inlineStr"/>
      <c r="M3297" t="inlineStr"/>
      <c r="N3297" t="inlineStr"/>
      <c r="O3297" t="n">
        <v>0.96</v>
      </c>
      <c r="P3297" t="inlineStr"/>
      <c r="Q3297" t="inlineStr"/>
    </row>
    <row r="3298" ht="15" customHeight="1" s="1003">
      <c r="A3298" s="1019" t="inlineStr">
        <is>
          <t>Issues de silo</t>
        </is>
      </c>
      <c r="B3298" t="inlineStr">
        <is>
          <t>FAF</t>
        </is>
      </c>
      <c r="C3298" t="inlineStr">
        <is>
          <t>kt</t>
        </is>
      </c>
      <c r="D3298" t="inlineStr">
        <is>
          <t>France</t>
        </is>
      </c>
      <c r="E3298" t="inlineStr">
        <is>
          <t>2019-20</t>
        </is>
      </c>
      <c r="F3298" t="inlineStr">
        <is>
          <t>Féverole</t>
        </is>
      </c>
      <c r="G3298" t="inlineStr"/>
      <c r="H3298" t="inlineStr">
        <is>
          <t>Part d'issues de silo consommées par les FAF = 56,33 % (ONRB - FranceAgriMer)</t>
        </is>
      </c>
      <c r="I3298" t="inlineStr">
        <is>
          <t>ONRB - FranceAgriMer</t>
        </is>
      </c>
      <c r="J3298" t="inlineStr">
        <is>
          <t>0</t>
        </is>
      </c>
      <c r="K3298" t="inlineStr">
        <is>
          <t>Répartition</t>
        </is>
      </c>
      <c r="L3298" t="inlineStr">
        <is>
          <t>Part d'issues de silo consommées par les FAF</t>
        </is>
      </c>
      <c r="M3298" t="inlineStr">
        <is>
          <t>Issues de silo - ONRB</t>
        </is>
      </c>
      <c r="N3298" t="inlineStr"/>
      <c r="O3298" t="n">
        <v>0.54</v>
      </c>
      <c r="P3298" t="inlineStr"/>
      <c r="Q3298" t="inlineStr"/>
    </row>
    <row r="3299" ht="15" customHeight="1" s="1003">
      <c r="A3299" s="1019" t="inlineStr">
        <is>
          <t>Issues de silo</t>
        </is>
      </c>
      <c r="B3299" t="inlineStr">
        <is>
          <t>Litière</t>
        </is>
      </c>
      <c r="C3299" t="inlineStr">
        <is>
          <t>kt</t>
        </is>
      </c>
      <c r="D3299" t="inlineStr">
        <is>
          <t>France</t>
        </is>
      </c>
      <c r="E3299" t="inlineStr">
        <is>
          <t>2019-20</t>
        </is>
      </c>
      <c r="F3299" t="inlineStr">
        <is>
          <t>Féverole</t>
        </is>
      </c>
      <c r="G3299" t="inlineStr"/>
      <c r="H3299" t="inlineStr">
        <is>
          <t>Part d'issues de silo consommées comme litière = 0,77 % (ONRB - FranceAgriMer)</t>
        </is>
      </c>
      <c r="I3299" t="inlineStr">
        <is>
          <t>ONRB - FranceAgriMer</t>
        </is>
      </c>
      <c r="J3299" t="inlineStr">
        <is>
          <t>0</t>
        </is>
      </c>
      <c r="K3299" t="inlineStr">
        <is>
          <t>Répartition</t>
        </is>
      </c>
      <c r="L3299" t="inlineStr">
        <is>
          <t>Part d'issues de silo consommées comme litière</t>
        </is>
      </c>
      <c r="M3299" t="inlineStr">
        <is>
          <t>Issues de silo - ONRB</t>
        </is>
      </c>
      <c r="N3299" t="inlineStr"/>
      <c r="O3299" t="n">
        <v>0.01</v>
      </c>
      <c r="P3299" t="inlineStr"/>
      <c r="Q3299" t="inlineStr"/>
    </row>
    <row r="3300" ht="15" customHeight="1" s="1003">
      <c r="A3300" s="1019" t="inlineStr">
        <is>
          <t>Issues de silo</t>
        </is>
      </c>
      <c r="B3300" t="inlineStr">
        <is>
          <t>Compostage</t>
        </is>
      </c>
      <c r="C3300" t="inlineStr">
        <is>
          <t>kt</t>
        </is>
      </c>
      <c r="D3300" t="inlineStr">
        <is>
          <t>France</t>
        </is>
      </c>
      <c r="E3300" t="inlineStr">
        <is>
          <t>2019-20</t>
        </is>
      </c>
      <c r="F3300" t="inlineStr">
        <is>
          <t>Féverole</t>
        </is>
      </c>
      <c r="G3300" t="inlineStr"/>
      <c r="H3300" t="inlineStr">
        <is>
          <t>Part d'issues de silo compostées = 0 % (ONRB - FranceAgriMer)</t>
        </is>
      </c>
      <c r="I3300" t="inlineStr">
        <is>
          <t>ONRB - FranceAgriMer</t>
        </is>
      </c>
      <c r="J3300" t="inlineStr">
        <is>
          <t>0</t>
        </is>
      </c>
      <c r="K3300" t="inlineStr">
        <is>
          <t>Répartition</t>
        </is>
      </c>
      <c r="L3300" t="inlineStr">
        <is>
          <t>Part d'issues de silo compostées</t>
        </is>
      </c>
      <c r="M3300" t="inlineStr">
        <is>
          <t>Issues de silo - ONRB</t>
        </is>
      </c>
      <c r="N3300" t="inlineStr"/>
      <c r="O3300" t="n">
        <v>0</v>
      </c>
      <c r="P3300" t="inlineStr"/>
      <c r="Q3300" t="inlineStr"/>
    </row>
    <row r="3301" ht="15" customHeight="1" s="1003">
      <c r="A3301" s="1019" t="inlineStr">
        <is>
          <t>Issues de silo</t>
        </is>
      </c>
      <c r="B3301" t="inlineStr">
        <is>
          <t>Autres biomatériaux</t>
        </is>
      </c>
      <c r="C3301" t="inlineStr">
        <is>
          <t>kt</t>
        </is>
      </c>
      <c r="D3301" t="inlineStr">
        <is>
          <t>France</t>
        </is>
      </c>
      <c r="E3301" t="inlineStr">
        <is>
          <t>2019-20</t>
        </is>
      </c>
      <c r="F3301" t="inlineStr">
        <is>
          <t>Féverole</t>
        </is>
      </c>
      <c r="G3301" t="inlineStr"/>
      <c r="H3301" t="inlineStr">
        <is>
          <t>Part d'issues de silo consommées comme autres biomatériaux = 0,77 % (ONRB - FranceAgriMer)</t>
        </is>
      </c>
      <c r="I3301" t="inlineStr">
        <is>
          <t>ONRB - FranceAgriMer</t>
        </is>
      </c>
      <c r="J3301" t="inlineStr">
        <is>
          <t>0</t>
        </is>
      </c>
      <c r="K3301" t="inlineStr">
        <is>
          <t>Répartition</t>
        </is>
      </c>
      <c r="L3301" t="inlineStr">
        <is>
          <t>Part d'issues de silo consommées comme autres biomatériaux</t>
        </is>
      </c>
      <c r="M3301" t="inlineStr">
        <is>
          <t>Issues de silo - ONRB</t>
        </is>
      </c>
      <c r="N3301" t="inlineStr"/>
      <c r="O3301" t="n">
        <v>0.01</v>
      </c>
      <c r="P3301" t="inlineStr"/>
      <c r="Q3301" t="inlineStr"/>
    </row>
    <row r="3302" ht="15" customHeight="1" s="1003">
      <c r="A3302" s="1019" t="inlineStr">
        <is>
          <t>Issues de silo</t>
        </is>
      </c>
      <c r="B3302" t="inlineStr">
        <is>
          <t>Méthanisation</t>
        </is>
      </c>
      <c r="C3302" t="inlineStr">
        <is>
          <t>kt</t>
        </is>
      </c>
      <c r="D3302" t="inlineStr">
        <is>
          <t>France</t>
        </is>
      </c>
      <c r="E3302" t="inlineStr">
        <is>
          <t>2019-20</t>
        </is>
      </c>
      <c r="F3302" t="inlineStr">
        <is>
          <t>Féverole</t>
        </is>
      </c>
      <c r="G3302" t="inlineStr"/>
      <c r="H3302" t="inlineStr">
        <is>
          <t>Part d'issues de silo consommées en méthanisation = 40,72 % (ONRB - FranceAgriMer)</t>
        </is>
      </c>
      <c r="I3302" t="inlineStr">
        <is>
          <t>ONRB - FranceAgriMer</t>
        </is>
      </c>
      <c r="J3302" t="inlineStr">
        <is>
          <t>0</t>
        </is>
      </c>
      <c r="K3302" t="inlineStr">
        <is>
          <t>Répartition</t>
        </is>
      </c>
      <c r="L3302" t="inlineStr">
        <is>
          <t>Part d'issues de silo consommées en méthanisation</t>
        </is>
      </c>
      <c r="M3302" t="inlineStr">
        <is>
          <t>Issues de silo - ONRB</t>
        </is>
      </c>
      <c r="N3302" t="inlineStr"/>
      <c r="O3302" t="n">
        <v>0.39</v>
      </c>
      <c r="P3302" t="inlineStr"/>
      <c r="Q3302" t="inlineStr"/>
    </row>
    <row r="3303" ht="15" customHeight="1" s="1003">
      <c r="A3303" s="1019" t="inlineStr">
        <is>
          <t>Issues de silo</t>
        </is>
      </c>
      <c r="B3303" t="inlineStr">
        <is>
          <t>Combustion</t>
        </is>
      </c>
      <c r="C3303" t="inlineStr">
        <is>
          <t>kt</t>
        </is>
      </c>
      <c r="D3303" t="inlineStr">
        <is>
          <t>France</t>
        </is>
      </c>
      <c r="E3303" t="inlineStr">
        <is>
          <t>2019-20</t>
        </is>
      </c>
      <c r="F3303" t="inlineStr">
        <is>
          <t>Féverole</t>
        </is>
      </c>
      <c r="G3303" t="inlineStr"/>
      <c r="H3303" t="inlineStr">
        <is>
          <t>Part d'issues de silo brûlées = 1,03 % (ONRB - FranceAgriMer)</t>
        </is>
      </c>
      <c r="I3303" t="inlineStr">
        <is>
          <t>ONRB - FranceAgriMer</t>
        </is>
      </c>
      <c r="J3303" t="inlineStr">
        <is>
          <t>0</t>
        </is>
      </c>
      <c r="K3303" t="inlineStr">
        <is>
          <t>Répartition</t>
        </is>
      </c>
      <c r="L3303" t="inlineStr">
        <is>
          <t>Part d'issues de silo brûlées</t>
        </is>
      </c>
      <c r="M3303" t="inlineStr">
        <is>
          <t>Issues de silo - ONRB</t>
        </is>
      </c>
      <c r="N3303" t="inlineStr"/>
      <c r="O3303" t="n">
        <v>0.01</v>
      </c>
      <c r="P3303" t="inlineStr"/>
      <c r="Q3303" t="inlineStr"/>
    </row>
    <row r="3304" ht="15" customHeight="1" s="1003">
      <c r="A3304" s="1019" t="inlineStr">
        <is>
          <t>Issues de silo</t>
        </is>
      </c>
      <c r="B3304" t="inlineStr">
        <is>
          <t>Hors FAB</t>
        </is>
      </c>
      <c r="C3304" t="inlineStr">
        <is>
          <t>kt</t>
        </is>
      </c>
      <c r="D3304" t="inlineStr">
        <is>
          <t>France</t>
        </is>
      </c>
      <c r="E3304" t="inlineStr">
        <is>
          <t>2019-20</t>
        </is>
      </c>
      <c r="F3304" t="inlineStr">
        <is>
          <t>Féverole</t>
        </is>
      </c>
      <c r="G3304" t="inlineStr"/>
      <c r="H3304" t="inlineStr"/>
      <c r="I3304" t="inlineStr">
        <is>
          <t>ONRB - FranceAgriMer</t>
        </is>
      </c>
      <c r="J3304" t="inlineStr"/>
      <c r="K3304" t="inlineStr">
        <is>
          <t>Répartition</t>
        </is>
      </c>
      <c r="L3304" t="inlineStr">
        <is>
          <t>Part d'issues de silo consommées par les FAF</t>
        </is>
      </c>
      <c r="M3304" t="inlineStr">
        <is>
          <t>Issues de silo - ONRB</t>
        </is>
      </c>
      <c r="N3304" t="inlineStr"/>
      <c r="O3304" t="n">
        <v>0.54</v>
      </c>
      <c r="P3304" t="inlineStr"/>
      <c r="Q3304" t="inlineStr"/>
    </row>
    <row r="3305" ht="15" customHeight="1" s="1003">
      <c r="A3305" s="1019" t="inlineStr">
        <is>
          <t>Issues de silo</t>
        </is>
      </c>
      <c r="B3305" t="inlineStr">
        <is>
          <t>Alimentation animale rente</t>
        </is>
      </c>
      <c r="C3305" t="inlineStr">
        <is>
          <t>kt</t>
        </is>
      </c>
      <c r="D3305" t="inlineStr">
        <is>
          <t>France</t>
        </is>
      </c>
      <c r="E3305" t="inlineStr">
        <is>
          <t>2019-20</t>
        </is>
      </c>
      <c r="F3305" t="inlineStr">
        <is>
          <t>Féverole</t>
        </is>
      </c>
      <c r="G3305" t="inlineStr"/>
      <c r="H3305" t="inlineStr"/>
      <c r="I3305" t="inlineStr"/>
      <c r="J3305" t="inlineStr"/>
      <c r="K3305" t="inlineStr"/>
      <c r="L3305" t="inlineStr"/>
      <c r="M3305" t="inlineStr"/>
      <c r="N3305" t="inlineStr"/>
      <c r="O3305" t="n">
        <v>0.54</v>
      </c>
      <c r="P3305" t="inlineStr"/>
      <c r="Q3305" t="inlineStr"/>
    </row>
    <row r="3306" ht="15" customHeight="1" s="1003">
      <c r="A3306" s="1019" t="inlineStr">
        <is>
          <t>Issues de silo</t>
        </is>
      </c>
      <c r="B3306" t="inlineStr">
        <is>
          <t>Alimentation animale</t>
        </is>
      </c>
      <c r="C3306" t="inlineStr">
        <is>
          <t>kt</t>
        </is>
      </c>
      <c r="D3306" t="inlineStr">
        <is>
          <t>France</t>
        </is>
      </c>
      <c r="E3306" t="inlineStr">
        <is>
          <t>2019-20</t>
        </is>
      </c>
      <c r="F3306" t="inlineStr">
        <is>
          <t>Féverole</t>
        </is>
      </c>
      <c r="G3306" t="inlineStr"/>
      <c r="H3306" t="inlineStr"/>
      <c r="I3306" t="inlineStr"/>
      <c r="J3306" t="inlineStr"/>
      <c r="K3306" t="inlineStr"/>
      <c r="L3306" t="inlineStr"/>
      <c r="M3306" t="inlineStr"/>
      <c r="N3306" t="inlineStr"/>
      <c r="O3306" t="n">
        <v>0.54</v>
      </c>
      <c r="P3306" t="inlineStr"/>
      <c r="Q3306" t="inlineStr"/>
    </row>
    <row r="3307" ht="15" customHeight="1" s="1003">
      <c r="A3307" s="1019" t="inlineStr">
        <is>
          <t>Issues de silo</t>
        </is>
      </c>
      <c r="B3307" t="inlineStr">
        <is>
          <t>Usages alimentaires</t>
        </is>
      </c>
      <c r="C3307" t="inlineStr">
        <is>
          <t>kt</t>
        </is>
      </c>
      <c r="D3307" t="inlineStr">
        <is>
          <t>France</t>
        </is>
      </c>
      <c r="E3307" t="inlineStr">
        <is>
          <t>2019-20</t>
        </is>
      </c>
      <c r="F3307" t="inlineStr">
        <is>
          <t>Féverole</t>
        </is>
      </c>
      <c r="G3307" t="inlineStr"/>
      <c r="H3307" t="inlineStr"/>
      <c r="I3307" t="inlineStr"/>
      <c r="J3307" t="inlineStr"/>
      <c r="K3307" t="inlineStr"/>
      <c r="L3307" t="inlineStr"/>
      <c r="M3307" t="inlineStr"/>
      <c r="N3307" t="inlineStr"/>
      <c r="O3307" t="n">
        <v>0.54</v>
      </c>
      <c r="P3307" t="inlineStr"/>
      <c r="Q3307" t="inlineStr"/>
    </row>
    <row r="3308" ht="15" customHeight="1" s="1003">
      <c r="A3308" s="1019" t="inlineStr">
        <is>
          <t>Issues de silo</t>
        </is>
      </c>
      <c r="B3308" t="inlineStr">
        <is>
          <t>Biomatériaux</t>
        </is>
      </c>
      <c r="C3308" t="inlineStr">
        <is>
          <t>kt</t>
        </is>
      </c>
      <c r="D3308" t="inlineStr">
        <is>
          <t>France</t>
        </is>
      </c>
      <c r="E3308" t="inlineStr">
        <is>
          <t>2019-20</t>
        </is>
      </c>
      <c r="F3308" t="inlineStr">
        <is>
          <t>Féverole</t>
        </is>
      </c>
      <c r="G3308" t="inlineStr"/>
      <c r="H3308" t="inlineStr"/>
      <c r="I3308" t="inlineStr">
        <is>
          <t>ONRB - FranceAgriMer</t>
        </is>
      </c>
      <c r="J3308" t="inlineStr"/>
      <c r="K3308" t="inlineStr">
        <is>
          <t>Répartition</t>
        </is>
      </c>
      <c r="L3308" t="inlineStr">
        <is>
          <t>Part d'issues de silo consommées comme litière:Part d'issues de silo consommées comme autres biomatériaux</t>
        </is>
      </c>
      <c r="M3308" t="inlineStr">
        <is>
          <t>Issues de silo - ONRB</t>
        </is>
      </c>
      <c r="N3308" t="inlineStr"/>
      <c r="O3308" t="n">
        <v>0.01</v>
      </c>
      <c r="P3308" t="inlineStr"/>
      <c r="Q3308" t="inlineStr"/>
    </row>
    <row r="3309" ht="15" customHeight="1" s="1003">
      <c r="A3309" s="1019" t="inlineStr">
        <is>
          <t>Issues de silo</t>
        </is>
      </c>
      <c r="B3309" t="inlineStr">
        <is>
          <t>Usages non-alimentaires</t>
        </is>
      </c>
      <c r="C3309" t="inlineStr">
        <is>
          <t>kt</t>
        </is>
      </c>
      <c r="D3309" t="inlineStr">
        <is>
          <t>France</t>
        </is>
      </c>
      <c r="E3309" t="inlineStr">
        <is>
          <t>2019-20</t>
        </is>
      </c>
      <c r="F3309" t="inlineStr">
        <is>
          <t>Féverole</t>
        </is>
      </c>
      <c r="G3309" t="inlineStr"/>
      <c r="H3309" t="inlineStr"/>
      <c r="I3309" t="inlineStr"/>
      <c r="J3309" t="inlineStr"/>
      <c r="K3309" t="inlineStr"/>
      <c r="L3309" t="inlineStr"/>
      <c r="M3309" t="inlineStr"/>
      <c r="N3309" t="inlineStr"/>
      <c r="O3309" t="n">
        <v>0.42</v>
      </c>
      <c r="P3309" t="inlineStr"/>
      <c r="Q3309" t="inlineStr"/>
    </row>
    <row r="3310" ht="15" customHeight="1" s="1003">
      <c r="A3310" s="1019" t="inlineStr">
        <is>
          <t>Issues de silo</t>
        </is>
      </c>
      <c r="B3310" t="inlineStr">
        <is>
          <t>Energie</t>
        </is>
      </c>
      <c r="C3310" t="inlineStr">
        <is>
          <t>kt</t>
        </is>
      </c>
      <c r="D3310" t="inlineStr">
        <is>
          <t>France</t>
        </is>
      </c>
      <c r="E3310" t="inlineStr">
        <is>
          <t>2019-20</t>
        </is>
      </c>
      <c r="F3310" t="inlineStr">
        <is>
          <t>Féverole</t>
        </is>
      </c>
      <c r="G3310" t="inlineStr"/>
      <c r="H3310" t="inlineStr"/>
      <c r="I3310" t="inlineStr">
        <is>
          <t>ONRB - FranceAgriMer</t>
        </is>
      </c>
      <c r="J3310" t="inlineStr"/>
      <c r="K3310" t="inlineStr">
        <is>
          <t>Répartition</t>
        </is>
      </c>
      <c r="L3310" t="inlineStr">
        <is>
          <t>Part d'issues de silo consommées en méthanisation:Part d'issues de silo brûlées</t>
        </is>
      </c>
      <c r="M3310" t="inlineStr">
        <is>
          <t>Issues de silo - ONRB</t>
        </is>
      </c>
      <c r="N3310" t="inlineStr"/>
      <c r="O3310" t="n">
        <v>0.4</v>
      </c>
      <c r="P3310" t="inlineStr"/>
      <c r="Q3310" t="inlineStr"/>
    </row>
    <row r="3311" ht="15" customHeight="1" s="1003">
      <c r="A3311" s="1019" t="inlineStr">
        <is>
          <t>Issues de silo</t>
        </is>
      </c>
      <c r="B3311" t="inlineStr">
        <is>
          <t>Fertilisation</t>
        </is>
      </c>
      <c r="C3311" t="inlineStr">
        <is>
          <t>kt</t>
        </is>
      </c>
      <c r="D3311" t="inlineStr">
        <is>
          <t>France</t>
        </is>
      </c>
      <c r="E3311" t="inlineStr">
        <is>
          <t>2019-20</t>
        </is>
      </c>
      <c r="F3311" t="inlineStr">
        <is>
          <t>Féverole</t>
        </is>
      </c>
      <c r="G3311" t="inlineStr"/>
      <c r="H3311" t="inlineStr"/>
      <c r="I3311" t="inlineStr">
        <is>
          <t>ONRB - FranceAgriMer</t>
        </is>
      </c>
      <c r="J3311" t="inlineStr"/>
      <c r="K3311" t="inlineStr">
        <is>
          <t>Répartition</t>
        </is>
      </c>
      <c r="L3311" t="inlineStr">
        <is>
          <t>Part d'issues de silo compostées</t>
        </is>
      </c>
      <c r="M3311" t="inlineStr">
        <is>
          <t>Issues de silo - ONRB</t>
        </is>
      </c>
      <c r="N3311" t="inlineStr"/>
      <c r="O3311" t="n">
        <v>0</v>
      </c>
      <c r="P3311" t="inlineStr"/>
      <c r="Q3311" t="inlineStr"/>
    </row>
    <row r="3312" ht="15" customHeight="1" s="1003">
      <c r="A3312" s="1019" t="inlineStr">
        <is>
          <t>Huile</t>
        </is>
      </c>
      <c r="B3312" t="inlineStr">
        <is>
          <t>Vente directe et autoconsommation</t>
        </is>
      </c>
      <c r="C3312" t="inlineStr">
        <is>
          <t>kt</t>
        </is>
      </c>
      <c r="D3312" t="inlineStr">
        <is>
          <t>France</t>
        </is>
      </c>
      <c r="E3312" t="inlineStr">
        <is>
          <t>2019-20</t>
        </is>
      </c>
      <c r="F3312" t="inlineStr">
        <is>
          <t>Féverole</t>
        </is>
      </c>
      <c r="G3312" t="inlineStr"/>
      <c r="H3312" t="inlineStr"/>
      <c r="I3312" t="inlineStr"/>
      <c r="J3312" t="inlineStr">
        <is>
          <t>L'huile peut être autoconsommée</t>
        </is>
      </c>
      <c r="K3312" t="inlineStr"/>
      <c r="L3312" t="inlineStr"/>
      <c r="M3312" t="inlineStr"/>
      <c r="N3312" t="inlineStr"/>
      <c r="O3312" t="n">
        <v>-0</v>
      </c>
      <c r="P3312" t="n">
        <v>0</v>
      </c>
      <c r="Q3312" t="n">
        <v>500000000</v>
      </c>
    </row>
    <row r="3313" ht="15" customHeight="1" s="1003">
      <c r="A3313" s="1019" t="inlineStr">
        <is>
          <t>Huile</t>
        </is>
      </c>
      <c r="B3313" t="inlineStr">
        <is>
          <t>Circuits spécialisés</t>
        </is>
      </c>
      <c r="C3313" t="inlineStr">
        <is>
          <t>kt</t>
        </is>
      </c>
      <c r="D3313" t="inlineStr">
        <is>
          <t>France</t>
        </is>
      </c>
      <c r="E3313" t="inlineStr">
        <is>
          <t>2019-20</t>
        </is>
      </c>
      <c r="F3313" t="inlineStr">
        <is>
          <t>Féverole</t>
        </is>
      </c>
      <c r="G3313" t="inlineStr"/>
      <c r="H3313" t="inlineStr"/>
      <c r="I3313" t="inlineStr"/>
      <c r="J3313" t="inlineStr">
        <is>
          <t>L'huile peut être consommée par des circuits spécialisés</t>
        </is>
      </c>
      <c r="K3313" t="inlineStr"/>
      <c r="L3313" t="inlineStr"/>
      <c r="M3313" t="inlineStr"/>
      <c r="N3313" t="inlineStr"/>
      <c r="O3313" t="n">
        <v>-0</v>
      </c>
      <c r="P3313" t="n">
        <v>0</v>
      </c>
      <c r="Q3313" t="n">
        <v>500000000</v>
      </c>
    </row>
    <row r="3314" ht="15" customHeight="1" s="1003">
      <c r="A3314" s="1019" t="inlineStr">
        <is>
          <t>Huile</t>
        </is>
      </c>
      <c r="B3314" t="inlineStr">
        <is>
          <t>RHD</t>
        </is>
      </c>
      <c r="C3314" t="inlineStr">
        <is>
          <t>kt</t>
        </is>
      </c>
      <c r="D3314" t="inlineStr">
        <is>
          <t>France</t>
        </is>
      </c>
      <c r="E3314" t="inlineStr">
        <is>
          <t>2019-20</t>
        </is>
      </c>
      <c r="F3314" t="inlineStr">
        <is>
          <t>Féverole</t>
        </is>
      </c>
      <c r="G3314" t="inlineStr"/>
      <c r="H3314" t="inlineStr"/>
      <c r="I3314" t="inlineStr"/>
      <c r="J3314" t="inlineStr">
        <is>
          <t>L'huile est consommée en RHD</t>
        </is>
      </c>
      <c r="K3314" t="inlineStr"/>
      <c r="L3314" t="inlineStr"/>
      <c r="M3314" t="inlineStr"/>
      <c r="N3314" t="inlineStr"/>
      <c r="O3314" t="n">
        <v>-0</v>
      </c>
      <c r="P3314" t="n">
        <v>0</v>
      </c>
      <c r="Q3314" t="n">
        <v>500000000</v>
      </c>
    </row>
    <row r="3315" ht="15" customHeight="1" s="1003">
      <c r="A3315" s="1019" t="inlineStr">
        <is>
          <t>Huile</t>
        </is>
      </c>
      <c r="B3315" t="inlineStr">
        <is>
          <t>Autres IAA</t>
        </is>
      </c>
      <c r="C3315" t="inlineStr">
        <is>
          <t>kt</t>
        </is>
      </c>
      <c r="D3315" t="inlineStr">
        <is>
          <t>France</t>
        </is>
      </c>
      <c r="E3315" t="inlineStr">
        <is>
          <t>2019-20</t>
        </is>
      </c>
      <c r="F3315" t="inlineStr">
        <is>
          <t>Féverole</t>
        </is>
      </c>
      <c r="G3315" t="inlineStr"/>
      <c r="H3315" t="inlineStr"/>
      <c r="I3315" t="inlineStr"/>
      <c r="J3315" t="inlineStr">
        <is>
          <t>L'huile est consommée par les autres IAA</t>
        </is>
      </c>
      <c r="K3315" t="inlineStr"/>
      <c r="L3315" t="inlineStr"/>
      <c r="M3315" t="inlineStr"/>
      <c r="N3315" t="inlineStr"/>
      <c r="O3315" t="n">
        <v>-0</v>
      </c>
      <c r="P3315" t="n">
        <v>0</v>
      </c>
      <c r="Q3315" t="n">
        <v>500000000</v>
      </c>
    </row>
    <row r="3316" ht="15" customHeight="1" s="1003">
      <c r="A3316" s="1019" t="inlineStr">
        <is>
          <t>Huile</t>
        </is>
      </c>
      <c r="B3316" t="inlineStr">
        <is>
          <t>Autres industries</t>
        </is>
      </c>
      <c r="C3316" t="inlineStr">
        <is>
          <t>kt</t>
        </is>
      </c>
      <c r="D3316" t="inlineStr">
        <is>
          <t>France</t>
        </is>
      </c>
      <c r="E3316" t="inlineStr">
        <is>
          <t>2019-20</t>
        </is>
      </c>
      <c r="F3316" t="inlineStr">
        <is>
          <t>Féverole</t>
        </is>
      </c>
      <c r="G3316" t="inlineStr"/>
      <c r="H3316" t="inlineStr"/>
      <c r="I3316" t="inlineStr"/>
      <c r="J3316" t="inlineStr">
        <is>
          <t>L'huile est consommée pour des usages techniques</t>
        </is>
      </c>
      <c r="K3316" t="inlineStr"/>
      <c r="L3316" t="inlineStr"/>
      <c r="M3316" t="inlineStr"/>
      <c r="N3316" t="inlineStr"/>
      <c r="O3316" t="n">
        <v>-0</v>
      </c>
      <c r="P3316" t="n">
        <v>0</v>
      </c>
      <c r="Q3316" t="n">
        <v>500000000</v>
      </c>
    </row>
    <row r="3317" ht="15" customHeight="1" s="1003">
      <c r="A3317" s="1019" t="inlineStr">
        <is>
          <t>Huile</t>
        </is>
      </c>
      <c r="B3317" t="inlineStr">
        <is>
          <t>Alimentation humaine</t>
        </is>
      </c>
      <c r="C3317" t="inlineStr">
        <is>
          <t>kt</t>
        </is>
      </c>
      <c r="D3317" t="inlineStr">
        <is>
          <t>France</t>
        </is>
      </c>
      <c r="E3317" t="inlineStr">
        <is>
          <t>2019-20</t>
        </is>
      </c>
      <c r="F3317" t="inlineStr">
        <is>
          <t>Féverole</t>
        </is>
      </c>
      <c r="G3317" t="inlineStr"/>
      <c r="H3317" t="inlineStr"/>
      <c r="I3317" t="inlineStr"/>
      <c r="J3317" t="inlineStr"/>
      <c r="K3317" t="inlineStr"/>
      <c r="L3317" t="inlineStr"/>
      <c r="M3317" t="inlineStr"/>
      <c r="N3317" t="inlineStr"/>
      <c r="O3317" t="n">
        <v>-0</v>
      </c>
      <c r="P3317" t="n">
        <v>0</v>
      </c>
      <c r="Q3317" t="n">
        <v>500000000</v>
      </c>
    </row>
    <row r="3318" ht="15" customHeight="1" s="1003">
      <c r="A3318" s="1019" t="inlineStr">
        <is>
          <t>Huile</t>
        </is>
      </c>
      <c r="B3318" t="inlineStr">
        <is>
          <t>Ménages</t>
        </is>
      </c>
      <c r="C3318" t="inlineStr">
        <is>
          <t>kt</t>
        </is>
      </c>
      <c r="D3318" t="inlineStr">
        <is>
          <t>France</t>
        </is>
      </c>
      <c r="E3318" t="inlineStr">
        <is>
          <t>2019-20</t>
        </is>
      </c>
      <c r="F3318" t="inlineStr">
        <is>
          <t>Féverole</t>
        </is>
      </c>
      <c r="G3318" t="inlineStr"/>
      <c r="H3318" t="inlineStr"/>
      <c r="I3318" t="inlineStr"/>
      <c r="J3318" t="inlineStr"/>
      <c r="K3318" t="inlineStr"/>
      <c r="L3318" t="inlineStr"/>
      <c r="M3318" t="inlineStr"/>
      <c r="N3318" t="inlineStr"/>
      <c r="O3318" t="n">
        <v>-0</v>
      </c>
      <c r="P3318" t="n">
        <v>0</v>
      </c>
      <c r="Q3318" t="n">
        <v>500000000</v>
      </c>
    </row>
    <row r="3319" ht="15" customHeight="1" s="1003">
      <c r="A3319" s="1019" t="inlineStr">
        <is>
          <t>Huile</t>
        </is>
      </c>
      <c r="B3319" t="inlineStr">
        <is>
          <t>Usages alimentaires</t>
        </is>
      </c>
      <c r="C3319" t="inlineStr">
        <is>
          <t>kt</t>
        </is>
      </c>
      <c r="D3319" t="inlineStr">
        <is>
          <t>France</t>
        </is>
      </c>
      <c r="E3319" t="inlineStr">
        <is>
          <t>2019-20</t>
        </is>
      </c>
      <c r="F3319" t="inlineStr">
        <is>
          <t>Féverole</t>
        </is>
      </c>
      <c r="G3319" t="inlineStr"/>
      <c r="H3319" t="inlineStr"/>
      <c r="I3319" t="inlineStr"/>
      <c r="J3319" t="inlineStr"/>
      <c r="K3319" t="inlineStr"/>
      <c r="L3319" t="inlineStr"/>
      <c r="M3319" t="inlineStr"/>
      <c r="N3319" t="inlineStr"/>
      <c r="O3319" t="n">
        <v>-0</v>
      </c>
      <c r="P3319" t="n">
        <v>0</v>
      </c>
      <c r="Q3319" t="n">
        <v>500000000</v>
      </c>
    </row>
    <row r="3320" ht="15" customHeight="1" s="1003">
      <c r="A3320" s="1019" t="inlineStr">
        <is>
          <t>Huile</t>
        </is>
      </c>
      <c r="B3320" t="inlineStr">
        <is>
          <t>Débouchés</t>
        </is>
      </c>
      <c r="C3320" t="inlineStr">
        <is>
          <t>kt</t>
        </is>
      </c>
      <c r="D3320" t="inlineStr">
        <is>
          <t>France</t>
        </is>
      </c>
      <c r="E3320" t="inlineStr">
        <is>
          <t>2019-20</t>
        </is>
      </c>
      <c r="F3320" t="inlineStr">
        <is>
          <t>Féverole</t>
        </is>
      </c>
      <c r="G3320" t="inlineStr"/>
      <c r="H3320" t="inlineStr"/>
      <c r="I3320" t="inlineStr"/>
      <c r="J3320" t="inlineStr"/>
      <c r="K3320" t="inlineStr"/>
      <c r="L3320" t="inlineStr"/>
      <c r="M3320" t="inlineStr"/>
      <c r="N3320" t="inlineStr"/>
      <c r="O3320" t="n">
        <v>-0</v>
      </c>
      <c r="P3320" t="n">
        <v>0</v>
      </c>
      <c r="Q3320" t="n">
        <v>500000000</v>
      </c>
    </row>
    <row r="3321" ht="15" customHeight="1" s="1003">
      <c r="A3321" s="1019" t="inlineStr">
        <is>
          <t>Huile</t>
        </is>
      </c>
      <c r="B3321" t="inlineStr">
        <is>
          <t>Usages non-alimentaires</t>
        </is>
      </c>
      <c r="C3321" t="inlineStr">
        <is>
          <t>kt</t>
        </is>
      </c>
      <c r="D3321" t="inlineStr">
        <is>
          <t>France</t>
        </is>
      </c>
      <c r="E3321" t="inlineStr">
        <is>
          <t>2019-20</t>
        </is>
      </c>
      <c r="F3321" t="inlineStr">
        <is>
          <t>Féverole</t>
        </is>
      </c>
      <c r="G3321" t="inlineStr"/>
      <c r="H3321" t="inlineStr"/>
      <c r="I3321" t="inlineStr"/>
      <c r="J3321" t="inlineStr"/>
      <c r="K3321" t="inlineStr"/>
      <c r="L3321" t="inlineStr"/>
      <c r="M3321" t="inlineStr"/>
      <c r="N3321" t="inlineStr"/>
      <c r="O3321" t="n">
        <v>-0</v>
      </c>
      <c r="P3321" t="n">
        <v>0</v>
      </c>
      <c r="Q3321" t="n">
        <v>500000000</v>
      </c>
    </row>
    <row r="3322" ht="15" customHeight="1" s="1003">
      <c r="A3322" s="1019" t="inlineStr">
        <is>
          <t>Huile</t>
        </is>
      </c>
      <c r="B3322" t="inlineStr">
        <is>
          <t>Export</t>
        </is>
      </c>
      <c r="C3322" t="inlineStr">
        <is>
          <t>kt</t>
        </is>
      </c>
      <c r="D3322" t="inlineStr">
        <is>
          <t>France</t>
        </is>
      </c>
      <c r="E3322" t="inlineStr">
        <is>
          <t>2019-20</t>
        </is>
      </c>
      <c r="F3322" t="inlineStr">
        <is>
          <t>Féverole</t>
        </is>
      </c>
      <c r="G3322" t="inlineStr"/>
      <c r="H3322" t="inlineStr"/>
      <c r="I3322" t="inlineStr"/>
      <c r="J3322" t="inlineStr"/>
      <c r="K3322" t="inlineStr"/>
      <c r="L3322" t="inlineStr"/>
      <c r="M3322" t="inlineStr"/>
      <c r="N3322" t="inlineStr"/>
      <c r="O3322" t="n">
        <v>-0</v>
      </c>
      <c r="P3322" t="n">
        <v>0</v>
      </c>
      <c r="Q3322" t="n">
        <v>500000000</v>
      </c>
    </row>
    <row r="3323" ht="15" customHeight="1" s="1003">
      <c r="A3323" s="1019" t="inlineStr">
        <is>
          <t>Huile</t>
        </is>
      </c>
      <c r="B3323" t="inlineStr">
        <is>
          <t>Biocarburants</t>
        </is>
      </c>
      <c r="C3323" t="inlineStr">
        <is>
          <t>kt</t>
        </is>
      </c>
      <c r="D3323" t="inlineStr">
        <is>
          <t>France</t>
        </is>
      </c>
      <c r="E3323" t="inlineStr">
        <is>
          <t>2019-20</t>
        </is>
      </c>
      <c r="F3323" t="inlineStr">
        <is>
          <t>Féverole</t>
        </is>
      </c>
      <c r="G3323" t="inlineStr"/>
      <c r="H3323" t="inlineStr"/>
      <c r="I3323" t="inlineStr"/>
      <c r="J3323" t="inlineStr"/>
      <c r="K3323" t="inlineStr"/>
      <c r="L3323" t="inlineStr"/>
      <c r="M3323" t="inlineStr"/>
      <c r="N3323" t="inlineStr"/>
      <c r="O3323" t="n">
        <v>-0</v>
      </c>
      <c r="P3323" t="n">
        <v>0</v>
      </c>
      <c r="Q3323" t="n">
        <v>500000000</v>
      </c>
    </row>
    <row r="3324" ht="15" customHeight="1" s="1003">
      <c r="A3324" s="1019" t="inlineStr">
        <is>
          <t>Huile</t>
        </is>
      </c>
      <c r="B3324" t="inlineStr">
        <is>
          <t>Energie</t>
        </is>
      </c>
      <c r="C3324" t="inlineStr">
        <is>
          <t>kt</t>
        </is>
      </c>
      <c r="D3324" t="inlineStr">
        <is>
          <t>France</t>
        </is>
      </c>
      <c r="E3324" t="inlineStr">
        <is>
          <t>2019-20</t>
        </is>
      </c>
      <c r="F3324" t="inlineStr">
        <is>
          <t>Féverole</t>
        </is>
      </c>
      <c r="G3324" t="inlineStr"/>
      <c r="H3324" t="inlineStr"/>
      <c r="I3324" t="inlineStr"/>
      <c r="J3324" t="inlineStr"/>
      <c r="K3324" t="inlineStr"/>
      <c r="L3324" t="inlineStr"/>
      <c r="M3324" t="inlineStr"/>
      <c r="N3324" t="inlineStr"/>
      <c r="O3324" t="n">
        <v>-0</v>
      </c>
      <c r="P3324" t="n">
        <v>0</v>
      </c>
      <c r="Q3324" t="n">
        <v>500000000</v>
      </c>
    </row>
    <row r="3325" ht="15" customHeight="1" s="1003">
      <c r="A3325" s="1019" t="inlineStr">
        <is>
          <t>Huile</t>
        </is>
      </c>
      <c r="B3325" t="inlineStr">
        <is>
          <t>GMS</t>
        </is>
      </c>
      <c r="C3325" t="inlineStr">
        <is>
          <t>kt</t>
        </is>
      </c>
      <c r="D3325" t="inlineStr">
        <is>
          <t>France</t>
        </is>
      </c>
      <c r="E3325" t="inlineStr">
        <is>
          <t>2019-20</t>
        </is>
      </c>
      <c r="F3325" t="inlineStr">
        <is>
          <t>Féverole</t>
        </is>
      </c>
      <c r="G3325" t="inlineStr"/>
      <c r="H3325" t="inlineStr"/>
      <c r="I3325" t="inlineStr"/>
      <c r="J3325" t="inlineStr"/>
      <c r="K3325" t="inlineStr"/>
      <c r="L3325" t="inlineStr"/>
      <c r="M3325" t="inlineStr"/>
      <c r="N3325" t="inlineStr"/>
      <c r="O3325" t="n">
        <v>-0</v>
      </c>
      <c r="P3325" t="n">
        <v>0</v>
      </c>
      <c r="Q3325" t="n">
        <v>500000000</v>
      </c>
    </row>
    <row r="3326" ht="15" customHeight="1" s="1003">
      <c r="A3326" s="1019" t="inlineStr">
        <is>
          <t>Huile</t>
        </is>
      </c>
      <c r="B3326" t="inlineStr">
        <is>
          <t>Circuits généralistes</t>
        </is>
      </c>
      <c r="C3326" t="inlineStr">
        <is>
          <t>kt</t>
        </is>
      </c>
      <c r="D3326" t="inlineStr">
        <is>
          <t>France</t>
        </is>
      </c>
      <c r="E3326" t="inlineStr">
        <is>
          <t>2019-20</t>
        </is>
      </c>
      <c r="F3326" t="inlineStr">
        <is>
          <t>Féverole</t>
        </is>
      </c>
      <c r="G3326" t="inlineStr"/>
      <c r="H3326" t="inlineStr"/>
      <c r="I3326" t="inlineStr"/>
      <c r="J3326" t="inlineStr"/>
      <c r="K3326" t="inlineStr"/>
      <c r="L3326" t="inlineStr"/>
      <c r="M3326" t="inlineStr"/>
      <c r="N3326" t="inlineStr"/>
      <c r="O3326" t="n">
        <v>-0</v>
      </c>
      <c r="P3326" t="n">
        <v>0</v>
      </c>
      <c r="Q3326" t="n">
        <v>500000000</v>
      </c>
    </row>
    <row r="3327" ht="15" customHeight="1" s="1003">
      <c r="A3327" s="1019" t="inlineStr">
        <is>
          <t>Tourteaux</t>
        </is>
      </c>
      <c r="B3327" t="inlineStr">
        <is>
          <t>Hors FAB</t>
        </is>
      </c>
      <c r="C3327" t="inlineStr">
        <is>
          <t>kt</t>
        </is>
      </c>
      <c r="D3327" t="inlineStr">
        <is>
          <t>France</t>
        </is>
      </c>
      <c r="E3327" t="inlineStr">
        <is>
          <t>2019-20</t>
        </is>
      </c>
      <c r="F3327" t="inlineStr">
        <is>
          <t>Féverole</t>
        </is>
      </c>
      <c r="G3327" t="inlineStr"/>
      <c r="H3327" t="inlineStr"/>
      <c r="I3327" t="inlineStr"/>
      <c r="J3327" t="inlineStr"/>
      <c r="K3327" t="inlineStr"/>
      <c r="L3327" t="inlineStr"/>
      <c r="M3327" t="inlineStr"/>
      <c r="N3327" t="inlineStr"/>
      <c r="O3327" t="n">
        <v>-0</v>
      </c>
      <c r="P3327" t="n">
        <v>0</v>
      </c>
      <c r="Q3327" t="n">
        <v>500000000</v>
      </c>
    </row>
    <row r="3328" ht="15" customHeight="1" s="1003">
      <c r="A3328" s="1019" t="inlineStr">
        <is>
          <t>Tourteaux</t>
        </is>
      </c>
      <c r="B3328" t="inlineStr">
        <is>
          <t>Alimentation animale rente</t>
        </is>
      </c>
      <c r="C3328" t="inlineStr">
        <is>
          <t>kt</t>
        </is>
      </c>
      <c r="D3328" t="inlineStr">
        <is>
          <t>France</t>
        </is>
      </c>
      <c r="E3328" t="inlineStr">
        <is>
          <t>2019-20</t>
        </is>
      </c>
      <c r="F3328" t="inlineStr">
        <is>
          <t>Féverole</t>
        </is>
      </c>
      <c r="G3328" t="inlineStr"/>
      <c r="H3328" t="inlineStr"/>
      <c r="I3328" t="inlineStr"/>
      <c r="J3328" t="inlineStr"/>
      <c r="K3328" t="inlineStr"/>
      <c r="L3328" t="inlineStr"/>
      <c r="M3328" t="inlineStr"/>
      <c r="N3328" t="inlineStr"/>
      <c r="O3328" t="n">
        <v>-0</v>
      </c>
      <c r="P3328" t="n">
        <v>0</v>
      </c>
      <c r="Q3328" t="n">
        <v>500000000</v>
      </c>
    </row>
    <row r="3329" ht="15" customHeight="1" s="1003">
      <c r="A3329" s="1019" t="inlineStr">
        <is>
          <t>Tourteaux</t>
        </is>
      </c>
      <c r="B3329" t="inlineStr">
        <is>
          <t>Alimentation animale</t>
        </is>
      </c>
      <c r="C3329" t="inlineStr">
        <is>
          <t>kt</t>
        </is>
      </c>
      <c r="D3329" t="inlineStr">
        <is>
          <t>France</t>
        </is>
      </c>
      <c r="E3329" t="inlineStr">
        <is>
          <t>2019-20</t>
        </is>
      </c>
      <c r="F3329" t="inlineStr">
        <is>
          <t>Féverole</t>
        </is>
      </c>
      <c r="G3329" t="inlineStr"/>
      <c r="H3329" t="inlineStr"/>
      <c r="I3329" t="inlineStr"/>
      <c r="J3329" t="inlineStr"/>
      <c r="K3329" t="inlineStr"/>
      <c r="L3329" t="inlineStr"/>
      <c r="M3329" t="inlineStr"/>
      <c r="N3329" t="inlineStr"/>
      <c r="O3329" t="n">
        <v>-0</v>
      </c>
      <c r="P3329" t="n">
        <v>0</v>
      </c>
      <c r="Q3329" t="n">
        <v>500000000</v>
      </c>
    </row>
    <row r="3330" ht="15" customHeight="1" s="1003">
      <c r="A3330" s="1019" t="inlineStr">
        <is>
          <t>Tourteaux</t>
        </is>
      </c>
      <c r="B3330" t="inlineStr">
        <is>
          <t>Usages alimentaires</t>
        </is>
      </c>
      <c r="C3330" t="inlineStr">
        <is>
          <t>kt</t>
        </is>
      </c>
      <c r="D3330" t="inlineStr">
        <is>
          <t>France</t>
        </is>
      </c>
      <c r="E3330" t="inlineStr">
        <is>
          <t>2019-20</t>
        </is>
      </c>
      <c r="F3330" t="inlineStr">
        <is>
          <t>Féverole</t>
        </is>
      </c>
      <c r="G3330" t="inlineStr"/>
      <c r="H3330" t="inlineStr"/>
      <c r="I3330" t="inlineStr"/>
      <c r="J3330" t="inlineStr"/>
      <c r="K3330" t="inlineStr"/>
      <c r="L3330" t="inlineStr"/>
      <c r="M3330" t="inlineStr"/>
      <c r="N3330" t="inlineStr"/>
      <c r="O3330" t="n">
        <v>-0</v>
      </c>
      <c r="P3330" t="n">
        <v>0</v>
      </c>
      <c r="Q3330" t="n">
        <v>500000000</v>
      </c>
    </row>
    <row r="3331" ht="15" customHeight="1" s="1003">
      <c r="A3331" s="1019" t="inlineStr">
        <is>
          <t>Tourteaux</t>
        </is>
      </c>
      <c r="B3331" t="inlineStr">
        <is>
          <t>Débouchés</t>
        </is>
      </c>
      <c r="C3331" t="inlineStr">
        <is>
          <t>kt</t>
        </is>
      </c>
      <c r="D3331" t="inlineStr">
        <is>
          <t>France</t>
        </is>
      </c>
      <c r="E3331" t="inlineStr">
        <is>
          <t>2019-20</t>
        </is>
      </c>
      <c r="F3331" t="inlineStr">
        <is>
          <t>Féverole</t>
        </is>
      </c>
      <c r="G3331" t="inlineStr"/>
      <c r="H3331" t="inlineStr"/>
      <c r="I3331" t="inlineStr"/>
      <c r="J3331" t="inlineStr"/>
      <c r="K3331" t="inlineStr"/>
      <c r="L3331" t="inlineStr"/>
      <c r="M3331" t="inlineStr"/>
      <c r="N3331" t="inlineStr"/>
      <c r="O3331" t="n">
        <v>-0</v>
      </c>
      <c r="P3331" t="n">
        <v>0</v>
      </c>
      <c r="Q3331" t="n">
        <v>500000000</v>
      </c>
    </row>
    <row r="3332" ht="15" customHeight="1" s="1003">
      <c r="A3332" s="1019" t="inlineStr">
        <is>
          <t>Tourteaux</t>
        </is>
      </c>
      <c r="B3332" t="inlineStr">
        <is>
          <t>Export</t>
        </is>
      </c>
      <c r="C3332" t="inlineStr">
        <is>
          <t>kt</t>
        </is>
      </c>
      <c r="D3332" t="inlineStr">
        <is>
          <t>France</t>
        </is>
      </c>
      <c r="E3332" t="inlineStr">
        <is>
          <t>2019-20</t>
        </is>
      </c>
      <c r="F3332" t="inlineStr">
        <is>
          <t>Féverole</t>
        </is>
      </c>
      <c r="G3332" t="inlineStr"/>
      <c r="H3332" t="inlineStr"/>
      <c r="I3332" t="inlineStr"/>
      <c r="J3332" t="inlineStr"/>
      <c r="K3332" t="inlineStr"/>
      <c r="L3332" t="inlineStr"/>
      <c r="M3332" t="inlineStr"/>
      <c r="N3332" t="inlineStr"/>
      <c r="O3332" t="n">
        <v>-0</v>
      </c>
      <c r="P3332" t="n">
        <v>0</v>
      </c>
      <c r="Q3332" t="n">
        <v>500000000</v>
      </c>
    </row>
    <row r="3333" ht="15" customHeight="1" s="1003">
      <c r="A3333" s="1019" t="inlineStr">
        <is>
          <t>Tourteaux</t>
        </is>
      </c>
      <c r="B3333" t="inlineStr">
        <is>
          <t>FAB</t>
        </is>
      </c>
      <c r="C3333" t="inlineStr">
        <is>
          <t>kt</t>
        </is>
      </c>
      <c r="D3333" t="inlineStr">
        <is>
          <t>France</t>
        </is>
      </c>
      <c r="E3333" t="inlineStr">
        <is>
          <t>2019-20</t>
        </is>
      </c>
      <c r="F3333" t="inlineStr">
        <is>
          <t>Féverole</t>
        </is>
      </c>
      <c r="G3333" t="inlineStr"/>
      <c r="H3333" t="inlineStr"/>
      <c r="I3333" t="inlineStr"/>
      <c r="J3333" t="inlineStr"/>
      <c r="K3333" t="inlineStr"/>
      <c r="L3333" t="inlineStr"/>
      <c r="M3333" t="inlineStr"/>
      <c r="N3333" t="inlineStr"/>
      <c r="O3333" t="n">
        <v>-0</v>
      </c>
      <c r="P3333" t="n">
        <v>0</v>
      </c>
      <c r="Q3333" t="n">
        <v>500000000</v>
      </c>
    </row>
    <row r="3334" ht="15" customHeight="1" s="1003">
      <c r="A3334" s="1019" t="inlineStr">
        <is>
          <t>Tourteaux</t>
        </is>
      </c>
      <c r="B3334" t="inlineStr">
        <is>
          <t>FAF</t>
        </is>
      </c>
      <c r="C3334" t="inlineStr">
        <is>
          <t>kt</t>
        </is>
      </c>
      <c r="D3334" t="inlineStr">
        <is>
          <t>France</t>
        </is>
      </c>
      <c r="E3334" t="inlineStr">
        <is>
          <t>2019-20</t>
        </is>
      </c>
      <c r="F3334" t="inlineStr">
        <is>
          <t>Féverole</t>
        </is>
      </c>
      <c r="G3334" t="inlineStr"/>
      <c r="H3334" t="inlineStr"/>
      <c r="I3334" t="inlineStr"/>
      <c r="J3334" t="inlineStr"/>
      <c r="K3334" t="inlineStr"/>
      <c r="L3334" t="inlineStr"/>
      <c r="M3334" t="inlineStr"/>
      <c r="N3334" t="inlineStr"/>
      <c r="O3334" t="n">
        <v>-0</v>
      </c>
      <c r="P3334" t="n">
        <v>0</v>
      </c>
      <c r="Q3334" t="n">
        <v>500000000</v>
      </c>
    </row>
    <row r="3335" ht="15" customHeight="1" s="1003">
      <c r="A3335" s="1019" t="inlineStr">
        <is>
          <t>Coques (+ eau)</t>
        </is>
      </c>
      <c r="B3335" t="inlineStr">
        <is>
          <t>FAB</t>
        </is>
      </c>
      <c r="C3335" t="inlineStr">
        <is>
          <t>kt</t>
        </is>
      </c>
      <c r="D3335" t="inlineStr">
        <is>
          <t>France</t>
        </is>
      </c>
      <c r="E3335" t="inlineStr">
        <is>
          <t>2019-20</t>
        </is>
      </c>
      <c r="F3335" t="inlineStr">
        <is>
          <t>Féverole</t>
        </is>
      </c>
      <c r="G3335" t="inlineStr"/>
      <c r="H3335" t="inlineStr"/>
      <c r="I3335" t="inlineStr"/>
      <c r="J3335" t="inlineStr"/>
      <c r="K3335" t="inlineStr"/>
      <c r="L3335" t="inlineStr"/>
      <c r="M3335" t="inlineStr"/>
      <c r="N3335" t="inlineStr"/>
      <c r="O3335" t="n">
        <v>-0</v>
      </c>
      <c r="P3335" t="n">
        <v>0</v>
      </c>
      <c r="Q3335" t="n">
        <v>-0</v>
      </c>
    </row>
    <row r="3336" ht="15" customHeight="1" s="1003">
      <c r="A3336" s="1019" t="inlineStr">
        <is>
          <t>Coques (+ eau)</t>
        </is>
      </c>
      <c r="B3336" t="inlineStr">
        <is>
          <t>Combustion</t>
        </is>
      </c>
      <c r="C3336" t="inlineStr">
        <is>
          <t>kt</t>
        </is>
      </c>
      <c r="D3336" t="inlineStr">
        <is>
          <t>France</t>
        </is>
      </c>
      <c r="E3336" t="inlineStr">
        <is>
          <t>2019-20</t>
        </is>
      </c>
      <c r="F3336" t="inlineStr">
        <is>
          <t>Féverole</t>
        </is>
      </c>
      <c r="G3336" t="inlineStr"/>
      <c r="H3336" t="inlineStr"/>
      <c r="I3336" t="inlineStr"/>
      <c r="J3336" t="inlineStr"/>
      <c r="K3336" t="inlineStr"/>
      <c r="L3336" t="inlineStr"/>
      <c r="M3336" t="inlineStr"/>
      <c r="N3336" t="inlineStr"/>
      <c r="O3336" t="n">
        <v>-0</v>
      </c>
      <c r="P3336" t="n">
        <v>0</v>
      </c>
      <c r="Q3336" t="n">
        <v>-0</v>
      </c>
    </row>
    <row r="3337" ht="15" customHeight="1" s="1003">
      <c r="A3337" s="1019" t="inlineStr">
        <is>
          <t>Coques (+ eau)</t>
        </is>
      </c>
      <c r="B3337" t="inlineStr">
        <is>
          <t>Alimentation animale rente</t>
        </is>
      </c>
      <c r="C3337" t="inlineStr">
        <is>
          <t>kt</t>
        </is>
      </c>
      <c r="D3337" t="inlineStr">
        <is>
          <t>France</t>
        </is>
      </c>
      <c r="E3337" t="inlineStr">
        <is>
          <t>2019-20</t>
        </is>
      </c>
      <c r="F3337" t="inlineStr">
        <is>
          <t>Féverole</t>
        </is>
      </c>
      <c r="G3337" t="inlineStr"/>
      <c r="H3337" t="inlineStr"/>
      <c r="I3337" t="inlineStr"/>
      <c r="J3337" t="inlineStr"/>
      <c r="K3337" t="inlineStr"/>
      <c r="L3337" t="inlineStr"/>
      <c r="M3337" t="inlineStr"/>
      <c r="N3337" t="inlineStr"/>
      <c r="O3337" t="n">
        <v>-0</v>
      </c>
      <c r="P3337" t="n">
        <v>0</v>
      </c>
      <c r="Q3337" t="n">
        <v>0</v>
      </c>
    </row>
    <row r="3338" ht="15" customHeight="1" s="1003">
      <c r="A3338" s="1019" t="inlineStr">
        <is>
          <t>Coques (+ eau)</t>
        </is>
      </c>
      <c r="B3338" t="inlineStr">
        <is>
          <t>Alimentation animale</t>
        </is>
      </c>
      <c r="C3338" t="inlineStr">
        <is>
          <t>kt</t>
        </is>
      </c>
      <c r="D3338" t="inlineStr">
        <is>
          <t>France</t>
        </is>
      </c>
      <c r="E3338" t="inlineStr">
        <is>
          <t>2019-20</t>
        </is>
      </c>
      <c r="F3338" t="inlineStr">
        <is>
          <t>Féverole</t>
        </is>
      </c>
      <c r="G3338" t="inlineStr"/>
      <c r="H3338" t="inlineStr"/>
      <c r="I3338" t="inlineStr"/>
      <c r="J3338" t="inlineStr"/>
      <c r="K3338" t="inlineStr"/>
      <c r="L3338" t="inlineStr"/>
      <c r="M3338" t="inlineStr"/>
      <c r="N3338" t="inlineStr"/>
      <c r="O3338" t="n">
        <v>-0</v>
      </c>
      <c r="P3338" t="n">
        <v>0</v>
      </c>
      <c r="Q3338" t="n">
        <v>0</v>
      </c>
    </row>
    <row r="3339" ht="15" customHeight="1" s="1003">
      <c r="A3339" s="1019" t="inlineStr">
        <is>
          <t>Coques (+ eau)</t>
        </is>
      </c>
      <c r="B3339" t="inlineStr">
        <is>
          <t>Usages alimentaires</t>
        </is>
      </c>
      <c r="C3339" t="inlineStr">
        <is>
          <t>kt</t>
        </is>
      </c>
      <c r="D3339" t="inlineStr">
        <is>
          <t>France</t>
        </is>
      </c>
      <c r="E3339" t="inlineStr">
        <is>
          <t>2019-20</t>
        </is>
      </c>
      <c r="F3339" t="inlineStr">
        <is>
          <t>Féverole</t>
        </is>
      </c>
      <c r="G3339" t="inlineStr"/>
      <c r="H3339" t="inlineStr"/>
      <c r="I3339" t="inlineStr"/>
      <c r="J3339" t="inlineStr"/>
      <c r="K3339" t="inlineStr"/>
      <c r="L3339" t="inlineStr"/>
      <c r="M3339" t="inlineStr"/>
      <c r="N3339" t="inlineStr"/>
      <c r="O3339" t="n">
        <v>-0</v>
      </c>
      <c r="P3339" t="n">
        <v>0</v>
      </c>
      <c r="Q3339" t="n">
        <v>-0</v>
      </c>
    </row>
    <row r="3340" ht="15" customHeight="1" s="1003">
      <c r="A3340" s="1019" t="inlineStr">
        <is>
          <t>Coques (+ eau)</t>
        </is>
      </c>
      <c r="B3340" t="inlineStr">
        <is>
          <t>Débouchés</t>
        </is>
      </c>
      <c r="C3340" t="inlineStr">
        <is>
          <t>kt</t>
        </is>
      </c>
      <c r="D3340" t="inlineStr">
        <is>
          <t>France</t>
        </is>
      </c>
      <c r="E3340" t="inlineStr">
        <is>
          <t>2019-20</t>
        </is>
      </c>
      <c r="F3340" t="inlineStr">
        <is>
          <t>Féverole</t>
        </is>
      </c>
      <c r="G3340" t="inlineStr"/>
      <c r="H3340" t="inlineStr"/>
      <c r="I3340" t="inlineStr"/>
      <c r="J3340" t="inlineStr"/>
      <c r="K3340" t="inlineStr"/>
      <c r="L3340" t="inlineStr"/>
      <c r="M3340" t="inlineStr"/>
      <c r="N3340" t="inlineStr"/>
      <c r="O3340" t="n">
        <v>0</v>
      </c>
      <c r="P3340" t="inlineStr"/>
      <c r="Q3340" t="inlineStr"/>
    </row>
    <row r="3341" ht="15" customHeight="1" s="1003">
      <c r="A3341" s="1019" t="inlineStr">
        <is>
          <t>Coques (+ eau)</t>
        </is>
      </c>
      <c r="B3341" t="inlineStr">
        <is>
          <t>Energie</t>
        </is>
      </c>
      <c r="C3341" t="inlineStr">
        <is>
          <t>kt</t>
        </is>
      </c>
      <c r="D3341" t="inlineStr">
        <is>
          <t>France</t>
        </is>
      </c>
      <c r="E3341" t="inlineStr">
        <is>
          <t>2019-20</t>
        </is>
      </c>
      <c r="F3341" t="inlineStr">
        <is>
          <t>Féverole</t>
        </is>
      </c>
      <c r="G3341" t="inlineStr"/>
      <c r="H3341" t="inlineStr"/>
      <c r="I3341" t="inlineStr"/>
      <c r="J3341" t="inlineStr"/>
      <c r="K3341" t="inlineStr"/>
      <c r="L3341" t="inlineStr"/>
      <c r="M3341" t="inlineStr"/>
      <c r="N3341" t="inlineStr"/>
      <c r="O3341" t="n">
        <v>-0</v>
      </c>
      <c r="P3341" t="n">
        <v>0</v>
      </c>
      <c r="Q3341" t="n">
        <v>-0</v>
      </c>
    </row>
    <row r="3342" ht="15" customHeight="1" s="1003">
      <c r="A3342" s="1019" t="inlineStr">
        <is>
          <t>Coques (+ eau)</t>
        </is>
      </c>
      <c r="B3342" t="inlineStr">
        <is>
          <t>Usages non-alimentaires</t>
        </is>
      </c>
      <c r="C3342" t="inlineStr">
        <is>
          <t>kt</t>
        </is>
      </c>
      <c r="D3342" t="inlineStr">
        <is>
          <t>France</t>
        </is>
      </c>
      <c r="E3342" t="inlineStr">
        <is>
          <t>2019-20</t>
        </is>
      </c>
      <c r="F3342" t="inlineStr">
        <is>
          <t>Féverole</t>
        </is>
      </c>
      <c r="G3342" t="inlineStr"/>
      <c r="H3342" t="inlineStr"/>
      <c r="I3342" t="inlineStr"/>
      <c r="J3342" t="inlineStr"/>
      <c r="K3342" t="inlineStr"/>
      <c r="L3342" t="inlineStr"/>
      <c r="M3342" t="inlineStr"/>
      <c r="N3342" t="inlineStr"/>
      <c r="O3342" t="n">
        <v>-0</v>
      </c>
      <c r="P3342" t="n">
        <v>0</v>
      </c>
      <c r="Q3342" t="n">
        <v>-0</v>
      </c>
    </row>
    <row r="3343" ht="15" customHeight="1" s="1003">
      <c r="A3343" s="1019" t="inlineStr">
        <is>
          <t>Huile d'olive</t>
        </is>
      </c>
      <c r="B3343" t="inlineStr">
        <is>
          <t>Vente directe et autoconsommation</t>
        </is>
      </c>
      <c r="C3343" t="inlineStr">
        <is>
          <t>kt</t>
        </is>
      </c>
      <c r="D3343" t="inlineStr">
        <is>
          <t>France</t>
        </is>
      </c>
      <c r="E3343" t="inlineStr">
        <is>
          <t>2019-20</t>
        </is>
      </c>
      <c r="F3343" t="inlineStr">
        <is>
          <t>Féverole</t>
        </is>
      </c>
      <c r="G3343" t="inlineStr"/>
      <c r="H3343" t="inlineStr"/>
      <c r="I3343" t="inlineStr"/>
      <c r="J3343" t="inlineStr"/>
      <c r="K3343" t="inlineStr"/>
      <c r="L3343" t="inlineStr"/>
      <c r="M3343" t="inlineStr"/>
      <c r="N3343" t="inlineStr"/>
      <c r="O3343" t="n">
        <v>-0</v>
      </c>
      <c r="P3343" t="n">
        <v>0</v>
      </c>
      <c r="Q3343" t="n">
        <v>500000000</v>
      </c>
    </row>
    <row r="3344" ht="15" customHeight="1" s="1003">
      <c r="A3344" s="1019" t="inlineStr">
        <is>
          <t>Huile d'olive</t>
        </is>
      </c>
      <c r="B3344" t="inlineStr">
        <is>
          <t>Circuits spécialisés</t>
        </is>
      </c>
      <c r="C3344" t="inlineStr">
        <is>
          <t>kt</t>
        </is>
      </c>
      <c r="D3344" t="inlineStr">
        <is>
          <t>France</t>
        </is>
      </c>
      <c r="E3344" t="inlineStr">
        <is>
          <t>2019-20</t>
        </is>
      </c>
      <c r="F3344" t="inlineStr">
        <is>
          <t>Féverole</t>
        </is>
      </c>
      <c r="G3344" t="inlineStr"/>
      <c r="H3344" t="inlineStr"/>
      <c r="I3344" t="inlineStr"/>
      <c r="J3344" t="inlineStr"/>
      <c r="K3344" t="inlineStr"/>
      <c r="L3344" t="inlineStr"/>
      <c r="M3344" t="inlineStr"/>
      <c r="N3344" t="inlineStr"/>
      <c r="O3344" t="n">
        <v>-0</v>
      </c>
      <c r="P3344" t="n">
        <v>0</v>
      </c>
      <c r="Q3344" t="n">
        <v>500000000</v>
      </c>
    </row>
    <row r="3345" ht="15" customHeight="1" s="1003">
      <c r="A3345" s="1019" t="inlineStr">
        <is>
          <t>Huile d'olive</t>
        </is>
      </c>
      <c r="B3345" t="inlineStr">
        <is>
          <t>RHD</t>
        </is>
      </c>
      <c r="C3345" t="inlineStr">
        <is>
          <t>kt</t>
        </is>
      </c>
      <c r="D3345" t="inlineStr">
        <is>
          <t>France</t>
        </is>
      </c>
      <c r="E3345" t="inlineStr">
        <is>
          <t>2019-20</t>
        </is>
      </c>
      <c r="F3345" t="inlineStr">
        <is>
          <t>Féverole</t>
        </is>
      </c>
      <c r="G3345" t="inlineStr"/>
      <c r="H3345" t="inlineStr"/>
      <c r="I3345" t="inlineStr"/>
      <c r="J3345" t="inlineStr"/>
      <c r="K3345" t="inlineStr"/>
      <c r="L3345" t="inlineStr"/>
      <c r="M3345" t="inlineStr"/>
      <c r="N3345" t="inlineStr"/>
      <c r="O3345" t="n">
        <v>-0</v>
      </c>
      <c r="P3345" t="n">
        <v>0</v>
      </c>
      <c r="Q3345" t="n">
        <v>500000000</v>
      </c>
    </row>
    <row r="3346" ht="15" customHeight="1" s="1003">
      <c r="A3346" s="1019" t="inlineStr">
        <is>
          <t>Huile d'olive</t>
        </is>
      </c>
      <c r="B3346" t="inlineStr">
        <is>
          <t>Autres IAA</t>
        </is>
      </c>
      <c r="C3346" t="inlineStr">
        <is>
          <t>kt</t>
        </is>
      </c>
      <c r="D3346" t="inlineStr">
        <is>
          <t>France</t>
        </is>
      </c>
      <c r="E3346" t="inlineStr">
        <is>
          <t>2019-20</t>
        </is>
      </c>
      <c r="F3346" t="inlineStr">
        <is>
          <t>Féverole</t>
        </is>
      </c>
      <c r="G3346" t="inlineStr"/>
      <c r="H3346" t="inlineStr"/>
      <c r="I3346" t="inlineStr"/>
      <c r="J3346" t="inlineStr"/>
      <c r="K3346" t="inlineStr"/>
      <c r="L3346" t="inlineStr"/>
      <c r="M3346" t="inlineStr"/>
      <c r="N3346" t="inlineStr"/>
      <c r="O3346" t="n">
        <v>-0</v>
      </c>
      <c r="P3346" t="n">
        <v>0</v>
      </c>
      <c r="Q3346" t="n">
        <v>500000000</v>
      </c>
    </row>
    <row r="3347" ht="15" customHeight="1" s="1003">
      <c r="A3347" s="1019" t="inlineStr">
        <is>
          <t>Huile d'olive</t>
        </is>
      </c>
      <c r="B3347" t="inlineStr">
        <is>
          <t>Alimentation humaine</t>
        </is>
      </c>
      <c r="C3347" t="inlineStr">
        <is>
          <t>kt</t>
        </is>
      </c>
      <c r="D3347" t="inlineStr">
        <is>
          <t>France</t>
        </is>
      </c>
      <c r="E3347" t="inlineStr">
        <is>
          <t>2019-20</t>
        </is>
      </c>
      <c r="F3347" t="inlineStr">
        <is>
          <t>Féverole</t>
        </is>
      </c>
      <c r="G3347" t="inlineStr"/>
      <c r="H3347" t="inlineStr"/>
      <c r="I3347" t="inlineStr"/>
      <c r="J3347" t="inlineStr"/>
      <c r="K3347" t="inlineStr"/>
      <c r="L3347" t="inlineStr"/>
      <c r="M3347" t="inlineStr"/>
      <c r="N3347" t="inlineStr"/>
      <c r="O3347" t="n">
        <v>-0</v>
      </c>
      <c r="P3347" t="n">
        <v>0</v>
      </c>
      <c r="Q3347" t="n">
        <v>500000000</v>
      </c>
    </row>
    <row r="3348" ht="15" customHeight="1" s="1003">
      <c r="A3348" s="1019" t="inlineStr">
        <is>
          <t>Huile d'olive</t>
        </is>
      </c>
      <c r="B3348" t="inlineStr">
        <is>
          <t>Ménages</t>
        </is>
      </c>
      <c r="C3348" t="inlineStr">
        <is>
          <t>kt</t>
        </is>
      </c>
      <c r="D3348" t="inlineStr">
        <is>
          <t>France</t>
        </is>
      </c>
      <c r="E3348" t="inlineStr">
        <is>
          <t>2019-20</t>
        </is>
      </c>
      <c r="F3348" t="inlineStr">
        <is>
          <t>Féverole</t>
        </is>
      </c>
      <c r="G3348" t="inlineStr"/>
      <c r="H3348" t="inlineStr"/>
      <c r="I3348" t="inlineStr"/>
      <c r="J3348" t="inlineStr"/>
      <c r="K3348" t="inlineStr"/>
      <c r="L3348" t="inlineStr"/>
      <c r="M3348" t="inlineStr"/>
      <c r="N3348" t="inlineStr"/>
      <c r="O3348" t="n">
        <v>-0</v>
      </c>
      <c r="P3348" t="n">
        <v>0</v>
      </c>
      <c r="Q3348" t="n">
        <v>500000000</v>
      </c>
    </row>
    <row r="3349" ht="15" customHeight="1" s="1003">
      <c r="A3349" s="1019" t="inlineStr">
        <is>
          <t>Huile d'olive</t>
        </is>
      </c>
      <c r="B3349" t="inlineStr">
        <is>
          <t>Usages alimentaires</t>
        </is>
      </c>
      <c r="C3349" t="inlineStr">
        <is>
          <t>kt</t>
        </is>
      </c>
      <c r="D3349" t="inlineStr">
        <is>
          <t>France</t>
        </is>
      </c>
      <c r="E3349" t="inlineStr">
        <is>
          <t>2019-20</t>
        </is>
      </c>
      <c r="F3349" t="inlineStr">
        <is>
          <t>Féverole</t>
        </is>
      </c>
      <c r="G3349" t="inlineStr"/>
      <c r="H3349" t="inlineStr"/>
      <c r="I3349" t="inlineStr"/>
      <c r="J3349" t="inlineStr"/>
      <c r="K3349" t="inlineStr"/>
      <c r="L3349" t="inlineStr"/>
      <c r="M3349" t="inlineStr"/>
      <c r="N3349" t="inlineStr"/>
      <c r="O3349" t="n">
        <v>-0</v>
      </c>
      <c r="P3349" t="n">
        <v>0</v>
      </c>
      <c r="Q3349" t="n">
        <v>500000000</v>
      </c>
    </row>
    <row r="3350" ht="15" customHeight="1" s="1003">
      <c r="A3350" s="1019" t="inlineStr">
        <is>
          <t>Huile d'olive</t>
        </is>
      </c>
      <c r="B3350" t="inlineStr">
        <is>
          <t>Débouchés</t>
        </is>
      </c>
      <c r="C3350" t="inlineStr">
        <is>
          <t>kt</t>
        </is>
      </c>
      <c r="D3350" t="inlineStr">
        <is>
          <t>France</t>
        </is>
      </c>
      <c r="E3350" t="inlineStr">
        <is>
          <t>2019-20</t>
        </is>
      </c>
      <c r="F3350" t="inlineStr">
        <is>
          <t>Féverole</t>
        </is>
      </c>
      <c r="G3350" t="inlineStr"/>
      <c r="H3350" t="inlineStr"/>
      <c r="I3350" t="inlineStr"/>
      <c r="J3350" t="inlineStr"/>
      <c r="K3350" t="inlineStr"/>
      <c r="L3350" t="inlineStr"/>
      <c r="M3350" t="inlineStr"/>
      <c r="N3350" t="inlineStr"/>
      <c r="O3350" t="n">
        <v>-0</v>
      </c>
      <c r="P3350" t="n">
        <v>0</v>
      </c>
      <c r="Q3350" t="n">
        <v>500000000</v>
      </c>
    </row>
    <row r="3351" ht="15" customHeight="1" s="1003">
      <c r="A3351" s="1019" t="inlineStr">
        <is>
          <t>Huile d'olive</t>
        </is>
      </c>
      <c r="B3351" t="inlineStr">
        <is>
          <t>Export</t>
        </is>
      </c>
      <c r="C3351" t="inlineStr">
        <is>
          <t>kt</t>
        </is>
      </c>
      <c r="D3351" t="inlineStr">
        <is>
          <t>France</t>
        </is>
      </c>
      <c r="E3351" t="inlineStr">
        <is>
          <t>2019-20</t>
        </is>
      </c>
      <c r="F3351" t="inlineStr">
        <is>
          <t>Féverole</t>
        </is>
      </c>
      <c r="G3351" t="inlineStr"/>
      <c r="H3351" t="inlineStr"/>
      <c r="I3351" t="inlineStr"/>
      <c r="J3351" t="inlineStr"/>
      <c r="K3351" t="inlineStr"/>
      <c r="L3351" t="inlineStr"/>
      <c r="M3351" t="inlineStr"/>
      <c r="N3351" t="inlineStr"/>
      <c r="O3351" t="n">
        <v>-0</v>
      </c>
      <c r="P3351" t="n">
        <v>0</v>
      </c>
      <c r="Q3351" t="n">
        <v>500000000</v>
      </c>
    </row>
    <row r="3352" ht="15" customHeight="1" s="1003">
      <c r="A3352" s="1019" t="inlineStr">
        <is>
          <t>Huile d'olive</t>
        </is>
      </c>
      <c r="B3352" t="inlineStr">
        <is>
          <t>GMS</t>
        </is>
      </c>
      <c r="C3352" t="inlineStr">
        <is>
          <t>kt</t>
        </is>
      </c>
      <c r="D3352" t="inlineStr">
        <is>
          <t>France</t>
        </is>
      </c>
      <c r="E3352" t="inlineStr">
        <is>
          <t>2019-20</t>
        </is>
      </c>
      <c r="F3352" t="inlineStr">
        <is>
          <t>Féverole</t>
        </is>
      </c>
      <c r="G3352" t="inlineStr"/>
      <c r="H3352" t="inlineStr"/>
      <c r="I3352" t="inlineStr"/>
      <c r="J3352" t="inlineStr"/>
      <c r="K3352" t="inlineStr"/>
      <c r="L3352" t="inlineStr"/>
      <c r="M3352" t="inlineStr"/>
      <c r="N3352" t="inlineStr"/>
      <c r="O3352" t="n">
        <v>-0</v>
      </c>
      <c r="P3352" t="n">
        <v>0</v>
      </c>
      <c r="Q3352" t="n">
        <v>500000000</v>
      </c>
    </row>
    <row r="3353" ht="15" customHeight="1" s="1003">
      <c r="A3353" s="1019" t="inlineStr">
        <is>
          <t>Huile d'olive</t>
        </is>
      </c>
      <c r="B3353" t="inlineStr">
        <is>
          <t>Circuits généralistes</t>
        </is>
      </c>
      <c r="C3353" t="inlineStr">
        <is>
          <t>kt</t>
        </is>
      </c>
      <c r="D3353" t="inlineStr">
        <is>
          <t>France</t>
        </is>
      </c>
      <c r="E3353" t="inlineStr">
        <is>
          <t>2019-20</t>
        </is>
      </c>
      <c r="F3353" t="inlineStr">
        <is>
          <t>Féverole</t>
        </is>
      </c>
      <c r="G3353" t="inlineStr"/>
      <c r="H3353" t="inlineStr"/>
      <c r="I3353" t="inlineStr"/>
      <c r="J3353" t="inlineStr"/>
      <c r="K3353" t="inlineStr"/>
      <c r="L3353" t="inlineStr"/>
      <c r="M3353" t="inlineStr"/>
      <c r="N3353" t="inlineStr"/>
      <c r="O3353" t="n">
        <v>-0</v>
      </c>
      <c r="P3353" t="n">
        <v>0</v>
      </c>
      <c r="Q3353" t="n">
        <v>500000000</v>
      </c>
    </row>
    <row r="3354" ht="15" customHeight="1" s="1003">
      <c r="A3354" s="1019" t="inlineStr">
        <is>
          <t>Huile d'olive</t>
        </is>
      </c>
      <c r="B3354" t="inlineStr">
        <is>
          <t>Ecart statistique</t>
        </is>
      </c>
      <c r="C3354" t="inlineStr">
        <is>
          <t>kt</t>
        </is>
      </c>
      <c r="D3354" t="inlineStr">
        <is>
          <t>France</t>
        </is>
      </c>
      <c r="E3354" t="inlineStr">
        <is>
          <t>2019-20</t>
        </is>
      </c>
      <c r="F3354" t="inlineStr">
        <is>
          <t>Féverole</t>
        </is>
      </c>
      <c r="G3354" t="inlineStr"/>
      <c r="H3354" t="inlineStr"/>
      <c r="I3354" t="inlineStr"/>
      <c r="J3354" t="inlineStr"/>
      <c r="K3354" t="inlineStr"/>
      <c r="L3354" t="inlineStr"/>
      <c r="M3354" t="inlineStr"/>
      <c r="N3354" t="inlineStr"/>
      <c r="O3354" t="n">
        <v>-0</v>
      </c>
      <c r="P3354" t="n">
        <v>0</v>
      </c>
      <c r="Q3354" t="n">
        <v>500000000</v>
      </c>
    </row>
    <row r="3355" ht="15" customHeight="1" s="1003">
      <c r="A3355" s="1019" t="inlineStr">
        <is>
          <t>Grignons d'olive</t>
        </is>
      </c>
      <c r="B3355" t="inlineStr">
        <is>
          <t>Alimentation animale</t>
        </is>
      </c>
      <c r="C3355" t="inlineStr">
        <is>
          <t>kt</t>
        </is>
      </c>
      <c r="D3355" t="inlineStr">
        <is>
          <t>France</t>
        </is>
      </c>
      <c r="E3355" t="inlineStr">
        <is>
          <t>2019-20</t>
        </is>
      </c>
      <c r="F3355" t="inlineStr">
        <is>
          <t>Féverole</t>
        </is>
      </c>
      <c r="G3355" t="inlineStr"/>
      <c r="H3355" t="inlineStr"/>
      <c r="I3355" t="inlineStr"/>
      <c r="J3355" t="inlineStr">
        <is>
          <t>Les grignons d'olive sont valorisés en alimentation animale</t>
        </is>
      </c>
      <c r="K3355" t="inlineStr"/>
      <c r="L3355" t="inlineStr">
        <is>
          <t>Consommation de grignons d'olive en alimentation animale</t>
        </is>
      </c>
      <c r="M3355" t="inlineStr"/>
      <c r="N3355" t="inlineStr"/>
      <c r="O3355" t="n">
        <v>-0</v>
      </c>
      <c r="P3355" t="n">
        <v>0</v>
      </c>
      <c r="Q3355" t="n">
        <v>500000000</v>
      </c>
    </row>
    <row r="3356" ht="15" customHeight="1" s="1003">
      <c r="A3356" s="1019" t="inlineStr">
        <is>
          <t>Grignons d'olive</t>
        </is>
      </c>
      <c r="B3356" t="inlineStr">
        <is>
          <t>Usages alimentaires</t>
        </is>
      </c>
      <c r="C3356" t="inlineStr">
        <is>
          <t>kt</t>
        </is>
      </c>
      <c r="D3356" t="inlineStr">
        <is>
          <t>France</t>
        </is>
      </c>
      <c r="E3356" t="inlineStr">
        <is>
          <t>2019-20</t>
        </is>
      </c>
      <c r="F3356" t="inlineStr">
        <is>
          <t>Féverole</t>
        </is>
      </c>
      <c r="G3356" t="inlineStr"/>
      <c r="H3356" t="inlineStr"/>
      <c r="I3356" t="inlineStr"/>
      <c r="J3356" t="inlineStr"/>
      <c r="K3356" t="inlineStr"/>
      <c r="L3356" t="inlineStr"/>
      <c r="M3356" t="inlineStr"/>
      <c r="N3356" t="inlineStr"/>
      <c r="O3356" t="n">
        <v>-0</v>
      </c>
      <c r="P3356" t="n">
        <v>0</v>
      </c>
      <c r="Q3356" t="n">
        <v>500000000</v>
      </c>
    </row>
    <row r="3357" ht="15" customHeight="1" s="1003">
      <c r="A3357" s="1019" t="inlineStr">
        <is>
          <t>Grignons d'olive</t>
        </is>
      </c>
      <c r="B3357" t="inlineStr">
        <is>
          <t>Débouchés</t>
        </is>
      </c>
      <c r="C3357" t="inlineStr">
        <is>
          <t>kt</t>
        </is>
      </c>
      <c r="D3357" t="inlineStr">
        <is>
          <t>France</t>
        </is>
      </c>
      <c r="E3357" t="inlineStr">
        <is>
          <t>2019-20</t>
        </is>
      </c>
      <c r="F3357" t="inlineStr">
        <is>
          <t>Féverole</t>
        </is>
      </c>
      <c r="G3357" t="inlineStr"/>
      <c r="H3357" t="inlineStr"/>
      <c r="I3357" t="inlineStr"/>
      <c r="J3357" t="inlineStr"/>
      <c r="K3357" t="inlineStr"/>
      <c r="L3357" t="inlineStr"/>
      <c r="M3357" t="inlineStr"/>
      <c r="N3357" t="inlineStr"/>
      <c r="O3357" t="n">
        <v>-0</v>
      </c>
      <c r="P3357" t="n">
        <v>0</v>
      </c>
      <c r="Q3357" t="n">
        <v>500000000</v>
      </c>
    </row>
    <row r="3358" ht="15" customHeight="1" s="1003">
      <c r="A3358" s="1019" t="inlineStr">
        <is>
          <t>Grignons d'olive</t>
        </is>
      </c>
      <c r="B3358" t="inlineStr">
        <is>
          <t>FAB</t>
        </is>
      </c>
      <c r="C3358" t="inlineStr">
        <is>
          <t>kt</t>
        </is>
      </c>
      <c r="D3358" t="inlineStr">
        <is>
          <t>France</t>
        </is>
      </c>
      <c r="E3358" t="inlineStr">
        <is>
          <t>2019-20</t>
        </is>
      </c>
      <c r="F3358" t="inlineStr">
        <is>
          <t>Féverole</t>
        </is>
      </c>
      <c r="G3358" t="inlineStr"/>
      <c r="H3358" t="inlineStr"/>
      <c r="I3358" t="inlineStr"/>
      <c r="J3358" t="inlineStr"/>
      <c r="K3358" t="inlineStr"/>
      <c r="L3358" t="inlineStr"/>
      <c r="M3358" t="inlineStr"/>
      <c r="N3358" t="inlineStr"/>
      <c r="O3358" t="n">
        <v>-0</v>
      </c>
      <c r="P3358" t="n">
        <v>0</v>
      </c>
      <c r="Q3358" t="n">
        <v>500000000</v>
      </c>
    </row>
    <row r="3359" ht="15" customHeight="1" s="1003">
      <c r="A3359" s="1019" t="inlineStr">
        <is>
          <t>Grignons d'olive</t>
        </is>
      </c>
      <c r="B3359" t="inlineStr">
        <is>
          <t>FAF</t>
        </is>
      </c>
      <c r="C3359" t="inlineStr">
        <is>
          <t>kt</t>
        </is>
      </c>
      <c r="D3359" t="inlineStr">
        <is>
          <t>France</t>
        </is>
      </c>
      <c r="E3359" t="inlineStr">
        <is>
          <t>2019-20</t>
        </is>
      </c>
      <c r="F3359" t="inlineStr">
        <is>
          <t>Féverole</t>
        </is>
      </c>
      <c r="G3359" t="inlineStr"/>
      <c r="H3359" t="inlineStr"/>
      <c r="I3359" t="inlineStr"/>
      <c r="J3359" t="inlineStr"/>
      <c r="K3359" t="inlineStr"/>
      <c r="L3359" t="inlineStr"/>
      <c r="M3359" t="inlineStr"/>
      <c r="N3359" t="inlineStr"/>
      <c r="O3359" t="n">
        <v>-0</v>
      </c>
      <c r="P3359" t="n">
        <v>0</v>
      </c>
      <c r="Q3359" t="n">
        <v>500000000</v>
      </c>
    </row>
    <row r="3360" ht="15" customHeight="1" s="1003">
      <c r="A3360" s="1019" t="inlineStr">
        <is>
          <t>Grignons d'olive</t>
        </is>
      </c>
      <c r="B3360" t="inlineStr">
        <is>
          <t>Direct élevage</t>
        </is>
      </c>
      <c r="C3360" t="inlineStr">
        <is>
          <t>kt</t>
        </is>
      </c>
      <c r="D3360" t="inlineStr">
        <is>
          <t>France</t>
        </is>
      </c>
      <c r="E3360" t="inlineStr">
        <is>
          <t>2019-20</t>
        </is>
      </c>
      <c r="F3360" t="inlineStr">
        <is>
          <t>Féverole</t>
        </is>
      </c>
      <c r="G3360" t="inlineStr"/>
      <c r="H3360" t="inlineStr"/>
      <c r="I3360" t="inlineStr"/>
      <c r="J3360" t="inlineStr"/>
      <c r="K3360" t="inlineStr"/>
      <c r="L3360" t="inlineStr"/>
      <c r="M3360" t="inlineStr"/>
      <c r="N3360" t="inlineStr"/>
      <c r="O3360" t="n">
        <v>-0</v>
      </c>
      <c r="P3360" t="n">
        <v>0</v>
      </c>
      <c r="Q3360" t="n">
        <v>500000000</v>
      </c>
    </row>
    <row r="3361" ht="15" customHeight="1" s="1003">
      <c r="A3361" s="1019" t="inlineStr">
        <is>
          <t>Grignons d'olive</t>
        </is>
      </c>
      <c r="B3361" t="inlineStr">
        <is>
          <t>Petfood</t>
        </is>
      </c>
      <c r="C3361" t="inlineStr">
        <is>
          <t>kt</t>
        </is>
      </c>
      <c r="D3361" t="inlineStr">
        <is>
          <t>France</t>
        </is>
      </c>
      <c r="E3361" t="inlineStr">
        <is>
          <t>2019-20</t>
        </is>
      </c>
      <c r="F3361" t="inlineStr">
        <is>
          <t>Féverole</t>
        </is>
      </c>
      <c r="G3361" t="inlineStr"/>
      <c r="H3361" t="inlineStr"/>
      <c r="I3361" t="inlineStr"/>
      <c r="J3361" t="inlineStr"/>
      <c r="K3361" t="inlineStr"/>
      <c r="L3361" t="inlineStr"/>
      <c r="M3361" t="inlineStr"/>
      <c r="N3361" t="inlineStr"/>
      <c r="O3361" t="n">
        <v>-0</v>
      </c>
      <c r="P3361" t="n">
        <v>0</v>
      </c>
      <c r="Q3361" t="n">
        <v>500000000</v>
      </c>
    </row>
    <row r="3362" ht="15" customHeight="1" s="1003">
      <c r="A3362" s="1019" t="inlineStr">
        <is>
          <t>Grignons d'olive</t>
        </is>
      </c>
      <c r="B3362" t="inlineStr">
        <is>
          <t>Alimentation animale rente</t>
        </is>
      </c>
      <c r="C3362" t="inlineStr">
        <is>
          <t>kt</t>
        </is>
      </c>
      <c r="D3362" t="inlineStr">
        <is>
          <t>France</t>
        </is>
      </c>
      <c r="E3362" t="inlineStr">
        <is>
          <t>2019-20</t>
        </is>
      </c>
      <c r="F3362" t="inlineStr">
        <is>
          <t>Féverole</t>
        </is>
      </c>
      <c r="G3362" t="inlineStr"/>
      <c r="H3362" t="inlineStr"/>
      <c r="I3362" t="inlineStr"/>
      <c r="J3362" t="inlineStr"/>
      <c r="K3362" t="inlineStr"/>
      <c r="L3362" t="inlineStr"/>
      <c r="M3362" t="inlineStr"/>
      <c r="N3362" t="inlineStr"/>
      <c r="O3362" t="n">
        <v>-0</v>
      </c>
      <c r="P3362" t="n">
        <v>0</v>
      </c>
      <c r="Q3362" t="n">
        <v>500000000</v>
      </c>
    </row>
    <row r="3363" ht="15" customHeight="1" s="1003">
      <c r="A3363" s="1019" t="inlineStr">
        <is>
          <t>Grignons d'olive</t>
        </is>
      </c>
      <c r="B3363" t="inlineStr">
        <is>
          <t>Hors FAB</t>
        </is>
      </c>
      <c r="C3363" t="inlineStr">
        <is>
          <t>kt</t>
        </is>
      </c>
      <c r="D3363" t="inlineStr">
        <is>
          <t>France</t>
        </is>
      </c>
      <c r="E3363" t="inlineStr">
        <is>
          <t>2019-20</t>
        </is>
      </c>
      <c r="F3363" t="inlineStr">
        <is>
          <t>Féverole</t>
        </is>
      </c>
      <c r="G3363" t="inlineStr"/>
      <c r="H3363" t="inlineStr"/>
      <c r="I3363" t="inlineStr"/>
      <c r="J3363" t="inlineStr"/>
      <c r="K3363" t="inlineStr"/>
      <c r="L3363" t="inlineStr"/>
      <c r="M3363" t="inlineStr"/>
      <c r="N3363" t="inlineStr"/>
      <c r="O3363" t="n">
        <v>-0</v>
      </c>
      <c r="P3363" t="n">
        <v>0</v>
      </c>
      <c r="Q3363" t="n">
        <v>500000000</v>
      </c>
    </row>
    <row r="3364" ht="15" customHeight="1" s="1003">
      <c r="A3364" s="1019" t="inlineStr">
        <is>
          <t>Grignons d'olive</t>
        </is>
      </c>
      <c r="B3364" t="inlineStr">
        <is>
          <t>Export</t>
        </is>
      </c>
      <c r="C3364" t="inlineStr">
        <is>
          <t>kt</t>
        </is>
      </c>
      <c r="D3364" t="inlineStr">
        <is>
          <t>France</t>
        </is>
      </c>
      <c r="E3364" t="inlineStr">
        <is>
          <t>2019-20</t>
        </is>
      </c>
      <c r="F3364" t="inlineStr">
        <is>
          <t>Féverole</t>
        </is>
      </c>
      <c r="G3364" t="inlineStr"/>
      <c r="H3364" t="inlineStr"/>
      <c r="I3364" t="inlineStr"/>
      <c r="J3364" t="inlineStr"/>
      <c r="K3364" t="inlineStr"/>
      <c r="L3364" t="inlineStr"/>
      <c r="M3364" t="inlineStr"/>
      <c r="N3364" t="inlineStr"/>
      <c r="O3364" t="n">
        <v>-0</v>
      </c>
      <c r="P3364" t="n">
        <v>0</v>
      </c>
      <c r="Q3364" t="n">
        <v>500000000</v>
      </c>
    </row>
    <row r="3365" ht="15" customHeight="1" s="1003">
      <c r="A3365" s="1019" t="inlineStr">
        <is>
          <t>Olives de table</t>
        </is>
      </c>
      <c r="B3365" t="inlineStr">
        <is>
          <t>Vente directe et autoconsommation</t>
        </is>
      </c>
      <c r="C3365" t="inlineStr">
        <is>
          <t>kt</t>
        </is>
      </c>
      <c r="D3365" t="inlineStr">
        <is>
          <t>France</t>
        </is>
      </c>
      <c r="E3365" t="inlineStr">
        <is>
          <t>2019-20</t>
        </is>
      </c>
      <c r="F3365" t="inlineStr">
        <is>
          <t>Féverole</t>
        </is>
      </c>
      <c r="G3365" t="inlineStr"/>
      <c r="H3365" t="inlineStr"/>
      <c r="I3365" t="inlineStr"/>
      <c r="J3365" t="inlineStr"/>
      <c r="K3365" t="inlineStr"/>
      <c r="L3365" t="inlineStr"/>
      <c r="M3365" t="inlineStr"/>
      <c r="N3365" t="inlineStr"/>
      <c r="O3365" t="n">
        <v>-0</v>
      </c>
      <c r="P3365" t="n">
        <v>0</v>
      </c>
      <c r="Q3365" t="n">
        <v>500000000</v>
      </c>
    </row>
    <row r="3366" ht="15" customHeight="1" s="1003">
      <c r="A3366" s="1019" t="inlineStr">
        <is>
          <t>Olives de table</t>
        </is>
      </c>
      <c r="B3366" t="inlineStr">
        <is>
          <t>Circuits spécialisés</t>
        </is>
      </c>
      <c r="C3366" t="inlineStr">
        <is>
          <t>kt</t>
        </is>
      </c>
      <c r="D3366" t="inlineStr">
        <is>
          <t>France</t>
        </is>
      </c>
      <c r="E3366" t="inlineStr">
        <is>
          <t>2019-20</t>
        </is>
      </c>
      <c r="F3366" t="inlineStr">
        <is>
          <t>Féverole</t>
        </is>
      </c>
      <c r="G3366" t="inlineStr"/>
      <c r="H3366" t="inlineStr"/>
      <c r="I3366" t="inlineStr"/>
      <c r="J3366" t="inlineStr"/>
      <c r="K3366" t="inlineStr"/>
      <c r="L3366" t="inlineStr"/>
      <c r="M3366" t="inlineStr"/>
      <c r="N3366" t="inlineStr"/>
      <c r="O3366" t="n">
        <v>-0</v>
      </c>
      <c r="P3366" t="n">
        <v>0</v>
      </c>
      <c r="Q3366" t="n">
        <v>500000000</v>
      </c>
    </row>
    <row r="3367" ht="15" customHeight="1" s="1003">
      <c r="A3367" s="1019" t="inlineStr">
        <is>
          <t>Olives de table</t>
        </is>
      </c>
      <c r="B3367" t="inlineStr">
        <is>
          <t>RHD</t>
        </is>
      </c>
      <c r="C3367" t="inlineStr">
        <is>
          <t>kt</t>
        </is>
      </c>
      <c r="D3367" t="inlineStr">
        <is>
          <t>France</t>
        </is>
      </c>
      <c r="E3367" t="inlineStr">
        <is>
          <t>2019-20</t>
        </is>
      </c>
      <c r="F3367" t="inlineStr">
        <is>
          <t>Féverole</t>
        </is>
      </c>
      <c r="G3367" t="inlineStr"/>
      <c r="H3367" t="inlineStr"/>
      <c r="I3367" t="inlineStr"/>
      <c r="J3367" t="inlineStr"/>
      <c r="K3367" t="inlineStr"/>
      <c r="L3367" t="inlineStr"/>
      <c r="M3367" t="inlineStr"/>
      <c r="N3367" t="inlineStr"/>
      <c r="O3367" t="n">
        <v>-0</v>
      </c>
      <c r="P3367" t="n">
        <v>0</v>
      </c>
      <c r="Q3367" t="n">
        <v>500000000</v>
      </c>
    </row>
    <row r="3368" ht="15" customHeight="1" s="1003">
      <c r="A3368" s="1019" t="inlineStr">
        <is>
          <t>Olives de table</t>
        </is>
      </c>
      <c r="B3368" t="inlineStr">
        <is>
          <t>Autres IAA</t>
        </is>
      </c>
      <c r="C3368" t="inlineStr">
        <is>
          <t>kt</t>
        </is>
      </c>
      <c r="D3368" t="inlineStr">
        <is>
          <t>France</t>
        </is>
      </c>
      <c r="E3368" t="inlineStr">
        <is>
          <t>2019-20</t>
        </is>
      </c>
      <c r="F3368" t="inlineStr">
        <is>
          <t>Féverole</t>
        </is>
      </c>
      <c r="G3368" t="inlineStr"/>
      <c r="H3368" t="inlineStr"/>
      <c r="I3368" t="inlineStr"/>
      <c r="J3368" t="inlineStr"/>
      <c r="K3368" t="inlineStr"/>
      <c r="L3368" t="inlineStr"/>
      <c r="M3368" t="inlineStr"/>
      <c r="N3368" t="inlineStr"/>
      <c r="O3368" t="n">
        <v>-0</v>
      </c>
      <c r="P3368" t="n">
        <v>0</v>
      </c>
      <c r="Q3368" t="n">
        <v>500000000</v>
      </c>
    </row>
    <row r="3369" ht="15" customHeight="1" s="1003">
      <c r="A3369" s="1019" t="inlineStr">
        <is>
          <t>Olives de table</t>
        </is>
      </c>
      <c r="B3369" t="inlineStr">
        <is>
          <t>Alimentation humaine</t>
        </is>
      </c>
      <c r="C3369" t="inlineStr">
        <is>
          <t>kt</t>
        </is>
      </c>
      <c r="D3369" t="inlineStr">
        <is>
          <t>France</t>
        </is>
      </c>
      <c r="E3369" t="inlineStr">
        <is>
          <t>2019-20</t>
        </is>
      </c>
      <c r="F3369" t="inlineStr">
        <is>
          <t>Féverole</t>
        </is>
      </c>
      <c r="G3369" t="inlineStr"/>
      <c r="H3369" t="inlineStr"/>
      <c r="I3369" t="inlineStr"/>
      <c r="J3369" t="inlineStr"/>
      <c r="K3369" t="inlineStr"/>
      <c r="L3369" t="inlineStr"/>
      <c r="M3369" t="inlineStr"/>
      <c r="N3369" t="inlineStr"/>
      <c r="O3369" t="n">
        <v>-0</v>
      </c>
      <c r="P3369" t="n">
        <v>0</v>
      </c>
      <c r="Q3369" t="n">
        <v>500000000</v>
      </c>
    </row>
    <row r="3370" ht="15" customHeight="1" s="1003">
      <c r="A3370" s="1019" t="inlineStr">
        <is>
          <t>Olives de table</t>
        </is>
      </c>
      <c r="B3370" t="inlineStr">
        <is>
          <t>Ménages</t>
        </is>
      </c>
      <c r="C3370" t="inlineStr">
        <is>
          <t>kt</t>
        </is>
      </c>
      <c r="D3370" t="inlineStr">
        <is>
          <t>France</t>
        </is>
      </c>
      <c r="E3370" t="inlineStr">
        <is>
          <t>2019-20</t>
        </is>
      </c>
      <c r="F3370" t="inlineStr">
        <is>
          <t>Féverole</t>
        </is>
      </c>
      <c r="G3370" t="inlineStr"/>
      <c r="H3370" t="inlineStr"/>
      <c r="I3370" t="inlineStr"/>
      <c r="J3370" t="inlineStr"/>
      <c r="K3370" t="inlineStr"/>
      <c r="L3370" t="inlineStr"/>
      <c r="M3370" t="inlineStr"/>
      <c r="N3370" t="inlineStr"/>
      <c r="O3370" t="n">
        <v>-0</v>
      </c>
      <c r="P3370" t="n">
        <v>0</v>
      </c>
      <c r="Q3370" t="n">
        <v>500000000</v>
      </c>
    </row>
    <row r="3371" ht="15" customHeight="1" s="1003">
      <c r="A3371" s="1019" t="inlineStr">
        <is>
          <t>Olives de table</t>
        </is>
      </c>
      <c r="B3371" t="inlineStr">
        <is>
          <t>Usages alimentaires</t>
        </is>
      </c>
      <c r="C3371" t="inlineStr">
        <is>
          <t>kt</t>
        </is>
      </c>
      <c r="D3371" t="inlineStr">
        <is>
          <t>France</t>
        </is>
      </c>
      <c r="E3371" t="inlineStr">
        <is>
          <t>2019-20</t>
        </is>
      </c>
      <c r="F3371" t="inlineStr">
        <is>
          <t>Féverole</t>
        </is>
      </c>
      <c r="G3371" t="inlineStr"/>
      <c r="H3371" t="inlineStr"/>
      <c r="I3371" t="inlineStr"/>
      <c r="J3371" t="inlineStr"/>
      <c r="K3371" t="inlineStr"/>
      <c r="L3371" t="inlineStr"/>
      <c r="M3371" t="inlineStr"/>
      <c r="N3371" t="inlineStr"/>
      <c r="O3371" t="n">
        <v>-0</v>
      </c>
      <c r="P3371" t="n">
        <v>0</v>
      </c>
      <c r="Q3371" t="n">
        <v>500000000</v>
      </c>
    </row>
    <row r="3372" ht="15" customHeight="1" s="1003">
      <c r="A3372" s="1019" t="inlineStr">
        <is>
          <t>Olives de table</t>
        </is>
      </c>
      <c r="B3372" t="inlineStr">
        <is>
          <t>Débouchés</t>
        </is>
      </c>
      <c r="C3372" t="inlineStr">
        <is>
          <t>kt</t>
        </is>
      </c>
      <c r="D3372" t="inlineStr">
        <is>
          <t>France</t>
        </is>
      </c>
      <c r="E3372" t="inlineStr">
        <is>
          <t>2019-20</t>
        </is>
      </c>
      <c r="F3372" t="inlineStr">
        <is>
          <t>Féverole</t>
        </is>
      </c>
      <c r="G3372" t="inlineStr"/>
      <c r="H3372" t="inlineStr"/>
      <c r="I3372" t="inlineStr"/>
      <c r="J3372" t="inlineStr"/>
      <c r="K3372" t="inlineStr"/>
      <c r="L3372" t="inlineStr"/>
      <c r="M3372" t="inlineStr"/>
      <c r="N3372" t="inlineStr"/>
      <c r="O3372" t="n">
        <v>-0</v>
      </c>
      <c r="P3372" t="n">
        <v>0</v>
      </c>
      <c r="Q3372" t="n">
        <v>500000000</v>
      </c>
    </row>
    <row r="3373" ht="15" customHeight="1" s="1003">
      <c r="A3373" s="1019" t="inlineStr">
        <is>
          <t>Olives de table</t>
        </is>
      </c>
      <c r="B3373" t="inlineStr">
        <is>
          <t>Export</t>
        </is>
      </c>
      <c r="C3373" t="inlineStr">
        <is>
          <t>kt</t>
        </is>
      </c>
      <c r="D3373" t="inlineStr">
        <is>
          <t>France</t>
        </is>
      </c>
      <c r="E3373" t="inlineStr">
        <is>
          <t>2019-20</t>
        </is>
      </c>
      <c r="F3373" t="inlineStr">
        <is>
          <t>Féverole</t>
        </is>
      </c>
      <c r="G3373" t="inlineStr"/>
      <c r="H3373" t="inlineStr"/>
      <c r="I3373" t="inlineStr"/>
      <c r="J3373" t="inlineStr"/>
      <c r="K3373" t="inlineStr"/>
      <c r="L3373" t="inlineStr"/>
      <c r="M3373" t="inlineStr"/>
      <c r="N3373" t="inlineStr"/>
      <c r="O3373" t="n">
        <v>-0</v>
      </c>
      <c r="P3373" t="n">
        <v>0</v>
      </c>
      <c r="Q3373" t="n">
        <v>500000000</v>
      </c>
    </row>
    <row r="3374" ht="15" customHeight="1" s="1003">
      <c r="A3374" s="1019" t="inlineStr">
        <is>
          <t>Olives de table</t>
        </is>
      </c>
      <c r="B3374" t="inlineStr">
        <is>
          <t>GMS</t>
        </is>
      </c>
      <c r="C3374" t="inlineStr">
        <is>
          <t>kt</t>
        </is>
      </c>
      <c r="D3374" t="inlineStr">
        <is>
          <t>France</t>
        </is>
      </c>
      <c r="E3374" t="inlineStr">
        <is>
          <t>2019-20</t>
        </is>
      </c>
      <c r="F3374" t="inlineStr">
        <is>
          <t>Féverole</t>
        </is>
      </c>
      <c r="G3374" t="inlineStr"/>
      <c r="H3374" t="inlineStr"/>
      <c r="I3374" t="inlineStr"/>
      <c r="J3374" t="inlineStr"/>
      <c r="K3374" t="inlineStr"/>
      <c r="L3374" t="inlineStr"/>
      <c r="M3374" t="inlineStr"/>
      <c r="N3374" t="inlineStr"/>
      <c r="O3374" t="n">
        <v>-0</v>
      </c>
      <c r="P3374" t="n">
        <v>0</v>
      </c>
      <c r="Q3374" t="n">
        <v>500000000</v>
      </c>
    </row>
    <row r="3375" ht="15" customHeight="1" s="1003">
      <c r="A3375" s="1019" t="inlineStr">
        <is>
          <t>Olives de table</t>
        </is>
      </c>
      <c r="B3375" t="inlineStr">
        <is>
          <t>Circuits généralistes</t>
        </is>
      </c>
      <c r="C3375" t="inlineStr">
        <is>
          <t>kt</t>
        </is>
      </c>
      <c r="D3375" t="inlineStr">
        <is>
          <t>France</t>
        </is>
      </c>
      <c r="E3375" t="inlineStr">
        <is>
          <t>2019-20</t>
        </is>
      </c>
      <c r="F3375" t="inlineStr">
        <is>
          <t>Féverole</t>
        </is>
      </c>
      <c r="G3375" t="inlineStr"/>
      <c r="H3375" t="inlineStr"/>
      <c r="I3375" t="inlineStr"/>
      <c r="J3375" t="inlineStr"/>
      <c r="K3375" t="inlineStr"/>
      <c r="L3375" t="inlineStr"/>
      <c r="M3375" t="inlineStr"/>
      <c r="N3375" t="inlineStr"/>
      <c r="O3375" t="n">
        <v>-0</v>
      </c>
      <c r="P3375" t="n">
        <v>0</v>
      </c>
      <c r="Q3375" t="n">
        <v>500000000</v>
      </c>
    </row>
    <row r="3376" ht="15" customHeight="1" s="1003">
      <c r="A3376" s="1019" t="inlineStr">
        <is>
          <t>Olives de table</t>
        </is>
      </c>
      <c r="B3376" t="inlineStr">
        <is>
          <t>Ecart statistique</t>
        </is>
      </c>
      <c r="C3376" t="inlineStr">
        <is>
          <t>kt</t>
        </is>
      </c>
      <c r="D3376" t="inlineStr">
        <is>
          <t>France</t>
        </is>
      </c>
      <c r="E3376" t="inlineStr">
        <is>
          <t>2019-20</t>
        </is>
      </c>
      <c r="F3376" t="inlineStr">
        <is>
          <t>Féverole</t>
        </is>
      </c>
      <c r="G3376" t="inlineStr"/>
      <c r="H3376" t="inlineStr"/>
      <c r="I3376" t="inlineStr"/>
      <c r="J3376" t="inlineStr"/>
      <c r="K3376" t="inlineStr"/>
      <c r="L3376" t="inlineStr"/>
      <c r="M3376" t="inlineStr"/>
      <c r="N3376" t="inlineStr"/>
      <c r="O3376" t="n">
        <v>-0</v>
      </c>
      <c r="P3376" t="n">
        <v>0</v>
      </c>
      <c r="Q3376" t="n">
        <v>500000000</v>
      </c>
    </row>
    <row r="3377" ht="15" customHeight="1" s="1003">
      <c r="A3377" s="1019" t="inlineStr">
        <is>
          <t>Produits alimentaires</t>
        </is>
      </c>
      <c r="B3377" t="inlineStr">
        <is>
          <t>GMS</t>
        </is>
      </c>
      <c r="C3377" t="inlineStr">
        <is>
          <t>kt</t>
        </is>
      </c>
      <c r="D3377" t="inlineStr">
        <is>
          <t>France</t>
        </is>
      </c>
      <c r="E3377" t="inlineStr">
        <is>
          <t>2019-20</t>
        </is>
      </c>
      <c r="F3377" t="inlineStr">
        <is>
          <t>Féverole</t>
        </is>
      </c>
      <c r="G3377" t="inlineStr"/>
      <c r="H3377" t="inlineStr"/>
      <c r="I3377" t="inlineStr"/>
      <c r="J3377" t="inlineStr"/>
      <c r="K3377" t="inlineStr"/>
      <c r="L3377" t="inlineStr"/>
      <c r="M3377" t="inlineStr"/>
      <c r="N3377" t="inlineStr"/>
      <c r="O3377" t="n">
        <v>-0</v>
      </c>
      <c r="P3377" t="n">
        <v>0</v>
      </c>
      <c r="Q3377" t="n">
        <v>-0</v>
      </c>
    </row>
    <row r="3378" ht="15" customHeight="1" s="1003">
      <c r="A3378" s="1019" t="inlineStr">
        <is>
          <t>Produits alimentaires</t>
        </is>
      </c>
      <c r="B3378" t="inlineStr">
        <is>
          <t>Circuits spécialisés</t>
        </is>
      </c>
      <c r="C3378" t="inlineStr">
        <is>
          <t>kt</t>
        </is>
      </c>
      <c r="D3378" t="inlineStr">
        <is>
          <t>France</t>
        </is>
      </c>
      <c r="E3378" t="inlineStr">
        <is>
          <t>2019-20</t>
        </is>
      </c>
      <c r="F3378" t="inlineStr">
        <is>
          <t>Féverole</t>
        </is>
      </c>
      <c r="G3378" t="inlineStr"/>
      <c r="H3378" t="inlineStr"/>
      <c r="I3378" t="inlineStr"/>
      <c r="J3378" t="inlineStr"/>
      <c r="K3378" t="inlineStr"/>
      <c r="L3378" t="inlineStr"/>
      <c r="M3378" t="inlineStr"/>
      <c r="N3378" t="inlineStr"/>
      <c r="O3378" t="n">
        <v>-0</v>
      </c>
      <c r="P3378" t="n">
        <v>0</v>
      </c>
      <c r="Q3378" t="n">
        <v>-0</v>
      </c>
    </row>
    <row r="3379" ht="15" customHeight="1" s="1003">
      <c r="A3379" s="1019" t="inlineStr">
        <is>
          <t>Produits alimentaires</t>
        </is>
      </c>
      <c r="B3379" t="inlineStr">
        <is>
          <t>RHD</t>
        </is>
      </c>
      <c r="C3379" t="inlineStr">
        <is>
          <t>kt</t>
        </is>
      </c>
      <c r="D3379" t="inlineStr">
        <is>
          <t>France</t>
        </is>
      </c>
      <c r="E3379" t="inlineStr">
        <is>
          <t>2019-20</t>
        </is>
      </c>
      <c r="F3379" t="inlineStr">
        <is>
          <t>Féverole</t>
        </is>
      </c>
      <c r="G3379" t="inlineStr"/>
      <c r="H3379" t="inlineStr"/>
      <c r="I3379" t="inlineStr"/>
      <c r="J3379" t="inlineStr"/>
      <c r="K3379" t="inlineStr"/>
      <c r="L3379" t="inlineStr"/>
      <c r="M3379" t="inlineStr"/>
      <c r="N3379" t="inlineStr"/>
      <c r="O3379" t="n">
        <v>-0</v>
      </c>
      <c r="P3379" t="n">
        <v>0</v>
      </c>
      <c r="Q3379" t="n">
        <v>-0</v>
      </c>
    </row>
    <row r="3380" ht="15" customHeight="1" s="1003">
      <c r="A3380" s="1019" t="inlineStr">
        <is>
          <t>Produits alimentaires</t>
        </is>
      </c>
      <c r="B3380" t="inlineStr">
        <is>
          <t>Autres IAA</t>
        </is>
      </c>
      <c r="C3380" t="inlineStr">
        <is>
          <t>kt</t>
        </is>
      </c>
      <c r="D3380" t="inlineStr">
        <is>
          <t>France</t>
        </is>
      </c>
      <c r="E3380" t="inlineStr">
        <is>
          <t>2019-20</t>
        </is>
      </c>
      <c r="F3380" t="inlineStr">
        <is>
          <t>Féverole</t>
        </is>
      </c>
      <c r="G3380" t="inlineStr"/>
      <c r="H3380" t="inlineStr"/>
      <c r="I3380" t="inlineStr"/>
      <c r="J3380" t="inlineStr"/>
      <c r="K3380" t="inlineStr"/>
      <c r="L3380" t="inlineStr"/>
      <c r="M3380" t="inlineStr"/>
      <c r="N3380" t="inlineStr"/>
      <c r="O3380" t="n">
        <v>-0</v>
      </c>
      <c r="P3380" t="n">
        <v>0</v>
      </c>
      <c r="Q3380" t="n">
        <v>-0</v>
      </c>
    </row>
    <row r="3381" ht="15" customHeight="1" s="1003">
      <c r="A3381" s="1019" t="inlineStr">
        <is>
          <t>Produits alimentaires</t>
        </is>
      </c>
      <c r="B3381" t="inlineStr">
        <is>
          <t>Ménages</t>
        </is>
      </c>
      <c r="C3381" t="inlineStr">
        <is>
          <t>kt</t>
        </is>
      </c>
      <c r="D3381" t="inlineStr">
        <is>
          <t>France</t>
        </is>
      </c>
      <c r="E3381" t="inlineStr">
        <is>
          <t>2019-20</t>
        </is>
      </c>
      <c r="F3381" t="inlineStr">
        <is>
          <t>Féverole</t>
        </is>
      </c>
      <c r="G3381" t="inlineStr"/>
      <c r="H3381" t="inlineStr"/>
      <c r="I3381" t="inlineStr"/>
      <c r="J3381" t="inlineStr"/>
      <c r="K3381" t="inlineStr"/>
      <c r="L3381" t="inlineStr"/>
      <c r="M3381" t="inlineStr"/>
      <c r="N3381" t="inlineStr"/>
      <c r="O3381" t="n">
        <v>-0</v>
      </c>
      <c r="P3381" t="n">
        <v>0</v>
      </c>
      <c r="Q3381" t="n">
        <v>-0</v>
      </c>
    </row>
    <row r="3382" ht="15" customHeight="1" s="1003">
      <c r="A3382" s="1019" t="inlineStr">
        <is>
          <t>Produits alimentaires</t>
        </is>
      </c>
      <c r="B3382" t="inlineStr">
        <is>
          <t>Circuits généralistes</t>
        </is>
      </c>
      <c r="C3382" t="inlineStr">
        <is>
          <t>kt</t>
        </is>
      </c>
      <c r="D3382" t="inlineStr">
        <is>
          <t>France</t>
        </is>
      </c>
      <c r="E3382" t="inlineStr">
        <is>
          <t>2019-20</t>
        </is>
      </c>
      <c r="F3382" t="inlineStr">
        <is>
          <t>Féverole</t>
        </is>
      </c>
      <c r="G3382" t="inlineStr"/>
      <c r="H3382" t="inlineStr"/>
      <c r="I3382" t="inlineStr"/>
      <c r="J3382" t="inlineStr"/>
      <c r="K3382" t="inlineStr"/>
      <c r="L3382" t="inlineStr"/>
      <c r="M3382" t="inlineStr"/>
      <c r="N3382" t="inlineStr"/>
      <c r="O3382" t="n">
        <v>-0</v>
      </c>
      <c r="P3382" t="n">
        <v>0</v>
      </c>
      <c r="Q3382" t="n">
        <v>-0</v>
      </c>
    </row>
    <row r="3383" ht="15" customHeight="1" s="1003">
      <c r="A3383" s="1019" t="inlineStr">
        <is>
          <t>Produits alimentaires</t>
        </is>
      </c>
      <c r="B3383" t="inlineStr">
        <is>
          <t>Alimentation humaine</t>
        </is>
      </c>
      <c r="C3383" t="inlineStr">
        <is>
          <t>kt</t>
        </is>
      </c>
      <c r="D3383" t="inlineStr">
        <is>
          <t>France</t>
        </is>
      </c>
      <c r="E3383" t="inlineStr">
        <is>
          <t>2019-20</t>
        </is>
      </c>
      <c r="F3383" t="inlineStr">
        <is>
          <t>Féverole</t>
        </is>
      </c>
      <c r="G3383" t="inlineStr"/>
      <c r="H3383" t="inlineStr"/>
      <c r="I3383" t="inlineStr"/>
      <c r="J3383" t="inlineStr"/>
      <c r="K3383" t="inlineStr"/>
      <c r="L3383" t="inlineStr"/>
      <c r="M3383" t="inlineStr"/>
      <c r="N3383" t="inlineStr"/>
      <c r="O3383" t="n">
        <v>0</v>
      </c>
      <c r="P3383" t="inlineStr"/>
      <c r="Q3383" t="inlineStr"/>
    </row>
    <row r="3384" ht="15" customHeight="1" s="1003">
      <c r="A3384" s="1019" t="inlineStr">
        <is>
          <t>Produits alimentaires</t>
        </is>
      </c>
      <c r="B3384" t="inlineStr">
        <is>
          <t>Usages alimentaires</t>
        </is>
      </c>
      <c r="C3384" t="inlineStr">
        <is>
          <t>kt</t>
        </is>
      </c>
      <c r="D3384" t="inlineStr">
        <is>
          <t>France</t>
        </is>
      </c>
      <c r="E3384" t="inlineStr">
        <is>
          <t>2019-20</t>
        </is>
      </c>
      <c r="F3384" t="inlineStr">
        <is>
          <t>Féverole</t>
        </is>
      </c>
      <c r="G3384" t="inlineStr"/>
      <c r="H3384" t="inlineStr"/>
      <c r="I3384" t="inlineStr"/>
      <c r="J3384" t="inlineStr"/>
      <c r="K3384" t="inlineStr"/>
      <c r="L3384" t="inlineStr"/>
      <c r="M3384" t="inlineStr"/>
      <c r="N3384" t="inlineStr"/>
      <c r="O3384" t="n">
        <v>0</v>
      </c>
      <c r="P3384" t="inlineStr"/>
      <c r="Q3384" t="inlineStr"/>
    </row>
    <row r="3385" ht="15" customHeight="1" s="1003">
      <c r="A3385" s="1019" t="inlineStr">
        <is>
          <t>Produits alimentaires</t>
        </is>
      </c>
      <c r="B3385" t="inlineStr">
        <is>
          <t>Débouchés</t>
        </is>
      </c>
      <c r="C3385" t="inlineStr">
        <is>
          <t>kt</t>
        </is>
      </c>
      <c r="D3385" t="inlineStr">
        <is>
          <t>France</t>
        </is>
      </c>
      <c r="E3385" t="inlineStr">
        <is>
          <t>2019-20</t>
        </is>
      </c>
      <c r="F3385" t="inlineStr">
        <is>
          <t>Féverole</t>
        </is>
      </c>
      <c r="G3385" t="inlineStr"/>
      <c r="H3385" t="inlineStr"/>
      <c r="I3385" t="inlineStr"/>
      <c r="J3385" t="inlineStr"/>
      <c r="K3385" t="inlineStr"/>
      <c r="L3385" t="inlineStr"/>
      <c r="M3385" t="inlineStr"/>
      <c r="N3385" t="inlineStr"/>
      <c r="O3385" t="n">
        <v>0</v>
      </c>
      <c r="P3385" t="inlineStr"/>
      <c r="Q3385" t="inlineStr"/>
    </row>
    <row r="3386" ht="15" customHeight="1" s="1003">
      <c r="A3386" s="1019" t="inlineStr">
        <is>
          <t>Amidon</t>
        </is>
      </c>
      <c r="B3386" t="inlineStr">
        <is>
          <t>Autres IAA</t>
        </is>
      </c>
      <c r="C3386" t="inlineStr">
        <is>
          <t>kt</t>
        </is>
      </c>
      <c r="D3386" t="inlineStr">
        <is>
          <t>France</t>
        </is>
      </c>
      <c r="E3386" t="inlineStr">
        <is>
          <t>2019-20</t>
        </is>
      </c>
      <c r="F3386" t="inlineStr">
        <is>
          <t>Féverole</t>
        </is>
      </c>
      <c r="G3386" t="inlineStr"/>
      <c r="H3386" t="inlineStr"/>
      <c r="I3386" t="inlineStr"/>
      <c r="J3386" t="inlineStr"/>
      <c r="K3386" t="inlineStr"/>
      <c r="L3386" t="inlineStr"/>
      <c r="M3386" t="inlineStr"/>
      <c r="N3386" t="inlineStr"/>
      <c r="O3386" t="n">
        <v>-0</v>
      </c>
      <c r="P3386" t="n">
        <v>0</v>
      </c>
      <c r="Q3386" t="n">
        <v>-0</v>
      </c>
    </row>
    <row r="3387" ht="15" customHeight="1" s="1003">
      <c r="A3387" s="1019" t="inlineStr">
        <is>
          <t>Amidon</t>
        </is>
      </c>
      <c r="B3387" t="inlineStr">
        <is>
          <t>Alimentation humaine</t>
        </is>
      </c>
      <c r="C3387" t="inlineStr">
        <is>
          <t>kt</t>
        </is>
      </c>
      <c r="D3387" t="inlineStr">
        <is>
          <t>France</t>
        </is>
      </c>
      <c r="E3387" t="inlineStr">
        <is>
          <t>2019-20</t>
        </is>
      </c>
      <c r="F3387" t="inlineStr">
        <is>
          <t>Féverole</t>
        </is>
      </c>
      <c r="G3387" t="inlineStr"/>
      <c r="H3387" t="inlineStr"/>
      <c r="I3387" t="inlineStr"/>
      <c r="J3387" t="inlineStr"/>
      <c r="K3387" t="inlineStr"/>
      <c r="L3387" t="inlineStr"/>
      <c r="M3387" t="inlineStr"/>
      <c r="N3387" t="inlineStr"/>
      <c r="O3387" t="n">
        <v>-0</v>
      </c>
      <c r="P3387" t="n">
        <v>0</v>
      </c>
      <c r="Q3387" t="n">
        <v>0</v>
      </c>
    </row>
    <row r="3388" ht="15" customHeight="1" s="1003">
      <c r="A3388" s="1019" t="inlineStr">
        <is>
          <t>Amidon</t>
        </is>
      </c>
      <c r="B3388" t="inlineStr">
        <is>
          <t>Usages alimentaires</t>
        </is>
      </c>
      <c r="C3388" t="inlineStr">
        <is>
          <t>kt</t>
        </is>
      </c>
      <c r="D3388" t="inlineStr">
        <is>
          <t>France</t>
        </is>
      </c>
      <c r="E3388" t="inlineStr">
        <is>
          <t>2019-20</t>
        </is>
      </c>
      <c r="F3388" t="inlineStr">
        <is>
          <t>Féverole</t>
        </is>
      </c>
      <c r="G3388" t="inlineStr"/>
      <c r="H3388" t="inlineStr"/>
      <c r="I3388" t="inlineStr"/>
      <c r="J3388" t="inlineStr"/>
      <c r="K3388" t="inlineStr"/>
      <c r="L3388" t="inlineStr"/>
      <c r="M3388" t="inlineStr"/>
      <c r="N3388" t="inlineStr"/>
      <c r="O3388" t="n">
        <v>-0</v>
      </c>
      <c r="P3388" t="n">
        <v>0</v>
      </c>
      <c r="Q3388" t="n">
        <v>0</v>
      </c>
    </row>
    <row r="3389" ht="15" customHeight="1" s="1003">
      <c r="A3389" s="1019" t="inlineStr">
        <is>
          <t>Amidon</t>
        </is>
      </c>
      <c r="B3389" t="inlineStr">
        <is>
          <t>Débouchés</t>
        </is>
      </c>
      <c r="C3389" t="inlineStr">
        <is>
          <t>kt</t>
        </is>
      </c>
      <c r="D3389" t="inlineStr">
        <is>
          <t>France</t>
        </is>
      </c>
      <c r="E3389" t="inlineStr">
        <is>
          <t>2019-20</t>
        </is>
      </c>
      <c r="F3389" t="inlineStr">
        <is>
          <t>Féverole</t>
        </is>
      </c>
      <c r="G3389" t="inlineStr"/>
      <c r="H3389" t="inlineStr"/>
      <c r="I3389" t="inlineStr"/>
      <c r="J3389" t="inlineStr"/>
      <c r="K3389" t="inlineStr"/>
      <c r="L3389" t="inlineStr"/>
      <c r="M3389" t="inlineStr"/>
      <c r="N3389" t="inlineStr"/>
      <c r="O3389" t="n">
        <v>-0</v>
      </c>
      <c r="P3389" t="n">
        <v>0</v>
      </c>
      <c r="Q3389" t="n">
        <v>0</v>
      </c>
    </row>
    <row r="3390" ht="15" customHeight="1" s="1003">
      <c r="A3390" s="1019" t="inlineStr">
        <is>
          <t>Protéine</t>
        </is>
      </c>
      <c r="B3390" t="inlineStr">
        <is>
          <t>Autres IAA</t>
        </is>
      </c>
      <c r="C3390" t="inlineStr">
        <is>
          <t>kt</t>
        </is>
      </c>
      <c r="D3390" t="inlineStr">
        <is>
          <t>France</t>
        </is>
      </c>
      <c r="E3390" t="inlineStr">
        <is>
          <t>2019-20</t>
        </is>
      </c>
      <c r="F3390" t="inlineStr">
        <is>
          <t>Féverole</t>
        </is>
      </c>
      <c r="G3390" t="inlineStr"/>
      <c r="H3390" t="inlineStr"/>
      <c r="I3390" t="inlineStr"/>
      <c r="J3390" t="inlineStr"/>
      <c r="K3390" t="inlineStr"/>
      <c r="L3390" t="inlineStr"/>
      <c r="M3390" t="inlineStr"/>
      <c r="N3390" t="inlineStr"/>
      <c r="O3390" t="n">
        <v>-0</v>
      </c>
      <c r="P3390" t="n">
        <v>0</v>
      </c>
      <c r="Q3390" t="n">
        <v>-0</v>
      </c>
    </row>
    <row r="3391" ht="15" customHeight="1" s="1003">
      <c r="A3391" s="1019" t="inlineStr">
        <is>
          <t>Protéine</t>
        </is>
      </c>
      <c r="B3391" t="inlineStr">
        <is>
          <t>Alimentation humaine</t>
        </is>
      </c>
      <c r="C3391" t="inlineStr">
        <is>
          <t>kt</t>
        </is>
      </c>
      <c r="D3391" t="inlineStr">
        <is>
          <t>France</t>
        </is>
      </c>
      <c r="E3391" t="inlineStr">
        <is>
          <t>2019-20</t>
        </is>
      </c>
      <c r="F3391" t="inlineStr">
        <is>
          <t>Féverole</t>
        </is>
      </c>
      <c r="G3391" t="inlineStr"/>
      <c r="H3391" t="inlineStr"/>
      <c r="I3391" t="inlineStr"/>
      <c r="J3391" t="inlineStr"/>
      <c r="K3391" t="inlineStr"/>
      <c r="L3391" t="inlineStr"/>
      <c r="M3391" t="inlineStr"/>
      <c r="N3391" t="inlineStr"/>
      <c r="O3391" t="n">
        <v>-0</v>
      </c>
      <c r="P3391" t="n">
        <v>0</v>
      </c>
      <c r="Q3391" t="n">
        <v>0</v>
      </c>
    </row>
    <row r="3392" ht="15" customHeight="1" s="1003">
      <c r="A3392" s="1019" t="inlineStr">
        <is>
          <t>Protéine</t>
        </is>
      </c>
      <c r="B3392" t="inlineStr">
        <is>
          <t>Usages alimentaires</t>
        </is>
      </c>
      <c r="C3392" t="inlineStr">
        <is>
          <t>kt</t>
        </is>
      </c>
      <c r="D3392" t="inlineStr">
        <is>
          <t>France</t>
        </is>
      </c>
      <c r="E3392" t="inlineStr">
        <is>
          <t>2019-20</t>
        </is>
      </c>
      <c r="F3392" t="inlineStr">
        <is>
          <t>Féverole</t>
        </is>
      </c>
      <c r="G3392" t="inlineStr"/>
      <c r="H3392" t="inlineStr"/>
      <c r="I3392" t="inlineStr"/>
      <c r="J3392" t="inlineStr"/>
      <c r="K3392" t="inlineStr"/>
      <c r="L3392" t="inlineStr"/>
      <c r="M3392" t="inlineStr"/>
      <c r="N3392" t="inlineStr"/>
      <c r="O3392" t="n">
        <v>-0</v>
      </c>
      <c r="P3392" t="n">
        <v>0</v>
      </c>
      <c r="Q3392" t="n">
        <v>0</v>
      </c>
    </row>
    <row r="3393" ht="15" customHeight="1" s="1003">
      <c r="A3393" s="1019" t="inlineStr">
        <is>
          <t>Protéine</t>
        </is>
      </c>
      <c r="B3393" t="inlineStr">
        <is>
          <t>Débouchés</t>
        </is>
      </c>
      <c r="C3393" t="inlineStr">
        <is>
          <t>kt</t>
        </is>
      </c>
      <c r="D3393" t="inlineStr">
        <is>
          <t>France</t>
        </is>
      </c>
      <c r="E3393" t="inlineStr">
        <is>
          <t>2019-20</t>
        </is>
      </c>
      <c r="F3393" t="inlineStr">
        <is>
          <t>Féverole</t>
        </is>
      </c>
      <c r="G3393" t="inlineStr"/>
      <c r="H3393" t="inlineStr"/>
      <c r="I3393" t="inlineStr"/>
      <c r="J3393" t="inlineStr"/>
      <c r="K3393" t="inlineStr"/>
      <c r="L3393" t="inlineStr"/>
      <c r="M3393" t="inlineStr"/>
      <c r="N3393" t="inlineStr"/>
      <c r="O3393" t="n">
        <v>-0</v>
      </c>
      <c r="P3393" t="n">
        <v>0</v>
      </c>
      <c r="Q3393" t="n">
        <v>0</v>
      </c>
    </row>
    <row r="3394" ht="15" customHeight="1" s="1003">
      <c r="A3394" s="1019" t="inlineStr">
        <is>
          <t>Fibres, lipides et sons</t>
        </is>
      </c>
      <c r="B3394" t="inlineStr">
        <is>
          <t>Autres IAA</t>
        </is>
      </c>
      <c r="C3394" t="inlineStr">
        <is>
          <t>kt</t>
        </is>
      </c>
      <c r="D3394" t="inlineStr">
        <is>
          <t>France</t>
        </is>
      </c>
      <c r="E3394" t="inlineStr">
        <is>
          <t>2019-20</t>
        </is>
      </c>
      <c r="F3394" t="inlineStr">
        <is>
          <t>Féverole</t>
        </is>
      </c>
      <c r="G3394" t="inlineStr"/>
      <c r="H3394" t="inlineStr"/>
      <c r="I3394" t="inlineStr"/>
      <c r="J3394" t="inlineStr"/>
      <c r="K3394" t="inlineStr"/>
      <c r="L3394" t="inlineStr"/>
      <c r="M3394" t="inlineStr"/>
      <c r="N3394" t="inlineStr"/>
      <c r="O3394" t="n">
        <v>-0</v>
      </c>
      <c r="P3394" t="n">
        <v>0</v>
      </c>
      <c r="Q3394" t="n">
        <v>-0</v>
      </c>
    </row>
    <row r="3395" ht="15" customHeight="1" s="1003">
      <c r="A3395" s="1019" t="inlineStr">
        <is>
          <t>Fibres, lipides et sons</t>
        </is>
      </c>
      <c r="B3395" t="inlineStr">
        <is>
          <t>Alimentation humaine</t>
        </is>
      </c>
      <c r="C3395" t="inlineStr">
        <is>
          <t>kt</t>
        </is>
      </c>
      <c r="D3395" t="inlineStr">
        <is>
          <t>France</t>
        </is>
      </c>
      <c r="E3395" t="inlineStr">
        <is>
          <t>2019-20</t>
        </is>
      </c>
      <c r="F3395" t="inlineStr">
        <is>
          <t>Féverole</t>
        </is>
      </c>
      <c r="G3395" t="inlineStr"/>
      <c r="H3395" t="inlineStr"/>
      <c r="I3395" t="inlineStr"/>
      <c r="J3395" t="inlineStr"/>
      <c r="K3395" t="inlineStr"/>
      <c r="L3395" t="inlineStr"/>
      <c r="M3395" t="inlineStr"/>
      <c r="N3395" t="inlineStr"/>
      <c r="O3395" t="n">
        <v>-0</v>
      </c>
      <c r="P3395" t="n">
        <v>0</v>
      </c>
      <c r="Q3395" t="n">
        <v>0</v>
      </c>
    </row>
    <row r="3396" ht="15" customHeight="1" s="1003">
      <c r="A3396" s="1019" t="inlineStr">
        <is>
          <t>Fibres, lipides et sons</t>
        </is>
      </c>
      <c r="B3396" t="inlineStr">
        <is>
          <t>Usages alimentaires</t>
        </is>
      </c>
      <c r="C3396" t="inlineStr">
        <is>
          <t>kt</t>
        </is>
      </c>
      <c r="D3396" t="inlineStr">
        <is>
          <t>France</t>
        </is>
      </c>
      <c r="E3396" t="inlineStr">
        <is>
          <t>2019-20</t>
        </is>
      </c>
      <c r="F3396" t="inlineStr">
        <is>
          <t>Féverole</t>
        </is>
      </c>
      <c r="G3396" t="inlineStr"/>
      <c r="H3396" t="inlineStr"/>
      <c r="I3396" t="inlineStr"/>
      <c r="J3396" t="inlineStr"/>
      <c r="K3396" t="inlineStr"/>
      <c r="L3396" t="inlineStr"/>
      <c r="M3396" t="inlineStr"/>
      <c r="N3396" t="inlineStr"/>
      <c r="O3396" t="n">
        <v>-0</v>
      </c>
      <c r="P3396" t="n">
        <v>0</v>
      </c>
      <c r="Q3396" t="n">
        <v>0</v>
      </c>
    </row>
    <row r="3397" ht="15" customHeight="1" s="1003">
      <c r="A3397" s="1019" t="inlineStr">
        <is>
          <t>Fibres, lipides et sons</t>
        </is>
      </c>
      <c r="B3397" t="inlineStr">
        <is>
          <t>Débouchés</t>
        </is>
      </c>
      <c r="C3397" t="inlineStr">
        <is>
          <t>kt</t>
        </is>
      </c>
      <c r="D3397" t="inlineStr">
        <is>
          <t>France</t>
        </is>
      </c>
      <c r="E3397" t="inlineStr">
        <is>
          <t>2019-20</t>
        </is>
      </c>
      <c r="F3397" t="inlineStr">
        <is>
          <t>Féverole</t>
        </is>
      </c>
      <c r="G3397" t="inlineStr"/>
      <c r="H3397" t="inlineStr"/>
      <c r="I3397" t="inlineStr"/>
      <c r="J3397" t="inlineStr"/>
      <c r="K3397" t="inlineStr"/>
      <c r="L3397" t="inlineStr"/>
      <c r="M3397" t="inlineStr"/>
      <c r="N3397" t="inlineStr"/>
      <c r="O3397" t="n">
        <v>-0</v>
      </c>
      <c r="P3397" t="n">
        <v>0</v>
      </c>
      <c r="Q3397" t="n">
        <v>0</v>
      </c>
    </row>
    <row r="3398" ht="15" customHeight="1" s="1003">
      <c r="A3398" s="1019" t="inlineStr">
        <is>
          <t>Farine</t>
        </is>
      </c>
      <c r="B3398" t="inlineStr">
        <is>
          <t>Autres IAA</t>
        </is>
      </c>
      <c r="C3398" t="inlineStr">
        <is>
          <t>kt</t>
        </is>
      </c>
      <c r="D3398" t="inlineStr">
        <is>
          <t>France</t>
        </is>
      </c>
      <c r="E3398" t="inlineStr">
        <is>
          <t>2019-20</t>
        </is>
      </c>
      <c r="F3398" t="inlineStr">
        <is>
          <t>Féverole</t>
        </is>
      </c>
      <c r="G3398" t="inlineStr"/>
      <c r="H3398" t="inlineStr"/>
      <c r="I3398" t="inlineStr"/>
      <c r="J3398" t="inlineStr"/>
      <c r="K3398" t="inlineStr"/>
      <c r="L3398" t="inlineStr"/>
      <c r="M3398" t="inlineStr"/>
      <c r="N3398" t="inlineStr"/>
      <c r="O3398" t="n">
        <v>9.23</v>
      </c>
      <c r="P3398" t="inlineStr"/>
      <c r="Q3398" t="inlineStr"/>
    </row>
    <row r="3399" ht="15" customHeight="1" s="1003">
      <c r="A3399" s="1019" t="inlineStr">
        <is>
          <t>Farine</t>
        </is>
      </c>
      <c r="B3399" t="inlineStr">
        <is>
          <t>Alimentation humaine</t>
        </is>
      </c>
      <c r="C3399" t="inlineStr">
        <is>
          <t>kt</t>
        </is>
      </c>
      <c r="D3399" t="inlineStr">
        <is>
          <t>France</t>
        </is>
      </c>
      <c r="E3399" t="inlineStr">
        <is>
          <t>2019-20</t>
        </is>
      </c>
      <c r="F3399" t="inlineStr">
        <is>
          <t>Féverole</t>
        </is>
      </c>
      <c r="G3399" t="inlineStr"/>
      <c r="H3399" t="inlineStr"/>
      <c r="I3399" t="inlineStr"/>
      <c r="J3399" t="inlineStr"/>
      <c r="K3399" t="inlineStr"/>
      <c r="L3399" t="inlineStr"/>
      <c r="M3399" t="inlineStr"/>
      <c r="N3399" t="inlineStr"/>
      <c r="O3399" t="n">
        <v>9.23</v>
      </c>
      <c r="P3399" t="inlineStr"/>
      <c r="Q3399" t="inlineStr"/>
    </row>
    <row r="3400" ht="15" customHeight="1" s="1003">
      <c r="A3400" s="1019" t="inlineStr">
        <is>
          <t>Farine</t>
        </is>
      </c>
      <c r="B3400" t="inlineStr">
        <is>
          <t>Usages alimentaires</t>
        </is>
      </c>
      <c r="C3400" t="inlineStr">
        <is>
          <t>kt</t>
        </is>
      </c>
      <c r="D3400" t="inlineStr">
        <is>
          <t>France</t>
        </is>
      </c>
      <c r="E3400" t="inlineStr">
        <is>
          <t>2019-20</t>
        </is>
      </c>
      <c r="F3400" t="inlineStr">
        <is>
          <t>Féverole</t>
        </is>
      </c>
      <c r="G3400" t="inlineStr"/>
      <c r="H3400" t="inlineStr"/>
      <c r="I3400" t="inlineStr"/>
      <c r="J3400" t="inlineStr"/>
      <c r="K3400" t="inlineStr"/>
      <c r="L3400" t="inlineStr"/>
      <c r="M3400" t="inlineStr"/>
      <c r="N3400" t="inlineStr"/>
      <c r="O3400" t="n">
        <v>9.23</v>
      </c>
      <c r="P3400" t="inlineStr"/>
      <c r="Q3400" t="inlineStr"/>
    </row>
    <row r="3401" ht="15" customHeight="1" s="1003">
      <c r="A3401" s="1019" t="inlineStr">
        <is>
          <t>Farine</t>
        </is>
      </c>
      <c r="B3401" t="inlineStr">
        <is>
          <t>Débouchés</t>
        </is>
      </c>
      <c r="C3401" t="inlineStr">
        <is>
          <t>kt</t>
        </is>
      </c>
      <c r="D3401" t="inlineStr">
        <is>
          <t>France</t>
        </is>
      </c>
      <c r="E3401" t="inlineStr">
        <is>
          <t>2019-20</t>
        </is>
      </c>
      <c r="F3401" t="inlineStr">
        <is>
          <t>Féverole</t>
        </is>
      </c>
      <c r="G3401" t="inlineStr"/>
      <c r="H3401" t="inlineStr"/>
      <c r="I3401" t="inlineStr"/>
      <c r="J3401" t="inlineStr"/>
      <c r="K3401" t="inlineStr"/>
      <c r="L3401" t="inlineStr"/>
      <c r="M3401" t="inlineStr"/>
      <c r="N3401" t="inlineStr"/>
      <c r="O3401" t="n">
        <v>9.23</v>
      </c>
      <c r="P3401" t="inlineStr"/>
      <c r="Q3401" t="inlineStr"/>
    </row>
    <row r="3402" ht="15" customHeight="1" s="1003">
      <c r="A3402" s="1019" t="inlineStr">
        <is>
          <t>Sons</t>
        </is>
      </c>
      <c r="B3402" t="inlineStr">
        <is>
          <t>Alimentation animale</t>
        </is>
      </c>
      <c r="C3402" t="inlineStr">
        <is>
          <t>kt</t>
        </is>
      </c>
      <c r="D3402" t="inlineStr">
        <is>
          <t>France</t>
        </is>
      </c>
      <c r="E3402" t="inlineStr">
        <is>
          <t>2019-20</t>
        </is>
      </c>
      <c r="F3402" t="inlineStr">
        <is>
          <t>Féverole</t>
        </is>
      </c>
      <c r="G3402" t="inlineStr"/>
      <c r="H3402" t="inlineStr"/>
      <c r="I3402" t="inlineStr"/>
      <c r="J3402" t="inlineStr"/>
      <c r="K3402" t="inlineStr"/>
      <c r="L3402" t="inlineStr"/>
      <c r="M3402" t="inlineStr"/>
      <c r="N3402" t="inlineStr"/>
      <c r="O3402" t="n">
        <v>2.77</v>
      </c>
      <c r="P3402" t="inlineStr"/>
      <c r="Q3402" t="inlineStr"/>
    </row>
    <row r="3403" ht="15" customHeight="1" s="1003">
      <c r="A3403" s="1019" t="inlineStr">
        <is>
          <t>Sons</t>
        </is>
      </c>
      <c r="B3403" t="inlineStr">
        <is>
          <t>Usages alimentaires</t>
        </is>
      </c>
      <c r="C3403" t="inlineStr">
        <is>
          <t>kt</t>
        </is>
      </c>
      <c r="D3403" t="inlineStr">
        <is>
          <t>France</t>
        </is>
      </c>
      <c r="E3403" t="inlineStr">
        <is>
          <t>2019-20</t>
        </is>
      </c>
      <c r="F3403" t="inlineStr">
        <is>
          <t>Féverole</t>
        </is>
      </c>
      <c r="G3403" t="inlineStr"/>
      <c r="H3403" t="inlineStr"/>
      <c r="I3403" t="inlineStr"/>
      <c r="J3403" t="inlineStr"/>
      <c r="K3403" t="inlineStr"/>
      <c r="L3403" t="inlineStr"/>
      <c r="M3403" t="inlineStr"/>
      <c r="N3403" t="inlineStr"/>
      <c r="O3403" t="n">
        <v>2.77</v>
      </c>
      <c r="P3403" t="inlineStr"/>
      <c r="Q3403" t="inlineStr"/>
    </row>
    <row r="3404" ht="15" customHeight="1" s="1003">
      <c r="A3404" s="1019" t="inlineStr">
        <is>
          <t>Sons</t>
        </is>
      </c>
      <c r="B3404" t="inlineStr">
        <is>
          <t>Débouchés</t>
        </is>
      </c>
      <c r="C3404" t="inlineStr">
        <is>
          <t>kt</t>
        </is>
      </c>
      <c r="D3404" t="inlineStr">
        <is>
          <t>France</t>
        </is>
      </c>
      <c r="E3404" t="inlineStr">
        <is>
          <t>2019-20</t>
        </is>
      </c>
      <c r="F3404" t="inlineStr">
        <is>
          <t>Féverole</t>
        </is>
      </c>
      <c r="G3404" t="inlineStr"/>
      <c r="H3404" t="inlineStr"/>
      <c r="I3404" t="inlineStr"/>
      <c r="J3404" t="inlineStr"/>
      <c r="K3404" t="inlineStr"/>
      <c r="L3404" t="inlineStr"/>
      <c r="M3404" t="inlineStr"/>
      <c r="N3404" t="inlineStr"/>
      <c r="O3404" t="n">
        <v>2.77</v>
      </c>
      <c r="P3404" t="inlineStr"/>
      <c r="Q3404" t="inlineStr"/>
    </row>
    <row r="3405" ht="15" customHeight="1" s="1003">
      <c r="A3405" s="1019" t="inlineStr">
        <is>
          <t>Sons</t>
        </is>
      </c>
      <c r="B3405" t="inlineStr">
        <is>
          <t>FAB</t>
        </is>
      </c>
      <c r="C3405" t="inlineStr">
        <is>
          <t>kt</t>
        </is>
      </c>
      <c r="D3405" t="inlineStr">
        <is>
          <t>France</t>
        </is>
      </c>
      <c r="E3405" t="inlineStr">
        <is>
          <t>2019-20</t>
        </is>
      </c>
      <c r="F3405" t="inlineStr">
        <is>
          <t>Féverole</t>
        </is>
      </c>
      <c r="G3405" t="inlineStr"/>
      <c r="H3405" t="inlineStr"/>
      <c r="I3405" t="inlineStr"/>
      <c r="J3405" t="inlineStr"/>
      <c r="K3405" t="inlineStr"/>
      <c r="L3405" t="inlineStr"/>
      <c r="M3405" t="inlineStr"/>
      <c r="N3405" t="inlineStr"/>
      <c r="O3405" t="n">
        <v>0.64</v>
      </c>
      <c r="P3405" t="n">
        <v>0</v>
      </c>
      <c r="Q3405" t="n">
        <v>2.77</v>
      </c>
    </row>
    <row r="3406" ht="15" customHeight="1" s="1003">
      <c r="A3406" s="1019" t="inlineStr">
        <is>
          <t>Sons</t>
        </is>
      </c>
      <c r="B3406" t="inlineStr">
        <is>
          <t>FAF</t>
        </is>
      </c>
      <c r="C3406" t="inlineStr">
        <is>
          <t>kt</t>
        </is>
      </c>
      <c r="D3406" t="inlineStr">
        <is>
          <t>France</t>
        </is>
      </c>
      <c r="E3406" t="inlineStr">
        <is>
          <t>2019-20</t>
        </is>
      </c>
      <c r="F3406" t="inlineStr">
        <is>
          <t>Féverole</t>
        </is>
      </c>
      <c r="G3406" t="inlineStr"/>
      <c r="H3406" t="inlineStr"/>
      <c r="I3406" t="inlineStr"/>
      <c r="J3406" t="inlineStr"/>
      <c r="K3406" t="inlineStr"/>
      <c r="L3406" t="inlineStr"/>
      <c r="M3406" t="inlineStr"/>
      <c r="N3406" t="inlineStr"/>
      <c r="O3406" t="n">
        <v>0.21</v>
      </c>
      <c r="P3406" t="n">
        <v>0</v>
      </c>
      <c r="Q3406" t="n">
        <v>2.77</v>
      </c>
    </row>
    <row r="3407" ht="15" customHeight="1" s="1003">
      <c r="A3407" s="1019" t="inlineStr">
        <is>
          <t>Sons</t>
        </is>
      </c>
      <c r="B3407" t="inlineStr">
        <is>
          <t>Direct élevage</t>
        </is>
      </c>
      <c r="C3407" t="inlineStr">
        <is>
          <t>kt</t>
        </is>
      </c>
      <c r="D3407" t="inlineStr">
        <is>
          <t>France</t>
        </is>
      </c>
      <c r="E3407" t="inlineStr">
        <is>
          <t>2019-20</t>
        </is>
      </c>
      <c r="F3407" t="inlineStr">
        <is>
          <t>Féverole</t>
        </is>
      </c>
      <c r="G3407" t="inlineStr"/>
      <c r="H3407" t="inlineStr"/>
      <c r="I3407" t="inlineStr"/>
      <c r="J3407" t="inlineStr"/>
      <c r="K3407" t="inlineStr"/>
      <c r="L3407" t="inlineStr"/>
      <c r="M3407" t="inlineStr"/>
      <c r="N3407" t="inlineStr"/>
      <c r="O3407" t="n">
        <v>0.21</v>
      </c>
      <c r="P3407" t="n">
        <v>0</v>
      </c>
      <c r="Q3407" t="n">
        <v>2.77</v>
      </c>
    </row>
    <row r="3408" ht="15" customHeight="1" s="1003">
      <c r="A3408" s="1019" t="inlineStr">
        <is>
          <t>Sons</t>
        </is>
      </c>
      <c r="B3408" t="inlineStr">
        <is>
          <t>Petfood</t>
        </is>
      </c>
      <c r="C3408" t="inlineStr">
        <is>
          <t>kt</t>
        </is>
      </c>
      <c r="D3408" t="inlineStr">
        <is>
          <t>France</t>
        </is>
      </c>
      <c r="E3408" t="inlineStr">
        <is>
          <t>2019-20</t>
        </is>
      </c>
      <c r="F3408" t="inlineStr">
        <is>
          <t>Féverole</t>
        </is>
      </c>
      <c r="G3408" t="inlineStr"/>
      <c r="H3408" t="inlineStr"/>
      <c r="I3408" t="inlineStr"/>
      <c r="J3408" t="inlineStr"/>
      <c r="K3408" t="inlineStr"/>
      <c r="L3408" t="inlineStr"/>
      <c r="M3408" t="inlineStr"/>
      <c r="N3408" t="inlineStr"/>
      <c r="O3408" t="n">
        <v>1.7</v>
      </c>
      <c r="P3408" t="n">
        <v>0</v>
      </c>
      <c r="Q3408" t="n">
        <v>2.77</v>
      </c>
    </row>
    <row r="3409" ht="15" customHeight="1" s="1003">
      <c r="A3409" s="1019" t="inlineStr">
        <is>
          <t>Sons</t>
        </is>
      </c>
      <c r="B3409" t="inlineStr">
        <is>
          <t>Alimentation animale rente</t>
        </is>
      </c>
      <c r="C3409" t="inlineStr">
        <is>
          <t>kt</t>
        </is>
      </c>
      <c r="D3409" t="inlineStr">
        <is>
          <t>France</t>
        </is>
      </c>
      <c r="E3409" t="inlineStr">
        <is>
          <t>2019-20</t>
        </is>
      </c>
      <c r="F3409" t="inlineStr">
        <is>
          <t>Féverole</t>
        </is>
      </c>
      <c r="G3409" t="inlineStr"/>
      <c r="H3409" t="inlineStr"/>
      <c r="I3409" t="inlineStr"/>
      <c r="J3409" t="inlineStr"/>
      <c r="K3409" t="inlineStr"/>
      <c r="L3409" t="inlineStr"/>
      <c r="M3409" t="inlineStr"/>
      <c r="N3409" t="inlineStr"/>
      <c r="O3409" t="n">
        <v>1.07</v>
      </c>
      <c r="P3409" t="n">
        <v>0</v>
      </c>
      <c r="Q3409" t="n">
        <v>2.77</v>
      </c>
    </row>
    <row r="3410" ht="15" customHeight="1" s="1003">
      <c r="A3410" s="1019" t="inlineStr">
        <is>
          <t>Sons</t>
        </is>
      </c>
      <c r="B3410" t="inlineStr">
        <is>
          <t>Hors FAB</t>
        </is>
      </c>
      <c r="C3410" t="inlineStr">
        <is>
          <t>kt</t>
        </is>
      </c>
      <c r="D3410" t="inlineStr">
        <is>
          <t>France</t>
        </is>
      </c>
      <c r="E3410" t="inlineStr">
        <is>
          <t>2019-20</t>
        </is>
      </c>
      <c r="F3410" t="inlineStr">
        <is>
          <t>Féverole</t>
        </is>
      </c>
      <c r="G3410" t="inlineStr"/>
      <c r="H3410" t="inlineStr"/>
      <c r="I3410" t="inlineStr"/>
      <c r="J3410" t="inlineStr"/>
      <c r="K3410" t="inlineStr"/>
      <c r="L3410" t="inlineStr"/>
      <c r="M3410" t="inlineStr"/>
      <c r="N3410" t="inlineStr"/>
      <c r="O3410" t="n">
        <v>0.43</v>
      </c>
      <c r="P3410" t="n">
        <v>0</v>
      </c>
      <c r="Q3410" t="n">
        <v>2.77</v>
      </c>
    </row>
    <row r="3411" ht="15" customHeight="1" s="1003">
      <c r="A3411" s="1019" t="inlineStr">
        <is>
          <t>MPV</t>
        </is>
      </c>
      <c r="B3411" t="inlineStr">
        <is>
          <t>Autres IAA</t>
        </is>
      </c>
      <c r="C3411" t="inlineStr">
        <is>
          <t>kt</t>
        </is>
      </c>
      <c r="D3411" t="inlineStr">
        <is>
          <t>France</t>
        </is>
      </c>
      <c r="E3411" t="inlineStr">
        <is>
          <t>2019-20</t>
        </is>
      </c>
      <c r="F3411" t="inlineStr">
        <is>
          <t>Féverole</t>
        </is>
      </c>
      <c r="G3411" t="inlineStr"/>
      <c r="H3411" t="inlineStr"/>
      <c r="I3411" t="inlineStr"/>
      <c r="J3411" t="inlineStr"/>
      <c r="K3411" t="inlineStr"/>
      <c r="L3411" t="inlineStr"/>
      <c r="M3411" t="inlineStr"/>
      <c r="N3411" t="inlineStr"/>
      <c r="O3411" t="n">
        <v>-0</v>
      </c>
      <c r="P3411" t="n">
        <v>0</v>
      </c>
      <c r="Q3411" t="n">
        <v>-0</v>
      </c>
    </row>
    <row r="3412" ht="15" customHeight="1" s="1003">
      <c r="A3412" s="1019" t="inlineStr">
        <is>
          <t>MPV</t>
        </is>
      </c>
      <c r="B3412" t="inlineStr">
        <is>
          <t>Alimentation humaine</t>
        </is>
      </c>
      <c r="C3412" t="inlineStr">
        <is>
          <t>kt</t>
        </is>
      </c>
      <c r="D3412" t="inlineStr">
        <is>
          <t>France</t>
        </is>
      </c>
      <c r="E3412" t="inlineStr">
        <is>
          <t>2019-20</t>
        </is>
      </c>
      <c r="F3412" t="inlineStr">
        <is>
          <t>Féverole</t>
        </is>
      </c>
      <c r="G3412" t="inlineStr"/>
      <c r="H3412" t="inlineStr"/>
      <c r="I3412" t="inlineStr"/>
      <c r="J3412" t="inlineStr"/>
      <c r="K3412" t="inlineStr"/>
      <c r="L3412" t="inlineStr"/>
      <c r="M3412" t="inlineStr"/>
      <c r="N3412" t="inlineStr"/>
      <c r="O3412" t="n">
        <v>-0</v>
      </c>
      <c r="P3412" t="n">
        <v>0</v>
      </c>
      <c r="Q3412" t="n">
        <v>0</v>
      </c>
    </row>
    <row r="3413" ht="15" customHeight="1" s="1003">
      <c r="A3413" s="1019" t="inlineStr">
        <is>
          <t>MPV</t>
        </is>
      </c>
      <c r="B3413" t="inlineStr">
        <is>
          <t>Usages alimentaires</t>
        </is>
      </c>
      <c r="C3413" t="inlineStr">
        <is>
          <t>kt</t>
        </is>
      </c>
      <c r="D3413" t="inlineStr">
        <is>
          <t>France</t>
        </is>
      </c>
      <c r="E3413" t="inlineStr">
        <is>
          <t>2019-20</t>
        </is>
      </c>
      <c r="F3413" t="inlineStr">
        <is>
          <t>Féverole</t>
        </is>
      </c>
      <c r="G3413" t="inlineStr"/>
      <c r="H3413" t="inlineStr"/>
      <c r="I3413" t="inlineStr"/>
      <c r="J3413" t="inlineStr"/>
      <c r="K3413" t="inlineStr"/>
      <c r="L3413" t="inlineStr"/>
      <c r="M3413" t="inlineStr"/>
      <c r="N3413" t="inlineStr"/>
      <c r="O3413" t="n">
        <v>-0</v>
      </c>
      <c r="P3413" t="n">
        <v>0</v>
      </c>
      <c r="Q3413" t="n">
        <v>0</v>
      </c>
    </row>
    <row r="3414" ht="15" customHeight="1" s="1003">
      <c r="A3414" s="1019" t="inlineStr">
        <is>
          <t>MPV</t>
        </is>
      </c>
      <c r="B3414" t="inlineStr">
        <is>
          <t>Débouchés</t>
        </is>
      </c>
      <c r="C3414" t="inlineStr">
        <is>
          <t>kt</t>
        </is>
      </c>
      <c r="D3414" t="inlineStr">
        <is>
          <t>France</t>
        </is>
      </c>
      <c r="E3414" t="inlineStr">
        <is>
          <t>2019-20</t>
        </is>
      </c>
      <c r="F3414" t="inlineStr">
        <is>
          <t>Féverole</t>
        </is>
      </c>
      <c r="G3414" t="inlineStr"/>
      <c r="H3414" t="inlineStr"/>
      <c r="I3414" t="inlineStr"/>
      <c r="J3414" t="inlineStr"/>
      <c r="K3414" t="inlineStr"/>
      <c r="L3414" t="inlineStr"/>
      <c r="M3414" t="inlineStr"/>
      <c r="N3414" t="inlineStr"/>
      <c r="O3414" t="n">
        <v>-0</v>
      </c>
      <c r="P3414" t="n">
        <v>0</v>
      </c>
      <c r="Q3414" t="n">
        <v>0</v>
      </c>
    </row>
    <row r="3415" ht="15" customHeight="1" s="1003">
      <c r="A3415" s="1019" t="inlineStr">
        <is>
          <t>Amidon, fibres, lipides et sons</t>
        </is>
      </c>
      <c r="B3415" t="inlineStr">
        <is>
          <t>Autres IAA</t>
        </is>
      </c>
      <c r="C3415" t="inlineStr">
        <is>
          <t>kt</t>
        </is>
      </c>
      <c r="D3415" t="inlineStr">
        <is>
          <t>France</t>
        </is>
      </c>
      <c r="E3415" t="inlineStr">
        <is>
          <t>2019-20</t>
        </is>
      </c>
      <c r="F3415" t="inlineStr">
        <is>
          <t>Féverole</t>
        </is>
      </c>
      <c r="G3415" t="inlineStr"/>
      <c r="H3415" t="inlineStr"/>
      <c r="I3415" t="inlineStr"/>
      <c r="J3415" t="inlineStr"/>
      <c r="K3415" t="inlineStr"/>
      <c r="L3415" t="inlineStr"/>
      <c r="M3415" t="inlineStr"/>
      <c r="N3415" t="inlineStr"/>
      <c r="O3415" t="n">
        <v>-0</v>
      </c>
      <c r="P3415" t="n">
        <v>0</v>
      </c>
      <c r="Q3415" t="n">
        <v>-0</v>
      </c>
    </row>
    <row r="3416" ht="15" customHeight="1" s="1003">
      <c r="A3416" s="1019" t="inlineStr">
        <is>
          <t>Amidon, fibres, lipides et sons</t>
        </is>
      </c>
      <c r="B3416" t="inlineStr">
        <is>
          <t>Alimentation humaine</t>
        </is>
      </c>
      <c r="C3416" t="inlineStr">
        <is>
          <t>kt</t>
        </is>
      </c>
      <c r="D3416" t="inlineStr">
        <is>
          <t>France</t>
        </is>
      </c>
      <c r="E3416" t="inlineStr">
        <is>
          <t>2019-20</t>
        </is>
      </c>
      <c r="F3416" t="inlineStr">
        <is>
          <t>Féverole</t>
        </is>
      </c>
      <c r="G3416" t="inlineStr"/>
      <c r="H3416" t="inlineStr"/>
      <c r="I3416" t="inlineStr"/>
      <c r="J3416" t="inlineStr"/>
      <c r="K3416" t="inlineStr"/>
      <c r="L3416" t="inlineStr"/>
      <c r="M3416" t="inlineStr"/>
      <c r="N3416" t="inlineStr"/>
      <c r="O3416" t="n">
        <v>-0</v>
      </c>
      <c r="P3416" t="n">
        <v>0</v>
      </c>
      <c r="Q3416" t="n">
        <v>0</v>
      </c>
    </row>
    <row r="3417" ht="15" customHeight="1" s="1003">
      <c r="A3417" s="1019" t="inlineStr">
        <is>
          <t>Amidon, fibres, lipides et sons</t>
        </is>
      </c>
      <c r="B3417" t="inlineStr">
        <is>
          <t>Usages alimentaires</t>
        </is>
      </c>
      <c r="C3417" t="inlineStr">
        <is>
          <t>kt</t>
        </is>
      </c>
      <c r="D3417" t="inlineStr">
        <is>
          <t>France</t>
        </is>
      </c>
      <c r="E3417" t="inlineStr">
        <is>
          <t>2019-20</t>
        </is>
      </c>
      <c r="F3417" t="inlineStr">
        <is>
          <t>Féverole</t>
        </is>
      </c>
      <c r="G3417" t="inlineStr"/>
      <c r="H3417" t="inlineStr"/>
      <c r="I3417" t="inlineStr"/>
      <c r="J3417" t="inlineStr"/>
      <c r="K3417" t="inlineStr"/>
      <c r="L3417" t="inlineStr"/>
      <c r="M3417" t="inlineStr"/>
      <c r="N3417" t="inlineStr"/>
      <c r="O3417" t="n">
        <v>-0</v>
      </c>
      <c r="P3417" t="n">
        <v>0</v>
      </c>
      <c r="Q3417" t="n">
        <v>0</v>
      </c>
    </row>
    <row r="3418" ht="15" customHeight="1" s="1003">
      <c r="A3418" s="1019" t="inlineStr">
        <is>
          <t>Amidon, fibres, lipides et sons</t>
        </is>
      </c>
      <c r="B3418" t="inlineStr">
        <is>
          <t>Débouchés</t>
        </is>
      </c>
      <c r="C3418" t="inlineStr">
        <is>
          <t>kt</t>
        </is>
      </c>
      <c r="D3418" t="inlineStr">
        <is>
          <t>France</t>
        </is>
      </c>
      <c r="E3418" t="inlineStr">
        <is>
          <t>2019-20</t>
        </is>
      </c>
      <c r="F3418" t="inlineStr">
        <is>
          <t>Féverole</t>
        </is>
      </c>
      <c r="G3418" t="inlineStr"/>
      <c r="H3418" t="inlineStr"/>
      <c r="I3418" t="inlineStr"/>
      <c r="J3418" t="inlineStr"/>
      <c r="K3418" t="inlineStr"/>
      <c r="L3418" t="inlineStr"/>
      <c r="M3418" t="inlineStr"/>
      <c r="N3418" t="inlineStr"/>
      <c r="O3418" t="n">
        <v>-0</v>
      </c>
      <c r="P3418" t="n">
        <v>0</v>
      </c>
      <c r="Q3418" t="n">
        <v>0</v>
      </c>
    </row>
    <row r="3419" ht="15" customHeight="1" s="1003">
      <c r="A3419" s="1019" t="inlineStr">
        <is>
          <t>Récolte</t>
        </is>
      </c>
      <c r="B3419" t="inlineStr">
        <is>
          <t>Olives</t>
        </is>
      </c>
      <c r="C3419" t="inlineStr">
        <is>
          <t>kt</t>
        </is>
      </c>
      <c r="D3419" t="inlineStr">
        <is>
          <t>France</t>
        </is>
      </c>
      <c r="E3419" t="inlineStr">
        <is>
          <t>2019-20</t>
        </is>
      </c>
      <c r="F3419" t="inlineStr">
        <is>
          <t>Féverole</t>
        </is>
      </c>
      <c r="G3419" t="inlineStr"/>
      <c r="H3419" t="inlineStr"/>
      <c r="I3419" t="inlineStr"/>
      <c r="J3419" t="inlineStr"/>
      <c r="K3419" t="inlineStr"/>
      <c r="L3419" t="inlineStr"/>
      <c r="M3419" t="inlineStr"/>
      <c r="N3419" t="inlineStr"/>
      <c r="O3419" t="n">
        <v>-0</v>
      </c>
      <c r="P3419" t="n">
        <v>0</v>
      </c>
      <c r="Q3419" t="n">
        <v>500000000</v>
      </c>
    </row>
    <row r="3420" ht="15" customHeight="1" s="1003">
      <c r="A3420" s="1019" t="inlineStr">
        <is>
          <t>Récolte</t>
        </is>
      </c>
      <c r="B3420" t="inlineStr">
        <is>
          <t>Graines récoltées</t>
        </is>
      </c>
      <c r="C3420" t="inlineStr">
        <is>
          <t>kt</t>
        </is>
      </c>
      <c r="D3420" t="inlineStr">
        <is>
          <t>France</t>
        </is>
      </c>
      <c r="E3420" t="inlineStr">
        <is>
          <t>2019-20</t>
        </is>
      </c>
      <c r="F3420" t="inlineStr">
        <is>
          <t>Féverole</t>
        </is>
      </c>
      <c r="G3420" t="inlineStr">
        <is>
          <t>Récolte = 177 kt (Bilans par campagne - FranceAgriMer)</t>
        </is>
      </c>
      <c r="H3420" t="inlineStr"/>
      <c r="I3420" t="inlineStr">
        <is>
          <t>Bilans par campagne - FranceAgriMer</t>
        </is>
      </c>
      <c r="J3420" t="inlineStr"/>
      <c r="K3420" t="inlineStr">
        <is>
          <t>Volume</t>
        </is>
      </c>
      <c r="L3420" t="inlineStr">
        <is>
          <t>Récolte</t>
        </is>
      </c>
      <c r="M3420" t="inlineStr">
        <is>
          <t>Bilans Féverole - FAM</t>
        </is>
      </c>
      <c r="N3420" t="inlineStr"/>
      <c r="O3420" t="n">
        <v>177</v>
      </c>
      <c r="P3420" t="inlineStr"/>
      <c r="Q3420" t="inlineStr"/>
    </row>
    <row r="3421" ht="15" customHeight="1" s="1003">
      <c r="A3421" s="1019" t="inlineStr">
        <is>
          <t>Ferme</t>
        </is>
      </c>
      <c r="B3421" t="inlineStr">
        <is>
          <t>Stock final à la ferme</t>
        </is>
      </c>
      <c r="C3421" t="inlineStr">
        <is>
          <t>kt</t>
        </is>
      </c>
      <c r="D3421" t="inlineStr">
        <is>
          <t>France</t>
        </is>
      </c>
      <c r="E3421" t="inlineStr">
        <is>
          <t>2019-20</t>
        </is>
      </c>
      <c r="F3421" t="inlineStr">
        <is>
          <t>Féverole</t>
        </is>
      </c>
      <c r="G3421" t="inlineStr"/>
      <c r="H3421" t="inlineStr"/>
      <c r="I3421" t="inlineStr"/>
      <c r="J3421" t="inlineStr">
        <is>
          <t>Le stock à la ferme est négligé</t>
        </is>
      </c>
      <c r="K3421" t="inlineStr"/>
      <c r="L3421" t="inlineStr">
        <is>
          <t>Stock final à la ferme</t>
        </is>
      </c>
      <c r="M3421" t="inlineStr"/>
      <c r="N3421" t="inlineStr"/>
      <c r="O3421" t="n">
        <v>0</v>
      </c>
      <c r="P3421" t="inlineStr"/>
      <c r="Q3421" t="inlineStr"/>
    </row>
    <row r="3422" ht="15" customHeight="1" s="1003">
      <c r="A3422" s="1019" t="inlineStr">
        <is>
          <t>Ferme</t>
        </is>
      </c>
      <c r="B3422" t="inlineStr">
        <is>
          <t>Graines autoconsommées</t>
        </is>
      </c>
      <c r="C3422" t="inlineStr">
        <is>
          <t>kt</t>
        </is>
      </c>
      <c r="D3422" t="inlineStr">
        <is>
          <t>France</t>
        </is>
      </c>
      <c r="E3422" t="inlineStr">
        <is>
          <t>2019-20</t>
        </is>
      </c>
      <c r="F3422" t="inlineStr">
        <is>
          <t>Féverole</t>
        </is>
      </c>
      <c r="G3422" t="inlineStr">
        <is>
          <t>Autoconsommation à la ferme = 81 kt (Bilans par campagne - FranceAgriMer)</t>
        </is>
      </c>
      <c r="H3422" t="inlineStr"/>
      <c r="I3422" t="inlineStr">
        <is>
          <t>Bilans par campagne - FranceAgriMer</t>
        </is>
      </c>
      <c r="J3422" t="inlineStr"/>
      <c r="K3422" t="inlineStr">
        <is>
          <t>Volume</t>
        </is>
      </c>
      <c r="L3422" t="inlineStr">
        <is>
          <t>Autoconsommation à la ferme</t>
        </is>
      </c>
      <c r="M3422" t="inlineStr">
        <is>
          <t>Bilans Féverole - FAM</t>
        </is>
      </c>
      <c r="N3422" t="inlineStr"/>
      <c r="O3422" t="n">
        <v>81.2</v>
      </c>
      <c r="P3422" t="inlineStr"/>
      <c r="Q3422" t="inlineStr"/>
    </row>
    <row r="3423" ht="15" customHeight="1" s="1003">
      <c r="A3423" s="1019" t="inlineStr">
        <is>
          <t>Ferme</t>
        </is>
      </c>
      <c r="B3423" t="inlineStr">
        <is>
          <t>Stock final</t>
        </is>
      </c>
      <c r="C3423" t="inlineStr">
        <is>
          <t>kt</t>
        </is>
      </c>
      <c r="D3423" t="inlineStr">
        <is>
          <t>France</t>
        </is>
      </c>
      <c r="E3423" t="inlineStr">
        <is>
          <t>2019-20</t>
        </is>
      </c>
      <c r="F3423" t="inlineStr">
        <is>
          <t>Féverole</t>
        </is>
      </c>
      <c r="G3423" t="inlineStr"/>
      <c r="H3423" t="inlineStr"/>
      <c r="I3423" t="inlineStr"/>
      <c r="J3423" t="inlineStr"/>
      <c r="K3423" t="inlineStr"/>
      <c r="L3423" t="inlineStr"/>
      <c r="M3423" t="inlineStr"/>
      <c r="N3423" t="inlineStr"/>
      <c r="O3423" t="n">
        <v>0</v>
      </c>
      <c r="P3423" t="inlineStr"/>
      <c r="Q3423" t="inlineStr"/>
    </row>
    <row r="3424" ht="15" customHeight="1" s="1003">
      <c r="A3424" s="1019" t="inlineStr">
        <is>
          <t>OS</t>
        </is>
      </c>
      <c r="B3424" t="inlineStr">
        <is>
          <t>Graines collectées</t>
        </is>
      </c>
      <c r="C3424" t="inlineStr">
        <is>
          <t>kt</t>
        </is>
      </c>
      <c r="D3424" t="inlineStr">
        <is>
          <t>France</t>
        </is>
      </c>
      <c r="E3424" t="inlineStr">
        <is>
          <t>2019-20</t>
        </is>
      </c>
      <c r="F3424" t="inlineStr">
        <is>
          <t>Féverole</t>
        </is>
      </c>
      <c r="G3424" t="inlineStr"/>
      <c r="H3424" t="inlineStr"/>
      <c r="I3424" t="inlineStr"/>
      <c r="J3424" t="inlineStr"/>
      <c r="K3424" t="inlineStr"/>
      <c r="L3424" t="inlineStr"/>
      <c r="M3424" t="inlineStr"/>
      <c r="N3424" t="inlineStr"/>
      <c r="O3424" t="n">
        <v>94.3</v>
      </c>
      <c r="P3424" t="inlineStr"/>
      <c r="Q3424" t="inlineStr"/>
    </row>
    <row r="3425" ht="15" customHeight="1" s="1003">
      <c r="A3425" s="1019" t="inlineStr">
        <is>
          <t>OS</t>
        </is>
      </c>
      <c r="B3425" t="inlineStr">
        <is>
          <t>Stock final collecteurs</t>
        </is>
      </c>
      <c r="C3425" t="inlineStr">
        <is>
          <t>kt</t>
        </is>
      </c>
      <c r="D3425" t="inlineStr">
        <is>
          <t>France</t>
        </is>
      </c>
      <c r="E3425" t="inlineStr">
        <is>
          <t>2019-20</t>
        </is>
      </c>
      <c r="F3425" t="inlineStr">
        <is>
          <t>Féverole</t>
        </is>
      </c>
      <c r="G3425" t="inlineStr">
        <is>
          <t>Stock final collecteurs = 14 kt (Bilans par campagne - FranceAgriMer)</t>
        </is>
      </c>
      <c r="H3425" t="inlineStr"/>
      <c r="I3425" t="inlineStr">
        <is>
          <t>Bilans par campagne - FranceAgriMer</t>
        </is>
      </c>
      <c r="J3425" t="inlineStr"/>
      <c r="K3425" t="inlineStr">
        <is>
          <t>Volume</t>
        </is>
      </c>
      <c r="L3425" t="inlineStr">
        <is>
          <t>Stock final collecteurs</t>
        </is>
      </c>
      <c r="M3425" t="inlineStr">
        <is>
          <t>Bilans Féverole - FAM</t>
        </is>
      </c>
      <c r="N3425" t="inlineStr"/>
      <c r="O3425" t="n">
        <v>13.9</v>
      </c>
      <c r="P3425" t="inlineStr"/>
      <c r="Q3425" t="inlineStr"/>
    </row>
    <row r="3426" ht="15" customHeight="1" s="1003">
      <c r="A3426" s="1019" t="inlineStr">
        <is>
          <t>OS</t>
        </is>
      </c>
      <c r="B3426" t="inlineStr">
        <is>
          <t>Stock final</t>
        </is>
      </c>
      <c r="C3426" t="inlineStr">
        <is>
          <t>kt</t>
        </is>
      </c>
      <c r="D3426" t="inlineStr">
        <is>
          <t>France</t>
        </is>
      </c>
      <c r="E3426" t="inlineStr">
        <is>
          <t>2019-20</t>
        </is>
      </c>
      <c r="F3426" t="inlineStr">
        <is>
          <t>Féverole</t>
        </is>
      </c>
      <c r="G3426" t="inlineStr">
        <is>
          <t>Stock final collecteurs = 59 kt (Bilans par campagne - FranceAgriMer)</t>
        </is>
      </c>
      <c r="H3426" t="inlineStr"/>
      <c r="I3426" t="inlineStr">
        <is>
          <t>Bilans par campagne - FranceAgriMer</t>
        </is>
      </c>
      <c r="J3426" t="inlineStr"/>
      <c r="K3426" t="inlineStr">
        <is>
          <t>Volume</t>
        </is>
      </c>
      <c r="L3426" t="inlineStr">
        <is>
          <t>Stock final collecteurs</t>
        </is>
      </c>
      <c r="M3426" t="inlineStr">
        <is>
          <t>Bilans Féverole - FAM</t>
        </is>
      </c>
      <c r="N3426" t="inlineStr"/>
      <c r="O3426" t="n">
        <v>13.9</v>
      </c>
      <c r="P3426" t="inlineStr"/>
      <c r="Q3426" t="inlineStr"/>
    </row>
    <row r="3427" ht="15" customHeight="1" s="1003">
      <c r="A3427" s="1019" t="inlineStr">
        <is>
          <t>OS</t>
        </is>
      </c>
      <c r="B3427" t="inlineStr">
        <is>
          <t>Issues de silo</t>
        </is>
      </c>
      <c r="C3427" t="inlineStr">
        <is>
          <t>kt</t>
        </is>
      </c>
      <c r="D3427" t="inlineStr">
        <is>
          <t>France</t>
        </is>
      </c>
      <c r="E3427" t="inlineStr">
        <is>
          <t>2019-20</t>
        </is>
      </c>
      <c r="F3427" t="inlineStr">
        <is>
          <t>Féverole</t>
        </is>
      </c>
      <c r="G3427" t="inlineStr"/>
      <c r="H3427" t="inlineStr">
        <is>
          <t>Ratio d'issues de silo = 1 % (ONRB - FranceAgriMer)</t>
        </is>
      </c>
      <c r="I3427" t="inlineStr">
        <is>
          <t>ONRB - FranceAgriMer</t>
        </is>
      </c>
      <c r="J3427" t="inlineStr">
        <is>
          <t>0</t>
        </is>
      </c>
      <c r="K3427" t="inlineStr">
        <is>
          <t>Rendement</t>
        </is>
      </c>
      <c r="L3427" t="inlineStr">
        <is>
          <t>Ratio d'issues de silo</t>
        </is>
      </c>
      <c r="M3427" t="inlineStr">
        <is>
          <t>Issues de silo - ONRB</t>
        </is>
      </c>
      <c r="N3427" t="inlineStr"/>
      <c r="O3427" t="n">
        <v>0.96</v>
      </c>
      <c r="P3427" t="inlineStr"/>
      <c r="Q3427" t="inlineStr"/>
    </row>
    <row r="3428" ht="15" customHeight="1" s="1003">
      <c r="A3428" s="1019" t="inlineStr">
        <is>
          <t>Trituration</t>
        </is>
      </c>
      <c r="B3428" t="inlineStr">
        <is>
          <t>Huile</t>
        </is>
      </c>
      <c r="C3428" t="inlineStr">
        <is>
          <t>kt</t>
        </is>
      </c>
      <c r="D3428" t="inlineStr">
        <is>
          <t>France</t>
        </is>
      </c>
      <c r="E3428" t="inlineStr">
        <is>
          <t>2019-20</t>
        </is>
      </c>
      <c r="F3428" t="inlineStr">
        <is>
          <t>Féverole</t>
        </is>
      </c>
      <c r="G3428" t="inlineStr"/>
      <c r="H3428" t="inlineStr"/>
      <c r="I3428" t="inlineStr"/>
      <c r="J3428" t="inlineStr">
        <is>
          <t>Pas de trituration</t>
        </is>
      </c>
      <c r="K3428" t="inlineStr"/>
      <c r="L3428" t="inlineStr"/>
      <c r="M3428" t="inlineStr"/>
      <c r="N3428" t="inlineStr"/>
      <c r="O3428" t="n">
        <v>-0</v>
      </c>
      <c r="P3428" t="inlineStr"/>
      <c r="Q3428" t="inlineStr"/>
    </row>
    <row r="3429" ht="15" customHeight="1" s="1003">
      <c r="A3429" s="1019" t="inlineStr">
        <is>
          <t>Trituration</t>
        </is>
      </c>
      <c r="B3429" t="inlineStr">
        <is>
          <t>Tourteaux</t>
        </is>
      </c>
      <c r="C3429" t="inlineStr">
        <is>
          <t>kt</t>
        </is>
      </c>
      <c r="D3429" t="inlineStr">
        <is>
          <t>France</t>
        </is>
      </c>
      <c r="E3429" t="inlineStr">
        <is>
          <t>2019-20</t>
        </is>
      </c>
      <c r="F3429" t="inlineStr">
        <is>
          <t>Féverole</t>
        </is>
      </c>
      <c r="G3429" t="inlineStr"/>
      <c r="H3429" t="inlineStr"/>
      <c r="I3429" t="inlineStr"/>
      <c r="J3429" t="inlineStr"/>
      <c r="K3429" t="inlineStr"/>
      <c r="L3429" t="inlineStr"/>
      <c r="M3429" t="inlineStr"/>
      <c r="N3429" t="inlineStr"/>
      <c r="O3429" t="n">
        <v>-0</v>
      </c>
      <c r="P3429" t="inlineStr"/>
      <c r="Q3429" t="inlineStr"/>
    </row>
    <row r="3430" ht="15" customHeight="1" s="1003">
      <c r="A3430" s="1019" t="inlineStr">
        <is>
          <t>Trituration</t>
        </is>
      </c>
      <c r="B3430" t="inlineStr">
        <is>
          <t>Coques (+ eau)</t>
        </is>
      </c>
      <c r="C3430" t="inlineStr">
        <is>
          <t>kt</t>
        </is>
      </c>
      <c r="D3430" t="inlineStr">
        <is>
          <t>France</t>
        </is>
      </c>
      <c r="E3430" t="inlineStr">
        <is>
          <t>2019-20</t>
        </is>
      </c>
      <c r="F3430" t="inlineStr">
        <is>
          <t>Féverole</t>
        </is>
      </c>
      <c r="G3430" t="inlineStr"/>
      <c r="H3430" t="inlineStr"/>
      <c r="I3430" t="inlineStr"/>
      <c r="J3430" t="inlineStr"/>
      <c r="K3430" t="inlineStr"/>
      <c r="L3430" t="inlineStr"/>
      <c r="M3430" t="inlineStr"/>
      <c r="N3430" t="inlineStr"/>
      <c r="O3430" t="n">
        <v>0</v>
      </c>
      <c r="P3430" t="inlineStr"/>
      <c r="Q3430" t="inlineStr"/>
    </row>
    <row r="3431" ht="15" customHeight="1" s="1003">
      <c r="A3431" s="1019" t="inlineStr">
        <is>
          <t>Moulin</t>
        </is>
      </c>
      <c r="B3431" t="inlineStr">
        <is>
          <t>Grignons d'olive</t>
        </is>
      </c>
      <c r="C3431" t="inlineStr">
        <is>
          <t>kt</t>
        </is>
      </c>
      <c r="D3431" t="inlineStr">
        <is>
          <t>France</t>
        </is>
      </c>
      <c r="E3431" t="inlineStr">
        <is>
          <t>2019-20</t>
        </is>
      </c>
      <c r="F3431" t="inlineStr">
        <is>
          <t>Féverole</t>
        </is>
      </c>
      <c r="G3431" t="inlineStr"/>
      <c r="H3431" t="inlineStr"/>
      <c r="I3431" t="inlineStr"/>
      <c r="J3431" t="inlineStr"/>
      <c r="K3431" t="inlineStr"/>
      <c r="L3431" t="inlineStr">
        <is>
          <t>Production de grignons d'olive</t>
        </is>
      </c>
      <c r="M3431" t="inlineStr"/>
      <c r="N3431" t="inlineStr"/>
      <c r="O3431" t="n">
        <v>-0</v>
      </c>
      <c r="P3431" t="n">
        <v>0</v>
      </c>
      <c r="Q3431" t="n">
        <v>500000000</v>
      </c>
    </row>
    <row r="3432" ht="15" customHeight="1" s="1003">
      <c r="A3432" s="1019" t="inlineStr">
        <is>
          <t>Moulin</t>
        </is>
      </c>
      <c r="B3432" t="inlineStr">
        <is>
          <t>Huile d'olive</t>
        </is>
      </c>
      <c r="C3432" t="inlineStr">
        <is>
          <t>kt</t>
        </is>
      </c>
      <c r="D3432" t="inlineStr">
        <is>
          <t>France</t>
        </is>
      </c>
      <c r="E3432" t="inlineStr">
        <is>
          <t>2019-20</t>
        </is>
      </c>
      <c r="F3432" t="inlineStr">
        <is>
          <t>Féverole</t>
        </is>
      </c>
      <c r="G3432" t="inlineStr"/>
      <c r="H3432" t="inlineStr"/>
      <c r="I3432" t="inlineStr"/>
      <c r="J3432" t="inlineStr"/>
      <c r="K3432" t="inlineStr"/>
      <c r="L3432" t="inlineStr"/>
      <c r="M3432" t="inlineStr"/>
      <c r="N3432" t="inlineStr"/>
      <c r="O3432" t="n">
        <v>-0</v>
      </c>
      <c r="P3432" t="n">
        <v>0</v>
      </c>
      <c r="Q3432" t="n">
        <v>500000000</v>
      </c>
    </row>
    <row r="3433" ht="15" customHeight="1" s="1003">
      <c r="A3433" s="1019" t="inlineStr">
        <is>
          <t>Conservation ou préparation d'olives</t>
        </is>
      </c>
      <c r="B3433" t="inlineStr">
        <is>
          <t>Olives de table</t>
        </is>
      </c>
      <c r="C3433" t="inlineStr">
        <is>
          <t>kt</t>
        </is>
      </c>
      <c r="D3433" t="inlineStr">
        <is>
          <t>France</t>
        </is>
      </c>
      <c r="E3433" t="inlineStr">
        <is>
          <t>2019-20</t>
        </is>
      </c>
      <c r="F3433" t="inlineStr">
        <is>
          <t>Féverole</t>
        </is>
      </c>
      <c r="G3433" t="inlineStr"/>
      <c r="H3433" t="inlineStr"/>
      <c r="I3433" t="inlineStr"/>
      <c r="J3433" t="inlineStr"/>
      <c r="K3433" t="inlineStr"/>
      <c r="L3433" t="inlineStr"/>
      <c r="M3433" t="inlineStr"/>
      <c r="N3433" t="inlineStr"/>
      <c r="O3433" t="n">
        <v>-0</v>
      </c>
      <c r="P3433" t="n">
        <v>0</v>
      </c>
      <c r="Q3433" t="n">
        <v>500000000</v>
      </c>
    </row>
    <row r="3434" ht="15" customHeight="1" s="1003">
      <c r="A3434" s="1019" t="inlineStr">
        <is>
          <t>Fabrication de produits alimentaires</t>
        </is>
      </c>
      <c r="B3434" t="inlineStr">
        <is>
          <t>Produits alimentaires</t>
        </is>
      </c>
      <c r="C3434" t="inlineStr">
        <is>
          <t>kt</t>
        </is>
      </c>
      <c r="D3434" t="inlineStr">
        <is>
          <t>France</t>
        </is>
      </c>
      <c r="E3434" t="inlineStr">
        <is>
          <t>2019-20</t>
        </is>
      </c>
      <c r="F3434" t="inlineStr">
        <is>
          <t>Féverole</t>
        </is>
      </c>
      <c r="G3434" t="inlineStr"/>
      <c r="H3434" t="inlineStr"/>
      <c r="I3434" t="inlineStr"/>
      <c r="J3434" t="inlineStr"/>
      <c r="K3434" t="inlineStr"/>
      <c r="L3434" t="inlineStr"/>
      <c r="M3434" t="inlineStr"/>
      <c r="N3434" t="inlineStr"/>
      <c r="O3434" t="n">
        <v>0</v>
      </c>
      <c r="P3434" t="inlineStr"/>
      <c r="Q3434" t="inlineStr"/>
    </row>
    <row r="3435" ht="15" customHeight="1" s="1003">
      <c r="A3435" s="1019" t="inlineStr">
        <is>
          <t>Amidonnerie</t>
        </is>
      </c>
      <c r="B3435" t="inlineStr">
        <is>
          <t>Fibres, lipides et sons</t>
        </is>
      </c>
      <c r="C3435" t="inlineStr">
        <is>
          <t>kt</t>
        </is>
      </c>
      <c r="D3435" t="inlineStr">
        <is>
          <t>France</t>
        </is>
      </c>
      <c r="E3435" t="inlineStr">
        <is>
          <t>2019-20</t>
        </is>
      </c>
      <c r="F3435" t="inlineStr">
        <is>
          <t>Féverole</t>
        </is>
      </c>
      <c r="G3435" t="inlineStr"/>
      <c r="H3435" t="inlineStr"/>
      <c r="I3435" t="inlineStr"/>
      <c r="J3435" t="inlineStr"/>
      <c r="K3435" t="inlineStr"/>
      <c r="L3435" t="inlineStr"/>
      <c r="M3435" t="inlineStr"/>
      <c r="N3435" t="inlineStr"/>
      <c r="O3435" t="n">
        <v>-0</v>
      </c>
      <c r="P3435" t="n">
        <v>0</v>
      </c>
      <c r="Q3435" t="n">
        <v>-0</v>
      </c>
    </row>
    <row r="3436" ht="15" customHeight="1" s="1003">
      <c r="A3436" s="1019" t="inlineStr">
        <is>
          <t>Amidonnerie</t>
        </is>
      </c>
      <c r="B3436" t="inlineStr">
        <is>
          <t>Amidon</t>
        </is>
      </c>
      <c r="C3436" t="inlineStr">
        <is>
          <t>kt</t>
        </is>
      </c>
      <c r="D3436" t="inlineStr">
        <is>
          <t>France</t>
        </is>
      </c>
      <c r="E3436" t="inlineStr">
        <is>
          <t>2019-20</t>
        </is>
      </c>
      <c r="F3436" t="inlineStr">
        <is>
          <t>Féverole</t>
        </is>
      </c>
      <c r="G3436" t="inlineStr"/>
      <c r="H3436" t="inlineStr"/>
      <c r="I3436" t="inlineStr"/>
      <c r="J3436" t="inlineStr"/>
      <c r="K3436" t="inlineStr"/>
      <c r="L3436" t="inlineStr"/>
      <c r="M3436" t="inlineStr"/>
      <c r="N3436" t="inlineStr"/>
      <c r="O3436" t="n">
        <v>-0</v>
      </c>
      <c r="P3436" t="n">
        <v>0</v>
      </c>
      <c r="Q3436" t="n">
        <v>-0</v>
      </c>
    </row>
    <row r="3437" ht="15" customHeight="1" s="1003">
      <c r="A3437" s="1019" t="inlineStr">
        <is>
          <t>Amidonnerie</t>
        </is>
      </c>
      <c r="B3437" t="inlineStr">
        <is>
          <t>Protéine</t>
        </is>
      </c>
      <c r="C3437" t="inlineStr">
        <is>
          <t>kt</t>
        </is>
      </c>
      <c r="D3437" t="inlineStr">
        <is>
          <t>France</t>
        </is>
      </c>
      <c r="E3437" t="inlineStr">
        <is>
          <t>2019-20</t>
        </is>
      </c>
      <c r="F3437" t="inlineStr">
        <is>
          <t>Féverole</t>
        </is>
      </c>
      <c r="G3437" t="inlineStr"/>
      <c r="H3437" t="inlineStr"/>
      <c r="I3437" t="inlineStr"/>
      <c r="J3437" t="inlineStr"/>
      <c r="K3437" t="inlineStr"/>
      <c r="L3437" t="inlineStr"/>
      <c r="M3437" t="inlineStr"/>
      <c r="N3437" t="inlineStr"/>
      <c r="O3437" t="n">
        <v>-0</v>
      </c>
      <c r="P3437" t="n">
        <v>0</v>
      </c>
      <c r="Q3437" t="n">
        <v>-0</v>
      </c>
    </row>
    <row r="3438" ht="15" customHeight="1" s="1003">
      <c r="A3438" s="1019" t="inlineStr">
        <is>
          <t>Meunerie</t>
        </is>
      </c>
      <c r="B3438" t="inlineStr">
        <is>
          <t>Sons</t>
        </is>
      </c>
      <c r="C3438" t="inlineStr">
        <is>
          <t>kt</t>
        </is>
      </c>
      <c r="D3438" t="inlineStr">
        <is>
          <t>France</t>
        </is>
      </c>
      <c r="E3438" t="inlineStr">
        <is>
          <t>2019-20</t>
        </is>
      </c>
      <c r="F3438" t="inlineStr">
        <is>
          <t>Féverole</t>
        </is>
      </c>
      <c r="G3438" t="inlineStr"/>
      <c r="H3438" t="inlineStr"/>
      <c r="I3438" t="inlineStr"/>
      <c r="J3438" t="inlineStr"/>
      <c r="K3438" t="inlineStr"/>
      <c r="L3438" t="inlineStr">
        <is>
          <t>Production de coproduits de la Meunerie</t>
        </is>
      </c>
      <c r="M3438" t="inlineStr"/>
      <c r="N3438" t="inlineStr"/>
      <c r="O3438" t="n">
        <v>2.77</v>
      </c>
      <c r="P3438" t="inlineStr"/>
      <c r="Q3438" t="inlineStr"/>
    </row>
    <row r="3439" ht="15" customHeight="1" s="1003">
      <c r="A3439" s="1019" t="inlineStr">
        <is>
          <t>Meunerie</t>
        </is>
      </c>
      <c r="B3439" t="inlineStr">
        <is>
          <t>Farine</t>
        </is>
      </c>
      <c r="C3439" t="inlineStr">
        <is>
          <t>kt</t>
        </is>
      </c>
      <c r="D3439" t="inlineStr">
        <is>
          <t>France</t>
        </is>
      </c>
      <c r="E3439" t="inlineStr">
        <is>
          <t>2019-20</t>
        </is>
      </c>
      <c r="F3439" t="inlineStr">
        <is>
          <t>Féverole</t>
        </is>
      </c>
      <c r="G3439" t="inlineStr"/>
      <c r="H3439" t="inlineStr">
        <is>
          <t>Rendement de production de farine = 76,92 % (ONRB - FranceAgriMer)</t>
        </is>
      </c>
      <c r="I3439" t="inlineStr">
        <is>
          <t>ONRB - FranceAgriMer</t>
        </is>
      </c>
      <c r="J3439" t="inlineStr">
        <is>
          <t>0</t>
        </is>
      </c>
      <c r="K3439" t="inlineStr">
        <is>
          <t>Rendement</t>
        </is>
      </c>
      <c r="L3439" t="inlineStr">
        <is>
          <t>Rendement de production de farine</t>
        </is>
      </c>
      <c r="M3439" t="inlineStr">
        <is>
          <t>Fab. ingrédients - Diverses</t>
        </is>
      </c>
      <c r="N3439" t="inlineStr"/>
      <c r="O3439" t="n">
        <v>9.23</v>
      </c>
      <c r="P3439" t="inlineStr"/>
      <c r="Q3439" t="inlineStr"/>
    </row>
    <row r="3440" ht="15" customHeight="1" s="1003">
      <c r="A3440" s="1019" t="inlineStr">
        <is>
          <t>Fabrication d'ingrédients</t>
        </is>
      </c>
      <c r="B3440" t="inlineStr">
        <is>
          <t>Amidon, fibres, lipides et sons</t>
        </is>
      </c>
      <c r="C3440" t="inlineStr">
        <is>
          <t>kt</t>
        </is>
      </c>
      <c r="D3440" t="inlineStr">
        <is>
          <t>France</t>
        </is>
      </c>
      <c r="E3440" t="inlineStr">
        <is>
          <t>2019-20</t>
        </is>
      </c>
      <c r="F3440" t="inlineStr">
        <is>
          <t>Féverole</t>
        </is>
      </c>
      <c r="G3440" t="inlineStr"/>
      <c r="H3440" t="inlineStr"/>
      <c r="I3440" t="inlineStr"/>
      <c r="J3440" t="inlineStr"/>
      <c r="K3440" t="inlineStr"/>
      <c r="L3440" t="inlineStr"/>
      <c r="M3440" t="inlineStr"/>
      <c r="N3440" t="inlineStr"/>
      <c r="O3440" t="n">
        <v>-0</v>
      </c>
      <c r="P3440" t="n">
        <v>0</v>
      </c>
      <c r="Q3440" t="n">
        <v>-0</v>
      </c>
    </row>
    <row r="3441" ht="15" customHeight="1" s="1003">
      <c r="A3441" s="1019" t="inlineStr">
        <is>
          <t>Fabrication d'ingrédients</t>
        </is>
      </c>
      <c r="B3441" t="inlineStr">
        <is>
          <t>MPV</t>
        </is>
      </c>
      <c r="C3441" t="inlineStr">
        <is>
          <t>kt</t>
        </is>
      </c>
      <c r="D3441" t="inlineStr">
        <is>
          <t>France</t>
        </is>
      </c>
      <c r="E3441" t="inlineStr">
        <is>
          <t>2019-20</t>
        </is>
      </c>
      <c r="F3441" t="inlineStr">
        <is>
          <t>Féverole</t>
        </is>
      </c>
      <c r="G3441" t="inlineStr"/>
      <c r="H3441" t="inlineStr"/>
      <c r="I3441" t="inlineStr"/>
      <c r="J3441" t="inlineStr"/>
      <c r="K3441" t="inlineStr"/>
      <c r="L3441" t="inlineStr"/>
      <c r="M3441" t="inlineStr"/>
      <c r="N3441" t="inlineStr"/>
      <c r="O3441" t="n">
        <v>-0</v>
      </c>
      <c r="P3441" t="n">
        <v>0</v>
      </c>
      <c r="Q3441" t="n">
        <v>-0</v>
      </c>
    </row>
    <row r="3442" ht="15" customHeight="1" s="1003">
      <c r="A3442" s="1019" t="inlineStr">
        <is>
          <t>Ecart statistique</t>
        </is>
      </c>
      <c r="B3442" t="inlineStr">
        <is>
          <t>Graines collectées</t>
        </is>
      </c>
      <c r="C3442" t="inlineStr">
        <is>
          <t>kt</t>
        </is>
      </c>
      <c r="D3442" t="inlineStr">
        <is>
          <t>France</t>
        </is>
      </c>
      <c r="E3442" t="inlineStr">
        <is>
          <t>2019-20</t>
        </is>
      </c>
      <c r="F3442" t="inlineStr">
        <is>
          <t>Féverole</t>
        </is>
      </c>
      <c r="G3442" t="inlineStr"/>
      <c r="H3442" t="inlineStr"/>
      <c r="I3442" t="inlineStr"/>
      <c r="J3442" t="inlineStr"/>
      <c r="K3442" t="inlineStr"/>
      <c r="L3442" t="inlineStr"/>
      <c r="M3442" t="inlineStr"/>
      <c r="N3442" t="inlineStr"/>
      <c r="O3442" t="n">
        <v>-0</v>
      </c>
      <c r="P3442" t="inlineStr"/>
      <c r="Q3442" t="inlineStr"/>
    </row>
    <row r="3443" ht="15" customHeight="1" s="1003">
      <c r="A3443" s="1019" t="inlineStr">
        <is>
          <t>Ecart statistique</t>
        </is>
      </c>
      <c r="B3443" t="inlineStr">
        <is>
          <t>Olives</t>
        </is>
      </c>
      <c r="C3443" t="inlineStr">
        <is>
          <t>kt</t>
        </is>
      </c>
      <c r="D3443" t="inlineStr">
        <is>
          <t>France</t>
        </is>
      </c>
      <c r="E3443" t="inlineStr">
        <is>
          <t>2019-20</t>
        </is>
      </c>
      <c r="F3443" t="inlineStr">
        <is>
          <t>Féverole</t>
        </is>
      </c>
      <c r="G3443" t="inlineStr"/>
      <c r="H3443" t="inlineStr"/>
      <c r="I3443" t="inlineStr"/>
      <c r="J3443" t="inlineStr"/>
      <c r="K3443" t="inlineStr"/>
      <c r="L3443" t="inlineStr"/>
      <c r="M3443" t="inlineStr"/>
      <c r="N3443" t="inlineStr"/>
      <c r="O3443" t="n">
        <v>-0</v>
      </c>
      <c r="P3443" t="n">
        <v>0</v>
      </c>
      <c r="Q3443" t="n">
        <v>500000000</v>
      </c>
    </row>
    <row r="3444" ht="15" customHeight="1" s="1003">
      <c r="A3444" s="1019" t="inlineStr">
        <is>
          <t>Ecart statistique</t>
        </is>
      </c>
      <c r="B3444" t="inlineStr">
        <is>
          <t>Fabrication de produits alimentaires</t>
        </is>
      </c>
      <c r="C3444" t="inlineStr">
        <is>
          <t>kt</t>
        </is>
      </c>
      <c r="D3444" t="inlineStr">
        <is>
          <t>France</t>
        </is>
      </c>
      <c r="E3444" t="inlineStr">
        <is>
          <t>2019-20</t>
        </is>
      </c>
      <c r="F3444" t="inlineStr">
        <is>
          <t>Féverole</t>
        </is>
      </c>
      <c r="G3444" t="inlineStr"/>
      <c r="H3444" t="inlineStr"/>
      <c r="I3444" t="inlineStr"/>
      <c r="J3444" t="inlineStr"/>
      <c r="K3444" t="inlineStr"/>
      <c r="L3444" t="inlineStr"/>
      <c r="M3444" t="inlineStr"/>
      <c r="N3444" t="inlineStr"/>
      <c r="O3444" t="n">
        <v>-0</v>
      </c>
      <c r="P3444" t="inlineStr"/>
      <c r="Q3444" t="inlineStr"/>
    </row>
    <row r="3445" ht="15" customHeight="1" s="1003">
      <c r="A3445" s="1019" t="inlineStr">
        <is>
          <t>Ecart statistique</t>
        </is>
      </c>
      <c r="B3445" t="inlineStr">
        <is>
          <t>Olives de table</t>
        </is>
      </c>
      <c r="C3445" t="inlineStr">
        <is>
          <t>kt</t>
        </is>
      </c>
      <c r="D3445" t="inlineStr">
        <is>
          <t>France</t>
        </is>
      </c>
      <c r="E3445" t="inlineStr">
        <is>
          <t>2019-20</t>
        </is>
      </c>
      <c r="F3445" t="inlineStr">
        <is>
          <t>Féverole</t>
        </is>
      </c>
      <c r="G3445" t="inlineStr"/>
      <c r="H3445" t="inlineStr"/>
      <c r="I3445" t="inlineStr"/>
      <c r="J3445" t="inlineStr"/>
      <c r="K3445" t="inlineStr"/>
      <c r="L3445" t="inlineStr"/>
      <c r="M3445" t="inlineStr"/>
      <c r="N3445" t="inlineStr"/>
      <c r="O3445" t="n">
        <v>-0</v>
      </c>
      <c r="P3445" t="n">
        <v>0</v>
      </c>
      <c r="Q3445" t="n">
        <v>500000000</v>
      </c>
    </row>
    <row r="3446" ht="15" customHeight="1" s="1003">
      <c r="A3446" s="1019" t="inlineStr">
        <is>
          <t>Import</t>
        </is>
      </c>
      <c r="B3446" t="inlineStr">
        <is>
          <t>Huile</t>
        </is>
      </c>
      <c r="C3446" t="inlineStr">
        <is>
          <t>kt</t>
        </is>
      </c>
      <c r="D3446" t="inlineStr">
        <is>
          <t>France</t>
        </is>
      </c>
      <c r="E3446" t="inlineStr">
        <is>
          <t>2019-20</t>
        </is>
      </c>
      <c r="F3446" t="inlineStr">
        <is>
          <t>Féverole</t>
        </is>
      </c>
      <c r="G3446" t="inlineStr"/>
      <c r="H3446" t="inlineStr"/>
      <c r="I3446" t="inlineStr"/>
      <c r="J3446" t="inlineStr"/>
      <c r="K3446" t="inlineStr"/>
      <c r="L3446" t="inlineStr"/>
      <c r="M3446" t="inlineStr"/>
      <c r="N3446" t="inlineStr"/>
      <c r="O3446" t="n">
        <v>-0</v>
      </c>
      <c r="P3446" t="n">
        <v>0</v>
      </c>
      <c r="Q3446" t="n">
        <v>500000000</v>
      </c>
    </row>
    <row r="3447" ht="15" customHeight="1" s="1003">
      <c r="A3447" s="1019" t="inlineStr">
        <is>
          <t>Import</t>
        </is>
      </c>
      <c r="B3447" t="inlineStr">
        <is>
          <t>Tourteaux</t>
        </is>
      </c>
      <c r="C3447" t="inlineStr">
        <is>
          <t>kt</t>
        </is>
      </c>
      <c r="D3447" t="inlineStr">
        <is>
          <t>France</t>
        </is>
      </c>
      <c r="E3447" t="inlineStr">
        <is>
          <t>2019-20</t>
        </is>
      </c>
      <c r="F3447" t="inlineStr">
        <is>
          <t>Féverole</t>
        </is>
      </c>
      <c r="G3447" t="inlineStr"/>
      <c r="H3447" t="inlineStr"/>
      <c r="I3447" t="inlineStr"/>
      <c r="J3447" t="inlineStr"/>
      <c r="K3447" t="inlineStr"/>
      <c r="L3447" t="inlineStr"/>
      <c r="M3447" t="inlineStr"/>
      <c r="N3447" t="inlineStr"/>
      <c r="O3447" t="n">
        <v>-0</v>
      </c>
      <c r="P3447" t="n">
        <v>0</v>
      </c>
      <c r="Q3447" t="n">
        <v>500000000</v>
      </c>
    </row>
    <row r="3448" ht="15" customHeight="1" s="1003">
      <c r="A3448" s="1019" t="inlineStr">
        <is>
          <t>Import</t>
        </is>
      </c>
      <c r="B3448" t="inlineStr">
        <is>
          <t>Olives</t>
        </is>
      </c>
      <c r="C3448" t="inlineStr">
        <is>
          <t>kt</t>
        </is>
      </c>
      <c r="D3448" t="inlineStr">
        <is>
          <t>France</t>
        </is>
      </c>
      <c r="E3448" t="inlineStr">
        <is>
          <t>2019-20</t>
        </is>
      </c>
      <c r="F3448" t="inlineStr">
        <is>
          <t>Féverole</t>
        </is>
      </c>
      <c r="G3448" t="inlineStr"/>
      <c r="H3448" t="inlineStr"/>
      <c r="I3448" t="inlineStr"/>
      <c r="J3448" t="inlineStr"/>
      <c r="K3448" t="inlineStr"/>
      <c r="L3448" t="inlineStr"/>
      <c r="M3448" t="inlineStr"/>
      <c r="N3448" t="inlineStr"/>
      <c r="O3448" t="n">
        <v>-0</v>
      </c>
      <c r="P3448" t="n">
        <v>0</v>
      </c>
      <c r="Q3448" t="n">
        <v>500000000</v>
      </c>
    </row>
    <row r="3449" ht="15" customHeight="1" s="1003">
      <c r="A3449" s="1019" t="inlineStr">
        <is>
          <t>Import</t>
        </is>
      </c>
      <c r="B3449" t="inlineStr">
        <is>
          <t>Huile d'olive</t>
        </is>
      </c>
      <c r="C3449" t="inlineStr">
        <is>
          <t>kt</t>
        </is>
      </c>
      <c r="D3449" t="inlineStr">
        <is>
          <t>France</t>
        </is>
      </c>
      <c r="E3449" t="inlineStr">
        <is>
          <t>2019-20</t>
        </is>
      </c>
      <c r="F3449" t="inlineStr">
        <is>
          <t>Féverole</t>
        </is>
      </c>
      <c r="G3449" t="inlineStr"/>
      <c r="H3449" t="inlineStr"/>
      <c r="I3449" t="inlineStr"/>
      <c r="J3449" t="inlineStr"/>
      <c r="K3449" t="inlineStr"/>
      <c r="L3449" t="inlineStr"/>
      <c r="M3449" t="inlineStr"/>
      <c r="N3449" t="inlineStr"/>
      <c r="O3449" t="n">
        <v>-0</v>
      </c>
      <c r="P3449" t="n">
        <v>0</v>
      </c>
      <c r="Q3449" t="n">
        <v>500000000</v>
      </c>
    </row>
    <row r="3450" ht="15" customHeight="1" s="1003">
      <c r="A3450" s="1019" t="inlineStr">
        <is>
          <t>Import</t>
        </is>
      </c>
      <c r="B3450" t="inlineStr">
        <is>
          <t>Grignons d'olive</t>
        </is>
      </c>
      <c r="C3450" t="inlineStr">
        <is>
          <t>kt</t>
        </is>
      </c>
      <c r="D3450" t="inlineStr">
        <is>
          <t>France</t>
        </is>
      </c>
      <c r="E3450" t="inlineStr">
        <is>
          <t>2019-20</t>
        </is>
      </c>
      <c r="F3450" t="inlineStr">
        <is>
          <t>Féverole</t>
        </is>
      </c>
      <c r="G3450" t="inlineStr"/>
      <c r="H3450" t="inlineStr"/>
      <c r="I3450" t="inlineStr"/>
      <c r="J3450" t="inlineStr"/>
      <c r="K3450" t="inlineStr"/>
      <c r="L3450" t="inlineStr"/>
      <c r="M3450" t="inlineStr"/>
      <c r="N3450" t="inlineStr"/>
      <c r="O3450" t="n">
        <v>-0</v>
      </c>
      <c r="P3450" t="n">
        <v>0</v>
      </c>
      <c r="Q3450" t="n">
        <v>500000000</v>
      </c>
    </row>
    <row r="3451" ht="15" customHeight="1" s="1003">
      <c r="A3451" s="1019" t="inlineStr">
        <is>
          <t>Import</t>
        </is>
      </c>
      <c r="B3451" t="inlineStr">
        <is>
          <t>Olives de table</t>
        </is>
      </c>
      <c r="C3451" t="inlineStr">
        <is>
          <t>kt</t>
        </is>
      </c>
      <c r="D3451" t="inlineStr">
        <is>
          <t>France</t>
        </is>
      </c>
      <c r="E3451" t="inlineStr">
        <is>
          <t>2019-20</t>
        </is>
      </c>
      <c r="F3451" t="inlineStr">
        <is>
          <t>Féverole</t>
        </is>
      </c>
      <c r="G3451" t="inlineStr"/>
      <c r="H3451" t="inlineStr"/>
      <c r="I3451" t="inlineStr"/>
      <c r="J3451" t="inlineStr"/>
      <c r="K3451" t="inlineStr"/>
      <c r="L3451" t="inlineStr"/>
      <c r="M3451" t="inlineStr"/>
      <c r="N3451" t="inlineStr"/>
      <c r="O3451" t="n">
        <v>-0</v>
      </c>
      <c r="P3451" t="n">
        <v>0</v>
      </c>
      <c r="Q3451" t="n">
        <v>500000000</v>
      </c>
    </row>
    <row r="3452" ht="15" customHeight="1" s="1003">
      <c r="A3452" s="1019" t="inlineStr">
        <is>
          <t>Import</t>
        </is>
      </c>
      <c r="B3452" t="inlineStr">
        <is>
          <t>Graines collectées</t>
        </is>
      </c>
      <c r="C3452" t="inlineStr">
        <is>
          <t>kt</t>
        </is>
      </c>
      <c r="D3452" t="inlineStr">
        <is>
          <t>France</t>
        </is>
      </c>
      <c r="E3452" t="inlineStr">
        <is>
          <t>2019-20</t>
        </is>
      </c>
      <c r="F3452" t="inlineStr">
        <is>
          <t>Féverole</t>
        </is>
      </c>
      <c r="G3452" t="inlineStr"/>
      <c r="H3452" t="inlineStr">
        <is>
          <t>Importation de graines = 30 kt (Douanes françaises - Eurostat)</t>
        </is>
      </c>
      <c r="I3452" t="inlineStr">
        <is>
          <t>Douanes françaises - Eurostat</t>
        </is>
      </c>
      <c r="J3452" t="inlineStr"/>
      <c r="K3452" t="inlineStr">
        <is>
          <t>Volume</t>
        </is>
      </c>
      <c r="L3452" t="inlineStr">
        <is>
          <t>Importation de graines</t>
        </is>
      </c>
      <c r="M3452" t="inlineStr">
        <is>
          <t>Echanges mensuels - EUROSTAT</t>
        </is>
      </c>
      <c r="N3452" t="inlineStr"/>
      <c r="O3452" t="n">
        <v>30.4</v>
      </c>
      <c r="P3452" t="inlineStr"/>
      <c r="Q3452" t="inlineStr"/>
    </row>
    <row r="3453" ht="15" customHeight="1" s="1003">
      <c r="A3453" s="1019" t="inlineStr">
        <is>
          <t>Graines récoltées</t>
        </is>
      </c>
      <c r="B3453" t="inlineStr">
        <is>
          <t>Ferme</t>
        </is>
      </c>
      <c r="C3453" t="inlineStr">
        <is>
          <t>kt</t>
        </is>
      </c>
      <c r="D3453" t="inlineStr">
        <is>
          <t>France</t>
        </is>
      </c>
      <c r="E3453" t="inlineStr">
        <is>
          <t>2019-20</t>
        </is>
      </c>
      <c r="F3453" t="inlineStr">
        <is>
          <t>Lupin</t>
        </is>
      </c>
      <c r="G3453" t="inlineStr"/>
      <c r="H3453" t="inlineStr"/>
      <c r="I3453" t="inlineStr"/>
      <c r="J3453" t="inlineStr"/>
      <c r="K3453" t="inlineStr"/>
      <c r="L3453" t="inlineStr"/>
      <c r="M3453" t="inlineStr"/>
      <c r="N3453" t="inlineStr"/>
      <c r="O3453" t="n">
        <v>3.18</v>
      </c>
      <c r="P3453" t="inlineStr"/>
      <c r="Q3453" t="inlineStr"/>
    </row>
    <row r="3454" ht="15" customHeight="1" s="1003">
      <c r="A3454" s="1019" t="inlineStr">
        <is>
          <t>Graines récoltées</t>
        </is>
      </c>
      <c r="B3454" t="inlineStr">
        <is>
          <t>OS</t>
        </is>
      </c>
      <c r="C3454" t="inlineStr">
        <is>
          <t>kt</t>
        </is>
      </c>
      <c r="D3454" t="inlineStr">
        <is>
          <t>France</t>
        </is>
      </c>
      <c r="E3454" t="inlineStr">
        <is>
          <t>2019-20</t>
        </is>
      </c>
      <c r="F3454" t="inlineStr">
        <is>
          <t>Lupin</t>
        </is>
      </c>
      <c r="G3454" t="inlineStr">
        <is>
          <t>Collecte = 4 kt (Collectes, stocks - FranceAgriMer)</t>
        </is>
      </c>
      <c r="H3454" t="inlineStr"/>
      <c r="I3454" t="inlineStr">
        <is>
          <t>Collectes, stocks - FranceAgriMer</t>
        </is>
      </c>
      <c r="J3454" t="inlineStr"/>
      <c r="K3454" t="inlineStr">
        <is>
          <t>Volume</t>
        </is>
      </c>
      <c r="L3454" t="inlineStr">
        <is>
          <t>Collecte</t>
        </is>
      </c>
      <c r="M3454" t="inlineStr">
        <is>
          <t>Collectes, stocks protéa - FAM</t>
        </is>
      </c>
      <c r="N3454" t="inlineStr"/>
      <c r="O3454" t="n">
        <v>3.91</v>
      </c>
      <c r="P3454" t="inlineStr"/>
      <c r="Q3454" t="inlineStr"/>
    </row>
    <row r="3455" ht="15" customHeight="1" s="1003">
      <c r="A3455" s="1019" t="inlineStr">
        <is>
          <t>Olives</t>
        </is>
      </c>
      <c r="B3455" t="inlineStr">
        <is>
          <t>Export</t>
        </is>
      </c>
      <c r="C3455" t="inlineStr">
        <is>
          <t>kt</t>
        </is>
      </c>
      <c r="D3455" t="inlineStr">
        <is>
          <t>France</t>
        </is>
      </c>
      <c r="E3455" t="inlineStr">
        <is>
          <t>2019-20</t>
        </is>
      </c>
      <c r="F3455" t="inlineStr">
        <is>
          <t>Lupin</t>
        </is>
      </c>
      <c r="G3455" t="inlineStr"/>
      <c r="H3455" t="inlineStr"/>
      <c r="I3455" t="inlineStr"/>
      <c r="J3455" t="inlineStr"/>
      <c r="K3455" t="inlineStr"/>
      <c r="L3455" t="inlineStr"/>
      <c r="M3455" t="inlineStr"/>
      <c r="N3455" t="inlineStr"/>
      <c r="O3455" t="n">
        <v>-0</v>
      </c>
      <c r="P3455" t="n">
        <v>0</v>
      </c>
      <c r="Q3455" t="n">
        <v>500000000</v>
      </c>
    </row>
    <row r="3456" ht="15" customHeight="1" s="1003">
      <c r="A3456" s="1019" t="inlineStr">
        <is>
          <t>Olives</t>
        </is>
      </c>
      <c r="B3456" t="inlineStr">
        <is>
          <t>Moulin</t>
        </is>
      </c>
      <c r="C3456" t="inlineStr">
        <is>
          <t>kt</t>
        </is>
      </c>
      <c r="D3456" t="inlineStr">
        <is>
          <t>France</t>
        </is>
      </c>
      <c r="E3456" t="inlineStr">
        <is>
          <t>2019-20</t>
        </is>
      </c>
      <c r="F3456" t="inlineStr">
        <is>
          <t>Lupin</t>
        </is>
      </c>
      <c r="G3456" t="inlineStr"/>
      <c r="H3456" t="inlineStr"/>
      <c r="I3456" t="inlineStr"/>
      <c r="J3456" t="inlineStr"/>
      <c r="K3456" t="inlineStr"/>
      <c r="L3456" t="inlineStr"/>
      <c r="M3456" t="inlineStr"/>
      <c r="N3456" t="inlineStr"/>
      <c r="O3456" t="n">
        <v>-0</v>
      </c>
      <c r="P3456" t="n">
        <v>0</v>
      </c>
      <c r="Q3456" t="n">
        <v>500000000</v>
      </c>
    </row>
    <row r="3457" ht="15" customHeight="1" s="1003">
      <c r="A3457" s="1019" t="inlineStr">
        <is>
          <t>Olives</t>
        </is>
      </c>
      <c r="B3457" t="inlineStr">
        <is>
          <t>Conservation ou préparation d'olives</t>
        </is>
      </c>
      <c r="C3457" t="inlineStr">
        <is>
          <t>kt</t>
        </is>
      </c>
      <c r="D3457" t="inlineStr">
        <is>
          <t>France</t>
        </is>
      </c>
      <c r="E3457" t="inlineStr">
        <is>
          <t>2019-20</t>
        </is>
      </c>
      <c r="F3457" t="inlineStr">
        <is>
          <t>Lupin</t>
        </is>
      </c>
      <c r="G3457" t="inlineStr"/>
      <c r="H3457" t="inlineStr"/>
      <c r="I3457" t="inlineStr"/>
      <c r="J3457" t="inlineStr"/>
      <c r="K3457" t="inlineStr"/>
      <c r="L3457" t="inlineStr"/>
      <c r="M3457" t="inlineStr"/>
      <c r="N3457" t="inlineStr"/>
      <c r="O3457" t="n">
        <v>-0</v>
      </c>
      <c r="P3457" t="n">
        <v>0</v>
      </c>
      <c r="Q3457" t="n">
        <v>500000000</v>
      </c>
    </row>
    <row r="3458" ht="15" customHeight="1" s="1003">
      <c r="A3458" s="1019" t="inlineStr">
        <is>
          <t>Olives</t>
        </is>
      </c>
      <c r="B3458" t="inlineStr">
        <is>
          <t>Ecart statistique</t>
        </is>
      </c>
      <c r="C3458" t="inlineStr">
        <is>
          <t>kt</t>
        </is>
      </c>
      <c r="D3458" t="inlineStr">
        <is>
          <t>France</t>
        </is>
      </c>
      <c r="E3458" t="inlineStr">
        <is>
          <t>2019-20</t>
        </is>
      </c>
      <c r="F3458" t="inlineStr">
        <is>
          <t>Lupin</t>
        </is>
      </c>
      <c r="G3458" t="inlineStr"/>
      <c r="H3458" t="inlineStr"/>
      <c r="I3458" t="inlineStr"/>
      <c r="J3458" t="inlineStr"/>
      <c r="K3458" t="inlineStr"/>
      <c r="L3458" t="inlineStr"/>
      <c r="M3458" t="inlineStr"/>
      <c r="N3458" t="inlineStr"/>
      <c r="O3458" t="n">
        <v>-0</v>
      </c>
      <c r="P3458" t="n">
        <v>0</v>
      </c>
      <c r="Q3458" t="n">
        <v>500000000</v>
      </c>
    </row>
    <row r="3459" ht="15" customHeight="1" s="1003">
      <c r="A3459" s="1019" t="inlineStr">
        <is>
          <t>Graines autoconsommées</t>
        </is>
      </c>
      <c r="B3459" t="inlineStr">
        <is>
          <t>Hors FAB</t>
        </is>
      </c>
      <c r="C3459" t="inlineStr">
        <is>
          <t>kt</t>
        </is>
      </c>
      <c r="D3459" t="inlineStr">
        <is>
          <t>France</t>
        </is>
      </c>
      <c r="E3459" t="inlineStr">
        <is>
          <t>2019-20</t>
        </is>
      </c>
      <c r="F3459" t="inlineStr">
        <is>
          <t>Lupin</t>
        </is>
      </c>
      <c r="G3459" t="inlineStr"/>
      <c r="H3459" t="inlineStr"/>
      <c r="I3459" t="inlineStr"/>
      <c r="J3459" t="inlineStr">
        <is>
          <t>Le reste des graines autoconsommées est consommé en alimentation animale rente hors FAB</t>
        </is>
      </c>
      <c r="K3459" t="inlineStr"/>
      <c r="L3459" t="inlineStr">
        <is>
          <t>Consommation de graines à la ferme directement</t>
        </is>
      </c>
      <c r="M3459" t="inlineStr"/>
      <c r="N3459" t="inlineStr"/>
      <c r="O3459" t="n">
        <v>2.9</v>
      </c>
      <c r="P3459" t="inlineStr"/>
      <c r="Q3459" t="inlineStr"/>
    </row>
    <row r="3460" ht="15" customHeight="1" s="1003">
      <c r="A3460" s="1019" t="inlineStr">
        <is>
          <t>Graines autoconsommées</t>
        </is>
      </c>
      <c r="B3460" t="inlineStr">
        <is>
          <t>Vente directe et autoconsommation</t>
        </is>
      </c>
      <c r="C3460" t="inlineStr">
        <is>
          <t>kt</t>
        </is>
      </c>
      <c r="D3460" t="inlineStr">
        <is>
          <t>France</t>
        </is>
      </c>
      <c r="E3460" t="inlineStr">
        <is>
          <t>2019-20</t>
        </is>
      </c>
      <c r="F3460" t="inlineStr">
        <is>
          <t>Lupin</t>
        </is>
      </c>
      <c r="G3460" t="inlineStr"/>
      <c r="H3460" t="inlineStr"/>
      <c r="I3460" t="inlineStr"/>
      <c r="J3460" t="inlineStr">
        <is>
          <t>Pas de consommation de graines en alimentation humaine</t>
        </is>
      </c>
      <c r="K3460" t="inlineStr"/>
      <c r="L3460" t="inlineStr">
        <is>
          <t>Consommation de graines à la ferme directement</t>
        </is>
      </c>
      <c r="M3460" t="inlineStr"/>
      <c r="N3460" t="inlineStr"/>
      <c r="O3460" t="n">
        <v>0</v>
      </c>
      <c r="P3460" t="inlineStr"/>
      <c r="Q3460" t="inlineStr"/>
    </row>
    <row r="3461" ht="15" customHeight="1" s="1003">
      <c r="A3461" s="1019" t="inlineStr">
        <is>
          <t>Graines autoconsommées</t>
        </is>
      </c>
      <c r="B3461" t="inlineStr">
        <is>
          <t>Alimentation humaine</t>
        </is>
      </c>
      <c r="C3461" t="inlineStr">
        <is>
          <t>kt</t>
        </is>
      </c>
      <c r="D3461" t="inlineStr">
        <is>
          <t>France</t>
        </is>
      </c>
      <c r="E3461" t="inlineStr">
        <is>
          <t>2019-20</t>
        </is>
      </c>
      <c r="F3461" t="inlineStr">
        <is>
          <t>Lupin</t>
        </is>
      </c>
      <c r="G3461" t="inlineStr"/>
      <c r="H3461" t="inlineStr"/>
      <c r="I3461" t="inlineStr"/>
      <c r="J3461" t="inlineStr"/>
      <c r="K3461" t="inlineStr"/>
      <c r="L3461" t="inlineStr"/>
      <c r="M3461" t="inlineStr"/>
      <c r="N3461" t="inlineStr"/>
      <c r="O3461" t="n">
        <v>0</v>
      </c>
      <c r="P3461" t="inlineStr"/>
      <c r="Q3461" t="inlineStr"/>
    </row>
    <row r="3462" ht="15" customHeight="1" s="1003">
      <c r="A3462" s="1019" t="inlineStr">
        <is>
          <t>Graines autoconsommées</t>
        </is>
      </c>
      <c r="B3462" t="inlineStr">
        <is>
          <t>Usages alimentaires</t>
        </is>
      </c>
      <c r="C3462" t="inlineStr">
        <is>
          <t>kt</t>
        </is>
      </c>
      <c r="D3462" t="inlineStr">
        <is>
          <t>France</t>
        </is>
      </c>
      <c r="E3462" t="inlineStr">
        <is>
          <t>2019-20</t>
        </is>
      </c>
      <c r="F3462" t="inlineStr">
        <is>
          <t>Lupin</t>
        </is>
      </c>
      <c r="G3462" t="inlineStr"/>
      <c r="H3462" t="inlineStr"/>
      <c r="I3462" t="inlineStr"/>
      <c r="J3462" t="inlineStr"/>
      <c r="K3462" t="inlineStr"/>
      <c r="L3462" t="inlineStr"/>
      <c r="M3462" t="inlineStr"/>
      <c r="N3462" t="inlineStr"/>
      <c r="O3462" t="n">
        <v>2.9</v>
      </c>
      <c r="P3462" t="inlineStr"/>
      <c r="Q3462" t="inlineStr"/>
    </row>
    <row r="3463" ht="15" customHeight="1" s="1003">
      <c r="A3463" s="1019" t="inlineStr">
        <is>
          <t>Graines autoconsommées</t>
        </is>
      </c>
      <c r="B3463" t="inlineStr">
        <is>
          <t>Alimentation animale rente</t>
        </is>
      </c>
      <c r="C3463" t="inlineStr">
        <is>
          <t>kt</t>
        </is>
      </c>
      <c r="D3463" t="inlineStr">
        <is>
          <t>France</t>
        </is>
      </c>
      <c r="E3463" t="inlineStr">
        <is>
          <t>2019-20</t>
        </is>
      </c>
      <c r="F3463" t="inlineStr">
        <is>
          <t>Lupin</t>
        </is>
      </c>
      <c r="G3463" t="inlineStr"/>
      <c r="H3463" t="inlineStr"/>
      <c r="I3463" t="inlineStr"/>
      <c r="J3463" t="inlineStr"/>
      <c r="K3463" t="inlineStr"/>
      <c r="L3463" t="inlineStr"/>
      <c r="M3463" t="inlineStr"/>
      <c r="N3463" t="inlineStr"/>
      <c r="O3463" t="n">
        <v>2.9</v>
      </c>
      <c r="P3463" t="inlineStr"/>
      <c r="Q3463" t="inlineStr"/>
    </row>
    <row r="3464" ht="15" customHeight="1" s="1003">
      <c r="A3464" s="1019" t="inlineStr">
        <is>
          <t>Graines autoconsommées</t>
        </is>
      </c>
      <c r="B3464" t="inlineStr">
        <is>
          <t>Alimentation animale</t>
        </is>
      </c>
      <c r="C3464" t="inlineStr">
        <is>
          <t>kt</t>
        </is>
      </c>
      <c r="D3464" t="inlineStr">
        <is>
          <t>France</t>
        </is>
      </c>
      <c r="E3464" t="inlineStr">
        <is>
          <t>2019-20</t>
        </is>
      </c>
      <c r="F3464" t="inlineStr">
        <is>
          <t>Lupin</t>
        </is>
      </c>
      <c r="G3464" t="inlineStr"/>
      <c r="H3464" t="inlineStr"/>
      <c r="I3464" t="inlineStr"/>
      <c r="J3464" t="inlineStr"/>
      <c r="K3464" t="inlineStr"/>
      <c r="L3464" t="inlineStr"/>
      <c r="M3464" t="inlineStr"/>
      <c r="N3464" t="inlineStr"/>
      <c r="O3464" t="n">
        <v>2.9</v>
      </c>
      <c r="P3464" t="inlineStr"/>
      <c r="Q3464" t="inlineStr"/>
    </row>
    <row r="3465" ht="15" customHeight="1" s="1003">
      <c r="A3465" s="1019" t="inlineStr">
        <is>
          <t>Graines autoconsommées</t>
        </is>
      </c>
      <c r="B3465" t="inlineStr">
        <is>
          <t>Débouchés</t>
        </is>
      </c>
      <c r="C3465" t="inlineStr">
        <is>
          <t>kt</t>
        </is>
      </c>
      <c r="D3465" t="inlineStr">
        <is>
          <t>France</t>
        </is>
      </c>
      <c r="E3465" t="inlineStr">
        <is>
          <t>2019-20</t>
        </is>
      </c>
      <c r="F3465" t="inlineStr">
        <is>
          <t>Lupin</t>
        </is>
      </c>
      <c r="G3465" t="inlineStr"/>
      <c r="H3465" t="inlineStr"/>
      <c r="I3465" t="inlineStr"/>
      <c r="J3465" t="inlineStr"/>
      <c r="K3465" t="inlineStr"/>
      <c r="L3465" t="inlineStr"/>
      <c r="M3465" t="inlineStr"/>
      <c r="N3465" t="inlineStr"/>
      <c r="O3465" t="n">
        <v>2.96</v>
      </c>
      <c r="P3465" t="inlineStr"/>
      <c r="Q3465" t="inlineStr"/>
    </row>
    <row r="3466" ht="15" customHeight="1" s="1003">
      <c r="A3466" s="1019" t="inlineStr">
        <is>
          <t>Graines autoconsommées</t>
        </is>
      </c>
      <c r="B3466" t="inlineStr">
        <is>
          <t>FAF</t>
        </is>
      </c>
      <c r="C3466" t="inlineStr">
        <is>
          <t>kt</t>
        </is>
      </c>
      <c r="D3466" t="inlineStr">
        <is>
          <t>France</t>
        </is>
      </c>
      <c r="E3466" t="inlineStr">
        <is>
          <t>2019-20</t>
        </is>
      </c>
      <c r="F3466" t="inlineStr">
        <is>
          <t>Lupin</t>
        </is>
      </c>
      <c r="G3466" t="inlineStr"/>
      <c r="H3466" t="inlineStr"/>
      <c r="I3466" t="inlineStr"/>
      <c r="J3466" t="inlineStr"/>
      <c r="K3466" t="inlineStr"/>
      <c r="L3466" t="inlineStr"/>
      <c r="M3466" t="inlineStr"/>
      <c r="N3466" t="inlineStr"/>
      <c r="O3466" t="n">
        <v>1.45</v>
      </c>
      <c r="P3466" t="n">
        <v>0</v>
      </c>
      <c r="Q3466" t="n">
        <v>2.9</v>
      </c>
    </row>
    <row r="3467" ht="15" customHeight="1" s="1003">
      <c r="A3467" s="1019" t="inlineStr">
        <is>
          <t>Graines autoconsommées</t>
        </is>
      </c>
      <c r="B3467" t="inlineStr">
        <is>
          <t>Direct élevage</t>
        </is>
      </c>
      <c r="C3467" t="inlineStr">
        <is>
          <t>kt</t>
        </is>
      </c>
      <c r="D3467" t="inlineStr">
        <is>
          <t>France</t>
        </is>
      </c>
      <c r="E3467" t="inlineStr">
        <is>
          <t>2019-20</t>
        </is>
      </c>
      <c r="F3467" t="inlineStr">
        <is>
          <t>Lupin</t>
        </is>
      </c>
      <c r="G3467" t="inlineStr"/>
      <c r="H3467" t="inlineStr"/>
      <c r="I3467" t="inlineStr"/>
      <c r="J3467" t="inlineStr"/>
      <c r="K3467" t="inlineStr"/>
      <c r="L3467" t="inlineStr"/>
      <c r="M3467" t="inlineStr"/>
      <c r="N3467" t="inlineStr"/>
      <c r="O3467" t="n">
        <v>1.45</v>
      </c>
      <c r="P3467" t="n">
        <v>0</v>
      </c>
      <c r="Q3467" t="n">
        <v>2.9</v>
      </c>
    </row>
    <row r="3468" ht="15" customHeight="1" s="1003">
      <c r="A3468" s="1019" t="inlineStr">
        <is>
          <t>Graines autoconsommées</t>
        </is>
      </c>
      <c r="B3468" t="inlineStr">
        <is>
          <t>Elimination/Pertes</t>
        </is>
      </c>
      <c r="C3468" t="inlineStr">
        <is>
          <t>kt</t>
        </is>
      </c>
      <c r="D3468" t="inlineStr">
        <is>
          <t>France</t>
        </is>
      </c>
      <c r="E3468" t="inlineStr">
        <is>
          <t>2019-20</t>
        </is>
      </c>
      <c r="F3468" t="inlineStr">
        <is>
          <t>Lupin</t>
        </is>
      </c>
      <c r="G3468" t="inlineStr"/>
      <c r="H3468" t="inlineStr">
        <is>
          <t>Ratio de pertes à la ferme = 2 % (ORIFLAAM - Terres Univia)</t>
        </is>
      </c>
      <c r="I3468" t="inlineStr">
        <is>
          <t>ORIFLAAM - Terres Univia</t>
        </is>
      </c>
      <c r="J3468" t="inlineStr">
        <is>
          <t>Même ratio de pertes à la ferme que soja, pois et féverole</t>
        </is>
      </c>
      <c r="K3468" t="inlineStr">
        <is>
          <t>Rendement</t>
        </is>
      </c>
      <c r="L3468" t="inlineStr">
        <is>
          <t>Ratio de pertes à la ferme</t>
        </is>
      </c>
      <c r="M3468" t="inlineStr">
        <is>
          <t>Pertes ferme - TERRES UNIVIA</t>
        </is>
      </c>
      <c r="N3468" t="inlineStr"/>
      <c r="O3468" t="n">
        <v>0.06</v>
      </c>
      <c r="P3468" t="inlineStr"/>
      <c r="Q3468" t="inlineStr"/>
    </row>
    <row r="3469" ht="15" customHeight="1" s="1003">
      <c r="A3469" s="1019" t="inlineStr">
        <is>
          <t>Graines autoconsommées</t>
        </is>
      </c>
      <c r="B3469" t="inlineStr">
        <is>
          <t>Autres usages (ou usages indéfinis)</t>
        </is>
      </c>
      <c r="C3469" t="inlineStr">
        <is>
          <t>kt</t>
        </is>
      </c>
      <c r="D3469" t="inlineStr">
        <is>
          <t>France</t>
        </is>
      </c>
      <c r="E3469" t="inlineStr">
        <is>
          <t>2019-20</t>
        </is>
      </c>
      <c r="F3469" t="inlineStr">
        <is>
          <t>Lupin</t>
        </is>
      </c>
      <c r="G3469" t="inlineStr"/>
      <c r="H3469" t="inlineStr"/>
      <c r="I3469" t="inlineStr"/>
      <c r="J3469" t="inlineStr"/>
      <c r="K3469" t="inlineStr"/>
      <c r="L3469" t="inlineStr"/>
      <c r="M3469" t="inlineStr"/>
      <c r="N3469" t="inlineStr"/>
      <c r="O3469" t="n">
        <v>0.06</v>
      </c>
      <c r="P3469" t="inlineStr"/>
      <c r="Q3469" t="inlineStr"/>
    </row>
    <row r="3470" ht="15" customHeight="1" s="1003">
      <c r="A3470" s="1019" t="inlineStr">
        <is>
          <t>Graines autoconsommées</t>
        </is>
      </c>
      <c r="B3470" t="inlineStr">
        <is>
          <t>Semences fermières</t>
        </is>
      </c>
      <c r="C3470" t="inlineStr">
        <is>
          <t>kt</t>
        </is>
      </c>
      <c r="D3470" t="inlineStr">
        <is>
          <t>France</t>
        </is>
      </c>
      <c r="E3470" t="inlineStr">
        <is>
          <t>2019-20</t>
        </is>
      </c>
      <c r="F3470" t="inlineStr">
        <is>
          <t>Lupin</t>
        </is>
      </c>
      <c r="G3470" t="inlineStr"/>
      <c r="H3470" t="inlineStr">
        <is>
          <t>0</t>
        </is>
      </c>
      <c r="I3470" t="inlineStr">
        <is>
          <t>0</t>
        </is>
      </c>
      <c r="J3470" t="inlineStr">
        <is>
          <t>Autant de semences fermières que de semences certifiées sont produites</t>
        </is>
      </c>
      <c r="K3470" t="inlineStr">
        <is>
          <t>Répartition</t>
        </is>
      </c>
      <c r="L3470" t="inlineStr">
        <is>
          <t>Part de semences fermières (par rapport aux semences certifiées)</t>
        </is>
      </c>
      <c r="M3470" t="inlineStr">
        <is>
          <t>0</t>
        </is>
      </c>
      <c r="N3470" t="inlineStr"/>
      <c r="O3470" t="n">
        <v>0.22</v>
      </c>
      <c r="P3470" t="inlineStr"/>
      <c r="Q3470" t="inlineStr"/>
    </row>
    <row r="3471" ht="15" customHeight="1" s="1003">
      <c r="A3471" s="1019" t="inlineStr">
        <is>
          <t>Graines autoconsommées</t>
        </is>
      </c>
      <c r="B3471" t="inlineStr">
        <is>
          <t>Semences</t>
        </is>
      </c>
      <c r="C3471" t="inlineStr">
        <is>
          <t>kt</t>
        </is>
      </c>
      <c r="D3471" t="inlineStr">
        <is>
          <t>France</t>
        </is>
      </c>
      <c r="E3471" t="inlineStr">
        <is>
          <t>2019-20</t>
        </is>
      </c>
      <c r="F3471" t="inlineStr">
        <is>
          <t>Lupin</t>
        </is>
      </c>
      <c r="G3471" t="inlineStr"/>
      <c r="H3471" t="inlineStr"/>
      <c r="I3471" t="inlineStr"/>
      <c r="J3471" t="inlineStr">
        <is>
          <t>Autant de semences fermières que de semences certifiées sont produites</t>
        </is>
      </c>
      <c r="K3471" t="inlineStr">
        <is>
          <t>Répartition</t>
        </is>
      </c>
      <c r="L3471" t="inlineStr">
        <is>
          <t>Part de semences fermières (par rapport aux semences certifiées)</t>
        </is>
      </c>
      <c r="M3471" t="inlineStr"/>
      <c r="N3471" t="inlineStr"/>
      <c r="O3471" t="n">
        <v>0.22</v>
      </c>
      <c r="P3471" t="inlineStr"/>
      <c r="Q3471" t="inlineStr"/>
    </row>
    <row r="3472" ht="15" customHeight="1" s="1003">
      <c r="A3472" s="1019" t="inlineStr">
        <is>
          <t>Stock initial</t>
        </is>
      </c>
      <c r="B3472" t="inlineStr">
        <is>
          <t>Ferme</t>
        </is>
      </c>
      <c r="C3472" t="inlineStr">
        <is>
          <t>kt</t>
        </is>
      </c>
      <c r="D3472" t="inlineStr">
        <is>
          <t>France</t>
        </is>
      </c>
      <c r="E3472" t="inlineStr">
        <is>
          <t>2019-20</t>
        </is>
      </c>
      <c r="F3472" t="inlineStr">
        <is>
          <t>Lupin</t>
        </is>
      </c>
      <c r="G3472" t="inlineStr"/>
      <c r="H3472" t="inlineStr"/>
      <c r="I3472" t="inlineStr"/>
      <c r="J3472" t="inlineStr"/>
      <c r="K3472" t="inlineStr"/>
      <c r="L3472" t="inlineStr"/>
      <c r="M3472" t="inlineStr"/>
      <c r="N3472" t="inlineStr"/>
      <c r="O3472" t="n">
        <v>0</v>
      </c>
      <c r="P3472" t="inlineStr"/>
      <c r="Q3472" t="inlineStr"/>
    </row>
    <row r="3473" ht="15" customHeight="1" s="1003">
      <c r="A3473" s="1019" t="inlineStr">
        <is>
          <t>Stock initial</t>
        </is>
      </c>
      <c r="B3473" t="inlineStr">
        <is>
          <t>OS</t>
        </is>
      </c>
      <c r="C3473" t="inlineStr">
        <is>
          <t>kt</t>
        </is>
      </c>
      <c r="D3473" t="inlineStr">
        <is>
          <t>France</t>
        </is>
      </c>
      <c r="E3473" t="inlineStr">
        <is>
          <t>2019-20</t>
        </is>
      </c>
      <c r="F3473" t="inlineStr">
        <is>
          <t>Lupin</t>
        </is>
      </c>
      <c r="G3473" t="inlineStr">
        <is>
          <t>Stock initial collecteurs = 3 kt (Collectes, stocks - FranceAgriMer)</t>
        </is>
      </c>
      <c r="H3473" t="inlineStr"/>
      <c r="I3473" t="inlineStr">
        <is>
          <t>Collectes, stocks - FranceAgriMer</t>
        </is>
      </c>
      <c r="J3473" t="inlineStr"/>
      <c r="K3473" t="inlineStr">
        <is>
          <t>Volume</t>
        </is>
      </c>
      <c r="L3473" t="inlineStr">
        <is>
          <t>Stock initial collecteurs</t>
        </is>
      </c>
      <c r="M3473" t="inlineStr">
        <is>
          <t>Collectes, stocks protéa - FAM</t>
        </is>
      </c>
      <c r="N3473" t="inlineStr"/>
      <c r="O3473" t="n">
        <v>8.630000000000001</v>
      </c>
      <c r="P3473" t="inlineStr"/>
      <c r="Q3473" t="inlineStr"/>
    </row>
    <row r="3474" ht="15" customHeight="1" s="1003">
      <c r="A3474" s="1019" t="inlineStr">
        <is>
          <t>Stock initial à la ferme</t>
        </is>
      </c>
      <c r="B3474" t="inlineStr">
        <is>
          <t>Ferme</t>
        </is>
      </c>
      <c r="C3474" t="inlineStr">
        <is>
          <t>kt</t>
        </is>
      </c>
      <c r="D3474" t="inlineStr">
        <is>
          <t>France</t>
        </is>
      </c>
      <c r="E3474" t="inlineStr">
        <is>
          <t>2019-20</t>
        </is>
      </c>
      <c r="F3474" t="inlineStr">
        <is>
          <t>Lupin</t>
        </is>
      </c>
      <c r="G3474" t="inlineStr"/>
      <c r="H3474" t="inlineStr"/>
      <c r="I3474" t="inlineStr"/>
      <c r="J3474" t="inlineStr">
        <is>
          <t>Le stock à la ferme est négligé</t>
        </is>
      </c>
      <c r="K3474" t="inlineStr"/>
      <c r="L3474" t="inlineStr">
        <is>
          <t>Stock initial à la ferme</t>
        </is>
      </c>
      <c r="M3474" t="inlineStr"/>
      <c r="N3474" t="inlineStr"/>
      <c r="O3474" t="n">
        <v>0</v>
      </c>
      <c r="P3474" t="inlineStr"/>
      <c r="Q3474" t="inlineStr"/>
    </row>
    <row r="3475" ht="15" customHeight="1" s="1003">
      <c r="A3475" s="1019" t="inlineStr">
        <is>
          <t>Stock initial collecteurs</t>
        </is>
      </c>
      <c r="B3475" t="inlineStr">
        <is>
          <t>OS</t>
        </is>
      </c>
      <c r="C3475" t="inlineStr">
        <is>
          <t>kt</t>
        </is>
      </c>
      <c r="D3475" t="inlineStr">
        <is>
          <t>France</t>
        </is>
      </c>
      <c r="E3475" t="inlineStr">
        <is>
          <t>2019-20</t>
        </is>
      </c>
      <c r="F3475" t="inlineStr">
        <is>
          <t>Lupin</t>
        </is>
      </c>
      <c r="G3475" t="inlineStr">
        <is>
          <t>Stock initial collecteurs = 9 kt (Collectes, stocks - FranceAgriMer)</t>
        </is>
      </c>
      <c r="H3475" t="inlineStr"/>
      <c r="I3475" t="inlineStr">
        <is>
          <t>Collectes, stocks - FranceAgriMer</t>
        </is>
      </c>
      <c r="J3475" t="inlineStr"/>
      <c r="K3475" t="inlineStr">
        <is>
          <t>Volume</t>
        </is>
      </c>
      <c r="L3475" t="inlineStr">
        <is>
          <t>Stock initial collecteurs</t>
        </is>
      </c>
      <c r="M3475" t="inlineStr">
        <is>
          <t>Collectes, stocks protéa - FAM</t>
        </is>
      </c>
      <c r="N3475" t="inlineStr"/>
      <c r="O3475" t="n">
        <v>8.630000000000001</v>
      </c>
      <c r="P3475" t="inlineStr"/>
      <c r="Q3475" t="inlineStr"/>
    </row>
    <row r="3476" ht="15" customHeight="1" s="1003">
      <c r="A3476" s="1019" t="inlineStr">
        <is>
          <t>Graines collectées</t>
        </is>
      </c>
      <c r="B3476" t="inlineStr">
        <is>
          <t>Fabrication de produits alimentaires</t>
        </is>
      </c>
      <c r="C3476" t="inlineStr">
        <is>
          <t>kt</t>
        </is>
      </c>
      <c r="D3476" t="inlineStr">
        <is>
          <t>France</t>
        </is>
      </c>
      <c r="E3476" t="inlineStr">
        <is>
          <t>2019-20</t>
        </is>
      </c>
      <c r="F3476" t="inlineStr">
        <is>
          <t>Lupin</t>
        </is>
      </c>
      <c r="G3476" t="inlineStr"/>
      <c r="H3476" t="inlineStr"/>
      <c r="I3476" t="inlineStr"/>
      <c r="J3476" t="inlineStr">
        <is>
          <t>Pas de fabrication de produits alimentaires</t>
        </is>
      </c>
      <c r="K3476" t="inlineStr"/>
      <c r="L3476" t="inlineStr">
        <is>
          <t>Consommation de graines pour la fabrication de produits alimentaires</t>
        </is>
      </c>
      <c r="M3476" t="inlineStr"/>
      <c r="N3476" t="inlineStr"/>
      <c r="O3476" t="n">
        <v>-0</v>
      </c>
      <c r="P3476" t="inlineStr"/>
      <c r="Q3476" t="inlineStr"/>
    </row>
    <row r="3477" ht="15" customHeight="1" s="1003">
      <c r="A3477" s="1019" t="inlineStr">
        <is>
          <t>Graines collectées</t>
        </is>
      </c>
      <c r="B3477" t="inlineStr">
        <is>
          <t>Alimentation humaine</t>
        </is>
      </c>
      <c r="C3477" t="inlineStr">
        <is>
          <t>kt</t>
        </is>
      </c>
      <c r="D3477" t="inlineStr">
        <is>
          <t>France</t>
        </is>
      </c>
      <c r="E3477" t="inlineStr">
        <is>
          <t>2019-20</t>
        </is>
      </c>
      <c r="F3477" t="inlineStr">
        <is>
          <t>Lupin</t>
        </is>
      </c>
      <c r="G3477" t="inlineStr"/>
      <c r="H3477" t="inlineStr"/>
      <c r="I3477" t="inlineStr"/>
      <c r="J3477" t="inlineStr">
        <is>
          <t>Pas de consommation de graines en alimentation humaine</t>
        </is>
      </c>
      <c r="K3477" t="inlineStr"/>
      <c r="L3477" t="inlineStr">
        <is>
          <t>Consommation de graines en alimentation humaine</t>
        </is>
      </c>
      <c r="M3477" t="inlineStr"/>
      <c r="N3477" t="inlineStr"/>
      <c r="O3477" t="n">
        <v>-0</v>
      </c>
      <c r="P3477" t="inlineStr"/>
      <c r="Q3477" t="inlineStr"/>
    </row>
    <row r="3478" ht="15" customHeight="1" s="1003">
      <c r="A3478" s="1019" t="inlineStr">
        <is>
          <t>Graines collectées</t>
        </is>
      </c>
      <c r="B3478" t="inlineStr">
        <is>
          <t>Vente directe et autoconsommation</t>
        </is>
      </c>
      <c r="C3478" t="inlineStr">
        <is>
          <t>kt</t>
        </is>
      </c>
      <c r="D3478" t="inlineStr">
        <is>
          <t>France</t>
        </is>
      </c>
      <c r="E3478" t="inlineStr">
        <is>
          <t>2019-20</t>
        </is>
      </c>
      <c r="F3478" t="inlineStr">
        <is>
          <t>Lupin</t>
        </is>
      </c>
      <c r="G3478" t="inlineStr"/>
      <c r="H3478" t="inlineStr"/>
      <c r="I3478" t="inlineStr"/>
      <c r="J3478" t="inlineStr"/>
      <c r="K3478" t="inlineStr"/>
      <c r="L3478" t="inlineStr"/>
      <c r="M3478" t="inlineStr"/>
      <c r="N3478" t="inlineStr"/>
      <c r="O3478" t="n">
        <v>-0</v>
      </c>
      <c r="P3478" t="n">
        <v>0</v>
      </c>
      <c r="Q3478" t="n">
        <v>-0</v>
      </c>
    </row>
    <row r="3479" ht="15" customHeight="1" s="1003">
      <c r="A3479" s="1019" t="inlineStr">
        <is>
          <t>Graines collectées</t>
        </is>
      </c>
      <c r="B3479" t="inlineStr">
        <is>
          <t>Circuits spécialisés</t>
        </is>
      </c>
      <c r="C3479" t="inlineStr">
        <is>
          <t>kt</t>
        </is>
      </c>
      <c r="D3479" t="inlineStr">
        <is>
          <t>France</t>
        </is>
      </c>
      <c r="E3479" t="inlineStr">
        <is>
          <t>2019-20</t>
        </is>
      </c>
      <c r="F3479" t="inlineStr">
        <is>
          <t>Lupin</t>
        </is>
      </c>
      <c r="G3479" t="inlineStr"/>
      <c r="H3479" t="inlineStr"/>
      <c r="I3479" t="inlineStr"/>
      <c r="J3479" t="inlineStr"/>
      <c r="K3479" t="inlineStr"/>
      <c r="L3479" t="inlineStr"/>
      <c r="M3479" t="inlineStr"/>
      <c r="N3479" t="inlineStr"/>
      <c r="O3479" t="n">
        <v>-0</v>
      </c>
      <c r="P3479" t="n">
        <v>0</v>
      </c>
      <c r="Q3479" t="n">
        <v>-0</v>
      </c>
    </row>
    <row r="3480" ht="15" customHeight="1" s="1003">
      <c r="A3480" s="1019" t="inlineStr">
        <is>
          <t>Graines collectées</t>
        </is>
      </c>
      <c r="B3480" t="inlineStr">
        <is>
          <t>GMS</t>
        </is>
      </c>
      <c r="C3480" t="inlineStr">
        <is>
          <t>kt</t>
        </is>
      </c>
      <c r="D3480" t="inlineStr">
        <is>
          <t>France</t>
        </is>
      </c>
      <c r="E3480" t="inlineStr">
        <is>
          <t>2019-20</t>
        </is>
      </c>
      <c r="F3480" t="inlineStr">
        <is>
          <t>Lupin</t>
        </is>
      </c>
      <c r="G3480" t="inlineStr"/>
      <c r="H3480" t="inlineStr"/>
      <c r="I3480" t="inlineStr"/>
      <c r="J3480" t="inlineStr"/>
      <c r="K3480" t="inlineStr"/>
      <c r="L3480" t="inlineStr"/>
      <c r="M3480" t="inlineStr"/>
      <c r="N3480" t="inlineStr"/>
      <c r="O3480" t="n">
        <v>-0</v>
      </c>
      <c r="P3480" t="n">
        <v>0</v>
      </c>
      <c r="Q3480" t="n">
        <v>-0</v>
      </c>
    </row>
    <row r="3481" ht="15" customHeight="1" s="1003">
      <c r="A3481" s="1019" t="inlineStr">
        <is>
          <t>Graines collectées</t>
        </is>
      </c>
      <c r="B3481" t="inlineStr">
        <is>
          <t>RHD</t>
        </is>
      </c>
      <c r="C3481" t="inlineStr">
        <is>
          <t>kt</t>
        </is>
      </c>
      <c r="D3481" t="inlineStr">
        <is>
          <t>France</t>
        </is>
      </c>
      <c r="E3481" t="inlineStr">
        <is>
          <t>2019-20</t>
        </is>
      </c>
      <c r="F3481" t="inlineStr">
        <is>
          <t>Lupin</t>
        </is>
      </c>
      <c r="G3481" t="inlineStr"/>
      <c r="H3481" t="inlineStr"/>
      <c r="I3481" t="inlineStr"/>
      <c r="J3481" t="inlineStr"/>
      <c r="K3481" t="inlineStr"/>
      <c r="L3481" t="inlineStr"/>
      <c r="M3481" t="inlineStr"/>
      <c r="N3481" t="inlineStr"/>
      <c r="O3481" t="n">
        <v>-0</v>
      </c>
      <c r="P3481" t="n">
        <v>0</v>
      </c>
      <c r="Q3481" t="n">
        <v>-0</v>
      </c>
    </row>
    <row r="3482" ht="15" customHeight="1" s="1003">
      <c r="A3482" s="1019" t="inlineStr">
        <is>
          <t>Graines collectées</t>
        </is>
      </c>
      <c r="B3482" t="inlineStr">
        <is>
          <t>Trituration</t>
        </is>
      </c>
      <c r="C3482" t="inlineStr">
        <is>
          <t>kt</t>
        </is>
      </c>
      <c r="D3482" t="inlineStr">
        <is>
          <t>France</t>
        </is>
      </c>
      <c r="E3482" t="inlineStr">
        <is>
          <t>2019-20</t>
        </is>
      </c>
      <c r="F3482" t="inlineStr">
        <is>
          <t>Lupin</t>
        </is>
      </c>
      <c r="G3482" t="inlineStr"/>
      <c r="H3482" t="inlineStr"/>
      <c r="I3482" t="inlineStr"/>
      <c r="J3482" t="inlineStr">
        <is>
          <t>Pas de trituration</t>
        </is>
      </c>
      <c r="K3482" t="inlineStr"/>
      <c r="L3482" t="inlineStr">
        <is>
          <t>Consommation de graines par la Trituration</t>
        </is>
      </c>
      <c r="M3482" t="inlineStr"/>
      <c r="N3482" t="inlineStr"/>
      <c r="O3482" t="n">
        <v>-0</v>
      </c>
      <c r="P3482" t="inlineStr"/>
      <c r="Q3482" t="inlineStr"/>
    </row>
    <row r="3483" ht="15" customHeight="1" s="1003">
      <c r="A3483" s="1019" t="inlineStr">
        <is>
          <t>Graines collectées</t>
        </is>
      </c>
      <c r="B3483" t="inlineStr">
        <is>
          <t>FAB</t>
        </is>
      </c>
      <c r="C3483" t="inlineStr">
        <is>
          <t>kt</t>
        </is>
      </c>
      <c r="D3483" t="inlineStr">
        <is>
          <t>France</t>
        </is>
      </c>
      <c r="E3483" t="inlineStr">
        <is>
          <t>2019-20</t>
        </is>
      </c>
      <c r="F3483" t="inlineStr">
        <is>
          <t>Lupin</t>
        </is>
      </c>
      <c r="G3483" t="inlineStr">
        <is>
          <t>Consommation de graines par les FAB = 0 kt (Etat 13 - FranceAgriMer)</t>
        </is>
      </c>
      <c r="H3483" t="inlineStr"/>
      <c r="I3483" t="inlineStr">
        <is>
          <t>Etat 13 - FranceAgriMer</t>
        </is>
      </c>
      <c r="J3483" t="inlineStr"/>
      <c r="K3483" t="inlineStr">
        <is>
          <t>Volume</t>
        </is>
      </c>
      <c r="L3483" t="inlineStr">
        <is>
          <t>Consommation de graines par les FAB</t>
        </is>
      </c>
      <c r="M3483" t="inlineStr">
        <is>
          <t>FAB protéagineux - FAM</t>
        </is>
      </c>
      <c r="N3483" t="inlineStr"/>
      <c r="O3483" t="n">
        <v>0.34</v>
      </c>
      <c r="P3483" t="inlineStr"/>
      <c r="Q3483" t="inlineStr"/>
    </row>
    <row r="3484" ht="15" customHeight="1" s="1003">
      <c r="A3484" s="1019" t="inlineStr">
        <is>
          <t>Graines collectées</t>
        </is>
      </c>
      <c r="B3484" t="inlineStr">
        <is>
          <t>Amidonnerie</t>
        </is>
      </c>
      <c r="C3484" t="inlineStr">
        <is>
          <t>kt</t>
        </is>
      </c>
      <c r="D3484" t="inlineStr">
        <is>
          <t>France</t>
        </is>
      </c>
      <c r="E3484" t="inlineStr">
        <is>
          <t>2019-20</t>
        </is>
      </c>
      <c r="F3484" t="inlineStr">
        <is>
          <t>Lupin</t>
        </is>
      </c>
      <c r="G3484" t="inlineStr"/>
      <c r="H3484" t="inlineStr"/>
      <c r="I3484" t="inlineStr"/>
      <c r="J3484" t="inlineStr"/>
      <c r="K3484" t="inlineStr"/>
      <c r="L3484" t="inlineStr"/>
      <c r="M3484" t="inlineStr"/>
      <c r="N3484" t="inlineStr"/>
      <c r="O3484" t="n">
        <v>-0</v>
      </c>
      <c r="P3484" t="inlineStr"/>
      <c r="Q3484" t="inlineStr"/>
    </row>
    <row r="3485" ht="15" customHeight="1" s="1003">
      <c r="A3485" s="1019" t="inlineStr">
        <is>
          <t>Graines collectées</t>
        </is>
      </c>
      <c r="B3485" t="inlineStr">
        <is>
          <t>Meunerie</t>
        </is>
      </c>
      <c r="C3485" t="inlineStr">
        <is>
          <t>kt</t>
        </is>
      </c>
      <c r="D3485" t="inlineStr">
        <is>
          <t>France</t>
        </is>
      </c>
      <c r="E3485" t="inlineStr">
        <is>
          <t>2019-20</t>
        </is>
      </c>
      <c r="F3485" t="inlineStr">
        <is>
          <t>Lupin</t>
        </is>
      </c>
      <c r="G3485" t="inlineStr"/>
      <c r="H3485" t="inlineStr"/>
      <c r="I3485" t="inlineStr"/>
      <c r="J3485" t="inlineStr"/>
      <c r="K3485" t="inlineStr"/>
      <c r="L3485" t="inlineStr"/>
      <c r="M3485" t="inlineStr"/>
      <c r="N3485" t="inlineStr"/>
      <c r="O3485" t="n">
        <v>-0</v>
      </c>
      <c r="P3485" t="inlineStr"/>
      <c r="Q3485" t="inlineStr"/>
    </row>
    <row r="3486" ht="15" customHeight="1" s="1003">
      <c r="A3486" s="1019" t="inlineStr">
        <is>
          <t>Graines collectées</t>
        </is>
      </c>
      <c r="B3486" t="inlineStr">
        <is>
          <t>Fabrication d'ingrédients</t>
        </is>
      </c>
      <c r="C3486" t="inlineStr">
        <is>
          <t>kt</t>
        </is>
      </c>
      <c r="D3486" t="inlineStr">
        <is>
          <t>France</t>
        </is>
      </c>
      <c r="E3486" t="inlineStr">
        <is>
          <t>2019-20</t>
        </is>
      </c>
      <c r="F3486" t="inlineStr">
        <is>
          <t>Lupin</t>
        </is>
      </c>
      <c r="G3486" t="inlineStr"/>
      <c r="H3486" t="inlineStr"/>
      <c r="I3486" t="inlineStr"/>
      <c r="J3486" t="inlineStr">
        <is>
          <t>Le reste des graines est utilisée pour la fabrication de MPV</t>
        </is>
      </c>
      <c r="K3486" t="inlineStr"/>
      <c r="L3486" t="inlineStr">
        <is>
          <t>Consommation de graines pour la fabrication d'ingrédients</t>
        </is>
      </c>
      <c r="M3486" t="inlineStr"/>
      <c r="N3486" t="inlineStr"/>
      <c r="O3486" t="n">
        <v>10.2</v>
      </c>
      <c r="P3486" t="inlineStr"/>
      <c r="Q3486" t="inlineStr"/>
    </row>
    <row r="3487" ht="15" customHeight="1" s="1003">
      <c r="A3487" s="1019" t="inlineStr">
        <is>
          <t>Graines collectées</t>
        </is>
      </c>
      <c r="B3487" t="inlineStr">
        <is>
          <t>Ménages</t>
        </is>
      </c>
      <c r="C3487" t="inlineStr">
        <is>
          <t>kt</t>
        </is>
      </c>
      <c r="D3487" t="inlineStr">
        <is>
          <t>France</t>
        </is>
      </c>
      <c r="E3487" t="inlineStr">
        <is>
          <t>2019-20</t>
        </is>
      </c>
      <c r="F3487" t="inlineStr">
        <is>
          <t>Lupin</t>
        </is>
      </c>
      <c r="G3487" t="inlineStr"/>
      <c r="H3487" t="inlineStr"/>
      <c r="I3487" t="inlineStr"/>
      <c r="J3487" t="inlineStr"/>
      <c r="K3487" t="inlineStr"/>
      <c r="L3487" t="inlineStr"/>
      <c r="M3487" t="inlineStr"/>
      <c r="N3487" t="inlineStr"/>
      <c r="O3487" t="n">
        <v>-0</v>
      </c>
      <c r="P3487" t="n">
        <v>0</v>
      </c>
      <c r="Q3487" t="n">
        <v>-0</v>
      </c>
    </row>
    <row r="3488" ht="15" customHeight="1" s="1003">
      <c r="A3488" s="1019" t="inlineStr">
        <is>
          <t>Graines collectées</t>
        </is>
      </c>
      <c r="B3488" t="inlineStr">
        <is>
          <t>Circuits généralistes</t>
        </is>
      </c>
      <c r="C3488" t="inlineStr">
        <is>
          <t>kt</t>
        </is>
      </c>
      <c r="D3488" t="inlineStr">
        <is>
          <t>France</t>
        </is>
      </c>
      <c r="E3488" t="inlineStr">
        <is>
          <t>2019-20</t>
        </is>
      </c>
      <c r="F3488" t="inlineStr">
        <is>
          <t>Lupin</t>
        </is>
      </c>
      <c r="G3488" t="inlineStr"/>
      <c r="H3488" t="inlineStr"/>
      <c r="I3488" t="inlineStr"/>
      <c r="J3488" t="inlineStr"/>
      <c r="K3488" t="inlineStr"/>
      <c r="L3488" t="inlineStr"/>
      <c r="M3488" t="inlineStr"/>
      <c r="N3488" t="inlineStr"/>
      <c r="O3488" t="n">
        <v>-0</v>
      </c>
      <c r="P3488" t="n">
        <v>0</v>
      </c>
      <c r="Q3488" t="n">
        <v>-0</v>
      </c>
    </row>
    <row r="3489" ht="15" customHeight="1" s="1003">
      <c r="A3489" s="1019" t="inlineStr">
        <is>
          <t>Graines collectées</t>
        </is>
      </c>
      <c r="B3489" t="inlineStr">
        <is>
          <t>Usages alimentaires</t>
        </is>
      </c>
      <c r="C3489" t="inlineStr">
        <is>
          <t>kt</t>
        </is>
      </c>
      <c r="D3489" t="inlineStr">
        <is>
          <t>France</t>
        </is>
      </c>
      <c r="E3489" t="inlineStr">
        <is>
          <t>2019-20</t>
        </is>
      </c>
      <c r="F3489" t="inlineStr">
        <is>
          <t>Lupin</t>
        </is>
      </c>
      <c r="G3489" t="inlineStr"/>
      <c r="H3489" t="inlineStr"/>
      <c r="I3489" t="inlineStr"/>
      <c r="J3489" t="inlineStr"/>
      <c r="K3489" t="inlineStr"/>
      <c r="L3489" t="inlineStr"/>
      <c r="M3489" t="inlineStr"/>
      <c r="N3489" t="inlineStr"/>
      <c r="O3489" t="n">
        <v>0.34</v>
      </c>
      <c r="P3489" t="inlineStr"/>
      <c r="Q3489" t="inlineStr"/>
    </row>
    <row r="3490" ht="15" customHeight="1" s="1003">
      <c r="A3490" s="1019" t="inlineStr">
        <is>
          <t>Graines collectées</t>
        </is>
      </c>
      <c r="B3490" t="inlineStr">
        <is>
          <t>Alimentation animale rente</t>
        </is>
      </c>
      <c r="C3490" t="inlineStr">
        <is>
          <t>kt</t>
        </is>
      </c>
      <c r="D3490" t="inlineStr">
        <is>
          <t>France</t>
        </is>
      </c>
      <c r="E3490" t="inlineStr">
        <is>
          <t>2019-20</t>
        </is>
      </c>
      <c r="F3490" t="inlineStr">
        <is>
          <t>Lupin</t>
        </is>
      </c>
      <c r="G3490" t="inlineStr"/>
      <c r="H3490" t="inlineStr"/>
      <c r="I3490" t="inlineStr"/>
      <c r="J3490" t="inlineStr"/>
      <c r="K3490" t="inlineStr"/>
      <c r="L3490" t="inlineStr"/>
      <c r="M3490" t="inlineStr"/>
      <c r="N3490" t="inlineStr"/>
      <c r="O3490" t="n">
        <v>0.34</v>
      </c>
      <c r="P3490" t="inlineStr"/>
      <c r="Q3490" t="inlineStr"/>
    </row>
    <row r="3491" ht="15" customHeight="1" s="1003">
      <c r="A3491" s="1019" t="inlineStr">
        <is>
          <t>Graines collectées</t>
        </is>
      </c>
      <c r="B3491" t="inlineStr">
        <is>
          <t>Alimentation animale</t>
        </is>
      </c>
      <c r="C3491" t="inlineStr">
        <is>
          <t>kt</t>
        </is>
      </c>
      <c r="D3491" t="inlineStr">
        <is>
          <t>France</t>
        </is>
      </c>
      <c r="E3491" t="inlineStr">
        <is>
          <t>2019-20</t>
        </is>
      </c>
      <c r="F3491" t="inlineStr">
        <is>
          <t>Lupin</t>
        </is>
      </c>
      <c r="G3491" t="inlineStr"/>
      <c r="H3491" t="inlineStr"/>
      <c r="I3491" t="inlineStr"/>
      <c r="J3491" t="inlineStr"/>
      <c r="K3491" t="inlineStr"/>
      <c r="L3491" t="inlineStr"/>
      <c r="M3491" t="inlineStr"/>
      <c r="N3491" t="inlineStr"/>
      <c r="O3491" t="n">
        <v>0.34</v>
      </c>
      <c r="P3491" t="inlineStr"/>
      <c r="Q3491" t="inlineStr"/>
    </row>
    <row r="3492" ht="15" customHeight="1" s="1003">
      <c r="A3492" s="1019" t="inlineStr">
        <is>
          <t>Graines collectées</t>
        </is>
      </c>
      <c r="B3492" t="inlineStr">
        <is>
          <t>Débouchés</t>
        </is>
      </c>
      <c r="C3492" t="inlineStr">
        <is>
          <t>kt</t>
        </is>
      </c>
      <c r="D3492" t="inlineStr">
        <is>
          <t>France</t>
        </is>
      </c>
      <c r="E3492" t="inlineStr">
        <is>
          <t>2019-20</t>
        </is>
      </c>
      <c r="F3492" t="inlineStr">
        <is>
          <t>Lupin</t>
        </is>
      </c>
      <c r="G3492" t="inlineStr"/>
      <c r="H3492" t="inlineStr"/>
      <c r="I3492" t="inlineStr"/>
      <c r="J3492" t="inlineStr"/>
      <c r="K3492" t="inlineStr"/>
      <c r="L3492" t="inlineStr"/>
      <c r="M3492" t="inlineStr"/>
      <c r="N3492" t="inlineStr"/>
      <c r="O3492" t="n">
        <v>0.34</v>
      </c>
      <c r="P3492" t="inlineStr"/>
      <c r="Q3492" t="inlineStr"/>
    </row>
    <row r="3493" ht="15" customHeight="1" s="1003">
      <c r="A3493" s="1019" t="inlineStr">
        <is>
          <t>Graines collectées</t>
        </is>
      </c>
      <c r="B3493" t="inlineStr">
        <is>
          <t>Autres IAA</t>
        </is>
      </c>
      <c r="C3493" t="inlineStr">
        <is>
          <t>kt</t>
        </is>
      </c>
      <c r="D3493" t="inlineStr">
        <is>
          <t>France</t>
        </is>
      </c>
      <c r="E3493" t="inlineStr">
        <is>
          <t>2019-20</t>
        </is>
      </c>
      <c r="F3493" t="inlineStr">
        <is>
          <t>Lupin</t>
        </is>
      </c>
      <c r="G3493" t="inlineStr"/>
      <c r="H3493" t="inlineStr"/>
      <c r="I3493" t="inlineStr"/>
      <c r="J3493" t="inlineStr"/>
      <c r="K3493" t="inlineStr"/>
      <c r="L3493" t="inlineStr"/>
      <c r="M3493" t="inlineStr"/>
      <c r="N3493" t="inlineStr"/>
      <c r="O3493" t="n">
        <v>-0</v>
      </c>
      <c r="P3493" t="n">
        <v>0</v>
      </c>
      <c r="Q3493" t="n">
        <v>-0</v>
      </c>
    </row>
    <row r="3494" ht="15" customHeight="1" s="1003">
      <c r="A3494" s="1019" t="inlineStr">
        <is>
          <t>Graines collectées</t>
        </is>
      </c>
      <c r="B3494" t="inlineStr">
        <is>
          <t>Semences certifiées</t>
        </is>
      </c>
      <c r="C3494" t="inlineStr">
        <is>
          <t>kt</t>
        </is>
      </c>
      <c r="D3494" t="inlineStr">
        <is>
          <t>France</t>
        </is>
      </c>
      <c r="E3494" t="inlineStr">
        <is>
          <t>2019-20</t>
        </is>
      </c>
      <c r="F3494" t="inlineStr">
        <is>
          <t>Lupin</t>
        </is>
      </c>
      <c r="G3494" t="inlineStr">
        <is>
          <t>Production de semences certifiées = 0 kt (Collectes, stocks - FranceAgriMer)</t>
        </is>
      </c>
      <c r="H3494" t="inlineStr"/>
      <c r="I3494" t="inlineStr">
        <is>
          <t>Collectes, stocks - FranceAgriMer</t>
        </is>
      </c>
      <c r="J3494" t="inlineStr"/>
      <c r="K3494" t="inlineStr">
        <is>
          <t>Volume</t>
        </is>
      </c>
      <c r="L3494" t="inlineStr">
        <is>
          <t>Production de semences certifiées</t>
        </is>
      </c>
      <c r="M3494" t="inlineStr">
        <is>
          <t>Collectes, stocks protéa - FAM</t>
        </is>
      </c>
      <c r="N3494" t="inlineStr"/>
      <c r="O3494" t="n">
        <v>0.22</v>
      </c>
      <c r="P3494" t="inlineStr"/>
      <c r="Q3494" t="inlineStr"/>
    </row>
    <row r="3495" ht="15" customHeight="1" s="1003">
      <c r="A3495" s="1019" t="inlineStr">
        <is>
          <t>Graines collectées</t>
        </is>
      </c>
      <c r="B3495" t="inlineStr">
        <is>
          <t>Semences</t>
        </is>
      </c>
      <c r="C3495" t="inlineStr">
        <is>
          <t>kt</t>
        </is>
      </c>
      <c r="D3495" t="inlineStr">
        <is>
          <t>France</t>
        </is>
      </c>
      <c r="E3495" t="inlineStr">
        <is>
          <t>2019-20</t>
        </is>
      </c>
      <c r="F3495" t="inlineStr">
        <is>
          <t>Lupin</t>
        </is>
      </c>
      <c r="G3495" t="inlineStr">
        <is>
          <t>Production de semences certifiées = 1 kt (Collectes, stocks - FranceAgriMer)</t>
        </is>
      </c>
      <c r="H3495" t="inlineStr"/>
      <c r="I3495" t="inlineStr">
        <is>
          <t>Collectes, stocks - FranceAgriMer</t>
        </is>
      </c>
      <c r="J3495" t="inlineStr"/>
      <c r="K3495" t="inlineStr">
        <is>
          <t>Volume</t>
        </is>
      </c>
      <c r="L3495" t="inlineStr">
        <is>
          <t>Production de semences certifiées</t>
        </is>
      </c>
      <c r="M3495" t="inlineStr">
        <is>
          <t>Collectes, stocks protéa - FAM</t>
        </is>
      </c>
      <c r="N3495" t="inlineStr"/>
      <c r="O3495" t="n">
        <v>0.22</v>
      </c>
      <c r="P3495" t="inlineStr"/>
      <c r="Q3495" t="inlineStr"/>
    </row>
    <row r="3496" ht="15" customHeight="1" s="1003">
      <c r="A3496" s="1019" t="inlineStr">
        <is>
          <t>Graines collectées</t>
        </is>
      </c>
      <c r="B3496" t="inlineStr">
        <is>
          <t>Export</t>
        </is>
      </c>
      <c r="C3496" t="inlineStr">
        <is>
          <t>kt</t>
        </is>
      </c>
      <c r="D3496" t="inlineStr">
        <is>
          <t>France</t>
        </is>
      </c>
      <c r="E3496" t="inlineStr">
        <is>
          <t>2019-20</t>
        </is>
      </c>
      <c r="F3496" t="inlineStr">
        <is>
          <t>Lupin</t>
        </is>
      </c>
      <c r="G3496" t="inlineStr"/>
      <c r="H3496" t="inlineStr">
        <is>
          <t>Exportation de graines = 0 kt (Douanes françaises - Eurostat)</t>
        </is>
      </c>
      <c r="I3496" t="inlineStr">
        <is>
          <t>Douanes françaises - Eurostat</t>
        </is>
      </c>
      <c r="J3496" t="inlineStr">
        <is>
          <t>Les échanges de lupin sont négligés</t>
        </is>
      </c>
      <c r="K3496" t="inlineStr">
        <is>
          <t>Volume</t>
        </is>
      </c>
      <c r="L3496" t="inlineStr">
        <is>
          <t>Exportation de graines</t>
        </is>
      </c>
      <c r="M3496" t="inlineStr">
        <is>
          <t>Echanges mensuels - EUROSTAT</t>
        </is>
      </c>
      <c r="N3496" t="inlineStr"/>
      <c r="O3496" t="n">
        <v>-0</v>
      </c>
      <c r="P3496" t="inlineStr"/>
      <c r="Q3496" t="inlineStr"/>
    </row>
    <row r="3497" ht="15" customHeight="1" s="1003">
      <c r="A3497" s="1019" t="inlineStr">
        <is>
          <t>Graines collectées</t>
        </is>
      </c>
      <c r="B3497" t="inlineStr">
        <is>
          <t>Ecart statistique</t>
        </is>
      </c>
      <c r="C3497" t="inlineStr">
        <is>
          <t>kt</t>
        </is>
      </c>
      <c r="D3497" t="inlineStr">
        <is>
          <t>France</t>
        </is>
      </c>
      <c r="E3497" t="inlineStr">
        <is>
          <t>2019-20</t>
        </is>
      </c>
      <c r="F3497" t="inlineStr">
        <is>
          <t>Lupin</t>
        </is>
      </c>
      <c r="G3497" t="inlineStr"/>
      <c r="H3497" t="inlineStr"/>
      <c r="I3497" t="inlineStr"/>
      <c r="J3497" t="inlineStr"/>
      <c r="K3497" t="inlineStr"/>
      <c r="L3497" t="inlineStr"/>
      <c r="M3497" t="inlineStr"/>
      <c r="N3497" t="inlineStr"/>
      <c r="O3497" t="n">
        <v>-0</v>
      </c>
      <c r="P3497" t="inlineStr"/>
      <c r="Q3497" t="inlineStr"/>
    </row>
    <row r="3498" ht="15" customHeight="1" s="1003">
      <c r="A3498" s="1019" t="inlineStr">
        <is>
          <t>Issues de silo</t>
        </is>
      </c>
      <c r="B3498" t="inlineStr">
        <is>
          <t>Elimination/Pertes</t>
        </is>
      </c>
      <c r="C3498" t="inlineStr">
        <is>
          <t>kt</t>
        </is>
      </c>
      <c r="D3498" t="inlineStr">
        <is>
          <t>France</t>
        </is>
      </c>
      <c r="E3498" t="inlineStr">
        <is>
          <t>2019-20</t>
        </is>
      </c>
      <c r="F3498" t="inlineStr">
        <is>
          <t>Lupin</t>
        </is>
      </c>
      <c r="G3498" t="inlineStr"/>
      <c r="H3498" t="inlineStr">
        <is>
          <t>0</t>
        </is>
      </c>
      <c r="I3498" t="inlineStr">
        <is>
          <t>ONRB - FranceAgriMer</t>
        </is>
      </c>
      <c r="J3498" t="inlineStr">
        <is>
          <t>Mêmes usages que les issues de silo de pois et fèveroles</t>
        </is>
      </c>
      <c r="K3498" t="inlineStr">
        <is>
          <t>Répartition</t>
        </is>
      </c>
      <c r="L3498" t="inlineStr">
        <is>
          <t>Les issues de silo sont éliminées:Part d'issues de silo éliminées</t>
        </is>
      </c>
      <c r="M3498" t="inlineStr">
        <is>
          <t>Issues de silo - ONRB</t>
        </is>
      </c>
      <c r="N3498" t="inlineStr"/>
      <c r="O3498" t="n">
        <v>0</v>
      </c>
      <c r="P3498" t="inlineStr"/>
      <c r="Q3498" t="inlineStr"/>
    </row>
    <row r="3499" ht="15" customHeight="1" s="1003">
      <c r="A3499" s="1019" t="inlineStr">
        <is>
          <t>Issues de silo</t>
        </is>
      </c>
      <c r="B3499" t="inlineStr">
        <is>
          <t>Autres usages (ou usages indéfinis)</t>
        </is>
      </c>
      <c r="C3499" t="inlineStr">
        <is>
          <t>kt</t>
        </is>
      </c>
      <c r="D3499" t="inlineStr">
        <is>
          <t>France</t>
        </is>
      </c>
      <c r="E3499" t="inlineStr">
        <is>
          <t>2019-20</t>
        </is>
      </c>
      <c r="F3499" t="inlineStr">
        <is>
          <t>Lupin</t>
        </is>
      </c>
      <c r="G3499" t="inlineStr"/>
      <c r="H3499" t="inlineStr"/>
      <c r="I3499" t="inlineStr"/>
      <c r="J3499" t="inlineStr"/>
      <c r="K3499" t="inlineStr"/>
      <c r="L3499" t="inlineStr"/>
      <c r="M3499" t="inlineStr"/>
      <c r="N3499" t="inlineStr"/>
      <c r="O3499" t="n">
        <v>0</v>
      </c>
      <c r="P3499" t="inlineStr"/>
      <c r="Q3499" t="inlineStr"/>
    </row>
    <row r="3500" ht="15" customHeight="1" s="1003">
      <c r="A3500" s="1019" t="inlineStr">
        <is>
          <t>Issues de silo</t>
        </is>
      </c>
      <c r="B3500" t="inlineStr">
        <is>
          <t>Débouchés</t>
        </is>
      </c>
      <c r="C3500" t="inlineStr">
        <is>
          <t>kt</t>
        </is>
      </c>
      <c r="D3500" t="inlineStr">
        <is>
          <t>France</t>
        </is>
      </c>
      <c r="E3500" t="inlineStr">
        <is>
          <t>2019-20</t>
        </is>
      </c>
      <c r="F3500" t="inlineStr">
        <is>
          <t>Lupin</t>
        </is>
      </c>
      <c r="G3500" t="inlineStr"/>
      <c r="H3500" t="inlineStr"/>
      <c r="I3500" t="inlineStr"/>
      <c r="J3500" t="inlineStr"/>
      <c r="K3500" t="inlineStr"/>
      <c r="L3500" t="inlineStr"/>
      <c r="M3500" t="inlineStr"/>
      <c r="N3500" t="inlineStr"/>
      <c r="O3500" t="n">
        <v>0.04</v>
      </c>
      <c r="P3500" t="inlineStr"/>
      <c r="Q3500" t="inlineStr"/>
    </row>
    <row r="3501" ht="15" customHeight="1" s="1003">
      <c r="A3501" s="1019" t="inlineStr">
        <is>
          <t>Issues de silo</t>
        </is>
      </c>
      <c r="B3501" t="inlineStr">
        <is>
          <t>FAF</t>
        </is>
      </c>
      <c r="C3501" t="inlineStr">
        <is>
          <t>kt</t>
        </is>
      </c>
      <c r="D3501" t="inlineStr">
        <is>
          <t>France</t>
        </is>
      </c>
      <c r="E3501" t="inlineStr">
        <is>
          <t>2019-20</t>
        </is>
      </c>
      <c r="F3501" t="inlineStr">
        <is>
          <t>Lupin</t>
        </is>
      </c>
      <c r="G3501" t="inlineStr"/>
      <c r="H3501" t="inlineStr">
        <is>
          <t>Part d'issues de silo consommées par les FAF = 56,33 % (ONRB - FranceAgriMer)</t>
        </is>
      </c>
      <c r="I3501" t="inlineStr">
        <is>
          <t>ONRB - FranceAgriMer</t>
        </is>
      </c>
      <c r="J3501" t="inlineStr">
        <is>
          <t>Mêmes usages que les issues de silo de pois et fèveroles</t>
        </is>
      </c>
      <c r="K3501" t="inlineStr">
        <is>
          <t>Répartition</t>
        </is>
      </c>
      <c r="L3501" t="inlineStr">
        <is>
          <t>Part d'issues de silo consommées par les FAF</t>
        </is>
      </c>
      <c r="M3501" t="inlineStr">
        <is>
          <t>Issues de silo - ONRB</t>
        </is>
      </c>
      <c r="N3501" t="inlineStr"/>
      <c r="O3501" t="n">
        <v>0.02</v>
      </c>
      <c r="P3501" t="inlineStr"/>
      <c r="Q3501" t="inlineStr"/>
    </row>
    <row r="3502" ht="15" customHeight="1" s="1003">
      <c r="A3502" s="1019" t="inlineStr">
        <is>
          <t>Issues de silo</t>
        </is>
      </c>
      <c r="B3502" t="inlineStr">
        <is>
          <t>Litière</t>
        </is>
      </c>
      <c r="C3502" t="inlineStr">
        <is>
          <t>kt</t>
        </is>
      </c>
      <c r="D3502" t="inlineStr">
        <is>
          <t>France</t>
        </is>
      </c>
      <c r="E3502" t="inlineStr">
        <is>
          <t>2019-20</t>
        </is>
      </c>
      <c r="F3502" t="inlineStr">
        <is>
          <t>Lupin</t>
        </is>
      </c>
      <c r="G3502" t="inlineStr"/>
      <c r="H3502" t="inlineStr">
        <is>
          <t>Part d'issues de silo consommées comme litière = 0,77 % (ONRB - FranceAgriMer)</t>
        </is>
      </c>
      <c r="I3502" t="inlineStr">
        <is>
          <t>ONRB - FranceAgriMer</t>
        </is>
      </c>
      <c r="J3502" t="inlineStr">
        <is>
          <t>Mêmes usages que les issues de silo de pois et fèveroles</t>
        </is>
      </c>
      <c r="K3502" t="inlineStr">
        <is>
          <t>Répartition</t>
        </is>
      </c>
      <c r="L3502" t="inlineStr">
        <is>
          <t>Part d'issues de silo consommées comme litière</t>
        </is>
      </c>
      <c r="M3502" t="inlineStr">
        <is>
          <t>Issues de silo - ONRB</t>
        </is>
      </c>
      <c r="N3502" t="inlineStr"/>
      <c r="O3502" t="n">
        <v>0</v>
      </c>
      <c r="P3502" t="inlineStr"/>
      <c r="Q3502" t="inlineStr"/>
    </row>
    <row r="3503" ht="15" customHeight="1" s="1003">
      <c r="A3503" s="1019" t="inlineStr">
        <is>
          <t>Issues de silo</t>
        </is>
      </c>
      <c r="B3503" t="inlineStr">
        <is>
          <t>Compostage</t>
        </is>
      </c>
      <c r="C3503" t="inlineStr">
        <is>
          <t>kt</t>
        </is>
      </c>
      <c r="D3503" t="inlineStr">
        <is>
          <t>France</t>
        </is>
      </c>
      <c r="E3503" t="inlineStr">
        <is>
          <t>2019-20</t>
        </is>
      </c>
      <c r="F3503" t="inlineStr">
        <is>
          <t>Lupin</t>
        </is>
      </c>
      <c r="G3503" t="inlineStr"/>
      <c r="H3503" t="inlineStr">
        <is>
          <t>Part d'issues de silo compostées = 0 % (ONRB - FranceAgriMer)</t>
        </is>
      </c>
      <c r="I3503" t="inlineStr">
        <is>
          <t>ONRB - FranceAgriMer</t>
        </is>
      </c>
      <c r="J3503" t="inlineStr">
        <is>
          <t>Mêmes usages que les issues de silo de pois et fèveroles</t>
        </is>
      </c>
      <c r="K3503" t="inlineStr">
        <is>
          <t>Répartition</t>
        </is>
      </c>
      <c r="L3503" t="inlineStr">
        <is>
          <t>Part d'issues de silo compostées</t>
        </is>
      </c>
      <c r="M3503" t="inlineStr">
        <is>
          <t>Issues de silo - ONRB</t>
        </is>
      </c>
      <c r="N3503" t="inlineStr"/>
      <c r="O3503" t="n">
        <v>0</v>
      </c>
      <c r="P3503" t="inlineStr"/>
      <c r="Q3503" t="inlineStr"/>
    </row>
    <row r="3504" ht="15" customHeight="1" s="1003">
      <c r="A3504" s="1019" t="inlineStr">
        <is>
          <t>Issues de silo</t>
        </is>
      </c>
      <c r="B3504" t="inlineStr">
        <is>
          <t>Autres biomatériaux</t>
        </is>
      </c>
      <c r="C3504" t="inlineStr">
        <is>
          <t>kt</t>
        </is>
      </c>
      <c r="D3504" t="inlineStr">
        <is>
          <t>France</t>
        </is>
      </c>
      <c r="E3504" t="inlineStr">
        <is>
          <t>2019-20</t>
        </is>
      </c>
      <c r="F3504" t="inlineStr">
        <is>
          <t>Lupin</t>
        </is>
      </c>
      <c r="G3504" t="inlineStr"/>
      <c r="H3504" t="inlineStr">
        <is>
          <t>Part d'issues de silo consommées comme autres biomatériaux = 0,77 % (ONRB - FranceAgriMer)</t>
        </is>
      </c>
      <c r="I3504" t="inlineStr">
        <is>
          <t>ONRB - FranceAgriMer</t>
        </is>
      </c>
      <c r="J3504" t="inlineStr">
        <is>
          <t>Mêmes usages que les issues de silo de pois et fèveroles</t>
        </is>
      </c>
      <c r="K3504" t="inlineStr">
        <is>
          <t>Répartition</t>
        </is>
      </c>
      <c r="L3504" t="inlineStr">
        <is>
          <t>Part d'issues de silo consommées comme autres biomatériaux</t>
        </is>
      </c>
      <c r="M3504" t="inlineStr">
        <is>
          <t>Issues de silo - ONRB</t>
        </is>
      </c>
      <c r="N3504" t="inlineStr"/>
      <c r="O3504" t="n">
        <v>0</v>
      </c>
      <c r="P3504" t="inlineStr"/>
      <c r="Q3504" t="inlineStr"/>
    </row>
    <row r="3505" ht="15" customHeight="1" s="1003">
      <c r="A3505" s="1019" t="inlineStr">
        <is>
          <t>Issues de silo</t>
        </is>
      </c>
      <c r="B3505" t="inlineStr">
        <is>
          <t>Méthanisation</t>
        </is>
      </c>
      <c r="C3505" t="inlineStr">
        <is>
          <t>kt</t>
        </is>
      </c>
      <c r="D3505" t="inlineStr">
        <is>
          <t>France</t>
        </is>
      </c>
      <c r="E3505" t="inlineStr">
        <is>
          <t>2019-20</t>
        </is>
      </c>
      <c r="F3505" t="inlineStr">
        <is>
          <t>Lupin</t>
        </is>
      </c>
      <c r="G3505" t="inlineStr"/>
      <c r="H3505" t="inlineStr">
        <is>
          <t>Part d'issues de silo consommées en méthanisation = 40,72 % (ONRB - FranceAgriMer)</t>
        </is>
      </c>
      <c r="I3505" t="inlineStr">
        <is>
          <t>ONRB - FranceAgriMer</t>
        </is>
      </c>
      <c r="J3505" t="inlineStr">
        <is>
          <t>Mêmes usages que les issues de silo de pois et fèveroles</t>
        </is>
      </c>
      <c r="K3505" t="inlineStr">
        <is>
          <t>Répartition</t>
        </is>
      </c>
      <c r="L3505" t="inlineStr">
        <is>
          <t>Part d'issues de silo consommées en méthanisation</t>
        </is>
      </c>
      <c r="M3505" t="inlineStr">
        <is>
          <t>Issues de silo - ONRB</t>
        </is>
      </c>
      <c r="N3505" t="inlineStr"/>
      <c r="O3505" t="n">
        <v>0.02</v>
      </c>
      <c r="P3505" t="inlineStr"/>
      <c r="Q3505" t="inlineStr"/>
    </row>
    <row r="3506" ht="15" customHeight="1" s="1003">
      <c r="A3506" s="1019" t="inlineStr">
        <is>
          <t>Issues de silo</t>
        </is>
      </c>
      <c r="B3506" t="inlineStr">
        <is>
          <t>Combustion</t>
        </is>
      </c>
      <c r="C3506" t="inlineStr">
        <is>
          <t>kt</t>
        </is>
      </c>
      <c r="D3506" t="inlineStr">
        <is>
          <t>France</t>
        </is>
      </c>
      <c r="E3506" t="inlineStr">
        <is>
          <t>2019-20</t>
        </is>
      </c>
      <c r="F3506" t="inlineStr">
        <is>
          <t>Lupin</t>
        </is>
      </c>
      <c r="G3506" t="inlineStr"/>
      <c r="H3506" t="inlineStr">
        <is>
          <t>Part d'issues de silo brûlées = 1,03 % (ONRB - FranceAgriMer)</t>
        </is>
      </c>
      <c r="I3506" t="inlineStr">
        <is>
          <t>ONRB - FranceAgriMer</t>
        </is>
      </c>
      <c r="J3506" t="inlineStr">
        <is>
          <t>Mêmes usages que les issues de silo de pois et fèveroles</t>
        </is>
      </c>
      <c r="K3506" t="inlineStr">
        <is>
          <t>Répartition</t>
        </is>
      </c>
      <c r="L3506" t="inlineStr">
        <is>
          <t>Part d'issues de silo brûlées</t>
        </is>
      </c>
      <c r="M3506" t="inlineStr">
        <is>
          <t>Issues de silo - ONRB</t>
        </is>
      </c>
      <c r="N3506" t="inlineStr"/>
      <c r="O3506" t="n">
        <v>0</v>
      </c>
      <c r="P3506" t="inlineStr"/>
      <c r="Q3506" t="inlineStr"/>
    </row>
    <row r="3507" ht="15" customHeight="1" s="1003">
      <c r="A3507" s="1019" t="inlineStr">
        <is>
          <t>Issues de silo</t>
        </is>
      </c>
      <c r="B3507" t="inlineStr">
        <is>
          <t>Hors FAB</t>
        </is>
      </c>
      <c r="C3507" t="inlineStr">
        <is>
          <t>kt</t>
        </is>
      </c>
      <c r="D3507" t="inlineStr">
        <is>
          <t>France</t>
        </is>
      </c>
      <c r="E3507" t="inlineStr">
        <is>
          <t>2019-20</t>
        </is>
      </c>
      <c r="F3507" t="inlineStr">
        <is>
          <t>Lupin</t>
        </is>
      </c>
      <c r="G3507" t="inlineStr"/>
      <c r="H3507" t="inlineStr"/>
      <c r="I3507" t="inlineStr">
        <is>
          <t>ONRB - FranceAgriMer</t>
        </is>
      </c>
      <c r="J3507" t="inlineStr">
        <is>
          <t>Mêmes usages que les issues de silo de pois et fèveroles</t>
        </is>
      </c>
      <c r="K3507" t="inlineStr">
        <is>
          <t>Répartition</t>
        </is>
      </c>
      <c r="L3507" t="inlineStr">
        <is>
          <t>Part d'issues de silo consommées par les FAF</t>
        </is>
      </c>
      <c r="M3507" t="inlineStr">
        <is>
          <t>Issues de silo - ONRB</t>
        </is>
      </c>
      <c r="N3507" t="inlineStr"/>
      <c r="O3507" t="n">
        <v>0.02</v>
      </c>
      <c r="P3507" t="inlineStr"/>
      <c r="Q3507" t="inlineStr"/>
    </row>
    <row r="3508" ht="15" customHeight="1" s="1003">
      <c r="A3508" s="1019" t="inlineStr">
        <is>
          <t>Issues de silo</t>
        </is>
      </c>
      <c r="B3508" t="inlineStr">
        <is>
          <t>Alimentation animale rente</t>
        </is>
      </c>
      <c r="C3508" t="inlineStr">
        <is>
          <t>kt</t>
        </is>
      </c>
      <c r="D3508" t="inlineStr">
        <is>
          <t>France</t>
        </is>
      </c>
      <c r="E3508" t="inlineStr">
        <is>
          <t>2019-20</t>
        </is>
      </c>
      <c r="F3508" t="inlineStr">
        <is>
          <t>Lupin</t>
        </is>
      </c>
      <c r="G3508" t="inlineStr"/>
      <c r="H3508" t="inlineStr"/>
      <c r="I3508" t="inlineStr"/>
      <c r="J3508" t="inlineStr"/>
      <c r="K3508" t="inlineStr"/>
      <c r="L3508" t="inlineStr"/>
      <c r="M3508" t="inlineStr"/>
      <c r="N3508" t="inlineStr"/>
      <c r="O3508" t="n">
        <v>0.02</v>
      </c>
      <c r="P3508" t="inlineStr"/>
      <c r="Q3508" t="inlineStr"/>
    </row>
    <row r="3509" ht="15" customHeight="1" s="1003">
      <c r="A3509" s="1019" t="inlineStr">
        <is>
          <t>Issues de silo</t>
        </is>
      </c>
      <c r="B3509" t="inlineStr">
        <is>
          <t>Alimentation animale</t>
        </is>
      </c>
      <c r="C3509" t="inlineStr">
        <is>
          <t>kt</t>
        </is>
      </c>
      <c r="D3509" t="inlineStr">
        <is>
          <t>France</t>
        </is>
      </c>
      <c r="E3509" t="inlineStr">
        <is>
          <t>2019-20</t>
        </is>
      </c>
      <c r="F3509" t="inlineStr">
        <is>
          <t>Lupin</t>
        </is>
      </c>
      <c r="G3509" t="inlineStr"/>
      <c r="H3509" t="inlineStr"/>
      <c r="I3509" t="inlineStr"/>
      <c r="J3509" t="inlineStr"/>
      <c r="K3509" t="inlineStr"/>
      <c r="L3509" t="inlineStr"/>
      <c r="M3509" t="inlineStr"/>
      <c r="N3509" t="inlineStr"/>
      <c r="O3509" t="n">
        <v>0.02</v>
      </c>
      <c r="P3509" t="inlineStr"/>
      <c r="Q3509" t="inlineStr"/>
    </row>
    <row r="3510" ht="15" customHeight="1" s="1003">
      <c r="A3510" s="1019" t="inlineStr">
        <is>
          <t>Issues de silo</t>
        </is>
      </c>
      <c r="B3510" t="inlineStr">
        <is>
          <t>Usages alimentaires</t>
        </is>
      </c>
      <c r="C3510" t="inlineStr">
        <is>
          <t>kt</t>
        </is>
      </c>
      <c r="D3510" t="inlineStr">
        <is>
          <t>France</t>
        </is>
      </c>
      <c r="E3510" t="inlineStr">
        <is>
          <t>2019-20</t>
        </is>
      </c>
      <c r="F3510" t="inlineStr">
        <is>
          <t>Lupin</t>
        </is>
      </c>
      <c r="G3510" t="inlineStr"/>
      <c r="H3510" t="inlineStr"/>
      <c r="I3510" t="inlineStr"/>
      <c r="J3510" t="inlineStr"/>
      <c r="K3510" t="inlineStr"/>
      <c r="L3510" t="inlineStr"/>
      <c r="M3510" t="inlineStr"/>
      <c r="N3510" t="inlineStr"/>
      <c r="O3510" t="n">
        <v>0.02</v>
      </c>
      <c r="P3510" t="inlineStr"/>
      <c r="Q3510" t="inlineStr"/>
    </row>
    <row r="3511" ht="15" customHeight="1" s="1003">
      <c r="A3511" s="1019" t="inlineStr">
        <is>
          <t>Issues de silo</t>
        </is>
      </c>
      <c r="B3511" t="inlineStr">
        <is>
          <t>Biomatériaux</t>
        </is>
      </c>
      <c r="C3511" t="inlineStr">
        <is>
          <t>kt</t>
        </is>
      </c>
      <c r="D3511" t="inlineStr">
        <is>
          <t>France</t>
        </is>
      </c>
      <c r="E3511" t="inlineStr">
        <is>
          <t>2019-20</t>
        </is>
      </c>
      <c r="F3511" t="inlineStr">
        <is>
          <t>Lupin</t>
        </is>
      </c>
      <c r="G3511" t="inlineStr"/>
      <c r="H3511" t="inlineStr"/>
      <c r="I3511" t="inlineStr">
        <is>
          <t>ONRB - FranceAgriMer</t>
        </is>
      </c>
      <c r="J3511" t="inlineStr">
        <is>
          <t>Mêmes usages que les issues de silo de pois et fèveroles</t>
        </is>
      </c>
      <c r="K3511" t="inlineStr">
        <is>
          <t>Répartition</t>
        </is>
      </c>
      <c r="L3511" t="inlineStr">
        <is>
          <t>Part d'issues de silo consommées comme litière:Part d'issues de silo consommées comme autres biomatériaux</t>
        </is>
      </c>
      <c r="M3511" t="inlineStr">
        <is>
          <t>Issues de silo - ONRB</t>
        </is>
      </c>
      <c r="N3511" t="inlineStr"/>
      <c r="O3511" t="n">
        <v>0</v>
      </c>
      <c r="P3511" t="inlineStr"/>
      <c r="Q3511" t="inlineStr"/>
    </row>
    <row r="3512" ht="15" customHeight="1" s="1003">
      <c r="A3512" s="1019" t="inlineStr">
        <is>
          <t>Issues de silo</t>
        </is>
      </c>
      <c r="B3512" t="inlineStr">
        <is>
          <t>Usages non-alimentaires</t>
        </is>
      </c>
      <c r="C3512" t="inlineStr">
        <is>
          <t>kt</t>
        </is>
      </c>
      <c r="D3512" t="inlineStr">
        <is>
          <t>France</t>
        </is>
      </c>
      <c r="E3512" t="inlineStr">
        <is>
          <t>2019-20</t>
        </is>
      </c>
      <c r="F3512" t="inlineStr">
        <is>
          <t>Lupin</t>
        </is>
      </c>
      <c r="G3512" t="inlineStr"/>
      <c r="H3512" t="inlineStr"/>
      <c r="I3512" t="inlineStr"/>
      <c r="J3512" t="inlineStr"/>
      <c r="K3512" t="inlineStr"/>
      <c r="L3512" t="inlineStr"/>
      <c r="M3512" t="inlineStr"/>
      <c r="N3512" t="inlineStr"/>
      <c r="O3512" t="n">
        <v>0.02</v>
      </c>
      <c r="P3512" t="inlineStr"/>
      <c r="Q3512" t="inlineStr"/>
    </row>
    <row r="3513" ht="15" customHeight="1" s="1003">
      <c r="A3513" s="1019" t="inlineStr">
        <is>
          <t>Issues de silo</t>
        </is>
      </c>
      <c r="B3513" t="inlineStr">
        <is>
          <t>Energie</t>
        </is>
      </c>
      <c r="C3513" t="inlineStr">
        <is>
          <t>kt</t>
        </is>
      </c>
      <c r="D3513" t="inlineStr">
        <is>
          <t>France</t>
        </is>
      </c>
      <c r="E3513" t="inlineStr">
        <is>
          <t>2019-20</t>
        </is>
      </c>
      <c r="F3513" t="inlineStr">
        <is>
          <t>Lupin</t>
        </is>
      </c>
      <c r="G3513" t="inlineStr"/>
      <c r="H3513" t="inlineStr"/>
      <c r="I3513" t="inlineStr">
        <is>
          <t>ONRB - FranceAgriMer</t>
        </is>
      </c>
      <c r="J3513" t="inlineStr">
        <is>
          <t>Mêmes usages que les issues de silo de pois et fèveroles</t>
        </is>
      </c>
      <c r="K3513" t="inlineStr">
        <is>
          <t>Répartition</t>
        </is>
      </c>
      <c r="L3513" t="inlineStr">
        <is>
          <t>Part d'issues de silo consommées en méthanisation:Part d'issues de silo brûlées</t>
        </is>
      </c>
      <c r="M3513" t="inlineStr">
        <is>
          <t>Issues de silo - ONRB</t>
        </is>
      </c>
      <c r="N3513" t="inlineStr"/>
      <c r="O3513" t="n">
        <v>0.02</v>
      </c>
      <c r="P3513" t="inlineStr"/>
      <c r="Q3513" t="inlineStr"/>
    </row>
    <row r="3514" ht="15" customHeight="1" s="1003">
      <c r="A3514" s="1019" t="inlineStr">
        <is>
          <t>Issues de silo</t>
        </is>
      </c>
      <c r="B3514" t="inlineStr">
        <is>
          <t>Fertilisation</t>
        </is>
      </c>
      <c r="C3514" t="inlineStr">
        <is>
          <t>kt</t>
        </is>
      </c>
      <c r="D3514" t="inlineStr">
        <is>
          <t>France</t>
        </is>
      </c>
      <c r="E3514" t="inlineStr">
        <is>
          <t>2019-20</t>
        </is>
      </c>
      <c r="F3514" t="inlineStr">
        <is>
          <t>Lupin</t>
        </is>
      </c>
      <c r="G3514" t="inlineStr"/>
      <c r="H3514" t="inlineStr"/>
      <c r="I3514" t="inlineStr">
        <is>
          <t>ONRB - FranceAgriMer</t>
        </is>
      </c>
      <c r="J3514" t="inlineStr">
        <is>
          <t>Mêmes usages que les issues de silo de pois et fèveroles</t>
        </is>
      </c>
      <c r="K3514" t="inlineStr">
        <is>
          <t>Répartition</t>
        </is>
      </c>
      <c r="L3514" t="inlineStr">
        <is>
          <t>Part d'issues de silo compostées</t>
        </is>
      </c>
      <c r="M3514" t="inlineStr">
        <is>
          <t>Issues de silo - ONRB</t>
        </is>
      </c>
      <c r="N3514" t="inlineStr"/>
      <c r="O3514" t="n">
        <v>0</v>
      </c>
      <c r="P3514" t="inlineStr"/>
      <c r="Q3514" t="inlineStr"/>
    </row>
    <row r="3515" ht="15" customHeight="1" s="1003">
      <c r="A3515" s="1019" t="inlineStr">
        <is>
          <t>Huile</t>
        </is>
      </c>
      <c r="B3515" t="inlineStr">
        <is>
          <t>Vente directe et autoconsommation</t>
        </is>
      </c>
      <c r="C3515" t="inlineStr">
        <is>
          <t>kt</t>
        </is>
      </c>
      <c r="D3515" t="inlineStr">
        <is>
          <t>France</t>
        </is>
      </c>
      <c r="E3515" t="inlineStr">
        <is>
          <t>2019-20</t>
        </is>
      </c>
      <c r="F3515" t="inlineStr">
        <is>
          <t>Lupin</t>
        </is>
      </c>
      <c r="G3515" t="inlineStr"/>
      <c r="H3515" t="inlineStr"/>
      <c r="I3515" t="inlineStr"/>
      <c r="J3515" t="inlineStr">
        <is>
          <t>L'huile peut être autoconsommée</t>
        </is>
      </c>
      <c r="K3515" t="inlineStr"/>
      <c r="L3515" t="inlineStr"/>
      <c r="M3515" t="inlineStr"/>
      <c r="N3515" t="inlineStr"/>
      <c r="O3515" t="n">
        <v>-0</v>
      </c>
      <c r="P3515" t="n">
        <v>0</v>
      </c>
      <c r="Q3515" t="n">
        <v>500000000</v>
      </c>
    </row>
    <row r="3516" ht="15" customHeight="1" s="1003">
      <c r="A3516" s="1019" t="inlineStr">
        <is>
          <t>Huile</t>
        </is>
      </c>
      <c r="B3516" t="inlineStr">
        <is>
          <t>Circuits spécialisés</t>
        </is>
      </c>
      <c r="C3516" t="inlineStr">
        <is>
          <t>kt</t>
        </is>
      </c>
      <c r="D3516" t="inlineStr">
        <is>
          <t>France</t>
        </is>
      </c>
      <c r="E3516" t="inlineStr">
        <is>
          <t>2019-20</t>
        </is>
      </c>
      <c r="F3516" t="inlineStr">
        <is>
          <t>Lupin</t>
        </is>
      </c>
      <c r="G3516" t="inlineStr"/>
      <c r="H3516" t="inlineStr"/>
      <c r="I3516" t="inlineStr"/>
      <c r="J3516" t="inlineStr">
        <is>
          <t>L'huile peut être consommée par des circuits spécialisés</t>
        </is>
      </c>
      <c r="K3516" t="inlineStr"/>
      <c r="L3516" t="inlineStr"/>
      <c r="M3516" t="inlineStr"/>
      <c r="N3516" t="inlineStr"/>
      <c r="O3516" t="n">
        <v>-0</v>
      </c>
      <c r="P3516" t="n">
        <v>0</v>
      </c>
      <c r="Q3516" t="n">
        <v>500000000</v>
      </c>
    </row>
    <row r="3517" ht="15" customHeight="1" s="1003">
      <c r="A3517" s="1019" t="inlineStr">
        <is>
          <t>Huile</t>
        </is>
      </c>
      <c r="B3517" t="inlineStr">
        <is>
          <t>RHD</t>
        </is>
      </c>
      <c r="C3517" t="inlineStr">
        <is>
          <t>kt</t>
        </is>
      </c>
      <c r="D3517" t="inlineStr">
        <is>
          <t>France</t>
        </is>
      </c>
      <c r="E3517" t="inlineStr">
        <is>
          <t>2019-20</t>
        </is>
      </c>
      <c r="F3517" t="inlineStr">
        <is>
          <t>Lupin</t>
        </is>
      </c>
      <c r="G3517" t="inlineStr"/>
      <c r="H3517" t="inlineStr"/>
      <c r="I3517" t="inlineStr"/>
      <c r="J3517" t="inlineStr">
        <is>
          <t>L'huile est consommée en RHD</t>
        </is>
      </c>
      <c r="K3517" t="inlineStr"/>
      <c r="L3517" t="inlineStr"/>
      <c r="M3517" t="inlineStr"/>
      <c r="N3517" t="inlineStr"/>
      <c r="O3517" t="n">
        <v>-0</v>
      </c>
      <c r="P3517" t="n">
        <v>0</v>
      </c>
      <c r="Q3517" t="n">
        <v>500000000</v>
      </c>
    </row>
    <row r="3518" ht="15" customHeight="1" s="1003">
      <c r="A3518" s="1019" t="inlineStr">
        <is>
          <t>Huile</t>
        </is>
      </c>
      <c r="B3518" t="inlineStr">
        <is>
          <t>Autres IAA</t>
        </is>
      </c>
      <c r="C3518" t="inlineStr">
        <is>
          <t>kt</t>
        </is>
      </c>
      <c r="D3518" t="inlineStr">
        <is>
          <t>France</t>
        </is>
      </c>
      <c r="E3518" t="inlineStr">
        <is>
          <t>2019-20</t>
        </is>
      </c>
      <c r="F3518" t="inlineStr">
        <is>
          <t>Lupin</t>
        </is>
      </c>
      <c r="G3518" t="inlineStr"/>
      <c r="H3518" t="inlineStr"/>
      <c r="I3518" t="inlineStr"/>
      <c r="J3518" t="inlineStr">
        <is>
          <t>L'huile est consommée par les autres IAA</t>
        </is>
      </c>
      <c r="K3518" t="inlineStr"/>
      <c r="L3518" t="inlineStr"/>
      <c r="M3518" t="inlineStr"/>
      <c r="N3518" t="inlineStr"/>
      <c r="O3518" t="n">
        <v>-0</v>
      </c>
      <c r="P3518" t="n">
        <v>0</v>
      </c>
      <c r="Q3518" t="n">
        <v>500000000</v>
      </c>
    </row>
    <row r="3519" ht="15" customHeight="1" s="1003">
      <c r="A3519" s="1019" t="inlineStr">
        <is>
          <t>Huile</t>
        </is>
      </c>
      <c r="B3519" t="inlineStr">
        <is>
          <t>Autres industries</t>
        </is>
      </c>
      <c r="C3519" t="inlineStr">
        <is>
          <t>kt</t>
        </is>
      </c>
      <c r="D3519" t="inlineStr">
        <is>
          <t>France</t>
        </is>
      </c>
      <c r="E3519" t="inlineStr">
        <is>
          <t>2019-20</t>
        </is>
      </c>
      <c r="F3519" t="inlineStr">
        <is>
          <t>Lupin</t>
        </is>
      </c>
      <c r="G3519" t="inlineStr"/>
      <c r="H3519" t="inlineStr"/>
      <c r="I3519" t="inlineStr"/>
      <c r="J3519" t="inlineStr">
        <is>
          <t>L'huile est consommée pour des usages techniques</t>
        </is>
      </c>
      <c r="K3519" t="inlineStr"/>
      <c r="L3519" t="inlineStr"/>
      <c r="M3519" t="inlineStr"/>
      <c r="N3519" t="inlineStr"/>
      <c r="O3519" t="n">
        <v>-0</v>
      </c>
      <c r="P3519" t="n">
        <v>0</v>
      </c>
      <c r="Q3519" t="n">
        <v>500000000</v>
      </c>
    </row>
    <row r="3520" ht="15" customHeight="1" s="1003">
      <c r="A3520" s="1019" t="inlineStr">
        <is>
          <t>Huile</t>
        </is>
      </c>
      <c r="B3520" t="inlineStr">
        <is>
          <t>Alimentation humaine</t>
        </is>
      </c>
      <c r="C3520" t="inlineStr">
        <is>
          <t>kt</t>
        </is>
      </c>
      <c r="D3520" t="inlineStr">
        <is>
          <t>France</t>
        </is>
      </c>
      <c r="E3520" t="inlineStr">
        <is>
          <t>2019-20</t>
        </is>
      </c>
      <c r="F3520" t="inlineStr">
        <is>
          <t>Lupin</t>
        </is>
      </c>
      <c r="G3520" t="inlineStr"/>
      <c r="H3520" t="inlineStr"/>
      <c r="I3520" t="inlineStr"/>
      <c r="J3520" t="inlineStr"/>
      <c r="K3520" t="inlineStr"/>
      <c r="L3520" t="inlineStr"/>
      <c r="M3520" t="inlineStr"/>
      <c r="N3520" t="inlineStr"/>
      <c r="O3520" t="n">
        <v>-0</v>
      </c>
      <c r="P3520" t="n">
        <v>0</v>
      </c>
      <c r="Q3520" t="n">
        <v>500000000</v>
      </c>
    </row>
    <row r="3521" ht="15" customHeight="1" s="1003">
      <c r="A3521" s="1019" t="inlineStr">
        <is>
          <t>Huile</t>
        </is>
      </c>
      <c r="B3521" t="inlineStr">
        <is>
          <t>Ménages</t>
        </is>
      </c>
      <c r="C3521" t="inlineStr">
        <is>
          <t>kt</t>
        </is>
      </c>
      <c r="D3521" t="inlineStr">
        <is>
          <t>France</t>
        </is>
      </c>
      <c r="E3521" t="inlineStr">
        <is>
          <t>2019-20</t>
        </is>
      </c>
      <c r="F3521" t="inlineStr">
        <is>
          <t>Lupin</t>
        </is>
      </c>
      <c r="G3521" t="inlineStr"/>
      <c r="H3521" t="inlineStr"/>
      <c r="I3521" t="inlineStr"/>
      <c r="J3521" t="inlineStr"/>
      <c r="K3521" t="inlineStr"/>
      <c r="L3521" t="inlineStr"/>
      <c r="M3521" t="inlineStr"/>
      <c r="N3521" t="inlineStr"/>
      <c r="O3521" t="n">
        <v>-0</v>
      </c>
      <c r="P3521" t="n">
        <v>0</v>
      </c>
      <c r="Q3521" t="n">
        <v>500000000</v>
      </c>
    </row>
    <row r="3522" ht="15" customHeight="1" s="1003">
      <c r="A3522" s="1019" t="inlineStr">
        <is>
          <t>Huile</t>
        </is>
      </c>
      <c r="B3522" t="inlineStr">
        <is>
          <t>Usages alimentaires</t>
        </is>
      </c>
      <c r="C3522" t="inlineStr">
        <is>
          <t>kt</t>
        </is>
      </c>
      <c r="D3522" t="inlineStr">
        <is>
          <t>France</t>
        </is>
      </c>
      <c r="E3522" t="inlineStr">
        <is>
          <t>2019-20</t>
        </is>
      </c>
      <c r="F3522" t="inlineStr">
        <is>
          <t>Lupin</t>
        </is>
      </c>
      <c r="G3522" t="inlineStr"/>
      <c r="H3522" t="inlineStr"/>
      <c r="I3522" t="inlineStr"/>
      <c r="J3522" t="inlineStr"/>
      <c r="K3522" t="inlineStr"/>
      <c r="L3522" t="inlineStr"/>
      <c r="M3522" t="inlineStr"/>
      <c r="N3522" t="inlineStr"/>
      <c r="O3522" t="n">
        <v>-0</v>
      </c>
      <c r="P3522" t="n">
        <v>0</v>
      </c>
      <c r="Q3522" t="n">
        <v>500000000</v>
      </c>
    </row>
    <row r="3523" ht="15" customHeight="1" s="1003">
      <c r="A3523" s="1019" t="inlineStr">
        <is>
          <t>Huile</t>
        </is>
      </c>
      <c r="B3523" t="inlineStr">
        <is>
          <t>Débouchés</t>
        </is>
      </c>
      <c r="C3523" t="inlineStr">
        <is>
          <t>kt</t>
        </is>
      </c>
      <c r="D3523" t="inlineStr">
        <is>
          <t>France</t>
        </is>
      </c>
      <c r="E3523" t="inlineStr">
        <is>
          <t>2019-20</t>
        </is>
      </c>
      <c r="F3523" t="inlineStr">
        <is>
          <t>Lupin</t>
        </is>
      </c>
      <c r="G3523" t="inlineStr"/>
      <c r="H3523" t="inlineStr"/>
      <c r="I3523" t="inlineStr"/>
      <c r="J3523" t="inlineStr"/>
      <c r="K3523" t="inlineStr"/>
      <c r="L3523" t="inlineStr"/>
      <c r="M3523" t="inlineStr"/>
      <c r="N3523" t="inlineStr"/>
      <c r="O3523" t="n">
        <v>-0</v>
      </c>
      <c r="P3523" t="n">
        <v>0</v>
      </c>
      <c r="Q3523" t="n">
        <v>500000000</v>
      </c>
    </row>
    <row r="3524" ht="15" customHeight="1" s="1003">
      <c r="A3524" s="1019" t="inlineStr">
        <is>
          <t>Huile</t>
        </is>
      </c>
      <c r="B3524" t="inlineStr">
        <is>
          <t>Usages non-alimentaires</t>
        </is>
      </c>
      <c r="C3524" t="inlineStr">
        <is>
          <t>kt</t>
        </is>
      </c>
      <c r="D3524" t="inlineStr">
        <is>
          <t>France</t>
        </is>
      </c>
      <c r="E3524" t="inlineStr">
        <is>
          <t>2019-20</t>
        </is>
      </c>
      <c r="F3524" t="inlineStr">
        <is>
          <t>Lupin</t>
        </is>
      </c>
      <c r="G3524" t="inlineStr"/>
      <c r="H3524" t="inlineStr"/>
      <c r="I3524" t="inlineStr"/>
      <c r="J3524" t="inlineStr"/>
      <c r="K3524" t="inlineStr"/>
      <c r="L3524" t="inlineStr"/>
      <c r="M3524" t="inlineStr"/>
      <c r="N3524" t="inlineStr"/>
      <c r="O3524" t="n">
        <v>-0</v>
      </c>
      <c r="P3524" t="n">
        <v>0</v>
      </c>
      <c r="Q3524" t="n">
        <v>500000000</v>
      </c>
    </row>
    <row r="3525" ht="15" customHeight="1" s="1003">
      <c r="A3525" s="1019" t="inlineStr">
        <is>
          <t>Huile</t>
        </is>
      </c>
      <c r="B3525" t="inlineStr">
        <is>
          <t>Export</t>
        </is>
      </c>
      <c r="C3525" t="inlineStr">
        <is>
          <t>kt</t>
        </is>
      </c>
      <c r="D3525" t="inlineStr">
        <is>
          <t>France</t>
        </is>
      </c>
      <c r="E3525" t="inlineStr">
        <is>
          <t>2019-20</t>
        </is>
      </c>
      <c r="F3525" t="inlineStr">
        <is>
          <t>Lupin</t>
        </is>
      </c>
      <c r="G3525" t="inlineStr"/>
      <c r="H3525" t="inlineStr"/>
      <c r="I3525" t="inlineStr"/>
      <c r="J3525" t="inlineStr"/>
      <c r="K3525" t="inlineStr"/>
      <c r="L3525" t="inlineStr"/>
      <c r="M3525" t="inlineStr"/>
      <c r="N3525" t="inlineStr"/>
      <c r="O3525" t="n">
        <v>-0</v>
      </c>
      <c r="P3525" t="n">
        <v>0</v>
      </c>
      <c r="Q3525" t="n">
        <v>500000000</v>
      </c>
    </row>
    <row r="3526" ht="15" customHeight="1" s="1003">
      <c r="A3526" s="1019" t="inlineStr">
        <is>
          <t>Huile</t>
        </is>
      </c>
      <c r="B3526" t="inlineStr">
        <is>
          <t>Biocarburants</t>
        </is>
      </c>
      <c r="C3526" t="inlineStr">
        <is>
          <t>kt</t>
        </is>
      </c>
      <c r="D3526" t="inlineStr">
        <is>
          <t>France</t>
        </is>
      </c>
      <c r="E3526" t="inlineStr">
        <is>
          <t>2019-20</t>
        </is>
      </c>
      <c r="F3526" t="inlineStr">
        <is>
          <t>Lupin</t>
        </is>
      </c>
      <c r="G3526" t="inlineStr"/>
      <c r="H3526" t="inlineStr"/>
      <c r="I3526" t="inlineStr"/>
      <c r="J3526" t="inlineStr"/>
      <c r="K3526" t="inlineStr"/>
      <c r="L3526" t="inlineStr"/>
      <c r="M3526" t="inlineStr"/>
      <c r="N3526" t="inlineStr"/>
      <c r="O3526" t="n">
        <v>-0</v>
      </c>
      <c r="P3526" t="n">
        <v>0</v>
      </c>
      <c r="Q3526" t="n">
        <v>500000000</v>
      </c>
    </row>
    <row r="3527" ht="15" customHeight="1" s="1003">
      <c r="A3527" s="1019" t="inlineStr">
        <is>
          <t>Huile</t>
        </is>
      </c>
      <c r="B3527" t="inlineStr">
        <is>
          <t>Energie</t>
        </is>
      </c>
      <c r="C3527" t="inlineStr">
        <is>
          <t>kt</t>
        </is>
      </c>
      <c r="D3527" t="inlineStr">
        <is>
          <t>France</t>
        </is>
      </c>
      <c r="E3527" t="inlineStr">
        <is>
          <t>2019-20</t>
        </is>
      </c>
      <c r="F3527" t="inlineStr">
        <is>
          <t>Lupin</t>
        </is>
      </c>
      <c r="G3527" t="inlineStr"/>
      <c r="H3527" t="inlineStr"/>
      <c r="I3527" t="inlineStr"/>
      <c r="J3527" t="inlineStr"/>
      <c r="K3527" t="inlineStr"/>
      <c r="L3527" t="inlineStr"/>
      <c r="M3527" t="inlineStr"/>
      <c r="N3527" t="inlineStr"/>
      <c r="O3527" t="n">
        <v>-0</v>
      </c>
      <c r="P3527" t="n">
        <v>0</v>
      </c>
      <c r="Q3527" t="n">
        <v>500000000</v>
      </c>
    </row>
    <row r="3528" ht="15" customHeight="1" s="1003">
      <c r="A3528" s="1019" t="inlineStr">
        <is>
          <t>Huile</t>
        </is>
      </c>
      <c r="B3528" t="inlineStr">
        <is>
          <t>GMS</t>
        </is>
      </c>
      <c r="C3528" t="inlineStr">
        <is>
          <t>kt</t>
        </is>
      </c>
      <c r="D3528" t="inlineStr">
        <is>
          <t>France</t>
        </is>
      </c>
      <c r="E3528" t="inlineStr">
        <is>
          <t>2019-20</t>
        </is>
      </c>
      <c r="F3528" t="inlineStr">
        <is>
          <t>Lupin</t>
        </is>
      </c>
      <c r="G3528" t="inlineStr"/>
      <c r="H3528" t="inlineStr"/>
      <c r="I3528" t="inlineStr"/>
      <c r="J3528" t="inlineStr"/>
      <c r="K3528" t="inlineStr"/>
      <c r="L3528" t="inlineStr"/>
      <c r="M3528" t="inlineStr"/>
      <c r="N3528" t="inlineStr"/>
      <c r="O3528" t="n">
        <v>-0</v>
      </c>
      <c r="P3528" t="n">
        <v>0</v>
      </c>
      <c r="Q3528" t="n">
        <v>500000000</v>
      </c>
    </row>
    <row r="3529" ht="15" customHeight="1" s="1003">
      <c r="A3529" s="1019" t="inlineStr">
        <is>
          <t>Huile</t>
        </is>
      </c>
      <c r="B3529" t="inlineStr">
        <is>
          <t>Circuits généralistes</t>
        </is>
      </c>
      <c r="C3529" t="inlineStr">
        <is>
          <t>kt</t>
        </is>
      </c>
      <c r="D3529" t="inlineStr">
        <is>
          <t>France</t>
        </is>
      </c>
      <c r="E3529" t="inlineStr">
        <is>
          <t>2019-20</t>
        </is>
      </c>
      <c r="F3529" t="inlineStr">
        <is>
          <t>Lupin</t>
        </is>
      </c>
      <c r="G3529" t="inlineStr"/>
      <c r="H3529" t="inlineStr"/>
      <c r="I3529" t="inlineStr"/>
      <c r="J3529" t="inlineStr"/>
      <c r="K3529" t="inlineStr"/>
      <c r="L3529" t="inlineStr"/>
      <c r="M3529" t="inlineStr"/>
      <c r="N3529" t="inlineStr"/>
      <c r="O3529" t="n">
        <v>-0</v>
      </c>
      <c r="P3529" t="n">
        <v>0</v>
      </c>
      <c r="Q3529" t="n">
        <v>500000000</v>
      </c>
    </row>
    <row r="3530" ht="15" customHeight="1" s="1003">
      <c r="A3530" s="1019" t="inlineStr">
        <is>
          <t>Tourteaux</t>
        </is>
      </c>
      <c r="B3530" t="inlineStr">
        <is>
          <t>Hors FAB</t>
        </is>
      </c>
      <c r="C3530" t="inlineStr">
        <is>
          <t>kt</t>
        </is>
      </c>
      <c r="D3530" t="inlineStr">
        <is>
          <t>France</t>
        </is>
      </c>
      <c r="E3530" t="inlineStr">
        <is>
          <t>2019-20</t>
        </is>
      </c>
      <c r="F3530" t="inlineStr">
        <is>
          <t>Lupin</t>
        </is>
      </c>
      <c r="G3530" t="inlineStr"/>
      <c r="H3530" t="inlineStr"/>
      <c r="I3530" t="inlineStr"/>
      <c r="J3530" t="inlineStr"/>
      <c r="K3530" t="inlineStr"/>
      <c r="L3530" t="inlineStr"/>
      <c r="M3530" t="inlineStr"/>
      <c r="N3530" t="inlineStr"/>
      <c r="O3530" t="n">
        <v>-0</v>
      </c>
      <c r="P3530" t="n">
        <v>0</v>
      </c>
      <c r="Q3530" t="n">
        <v>500000000</v>
      </c>
    </row>
    <row r="3531" ht="15" customHeight="1" s="1003">
      <c r="A3531" s="1019" t="inlineStr">
        <is>
          <t>Tourteaux</t>
        </is>
      </c>
      <c r="B3531" t="inlineStr">
        <is>
          <t>Alimentation animale rente</t>
        </is>
      </c>
      <c r="C3531" t="inlineStr">
        <is>
          <t>kt</t>
        </is>
      </c>
      <c r="D3531" t="inlineStr">
        <is>
          <t>France</t>
        </is>
      </c>
      <c r="E3531" t="inlineStr">
        <is>
          <t>2019-20</t>
        </is>
      </c>
      <c r="F3531" t="inlineStr">
        <is>
          <t>Lupin</t>
        </is>
      </c>
      <c r="G3531" t="inlineStr"/>
      <c r="H3531" t="inlineStr"/>
      <c r="I3531" t="inlineStr"/>
      <c r="J3531" t="inlineStr"/>
      <c r="K3531" t="inlineStr"/>
      <c r="L3531" t="inlineStr"/>
      <c r="M3531" t="inlineStr"/>
      <c r="N3531" t="inlineStr"/>
      <c r="O3531" t="n">
        <v>-0</v>
      </c>
      <c r="P3531" t="n">
        <v>0</v>
      </c>
      <c r="Q3531" t="n">
        <v>500000000</v>
      </c>
    </row>
    <row r="3532" ht="15" customHeight="1" s="1003">
      <c r="A3532" s="1019" t="inlineStr">
        <is>
          <t>Tourteaux</t>
        </is>
      </c>
      <c r="B3532" t="inlineStr">
        <is>
          <t>Alimentation animale</t>
        </is>
      </c>
      <c r="C3532" t="inlineStr">
        <is>
          <t>kt</t>
        </is>
      </c>
      <c r="D3532" t="inlineStr">
        <is>
          <t>France</t>
        </is>
      </c>
      <c r="E3532" t="inlineStr">
        <is>
          <t>2019-20</t>
        </is>
      </c>
      <c r="F3532" t="inlineStr">
        <is>
          <t>Lupin</t>
        </is>
      </c>
      <c r="G3532" t="inlineStr"/>
      <c r="H3532" t="inlineStr"/>
      <c r="I3532" t="inlineStr"/>
      <c r="J3532" t="inlineStr"/>
      <c r="K3532" t="inlineStr"/>
      <c r="L3532" t="inlineStr"/>
      <c r="M3532" t="inlineStr"/>
      <c r="N3532" t="inlineStr"/>
      <c r="O3532" t="n">
        <v>-0</v>
      </c>
      <c r="P3532" t="n">
        <v>0</v>
      </c>
      <c r="Q3532" t="n">
        <v>500000000</v>
      </c>
    </row>
    <row r="3533" ht="15" customHeight="1" s="1003">
      <c r="A3533" s="1019" t="inlineStr">
        <is>
          <t>Tourteaux</t>
        </is>
      </c>
      <c r="B3533" t="inlineStr">
        <is>
          <t>Usages alimentaires</t>
        </is>
      </c>
      <c r="C3533" t="inlineStr">
        <is>
          <t>kt</t>
        </is>
      </c>
      <c r="D3533" t="inlineStr">
        <is>
          <t>France</t>
        </is>
      </c>
      <c r="E3533" t="inlineStr">
        <is>
          <t>2019-20</t>
        </is>
      </c>
      <c r="F3533" t="inlineStr">
        <is>
          <t>Lupin</t>
        </is>
      </c>
      <c r="G3533" t="inlineStr"/>
      <c r="H3533" t="inlineStr"/>
      <c r="I3533" t="inlineStr"/>
      <c r="J3533" t="inlineStr"/>
      <c r="K3533" t="inlineStr"/>
      <c r="L3533" t="inlineStr"/>
      <c r="M3533" t="inlineStr"/>
      <c r="N3533" t="inlineStr"/>
      <c r="O3533" t="n">
        <v>-0</v>
      </c>
      <c r="P3533" t="n">
        <v>0</v>
      </c>
      <c r="Q3533" t="n">
        <v>500000000</v>
      </c>
    </row>
    <row r="3534" ht="15" customHeight="1" s="1003">
      <c r="A3534" s="1019" t="inlineStr">
        <is>
          <t>Tourteaux</t>
        </is>
      </c>
      <c r="B3534" t="inlineStr">
        <is>
          <t>Débouchés</t>
        </is>
      </c>
      <c r="C3534" t="inlineStr">
        <is>
          <t>kt</t>
        </is>
      </c>
      <c r="D3534" t="inlineStr">
        <is>
          <t>France</t>
        </is>
      </c>
      <c r="E3534" t="inlineStr">
        <is>
          <t>2019-20</t>
        </is>
      </c>
      <c r="F3534" t="inlineStr">
        <is>
          <t>Lupin</t>
        </is>
      </c>
      <c r="G3534" t="inlineStr"/>
      <c r="H3534" t="inlineStr"/>
      <c r="I3534" t="inlineStr"/>
      <c r="J3534" t="inlineStr"/>
      <c r="K3534" t="inlineStr"/>
      <c r="L3534" t="inlineStr"/>
      <c r="M3534" t="inlineStr"/>
      <c r="N3534" t="inlineStr"/>
      <c r="O3534" t="n">
        <v>-0</v>
      </c>
      <c r="P3534" t="n">
        <v>0</v>
      </c>
      <c r="Q3534" t="n">
        <v>500000000</v>
      </c>
    </row>
    <row r="3535" ht="15" customHeight="1" s="1003">
      <c r="A3535" s="1019" t="inlineStr">
        <is>
          <t>Tourteaux</t>
        </is>
      </c>
      <c r="B3535" t="inlineStr">
        <is>
          <t>Export</t>
        </is>
      </c>
      <c r="C3535" t="inlineStr">
        <is>
          <t>kt</t>
        </is>
      </c>
      <c r="D3535" t="inlineStr">
        <is>
          <t>France</t>
        </is>
      </c>
      <c r="E3535" t="inlineStr">
        <is>
          <t>2019-20</t>
        </is>
      </c>
      <c r="F3535" t="inlineStr">
        <is>
          <t>Lupin</t>
        </is>
      </c>
      <c r="G3535" t="inlineStr"/>
      <c r="H3535" t="inlineStr"/>
      <c r="I3535" t="inlineStr"/>
      <c r="J3535" t="inlineStr"/>
      <c r="K3535" t="inlineStr"/>
      <c r="L3535" t="inlineStr"/>
      <c r="M3535" t="inlineStr"/>
      <c r="N3535" t="inlineStr"/>
      <c r="O3535" t="n">
        <v>-0</v>
      </c>
      <c r="P3535" t="n">
        <v>0</v>
      </c>
      <c r="Q3535" t="n">
        <v>500000000</v>
      </c>
    </row>
    <row r="3536" ht="15" customHeight="1" s="1003">
      <c r="A3536" s="1019" t="inlineStr">
        <is>
          <t>Tourteaux</t>
        </is>
      </c>
      <c r="B3536" t="inlineStr">
        <is>
          <t>FAB</t>
        </is>
      </c>
      <c r="C3536" t="inlineStr">
        <is>
          <t>kt</t>
        </is>
      </c>
      <c r="D3536" t="inlineStr">
        <is>
          <t>France</t>
        </is>
      </c>
      <c r="E3536" t="inlineStr">
        <is>
          <t>2019-20</t>
        </is>
      </c>
      <c r="F3536" t="inlineStr">
        <is>
          <t>Lupin</t>
        </is>
      </c>
      <c r="G3536" t="inlineStr"/>
      <c r="H3536" t="inlineStr"/>
      <c r="I3536" t="inlineStr"/>
      <c r="J3536" t="inlineStr"/>
      <c r="K3536" t="inlineStr"/>
      <c r="L3536" t="inlineStr"/>
      <c r="M3536" t="inlineStr"/>
      <c r="N3536" t="inlineStr"/>
      <c r="O3536" t="n">
        <v>-0</v>
      </c>
      <c r="P3536" t="n">
        <v>0</v>
      </c>
      <c r="Q3536" t="n">
        <v>500000000</v>
      </c>
    </row>
    <row r="3537" ht="15" customHeight="1" s="1003">
      <c r="A3537" s="1019" t="inlineStr">
        <is>
          <t>Tourteaux</t>
        </is>
      </c>
      <c r="B3537" t="inlineStr">
        <is>
          <t>FAF</t>
        </is>
      </c>
      <c r="C3537" t="inlineStr">
        <is>
          <t>kt</t>
        </is>
      </c>
      <c r="D3537" t="inlineStr">
        <is>
          <t>France</t>
        </is>
      </c>
      <c r="E3537" t="inlineStr">
        <is>
          <t>2019-20</t>
        </is>
      </c>
      <c r="F3537" t="inlineStr">
        <is>
          <t>Lupin</t>
        </is>
      </c>
      <c r="G3537" t="inlineStr"/>
      <c r="H3537" t="inlineStr"/>
      <c r="I3537" t="inlineStr"/>
      <c r="J3537" t="inlineStr"/>
      <c r="K3537" t="inlineStr"/>
      <c r="L3537" t="inlineStr"/>
      <c r="M3537" t="inlineStr"/>
      <c r="N3537" t="inlineStr"/>
      <c r="O3537" t="n">
        <v>-0</v>
      </c>
      <c r="P3537" t="n">
        <v>0</v>
      </c>
      <c r="Q3537" t="n">
        <v>500000000</v>
      </c>
    </row>
    <row r="3538" ht="15" customHeight="1" s="1003">
      <c r="A3538" s="1019" t="inlineStr">
        <is>
          <t>Coques (+ eau)</t>
        </is>
      </c>
      <c r="B3538" t="inlineStr">
        <is>
          <t>FAB</t>
        </is>
      </c>
      <c r="C3538" t="inlineStr">
        <is>
          <t>kt</t>
        </is>
      </c>
      <c r="D3538" t="inlineStr">
        <is>
          <t>France</t>
        </is>
      </c>
      <c r="E3538" t="inlineStr">
        <is>
          <t>2019-20</t>
        </is>
      </c>
      <c r="F3538" t="inlineStr">
        <is>
          <t>Lupin</t>
        </is>
      </c>
      <c r="G3538" t="inlineStr"/>
      <c r="H3538" t="inlineStr"/>
      <c r="I3538" t="inlineStr"/>
      <c r="J3538" t="inlineStr"/>
      <c r="K3538" t="inlineStr"/>
      <c r="L3538" t="inlineStr"/>
      <c r="M3538" t="inlineStr"/>
      <c r="N3538" t="inlineStr"/>
      <c r="O3538" t="n">
        <v>-0</v>
      </c>
      <c r="P3538" t="n">
        <v>0</v>
      </c>
      <c r="Q3538" t="n">
        <v>-0</v>
      </c>
    </row>
    <row r="3539" ht="15" customHeight="1" s="1003">
      <c r="A3539" s="1019" t="inlineStr">
        <is>
          <t>Coques (+ eau)</t>
        </is>
      </c>
      <c r="B3539" t="inlineStr">
        <is>
          <t>Combustion</t>
        </is>
      </c>
      <c r="C3539" t="inlineStr">
        <is>
          <t>kt</t>
        </is>
      </c>
      <c r="D3539" t="inlineStr">
        <is>
          <t>France</t>
        </is>
      </c>
      <c r="E3539" t="inlineStr">
        <is>
          <t>2019-20</t>
        </is>
      </c>
      <c r="F3539" t="inlineStr">
        <is>
          <t>Lupin</t>
        </is>
      </c>
      <c r="G3539" t="inlineStr"/>
      <c r="H3539" t="inlineStr"/>
      <c r="I3539" t="inlineStr"/>
      <c r="J3539" t="inlineStr"/>
      <c r="K3539" t="inlineStr"/>
      <c r="L3539" t="inlineStr"/>
      <c r="M3539" t="inlineStr"/>
      <c r="N3539" t="inlineStr"/>
      <c r="O3539" t="n">
        <v>-0</v>
      </c>
      <c r="P3539" t="n">
        <v>0</v>
      </c>
      <c r="Q3539" t="n">
        <v>-0</v>
      </c>
    </row>
    <row r="3540" ht="15" customHeight="1" s="1003">
      <c r="A3540" s="1019" t="inlineStr">
        <is>
          <t>Coques (+ eau)</t>
        </is>
      </c>
      <c r="B3540" t="inlineStr">
        <is>
          <t>Alimentation animale rente</t>
        </is>
      </c>
      <c r="C3540" t="inlineStr">
        <is>
          <t>kt</t>
        </is>
      </c>
      <c r="D3540" t="inlineStr">
        <is>
          <t>France</t>
        </is>
      </c>
      <c r="E3540" t="inlineStr">
        <is>
          <t>2019-20</t>
        </is>
      </c>
      <c r="F3540" t="inlineStr">
        <is>
          <t>Lupin</t>
        </is>
      </c>
      <c r="G3540" t="inlineStr"/>
      <c r="H3540" t="inlineStr"/>
      <c r="I3540" t="inlineStr"/>
      <c r="J3540" t="inlineStr"/>
      <c r="K3540" t="inlineStr"/>
      <c r="L3540" t="inlineStr"/>
      <c r="M3540" t="inlineStr"/>
      <c r="N3540" t="inlineStr"/>
      <c r="O3540" t="n">
        <v>-0</v>
      </c>
      <c r="P3540" t="n">
        <v>0</v>
      </c>
      <c r="Q3540" t="n">
        <v>0</v>
      </c>
    </row>
    <row r="3541" ht="15" customHeight="1" s="1003">
      <c r="A3541" s="1019" t="inlineStr">
        <is>
          <t>Coques (+ eau)</t>
        </is>
      </c>
      <c r="B3541" t="inlineStr">
        <is>
          <t>Alimentation animale</t>
        </is>
      </c>
      <c r="C3541" t="inlineStr">
        <is>
          <t>kt</t>
        </is>
      </c>
      <c r="D3541" t="inlineStr">
        <is>
          <t>France</t>
        </is>
      </c>
      <c r="E3541" t="inlineStr">
        <is>
          <t>2019-20</t>
        </is>
      </c>
      <c r="F3541" t="inlineStr">
        <is>
          <t>Lupin</t>
        </is>
      </c>
      <c r="G3541" t="inlineStr"/>
      <c r="H3541" t="inlineStr"/>
      <c r="I3541" t="inlineStr"/>
      <c r="J3541" t="inlineStr"/>
      <c r="K3541" t="inlineStr"/>
      <c r="L3541" t="inlineStr"/>
      <c r="M3541" t="inlineStr"/>
      <c r="N3541" t="inlineStr"/>
      <c r="O3541" t="n">
        <v>-0</v>
      </c>
      <c r="P3541" t="n">
        <v>0</v>
      </c>
      <c r="Q3541" t="n">
        <v>0</v>
      </c>
    </row>
    <row r="3542" ht="15" customHeight="1" s="1003">
      <c r="A3542" s="1019" t="inlineStr">
        <is>
          <t>Coques (+ eau)</t>
        </is>
      </c>
      <c r="B3542" t="inlineStr">
        <is>
          <t>Usages alimentaires</t>
        </is>
      </c>
      <c r="C3542" t="inlineStr">
        <is>
          <t>kt</t>
        </is>
      </c>
      <c r="D3542" t="inlineStr">
        <is>
          <t>France</t>
        </is>
      </c>
      <c r="E3542" t="inlineStr">
        <is>
          <t>2019-20</t>
        </is>
      </c>
      <c r="F3542" t="inlineStr">
        <is>
          <t>Lupin</t>
        </is>
      </c>
      <c r="G3542" t="inlineStr"/>
      <c r="H3542" t="inlineStr"/>
      <c r="I3542" t="inlineStr"/>
      <c r="J3542" t="inlineStr"/>
      <c r="K3542" t="inlineStr"/>
      <c r="L3542" t="inlineStr"/>
      <c r="M3542" t="inlineStr"/>
      <c r="N3542" t="inlineStr"/>
      <c r="O3542" t="n">
        <v>-0</v>
      </c>
      <c r="P3542" t="n">
        <v>0</v>
      </c>
      <c r="Q3542" t="n">
        <v>-0</v>
      </c>
    </row>
    <row r="3543" ht="15" customHeight="1" s="1003">
      <c r="A3543" s="1019" t="inlineStr">
        <is>
          <t>Coques (+ eau)</t>
        </is>
      </c>
      <c r="B3543" t="inlineStr">
        <is>
          <t>Débouchés</t>
        </is>
      </c>
      <c r="C3543" t="inlineStr">
        <is>
          <t>kt</t>
        </is>
      </c>
      <c r="D3543" t="inlineStr">
        <is>
          <t>France</t>
        </is>
      </c>
      <c r="E3543" t="inlineStr">
        <is>
          <t>2019-20</t>
        </is>
      </c>
      <c r="F3543" t="inlineStr">
        <is>
          <t>Lupin</t>
        </is>
      </c>
      <c r="G3543" t="inlineStr"/>
      <c r="H3543" t="inlineStr"/>
      <c r="I3543" t="inlineStr"/>
      <c r="J3543" t="inlineStr"/>
      <c r="K3543" t="inlineStr"/>
      <c r="L3543" t="inlineStr"/>
      <c r="M3543" t="inlineStr"/>
      <c r="N3543" t="inlineStr"/>
      <c r="O3543" t="n">
        <v>0</v>
      </c>
      <c r="P3543" t="inlineStr"/>
      <c r="Q3543" t="inlineStr"/>
    </row>
    <row r="3544" ht="15" customHeight="1" s="1003">
      <c r="A3544" s="1019" t="inlineStr">
        <is>
          <t>Coques (+ eau)</t>
        </is>
      </c>
      <c r="B3544" t="inlineStr">
        <is>
          <t>Energie</t>
        </is>
      </c>
      <c r="C3544" t="inlineStr">
        <is>
          <t>kt</t>
        </is>
      </c>
      <c r="D3544" t="inlineStr">
        <is>
          <t>France</t>
        </is>
      </c>
      <c r="E3544" t="inlineStr">
        <is>
          <t>2019-20</t>
        </is>
      </c>
      <c r="F3544" t="inlineStr">
        <is>
          <t>Lupin</t>
        </is>
      </c>
      <c r="G3544" t="inlineStr"/>
      <c r="H3544" t="inlineStr"/>
      <c r="I3544" t="inlineStr"/>
      <c r="J3544" t="inlineStr"/>
      <c r="K3544" t="inlineStr"/>
      <c r="L3544" t="inlineStr"/>
      <c r="M3544" t="inlineStr"/>
      <c r="N3544" t="inlineStr"/>
      <c r="O3544" t="n">
        <v>-0</v>
      </c>
      <c r="P3544" t="n">
        <v>0</v>
      </c>
      <c r="Q3544" t="n">
        <v>-0</v>
      </c>
    </row>
    <row r="3545" ht="15" customHeight="1" s="1003">
      <c r="A3545" s="1019" t="inlineStr">
        <is>
          <t>Coques (+ eau)</t>
        </is>
      </c>
      <c r="B3545" t="inlineStr">
        <is>
          <t>Usages non-alimentaires</t>
        </is>
      </c>
      <c r="C3545" t="inlineStr">
        <is>
          <t>kt</t>
        </is>
      </c>
      <c r="D3545" t="inlineStr">
        <is>
          <t>France</t>
        </is>
      </c>
      <c r="E3545" t="inlineStr">
        <is>
          <t>2019-20</t>
        </is>
      </c>
      <c r="F3545" t="inlineStr">
        <is>
          <t>Lupin</t>
        </is>
      </c>
      <c r="G3545" t="inlineStr"/>
      <c r="H3545" t="inlineStr"/>
      <c r="I3545" t="inlineStr"/>
      <c r="J3545" t="inlineStr"/>
      <c r="K3545" t="inlineStr"/>
      <c r="L3545" t="inlineStr"/>
      <c r="M3545" t="inlineStr"/>
      <c r="N3545" t="inlineStr"/>
      <c r="O3545" t="n">
        <v>-0</v>
      </c>
      <c r="P3545" t="n">
        <v>0</v>
      </c>
      <c r="Q3545" t="n">
        <v>-0</v>
      </c>
    </row>
    <row r="3546" ht="15" customHeight="1" s="1003">
      <c r="A3546" s="1019" t="inlineStr">
        <is>
          <t>Huile d'olive</t>
        </is>
      </c>
      <c r="B3546" t="inlineStr">
        <is>
          <t>Vente directe et autoconsommation</t>
        </is>
      </c>
      <c r="C3546" t="inlineStr">
        <is>
          <t>kt</t>
        </is>
      </c>
      <c r="D3546" t="inlineStr">
        <is>
          <t>France</t>
        </is>
      </c>
      <c r="E3546" t="inlineStr">
        <is>
          <t>2019-20</t>
        </is>
      </c>
      <c r="F3546" t="inlineStr">
        <is>
          <t>Lupin</t>
        </is>
      </c>
      <c r="G3546" t="inlineStr"/>
      <c r="H3546" t="inlineStr"/>
      <c r="I3546" t="inlineStr"/>
      <c r="J3546" t="inlineStr"/>
      <c r="K3546" t="inlineStr"/>
      <c r="L3546" t="inlineStr"/>
      <c r="M3546" t="inlineStr"/>
      <c r="N3546" t="inlineStr"/>
      <c r="O3546" t="n">
        <v>-0</v>
      </c>
      <c r="P3546" t="n">
        <v>0</v>
      </c>
      <c r="Q3546" t="n">
        <v>500000000</v>
      </c>
    </row>
    <row r="3547" ht="15" customHeight="1" s="1003">
      <c r="A3547" s="1019" t="inlineStr">
        <is>
          <t>Huile d'olive</t>
        </is>
      </c>
      <c r="B3547" t="inlineStr">
        <is>
          <t>Circuits spécialisés</t>
        </is>
      </c>
      <c r="C3547" t="inlineStr">
        <is>
          <t>kt</t>
        </is>
      </c>
      <c r="D3547" t="inlineStr">
        <is>
          <t>France</t>
        </is>
      </c>
      <c r="E3547" t="inlineStr">
        <is>
          <t>2019-20</t>
        </is>
      </c>
      <c r="F3547" t="inlineStr">
        <is>
          <t>Lupin</t>
        </is>
      </c>
      <c r="G3547" t="inlineStr"/>
      <c r="H3547" t="inlineStr"/>
      <c r="I3547" t="inlineStr"/>
      <c r="J3547" t="inlineStr"/>
      <c r="K3547" t="inlineStr"/>
      <c r="L3547" t="inlineStr"/>
      <c r="M3547" t="inlineStr"/>
      <c r="N3547" t="inlineStr"/>
      <c r="O3547" t="n">
        <v>-0</v>
      </c>
      <c r="P3547" t="n">
        <v>0</v>
      </c>
      <c r="Q3547" t="n">
        <v>500000000</v>
      </c>
    </row>
    <row r="3548" ht="15" customHeight="1" s="1003">
      <c r="A3548" s="1019" t="inlineStr">
        <is>
          <t>Huile d'olive</t>
        </is>
      </c>
      <c r="B3548" t="inlineStr">
        <is>
          <t>RHD</t>
        </is>
      </c>
      <c r="C3548" t="inlineStr">
        <is>
          <t>kt</t>
        </is>
      </c>
      <c r="D3548" t="inlineStr">
        <is>
          <t>France</t>
        </is>
      </c>
      <c r="E3548" t="inlineStr">
        <is>
          <t>2019-20</t>
        </is>
      </c>
      <c r="F3548" t="inlineStr">
        <is>
          <t>Lupin</t>
        </is>
      </c>
      <c r="G3548" t="inlineStr"/>
      <c r="H3548" t="inlineStr"/>
      <c r="I3548" t="inlineStr"/>
      <c r="J3548" t="inlineStr"/>
      <c r="K3548" t="inlineStr"/>
      <c r="L3548" t="inlineStr"/>
      <c r="M3548" t="inlineStr"/>
      <c r="N3548" t="inlineStr"/>
      <c r="O3548" t="n">
        <v>-0</v>
      </c>
      <c r="P3548" t="n">
        <v>0</v>
      </c>
      <c r="Q3548" t="n">
        <v>500000000</v>
      </c>
    </row>
    <row r="3549" ht="15" customHeight="1" s="1003">
      <c r="A3549" s="1019" t="inlineStr">
        <is>
          <t>Huile d'olive</t>
        </is>
      </c>
      <c r="B3549" t="inlineStr">
        <is>
          <t>Autres IAA</t>
        </is>
      </c>
      <c r="C3549" t="inlineStr">
        <is>
          <t>kt</t>
        </is>
      </c>
      <c r="D3549" t="inlineStr">
        <is>
          <t>France</t>
        </is>
      </c>
      <c r="E3549" t="inlineStr">
        <is>
          <t>2019-20</t>
        </is>
      </c>
      <c r="F3549" t="inlineStr">
        <is>
          <t>Lupin</t>
        </is>
      </c>
      <c r="G3549" t="inlineStr"/>
      <c r="H3549" t="inlineStr"/>
      <c r="I3549" t="inlineStr"/>
      <c r="J3549" t="inlineStr"/>
      <c r="K3549" t="inlineStr"/>
      <c r="L3549" t="inlineStr"/>
      <c r="M3549" t="inlineStr"/>
      <c r="N3549" t="inlineStr"/>
      <c r="O3549" t="n">
        <v>-0</v>
      </c>
      <c r="P3549" t="n">
        <v>0</v>
      </c>
      <c r="Q3549" t="n">
        <v>500000000</v>
      </c>
    </row>
    <row r="3550" ht="15" customHeight="1" s="1003">
      <c r="A3550" s="1019" t="inlineStr">
        <is>
          <t>Huile d'olive</t>
        </is>
      </c>
      <c r="B3550" t="inlineStr">
        <is>
          <t>Alimentation humaine</t>
        </is>
      </c>
      <c r="C3550" t="inlineStr">
        <is>
          <t>kt</t>
        </is>
      </c>
      <c r="D3550" t="inlineStr">
        <is>
          <t>France</t>
        </is>
      </c>
      <c r="E3550" t="inlineStr">
        <is>
          <t>2019-20</t>
        </is>
      </c>
      <c r="F3550" t="inlineStr">
        <is>
          <t>Lupin</t>
        </is>
      </c>
      <c r="G3550" t="inlineStr"/>
      <c r="H3550" t="inlineStr"/>
      <c r="I3550" t="inlineStr"/>
      <c r="J3550" t="inlineStr"/>
      <c r="K3550" t="inlineStr"/>
      <c r="L3550" t="inlineStr"/>
      <c r="M3550" t="inlineStr"/>
      <c r="N3550" t="inlineStr"/>
      <c r="O3550" t="n">
        <v>-0</v>
      </c>
      <c r="P3550" t="n">
        <v>0</v>
      </c>
      <c r="Q3550" t="n">
        <v>500000000</v>
      </c>
    </row>
    <row r="3551" ht="15" customHeight="1" s="1003">
      <c r="A3551" s="1019" t="inlineStr">
        <is>
          <t>Huile d'olive</t>
        </is>
      </c>
      <c r="B3551" t="inlineStr">
        <is>
          <t>Ménages</t>
        </is>
      </c>
      <c r="C3551" t="inlineStr">
        <is>
          <t>kt</t>
        </is>
      </c>
      <c r="D3551" t="inlineStr">
        <is>
          <t>France</t>
        </is>
      </c>
      <c r="E3551" t="inlineStr">
        <is>
          <t>2019-20</t>
        </is>
      </c>
      <c r="F3551" t="inlineStr">
        <is>
          <t>Lupin</t>
        </is>
      </c>
      <c r="G3551" t="inlineStr"/>
      <c r="H3551" t="inlineStr"/>
      <c r="I3551" t="inlineStr"/>
      <c r="J3551" t="inlineStr"/>
      <c r="K3551" t="inlineStr"/>
      <c r="L3551" t="inlineStr"/>
      <c r="M3551" t="inlineStr"/>
      <c r="N3551" t="inlineStr"/>
      <c r="O3551" t="n">
        <v>-0</v>
      </c>
      <c r="P3551" t="n">
        <v>0</v>
      </c>
      <c r="Q3551" t="n">
        <v>500000000</v>
      </c>
    </row>
    <row r="3552" ht="15" customHeight="1" s="1003">
      <c r="A3552" s="1019" t="inlineStr">
        <is>
          <t>Huile d'olive</t>
        </is>
      </c>
      <c r="B3552" t="inlineStr">
        <is>
          <t>Usages alimentaires</t>
        </is>
      </c>
      <c r="C3552" t="inlineStr">
        <is>
          <t>kt</t>
        </is>
      </c>
      <c r="D3552" t="inlineStr">
        <is>
          <t>France</t>
        </is>
      </c>
      <c r="E3552" t="inlineStr">
        <is>
          <t>2019-20</t>
        </is>
      </c>
      <c r="F3552" t="inlineStr">
        <is>
          <t>Lupin</t>
        </is>
      </c>
      <c r="G3552" t="inlineStr"/>
      <c r="H3552" t="inlineStr"/>
      <c r="I3552" t="inlineStr"/>
      <c r="J3552" t="inlineStr"/>
      <c r="K3552" t="inlineStr"/>
      <c r="L3552" t="inlineStr"/>
      <c r="M3552" t="inlineStr"/>
      <c r="N3552" t="inlineStr"/>
      <c r="O3552" t="n">
        <v>-0</v>
      </c>
      <c r="P3552" t="n">
        <v>0</v>
      </c>
      <c r="Q3552" t="n">
        <v>500000000</v>
      </c>
    </row>
    <row r="3553" ht="15" customHeight="1" s="1003">
      <c r="A3553" s="1019" t="inlineStr">
        <is>
          <t>Huile d'olive</t>
        </is>
      </c>
      <c r="B3553" t="inlineStr">
        <is>
          <t>Débouchés</t>
        </is>
      </c>
      <c r="C3553" t="inlineStr">
        <is>
          <t>kt</t>
        </is>
      </c>
      <c r="D3553" t="inlineStr">
        <is>
          <t>France</t>
        </is>
      </c>
      <c r="E3553" t="inlineStr">
        <is>
          <t>2019-20</t>
        </is>
      </c>
      <c r="F3553" t="inlineStr">
        <is>
          <t>Lupin</t>
        </is>
      </c>
      <c r="G3553" t="inlineStr"/>
      <c r="H3553" t="inlineStr"/>
      <c r="I3553" t="inlineStr"/>
      <c r="J3553" t="inlineStr"/>
      <c r="K3553" t="inlineStr"/>
      <c r="L3553" t="inlineStr"/>
      <c r="M3553" t="inlineStr"/>
      <c r="N3553" t="inlineStr"/>
      <c r="O3553" t="n">
        <v>-0</v>
      </c>
      <c r="P3553" t="n">
        <v>0</v>
      </c>
      <c r="Q3553" t="n">
        <v>500000000</v>
      </c>
    </row>
    <row r="3554" ht="15" customHeight="1" s="1003">
      <c r="A3554" s="1019" t="inlineStr">
        <is>
          <t>Huile d'olive</t>
        </is>
      </c>
      <c r="B3554" t="inlineStr">
        <is>
          <t>Export</t>
        </is>
      </c>
      <c r="C3554" t="inlineStr">
        <is>
          <t>kt</t>
        </is>
      </c>
      <c r="D3554" t="inlineStr">
        <is>
          <t>France</t>
        </is>
      </c>
      <c r="E3554" t="inlineStr">
        <is>
          <t>2019-20</t>
        </is>
      </c>
      <c r="F3554" t="inlineStr">
        <is>
          <t>Lupin</t>
        </is>
      </c>
      <c r="G3554" t="inlineStr"/>
      <c r="H3554" t="inlineStr"/>
      <c r="I3554" t="inlineStr"/>
      <c r="J3554" t="inlineStr"/>
      <c r="K3554" t="inlineStr"/>
      <c r="L3554" t="inlineStr"/>
      <c r="M3554" t="inlineStr"/>
      <c r="N3554" t="inlineStr"/>
      <c r="O3554" t="n">
        <v>-0</v>
      </c>
      <c r="P3554" t="n">
        <v>0</v>
      </c>
      <c r="Q3554" t="n">
        <v>500000000</v>
      </c>
    </row>
    <row r="3555" ht="15" customHeight="1" s="1003">
      <c r="A3555" s="1019" t="inlineStr">
        <is>
          <t>Huile d'olive</t>
        </is>
      </c>
      <c r="B3555" t="inlineStr">
        <is>
          <t>GMS</t>
        </is>
      </c>
      <c r="C3555" t="inlineStr">
        <is>
          <t>kt</t>
        </is>
      </c>
      <c r="D3555" t="inlineStr">
        <is>
          <t>France</t>
        </is>
      </c>
      <c r="E3555" t="inlineStr">
        <is>
          <t>2019-20</t>
        </is>
      </c>
      <c r="F3555" t="inlineStr">
        <is>
          <t>Lupin</t>
        </is>
      </c>
      <c r="G3555" t="inlineStr"/>
      <c r="H3555" t="inlineStr"/>
      <c r="I3555" t="inlineStr"/>
      <c r="J3555" t="inlineStr"/>
      <c r="K3555" t="inlineStr"/>
      <c r="L3555" t="inlineStr"/>
      <c r="M3555" t="inlineStr"/>
      <c r="N3555" t="inlineStr"/>
      <c r="O3555" t="n">
        <v>-0</v>
      </c>
      <c r="P3555" t="n">
        <v>0</v>
      </c>
      <c r="Q3555" t="n">
        <v>500000000</v>
      </c>
    </row>
    <row r="3556" ht="15" customHeight="1" s="1003">
      <c r="A3556" s="1019" t="inlineStr">
        <is>
          <t>Huile d'olive</t>
        </is>
      </c>
      <c r="B3556" t="inlineStr">
        <is>
          <t>Circuits généralistes</t>
        </is>
      </c>
      <c r="C3556" t="inlineStr">
        <is>
          <t>kt</t>
        </is>
      </c>
      <c r="D3556" t="inlineStr">
        <is>
          <t>France</t>
        </is>
      </c>
      <c r="E3556" t="inlineStr">
        <is>
          <t>2019-20</t>
        </is>
      </c>
      <c r="F3556" t="inlineStr">
        <is>
          <t>Lupin</t>
        </is>
      </c>
      <c r="G3556" t="inlineStr"/>
      <c r="H3556" t="inlineStr"/>
      <c r="I3556" t="inlineStr"/>
      <c r="J3556" t="inlineStr"/>
      <c r="K3556" t="inlineStr"/>
      <c r="L3556" t="inlineStr"/>
      <c r="M3556" t="inlineStr"/>
      <c r="N3556" t="inlineStr"/>
      <c r="O3556" t="n">
        <v>-0</v>
      </c>
      <c r="P3556" t="n">
        <v>0</v>
      </c>
      <c r="Q3556" t="n">
        <v>500000000</v>
      </c>
    </row>
    <row r="3557" ht="15" customHeight="1" s="1003">
      <c r="A3557" s="1019" t="inlineStr">
        <is>
          <t>Huile d'olive</t>
        </is>
      </c>
      <c r="B3557" t="inlineStr">
        <is>
          <t>Ecart statistique</t>
        </is>
      </c>
      <c r="C3557" t="inlineStr">
        <is>
          <t>kt</t>
        </is>
      </c>
      <c r="D3557" t="inlineStr">
        <is>
          <t>France</t>
        </is>
      </c>
      <c r="E3557" t="inlineStr">
        <is>
          <t>2019-20</t>
        </is>
      </c>
      <c r="F3557" t="inlineStr">
        <is>
          <t>Lupin</t>
        </is>
      </c>
      <c r="G3557" t="inlineStr"/>
      <c r="H3557" t="inlineStr"/>
      <c r="I3557" t="inlineStr"/>
      <c r="J3557" t="inlineStr"/>
      <c r="K3557" t="inlineStr"/>
      <c r="L3557" t="inlineStr"/>
      <c r="M3557" t="inlineStr"/>
      <c r="N3557" t="inlineStr"/>
      <c r="O3557" t="n">
        <v>-0</v>
      </c>
      <c r="P3557" t="n">
        <v>0</v>
      </c>
      <c r="Q3557" t="n">
        <v>500000000</v>
      </c>
    </row>
    <row r="3558" ht="15" customHeight="1" s="1003">
      <c r="A3558" s="1019" t="inlineStr">
        <is>
          <t>Grignons d'olive</t>
        </is>
      </c>
      <c r="B3558" t="inlineStr">
        <is>
          <t>Alimentation animale</t>
        </is>
      </c>
      <c r="C3558" t="inlineStr">
        <is>
          <t>kt</t>
        </is>
      </c>
      <c r="D3558" t="inlineStr">
        <is>
          <t>France</t>
        </is>
      </c>
      <c r="E3558" t="inlineStr">
        <is>
          <t>2019-20</t>
        </is>
      </c>
      <c r="F3558" t="inlineStr">
        <is>
          <t>Lupin</t>
        </is>
      </c>
      <c r="G3558" t="inlineStr"/>
      <c r="H3558" t="inlineStr"/>
      <c r="I3558" t="inlineStr"/>
      <c r="J3558" t="inlineStr">
        <is>
          <t>Les grignons d'olive sont valorisés en alimentation animale</t>
        </is>
      </c>
      <c r="K3558" t="inlineStr"/>
      <c r="L3558" t="inlineStr">
        <is>
          <t>Consommation de grignons d'olive en alimentation animale</t>
        </is>
      </c>
      <c r="M3558" t="inlineStr"/>
      <c r="N3558" t="inlineStr"/>
      <c r="O3558" t="n">
        <v>-0</v>
      </c>
      <c r="P3558" t="n">
        <v>0</v>
      </c>
      <c r="Q3558" t="n">
        <v>500000000</v>
      </c>
    </row>
    <row r="3559" ht="15" customHeight="1" s="1003">
      <c r="A3559" s="1019" t="inlineStr">
        <is>
          <t>Grignons d'olive</t>
        </is>
      </c>
      <c r="B3559" t="inlineStr">
        <is>
          <t>Usages alimentaires</t>
        </is>
      </c>
      <c r="C3559" t="inlineStr">
        <is>
          <t>kt</t>
        </is>
      </c>
      <c r="D3559" t="inlineStr">
        <is>
          <t>France</t>
        </is>
      </c>
      <c r="E3559" t="inlineStr">
        <is>
          <t>2019-20</t>
        </is>
      </c>
      <c r="F3559" t="inlineStr">
        <is>
          <t>Lupin</t>
        </is>
      </c>
      <c r="G3559" t="inlineStr"/>
      <c r="H3559" t="inlineStr"/>
      <c r="I3559" t="inlineStr"/>
      <c r="J3559" t="inlineStr"/>
      <c r="K3559" t="inlineStr"/>
      <c r="L3559" t="inlineStr"/>
      <c r="M3559" t="inlineStr"/>
      <c r="N3559" t="inlineStr"/>
      <c r="O3559" t="n">
        <v>-0</v>
      </c>
      <c r="P3559" t="n">
        <v>0</v>
      </c>
      <c r="Q3559" t="n">
        <v>500000000</v>
      </c>
    </row>
    <row r="3560" ht="15" customHeight="1" s="1003">
      <c r="A3560" s="1019" t="inlineStr">
        <is>
          <t>Grignons d'olive</t>
        </is>
      </c>
      <c r="B3560" t="inlineStr">
        <is>
          <t>Débouchés</t>
        </is>
      </c>
      <c r="C3560" t="inlineStr">
        <is>
          <t>kt</t>
        </is>
      </c>
      <c r="D3560" t="inlineStr">
        <is>
          <t>France</t>
        </is>
      </c>
      <c r="E3560" t="inlineStr">
        <is>
          <t>2019-20</t>
        </is>
      </c>
      <c r="F3560" t="inlineStr">
        <is>
          <t>Lupin</t>
        </is>
      </c>
      <c r="G3560" t="inlineStr"/>
      <c r="H3560" t="inlineStr"/>
      <c r="I3560" t="inlineStr"/>
      <c r="J3560" t="inlineStr"/>
      <c r="K3560" t="inlineStr"/>
      <c r="L3560" t="inlineStr"/>
      <c r="M3560" t="inlineStr"/>
      <c r="N3560" t="inlineStr"/>
      <c r="O3560" t="n">
        <v>-0</v>
      </c>
      <c r="P3560" t="n">
        <v>0</v>
      </c>
      <c r="Q3560" t="n">
        <v>500000000</v>
      </c>
    </row>
    <row r="3561" ht="15" customHeight="1" s="1003">
      <c r="A3561" s="1019" t="inlineStr">
        <is>
          <t>Grignons d'olive</t>
        </is>
      </c>
      <c r="B3561" t="inlineStr">
        <is>
          <t>FAB</t>
        </is>
      </c>
      <c r="C3561" t="inlineStr">
        <is>
          <t>kt</t>
        </is>
      </c>
      <c r="D3561" t="inlineStr">
        <is>
          <t>France</t>
        </is>
      </c>
      <c r="E3561" t="inlineStr">
        <is>
          <t>2019-20</t>
        </is>
      </c>
      <c r="F3561" t="inlineStr">
        <is>
          <t>Lupin</t>
        </is>
      </c>
      <c r="G3561" t="inlineStr"/>
      <c r="H3561" t="inlineStr"/>
      <c r="I3561" t="inlineStr"/>
      <c r="J3561" t="inlineStr"/>
      <c r="K3561" t="inlineStr"/>
      <c r="L3561" t="inlineStr"/>
      <c r="M3561" t="inlineStr"/>
      <c r="N3561" t="inlineStr"/>
      <c r="O3561" t="n">
        <v>-0</v>
      </c>
      <c r="P3561" t="n">
        <v>0</v>
      </c>
      <c r="Q3561" t="n">
        <v>500000000</v>
      </c>
    </row>
    <row r="3562" ht="15" customHeight="1" s="1003">
      <c r="A3562" s="1019" t="inlineStr">
        <is>
          <t>Grignons d'olive</t>
        </is>
      </c>
      <c r="B3562" t="inlineStr">
        <is>
          <t>FAF</t>
        </is>
      </c>
      <c r="C3562" t="inlineStr">
        <is>
          <t>kt</t>
        </is>
      </c>
      <c r="D3562" t="inlineStr">
        <is>
          <t>France</t>
        </is>
      </c>
      <c r="E3562" t="inlineStr">
        <is>
          <t>2019-20</t>
        </is>
      </c>
      <c r="F3562" t="inlineStr">
        <is>
          <t>Lupin</t>
        </is>
      </c>
      <c r="G3562" t="inlineStr"/>
      <c r="H3562" t="inlineStr"/>
      <c r="I3562" t="inlineStr"/>
      <c r="J3562" t="inlineStr"/>
      <c r="K3562" t="inlineStr"/>
      <c r="L3562" t="inlineStr"/>
      <c r="M3562" t="inlineStr"/>
      <c r="N3562" t="inlineStr"/>
      <c r="O3562" t="n">
        <v>-0</v>
      </c>
      <c r="P3562" t="n">
        <v>0</v>
      </c>
      <c r="Q3562" t="n">
        <v>500000000</v>
      </c>
    </row>
    <row r="3563" ht="15" customHeight="1" s="1003">
      <c r="A3563" s="1019" t="inlineStr">
        <is>
          <t>Grignons d'olive</t>
        </is>
      </c>
      <c r="B3563" t="inlineStr">
        <is>
          <t>Direct élevage</t>
        </is>
      </c>
      <c r="C3563" t="inlineStr">
        <is>
          <t>kt</t>
        </is>
      </c>
      <c r="D3563" t="inlineStr">
        <is>
          <t>France</t>
        </is>
      </c>
      <c r="E3563" t="inlineStr">
        <is>
          <t>2019-20</t>
        </is>
      </c>
      <c r="F3563" t="inlineStr">
        <is>
          <t>Lupin</t>
        </is>
      </c>
      <c r="G3563" t="inlineStr"/>
      <c r="H3563" t="inlineStr"/>
      <c r="I3563" t="inlineStr"/>
      <c r="J3563" t="inlineStr"/>
      <c r="K3563" t="inlineStr"/>
      <c r="L3563" t="inlineStr"/>
      <c r="M3563" t="inlineStr"/>
      <c r="N3563" t="inlineStr"/>
      <c r="O3563" t="n">
        <v>-0</v>
      </c>
      <c r="P3563" t="n">
        <v>0</v>
      </c>
      <c r="Q3563" t="n">
        <v>500000000</v>
      </c>
    </row>
    <row r="3564" ht="15" customHeight="1" s="1003">
      <c r="A3564" s="1019" t="inlineStr">
        <is>
          <t>Grignons d'olive</t>
        </is>
      </c>
      <c r="B3564" t="inlineStr">
        <is>
          <t>Petfood</t>
        </is>
      </c>
      <c r="C3564" t="inlineStr">
        <is>
          <t>kt</t>
        </is>
      </c>
      <c r="D3564" t="inlineStr">
        <is>
          <t>France</t>
        </is>
      </c>
      <c r="E3564" t="inlineStr">
        <is>
          <t>2019-20</t>
        </is>
      </c>
      <c r="F3564" t="inlineStr">
        <is>
          <t>Lupin</t>
        </is>
      </c>
      <c r="G3564" t="inlineStr"/>
      <c r="H3564" t="inlineStr"/>
      <c r="I3564" t="inlineStr"/>
      <c r="J3564" t="inlineStr"/>
      <c r="K3564" t="inlineStr"/>
      <c r="L3564" t="inlineStr"/>
      <c r="M3564" t="inlineStr"/>
      <c r="N3564" t="inlineStr"/>
      <c r="O3564" t="n">
        <v>-0</v>
      </c>
      <c r="P3564" t="n">
        <v>0</v>
      </c>
      <c r="Q3564" t="n">
        <v>500000000</v>
      </c>
    </row>
    <row r="3565" ht="15" customHeight="1" s="1003">
      <c r="A3565" s="1019" t="inlineStr">
        <is>
          <t>Grignons d'olive</t>
        </is>
      </c>
      <c r="B3565" t="inlineStr">
        <is>
          <t>Alimentation animale rente</t>
        </is>
      </c>
      <c r="C3565" t="inlineStr">
        <is>
          <t>kt</t>
        </is>
      </c>
      <c r="D3565" t="inlineStr">
        <is>
          <t>France</t>
        </is>
      </c>
      <c r="E3565" t="inlineStr">
        <is>
          <t>2019-20</t>
        </is>
      </c>
      <c r="F3565" t="inlineStr">
        <is>
          <t>Lupin</t>
        </is>
      </c>
      <c r="G3565" t="inlineStr"/>
      <c r="H3565" t="inlineStr"/>
      <c r="I3565" t="inlineStr"/>
      <c r="J3565" t="inlineStr"/>
      <c r="K3565" t="inlineStr"/>
      <c r="L3565" t="inlineStr"/>
      <c r="M3565" t="inlineStr"/>
      <c r="N3565" t="inlineStr"/>
      <c r="O3565" t="n">
        <v>-0</v>
      </c>
      <c r="P3565" t="n">
        <v>0</v>
      </c>
      <c r="Q3565" t="n">
        <v>500000000</v>
      </c>
    </row>
    <row r="3566" ht="15" customHeight="1" s="1003">
      <c r="A3566" s="1019" t="inlineStr">
        <is>
          <t>Grignons d'olive</t>
        </is>
      </c>
      <c r="B3566" t="inlineStr">
        <is>
          <t>Hors FAB</t>
        </is>
      </c>
      <c r="C3566" t="inlineStr">
        <is>
          <t>kt</t>
        </is>
      </c>
      <c r="D3566" t="inlineStr">
        <is>
          <t>France</t>
        </is>
      </c>
      <c r="E3566" t="inlineStr">
        <is>
          <t>2019-20</t>
        </is>
      </c>
      <c r="F3566" t="inlineStr">
        <is>
          <t>Lupin</t>
        </is>
      </c>
      <c r="G3566" t="inlineStr"/>
      <c r="H3566" t="inlineStr"/>
      <c r="I3566" t="inlineStr"/>
      <c r="J3566" t="inlineStr"/>
      <c r="K3566" t="inlineStr"/>
      <c r="L3566" t="inlineStr"/>
      <c r="M3566" t="inlineStr"/>
      <c r="N3566" t="inlineStr"/>
      <c r="O3566" t="n">
        <v>-0</v>
      </c>
      <c r="P3566" t="n">
        <v>0</v>
      </c>
      <c r="Q3566" t="n">
        <v>500000000</v>
      </c>
    </row>
    <row r="3567" ht="15" customHeight="1" s="1003">
      <c r="A3567" s="1019" t="inlineStr">
        <is>
          <t>Grignons d'olive</t>
        </is>
      </c>
      <c r="B3567" t="inlineStr">
        <is>
          <t>Export</t>
        </is>
      </c>
      <c r="C3567" t="inlineStr">
        <is>
          <t>kt</t>
        </is>
      </c>
      <c r="D3567" t="inlineStr">
        <is>
          <t>France</t>
        </is>
      </c>
      <c r="E3567" t="inlineStr">
        <is>
          <t>2019-20</t>
        </is>
      </c>
      <c r="F3567" t="inlineStr">
        <is>
          <t>Lupin</t>
        </is>
      </c>
      <c r="G3567" t="inlineStr"/>
      <c r="H3567" t="inlineStr"/>
      <c r="I3567" t="inlineStr"/>
      <c r="J3567" t="inlineStr"/>
      <c r="K3567" t="inlineStr"/>
      <c r="L3567" t="inlineStr"/>
      <c r="M3567" t="inlineStr"/>
      <c r="N3567" t="inlineStr"/>
      <c r="O3567" t="n">
        <v>-0</v>
      </c>
      <c r="P3567" t="n">
        <v>0</v>
      </c>
      <c r="Q3567" t="n">
        <v>500000000</v>
      </c>
    </row>
    <row r="3568" ht="15" customHeight="1" s="1003">
      <c r="A3568" s="1019" t="inlineStr">
        <is>
          <t>Olives de table</t>
        </is>
      </c>
      <c r="B3568" t="inlineStr">
        <is>
          <t>Vente directe et autoconsommation</t>
        </is>
      </c>
      <c r="C3568" t="inlineStr">
        <is>
          <t>kt</t>
        </is>
      </c>
      <c r="D3568" t="inlineStr">
        <is>
          <t>France</t>
        </is>
      </c>
      <c r="E3568" t="inlineStr">
        <is>
          <t>2019-20</t>
        </is>
      </c>
      <c r="F3568" t="inlineStr">
        <is>
          <t>Lupin</t>
        </is>
      </c>
      <c r="G3568" t="inlineStr"/>
      <c r="H3568" t="inlineStr"/>
      <c r="I3568" t="inlineStr"/>
      <c r="J3568" t="inlineStr"/>
      <c r="K3568" t="inlineStr"/>
      <c r="L3568" t="inlineStr"/>
      <c r="M3568" t="inlineStr"/>
      <c r="N3568" t="inlineStr"/>
      <c r="O3568" t="n">
        <v>-0</v>
      </c>
      <c r="P3568" t="n">
        <v>0</v>
      </c>
      <c r="Q3568" t="n">
        <v>500000000</v>
      </c>
    </row>
    <row r="3569" ht="15" customHeight="1" s="1003">
      <c r="A3569" s="1019" t="inlineStr">
        <is>
          <t>Olives de table</t>
        </is>
      </c>
      <c r="B3569" t="inlineStr">
        <is>
          <t>Circuits spécialisés</t>
        </is>
      </c>
      <c r="C3569" t="inlineStr">
        <is>
          <t>kt</t>
        </is>
      </c>
      <c r="D3569" t="inlineStr">
        <is>
          <t>France</t>
        </is>
      </c>
      <c r="E3569" t="inlineStr">
        <is>
          <t>2019-20</t>
        </is>
      </c>
      <c r="F3569" t="inlineStr">
        <is>
          <t>Lupin</t>
        </is>
      </c>
      <c r="G3569" t="inlineStr"/>
      <c r="H3569" t="inlineStr"/>
      <c r="I3569" t="inlineStr"/>
      <c r="J3569" t="inlineStr"/>
      <c r="K3569" t="inlineStr"/>
      <c r="L3569" t="inlineStr"/>
      <c r="M3569" t="inlineStr"/>
      <c r="N3569" t="inlineStr"/>
      <c r="O3569" t="n">
        <v>-0</v>
      </c>
      <c r="P3569" t="n">
        <v>0</v>
      </c>
      <c r="Q3569" t="n">
        <v>500000000</v>
      </c>
    </row>
    <row r="3570" ht="15" customHeight="1" s="1003">
      <c r="A3570" s="1019" t="inlineStr">
        <is>
          <t>Olives de table</t>
        </is>
      </c>
      <c r="B3570" t="inlineStr">
        <is>
          <t>RHD</t>
        </is>
      </c>
      <c r="C3570" t="inlineStr">
        <is>
          <t>kt</t>
        </is>
      </c>
      <c r="D3570" t="inlineStr">
        <is>
          <t>France</t>
        </is>
      </c>
      <c r="E3570" t="inlineStr">
        <is>
          <t>2019-20</t>
        </is>
      </c>
      <c r="F3570" t="inlineStr">
        <is>
          <t>Lupin</t>
        </is>
      </c>
      <c r="G3570" t="inlineStr"/>
      <c r="H3570" t="inlineStr"/>
      <c r="I3570" t="inlineStr"/>
      <c r="J3570" t="inlineStr"/>
      <c r="K3570" t="inlineStr"/>
      <c r="L3570" t="inlineStr"/>
      <c r="M3570" t="inlineStr"/>
      <c r="N3570" t="inlineStr"/>
      <c r="O3570" t="n">
        <v>-0</v>
      </c>
      <c r="P3570" t="n">
        <v>0</v>
      </c>
      <c r="Q3570" t="n">
        <v>500000000</v>
      </c>
    </row>
    <row r="3571" ht="15" customHeight="1" s="1003">
      <c r="A3571" s="1019" t="inlineStr">
        <is>
          <t>Olives de table</t>
        </is>
      </c>
      <c r="B3571" t="inlineStr">
        <is>
          <t>Autres IAA</t>
        </is>
      </c>
      <c r="C3571" t="inlineStr">
        <is>
          <t>kt</t>
        </is>
      </c>
      <c r="D3571" t="inlineStr">
        <is>
          <t>France</t>
        </is>
      </c>
      <c r="E3571" t="inlineStr">
        <is>
          <t>2019-20</t>
        </is>
      </c>
      <c r="F3571" t="inlineStr">
        <is>
          <t>Lupin</t>
        </is>
      </c>
      <c r="G3571" t="inlineStr"/>
      <c r="H3571" t="inlineStr"/>
      <c r="I3571" t="inlineStr"/>
      <c r="J3571" t="inlineStr"/>
      <c r="K3571" t="inlineStr"/>
      <c r="L3571" t="inlineStr"/>
      <c r="M3571" t="inlineStr"/>
      <c r="N3571" t="inlineStr"/>
      <c r="O3571" t="n">
        <v>-0</v>
      </c>
      <c r="P3571" t="n">
        <v>0</v>
      </c>
      <c r="Q3571" t="n">
        <v>500000000</v>
      </c>
    </row>
    <row r="3572" ht="15" customHeight="1" s="1003">
      <c r="A3572" s="1019" t="inlineStr">
        <is>
          <t>Olives de table</t>
        </is>
      </c>
      <c r="B3572" t="inlineStr">
        <is>
          <t>Alimentation humaine</t>
        </is>
      </c>
      <c r="C3572" t="inlineStr">
        <is>
          <t>kt</t>
        </is>
      </c>
      <c r="D3572" t="inlineStr">
        <is>
          <t>France</t>
        </is>
      </c>
      <c r="E3572" t="inlineStr">
        <is>
          <t>2019-20</t>
        </is>
      </c>
      <c r="F3572" t="inlineStr">
        <is>
          <t>Lupin</t>
        </is>
      </c>
      <c r="G3572" t="inlineStr"/>
      <c r="H3572" t="inlineStr"/>
      <c r="I3572" t="inlineStr"/>
      <c r="J3572" t="inlineStr"/>
      <c r="K3572" t="inlineStr"/>
      <c r="L3572" t="inlineStr"/>
      <c r="M3572" t="inlineStr"/>
      <c r="N3572" t="inlineStr"/>
      <c r="O3572" t="n">
        <v>-0</v>
      </c>
      <c r="P3572" t="n">
        <v>0</v>
      </c>
      <c r="Q3572" t="n">
        <v>500000000</v>
      </c>
    </row>
    <row r="3573" ht="15" customHeight="1" s="1003">
      <c r="A3573" s="1019" t="inlineStr">
        <is>
          <t>Olives de table</t>
        </is>
      </c>
      <c r="B3573" t="inlineStr">
        <is>
          <t>Ménages</t>
        </is>
      </c>
      <c r="C3573" t="inlineStr">
        <is>
          <t>kt</t>
        </is>
      </c>
      <c r="D3573" t="inlineStr">
        <is>
          <t>France</t>
        </is>
      </c>
      <c r="E3573" t="inlineStr">
        <is>
          <t>2019-20</t>
        </is>
      </c>
      <c r="F3573" t="inlineStr">
        <is>
          <t>Lupin</t>
        </is>
      </c>
      <c r="G3573" t="inlineStr"/>
      <c r="H3573" t="inlineStr"/>
      <c r="I3573" t="inlineStr"/>
      <c r="J3573" t="inlineStr"/>
      <c r="K3573" t="inlineStr"/>
      <c r="L3573" t="inlineStr"/>
      <c r="M3573" t="inlineStr"/>
      <c r="N3573" t="inlineStr"/>
      <c r="O3573" t="n">
        <v>-0</v>
      </c>
      <c r="P3573" t="n">
        <v>0</v>
      </c>
      <c r="Q3573" t="n">
        <v>500000000</v>
      </c>
    </row>
    <row r="3574" ht="15" customHeight="1" s="1003">
      <c r="A3574" s="1019" t="inlineStr">
        <is>
          <t>Olives de table</t>
        </is>
      </c>
      <c r="B3574" t="inlineStr">
        <is>
          <t>Usages alimentaires</t>
        </is>
      </c>
      <c r="C3574" t="inlineStr">
        <is>
          <t>kt</t>
        </is>
      </c>
      <c r="D3574" t="inlineStr">
        <is>
          <t>France</t>
        </is>
      </c>
      <c r="E3574" t="inlineStr">
        <is>
          <t>2019-20</t>
        </is>
      </c>
      <c r="F3574" t="inlineStr">
        <is>
          <t>Lupin</t>
        </is>
      </c>
      <c r="G3574" t="inlineStr"/>
      <c r="H3574" t="inlineStr"/>
      <c r="I3574" t="inlineStr"/>
      <c r="J3574" t="inlineStr"/>
      <c r="K3574" t="inlineStr"/>
      <c r="L3574" t="inlineStr"/>
      <c r="M3574" t="inlineStr"/>
      <c r="N3574" t="inlineStr"/>
      <c r="O3574" t="n">
        <v>-0</v>
      </c>
      <c r="P3574" t="n">
        <v>0</v>
      </c>
      <c r="Q3574" t="n">
        <v>500000000</v>
      </c>
    </row>
    <row r="3575" ht="15" customHeight="1" s="1003">
      <c r="A3575" s="1019" t="inlineStr">
        <is>
          <t>Olives de table</t>
        </is>
      </c>
      <c r="B3575" t="inlineStr">
        <is>
          <t>Débouchés</t>
        </is>
      </c>
      <c r="C3575" t="inlineStr">
        <is>
          <t>kt</t>
        </is>
      </c>
      <c r="D3575" t="inlineStr">
        <is>
          <t>France</t>
        </is>
      </c>
      <c r="E3575" t="inlineStr">
        <is>
          <t>2019-20</t>
        </is>
      </c>
      <c r="F3575" t="inlineStr">
        <is>
          <t>Lupin</t>
        </is>
      </c>
      <c r="G3575" t="inlineStr"/>
      <c r="H3575" t="inlineStr"/>
      <c r="I3575" t="inlineStr"/>
      <c r="J3575" t="inlineStr"/>
      <c r="K3575" t="inlineStr"/>
      <c r="L3575" t="inlineStr"/>
      <c r="M3575" t="inlineStr"/>
      <c r="N3575" t="inlineStr"/>
      <c r="O3575" t="n">
        <v>-0</v>
      </c>
      <c r="P3575" t="n">
        <v>0</v>
      </c>
      <c r="Q3575" t="n">
        <v>500000000</v>
      </c>
    </row>
    <row r="3576" ht="15" customHeight="1" s="1003">
      <c r="A3576" s="1019" t="inlineStr">
        <is>
          <t>Olives de table</t>
        </is>
      </c>
      <c r="B3576" t="inlineStr">
        <is>
          <t>Export</t>
        </is>
      </c>
      <c r="C3576" t="inlineStr">
        <is>
          <t>kt</t>
        </is>
      </c>
      <c r="D3576" t="inlineStr">
        <is>
          <t>France</t>
        </is>
      </c>
      <c r="E3576" t="inlineStr">
        <is>
          <t>2019-20</t>
        </is>
      </c>
      <c r="F3576" t="inlineStr">
        <is>
          <t>Lupin</t>
        </is>
      </c>
      <c r="G3576" t="inlineStr"/>
      <c r="H3576" t="inlineStr"/>
      <c r="I3576" t="inlineStr"/>
      <c r="J3576" t="inlineStr"/>
      <c r="K3576" t="inlineStr"/>
      <c r="L3576" t="inlineStr"/>
      <c r="M3576" t="inlineStr"/>
      <c r="N3576" t="inlineStr"/>
      <c r="O3576" t="n">
        <v>-0</v>
      </c>
      <c r="P3576" t="n">
        <v>0</v>
      </c>
      <c r="Q3576" t="n">
        <v>500000000</v>
      </c>
    </row>
    <row r="3577" ht="15" customHeight="1" s="1003">
      <c r="A3577" s="1019" t="inlineStr">
        <is>
          <t>Olives de table</t>
        </is>
      </c>
      <c r="B3577" t="inlineStr">
        <is>
          <t>GMS</t>
        </is>
      </c>
      <c r="C3577" t="inlineStr">
        <is>
          <t>kt</t>
        </is>
      </c>
      <c r="D3577" t="inlineStr">
        <is>
          <t>France</t>
        </is>
      </c>
      <c r="E3577" t="inlineStr">
        <is>
          <t>2019-20</t>
        </is>
      </c>
      <c r="F3577" t="inlineStr">
        <is>
          <t>Lupin</t>
        </is>
      </c>
      <c r="G3577" t="inlineStr"/>
      <c r="H3577" t="inlineStr"/>
      <c r="I3577" t="inlineStr"/>
      <c r="J3577" t="inlineStr"/>
      <c r="K3577" t="inlineStr"/>
      <c r="L3577" t="inlineStr"/>
      <c r="M3577" t="inlineStr"/>
      <c r="N3577" t="inlineStr"/>
      <c r="O3577" t="n">
        <v>-0</v>
      </c>
      <c r="P3577" t="n">
        <v>0</v>
      </c>
      <c r="Q3577" t="n">
        <v>500000000</v>
      </c>
    </row>
    <row r="3578" ht="15" customHeight="1" s="1003">
      <c r="A3578" s="1019" t="inlineStr">
        <is>
          <t>Olives de table</t>
        </is>
      </c>
      <c r="B3578" t="inlineStr">
        <is>
          <t>Circuits généralistes</t>
        </is>
      </c>
      <c r="C3578" t="inlineStr">
        <is>
          <t>kt</t>
        </is>
      </c>
      <c r="D3578" t="inlineStr">
        <is>
          <t>France</t>
        </is>
      </c>
      <c r="E3578" t="inlineStr">
        <is>
          <t>2019-20</t>
        </is>
      </c>
      <c r="F3578" t="inlineStr">
        <is>
          <t>Lupin</t>
        </is>
      </c>
      <c r="G3578" t="inlineStr"/>
      <c r="H3578" t="inlineStr"/>
      <c r="I3578" t="inlineStr"/>
      <c r="J3578" t="inlineStr"/>
      <c r="K3578" t="inlineStr"/>
      <c r="L3578" t="inlineStr"/>
      <c r="M3578" t="inlineStr"/>
      <c r="N3578" t="inlineStr"/>
      <c r="O3578" t="n">
        <v>-0</v>
      </c>
      <c r="P3578" t="n">
        <v>0</v>
      </c>
      <c r="Q3578" t="n">
        <v>500000000</v>
      </c>
    </row>
    <row r="3579" ht="15" customHeight="1" s="1003">
      <c r="A3579" s="1019" t="inlineStr">
        <is>
          <t>Olives de table</t>
        </is>
      </c>
      <c r="B3579" t="inlineStr">
        <is>
          <t>Ecart statistique</t>
        </is>
      </c>
      <c r="C3579" t="inlineStr">
        <is>
          <t>kt</t>
        </is>
      </c>
      <c r="D3579" t="inlineStr">
        <is>
          <t>France</t>
        </is>
      </c>
      <c r="E3579" t="inlineStr">
        <is>
          <t>2019-20</t>
        </is>
      </c>
      <c r="F3579" t="inlineStr">
        <is>
          <t>Lupin</t>
        </is>
      </c>
      <c r="G3579" t="inlineStr"/>
      <c r="H3579" t="inlineStr"/>
      <c r="I3579" t="inlineStr"/>
      <c r="J3579" t="inlineStr"/>
      <c r="K3579" t="inlineStr"/>
      <c r="L3579" t="inlineStr"/>
      <c r="M3579" t="inlineStr"/>
      <c r="N3579" t="inlineStr"/>
      <c r="O3579" t="n">
        <v>-0</v>
      </c>
      <c r="P3579" t="n">
        <v>0</v>
      </c>
      <c r="Q3579" t="n">
        <v>500000000</v>
      </c>
    </row>
    <row r="3580" ht="15" customHeight="1" s="1003">
      <c r="A3580" s="1019" t="inlineStr">
        <is>
          <t>Produits alimentaires</t>
        </is>
      </c>
      <c r="B3580" t="inlineStr">
        <is>
          <t>GMS</t>
        </is>
      </c>
      <c r="C3580" t="inlineStr">
        <is>
          <t>kt</t>
        </is>
      </c>
      <c r="D3580" t="inlineStr">
        <is>
          <t>France</t>
        </is>
      </c>
      <c r="E3580" t="inlineStr">
        <is>
          <t>2019-20</t>
        </is>
      </c>
      <c r="F3580" t="inlineStr">
        <is>
          <t>Lupin</t>
        </is>
      </c>
      <c r="G3580" t="inlineStr"/>
      <c r="H3580" t="inlineStr"/>
      <c r="I3580" t="inlineStr"/>
      <c r="J3580" t="inlineStr"/>
      <c r="K3580" t="inlineStr"/>
      <c r="L3580" t="inlineStr"/>
      <c r="M3580" t="inlineStr"/>
      <c r="N3580" t="inlineStr"/>
      <c r="O3580" t="n">
        <v>-0</v>
      </c>
      <c r="P3580" t="n">
        <v>0</v>
      </c>
      <c r="Q3580" t="n">
        <v>-0</v>
      </c>
    </row>
    <row r="3581" ht="15" customHeight="1" s="1003">
      <c r="A3581" s="1019" t="inlineStr">
        <is>
          <t>Produits alimentaires</t>
        </is>
      </c>
      <c r="B3581" t="inlineStr">
        <is>
          <t>Circuits spécialisés</t>
        </is>
      </c>
      <c r="C3581" t="inlineStr">
        <is>
          <t>kt</t>
        </is>
      </c>
      <c r="D3581" t="inlineStr">
        <is>
          <t>France</t>
        </is>
      </c>
      <c r="E3581" t="inlineStr">
        <is>
          <t>2019-20</t>
        </is>
      </c>
      <c r="F3581" t="inlineStr">
        <is>
          <t>Lupin</t>
        </is>
      </c>
      <c r="G3581" t="inlineStr"/>
      <c r="H3581" t="inlineStr"/>
      <c r="I3581" t="inlineStr"/>
      <c r="J3581" t="inlineStr"/>
      <c r="K3581" t="inlineStr"/>
      <c r="L3581" t="inlineStr"/>
      <c r="M3581" t="inlineStr"/>
      <c r="N3581" t="inlineStr"/>
      <c r="O3581" t="n">
        <v>-0</v>
      </c>
      <c r="P3581" t="n">
        <v>0</v>
      </c>
      <c r="Q3581" t="n">
        <v>-0</v>
      </c>
    </row>
    <row r="3582" ht="15" customHeight="1" s="1003">
      <c r="A3582" s="1019" t="inlineStr">
        <is>
          <t>Produits alimentaires</t>
        </is>
      </c>
      <c r="B3582" t="inlineStr">
        <is>
          <t>RHD</t>
        </is>
      </c>
      <c r="C3582" t="inlineStr">
        <is>
          <t>kt</t>
        </is>
      </c>
      <c r="D3582" t="inlineStr">
        <is>
          <t>France</t>
        </is>
      </c>
      <c r="E3582" t="inlineStr">
        <is>
          <t>2019-20</t>
        </is>
      </c>
      <c r="F3582" t="inlineStr">
        <is>
          <t>Lupin</t>
        </is>
      </c>
      <c r="G3582" t="inlineStr"/>
      <c r="H3582" t="inlineStr"/>
      <c r="I3582" t="inlineStr"/>
      <c r="J3582" t="inlineStr"/>
      <c r="K3582" t="inlineStr"/>
      <c r="L3582" t="inlineStr"/>
      <c r="M3582" t="inlineStr"/>
      <c r="N3582" t="inlineStr"/>
      <c r="O3582" t="n">
        <v>-0</v>
      </c>
      <c r="P3582" t="n">
        <v>0</v>
      </c>
      <c r="Q3582" t="n">
        <v>-0</v>
      </c>
    </row>
    <row r="3583" ht="15" customHeight="1" s="1003">
      <c r="A3583" s="1019" t="inlineStr">
        <is>
          <t>Produits alimentaires</t>
        </is>
      </c>
      <c r="B3583" t="inlineStr">
        <is>
          <t>Autres IAA</t>
        </is>
      </c>
      <c r="C3583" t="inlineStr">
        <is>
          <t>kt</t>
        </is>
      </c>
      <c r="D3583" t="inlineStr">
        <is>
          <t>France</t>
        </is>
      </c>
      <c r="E3583" t="inlineStr">
        <is>
          <t>2019-20</t>
        </is>
      </c>
      <c r="F3583" t="inlineStr">
        <is>
          <t>Lupin</t>
        </is>
      </c>
      <c r="G3583" t="inlineStr"/>
      <c r="H3583" t="inlineStr"/>
      <c r="I3583" t="inlineStr"/>
      <c r="J3583" t="inlineStr"/>
      <c r="K3583" t="inlineStr"/>
      <c r="L3583" t="inlineStr"/>
      <c r="M3583" t="inlineStr"/>
      <c r="N3583" t="inlineStr"/>
      <c r="O3583" t="n">
        <v>-0</v>
      </c>
      <c r="P3583" t="n">
        <v>0</v>
      </c>
      <c r="Q3583" t="n">
        <v>-0</v>
      </c>
    </row>
    <row r="3584" ht="15" customHeight="1" s="1003">
      <c r="A3584" s="1019" t="inlineStr">
        <is>
          <t>Produits alimentaires</t>
        </is>
      </c>
      <c r="B3584" t="inlineStr">
        <is>
          <t>Ménages</t>
        </is>
      </c>
      <c r="C3584" t="inlineStr">
        <is>
          <t>kt</t>
        </is>
      </c>
      <c r="D3584" t="inlineStr">
        <is>
          <t>France</t>
        </is>
      </c>
      <c r="E3584" t="inlineStr">
        <is>
          <t>2019-20</t>
        </is>
      </c>
      <c r="F3584" t="inlineStr">
        <is>
          <t>Lupin</t>
        </is>
      </c>
      <c r="G3584" t="inlineStr"/>
      <c r="H3584" t="inlineStr"/>
      <c r="I3584" t="inlineStr"/>
      <c r="J3584" t="inlineStr"/>
      <c r="K3584" t="inlineStr"/>
      <c r="L3584" t="inlineStr"/>
      <c r="M3584" t="inlineStr"/>
      <c r="N3584" t="inlineStr"/>
      <c r="O3584" t="n">
        <v>-0</v>
      </c>
      <c r="P3584" t="n">
        <v>0</v>
      </c>
      <c r="Q3584" t="n">
        <v>-0</v>
      </c>
    </row>
    <row r="3585" ht="15" customHeight="1" s="1003">
      <c r="A3585" s="1019" t="inlineStr">
        <is>
          <t>Produits alimentaires</t>
        </is>
      </c>
      <c r="B3585" t="inlineStr">
        <is>
          <t>Circuits généralistes</t>
        </is>
      </c>
      <c r="C3585" t="inlineStr">
        <is>
          <t>kt</t>
        </is>
      </c>
      <c r="D3585" t="inlineStr">
        <is>
          <t>France</t>
        </is>
      </c>
      <c r="E3585" t="inlineStr">
        <is>
          <t>2019-20</t>
        </is>
      </c>
      <c r="F3585" t="inlineStr">
        <is>
          <t>Lupin</t>
        </is>
      </c>
      <c r="G3585" t="inlineStr"/>
      <c r="H3585" t="inlineStr"/>
      <c r="I3585" t="inlineStr"/>
      <c r="J3585" t="inlineStr"/>
      <c r="K3585" t="inlineStr"/>
      <c r="L3585" t="inlineStr"/>
      <c r="M3585" t="inlineStr"/>
      <c r="N3585" t="inlineStr"/>
      <c r="O3585" t="n">
        <v>-0</v>
      </c>
      <c r="P3585" t="n">
        <v>0</v>
      </c>
      <c r="Q3585" t="n">
        <v>-0</v>
      </c>
    </row>
    <row r="3586" ht="15" customHeight="1" s="1003">
      <c r="A3586" s="1019" t="inlineStr">
        <is>
          <t>Produits alimentaires</t>
        </is>
      </c>
      <c r="B3586" t="inlineStr">
        <is>
          <t>Alimentation humaine</t>
        </is>
      </c>
      <c r="C3586" t="inlineStr">
        <is>
          <t>kt</t>
        </is>
      </c>
      <c r="D3586" t="inlineStr">
        <is>
          <t>France</t>
        </is>
      </c>
      <c r="E3586" t="inlineStr">
        <is>
          <t>2019-20</t>
        </is>
      </c>
      <c r="F3586" t="inlineStr">
        <is>
          <t>Lupin</t>
        </is>
      </c>
      <c r="G3586" t="inlineStr"/>
      <c r="H3586" t="inlineStr"/>
      <c r="I3586" t="inlineStr"/>
      <c r="J3586" t="inlineStr"/>
      <c r="K3586" t="inlineStr"/>
      <c r="L3586" t="inlineStr"/>
      <c r="M3586" t="inlineStr"/>
      <c r="N3586" t="inlineStr"/>
      <c r="O3586" t="n">
        <v>0</v>
      </c>
      <c r="P3586" t="inlineStr"/>
      <c r="Q3586" t="inlineStr"/>
    </row>
    <row r="3587" ht="15" customHeight="1" s="1003">
      <c r="A3587" s="1019" t="inlineStr">
        <is>
          <t>Produits alimentaires</t>
        </is>
      </c>
      <c r="B3587" t="inlineStr">
        <is>
          <t>Usages alimentaires</t>
        </is>
      </c>
      <c r="C3587" t="inlineStr">
        <is>
          <t>kt</t>
        </is>
      </c>
      <c r="D3587" t="inlineStr">
        <is>
          <t>France</t>
        </is>
      </c>
      <c r="E3587" t="inlineStr">
        <is>
          <t>2019-20</t>
        </is>
      </c>
      <c r="F3587" t="inlineStr">
        <is>
          <t>Lupin</t>
        </is>
      </c>
      <c r="G3587" t="inlineStr"/>
      <c r="H3587" t="inlineStr"/>
      <c r="I3587" t="inlineStr"/>
      <c r="J3587" t="inlineStr"/>
      <c r="K3587" t="inlineStr"/>
      <c r="L3587" t="inlineStr"/>
      <c r="M3587" t="inlineStr"/>
      <c r="N3587" t="inlineStr"/>
      <c r="O3587" t="n">
        <v>0</v>
      </c>
      <c r="P3587" t="inlineStr"/>
      <c r="Q3587" t="inlineStr"/>
    </row>
    <row r="3588" ht="15" customHeight="1" s="1003">
      <c r="A3588" s="1019" t="inlineStr">
        <is>
          <t>Produits alimentaires</t>
        </is>
      </c>
      <c r="B3588" t="inlineStr">
        <is>
          <t>Débouchés</t>
        </is>
      </c>
      <c r="C3588" t="inlineStr">
        <is>
          <t>kt</t>
        </is>
      </c>
      <c r="D3588" t="inlineStr">
        <is>
          <t>France</t>
        </is>
      </c>
      <c r="E3588" t="inlineStr">
        <is>
          <t>2019-20</t>
        </is>
      </c>
      <c r="F3588" t="inlineStr">
        <is>
          <t>Lupin</t>
        </is>
      </c>
      <c r="G3588" t="inlineStr"/>
      <c r="H3588" t="inlineStr"/>
      <c r="I3588" t="inlineStr"/>
      <c r="J3588" t="inlineStr"/>
      <c r="K3588" t="inlineStr"/>
      <c r="L3588" t="inlineStr"/>
      <c r="M3588" t="inlineStr"/>
      <c r="N3588" t="inlineStr"/>
      <c r="O3588" t="n">
        <v>0</v>
      </c>
      <c r="P3588" t="inlineStr"/>
      <c r="Q3588" t="inlineStr"/>
    </row>
    <row r="3589" ht="15" customHeight="1" s="1003">
      <c r="A3589" s="1019" t="inlineStr">
        <is>
          <t>Amidon</t>
        </is>
      </c>
      <c r="B3589" t="inlineStr">
        <is>
          <t>Autres IAA</t>
        </is>
      </c>
      <c r="C3589" t="inlineStr">
        <is>
          <t>kt</t>
        </is>
      </c>
      <c r="D3589" t="inlineStr">
        <is>
          <t>France</t>
        </is>
      </c>
      <c r="E3589" t="inlineStr">
        <is>
          <t>2019-20</t>
        </is>
      </c>
      <c r="F3589" t="inlineStr">
        <is>
          <t>Lupin</t>
        </is>
      </c>
      <c r="G3589" t="inlineStr"/>
      <c r="H3589" t="inlineStr"/>
      <c r="I3589" t="inlineStr"/>
      <c r="J3589" t="inlineStr"/>
      <c r="K3589" t="inlineStr"/>
      <c r="L3589" t="inlineStr"/>
      <c r="M3589" t="inlineStr"/>
      <c r="N3589" t="inlineStr"/>
      <c r="O3589" t="n">
        <v>-0</v>
      </c>
      <c r="P3589" t="n">
        <v>0</v>
      </c>
      <c r="Q3589" t="n">
        <v>-0</v>
      </c>
    </row>
    <row r="3590" ht="15" customHeight="1" s="1003">
      <c r="A3590" s="1019" t="inlineStr">
        <is>
          <t>Amidon</t>
        </is>
      </c>
      <c r="B3590" t="inlineStr">
        <is>
          <t>Alimentation humaine</t>
        </is>
      </c>
      <c r="C3590" t="inlineStr">
        <is>
          <t>kt</t>
        </is>
      </c>
      <c r="D3590" t="inlineStr">
        <is>
          <t>France</t>
        </is>
      </c>
      <c r="E3590" t="inlineStr">
        <is>
          <t>2019-20</t>
        </is>
      </c>
      <c r="F3590" t="inlineStr">
        <is>
          <t>Lupin</t>
        </is>
      </c>
      <c r="G3590" t="inlineStr"/>
      <c r="H3590" t="inlineStr"/>
      <c r="I3590" t="inlineStr"/>
      <c r="J3590" t="inlineStr"/>
      <c r="K3590" t="inlineStr"/>
      <c r="L3590" t="inlineStr"/>
      <c r="M3590" t="inlineStr"/>
      <c r="N3590" t="inlineStr"/>
      <c r="O3590" t="n">
        <v>-0</v>
      </c>
      <c r="P3590" t="n">
        <v>0</v>
      </c>
      <c r="Q3590" t="n">
        <v>0</v>
      </c>
    </row>
    <row r="3591" ht="15" customHeight="1" s="1003">
      <c r="A3591" s="1019" t="inlineStr">
        <is>
          <t>Amidon</t>
        </is>
      </c>
      <c r="B3591" t="inlineStr">
        <is>
          <t>Usages alimentaires</t>
        </is>
      </c>
      <c r="C3591" t="inlineStr">
        <is>
          <t>kt</t>
        </is>
      </c>
      <c r="D3591" t="inlineStr">
        <is>
          <t>France</t>
        </is>
      </c>
      <c r="E3591" t="inlineStr">
        <is>
          <t>2019-20</t>
        </is>
      </c>
      <c r="F3591" t="inlineStr">
        <is>
          <t>Lupin</t>
        </is>
      </c>
      <c r="G3591" t="inlineStr"/>
      <c r="H3591" t="inlineStr"/>
      <c r="I3591" t="inlineStr"/>
      <c r="J3591" t="inlineStr"/>
      <c r="K3591" t="inlineStr"/>
      <c r="L3591" t="inlineStr"/>
      <c r="M3591" t="inlineStr"/>
      <c r="N3591" t="inlineStr"/>
      <c r="O3591" t="n">
        <v>-0</v>
      </c>
      <c r="P3591" t="n">
        <v>0</v>
      </c>
      <c r="Q3591" t="n">
        <v>0</v>
      </c>
    </row>
    <row r="3592" ht="15" customHeight="1" s="1003">
      <c r="A3592" s="1019" t="inlineStr">
        <is>
          <t>Amidon</t>
        </is>
      </c>
      <c r="B3592" t="inlineStr">
        <is>
          <t>Débouchés</t>
        </is>
      </c>
      <c r="C3592" t="inlineStr">
        <is>
          <t>kt</t>
        </is>
      </c>
      <c r="D3592" t="inlineStr">
        <is>
          <t>France</t>
        </is>
      </c>
      <c r="E3592" t="inlineStr">
        <is>
          <t>2019-20</t>
        </is>
      </c>
      <c r="F3592" t="inlineStr">
        <is>
          <t>Lupin</t>
        </is>
      </c>
      <c r="G3592" t="inlineStr"/>
      <c r="H3592" t="inlineStr"/>
      <c r="I3592" t="inlineStr"/>
      <c r="J3592" t="inlineStr"/>
      <c r="K3592" t="inlineStr"/>
      <c r="L3592" t="inlineStr"/>
      <c r="M3592" t="inlineStr"/>
      <c r="N3592" t="inlineStr"/>
      <c r="O3592" t="n">
        <v>-0</v>
      </c>
      <c r="P3592" t="n">
        <v>0</v>
      </c>
      <c r="Q3592" t="n">
        <v>0</v>
      </c>
    </row>
    <row r="3593" ht="15" customHeight="1" s="1003">
      <c r="A3593" s="1019" t="inlineStr">
        <is>
          <t>Protéine</t>
        </is>
      </c>
      <c r="B3593" t="inlineStr">
        <is>
          <t>Autres IAA</t>
        </is>
      </c>
      <c r="C3593" t="inlineStr">
        <is>
          <t>kt</t>
        </is>
      </c>
      <c r="D3593" t="inlineStr">
        <is>
          <t>France</t>
        </is>
      </c>
      <c r="E3593" t="inlineStr">
        <is>
          <t>2019-20</t>
        </is>
      </c>
      <c r="F3593" t="inlineStr">
        <is>
          <t>Lupin</t>
        </is>
      </c>
      <c r="G3593" t="inlineStr"/>
      <c r="H3593" t="inlineStr"/>
      <c r="I3593" t="inlineStr"/>
      <c r="J3593" t="inlineStr"/>
      <c r="K3593" t="inlineStr"/>
      <c r="L3593" t="inlineStr"/>
      <c r="M3593" t="inlineStr"/>
      <c r="N3593" t="inlineStr"/>
      <c r="O3593" t="n">
        <v>-0</v>
      </c>
      <c r="P3593" t="n">
        <v>0</v>
      </c>
      <c r="Q3593" t="n">
        <v>-0</v>
      </c>
    </row>
    <row r="3594" ht="15" customHeight="1" s="1003">
      <c r="A3594" s="1019" t="inlineStr">
        <is>
          <t>Protéine</t>
        </is>
      </c>
      <c r="B3594" t="inlineStr">
        <is>
          <t>Alimentation humaine</t>
        </is>
      </c>
      <c r="C3594" t="inlineStr">
        <is>
          <t>kt</t>
        </is>
      </c>
      <c r="D3594" t="inlineStr">
        <is>
          <t>France</t>
        </is>
      </c>
      <c r="E3594" t="inlineStr">
        <is>
          <t>2019-20</t>
        </is>
      </c>
      <c r="F3594" t="inlineStr">
        <is>
          <t>Lupin</t>
        </is>
      </c>
      <c r="G3594" t="inlineStr"/>
      <c r="H3594" t="inlineStr"/>
      <c r="I3594" t="inlineStr"/>
      <c r="J3594" t="inlineStr"/>
      <c r="K3594" t="inlineStr"/>
      <c r="L3594" t="inlineStr"/>
      <c r="M3594" t="inlineStr"/>
      <c r="N3594" t="inlineStr"/>
      <c r="O3594" t="n">
        <v>-0</v>
      </c>
      <c r="P3594" t="n">
        <v>0</v>
      </c>
      <c r="Q3594" t="n">
        <v>0</v>
      </c>
    </row>
    <row r="3595" ht="15" customHeight="1" s="1003">
      <c r="A3595" s="1019" t="inlineStr">
        <is>
          <t>Protéine</t>
        </is>
      </c>
      <c r="B3595" t="inlineStr">
        <is>
          <t>Usages alimentaires</t>
        </is>
      </c>
      <c r="C3595" t="inlineStr">
        <is>
          <t>kt</t>
        </is>
      </c>
      <c r="D3595" t="inlineStr">
        <is>
          <t>France</t>
        </is>
      </c>
      <c r="E3595" t="inlineStr">
        <is>
          <t>2019-20</t>
        </is>
      </c>
      <c r="F3595" t="inlineStr">
        <is>
          <t>Lupin</t>
        </is>
      </c>
      <c r="G3595" t="inlineStr"/>
      <c r="H3595" t="inlineStr"/>
      <c r="I3595" t="inlineStr"/>
      <c r="J3595" t="inlineStr"/>
      <c r="K3595" t="inlineStr"/>
      <c r="L3595" t="inlineStr"/>
      <c r="M3595" t="inlineStr"/>
      <c r="N3595" t="inlineStr"/>
      <c r="O3595" t="n">
        <v>-0</v>
      </c>
      <c r="P3595" t="n">
        <v>0</v>
      </c>
      <c r="Q3595" t="n">
        <v>0</v>
      </c>
    </row>
    <row r="3596" ht="15" customHeight="1" s="1003">
      <c r="A3596" s="1019" t="inlineStr">
        <is>
          <t>Protéine</t>
        </is>
      </c>
      <c r="B3596" t="inlineStr">
        <is>
          <t>Débouchés</t>
        </is>
      </c>
      <c r="C3596" t="inlineStr">
        <is>
          <t>kt</t>
        </is>
      </c>
      <c r="D3596" t="inlineStr">
        <is>
          <t>France</t>
        </is>
      </c>
      <c r="E3596" t="inlineStr">
        <is>
          <t>2019-20</t>
        </is>
      </c>
      <c r="F3596" t="inlineStr">
        <is>
          <t>Lupin</t>
        </is>
      </c>
      <c r="G3596" t="inlineStr"/>
      <c r="H3596" t="inlineStr"/>
      <c r="I3596" t="inlineStr"/>
      <c r="J3596" t="inlineStr"/>
      <c r="K3596" t="inlineStr"/>
      <c r="L3596" t="inlineStr"/>
      <c r="M3596" t="inlineStr"/>
      <c r="N3596" t="inlineStr"/>
      <c r="O3596" t="n">
        <v>-0</v>
      </c>
      <c r="P3596" t="n">
        <v>0</v>
      </c>
      <c r="Q3596" t="n">
        <v>0</v>
      </c>
    </row>
    <row r="3597" ht="15" customHeight="1" s="1003">
      <c r="A3597" s="1019" t="inlineStr">
        <is>
          <t>Fibres, lipides et sons</t>
        </is>
      </c>
      <c r="B3597" t="inlineStr">
        <is>
          <t>Autres IAA</t>
        </is>
      </c>
      <c r="C3597" t="inlineStr">
        <is>
          <t>kt</t>
        </is>
      </c>
      <c r="D3597" t="inlineStr">
        <is>
          <t>France</t>
        </is>
      </c>
      <c r="E3597" t="inlineStr">
        <is>
          <t>2019-20</t>
        </is>
      </c>
      <c r="F3597" t="inlineStr">
        <is>
          <t>Lupin</t>
        </is>
      </c>
      <c r="G3597" t="inlineStr"/>
      <c r="H3597" t="inlineStr"/>
      <c r="I3597" t="inlineStr"/>
      <c r="J3597" t="inlineStr"/>
      <c r="K3597" t="inlineStr"/>
      <c r="L3597" t="inlineStr"/>
      <c r="M3597" t="inlineStr"/>
      <c r="N3597" t="inlineStr"/>
      <c r="O3597" t="n">
        <v>-0</v>
      </c>
      <c r="P3597" t="n">
        <v>0</v>
      </c>
      <c r="Q3597" t="n">
        <v>-0</v>
      </c>
    </row>
    <row r="3598" ht="15" customHeight="1" s="1003">
      <c r="A3598" s="1019" t="inlineStr">
        <is>
          <t>Fibres, lipides et sons</t>
        </is>
      </c>
      <c r="B3598" t="inlineStr">
        <is>
          <t>Alimentation humaine</t>
        </is>
      </c>
      <c r="C3598" t="inlineStr">
        <is>
          <t>kt</t>
        </is>
      </c>
      <c r="D3598" t="inlineStr">
        <is>
          <t>France</t>
        </is>
      </c>
      <c r="E3598" t="inlineStr">
        <is>
          <t>2019-20</t>
        </is>
      </c>
      <c r="F3598" t="inlineStr">
        <is>
          <t>Lupin</t>
        </is>
      </c>
      <c r="G3598" t="inlineStr"/>
      <c r="H3598" t="inlineStr"/>
      <c r="I3598" t="inlineStr"/>
      <c r="J3598" t="inlineStr"/>
      <c r="K3598" t="inlineStr"/>
      <c r="L3598" t="inlineStr"/>
      <c r="M3598" t="inlineStr"/>
      <c r="N3598" t="inlineStr"/>
      <c r="O3598" t="n">
        <v>-0</v>
      </c>
      <c r="P3598" t="n">
        <v>0</v>
      </c>
      <c r="Q3598" t="n">
        <v>0</v>
      </c>
    </row>
    <row r="3599" ht="15" customHeight="1" s="1003">
      <c r="A3599" s="1019" t="inlineStr">
        <is>
          <t>Fibres, lipides et sons</t>
        </is>
      </c>
      <c r="B3599" t="inlineStr">
        <is>
          <t>Usages alimentaires</t>
        </is>
      </c>
      <c r="C3599" t="inlineStr">
        <is>
          <t>kt</t>
        </is>
      </c>
      <c r="D3599" t="inlineStr">
        <is>
          <t>France</t>
        </is>
      </c>
      <c r="E3599" t="inlineStr">
        <is>
          <t>2019-20</t>
        </is>
      </c>
      <c r="F3599" t="inlineStr">
        <is>
          <t>Lupin</t>
        </is>
      </c>
      <c r="G3599" t="inlineStr"/>
      <c r="H3599" t="inlineStr"/>
      <c r="I3599" t="inlineStr"/>
      <c r="J3599" t="inlineStr"/>
      <c r="K3599" t="inlineStr"/>
      <c r="L3599" t="inlineStr"/>
      <c r="M3599" t="inlineStr"/>
      <c r="N3599" t="inlineStr"/>
      <c r="O3599" t="n">
        <v>-0</v>
      </c>
      <c r="P3599" t="n">
        <v>0</v>
      </c>
      <c r="Q3599" t="n">
        <v>0</v>
      </c>
    </row>
    <row r="3600" ht="15" customHeight="1" s="1003">
      <c r="A3600" s="1019" t="inlineStr">
        <is>
          <t>Fibres, lipides et sons</t>
        </is>
      </c>
      <c r="B3600" t="inlineStr">
        <is>
          <t>Débouchés</t>
        </is>
      </c>
      <c r="C3600" t="inlineStr">
        <is>
          <t>kt</t>
        </is>
      </c>
      <c r="D3600" t="inlineStr">
        <is>
          <t>France</t>
        </is>
      </c>
      <c r="E3600" t="inlineStr">
        <is>
          <t>2019-20</t>
        </is>
      </c>
      <c r="F3600" t="inlineStr">
        <is>
          <t>Lupin</t>
        </is>
      </c>
      <c r="G3600" t="inlineStr"/>
      <c r="H3600" t="inlineStr"/>
      <c r="I3600" t="inlineStr"/>
      <c r="J3600" t="inlineStr"/>
      <c r="K3600" t="inlineStr"/>
      <c r="L3600" t="inlineStr"/>
      <c r="M3600" t="inlineStr"/>
      <c r="N3600" t="inlineStr"/>
      <c r="O3600" t="n">
        <v>-0</v>
      </c>
      <c r="P3600" t="n">
        <v>0</v>
      </c>
      <c r="Q3600" t="n">
        <v>0</v>
      </c>
    </row>
    <row r="3601" ht="15" customHeight="1" s="1003">
      <c r="A3601" s="1019" t="inlineStr">
        <is>
          <t>Farine</t>
        </is>
      </c>
      <c r="B3601" t="inlineStr">
        <is>
          <t>Autres IAA</t>
        </is>
      </c>
      <c r="C3601" t="inlineStr">
        <is>
          <t>kt</t>
        </is>
      </c>
      <c r="D3601" t="inlineStr">
        <is>
          <t>France</t>
        </is>
      </c>
      <c r="E3601" t="inlineStr">
        <is>
          <t>2019-20</t>
        </is>
      </c>
      <c r="F3601" t="inlineStr">
        <is>
          <t>Lupin</t>
        </is>
      </c>
      <c r="G3601" t="inlineStr"/>
      <c r="H3601" t="inlineStr"/>
      <c r="I3601" t="inlineStr"/>
      <c r="J3601" t="inlineStr"/>
      <c r="K3601" t="inlineStr"/>
      <c r="L3601" t="inlineStr"/>
      <c r="M3601" t="inlineStr"/>
      <c r="N3601" t="inlineStr"/>
      <c r="O3601" t="n">
        <v>-0</v>
      </c>
      <c r="P3601" t="n">
        <v>0</v>
      </c>
      <c r="Q3601" t="n">
        <v>-0</v>
      </c>
    </row>
    <row r="3602" ht="15" customHeight="1" s="1003">
      <c r="A3602" s="1019" t="inlineStr">
        <is>
          <t>Farine</t>
        </is>
      </c>
      <c r="B3602" t="inlineStr">
        <is>
          <t>Alimentation humaine</t>
        </is>
      </c>
      <c r="C3602" t="inlineStr">
        <is>
          <t>kt</t>
        </is>
      </c>
      <c r="D3602" t="inlineStr">
        <is>
          <t>France</t>
        </is>
      </c>
      <c r="E3602" t="inlineStr">
        <is>
          <t>2019-20</t>
        </is>
      </c>
      <c r="F3602" t="inlineStr">
        <is>
          <t>Lupin</t>
        </is>
      </c>
      <c r="G3602" t="inlineStr"/>
      <c r="H3602" t="inlineStr"/>
      <c r="I3602" t="inlineStr"/>
      <c r="J3602" t="inlineStr"/>
      <c r="K3602" t="inlineStr"/>
      <c r="L3602" t="inlineStr"/>
      <c r="M3602" t="inlineStr"/>
      <c r="N3602" t="inlineStr"/>
      <c r="O3602" t="n">
        <v>-0</v>
      </c>
      <c r="P3602" t="n">
        <v>0</v>
      </c>
      <c r="Q3602" t="n">
        <v>0</v>
      </c>
    </row>
    <row r="3603" ht="15" customHeight="1" s="1003">
      <c r="A3603" s="1019" t="inlineStr">
        <is>
          <t>Farine</t>
        </is>
      </c>
      <c r="B3603" t="inlineStr">
        <is>
          <t>Usages alimentaires</t>
        </is>
      </c>
      <c r="C3603" t="inlineStr">
        <is>
          <t>kt</t>
        </is>
      </c>
      <c r="D3603" t="inlineStr">
        <is>
          <t>France</t>
        </is>
      </c>
      <c r="E3603" t="inlineStr">
        <is>
          <t>2019-20</t>
        </is>
      </c>
      <c r="F3603" t="inlineStr">
        <is>
          <t>Lupin</t>
        </is>
      </c>
      <c r="G3603" t="inlineStr"/>
      <c r="H3603" t="inlineStr"/>
      <c r="I3603" t="inlineStr"/>
      <c r="J3603" t="inlineStr"/>
      <c r="K3603" t="inlineStr"/>
      <c r="L3603" t="inlineStr"/>
      <c r="M3603" t="inlineStr"/>
      <c r="N3603" t="inlineStr"/>
      <c r="O3603" t="n">
        <v>-0</v>
      </c>
      <c r="P3603" t="n">
        <v>0</v>
      </c>
      <c r="Q3603" t="n">
        <v>0</v>
      </c>
    </row>
    <row r="3604" ht="15" customHeight="1" s="1003">
      <c r="A3604" s="1019" t="inlineStr">
        <is>
          <t>Farine</t>
        </is>
      </c>
      <c r="B3604" t="inlineStr">
        <is>
          <t>Débouchés</t>
        </is>
      </c>
      <c r="C3604" t="inlineStr">
        <is>
          <t>kt</t>
        </is>
      </c>
      <c r="D3604" t="inlineStr">
        <is>
          <t>France</t>
        </is>
      </c>
      <c r="E3604" t="inlineStr">
        <is>
          <t>2019-20</t>
        </is>
      </c>
      <c r="F3604" t="inlineStr">
        <is>
          <t>Lupin</t>
        </is>
      </c>
      <c r="G3604" t="inlineStr"/>
      <c r="H3604" t="inlineStr"/>
      <c r="I3604" t="inlineStr"/>
      <c r="J3604" t="inlineStr"/>
      <c r="K3604" t="inlineStr"/>
      <c r="L3604" t="inlineStr"/>
      <c r="M3604" t="inlineStr"/>
      <c r="N3604" t="inlineStr"/>
      <c r="O3604" t="n">
        <v>-0</v>
      </c>
      <c r="P3604" t="n">
        <v>0</v>
      </c>
      <c r="Q3604" t="n">
        <v>0</v>
      </c>
    </row>
    <row r="3605" ht="15" customHeight="1" s="1003">
      <c r="A3605" s="1019" t="inlineStr">
        <is>
          <t>Sons</t>
        </is>
      </c>
      <c r="B3605" t="inlineStr">
        <is>
          <t>Alimentation animale</t>
        </is>
      </c>
      <c r="C3605" t="inlineStr">
        <is>
          <t>kt</t>
        </is>
      </c>
      <c r="D3605" t="inlineStr">
        <is>
          <t>France</t>
        </is>
      </c>
      <c r="E3605" t="inlineStr">
        <is>
          <t>2019-20</t>
        </is>
      </c>
      <c r="F3605" t="inlineStr">
        <is>
          <t>Lupin</t>
        </is>
      </c>
      <c r="G3605" t="inlineStr"/>
      <c r="H3605" t="inlineStr"/>
      <c r="I3605" t="inlineStr"/>
      <c r="J3605" t="inlineStr"/>
      <c r="K3605" t="inlineStr"/>
      <c r="L3605" t="inlineStr"/>
      <c r="M3605" t="inlineStr"/>
      <c r="N3605" t="inlineStr"/>
      <c r="O3605" t="n">
        <v>-0</v>
      </c>
      <c r="P3605" t="n">
        <v>0</v>
      </c>
      <c r="Q3605" t="n">
        <v>0</v>
      </c>
    </row>
    <row r="3606" ht="15" customHeight="1" s="1003">
      <c r="A3606" s="1019" t="inlineStr">
        <is>
          <t>Sons</t>
        </is>
      </c>
      <c r="B3606" t="inlineStr">
        <is>
          <t>Usages alimentaires</t>
        </is>
      </c>
      <c r="C3606" t="inlineStr">
        <is>
          <t>kt</t>
        </is>
      </c>
      <c r="D3606" t="inlineStr">
        <is>
          <t>France</t>
        </is>
      </c>
      <c r="E3606" t="inlineStr">
        <is>
          <t>2019-20</t>
        </is>
      </c>
      <c r="F3606" t="inlineStr">
        <is>
          <t>Lupin</t>
        </is>
      </c>
      <c r="G3606" t="inlineStr"/>
      <c r="H3606" t="inlineStr"/>
      <c r="I3606" t="inlineStr"/>
      <c r="J3606" t="inlineStr"/>
      <c r="K3606" t="inlineStr"/>
      <c r="L3606" t="inlineStr"/>
      <c r="M3606" t="inlineStr"/>
      <c r="N3606" t="inlineStr"/>
      <c r="O3606" t="n">
        <v>-0</v>
      </c>
      <c r="P3606" t="n">
        <v>0</v>
      </c>
      <c r="Q3606" t="n">
        <v>0</v>
      </c>
    </row>
    <row r="3607" ht="15" customHeight="1" s="1003">
      <c r="A3607" s="1019" t="inlineStr">
        <is>
          <t>Sons</t>
        </is>
      </c>
      <c r="B3607" t="inlineStr">
        <is>
          <t>Débouchés</t>
        </is>
      </c>
      <c r="C3607" t="inlineStr">
        <is>
          <t>kt</t>
        </is>
      </c>
      <c r="D3607" t="inlineStr">
        <is>
          <t>France</t>
        </is>
      </c>
      <c r="E3607" t="inlineStr">
        <is>
          <t>2019-20</t>
        </is>
      </c>
      <c r="F3607" t="inlineStr">
        <is>
          <t>Lupin</t>
        </is>
      </c>
      <c r="G3607" t="inlineStr"/>
      <c r="H3607" t="inlineStr"/>
      <c r="I3607" t="inlineStr"/>
      <c r="J3607" t="inlineStr"/>
      <c r="K3607" t="inlineStr"/>
      <c r="L3607" t="inlineStr"/>
      <c r="M3607" t="inlineStr"/>
      <c r="N3607" t="inlineStr"/>
      <c r="O3607" t="n">
        <v>-0</v>
      </c>
      <c r="P3607" t="n">
        <v>0</v>
      </c>
      <c r="Q3607" t="n">
        <v>0</v>
      </c>
    </row>
    <row r="3608" ht="15" customHeight="1" s="1003">
      <c r="A3608" s="1019" t="inlineStr">
        <is>
          <t>Sons</t>
        </is>
      </c>
      <c r="B3608" t="inlineStr">
        <is>
          <t>FAB</t>
        </is>
      </c>
      <c r="C3608" t="inlineStr">
        <is>
          <t>kt</t>
        </is>
      </c>
      <c r="D3608" t="inlineStr">
        <is>
          <t>France</t>
        </is>
      </c>
      <c r="E3608" t="inlineStr">
        <is>
          <t>2019-20</t>
        </is>
      </c>
      <c r="F3608" t="inlineStr">
        <is>
          <t>Lupin</t>
        </is>
      </c>
      <c r="G3608" t="inlineStr"/>
      <c r="H3608" t="inlineStr"/>
      <c r="I3608" t="inlineStr"/>
      <c r="J3608" t="inlineStr"/>
      <c r="K3608" t="inlineStr"/>
      <c r="L3608" t="inlineStr"/>
      <c r="M3608" t="inlineStr"/>
      <c r="N3608" t="inlineStr"/>
      <c r="O3608" t="n">
        <v>-0</v>
      </c>
      <c r="P3608" t="n">
        <v>0</v>
      </c>
      <c r="Q3608" t="n">
        <v>-0</v>
      </c>
    </row>
    <row r="3609" ht="15" customHeight="1" s="1003">
      <c r="A3609" s="1019" t="inlineStr">
        <is>
          <t>Sons</t>
        </is>
      </c>
      <c r="B3609" t="inlineStr">
        <is>
          <t>FAF</t>
        </is>
      </c>
      <c r="C3609" t="inlineStr">
        <is>
          <t>kt</t>
        </is>
      </c>
      <c r="D3609" t="inlineStr">
        <is>
          <t>France</t>
        </is>
      </c>
      <c r="E3609" t="inlineStr">
        <is>
          <t>2019-20</t>
        </is>
      </c>
      <c r="F3609" t="inlineStr">
        <is>
          <t>Lupin</t>
        </is>
      </c>
      <c r="G3609" t="inlineStr"/>
      <c r="H3609" t="inlineStr"/>
      <c r="I3609" t="inlineStr"/>
      <c r="J3609" t="inlineStr"/>
      <c r="K3609" t="inlineStr"/>
      <c r="L3609" t="inlineStr"/>
      <c r="M3609" t="inlineStr"/>
      <c r="N3609" t="inlineStr"/>
      <c r="O3609" t="n">
        <v>-0</v>
      </c>
      <c r="P3609" t="n">
        <v>0</v>
      </c>
      <c r="Q3609" t="n">
        <v>-0</v>
      </c>
    </row>
    <row r="3610" ht="15" customHeight="1" s="1003">
      <c r="A3610" s="1019" t="inlineStr">
        <is>
          <t>Sons</t>
        </is>
      </c>
      <c r="B3610" t="inlineStr">
        <is>
          <t>Direct élevage</t>
        </is>
      </c>
      <c r="C3610" t="inlineStr">
        <is>
          <t>kt</t>
        </is>
      </c>
      <c r="D3610" t="inlineStr">
        <is>
          <t>France</t>
        </is>
      </c>
      <c r="E3610" t="inlineStr">
        <is>
          <t>2019-20</t>
        </is>
      </c>
      <c r="F3610" t="inlineStr">
        <is>
          <t>Lupin</t>
        </is>
      </c>
      <c r="G3610" t="inlineStr"/>
      <c r="H3610" t="inlineStr"/>
      <c r="I3610" t="inlineStr"/>
      <c r="J3610" t="inlineStr"/>
      <c r="K3610" t="inlineStr"/>
      <c r="L3610" t="inlineStr"/>
      <c r="M3610" t="inlineStr"/>
      <c r="N3610" t="inlineStr"/>
      <c r="O3610" t="n">
        <v>-0</v>
      </c>
      <c r="P3610" t="n">
        <v>0</v>
      </c>
      <c r="Q3610" t="n">
        <v>-0</v>
      </c>
    </row>
    <row r="3611" ht="15" customHeight="1" s="1003">
      <c r="A3611" s="1019" t="inlineStr">
        <is>
          <t>Sons</t>
        </is>
      </c>
      <c r="B3611" t="inlineStr">
        <is>
          <t>Petfood</t>
        </is>
      </c>
      <c r="C3611" t="inlineStr">
        <is>
          <t>kt</t>
        </is>
      </c>
      <c r="D3611" t="inlineStr">
        <is>
          <t>France</t>
        </is>
      </c>
      <c r="E3611" t="inlineStr">
        <is>
          <t>2019-20</t>
        </is>
      </c>
      <c r="F3611" t="inlineStr">
        <is>
          <t>Lupin</t>
        </is>
      </c>
      <c r="G3611" t="inlineStr"/>
      <c r="H3611" t="inlineStr"/>
      <c r="I3611" t="inlineStr"/>
      <c r="J3611" t="inlineStr"/>
      <c r="K3611" t="inlineStr"/>
      <c r="L3611" t="inlineStr"/>
      <c r="M3611" t="inlineStr"/>
      <c r="N3611" t="inlineStr"/>
      <c r="O3611" t="n">
        <v>-0</v>
      </c>
      <c r="P3611" t="n">
        <v>0</v>
      </c>
      <c r="Q3611" t="n">
        <v>-0</v>
      </c>
    </row>
    <row r="3612" ht="15" customHeight="1" s="1003">
      <c r="A3612" s="1019" t="inlineStr">
        <is>
          <t>Sons</t>
        </is>
      </c>
      <c r="B3612" t="inlineStr">
        <is>
          <t>Alimentation animale rente</t>
        </is>
      </c>
      <c r="C3612" t="inlineStr">
        <is>
          <t>kt</t>
        </is>
      </c>
      <c r="D3612" t="inlineStr">
        <is>
          <t>France</t>
        </is>
      </c>
      <c r="E3612" t="inlineStr">
        <is>
          <t>2019-20</t>
        </is>
      </c>
      <c r="F3612" t="inlineStr">
        <is>
          <t>Lupin</t>
        </is>
      </c>
      <c r="G3612" t="inlineStr"/>
      <c r="H3612" t="inlineStr"/>
      <c r="I3612" t="inlineStr"/>
      <c r="J3612" t="inlineStr"/>
      <c r="K3612" t="inlineStr"/>
      <c r="L3612" t="inlineStr"/>
      <c r="M3612" t="inlineStr"/>
      <c r="N3612" t="inlineStr"/>
      <c r="O3612" t="n">
        <v>-0</v>
      </c>
      <c r="P3612" t="n">
        <v>0</v>
      </c>
      <c r="Q3612" t="n">
        <v>0</v>
      </c>
    </row>
    <row r="3613" ht="15" customHeight="1" s="1003">
      <c r="A3613" s="1019" t="inlineStr">
        <is>
          <t>Sons</t>
        </is>
      </c>
      <c r="B3613" t="inlineStr">
        <is>
          <t>Hors FAB</t>
        </is>
      </c>
      <c r="C3613" t="inlineStr">
        <is>
          <t>kt</t>
        </is>
      </c>
      <c r="D3613" t="inlineStr">
        <is>
          <t>France</t>
        </is>
      </c>
      <c r="E3613" t="inlineStr">
        <is>
          <t>2019-20</t>
        </is>
      </c>
      <c r="F3613" t="inlineStr">
        <is>
          <t>Lupin</t>
        </is>
      </c>
      <c r="G3613" t="inlineStr"/>
      <c r="H3613" t="inlineStr"/>
      <c r="I3613" t="inlineStr"/>
      <c r="J3613" t="inlineStr"/>
      <c r="K3613" t="inlineStr"/>
      <c r="L3613" t="inlineStr"/>
      <c r="M3613" t="inlineStr"/>
      <c r="N3613" t="inlineStr"/>
      <c r="O3613" t="n">
        <v>-0</v>
      </c>
      <c r="P3613" t="n">
        <v>0</v>
      </c>
      <c r="Q3613" t="n">
        <v>0</v>
      </c>
    </row>
    <row r="3614" ht="15" customHeight="1" s="1003">
      <c r="A3614" s="1019" t="inlineStr">
        <is>
          <t>MPV</t>
        </is>
      </c>
      <c r="B3614" t="inlineStr">
        <is>
          <t>Autres IAA</t>
        </is>
      </c>
      <c r="C3614" t="inlineStr">
        <is>
          <t>kt</t>
        </is>
      </c>
      <c r="D3614" t="inlineStr">
        <is>
          <t>France</t>
        </is>
      </c>
      <c r="E3614" t="inlineStr">
        <is>
          <t>2019-20</t>
        </is>
      </c>
      <c r="F3614" t="inlineStr">
        <is>
          <t>Lupin</t>
        </is>
      </c>
      <c r="G3614" t="inlineStr"/>
      <c r="H3614" t="inlineStr"/>
      <c r="I3614" t="inlineStr"/>
      <c r="J3614" t="inlineStr"/>
      <c r="K3614" t="inlineStr"/>
      <c r="L3614" t="inlineStr"/>
      <c r="M3614" t="inlineStr"/>
      <c r="N3614" t="inlineStr"/>
      <c r="O3614" t="n">
        <v>3.05</v>
      </c>
      <c r="P3614" t="inlineStr"/>
      <c r="Q3614" t="inlineStr"/>
    </row>
    <row r="3615" ht="15" customHeight="1" s="1003">
      <c r="A3615" s="1019" t="inlineStr">
        <is>
          <t>MPV</t>
        </is>
      </c>
      <c r="B3615" t="inlineStr">
        <is>
          <t>Alimentation humaine</t>
        </is>
      </c>
      <c r="C3615" t="inlineStr">
        <is>
          <t>kt</t>
        </is>
      </c>
      <c r="D3615" t="inlineStr">
        <is>
          <t>France</t>
        </is>
      </c>
      <c r="E3615" t="inlineStr">
        <is>
          <t>2019-20</t>
        </is>
      </c>
      <c r="F3615" t="inlineStr">
        <is>
          <t>Lupin</t>
        </is>
      </c>
      <c r="G3615" t="inlineStr"/>
      <c r="H3615" t="inlineStr"/>
      <c r="I3615" t="inlineStr"/>
      <c r="J3615" t="inlineStr"/>
      <c r="K3615" t="inlineStr"/>
      <c r="L3615" t="inlineStr"/>
      <c r="M3615" t="inlineStr"/>
      <c r="N3615" t="inlineStr"/>
      <c r="O3615" t="n">
        <v>3.05</v>
      </c>
      <c r="P3615" t="inlineStr"/>
      <c r="Q3615" t="inlineStr"/>
    </row>
    <row r="3616" ht="15" customHeight="1" s="1003">
      <c r="A3616" s="1019" t="inlineStr">
        <is>
          <t>MPV</t>
        </is>
      </c>
      <c r="B3616" t="inlineStr">
        <is>
          <t>Usages alimentaires</t>
        </is>
      </c>
      <c r="C3616" t="inlineStr">
        <is>
          <t>kt</t>
        </is>
      </c>
      <c r="D3616" t="inlineStr">
        <is>
          <t>France</t>
        </is>
      </c>
      <c r="E3616" t="inlineStr">
        <is>
          <t>2019-20</t>
        </is>
      </c>
      <c r="F3616" t="inlineStr">
        <is>
          <t>Lupin</t>
        </is>
      </c>
      <c r="G3616" t="inlineStr"/>
      <c r="H3616" t="inlineStr"/>
      <c r="I3616" t="inlineStr"/>
      <c r="J3616" t="inlineStr"/>
      <c r="K3616" t="inlineStr"/>
      <c r="L3616" t="inlineStr"/>
      <c r="M3616" t="inlineStr"/>
      <c r="N3616" t="inlineStr"/>
      <c r="O3616" t="n">
        <v>3.05</v>
      </c>
      <c r="P3616" t="inlineStr"/>
      <c r="Q3616" t="inlineStr"/>
    </row>
    <row r="3617" ht="15" customHeight="1" s="1003">
      <c r="A3617" s="1019" t="inlineStr">
        <is>
          <t>MPV</t>
        </is>
      </c>
      <c r="B3617" t="inlineStr">
        <is>
          <t>Débouchés</t>
        </is>
      </c>
      <c r="C3617" t="inlineStr">
        <is>
          <t>kt</t>
        </is>
      </c>
      <c r="D3617" t="inlineStr">
        <is>
          <t>France</t>
        </is>
      </c>
      <c r="E3617" t="inlineStr">
        <is>
          <t>2019-20</t>
        </is>
      </c>
      <c r="F3617" t="inlineStr">
        <is>
          <t>Lupin</t>
        </is>
      </c>
      <c r="G3617" t="inlineStr"/>
      <c r="H3617" t="inlineStr"/>
      <c r="I3617" t="inlineStr"/>
      <c r="J3617" t="inlineStr"/>
      <c r="K3617" t="inlineStr"/>
      <c r="L3617" t="inlineStr"/>
      <c r="M3617" t="inlineStr"/>
      <c r="N3617" t="inlineStr"/>
      <c r="O3617" t="n">
        <v>3.05</v>
      </c>
      <c r="P3617" t="inlineStr"/>
      <c r="Q3617" t="inlineStr"/>
    </row>
    <row r="3618" ht="15" customHeight="1" s="1003">
      <c r="A3618" s="1019" t="inlineStr">
        <is>
          <t>Amidon, fibres, lipides et sons</t>
        </is>
      </c>
      <c r="B3618" t="inlineStr">
        <is>
          <t>Autres IAA</t>
        </is>
      </c>
      <c r="C3618" t="inlineStr">
        <is>
          <t>kt</t>
        </is>
      </c>
      <c r="D3618" t="inlineStr">
        <is>
          <t>France</t>
        </is>
      </c>
      <c r="E3618" t="inlineStr">
        <is>
          <t>2019-20</t>
        </is>
      </c>
      <c r="F3618" t="inlineStr">
        <is>
          <t>Lupin</t>
        </is>
      </c>
      <c r="G3618" t="inlineStr"/>
      <c r="H3618" t="inlineStr"/>
      <c r="I3618" t="inlineStr"/>
      <c r="J3618" t="inlineStr"/>
      <c r="K3618" t="inlineStr"/>
      <c r="L3618" t="inlineStr"/>
      <c r="M3618" t="inlineStr"/>
      <c r="N3618" t="inlineStr"/>
      <c r="O3618" t="n">
        <v>7.13</v>
      </c>
      <c r="P3618" t="inlineStr"/>
      <c r="Q3618" t="inlineStr"/>
    </row>
    <row r="3619" ht="15" customHeight="1" s="1003">
      <c r="A3619" s="1019" t="inlineStr">
        <is>
          <t>Amidon, fibres, lipides et sons</t>
        </is>
      </c>
      <c r="B3619" t="inlineStr">
        <is>
          <t>Alimentation humaine</t>
        </is>
      </c>
      <c r="C3619" t="inlineStr">
        <is>
          <t>kt</t>
        </is>
      </c>
      <c r="D3619" t="inlineStr">
        <is>
          <t>France</t>
        </is>
      </c>
      <c r="E3619" t="inlineStr">
        <is>
          <t>2019-20</t>
        </is>
      </c>
      <c r="F3619" t="inlineStr">
        <is>
          <t>Lupin</t>
        </is>
      </c>
      <c r="G3619" t="inlineStr"/>
      <c r="H3619" t="inlineStr"/>
      <c r="I3619" t="inlineStr"/>
      <c r="J3619" t="inlineStr"/>
      <c r="K3619" t="inlineStr"/>
      <c r="L3619" t="inlineStr"/>
      <c r="M3619" t="inlineStr"/>
      <c r="N3619" t="inlineStr"/>
      <c r="O3619" t="n">
        <v>7.13</v>
      </c>
      <c r="P3619" t="inlineStr"/>
      <c r="Q3619" t="inlineStr"/>
    </row>
    <row r="3620" ht="15" customHeight="1" s="1003">
      <c r="A3620" s="1019" t="inlineStr">
        <is>
          <t>Amidon, fibres, lipides et sons</t>
        </is>
      </c>
      <c r="B3620" t="inlineStr">
        <is>
          <t>Usages alimentaires</t>
        </is>
      </c>
      <c r="C3620" t="inlineStr">
        <is>
          <t>kt</t>
        </is>
      </c>
      <c r="D3620" t="inlineStr">
        <is>
          <t>France</t>
        </is>
      </c>
      <c r="E3620" t="inlineStr">
        <is>
          <t>2019-20</t>
        </is>
      </c>
      <c r="F3620" t="inlineStr">
        <is>
          <t>Lupin</t>
        </is>
      </c>
      <c r="G3620" t="inlineStr"/>
      <c r="H3620" t="inlineStr"/>
      <c r="I3620" t="inlineStr"/>
      <c r="J3620" t="inlineStr"/>
      <c r="K3620" t="inlineStr"/>
      <c r="L3620" t="inlineStr"/>
      <c r="M3620" t="inlineStr"/>
      <c r="N3620" t="inlineStr"/>
      <c r="O3620" t="n">
        <v>7.13</v>
      </c>
      <c r="P3620" t="inlineStr"/>
      <c r="Q3620" t="inlineStr"/>
    </row>
    <row r="3621" ht="15" customHeight="1" s="1003">
      <c r="A3621" s="1019" t="inlineStr">
        <is>
          <t>Amidon, fibres, lipides et sons</t>
        </is>
      </c>
      <c r="B3621" t="inlineStr">
        <is>
          <t>Débouchés</t>
        </is>
      </c>
      <c r="C3621" t="inlineStr">
        <is>
          <t>kt</t>
        </is>
      </c>
      <c r="D3621" t="inlineStr">
        <is>
          <t>France</t>
        </is>
      </c>
      <c r="E3621" t="inlineStr">
        <is>
          <t>2019-20</t>
        </is>
      </c>
      <c r="F3621" t="inlineStr">
        <is>
          <t>Lupin</t>
        </is>
      </c>
      <c r="G3621" t="inlineStr"/>
      <c r="H3621" t="inlineStr"/>
      <c r="I3621" t="inlineStr"/>
      <c r="J3621" t="inlineStr"/>
      <c r="K3621" t="inlineStr"/>
      <c r="L3621" t="inlineStr"/>
      <c r="M3621" t="inlineStr"/>
      <c r="N3621" t="inlineStr"/>
      <c r="O3621" t="n">
        <v>7.13</v>
      </c>
      <c r="P3621" t="inlineStr"/>
      <c r="Q3621" t="inlineStr"/>
    </row>
    <row r="3622" ht="15" customHeight="1" s="1003">
      <c r="A3622" s="1019" t="inlineStr">
        <is>
          <t>Récolte</t>
        </is>
      </c>
      <c r="B3622" t="inlineStr">
        <is>
          <t>Olives</t>
        </is>
      </c>
      <c r="C3622" t="inlineStr">
        <is>
          <t>kt</t>
        </is>
      </c>
      <c r="D3622" t="inlineStr">
        <is>
          <t>France</t>
        </is>
      </c>
      <c r="E3622" t="inlineStr">
        <is>
          <t>2019-20</t>
        </is>
      </c>
      <c r="F3622" t="inlineStr">
        <is>
          <t>Lupin</t>
        </is>
      </c>
      <c r="G3622" t="inlineStr"/>
      <c r="H3622" t="inlineStr"/>
      <c r="I3622" t="inlineStr"/>
      <c r="J3622" t="inlineStr"/>
      <c r="K3622" t="inlineStr"/>
      <c r="L3622" t="inlineStr"/>
      <c r="M3622" t="inlineStr"/>
      <c r="N3622" t="inlineStr"/>
      <c r="O3622" t="n">
        <v>-0</v>
      </c>
      <c r="P3622" t="n">
        <v>0</v>
      </c>
      <c r="Q3622" t="n">
        <v>500000000</v>
      </c>
    </row>
    <row r="3623" ht="15" customHeight="1" s="1003">
      <c r="A3623" s="1019" t="inlineStr">
        <is>
          <t>Récolte</t>
        </is>
      </c>
      <c r="B3623" t="inlineStr">
        <is>
          <t>Graines récoltées</t>
        </is>
      </c>
      <c r="C3623" t="inlineStr">
        <is>
          <t>kt</t>
        </is>
      </c>
      <c r="D3623" t="inlineStr">
        <is>
          <t>France</t>
        </is>
      </c>
      <c r="E3623" t="inlineStr">
        <is>
          <t>2019-20</t>
        </is>
      </c>
      <c r="F3623" t="inlineStr">
        <is>
          <t>Lupin</t>
        </is>
      </c>
      <c r="G3623" t="inlineStr">
        <is>
          <t>Récolte = 7 kt (Statistique Agricole Annuelle - SSP)</t>
        </is>
      </c>
      <c r="H3623" t="inlineStr"/>
      <c r="I3623" t="inlineStr">
        <is>
          <t>Statistique Agricole Annuelle - SSP</t>
        </is>
      </c>
      <c r="J3623" t="inlineStr"/>
      <c r="K3623" t="inlineStr">
        <is>
          <t>Volume</t>
        </is>
      </c>
      <c r="L3623" t="inlineStr">
        <is>
          <t>Récolte</t>
        </is>
      </c>
      <c r="M3623" t="inlineStr">
        <is>
          <t>Récoltes - AGRESTE</t>
        </is>
      </c>
      <c r="N3623" t="inlineStr"/>
      <c r="O3623" t="n">
        <v>7.09</v>
      </c>
      <c r="P3623" t="inlineStr"/>
      <c r="Q3623" t="inlineStr"/>
    </row>
    <row r="3624" ht="15" customHeight="1" s="1003">
      <c r="A3624" s="1019" t="inlineStr">
        <is>
          <t>Ferme</t>
        </is>
      </c>
      <c r="B3624" t="inlineStr">
        <is>
          <t>Stock final à la ferme</t>
        </is>
      </c>
      <c r="C3624" t="inlineStr">
        <is>
          <t>kt</t>
        </is>
      </c>
      <c r="D3624" t="inlineStr">
        <is>
          <t>France</t>
        </is>
      </c>
      <c r="E3624" t="inlineStr">
        <is>
          <t>2019-20</t>
        </is>
      </c>
      <c r="F3624" t="inlineStr">
        <is>
          <t>Lupin</t>
        </is>
      </c>
      <c r="G3624" t="inlineStr"/>
      <c r="H3624" t="inlineStr"/>
      <c r="I3624" t="inlineStr"/>
      <c r="J3624" t="inlineStr">
        <is>
          <t>Le stock à la ferme est négligé</t>
        </is>
      </c>
      <c r="K3624" t="inlineStr"/>
      <c r="L3624" t="inlineStr">
        <is>
          <t>Stock final à la ferme</t>
        </is>
      </c>
      <c r="M3624" t="inlineStr"/>
      <c r="N3624" t="inlineStr"/>
      <c r="O3624" t="n">
        <v>0</v>
      </c>
      <c r="P3624" t="inlineStr"/>
      <c r="Q3624" t="inlineStr"/>
    </row>
    <row r="3625" ht="15" customHeight="1" s="1003">
      <c r="A3625" s="1019" t="inlineStr">
        <is>
          <t>Ferme</t>
        </is>
      </c>
      <c r="B3625" t="inlineStr">
        <is>
          <t>Graines autoconsommées</t>
        </is>
      </c>
      <c r="C3625" t="inlineStr">
        <is>
          <t>kt</t>
        </is>
      </c>
      <c r="D3625" t="inlineStr">
        <is>
          <t>France</t>
        </is>
      </c>
      <c r="E3625" t="inlineStr">
        <is>
          <t>2019-20</t>
        </is>
      </c>
      <c r="F3625" t="inlineStr">
        <is>
          <t>Lupin</t>
        </is>
      </c>
      <c r="G3625" t="inlineStr"/>
      <c r="H3625" t="inlineStr"/>
      <c r="I3625" t="inlineStr"/>
      <c r="J3625" t="inlineStr"/>
      <c r="K3625" t="inlineStr"/>
      <c r="L3625" t="inlineStr"/>
      <c r="M3625" t="inlineStr"/>
      <c r="N3625" t="inlineStr"/>
      <c r="O3625" t="n">
        <v>3.18</v>
      </c>
      <c r="P3625" t="inlineStr"/>
      <c r="Q3625" t="inlineStr"/>
    </row>
    <row r="3626" ht="15" customHeight="1" s="1003">
      <c r="A3626" s="1019" t="inlineStr">
        <is>
          <t>Ferme</t>
        </is>
      </c>
      <c r="B3626" t="inlineStr">
        <is>
          <t>Stock final</t>
        </is>
      </c>
      <c r="C3626" t="inlineStr">
        <is>
          <t>kt</t>
        </is>
      </c>
      <c r="D3626" t="inlineStr">
        <is>
          <t>France</t>
        </is>
      </c>
      <c r="E3626" t="inlineStr">
        <is>
          <t>2019-20</t>
        </is>
      </c>
      <c r="F3626" t="inlineStr">
        <is>
          <t>Lupin</t>
        </is>
      </c>
      <c r="G3626" t="inlineStr"/>
      <c r="H3626" t="inlineStr"/>
      <c r="I3626" t="inlineStr"/>
      <c r="J3626" t="inlineStr"/>
      <c r="K3626" t="inlineStr"/>
      <c r="L3626" t="inlineStr"/>
      <c r="M3626" t="inlineStr"/>
      <c r="N3626" t="inlineStr"/>
      <c r="O3626" t="n">
        <v>0</v>
      </c>
      <c r="P3626" t="inlineStr"/>
      <c r="Q3626" t="inlineStr"/>
    </row>
    <row r="3627" ht="15" customHeight="1" s="1003">
      <c r="A3627" s="1019" t="inlineStr">
        <is>
          <t>OS</t>
        </is>
      </c>
      <c r="B3627" t="inlineStr">
        <is>
          <t>Graines collectées</t>
        </is>
      </c>
      <c r="C3627" t="inlineStr">
        <is>
          <t>kt</t>
        </is>
      </c>
      <c r="D3627" t="inlineStr">
        <is>
          <t>France</t>
        </is>
      </c>
      <c r="E3627" t="inlineStr">
        <is>
          <t>2019-20</t>
        </is>
      </c>
      <c r="F3627" t="inlineStr">
        <is>
          <t>Lupin</t>
        </is>
      </c>
      <c r="G3627" t="inlineStr"/>
      <c r="H3627" t="inlineStr"/>
      <c r="I3627" t="inlineStr"/>
      <c r="J3627" t="inlineStr"/>
      <c r="K3627" t="inlineStr"/>
      <c r="L3627" t="inlineStr"/>
      <c r="M3627" t="inlineStr"/>
      <c r="N3627" t="inlineStr"/>
      <c r="O3627" t="n">
        <v>10.7</v>
      </c>
      <c r="P3627" t="inlineStr"/>
      <c r="Q3627" t="inlineStr"/>
    </row>
    <row r="3628" ht="15" customHeight="1" s="1003">
      <c r="A3628" s="1019" t="inlineStr">
        <is>
          <t>OS</t>
        </is>
      </c>
      <c r="B3628" t="inlineStr">
        <is>
          <t>Stock final collecteurs</t>
        </is>
      </c>
      <c r="C3628" t="inlineStr">
        <is>
          <t>kt</t>
        </is>
      </c>
      <c r="D3628" t="inlineStr">
        <is>
          <t>France</t>
        </is>
      </c>
      <c r="E3628" t="inlineStr">
        <is>
          <t>2019-20</t>
        </is>
      </c>
      <c r="F3628" t="inlineStr">
        <is>
          <t>Lupin</t>
        </is>
      </c>
      <c r="G3628" t="inlineStr">
        <is>
          <t>Stock final collecteurs = 2 kt (Collectes, stocks - FranceAgriMer)</t>
        </is>
      </c>
      <c r="H3628" t="inlineStr"/>
      <c r="I3628" t="inlineStr">
        <is>
          <t>Collectes, stocks - FranceAgriMer</t>
        </is>
      </c>
      <c r="J3628" t="inlineStr"/>
      <c r="K3628" t="inlineStr">
        <is>
          <t>Volume</t>
        </is>
      </c>
      <c r="L3628" t="inlineStr">
        <is>
          <t>Stock final collecteurs</t>
        </is>
      </c>
      <c r="M3628" t="inlineStr">
        <is>
          <t>Collectes, stocks protéa - FAM</t>
        </is>
      </c>
      <c r="N3628" t="inlineStr"/>
      <c r="O3628" t="n">
        <v>1.76</v>
      </c>
      <c r="P3628" t="inlineStr"/>
      <c r="Q3628" t="inlineStr"/>
    </row>
    <row r="3629" ht="15" customHeight="1" s="1003">
      <c r="A3629" s="1019" t="inlineStr">
        <is>
          <t>OS</t>
        </is>
      </c>
      <c r="B3629" t="inlineStr">
        <is>
          <t>Stock final</t>
        </is>
      </c>
      <c r="C3629" t="inlineStr">
        <is>
          <t>kt</t>
        </is>
      </c>
      <c r="D3629" t="inlineStr">
        <is>
          <t>France</t>
        </is>
      </c>
      <c r="E3629" t="inlineStr">
        <is>
          <t>2019-20</t>
        </is>
      </c>
      <c r="F3629" t="inlineStr">
        <is>
          <t>Lupin</t>
        </is>
      </c>
      <c r="G3629" t="inlineStr">
        <is>
          <t>Stock final collecteurs = 11 kt (Collectes, stocks - FranceAgriMer)</t>
        </is>
      </c>
      <c r="H3629" t="inlineStr"/>
      <c r="I3629" t="inlineStr">
        <is>
          <t>Collectes, stocks - FranceAgriMer</t>
        </is>
      </c>
      <c r="J3629" t="inlineStr"/>
      <c r="K3629" t="inlineStr">
        <is>
          <t>Volume</t>
        </is>
      </c>
      <c r="L3629" t="inlineStr">
        <is>
          <t>Stock final collecteurs</t>
        </is>
      </c>
      <c r="M3629" t="inlineStr">
        <is>
          <t>Collectes, stocks protéa - FAM</t>
        </is>
      </c>
      <c r="N3629" t="inlineStr"/>
      <c r="O3629" t="n">
        <v>1.76</v>
      </c>
      <c r="P3629" t="inlineStr"/>
      <c r="Q3629" t="inlineStr"/>
    </row>
    <row r="3630" ht="15" customHeight="1" s="1003">
      <c r="A3630" s="1019" t="inlineStr">
        <is>
          <t>OS</t>
        </is>
      </c>
      <c r="B3630" t="inlineStr">
        <is>
          <t>Issues de silo</t>
        </is>
      </c>
      <c r="C3630" t="inlineStr">
        <is>
          <t>kt</t>
        </is>
      </c>
      <c r="D3630" t="inlineStr">
        <is>
          <t>France</t>
        </is>
      </c>
      <c r="E3630" t="inlineStr">
        <is>
          <t>2019-20</t>
        </is>
      </c>
      <c r="F3630" t="inlineStr">
        <is>
          <t>Lupin</t>
        </is>
      </c>
      <c r="G3630" t="inlineStr"/>
      <c r="H3630" t="inlineStr">
        <is>
          <t>Ratio d'issues de silo = 1 % (ONRB - FranceAgriMer)</t>
        </is>
      </c>
      <c r="I3630" t="inlineStr">
        <is>
          <t>ONRB - FranceAgriMer</t>
        </is>
      </c>
      <c r="J3630" t="inlineStr">
        <is>
          <t>Même ratio d'issues de silo que les pois et fèveroles</t>
        </is>
      </c>
      <c r="K3630" t="inlineStr">
        <is>
          <t>Rendement</t>
        </is>
      </c>
      <c r="L3630" t="inlineStr">
        <is>
          <t>Ratio d'issues de silo</t>
        </is>
      </c>
      <c r="M3630" t="inlineStr">
        <is>
          <t>Issues de silo - ONRB</t>
        </is>
      </c>
      <c r="N3630" t="inlineStr"/>
      <c r="O3630" t="n">
        <v>0.04</v>
      </c>
      <c r="P3630" t="inlineStr"/>
      <c r="Q3630" t="inlineStr"/>
    </row>
    <row r="3631" ht="15" customHeight="1" s="1003">
      <c r="A3631" s="1019" t="inlineStr">
        <is>
          <t>Trituration</t>
        </is>
      </c>
      <c r="B3631" t="inlineStr">
        <is>
          <t>Huile</t>
        </is>
      </c>
      <c r="C3631" t="inlineStr">
        <is>
          <t>kt</t>
        </is>
      </c>
      <c r="D3631" t="inlineStr">
        <is>
          <t>France</t>
        </is>
      </c>
      <c r="E3631" t="inlineStr">
        <is>
          <t>2019-20</t>
        </is>
      </c>
      <c r="F3631" t="inlineStr">
        <is>
          <t>Lupin</t>
        </is>
      </c>
      <c r="G3631" t="inlineStr"/>
      <c r="H3631" t="inlineStr"/>
      <c r="I3631" t="inlineStr"/>
      <c r="J3631" t="inlineStr">
        <is>
          <t>Pas de trituration</t>
        </is>
      </c>
      <c r="K3631" t="inlineStr"/>
      <c r="L3631" t="inlineStr"/>
      <c r="M3631" t="inlineStr"/>
      <c r="N3631" t="inlineStr"/>
      <c r="O3631" t="n">
        <v>-0</v>
      </c>
      <c r="P3631" t="inlineStr"/>
      <c r="Q3631" t="inlineStr"/>
    </row>
    <row r="3632" ht="15" customHeight="1" s="1003">
      <c r="A3632" s="1019" t="inlineStr">
        <is>
          <t>Trituration</t>
        </is>
      </c>
      <c r="B3632" t="inlineStr">
        <is>
          <t>Tourteaux</t>
        </is>
      </c>
      <c r="C3632" t="inlineStr">
        <is>
          <t>kt</t>
        </is>
      </c>
      <c r="D3632" t="inlineStr">
        <is>
          <t>France</t>
        </is>
      </c>
      <c r="E3632" t="inlineStr">
        <is>
          <t>2019-20</t>
        </is>
      </c>
      <c r="F3632" t="inlineStr">
        <is>
          <t>Lupin</t>
        </is>
      </c>
      <c r="G3632" t="inlineStr"/>
      <c r="H3632" t="inlineStr"/>
      <c r="I3632" t="inlineStr"/>
      <c r="J3632" t="inlineStr"/>
      <c r="K3632" t="inlineStr"/>
      <c r="L3632" t="inlineStr"/>
      <c r="M3632" t="inlineStr"/>
      <c r="N3632" t="inlineStr"/>
      <c r="O3632" t="n">
        <v>-0</v>
      </c>
      <c r="P3632" t="inlineStr"/>
      <c r="Q3632" t="inlineStr"/>
    </row>
    <row r="3633" ht="15" customHeight="1" s="1003">
      <c r="A3633" s="1019" t="inlineStr">
        <is>
          <t>Trituration</t>
        </is>
      </c>
      <c r="B3633" t="inlineStr">
        <is>
          <t>Coques (+ eau)</t>
        </is>
      </c>
      <c r="C3633" t="inlineStr">
        <is>
          <t>kt</t>
        </is>
      </c>
      <c r="D3633" t="inlineStr">
        <is>
          <t>France</t>
        </is>
      </c>
      <c r="E3633" t="inlineStr">
        <is>
          <t>2019-20</t>
        </is>
      </c>
      <c r="F3633" t="inlineStr">
        <is>
          <t>Lupin</t>
        </is>
      </c>
      <c r="G3633" t="inlineStr"/>
      <c r="H3633" t="inlineStr"/>
      <c r="I3633" t="inlineStr"/>
      <c r="J3633" t="inlineStr"/>
      <c r="K3633" t="inlineStr"/>
      <c r="L3633" t="inlineStr"/>
      <c r="M3633" t="inlineStr"/>
      <c r="N3633" t="inlineStr"/>
      <c r="O3633" t="n">
        <v>0</v>
      </c>
      <c r="P3633" t="inlineStr"/>
      <c r="Q3633" t="inlineStr"/>
    </row>
    <row r="3634" ht="15" customHeight="1" s="1003">
      <c r="A3634" s="1019" t="inlineStr">
        <is>
          <t>Moulin</t>
        </is>
      </c>
      <c r="B3634" t="inlineStr">
        <is>
          <t>Grignons d'olive</t>
        </is>
      </c>
      <c r="C3634" t="inlineStr">
        <is>
          <t>kt</t>
        </is>
      </c>
      <c r="D3634" t="inlineStr">
        <is>
          <t>France</t>
        </is>
      </c>
      <c r="E3634" t="inlineStr">
        <is>
          <t>2019-20</t>
        </is>
      </c>
      <c r="F3634" t="inlineStr">
        <is>
          <t>Lupin</t>
        </is>
      </c>
      <c r="G3634" t="inlineStr"/>
      <c r="H3634" t="inlineStr"/>
      <c r="I3634" t="inlineStr"/>
      <c r="J3634" t="inlineStr"/>
      <c r="K3634" t="inlineStr"/>
      <c r="L3634" t="inlineStr">
        <is>
          <t>Production de grignons d'olive</t>
        </is>
      </c>
      <c r="M3634" t="inlineStr"/>
      <c r="N3634" t="inlineStr"/>
      <c r="O3634" t="n">
        <v>-0</v>
      </c>
      <c r="P3634" t="n">
        <v>0</v>
      </c>
      <c r="Q3634" t="n">
        <v>500000000</v>
      </c>
    </row>
    <row r="3635" ht="15" customHeight="1" s="1003">
      <c r="A3635" s="1019" t="inlineStr">
        <is>
          <t>Moulin</t>
        </is>
      </c>
      <c r="B3635" t="inlineStr">
        <is>
          <t>Huile d'olive</t>
        </is>
      </c>
      <c r="C3635" t="inlineStr">
        <is>
          <t>kt</t>
        </is>
      </c>
      <c r="D3635" t="inlineStr">
        <is>
          <t>France</t>
        </is>
      </c>
      <c r="E3635" t="inlineStr">
        <is>
          <t>2019-20</t>
        </is>
      </c>
      <c r="F3635" t="inlineStr">
        <is>
          <t>Lupin</t>
        </is>
      </c>
      <c r="G3635" t="inlineStr"/>
      <c r="H3635" t="inlineStr"/>
      <c r="I3635" t="inlineStr"/>
      <c r="J3635" t="inlineStr"/>
      <c r="K3635" t="inlineStr"/>
      <c r="L3635" t="inlineStr"/>
      <c r="M3635" t="inlineStr"/>
      <c r="N3635" t="inlineStr"/>
      <c r="O3635" t="n">
        <v>-0</v>
      </c>
      <c r="P3635" t="n">
        <v>0</v>
      </c>
      <c r="Q3635" t="n">
        <v>500000000</v>
      </c>
    </row>
    <row r="3636" ht="15" customHeight="1" s="1003">
      <c r="A3636" s="1019" t="inlineStr">
        <is>
          <t>Conservation ou préparation d'olives</t>
        </is>
      </c>
      <c r="B3636" t="inlineStr">
        <is>
          <t>Olives de table</t>
        </is>
      </c>
      <c r="C3636" t="inlineStr">
        <is>
          <t>kt</t>
        </is>
      </c>
      <c r="D3636" t="inlineStr">
        <is>
          <t>France</t>
        </is>
      </c>
      <c r="E3636" t="inlineStr">
        <is>
          <t>2019-20</t>
        </is>
      </c>
      <c r="F3636" t="inlineStr">
        <is>
          <t>Lupin</t>
        </is>
      </c>
      <c r="G3636" t="inlineStr"/>
      <c r="H3636" t="inlineStr"/>
      <c r="I3636" t="inlineStr"/>
      <c r="J3636" t="inlineStr"/>
      <c r="K3636" t="inlineStr"/>
      <c r="L3636" t="inlineStr"/>
      <c r="M3636" t="inlineStr"/>
      <c r="N3636" t="inlineStr"/>
      <c r="O3636" t="n">
        <v>-0</v>
      </c>
      <c r="P3636" t="n">
        <v>0</v>
      </c>
      <c r="Q3636" t="n">
        <v>500000000</v>
      </c>
    </row>
    <row r="3637" ht="15" customHeight="1" s="1003">
      <c r="A3637" s="1019" t="inlineStr">
        <is>
          <t>Fabrication de produits alimentaires</t>
        </is>
      </c>
      <c r="B3637" t="inlineStr">
        <is>
          <t>Produits alimentaires</t>
        </is>
      </c>
      <c r="C3637" t="inlineStr">
        <is>
          <t>kt</t>
        </is>
      </c>
      <c r="D3637" t="inlineStr">
        <is>
          <t>France</t>
        </is>
      </c>
      <c r="E3637" t="inlineStr">
        <is>
          <t>2019-20</t>
        </is>
      </c>
      <c r="F3637" t="inlineStr">
        <is>
          <t>Lupin</t>
        </is>
      </c>
      <c r="G3637" t="inlineStr"/>
      <c r="H3637" t="inlineStr"/>
      <c r="I3637" t="inlineStr"/>
      <c r="J3637" t="inlineStr"/>
      <c r="K3637" t="inlineStr"/>
      <c r="L3637" t="inlineStr"/>
      <c r="M3637" t="inlineStr"/>
      <c r="N3637" t="inlineStr"/>
      <c r="O3637" t="n">
        <v>0</v>
      </c>
      <c r="P3637" t="inlineStr"/>
      <c r="Q3637" t="inlineStr"/>
    </row>
    <row r="3638" ht="15" customHeight="1" s="1003">
      <c r="A3638" s="1019" t="inlineStr">
        <is>
          <t>Amidonnerie</t>
        </is>
      </c>
      <c r="B3638" t="inlineStr">
        <is>
          <t>Fibres, lipides et sons</t>
        </is>
      </c>
      <c r="C3638" t="inlineStr">
        <is>
          <t>kt</t>
        </is>
      </c>
      <c r="D3638" t="inlineStr">
        <is>
          <t>France</t>
        </is>
      </c>
      <c r="E3638" t="inlineStr">
        <is>
          <t>2019-20</t>
        </is>
      </c>
      <c r="F3638" t="inlineStr">
        <is>
          <t>Lupin</t>
        </is>
      </c>
      <c r="G3638" t="inlineStr"/>
      <c r="H3638" t="inlineStr"/>
      <c r="I3638" t="inlineStr"/>
      <c r="J3638" t="inlineStr"/>
      <c r="K3638" t="inlineStr"/>
      <c r="L3638" t="inlineStr"/>
      <c r="M3638" t="inlineStr"/>
      <c r="N3638" t="inlineStr"/>
      <c r="O3638" t="n">
        <v>-0</v>
      </c>
      <c r="P3638" t="n">
        <v>0</v>
      </c>
      <c r="Q3638" t="n">
        <v>-0</v>
      </c>
    </row>
    <row r="3639" ht="15" customHeight="1" s="1003">
      <c r="A3639" s="1019" t="inlineStr">
        <is>
          <t>Amidonnerie</t>
        </is>
      </c>
      <c r="B3639" t="inlineStr">
        <is>
          <t>Amidon</t>
        </is>
      </c>
      <c r="C3639" t="inlineStr">
        <is>
          <t>kt</t>
        </is>
      </c>
      <c r="D3639" t="inlineStr">
        <is>
          <t>France</t>
        </is>
      </c>
      <c r="E3639" t="inlineStr">
        <is>
          <t>2019-20</t>
        </is>
      </c>
      <c r="F3639" t="inlineStr">
        <is>
          <t>Lupin</t>
        </is>
      </c>
      <c r="G3639" t="inlineStr"/>
      <c r="H3639" t="inlineStr"/>
      <c r="I3639" t="inlineStr"/>
      <c r="J3639" t="inlineStr"/>
      <c r="K3639" t="inlineStr"/>
      <c r="L3639" t="inlineStr"/>
      <c r="M3639" t="inlineStr"/>
      <c r="N3639" t="inlineStr"/>
      <c r="O3639" t="n">
        <v>-0</v>
      </c>
      <c r="P3639" t="n">
        <v>0</v>
      </c>
      <c r="Q3639" t="n">
        <v>-0</v>
      </c>
    </row>
    <row r="3640" ht="15" customHeight="1" s="1003">
      <c r="A3640" s="1019" t="inlineStr">
        <is>
          <t>Amidonnerie</t>
        </is>
      </c>
      <c r="B3640" t="inlineStr">
        <is>
          <t>Protéine</t>
        </is>
      </c>
      <c r="C3640" t="inlineStr">
        <is>
          <t>kt</t>
        </is>
      </c>
      <c r="D3640" t="inlineStr">
        <is>
          <t>France</t>
        </is>
      </c>
      <c r="E3640" t="inlineStr">
        <is>
          <t>2019-20</t>
        </is>
      </c>
      <c r="F3640" t="inlineStr">
        <is>
          <t>Lupin</t>
        </is>
      </c>
      <c r="G3640" t="inlineStr"/>
      <c r="H3640" t="inlineStr"/>
      <c r="I3640" t="inlineStr"/>
      <c r="J3640" t="inlineStr"/>
      <c r="K3640" t="inlineStr"/>
      <c r="L3640" t="inlineStr"/>
      <c r="M3640" t="inlineStr"/>
      <c r="N3640" t="inlineStr"/>
      <c r="O3640" t="n">
        <v>-0</v>
      </c>
      <c r="P3640" t="n">
        <v>0</v>
      </c>
      <c r="Q3640" t="n">
        <v>-0</v>
      </c>
    </row>
    <row r="3641" ht="15" customHeight="1" s="1003">
      <c r="A3641" s="1019" t="inlineStr">
        <is>
          <t>Meunerie</t>
        </is>
      </c>
      <c r="B3641" t="inlineStr">
        <is>
          <t>Sons</t>
        </is>
      </c>
      <c r="C3641" t="inlineStr">
        <is>
          <t>kt</t>
        </is>
      </c>
      <c r="D3641" t="inlineStr">
        <is>
          <t>France</t>
        </is>
      </c>
      <c r="E3641" t="inlineStr">
        <is>
          <t>2019-20</t>
        </is>
      </c>
      <c r="F3641" t="inlineStr">
        <is>
          <t>Lupin</t>
        </is>
      </c>
      <c r="G3641" t="inlineStr"/>
      <c r="H3641" t="inlineStr"/>
      <c r="I3641" t="inlineStr"/>
      <c r="J3641" t="inlineStr"/>
      <c r="K3641" t="inlineStr"/>
      <c r="L3641" t="inlineStr"/>
      <c r="M3641" t="inlineStr"/>
      <c r="N3641" t="inlineStr"/>
      <c r="O3641" t="n">
        <v>-0</v>
      </c>
      <c r="P3641" t="n">
        <v>0</v>
      </c>
      <c r="Q3641" t="n">
        <v>-0</v>
      </c>
    </row>
    <row r="3642" ht="15" customHeight="1" s="1003">
      <c r="A3642" s="1019" t="inlineStr">
        <is>
          <t>Meunerie</t>
        </is>
      </c>
      <c r="B3642" t="inlineStr">
        <is>
          <t>Farine</t>
        </is>
      </c>
      <c r="C3642" t="inlineStr">
        <is>
          <t>kt</t>
        </is>
      </c>
      <c r="D3642" t="inlineStr">
        <is>
          <t>France</t>
        </is>
      </c>
      <c r="E3642" t="inlineStr">
        <is>
          <t>2019-20</t>
        </is>
      </c>
      <c r="F3642" t="inlineStr">
        <is>
          <t>Lupin</t>
        </is>
      </c>
      <c r="G3642" t="inlineStr"/>
      <c r="H3642" t="inlineStr"/>
      <c r="I3642" t="inlineStr"/>
      <c r="J3642" t="inlineStr"/>
      <c r="K3642" t="inlineStr"/>
      <c r="L3642" t="inlineStr"/>
      <c r="M3642" t="inlineStr"/>
      <c r="N3642" t="inlineStr"/>
      <c r="O3642" t="n">
        <v>-0</v>
      </c>
      <c r="P3642" t="n">
        <v>0</v>
      </c>
      <c r="Q3642" t="n">
        <v>-0</v>
      </c>
    </row>
    <row r="3643" ht="15" customHeight="1" s="1003">
      <c r="A3643" s="1019" t="inlineStr">
        <is>
          <t>Fabrication d'ingrédients</t>
        </is>
      </c>
      <c r="B3643" t="inlineStr">
        <is>
          <t>Amidon, fibres, lipides et sons</t>
        </is>
      </c>
      <c r="C3643" t="inlineStr">
        <is>
          <t>kt</t>
        </is>
      </c>
      <c r="D3643" t="inlineStr">
        <is>
          <t>France</t>
        </is>
      </c>
      <c r="E3643" t="inlineStr">
        <is>
          <t>2019-20</t>
        </is>
      </c>
      <c r="F3643" t="inlineStr">
        <is>
          <t>Lupin</t>
        </is>
      </c>
      <c r="G3643" t="inlineStr"/>
      <c r="H3643" t="inlineStr"/>
      <c r="I3643" t="inlineStr"/>
      <c r="J3643" t="inlineStr"/>
      <c r="K3643" t="inlineStr"/>
      <c r="L3643" t="inlineStr">
        <is>
          <t>Production de coproduits de la fabrication de MPV</t>
        </is>
      </c>
      <c r="M3643" t="inlineStr"/>
      <c r="N3643" t="inlineStr"/>
      <c r="O3643" t="n">
        <v>7.13</v>
      </c>
      <c r="P3643" t="inlineStr"/>
      <c r="Q3643" t="inlineStr"/>
    </row>
    <row r="3644" ht="15" customHeight="1" s="1003">
      <c r="A3644" s="1019" t="inlineStr">
        <is>
          <t>Fabrication d'ingrédients</t>
        </is>
      </c>
      <c r="B3644" t="inlineStr">
        <is>
          <t>MPV</t>
        </is>
      </c>
      <c r="C3644" t="inlineStr">
        <is>
          <t>kt</t>
        </is>
      </c>
      <c r="D3644" t="inlineStr">
        <is>
          <t>France</t>
        </is>
      </c>
      <c r="E3644" t="inlineStr">
        <is>
          <t>2019-20</t>
        </is>
      </c>
      <c r="F3644" t="inlineStr">
        <is>
          <t>Lupin</t>
        </is>
      </c>
      <c r="G3644" t="inlineStr"/>
      <c r="H3644" t="inlineStr">
        <is>
          <t>Rendement de production de protéine = 30 % (Composition - Feedtables)</t>
        </is>
      </c>
      <c r="I3644" t="inlineStr">
        <is>
          <t>Composition - Feedtables</t>
        </is>
      </c>
      <c r="J3644" t="inlineStr">
        <is>
          <t>0</t>
        </is>
      </c>
      <c r="K3644" t="inlineStr">
        <is>
          <t>Rendement</t>
        </is>
      </c>
      <c r="L3644" t="inlineStr">
        <is>
          <t>Rendement de production de protéine</t>
        </is>
      </c>
      <c r="M3644" t="inlineStr">
        <is>
          <t>Fab. ingrédients - Diverses</t>
        </is>
      </c>
      <c r="N3644" t="inlineStr"/>
      <c r="O3644" t="n">
        <v>3.05</v>
      </c>
      <c r="P3644" t="inlineStr"/>
      <c r="Q3644" t="inlineStr"/>
    </row>
    <row r="3645" ht="15" customHeight="1" s="1003">
      <c r="A3645" s="1019" t="inlineStr">
        <is>
          <t>Ecart statistique</t>
        </is>
      </c>
      <c r="B3645" t="inlineStr">
        <is>
          <t>Graines collectées</t>
        </is>
      </c>
      <c r="C3645" t="inlineStr">
        <is>
          <t>kt</t>
        </is>
      </c>
      <c r="D3645" t="inlineStr">
        <is>
          <t>France</t>
        </is>
      </c>
      <c r="E3645" t="inlineStr">
        <is>
          <t>2019-20</t>
        </is>
      </c>
      <c r="F3645" t="inlineStr">
        <is>
          <t>Lupin</t>
        </is>
      </c>
      <c r="G3645" t="inlineStr"/>
      <c r="H3645" t="inlineStr"/>
      <c r="I3645" t="inlineStr"/>
      <c r="J3645" t="inlineStr"/>
      <c r="K3645" t="inlineStr"/>
      <c r="L3645" t="inlineStr"/>
      <c r="M3645" t="inlineStr"/>
      <c r="N3645" t="inlineStr"/>
      <c r="O3645" t="n">
        <v>-0</v>
      </c>
      <c r="P3645" t="inlineStr"/>
      <c r="Q3645" t="inlineStr"/>
    </row>
    <row r="3646" ht="15" customHeight="1" s="1003">
      <c r="A3646" s="1019" t="inlineStr">
        <is>
          <t>Ecart statistique</t>
        </is>
      </c>
      <c r="B3646" t="inlineStr">
        <is>
          <t>Olives</t>
        </is>
      </c>
      <c r="C3646" t="inlineStr">
        <is>
          <t>kt</t>
        </is>
      </c>
      <c r="D3646" t="inlineStr">
        <is>
          <t>France</t>
        </is>
      </c>
      <c r="E3646" t="inlineStr">
        <is>
          <t>2019-20</t>
        </is>
      </c>
      <c r="F3646" t="inlineStr">
        <is>
          <t>Lupin</t>
        </is>
      </c>
      <c r="G3646" t="inlineStr"/>
      <c r="H3646" t="inlineStr"/>
      <c r="I3646" t="inlineStr"/>
      <c r="J3646" t="inlineStr"/>
      <c r="K3646" t="inlineStr"/>
      <c r="L3646" t="inlineStr"/>
      <c r="M3646" t="inlineStr"/>
      <c r="N3646" t="inlineStr"/>
      <c r="O3646" t="n">
        <v>-0</v>
      </c>
      <c r="P3646" t="n">
        <v>0</v>
      </c>
      <c r="Q3646" t="n">
        <v>500000000</v>
      </c>
    </row>
    <row r="3647" ht="15" customHeight="1" s="1003">
      <c r="A3647" s="1019" t="inlineStr">
        <is>
          <t>Ecart statistique</t>
        </is>
      </c>
      <c r="B3647" t="inlineStr">
        <is>
          <t>Fabrication de produits alimentaires</t>
        </is>
      </c>
      <c r="C3647" t="inlineStr">
        <is>
          <t>kt</t>
        </is>
      </c>
      <c r="D3647" t="inlineStr">
        <is>
          <t>France</t>
        </is>
      </c>
      <c r="E3647" t="inlineStr">
        <is>
          <t>2019-20</t>
        </is>
      </c>
      <c r="F3647" t="inlineStr">
        <is>
          <t>Lupin</t>
        </is>
      </c>
      <c r="G3647" t="inlineStr"/>
      <c r="H3647" t="inlineStr"/>
      <c r="I3647" t="inlineStr"/>
      <c r="J3647" t="inlineStr"/>
      <c r="K3647" t="inlineStr"/>
      <c r="L3647" t="inlineStr"/>
      <c r="M3647" t="inlineStr"/>
      <c r="N3647" t="inlineStr"/>
      <c r="O3647" t="n">
        <v>-0</v>
      </c>
      <c r="P3647" t="inlineStr"/>
      <c r="Q3647" t="inlineStr"/>
    </row>
    <row r="3648" ht="15" customHeight="1" s="1003">
      <c r="A3648" s="1019" t="inlineStr">
        <is>
          <t>Ecart statistique</t>
        </is>
      </c>
      <c r="B3648" t="inlineStr">
        <is>
          <t>Olives de table</t>
        </is>
      </c>
      <c r="C3648" t="inlineStr">
        <is>
          <t>kt</t>
        </is>
      </c>
      <c r="D3648" t="inlineStr">
        <is>
          <t>France</t>
        </is>
      </c>
      <c r="E3648" t="inlineStr">
        <is>
          <t>2019-20</t>
        </is>
      </c>
      <c r="F3648" t="inlineStr">
        <is>
          <t>Lupin</t>
        </is>
      </c>
      <c r="G3648" t="inlineStr"/>
      <c r="H3648" t="inlineStr"/>
      <c r="I3648" t="inlineStr"/>
      <c r="J3648" t="inlineStr"/>
      <c r="K3648" t="inlineStr"/>
      <c r="L3648" t="inlineStr"/>
      <c r="M3648" t="inlineStr"/>
      <c r="N3648" t="inlineStr"/>
      <c r="O3648" t="n">
        <v>-0</v>
      </c>
      <c r="P3648" t="n">
        <v>0</v>
      </c>
      <c r="Q3648" t="n">
        <v>500000000</v>
      </c>
    </row>
    <row r="3649" ht="15" customHeight="1" s="1003">
      <c r="A3649" s="1019" t="inlineStr">
        <is>
          <t>Import</t>
        </is>
      </c>
      <c r="B3649" t="inlineStr">
        <is>
          <t>Huile</t>
        </is>
      </c>
      <c r="C3649" t="inlineStr">
        <is>
          <t>kt</t>
        </is>
      </c>
      <c r="D3649" t="inlineStr">
        <is>
          <t>France</t>
        </is>
      </c>
      <c r="E3649" t="inlineStr">
        <is>
          <t>2019-20</t>
        </is>
      </c>
      <c r="F3649" t="inlineStr">
        <is>
          <t>Lupin</t>
        </is>
      </c>
      <c r="G3649" t="inlineStr"/>
      <c r="H3649" t="inlineStr"/>
      <c r="I3649" t="inlineStr"/>
      <c r="J3649" t="inlineStr"/>
      <c r="K3649" t="inlineStr"/>
      <c r="L3649" t="inlineStr"/>
      <c r="M3649" t="inlineStr"/>
      <c r="N3649" t="inlineStr"/>
      <c r="O3649" t="n">
        <v>-0</v>
      </c>
      <c r="P3649" t="n">
        <v>0</v>
      </c>
      <c r="Q3649" t="n">
        <v>500000000</v>
      </c>
    </row>
    <row r="3650" ht="15" customHeight="1" s="1003">
      <c r="A3650" s="1019" t="inlineStr">
        <is>
          <t>Import</t>
        </is>
      </c>
      <c r="B3650" t="inlineStr">
        <is>
          <t>Tourteaux</t>
        </is>
      </c>
      <c r="C3650" t="inlineStr">
        <is>
          <t>kt</t>
        </is>
      </c>
      <c r="D3650" t="inlineStr">
        <is>
          <t>France</t>
        </is>
      </c>
      <c r="E3650" t="inlineStr">
        <is>
          <t>2019-20</t>
        </is>
      </c>
      <c r="F3650" t="inlineStr">
        <is>
          <t>Lupin</t>
        </is>
      </c>
      <c r="G3650" t="inlineStr"/>
      <c r="H3650" t="inlineStr"/>
      <c r="I3650" t="inlineStr"/>
      <c r="J3650" t="inlineStr"/>
      <c r="K3650" t="inlineStr"/>
      <c r="L3650" t="inlineStr"/>
      <c r="M3650" t="inlineStr"/>
      <c r="N3650" t="inlineStr"/>
      <c r="O3650" t="n">
        <v>-0</v>
      </c>
      <c r="P3650" t="n">
        <v>0</v>
      </c>
      <c r="Q3650" t="n">
        <v>500000000</v>
      </c>
    </row>
    <row r="3651" ht="15" customHeight="1" s="1003">
      <c r="A3651" s="1019" t="inlineStr">
        <is>
          <t>Import</t>
        </is>
      </c>
      <c r="B3651" t="inlineStr">
        <is>
          <t>Olives</t>
        </is>
      </c>
      <c r="C3651" t="inlineStr">
        <is>
          <t>kt</t>
        </is>
      </c>
      <c r="D3651" t="inlineStr">
        <is>
          <t>France</t>
        </is>
      </c>
      <c r="E3651" t="inlineStr">
        <is>
          <t>2019-20</t>
        </is>
      </c>
      <c r="F3651" t="inlineStr">
        <is>
          <t>Lupin</t>
        </is>
      </c>
      <c r="G3651" t="inlineStr"/>
      <c r="H3651" t="inlineStr"/>
      <c r="I3651" t="inlineStr"/>
      <c r="J3651" t="inlineStr"/>
      <c r="K3651" t="inlineStr"/>
      <c r="L3651" t="inlineStr"/>
      <c r="M3651" t="inlineStr"/>
      <c r="N3651" t="inlineStr"/>
      <c r="O3651" t="n">
        <v>-0</v>
      </c>
      <c r="P3651" t="n">
        <v>0</v>
      </c>
      <c r="Q3651" t="n">
        <v>500000000</v>
      </c>
    </row>
    <row r="3652" ht="15" customHeight="1" s="1003">
      <c r="A3652" s="1019" t="inlineStr">
        <is>
          <t>Import</t>
        </is>
      </c>
      <c r="B3652" t="inlineStr">
        <is>
          <t>Huile d'olive</t>
        </is>
      </c>
      <c r="C3652" t="inlineStr">
        <is>
          <t>kt</t>
        </is>
      </c>
      <c r="D3652" t="inlineStr">
        <is>
          <t>France</t>
        </is>
      </c>
      <c r="E3652" t="inlineStr">
        <is>
          <t>2019-20</t>
        </is>
      </c>
      <c r="F3652" t="inlineStr">
        <is>
          <t>Lupin</t>
        </is>
      </c>
      <c r="G3652" t="inlineStr"/>
      <c r="H3652" t="inlineStr"/>
      <c r="I3652" t="inlineStr"/>
      <c r="J3652" t="inlineStr"/>
      <c r="K3652" t="inlineStr"/>
      <c r="L3652" t="inlineStr"/>
      <c r="M3652" t="inlineStr"/>
      <c r="N3652" t="inlineStr"/>
      <c r="O3652" t="n">
        <v>-0</v>
      </c>
      <c r="P3652" t="n">
        <v>0</v>
      </c>
      <c r="Q3652" t="n">
        <v>500000000</v>
      </c>
    </row>
    <row r="3653" ht="15" customHeight="1" s="1003">
      <c r="A3653" s="1019" t="inlineStr">
        <is>
          <t>Import</t>
        </is>
      </c>
      <c r="B3653" t="inlineStr">
        <is>
          <t>Grignons d'olive</t>
        </is>
      </c>
      <c r="C3653" t="inlineStr">
        <is>
          <t>kt</t>
        </is>
      </c>
      <c r="D3653" t="inlineStr">
        <is>
          <t>France</t>
        </is>
      </c>
      <c r="E3653" t="inlineStr">
        <is>
          <t>2019-20</t>
        </is>
      </c>
      <c r="F3653" t="inlineStr">
        <is>
          <t>Lupin</t>
        </is>
      </c>
      <c r="G3653" t="inlineStr"/>
      <c r="H3653" t="inlineStr"/>
      <c r="I3653" t="inlineStr"/>
      <c r="J3653" t="inlineStr"/>
      <c r="K3653" t="inlineStr"/>
      <c r="L3653" t="inlineStr"/>
      <c r="M3653" t="inlineStr"/>
      <c r="N3653" t="inlineStr"/>
      <c r="O3653" t="n">
        <v>-0</v>
      </c>
      <c r="P3653" t="n">
        <v>0</v>
      </c>
      <c r="Q3653" t="n">
        <v>500000000</v>
      </c>
    </row>
    <row r="3654" ht="15" customHeight="1" s="1003">
      <c r="A3654" s="1019" t="inlineStr">
        <is>
          <t>Import</t>
        </is>
      </c>
      <c r="B3654" t="inlineStr">
        <is>
          <t>Olives de table</t>
        </is>
      </c>
      <c r="C3654" t="inlineStr">
        <is>
          <t>kt</t>
        </is>
      </c>
      <c r="D3654" t="inlineStr">
        <is>
          <t>France</t>
        </is>
      </c>
      <c r="E3654" t="inlineStr">
        <is>
          <t>2019-20</t>
        </is>
      </c>
      <c r="F3654" t="inlineStr">
        <is>
          <t>Lupin</t>
        </is>
      </c>
      <c r="G3654" t="inlineStr"/>
      <c r="H3654" t="inlineStr"/>
      <c r="I3654" t="inlineStr"/>
      <c r="J3654" t="inlineStr"/>
      <c r="K3654" t="inlineStr"/>
      <c r="L3654" t="inlineStr"/>
      <c r="M3654" t="inlineStr"/>
      <c r="N3654" t="inlineStr"/>
      <c r="O3654" t="n">
        <v>-0</v>
      </c>
      <c r="P3654" t="n">
        <v>0</v>
      </c>
      <c r="Q3654" t="n">
        <v>500000000</v>
      </c>
    </row>
    <row r="3655" ht="15" customHeight="1" s="1003">
      <c r="A3655" s="1019" t="inlineStr">
        <is>
          <t>Import</t>
        </is>
      </c>
      <c r="B3655" t="inlineStr">
        <is>
          <t>Graines collectées</t>
        </is>
      </c>
      <c r="C3655" t="inlineStr">
        <is>
          <t>kt</t>
        </is>
      </c>
      <c r="D3655" t="inlineStr">
        <is>
          <t>France</t>
        </is>
      </c>
      <c r="E3655" t="inlineStr">
        <is>
          <t>2019-20</t>
        </is>
      </c>
      <c r="F3655" t="inlineStr">
        <is>
          <t>Lupin</t>
        </is>
      </c>
      <c r="G3655" t="inlineStr"/>
      <c r="H3655" t="inlineStr">
        <is>
          <t>Importation de graines = 0 kt (Douanes françaises - Eurostat)</t>
        </is>
      </c>
      <c r="I3655" t="inlineStr">
        <is>
          <t>Douanes françaises - Eurostat</t>
        </is>
      </c>
      <c r="J3655" t="inlineStr">
        <is>
          <t>Les échanges de lupin sont négligés</t>
        </is>
      </c>
      <c r="K3655" t="inlineStr">
        <is>
          <t>Volume</t>
        </is>
      </c>
      <c r="L3655" t="inlineStr">
        <is>
          <t>Importation de graines</t>
        </is>
      </c>
      <c r="M3655" t="inlineStr">
        <is>
          <t>Echanges mensuels - EUROSTAT</t>
        </is>
      </c>
      <c r="N3655" t="inlineStr"/>
      <c r="O3655" t="n">
        <v>-0</v>
      </c>
      <c r="P3655" t="inlineStr"/>
      <c r="Q3655" t="inlineStr"/>
    </row>
    <row r="3656" ht="15" customHeight="1" s="1003">
      <c r="A3656" s="1019" t="inlineStr">
        <is>
          <t>Graines récoltées</t>
        </is>
      </c>
      <c r="B3656" t="inlineStr">
        <is>
          <t>Ferme</t>
        </is>
      </c>
      <c r="C3656" t="inlineStr">
        <is>
          <t>kt</t>
        </is>
      </c>
      <c r="D3656" t="inlineStr">
        <is>
          <t>France</t>
        </is>
      </c>
      <c r="E3656" t="inlineStr">
        <is>
          <t>2019-20</t>
        </is>
      </c>
      <c r="F3656" t="inlineStr">
        <is>
          <t>Lentille</t>
        </is>
      </c>
      <c r="G3656" t="inlineStr"/>
      <c r="H3656" t="inlineStr"/>
      <c r="I3656" t="inlineStr"/>
      <c r="J3656" t="inlineStr"/>
      <c r="K3656" t="inlineStr"/>
      <c r="L3656" t="inlineStr"/>
      <c r="M3656" t="inlineStr"/>
      <c r="N3656" t="inlineStr"/>
      <c r="O3656" t="n">
        <v>24.2</v>
      </c>
      <c r="P3656" t="inlineStr"/>
      <c r="Q3656" t="inlineStr"/>
    </row>
    <row r="3657" ht="15" customHeight="1" s="1003">
      <c r="A3657" s="1019" t="inlineStr">
        <is>
          <t>Graines récoltées</t>
        </is>
      </c>
      <c r="B3657" t="inlineStr">
        <is>
          <t>OS</t>
        </is>
      </c>
      <c r="C3657" t="inlineStr">
        <is>
          <t>kt</t>
        </is>
      </c>
      <c r="D3657" t="inlineStr">
        <is>
          <t>France</t>
        </is>
      </c>
      <c r="E3657" t="inlineStr">
        <is>
          <t>2019-20</t>
        </is>
      </c>
      <c r="F3657" t="inlineStr">
        <is>
          <t>Lentille</t>
        </is>
      </c>
      <c r="G3657" t="inlineStr"/>
      <c r="H3657" t="inlineStr">
        <is>
          <t>0</t>
        </is>
      </c>
      <c r="I3657" t="inlineStr">
        <is>
          <t>0</t>
        </is>
      </c>
      <c r="J3657" t="inlineStr">
        <is>
          <t>50 % de la récolte est collectée</t>
        </is>
      </c>
      <c r="K3657" t="inlineStr">
        <is>
          <t>Répartition</t>
        </is>
      </c>
      <c r="L3657" t="inlineStr">
        <is>
          <t>Part de la collecte</t>
        </is>
      </c>
      <c r="M3657" t="inlineStr">
        <is>
          <t>0</t>
        </is>
      </c>
      <c r="N3657" t="inlineStr"/>
      <c r="O3657" t="n">
        <v>24.2</v>
      </c>
      <c r="P3657" t="inlineStr"/>
      <c r="Q3657" t="inlineStr"/>
    </row>
    <row r="3658" ht="15" customHeight="1" s="1003">
      <c r="A3658" s="1019" t="inlineStr">
        <is>
          <t>Olives</t>
        </is>
      </c>
      <c r="B3658" t="inlineStr">
        <is>
          <t>Export</t>
        </is>
      </c>
      <c r="C3658" t="inlineStr">
        <is>
          <t>kt</t>
        </is>
      </c>
      <c r="D3658" t="inlineStr">
        <is>
          <t>France</t>
        </is>
      </c>
      <c r="E3658" t="inlineStr">
        <is>
          <t>2019-20</t>
        </is>
      </c>
      <c r="F3658" t="inlineStr">
        <is>
          <t>Lentille</t>
        </is>
      </c>
      <c r="G3658" t="inlineStr"/>
      <c r="H3658" t="inlineStr"/>
      <c r="I3658" t="inlineStr"/>
      <c r="J3658" t="inlineStr"/>
      <c r="K3658" t="inlineStr"/>
      <c r="L3658" t="inlineStr"/>
      <c r="M3658" t="inlineStr"/>
      <c r="N3658" t="inlineStr"/>
      <c r="O3658" t="n">
        <v>0</v>
      </c>
      <c r="P3658" t="n">
        <v>0</v>
      </c>
      <c r="Q3658" t="n">
        <v>500000000</v>
      </c>
    </row>
    <row r="3659" ht="15" customHeight="1" s="1003">
      <c r="A3659" s="1019" t="inlineStr">
        <is>
          <t>Olives</t>
        </is>
      </c>
      <c r="B3659" t="inlineStr">
        <is>
          <t>Moulin</t>
        </is>
      </c>
      <c r="C3659" t="inlineStr">
        <is>
          <t>kt</t>
        </is>
      </c>
      <c r="D3659" t="inlineStr">
        <is>
          <t>France</t>
        </is>
      </c>
      <c r="E3659" t="inlineStr">
        <is>
          <t>2019-20</t>
        </is>
      </c>
      <c r="F3659" t="inlineStr">
        <is>
          <t>Lentille</t>
        </is>
      </c>
      <c r="G3659" t="inlineStr"/>
      <c r="H3659" t="inlineStr"/>
      <c r="I3659" t="inlineStr"/>
      <c r="J3659" t="inlineStr"/>
      <c r="K3659" t="inlineStr"/>
      <c r="L3659" t="inlineStr"/>
      <c r="M3659" t="inlineStr"/>
      <c r="N3659" t="inlineStr"/>
      <c r="O3659" t="n">
        <v>0</v>
      </c>
      <c r="P3659" t="n">
        <v>0</v>
      </c>
      <c r="Q3659" t="n">
        <v>500000000</v>
      </c>
    </row>
    <row r="3660" ht="15" customHeight="1" s="1003">
      <c r="A3660" s="1019" t="inlineStr">
        <is>
          <t>Olives</t>
        </is>
      </c>
      <c r="B3660" t="inlineStr">
        <is>
          <t>Conservation ou préparation d'olives</t>
        </is>
      </c>
      <c r="C3660" t="inlineStr">
        <is>
          <t>kt</t>
        </is>
      </c>
      <c r="D3660" t="inlineStr">
        <is>
          <t>France</t>
        </is>
      </c>
      <c r="E3660" t="inlineStr">
        <is>
          <t>2019-20</t>
        </is>
      </c>
      <c r="F3660" t="inlineStr">
        <is>
          <t>Lentille</t>
        </is>
      </c>
      <c r="G3660" t="inlineStr"/>
      <c r="H3660" t="inlineStr"/>
      <c r="I3660" t="inlineStr"/>
      <c r="J3660" t="inlineStr"/>
      <c r="K3660" t="inlineStr"/>
      <c r="L3660" t="inlineStr"/>
      <c r="M3660" t="inlineStr"/>
      <c r="N3660" t="inlineStr"/>
      <c r="O3660" t="n">
        <v>0</v>
      </c>
      <c r="P3660" t="n">
        <v>0</v>
      </c>
      <c r="Q3660" t="n">
        <v>500000000</v>
      </c>
    </row>
    <row r="3661" ht="15" customHeight="1" s="1003">
      <c r="A3661" s="1019" t="inlineStr">
        <is>
          <t>Olives</t>
        </is>
      </c>
      <c r="B3661" t="inlineStr">
        <is>
          <t>Ecart statistique</t>
        </is>
      </c>
      <c r="C3661" t="inlineStr">
        <is>
          <t>kt</t>
        </is>
      </c>
      <c r="D3661" t="inlineStr">
        <is>
          <t>France</t>
        </is>
      </c>
      <c r="E3661" t="inlineStr">
        <is>
          <t>2019-20</t>
        </is>
      </c>
      <c r="F3661" t="inlineStr">
        <is>
          <t>Lentille</t>
        </is>
      </c>
      <c r="G3661" t="inlineStr"/>
      <c r="H3661" t="inlineStr"/>
      <c r="I3661" t="inlineStr"/>
      <c r="J3661" t="inlineStr"/>
      <c r="K3661" t="inlineStr"/>
      <c r="L3661" t="inlineStr"/>
      <c r="M3661" t="inlineStr"/>
      <c r="N3661" t="inlineStr"/>
      <c r="O3661" t="n">
        <v>0</v>
      </c>
      <c r="P3661" t="n">
        <v>0</v>
      </c>
      <c r="Q3661" t="n">
        <v>500000000</v>
      </c>
    </row>
    <row r="3662" ht="15" customHeight="1" s="1003">
      <c r="A3662" s="1019" t="inlineStr">
        <is>
          <t>Graines autoconsommées</t>
        </is>
      </c>
      <c r="B3662" t="inlineStr">
        <is>
          <t>Hors FAB</t>
        </is>
      </c>
      <c r="C3662" t="inlineStr">
        <is>
          <t>kt</t>
        </is>
      </c>
      <c r="D3662" t="inlineStr">
        <is>
          <t>France</t>
        </is>
      </c>
      <c r="E3662" t="inlineStr">
        <is>
          <t>2019-20</t>
        </is>
      </c>
      <c r="F3662" t="inlineStr">
        <is>
          <t>Lentille</t>
        </is>
      </c>
      <c r="G3662" t="inlineStr"/>
      <c r="H3662" t="inlineStr"/>
      <c r="I3662" t="inlineStr"/>
      <c r="J3662" t="inlineStr">
        <is>
          <t>Pas de consommation de graines en alimentation animale</t>
        </is>
      </c>
      <c r="K3662" t="inlineStr"/>
      <c r="L3662" t="inlineStr">
        <is>
          <t>Consommation de graines à la ferme directement</t>
        </is>
      </c>
      <c r="M3662" t="inlineStr"/>
      <c r="N3662" t="inlineStr"/>
      <c r="O3662" t="n">
        <v>0</v>
      </c>
      <c r="P3662" t="inlineStr"/>
      <c r="Q3662" t="inlineStr"/>
    </row>
    <row r="3663" ht="15" customHeight="1" s="1003">
      <c r="A3663" s="1019" t="inlineStr">
        <is>
          <t>Graines autoconsommées</t>
        </is>
      </c>
      <c r="B3663" t="inlineStr">
        <is>
          <t>Vente directe et autoconsommation</t>
        </is>
      </c>
      <c r="C3663" t="inlineStr">
        <is>
          <t>kt</t>
        </is>
      </c>
      <c r="D3663" t="inlineStr">
        <is>
          <t>France</t>
        </is>
      </c>
      <c r="E3663" t="inlineStr">
        <is>
          <t>2019-20</t>
        </is>
      </c>
      <c r="F3663" t="inlineStr">
        <is>
          <t>Lentille</t>
        </is>
      </c>
      <c r="G3663" t="inlineStr"/>
      <c r="H3663" t="inlineStr"/>
      <c r="I3663" t="inlineStr"/>
      <c r="J3663" t="inlineStr">
        <is>
          <t>Le reste des graines autoconsommées est consommé en alimentation humaine</t>
        </is>
      </c>
      <c r="K3663" t="inlineStr"/>
      <c r="L3663" t="inlineStr">
        <is>
          <t>Consommation de graines à la ferme directement</t>
        </is>
      </c>
      <c r="M3663" t="inlineStr"/>
      <c r="N3663" t="inlineStr"/>
      <c r="O3663" t="n">
        <v>18.9</v>
      </c>
      <c r="P3663" t="inlineStr"/>
      <c r="Q3663" t="inlineStr"/>
    </row>
    <row r="3664" ht="15" customHeight="1" s="1003">
      <c r="A3664" s="1019" t="inlineStr">
        <is>
          <t>Graines autoconsommées</t>
        </is>
      </c>
      <c r="B3664" t="inlineStr">
        <is>
          <t>Alimentation humaine</t>
        </is>
      </c>
      <c r="C3664" t="inlineStr">
        <is>
          <t>kt</t>
        </is>
      </c>
      <c r="D3664" t="inlineStr">
        <is>
          <t>France</t>
        </is>
      </c>
      <c r="E3664" t="inlineStr">
        <is>
          <t>2019-20</t>
        </is>
      </c>
      <c r="F3664" t="inlineStr">
        <is>
          <t>Lentille</t>
        </is>
      </c>
      <c r="G3664" t="inlineStr"/>
      <c r="H3664" t="inlineStr"/>
      <c r="I3664" t="inlineStr"/>
      <c r="J3664" t="inlineStr"/>
      <c r="K3664" t="inlineStr"/>
      <c r="L3664" t="inlineStr"/>
      <c r="M3664" t="inlineStr"/>
      <c r="N3664" t="inlineStr"/>
      <c r="O3664" t="n">
        <v>18.9</v>
      </c>
      <c r="P3664" t="inlineStr"/>
      <c r="Q3664" t="inlineStr"/>
    </row>
    <row r="3665" ht="15" customHeight="1" s="1003">
      <c r="A3665" s="1019" t="inlineStr">
        <is>
          <t>Graines autoconsommées</t>
        </is>
      </c>
      <c r="B3665" t="inlineStr">
        <is>
          <t>Usages alimentaires</t>
        </is>
      </c>
      <c r="C3665" t="inlineStr">
        <is>
          <t>kt</t>
        </is>
      </c>
      <c r="D3665" t="inlineStr">
        <is>
          <t>France</t>
        </is>
      </c>
      <c r="E3665" t="inlineStr">
        <is>
          <t>2019-20</t>
        </is>
      </c>
      <c r="F3665" t="inlineStr">
        <is>
          <t>Lentille</t>
        </is>
      </c>
      <c r="G3665" t="inlineStr"/>
      <c r="H3665" t="inlineStr"/>
      <c r="I3665" t="inlineStr"/>
      <c r="J3665" t="inlineStr"/>
      <c r="K3665" t="inlineStr"/>
      <c r="L3665" t="inlineStr"/>
      <c r="M3665" t="inlineStr"/>
      <c r="N3665" t="inlineStr"/>
      <c r="O3665" t="n">
        <v>18.9</v>
      </c>
      <c r="P3665" t="inlineStr"/>
      <c r="Q3665" t="inlineStr"/>
    </row>
    <row r="3666" ht="15" customHeight="1" s="1003">
      <c r="A3666" s="1019" t="inlineStr">
        <is>
          <t>Graines autoconsommées</t>
        </is>
      </c>
      <c r="B3666" t="inlineStr">
        <is>
          <t>Alimentation animale rente</t>
        </is>
      </c>
      <c r="C3666" t="inlineStr">
        <is>
          <t>kt</t>
        </is>
      </c>
      <c r="D3666" t="inlineStr">
        <is>
          <t>France</t>
        </is>
      </c>
      <c r="E3666" t="inlineStr">
        <is>
          <t>2019-20</t>
        </is>
      </c>
      <c r="F3666" t="inlineStr">
        <is>
          <t>Lentille</t>
        </is>
      </c>
      <c r="G3666" t="inlineStr"/>
      <c r="H3666" t="inlineStr"/>
      <c r="I3666" t="inlineStr"/>
      <c r="J3666" t="inlineStr"/>
      <c r="K3666" t="inlineStr"/>
      <c r="L3666" t="inlineStr"/>
      <c r="M3666" t="inlineStr"/>
      <c r="N3666" t="inlineStr"/>
      <c r="O3666" t="n">
        <v>0</v>
      </c>
      <c r="P3666" t="inlineStr"/>
      <c r="Q3666" t="inlineStr"/>
    </row>
    <row r="3667" ht="15" customHeight="1" s="1003">
      <c r="A3667" s="1019" t="inlineStr">
        <is>
          <t>Graines autoconsommées</t>
        </is>
      </c>
      <c r="B3667" t="inlineStr">
        <is>
          <t>Alimentation animale</t>
        </is>
      </c>
      <c r="C3667" t="inlineStr">
        <is>
          <t>kt</t>
        </is>
      </c>
      <c r="D3667" t="inlineStr">
        <is>
          <t>France</t>
        </is>
      </c>
      <c r="E3667" t="inlineStr">
        <is>
          <t>2019-20</t>
        </is>
      </c>
      <c r="F3667" t="inlineStr">
        <is>
          <t>Lentille</t>
        </is>
      </c>
      <c r="G3667" t="inlineStr"/>
      <c r="H3667" t="inlineStr"/>
      <c r="I3667" t="inlineStr"/>
      <c r="J3667" t="inlineStr"/>
      <c r="K3667" t="inlineStr"/>
      <c r="L3667" t="inlineStr"/>
      <c r="M3667" t="inlineStr"/>
      <c r="N3667" t="inlineStr"/>
      <c r="O3667" t="n">
        <v>0</v>
      </c>
      <c r="P3667" t="inlineStr"/>
      <c r="Q3667" t="inlineStr"/>
    </row>
    <row r="3668" ht="15" customHeight="1" s="1003">
      <c r="A3668" s="1019" t="inlineStr">
        <is>
          <t>Graines autoconsommées</t>
        </is>
      </c>
      <c r="B3668" t="inlineStr">
        <is>
          <t>Débouchés</t>
        </is>
      </c>
      <c r="C3668" t="inlineStr">
        <is>
          <t>kt</t>
        </is>
      </c>
      <c r="D3668" t="inlineStr">
        <is>
          <t>France</t>
        </is>
      </c>
      <c r="E3668" t="inlineStr">
        <is>
          <t>2019-20</t>
        </is>
      </c>
      <c r="F3668" t="inlineStr">
        <is>
          <t>Lentille</t>
        </is>
      </c>
      <c r="G3668" t="inlineStr"/>
      <c r="H3668" t="inlineStr"/>
      <c r="I3668" t="inlineStr"/>
      <c r="J3668" t="inlineStr"/>
      <c r="K3668" t="inlineStr"/>
      <c r="L3668" t="inlineStr"/>
      <c r="M3668" t="inlineStr"/>
      <c r="N3668" t="inlineStr"/>
      <c r="O3668" t="n">
        <v>19.4</v>
      </c>
      <c r="P3668" t="inlineStr"/>
      <c r="Q3668" t="inlineStr"/>
    </row>
    <row r="3669" ht="15" customHeight="1" s="1003">
      <c r="A3669" s="1019" t="inlineStr">
        <is>
          <t>Graines autoconsommées</t>
        </is>
      </c>
      <c r="B3669" t="inlineStr">
        <is>
          <t>FAF</t>
        </is>
      </c>
      <c r="C3669" t="inlineStr">
        <is>
          <t>kt</t>
        </is>
      </c>
      <c r="D3669" t="inlineStr">
        <is>
          <t>France</t>
        </is>
      </c>
      <c r="E3669" t="inlineStr">
        <is>
          <t>2019-20</t>
        </is>
      </c>
      <c r="F3669" t="inlineStr">
        <is>
          <t>Lentille</t>
        </is>
      </c>
      <c r="G3669" t="inlineStr"/>
      <c r="H3669" t="inlineStr"/>
      <c r="I3669" t="inlineStr"/>
      <c r="J3669" t="inlineStr"/>
      <c r="K3669" t="inlineStr"/>
      <c r="L3669" t="inlineStr"/>
      <c r="M3669" t="inlineStr"/>
      <c r="N3669" t="inlineStr"/>
      <c r="O3669" t="n">
        <v>0</v>
      </c>
      <c r="P3669" t="n">
        <v>0</v>
      </c>
      <c r="Q3669" t="n">
        <v>-0</v>
      </c>
    </row>
    <row r="3670" ht="15" customHeight="1" s="1003">
      <c r="A3670" s="1019" t="inlineStr">
        <is>
          <t>Graines autoconsommées</t>
        </is>
      </c>
      <c r="B3670" t="inlineStr">
        <is>
          <t>Direct élevage</t>
        </is>
      </c>
      <c r="C3670" t="inlineStr">
        <is>
          <t>kt</t>
        </is>
      </c>
      <c r="D3670" t="inlineStr">
        <is>
          <t>France</t>
        </is>
      </c>
      <c r="E3670" t="inlineStr">
        <is>
          <t>2019-20</t>
        </is>
      </c>
      <c r="F3670" t="inlineStr">
        <is>
          <t>Lentille</t>
        </is>
      </c>
      <c r="G3670" t="inlineStr"/>
      <c r="H3670" t="inlineStr"/>
      <c r="I3670" t="inlineStr"/>
      <c r="J3670" t="inlineStr"/>
      <c r="K3670" t="inlineStr"/>
      <c r="L3670" t="inlineStr"/>
      <c r="M3670" t="inlineStr"/>
      <c r="N3670" t="inlineStr"/>
      <c r="O3670" t="n">
        <v>0</v>
      </c>
      <c r="P3670" t="n">
        <v>0</v>
      </c>
      <c r="Q3670" t="n">
        <v>-0</v>
      </c>
    </row>
    <row r="3671" ht="15" customHeight="1" s="1003">
      <c r="A3671" s="1019" t="inlineStr">
        <is>
          <t>Graines autoconsommées</t>
        </is>
      </c>
      <c r="B3671" t="inlineStr">
        <is>
          <t>Elimination/Pertes</t>
        </is>
      </c>
      <c r="C3671" t="inlineStr">
        <is>
          <t>kt</t>
        </is>
      </c>
      <c r="D3671" t="inlineStr">
        <is>
          <t>France</t>
        </is>
      </c>
      <c r="E3671" t="inlineStr">
        <is>
          <t>2019-20</t>
        </is>
      </c>
      <c r="F3671" t="inlineStr">
        <is>
          <t>Lentille</t>
        </is>
      </c>
      <c r="G3671" t="inlineStr"/>
      <c r="H3671" t="inlineStr">
        <is>
          <t>Ratio de pertes à la ferme = 2 % (ORIFLAAM - Terres Univia)</t>
        </is>
      </c>
      <c r="I3671" t="inlineStr">
        <is>
          <t>ORIFLAAM - Terres Univia</t>
        </is>
      </c>
      <c r="J3671" t="inlineStr">
        <is>
          <t>Même ratio de pertes à la ferme que soja, pois et féverole</t>
        </is>
      </c>
      <c r="K3671" t="inlineStr">
        <is>
          <t>Rendement</t>
        </is>
      </c>
      <c r="L3671" t="inlineStr">
        <is>
          <t>Ratio de pertes à la ferme</t>
        </is>
      </c>
      <c r="M3671" t="inlineStr">
        <is>
          <t>Pertes ferme - TERRES UNIVIA</t>
        </is>
      </c>
      <c r="N3671" t="inlineStr"/>
      <c r="O3671" t="n">
        <v>0.48</v>
      </c>
      <c r="P3671" t="inlineStr"/>
      <c r="Q3671" t="inlineStr"/>
    </row>
    <row r="3672" ht="15" customHeight="1" s="1003">
      <c r="A3672" s="1019" t="inlineStr">
        <is>
          <t>Graines autoconsommées</t>
        </is>
      </c>
      <c r="B3672" t="inlineStr">
        <is>
          <t>Autres usages (ou usages indéfinis)</t>
        </is>
      </c>
      <c r="C3672" t="inlineStr">
        <is>
          <t>kt</t>
        </is>
      </c>
      <c r="D3672" t="inlineStr">
        <is>
          <t>France</t>
        </is>
      </c>
      <c r="E3672" t="inlineStr">
        <is>
          <t>2019-20</t>
        </is>
      </c>
      <c r="F3672" t="inlineStr">
        <is>
          <t>Lentille</t>
        </is>
      </c>
      <c r="G3672" t="inlineStr"/>
      <c r="H3672" t="inlineStr"/>
      <c r="I3672" t="inlineStr"/>
      <c r="J3672" t="inlineStr"/>
      <c r="K3672" t="inlineStr"/>
      <c r="L3672" t="inlineStr"/>
      <c r="M3672" t="inlineStr"/>
      <c r="N3672" t="inlineStr"/>
      <c r="O3672" t="n">
        <v>0.48</v>
      </c>
      <c r="P3672" t="inlineStr"/>
      <c r="Q3672" t="inlineStr"/>
    </row>
    <row r="3673" ht="15" customHeight="1" s="1003">
      <c r="A3673" s="1019" t="inlineStr">
        <is>
          <t>Graines autoconsommées</t>
        </is>
      </c>
      <c r="B3673" t="inlineStr">
        <is>
          <t>Semences fermières</t>
        </is>
      </c>
      <c r="C3673" t="inlineStr">
        <is>
          <t>kt</t>
        </is>
      </c>
      <c r="D3673" t="inlineStr">
        <is>
          <t>France</t>
        </is>
      </c>
      <c r="E3673" t="inlineStr">
        <is>
          <t>2019-20</t>
        </is>
      </c>
      <c r="F3673" t="inlineStr">
        <is>
          <t>Lentille</t>
        </is>
      </c>
      <c r="G3673" t="inlineStr"/>
      <c r="H3673" t="inlineStr">
        <is>
          <t>0</t>
        </is>
      </c>
      <c r="I3673" t="inlineStr">
        <is>
          <t>0</t>
        </is>
      </c>
      <c r="J3673" t="inlineStr">
        <is>
          <t>Autant de semences fermières que de semences certifiées sont produites</t>
        </is>
      </c>
      <c r="K3673" t="inlineStr">
        <is>
          <t>Répartition</t>
        </is>
      </c>
      <c r="L3673" t="inlineStr">
        <is>
          <t>Part de semences fermières (par rapport aux semences certifiées)</t>
        </is>
      </c>
      <c r="M3673" t="inlineStr">
        <is>
          <t>0</t>
        </is>
      </c>
      <c r="N3673" t="inlineStr"/>
      <c r="O3673" t="n">
        <v>4.84</v>
      </c>
      <c r="P3673" t="inlineStr"/>
      <c r="Q3673" t="inlineStr"/>
    </row>
    <row r="3674" ht="15" customHeight="1" s="1003">
      <c r="A3674" s="1019" t="inlineStr">
        <is>
          <t>Graines autoconsommées</t>
        </is>
      </c>
      <c r="B3674" t="inlineStr">
        <is>
          <t>Semences</t>
        </is>
      </c>
      <c r="C3674" t="inlineStr">
        <is>
          <t>kt</t>
        </is>
      </c>
      <c r="D3674" t="inlineStr">
        <is>
          <t>France</t>
        </is>
      </c>
      <c r="E3674" t="inlineStr">
        <is>
          <t>2019-20</t>
        </is>
      </c>
      <c r="F3674" t="inlineStr">
        <is>
          <t>Lentille</t>
        </is>
      </c>
      <c r="G3674" t="inlineStr"/>
      <c r="H3674" t="inlineStr"/>
      <c r="I3674" t="inlineStr"/>
      <c r="J3674" t="inlineStr">
        <is>
          <t>Autant de semences fermières que de semences certifiées sont produites</t>
        </is>
      </c>
      <c r="K3674" t="inlineStr">
        <is>
          <t>Répartition</t>
        </is>
      </c>
      <c r="L3674" t="inlineStr">
        <is>
          <t>Part de semences fermières (par rapport aux semences certifiées)</t>
        </is>
      </c>
      <c r="M3674" t="inlineStr"/>
      <c r="N3674" t="inlineStr"/>
      <c r="O3674" t="n">
        <v>4.84</v>
      </c>
      <c r="P3674" t="inlineStr"/>
      <c r="Q3674" t="inlineStr"/>
    </row>
    <row r="3675" ht="15" customHeight="1" s="1003">
      <c r="A3675" s="1019" t="inlineStr">
        <is>
          <t>Stock initial</t>
        </is>
      </c>
      <c r="B3675" t="inlineStr">
        <is>
          <t>Ferme</t>
        </is>
      </c>
      <c r="C3675" t="inlineStr">
        <is>
          <t>kt</t>
        </is>
      </c>
      <c r="D3675" t="inlineStr">
        <is>
          <t>France</t>
        </is>
      </c>
      <c r="E3675" t="inlineStr">
        <is>
          <t>2019-20</t>
        </is>
      </c>
      <c r="F3675" t="inlineStr">
        <is>
          <t>Lentille</t>
        </is>
      </c>
      <c r="G3675" t="inlineStr"/>
      <c r="H3675" t="inlineStr"/>
      <c r="I3675" t="inlineStr"/>
      <c r="J3675" t="inlineStr"/>
      <c r="K3675" t="inlineStr"/>
      <c r="L3675" t="inlineStr"/>
      <c r="M3675" t="inlineStr"/>
      <c r="N3675" t="inlineStr"/>
      <c r="O3675" t="n">
        <v>0</v>
      </c>
      <c r="P3675" t="inlineStr"/>
      <c r="Q3675" t="inlineStr"/>
    </row>
    <row r="3676" ht="15" customHeight="1" s="1003">
      <c r="A3676" s="1019" t="inlineStr">
        <is>
          <t>Stock initial</t>
        </is>
      </c>
      <c r="B3676" t="inlineStr">
        <is>
          <t>OS</t>
        </is>
      </c>
      <c r="C3676" t="inlineStr">
        <is>
          <t>kt</t>
        </is>
      </c>
      <c r="D3676" t="inlineStr">
        <is>
          <t>France</t>
        </is>
      </c>
      <c r="E3676" t="inlineStr">
        <is>
          <t>2019-20</t>
        </is>
      </c>
      <c r="F3676" t="inlineStr">
        <is>
          <t>Lentille</t>
        </is>
      </c>
      <c r="G3676" t="inlineStr"/>
      <c r="H3676" t="inlineStr"/>
      <c r="I3676" t="inlineStr"/>
      <c r="J3676" t="inlineStr">
        <is>
          <t>10 % de la récolte est déstockée</t>
        </is>
      </c>
      <c r="K3676" t="inlineStr">
        <is>
          <t>Répartition</t>
        </is>
      </c>
      <c r="L3676" t="inlineStr">
        <is>
          <t>Part du stock initial</t>
        </is>
      </c>
      <c r="M3676" t="inlineStr"/>
      <c r="N3676" t="inlineStr"/>
      <c r="O3676" t="n">
        <v>4.84</v>
      </c>
      <c r="P3676" t="inlineStr"/>
      <c r="Q3676" t="inlineStr"/>
    </row>
    <row r="3677" ht="15" customHeight="1" s="1003">
      <c r="A3677" s="1019" t="inlineStr">
        <is>
          <t>Stock initial à la ferme</t>
        </is>
      </c>
      <c r="B3677" t="inlineStr">
        <is>
          <t>Ferme</t>
        </is>
      </c>
      <c r="C3677" t="inlineStr">
        <is>
          <t>kt</t>
        </is>
      </c>
      <c r="D3677" t="inlineStr">
        <is>
          <t>France</t>
        </is>
      </c>
      <c r="E3677" t="inlineStr">
        <is>
          <t>2019-20</t>
        </is>
      </c>
      <c r="F3677" t="inlineStr">
        <is>
          <t>Lentille</t>
        </is>
      </c>
      <c r="G3677" t="inlineStr"/>
      <c r="H3677" t="inlineStr"/>
      <c r="I3677" t="inlineStr"/>
      <c r="J3677" t="inlineStr">
        <is>
          <t>Le stock à la ferme est négligé</t>
        </is>
      </c>
      <c r="K3677" t="inlineStr"/>
      <c r="L3677" t="inlineStr">
        <is>
          <t>Stock initial à la ferme</t>
        </is>
      </c>
      <c r="M3677" t="inlineStr"/>
      <c r="N3677" t="inlineStr"/>
      <c r="O3677" t="n">
        <v>0</v>
      </c>
      <c r="P3677" t="inlineStr"/>
      <c r="Q3677" t="inlineStr"/>
    </row>
    <row r="3678" ht="15" customHeight="1" s="1003">
      <c r="A3678" s="1019" t="inlineStr">
        <is>
          <t>Stock initial collecteurs</t>
        </is>
      </c>
      <c r="B3678" t="inlineStr">
        <is>
          <t>OS</t>
        </is>
      </c>
      <c r="C3678" t="inlineStr">
        <is>
          <t>kt</t>
        </is>
      </c>
      <c r="D3678" t="inlineStr">
        <is>
          <t>France</t>
        </is>
      </c>
      <c r="E3678" t="inlineStr">
        <is>
          <t>2019-20</t>
        </is>
      </c>
      <c r="F3678" t="inlineStr">
        <is>
          <t>Lentille</t>
        </is>
      </c>
      <c r="G3678" t="inlineStr"/>
      <c r="H3678" t="inlineStr">
        <is>
          <t>0</t>
        </is>
      </c>
      <c r="I3678" t="inlineStr">
        <is>
          <t>0</t>
        </is>
      </c>
      <c r="J3678" t="inlineStr">
        <is>
          <t>10 % de la récolte est déstockée</t>
        </is>
      </c>
      <c r="K3678" t="inlineStr">
        <is>
          <t>Répartition</t>
        </is>
      </c>
      <c r="L3678" t="inlineStr">
        <is>
          <t>Part du stock initial</t>
        </is>
      </c>
      <c r="M3678" t="inlineStr">
        <is>
          <t>0</t>
        </is>
      </c>
      <c r="N3678" t="inlineStr"/>
      <c r="O3678" t="n">
        <v>4.84</v>
      </c>
      <c r="P3678" t="inlineStr"/>
      <c r="Q3678" t="inlineStr"/>
    </row>
    <row r="3679" ht="15" customHeight="1" s="1003">
      <c r="A3679" s="1019" t="inlineStr">
        <is>
          <t>Graines collectées</t>
        </is>
      </c>
      <c r="B3679" t="inlineStr">
        <is>
          <t>Fabrication de produits alimentaires</t>
        </is>
      </c>
      <c r="C3679" t="inlineStr">
        <is>
          <t>kt</t>
        </is>
      </c>
      <c r="D3679" t="inlineStr">
        <is>
          <t>France</t>
        </is>
      </c>
      <c r="E3679" t="inlineStr">
        <is>
          <t>2019-20</t>
        </is>
      </c>
      <c r="F3679" t="inlineStr">
        <is>
          <t>Lentille</t>
        </is>
      </c>
      <c r="G3679" t="inlineStr"/>
      <c r="H3679" t="inlineStr"/>
      <c r="I3679" t="inlineStr"/>
      <c r="J3679" t="inlineStr">
        <is>
          <t>Le reste des graines collectées est consommé pour la fabrication de produits alimentaires</t>
        </is>
      </c>
      <c r="K3679" t="inlineStr"/>
      <c r="L3679" t="inlineStr">
        <is>
          <t>Consommation de graines pour la fabrication de produits alimentaires</t>
        </is>
      </c>
      <c r="M3679" t="inlineStr"/>
      <c r="N3679" t="inlineStr"/>
      <c r="O3679" t="n">
        <v>40.7</v>
      </c>
      <c r="P3679" t="inlineStr"/>
      <c r="Q3679" t="inlineStr"/>
    </row>
    <row r="3680" ht="15" customHeight="1" s="1003">
      <c r="A3680" s="1019" t="inlineStr">
        <is>
          <t>Graines collectées</t>
        </is>
      </c>
      <c r="B3680" t="inlineStr">
        <is>
          <t>Alimentation humaine</t>
        </is>
      </c>
      <c r="C3680" t="inlineStr">
        <is>
          <t>kt</t>
        </is>
      </c>
      <c r="D3680" t="inlineStr">
        <is>
          <t>France</t>
        </is>
      </c>
      <c r="E3680" t="inlineStr">
        <is>
          <t>2019-20</t>
        </is>
      </c>
      <c r="F3680" t="inlineStr">
        <is>
          <t>Lentille</t>
        </is>
      </c>
      <c r="G3680" t="inlineStr"/>
      <c r="H3680" t="inlineStr"/>
      <c r="I3680" t="inlineStr"/>
      <c r="J3680" t="inlineStr">
        <is>
          <t>Pas de consommation de graines en alimentation humaine</t>
        </is>
      </c>
      <c r="K3680" t="inlineStr"/>
      <c r="L3680" t="inlineStr">
        <is>
          <t>Consommation de graines en alimentation humaine</t>
        </is>
      </c>
      <c r="M3680" t="inlineStr"/>
      <c r="N3680" t="inlineStr"/>
      <c r="O3680" t="n">
        <v>0</v>
      </c>
      <c r="P3680" t="inlineStr"/>
      <c r="Q3680" t="inlineStr"/>
    </row>
    <row r="3681" ht="15" customHeight="1" s="1003">
      <c r="A3681" s="1019" t="inlineStr">
        <is>
          <t>Graines collectées</t>
        </is>
      </c>
      <c r="B3681" t="inlineStr">
        <is>
          <t>Vente directe et autoconsommation</t>
        </is>
      </c>
      <c r="C3681" t="inlineStr">
        <is>
          <t>kt</t>
        </is>
      </c>
      <c r="D3681" t="inlineStr">
        <is>
          <t>France</t>
        </is>
      </c>
      <c r="E3681" t="inlineStr">
        <is>
          <t>2019-20</t>
        </is>
      </c>
      <c r="F3681" t="inlineStr">
        <is>
          <t>Lentille</t>
        </is>
      </c>
      <c r="G3681" t="inlineStr"/>
      <c r="H3681" t="inlineStr"/>
      <c r="I3681" t="inlineStr"/>
      <c r="J3681" t="inlineStr"/>
      <c r="K3681" t="inlineStr"/>
      <c r="L3681" t="inlineStr"/>
      <c r="M3681" t="inlineStr"/>
      <c r="N3681" t="inlineStr"/>
      <c r="O3681" t="n">
        <v>0</v>
      </c>
      <c r="P3681" t="n">
        <v>0</v>
      </c>
      <c r="Q3681" t="n">
        <v>0</v>
      </c>
    </row>
    <row r="3682" ht="15" customHeight="1" s="1003">
      <c r="A3682" s="1019" t="inlineStr">
        <is>
          <t>Graines collectées</t>
        </is>
      </c>
      <c r="B3682" t="inlineStr">
        <is>
          <t>Circuits spécialisés</t>
        </is>
      </c>
      <c r="C3682" t="inlineStr">
        <is>
          <t>kt</t>
        </is>
      </c>
      <c r="D3682" t="inlineStr">
        <is>
          <t>France</t>
        </is>
      </c>
      <c r="E3682" t="inlineStr">
        <is>
          <t>2019-20</t>
        </is>
      </c>
      <c r="F3682" t="inlineStr">
        <is>
          <t>Lentille</t>
        </is>
      </c>
      <c r="G3682" t="inlineStr"/>
      <c r="H3682" t="inlineStr"/>
      <c r="I3682" t="inlineStr"/>
      <c r="J3682" t="inlineStr"/>
      <c r="K3682" t="inlineStr"/>
      <c r="L3682" t="inlineStr"/>
      <c r="M3682" t="inlineStr"/>
      <c r="N3682" t="inlineStr"/>
      <c r="O3682" t="n">
        <v>0</v>
      </c>
      <c r="P3682" t="n">
        <v>0</v>
      </c>
      <c r="Q3682" t="n">
        <v>0</v>
      </c>
    </row>
    <row r="3683" ht="15" customHeight="1" s="1003">
      <c r="A3683" s="1019" t="inlineStr">
        <is>
          <t>Graines collectées</t>
        </is>
      </c>
      <c r="B3683" t="inlineStr">
        <is>
          <t>GMS</t>
        </is>
      </c>
      <c r="C3683" t="inlineStr">
        <is>
          <t>kt</t>
        </is>
      </c>
      <c r="D3683" t="inlineStr">
        <is>
          <t>France</t>
        </is>
      </c>
      <c r="E3683" t="inlineStr">
        <is>
          <t>2019-20</t>
        </is>
      </c>
      <c r="F3683" t="inlineStr">
        <is>
          <t>Lentille</t>
        </is>
      </c>
      <c r="G3683" t="inlineStr"/>
      <c r="H3683" t="inlineStr"/>
      <c r="I3683" t="inlineStr"/>
      <c r="J3683" t="inlineStr"/>
      <c r="K3683" t="inlineStr"/>
      <c r="L3683" t="inlineStr"/>
      <c r="M3683" t="inlineStr"/>
      <c r="N3683" t="inlineStr"/>
      <c r="O3683" t="n">
        <v>0</v>
      </c>
      <c r="P3683" t="n">
        <v>0</v>
      </c>
      <c r="Q3683" t="n">
        <v>0</v>
      </c>
    </row>
    <row r="3684" ht="15" customHeight="1" s="1003">
      <c r="A3684" s="1019" t="inlineStr">
        <is>
          <t>Graines collectées</t>
        </is>
      </c>
      <c r="B3684" t="inlineStr">
        <is>
          <t>RHD</t>
        </is>
      </c>
      <c r="C3684" t="inlineStr">
        <is>
          <t>kt</t>
        </is>
      </c>
      <c r="D3684" t="inlineStr">
        <is>
          <t>France</t>
        </is>
      </c>
      <c r="E3684" t="inlineStr">
        <is>
          <t>2019-20</t>
        </is>
      </c>
      <c r="F3684" t="inlineStr">
        <is>
          <t>Lentille</t>
        </is>
      </c>
      <c r="G3684" t="inlineStr"/>
      <c r="H3684" t="inlineStr"/>
      <c r="I3684" t="inlineStr"/>
      <c r="J3684" t="inlineStr"/>
      <c r="K3684" t="inlineStr"/>
      <c r="L3684" t="inlineStr"/>
      <c r="M3684" t="inlineStr"/>
      <c r="N3684" t="inlineStr"/>
      <c r="O3684" t="n">
        <v>0</v>
      </c>
      <c r="P3684" t="n">
        <v>0</v>
      </c>
      <c r="Q3684" t="n">
        <v>0</v>
      </c>
    </row>
    <row r="3685" ht="15" customHeight="1" s="1003">
      <c r="A3685" s="1019" t="inlineStr">
        <is>
          <t>Graines collectées</t>
        </is>
      </c>
      <c r="B3685" t="inlineStr">
        <is>
          <t>Trituration</t>
        </is>
      </c>
      <c r="C3685" t="inlineStr">
        <is>
          <t>kt</t>
        </is>
      </c>
      <c r="D3685" t="inlineStr">
        <is>
          <t>France</t>
        </is>
      </c>
      <c r="E3685" t="inlineStr">
        <is>
          <t>2019-20</t>
        </is>
      </c>
      <c r="F3685" t="inlineStr">
        <is>
          <t>Lentille</t>
        </is>
      </c>
      <c r="G3685" t="inlineStr"/>
      <c r="H3685" t="inlineStr"/>
      <c r="I3685" t="inlineStr"/>
      <c r="J3685" t="inlineStr">
        <is>
          <t>Pas de trituration</t>
        </is>
      </c>
      <c r="K3685" t="inlineStr"/>
      <c r="L3685" t="inlineStr">
        <is>
          <t>Consommation de graines par la Trituration</t>
        </is>
      </c>
      <c r="M3685" t="inlineStr"/>
      <c r="N3685" t="inlineStr"/>
      <c r="O3685" t="n">
        <v>0</v>
      </c>
      <c r="P3685" t="inlineStr"/>
      <c r="Q3685" t="inlineStr"/>
    </row>
    <row r="3686" ht="15" customHeight="1" s="1003">
      <c r="A3686" s="1019" t="inlineStr">
        <is>
          <t>Graines collectées</t>
        </is>
      </c>
      <c r="B3686" t="inlineStr">
        <is>
          <t>FAB</t>
        </is>
      </c>
      <c r="C3686" t="inlineStr">
        <is>
          <t>kt</t>
        </is>
      </c>
      <c r="D3686" t="inlineStr">
        <is>
          <t>France</t>
        </is>
      </c>
      <c r="E3686" t="inlineStr">
        <is>
          <t>2019-20</t>
        </is>
      </c>
      <c r="F3686" t="inlineStr">
        <is>
          <t>Lentille</t>
        </is>
      </c>
      <c r="G3686" t="inlineStr"/>
      <c r="H3686" t="inlineStr"/>
      <c r="I3686" t="inlineStr"/>
      <c r="J3686" t="inlineStr">
        <is>
          <t>Les graines ne sont pas consommées en alimentation animale</t>
        </is>
      </c>
      <c r="K3686" t="inlineStr"/>
      <c r="L3686" t="inlineStr"/>
      <c r="M3686" t="inlineStr"/>
      <c r="N3686" t="inlineStr"/>
      <c r="O3686" t="n">
        <v>0</v>
      </c>
      <c r="P3686" t="inlineStr"/>
      <c r="Q3686" t="inlineStr"/>
    </row>
    <row r="3687" ht="15" customHeight="1" s="1003">
      <c r="A3687" s="1019" t="inlineStr">
        <is>
          <t>Graines collectées</t>
        </is>
      </c>
      <c r="B3687" t="inlineStr">
        <is>
          <t>Amidonnerie</t>
        </is>
      </c>
      <c r="C3687" t="inlineStr">
        <is>
          <t>kt</t>
        </is>
      </c>
      <c r="D3687" t="inlineStr">
        <is>
          <t>France</t>
        </is>
      </c>
      <c r="E3687" t="inlineStr">
        <is>
          <t>2019-20</t>
        </is>
      </c>
      <c r="F3687" t="inlineStr">
        <is>
          <t>Lentille</t>
        </is>
      </c>
      <c r="G3687" t="inlineStr"/>
      <c r="H3687" t="inlineStr"/>
      <c r="I3687" t="inlineStr"/>
      <c r="J3687" t="inlineStr"/>
      <c r="K3687" t="inlineStr"/>
      <c r="L3687" t="inlineStr"/>
      <c r="M3687" t="inlineStr"/>
      <c r="N3687" t="inlineStr"/>
      <c r="O3687" t="n">
        <v>0</v>
      </c>
      <c r="P3687" t="inlineStr"/>
      <c r="Q3687" t="inlineStr"/>
    </row>
    <row r="3688" ht="15" customHeight="1" s="1003">
      <c r="A3688" s="1019" t="inlineStr">
        <is>
          <t>Graines collectées</t>
        </is>
      </c>
      <c r="B3688" t="inlineStr">
        <is>
          <t>Meunerie</t>
        </is>
      </c>
      <c r="C3688" t="inlineStr">
        <is>
          <t>kt</t>
        </is>
      </c>
      <c r="D3688" t="inlineStr">
        <is>
          <t>France</t>
        </is>
      </c>
      <c r="E3688" t="inlineStr">
        <is>
          <t>2019-20</t>
        </is>
      </c>
      <c r="F3688" t="inlineStr">
        <is>
          <t>Lentille</t>
        </is>
      </c>
      <c r="G3688" t="inlineStr"/>
      <c r="H3688" t="inlineStr"/>
      <c r="I3688" t="inlineStr"/>
      <c r="J3688" t="inlineStr"/>
      <c r="K3688" t="inlineStr"/>
      <c r="L3688" t="inlineStr"/>
      <c r="M3688" t="inlineStr"/>
      <c r="N3688" t="inlineStr"/>
      <c r="O3688" t="n">
        <v>0</v>
      </c>
      <c r="P3688" t="inlineStr"/>
      <c r="Q3688" t="inlineStr"/>
    </row>
    <row r="3689" ht="15" customHeight="1" s="1003">
      <c r="A3689" s="1019" t="inlineStr">
        <is>
          <t>Graines collectées</t>
        </is>
      </c>
      <c r="B3689" t="inlineStr">
        <is>
          <t>Fabrication d'ingrédients</t>
        </is>
      </c>
      <c r="C3689" t="inlineStr">
        <is>
          <t>kt</t>
        </is>
      </c>
      <c r="D3689" t="inlineStr">
        <is>
          <t>France</t>
        </is>
      </c>
      <c r="E3689" t="inlineStr">
        <is>
          <t>2019-20</t>
        </is>
      </c>
      <c r="F3689" t="inlineStr">
        <is>
          <t>Lentille</t>
        </is>
      </c>
      <c r="G3689" t="inlineStr"/>
      <c r="H3689" t="inlineStr"/>
      <c r="I3689" t="inlineStr"/>
      <c r="J3689" t="inlineStr"/>
      <c r="K3689" t="inlineStr"/>
      <c r="L3689" t="inlineStr"/>
      <c r="M3689" t="inlineStr"/>
      <c r="N3689" t="inlineStr"/>
      <c r="O3689" t="n">
        <v>0</v>
      </c>
      <c r="P3689" t="inlineStr"/>
      <c r="Q3689" t="inlineStr"/>
    </row>
    <row r="3690" ht="15" customHeight="1" s="1003">
      <c r="A3690" s="1019" t="inlineStr">
        <is>
          <t>Graines collectées</t>
        </is>
      </c>
      <c r="B3690" t="inlineStr">
        <is>
          <t>Ménages</t>
        </is>
      </c>
      <c r="C3690" t="inlineStr">
        <is>
          <t>kt</t>
        </is>
      </c>
      <c r="D3690" t="inlineStr">
        <is>
          <t>France</t>
        </is>
      </c>
      <c r="E3690" t="inlineStr">
        <is>
          <t>2019-20</t>
        </is>
      </c>
      <c r="F3690" t="inlineStr">
        <is>
          <t>Lentille</t>
        </is>
      </c>
      <c r="G3690" t="inlineStr"/>
      <c r="H3690" t="inlineStr"/>
      <c r="I3690" t="inlineStr"/>
      <c r="J3690" t="inlineStr"/>
      <c r="K3690" t="inlineStr"/>
      <c r="L3690" t="inlineStr"/>
      <c r="M3690" t="inlineStr"/>
      <c r="N3690" t="inlineStr"/>
      <c r="O3690" t="n">
        <v>0</v>
      </c>
      <c r="P3690" t="n">
        <v>0</v>
      </c>
      <c r="Q3690" t="n">
        <v>0</v>
      </c>
    </row>
    <row r="3691" ht="15" customHeight="1" s="1003">
      <c r="A3691" s="1019" t="inlineStr">
        <is>
          <t>Graines collectées</t>
        </is>
      </c>
      <c r="B3691" t="inlineStr">
        <is>
          <t>Circuits généralistes</t>
        </is>
      </c>
      <c r="C3691" t="inlineStr">
        <is>
          <t>kt</t>
        </is>
      </c>
      <c r="D3691" t="inlineStr">
        <is>
          <t>France</t>
        </is>
      </c>
      <c r="E3691" t="inlineStr">
        <is>
          <t>2019-20</t>
        </is>
      </c>
      <c r="F3691" t="inlineStr">
        <is>
          <t>Lentille</t>
        </is>
      </c>
      <c r="G3691" t="inlineStr"/>
      <c r="H3691" t="inlineStr"/>
      <c r="I3691" t="inlineStr"/>
      <c r="J3691" t="inlineStr"/>
      <c r="K3691" t="inlineStr"/>
      <c r="L3691" t="inlineStr"/>
      <c r="M3691" t="inlineStr"/>
      <c r="N3691" t="inlineStr"/>
      <c r="O3691" t="n">
        <v>0</v>
      </c>
      <c r="P3691" t="n">
        <v>0</v>
      </c>
      <c r="Q3691" t="n">
        <v>0</v>
      </c>
    </row>
    <row r="3692" ht="15" customHeight="1" s="1003">
      <c r="A3692" s="1019" t="inlineStr">
        <is>
          <t>Graines collectées</t>
        </is>
      </c>
      <c r="B3692" t="inlineStr">
        <is>
          <t>Usages alimentaires</t>
        </is>
      </c>
      <c r="C3692" t="inlineStr">
        <is>
          <t>kt</t>
        </is>
      </c>
      <c r="D3692" t="inlineStr">
        <is>
          <t>France</t>
        </is>
      </c>
      <c r="E3692" t="inlineStr">
        <is>
          <t>2019-20</t>
        </is>
      </c>
      <c r="F3692" t="inlineStr">
        <is>
          <t>Lentille</t>
        </is>
      </c>
      <c r="G3692" t="inlineStr"/>
      <c r="H3692" t="inlineStr"/>
      <c r="I3692" t="inlineStr"/>
      <c r="J3692" t="inlineStr"/>
      <c r="K3692" t="inlineStr"/>
      <c r="L3692" t="inlineStr"/>
      <c r="M3692" t="inlineStr"/>
      <c r="N3692" t="inlineStr"/>
      <c r="O3692" t="n">
        <v>0</v>
      </c>
      <c r="P3692" t="inlineStr"/>
      <c r="Q3692" t="inlineStr"/>
    </row>
    <row r="3693" ht="15" customHeight="1" s="1003">
      <c r="A3693" s="1019" t="inlineStr">
        <is>
          <t>Graines collectées</t>
        </is>
      </c>
      <c r="B3693" t="inlineStr">
        <is>
          <t>Alimentation animale rente</t>
        </is>
      </c>
      <c r="C3693" t="inlineStr">
        <is>
          <t>kt</t>
        </is>
      </c>
      <c r="D3693" t="inlineStr">
        <is>
          <t>France</t>
        </is>
      </c>
      <c r="E3693" t="inlineStr">
        <is>
          <t>2019-20</t>
        </is>
      </c>
      <c r="F3693" t="inlineStr">
        <is>
          <t>Lentille</t>
        </is>
      </c>
      <c r="G3693" t="inlineStr"/>
      <c r="H3693" t="inlineStr"/>
      <c r="I3693" t="inlineStr"/>
      <c r="J3693" t="inlineStr"/>
      <c r="K3693" t="inlineStr"/>
      <c r="L3693" t="inlineStr"/>
      <c r="M3693" t="inlineStr"/>
      <c r="N3693" t="inlineStr"/>
      <c r="O3693" t="n">
        <v>0</v>
      </c>
      <c r="P3693" t="inlineStr"/>
      <c r="Q3693" t="inlineStr"/>
    </row>
    <row r="3694" ht="15" customHeight="1" s="1003">
      <c r="A3694" s="1019" t="inlineStr">
        <is>
          <t>Graines collectées</t>
        </is>
      </c>
      <c r="B3694" t="inlineStr">
        <is>
          <t>Alimentation animale</t>
        </is>
      </c>
      <c r="C3694" t="inlineStr">
        <is>
          <t>kt</t>
        </is>
      </c>
      <c r="D3694" t="inlineStr">
        <is>
          <t>France</t>
        </is>
      </c>
      <c r="E3694" t="inlineStr">
        <is>
          <t>2019-20</t>
        </is>
      </c>
      <c r="F3694" t="inlineStr">
        <is>
          <t>Lentille</t>
        </is>
      </c>
      <c r="G3694" t="inlineStr"/>
      <c r="H3694" t="inlineStr"/>
      <c r="I3694" t="inlineStr"/>
      <c r="J3694" t="inlineStr"/>
      <c r="K3694" t="inlineStr"/>
      <c r="L3694" t="inlineStr"/>
      <c r="M3694" t="inlineStr"/>
      <c r="N3694" t="inlineStr"/>
      <c r="O3694" t="n">
        <v>0</v>
      </c>
      <c r="P3694" t="inlineStr"/>
      <c r="Q3694" t="inlineStr"/>
    </row>
    <row r="3695" ht="15" customHeight="1" s="1003">
      <c r="A3695" s="1019" t="inlineStr">
        <is>
          <t>Graines collectées</t>
        </is>
      </c>
      <c r="B3695" t="inlineStr">
        <is>
          <t>Débouchés</t>
        </is>
      </c>
      <c r="C3695" t="inlineStr">
        <is>
          <t>kt</t>
        </is>
      </c>
      <c r="D3695" t="inlineStr">
        <is>
          <t>France</t>
        </is>
      </c>
      <c r="E3695" t="inlineStr">
        <is>
          <t>2019-20</t>
        </is>
      </c>
      <c r="F3695" t="inlineStr">
        <is>
          <t>Lentille</t>
        </is>
      </c>
      <c r="G3695" t="inlineStr"/>
      <c r="H3695" t="inlineStr"/>
      <c r="I3695" t="inlineStr"/>
      <c r="J3695" t="inlineStr"/>
      <c r="K3695" t="inlineStr"/>
      <c r="L3695" t="inlineStr"/>
      <c r="M3695" t="inlineStr"/>
      <c r="N3695" t="inlineStr"/>
      <c r="O3695" t="n">
        <v>0</v>
      </c>
      <c r="P3695" t="inlineStr"/>
      <c r="Q3695" t="inlineStr"/>
    </row>
    <row r="3696" ht="15" customHeight="1" s="1003">
      <c r="A3696" s="1019" t="inlineStr">
        <is>
          <t>Graines collectées</t>
        </is>
      </c>
      <c r="B3696" t="inlineStr">
        <is>
          <t>Autres IAA</t>
        </is>
      </c>
      <c r="C3696" t="inlineStr">
        <is>
          <t>kt</t>
        </is>
      </c>
      <c r="D3696" t="inlineStr">
        <is>
          <t>France</t>
        </is>
      </c>
      <c r="E3696" t="inlineStr">
        <is>
          <t>2019-20</t>
        </is>
      </c>
      <c r="F3696" t="inlineStr">
        <is>
          <t>Lentille</t>
        </is>
      </c>
      <c r="G3696" t="inlineStr"/>
      <c r="H3696" t="inlineStr"/>
      <c r="I3696" t="inlineStr"/>
      <c r="J3696" t="inlineStr"/>
      <c r="K3696" t="inlineStr"/>
      <c r="L3696" t="inlineStr"/>
      <c r="M3696" t="inlineStr"/>
      <c r="N3696" t="inlineStr"/>
      <c r="O3696" t="n">
        <v>0</v>
      </c>
      <c r="P3696" t="n">
        <v>0</v>
      </c>
      <c r="Q3696" t="n">
        <v>0</v>
      </c>
    </row>
    <row r="3697" ht="15" customHeight="1" s="1003">
      <c r="A3697" s="1019" t="inlineStr">
        <is>
          <t>Graines collectées</t>
        </is>
      </c>
      <c r="B3697" t="inlineStr">
        <is>
          <t>Semences certifiées</t>
        </is>
      </c>
      <c r="C3697" t="inlineStr">
        <is>
          <t>kt</t>
        </is>
      </c>
      <c r="D3697" t="inlineStr">
        <is>
          <t>France</t>
        </is>
      </c>
      <c r="E3697" t="inlineStr">
        <is>
          <t>2019-20</t>
        </is>
      </c>
      <c r="F3697" t="inlineStr">
        <is>
          <t>Lentille</t>
        </is>
      </c>
      <c r="G3697" t="inlineStr"/>
      <c r="H3697" t="inlineStr">
        <is>
          <t>0</t>
        </is>
      </c>
      <c r="I3697" t="inlineStr">
        <is>
          <t>0</t>
        </is>
      </c>
      <c r="J3697" t="inlineStr">
        <is>
          <t>10 % de la récolte sont des semences certifiées</t>
        </is>
      </c>
      <c r="K3697" t="inlineStr">
        <is>
          <t>Répartition</t>
        </is>
      </c>
      <c r="L3697" t="inlineStr">
        <is>
          <t>Part de la production de semences certifiées</t>
        </is>
      </c>
      <c r="M3697" t="inlineStr">
        <is>
          <t>0</t>
        </is>
      </c>
      <c r="N3697" t="inlineStr"/>
      <c r="O3697" t="n">
        <v>4.84</v>
      </c>
      <c r="P3697" t="inlineStr"/>
      <c r="Q3697" t="inlineStr"/>
    </row>
    <row r="3698" ht="15" customHeight="1" s="1003">
      <c r="A3698" s="1019" t="inlineStr">
        <is>
          <t>Graines collectées</t>
        </is>
      </c>
      <c r="B3698" t="inlineStr">
        <is>
          <t>Semences</t>
        </is>
      </c>
      <c r="C3698" t="inlineStr">
        <is>
          <t>kt</t>
        </is>
      </c>
      <c r="D3698" t="inlineStr">
        <is>
          <t>France</t>
        </is>
      </c>
      <c r="E3698" t="inlineStr">
        <is>
          <t>2019-20</t>
        </is>
      </c>
      <c r="F3698" t="inlineStr">
        <is>
          <t>Lentille</t>
        </is>
      </c>
      <c r="G3698" t="inlineStr"/>
      <c r="H3698" t="inlineStr"/>
      <c r="I3698" t="inlineStr"/>
      <c r="J3698" t="inlineStr">
        <is>
          <t>10 % de la récolte sont des semences certifiées</t>
        </is>
      </c>
      <c r="K3698" t="inlineStr">
        <is>
          <t>Répartition</t>
        </is>
      </c>
      <c r="L3698" t="inlineStr">
        <is>
          <t>Part de la production de semences certifiées</t>
        </is>
      </c>
      <c r="M3698" t="inlineStr"/>
      <c r="N3698" t="inlineStr"/>
      <c r="O3698" t="n">
        <v>4.84</v>
      </c>
      <c r="P3698" t="inlineStr"/>
      <c r="Q3698" t="inlineStr"/>
    </row>
    <row r="3699" ht="15" customHeight="1" s="1003">
      <c r="A3699" s="1019" t="inlineStr">
        <is>
          <t>Graines collectées</t>
        </is>
      </c>
      <c r="B3699" t="inlineStr">
        <is>
          <t>Export</t>
        </is>
      </c>
      <c r="C3699" t="inlineStr">
        <is>
          <t>kt</t>
        </is>
      </c>
      <c r="D3699" t="inlineStr">
        <is>
          <t>France</t>
        </is>
      </c>
      <c r="E3699" t="inlineStr">
        <is>
          <t>2019-20</t>
        </is>
      </c>
      <c r="F3699" t="inlineStr">
        <is>
          <t>Lentille</t>
        </is>
      </c>
      <c r="G3699" t="inlineStr"/>
      <c r="H3699" t="inlineStr">
        <is>
          <t>Exportation de graines = 6 kt (Douanes françaises - Eurostat)</t>
        </is>
      </c>
      <c r="I3699" t="inlineStr">
        <is>
          <t>Douanes françaises - Eurostat</t>
        </is>
      </c>
      <c r="J3699" t="inlineStr"/>
      <c r="K3699" t="inlineStr">
        <is>
          <t>Volume</t>
        </is>
      </c>
      <c r="L3699" t="inlineStr">
        <is>
          <t>Exportation de graines</t>
        </is>
      </c>
      <c r="M3699" t="inlineStr">
        <is>
          <t>Echanges mensuels - EUROSTAT</t>
        </is>
      </c>
      <c r="N3699" t="inlineStr"/>
      <c r="O3699" t="n">
        <v>6.04</v>
      </c>
      <c r="P3699" t="inlineStr"/>
      <c r="Q3699" t="inlineStr"/>
    </row>
    <row r="3700" ht="15" customHeight="1" s="1003">
      <c r="A3700" s="1019" t="inlineStr">
        <is>
          <t>Graines collectées</t>
        </is>
      </c>
      <c r="B3700" t="inlineStr">
        <is>
          <t>Ecart statistique</t>
        </is>
      </c>
      <c r="C3700" t="inlineStr">
        <is>
          <t>kt</t>
        </is>
      </c>
      <c r="D3700" t="inlineStr">
        <is>
          <t>France</t>
        </is>
      </c>
      <c r="E3700" t="inlineStr">
        <is>
          <t>2019-20</t>
        </is>
      </c>
      <c r="F3700" t="inlineStr">
        <is>
          <t>Lentille</t>
        </is>
      </c>
      <c r="G3700" t="inlineStr"/>
      <c r="H3700" t="inlineStr"/>
      <c r="I3700" t="inlineStr"/>
      <c r="J3700" t="inlineStr"/>
      <c r="K3700" t="inlineStr"/>
      <c r="L3700" t="inlineStr"/>
      <c r="M3700" t="inlineStr"/>
      <c r="N3700" t="inlineStr"/>
      <c r="O3700" t="n">
        <v>0</v>
      </c>
      <c r="P3700" t="inlineStr"/>
      <c r="Q3700" t="inlineStr"/>
    </row>
    <row r="3701" ht="15" customHeight="1" s="1003">
      <c r="A3701" s="1019" t="inlineStr">
        <is>
          <t>Issues de silo</t>
        </is>
      </c>
      <c r="B3701" t="inlineStr">
        <is>
          <t>Elimination/Pertes</t>
        </is>
      </c>
      <c r="C3701" t="inlineStr">
        <is>
          <t>kt</t>
        </is>
      </c>
      <c r="D3701" t="inlineStr">
        <is>
          <t>France</t>
        </is>
      </c>
      <c r="E3701" t="inlineStr">
        <is>
          <t>2019-20</t>
        </is>
      </c>
      <c r="F3701" t="inlineStr">
        <is>
          <t>Lentille</t>
        </is>
      </c>
      <c r="G3701" t="inlineStr"/>
      <c r="H3701" t="inlineStr">
        <is>
          <t>0</t>
        </is>
      </c>
      <c r="I3701" t="inlineStr">
        <is>
          <t>ONRB - FranceAgriMer</t>
        </is>
      </c>
      <c r="J3701" t="inlineStr">
        <is>
          <t>Mêmes usages que les issues de silo de pois et fèveroles</t>
        </is>
      </c>
      <c r="K3701" t="inlineStr">
        <is>
          <t>Répartition</t>
        </is>
      </c>
      <c r="L3701" t="inlineStr">
        <is>
          <t>Les issues de silo sont éliminées:Part d'issues de silo éliminées</t>
        </is>
      </c>
      <c r="M3701" t="inlineStr">
        <is>
          <t>Issues de silo - ONRB</t>
        </is>
      </c>
      <c r="N3701" t="inlineStr"/>
      <c r="O3701" t="n">
        <v>0</v>
      </c>
      <c r="P3701" t="inlineStr"/>
      <c r="Q3701" t="inlineStr"/>
    </row>
    <row r="3702" ht="15" customHeight="1" s="1003">
      <c r="A3702" s="1019" t="inlineStr">
        <is>
          <t>Issues de silo</t>
        </is>
      </c>
      <c r="B3702" t="inlineStr">
        <is>
          <t>Autres usages (ou usages indéfinis)</t>
        </is>
      </c>
      <c r="C3702" t="inlineStr">
        <is>
          <t>kt</t>
        </is>
      </c>
      <c r="D3702" t="inlineStr">
        <is>
          <t>France</t>
        </is>
      </c>
      <c r="E3702" t="inlineStr">
        <is>
          <t>2019-20</t>
        </is>
      </c>
      <c r="F3702" t="inlineStr">
        <is>
          <t>Lentille</t>
        </is>
      </c>
      <c r="G3702" t="inlineStr"/>
      <c r="H3702" t="inlineStr"/>
      <c r="I3702" t="inlineStr"/>
      <c r="J3702" t="inlineStr"/>
      <c r="K3702" t="inlineStr"/>
      <c r="L3702" t="inlineStr"/>
      <c r="M3702" t="inlineStr"/>
      <c r="N3702" t="inlineStr"/>
      <c r="O3702" t="n">
        <v>0</v>
      </c>
      <c r="P3702" t="inlineStr"/>
      <c r="Q3702" t="inlineStr"/>
    </row>
    <row r="3703" ht="15" customHeight="1" s="1003">
      <c r="A3703" s="1019" t="inlineStr">
        <is>
          <t>Issues de silo</t>
        </is>
      </c>
      <c r="B3703" t="inlineStr">
        <is>
          <t>Débouchés</t>
        </is>
      </c>
      <c r="C3703" t="inlineStr">
        <is>
          <t>kt</t>
        </is>
      </c>
      <c r="D3703" t="inlineStr">
        <is>
          <t>France</t>
        </is>
      </c>
      <c r="E3703" t="inlineStr">
        <is>
          <t>2019-20</t>
        </is>
      </c>
      <c r="F3703" t="inlineStr">
        <is>
          <t>Lentille</t>
        </is>
      </c>
      <c r="G3703" t="inlineStr"/>
      <c r="H3703" t="inlineStr"/>
      <c r="I3703" t="inlineStr"/>
      <c r="J3703" t="inlineStr"/>
      <c r="K3703" t="inlineStr"/>
      <c r="L3703" t="inlineStr"/>
      <c r="M3703" t="inlineStr"/>
      <c r="N3703" t="inlineStr"/>
      <c r="O3703" t="n">
        <v>0.24</v>
      </c>
      <c r="P3703" t="inlineStr"/>
      <c r="Q3703" t="inlineStr"/>
    </row>
    <row r="3704" ht="15" customHeight="1" s="1003">
      <c r="A3704" s="1019" t="inlineStr">
        <is>
          <t>Issues de silo</t>
        </is>
      </c>
      <c r="B3704" t="inlineStr">
        <is>
          <t>FAF</t>
        </is>
      </c>
      <c r="C3704" t="inlineStr">
        <is>
          <t>kt</t>
        </is>
      </c>
      <c r="D3704" t="inlineStr">
        <is>
          <t>France</t>
        </is>
      </c>
      <c r="E3704" t="inlineStr">
        <is>
          <t>2019-20</t>
        </is>
      </c>
      <c r="F3704" t="inlineStr">
        <is>
          <t>Lentille</t>
        </is>
      </c>
      <c r="G3704" t="inlineStr"/>
      <c r="H3704" t="inlineStr">
        <is>
          <t>Part d'issues de silo consommées par les FAF = 56,33 % (ONRB - FranceAgriMer)</t>
        </is>
      </c>
      <c r="I3704" t="inlineStr">
        <is>
          <t>ONRB - FranceAgriMer</t>
        </is>
      </c>
      <c r="J3704" t="inlineStr">
        <is>
          <t>Mêmes usages que les issues de silo de pois et fèveroles</t>
        </is>
      </c>
      <c r="K3704" t="inlineStr">
        <is>
          <t>Répartition</t>
        </is>
      </c>
      <c r="L3704" t="inlineStr">
        <is>
          <t>Part d'issues de silo consommées par les FAF</t>
        </is>
      </c>
      <c r="M3704" t="inlineStr">
        <is>
          <t>Issues de silo - ONRB</t>
        </is>
      </c>
      <c r="N3704" t="inlineStr"/>
      <c r="O3704" t="n">
        <v>0.14</v>
      </c>
      <c r="P3704" t="inlineStr"/>
      <c r="Q3704" t="inlineStr"/>
    </row>
    <row r="3705" ht="15" customHeight="1" s="1003">
      <c r="A3705" s="1019" t="inlineStr">
        <is>
          <t>Issues de silo</t>
        </is>
      </c>
      <c r="B3705" t="inlineStr">
        <is>
          <t>Litière</t>
        </is>
      </c>
      <c r="C3705" t="inlineStr">
        <is>
          <t>kt</t>
        </is>
      </c>
      <c r="D3705" t="inlineStr">
        <is>
          <t>France</t>
        </is>
      </c>
      <c r="E3705" t="inlineStr">
        <is>
          <t>2019-20</t>
        </is>
      </c>
      <c r="F3705" t="inlineStr">
        <is>
          <t>Lentille</t>
        </is>
      </c>
      <c r="G3705" t="inlineStr"/>
      <c r="H3705" t="inlineStr">
        <is>
          <t>Part d'issues de silo consommées comme litière = 0,77 % (ONRB - FranceAgriMer)</t>
        </is>
      </c>
      <c r="I3705" t="inlineStr">
        <is>
          <t>ONRB - FranceAgriMer</t>
        </is>
      </c>
      <c r="J3705" t="inlineStr">
        <is>
          <t>Mêmes usages que les issues de silo de pois et fèveroles</t>
        </is>
      </c>
      <c r="K3705" t="inlineStr">
        <is>
          <t>Répartition</t>
        </is>
      </c>
      <c r="L3705" t="inlineStr">
        <is>
          <t>Part d'issues de silo consommées comme litière</t>
        </is>
      </c>
      <c r="M3705" t="inlineStr">
        <is>
          <t>Issues de silo - ONRB</t>
        </is>
      </c>
      <c r="N3705" t="inlineStr"/>
      <c r="O3705" t="n">
        <v>0</v>
      </c>
      <c r="P3705" t="inlineStr"/>
      <c r="Q3705" t="inlineStr"/>
    </row>
    <row r="3706" ht="15" customHeight="1" s="1003">
      <c r="A3706" s="1019" t="inlineStr">
        <is>
          <t>Issues de silo</t>
        </is>
      </c>
      <c r="B3706" t="inlineStr">
        <is>
          <t>Compostage</t>
        </is>
      </c>
      <c r="C3706" t="inlineStr">
        <is>
          <t>kt</t>
        </is>
      </c>
      <c r="D3706" t="inlineStr">
        <is>
          <t>France</t>
        </is>
      </c>
      <c r="E3706" t="inlineStr">
        <is>
          <t>2019-20</t>
        </is>
      </c>
      <c r="F3706" t="inlineStr">
        <is>
          <t>Lentille</t>
        </is>
      </c>
      <c r="G3706" t="inlineStr"/>
      <c r="H3706" t="inlineStr">
        <is>
          <t>Part d'issues de silo compostées = 0 % (ONRB - FranceAgriMer)</t>
        </is>
      </c>
      <c r="I3706" t="inlineStr">
        <is>
          <t>ONRB - FranceAgriMer</t>
        </is>
      </c>
      <c r="J3706" t="inlineStr">
        <is>
          <t>Mêmes usages que les issues de silo de pois et fèveroles</t>
        </is>
      </c>
      <c r="K3706" t="inlineStr">
        <is>
          <t>Répartition</t>
        </is>
      </c>
      <c r="L3706" t="inlineStr">
        <is>
          <t>Part d'issues de silo compostées</t>
        </is>
      </c>
      <c r="M3706" t="inlineStr">
        <is>
          <t>Issues de silo - ONRB</t>
        </is>
      </c>
      <c r="N3706" t="inlineStr"/>
      <c r="O3706" t="n">
        <v>0</v>
      </c>
      <c r="P3706" t="inlineStr"/>
      <c r="Q3706" t="inlineStr"/>
    </row>
    <row r="3707" ht="15" customHeight="1" s="1003">
      <c r="A3707" s="1019" t="inlineStr">
        <is>
          <t>Issues de silo</t>
        </is>
      </c>
      <c r="B3707" t="inlineStr">
        <is>
          <t>Autres biomatériaux</t>
        </is>
      </c>
      <c r="C3707" t="inlineStr">
        <is>
          <t>kt</t>
        </is>
      </c>
      <c r="D3707" t="inlineStr">
        <is>
          <t>France</t>
        </is>
      </c>
      <c r="E3707" t="inlineStr">
        <is>
          <t>2019-20</t>
        </is>
      </c>
      <c r="F3707" t="inlineStr">
        <is>
          <t>Lentille</t>
        </is>
      </c>
      <c r="G3707" t="inlineStr"/>
      <c r="H3707" t="inlineStr">
        <is>
          <t>Part d'issues de silo consommées comme autres biomatériaux = 0,77 % (ONRB - FranceAgriMer)</t>
        </is>
      </c>
      <c r="I3707" t="inlineStr">
        <is>
          <t>ONRB - FranceAgriMer</t>
        </is>
      </c>
      <c r="J3707" t="inlineStr">
        <is>
          <t>Mêmes usages que les issues de silo de pois et fèveroles</t>
        </is>
      </c>
      <c r="K3707" t="inlineStr">
        <is>
          <t>Répartition</t>
        </is>
      </c>
      <c r="L3707" t="inlineStr">
        <is>
          <t>Part d'issues de silo consommées comme autres biomatériaux</t>
        </is>
      </c>
      <c r="M3707" t="inlineStr">
        <is>
          <t>Issues de silo - ONRB</t>
        </is>
      </c>
      <c r="N3707" t="inlineStr"/>
      <c r="O3707" t="n">
        <v>0</v>
      </c>
      <c r="P3707" t="inlineStr"/>
      <c r="Q3707" t="inlineStr"/>
    </row>
    <row r="3708" ht="15" customHeight="1" s="1003">
      <c r="A3708" s="1019" t="inlineStr">
        <is>
          <t>Issues de silo</t>
        </is>
      </c>
      <c r="B3708" t="inlineStr">
        <is>
          <t>Méthanisation</t>
        </is>
      </c>
      <c r="C3708" t="inlineStr">
        <is>
          <t>kt</t>
        </is>
      </c>
      <c r="D3708" t="inlineStr">
        <is>
          <t>France</t>
        </is>
      </c>
      <c r="E3708" t="inlineStr">
        <is>
          <t>2019-20</t>
        </is>
      </c>
      <c r="F3708" t="inlineStr">
        <is>
          <t>Lentille</t>
        </is>
      </c>
      <c r="G3708" t="inlineStr"/>
      <c r="H3708" t="inlineStr">
        <is>
          <t>Part d'issues de silo consommées en méthanisation = 40,72 % (ONRB - FranceAgriMer)</t>
        </is>
      </c>
      <c r="I3708" t="inlineStr">
        <is>
          <t>ONRB - FranceAgriMer</t>
        </is>
      </c>
      <c r="J3708" t="inlineStr">
        <is>
          <t>Mêmes usages que les issues de silo de pois et fèveroles</t>
        </is>
      </c>
      <c r="K3708" t="inlineStr">
        <is>
          <t>Répartition</t>
        </is>
      </c>
      <c r="L3708" t="inlineStr">
        <is>
          <t>Part d'issues de silo consommées en méthanisation</t>
        </is>
      </c>
      <c r="M3708" t="inlineStr">
        <is>
          <t>Issues de silo - ONRB</t>
        </is>
      </c>
      <c r="N3708" t="inlineStr"/>
      <c r="O3708" t="n">
        <v>0.1</v>
      </c>
      <c r="P3708" t="inlineStr"/>
      <c r="Q3708" t="inlineStr"/>
    </row>
    <row r="3709" ht="15" customHeight="1" s="1003">
      <c r="A3709" s="1019" t="inlineStr">
        <is>
          <t>Issues de silo</t>
        </is>
      </c>
      <c r="B3709" t="inlineStr">
        <is>
          <t>Combustion</t>
        </is>
      </c>
      <c r="C3709" t="inlineStr">
        <is>
          <t>kt</t>
        </is>
      </c>
      <c r="D3709" t="inlineStr">
        <is>
          <t>France</t>
        </is>
      </c>
      <c r="E3709" t="inlineStr">
        <is>
          <t>2019-20</t>
        </is>
      </c>
      <c r="F3709" t="inlineStr">
        <is>
          <t>Lentille</t>
        </is>
      </c>
      <c r="G3709" t="inlineStr"/>
      <c r="H3709" t="inlineStr">
        <is>
          <t>Part d'issues de silo brûlées = 1,03 % (ONRB - FranceAgriMer)</t>
        </is>
      </c>
      <c r="I3709" t="inlineStr">
        <is>
          <t>ONRB - FranceAgriMer</t>
        </is>
      </c>
      <c r="J3709" t="inlineStr">
        <is>
          <t>Mêmes usages que les issues de silo de pois et fèveroles</t>
        </is>
      </c>
      <c r="K3709" t="inlineStr">
        <is>
          <t>Répartition</t>
        </is>
      </c>
      <c r="L3709" t="inlineStr">
        <is>
          <t>Part d'issues de silo brûlées</t>
        </is>
      </c>
      <c r="M3709" t="inlineStr">
        <is>
          <t>Issues de silo - ONRB</t>
        </is>
      </c>
      <c r="N3709" t="inlineStr"/>
      <c r="O3709" t="n">
        <v>0</v>
      </c>
      <c r="P3709" t="inlineStr"/>
      <c r="Q3709" t="inlineStr"/>
    </row>
    <row r="3710" ht="15" customHeight="1" s="1003">
      <c r="A3710" s="1019" t="inlineStr">
        <is>
          <t>Issues de silo</t>
        </is>
      </c>
      <c r="B3710" t="inlineStr">
        <is>
          <t>Hors FAB</t>
        </is>
      </c>
      <c r="C3710" t="inlineStr">
        <is>
          <t>kt</t>
        </is>
      </c>
      <c r="D3710" t="inlineStr">
        <is>
          <t>France</t>
        </is>
      </c>
      <c r="E3710" t="inlineStr">
        <is>
          <t>2019-20</t>
        </is>
      </c>
      <c r="F3710" t="inlineStr">
        <is>
          <t>Lentille</t>
        </is>
      </c>
      <c r="G3710" t="inlineStr"/>
      <c r="H3710" t="inlineStr"/>
      <c r="I3710" t="inlineStr">
        <is>
          <t>ONRB - FranceAgriMer</t>
        </is>
      </c>
      <c r="J3710" t="inlineStr">
        <is>
          <t>Mêmes usages que les issues de silo de pois et fèveroles</t>
        </is>
      </c>
      <c r="K3710" t="inlineStr">
        <is>
          <t>Répartition</t>
        </is>
      </c>
      <c r="L3710" t="inlineStr">
        <is>
          <t>Part d'issues de silo consommées par les FAF</t>
        </is>
      </c>
      <c r="M3710" t="inlineStr">
        <is>
          <t>Issues de silo - ONRB</t>
        </is>
      </c>
      <c r="N3710" t="inlineStr"/>
      <c r="O3710" t="n">
        <v>0.14</v>
      </c>
      <c r="P3710" t="inlineStr"/>
      <c r="Q3710" t="inlineStr"/>
    </row>
    <row r="3711" ht="15" customHeight="1" s="1003">
      <c r="A3711" s="1019" t="inlineStr">
        <is>
          <t>Issues de silo</t>
        </is>
      </c>
      <c r="B3711" t="inlineStr">
        <is>
          <t>Alimentation animale rente</t>
        </is>
      </c>
      <c r="C3711" t="inlineStr">
        <is>
          <t>kt</t>
        </is>
      </c>
      <c r="D3711" t="inlineStr">
        <is>
          <t>France</t>
        </is>
      </c>
      <c r="E3711" t="inlineStr">
        <is>
          <t>2019-20</t>
        </is>
      </c>
      <c r="F3711" t="inlineStr">
        <is>
          <t>Lentille</t>
        </is>
      </c>
      <c r="G3711" t="inlineStr"/>
      <c r="H3711" t="inlineStr"/>
      <c r="I3711" t="inlineStr"/>
      <c r="J3711" t="inlineStr"/>
      <c r="K3711" t="inlineStr"/>
      <c r="L3711" t="inlineStr"/>
      <c r="M3711" t="inlineStr"/>
      <c r="N3711" t="inlineStr"/>
      <c r="O3711" t="n">
        <v>0.14</v>
      </c>
      <c r="P3711" t="inlineStr"/>
      <c r="Q3711" t="inlineStr"/>
    </row>
    <row r="3712" ht="15" customHeight="1" s="1003">
      <c r="A3712" s="1019" t="inlineStr">
        <is>
          <t>Issues de silo</t>
        </is>
      </c>
      <c r="B3712" t="inlineStr">
        <is>
          <t>Alimentation animale</t>
        </is>
      </c>
      <c r="C3712" t="inlineStr">
        <is>
          <t>kt</t>
        </is>
      </c>
      <c r="D3712" t="inlineStr">
        <is>
          <t>France</t>
        </is>
      </c>
      <c r="E3712" t="inlineStr">
        <is>
          <t>2019-20</t>
        </is>
      </c>
      <c r="F3712" t="inlineStr">
        <is>
          <t>Lentille</t>
        </is>
      </c>
      <c r="G3712" t="inlineStr"/>
      <c r="H3712" t="inlineStr"/>
      <c r="I3712" t="inlineStr"/>
      <c r="J3712" t="inlineStr"/>
      <c r="K3712" t="inlineStr"/>
      <c r="L3712" t="inlineStr"/>
      <c r="M3712" t="inlineStr"/>
      <c r="N3712" t="inlineStr"/>
      <c r="O3712" t="n">
        <v>0.14</v>
      </c>
      <c r="P3712" t="inlineStr"/>
      <c r="Q3712" t="inlineStr"/>
    </row>
    <row r="3713" ht="15" customHeight="1" s="1003">
      <c r="A3713" s="1019" t="inlineStr">
        <is>
          <t>Issues de silo</t>
        </is>
      </c>
      <c r="B3713" t="inlineStr">
        <is>
          <t>Usages alimentaires</t>
        </is>
      </c>
      <c r="C3713" t="inlineStr">
        <is>
          <t>kt</t>
        </is>
      </c>
      <c r="D3713" t="inlineStr">
        <is>
          <t>France</t>
        </is>
      </c>
      <c r="E3713" t="inlineStr">
        <is>
          <t>2019-20</t>
        </is>
      </c>
      <c r="F3713" t="inlineStr">
        <is>
          <t>Lentille</t>
        </is>
      </c>
      <c r="G3713" t="inlineStr"/>
      <c r="H3713" t="inlineStr"/>
      <c r="I3713" t="inlineStr"/>
      <c r="J3713" t="inlineStr"/>
      <c r="K3713" t="inlineStr"/>
      <c r="L3713" t="inlineStr"/>
      <c r="M3713" t="inlineStr"/>
      <c r="N3713" t="inlineStr"/>
      <c r="O3713" t="n">
        <v>0.14</v>
      </c>
      <c r="P3713" t="inlineStr"/>
      <c r="Q3713" t="inlineStr"/>
    </row>
    <row r="3714" ht="15" customHeight="1" s="1003">
      <c r="A3714" s="1019" t="inlineStr">
        <is>
          <t>Issues de silo</t>
        </is>
      </c>
      <c r="B3714" t="inlineStr">
        <is>
          <t>Biomatériaux</t>
        </is>
      </c>
      <c r="C3714" t="inlineStr">
        <is>
          <t>kt</t>
        </is>
      </c>
      <c r="D3714" t="inlineStr">
        <is>
          <t>France</t>
        </is>
      </c>
      <c r="E3714" t="inlineStr">
        <is>
          <t>2019-20</t>
        </is>
      </c>
      <c r="F3714" t="inlineStr">
        <is>
          <t>Lentille</t>
        </is>
      </c>
      <c r="G3714" t="inlineStr"/>
      <c r="H3714" t="inlineStr"/>
      <c r="I3714" t="inlineStr">
        <is>
          <t>ONRB - FranceAgriMer</t>
        </is>
      </c>
      <c r="J3714" t="inlineStr">
        <is>
          <t>Mêmes usages que les issues de silo de pois et fèveroles</t>
        </is>
      </c>
      <c r="K3714" t="inlineStr">
        <is>
          <t>Répartition</t>
        </is>
      </c>
      <c r="L3714" t="inlineStr">
        <is>
          <t>Part d'issues de silo consommées comme litière:Part d'issues de silo consommées comme autres biomatériaux</t>
        </is>
      </c>
      <c r="M3714" t="inlineStr">
        <is>
          <t>Issues de silo - ONRB</t>
        </is>
      </c>
      <c r="N3714" t="inlineStr"/>
      <c r="O3714" t="n">
        <v>0</v>
      </c>
      <c r="P3714" t="inlineStr"/>
      <c r="Q3714" t="inlineStr"/>
    </row>
    <row r="3715" ht="15" customHeight="1" s="1003">
      <c r="A3715" s="1019" t="inlineStr">
        <is>
          <t>Issues de silo</t>
        </is>
      </c>
      <c r="B3715" t="inlineStr">
        <is>
          <t>Usages non-alimentaires</t>
        </is>
      </c>
      <c r="C3715" t="inlineStr">
        <is>
          <t>kt</t>
        </is>
      </c>
      <c r="D3715" t="inlineStr">
        <is>
          <t>France</t>
        </is>
      </c>
      <c r="E3715" t="inlineStr">
        <is>
          <t>2019-20</t>
        </is>
      </c>
      <c r="F3715" t="inlineStr">
        <is>
          <t>Lentille</t>
        </is>
      </c>
      <c r="G3715" t="inlineStr"/>
      <c r="H3715" t="inlineStr"/>
      <c r="I3715" t="inlineStr"/>
      <c r="J3715" t="inlineStr"/>
      <c r="K3715" t="inlineStr"/>
      <c r="L3715" t="inlineStr"/>
      <c r="M3715" t="inlineStr"/>
      <c r="N3715" t="inlineStr"/>
      <c r="O3715" t="n">
        <v>0.1</v>
      </c>
      <c r="P3715" t="inlineStr"/>
      <c r="Q3715" t="inlineStr"/>
    </row>
    <row r="3716" ht="15" customHeight="1" s="1003">
      <c r="A3716" s="1019" t="inlineStr">
        <is>
          <t>Issues de silo</t>
        </is>
      </c>
      <c r="B3716" t="inlineStr">
        <is>
          <t>Energie</t>
        </is>
      </c>
      <c r="C3716" t="inlineStr">
        <is>
          <t>kt</t>
        </is>
      </c>
      <c r="D3716" t="inlineStr">
        <is>
          <t>France</t>
        </is>
      </c>
      <c r="E3716" t="inlineStr">
        <is>
          <t>2019-20</t>
        </is>
      </c>
      <c r="F3716" t="inlineStr">
        <is>
          <t>Lentille</t>
        </is>
      </c>
      <c r="G3716" t="inlineStr"/>
      <c r="H3716" t="inlineStr"/>
      <c r="I3716" t="inlineStr">
        <is>
          <t>ONRB - FranceAgriMer</t>
        </is>
      </c>
      <c r="J3716" t="inlineStr">
        <is>
          <t>Mêmes usages que les issues de silo de pois et fèveroles</t>
        </is>
      </c>
      <c r="K3716" t="inlineStr">
        <is>
          <t>Répartition</t>
        </is>
      </c>
      <c r="L3716" t="inlineStr">
        <is>
          <t>Part d'issues de silo consommées en méthanisation:Part d'issues de silo brûlées</t>
        </is>
      </c>
      <c r="M3716" t="inlineStr">
        <is>
          <t>Issues de silo - ONRB</t>
        </is>
      </c>
      <c r="N3716" t="inlineStr"/>
      <c r="O3716" t="n">
        <v>0.1</v>
      </c>
      <c r="P3716" t="inlineStr"/>
      <c r="Q3716" t="inlineStr"/>
    </row>
    <row r="3717" ht="15" customHeight="1" s="1003">
      <c r="A3717" s="1019" t="inlineStr">
        <is>
          <t>Issues de silo</t>
        </is>
      </c>
      <c r="B3717" t="inlineStr">
        <is>
          <t>Fertilisation</t>
        </is>
      </c>
      <c r="C3717" t="inlineStr">
        <is>
          <t>kt</t>
        </is>
      </c>
      <c r="D3717" t="inlineStr">
        <is>
          <t>France</t>
        </is>
      </c>
      <c r="E3717" t="inlineStr">
        <is>
          <t>2019-20</t>
        </is>
      </c>
      <c r="F3717" t="inlineStr">
        <is>
          <t>Lentille</t>
        </is>
      </c>
      <c r="G3717" t="inlineStr"/>
      <c r="H3717" t="inlineStr"/>
      <c r="I3717" t="inlineStr">
        <is>
          <t>ONRB - FranceAgriMer</t>
        </is>
      </c>
      <c r="J3717" t="inlineStr">
        <is>
          <t>Mêmes usages que les issues de silo de pois et fèveroles</t>
        </is>
      </c>
      <c r="K3717" t="inlineStr">
        <is>
          <t>Répartition</t>
        </is>
      </c>
      <c r="L3717" t="inlineStr">
        <is>
          <t>Part d'issues de silo compostées</t>
        </is>
      </c>
      <c r="M3717" t="inlineStr">
        <is>
          <t>Issues de silo - ONRB</t>
        </is>
      </c>
      <c r="N3717" t="inlineStr"/>
      <c r="O3717" t="n">
        <v>0</v>
      </c>
      <c r="P3717" t="inlineStr"/>
      <c r="Q3717" t="inlineStr"/>
    </row>
    <row r="3718" ht="15" customHeight="1" s="1003">
      <c r="A3718" s="1019" t="inlineStr">
        <is>
          <t>Huile</t>
        </is>
      </c>
      <c r="B3718" t="inlineStr">
        <is>
          <t>Vente directe et autoconsommation</t>
        </is>
      </c>
      <c r="C3718" t="inlineStr">
        <is>
          <t>kt</t>
        </is>
      </c>
      <c r="D3718" t="inlineStr">
        <is>
          <t>France</t>
        </is>
      </c>
      <c r="E3718" t="inlineStr">
        <is>
          <t>2019-20</t>
        </is>
      </c>
      <c r="F3718" t="inlineStr">
        <is>
          <t>Lentille</t>
        </is>
      </c>
      <c r="G3718" t="inlineStr"/>
      <c r="H3718" t="inlineStr"/>
      <c r="I3718" t="inlineStr"/>
      <c r="J3718" t="inlineStr">
        <is>
          <t>L'huile peut être autoconsommée</t>
        </is>
      </c>
      <c r="K3718" t="inlineStr"/>
      <c r="L3718" t="inlineStr"/>
      <c r="M3718" t="inlineStr"/>
      <c r="N3718" t="inlineStr"/>
      <c r="O3718" t="n">
        <v>0</v>
      </c>
      <c r="P3718" t="n">
        <v>0</v>
      </c>
      <c r="Q3718" t="n">
        <v>500000000</v>
      </c>
    </row>
    <row r="3719" ht="15" customHeight="1" s="1003">
      <c r="A3719" s="1019" t="inlineStr">
        <is>
          <t>Huile</t>
        </is>
      </c>
      <c r="B3719" t="inlineStr">
        <is>
          <t>Circuits spécialisés</t>
        </is>
      </c>
      <c r="C3719" t="inlineStr">
        <is>
          <t>kt</t>
        </is>
      </c>
      <c r="D3719" t="inlineStr">
        <is>
          <t>France</t>
        </is>
      </c>
      <c r="E3719" t="inlineStr">
        <is>
          <t>2019-20</t>
        </is>
      </c>
      <c r="F3719" t="inlineStr">
        <is>
          <t>Lentille</t>
        </is>
      </c>
      <c r="G3719" t="inlineStr"/>
      <c r="H3719" t="inlineStr"/>
      <c r="I3719" t="inlineStr"/>
      <c r="J3719" t="inlineStr">
        <is>
          <t>L'huile peut être consommée par des circuits spécialisés</t>
        </is>
      </c>
      <c r="K3719" t="inlineStr"/>
      <c r="L3719" t="inlineStr"/>
      <c r="M3719" t="inlineStr"/>
      <c r="N3719" t="inlineStr"/>
      <c r="O3719" t="n">
        <v>0</v>
      </c>
      <c r="P3719" t="n">
        <v>0</v>
      </c>
      <c r="Q3719" t="n">
        <v>500000000</v>
      </c>
    </row>
    <row r="3720" ht="15" customHeight="1" s="1003">
      <c r="A3720" s="1019" t="inlineStr">
        <is>
          <t>Huile</t>
        </is>
      </c>
      <c r="B3720" t="inlineStr">
        <is>
          <t>RHD</t>
        </is>
      </c>
      <c r="C3720" t="inlineStr">
        <is>
          <t>kt</t>
        </is>
      </c>
      <c r="D3720" t="inlineStr">
        <is>
          <t>France</t>
        </is>
      </c>
      <c r="E3720" t="inlineStr">
        <is>
          <t>2019-20</t>
        </is>
      </c>
      <c r="F3720" t="inlineStr">
        <is>
          <t>Lentille</t>
        </is>
      </c>
      <c r="G3720" t="inlineStr"/>
      <c r="H3720" t="inlineStr"/>
      <c r="I3720" t="inlineStr"/>
      <c r="J3720" t="inlineStr">
        <is>
          <t>L'huile est consommée en RHD</t>
        </is>
      </c>
      <c r="K3720" t="inlineStr"/>
      <c r="L3720" t="inlineStr"/>
      <c r="M3720" t="inlineStr"/>
      <c r="N3720" t="inlineStr"/>
      <c r="O3720" t="n">
        <v>0</v>
      </c>
      <c r="P3720" t="n">
        <v>0</v>
      </c>
      <c r="Q3720" t="n">
        <v>500000000</v>
      </c>
    </row>
    <row r="3721" ht="15" customHeight="1" s="1003">
      <c r="A3721" s="1019" t="inlineStr">
        <is>
          <t>Huile</t>
        </is>
      </c>
      <c r="B3721" t="inlineStr">
        <is>
          <t>Autres IAA</t>
        </is>
      </c>
      <c r="C3721" t="inlineStr">
        <is>
          <t>kt</t>
        </is>
      </c>
      <c r="D3721" t="inlineStr">
        <is>
          <t>France</t>
        </is>
      </c>
      <c r="E3721" t="inlineStr">
        <is>
          <t>2019-20</t>
        </is>
      </c>
      <c r="F3721" t="inlineStr">
        <is>
          <t>Lentille</t>
        </is>
      </c>
      <c r="G3721" t="inlineStr"/>
      <c r="H3721" t="inlineStr"/>
      <c r="I3721" t="inlineStr"/>
      <c r="J3721" t="inlineStr">
        <is>
          <t>L'huile est consommée par les autres IAA</t>
        </is>
      </c>
      <c r="K3721" t="inlineStr"/>
      <c r="L3721" t="inlineStr"/>
      <c r="M3721" t="inlineStr"/>
      <c r="N3721" t="inlineStr"/>
      <c r="O3721" t="n">
        <v>0</v>
      </c>
      <c r="P3721" t="n">
        <v>0</v>
      </c>
      <c r="Q3721" t="n">
        <v>500000000</v>
      </c>
    </row>
    <row r="3722" ht="15" customHeight="1" s="1003">
      <c r="A3722" s="1019" t="inlineStr">
        <is>
          <t>Huile</t>
        </is>
      </c>
      <c r="B3722" t="inlineStr">
        <is>
          <t>Autres industries</t>
        </is>
      </c>
      <c r="C3722" t="inlineStr">
        <is>
          <t>kt</t>
        </is>
      </c>
      <c r="D3722" t="inlineStr">
        <is>
          <t>France</t>
        </is>
      </c>
      <c r="E3722" t="inlineStr">
        <is>
          <t>2019-20</t>
        </is>
      </c>
      <c r="F3722" t="inlineStr">
        <is>
          <t>Lentille</t>
        </is>
      </c>
      <c r="G3722" t="inlineStr"/>
      <c r="H3722" t="inlineStr"/>
      <c r="I3722" t="inlineStr"/>
      <c r="J3722" t="inlineStr">
        <is>
          <t>L'huile est consommée pour des usages techniques</t>
        </is>
      </c>
      <c r="K3722" t="inlineStr"/>
      <c r="L3722" t="inlineStr"/>
      <c r="M3722" t="inlineStr"/>
      <c r="N3722" t="inlineStr"/>
      <c r="O3722" t="n">
        <v>0</v>
      </c>
      <c r="P3722" t="n">
        <v>0</v>
      </c>
      <c r="Q3722" t="n">
        <v>500000000</v>
      </c>
    </row>
    <row r="3723" ht="15" customHeight="1" s="1003">
      <c r="A3723" s="1019" t="inlineStr">
        <is>
          <t>Huile</t>
        </is>
      </c>
      <c r="B3723" t="inlineStr">
        <is>
          <t>Alimentation humaine</t>
        </is>
      </c>
      <c r="C3723" t="inlineStr">
        <is>
          <t>kt</t>
        </is>
      </c>
      <c r="D3723" t="inlineStr">
        <is>
          <t>France</t>
        </is>
      </c>
      <c r="E3723" t="inlineStr">
        <is>
          <t>2019-20</t>
        </is>
      </c>
      <c r="F3723" t="inlineStr">
        <is>
          <t>Lentille</t>
        </is>
      </c>
      <c r="G3723" t="inlineStr"/>
      <c r="H3723" t="inlineStr"/>
      <c r="I3723" t="inlineStr"/>
      <c r="J3723" t="inlineStr"/>
      <c r="K3723" t="inlineStr"/>
      <c r="L3723" t="inlineStr"/>
      <c r="M3723" t="inlineStr"/>
      <c r="N3723" t="inlineStr"/>
      <c r="O3723" t="n">
        <v>0</v>
      </c>
      <c r="P3723" t="n">
        <v>0</v>
      </c>
      <c r="Q3723" t="n">
        <v>500000000</v>
      </c>
    </row>
    <row r="3724" ht="15" customHeight="1" s="1003">
      <c r="A3724" s="1019" t="inlineStr">
        <is>
          <t>Huile</t>
        </is>
      </c>
      <c r="B3724" t="inlineStr">
        <is>
          <t>Ménages</t>
        </is>
      </c>
      <c r="C3724" t="inlineStr">
        <is>
          <t>kt</t>
        </is>
      </c>
      <c r="D3724" t="inlineStr">
        <is>
          <t>France</t>
        </is>
      </c>
      <c r="E3724" t="inlineStr">
        <is>
          <t>2019-20</t>
        </is>
      </c>
      <c r="F3724" t="inlineStr">
        <is>
          <t>Lentille</t>
        </is>
      </c>
      <c r="G3724" t="inlineStr"/>
      <c r="H3724" t="inlineStr"/>
      <c r="I3724" t="inlineStr"/>
      <c r="J3724" t="inlineStr"/>
      <c r="K3724" t="inlineStr"/>
      <c r="L3724" t="inlineStr"/>
      <c r="M3724" t="inlineStr"/>
      <c r="N3724" t="inlineStr"/>
      <c r="O3724" t="n">
        <v>0</v>
      </c>
      <c r="P3724" t="n">
        <v>0</v>
      </c>
      <c r="Q3724" t="n">
        <v>500000000</v>
      </c>
    </row>
    <row r="3725" ht="15" customHeight="1" s="1003">
      <c r="A3725" s="1019" t="inlineStr">
        <is>
          <t>Huile</t>
        </is>
      </c>
      <c r="B3725" t="inlineStr">
        <is>
          <t>Usages alimentaires</t>
        </is>
      </c>
      <c r="C3725" t="inlineStr">
        <is>
          <t>kt</t>
        </is>
      </c>
      <c r="D3725" t="inlineStr">
        <is>
          <t>France</t>
        </is>
      </c>
      <c r="E3725" t="inlineStr">
        <is>
          <t>2019-20</t>
        </is>
      </c>
      <c r="F3725" t="inlineStr">
        <is>
          <t>Lentille</t>
        </is>
      </c>
      <c r="G3725" t="inlineStr"/>
      <c r="H3725" t="inlineStr"/>
      <c r="I3725" t="inlineStr"/>
      <c r="J3725" t="inlineStr"/>
      <c r="K3725" t="inlineStr"/>
      <c r="L3725" t="inlineStr"/>
      <c r="M3725" t="inlineStr"/>
      <c r="N3725" t="inlineStr"/>
      <c r="O3725" t="n">
        <v>0</v>
      </c>
      <c r="P3725" t="n">
        <v>0</v>
      </c>
      <c r="Q3725" t="n">
        <v>500000000</v>
      </c>
    </row>
    <row r="3726" ht="15" customHeight="1" s="1003">
      <c r="A3726" s="1019" t="inlineStr">
        <is>
          <t>Huile</t>
        </is>
      </c>
      <c r="B3726" t="inlineStr">
        <is>
          <t>Débouchés</t>
        </is>
      </c>
      <c r="C3726" t="inlineStr">
        <is>
          <t>kt</t>
        </is>
      </c>
      <c r="D3726" t="inlineStr">
        <is>
          <t>France</t>
        </is>
      </c>
      <c r="E3726" t="inlineStr">
        <is>
          <t>2019-20</t>
        </is>
      </c>
      <c r="F3726" t="inlineStr">
        <is>
          <t>Lentille</t>
        </is>
      </c>
      <c r="G3726" t="inlineStr"/>
      <c r="H3726" t="inlineStr"/>
      <c r="I3726" t="inlineStr"/>
      <c r="J3726" t="inlineStr"/>
      <c r="K3726" t="inlineStr"/>
      <c r="L3726" t="inlineStr"/>
      <c r="M3726" t="inlineStr"/>
      <c r="N3726" t="inlineStr"/>
      <c r="O3726" t="n">
        <v>0</v>
      </c>
      <c r="P3726" t="n">
        <v>0</v>
      </c>
      <c r="Q3726" t="n">
        <v>500000000</v>
      </c>
    </row>
    <row r="3727" ht="15" customHeight="1" s="1003">
      <c r="A3727" s="1019" t="inlineStr">
        <is>
          <t>Huile</t>
        </is>
      </c>
      <c r="B3727" t="inlineStr">
        <is>
          <t>Usages non-alimentaires</t>
        </is>
      </c>
      <c r="C3727" t="inlineStr">
        <is>
          <t>kt</t>
        </is>
      </c>
      <c r="D3727" t="inlineStr">
        <is>
          <t>France</t>
        </is>
      </c>
      <c r="E3727" t="inlineStr">
        <is>
          <t>2019-20</t>
        </is>
      </c>
      <c r="F3727" t="inlineStr">
        <is>
          <t>Lentille</t>
        </is>
      </c>
      <c r="G3727" t="inlineStr"/>
      <c r="H3727" t="inlineStr"/>
      <c r="I3727" t="inlineStr"/>
      <c r="J3727" t="inlineStr"/>
      <c r="K3727" t="inlineStr"/>
      <c r="L3727" t="inlineStr"/>
      <c r="M3727" t="inlineStr"/>
      <c r="N3727" t="inlineStr"/>
      <c r="O3727" t="n">
        <v>0</v>
      </c>
      <c r="P3727" t="n">
        <v>0</v>
      </c>
      <c r="Q3727" t="n">
        <v>500000000</v>
      </c>
    </row>
    <row r="3728" ht="15" customHeight="1" s="1003">
      <c r="A3728" s="1019" t="inlineStr">
        <is>
          <t>Huile</t>
        </is>
      </c>
      <c r="B3728" t="inlineStr">
        <is>
          <t>Export</t>
        </is>
      </c>
      <c r="C3728" t="inlineStr">
        <is>
          <t>kt</t>
        </is>
      </c>
      <c r="D3728" t="inlineStr">
        <is>
          <t>France</t>
        </is>
      </c>
      <c r="E3728" t="inlineStr">
        <is>
          <t>2019-20</t>
        </is>
      </c>
      <c r="F3728" t="inlineStr">
        <is>
          <t>Lentille</t>
        </is>
      </c>
      <c r="G3728" t="inlineStr"/>
      <c r="H3728" t="inlineStr"/>
      <c r="I3728" t="inlineStr"/>
      <c r="J3728" t="inlineStr"/>
      <c r="K3728" t="inlineStr"/>
      <c r="L3728" t="inlineStr"/>
      <c r="M3728" t="inlineStr"/>
      <c r="N3728" t="inlineStr"/>
      <c r="O3728" t="n">
        <v>0</v>
      </c>
      <c r="P3728" t="n">
        <v>0</v>
      </c>
      <c r="Q3728" t="n">
        <v>500000000</v>
      </c>
    </row>
    <row r="3729" ht="15" customHeight="1" s="1003">
      <c r="A3729" s="1019" t="inlineStr">
        <is>
          <t>Huile</t>
        </is>
      </c>
      <c r="B3729" t="inlineStr">
        <is>
          <t>Biocarburants</t>
        </is>
      </c>
      <c r="C3729" t="inlineStr">
        <is>
          <t>kt</t>
        </is>
      </c>
      <c r="D3729" t="inlineStr">
        <is>
          <t>France</t>
        </is>
      </c>
      <c r="E3729" t="inlineStr">
        <is>
          <t>2019-20</t>
        </is>
      </c>
      <c r="F3729" t="inlineStr">
        <is>
          <t>Lentille</t>
        </is>
      </c>
      <c r="G3729" t="inlineStr"/>
      <c r="H3729" t="inlineStr"/>
      <c r="I3729" t="inlineStr"/>
      <c r="J3729" t="inlineStr"/>
      <c r="K3729" t="inlineStr"/>
      <c r="L3729" t="inlineStr"/>
      <c r="M3729" t="inlineStr"/>
      <c r="N3729" t="inlineStr"/>
      <c r="O3729" t="n">
        <v>0</v>
      </c>
      <c r="P3729" t="n">
        <v>0</v>
      </c>
      <c r="Q3729" t="n">
        <v>500000000</v>
      </c>
    </row>
    <row r="3730" ht="15" customHeight="1" s="1003">
      <c r="A3730" s="1019" t="inlineStr">
        <is>
          <t>Huile</t>
        </is>
      </c>
      <c r="B3730" t="inlineStr">
        <is>
          <t>Energie</t>
        </is>
      </c>
      <c r="C3730" t="inlineStr">
        <is>
          <t>kt</t>
        </is>
      </c>
      <c r="D3730" t="inlineStr">
        <is>
          <t>France</t>
        </is>
      </c>
      <c r="E3730" t="inlineStr">
        <is>
          <t>2019-20</t>
        </is>
      </c>
      <c r="F3730" t="inlineStr">
        <is>
          <t>Lentille</t>
        </is>
      </c>
      <c r="G3730" t="inlineStr"/>
      <c r="H3730" t="inlineStr"/>
      <c r="I3730" t="inlineStr"/>
      <c r="J3730" t="inlineStr"/>
      <c r="K3730" t="inlineStr"/>
      <c r="L3730" t="inlineStr"/>
      <c r="M3730" t="inlineStr"/>
      <c r="N3730" t="inlineStr"/>
      <c r="O3730" t="n">
        <v>0</v>
      </c>
      <c r="P3730" t="n">
        <v>0</v>
      </c>
      <c r="Q3730" t="n">
        <v>500000000</v>
      </c>
    </row>
    <row r="3731" ht="15" customHeight="1" s="1003">
      <c r="A3731" s="1019" t="inlineStr">
        <is>
          <t>Huile</t>
        </is>
      </c>
      <c r="B3731" t="inlineStr">
        <is>
          <t>GMS</t>
        </is>
      </c>
      <c r="C3731" t="inlineStr">
        <is>
          <t>kt</t>
        </is>
      </c>
      <c r="D3731" t="inlineStr">
        <is>
          <t>France</t>
        </is>
      </c>
      <c r="E3731" t="inlineStr">
        <is>
          <t>2019-20</t>
        </is>
      </c>
      <c r="F3731" t="inlineStr">
        <is>
          <t>Lentille</t>
        </is>
      </c>
      <c r="G3731" t="inlineStr"/>
      <c r="H3731" t="inlineStr"/>
      <c r="I3731" t="inlineStr"/>
      <c r="J3731" t="inlineStr"/>
      <c r="K3731" t="inlineStr"/>
      <c r="L3731" t="inlineStr"/>
      <c r="M3731" t="inlineStr"/>
      <c r="N3731" t="inlineStr"/>
      <c r="O3731" t="n">
        <v>0</v>
      </c>
      <c r="P3731" t="n">
        <v>0</v>
      </c>
      <c r="Q3731" t="n">
        <v>500000000</v>
      </c>
    </row>
    <row r="3732" ht="15" customHeight="1" s="1003">
      <c r="A3732" s="1019" t="inlineStr">
        <is>
          <t>Huile</t>
        </is>
      </c>
      <c r="B3732" t="inlineStr">
        <is>
          <t>Circuits généralistes</t>
        </is>
      </c>
      <c r="C3732" t="inlineStr">
        <is>
          <t>kt</t>
        </is>
      </c>
      <c r="D3732" t="inlineStr">
        <is>
          <t>France</t>
        </is>
      </c>
      <c r="E3732" t="inlineStr">
        <is>
          <t>2019-20</t>
        </is>
      </c>
      <c r="F3732" t="inlineStr">
        <is>
          <t>Lentille</t>
        </is>
      </c>
      <c r="G3732" t="inlineStr"/>
      <c r="H3732" t="inlineStr"/>
      <c r="I3732" t="inlineStr"/>
      <c r="J3732" t="inlineStr"/>
      <c r="K3732" t="inlineStr"/>
      <c r="L3732" t="inlineStr"/>
      <c r="M3732" t="inlineStr"/>
      <c r="N3732" t="inlineStr"/>
      <c r="O3732" t="n">
        <v>0</v>
      </c>
      <c r="P3732" t="n">
        <v>0</v>
      </c>
      <c r="Q3732" t="n">
        <v>500000000</v>
      </c>
    </row>
    <row r="3733" ht="15" customHeight="1" s="1003">
      <c r="A3733" s="1019" t="inlineStr">
        <is>
          <t>Tourteaux</t>
        </is>
      </c>
      <c r="B3733" t="inlineStr">
        <is>
          <t>Hors FAB</t>
        </is>
      </c>
      <c r="C3733" t="inlineStr">
        <is>
          <t>kt</t>
        </is>
      </c>
      <c r="D3733" t="inlineStr">
        <is>
          <t>France</t>
        </is>
      </c>
      <c r="E3733" t="inlineStr">
        <is>
          <t>2019-20</t>
        </is>
      </c>
      <c r="F3733" t="inlineStr">
        <is>
          <t>Lentille</t>
        </is>
      </c>
      <c r="G3733" t="inlineStr"/>
      <c r="H3733" t="inlineStr"/>
      <c r="I3733" t="inlineStr"/>
      <c r="J3733" t="inlineStr"/>
      <c r="K3733" t="inlineStr"/>
      <c r="L3733" t="inlineStr"/>
      <c r="M3733" t="inlineStr"/>
      <c r="N3733" t="inlineStr"/>
      <c r="O3733" t="n">
        <v>0</v>
      </c>
      <c r="P3733" t="n">
        <v>0</v>
      </c>
      <c r="Q3733" t="n">
        <v>500000000</v>
      </c>
    </row>
    <row r="3734" ht="15" customHeight="1" s="1003">
      <c r="A3734" s="1019" t="inlineStr">
        <is>
          <t>Tourteaux</t>
        </is>
      </c>
      <c r="B3734" t="inlineStr">
        <is>
          <t>Alimentation animale rente</t>
        </is>
      </c>
      <c r="C3734" t="inlineStr">
        <is>
          <t>kt</t>
        </is>
      </c>
      <c r="D3734" t="inlineStr">
        <is>
          <t>France</t>
        </is>
      </c>
      <c r="E3734" t="inlineStr">
        <is>
          <t>2019-20</t>
        </is>
      </c>
      <c r="F3734" t="inlineStr">
        <is>
          <t>Lentille</t>
        </is>
      </c>
      <c r="G3734" t="inlineStr"/>
      <c r="H3734" t="inlineStr"/>
      <c r="I3734" t="inlineStr"/>
      <c r="J3734" t="inlineStr"/>
      <c r="K3734" t="inlineStr"/>
      <c r="L3734" t="inlineStr"/>
      <c r="M3734" t="inlineStr"/>
      <c r="N3734" t="inlineStr"/>
      <c r="O3734" t="n">
        <v>0</v>
      </c>
      <c r="P3734" t="n">
        <v>0</v>
      </c>
      <c r="Q3734" t="n">
        <v>500000000</v>
      </c>
    </row>
    <row r="3735" ht="15" customHeight="1" s="1003">
      <c r="A3735" s="1019" t="inlineStr">
        <is>
          <t>Tourteaux</t>
        </is>
      </c>
      <c r="B3735" t="inlineStr">
        <is>
          <t>Alimentation animale</t>
        </is>
      </c>
      <c r="C3735" t="inlineStr">
        <is>
          <t>kt</t>
        </is>
      </c>
      <c r="D3735" t="inlineStr">
        <is>
          <t>France</t>
        </is>
      </c>
      <c r="E3735" t="inlineStr">
        <is>
          <t>2019-20</t>
        </is>
      </c>
      <c r="F3735" t="inlineStr">
        <is>
          <t>Lentille</t>
        </is>
      </c>
      <c r="G3735" t="inlineStr"/>
      <c r="H3735" t="inlineStr"/>
      <c r="I3735" t="inlineStr"/>
      <c r="J3735" t="inlineStr"/>
      <c r="K3735" t="inlineStr"/>
      <c r="L3735" t="inlineStr"/>
      <c r="M3735" t="inlineStr"/>
      <c r="N3735" t="inlineStr"/>
      <c r="O3735" t="n">
        <v>0</v>
      </c>
      <c r="P3735" t="n">
        <v>0</v>
      </c>
      <c r="Q3735" t="n">
        <v>500000000</v>
      </c>
    </row>
    <row r="3736" ht="15" customHeight="1" s="1003">
      <c r="A3736" s="1019" t="inlineStr">
        <is>
          <t>Tourteaux</t>
        </is>
      </c>
      <c r="B3736" t="inlineStr">
        <is>
          <t>Usages alimentaires</t>
        </is>
      </c>
      <c r="C3736" t="inlineStr">
        <is>
          <t>kt</t>
        </is>
      </c>
      <c r="D3736" t="inlineStr">
        <is>
          <t>France</t>
        </is>
      </c>
      <c r="E3736" t="inlineStr">
        <is>
          <t>2019-20</t>
        </is>
      </c>
      <c r="F3736" t="inlineStr">
        <is>
          <t>Lentille</t>
        </is>
      </c>
      <c r="G3736" t="inlineStr"/>
      <c r="H3736" t="inlineStr"/>
      <c r="I3736" t="inlineStr"/>
      <c r="J3736" t="inlineStr"/>
      <c r="K3736" t="inlineStr"/>
      <c r="L3736" t="inlineStr"/>
      <c r="M3736" t="inlineStr"/>
      <c r="N3736" t="inlineStr"/>
      <c r="O3736" t="n">
        <v>0</v>
      </c>
      <c r="P3736" t="n">
        <v>0</v>
      </c>
      <c r="Q3736" t="n">
        <v>500000000</v>
      </c>
    </row>
    <row r="3737" ht="15" customHeight="1" s="1003">
      <c r="A3737" s="1019" t="inlineStr">
        <is>
          <t>Tourteaux</t>
        </is>
      </c>
      <c r="B3737" t="inlineStr">
        <is>
          <t>Débouchés</t>
        </is>
      </c>
      <c r="C3737" t="inlineStr">
        <is>
          <t>kt</t>
        </is>
      </c>
      <c r="D3737" t="inlineStr">
        <is>
          <t>France</t>
        </is>
      </c>
      <c r="E3737" t="inlineStr">
        <is>
          <t>2019-20</t>
        </is>
      </c>
      <c r="F3737" t="inlineStr">
        <is>
          <t>Lentille</t>
        </is>
      </c>
      <c r="G3737" t="inlineStr"/>
      <c r="H3737" t="inlineStr"/>
      <c r="I3737" t="inlineStr"/>
      <c r="J3737" t="inlineStr"/>
      <c r="K3737" t="inlineStr"/>
      <c r="L3737" t="inlineStr"/>
      <c r="M3737" t="inlineStr"/>
      <c r="N3737" t="inlineStr"/>
      <c r="O3737" t="n">
        <v>0</v>
      </c>
      <c r="P3737" t="n">
        <v>0</v>
      </c>
      <c r="Q3737" t="n">
        <v>500000000</v>
      </c>
    </row>
    <row r="3738" ht="15" customHeight="1" s="1003">
      <c r="A3738" s="1019" t="inlineStr">
        <is>
          <t>Tourteaux</t>
        </is>
      </c>
      <c r="B3738" t="inlineStr">
        <is>
          <t>Export</t>
        </is>
      </c>
      <c r="C3738" t="inlineStr">
        <is>
          <t>kt</t>
        </is>
      </c>
      <c r="D3738" t="inlineStr">
        <is>
          <t>France</t>
        </is>
      </c>
      <c r="E3738" t="inlineStr">
        <is>
          <t>2019-20</t>
        </is>
      </c>
      <c r="F3738" t="inlineStr">
        <is>
          <t>Lentille</t>
        </is>
      </c>
      <c r="G3738" t="inlineStr"/>
      <c r="H3738" t="inlineStr"/>
      <c r="I3738" t="inlineStr"/>
      <c r="J3738" t="inlineStr"/>
      <c r="K3738" t="inlineStr"/>
      <c r="L3738" t="inlineStr"/>
      <c r="M3738" t="inlineStr"/>
      <c r="N3738" t="inlineStr"/>
      <c r="O3738" t="n">
        <v>0</v>
      </c>
      <c r="P3738" t="n">
        <v>0</v>
      </c>
      <c r="Q3738" t="n">
        <v>500000000</v>
      </c>
    </row>
    <row r="3739" ht="15" customHeight="1" s="1003">
      <c r="A3739" s="1019" t="inlineStr">
        <is>
          <t>Tourteaux</t>
        </is>
      </c>
      <c r="B3739" t="inlineStr">
        <is>
          <t>FAB</t>
        </is>
      </c>
      <c r="C3739" t="inlineStr">
        <is>
          <t>kt</t>
        </is>
      </c>
      <c r="D3739" t="inlineStr">
        <is>
          <t>France</t>
        </is>
      </c>
      <c r="E3739" t="inlineStr">
        <is>
          <t>2019-20</t>
        </is>
      </c>
      <c r="F3739" t="inlineStr">
        <is>
          <t>Lentille</t>
        </is>
      </c>
      <c r="G3739" t="inlineStr"/>
      <c r="H3739" t="inlineStr"/>
      <c r="I3739" t="inlineStr"/>
      <c r="J3739" t="inlineStr"/>
      <c r="K3739" t="inlineStr"/>
      <c r="L3739" t="inlineStr"/>
      <c r="M3739" t="inlineStr"/>
      <c r="N3739" t="inlineStr"/>
      <c r="O3739" t="n">
        <v>0</v>
      </c>
      <c r="P3739" t="n">
        <v>0</v>
      </c>
      <c r="Q3739" t="n">
        <v>500000000</v>
      </c>
    </row>
    <row r="3740" ht="15" customHeight="1" s="1003">
      <c r="A3740" s="1019" t="inlineStr">
        <is>
          <t>Tourteaux</t>
        </is>
      </c>
      <c r="B3740" t="inlineStr">
        <is>
          <t>FAF</t>
        </is>
      </c>
      <c r="C3740" t="inlineStr">
        <is>
          <t>kt</t>
        </is>
      </c>
      <c r="D3740" t="inlineStr">
        <is>
          <t>France</t>
        </is>
      </c>
      <c r="E3740" t="inlineStr">
        <is>
          <t>2019-20</t>
        </is>
      </c>
      <c r="F3740" t="inlineStr">
        <is>
          <t>Lentille</t>
        </is>
      </c>
      <c r="G3740" t="inlineStr"/>
      <c r="H3740" t="inlineStr"/>
      <c r="I3740" t="inlineStr"/>
      <c r="J3740" t="inlineStr"/>
      <c r="K3740" t="inlineStr"/>
      <c r="L3740" t="inlineStr"/>
      <c r="M3740" t="inlineStr"/>
      <c r="N3740" t="inlineStr"/>
      <c r="O3740" t="n">
        <v>0</v>
      </c>
      <c r="P3740" t="n">
        <v>0</v>
      </c>
      <c r="Q3740" t="n">
        <v>500000000</v>
      </c>
    </row>
    <row r="3741" ht="15" customHeight="1" s="1003">
      <c r="A3741" s="1019" t="inlineStr">
        <is>
          <t>Coques (+ eau)</t>
        </is>
      </c>
      <c r="B3741" t="inlineStr">
        <is>
          <t>FAB</t>
        </is>
      </c>
      <c r="C3741" t="inlineStr">
        <is>
          <t>kt</t>
        </is>
      </c>
      <c r="D3741" t="inlineStr">
        <is>
          <t>France</t>
        </is>
      </c>
      <c r="E3741" t="inlineStr">
        <is>
          <t>2019-20</t>
        </is>
      </c>
      <c r="F3741" t="inlineStr">
        <is>
          <t>Lentille</t>
        </is>
      </c>
      <c r="G3741" t="inlineStr"/>
      <c r="H3741" t="inlineStr"/>
      <c r="I3741" t="inlineStr"/>
      <c r="J3741" t="inlineStr"/>
      <c r="K3741" t="inlineStr"/>
      <c r="L3741" t="inlineStr"/>
      <c r="M3741" t="inlineStr"/>
      <c r="N3741" t="inlineStr"/>
      <c r="O3741" t="n">
        <v>0</v>
      </c>
      <c r="P3741" t="n">
        <v>0</v>
      </c>
      <c r="Q3741" t="n">
        <v>0</v>
      </c>
    </row>
    <row r="3742" ht="15" customHeight="1" s="1003">
      <c r="A3742" s="1019" t="inlineStr">
        <is>
          <t>Coques (+ eau)</t>
        </is>
      </c>
      <c r="B3742" t="inlineStr">
        <is>
          <t>Combustion</t>
        </is>
      </c>
      <c r="C3742" t="inlineStr">
        <is>
          <t>kt</t>
        </is>
      </c>
      <c r="D3742" t="inlineStr">
        <is>
          <t>France</t>
        </is>
      </c>
      <c r="E3742" t="inlineStr">
        <is>
          <t>2019-20</t>
        </is>
      </c>
      <c r="F3742" t="inlineStr">
        <is>
          <t>Lentille</t>
        </is>
      </c>
      <c r="G3742" t="inlineStr"/>
      <c r="H3742" t="inlineStr"/>
      <c r="I3742" t="inlineStr"/>
      <c r="J3742" t="inlineStr"/>
      <c r="K3742" t="inlineStr"/>
      <c r="L3742" t="inlineStr"/>
      <c r="M3742" t="inlineStr"/>
      <c r="N3742" t="inlineStr"/>
      <c r="O3742" t="n">
        <v>0</v>
      </c>
      <c r="P3742" t="n">
        <v>0</v>
      </c>
      <c r="Q3742" t="n">
        <v>0</v>
      </c>
    </row>
    <row r="3743" ht="15" customHeight="1" s="1003">
      <c r="A3743" s="1019" t="inlineStr">
        <is>
          <t>Coques (+ eau)</t>
        </is>
      </c>
      <c r="B3743" t="inlineStr">
        <is>
          <t>Alimentation animale rente</t>
        </is>
      </c>
      <c r="C3743" t="inlineStr">
        <is>
          <t>kt</t>
        </is>
      </c>
      <c r="D3743" t="inlineStr">
        <is>
          <t>France</t>
        </is>
      </c>
      <c r="E3743" t="inlineStr">
        <is>
          <t>2019-20</t>
        </is>
      </c>
      <c r="F3743" t="inlineStr">
        <is>
          <t>Lentille</t>
        </is>
      </c>
      <c r="G3743" t="inlineStr"/>
      <c r="H3743" t="inlineStr"/>
      <c r="I3743" t="inlineStr"/>
      <c r="J3743" t="inlineStr"/>
      <c r="K3743" t="inlineStr"/>
      <c r="L3743" t="inlineStr"/>
      <c r="M3743" t="inlineStr"/>
      <c r="N3743" t="inlineStr"/>
      <c r="O3743" t="n">
        <v>0</v>
      </c>
      <c r="P3743" t="n">
        <v>0</v>
      </c>
      <c r="Q3743" t="n">
        <v>0</v>
      </c>
    </row>
    <row r="3744" ht="15" customHeight="1" s="1003">
      <c r="A3744" s="1019" t="inlineStr">
        <is>
          <t>Coques (+ eau)</t>
        </is>
      </c>
      <c r="B3744" t="inlineStr">
        <is>
          <t>Alimentation animale</t>
        </is>
      </c>
      <c r="C3744" t="inlineStr">
        <is>
          <t>kt</t>
        </is>
      </c>
      <c r="D3744" t="inlineStr">
        <is>
          <t>France</t>
        </is>
      </c>
      <c r="E3744" t="inlineStr">
        <is>
          <t>2019-20</t>
        </is>
      </c>
      <c r="F3744" t="inlineStr">
        <is>
          <t>Lentille</t>
        </is>
      </c>
      <c r="G3744" t="inlineStr"/>
      <c r="H3744" t="inlineStr"/>
      <c r="I3744" t="inlineStr"/>
      <c r="J3744" t="inlineStr"/>
      <c r="K3744" t="inlineStr"/>
      <c r="L3744" t="inlineStr"/>
      <c r="M3744" t="inlineStr"/>
      <c r="N3744" t="inlineStr"/>
      <c r="O3744" t="n">
        <v>0</v>
      </c>
      <c r="P3744" t="n">
        <v>0</v>
      </c>
      <c r="Q3744" t="n">
        <v>0</v>
      </c>
    </row>
    <row r="3745" ht="15" customHeight="1" s="1003">
      <c r="A3745" s="1019" t="inlineStr">
        <is>
          <t>Coques (+ eau)</t>
        </is>
      </c>
      <c r="B3745" t="inlineStr">
        <is>
          <t>Usages alimentaires</t>
        </is>
      </c>
      <c r="C3745" t="inlineStr">
        <is>
          <t>kt</t>
        </is>
      </c>
      <c r="D3745" t="inlineStr">
        <is>
          <t>France</t>
        </is>
      </c>
      <c r="E3745" t="inlineStr">
        <is>
          <t>2019-20</t>
        </is>
      </c>
      <c r="F3745" t="inlineStr">
        <is>
          <t>Lentille</t>
        </is>
      </c>
      <c r="G3745" t="inlineStr"/>
      <c r="H3745" t="inlineStr"/>
      <c r="I3745" t="inlineStr"/>
      <c r="J3745" t="inlineStr"/>
      <c r="K3745" t="inlineStr"/>
      <c r="L3745" t="inlineStr"/>
      <c r="M3745" t="inlineStr"/>
      <c r="N3745" t="inlineStr"/>
      <c r="O3745" t="n">
        <v>0</v>
      </c>
      <c r="P3745" t="n">
        <v>0</v>
      </c>
      <c r="Q3745" t="n">
        <v>0</v>
      </c>
    </row>
    <row r="3746" ht="15" customHeight="1" s="1003">
      <c r="A3746" s="1019" t="inlineStr">
        <is>
          <t>Coques (+ eau)</t>
        </is>
      </c>
      <c r="B3746" t="inlineStr">
        <is>
          <t>Débouchés</t>
        </is>
      </c>
      <c r="C3746" t="inlineStr">
        <is>
          <t>kt</t>
        </is>
      </c>
      <c r="D3746" t="inlineStr">
        <is>
          <t>France</t>
        </is>
      </c>
      <c r="E3746" t="inlineStr">
        <is>
          <t>2019-20</t>
        </is>
      </c>
      <c r="F3746" t="inlineStr">
        <is>
          <t>Lentille</t>
        </is>
      </c>
      <c r="G3746" t="inlineStr"/>
      <c r="H3746" t="inlineStr"/>
      <c r="I3746" t="inlineStr"/>
      <c r="J3746" t="inlineStr"/>
      <c r="K3746" t="inlineStr"/>
      <c r="L3746" t="inlineStr"/>
      <c r="M3746" t="inlineStr"/>
      <c r="N3746" t="inlineStr"/>
      <c r="O3746" t="n">
        <v>0</v>
      </c>
      <c r="P3746" t="inlineStr"/>
      <c r="Q3746" t="inlineStr"/>
    </row>
    <row r="3747" ht="15" customHeight="1" s="1003">
      <c r="A3747" s="1019" t="inlineStr">
        <is>
          <t>Coques (+ eau)</t>
        </is>
      </c>
      <c r="B3747" t="inlineStr">
        <is>
          <t>Energie</t>
        </is>
      </c>
      <c r="C3747" t="inlineStr">
        <is>
          <t>kt</t>
        </is>
      </c>
      <c r="D3747" t="inlineStr">
        <is>
          <t>France</t>
        </is>
      </c>
      <c r="E3747" t="inlineStr">
        <is>
          <t>2019-20</t>
        </is>
      </c>
      <c r="F3747" t="inlineStr">
        <is>
          <t>Lentille</t>
        </is>
      </c>
      <c r="G3747" t="inlineStr"/>
      <c r="H3747" t="inlineStr"/>
      <c r="I3747" t="inlineStr"/>
      <c r="J3747" t="inlineStr"/>
      <c r="K3747" t="inlineStr"/>
      <c r="L3747" t="inlineStr"/>
      <c r="M3747" t="inlineStr"/>
      <c r="N3747" t="inlineStr"/>
      <c r="O3747" t="n">
        <v>0</v>
      </c>
      <c r="P3747" t="n">
        <v>0</v>
      </c>
      <c r="Q3747" t="n">
        <v>0</v>
      </c>
    </row>
    <row r="3748" ht="15" customHeight="1" s="1003">
      <c r="A3748" s="1019" t="inlineStr">
        <is>
          <t>Coques (+ eau)</t>
        </is>
      </c>
      <c r="B3748" t="inlineStr">
        <is>
          <t>Usages non-alimentaires</t>
        </is>
      </c>
      <c r="C3748" t="inlineStr">
        <is>
          <t>kt</t>
        </is>
      </c>
      <c r="D3748" t="inlineStr">
        <is>
          <t>France</t>
        </is>
      </c>
      <c r="E3748" t="inlineStr">
        <is>
          <t>2019-20</t>
        </is>
      </c>
      <c r="F3748" t="inlineStr">
        <is>
          <t>Lentille</t>
        </is>
      </c>
      <c r="G3748" t="inlineStr"/>
      <c r="H3748" t="inlineStr"/>
      <c r="I3748" t="inlineStr"/>
      <c r="J3748" t="inlineStr"/>
      <c r="K3748" t="inlineStr"/>
      <c r="L3748" t="inlineStr"/>
      <c r="M3748" t="inlineStr"/>
      <c r="N3748" t="inlineStr"/>
      <c r="O3748" t="n">
        <v>0</v>
      </c>
      <c r="P3748" t="n">
        <v>0</v>
      </c>
      <c r="Q3748" t="n">
        <v>0</v>
      </c>
    </row>
    <row r="3749" ht="15" customHeight="1" s="1003">
      <c r="A3749" s="1019" t="inlineStr">
        <is>
          <t>Huile d'olive</t>
        </is>
      </c>
      <c r="B3749" t="inlineStr">
        <is>
          <t>Vente directe et autoconsommation</t>
        </is>
      </c>
      <c r="C3749" t="inlineStr">
        <is>
          <t>kt</t>
        </is>
      </c>
      <c r="D3749" t="inlineStr">
        <is>
          <t>France</t>
        </is>
      </c>
      <c r="E3749" t="inlineStr">
        <is>
          <t>2019-20</t>
        </is>
      </c>
      <c r="F3749" t="inlineStr">
        <is>
          <t>Lentille</t>
        </is>
      </c>
      <c r="G3749" t="inlineStr"/>
      <c r="H3749" t="inlineStr"/>
      <c r="I3749" t="inlineStr"/>
      <c r="J3749" t="inlineStr"/>
      <c r="K3749" t="inlineStr"/>
      <c r="L3749" t="inlineStr"/>
      <c r="M3749" t="inlineStr"/>
      <c r="N3749" t="inlineStr"/>
      <c r="O3749" t="n">
        <v>0</v>
      </c>
      <c r="P3749" t="n">
        <v>0</v>
      </c>
      <c r="Q3749" t="n">
        <v>500000000</v>
      </c>
    </row>
    <row r="3750" ht="15" customHeight="1" s="1003">
      <c r="A3750" s="1019" t="inlineStr">
        <is>
          <t>Huile d'olive</t>
        </is>
      </c>
      <c r="B3750" t="inlineStr">
        <is>
          <t>Circuits spécialisés</t>
        </is>
      </c>
      <c r="C3750" t="inlineStr">
        <is>
          <t>kt</t>
        </is>
      </c>
      <c r="D3750" t="inlineStr">
        <is>
          <t>France</t>
        </is>
      </c>
      <c r="E3750" t="inlineStr">
        <is>
          <t>2019-20</t>
        </is>
      </c>
      <c r="F3750" t="inlineStr">
        <is>
          <t>Lentille</t>
        </is>
      </c>
      <c r="G3750" t="inlineStr"/>
      <c r="H3750" t="inlineStr"/>
      <c r="I3750" t="inlineStr"/>
      <c r="J3750" t="inlineStr"/>
      <c r="K3750" t="inlineStr"/>
      <c r="L3750" t="inlineStr"/>
      <c r="M3750" t="inlineStr"/>
      <c r="N3750" t="inlineStr"/>
      <c r="O3750" t="n">
        <v>0</v>
      </c>
      <c r="P3750" t="n">
        <v>0</v>
      </c>
      <c r="Q3750" t="n">
        <v>500000000</v>
      </c>
    </row>
    <row r="3751" ht="15" customHeight="1" s="1003">
      <c r="A3751" s="1019" t="inlineStr">
        <is>
          <t>Huile d'olive</t>
        </is>
      </c>
      <c r="B3751" t="inlineStr">
        <is>
          <t>RHD</t>
        </is>
      </c>
      <c r="C3751" t="inlineStr">
        <is>
          <t>kt</t>
        </is>
      </c>
      <c r="D3751" t="inlineStr">
        <is>
          <t>France</t>
        </is>
      </c>
      <c r="E3751" t="inlineStr">
        <is>
          <t>2019-20</t>
        </is>
      </c>
      <c r="F3751" t="inlineStr">
        <is>
          <t>Lentille</t>
        </is>
      </c>
      <c r="G3751" t="inlineStr"/>
      <c r="H3751" t="inlineStr"/>
      <c r="I3751" t="inlineStr"/>
      <c r="J3751" t="inlineStr"/>
      <c r="K3751" t="inlineStr"/>
      <c r="L3751" t="inlineStr"/>
      <c r="M3751" t="inlineStr"/>
      <c r="N3751" t="inlineStr"/>
      <c r="O3751" t="n">
        <v>0</v>
      </c>
      <c r="P3751" t="n">
        <v>0</v>
      </c>
      <c r="Q3751" t="n">
        <v>500000000</v>
      </c>
    </row>
    <row r="3752" ht="15" customHeight="1" s="1003">
      <c r="A3752" s="1019" t="inlineStr">
        <is>
          <t>Huile d'olive</t>
        </is>
      </c>
      <c r="B3752" t="inlineStr">
        <is>
          <t>Autres IAA</t>
        </is>
      </c>
      <c r="C3752" t="inlineStr">
        <is>
          <t>kt</t>
        </is>
      </c>
      <c r="D3752" t="inlineStr">
        <is>
          <t>France</t>
        </is>
      </c>
      <c r="E3752" t="inlineStr">
        <is>
          <t>2019-20</t>
        </is>
      </c>
      <c r="F3752" t="inlineStr">
        <is>
          <t>Lentille</t>
        </is>
      </c>
      <c r="G3752" t="inlineStr"/>
      <c r="H3752" t="inlineStr"/>
      <c r="I3752" t="inlineStr"/>
      <c r="J3752" t="inlineStr"/>
      <c r="K3752" t="inlineStr"/>
      <c r="L3752" t="inlineStr"/>
      <c r="M3752" t="inlineStr"/>
      <c r="N3752" t="inlineStr"/>
      <c r="O3752" t="n">
        <v>0</v>
      </c>
      <c r="P3752" t="n">
        <v>0</v>
      </c>
      <c r="Q3752" t="n">
        <v>500000000</v>
      </c>
    </row>
    <row r="3753" ht="15" customHeight="1" s="1003">
      <c r="A3753" s="1019" t="inlineStr">
        <is>
          <t>Huile d'olive</t>
        </is>
      </c>
      <c r="B3753" t="inlineStr">
        <is>
          <t>Alimentation humaine</t>
        </is>
      </c>
      <c r="C3753" t="inlineStr">
        <is>
          <t>kt</t>
        </is>
      </c>
      <c r="D3753" t="inlineStr">
        <is>
          <t>France</t>
        </is>
      </c>
      <c r="E3753" t="inlineStr">
        <is>
          <t>2019-20</t>
        </is>
      </c>
      <c r="F3753" t="inlineStr">
        <is>
          <t>Lentille</t>
        </is>
      </c>
      <c r="G3753" t="inlineStr"/>
      <c r="H3753" t="inlineStr"/>
      <c r="I3753" t="inlineStr"/>
      <c r="J3753" t="inlineStr"/>
      <c r="K3753" t="inlineStr"/>
      <c r="L3753" t="inlineStr"/>
      <c r="M3753" t="inlineStr"/>
      <c r="N3753" t="inlineStr"/>
      <c r="O3753" t="n">
        <v>0</v>
      </c>
      <c r="P3753" t="n">
        <v>0</v>
      </c>
      <c r="Q3753" t="n">
        <v>500000000</v>
      </c>
    </row>
    <row r="3754" ht="15" customHeight="1" s="1003">
      <c r="A3754" s="1019" t="inlineStr">
        <is>
          <t>Huile d'olive</t>
        </is>
      </c>
      <c r="B3754" t="inlineStr">
        <is>
          <t>Ménages</t>
        </is>
      </c>
      <c r="C3754" t="inlineStr">
        <is>
          <t>kt</t>
        </is>
      </c>
      <c r="D3754" t="inlineStr">
        <is>
          <t>France</t>
        </is>
      </c>
      <c r="E3754" t="inlineStr">
        <is>
          <t>2019-20</t>
        </is>
      </c>
      <c r="F3754" t="inlineStr">
        <is>
          <t>Lentille</t>
        </is>
      </c>
      <c r="G3754" t="inlineStr"/>
      <c r="H3754" t="inlineStr"/>
      <c r="I3754" t="inlineStr"/>
      <c r="J3754" t="inlineStr"/>
      <c r="K3754" t="inlineStr"/>
      <c r="L3754" t="inlineStr"/>
      <c r="M3754" t="inlineStr"/>
      <c r="N3754" t="inlineStr"/>
      <c r="O3754" t="n">
        <v>0</v>
      </c>
      <c r="P3754" t="n">
        <v>0</v>
      </c>
      <c r="Q3754" t="n">
        <v>500000000</v>
      </c>
    </row>
    <row r="3755" ht="15" customHeight="1" s="1003">
      <c r="A3755" s="1019" t="inlineStr">
        <is>
          <t>Huile d'olive</t>
        </is>
      </c>
      <c r="B3755" t="inlineStr">
        <is>
          <t>Usages alimentaires</t>
        </is>
      </c>
      <c r="C3755" t="inlineStr">
        <is>
          <t>kt</t>
        </is>
      </c>
      <c r="D3755" t="inlineStr">
        <is>
          <t>France</t>
        </is>
      </c>
      <c r="E3755" t="inlineStr">
        <is>
          <t>2019-20</t>
        </is>
      </c>
      <c r="F3755" t="inlineStr">
        <is>
          <t>Lentille</t>
        </is>
      </c>
      <c r="G3755" t="inlineStr"/>
      <c r="H3755" t="inlineStr"/>
      <c r="I3755" t="inlineStr"/>
      <c r="J3755" t="inlineStr"/>
      <c r="K3755" t="inlineStr"/>
      <c r="L3755" t="inlineStr"/>
      <c r="M3755" t="inlineStr"/>
      <c r="N3755" t="inlineStr"/>
      <c r="O3755" t="n">
        <v>0</v>
      </c>
      <c r="P3755" t="n">
        <v>0</v>
      </c>
      <c r="Q3755" t="n">
        <v>500000000</v>
      </c>
    </row>
    <row r="3756" ht="15" customHeight="1" s="1003">
      <c r="A3756" s="1019" t="inlineStr">
        <is>
          <t>Huile d'olive</t>
        </is>
      </c>
      <c r="B3756" t="inlineStr">
        <is>
          <t>Débouchés</t>
        </is>
      </c>
      <c r="C3756" t="inlineStr">
        <is>
          <t>kt</t>
        </is>
      </c>
      <c r="D3756" t="inlineStr">
        <is>
          <t>France</t>
        </is>
      </c>
      <c r="E3756" t="inlineStr">
        <is>
          <t>2019-20</t>
        </is>
      </c>
      <c r="F3756" t="inlineStr">
        <is>
          <t>Lentille</t>
        </is>
      </c>
      <c r="G3756" t="inlineStr"/>
      <c r="H3756" t="inlineStr"/>
      <c r="I3756" t="inlineStr"/>
      <c r="J3756" t="inlineStr"/>
      <c r="K3756" t="inlineStr"/>
      <c r="L3756" t="inlineStr"/>
      <c r="M3756" t="inlineStr"/>
      <c r="N3756" t="inlineStr"/>
      <c r="O3756" t="n">
        <v>0</v>
      </c>
      <c r="P3756" t="n">
        <v>0</v>
      </c>
      <c r="Q3756" t="n">
        <v>500000000</v>
      </c>
    </row>
    <row r="3757" ht="15" customHeight="1" s="1003">
      <c r="A3757" s="1019" t="inlineStr">
        <is>
          <t>Huile d'olive</t>
        </is>
      </c>
      <c r="B3757" t="inlineStr">
        <is>
          <t>Export</t>
        </is>
      </c>
      <c r="C3757" t="inlineStr">
        <is>
          <t>kt</t>
        </is>
      </c>
      <c r="D3757" t="inlineStr">
        <is>
          <t>France</t>
        </is>
      </c>
      <c r="E3757" t="inlineStr">
        <is>
          <t>2019-20</t>
        </is>
      </c>
      <c r="F3757" t="inlineStr">
        <is>
          <t>Lentille</t>
        </is>
      </c>
      <c r="G3757" t="inlineStr"/>
      <c r="H3757" t="inlineStr"/>
      <c r="I3757" t="inlineStr"/>
      <c r="J3757" t="inlineStr"/>
      <c r="K3757" t="inlineStr"/>
      <c r="L3757" t="inlineStr"/>
      <c r="M3757" t="inlineStr"/>
      <c r="N3757" t="inlineStr"/>
      <c r="O3757" t="n">
        <v>0</v>
      </c>
      <c r="P3757" t="n">
        <v>0</v>
      </c>
      <c r="Q3757" t="n">
        <v>500000000</v>
      </c>
    </row>
    <row r="3758" ht="15" customHeight="1" s="1003">
      <c r="A3758" s="1019" t="inlineStr">
        <is>
          <t>Huile d'olive</t>
        </is>
      </c>
      <c r="B3758" t="inlineStr">
        <is>
          <t>GMS</t>
        </is>
      </c>
      <c r="C3758" t="inlineStr">
        <is>
          <t>kt</t>
        </is>
      </c>
      <c r="D3758" t="inlineStr">
        <is>
          <t>France</t>
        </is>
      </c>
      <c r="E3758" t="inlineStr">
        <is>
          <t>2019-20</t>
        </is>
      </c>
      <c r="F3758" t="inlineStr">
        <is>
          <t>Lentille</t>
        </is>
      </c>
      <c r="G3758" t="inlineStr"/>
      <c r="H3758" t="inlineStr"/>
      <c r="I3758" t="inlineStr"/>
      <c r="J3758" t="inlineStr"/>
      <c r="K3758" t="inlineStr"/>
      <c r="L3758" t="inlineStr"/>
      <c r="M3758" t="inlineStr"/>
      <c r="N3758" t="inlineStr"/>
      <c r="O3758" t="n">
        <v>0</v>
      </c>
      <c r="P3758" t="n">
        <v>0</v>
      </c>
      <c r="Q3758" t="n">
        <v>500000000</v>
      </c>
    </row>
    <row r="3759" ht="15" customHeight="1" s="1003">
      <c r="A3759" s="1019" t="inlineStr">
        <is>
          <t>Huile d'olive</t>
        </is>
      </c>
      <c r="B3759" t="inlineStr">
        <is>
          <t>Circuits généralistes</t>
        </is>
      </c>
      <c r="C3759" t="inlineStr">
        <is>
          <t>kt</t>
        </is>
      </c>
      <c r="D3759" t="inlineStr">
        <is>
          <t>France</t>
        </is>
      </c>
      <c r="E3759" t="inlineStr">
        <is>
          <t>2019-20</t>
        </is>
      </c>
      <c r="F3759" t="inlineStr">
        <is>
          <t>Lentille</t>
        </is>
      </c>
      <c r="G3759" t="inlineStr"/>
      <c r="H3759" t="inlineStr"/>
      <c r="I3759" t="inlineStr"/>
      <c r="J3759" t="inlineStr"/>
      <c r="K3759" t="inlineStr"/>
      <c r="L3759" t="inlineStr"/>
      <c r="M3759" t="inlineStr"/>
      <c r="N3759" t="inlineStr"/>
      <c r="O3759" t="n">
        <v>0</v>
      </c>
      <c r="P3759" t="n">
        <v>0</v>
      </c>
      <c r="Q3759" t="n">
        <v>500000000</v>
      </c>
    </row>
    <row r="3760" ht="15" customHeight="1" s="1003">
      <c r="A3760" s="1019" t="inlineStr">
        <is>
          <t>Huile d'olive</t>
        </is>
      </c>
      <c r="B3760" t="inlineStr">
        <is>
          <t>Ecart statistique</t>
        </is>
      </c>
      <c r="C3760" t="inlineStr">
        <is>
          <t>kt</t>
        </is>
      </c>
      <c r="D3760" t="inlineStr">
        <is>
          <t>France</t>
        </is>
      </c>
      <c r="E3760" t="inlineStr">
        <is>
          <t>2019-20</t>
        </is>
      </c>
      <c r="F3760" t="inlineStr">
        <is>
          <t>Lentille</t>
        </is>
      </c>
      <c r="G3760" t="inlineStr"/>
      <c r="H3760" t="inlineStr"/>
      <c r="I3760" t="inlineStr"/>
      <c r="J3760" t="inlineStr"/>
      <c r="K3760" t="inlineStr"/>
      <c r="L3760" t="inlineStr"/>
      <c r="M3760" t="inlineStr"/>
      <c r="N3760" t="inlineStr"/>
      <c r="O3760" t="n">
        <v>0</v>
      </c>
      <c r="P3760" t="n">
        <v>0</v>
      </c>
      <c r="Q3760" t="n">
        <v>500000000</v>
      </c>
    </row>
    <row r="3761" ht="15" customHeight="1" s="1003">
      <c r="A3761" s="1019" t="inlineStr">
        <is>
          <t>Grignons d'olive</t>
        </is>
      </c>
      <c r="B3761" t="inlineStr">
        <is>
          <t>Alimentation animale</t>
        </is>
      </c>
      <c r="C3761" t="inlineStr">
        <is>
          <t>kt</t>
        </is>
      </c>
      <c r="D3761" t="inlineStr">
        <is>
          <t>France</t>
        </is>
      </c>
      <c r="E3761" t="inlineStr">
        <is>
          <t>2019-20</t>
        </is>
      </c>
      <c r="F3761" t="inlineStr">
        <is>
          <t>Lentille</t>
        </is>
      </c>
      <c r="G3761" t="inlineStr"/>
      <c r="H3761" t="inlineStr"/>
      <c r="I3761" t="inlineStr"/>
      <c r="J3761" t="inlineStr">
        <is>
          <t>Les grignons d'olive sont valorisés en alimentation animale</t>
        </is>
      </c>
      <c r="K3761" t="inlineStr"/>
      <c r="L3761" t="inlineStr">
        <is>
          <t>Consommation de grignons d'olive en alimentation animale</t>
        </is>
      </c>
      <c r="M3761" t="inlineStr"/>
      <c r="N3761" t="inlineStr"/>
      <c r="O3761" t="n">
        <v>0</v>
      </c>
      <c r="P3761" t="n">
        <v>0</v>
      </c>
      <c r="Q3761" t="n">
        <v>500000000</v>
      </c>
    </row>
    <row r="3762" ht="15" customHeight="1" s="1003">
      <c r="A3762" s="1019" t="inlineStr">
        <is>
          <t>Grignons d'olive</t>
        </is>
      </c>
      <c r="B3762" t="inlineStr">
        <is>
          <t>Usages alimentaires</t>
        </is>
      </c>
      <c r="C3762" t="inlineStr">
        <is>
          <t>kt</t>
        </is>
      </c>
      <c r="D3762" t="inlineStr">
        <is>
          <t>France</t>
        </is>
      </c>
      <c r="E3762" t="inlineStr">
        <is>
          <t>2019-20</t>
        </is>
      </c>
      <c r="F3762" t="inlineStr">
        <is>
          <t>Lentille</t>
        </is>
      </c>
      <c r="G3762" t="inlineStr"/>
      <c r="H3762" t="inlineStr"/>
      <c r="I3762" t="inlineStr"/>
      <c r="J3762" t="inlineStr"/>
      <c r="K3762" t="inlineStr"/>
      <c r="L3762" t="inlineStr"/>
      <c r="M3762" t="inlineStr"/>
      <c r="N3762" t="inlineStr"/>
      <c r="O3762" t="n">
        <v>0</v>
      </c>
      <c r="P3762" t="n">
        <v>0</v>
      </c>
      <c r="Q3762" t="n">
        <v>500000000</v>
      </c>
    </row>
    <row r="3763" ht="15" customHeight="1" s="1003">
      <c r="A3763" s="1019" t="inlineStr">
        <is>
          <t>Grignons d'olive</t>
        </is>
      </c>
      <c r="B3763" t="inlineStr">
        <is>
          <t>Débouchés</t>
        </is>
      </c>
      <c r="C3763" t="inlineStr">
        <is>
          <t>kt</t>
        </is>
      </c>
      <c r="D3763" t="inlineStr">
        <is>
          <t>France</t>
        </is>
      </c>
      <c r="E3763" t="inlineStr">
        <is>
          <t>2019-20</t>
        </is>
      </c>
      <c r="F3763" t="inlineStr">
        <is>
          <t>Lentille</t>
        </is>
      </c>
      <c r="G3763" t="inlineStr"/>
      <c r="H3763" t="inlineStr"/>
      <c r="I3763" t="inlineStr"/>
      <c r="J3763" t="inlineStr"/>
      <c r="K3763" t="inlineStr"/>
      <c r="L3763" t="inlineStr"/>
      <c r="M3763" t="inlineStr"/>
      <c r="N3763" t="inlineStr"/>
      <c r="O3763" t="n">
        <v>0</v>
      </c>
      <c r="P3763" t="n">
        <v>0</v>
      </c>
      <c r="Q3763" t="n">
        <v>500000000</v>
      </c>
    </row>
    <row r="3764" ht="15" customHeight="1" s="1003">
      <c r="A3764" s="1019" t="inlineStr">
        <is>
          <t>Grignons d'olive</t>
        </is>
      </c>
      <c r="B3764" t="inlineStr">
        <is>
          <t>FAB</t>
        </is>
      </c>
      <c r="C3764" t="inlineStr">
        <is>
          <t>kt</t>
        </is>
      </c>
      <c r="D3764" t="inlineStr">
        <is>
          <t>France</t>
        </is>
      </c>
      <c r="E3764" t="inlineStr">
        <is>
          <t>2019-20</t>
        </is>
      </c>
      <c r="F3764" t="inlineStr">
        <is>
          <t>Lentille</t>
        </is>
      </c>
      <c r="G3764" t="inlineStr"/>
      <c r="H3764" t="inlineStr"/>
      <c r="I3764" t="inlineStr"/>
      <c r="J3764" t="inlineStr"/>
      <c r="K3764" t="inlineStr"/>
      <c r="L3764" t="inlineStr"/>
      <c r="M3764" t="inlineStr"/>
      <c r="N3764" t="inlineStr"/>
      <c r="O3764" t="n">
        <v>0</v>
      </c>
      <c r="P3764" t="n">
        <v>0</v>
      </c>
      <c r="Q3764" t="n">
        <v>500000000</v>
      </c>
    </row>
    <row r="3765" ht="15" customHeight="1" s="1003">
      <c r="A3765" s="1019" t="inlineStr">
        <is>
          <t>Grignons d'olive</t>
        </is>
      </c>
      <c r="B3765" t="inlineStr">
        <is>
          <t>FAF</t>
        </is>
      </c>
      <c r="C3765" t="inlineStr">
        <is>
          <t>kt</t>
        </is>
      </c>
      <c r="D3765" t="inlineStr">
        <is>
          <t>France</t>
        </is>
      </c>
      <c r="E3765" t="inlineStr">
        <is>
          <t>2019-20</t>
        </is>
      </c>
      <c r="F3765" t="inlineStr">
        <is>
          <t>Lentille</t>
        </is>
      </c>
      <c r="G3765" t="inlineStr"/>
      <c r="H3765" t="inlineStr"/>
      <c r="I3765" t="inlineStr"/>
      <c r="J3765" t="inlineStr"/>
      <c r="K3765" t="inlineStr"/>
      <c r="L3765" t="inlineStr"/>
      <c r="M3765" t="inlineStr"/>
      <c r="N3765" t="inlineStr"/>
      <c r="O3765" t="n">
        <v>0</v>
      </c>
      <c r="P3765" t="n">
        <v>0</v>
      </c>
      <c r="Q3765" t="n">
        <v>500000000</v>
      </c>
    </row>
    <row r="3766" ht="15" customHeight="1" s="1003">
      <c r="A3766" s="1019" t="inlineStr">
        <is>
          <t>Grignons d'olive</t>
        </is>
      </c>
      <c r="B3766" t="inlineStr">
        <is>
          <t>Direct élevage</t>
        </is>
      </c>
      <c r="C3766" t="inlineStr">
        <is>
          <t>kt</t>
        </is>
      </c>
      <c r="D3766" t="inlineStr">
        <is>
          <t>France</t>
        </is>
      </c>
      <c r="E3766" t="inlineStr">
        <is>
          <t>2019-20</t>
        </is>
      </c>
      <c r="F3766" t="inlineStr">
        <is>
          <t>Lentille</t>
        </is>
      </c>
      <c r="G3766" t="inlineStr"/>
      <c r="H3766" t="inlineStr"/>
      <c r="I3766" t="inlineStr"/>
      <c r="J3766" t="inlineStr"/>
      <c r="K3766" t="inlineStr"/>
      <c r="L3766" t="inlineStr"/>
      <c r="M3766" t="inlineStr"/>
      <c r="N3766" t="inlineStr"/>
      <c r="O3766" t="n">
        <v>0</v>
      </c>
      <c r="P3766" t="n">
        <v>0</v>
      </c>
      <c r="Q3766" t="n">
        <v>500000000</v>
      </c>
    </row>
    <row r="3767" ht="15" customHeight="1" s="1003">
      <c r="A3767" s="1019" t="inlineStr">
        <is>
          <t>Grignons d'olive</t>
        </is>
      </c>
      <c r="B3767" t="inlineStr">
        <is>
          <t>Petfood</t>
        </is>
      </c>
      <c r="C3767" t="inlineStr">
        <is>
          <t>kt</t>
        </is>
      </c>
      <c r="D3767" t="inlineStr">
        <is>
          <t>France</t>
        </is>
      </c>
      <c r="E3767" t="inlineStr">
        <is>
          <t>2019-20</t>
        </is>
      </c>
      <c r="F3767" t="inlineStr">
        <is>
          <t>Lentille</t>
        </is>
      </c>
      <c r="G3767" t="inlineStr"/>
      <c r="H3767" t="inlineStr"/>
      <c r="I3767" t="inlineStr"/>
      <c r="J3767" t="inlineStr"/>
      <c r="K3767" t="inlineStr"/>
      <c r="L3767" t="inlineStr"/>
      <c r="M3767" t="inlineStr"/>
      <c r="N3767" t="inlineStr"/>
      <c r="O3767" t="n">
        <v>0</v>
      </c>
      <c r="P3767" t="n">
        <v>0</v>
      </c>
      <c r="Q3767" t="n">
        <v>500000000</v>
      </c>
    </row>
    <row r="3768" ht="15" customHeight="1" s="1003">
      <c r="A3768" s="1019" t="inlineStr">
        <is>
          <t>Grignons d'olive</t>
        </is>
      </c>
      <c r="B3768" t="inlineStr">
        <is>
          <t>Alimentation animale rente</t>
        </is>
      </c>
      <c r="C3768" t="inlineStr">
        <is>
          <t>kt</t>
        </is>
      </c>
      <c r="D3768" t="inlineStr">
        <is>
          <t>France</t>
        </is>
      </c>
      <c r="E3768" t="inlineStr">
        <is>
          <t>2019-20</t>
        </is>
      </c>
      <c r="F3768" t="inlineStr">
        <is>
          <t>Lentille</t>
        </is>
      </c>
      <c r="G3768" t="inlineStr"/>
      <c r="H3768" t="inlineStr"/>
      <c r="I3768" t="inlineStr"/>
      <c r="J3768" t="inlineStr"/>
      <c r="K3768" t="inlineStr"/>
      <c r="L3768" t="inlineStr"/>
      <c r="M3768" t="inlineStr"/>
      <c r="N3768" t="inlineStr"/>
      <c r="O3768" t="n">
        <v>0</v>
      </c>
      <c r="P3768" t="n">
        <v>0</v>
      </c>
      <c r="Q3768" t="n">
        <v>500000000</v>
      </c>
    </row>
    <row r="3769" ht="15" customHeight="1" s="1003">
      <c r="A3769" s="1019" t="inlineStr">
        <is>
          <t>Grignons d'olive</t>
        </is>
      </c>
      <c r="B3769" t="inlineStr">
        <is>
          <t>Hors FAB</t>
        </is>
      </c>
      <c r="C3769" t="inlineStr">
        <is>
          <t>kt</t>
        </is>
      </c>
      <c r="D3769" t="inlineStr">
        <is>
          <t>France</t>
        </is>
      </c>
      <c r="E3769" t="inlineStr">
        <is>
          <t>2019-20</t>
        </is>
      </c>
      <c r="F3769" t="inlineStr">
        <is>
          <t>Lentille</t>
        </is>
      </c>
      <c r="G3769" t="inlineStr"/>
      <c r="H3769" t="inlineStr"/>
      <c r="I3769" t="inlineStr"/>
      <c r="J3769" t="inlineStr"/>
      <c r="K3769" t="inlineStr"/>
      <c r="L3769" t="inlineStr"/>
      <c r="M3769" t="inlineStr"/>
      <c r="N3769" t="inlineStr"/>
      <c r="O3769" t="n">
        <v>0</v>
      </c>
      <c r="P3769" t="n">
        <v>0</v>
      </c>
      <c r="Q3769" t="n">
        <v>500000000</v>
      </c>
    </row>
    <row r="3770" ht="15" customHeight="1" s="1003">
      <c r="A3770" s="1019" t="inlineStr">
        <is>
          <t>Grignons d'olive</t>
        </is>
      </c>
      <c r="B3770" t="inlineStr">
        <is>
          <t>Export</t>
        </is>
      </c>
      <c r="C3770" t="inlineStr">
        <is>
          <t>kt</t>
        </is>
      </c>
      <c r="D3770" t="inlineStr">
        <is>
          <t>France</t>
        </is>
      </c>
      <c r="E3770" t="inlineStr">
        <is>
          <t>2019-20</t>
        </is>
      </c>
      <c r="F3770" t="inlineStr">
        <is>
          <t>Lentille</t>
        </is>
      </c>
      <c r="G3770" t="inlineStr"/>
      <c r="H3770" t="inlineStr"/>
      <c r="I3770" t="inlineStr"/>
      <c r="J3770" t="inlineStr"/>
      <c r="K3770" t="inlineStr"/>
      <c r="L3770" t="inlineStr"/>
      <c r="M3770" t="inlineStr"/>
      <c r="N3770" t="inlineStr"/>
      <c r="O3770" t="n">
        <v>0</v>
      </c>
      <c r="P3770" t="n">
        <v>0</v>
      </c>
      <c r="Q3770" t="n">
        <v>500000000</v>
      </c>
    </row>
    <row r="3771" ht="15" customHeight="1" s="1003">
      <c r="A3771" s="1019" t="inlineStr">
        <is>
          <t>Olives de table</t>
        </is>
      </c>
      <c r="B3771" t="inlineStr">
        <is>
          <t>Vente directe et autoconsommation</t>
        </is>
      </c>
      <c r="C3771" t="inlineStr">
        <is>
          <t>kt</t>
        </is>
      </c>
      <c r="D3771" t="inlineStr">
        <is>
          <t>France</t>
        </is>
      </c>
      <c r="E3771" t="inlineStr">
        <is>
          <t>2019-20</t>
        </is>
      </c>
      <c r="F3771" t="inlineStr">
        <is>
          <t>Lentille</t>
        </is>
      </c>
      <c r="G3771" t="inlineStr"/>
      <c r="H3771" t="inlineStr"/>
      <c r="I3771" t="inlineStr"/>
      <c r="J3771" t="inlineStr"/>
      <c r="K3771" t="inlineStr"/>
      <c r="L3771" t="inlineStr"/>
      <c r="M3771" t="inlineStr"/>
      <c r="N3771" t="inlineStr"/>
      <c r="O3771" t="n">
        <v>0</v>
      </c>
      <c r="P3771" t="n">
        <v>0</v>
      </c>
      <c r="Q3771" t="n">
        <v>500000000</v>
      </c>
    </row>
    <row r="3772" ht="15" customHeight="1" s="1003">
      <c r="A3772" s="1019" t="inlineStr">
        <is>
          <t>Olives de table</t>
        </is>
      </c>
      <c r="B3772" t="inlineStr">
        <is>
          <t>Circuits spécialisés</t>
        </is>
      </c>
      <c r="C3772" t="inlineStr">
        <is>
          <t>kt</t>
        </is>
      </c>
      <c r="D3772" t="inlineStr">
        <is>
          <t>France</t>
        </is>
      </c>
      <c r="E3772" t="inlineStr">
        <is>
          <t>2019-20</t>
        </is>
      </c>
      <c r="F3772" t="inlineStr">
        <is>
          <t>Lentille</t>
        </is>
      </c>
      <c r="G3772" t="inlineStr"/>
      <c r="H3772" t="inlineStr"/>
      <c r="I3772" t="inlineStr"/>
      <c r="J3772" t="inlineStr"/>
      <c r="K3772" t="inlineStr"/>
      <c r="L3772" t="inlineStr"/>
      <c r="M3772" t="inlineStr"/>
      <c r="N3772" t="inlineStr"/>
      <c r="O3772" t="n">
        <v>0</v>
      </c>
      <c r="P3772" t="n">
        <v>0</v>
      </c>
      <c r="Q3772" t="n">
        <v>500000000</v>
      </c>
    </row>
    <row r="3773" ht="15" customHeight="1" s="1003">
      <c r="A3773" s="1019" t="inlineStr">
        <is>
          <t>Olives de table</t>
        </is>
      </c>
      <c r="B3773" t="inlineStr">
        <is>
          <t>RHD</t>
        </is>
      </c>
      <c r="C3773" t="inlineStr">
        <is>
          <t>kt</t>
        </is>
      </c>
      <c r="D3773" t="inlineStr">
        <is>
          <t>France</t>
        </is>
      </c>
      <c r="E3773" t="inlineStr">
        <is>
          <t>2019-20</t>
        </is>
      </c>
      <c r="F3773" t="inlineStr">
        <is>
          <t>Lentille</t>
        </is>
      </c>
      <c r="G3773" t="inlineStr"/>
      <c r="H3773" t="inlineStr"/>
      <c r="I3773" t="inlineStr"/>
      <c r="J3773" t="inlineStr"/>
      <c r="K3773" t="inlineStr"/>
      <c r="L3773" t="inlineStr"/>
      <c r="M3773" t="inlineStr"/>
      <c r="N3773" t="inlineStr"/>
      <c r="O3773" t="n">
        <v>0</v>
      </c>
      <c r="P3773" t="n">
        <v>0</v>
      </c>
      <c r="Q3773" t="n">
        <v>500000000</v>
      </c>
    </row>
    <row r="3774" ht="15" customHeight="1" s="1003">
      <c r="A3774" s="1019" t="inlineStr">
        <is>
          <t>Olives de table</t>
        </is>
      </c>
      <c r="B3774" t="inlineStr">
        <is>
          <t>Autres IAA</t>
        </is>
      </c>
      <c r="C3774" t="inlineStr">
        <is>
          <t>kt</t>
        </is>
      </c>
      <c r="D3774" t="inlineStr">
        <is>
          <t>France</t>
        </is>
      </c>
      <c r="E3774" t="inlineStr">
        <is>
          <t>2019-20</t>
        </is>
      </c>
      <c r="F3774" t="inlineStr">
        <is>
          <t>Lentille</t>
        </is>
      </c>
      <c r="G3774" t="inlineStr"/>
      <c r="H3774" t="inlineStr"/>
      <c r="I3774" t="inlineStr"/>
      <c r="J3774" t="inlineStr"/>
      <c r="K3774" t="inlineStr"/>
      <c r="L3774" t="inlineStr"/>
      <c r="M3774" t="inlineStr"/>
      <c r="N3774" t="inlineStr"/>
      <c r="O3774" t="n">
        <v>0</v>
      </c>
      <c r="P3774" t="n">
        <v>0</v>
      </c>
      <c r="Q3774" t="n">
        <v>500000000</v>
      </c>
    </row>
    <row r="3775" ht="15" customHeight="1" s="1003">
      <c r="A3775" s="1019" t="inlineStr">
        <is>
          <t>Olives de table</t>
        </is>
      </c>
      <c r="B3775" t="inlineStr">
        <is>
          <t>Alimentation humaine</t>
        </is>
      </c>
      <c r="C3775" t="inlineStr">
        <is>
          <t>kt</t>
        </is>
      </c>
      <c r="D3775" t="inlineStr">
        <is>
          <t>France</t>
        </is>
      </c>
      <c r="E3775" t="inlineStr">
        <is>
          <t>2019-20</t>
        </is>
      </c>
      <c r="F3775" t="inlineStr">
        <is>
          <t>Lentille</t>
        </is>
      </c>
      <c r="G3775" t="inlineStr"/>
      <c r="H3775" t="inlineStr"/>
      <c r="I3775" t="inlineStr"/>
      <c r="J3775" t="inlineStr"/>
      <c r="K3775" t="inlineStr"/>
      <c r="L3775" t="inlineStr"/>
      <c r="M3775" t="inlineStr"/>
      <c r="N3775" t="inlineStr"/>
      <c r="O3775" t="n">
        <v>0</v>
      </c>
      <c r="P3775" t="n">
        <v>0</v>
      </c>
      <c r="Q3775" t="n">
        <v>500000000</v>
      </c>
    </row>
    <row r="3776" ht="15" customHeight="1" s="1003">
      <c r="A3776" s="1019" t="inlineStr">
        <is>
          <t>Olives de table</t>
        </is>
      </c>
      <c r="B3776" t="inlineStr">
        <is>
          <t>Ménages</t>
        </is>
      </c>
      <c r="C3776" t="inlineStr">
        <is>
          <t>kt</t>
        </is>
      </c>
      <c r="D3776" t="inlineStr">
        <is>
          <t>France</t>
        </is>
      </c>
      <c r="E3776" t="inlineStr">
        <is>
          <t>2019-20</t>
        </is>
      </c>
      <c r="F3776" t="inlineStr">
        <is>
          <t>Lentille</t>
        </is>
      </c>
      <c r="G3776" t="inlineStr"/>
      <c r="H3776" t="inlineStr"/>
      <c r="I3776" t="inlineStr"/>
      <c r="J3776" t="inlineStr"/>
      <c r="K3776" t="inlineStr"/>
      <c r="L3776" t="inlineStr"/>
      <c r="M3776" t="inlineStr"/>
      <c r="N3776" t="inlineStr"/>
      <c r="O3776" t="n">
        <v>0</v>
      </c>
      <c r="P3776" t="n">
        <v>0</v>
      </c>
      <c r="Q3776" t="n">
        <v>500000000</v>
      </c>
    </row>
    <row r="3777" ht="15" customHeight="1" s="1003">
      <c r="A3777" s="1019" t="inlineStr">
        <is>
          <t>Olives de table</t>
        </is>
      </c>
      <c r="B3777" t="inlineStr">
        <is>
          <t>Usages alimentaires</t>
        </is>
      </c>
      <c r="C3777" t="inlineStr">
        <is>
          <t>kt</t>
        </is>
      </c>
      <c r="D3777" t="inlineStr">
        <is>
          <t>France</t>
        </is>
      </c>
      <c r="E3777" t="inlineStr">
        <is>
          <t>2019-20</t>
        </is>
      </c>
      <c r="F3777" t="inlineStr">
        <is>
          <t>Lentille</t>
        </is>
      </c>
      <c r="G3777" t="inlineStr"/>
      <c r="H3777" t="inlineStr"/>
      <c r="I3777" t="inlineStr"/>
      <c r="J3777" t="inlineStr"/>
      <c r="K3777" t="inlineStr"/>
      <c r="L3777" t="inlineStr"/>
      <c r="M3777" t="inlineStr"/>
      <c r="N3777" t="inlineStr"/>
      <c r="O3777" t="n">
        <v>0</v>
      </c>
      <c r="P3777" t="n">
        <v>0</v>
      </c>
      <c r="Q3777" t="n">
        <v>500000000</v>
      </c>
    </row>
    <row r="3778" ht="15" customHeight="1" s="1003">
      <c r="A3778" s="1019" t="inlineStr">
        <is>
          <t>Olives de table</t>
        </is>
      </c>
      <c r="B3778" t="inlineStr">
        <is>
          <t>Débouchés</t>
        </is>
      </c>
      <c r="C3778" t="inlineStr">
        <is>
          <t>kt</t>
        </is>
      </c>
      <c r="D3778" t="inlineStr">
        <is>
          <t>France</t>
        </is>
      </c>
      <c r="E3778" t="inlineStr">
        <is>
          <t>2019-20</t>
        </is>
      </c>
      <c r="F3778" t="inlineStr">
        <is>
          <t>Lentille</t>
        </is>
      </c>
      <c r="G3778" t="inlineStr"/>
      <c r="H3778" t="inlineStr"/>
      <c r="I3778" t="inlineStr"/>
      <c r="J3778" t="inlineStr"/>
      <c r="K3778" t="inlineStr"/>
      <c r="L3778" t="inlineStr"/>
      <c r="M3778" t="inlineStr"/>
      <c r="N3778" t="inlineStr"/>
      <c r="O3778" t="n">
        <v>0</v>
      </c>
      <c r="P3778" t="n">
        <v>0</v>
      </c>
      <c r="Q3778" t="n">
        <v>500000000</v>
      </c>
    </row>
    <row r="3779" ht="15" customHeight="1" s="1003">
      <c r="A3779" s="1019" t="inlineStr">
        <is>
          <t>Olives de table</t>
        </is>
      </c>
      <c r="B3779" t="inlineStr">
        <is>
          <t>Export</t>
        </is>
      </c>
      <c r="C3779" t="inlineStr">
        <is>
          <t>kt</t>
        </is>
      </c>
      <c r="D3779" t="inlineStr">
        <is>
          <t>France</t>
        </is>
      </c>
      <c r="E3779" t="inlineStr">
        <is>
          <t>2019-20</t>
        </is>
      </c>
      <c r="F3779" t="inlineStr">
        <is>
          <t>Lentille</t>
        </is>
      </c>
      <c r="G3779" t="inlineStr"/>
      <c r="H3779" t="inlineStr"/>
      <c r="I3779" t="inlineStr"/>
      <c r="J3779" t="inlineStr"/>
      <c r="K3779" t="inlineStr"/>
      <c r="L3779" t="inlineStr"/>
      <c r="M3779" t="inlineStr"/>
      <c r="N3779" t="inlineStr"/>
      <c r="O3779" t="n">
        <v>0</v>
      </c>
      <c r="P3779" t="n">
        <v>0</v>
      </c>
      <c r="Q3779" t="n">
        <v>500000000</v>
      </c>
    </row>
    <row r="3780" ht="15" customHeight="1" s="1003">
      <c r="A3780" s="1019" t="inlineStr">
        <is>
          <t>Olives de table</t>
        </is>
      </c>
      <c r="B3780" t="inlineStr">
        <is>
          <t>GMS</t>
        </is>
      </c>
      <c r="C3780" t="inlineStr">
        <is>
          <t>kt</t>
        </is>
      </c>
      <c r="D3780" t="inlineStr">
        <is>
          <t>France</t>
        </is>
      </c>
      <c r="E3780" t="inlineStr">
        <is>
          <t>2019-20</t>
        </is>
      </c>
      <c r="F3780" t="inlineStr">
        <is>
          <t>Lentille</t>
        </is>
      </c>
      <c r="G3780" t="inlineStr"/>
      <c r="H3780" t="inlineStr"/>
      <c r="I3780" t="inlineStr"/>
      <c r="J3780" t="inlineStr"/>
      <c r="K3780" t="inlineStr"/>
      <c r="L3780" t="inlineStr"/>
      <c r="M3780" t="inlineStr"/>
      <c r="N3780" t="inlineStr"/>
      <c r="O3780" t="n">
        <v>0</v>
      </c>
      <c r="P3780" t="n">
        <v>0</v>
      </c>
      <c r="Q3780" t="n">
        <v>500000000</v>
      </c>
    </row>
    <row r="3781" ht="15" customHeight="1" s="1003">
      <c r="A3781" s="1019" t="inlineStr">
        <is>
          <t>Olives de table</t>
        </is>
      </c>
      <c r="B3781" t="inlineStr">
        <is>
          <t>Circuits généralistes</t>
        </is>
      </c>
      <c r="C3781" t="inlineStr">
        <is>
          <t>kt</t>
        </is>
      </c>
      <c r="D3781" t="inlineStr">
        <is>
          <t>France</t>
        </is>
      </c>
      <c r="E3781" t="inlineStr">
        <is>
          <t>2019-20</t>
        </is>
      </c>
      <c r="F3781" t="inlineStr">
        <is>
          <t>Lentille</t>
        </is>
      </c>
      <c r="G3781" t="inlineStr"/>
      <c r="H3781" t="inlineStr"/>
      <c r="I3781" t="inlineStr"/>
      <c r="J3781" t="inlineStr"/>
      <c r="K3781" t="inlineStr"/>
      <c r="L3781" t="inlineStr"/>
      <c r="M3781" t="inlineStr"/>
      <c r="N3781" t="inlineStr"/>
      <c r="O3781" t="n">
        <v>0</v>
      </c>
      <c r="P3781" t="n">
        <v>0</v>
      </c>
      <c r="Q3781" t="n">
        <v>500000000</v>
      </c>
    </row>
    <row r="3782" ht="15" customHeight="1" s="1003">
      <c r="A3782" s="1019" t="inlineStr">
        <is>
          <t>Olives de table</t>
        </is>
      </c>
      <c r="B3782" t="inlineStr">
        <is>
          <t>Ecart statistique</t>
        </is>
      </c>
      <c r="C3782" t="inlineStr">
        <is>
          <t>kt</t>
        </is>
      </c>
      <c r="D3782" t="inlineStr">
        <is>
          <t>France</t>
        </is>
      </c>
      <c r="E3782" t="inlineStr">
        <is>
          <t>2019-20</t>
        </is>
      </c>
      <c r="F3782" t="inlineStr">
        <is>
          <t>Lentille</t>
        </is>
      </c>
      <c r="G3782" t="inlineStr"/>
      <c r="H3782" t="inlineStr"/>
      <c r="I3782" t="inlineStr"/>
      <c r="J3782" t="inlineStr"/>
      <c r="K3782" t="inlineStr"/>
      <c r="L3782" t="inlineStr"/>
      <c r="M3782" t="inlineStr"/>
      <c r="N3782" t="inlineStr"/>
      <c r="O3782" t="n">
        <v>0</v>
      </c>
      <c r="P3782" t="n">
        <v>0</v>
      </c>
      <c r="Q3782" t="n">
        <v>500000000</v>
      </c>
    </row>
    <row r="3783" ht="15" customHeight="1" s="1003">
      <c r="A3783" s="1019" t="inlineStr">
        <is>
          <t>Produits alimentaires</t>
        </is>
      </c>
      <c r="B3783" t="inlineStr">
        <is>
          <t>GMS</t>
        </is>
      </c>
      <c r="C3783" t="inlineStr">
        <is>
          <t>kt</t>
        </is>
      </c>
      <c r="D3783" t="inlineStr">
        <is>
          <t>France</t>
        </is>
      </c>
      <c r="E3783" t="inlineStr">
        <is>
          <t>2019-20</t>
        </is>
      </c>
      <c r="F3783" t="inlineStr">
        <is>
          <t>Lentille</t>
        </is>
      </c>
      <c r="G3783" t="inlineStr"/>
      <c r="H3783" t="inlineStr">
        <is>
          <t>Part de consommation de produits alimentaires par les GMS (en volume de matière première) = 79,82 % (OléoProtéines - Terres Univia)</t>
        </is>
      </c>
      <c r="I3783" t="inlineStr">
        <is>
          <t>OléoProtéines - Terres Univia</t>
        </is>
      </c>
      <c r="J3783" t="inlineStr">
        <is>
          <t>Même répartition des circuits de distribution des produits alimentaires qu'en 2023</t>
        </is>
      </c>
      <c r="K3783" t="inlineStr">
        <is>
          <t>Répartition</t>
        </is>
      </c>
      <c r="L3783" t="inlineStr">
        <is>
          <t>Part de consommation de produits alimentaires par les GMS (en volume de matière première)</t>
        </is>
      </c>
      <c r="M3783" t="inlineStr">
        <is>
          <t>Consommation - OléoProtéines</t>
        </is>
      </c>
      <c r="N3783" t="inlineStr"/>
      <c r="O3783" t="n">
        <v>48</v>
      </c>
      <c r="P3783" t="n">
        <v>32.5</v>
      </c>
      <c r="Q3783" t="n">
        <v>500000000</v>
      </c>
    </row>
    <row r="3784" ht="15" customHeight="1" s="1003">
      <c r="A3784" s="1019" t="inlineStr">
        <is>
          <t>Produits alimentaires</t>
        </is>
      </c>
      <c r="B3784" t="inlineStr">
        <is>
          <t>Circuits spécialisés</t>
        </is>
      </c>
      <c r="C3784" t="inlineStr">
        <is>
          <t>kt</t>
        </is>
      </c>
      <c r="D3784" t="inlineStr">
        <is>
          <t>France</t>
        </is>
      </c>
      <c r="E3784" t="inlineStr">
        <is>
          <t>2019-20</t>
        </is>
      </c>
      <c r="F3784" t="inlineStr">
        <is>
          <t>Lentille</t>
        </is>
      </c>
      <c r="G3784" t="inlineStr"/>
      <c r="H3784" t="inlineStr">
        <is>
          <t>Part de consommation de produits alimentaires par les circuits spécialisés (en volume de matière première) = 3,99 % (OléoProtéines - Terres Univia)</t>
        </is>
      </c>
      <c r="I3784" t="inlineStr">
        <is>
          <t>OléoProtéines - Terres Univia</t>
        </is>
      </c>
      <c r="J3784" t="inlineStr">
        <is>
          <t>Même répartition des circuits de distribution des produits alimentaires qu'en 2023</t>
        </is>
      </c>
      <c r="K3784" t="inlineStr">
        <is>
          <t>Répartition</t>
        </is>
      </c>
      <c r="L3784" t="inlineStr">
        <is>
          <t>Part de consommation de produits alimentaires par les circuits spécialisés (en volume de matière première)</t>
        </is>
      </c>
      <c r="M3784" t="inlineStr">
        <is>
          <t>Consommation - OléoProtéines</t>
        </is>
      </c>
      <c r="N3784" t="inlineStr"/>
      <c r="O3784" t="n">
        <v>2.4</v>
      </c>
      <c r="P3784" t="n">
        <v>1.62</v>
      </c>
      <c r="Q3784" t="n">
        <v>500000000</v>
      </c>
    </row>
    <row r="3785" ht="15" customHeight="1" s="1003">
      <c r="A3785" s="1019" t="inlineStr">
        <is>
          <t>Produits alimentaires</t>
        </is>
      </c>
      <c r="B3785" t="inlineStr">
        <is>
          <t>RHD</t>
        </is>
      </c>
      <c r="C3785" t="inlineStr">
        <is>
          <t>kt</t>
        </is>
      </c>
      <c r="D3785" t="inlineStr">
        <is>
          <t>France</t>
        </is>
      </c>
      <c r="E3785" t="inlineStr">
        <is>
          <t>2019-20</t>
        </is>
      </c>
      <c r="F3785" t="inlineStr">
        <is>
          <t>Lentille</t>
        </is>
      </c>
      <c r="G3785" t="inlineStr"/>
      <c r="H3785" t="inlineStr">
        <is>
          <t>Part de consommation de produits alimentaires par la RHD (en volume de matière première) = 10,9 % (OléoProtéines - Terres Univia)</t>
        </is>
      </c>
      <c r="I3785" t="inlineStr">
        <is>
          <t>OléoProtéines - Terres Univia</t>
        </is>
      </c>
      <c r="J3785" t="inlineStr">
        <is>
          <t>Même répartition des circuits de distribution des produits alimentaires qu'en 2023</t>
        </is>
      </c>
      <c r="K3785" t="inlineStr">
        <is>
          <t>Répartition</t>
        </is>
      </c>
      <c r="L3785" t="inlineStr">
        <is>
          <t>Part de consommation de produits alimentaires par la RHD (en volume de matière première)</t>
        </is>
      </c>
      <c r="M3785" t="inlineStr">
        <is>
          <t>Consommation - OléoProtéines</t>
        </is>
      </c>
      <c r="N3785" t="inlineStr"/>
      <c r="O3785" t="n">
        <v>6.55</v>
      </c>
      <c r="P3785" t="n">
        <v>4.44</v>
      </c>
      <c r="Q3785" t="n">
        <v>500000000</v>
      </c>
    </row>
    <row r="3786" ht="15" customHeight="1" s="1003">
      <c r="A3786" s="1019" t="inlineStr">
        <is>
          <t>Produits alimentaires</t>
        </is>
      </c>
      <c r="B3786" t="inlineStr">
        <is>
          <t>Autres IAA</t>
        </is>
      </c>
      <c r="C3786" t="inlineStr">
        <is>
          <t>kt</t>
        </is>
      </c>
      <c r="D3786" t="inlineStr">
        <is>
          <t>France</t>
        </is>
      </c>
      <c r="E3786" t="inlineStr">
        <is>
          <t>2019-20</t>
        </is>
      </c>
      <c r="F3786" t="inlineStr">
        <is>
          <t>Lentille</t>
        </is>
      </c>
      <c r="G3786" t="inlineStr"/>
      <c r="H3786" t="inlineStr">
        <is>
          <t>Part de consommation de produits alimentaires par les autres IAA (en volume de matière première) = 5,29 % (OléoProtéines - Terres Univia)</t>
        </is>
      </c>
      <c r="I3786" t="inlineStr">
        <is>
          <t>OléoProtéines - Terres Univia</t>
        </is>
      </c>
      <c r="J3786" t="inlineStr">
        <is>
          <t>Même répartition des circuits de distribution des produits alimentaires qu'en 2023</t>
        </is>
      </c>
      <c r="K3786" t="inlineStr">
        <is>
          <t>Répartition</t>
        </is>
      </c>
      <c r="L3786" t="inlineStr">
        <is>
          <t>Part de consommation de produits alimentaires par les autres IAA (en volume de matière première)</t>
        </is>
      </c>
      <c r="M3786" t="inlineStr">
        <is>
          <t>Consommation - OléoProtéines</t>
        </is>
      </c>
      <c r="N3786" t="inlineStr"/>
      <c r="O3786" t="n">
        <v>3.18</v>
      </c>
      <c r="P3786" t="n">
        <v>2.15</v>
      </c>
      <c r="Q3786" t="n">
        <v>500000000</v>
      </c>
    </row>
    <row r="3787" ht="15" customHeight="1" s="1003">
      <c r="A3787" s="1019" t="inlineStr">
        <is>
          <t>Produits alimentaires</t>
        </is>
      </c>
      <c r="B3787" t="inlineStr">
        <is>
          <t>Ménages</t>
        </is>
      </c>
      <c r="C3787" t="inlineStr">
        <is>
          <t>kt</t>
        </is>
      </c>
      <c r="D3787" t="inlineStr">
        <is>
          <t>France</t>
        </is>
      </c>
      <c r="E3787" t="inlineStr">
        <is>
          <t>2019-20</t>
        </is>
      </c>
      <c r="F3787" t="inlineStr">
        <is>
          <t>Lentille</t>
        </is>
      </c>
      <c r="G3787" t="inlineStr"/>
      <c r="H3787" t="inlineStr"/>
      <c r="I3787" t="inlineStr"/>
      <c r="J3787" t="inlineStr"/>
      <c r="K3787" t="inlineStr"/>
      <c r="L3787" t="inlineStr"/>
      <c r="M3787" t="inlineStr"/>
      <c r="N3787" t="inlineStr"/>
      <c r="O3787" t="n">
        <v>50.4</v>
      </c>
      <c r="P3787" t="n">
        <v>34.1</v>
      </c>
      <c r="Q3787" t="n">
        <v>500000000</v>
      </c>
    </row>
    <row r="3788" ht="15" customHeight="1" s="1003">
      <c r="A3788" s="1019" t="inlineStr">
        <is>
          <t>Produits alimentaires</t>
        </is>
      </c>
      <c r="B3788" t="inlineStr">
        <is>
          <t>Circuits généralistes</t>
        </is>
      </c>
      <c r="C3788" t="inlineStr">
        <is>
          <t>kt</t>
        </is>
      </c>
      <c r="D3788" t="inlineStr">
        <is>
          <t>France</t>
        </is>
      </c>
      <c r="E3788" t="inlineStr">
        <is>
          <t>2019-20</t>
        </is>
      </c>
      <c r="F3788" t="inlineStr">
        <is>
          <t>Lentille</t>
        </is>
      </c>
      <c r="G3788" t="inlineStr"/>
      <c r="H3788" t="inlineStr"/>
      <c r="I3788" t="inlineStr"/>
      <c r="J3788" t="inlineStr"/>
      <c r="K3788" t="inlineStr"/>
      <c r="L3788" t="inlineStr"/>
      <c r="M3788" t="inlineStr"/>
      <c r="N3788" t="inlineStr"/>
      <c r="O3788" t="n">
        <v>48</v>
      </c>
      <c r="P3788" t="n">
        <v>32.5</v>
      </c>
      <c r="Q3788" t="n">
        <v>500000000</v>
      </c>
    </row>
    <row r="3789" ht="15" customHeight="1" s="1003">
      <c r="A3789" s="1019" t="inlineStr">
        <is>
          <t>Produits alimentaires</t>
        </is>
      </c>
      <c r="B3789" t="inlineStr">
        <is>
          <t>Alimentation humaine</t>
        </is>
      </c>
      <c r="C3789" t="inlineStr">
        <is>
          <t>kt</t>
        </is>
      </c>
      <c r="D3789" t="inlineStr">
        <is>
          <t>France</t>
        </is>
      </c>
      <c r="E3789" t="inlineStr">
        <is>
          <t>2019-20</t>
        </is>
      </c>
      <c r="F3789" t="inlineStr">
        <is>
          <t>Lentille</t>
        </is>
      </c>
      <c r="G3789" t="inlineStr"/>
      <c r="H3789" t="inlineStr"/>
      <c r="I3789" t="inlineStr"/>
      <c r="J3789" t="inlineStr"/>
      <c r="K3789" t="inlineStr"/>
      <c r="L3789" t="inlineStr"/>
      <c r="M3789" t="inlineStr"/>
      <c r="N3789" t="inlineStr"/>
      <c r="O3789" t="n">
        <v>60.1</v>
      </c>
      <c r="P3789" t="n">
        <v>40.7</v>
      </c>
      <c r="Q3789" t="n">
        <v>500000000</v>
      </c>
    </row>
    <row r="3790" ht="15" customHeight="1" s="1003">
      <c r="A3790" s="1019" t="inlineStr">
        <is>
          <t>Produits alimentaires</t>
        </is>
      </c>
      <c r="B3790" t="inlineStr">
        <is>
          <t>Usages alimentaires</t>
        </is>
      </c>
      <c r="C3790" t="inlineStr">
        <is>
          <t>kt</t>
        </is>
      </c>
      <c r="D3790" t="inlineStr">
        <is>
          <t>France</t>
        </is>
      </c>
      <c r="E3790" t="inlineStr">
        <is>
          <t>2019-20</t>
        </is>
      </c>
      <c r="F3790" t="inlineStr">
        <is>
          <t>Lentille</t>
        </is>
      </c>
      <c r="G3790" t="inlineStr"/>
      <c r="H3790" t="inlineStr"/>
      <c r="I3790" t="inlineStr"/>
      <c r="J3790" t="inlineStr"/>
      <c r="K3790" t="inlineStr"/>
      <c r="L3790" t="inlineStr"/>
      <c r="M3790" t="inlineStr"/>
      <c r="N3790" t="inlineStr"/>
      <c r="O3790" t="n">
        <v>60.1</v>
      </c>
      <c r="P3790" t="n">
        <v>40.7</v>
      </c>
      <c r="Q3790" t="n">
        <v>500000000</v>
      </c>
    </row>
    <row r="3791" ht="15" customHeight="1" s="1003">
      <c r="A3791" s="1019" t="inlineStr">
        <is>
          <t>Produits alimentaires</t>
        </is>
      </c>
      <c r="B3791" t="inlineStr">
        <is>
          <t>Débouchés</t>
        </is>
      </c>
      <c r="C3791" t="inlineStr">
        <is>
          <t>kt</t>
        </is>
      </c>
      <c r="D3791" t="inlineStr">
        <is>
          <t>France</t>
        </is>
      </c>
      <c r="E3791" t="inlineStr">
        <is>
          <t>2019-20</t>
        </is>
      </c>
      <c r="F3791" t="inlineStr">
        <is>
          <t>Lentille</t>
        </is>
      </c>
      <c r="G3791" t="inlineStr"/>
      <c r="H3791" t="inlineStr"/>
      <c r="I3791" t="inlineStr"/>
      <c r="J3791" t="inlineStr"/>
      <c r="K3791" t="inlineStr"/>
      <c r="L3791" t="inlineStr"/>
      <c r="M3791" t="inlineStr"/>
      <c r="N3791" t="inlineStr"/>
      <c r="O3791" t="n">
        <v>60.1</v>
      </c>
      <c r="P3791" t="n">
        <v>40.7</v>
      </c>
      <c r="Q3791" t="n">
        <v>500000000</v>
      </c>
    </row>
    <row r="3792" ht="15" customHeight="1" s="1003">
      <c r="A3792" s="1019" t="inlineStr">
        <is>
          <t>Amidon</t>
        </is>
      </c>
      <c r="B3792" t="inlineStr">
        <is>
          <t>Autres IAA</t>
        </is>
      </c>
      <c r="C3792" t="inlineStr">
        <is>
          <t>kt</t>
        </is>
      </c>
      <c r="D3792" t="inlineStr">
        <is>
          <t>France</t>
        </is>
      </c>
      <c r="E3792" t="inlineStr">
        <is>
          <t>2019-20</t>
        </is>
      </c>
      <c r="F3792" t="inlineStr">
        <is>
          <t>Lentille</t>
        </is>
      </c>
      <c r="G3792" t="inlineStr"/>
      <c r="H3792" t="inlineStr"/>
      <c r="I3792" t="inlineStr"/>
      <c r="J3792" t="inlineStr"/>
      <c r="K3792" t="inlineStr"/>
      <c r="L3792" t="inlineStr"/>
      <c r="M3792" t="inlineStr"/>
      <c r="N3792" t="inlineStr"/>
      <c r="O3792" t="n">
        <v>0</v>
      </c>
      <c r="P3792" t="n">
        <v>0</v>
      </c>
      <c r="Q3792" t="n">
        <v>0</v>
      </c>
    </row>
    <row r="3793" ht="15" customHeight="1" s="1003">
      <c r="A3793" s="1019" t="inlineStr">
        <is>
          <t>Amidon</t>
        </is>
      </c>
      <c r="B3793" t="inlineStr">
        <is>
          <t>Alimentation humaine</t>
        </is>
      </c>
      <c r="C3793" t="inlineStr">
        <is>
          <t>kt</t>
        </is>
      </c>
      <c r="D3793" t="inlineStr">
        <is>
          <t>France</t>
        </is>
      </c>
      <c r="E3793" t="inlineStr">
        <is>
          <t>2019-20</t>
        </is>
      </c>
      <c r="F3793" t="inlineStr">
        <is>
          <t>Lentille</t>
        </is>
      </c>
      <c r="G3793" t="inlineStr"/>
      <c r="H3793" t="inlineStr"/>
      <c r="I3793" t="inlineStr"/>
      <c r="J3793" t="inlineStr"/>
      <c r="K3793" t="inlineStr"/>
      <c r="L3793" t="inlineStr"/>
      <c r="M3793" t="inlineStr"/>
      <c r="N3793" t="inlineStr"/>
      <c r="O3793" t="n">
        <v>0</v>
      </c>
      <c r="P3793" t="n">
        <v>0</v>
      </c>
      <c r="Q3793" t="n">
        <v>0</v>
      </c>
    </row>
    <row r="3794" ht="15" customHeight="1" s="1003">
      <c r="A3794" s="1019" t="inlineStr">
        <is>
          <t>Amidon</t>
        </is>
      </c>
      <c r="B3794" t="inlineStr">
        <is>
          <t>Usages alimentaires</t>
        </is>
      </c>
      <c r="C3794" t="inlineStr">
        <is>
          <t>kt</t>
        </is>
      </c>
      <c r="D3794" t="inlineStr">
        <is>
          <t>France</t>
        </is>
      </c>
      <c r="E3794" t="inlineStr">
        <is>
          <t>2019-20</t>
        </is>
      </c>
      <c r="F3794" t="inlineStr">
        <is>
          <t>Lentille</t>
        </is>
      </c>
      <c r="G3794" t="inlineStr"/>
      <c r="H3794" t="inlineStr"/>
      <c r="I3794" t="inlineStr"/>
      <c r="J3794" t="inlineStr"/>
      <c r="K3794" t="inlineStr"/>
      <c r="L3794" t="inlineStr"/>
      <c r="M3794" t="inlineStr"/>
      <c r="N3794" t="inlineStr"/>
      <c r="O3794" t="n">
        <v>0</v>
      </c>
      <c r="P3794" t="n">
        <v>0</v>
      </c>
      <c r="Q3794" t="n">
        <v>0</v>
      </c>
    </row>
    <row r="3795" ht="15" customHeight="1" s="1003">
      <c r="A3795" s="1019" t="inlineStr">
        <is>
          <t>Amidon</t>
        </is>
      </c>
      <c r="B3795" t="inlineStr">
        <is>
          <t>Débouchés</t>
        </is>
      </c>
      <c r="C3795" t="inlineStr">
        <is>
          <t>kt</t>
        </is>
      </c>
      <c r="D3795" t="inlineStr">
        <is>
          <t>France</t>
        </is>
      </c>
      <c r="E3795" t="inlineStr">
        <is>
          <t>2019-20</t>
        </is>
      </c>
      <c r="F3795" t="inlineStr">
        <is>
          <t>Lentille</t>
        </is>
      </c>
      <c r="G3795" t="inlineStr"/>
      <c r="H3795" t="inlineStr"/>
      <c r="I3795" t="inlineStr"/>
      <c r="J3795" t="inlineStr"/>
      <c r="K3795" t="inlineStr"/>
      <c r="L3795" t="inlineStr"/>
      <c r="M3795" t="inlineStr"/>
      <c r="N3795" t="inlineStr"/>
      <c r="O3795" t="n">
        <v>0</v>
      </c>
      <c r="P3795" t="n">
        <v>0</v>
      </c>
      <c r="Q3795" t="n">
        <v>0</v>
      </c>
    </row>
    <row r="3796" ht="15" customHeight="1" s="1003">
      <c r="A3796" s="1019" t="inlineStr">
        <is>
          <t>Protéine</t>
        </is>
      </c>
      <c r="B3796" t="inlineStr">
        <is>
          <t>Autres IAA</t>
        </is>
      </c>
      <c r="C3796" t="inlineStr">
        <is>
          <t>kt</t>
        </is>
      </c>
      <c r="D3796" t="inlineStr">
        <is>
          <t>France</t>
        </is>
      </c>
      <c r="E3796" t="inlineStr">
        <is>
          <t>2019-20</t>
        </is>
      </c>
      <c r="F3796" t="inlineStr">
        <is>
          <t>Lentille</t>
        </is>
      </c>
      <c r="G3796" t="inlineStr"/>
      <c r="H3796" t="inlineStr"/>
      <c r="I3796" t="inlineStr"/>
      <c r="J3796" t="inlineStr"/>
      <c r="K3796" t="inlineStr"/>
      <c r="L3796" t="inlineStr"/>
      <c r="M3796" t="inlineStr"/>
      <c r="N3796" t="inlineStr"/>
      <c r="O3796" t="n">
        <v>0</v>
      </c>
      <c r="P3796" t="n">
        <v>0</v>
      </c>
      <c r="Q3796" t="n">
        <v>0</v>
      </c>
    </row>
    <row r="3797" ht="15" customHeight="1" s="1003">
      <c r="A3797" s="1019" t="inlineStr">
        <is>
          <t>Protéine</t>
        </is>
      </c>
      <c r="B3797" t="inlineStr">
        <is>
          <t>Alimentation humaine</t>
        </is>
      </c>
      <c r="C3797" t="inlineStr">
        <is>
          <t>kt</t>
        </is>
      </c>
      <c r="D3797" t="inlineStr">
        <is>
          <t>France</t>
        </is>
      </c>
      <c r="E3797" t="inlineStr">
        <is>
          <t>2019-20</t>
        </is>
      </c>
      <c r="F3797" t="inlineStr">
        <is>
          <t>Lentille</t>
        </is>
      </c>
      <c r="G3797" t="inlineStr"/>
      <c r="H3797" t="inlineStr"/>
      <c r="I3797" t="inlineStr"/>
      <c r="J3797" t="inlineStr"/>
      <c r="K3797" t="inlineStr"/>
      <c r="L3797" t="inlineStr"/>
      <c r="M3797" t="inlineStr"/>
      <c r="N3797" t="inlineStr"/>
      <c r="O3797" t="n">
        <v>0</v>
      </c>
      <c r="P3797" t="n">
        <v>0</v>
      </c>
      <c r="Q3797" t="n">
        <v>0</v>
      </c>
    </row>
    <row r="3798" ht="15" customHeight="1" s="1003">
      <c r="A3798" s="1019" t="inlineStr">
        <is>
          <t>Protéine</t>
        </is>
      </c>
      <c r="B3798" t="inlineStr">
        <is>
          <t>Usages alimentaires</t>
        </is>
      </c>
      <c r="C3798" t="inlineStr">
        <is>
          <t>kt</t>
        </is>
      </c>
      <c r="D3798" t="inlineStr">
        <is>
          <t>France</t>
        </is>
      </c>
      <c r="E3798" t="inlineStr">
        <is>
          <t>2019-20</t>
        </is>
      </c>
      <c r="F3798" t="inlineStr">
        <is>
          <t>Lentille</t>
        </is>
      </c>
      <c r="G3798" t="inlineStr"/>
      <c r="H3798" t="inlineStr"/>
      <c r="I3798" t="inlineStr"/>
      <c r="J3798" t="inlineStr"/>
      <c r="K3798" t="inlineStr"/>
      <c r="L3798" t="inlineStr"/>
      <c r="M3798" t="inlineStr"/>
      <c r="N3798" t="inlineStr"/>
      <c r="O3798" t="n">
        <v>0</v>
      </c>
      <c r="P3798" t="n">
        <v>0</v>
      </c>
      <c r="Q3798" t="n">
        <v>0</v>
      </c>
    </row>
    <row r="3799" ht="15" customHeight="1" s="1003">
      <c r="A3799" s="1019" t="inlineStr">
        <is>
          <t>Protéine</t>
        </is>
      </c>
      <c r="B3799" t="inlineStr">
        <is>
          <t>Débouchés</t>
        </is>
      </c>
      <c r="C3799" t="inlineStr">
        <is>
          <t>kt</t>
        </is>
      </c>
      <c r="D3799" t="inlineStr">
        <is>
          <t>France</t>
        </is>
      </c>
      <c r="E3799" t="inlineStr">
        <is>
          <t>2019-20</t>
        </is>
      </c>
      <c r="F3799" t="inlineStr">
        <is>
          <t>Lentille</t>
        </is>
      </c>
      <c r="G3799" t="inlineStr"/>
      <c r="H3799" t="inlineStr"/>
      <c r="I3799" t="inlineStr"/>
      <c r="J3799" t="inlineStr"/>
      <c r="K3799" t="inlineStr"/>
      <c r="L3799" t="inlineStr"/>
      <c r="M3799" t="inlineStr"/>
      <c r="N3799" t="inlineStr"/>
      <c r="O3799" t="n">
        <v>0</v>
      </c>
      <c r="P3799" t="n">
        <v>0</v>
      </c>
      <c r="Q3799" t="n">
        <v>0</v>
      </c>
    </row>
    <row r="3800" ht="15" customHeight="1" s="1003">
      <c r="A3800" s="1019" t="inlineStr">
        <is>
          <t>Fibres, lipides et sons</t>
        </is>
      </c>
      <c r="B3800" t="inlineStr">
        <is>
          <t>Autres IAA</t>
        </is>
      </c>
      <c r="C3800" t="inlineStr">
        <is>
          <t>kt</t>
        </is>
      </c>
      <c r="D3800" t="inlineStr">
        <is>
          <t>France</t>
        </is>
      </c>
      <c r="E3800" t="inlineStr">
        <is>
          <t>2019-20</t>
        </is>
      </c>
      <c r="F3800" t="inlineStr">
        <is>
          <t>Lentille</t>
        </is>
      </c>
      <c r="G3800" t="inlineStr"/>
      <c r="H3800" t="inlineStr"/>
      <c r="I3800" t="inlineStr"/>
      <c r="J3800" t="inlineStr"/>
      <c r="K3800" t="inlineStr"/>
      <c r="L3800" t="inlineStr"/>
      <c r="M3800" t="inlineStr"/>
      <c r="N3800" t="inlineStr"/>
      <c r="O3800" t="n">
        <v>0</v>
      </c>
      <c r="P3800" t="n">
        <v>0</v>
      </c>
      <c r="Q3800" t="n">
        <v>0</v>
      </c>
    </row>
    <row r="3801" ht="15" customHeight="1" s="1003">
      <c r="A3801" s="1019" t="inlineStr">
        <is>
          <t>Fibres, lipides et sons</t>
        </is>
      </c>
      <c r="B3801" t="inlineStr">
        <is>
          <t>Alimentation humaine</t>
        </is>
      </c>
      <c r="C3801" t="inlineStr">
        <is>
          <t>kt</t>
        </is>
      </c>
      <c r="D3801" t="inlineStr">
        <is>
          <t>France</t>
        </is>
      </c>
      <c r="E3801" t="inlineStr">
        <is>
          <t>2019-20</t>
        </is>
      </c>
      <c r="F3801" t="inlineStr">
        <is>
          <t>Lentille</t>
        </is>
      </c>
      <c r="G3801" t="inlineStr"/>
      <c r="H3801" t="inlineStr"/>
      <c r="I3801" t="inlineStr"/>
      <c r="J3801" t="inlineStr"/>
      <c r="K3801" t="inlineStr"/>
      <c r="L3801" t="inlineStr"/>
      <c r="M3801" t="inlineStr"/>
      <c r="N3801" t="inlineStr"/>
      <c r="O3801" t="n">
        <v>0</v>
      </c>
      <c r="P3801" t="n">
        <v>0</v>
      </c>
      <c r="Q3801" t="n">
        <v>0</v>
      </c>
    </row>
    <row r="3802" ht="15" customHeight="1" s="1003">
      <c r="A3802" s="1019" t="inlineStr">
        <is>
          <t>Fibres, lipides et sons</t>
        </is>
      </c>
      <c r="B3802" t="inlineStr">
        <is>
          <t>Usages alimentaires</t>
        </is>
      </c>
      <c r="C3802" t="inlineStr">
        <is>
          <t>kt</t>
        </is>
      </c>
      <c r="D3802" t="inlineStr">
        <is>
          <t>France</t>
        </is>
      </c>
      <c r="E3802" t="inlineStr">
        <is>
          <t>2019-20</t>
        </is>
      </c>
      <c r="F3802" t="inlineStr">
        <is>
          <t>Lentille</t>
        </is>
      </c>
      <c r="G3802" t="inlineStr"/>
      <c r="H3802" t="inlineStr"/>
      <c r="I3802" t="inlineStr"/>
      <c r="J3802" t="inlineStr"/>
      <c r="K3802" t="inlineStr"/>
      <c r="L3802" t="inlineStr"/>
      <c r="M3802" t="inlineStr"/>
      <c r="N3802" t="inlineStr"/>
      <c r="O3802" t="n">
        <v>0</v>
      </c>
      <c r="P3802" t="n">
        <v>0</v>
      </c>
      <c r="Q3802" t="n">
        <v>0</v>
      </c>
    </row>
    <row r="3803" ht="15" customHeight="1" s="1003">
      <c r="A3803" s="1019" t="inlineStr">
        <is>
          <t>Fibres, lipides et sons</t>
        </is>
      </c>
      <c r="B3803" t="inlineStr">
        <is>
          <t>Débouchés</t>
        </is>
      </c>
      <c r="C3803" t="inlineStr">
        <is>
          <t>kt</t>
        </is>
      </c>
      <c r="D3803" t="inlineStr">
        <is>
          <t>France</t>
        </is>
      </c>
      <c r="E3803" t="inlineStr">
        <is>
          <t>2019-20</t>
        </is>
      </c>
      <c r="F3803" t="inlineStr">
        <is>
          <t>Lentille</t>
        </is>
      </c>
      <c r="G3803" t="inlineStr"/>
      <c r="H3803" t="inlineStr"/>
      <c r="I3803" t="inlineStr"/>
      <c r="J3803" t="inlineStr"/>
      <c r="K3803" t="inlineStr"/>
      <c r="L3803" t="inlineStr"/>
      <c r="M3803" t="inlineStr"/>
      <c r="N3803" t="inlineStr"/>
      <c r="O3803" t="n">
        <v>0</v>
      </c>
      <c r="P3803" t="n">
        <v>0</v>
      </c>
      <c r="Q3803" t="n">
        <v>0</v>
      </c>
    </row>
    <row r="3804" ht="15" customHeight="1" s="1003">
      <c r="A3804" s="1019" t="inlineStr">
        <is>
          <t>Farine</t>
        </is>
      </c>
      <c r="B3804" t="inlineStr">
        <is>
          <t>Autres IAA</t>
        </is>
      </c>
      <c r="C3804" t="inlineStr">
        <is>
          <t>kt</t>
        </is>
      </c>
      <c r="D3804" t="inlineStr">
        <is>
          <t>France</t>
        </is>
      </c>
      <c r="E3804" t="inlineStr">
        <is>
          <t>2019-20</t>
        </is>
      </c>
      <c r="F3804" t="inlineStr">
        <is>
          <t>Lentille</t>
        </is>
      </c>
      <c r="G3804" t="inlineStr"/>
      <c r="H3804" t="inlineStr"/>
      <c r="I3804" t="inlineStr"/>
      <c r="J3804" t="inlineStr"/>
      <c r="K3804" t="inlineStr"/>
      <c r="L3804" t="inlineStr"/>
      <c r="M3804" t="inlineStr"/>
      <c r="N3804" t="inlineStr"/>
      <c r="O3804" t="n">
        <v>0</v>
      </c>
      <c r="P3804" t="n">
        <v>0</v>
      </c>
      <c r="Q3804" t="n">
        <v>0</v>
      </c>
    </row>
    <row r="3805" ht="15" customHeight="1" s="1003">
      <c r="A3805" s="1019" t="inlineStr">
        <is>
          <t>Farine</t>
        </is>
      </c>
      <c r="B3805" t="inlineStr">
        <is>
          <t>Alimentation humaine</t>
        </is>
      </c>
      <c r="C3805" t="inlineStr">
        <is>
          <t>kt</t>
        </is>
      </c>
      <c r="D3805" t="inlineStr">
        <is>
          <t>France</t>
        </is>
      </c>
      <c r="E3805" t="inlineStr">
        <is>
          <t>2019-20</t>
        </is>
      </c>
      <c r="F3805" t="inlineStr">
        <is>
          <t>Lentille</t>
        </is>
      </c>
      <c r="G3805" t="inlineStr"/>
      <c r="H3805" t="inlineStr"/>
      <c r="I3805" t="inlineStr"/>
      <c r="J3805" t="inlineStr"/>
      <c r="K3805" t="inlineStr"/>
      <c r="L3805" t="inlineStr"/>
      <c r="M3805" t="inlineStr"/>
      <c r="N3805" t="inlineStr"/>
      <c r="O3805" t="n">
        <v>0</v>
      </c>
      <c r="P3805" t="n">
        <v>0</v>
      </c>
      <c r="Q3805" t="n">
        <v>0</v>
      </c>
    </row>
    <row r="3806" ht="15" customHeight="1" s="1003">
      <c r="A3806" s="1019" t="inlineStr">
        <is>
          <t>Farine</t>
        </is>
      </c>
      <c r="B3806" t="inlineStr">
        <is>
          <t>Usages alimentaires</t>
        </is>
      </c>
      <c r="C3806" t="inlineStr">
        <is>
          <t>kt</t>
        </is>
      </c>
      <c r="D3806" t="inlineStr">
        <is>
          <t>France</t>
        </is>
      </c>
      <c r="E3806" t="inlineStr">
        <is>
          <t>2019-20</t>
        </is>
      </c>
      <c r="F3806" t="inlineStr">
        <is>
          <t>Lentille</t>
        </is>
      </c>
      <c r="G3806" t="inlineStr"/>
      <c r="H3806" t="inlineStr"/>
      <c r="I3806" t="inlineStr"/>
      <c r="J3806" t="inlineStr"/>
      <c r="K3806" t="inlineStr"/>
      <c r="L3806" t="inlineStr"/>
      <c r="M3806" t="inlineStr"/>
      <c r="N3806" t="inlineStr"/>
      <c r="O3806" t="n">
        <v>0</v>
      </c>
      <c r="P3806" t="n">
        <v>0</v>
      </c>
      <c r="Q3806" t="n">
        <v>0</v>
      </c>
    </row>
    <row r="3807" ht="15" customHeight="1" s="1003">
      <c r="A3807" s="1019" t="inlineStr">
        <is>
          <t>Farine</t>
        </is>
      </c>
      <c r="B3807" t="inlineStr">
        <is>
          <t>Débouchés</t>
        </is>
      </c>
      <c r="C3807" t="inlineStr">
        <is>
          <t>kt</t>
        </is>
      </c>
      <c r="D3807" t="inlineStr">
        <is>
          <t>France</t>
        </is>
      </c>
      <c r="E3807" t="inlineStr">
        <is>
          <t>2019-20</t>
        </is>
      </c>
      <c r="F3807" t="inlineStr">
        <is>
          <t>Lentille</t>
        </is>
      </c>
      <c r="G3807" t="inlineStr"/>
      <c r="H3807" t="inlineStr"/>
      <c r="I3807" t="inlineStr"/>
      <c r="J3807" t="inlineStr"/>
      <c r="K3807" t="inlineStr"/>
      <c r="L3807" t="inlineStr"/>
      <c r="M3807" t="inlineStr"/>
      <c r="N3807" t="inlineStr"/>
      <c r="O3807" t="n">
        <v>0</v>
      </c>
      <c r="P3807" t="n">
        <v>0</v>
      </c>
      <c r="Q3807" t="n">
        <v>0</v>
      </c>
    </row>
    <row r="3808" ht="15" customHeight="1" s="1003">
      <c r="A3808" s="1019" t="inlineStr">
        <is>
          <t>Sons</t>
        </is>
      </c>
      <c r="B3808" t="inlineStr">
        <is>
          <t>Alimentation animale</t>
        </is>
      </c>
      <c r="C3808" t="inlineStr">
        <is>
          <t>kt</t>
        </is>
      </c>
      <c r="D3808" t="inlineStr">
        <is>
          <t>France</t>
        </is>
      </c>
      <c r="E3808" t="inlineStr">
        <is>
          <t>2019-20</t>
        </is>
      </c>
      <c r="F3808" t="inlineStr">
        <is>
          <t>Lentille</t>
        </is>
      </c>
      <c r="G3808" t="inlineStr"/>
      <c r="H3808" t="inlineStr"/>
      <c r="I3808" t="inlineStr"/>
      <c r="J3808" t="inlineStr"/>
      <c r="K3808" t="inlineStr"/>
      <c r="L3808" t="inlineStr"/>
      <c r="M3808" t="inlineStr"/>
      <c r="N3808" t="inlineStr"/>
      <c r="O3808" t="n">
        <v>0</v>
      </c>
      <c r="P3808" t="n">
        <v>0</v>
      </c>
      <c r="Q3808" t="n">
        <v>0</v>
      </c>
    </row>
    <row r="3809" ht="15" customHeight="1" s="1003">
      <c r="A3809" s="1019" t="inlineStr">
        <is>
          <t>Sons</t>
        </is>
      </c>
      <c r="B3809" t="inlineStr">
        <is>
          <t>Usages alimentaires</t>
        </is>
      </c>
      <c r="C3809" t="inlineStr">
        <is>
          <t>kt</t>
        </is>
      </c>
      <c r="D3809" t="inlineStr">
        <is>
          <t>France</t>
        </is>
      </c>
      <c r="E3809" t="inlineStr">
        <is>
          <t>2019-20</t>
        </is>
      </c>
      <c r="F3809" t="inlineStr">
        <is>
          <t>Lentille</t>
        </is>
      </c>
      <c r="G3809" t="inlineStr"/>
      <c r="H3809" t="inlineStr"/>
      <c r="I3809" t="inlineStr"/>
      <c r="J3809" t="inlineStr"/>
      <c r="K3809" t="inlineStr"/>
      <c r="L3809" t="inlineStr"/>
      <c r="M3809" t="inlineStr"/>
      <c r="N3809" t="inlineStr"/>
      <c r="O3809" t="n">
        <v>0</v>
      </c>
      <c r="P3809" t="n">
        <v>0</v>
      </c>
      <c r="Q3809" t="n">
        <v>0</v>
      </c>
    </row>
    <row r="3810" ht="15" customHeight="1" s="1003">
      <c r="A3810" s="1019" t="inlineStr">
        <is>
          <t>Sons</t>
        </is>
      </c>
      <c r="B3810" t="inlineStr">
        <is>
          <t>Débouchés</t>
        </is>
      </c>
      <c r="C3810" t="inlineStr">
        <is>
          <t>kt</t>
        </is>
      </c>
      <c r="D3810" t="inlineStr">
        <is>
          <t>France</t>
        </is>
      </c>
      <c r="E3810" t="inlineStr">
        <is>
          <t>2019-20</t>
        </is>
      </c>
      <c r="F3810" t="inlineStr">
        <is>
          <t>Lentille</t>
        </is>
      </c>
      <c r="G3810" t="inlineStr"/>
      <c r="H3810" t="inlineStr"/>
      <c r="I3810" t="inlineStr"/>
      <c r="J3810" t="inlineStr"/>
      <c r="K3810" t="inlineStr"/>
      <c r="L3810" t="inlineStr"/>
      <c r="M3810" t="inlineStr"/>
      <c r="N3810" t="inlineStr"/>
      <c r="O3810" t="n">
        <v>0</v>
      </c>
      <c r="P3810" t="n">
        <v>0</v>
      </c>
      <c r="Q3810" t="n">
        <v>0</v>
      </c>
    </row>
    <row r="3811" ht="15" customHeight="1" s="1003">
      <c r="A3811" s="1019" t="inlineStr">
        <is>
          <t>Sons</t>
        </is>
      </c>
      <c r="B3811" t="inlineStr">
        <is>
          <t>FAB</t>
        </is>
      </c>
      <c r="C3811" t="inlineStr">
        <is>
          <t>kt</t>
        </is>
      </c>
      <c r="D3811" t="inlineStr">
        <is>
          <t>France</t>
        </is>
      </c>
      <c r="E3811" t="inlineStr">
        <is>
          <t>2019-20</t>
        </is>
      </c>
      <c r="F3811" t="inlineStr">
        <is>
          <t>Lentille</t>
        </is>
      </c>
      <c r="G3811" t="inlineStr"/>
      <c r="H3811" t="inlineStr"/>
      <c r="I3811" t="inlineStr"/>
      <c r="J3811" t="inlineStr"/>
      <c r="K3811" t="inlineStr"/>
      <c r="L3811" t="inlineStr"/>
      <c r="M3811" t="inlineStr"/>
      <c r="N3811" t="inlineStr"/>
      <c r="O3811" t="n">
        <v>0</v>
      </c>
      <c r="P3811" t="n">
        <v>0</v>
      </c>
      <c r="Q3811" t="n">
        <v>0</v>
      </c>
    </row>
    <row r="3812" ht="15" customHeight="1" s="1003">
      <c r="A3812" s="1019" t="inlineStr">
        <is>
          <t>Sons</t>
        </is>
      </c>
      <c r="B3812" t="inlineStr">
        <is>
          <t>FAF</t>
        </is>
      </c>
      <c r="C3812" t="inlineStr">
        <is>
          <t>kt</t>
        </is>
      </c>
      <c r="D3812" t="inlineStr">
        <is>
          <t>France</t>
        </is>
      </c>
      <c r="E3812" t="inlineStr">
        <is>
          <t>2019-20</t>
        </is>
      </c>
      <c r="F3812" t="inlineStr">
        <is>
          <t>Lentille</t>
        </is>
      </c>
      <c r="G3812" t="inlineStr"/>
      <c r="H3812" t="inlineStr"/>
      <c r="I3812" t="inlineStr"/>
      <c r="J3812" t="inlineStr"/>
      <c r="K3812" t="inlineStr"/>
      <c r="L3812" t="inlineStr"/>
      <c r="M3812" t="inlineStr"/>
      <c r="N3812" t="inlineStr"/>
      <c r="O3812" t="n">
        <v>0</v>
      </c>
      <c r="P3812" t="n">
        <v>0</v>
      </c>
      <c r="Q3812" t="n">
        <v>0</v>
      </c>
    </row>
    <row r="3813" ht="15" customHeight="1" s="1003">
      <c r="A3813" s="1019" t="inlineStr">
        <is>
          <t>Sons</t>
        </is>
      </c>
      <c r="B3813" t="inlineStr">
        <is>
          <t>Direct élevage</t>
        </is>
      </c>
      <c r="C3813" t="inlineStr">
        <is>
          <t>kt</t>
        </is>
      </c>
      <c r="D3813" t="inlineStr">
        <is>
          <t>France</t>
        </is>
      </c>
      <c r="E3813" t="inlineStr">
        <is>
          <t>2019-20</t>
        </is>
      </c>
      <c r="F3813" t="inlineStr">
        <is>
          <t>Lentille</t>
        </is>
      </c>
      <c r="G3813" t="inlineStr"/>
      <c r="H3813" t="inlineStr"/>
      <c r="I3813" t="inlineStr"/>
      <c r="J3813" t="inlineStr"/>
      <c r="K3813" t="inlineStr"/>
      <c r="L3813" t="inlineStr"/>
      <c r="M3813" t="inlineStr"/>
      <c r="N3813" t="inlineStr"/>
      <c r="O3813" t="n">
        <v>0</v>
      </c>
      <c r="P3813" t="n">
        <v>0</v>
      </c>
      <c r="Q3813" t="n">
        <v>0</v>
      </c>
    </row>
    <row r="3814" ht="15" customHeight="1" s="1003">
      <c r="A3814" s="1019" t="inlineStr">
        <is>
          <t>Sons</t>
        </is>
      </c>
      <c r="B3814" t="inlineStr">
        <is>
          <t>Petfood</t>
        </is>
      </c>
      <c r="C3814" t="inlineStr">
        <is>
          <t>kt</t>
        </is>
      </c>
      <c r="D3814" t="inlineStr">
        <is>
          <t>France</t>
        </is>
      </c>
      <c r="E3814" t="inlineStr">
        <is>
          <t>2019-20</t>
        </is>
      </c>
      <c r="F3814" t="inlineStr">
        <is>
          <t>Lentille</t>
        </is>
      </c>
      <c r="G3814" t="inlineStr"/>
      <c r="H3814" t="inlineStr"/>
      <c r="I3814" t="inlineStr"/>
      <c r="J3814" t="inlineStr"/>
      <c r="K3814" t="inlineStr"/>
      <c r="L3814" t="inlineStr"/>
      <c r="M3814" t="inlineStr"/>
      <c r="N3814" t="inlineStr"/>
      <c r="O3814" t="n">
        <v>0</v>
      </c>
      <c r="P3814" t="n">
        <v>0</v>
      </c>
      <c r="Q3814" t="n">
        <v>0</v>
      </c>
    </row>
    <row r="3815" ht="15" customHeight="1" s="1003">
      <c r="A3815" s="1019" t="inlineStr">
        <is>
          <t>Sons</t>
        </is>
      </c>
      <c r="B3815" t="inlineStr">
        <is>
          <t>Alimentation animale rente</t>
        </is>
      </c>
      <c r="C3815" t="inlineStr">
        <is>
          <t>kt</t>
        </is>
      </c>
      <c r="D3815" t="inlineStr">
        <is>
          <t>France</t>
        </is>
      </c>
      <c r="E3815" t="inlineStr">
        <is>
          <t>2019-20</t>
        </is>
      </c>
      <c r="F3815" t="inlineStr">
        <is>
          <t>Lentille</t>
        </is>
      </c>
      <c r="G3815" t="inlineStr"/>
      <c r="H3815" t="inlineStr"/>
      <c r="I3815" t="inlineStr"/>
      <c r="J3815" t="inlineStr"/>
      <c r="K3815" t="inlineStr"/>
      <c r="L3815" t="inlineStr"/>
      <c r="M3815" t="inlineStr"/>
      <c r="N3815" t="inlineStr"/>
      <c r="O3815" t="n">
        <v>0</v>
      </c>
      <c r="P3815" t="n">
        <v>0</v>
      </c>
      <c r="Q3815" t="n">
        <v>0</v>
      </c>
    </row>
    <row r="3816" ht="15" customHeight="1" s="1003">
      <c r="A3816" s="1019" t="inlineStr">
        <is>
          <t>Sons</t>
        </is>
      </c>
      <c r="B3816" t="inlineStr">
        <is>
          <t>Hors FAB</t>
        </is>
      </c>
      <c r="C3816" t="inlineStr">
        <is>
          <t>kt</t>
        </is>
      </c>
      <c r="D3816" t="inlineStr">
        <is>
          <t>France</t>
        </is>
      </c>
      <c r="E3816" t="inlineStr">
        <is>
          <t>2019-20</t>
        </is>
      </c>
      <c r="F3816" t="inlineStr">
        <is>
          <t>Lentille</t>
        </is>
      </c>
      <c r="G3816" t="inlineStr"/>
      <c r="H3816" t="inlineStr"/>
      <c r="I3816" t="inlineStr"/>
      <c r="J3816" t="inlineStr"/>
      <c r="K3816" t="inlineStr"/>
      <c r="L3816" t="inlineStr"/>
      <c r="M3816" t="inlineStr"/>
      <c r="N3816" t="inlineStr"/>
      <c r="O3816" t="n">
        <v>0</v>
      </c>
      <c r="P3816" t="n">
        <v>0</v>
      </c>
      <c r="Q3816" t="n">
        <v>0</v>
      </c>
    </row>
    <row r="3817" ht="15" customHeight="1" s="1003">
      <c r="A3817" s="1019" t="inlineStr">
        <is>
          <t>MPV</t>
        </is>
      </c>
      <c r="B3817" t="inlineStr">
        <is>
          <t>Autres IAA</t>
        </is>
      </c>
      <c r="C3817" t="inlineStr">
        <is>
          <t>kt</t>
        </is>
      </c>
      <c r="D3817" t="inlineStr">
        <is>
          <t>France</t>
        </is>
      </c>
      <c r="E3817" t="inlineStr">
        <is>
          <t>2019-20</t>
        </is>
      </c>
      <c r="F3817" t="inlineStr">
        <is>
          <t>Lentille</t>
        </is>
      </c>
      <c r="G3817" t="inlineStr"/>
      <c r="H3817" t="inlineStr"/>
      <c r="I3817" t="inlineStr"/>
      <c r="J3817" t="inlineStr"/>
      <c r="K3817" t="inlineStr"/>
      <c r="L3817" t="inlineStr"/>
      <c r="M3817" t="inlineStr"/>
      <c r="N3817" t="inlineStr"/>
      <c r="O3817" t="n">
        <v>0</v>
      </c>
      <c r="P3817" t="n">
        <v>0</v>
      </c>
      <c r="Q3817" t="n">
        <v>0</v>
      </c>
    </row>
    <row r="3818" ht="15" customHeight="1" s="1003">
      <c r="A3818" s="1019" t="inlineStr">
        <is>
          <t>MPV</t>
        </is>
      </c>
      <c r="B3818" t="inlineStr">
        <is>
          <t>Alimentation humaine</t>
        </is>
      </c>
      <c r="C3818" t="inlineStr">
        <is>
          <t>kt</t>
        </is>
      </c>
      <c r="D3818" t="inlineStr">
        <is>
          <t>France</t>
        </is>
      </c>
      <c r="E3818" t="inlineStr">
        <is>
          <t>2019-20</t>
        </is>
      </c>
      <c r="F3818" t="inlineStr">
        <is>
          <t>Lentille</t>
        </is>
      </c>
      <c r="G3818" t="inlineStr"/>
      <c r="H3818" t="inlineStr"/>
      <c r="I3818" t="inlineStr"/>
      <c r="J3818" t="inlineStr"/>
      <c r="K3818" t="inlineStr"/>
      <c r="L3818" t="inlineStr"/>
      <c r="M3818" t="inlineStr"/>
      <c r="N3818" t="inlineStr"/>
      <c r="O3818" t="n">
        <v>0</v>
      </c>
      <c r="P3818" t="n">
        <v>0</v>
      </c>
      <c r="Q3818" t="n">
        <v>0</v>
      </c>
    </row>
    <row r="3819" ht="15" customHeight="1" s="1003">
      <c r="A3819" s="1019" t="inlineStr">
        <is>
          <t>MPV</t>
        </is>
      </c>
      <c r="B3819" t="inlineStr">
        <is>
          <t>Usages alimentaires</t>
        </is>
      </c>
      <c r="C3819" t="inlineStr">
        <is>
          <t>kt</t>
        </is>
      </c>
      <c r="D3819" t="inlineStr">
        <is>
          <t>France</t>
        </is>
      </c>
      <c r="E3819" t="inlineStr">
        <is>
          <t>2019-20</t>
        </is>
      </c>
      <c r="F3819" t="inlineStr">
        <is>
          <t>Lentille</t>
        </is>
      </c>
      <c r="G3819" t="inlineStr"/>
      <c r="H3819" t="inlineStr"/>
      <c r="I3819" t="inlineStr"/>
      <c r="J3819" t="inlineStr"/>
      <c r="K3819" t="inlineStr"/>
      <c r="L3819" t="inlineStr"/>
      <c r="M3819" t="inlineStr"/>
      <c r="N3819" t="inlineStr"/>
      <c r="O3819" t="n">
        <v>0</v>
      </c>
      <c r="P3819" t="n">
        <v>0</v>
      </c>
      <c r="Q3819" t="n">
        <v>0</v>
      </c>
    </row>
    <row r="3820" ht="15" customHeight="1" s="1003">
      <c r="A3820" s="1019" t="inlineStr">
        <is>
          <t>MPV</t>
        </is>
      </c>
      <c r="B3820" t="inlineStr">
        <is>
          <t>Débouchés</t>
        </is>
      </c>
      <c r="C3820" t="inlineStr">
        <is>
          <t>kt</t>
        </is>
      </c>
      <c r="D3820" t="inlineStr">
        <is>
          <t>France</t>
        </is>
      </c>
      <c r="E3820" t="inlineStr">
        <is>
          <t>2019-20</t>
        </is>
      </c>
      <c r="F3820" t="inlineStr">
        <is>
          <t>Lentille</t>
        </is>
      </c>
      <c r="G3820" t="inlineStr"/>
      <c r="H3820" t="inlineStr"/>
      <c r="I3820" t="inlineStr"/>
      <c r="J3820" t="inlineStr"/>
      <c r="K3820" t="inlineStr"/>
      <c r="L3820" t="inlineStr"/>
      <c r="M3820" t="inlineStr"/>
      <c r="N3820" t="inlineStr"/>
      <c r="O3820" t="n">
        <v>0</v>
      </c>
      <c r="P3820" t="n">
        <v>0</v>
      </c>
      <c r="Q3820" t="n">
        <v>0</v>
      </c>
    </row>
    <row r="3821" ht="15" customHeight="1" s="1003">
      <c r="A3821" s="1019" t="inlineStr">
        <is>
          <t>Amidon, fibres, lipides et sons</t>
        </is>
      </c>
      <c r="B3821" t="inlineStr">
        <is>
          <t>Autres IAA</t>
        </is>
      </c>
      <c r="C3821" t="inlineStr">
        <is>
          <t>kt</t>
        </is>
      </c>
      <c r="D3821" t="inlineStr">
        <is>
          <t>France</t>
        </is>
      </c>
      <c r="E3821" t="inlineStr">
        <is>
          <t>2019-20</t>
        </is>
      </c>
      <c r="F3821" t="inlineStr">
        <is>
          <t>Lentille</t>
        </is>
      </c>
      <c r="G3821" t="inlineStr"/>
      <c r="H3821" t="inlineStr"/>
      <c r="I3821" t="inlineStr"/>
      <c r="J3821" t="inlineStr"/>
      <c r="K3821" t="inlineStr"/>
      <c r="L3821" t="inlineStr"/>
      <c r="M3821" t="inlineStr"/>
      <c r="N3821" t="inlineStr"/>
      <c r="O3821" t="n">
        <v>0</v>
      </c>
      <c r="P3821" t="n">
        <v>0</v>
      </c>
      <c r="Q3821" t="n">
        <v>0</v>
      </c>
    </row>
    <row r="3822" ht="15" customHeight="1" s="1003">
      <c r="A3822" s="1019" t="inlineStr">
        <is>
          <t>Amidon, fibres, lipides et sons</t>
        </is>
      </c>
      <c r="B3822" t="inlineStr">
        <is>
          <t>Alimentation humaine</t>
        </is>
      </c>
      <c r="C3822" t="inlineStr">
        <is>
          <t>kt</t>
        </is>
      </c>
      <c r="D3822" t="inlineStr">
        <is>
          <t>France</t>
        </is>
      </c>
      <c r="E3822" t="inlineStr">
        <is>
          <t>2019-20</t>
        </is>
      </c>
      <c r="F3822" t="inlineStr">
        <is>
          <t>Lentille</t>
        </is>
      </c>
      <c r="G3822" t="inlineStr"/>
      <c r="H3822" t="inlineStr"/>
      <c r="I3822" t="inlineStr"/>
      <c r="J3822" t="inlineStr"/>
      <c r="K3822" t="inlineStr"/>
      <c r="L3822" t="inlineStr"/>
      <c r="M3822" t="inlineStr"/>
      <c r="N3822" t="inlineStr"/>
      <c r="O3822" t="n">
        <v>0</v>
      </c>
      <c r="P3822" t="n">
        <v>0</v>
      </c>
      <c r="Q3822" t="n">
        <v>0</v>
      </c>
    </row>
    <row r="3823" ht="15" customHeight="1" s="1003">
      <c r="A3823" s="1019" t="inlineStr">
        <is>
          <t>Amidon, fibres, lipides et sons</t>
        </is>
      </c>
      <c r="B3823" t="inlineStr">
        <is>
          <t>Usages alimentaires</t>
        </is>
      </c>
      <c r="C3823" t="inlineStr">
        <is>
          <t>kt</t>
        </is>
      </c>
      <c r="D3823" t="inlineStr">
        <is>
          <t>France</t>
        </is>
      </c>
      <c r="E3823" t="inlineStr">
        <is>
          <t>2019-20</t>
        </is>
      </c>
      <c r="F3823" t="inlineStr">
        <is>
          <t>Lentille</t>
        </is>
      </c>
      <c r="G3823" t="inlineStr"/>
      <c r="H3823" t="inlineStr"/>
      <c r="I3823" t="inlineStr"/>
      <c r="J3823" t="inlineStr"/>
      <c r="K3823" t="inlineStr"/>
      <c r="L3823" t="inlineStr"/>
      <c r="M3823" t="inlineStr"/>
      <c r="N3823" t="inlineStr"/>
      <c r="O3823" t="n">
        <v>0</v>
      </c>
      <c r="P3823" t="n">
        <v>0</v>
      </c>
      <c r="Q3823" t="n">
        <v>0</v>
      </c>
    </row>
    <row r="3824" ht="15" customHeight="1" s="1003">
      <c r="A3824" s="1019" t="inlineStr">
        <is>
          <t>Amidon, fibres, lipides et sons</t>
        </is>
      </c>
      <c r="B3824" t="inlineStr">
        <is>
          <t>Débouchés</t>
        </is>
      </c>
      <c r="C3824" t="inlineStr">
        <is>
          <t>kt</t>
        </is>
      </c>
      <c r="D3824" t="inlineStr">
        <is>
          <t>France</t>
        </is>
      </c>
      <c r="E3824" t="inlineStr">
        <is>
          <t>2019-20</t>
        </is>
      </c>
      <c r="F3824" t="inlineStr">
        <is>
          <t>Lentille</t>
        </is>
      </c>
      <c r="G3824" t="inlineStr"/>
      <c r="H3824" t="inlineStr"/>
      <c r="I3824" t="inlineStr"/>
      <c r="J3824" t="inlineStr"/>
      <c r="K3824" t="inlineStr"/>
      <c r="L3824" t="inlineStr"/>
      <c r="M3824" t="inlineStr"/>
      <c r="N3824" t="inlineStr"/>
      <c r="O3824" t="n">
        <v>0</v>
      </c>
      <c r="P3824" t="n">
        <v>0</v>
      </c>
      <c r="Q3824" t="n">
        <v>0</v>
      </c>
    </row>
    <row r="3825" ht="15" customHeight="1" s="1003">
      <c r="A3825" s="1019" t="inlineStr">
        <is>
          <t>Récolte</t>
        </is>
      </c>
      <c r="B3825" t="inlineStr">
        <is>
          <t>Olives</t>
        </is>
      </c>
      <c r="C3825" t="inlineStr">
        <is>
          <t>kt</t>
        </is>
      </c>
      <c r="D3825" t="inlineStr">
        <is>
          <t>France</t>
        </is>
      </c>
      <c r="E3825" t="inlineStr">
        <is>
          <t>2019-20</t>
        </is>
      </c>
      <c r="F3825" t="inlineStr">
        <is>
          <t>Lentille</t>
        </is>
      </c>
      <c r="G3825" t="inlineStr"/>
      <c r="H3825" t="inlineStr"/>
      <c r="I3825" t="inlineStr"/>
      <c r="J3825" t="inlineStr"/>
      <c r="K3825" t="inlineStr"/>
      <c r="L3825" t="inlineStr"/>
      <c r="M3825" t="inlineStr"/>
      <c r="N3825" t="inlineStr"/>
      <c r="O3825" t="n">
        <v>0</v>
      </c>
      <c r="P3825" t="n">
        <v>0</v>
      </c>
      <c r="Q3825" t="n">
        <v>500000000</v>
      </c>
    </row>
    <row r="3826" ht="15" customHeight="1" s="1003">
      <c r="A3826" s="1019" t="inlineStr">
        <is>
          <t>Récolte</t>
        </is>
      </c>
      <c r="B3826" t="inlineStr">
        <is>
          <t>Graines récoltées</t>
        </is>
      </c>
      <c r="C3826" t="inlineStr">
        <is>
          <t>kt</t>
        </is>
      </c>
      <c r="D3826" t="inlineStr">
        <is>
          <t>France</t>
        </is>
      </c>
      <c r="E3826" t="inlineStr">
        <is>
          <t>2019-20</t>
        </is>
      </c>
      <c r="F3826" t="inlineStr">
        <is>
          <t>Lentille</t>
        </is>
      </c>
      <c r="G3826" t="inlineStr">
        <is>
          <t>Récolte = 48 kt (Statistique Agricole Annuelle - SSP)</t>
        </is>
      </c>
      <c r="H3826" t="inlineStr"/>
      <c r="I3826" t="inlineStr">
        <is>
          <t>Statistique Agricole Annuelle - SSP</t>
        </is>
      </c>
      <c r="J3826" t="inlineStr"/>
      <c r="K3826" t="inlineStr">
        <is>
          <t>Volume</t>
        </is>
      </c>
      <c r="L3826" t="inlineStr">
        <is>
          <t>Récolte</t>
        </is>
      </c>
      <c r="M3826" t="inlineStr">
        <is>
          <t>Récoltes - AGRESTE</t>
        </is>
      </c>
      <c r="N3826" t="inlineStr"/>
      <c r="O3826" t="n">
        <v>48.4</v>
      </c>
      <c r="P3826" t="inlineStr"/>
      <c r="Q3826" t="inlineStr"/>
    </row>
    <row r="3827" ht="15" customHeight="1" s="1003">
      <c r="A3827" s="1019" t="inlineStr">
        <is>
          <t>Ferme</t>
        </is>
      </c>
      <c r="B3827" t="inlineStr">
        <is>
          <t>Stock final à la ferme</t>
        </is>
      </c>
      <c r="C3827" t="inlineStr">
        <is>
          <t>kt</t>
        </is>
      </c>
      <c r="D3827" t="inlineStr">
        <is>
          <t>France</t>
        </is>
      </c>
      <c r="E3827" t="inlineStr">
        <is>
          <t>2019-20</t>
        </is>
      </c>
      <c r="F3827" t="inlineStr">
        <is>
          <t>Lentille</t>
        </is>
      </c>
      <c r="G3827" t="inlineStr"/>
      <c r="H3827" t="inlineStr"/>
      <c r="I3827" t="inlineStr"/>
      <c r="J3827" t="inlineStr">
        <is>
          <t>Le stock à la ferme est négligé</t>
        </is>
      </c>
      <c r="K3827" t="inlineStr"/>
      <c r="L3827" t="inlineStr">
        <is>
          <t>Stock final à la ferme</t>
        </is>
      </c>
      <c r="M3827" t="inlineStr"/>
      <c r="N3827" t="inlineStr"/>
      <c r="O3827" t="n">
        <v>0</v>
      </c>
      <c r="P3827" t="inlineStr"/>
      <c r="Q3827" t="inlineStr"/>
    </row>
    <row r="3828" ht="15" customHeight="1" s="1003">
      <c r="A3828" s="1019" t="inlineStr">
        <is>
          <t>Ferme</t>
        </is>
      </c>
      <c r="B3828" t="inlineStr">
        <is>
          <t>Graines autoconsommées</t>
        </is>
      </c>
      <c r="C3828" t="inlineStr">
        <is>
          <t>kt</t>
        </is>
      </c>
      <c r="D3828" t="inlineStr">
        <is>
          <t>France</t>
        </is>
      </c>
      <c r="E3828" t="inlineStr">
        <is>
          <t>2019-20</t>
        </is>
      </c>
      <c r="F3828" t="inlineStr">
        <is>
          <t>Lentille</t>
        </is>
      </c>
      <c r="G3828" t="inlineStr"/>
      <c r="H3828" t="inlineStr"/>
      <c r="I3828" t="inlineStr"/>
      <c r="J3828" t="inlineStr"/>
      <c r="K3828" t="inlineStr"/>
      <c r="L3828" t="inlineStr"/>
      <c r="M3828" t="inlineStr"/>
      <c r="N3828" t="inlineStr"/>
      <c r="O3828" t="n">
        <v>24.2</v>
      </c>
      <c r="P3828" t="inlineStr"/>
      <c r="Q3828" t="inlineStr"/>
    </row>
    <row r="3829" ht="15" customHeight="1" s="1003">
      <c r="A3829" s="1019" t="inlineStr">
        <is>
          <t>Ferme</t>
        </is>
      </c>
      <c r="B3829" t="inlineStr">
        <is>
          <t>Stock final</t>
        </is>
      </c>
      <c r="C3829" t="inlineStr">
        <is>
          <t>kt</t>
        </is>
      </c>
      <c r="D3829" t="inlineStr">
        <is>
          <t>France</t>
        </is>
      </c>
      <c r="E3829" t="inlineStr">
        <is>
          <t>2019-20</t>
        </is>
      </c>
      <c r="F3829" t="inlineStr">
        <is>
          <t>Lentille</t>
        </is>
      </c>
      <c r="G3829" t="inlineStr"/>
      <c r="H3829" t="inlineStr"/>
      <c r="I3829" t="inlineStr"/>
      <c r="J3829" t="inlineStr"/>
      <c r="K3829" t="inlineStr"/>
      <c r="L3829" t="inlineStr"/>
      <c r="M3829" t="inlineStr"/>
      <c r="N3829" t="inlineStr"/>
      <c r="O3829" t="n">
        <v>0</v>
      </c>
      <c r="P3829" t="inlineStr"/>
      <c r="Q3829" t="inlineStr"/>
    </row>
    <row r="3830" ht="15" customHeight="1" s="1003">
      <c r="A3830" s="1019" t="inlineStr">
        <is>
          <t>OS</t>
        </is>
      </c>
      <c r="B3830" t="inlineStr">
        <is>
          <t>Graines collectées</t>
        </is>
      </c>
      <c r="C3830" t="inlineStr">
        <is>
          <t>kt</t>
        </is>
      </c>
      <c r="D3830" t="inlineStr">
        <is>
          <t>France</t>
        </is>
      </c>
      <c r="E3830" t="inlineStr">
        <is>
          <t>2019-20</t>
        </is>
      </c>
      <c r="F3830" t="inlineStr">
        <is>
          <t>Lentille</t>
        </is>
      </c>
      <c r="G3830" t="inlineStr"/>
      <c r="H3830" t="inlineStr"/>
      <c r="I3830" t="inlineStr"/>
      <c r="J3830" t="inlineStr"/>
      <c r="K3830" t="inlineStr"/>
      <c r="L3830" t="inlineStr"/>
      <c r="M3830" t="inlineStr"/>
      <c r="N3830" t="inlineStr"/>
      <c r="O3830" t="n">
        <v>23.9</v>
      </c>
      <c r="P3830" t="inlineStr"/>
      <c r="Q3830" t="inlineStr"/>
    </row>
    <row r="3831" ht="15" customHeight="1" s="1003">
      <c r="A3831" s="1019" t="inlineStr">
        <is>
          <t>OS</t>
        </is>
      </c>
      <c r="B3831" t="inlineStr">
        <is>
          <t>Stock final collecteurs</t>
        </is>
      </c>
      <c r="C3831" t="inlineStr">
        <is>
          <t>kt</t>
        </is>
      </c>
      <c r="D3831" t="inlineStr">
        <is>
          <t>France</t>
        </is>
      </c>
      <c r="E3831" t="inlineStr">
        <is>
          <t>2019-20</t>
        </is>
      </c>
      <c r="F3831" t="inlineStr">
        <is>
          <t>Lentille</t>
        </is>
      </c>
      <c r="G3831" t="inlineStr"/>
      <c r="H3831" t="inlineStr">
        <is>
          <t>0</t>
        </is>
      </c>
      <c r="I3831" t="inlineStr">
        <is>
          <t>0</t>
        </is>
      </c>
      <c r="J3831" t="inlineStr">
        <is>
          <t>10 % de la récolte est stockée</t>
        </is>
      </c>
      <c r="K3831" t="inlineStr">
        <is>
          <t>Répartition</t>
        </is>
      </c>
      <c r="L3831" t="inlineStr">
        <is>
          <t>Part du stock final</t>
        </is>
      </c>
      <c r="M3831" t="inlineStr">
        <is>
          <t>0</t>
        </is>
      </c>
      <c r="N3831" t="inlineStr"/>
      <c r="O3831" t="n">
        <v>4.84</v>
      </c>
      <c r="P3831" t="inlineStr"/>
      <c r="Q3831" t="inlineStr"/>
    </row>
    <row r="3832" ht="15" customHeight="1" s="1003">
      <c r="A3832" s="1019" t="inlineStr">
        <is>
          <t>OS</t>
        </is>
      </c>
      <c r="B3832" t="inlineStr">
        <is>
          <t>Stock final</t>
        </is>
      </c>
      <c r="C3832" t="inlineStr">
        <is>
          <t>kt</t>
        </is>
      </c>
      <c r="D3832" t="inlineStr">
        <is>
          <t>France</t>
        </is>
      </c>
      <c r="E3832" t="inlineStr">
        <is>
          <t>2019-20</t>
        </is>
      </c>
      <c r="F3832" t="inlineStr">
        <is>
          <t>Lentille</t>
        </is>
      </c>
      <c r="G3832" t="inlineStr"/>
      <c r="H3832" t="inlineStr"/>
      <c r="I3832" t="inlineStr"/>
      <c r="J3832" t="inlineStr">
        <is>
          <t>10 % de la récolte est stockée</t>
        </is>
      </c>
      <c r="K3832" t="inlineStr">
        <is>
          <t>Répartition</t>
        </is>
      </c>
      <c r="L3832" t="inlineStr">
        <is>
          <t>Part du stock final</t>
        </is>
      </c>
      <c r="M3832" t="inlineStr"/>
      <c r="N3832" t="inlineStr"/>
      <c r="O3832" t="n">
        <v>4.84</v>
      </c>
      <c r="P3832" t="inlineStr"/>
      <c r="Q3832" t="inlineStr"/>
    </row>
    <row r="3833" ht="15" customHeight="1" s="1003">
      <c r="A3833" s="1019" t="inlineStr">
        <is>
          <t>OS</t>
        </is>
      </c>
      <c r="B3833" t="inlineStr">
        <is>
          <t>Issues de silo</t>
        </is>
      </c>
      <c r="C3833" t="inlineStr">
        <is>
          <t>kt</t>
        </is>
      </c>
      <c r="D3833" t="inlineStr">
        <is>
          <t>France</t>
        </is>
      </c>
      <c r="E3833" t="inlineStr">
        <is>
          <t>2019-20</t>
        </is>
      </c>
      <c r="F3833" t="inlineStr">
        <is>
          <t>Lentille</t>
        </is>
      </c>
      <c r="G3833" t="inlineStr"/>
      <c r="H3833" t="inlineStr">
        <is>
          <t>Ratio d'issues de silo = 1 % (ONRB - FranceAgriMer)</t>
        </is>
      </c>
      <c r="I3833" t="inlineStr">
        <is>
          <t>ONRB - FranceAgriMer</t>
        </is>
      </c>
      <c r="J3833" t="inlineStr">
        <is>
          <t>Même ratio d'issues de silo que les pois et fèveroles</t>
        </is>
      </c>
      <c r="K3833" t="inlineStr">
        <is>
          <t>Rendement</t>
        </is>
      </c>
      <c r="L3833" t="inlineStr">
        <is>
          <t>Ratio d'issues de silo</t>
        </is>
      </c>
      <c r="M3833" t="inlineStr">
        <is>
          <t>Issues de silo - ONRB</t>
        </is>
      </c>
      <c r="N3833" t="inlineStr"/>
      <c r="O3833" t="n">
        <v>0.24</v>
      </c>
      <c r="P3833" t="inlineStr"/>
      <c r="Q3833" t="inlineStr"/>
    </row>
    <row r="3834" ht="15" customHeight="1" s="1003">
      <c r="A3834" s="1019" t="inlineStr">
        <is>
          <t>Trituration</t>
        </is>
      </c>
      <c r="B3834" t="inlineStr">
        <is>
          <t>Huile</t>
        </is>
      </c>
      <c r="C3834" t="inlineStr">
        <is>
          <t>kt</t>
        </is>
      </c>
      <c r="D3834" t="inlineStr">
        <is>
          <t>France</t>
        </is>
      </c>
      <c r="E3834" t="inlineStr">
        <is>
          <t>2019-20</t>
        </is>
      </c>
      <c r="F3834" t="inlineStr">
        <is>
          <t>Lentille</t>
        </is>
      </c>
      <c r="G3834" t="inlineStr"/>
      <c r="H3834" t="inlineStr"/>
      <c r="I3834" t="inlineStr"/>
      <c r="J3834" t="inlineStr">
        <is>
          <t>Pas de trituration</t>
        </is>
      </c>
      <c r="K3834" t="inlineStr"/>
      <c r="L3834" t="inlineStr"/>
      <c r="M3834" t="inlineStr"/>
      <c r="N3834" t="inlineStr"/>
      <c r="O3834" t="n">
        <v>0</v>
      </c>
      <c r="P3834" t="inlineStr"/>
      <c r="Q3834" t="inlineStr"/>
    </row>
    <row r="3835" ht="15" customHeight="1" s="1003">
      <c r="A3835" s="1019" t="inlineStr">
        <is>
          <t>Trituration</t>
        </is>
      </c>
      <c r="B3835" t="inlineStr">
        <is>
          <t>Tourteaux</t>
        </is>
      </c>
      <c r="C3835" t="inlineStr">
        <is>
          <t>kt</t>
        </is>
      </c>
      <c r="D3835" t="inlineStr">
        <is>
          <t>France</t>
        </is>
      </c>
      <c r="E3835" t="inlineStr">
        <is>
          <t>2019-20</t>
        </is>
      </c>
      <c r="F3835" t="inlineStr">
        <is>
          <t>Lentille</t>
        </is>
      </c>
      <c r="G3835" t="inlineStr"/>
      <c r="H3835" t="inlineStr"/>
      <c r="I3835" t="inlineStr"/>
      <c r="J3835" t="inlineStr"/>
      <c r="K3835" t="inlineStr"/>
      <c r="L3835" t="inlineStr"/>
      <c r="M3835" t="inlineStr"/>
      <c r="N3835" t="inlineStr"/>
      <c r="O3835" t="n">
        <v>0</v>
      </c>
      <c r="P3835" t="inlineStr"/>
      <c r="Q3835" t="inlineStr"/>
    </row>
    <row r="3836" ht="15" customHeight="1" s="1003">
      <c r="A3836" s="1019" t="inlineStr">
        <is>
          <t>Trituration</t>
        </is>
      </c>
      <c r="B3836" t="inlineStr">
        <is>
          <t>Coques (+ eau)</t>
        </is>
      </c>
      <c r="C3836" t="inlineStr">
        <is>
          <t>kt</t>
        </is>
      </c>
      <c r="D3836" t="inlineStr">
        <is>
          <t>France</t>
        </is>
      </c>
      <c r="E3836" t="inlineStr">
        <is>
          <t>2019-20</t>
        </is>
      </c>
      <c r="F3836" t="inlineStr">
        <is>
          <t>Lentille</t>
        </is>
      </c>
      <c r="G3836" t="inlineStr"/>
      <c r="H3836" t="inlineStr"/>
      <c r="I3836" t="inlineStr"/>
      <c r="J3836" t="inlineStr"/>
      <c r="K3836" t="inlineStr"/>
      <c r="L3836" t="inlineStr"/>
      <c r="M3836" t="inlineStr"/>
      <c r="N3836" t="inlineStr"/>
      <c r="O3836" t="n">
        <v>0</v>
      </c>
      <c r="P3836" t="inlineStr"/>
      <c r="Q3836" t="inlineStr"/>
    </row>
    <row r="3837" ht="15" customHeight="1" s="1003">
      <c r="A3837" s="1019" t="inlineStr">
        <is>
          <t>Moulin</t>
        </is>
      </c>
      <c r="B3837" t="inlineStr">
        <is>
          <t>Grignons d'olive</t>
        </is>
      </c>
      <c r="C3837" t="inlineStr">
        <is>
          <t>kt</t>
        </is>
      </c>
      <c r="D3837" t="inlineStr">
        <is>
          <t>France</t>
        </is>
      </c>
      <c r="E3837" t="inlineStr">
        <is>
          <t>2019-20</t>
        </is>
      </c>
      <c r="F3837" t="inlineStr">
        <is>
          <t>Lentille</t>
        </is>
      </c>
      <c r="G3837" t="inlineStr"/>
      <c r="H3837" t="inlineStr"/>
      <c r="I3837" t="inlineStr"/>
      <c r="J3837" t="inlineStr"/>
      <c r="K3837" t="inlineStr"/>
      <c r="L3837" t="inlineStr">
        <is>
          <t>Production de grignons d'olive</t>
        </is>
      </c>
      <c r="M3837" t="inlineStr"/>
      <c r="N3837" t="inlineStr"/>
      <c r="O3837" t="n">
        <v>0</v>
      </c>
      <c r="P3837" t="n">
        <v>0</v>
      </c>
      <c r="Q3837" t="n">
        <v>500000000</v>
      </c>
    </row>
    <row r="3838" ht="15" customHeight="1" s="1003">
      <c r="A3838" s="1019" t="inlineStr">
        <is>
          <t>Moulin</t>
        </is>
      </c>
      <c r="B3838" t="inlineStr">
        <is>
          <t>Huile d'olive</t>
        </is>
      </c>
      <c r="C3838" t="inlineStr">
        <is>
          <t>kt</t>
        </is>
      </c>
      <c r="D3838" t="inlineStr">
        <is>
          <t>France</t>
        </is>
      </c>
      <c r="E3838" t="inlineStr">
        <is>
          <t>2019-20</t>
        </is>
      </c>
      <c r="F3838" t="inlineStr">
        <is>
          <t>Lentille</t>
        </is>
      </c>
      <c r="G3838" t="inlineStr"/>
      <c r="H3838" t="inlineStr"/>
      <c r="I3838" t="inlineStr"/>
      <c r="J3838" t="inlineStr"/>
      <c r="K3838" t="inlineStr"/>
      <c r="L3838" t="inlineStr"/>
      <c r="M3838" t="inlineStr"/>
      <c r="N3838" t="inlineStr"/>
      <c r="O3838" t="n">
        <v>0</v>
      </c>
      <c r="P3838" t="n">
        <v>0</v>
      </c>
      <c r="Q3838" t="n">
        <v>500000000</v>
      </c>
    </row>
    <row r="3839" ht="15" customHeight="1" s="1003">
      <c r="A3839" s="1019" t="inlineStr">
        <is>
          <t>Conservation ou préparation d'olives</t>
        </is>
      </c>
      <c r="B3839" t="inlineStr">
        <is>
          <t>Olives de table</t>
        </is>
      </c>
      <c r="C3839" t="inlineStr">
        <is>
          <t>kt</t>
        </is>
      </c>
      <c r="D3839" t="inlineStr">
        <is>
          <t>France</t>
        </is>
      </c>
      <c r="E3839" t="inlineStr">
        <is>
          <t>2019-20</t>
        </is>
      </c>
      <c r="F3839" t="inlineStr">
        <is>
          <t>Lentille</t>
        </is>
      </c>
      <c r="G3839" t="inlineStr"/>
      <c r="H3839" t="inlineStr"/>
      <c r="I3839" t="inlineStr"/>
      <c r="J3839" t="inlineStr"/>
      <c r="K3839" t="inlineStr"/>
      <c r="L3839" t="inlineStr"/>
      <c r="M3839" t="inlineStr"/>
      <c r="N3839" t="inlineStr"/>
      <c r="O3839" t="n">
        <v>0</v>
      </c>
      <c r="P3839" t="n">
        <v>0</v>
      </c>
      <c r="Q3839" t="n">
        <v>500000000</v>
      </c>
    </row>
    <row r="3840" ht="15" customHeight="1" s="1003">
      <c r="A3840" s="1019" t="inlineStr">
        <is>
          <t>Fabrication de produits alimentaires</t>
        </is>
      </c>
      <c r="B3840" t="inlineStr">
        <is>
          <t>Produits alimentaires</t>
        </is>
      </c>
      <c r="C3840" t="inlineStr">
        <is>
          <t>kt</t>
        </is>
      </c>
      <c r="D3840" t="inlineStr">
        <is>
          <t>France</t>
        </is>
      </c>
      <c r="E3840" t="inlineStr">
        <is>
          <t>2019-20</t>
        </is>
      </c>
      <c r="F3840" t="inlineStr">
        <is>
          <t>Lentille</t>
        </is>
      </c>
      <c r="G3840" t="inlineStr"/>
      <c r="H3840" t="inlineStr"/>
      <c r="I3840" t="inlineStr"/>
      <c r="J3840" t="inlineStr"/>
      <c r="K3840" t="inlineStr"/>
      <c r="L3840" t="inlineStr"/>
      <c r="M3840" t="inlineStr"/>
      <c r="N3840" t="inlineStr"/>
      <c r="O3840" t="n">
        <v>60.1</v>
      </c>
      <c r="P3840" t="n">
        <v>40.7</v>
      </c>
      <c r="Q3840" t="n">
        <v>500000000</v>
      </c>
    </row>
    <row r="3841" ht="15" customHeight="1" s="1003">
      <c r="A3841" s="1019" t="inlineStr">
        <is>
          <t>Amidonnerie</t>
        </is>
      </c>
      <c r="B3841" t="inlineStr">
        <is>
          <t>Fibres, lipides et sons</t>
        </is>
      </c>
      <c r="C3841" t="inlineStr">
        <is>
          <t>kt</t>
        </is>
      </c>
      <c r="D3841" t="inlineStr">
        <is>
          <t>France</t>
        </is>
      </c>
      <c r="E3841" t="inlineStr">
        <is>
          <t>2019-20</t>
        </is>
      </c>
      <c r="F3841" t="inlineStr">
        <is>
          <t>Lentille</t>
        </is>
      </c>
      <c r="G3841" t="inlineStr"/>
      <c r="H3841" t="inlineStr"/>
      <c r="I3841" t="inlineStr"/>
      <c r="J3841" t="inlineStr"/>
      <c r="K3841" t="inlineStr"/>
      <c r="L3841" t="inlineStr"/>
      <c r="M3841" t="inlineStr"/>
      <c r="N3841" t="inlineStr"/>
      <c r="O3841" t="n">
        <v>0</v>
      </c>
      <c r="P3841" t="n">
        <v>0</v>
      </c>
      <c r="Q3841" t="n">
        <v>0</v>
      </c>
    </row>
    <row r="3842" ht="15" customHeight="1" s="1003">
      <c r="A3842" s="1019" t="inlineStr">
        <is>
          <t>Amidonnerie</t>
        </is>
      </c>
      <c r="B3842" t="inlineStr">
        <is>
          <t>Amidon</t>
        </is>
      </c>
      <c r="C3842" t="inlineStr">
        <is>
          <t>kt</t>
        </is>
      </c>
      <c r="D3842" t="inlineStr">
        <is>
          <t>France</t>
        </is>
      </c>
      <c r="E3842" t="inlineStr">
        <is>
          <t>2019-20</t>
        </is>
      </c>
      <c r="F3842" t="inlineStr">
        <is>
          <t>Lentille</t>
        </is>
      </c>
      <c r="G3842" t="inlineStr"/>
      <c r="H3842" t="inlineStr"/>
      <c r="I3842" t="inlineStr"/>
      <c r="J3842" t="inlineStr"/>
      <c r="K3842" t="inlineStr"/>
      <c r="L3842" t="inlineStr"/>
      <c r="M3842" t="inlineStr"/>
      <c r="N3842" t="inlineStr"/>
      <c r="O3842" t="n">
        <v>0</v>
      </c>
      <c r="P3842" t="n">
        <v>0</v>
      </c>
      <c r="Q3842" t="n">
        <v>0</v>
      </c>
    </row>
    <row r="3843" ht="15" customHeight="1" s="1003">
      <c r="A3843" s="1019" t="inlineStr">
        <is>
          <t>Amidonnerie</t>
        </is>
      </c>
      <c r="B3843" t="inlineStr">
        <is>
          <t>Protéine</t>
        </is>
      </c>
      <c r="C3843" t="inlineStr">
        <is>
          <t>kt</t>
        </is>
      </c>
      <c r="D3843" t="inlineStr">
        <is>
          <t>France</t>
        </is>
      </c>
      <c r="E3843" t="inlineStr">
        <is>
          <t>2019-20</t>
        </is>
      </c>
      <c r="F3843" t="inlineStr">
        <is>
          <t>Lentille</t>
        </is>
      </c>
      <c r="G3843" t="inlineStr"/>
      <c r="H3843" t="inlineStr"/>
      <c r="I3843" t="inlineStr"/>
      <c r="J3843" t="inlineStr"/>
      <c r="K3843" t="inlineStr"/>
      <c r="L3843" t="inlineStr"/>
      <c r="M3843" t="inlineStr"/>
      <c r="N3843" t="inlineStr"/>
      <c r="O3843" t="n">
        <v>0</v>
      </c>
      <c r="P3843" t="n">
        <v>0</v>
      </c>
      <c r="Q3843" t="n">
        <v>0</v>
      </c>
    </row>
    <row r="3844" ht="15" customHeight="1" s="1003">
      <c r="A3844" s="1019" t="inlineStr">
        <is>
          <t>Meunerie</t>
        </is>
      </c>
      <c r="B3844" t="inlineStr">
        <is>
          <t>Sons</t>
        </is>
      </c>
      <c r="C3844" t="inlineStr">
        <is>
          <t>kt</t>
        </is>
      </c>
      <c r="D3844" t="inlineStr">
        <is>
          <t>France</t>
        </is>
      </c>
      <c r="E3844" t="inlineStr">
        <is>
          <t>2019-20</t>
        </is>
      </c>
      <c r="F3844" t="inlineStr">
        <is>
          <t>Lentille</t>
        </is>
      </c>
      <c r="G3844" t="inlineStr"/>
      <c r="H3844" t="inlineStr"/>
      <c r="I3844" t="inlineStr"/>
      <c r="J3844" t="inlineStr"/>
      <c r="K3844" t="inlineStr"/>
      <c r="L3844" t="inlineStr"/>
      <c r="M3844" t="inlineStr"/>
      <c r="N3844" t="inlineStr"/>
      <c r="O3844" t="n">
        <v>0</v>
      </c>
      <c r="P3844" t="n">
        <v>0</v>
      </c>
      <c r="Q3844" t="n">
        <v>0</v>
      </c>
    </row>
    <row r="3845" ht="15" customHeight="1" s="1003">
      <c r="A3845" s="1019" t="inlineStr">
        <is>
          <t>Meunerie</t>
        </is>
      </c>
      <c r="B3845" t="inlineStr">
        <is>
          <t>Farine</t>
        </is>
      </c>
      <c r="C3845" t="inlineStr">
        <is>
          <t>kt</t>
        </is>
      </c>
      <c r="D3845" t="inlineStr">
        <is>
          <t>France</t>
        </is>
      </c>
      <c r="E3845" t="inlineStr">
        <is>
          <t>2019-20</t>
        </is>
      </c>
      <c r="F3845" t="inlineStr">
        <is>
          <t>Lentille</t>
        </is>
      </c>
      <c r="G3845" t="inlineStr"/>
      <c r="H3845" t="inlineStr"/>
      <c r="I3845" t="inlineStr"/>
      <c r="J3845" t="inlineStr"/>
      <c r="K3845" t="inlineStr"/>
      <c r="L3845" t="inlineStr"/>
      <c r="M3845" t="inlineStr"/>
      <c r="N3845" t="inlineStr"/>
      <c r="O3845" t="n">
        <v>0</v>
      </c>
      <c r="P3845" t="n">
        <v>0</v>
      </c>
      <c r="Q3845" t="n">
        <v>0</v>
      </c>
    </row>
    <row r="3846" ht="15" customHeight="1" s="1003">
      <c r="A3846" s="1019" t="inlineStr">
        <is>
          <t>Fabrication d'ingrédients</t>
        </is>
      </c>
      <c r="B3846" t="inlineStr">
        <is>
          <t>Amidon, fibres, lipides et sons</t>
        </is>
      </c>
      <c r="C3846" t="inlineStr">
        <is>
          <t>kt</t>
        </is>
      </c>
      <c r="D3846" t="inlineStr">
        <is>
          <t>France</t>
        </is>
      </c>
      <c r="E3846" t="inlineStr">
        <is>
          <t>2019-20</t>
        </is>
      </c>
      <c r="F3846" t="inlineStr">
        <is>
          <t>Lentille</t>
        </is>
      </c>
      <c r="G3846" t="inlineStr"/>
      <c r="H3846" t="inlineStr"/>
      <c r="I3846" t="inlineStr"/>
      <c r="J3846" t="inlineStr"/>
      <c r="K3846" t="inlineStr"/>
      <c r="L3846" t="inlineStr"/>
      <c r="M3846" t="inlineStr"/>
      <c r="N3846" t="inlineStr"/>
      <c r="O3846" t="n">
        <v>0</v>
      </c>
      <c r="P3846" t="n">
        <v>0</v>
      </c>
      <c r="Q3846" t="n">
        <v>0</v>
      </c>
    </row>
    <row r="3847" ht="15" customHeight="1" s="1003">
      <c r="A3847" s="1019" t="inlineStr">
        <is>
          <t>Fabrication d'ingrédients</t>
        </is>
      </c>
      <c r="B3847" t="inlineStr">
        <is>
          <t>MPV</t>
        </is>
      </c>
      <c r="C3847" t="inlineStr">
        <is>
          <t>kt</t>
        </is>
      </c>
      <c r="D3847" t="inlineStr">
        <is>
          <t>France</t>
        </is>
      </c>
      <c r="E3847" t="inlineStr">
        <is>
          <t>2019-20</t>
        </is>
      </c>
      <c r="F3847" t="inlineStr">
        <is>
          <t>Lentille</t>
        </is>
      </c>
      <c r="G3847" t="inlineStr"/>
      <c r="H3847" t="inlineStr"/>
      <c r="I3847" t="inlineStr"/>
      <c r="J3847" t="inlineStr"/>
      <c r="K3847" t="inlineStr"/>
      <c r="L3847" t="inlineStr"/>
      <c r="M3847" t="inlineStr"/>
      <c r="N3847" t="inlineStr"/>
      <c r="O3847" t="n">
        <v>0</v>
      </c>
      <c r="P3847" t="n">
        <v>0</v>
      </c>
      <c r="Q3847" t="n">
        <v>0</v>
      </c>
    </row>
    <row r="3848" ht="15" customHeight="1" s="1003">
      <c r="A3848" s="1019" t="inlineStr">
        <is>
          <t>Ecart statistique</t>
        </is>
      </c>
      <c r="B3848" t="inlineStr">
        <is>
          <t>Graines collectées</t>
        </is>
      </c>
      <c r="C3848" t="inlineStr">
        <is>
          <t>kt</t>
        </is>
      </c>
      <c r="D3848" t="inlineStr">
        <is>
          <t>France</t>
        </is>
      </c>
      <c r="E3848" t="inlineStr">
        <is>
          <t>2019-20</t>
        </is>
      </c>
      <c r="F3848" t="inlineStr">
        <is>
          <t>Lentille</t>
        </is>
      </c>
      <c r="G3848" t="inlineStr"/>
      <c r="H3848" t="inlineStr"/>
      <c r="I3848" t="inlineStr"/>
      <c r="J3848" t="inlineStr"/>
      <c r="K3848" t="inlineStr"/>
      <c r="L3848" t="inlineStr"/>
      <c r="M3848" t="inlineStr"/>
      <c r="N3848" t="inlineStr"/>
      <c r="O3848" t="n">
        <v>0</v>
      </c>
      <c r="P3848" t="inlineStr"/>
      <c r="Q3848" t="inlineStr"/>
    </row>
    <row r="3849" ht="15" customHeight="1" s="1003">
      <c r="A3849" s="1019" t="inlineStr">
        <is>
          <t>Ecart statistique</t>
        </is>
      </c>
      <c r="B3849" t="inlineStr">
        <is>
          <t>Olives</t>
        </is>
      </c>
      <c r="C3849" t="inlineStr">
        <is>
          <t>kt</t>
        </is>
      </c>
      <c r="D3849" t="inlineStr">
        <is>
          <t>France</t>
        </is>
      </c>
      <c r="E3849" t="inlineStr">
        <is>
          <t>2019-20</t>
        </is>
      </c>
      <c r="F3849" t="inlineStr">
        <is>
          <t>Lentille</t>
        </is>
      </c>
      <c r="G3849" t="inlineStr"/>
      <c r="H3849" t="inlineStr"/>
      <c r="I3849" t="inlineStr"/>
      <c r="J3849" t="inlineStr"/>
      <c r="K3849" t="inlineStr"/>
      <c r="L3849" t="inlineStr"/>
      <c r="M3849" t="inlineStr"/>
      <c r="N3849" t="inlineStr"/>
      <c r="O3849" t="n">
        <v>0</v>
      </c>
      <c r="P3849" t="n">
        <v>0</v>
      </c>
      <c r="Q3849" t="n">
        <v>500000000</v>
      </c>
    </row>
    <row r="3850" ht="15" customHeight="1" s="1003">
      <c r="A3850" s="1019" t="inlineStr">
        <is>
          <t>Ecart statistique</t>
        </is>
      </c>
      <c r="B3850" t="inlineStr">
        <is>
          <t>Fabrication de produits alimentaires</t>
        </is>
      </c>
      <c r="C3850" t="inlineStr">
        <is>
          <t>kt</t>
        </is>
      </c>
      <c r="D3850" t="inlineStr">
        <is>
          <t>France</t>
        </is>
      </c>
      <c r="E3850" t="inlineStr">
        <is>
          <t>2019-20</t>
        </is>
      </c>
      <c r="F3850" t="inlineStr">
        <is>
          <t>Lentille</t>
        </is>
      </c>
      <c r="G3850" t="inlineStr"/>
      <c r="H3850" t="inlineStr"/>
      <c r="I3850" t="inlineStr"/>
      <c r="J3850" t="inlineStr"/>
      <c r="K3850" t="inlineStr"/>
      <c r="L3850" t="inlineStr"/>
      <c r="M3850" t="inlineStr"/>
      <c r="N3850" t="inlineStr"/>
      <c r="O3850" t="n">
        <v>19.4</v>
      </c>
      <c r="P3850" t="n">
        <v>0</v>
      </c>
      <c r="Q3850" t="n">
        <v>500000000</v>
      </c>
    </row>
    <row r="3851" ht="15" customHeight="1" s="1003">
      <c r="A3851" s="1019" t="inlineStr">
        <is>
          <t>Ecart statistique</t>
        </is>
      </c>
      <c r="B3851" t="inlineStr">
        <is>
          <t>Olives de table</t>
        </is>
      </c>
      <c r="C3851" t="inlineStr">
        <is>
          <t>kt</t>
        </is>
      </c>
      <c r="D3851" t="inlineStr">
        <is>
          <t>France</t>
        </is>
      </c>
      <c r="E3851" t="inlineStr">
        <is>
          <t>2019-20</t>
        </is>
      </c>
      <c r="F3851" t="inlineStr">
        <is>
          <t>Lentille</t>
        </is>
      </c>
      <c r="G3851" t="inlineStr"/>
      <c r="H3851" t="inlineStr"/>
      <c r="I3851" t="inlineStr"/>
      <c r="J3851" t="inlineStr"/>
      <c r="K3851" t="inlineStr"/>
      <c r="L3851" t="inlineStr"/>
      <c r="M3851" t="inlineStr"/>
      <c r="N3851" t="inlineStr"/>
      <c r="O3851" t="n">
        <v>0</v>
      </c>
      <c r="P3851" t="n">
        <v>0</v>
      </c>
      <c r="Q3851" t="n">
        <v>500000000</v>
      </c>
    </row>
    <row r="3852" ht="15" customHeight="1" s="1003">
      <c r="A3852" s="1019" t="inlineStr">
        <is>
          <t>Import</t>
        </is>
      </c>
      <c r="B3852" t="inlineStr">
        <is>
          <t>Huile</t>
        </is>
      </c>
      <c r="C3852" t="inlineStr">
        <is>
          <t>kt</t>
        </is>
      </c>
      <c r="D3852" t="inlineStr">
        <is>
          <t>France</t>
        </is>
      </c>
      <c r="E3852" t="inlineStr">
        <is>
          <t>2019-20</t>
        </is>
      </c>
      <c r="F3852" t="inlineStr">
        <is>
          <t>Lentille</t>
        </is>
      </c>
      <c r="G3852" t="inlineStr"/>
      <c r="H3852" t="inlineStr"/>
      <c r="I3852" t="inlineStr"/>
      <c r="J3852" t="inlineStr"/>
      <c r="K3852" t="inlineStr"/>
      <c r="L3852" t="inlineStr"/>
      <c r="M3852" t="inlineStr"/>
      <c r="N3852" t="inlineStr"/>
      <c r="O3852" t="n">
        <v>0</v>
      </c>
      <c r="P3852" t="n">
        <v>0</v>
      </c>
      <c r="Q3852" t="n">
        <v>500000000</v>
      </c>
    </row>
    <row r="3853" ht="15" customHeight="1" s="1003">
      <c r="A3853" s="1019" t="inlineStr">
        <is>
          <t>Import</t>
        </is>
      </c>
      <c r="B3853" t="inlineStr">
        <is>
          <t>Tourteaux</t>
        </is>
      </c>
      <c r="C3853" t="inlineStr">
        <is>
          <t>kt</t>
        </is>
      </c>
      <c r="D3853" t="inlineStr">
        <is>
          <t>France</t>
        </is>
      </c>
      <c r="E3853" t="inlineStr">
        <is>
          <t>2019-20</t>
        </is>
      </c>
      <c r="F3853" t="inlineStr">
        <is>
          <t>Lentille</t>
        </is>
      </c>
      <c r="G3853" t="inlineStr"/>
      <c r="H3853" t="inlineStr"/>
      <c r="I3853" t="inlineStr"/>
      <c r="J3853" t="inlineStr"/>
      <c r="K3853" t="inlineStr"/>
      <c r="L3853" t="inlineStr"/>
      <c r="M3853" t="inlineStr"/>
      <c r="N3853" t="inlineStr"/>
      <c r="O3853" t="n">
        <v>0</v>
      </c>
      <c r="P3853" t="n">
        <v>0</v>
      </c>
      <c r="Q3853" t="n">
        <v>500000000</v>
      </c>
    </row>
    <row r="3854" ht="15" customHeight="1" s="1003">
      <c r="A3854" s="1019" t="inlineStr">
        <is>
          <t>Import</t>
        </is>
      </c>
      <c r="B3854" t="inlineStr">
        <is>
          <t>Olives</t>
        </is>
      </c>
      <c r="C3854" t="inlineStr">
        <is>
          <t>kt</t>
        </is>
      </c>
      <c r="D3854" t="inlineStr">
        <is>
          <t>France</t>
        </is>
      </c>
      <c r="E3854" t="inlineStr">
        <is>
          <t>2019-20</t>
        </is>
      </c>
      <c r="F3854" t="inlineStr">
        <is>
          <t>Lentille</t>
        </is>
      </c>
      <c r="G3854" t="inlineStr"/>
      <c r="H3854" t="inlineStr"/>
      <c r="I3854" t="inlineStr"/>
      <c r="J3854" t="inlineStr"/>
      <c r="K3854" t="inlineStr"/>
      <c r="L3854" t="inlineStr"/>
      <c r="M3854" t="inlineStr"/>
      <c r="N3854" t="inlineStr"/>
      <c r="O3854" t="n">
        <v>0</v>
      </c>
      <c r="P3854" t="n">
        <v>0</v>
      </c>
      <c r="Q3854" t="n">
        <v>500000000</v>
      </c>
    </row>
    <row r="3855" ht="15" customHeight="1" s="1003">
      <c r="A3855" s="1019" t="inlineStr">
        <is>
          <t>Import</t>
        </is>
      </c>
      <c r="B3855" t="inlineStr">
        <is>
          <t>Huile d'olive</t>
        </is>
      </c>
      <c r="C3855" t="inlineStr">
        <is>
          <t>kt</t>
        </is>
      </c>
      <c r="D3855" t="inlineStr">
        <is>
          <t>France</t>
        </is>
      </c>
      <c r="E3855" t="inlineStr">
        <is>
          <t>2019-20</t>
        </is>
      </c>
      <c r="F3855" t="inlineStr">
        <is>
          <t>Lentille</t>
        </is>
      </c>
      <c r="G3855" t="inlineStr"/>
      <c r="H3855" t="inlineStr"/>
      <c r="I3855" t="inlineStr"/>
      <c r="J3855" t="inlineStr"/>
      <c r="K3855" t="inlineStr"/>
      <c r="L3855" t="inlineStr"/>
      <c r="M3855" t="inlineStr"/>
      <c r="N3855" t="inlineStr"/>
      <c r="O3855" t="n">
        <v>0</v>
      </c>
      <c r="P3855" t="n">
        <v>0</v>
      </c>
      <c r="Q3855" t="n">
        <v>500000000</v>
      </c>
    </row>
    <row r="3856" ht="15" customHeight="1" s="1003">
      <c r="A3856" s="1019" t="inlineStr">
        <is>
          <t>Import</t>
        </is>
      </c>
      <c r="B3856" t="inlineStr">
        <is>
          <t>Grignons d'olive</t>
        </is>
      </c>
      <c r="C3856" t="inlineStr">
        <is>
          <t>kt</t>
        </is>
      </c>
      <c r="D3856" t="inlineStr">
        <is>
          <t>France</t>
        </is>
      </c>
      <c r="E3856" t="inlineStr">
        <is>
          <t>2019-20</t>
        </is>
      </c>
      <c r="F3856" t="inlineStr">
        <is>
          <t>Lentille</t>
        </is>
      </c>
      <c r="G3856" t="inlineStr"/>
      <c r="H3856" t="inlineStr"/>
      <c r="I3856" t="inlineStr"/>
      <c r="J3856" t="inlineStr"/>
      <c r="K3856" t="inlineStr"/>
      <c r="L3856" t="inlineStr"/>
      <c r="M3856" t="inlineStr"/>
      <c r="N3856" t="inlineStr"/>
      <c r="O3856" t="n">
        <v>0</v>
      </c>
      <c r="P3856" t="n">
        <v>0</v>
      </c>
      <c r="Q3856" t="n">
        <v>500000000</v>
      </c>
    </row>
    <row r="3857" ht="15" customHeight="1" s="1003">
      <c r="A3857" s="1019" t="inlineStr">
        <is>
          <t>Import</t>
        </is>
      </c>
      <c r="B3857" t="inlineStr">
        <is>
          <t>Olives de table</t>
        </is>
      </c>
      <c r="C3857" t="inlineStr">
        <is>
          <t>kt</t>
        </is>
      </c>
      <c r="D3857" t="inlineStr">
        <is>
          <t>France</t>
        </is>
      </c>
      <c r="E3857" t="inlineStr">
        <is>
          <t>2019-20</t>
        </is>
      </c>
      <c r="F3857" t="inlineStr">
        <is>
          <t>Lentille</t>
        </is>
      </c>
      <c r="G3857" t="inlineStr"/>
      <c r="H3857" t="inlineStr"/>
      <c r="I3857" t="inlineStr"/>
      <c r="J3857" t="inlineStr"/>
      <c r="K3857" t="inlineStr"/>
      <c r="L3857" t="inlineStr"/>
      <c r="M3857" t="inlineStr"/>
      <c r="N3857" t="inlineStr"/>
      <c r="O3857" t="n">
        <v>0</v>
      </c>
      <c r="P3857" t="n">
        <v>0</v>
      </c>
      <c r="Q3857" t="n">
        <v>500000000</v>
      </c>
    </row>
    <row r="3858" ht="15" customHeight="1" s="1003">
      <c r="A3858" s="1019" t="inlineStr">
        <is>
          <t>Import</t>
        </is>
      </c>
      <c r="B3858" t="inlineStr">
        <is>
          <t>Graines collectées</t>
        </is>
      </c>
      <c r="C3858" t="inlineStr">
        <is>
          <t>kt</t>
        </is>
      </c>
      <c r="D3858" t="inlineStr">
        <is>
          <t>France</t>
        </is>
      </c>
      <c r="E3858" t="inlineStr">
        <is>
          <t>2019-20</t>
        </is>
      </c>
      <c r="F3858" t="inlineStr">
        <is>
          <t>Lentille</t>
        </is>
      </c>
      <c r="G3858" t="inlineStr"/>
      <c r="H3858" t="inlineStr">
        <is>
          <t>Importation de graines = 28 kt (Douanes françaises - Eurostat)</t>
        </is>
      </c>
      <c r="I3858" t="inlineStr">
        <is>
          <t>Douanes françaises - Eurostat</t>
        </is>
      </c>
      <c r="J3858" t="inlineStr"/>
      <c r="K3858" t="inlineStr">
        <is>
          <t>Volume</t>
        </is>
      </c>
      <c r="L3858" t="inlineStr">
        <is>
          <t>Importation de graines</t>
        </is>
      </c>
      <c r="M3858" t="inlineStr">
        <is>
          <t>Echanges mensuels - EUROSTAT</t>
        </is>
      </c>
      <c r="N3858" t="inlineStr"/>
      <c r="O3858" t="n">
        <v>27.6</v>
      </c>
      <c r="P3858" t="inlineStr"/>
      <c r="Q3858" t="inlineStr"/>
    </row>
    <row r="3859" ht="15" customHeight="1" s="1003">
      <c r="A3859" s="1019" t="inlineStr">
        <is>
          <t>Graines récoltées</t>
        </is>
      </c>
      <c r="B3859" t="inlineStr">
        <is>
          <t>Ferme</t>
        </is>
      </c>
      <c r="C3859" t="inlineStr">
        <is>
          <t>kt</t>
        </is>
      </c>
      <c r="D3859" t="inlineStr">
        <is>
          <t>France</t>
        </is>
      </c>
      <c r="E3859" t="inlineStr">
        <is>
          <t>2019-20</t>
        </is>
      </c>
      <c r="F3859" t="inlineStr">
        <is>
          <t>Pois chiche</t>
        </is>
      </c>
      <c r="G3859" t="inlineStr"/>
      <c r="H3859" t="inlineStr"/>
      <c r="I3859" t="inlineStr"/>
      <c r="J3859" t="inlineStr"/>
      <c r="K3859" t="inlineStr"/>
      <c r="L3859" t="inlineStr"/>
      <c r="M3859" t="inlineStr"/>
      <c r="N3859" t="inlineStr"/>
      <c r="O3859" t="n">
        <v>25.5</v>
      </c>
      <c r="P3859" t="inlineStr"/>
      <c r="Q3859" t="inlineStr"/>
    </row>
    <row r="3860" ht="15" customHeight="1" s="1003">
      <c r="A3860" s="1019" t="inlineStr">
        <is>
          <t>Graines récoltées</t>
        </is>
      </c>
      <c r="B3860" t="inlineStr">
        <is>
          <t>OS</t>
        </is>
      </c>
      <c r="C3860" t="inlineStr">
        <is>
          <t>kt</t>
        </is>
      </c>
      <c r="D3860" t="inlineStr">
        <is>
          <t>France</t>
        </is>
      </c>
      <c r="E3860" t="inlineStr">
        <is>
          <t>2019-20</t>
        </is>
      </c>
      <c r="F3860" t="inlineStr">
        <is>
          <t>Pois chiche</t>
        </is>
      </c>
      <c r="G3860" t="inlineStr"/>
      <c r="H3860" t="inlineStr">
        <is>
          <t>0</t>
        </is>
      </c>
      <c r="I3860" t="inlineStr">
        <is>
          <t>0</t>
        </is>
      </c>
      <c r="J3860" t="inlineStr">
        <is>
          <t>50 % de la récolte est collectée</t>
        </is>
      </c>
      <c r="K3860" t="inlineStr">
        <is>
          <t>Répartition</t>
        </is>
      </c>
      <c r="L3860" t="inlineStr">
        <is>
          <t>Part de la collecte</t>
        </is>
      </c>
      <c r="M3860" t="inlineStr">
        <is>
          <t>0</t>
        </is>
      </c>
      <c r="N3860" t="inlineStr"/>
      <c r="O3860" t="n">
        <v>25.5</v>
      </c>
      <c r="P3860" t="inlineStr"/>
      <c r="Q3860" t="inlineStr"/>
    </row>
    <row r="3861" ht="15" customHeight="1" s="1003">
      <c r="A3861" s="1019" t="inlineStr">
        <is>
          <t>Olives</t>
        </is>
      </c>
      <c r="B3861" t="inlineStr">
        <is>
          <t>Export</t>
        </is>
      </c>
      <c r="C3861" t="inlineStr">
        <is>
          <t>kt</t>
        </is>
      </c>
      <c r="D3861" t="inlineStr">
        <is>
          <t>France</t>
        </is>
      </c>
      <c r="E3861" t="inlineStr">
        <is>
          <t>2019-20</t>
        </is>
      </c>
      <c r="F3861" t="inlineStr">
        <is>
          <t>Pois chiche</t>
        </is>
      </c>
      <c r="G3861" t="inlineStr"/>
      <c r="H3861" t="inlineStr"/>
      <c r="I3861" t="inlineStr"/>
      <c r="J3861" t="inlineStr"/>
      <c r="K3861" t="inlineStr"/>
      <c r="L3861" t="inlineStr"/>
      <c r="M3861" t="inlineStr"/>
      <c r="N3861" t="inlineStr"/>
      <c r="O3861" t="n">
        <v>-0</v>
      </c>
      <c r="P3861" t="n">
        <v>0</v>
      </c>
      <c r="Q3861" t="n">
        <v>500000000</v>
      </c>
    </row>
    <row r="3862" ht="15" customHeight="1" s="1003">
      <c r="A3862" s="1019" t="inlineStr">
        <is>
          <t>Olives</t>
        </is>
      </c>
      <c r="B3862" t="inlineStr">
        <is>
          <t>Moulin</t>
        </is>
      </c>
      <c r="C3862" t="inlineStr">
        <is>
          <t>kt</t>
        </is>
      </c>
      <c r="D3862" t="inlineStr">
        <is>
          <t>France</t>
        </is>
      </c>
      <c r="E3862" t="inlineStr">
        <is>
          <t>2019-20</t>
        </is>
      </c>
      <c r="F3862" t="inlineStr">
        <is>
          <t>Pois chiche</t>
        </is>
      </c>
      <c r="G3862" t="inlineStr"/>
      <c r="H3862" t="inlineStr"/>
      <c r="I3862" t="inlineStr"/>
      <c r="J3862" t="inlineStr"/>
      <c r="K3862" t="inlineStr"/>
      <c r="L3862" t="inlineStr"/>
      <c r="M3862" t="inlineStr"/>
      <c r="N3862" t="inlineStr"/>
      <c r="O3862" t="n">
        <v>-0</v>
      </c>
      <c r="P3862" t="n">
        <v>0</v>
      </c>
      <c r="Q3862" t="n">
        <v>500000000</v>
      </c>
    </row>
    <row r="3863" ht="15" customHeight="1" s="1003">
      <c r="A3863" s="1019" t="inlineStr">
        <is>
          <t>Olives</t>
        </is>
      </c>
      <c r="B3863" t="inlineStr">
        <is>
          <t>Conservation ou préparation d'olives</t>
        </is>
      </c>
      <c r="C3863" t="inlineStr">
        <is>
          <t>kt</t>
        </is>
      </c>
      <c r="D3863" t="inlineStr">
        <is>
          <t>France</t>
        </is>
      </c>
      <c r="E3863" t="inlineStr">
        <is>
          <t>2019-20</t>
        </is>
      </c>
      <c r="F3863" t="inlineStr">
        <is>
          <t>Pois chiche</t>
        </is>
      </c>
      <c r="G3863" t="inlineStr"/>
      <c r="H3863" t="inlineStr"/>
      <c r="I3863" t="inlineStr"/>
      <c r="J3863" t="inlineStr"/>
      <c r="K3863" t="inlineStr"/>
      <c r="L3863" t="inlineStr"/>
      <c r="M3863" t="inlineStr"/>
      <c r="N3863" t="inlineStr"/>
      <c r="O3863" t="n">
        <v>-0</v>
      </c>
      <c r="P3863" t="n">
        <v>0</v>
      </c>
      <c r="Q3863" t="n">
        <v>500000000</v>
      </c>
    </row>
    <row r="3864" ht="15" customHeight="1" s="1003">
      <c r="A3864" s="1019" t="inlineStr">
        <is>
          <t>Olives</t>
        </is>
      </c>
      <c r="B3864" t="inlineStr">
        <is>
          <t>Ecart statistique</t>
        </is>
      </c>
      <c r="C3864" t="inlineStr">
        <is>
          <t>kt</t>
        </is>
      </c>
      <c r="D3864" t="inlineStr">
        <is>
          <t>France</t>
        </is>
      </c>
      <c r="E3864" t="inlineStr">
        <is>
          <t>2019-20</t>
        </is>
      </c>
      <c r="F3864" t="inlineStr">
        <is>
          <t>Pois chiche</t>
        </is>
      </c>
      <c r="G3864" t="inlineStr"/>
      <c r="H3864" t="inlineStr"/>
      <c r="I3864" t="inlineStr"/>
      <c r="J3864" t="inlineStr"/>
      <c r="K3864" t="inlineStr"/>
      <c r="L3864" t="inlineStr"/>
      <c r="M3864" t="inlineStr"/>
      <c r="N3864" t="inlineStr"/>
      <c r="O3864" t="n">
        <v>-0</v>
      </c>
      <c r="P3864" t="n">
        <v>0</v>
      </c>
      <c r="Q3864" t="n">
        <v>500000000</v>
      </c>
    </row>
    <row r="3865" ht="15" customHeight="1" s="1003">
      <c r="A3865" s="1019" t="inlineStr">
        <is>
          <t>Graines autoconsommées</t>
        </is>
      </c>
      <c r="B3865" t="inlineStr">
        <is>
          <t>Hors FAB</t>
        </is>
      </c>
      <c r="C3865" t="inlineStr">
        <is>
          <t>kt</t>
        </is>
      </c>
      <c r="D3865" t="inlineStr">
        <is>
          <t>France</t>
        </is>
      </c>
      <c r="E3865" t="inlineStr">
        <is>
          <t>2019-20</t>
        </is>
      </c>
      <c r="F3865" t="inlineStr">
        <is>
          <t>Pois chiche</t>
        </is>
      </c>
      <c r="G3865" t="inlineStr"/>
      <c r="H3865" t="inlineStr"/>
      <c r="I3865" t="inlineStr"/>
      <c r="J3865" t="inlineStr">
        <is>
          <t>Pas de consommation de graines en alimentation animale</t>
        </is>
      </c>
      <c r="K3865" t="inlineStr"/>
      <c r="L3865" t="inlineStr">
        <is>
          <t>Consommation de graines à la ferme directement</t>
        </is>
      </c>
      <c r="M3865" t="inlineStr"/>
      <c r="N3865" t="inlineStr"/>
      <c r="O3865" t="n">
        <v>-0</v>
      </c>
      <c r="P3865" t="inlineStr"/>
      <c r="Q3865" t="inlineStr"/>
    </row>
    <row r="3866" ht="15" customHeight="1" s="1003">
      <c r="A3866" s="1019" t="inlineStr">
        <is>
          <t>Graines autoconsommées</t>
        </is>
      </c>
      <c r="B3866" t="inlineStr">
        <is>
          <t>Vente directe et autoconsommation</t>
        </is>
      </c>
      <c r="C3866" t="inlineStr">
        <is>
          <t>kt</t>
        </is>
      </c>
      <c r="D3866" t="inlineStr">
        <is>
          <t>France</t>
        </is>
      </c>
      <c r="E3866" t="inlineStr">
        <is>
          <t>2019-20</t>
        </is>
      </c>
      <c r="F3866" t="inlineStr">
        <is>
          <t>Pois chiche</t>
        </is>
      </c>
      <c r="G3866" t="inlineStr"/>
      <c r="H3866" t="inlineStr"/>
      <c r="I3866" t="inlineStr"/>
      <c r="J3866" t="inlineStr">
        <is>
          <t>Le reste des graines autoconsommées est consommé en alimentation humaine</t>
        </is>
      </c>
      <c r="K3866" t="inlineStr"/>
      <c r="L3866" t="inlineStr">
        <is>
          <t>Consommation de graines à la ferme directement</t>
        </is>
      </c>
      <c r="M3866" t="inlineStr"/>
      <c r="N3866" t="inlineStr"/>
      <c r="O3866" t="n">
        <v>19.9</v>
      </c>
      <c r="P3866" t="inlineStr"/>
      <c r="Q3866" t="inlineStr"/>
    </row>
    <row r="3867" ht="15" customHeight="1" s="1003">
      <c r="A3867" s="1019" t="inlineStr">
        <is>
          <t>Graines autoconsommées</t>
        </is>
      </c>
      <c r="B3867" t="inlineStr">
        <is>
          <t>Alimentation humaine</t>
        </is>
      </c>
      <c r="C3867" t="inlineStr">
        <is>
          <t>kt</t>
        </is>
      </c>
      <c r="D3867" t="inlineStr">
        <is>
          <t>France</t>
        </is>
      </c>
      <c r="E3867" t="inlineStr">
        <is>
          <t>2019-20</t>
        </is>
      </c>
      <c r="F3867" t="inlineStr">
        <is>
          <t>Pois chiche</t>
        </is>
      </c>
      <c r="G3867" t="inlineStr"/>
      <c r="H3867" t="inlineStr"/>
      <c r="I3867" t="inlineStr"/>
      <c r="J3867" t="inlineStr"/>
      <c r="K3867" t="inlineStr"/>
      <c r="L3867" t="inlineStr"/>
      <c r="M3867" t="inlineStr"/>
      <c r="N3867" t="inlineStr"/>
      <c r="O3867" t="n">
        <v>19.9</v>
      </c>
      <c r="P3867" t="inlineStr"/>
      <c r="Q3867" t="inlineStr"/>
    </row>
    <row r="3868" ht="15" customHeight="1" s="1003">
      <c r="A3868" s="1019" t="inlineStr">
        <is>
          <t>Graines autoconsommées</t>
        </is>
      </c>
      <c r="B3868" t="inlineStr">
        <is>
          <t>Usages alimentaires</t>
        </is>
      </c>
      <c r="C3868" t="inlineStr">
        <is>
          <t>kt</t>
        </is>
      </c>
      <c r="D3868" t="inlineStr">
        <is>
          <t>France</t>
        </is>
      </c>
      <c r="E3868" t="inlineStr">
        <is>
          <t>2019-20</t>
        </is>
      </c>
      <c r="F3868" t="inlineStr">
        <is>
          <t>Pois chiche</t>
        </is>
      </c>
      <c r="G3868" t="inlineStr"/>
      <c r="H3868" t="inlineStr"/>
      <c r="I3868" t="inlineStr"/>
      <c r="J3868" t="inlineStr"/>
      <c r="K3868" t="inlineStr"/>
      <c r="L3868" t="inlineStr"/>
      <c r="M3868" t="inlineStr"/>
      <c r="N3868" t="inlineStr"/>
      <c r="O3868" t="n">
        <v>19.9</v>
      </c>
      <c r="P3868" t="inlineStr"/>
      <c r="Q3868" t="inlineStr"/>
    </row>
    <row r="3869" ht="15" customHeight="1" s="1003">
      <c r="A3869" s="1019" t="inlineStr">
        <is>
          <t>Graines autoconsommées</t>
        </is>
      </c>
      <c r="B3869" t="inlineStr">
        <is>
          <t>Alimentation animale rente</t>
        </is>
      </c>
      <c r="C3869" t="inlineStr">
        <is>
          <t>kt</t>
        </is>
      </c>
      <c r="D3869" t="inlineStr">
        <is>
          <t>France</t>
        </is>
      </c>
      <c r="E3869" t="inlineStr">
        <is>
          <t>2019-20</t>
        </is>
      </c>
      <c r="F3869" t="inlineStr">
        <is>
          <t>Pois chiche</t>
        </is>
      </c>
      <c r="G3869" t="inlineStr"/>
      <c r="H3869" t="inlineStr"/>
      <c r="I3869" t="inlineStr"/>
      <c r="J3869" t="inlineStr"/>
      <c r="K3869" t="inlineStr"/>
      <c r="L3869" t="inlineStr"/>
      <c r="M3869" t="inlineStr"/>
      <c r="N3869" t="inlineStr"/>
      <c r="O3869" t="n">
        <v>0</v>
      </c>
      <c r="P3869" t="inlineStr"/>
      <c r="Q3869" t="inlineStr"/>
    </row>
    <row r="3870" ht="15" customHeight="1" s="1003">
      <c r="A3870" s="1019" t="inlineStr">
        <is>
          <t>Graines autoconsommées</t>
        </is>
      </c>
      <c r="B3870" t="inlineStr">
        <is>
          <t>Alimentation animale</t>
        </is>
      </c>
      <c r="C3870" t="inlineStr">
        <is>
          <t>kt</t>
        </is>
      </c>
      <c r="D3870" t="inlineStr">
        <is>
          <t>France</t>
        </is>
      </c>
      <c r="E3870" t="inlineStr">
        <is>
          <t>2019-20</t>
        </is>
      </c>
      <c r="F3870" t="inlineStr">
        <is>
          <t>Pois chiche</t>
        </is>
      </c>
      <c r="G3870" t="inlineStr"/>
      <c r="H3870" t="inlineStr"/>
      <c r="I3870" t="inlineStr"/>
      <c r="J3870" t="inlineStr"/>
      <c r="K3870" t="inlineStr"/>
      <c r="L3870" t="inlineStr"/>
      <c r="M3870" t="inlineStr"/>
      <c r="N3870" t="inlineStr"/>
      <c r="O3870" t="n">
        <v>0</v>
      </c>
      <c r="P3870" t="inlineStr"/>
      <c r="Q3870" t="inlineStr"/>
    </row>
    <row r="3871" ht="15" customHeight="1" s="1003">
      <c r="A3871" s="1019" t="inlineStr">
        <is>
          <t>Graines autoconsommées</t>
        </is>
      </c>
      <c r="B3871" t="inlineStr">
        <is>
          <t>Débouchés</t>
        </is>
      </c>
      <c r="C3871" t="inlineStr">
        <is>
          <t>kt</t>
        </is>
      </c>
      <c r="D3871" t="inlineStr">
        <is>
          <t>France</t>
        </is>
      </c>
      <c r="E3871" t="inlineStr">
        <is>
          <t>2019-20</t>
        </is>
      </c>
      <c r="F3871" t="inlineStr">
        <is>
          <t>Pois chiche</t>
        </is>
      </c>
      <c r="G3871" t="inlineStr"/>
      <c r="H3871" t="inlineStr"/>
      <c r="I3871" t="inlineStr"/>
      <c r="J3871" t="inlineStr"/>
      <c r="K3871" t="inlineStr"/>
      <c r="L3871" t="inlineStr"/>
      <c r="M3871" t="inlineStr"/>
      <c r="N3871" t="inlineStr"/>
      <c r="O3871" t="n">
        <v>20.4</v>
      </c>
      <c r="P3871" t="inlineStr"/>
      <c r="Q3871" t="inlineStr"/>
    </row>
    <row r="3872" ht="15" customHeight="1" s="1003">
      <c r="A3872" s="1019" t="inlineStr">
        <is>
          <t>Graines autoconsommées</t>
        </is>
      </c>
      <c r="B3872" t="inlineStr">
        <is>
          <t>FAF</t>
        </is>
      </c>
      <c r="C3872" t="inlineStr">
        <is>
          <t>kt</t>
        </is>
      </c>
      <c r="D3872" t="inlineStr">
        <is>
          <t>France</t>
        </is>
      </c>
      <c r="E3872" t="inlineStr">
        <is>
          <t>2019-20</t>
        </is>
      </c>
      <c r="F3872" t="inlineStr">
        <is>
          <t>Pois chiche</t>
        </is>
      </c>
      <c r="G3872" t="inlineStr"/>
      <c r="H3872" t="inlineStr"/>
      <c r="I3872" t="inlineStr"/>
      <c r="J3872" t="inlineStr"/>
      <c r="K3872" t="inlineStr"/>
      <c r="L3872" t="inlineStr"/>
      <c r="M3872" t="inlineStr"/>
      <c r="N3872" t="inlineStr"/>
      <c r="O3872" t="n">
        <v>-0</v>
      </c>
      <c r="P3872" t="n">
        <v>0</v>
      </c>
      <c r="Q3872" t="n">
        <v>-0</v>
      </c>
    </row>
    <row r="3873" ht="15" customHeight="1" s="1003">
      <c r="A3873" s="1019" t="inlineStr">
        <is>
          <t>Graines autoconsommées</t>
        </is>
      </c>
      <c r="B3873" t="inlineStr">
        <is>
          <t>Direct élevage</t>
        </is>
      </c>
      <c r="C3873" t="inlineStr">
        <is>
          <t>kt</t>
        </is>
      </c>
      <c r="D3873" t="inlineStr">
        <is>
          <t>France</t>
        </is>
      </c>
      <c r="E3873" t="inlineStr">
        <is>
          <t>2019-20</t>
        </is>
      </c>
      <c r="F3873" t="inlineStr">
        <is>
          <t>Pois chiche</t>
        </is>
      </c>
      <c r="G3873" t="inlineStr"/>
      <c r="H3873" t="inlineStr"/>
      <c r="I3873" t="inlineStr"/>
      <c r="J3873" t="inlineStr"/>
      <c r="K3873" t="inlineStr"/>
      <c r="L3873" t="inlineStr"/>
      <c r="M3873" t="inlineStr"/>
      <c r="N3873" t="inlineStr"/>
      <c r="O3873" t="n">
        <v>-0</v>
      </c>
      <c r="P3873" t="n">
        <v>0</v>
      </c>
      <c r="Q3873" t="n">
        <v>-0</v>
      </c>
    </row>
    <row r="3874" ht="15" customHeight="1" s="1003">
      <c r="A3874" s="1019" t="inlineStr">
        <is>
          <t>Graines autoconsommées</t>
        </is>
      </c>
      <c r="B3874" t="inlineStr">
        <is>
          <t>Elimination/Pertes</t>
        </is>
      </c>
      <c r="C3874" t="inlineStr">
        <is>
          <t>kt</t>
        </is>
      </c>
      <c r="D3874" t="inlineStr">
        <is>
          <t>France</t>
        </is>
      </c>
      <c r="E3874" t="inlineStr">
        <is>
          <t>2019-20</t>
        </is>
      </c>
      <c r="F3874" t="inlineStr">
        <is>
          <t>Pois chiche</t>
        </is>
      </c>
      <c r="G3874" t="inlineStr"/>
      <c r="H3874" t="inlineStr">
        <is>
          <t>Ratio de pertes à la ferme = 2 % (ORIFLAAM - Terres Univia)</t>
        </is>
      </c>
      <c r="I3874" t="inlineStr">
        <is>
          <t>ORIFLAAM - Terres Univia</t>
        </is>
      </c>
      <c r="J3874" t="inlineStr">
        <is>
          <t>Même ratio de pertes à la ferme que soja, pois et féverole</t>
        </is>
      </c>
      <c r="K3874" t="inlineStr">
        <is>
          <t>Rendement</t>
        </is>
      </c>
      <c r="L3874" t="inlineStr">
        <is>
          <t>Ratio de pertes à la ferme</t>
        </is>
      </c>
      <c r="M3874" t="inlineStr">
        <is>
          <t>Pertes ferme - TERRES UNIVIA</t>
        </is>
      </c>
      <c r="N3874" t="inlineStr"/>
      <c r="O3874" t="n">
        <v>0.51</v>
      </c>
      <c r="P3874" t="inlineStr"/>
      <c r="Q3874" t="inlineStr"/>
    </row>
    <row r="3875" ht="15" customHeight="1" s="1003">
      <c r="A3875" s="1019" t="inlineStr">
        <is>
          <t>Graines autoconsommées</t>
        </is>
      </c>
      <c r="B3875" t="inlineStr">
        <is>
          <t>Autres usages (ou usages indéfinis)</t>
        </is>
      </c>
      <c r="C3875" t="inlineStr">
        <is>
          <t>kt</t>
        </is>
      </c>
      <c r="D3875" t="inlineStr">
        <is>
          <t>France</t>
        </is>
      </c>
      <c r="E3875" t="inlineStr">
        <is>
          <t>2019-20</t>
        </is>
      </c>
      <c r="F3875" t="inlineStr">
        <is>
          <t>Pois chiche</t>
        </is>
      </c>
      <c r="G3875" t="inlineStr"/>
      <c r="H3875" t="inlineStr"/>
      <c r="I3875" t="inlineStr"/>
      <c r="J3875" t="inlineStr"/>
      <c r="K3875" t="inlineStr"/>
      <c r="L3875" t="inlineStr"/>
      <c r="M3875" t="inlineStr"/>
      <c r="N3875" t="inlineStr"/>
      <c r="O3875" t="n">
        <v>0.51</v>
      </c>
      <c r="P3875" t="inlineStr"/>
      <c r="Q3875" t="inlineStr"/>
    </row>
    <row r="3876" ht="15" customHeight="1" s="1003">
      <c r="A3876" s="1019" t="inlineStr">
        <is>
          <t>Graines autoconsommées</t>
        </is>
      </c>
      <c r="B3876" t="inlineStr">
        <is>
          <t>Semences fermières</t>
        </is>
      </c>
      <c r="C3876" t="inlineStr">
        <is>
          <t>kt</t>
        </is>
      </c>
      <c r="D3876" t="inlineStr">
        <is>
          <t>France</t>
        </is>
      </c>
      <c r="E3876" t="inlineStr">
        <is>
          <t>2019-20</t>
        </is>
      </c>
      <c r="F3876" t="inlineStr">
        <is>
          <t>Pois chiche</t>
        </is>
      </c>
      <c r="G3876" t="inlineStr"/>
      <c r="H3876" t="inlineStr">
        <is>
          <t>0</t>
        </is>
      </c>
      <c r="I3876" t="inlineStr">
        <is>
          <t>0</t>
        </is>
      </c>
      <c r="J3876" t="inlineStr">
        <is>
          <t>Autant de semences fermières que de semences certifiées sont produites</t>
        </is>
      </c>
      <c r="K3876" t="inlineStr">
        <is>
          <t>Répartition</t>
        </is>
      </c>
      <c r="L3876" t="inlineStr">
        <is>
          <t>Part de semences fermières (par rapport aux semences certifiées)</t>
        </is>
      </c>
      <c r="M3876" t="inlineStr">
        <is>
          <t>0</t>
        </is>
      </c>
      <c r="N3876" t="inlineStr"/>
      <c r="O3876" t="n">
        <v>5.1</v>
      </c>
      <c r="P3876" t="inlineStr"/>
      <c r="Q3876" t="inlineStr"/>
    </row>
    <row r="3877" ht="15" customHeight="1" s="1003">
      <c r="A3877" s="1019" t="inlineStr">
        <is>
          <t>Graines autoconsommées</t>
        </is>
      </c>
      <c r="B3877" t="inlineStr">
        <is>
          <t>Semences</t>
        </is>
      </c>
      <c r="C3877" t="inlineStr">
        <is>
          <t>kt</t>
        </is>
      </c>
      <c r="D3877" t="inlineStr">
        <is>
          <t>France</t>
        </is>
      </c>
      <c r="E3877" t="inlineStr">
        <is>
          <t>2019-20</t>
        </is>
      </c>
      <c r="F3877" t="inlineStr">
        <is>
          <t>Pois chiche</t>
        </is>
      </c>
      <c r="G3877" t="inlineStr"/>
      <c r="H3877" t="inlineStr"/>
      <c r="I3877" t="inlineStr"/>
      <c r="J3877" t="inlineStr">
        <is>
          <t>Autant de semences fermières que de semences certifiées sont produites</t>
        </is>
      </c>
      <c r="K3877" t="inlineStr">
        <is>
          <t>Répartition</t>
        </is>
      </c>
      <c r="L3877" t="inlineStr">
        <is>
          <t>Part de semences fermières (par rapport aux semences certifiées)</t>
        </is>
      </c>
      <c r="M3877" t="inlineStr"/>
      <c r="N3877" t="inlineStr"/>
      <c r="O3877" t="n">
        <v>5.1</v>
      </c>
      <c r="P3877" t="inlineStr"/>
      <c r="Q3877" t="inlineStr"/>
    </row>
    <row r="3878" ht="15" customHeight="1" s="1003">
      <c r="A3878" s="1019" t="inlineStr">
        <is>
          <t>Stock initial</t>
        </is>
      </c>
      <c r="B3878" t="inlineStr">
        <is>
          <t>Ferme</t>
        </is>
      </c>
      <c r="C3878" t="inlineStr">
        <is>
          <t>kt</t>
        </is>
      </c>
      <c r="D3878" t="inlineStr">
        <is>
          <t>France</t>
        </is>
      </c>
      <c r="E3878" t="inlineStr">
        <is>
          <t>2019-20</t>
        </is>
      </c>
      <c r="F3878" t="inlineStr">
        <is>
          <t>Pois chiche</t>
        </is>
      </c>
      <c r="G3878" t="inlineStr"/>
      <c r="H3878" t="inlineStr"/>
      <c r="I3878" t="inlineStr"/>
      <c r="J3878" t="inlineStr"/>
      <c r="K3878" t="inlineStr"/>
      <c r="L3878" t="inlineStr"/>
      <c r="M3878" t="inlineStr"/>
      <c r="N3878" t="inlineStr"/>
      <c r="O3878" t="n">
        <v>0</v>
      </c>
      <c r="P3878" t="inlineStr"/>
      <c r="Q3878" t="inlineStr"/>
    </row>
    <row r="3879" ht="15" customHeight="1" s="1003">
      <c r="A3879" s="1019" t="inlineStr">
        <is>
          <t>Stock initial</t>
        </is>
      </c>
      <c r="B3879" t="inlineStr">
        <is>
          <t>OS</t>
        </is>
      </c>
      <c r="C3879" t="inlineStr">
        <is>
          <t>kt</t>
        </is>
      </c>
      <c r="D3879" t="inlineStr">
        <is>
          <t>France</t>
        </is>
      </c>
      <c r="E3879" t="inlineStr">
        <is>
          <t>2019-20</t>
        </is>
      </c>
      <c r="F3879" t="inlineStr">
        <is>
          <t>Pois chiche</t>
        </is>
      </c>
      <c r="G3879" t="inlineStr"/>
      <c r="H3879" t="inlineStr"/>
      <c r="I3879" t="inlineStr"/>
      <c r="J3879" t="inlineStr">
        <is>
          <t>10 % de la récolte est déstockée</t>
        </is>
      </c>
      <c r="K3879" t="inlineStr">
        <is>
          <t>Répartition</t>
        </is>
      </c>
      <c r="L3879" t="inlineStr">
        <is>
          <t>Part du stock initial</t>
        </is>
      </c>
      <c r="M3879" t="inlineStr"/>
      <c r="N3879" t="inlineStr"/>
      <c r="O3879" t="n">
        <v>5.1</v>
      </c>
      <c r="P3879" t="inlineStr"/>
      <c r="Q3879" t="inlineStr"/>
    </row>
    <row r="3880" ht="15" customHeight="1" s="1003">
      <c r="A3880" s="1019" t="inlineStr">
        <is>
          <t>Stock initial à la ferme</t>
        </is>
      </c>
      <c r="B3880" t="inlineStr">
        <is>
          <t>Ferme</t>
        </is>
      </c>
      <c r="C3880" t="inlineStr">
        <is>
          <t>kt</t>
        </is>
      </c>
      <c r="D3880" t="inlineStr">
        <is>
          <t>France</t>
        </is>
      </c>
      <c r="E3880" t="inlineStr">
        <is>
          <t>2019-20</t>
        </is>
      </c>
      <c r="F3880" t="inlineStr">
        <is>
          <t>Pois chiche</t>
        </is>
      </c>
      <c r="G3880" t="inlineStr"/>
      <c r="H3880" t="inlineStr"/>
      <c r="I3880" t="inlineStr"/>
      <c r="J3880" t="inlineStr">
        <is>
          <t>Le stock à la ferme est négligé</t>
        </is>
      </c>
      <c r="K3880" t="inlineStr"/>
      <c r="L3880" t="inlineStr">
        <is>
          <t>Stock initial à la ferme</t>
        </is>
      </c>
      <c r="M3880" t="inlineStr"/>
      <c r="N3880" t="inlineStr"/>
      <c r="O3880" t="n">
        <v>-0</v>
      </c>
      <c r="P3880" t="inlineStr"/>
      <c r="Q3880" t="inlineStr"/>
    </row>
    <row r="3881" ht="15" customHeight="1" s="1003">
      <c r="A3881" s="1019" t="inlineStr">
        <is>
          <t>Stock initial collecteurs</t>
        </is>
      </c>
      <c r="B3881" t="inlineStr">
        <is>
          <t>OS</t>
        </is>
      </c>
      <c r="C3881" t="inlineStr">
        <is>
          <t>kt</t>
        </is>
      </c>
      <c r="D3881" t="inlineStr">
        <is>
          <t>France</t>
        </is>
      </c>
      <c r="E3881" t="inlineStr">
        <is>
          <t>2019-20</t>
        </is>
      </c>
      <c r="F3881" t="inlineStr">
        <is>
          <t>Pois chiche</t>
        </is>
      </c>
      <c r="G3881" t="inlineStr"/>
      <c r="H3881" t="inlineStr">
        <is>
          <t>0</t>
        </is>
      </c>
      <c r="I3881" t="inlineStr">
        <is>
          <t>0</t>
        </is>
      </c>
      <c r="J3881" t="inlineStr">
        <is>
          <t>10 % de la récolte est déstockée</t>
        </is>
      </c>
      <c r="K3881" t="inlineStr">
        <is>
          <t>Répartition</t>
        </is>
      </c>
      <c r="L3881" t="inlineStr">
        <is>
          <t>Part du stock initial</t>
        </is>
      </c>
      <c r="M3881" t="inlineStr">
        <is>
          <t>0</t>
        </is>
      </c>
      <c r="N3881" t="inlineStr"/>
      <c r="O3881" t="n">
        <v>5.1</v>
      </c>
      <c r="P3881" t="inlineStr"/>
      <c r="Q3881" t="inlineStr"/>
    </row>
    <row r="3882" ht="15" customHeight="1" s="1003">
      <c r="A3882" s="1019" t="inlineStr">
        <is>
          <t>Graines collectées</t>
        </is>
      </c>
      <c r="B3882" t="inlineStr">
        <is>
          <t>Fabrication de produits alimentaires</t>
        </is>
      </c>
      <c r="C3882" t="inlineStr">
        <is>
          <t>kt</t>
        </is>
      </c>
      <c r="D3882" t="inlineStr">
        <is>
          <t>France</t>
        </is>
      </c>
      <c r="E3882" t="inlineStr">
        <is>
          <t>2019-20</t>
        </is>
      </c>
      <c r="F3882" t="inlineStr">
        <is>
          <t>Pois chiche</t>
        </is>
      </c>
      <c r="G3882" t="inlineStr"/>
      <c r="H3882" t="inlineStr"/>
      <c r="I3882" t="inlineStr"/>
      <c r="J3882" t="inlineStr">
        <is>
          <t>Le reste des graines collectées est consommé pour la fabrication de produits alimentaires</t>
        </is>
      </c>
      <c r="K3882" t="inlineStr"/>
      <c r="L3882" t="inlineStr">
        <is>
          <t>Consommation de graines pour la fabrication de produits alimentaires</t>
        </is>
      </c>
      <c r="M3882" t="inlineStr"/>
      <c r="N3882" t="inlineStr"/>
      <c r="O3882" t="n">
        <v>11.6</v>
      </c>
      <c r="P3882" t="inlineStr"/>
      <c r="Q3882" t="inlineStr"/>
    </row>
    <row r="3883" ht="15" customHeight="1" s="1003">
      <c r="A3883" s="1019" t="inlineStr">
        <is>
          <t>Graines collectées</t>
        </is>
      </c>
      <c r="B3883" t="inlineStr">
        <is>
          <t>Alimentation humaine</t>
        </is>
      </c>
      <c r="C3883" t="inlineStr">
        <is>
          <t>kt</t>
        </is>
      </c>
      <c r="D3883" t="inlineStr">
        <is>
          <t>France</t>
        </is>
      </c>
      <c r="E3883" t="inlineStr">
        <is>
          <t>2019-20</t>
        </is>
      </c>
      <c r="F3883" t="inlineStr">
        <is>
          <t>Pois chiche</t>
        </is>
      </c>
      <c r="G3883" t="inlineStr"/>
      <c r="H3883" t="inlineStr"/>
      <c r="I3883" t="inlineStr"/>
      <c r="J3883" t="inlineStr">
        <is>
          <t>Pas de consommation de graines en alimentation humaine</t>
        </is>
      </c>
      <c r="K3883" t="inlineStr"/>
      <c r="L3883" t="inlineStr">
        <is>
          <t>Consommation de graines en alimentation humaine</t>
        </is>
      </c>
      <c r="M3883" t="inlineStr"/>
      <c r="N3883" t="inlineStr"/>
      <c r="O3883" t="n">
        <v>-0</v>
      </c>
      <c r="P3883" t="inlineStr"/>
      <c r="Q3883" t="inlineStr"/>
    </row>
    <row r="3884" ht="15" customHeight="1" s="1003">
      <c r="A3884" s="1019" t="inlineStr">
        <is>
          <t>Graines collectées</t>
        </is>
      </c>
      <c r="B3884" t="inlineStr">
        <is>
          <t>Vente directe et autoconsommation</t>
        </is>
      </c>
      <c r="C3884" t="inlineStr">
        <is>
          <t>kt</t>
        </is>
      </c>
      <c r="D3884" t="inlineStr">
        <is>
          <t>France</t>
        </is>
      </c>
      <c r="E3884" t="inlineStr">
        <is>
          <t>2019-20</t>
        </is>
      </c>
      <c r="F3884" t="inlineStr">
        <is>
          <t>Pois chiche</t>
        </is>
      </c>
      <c r="G3884" t="inlineStr"/>
      <c r="H3884" t="inlineStr"/>
      <c r="I3884" t="inlineStr"/>
      <c r="J3884" t="inlineStr"/>
      <c r="K3884" t="inlineStr"/>
      <c r="L3884" t="inlineStr"/>
      <c r="M3884" t="inlineStr"/>
      <c r="N3884" t="inlineStr"/>
      <c r="O3884" t="n">
        <v>-0</v>
      </c>
      <c r="P3884" t="n">
        <v>0</v>
      </c>
      <c r="Q3884" t="n">
        <v>-0</v>
      </c>
    </row>
    <row r="3885" ht="15" customHeight="1" s="1003">
      <c r="A3885" s="1019" t="inlineStr">
        <is>
          <t>Graines collectées</t>
        </is>
      </c>
      <c r="B3885" t="inlineStr">
        <is>
          <t>Circuits spécialisés</t>
        </is>
      </c>
      <c r="C3885" t="inlineStr">
        <is>
          <t>kt</t>
        </is>
      </c>
      <c r="D3885" t="inlineStr">
        <is>
          <t>France</t>
        </is>
      </c>
      <c r="E3885" t="inlineStr">
        <is>
          <t>2019-20</t>
        </is>
      </c>
      <c r="F3885" t="inlineStr">
        <is>
          <t>Pois chiche</t>
        </is>
      </c>
      <c r="G3885" t="inlineStr"/>
      <c r="H3885" t="inlineStr"/>
      <c r="I3885" t="inlineStr"/>
      <c r="J3885" t="inlineStr"/>
      <c r="K3885" t="inlineStr"/>
      <c r="L3885" t="inlineStr"/>
      <c r="M3885" t="inlineStr"/>
      <c r="N3885" t="inlineStr"/>
      <c r="O3885" t="n">
        <v>-0</v>
      </c>
      <c r="P3885" t="n">
        <v>0</v>
      </c>
      <c r="Q3885" t="n">
        <v>-0</v>
      </c>
    </row>
    <row r="3886" ht="15" customHeight="1" s="1003">
      <c r="A3886" s="1019" t="inlineStr">
        <is>
          <t>Graines collectées</t>
        </is>
      </c>
      <c r="B3886" t="inlineStr">
        <is>
          <t>GMS</t>
        </is>
      </c>
      <c r="C3886" t="inlineStr">
        <is>
          <t>kt</t>
        </is>
      </c>
      <c r="D3886" t="inlineStr">
        <is>
          <t>France</t>
        </is>
      </c>
      <c r="E3886" t="inlineStr">
        <is>
          <t>2019-20</t>
        </is>
      </c>
      <c r="F3886" t="inlineStr">
        <is>
          <t>Pois chiche</t>
        </is>
      </c>
      <c r="G3886" t="inlineStr"/>
      <c r="H3886" t="inlineStr"/>
      <c r="I3886" t="inlineStr"/>
      <c r="J3886" t="inlineStr"/>
      <c r="K3886" t="inlineStr"/>
      <c r="L3886" t="inlineStr"/>
      <c r="M3886" t="inlineStr"/>
      <c r="N3886" t="inlineStr"/>
      <c r="O3886" t="n">
        <v>-0</v>
      </c>
      <c r="P3886" t="n">
        <v>0</v>
      </c>
      <c r="Q3886" t="n">
        <v>-0</v>
      </c>
    </row>
    <row r="3887" ht="15" customHeight="1" s="1003">
      <c r="A3887" s="1019" t="inlineStr">
        <is>
          <t>Graines collectées</t>
        </is>
      </c>
      <c r="B3887" t="inlineStr">
        <is>
          <t>RHD</t>
        </is>
      </c>
      <c r="C3887" t="inlineStr">
        <is>
          <t>kt</t>
        </is>
      </c>
      <c r="D3887" t="inlineStr">
        <is>
          <t>France</t>
        </is>
      </c>
      <c r="E3887" t="inlineStr">
        <is>
          <t>2019-20</t>
        </is>
      </c>
      <c r="F3887" t="inlineStr">
        <is>
          <t>Pois chiche</t>
        </is>
      </c>
      <c r="G3887" t="inlineStr"/>
      <c r="H3887" t="inlineStr"/>
      <c r="I3887" t="inlineStr"/>
      <c r="J3887" t="inlineStr"/>
      <c r="K3887" t="inlineStr"/>
      <c r="L3887" t="inlineStr"/>
      <c r="M3887" t="inlineStr"/>
      <c r="N3887" t="inlineStr"/>
      <c r="O3887" t="n">
        <v>-0</v>
      </c>
      <c r="P3887" t="n">
        <v>0</v>
      </c>
      <c r="Q3887" t="n">
        <v>-0</v>
      </c>
    </row>
    <row r="3888" ht="15" customHeight="1" s="1003">
      <c r="A3888" s="1019" t="inlineStr">
        <is>
          <t>Graines collectées</t>
        </is>
      </c>
      <c r="B3888" t="inlineStr">
        <is>
          <t>Trituration</t>
        </is>
      </c>
      <c r="C3888" t="inlineStr">
        <is>
          <t>kt</t>
        </is>
      </c>
      <c r="D3888" t="inlineStr">
        <is>
          <t>France</t>
        </is>
      </c>
      <c r="E3888" t="inlineStr">
        <is>
          <t>2019-20</t>
        </is>
      </c>
      <c r="F3888" t="inlineStr">
        <is>
          <t>Pois chiche</t>
        </is>
      </c>
      <c r="G3888" t="inlineStr"/>
      <c r="H3888" t="inlineStr"/>
      <c r="I3888" t="inlineStr"/>
      <c r="J3888" t="inlineStr">
        <is>
          <t>Pas de trituration</t>
        </is>
      </c>
      <c r="K3888" t="inlineStr"/>
      <c r="L3888" t="inlineStr">
        <is>
          <t>Consommation de graines par la Trituration</t>
        </is>
      </c>
      <c r="M3888" t="inlineStr"/>
      <c r="N3888" t="inlineStr"/>
      <c r="O3888" t="n">
        <v>-0</v>
      </c>
      <c r="P3888" t="inlineStr"/>
      <c r="Q3888" t="inlineStr"/>
    </row>
    <row r="3889" ht="15" customHeight="1" s="1003">
      <c r="A3889" s="1019" t="inlineStr">
        <is>
          <t>Graines collectées</t>
        </is>
      </c>
      <c r="B3889" t="inlineStr">
        <is>
          <t>FAB</t>
        </is>
      </c>
      <c r="C3889" t="inlineStr">
        <is>
          <t>kt</t>
        </is>
      </c>
      <c r="D3889" t="inlineStr">
        <is>
          <t>France</t>
        </is>
      </c>
      <c r="E3889" t="inlineStr">
        <is>
          <t>2019-20</t>
        </is>
      </c>
      <c r="F3889" t="inlineStr">
        <is>
          <t>Pois chiche</t>
        </is>
      </c>
      <c r="G3889" t="inlineStr"/>
      <c r="H3889" t="inlineStr"/>
      <c r="I3889" t="inlineStr"/>
      <c r="J3889" t="inlineStr">
        <is>
          <t>Les graines ne sont pas consommées en alimentation animale</t>
        </is>
      </c>
      <c r="K3889" t="inlineStr"/>
      <c r="L3889" t="inlineStr"/>
      <c r="M3889" t="inlineStr"/>
      <c r="N3889" t="inlineStr"/>
      <c r="O3889" t="n">
        <v>-0</v>
      </c>
      <c r="P3889" t="inlineStr"/>
      <c r="Q3889" t="inlineStr"/>
    </row>
    <row r="3890" ht="15" customHeight="1" s="1003">
      <c r="A3890" s="1019" t="inlineStr">
        <is>
          <t>Graines collectées</t>
        </is>
      </c>
      <c r="B3890" t="inlineStr">
        <is>
          <t>Amidonnerie</t>
        </is>
      </c>
      <c r="C3890" t="inlineStr">
        <is>
          <t>kt</t>
        </is>
      </c>
      <c r="D3890" t="inlineStr">
        <is>
          <t>France</t>
        </is>
      </c>
      <c r="E3890" t="inlineStr">
        <is>
          <t>2019-20</t>
        </is>
      </c>
      <c r="F3890" t="inlineStr">
        <is>
          <t>Pois chiche</t>
        </is>
      </c>
      <c r="G3890" t="inlineStr"/>
      <c r="H3890" t="inlineStr"/>
      <c r="I3890" t="inlineStr"/>
      <c r="J3890" t="inlineStr"/>
      <c r="K3890" t="inlineStr"/>
      <c r="L3890" t="inlineStr"/>
      <c r="M3890" t="inlineStr"/>
      <c r="N3890" t="inlineStr"/>
      <c r="O3890" t="n">
        <v>-0</v>
      </c>
      <c r="P3890" t="inlineStr"/>
      <c r="Q3890" t="inlineStr"/>
    </row>
    <row r="3891" ht="15" customHeight="1" s="1003">
      <c r="A3891" s="1019" t="inlineStr">
        <is>
          <t>Graines collectées</t>
        </is>
      </c>
      <c r="B3891" t="inlineStr">
        <is>
          <t>Meunerie</t>
        </is>
      </c>
      <c r="C3891" t="inlineStr">
        <is>
          <t>kt</t>
        </is>
      </c>
      <c r="D3891" t="inlineStr">
        <is>
          <t>France</t>
        </is>
      </c>
      <c r="E3891" t="inlineStr">
        <is>
          <t>2019-20</t>
        </is>
      </c>
      <c r="F3891" t="inlineStr">
        <is>
          <t>Pois chiche</t>
        </is>
      </c>
      <c r="G3891" t="inlineStr"/>
      <c r="H3891" t="inlineStr"/>
      <c r="I3891" t="inlineStr"/>
      <c r="J3891" t="inlineStr"/>
      <c r="K3891" t="inlineStr"/>
      <c r="L3891" t="inlineStr"/>
      <c r="M3891" t="inlineStr"/>
      <c r="N3891" t="inlineStr"/>
      <c r="O3891" t="n">
        <v>-0</v>
      </c>
      <c r="P3891" t="inlineStr"/>
      <c r="Q3891" t="inlineStr"/>
    </row>
    <row r="3892" ht="15" customHeight="1" s="1003">
      <c r="A3892" s="1019" t="inlineStr">
        <is>
          <t>Graines collectées</t>
        </is>
      </c>
      <c r="B3892" t="inlineStr">
        <is>
          <t>Fabrication d'ingrédients</t>
        </is>
      </c>
      <c r="C3892" t="inlineStr">
        <is>
          <t>kt</t>
        </is>
      </c>
      <c r="D3892" t="inlineStr">
        <is>
          <t>France</t>
        </is>
      </c>
      <c r="E3892" t="inlineStr">
        <is>
          <t>2019-20</t>
        </is>
      </c>
      <c r="F3892" t="inlineStr">
        <is>
          <t>Pois chiche</t>
        </is>
      </c>
      <c r="G3892" t="inlineStr"/>
      <c r="H3892" t="inlineStr"/>
      <c r="I3892" t="inlineStr"/>
      <c r="J3892" t="inlineStr"/>
      <c r="K3892" t="inlineStr"/>
      <c r="L3892" t="inlineStr"/>
      <c r="M3892" t="inlineStr"/>
      <c r="N3892" t="inlineStr"/>
      <c r="O3892" t="n">
        <v>-0</v>
      </c>
      <c r="P3892" t="inlineStr"/>
      <c r="Q3892" t="inlineStr"/>
    </row>
    <row r="3893" ht="15" customHeight="1" s="1003">
      <c r="A3893" s="1019" t="inlineStr">
        <is>
          <t>Graines collectées</t>
        </is>
      </c>
      <c r="B3893" t="inlineStr">
        <is>
          <t>Ménages</t>
        </is>
      </c>
      <c r="C3893" t="inlineStr">
        <is>
          <t>kt</t>
        </is>
      </c>
      <c r="D3893" t="inlineStr">
        <is>
          <t>France</t>
        </is>
      </c>
      <c r="E3893" t="inlineStr">
        <is>
          <t>2019-20</t>
        </is>
      </c>
      <c r="F3893" t="inlineStr">
        <is>
          <t>Pois chiche</t>
        </is>
      </c>
      <c r="G3893" t="inlineStr"/>
      <c r="H3893" t="inlineStr"/>
      <c r="I3893" t="inlineStr"/>
      <c r="J3893" t="inlineStr"/>
      <c r="K3893" t="inlineStr"/>
      <c r="L3893" t="inlineStr"/>
      <c r="M3893" t="inlineStr"/>
      <c r="N3893" t="inlineStr"/>
      <c r="O3893" t="n">
        <v>-0</v>
      </c>
      <c r="P3893" t="n">
        <v>0</v>
      </c>
      <c r="Q3893" t="n">
        <v>-0</v>
      </c>
    </row>
    <row r="3894" ht="15" customHeight="1" s="1003">
      <c r="A3894" s="1019" t="inlineStr">
        <is>
          <t>Graines collectées</t>
        </is>
      </c>
      <c r="B3894" t="inlineStr">
        <is>
          <t>Circuits généralistes</t>
        </is>
      </c>
      <c r="C3894" t="inlineStr">
        <is>
          <t>kt</t>
        </is>
      </c>
      <c r="D3894" t="inlineStr">
        <is>
          <t>France</t>
        </is>
      </c>
      <c r="E3894" t="inlineStr">
        <is>
          <t>2019-20</t>
        </is>
      </c>
      <c r="F3894" t="inlineStr">
        <is>
          <t>Pois chiche</t>
        </is>
      </c>
      <c r="G3894" t="inlineStr"/>
      <c r="H3894" t="inlineStr"/>
      <c r="I3894" t="inlineStr"/>
      <c r="J3894" t="inlineStr"/>
      <c r="K3894" t="inlineStr"/>
      <c r="L3894" t="inlineStr"/>
      <c r="M3894" t="inlineStr"/>
      <c r="N3894" t="inlineStr"/>
      <c r="O3894" t="n">
        <v>-0</v>
      </c>
      <c r="P3894" t="n">
        <v>0</v>
      </c>
      <c r="Q3894" t="n">
        <v>-0</v>
      </c>
    </row>
    <row r="3895" ht="15" customHeight="1" s="1003">
      <c r="A3895" s="1019" t="inlineStr">
        <is>
          <t>Graines collectées</t>
        </is>
      </c>
      <c r="B3895" t="inlineStr">
        <is>
          <t>Usages alimentaires</t>
        </is>
      </c>
      <c r="C3895" t="inlineStr">
        <is>
          <t>kt</t>
        </is>
      </c>
      <c r="D3895" t="inlineStr">
        <is>
          <t>France</t>
        </is>
      </c>
      <c r="E3895" t="inlineStr">
        <is>
          <t>2019-20</t>
        </is>
      </c>
      <c r="F3895" t="inlineStr">
        <is>
          <t>Pois chiche</t>
        </is>
      </c>
      <c r="G3895" t="inlineStr"/>
      <c r="H3895" t="inlineStr"/>
      <c r="I3895" t="inlineStr"/>
      <c r="J3895" t="inlineStr"/>
      <c r="K3895" t="inlineStr"/>
      <c r="L3895" t="inlineStr"/>
      <c r="M3895" t="inlineStr"/>
      <c r="N3895" t="inlineStr"/>
      <c r="O3895" t="n">
        <v>0</v>
      </c>
      <c r="P3895" t="inlineStr"/>
      <c r="Q3895" t="inlineStr"/>
    </row>
    <row r="3896" ht="15" customHeight="1" s="1003">
      <c r="A3896" s="1019" t="inlineStr">
        <is>
          <t>Graines collectées</t>
        </is>
      </c>
      <c r="B3896" t="inlineStr">
        <is>
          <t>Alimentation animale rente</t>
        </is>
      </c>
      <c r="C3896" t="inlineStr">
        <is>
          <t>kt</t>
        </is>
      </c>
      <c r="D3896" t="inlineStr">
        <is>
          <t>France</t>
        </is>
      </c>
      <c r="E3896" t="inlineStr">
        <is>
          <t>2019-20</t>
        </is>
      </c>
      <c r="F3896" t="inlineStr">
        <is>
          <t>Pois chiche</t>
        </is>
      </c>
      <c r="G3896" t="inlineStr"/>
      <c r="H3896" t="inlineStr"/>
      <c r="I3896" t="inlineStr"/>
      <c r="J3896" t="inlineStr"/>
      <c r="K3896" t="inlineStr"/>
      <c r="L3896" t="inlineStr"/>
      <c r="M3896" t="inlineStr"/>
      <c r="N3896" t="inlineStr"/>
      <c r="O3896" t="n">
        <v>0</v>
      </c>
      <c r="P3896" t="inlineStr"/>
      <c r="Q3896" t="inlineStr"/>
    </row>
    <row r="3897" ht="15" customHeight="1" s="1003">
      <c r="A3897" s="1019" t="inlineStr">
        <is>
          <t>Graines collectées</t>
        </is>
      </c>
      <c r="B3897" t="inlineStr">
        <is>
          <t>Alimentation animale</t>
        </is>
      </c>
      <c r="C3897" t="inlineStr">
        <is>
          <t>kt</t>
        </is>
      </c>
      <c r="D3897" t="inlineStr">
        <is>
          <t>France</t>
        </is>
      </c>
      <c r="E3897" t="inlineStr">
        <is>
          <t>2019-20</t>
        </is>
      </c>
      <c r="F3897" t="inlineStr">
        <is>
          <t>Pois chiche</t>
        </is>
      </c>
      <c r="G3897" t="inlineStr"/>
      <c r="H3897" t="inlineStr"/>
      <c r="I3897" t="inlineStr"/>
      <c r="J3897" t="inlineStr"/>
      <c r="K3897" t="inlineStr"/>
      <c r="L3897" t="inlineStr"/>
      <c r="M3897" t="inlineStr"/>
      <c r="N3897" t="inlineStr"/>
      <c r="O3897" t="n">
        <v>0</v>
      </c>
      <c r="P3897" t="inlineStr"/>
      <c r="Q3897" t="inlineStr"/>
    </row>
    <row r="3898" ht="15" customHeight="1" s="1003">
      <c r="A3898" s="1019" t="inlineStr">
        <is>
          <t>Graines collectées</t>
        </is>
      </c>
      <c r="B3898" t="inlineStr">
        <is>
          <t>Débouchés</t>
        </is>
      </c>
      <c r="C3898" t="inlineStr">
        <is>
          <t>kt</t>
        </is>
      </c>
      <c r="D3898" t="inlineStr">
        <is>
          <t>France</t>
        </is>
      </c>
      <c r="E3898" t="inlineStr">
        <is>
          <t>2019-20</t>
        </is>
      </c>
      <c r="F3898" t="inlineStr">
        <is>
          <t>Pois chiche</t>
        </is>
      </c>
      <c r="G3898" t="inlineStr"/>
      <c r="H3898" t="inlineStr"/>
      <c r="I3898" t="inlineStr"/>
      <c r="J3898" t="inlineStr"/>
      <c r="K3898" t="inlineStr"/>
      <c r="L3898" t="inlineStr"/>
      <c r="M3898" t="inlineStr"/>
      <c r="N3898" t="inlineStr"/>
      <c r="O3898" t="n">
        <v>0</v>
      </c>
      <c r="P3898" t="inlineStr"/>
      <c r="Q3898" t="inlineStr"/>
    </row>
    <row r="3899" ht="15" customHeight="1" s="1003">
      <c r="A3899" s="1019" t="inlineStr">
        <is>
          <t>Graines collectées</t>
        </is>
      </c>
      <c r="B3899" t="inlineStr">
        <is>
          <t>Autres IAA</t>
        </is>
      </c>
      <c r="C3899" t="inlineStr">
        <is>
          <t>kt</t>
        </is>
      </c>
      <c r="D3899" t="inlineStr">
        <is>
          <t>France</t>
        </is>
      </c>
      <c r="E3899" t="inlineStr">
        <is>
          <t>2019-20</t>
        </is>
      </c>
      <c r="F3899" t="inlineStr">
        <is>
          <t>Pois chiche</t>
        </is>
      </c>
      <c r="G3899" t="inlineStr"/>
      <c r="H3899" t="inlineStr"/>
      <c r="I3899" t="inlineStr"/>
      <c r="J3899" t="inlineStr"/>
      <c r="K3899" t="inlineStr"/>
      <c r="L3899" t="inlineStr"/>
      <c r="M3899" t="inlineStr"/>
      <c r="N3899" t="inlineStr"/>
      <c r="O3899" t="n">
        <v>-0</v>
      </c>
      <c r="P3899" t="n">
        <v>0</v>
      </c>
      <c r="Q3899" t="n">
        <v>-0</v>
      </c>
    </row>
    <row r="3900" ht="15" customHeight="1" s="1003">
      <c r="A3900" s="1019" t="inlineStr">
        <is>
          <t>Graines collectées</t>
        </is>
      </c>
      <c r="B3900" t="inlineStr">
        <is>
          <t>Semences certifiées</t>
        </is>
      </c>
      <c r="C3900" t="inlineStr">
        <is>
          <t>kt</t>
        </is>
      </c>
      <c r="D3900" t="inlineStr">
        <is>
          <t>France</t>
        </is>
      </c>
      <c r="E3900" t="inlineStr">
        <is>
          <t>2019-20</t>
        </is>
      </c>
      <c r="F3900" t="inlineStr">
        <is>
          <t>Pois chiche</t>
        </is>
      </c>
      <c r="G3900" t="inlineStr"/>
      <c r="H3900" t="inlineStr">
        <is>
          <t>0</t>
        </is>
      </c>
      <c r="I3900" t="inlineStr">
        <is>
          <t>0</t>
        </is>
      </c>
      <c r="J3900" t="inlineStr">
        <is>
          <t>10 % de la récolte sont des semences certifiées</t>
        </is>
      </c>
      <c r="K3900" t="inlineStr">
        <is>
          <t>Répartition</t>
        </is>
      </c>
      <c r="L3900" t="inlineStr">
        <is>
          <t>Part de la production de semences certifiées</t>
        </is>
      </c>
      <c r="M3900" t="inlineStr">
        <is>
          <t>0</t>
        </is>
      </c>
      <c r="N3900" t="inlineStr"/>
      <c r="O3900" t="n">
        <v>5.1</v>
      </c>
      <c r="P3900" t="inlineStr"/>
      <c r="Q3900" t="inlineStr"/>
    </row>
    <row r="3901" ht="15" customHeight="1" s="1003">
      <c r="A3901" s="1019" t="inlineStr">
        <is>
          <t>Graines collectées</t>
        </is>
      </c>
      <c r="B3901" t="inlineStr">
        <is>
          <t>Semences</t>
        </is>
      </c>
      <c r="C3901" t="inlineStr">
        <is>
          <t>kt</t>
        </is>
      </c>
      <c r="D3901" t="inlineStr">
        <is>
          <t>France</t>
        </is>
      </c>
      <c r="E3901" t="inlineStr">
        <is>
          <t>2019-20</t>
        </is>
      </c>
      <c r="F3901" t="inlineStr">
        <is>
          <t>Pois chiche</t>
        </is>
      </c>
      <c r="G3901" t="inlineStr"/>
      <c r="H3901" t="inlineStr"/>
      <c r="I3901" t="inlineStr"/>
      <c r="J3901" t="inlineStr">
        <is>
          <t>10 % de la récolte sont des semences certifiées</t>
        </is>
      </c>
      <c r="K3901" t="inlineStr">
        <is>
          <t>Répartition</t>
        </is>
      </c>
      <c r="L3901" t="inlineStr">
        <is>
          <t>Part de la production de semences certifiées</t>
        </is>
      </c>
      <c r="M3901" t="inlineStr"/>
      <c r="N3901" t="inlineStr"/>
      <c r="O3901" t="n">
        <v>5.1</v>
      </c>
      <c r="P3901" t="inlineStr"/>
      <c r="Q3901" t="inlineStr"/>
    </row>
    <row r="3902" ht="15" customHeight="1" s="1003">
      <c r="A3902" s="1019" t="inlineStr">
        <is>
          <t>Graines collectées</t>
        </is>
      </c>
      <c r="B3902" t="inlineStr">
        <is>
          <t>Export</t>
        </is>
      </c>
      <c r="C3902" t="inlineStr">
        <is>
          <t>kt</t>
        </is>
      </c>
      <c r="D3902" t="inlineStr">
        <is>
          <t>France</t>
        </is>
      </c>
      <c r="E3902" t="inlineStr">
        <is>
          <t>2019-20</t>
        </is>
      </c>
      <c r="F3902" t="inlineStr">
        <is>
          <t>Pois chiche</t>
        </is>
      </c>
      <c r="G3902" t="inlineStr"/>
      <c r="H3902" t="inlineStr">
        <is>
          <t>Exportation de graines = 16 kt (Douanes françaises - Eurostat)</t>
        </is>
      </c>
      <c r="I3902" t="inlineStr">
        <is>
          <t>Douanes françaises - Eurostat</t>
        </is>
      </c>
      <c r="J3902" t="inlineStr"/>
      <c r="K3902" t="inlineStr">
        <is>
          <t>Volume</t>
        </is>
      </c>
      <c r="L3902" t="inlineStr">
        <is>
          <t>Exportation de graines</t>
        </is>
      </c>
      <c r="M3902" t="inlineStr">
        <is>
          <t>Echanges mensuels - EUROSTAT</t>
        </is>
      </c>
      <c r="N3902" t="inlineStr"/>
      <c r="O3902" t="n">
        <v>15.6</v>
      </c>
      <c r="P3902" t="inlineStr"/>
      <c r="Q3902" t="inlineStr"/>
    </row>
    <row r="3903" ht="15" customHeight="1" s="1003">
      <c r="A3903" s="1019" t="inlineStr">
        <is>
          <t>Graines collectées</t>
        </is>
      </c>
      <c r="B3903" t="inlineStr">
        <is>
          <t>Ecart statistique</t>
        </is>
      </c>
      <c r="C3903" t="inlineStr">
        <is>
          <t>kt</t>
        </is>
      </c>
      <c r="D3903" t="inlineStr">
        <is>
          <t>France</t>
        </is>
      </c>
      <c r="E3903" t="inlineStr">
        <is>
          <t>2019-20</t>
        </is>
      </c>
      <c r="F3903" t="inlineStr">
        <is>
          <t>Pois chiche</t>
        </is>
      </c>
      <c r="G3903" t="inlineStr"/>
      <c r="H3903" t="inlineStr"/>
      <c r="I3903" t="inlineStr"/>
      <c r="J3903" t="inlineStr"/>
      <c r="K3903" t="inlineStr"/>
      <c r="L3903" t="inlineStr"/>
      <c r="M3903" t="inlineStr"/>
      <c r="N3903" t="inlineStr"/>
      <c r="O3903" t="n">
        <v>-0</v>
      </c>
      <c r="P3903" t="inlineStr"/>
      <c r="Q3903" t="inlineStr"/>
    </row>
    <row r="3904" ht="15" customHeight="1" s="1003">
      <c r="A3904" s="1019" t="inlineStr">
        <is>
          <t>Issues de silo</t>
        </is>
      </c>
      <c r="B3904" t="inlineStr">
        <is>
          <t>Elimination/Pertes</t>
        </is>
      </c>
      <c r="C3904" t="inlineStr">
        <is>
          <t>kt</t>
        </is>
      </c>
      <c r="D3904" t="inlineStr">
        <is>
          <t>France</t>
        </is>
      </c>
      <c r="E3904" t="inlineStr">
        <is>
          <t>2019-20</t>
        </is>
      </c>
      <c r="F3904" t="inlineStr">
        <is>
          <t>Pois chiche</t>
        </is>
      </c>
      <c r="G3904" t="inlineStr"/>
      <c r="H3904" t="inlineStr">
        <is>
          <t>0</t>
        </is>
      </c>
      <c r="I3904" t="inlineStr">
        <is>
          <t>ONRB - FranceAgriMer</t>
        </is>
      </c>
      <c r="J3904" t="inlineStr">
        <is>
          <t>Mêmes usages que les issues de silo de pois et fèveroles</t>
        </is>
      </c>
      <c r="K3904" t="inlineStr">
        <is>
          <t>Répartition</t>
        </is>
      </c>
      <c r="L3904" t="inlineStr">
        <is>
          <t>Les issues de silo sont éliminées:Part d'issues de silo éliminées</t>
        </is>
      </c>
      <c r="M3904" t="inlineStr">
        <is>
          <t>Issues de silo - ONRB</t>
        </is>
      </c>
      <c r="N3904" t="inlineStr"/>
      <c r="O3904" t="n">
        <v>0</v>
      </c>
      <c r="P3904" t="inlineStr"/>
      <c r="Q3904" t="inlineStr"/>
    </row>
    <row r="3905" ht="15" customHeight="1" s="1003">
      <c r="A3905" s="1019" t="inlineStr">
        <is>
          <t>Issues de silo</t>
        </is>
      </c>
      <c r="B3905" t="inlineStr">
        <is>
          <t>Autres usages (ou usages indéfinis)</t>
        </is>
      </c>
      <c r="C3905" t="inlineStr">
        <is>
          <t>kt</t>
        </is>
      </c>
      <c r="D3905" t="inlineStr">
        <is>
          <t>France</t>
        </is>
      </c>
      <c r="E3905" t="inlineStr">
        <is>
          <t>2019-20</t>
        </is>
      </c>
      <c r="F3905" t="inlineStr">
        <is>
          <t>Pois chiche</t>
        </is>
      </c>
      <c r="G3905" t="inlineStr"/>
      <c r="H3905" t="inlineStr"/>
      <c r="I3905" t="inlineStr"/>
      <c r="J3905" t="inlineStr"/>
      <c r="K3905" t="inlineStr"/>
      <c r="L3905" t="inlineStr"/>
      <c r="M3905" t="inlineStr"/>
      <c r="N3905" t="inlineStr"/>
      <c r="O3905" t="n">
        <v>0</v>
      </c>
      <c r="P3905" t="inlineStr"/>
      <c r="Q3905" t="inlineStr"/>
    </row>
    <row r="3906" ht="15" customHeight="1" s="1003">
      <c r="A3906" s="1019" t="inlineStr">
        <is>
          <t>Issues de silo</t>
        </is>
      </c>
      <c r="B3906" t="inlineStr">
        <is>
          <t>Débouchés</t>
        </is>
      </c>
      <c r="C3906" t="inlineStr">
        <is>
          <t>kt</t>
        </is>
      </c>
      <c r="D3906" t="inlineStr">
        <is>
          <t>France</t>
        </is>
      </c>
      <c r="E3906" t="inlineStr">
        <is>
          <t>2019-20</t>
        </is>
      </c>
      <c r="F3906" t="inlineStr">
        <is>
          <t>Pois chiche</t>
        </is>
      </c>
      <c r="G3906" t="inlineStr"/>
      <c r="H3906" t="inlineStr"/>
      <c r="I3906" t="inlineStr"/>
      <c r="J3906" t="inlineStr"/>
      <c r="K3906" t="inlineStr"/>
      <c r="L3906" t="inlineStr"/>
      <c r="M3906" t="inlineStr"/>
      <c r="N3906" t="inlineStr"/>
      <c r="O3906" t="n">
        <v>0.26</v>
      </c>
      <c r="P3906" t="inlineStr"/>
      <c r="Q3906" t="inlineStr"/>
    </row>
    <row r="3907" ht="15" customHeight="1" s="1003">
      <c r="A3907" s="1019" t="inlineStr">
        <is>
          <t>Issues de silo</t>
        </is>
      </c>
      <c r="B3907" t="inlineStr">
        <is>
          <t>FAF</t>
        </is>
      </c>
      <c r="C3907" t="inlineStr">
        <is>
          <t>kt</t>
        </is>
      </c>
      <c r="D3907" t="inlineStr">
        <is>
          <t>France</t>
        </is>
      </c>
      <c r="E3907" t="inlineStr">
        <is>
          <t>2019-20</t>
        </is>
      </c>
      <c r="F3907" t="inlineStr">
        <is>
          <t>Pois chiche</t>
        </is>
      </c>
      <c r="G3907" t="inlineStr"/>
      <c r="H3907" t="inlineStr">
        <is>
          <t>Part d'issues de silo consommées par les FAF = 56,33 % (ONRB - FranceAgriMer)</t>
        </is>
      </c>
      <c r="I3907" t="inlineStr">
        <is>
          <t>ONRB - FranceAgriMer</t>
        </is>
      </c>
      <c r="J3907" t="inlineStr">
        <is>
          <t>Mêmes usages que les issues de silo de pois et fèveroles</t>
        </is>
      </c>
      <c r="K3907" t="inlineStr">
        <is>
          <t>Répartition</t>
        </is>
      </c>
      <c r="L3907" t="inlineStr">
        <is>
          <t>Part d'issues de silo consommées par les FAF</t>
        </is>
      </c>
      <c r="M3907" t="inlineStr">
        <is>
          <t>Issues de silo - ONRB</t>
        </is>
      </c>
      <c r="N3907" t="inlineStr"/>
      <c r="O3907" t="n">
        <v>0.14</v>
      </c>
      <c r="P3907" t="inlineStr"/>
      <c r="Q3907" t="inlineStr"/>
    </row>
    <row r="3908" ht="15" customHeight="1" s="1003">
      <c r="A3908" s="1019" t="inlineStr">
        <is>
          <t>Issues de silo</t>
        </is>
      </c>
      <c r="B3908" t="inlineStr">
        <is>
          <t>Litière</t>
        </is>
      </c>
      <c r="C3908" t="inlineStr">
        <is>
          <t>kt</t>
        </is>
      </c>
      <c r="D3908" t="inlineStr">
        <is>
          <t>France</t>
        </is>
      </c>
      <c r="E3908" t="inlineStr">
        <is>
          <t>2019-20</t>
        </is>
      </c>
      <c r="F3908" t="inlineStr">
        <is>
          <t>Pois chiche</t>
        </is>
      </c>
      <c r="G3908" t="inlineStr"/>
      <c r="H3908" t="inlineStr">
        <is>
          <t>Part d'issues de silo consommées comme litière = 0,77 % (ONRB - FranceAgriMer)</t>
        </is>
      </c>
      <c r="I3908" t="inlineStr">
        <is>
          <t>ONRB - FranceAgriMer</t>
        </is>
      </c>
      <c r="J3908" t="inlineStr">
        <is>
          <t>Mêmes usages que les issues de silo de pois et fèveroles</t>
        </is>
      </c>
      <c r="K3908" t="inlineStr">
        <is>
          <t>Répartition</t>
        </is>
      </c>
      <c r="L3908" t="inlineStr">
        <is>
          <t>Part d'issues de silo consommées comme litière</t>
        </is>
      </c>
      <c r="M3908" t="inlineStr">
        <is>
          <t>Issues de silo - ONRB</t>
        </is>
      </c>
      <c r="N3908" t="inlineStr"/>
      <c r="O3908" t="n">
        <v>0</v>
      </c>
      <c r="P3908" t="inlineStr"/>
      <c r="Q3908" t="inlineStr"/>
    </row>
    <row r="3909" ht="15" customHeight="1" s="1003">
      <c r="A3909" s="1019" t="inlineStr">
        <is>
          <t>Issues de silo</t>
        </is>
      </c>
      <c r="B3909" t="inlineStr">
        <is>
          <t>Compostage</t>
        </is>
      </c>
      <c r="C3909" t="inlineStr">
        <is>
          <t>kt</t>
        </is>
      </c>
      <c r="D3909" t="inlineStr">
        <is>
          <t>France</t>
        </is>
      </c>
      <c r="E3909" t="inlineStr">
        <is>
          <t>2019-20</t>
        </is>
      </c>
      <c r="F3909" t="inlineStr">
        <is>
          <t>Pois chiche</t>
        </is>
      </c>
      <c r="G3909" t="inlineStr"/>
      <c r="H3909" t="inlineStr">
        <is>
          <t>Part d'issues de silo compostées = 0 % (ONRB - FranceAgriMer)</t>
        </is>
      </c>
      <c r="I3909" t="inlineStr">
        <is>
          <t>ONRB - FranceAgriMer</t>
        </is>
      </c>
      <c r="J3909" t="inlineStr">
        <is>
          <t>Mêmes usages que les issues de silo de pois et fèveroles</t>
        </is>
      </c>
      <c r="K3909" t="inlineStr">
        <is>
          <t>Répartition</t>
        </is>
      </c>
      <c r="L3909" t="inlineStr">
        <is>
          <t>Part d'issues de silo compostées</t>
        </is>
      </c>
      <c r="M3909" t="inlineStr">
        <is>
          <t>Issues de silo - ONRB</t>
        </is>
      </c>
      <c r="N3909" t="inlineStr"/>
      <c r="O3909" t="n">
        <v>0</v>
      </c>
      <c r="P3909" t="inlineStr"/>
      <c r="Q3909" t="inlineStr"/>
    </row>
    <row r="3910" ht="15" customHeight="1" s="1003">
      <c r="A3910" s="1019" t="inlineStr">
        <is>
          <t>Issues de silo</t>
        </is>
      </c>
      <c r="B3910" t="inlineStr">
        <is>
          <t>Autres biomatériaux</t>
        </is>
      </c>
      <c r="C3910" t="inlineStr">
        <is>
          <t>kt</t>
        </is>
      </c>
      <c r="D3910" t="inlineStr">
        <is>
          <t>France</t>
        </is>
      </c>
      <c r="E3910" t="inlineStr">
        <is>
          <t>2019-20</t>
        </is>
      </c>
      <c r="F3910" t="inlineStr">
        <is>
          <t>Pois chiche</t>
        </is>
      </c>
      <c r="G3910" t="inlineStr"/>
      <c r="H3910" t="inlineStr">
        <is>
          <t>Part d'issues de silo consommées comme autres biomatériaux = 0,77 % (ONRB - FranceAgriMer)</t>
        </is>
      </c>
      <c r="I3910" t="inlineStr">
        <is>
          <t>ONRB - FranceAgriMer</t>
        </is>
      </c>
      <c r="J3910" t="inlineStr">
        <is>
          <t>Mêmes usages que les issues de silo de pois et fèveroles</t>
        </is>
      </c>
      <c r="K3910" t="inlineStr">
        <is>
          <t>Répartition</t>
        </is>
      </c>
      <c r="L3910" t="inlineStr">
        <is>
          <t>Part d'issues de silo consommées comme autres biomatériaux</t>
        </is>
      </c>
      <c r="M3910" t="inlineStr">
        <is>
          <t>Issues de silo - ONRB</t>
        </is>
      </c>
      <c r="N3910" t="inlineStr"/>
      <c r="O3910" t="n">
        <v>0</v>
      </c>
      <c r="P3910" t="inlineStr"/>
      <c r="Q3910" t="inlineStr"/>
    </row>
    <row r="3911" ht="15" customHeight="1" s="1003">
      <c r="A3911" s="1019" t="inlineStr">
        <is>
          <t>Issues de silo</t>
        </is>
      </c>
      <c r="B3911" t="inlineStr">
        <is>
          <t>Méthanisation</t>
        </is>
      </c>
      <c r="C3911" t="inlineStr">
        <is>
          <t>kt</t>
        </is>
      </c>
      <c r="D3911" t="inlineStr">
        <is>
          <t>France</t>
        </is>
      </c>
      <c r="E3911" t="inlineStr">
        <is>
          <t>2019-20</t>
        </is>
      </c>
      <c r="F3911" t="inlineStr">
        <is>
          <t>Pois chiche</t>
        </is>
      </c>
      <c r="G3911" t="inlineStr"/>
      <c r="H3911" t="inlineStr">
        <is>
          <t>Part d'issues de silo consommées en méthanisation = 40,72 % (ONRB - FranceAgriMer)</t>
        </is>
      </c>
      <c r="I3911" t="inlineStr">
        <is>
          <t>ONRB - FranceAgriMer</t>
        </is>
      </c>
      <c r="J3911" t="inlineStr">
        <is>
          <t>Mêmes usages que les issues de silo de pois et fèveroles</t>
        </is>
      </c>
      <c r="K3911" t="inlineStr">
        <is>
          <t>Répartition</t>
        </is>
      </c>
      <c r="L3911" t="inlineStr">
        <is>
          <t>Part d'issues de silo consommées en méthanisation</t>
        </is>
      </c>
      <c r="M3911" t="inlineStr">
        <is>
          <t>Issues de silo - ONRB</t>
        </is>
      </c>
      <c r="N3911" t="inlineStr"/>
      <c r="O3911" t="n">
        <v>0.1</v>
      </c>
      <c r="P3911" t="inlineStr"/>
      <c r="Q3911" t="inlineStr"/>
    </row>
    <row r="3912" ht="15" customHeight="1" s="1003">
      <c r="A3912" s="1019" t="inlineStr">
        <is>
          <t>Issues de silo</t>
        </is>
      </c>
      <c r="B3912" t="inlineStr">
        <is>
          <t>Combustion</t>
        </is>
      </c>
      <c r="C3912" t="inlineStr">
        <is>
          <t>kt</t>
        </is>
      </c>
      <c r="D3912" t="inlineStr">
        <is>
          <t>France</t>
        </is>
      </c>
      <c r="E3912" t="inlineStr">
        <is>
          <t>2019-20</t>
        </is>
      </c>
      <c r="F3912" t="inlineStr">
        <is>
          <t>Pois chiche</t>
        </is>
      </c>
      <c r="G3912" t="inlineStr"/>
      <c r="H3912" t="inlineStr">
        <is>
          <t>Part d'issues de silo brûlées = 1,03 % (ONRB - FranceAgriMer)</t>
        </is>
      </c>
      <c r="I3912" t="inlineStr">
        <is>
          <t>ONRB - FranceAgriMer</t>
        </is>
      </c>
      <c r="J3912" t="inlineStr">
        <is>
          <t>Mêmes usages que les issues de silo de pois et fèveroles</t>
        </is>
      </c>
      <c r="K3912" t="inlineStr">
        <is>
          <t>Répartition</t>
        </is>
      </c>
      <c r="L3912" t="inlineStr">
        <is>
          <t>Part d'issues de silo brûlées</t>
        </is>
      </c>
      <c r="M3912" t="inlineStr">
        <is>
          <t>Issues de silo - ONRB</t>
        </is>
      </c>
      <c r="N3912" t="inlineStr"/>
      <c r="O3912" t="n">
        <v>0</v>
      </c>
      <c r="P3912" t="inlineStr"/>
      <c r="Q3912" t="inlineStr"/>
    </row>
    <row r="3913" ht="15" customHeight="1" s="1003">
      <c r="A3913" s="1019" t="inlineStr">
        <is>
          <t>Issues de silo</t>
        </is>
      </c>
      <c r="B3913" t="inlineStr">
        <is>
          <t>Hors FAB</t>
        </is>
      </c>
      <c r="C3913" t="inlineStr">
        <is>
          <t>kt</t>
        </is>
      </c>
      <c r="D3913" t="inlineStr">
        <is>
          <t>France</t>
        </is>
      </c>
      <c r="E3913" t="inlineStr">
        <is>
          <t>2019-20</t>
        </is>
      </c>
      <c r="F3913" t="inlineStr">
        <is>
          <t>Pois chiche</t>
        </is>
      </c>
      <c r="G3913" t="inlineStr"/>
      <c r="H3913" t="inlineStr"/>
      <c r="I3913" t="inlineStr">
        <is>
          <t>ONRB - FranceAgriMer</t>
        </is>
      </c>
      <c r="J3913" t="inlineStr">
        <is>
          <t>Mêmes usages que les issues de silo de pois et fèveroles</t>
        </is>
      </c>
      <c r="K3913" t="inlineStr">
        <is>
          <t>Répartition</t>
        </is>
      </c>
      <c r="L3913" t="inlineStr">
        <is>
          <t>Part d'issues de silo consommées par les FAF</t>
        </is>
      </c>
      <c r="M3913" t="inlineStr">
        <is>
          <t>Issues de silo - ONRB</t>
        </is>
      </c>
      <c r="N3913" t="inlineStr"/>
      <c r="O3913" t="n">
        <v>0.14</v>
      </c>
      <c r="P3913" t="inlineStr"/>
      <c r="Q3913" t="inlineStr"/>
    </row>
    <row r="3914" ht="15" customHeight="1" s="1003">
      <c r="A3914" s="1019" t="inlineStr">
        <is>
          <t>Issues de silo</t>
        </is>
      </c>
      <c r="B3914" t="inlineStr">
        <is>
          <t>Alimentation animale rente</t>
        </is>
      </c>
      <c r="C3914" t="inlineStr">
        <is>
          <t>kt</t>
        </is>
      </c>
      <c r="D3914" t="inlineStr">
        <is>
          <t>France</t>
        </is>
      </c>
      <c r="E3914" t="inlineStr">
        <is>
          <t>2019-20</t>
        </is>
      </c>
      <c r="F3914" t="inlineStr">
        <is>
          <t>Pois chiche</t>
        </is>
      </c>
      <c r="G3914" t="inlineStr"/>
      <c r="H3914" t="inlineStr"/>
      <c r="I3914" t="inlineStr"/>
      <c r="J3914" t="inlineStr"/>
      <c r="K3914" t="inlineStr"/>
      <c r="L3914" t="inlineStr"/>
      <c r="M3914" t="inlineStr"/>
      <c r="N3914" t="inlineStr"/>
      <c r="O3914" t="n">
        <v>0.14</v>
      </c>
      <c r="P3914" t="inlineStr"/>
      <c r="Q3914" t="inlineStr"/>
    </row>
    <row r="3915" ht="15" customHeight="1" s="1003">
      <c r="A3915" s="1019" t="inlineStr">
        <is>
          <t>Issues de silo</t>
        </is>
      </c>
      <c r="B3915" t="inlineStr">
        <is>
          <t>Alimentation animale</t>
        </is>
      </c>
      <c r="C3915" t="inlineStr">
        <is>
          <t>kt</t>
        </is>
      </c>
      <c r="D3915" t="inlineStr">
        <is>
          <t>France</t>
        </is>
      </c>
      <c r="E3915" t="inlineStr">
        <is>
          <t>2019-20</t>
        </is>
      </c>
      <c r="F3915" t="inlineStr">
        <is>
          <t>Pois chiche</t>
        </is>
      </c>
      <c r="G3915" t="inlineStr"/>
      <c r="H3915" t="inlineStr"/>
      <c r="I3915" t="inlineStr"/>
      <c r="J3915" t="inlineStr"/>
      <c r="K3915" t="inlineStr"/>
      <c r="L3915" t="inlineStr"/>
      <c r="M3915" t="inlineStr"/>
      <c r="N3915" t="inlineStr"/>
      <c r="O3915" t="n">
        <v>0.14</v>
      </c>
      <c r="P3915" t="inlineStr"/>
      <c r="Q3915" t="inlineStr"/>
    </row>
    <row r="3916" ht="15" customHeight="1" s="1003">
      <c r="A3916" s="1019" t="inlineStr">
        <is>
          <t>Issues de silo</t>
        </is>
      </c>
      <c r="B3916" t="inlineStr">
        <is>
          <t>Usages alimentaires</t>
        </is>
      </c>
      <c r="C3916" t="inlineStr">
        <is>
          <t>kt</t>
        </is>
      </c>
      <c r="D3916" t="inlineStr">
        <is>
          <t>France</t>
        </is>
      </c>
      <c r="E3916" t="inlineStr">
        <is>
          <t>2019-20</t>
        </is>
      </c>
      <c r="F3916" t="inlineStr">
        <is>
          <t>Pois chiche</t>
        </is>
      </c>
      <c r="G3916" t="inlineStr"/>
      <c r="H3916" t="inlineStr"/>
      <c r="I3916" t="inlineStr"/>
      <c r="J3916" t="inlineStr"/>
      <c r="K3916" t="inlineStr"/>
      <c r="L3916" t="inlineStr"/>
      <c r="M3916" t="inlineStr"/>
      <c r="N3916" t="inlineStr"/>
      <c r="O3916" t="n">
        <v>0.14</v>
      </c>
      <c r="P3916" t="inlineStr"/>
      <c r="Q3916" t="inlineStr"/>
    </row>
    <row r="3917" ht="15" customHeight="1" s="1003">
      <c r="A3917" s="1019" t="inlineStr">
        <is>
          <t>Issues de silo</t>
        </is>
      </c>
      <c r="B3917" t="inlineStr">
        <is>
          <t>Biomatériaux</t>
        </is>
      </c>
      <c r="C3917" t="inlineStr">
        <is>
          <t>kt</t>
        </is>
      </c>
      <c r="D3917" t="inlineStr">
        <is>
          <t>France</t>
        </is>
      </c>
      <c r="E3917" t="inlineStr">
        <is>
          <t>2019-20</t>
        </is>
      </c>
      <c r="F3917" t="inlineStr">
        <is>
          <t>Pois chiche</t>
        </is>
      </c>
      <c r="G3917" t="inlineStr"/>
      <c r="H3917" t="inlineStr"/>
      <c r="I3917" t="inlineStr">
        <is>
          <t>ONRB - FranceAgriMer</t>
        </is>
      </c>
      <c r="J3917" t="inlineStr">
        <is>
          <t>Mêmes usages que les issues de silo de pois et fèveroles</t>
        </is>
      </c>
      <c r="K3917" t="inlineStr">
        <is>
          <t>Répartition</t>
        </is>
      </c>
      <c r="L3917" t="inlineStr">
        <is>
          <t>Part d'issues de silo consommées comme litière:Part d'issues de silo consommées comme autres biomatériaux</t>
        </is>
      </c>
      <c r="M3917" t="inlineStr">
        <is>
          <t>Issues de silo - ONRB</t>
        </is>
      </c>
      <c r="N3917" t="inlineStr"/>
      <c r="O3917" t="n">
        <v>0</v>
      </c>
      <c r="P3917" t="inlineStr"/>
      <c r="Q3917" t="inlineStr"/>
    </row>
    <row r="3918" ht="15" customHeight="1" s="1003">
      <c r="A3918" s="1019" t="inlineStr">
        <is>
          <t>Issues de silo</t>
        </is>
      </c>
      <c r="B3918" t="inlineStr">
        <is>
          <t>Usages non-alimentaires</t>
        </is>
      </c>
      <c r="C3918" t="inlineStr">
        <is>
          <t>kt</t>
        </is>
      </c>
      <c r="D3918" t="inlineStr">
        <is>
          <t>France</t>
        </is>
      </c>
      <c r="E3918" t="inlineStr">
        <is>
          <t>2019-20</t>
        </is>
      </c>
      <c r="F3918" t="inlineStr">
        <is>
          <t>Pois chiche</t>
        </is>
      </c>
      <c r="G3918" t="inlineStr"/>
      <c r="H3918" t="inlineStr"/>
      <c r="I3918" t="inlineStr"/>
      <c r="J3918" t="inlineStr"/>
      <c r="K3918" t="inlineStr"/>
      <c r="L3918" t="inlineStr"/>
      <c r="M3918" t="inlineStr"/>
      <c r="N3918" t="inlineStr"/>
      <c r="O3918" t="n">
        <v>0.11</v>
      </c>
      <c r="P3918" t="inlineStr"/>
      <c r="Q3918" t="inlineStr"/>
    </row>
    <row r="3919" ht="15" customHeight="1" s="1003">
      <c r="A3919" s="1019" t="inlineStr">
        <is>
          <t>Issues de silo</t>
        </is>
      </c>
      <c r="B3919" t="inlineStr">
        <is>
          <t>Energie</t>
        </is>
      </c>
      <c r="C3919" t="inlineStr">
        <is>
          <t>kt</t>
        </is>
      </c>
      <c r="D3919" t="inlineStr">
        <is>
          <t>France</t>
        </is>
      </c>
      <c r="E3919" t="inlineStr">
        <is>
          <t>2019-20</t>
        </is>
      </c>
      <c r="F3919" t="inlineStr">
        <is>
          <t>Pois chiche</t>
        </is>
      </c>
      <c r="G3919" t="inlineStr"/>
      <c r="H3919" t="inlineStr"/>
      <c r="I3919" t="inlineStr">
        <is>
          <t>ONRB - FranceAgriMer</t>
        </is>
      </c>
      <c r="J3919" t="inlineStr">
        <is>
          <t>Mêmes usages que les issues de silo de pois et fèveroles</t>
        </is>
      </c>
      <c r="K3919" t="inlineStr">
        <is>
          <t>Répartition</t>
        </is>
      </c>
      <c r="L3919" t="inlineStr">
        <is>
          <t>Part d'issues de silo consommées en méthanisation:Part d'issues de silo brûlées</t>
        </is>
      </c>
      <c r="M3919" t="inlineStr">
        <is>
          <t>Issues de silo - ONRB</t>
        </is>
      </c>
      <c r="N3919" t="inlineStr"/>
      <c r="O3919" t="n">
        <v>0.11</v>
      </c>
      <c r="P3919" t="inlineStr"/>
      <c r="Q3919" t="inlineStr"/>
    </row>
    <row r="3920" ht="15" customHeight="1" s="1003">
      <c r="A3920" s="1019" t="inlineStr">
        <is>
          <t>Issues de silo</t>
        </is>
      </c>
      <c r="B3920" t="inlineStr">
        <is>
          <t>Fertilisation</t>
        </is>
      </c>
      <c r="C3920" t="inlineStr">
        <is>
          <t>kt</t>
        </is>
      </c>
      <c r="D3920" t="inlineStr">
        <is>
          <t>France</t>
        </is>
      </c>
      <c r="E3920" t="inlineStr">
        <is>
          <t>2019-20</t>
        </is>
      </c>
      <c r="F3920" t="inlineStr">
        <is>
          <t>Pois chiche</t>
        </is>
      </c>
      <c r="G3920" t="inlineStr"/>
      <c r="H3920" t="inlineStr"/>
      <c r="I3920" t="inlineStr">
        <is>
          <t>ONRB - FranceAgriMer</t>
        </is>
      </c>
      <c r="J3920" t="inlineStr">
        <is>
          <t>Mêmes usages que les issues de silo de pois et fèveroles</t>
        </is>
      </c>
      <c r="K3920" t="inlineStr">
        <is>
          <t>Répartition</t>
        </is>
      </c>
      <c r="L3920" t="inlineStr">
        <is>
          <t>Part d'issues de silo compostées</t>
        </is>
      </c>
      <c r="M3920" t="inlineStr">
        <is>
          <t>Issues de silo - ONRB</t>
        </is>
      </c>
      <c r="N3920" t="inlineStr"/>
      <c r="O3920" t="n">
        <v>0</v>
      </c>
      <c r="P3920" t="inlineStr"/>
      <c r="Q3920" t="inlineStr"/>
    </row>
    <row r="3921" ht="15" customHeight="1" s="1003">
      <c r="A3921" s="1019" t="inlineStr">
        <is>
          <t>Huile</t>
        </is>
      </c>
      <c r="B3921" t="inlineStr">
        <is>
          <t>Vente directe et autoconsommation</t>
        </is>
      </c>
      <c r="C3921" t="inlineStr">
        <is>
          <t>kt</t>
        </is>
      </c>
      <c r="D3921" t="inlineStr">
        <is>
          <t>France</t>
        </is>
      </c>
      <c r="E3921" t="inlineStr">
        <is>
          <t>2019-20</t>
        </is>
      </c>
      <c r="F3921" t="inlineStr">
        <is>
          <t>Pois chiche</t>
        </is>
      </c>
      <c r="G3921" t="inlineStr"/>
      <c r="H3921" t="inlineStr"/>
      <c r="I3921" t="inlineStr"/>
      <c r="J3921" t="inlineStr">
        <is>
          <t>L'huile peut être autoconsommée</t>
        </is>
      </c>
      <c r="K3921" t="inlineStr"/>
      <c r="L3921" t="inlineStr"/>
      <c r="M3921" t="inlineStr"/>
      <c r="N3921" t="inlineStr"/>
      <c r="O3921" t="n">
        <v>-0</v>
      </c>
      <c r="P3921" t="n">
        <v>0</v>
      </c>
      <c r="Q3921" t="n">
        <v>500000000</v>
      </c>
    </row>
    <row r="3922" ht="15" customHeight="1" s="1003">
      <c r="A3922" s="1019" t="inlineStr">
        <is>
          <t>Huile</t>
        </is>
      </c>
      <c r="B3922" t="inlineStr">
        <is>
          <t>Circuits spécialisés</t>
        </is>
      </c>
      <c r="C3922" t="inlineStr">
        <is>
          <t>kt</t>
        </is>
      </c>
      <c r="D3922" t="inlineStr">
        <is>
          <t>France</t>
        </is>
      </c>
      <c r="E3922" t="inlineStr">
        <is>
          <t>2019-20</t>
        </is>
      </c>
      <c r="F3922" t="inlineStr">
        <is>
          <t>Pois chiche</t>
        </is>
      </c>
      <c r="G3922" t="inlineStr"/>
      <c r="H3922" t="inlineStr"/>
      <c r="I3922" t="inlineStr"/>
      <c r="J3922" t="inlineStr">
        <is>
          <t>L'huile peut être consommée par des circuits spécialisés</t>
        </is>
      </c>
      <c r="K3922" t="inlineStr"/>
      <c r="L3922" t="inlineStr"/>
      <c r="M3922" t="inlineStr"/>
      <c r="N3922" t="inlineStr"/>
      <c r="O3922" t="n">
        <v>-0</v>
      </c>
      <c r="P3922" t="n">
        <v>0</v>
      </c>
      <c r="Q3922" t="n">
        <v>500000000</v>
      </c>
    </row>
    <row r="3923" ht="15" customHeight="1" s="1003">
      <c r="A3923" s="1019" t="inlineStr">
        <is>
          <t>Huile</t>
        </is>
      </c>
      <c r="B3923" t="inlineStr">
        <is>
          <t>RHD</t>
        </is>
      </c>
      <c r="C3923" t="inlineStr">
        <is>
          <t>kt</t>
        </is>
      </c>
      <c r="D3923" t="inlineStr">
        <is>
          <t>France</t>
        </is>
      </c>
      <c r="E3923" t="inlineStr">
        <is>
          <t>2019-20</t>
        </is>
      </c>
      <c r="F3923" t="inlineStr">
        <is>
          <t>Pois chiche</t>
        </is>
      </c>
      <c r="G3923" t="inlineStr"/>
      <c r="H3923" t="inlineStr"/>
      <c r="I3923" t="inlineStr"/>
      <c r="J3923" t="inlineStr">
        <is>
          <t>L'huile est consommée en RHD</t>
        </is>
      </c>
      <c r="K3923" t="inlineStr"/>
      <c r="L3923" t="inlineStr"/>
      <c r="M3923" t="inlineStr"/>
      <c r="N3923" t="inlineStr"/>
      <c r="O3923" t="n">
        <v>-0</v>
      </c>
      <c r="P3923" t="n">
        <v>0</v>
      </c>
      <c r="Q3923" t="n">
        <v>500000000</v>
      </c>
    </row>
    <row r="3924" ht="15" customHeight="1" s="1003">
      <c r="A3924" s="1019" t="inlineStr">
        <is>
          <t>Huile</t>
        </is>
      </c>
      <c r="B3924" t="inlineStr">
        <is>
          <t>Autres IAA</t>
        </is>
      </c>
      <c r="C3924" t="inlineStr">
        <is>
          <t>kt</t>
        </is>
      </c>
      <c r="D3924" t="inlineStr">
        <is>
          <t>France</t>
        </is>
      </c>
      <c r="E3924" t="inlineStr">
        <is>
          <t>2019-20</t>
        </is>
      </c>
      <c r="F3924" t="inlineStr">
        <is>
          <t>Pois chiche</t>
        </is>
      </c>
      <c r="G3924" t="inlineStr"/>
      <c r="H3924" t="inlineStr"/>
      <c r="I3924" t="inlineStr"/>
      <c r="J3924" t="inlineStr">
        <is>
          <t>L'huile est consommée par les autres IAA</t>
        </is>
      </c>
      <c r="K3924" t="inlineStr"/>
      <c r="L3924" t="inlineStr"/>
      <c r="M3924" t="inlineStr"/>
      <c r="N3924" t="inlineStr"/>
      <c r="O3924" t="n">
        <v>-0</v>
      </c>
      <c r="P3924" t="n">
        <v>0</v>
      </c>
      <c r="Q3924" t="n">
        <v>500000000</v>
      </c>
    </row>
    <row r="3925" ht="15" customHeight="1" s="1003">
      <c r="A3925" s="1019" t="inlineStr">
        <is>
          <t>Huile</t>
        </is>
      </c>
      <c r="B3925" t="inlineStr">
        <is>
          <t>Autres industries</t>
        </is>
      </c>
      <c r="C3925" t="inlineStr">
        <is>
          <t>kt</t>
        </is>
      </c>
      <c r="D3925" t="inlineStr">
        <is>
          <t>France</t>
        </is>
      </c>
      <c r="E3925" t="inlineStr">
        <is>
          <t>2019-20</t>
        </is>
      </c>
      <c r="F3925" t="inlineStr">
        <is>
          <t>Pois chiche</t>
        </is>
      </c>
      <c r="G3925" t="inlineStr"/>
      <c r="H3925" t="inlineStr"/>
      <c r="I3925" t="inlineStr"/>
      <c r="J3925" t="inlineStr">
        <is>
          <t>L'huile est consommée pour des usages techniques</t>
        </is>
      </c>
      <c r="K3925" t="inlineStr"/>
      <c r="L3925" t="inlineStr"/>
      <c r="M3925" t="inlineStr"/>
      <c r="N3925" t="inlineStr"/>
      <c r="O3925" t="n">
        <v>-0</v>
      </c>
      <c r="P3925" t="n">
        <v>0</v>
      </c>
      <c r="Q3925" t="n">
        <v>500000000</v>
      </c>
    </row>
    <row r="3926" ht="15" customHeight="1" s="1003">
      <c r="A3926" s="1019" t="inlineStr">
        <is>
          <t>Huile</t>
        </is>
      </c>
      <c r="B3926" t="inlineStr">
        <is>
          <t>Alimentation humaine</t>
        </is>
      </c>
      <c r="C3926" t="inlineStr">
        <is>
          <t>kt</t>
        </is>
      </c>
      <c r="D3926" t="inlineStr">
        <is>
          <t>France</t>
        </is>
      </c>
      <c r="E3926" t="inlineStr">
        <is>
          <t>2019-20</t>
        </is>
      </c>
      <c r="F3926" t="inlineStr">
        <is>
          <t>Pois chiche</t>
        </is>
      </c>
      <c r="G3926" t="inlineStr"/>
      <c r="H3926" t="inlineStr"/>
      <c r="I3926" t="inlineStr"/>
      <c r="J3926" t="inlineStr"/>
      <c r="K3926" t="inlineStr"/>
      <c r="L3926" t="inlineStr"/>
      <c r="M3926" t="inlineStr"/>
      <c r="N3926" t="inlineStr"/>
      <c r="O3926" t="n">
        <v>-0</v>
      </c>
      <c r="P3926" t="n">
        <v>0</v>
      </c>
      <c r="Q3926" t="n">
        <v>500000000</v>
      </c>
    </row>
    <row r="3927" ht="15" customHeight="1" s="1003">
      <c r="A3927" s="1019" t="inlineStr">
        <is>
          <t>Huile</t>
        </is>
      </c>
      <c r="B3927" t="inlineStr">
        <is>
          <t>Ménages</t>
        </is>
      </c>
      <c r="C3927" t="inlineStr">
        <is>
          <t>kt</t>
        </is>
      </c>
      <c r="D3927" t="inlineStr">
        <is>
          <t>France</t>
        </is>
      </c>
      <c r="E3927" t="inlineStr">
        <is>
          <t>2019-20</t>
        </is>
      </c>
      <c r="F3927" t="inlineStr">
        <is>
          <t>Pois chiche</t>
        </is>
      </c>
      <c r="G3927" t="inlineStr"/>
      <c r="H3927" t="inlineStr"/>
      <c r="I3927" t="inlineStr"/>
      <c r="J3927" t="inlineStr"/>
      <c r="K3927" t="inlineStr"/>
      <c r="L3927" t="inlineStr"/>
      <c r="M3927" t="inlineStr"/>
      <c r="N3927" t="inlineStr"/>
      <c r="O3927" t="n">
        <v>-0</v>
      </c>
      <c r="P3927" t="n">
        <v>0</v>
      </c>
      <c r="Q3927" t="n">
        <v>500000000</v>
      </c>
    </row>
    <row r="3928" ht="15" customHeight="1" s="1003">
      <c r="A3928" s="1019" t="inlineStr">
        <is>
          <t>Huile</t>
        </is>
      </c>
      <c r="B3928" t="inlineStr">
        <is>
          <t>Usages alimentaires</t>
        </is>
      </c>
      <c r="C3928" t="inlineStr">
        <is>
          <t>kt</t>
        </is>
      </c>
      <c r="D3928" t="inlineStr">
        <is>
          <t>France</t>
        </is>
      </c>
      <c r="E3928" t="inlineStr">
        <is>
          <t>2019-20</t>
        </is>
      </c>
      <c r="F3928" t="inlineStr">
        <is>
          <t>Pois chiche</t>
        </is>
      </c>
      <c r="G3928" t="inlineStr"/>
      <c r="H3928" t="inlineStr"/>
      <c r="I3928" t="inlineStr"/>
      <c r="J3928" t="inlineStr"/>
      <c r="K3928" t="inlineStr"/>
      <c r="L3928" t="inlineStr"/>
      <c r="M3928" t="inlineStr"/>
      <c r="N3928" t="inlineStr"/>
      <c r="O3928" t="n">
        <v>-0</v>
      </c>
      <c r="P3928" t="n">
        <v>0</v>
      </c>
      <c r="Q3928" t="n">
        <v>500000000</v>
      </c>
    </row>
    <row r="3929" ht="15" customHeight="1" s="1003">
      <c r="A3929" s="1019" t="inlineStr">
        <is>
          <t>Huile</t>
        </is>
      </c>
      <c r="B3929" t="inlineStr">
        <is>
          <t>Débouchés</t>
        </is>
      </c>
      <c r="C3929" t="inlineStr">
        <is>
          <t>kt</t>
        </is>
      </c>
      <c r="D3929" t="inlineStr">
        <is>
          <t>France</t>
        </is>
      </c>
      <c r="E3929" t="inlineStr">
        <is>
          <t>2019-20</t>
        </is>
      </c>
      <c r="F3929" t="inlineStr">
        <is>
          <t>Pois chiche</t>
        </is>
      </c>
      <c r="G3929" t="inlineStr"/>
      <c r="H3929" t="inlineStr"/>
      <c r="I3929" t="inlineStr"/>
      <c r="J3929" t="inlineStr"/>
      <c r="K3929" t="inlineStr"/>
      <c r="L3929" t="inlineStr"/>
      <c r="M3929" t="inlineStr"/>
      <c r="N3929" t="inlineStr"/>
      <c r="O3929" t="n">
        <v>-0</v>
      </c>
      <c r="P3929" t="n">
        <v>0</v>
      </c>
      <c r="Q3929" t="n">
        <v>500000000</v>
      </c>
    </row>
    <row r="3930" ht="15" customHeight="1" s="1003">
      <c r="A3930" s="1019" t="inlineStr">
        <is>
          <t>Huile</t>
        </is>
      </c>
      <c r="B3930" t="inlineStr">
        <is>
          <t>Usages non-alimentaires</t>
        </is>
      </c>
      <c r="C3930" t="inlineStr">
        <is>
          <t>kt</t>
        </is>
      </c>
      <c r="D3930" t="inlineStr">
        <is>
          <t>France</t>
        </is>
      </c>
      <c r="E3930" t="inlineStr">
        <is>
          <t>2019-20</t>
        </is>
      </c>
      <c r="F3930" t="inlineStr">
        <is>
          <t>Pois chiche</t>
        </is>
      </c>
      <c r="G3930" t="inlineStr"/>
      <c r="H3930" t="inlineStr"/>
      <c r="I3930" t="inlineStr"/>
      <c r="J3930" t="inlineStr"/>
      <c r="K3930" t="inlineStr"/>
      <c r="L3930" t="inlineStr"/>
      <c r="M3930" t="inlineStr"/>
      <c r="N3930" t="inlineStr"/>
      <c r="O3930" t="n">
        <v>-0</v>
      </c>
      <c r="P3930" t="n">
        <v>0</v>
      </c>
      <c r="Q3930" t="n">
        <v>500000000</v>
      </c>
    </row>
    <row r="3931" ht="15" customHeight="1" s="1003">
      <c r="A3931" s="1019" t="inlineStr">
        <is>
          <t>Huile</t>
        </is>
      </c>
      <c r="B3931" t="inlineStr">
        <is>
          <t>Export</t>
        </is>
      </c>
      <c r="C3931" t="inlineStr">
        <is>
          <t>kt</t>
        </is>
      </c>
      <c r="D3931" t="inlineStr">
        <is>
          <t>France</t>
        </is>
      </c>
      <c r="E3931" t="inlineStr">
        <is>
          <t>2019-20</t>
        </is>
      </c>
      <c r="F3931" t="inlineStr">
        <is>
          <t>Pois chiche</t>
        </is>
      </c>
      <c r="G3931" t="inlineStr"/>
      <c r="H3931" t="inlineStr"/>
      <c r="I3931" t="inlineStr"/>
      <c r="J3931" t="inlineStr"/>
      <c r="K3931" t="inlineStr"/>
      <c r="L3931" t="inlineStr"/>
      <c r="M3931" t="inlineStr"/>
      <c r="N3931" t="inlineStr"/>
      <c r="O3931" t="n">
        <v>-0</v>
      </c>
      <c r="P3931" t="n">
        <v>0</v>
      </c>
      <c r="Q3931" t="n">
        <v>500000000</v>
      </c>
    </row>
    <row r="3932" ht="15" customHeight="1" s="1003">
      <c r="A3932" s="1019" t="inlineStr">
        <is>
          <t>Huile</t>
        </is>
      </c>
      <c r="B3932" t="inlineStr">
        <is>
          <t>Biocarburants</t>
        </is>
      </c>
      <c r="C3932" t="inlineStr">
        <is>
          <t>kt</t>
        </is>
      </c>
      <c r="D3932" t="inlineStr">
        <is>
          <t>France</t>
        </is>
      </c>
      <c r="E3932" t="inlineStr">
        <is>
          <t>2019-20</t>
        </is>
      </c>
      <c r="F3932" t="inlineStr">
        <is>
          <t>Pois chiche</t>
        </is>
      </c>
      <c r="G3932" t="inlineStr"/>
      <c r="H3932" t="inlineStr"/>
      <c r="I3932" t="inlineStr"/>
      <c r="J3932" t="inlineStr"/>
      <c r="K3932" t="inlineStr"/>
      <c r="L3932" t="inlineStr"/>
      <c r="M3932" t="inlineStr"/>
      <c r="N3932" t="inlineStr"/>
      <c r="O3932" t="n">
        <v>-0</v>
      </c>
      <c r="P3932" t="n">
        <v>0</v>
      </c>
      <c r="Q3932" t="n">
        <v>500000000</v>
      </c>
    </row>
    <row r="3933" ht="15" customHeight="1" s="1003">
      <c r="A3933" s="1019" t="inlineStr">
        <is>
          <t>Huile</t>
        </is>
      </c>
      <c r="B3933" t="inlineStr">
        <is>
          <t>Energie</t>
        </is>
      </c>
      <c r="C3933" t="inlineStr">
        <is>
          <t>kt</t>
        </is>
      </c>
      <c r="D3933" t="inlineStr">
        <is>
          <t>France</t>
        </is>
      </c>
      <c r="E3933" t="inlineStr">
        <is>
          <t>2019-20</t>
        </is>
      </c>
      <c r="F3933" t="inlineStr">
        <is>
          <t>Pois chiche</t>
        </is>
      </c>
      <c r="G3933" t="inlineStr"/>
      <c r="H3933" t="inlineStr"/>
      <c r="I3933" t="inlineStr"/>
      <c r="J3933" t="inlineStr"/>
      <c r="K3933" t="inlineStr"/>
      <c r="L3933" t="inlineStr"/>
      <c r="M3933" t="inlineStr"/>
      <c r="N3933" t="inlineStr"/>
      <c r="O3933" t="n">
        <v>-0</v>
      </c>
      <c r="P3933" t="n">
        <v>0</v>
      </c>
      <c r="Q3933" t="n">
        <v>500000000</v>
      </c>
    </row>
    <row r="3934" ht="15" customHeight="1" s="1003">
      <c r="A3934" s="1019" t="inlineStr">
        <is>
          <t>Huile</t>
        </is>
      </c>
      <c r="B3934" t="inlineStr">
        <is>
          <t>GMS</t>
        </is>
      </c>
      <c r="C3934" t="inlineStr">
        <is>
          <t>kt</t>
        </is>
      </c>
      <c r="D3934" t="inlineStr">
        <is>
          <t>France</t>
        </is>
      </c>
      <c r="E3934" t="inlineStr">
        <is>
          <t>2019-20</t>
        </is>
      </c>
      <c r="F3934" t="inlineStr">
        <is>
          <t>Pois chiche</t>
        </is>
      </c>
      <c r="G3934" t="inlineStr"/>
      <c r="H3934" t="inlineStr"/>
      <c r="I3934" t="inlineStr"/>
      <c r="J3934" t="inlineStr"/>
      <c r="K3934" t="inlineStr"/>
      <c r="L3934" t="inlineStr"/>
      <c r="M3934" t="inlineStr"/>
      <c r="N3934" t="inlineStr"/>
      <c r="O3934" t="n">
        <v>-0</v>
      </c>
      <c r="P3934" t="n">
        <v>0</v>
      </c>
      <c r="Q3934" t="n">
        <v>500000000</v>
      </c>
    </row>
    <row r="3935" ht="15" customHeight="1" s="1003">
      <c r="A3935" s="1019" t="inlineStr">
        <is>
          <t>Huile</t>
        </is>
      </c>
      <c r="B3935" t="inlineStr">
        <is>
          <t>Circuits généralistes</t>
        </is>
      </c>
      <c r="C3935" t="inlineStr">
        <is>
          <t>kt</t>
        </is>
      </c>
      <c r="D3935" t="inlineStr">
        <is>
          <t>France</t>
        </is>
      </c>
      <c r="E3935" t="inlineStr">
        <is>
          <t>2019-20</t>
        </is>
      </c>
      <c r="F3935" t="inlineStr">
        <is>
          <t>Pois chiche</t>
        </is>
      </c>
      <c r="G3935" t="inlineStr"/>
      <c r="H3935" t="inlineStr"/>
      <c r="I3935" t="inlineStr"/>
      <c r="J3935" t="inlineStr"/>
      <c r="K3935" t="inlineStr"/>
      <c r="L3935" t="inlineStr"/>
      <c r="M3935" t="inlineStr"/>
      <c r="N3935" t="inlineStr"/>
      <c r="O3935" t="n">
        <v>-0</v>
      </c>
      <c r="P3935" t="n">
        <v>0</v>
      </c>
      <c r="Q3935" t="n">
        <v>500000000</v>
      </c>
    </row>
    <row r="3936" ht="15" customHeight="1" s="1003">
      <c r="A3936" s="1019" t="inlineStr">
        <is>
          <t>Tourteaux</t>
        </is>
      </c>
      <c r="B3936" t="inlineStr">
        <is>
          <t>Hors FAB</t>
        </is>
      </c>
      <c r="C3936" t="inlineStr">
        <is>
          <t>kt</t>
        </is>
      </c>
      <c r="D3936" t="inlineStr">
        <is>
          <t>France</t>
        </is>
      </c>
      <c r="E3936" t="inlineStr">
        <is>
          <t>2019-20</t>
        </is>
      </c>
      <c r="F3936" t="inlineStr">
        <is>
          <t>Pois chiche</t>
        </is>
      </c>
      <c r="G3936" t="inlineStr"/>
      <c r="H3936" t="inlineStr"/>
      <c r="I3936" t="inlineStr"/>
      <c r="J3936" t="inlineStr"/>
      <c r="K3936" t="inlineStr"/>
      <c r="L3936" t="inlineStr"/>
      <c r="M3936" t="inlineStr"/>
      <c r="N3936" t="inlineStr"/>
      <c r="O3936" t="n">
        <v>-0</v>
      </c>
      <c r="P3936" t="n">
        <v>0</v>
      </c>
      <c r="Q3936" t="n">
        <v>500000000</v>
      </c>
    </row>
    <row r="3937" ht="15" customHeight="1" s="1003">
      <c r="A3937" s="1019" t="inlineStr">
        <is>
          <t>Tourteaux</t>
        </is>
      </c>
      <c r="B3937" t="inlineStr">
        <is>
          <t>Alimentation animale rente</t>
        </is>
      </c>
      <c r="C3937" t="inlineStr">
        <is>
          <t>kt</t>
        </is>
      </c>
      <c r="D3937" t="inlineStr">
        <is>
          <t>France</t>
        </is>
      </c>
      <c r="E3937" t="inlineStr">
        <is>
          <t>2019-20</t>
        </is>
      </c>
      <c r="F3937" t="inlineStr">
        <is>
          <t>Pois chiche</t>
        </is>
      </c>
      <c r="G3937" t="inlineStr"/>
      <c r="H3937" t="inlineStr"/>
      <c r="I3937" t="inlineStr"/>
      <c r="J3937" t="inlineStr"/>
      <c r="K3937" t="inlineStr"/>
      <c r="L3937" t="inlineStr"/>
      <c r="M3937" t="inlineStr"/>
      <c r="N3937" t="inlineStr"/>
      <c r="O3937" t="n">
        <v>-0</v>
      </c>
      <c r="P3937" t="n">
        <v>0</v>
      </c>
      <c r="Q3937" t="n">
        <v>500000000</v>
      </c>
    </row>
    <row r="3938" ht="15" customHeight="1" s="1003">
      <c r="A3938" s="1019" t="inlineStr">
        <is>
          <t>Tourteaux</t>
        </is>
      </c>
      <c r="B3938" t="inlineStr">
        <is>
          <t>Alimentation animale</t>
        </is>
      </c>
      <c r="C3938" t="inlineStr">
        <is>
          <t>kt</t>
        </is>
      </c>
      <c r="D3938" t="inlineStr">
        <is>
          <t>France</t>
        </is>
      </c>
      <c r="E3938" t="inlineStr">
        <is>
          <t>2019-20</t>
        </is>
      </c>
      <c r="F3938" t="inlineStr">
        <is>
          <t>Pois chiche</t>
        </is>
      </c>
      <c r="G3938" t="inlineStr"/>
      <c r="H3938" t="inlineStr"/>
      <c r="I3938" t="inlineStr"/>
      <c r="J3938" t="inlineStr"/>
      <c r="K3938" t="inlineStr"/>
      <c r="L3938" t="inlineStr"/>
      <c r="M3938" t="inlineStr"/>
      <c r="N3938" t="inlineStr"/>
      <c r="O3938" t="n">
        <v>-0</v>
      </c>
      <c r="P3938" t="n">
        <v>0</v>
      </c>
      <c r="Q3938" t="n">
        <v>500000000</v>
      </c>
    </row>
    <row r="3939" ht="15" customHeight="1" s="1003">
      <c r="A3939" s="1019" t="inlineStr">
        <is>
          <t>Tourteaux</t>
        </is>
      </c>
      <c r="B3939" t="inlineStr">
        <is>
          <t>Usages alimentaires</t>
        </is>
      </c>
      <c r="C3939" t="inlineStr">
        <is>
          <t>kt</t>
        </is>
      </c>
      <c r="D3939" t="inlineStr">
        <is>
          <t>France</t>
        </is>
      </c>
      <c r="E3939" t="inlineStr">
        <is>
          <t>2019-20</t>
        </is>
      </c>
      <c r="F3939" t="inlineStr">
        <is>
          <t>Pois chiche</t>
        </is>
      </c>
      <c r="G3939" t="inlineStr"/>
      <c r="H3939" t="inlineStr"/>
      <c r="I3939" t="inlineStr"/>
      <c r="J3939" t="inlineStr"/>
      <c r="K3939" t="inlineStr"/>
      <c r="L3939" t="inlineStr"/>
      <c r="M3939" t="inlineStr"/>
      <c r="N3939" t="inlineStr"/>
      <c r="O3939" t="n">
        <v>-0</v>
      </c>
      <c r="P3939" t="n">
        <v>0</v>
      </c>
      <c r="Q3939" t="n">
        <v>500000000</v>
      </c>
    </row>
    <row r="3940" ht="15" customHeight="1" s="1003">
      <c r="A3940" s="1019" t="inlineStr">
        <is>
          <t>Tourteaux</t>
        </is>
      </c>
      <c r="B3940" t="inlineStr">
        <is>
          <t>Débouchés</t>
        </is>
      </c>
      <c r="C3940" t="inlineStr">
        <is>
          <t>kt</t>
        </is>
      </c>
      <c r="D3940" t="inlineStr">
        <is>
          <t>France</t>
        </is>
      </c>
      <c r="E3940" t="inlineStr">
        <is>
          <t>2019-20</t>
        </is>
      </c>
      <c r="F3940" t="inlineStr">
        <is>
          <t>Pois chiche</t>
        </is>
      </c>
      <c r="G3940" t="inlineStr"/>
      <c r="H3940" t="inlineStr"/>
      <c r="I3940" t="inlineStr"/>
      <c r="J3940" t="inlineStr"/>
      <c r="K3940" t="inlineStr"/>
      <c r="L3940" t="inlineStr"/>
      <c r="M3940" t="inlineStr"/>
      <c r="N3940" t="inlineStr"/>
      <c r="O3940" t="n">
        <v>-0</v>
      </c>
      <c r="P3940" t="n">
        <v>0</v>
      </c>
      <c r="Q3940" t="n">
        <v>500000000</v>
      </c>
    </row>
    <row r="3941" ht="15" customHeight="1" s="1003">
      <c r="A3941" s="1019" t="inlineStr">
        <is>
          <t>Tourteaux</t>
        </is>
      </c>
      <c r="B3941" t="inlineStr">
        <is>
          <t>Export</t>
        </is>
      </c>
      <c r="C3941" t="inlineStr">
        <is>
          <t>kt</t>
        </is>
      </c>
      <c r="D3941" t="inlineStr">
        <is>
          <t>France</t>
        </is>
      </c>
      <c r="E3941" t="inlineStr">
        <is>
          <t>2019-20</t>
        </is>
      </c>
      <c r="F3941" t="inlineStr">
        <is>
          <t>Pois chiche</t>
        </is>
      </c>
      <c r="G3941" t="inlineStr"/>
      <c r="H3941" t="inlineStr"/>
      <c r="I3941" t="inlineStr"/>
      <c r="J3941" t="inlineStr"/>
      <c r="K3941" t="inlineStr"/>
      <c r="L3941" t="inlineStr"/>
      <c r="M3941" t="inlineStr"/>
      <c r="N3941" t="inlineStr"/>
      <c r="O3941" t="n">
        <v>-0</v>
      </c>
      <c r="P3941" t="n">
        <v>0</v>
      </c>
      <c r="Q3941" t="n">
        <v>500000000</v>
      </c>
    </row>
    <row r="3942" ht="15" customHeight="1" s="1003">
      <c r="A3942" s="1019" t="inlineStr">
        <is>
          <t>Tourteaux</t>
        </is>
      </c>
      <c r="B3942" t="inlineStr">
        <is>
          <t>FAB</t>
        </is>
      </c>
      <c r="C3942" t="inlineStr">
        <is>
          <t>kt</t>
        </is>
      </c>
      <c r="D3942" t="inlineStr">
        <is>
          <t>France</t>
        </is>
      </c>
      <c r="E3942" t="inlineStr">
        <is>
          <t>2019-20</t>
        </is>
      </c>
      <c r="F3942" t="inlineStr">
        <is>
          <t>Pois chiche</t>
        </is>
      </c>
      <c r="G3942" t="inlineStr"/>
      <c r="H3942" t="inlineStr"/>
      <c r="I3942" t="inlineStr"/>
      <c r="J3942" t="inlineStr"/>
      <c r="K3942" t="inlineStr"/>
      <c r="L3942" t="inlineStr"/>
      <c r="M3942" t="inlineStr"/>
      <c r="N3942" t="inlineStr"/>
      <c r="O3942" t="n">
        <v>-0</v>
      </c>
      <c r="P3942" t="n">
        <v>0</v>
      </c>
      <c r="Q3942" t="n">
        <v>500000000</v>
      </c>
    </row>
    <row r="3943" ht="15" customHeight="1" s="1003">
      <c r="A3943" s="1019" t="inlineStr">
        <is>
          <t>Tourteaux</t>
        </is>
      </c>
      <c r="B3943" t="inlineStr">
        <is>
          <t>FAF</t>
        </is>
      </c>
      <c r="C3943" t="inlineStr">
        <is>
          <t>kt</t>
        </is>
      </c>
      <c r="D3943" t="inlineStr">
        <is>
          <t>France</t>
        </is>
      </c>
      <c r="E3943" t="inlineStr">
        <is>
          <t>2019-20</t>
        </is>
      </c>
      <c r="F3943" t="inlineStr">
        <is>
          <t>Pois chiche</t>
        </is>
      </c>
      <c r="G3943" t="inlineStr"/>
      <c r="H3943" t="inlineStr"/>
      <c r="I3943" t="inlineStr"/>
      <c r="J3943" t="inlineStr"/>
      <c r="K3943" t="inlineStr"/>
      <c r="L3943" t="inlineStr"/>
      <c r="M3943" t="inlineStr"/>
      <c r="N3943" t="inlineStr"/>
      <c r="O3943" t="n">
        <v>-0</v>
      </c>
      <c r="P3943" t="n">
        <v>0</v>
      </c>
      <c r="Q3943" t="n">
        <v>500000000</v>
      </c>
    </row>
    <row r="3944" ht="15" customHeight="1" s="1003">
      <c r="A3944" s="1019" t="inlineStr">
        <is>
          <t>Coques (+ eau)</t>
        </is>
      </c>
      <c r="B3944" t="inlineStr">
        <is>
          <t>FAB</t>
        </is>
      </c>
      <c r="C3944" t="inlineStr">
        <is>
          <t>kt</t>
        </is>
      </c>
      <c r="D3944" t="inlineStr">
        <is>
          <t>France</t>
        </is>
      </c>
      <c r="E3944" t="inlineStr">
        <is>
          <t>2019-20</t>
        </is>
      </c>
      <c r="F3944" t="inlineStr">
        <is>
          <t>Pois chiche</t>
        </is>
      </c>
      <c r="G3944" t="inlineStr"/>
      <c r="H3944" t="inlineStr"/>
      <c r="I3944" t="inlineStr"/>
      <c r="J3944" t="inlineStr"/>
      <c r="K3944" t="inlineStr"/>
      <c r="L3944" t="inlineStr"/>
      <c r="M3944" t="inlineStr"/>
      <c r="N3944" t="inlineStr"/>
      <c r="O3944" t="n">
        <v>-0</v>
      </c>
      <c r="P3944" t="n">
        <v>0</v>
      </c>
      <c r="Q3944" t="n">
        <v>-0</v>
      </c>
    </row>
    <row r="3945" ht="15" customHeight="1" s="1003">
      <c r="A3945" s="1019" t="inlineStr">
        <is>
          <t>Coques (+ eau)</t>
        </is>
      </c>
      <c r="B3945" t="inlineStr">
        <is>
          <t>Combustion</t>
        </is>
      </c>
      <c r="C3945" t="inlineStr">
        <is>
          <t>kt</t>
        </is>
      </c>
      <c r="D3945" t="inlineStr">
        <is>
          <t>France</t>
        </is>
      </c>
      <c r="E3945" t="inlineStr">
        <is>
          <t>2019-20</t>
        </is>
      </c>
      <c r="F3945" t="inlineStr">
        <is>
          <t>Pois chiche</t>
        </is>
      </c>
      <c r="G3945" t="inlineStr"/>
      <c r="H3945" t="inlineStr"/>
      <c r="I3945" t="inlineStr"/>
      <c r="J3945" t="inlineStr"/>
      <c r="K3945" t="inlineStr"/>
      <c r="L3945" t="inlineStr"/>
      <c r="M3945" t="inlineStr"/>
      <c r="N3945" t="inlineStr"/>
      <c r="O3945" t="n">
        <v>-0</v>
      </c>
      <c r="P3945" t="n">
        <v>0</v>
      </c>
      <c r="Q3945" t="n">
        <v>-0</v>
      </c>
    </row>
    <row r="3946" ht="15" customHeight="1" s="1003">
      <c r="A3946" s="1019" t="inlineStr">
        <is>
          <t>Coques (+ eau)</t>
        </is>
      </c>
      <c r="B3946" t="inlineStr">
        <is>
          <t>Alimentation animale rente</t>
        </is>
      </c>
      <c r="C3946" t="inlineStr">
        <is>
          <t>kt</t>
        </is>
      </c>
      <c r="D3946" t="inlineStr">
        <is>
          <t>France</t>
        </is>
      </c>
      <c r="E3946" t="inlineStr">
        <is>
          <t>2019-20</t>
        </is>
      </c>
      <c r="F3946" t="inlineStr">
        <is>
          <t>Pois chiche</t>
        </is>
      </c>
      <c r="G3946" t="inlineStr"/>
      <c r="H3946" t="inlineStr"/>
      <c r="I3946" t="inlineStr"/>
      <c r="J3946" t="inlineStr"/>
      <c r="K3946" t="inlineStr"/>
      <c r="L3946" t="inlineStr"/>
      <c r="M3946" t="inlineStr"/>
      <c r="N3946" t="inlineStr"/>
      <c r="O3946" t="n">
        <v>-0</v>
      </c>
      <c r="P3946" t="n">
        <v>0</v>
      </c>
      <c r="Q3946" t="n">
        <v>0</v>
      </c>
    </row>
    <row r="3947" ht="15" customHeight="1" s="1003">
      <c r="A3947" s="1019" t="inlineStr">
        <is>
          <t>Coques (+ eau)</t>
        </is>
      </c>
      <c r="B3947" t="inlineStr">
        <is>
          <t>Alimentation animale</t>
        </is>
      </c>
      <c r="C3947" t="inlineStr">
        <is>
          <t>kt</t>
        </is>
      </c>
      <c r="D3947" t="inlineStr">
        <is>
          <t>France</t>
        </is>
      </c>
      <c r="E3947" t="inlineStr">
        <is>
          <t>2019-20</t>
        </is>
      </c>
      <c r="F3947" t="inlineStr">
        <is>
          <t>Pois chiche</t>
        </is>
      </c>
      <c r="G3947" t="inlineStr"/>
      <c r="H3947" t="inlineStr"/>
      <c r="I3947" t="inlineStr"/>
      <c r="J3947" t="inlineStr"/>
      <c r="K3947" t="inlineStr"/>
      <c r="L3947" t="inlineStr"/>
      <c r="M3947" t="inlineStr"/>
      <c r="N3947" t="inlineStr"/>
      <c r="O3947" t="n">
        <v>-0</v>
      </c>
      <c r="P3947" t="n">
        <v>0</v>
      </c>
      <c r="Q3947" t="n">
        <v>0</v>
      </c>
    </row>
    <row r="3948" ht="15" customHeight="1" s="1003">
      <c r="A3948" s="1019" t="inlineStr">
        <is>
          <t>Coques (+ eau)</t>
        </is>
      </c>
      <c r="B3948" t="inlineStr">
        <is>
          <t>Usages alimentaires</t>
        </is>
      </c>
      <c r="C3948" t="inlineStr">
        <is>
          <t>kt</t>
        </is>
      </c>
      <c r="D3948" t="inlineStr">
        <is>
          <t>France</t>
        </is>
      </c>
      <c r="E3948" t="inlineStr">
        <is>
          <t>2019-20</t>
        </is>
      </c>
      <c r="F3948" t="inlineStr">
        <is>
          <t>Pois chiche</t>
        </is>
      </c>
      <c r="G3948" t="inlineStr"/>
      <c r="H3948" t="inlineStr"/>
      <c r="I3948" t="inlineStr"/>
      <c r="J3948" t="inlineStr"/>
      <c r="K3948" t="inlineStr"/>
      <c r="L3948" t="inlineStr"/>
      <c r="M3948" t="inlineStr"/>
      <c r="N3948" t="inlineStr"/>
      <c r="O3948" t="n">
        <v>-0</v>
      </c>
      <c r="P3948" t="n">
        <v>0</v>
      </c>
      <c r="Q3948" t="n">
        <v>-0</v>
      </c>
    </row>
    <row r="3949" ht="15" customHeight="1" s="1003">
      <c r="A3949" s="1019" t="inlineStr">
        <is>
          <t>Coques (+ eau)</t>
        </is>
      </c>
      <c r="B3949" t="inlineStr">
        <is>
          <t>Débouchés</t>
        </is>
      </c>
      <c r="C3949" t="inlineStr">
        <is>
          <t>kt</t>
        </is>
      </c>
      <c r="D3949" t="inlineStr">
        <is>
          <t>France</t>
        </is>
      </c>
      <c r="E3949" t="inlineStr">
        <is>
          <t>2019-20</t>
        </is>
      </c>
      <c r="F3949" t="inlineStr">
        <is>
          <t>Pois chiche</t>
        </is>
      </c>
      <c r="G3949" t="inlineStr"/>
      <c r="H3949" t="inlineStr"/>
      <c r="I3949" t="inlineStr"/>
      <c r="J3949" t="inlineStr"/>
      <c r="K3949" t="inlineStr"/>
      <c r="L3949" t="inlineStr"/>
      <c r="M3949" t="inlineStr"/>
      <c r="N3949" t="inlineStr"/>
      <c r="O3949" t="n">
        <v>0</v>
      </c>
      <c r="P3949" t="inlineStr"/>
      <c r="Q3949" t="inlineStr"/>
    </row>
    <row r="3950" ht="15" customHeight="1" s="1003">
      <c r="A3950" s="1019" t="inlineStr">
        <is>
          <t>Coques (+ eau)</t>
        </is>
      </c>
      <c r="B3950" t="inlineStr">
        <is>
          <t>Energie</t>
        </is>
      </c>
      <c r="C3950" t="inlineStr">
        <is>
          <t>kt</t>
        </is>
      </c>
      <c r="D3950" t="inlineStr">
        <is>
          <t>France</t>
        </is>
      </c>
      <c r="E3950" t="inlineStr">
        <is>
          <t>2019-20</t>
        </is>
      </c>
      <c r="F3950" t="inlineStr">
        <is>
          <t>Pois chiche</t>
        </is>
      </c>
      <c r="G3950" t="inlineStr"/>
      <c r="H3950" t="inlineStr"/>
      <c r="I3950" t="inlineStr"/>
      <c r="J3950" t="inlineStr"/>
      <c r="K3950" t="inlineStr"/>
      <c r="L3950" t="inlineStr"/>
      <c r="M3950" t="inlineStr"/>
      <c r="N3950" t="inlineStr"/>
      <c r="O3950" t="n">
        <v>-0</v>
      </c>
      <c r="P3950" t="n">
        <v>0</v>
      </c>
      <c r="Q3950" t="n">
        <v>-0</v>
      </c>
    </row>
    <row r="3951" ht="15" customHeight="1" s="1003">
      <c r="A3951" s="1019" t="inlineStr">
        <is>
          <t>Coques (+ eau)</t>
        </is>
      </c>
      <c r="B3951" t="inlineStr">
        <is>
          <t>Usages non-alimentaires</t>
        </is>
      </c>
      <c r="C3951" t="inlineStr">
        <is>
          <t>kt</t>
        </is>
      </c>
      <c r="D3951" t="inlineStr">
        <is>
          <t>France</t>
        </is>
      </c>
      <c r="E3951" t="inlineStr">
        <is>
          <t>2019-20</t>
        </is>
      </c>
      <c r="F3951" t="inlineStr">
        <is>
          <t>Pois chiche</t>
        </is>
      </c>
      <c r="G3951" t="inlineStr"/>
      <c r="H3951" t="inlineStr"/>
      <c r="I3951" t="inlineStr"/>
      <c r="J3951" t="inlineStr"/>
      <c r="K3951" t="inlineStr"/>
      <c r="L3951" t="inlineStr"/>
      <c r="M3951" t="inlineStr"/>
      <c r="N3951" t="inlineStr"/>
      <c r="O3951" t="n">
        <v>-0</v>
      </c>
      <c r="P3951" t="n">
        <v>0</v>
      </c>
      <c r="Q3951" t="n">
        <v>-0</v>
      </c>
    </row>
    <row r="3952" ht="15" customHeight="1" s="1003">
      <c r="A3952" s="1019" t="inlineStr">
        <is>
          <t>Huile d'olive</t>
        </is>
      </c>
      <c r="B3952" t="inlineStr">
        <is>
          <t>Vente directe et autoconsommation</t>
        </is>
      </c>
      <c r="C3952" t="inlineStr">
        <is>
          <t>kt</t>
        </is>
      </c>
      <c r="D3952" t="inlineStr">
        <is>
          <t>France</t>
        </is>
      </c>
      <c r="E3952" t="inlineStr">
        <is>
          <t>2019-20</t>
        </is>
      </c>
      <c r="F3952" t="inlineStr">
        <is>
          <t>Pois chiche</t>
        </is>
      </c>
      <c r="G3952" t="inlineStr"/>
      <c r="H3952" t="inlineStr"/>
      <c r="I3952" t="inlineStr"/>
      <c r="J3952" t="inlineStr"/>
      <c r="K3952" t="inlineStr"/>
      <c r="L3952" t="inlineStr"/>
      <c r="M3952" t="inlineStr"/>
      <c r="N3952" t="inlineStr"/>
      <c r="O3952" t="n">
        <v>-0</v>
      </c>
      <c r="P3952" t="n">
        <v>0</v>
      </c>
      <c r="Q3952" t="n">
        <v>500000000</v>
      </c>
    </row>
    <row r="3953" ht="15" customHeight="1" s="1003">
      <c r="A3953" s="1019" t="inlineStr">
        <is>
          <t>Huile d'olive</t>
        </is>
      </c>
      <c r="B3953" t="inlineStr">
        <is>
          <t>Circuits spécialisés</t>
        </is>
      </c>
      <c r="C3953" t="inlineStr">
        <is>
          <t>kt</t>
        </is>
      </c>
      <c r="D3953" t="inlineStr">
        <is>
          <t>France</t>
        </is>
      </c>
      <c r="E3953" t="inlineStr">
        <is>
          <t>2019-20</t>
        </is>
      </c>
      <c r="F3953" t="inlineStr">
        <is>
          <t>Pois chiche</t>
        </is>
      </c>
      <c r="G3953" t="inlineStr"/>
      <c r="H3953" t="inlineStr"/>
      <c r="I3953" t="inlineStr"/>
      <c r="J3953" t="inlineStr"/>
      <c r="K3953" t="inlineStr"/>
      <c r="L3953" t="inlineStr"/>
      <c r="M3953" t="inlineStr"/>
      <c r="N3953" t="inlineStr"/>
      <c r="O3953" t="n">
        <v>-0</v>
      </c>
      <c r="P3953" t="n">
        <v>0</v>
      </c>
      <c r="Q3953" t="n">
        <v>500000000</v>
      </c>
    </row>
    <row r="3954" ht="15" customHeight="1" s="1003">
      <c r="A3954" s="1019" t="inlineStr">
        <is>
          <t>Huile d'olive</t>
        </is>
      </c>
      <c r="B3954" t="inlineStr">
        <is>
          <t>RHD</t>
        </is>
      </c>
      <c r="C3954" t="inlineStr">
        <is>
          <t>kt</t>
        </is>
      </c>
      <c r="D3954" t="inlineStr">
        <is>
          <t>France</t>
        </is>
      </c>
      <c r="E3954" t="inlineStr">
        <is>
          <t>2019-20</t>
        </is>
      </c>
      <c r="F3954" t="inlineStr">
        <is>
          <t>Pois chiche</t>
        </is>
      </c>
      <c r="G3954" t="inlineStr"/>
      <c r="H3954" t="inlineStr"/>
      <c r="I3954" t="inlineStr"/>
      <c r="J3954" t="inlineStr"/>
      <c r="K3954" t="inlineStr"/>
      <c r="L3954" t="inlineStr"/>
      <c r="M3954" t="inlineStr"/>
      <c r="N3954" t="inlineStr"/>
      <c r="O3954" t="n">
        <v>-0</v>
      </c>
      <c r="P3954" t="n">
        <v>0</v>
      </c>
      <c r="Q3954" t="n">
        <v>500000000</v>
      </c>
    </row>
    <row r="3955" ht="15" customHeight="1" s="1003">
      <c r="A3955" s="1019" t="inlineStr">
        <is>
          <t>Huile d'olive</t>
        </is>
      </c>
      <c r="B3955" t="inlineStr">
        <is>
          <t>Autres IAA</t>
        </is>
      </c>
      <c r="C3955" t="inlineStr">
        <is>
          <t>kt</t>
        </is>
      </c>
      <c r="D3955" t="inlineStr">
        <is>
          <t>France</t>
        </is>
      </c>
      <c r="E3955" t="inlineStr">
        <is>
          <t>2019-20</t>
        </is>
      </c>
      <c r="F3955" t="inlineStr">
        <is>
          <t>Pois chiche</t>
        </is>
      </c>
      <c r="G3955" t="inlineStr"/>
      <c r="H3955" t="inlineStr"/>
      <c r="I3955" t="inlineStr"/>
      <c r="J3955" t="inlineStr"/>
      <c r="K3955" t="inlineStr"/>
      <c r="L3955" t="inlineStr"/>
      <c r="M3955" t="inlineStr"/>
      <c r="N3955" t="inlineStr"/>
      <c r="O3955" t="n">
        <v>-0</v>
      </c>
      <c r="P3955" t="n">
        <v>0</v>
      </c>
      <c r="Q3955" t="n">
        <v>500000000</v>
      </c>
    </row>
    <row r="3956" ht="15" customHeight="1" s="1003">
      <c r="A3956" s="1019" t="inlineStr">
        <is>
          <t>Huile d'olive</t>
        </is>
      </c>
      <c r="B3956" t="inlineStr">
        <is>
          <t>Alimentation humaine</t>
        </is>
      </c>
      <c r="C3956" t="inlineStr">
        <is>
          <t>kt</t>
        </is>
      </c>
      <c r="D3956" t="inlineStr">
        <is>
          <t>France</t>
        </is>
      </c>
      <c r="E3956" t="inlineStr">
        <is>
          <t>2019-20</t>
        </is>
      </c>
      <c r="F3956" t="inlineStr">
        <is>
          <t>Pois chiche</t>
        </is>
      </c>
      <c r="G3956" t="inlineStr"/>
      <c r="H3956" t="inlineStr"/>
      <c r="I3956" t="inlineStr"/>
      <c r="J3956" t="inlineStr"/>
      <c r="K3956" t="inlineStr"/>
      <c r="L3956" t="inlineStr"/>
      <c r="M3956" t="inlineStr"/>
      <c r="N3956" t="inlineStr"/>
      <c r="O3956" t="n">
        <v>-0</v>
      </c>
      <c r="P3956" t="n">
        <v>0</v>
      </c>
      <c r="Q3956" t="n">
        <v>500000000</v>
      </c>
    </row>
    <row r="3957" ht="15" customHeight="1" s="1003">
      <c r="A3957" s="1019" t="inlineStr">
        <is>
          <t>Huile d'olive</t>
        </is>
      </c>
      <c r="B3957" t="inlineStr">
        <is>
          <t>Ménages</t>
        </is>
      </c>
      <c r="C3957" t="inlineStr">
        <is>
          <t>kt</t>
        </is>
      </c>
      <c r="D3957" t="inlineStr">
        <is>
          <t>France</t>
        </is>
      </c>
      <c r="E3957" t="inlineStr">
        <is>
          <t>2019-20</t>
        </is>
      </c>
      <c r="F3957" t="inlineStr">
        <is>
          <t>Pois chiche</t>
        </is>
      </c>
      <c r="G3957" t="inlineStr"/>
      <c r="H3957" t="inlineStr"/>
      <c r="I3957" t="inlineStr"/>
      <c r="J3957" t="inlineStr"/>
      <c r="K3957" t="inlineStr"/>
      <c r="L3957" t="inlineStr"/>
      <c r="M3957" t="inlineStr"/>
      <c r="N3957" t="inlineStr"/>
      <c r="O3957" t="n">
        <v>-0</v>
      </c>
      <c r="P3957" t="n">
        <v>0</v>
      </c>
      <c r="Q3957" t="n">
        <v>500000000</v>
      </c>
    </row>
    <row r="3958" ht="15" customHeight="1" s="1003">
      <c r="A3958" s="1019" t="inlineStr">
        <is>
          <t>Huile d'olive</t>
        </is>
      </c>
      <c r="B3958" t="inlineStr">
        <is>
          <t>Usages alimentaires</t>
        </is>
      </c>
      <c r="C3958" t="inlineStr">
        <is>
          <t>kt</t>
        </is>
      </c>
      <c r="D3958" t="inlineStr">
        <is>
          <t>France</t>
        </is>
      </c>
      <c r="E3958" t="inlineStr">
        <is>
          <t>2019-20</t>
        </is>
      </c>
      <c r="F3958" t="inlineStr">
        <is>
          <t>Pois chiche</t>
        </is>
      </c>
      <c r="G3958" t="inlineStr"/>
      <c r="H3958" t="inlineStr"/>
      <c r="I3958" t="inlineStr"/>
      <c r="J3958" t="inlineStr"/>
      <c r="K3958" t="inlineStr"/>
      <c r="L3958" t="inlineStr"/>
      <c r="M3958" t="inlineStr"/>
      <c r="N3958" t="inlineStr"/>
      <c r="O3958" t="n">
        <v>-0</v>
      </c>
      <c r="P3958" t="n">
        <v>0</v>
      </c>
      <c r="Q3958" t="n">
        <v>500000000</v>
      </c>
    </row>
    <row r="3959" ht="15" customHeight="1" s="1003">
      <c r="A3959" s="1019" t="inlineStr">
        <is>
          <t>Huile d'olive</t>
        </is>
      </c>
      <c r="B3959" t="inlineStr">
        <is>
          <t>Débouchés</t>
        </is>
      </c>
      <c r="C3959" t="inlineStr">
        <is>
          <t>kt</t>
        </is>
      </c>
      <c r="D3959" t="inlineStr">
        <is>
          <t>France</t>
        </is>
      </c>
      <c r="E3959" t="inlineStr">
        <is>
          <t>2019-20</t>
        </is>
      </c>
      <c r="F3959" t="inlineStr">
        <is>
          <t>Pois chiche</t>
        </is>
      </c>
      <c r="G3959" t="inlineStr"/>
      <c r="H3959" t="inlineStr"/>
      <c r="I3959" t="inlineStr"/>
      <c r="J3959" t="inlineStr"/>
      <c r="K3959" t="inlineStr"/>
      <c r="L3959" t="inlineStr"/>
      <c r="M3959" t="inlineStr"/>
      <c r="N3959" t="inlineStr"/>
      <c r="O3959" t="n">
        <v>-0</v>
      </c>
      <c r="P3959" t="n">
        <v>0</v>
      </c>
      <c r="Q3959" t="n">
        <v>500000000</v>
      </c>
    </row>
    <row r="3960" ht="15" customHeight="1" s="1003">
      <c r="A3960" s="1019" t="inlineStr">
        <is>
          <t>Huile d'olive</t>
        </is>
      </c>
      <c r="B3960" t="inlineStr">
        <is>
          <t>Export</t>
        </is>
      </c>
      <c r="C3960" t="inlineStr">
        <is>
          <t>kt</t>
        </is>
      </c>
      <c r="D3960" t="inlineStr">
        <is>
          <t>France</t>
        </is>
      </c>
      <c r="E3960" t="inlineStr">
        <is>
          <t>2019-20</t>
        </is>
      </c>
      <c r="F3960" t="inlineStr">
        <is>
          <t>Pois chiche</t>
        </is>
      </c>
      <c r="G3960" t="inlineStr"/>
      <c r="H3960" t="inlineStr"/>
      <c r="I3960" t="inlineStr"/>
      <c r="J3960" t="inlineStr"/>
      <c r="K3960" t="inlineStr"/>
      <c r="L3960" t="inlineStr"/>
      <c r="M3960" t="inlineStr"/>
      <c r="N3960" t="inlineStr"/>
      <c r="O3960" t="n">
        <v>-0</v>
      </c>
      <c r="P3960" t="n">
        <v>0</v>
      </c>
      <c r="Q3960" t="n">
        <v>500000000</v>
      </c>
    </row>
    <row r="3961" ht="15" customHeight="1" s="1003">
      <c r="A3961" s="1019" t="inlineStr">
        <is>
          <t>Huile d'olive</t>
        </is>
      </c>
      <c r="B3961" t="inlineStr">
        <is>
          <t>GMS</t>
        </is>
      </c>
      <c r="C3961" t="inlineStr">
        <is>
          <t>kt</t>
        </is>
      </c>
      <c r="D3961" t="inlineStr">
        <is>
          <t>France</t>
        </is>
      </c>
      <c r="E3961" t="inlineStr">
        <is>
          <t>2019-20</t>
        </is>
      </c>
      <c r="F3961" t="inlineStr">
        <is>
          <t>Pois chiche</t>
        </is>
      </c>
      <c r="G3961" t="inlineStr"/>
      <c r="H3961" t="inlineStr"/>
      <c r="I3961" t="inlineStr"/>
      <c r="J3961" t="inlineStr"/>
      <c r="K3961" t="inlineStr"/>
      <c r="L3961" t="inlineStr"/>
      <c r="M3961" t="inlineStr"/>
      <c r="N3961" t="inlineStr"/>
      <c r="O3961" t="n">
        <v>-0</v>
      </c>
      <c r="P3961" t="n">
        <v>0</v>
      </c>
      <c r="Q3961" t="n">
        <v>500000000</v>
      </c>
    </row>
    <row r="3962" ht="15" customHeight="1" s="1003">
      <c r="A3962" s="1019" t="inlineStr">
        <is>
          <t>Huile d'olive</t>
        </is>
      </c>
      <c r="B3962" t="inlineStr">
        <is>
          <t>Circuits généralistes</t>
        </is>
      </c>
      <c r="C3962" t="inlineStr">
        <is>
          <t>kt</t>
        </is>
      </c>
      <c r="D3962" t="inlineStr">
        <is>
          <t>France</t>
        </is>
      </c>
      <c r="E3962" t="inlineStr">
        <is>
          <t>2019-20</t>
        </is>
      </c>
      <c r="F3962" t="inlineStr">
        <is>
          <t>Pois chiche</t>
        </is>
      </c>
      <c r="G3962" t="inlineStr"/>
      <c r="H3962" t="inlineStr"/>
      <c r="I3962" t="inlineStr"/>
      <c r="J3962" t="inlineStr"/>
      <c r="K3962" t="inlineStr"/>
      <c r="L3962" t="inlineStr"/>
      <c r="M3962" t="inlineStr"/>
      <c r="N3962" t="inlineStr"/>
      <c r="O3962" t="n">
        <v>-0</v>
      </c>
      <c r="P3962" t="n">
        <v>0</v>
      </c>
      <c r="Q3962" t="n">
        <v>500000000</v>
      </c>
    </row>
    <row r="3963" ht="15" customHeight="1" s="1003">
      <c r="A3963" s="1019" t="inlineStr">
        <is>
          <t>Huile d'olive</t>
        </is>
      </c>
      <c r="B3963" t="inlineStr">
        <is>
          <t>Ecart statistique</t>
        </is>
      </c>
      <c r="C3963" t="inlineStr">
        <is>
          <t>kt</t>
        </is>
      </c>
      <c r="D3963" t="inlineStr">
        <is>
          <t>France</t>
        </is>
      </c>
      <c r="E3963" t="inlineStr">
        <is>
          <t>2019-20</t>
        </is>
      </c>
      <c r="F3963" t="inlineStr">
        <is>
          <t>Pois chiche</t>
        </is>
      </c>
      <c r="G3963" t="inlineStr"/>
      <c r="H3963" t="inlineStr"/>
      <c r="I3963" t="inlineStr"/>
      <c r="J3963" t="inlineStr"/>
      <c r="K3963" t="inlineStr"/>
      <c r="L3963" t="inlineStr"/>
      <c r="M3963" t="inlineStr"/>
      <c r="N3963" t="inlineStr"/>
      <c r="O3963" t="n">
        <v>-0</v>
      </c>
      <c r="P3963" t="n">
        <v>0</v>
      </c>
      <c r="Q3963" t="n">
        <v>500000000</v>
      </c>
    </row>
    <row r="3964" ht="15" customHeight="1" s="1003">
      <c r="A3964" s="1019" t="inlineStr">
        <is>
          <t>Grignons d'olive</t>
        </is>
      </c>
      <c r="B3964" t="inlineStr">
        <is>
          <t>Alimentation animale</t>
        </is>
      </c>
      <c r="C3964" t="inlineStr">
        <is>
          <t>kt</t>
        </is>
      </c>
      <c r="D3964" t="inlineStr">
        <is>
          <t>France</t>
        </is>
      </c>
      <c r="E3964" t="inlineStr">
        <is>
          <t>2019-20</t>
        </is>
      </c>
      <c r="F3964" t="inlineStr">
        <is>
          <t>Pois chiche</t>
        </is>
      </c>
      <c r="G3964" t="inlineStr"/>
      <c r="H3964" t="inlineStr"/>
      <c r="I3964" t="inlineStr"/>
      <c r="J3964" t="inlineStr">
        <is>
          <t>Les grignons d'olive sont valorisés en alimentation animale</t>
        </is>
      </c>
      <c r="K3964" t="inlineStr"/>
      <c r="L3964" t="inlineStr">
        <is>
          <t>Consommation de grignons d'olive en alimentation animale</t>
        </is>
      </c>
      <c r="M3964" t="inlineStr"/>
      <c r="N3964" t="inlineStr"/>
      <c r="O3964" t="n">
        <v>-0</v>
      </c>
      <c r="P3964" t="n">
        <v>0</v>
      </c>
      <c r="Q3964" t="n">
        <v>500000000</v>
      </c>
    </row>
    <row r="3965" ht="15" customHeight="1" s="1003">
      <c r="A3965" s="1019" t="inlineStr">
        <is>
          <t>Grignons d'olive</t>
        </is>
      </c>
      <c r="B3965" t="inlineStr">
        <is>
          <t>Usages alimentaires</t>
        </is>
      </c>
      <c r="C3965" t="inlineStr">
        <is>
          <t>kt</t>
        </is>
      </c>
      <c r="D3965" t="inlineStr">
        <is>
          <t>France</t>
        </is>
      </c>
      <c r="E3965" t="inlineStr">
        <is>
          <t>2019-20</t>
        </is>
      </c>
      <c r="F3965" t="inlineStr">
        <is>
          <t>Pois chiche</t>
        </is>
      </c>
      <c r="G3965" t="inlineStr"/>
      <c r="H3965" t="inlineStr"/>
      <c r="I3965" t="inlineStr"/>
      <c r="J3965" t="inlineStr"/>
      <c r="K3965" t="inlineStr"/>
      <c r="L3965" t="inlineStr"/>
      <c r="M3965" t="inlineStr"/>
      <c r="N3965" t="inlineStr"/>
      <c r="O3965" t="n">
        <v>-0</v>
      </c>
      <c r="P3965" t="n">
        <v>0</v>
      </c>
      <c r="Q3965" t="n">
        <v>500000000</v>
      </c>
    </row>
    <row r="3966" ht="15" customHeight="1" s="1003">
      <c r="A3966" s="1019" t="inlineStr">
        <is>
          <t>Grignons d'olive</t>
        </is>
      </c>
      <c r="B3966" t="inlineStr">
        <is>
          <t>Débouchés</t>
        </is>
      </c>
      <c r="C3966" t="inlineStr">
        <is>
          <t>kt</t>
        </is>
      </c>
      <c r="D3966" t="inlineStr">
        <is>
          <t>France</t>
        </is>
      </c>
      <c r="E3966" t="inlineStr">
        <is>
          <t>2019-20</t>
        </is>
      </c>
      <c r="F3966" t="inlineStr">
        <is>
          <t>Pois chiche</t>
        </is>
      </c>
      <c r="G3966" t="inlineStr"/>
      <c r="H3966" t="inlineStr"/>
      <c r="I3966" t="inlineStr"/>
      <c r="J3966" t="inlineStr"/>
      <c r="K3966" t="inlineStr"/>
      <c r="L3966" t="inlineStr"/>
      <c r="M3966" t="inlineStr"/>
      <c r="N3966" t="inlineStr"/>
      <c r="O3966" t="n">
        <v>-0</v>
      </c>
      <c r="P3966" t="n">
        <v>0</v>
      </c>
      <c r="Q3966" t="n">
        <v>500000000</v>
      </c>
    </row>
    <row r="3967" ht="15" customHeight="1" s="1003">
      <c r="A3967" s="1019" t="inlineStr">
        <is>
          <t>Grignons d'olive</t>
        </is>
      </c>
      <c r="B3967" t="inlineStr">
        <is>
          <t>FAB</t>
        </is>
      </c>
      <c r="C3967" t="inlineStr">
        <is>
          <t>kt</t>
        </is>
      </c>
      <c r="D3967" t="inlineStr">
        <is>
          <t>France</t>
        </is>
      </c>
      <c r="E3967" t="inlineStr">
        <is>
          <t>2019-20</t>
        </is>
      </c>
      <c r="F3967" t="inlineStr">
        <is>
          <t>Pois chiche</t>
        </is>
      </c>
      <c r="G3967" t="inlineStr"/>
      <c r="H3967" t="inlineStr"/>
      <c r="I3967" t="inlineStr"/>
      <c r="J3967" t="inlineStr"/>
      <c r="K3967" t="inlineStr"/>
      <c r="L3967" t="inlineStr"/>
      <c r="M3967" t="inlineStr"/>
      <c r="N3967" t="inlineStr"/>
      <c r="O3967" t="n">
        <v>-0</v>
      </c>
      <c r="P3967" t="n">
        <v>0</v>
      </c>
      <c r="Q3967" t="n">
        <v>500000000</v>
      </c>
    </row>
    <row r="3968" ht="15" customHeight="1" s="1003">
      <c r="A3968" s="1019" t="inlineStr">
        <is>
          <t>Grignons d'olive</t>
        </is>
      </c>
      <c r="B3968" t="inlineStr">
        <is>
          <t>FAF</t>
        </is>
      </c>
      <c r="C3968" t="inlineStr">
        <is>
          <t>kt</t>
        </is>
      </c>
      <c r="D3968" t="inlineStr">
        <is>
          <t>France</t>
        </is>
      </c>
      <c r="E3968" t="inlineStr">
        <is>
          <t>2019-20</t>
        </is>
      </c>
      <c r="F3968" t="inlineStr">
        <is>
          <t>Pois chiche</t>
        </is>
      </c>
      <c r="G3968" t="inlineStr"/>
      <c r="H3968" t="inlineStr"/>
      <c r="I3968" t="inlineStr"/>
      <c r="J3968" t="inlineStr"/>
      <c r="K3968" t="inlineStr"/>
      <c r="L3968" t="inlineStr"/>
      <c r="M3968" t="inlineStr"/>
      <c r="N3968" t="inlineStr"/>
      <c r="O3968" t="n">
        <v>-0</v>
      </c>
      <c r="P3968" t="n">
        <v>0</v>
      </c>
      <c r="Q3968" t="n">
        <v>500000000</v>
      </c>
    </row>
    <row r="3969" ht="15" customHeight="1" s="1003">
      <c r="A3969" s="1019" t="inlineStr">
        <is>
          <t>Grignons d'olive</t>
        </is>
      </c>
      <c r="B3969" t="inlineStr">
        <is>
          <t>Direct élevage</t>
        </is>
      </c>
      <c r="C3969" t="inlineStr">
        <is>
          <t>kt</t>
        </is>
      </c>
      <c r="D3969" t="inlineStr">
        <is>
          <t>France</t>
        </is>
      </c>
      <c r="E3969" t="inlineStr">
        <is>
          <t>2019-20</t>
        </is>
      </c>
      <c r="F3969" t="inlineStr">
        <is>
          <t>Pois chiche</t>
        </is>
      </c>
      <c r="G3969" t="inlineStr"/>
      <c r="H3969" t="inlineStr"/>
      <c r="I3969" t="inlineStr"/>
      <c r="J3969" t="inlineStr"/>
      <c r="K3969" t="inlineStr"/>
      <c r="L3969" t="inlineStr"/>
      <c r="M3969" t="inlineStr"/>
      <c r="N3969" t="inlineStr"/>
      <c r="O3969" t="n">
        <v>-0</v>
      </c>
      <c r="P3969" t="n">
        <v>0</v>
      </c>
      <c r="Q3969" t="n">
        <v>500000000</v>
      </c>
    </row>
    <row r="3970" ht="15" customHeight="1" s="1003">
      <c r="A3970" s="1019" t="inlineStr">
        <is>
          <t>Grignons d'olive</t>
        </is>
      </c>
      <c r="B3970" t="inlineStr">
        <is>
          <t>Petfood</t>
        </is>
      </c>
      <c r="C3970" t="inlineStr">
        <is>
          <t>kt</t>
        </is>
      </c>
      <c r="D3970" t="inlineStr">
        <is>
          <t>France</t>
        </is>
      </c>
      <c r="E3970" t="inlineStr">
        <is>
          <t>2019-20</t>
        </is>
      </c>
      <c r="F3970" t="inlineStr">
        <is>
          <t>Pois chiche</t>
        </is>
      </c>
      <c r="G3970" t="inlineStr"/>
      <c r="H3970" t="inlineStr"/>
      <c r="I3970" t="inlineStr"/>
      <c r="J3970" t="inlineStr"/>
      <c r="K3970" t="inlineStr"/>
      <c r="L3970" t="inlineStr"/>
      <c r="M3970" t="inlineStr"/>
      <c r="N3970" t="inlineStr"/>
      <c r="O3970" t="n">
        <v>-0</v>
      </c>
      <c r="P3970" t="n">
        <v>0</v>
      </c>
      <c r="Q3970" t="n">
        <v>500000000</v>
      </c>
    </row>
    <row r="3971" ht="15" customHeight="1" s="1003">
      <c r="A3971" s="1019" t="inlineStr">
        <is>
          <t>Grignons d'olive</t>
        </is>
      </c>
      <c r="B3971" t="inlineStr">
        <is>
          <t>Alimentation animale rente</t>
        </is>
      </c>
      <c r="C3971" t="inlineStr">
        <is>
          <t>kt</t>
        </is>
      </c>
      <c r="D3971" t="inlineStr">
        <is>
          <t>France</t>
        </is>
      </c>
      <c r="E3971" t="inlineStr">
        <is>
          <t>2019-20</t>
        </is>
      </c>
      <c r="F3971" t="inlineStr">
        <is>
          <t>Pois chiche</t>
        </is>
      </c>
      <c r="G3971" t="inlineStr"/>
      <c r="H3971" t="inlineStr"/>
      <c r="I3971" t="inlineStr"/>
      <c r="J3971" t="inlineStr"/>
      <c r="K3971" t="inlineStr"/>
      <c r="L3971" t="inlineStr"/>
      <c r="M3971" t="inlineStr"/>
      <c r="N3971" t="inlineStr"/>
      <c r="O3971" t="n">
        <v>-0</v>
      </c>
      <c r="P3971" t="n">
        <v>0</v>
      </c>
      <c r="Q3971" t="n">
        <v>500000000</v>
      </c>
    </row>
    <row r="3972" ht="15" customHeight="1" s="1003">
      <c r="A3972" s="1019" t="inlineStr">
        <is>
          <t>Grignons d'olive</t>
        </is>
      </c>
      <c r="B3972" t="inlineStr">
        <is>
          <t>Hors FAB</t>
        </is>
      </c>
      <c r="C3972" t="inlineStr">
        <is>
          <t>kt</t>
        </is>
      </c>
      <c r="D3972" t="inlineStr">
        <is>
          <t>France</t>
        </is>
      </c>
      <c r="E3972" t="inlineStr">
        <is>
          <t>2019-20</t>
        </is>
      </c>
      <c r="F3972" t="inlineStr">
        <is>
          <t>Pois chiche</t>
        </is>
      </c>
      <c r="G3972" t="inlineStr"/>
      <c r="H3972" t="inlineStr"/>
      <c r="I3972" t="inlineStr"/>
      <c r="J3972" t="inlineStr"/>
      <c r="K3972" t="inlineStr"/>
      <c r="L3972" t="inlineStr"/>
      <c r="M3972" t="inlineStr"/>
      <c r="N3972" t="inlineStr"/>
      <c r="O3972" t="n">
        <v>-0</v>
      </c>
      <c r="P3972" t="n">
        <v>0</v>
      </c>
      <c r="Q3972" t="n">
        <v>500000000</v>
      </c>
    </row>
    <row r="3973" ht="15" customHeight="1" s="1003">
      <c r="A3973" s="1019" t="inlineStr">
        <is>
          <t>Grignons d'olive</t>
        </is>
      </c>
      <c r="B3973" t="inlineStr">
        <is>
          <t>Export</t>
        </is>
      </c>
      <c r="C3973" t="inlineStr">
        <is>
          <t>kt</t>
        </is>
      </c>
      <c r="D3973" t="inlineStr">
        <is>
          <t>France</t>
        </is>
      </c>
      <c r="E3973" t="inlineStr">
        <is>
          <t>2019-20</t>
        </is>
      </c>
      <c r="F3973" t="inlineStr">
        <is>
          <t>Pois chiche</t>
        </is>
      </c>
      <c r="G3973" t="inlineStr"/>
      <c r="H3973" t="inlineStr"/>
      <c r="I3973" t="inlineStr"/>
      <c r="J3973" t="inlineStr"/>
      <c r="K3973" t="inlineStr"/>
      <c r="L3973" t="inlineStr"/>
      <c r="M3973" t="inlineStr"/>
      <c r="N3973" t="inlineStr"/>
      <c r="O3973" t="n">
        <v>-0</v>
      </c>
      <c r="P3973" t="n">
        <v>0</v>
      </c>
      <c r="Q3973" t="n">
        <v>500000000</v>
      </c>
    </row>
    <row r="3974" ht="15" customHeight="1" s="1003">
      <c r="A3974" s="1019" t="inlineStr">
        <is>
          <t>Olives de table</t>
        </is>
      </c>
      <c r="B3974" t="inlineStr">
        <is>
          <t>Vente directe et autoconsommation</t>
        </is>
      </c>
      <c r="C3974" t="inlineStr">
        <is>
          <t>kt</t>
        </is>
      </c>
      <c r="D3974" t="inlineStr">
        <is>
          <t>France</t>
        </is>
      </c>
      <c r="E3974" t="inlineStr">
        <is>
          <t>2019-20</t>
        </is>
      </c>
      <c r="F3974" t="inlineStr">
        <is>
          <t>Pois chiche</t>
        </is>
      </c>
      <c r="G3974" t="inlineStr"/>
      <c r="H3974" t="inlineStr"/>
      <c r="I3974" t="inlineStr"/>
      <c r="J3974" t="inlineStr"/>
      <c r="K3974" t="inlineStr"/>
      <c r="L3974" t="inlineStr"/>
      <c r="M3974" t="inlineStr"/>
      <c r="N3974" t="inlineStr"/>
      <c r="O3974" t="n">
        <v>-0</v>
      </c>
      <c r="P3974" t="n">
        <v>0</v>
      </c>
      <c r="Q3974" t="n">
        <v>500000000</v>
      </c>
    </row>
    <row r="3975" ht="15" customHeight="1" s="1003">
      <c r="A3975" s="1019" t="inlineStr">
        <is>
          <t>Olives de table</t>
        </is>
      </c>
      <c r="B3975" t="inlineStr">
        <is>
          <t>Circuits spécialisés</t>
        </is>
      </c>
      <c r="C3975" t="inlineStr">
        <is>
          <t>kt</t>
        </is>
      </c>
      <c r="D3975" t="inlineStr">
        <is>
          <t>France</t>
        </is>
      </c>
      <c r="E3975" t="inlineStr">
        <is>
          <t>2019-20</t>
        </is>
      </c>
      <c r="F3975" t="inlineStr">
        <is>
          <t>Pois chiche</t>
        </is>
      </c>
      <c r="G3975" t="inlineStr"/>
      <c r="H3975" t="inlineStr"/>
      <c r="I3975" t="inlineStr"/>
      <c r="J3975" t="inlineStr"/>
      <c r="K3975" t="inlineStr"/>
      <c r="L3975" t="inlineStr"/>
      <c r="M3975" t="inlineStr"/>
      <c r="N3975" t="inlineStr"/>
      <c r="O3975" t="n">
        <v>-0</v>
      </c>
      <c r="P3975" t="n">
        <v>0</v>
      </c>
      <c r="Q3975" t="n">
        <v>500000000</v>
      </c>
    </row>
    <row r="3976" ht="15" customHeight="1" s="1003">
      <c r="A3976" s="1019" t="inlineStr">
        <is>
          <t>Olives de table</t>
        </is>
      </c>
      <c r="B3976" t="inlineStr">
        <is>
          <t>RHD</t>
        </is>
      </c>
      <c r="C3976" t="inlineStr">
        <is>
          <t>kt</t>
        </is>
      </c>
      <c r="D3976" t="inlineStr">
        <is>
          <t>France</t>
        </is>
      </c>
      <c r="E3976" t="inlineStr">
        <is>
          <t>2019-20</t>
        </is>
      </c>
      <c r="F3976" t="inlineStr">
        <is>
          <t>Pois chiche</t>
        </is>
      </c>
      <c r="G3976" t="inlineStr"/>
      <c r="H3976" t="inlineStr"/>
      <c r="I3976" t="inlineStr"/>
      <c r="J3976" t="inlineStr"/>
      <c r="K3976" t="inlineStr"/>
      <c r="L3976" t="inlineStr"/>
      <c r="M3976" t="inlineStr"/>
      <c r="N3976" t="inlineStr"/>
      <c r="O3976" t="n">
        <v>-0</v>
      </c>
      <c r="P3976" t="n">
        <v>0</v>
      </c>
      <c r="Q3976" t="n">
        <v>500000000</v>
      </c>
    </row>
    <row r="3977" ht="15" customHeight="1" s="1003">
      <c r="A3977" s="1019" t="inlineStr">
        <is>
          <t>Olives de table</t>
        </is>
      </c>
      <c r="B3977" t="inlineStr">
        <is>
          <t>Autres IAA</t>
        </is>
      </c>
      <c r="C3977" t="inlineStr">
        <is>
          <t>kt</t>
        </is>
      </c>
      <c r="D3977" t="inlineStr">
        <is>
          <t>France</t>
        </is>
      </c>
      <c r="E3977" t="inlineStr">
        <is>
          <t>2019-20</t>
        </is>
      </c>
      <c r="F3977" t="inlineStr">
        <is>
          <t>Pois chiche</t>
        </is>
      </c>
      <c r="G3977" t="inlineStr"/>
      <c r="H3977" t="inlineStr"/>
      <c r="I3977" t="inlineStr"/>
      <c r="J3977" t="inlineStr"/>
      <c r="K3977" t="inlineStr"/>
      <c r="L3977" t="inlineStr"/>
      <c r="M3977" t="inlineStr"/>
      <c r="N3977" t="inlineStr"/>
      <c r="O3977" t="n">
        <v>-0</v>
      </c>
      <c r="P3977" t="n">
        <v>0</v>
      </c>
      <c r="Q3977" t="n">
        <v>500000000</v>
      </c>
    </row>
    <row r="3978" ht="15" customHeight="1" s="1003">
      <c r="A3978" s="1019" t="inlineStr">
        <is>
          <t>Olives de table</t>
        </is>
      </c>
      <c r="B3978" t="inlineStr">
        <is>
          <t>Alimentation humaine</t>
        </is>
      </c>
      <c r="C3978" t="inlineStr">
        <is>
          <t>kt</t>
        </is>
      </c>
      <c r="D3978" t="inlineStr">
        <is>
          <t>France</t>
        </is>
      </c>
      <c r="E3978" t="inlineStr">
        <is>
          <t>2019-20</t>
        </is>
      </c>
      <c r="F3978" t="inlineStr">
        <is>
          <t>Pois chiche</t>
        </is>
      </c>
      <c r="G3978" t="inlineStr"/>
      <c r="H3978" t="inlineStr"/>
      <c r="I3978" t="inlineStr"/>
      <c r="J3978" t="inlineStr"/>
      <c r="K3978" t="inlineStr"/>
      <c r="L3978" t="inlineStr"/>
      <c r="M3978" t="inlineStr"/>
      <c r="N3978" t="inlineStr"/>
      <c r="O3978" t="n">
        <v>-0</v>
      </c>
      <c r="P3978" t="n">
        <v>0</v>
      </c>
      <c r="Q3978" t="n">
        <v>500000000</v>
      </c>
    </row>
    <row r="3979" ht="15" customHeight="1" s="1003">
      <c r="A3979" s="1019" t="inlineStr">
        <is>
          <t>Olives de table</t>
        </is>
      </c>
      <c r="B3979" t="inlineStr">
        <is>
          <t>Ménages</t>
        </is>
      </c>
      <c r="C3979" t="inlineStr">
        <is>
          <t>kt</t>
        </is>
      </c>
      <c r="D3979" t="inlineStr">
        <is>
          <t>France</t>
        </is>
      </c>
      <c r="E3979" t="inlineStr">
        <is>
          <t>2019-20</t>
        </is>
      </c>
      <c r="F3979" t="inlineStr">
        <is>
          <t>Pois chiche</t>
        </is>
      </c>
      <c r="G3979" t="inlineStr"/>
      <c r="H3979" t="inlineStr"/>
      <c r="I3979" t="inlineStr"/>
      <c r="J3979" t="inlineStr"/>
      <c r="K3979" t="inlineStr"/>
      <c r="L3979" t="inlineStr"/>
      <c r="M3979" t="inlineStr"/>
      <c r="N3979" t="inlineStr"/>
      <c r="O3979" t="n">
        <v>-0</v>
      </c>
      <c r="P3979" t="n">
        <v>0</v>
      </c>
      <c r="Q3979" t="n">
        <v>500000000</v>
      </c>
    </row>
    <row r="3980" ht="15" customHeight="1" s="1003">
      <c r="A3980" s="1019" t="inlineStr">
        <is>
          <t>Olives de table</t>
        </is>
      </c>
      <c r="B3980" t="inlineStr">
        <is>
          <t>Usages alimentaires</t>
        </is>
      </c>
      <c r="C3980" t="inlineStr">
        <is>
          <t>kt</t>
        </is>
      </c>
      <c r="D3980" t="inlineStr">
        <is>
          <t>France</t>
        </is>
      </c>
      <c r="E3980" t="inlineStr">
        <is>
          <t>2019-20</t>
        </is>
      </c>
      <c r="F3980" t="inlineStr">
        <is>
          <t>Pois chiche</t>
        </is>
      </c>
      <c r="G3980" t="inlineStr"/>
      <c r="H3980" t="inlineStr"/>
      <c r="I3980" t="inlineStr"/>
      <c r="J3980" t="inlineStr"/>
      <c r="K3980" t="inlineStr"/>
      <c r="L3980" t="inlineStr"/>
      <c r="M3980" t="inlineStr"/>
      <c r="N3980" t="inlineStr"/>
      <c r="O3980" t="n">
        <v>-0</v>
      </c>
      <c r="P3980" t="n">
        <v>0</v>
      </c>
      <c r="Q3980" t="n">
        <v>500000000</v>
      </c>
    </row>
    <row r="3981" ht="15" customHeight="1" s="1003">
      <c r="A3981" s="1019" t="inlineStr">
        <is>
          <t>Olives de table</t>
        </is>
      </c>
      <c r="B3981" t="inlineStr">
        <is>
          <t>Débouchés</t>
        </is>
      </c>
      <c r="C3981" t="inlineStr">
        <is>
          <t>kt</t>
        </is>
      </c>
      <c r="D3981" t="inlineStr">
        <is>
          <t>France</t>
        </is>
      </c>
      <c r="E3981" t="inlineStr">
        <is>
          <t>2019-20</t>
        </is>
      </c>
      <c r="F3981" t="inlineStr">
        <is>
          <t>Pois chiche</t>
        </is>
      </c>
      <c r="G3981" t="inlineStr"/>
      <c r="H3981" t="inlineStr"/>
      <c r="I3981" t="inlineStr"/>
      <c r="J3981" t="inlineStr"/>
      <c r="K3981" t="inlineStr"/>
      <c r="L3981" t="inlineStr"/>
      <c r="M3981" t="inlineStr"/>
      <c r="N3981" t="inlineStr"/>
      <c r="O3981" t="n">
        <v>-0</v>
      </c>
      <c r="P3981" t="n">
        <v>0</v>
      </c>
      <c r="Q3981" t="n">
        <v>500000000</v>
      </c>
    </row>
    <row r="3982" ht="15" customHeight="1" s="1003">
      <c r="A3982" s="1019" t="inlineStr">
        <is>
          <t>Olives de table</t>
        </is>
      </c>
      <c r="B3982" t="inlineStr">
        <is>
          <t>Export</t>
        </is>
      </c>
      <c r="C3982" t="inlineStr">
        <is>
          <t>kt</t>
        </is>
      </c>
      <c r="D3982" t="inlineStr">
        <is>
          <t>France</t>
        </is>
      </c>
      <c r="E3982" t="inlineStr">
        <is>
          <t>2019-20</t>
        </is>
      </c>
      <c r="F3982" t="inlineStr">
        <is>
          <t>Pois chiche</t>
        </is>
      </c>
      <c r="G3982" t="inlineStr"/>
      <c r="H3982" t="inlineStr"/>
      <c r="I3982" t="inlineStr"/>
      <c r="J3982" t="inlineStr"/>
      <c r="K3982" t="inlineStr"/>
      <c r="L3982" t="inlineStr"/>
      <c r="M3982" t="inlineStr"/>
      <c r="N3982" t="inlineStr"/>
      <c r="O3982" t="n">
        <v>-0</v>
      </c>
      <c r="P3982" t="n">
        <v>0</v>
      </c>
      <c r="Q3982" t="n">
        <v>500000000</v>
      </c>
    </row>
    <row r="3983" ht="15" customHeight="1" s="1003">
      <c r="A3983" s="1019" t="inlineStr">
        <is>
          <t>Olives de table</t>
        </is>
      </c>
      <c r="B3983" t="inlineStr">
        <is>
          <t>GMS</t>
        </is>
      </c>
      <c r="C3983" t="inlineStr">
        <is>
          <t>kt</t>
        </is>
      </c>
      <c r="D3983" t="inlineStr">
        <is>
          <t>France</t>
        </is>
      </c>
      <c r="E3983" t="inlineStr">
        <is>
          <t>2019-20</t>
        </is>
      </c>
      <c r="F3983" t="inlineStr">
        <is>
          <t>Pois chiche</t>
        </is>
      </c>
      <c r="G3983" t="inlineStr"/>
      <c r="H3983" t="inlineStr"/>
      <c r="I3983" t="inlineStr"/>
      <c r="J3983" t="inlineStr"/>
      <c r="K3983" t="inlineStr"/>
      <c r="L3983" t="inlineStr"/>
      <c r="M3983" t="inlineStr"/>
      <c r="N3983" t="inlineStr"/>
      <c r="O3983" t="n">
        <v>-0</v>
      </c>
      <c r="P3983" t="n">
        <v>0</v>
      </c>
      <c r="Q3983" t="n">
        <v>500000000</v>
      </c>
    </row>
    <row r="3984" ht="15" customHeight="1" s="1003">
      <c r="A3984" s="1019" t="inlineStr">
        <is>
          <t>Olives de table</t>
        </is>
      </c>
      <c r="B3984" t="inlineStr">
        <is>
          <t>Circuits généralistes</t>
        </is>
      </c>
      <c r="C3984" t="inlineStr">
        <is>
          <t>kt</t>
        </is>
      </c>
      <c r="D3984" t="inlineStr">
        <is>
          <t>France</t>
        </is>
      </c>
      <c r="E3984" t="inlineStr">
        <is>
          <t>2019-20</t>
        </is>
      </c>
      <c r="F3984" t="inlineStr">
        <is>
          <t>Pois chiche</t>
        </is>
      </c>
      <c r="G3984" t="inlineStr"/>
      <c r="H3984" t="inlineStr"/>
      <c r="I3984" t="inlineStr"/>
      <c r="J3984" t="inlineStr"/>
      <c r="K3984" t="inlineStr"/>
      <c r="L3984" t="inlineStr"/>
      <c r="M3984" t="inlineStr"/>
      <c r="N3984" t="inlineStr"/>
      <c r="O3984" t="n">
        <v>-0</v>
      </c>
      <c r="P3984" t="n">
        <v>0</v>
      </c>
      <c r="Q3984" t="n">
        <v>500000000</v>
      </c>
    </row>
    <row r="3985" ht="15" customHeight="1" s="1003">
      <c r="A3985" s="1019" t="inlineStr">
        <is>
          <t>Olives de table</t>
        </is>
      </c>
      <c r="B3985" t="inlineStr">
        <is>
          <t>Ecart statistique</t>
        </is>
      </c>
      <c r="C3985" t="inlineStr">
        <is>
          <t>kt</t>
        </is>
      </c>
      <c r="D3985" t="inlineStr">
        <is>
          <t>France</t>
        </is>
      </c>
      <c r="E3985" t="inlineStr">
        <is>
          <t>2019-20</t>
        </is>
      </c>
      <c r="F3985" t="inlineStr">
        <is>
          <t>Pois chiche</t>
        </is>
      </c>
      <c r="G3985" t="inlineStr"/>
      <c r="H3985" t="inlineStr"/>
      <c r="I3985" t="inlineStr"/>
      <c r="J3985" t="inlineStr"/>
      <c r="K3985" t="inlineStr"/>
      <c r="L3985" t="inlineStr"/>
      <c r="M3985" t="inlineStr"/>
      <c r="N3985" t="inlineStr"/>
      <c r="O3985" t="n">
        <v>-0</v>
      </c>
      <c r="P3985" t="n">
        <v>0</v>
      </c>
      <c r="Q3985" t="n">
        <v>500000000</v>
      </c>
    </row>
    <row r="3986" ht="15" customHeight="1" s="1003">
      <c r="A3986" s="1019" t="inlineStr">
        <is>
          <t>Produits alimentaires</t>
        </is>
      </c>
      <c r="B3986" t="inlineStr">
        <is>
          <t>GMS</t>
        </is>
      </c>
      <c r="C3986" t="inlineStr">
        <is>
          <t>kt</t>
        </is>
      </c>
      <c r="D3986" t="inlineStr">
        <is>
          <t>France</t>
        </is>
      </c>
      <c r="E3986" t="inlineStr">
        <is>
          <t>2019-20</t>
        </is>
      </c>
      <c r="F3986" t="inlineStr">
        <is>
          <t>Pois chiche</t>
        </is>
      </c>
      <c r="G3986" t="inlineStr"/>
      <c r="H3986" t="inlineStr">
        <is>
          <t>Part de consommation de produits alimentaires par les GMS (en volume de matière première) = 75,44 % (OléoProtéines - Terres Univia)</t>
        </is>
      </c>
      <c r="I3986" t="inlineStr">
        <is>
          <t>OléoProtéines - Terres Univia</t>
        </is>
      </c>
      <c r="J3986" t="inlineStr">
        <is>
          <t>Même répartition des circuits de distribution des produits alimentaires qu'en 2023</t>
        </is>
      </c>
      <c r="K3986" t="inlineStr">
        <is>
          <t>Répartition</t>
        </is>
      </c>
      <c r="L3986" t="inlineStr">
        <is>
          <t>Part de consommation de produits alimentaires par les GMS (en volume de matière première)</t>
        </is>
      </c>
      <c r="M3986" t="inlineStr">
        <is>
          <t>Consommation - OléoProtéines</t>
        </is>
      </c>
      <c r="N3986" t="inlineStr"/>
      <c r="O3986" t="n">
        <v>8.77</v>
      </c>
      <c r="P3986" t="inlineStr"/>
      <c r="Q3986" t="inlineStr"/>
    </row>
    <row r="3987" ht="15" customHeight="1" s="1003">
      <c r="A3987" s="1019" t="inlineStr">
        <is>
          <t>Produits alimentaires</t>
        </is>
      </c>
      <c r="B3987" t="inlineStr">
        <is>
          <t>Circuits spécialisés</t>
        </is>
      </c>
      <c r="C3987" t="inlineStr">
        <is>
          <t>kt</t>
        </is>
      </c>
      <c r="D3987" t="inlineStr">
        <is>
          <t>France</t>
        </is>
      </c>
      <c r="E3987" t="inlineStr">
        <is>
          <t>2019-20</t>
        </is>
      </c>
      <c r="F3987" t="inlineStr">
        <is>
          <t>Pois chiche</t>
        </is>
      </c>
      <c r="G3987" t="inlineStr"/>
      <c r="H3987" t="inlineStr">
        <is>
          <t>Part de consommation de produits alimentaires par les circuits spécialisés (en volume de matière première) = 3,77 % (OléoProtéines - Terres Univia)</t>
        </is>
      </c>
      <c r="I3987" t="inlineStr">
        <is>
          <t>OléoProtéines - Terres Univia</t>
        </is>
      </c>
      <c r="J3987" t="inlineStr">
        <is>
          <t>Même répartition des circuits de distribution des produits alimentaires qu'en 2023</t>
        </is>
      </c>
      <c r="K3987" t="inlineStr">
        <is>
          <t>Répartition</t>
        </is>
      </c>
      <c r="L3987" t="inlineStr">
        <is>
          <t>Part de consommation de produits alimentaires par les circuits spécialisés (en volume de matière première)</t>
        </is>
      </c>
      <c r="M3987" t="inlineStr">
        <is>
          <t>Consommation - OléoProtéines</t>
        </is>
      </c>
      <c r="N3987" t="inlineStr"/>
      <c r="O3987" t="n">
        <v>0.44</v>
      </c>
      <c r="P3987" t="inlineStr"/>
      <c r="Q3987" t="inlineStr"/>
    </row>
    <row r="3988" ht="15" customHeight="1" s="1003">
      <c r="A3988" s="1019" t="inlineStr">
        <is>
          <t>Produits alimentaires</t>
        </is>
      </c>
      <c r="B3988" t="inlineStr">
        <is>
          <t>RHD</t>
        </is>
      </c>
      <c r="C3988" t="inlineStr">
        <is>
          <t>kt</t>
        </is>
      </c>
      <c r="D3988" t="inlineStr">
        <is>
          <t>France</t>
        </is>
      </c>
      <c r="E3988" t="inlineStr">
        <is>
          <t>2019-20</t>
        </is>
      </c>
      <c r="F3988" t="inlineStr">
        <is>
          <t>Pois chiche</t>
        </is>
      </c>
      <c r="G3988" t="inlineStr"/>
      <c r="H3988" t="inlineStr">
        <is>
          <t>Part de consommation de produits alimentaires par la RHD (en volume de matière première) = 12,53 % (OléoProtéines - Terres Univia)</t>
        </is>
      </c>
      <c r="I3988" t="inlineStr">
        <is>
          <t>OléoProtéines - Terres Univia</t>
        </is>
      </c>
      <c r="J3988" t="inlineStr">
        <is>
          <t>Même répartition des circuits de distribution des produits alimentaires qu'en 2023</t>
        </is>
      </c>
      <c r="K3988" t="inlineStr">
        <is>
          <t>Répartition</t>
        </is>
      </c>
      <c r="L3988" t="inlineStr">
        <is>
          <t>Part de consommation de produits alimentaires par la RHD (en volume de matière première)</t>
        </is>
      </c>
      <c r="M3988" t="inlineStr">
        <is>
          <t>Consommation - OléoProtéines</t>
        </is>
      </c>
      <c r="N3988" t="inlineStr"/>
      <c r="O3988" t="n">
        <v>1.46</v>
      </c>
      <c r="P3988" t="inlineStr"/>
      <c r="Q3988" t="inlineStr"/>
    </row>
    <row r="3989" ht="15" customHeight="1" s="1003">
      <c r="A3989" s="1019" t="inlineStr">
        <is>
          <t>Produits alimentaires</t>
        </is>
      </c>
      <c r="B3989" t="inlineStr">
        <is>
          <t>Autres IAA</t>
        </is>
      </c>
      <c r="C3989" t="inlineStr">
        <is>
          <t>kt</t>
        </is>
      </c>
      <c r="D3989" t="inlineStr">
        <is>
          <t>France</t>
        </is>
      </c>
      <c r="E3989" t="inlineStr">
        <is>
          <t>2019-20</t>
        </is>
      </c>
      <c r="F3989" t="inlineStr">
        <is>
          <t>Pois chiche</t>
        </is>
      </c>
      <c r="G3989" t="inlineStr"/>
      <c r="H3989" t="inlineStr">
        <is>
          <t>Part de consommation de produits alimentaires par les autres IAA (en volume de matière première) = 8,26 % (OléoProtéines - Terres Univia)</t>
        </is>
      </c>
      <c r="I3989" t="inlineStr">
        <is>
          <t>OléoProtéines - Terres Univia</t>
        </is>
      </c>
      <c r="J3989" t="inlineStr">
        <is>
          <t>Même répartition des circuits de distribution des produits alimentaires qu'en 2023</t>
        </is>
      </c>
      <c r="K3989" t="inlineStr">
        <is>
          <t>Répartition</t>
        </is>
      </c>
      <c r="L3989" t="inlineStr">
        <is>
          <t>Part de consommation de produits alimentaires par les autres IAA (en volume de matière première)</t>
        </is>
      </c>
      <c r="M3989" t="inlineStr">
        <is>
          <t>Consommation - OléoProtéines</t>
        </is>
      </c>
      <c r="N3989" t="inlineStr"/>
      <c r="O3989" t="n">
        <v>0.96</v>
      </c>
      <c r="P3989" t="inlineStr"/>
      <c r="Q3989" t="inlineStr"/>
    </row>
    <row r="3990" ht="15" customHeight="1" s="1003">
      <c r="A3990" s="1019" t="inlineStr">
        <is>
          <t>Produits alimentaires</t>
        </is>
      </c>
      <c r="B3990" t="inlineStr">
        <is>
          <t>Ménages</t>
        </is>
      </c>
      <c r="C3990" t="inlineStr">
        <is>
          <t>kt</t>
        </is>
      </c>
      <c r="D3990" t="inlineStr">
        <is>
          <t>France</t>
        </is>
      </c>
      <c r="E3990" t="inlineStr">
        <is>
          <t>2019-20</t>
        </is>
      </c>
      <c r="F3990" t="inlineStr">
        <is>
          <t>Pois chiche</t>
        </is>
      </c>
      <c r="G3990" t="inlineStr"/>
      <c r="H3990" t="inlineStr"/>
      <c r="I3990" t="inlineStr"/>
      <c r="J3990" t="inlineStr"/>
      <c r="K3990" t="inlineStr"/>
      <c r="L3990" t="inlineStr"/>
      <c r="M3990" t="inlineStr"/>
      <c r="N3990" t="inlineStr"/>
      <c r="O3990" t="n">
        <v>9.210000000000001</v>
      </c>
      <c r="P3990" t="inlineStr"/>
      <c r="Q3990" t="inlineStr"/>
    </row>
    <row r="3991" ht="15" customHeight="1" s="1003">
      <c r="A3991" s="1019" t="inlineStr">
        <is>
          <t>Produits alimentaires</t>
        </is>
      </c>
      <c r="B3991" t="inlineStr">
        <is>
          <t>Circuits généralistes</t>
        </is>
      </c>
      <c r="C3991" t="inlineStr">
        <is>
          <t>kt</t>
        </is>
      </c>
      <c r="D3991" t="inlineStr">
        <is>
          <t>France</t>
        </is>
      </c>
      <c r="E3991" t="inlineStr">
        <is>
          <t>2019-20</t>
        </is>
      </c>
      <c r="F3991" t="inlineStr">
        <is>
          <t>Pois chiche</t>
        </is>
      </c>
      <c r="G3991" t="inlineStr"/>
      <c r="H3991" t="inlineStr"/>
      <c r="I3991" t="inlineStr"/>
      <c r="J3991" t="inlineStr"/>
      <c r="K3991" t="inlineStr"/>
      <c r="L3991" t="inlineStr"/>
      <c r="M3991" t="inlineStr"/>
      <c r="N3991" t="inlineStr"/>
      <c r="O3991" t="n">
        <v>8.77</v>
      </c>
      <c r="P3991" t="inlineStr"/>
      <c r="Q3991" t="inlineStr"/>
    </row>
    <row r="3992" ht="15" customHeight="1" s="1003">
      <c r="A3992" s="1019" t="inlineStr">
        <is>
          <t>Produits alimentaires</t>
        </is>
      </c>
      <c r="B3992" t="inlineStr">
        <is>
          <t>Alimentation humaine</t>
        </is>
      </c>
      <c r="C3992" t="inlineStr">
        <is>
          <t>kt</t>
        </is>
      </c>
      <c r="D3992" t="inlineStr">
        <is>
          <t>France</t>
        </is>
      </c>
      <c r="E3992" t="inlineStr">
        <is>
          <t>2019-20</t>
        </is>
      </c>
      <c r="F3992" t="inlineStr">
        <is>
          <t>Pois chiche</t>
        </is>
      </c>
      <c r="G3992" t="inlineStr"/>
      <c r="H3992" t="inlineStr"/>
      <c r="I3992" t="inlineStr"/>
      <c r="J3992" t="inlineStr"/>
      <c r="K3992" t="inlineStr"/>
      <c r="L3992" t="inlineStr"/>
      <c r="M3992" t="inlineStr"/>
      <c r="N3992" t="inlineStr"/>
      <c r="O3992" t="n">
        <v>11.6</v>
      </c>
      <c r="P3992" t="inlineStr"/>
      <c r="Q3992" t="inlineStr"/>
    </row>
    <row r="3993" ht="15" customHeight="1" s="1003">
      <c r="A3993" s="1019" t="inlineStr">
        <is>
          <t>Produits alimentaires</t>
        </is>
      </c>
      <c r="B3993" t="inlineStr">
        <is>
          <t>Usages alimentaires</t>
        </is>
      </c>
      <c r="C3993" t="inlineStr">
        <is>
          <t>kt</t>
        </is>
      </c>
      <c r="D3993" t="inlineStr">
        <is>
          <t>France</t>
        </is>
      </c>
      <c r="E3993" t="inlineStr">
        <is>
          <t>2019-20</t>
        </is>
      </c>
      <c r="F3993" t="inlineStr">
        <is>
          <t>Pois chiche</t>
        </is>
      </c>
      <c r="G3993" t="inlineStr"/>
      <c r="H3993" t="inlineStr"/>
      <c r="I3993" t="inlineStr"/>
      <c r="J3993" t="inlineStr"/>
      <c r="K3993" t="inlineStr"/>
      <c r="L3993" t="inlineStr"/>
      <c r="M3993" t="inlineStr"/>
      <c r="N3993" t="inlineStr"/>
      <c r="O3993" t="n">
        <v>11.6</v>
      </c>
      <c r="P3993" t="inlineStr"/>
      <c r="Q3993" t="inlineStr"/>
    </row>
    <row r="3994" ht="15" customHeight="1" s="1003">
      <c r="A3994" s="1019" t="inlineStr">
        <is>
          <t>Produits alimentaires</t>
        </is>
      </c>
      <c r="B3994" t="inlineStr">
        <is>
          <t>Débouchés</t>
        </is>
      </c>
      <c r="C3994" t="inlineStr">
        <is>
          <t>kt</t>
        </is>
      </c>
      <c r="D3994" t="inlineStr">
        <is>
          <t>France</t>
        </is>
      </c>
      <c r="E3994" t="inlineStr">
        <is>
          <t>2019-20</t>
        </is>
      </c>
      <c r="F3994" t="inlineStr">
        <is>
          <t>Pois chiche</t>
        </is>
      </c>
      <c r="G3994" t="inlineStr"/>
      <c r="H3994" t="inlineStr"/>
      <c r="I3994" t="inlineStr"/>
      <c r="J3994" t="inlineStr"/>
      <c r="K3994" t="inlineStr"/>
      <c r="L3994" t="inlineStr"/>
      <c r="M3994" t="inlineStr"/>
      <c r="N3994" t="inlineStr"/>
      <c r="O3994" t="n">
        <v>11.6</v>
      </c>
      <c r="P3994" t="inlineStr"/>
      <c r="Q3994" t="inlineStr"/>
    </row>
    <row r="3995" ht="15" customHeight="1" s="1003">
      <c r="A3995" s="1019" t="inlineStr">
        <is>
          <t>Amidon</t>
        </is>
      </c>
      <c r="B3995" t="inlineStr">
        <is>
          <t>Autres IAA</t>
        </is>
      </c>
      <c r="C3995" t="inlineStr">
        <is>
          <t>kt</t>
        </is>
      </c>
      <c r="D3995" t="inlineStr">
        <is>
          <t>France</t>
        </is>
      </c>
      <c r="E3995" t="inlineStr">
        <is>
          <t>2019-20</t>
        </is>
      </c>
      <c r="F3995" t="inlineStr">
        <is>
          <t>Pois chiche</t>
        </is>
      </c>
      <c r="G3995" t="inlineStr"/>
      <c r="H3995" t="inlineStr"/>
      <c r="I3995" t="inlineStr"/>
      <c r="J3995" t="inlineStr"/>
      <c r="K3995" t="inlineStr"/>
      <c r="L3995" t="inlineStr"/>
      <c r="M3995" t="inlineStr"/>
      <c r="N3995" t="inlineStr"/>
      <c r="O3995" t="n">
        <v>-0</v>
      </c>
      <c r="P3995" t="n">
        <v>0</v>
      </c>
      <c r="Q3995" t="n">
        <v>-0</v>
      </c>
    </row>
    <row r="3996" ht="15" customHeight="1" s="1003">
      <c r="A3996" s="1019" t="inlineStr">
        <is>
          <t>Amidon</t>
        </is>
      </c>
      <c r="B3996" t="inlineStr">
        <is>
          <t>Alimentation humaine</t>
        </is>
      </c>
      <c r="C3996" t="inlineStr">
        <is>
          <t>kt</t>
        </is>
      </c>
      <c r="D3996" t="inlineStr">
        <is>
          <t>France</t>
        </is>
      </c>
      <c r="E3996" t="inlineStr">
        <is>
          <t>2019-20</t>
        </is>
      </c>
      <c r="F3996" t="inlineStr">
        <is>
          <t>Pois chiche</t>
        </is>
      </c>
      <c r="G3996" t="inlineStr"/>
      <c r="H3996" t="inlineStr"/>
      <c r="I3996" t="inlineStr"/>
      <c r="J3996" t="inlineStr"/>
      <c r="K3996" t="inlineStr"/>
      <c r="L3996" t="inlineStr"/>
      <c r="M3996" t="inlineStr"/>
      <c r="N3996" t="inlineStr"/>
      <c r="O3996" t="n">
        <v>-0</v>
      </c>
      <c r="P3996" t="n">
        <v>0</v>
      </c>
      <c r="Q3996" t="n">
        <v>0</v>
      </c>
    </row>
    <row r="3997" ht="15" customHeight="1" s="1003">
      <c r="A3997" s="1019" t="inlineStr">
        <is>
          <t>Amidon</t>
        </is>
      </c>
      <c r="B3997" t="inlineStr">
        <is>
          <t>Usages alimentaires</t>
        </is>
      </c>
      <c r="C3997" t="inlineStr">
        <is>
          <t>kt</t>
        </is>
      </c>
      <c r="D3997" t="inlineStr">
        <is>
          <t>France</t>
        </is>
      </c>
      <c r="E3997" t="inlineStr">
        <is>
          <t>2019-20</t>
        </is>
      </c>
      <c r="F3997" t="inlineStr">
        <is>
          <t>Pois chiche</t>
        </is>
      </c>
      <c r="G3997" t="inlineStr"/>
      <c r="H3997" t="inlineStr"/>
      <c r="I3997" t="inlineStr"/>
      <c r="J3997" t="inlineStr"/>
      <c r="K3997" t="inlineStr"/>
      <c r="L3997" t="inlineStr"/>
      <c r="M3997" t="inlineStr"/>
      <c r="N3997" t="inlineStr"/>
      <c r="O3997" t="n">
        <v>-0</v>
      </c>
      <c r="P3997" t="n">
        <v>0</v>
      </c>
      <c r="Q3997" t="n">
        <v>0</v>
      </c>
    </row>
    <row r="3998" ht="15" customHeight="1" s="1003">
      <c r="A3998" s="1019" t="inlineStr">
        <is>
          <t>Amidon</t>
        </is>
      </c>
      <c r="B3998" t="inlineStr">
        <is>
          <t>Débouchés</t>
        </is>
      </c>
      <c r="C3998" t="inlineStr">
        <is>
          <t>kt</t>
        </is>
      </c>
      <c r="D3998" t="inlineStr">
        <is>
          <t>France</t>
        </is>
      </c>
      <c r="E3998" t="inlineStr">
        <is>
          <t>2019-20</t>
        </is>
      </c>
      <c r="F3998" t="inlineStr">
        <is>
          <t>Pois chiche</t>
        </is>
      </c>
      <c r="G3998" t="inlineStr"/>
      <c r="H3998" t="inlineStr"/>
      <c r="I3998" t="inlineStr"/>
      <c r="J3998" t="inlineStr"/>
      <c r="K3998" t="inlineStr"/>
      <c r="L3998" t="inlineStr"/>
      <c r="M3998" t="inlineStr"/>
      <c r="N3998" t="inlineStr"/>
      <c r="O3998" t="n">
        <v>-0</v>
      </c>
      <c r="P3998" t="n">
        <v>0</v>
      </c>
      <c r="Q3998" t="n">
        <v>0</v>
      </c>
    </row>
    <row r="3999" ht="15" customHeight="1" s="1003">
      <c r="A3999" s="1019" t="inlineStr">
        <is>
          <t>Protéine</t>
        </is>
      </c>
      <c r="B3999" t="inlineStr">
        <is>
          <t>Autres IAA</t>
        </is>
      </c>
      <c r="C3999" t="inlineStr">
        <is>
          <t>kt</t>
        </is>
      </c>
      <c r="D3999" t="inlineStr">
        <is>
          <t>France</t>
        </is>
      </c>
      <c r="E3999" t="inlineStr">
        <is>
          <t>2019-20</t>
        </is>
      </c>
      <c r="F3999" t="inlineStr">
        <is>
          <t>Pois chiche</t>
        </is>
      </c>
      <c r="G3999" t="inlineStr"/>
      <c r="H3999" t="inlineStr"/>
      <c r="I3999" t="inlineStr"/>
      <c r="J3999" t="inlineStr"/>
      <c r="K3999" t="inlineStr"/>
      <c r="L3999" t="inlineStr"/>
      <c r="M3999" t="inlineStr"/>
      <c r="N3999" t="inlineStr"/>
      <c r="O3999" t="n">
        <v>-0</v>
      </c>
      <c r="P3999" t="n">
        <v>0</v>
      </c>
      <c r="Q3999" t="n">
        <v>-0</v>
      </c>
    </row>
    <row r="4000" ht="15" customHeight="1" s="1003">
      <c r="A4000" s="1019" t="inlineStr">
        <is>
          <t>Protéine</t>
        </is>
      </c>
      <c r="B4000" t="inlineStr">
        <is>
          <t>Alimentation humaine</t>
        </is>
      </c>
      <c r="C4000" t="inlineStr">
        <is>
          <t>kt</t>
        </is>
      </c>
      <c r="D4000" t="inlineStr">
        <is>
          <t>France</t>
        </is>
      </c>
      <c r="E4000" t="inlineStr">
        <is>
          <t>2019-20</t>
        </is>
      </c>
      <c r="F4000" t="inlineStr">
        <is>
          <t>Pois chiche</t>
        </is>
      </c>
      <c r="G4000" t="inlineStr"/>
      <c r="H4000" t="inlineStr"/>
      <c r="I4000" t="inlineStr"/>
      <c r="J4000" t="inlineStr"/>
      <c r="K4000" t="inlineStr"/>
      <c r="L4000" t="inlineStr"/>
      <c r="M4000" t="inlineStr"/>
      <c r="N4000" t="inlineStr"/>
      <c r="O4000" t="n">
        <v>-0</v>
      </c>
      <c r="P4000" t="n">
        <v>0</v>
      </c>
      <c r="Q4000" t="n">
        <v>0</v>
      </c>
    </row>
    <row r="4001" ht="15" customHeight="1" s="1003">
      <c r="A4001" s="1019" t="inlineStr">
        <is>
          <t>Protéine</t>
        </is>
      </c>
      <c r="B4001" t="inlineStr">
        <is>
          <t>Usages alimentaires</t>
        </is>
      </c>
      <c r="C4001" t="inlineStr">
        <is>
          <t>kt</t>
        </is>
      </c>
      <c r="D4001" t="inlineStr">
        <is>
          <t>France</t>
        </is>
      </c>
      <c r="E4001" t="inlineStr">
        <is>
          <t>2019-20</t>
        </is>
      </c>
      <c r="F4001" t="inlineStr">
        <is>
          <t>Pois chiche</t>
        </is>
      </c>
      <c r="G4001" t="inlineStr"/>
      <c r="H4001" t="inlineStr"/>
      <c r="I4001" t="inlineStr"/>
      <c r="J4001" t="inlineStr"/>
      <c r="K4001" t="inlineStr"/>
      <c r="L4001" t="inlineStr"/>
      <c r="M4001" t="inlineStr"/>
      <c r="N4001" t="inlineStr"/>
      <c r="O4001" t="n">
        <v>-0</v>
      </c>
      <c r="P4001" t="n">
        <v>0</v>
      </c>
      <c r="Q4001" t="n">
        <v>0</v>
      </c>
    </row>
    <row r="4002" ht="15" customHeight="1" s="1003">
      <c r="A4002" s="1019" t="inlineStr">
        <is>
          <t>Protéine</t>
        </is>
      </c>
      <c r="B4002" t="inlineStr">
        <is>
          <t>Débouchés</t>
        </is>
      </c>
      <c r="C4002" t="inlineStr">
        <is>
          <t>kt</t>
        </is>
      </c>
      <c r="D4002" t="inlineStr">
        <is>
          <t>France</t>
        </is>
      </c>
      <c r="E4002" t="inlineStr">
        <is>
          <t>2019-20</t>
        </is>
      </c>
      <c r="F4002" t="inlineStr">
        <is>
          <t>Pois chiche</t>
        </is>
      </c>
      <c r="G4002" t="inlineStr"/>
      <c r="H4002" t="inlineStr"/>
      <c r="I4002" t="inlineStr"/>
      <c r="J4002" t="inlineStr"/>
      <c r="K4002" t="inlineStr"/>
      <c r="L4002" t="inlineStr"/>
      <c r="M4002" t="inlineStr"/>
      <c r="N4002" t="inlineStr"/>
      <c r="O4002" t="n">
        <v>-0</v>
      </c>
      <c r="P4002" t="n">
        <v>0</v>
      </c>
      <c r="Q4002" t="n">
        <v>0</v>
      </c>
    </row>
    <row r="4003" ht="15" customHeight="1" s="1003">
      <c r="A4003" s="1019" t="inlineStr">
        <is>
          <t>Fibres, lipides et sons</t>
        </is>
      </c>
      <c r="B4003" t="inlineStr">
        <is>
          <t>Autres IAA</t>
        </is>
      </c>
      <c r="C4003" t="inlineStr">
        <is>
          <t>kt</t>
        </is>
      </c>
      <c r="D4003" t="inlineStr">
        <is>
          <t>France</t>
        </is>
      </c>
      <c r="E4003" t="inlineStr">
        <is>
          <t>2019-20</t>
        </is>
      </c>
      <c r="F4003" t="inlineStr">
        <is>
          <t>Pois chiche</t>
        </is>
      </c>
      <c r="G4003" t="inlineStr"/>
      <c r="H4003" t="inlineStr"/>
      <c r="I4003" t="inlineStr"/>
      <c r="J4003" t="inlineStr"/>
      <c r="K4003" t="inlineStr"/>
      <c r="L4003" t="inlineStr"/>
      <c r="M4003" t="inlineStr"/>
      <c r="N4003" t="inlineStr"/>
      <c r="O4003" t="n">
        <v>-0</v>
      </c>
      <c r="P4003" t="n">
        <v>0</v>
      </c>
      <c r="Q4003" t="n">
        <v>-0</v>
      </c>
    </row>
    <row r="4004" ht="15" customHeight="1" s="1003">
      <c r="A4004" s="1019" t="inlineStr">
        <is>
          <t>Fibres, lipides et sons</t>
        </is>
      </c>
      <c r="B4004" t="inlineStr">
        <is>
          <t>Alimentation humaine</t>
        </is>
      </c>
      <c r="C4004" t="inlineStr">
        <is>
          <t>kt</t>
        </is>
      </c>
      <c r="D4004" t="inlineStr">
        <is>
          <t>France</t>
        </is>
      </c>
      <c r="E4004" t="inlineStr">
        <is>
          <t>2019-20</t>
        </is>
      </c>
      <c r="F4004" t="inlineStr">
        <is>
          <t>Pois chiche</t>
        </is>
      </c>
      <c r="G4004" t="inlineStr"/>
      <c r="H4004" t="inlineStr"/>
      <c r="I4004" t="inlineStr"/>
      <c r="J4004" t="inlineStr"/>
      <c r="K4004" t="inlineStr"/>
      <c r="L4004" t="inlineStr"/>
      <c r="M4004" t="inlineStr"/>
      <c r="N4004" t="inlineStr"/>
      <c r="O4004" t="n">
        <v>-0</v>
      </c>
      <c r="P4004" t="n">
        <v>0</v>
      </c>
      <c r="Q4004" t="n">
        <v>0</v>
      </c>
    </row>
    <row r="4005" ht="15" customHeight="1" s="1003">
      <c r="A4005" s="1019" t="inlineStr">
        <is>
          <t>Fibres, lipides et sons</t>
        </is>
      </c>
      <c r="B4005" t="inlineStr">
        <is>
          <t>Usages alimentaires</t>
        </is>
      </c>
      <c r="C4005" t="inlineStr">
        <is>
          <t>kt</t>
        </is>
      </c>
      <c r="D4005" t="inlineStr">
        <is>
          <t>France</t>
        </is>
      </c>
      <c r="E4005" t="inlineStr">
        <is>
          <t>2019-20</t>
        </is>
      </c>
      <c r="F4005" t="inlineStr">
        <is>
          <t>Pois chiche</t>
        </is>
      </c>
      <c r="G4005" t="inlineStr"/>
      <c r="H4005" t="inlineStr"/>
      <c r="I4005" t="inlineStr"/>
      <c r="J4005" t="inlineStr"/>
      <c r="K4005" t="inlineStr"/>
      <c r="L4005" t="inlineStr"/>
      <c r="M4005" t="inlineStr"/>
      <c r="N4005" t="inlineStr"/>
      <c r="O4005" t="n">
        <v>-0</v>
      </c>
      <c r="P4005" t="n">
        <v>0</v>
      </c>
      <c r="Q4005" t="n">
        <v>0</v>
      </c>
    </row>
    <row r="4006" ht="15" customHeight="1" s="1003">
      <c r="A4006" s="1019" t="inlineStr">
        <is>
          <t>Fibres, lipides et sons</t>
        </is>
      </c>
      <c r="B4006" t="inlineStr">
        <is>
          <t>Débouchés</t>
        </is>
      </c>
      <c r="C4006" t="inlineStr">
        <is>
          <t>kt</t>
        </is>
      </c>
      <c r="D4006" t="inlineStr">
        <is>
          <t>France</t>
        </is>
      </c>
      <c r="E4006" t="inlineStr">
        <is>
          <t>2019-20</t>
        </is>
      </c>
      <c r="F4006" t="inlineStr">
        <is>
          <t>Pois chiche</t>
        </is>
      </c>
      <c r="G4006" t="inlineStr"/>
      <c r="H4006" t="inlineStr"/>
      <c r="I4006" t="inlineStr"/>
      <c r="J4006" t="inlineStr"/>
      <c r="K4006" t="inlineStr"/>
      <c r="L4006" t="inlineStr"/>
      <c r="M4006" t="inlineStr"/>
      <c r="N4006" t="inlineStr"/>
      <c r="O4006" t="n">
        <v>-0</v>
      </c>
      <c r="P4006" t="n">
        <v>0</v>
      </c>
      <c r="Q4006" t="n">
        <v>0</v>
      </c>
    </row>
    <row r="4007" ht="15" customHeight="1" s="1003">
      <c r="A4007" s="1019" t="inlineStr">
        <is>
          <t>Farine</t>
        </is>
      </c>
      <c r="B4007" t="inlineStr">
        <is>
          <t>Autres IAA</t>
        </is>
      </c>
      <c r="C4007" t="inlineStr">
        <is>
          <t>kt</t>
        </is>
      </c>
      <c r="D4007" t="inlineStr">
        <is>
          <t>France</t>
        </is>
      </c>
      <c r="E4007" t="inlineStr">
        <is>
          <t>2019-20</t>
        </is>
      </c>
      <c r="F4007" t="inlineStr">
        <is>
          <t>Pois chiche</t>
        </is>
      </c>
      <c r="G4007" t="inlineStr"/>
      <c r="H4007" t="inlineStr"/>
      <c r="I4007" t="inlineStr"/>
      <c r="J4007" t="inlineStr"/>
      <c r="K4007" t="inlineStr"/>
      <c r="L4007" t="inlineStr"/>
      <c r="M4007" t="inlineStr"/>
      <c r="N4007" t="inlineStr"/>
      <c r="O4007" t="n">
        <v>-0</v>
      </c>
      <c r="P4007" t="n">
        <v>0</v>
      </c>
      <c r="Q4007" t="n">
        <v>-0</v>
      </c>
    </row>
    <row r="4008" ht="15" customHeight="1" s="1003">
      <c r="A4008" s="1019" t="inlineStr">
        <is>
          <t>Farine</t>
        </is>
      </c>
      <c r="B4008" t="inlineStr">
        <is>
          <t>Alimentation humaine</t>
        </is>
      </c>
      <c r="C4008" t="inlineStr">
        <is>
          <t>kt</t>
        </is>
      </c>
      <c r="D4008" t="inlineStr">
        <is>
          <t>France</t>
        </is>
      </c>
      <c r="E4008" t="inlineStr">
        <is>
          <t>2019-20</t>
        </is>
      </c>
      <c r="F4008" t="inlineStr">
        <is>
          <t>Pois chiche</t>
        </is>
      </c>
      <c r="G4008" t="inlineStr"/>
      <c r="H4008" t="inlineStr"/>
      <c r="I4008" t="inlineStr"/>
      <c r="J4008" t="inlineStr"/>
      <c r="K4008" t="inlineStr"/>
      <c r="L4008" t="inlineStr"/>
      <c r="M4008" t="inlineStr"/>
      <c r="N4008" t="inlineStr"/>
      <c r="O4008" t="n">
        <v>-0</v>
      </c>
      <c r="P4008" t="n">
        <v>0</v>
      </c>
      <c r="Q4008" t="n">
        <v>0</v>
      </c>
    </row>
    <row r="4009" ht="15" customHeight="1" s="1003">
      <c r="A4009" s="1019" t="inlineStr">
        <is>
          <t>Farine</t>
        </is>
      </c>
      <c r="B4009" t="inlineStr">
        <is>
          <t>Usages alimentaires</t>
        </is>
      </c>
      <c r="C4009" t="inlineStr">
        <is>
          <t>kt</t>
        </is>
      </c>
      <c r="D4009" t="inlineStr">
        <is>
          <t>France</t>
        </is>
      </c>
      <c r="E4009" t="inlineStr">
        <is>
          <t>2019-20</t>
        </is>
      </c>
      <c r="F4009" t="inlineStr">
        <is>
          <t>Pois chiche</t>
        </is>
      </c>
      <c r="G4009" t="inlineStr"/>
      <c r="H4009" t="inlineStr"/>
      <c r="I4009" t="inlineStr"/>
      <c r="J4009" t="inlineStr"/>
      <c r="K4009" t="inlineStr"/>
      <c r="L4009" t="inlineStr"/>
      <c r="M4009" t="inlineStr"/>
      <c r="N4009" t="inlineStr"/>
      <c r="O4009" t="n">
        <v>-0</v>
      </c>
      <c r="P4009" t="n">
        <v>0</v>
      </c>
      <c r="Q4009" t="n">
        <v>0</v>
      </c>
    </row>
    <row r="4010" ht="15" customHeight="1" s="1003">
      <c r="A4010" s="1019" t="inlineStr">
        <is>
          <t>Farine</t>
        </is>
      </c>
      <c r="B4010" t="inlineStr">
        <is>
          <t>Débouchés</t>
        </is>
      </c>
      <c r="C4010" t="inlineStr">
        <is>
          <t>kt</t>
        </is>
      </c>
      <c r="D4010" t="inlineStr">
        <is>
          <t>France</t>
        </is>
      </c>
      <c r="E4010" t="inlineStr">
        <is>
          <t>2019-20</t>
        </is>
      </c>
      <c r="F4010" t="inlineStr">
        <is>
          <t>Pois chiche</t>
        </is>
      </c>
      <c r="G4010" t="inlineStr"/>
      <c r="H4010" t="inlineStr"/>
      <c r="I4010" t="inlineStr"/>
      <c r="J4010" t="inlineStr"/>
      <c r="K4010" t="inlineStr"/>
      <c r="L4010" t="inlineStr"/>
      <c r="M4010" t="inlineStr"/>
      <c r="N4010" t="inlineStr"/>
      <c r="O4010" t="n">
        <v>-0</v>
      </c>
      <c r="P4010" t="n">
        <v>0</v>
      </c>
      <c r="Q4010" t="n">
        <v>0</v>
      </c>
    </row>
    <row r="4011" ht="15" customHeight="1" s="1003">
      <c r="A4011" s="1019" t="inlineStr">
        <is>
          <t>Sons</t>
        </is>
      </c>
      <c r="B4011" t="inlineStr">
        <is>
          <t>Alimentation animale</t>
        </is>
      </c>
      <c r="C4011" t="inlineStr">
        <is>
          <t>kt</t>
        </is>
      </c>
      <c r="D4011" t="inlineStr">
        <is>
          <t>France</t>
        </is>
      </c>
      <c r="E4011" t="inlineStr">
        <is>
          <t>2019-20</t>
        </is>
      </c>
      <c r="F4011" t="inlineStr">
        <is>
          <t>Pois chiche</t>
        </is>
      </c>
      <c r="G4011" t="inlineStr"/>
      <c r="H4011" t="inlineStr"/>
      <c r="I4011" t="inlineStr"/>
      <c r="J4011" t="inlineStr"/>
      <c r="K4011" t="inlineStr"/>
      <c r="L4011" t="inlineStr"/>
      <c r="M4011" t="inlineStr"/>
      <c r="N4011" t="inlineStr"/>
      <c r="O4011" t="n">
        <v>-0</v>
      </c>
      <c r="P4011" t="n">
        <v>0</v>
      </c>
      <c r="Q4011" t="n">
        <v>0</v>
      </c>
    </row>
    <row r="4012" ht="15" customHeight="1" s="1003">
      <c r="A4012" s="1019" t="inlineStr">
        <is>
          <t>Sons</t>
        </is>
      </c>
      <c r="B4012" t="inlineStr">
        <is>
          <t>Usages alimentaires</t>
        </is>
      </c>
      <c r="C4012" t="inlineStr">
        <is>
          <t>kt</t>
        </is>
      </c>
      <c r="D4012" t="inlineStr">
        <is>
          <t>France</t>
        </is>
      </c>
      <c r="E4012" t="inlineStr">
        <is>
          <t>2019-20</t>
        </is>
      </c>
      <c r="F4012" t="inlineStr">
        <is>
          <t>Pois chiche</t>
        </is>
      </c>
      <c r="G4012" t="inlineStr"/>
      <c r="H4012" t="inlineStr"/>
      <c r="I4012" t="inlineStr"/>
      <c r="J4012" t="inlineStr"/>
      <c r="K4012" t="inlineStr"/>
      <c r="L4012" t="inlineStr"/>
      <c r="M4012" t="inlineStr"/>
      <c r="N4012" t="inlineStr"/>
      <c r="O4012" t="n">
        <v>-0</v>
      </c>
      <c r="P4012" t="n">
        <v>0</v>
      </c>
      <c r="Q4012" t="n">
        <v>0</v>
      </c>
    </row>
    <row r="4013" ht="15" customHeight="1" s="1003">
      <c r="A4013" s="1019" t="inlineStr">
        <is>
          <t>Sons</t>
        </is>
      </c>
      <c r="B4013" t="inlineStr">
        <is>
          <t>Débouchés</t>
        </is>
      </c>
      <c r="C4013" t="inlineStr">
        <is>
          <t>kt</t>
        </is>
      </c>
      <c r="D4013" t="inlineStr">
        <is>
          <t>France</t>
        </is>
      </c>
      <c r="E4013" t="inlineStr">
        <is>
          <t>2019-20</t>
        </is>
      </c>
      <c r="F4013" t="inlineStr">
        <is>
          <t>Pois chiche</t>
        </is>
      </c>
      <c r="G4013" t="inlineStr"/>
      <c r="H4013" t="inlineStr"/>
      <c r="I4013" t="inlineStr"/>
      <c r="J4013" t="inlineStr"/>
      <c r="K4013" t="inlineStr"/>
      <c r="L4013" t="inlineStr"/>
      <c r="M4013" t="inlineStr"/>
      <c r="N4013" t="inlineStr"/>
      <c r="O4013" t="n">
        <v>-0</v>
      </c>
      <c r="P4013" t="n">
        <v>0</v>
      </c>
      <c r="Q4013" t="n">
        <v>0</v>
      </c>
    </row>
    <row r="4014" ht="15" customHeight="1" s="1003">
      <c r="A4014" s="1019" t="inlineStr">
        <is>
          <t>Sons</t>
        </is>
      </c>
      <c r="B4014" t="inlineStr">
        <is>
          <t>FAB</t>
        </is>
      </c>
      <c r="C4014" t="inlineStr">
        <is>
          <t>kt</t>
        </is>
      </c>
      <c r="D4014" t="inlineStr">
        <is>
          <t>France</t>
        </is>
      </c>
      <c r="E4014" t="inlineStr">
        <is>
          <t>2019-20</t>
        </is>
      </c>
      <c r="F4014" t="inlineStr">
        <is>
          <t>Pois chiche</t>
        </is>
      </c>
      <c r="G4014" t="inlineStr"/>
      <c r="H4014" t="inlineStr"/>
      <c r="I4014" t="inlineStr"/>
      <c r="J4014" t="inlineStr"/>
      <c r="K4014" t="inlineStr"/>
      <c r="L4014" t="inlineStr"/>
      <c r="M4014" t="inlineStr"/>
      <c r="N4014" t="inlineStr"/>
      <c r="O4014" t="n">
        <v>-0</v>
      </c>
      <c r="P4014" t="n">
        <v>0</v>
      </c>
      <c r="Q4014" t="n">
        <v>-0</v>
      </c>
    </row>
    <row r="4015" ht="15" customHeight="1" s="1003">
      <c r="A4015" s="1019" t="inlineStr">
        <is>
          <t>Sons</t>
        </is>
      </c>
      <c r="B4015" t="inlineStr">
        <is>
          <t>FAF</t>
        </is>
      </c>
      <c r="C4015" t="inlineStr">
        <is>
          <t>kt</t>
        </is>
      </c>
      <c r="D4015" t="inlineStr">
        <is>
          <t>France</t>
        </is>
      </c>
      <c r="E4015" t="inlineStr">
        <is>
          <t>2019-20</t>
        </is>
      </c>
      <c r="F4015" t="inlineStr">
        <is>
          <t>Pois chiche</t>
        </is>
      </c>
      <c r="G4015" t="inlineStr"/>
      <c r="H4015" t="inlineStr"/>
      <c r="I4015" t="inlineStr"/>
      <c r="J4015" t="inlineStr"/>
      <c r="K4015" t="inlineStr"/>
      <c r="L4015" t="inlineStr"/>
      <c r="M4015" t="inlineStr"/>
      <c r="N4015" t="inlineStr"/>
      <c r="O4015" t="n">
        <v>-0</v>
      </c>
      <c r="P4015" t="n">
        <v>0</v>
      </c>
      <c r="Q4015" t="n">
        <v>-0</v>
      </c>
    </row>
    <row r="4016" ht="15" customHeight="1" s="1003">
      <c r="A4016" s="1019" t="inlineStr">
        <is>
          <t>Sons</t>
        </is>
      </c>
      <c r="B4016" t="inlineStr">
        <is>
          <t>Direct élevage</t>
        </is>
      </c>
      <c r="C4016" t="inlineStr">
        <is>
          <t>kt</t>
        </is>
      </c>
      <c r="D4016" t="inlineStr">
        <is>
          <t>France</t>
        </is>
      </c>
      <c r="E4016" t="inlineStr">
        <is>
          <t>2019-20</t>
        </is>
      </c>
      <c r="F4016" t="inlineStr">
        <is>
          <t>Pois chiche</t>
        </is>
      </c>
      <c r="G4016" t="inlineStr"/>
      <c r="H4016" t="inlineStr"/>
      <c r="I4016" t="inlineStr"/>
      <c r="J4016" t="inlineStr"/>
      <c r="K4016" t="inlineStr"/>
      <c r="L4016" t="inlineStr"/>
      <c r="M4016" t="inlineStr"/>
      <c r="N4016" t="inlineStr"/>
      <c r="O4016" t="n">
        <v>-0</v>
      </c>
      <c r="P4016" t="n">
        <v>0</v>
      </c>
      <c r="Q4016" t="n">
        <v>-0</v>
      </c>
    </row>
    <row r="4017" ht="15" customHeight="1" s="1003">
      <c r="A4017" s="1019" t="inlineStr">
        <is>
          <t>Sons</t>
        </is>
      </c>
      <c r="B4017" t="inlineStr">
        <is>
          <t>Petfood</t>
        </is>
      </c>
      <c r="C4017" t="inlineStr">
        <is>
          <t>kt</t>
        </is>
      </c>
      <c r="D4017" t="inlineStr">
        <is>
          <t>France</t>
        </is>
      </c>
      <c r="E4017" t="inlineStr">
        <is>
          <t>2019-20</t>
        </is>
      </c>
      <c r="F4017" t="inlineStr">
        <is>
          <t>Pois chiche</t>
        </is>
      </c>
      <c r="G4017" t="inlineStr"/>
      <c r="H4017" t="inlineStr"/>
      <c r="I4017" t="inlineStr"/>
      <c r="J4017" t="inlineStr"/>
      <c r="K4017" t="inlineStr"/>
      <c r="L4017" t="inlineStr"/>
      <c r="M4017" t="inlineStr"/>
      <c r="N4017" t="inlineStr"/>
      <c r="O4017" t="n">
        <v>-0</v>
      </c>
      <c r="P4017" t="n">
        <v>0</v>
      </c>
      <c r="Q4017" t="n">
        <v>-0</v>
      </c>
    </row>
    <row r="4018" ht="15" customHeight="1" s="1003">
      <c r="A4018" s="1019" t="inlineStr">
        <is>
          <t>Sons</t>
        </is>
      </c>
      <c r="B4018" t="inlineStr">
        <is>
          <t>Alimentation animale rente</t>
        </is>
      </c>
      <c r="C4018" t="inlineStr">
        <is>
          <t>kt</t>
        </is>
      </c>
      <c r="D4018" t="inlineStr">
        <is>
          <t>France</t>
        </is>
      </c>
      <c r="E4018" t="inlineStr">
        <is>
          <t>2019-20</t>
        </is>
      </c>
      <c r="F4018" t="inlineStr">
        <is>
          <t>Pois chiche</t>
        </is>
      </c>
      <c r="G4018" t="inlineStr"/>
      <c r="H4018" t="inlineStr"/>
      <c r="I4018" t="inlineStr"/>
      <c r="J4018" t="inlineStr"/>
      <c r="K4018" t="inlineStr"/>
      <c r="L4018" t="inlineStr"/>
      <c r="M4018" t="inlineStr"/>
      <c r="N4018" t="inlineStr"/>
      <c r="O4018" t="n">
        <v>-0</v>
      </c>
      <c r="P4018" t="n">
        <v>0</v>
      </c>
      <c r="Q4018" t="n">
        <v>0</v>
      </c>
    </row>
    <row r="4019" ht="15" customHeight="1" s="1003">
      <c r="A4019" s="1019" t="inlineStr">
        <is>
          <t>Sons</t>
        </is>
      </c>
      <c r="B4019" t="inlineStr">
        <is>
          <t>Hors FAB</t>
        </is>
      </c>
      <c r="C4019" t="inlineStr">
        <is>
          <t>kt</t>
        </is>
      </c>
      <c r="D4019" t="inlineStr">
        <is>
          <t>France</t>
        </is>
      </c>
      <c r="E4019" t="inlineStr">
        <is>
          <t>2019-20</t>
        </is>
      </c>
      <c r="F4019" t="inlineStr">
        <is>
          <t>Pois chiche</t>
        </is>
      </c>
      <c r="G4019" t="inlineStr"/>
      <c r="H4019" t="inlineStr"/>
      <c r="I4019" t="inlineStr"/>
      <c r="J4019" t="inlineStr"/>
      <c r="K4019" t="inlineStr"/>
      <c r="L4019" t="inlineStr"/>
      <c r="M4019" t="inlineStr"/>
      <c r="N4019" t="inlineStr"/>
      <c r="O4019" t="n">
        <v>-0</v>
      </c>
      <c r="P4019" t="n">
        <v>0</v>
      </c>
      <c r="Q4019" t="n">
        <v>0</v>
      </c>
    </row>
    <row r="4020" ht="15" customHeight="1" s="1003">
      <c r="A4020" s="1019" t="inlineStr">
        <is>
          <t>MPV</t>
        </is>
      </c>
      <c r="B4020" t="inlineStr">
        <is>
          <t>Autres IAA</t>
        </is>
      </c>
      <c r="C4020" t="inlineStr">
        <is>
          <t>kt</t>
        </is>
      </c>
      <c r="D4020" t="inlineStr">
        <is>
          <t>France</t>
        </is>
      </c>
      <c r="E4020" t="inlineStr">
        <is>
          <t>2019-20</t>
        </is>
      </c>
      <c r="F4020" t="inlineStr">
        <is>
          <t>Pois chiche</t>
        </is>
      </c>
      <c r="G4020" t="inlineStr"/>
      <c r="H4020" t="inlineStr"/>
      <c r="I4020" t="inlineStr"/>
      <c r="J4020" t="inlineStr"/>
      <c r="K4020" t="inlineStr"/>
      <c r="L4020" t="inlineStr"/>
      <c r="M4020" t="inlineStr"/>
      <c r="N4020" t="inlineStr"/>
      <c r="O4020" t="n">
        <v>-0</v>
      </c>
      <c r="P4020" t="n">
        <v>0</v>
      </c>
      <c r="Q4020" t="n">
        <v>-0</v>
      </c>
    </row>
    <row r="4021" ht="15" customHeight="1" s="1003">
      <c r="A4021" s="1019" t="inlineStr">
        <is>
          <t>MPV</t>
        </is>
      </c>
      <c r="B4021" t="inlineStr">
        <is>
          <t>Alimentation humaine</t>
        </is>
      </c>
      <c r="C4021" t="inlineStr">
        <is>
          <t>kt</t>
        </is>
      </c>
      <c r="D4021" t="inlineStr">
        <is>
          <t>France</t>
        </is>
      </c>
      <c r="E4021" t="inlineStr">
        <is>
          <t>2019-20</t>
        </is>
      </c>
      <c r="F4021" t="inlineStr">
        <is>
          <t>Pois chiche</t>
        </is>
      </c>
      <c r="G4021" t="inlineStr"/>
      <c r="H4021" t="inlineStr"/>
      <c r="I4021" t="inlineStr"/>
      <c r="J4021" t="inlineStr"/>
      <c r="K4021" t="inlineStr"/>
      <c r="L4021" t="inlineStr"/>
      <c r="M4021" t="inlineStr"/>
      <c r="N4021" t="inlineStr"/>
      <c r="O4021" t="n">
        <v>-0</v>
      </c>
      <c r="P4021" t="n">
        <v>0</v>
      </c>
      <c r="Q4021" t="n">
        <v>0</v>
      </c>
    </row>
    <row r="4022" ht="15" customHeight="1" s="1003">
      <c r="A4022" s="1019" t="inlineStr">
        <is>
          <t>MPV</t>
        </is>
      </c>
      <c r="B4022" t="inlineStr">
        <is>
          <t>Usages alimentaires</t>
        </is>
      </c>
      <c r="C4022" t="inlineStr">
        <is>
          <t>kt</t>
        </is>
      </c>
      <c r="D4022" t="inlineStr">
        <is>
          <t>France</t>
        </is>
      </c>
      <c r="E4022" t="inlineStr">
        <is>
          <t>2019-20</t>
        </is>
      </c>
      <c r="F4022" t="inlineStr">
        <is>
          <t>Pois chiche</t>
        </is>
      </c>
      <c r="G4022" t="inlineStr"/>
      <c r="H4022" t="inlineStr"/>
      <c r="I4022" t="inlineStr"/>
      <c r="J4022" t="inlineStr"/>
      <c r="K4022" t="inlineStr"/>
      <c r="L4022" t="inlineStr"/>
      <c r="M4022" t="inlineStr"/>
      <c r="N4022" t="inlineStr"/>
      <c r="O4022" t="n">
        <v>-0</v>
      </c>
      <c r="P4022" t="n">
        <v>0</v>
      </c>
      <c r="Q4022" t="n">
        <v>0</v>
      </c>
    </row>
    <row r="4023" ht="15" customHeight="1" s="1003">
      <c r="A4023" s="1019" t="inlineStr">
        <is>
          <t>MPV</t>
        </is>
      </c>
      <c r="B4023" t="inlineStr">
        <is>
          <t>Débouchés</t>
        </is>
      </c>
      <c r="C4023" t="inlineStr">
        <is>
          <t>kt</t>
        </is>
      </c>
      <c r="D4023" t="inlineStr">
        <is>
          <t>France</t>
        </is>
      </c>
      <c r="E4023" t="inlineStr">
        <is>
          <t>2019-20</t>
        </is>
      </c>
      <c r="F4023" t="inlineStr">
        <is>
          <t>Pois chiche</t>
        </is>
      </c>
      <c r="G4023" t="inlineStr"/>
      <c r="H4023" t="inlineStr"/>
      <c r="I4023" t="inlineStr"/>
      <c r="J4023" t="inlineStr"/>
      <c r="K4023" t="inlineStr"/>
      <c r="L4023" t="inlineStr"/>
      <c r="M4023" t="inlineStr"/>
      <c r="N4023" t="inlineStr"/>
      <c r="O4023" t="n">
        <v>-0</v>
      </c>
      <c r="P4023" t="n">
        <v>0</v>
      </c>
      <c r="Q4023" t="n">
        <v>0</v>
      </c>
    </row>
    <row r="4024" ht="15" customHeight="1" s="1003">
      <c r="A4024" s="1019" t="inlineStr">
        <is>
          <t>Amidon, fibres, lipides et sons</t>
        </is>
      </c>
      <c r="B4024" t="inlineStr">
        <is>
          <t>Autres IAA</t>
        </is>
      </c>
      <c r="C4024" t="inlineStr">
        <is>
          <t>kt</t>
        </is>
      </c>
      <c r="D4024" t="inlineStr">
        <is>
          <t>France</t>
        </is>
      </c>
      <c r="E4024" t="inlineStr">
        <is>
          <t>2019-20</t>
        </is>
      </c>
      <c r="F4024" t="inlineStr">
        <is>
          <t>Pois chiche</t>
        </is>
      </c>
      <c r="G4024" t="inlineStr"/>
      <c r="H4024" t="inlineStr"/>
      <c r="I4024" t="inlineStr"/>
      <c r="J4024" t="inlineStr"/>
      <c r="K4024" t="inlineStr"/>
      <c r="L4024" t="inlineStr"/>
      <c r="M4024" t="inlineStr"/>
      <c r="N4024" t="inlineStr"/>
      <c r="O4024" t="n">
        <v>-0</v>
      </c>
      <c r="P4024" t="n">
        <v>0</v>
      </c>
      <c r="Q4024" t="n">
        <v>-0</v>
      </c>
    </row>
    <row r="4025" ht="15" customHeight="1" s="1003">
      <c r="A4025" s="1019" t="inlineStr">
        <is>
          <t>Amidon, fibres, lipides et sons</t>
        </is>
      </c>
      <c r="B4025" t="inlineStr">
        <is>
          <t>Alimentation humaine</t>
        </is>
      </c>
      <c r="C4025" t="inlineStr">
        <is>
          <t>kt</t>
        </is>
      </c>
      <c r="D4025" t="inlineStr">
        <is>
          <t>France</t>
        </is>
      </c>
      <c r="E4025" t="inlineStr">
        <is>
          <t>2019-20</t>
        </is>
      </c>
      <c r="F4025" t="inlineStr">
        <is>
          <t>Pois chiche</t>
        </is>
      </c>
      <c r="G4025" t="inlineStr"/>
      <c r="H4025" t="inlineStr"/>
      <c r="I4025" t="inlineStr"/>
      <c r="J4025" t="inlineStr"/>
      <c r="K4025" t="inlineStr"/>
      <c r="L4025" t="inlineStr"/>
      <c r="M4025" t="inlineStr"/>
      <c r="N4025" t="inlineStr"/>
      <c r="O4025" t="n">
        <v>-0</v>
      </c>
      <c r="P4025" t="n">
        <v>0</v>
      </c>
      <c r="Q4025" t="n">
        <v>0</v>
      </c>
    </row>
    <row r="4026" ht="15" customHeight="1" s="1003">
      <c r="A4026" s="1019" t="inlineStr">
        <is>
          <t>Amidon, fibres, lipides et sons</t>
        </is>
      </c>
      <c r="B4026" t="inlineStr">
        <is>
          <t>Usages alimentaires</t>
        </is>
      </c>
      <c r="C4026" t="inlineStr">
        <is>
          <t>kt</t>
        </is>
      </c>
      <c r="D4026" t="inlineStr">
        <is>
          <t>France</t>
        </is>
      </c>
      <c r="E4026" t="inlineStr">
        <is>
          <t>2019-20</t>
        </is>
      </c>
      <c r="F4026" t="inlineStr">
        <is>
          <t>Pois chiche</t>
        </is>
      </c>
      <c r="G4026" t="inlineStr"/>
      <c r="H4026" t="inlineStr"/>
      <c r="I4026" t="inlineStr"/>
      <c r="J4026" t="inlineStr"/>
      <c r="K4026" t="inlineStr"/>
      <c r="L4026" t="inlineStr"/>
      <c r="M4026" t="inlineStr"/>
      <c r="N4026" t="inlineStr"/>
      <c r="O4026" t="n">
        <v>-0</v>
      </c>
      <c r="P4026" t="n">
        <v>0</v>
      </c>
      <c r="Q4026" t="n">
        <v>0</v>
      </c>
    </row>
    <row r="4027" ht="15" customHeight="1" s="1003">
      <c r="A4027" s="1019" t="inlineStr">
        <is>
          <t>Amidon, fibres, lipides et sons</t>
        </is>
      </c>
      <c r="B4027" t="inlineStr">
        <is>
          <t>Débouchés</t>
        </is>
      </c>
      <c r="C4027" t="inlineStr">
        <is>
          <t>kt</t>
        </is>
      </c>
      <c r="D4027" t="inlineStr">
        <is>
          <t>France</t>
        </is>
      </c>
      <c r="E4027" t="inlineStr">
        <is>
          <t>2019-20</t>
        </is>
      </c>
      <c r="F4027" t="inlineStr">
        <is>
          <t>Pois chiche</t>
        </is>
      </c>
      <c r="G4027" t="inlineStr"/>
      <c r="H4027" t="inlineStr"/>
      <c r="I4027" t="inlineStr"/>
      <c r="J4027" t="inlineStr"/>
      <c r="K4027" t="inlineStr"/>
      <c r="L4027" t="inlineStr"/>
      <c r="M4027" t="inlineStr"/>
      <c r="N4027" t="inlineStr"/>
      <c r="O4027" t="n">
        <v>-0</v>
      </c>
      <c r="P4027" t="n">
        <v>0</v>
      </c>
      <c r="Q4027" t="n">
        <v>0</v>
      </c>
    </row>
    <row r="4028" ht="15" customHeight="1" s="1003">
      <c r="A4028" s="1019" t="inlineStr">
        <is>
          <t>Récolte</t>
        </is>
      </c>
      <c r="B4028" t="inlineStr">
        <is>
          <t>Olives</t>
        </is>
      </c>
      <c r="C4028" t="inlineStr">
        <is>
          <t>kt</t>
        </is>
      </c>
      <c r="D4028" t="inlineStr">
        <is>
          <t>France</t>
        </is>
      </c>
      <c r="E4028" t="inlineStr">
        <is>
          <t>2019-20</t>
        </is>
      </c>
      <c r="F4028" t="inlineStr">
        <is>
          <t>Pois chiche</t>
        </is>
      </c>
      <c r="G4028" t="inlineStr"/>
      <c r="H4028" t="inlineStr"/>
      <c r="I4028" t="inlineStr"/>
      <c r="J4028" t="inlineStr"/>
      <c r="K4028" t="inlineStr"/>
      <c r="L4028" t="inlineStr"/>
      <c r="M4028" t="inlineStr"/>
      <c r="N4028" t="inlineStr"/>
      <c r="O4028" t="n">
        <v>-0</v>
      </c>
      <c r="P4028" t="n">
        <v>0</v>
      </c>
      <c r="Q4028" t="n">
        <v>500000000</v>
      </c>
    </row>
    <row r="4029" ht="15" customHeight="1" s="1003">
      <c r="A4029" s="1019" t="inlineStr">
        <is>
          <t>Récolte</t>
        </is>
      </c>
      <c r="B4029" t="inlineStr">
        <is>
          <t>Graines récoltées</t>
        </is>
      </c>
      <c r="C4029" t="inlineStr">
        <is>
          <t>kt</t>
        </is>
      </c>
      <c r="D4029" t="inlineStr">
        <is>
          <t>France</t>
        </is>
      </c>
      <c r="E4029" t="inlineStr">
        <is>
          <t>2019-20</t>
        </is>
      </c>
      <c r="F4029" t="inlineStr">
        <is>
          <t>Pois chiche</t>
        </is>
      </c>
      <c r="G4029" t="inlineStr">
        <is>
          <t>Récolte = 51 kt (Statistique Agricole Annuelle - SSP)</t>
        </is>
      </c>
      <c r="H4029" t="inlineStr"/>
      <c r="I4029" t="inlineStr">
        <is>
          <t>Statistique Agricole Annuelle - SSP</t>
        </is>
      </c>
      <c r="J4029" t="inlineStr"/>
      <c r="K4029" t="inlineStr">
        <is>
          <t>Volume</t>
        </is>
      </c>
      <c r="L4029" t="inlineStr">
        <is>
          <t>Récolte</t>
        </is>
      </c>
      <c r="M4029" t="inlineStr">
        <is>
          <t>Récoltes - AGRESTE</t>
        </is>
      </c>
      <c r="N4029" t="inlineStr"/>
      <c r="O4029" t="n">
        <v>51</v>
      </c>
      <c r="P4029" t="inlineStr"/>
      <c r="Q4029" t="inlineStr"/>
    </row>
    <row r="4030" ht="15" customHeight="1" s="1003">
      <c r="A4030" s="1019" t="inlineStr">
        <is>
          <t>Ferme</t>
        </is>
      </c>
      <c r="B4030" t="inlineStr">
        <is>
          <t>Stock final à la ferme</t>
        </is>
      </c>
      <c r="C4030" t="inlineStr">
        <is>
          <t>kt</t>
        </is>
      </c>
      <c r="D4030" t="inlineStr">
        <is>
          <t>France</t>
        </is>
      </c>
      <c r="E4030" t="inlineStr">
        <is>
          <t>2019-20</t>
        </is>
      </c>
      <c r="F4030" t="inlineStr">
        <is>
          <t>Pois chiche</t>
        </is>
      </c>
      <c r="G4030" t="inlineStr"/>
      <c r="H4030" t="inlineStr"/>
      <c r="I4030" t="inlineStr"/>
      <c r="J4030" t="inlineStr">
        <is>
          <t>Le stock à la ferme est négligé</t>
        </is>
      </c>
      <c r="K4030" t="inlineStr"/>
      <c r="L4030" t="inlineStr">
        <is>
          <t>Stock final à la ferme</t>
        </is>
      </c>
      <c r="M4030" t="inlineStr"/>
      <c r="N4030" t="inlineStr"/>
      <c r="O4030" t="n">
        <v>-0</v>
      </c>
      <c r="P4030" t="inlineStr"/>
      <c r="Q4030" t="inlineStr"/>
    </row>
    <row r="4031" ht="15" customHeight="1" s="1003">
      <c r="A4031" s="1019" t="inlineStr">
        <is>
          <t>Ferme</t>
        </is>
      </c>
      <c r="B4031" t="inlineStr">
        <is>
          <t>Graines autoconsommées</t>
        </is>
      </c>
      <c r="C4031" t="inlineStr">
        <is>
          <t>kt</t>
        </is>
      </c>
      <c r="D4031" t="inlineStr">
        <is>
          <t>France</t>
        </is>
      </c>
      <c r="E4031" t="inlineStr">
        <is>
          <t>2019-20</t>
        </is>
      </c>
      <c r="F4031" t="inlineStr">
        <is>
          <t>Pois chiche</t>
        </is>
      </c>
      <c r="G4031" t="inlineStr"/>
      <c r="H4031" t="inlineStr"/>
      <c r="I4031" t="inlineStr"/>
      <c r="J4031" t="inlineStr"/>
      <c r="K4031" t="inlineStr"/>
      <c r="L4031" t="inlineStr"/>
      <c r="M4031" t="inlineStr"/>
      <c r="N4031" t="inlineStr"/>
      <c r="O4031" t="n">
        <v>25.5</v>
      </c>
      <c r="P4031" t="inlineStr"/>
      <c r="Q4031" t="inlineStr"/>
    </row>
    <row r="4032" ht="15" customHeight="1" s="1003">
      <c r="A4032" s="1019" t="inlineStr">
        <is>
          <t>Ferme</t>
        </is>
      </c>
      <c r="B4032" t="inlineStr">
        <is>
          <t>Stock final</t>
        </is>
      </c>
      <c r="C4032" t="inlineStr">
        <is>
          <t>kt</t>
        </is>
      </c>
      <c r="D4032" t="inlineStr">
        <is>
          <t>France</t>
        </is>
      </c>
      <c r="E4032" t="inlineStr">
        <is>
          <t>2019-20</t>
        </is>
      </c>
      <c r="F4032" t="inlineStr">
        <is>
          <t>Pois chiche</t>
        </is>
      </c>
      <c r="G4032" t="inlineStr"/>
      <c r="H4032" t="inlineStr"/>
      <c r="I4032" t="inlineStr"/>
      <c r="J4032" t="inlineStr"/>
      <c r="K4032" t="inlineStr"/>
      <c r="L4032" t="inlineStr"/>
      <c r="M4032" t="inlineStr"/>
      <c r="N4032" t="inlineStr"/>
      <c r="O4032" t="n">
        <v>0</v>
      </c>
      <c r="P4032" t="inlineStr"/>
      <c r="Q4032" t="inlineStr"/>
    </row>
    <row r="4033" ht="15" customHeight="1" s="1003">
      <c r="A4033" s="1019" t="inlineStr">
        <is>
          <t>OS</t>
        </is>
      </c>
      <c r="B4033" t="inlineStr">
        <is>
          <t>Graines collectées</t>
        </is>
      </c>
      <c r="C4033" t="inlineStr">
        <is>
          <t>kt</t>
        </is>
      </c>
      <c r="D4033" t="inlineStr">
        <is>
          <t>France</t>
        </is>
      </c>
      <c r="E4033" t="inlineStr">
        <is>
          <t>2019-20</t>
        </is>
      </c>
      <c r="F4033" t="inlineStr">
        <is>
          <t>Pois chiche</t>
        </is>
      </c>
      <c r="G4033" t="inlineStr"/>
      <c r="H4033" t="inlineStr"/>
      <c r="I4033" t="inlineStr"/>
      <c r="J4033" t="inlineStr"/>
      <c r="K4033" t="inlineStr"/>
      <c r="L4033" t="inlineStr"/>
      <c r="M4033" t="inlineStr"/>
      <c r="N4033" t="inlineStr"/>
      <c r="O4033" t="n">
        <v>25.3</v>
      </c>
      <c r="P4033" t="inlineStr"/>
      <c r="Q4033" t="inlineStr"/>
    </row>
    <row r="4034" ht="15" customHeight="1" s="1003">
      <c r="A4034" s="1019" t="inlineStr">
        <is>
          <t>OS</t>
        </is>
      </c>
      <c r="B4034" t="inlineStr">
        <is>
          <t>Stock final collecteurs</t>
        </is>
      </c>
      <c r="C4034" t="inlineStr">
        <is>
          <t>kt</t>
        </is>
      </c>
      <c r="D4034" t="inlineStr">
        <is>
          <t>France</t>
        </is>
      </c>
      <c r="E4034" t="inlineStr">
        <is>
          <t>2019-20</t>
        </is>
      </c>
      <c r="F4034" t="inlineStr">
        <is>
          <t>Pois chiche</t>
        </is>
      </c>
      <c r="G4034" t="inlineStr"/>
      <c r="H4034" t="inlineStr">
        <is>
          <t>0</t>
        </is>
      </c>
      <c r="I4034" t="inlineStr">
        <is>
          <t>0</t>
        </is>
      </c>
      <c r="J4034" t="inlineStr">
        <is>
          <t>10 % de la récolte est stockée</t>
        </is>
      </c>
      <c r="K4034" t="inlineStr">
        <is>
          <t>Répartition</t>
        </is>
      </c>
      <c r="L4034" t="inlineStr">
        <is>
          <t>Part du stock final</t>
        </is>
      </c>
      <c r="M4034" t="inlineStr">
        <is>
          <t>0</t>
        </is>
      </c>
      <c r="N4034" t="inlineStr"/>
      <c r="O4034" t="n">
        <v>5.1</v>
      </c>
      <c r="P4034" t="inlineStr"/>
      <c r="Q4034" t="inlineStr"/>
    </row>
    <row r="4035" ht="15" customHeight="1" s="1003">
      <c r="A4035" s="1019" t="inlineStr">
        <is>
          <t>OS</t>
        </is>
      </c>
      <c r="B4035" t="inlineStr">
        <is>
          <t>Stock final</t>
        </is>
      </c>
      <c r="C4035" t="inlineStr">
        <is>
          <t>kt</t>
        </is>
      </c>
      <c r="D4035" t="inlineStr">
        <is>
          <t>France</t>
        </is>
      </c>
      <c r="E4035" t="inlineStr">
        <is>
          <t>2019-20</t>
        </is>
      </c>
      <c r="F4035" t="inlineStr">
        <is>
          <t>Pois chiche</t>
        </is>
      </c>
      <c r="G4035" t="inlineStr"/>
      <c r="H4035" t="inlineStr"/>
      <c r="I4035" t="inlineStr"/>
      <c r="J4035" t="inlineStr">
        <is>
          <t>10 % de la récolte est stockée</t>
        </is>
      </c>
      <c r="K4035" t="inlineStr">
        <is>
          <t>Répartition</t>
        </is>
      </c>
      <c r="L4035" t="inlineStr">
        <is>
          <t>Part du stock final</t>
        </is>
      </c>
      <c r="M4035" t="inlineStr"/>
      <c r="N4035" t="inlineStr"/>
      <c r="O4035" t="n">
        <v>5.1</v>
      </c>
      <c r="P4035" t="inlineStr"/>
      <c r="Q4035" t="inlineStr"/>
    </row>
    <row r="4036" ht="15" customHeight="1" s="1003">
      <c r="A4036" s="1019" t="inlineStr">
        <is>
          <t>OS</t>
        </is>
      </c>
      <c r="B4036" t="inlineStr">
        <is>
          <t>Issues de silo</t>
        </is>
      </c>
      <c r="C4036" t="inlineStr">
        <is>
          <t>kt</t>
        </is>
      </c>
      <c r="D4036" t="inlineStr">
        <is>
          <t>France</t>
        </is>
      </c>
      <c r="E4036" t="inlineStr">
        <is>
          <t>2019-20</t>
        </is>
      </c>
      <c r="F4036" t="inlineStr">
        <is>
          <t>Pois chiche</t>
        </is>
      </c>
      <c r="G4036" t="inlineStr"/>
      <c r="H4036" t="inlineStr">
        <is>
          <t>Ratio d'issues de silo = 1 % (ONRB - FranceAgriMer)</t>
        </is>
      </c>
      <c r="I4036" t="inlineStr">
        <is>
          <t>ONRB - FranceAgriMer</t>
        </is>
      </c>
      <c r="J4036" t="inlineStr">
        <is>
          <t>Même ratio d'issues de silo que les pois et fèveroles</t>
        </is>
      </c>
      <c r="K4036" t="inlineStr">
        <is>
          <t>Rendement</t>
        </is>
      </c>
      <c r="L4036" t="inlineStr">
        <is>
          <t>Ratio d'issues de silo</t>
        </is>
      </c>
      <c r="M4036" t="inlineStr">
        <is>
          <t>Issues de silo - ONRB</t>
        </is>
      </c>
      <c r="N4036" t="inlineStr"/>
      <c r="O4036" t="n">
        <v>0.26</v>
      </c>
      <c r="P4036" t="inlineStr"/>
      <c r="Q4036" t="inlineStr"/>
    </row>
    <row r="4037" ht="15" customHeight="1" s="1003">
      <c r="A4037" s="1019" t="inlineStr">
        <is>
          <t>Trituration</t>
        </is>
      </c>
      <c r="B4037" t="inlineStr">
        <is>
          <t>Huile</t>
        </is>
      </c>
      <c r="C4037" t="inlineStr">
        <is>
          <t>kt</t>
        </is>
      </c>
      <c r="D4037" t="inlineStr">
        <is>
          <t>France</t>
        </is>
      </c>
      <c r="E4037" t="inlineStr">
        <is>
          <t>2019-20</t>
        </is>
      </c>
      <c r="F4037" t="inlineStr">
        <is>
          <t>Pois chiche</t>
        </is>
      </c>
      <c r="G4037" t="inlineStr"/>
      <c r="H4037" t="inlineStr"/>
      <c r="I4037" t="inlineStr"/>
      <c r="J4037" t="inlineStr">
        <is>
          <t>Pas de trituration</t>
        </is>
      </c>
      <c r="K4037" t="inlineStr"/>
      <c r="L4037" t="inlineStr"/>
      <c r="M4037" t="inlineStr"/>
      <c r="N4037" t="inlineStr"/>
      <c r="O4037" t="n">
        <v>-0</v>
      </c>
      <c r="P4037" t="inlineStr"/>
      <c r="Q4037" t="inlineStr"/>
    </row>
    <row r="4038" ht="15" customHeight="1" s="1003">
      <c r="A4038" s="1019" t="inlineStr">
        <is>
          <t>Trituration</t>
        </is>
      </c>
      <c r="B4038" t="inlineStr">
        <is>
          <t>Tourteaux</t>
        </is>
      </c>
      <c r="C4038" t="inlineStr">
        <is>
          <t>kt</t>
        </is>
      </c>
      <c r="D4038" t="inlineStr">
        <is>
          <t>France</t>
        </is>
      </c>
      <c r="E4038" t="inlineStr">
        <is>
          <t>2019-20</t>
        </is>
      </c>
      <c r="F4038" t="inlineStr">
        <is>
          <t>Pois chiche</t>
        </is>
      </c>
      <c r="G4038" t="inlineStr"/>
      <c r="H4038" t="inlineStr"/>
      <c r="I4038" t="inlineStr"/>
      <c r="J4038" t="inlineStr"/>
      <c r="K4038" t="inlineStr"/>
      <c r="L4038" t="inlineStr"/>
      <c r="M4038" t="inlineStr"/>
      <c r="N4038" t="inlineStr"/>
      <c r="O4038" t="n">
        <v>-0</v>
      </c>
      <c r="P4038" t="inlineStr"/>
      <c r="Q4038" t="inlineStr"/>
    </row>
    <row r="4039" ht="15" customHeight="1" s="1003">
      <c r="A4039" s="1019" t="inlineStr">
        <is>
          <t>Trituration</t>
        </is>
      </c>
      <c r="B4039" t="inlineStr">
        <is>
          <t>Coques (+ eau)</t>
        </is>
      </c>
      <c r="C4039" t="inlineStr">
        <is>
          <t>kt</t>
        </is>
      </c>
      <c r="D4039" t="inlineStr">
        <is>
          <t>France</t>
        </is>
      </c>
      <c r="E4039" t="inlineStr">
        <is>
          <t>2019-20</t>
        </is>
      </c>
      <c r="F4039" t="inlineStr">
        <is>
          <t>Pois chiche</t>
        </is>
      </c>
      <c r="G4039" t="inlineStr"/>
      <c r="H4039" t="inlineStr"/>
      <c r="I4039" t="inlineStr"/>
      <c r="J4039" t="inlineStr"/>
      <c r="K4039" t="inlineStr"/>
      <c r="L4039" t="inlineStr"/>
      <c r="M4039" t="inlineStr"/>
      <c r="N4039" t="inlineStr"/>
      <c r="O4039" t="n">
        <v>0</v>
      </c>
      <c r="P4039" t="inlineStr"/>
      <c r="Q4039" t="inlineStr"/>
    </row>
    <row r="4040" ht="15" customHeight="1" s="1003">
      <c r="A4040" s="1019" t="inlineStr">
        <is>
          <t>Moulin</t>
        </is>
      </c>
      <c r="B4040" t="inlineStr">
        <is>
          <t>Grignons d'olive</t>
        </is>
      </c>
      <c r="C4040" t="inlineStr">
        <is>
          <t>kt</t>
        </is>
      </c>
      <c r="D4040" t="inlineStr">
        <is>
          <t>France</t>
        </is>
      </c>
      <c r="E4040" t="inlineStr">
        <is>
          <t>2019-20</t>
        </is>
      </c>
      <c r="F4040" t="inlineStr">
        <is>
          <t>Pois chiche</t>
        </is>
      </c>
      <c r="G4040" t="inlineStr"/>
      <c r="H4040" t="inlineStr"/>
      <c r="I4040" t="inlineStr"/>
      <c r="J4040" t="inlineStr"/>
      <c r="K4040" t="inlineStr"/>
      <c r="L4040" t="inlineStr">
        <is>
          <t>Production de grignons d'olive</t>
        </is>
      </c>
      <c r="M4040" t="inlineStr"/>
      <c r="N4040" t="inlineStr"/>
      <c r="O4040" t="n">
        <v>-0</v>
      </c>
      <c r="P4040" t="n">
        <v>0</v>
      </c>
      <c r="Q4040" t="n">
        <v>500000000</v>
      </c>
    </row>
    <row r="4041" ht="15" customHeight="1" s="1003">
      <c r="A4041" s="1019" t="inlineStr">
        <is>
          <t>Moulin</t>
        </is>
      </c>
      <c r="B4041" t="inlineStr">
        <is>
          <t>Huile d'olive</t>
        </is>
      </c>
      <c r="C4041" t="inlineStr">
        <is>
          <t>kt</t>
        </is>
      </c>
      <c r="D4041" t="inlineStr">
        <is>
          <t>France</t>
        </is>
      </c>
      <c r="E4041" t="inlineStr">
        <is>
          <t>2019-20</t>
        </is>
      </c>
      <c r="F4041" t="inlineStr">
        <is>
          <t>Pois chiche</t>
        </is>
      </c>
      <c r="G4041" t="inlineStr"/>
      <c r="H4041" t="inlineStr"/>
      <c r="I4041" t="inlineStr"/>
      <c r="J4041" t="inlineStr"/>
      <c r="K4041" t="inlineStr"/>
      <c r="L4041" t="inlineStr"/>
      <c r="M4041" t="inlineStr"/>
      <c r="N4041" t="inlineStr"/>
      <c r="O4041" t="n">
        <v>-0</v>
      </c>
      <c r="P4041" t="n">
        <v>0</v>
      </c>
      <c r="Q4041" t="n">
        <v>500000000</v>
      </c>
    </row>
    <row r="4042" ht="15" customHeight="1" s="1003">
      <c r="A4042" s="1019" t="inlineStr">
        <is>
          <t>Conservation ou préparation d'olives</t>
        </is>
      </c>
      <c r="B4042" t="inlineStr">
        <is>
          <t>Olives de table</t>
        </is>
      </c>
      <c r="C4042" t="inlineStr">
        <is>
          <t>kt</t>
        </is>
      </c>
      <c r="D4042" t="inlineStr">
        <is>
          <t>France</t>
        </is>
      </c>
      <c r="E4042" t="inlineStr">
        <is>
          <t>2019-20</t>
        </is>
      </c>
      <c r="F4042" t="inlineStr">
        <is>
          <t>Pois chiche</t>
        </is>
      </c>
      <c r="G4042" t="inlineStr"/>
      <c r="H4042" t="inlineStr"/>
      <c r="I4042" t="inlineStr"/>
      <c r="J4042" t="inlineStr"/>
      <c r="K4042" t="inlineStr"/>
      <c r="L4042" t="inlineStr"/>
      <c r="M4042" t="inlineStr"/>
      <c r="N4042" t="inlineStr"/>
      <c r="O4042" t="n">
        <v>-0</v>
      </c>
      <c r="P4042" t="n">
        <v>0</v>
      </c>
      <c r="Q4042" t="n">
        <v>500000000</v>
      </c>
    </row>
    <row r="4043" ht="15" customHeight="1" s="1003">
      <c r="A4043" s="1019" t="inlineStr">
        <is>
          <t>Fabrication de produits alimentaires</t>
        </is>
      </c>
      <c r="B4043" t="inlineStr">
        <is>
          <t>Produits alimentaires</t>
        </is>
      </c>
      <c r="C4043" t="inlineStr">
        <is>
          <t>kt</t>
        </is>
      </c>
      <c r="D4043" t="inlineStr">
        <is>
          <t>France</t>
        </is>
      </c>
      <c r="E4043" t="inlineStr">
        <is>
          <t>2019-20</t>
        </is>
      </c>
      <c r="F4043" t="inlineStr">
        <is>
          <t>Pois chiche</t>
        </is>
      </c>
      <c r="G4043" t="inlineStr"/>
      <c r="H4043" t="inlineStr"/>
      <c r="I4043" t="inlineStr"/>
      <c r="J4043" t="inlineStr"/>
      <c r="K4043" t="inlineStr"/>
      <c r="L4043" t="inlineStr"/>
      <c r="M4043" t="inlineStr"/>
      <c r="N4043" t="inlineStr"/>
      <c r="O4043" t="n">
        <v>11.6</v>
      </c>
      <c r="P4043" t="inlineStr"/>
      <c r="Q4043" t="inlineStr"/>
    </row>
    <row r="4044" ht="15" customHeight="1" s="1003">
      <c r="A4044" s="1019" t="inlineStr">
        <is>
          <t>Amidonnerie</t>
        </is>
      </c>
      <c r="B4044" t="inlineStr">
        <is>
          <t>Fibres, lipides et sons</t>
        </is>
      </c>
      <c r="C4044" t="inlineStr">
        <is>
          <t>kt</t>
        </is>
      </c>
      <c r="D4044" t="inlineStr">
        <is>
          <t>France</t>
        </is>
      </c>
      <c r="E4044" t="inlineStr">
        <is>
          <t>2019-20</t>
        </is>
      </c>
      <c r="F4044" t="inlineStr">
        <is>
          <t>Pois chiche</t>
        </is>
      </c>
      <c r="G4044" t="inlineStr"/>
      <c r="H4044" t="inlineStr"/>
      <c r="I4044" t="inlineStr"/>
      <c r="J4044" t="inlineStr"/>
      <c r="K4044" t="inlineStr"/>
      <c r="L4044" t="inlineStr"/>
      <c r="M4044" t="inlineStr"/>
      <c r="N4044" t="inlineStr"/>
      <c r="O4044" t="n">
        <v>-0</v>
      </c>
      <c r="P4044" t="n">
        <v>0</v>
      </c>
      <c r="Q4044" t="n">
        <v>-0</v>
      </c>
    </row>
    <row r="4045" ht="15" customHeight="1" s="1003">
      <c r="A4045" s="1019" t="inlineStr">
        <is>
          <t>Amidonnerie</t>
        </is>
      </c>
      <c r="B4045" t="inlineStr">
        <is>
          <t>Amidon</t>
        </is>
      </c>
      <c r="C4045" t="inlineStr">
        <is>
          <t>kt</t>
        </is>
      </c>
      <c r="D4045" t="inlineStr">
        <is>
          <t>France</t>
        </is>
      </c>
      <c r="E4045" t="inlineStr">
        <is>
          <t>2019-20</t>
        </is>
      </c>
      <c r="F4045" t="inlineStr">
        <is>
          <t>Pois chiche</t>
        </is>
      </c>
      <c r="G4045" t="inlineStr"/>
      <c r="H4045" t="inlineStr"/>
      <c r="I4045" t="inlineStr"/>
      <c r="J4045" t="inlineStr"/>
      <c r="K4045" t="inlineStr"/>
      <c r="L4045" t="inlineStr"/>
      <c r="M4045" t="inlineStr"/>
      <c r="N4045" t="inlineStr"/>
      <c r="O4045" t="n">
        <v>-0</v>
      </c>
      <c r="P4045" t="n">
        <v>0</v>
      </c>
      <c r="Q4045" t="n">
        <v>-0</v>
      </c>
    </row>
    <row r="4046" ht="15" customHeight="1" s="1003">
      <c r="A4046" s="1019" t="inlineStr">
        <is>
          <t>Amidonnerie</t>
        </is>
      </c>
      <c r="B4046" t="inlineStr">
        <is>
          <t>Protéine</t>
        </is>
      </c>
      <c r="C4046" t="inlineStr">
        <is>
          <t>kt</t>
        </is>
      </c>
      <c r="D4046" t="inlineStr">
        <is>
          <t>France</t>
        </is>
      </c>
      <c r="E4046" t="inlineStr">
        <is>
          <t>2019-20</t>
        </is>
      </c>
      <c r="F4046" t="inlineStr">
        <is>
          <t>Pois chiche</t>
        </is>
      </c>
      <c r="G4046" t="inlineStr"/>
      <c r="H4046" t="inlineStr"/>
      <c r="I4046" t="inlineStr"/>
      <c r="J4046" t="inlineStr"/>
      <c r="K4046" t="inlineStr"/>
      <c r="L4046" t="inlineStr"/>
      <c r="M4046" t="inlineStr"/>
      <c r="N4046" t="inlineStr"/>
      <c r="O4046" t="n">
        <v>-0</v>
      </c>
      <c r="P4046" t="n">
        <v>0</v>
      </c>
      <c r="Q4046" t="n">
        <v>-0</v>
      </c>
    </row>
    <row r="4047" ht="15" customHeight="1" s="1003">
      <c r="A4047" s="1019" t="inlineStr">
        <is>
          <t>Meunerie</t>
        </is>
      </c>
      <c r="B4047" t="inlineStr">
        <is>
          <t>Sons</t>
        </is>
      </c>
      <c r="C4047" t="inlineStr">
        <is>
          <t>kt</t>
        </is>
      </c>
      <c r="D4047" t="inlineStr">
        <is>
          <t>France</t>
        </is>
      </c>
      <c r="E4047" t="inlineStr">
        <is>
          <t>2019-20</t>
        </is>
      </c>
      <c r="F4047" t="inlineStr">
        <is>
          <t>Pois chiche</t>
        </is>
      </c>
      <c r="G4047" t="inlineStr"/>
      <c r="H4047" t="inlineStr"/>
      <c r="I4047" t="inlineStr"/>
      <c r="J4047" t="inlineStr"/>
      <c r="K4047" t="inlineStr"/>
      <c r="L4047" t="inlineStr"/>
      <c r="M4047" t="inlineStr"/>
      <c r="N4047" t="inlineStr"/>
      <c r="O4047" t="n">
        <v>-0</v>
      </c>
      <c r="P4047" t="n">
        <v>0</v>
      </c>
      <c r="Q4047" t="n">
        <v>-0</v>
      </c>
    </row>
    <row r="4048" ht="15" customHeight="1" s="1003">
      <c r="A4048" s="1019" t="inlineStr">
        <is>
          <t>Meunerie</t>
        </is>
      </c>
      <c r="B4048" t="inlineStr">
        <is>
          <t>Farine</t>
        </is>
      </c>
      <c r="C4048" t="inlineStr">
        <is>
          <t>kt</t>
        </is>
      </c>
      <c r="D4048" t="inlineStr">
        <is>
          <t>France</t>
        </is>
      </c>
      <c r="E4048" t="inlineStr">
        <is>
          <t>2019-20</t>
        </is>
      </c>
      <c r="F4048" t="inlineStr">
        <is>
          <t>Pois chiche</t>
        </is>
      </c>
      <c r="G4048" t="inlineStr"/>
      <c r="H4048" t="inlineStr"/>
      <c r="I4048" t="inlineStr"/>
      <c r="J4048" t="inlineStr"/>
      <c r="K4048" t="inlineStr"/>
      <c r="L4048" t="inlineStr"/>
      <c r="M4048" t="inlineStr"/>
      <c r="N4048" t="inlineStr"/>
      <c r="O4048" t="n">
        <v>-0</v>
      </c>
      <c r="P4048" t="n">
        <v>0</v>
      </c>
      <c r="Q4048" t="n">
        <v>-0</v>
      </c>
    </row>
    <row r="4049" ht="15" customHeight="1" s="1003">
      <c r="A4049" s="1019" t="inlineStr">
        <is>
          <t>Fabrication d'ingrédients</t>
        </is>
      </c>
      <c r="B4049" t="inlineStr">
        <is>
          <t>Amidon, fibres, lipides et sons</t>
        </is>
      </c>
      <c r="C4049" t="inlineStr">
        <is>
          <t>kt</t>
        </is>
      </c>
      <c r="D4049" t="inlineStr">
        <is>
          <t>France</t>
        </is>
      </c>
      <c r="E4049" t="inlineStr">
        <is>
          <t>2019-20</t>
        </is>
      </c>
      <c r="F4049" t="inlineStr">
        <is>
          <t>Pois chiche</t>
        </is>
      </c>
      <c r="G4049" t="inlineStr"/>
      <c r="H4049" t="inlineStr"/>
      <c r="I4049" t="inlineStr"/>
      <c r="J4049" t="inlineStr"/>
      <c r="K4049" t="inlineStr"/>
      <c r="L4049" t="inlineStr"/>
      <c r="M4049" t="inlineStr"/>
      <c r="N4049" t="inlineStr"/>
      <c r="O4049" t="n">
        <v>-0</v>
      </c>
      <c r="P4049" t="n">
        <v>0</v>
      </c>
      <c r="Q4049" t="n">
        <v>-0</v>
      </c>
    </row>
    <row r="4050" ht="15" customHeight="1" s="1003">
      <c r="A4050" s="1019" t="inlineStr">
        <is>
          <t>Fabrication d'ingrédients</t>
        </is>
      </c>
      <c r="B4050" t="inlineStr">
        <is>
          <t>MPV</t>
        </is>
      </c>
      <c r="C4050" t="inlineStr">
        <is>
          <t>kt</t>
        </is>
      </c>
      <c r="D4050" t="inlineStr">
        <is>
          <t>France</t>
        </is>
      </c>
      <c r="E4050" t="inlineStr">
        <is>
          <t>2019-20</t>
        </is>
      </c>
      <c r="F4050" t="inlineStr">
        <is>
          <t>Pois chiche</t>
        </is>
      </c>
      <c r="G4050" t="inlineStr"/>
      <c r="H4050" t="inlineStr"/>
      <c r="I4050" t="inlineStr"/>
      <c r="J4050" t="inlineStr"/>
      <c r="K4050" t="inlineStr"/>
      <c r="L4050" t="inlineStr"/>
      <c r="M4050" t="inlineStr"/>
      <c r="N4050" t="inlineStr"/>
      <c r="O4050" t="n">
        <v>-0</v>
      </c>
      <c r="P4050" t="n">
        <v>0</v>
      </c>
      <c r="Q4050" t="n">
        <v>-0</v>
      </c>
    </row>
    <row r="4051" ht="15" customHeight="1" s="1003">
      <c r="A4051" s="1019" t="inlineStr">
        <is>
          <t>Ecart statistique</t>
        </is>
      </c>
      <c r="B4051" t="inlineStr">
        <is>
          <t>Graines collectées</t>
        </is>
      </c>
      <c r="C4051" t="inlineStr">
        <is>
          <t>kt</t>
        </is>
      </c>
      <c r="D4051" t="inlineStr">
        <is>
          <t>France</t>
        </is>
      </c>
      <c r="E4051" t="inlineStr">
        <is>
          <t>2019-20</t>
        </is>
      </c>
      <c r="F4051" t="inlineStr">
        <is>
          <t>Pois chiche</t>
        </is>
      </c>
      <c r="G4051" t="inlineStr"/>
      <c r="H4051" t="inlineStr"/>
      <c r="I4051" t="inlineStr"/>
      <c r="J4051" t="inlineStr"/>
      <c r="K4051" t="inlineStr"/>
      <c r="L4051" t="inlineStr"/>
      <c r="M4051" t="inlineStr"/>
      <c r="N4051" t="inlineStr"/>
      <c r="O4051" t="n">
        <v>-0</v>
      </c>
      <c r="P4051" t="inlineStr"/>
      <c r="Q4051" t="inlineStr"/>
    </row>
    <row r="4052" ht="15" customHeight="1" s="1003">
      <c r="A4052" s="1019" t="inlineStr">
        <is>
          <t>Ecart statistique</t>
        </is>
      </c>
      <c r="B4052" t="inlineStr">
        <is>
          <t>Olives</t>
        </is>
      </c>
      <c r="C4052" t="inlineStr">
        <is>
          <t>kt</t>
        </is>
      </c>
      <c r="D4052" t="inlineStr">
        <is>
          <t>France</t>
        </is>
      </c>
      <c r="E4052" t="inlineStr">
        <is>
          <t>2019-20</t>
        </is>
      </c>
      <c r="F4052" t="inlineStr">
        <is>
          <t>Pois chiche</t>
        </is>
      </c>
      <c r="G4052" t="inlineStr"/>
      <c r="H4052" t="inlineStr"/>
      <c r="I4052" t="inlineStr"/>
      <c r="J4052" t="inlineStr"/>
      <c r="K4052" t="inlineStr"/>
      <c r="L4052" t="inlineStr"/>
      <c r="M4052" t="inlineStr"/>
      <c r="N4052" t="inlineStr"/>
      <c r="O4052" t="n">
        <v>-0</v>
      </c>
      <c r="P4052" t="n">
        <v>0</v>
      </c>
      <c r="Q4052" t="n">
        <v>500000000</v>
      </c>
    </row>
    <row r="4053" ht="15" customHeight="1" s="1003">
      <c r="A4053" s="1019" t="inlineStr">
        <is>
          <t>Ecart statistique</t>
        </is>
      </c>
      <c r="B4053" t="inlineStr">
        <is>
          <t>Fabrication de produits alimentaires</t>
        </is>
      </c>
      <c r="C4053" t="inlineStr">
        <is>
          <t>kt</t>
        </is>
      </c>
      <c r="D4053" t="inlineStr">
        <is>
          <t>France</t>
        </is>
      </c>
      <c r="E4053" t="inlineStr">
        <is>
          <t>2019-20</t>
        </is>
      </c>
      <c r="F4053" t="inlineStr">
        <is>
          <t>Pois chiche</t>
        </is>
      </c>
      <c r="G4053" t="inlineStr"/>
      <c r="H4053" t="inlineStr"/>
      <c r="I4053" t="inlineStr"/>
      <c r="J4053" t="inlineStr"/>
      <c r="K4053" t="inlineStr"/>
      <c r="L4053" t="inlineStr"/>
      <c r="M4053" t="inlineStr"/>
      <c r="N4053" t="inlineStr"/>
      <c r="O4053" t="n">
        <v>-0</v>
      </c>
      <c r="P4053" t="inlineStr"/>
      <c r="Q4053" t="inlineStr"/>
    </row>
    <row r="4054" ht="15" customHeight="1" s="1003">
      <c r="A4054" s="1019" t="inlineStr">
        <is>
          <t>Ecart statistique</t>
        </is>
      </c>
      <c r="B4054" t="inlineStr">
        <is>
          <t>Olives de table</t>
        </is>
      </c>
      <c r="C4054" t="inlineStr">
        <is>
          <t>kt</t>
        </is>
      </c>
      <c r="D4054" t="inlineStr">
        <is>
          <t>France</t>
        </is>
      </c>
      <c r="E4054" t="inlineStr">
        <is>
          <t>2019-20</t>
        </is>
      </c>
      <c r="F4054" t="inlineStr">
        <is>
          <t>Pois chiche</t>
        </is>
      </c>
      <c r="G4054" t="inlineStr"/>
      <c r="H4054" t="inlineStr"/>
      <c r="I4054" t="inlineStr"/>
      <c r="J4054" t="inlineStr"/>
      <c r="K4054" t="inlineStr"/>
      <c r="L4054" t="inlineStr"/>
      <c r="M4054" t="inlineStr"/>
      <c r="N4054" t="inlineStr"/>
      <c r="O4054" t="n">
        <v>-0</v>
      </c>
      <c r="P4054" t="n">
        <v>0</v>
      </c>
      <c r="Q4054" t="n">
        <v>500000000</v>
      </c>
    </row>
    <row r="4055" ht="15" customHeight="1" s="1003">
      <c r="A4055" s="1019" t="inlineStr">
        <is>
          <t>Import</t>
        </is>
      </c>
      <c r="B4055" t="inlineStr">
        <is>
          <t>Huile</t>
        </is>
      </c>
      <c r="C4055" t="inlineStr">
        <is>
          <t>kt</t>
        </is>
      </c>
      <c r="D4055" t="inlineStr">
        <is>
          <t>France</t>
        </is>
      </c>
      <c r="E4055" t="inlineStr">
        <is>
          <t>2019-20</t>
        </is>
      </c>
      <c r="F4055" t="inlineStr">
        <is>
          <t>Pois chiche</t>
        </is>
      </c>
      <c r="G4055" t="inlineStr"/>
      <c r="H4055" t="inlineStr"/>
      <c r="I4055" t="inlineStr"/>
      <c r="J4055" t="inlineStr"/>
      <c r="K4055" t="inlineStr"/>
      <c r="L4055" t="inlineStr"/>
      <c r="M4055" t="inlineStr"/>
      <c r="N4055" t="inlineStr"/>
      <c r="O4055" t="n">
        <v>-0</v>
      </c>
      <c r="P4055" t="n">
        <v>0</v>
      </c>
      <c r="Q4055" t="n">
        <v>500000000</v>
      </c>
    </row>
    <row r="4056" ht="15" customHeight="1" s="1003">
      <c r="A4056" s="1019" t="inlineStr">
        <is>
          <t>Import</t>
        </is>
      </c>
      <c r="B4056" t="inlineStr">
        <is>
          <t>Tourteaux</t>
        </is>
      </c>
      <c r="C4056" t="inlineStr">
        <is>
          <t>kt</t>
        </is>
      </c>
      <c r="D4056" t="inlineStr">
        <is>
          <t>France</t>
        </is>
      </c>
      <c r="E4056" t="inlineStr">
        <is>
          <t>2019-20</t>
        </is>
      </c>
      <c r="F4056" t="inlineStr">
        <is>
          <t>Pois chiche</t>
        </is>
      </c>
      <c r="G4056" t="inlineStr"/>
      <c r="H4056" t="inlineStr"/>
      <c r="I4056" t="inlineStr"/>
      <c r="J4056" t="inlineStr"/>
      <c r="K4056" t="inlineStr"/>
      <c r="L4056" t="inlineStr"/>
      <c r="M4056" t="inlineStr"/>
      <c r="N4056" t="inlineStr"/>
      <c r="O4056" t="n">
        <v>-0</v>
      </c>
      <c r="P4056" t="n">
        <v>0</v>
      </c>
      <c r="Q4056" t="n">
        <v>500000000</v>
      </c>
    </row>
    <row r="4057" ht="15" customHeight="1" s="1003">
      <c r="A4057" s="1019" t="inlineStr">
        <is>
          <t>Import</t>
        </is>
      </c>
      <c r="B4057" t="inlineStr">
        <is>
          <t>Olives</t>
        </is>
      </c>
      <c r="C4057" t="inlineStr">
        <is>
          <t>kt</t>
        </is>
      </c>
      <c r="D4057" t="inlineStr">
        <is>
          <t>France</t>
        </is>
      </c>
      <c r="E4057" t="inlineStr">
        <is>
          <t>2019-20</t>
        </is>
      </c>
      <c r="F4057" t="inlineStr">
        <is>
          <t>Pois chiche</t>
        </is>
      </c>
      <c r="G4057" t="inlineStr"/>
      <c r="H4057" t="inlineStr"/>
      <c r="I4057" t="inlineStr"/>
      <c r="J4057" t="inlineStr"/>
      <c r="K4057" t="inlineStr"/>
      <c r="L4057" t="inlineStr"/>
      <c r="M4057" t="inlineStr"/>
      <c r="N4057" t="inlineStr"/>
      <c r="O4057" t="n">
        <v>-0</v>
      </c>
      <c r="P4057" t="n">
        <v>0</v>
      </c>
      <c r="Q4057" t="n">
        <v>500000000</v>
      </c>
    </row>
    <row r="4058" ht="15" customHeight="1" s="1003">
      <c r="A4058" s="1019" t="inlineStr">
        <is>
          <t>Import</t>
        </is>
      </c>
      <c r="B4058" t="inlineStr">
        <is>
          <t>Huile d'olive</t>
        </is>
      </c>
      <c r="C4058" t="inlineStr">
        <is>
          <t>kt</t>
        </is>
      </c>
      <c r="D4058" t="inlineStr">
        <is>
          <t>France</t>
        </is>
      </c>
      <c r="E4058" t="inlineStr">
        <is>
          <t>2019-20</t>
        </is>
      </c>
      <c r="F4058" t="inlineStr">
        <is>
          <t>Pois chiche</t>
        </is>
      </c>
      <c r="G4058" t="inlineStr"/>
      <c r="H4058" t="inlineStr"/>
      <c r="I4058" t="inlineStr"/>
      <c r="J4058" t="inlineStr"/>
      <c r="K4058" t="inlineStr"/>
      <c r="L4058" t="inlineStr"/>
      <c r="M4058" t="inlineStr"/>
      <c r="N4058" t="inlineStr"/>
      <c r="O4058" t="n">
        <v>-0</v>
      </c>
      <c r="P4058" t="n">
        <v>0</v>
      </c>
      <c r="Q4058" t="n">
        <v>500000000</v>
      </c>
    </row>
    <row r="4059" ht="15" customHeight="1" s="1003">
      <c r="A4059" s="1019" t="inlineStr">
        <is>
          <t>Import</t>
        </is>
      </c>
      <c r="B4059" t="inlineStr">
        <is>
          <t>Grignons d'olive</t>
        </is>
      </c>
      <c r="C4059" t="inlineStr">
        <is>
          <t>kt</t>
        </is>
      </c>
      <c r="D4059" t="inlineStr">
        <is>
          <t>France</t>
        </is>
      </c>
      <c r="E4059" t="inlineStr">
        <is>
          <t>2019-20</t>
        </is>
      </c>
      <c r="F4059" t="inlineStr">
        <is>
          <t>Pois chiche</t>
        </is>
      </c>
      <c r="G4059" t="inlineStr"/>
      <c r="H4059" t="inlineStr"/>
      <c r="I4059" t="inlineStr"/>
      <c r="J4059" t="inlineStr"/>
      <c r="K4059" t="inlineStr"/>
      <c r="L4059" t="inlineStr"/>
      <c r="M4059" t="inlineStr"/>
      <c r="N4059" t="inlineStr"/>
      <c r="O4059" t="n">
        <v>-0</v>
      </c>
      <c r="P4059" t="n">
        <v>0</v>
      </c>
      <c r="Q4059" t="n">
        <v>500000000</v>
      </c>
    </row>
    <row r="4060" ht="15" customHeight="1" s="1003">
      <c r="A4060" s="1019" t="inlineStr">
        <is>
          <t>Import</t>
        </is>
      </c>
      <c r="B4060" t="inlineStr">
        <is>
          <t>Olives de table</t>
        </is>
      </c>
      <c r="C4060" t="inlineStr">
        <is>
          <t>kt</t>
        </is>
      </c>
      <c r="D4060" t="inlineStr">
        <is>
          <t>France</t>
        </is>
      </c>
      <c r="E4060" t="inlineStr">
        <is>
          <t>2019-20</t>
        </is>
      </c>
      <c r="F4060" t="inlineStr">
        <is>
          <t>Pois chiche</t>
        </is>
      </c>
      <c r="G4060" t="inlineStr"/>
      <c r="H4060" t="inlineStr"/>
      <c r="I4060" t="inlineStr"/>
      <c r="J4060" t="inlineStr"/>
      <c r="K4060" t="inlineStr"/>
      <c r="L4060" t="inlineStr"/>
      <c r="M4060" t="inlineStr"/>
      <c r="N4060" t="inlineStr"/>
      <c r="O4060" t="n">
        <v>-0</v>
      </c>
      <c r="P4060" t="n">
        <v>0</v>
      </c>
      <c r="Q4060" t="n">
        <v>500000000</v>
      </c>
    </row>
    <row r="4061" ht="15" customHeight="1" s="1003">
      <c r="A4061" s="1019" t="inlineStr">
        <is>
          <t>Import</t>
        </is>
      </c>
      <c r="B4061" t="inlineStr">
        <is>
          <t>Graines collectées</t>
        </is>
      </c>
      <c r="C4061" t="inlineStr">
        <is>
          <t>kt</t>
        </is>
      </c>
      <c r="D4061" t="inlineStr">
        <is>
          <t>France</t>
        </is>
      </c>
      <c r="E4061" t="inlineStr">
        <is>
          <t>2019-20</t>
        </is>
      </c>
      <c r="F4061" t="inlineStr">
        <is>
          <t>Pois chiche</t>
        </is>
      </c>
      <c r="G4061" t="inlineStr"/>
      <c r="H4061" t="inlineStr">
        <is>
          <t>Importation de graines = 7 kt (Douanes françaises - Eurostat)</t>
        </is>
      </c>
      <c r="I4061" t="inlineStr">
        <is>
          <t>Douanes françaises - Eurostat</t>
        </is>
      </c>
      <c r="J4061" t="inlineStr"/>
      <c r="K4061" t="inlineStr">
        <is>
          <t>Volume</t>
        </is>
      </c>
      <c r="L4061" t="inlineStr">
        <is>
          <t>Importation de graines</t>
        </is>
      </c>
      <c r="M4061" t="inlineStr">
        <is>
          <t>Echanges mensuels - EUROSTAT</t>
        </is>
      </c>
      <c r="N4061" t="inlineStr"/>
      <c r="O4061" t="n">
        <v>7.03</v>
      </c>
      <c r="P4061" t="inlineStr"/>
      <c r="Q4061" t="inlineStr"/>
    </row>
    <row r="4062" ht="15" customHeight="1" s="1003">
      <c r="A4062" s="1019" t="inlineStr">
        <is>
          <t>Graines récoltées</t>
        </is>
      </c>
      <c r="B4062" t="inlineStr">
        <is>
          <t>Ferme</t>
        </is>
      </c>
      <c r="C4062" t="inlineStr">
        <is>
          <t>kt</t>
        </is>
      </c>
      <c r="D4062" t="inlineStr">
        <is>
          <t>France</t>
        </is>
      </c>
      <c r="E4062" t="inlineStr">
        <is>
          <t>2019-20</t>
        </is>
      </c>
      <c r="F4062" t="inlineStr">
        <is>
          <t>Haricot sec</t>
        </is>
      </c>
      <c r="G4062" t="inlineStr"/>
      <c r="H4062" t="inlineStr"/>
      <c r="I4062" t="inlineStr"/>
      <c r="J4062" t="inlineStr"/>
      <c r="K4062" t="inlineStr"/>
      <c r="L4062" t="inlineStr"/>
      <c r="M4062" t="inlineStr"/>
      <c r="N4062" t="inlineStr"/>
      <c r="O4062" t="n">
        <v>8.18</v>
      </c>
      <c r="P4062" t="inlineStr"/>
      <c r="Q4062" t="inlineStr"/>
    </row>
    <row r="4063" ht="15" customHeight="1" s="1003">
      <c r="A4063" s="1019" t="inlineStr">
        <is>
          <t>Graines récoltées</t>
        </is>
      </c>
      <c r="B4063" t="inlineStr">
        <is>
          <t>OS</t>
        </is>
      </c>
      <c r="C4063" t="inlineStr">
        <is>
          <t>kt</t>
        </is>
      </c>
      <c r="D4063" t="inlineStr">
        <is>
          <t>France</t>
        </is>
      </c>
      <c r="E4063" t="inlineStr">
        <is>
          <t>2019-20</t>
        </is>
      </c>
      <c r="F4063" t="inlineStr">
        <is>
          <t>Haricot sec</t>
        </is>
      </c>
      <c r="G4063" t="inlineStr"/>
      <c r="H4063" t="inlineStr">
        <is>
          <t>0</t>
        </is>
      </c>
      <c r="I4063" t="inlineStr">
        <is>
          <t>0</t>
        </is>
      </c>
      <c r="J4063" t="inlineStr">
        <is>
          <t>50 % de la récolte est collectée</t>
        </is>
      </c>
      <c r="K4063" t="inlineStr">
        <is>
          <t>Répartition</t>
        </is>
      </c>
      <c r="L4063" t="inlineStr">
        <is>
          <t>Part de la collecte</t>
        </is>
      </c>
      <c r="M4063" t="inlineStr">
        <is>
          <t>0</t>
        </is>
      </c>
      <c r="N4063" t="inlineStr"/>
      <c r="O4063" t="n">
        <v>8.18</v>
      </c>
      <c r="P4063" t="inlineStr"/>
      <c r="Q4063" t="inlineStr"/>
    </row>
    <row r="4064" ht="15" customHeight="1" s="1003">
      <c r="A4064" s="1019" t="inlineStr">
        <is>
          <t>Olives</t>
        </is>
      </c>
      <c r="B4064" t="inlineStr">
        <is>
          <t>Export</t>
        </is>
      </c>
      <c r="C4064" t="inlineStr">
        <is>
          <t>kt</t>
        </is>
      </c>
      <c r="D4064" t="inlineStr">
        <is>
          <t>France</t>
        </is>
      </c>
      <c r="E4064" t="inlineStr">
        <is>
          <t>2019-20</t>
        </is>
      </c>
      <c r="F4064" t="inlineStr">
        <is>
          <t>Haricot sec</t>
        </is>
      </c>
      <c r="G4064" t="inlineStr"/>
      <c r="H4064" t="inlineStr"/>
      <c r="I4064" t="inlineStr"/>
      <c r="J4064" t="inlineStr"/>
      <c r="K4064" t="inlineStr"/>
      <c r="L4064" t="inlineStr"/>
      <c r="M4064" t="inlineStr"/>
      <c r="N4064" t="inlineStr"/>
      <c r="O4064" t="n">
        <v>-0</v>
      </c>
      <c r="P4064" t="n">
        <v>0</v>
      </c>
      <c r="Q4064" t="n">
        <v>500000000</v>
      </c>
    </row>
    <row r="4065" ht="15" customHeight="1" s="1003">
      <c r="A4065" s="1019" t="inlineStr">
        <is>
          <t>Olives</t>
        </is>
      </c>
      <c r="B4065" t="inlineStr">
        <is>
          <t>Moulin</t>
        </is>
      </c>
      <c r="C4065" t="inlineStr">
        <is>
          <t>kt</t>
        </is>
      </c>
      <c r="D4065" t="inlineStr">
        <is>
          <t>France</t>
        </is>
      </c>
      <c r="E4065" t="inlineStr">
        <is>
          <t>2019-20</t>
        </is>
      </c>
      <c r="F4065" t="inlineStr">
        <is>
          <t>Haricot sec</t>
        </is>
      </c>
      <c r="G4065" t="inlineStr"/>
      <c r="H4065" t="inlineStr"/>
      <c r="I4065" t="inlineStr"/>
      <c r="J4065" t="inlineStr"/>
      <c r="K4065" t="inlineStr"/>
      <c r="L4065" t="inlineStr"/>
      <c r="M4065" t="inlineStr"/>
      <c r="N4065" t="inlineStr"/>
      <c r="O4065" t="n">
        <v>-0</v>
      </c>
      <c r="P4065" t="n">
        <v>0</v>
      </c>
      <c r="Q4065" t="n">
        <v>500000000</v>
      </c>
    </row>
    <row r="4066" ht="15" customHeight="1" s="1003">
      <c r="A4066" s="1019" t="inlineStr">
        <is>
          <t>Olives</t>
        </is>
      </c>
      <c r="B4066" t="inlineStr">
        <is>
          <t>Conservation ou préparation d'olives</t>
        </is>
      </c>
      <c r="C4066" t="inlineStr">
        <is>
          <t>kt</t>
        </is>
      </c>
      <c r="D4066" t="inlineStr">
        <is>
          <t>France</t>
        </is>
      </c>
      <c r="E4066" t="inlineStr">
        <is>
          <t>2019-20</t>
        </is>
      </c>
      <c r="F4066" t="inlineStr">
        <is>
          <t>Haricot sec</t>
        </is>
      </c>
      <c r="G4066" t="inlineStr"/>
      <c r="H4066" t="inlineStr"/>
      <c r="I4066" t="inlineStr"/>
      <c r="J4066" t="inlineStr"/>
      <c r="K4066" t="inlineStr"/>
      <c r="L4066" t="inlineStr"/>
      <c r="M4066" t="inlineStr"/>
      <c r="N4066" t="inlineStr"/>
      <c r="O4066" t="n">
        <v>-0</v>
      </c>
      <c r="P4066" t="n">
        <v>0</v>
      </c>
      <c r="Q4066" t="n">
        <v>500000000</v>
      </c>
    </row>
    <row r="4067" ht="15" customHeight="1" s="1003">
      <c r="A4067" s="1019" t="inlineStr">
        <is>
          <t>Olives</t>
        </is>
      </c>
      <c r="B4067" t="inlineStr">
        <is>
          <t>Ecart statistique</t>
        </is>
      </c>
      <c r="C4067" t="inlineStr">
        <is>
          <t>kt</t>
        </is>
      </c>
      <c r="D4067" t="inlineStr">
        <is>
          <t>France</t>
        </is>
      </c>
      <c r="E4067" t="inlineStr">
        <is>
          <t>2019-20</t>
        </is>
      </c>
      <c r="F4067" t="inlineStr">
        <is>
          <t>Haricot sec</t>
        </is>
      </c>
      <c r="G4067" t="inlineStr"/>
      <c r="H4067" t="inlineStr"/>
      <c r="I4067" t="inlineStr"/>
      <c r="J4067" t="inlineStr"/>
      <c r="K4067" t="inlineStr"/>
      <c r="L4067" t="inlineStr"/>
      <c r="M4067" t="inlineStr"/>
      <c r="N4067" t="inlineStr"/>
      <c r="O4067" t="n">
        <v>-0</v>
      </c>
      <c r="P4067" t="n">
        <v>0</v>
      </c>
      <c r="Q4067" t="n">
        <v>500000000</v>
      </c>
    </row>
    <row r="4068" ht="15" customHeight="1" s="1003">
      <c r="A4068" s="1019" t="inlineStr">
        <is>
          <t>Graines autoconsommées</t>
        </is>
      </c>
      <c r="B4068" t="inlineStr">
        <is>
          <t>Hors FAB</t>
        </is>
      </c>
      <c r="C4068" t="inlineStr">
        <is>
          <t>kt</t>
        </is>
      </c>
      <c r="D4068" t="inlineStr">
        <is>
          <t>France</t>
        </is>
      </c>
      <c r="E4068" t="inlineStr">
        <is>
          <t>2019-20</t>
        </is>
      </c>
      <c r="F4068" t="inlineStr">
        <is>
          <t>Haricot sec</t>
        </is>
      </c>
      <c r="G4068" t="inlineStr"/>
      <c r="H4068" t="inlineStr"/>
      <c r="I4068" t="inlineStr"/>
      <c r="J4068" t="inlineStr">
        <is>
          <t>Pas de consommation de graines en alimentation animale</t>
        </is>
      </c>
      <c r="K4068" t="inlineStr"/>
      <c r="L4068" t="inlineStr">
        <is>
          <t>Consommation de graines à la ferme directement</t>
        </is>
      </c>
      <c r="M4068" t="inlineStr"/>
      <c r="N4068" t="inlineStr"/>
      <c r="O4068" t="n">
        <v>-0</v>
      </c>
      <c r="P4068" t="inlineStr"/>
      <c r="Q4068" t="inlineStr"/>
    </row>
    <row r="4069" ht="15" customHeight="1" s="1003">
      <c r="A4069" s="1019" t="inlineStr">
        <is>
          <t>Graines autoconsommées</t>
        </is>
      </c>
      <c r="B4069" t="inlineStr">
        <is>
          <t>Vente directe et autoconsommation</t>
        </is>
      </c>
      <c r="C4069" t="inlineStr">
        <is>
          <t>kt</t>
        </is>
      </c>
      <c r="D4069" t="inlineStr">
        <is>
          <t>France</t>
        </is>
      </c>
      <c r="E4069" t="inlineStr">
        <is>
          <t>2019-20</t>
        </is>
      </c>
      <c r="F4069" t="inlineStr">
        <is>
          <t>Haricot sec</t>
        </is>
      </c>
      <c r="G4069" t="inlineStr"/>
      <c r="H4069" t="inlineStr"/>
      <c r="I4069" t="inlineStr"/>
      <c r="J4069" t="inlineStr">
        <is>
          <t>Le reste des graines autoconsommées est consommé en alimentation humaine</t>
        </is>
      </c>
      <c r="K4069" t="inlineStr"/>
      <c r="L4069" t="inlineStr">
        <is>
          <t>Consommation de graines à la ferme directement</t>
        </is>
      </c>
      <c r="M4069" t="inlineStr"/>
      <c r="N4069" t="inlineStr"/>
      <c r="O4069" t="n">
        <v>6.38</v>
      </c>
      <c r="P4069" t="inlineStr"/>
      <c r="Q4069" t="inlineStr"/>
    </row>
    <row r="4070" ht="15" customHeight="1" s="1003">
      <c r="A4070" s="1019" t="inlineStr">
        <is>
          <t>Graines autoconsommées</t>
        </is>
      </c>
      <c r="B4070" t="inlineStr">
        <is>
          <t>Alimentation humaine</t>
        </is>
      </c>
      <c r="C4070" t="inlineStr">
        <is>
          <t>kt</t>
        </is>
      </c>
      <c r="D4070" t="inlineStr">
        <is>
          <t>France</t>
        </is>
      </c>
      <c r="E4070" t="inlineStr">
        <is>
          <t>2019-20</t>
        </is>
      </c>
      <c r="F4070" t="inlineStr">
        <is>
          <t>Haricot sec</t>
        </is>
      </c>
      <c r="G4070" t="inlineStr"/>
      <c r="H4070" t="inlineStr"/>
      <c r="I4070" t="inlineStr"/>
      <c r="J4070" t="inlineStr"/>
      <c r="K4070" t="inlineStr"/>
      <c r="L4070" t="inlineStr"/>
      <c r="M4070" t="inlineStr"/>
      <c r="N4070" t="inlineStr"/>
      <c r="O4070" t="n">
        <v>6.38</v>
      </c>
      <c r="P4070" t="inlineStr"/>
      <c r="Q4070" t="inlineStr"/>
    </row>
    <row r="4071" ht="15" customHeight="1" s="1003">
      <c r="A4071" s="1019" t="inlineStr">
        <is>
          <t>Graines autoconsommées</t>
        </is>
      </c>
      <c r="B4071" t="inlineStr">
        <is>
          <t>Usages alimentaires</t>
        </is>
      </c>
      <c r="C4071" t="inlineStr">
        <is>
          <t>kt</t>
        </is>
      </c>
      <c r="D4071" t="inlineStr">
        <is>
          <t>France</t>
        </is>
      </c>
      <c r="E4071" t="inlineStr">
        <is>
          <t>2019-20</t>
        </is>
      </c>
      <c r="F4071" t="inlineStr">
        <is>
          <t>Haricot sec</t>
        </is>
      </c>
      <c r="G4071" t="inlineStr"/>
      <c r="H4071" t="inlineStr"/>
      <c r="I4071" t="inlineStr"/>
      <c r="J4071" t="inlineStr"/>
      <c r="K4071" t="inlineStr"/>
      <c r="L4071" t="inlineStr"/>
      <c r="M4071" t="inlineStr"/>
      <c r="N4071" t="inlineStr"/>
      <c r="O4071" t="n">
        <v>6.38</v>
      </c>
      <c r="P4071" t="inlineStr"/>
      <c r="Q4071" t="inlineStr"/>
    </row>
    <row r="4072" ht="15" customHeight="1" s="1003">
      <c r="A4072" s="1019" t="inlineStr">
        <is>
          <t>Graines autoconsommées</t>
        </is>
      </c>
      <c r="B4072" t="inlineStr">
        <is>
          <t>Alimentation animale rente</t>
        </is>
      </c>
      <c r="C4072" t="inlineStr">
        <is>
          <t>kt</t>
        </is>
      </c>
      <c r="D4072" t="inlineStr">
        <is>
          <t>France</t>
        </is>
      </c>
      <c r="E4072" t="inlineStr">
        <is>
          <t>2019-20</t>
        </is>
      </c>
      <c r="F4072" t="inlineStr">
        <is>
          <t>Haricot sec</t>
        </is>
      </c>
      <c r="G4072" t="inlineStr"/>
      <c r="H4072" t="inlineStr"/>
      <c r="I4072" t="inlineStr"/>
      <c r="J4072" t="inlineStr"/>
      <c r="K4072" t="inlineStr"/>
      <c r="L4072" t="inlineStr"/>
      <c r="M4072" t="inlineStr"/>
      <c r="N4072" t="inlineStr"/>
      <c r="O4072" t="n">
        <v>0</v>
      </c>
      <c r="P4072" t="inlineStr"/>
      <c r="Q4072" t="inlineStr"/>
    </row>
    <row r="4073" ht="15" customHeight="1" s="1003">
      <c r="A4073" s="1019" t="inlineStr">
        <is>
          <t>Graines autoconsommées</t>
        </is>
      </c>
      <c r="B4073" t="inlineStr">
        <is>
          <t>Alimentation animale</t>
        </is>
      </c>
      <c r="C4073" t="inlineStr">
        <is>
          <t>kt</t>
        </is>
      </c>
      <c r="D4073" t="inlineStr">
        <is>
          <t>France</t>
        </is>
      </c>
      <c r="E4073" t="inlineStr">
        <is>
          <t>2019-20</t>
        </is>
      </c>
      <c r="F4073" t="inlineStr">
        <is>
          <t>Haricot sec</t>
        </is>
      </c>
      <c r="G4073" t="inlineStr"/>
      <c r="H4073" t="inlineStr"/>
      <c r="I4073" t="inlineStr"/>
      <c r="J4073" t="inlineStr"/>
      <c r="K4073" t="inlineStr"/>
      <c r="L4073" t="inlineStr"/>
      <c r="M4073" t="inlineStr"/>
      <c r="N4073" t="inlineStr"/>
      <c r="O4073" t="n">
        <v>0</v>
      </c>
      <c r="P4073" t="inlineStr"/>
      <c r="Q4073" t="inlineStr"/>
    </row>
    <row r="4074" ht="15" customHeight="1" s="1003">
      <c r="A4074" s="1019" t="inlineStr">
        <is>
          <t>Graines autoconsommées</t>
        </is>
      </c>
      <c r="B4074" t="inlineStr">
        <is>
          <t>Débouchés</t>
        </is>
      </c>
      <c r="C4074" t="inlineStr">
        <is>
          <t>kt</t>
        </is>
      </c>
      <c r="D4074" t="inlineStr">
        <is>
          <t>France</t>
        </is>
      </c>
      <c r="E4074" t="inlineStr">
        <is>
          <t>2019-20</t>
        </is>
      </c>
      <c r="F4074" t="inlineStr">
        <is>
          <t>Haricot sec</t>
        </is>
      </c>
      <c r="G4074" t="inlineStr"/>
      <c r="H4074" t="inlineStr"/>
      <c r="I4074" t="inlineStr"/>
      <c r="J4074" t="inlineStr"/>
      <c r="K4074" t="inlineStr"/>
      <c r="L4074" t="inlineStr"/>
      <c r="M4074" t="inlineStr"/>
      <c r="N4074" t="inlineStr"/>
      <c r="O4074" t="n">
        <v>6.54</v>
      </c>
      <c r="P4074" t="inlineStr"/>
      <c r="Q4074" t="inlineStr"/>
    </row>
    <row r="4075" ht="15" customHeight="1" s="1003">
      <c r="A4075" s="1019" t="inlineStr">
        <is>
          <t>Graines autoconsommées</t>
        </is>
      </c>
      <c r="B4075" t="inlineStr">
        <is>
          <t>FAF</t>
        </is>
      </c>
      <c r="C4075" t="inlineStr">
        <is>
          <t>kt</t>
        </is>
      </c>
      <c r="D4075" t="inlineStr">
        <is>
          <t>France</t>
        </is>
      </c>
      <c r="E4075" t="inlineStr">
        <is>
          <t>2019-20</t>
        </is>
      </c>
      <c r="F4075" t="inlineStr">
        <is>
          <t>Haricot sec</t>
        </is>
      </c>
      <c r="G4075" t="inlineStr"/>
      <c r="H4075" t="inlineStr"/>
      <c r="I4075" t="inlineStr"/>
      <c r="J4075" t="inlineStr"/>
      <c r="K4075" t="inlineStr"/>
      <c r="L4075" t="inlineStr"/>
      <c r="M4075" t="inlineStr"/>
      <c r="N4075" t="inlineStr"/>
      <c r="O4075" t="n">
        <v>-0</v>
      </c>
      <c r="P4075" t="n">
        <v>0</v>
      </c>
      <c r="Q4075" t="n">
        <v>-0</v>
      </c>
    </row>
    <row r="4076" ht="15" customHeight="1" s="1003">
      <c r="A4076" s="1019" t="inlineStr">
        <is>
          <t>Graines autoconsommées</t>
        </is>
      </c>
      <c r="B4076" t="inlineStr">
        <is>
          <t>Direct élevage</t>
        </is>
      </c>
      <c r="C4076" t="inlineStr">
        <is>
          <t>kt</t>
        </is>
      </c>
      <c r="D4076" t="inlineStr">
        <is>
          <t>France</t>
        </is>
      </c>
      <c r="E4076" t="inlineStr">
        <is>
          <t>2019-20</t>
        </is>
      </c>
      <c r="F4076" t="inlineStr">
        <is>
          <t>Haricot sec</t>
        </is>
      </c>
      <c r="G4076" t="inlineStr"/>
      <c r="H4076" t="inlineStr"/>
      <c r="I4076" t="inlineStr"/>
      <c r="J4076" t="inlineStr"/>
      <c r="K4076" t="inlineStr"/>
      <c r="L4076" t="inlineStr"/>
      <c r="M4076" t="inlineStr"/>
      <c r="N4076" t="inlineStr"/>
      <c r="O4076" t="n">
        <v>-0</v>
      </c>
      <c r="P4076" t="n">
        <v>0</v>
      </c>
      <c r="Q4076" t="n">
        <v>-0</v>
      </c>
    </row>
    <row r="4077" ht="15" customHeight="1" s="1003">
      <c r="A4077" s="1019" t="inlineStr">
        <is>
          <t>Graines autoconsommées</t>
        </is>
      </c>
      <c r="B4077" t="inlineStr">
        <is>
          <t>Elimination/Pertes</t>
        </is>
      </c>
      <c r="C4077" t="inlineStr">
        <is>
          <t>kt</t>
        </is>
      </c>
      <c r="D4077" t="inlineStr">
        <is>
          <t>France</t>
        </is>
      </c>
      <c r="E4077" t="inlineStr">
        <is>
          <t>2019-20</t>
        </is>
      </c>
      <c r="F4077" t="inlineStr">
        <is>
          <t>Haricot sec</t>
        </is>
      </c>
      <c r="G4077" t="inlineStr"/>
      <c r="H4077" t="inlineStr">
        <is>
          <t>Ratio de pertes à la ferme = 2 % (ORIFLAAM - Terres Univia)</t>
        </is>
      </c>
      <c r="I4077" t="inlineStr">
        <is>
          <t>ORIFLAAM - Terres Univia</t>
        </is>
      </c>
      <c r="J4077" t="inlineStr">
        <is>
          <t>Même ratio de pertes à la ferme que soja, pois et féverole</t>
        </is>
      </c>
      <c r="K4077" t="inlineStr">
        <is>
          <t>Rendement</t>
        </is>
      </c>
      <c r="L4077" t="inlineStr">
        <is>
          <t>Ratio de pertes à la ferme</t>
        </is>
      </c>
      <c r="M4077" t="inlineStr">
        <is>
          <t>Pertes ferme - TERRES UNIVIA</t>
        </is>
      </c>
      <c r="N4077" t="inlineStr"/>
      <c r="O4077" t="n">
        <v>0.16</v>
      </c>
      <c r="P4077" t="inlineStr"/>
      <c r="Q4077" t="inlineStr"/>
    </row>
    <row r="4078" ht="15" customHeight="1" s="1003">
      <c r="A4078" s="1019" t="inlineStr">
        <is>
          <t>Graines autoconsommées</t>
        </is>
      </c>
      <c r="B4078" t="inlineStr">
        <is>
          <t>Autres usages (ou usages indéfinis)</t>
        </is>
      </c>
      <c r="C4078" t="inlineStr">
        <is>
          <t>kt</t>
        </is>
      </c>
      <c r="D4078" t="inlineStr">
        <is>
          <t>France</t>
        </is>
      </c>
      <c r="E4078" t="inlineStr">
        <is>
          <t>2019-20</t>
        </is>
      </c>
      <c r="F4078" t="inlineStr">
        <is>
          <t>Haricot sec</t>
        </is>
      </c>
      <c r="G4078" t="inlineStr"/>
      <c r="H4078" t="inlineStr"/>
      <c r="I4078" t="inlineStr"/>
      <c r="J4078" t="inlineStr"/>
      <c r="K4078" t="inlineStr"/>
      <c r="L4078" t="inlineStr"/>
      <c r="M4078" t="inlineStr"/>
      <c r="N4078" t="inlineStr"/>
      <c r="O4078" t="n">
        <v>0.16</v>
      </c>
      <c r="P4078" t="inlineStr"/>
      <c r="Q4078" t="inlineStr"/>
    </row>
    <row r="4079" ht="15" customHeight="1" s="1003">
      <c r="A4079" s="1019" t="inlineStr">
        <is>
          <t>Graines autoconsommées</t>
        </is>
      </c>
      <c r="B4079" t="inlineStr">
        <is>
          <t>Semences fermières</t>
        </is>
      </c>
      <c r="C4079" t="inlineStr">
        <is>
          <t>kt</t>
        </is>
      </c>
      <c r="D4079" t="inlineStr">
        <is>
          <t>France</t>
        </is>
      </c>
      <c r="E4079" t="inlineStr">
        <is>
          <t>2019-20</t>
        </is>
      </c>
      <c r="F4079" t="inlineStr">
        <is>
          <t>Haricot sec</t>
        </is>
      </c>
      <c r="G4079" t="inlineStr"/>
      <c r="H4079" t="inlineStr">
        <is>
          <t>0</t>
        </is>
      </c>
      <c r="I4079" t="inlineStr">
        <is>
          <t>0</t>
        </is>
      </c>
      <c r="J4079" t="inlineStr">
        <is>
          <t>Autant de semences fermières que de semences certifiées sont produites</t>
        </is>
      </c>
      <c r="K4079" t="inlineStr">
        <is>
          <t>Répartition</t>
        </is>
      </c>
      <c r="L4079" t="inlineStr">
        <is>
          <t>Part de semences fermières (par rapport aux semences certifiées)</t>
        </is>
      </c>
      <c r="M4079" t="inlineStr">
        <is>
          <t>0</t>
        </is>
      </c>
      <c r="N4079" t="inlineStr"/>
      <c r="O4079" t="n">
        <v>1.64</v>
      </c>
      <c r="P4079" t="inlineStr"/>
      <c r="Q4079" t="inlineStr"/>
    </row>
    <row r="4080" ht="15" customHeight="1" s="1003">
      <c r="A4080" s="1019" t="inlineStr">
        <is>
          <t>Graines autoconsommées</t>
        </is>
      </c>
      <c r="B4080" t="inlineStr">
        <is>
          <t>Semences</t>
        </is>
      </c>
      <c r="C4080" t="inlineStr">
        <is>
          <t>kt</t>
        </is>
      </c>
      <c r="D4080" t="inlineStr">
        <is>
          <t>France</t>
        </is>
      </c>
      <c r="E4080" t="inlineStr">
        <is>
          <t>2019-20</t>
        </is>
      </c>
      <c r="F4080" t="inlineStr">
        <is>
          <t>Haricot sec</t>
        </is>
      </c>
      <c r="G4080" t="inlineStr"/>
      <c r="H4080" t="inlineStr"/>
      <c r="I4080" t="inlineStr"/>
      <c r="J4080" t="inlineStr">
        <is>
          <t>Autant de semences fermières que de semences certifiées sont produites</t>
        </is>
      </c>
      <c r="K4080" t="inlineStr">
        <is>
          <t>Répartition</t>
        </is>
      </c>
      <c r="L4080" t="inlineStr">
        <is>
          <t>Part de semences fermières (par rapport aux semences certifiées)</t>
        </is>
      </c>
      <c r="M4080" t="inlineStr"/>
      <c r="N4080" t="inlineStr"/>
      <c r="O4080" t="n">
        <v>1.64</v>
      </c>
      <c r="P4080" t="inlineStr"/>
      <c r="Q4080" t="inlineStr"/>
    </row>
    <row r="4081" ht="15" customHeight="1" s="1003">
      <c r="A4081" s="1019" t="inlineStr">
        <is>
          <t>Stock initial</t>
        </is>
      </c>
      <c r="B4081" t="inlineStr">
        <is>
          <t>Ferme</t>
        </is>
      </c>
      <c r="C4081" t="inlineStr">
        <is>
          <t>kt</t>
        </is>
      </c>
      <c r="D4081" t="inlineStr">
        <is>
          <t>France</t>
        </is>
      </c>
      <c r="E4081" t="inlineStr">
        <is>
          <t>2019-20</t>
        </is>
      </c>
      <c r="F4081" t="inlineStr">
        <is>
          <t>Haricot sec</t>
        </is>
      </c>
      <c r="G4081" t="inlineStr"/>
      <c r="H4081" t="inlineStr"/>
      <c r="I4081" t="inlineStr"/>
      <c r="J4081" t="inlineStr"/>
      <c r="K4081" t="inlineStr"/>
      <c r="L4081" t="inlineStr"/>
      <c r="M4081" t="inlineStr"/>
      <c r="N4081" t="inlineStr"/>
      <c r="O4081" t="n">
        <v>0</v>
      </c>
      <c r="P4081" t="inlineStr"/>
      <c r="Q4081" t="inlineStr"/>
    </row>
    <row r="4082" ht="15" customHeight="1" s="1003">
      <c r="A4082" s="1019" t="inlineStr">
        <is>
          <t>Stock initial</t>
        </is>
      </c>
      <c r="B4082" t="inlineStr">
        <is>
          <t>OS</t>
        </is>
      </c>
      <c r="C4082" t="inlineStr">
        <is>
          <t>kt</t>
        </is>
      </c>
      <c r="D4082" t="inlineStr">
        <is>
          <t>France</t>
        </is>
      </c>
      <c r="E4082" t="inlineStr">
        <is>
          <t>2019-20</t>
        </is>
      </c>
      <c r="F4082" t="inlineStr">
        <is>
          <t>Haricot sec</t>
        </is>
      </c>
      <c r="G4082" t="inlineStr"/>
      <c r="H4082" t="inlineStr"/>
      <c r="I4082" t="inlineStr"/>
      <c r="J4082" t="inlineStr">
        <is>
          <t>10 % de la récolte est déstockée</t>
        </is>
      </c>
      <c r="K4082" t="inlineStr">
        <is>
          <t>Répartition</t>
        </is>
      </c>
      <c r="L4082" t="inlineStr">
        <is>
          <t>Part du stock initial</t>
        </is>
      </c>
      <c r="M4082" t="inlineStr"/>
      <c r="N4082" t="inlineStr"/>
      <c r="O4082" t="n">
        <v>1.64</v>
      </c>
      <c r="P4082" t="inlineStr"/>
      <c r="Q4082" t="inlineStr"/>
    </row>
    <row r="4083" ht="15" customHeight="1" s="1003">
      <c r="A4083" s="1019" t="inlineStr">
        <is>
          <t>Stock initial à la ferme</t>
        </is>
      </c>
      <c r="B4083" t="inlineStr">
        <is>
          <t>Ferme</t>
        </is>
      </c>
      <c r="C4083" t="inlineStr">
        <is>
          <t>kt</t>
        </is>
      </c>
      <c r="D4083" t="inlineStr">
        <is>
          <t>France</t>
        </is>
      </c>
      <c r="E4083" t="inlineStr">
        <is>
          <t>2019-20</t>
        </is>
      </c>
      <c r="F4083" t="inlineStr">
        <is>
          <t>Haricot sec</t>
        </is>
      </c>
      <c r="G4083" t="inlineStr"/>
      <c r="H4083" t="inlineStr"/>
      <c r="I4083" t="inlineStr"/>
      <c r="J4083" t="inlineStr">
        <is>
          <t>Le stock à la ferme est négligé</t>
        </is>
      </c>
      <c r="K4083" t="inlineStr"/>
      <c r="L4083" t="inlineStr">
        <is>
          <t>Stock initial à la ferme</t>
        </is>
      </c>
      <c r="M4083" t="inlineStr"/>
      <c r="N4083" t="inlineStr"/>
      <c r="O4083" t="n">
        <v>-0</v>
      </c>
      <c r="P4083" t="inlineStr"/>
      <c r="Q4083" t="inlineStr"/>
    </row>
    <row r="4084" ht="15" customHeight="1" s="1003">
      <c r="A4084" s="1019" t="inlineStr">
        <is>
          <t>Stock initial collecteurs</t>
        </is>
      </c>
      <c r="B4084" t="inlineStr">
        <is>
          <t>OS</t>
        </is>
      </c>
      <c r="C4084" t="inlineStr">
        <is>
          <t>kt</t>
        </is>
      </c>
      <c r="D4084" t="inlineStr">
        <is>
          <t>France</t>
        </is>
      </c>
      <c r="E4084" t="inlineStr">
        <is>
          <t>2019-20</t>
        </is>
      </c>
      <c r="F4084" t="inlineStr">
        <is>
          <t>Haricot sec</t>
        </is>
      </c>
      <c r="G4084" t="inlineStr"/>
      <c r="H4084" t="inlineStr">
        <is>
          <t>0</t>
        </is>
      </c>
      <c r="I4084" t="inlineStr">
        <is>
          <t>0</t>
        </is>
      </c>
      <c r="J4084" t="inlineStr">
        <is>
          <t>10 % de la récolte est déstockée</t>
        </is>
      </c>
      <c r="K4084" t="inlineStr">
        <is>
          <t>Répartition</t>
        </is>
      </c>
      <c r="L4084" t="inlineStr">
        <is>
          <t>Part du stock initial</t>
        </is>
      </c>
      <c r="M4084" t="inlineStr">
        <is>
          <t>0</t>
        </is>
      </c>
      <c r="N4084" t="inlineStr"/>
      <c r="O4084" t="n">
        <v>1.64</v>
      </c>
      <c r="P4084" t="inlineStr"/>
      <c r="Q4084" t="inlineStr"/>
    </row>
    <row r="4085" ht="15" customHeight="1" s="1003">
      <c r="A4085" s="1019" t="inlineStr">
        <is>
          <t>Graines collectées</t>
        </is>
      </c>
      <c r="B4085" t="inlineStr">
        <is>
          <t>Fabrication de produits alimentaires</t>
        </is>
      </c>
      <c r="C4085" t="inlineStr">
        <is>
          <t>kt</t>
        </is>
      </c>
      <c r="D4085" t="inlineStr">
        <is>
          <t>France</t>
        </is>
      </c>
      <c r="E4085" t="inlineStr">
        <is>
          <t>2019-20</t>
        </is>
      </c>
      <c r="F4085" t="inlineStr">
        <is>
          <t>Haricot sec</t>
        </is>
      </c>
      <c r="G4085" t="inlineStr"/>
      <c r="H4085" t="inlineStr"/>
      <c r="I4085" t="inlineStr"/>
      <c r="J4085" t="inlineStr">
        <is>
          <t>Le reste des graines collectées est consommé pour la fabrication de produits alimentaires</t>
        </is>
      </c>
      <c r="K4085" t="inlineStr"/>
      <c r="L4085" t="inlineStr">
        <is>
          <t>Consommation de graines pour la fabrication de produits alimentaires</t>
        </is>
      </c>
      <c r="M4085" t="inlineStr"/>
      <c r="N4085" t="inlineStr"/>
      <c r="O4085" t="n">
        <v>34.1</v>
      </c>
      <c r="P4085" t="inlineStr"/>
      <c r="Q4085" t="inlineStr"/>
    </row>
    <row r="4086" ht="15" customHeight="1" s="1003">
      <c r="A4086" s="1019" t="inlineStr">
        <is>
          <t>Graines collectées</t>
        </is>
      </c>
      <c r="B4086" t="inlineStr">
        <is>
          <t>Alimentation humaine</t>
        </is>
      </c>
      <c r="C4086" t="inlineStr">
        <is>
          <t>kt</t>
        </is>
      </c>
      <c r="D4086" t="inlineStr">
        <is>
          <t>France</t>
        </is>
      </c>
      <c r="E4086" t="inlineStr">
        <is>
          <t>2019-20</t>
        </is>
      </c>
      <c r="F4086" t="inlineStr">
        <is>
          <t>Haricot sec</t>
        </is>
      </c>
      <c r="G4086" t="inlineStr"/>
      <c r="H4086" t="inlineStr"/>
      <c r="I4086" t="inlineStr"/>
      <c r="J4086" t="inlineStr">
        <is>
          <t>Pas de consommation de graines en alimentation humaine</t>
        </is>
      </c>
      <c r="K4086" t="inlineStr"/>
      <c r="L4086" t="inlineStr">
        <is>
          <t>Consommation de graines en alimentation humaine</t>
        </is>
      </c>
      <c r="M4086" t="inlineStr"/>
      <c r="N4086" t="inlineStr"/>
      <c r="O4086" t="n">
        <v>-0</v>
      </c>
      <c r="P4086" t="inlineStr"/>
      <c r="Q4086" t="inlineStr"/>
    </row>
    <row r="4087" ht="15" customHeight="1" s="1003">
      <c r="A4087" s="1019" t="inlineStr">
        <is>
          <t>Graines collectées</t>
        </is>
      </c>
      <c r="B4087" t="inlineStr">
        <is>
          <t>Vente directe et autoconsommation</t>
        </is>
      </c>
      <c r="C4087" t="inlineStr">
        <is>
          <t>kt</t>
        </is>
      </c>
      <c r="D4087" t="inlineStr">
        <is>
          <t>France</t>
        </is>
      </c>
      <c r="E4087" t="inlineStr">
        <is>
          <t>2019-20</t>
        </is>
      </c>
      <c r="F4087" t="inlineStr">
        <is>
          <t>Haricot sec</t>
        </is>
      </c>
      <c r="G4087" t="inlineStr"/>
      <c r="H4087" t="inlineStr"/>
      <c r="I4087" t="inlineStr"/>
      <c r="J4087" t="inlineStr"/>
      <c r="K4087" t="inlineStr"/>
      <c r="L4087" t="inlineStr"/>
      <c r="M4087" t="inlineStr"/>
      <c r="N4087" t="inlineStr"/>
      <c r="O4087" t="n">
        <v>-0</v>
      </c>
      <c r="P4087" t="n">
        <v>0</v>
      </c>
      <c r="Q4087" t="n">
        <v>-0</v>
      </c>
    </row>
    <row r="4088" ht="15" customHeight="1" s="1003">
      <c r="A4088" s="1019" t="inlineStr">
        <is>
          <t>Graines collectées</t>
        </is>
      </c>
      <c r="B4088" t="inlineStr">
        <is>
          <t>Circuits spécialisés</t>
        </is>
      </c>
      <c r="C4088" t="inlineStr">
        <is>
          <t>kt</t>
        </is>
      </c>
      <c r="D4088" t="inlineStr">
        <is>
          <t>France</t>
        </is>
      </c>
      <c r="E4088" t="inlineStr">
        <is>
          <t>2019-20</t>
        </is>
      </c>
      <c r="F4088" t="inlineStr">
        <is>
          <t>Haricot sec</t>
        </is>
      </c>
      <c r="G4088" t="inlineStr"/>
      <c r="H4088" t="inlineStr"/>
      <c r="I4088" t="inlineStr"/>
      <c r="J4088" t="inlineStr"/>
      <c r="K4088" t="inlineStr"/>
      <c r="L4088" t="inlineStr"/>
      <c r="M4088" t="inlineStr"/>
      <c r="N4088" t="inlineStr"/>
      <c r="O4088" t="n">
        <v>-0</v>
      </c>
      <c r="P4088" t="n">
        <v>0</v>
      </c>
      <c r="Q4088" t="n">
        <v>-0</v>
      </c>
    </row>
    <row r="4089" ht="15" customHeight="1" s="1003">
      <c r="A4089" s="1019" t="inlineStr">
        <is>
          <t>Graines collectées</t>
        </is>
      </c>
      <c r="B4089" t="inlineStr">
        <is>
          <t>GMS</t>
        </is>
      </c>
      <c r="C4089" t="inlineStr">
        <is>
          <t>kt</t>
        </is>
      </c>
      <c r="D4089" t="inlineStr">
        <is>
          <t>France</t>
        </is>
      </c>
      <c r="E4089" t="inlineStr">
        <is>
          <t>2019-20</t>
        </is>
      </c>
      <c r="F4089" t="inlineStr">
        <is>
          <t>Haricot sec</t>
        </is>
      </c>
      <c r="G4089" t="inlineStr"/>
      <c r="H4089" t="inlineStr"/>
      <c r="I4089" t="inlineStr"/>
      <c r="J4089" t="inlineStr"/>
      <c r="K4089" t="inlineStr"/>
      <c r="L4089" t="inlineStr"/>
      <c r="M4089" t="inlineStr"/>
      <c r="N4089" t="inlineStr"/>
      <c r="O4089" t="n">
        <v>-0</v>
      </c>
      <c r="P4089" t="n">
        <v>0</v>
      </c>
      <c r="Q4089" t="n">
        <v>-0</v>
      </c>
    </row>
    <row r="4090" ht="15" customHeight="1" s="1003">
      <c r="A4090" s="1019" t="inlineStr">
        <is>
          <t>Graines collectées</t>
        </is>
      </c>
      <c r="B4090" t="inlineStr">
        <is>
          <t>RHD</t>
        </is>
      </c>
      <c r="C4090" t="inlineStr">
        <is>
          <t>kt</t>
        </is>
      </c>
      <c r="D4090" t="inlineStr">
        <is>
          <t>France</t>
        </is>
      </c>
      <c r="E4090" t="inlineStr">
        <is>
          <t>2019-20</t>
        </is>
      </c>
      <c r="F4090" t="inlineStr">
        <is>
          <t>Haricot sec</t>
        </is>
      </c>
      <c r="G4090" t="inlineStr"/>
      <c r="H4090" t="inlineStr"/>
      <c r="I4090" t="inlineStr"/>
      <c r="J4090" t="inlineStr"/>
      <c r="K4090" t="inlineStr"/>
      <c r="L4090" t="inlineStr"/>
      <c r="M4090" t="inlineStr"/>
      <c r="N4090" t="inlineStr"/>
      <c r="O4090" t="n">
        <v>-0</v>
      </c>
      <c r="P4090" t="n">
        <v>0</v>
      </c>
      <c r="Q4090" t="n">
        <v>-0</v>
      </c>
    </row>
    <row r="4091" ht="15" customHeight="1" s="1003">
      <c r="A4091" s="1019" t="inlineStr">
        <is>
          <t>Graines collectées</t>
        </is>
      </c>
      <c r="B4091" t="inlineStr">
        <is>
          <t>Trituration</t>
        </is>
      </c>
      <c r="C4091" t="inlineStr">
        <is>
          <t>kt</t>
        </is>
      </c>
      <c r="D4091" t="inlineStr">
        <is>
          <t>France</t>
        </is>
      </c>
      <c r="E4091" t="inlineStr">
        <is>
          <t>2019-20</t>
        </is>
      </c>
      <c r="F4091" t="inlineStr">
        <is>
          <t>Haricot sec</t>
        </is>
      </c>
      <c r="G4091" t="inlineStr"/>
      <c r="H4091" t="inlineStr"/>
      <c r="I4091" t="inlineStr"/>
      <c r="J4091" t="inlineStr">
        <is>
          <t>Pas de trituration</t>
        </is>
      </c>
      <c r="K4091" t="inlineStr"/>
      <c r="L4091" t="inlineStr">
        <is>
          <t>Consommation de graines par la Trituration</t>
        </is>
      </c>
      <c r="M4091" t="inlineStr"/>
      <c r="N4091" t="inlineStr"/>
      <c r="O4091" t="n">
        <v>-0</v>
      </c>
      <c r="P4091" t="inlineStr"/>
      <c r="Q4091" t="inlineStr"/>
    </row>
    <row r="4092" ht="15" customHeight="1" s="1003">
      <c r="A4092" s="1019" t="inlineStr">
        <is>
          <t>Graines collectées</t>
        </is>
      </c>
      <c r="B4092" t="inlineStr">
        <is>
          <t>FAB</t>
        </is>
      </c>
      <c r="C4092" t="inlineStr">
        <is>
          <t>kt</t>
        </is>
      </c>
      <c r="D4092" t="inlineStr">
        <is>
          <t>France</t>
        </is>
      </c>
      <c r="E4092" t="inlineStr">
        <is>
          <t>2019-20</t>
        </is>
      </c>
      <c r="F4092" t="inlineStr">
        <is>
          <t>Haricot sec</t>
        </is>
      </c>
      <c r="G4092" t="inlineStr"/>
      <c r="H4092" t="inlineStr"/>
      <c r="I4092" t="inlineStr"/>
      <c r="J4092" t="inlineStr">
        <is>
          <t>Les graines ne sont pas consommées en alimentation animale</t>
        </is>
      </c>
      <c r="K4092" t="inlineStr"/>
      <c r="L4092" t="inlineStr"/>
      <c r="M4092" t="inlineStr"/>
      <c r="N4092" t="inlineStr"/>
      <c r="O4092" t="n">
        <v>-0</v>
      </c>
      <c r="P4092" t="inlineStr"/>
      <c r="Q4092" t="inlineStr"/>
    </row>
    <row r="4093" ht="15" customHeight="1" s="1003">
      <c r="A4093" s="1019" t="inlineStr">
        <is>
          <t>Graines collectées</t>
        </is>
      </c>
      <c r="B4093" t="inlineStr">
        <is>
          <t>Amidonnerie</t>
        </is>
      </c>
      <c r="C4093" t="inlineStr">
        <is>
          <t>kt</t>
        </is>
      </c>
      <c r="D4093" t="inlineStr">
        <is>
          <t>France</t>
        </is>
      </c>
      <c r="E4093" t="inlineStr">
        <is>
          <t>2019-20</t>
        </is>
      </c>
      <c r="F4093" t="inlineStr">
        <is>
          <t>Haricot sec</t>
        </is>
      </c>
      <c r="G4093" t="inlineStr"/>
      <c r="H4093" t="inlineStr"/>
      <c r="I4093" t="inlineStr"/>
      <c r="J4093" t="inlineStr"/>
      <c r="K4093" t="inlineStr"/>
      <c r="L4093" t="inlineStr"/>
      <c r="M4093" t="inlineStr"/>
      <c r="N4093" t="inlineStr"/>
      <c r="O4093" t="n">
        <v>-0</v>
      </c>
      <c r="P4093" t="inlineStr"/>
      <c r="Q4093" t="inlineStr"/>
    </row>
    <row r="4094" ht="15" customHeight="1" s="1003">
      <c r="A4094" s="1019" t="inlineStr">
        <is>
          <t>Graines collectées</t>
        </is>
      </c>
      <c r="B4094" t="inlineStr">
        <is>
          <t>Meunerie</t>
        </is>
      </c>
      <c r="C4094" t="inlineStr">
        <is>
          <t>kt</t>
        </is>
      </c>
      <c r="D4094" t="inlineStr">
        <is>
          <t>France</t>
        </is>
      </c>
      <c r="E4094" t="inlineStr">
        <is>
          <t>2019-20</t>
        </is>
      </c>
      <c r="F4094" t="inlineStr">
        <is>
          <t>Haricot sec</t>
        </is>
      </c>
      <c r="G4094" t="inlineStr"/>
      <c r="H4094" t="inlineStr"/>
      <c r="I4094" t="inlineStr"/>
      <c r="J4094" t="inlineStr"/>
      <c r="K4094" t="inlineStr"/>
      <c r="L4094" t="inlineStr"/>
      <c r="M4094" t="inlineStr"/>
      <c r="N4094" t="inlineStr"/>
      <c r="O4094" t="n">
        <v>-0</v>
      </c>
      <c r="P4094" t="inlineStr"/>
      <c r="Q4094" t="inlineStr"/>
    </row>
    <row r="4095" ht="15" customHeight="1" s="1003">
      <c r="A4095" s="1019" t="inlineStr">
        <is>
          <t>Graines collectées</t>
        </is>
      </c>
      <c r="B4095" t="inlineStr">
        <is>
          <t>Fabrication d'ingrédients</t>
        </is>
      </c>
      <c r="C4095" t="inlineStr">
        <is>
          <t>kt</t>
        </is>
      </c>
      <c r="D4095" t="inlineStr">
        <is>
          <t>France</t>
        </is>
      </c>
      <c r="E4095" t="inlineStr">
        <is>
          <t>2019-20</t>
        </is>
      </c>
      <c r="F4095" t="inlineStr">
        <is>
          <t>Haricot sec</t>
        </is>
      </c>
      <c r="G4095" t="inlineStr"/>
      <c r="H4095" t="inlineStr"/>
      <c r="I4095" t="inlineStr"/>
      <c r="J4095" t="inlineStr"/>
      <c r="K4095" t="inlineStr"/>
      <c r="L4095" t="inlineStr"/>
      <c r="M4095" t="inlineStr"/>
      <c r="N4095" t="inlineStr"/>
      <c r="O4095" t="n">
        <v>-0</v>
      </c>
      <c r="P4095" t="inlineStr"/>
      <c r="Q4095" t="inlineStr"/>
    </row>
    <row r="4096" ht="15" customHeight="1" s="1003">
      <c r="A4096" s="1019" t="inlineStr">
        <is>
          <t>Graines collectées</t>
        </is>
      </c>
      <c r="B4096" t="inlineStr">
        <is>
          <t>Ménages</t>
        </is>
      </c>
      <c r="C4096" t="inlineStr">
        <is>
          <t>kt</t>
        </is>
      </c>
      <c r="D4096" t="inlineStr">
        <is>
          <t>France</t>
        </is>
      </c>
      <c r="E4096" t="inlineStr">
        <is>
          <t>2019-20</t>
        </is>
      </c>
      <c r="F4096" t="inlineStr">
        <is>
          <t>Haricot sec</t>
        </is>
      </c>
      <c r="G4096" t="inlineStr"/>
      <c r="H4096" t="inlineStr"/>
      <c r="I4096" t="inlineStr"/>
      <c r="J4096" t="inlineStr"/>
      <c r="K4096" t="inlineStr"/>
      <c r="L4096" t="inlineStr"/>
      <c r="M4096" t="inlineStr"/>
      <c r="N4096" t="inlineStr"/>
      <c r="O4096" t="n">
        <v>-0</v>
      </c>
      <c r="P4096" t="n">
        <v>0</v>
      </c>
      <c r="Q4096" t="n">
        <v>-0</v>
      </c>
    </row>
    <row r="4097" ht="15" customHeight="1" s="1003">
      <c r="A4097" s="1019" t="inlineStr">
        <is>
          <t>Graines collectées</t>
        </is>
      </c>
      <c r="B4097" t="inlineStr">
        <is>
          <t>Circuits généralistes</t>
        </is>
      </c>
      <c r="C4097" t="inlineStr">
        <is>
          <t>kt</t>
        </is>
      </c>
      <c r="D4097" t="inlineStr">
        <is>
          <t>France</t>
        </is>
      </c>
      <c r="E4097" t="inlineStr">
        <is>
          <t>2019-20</t>
        </is>
      </c>
      <c r="F4097" t="inlineStr">
        <is>
          <t>Haricot sec</t>
        </is>
      </c>
      <c r="G4097" t="inlineStr"/>
      <c r="H4097" t="inlineStr"/>
      <c r="I4097" t="inlineStr"/>
      <c r="J4097" t="inlineStr"/>
      <c r="K4097" t="inlineStr"/>
      <c r="L4097" t="inlineStr"/>
      <c r="M4097" t="inlineStr"/>
      <c r="N4097" t="inlineStr"/>
      <c r="O4097" t="n">
        <v>-0</v>
      </c>
      <c r="P4097" t="n">
        <v>0</v>
      </c>
      <c r="Q4097" t="n">
        <v>-0</v>
      </c>
    </row>
    <row r="4098" ht="15" customHeight="1" s="1003">
      <c r="A4098" s="1019" t="inlineStr">
        <is>
          <t>Graines collectées</t>
        </is>
      </c>
      <c r="B4098" t="inlineStr">
        <is>
          <t>Usages alimentaires</t>
        </is>
      </c>
      <c r="C4098" t="inlineStr">
        <is>
          <t>kt</t>
        </is>
      </c>
      <c r="D4098" t="inlineStr">
        <is>
          <t>France</t>
        </is>
      </c>
      <c r="E4098" t="inlineStr">
        <is>
          <t>2019-20</t>
        </is>
      </c>
      <c r="F4098" t="inlineStr">
        <is>
          <t>Haricot sec</t>
        </is>
      </c>
      <c r="G4098" t="inlineStr"/>
      <c r="H4098" t="inlineStr"/>
      <c r="I4098" t="inlineStr"/>
      <c r="J4098" t="inlineStr"/>
      <c r="K4098" t="inlineStr"/>
      <c r="L4098" t="inlineStr"/>
      <c r="M4098" t="inlineStr"/>
      <c r="N4098" t="inlineStr"/>
      <c r="O4098" t="n">
        <v>0</v>
      </c>
      <c r="P4098" t="inlineStr"/>
      <c r="Q4098" t="inlineStr"/>
    </row>
    <row r="4099" ht="15" customHeight="1" s="1003">
      <c r="A4099" s="1019" t="inlineStr">
        <is>
          <t>Graines collectées</t>
        </is>
      </c>
      <c r="B4099" t="inlineStr">
        <is>
          <t>Alimentation animale rente</t>
        </is>
      </c>
      <c r="C4099" t="inlineStr">
        <is>
          <t>kt</t>
        </is>
      </c>
      <c r="D4099" t="inlineStr">
        <is>
          <t>France</t>
        </is>
      </c>
      <c r="E4099" t="inlineStr">
        <is>
          <t>2019-20</t>
        </is>
      </c>
      <c r="F4099" t="inlineStr">
        <is>
          <t>Haricot sec</t>
        </is>
      </c>
      <c r="G4099" t="inlineStr"/>
      <c r="H4099" t="inlineStr"/>
      <c r="I4099" t="inlineStr"/>
      <c r="J4099" t="inlineStr"/>
      <c r="K4099" t="inlineStr"/>
      <c r="L4099" t="inlineStr"/>
      <c r="M4099" t="inlineStr"/>
      <c r="N4099" t="inlineStr"/>
      <c r="O4099" t="n">
        <v>0</v>
      </c>
      <c r="P4099" t="inlineStr"/>
      <c r="Q4099" t="inlineStr"/>
    </row>
    <row r="4100" ht="15" customHeight="1" s="1003">
      <c r="A4100" s="1019" t="inlineStr">
        <is>
          <t>Graines collectées</t>
        </is>
      </c>
      <c r="B4100" t="inlineStr">
        <is>
          <t>Alimentation animale</t>
        </is>
      </c>
      <c r="C4100" t="inlineStr">
        <is>
          <t>kt</t>
        </is>
      </c>
      <c r="D4100" t="inlineStr">
        <is>
          <t>France</t>
        </is>
      </c>
      <c r="E4100" t="inlineStr">
        <is>
          <t>2019-20</t>
        </is>
      </c>
      <c r="F4100" t="inlineStr">
        <is>
          <t>Haricot sec</t>
        </is>
      </c>
      <c r="G4100" t="inlineStr"/>
      <c r="H4100" t="inlineStr"/>
      <c r="I4100" t="inlineStr"/>
      <c r="J4100" t="inlineStr"/>
      <c r="K4100" t="inlineStr"/>
      <c r="L4100" t="inlineStr"/>
      <c r="M4100" t="inlineStr"/>
      <c r="N4100" t="inlineStr"/>
      <c r="O4100" t="n">
        <v>0</v>
      </c>
      <c r="P4100" t="inlineStr"/>
      <c r="Q4100" t="inlineStr"/>
    </row>
    <row r="4101" ht="15" customHeight="1" s="1003">
      <c r="A4101" s="1019" t="inlineStr">
        <is>
          <t>Graines collectées</t>
        </is>
      </c>
      <c r="B4101" t="inlineStr">
        <is>
          <t>Débouchés</t>
        </is>
      </c>
      <c r="C4101" t="inlineStr">
        <is>
          <t>kt</t>
        </is>
      </c>
      <c r="D4101" t="inlineStr">
        <is>
          <t>France</t>
        </is>
      </c>
      <c r="E4101" t="inlineStr">
        <is>
          <t>2019-20</t>
        </is>
      </c>
      <c r="F4101" t="inlineStr">
        <is>
          <t>Haricot sec</t>
        </is>
      </c>
      <c r="G4101" t="inlineStr"/>
      <c r="H4101" t="inlineStr"/>
      <c r="I4101" t="inlineStr"/>
      <c r="J4101" t="inlineStr"/>
      <c r="K4101" t="inlineStr"/>
      <c r="L4101" t="inlineStr"/>
      <c r="M4101" t="inlineStr"/>
      <c r="N4101" t="inlineStr"/>
      <c r="O4101" t="n">
        <v>0</v>
      </c>
      <c r="P4101" t="inlineStr"/>
      <c r="Q4101" t="inlineStr"/>
    </row>
    <row r="4102" ht="15" customHeight="1" s="1003">
      <c r="A4102" s="1019" t="inlineStr">
        <is>
          <t>Graines collectées</t>
        </is>
      </c>
      <c r="B4102" t="inlineStr">
        <is>
          <t>Autres IAA</t>
        </is>
      </c>
      <c r="C4102" t="inlineStr">
        <is>
          <t>kt</t>
        </is>
      </c>
      <c r="D4102" t="inlineStr">
        <is>
          <t>France</t>
        </is>
      </c>
      <c r="E4102" t="inlineStr">
        <is>
          <t>2019-20</t>
        </is>
      </c>
      <c r="F4102" t="inlineStr">
        <is>
          <t>Haricot sec</t>
        </is>
      </c>
      <c r="G4102" t="inlineStr"/>
      <c r="H4102" t="inlineStr"/>
      <c r="I4102" t="inlineStr"/>
      <c r="J4102" t="inlineStr"/>
      <c r="K4102" t="inlineStr"/>
      <c r="L4102" t="inlineStr"/>
      <c r="M4102" t="inlineStr"/>
      <c r="N4102" t="inlineStr"/>
      <c r="O4102" t="n">
        <v>-0</v>
      </c>
      <c r="P4102" t="n">
        <v>0</v>
      </c>
      <c r="Q4102" t="n">
        <v>-0</v>
      </c>
    </row>
    <row r="4103" ht="15" customHeight="1" s="1003">
      <c r="A4103" s="1019" t="inlineStr">
        <is>
          <t>Graines collectées</t>
        </is>
      </c>
      <c r="B4103" t="inlineStr">
        <is>
          <t>Semences certifiées</t>
        </is>
      </c>
      <c r="C4103" t="inlineStr">
        <is>
          <t>kt</t>
        </is>
      </c>
      <c r="D4103" t="inlineStr">
        <is>
          <t>France</t>
        </is>
      </c>
      <c r="E4103" t="inlineStr">
        <is>
          <t>2019-20</t>
        </is>
      </c>
      <c r="F4103" t="inlineStr">
        <is>
          <t>Haricot sec</t>
        </is>
      </c>
      <c r="G4103" t="inlineStr"/>
      <c r="H4103" t="inlineStr">
        <is>
          <t>0</t>
        </is>
      </c>
      <c r="I4103" t="inlineStr">
        <is>
          <t>0</t>
        </is>
      </c>
      <c r="J4103" t="inlineStr">
        <is>
          <t>10 % de la récolte sont des semences certifiées</t>
        </is>
      </c>
      <c r="K4103" t="inlineStr">
        <is>
          <t>Répartition</t>
        </is>
      </c>
      <c r="L4103" t="inlineStr">
        <is>
          <t>Part de la production de semences certifiées</t>
        </is>
      </c>
      <c r="M4103" t="inlineStr">
        <is>
          <t>0</t>
        </is>
      </c>
      <c r="N4103" t="inlineStr"/>
      <c r="O4103" t="n">
        <v>1.64</v>
      </c>
      <c r="P4103" t="inlineStr"/>
      <c r="Q4103" t="inlineStr"/>
    </row>
    <row r="4104" ht="15" customHeight="1" s="1003">
      <c r="A4104" s="1019" t="inlineStr">
        <is>
          <t>Graines collectées</t>
        </is>
      </c>
      <c r="B4104" t="inlineStr">
        <is>
          <t>Semences</t>
        </is>
      </c>
      <c r="C4104" t="inlineStr">
        <is>
          <t>kt</t>
        </is>
      </c>
      <c r="D4104" t="inlineStr">
        <is>
          <t>France</t>
        </is>
      </c>
      <c r="E4104" t="inlineStr">
        <is>
          <t>2019-20</t>
        </is>
      </c>
      <c r="F4104" t="inlineStr">
        <is>
          <t>Haricot sec</t>
        </is>
      </c>
      <c r="G4104" t="inlineStr"/>
      <c r="H4104" t="inlineStr"/>
      <c r="I4104" t="inlineStr"/>
      <c r="J4104" t="inlineStr">
        <is>
          <t>10 % de la récolte sont des semences certifiées</t>
        </is>
      </c>
      <c r="K4104" t="inlineStr">
        <is>
          <t>Répartition</t>
        </is>
      </c>
      <c r="L4104" t="inlineStr">
        <is>
          <t>Part de la production de semences certifiées</t>
        </is>
      </c>
      <c r="M4104" t="inlineStr"/>
      <c r="N4104" t="inlineStr"/>
      <c r="O4104" t="n">
        <v>1.64</v>
      </c>
      <c r="P4104" t="inlineStr"/>
      <c r="Q4104" t="inlineStr"/>
    </row>
    <row r="4105" ht="15" customHeight="1" s="1003">
      <c r="A4105" s="1019" t="inlineStr">
        <is>
          <t>Graines collectées</t>
        </is>
      </c>
      <c r="B4105" t="inlineStr">
        <is>
          <t>Export</t>
        </is>
      </c>
      <c r="C4105" t="inlineStr">
        <is>
          <t>kt</t>
        </is>
      </c>
      <c r="D4105" t="inlineStr">
        <is>
          <t>France</t>
        </is>
      </c>
      <c r="E4105" t="inlineStr">
        <is>
          <t>2019-20</t>
        </is>
      </c>
      <c r="F4105" t="inlineStr">
        <is>
          <t>Haricot sec</t>
        </is>
      </c>
      <c r="G4105" t="inlineStr"/>
      <c r="H4105" t="inlineStr">
        <is>
          <t>Exportation de graines = 6 kt (Douanes françaises - Eurostat)</t>
        </is>
      </c>
      <c r="I4105" t="inlineStr">
        <is>
          <t>Douanes françaises - Eurostat</t>
        </is>
      </c>
      <c r="J4105" t="inlineStr"/>
      <c r="K4105" t="inlineStr">
        <is>
          <t>Volume</t>
        </is>
      </c>
      <c r="L4105" t="inlineStr">
        <is>
          <t>Exportation de graines</t>
        </is>
      </c>
      <c r="M4105" t="inlineStr">
        <is>
          <t>Echanges mensuels - EUROSTAT</t>
        </is>
      </c>
      <c r="N4105" t="inlineStr"/>
      <c r="O4105" t="n">
        <v>5.55</v>
      </c>
      <c r="P4105" t="inlineStr"/>
      <c r="Q4105" t="inlineStr"/>
    </row>
    <row r="4106" ht="15" customHeight="1" s="1003">
      <c r="A4106" s="1019" t="inlineStr">
        <is>
          <t>Graines collectées</t>
        </is>
      </c>
      <c r="B4106" t="inlineStr">
        <is>
          <t>Ecart statistique</t>
        </is>
      </c>
      <c r="C4106" t="inlineStr">
        <is>
          <t>kt</t>
        </is>
      </c>
      <c r="D4106" t="inlineStr">
        <is>
          <t>France</t>
        </is>
      </c>
      <c r="E4106" t="inlineStr">
        <is>
          <t>2019-20</t>
        </is>
      </c>
      <c r="F4106" t="inlineStr">
        <is>
          <t>Haricot sec</t>
        </is>
      </c>
      <c r="G4106" t="inlineStr"/>
      <c r="H4106" t="inlineStr"/>
      <c r="I4106" t="inlineStr"/>
      <c r="J4106" t="inlineStr"/>
      <c r="K4106" t="inlineStr"/>
      <c r="L4106" t="inlineStr"/>
      <c r="M4106" t="inlineStr"/>
      <c r="N4106" t="inlineStr"/>
      <c r="O4106" t="n">
        <v>-0</v>
      </c>
      <c r="P4106" t="inlineStr"/>
      <c r="Q4106" t="inlineStr"/>
    </row>
    <row r="4107" ht="15" customHeight="1" s="1003">
      <c r="A4107" s="1019" t="inlineStr">
        <is>
          <t>Issues de silo</t>
        </is>
      </c>
      <c r="B4107" t="inlineStr">
        <is>
          <t>Elimination/Pertes</t>
        </is>
      </c>
      <c r="C4107" t="inlineStr">
        <is>
          <t>kt</t>
        </is>
      </c>
      <c r="D4107" t="inlineStr">
        <is>
          <t>France</t>
        </is>
      </c>
      <c r="E4107" t="inlineStr">
        <is>
          <t>2019-20</t>
        </is>
      </c>
      <c r="F4107" t="inlineStr">
        <is>
          <t>Haricot sec</t>
        </is>
      </c>
      <c r="G4107" t="inlineStr"/>
      <c r="H4107" t="inlineStr">
        <is>
          <t>0</t>
        </is>
      </c>
      <c r="I4107" t="inlineStr">
        <is>
          <t>ONRB - FranceAgriMer</t>
        </is>
      </c>
      <c r="J4107" t="inlineStr">
        <is>
          <t>Mêmes usages que les issues de silo de pois et fèveroles</t>
        </is>
      </c>
      <c r="K4107" t="inlineStr">
        <is>
          <t>Répartition</t>
        </is>
      </c>
      <c r="L4107" t="inlineStr">
        <is>
          <t>Les issues de silo sont éliminées:Part d'issues de silo éliminées</t>
        </is>
      </c>
      <c r="M4107" t="inlineStr">
        <is>
          <t>Issues de silo - ONRB</t>
        </is>
      </c>
      <c r="N4107" t="inlineStr"/>
      <c r="O4107" t="n">
        <v>0</v>
      </c>
      <c r="P4107" t="inlineStr"/>
      <c r="Q4107" t="inlineStr"/>
    </row>
    <row r="4108" ht="15" customHeight="1" s="1003">
      <c r="A4108" s="1019" t="inlineStr">
        <is>
          <t>Issues de silo</t>
        </is>
      </c>
      <c r="B4108" t="inlineStr">
        <is>
          <t>Autres usages (ou usages indéfinis)</t>
        </is>
      </c>
      <c r="C4108" t="inlineStr">
        <is>
          <t>kt</t>
        </is>
      </c>
      <c r="D4108" t="inlineStr">
        <is>
          <t>France</t>
        </is>
      </c>
      <c r="E4108" t="inlineStr">
        <is>
          <t>2019-20</t>
        </is>
      </c>
      <c r="F4108" t="inlineStr">
        <is>
          <t>Haricot sec</t>
        </is>
      </c>
      <c r="G4108" t="inlineStr"/>
      <c r="H4108" t="inlineStr"/>
      <c r="I4108" t="inlineStr"/>
      <c r="J4108" t="inlineStr"/>
      <c r="K4108" t="inlineStr"/>
      <c r="L4108" t="inlineStr"/>
      <c r="M4108" t="inlineStr"/>
      <c r="N4108" t="inlineStr"/>
      <c r="O4108" t="n">
        <v>0</v>
      </c>
      <c r="P4108" t="inlineStr"/>
      <c r="Q4108" t="inlineStr"/>
    </row>
    <row r="4109" ht="15" customHeight="1" s="1003">
      <c r="A4109" s="1019" t="inlineStr">
        <is>
          <t>Issues de silo</t>
        </is>
      </c>
      <c r="B4109" t="inlineStr">
        <is>
          <t>Débouchés</t>
        </is>
      </c>
      <c r="C4109" t="inlineStr">
        <is>
          <t>kt</t>
        </is>
      </c>
      <c r="D4109" t="inlineStr">
        <is>
          <t>France</t>
        </is>
      </c>
      <c r="E4109" t="inlineStr">
        <is>
          <t>2019-20</t>
        </is>
      </c>
      <c r="F4109" t="inlineStr">
        <is>
          <t>Haricot sec</t>
        </is>
      </c>
      <c r="G4109" t="inlineStr"/>
      <c r="H4109" t="inlineStr"/>
      <c r="I4109" t="inlineStr"/>
      <c r="J4109" t="inlineStr"/>
      <c r="K4109" t="inlineStr"/>
      <c r="L4109" t="inlineStr"/>
      <c r="M4109" t="inlineStr"/>
      <c r="N4109" t="inlineStr"/>
      <c r="O4109" t="n">
        <v>0.08</v>
      </c>
      <c r="P4109" t="inlineStr"/>
      <c r="Q4109" t="inlineStr"/>
    </row>
    <row r="4110" ht="15" customHeight="1" s="1003">
      <c r="A4110" s="1019" t="inlineStr">
        <is>
          <t>Issues de silo</t>
        </is>
      </c>
      <c r="B4110" t="inlineStr">
        <is>
          <t>FAF</t>
        </is>
      </c>
      <c r="C4110" t="inlineStr">
        <is>
          <t>kt</t>
        </is>
      </c>
      <c r="D4110" t="inlineStr">
        <is>
          <t>France</t>
        </is>
      </c>
      <c r="E4110" t="inlineStr">
        <is>
          <t>2019-20</t>
        </is>
      </c>
      <c r="F4110" t="inlineStr">
        <is>
          <t>Haricot sec</t>
        </is>
      </c>
      <c r="G4110" t="inlineStr"/>
      <c r="H4110" t="inlineStr">
        <is>
          <t>Part d'issues de silo consommées par les FAF = 56,33 % (ONRB - FranceAgriMer)</t>
        </is>
      </c>
      <c r="I4110" t="inlineStr">
        <is>
          <t>ONRB - FranceAgriMer</t>
        </is>
      </c>
      <c r="J4110" t="inlineStr">
        <is>
          <t>Mêmes usages que les issues de silo de pois et fèveroles</t>
        </is>
      </c>
      <c r="K4110" t="inlineStr">
        <is>
          <t>Répartition</t>
        </is>
      </c>
      <c r="L4110" t="inlineStr">
        <is>
          <t>Part d'issues de silo consommées par les FAF</t>
        </is>
      </c>
      <c r="M4110" t="inlineStr">
        <is>
          <t>Issues de silo - ONRB</t>
        </is>
      </c>
      <c r="N4110" t="inlineStr"/>
      <c r="O4110" t="n">
        <v>0.05</v>
      </c>
      <c r="P4110" t="inlineStr"/>
      <c r="Q4110" t="inlineStr"/>
    </row>
    <row r="4111" ht="15" customHeight="1" s="1003">
      <c r="A4111" s="1019" t="inlineStr">
        <is>
          <t>Issues de silo</t>
        </is>
      </c>
      <c r="B4111" t="inlineStr">
        <is>
          <t>Litière</t>
        </is>
      </c>
      <c r="C4111" t="inlineStr">
        <is>
          <t>kt</t>
        </is>
      </c>
      <c r="D4111" t="inlineStr">
        <is>
          <t>France</t>
        </is>
      </c>
      <c r="E4111" t="inlineStr">
        <is>
          <t>2019-20</t>
        </is>
      </c>
      <c r="F4111" t="inlineStr">
        <is>
          <t>Haricot sec</t>
        </is>
      </c>
      <c r="G4111" t="inlineStr"/>
      <c r="H4111" t="inlineStr">
        <is>
          <t>Part d'issues de silo consommées comme litière = 0,77 % (ONRB - FranceAgriMer)</t>
        </is>
      </c>
      <c r="I4111" t="inlineStr">
        <is>
          <t>ONRB - FranceAgriMer</t>
        </is>
      </c>
      <c r="J4111" t="inlineStr">
        <is>
          <t>Mêmes usages que les issues de silo de pois et fèveroles</t>
        </is>
      </c>
      <c r="K4111" t="inlineStr">
        <is>
          <t>Répartition</t>
        </is>
      </c>
      <c r="L4111" t="inlineStr">
        <is>
          <t>Part d'issues de silo consommées comme litière</t>
        </is>
      </c>
      <c r="M4111" t="inlineStr">
        <is>
          <t>Issues de silo - ONRB</t>
        </is>
      </c>
      <c r="N4111" t="inlineStr"/>
      <c r="O4111" t="n">
        <v>0</v>
      </c>
      <c r="P4111" t="inlineStr"/>
      <c r="Q4111" t="inlineStr"/>
    </row>
    <row r="4112" ht="15" customHeight="1" s="1003">
      <c r="A4112" s="1019" t="inlineStr">
        <is>
          <t>Issues de silo</t>
        </is>
      </c>
      <c r="B4112" t="inlineStr">
        <is>
          <t>Compostage</t>
        </is>
      </c>
      <c r="C4112" t="inlineStr">
        <is>
          <t>kt</t>
        </is>
      </c>
      <c r="D4112" t="inlineStr">
        <is>
          <t>France</t>
        </is>
      </c>
      <c r="E4112" t="inlineStr">
        <is>
          <t>2019-20</t>
        </is>
      </c>
      <c r="F4112" t="inlineStr">
        <is>
          <t>Haricot sec</t>
        </is>
      </c>
      <c r="G4112" t="inlineStr"/>
      <c r="H4112" t="inlineStr">
        <is>
          <t>Part d'issues de silo compostées = 0 % (ONRB - FranceAgriMer)</t>
        </is>
      </c>
      <c r="I4112" t="inlineStr">
        <is>
          <t>ONRB - FranceAgriMer</t>
        </is>
      </c>
      <c r="J4112" t="inlineStr">
        <is>
          <t>Mêmes usages que les issues de silo de pois et fèveroles</t>
        </is>
      </c>
      <c r="K4112" t="inlineStr">
        <is>
          <t>Répartition</t>
        </is>
      </c>
      <c r="L4112" t="inlineStr">
        <is>
          <t>Part d'issues de silo compostées</t>
        </is>
      </c>
      <c r="M4112" t="inlineStr">
        <is>
          <t>Issues de silo - ONRB</t>
        </is>
      </c>
      <c r="N4112" t="inlineStr"/>
      <c r="O4112" t="n">
        <v>0</v>
      </c>
      <c r="P4112" t="inlineStr"/>
      <c r="Q4112" t="inlineStr"/>
    </row>
    <row r="4113" ht="15" customHeight="1" s="1003">
      <c r="A4113" s="1019" t="inlineStr">
        <is>
          <t>Issues de silo</t>
        </is>
      </c>
      <c r="B4113" t="inlineStr">
        <is>
          <t>Autres biomatériaux</t>
        </is>
      </c>
      <c r="C4113" t="inlineStr">
        <is>
          <t>kt</t>
        </is>
      </c>
      <c r="D4113" t="inlineStr">
        <is>
          <t>France</t>
        </is>
      </c>
      <c r="E4113" t="inlineStr">
        <is>
          <t>2019-20</t>
        </is>
      </c>
      <c r="F4113" t="inlineStr">
        <is>
          <t>Haricot sec</t>
        </is>
      </c>
      <c r="G4113" t="inlineStr"/>
      <c r="H4113" t="inlineStr">
        <is>
          <t>Part d'issues de silo consommées comme autres biomatériaux = 0,77 % (ONRB - FranceAgriMer)</t>
        </is>
      </c>
      <c r="I4113" t="inlineStr">
        <is>
          <t>ONRB - FranceAgriMer</t>
        </is>
      </c>
      <c r="J4113" t="inlineStr">
        <is>
          <t>Mêmes usages que les issues de silo de pois et fèveroles</t>
        </is>
      </c>
      <c r="K4113" t="inlineStr">
        <is>
          <t>Répartition</t>
        </is>
      </c>
      <c r="L4113" t="inlineStr">
        <is>
          <t>Part d'issues de silo consommées comme autres biomatériaux</t>
        </is>
      </c>
      <c r="M4113" t="inlineStr">
        <is>
          <t>Issues de silo - ONRB</t>
        </is>
      </c>
      <c r="N4113" t="inlineStr"/>
      <c r="O4113" t="n">
        <v>0</v>
      </c>
      <c r="P4113" t="inlineStr"/>
      <c r="Q4113" t="inlineStr"/>
    </row>
    <row r="4114" ht="15" customHeight="1" s="1003">
      <c r="A4114" s="1019" t="inlineStr">
        <is>
          <t>Issues de silo</t>
        </is>
      </c>
      <c r="B4114" t="inlineStr">
        <is>
          <t>Méthanisation</t>
        </is>
      </c>
      <c r="C4114" t="inlineStr">
        <is>
          <t>kt</t>
        </is>
      </c>
      <c r="D4114" t="inlineStr">
        <is>
          <t>France</t>
        </is>
      </c>
      <c r="E4114" t="inlineStr">
        <is>
          <t>2019-20</t>
        </is>
      </c>
      <c r="F4114" t="inlineStr">
        <is>
          <t>Haricot sec</t>
        </is>
      </c>
      <c r="G4114" t="inlineStr"/>
      <c r="H4114" t="inlineStr">
        <is>
          <t>Part d'issues de silo consommées en méthanisation = 40,72 % (ONRB - FranceAgriMer)</t>
        </is>
      </c>
      <c r="I4114" t="inlineStr">
        <is>
          <t>ONRB - FranceAgriMer</t>
        </is>
      </c>
      <c r="J4114" t="inlineStr">
        <is>
          <t>Mêmes usages que les issues de silo de pois et fèveroles</t>
        </is>
      </c>
      <c r="K4114" t="inlineStr">
        <is>
          <t>Répartition</t>
        </is>
      </c>
      <c r="L4114" t="inlineStr">
        <is>
          <t>Part d'issues de silo consommées en méthanisation</t>
        </is>
      </c>
      <c r="M4114" t="inlineStr">
        <is>
          <t>Issues de silo - ONRB</t>
        </is>
      </c>
      <c r="N4114" t="inlineStr"/>
      <c r="O4114" t="n">
        <v>0.03</v>
      </c>
      <c r="P4114" t="inlineStr"/>
      <c r="Q4114" t="inlineStr"/>
    </row>
    <row r="4115" ht="15" customHeight="1" s="1003">
      <c r="A4115" s="1019" t="inlineStr">
        <is>
          <t>Issues de silo</t>
        </is>
      </c>
      <c r="B4115" t="inlineStr">
        <is>
          <t>Combustion</t>
        </is>
      </c>
      <c r="C4115" t="inlineStr">
        <is>
          <t>kt</t>
        </is>
      </c>
      <c r="D4115" t="inlineStr">
        <is>
          <t>France</t>
        </is>
      </c>
      <c r="E4115" t="inlineStr">
        <is>
          <t>2019-20</t>
        </is>
      </c>
      <c r="F4115" t="inlineStr">
        <is>
          <t>Haricot sec</t>
        </is>
      </c>
      <c r="G4115" t="inlineStr"/>
      <c r="H4115" t="inlineStr">
        <is>
          <t>Part d'issues de silo brûlées = 1,03 % (ONRB - FranceAgriMer)</t>
        </is>
      </c>
      <c r="I4115" t="inlineStr">
        <is>
          <t>ONRB - FranceAgriMer</t>
        </is>
      </c>
      <c r="J4115" t="inlineStr">
        <is>
          <t>Mêmes usages que les issues de silo de pois et fèveroles</t>
        </is>
      </c>
      <c r="K4115" t="inlineStr">
        <is>
          <t>Répartition</t>
        </is>
      </c>
      <c r="L4115" t="inlineStr">
        <is>
          <t>Part d'issues de silo brûlées</t>
        </is>
      </c>
      <c r="M4115" t="inlineStr">
        <is>
          <t>Issues de silo - ONRB</t>
        </is>
      </c>
      <c r="N4115" t="inlineStr"/>
      <c r="O4115" t="n">
        <v>0</v>
      </c>
      <c r="P4115" t="inlineStr"/>
      <c r="Q4115" t="inlineStr"/>
    </row>
    <row r="4116" ht="15" customHeight="1" s="1003">
      <c r="A4116" s="1019" t="inlineStr">
        <is>
          <t>Issues de silo</t>
        </is>
      </c>
      <c r="B4116" t="inlineStr">
        <is>
          <t>Hors FAB</t>
        </is>
      </c>
      <c r="C4116" t="inlineStr">
        <is>
          <t>kt</t>
        </is>
      </c>
      <c r="D4116" t="inlineStr">
        <is>
          <t>France</t>
        </is>
      </c>
      <c r="E4116" t="inlineStr">
        <is>
          <t>2019-20</t>
        </is>
      </c>
      <c r="F4116" t="inlineStr">
        <is>
          <t>Haricot sec</t>
        </is>
      </c>
      <c r="G4116" t="inlineStr"/>
      <c r="H4116" t="inlineStr"/>
      <c r="I4116" t="inlineStr">
        <is>
          <t>ONRB - FranceAgriMer</t>
        </is>
      </c>
      <c r="J4116" t="inlineStr">
        <is>
          <t>Mêmes usages que les issues de silo de pois et fèveroles</t>
        </is>
      </c>
      <c r="K4116" t="inlineStr">
        <is>
          <t>Répartition</t>
        </is>
      </c>
      <c r="L4116" t="inlineStr">
        <is>
          <t>Part d'issues de silo consommées par les FAF</t>
        </is>
      </c>
      <c r="M4116" t="inlineStr">
        <is>
          <t>Issues de silo - ONRB</t>
        </is>
      </c>
      <c r="N4116" t="inlineStr"/>
      <c r="O4116" t="n">
        <v>0.05</v>
      </c>
      <c r="P4116" t="inlineStr"/>
      <c r="Q4116" t="inlineStr"/>
    </row>
    <row r="4117" ht="15" customHeight="1" s="1003">
      <c r="A4117" s="1019" t="inlineStr">
        <is>
          <t>Issues de silo</t>
        </is>
      </c>
      <c r="B4117" t="inlineStr">
        <is>
          <t>Alimentation animale rente</t>
        </is>
      </c>
      <c r="C4117" t="inlineStr">
        <is>
          <t>kt</t>
        </is>
      </c>
      <c r="D4117" t="inlineStr">
        <is>
          <t>France</t>
        </is>
      </c>
      <c r="E4117" t="inlineStr">
        <is>
          <t>2019-20</t>
        </is>
      </c>
      <c r="F4117" t="inlineStr">
        <is>
          <t>Haricot sec</t>
        </is>
      </c>
      <c r="G4117" t="inlineStr"/>
      <c r="H4117" t="inlineStr"/>
      <c r="I4117" t="inlineStr"/>
      <c r="J4117" t="inlineStr"/>
      <c r="K4117" t="inlineStr"/>
      <c r="L4117" t="inlineStr"/>
      <c r="M4117" t="inlineStr"/>
      <c r="N4117" t="inlineStr"/>
      <c r="O4117" t="n">
        <v>0.05</v>
      </c>
      <c r="P4117" t="inlineStr"/>
      <c r="Q4117" t="inlineStr"/>
    </row>
    <row r="4118" ht="15" customHeight="1" s="1003">
      <c r="A4118" s="1019" t="inlineStr">
        <is>
          <t>Issues de silo</t>
        </is>
      </c>
      <c r="B4118" t="inlineStr">
        <is>
          <t>Alimentation animale</t>
        </is>
      </c>
      <c r="C4118" t="inlineStr">
        <is>
          <t>kt</t>
        </is>
      </c>
      <c r="D4118" t="inlineStr">
        <is>
          <t>France</t>
        </is>
      </c>
      <c r="E4118" t="inlineStr">
        <is>
          <t>2019-20</t>
        </is>
      </c>
      <c r="F4118" t="inlineStr">
        <is>
          <t>Haricot sec</t>
        </is>
      </c>
      <c r="G4118" t="inlineStr"/>
      <c r="H4118" t="inlineStr"/>
      <c r="I4118" t="inlineStr"/>
      <c r="J4118" t="inlineStr"/>
      <c r="K4118" t="inlineStr"/>
      <c r="L4118" t="inlineStr"/>
      <c r="M4118" t="inlineStr"/>
      <c r="N4118" t="inlineStr"/>
      <c r="O4118" t="n">
        <v>0.05</v>
      </c>
      <c r="P4118" t="inlineStr"/>
      <c r="Q4118" t="inlineStr"/>
    </row>
    <row r="4119" ht="15" customHeight="1" s="1003">
      <c r="A4119" s="1019" t="inlineStr">
        <is>
          <t>Issues de silo</t>
        </is>
      </c>
      <c r="B4119" t="inlineStr">
        <is>
          <t>Usages alimentaires</t>
        </is>
      </c>
      <c r="C4119" t="inlineStr">
        <is>
          <t>kt</t>
        </is>
      </c>
      <c r="D4119" t="inlineStr">
        <is>
          <t>France</t>
        </is>
      </c>
      <c r="E4119" t="inlineStr">
        <is>
          <t>2019-20</t>
        </is>
      </c>
      <c r="F4119" t="inlineStr">
        <is>
          <t>Haricot sec</t>
        </is>
      </c>
      <c r="G4119" t="inlineStr"/>
      <c r="H4119" t="inlineStr"/>
      <c r="I4119" t="inlineStr"/>
      <c r="J4119" t="inlineStr"/>
      <c r="K4119" t="inlineStr"/>
      <c r="L4119" t="inlineStr"/>
      <c r="M4119" t="inlineStr"/>
      <c r="N4119" t="inlineStr"/>
      <c r="O4119" t="n">
        <v>0.05</v>
      </c>
      <c r="P4119" t="inlineStr"/>
      <c r="Q4119" t="inlineStr"/>
    </row>
    <row r="4120" ht="15" customHeight="1" s="1003">
      <c r="A4120" s="1019" t="inlineStr">
        <is>
          <t>Issues de silo</t>
        </is>
      </c>
      <c r="B4120" t="inlineStr">
        <is>
          <t>Biomatériaux</t>
        </is>
      </c>
      <c r="C4120" t="inlineStr">
        <is>
          <t>kt</t>
        </is>
      </c>
      <c r="D4120" t="inlineStr">
        <is>
          <t>France</t>
        </is>
      </c>
      <c r="E4120" t="inlineStr">
        <is>
          <t>2019-20</t>
        </is>
      </c>
      <c r="F4120" t="inlineStr">
        <is>
          <t>Haricot sec</t>
        </is>
      </c>
      <c r="G4120" t="inlineStr"/>
      <c r="H4120" t="inlineStr"/>
      <c r="I4120" t="inlineStr">
        <is>
          <t>ONRB - FranceAgriMer</t>
        </is>
      </c>
      <c r="J4120" t="inlineStr">
        <is>
          <t>Mêmes usages que les issues de silo de pois et fèveroles</t>
        </is>
      </c>
      <c r="K4120" t="inlineStr">
        <is>
          <t>Répartition</t>
        </is>
      </c>
      <c r="L4120" t="inlineStr">
        <is>
          <t>Part d'issues de silo consommées comme litière:Part d'issues de silo consommées comme autres biomatériaux</t>
        </is>
      </c>
      <c r="M4120" t="inlineStr">
        <is>
          <t>Issues de silo - ONRB</t>
        </is>
      </c>
      <c r="N4120" t="inlineStr"/>
      <c r="O4120" t="n">
        <v>0</v>
      </c>
      <c r="P4120" t="inlineStr"/>
      <c r="Q4120" t="inlineStr"/>
    </row>
    <row r="4121" ht="15" customHeight="1" s="1003">
      <c r="A4121" s="1019" t="inlineStr">
        <is>
          <t>Issues de silo</t>
        </is>
      </c>
      <c r="B4121" t="inlineStr">
        <is>
          <t>Usages non-alimentaires</t>
        </is>
      </c>
      <c r="C4121" t="inlineStr">
        <is>
          <t>kt</t>
        </is>
      </c>
      <c r="D4121" t="inlineStr">
        <is>
          <t>France</t>
        </is>
      </c>
      <c r="E4121" t="inlineStr">
        <is>
          <t>2019-20</t>
        </is>
      </c>
      <c r="F4121" t="inlineStr">
        <is>
          <t>Haricot sec</t>
        </is>
      </c>
      <c r="G4121" t="inlineStr"/>
      <c r="H4121" t="inlineStr"/>
      <c r="I4121" t="inlineStr"/>
      <c r="J4121" t="inlineStr"/>
      <c r="K4121" t="inlineStr"/>
      <c r="L4121" t="inlineStr"/>
      <c r="M4121" t="inlineStr"/>
      <c r="N4121" t="inlineStr"/>
      <c r="O4121" t="n">
        <v>0.04</v>
      </c>
      <c r="P4121" t="inlineStr"/>
      <c r="Q4121" t="inlineStr"/>
    </row>
    <row r="4122" ht="15" customHeight="1" s="1003">
      <c r="A4122" s="1019" t="inlineStr">
        <is>
          <t>Issues de silo</t>
        </is>
      </c>
      <c r="B4122" t="inlineStr">
        <is>
          <t>Energie</t>
        </is>
      </c>
      <c r="C4122" t="inlineStr">
        <is>
          <t>kt</t>
        </is>
      </c>
      <c r="D4122" t="inlineStr">
        <is>
          <t>France</t>
        </is>
      </c>
      <c r="E4122" t="inlineStr">
        <is>
          <t>2019-20</t>
        </is>
      </c>
      <c r="F4122" t="inlineStr">
        <is>
          <t>Haricot sec</t>
        </is>
      </c>
      <c r="G4122" t="inlineStr"/>
      <c r="H4122" t="inlineStr"/>
      <c r="I4122" t="inlineStr">
        <is>
          <t>ONRB - FranceAgriMer</t>
        </is>
      </c>
      <c r="J4122" t="inlineStr">
        <is>
          <t>Mêmes usages que les issues de silo de pois et fèveroles</t>
        </is>
      </c>
      <c r="K4122" t="inlineStr">
        <is>
          <t>Répartition</t>
        </is>
      </c>
      <c r="L4122" t="inlineStr">
        <is>
          <t>Part d'issues de silo consommées en méthanisation:Part d'issues de silo brûlées</t>
        </is>
      </c>
      <c r="M4122" t="inlineStr">
        <is>
          <t>Issues de silo - ONRB</t>
        </is>
      </c>
      <c r="N4122" t="inlineStr"/>
      <c r="O4122" t="n">
        <v>0.03</v>
      </c>
      <c r="P4122" t="inlineStr"/>
      <c r="Q4122" t="inlineStr"/>
    </row>
    <row r="4123" ht="15" customHeight="1" s="1003">
      <c r="A4123" s="1019" t="inlineStr">
        <is>
          <t>Issues de silo</t>
        </is>
      </c>
      <c r="B4123" t="inlineStr">
        <is>
          <t>Fertilisation</t>
        </is>
      </c>
      <c r="C4123" t="inlineStr">
        <is>
          <t>kt</t>
        </is>
      </c>
      <c r="D4123" t="inlineStr">
        <is>
          <t>France</t>
        </is>
      </c>
      <c r="E4123" t="inlineStr">
        <is>
          <t>2019-20</t>
        </is>
      </c>
      <c r="F4123" t="inlineStr">
        <is>
          <t>Haricot sec</t>
        </is>
      </c>
      <c r="G4123" t="inlineStr"/>
      <c r="H4123" t="inlineStr"/>
      <c r="I4123" t="inlineStr">
        <is>
          <t>ONRB - FranceAgriMer</t>
        </is>
      </c>
      <c r="J4123" t="inlineStr">
        <is>
          <t>Mêmes usages que les issues de silo de pois et fèveroles</t>
        </is>
      </c>
      <c r="K4123" t="inlineStr">
        <is>
          <t>Répartition</t>
        </is>
      </c>
      <c r="L4123" t="inlineStr">
        <is>
          <t>Part d'issues de silo compostées</t>
        </is>
      </c>
      <c r="M4123" t="inlineStr">
        <is>
          <t>Issues de silo - ONRB</t>
        </is>
      </c>
      <c r="N4123" t="inlineStr"/>
      <c r="O4123" t="n">
        <v>0</v>
      </c>
      <c r="P4123" t="inlineStr"/>
      <c r="Q4123" t="inlineStr"/>
    </row>
    <row r="4124" ht="15" customHeight="1" s="1003">
      <c r="A4124" s="1019" t="inlineStr">
        <is>
          <t>Huile</t>
        </is>
      </c>
      <c r="B4124" t="inlineStr">
        <is>
          <t>Vente directe et autoconsommation</t>
        </is>
      </c>
      <c r="C4124" t="inlineStr">
        <is>
          <t>kt</t>
        </is>
      </c>
      <c r="D4124" t="inlineStr">
        <is>
          <t>France</t>
        </is>
      </c>
      <c r="E4124" t="inlineStr">
        <is>
          <t>2019-20</t>
        </is>
      </c>
      <c r="F4124" t="inlineStr">
        <is>
          <t>Haricot sec</t>
        </is>
      </c>
      <c r="G4124" t="inlineStr"/>
      <c r="H4124" t="inlineStr"/>
      <c r="I4124" t="inlineStr"/>
      <c r="J4124" t="inlineStr">
        <is>
          <t>L'huile peut être autoconsommée</t>
        </is>
      </c>
      <c r="K4124" t="inlineStr"/>
      <c r="L4124" t="inlineStr"/>
      <c r="M4124" t="inlineStr"/>
      <c r="N4124" t="inlineStr"/>
      <c r="O4124" t="n">
        <v>-0</v>
      </c>
      <c r="P4124" t="n">
        <v>0</v>
      </c>
      <c r="Q4124" t="n">
        <v>500000000</v>
      </c>
    </row>
    <row r="4125" ht="15" customHeight="1" s="1003">
      <c r="A4125" s="1019" t="inlineStr">
        <is>
          <t>Huile</t>
        </is>
      </c>
      <c r="B4125" t="inlineStr">
        <is>
          <t>Circuits spécialisés</t>
        </is>
      </c>
      <c r="C4125" t="inlineStr">
        <is>
          <t>kt</t>
        </is>
      </c>
      <c r="D4125" t="inlineStr">
        <is>
          <t>France</t>
        </is>
      </c>
      <c r="E4125" t="inlineStr">
        <is>
          <t>2019-20</t>
        </is>
      </c>
      <c r="F4125" t="inlineStr">
        <is>
          <t>Haricot sec</t>
        </is>
      </c>
      <c r="G4125" t="inlineStr"/>
      <c r="H4125" t="inlineStr"/>
      <c r="I4125" t="inlineStr"/>
      <c r="J4125" t="inlineStr">
        <is>
          <t>L'huile peut être consommée par des circuits spécialisés</t>
        </is>
      </c>
      <c r="K4125" t="inlineStr"/>
      <c r="L4125" t="inlineStr"/>
      <c r="M4125" t="inlineStr"/>
      <c r="N4125" t="inlineStr"/>
      <c r="O4125" t="n">
        <v>-0</v>
      </c>
      <c r="P4125" t="n">
        <v>0</v>
      </c>
      <c r="Q4125" t="n">
        <v>500000000</v>
      </c>
    </row>
    <row r="4126" ht="15" customHeight="1" s="1003">
      <c r="A4126" s="1019" t="inlineStr">
        <is>
          <t>Huile</t>
        </is>
      </c>
      <c r="B4126" t="inlineStr">
        <is>
          <t>RHD</t>
        </is>
      </c>
      <c r="C4126" t="inlineStr">
        <is>
          <t>kt</t>
        </is>
      </c>
      <c r="D4126" t="inlineStr">
        <is>
          <t>France</t>
        </is>
      </c>
      <c r="E4126" t="inlineStr">
        <is>
          <t>2019-20</t>
        </is>
      </c>
      <c r="F4126" t="inlineStr">
        <is>
          <t>Haricot sec</t>
        </is>
      </c>
      <c r="G4126" t="inlineStr"/>
      <c r="H4126" t="inlineStr"/>
      <c r="I4126" t="inlineStr"/>
      <c r="J4126" t="inlineStr">
        <is>
          <t>L'huile est consommée en RHD</t>
        </is>
      </c>
      <c r="K4126" t="inlineStr"/>
      <c r="L4126" t="inlineStr"/>
      <c r="M4126" t="inlineStr"/>
      <c r="N4126" t="inlineStr"/>
      <c r="O4126" t="n">
        <v>-0</v>
      </c>
      <c r="P4126" t="n">
        <v>0</v>
      </c>
      <c r="Q4126" t="n">
        <v>500000000</v>
      </c>
    </row>
    <row r="4127" ht="15" customHeight="1" s="1003">
      <c r="A4127" s="1019" t="inlineStr">
        <is>
          <t>Huile</t>
        </is>
      </c>
      <c r="B4127" t="inlineStr">
        <is>
          <t>Autres IAA</t>
        </is>
      </c>
      <c r="C4127" t="inlineStr">
        <is>
          <t>kt</t>
        </is>
      </c>
      <c r="D4127" t="inlineStr">
        <is>
          <t>France</t>
        </is>
      </c>
      <c r="E4127" t="inlineStr">
        <is>
          <t>2019-20</t>
        </is>
      </c>
      <c r="F4127" t="inlineStr">
        <is>
          <t>Haricot sec</t>
        </is>
      </c>
      <c r="G4127" t="inlineStr"/>
      <c r="H4127" t="inlineStr"/>
      <c r="I4127" t="inlineStr"/>
      <c r="J4127" t="inlineStr">
        <is>
          <t>L'huile est consommée par les autres IAA</t>
        </is>
      </c>
      <c r="K4127" t="inlineStr"/>
      <c r="L4127" t="inlineStr"/>
      <c r="M4127" t="inlineStr"/>
      <c r="N4127" t="inlineStr"/>
      <c r="O4127" t="n">
        <v>-0</v>
      </c>
      <c r="P4127" t="n">
        <v>0</v>
      </c>
      <c r="Q4127" t="n">
        <v>500000000</v>
      </c>
    </row>
    <row r="4128" ht="15" customHeight="1" s="1003">
      <c r="A4128" s="1019" t="inlineStr">
        <is>
          <t>Huile</t>
        </is>
      </c>
      <c r="B4128" t="inlineStr">
        <is>
          <t>Autres industries</t>
        </is>
      </c>
      <c r="C4128" t="inlineStr">
        <is>
          <t>kt</t>
        </is>
      </c>
      <c r="D4128" t="inlineStr">
        <is>
          <t>France</t>
        </is>
      </c>
      <c r="E4128" t="inlineStr">
        <is>
          <t>2019-20</t>
        </is>
      </c>
      <c r="F4128" t="inlineStr">
        <is>
          <t>Haricot sec</t>
        </is>
      </c>
      <c r="G4128" t="inlineStr"/>
      <c r="H4128" t="inlineStr"/>
      <c r="I4128" t="inlineStr"/>
      <c r="J4128" t="inlineStr">
        <is>
          <t>L'huile est consommée pour des usages techniques</t>
        </is>
      </c>
      <c r="K4128" t="inlineStr"/>
      <c r="L4128" t="inlineStr"/>
      <c r="M4128" t="inlineStr"/>
      <c r="N4128" t="inlineStr"/>
      <c r="O4128" t="n">
        <v>-0</v>
      </c>
      <c r="P4128" t="n">
        <v>0</v>
      </c>
      <c r="Q4128" t="n">
        <v>500000000</v>
      </c>
    </row>
    <row r="4129" ht="15" customHeight="1" s="1003">
      <c r="A4129" s="1019" t="inlineStr">
        <is>
          <t>Huile</t>
        </is>
      </c>
      <c r="B4129" t="inlineStr">
        <is>
          <t>Alimentation humaine</t>
        </is>
      </c>
      <c r="C4129" t="inlineStr">
        <is>
          <t>kt</t>
        </is>
      </c>
      <c r="D4129" t="inlineStr">
        <is>
          <t>France</t>
        </is>
      </c>
      <c r="E4129" t="inlineStr">
        <is>
          <t>2019-20</t>
        </is>
      </c>
      <c r="F4129" t="inlineStr">
        <is>
          <t>Haricot sec</t>
        </is>
      </c>
      <c r="G4129" t="inlineStr"/>
      <c r="H4129" t="inlineStr"/>
      <c r="I4129" t="inlineStr"/>
      <c r="J4129" t="inlineStr"/>
      <c r="K4129" t="inlineStr"/>
      <c r="L4129" t="inlineStr"/>
      <c r="M4129" t="inlineStr"/>
      <c r="N4129" t="inlineStr"/>
      <c r="O4129" t="n">
        <v>-0</v>
      </c>
      <c r="P4129" t="n">
        <v>0</v>
      </c>
      <c r="Q4129" t="n">
        <v>500000000</v>
      </c>
    </row>
    <row r="4130" ht="15" customHeight="1" s="1003">
      <c r="A4130" s="1019" t="inlineStr">
        <is>
          <t>Huile</t>
        </is>
      </c>
      <c r="B4130" t="inlineStr">
        <is>
          <t>Ménages</t>
        </is>
      </c>
      <c r="C4130" t="inlineStr">
        <is>
          <t>kt</t>
        </is>
      </c>
      <c r="D4130" t="inlineStr">
        <is>
          <t>France</t>
        </is>
      </c>
      <c r="E4130" t="inlineStr">
        <is>
          <t>2019-20</t>
        </is>
      </c>
      <c r="F4130" t="inlineStr">
        <is>
          <t>Haricot sec</t>
        </is>
      </c>
      <c r="G4130" t="inlineStr"/>
      <c r="H4130" t="inlineStr"/>
      <c r="I4130" t="inlineStr"/>
      <c r="J4130" t="inlineStr"/>
      <c r="K4130" t="inlineStr"/>
      <c r="L4130" t="inlineStr"/>
      <c r="M4130" t="inlineStr"/>
      <c r="N4130" t="inlineStr"/>
      <c r="O4130" t="n">
        <v>-0</v>
      </c>
      <c r="P4130" t="n">
        <v>0</v>
      </c>
      <c r="Q4130" t="n">
        <v>500000000</v>
      </c>
    </row>
    <row r="4131" ht="15" customHeight="1" s="1003">
      <c r="A4131" s="1019" t="inlineStr">
        <is>
          <t>Huile</t>
        </is>
      </c>
      <c r="B4131" t="inlineStr">
        <is>
          <t>Usages alimentaires</t>
        </is>
      </c>
      <c r="C4131" t="inlineStr">
        <is>
          <t>kt</t>
        </is>
      </c>
      <c r="D4131" t="inlineStr">
        <is>
          <t>France</t>
        </is>
      </c>
      <c r="E4131" t="inlineStr">
        <is>
          <t>2019-20</t>
        </is>
      </c>
      <c r="F4131" t="inlineStr">
        <is>
          <t>Haricot sec</t>
        </is>
      </c>
      <c r="G4131" t="inlineStr"/>
      <c r="H4131" t="inlineStr"/>
      <c r="I4131" t="inlineStr"/>
      <c r="J4131" t="inlineStr"/>
      <c r="K4131" t="inlineStr"/>
      <c r="L4131" t="inlineStr"/>
      <c r="M4131" t="inlineStr"/>
      <c r="N4131" t="inlineStr"/>
      <c r="O4131" t="n">
        <v>-0</v>
      </c>
      <c r="P4131" t="n">
        <v>0</v>
      </c>
      <c r="Q4131" t="n">
        <v>500000000</v>
      </c>
    </row>
    <row r="4132" ht="15" customHeight="1" s="1003">
      <c r="A4132" s="1019" t="inlineStr">
        <is>
          <t>Huile</t>
        </is>
      </c>
      <c r="B4132" t="inlineStr">
        <is>
          <t>Débouchés</t>
        </is>
      </c>
      <c r="C4132" t="inlineStr">
        <is>
          <t>kt</t>
        </is>
      </c>
      <c r="D4132" t="inlineStr">
        <is>
          <t>France</t>
        </is>
      </c>
      <c r="E4132" t="inlineStr">
        <is>
          <t>2019-20</t>
        </is>
      </c>
      <c r="F4132" t="inlineStr">
        <is>
          <t>Haricot sec</t>
        </is>
      </c>
      <c r="G4132" t="inlineStr"/>
      <c r="H4132" t="inlineStr"/>
      <c r="I4132" t="inlineStr"/>
      <c r="J4132" t="inlineStr"/>
      <c r="K4132" t="inlineStr"/>
      <c r="L4132" t="inlineStr"/>
      <c r="M4132" t="inlineStr"/>
      <c r="N4132" t="inlineStr"/>
      <c r="O4132" t="n">
        <v>-0</v>
      </c>
      <c r="P4132" t="n">
        <v>0</v>
      </c>
      <c r="Q4132" t="n">
        <v>500000000</v>
      </c>
    </row>
    <row r="4133" ht="15" customHeight="1" s="1003">
      <c r="A4133" s="1019" t="inlineStr">
        <is>
          <t>Huile</t>
        </is>
      </c>
      <c r="B4133" t="inlineStr">
        <is>
          <t>Usages non-alimentaires</t>
        </is>
      </c>
      <c r="C4133" t="inlineStr">
        <is>
          <t>kt</t>
        </is>
      </c>
      <c r="D4133" t="inlineStr">
        <is>
          <t>France</t>
        </is>
      </c>
      <c r="E4133" t="inlineStr">
        <is>
          <t>2019-20</t>
        </is>
      </c>
      <c r="F4133" t="inlineStr">
        <is>
          <t>Haricot sec</t>
        </is>
      </c>
      <c r="G4133" t="inlineStr"/>
      <c r="H4133" t="inlineStr"/>
      <c r="I4133" t="inlineStr"/>
      <c r="J4133" t="inlineStr"/>
      <c r="K4133" t="inlineStr"/>
      <c r="L4133" t="inlineStr"/>
      <c r="M4133" t="inlineStr"/>
      <c r="N4133" t="inlineStr"/>
      <c r="O4133" t="n">
        <v>-0</v>
      </c>
      <c r="P4133" t="n">
        <v>0</v>
      </c>
      <c r="Q4133" t="n">
        <v>500000000</v>
      </c>
    </row>
    <row r="4134" ht="15" customHeight="1" s="1003">
      <c r="A4134" s="1019" t="inlineStr">
        <is>
          <t>Huile</t>
        </is>
      </c>
      <c r="B4134" t="inlineStr">
        <is>
          <t>Export</t>
        </is>
      </c>
      <c r="C4134" t="inlineStr">
        <is>
          <t>kt</t>
        </is>
      </c>
      <c r="D4134" t="inlineStr">
        <is>
          <t>France</t>
        </is>
      </c>
      <c r="E4134" t="inlineStr">
        <is>
          <t>2019-20</t>
        </is>
      </c>
      <c r="F4134" t="inlineStr">
        <is>
          <t>Haricot sec</t>
        </is>
      </c>
      <c r="G4134" t="inlineStr"/>
      <c r="H4134" t="inlineStr"/>
      <c r="I4134" t="inlineStr"/>
      <c r="J4134" t="inlineStr"/>
      <c r="K4134" t="inlineStr"/>
      <c r="L4134" t="inlineStr"/>
      <c r="M4134" t="inlineStr"/>
      <c r="N4134" t="inlineStr"/>
      <c r="O4134" t="n">
        <v>-0</v>
      </c>
      <c r="P4134" t="n">
        <v>0</v>
      </c>
      <c r="Q4134" t="n">
        <v>500000000</v>
      </c>
    </row>
    <row r="4135" ht="15" customHeight="1" s="1003">
      <c r="A4135" s="1019" t="inlineStr">
        <is>
          <t>Huile</t>
        </is>
      </c>
      <c r="B4135" t="inlineStr">
        <is>
          <t>Biocarburants</t>
        </is>
      </c>
      <c r="C4135" t="inlineStr">
        <is>
          <t>kt</t>
        </is>
      </c>
      <c r="D4135" t="inlineStr">
        <is>
          <t>France</t>
        </is>
      </c>
      <c r="E4135" t="inlineStr">
        <is>
          <t>2019-20</t>
        </is>
      </c>
      <c r="F4135" t="inlineStr">
        <is>
          <t>Haricot sec</t>
        </is>
      </c>
      <c r="G4135" t="inlineStr"/>
      <c r="H4135" t="inlineStr"/>
      <c r="I4135" t="inlineStr"/>
      <c r="J4135" t="inlineStr"/>
      <c r="K4135" t="inlineStr"/>
      <c r="L4135" t="inlineStr"/>
      <c r="M4135" t="inlineStr"/>
      <c r="N4135" t="inlineStr"/>
      <c r="O4135" t="n">
        <v>-0</v>
      </c>
      <c r="P4135" t="n">
        <v>0</v>
      </c>
      <c r="Q4135" t="n">
        <v>500000000</v>
      </c>
    </row>
    <row r="4136" ht="15" customHeight="1" s="1003">
      <c r="A4136" s="1019" t="inlineStr">
        <is>
          <t>Huile</t>
        </is>
      </c>
      <c r="B4136" t="inlineStr">
        <is>
          <t>Energie</t>
        </is>
      </c>
      <c r="C4136" t="inlineStr">
        <is>
          <t>kt</t>
        </is>
      </c>
      <c r="D4136" t="inlineStr">
        <is>
          <t>France</t>
        </is>
      </c>
      <c r="E4136" t="inlineStr">
        <is>
          <t>2019-20</t>
        </is>
      </c>
      <c r="F4136" t="inlineStr">
        <is>
          <t>Haricot sec</t>
        </is>
      </c>
      <c r="G4136" t="inlineStr"/>
      <c r="H4136" t="inlineStr"/>
      <c r="I4136" t="inlineStr"/>
      <c r="J4136" t="inlineStr"/>
      <c r="K4136" t="inlineStr"/>
      <c r="L4136" t="inlineStr"/>
      <c r="M4136" t="inlineStr"/>
      <c r="N4136" t="inlineStr"/>
      <c r="O4136" t="n">
        <v>-0</v>
      </c>
      <c r="P4136" t="n">
        <v>0</v>
      </c>
      <c r="Q4136" t="n">
        <v>500000000</v>
      </c>
    </row>
    <row r="4137" ht="15" customHeight="1" s="1003">
      <c r="A4137" s="1019" t="inlineStr">
        <is>
          <t>Huile</t>
        </is>
      </c>
      <c r="B4137" t="inlineStr">
        <is>
          <t>GMS</t>
        </is>
      </c>
      <c r="C4137" t="inlineStr">
        <is>
          <t>kt</t>
        </is>
      </c>
      <c r="D4137" t="inlineStr">
        <is>
          <t>France</t>
        </is>
      </c>
      <c r="E4137" t="inlineStr">
        <is>
          <t>2019-20</t>
        </is>
      </c>
      <c r="F4137" t="inlineStr">
        <is>
          <t>Haricot sec</t>
        </is>
      </c>
      <c r="G4137" t="inlineStr"/>
      <c r="H4137" t="inlineStr"/>
      <c r="I4137" t="inlineStr"/>
      <c r="J4137" t="inlineStr"/>
      <c r="K4137" t="inlineStr"/>
      <c r="L4137" t="inlineStr"/>
      <c r="M4137" t="inlineStr"/>
      <c r="N4137" t="inlineStr"/>
      <c r="O4137" t="n">
        <v>-0</v>
      </c>
      <c r="P4137" t="n">
        <v>0</v>
      </c>
      <c r="Q4137" t="n">
        <v>500000000</v>
      </c>
    </row>
    <row r="4138" ht="15" customHeight="1" s="1003">
      <c r="A4138" s="1019" t="inlineStr">
        <is>
          <t>Huile</t>
        </is>
      </c>
      <c r="B4138" t="inlineStr">
        <is>
          <t>Circuits généralistes</t>
        </is>
      </c>
      <c r="C4138" t="inlineStr">
        <is>
          <t>kt</t>
        </is>
      </c>
      <c r="D4138" t="inlineStr">
        <is>
          <t>France</t>
        </is>
      </c>
      <c r="E4138" t="inlineStr">
        <is>
          <t>2019-20</t>
        </is>
      </c>
      <c r="F4138" t="inlineStr">
        <is>
          <t>Haricot sec</t>
        </is>
      </c>
      <c r="G4138" t="inlineStr"/>
      <c r="H4138" t="inlineStr"/>
      <c r="I4138" t="inlineStr"/>
      <c r="J4138" t="inlineStr"/>
      <c r="K4138" t="inlineStr"/>
      <c r="L4138" t="inlineStr"/>
      <c r="M4138" t="inlineStr"/>
      <c r="N4138" t="inlineStr"/>
      <c r="O4138" t="n">
        <v>-0</v>
      </c>
      <c r="P4138" t="n">
        <v>0</v>
      </c>
      <c r="Q4138" t="n">
        <v>500000000</v>
      </c>
    </row>
    <row r="4139" ht="15" customHeight="1" s="1003">
      <c r="A4139" s="1019" t="inlineStr">
        <is>
          <t>Tourteaux</t>
        </is>
      </c>
      <c r="B4139" t="inlineStr">
        <is>
          <t>Hors FAB</t>
        </is>
      </c>
      <c r="C4139" t="inlineStr">
        <is>
          <t>kt</t>
        </is>
      </c>
      <c r="D4139" t="inlineStr">
        <is>
          <t>France</t>
        </is>
      </c>
      <c r="E4139" t="inlineStr">
        <is>
          <t>2019-20</t>
        </is>
      </c>
      <c r="F4139" t="inlineStr">
        <is>
          <t>Haricot sec</t>
        </is>
      </c>
      <c r="G4139" t="inlineStr"/>
      <c r="H4139" t="inlineStr"/>
      <c r="I4139" t="inlineStr"/>
      <c r="J4139" t="inlineStr"/>
      <c r="K4139" t="inlineStr"/>
      <c r="L4139" t="inlineStr"/>
      <c r="M4139" t="inlineStr"/>
      <c r="N4139" t="inlineStr"/>
      <c r="O4139" t="n">
        <v>-0</v>
      </c>
      <c r="P4139" t="n">
        <v>0</v>
      </c>
      <c r="Q4139" t="n">
        <v>500000000</v>
      </c>
    </row>
    <row r="4140" ht="15" customHeight="1" s="1003">
      <c r="A4140" s="1019" t="inlineStr">
        <is>
          <t>Tourteaux</t>
        </is>
      </c>
      <c r="B4140" t="inlineStr">
        <is>
          <t>Alimentation animale rente</t>
        </is>
      </c>
      <c r="C4140" t="inlineStr">
        <is>
          <t>kt</t>
        </is>
      </c>
      <c r="D4140" t="inlineStr">
        <is>
          <t>France</t>
        </is>
      </c>
      <c r="E4140" t="inlineStr">
        <is>
          <t>2019-20</t>
        </is>
      </c>
      <c r="F4140" t="inlineStr">
        <is>
          <t>Haricot sec</t>
        </is>
      </c>
      <c r="G4140" t="inlineStr"/>
      <c r="H4140" t="inlineStr"/>
      <c r="I4140" t="inlineStr"/>
      <c r="J4140" t="inlineStr"/>
      <c r="K4140" t="inlineStr"/>
      <c r="L4140" t="inlineStr"/>
      <c r="M4140" t="inlineStr"/>
      <c r="N4140" t="inlineStr"/>
      <c r="O4140" t="n">
        <v>-0</v>
      </c>
      <c r="P4140" t="n">
        <v>0</v>
      </c>
      <c r="Q4140" t="n">
        <v>500000000</v>
      </c>
    </row>
    <row r="4141" ht="15" customHeight="1" s="1003">
      <c r="A4141" s="1019" t="inlineStr">
        <is>
          <t>Tourteaux</t>
        </is>
      </c>
      <c r="B4141" t="inlineStr">
        <is>
          <t>Alimentation animale</t>
        </is>
      </c>
      <c r="C4141" t="inlineStr">
        <is>
          <t>kt</t>
        </is>
      </c>
      <c r="D4141" t="inlineStr">
        <is>
          <t>France</t>
        </is>
      </c>
      <c r="E4141" t="inlineStr">
        <is>
          <t>2019-20</t>
        </is>
      </c>
      <c r="F4141" t="inlineStr">
        <is>
          <t>Haricot sec</t>
        </is>
      </c>
      <c r="G4141" t="inlineStr"/>
      <c r="H4141" t="inlineStr"/>
      <c r="I4141" t="inlineStr"/>
      <c r="J4141" t="inlineStr"/>
      <c r="K4141" t="inlineStr"/>
      <c r="L4141" t="inlineStr"/>
      <c r="M4141" t="inlineStr"/>
      <c r="N4141" t="inlineStr"/>
      <c r="O4141" t="n">
        <v>-0</v>
      </c>
      <c r="P4141" t="n">
        <v>0</v>
      </c>
      <c r="Q4141" t="n">
        <v>500000000</v>
      </c>
    </row>
    <row r="4142" ht="15" customHeight="1" s="1003">
      <c r="A4142" s="1019" t="inlineStr">
        <is>
          <t>Tourteaux</t>
        </is>
      </c>
      <c r="B4142" t="inlineStr">
        <is>
          <t>Usages alimentaires</t>
        </is>
      </c>
      <c r="C4142" t="inlineStr">
        <is>
          <t>kt</t>
        </is>
      </c>
      <c r="D4142" t="inlineStr">
        <is>
          <t>France</t>
        </is>
      </c>
      <c r="E4142" t="inlineStr">
        <is>
          <t>2019-20</t>
        </is>
      </c>
      <c r="F4142" t="inlineStr">
        <is>
          <t>Haricot sec</t>
        </is>
      </c>
      <c r="G4142" t="inlineStr"/>
      <c r="H4142" t="inlineStr"/>
      <c r="I4142" t="inlineStr"/>
      <c r="J4142" t="inlineStr"/>
      <c r="K4142" t="inlineStr"/>
      <c r="L4142" t="inlineStr"/>
      <c r="M4142" t="inlineStr"/>
      <c r="N4142" t="inlineStr"/>
      <c r="O4142" t="n">
        <v>-0</v>
      </c>
      <c r="P4142" t="n">
        <v>0</v>
      </c>
      <c r="Q4142" t="n">
        <v>500000000</v>
      </c>
    </row>
    <row r="4143" ht="15" customHeight="1" s="1003">
      <c r="A4143" s="1019" t="inlineStr">
        <is>
          <t>Tourteaux</t>
        </is>
      </c>
      <c r="B4143" t="inlineStr">
        <is>
          <t>Débouchés</t>
        </is>
      </c>
      <c r="C4143" t="inlineStr">
        <is>
          <t>kt</t>
        </is>
      </c>
      <c r="D4143" t="inlineStr">
        <is>
          <t>France</t>
        </is>
      </c>
      <c r="E4143" t="inlineStr">
        <is>
          <t>2019-20</t>
        </is>
      </c>
      <c r="F4143" t="inlineStr">
        <is>
          <t>Haricot sec</t>
        </is>
      </c>
      <c r="G4143" t="inlineStr"/>
      <c r="H4143" t="inlineStr"/>
      <c r="I4143" t="inlineStr"/>
      <c r="J4143" t="inlineStr"/>
      <c r="K4143" t="inlineStr"/>
      <c r="L4143" t="inlineStr"/>
      <c r="M4143" t="inlineStr"/>
      <c r="N4143" t="inlineStr"/>
      <c r="O4143" t="n">
        <v>-0</v>
      </c>
      <c r="P4143" t="n">
        <v>0</v>
      </c>
      <c r="Q4143" t="n">
        <v>500000000</v>
      </c>
    </row>
    <row r="4144" ht="15" customHeight="1" s="1003">
      <c r="A4144" s="1019" t="inlineStr">
        <is>
          <t>Tourteaux</t>
        </is>
      </c>
      <c r="B4144" t="inlineStr">
        <is>
          <t>Export</t>
        </is>
      </c>
      <c r="C4144" t="inlineStr">
        <is>
          <t>kt</t>
        </is>
      </c>
      <c r="D4144" t="inlineStr">
        <is>
          <t>France</t>
        </is>
      </c>
      <c r="E4144" t="inlineStr">
        <is>
          <t>2019-20</t>
        </is>
      </c>
      <c r="F4144" t="inlineStr">
        <is>
          <t>Haricot sec</t>
        </is>
      </c>
      <c r="G4144" t="inlineStr"/>
      <c r="H4144" t="inlineStr"/>
      <c r="I4144" t="inlineStr"/>
      <c r="J4144" t="inlineStr"/>
      <c r="K4144" t="inlineStr"/>
      <c r="L4144" t="inlineStr"/>
      <c r="M4144" t="inlineStr"/>
      <c r="N4144" t="inlineStr"/>
      <c r="O4144" t="n">
        <v>-0</v>
      </c>
      <c r="P4144" t="n">
        <v>0</v>
      </c>
      <c r="Q4144" t="n">
        <v>500000000</v>
      </c>
    </row>
    <row r="4145" ht="15" customHeight="1" s="1003">
      <c r="A4145" s="1019" t="inlineStr">
        <is>
          <t>Tourteaux</t>
        </is>
      </c>
      <c r="B4145" t="inlineStr">
        <is>
          <t>FAB</t>
        </is>
      </c>
      <c r="C4145" t="inlineStr">
        <is>
          <t>kt</t>
        </is>
      </c>
      <c r="D4145" t="inlineStr">
        <is>
          <t>France</t>
        </is>
      </c>
      <c r="E4145" t="inlineStr">
        <is>
          <t>2019-20</t>
        </is>
      </c>
      <c r="F4145" t="inlineStr">
        <is>
          <t>Haricot sec</t>
        </is>
      </c>
      <c r="G4145" t="inlineStr"/>
      <c r="H4145" t="inlineStr"/>
      <c r="I4145" t="inlineStr"/>
      <c r="J4145" t="inlineStr"/>
      <c r="K4145" t="inlineStr"/>
      <c r="L4145" t="inlineStr"/>
      <c r="M4145" t="inlineStr"/>
      <c r="N4145" t="inlineStr"/>
      <c r="O4145" t="n">
        <v>-0</v>
      </c>
      <c r="P4145" t="n">
        <v>0</v>
      </c>
      <c r="Q4145" t="n">
        <v>500000000</v>
      </c>
    </row>
    <row r="4146" ht="15" customHeight="1" s="1003">
      <c r="A4146" s="1019" t="inlineStr">
        <is>
          <t>Tourteaux</t>
        </is>
      </c>
      <c r="B4146" t="inlineStr">
        <is>
          <t>FAF</t>
        </is>
      </c>
      <c r="C4146" t="inlineStr">
        <is>
          <t>kt</t>
        </is>
      </c>
      <c r="D4146" t="inlineStr">
        <is>
          <t>France</t>
        </is>
      </c>
      <c r="E4146" t="inlineStr">
        <is>
          <t>2019-20</t>
        </is>
      </c>
      <c r="F4146" t="inlineStr">
        <is>
          <t>Haricot sec</t>
        </is>
      </c>
      <c r="G4146" t="inlineStr"/>
      <c r="H4146" t="inlineStr"/>
      <c r="I4146" t="inlineStr"/>
      <c r="J4146" t="inlineStr"/>
      <c r="K4146" t="inlineStr"/>
      <c r="L4146" t="inlineStr"/>
      <c r="M4146" t="inlineStr"/>
      <c r="N4146" t="inlineStr"/>
      <c r="O4146" t="n">
        <v>-0</v>
      </c>
      <c r="P4146" t="n">
        <v>0</v>
      </c>
      <c r="Q4146" t="n">
        <v>500000000</v>
      </c>
    </row>
    <row r="4147" ht="15" customHeight="1" s="1003">
      <c r="A4147" s="1019" t="inlineStr">
        <is>
          <t>Coques (+ eau)</t>
        </is>
      </c>
      <c r="B4147" t="inlineStr">
        <is>
          <t>FAB</t>
        </is>
      </c>
      <c r="C4147" t="inlineStr">
        <is>
          <t>kt</t>
        </is>
      </c>
      <c r="D4147" t="inlineStr">
        <is>
          <t>France</t>
        </is>
      </c>
      <c r="E4147" t="inlineStr">
        <is>
          <t>2019-20</t>
        </is>
      </c>
      <c r="F4147" t="inlineStr">
        <is>
          <t>Haricot sec</t>
        </is>
      </c>
      <c r="G4147" t="inlineStr"/>
      <c r="H4147" t="inlineStr"/>
      <c r="I4147" t="inlineStr"/>
      <c r="J4147" t="inlineStr"/>
      <c r="K4147" t="inlineStr"/>
      <c r="L4147" t="inlineStr"/>
      <c r="M4147" t="inlineStr"/>
      <c r="N4147" t="inlineStr"/>
      <c r="O4147" t="n">
        <v>-0</v>
      </c>
      <c r="P4147" t="n">
        <v>0</v>
      </c>
      <c r="Q4147" t="n">
        <v>-0</v>
      </c>
    </row>
    <row r="4148" ht="15" customHeight="1" s="1003">
      <c r="A4148" s="1019" t="inlineStr">
        <is>
          <t>Coques (+ eau)</t>
        </is>
      </c>
      <c r="B4148" t="inlineStr">
        <is>
          <t>Combustion</t>
        </is>
      </c>
      <c r="C4148" t="inlineStr">
        <is>
          <t>kt</t>
        </is>
      </c>
      <c r="D4148" t="inlineStr">
        <is>
          <t>France</t>
        </is>
      </c>
      <c r="E4148" t="inlineStr">
        <is>
          <t>2019-20</t>
        </is>
      </c>
      <c r="F4148" t="inlineStr">
        <is>
          <t>Haricot sec</t>
        </is>
      </c>
      <c r="G4148" t="inlineStr"/>
      <c r="H4148" t="inlineStr"/>
      <c r="I4148" t="inlineStr"/>
      <c r="J4148" t="inlineStr"/>
      <c r="K4148" t="inlineStr"/>
      <c r="L4148" t="inlineStr"/>
      <c r="M4148" t="inlineStr"/>
      <c r="N4148" t="inlineStr"/>
      <c r="O4148" t="n">
        <v>-0</v>
      </c>
      <c r="P4148" t="n">
        <v>0</v>
      </c>
      <c r="Q4148" t="n">
        <v>-0</v>
      </c>
    </row>
    <row r="4149" ht="15" customHeight="1" s="1003">
      <c r="A4149" s="1019" t="inlineStr">
        <is>
          <t>Coques (+ eau)</t>
        </is>
      </c>
      <c r="B4149" t="inlineStr">
        <is>
          <t>Alimentation animale rente</t>
        </is>
      </c>
      <c r="C4149" t="inlineStr">
        <is>
          <t>kt</t>
        </is>
      </c>
      <c r="D4149" t="inlineStr">
        <is>
          <t>France</t>
        </is>
      </c>
      <c r="E4149" t="inlineStr">
        <is>
          <t>2019-20</t>
        </is>
      </c>
      <c r="F4149" t="inlineStr">
        <is>
          <t>Haricot sec</t>
        </is>
      </c>
      <c r="G4149" t="inlineStr"/>
      <c r="H4149" t="inlineStr"/>
      <c r="I4149" t="inlineStr"/>
      <c r="J4149" t="inlineStr"/>
      <c r="K4149" t="inlineStr"/>
      <c r="L4149" t="inlineStr"/>
      <c r="M4149" t="inlineStr"/>
      <c r="N4149" t="inlineStr"/>
      <c r="O4149" t="n">
        <v>-0</v>
      </c>
      <c r="P4149" t="n">
        <v>0</v>
      </c>
      <c r="Q4149" t="n">
        <v>0</v>
      </c>
    </row>
    <row r="4150" ht="15" customHeight="1" s="1003">
      <c r="A4150" s="1019" t="inlineStr">
        <is>
          <t>Coques (+ eau)</t>
        </is>
      </c>
      <c r="B4150" t="inlineStr">
        <is>
          <t>Alimentation animale</t>
        </is>
      </c>
      <c r="C4150" t="inlineStr">
        <is>
          <t>kt</t>
        </is>
      </c>
      <c r="D4150" t="inlineStr">
        <is>
          <t>France</t>
        </is>
      </c>
      <c r="E4150" t="inlineStr">
        <is>
          <t>2019-20</t>
        </is>
      </c>
      <c r="F4150" t="inlineStr">
        <is>
          <t>Haricot sec</t>
        </is>
      </c>
      <c r="G4150" t="inlineStr"/>
      <c r="H4150" t="inlineStr"/>
      <c r="I4150" t="inlineStr"/>
      <c r="J4150" t="inlineStr"/>
      <c r="K4150" t="inlineStr"/>
      <c r="L4150" t="inlineStr"/>
      <c r="M4150" t="inlineStr"/>
      <c r="N4150" t="inlineStr"/>
      <c r="O4150" t="n">
        <v>-0</v>
      </c>
      <c r="P4150" t="n">
        <v>0</v>
      </c>
      <c r="Q4150" t="n">
        <v>0</v>
      </c>
    </row>
    <row r="4151" ht="15" customHeight="1" s="1003">
      <c r="A4151" s="1019" t="inlineStr">
        <is>
          <t>Coques (+ eau)</t>
        </is>
      </c>
      <c r="B4151" t="inlineStr">
        <is>
          <t>Usages alimentaires</t>
        </is>
      </c>
      <c r="C4151" t="inlineStr">
        <is>
          <t>kt</t>
        </is>
      </c>
      <c r="D4151" t="inlineStr">
        <is>
          <t>France</t>
        </is>
      </c>
      <c r="E4151" t="inlineStr">
        <is>
          <t>2019-20</t>
        </is>
      </c>
      <c r="F4151" t="inlineStr">
        <is>
          <t>Haricot sec</t>
        </is>
      </c>
      <c r="G4151" t="inlineStr"/>
      <c r="H4151" t="inlineStr"/>
      <c r="I4151" t="inlineStr"/>
      <c r="J4151" t="inlineStr"/>
      <c r="K4151" t="inlineStr"/>
      <c r="L4151" t="inlineStr"/>
      <c r="M4151" t="inlineStr"/>
      <c r="N4151" t="inlineStr"/>
      <c r="O4151" t="n">
        <v>-0</v>
      </c>
      <c r="P4151" t="n">
        <v>0</v>
      </c>
      <c r="Q4151" t="n">
        <v>-0</v>
      </c>
    </row>
    <row r="4152" ht="15" customHeight="1" s="1003">
      <c r="A4152" s="1019" t="inlineStr">
        <is>
          <t>Coques (+ eau)</t>
        </is>
      </c>
      <c r="B4152" t="inlineStr">
        <is>
          <t>Débouchés</t>
        </is>
      </c>
      <c r="C4152" t="inlineStr">
        <is>
          <t>kt</t>
        </is>
      </c>
      <c r="D4152" t="inlineStr">
        <is>
          <t>France</t>
        </is>
      </c>
      <c r="E4152" t="inlineStr">
        <is>
          <t>2019-20</t>
        </is>
      </c>
      <c r="F4152" t="inlineStr">
        <is>
          <t>Haricot sec</t>
        </is>
      </c>
      <c r="G4152" t="inlineStr"/>
      <c r="H4152" t="inlineStr"/>
      <c r="I4152" t="inlineStr"/>
      <c r="J4152" t="inlineStr"/>
      <c r="K4152" t="inlineStr"/>
      <c r="L4152" t="inlineStr"/>
      <c r="M4152" t="inlineStr"/>
      <c r="N4152" t="inlineStr"/>
      <c r="O4152" t="n">
        <v>0</v>
      </c>
      <c r="P4152" t="inlineStr"/>
      <c r="Q4152" t="inlineStr"/>
    </row>
    <row r="4153" ht="15" customHeight="1" s="1003">
      <c r="A4153" s="1019" t="inlineStr">
        <is>
          <t>Coques (+ eau)</t>
        </is>
      </c>
      <c r="B4153" t="inlineStr">
        <is>
          <t>Energie</t>
        </is>
      </c>
      <c r="C4153" t="inlineStr">
        <is>
          <t>kt</t>
        </is>
      </c>
      <c r="D4153" t="inlineStr">
        <is>
          <t>France</t>
        </is>
      </c>
      <c r="E4153" t="inlineStr">
        <is>
          <t>2019-20</t>
        </is>
      </c>
      <c r="F4153" t="inlineStr">
        <is>
          <t>Haricot sec</t>
        </is>
      </c>
      <c r="G4153" t="inlineStr"/>
      <c r="H4153" t="inlineStr"/>
      <c r="I4153" t="inlineStr"/>
      <c r="J4153" t="inlineStr"/>
      <c r="K4153" t="inlineStr"/>
      <c r="L4153" t="inlineStr"/>
      <c r="M4153" t="inlineStr"/>
      <c r="N4153" t="inlineStr"/>
      <c r="O4153" t="n">
        <v>-0</v>
      </c>
      <c r="P4153" t="n">
        <v>0</v>
      </c>
      <c r="Q4153" t="n">
        <v>-0</v>
      </c>
    </row>
    <row r="4154" ht="15" customHeight="1" s="1003">
      <c r="A4154" s="1019" t="inlineStr">
        <is>
          <t>Coques (+ eau)</t>
        </is>
      </c>
      <c r="B4154" t="inlineStr">
        <is>
          <t>Usages non-alimentaires</t>
        </is>
      </c>
      <c r="C4154" t="inlineStr">
        <is>
          <t>kt</t>
        </is>
      </c>
      <c r="D4154" t="inlineStr">
        <is>
          <t>France</t>
        </is>
      </c>
      <c r="E4154" t="inlineStr">
        <is>
          <t>2019-20</t>
        </is>
      </c>
      <c r="F4154" t="inlineStr">
        <is>
          <t>Haricot sec</t>
        </is>
      </c>
      <c r="G4154" t="inlineStr"/>
      <c r="H4154" t="inlineStr"/>
      <c r="I4154" t="inlineStr"/>
      <c r="J4154" t="inlineStr"/>
      <c r="K4154" t="inlineStr"/>
      <c r="L4154" t="inlineStr"/>
      <c r="M4154" t="inlineStr"/>
      <c r="N4154" t="inlineStr"/>
      <c r="O4154" t="n">
        <v>-0</v>
      </c>
      <c r="P4154" t="n">
        <v>0</v>
      </c>
      <c r="Q4154" t="n">
        <v>-0</v>
      </c>
    </row>
    <row r="4155" ht="15" customHeight="1" s="1003">
      <c r="A4155" s="1019" t="inlineStr">
        <is>
          <t>Huile d'olive</t>
        </is>
      </c>
      <c r="B4155" t="inlineStr">
        <is>
          <t>Vente directe et autoconsommation</t>
        </is>
      </c>
      <c r="C4155" t="inlineStr">
        <is>
          <t>kt</t>
        </is>
      </c>
      <c r="D4155" t="inlineStr">
        <is>
          <t>France</t>
        </is>
      </c>
      <c r="E4155" t="inlineStr">
        <is>
          <t>2019-20</t>
        </is>
      </c>
      <c r="F4155" t="inlineStr">
        <is>
          <t>Haricot sec</t>
        </is>
      </c>
      <c r="G4155" t="inlineStr"/>
      <c r="H4155" t="inlineStr"/>
      <c r="I4155" t="inlineStr"/>
      <c r="J4155" t="inlineStr"/>
      <c r="K4155" t="inlineStr"/>
      <c r="L4155" t="inlineStr"/>
      <c r="M4155" t="inlineStr"/>
      <c r="N4155" t="inlineStr"/>
      <c r="O4155" t="n">
        <v>-0</v>
      </c>
      <c r="P4155" t="n">
        <v>0</v>
      </c>
      <c r="Q4155" t="n">
        <v>500000000</v>
      </c>
    </row>
    <row r="4156" ht="15" customHeight="1" s="1003">
      <c r="A4156" s="1019" t="inlineStr">
        <is>
          <t>Huile d'olive</t>
        </is>
      </c>
      <c r="B4156" t="inlineStr">
        <is>
          <t>Circuits spécialisés</t>
        </is>
      </c>
      <c r="C4156" t="inlineStr">
        <is>
          <t>kt</t>
        </is>
      </c>
      <c r="D4156" t="inlineStr">
        <is>
          <t>France</t>
        </is>
      </c>
      <c r="E4156" t="inlineStr">
        <is>
          <t>2019-20</t>
        </is>
      </c>
      <c r="F4156" t="inlineStr">
        <is>
          <t>Haricot sec</t>
        </is>
      </c>
      <c r="G4156" t="inlineStr"/>
      <c r="H4156" t="inlineStr"/>
      <c r="I4156" t="inlineStr"/>
      <c r="J4156" t="inlineStr"/>
      <c r="K4156" t="inlineStr"/>
      <c r="L4156" t="inlineStr"/>
      <c r="M4156" t="inlineStr"/>
      <c r="N4156" t="inlineStr"/>
      <c r="O4156" t="n">
        <v>-0</v>
      </c>
      <c r="P4156" t="n">
        <v>0</v>
      </c>
      <c r="Q4156" t="n">
        <v>500000000</v>
      </c>
    </row>
    <row r="4157" ht="15" customHeight="1" s="1003">
      <c r="A4157" s="1019" t="inlineStr">
        <is>
          <t>Huile d'olive</t>
        </is>
      </c>
      <c r="B4157" t="inlineStr">
        <is>
          <t>RHD</t>
        </is>
      </c>
      <c r="C4157" t="inlineStr">
        <is>
          <t>kt</t>
        </is>
      </c>
      <c r="D4157" t="inlineStr">
        <is>
          <t>France</t>
        </is>
      </c>
      <c r="E4157" t="inlineStr">
        <is>
          <t>2019-20</t>
        </is>
      </c>
      <c r="F4157" t="inlineStr">
        <is>
          <t>Haricot sec</t>
        </is>
      </c>
      <c r="G4157" t="inlineStr"/>
      <c r="H4157" t="inlineStr"/>
      <c r="I4157" t="inlineStr"/>
      <c r="J4157" t="inlineStr"/>
      <c r="K4157" t="inlineStr"/>
      <c r="L4157" t="inlineStr"/>
      <c r="M4157" t="inlineStr"/>
      <c r="N4157" t="inlineStr"/>
      <c r="O4157" t="n">
        <v>-0</v>
      </c>
      <c r="P4157" t="n">
        <v>0</v>
      </c>
      <c r="Q4157" t="n">
        <v>500000000</v>
      </c>
    </row>
    <row r="4158" ht="15" customHeight="1" s="1003">
      <c r="A4158" s="1019" t="inlineStr">
        <is>
          <t>Huile d'olive</t>
        </is>
      </c>
      <c r="B4158" t="inlineStr">
        <is>
          <t>Autres IAA</t>
        </is>
      </c>
      <c r="C4158" t="inlineStr">
        <is>
          <t>kt</t>
        </is>
      </c>
      <c r="D4158" t="inlineStr">
        <is>
          <t>France</t>
        </is>
      </c>
      <c r="E4158" t="inlineStr">
        <is>
          <t>2019-20</t>
        </is>
      </c>
      <c r="F4158" t="inlineStr">
        <is>
          <t>Haricot sec</t>
        </is>
      </c>
      <c r="G4158" t="inlineStr"/>
      <c r="H4158" t="inlineStr"/>
      <c r="I4158" t="inlineStr"/>
      <c r="J4158" t="inlineStr"/>
      <c r="K4158" t="inlineStr"/>
      <c r="L4158" t="inlineStr"/>
      <c r="M4158" t="inlineStr"/>
      <c r="N4158" t="inlineStr"/>
      <c r="O4158" t="n">
        <v>-0</v>
      </c>
      <c r="P4158" t="n">
        <v>0</v>
      </c>
      <c r="Q4158" t="n">
        <v>500000000</v>
      </c>
    </row>
    <row r="4159" ht="15" customHeight="1" s="1003">
      <c r="A4159" s="1019" t="inlineStr">
        <is>
          <t>Huile d'olive</t>
        </is>
      </c>
      <c r="B4159" t="inlineStr">
        <is>
          <t>Alimentation humaine</t>
        </is>
      </c>
      <c r="C4159" t="inlineStr">
        <is>
          <t>kt</t>
        </is>
      </c>
      <c r="D4159" t="inlineStr">
        <is>
          <t>France</t>
        </is>
      </c>
      <c r="E4159" t="inlineStr">
        <is>
          <t>2019-20</t>
        </is>
      </c>
      <c r="F4159" t="inlineStr">
        <is>
          <t>Haricot sec</t>
        </is>
      </c>
      <c r="G4159" t="inlineStr"/>
      <c r="H4159" t="inlineStr"/>
      <c r="I4159" t="inlineStr"/>
      <c r="J4159" t="inlineStr"/>
      <c r="K4159" t="inlineStr"/>
      <c r="L4159" t="inlineStr"/>
      <c r="M4159" t="inlineStr"/>
      <c r="N4159" t="inlineStr"/>
      <c r="O4159" t="n">
        <v>-0</v>
      </c>
      <c r="P4159" t="n">
        <v>0</v>
      </c>
      <c r="Q4159" t="n">
        <v>500000000</v>
      </c>
    </row>
    <row r="4160" ht="15" customHeight="1" s="1003">
      <c r="A4160" s="1019" t="inlineStr">
        <is>
          <t>Huile d'olive</t>
        </is>
      </c>
      <c r="B4160" t="inlineStr">
        <is>
          <t>Ménages</t>
        </is>
      </c>
      <c r="C4160" t="inlineStr">
        <is>
          <t>kt</t>
        </is>
      </c>
      <c r="D4160" t="inlineStr">
        <is>
          <t>France</t>
        </is>
      </c>
      <c r="E4160" t="inlineStr">
        <is>
          <t>2019-20</t>
        </is>
      </c>
      <c r="F4160" t="inlineStr">
        <is>
          <t>Haricot sec</t>
        </is>
      </c>
      <c r="G4160" t="inlineStr"/>
      <c r="H4160" t="inlineStr"/>
      <c r="I4160" t="inlineStr"/>
      <c r="J4160" t="inlineStr"/>
      <c r="K4160" t="inlineStr"/>
      <c r="L4160" t="inlineStr"/>
      <c r="M4160" t="inlineStr"/>
      <c r="N4160" t="inlineStr"/>
      <c r="O4160" t="n">
        <v>-0</v>
      </c>
      <c r="P4160" t="n">
        <v>0</v>
      </c>
      <c r="Q4160" t="n">
        <v>500000000</v>
      </c>
    </row>
    <row r="4161" ht="15" customHeight="1" s="1003">
      <c r="A4161" s="1019" t="inlineStr">
        <is>
          <t>Huile d'olive</t>
        </is>
      </c>
      <c r="B4161" t="inlineStr">
        <is>
          <t>Usages alimentaires</t>
        </is>
      </c>
      <c r="C4161" t="inlineStr">
        <is>
          <t>kt</t>
        </is>
      </c>
      <c r="D4161" t="inlineStr">
        <is>
          <t>France</t>
        </is>
      </c>
      <c r="E4161" t="inlineStr">
        <is>
          <t>2019-20</t>
        </is>
      </c>
      <c r="F4161" t="inlineStr">
        <is>
          <t>Haricot sec</t>
        </is>
      </c>
      <c r="G4161" t="inlineStr"/>
      <c r="H4161" t="inlineStr"/>
      <c r="I4161" t="inlineStr"/>
      <c r="J4161" t="inlineStr"/>
      <c r="K4161" t="inlineStr"/>
      <c r="L4161" t="inlineStr"/>
      <c r="M4161" t="inlineStr"/>
      <c r="N4161" t="inlineStr"/>
      <c r="O4161" t="n">
        <v>-0</v>
      </c>
      <c r="P4161" t="n">
        <v>0</v>
      </c>
      <c r="Q4161" t="n">
        <v>500000000</v>
      </c>
    </row>
    <row r="4162" ht="15" customHeight="1" s="1003">
      <c r="A4162" s="1019" t="inlineStr">
        <is>
          <t>Huile d'olive</t>
        </is>
      </c>
      <c r="B4162" t="inlineStr">
        <is>
          <t>Débouchés</t>
        </is>
      </c>
      <c r="C4162" t="inlineStr">
        <is>
          <t>kt</t>
        </is>
      </c>
      <c r="D4162" t="inlineStr">
        <is>
          <t>France</t>
        </is>
      </c>
      <c r="E4162" t="inlineStr">
        <is>
          <t>2019-20</t>
        </is>
      </c>
      <c r="F4162" t="inlineStr">
        <is>
          <t>Haricot sec</t>
        </is>
      </c>
      <c r="G4162" t="inlineStr"/>
      <c r="H4162" t="inlineStr"/>
      <c r="I4162" t="inlineStr"/>
      <c r="J4162" t="inlineStr"/>
      <c r="K4162" t="inlineStr"/>
      <c r="L4162" t="inlineStr"/>
      <c r="M4162" t="inlineStr"/>
      <c r="N4162" t="inlineStr"/>
      <c r="O4162" t="n">
        <v>-0</v>
      </c>
      <c r="P4162" t="n">
        <v>0</v>
      </c>
      <c r="Q4162" t="n">
        <v>500000000</v>
      </c>
    </row>
    <row r="4163" ht="15" customHeight="1" s="1003">
      <c r="A4163" s="1019" t="inlineStr">
        <is>
          <t>Huile d'olive</t>
        </is>
      </c>
      <c r="B4163" t="inlineStr">
        <is>
          <t>Export</t>
        </is>
      </c>
      <c r="C4163" t="inlineStr">
        <is>
          <t>kt</t>
        </is>
      </c>
      <c r="D4163" t="inlineStr">
        <is>
          <t>France</t>
        </is>
      </c>
      <c r="E4163" t="inlineStr">
        <is>
          <t>2019-20</t>
        </is>
      </c>
      <c r="F4163" t="inlineStr">
        <is>
          <t>Haricot sec</t>
        </is>
      </c>
      <c r="G4163" t="inlineStr"/>
      <c r="H4163" t="inlineStr"/>
      <c r="I4163" t="inlineStr"/>
      <c r="J4163" t="inlineStr"/>
      <c r="K4163" t="inlineStr"/>
      <c r="L4163" t="inlineStr"/>
      <c r="M4163" t="inlineStr"/>
      <c r="N4163" t="inlineStr"/>
      <c r="O4163" t="n">
        <v>-0</v>
      </c>
      <c r="P4163" t="n">
        <v>0</v>
      </c>
      <c r="Q4163" t="n">
        <v>500000000</v>
      </c>
    </row>
    <row r="4164" ht="15" customHeight="1" s="1003">
      <c r="A4164" s="1019" t="inlineStr">
        <is>
          <t>Huile d'olive</t>
        </is>
      </c>
      <c r="B4164" t="inlineStr">
        <is>
          <t>GMS</t>
        </is>
      </c>
      <c r="C4164" t="inlineStr">
        <is>
          <t>kt</t>
        </is>
      </c>
      <c r="D4164" t="inlineStr">
        <is>
          <t>France</t>
        </is>
      </c>
      <c r="E4164" t="inlineStr">
        <is>
          <t>2019-20</t>
        </is>
      </c>
      <c r="F4164" t="inlineStr">
        <is>
          <t>Haricot sec</t>
        </is>
      </c>
      <c r="G4164" t="inlineStr"/>
      <c r="H4164" t="inlineStr"/>
      <c r="I4164" t="inlineStr"/>
      <c r="J4164" t="inlineStr"/>
      <c r="K4164" t="inlineStr"/>
      <c r="L4164" t="inlineStr"/>
      <c r="M4164" t="inlineStr"/>
      <c r="N4164" t="inlineStr"/>
      <c r="O4164" t="n">
        <v>-0</v>
      </c>
      <c r="P4164" t="n">
        <v>0</v>
      </c>
      <c r="Q4164" t="n">
        <v>500000000</v>
      </c>
    </row>
    <row r="4165" ht="15" customHeight="1" s="1003">
      <c r="A4165" s="1019" t="inlineStr">
        <is>
          <t>Huile d'olive</t>
        </is>
      </c>
      <c r="B4165" t="inlineStr">
        <is>
          <t>Circuits généralistes</t>
        </is>
      </c>
      <c r="C4165" t="inlineStr">
        <is>
          <t>kt</t>
        </is>
      </c>
      <c r="D4165" t="inlineStr">
        <is>
          <t>France</t>
        </is>
      </c>
      <c r="E4165" t="inlineStr">
        <is>
          <t>2019-20</t>
        </is>
      </c>
      <c r="F4165" t="inlineStr">
        <is>
          <t>Haricot sec</t>
        </is>
      </c>
      <c r="G4165" t="inlineStr"/>
      <c r="H4165" t="inlineStr"/>
      <c r="I4165" t="inlineStr"/>
      <c r="J4165" t="inlineStr"/>
      <c r="K4165" t="inlineStr"/>
      <c r="L4165" t="inlineStr"/>
      <c r="M4165" t="inlineStr"/>
      <c r="N4165" t="inlineStr"/>
      <c r="O4165" t="n">
        <v>-0</v>
      </c>
      <c r="P4165" t="n">
        <v>0</v>
      </c>
      <c r="Q4165" t="n">
        <v>500000000</v>
      </c>
    </row>
    <row r="4166" ht="15" customHeight="1" s="1003">
      <c r="A4166" s="1019" t="inlineStr">
        <is>
          <t>Huile d'olive</t>
        </is>
      </c>
      <c r="B4166" t="inlineStr">
        <is>
          <t>Ecart statistique</t>
        </is>
      </c>
      <c r="C4166" t="inlineStr">
        <is>
          <t>kt</t>
        </is>
      </c>
      <c r="D4166" t="inlineStr">
        <is>
          <t>France</t>
        </is>
      </c>
      <c r="E4166" t="inlineStr">
        <is>
          <t>2019-20</t>
        </is>
      </c>
      <c r="F4166" t="inlineStr">
        <is>
          <t>Haricot sec</t>
        </is>
      </c>
      <c r="G4166" t="inlineStr"/>
      <c r="H4166" t="inlineStr"/>
      <c r="I4166" t="inlineStr"/>
      <c r="J4166" t="inlineStr"/>
      <c r="K4166" t="inlineStr"/>
      <c r="L4166" t="inlineStr"/>
      <c r="M4166" t="inlineStr"/>
      <c r="N4166" t="inlineStr"/>
      <c r="O4166" t="n">
        <v>-0</v>
      </c>
      <c r="P4166" t="n">
        <v>0</v>
      </c>
      <c r="Q4166" t="n">
        <v>500000000</v>
      </c>
    </row>
    <row r="4167" ht="15" customHeight="1" s="1003">
      <c r="A4167" s="1019" t="inlineStr">
        <is>
          <t>Grignons d'olive</t>
        </is>
      </c>
      <c r="B4167" t="inlineStr">
        <is>
          <t>Alimentation animale</t>
        </is>
      </c>
      <c r="C4167" t="inlineStr">
        <is>
          <t>kt</t>
        </is>
      </c>
      <c r="D4167" t="inlineStr">
        <is>
          <t>France</t>
        </is>
      </c>
      <c r="E4167" t="inlineStr">
        <is>
          <t>2019-20</t>
        </is>
      </c>
      <c r="F4167" t="inlineStr">
        <is>
          <t>Haricot sec</t>
        </is>
      </c>
      <c r="G4167" t="inlineStr"/>
      <c r="H4167" t="inlineStr"/>
      <c r="I4167" t="inlineStr"/>
      <c r="J4167" t="inlineStr">
        <is>
          <t>Les grignons d'olive sont valorisés en alimentation animale</t>
        </is>
      </c>
      <c r="K4167" t="inlineStr"/>
      <c r="L4167" t="inlineStr">
        <is>
          <t>Consommation de grignons d'olive en alimentation animale</t>
        </is>
      </c>
      <c r="M4167" t="inlineStr"/>
      <c r="N4167" t="inlineStr"/>
      <c r="O4167" t="n">
        <v>-0</v>
      </c>
      <c r="P4167" t="n">
        <v>0</v>
      </c>
      <c r="Q4167" t="n">
        <v>500000000</v>
      </c>
    </row>
    <row r="4168" ht="15" customHeight="1" s="1003">
      <c r="A4168" s="1019" t="inlineStr">
        <is>
          <t>Grignons d'olive</t>
        </is>
      </c>
      <c r="B4168" t="inlineStr">
        <is>
          <t>Usages alimentaires</t>
        </is>
      </c>
      <c r="C4168" t="inlineStr">
        <is>
          <t>kt</t>
        </is>
      </c>
      <c r="D4168" t="inlineStr">
        <is>
          <t>France</t>
        </is>
      </c>
      <c r="E4168" t="inlineStr">
        <is>
          <t>2019-20</t>
        </is>
      </c>
      <c r="F4168" t="inlineStr">
        <is>
          <t>Haricot sec</t>
        </is>
      </c>
      <c r="G4168" t="inlineStr"/>
      <c r="H4168" t="inlineStr"/>
      <c r="I4168" t="inlineStr"/>
      <c r="J4168" t="inlineStr"/>
      <c r="K4168" t="inlineStr"/>
      <c r="L4168" t="inlineStr"/>
      <c r="M4168" t="inlineStr"/>
      <c r="N4168" t="inlineStr"/>
      <c r="O4168" t="n">
        <v>-0</v>
      </c>
      <c r="P4168" t="n">
        <v>0</v>
      </c>
      <c r="Q4168" t="n">
        <v>500000000</v>
      </c>
    </row>
    <row r="4169" ht="15" customHeight="1" s="1003">
      <c r="A4169" s="1019" t="inlineStr">
        <is>
          <t>Grignons d'olive</t>
        </is>
      </c>
      <c r="B4169" t="inlineStr">
        <is>
          <t>Débouchés</t>
        </is>
      </c>
      <c r="C4169" t="inlineStr">
        <is>
          <t>kt</t>
        </is>
      </c>
      <c r="D4169" t="inlineStr">
        <is>
          <t>France</t>
        </is>
      </c>
      <c r="E4169" t="inlineStr">
        <is>
          <t>2019-20</t>
        </is>
      </c>
      <c r="F4169" t="inlineStr">
        <is>
          <t>Haricot sec</t>
        </is>
      </c>
      <c r="G4169" t="inlineStr"/>
      <c r="H4169" t="inlineStr"/>
      <c r="I4169" t="inlineStr"/>
      <c r="J4169" t="inlineStr"/>
      <c r="K4169" t="inlineStr"/>
      <c r="L4169" t="inlineStr"/>
      <c r="M4169" t="inlineStr"/>
      <c r="N4169" t="inlineStr"/>
      <c r="O4169" t="n">
        <v>-0</v>
      </c>
      <c r="P4169" t="n">
        <v>0</v>
      </c>
      <c r="Q4169" t="n">
        <v>500000000</v>
      </c>
    </row>
    <row r="4170" ht="15" customHeight="1" s="1003">
      <c r="A4170" s="1019" t="inlineStr">
        <is>
          <t>Grignons d'olive</t>
        </is>
      </c>
      <c r="B4170" t="inlineStr">
        <is>
          <t>FAB</t>
        </is>
      </c>
      <c r="C4170" t="inlineStr">
        <is>
          <t>kt</t>
        </is>
      </c>
      <c r="D4170" t="inlineStr">
        <is>
          <t>France</t>
        </is>
      </c>
      <c r="E4170" t="inlineStr">
        <is>
          <t>2019-20</t>
        </is>
      </c>
      <c r="F4170" t="inlineStr">
        <is>
          <t>Haricot sec</t>
        </is>
      </c>
      <c r="G4170" t="inlineStr"/>
      <c r="H4170" t="inlineStr"/>
      <c r="I4170" t="inlineStr"/>
      <c r="J4170" t="inlineStr"/>
      <c r="K4170" t="inlineStr"/>
      <c r="L4170" t="inlineStr"/>
      <c r="M4170" t="inlineStr"/>
      <c r="N4170" t="inlineStr"/>
      <c r="O4170" t="n">
        <v>-0</v>
      </c>
      <c r="P4170" t="n">
        <v>0</v>
      </c>
      <c r="Q4170" t="n">
        <v>500000000</v>
      </c>
    </row>
    <row r="4171" ht="15" customHeight="1" s="1003">
      <c r="A4171" s="1019" t="inlineStr">
        <is>
          <t>Grignons d'olive</t>
        </is>
      </c>
      <c r="B4171" t="inlineStr">
        <is>
          <t>FAF</t>
        </is>
      </c>
      <c r="C4171" t="inlineStr">
        <is>
          <t>kt</t>
        </is>
      </c>
      <c r="D4171" t="inlineStr">
        <is>
          <t>France</t>
        </is>
      </c>
      <c r="E4171" t="inlineStr">
        <is>
          <t>2019-20</t>
        </is>
      </c>
      <c r="F4171" t="inlineStr">
        <is>
          <t>Haricot sec</t>
        </is>
      </c>
      <c r="G4171" t="inlineStr"/>
      <c r="H4171" t="inlineStr"/>
      <c r="I4171" t="inlineStr"/>
      <c r="J4171" t="inlineStr"/>
      <c r="K4171" t="inlineStr"/>
      <c r="L4171" t="inlineStr"/>
      <c r="M4171" t="inlineStr"/>
      <c r="N4171" t="inlineStr"/>
      <c r="O4171" t="n">
        <v>-0</v>
      </c>
      <c r="P4171" t="n">
        <v>0</v>
      </c>
      <c r="Q4171" t="n">
        <v>500000000</v>
      </c>
    </row>
    <row r="4172" ht="15" customHeight="1" s="1003">
      <c r="A4172" s="1019" t="inlineStr">
        <is>
          <t>Grignons d'olive</t>
        </is>
      </c>
      <c r="B4172" t="inlineStr">
        <is>
          <t>Direct élevage</t>
        </is>
      </c>
      <c r="C4172" t="inlineStr">
        <is>
          <t>kt</t>
        </is>
      </c>
      <c r="D4172" t="inlineStr">
        <is>
          <t>France</t>
        </is>
      </c>
      <c r="E4172" t="inlineStr">
        <is>
          <t>2019-20</t>
        </is>
      </c>
      <c r="F4172" t="inlineStr">
        <is>
          <t>Haricot sec</t>
        </is>
      </c>
      <c r="G4172" t="inlineStr"/>
      <c r="H4172" t="inlineStr"/>
      <c r="I4172" t="inlineStr"/>
      <c r="J4172" t="inlineStr"/>
      <c r="K4172" t="inlineStr"/>
      <c r="L4172" t="inlineStr"/>
      <c r="M4172" t="inlineStr"/>
      <c r="N4172" t="inlineStr"/>
      <c r="O4172" t="n">
        <v>-0</v>
      </c>
      <c r="P4172" t="n">
        <v>0</v>
      </c>
      <c r="Q4172" t="n">
        <v>500000000</v>
      </c>
    </row>
    <row r="4173" ht="15" customHeight="1" s="1003">
      <c r="A4173" s="1019" t="inlineStr">
        <is>
          <t>Grignons d'olive</t>
        </is>
      </c>
      <c r="B4173" t="inlineStr">
        <is>
          <t>Petfood</t>
        </is>
      </c>
      <c r="C4173" t="inlineStr">
        <is>
          <t>kt</t>
        </is>
      </c>
      <c r="D4173" t="inlineStr">
        <is>
          <t>France</t>
        </is>
      </c>
      <c r="E4173" t="inlineStr">
        <is>
          <t>2019-20</t>
        </is>
      </c>
      <c r="F4173" t="inlineStr">
        <is>
          <t>Haricot sec</t>
        </is>
      </c>
      <c r="G4173" t="inlineStr"/>
      <c r="H4173" t="inlineStr"/>
      <c r="I4173" t="inlineStr"/>
      <c r="J4173" t="inlineStr"/>
      <c r="K4173" t="inlineStr"/>
      <c r="L4173" t="inlineStr"/>
      <c r="M4173" t="inlineStr"/>
      <c r="N4173" t="inlineStr"/>
      <c r="O4173" t="n">
        <v>-0</v>
      </c>
      <c r="P4173" t="n">
        <v>0</v>
      </c>
      <c r="Q4173" t="n">
        <v>500000000</v>
      </c>
    </row>
    <row r="4174" ht="15" customHeight="1" s="1003">
      <c r="A4174" s="1019" t="inlineStr">
        <is>
          <t>Grignons d'olive</t>
        </is>
      </c>
      <c r="B4174" t="inlineStr">
        <is>
          <t>Alimentation animale rente</t>
        </is>
      </c>
      <c r="C4174" t="inlineStr">
        <is>
          <t>kt</t>
        </is>
      </c>
      <c r="D4174" t="inlineStr">
        <is>
          <t>France</t>
        </is>
      </c>
      <c r="E4174" t="inlineStr">
        <is>
          <t>2019-20</t>
        </is>
      </c>
      <c r="F4174" t="inlineStr">
        <is>
          <t>Haricot sec</t>
        </is>
      </c>
      <c r="G4174" t="inlineStr"/>
      <c r="H4174" t="inlineStr"/>
      <c r="I4174" t="inlineStr"/>
      <c r="J4174" t="inlineStr"/>
      <c r="K4174" t="inlineStr"/>
      <c r="L4174" t="inlineStr"/>
      <c r="M4174" t="inlineStr"/>
      <c r="N4174" t="inlineStr"/>
      <c r="O4174" t="n">
        <v>-0</v>
      </c>
      <c r="P4174" t="n">
        <v>0</v>
      </c>
      <c r="Q4174" t="n">
        <v>500000000</v>
      </c>
    </row>
    <row r="4175" ht="15" customHeight="1" s="1003">
      <c r="A4175" s="1019" t="inlineStr">
        <is>
          <t>Grignons d'olive</t>
        </is>
      </c>
      <c r="B4175" t="inlineStr">
        <is>
          <t>Hors FAB</t>
        </is>
      </c>
      <c r="C4175" t="inlineStr">
        <is>
          <t>kt</t>
        </is>
      </c>
      <c r="D4175" t="inlineStr">
        <is>
          <t>France</t>
        </is>
      </c>
      <c r="E4175" t="inlineStr">
        <is>
          <t>2019-20</t>
        </is>
      </c>
      <c r="F4175" t="inlineStr">
        <is>
          <t>Haricot sec</t>
        </is>
      </c>
      <c r="G4175" t="inlineStr"/>
      <c r="H4175" t="inlineStr"/>
      <c r="I4175" t="inlineStr"/>
      <c r="J4175" t="inlineStr"/>
      <c r="K4175" t="inlineStr"/>
      <c r="L4175" t="inlineStr"/>
      <c r="M4175" t="inlineStr"/>
      <c r="N4175" t="inlineStr"/>
      <c r="O4175" t="n">
        <v>-0</v>
      </c>
      <c r="P4175" t="n">
        <v>0</v>
      </c>
      <c r="Q4175" t="n">
        <v>500000000</v>
      </c>
    </row>
    <row r="4176" ht="15" customHeight="1" s="1003">
      <c r="A4176" s="1019" t="inlineStr">
        <is>
          <t>Grignons d'olive</t>
        </is>
      </c>
      <c r="B4176" t="inlineStr">
        <is>
          <t>Export</t>
        </is>
      </c>
      <c r="C4176" t="inlineStr">
        <is>
          <t>kt</t>
        </is>
      </c>
      <c r="D4176" t="inlineStr">
        <is>
          <t>France</t>
        </is>
      </c>
      <c r="E4176" t="inlineStr">
        <is>
          <t>2019-20</t>
        </is>
      </c>
      <c r="F4176" t="inlineStr">
        <is>
          <t>Haricot sec</t>
        </is>
      </c>
      <c r="G4176" t="inlineStr"/>
      <c r="H4176" t="inlineStr"/>
      <c r="I4176" t="inlineStr"/>
      <c r="J4176" t="inlineStr"/>
      <c r="K4176" t="inlineStr"/>
      <c r="L4176" t="inlineStr"/>
      <c r="M4176" t="inlineStr"/>
      <c r="N4176" t="inlineStr"/>
      <c r="O4176" t="n">
        <v>-0</v>
      </c>
      <c r="P4176" t="n">
        <v>0</v>
      </c>
      <c r="Q4176" t="n">
        <v>500000000</v>
      </c>
    </row>
    <row r="4177" ht="15" customHeight="1" s="1003">
      <c r="A4177" s="1019" t="inlineStr">
        <is>
          <t>Olives de table</t>
        </is>
      </c>
      <c r="B4177" t="inlineStr">
        <is>
          <t>Vente directe et autoconsommation</t>
        </is>
      </c>
      <c r="C4177" t="inlineStr">
        <is>
          <t>kt</t>
        </is>
      </c>
      <c r="D4177" t="inlineStr">
        <is>
          <t>France</t>
        </is>
      </c>
      <c r="E4177" t="inlineStr">
        <is>
          <t>2019-20</t>
        </is>
      </c>
      <c r="F4177" t="inlineStr">
        <is>
          <t>Haricot sec</t>
        </is>
      </c>
      <c r="G4177" t="inlineStr"/>
      <c r="H4177" t="inlineStr"/>
      <c r="I4177" t="inlineStr"/>
      <c r="J4177" t="inlineStr"/>
      <c r="K4177" t="inlineStr"/>
      <c r="L4177" t="inlineStr"/>
      <c r="M4177" t="inlineStr"/>
      <c r="N4177" t="inlineStr"/>
      <c r="O4177" t="n">
        <v>-0</v>
      </c>
      <c r="P4177" t="n">
        <v>0</v>
      </c>
      <c r="Q4177" t="n">
        <v>500000000</v>
      </c>
    </row>
    <row r="4178" ht="15" customHeight="1" s="1003">
      <c r="A4178" s="1019" t="inlineStr">
        <is>
          <t>Olives de table</t>
        </is>
      </c>
      <c r="B4178" t="inlineStr">
        <is>
          <t>Circuits spécialisés</t>
        </is>
      </c>
      <c r="C4178" t="inlineStr">
        <is>
          <t>kt</t>
        </is>
      </c>
      <c r="D4178" t="inlineStr">
        <is>
          <t>France</t>
        </is>
      </c>
      <c r="E4178" t="inlineStr">
        <is>
          <t>2019-20</t>
        </is>
      </c>
      <c r="F4178" t="inlineStr">
        <is>
          <t>Haricot sec</t>
        </is>
      </c>
      <c r="G4178" t="inlineStr"/>
      <c r="H4178" t="inlineStr"/>
      <c r="I4178" t="inlineStr"/>
      <c r="J4178" t="inlineStr"/>
      <c r="K4178" t="inlineStr"/>
      <c r="L4178" t="inlineStr"/>
      <c r="M4178" t="inlineStr"/>
      <c r="N4178" t="inlineStr"/>
      <c r="O4178" t="n">
        <v>-0</v>
      </c>
      <c r="P4178" t="n">
        <v>0</v>
      </c>
      <c r="Q4178" t="n">
        <v>500000000</v>
      </c>
    </row>
    <row r="4179" ht="15" customHeight="1" s="1003">
      <c r="A4179" s="1019" t="inlineStr">
        <is>
          <t>Olives de table</t>
        </is>
      </c>
      <c r="B4179" t="inlineStr">
        <is>
          <t>RHD</t>
        </is>
      </c>
      <c r="C4179" t="inlineStr">
        <is>
          <t>kt</t>
        </is>
      </c>
      <c r="D4179" t="inlineStr">
        <is>
          <t>France</t>
        </is>
      </c>
      <c r="E4179" t="inlineStr">
        <is>
          <t>2019-20</t>
        </is>
      </c>
      <c r="F4179" t="inlineStr">
        <is>
          <t>Haricot sec</t>
        </is>
      </c>
      <c r="G4179" t="inlineStr"/>
      <c r="H4179" t="inlineStr"/>
      <c r="I4179" t="inlineStr"/>
      <c r="J4179" t="inlineStr"/>
      <c r="K4179" t="inlineStr"/>
      <c r="L4179" t="inlineStr"/>
      <c r="M4179" t="inlineStr"/>
      <c r="N4179" t="inlineStr"/>
      <c r="O4179" t="n">
        <v>-0</v>
      </c>
      <c r="P4179" t="n">
        <v>0</v>
      </c>
      <c r="Q4179" t="n">
        <v>500000000</v>
      </c>
    </row>
    <row r="4180" ht="15" customHeight="1" s="1003">
      <c r="A4180" s="1019" t="inlineStr">
        <is>
          <t>Olives de table</t>
        </is>
      </c>
      <c r="B4180" t="inlineStr">
        <is>
          <t>Autres IAA</t>
        </is>
      </c>
      <c r="C4180" t="inlineStr">
        <is>
          <t>kt</t>
        </is>
      </c>
      <c r="D4180" t="inlineStr">
        <is>
          <t>France</t>
        </is>
      </c>
      <c r="E4180" t="inlineStr">
        <is>
          <t>2019-20</t>
        </is>
      </c>
      <c r="F4180" t="inlineStr">
        <is>
          <t>Haricot sec</t>
        </is>
      </c>
      <c r="G4180" t="inlineStr"/>
      <c r="H4180" t="inlineStr"/>
      <c r="I4180" t="inlineStr"/>
      <c r="J4180" t="inlineStr"/>
      <c r="K4180" t="inlineStr"/>
      <c r="L4180" t="inlineStr"/>
      <c r="M4180" t="inlineStr"/>
      <c r="N4180" t="inlineStr"/>
      <c r="O4180" t="n">
        <v>-0</v>
      </c>
      <c r="P4180" t="n">
        <v>0</v>
      </c>
      <c r="Q4180" t="n">
        <v>500000000</v>
      </c>
    </row>
    <row r="4181" ht="15" customHeight="1" s="1003">
      <c r="A4181" s="1019" t="inlineStr">
        <is>
          <t>Olives de table</t>
        </is>
      </c>
      <c r="B4181" t="inlineStr">
        <is>
          <t>Alimentation humaine</t>
        </is>
      </c>
      <c r="C4181" t="inlineStr">
        <is>
          <t>kt</t>
        </is>
      </c>
      <c r="D4181" t="inlineStr">
        <is>
          <t>France</t>
        </is>
      </c>
      <c r="E4181" t="inlineStr">
        <is>
          <t>2019-20</t>
        </is>
      </c>
      <c r="F4181" t="inlineStr">
        <is>
          <t>Haricot sec</t>
        </is>
      </c>
      <c r="G4181" t="inlineStr"/>
      <c r="H4181" t="inlineStr"/>
      <c r="I4181" t="inlineStr"/>
      <c r="J4181" t="inlineStr"/>
      <c r="K4181" t="inlineStr"/>
      <c r="L4181" t="inlineStr"/>
      <c r="M4181" t="inlineStr"/>
      <c r="N4181" t="inlineStr"/>
      <c r="O4181" t="n">
        <v>-0</v>
      </c>
      <c r="P4181" t="n">
        <v>0</v>
      </c>
      <c r="Q4181" t="n">
        <v>500000000</v>
      </c>
    </row>
    <row r="4182" ht="15" customHeight="1" s="1003">
      <c r="A4182" s="1019" t="inlineStr">
        <is>
          <t>Olives de table</t>
        </is>
      </c>
      <c r="B4182" t="inlineStr">
        <is>
          <t>Ménages</t>
        </is>
      </c>
      <c r="C4182" t="inlineStr">
        <is>
          <t>kt</t>
        </is>
      </c>
      <c r="D4182" t="inlineStr">
        <is>
          <t>France</t>
        </is>
      </c>
      <c r="E4182" t="inlineStr">
        <is>
          <t>2019-20</t>
        </is>
      </c>
      <c r="F4182" t="inlineStr">
        <is>
          <t>Haricot sec</t>
        </is>
      </c>
      <c r="G4182" t="inlineStr"/>
      <c r="H4182" t="inlineStr"/>
      <c r="I4182" t="inlineStr"/>
      <c r="J4182" t="inlineStr"/>
      <c r="K4182" t="inlineStr"/>
      <c r="L4182" t="inlineStr"/>
      <c r="M4182" t="inlineStr"/>
      <c r="N4182" t="inlineStr"/>
      <c r="O4182" t="n">
        <v>-0</v>
      </c>
      <c r="P4182" t="n">
        <v>0</v>
      </c>
      <c r="Q4182" t="n">
        <v>500000000</v>
      </c>
    </row>
    <row r="4183" ht="15" customHeight="1" s="1003">
      <c r="A4183" s="1019" t="inlineStr">
        <is>
          <t>Olives de table</t>
        </is>
      </c>
      <c r="B4183" t="inlineStr">
        <is>
          <t>Usages alimentaires</t>
        </is>
      </c>
      <c r="C4183" t="inlineStr">
        <is>
          <t>kt</t>
        </is>
      </c>
      <c r="D4183" t="inlineStr">
        <is>
          <t>France</t>
        </is>
      </c>
      <c r="E4183" t="inlineStr">
        <is>
          <t>2019-20</t>
        </is>
      </c>
      <c r="F4183" t="inlineStr">
        <is>
          <t>Haricot sec</t>
        </is>
      </c>
      <c r="G4183" t="inlineStr"/>
      <c r="H4183" t="inlineStr"/>
      <c r="I4183" t="inlineStr"/>
      <c r="J4183" t="inlineStr"/>
      <c r="K4183" t="inlineStr"/>
      <c r="L4183" t="inlineStr"/>
      <c r="M4183" t="inlineStr"/>
      <c r="N4183" t="inlineStr"/>
      <c r="O4183" t="n">
        <v>-0</v>
      </c>
      <c r="P4183" t="n">
        <v>0</v>
      </c>
      <c r="Q4183" t="n">
        <v>500000000</v>
      </c>
    </row>
    <row r="4184" ht="15" customHeight="1" s="1003">
      <c r="A4184" s="1019" t="inlineStr">
        <is>
          <t>Olives de table</t>
        </is>
      </c>
      <c r="B4184" t="inlineStr">
        <is>
          <t>Débouchés</t>
        </is>
      </c>
      <c r="C4184" t="inlineStr">
        <is>
          <t>kt</t>
        </is>
      </c>
      <c r="D4184" t="inlineStr">
        <is>
          <t>France</t>
        </is>
      </c>
      <c r="E4184" t="inlineStr">
        <is>
          <t>2019-20</t>
        </is>
      </c>
      <c r="F4184" t="inlineStr">
        <is>
          <t>Haricot sec</t>
        </is>
      </c>
      <c r="G4184" t="inlineStr"/>
      <c r="H4184" t="inlineStr"/>
      <c r="I4184" t="inlineStr"/>
      <c r="J4184" t="inlineStr"/>
      <c r="K4184" t="inlineStr"/>
      <c r="L4184" t="inlineStr"/>
      <c r="M4184" t="inlineStr"/>
      <c r="N4184" t="inlineStr"/>
      <c r="O4184" t="n">
        <v>-0</v>
      </c>
      <c r="P4184" t="n">
        <v>0</v>
      </c>
      <c r="Q4184" t="n">
        <v>500000000</v>
      </c>
    </row>
    <row r="4185" ht="15" customHeight="1" s="1003">
      <c r="A4185" s="1019" t="inlineStr">
        <is>
          <t>Olives de table</t>
        </is>
      </c>
      <c r="B4185" t="inlineStr">
        <is>
          <t>Export</t>
        </is>
      </c>
      <c r="C4185" t="inlineStr">
        <is>
          <t>kt</t>
        </is>
      </c>
      <c r="D4185" t="inlineStr">
        <is>
          <t>France</t>
        </is>
      </c>
      <c r="E4185" t="inlineStr">
        <is>
          <t>2019-20</t>
        </is>
      </c>
      <c r="F4185" t="inlineStr">
        <is>
          <t>Haricot sec</t>
        </is>
      </c>
      <c r="G4185" t="inlineStr"/>
      <c r="H4185" t="inlineStr"/>
      <c r="I4185" t="inlineStr"/>
      <c r="J4185" t="inlineStr"/>
      <c r="K4185" t="inlineStr"/>
      <c r="L4185" t="inlineStr"/>
      <c r="M4185" t="inlineStr"/>
      <c r="N4185" t="inlineStr"/>
      <c r="O4185" t="n">
        <v>-0</v>
      </c>
      <c r="P4185" t="n">
        <v>0</v>
      </c>
      <c r="Q4185" t="n">
        <v>500000000</v>
      </c>
    </row>
    <row r="4186" ht="15" customHeight="1" s="1003">
      <c r="A4186" s="1019" t="inlineStr">
        <is>
          <t>Olives de table</t>
        </is>
      </c>
      <c r="B4186" t="inlineStr">
        <is>
          <t>GMS</t>
        </is>
      </c>
      <c r="C4186" t="inlineStr">
        <is>
          <t>kt</t>
        </is>
      </c>
      <c r="D4186" t="inlineStr">
        <is>
          <t>France</t>
        </is>
      </c>
      <c r="E4186" t="inlineStr">
        <is>
          <t>2019-20</t>
        </is>
      </c>
      <c r="F4186" t="inlineStr">
        <is>
          <t>Haricot sec</t>
        </is>
      </c>
      <c r="G4186" t="inlineStr"/>
      <c r="H4186" t="inlineStr"/>
      <c r="I4186" t="inlineStr"/>
      <c r="J4186" t="inlineStr"/>
      <c r="K4186" t="inlineStr"/>
      <c r="L4186" t="inlineStr"/>
      <c r="M4186" t="inlineStr"/>
      <c r="N4186" t="inlineStr"/>
      <c r="O4186" t="n">
        <v>-0</v>
      </c>
      <c r="P4186" t="n">
        <v>0</v>
      </c>
      <c r="Q4186" t="n">
        <v>500000000</v>
      </c>
    </row>
    <row r="4187" ht="15" customHeight="1" s="1003">
      <c r="A4187" s="1019" t="inlineStr">
        <is>
          <t>Olives de table</t>
        </is>
      </c>
      <c r="B4187" t="inlineStr">
        <is>
          <t>Circuits généralistes</t>
        </is>
      </c>
      <c r="C4187" t="inlineStr">
        <is>
          <t>kt</t>
        </is>
      </c>
      <c r="D4187" t="inlineStr">
        <is>
          <t>France</t>
        </is>
      </c>
      <c r="E4187" t="inlineStr">
        <is>
          <t>2019-20</t>
        </is>
      </c>
      <c r="F4187" t="inlineStr">
        <is>
          <t>Haricot sec</t>
        </is>
      </c>
      <c r="G4187" t="inlineStr"/>
      <c r="H4187" t="inlineStr"/>
      <c r="I4187" t="inlineStr"/>
      <c r="J4187" t="inlineStr"/>
      <c r="K4187" t="inlineStr"/>
      <c r="L4187" t="inlineStr"/>
      <c r="M4187" t="inlineStr"/>
      <c r="N4187" t="inlineStr"/>
      <c r="O4187" t="n">
        <v>-0</v>
      </c>
      <c r="P4187" t="n">
        <v>0</v>
      </c>
      <c r="Q4187" t="n">
        <v>500000000</v>
      </c>
    </row>
    <row r="4188" ht="15" customHeight="1" s="1003">
      <c r="A4188" s="1019" t="inlineStr">
        <is>
          <t>Olives de table</t>
        </is>
      </c>
      <c r="B4188" t="inlineStr">
        <is>
          <t>Ecart statistique</t>
        </is>
      </c>
      <c r="C4188" t="inlineStr">
        <is>
          <t>kt</t>
        </is>
      </c>
      <c r="D4188" t="inlineStr">
        <is>
          <t>France</t>
        </is>
      </c>
      <c r="E4188" t="inlineStr">
        <is>
          <t>2019-20</t>
        </is>
      </c>
      <c r="F4188" t="inlineStr">
        <is>
          <t>Haricot sec</t>
        </is>
      </c>
      <c r="G4188" t="inlineStr"/>
      <c r="H4188" t="inlineStr"/>
      <c r="I4188" t="inlineStr"/>
      <c r="J4188" t="inlineStr"/>
      <c r="K4188" t="inlineStr"/>
      <c r="L4188" t="inlineStr"/>
      <c r="M4188" t="inlineStr"/>
      <c r="N4188" t="inlineStr"/>
      <c r="O4188" t="n">
        <v>-0</v>
      </c>
      <c r="P4188" t="n">
        <v>0</v>
      </c>
      <c r="Q4188" t="n">
        <v>500000000</v>
      </c>
    </row>
    <row r="4189" ht="15" customHeight="1" s="1003">
      <c r="A4189" s="1019" t="inlineStr">
        <is>
          <t>Produits alimentaires</t>
        </is>
      </c>
      <c r="B4189" t="inlineStr">
        <is>
          <t>GMS</t>
        </is>
      </c>
      <c r="C4189" t="inlineStr">
        <is>
          <t>kt</t>
        </is>
      </c>
      <c r="D4189" t="inlineStr">
        <is>
          <t>France</t>
        </is>
      </c>
      <c r="E4189" t="inlineStr">
        <is>
          <t>2019-20</t>
        </is>
      </c>
      <c r="F4189" t="inlineStr">
        <is>
          <t>Haricot sec</t>
        </is>
      </c>
      <c r="G4189" t="inlineStr"/>
      <c r="H4189" t="inlineStr">
        <is>
          <t>Part de consommation de produits alimentaires par les GMS (en volume de matière première) = 73,11 % (OléoProtéines - Terres Univia)</t>
        </is>
      </c>
      <c r="I4189" t="inlineStr">
        <is>
          <t>OléoProtéines - Terres Univia</t>
        </is>
      </c>
      <c r="J4189" t="inlineStr">
        <is>
          <t>Même répartition des circuits de distribution des produits alimentaires qu'en 2023</t>
        </is>
      </c>
      <c r="K4189" t="inlineStr">
        <is>
          <t>Répartition</t>
        </is>
      </c>
      <c r="L4189" t="inlineStr">
        <is>
          <t>Part de consommation de produits alimentaires par les GMS (en volume de matière première)</t>
        </is>
      </c>
      <c r="M4189" t="inlineStr">
        <is>
          <t>Consommation - OléoProtéines</t>
        </is>
      </c>
      <c r="N4189" t="inlineStr"/>
      <c r="O4189" t="n">
        <v>24.9</v>
      </c>
      <c r="P4189" t="inlineStr"/>
      <c r="Q4189" t="inlineStr"/>
    </row>
    <row r="4190" ht="15" customHeight="1" s="1003">
      <c r="A4190" s="1019" t="inlineStr">
        <is>
          <t>Produits alimentaires</t>
        </is>
      </c>
      <c r="B4190" t="inlineStr">
        <is>
          <t>Circuits spécialisés</t>
        </is>
      </c>
      <c r="C4190" t="inlineStr">
        <is>
          <t>kt</t>
        </is>
      </c>
      <c r="D4190" t="inlineStr">
        <is>
          <t>France</t>
        </is>
      </c>
      <c r="E4190" t="inlineStr">
        <is>
          <t>2019-20</t>
        </is>
      </c>
      <c r="F4190" t="inlineStr">
        <is>
          <t>Haricot sec</t>
        </is>
      </c>
      <c r="G4190" t="inlineStr"/>
      <c r="H4190" t="inlineStr">
        <is>
          <t>Part de consommation de produits alimentaires par les circuits spécialisés (en volume de matière première) = 3,66 % (OléoProtéines - Terres Univia)</t>
        </is>
      </c>
      <c r="I4190" t="inlineStr">
        <is>
          <t>OléoProtéines - Terres Univia</t>
        </is>
      </c>
      <c r="J4190" t="inlineStr">
        <is>
          <t>Même répartition des circuits de distribution des produits alimentaires qu'en 2023</t>
        </is>
      </c>
      <c r="K4190" t="inlineStr">
        <is>
          <t>Répartition</t>
        </is>
      </c>
      <c r="L4190" t="inlineStr">
        <is>
          <t>Part de consommation de produits alimentaires par les circuits spécialisés (en volume de matière première)</t>
        </is>
      </c>
      <c r="M4190" t="inlineStr">
        <is>
          <t>Consommation - OléoProtéines</t>
        </is>
      </c>
      <c r="N4190" t="inlineStr"/>
      <c r="O4190" t="n">
        <v>1.25</v>
      </c>
      <c r="P4190" t="inlineStr"/>
      <c r="Q4190" t="inlineStr"/>
    </row>
    <row r="4191" ht="15" customHeight="1" s="1003">
      <c r="A4191" s="1019" t="inlineStr">
        <is>
          <t>Produits alimentaires</t>
        </is>
      </c>
      <c r="B4191" t="inlineStr">
        <is>
          <t>RHD</t>
        </is>
      </c>
      <c r="C4191" t="inlineStr">
        <is>
          <t>kt</t>
        </is>
      </c>
      <c r="D4191" t="inlineStr">
        <is>
          <t>France</t>
        </is>
      </c>
      <c r="E4191" t="inlineStr">
        <is>
          <t>2019-20</t>
        </is>
      </c>
      <c r="F4191" t="inlineStr">
        <is>
          <t>Haricot sec</t>
        </is>
      </c>
      <c r="G4191" t="inlineStr"/>
      <c r="H4191" t="inlineStr">
        <is>
          <t>Part de consommation de produits alimentaires par la RHD (en volume de matière première) = 14,09 % (OléoProtéines - Terres Univia)</t>
        </is>
      </c>
      <c r="I4191" t="inlineStr">
        <is>
          <t>OléoProtéines - Terres Univia</t>
        </is>
      </c>
      <c r="J4191" t="inlineStr">
        <is>
          <t>Même répartition des circuits de distribution des produits alimentaires qu'en 2023</t>
        </is>
      </c>
      <c r="K4191" t="inlineStr">
        <is>
          <t>Répartition</t>
        </is>
      </c>
      <c r="L4191" t="inlineStr">
        <is>
          <t>Part de consommation de produits alimentaires par la RHD (en volume de matière première)</t>
        </is>
      </c>
      <c r="M4191" t="inlineStr">
        <is>
          <t>Consommation - OléoProtéines</t>
        </is>
      </c>
      <c r="N4191" t="inlineStr"/>
      <c r="O4191" t="n">
        <v>4.8</v>
      </c>
      <c r="P4191" t="inlineStr"/>
      <c r="Q4191" t="inlineStr"/>
    </row>
    <row r="4192" ht="15" customHeight="1" s="1003">
      <c r="A4192" s="1019" t="inlineStr">
        <is>
          <t>Produits alimentaires</t>
        </is>
      </c>
      <c r="B4192" t="inlineStr">
        <is>
          <t>Autres IAA</t>
        </is>
      </c>
      <c r="C4192" t="inlineStr">
        <is>
          <t>kt</t>
        </is>
      </c>
      <c r="D4192" t="inlineStr">
        <is>
          <t>France</t>
        </is>
      </c>
      <c r="E4192" t="inlineStr">
        <is>
          <t>2019-20</t>
        </is>
      </c>
      <c r="F4192" t="inlineStr">
        <is>
          <t>Haricot sec</t>
        </is>
      </c>
      <c r="G4192" t="inlineStr"/>
      <c r="H4192" t="inlineStr">
        <is>
          <t>Part de consommation de produits alimentaires par les autres IAA (en volume de matière première) = 9,15 % (OléoProtéines - Terres Univia)</t>
        </is>
      </c>
      <c r="I4192" t="inlineStr">
        <is>
          <t>OléoProtéines - Terres Univia</t>
        </is>
      </c>
      <c r="J4192" t="inlineStr">
        <is>
          <t>Même répartition des circuits de distribution des produits alimentaires qu'en 2023</t>
        </is>
      </c>
      <c r="K4192" t="inlineStr">
        <is>
          <t>Répartition</t>
        </is>
      </c>
      <c r="L4192" t="inlineStr">
        <is>
          <t>Part de consommation de produits alimentaires par les autres IAA (en volume de matière première)</t>
        </is>
      </c>
      <c r="M4192" t="inlineStr">
        <is>
          <t>Consommation - OléoProtéines</t>
        </is>
      </c>
      <c r="N4192" t="inlineStr"/>
      <c r="O4192" t="n">
        <v>3.12</v>
      </c>
      <c r="P4192" t="inlineStr"/>
      <c r="Q4192" t="inlineStr"/>
    </row>
    <row r="4193" ht="15" customHeight="1" s="1003">
      <c r="A4193" s="1019" t="inlineStr">
        <is>
          <t>Produits alimentaires</t>
        </is>
      </c>
      <c r="B4193" t="inlineStr">
        <is>
          <t>Ménages</t>
        </is>
      </c>
      <c r="C4193" t="inlineStr">
        <is>
          <t>kt</t>
        </is>
      </c>
      <c r="D4193" t="inlineStr">
        <is>
          <t>France</t>
        </is>
      </c>
      <c r="E4193" t="inlineStr">
        <is>
          <t>2019-20</t>
        </is>
      </c>
      <c r="F4193" t="inlineStr">
        <is>
          <t>Haricot sec</t>
        </is>
      </c>
      <c r="G4193" t="inlineStr"/>
      <c r="H4193" t="inlineStr"/>
      <c r="I4193" t="inlineStr"/>
      <c r="J4193" t="inlineStr"/>
      <c r="K4193" t="inlineStr"/>
      <c r="L4193" t="inlineStr"/>
      <c r="M4193" t="inlineStr"/>
      <c r="N4193" t="inlineStr"/>
      <c r="O4193" t="n">
        <v>26.2</v>
      </c>
      <c r="P4193" t="inlineStr"/>
      <c r="Q4193" t="inlineStr"/>
    </row>
    <row r="4194" ht="15" customHeight="1" s="1003">
      <c r="A4194" s="1019" t="inlineStr">
        <is>
          <t>Produits alimentaires</t>
        </is>
      </c>
      <c r="B4194" t="inlineStr">
        <is>
          <t>Circuits généralistes</t>
        </is>
      </c>
      <c r="C4194" t="inlineStr">
        <is>
          <t>kt</t>
        </is>
      </c>
      <c r="D4194" t="inlineStr">
        <is>
          <t>France</t>
        </is>
      </c>
      <c r="E4194" t="inlineStr">
        <is>
          <t>2019-20</t>
        </is>
      </c>
      <c r="F4194" t="inlineStr">
        <is>
          <t>Haricot sec</t>
        </is>
      </c>
      <c r="G4194" t="inlineStr"/>
      <c r="H4194" t="inlineStr"/>
      <c r="I4194" t="inlineStr"/>
      <c r="J4194" t="inlineStr"/>
      <c r="K4194" t="inlineStr"/>
      <c r="L4194" t="inlineStr"/>
      <c r="M4194" t="inlineStr"/>
      <c r="N4194" t="inlineStr"/>
      <c r="O4194" t="n">
        <v>24.9</v>
      </c>
      <c r="P4194" t="inlineStr"/>
      <c r="Q4194" t="inlineStr"/>
    </row>
    <row r="4195" ht="15" customHeight="1" s="1003">
      <c r="A4195" s="1019" t="inlineStr">
        <is>
          <t>Produits alimentaires</t>
        </is>
      </c>
      <c r="B4195" t="inlineStr">
        <is>
          <t>Alimentation humaine</t>
        </is>
      </c>
      <c r="C4195" t="inlineStr">
        <is>
          <t>kt</t>
        </is>
      </c>
      <c r="D4195" t="inlineStr">
        <is>
          <t>France</t>
        </is>
      </c>
      <c r="E4195" t="inlineStr">
        <is>
          <t>2019-20</t>
        </is>
      </c>
      <c r="F4195" t="inlineStr">
        <is>
          <t>Haricot sec</t>
        </is>
      </c>
      <c r="G4195" t="inlineStr"/>
      <c r="H4195" t="inlineStr"/>
      <c r="I4195" t="inlineStr"/>
      <c r="J4195" t="inlineStr"/>
      <c r="K4195" t="inlineStr"/>
      <c r="L4195" t="inlineStr"/>
      <c r="M4195" t="inlineStr"/>
      <c r="N4195" t="inlineStr"/>
      <c r="O4195" t="n">
        <v>34.1</v>
      </c>
      <c r="P4195" t="inlineStr"/>
      <c r="Q4195" t="inlineStr"/>
    </row>
    <row r="4196" ht="15" customHeight="1" s="1003">
      <c r="A4196" s="1019" t="inlineStr">
        <is>
          <t>Produits alimentaires</t>
        </is>
      </c>
      <c r="B4196" t="inlineStr">
        <is>
          <t>Usages alimentaires</t>
        </is>
      </c>
      <c r="C4196" t="inlineStr">
        <is>
          <t>kt</t>
        </is>
      </c>
      <c r="D4196" t="inlineStr">
        <is>
          <t>France</t>
        </is>
      </c>
      <c r="E4196" t="inlineStr">
        <is>
          <t>2019-20</t>
        </is>
      </c>
      <c r="F4196" t="inlineStr">
        <is>
          <t>Haricot sec</t>
        </is>
      </c>
      <c r="G4196" t="inlineStr"/>
      <c r="H4196" t="inlineStr"/>
      <c r="I4196" t="inlineStr"/>
      <c r="J4196" t="inlineStr"/>
      <c r="K4196" t="inlineStr"/>
      <c r="L4196" t="inlineStr"/>
      <c r="M4196" t="inlineStr"/>
      <c r="N4196" t="inlineStr"/>
      <c r="O4196" t="n">
        <v>34.1</v>
      </c>
      <c r="P4196" t="inlineStr"/>
      <c r="Q4196" t="inlineStr"/>
    </row>
    <row r="4197" ht="15" customHeight="1" s="1003">
      <c r="A4197" s="1019" t="inlineStr">
        <is>
          <t>Produits alimentaires</t>
        </is>
      </c>
      <c r="B4197" t="inlineStr">
        <is>
          <t>Débouchés</t>
        </is>
      </c>
      <c r="C4197" t="inlineStr">
        <is>
          <t>kt</t>
        </is>
      </c>
      <c r="D4197" t="inlineStr">
        <is>
          <t>France</t>
        </is>
      </c>
      <c r="E4197" t="inlineStr">
        <is>
          <t>2019-20</t>
        </is>
      </c>
      <c r="F4197" t="inlineStr">
        <is>
          <t>Haricot sec</t>
        </is>
      </c>
      <c r="G4197" t="inlineStr"/>
      <c r="H4197" t="inlineStr"/>
      <c r="I4197" t="inlineStr"/>
      <c r="J4197" t="inlineStr"/>
      <c r="K4197" t="inlineStr"/>
      <c r="L4197" t="inlineStr"/>
      <c r="M4197" t="inlineStr"/>
      <c r="N4197" t="inlineStr"/>
      <c r="O4197" t="n">
        <v>34.1</v>
      </c>
      <c r="P4197" t="inlineStr"/>
      <c r="Q4197" t="inlineStr"/>
    </row>
    <row r="4198" ht="15" customHeight="1" s="1003">
      <c r="A4198" s="1019" t="inlineStr">
        <is>
          <t>Amidon</t>
        </is>
      </c>
      <c r="B4198" t="inlineStr">
        <is>
          <t>Autres IAA</t>
        </is>
      </c>
      <c r="C4198" t="inlineStr">
        <is>
          <t>kt</t>
        </is>
      </c>
      <c r="D4198" t="inlineStr">
        <is>
          <t>France</t>
        </is>
      </c>
      <c r="E4198" t="inlineStr">
        <is>
          <t>2019-20</t>
        </is>
      </c>
      <c r="F4198" t="inlineStr">
        <is>
          <t>Haricot sec</t>
        </is>
      </c>
      <c r="G4198" t="inlineStr"/>
      <c r="H4198" t="inlineStr"/>
      <c r="I4198" t="inlineStr"/>
      <c r="J4198" t="inlineStr"/>
      <c r="K4198" t="inlineStr"/>
      <c r="L4198" t="inlineStr"/>
      <c r="M4198" t="inlineStr"/>
      <c r="N4198" t="inlineStr"/>
      <c r="O4198" t="n">
        <v>-0</v>
      </c>
      <c r="P4198" t="n">
        <v>0</v>
      </c>
      <c r="Q4198" t="n">
        <v>-0</v>
      </c>
    </row>
    <row r="4199" ht="15" customHeight="1" s="1003">
      <c r="A4199" s="1019" t="inlineStr">
        <is>
          <t>Amidon</t>
        </is>
      </c>
      <c r="B4199" t="inlineStr">
        <is>
          <t>Alimentation humaine</t>
        </is>
      </c>
      <c r="C4199" t="inlineStr">
        <is>
          <t>kt</t>
        </is>
      </c>
      <c r="D4199" t="inlineStr">
        <is>
          <t>France</t>
        </is>
      </c>
      <c r="E4199" t="inlineStr">
        <is>
          <t>2019-20</t>
        </is>
      </c>
      <c r="F4199" t="inlineStr">
        <is>
          <t>Haricot sec</t>
        </is>
      </c>
      <c r="G4199" t="inlineStr"/>
      <c r="H4199" t="inlineStr"/>
      <c r="I4199" t="inlineStr"/>
      <c r="J4199" t="inlineStr"/>
      <c r="K4199" t="inlineStr"/>
      <c r="L4199" t="inlineStr"/>
      <c r="M4199" t="inlineStr"/>
      <c r="N4199" t="inlineStr"/>
      <c r="O4199" t="n">
        <v>-0</v>
      </c>
      <c r="P4199" t="n">
        <v>0</v>
      </c>
      <c r="Q4199" t="n">
        <v>0</v>
      </c>
    </row>
    <row r="4200" ht="15" customHeight="1" s="1003">
      <c r="A4200" s="1019" t="inlineStr">
        <is>
          <t>Amidon</t>
        </is>
      </c>
      <c r="B4200" t="inlineStr">
        <is>
          <t>Usages alimentaires</t>
        </is>
      </c>
      <c r="C4200" t="inlineStr">
        <is>
          <t>kt</t>
        </is>
      </c>
      <c r="D4200" t="inlineStr">
        <is>
          <t>France</t>
        </is>
      </c>
      <c r="E4200" t="inlineStr">
        <is>
          <t>2019-20</t>
        </is>
      </c>
      <c r="F4200" t="inlineStr">
        <is>
          <t>Haricot sec</t>
        </is>
      </c>
      <c r="G4200" t="inlineStr"/>
      <c r="H4200" t="inlineStr"/>
      <c r="I4200" t="inlineStr"/>
      <c r="J4200" t="inlineStr"/>
      <c r="K4200" t="inlineStr"/>
      <c r="L4200" t="inlineStr"/>
      <c r="M4200" t="inlineStr"/>
      <c r="N4200" t="inlineStr"/>
      <c r="O4200" t="n">
        <v>-0</v>
      </c>
      <c r="P4200" t="n">
        <v>0</v>
      </c>
      <c r="Q4200" t="n">
        <v>0</v>
      </c>
    </row>
    <row r="4201" ht="15" customHeight="1" s="1003">
      <c r="A4201" s="1019" t="inlineStr">
        <is>
          <t>Amidon</t>
        </is>
      </c>
      <c r="B4201" t="inlineStr">
        <is>
          <t>Débouchés</t>
        </is>
      </c>
      <c r="C4201" t="inlineStr">
        <is>
          <t>kt</t>
        </is>
      </c>
      <c r="D4201" t="inlineStr">
        <is>
          <t>France</t>
        </is>
      </c>
      <c r="E4201" t="inlineStr">
        <is>
          <t>2019-20</t>
        </is>
      </c>
      <c r="F4201" t="inlineStr">
        <is>
          <t>Haricot sec</t>
        </is>
      </c>
      <c r="G4201" t="inlineStr"/>
      <c r="H4201" t="inlineStr"/>
      <c r="I4201" t="inlineStr"/>
      <c r="J4201" t="inlineStr"/>
      <c r="K4201" t="inlineStr"/>
      <c r="L4201" t="inlineStr"/>
      <c r="M4201" t="inlineStr"/>
      <c r="N4201" t="inlineStr"/>
      <c r="O4201" t="n">
        <v>-0</v>
      </c>
      <c r="P4201" t="n">
        <v>0</v>
      </c>
      <c r="Q4201" t="n">
        <v>0</v>
      </c>
    </row>
    <row r="4202" ht="15" customHeight="1" s="1003">
      <c r="A4202" s="1019" t="inlineStr">
        <is>
          <t>Protéine</t>
        </is>
      </c>
      <c r="B4202" t="inlineStr">
        <is>
          <t>Autres IAA</t>
        </is>
      </c>
      <c r="C4202" t="inlineStr">
        <is>
          <t>kt</t>
        </is>
      </c>
      <c r="D4202" t="inlineStr">
        <is>
          <t>France</t>
        </is>
      </c>
      <c r="E4202" t="inlineStr">
        <is>
          <t>2019-20</t>
        </is>
      </c>
      <c r="F4202" t="inlineStr">
        <is>
          <t>Haricot sec</t>
        </is>
      </c>
      <c r="G4202" t="inlineStr"/>
      <c r="H4202" t="inlineStr"/>
      <c r="I4202" t="inlineStr"/>
      <c r="J4202" t="inlineStr"/>
      <c r="K4202" t="inlineStr"/>
      <c r="L4202" t="inlineStr"/>
      <c r="M4202" t="inlineStr"/>
      <c r="N4202" t="inlineStr"/>
      <c r="O4202" t="n">
        <v>-0</v>
      </c>
      <c r="P4202" t="n">
        <v>0</v>
      </c>
      <c r="Q4202" t="n">
        <v>-0</v>
      </c>
    </row>
    <row r="4203" ht="15" customHeight="1" s="1003">
      <c r="A4203" s="1019" t="inlineStr">
        <is>
          <t>Protéine</t>
        </is>
      </c>
      <c r="B4203" t="inlineStr">
        <is>
          <t>Alimentation humaine</t>
        </is>
      </c>
      <c r="C4203" t="inlineStr">
        <is>
          <t>kt</t>
        </is>
      </c>
      <c r="D4203" t="inlineStr">
        <is>
          <t>France</t>
        </is>
      </c>
      <c r="E4203" t="inlineStr">
        <is>
          <t>2019-20</t>
        </is>
      </c>
      <c r="F4203" t="inlineStr">
        <is>
          <t>Haricot sec</t>
        </is>
      </c>
      <c r="G4203" t="inlineStr"/>
      <c r="H4203" t="inlineStr"/>
      <c r="I4203" t="inlineStr"/>
      <c r="J4203" t="inlineStr"/>
      <c r="K4203" t="inlineStr"/>
      <c r="L4203" t="inlineStr"/>
      <c r="M4203" t="inlineStr"/>
      <c r="N4203" t="inlineStr"/>
      <c r="O4203" t="n">
        <v>-0</v>
      </c>
      <c r="P4203" t="n">
        <v>0</v>
      </c>
      <c r="Q4203" t="n">
        <v>0</v>
      </c>
    </row>
    <row r="4204" ht="15" customHeight="1" s="1003">
      <c r="A4204" s="1019" t="inlineStr">
        <is>
          <t>Protéine</t>
        </is>
      </c>
      <c r="B4204" t="inlineStr">
        <is>
          <t>Usages alimentaires</t>
        </is>
      </c>
      <c r="C4204" t="inlineStr">
        <is>
          <t>kt</t>
        </is>
      </c>
      <c r="D4204" t="inlineStr">
        <is>
          <t>France</t>
        </is>
      </c>
      <c r="E4204" t="inlineStr">
        <is>
          <t>2019-20</t>
        </is>
      </c>
      <c r="F4204" t="inlineStr">
        <is>
          <t>Haricot sec</t>
        </is>
      </c>
      <c r="G4204" t="inlineStr"/>
      <c r="H4204" t="inlineStr"/>
      <c r="I4204" t="inlineStr"/>
      <c r="J4204" t="inlineStr"/>
      <c r="K4204" t="inlineStr"/>
      <c r="L4204" t="inlineStr"/>
      <c r="M4204" t="inlineStr"/>
      <c r="N4204" t="inlineStr"/>
      <c r="O4204" t="n">
        <v>-0</v>
      </c>
      <c r="P4204" t="n">
        <v>0</v>
      </c>
      <c r="Q4204" t="n">
        <v>0</v>
      </c>
    </row>
    <row r="4205" ht="15" customHeight="1" s="1003">
      <c r="A4205" s="1019" t="inlineStr">
        <is>
          <t>Protéine</t>
        </is>
      </c>
      <c r="B4205" t="inlineStr">
        <is>
          <t>Débouchés</t>
        </is>
      </c>
      <c r="C4205" t="inlineStr">
        <is>
          <t>kt</t>
        </is>
      </c>
      <c r="D4205" t="inlineStr">
        <is>
          <t>France</t>
        </is>
      </c>
      <c r="E4205" t="inlineStr">
        <is>
          <t>2019-20</t>
        </is>
      </c>
      <c r="F4205" t="inlineStr">
        <is>
          <t>Haricot sec</t>
        </is>
      </c>
      <c r="G4205" t="inlineStr"/>
      <c r="H4205" t="inlineStr"/>
      <c r="I4205" t="inlineStr"/>
      <c r="J4205" t="inlineStr"/>
      <c r="K4205" t="inlineStr"/>
      <c r="L4205" t="inlineStr"/>
      <c r="M4205" t="inlineStr"/>
      <c r="N4205" t="inlineStr"/>
      <c r="O4205" t="n">
        <v>-0</v>
      </c>
      <c r="P4205" t="n">
        <v>0</v>
      </c>
      <c r="Q4205" t="n">
        <v>0</v>
      </c>
    </row>
    <row r="4206" ht="15" customHeight="1" s="1003">
      <c r="A4206" s="1019" t="inlineStr">
        <is>
          <t>Fibres, lipides et sons</t>
        </is>
      </c>
      <c r="B4206" t="inlineStr">
        <is>
          <t>Autres IAA</t>
        </is>
      </c>
      <c r="C4206" t="inlineStr">
        <is>
          <t>kt</t>
        </is>
      </c>
      <c r="D4206" t="inlineStr">
        <is>
          <t>France</t>
        </is>
      </c>
      <c r="E4206" t="inlineStr">
        <is>
          <t>2019-20</t>
        </is>
      </c>
      <c r="F4206" t="inlineStr">
        <is>
          <t>Haricot sec</t>
        </is>
      </c>
      <c r="G4206" t="inlineStr"/>
      <c r="H4206" t="inlineStr"/>
      <c r="I4206" t="inlineStr"/>
      <c r="J4206" t="inlineStr"/>
      <c r="K4206" t="inlineStr"/>
      <c r="L4206" t="inlineStr"/>
      <c r="M4206" t="inlineStr"/>
      <c r="N4206" t="inlineStr"/>
      <c r="O4206" t="n">
        <v>-0</v>
      </c>
      <c r="P4206" t="n">
        <v>0</v>
      </c>
      <c r="Q4206" t="n">
        <v>-0</v>
      </c>
    </row>
    <row r="4207" ht="15" customHeight="1" s="1003">
      <c r="A4207" s="1019" t="inlineStr">
        <is>
          <t>Fibres, lipides et sons</t>
        </is>
      </c>
      <c r="B4207" t="inlineStr">
        <is>
          <t>Alimentation humaine</t>
        </is>
      </c>
      <c r="C4207" t="inlineStr">
        <is>
          <t>kt</t>
        </is>
      </c>
      <c r="D4207" t="inlineStr">
        <is>
          <t>France</t>
        </is>
      </c>
      <c r="E4207" t="inlineStr">
        <is>
          <t>2019-20</t>
        </is>
      </c>
      <c r="F4207" t="inlineStr">
        <is>
          <t>Haricot sec</t>
        </is>
      </c>
      <c r="G4207" t="inlineStr"/>
      <c r="H4207" t="inlineStr"/>
      <c r="I4207" t="inlineStr"/>
      <c r="J4207" t="inlineStr"/>
      <c r="K4207" t="inlineStr"/>
      <c r="L4207" t="inlineStr"/>
      <c r="M4207" t="inlineStr"/>
      <c r="N4207" t="inlineStr"/>
      <c r="O4207" t="n">
        <v>-0</v>
      </c>
      <c r="P4207" t="n">
        <v>0</v>
      </c>
      <c r="Q4207" t="n">
        <v>0</v>
      </c>
    </row>
    <row r="4208" ht="15" customHeight="1" s="1003">
      <c r="A4208" s="1019" t="inlineStr">
        <is>
          <t>Fibres, lipides et sons</t>
        </is>
      </c>
      <c r="B4208" t="inlineStr">
        <is>
          <t>Usages alimentaires</t>
        </is>
      </c>
      <c r="C4208" t="inlineStr">
        <is>
          <t>kt</t>
        </is>
      </c>
      <c r="D4208" t="inlineStr">
        <is>
          <t>France</t>
        </is>
      </c>
      <c r="E4208" t="inlineStr">
        <is>
          <t>2019-20</t>
        </is>
      </c>
      <c r="F4208" t="inlineStr">
        <is>
          <t>Haricot sec</t>
        </is>
      </c>
      <c r="G4208" t="inlineStr"/>
      <c r="H4208" t="inlineStr"/>
      <c r="I4208" t="inlineStr"/>
      <c r="J4208" t="inlineStr"/>
      <c r="K4208" t="inlineStr"/>
      <c r="L4208" t="inlineStr"/>
      <c r="M4208" t="inlineStr"/>
      <c r="N4208" t="inlineStr"/>
      <c r="O4208" t="n">
        <v>-0</v>
      </c>
      <c r="P4208" t="n">
        <v>0</v>
      </c>
      <c r="Q4208" t="n">
        <v>0</v>
      </c>
    </row>
    <row r="4209" ht="15" customHeight="1" s="1003">
      <c r="A4209" s="1019" t="inlineStr">
        <is>
          <t>Fibres, lipides et sons</t>
        </is>
      </c>
      <c r="B4209" t="inlineStr">
        <is>
          <t>Débouchés</t>
        </is>
      </c>
      <c r="C4209" t="inlineStr">
        <is>
          <t>kt</t>
        </is>
      </c>
      <c r="D4209" t="inlineStr">
        <is>
          <t>France</t>
        </is>
      </c>
      <c r="E4209" t="inlineStr">
        <is>
          <t>2019-20</t>
        </is>
      </c>
      <c r="F4209" t="inlineStr">
        <is>
          <t>Haricot sec</t>
        </is>
      </c>
      <c r="G4209" t="inlineStr"/>
      <c r="H4209" t="inlineStr"/>
      <c r="I4209" t="inlineStr"/>
      <c r="J4209" t="inlineStr"/>
      <c r="K4209" t="inlineStr"/>
      <c r="L4209" t="inlineStr"/>
      <c r="M4209" t="inlineStr"/>
      <c r="N4209" t="inlineStr"/>
      <c r="O4209" t="n">
        <v>-0</v>
      </c>
      <c r="P4209" t="n">
        <v>0</v>
      </c>
      <c r="Q4209" t="n">
        <v>0</v>
      </c>
    </row>
    <row r="4210" ht="15" customHeight="1" s="1003">
      <c r="A4210" s="1019" t="inlineStr">
        <is>
          <t>Farine</t>
        </is>
      </c>
      <c r="B4210" t="inlineStr">
        <is>
          <t>Autres IAA</t>
        </is>
      </c>
      <c r="C4210" t="inlineStr">
        <is>
          <t>kt</t>
        </is>
      </c>
      <c r="D4210" t="inlineStr">
        <is>
          <t>France</t>
        </is>
      </c>
      <c r="E4210" t="inlineStr">
        <is>
          <t>2019-20</t>
        </is>
      </c>
      <c r="F4210" t="inlineStr">
        <is>
          <t>Haricot sec</t>
        </is>
      </c>
      <c r="G4210" t="inlineStr"/>
      <c r="H4210" t="inlineStr"/>
      <c r="I4210" t="inlineStr"/>
      <c r="J4210" t="inlineStr"/>
      <c r="K4210" t="inlineStr"/>
      <c r="L4210" t="inlineStr"/>
      <c r="M4210" t="inlineStr"/>
      <c r="N4210" t="inlineStr"/>
      <c r="O4210" t="n">
        <v>-0</v>
      </c>
      <c r="P4210" t="n">
        <v>0</v>
      </c>
      <c r="Q4210" t="n">
        <v>-0</v>
      </c>
    </row>
    <row r="4211" ht="15" customHeight="1" s="1003">
      <c r="A4211" s="1019" t="inlineStr">
        <is>
          <t>Farine</t>
        </is>
      </c>
      <c r="B4211" t="inlineStr">
        <is>
          <t>Alimentation humaine</t>
        </is>
      </c>
      <c r="C4211" t="inlineStr">
        <is>
          <t>kt</t>
        </is>
      </c>
      <c r="D4211" t="inlineStr">
        <is>
          <t>France</t>
        </is>
      </c>
      <c r="E4211" t="inlineStr">
        <is>
          <t>2019-20</t>
        </is>
      </c>
      <c r="F4211" t="inlineStr">
        <is>
          <t>Haricot sec</t>
        </is>
      </c>
      <c r="G4211" t="inlineStr"/>
      <c r="H4211" t="inlineStr"/>
      <c r="I4211" t="inlineStr"/>
      <c r="J4211" t="inlineStr"/>
      <c r="K4211" t="inlineStr"/>
      <c r="L4211" t="inlineStr"/>
      <c r="M4211" t="inlineStr"/>
      <c r="N4211" t="inlineStr"/>
      <c r="O4211" t="n">
        <v>-0</v>
      </c>
      <c r="P4211" t="n">
        <v>0</v>
      </c>
      <c r="Q4211" t="n">
        <v>0</v>
      </c>
    </row>
    <row r="4212" ht="15" customHeight="1" s="1003">
      <c r="A4212" s="1019" t="inlineStr">
        <is>
          <t>Farine</t>
        </is>
      </c>
      <c r="B4212" t="inlineStr">
        <is>
          <t>Usages alimentaires</t>
        </is>
      </c>
      <c r="C4212" t="inlineStr">
        <is>
          <t>kt</t>
        </is>
      </c>
      <c r="D4212" t="inlineStr">
        <is>
          <t>France</t>
        </is>
      </c>
      <c r="E4212" t="inlineStr">
        <is>
          <t>2019-20</t>
        </is>
      </c>
      <c r="F4212" t="inlineStr">
        <is>
          <t>Haricot sec</t>
        </is>
      </c>
      <c r="G4212" t="inlineStr"/>
      <c r="H4212" t="inlineStr"/>
      <c r="I4212" t="inlineStr"/>
      <c r="J4212" t="inlineStr"/>
      <c r="K4212" t="inlineStr"/>
      <c r="L4212" t="inlineStr"/>
      <c r="M4212" t="inlineStr"/>
      <c r="N4212" t="inlineStr"/>
      <c r="O4212" t="n">
        <v>-0</v>
      </c>
      <c r="P4212" t="n">
        <v>0</v>
      </c>
      <c r="Q4212" t="n">
        <v>0</v>
      </c>
    </row>
    <row r="4213" ht="15" customHeight="1" s="1003">
      <c r="A4213" s="1019" t="inlineStr">
        <is>
          <t>Farine</t>
        </is>
      </c>
      <c r="B4213" t="inlineStr">
        <is>
          <t>Débouchés</t>
        </is>
      </c>
      <c r="C4213" t="inlineStr">
        <is>
          <t>kt</t>
        </is>
      </c>
      <c r="D4213" t="inlineStr">
        <is>
          <t>France</t>
        </is>
      </c>
      <c r="E4213" t="inlineStr">
        <is>
          <t>2019-20</t>
        </is>
      </c>
      <c r="F4213" t="inlineStr">
        <is>
          <t>Haricot sec</t>
        </is>
      </c>
      <c r="G4213" t="inlineStr"/>
      <c r="H4213" t="inlineStr"/>
      <c r="I4213" t="inlineStr"/>
      <c r="J4213" t="inlineStr"/>
      <c r="K4213" t="inlineStr"/>
      <c r="L4213" t="inlineStr"/>
      <c r="M4213" t="inlineStr"/>
      <c r="N4213" t="inlineStr"/>
      <c r="O4213" t="n">
        <v>-0</v>
      </c>
      <c r="P4213" t="n">
        <v>0</v>
      </c>
      <c r="Q4213" t="n">
        <v>0</v>
      </c>
    </row>
    <row r="4214" ht="15" customHeight="1" s="1003">
      <c r="A4214" s="1019" t="inlineStr">
        <is>
          <t>Sons</t>
        </is>
      </c>
      <c r="B4214" t="inlineStr">
        <is>
          <t>Alimentation animale</t>
        </is>
      </c>
      <c r="C4214" t="inlineStr">
        <is>
          <t>kt</t>
        </is>
      </c>
      <c r="D4214" t="inlineStr">
        <is>
          <t>France</t>
        </is>
      </c>
      <c r="E4214" t="inlineStr">
        <is>
          <t>2019-20</t>
        </is>
      </c>
      <c r="F4214" t="inlineStr">
        <is>
          <t>Haricot sec</t>
        </is>
      </c>
      <c r="G4214" t="inlineStr"/>
      <c r="H4214" t="inlineStr"/>
      <c r="I4214" t="inlineStr"/>
      <c r="J4214" t="inlineStr"/>
      <c r="K4214" t="inlineStr"/>
      <c r="L4214" t="inlineStr"/>
      <c r="M4214" t="inlineStr"/>
      <c r="N4214" t="inlineStr"/>
      <c r="O4214" t="n">
        <v>-0</v>
      </c>
      <c r="P4214" t="n">
        <v>0</v>
      </c>
      <c r="Q4214" t="n">
        <v>0</v>
      </c>
    </row>
    <row r="4215" ht="15" customHeight="1" s="1003">
      <c r="A4215" s="1019" t="inlineStr">
        <is>
          <t>Sons</t>
        </is>
      </c>
      <c r="B4215" t="inlineStr">
        <is>
          <t>Usages alimentaires</t>
        </is>
      </c>
      <c r="C4215" t="inlineStr">
        <is>
          <t>kt</t>
        </is>
      </c>
      <c r="D4215" t="inlineStr">
        <is>
          <t>France</t>
        </is>
      </c>
      <c r="E4215" t="inlineStr">
        <is>
          <t>2019-20</t>
        </is>
      </c>
      <c r="F4215" t="inlineStr">
        <is>
          <t>Haricot sec</t>
        </is>
      </c>
      <c r="G4215" t="inlineStr"/>
      <c r="H4215" t="inlineStr"/>
      <c r="I4215" t="inlineStr"/>
      <c r="J4215" t="inlineStr"/>
      <c r="K4215" t="inlineStr"/>
      <c r="L4215" t="inlineStr"/>
      <c r="M4215" t="inlineStr"/>
      <c r="N4215" t="inlineStr"/>
      <c r="O4215" t="n">
        <v>-0</v>
      </c>
      <c r="P4215" t="n">
        <v>0</v>
      </c>
      <c r="Q4215" t="n">
        <v>0</v>
      </c>
    </row>
    <row r="4216" ht="15" customHeight="1" s="1003">
      <c r="A4216" s="1019" t="inlineStr">
        <is>
          <t>Sons</t>
        </is>
      </c>
      <c r="B4216" t="inlineStr">
        <is>
          <t>Débouchés</t>
        </is>
      </c>
      <c r="C4216" t="inlineStr">
        <is>
          <t>kt</t>
        </is>
      </c>
      <c r="D4216" t="inlineStr">
        <is>
          <t>France</t>
        </is>
      </c>
      <c r="E4216" t="inlineStr">
        <is>
          <t>2019-20</t>
        </is>
      </c>
      <c r="F4216" t="inlineStr">
        <is>
          <t>Haricot sec</t>
        </is>
      </c>
      <c r="G4216" t="inlineStr"/>
      <c r="H4216" t="inlineStr"/>
      <c r="I4216" t="inlineStr"/>
      <c r="J4216" t="inlineStr"/>
      <c r="K4216" t="inlineStr"/>
      <c r="L4216" t="inlineStr"/>
      <c r="M4216" t="inlineStr"/>
      <c r="N4216" t="inlineStr"/>
      <c r="O4216" t="n">
        <v>-0</v>
      </c>
      <c r="P4216" t="n">
        <v>0</v>
      </c>
      <c r="Q4216" t="n">
        <v>0</v>
      </c>
    </row>
    <row r="4217" ht="15" customHeight="1" s="1003">
      <c r="A4217" s="1019" t="inlineStr">
        <is>
          <t>Sons</t>
        </is>
      </c>
      <c r="B4217" t="inlineStr">
        <is>
          <t>FAB</t>
        </is>
      </c>
      <c r="C4217" t="inlineStr">
        <is>
          <t>kt</t>
        </is>
      </c>
      <c r="D4217" t="inlineStr">
        <is>
          <t>France</t>
        </is>
      </c>
      <c r="E4217" t="inlineStr">
        <is>
          <t>2019-20</t>
        </is>
      </c>
      <c r="F4217" t="inlineStr">
        <is>
          <t>Haricot sec</t>
        </is>
      </c>
      <c r="G4217" t="inlineStr"/>
      <c r="H4217" t="inlineStr"/>
      <c r="I4217" t="inlineStr"/>
      <c r="J4217" t="inlineStr"/>
      <c r="K4217" t="inlineStr"/>
      <c r="L4217" t="inlineStr"/>
      <c r="M4217" t="inlineStr"/>
      <c r="N4217" t="inlineStr"/>
      <c r="O4217" t="n">
        <v>-0</v>
      </c>
      <c r="P4217" t="n">
        <v>0</v>
      </c>
      <c r="Q4217" t="n">
        <v>-0</v>
      </c>
    </row>
    <row r="4218" ht="15" customHeight="1" s="1003">
      <c r="A4218" s="1019" t="inlineStr">
        <is>
          <t>Sons</t>
        </is>
      </c>
      <c r="B4218" t="inlineStr">
        <is>
          <t>FAF</t>
        </is>
      </c>
      <c r="C4218" t="inlineStr">
        <is>
          <t>kt</t>
        </is>
      </c>
      <c r="D4218" t="inlineStr">
        <is>
          <t>France</t>
        </is>
      </c>
      <c r="E4218" t="inlineStr">
        <is>
          <t>2019-20</t>
        </is>
      </c>
      <c r="F4218" t="inlineStr">
        <is>
          <t>Haricot sec</t>
        </is>
      </c>
      <c r="G4218" t="inlineStr"/>
      <c r="H4218" t="inlineStr"/>
      <c r="I4218" t="inlineStr"/>
      <c r="J4218" t="inlineStr"/>
      <c r="K4218" t="inlineStr"/>
      <c r="L4218" t="inlineStr"/>
      <c r="M4218" t="inlineStr"/>
      <c r="N4218" t="inlineStr"/>
      <c r="O4218" t="n">
        <v>-0</v>
      </c>
      <c r="P4218" t="n">
        <v>0</v>
      </c>
      <c r="Q4218" t="n">
        <v>-0</v>
      </c>
    </row>
    <row r="4219" ht="15" customHeight="1" s="1003">
      <c r="A4219" s="1019" t="inlineStr">
        <is>
          <t>Sons</t>
        </is>
      </c>
      <c r="B4219" t="inlineStr">
        <is>
          <t>Direct élevage</t>
        </is>
      </c>
      <c r="C4219" t="inlineStr">
        <is>
          <t>kt</t>
        </is>
      </c>
      <c r="D4219" t="inlineStr">
        <is>
          <t>France</t>
        </is>
      </c>
      <c r="E4219" t="inlineStr">
        <is>
          <t>2019-20</t>
        </is>
      </c>
      <c r="F4219" t="inlineStr">
        <is>
          <t>Haricot sec</t>
        </is>
      </c>
      <c r="G4219" t="inlineStr"/>
      <c r="H4219" t="inlineStr"/>
      <c r="I4219" t="inlineStr"/>
      <c r="J4219" t="inlineStr"/>
      <c r="K4219" t="inlineStr"/>
      <c r="L4219" t="inlineStr"/>
      <c r="M4219" t="inlineStr"/>
      <c r="N4219" t="inlineStr"/>
      <c r="O4219" t="n">
        <v>-0</v>
      </c>
      <c r="P4219" t="n">
        <v>0</v>
      </c>
      <c r="Q4219" t="n">
        <v>-0</v>
      </c>
    </row>
    <row r="4220" ht="15" customHeight="1" s="1003">
      <c r="A4220" s="1019" t="inlineStr">
        <is>
          <t>Sons</t>
        </is>
      </c>
      <c r="B4220" t="inlineStr">
        <is>
          <t>Petfood</t>
        </is>
      </c>
      <c r="C4220" t="inlineStr">
        <is>
          <t>kt</t>
        </is>
      </c>
      <c r="D4220" t="inlineStr">
        <is>
          <t>France</t>
        </is>
      </c>
      <c r="E4220" t="inlineStr">
        <is>
          <t>2019-20</t>
        </is>
      </c>
      <c r="F4220" t="inlineStr">
        <is>
          <t>Haricot sec</t>
        </is>
      </c>
      <c r="G4220" t="inlineStr"/>
      <c r="H4220" t="inlineStr"/>
      <c r="I4220" t="inlineStr"/>
      <c r="J4220" t="inlineStr"/>
      <c r="K4220" t="inlineStr"/>
      <c r="L4220" t="inlineStr"/>
      <c r="M4220" t="inlineStr"/>
      <c r="N4220" t="inlineStr"/>
      <c r="O4220" t="n">
        <v>-0</v>
      </c>
      <c r="P4220" t="n">
        <v>0</v>
      </c>
      <c r="Q4220" t="n">
        <v>-0</v>
      </c>
    </row>
    <row r="4221" ht="15" customHeight="1" s="1003">
      <c r="A4221" s="1019" t="inlineStr">
        <is>
          <t>Sons</t>
        </is>
      </c>
      <c r="B4221" t="inlineStr">
        <is>
          <t>Alimentation animale rente</t>
        </is>
      </c>
      <c r="C4221" t="inlineStr">
        <is>
          <t>kt</t>
        </is>
      </c>
      <c r="D4221" t="inlineStr">
        <is>
          <t>France</t>
        </is>
      </c>
      <c r="E4221" t="inlineStr">
        <is>
          <t>2019-20</t>
        </is>
      </c>
      <c r="F4221" t="inlineStr">
        <is>
          <t>Haricot sec</t>
        </is>
      </c>
      <c r="G4221" t="inlineStr"/>
      <c r="H4221" t="inlineStr"/>
      <c r="I4221" t="inlineStr"/>
      <c r="J4221" t="inlineStr"/>
      <c r="K4221" t="inlineStr"/>
      <c r="L4221" t="inlineStr"/>
      <c r="M4221" t="inlineStr"/>
      <c r="N4221" t="inlineStr"/>
      <c r="O4221" t="n">
        <v>-0</v>
      </c>
      <c r="P4221" t="n">
        <v>0</v>
      </c>
      <c r="Q4221" t="n">
        <v>0</v>
      </c>
    </row>
    <row r="4222" ht="15" customHeight="1" s="1003">
      <c r="A4222" s="1019" t="inlineStr">
        <is>
          <t>Sons</t>
        </is>
      </c>
      <c r="B4222" t="inlineStr">
        <is>
          <t>Hors FAB</t>
        </is>
      </c>
      <c r="C4222" t="inlineStr">
        <is>
          <t>kt</t>
        </is>
      </c>
      <c r="D4222" t="inlineStr">
        <is>
          <t>France</t>
        </is>
      </c>
      <c r="E4222" t="inlineStr">
        <is>
          <t>2019-20</t>
        </is>
      </c>
      <c r="F4222" t="inlineStr">
        <is>
          <t>Haricot sec</t>
        </is>
      </c>
      <c r="G4222" t="inlineStr"/>
      <c r="H4222" t="inlineStr"/>
      <c r="I4222" t="inlineStr"/>
      <c r="J4222" t="inlineStr"/>
      <c r="K4222" t="inlineStr"/>
      <c r="L4222" t="inlineStr"/>
      <c r="M4222" t="inlineStr"/>
      <c r="N4222" t="inlineStr"/>
      <c r="O4222" t="n">
        <v>-0</v>
      </c>
      <c r="P4222" t="n">
        <v>0</v>
      </c>
      <c r="Q4222" t="n">
        <v>0</v>
      </c>
    </row>
    <row r="4223" ht="15" customHeight="1" s="1003">
      <c r="A4223" s="1019" t="inlineStr">
        <is>
          <t>MPV</t>
        </is>
      </c>
      <c r="B4223" t="inlineStr">
        <is>
          <t>Autres IAA</t>
        </is>
      </c>
      <c r="C4223" t="inlineStr">
        <is>
          <t>kt</t>
        </is>
      </c>
      <c r="D4223" t="inlineStr">
        <is>
          <t>France</t>
        </is>
      </c>
      <c r="E4223" t="inlineStr">
        <is>
          <t>2019-20</t>
        </is>
      </c>
      <c r="F4223" t="inlineStr">
        <is>
          <t>Haricot sec</t>
        </is>
      </c>
      <c r="G4223" t="inlineStr"/>
      <c r="H4223" t="inlineStr"/>
      <c r="I4223" t="inlineStr"/>
      <c r="J4223" t="inlineStr"/>
      <c r="K4223" t="inlineStr"/>
      <c r="L4223" t="inlineStr"/>
      <c r="M4223" t="inlineStr"/>
      <c r="N4223" t="inlineStr"/>
      <c r="O4223" t="n">
        <v>-0</v>
      </c>
      <c r="P4223" t="n">
        <v>0</v>
      </c>
      <c r="Q4223" t="n">
        <v>-0</v>
      </c>
    </row>
    <row r="4224" ht="15" customHeight="1" s="1003">
      <c r="A4224" s="1019" t="inlineStr">
        <is>
          <t>MPV</t>
        </is>
      </c>
      <c r="B4224" t="inlineStr">
        <is>
          <t>Alimentation humaine</t>
        </is>
      </c>
      <c r="C4224" t="inlineStr">
        <is>
          <t>kt</t>
        </is>
      </c>
      <c r="D4224" t="inlineStr">
        <is>
          <t>France</t>
        </is>
      </c>
      <c r="E4224" t="inlineStr">
        <is>
          <t>2019-20</t>
        </is>
      </c>
      <c r="F4224" t="inlineStr">
        <is>
          <t>Haricot sec</t>
        </is>
      </c>
      <c r="G4224" t="inlineStr"/>
      <c r="H4224" t="inlineStr"/>
      <c r="I4224" t="inlineStr"/>
      <c r="J4224" t="inlineStr"/>
      <c r="K4224" t="inlineStr"/>
      <c r="L4224" t="inlineStr"/>
      <c r="M4224" t="inlineStr"/>
      <c r="N4224" t="inlineStr"/>
      <c r="O4224" t="n">
        <v>-0</v>
      </c>
      <c r="P4224" t="n">
        <v>0</v>
      </c>
      <c r="Q4224" t="n">
        <v>0</v>
      </c>
    </row>
    <row r="4225" ht="15" customHeight="1" s="1003">
      <c r="A4225" s="1019" t="inlineStr">
        <is>
          <t>MPV</t>
        </is>
      </c>
      <c r="B4225" t="inlineStr">
        <is>
          <t>Usages alimentaires</t>
        </is>
      </c>
      <c r="C4225" t="inlineStr">
        <is>
          <t>kt</t>
        </is>
      </c>
      <c r="D4225" t="inlineStr">
        <is>
          <t>France</t>
        </is>
      </c>
      <c r="E4225" t="inlineStr">
        <is>
          <t>2019-20</t>
        </is>
      </c>
      <c r="F4225" t="inlineStr">
        <is>
          <t>Haricot sec</t>
        </is>
      </c>
      <c r="G4225" t="inlineStr"/>
      <c r="H4225" t="inlineStr"/>
      <c r="I4225" t="inlineStr"/>
      <c r="J4225" t="inlineStr"/>
      <c r="K4225" t="inlineStr"/>
      <c r="L4225" t="inlineStr"/>
      <c r="M4225" t="inlineStr"/>
      <c r="N4225" t="inlineStr"/>
      <c r="O4225" t="n">
        <v>-0</v>
      </c>
      <c r="P4225" t="n">
        <v>0</v>
      </c>
      <c r="Q4225" t="n">
        <v>0</v>
      </c>
    </row>
    <row r="4226" ht="15" customHeight="1" s="1003">
      <c r="A4226" s="1019" t="inlineStr">
        <is>
          <t>MPV</t>
        </is>
      </c>
      <c r="B4226" t="inlineStr">
        <is>
          <t>Débouchés</t>
        </is>
      </c>
      <c r="C4226" t="inlineStr">
        <is>
          <t>kt</t>
        </is>
      </c>
      <c r="D4226" t="inlineStr">
        <is>
          <t>France</t>
        </is>
      </c>
      <c r="E4226" t="inlineStr">
        <is>
          <t>2019-20</t>
        </is>
      </c>
      <c r="F4226" t="inlineStr">
        <is>
          <t>Haricot sec</t>
        </is>
      </c>
      <c r="G4226" t="inlineStr"/>
      <c r="H4226" t="inlineStr"/>
      <c r="I4226" t="inlineStr"/>
      <c r="J4226" t="inlineStr"/>
      <c r="K4226" t="inlineStr"/>
      <c r="L4226" t="inlineStr"/>
      <c r="M4226" t="inlineStr"/>
      <c r="N4226" t="inlineStr"/>
      <c r="O4226" t="n">
        <v>-0</v>
      </c>
      <c r="P4226" t="n">
        <v>0</v>
      </c>
      <c r="Q4226" t="n">
        <v>0</v>
      </c>
    </row>
    <row r="4227" ht="15" customHeight="1" s="1003">
      <c r="A4227" s="1019" t="inlineStr">
        <is>
          <t>Amidon, fibres, lipides et sons</t>
        </is>
      </c>
      <c r="B4227" t="inlineStr">
        <is>
          <t>Autres IAA</t>
        </is>
      </c>
      <c r="C4227" t="inlineStr">
        <is>
          <t>kt</t>
        </is>
      </c>
      <c r="D4227" t="inlineStr">
        <is>
          <t>France</t>
        </is>
      </c>
      <c r="E4227" t="inlineStr">
        <is>
          <t>2019-20</t>
        </is>
      </c>
      <c r="F4227" t="inlineStr">
        <is>
          <t>Haricot sec</t>
        </is>
      </c>
      <c r="G4227" t="inlineStr"/>
      <c r="H4227" t="inlineStr"/>
      <c r="I4227" t="inlineStr"/>
      <c r="J4227" t="inlineStr"/>
      <c r="K4227" t="inlineStr"/>
      <c r="L4227" t="inlineStr"/>
      <c r="M4227" t="inlineStr"/>
      <c r="N4227" t="inlineStr"/>
      <c r="O4227" t="n">
        <v>-0</v>
      </c>
      <c r="P4227" t="n">
        <v>0</v>
      </c>
      <c r="Q4227" t="n">
        <v>-0</v>
      </c>
    </row>
    <row r="4228" ht="15" customHeight="1" s="1003">
      <c r="A4228" s="1019" t="inlineStr">
        <is>
          <t>Amidon, fibres, lipides et sons</t>
        </is>
      </c>
      <c r="B4228" t="inlineStr">
        <is>
          <t>Alimentation humaine</t>
        </is>
      </c>
      <c r="C4228" t="inlineStr">
        <is>
          <t>kt</t>
        </is>
      </c>
      <c r="D4228" t="inlineStr">
        <is>
          <t>France</t>
        </is>
      </c>
      <c r="E4228" t="inlineStr">
        <is>
          <t>2019-20</t>
        </is>
      </c>
      <c r="F4228" t="inlineStr">
        <is>
          <t>Haricot sec</t>
        </is>
      </c>
      <c r="G4228" t="inlineStr"/>
      <c r="H4228" t="inlineStr"/>
      <c r="I4228" t="inlineStr"/>
      <c r="J4228" t="inlineStr"/>
      <c r="K4228" t="inlineStr"/>
      <c r="L4228" t="inlineStr"/>
      <c r="M4228" t="inlineStr"/>
      <c r="N4228" t="inlineStr"/>
      <c r="O4228" t="n">
        <v>-0</v>
      </c>
      <c r="P4228" t="n">
        <v>0</v>
      </c>
      <c r="Q4228" t="n">
        <v>0</v>
      </c>
    </row>
    <row r="4229" ht="15" customHeight="1" s="1003">
      <c r="A4229" s="1019" t="inlineStr">
        <is>
          <t>Amidon, fibres, lipides et sons</t>
        </is>
      </c>
      <c r="B4229" t="inlineStr">
        <is>
          <t>Usages alimentaires</t>
        </is>
      </c>
      <c r="C4229" t="inlineStr">
        <is>
          <t>kt</t>
        </is>
      </c>
      <c r="D4229" t="inlineStr">
        <is>
          <t>France</t>
        </is>
      </c>
      <c r="E4229" t="inlineStr">
        <is>
          <t>2019-20</t>
        </is>
      </c>
      <c r="F4229" t="inlineStr">
        <is>
          <t>Haricot sec</t>
        </is>
      </c>
      <c r="G4229" t="inlineStr"/>
      <c r="H4229" t="inlineStr"/>
      <c r="I4229" t="inlineStr"/>
      <c r="J4229" t="inlineStr"/>
      <c r="K4229" t="inlineStr"/>
      <c r="L4229" t="inlineStr"/>
      <c r="M4229" t="inlineStr"/>
      <c r="N4229" t="inlineStr"/>
      <c r="O4229" t="n">
        <v>-0</v>
      </c>
      <c r="P4229" t="n">
        <v>0</v>
      </c>
      <c r="Q4229" t="n">
        <v>0</v>
      </c>
    </row>
    <row r="4230" ht="15" customHeight="1" s="1003">
      <c r="A4230" s="1019" t="inlineStr">
        <is>
          <t>Amidon, fibres, lipides et sons</t>
        </is>
      </c>
      <c r="B4230" t="inlineStr">
        <is>
          <t>Débouchés</t>
        </is>
      </c>
      <c r="C4230" t="inlineStr">
        <is>
          <t>kt</t>
        </is>
      </c>
      <c r="D4230" t="inlineStr">
        <is>
          <t>France</t>
        </is>
      </c>
      <c r="E4230" t="inlineStr">
        <is>
          <t>2019-20</t>
        </is>
      </c>
      <c r="F4230" t="inlineStr">
        <is>
          <t>Haricot sec</t>
        </is>
      </c>
      <c r="G4230" t="inlineStr"/>
      <c r="H4230" t="inlineStr"/>
      <c r="I4230" t="inlineStr"/>
      <c r="J4230" t="inlineStr"/>
      <c r="K4230" t="inlineStr"/>
      <c r="L4230" t="inlineStr"/>
      <c r="M4230" t="inlineStr"/>
      <c r="N4230" t="inlineStr"/>
      <c r="O4230" t="n">
        <v>-0</v>
      </c>
      <c r="P4230" t="n">
        <v>0</v>
      </c>
      <c r="Q4230" t="n">
        <v>0</v>
      </c>
    </row>
    <row r="4231" ht="15" customHeight="1" s="1003">
      <c r="A4231" s="1019" t="inlineStr">
        <is>
          <t>Récolte</t>
        </is>
      </c>
      <c r="B4231" t="inlineStr">
        <is>
          <t>Olives</t>
        </is>
      </c>
      <c r="C4231" t="inlineStr">
        <is>
          <t>kt</t>
        </is>
      </c>
      <c r="D4231" t="inlineStr">
        <is>
          <t>France</t>
        </is>
      </c>
      <c r="E4231" t="inlineStr">
        <is>
          <t>2019-20</t>
        </is>
      </c>
      <c r="F4231" t="inlineStr">
        <is>
          <t>Haricot sec</t>
        </is>
      </c>
      <c r="G4231" t="inlineStr"/>
      <c r="H4231" t="inlineStr"/>
      <c r="I4231" t="inlineStr"/>
      <c r="J4231" t="inlineStr"/>
      <c r="K4231" t="inlineStr"/>
      <c r="L4231" t="inlineStr"/>
      <c r="M4231" t="inlineStr"/>
      <c r="N4231" t="inlineStr"/>
      <c r="O4231" t="n">
        <v>-0</v>
      </c>
      <c r="P4231" t="n">
        <v>0</v>
      </c>
      <c r="Q4231" t="n">
        <v>500000000</v>
      </c>
    </row>
    <row r="4232" ht="15" customHeight="1" s="1003">
      <c r="A4232" s="1019" t="inlineStr">
        <is>
          <t>Récolte</t>
        </is>
      </c>
      <c r="B4232" t="inlineStr">
        <is>
          <t>Graines récoltées</t>
        </is>
      </c>
      <c r="C4232" t="inlineStr">
        <is>
          <t>kt</t>
        </is>
      </c>
      <c r="D4232" t="inlineStr">
        <is>
          <t>France</t>
        </is>
      </c>
      <c r="E4232" t="inlineStr">
        <is>
          <t>2019-20</t>
        </is>
      </c>
      <c r="F4232" t="inlineStr">
        <is>
          <t>Haricot sec</t>
        </is>
      </c>
      <c r="G4232" t="inlineStr">
        <is>
          <t>Récolte = 16 kt (Statistique Agricole Annuelle - SSP)</t>
        </is>
      </c>
      <c r="H4232" t="inlineStr"/>
      <c r="I4232" t="inlineStr">
        <is>
          <t>Statistique Agricole Annuelle - SSP</t>
        </is>
      </c>
      <c r="J4232" t="inlineStr"/>
      <c r="K4232" t="inlineStr">
        <is>
          <t>Volume</t>
        </is>
      </c>
      <c r="L4232" t="inlineStr">
        <is>
          <t>Récolte</t>
        </is>
      </c>
      <c r="M4232" t="inlineStr">
        <is>
          <t>Récoltes - AGRESTE</t>
        </is>
      </c>
      <c r="N4232" t="inlineStr"/>
      <c r="O4232" t="n">
        <v>16.4</v>
      </c>
      <c r="P4232" t="inlineStr"/>
      <c r="Q4232" t="inlineStr"/>
    </row>
    <row r="4233" ht="15" customHeight="1" s="1003">
      <c r="A4233" s="1019" t="inlineStr">
        <is>
          <t>Ferme</t>
        </is>
      </c>
      <c r="B4233" t="inlineStr">
        <is>
          <t>Stock final à la ferme</t>
        </is>
      </c>
      <c r="C4233" t="inlineStr">
        <is>
          <t>kt</t>
        </is>
      </c>
      <c r="D4233" t="inlineStr">
        <is>
          <t>France</t>
        </is>
      </c>
      <c r="E4233" t="inlineStr">
        <is>
          <t>2019-20</t>
        </is>
      </c>
      <c r="F4233" t="inlineStr">
        <is>
          <t>Haricot sec</t>
        </is>
      </c>
      <c r="G4233" t="inlineStr"/>
      <c r="H4233" t="inlineStr"/>
      <c r="I4233" t="inlineStr"/>
      <c r="J4233" t="inlineStr">
        <is>
          <t>Le stock à la ferme est négligé</t>
        </is>
      </c>
      <c r="K4233" t="inlineStr"/>
      <c r="L4233" t="inlineStr">
        <is>
          <t>Stock final à la ferme</t>
        </is>
      </c>
      <c r="M4233" t="inlineStr"/>
      <c r="N4233" t="inlineStr"/>
      <c r="O4233" t="n">
        <v>-0</v>
      </c>
      <c r="P4233" t="inlineStr"/>
      <c r="Q4233" t="inlineStr"/>
    </row>
    <row r="4234" ht="15" customHeight="1" s="1003">
      <c r="A4234" s="1019" t="inlineStr">
        <is>
          <t>Ferme</t>
        </is>
      </c>
      <c r="B4234" t="inlineStr">
        <is>
          <t>Graines autoconsommées</t>
        </is>
      </c>
      <c r="C4234" t="inlineStr">
        <is>
          <t>kt</t>
        </is>
      </c>
      <c r="D4234" t="inlineStr">
        <is>
          <t>France</t>
        </is>
      </c>
      <c r="E4234" t="inlineStr">
        <is>
          <t>2019-20</t>
        </is>
      </c>
      <c r="F4234" t="inlineStr">
        <is>
          <t>Haricot sec</t>
        </is>
      </c>
      <c r="G4234" t="inlineStr"/>
      <c r="H4234" t="inlineStr"/>
      <c r="I4234" t="inlineStr"/>
      <c r="J4234" t="inlineStr"/>
      <c r="K4234" t="inlineStr"/>
      <c r="L4234" t="inlineStr"/>
      <c r="M4234" t="inlineStr"/>
      <c r="N4234" t="inlineStr"/>
      <c r="O4234" t="n">
        <v>8.18</v>
      </c>
      <c r="P4234" t="inlineStr"/>
      <c r="Q4234" t="inlineStr"/>
    </row>
    <row r="4235" ht="15" customHeight="1" s="1003">
      <c r="A4235" s="1019" t="inlineStr">
        <is>
          <t>Ferme</t>
        </is>
      </c>
      <c r="B4235" t="inlineStr">
        <is>
          <t>Stock final</t>
        </is>
      </c>
      <c r="C4235" t="inlineStr">
        <is>
          <t>kt</t>
        </is>
      </c>
      <c r="D4235" t="inlineStr">
        <is>
          <t>France</t>
        </is>
      </c>
      <c r="E4235" t="inlineStr">
        <is>
          <t>2019-20</t>
        </is>
      </c>
      <c r="F4235" t="inlineStr">
        <is>
          <t>Haricot sec</t>
        </is>
      </c>
      <c r="G4235" t="inlineStr"/>
      <c r="H4235" t="inlineStr"/>
      <c r="I4235" t="inlineStr"/>
      <c r="J4235" t="inlineStr"/>
      <c r="K4235" t="inlineStr"/>
      <c r="L4235" t="inlineStr"/>
      <c r="M4235" t="inlineStr"/>
      <c r="N4235" t="inlineStr"/>
      <c r="O4235" t="n">
        <v>0</v>
      </c>
      <c r="P4235" t="inlineStr"/>
      <c r="Q4235" t="inlineStr"/>
    </row>
    <row r="4236" ht="15" customHeight="1" s="1003">
      <c r="A4236" s="1019" t="inlineStr">
        <is>
          <t>OS</t>
        </is>
      </c>
      <c r="B4236" t="inlineStr">
        <is>
          <t>Graines collectées</t>
        </is>
      </c>
      <c r="C4236" t="inlineStr">
        <is>
          <t>kt</t>
        </is>
      </c>
      <c r="D4236" t="inlineStr">
        <is>
          <t>France</t>
        </is>
      </c>
      <c r="E4236" t="inlineStr">
        <is>
          <t>2019-20</t>
        </is>
      </c>
      <c r="F4236" t="inlineStr">
        <is>
          <t>Haricot sec</t>
        </is>
      </c>
      <c r="G4236" t="inlineStr"/>
      <c r="H4236" t="inlineStr"/>
      <c r="I4236" t="inlineStr"/>
      <c r="J4236" t="inlineStr"/>
      <c r="K4236" t="inlineStr"/>
      <c r="L4236" t="inlineStr"/>
      <c r="M4236" t="inlineStr"/>
      <c r="N4236" t="inlineStr"/>
      <c r="O4236" t="n">
        <v>8.09</v>
      </c>
      <c r="P4236" t="inlineStr"/>
      <c r="Q4236" t="inlineStr"/>
    </row>
    <row r="4237" ht="15" customHeight="1" s="1003">
      <c r="A4237" s="1019" t="inlineStr">
        <is>
          <t>OS</t>
        </is>
      </c>
      <c r="B4237" t="inlineStr">
        <is>
          <t>Stock final collecteurs</t>
        </is>
      </c>
      <c r="C4237" t="inlineStr">
        <is>
          <t>kt</t>
        </is>
      </c>
      <c r="D4237" t="inlineStr">
        <is>
          <t>France</t>
        </is>
      </c>
      <c r="E4237" t="inlineStr">
        <is>
          <t>2019-20</t>
        </is>
      </c>
      <c r="F4237" t="inlineStr">
        <is>
          <t>Haricot sec</t>
        </is>
      </c>
      <c r="G4237" t="inlineStr"/>
      <c r="H4237" t="inlineStr">
        <is>
          <t>0</t>
        </is>
      </c>
      <c r="I4237" t="inlineStr">
        <is>
          <t>0</t>
        </is>
      </c>
      <c r="J4237" t="inlineStr">
        <is>
          <t>10 % de la récolte est stockée</t>
        </is>
      </c>
      <c r="K4237" t="inlineStr">
        <is>
          <t>Répartition</t>
        </is>
      </c>
      <c r="L4237" t="inlineStr">
        <is>
          <t>Part du stock final</t>
        </is>
      </c>
      <c r="M4237" t="inlineStr">
        <is>
          <t>0</t>
        </is>
      </c>
      <c r="N4237" t="inlineStr"/>
      <c r="O4237" t="n">
        <v>1.64</v>
      </c>
      <c r="P4237" t="inlineStr"/>
      <c r="Q4237" t="inlineStr"/>
    </row>
    <row r="4238" ht="15" customHeight="1" s="1003">
      <c r="A4238" s="1019" t="inlineStr">
        <is>
          <t>OS</t>
        </is>
      </c>
      <c r="B4238" t="inlineStr">
        <is>
          <t>Stock final</t>
        </is>
      </c>
      <c r="C4238" t="inlineStr">
        <is>
          <t>kt</t>
        </is>
      </c>
      <c r="D4238" t="inlineStr">
        <is>
          <t>France</t>
        </is>
      </c>
      <c r="E4238" t="inlineStr">
        <is>
          <t>2019-20</t>
        </is>
      </c>
      <c r="F4238" t="inlineStr">
        <is>
          <t>Haricot sec</t>
        </is>
      </c>
      <c r="G4238" t="inlineStr"/>
      <c r="H4238" t="inlineStr"/>
      <c r="I4238" t="inlineStr"/>
      <c r="J4238" t="inlineStr">
        <is>
          <t>10 % de la récolte est stockée</t>
        </is>
      </c>
      <c r="K4238" t="inlineStr">
        <is>
          <t>Répartition</t>
        </is>
      </c>
      <c r="L4238" t="inlineStr">
        <is>
          <t>Part du stock final</t>
        </is>
      </c>
      <c r="M4238" t="inlineStr"/>
      <c r="N4238" t="inlineStr"/>
      <c r="O4238" t="n">
        <v>1.64</v>
      </c>
      <c r="P4238" t="inlineStr"/>
      <c r="Q4238" t="inlineStr"/>
    </row>
    <row r="4239" ht="15" customHeight="1" s="1003">
      <c r="A4239" s="1019" t="inlineStr">
        <is>
          <t>OS</t>
        </is>
      </c>
      <c r="B4239" t="inlineStr">
        <is>
          <t>Issues de silo</t>
        </is>
      </c>
      <c r="C4239" t="inlineStr">
        <is>
          <t>kt</t>
        </is>
      </c>
      <c r="D4239" t="inlineStr">
        <is>
          <t>France</t>
        </is>
      </c>
      <c r="E4239" t="inlineStr">
        <is>
          <t>2019-20</t>
        </is>
      </c>
      <c r="F4239" t="inlineStr">
        <is>
          <t>Haricot sec</t>
        </is>
      </c>
      <c r="G4239" t="inlineStr"/>
      <c r="H4239" t="inlineStr">
        <is>
          <t>Ratio d'issues de silo = 1 % (ONRB - FranceAgriMer)</t>
        </is>
      </c>
      <c r="I4239" t="inlineStr">
        <is>
          <t>ONRB - FranceAgriMer</t>
        </is>
      </c>
      <c r="J4239" t="inlineStr">
        <is>
          <t>Même ratio d'issues de silo que les pois et fèveroles</t>
        </is>
      </c>
      <c r="K4239" t="inlineStr">
        <is>
          <t>Rendement</t>
        </is>
      </c>
      <c r="L4239" t="inlineStr">
        <is>
          <t>Ratio d'issues de silo</t>
        </is>
      </c>
      <c r="M4239" t="inlineStr">
        <is>
          <t>Issues de silo - ONRB</t>
        </is>
      </c>
      <c r="N4239" t="inlineStr"/>
      <c r="O4239" t="n">
        <v>0.08</v>
      </c>
      <c r="P4239" t="inlineStr"/>
      <c r="Q4239" t="inlineStr"/>
    </row>
    <row r="4240" ht="15" customHeight="1" s="1003">
      <c r="A4240" s="1019" t="inlineStr">
        <is>
          <t>Trituration</t>
        </is>
      </c>
      <c r="B4240" t="inlineStr">
        <is>
          <t>Huile</t>
        </is>
      </c>
      <c r="C4240" t="inlineStr">
        <is>
          <t>kt</t>
        </is>
      </c>
      <c r="D4240" t="inlineStr">
        <is>
          <t>France</t>
        </is>
      </c>
      <c r="E4240" t="inlineStr">
        <is>
          <t>2019-20</t>
        </is>
      </c>
      <c r="F4240" t="inlineStr">
        <is>
          <t>Haricot sec</t>
        </is>
      </c>
      <c r="G4240" t="inlineStr"/>
      <c r="H4240" t="inlineStr"/>
      <c r="I4240" t="inlineStr"/>
      <c r="J4240" t="inlineStr">
        <is>
          <t>Pas de trituration</t>
        </is>
      </c>
      <c r="K4240" t="inlineStr"/>
      <c r="L4240" t="inlineStr"/>
      <c r="M4240" t="inlineStr"/>
      <c r="N4240" t="inlineStr"/>
      <c r="O4240" t="n">
        <v>-0</v>
      </c>
      <c r="P4240" t="inlineStr"/>
      <c r="Q4240" t="inlineStr"/>
    </row>
    <row r="4241" ht="15" customHeight="1" s="1003">
      <c r="A4241" s="1019" t="inlineStr">
        <is>
          <t>Trituration</t>
        </is>
      </c>
      <c r="B4241" t="inlineStr">
        <is>
          <t>Tourteaux</t>
        </is>
      </c>
      <c r="C4241" t="inlineStr">
        <is>
          <t>kt</t>
        </is>
      </c>
      <c r="D4241" t="inlineStr">
        <is>
          <t>France</t>
        </is>
      </c>
      <c r="E4241" t="inlineStr">
        <is>
          <t>2019-20</t>
        </is>
      </c>
      <c r="F4241" t="inlineStr">
        <is>
          <t>Haricot sec</t>
        </is>
      </c>
      <c r="G4241" t="inlineStr"/>
      <c r="H4241" t="inlineStr"/>
      <c r="I4241" t="inlineStr"/>
      <c r="J4241" t="inlineStr"/>
      <c r="K4241" t="inlineStr"/>
      <c r="L4241" t="inlineStr"/>
      <c r="M4241" t="inlineStr"/>
      <c r="N4241" t="inlineStr"/>
      <c r="O4241" t="n">
        <v>-0</v>
      </c>
      <c r="P4241" t="inlineStr"/>
      <c r="Q4241" t="inlineStr"/>
    </row>
    <row r="4242" ht="15" customHeight="1" s="1003">
      <c r="A4242" s="1019" t="inlineStr">
        <is>
          <t>Trituration</t>
        </is>
      </c>
      <c r="B4242" t="inlineStr">
        <is>
          <t>Coques (+ eau)</t>
        </is>
      </c>
      <c r="C4242" t="inlineStr">
        <is>
          <t>kt</t>
        </is>
      </c>
      <c r="D4242" t="inlineStr">
        <is>
          <t>France</t>
        </is>
      </c>
      <c r="E4242" t="inlineStr">
        <is>
          <t>2019-20</t>
        </is>
      </c>
      <c r="F4242" t="inlineStr">
        <is>
          <t>Haricot sec</t>
        </is>
      </c>
      <c r="G4242" t="inlineStr"/>
      <c r="H4242" t="inlineStr"/>
      <c r="I4242" t="inlineStr"/>
      <c r="J4242" t="inlineStr"/>
      <c r="K4242" t="inlineStr"/>
      <c r="L4242" t="inlineStr"/>
      <c r="M4242" t="inlineStr"/>
      <c r="N4242" t="inlineStr"/>
      <c r="O4242" t="n">
        <v>0</v>
      </c>
      <c r="P4242" t="inlineStr"/>
      <c r="Q4242" t="inlineStr"/>
    </row>
    <row r="4243" ht="15" customHeight="1" s="1003">
      <c r="A4243" s="1019" t="inlineStr">
        <is>
          <t>Moulin</t>
        </is>
      </c>
      <c r="B4243" t="inlineStr">
        <is>
          <t>Grignons d'olive</t>
        </is>
      </c>
      <c r="C4243" t="inlineStr">
        <is>
          <t>kt</t>
        </is>
      </c>
      <c r="D4243" t="inlineStr">
        <is>
          <t>France</t>
        </is>
      </c>
      <c r="E4243" t="inlineStr">
        <is>
          <t>2019-20</t>
        </is>
      </c>
      <c r="F4243" t="inlineStr">
        <is>
          <t>Haricot sec</t>
        </is>
      </c>
      <c r="G4243" t="inlineStr"/>
      <c r="H4243" t="inlineStr"/>
      <c r="I4243" t="inlineStr"/>
      <c r="J4243" t="inlineStr"/>
      <c r="K4243" t="inlineStr"/>
      <c r="L4243" t="inlineStr">
        <is>
          <t>Production de grignons d'olive</t>
        </is>
      </c>
      <c r="M4243" t="inlineStr"/>
      <c r="N4243" t="inlineStr"/>
      <c r="O4243" t="n">
        <v>-0</v>
      </c>
      <c r="P4243" t="n">
        <v>0</v>
      </c>
      <c r="Q4243" t="n">
        <v>500000000</v>
      </c>
    </row>
    <row r="4244" ht="15" customHeight="1" s="1003">
      <c r="A4244" s="1019" t="inlineStr">
        <is>
          <t>Moulin</t>
        </is>
      </c>
      <c r="B4244" t="inlineStr">
        <is>
          <t>Huile d'olive</t>
        </is>
      </c>
      <c r="C4244" t="inlineStr">
        <is>
          <t>kt</t>
        </is>
      </c>
      <c r="D4244" t="inlineStr">
        <is>
          <t>France</t>
        </is>
      </c>
      <c r="E4244" t="inlineStr">
        <is>
          <t>2019-20</t>
        </is>
      </c>
      <c r="F4244" t="inlineStr">
        <is>
          <t>Haricot sec</t>
        </is>
      </c>
      <c r="G4244" t="inlineStr"/>
      <c r="H4244" t="inlineStr"/>
      <c r="I4244" t="inlineStr"/>
      <c r="J4244" t="inlineStr"/>
      <c r="K4244" t="inlineStr"/>
      <c r="L4244" t="inlineStr"/>
      <c r="M4244" t="inlineStr"/>
      <c r="N4244" t="inlineStr"/>
      <c r="O4244" t="n">
        <v>-0</v>
      </c>
      <c r="P4244" t="n">
        <v>0</v>
      </c>
      <c r="Q4244" t="n">
        <v>500000000</v>
      </c>
    </row>
    <row r="4245" ht="15" customHeight="1" s="1003">
      <c r="A4245" s="1019" t="inlineStr">
        <is>
          <t>Conservation ou préparation d'olives</t>
        </is>
      </c>
      <c r="B4245" t="inlineStr">
        <is>
          <t>Olives de table</t>
        </is>
      </c>
      <c r="C4245" t="inlineStr">
        <is>
          <t>kt</t>
        </is>
      </c>
      <c r="D4245" t="inlineStr">
        <is>
          <t>France</t>
        </is>
      </c>
      <c r="E4245" t="inlineStr">
        <is>
          <t>2019-20</t>
        </is>
      </c>
      <c r="F4245" t="inlineStr">
        <is>
          <t>Haricot sec</t>
        </is>
      </c>
      <c r="G4245" t="inlineStr"/>
      <c r="H4245" t="inlineStr"/>
      <c r="I4245" t="inlineStr"/>
      <c r="J4245" t="inlineStr"/>
      <c r="K4245" t="inlineStr"/>
      <c r="L4245" t="inlineStr"/>
      <c r="M4245" t="inlineStr"/>
      <c r="N4245" t="inlineStr"/>
      <c r="O4245" t="n">
        <v>-0</v>
      </c>
      <c r="P4245" t="n">
        <v>0</v>
      </c>
      <c r="Q4245" t="n">
        <v>500000000</v>
      </c>
    </row>
    <row r="4246" ht="15" customHeight="1" s="1003">
      <c r="A4246" s="1019" t="inlineStr">
        <is>
          <t>Fabrication de produits alimentaires</t>
        </is>
      </c>
      <c r="B4246" t="inlineStr">
        <is>
          <t>Produits alimentaires</t>
        </is>
      </c>
      <c r="C4246" t="inlineStr">
        <is>
          <t>kt</t>
        </is>
      </c>
      <c r="D4246" t="inlineStr">
        <is>
          <t>France</t>
        </is>
      </c>
      <c r="E4246" t="inlineStr">
        <is>
          <t>2019-20</t>
        </is>
      </c>
      <c r="F4246" t="inlineStr">
        <is>
          <t>Haricot sec</t>
        </is>
      </c>
      <c r="G4246" t="inlineStr"/>
      <c r="H4246" t="inlineStr"/>
      <c r="I4246" t="inlineStr"/>
      <c r="J4246" t="inlineStr"/>
      <c r="K4246" t="inlineStr"/>
      <c r="L4246" t="inlineStr"/>
      <c r="M4246" t="inlineStr"/>
      <c r="N4246" t="inlineStr"/>
      <c r="O4246" t="n">
        <v>34.1</v>
      </c>
      <c r="P4246" t="inlineStr"/>
      <c r="Q4246" t="inlineStr"/>
    </row>
    <row r="4247" ht="15" customHeight="1" s="1003">
      <c r="A4247" s="1019" t="inlineStr">
        <is>
          <t>Amidonnerie</t>
        </is>
      </c>
      <c r="B4247" t="inlineStr">
        <is>
          <t>Fibres, lipides et sons</t>
        </is>
      </c>
      <c r="C4247" t="inlineStr">
        <is>
          <t>kt</t>
        </is>
      </c>
      <c r="D4247" t="inlineStr">
        <is>
          <t>France</t>
        </is>
      </c>
      <c r="E4247" t="inlineStr">
        <is>
          <t>2019-20</t>
        </is>
      </c>
      <c r="F4247" t="inlineStr">
        <is>
          <t>Haricot sec</t>
        </is>
      </c>
      <c r="G4247" t="inlineStr"/>
      <c r="H4247" t="inlineStr"/>
      <c r="I4247" t="inlineStr"/>
      <c r="J4247" t="inlineStr"/>
      <c r="K4247" t="inlineStr"/>
      <c r="L4247" t="inlineStr"/>
      <c r="M4247" t="inlineStr"/>
      <c r="N4247" t="inlineStr"/>
      <c r="O4247" t="n">
        <v>-0</v>
      </c>
      <c r="P4247" t="n">
        <v>0</v>
      </c>
      <c r="Q4247" t="n">
        <v>-0</v>
      </c>
    </row>
    <row r="4248" ht="15" customHeight="1" s="1003">
      <c r="A4248" s="1019" t="inlineStr">
        <is>
          <t>Amidonnerie</t>
        </is>
      </c>
      <c r="B4248" t="inlineStr">
        <is>
          <t>Amidon</t>
        </is>
      </c>
      <c r="C4248" t="inlineStr">
        <is>
          <t>kt</t>
        </is>
      </c>
      <c r="D4248" t="inlineStr">
        <is>
          <t>France</t>
        </is>
      </c>
      <c r="E4248" t="inlineStr">
        <is>
          <t>2019-20</t>
        </is>
      </c>
      <c r="F4248" t="inlineStr">
        <is>
          <t>Haricot sec</t>
        </is>
      </c>
      <c r="G4248" t="inlineStr"/>
      <c r="H4248" t="inlineStr"/>
      <c r="I4248" t="inlineStr"/>
      <c r="J4248" t="inlineStr"/>
      <c r="K4248" t="inlineStr"/>
      <c r="L4248" t="inlineStr"/>
      <c r="M4248" t="inlineStr"/>
      <c r="N4248" t="inlineStr"/>
      <c r="O4248" t="n">
        <v>-0</v>
      </c>
      <c r="P4248" t="n">
        <v>0</v>
      </c>
      <c r="Q4248" t="n">
        <v>-0</v>
      </c>
    </row>
    <row r="4249" ht="15" customHeight="1" s="1003">
      <c r="A4249" s="1019" t="inlineStr">
        <is>
          <t>Amidonnerie</t>
        </is>
      </c>
      <c r="B4249" t="inlineStr">
        <is>
          <t>Protéine</t>
        </is>
      </c>
      <c r="C4249" t="inlineStr">
        <is>
          <t>kt</t>
        </is>
      </c>
      <c r="D4249" t="inlineStr">
        <is>
          <t>France</t>
        </is>
      </c>
      <c r="E4249" t="inlineStr">
        <is>
          <t>2019-20</t>
        </is>
      </c>
      <c r="F4249" t="inlineStr">
        <is>
          <t>Haricot sec</t>
        </is>
      </c>
      <c r="G4249" t="inlineStr"/>
      <c r="H4249" t="inlineStr"/>
      <c r="I4249" t="inlineStr"/>
      <c r="J4249" t="inlineStr"/>
      <c r="K4249" t="inlineStr"/>
      <c r="L4249" t="inlineStr"/>
      <c r="M4249" t="inlineStr"/>
      <c r="N4249" t="inlineStr"/>
      <c r="O4249" t="n">
        <v>-0</v>
      </c>
      <c r="P4249" t="n">
        <v>0</v>
      </c>
      <c r="Q4249" t="n">
        <v>-0</v>
      </c>
    </row>
    <row r="4250" ht="15" customHeight="1" s="1003">
      <c r="A4250" s="1019" t="inlineStr">
        <is>
          <t>Meunerie</t>
        </is>
      </c>
      <c r="B4250" t="inlineStr">
        <is>
          <t>Sons</t>
        </is>
      </c>
      <c r="C4250" t="inlineStr">
        <is>
          <t>kt</t>
        </is>
      </c>
      <c r="D4250" t="inlineStr">
        <is>
          <t>France</t>
        </is>
      </c>
      <c r="E4250" t="inlineStr">
        <is>
          <t>2019-20</t>
        </is>
      </c>
      <c r="F4250" t="inlineStr">
        <is>
          <t>Haricot sec</t>
        </is>
      </c>
      <c r="G4250" t="inlineStr"/>
      <c r="H4250" t="inlineStr"/>
      <c r="I4250" t="inlineStr"/>
      <c r="J4250" t="inlineStr"/>
      <c r="K4250" t="inlineStr"/>
      <c r="L4250" t="inlineStr"/>
      <c r="M4250" t="inlineStr"/>
      <c r="N4250" t="inlineStr"/>
      <c r="O4250" t="n">
        <v>-0</v>
      </c>
      <c r="P4250" t="n">
        <v>0</v>
      </c>
      <c r="Q4250" t="n">
        <v>-0</v>
      </c>
    </row>
    <row r="4251" ht="15" customHeight="1" s="1003">
      <c r="A4251" s="1019" t="inlineStr">
        <is>
          <t>Meunerie</t>
        </is>
      </c>
      <c r="B4251" t="inlineStr">
        <is>
          <t>Farine</t>
        </is>
      </c>
      <c r="C4251" t="inlineStr">
        <is>
          <t>kt</t>
        </is>
      </c>
      <c r="D4251" t="inlineStr">
        <is>
          <t>France</t>
        </is>
      </c>
      <c r="E4251" t="inlineStr">
        <is>
          <t>2019-20</t>
        </is>
      </c>
      <c r="F4251" t="inlineStr">
        <is>
          <t>Haricot sec</t>
        </is>
      </c>
      <c r="G4251" t="inlineStr"/>
      <c r="H4251" t="inlineStr"/>
      <c r="I4251" t="inlineStr"/>
      <c r="J4251" t="inlineStr"/>
      <c r="K4251" t="inlineStr"/>
      <c r="L4251" t="inlineStr"/>
      <c r="M4251" t="inlineStr"/>
      <c r="N4251" t="inlineStr"/>
      <c r="O4251" t="n">
        <v>-0</v>
      </c>
      <c r="P4251" t="n">
        <v>0</v>
      </c>
      <c r="Q4251" t="n">
        <v>-0</v>
      </c>
    </row>
    <row r="4252" ht="15" customHeight="1" s="1003">
      <c r="A4252" s="1019" t="inlineStr">
        <is>
          <t>Fabrication d'ingrédients</t>
        </is>
      </c>
      <c r="B4252" t="inlineStr">
        <is>
          <t>Amidon, fibres, lipides et sons</t>
        </is>
      </c>
      <c r="C4252" t="inlineStr">
        <is>
          <t>kt</t>
        </is>
      </c>
      <c r="D4252" t="inlineStr">
        <is>
          <t>France</t>
        </is>
      </c>
      <c r="E4252" t="inlineStr">
        <is>
          <t>2019-20</t>
        </is>
      </c>
      <c r="F4252" t="inlineStr">
        <is>
          <t>Haricot sec</t>
        </is>
      </c>
      <c r="G4252" t="inlineStr"/>
      <c r="H4252" t="inlineStr"/>
      <c r="I4252" t="inlineStr"/>
      <c r="J4252" t="inlineStr"/>
      <c r="K4252" t="inlineStr"/>
      <c r="L4252" t="inlineStr"/>
      <c r="M4252" t="inlineStr"/>
      <c r="N4252" t="inlineStr"/>
      <c r="O4252" t="n">
        <v>-0</v>
      </c>
      <c r="P4252" t="n">
        <v>0</v>
      </c>
      <c r="Q4252" t="n">
        <v>-0</v>
      </c>
    </row>
    <row r="4253" ht="15" customHeight="1" s="1003">
      <c r="A4253" s="1019" t="inlineStr">
        <is>
          <t>Fabrication d'ingrédients</t>
        </is>
      </c>
      <c r="B4253" t="inlineStr">
        <is>
          <t>MPV</t>
        </is>
      </c>
      <c r="C4253" t="inlineStr">
        <is>
          <t>kt</t>
        </is>
      </c>
      <c r="D4253" t="inlineStr">
        <is>
          <t>France</t>
        </is>
      </c>
      <c r="E4253" t="inlineStr">
        <is>
          <t>2019-20</t>
        </is>
      </c>
      <c r="F4253" t="inlineStr">
        <is>
          <t>Haricot sec</t>
        </is>
      </c>
      <c r="G4253" t="inlineStr"/>
      <c r="H4253" t="inlineStr"/>
      <c r="I4253" t="inlineStr"/>
      <c r="J4253" t="inlineStr"/>
      <c r="K4253" t="inlineStr"/>
      <c r="L4253" t="inlineStr"/>
      <c r="M4253" t="inlineStr"/>
      <c r="N4253" t="inlineStr"/>
      <c r="O4253" t="n">
        <v>-0</v>
      </c>
      <c r="P4253" t="n">
        <v>0</v>
      </c>
      <c r="Q4253" t="n">
        <v>-0</v>
      </c>
    </row>
    <row r="4254" ht="15" customHeight="1" s="1003">
      <c r="A4254" s="1019" t="inlineStr">
        <is>
          <t>Ecart statistique</t>
        </is>
      </c>
      <c r="B4254" t="inlineStr">
        <is>
          <t>Graines collectées</t>
        </is>
      </c>
      <c r="C4254" t="inlineStr">
        <is>
          <t>kt</t>
        </is>
      </c>
      <c r="D4254" t="inlineStr">
        <is>
          <t>France</t>
        </is>
      </c>
      <c r="E4254" t="inlineStr">
        <is>
          <t>2019-20</t>
        </is>
      </c>
      <c r="F4254" t="inlineStr">
        <is>
          <t>Haricot sec</t>
        </is>
      </c>
      <c r="G4254" t="inlineStr"/>
      <c r="H4254" t="inlineStr"/>
      <c r="I4254" t="inlineStr"/>
      <c r="J4254" t="inlineStr"/>
      <c r="K4254" t="inlineStr"/>
      <c r="L4254" t="inlineStr"/>
      <c r="M4254" t="inlineStr"/>
      <c r="N4254" t="inlineStr"/>
      <c r="O4254" t="n">
        <v>-0</v>
      </c>
      <c r="P4254" t="inlineStr"/>
      <c r="Q4254" t="inlineStr"/>
    </row>
    <row r="4255" ht="15" customHeight="1" s="1003">
      <c r="A4255" s="1019" t="inlineStr">
        <is>
          <t>Ecart statistique</t>
        </is>
      </c>
      <c r="B4255" t="inlineStr">
        <is>
          <t>Olives</t>
        </is>
      </c>
      <c r="C4255" t="inlineStr">
        <is>
          <t>kt</t>
        </is>
      </c>
      <c r="D4255" t="inlineStr">
        <is>
          <t>France</t>
        </is>
      </c>
      <c r="E4255" t="inlineStr">
        <is>
          <t>2019-20</t>
        </is>
      </c>
      <c r="F4255" t="inlineStr">
        <is>
          <t>Haricot sec</t>
        </is>
      </c>
      <c r="G4255" t="inlineStr"/>
      <c r="H4255" t="inlineStr"/>
      <c r="I4255" t="inlineStr"/>
      <c r="J4255" t="inlineStr"/>
      <c r="K4255" t="inlineStr"/>
      <c r="L4255" t="inlineStr"/>
      <c r="M4255" t="inlineStr"/>
      <c r="N4255" t="inlineStr"/>
      <c r="O4255" t="n">
        <v>-0</v>
      </c>
      <c r="P4255" t="n">
        <v>0</v>
      </c>
      <c r="Q4255" t="n">
        <v>500000000</v>
      </c>
    </row>
    <row r="4256" ht="15" customHeight="1" s="1003">
      <c r="A4256" s="1019" t="inlineStr">
        <is>
          <t>Ecart statistique</t>
        </is>
      </c>
      <c r="B4256" t="inlineStr">
        <is>
          <t>Fabrication de produits alimentaires</t>
        </is>
      </c>
      <c r="C4256" t="inlineStr">
        <is>
          <t>kt</t>
        </is>
      </c>
      <c r="D4256" t="inlineStr">
        <is>
          <t>France</t>
        </is>
      </c>
      <c r="E4256" t="inlineStr">
        <is>
          <t>2019-20</t>
        </is>
      </c>
      <c r="F4256" t="inlineStr">
        <is>
          <t>Haricot sec</t>
        </is>
      </c>
      <c r="G4256" t="inlineStr"/>
      <c r="H4256" t="inlineStr"/>
      <c r="I4256" t="inlineStr"/>
      <c r="J4256" t="inlineStr"/>
      <c r="K4256" t="inlineStr"/>
      <c r="L4256" t="inlineStr"/>
      <c r="M4256" t="inlineStr"/>
      <c r="N4256" t="inlineStr"/>
      <c r="O4256" t="n">
        <v>-0</v>
      </c>
      <c r="P4256" t="inlineStr"/>
      <c r="Q4256" t="inlineStr"/>
    </row>
    <row r="4257" ht="15" customHeight="1" s="1003">
      <c r="A4257" s="1019" t="inlineStr">
        <is>
          <t>Ecart statistique</t>
        </is>
      </c>
      <c r="B4257" t="inlineStr">
        <is>
          <t>Olives de table</t>
        </is>
      </c>
      <c r="C4257" t="inlineStr">
        <is>
          <t>kt</t>
        </is>
      </c>
      <c r="D4257" t="inlineStr">
        <is>
          <t>France</t>
        </is>
      </c>
      <c r="E4257" t="inlineStr">
        <is>
          <t>2019-20</t>
        </is>
      </c>
      <c r="F4257" t="inlineStr">
        <is>
          <t>Haricot sec</t>
        </is>
      </c>
      <c r="G4257" t="inlineStr"/>
      <c r="H4257" t="inlineStr"/>
      <c r="I4257" t="inlineStr"/>
      <c r="J4257" t="inlineStr"/>
      <c r="K4257" t="inlineStr"/>
      <c r="L4257" t="inlineStr"/>
      <c r="M4257" t="inlineStr"/>
      <c r="N4257" t="inlineStr"/>
      <c r="O4257" t="n">
        <v>-0</v>
      </c>
      <c r="P4257" t="n">
        <v>0</v>
      </c>
      <c r="Q4257" t="n">
        <v>500000000</v>
      </c>
    </row>
    <row r="4258" ht="15" customHeight="1" s="1003">
      <c r="A4258" s="1019" t="inlineStr">
        <is>
          <t>Import</t>
        </is>
      </c>
      <c r="B4258" t="inlineStr">
        <is>
          <t>Huile</t>
        </is>
      </c>
      <c r="C4258" t="inlineStr">
        <is>
          <t>kt</t>
        </is>
      </c>
      <c r="D4258" t="inlineStr">
        <is>
          <t>France</t>
        </is>
      </c>
      <c r="E4258" t="inlineStr">
        <is>
          <t>2019-20</t>
        </is>
      </c>
      <c r="F4258" t="inlineStr">
        <is>
          <t>Haricot sec</t>
        </is>
      </c>
      <c r="G4258" t="inlineStr"/>
      <c r="H4258" t="inlineStr"/>
      <c r="I4258" t="inlineStr"/>
      <c r="J4258" t="inlineStr"/>
      <c r="K4258" t="inlineStr"/>
      <c r="L4258" t="inlineStr"/>
      <c r="M4258" t="inlineStr"/>
      <c r="N4258" t="inlineStr"/>
      <c r="O4258" t="n">
        <v>-0</v>
      </c>
      <c r="P4258" t="n">
        <v>0</v>
      </c>
      <c r="Q4258" t="n">
        <v>500000000</v>
      </c>
    </row>
    <row r="4259" ht="15" customHeight="1" s="1003">
      <c r="A4259" s="1019" t="inlineStr">
        <is>
          <t>Import</t>
        </is>
      </c>
      <c r="B4259" t="inlineStr">
        <is>
          <t>Tourteaux</t>
        </is>
      </c>
      <c r="C4259" t="inlineStr">
        <is>
          <t>kt</t>
        </is>
      </c>
      <c r="D4259" t="inlineStr">
        <is>
          <t>France</t>
        </is>
      </c>
      <c r="E4259" t="inlineStr">
        <is>
          <t>2019-20</t>
        </is>
      </c>
      <c r="F4259" t="inlineStr">
        <is>
          <t>Haricot sec</t>
        </is>
      </c>
      <c r="G4259" t="inlineStr"/>
      <c r="H4259" t="inlineStr"/>
      <c r="I4259" t="inlineStr"/>
      <c r="J4259" t="inlineStr"/>
      <c r="K4259" t="inlineStr"/>
      <c r="L4259" t="inlineStr"/>
      <c r="M4259" t="inlineStr"/>
      <c r="N4259" t="inlineStr"/>
      <c r="O4259" t="n">
        <v>-0</v>
      </c>
      <c r="P4259" t="n">
        <v>0</v>
      </c>
      <c r="Q4259" t="n">
        <v>500000000</v>
      </c>
    </row>
    <row r="4260" ht="15" customHeight="1" s="1003">
      <c r="A4260" s="1019" t="inlineStr">
        <is>
          <t>Import</t>
        </is>
      </c>
      <c r="B4260" t="inlineStr">
        <is>
          <t>Olives</t>
        </is>
      </c>
      <c r="C4260" t="inlineStr">
        <is>
          <t>kt</t>
        </is>
      </c>
      <c r="D4260" t="inlineStr">
        <is>
          <t>France</t>
        </is>
      </c>
      <c r="E4260" t="inlineStr">
        <is>
          <t>2019-20</t>
        </is>
      </c>
      <c r="F4260" t="inlineStr">
        <is>
          <t>Haricot sec</t>
        </is>
      </c>
      <c r="G4260" t="inlineStr"/>
      <c r="H4260" t="inlineStr"/>
      <c r="I4260" t="inlineStr"/>
      <c r="J4260" t="inlineStr"/>
      <c r="K4260" t="inlineStr"/>
      <c r="L4260" t="inlineStr"/>
      <c r="M4260" t="inlineStr"/>
      <c r="N4260" t="inlineStr"/>
      <c r="O4260" t="n">
        <v>-0</v>
      </c>
      <c r="P4260" t="n">
        <v>0</v>
      </c>
      <c r="Q4260" t="n">
        <v>500000000</v>
      </c>
    </row>
    <row r="4261" ht="15" customHeight="1" s="1003">
      <c r="A4261" s="1019" t="inlineStr">
        <is>
          <t>Import</t>
        </is>
      </c>
      <c r="B4261" t="inlineStr">
        <is>
          <t>Huile d'olive</t>
        </is>
      </c>
      <c r="C4261" t="inlineStr">
        <is>
          <t>kt</t>
        </is>
      </c>
      <c r="D4261" t="inlineStr">
        <is>
          <t>France</t>
        </is>
      </c>
      <c r="E4261" t="inlineStr">
        <is>
          <t>2019-20</t>
        </is>
      </c>
      <c r="F4261" t="inlineStr">
        <is>
          <t>Haricot sec</t>
        </is>
      </c>
      <c r="G4261" t="inlineStr"/>
      <c r="H4261" t="inlineStr"/>
      <c r="I4261" t="inlineStr"/>
      <c r="J4261" t="inlineStr"/>
      <c r="K4261" t="inlineStr"/>
      <c r="L4261" t="inlineStr"/>
      <c r="M4261" t="inlineStr"/>
      <c r="N4261" t="inlineStr"/>
      <c r="O4261" t="n">
        <v>-0</v>
      </c>
      <c r="P4261" t="n">
        <v>0</v>
      </c>
      <c r="Q4261" t="n">
        <v>500000000</v>
      </c>
    </row>
    <row r="4262" ht="15" customHeight="1" s="1003">
      <c r="A4262" s="1019" t="inlineStr">
        <is>
          <t>Import</t>
        </is>
      </c>
      <c r="B4262" t="inlineStr">
        <is>
          <t>Grignons d'olive</t>
        </is>
      </c>
      <c r="C4262" t="inlineStr">
        <is>
          <t>kt</t>
        </is>
      </c>
      <c r="D4262" t="inlineStr">
        <is>
          <t>France</t>
        </is>
      </c>
      <c r="E4262" t="inlineStr">
        <is>
          <t>2019-20</t>
        </is>
      </c>
      <c r="F4262" t="inlineStr">
        <is>
          <t>Haricot sec</t>
        </is>
      </c>
      <c r="G4262" t="inlineStr"/>
      <c r="H4262" t="inlineStr"/>
      <c r="I4262" t="inlineStr"/>
      <c r="J4262" t="inlineStr"/>
      <c r="K4262" t="inlineStr"/>
      <c r="L4262" t="inlineStr"/>
      <c r="M4262" t="inlineStr"/>
      <c r="N4262" t="inlineStr"/>
      <c r="O4262" t="n">
        <v>-0</v>
      </c>
      <c r="P4262" t="n">
        <v>0</v>
      </c>
      <c r="Q4262" t="n">
        <v>500000000</v>
      </c>
    </row>
    <row r="4263" ht="15" customHeight="1" s="1003">
      <c r="A4263" s="1019" t="inlineStr">
        <is>
          <t>Import</t>
        </is>
      </c>
      <c r="B4263" t="inlineStr">
        <is>
          <t>Olives de table</t>
        </is>
      </c>
      <c r="C4263" t="inlineStr">
        <is>
          <t>kt</t>
        </is>
      </c>
      <c r="D4263" t="inlineStr">
        <is>
          <t>France</t>
        </is>
      </c>
      <c r="E4263" t="inlineStr">
        <is>
          <t>2019-20</t>
        </is>
      </c>
      <c r="F4263" t="inlineStr">
        <is>
          <t>Haricot sec</t>
        </is>
      </c>
      <c r="G4263" t="inlineStr"/>
      <c r="H4263" t="inlineStr"/>
      <c r="I4263" t="inlineStr"/>
      <c r="J4263" t="inlineStr"/>
      <c r="K4263" t="inlineStr"/>
      <c r="L4263" t="inlineStr"/>
      <c r="M4263" t="inlineStr"/>
      <c r="N4263" t="inlineStr"/>
      <c r="O4263" t="n">
        <v>-0</v>
      </c>
      <c r="P4263" t="n">
        <v>0</v>
      </c>
      <c r="Q4263" t="n">
        <v>500000000</v>
      </c>
    </row>
    <row r="4264" ht="15" customHeight="1" s="1003">
      <c r="A4264" s="1019" t="inlineStr">
        <is>
          <t>Import</t>
        </is>
      </c>
      <c r="B4264" t="inlineStr">
        <is>
          <t>Graines collectées</t>
        </is>
      </c>
      <c r="C4264" t="inlineStr">
        <is>
          <t>kt</t>
        </is>
      </c>
      <c r="D4264" t="inlineStr">
        <is>
          <t>France</t>
        </is>
      </c>
      <c r="E4264" t="inlineStr">
        <is>
          <t>2019-20</t>
        </is>
      </c>
      <c r="F4264" t="inlineStr">
        <is>
          <t>Haricot sec</t>
        </is>
      </c>
      <c r="G4264" t="inlineStr"/>
      <c r="H4264" t="inlineStr">
        <is>
          <t>Importation de graines = 33 kt (Douanes françaises - Eurostat)</t>
        </is>
      </c>
      <c r="I4264" t="inlineStr">
        <is>
          <t>Douanes françaises - Eurostat</t>
        </is>
      </c>
      <c r="J4264" t="inlineStr"/>
      <c r="K4264" t="inlineStr">
        <is>
          <t>Volume</t>
        </is>
      </c>
      <c r="L4264" t="inlineStr">
        <is>
          <t>Importation de graines</t>
        </is>
      </c>
      <c r="M4264" t="inlineStr">
        <is>
          <t>Echanges mensuels - EUROSTAT</t>
        </is>
      </c>
      <c r="N4264" t="inlineStr"/>
      <c r="O4264" t="n">
        <v>33.2</v>
      </c>
      <c r="P4264" t="inlineStr"/>
      <c r="Q4264" t="inlineStr"/>
    </row>
    <row r="4265" ht="15" customHeight="1" s="1003">
      <c r="A4265" s="1019" t="inlineStr">
        <is>
          <t>Graines récoltées</t>
        </is>
      </c>
      <c r="B4265" t="inlineStr">
        <is>
          <t>Ferme</t>
        </is>
      </c>
      <c r="C4265" t="inlineStr">
        <is>
          <t>kt</t>
        </is>
      </c>
      <c r="D4265" t="inlineStr">
        <is>
          <t>France</t>
        </is>
      </c>
      <c r="E4265" t="inlineStr">
        <is>
          <t>2019-20</t>
        </is>
      </c>
      <c r="F4265" t="inlineStr">
        <is>
          <t>Olive</t>
        </is>
      </c>
      <c r="G4265" t="inlineStr"/>
      <c r="H4265" t="inlineStr"/>
      <c r="I4265" t="inlineStr"/>
      <c r="J4265" t="inlineStr"/>
      <c r="K4265" t="inlineStr"/>
      <c r="L4265" t="inlineStr"/>
      <c r="M4265" t="inlineStr"/>
      <c r="N4265" t="inlineStr"/>
      <c r="O4265" t="n">
        <v>0</v>
      </c>
      <c r="P4265" t="inlineStr"/>
      <c r="Q4265" t="inlineStr"/>
    </row>
    <row r="4266" ht="15" customHeight="1" s="1003">
      <c r="A4266" s="1019" t="inlineStr">
        <is>
          <t>Graines récoltées</t>
        </is>
      </c>
      <c r="B4266" t="inlineStr">
        <is>
          <t>OS</t>
        </is>
      </c>
      <c r="C4266" t="inlineStr">
        <is>
          <t>kt</t>
        </is>
      </c>
      <c r="D4266" t="inlineStr">
        <is>
          <t>France</t>
        </is>
      </c>
      <c r="E4266" t="inlineStr">
        <is>
          <t>2019-20</t>
        </is>
      </c>
      <c r="F4266" t="inlineStr">
        <is>
          <t>Olive</t>
        </is>
      </c>
      <c r="G4266" t="inlineStr"/>
      <c r="H4266" t="inlineStr"/>
      <c r="I4266" t="inlineStr"/>
      <c r="J4266" t="inlineStr"/>
      <c r="K4266" t="inlineStr"/>
      <c r="L4266" t="inlineStr"/>
      <c r="M4266" t="inlineStr"/>
      <c r="N4266" t="inlineStr"/>
      <c r="O4266" t="n">
        <v>0</v>
      </c>
      <c r="P4266" t="n">
        <v>0</v>
      </c>
      <c r="Q4266" t="n">
        <v>500000000</v>
      </c>
    </row>
    <row r="4267" ht="15" customHeight="1" s="1003">
      <c r="A4267" s="1019" t="inlineStr">
        <is>
          <t>Olives</t>
        </is>
      </c>
      <c r="B4267" t="inlineStr">
        <is>
          <t>Export</t>
        </is>
      </c>
      <c r="C4267" t="inlineStr">
        <is>
          <t>kt</t>
        </is>
      </c>
      <c r="D4267" t="inlineStr">
        <is>
          <t>France</t>
        </is>
      </c>
      <c r="E4267" t="inlineStr">
        <is>
          <t>2019-20</t>
        </is>
      </c>
      <c r="F4267" t="inlineStr">
        <is>
          <t>Olive</t>
        </is>
      </c>
      <c r="G4267" t="inlineStr"/>
      <c r="H4267" t="inlineStr">
        <is>
          <t>Exportation d'olives = 0 kt (Douanes françaises - Eurostat)</t>
        </is>
      </c>
      <c r="I4267" t="inlineStr">
        <is>
          <t>Douanes françaises - Eurostat</t>
        </is>
      </c>
      <c r="J4267" t="inlineStr"/>
      <c r="K4267" t="inlineStr">
        <is>
          <t>Volume</t>
        </is>
      </c>
      <c r="L4267" t="inlineStr">
        <is>
          <t>Exportation d'olives</t>
        </is>
      </c>
      <c r="M4267" t="inlineStr">
        <is>
          <t>Echanges mensuels - EUROSTAT</t>
        </is>
      </c>
      <c r="N4267" t="inlineStr"/>
      <c r="O4267" t="n">
        <v>0.12</v>
      </c>
      <c r="P4267" t="inlineStr"/>
      <c r="Q4267" t="inlineStr"/>
    </row>
    <row r="4268" ht="15" customHeight="1" s="1003">
      <c r="A4268" s="1019" t="inlineStr">
        <is>
          <t>Olives</t>
        </is>
      </c>
      <c r="B4268" t="inlineStr">
        <is>
          <t>Moulin</t>
        </is>
      </c>
      <c r="C4268" t="inlineStr">
        <is>
          <t>kt</t>
        </is>
      </c>
      <c r="D4268" t="inlineStr">
        <is>
          <t>France</t>
        </is>
      </c>
      <c r="E4268" t="inlineStr">
        <is>
          <t>2019-20</t>
        </is>
      </c>
      <c r="F4268" t="inlineStr">
        <is>
          <t>Olive</t>
        </is>
      </c>
      <c r="G4268" t="inlineStr">
        <is>
          <t>Consommation d'olives par les moulins = 22 kt (FranceAgriMer)</t>
        </is>
      </c>
      <c r="H4268" t="inlineStr"/>
      <c r="I4268" t="inlineStr">
        <is>
          <t>FranceAgriMer</t>
        </is>
      </c>
      <c r="J4268" t="inlineStr"/>
      <c r="K4268" t="inlineStr">
        <is>
          <t>Volume</t>
        </is>
      </c>
      <c r="L4268" t="inlineStr">
        <is>
          <t>Consommation d'olives par les moulins</t>
        </is>
      </c>
      <c r="M4268" t="inlineStr">
        <is>
          <t>Marché olive - AFIDOL, FAM</t>
        </is>
      </c>
      <c r="N4268" t="inlineStr"/>
      <c r="O4268" t="n">
        <v>22</v>
      </c>
      <c r="P4268" t="inlineStr"/>
      <c r="Q4268" t="inlineStr"/>
    </row>
    <row r="4269" ht="15" customHeight="1" s="1003">
      <c r="A4269" s="1019" t="inlineStr">
        <is>
          <t>Olives</t>
        </is>
      </c>
      <c r="B4269" t="inlineStr">
        <is>
          <t>Conservation ou préparation d'olives</t>
        </is>
      </c>
      <c r="C4269" t="inlineStr">
        <is>
          <t>kt</t>
        </is>
      </c>
      <c r="D4269" t="inlineStr">
        <is>
          <t>France</t>
        </is>
      </c>
      <c r="E4269" t="inlineStr">
        <is>
          <t>2019-20</t>
        </is>
      </c>
      <c r="F4269" t="inlineStr">
        <is>
          <t>Olive</t>
        </is>
      </c>
      <c r="G4269" t="inlineStr">
        <is>
          <t>Production d'olives de table = 1 kt (FranceAgriMer)</t>
        </is>
      </c>
      <c r="H4269" t="inlineStr"/>
      <c r="I4269" t="inlineStr">
        <is>
          <t>FranceAgriMer</t>
        </is>
      </c>
      <c r="J4269" t="inlineStr"/>
      <c r="K4269" t="inlineStr">
        <is>
          <t>Volume</t>
        </is>
      </c>
      <c r="L4269" t="inlineStr">
        <is>
          <t>Production d'olives de table</t>
        </is>
      </c>
      <c r="M4269" t="inlineStr">
        <is>
          <t>Marché olive - AFIDOL, FAM</t>
        </is>
      </c>
      <c r="N4269" t="inlineStr"/>
      <c r="O4269" t="n">
        <v>1.01</v>
      </c>
      <c r="P4269" t="inlineStr"/>
      <c r="Q4269" t="inlineStr"/>
    </row>
    <row r="4270" ht="15" customHeight="1" s="1003">
      <c r="A4270" s="1019" t="inlineStr">
        <is>
          <t>Olives</t>
        </is>
      </c>
      <c r="B4270" t="inlineStr">
        <is>
          <t>Ecart statistique</t>
        </is>
      </c>
      <c r="C4270" t="inlineStr">
        <is>
          <t>kt</t>
        </is>
      </c>
      <c r="D4270" t="inlineStr">
        <is>
          <t>France</t>
        </is>
      </c>
      <c r="E4270" t="inlineStr">
        <is>
          <t>2019-20</t>
        </is>
      </c>
      <c r="F4270" t="inlineStr">
        <is>
          <t>Olive</t>
        </is>
      </c>
      <c r="G4270" t="inlineStr"/>
      <c r="H4270" t="inlineStr"/>
      <c r="I4270" t="inlineStr"/>
      <c r="J4270" t="inlineStr"/>
      <c r="K4270" t="inlineStr"/>
      <c r="L4270" t="inlineStr">
        <is>
          <t>Ecart statistique constaté dans les données collectées, demandant une réconciliation</t>
        </is>
      </c>
      <c r="M4270" t="inlineStr"/>
      <c r="N4270" t="inlineStr">
        <is>
          <t>Ecart statistique</t>
        </is>
      </c>
      <c r="O4270" t="n">
        <v>3.45</v>
      </c>
      <c r="P4270" t="inlineStr"/>
      <c r="Q4270" t="inlineStr"/>
    </row>
    <row r="4271" ht="15" customHeight="1" s="1003">
      <c r="A4271" s="1019" t="inlineStr">
        <is>
          <t>Graines autoconsommées</t>
        </is>
      </c>
      <c r="B4271" t="inlineStr">
        <is>
          <t>Hors FAB</t>
        </is>
      </c>
      <c r="C4271" t="inlineStr">
        <is>
          <t>kt</t>
        </is>
      </c>
      <c r="D4271" t="inlineStr">
        <is>
          <t>France</t>
        </is>
      </c>
      <c r="E4271" t="inlineStr">
        <is>
          <t>2019-20</t>
        </is>
      </c>
      <c r="F4271" t="inlineStr">
        <is>
          <t>Olive</t>
        </is>
      </c>
      <c r="G4271" t="inlineStr"/>
      <c r="H4271" t="inlineStr"/>
      <c r="I4271" t="inlineStr"/>
      <c r="J4271" t="inlineStr">
        <is>
          <t>Pas de consommation de graines en alimentation animale</t>
        </is>
      </c>
      <c r="K4271" t="inlineStr"/>
      <c r="L4271" t="inlineStr">
        <is>
          <t>Consommation de graines à la ferme directement</t>
        </is>
      </c>
      <c r="M4271" t="inlineStr"/>
      <c r="N4271" t="inlineStr"/>
      <c r="O4271" t="n">
        <v>0</v>
      </c>
      <c r="P4271" t="inlineStr"/>
      <c r="Q4271" t="inlineStr"/>
    </row>
    <row r="4272" ht="15" customHeight="1" s="1003">
      <c r="A4272" s="1019" t="inlineStr">
        <is>
          <t>Graines autoconsommées</t>
        </is>
      </c>
      <c r="B4272" t="inlineStr">
        <is>
          <t>Vente directe et autoconsommation</t>
        </is>
      </c>
      <c r="C4272" t="inlineStr">
        <is>
          <t>kt</t>
        </is>
      </c>
      <c r="D4272" t="inlineStr">
        <is>
          <t>France</t>
        </is>
      </c>
      <c r="E4272" t="inlineStr">
        <is>
          <t>2019-20</t>
        </is>
      </c>
      <c r="F4272" t="inlineStr">
        <is>
          <t>Olive</t>
        </is>
      </c>
      <c r="G4272" t="inlineStr"/>
      <c r="H4272" t="inlineStr"/>
      <c r="I4272" t="inlineStr"/>
      <c r="J4272" t="inlineStr">
        <is>
          <t>Le reste des graines autoconsommées est consommé en alimentation humaine</t>
        </is>
      </c>
      <c r="K4272" t="inlineStr"/>
      <c r="L4272" t="inlineStr">
        <is>
          <t>Consommation de graines à la ferme directement</t>
        </is>
      </c>
      <c r="M4272" t="inlineStr"/>
      <c r="N4272" t="inlineStr"/>
      <c r="O4272" t="n">
        <v>0</v>
      </c>
      <c r="P4272" t="n">
        <v>0</v>
      </c>
      <c r="Q4272" t="n">
        <v>-0</v>
      </c>
    </row>
    <row r="4273" ht="15" customHeight="1" s="1003">
      <c r="A4273" s="1019" t="inlineStr">
        <is>
          <t>Graines autoconsommées</t>
        </is>
      </c>
      <c r="B4273" t="inlineStr">
        <is>
          <t>Alimentation humaine</t>
        </is>
      </c>
      <c r="C4273" t="inlineStr">
        <is>
          <t>kt</t>
        </is>
      </c>
      <c r="D4273" t="inlineStr">
        <is>
          <t>France</t>
        </is>
      </c>
      <c r="E4273" t="inlineStr">
        <is>
          <t>2019-20</t>
        </is>
      </c>
      <c r="F4273" t="inlineStr">
        <is>
          <t>Olive</t>
        </is>
      </c>
      <c r="G4273" t="inlineStr"/>
      <c r="H4273" t="inlineStr"/>
      <c r="I4273" t="inlineStr"/>
      <c r="J4273" t="inlineStr"/>
      <c r="K4273" t="inlineStr"/>
      <c r="L4273" t="inlineStr"/>
      <c r="M4273" t="inlineStr"/>
      <c r="N4273" t="inlineStr"/>
      <c r="O4273" t="n">
        <v>0</v>
      </c>
      <c r="P4273" t="n">
        <v>0</v>
      </c>
      <c r="Q4273" t="n">
        <v>0</v>
      </c>
    </row>
    <row r="4274" ht="15" customHeight="1" s="1003">
      <c r="A4274" s="1019" t="inlineStr">
        <is>
          <t>Graines autoconsommées</t>
        </is>
      </c>
      <c r="B4274" t="inlineStr">
        <is>
          <t>Usages alimentaires</t>
        </is>
      </c>
      <c r="C4274" t="inlineStr">
        <is>
          <t>kt</t>
        </is>
      </c>
      <c r="D4274" t="inlineStr">
        <is>
          <t>France</t>
        </is>
      </c>
      <c r="E4274" t="inlineStr">
        <is>
          <t>2019-20</t>
        </is>
      </c>
      <c r="F4274" t="inlineStr">
        <is>
          <t>Olive</t>
        </is>
      </c>
      <c r="G4274" t="inlineStr"/>
      <c r="H4274" t="inlineStr"/>
      <c r="I4274" t="inlineStr"/>
      <c r="J4274" t="inlineStr"/>
      <c r="K4274" t="inlineStr"/>
      <c r="L4274" t="inlineStr"/>
      <c r="M4274" t="inlineStr"/>
      <c r="N4274" t="inlineStr"/>
      <c r="O4274" t="n">
        <v>0</v>
      </c>
      <c r="P4274" t="n">
        <v>0</v>
      </c>
      <c r="Q4274" t="n">
        <v>0</v>
      </c>
    </row>
    <row r="4275" ht="15" customHeight="1" s="1003">
      <c r="A4275" s="1019" t="inlineStr">
        <is>
          <t>Graines autoconsommées</t>
        </is>
      </c>
      <c r="B4275" t="inlineStr">
        <is>
          <t>Alimentation animale rente</t>
        </is>
      </c>
      <c r="C4275" t="inlineStr">
        <is>
          <t>kt</t>
        </is>
      </c>
      <c r="D4275" t="inlineStr">
        <is>
          <t>France</t>
        </is>
      </c>
      <c r="E4275" t="inlineStr">
        <is>
          <t>2019-20</t>
        </is>
      </c>
      <c r="F4275" t="inlineStr">
        <is>
          <t>Olive</t>
        </is>
      </c>
      <c r="G4275" t="inlineStr"/>
      <c r="H4275" t="inlineStr"/>
      <c r="I4275" t="inlineStr"/>
      <c r="J4275" t="inlineStr"/>
      <c r="K4275" t="inlineStr"/>
      <c r="L4275" t="inlineStr"/>
      <c r="M4275" t="inlineStr"/>
      <c r="N4275" t="inlineStr"/>
      <c r="O4275" t="n">
        <v>0</v>
      </c>
      <c r="P4275" t="inlineStr"/>
      <c r="Q4275" t="inlineStr"/>
    </row>
    <row r="4276" ht="15" customHeight="1" s="1003">
      <c r="A4276" s="1019" t="inlineStr">
        <is>
          <t>Graines autoconsommées</t>
        </is>
      </c>
      <c r="B4276" t="inlineStr">
        <is>
          <t>Alimentation animale</t>
        </is>
      </c>
      <c r="C4276" t="inlineStr">
        <is>
          <t>kt</t>
        </is>
      </c>
      <c r="D4276" t="inlineStr">
        <is>
          <t>France</t>
        </is>
      </c>
      <c r="E4276" t="inlineStr">
        <is>
          <t>2019-20</t>
        </is>
      </c>
      <c r="F4276" t="inlineStr">
        <is>
          <t>Olive</t>
        </is>
      </c>
      <c r="G4276" t="inlineStr"/>
      <c r="H4276" t="inlineStr"/>
      <c r="I4276" t="inlineStr"/>
      <c r="J4276" t="inlineStr"/>
      <c r="K4276" t="inlineStr"/>
      <c r="L4276" t="inlineStr"/>
      <c r="M4276" t="inlineStr"/>
      <c r="N4276" t="inlineStr"/>
      <c r="O4276" t="n">
        <v>0</v>
      </c>
      <c r="P4276" t="inlineStr"/>
      <c r="Q4276" t="inlineStr"/>
    </row>
    <row r="4277" ht="15" customHeight="1" s="1003">
      <c r="A4277" s="1019" t="inlineStr">
        <is>
          <t>Graines autoconsommées</t>
        </is>
      </c>
      <c r="B4277" t="inlineStr">
        <is>
          <t>Débouchés</t>
        </is>
      </c>
      <c r="C4277" t="inlineStr">
        <is>
          <t>kt</t>
        </is>
      </c>
      <c r="D4277" t="inlineStr">
        <is>
          <t>France</t>
        </is>
      </c>
      <c r="E4277" t="inlineStr">
        <is>
          <t>2019-20</t>
        </is>
      </c>
      <c r="F4277" t="inlineStr">
        <is>
          <t>Olive</t>
        </is>
      </c>
      <c r="G4277" t="inlineStr"/>
      <c r="H4277" t="inlineStr"/>
      <c r="I4277" t="inlineStr"/>
      <c r="J4277" t="inlineStr"/>
      <c r="K4277" t="inlineStr"/>
      <c r="L4277" t="inlineStr"/>
      <c r="M4277" t="inlineStr"/>
      <c r="N4277" t="inlineStr"/>
      <c r="O4277" t="n">
        <v>0</v>
      </c>
      <c r="P4277" t="n">
        <v>0</v>
      </c>
      <c r="Q4277" t="n">
        <v>0</v>
      </c>
    </row>
    <row r="4278" ht="15" customHeight="1" s="1003">
      <c r="A4278" s="1019" t="inlineStr">
        <is>
          <t>Graines autoconsommées</t>
        </is>
      </c>
      <c r="B4278" t="inlineStr">
        <is>
          <t>FAF</t>
        </is>
      </c>
      <c r="C4278" t="inlineStr">
        <is>
          <t>kt</t>
        </is>
      </c>
      <c r="D4278" t="inlineStr">
        <is>
          <t>France</t>
        </is>
      </c>
      <c r="E4278" t="inlineStr">
        <is>
          <t>2019-20</t>
        </is>
      </c>
      <c r="F4278" t="inlineStr">
        <is>
          <t>Olive</t>
        </is>
      </c>
      <c r="G4278" t="inlineStr"/>
      <c r="H4278" t="inlineStr"/>
      <c r="I4278" t="inlineStr"/>
      <c r="J4278" t="inlineStr"/>
      <c r="K4278" t="inlineStr"/>
      <c r="L4278" t="inlineStr"/>
      <c r="M4278" t="inlineStr"/>
      <c r="N4278" t="inlineStr"/>
      <c r="O4278" t="n">
        <v>0</v>
      </c>
      <c r="P4278" t="n">
        <v>0</v>
      </c>
      <c r="Q4278" t="n">
        <v>-0</v>
      </c>
    </row>
    <row r="4279" ht="15" customHeight="1" s="1003">
      <c r="A4279" s="1019" t="inlineStr">
        <is>
          <t>Graines autoconsommées</t>
        </is>
      </c>
      <c r="B4279" t="inlineStr">
        <is>
          <t>Direct élevage</t>
        </is>
      </c>
      <c r="C4279" t="inlineStr">
        <is>
          <t>kt</t>
        </is>
      </c>
      <c r="D4279" t="inlineStr">
        <is>
          <t>France</t>
        </is>
      </c>
      <c r="E4279" t="inlineStr">
        <is>
          <t>2019-20</t>
        </is>
      </c>
      <c r="F4279" t="inlineStr">
        <is>
          <t>Olive</t>
        </is>
      </c>
      <c r="G4279" t="inlineStr"/>
      <c r="H4279" t="inlineStr"/>
      <c r="I4279" t="inlineStr"/>
      <c r="J4279" t="inlineStr"/>
      <c r="K4279" t="inlineStr"/>
      <c r="L4279" t="inlineStr"/>
      <c r="M4279" t="inlineStr"/>
      <c r="N4279" t="inlineStr"/>
      <c r="O4279" t="n">
        <v>0</v>
      </c>
      <c r="P4279" t="n">
        <v>0</v>
      </c>
      <c r="Q4279" t="n">
        <v>-0</v>
      </c>
    </row>
    <row r="4280" ht="15" customHeight="1" s="1003">
      <c r="A4280" s="1019" t="inlineStr">
        <is>
          <t>Graines autoconsommées</t>
        </is>
      </c>
      <c r="B4280" t="inlineStr">
        <is>
          <t>Elimination/Pertes</t>
        </is>
      </c>
      <c r="C4280" t="inlineStr">
        <is>
          <t>kt</t>
        </is>
      </c>
      <c r="D4280" t="inlineStr">
        <is>
          <t>France</t>
        </is>
      </c>
      <c r="E4280" t="inlineStr">
        <is>
          <t>2019-20</t>
        </is>
      </c>
      <c r="F4280" t="inlineStr">
        <is>
          <t>Olive</t>
        </is>
      </c>
      <c r="G4280" t="inlineStr"/>
      <c r="H4280" t="inlineStr"/>
      <c r="I4280" t="inlineStr"/>
      <c r="J4280" t="inlineStr"/>
      <c r="K4280" t="inlineStr"/>
      <c r="L4280" t="inlineStr"/>
      <c r="M4280" t="inlineStr"/>
      <c r="N4280" t="inlineStr"/>
      <c r="O4280" t="n">
        <v>0</v>
      </c>
      <c r="P4280" t="n">
        <v>0</v>
      </c>
      <c r="Q4280" t="n">
        <v>-0</v>
      </c>
    </row>
    <row r="4281" ht="15" customHeight="1" s="1003">
      <c r="A4281" s="1019" t="inlineStr">
        <is>
          <t>Graines autoconsommées</t>
        </is>
      </c>
      <c r="B4281" t="inlineStr">
        <is>
          <t>Autres usages (ou usages indéfinis)</t>
        </is>
      </c>
      <c r="C4281" t="inlineStr">
        <is>
          <t>kt</t>
        </is>
      </c>
      <c r="D4281" t="inlineStr">
        <is>
          <t>France</t>
        </is>
      </c>
      <c r="E4281" t="inlineStr">
        <is>
          <t>2019-20</t>
        </is>
      </c>
      <c r="F4281" t="inlineStr">
        <is>
          <t>Olive</t>
        </is>
      </c>
      <c r="G4281" t="inlineStr"/>
      <c r="H4281" t="inlineStr"/>
      <c r="I4281" t="inlineStr"/>
      <c r="J4281" t="inlineStr"/>
      <c r="K4281" t="inlineStr"/>
      <c r="L4281" t="inlineStr"/>
      <c r="M4281" t="inlineStr"/>
      <c r="N4281" t="inlineStr"/>
      <c r="O4281" t="n">
        <v>0</v>
      </c>
      <c r="P4281" t="n">
        <v>0</v>
      </c>
      <c r="Q4281" t="n">
        <v>0</v>
      </c>
    </row>
    <row r="4282" ht="15" customHeight="1" s="1003">
      <c r="A4282" s="1019" t="inlineStr">
        <is>
          <t>Graines autoconsommées</t>
        </is>
      </c>
      <c r="B4282" t="inlineStr">
        <is>
          <t>Semences fermières</t>
        </is>
      </c>
      <c r="C4282" t="inlineStr">
        <is>
          <t>kt</t>
        </is>
      </c>
      <c r="D4282" t="inlineStr">
        <is>
          <t>France</t>
        </is>
      </c>
      <c r="E4282" t="inlineStr">
        <is>
          <t>2019-20</t>
        </is>
      </c>
      <c r="F4282" t="inlineStr">
        <is>
          <t>Olive</t>
        </is>
      </c>
      <c r="G4282" t="inlineStr"/>
      <c r="H4282" t="inlineStr"/>
      <c r="I4282" t="inlineStr"/>
      <c r="J4282" t="inlineStr"/>
      <c r="K4282" t="inlineStr"/>
      <c r="L4282" t="inlineStr"/>
      <c r="M4282" t="inlineStr"/>
      <c r="N4282" t="inlineStr"/>
      <c r="O4282" t="n">
        <v>0</v>
      </c>
      <c r="P4282" t="n">
        <v>0</v>
      </c>
      <c r="Q4282" t="n">
        <v>-0</v>
      </c>
    </row>
    <row r="4283" ht="15" customHeight="1" s="1003">
      <c r="A4283" s="1019" t="inlineStr">
        <is>
          <t>Graines autoconsommées</t>
        </is>
      </c>
      <c r="B4283" t="inlineStr">
        <is>
          <t>Semences</t>
        </is>
      </c>
      <c r="C4283" t="inlineStr">
        <is>
          <t>kt</t>
        </is>
      </c>
      <c r="D4283" t="inlineStr">
        <is>
          <t>France</t>
        </is>
      </c>
      <c r="E4283" t="inlineStr">
        <is>
          <t>2019-20</t>
        </is>
      </c>
      <c r="F4283" t="inlineStr">
        <is>
          <t>Olive</t>
        </is>
      </c>
      <c r="G4283" t="inlineStr"/>
      <c r="H4283" t="inlineStr"/>
      <c r="I4283" t="inlineStr"/>
      <c r="J4283" t="inlineStr"/>
      <c r="K4283" t="inlineStr"/>
      <c r="L4283" t="inlineStr"/>
      <c r="M4283" t="inlineStr"/>
      <c r="N4283" t="inlineStr"/>
      <c r="O4283" t="n">
        <v>0</v>
      </c>
      <c r="P4283" t="n">
        <v>0</v>
      </c>
      <c r="Q4283" t="n">
        <v>0</v>
      </c>
    </row>
    <row r="4284" ht="15" customHeight="1" s="1003">
      <c r="A4284" s="1019" t="inlineStr">
        <is>
          <t>Stock initial</t>
        </is>
      </c>
      <c r="B4284" t="inlineStr">
        <is>
          <t>Ferme</t>
        </is>
      </c>
      <c r="C4284" t="inlineStr">
        <is>
          <t>kt</t>
        </is>
      </c>
      <c r="D4284" t="inlineStr">
        <is>
          <t>France</t>
        </is>
      </c>
      <c r="E4284" t="inlineStr">
        <is>
          <t>2019-20</t>
        </is>
      </c>
      <c r="F4284" t="inlineStr">
        <is>
          <t>Olive</t>
        </is>
      </c>
      <c r="G4284" t="inlineStr"/>
      <c r="H4284" t="inlineStr"/>
      <c r="I4284" t="inlineStr"/>
      <c r="J4284" t="inlineStr"/>
      <c r="K4284" t="inlineStr"/>
      <c r="L4284" t="inlineStr"/>
      <c r="M4284" t="inlineStr"/>
      <c r="N4284" t="inlineStr"/>
      <c r="O4284" t="n">
        <v>0</v>
      </c>
      <c r="P4284" t="inlineStr"/>
      <c r="Q4284" t="inlineStr"/>
    </row>
    <row r="4285" ht="15" customHeight="1" s="1003">
      <c r="A4285" s="1019" t="inlineStr">
        <is>
          <t>Stock initial</t>
        </is>
      </c>
      <c r="B4285" t="inlineStr">
        <is>
          <t>OS</t>
        </is>
      </c>
      <c r="C4285" t="inlineStr">
        <is>
          <t>kt</t>
        </is>
      </c>
      <c r="D4285" t="inlineStr">
        <is>
          <t>France</t>
        </is>
      </c>
      <c r="E4285" t="inlineStr">
        <is>
          <t>2019-20</t>
        </is>
      </c>
      <c r="F4285" t="inlineStr">
        <is>
          <t>Olive</t>
        </is>
      </c>
      <c r="G4285" t="inlineStr"/>
      <c r="H4285" t="inlineStr"/>
      <c r="I4285" t="inlineStr"/>
      <c r="J4285" t="inlineStr"/>
      <c r="K4285" t="inlineStr"/>
      <c r="L4285" t="inlineStr"/>
      <c r="M4285" t="inlineStr"/>
      <c r="N4285" t="inlineStr"/>
      <c r="O4285" t="n">
        <v>0</v>
      </c>
      <c r="P4285" t="n">
        <v>0</v>
      </c>
      <c r="Q4285" t="n">
        <v>500000000</v>
      </c>
    </row>
    <row r="4286" ht="15" customHeight="1" s="1003">
      <c r="A4286" s="1019" t="inlineStr">
        <is>
          <t>Stock initial à la ferme</t>
        </is>
      </c>
      <c r="B4286" t="inlineStr">
        <is>
          <t>Ferme</t>
        </is>
      </c>
      <c r="C4286" t="inlineStr">
        <is>
          <t>kt</t>
        </is>
      </c>
      <c r="D4286" t="inlineStr">
        <is>
          <t>France</t>
        </is>
      </c>
      <c r="E4286" t="inlineStr">
        <is>
          <t>2019-20</t>
        </is>
      </c>
      <c r="F4286" t="inlineStr">
        <is>
          <t>Olive</t>
        </is>
      </c>
      <c r="G4286" t="inlineStr"/>
      <c r="H4286" t="inlineStr"/>
      <c r="I4286" t="inlineStr"/>
      <c r="J4286" t="inlineStr">
        <is>
          <t>Le stock à la ferme est négligé</t>
        </is>
      </c>
      <c r="K4286" t="inlineStr"/>
      <c r="L4286" t="inlineStr">
        <is>
          <t>Stock initial à la ferme</t>
        </is>
      </c>
      <c r="M4286" t="inlineStr"/>
      <c r="N4286" t="inlineStr"/>
      <c r="O4286" t="n">
        <v>0</v>
      </c>
      <c r="P4286" t="inlineStr"/>
      <c r="Q4286" t="inlineStr"/>
    </row>
    <row r="4287" ht="15" customHeight="1" s="1003">
      <c r="A4287" s="1019" t="inlineStr">
        <is>
          <t>Stock initial collecteurs</t>
        </is>
      </c>
      <c r="B4287" t="inlineStr">
        <is>
          <t>OS</t>
        </is>
      </c>
      <c r="C4287" t="inlineStr">
        <is>
          <t>kt</t>
        </is>
      </c>
      <c r="D4287" t="inlineStr">
        <is>
          <t>France</t>
        </is>
      </c>
      <c r="E4287" t="inlineStr">
        <is>
          <t>2019-20</t>
        </is>
      </c>
      <c r="F4287" t="inlineStr">
        <is>
          <t>Olive</t>
        </is>
      </c>
      <c r="G4287" t="inlineStr"/>
      <c r="H4287" t="inlineStr"/>
      <c r="I4287" t="inlineStr"/>
      <c r="J4287" t="inlineStr"/>
      <c r="K4287" t="inlineStr"/>
      <c r="L4287" t="inlineStr"/>
      <c r="M4287" t="inlineStr"/>
      <c r="N4287" t="inlineStr"/>
      <c r="O4287" t="n">
        <v>0</v>
      </c>
      <c r="P4287" t="n">
        <v>0</v>
      </c>
      <c r="Q4287" t="n">
        <v>500000000</v>
      </c>
    </row>
    <row r="4288" ht="15" customHeight="1" s="1003">
      <c r="A4288" s="1019" t="inlineStr">
        <is>
          <t>Graines collectées</t>
        </is>
      </c>
      <c r="B4288" t="inlineStr">
        <is>
          <t>Fabrication de produits alimentaires</t>
        </is>
      </c>
      <c r="C4288" t="inlineStr">
        <is>
          <t>kt</t>
        </is>
      </c>
      <c r="D4288" t="inlineStr">
        <is>
          <t>France</t>
        </is>
      </c>
      <c r="E4288" t="inlineStr">
        <is>
          <t>2019-20</t>
        </is>
      </c>
      <c r="F4288" t="inlineStr">
        <is>
          <t>Olive</t>
        </is>
      </c>
      <c r="G4288" t="inlineStr"/>
      <c r="H4288" t="inlineStr"/>
      <c r="I4288" t="inlineStr"/>
      <c r="J4288" t="inlineStr">
        <is>
          <t>Pas de fabrication de produits alimentaires</t>
        </is>
      </c>
      <c r="K4288" t="inlineStr"/>
      <c r="L4288" t="inlineStr">
        <is>
          <t>Consommation de graines pour la fabrication de produits alimentaires</t>
        </is>
      </c>
      <c r="M4288" t="inlineStr"/>
      <c r="N4288" t="inlineStr"/>
      <c r="O4288" t="n">
        <v>0</v>
      </c>
      <c r="P4288" t="inlineStr"/>
      <c r="Q4288" t="inlineStr"/>
    </row>
    <row r="4289" ht="15" customHeight="1" s="1003">
      <c r="A4289" s="1019" t="inlineStr">
        <is>
          <t>Graines collectées</t>
        </is>
      </c>
      <c r="B4289" t="inlineStr">
        <is>
          <t>Alimentation humaine</t>
        </is>
      </c>
      <c r="C4289" t="inlineStr">
        <is>
          <t>kt</t>
        </is>
      </c>
      <c r="D4289" t="inlineStr">
        <is>
          <t>France</t>
        </is>
      </c>
      <c r="E4289" t="inlineStr">
        <is>
          <t>2019-20</t>
        </is>
      </c>
      <c r="F4289" t="inlineStr">
        <is>
          <t>Olive</t>
        </is>
      </c>
      <c r="G4289" t="inlineStr"/>
      <c r="H4289" t="inlineStr"/>
      <c r="I4289" t="inlineStr"/>
      <c r="J4289" t="inlineStr">
        <is>
          <t>Pas de consommation de graines en alimentation humaine</t>
        </is>
      </c>
      <c r="K4289" t="inlineStr"/>
      <c r="L4289" t="inlineStr">
        <is>
          <t>Consommation de graines en alimentation humaine</t>
        </is>
      </c>
      <c r="M4289" t="inlineStr"/>
      <c r="N4289" t="inlineStr"/>
      <c r="O4289" t="n">
        <v>0</v>
      </c>
      <c r="P4289" t="inlineStr"/>
      <c r="Q4289" t="inlineStr"/>
    </row>
    <row r="4290" ht="15" customHeight="1" s="1003">
      <c r="A4290" s="1019" t="inlineStr">
        <is>
          <t>Graines collectées</t>
        </is>
      </c>
      <c r="B4290" t="inlineStr">
        <is>
          <t>Vente directe et autoconsommation</t>
        </is>
      </c>
      <c r="C4290" t="inlineStr">
        <is>
          <t>kt</t>
        </is>
      </c>
      <c r="D4290" t="inlineStr">
        <is>
          <t>France</t>
        </is>
      </c>
      <c r="E4290" t="inlineStr">
        <is>
          <t>2019-20</t>
        </is>
      </c>
      <c r="F4290" t="inlineStr">
        <is>
          <t>Olive</t>
        </is>
      </c>
      <c r="G4290" t="inlineStr"/>
      <c r="H4290" t="inlineStr"/>
      <c r="I4290" t="inlineStr"/>
      <c r="J4290" t="inlineStr"/>
      <c r="K4290" t="inlineStr"/>
      <c r="L4290" t="inlineStr"/>
      <c r="M4290" t="inlineStr"/>
      <c r="N4290" t="inlineStr"/>
      <c r="O4290" t="n">
        <v>0</v>
      </c>
      <c r="P4290" t="n">
        <v>0</v>
      </c>
      <c r="Q4290" t="n">
        <v>-0</v>
      </c>
    </row>
    <row r="4291" ht="15" customHeight="1" s="1003">
      <c r="A4291" s="1019" t="inlineStr">
        <is>
          <t>Graines collectées</t>
        </is>
      </c>
      <c r="B4291" t="inlineStr">
        <is>
          <t>Circuits spécialisés</t>
        </is>
      </c>
      <c r="C4291" t="inlineStr">
        <is>
          <t>kt</t>
        </is>
      </c>
      <c r="D4291" t="inlineStr">
        <is>
          <t>France</t>
        </is>
      </c>
      <c r="E4291" t="inlineStr">
        <is>
          <t>2019-20</t>
        </is>
      </c>
      <c r="F4291" t="inlineStr">
        <is>
          <t>Olive</t>
        </is>
      </c>
      <c r="G4291" t="inlineStr"/>
      <c r="H4291" t="inlineStr"/>
      <c r="I4291" t="inlineStr"/>
      <c r="J4291" t="inlineStr"/>
      <c r="K4291" t="inlineStr"/>
      <c r="L4291" t="inlineStr"/>
      <c r="M4291" t="inlineStr"/>
      <c r="N4291" t="inlineStr"/>
      <c r="O4291" t="n">
        <v>0</v>
      </c>
      <c r="P4291" t="n">
        <v>0</v>
      </c>
      <c r="Q4291" t="n">
        <v>-0</v>
      </c>
    </row>
    <row r="4292" ht="15" customHeight="1" s="1003">
      <c r="A4292" s="1019" t="inlineStr">
        <is>
          <t>Graines collectées</t>
        </is>
      </c>
      <c r="B4292" t="inlineStr">
        <is>
          <t>GMS</t>
        </is>
      </c>
      <c r="C4292" t="inlineStr">
        <is>
          <t>kt</t>
        </is>
      </c>
      <c r="D4292" t="inlineStr">
        <is>
          <t>France</t>
        </is>
      </c>
      <c r="E4292" t="inlineStr">
        <is>
          <t>2019-20</t>
        </is>
      </c>
      <c r="F4292" t="inlineStr">
        <is>
          <t>Olive</t>
        </is>
      </c>
      <c r="G4292" t="inlineStr"/>
      <c r="H4292" t="inlineStr"/>
      <c r="I4292" t="inlineStr"/>
      <c r="J4292" t="inlineStr"/>
      <c r="K4292" t="inlineStr"/>
      <c r="L4292" t="inlineStr"/>
      <c r="M4292" t="inlineStr"/>
      <c r="N4292" t="inlineStr"/>
      <c r="O4292" t="n">
        <v>0</v>
      </c>
      <c r="P4292" t="n">
        <v>0</v>
      </c>
      <c r="Q4292" t="n">
        <v>-0</v>
      </c>
    </row>
    <row r="4293" ht="15" customHeight="1" s="1003">
      <c r="A4293" s="1019" t="inlineStr">
        <is>
          <t>Graines collectées</t>
        </is>
      </c>
      <c r="B4293" t="inlineStr">
        <is>
          <t>RHD</t>
        </is>
      </c>
      <c r="C4293" t="inlineStr">
        <is>
          <t>kt</t>
        </is>
      </c>
      <c r="D4293" t="inlineStr">
        <is>
          <t>France</t>
        </is>
      </c>
      <c r="E4293" t="inlineStr">
        <is>
          <t>2019-20</t>
        </is>
      </c>
      <c r="F4293" t="inlineStr">
        <is>
          <t>Olive</t>
        </is>
      </c>
      <c r="G4293" t="inlineStr"/>
      <c r="H4293" t="inlineStr"/>
      <c r="I4293" t="inlineStr"/>
      <c r="J4293" t="inlineStr"/>
      <c r="K4293" t="inlineStr"/>
      <c r="L4293" t="inlineStr"/>
      <c r="M4293" t="inlineStr"/>
      <c r="N4293" t="inlineStr"/>
      <c r="O4293" t="n">
        <v>0</v>
      </c>
      <c r="P4293" t="n">
        <v>0</v>
      </c>
      <c r="Q4293" t="n">
        <v>-0</v>
      </c>
    </row>
    <row r="4294" ht="15" customHeight="1" s="1003">
      <c r="A4294" s="1019" t="inlineStr">
        <is>
          <t>Graines collectées</t>
        </is>
      </c>
      <c r="B4294" t="inlineStr">
        <is>
          <t>Trituration</t>
        </is>
      </c>
      <c r="C4294" t="inlineStr">
        <is>
          <t>kt</t>
        </is>
      </c>
      <c r="D4294" t="inlineStr">
        <is>
          <t>France</t>
        </is>
      </c>
      <c r="E4294" t="inlineStr">
        <is>
          <t>2019-20</t>
        </is>
      </c>
      <c r="F4294" t="inlineStr">
        <is>
          <t>Olive</t>
        </is>
      </c>
      <c r="G4294" t="inlineStr"/>
      <c r="H4294" t="inlineStr"/>
      <c r="I4294" t="inlineStr"/>
      <c r="J4294" t="inlineStr">
        <is>
          <t>Pas de trituration</t>
        </is>
      </c>
      <c r="K4294" t="inlineStr"/>
      <c r="L4294" t="inlineStr">
        <is>
          <t>Consommation de graines par la Trituration</t>
        </is>
      </c>
      <c r="M4294" t="inlineStr"/>
      <c r="N4294" t="inlineStr"/>
      <c r="O4294" t="n">
        <v>0</v>
      </c>
      <c r="P4294" t="inlineStr"/>
      <c r="Q4294" t="inlineStr"/>
    </row>
    <row r="4295" ht="15" customHeight="1" s="1003">
      <c r="A4295" s="1019" t="inlineStr">
        <is>
          <t>Graines collectées</t>
        </is>
      </c>
      <c r="B4295" t="inlineStr">
        <is>
          <t>FAB</t>
        </is>
      </c>
      <c r="C4295" t="inlineStr">
        <is>
          <t>kt</t>
        </is>
      </c>
      <c r="D4295" t="inlineStr">
        <is>
          <t>France</t>
        </is>
      </c>
      <c r="E4295" t="inlineStr">
        <is>
          <t>2019-20</t>
        </is>
      </c>
      <c r="F4295" t="inlineStr">
        <is>
          <t>Olive</t>
        </is>
      </c>
      <c r="G4295" t="inlineStr"/>
      <c r="H4295" t="inlineStr"/>
      <c r="I4295" t="inlineStr"/>
      <c r="J4295" t="inlineStr"/>
      <c r="K4295" t="inlineStr"/>
      <c r="L4295" t="inlineStr"/>
      <c r="M4295" t="inlineStr"/>
      <c r="N4295" t="inlineStr"/>
      <c r="O4295" t="n">
        <v>0</v>
      </c>
      <c r="P4295" t="n">
        <v>0</v>
      </c>
      <c r="Q4295" t="n">
        <v>500000000</v>
      </c>
    </row>
    <row r="4296" ht="15" customHeight="1" s="1003">
      <c r="A4296" s="1019" t="inlineStr">
        <is>
          <t>Graines collectées</t>
        </is>
      </c>
      <c r="B4296" t="inlineStr">
        <is>
          <t>Amidonnerie</t>
        </is>
      </c>
      <c r="C4296" t="inlineStr">
        <is>
          <t>kt</t>
        </is>
      </c>
      <c r="D4296" t="inlineStr">
        <is>
          <t>France</t>
        </is>
      </c>
      <c r="E4296" t="inlineStr">
        <is>
          <t>2019-20</t>
        </is>
      </c>
      <c r="F4296" t="inlineStr">
        <is>
          <t>Olive</t>
        </is>
      </c>
      <c r="G4296" t="inlineStr"/>
      <c r="H4296" t="inlineStr"/>
      <c r="I4296" t="inlineStr"/>
      <c r="J4296" t="inlineStr"/>
      <c r="K4296" t="inlineStr"/>
      <c r="L4296" t="inlineStr"/>
      <c r="M4296" t="inlineStr"/>
      <c r="N4296" t="inlineStr"/>
      <c r="O4296" t="n">
        <v>0</v>
      </c>
      <c r="P4296" t="inlineStr"/>
      <c r="Q4296" t="inlineStr"/>
    </row>
    <row r="4297" ht="15" customHeight="1" s="1003">
      <c r="A4297" s="1019" t="inlineStr">
        <is>
          <t>Graines collectées</t>
        </is>
      </c>
      <c r="B4297" t="inlineStr">
        <is>
          <t>Meunerie</t>
        </is>
      </c>
      <c r="C4297" t="inlineStr">
        <is>
          <t>kt</t>
        </is>
      </c>
      <c r="D4297" t="inlineStr">
        <is>
          <t>France</t>
        </is>
      </c>
      <c r="E4297" t="inlineStr">
        <is>
          <t>2019-20</t>
        </is>
      </c>
      <c r="F4297" t="inlineStr">
        <is>
          <t>Olive</t>
        </is>
      </c>
      <c r="G4297" t="inlineStr"/>
      <c r="H4297" t="inlineStr"/>
      <c r="I4297" t="inlineStr"/>
      <c r="J4297" t="inlineStr"/>
      <c r="K4297" t="inlineStr"/>
      <c r="L4297" t="inlineStr"/>
      <c r="M4297" t="inlineStr"/>
      <c r="N4297" t="inlineStr"/>
      <c r="O4297" t="n">
        <v>0</v>
      </c>
      <c r="P4297" t="inlineStr"/>
      <c r="Q4297" t="inlineStr"/>
    </row>
    <row r="4298" ht="15" customHeight="1" s="1003">
      <c r="A4298" s="1019" t="inlineStr">
        <is>
          <t>Graines collectées</t>
        </is>
      </c>
      <c r="B4298" t="inlineStr">
        <is>
          <t>Fabrication d'ingrédients</t>
        </is>
      </c>
      <c r="C4298" t="inlineStr">
        <is>
          <t>kt</t>
        </is>
      </c>
      <c r="D4298" t="inlineStr">
        <is>
          <t>France</t>
        </is>
      </c>
      <c r="E4298" t="inlineStr">
        <is>
          <t>2019-20</t>
        </is>
      </c>
      <c r="F4298" t="inlineStr">
        <is>
          <t>Olive</t>
        </is>
      </c>
      <c r="G4298" t="inlineStr"/>
      <c r="H4298" t="inlineStr"/>
      <c r="I4298" t="inlineStr"/>
      <c r="J4298" t="inlineStr"/>
      <c r="K4298" t="inlineStr"/>
      <c r="L4298" t="inlineStr"/>
      <c r="M4298" t="inlineStr"/>
      <c r="N4298" t="inlineStr"/>
      <c r="O4298" t="n">
        <v>0</v>
      </c>
      <c r="P4298" t="inlineStr"/>
      <c r="Q4298" t="inlineStr"/>
    </row>
    <row r="4299" ht="15" customHeight="1" s="1003">
      <c r="A4299" s="1019" t="inlineStr">
        <is>
          <t>Graines collectées</t>
        </is>
      </c>
      <c r="B4299" t="inlineStr">
        <is>
          <t>Ménages</t>
        </is>
      </c>
      <c r="C4299" t="inlineStr">
        <is>
          <t>kt</t>
        </is>
      </c>
      <c r="D4299" t="inlineStr">
        <is>
          <t>France</t>
        </is>
      </c>
      <c r="E4299" t="inlineStr">
        <is>
          <t>2019-20</t>
        </is>
      </c>
      <c r="F4299" t="inlineStr">
        <is>
          <t>Olive</t>
        </is>
      </c>
      <c r="G4299" t="inlineStr"/>
      <c r="H4299" t="inlineStr"/>
      <c r="I4299" t="inlineStr"/>
      <c r="J4299" t="inlineStr"/>
      <c r="K4299" t="inlineStr"/>
      <c r="L4299" t="inlineStr"/>
      <c r="M4299" t="inlineStr"/>
      <c r="N4299" t="inlineStr"/>
      <c r="O4299" t="n">
        <v>0</v>
      </c>
      <c r="P4299" t="n">
        <v>0</v>
      </c>
      <c r="Q4299" t="n">
        <v>-0</v>
      </c>
    </row>
    <row r="4300" ht="15" customHeight="1" s="1003">
      <c r="A4300" s="1019" t="inlineStr">
        <is>
          <t>Graines collectées</t>
        </is>
      </c>
      <c r="B4300" t="inlineStr">
        <is>
          <t>Circuits généralistes</t>
        </is>
      </c>
      <c r="C4300" t="inlineStr">
        <is>
          <t>kt</t>
        </is>
      </c>
      <c r="D4300" t="inlineStr">
        <is>
          <t>France</t>
        </is>
      </c>
      <c r="E4300" t="inlineStr">
        <is>
          <t>2019-20</t>
        </is>
      </c>
      <c r="F4300" t="inlineStr">
        <is>
          <t>Olive</t>
        </is>
      </c>
      <c r="G4300" t="inlineStr"/>
      <c r="H4300" t="inlineStr"/>
      <c r="I4300" t="inlineStr"/>
      <c r="J4300" t="inlineStr"/>
      <c r="K4300" t="inlineStr"/>
      <c r="L4300" t="inlineStr"/>
      <c r="M4300" t="inlineStr"/>
      <c r="N4300" t="inlineStr"/>
      <c r="O4300" t="n">
        <v>0</v>
      </c>
      <c r="P4300" t="n">
        <v>0</v>
      </c>
      <c r="Q4300" t="n">
        <v>-0</v>
      </c>
    </row>
    <row r="4301" ht="15" customHeight="1" s="1003">
      <c r="A4301" s="1019" t="inlineStr">
        <is>
          <t>Graines collectées</t>
        </is>
      </c>
      <c r="B4301" t="inlineStr">
        <is>
          <t>Usages alimentaires</t>
        </is>
      </c>
      <c r="C4301" t="inlineStr">
        <is>
          <t>kt</t>
        </is>
      </c>
      <c r="D4301" t="inlineStr">
        <is>
          <t>France</t>
        </is>
      </c>
      <c r="E4301" t="inlineStr">
        <is>
          <t>2019-20</t>
        </is>
      </c>
      <c r="F4301" t="inlineStr">
        <is>
          <t>Olive</t>
        </is>
      </c>
      <c r="G4301" t="inlineStr"/>
      <c r="H4301" t="inlineStr"/>
      <c r="I4301" t="inlineStr"/>
      <c r="J4301" t="inlineStr"/>
      <c r="K4301" t="inlineStr"/>
      <c r="L4301" t="inlineStr"/>
      <c r="M4301" t="inlineStr"/>
      <c r="N4301" t="inlineStr"/>
      <c r="O4301" t="n">
        <v>0</v>
      </c>
      <c r="P4301" t="n">
        <v>0</v>
      </c>
      <c r="Q4301" t="n">
        <v>500000000</v>
      </c>
    </row>
    <row r="4302" ht="15" customHeight="1" s="1003">
      <c r="A4302" s="1019" t="inlineStr">
        <is>
          <t>Graines collectées</t>
        </is>
      </c>
      <c r="B4302" t="inlineStr">
        <is>
          <t>Alimentation animale rente</t>
        </is>
      </c>
      <c r="C4302" t="inlineStr">
        <is>
          <t>kt</t>
        </is>
      </c>
      <c r="D4302" t="inlineStr">
        <is>
          <t>France</t>
        </is>
      </c>
      <c r="E4302" t="inlineStr">
        <is>
          <t>2019-20</t>
        </is>
      </c>
      <c r="F4302" t="inlineStr">
        <is>
          <t>Olive</t>
        </is>
      </c>
      <c r="G4302" t="inlineStr"/>
      <c r="H4302" t="inlineStr"/>
      <c r="I4302" t="inlineStr"/>
      <c r="J4302" t="inlineStr"/>
      <c r="K4302" t="inlineStr"/>
      <c r="L4302" t="inlineStr"/>
      <c r="M4302" t="inlineStr"/>
      <c r="N4302" t="inlineStr"/>
      <c r="O4302" t="n">
        <v>0</v>
      </c>
      <c r="P4302" t="n">
        <v>0</v>
      </c>
      <c r="Q4302" t="n">
        <v>500000000</v>
      </c>
    </row>
    <row r="4303" ht="15" customHeight="1" s="1003">
      <c r="A4303" s="1019" t="inlineStr">
        <is>
          <t>Graines collectées</t>
        </is>
      </c>
      <c r="B4303" t="inlineStr">
        <is>
          <t>Alimentation animale</t>
        </is>
      </c>
      <c r="C4303" t="inlineStr">
        <is>
          <t>kt</t>
        </is>
      </c>
      <c r="D4303" t="inlineStr">
        <is>
          <t>France</t>
        </is>
      </c>
      <c r="E4303" t="inlineStr">
        <is>
          <t>2019-20</t>
        </is>
      </c>
      <c r="F4303" t="inlineStr">
        <is>
          <t>Olive</t>
        </is>
      </c>
      <c r="G4303" t="inlineStr"/>
      <c r="H4303" t="inlineStr"/>
      <c r="I4303" t="inlineStr"/>
      <c r="J4303" t="inlineStr"/>
      <c r="K4303" t="inlineStr"/>
      <c r="L4303" t="inlineStr"/>
      <c r="M4303" t="inlineStr"/>
      <c r="N4303" t="inlineStr"/>
      <c r="O4303" t="n">
        <v>0</v>
      </c>
      <c r="P4303" t="n">
        <v>0</v>
      </c>
      <c r="Q4303" t="n">
        <v>500000000</v>
      </c>
    </row>
    <row r="4304" ht="15" customHeight="1" s="1003">
      <c r="A4304" s="1019" t="inlineStr">
        <is>
          <t>Graines collectées</t>
        </is>
      </c>
      <c r="B4304" t="inlineStr">
        <is>
          <t>Débouchés</t>
        </is>
      </c>
      <c r="C4304" t="inlineStr">
        <is>
          <t>kt</t>
        </is>
      </c>
      <c r="D4304" t="inlineStr">
        <is>
          <t>France</t>
        </is>
      </c>
      <c r="E4304" t="inlineStr">
        <is>
          <t>2019-20</t>
        </is>
      </c>
      <c r="F4304" t="inlineStr">
        <is>
          <t>Olive</t>
        </is>
      </c>
      <c r="G4304" t="inlineStr"/>
      <c r="H4304" t="inlineStr"/>
      <c r="I4304" t="inlineStr"/>
      <c r="J4304" t="inlineStr"/>
      <c r="K4304" t="inlineStr"/>
      <c r="L4304" t="inlineStr"/>
      <c r="M4304" t="inlineStr"/>
      <c r="N4304" t="inlineStr"/>
      <c r="O4304" t="n">
        <v>0</v>
      </c>
      <c r="P4304" t="n">
        <v>0</v>
      </c>
      <c r="Q4304" t="n">
        <v>500000000</v>
      </c>
    </row>
    <row r="4305" ht="15" customHeight="1" s="1003">
      <c r="A4305" s="1019" t="inlineStr">
        <is>
          <t>Graines collectées</t>
        </is>
      </c>
      <c r="B4305" t="inlineStr">
        <is>
          <t>Autres IAA</t>
        </is>
      </c>
      <c r="C4305" t="inlineStr">
        <is>
          <t>kt</t>
        </is>
      </c>
      <c r="D4305" t="inlineStr">
        <is>
          <t>France</t>
        </is>
      </c>
      <c r="E4305" t="inlineStr">
        <is>
          <t>2019-20</t>
        </is>
      </c>
      <c r="F4305" t="inlineStr">
        <is>
          <t>Olive</t>
        </is>
      </c>
      <c r="G4305" t="inlineStr"/>
      <c r="H4305" t="inlineStr"/>
      <c r="I4305" t="inlineStr"/>
      <c r="J4305" t="inlineStr"/>
      <c r="K4305" t="inlineStr"/>
      <c r="L4305" t="inlineStr"/>
      <c r="M4305" t="inlineStr"/>
      <c r="N4305" t="inlineStr"/>
      <c r="O4305" t="n">
        <v>0</v>
      </c>
      <c r="P4305" t="n">
        <v>0</v>
      </c>
      <c r="Q4305" t="n">
        <v>-0</v>
      </c>
    </row>
    <row r="4306" ht="15" customHeight="1" s="1003">
      <c r="A4306" s="1019" t="inlineStr">
        <is>
          <t>Graines collectées</t>
        </is>
      </c>
      <c r="B4306" t="inlineStr">
        <is>
          <t>Semences certifiées</t>
        </is>
      </c>
      <c r="C4306" t="inlineStr">
        <is>
          <t>kt</t>
        </is>
      </c>
      <c r="D4306" t="inlineStr">
        <is>
          <t>France</t>
        </is>
      </c>
      <c r="E4306" t="inlineStr">
        <is>
          <t>2019-20</t>
        </is>
      </c>
      <c r="F4306" t="inlineStr">
        <is>
          <t>Olive</t>
        </is>
      </c>
      <c r="G4306" t="inlineStr"/>
      <c r="H4306" t="inlineStr"/>
      <c r="I4306" t="inlineStr"/>
      <c r="J4306" t="inlineStr"/>
      <c r="K4306" t="inlineStr"/>
      <c r="L4306" t="inlineStr"/>
      <c r="M4306" t="inlineStr"/>
      <c r="N4306" t="inlineStr"/>
      <c r="O4306" t="n">
        <v>0</v>
      </c>
      <c r="P4306" t="n">
        <v>0</v>
      </c>
      <c r="Q4306" t="n">
        <v>500000000</v>
      </c>
    </row>
    <row r="4307" ht="15" customHeight="1" s="1003">
      <c r="A4307" s="1019" t="inlineStr">
        <is>
          <t>Graines collectées</t>
        </is>
      </c>
      <c r="B4307" t="inlineStr">
        <is>
          <t>Semences</t>
        </is>
      </c>
      <c r="C4307" t="inlineStr">
        <is>
          <t>kt</t>
        </is>
      </c>
      <c r="D4307" t="inlineStr">
        <is>
          <t>France</t>
        </is>
      </c>
      <c r="E4307" t="inlineStr">
        <is>
          <t>2019-20</t>
        </is>
      </c>
      <c r="F4307" t="inlineStr">
        <is>
          <t>Olive</t>
        </is>
      </c>
      <c r="G4307" t="inlineStr"/>
      <c r="H4307" t="inlineStr"/>
      <c r="I4307" t="inlineStr"/>
      <c r="J4307" t="inlineStr"/>
      <c r="K4307" t="inlineStr"/>
      <c r="L4307" t="inlineStr"/>
      <c r="M4307" t="inlineStr"/>
      <c r="N4307" t="inlineStr"/>
      <c r="O4307" t="n">
        <v>0</v>
      </c>
      <c r="P4307" t="n">
        <v>0</v>
      </c>
      <c r="Q4307" t="n">
        <v>500000000</v>
      </c>
    </row>
    <row r="4308" ht="15" customHeight="1" s="1003">
      <c r="A4308" s="1019" t="inlineStr">
        <is>
          <t>Graines collectées</t>
        </is>
      </c>
      <c r="B4308" t="inlineStr">
        <is>
          <t>Export</t>
        </is>
      </c>
      <c r="C4308" t="inlineStr">
        <is>
          <t>kt</t>
        </is>
      </c>
      <c r="D4308" t="inlineStr">
        <is>
          <t>France</t>
        </is>
      </c>
      <c r="E4308" t="inlineStr">
        <is>
          <t>2019-20</t>
        </is>
      </c>
      <c r="F4308" t="inlineStr">
        <is>
          <t>Olive</t>
        </is>
      </c>
      <c r="G4308" t="inlineStr"/>
      <c r="H4308" t="inlineStr"/>
      <c r="I4308" t="inlineStr"/>
      <c r="J4308" t="inlineStr"/>
      <c r="K4308" t="inlineStr"/>
      <c r="L4308" t="inlineStr"/>
      <c r="M4308" t="inlineStr"/>
      <c r="N4308" t="inlineStr"/>
      <c r="O4308" t="n">
        <v>0</v>
      </c>
      <c r="P4308" t="n">
        <v>0</v>
      </c>
      <c r="Q4308" t="n">
        <v>500000000</v>
      </c>
    </row>
    <row r="4309" ht="15" customHeight="1" s="1003">
      <c r="A4309" s="1019" t="inlineStr">
        <is>
          <t>Graines collectées</t>
        </is>
      </c>
      <c r="B4309" t="inlineStr">
        <is>
          <t>Ecart statistique</t>
        </is>
      </c>
      <c r="C4309" t="inlineStr">
        <is>
          <t>kt</t>
        </is>
      </c>
      <c r="D4309" t="inlineStr">
        <is>
          <t>France</t>
        </is>
      </c>
      <c r="E4309" t="inlineStr">
        <is>
          <t>2019-20</t>
        </is>
      </c>
      <c r="F4309" t="inlineStr">
        <is>
          <t>Olive</t>
        </is>
      </c>
      <c r="G4309" t="inlineStr"/>
      <c r="H4309" t="inlineStr"/>
      <c r="I4309" t="inlineStr"/>
      <c r="J4309" t="inlineStr"/>
      <c r="K4309" t="inlineStr"/>
      <c r="L4309" t="inlineStr"/>
      <c r="M4309" t="inlineStr"/>
      <c r="N4309" t="inlineStr"/>
      <c r="O4309" t="n">
        <v>0</v>
      </c>
      <c r="P4309" t="inlineStr"/>
      <c r="Q4309" t="inlineStr"/>
    </row>
    <row r="4310" ht="15" customHeight="1" s="1003">
      <c r="A4310" s="1019" t="inlineStr">
        <is>
          <t>Issues de silo</t>
        </is>
      </c>
      <c r="B4310" t="inlineStr">
        <is>
          <t>Elimination/Pertes</t>
        </is>
      </c>
      <c r="C4310" t="inlineStr">
        <is>
          <t>kt</t>
        </is>
      </c>
      <c r="D4310" t="inlineStr">
        <is>
          <t>France</t>
        </is>
      </c>
      <c r="E4310" t="inlineStr">
        <is>
          <t>2019-20</t>
        </is>
      </c>
      <c r="F4310" t="inlineStr">
        <is>
          <t>Olive</t>
        </is>
      </c>
      <c r="G4310" t="inlineStr"/>
      <c r="H4310" t="inlineStr"/>
      <c r="I4310" t="inlineStr"/>
      <c r="J4310" t="inlineStr"/>
      <c r="K4310" t="inlineStr"/>
      <c r="L4310" t="inlineStr">
        <is>
          <t>Les issues de silo sont éliminées</t>
        </is>
      </c>
      <c r="M4310" t="inlineStr"/>
      <c r="N4310" t="inlineStr"/>
      <c r="O4310" t="n">
        <v>0</v>
      </c>
      <c r="P4310" t="n">
        <v>0</v>
      </c>
      <c r="Q4310" t="n">
        <v>500000000</v>
      </c>
    </row>
    <row r="4311" ht="15" customHeight="1" s="1003">
      <c r="A4311" s="1019" t="inlineStr">
        <is>
          <t>Issues de silo</t>
        </is>
      </c>
      <c r="B4311" t="inlineStr">
        <is>
          <t>Autres usages (ou usages indéfinis)</t>
        </is>
      </c>
      <c r="C4311" t="inlineStr">
        <is>
          <t>kt</t>
        </is>
      </c>
      <c r="D4311" t="inlineStr">
        <is>
          <t>France</t>
        </is>
      </c>
      <c r="E4311" t="inlineStr">
        <is>
          <t>2019-20</t>
        </is>
      </c>
      <c r="F4311" t="inlineStr">
        <is>
          <t>Olive</t>
        </is>
      </c>
      <c r="G4311" t="inlineStr"/>
      <c r="H4311" t="inlineStr"/>
      <c r="I4311" t="inlineStr"/>
      <c r="J4311" t="inlineStr"/>
      <c r="K4311" t="inlineStr"/>
      <c r="L4311" t="inlineStr"/>
      <c r="M4311" t="inlineStr"/>
      <c r="N4311" t="inlineStr"/>
      <c r="O4311" t="n">
        <v>0</v>
      </c>
      <c r="P4311" t="n">
        <v>0</v>
      </c>
      <c r="Q4311" t="n">
        <v>500000000</v>
      </c>
    </row>
    <row r="4312" ht="15" customHeight="1" s="1003">
      <c r="A4312" s="1019" t="inlineStr">
        <is>
          <t>Issues de silo</t>
        </is>
      </c>
      <c r="B4312" t="inlineStr">
        <is>
          <t>Débouchés</t>
        </is>
      </c>
      <c r="C4312" t="inlineStr">
        <is>
          <t>kt</t>
        </is>
      </c>
      <c r="D4312" t="inlineStr">
        <is>
          <t>France</t>
        </is>
      </c>
      <c r="E4312" t="inlineStr">
        <is>
          <t>2019-20</t>
        </is>
      </c>
      <c r="F4312" t="inlineStr">
        <is>
          <t>Olive</t>
        </is>
      </c>
      <c r="G4312" t="inlineStr"/>
      <c r="H4312" t="inlineStr"/>
      <c r="I4312" t="inlineStr"/>
      <c r="J4312" t="inlineStr"/>
      <c r="K4312" t="inlineStr"/>
      <c r="L4312" t="inlineStr"/>
      <c r="M4312" t="inlineStr"/>
      <c r="N4312" t="inlineStr"/>
      <c r="O4312" t="n">
        <v>0</v>
      </c>
      <c r="P4312" t="n">
        <v>0</v>
      </c>
      <c r="Q4312" t="n">
        <v>500000000</v>
      </c>
    </row>
    <row r="4313" ht="15" customHeight="1" s="1003">
      <c r="A4313" s="1019" t="inlineStr">
        <is>
          <t>Issues de silo</t>
        </is>
      </c>
      <c r="B4313" t="inlineStr">
        <is>
          <t>FAF</t>
        </is>
      </c>
      <c r="C4313" t="inlineStr">
        <is>
          <t>kt</t>
        </is>
      </c>
      <c r="D4313" t="inlineStr">
        <is>
          <t>France</t>
        </is>
      </c>
      <c r="E4313" t="inlineStr">
        <is>
          <t>2019-20</t>
        </is>
      </c>
      <c r="F4313" t="inlineStr">
        <is>
          <t>Olive</t>
        </is>
      </c>
      <c r="G4313" t="inlineStr"/>
      <c r="H4313" t="inlineStr"/>
      <c r="I4313" t="inlineStr"/>
      <c r="J4313" t="inlineStr"/>
      <c r="K4313" t="inlineStr"/>
      <c r="L4313" t="inlineStr"/>
      <c r="M4313" t="inlineStr"/>
      <c r="N4313" t="inlineStr"/>
      <c r="O4313" t="n">
        <v>0</v>
      </c>
      <c r="P4313" t="n">
        <v>0</v>
      </c>
      <c r="Q4313" t="n">
        <v>500000000</v>
      </c>
    </row>
    <row r="4314" ht="15" customHeight="1" s="1003">
      <c r="A4314" s="1019" t="inlineStr">
        <is>
          <t>Issues de silo</t>
        </is>
      </c>
      <c r="B4314" t="inlineStr">
        <is>
          <t>Litière</t>
        </is>
      </c>
      <c r="C4314" t="inlineStr">
        <is>
          <t>kt</t>
        </is>
      </c>
      <c r="D4314" t="inlineStr">
        <is>
          <t>France</t>
        </is>
      </c>
      <c r="E4314" t="inlineStr">
        <is>
          <t>2019-20</t>
        </is>
      </c>
      <c r="F4314" t="inlineStr">
        <is>
          <t>Olive</t>
        </is>
      </c>
      <c r="G4314" t="inlineStr"/>
      <c r="H4314" t="inlineStr"/>
      <c r="I4314" t="inlineStr"/>
      <c r="J4314" t="inlineStr"/>
      <c r="K4314" t="inlineStr"/>
      <c r="L4314" t="inlineStr"/>
      <c r="M4314" t="inlineStr"/>
      <c r="N4314" t="inlineStr"/>
      <c r="O4314" t="n">
        <v>0</v>
      </c>
      <c r="P4314" t="n">
        <v>0</v>
      </c>
      <c r="Q4314" t="n">
        <v>500000000</v>
      </c>
    </row>
    <row r="4315" ht="15" customHeight="1" s="1003">
      <c r="A4315" s="1019" t="inlineStr">
        <is>
          <t>Issues de silo</t>
        </is>
      </c>
      <c r="B4315" t="inlineStr">
        <is>
          <t>Compostage</t>
        </is>
      </c>
      <c r="C4315" t="inlineStr">
        <is>
          <t>kt</t>
        </is>
      </c>
      <c r="D4315" t="inlineStr">
        <is>
          <t>France</t>
        </is>
      </c>
      <c r="E4315" t="inlineStr">
        <is>
          <t>2019-20</t>
        </is>
      </c>
      <c r="F4315" t="inlineStr">
        <is>
          <t>Olive</t>
        </is>
      </c>
      <c r="G4315" t="inlineStr"/>
      <c r="H4315" t="inlineStr"/>
      <c r="I4315" t="inlineStr"/>
      <c r="J4315" t="inlineStr"/>
      <c r="K4315" t="inlineStr"/>
      <c r="L4315" t="inlineStr"/>
      <c r="M4315" t="inlineStr"/>
      <c r="N4315" t="inlineStr"/>
      <c r="O4315" t="n">
        <v>0</v>
      </c>
      <c r="P4315" t="n">
        <v>0</v>
      </c>
      <c r="Q4315" t="n">
        <v>500000000</v>
      </c>
    </row>
    <row r="4316" ht="15" customHeight="1" s="1003">
      <c r="A4316" s="1019" t="inlineStr">
        <is>
          <t>Issues de silo</t>
        </is>
      </c>
      <c r="B4316" t="inlineStr">
        <is>
          <t>Autres biomatériaux</t>
        </is>
      </c>
      <c r="C4316" t="inlineStr">
        <is>
          <t>kt</t>
        </is>
      </c>
      <c r="D4316" t="inlineStr">
        <is>
          <t>France</t>
        </is>
      </c>
      <c r="E4316" t="inlineStr">
        <is>
          <t>2019-20</t>
        </is>
      </c>
      <c r="F4316" t="inlineStr">
        <is>
          <t>Olive</t>
        </is>
      </c>
      <c r="G4316" t="inlineStr"/>
      <c r="H4316" t="inlineStr"/>
      <c r="I4316" t="inlineStr"/>
      <c r="J4316" t="inlineStr"/>
      <c r="K4316" t="inlineStr"/>
      <c r="L4316" t="inlineStr"/>
      <c r="M4316" t="inlineStr"/>
      <c r="N4316" t="inlineStr"/>
      <c r="O4316" t="n">
        <v>0</v>
      </c>
      <c r="P4316" t="n">
        <v>0</v>
      </c>
      <c r="Q4316" t="n">
        <v>500000000</v>
      </c>
    </row>
    <row r="4317" ht="15" customHeight="1" s="1003">
      <c r="A4317" s="1019" t="inlineStr">
        <is>
          <t>Issues de silo</t>
        </is>
      </c>
      <c r="B4317" t="inlineStr">
        <is>
          <t>Méthanisation</t>
        </is>
      </c>
      <c r="C4317" t="inlineStr">
        <is>
          <t>kt</t>
        </is>
      </c>
      <c r="D4317" t="inlineStr">
        <is>
          <t>France</t>
        </is>
      </c>
      <c r="E4317" t="inlineStr">
        <is>
          <t>2019-20</t>
        </is>
      </c>
      <c r="F4317" t="inlineStr">
        <is>
          <t>Olive</t>
        </is>
      </c>
      <c r="G4317" t="inlineStr"/>
      <c r="H4317" t="inlineStr"/>
      <c r="I4317" t="inlineStr"/>
      <c r="J4317" t="inlineStr"/>
      <c r="K4317" t="inlineStr"/>
      <c r="L4317" t="inlineStr"/>
      <c r="M4317" t="inlineStr"/>
      <c r="N4317" t="inlineStr"/>
      <c r="O4317" t="n">
        <v>0</v>
      </c>
      <c r="P4317" t="n">
        <v>0</v>
      </c>
      <c r="Q4317" t="n">
        <v>500000000</v>
      </c>
    </row>
    <row r="4318" ht="15" customHeight="1" s="1003">
      <c r="A4318" s="1019" t="inlineStr">
        <is>
          <t>Issues de silo</t>
        </is>
      </c>
      <c r="B4318" t="inlineStr">
        <is>
          <t>Combustion</t>
        </is>
      </c>
      <c r="C4318" t="inlineStr">
        <is>
          <t>kt</t>
        </is>
      </c>
      <c r="D4318" t="inlineStr">
        <is>
          <t>France</t>
        </is>
      </c>
      <c r="E4318" t="inlineStr">
        <is>
          <t>2019-20</t>
        </is>
      </c>
      <c r="F4318" t="inlineStr">
        <is>
          <t>Olive</t>
        </is>
      </c>
      <c r="G4318" t="inlineStr"/>
      <c r="H4318" t="inlineStr"/>
      <c r="I4318" t="inlineStr"/>
      <c r="J4318" t="inlineStr"/>
      <c r="K4318" t="inlineStr"/>
      <c r="L4318" t="inlineStr"/>
      <c r="M4318" t="inlineStr"/>
      <c r="N4318" t="inlineStr"/>
      <c r="O4318" t="n">
        <v>0</v>
      </c>
      <c r="P4318" t="n">
        <v>0</v>
      </c>
      <c r="Q4318" t="n">
        <v>500000000</v>
      </c>
    </row>
    <row r="4319" ht="15" customHeight="1" s="1003">
      <c r="A4319" s="1019" t="inlineStr">
        <is>
          <t>Issues de silo</t>
        </is>
      </c>
      <c r="B4319" t="inlineStr">
        <is>
          <t>Hors FAB</t>
        </is>
      </c>
      <c r="C4319" t="inlineStr">
        <is>
          <t>kt</t>
        </is>
      </c>
      <c r="D4319" t="inlineStr">
        <is>
          <t>France</t>
        </is>
      </c>
      <c r="E4319" t="inlineStr">
        <is>
          <t>2019-20</t>
        </is>
      </c>
      <c r="F4319" t="inlineStr">
        <is>
          <t>Olive</t>
        </is>
      </c>
      <c r="G4319" t="inlineStr"/>
      <c r="H4319" t="inlineStr"/>
      <c r="I4319" t="inlineStr"/>
      <c r="J4319" t="inlineStr"/>
      <c r="K4319" t="inlineStr"/>
      <c r="L4319" t="inlineStr"/>
      <c r="M4319" t="inlineStr"/>
      <c r="N4319" t="inlineStr"/>
      <c r="O4319" t="n">
        <v>0</v>
      </c>
      <c r="P4319" t="n">
        <v>0</v>
      </c>
      <c r="Q4319" t="n">
        <v>500000000</v>
      </c>
    </row>
    <row r="4320" ht="15" customHeight="1" s="1003">
      <c r="A4320" s="1019" t="inlineStr">
        <is>
          <t>Issues de silo</t>
        </is>
      </c>
      <c r="B4320" t="inlineStr">
        <is>
          <t>Alimentation animale rente</t>
        </is>
      </c>
      <c r="C4320" t="inlineStr">
        <is>
          <t>kt</t>
        </is>
      </c>
      <c r="D4320" t="inlineStr">
        <is>
          <t>France</t>
        </is>
      </c>
      <c r="E4320" t="inlineStr">
        <is>
          <t>2019-20</t>
        </is>
      </c>
      <c r="F4320" t="inlineStr">
        <is>
          <t>Olive</t>
        </is>
      </c>
      <c r="G4320" t="inlineStr"/>
      <c r="H4320" t="inlineStr"/>
      <c r="I4320" t="inlineStr"/>
      <c r="J4320" t="inlineStr"/>
      <c r="K4320" t="inlineStr"/>
      <c r="L4320" t="inlineStr"/>
      <c r="M4320" t="inlineStr"/>
      <c r="N4320" t="inlineStr"/>
      <c r="O4320" t="n">
        <v>0</v>
      </c>
      <c r="P4320" t="n">
        <v>0</v>
      </c>
      <c r="Q4320" t="n">
        <v>500000000</v>
      </c>
    </row>
    <row r="4321" ht="15" customHeight="1" s="1003">
      <c r="A4321" s="1019" t="inlineStr">
        <is>
          <t>Issues de silo</t>
        </is>
      </c>
      <c r="B4321" t="inlineStr">
        <is>
          <t>Alimentation animale</t>
        </is>
      </c>
      <c r="C4321" t="inlineStr">
        <is>
          <t>kt</t>
        </is>
      </c>
      <c r="D4321" t="inlineStr">
        <is>
          <t>France</t>
        </is>
      </c>
      <c r="E4321" t="inlineStr">
        <is>
          <t>2019-20</t>
        </is>
      </c>
      <c r="F4321" t="inlineStr">
        <is>
          <t>Olive</t>
        </is>
      </c>
      <c r="G4321" t="inlineStr"/>
      <c r="H4321" t="inlineStr"/>
      <c r="I4321" t="inlineStr"/>
      <c r="J4321" t="inlineStr"/>
      <c r="K4321" t="inlineStr"/>
      <c r="L4321" t="inlineStr"/>
      <c r="M4321" t="inlineStr"/>
      <c r="N4321" t="inlineStr"/>
      <c r="O4321" t="n">
        <v>0</v>
      </c>
      <c r="P4321" t="n">
        <v>0</v>
      </c>
      <c r="Q4321" t="n">
        <v>500000000</v>
      </c>
    </row>
    <row r="4322" ht="15" customHeight="1" s="1003">
      <c r="A4322" s="1019" t="inlineStr">
        <is>
          <t>Issues de silo</t>
        </is>
      </c>
      <c r="B4322" t="inlineStr">
        <is>
          <t>Usages alimentaires</t>
        </is>
      </c>
      <c r="C4322" t="inlineStr">
        <is>
          <t>kt</t>
        </is>
      </c>
      <c r="D4322" t="inlineStr">
        <is>
          <t>France</t>
        </is>
      </c>
      <c r="E4322" t="inlineStr">
        <is>
          <t>2019-20</t>
        </is>
      </c>
      <c r="F4322" t="inlineStr">
        <is>
          <t>Olive</t>
        </is>
      </c>
      <c r="G4322" t="inlineStr"/>
      <c r="H4322" t="inlineStr"/>
      <c r="I4322" t="inlineStr"/>
      <c r="J4322" t="inlineStr"/>
      <c r="K4322" t="inlineStr"/>
      <c r="L4322" t="inlineStr"/>
      <c r="M4322" t="inlineStr"/>
      <c r="N4322" t="inlineStr"/>
      <c r="O4322" t="n">
        <v>0</v>
      </c>
      <c r="P4322" t="n">
        <v>0</v>
      </c>
      <c r="Q4322" t="n">
        <v>500000000</v>
      </c>
    </row>
    <row r="4323" ht="15" customHeight="1" s="1003">
      <c r="A4323" s="1019" t="inlineStr">
        <is>
          <t>Issues de silo</t>
        </is>
      </c>
      <c r="B4323" t="inlineStr">
        <is>
          <t>Biomatériaux</t>
        </is>
      </c>
      <c r="C4323" t="inlineStr">
        <is>
          <t>kt</t>
        </is>
      </c>
      <c r="D4323" t="inlineStr">
        <is>
          <t>France</t>
        </is>
      </c>
      <c r="E4323" t="inlineStr">
        <is>
          <t>2019-20</t>
        </is>
      </c>
      <c r="F4323" t="inlineStr">
        <is>
          <t>Olive</t>
        </is>
      </c>
      <c r="G4323" t="inlineStr"/>
      <c r="H4323" t="inlineStr"/>
      <c r="I4323" t="inlineStr"/>
      <c r="J4323" t="inlineStr"/>
      <c r="K4323" t="inlineStr"/>
      <c r="L4323" t="inlineStr"/>
      <c r="M4323" t="inlineStr"/>
      <c r="N4323" t="inlineStr"/>
      <c r="O4323" t="n">
        <v>0</v>
      </c>
      <c r="P4323" t="n">
        <v>0</v>
      </c>
      <c r="Q4323" t="n">
        <v>500000000</v>
      </c>
    </row>
    <row r="4324" ht="15" customHeight="1" s="1003">
      <c r="A4324" s="1019" t="inlineStr">
        <is>
          <t>Issues de silo</t>
        </is>
      </c>
      <c r="B4324" t="inlineStr">
        <is>
          <t>Usages non-alimentaires</t>
        </is>
      </c>
      <c r="C4324" t="inlineStr">
        <is>
          <t>kt</t>
        </is>
      </c>
      <c r="D4324" t="inlineStr">
        <is>
          <t>France</t>
        </is>
      </c>
      <c r="E4324" t="inlineStr">
        <is>
          <t>2019-20</t>
        </is>
      </c>
      <c r="F4324" t="inlineStr">
        <is>
          <t>Olive</t>
        </is>
      </c>
      <c r="G4324" t="inlineStr"/>
      <c r="H4324" t="inlineStr"/>
      <c r="I4324" t="inlineStr"/>
      <c r="J4324" t="inlineStr"/>
      <c r="K4324" t="inlineStr"/>
      <c r="L4324" t="inlineStr"/>
      <c r="M4324" t="inlineStr"/>
      <c r="N4324" t="inlineStr"/>
      <c r="O4324" t="n">
        <v>0</v>
      </c>
      <c r="P4324" t="n">
        <v>0</v>
      </c>
      <c r="Q4324" t="n">
        <v>500000000</v>
      </c>
    </row>
    <row r="4325" ht="15" customHeight="1" s="1003">
      <c r="A4325" s="1019" t="inlineStr">
        <is>
          <t>Issues de silo</t>
        </is>
      </c>
      <c r="B4325" t="inlineStr">
        <is>
          <t>Energie</t>
        </is>
      </c>
      <c r="C4325" t="inlineStr">
        <is>
          <t>kt</t>
        </is>
      </c>
      <c r="D4325" t="inlineStr">
        <is>
          <t>France</t>
        </is>
      </c>
      <c r="E4325" t="inlineStr">
        <is>
          <t>2019-20</t>
        </is>
      </c>
      <c r="F4325" t="inlineStr">
        <is>
          <t>Olive</t>
        </is>
      </c>
      <c r="G4325" t="inlineStr"/>
      <c r="H4325" t="inlineStr"/>
      <c r="I4325" t="inlineStr"/>
      <c r="J4325" t="inlineStr"/>
      <c r="K4325" t="inlineStr"/>
      <c r="L4325" t="inlineStr"/>
      <c r="M4325" t="inlineStr"/>
      <c r="N4325" t="inlineStr"/>
      <c r="O4325" t="n">
        <v>0</v>
      </c>
      <c r="P4325" t="n">
        <v>0</v>
      </c>
      <c r="Q4325" t="n">
        <v>500000000</v>
      </c>
    </row>
    <row r="4326" ht="15" customHeight="1" s="1003">
      <c r="A4326" s="1019" t="inlineStr">
        <is>
          <t>Issues de silo</t>
        </is>
      </c>
      <c r="B4326" t="inlineStr">
        <is>
          <t>Fertilisation</t>
        </is>
      </c>
      <c r="C4326" t="inlineStr">
        <is>
          <t>kt</t>
        </is>
      </c>
      <c r="D4326" t="inlineStr">
        <is>
          <t>France</t>
        </is>
      </c>
      <c r="E4326" t="inlineStr">
        <is>
          <t>2019-20</t>
        </is>
      </c>
      <c r="F4326" t="inlineStr">
        <is>
          <t>Olive</t>
        </is>
      </c>
      <c r="G4326" t="inlineStr"/>
      <c r="H4326" t="inlineStr"/>
      <c r="I4326" t="inlineStr"/>
      <c r="J4326" t="inlineStr"/>
      <c r="K4326" t="inlineStr"/>
      <c r="L4326" t="inlineStr"/>
      <c r="M4326" t="inlineStr"/>
      <c r="N4326" t="inlineStr"/>
      <c r="O4326" t="n">
        <v>0</v>
      </c>
      <c r="P4326" t="n">
        <v>0</v>
      </c>
      <c r="Q4326" t="n">
        <v>500000000</v>
      </c>
    </row>
    <row r="4327" ht="15" customHeight="1" s="1003">
      <c r="A4327" s="1019" t="inlineStr">
        <is>
          <t>Huile</t>
        </is>
      </c>
      <c r="B4327" t="inlineStr">
        <is>
          <t>Vente directe et autoconsommation</t>
        </is>
      </c>
      <c r="C4327" t="inlineStr">
        <is>
          <t>kt</t>
        </is>
      </c>
      <c r="D4327" t="inlineStr">
        <is>
          <t>France</t>
        </is>
      </c>
      <c r="E4327" t="inlineStr">
        <is>
          <t>2019-20</t>
        </is>
      </c>
      <c r="F4327" t="inlineStr">
        <is>
          <t>Olive</t>
        </is>
      </c>
      <c r="G4327" t="inlineStr"/>
      <c r="H4327" t="inlineStr"/>
      <c r="I4327" t="inlineStr"/>
      <c r="J4327" t="inlineStr">
        <is>
          <t>L'huile peut être autoconsommée</t>
        </is>
      </c>
      <c r="K4327" t="inlineStr"/>
      <c r="L4327" t="inlineStr"/>
      <c r="M4327" t="inlineStr"/>
      <c r="N4327" t="inlineStr"/>
      <c r="O4327" t="n">
        <v>0</v>
      </c>
      <c r="P4327" t="n">
        <v>0</v>
      </c>
      <c r="Q4327" t="n">
        <v>500000000</v>
      </c>
    </row>
    <row r="4328" ht="15" customHeight="1" s="1003">
      <c r="A4328" s="1019" t="inlineStr">
        <is>
          <t>Huile</t>
        </is>
      </c>
      <c r="B4328" t="inlineStr">
        <is>
          <t>Circuits spécialisés</t>
        </is>
      </c>
      <c r="C4328" t="inlineStr">
        <is>
          <t>kt</t>
        </is>
      </c>
      <c r="D4328" t="inlineStr">
        <is>
          <t>France</t>
        </is>
      </c>
      <c r="E4328" t="inlineStr">
        <is>
          <t>2019-20</t>
        </is>
      </c>
      <c r="F4328" t="inlineStr">
        <is>
          <t>Olive</t>
        </is>
      </c>
      <c r="G4328" t="inlineStr"/>
      <c r="H4328" t="inlineStr"/>
      <c r="I4328" t="inlineStr"/>
      <c r="J4328" t="inlineStr">
        <is>
          <t>L'huile peut être consommée par des circuits spécialisés</t>
        </is>
      </c>
      <c r="K4328" t="inlineStr"/>
      <c r="L4328" t="inlineStr"/>
      <c r="M4328" t="inlineStr"/>
      <c r="N4328" t="inlineStr"/>
      <c r="O4328" t="n">
        <v>0</v>
      </c>
      <c r="P4328" t="n">
        <v>0</v>
      </c>
      <c r="Q4328" t="n">
        <v>500000000</v>
      </c>
    </row>
    <row r="4329" ht="15" customHeight="1" s="1003">
      <c r="A4329" s="1019" t="inlineStr">
        <is>
          <t>Huile</t>
        </is>
      </c>
      <c r="B4329" t="inlineStr">
        <is>
          <t>RHD</t>
        </is>
      </c>
      <c r="C4329" t="inlineStr">
        <is>
          <t>kt</t>
        </is>
      </c>
      <c r="D4329" t="inlineStr">
        <is>
          <t>France</t>
        </is>
      </c>
      <c r="E4329" t="inlineStr">
        <is>
          <t>2019-20</t>
        </is>
      </c>
      <c r="F4329" t="inlineStr">
        <is>
          <t>Olive</t>
        </is>
      </c>
      <c r="G4329" t="inlineStr"/>
      <c r="H4329" t="inlineStr"/>
      <c r="I4329" t="inlineStr"/>
      <c r="J4329" t="inlineStr">
        <is>
          <t>L'huile est consommée en RHD</t>
        </is>
      </c>
      <c r="K4329" t="inlineStr"/>
      <c r="L4329" t="inlineStr"/>
      <c r="M4329" t="inlineStr"/>
      <c r="N4329" t="inlineStr"/>
      <c r="O4329" t="n">
        <v>0</v>
      </c>
      <c r="P4329" t="n">
        <v>0</v>
      </c>
      <c r="Q4329" t="n">
        <v>500000000</v>
      </c>
    </row>
    <row r="4330" ht="15" customHeight="1" s="1003">
      <c r="A4330" s="1019" t="inlineStr">
        <is>
          <t>Huile</t>
        </is>
      </c>
      <c r="B4330" t="inlineStr">
        <is>
          <t>Autres IAA</t>
        </is>
      </c>
      <c r="C4330" t="inlineStr">
        <is>
          <t>kt</t>
        </is>
      </c>
      <c r="D4330" t="inlineStr">
        <is>
          <t>France</t>
        </is>
      </c>
      <c r="E4330" t="inlineStr">
        <is>
          <t>2019-20</t>
        </is>
      </c>
      <c r="F4330" t="inlineStr">
        <is>
          <t>Olive</t>
        </is>
      </c>
      <c r="G4330" t="inlineStr"/>
      <c r="H4330" t="inlineStr"/>
      <c r="I4330" t="inlineStr"/>
      <c r="J4330" t="inlineStr">
        <is>
          <t>L'huile est consommée par les autres IAA</t>
        </is>
      </c>
      <c r="K4330" t="inlineStr"/>
      <c r="L4330" t="inlineStr"/>
      <c r="M4330" t="inlineStr"/>
      <c r="N4330" t="inlineStr"/>
      <c r="O4330" t="n">
        <v>0</v>
      </c>
      <c r="P4330" t="n">
        <v>0</v>
      </c>
      <c r="Q4330" t="n">
        <v>500000000</v>
      </c>
    </row>
    <row r="4331" ht="15" customHeight="1" s="1003">
      <c r="A4331" s="1019" t="inlineStr">
        <is>
          <t>Huile</t>
        </is>
      </c>
      <c r="B4331" t="inlineStr">
        <is>
          <t>Autres industries</t>
        </is>
      </c>
      <c r="C4331" t="inlineStr">
        <is>
          <t>kt</t>
        </is>
      </c>
      <c r="D4331" t="inlineStr">
        <is>
          <t>France</t>
        </is>
      </c>
      <c r="E4331" t="inlineStr">
        <is>
          <t>2019-20</t>
        </is>
      </c>
      <c r="F4331" t="inlineStr">
        <is>
          <t>Olive</t>
        </is>
      </c>
      <c r="G4331" t="inlineStr"/>
      <c r="H4331" t="inlineStr"/>
      <c r="I4331" t="inlineStr"/>
      <c r="J4331" t="inlineStr">
        <is>
          <t>L'huile est consommée pour des usages techniques</t>
        </is>
      </c>
      <c r="K4331" t="inlineStr"/>
      <c r="L4331" t="inlineStr"/>
      <c r="M4331" t="inlineStr"/>
      <c r="N4331" t="inlineStr"/>
      <c r="O4331" t="n">
        <v>0</v>
      </c>
      <c r="P4331" t="n">
        <v>0</v>
      </c>
      <c r="Q4331" t="n">
        <v>500000000</v>
      </c>
    </row>
    <row r="4332" ht="15" customHeight="1" s="1003">
      <c r="A4332" s="1019" t="inlineStr">
        <is>
          <t>Huile</t>
        </is>
      </c>
      <c r="B4332" t="inlineStr">
        <is>
          <t>Alimentation humaine</t>
        </is>
      </c>
      <c r="C4332" t="inlineStr">
        <is>
          <t>kt</t>
        </is>
      </c>
      <c r="D4332" t="inlineStr">
        <is>
          <t>France</t>
        </is>
      </c>
      <c r="E4332" t="inlineStr">
        <is>
          <t>2019-20</t>
        </is>
      </c>
      <c r="F4332" t="inlineStr">
        <is>
          <t>Olive</t>
        </is>
      </c>
      <c r="G4332" t="inlineStr"/>
      <c r="H4332" t="inlineStr"/>
      <c r="I4332" t="inlineStr"/>
      <c r="J4332" t="inlineStr"/>
      <c r="K4332" t="inlineStr"/>
      <c r="L4332" t="inlineStr"/>
      <c r="M4332" t="inlineStr"/>
      <c r="N4332" t="inlineStr"/>
      <c r="O4332" t="n">
        <v>0</v>
      </c>
      <c r="P4332" t="n">
        <v>0</v>
      </c>
      <c r="Q4332" t="n">
        <v>500000000</v>
      </c>
    </row>
    <row r="4333" ht="15" customHeight="1" s="1003">
      <c r="A4333" s="1019" t="inlineStr">
        <is>
          <t>Huile</t>
        </is>
      </c>
      <c r="B4333" t="inlineStr">
        <is>
          <t>Ménages</t>
        </is>
      </c>
      <c r="C4333" t="inlineStr">
        <is>
          <t>kt</t>
        </is>
      </c>
      <c r="D4333" t="inlineStr">
        <is>
          <t>France</t>
        </is>
      </c>
      <c r="E4333" t="inlineStr">
        <is>
          <t>2019-20</t>
        </is>
      </c>
      <c r="F4333" t="inlineStr">
        <is>
          <t>Olive</t>
        </is>
      </c>
      <c r="G4333" t="inlineStr"/>
      <c r="H4333" t="inlineStr"/>
      <c r="I4333" t="inlineStr"/>
      <c r="J4333" t="inlineStr"/>
      <c r="K4333" t="inlineStr"/>
      <c r="L4333" t="inlineStr"/>
      <c r="M4333" t="inlineStr"/>
      <c r="N4333" t="inlineStr"/>
      <c r="O4333" t="n">
        <v>0</v>
      </c>
      <c r="P4333" t="n">
        <v>0</v>
      </c>
      <c r="Q4333" t="n">
        <v>500000000</v>
      </c>
    </row>
    <row r="4334" ht="15" customHeight="1" s="1003">
      <c r="A4334" s="1019" t="inlineStr">
        <is>
          <t>Huile</t>
        </is>
      </c>
      <c r="B4334" t="inlineStr">
        <is>
          <t>Usages alimentaires</t>
        </is>
      </c>
      <c r="C4334" t="inlineStr">
        <is>
          <t>kt</t>
        </is>
      </c>
      <c r="D4334" t="inlineStr">
        <is>
          <t>France</t>
        </is>
      </c>
      <c r="E4334" t="inlineStr">
        <is>
          <t>2019-20</t>
        </is>
      </c>
      <c r="F4334" t="inlineStr">
        <is>
          <t>Olive</t>
        </is>
      </c>
      <c r="G4334" t="inlineStr"/>
      <c r="H4334" t="inlineStr"/>
      <c r="I4334" t="inlineStr"/>
      <c r="J4334" t="inlineStr"/>
      <c r="K4334" t="inlineStr"/>
      <c r="L4334" t="inlineStr"/>
      <c r="M4334" t="inlineStr"/>
      <c r="N4334" t="inlineStr"/>
      <c r="O4334" t="n">
        <v>0</v>
      </c>
      <c r="P4334" t="n">
        <v>0</v>
      </c>
      <c r="Q4334" t="n">
        <v>500000000</v>
      </c>
    </row>
    <row r="4335" ht="15" customHeight="1" s="1003">
      <c r="A4335" s="1019" t="inlineStr">
        <is>
          <t>Huile</t>
        </is>
      </c>
      <c r="B4335" t="inlineStr">
        <is>
          <t>Débouchés</t>
        </is>
      </c>
      <c r="C4335" t="inlineStr">
        <is>
          <t>kt</t>
        </is>
      </c>
      <c r="D4335" t="inlineStr">
        <is>
          <t>France</t>
        </is>
      </c>
      <c r="E4335" t="inlineStr">
        <is>
          <t>2019-20</t>
        </is>
      </c>
      <c r="F4335" t="inlineStr">
        <is>
          <t>Olive</t>
        </is>
      </c>
      <c r="G4335" t="inlineStr"/>
      <c r="H4335" t="inlineStr"/>
      <c r="I4335" t="inlineStr"/>
      <c r="J4335" t="inlineStr"/>
      <c r="K4335" t="inlineStr"/>
      <c r="L4335" t="inlineStr"/>
      <c r="M4335" t="inlineStr"/>
      <c r="N4335" t="inlineStr"/>
      <c r="O4335" t="n">
        <v>0</v>
      </c>
      <c r="P4335" t="n">
        <v>0</v>
      </c>
      <c r="Q4335" t="n">
        <v>500000000</v>
      </c>
    </row>
    <row r="4336" ht="15" customHeight="1" s="1003">
      <c r="A4336" s="1019" t="inlineStr">
        <is>
          <t>Huile</t>
        </is>
      </c>
      <c r="B4336" t="inlineStr">
        <is>
          <t>Usages non-alimentaires</t>
        </is>
      </c>
      <c r="C4336" t="inlineStr">
        <is>
          <t>kt</t>
        </is>
      </c>
      <c r="D4336" t="inlineStr">
        <is>
          <t>France</t>
        </is>
      </c>
      <c r="E4336" t="inlineStr">
        <is>
          <t>2019-20</t>
        </is>
      </c>
      <c r="F4336" t="inlineStr">
        <is>
          <t>Olive</t>
        </is>
      </c>
      <c r="G4336" t="inlineStr"/>
      <c r="H4336" t="inlineStr"/>
      <c r="I4336" t="inlineStr"/>
      <c r="J4336" t="inlineStr"/>
      <c r="K4336" t="inlineStr"/>
      <c r="L4336" t="inlineStr"/>
      <c r="M4336" t="inlineStr"/>
      <c r="N4336" t="inlineStr"/>
      <c r="O4336" t="n">
        <v>0</v>
      </c>
      <c r="P4336" t="n">
        <v>0</v>
      </c>
      <c r="Q4336" t="n">
        <v>500000000</v>
      </c>
    </row>
    <row r="4337" ht="15" customHeight="1" s="1003">
      <c r="A4337" s="1019" t="inlineStr">
        <is>
          <t>Huile</t>
        </is>
      </c>
      <c r="B4337" t="inlineStr">
        <is>
          <t>Export</t>
        </is>
      </c>
      <c r="C4337" t="inlineStr">
        <is>
          <t>kt</t>
        </is>
      </c>
      <c r="D4337" t="inlineStr">
        <is>
          <t>France</t>
        </is>
      </c>
      <c r="E4337" t="inlineStr">
        <is>
          <t>2019-20</t>
        </is>
      </c>
      <c r="F4337" t="inlineStr">
        <is>
          <t>Olive</t>
        </is>
      </c>
      <c r="G4337" t="inlineStr"/>
      <c r="H4337" t="inlineStr"/>
      <c r="I4337" t="inlineStr"/>
      <c r="J4337" t="inlineStr"/>
      <c r="K4337" t="inlineStr"/>
      <c r="L4337" t="inlineStr"/>
      <c r="M4337" t="inlineStr"/>
      <c r="N4337" t="inlineStr"/>
      <c r="O4337" t="n">
        <v>0</v>
      </c>
      <c r="P4337" t="n">
        <v>0</v>
      </c>
      <c r="Q4337" t="n">
        <v>500000000</v>
      </c>
    </row>
    <row r="4338" ht="15" customHeight="1" s="1003">
      <c r="A4338" s="1019" t="inlineStr">
        <is>
          <t>Huile</t>
        </is>
      </c>
      <c r="B4338" t="inlineStr">
        <is>
          <t>Biocarburants</t>
        </is>
      </c>
      <c r="C4338" t="inlineStr">
        <is>
          <t>kt</t>
        </is>
      </c>
      <c r="D4338" t="inlineStr">
        <is>
          <t>France</t>
        </is>
      </c>
      <c r="E4338" t="inlineStr">
        <is>
          <t>2019-20</t>
        </is>
      </c>
      <c r="F4338" t="inlineStr">
        <is>
          <t>Olive</t>
        </is>
      </c>
      <c r="G4338" t="inlineStr"/>
      <c r="H4338" t="inlineStr"/>
      <c r="I4338" t="inlineStr"/>
      <c r="J4338" t="inlineStr"/>
      <c r="K4338" t="inlineStr"/>
      <c r="L4338" t="inlineStr"/>
      <c r="M4338" t="inlineStr"/>
      <c r="N4338" t="inlineStr"/>
      <c r="O4338" t="n">
        <v>0</v>
      </c>
      <c r="P4338" t="n">
        <v>0</v>
      </c>
      <c r="Q4338" t="n">
        <v>500000000</v>
      </c>
    </row>
    <row r="4339" ht="15" customHeight="1" s="1003">
      <c r="A4339" s="1019" t="inlineStr">
        <is>
          <t>Huile</t>
        </is>
      </c>
      <c r="B4339" t="inlineStr">
        <is>
          <t>Energie</t>
        </is>
      </c>
      <c r="C4339" t="inlineStr">
        <is>
          <t>kt</t>
        </is>
      </c>
      <c r="D4339" t="inlineStr">
        <is>
          <t>France</t>
        </is>
      </c>
      <c r="E4339" t="inlineStr">
        <is>
          <t>2019-20</t>
        </is>
      </c>
      <c r="F4339" t="inlineStr">
        <is>
          <t>Olive</t>
        </is>
      </c>
      <c r="G4339" t="inlineStr"/>
      <c r="H4339" t="inlineStr"/>
      <c r="I4339" t="inlineStr"/>
      <c r="J4339" t="inlineStr"/>
      <c r="K4339" t="inlineStr"/>
      <c r="L4339" t="inlineStr"/>
      <c r="M4339" t="inlineStr"/>
      <c r="N4339" t="inlineStr"/>
      <c r="O4339" t="n">
        <v>0</v>
      </c>
      <c r="P4339" t="n">
        <v>0</v>
      </c>
      <c r="Q4339" t="n">
        <v>500000000</v>
      </c>
    </row>
    <row r="4340" ht="15" customHeight="1" s="1003">
      <c r="A4340" s="1019" t="inlineStr">
        <is>
          <t>Huile</t>
        </is>
      </c>
      <c r="B4340" t="inlineStr">
        <is>
          <t>GMS</t>
        </is>
      </c>
      <c r="C4340" t="inlineStr">
        <is>
          <t>kt</t>
        </is>
      </c>
      <c r="D4340" t="inlineStr">
        <is>
          <t>France</t>
        </is>
      </c>
      <c r="E4340" t="inlineStr">
        <is>
          <t>2019-20</t>
        </is>
      </c>
      <c r="F4340" t="inlineStr">
        <is>
          <t>Olive</t>
        </is>
      </c>
      <c r="G4340" t="inlineStr"/>
      <c r="H4340" t="inlineStr"/>
      <c r="I4340" t="inlineStr"/>
      <c r="J4340" t="inlineStr"/>
      <c r="K4340" t="inlineStr"/>
      <c r="L4340" t="inlineStr"/>
      <c r="M4340" t="inlineStr"/>
      <c r="N4340" t="inlineStr"/>
      <c r="O4340" t="n">
        <v>0</v>
      </c>
      <c r="P4340" t="n">
        <v>0</v>
      </c>
      <c r="Q4340" t="n">
        <v>500000000</v>
      </c>
    </row>
    <row r="4341" ht="15" customHeight="1" s="1003">
      <c r="A4341" s="1019" t="inlineStr">
        <is>
          <t>Huile</t>
        </is>
      </c>
      <c r="B4341" t="inlineStr">
        <is>
          <t>Circuits généralistes</t>
        </is>
      </c>
      <c r="C4341" t="inlineStr">
        <is>
          <t>kt</t>
        </is>
      </c>
      <c r="D4341" t="inlineStr">
        <is>
          <t>France</t>
        </is>
      </c>
      <c r="E4341" t="inlineStr">
        <is>
          <t>2019-20</t>
        </is>
      </c>
      <c r="F4341" t="inlineStr">
        <is>
          <t>Olive</t>
        </is>
      </c>
      <c r="G4341" t="inlineStr"/>
      <c r="H4341" t="inlineStr"/>
      <c r="I4341" t="inlineStr"/>
      <c r="J4341" t="inlineStr"/>
      <c r="K4341" t="inlineStr"/>
      <c r="L4341" t="inlineStr"/>
      <c r="M4341" t="inlineStr"/>
      <c r="N4341" t="inlineStr"/>
      <c r="O4341" t="n">
        <v>0</v>
      </c>
      <c r="P4341" t="n">
        <v>0</v>
      </c>
      <c r="Q4341" t="n">
        <v>500000000</v>
      </c>
    </row>
    <row r="4342" ht="15" customHeight="1" s="1003">
      <c r="A4342" s="1019" t="inlineStr">
        <is>
          <t>Tourteaux</t>
        </is>
      </c>
      <c r="B4342" t="inlineStr">
        <is>
          <t>Hors FAB</t>
        </is>
      </c>
      <c r="C4342" t="inlineStr">
        <is>
          <t>kt</t>
        </is>
      </c>
      <c r="D4342" t="inlineStr">
        <is>
          <t>France</t>
        </is>
      </c>
      <c r="E4342" t="inlineStr">
        <is>
          <t>2019-20</t>
        </is>
      </c>
      <c r="F4342" t="inlineStr">
        <is>
          <t>Olive</t>
        </is>
      </c>
      <c r="G4342" t="inlineStr"/>
      <c r="H4342" t="inlineStr"/>
      <c r="I4342" t="inlineStr"/>
      <c r="J4342" t="inlineStr"/>
      <c r="K4342" t="inlineStr"/>
      <c r="L4342" t="inlineStr"/>
      <c r="M4342" t="inlineStr"/>
      <c r="N4342" t="inlineStr"/>
      <c r="O4342" t="n">
        <v>0</v>
      </c>
      <c r="P4342" t="n">
        <v>0</v>
      </c>
      <c r="Q4342" t="n">
        <v>500000000</v>
      </c>
    </row>
    <row r="4343" ht="15" customHeight="1" s="1003">
      <c r="A4343" s="1019" t="inlineStr">
        <is>
          <t>Tourteaux</t>
        </is>
      </c>
      <c r="B4343" t="inlineStr">
        <is>
          <t>Alimentation animale rente</t>
        </is>
      </c>
      <c r="C4343" t="inlineStr">
        <is>
          <t>kt</t>
        </is>
      </c>
      <c r="D4343" t="inlineStr">
        <is>
          <t>France</t>
        </is>
      </c>
      <c r="E4343" t="inlineStr">
        <is>
          <t>2019-20</t>
        </is>
      </c>
      <c r="F4343" t="inlineStr">
        <is>
          <t>Olive</t>
        </is>
      </c>
      <c r="G4343" t="inlineStr"/>
      <c r="H4343" t="inlineStr"/>
      <c r="I4343" t="inlineStr"/>
      <c r="J4343" t="inlineStr"/>
      <c r="K4343" t="inlineStr"/>
      <c r="L4343" t="inlineStr"/>
      <c r="M4343" t="inlineStr"/>
      <c r="N4343" t="inlineStr"/>
      <c r="O4343" t="n">
        <v>0</v>
      </c>
      <c r="P4343" t="n">
        <v>0</v>
      </c>
      <c r="Q4343" t="n">
        <v>500000000</v>
      </c>
    </row>
    <row r="4344" ht="15" customHeight="1" s="1003">
      <c r="A4344" s="1019" t="inlineStr">
        <is>
          <t>Tourteaux</t>
        </is>
      </c>
      <c r="B4344" t="inlineStr">
        <is>
          <t>Alimentation animale</t>
        </is>
      </c>
      <c r="C4344" t="inlineStr">
        <is>
          <t>kt</t>
        </is>
      </c>
      <c r="D4344" t="inlineStr">
        <is>
          <t>France</t>
        </is>
      </c>
      <c r="E4344" t="inlineStr">
        <is>
          <t>2019-20</t>
        </is>
      </c>
      <c r="F4344" t="inlineStr">
        <is>
          <t>Olive</t>
        </is>
      </c>
      <c r="G4344" t="inlineStr"/>
      <c r="H4344" t="inlineStr"/>
      <c r="I4344" t="inlineStr"/>
      <c r="J4344" t="inlineStr"/>
      <c r="K4344" t="inlineStr"/>
      <c r="L4344" t="inlineStr"/>
      <c r="M4344" t="inlineStr"/>
      <c r="N4344" t="inlineStr"/>
      <c r="O4344" t="n">
        <v>0</v>
      </c>
      <c r="P4344" t="n">
        <v>0</v>
      </c>
      <c r="Q4344" t="n">
        <v>500000000</v>
      </c>
    </row>
    <row r="4345" ht="15" customHeight="1" s="1003">
      <c r="A4345" s="1019" t="inlineStr">
        <is>
          <t>Tourteaux</t>
        </is>
      </c>
      <c r="B4345" t="inlineStr">
        <is>
          <t>Usages alimentaires</t>
        </is>
      </c>
      <c r="C4345" t="inlineStr">
        <is>
          <t>kt</t>
        </is>
      </c>
      <c r="D4345" t="inlineStr">
        <is>
          <t>France</t>
        </is>
      </c>
      <c r="E4345" t="inlineStr">
        <is>
          <t>2019-20</t>
        </is>
      </c>
      <c r="F4345" t="inlineStr">
        <is>
          <t>Olive</t>
        </is>
      </c>
      <c r="G4345" t="inlineStr"/>
      <c r="H4345" t="inlineStr"/>
      <c r="I4345" t="inlineStr"/>
      <c r="J4345" t="inlineStr"/>
      <c r="K4345" t="inlineStr"/>
      <c r="L4345" t="inlineStr"/>
      <c r="M4345" t="inlineStr"/>
      <c r="N4345" t="inlineStr"/>
      <c r="O4345" t="n">
        <v>0</v>
      </c>
      <c r="P4345" t="n">
        <v>0</v>
      </c>
      <c r="Q4345" t="n">
        <v>500000000</v>
      </c>
    </row>
    <row r="4346" ht="15" customHeight="1" s="1003">
      <c r="A4346" s="1019" t="inlineStr">
        <is>
          <t>Tourteaux</t>
        </is>
      </c>
      <c r="B4346" t="inlineStr">
        <is>
          <t>Débouchés</t>
        </is>
      </c>
      <c r="C4346" t="inlineStr">
        <is>
          <t>kt</t>
        </is>
      </c>
      <c r="D4346" t="inlineStr">
        <is>
          <t>France</t>
        </is>
      </c>
      <c r="E4346" t="inlineStr">
        <is>
          <t>2019-20</t>
        </is>
      </c>
      <c r="F4346" t="inlineStr">
        <is>
          <t>Olive</t>
        </is>
      </c>
      <c r="G4346" t="inlineStr"/>
      <c r="H4346" t="inlineStr"/>
      <c r="I4346" t="inlineStr"/>
      <c r="J4346" t="inlineStr"/>
      <c r="K4346" t="inlineStr"/>
      <c r="L4346" t="inlineStr"/>
      <c r="M4346" t="inlineStr"/>
      <c r="N4346" t="inlineStr"/>
      <c r="O4346" t="n">
        <v>0</v>
      </c>
      <c r="P4346" t="n">
        <v>0</v>
      </c>
      <c r="Q4346" t="n">
        <v>500000000</v>
      </c>
    </row>
    <row r="4347" ht="15" customHeight="1" s="1003">
      <c r="A4347" s="1019" t="inlineStr">
        <is>
          <t>Tourteaux</t>
        </is>
      </c>
      <c r="B4347" t="inlineStr">
        <is>
          <t>Export</t>
        </is>
      </c>
      <c r="C4347" t="inlineStr">
        <is>
          <t>kt</t>
        </is>
      </c>
      <c r="D4347" t="inlineStr">
        <is>
          <t>France</t>
        </is>
      </c>
      <c r="E4347" t="inlineStr">
        <is>
          <t>2019-20</t>
        </is>
      </c>
      <c r="F4347" t="inlineStr">
        <is>
          <t>Olive</t>
        </is>
      </c>
      <c r="G4347" t="inlineStr"/>
      <c r="H4347" t="inlineStr"/>
      <c r="I4347" t="inlineStr"/>
      <c r="J4347" t="inlineStr"/>
      <c r="K4347" t="inlineStr"/>
      <c r="L4347" t="inlineStr"/>
      <c r="M4347" t="inlineStr"/>
      <c r="N4347" t="inlineStr"/>
      <c r="O4347" t="n">
        <v>0</v>
      </c>
      <c r="P4347" t="n">
        <v>0</v>
      </c>
      <c r="Q4347" t="n">
        <v>500000000</v>
      </c>
    </row>
    <row r="4348" ht="15" customHeight="1" s="1003">
      <c r="A4348" s="1019" t="inlineStr">
        <is>
          <t>Tourteaux</t>
        </is>
      </c>
      <c r="B4348" t="inlineStr">
        <is>
          <t>FAB</t>
        </is>
      </c>
      <c r="C4348" t="inlineStr">
        <is>
          <t>kt</t>
        </is>
      </c>
      <c r="D4348" t="inlineStr">
        <is>
          <t>France</t>
        </is>
      </c>
      <c r="E4348" t="inlineStr">
        <is>
          <t>2019-20</t>
        </is>
      </c>
      <c r="F4348" t="inlineStr">
        <is>
          <t>Olive</t>
        </is>
      </c>
      <c r="G4348" t="inlineStr"/>
      <c r="H4348" t="inlineStr"/>
      <c r="I4348" t="inlineStr"/>
      <c r="J4348" t="inlineStr"/>
      <c r="K4348" t="inlineStr"/>
      <c r="L4348" t="inlineStr"/>
      <c r="M4348" t="inlineStr"/>
      <c r="N4348" t="inlineStr"/>
      <c r="O4348" t="n">
        <v>0</v>
      </c>
      <c r="P4348" t="n">
        <v>0</v>
      </c>
      <c r="Q4348" t="n">
        <v>500000000</v>
      </c>
    </row>
    <row r="4349" ht="15" customHeight="1" s="1003">
      <c r="A4349" s="1019" t="inlineStr">
        <is>
          <t>Tourteaux</t>
        </is>
      </c>
      <c r="B4349" t="inlineStr">
        <is>
          <t>FAF</t>
        </is>
      </c>
      <c r="C4349" t="inlineStr">
        <is>
          <t>kt</t>
        </is>
      </c>
      <c r="D4349" t="inlineStr">
        <is>
          <t>France</t>
        </is>
      </c>
      <c r="E4349" t="inlineStr">
        <is>
          <t>2019-20</t>
        </is>
      </c>
      <c r="F4349" t="inlineStr">
        <is>
          <t>Olive</t>
        </is>
      </c>
      <c r="G4349" t="inlineStr"/>
      <c r="H4349" t="inlineStr"/>
      <c r="I4349" t="inlineStr"/>
      <c r="J4349" t="inlineStr"/>
      <c r="K4349" t="inlineStr"/>
      <c r="L4349" t="inlineStr"/>
      <c r="M4349" t="inlineStr"/>
      <c r="N4349" t="inlineStr"/>
      <c r="O4349" t="n">
        <v>0</v>
      </c>
      <c r="P4349" t="n">
        <v>0</v>
      </c>
      <c r="Q4349" t="n">
        <v>500000000</v>
      </c>
    </row>
    <row r="4350" ht="15" customHeight="1" s="1003">
      <c r="A4350" s="1019" t="inlineStr">
        <is>
          <t>Coques (+ eau)</t>
        </is>
      </c>
      <c r="B4350" t="inlineStr">
        <is>
          <t>FAB</t>
        </is>
      </c>
      <c r="C4350" t="inlineStr">
        <is>
          <t>kt</t>
        </is>
      </c>
      <c r="D4350" t="inlineStr">
        <is>
          <t>France</t>
        </is>
      </c>
      <c r="E4350" t="inlineStr">
        <is>
          <t>2019-20</t>
        </is>
      </c>
      <c r="F4350" t="inlineStr">
        <is>
          <t>Olive</t>
        </is>
      </c>
      <c r="G4350" t="inlineStr"/>
      <c r="H4350" t="inlineStr"/>
      <c r="I4350" t="inlineStr"/>
      <c r="J4350" t="inlineStr"/>
      <c r="K4350" t="inlineStr"/>
      <c r="L4350" t="inlineStr"/>
      <c r="M4350" t="inlineStr"/>
      <c r="N4350" t="inlineStr"/>
      <c r="O4350" t="n">
        <v>0</v>
      </c>
      <c r="P4350" t="n">
        <v>0</v>
      </c>
      <c r="Q4350" t="n">
        <v>-0</v>
      </c>
    </row>
    <row r="4351" ht="15" customHeight="1" s="1003">
      <c r="A4351" s="1019" t="inlineStr">
        <is>
          <t>Coques (+ eau)</t>
        </is>
      </c>
      <c r="B4351" t="inlineStr">
        <is>
          <t>Combustion</t>
        </is>
      </c>
      <c r="C4351" t="inlineStr">
        <is>
          <t>kt</t>
        </is>
      </c>
      <c r="D4351" t="inlineStr">
        <is>
          <t>France</t>
        </is>
      </c>
      <c r="E4351" t="inlineStr">
        <is>
          <t>2019-20</t>
        </is>
      </c>
      <c r="F4351" t="inlineStr">
        <is>
          <t>Olive</t>
        </is>
      </c>
      <c r="G4351" t="inlineStr"/>
      <c r="H4351" t="inlineStr"/>
      <c r="I4351" t="inlineStr"/>
      <c r="J4351" t="inlineStr"/>
      <c r="K4351" t="inlineStr"/>
      <c r="L4351" t="inlineStr"/>
      <c r="M4351" t="inlineStr"/>
      <c r="N4351" t="inlineStr"/>
      <c r="O4351" t="n">
        <v>0</v>
      </c>
      <c r="P4351" t="n">
        <v>0</v>
      </c>
      <c r="Q4351" t="n">
        <v>-0</v>
      </c>
    </row>
    <row r="4352" ht="15" customHeight="1" s="1003">
      <c r="A4352" s="1019" t="inlineStr">
        <is>
          <t>Coques (+ eau)</t>
        </is>
      </c>
      <c r="B4352" t="inlineStr">
        <is>
          <t>Alimentation animale rente</t>
        </is>
      </c>
      <c r="C4352" t="inlineStr">
        <is>
          <t>kt</t>
        </is>
      </c>
      <c r="D4352" t="inlineStr">
        <is>
          <t>France</t>
        </is>
      </c>
      <c r="E4352" t="inlineStr">
        <is>
          <t>2019-20</t>
        </is>
      </c>
      <c r="F4352" t="inlineStr">
        <is>
          <t>Olive</t>
        </is>
      </c>
      <c r="G4352" t="inlineStr"/>
      <c r="H4352" t="inlineStr"/>
      <c r="I4352" t="inlineStr"/>
      <c r="J4352" t="inlineStr"/>
      <c r="K4352" t="inlineStr"/>
      <c r="L4352" t="inlineStr"/>
      <c r="M4352" t="inlineStr"/>
      <c r="N4352" t="inlineStr"/>
      <c r="O4352" t="n">
        <v>0</v>
      </c>
      <c r="P4352" t="n">
        <v>0</v>
      </c>
      <c r="Q4352" t="n">
        <v>0</v>
      </c>
    </row>
    <row r="4353" ht="15" customHeight="1" s="1003">
      <c r="A4353" s="1019" t="inlineStr">
        <is>
          <t>Coques (+ eau)</t>
        </is>
      </c>
      <c r="B4353" t="inlineStr">
        <is>
          <t>Alimentation animale</t>
        </is>
      </c>
      <c r="C4353" t="inlineStr">
        <is>
          <t>kt</t>
        </is>
      </c>
      <c r="D4353" t="inlineStr">
        <is>
          <t>France</t>
        </is>
      </c>
      <c r="E4353" t="inlineStr">
        <is>
          <t>2019-20</t>
        </is>
      </c>
      <c r="F4353" t="inlineStr">
        <is>
          <t>Olive</t>
        </is>
      </c>
      <c r="G4353" t="inlineStr"/>
      <c r="H4353" t="inlineStr"/>
      <c r="I4353" t="inlineStr"/>
      <c r="J4353" t="inlineStr"/>
      <c r="K4353" t="inlineStr"/>
      <c r="L4353" t="inlineStr"/>
      <c r="M4353" t="inlineStr"/>
      <c r="N4353" t="inlineStr"/>
      <c r="O4353" t="n">
        <v>0</v>
      </c>
      <c r="P4353" t="n">
        <v>0</v>
      </c>
      <c r="Q4353" t="n">
        <v>0</v>
      </c>
    </row>
    <row r="4354" ht="15" customHeight="1" s="1003">
      <c r="A4354" s="1019" t="inlineStr">
        <is>
          <t>Coques (+ eau)</t>
        </is>
      </c>
      <c r="B4354" t="inlineStr">
        <is>
          <t>Usages alimentaires</t>
        </is>
      </c>
      <c r="C4354" t="inlineStr">
        <is>
          <t>kt</t>
        </is>
      </c>
      <c r="D4354" t="inlineStr">
        <is>
          <t>France</t>
        </is>
      </c>
      <c r="E4354" t="inlineStr">
        <is>
          <t>2019-20</t>
        </is>
      </c>
      <c r="F4354" t="inlineStr">
        <is>
          <t>Olive</t>
        </is>
      </c>
      <c r="G4354" t="inlineStr"/>
      <c r="H4354" t="inlineStr"/>
      <c r="I4354" t="inlineStr"/>
      <c r="J4354" t="inlineStr"/>
      <c r="K4354" t="inlineStr"/>
      <c r="L4354" t="inlineStr"/>
      <c r="M4354" t="inlineStr"/>
      <c r="N4354" t="inlineStr"/>
      <c r="O4354" t="n">
        <v>0</v>
      </c>
      <c r="P4354" t="n">
        <v>0</v>
      </c>
      <c r="Q4354" t="n">
        <v>-0</v>
      </c>
    </row>
    <row r="4355" ht="15" customHeight="1" s="1003">
      <c r="A4355" s="1019" t="inlineStr">
        <is>
          <t>Coques (+ eau)</t>
        </is>
      </c>
      <c r="B4355" t="inlineStr">
        <is>
          <t>Débouchés</t>
        </is>
      </c>
      <c r="C4355" t="inlineStr">
        <is>
          <t>kt</t>
        </is>
      </c>
      <c r="D4355" t="inlineStr">
        <is>
          <t>France</t>
        </is>
      </c>
      <c r="E4355" t="inlineStr">
        <is>
          <t>2019-20</t>
        </is>
      </c>
      <c r="F4355" t="inlineStr">
        <is>
          <t>Olive</t>
        </is>
      </c>
      <c r="G4355" t="inlineStr"/>
      <c r="H4355" t="inlineStr"/>
      <c r="I4355" t="inlineStr"/>
      <c r="J4355" t="inlineStr"/>
      <c r="K4355" t="inlineStr"/>
      <c r="L4355" t="inlineStr"/>
      <c r="M4355" t="inlineStr"/>
      <c r="N4355" t="inlineStr"/>
      <c r="O4355" t="n">
        <v>0</v>
      </c>
      <c r="P4355" t="inlineStr"/>
      <c r="Q4355" t="inlineStr"/>
    </row>
    <row r="4356" ht="15" customHeight="1" s="1003">
      <c r="A4356" s="1019" t="inlineStr">
        <is>
          <t>Coques (+ eau)</t>
        </is>
      </c>
      <c r="B4356" t="inlineStr">
        <is>
          <t>Energie</t>
        </is>
      </c>
      <c r="C4356" t="inlineStr">
        <is>
          <t>kt</t>
        </is>
      </c>
      <c r="D4356" t="inlineStr">
        <is>
          <t>France</t>
        </is>
      </c>
      <c r="E4356" t="inlineStr">
        <is>
          <t>2019-20</t>
        </is>
      </c>
      <c r="F4356" t="inlineStr">
        <is>
          <t>Olive</t>
        </is>
      </c>
      <c r="G4356" t="inlineStr"/>
      <c r="H4356" t="inlineStr"/>
      <c r="I4356" t="inlineStr"/>
      <c r="J4356" t="inlineStr"/>
      <c r="K4356" t="inlineStr"/>
      <c r="L4356" t="inlineStr"/>
      <c r="M4356" t="inlineStr"/>
      <c r="N4356" t="inlineStr"/>
      <c r="O4356" t="n">
        <v>0</v>
      </c>
      <c r="P4356" t="n">
        <v>0</v>
      </c>
      <c r="Q4356" t="n">
        <v>-0</v>
      </c>
    </row>
    <row r="4357" ht="15" customHeight="1" s="1003">
      <c r="A4357" s="1019" t="inlineStr">
        <is>
          <t>Coques (+ eau)</t>
        </is>
      </c>
      <c r="B4357" t="inlineStr">
        <is>
          <t>Usages non-alimentaires</t>
        </is>
      </c>
      <c r="C4357" t="inlineStr">
        <is>
          <t>kt</t>
        </is>
      </c>
      <c r="D4357" t="inlineStr">
        <is>
          <t>France</t>
        </is>
      </c>
      <c r="E4357" t="inlineStr">
        <is>
          <t>2019-20</t>
        </is>
      </c>
      <c r="F4357" t="inlineStr">
        <is>
          <t>Olive</t>
        </is>
      </c>
      <c r="G4357" t="inlineStr"/>
      <c r="H4357" t="inlineStr"/>
      <c r="I4357" t="inlineStr"/>
      <c r="J4357" t="inlineStr"/>
      <c r="K4357" t="inlineStr"/>
      <c r="L4357" t="inlineStr"/>
      <c r="M4357" t="inlineStr"/>
      <c r="N4357" t="inlineStr"/>
      <c r="O4357" t="n">
        <v>0</v>
      </c>
      <c r="P4357" t="n">
        <v>0</v>
      </c>
      <c r="Q4357" t="n">
        <v>-0</v>
      </c>
    </row>
    <row r="4358" ht="15" customHeight="1" s="1003">
      <c r="A4358" s="1019" t="inlineStr">
        <is>
          <t>Huile d'olive</t>
        </is>
      </c>
      <c r="B4358" t="inlineStr">
        <is>
          <t>Vente directe et autoconsommation</t>
        </is>
      </c>
      <c r="C4358" t="inlineStr">
        <is>
          <t>kt</t>
        </is>
      </c>
      <c r="D4358" t="inlineStr">
        <is>
          <t>France</t>
        </is>
      </c>
      <c r="E4358" t="inlineStr">
        <is>
          <t>2019-20</t>
        </is>
      </c>
      <c r="F4358" t="inlineStr">
        <is>
          <t>Olive</t>
        </is>
      </c>
      <c r="G4358" t="inlineStr"/>
      <c r="H4358" t="inlineStr"/>
      <c r="I4358" t="inlineStr"/>
      <c r="J4358" t="inlineStr"/>
      <c r="K4358" t="inlineStr"/>
      <c r="L4358" t="inlineStr"/>
      <c r="M4358" t="inlineStr"/>
      <c r="N4358" t="inlineStr"/>
      <c r="O4358" t="n">
        <v>11.9</v>
      </c>
      <c r="P4358" t="n">
        <v>0</v>
      </c>
      <c r="Q4358" t="n">
        <v>51</v>
      </c>
    </row>
    <row r="4359" ht="15" customHeight="1" s="1003">
      <c r="A4359" s="1019" t="inlineStr">
        <is>
          <t>Huile d'olive</t>
        </is>
      </c>
      <c r="B4359" t="inlineStr">
        <is>
          <t>Circuits spécialisés</t>
        </is>
      </c>
      <c r="C4359" t="inlineStr">
        <is>
          <t>kt</t>
        </is>
      </c>
      <c r="D4359" t="inlineStr">
        <is>
          <t>France</t>
        </is>
      </c>
      <c r="E4359" t="inlineStr">
        <is>
          <t>2019-20</t>
        </is>
      </c>
      <c r="F4359" t="inlineStr">
        <is>
          <t>Olive</t>
        </is>
      </c>
      <c r="G4359" t="inlineStr"/>
      <c r="H4359" t="inlineStr"/>
      <c r="I4359" t="inlineStr"/>
      <c r="J4359" t="inlineStr"/>
      <c r="K4359" t="inlineStr"/>
      <c r="L4359" t="inlineStr"/>
      <c r="M4359" t="inlineStr"/>
      <c r="N4359" t="inlineStr"/>
      <c r="O4359" t="n">
        <v>15.2</v>
      </c>
      <c r="P4359" t="n">
        <v>0</v>
      </c>
      <c r="Q4359" t="n">
        <v>51</v>
      </c>
    </row>
    <row r="4360" ht="15" customHeight="1" s="1003">
      <c r="A4360" s="1019" t="inlineStr">
        <is>
          <t>Huile d'olive</t>
        </is>
      </c>
      <c r="B4360" t="inlineStr">
        <is>
          <t>RHD</t>
        </is>
      </c>
      <c r="C4360" t="inlineStr">
        <is>
          <t>kt</t>
        </is>
      </c>
      <c r="D4360" t="inlineStr">
        <is>
          <t>France</t>
        </is>
      </c>
      <c r="E4360" t="inlineStr">
        <is>
          <t>2019-20</t>
        </is>
      </c>
      <c r="F4360" t="inlineStr">
        <is>
          <t>Olive</t>
        </is>
      </c>
      <c r="G4360" t="inlineStr"/>
      <c r="H4360" t="inlineStr"/>
      <c r="I4360" t="inlineStr"/>
      <c r="J4360" t="inlineStr"/>
      <c r="K4360" t="inlineStr"/>
      <c r="L4360" t="inlineStr"/>
      <c r="M4360" t="inlineStr"/>
      <c r="N4360" t="inlineStr"/>
      <c r="O4360" t="n">
        <v>11.9</v>
      </c>
      <c r="P4360" t="n">
        <v>0</v>
      </c>
      <c r="Q4360" t="n">
        <v>51</v>
      </c>
    </row>
    <row r="4361" ht="15" customHeight="1" s="1003">
      <c r="A4361" s="1019" t="inlineStr">
        <is>
          <t>Huile d'olive</t>
        </is>
      </c>
      <c r="B4361" t="inlineStr">
        <is>
          <t>Autres IAA</t>
        </is>
      </c>
      <c r="C4361" t="inlineStr">
        <is>
          <t>kt</t>
        </is>
      </c>
      <c r="D4361" t="inlineStr">
        <is>
          <t>France</t>
        </is>
      </c>
      <c r="E4361" t="inlineStr">
        <is>
          <t>2019-20</t>
        </is>
      </c>
      <c r="F4361" t="inlineStr">
        <is>
          <t>Olive</t>
        </is>
      </c>
      <c r="G4361" t="inlineStr"/>
      <c r="H4361" t="inlineStr"/>
      <c r="I4361" t="inlineStr"/>
      <c r="J4361" t="inlineStr"/>
      <c r="K4361" t="inlineStr"/>
      <c r="L4361" t="inlineStr"/>
      <c r="M4361" t="inlineStr"/>
      <c r="N4361" t="inlineStr"/>
      <c r="O4361" t="n">
        <v>11.9</v>
      </c>
      <c r="P4361" t="n">
        <v>0</v>
      </c>
      <c r="Q4361" t="n">
        <v>51</v>
      </c>
    </row>
    <row r="4362" ht="15" customHeight="1" s="1003">
      <c r="A4362" s="1019" t="inlineStr">
        <is>
          <t>Huile d'olive</t>
        </is>
      </c>
      <c r="B4362" t="inlineStr">
        <is>
          <t>Alimentation humaine</t>
        </is>
      </c>
      <c r="C4362" t="inlineStr">
        <is>
          <t>kt</t>
        </is>
      </c>
      <c r="D4362" t="inlineStr">
        <is>
          <t>France</t>
        </is>
      </c>
      <c r="E4362" t="inlineStr">
        <is>
          <t>2019-20</t>
        </is>
      </c>
      <c r="F4362" t="inlineStr">
        <is>
          <t>Olive</t>
        </is>
      </c>
      <c r="G4362" t="inlineStr">
        <is>
          <t>Consommation totale d'huile d'olive = 114 kt (AFIDOL)</t>
        </is>
      </c>
      <c r="H4362" t="inlineStr"/>
      <c r="I4362" t="inlineStr">
        <is>
          <t>AFIDOL</t>
        </is>
      </c>
      <c r="J4362" t="inlineStr">
        <is>
          <t>Utilisation du volume de 2019</t>
        </is>
      </c>
      <c r="K4362" t="inlineStr">
        <is>
          <t>Volume</t>
        </is>
      </c>
      <c r="L4362" t="inlineStr">
        <is>
          <t>Consommation totale d'huile d'olive</t>
        </is>
      </c>
      <c r="M4362" t="inlineStr">
        <is>
          <t>Marché olive - AFIDOL, FAM</t>
        </is>
      </c>
      <c r="N4362" t="inlineStr"/>
      <c r="O4362" t="n">
        <v>114</v>
      </c>
      <c r="P4362" t="inlineStr"/>
      <c r="Q4362" t="inlineStr"/>
    </row>
    <row r="4363" ht="15" customHeight="1" s="1003">
      <c r="A4363" s="1019" t="inlineStr">
        <is>
          <t>Huile d'olive</t>
        </is>
      </c>
      <c r="B4363" t="inlineStr">
        <is>
          <t>Ménages</t>
        </is>
      </c>
      <c r="C4363" t="inlineStr">
        <is>
          <t>kt</t>
        </is>
      </c>
      <c r="D4363" t="inlineStr">
        <is>
          <t>France</t>
        </is>
      </c>
      <c r="E4363" t="inlineStr">
        <is>
          <t>2019-20</t>
        </is>
      </c>
      <c r="F4363" t="inlineStr">
        <is>
          <t>Olive</t>
        </is>
      </c>
      <c r="G4363" t="inlineStr"/>
      <c r="H4363" t="inlineStr"/>
      <c r="I4363" t="inlineStr"/>
      <c r="J4363" t="inlineStr"/>
      <c r="K4363" t="inlineStr"/>
      <c r="L4363" t="inlineStr"/>
      <c r="M4363" t="inlineStr"/>
      <c r="N4363" t="inlineStr"/>
      <c r="O4363" t="n">
        <v>77.8</v>
      </c>
      <c r="P4363" t="n">
        <v>62.6</v>
      </c>
      <c r="Q4363" t="n">
        <v>113.6</v>
      </c>
    </row>
    <row r="4364" ht="15" customHeight="1" s="1003">
      <c r="A4364" s="1019" t="inlineStr">
        <is>
          <t>Huile d'olive</t>
        </is>
      </c>
      <c r="B4364" t="inlineStr">
        <is>
          <t>Usages alimentaires</t>
        </is>
      </c>
      <c r="C4364" t="inlineStr">
        <is>
          <t>kt</t>
        </is>
      </c>
      <c r="D4364" t="inlineStr">
        <is>
          <t>France</t>
        </is>
      </c>
      <c r="E4364" t="inlineStr">
        <is>
          <t>2019-20</t>
        </is>
      </c>
      <c r="F4364" t="inlineStr">
        <is>
          <t>Olive</t>
        </is>
      </c>
      <c r="G4364" t="inlineStr"/>
      <c r="H4364" t="inlineStr"/>
      <c r="I4364" t="inlineStr"/>
      <c r="J4364" t="inlineStr"/>
      <c r="K4364" t="inlineStr"/>
      <c r="L4364" t="inlineStr"/>
      <c r="M4364" t="inlineStr"/>
      <c r="N4364" t="inlineStr"/>
      <c r="O4364" t="n">
        <v>114</v>
      </c>
      <c r="P4364" t="inlineStr"/>
      <c r="Q4364" t="inlineStr"/>
    </row>
    <row r="4365" ht="15" customHeight="1" s="1003">
      <c r="A4365" s="1019" t="inlineStr">
        <is>
          <t>Huile d'olive</t>
        </is>
      </c>
      <c r="B4365" t="inlineStr">
        <is>
          <t>Débouchés</t>
        </is>
      </c>
      <c r="C4365" t="inlineStr">
        <is>
          <t>kt</t>
        </is>
      </c>
      <c r="D4365" t="inlineStr">
        <is>
          <t>France</t>
        </is>
      </c>
      <c r="E4365" t="inlineStr">
        <is>
          <t>2019-20</t>
        </is>
      </c>
      <c r="F4365" t="inlineStr">
        <is>
          <t>Olive</t>
        </is>
      </c>
      <c r="G4365" t="inlineStr"/>
      <c r="H4365" t="inlineStr"/>
      <c r="I4365" t="inlineStr"/>
      <c r="J4365" t="inlineStr"/>
      <c r="K4365" t="inlineStr"/>
      <c r="L4365" t="inlineStr"/>
      <c r="M4365" t="inlineStr"/>
      <c r="N4365" t="inlineStr"/>
      <c r="O4365" t="n">
        <v>114</v>
      </c>
      <c r="P4365" t="inlineStr"/>
      <c r="Q4365" t="inlineStr"/>
    </row>
    <row r="4366" ht="15" customHeight="1" s="1003">
      <c r="A4366" s="1019" t="inlineStr">
        <is>
          <t>Huile d'olive</t>
        </is>
      </c>
      <c r="B4366" t="inlineStr">
        <is>
          <t>Export</t>
        </is>
      </c>
      <c r="C4366" t="inlineStr">
        <is>
          <t>kt</t>
        </is>
      </c>
      <c r="D4366" t="inlineStr">
        <is>
          <t>France</t>
        </is>
      </c>
      <c r="E4366" t="inlineStr">
        <is>
          <t>2019-20</t>
        </is>
      </c>
      <c r="F4366" t="inlineStr">
        <is>
          <t>Olive</t>
        </is>
      </c>
      <c r="G4366" t="inlineStr"/>
      <c r="H4366" t="inlineStr">
        <is>
          <t>Exportation d'huile d'olive = 10 kt (Douanes françaises - Eurostat)</t>
        </is>
      </c>
      <c r="I4366" t="inlineStr">
        <is>
          <t>Douanes françaises - Eurostat</t>
        </is>
      </c>
      <c r="J4366" t="inlineStr"/>
      <c r="K4366" t="inlineStr">
        <is>
          <t>Volume</t>
        </is>
      </c>
      <c r="L4366" t="inlineStr">
        <is>
          <t>Exportation d'huile d'olive</t>
        </is>
      </c>
      <c r="M4366" t="inlineStr">
        <is>
          <t>Echanges annuels - EUROSTAT</t>
        </is>
      </c>
      <c r="N4366" t="inlineStr"/>
      <c r="O4366" t="n">
        <v>9.52</v>
      </c>
      <c r="P4366" t="inlineStr"/>
      <c r="Q4366" t="inlineStr"/>
    </row>
    <row r="4367" ht="15" customHeight="1" s="1003">
      <c r="A4367" s="1019" t="inlineStr">
        <is>
          <t>Huile d'olive</t>
        </is>
      </c>
      <c r="B4367" t="inlineStr">
        <is>
          <t>GMS</t>
        </is>
      </c>
      <c r="C4367" t="inlineStr">
        <is>
          <t>kt</t>
        </is>
      </c>
      <c r="D4367" t="inlineStr">
        <is>
          <t>France</t>
        </is>
      </c>
      <c r="E4367" t="inlineStr">
        <is>
          <t>2019-20</t>
        </is>
      </c>
      <c r="F4367" t="inlineStr">
        <is>
          <t>Olive</t>
        </is>
      </c>
      <c r="G4367" t="inlineStr">
        <is>
          <t>Consommation d'huile d'olive par les GMS = 63 kt (Nielsen)</t>
        </is>
      </c>
      <c r="H4367" t="inlineStr"/>
      <c r="I4367" t="inlineStr">
        <is>
          <t>Nielsen</t>
        </is>
      </c>
      <c r="J4367" t="inlineStr">
        <is>
          <t>Utilisation du volume de 2019</t>
        </is>
      </c>
      <c r="K4367" t="inlineStr">
        <is>
          <t>Volume</t>
        </is>
      </c>
      <c r="L4367" t="inlineStr">
        <is>
          <t>Consommation d'huile d'olive par les GMS</t>
        </is>
      </c>
      <c r="M4367" t="inlineStr">
        <is>
          <t>Marché olive - AFIDOL, FAM</t>
        </is>
      </c>
      <c r="N4367" t="inlineStr"/>
      <c r="O4367" t="n">
        <v>62.6</v>
      </c>
      <c r="P4367" t="inlineStr"/>
      <c r="Q4367" t="inlineStr"/>
    </row>
    <row r="4368" ht="15" customHeight="1" s="1003">
      <c r="A4368" s="1019" t="inlineStr">
        <is>
          <t>Huile d'olive</t>
        </is>
      </c>
      <c r="B4368" t="inlineStr">
        <is>
          <t>Circuits généralistes</t>
        </is>
      </c>
      <c r="C4368" t="inlineStr">
        <is>
          <t>kt</t>
        </is>
      </c>
      <c r="D4368" t="inlineStr">
        <is>
          <t>France</t>
        </is>
      </c>
      <c r="E4368" t="inlineStr">
        <is>
          <t>2019-20</t>
        </is>
      </c>
      <c r="F4368" t="inlineStr">
        <is>
          <t>Olive</t>
        </is>
      </c>
      <c r="G4368" t="inlineStr"/>
      <c r="H4368" t="inlineStr"/>
      <c r="I4368" t="inlineStr"/>
      <c r="J4368" t="inlineStr"/>
      <c r="K4368" t="inlineStr"/>
      <c r="L4368" t="inlineStr"/>
      <c r="M4368" t="inlineStr"/>
      <c r="N4368" t="inlineStr"/>
      <c r="O4368" t="n">
        <v>62.6</v>
      </c>
      <c r="P4368" t="inlineStr"/>
      <c r="Q4368" t="inlineStr"/>
    </row>
    <row r="4369" ht="15" customHeight="1" s="1003">
      <c r="A4369" s="1019" t="inlineStr">
        <is>
          <t>Huile d'olive</t>
        </is>
      </c>
      <c r="B4369" t="inlineStr">
        <is>
          <t>Ecart statistique</t>
        </is>
      </c>
      <c r="C4369" t="inlineStr">
        <is>
          <t>kt</t>
        </is>
      </c>
      <c r="D4369" t="inlineStr">
        <is>
          <t>France</t>
        </is>
      </c>
      <c r="E4369" t="inlineStr">
        <is>
          <t>2019-20</t>
        </is>
      </c>
      <c r="F4369" t="inlineStr">
        <is>
          <t>Olive</t>
        </is>
      </c>
      <c r="G4369" t="inlineStr"/>
      <c r="H4369" t="inlineStr"/>
      <c r="I4369" t="inlineStr"/>
      <c r="J4369" t="inlineStr"/>
      <c r="K4369" t="inlineStr"/>
      <c r="L4369" t="inlineStr">
        <is>
          <t>Ecart statistique constaté dans les données collectées, demandant une réconciliation</t>
        </is>
      </c>
      <c r="M4369" t="inlineStr"/>
      <c r="N4369" t="inlineStr">
        <is>
          <t>Ecart statistique</t>
        </is>
      </c>
      <c r="O4369" t="n">
        <v>14.2</v>
      </c>
      <c r="P4369" t="inlineStr"/>
      <c r="Q4369" t="inlineStr"/>
    </row>
    <row r="4370" ht="15" customHeight="1" s="1003">
      <c r="A4370" s="1019" t="inlineStr">
        <is>
          <t>Grignons d'olive</t>
        </is>
      </c>
      <c r="B4370" t="inlineStr">
        <is>
          <t>Alimentation animale</t>
        </is>
      </c>
      <c r="C4370" t="inlineStr">
        <is>
          <t>kt</t>
        </is>
      </c>
      <c r="D4370" t="inlineStr">
        <is>
          <t>France</t>
        </is>
      </c>
      <c r="E4370" t="inlineStr">
        <is>
          <t>2019-20</t>
        </is>
      </c>
      <c r="F4370" t="inlineStr">
        <is>
          <t>Olive</t>
        </is>
      </c>
      <c r="G4370" t="inlineStr"/>
      <c r="H4370" t="inlineStr"/>
      <c r="I4370" t="inlineStr"/>
      <c r="J4370" t="inlineStr">
        <is>
          <t>Les grignons d'olive sont valorisés en alimentation animale</t>
        </is>
      </c>
      <c r="K4370" t="inlineStr"/>
      <c r="L4370" t="inlineStr">
        <is>
          <t>Consommation de grignons d'olive en alimentation animale</t>
        </is>
      </c>
      <c r="M4370" t="inlineStr"/>
      <c r="N4370" t="inlineStr"/>
      <c r="O4370" t="n">
        <v>42.5</v>
      </c>
      <c r="P4370" t="inlineStr"/>
      <c r="Q4370" t="inlineStr"/>
    </row>
    <row r="4371" ht="15" customHeight="1" s="1003">
      <c r="A4371" s="1019" t="inlineStr">
        <is>
          <t>Grignons d'olive</t>
        </is>
      </c>
      <c r="B4371" t="inlineStr">
        <is>
          <t>Usages alimentaires</t>
        </is>
      </c>
      <c r="C4371" t="inlineStr">
        <is>
          <t>kt</t>
        </is>
      </c>
      <c r="D4371" t="inlineStr">
        <is>
          <t>France</t>
        </is>
      </c>
      <c r="E4371" t="inlineStr">
        <is>
          <t>2019-20</t>
        </is>
      </c>
      <c r="F4371" t="inlineStr">
        <is>
          <t>Olive</t>
        </is>
      </c>
      <c r="G4371" t="inlineStr"/>
      <c r="H4371" t="inlineStr"/>
      <c r="I4371" t="inlineStr"/>
      <c r="J4371" t="inlineStr"/>
      <c r="K4371" t="inlineStr"/>
      <c r="L4371" t="inlineStr"/>
      <c r="M4371" t="inlineStr"/>
      <c r="N4371" t="inlineStr"/>
      <c r="O4371" t="n">
        <v>42.5</v>
      </c>
      <c r="P4371" t="inlineStr"/>
      <c r="Q4371" t="inlineStr"/>
    </row>
    <row r="4372" ht="15" customHeight="1" s="1003">
      <c r="A4372" s="1019" t="inlineStr">
        <is>
          <t>Grignons d'olive</t>
        </is>
      </c>
      <c r="B4372" t="inlineStr">
        <is>
          <t>Débouchés</t>
        </is>
      </c>
      <c r="C4372" t="inlineStr">
        <is>
          <t>kt</t>
        </is>
      </c>
      <c r="D4372" t="inlineStr">
        <is>
          <t>France</t>
        </is>
      </c>
      <c r="E4372" t="inlineStr">
        <is>
          <t>2019-20</t>
        </is>
      </c>
      <c r="F4372" t="inlineStr">
        <is>
          <t>Olive</t>
        </is>
      </c>
      <c r="G4372" t="inlineStr"/>
      <c r="H4372" t="inlineStr"/>
      <c r="I4372" t="inlineStr"/>
      <c r="J4372" t="inlineStr"/>
      <c r="K4372" t="inlineStr"/>
      <c r="L4372" t="inlineStr"/>
      <c r="M4372" t="inlineStr"/>
      <c r="N4372" t="inlineStr"/>
      <c r="O4372" t="n">
        <v>42.5</v>
      </c>
      <c r="P4372" t="inlineStr"/>
      <c r="Q4372" t="inlineStr"/>
    </row>
    <row r="4373" ht="15" customHeight="1" s="1003">
      <c r="A4373" s="1019" t="inlineStr">
        <is>
          <t>Grignons d'olive</t>
        </is>
      </c>
      <c r="B4373" t="inlineStr">
        <is>
          <t>FAB</t>
        </is>
      </c>
      <c r="C4373" t="inlineStr">
        <is>
          <t>kt</t>
        </is>
      </c>
      <c r="D4373" t="inlineStr">
        <is>
          <t>France</t>
        </is>
      </c>
      <c r="E4373" t="inlineStr">
        <is>
          <t>2019-20</t>
        </is>
      </c>
      <c r="F4373" t="inlineStr">
        <is>
          <t>Olive</t>
        </is>
      </c>
      <c r="G4373" t="inlineStr"/>
      <c r="H4373" t="inlineStr"/>
      <c r="I4373" t="inlineStr"/>
      <c r="J4373" t="inlineStr"/>
      <c r="K4373" t="inlineStr"/>
      <c r="L4373" t="inlineStr"/>
      <c r="M4373" t="inlineStr"/>
      <c r="N4373" t="inlineStr"/>
      <c r="O4373" t="n">
        <v>9.81</v>
      </c>
      <c r="P4373" t="n">
        <v>0</v>
      </c>
      <c r="Q4373" t="n">
        <v>42.5</v>
      </c>
    </row>
    <row r="4374" ht="15" customHeight="1" s="1003">
      <c r="A4374" s="1019" t="inlineStr">
        <is>
          <t>Grignons d'olive</t>
        </is>
      </c>
      <c r="B4374" t="inlineStr">
        <is>
          <t>FAF</t>
        </is>
      </c>
      <c r="C4374" t="inlineStr">
        <is>
          <t>kt</t>
        </is>
      </c>
      <c r="D4374" t="inlineStr">
        <is>
          <t>France</t>
        </is>
      </c>
      <c r="E4374" t="inlineStr">
        <is>
          <t>2019-20</t>
        </is>
      </c>
      <c r="F4374" t="inlineStr">
        <is>
          <t>Olive</t>
        </is>
      </c>
      <c r="G4374" t="inlineStr"/>
      <c r="H4374" t="inlineStr"/>
      <c r="I4374" t="inlineStr"/>
      <c r="J4374" t="inlineStr"/>
      <c r="K4374" t="inlineStr"/>
      <c r="L4374" t="inlineStr"/>
      <c r="M4374" t="inlineStr"/>
      <c r="N4374" t="inlineStr"/>
      <c r="O4374" t="n">
        <v>3.27</v>
      </c>
      <c r="P4374" t="n">
        <v>0</v>
      </c>
      <c r="Q4374" t="n">
        <v>42.5</v>
      </c>
    </row>
    <row r="4375" ht="15" customHeight="1" s="1003">
      <c r="A4375" s="1019" t="inlineStr">
        <is>
          <t>Grignons d'olive</t>
        </is>
      </c>
      <c r="B4375" t="inlineStr">
        <is>
          <t>Direct élevage</t>
        </is>
      </c>
      <c r="C4375" t="inlineStr">
        <is>
          <t>kt</t>
        </is>
      </c>
      <c r="D4375" t="inlineStr">
        <is>
          <t>France</t>
        </is>
      </c>
      <c r="E4375" t="inlineStr">
        <is>
          <t>2019-20</t>
        </is>
      </c>
      <c r="F4375" t="inlineStr">
        <is>
          <t>Olive</t>
        </is>
      </c>
      <c r="G4375" t="inlineStr"/>
      <c r="H4375" t="inlineStr"/>
      <c r="I4375" t="inlineStr"/>
      <c r="J4375" t="inlineStr"/>
      <c r="K4375" t="inlineStr"/>
      <c r="L4375" t="inlineStr"/>
      <c r="M4375" t="inlineStr"/>
      <c r="N4375" t="inlineStr"/>
      <c r="O4375" t="n">
        <v>3.27</v>
      </c>
      <c r="P4375" t="n">
        <v>0</v>
      </c>
      <c r="Q4375" t="n">
        <v>42.5</v>
      </c>
    </row>
    <row r="4376" ht="15" customHeight="1" s="1003">
      <c r="A4376" s="1019" t="inlineStr">
        <is>
          <t>Grignons d'olive</t>
        </is>
      </c>
      <c r="B4376" t="inlineStr">
        <is>
          <t>Petfood</t>
        </is>
      </c>
      <c r="C4376" t="inlineStr">
        <is>
          <t>kt</t>
        </is>
      </c>
      <c r="D4376" t="inlineStr">
        <is>
          <t>France</t>
        </is>
      </c>
      <c r="E4376" t="inlineStr">
        <is>
          <t>2019-20</t>
        </is>
      </c>
      <c r="F4376" t="inlineStr">
        <is>
          <t>Olive</t>
        </is>
      </c>
      <c r="G4376" t="inlineStr"/>
      <c r="H4376" t="inlineStr"/>
      <c r="I4376" t="inlineStr"/>
      <c r="J4376" t="inlineStr"/>
      <c r="K4376" t="inlineStr"/>
      <c r="L4376" t="inlineStr"/>
      <c r="M4376" t="inlineStr"/>
      <c r="N4376" t="inlineStr"/>
      <c r="O4376" t="n">
        <v>26.1</v>
      </c>
      <c r="P4376" t="n">
        <v>0</v>
      </c>
      <c r="Q4376" t="n">
        <v>42.5</v>
      </c>
    </row>
    <row r="4377" ht="15" customHeight="1" s="1003">
      <c r="A4377" s="1019" t="inlineStr">
        <is>
          <t>Grignons d'olive</t>
        </is>
      </c>
      <c r="B4377" t="inlineStr">
        <is>
          <t>Alimentation animale rente</t>
        </is>
      </c>
      <c r="C4377" t="inlineStr">
        <is>
          <t>kt</t>
        </is>
      </c>
      <c r="D4377" t="inlineStr">
        <is>
          <t>France</t>
        </is>
      </c>
      <c r="E4377" t="inlineStr">
        <is>
          <t>2019-20</t>
        </is>
      </c>
      <c r="F4377" t="inlineStr">
        <is>
          <t>Olive</t>
        </is>
      </c>
      <c r="G4377" t="inlineStr"/>
      <c r="H4377" t="inlineStr"/>
      <c r="I4377" t="inlineStr"/>
      <c r="J4377" t="inlineStr"/>
      <c r="K4377" t="inlineStr"/>
      <c r="L4377" t="inlineStr"/>
      <c r="M4377" t="inlineStr"/>
      <c r="N4377" t="inlineStr"/>
      <c r="O4377" t="n">
        <v>16.3</v>
      </c>
      <c r="P4377" t="n">
        <v>0</v>
      </c>
      <c r="Q4377" t="n">
        <v>42.5</v>
      </c>
    </row>
    <row r="4378" ht="15" customHeight="1" s="1003">
      <c r="A4378" s="1019" t="inlineStr">
        <is>
          <t>Grignons d'olive</t>
        </is>
      </c>
      <c r="B4378" t="inlineStr">
        <is>
          <t>Hors FAB</t>
        </is>
      </c>
      <c r="C4378" t="inlineStr">
        <is>
          <t>kt</t>
        </is>
      </c>
      <c r="D4378" t="inlineStr">
        <is>
          <t>France</t>
        </is>
      </c>
      <c r="E4378" t="inlineStr">
        <is>
          <t>2019-20</t>
        </is>
      </c>
      <c r="F4378" t="inlineStr">
        <is>
          <t>Olive</t>
        </is>
      </c>
      <c r="G4378" t="inlineStr"/>
      <c r="H4378" t="inlineStr"/>
      <c r="I4378" t="inlineStr"/>
      <c r="J4378" t="inlineStr"/>
      <c r="K4378" t="inlineStr"/>
      <c r="L4378" t="inlineStr"/>
      <c r="M4378" t="inlineStr"/>
      <c r="N4378" t="inlineStr"/>
      <c r="O4378" t="n">
        <v>6.54</v>
      </c>
      <c r="P4378" t="n">
        <v>0</v>
      </c>
      <c r="Q4378" t="n">
        <v>42.5</v>
      </c>
    </row>
    <row r="4379" ht="15" customHeight="1" s="1003">
      <c r="A4379" s="1019" t="inlineStr">
        <is>
          <t>Grignons d'olive</t>
        </is>
      </c>
      <c r="B4379" t="inlineStr">
        <is>
          <t>Export</t>
        </is>
      </c>
      <c r="C4379" t="inlineStr">
        <is>
          <t>kt</t>
        </is>
      </c>
      <c r="D4379" t="inlineStr">
        <is>
          <t>France</t>
        </is>
      </c>
      <c r="E4379" t="inlineStr">
        <is>
          <t>2019-20</t>
        </is>
      </c>
      <c r="F4379" t="inlineStr">
        <is>
          <t>Olive</t>
        </is>
      </c>
      <c r="G4379" t="inlineStr"/>
      <c r="H4379" t="inlineStr">
        <is>
          <t>Exportation de grignons d'olive = 1 kt (Douanes françaises - Eurostat)</t>
        </is>
      </c>
      <c r="I4379" t="inlineStr">
        <is>
          <t>Douanes françaises - Eurostat</t>
        </is>
      </c>
      <c r="J4379" t="inlineStr"/>
      <c r="K4379" t="inlineStr">
        <is>
          <t>Volume</t>
        </is>
      </c>
      <c r="L4379" t="inlineStr">
        <is>
          <t>Exportation de grignons d'olive</t>
        </is>
      </c>
      <c r="M4379" t="inlineStr">
        <is>
          <t>Echanges mensuels - EUROSTAT</t>
        </is>
      </c>
      <c r="N4379" t="inlineStr"/>
      <c r="O4379" t="n">
        <v>0.76</v>
      </c>
      <c r="P4379" t="inlineStr"/>
      <c r="Q4379" t="inlineStr"/>
    </row>
    <row r="4380" ht="15" customHeight="1" s="1003">
      <c r="A4380" s="1019" t="inlineStr">
        <is>
          <t>Olives de table</t>
        </is>
      </c>
      <c r="B4380" t="inlineStr">
        <is>
          <t>Vente directe et autoconsommation</t>
        </is>
      </c>
      <c r="C4380" t="inlineStr">
        <is>
          <t>kt</t>
        </is>
      </c>
      <c r="D4380" t="inlineStr">
        <is>
          <t>France</t>
        </is>
      </c>
      <c r="E4380" t="inlineStr">
        <is>
          <t>2019-20</t>
        </is>
      </c>
      <c r="F4380" t="inlineStr">
        <is>
          <t>Olive</t>
        </is>
      </c>
      <c r="G4380" t="inlineStr"/>
      <c r="H4380" t="inlineStr"/>
      <c r="I4380" t="inlineStr"/>
      <c r="J4380" t="inlineStr"/>
      <c r="K4380" t="inlineStr"/>
      <c r="L4380" t="inlineStr"/>
      <c r="M4380" t="inlineStr"/>
      <c r="N4380" t="inlineStr"/>
      <c r="O4380" t="n">
        <v>17.9</v>
      </c>
      <c r="P4380" t="n">
        <v>0</v>
      </c>
      <c r="Q4380" t="n">
        <v>58.3</v>
      </c>
    </row>
    <row r="4381" ht="15" customHeight="1" s="1003">
      <c r="A4381" s="1019" t="inlineStr">
        <is>
          <t>Olives de table</t>
        </is>
      </c>
      <c r="B4381" t="inlineStr">
        <is>
          <t>Circuits spécialisés</t>
        </is>
      </c>
      <c r="C4381" t="inlineStr">
        <is>
          <t>kt</t>
        </is>
      </c>
      <c r="D4381" t="inlineStr">
        <is>
          <t>France</t>
        </is>
      </c>
      <c r="E4381" t="inlineStr">
        <is>
          <t>2019-20</t>
        </is>
      </c>
      <c r="F4381" t="inlineStr">
        <is>
          <t>Olive</t>
        </is>
      </c>
      <c r="G4381" t="inlineStr"/>
      <c r="H4381" t="inlineStr"/>
      <c r="I4381" t="inlineStr"/>
      <c r="J4381" t="inlineStr"/>
      <c r="K4381" t="inlineStr"/>
      <c r="L4381" t="inlineStr"/>
      <c r="M4381" t="inlineStr"/>
      <c r="N4381" t="inlineStr"/>
      <c r="O4381" t="n">
        <v>4.44</v>
      </c>
      <c r="P4381" t="n">
        <v>0</v>
      </c>
      <c r="Q4381" t="n">
        <v>58.3</v>
      </c>
    </row>
    <row r="4382" ht="15" customHeight="1" s="1003">
      <c r="A4382" s="1019" t="inlineStr">
        <is>
          <t>Olives de table</t>
        </is>
      </c>
      <c r="B4382" t="inlineStr">
        <is>
          <t>RHD</t>
        </is>
      </c>
      <c r="C4382" t="inlineStr">
        <is>
          <t>kt</t>
        </is>
      </c>
      <c r="D4382" t="inlineStr">
        <is>
          <t>France</t>
        </is>
      </c>
      <c r="E4382" t="inlineStr">
        <is>
          <t>2019-20</t>
        </is>
      </c>
      <c r="F4382" t="inlineStr">
        <is>
          <t>Olive</t>
        </is>
      </c>
      <c r="G4382" t="inlineStr"/>
      <c r="H4382" t="inlineStr"/>
      <c r="I4382" t="inlineStr"/>
      <c r="J4382" t="inlineStr"/>
      <c r="K4382" t="inlineStr"/>
      <c r="L4382" t="inlineStr"/>
      <c r="M4382" t="inlineStr"/>
      <c r="N4382" t="inlineStr"/>
      <c r="O4382" t="n">
        <v>17.9</v>
      </c>
      <c r="P4382" t="n">
        <v>0</v>
      </c>
      <c r="Q4382" t="n">
        <v>58.3</v>
      </c>
    </row>
    <row r="4383" ht="15" customHeight="1" s="1003">
      <c r="A4383" s="1019" t="inlineStr">
        <is>
          <t>Olives de table</t>
        </is>
      </c>
      <c r="B4383" t="inlineStr">
        <is>
          <t>Autres IAA</t>
        </is>
      </c>
      <c r="C4383" t="inlineStr">
        <is>
          <t>kt</t>
        </is>
      </c>
      <c r="D4383" t="inlineStr">
        <is>
          <t>France</t>
        </is>
      </c>
      <c r="E4383" t="inlineStr">
        <is>
          <t>2019-20</t>
        </is>
      </c>
      <c r="F4383" t="inlineStr">
        <is>
          <t>Olive</t>
        </is>
      </c>
      <c r="G4383" t="inlineStr"/>
      <c r="H4383" t="inlineStr"/>
      <c r="I4383" t="inlineStr"/>
      <c r="J4383" t="inlineStr"/>
      <c r="K4383" t="inlineStr"/>
      <c r="L4383" t="inlineStr"/>
      <c r="M4383" t="inlineStr"/>
      <c r="N4383" t="inlineStr"/>
      <c r="O4383" t="n">
        <v>17.9</v>
      </c>
      <c r="P4383" t="n">
        <v>0</v>
      </c>
      <c r="Q4383" t="n">
        <v>58.3</v>
      </c>
    </row>
    <row r="4384" ht="15" customHeight="1" s="1003">
      <c r="A4384" s="1019" t="inlineStr">
        <is>
          <t>Olives de table</t>
        </is>
      </c>
      <c r="B4384" t="inlineStr">
        <is>
          <t>Alimentation humaine</t>
        </is>
      </c>
      <c r="C4384" t="inlineStr">
        <is>
          <t>kt</t>
        </is>
      </c>
      <c r="D4384" t="inlineStr">
        <is>
          <t>France</t>
        </is>
      </c>
      <c r="E4384" t="inlineStr">
        <is>
          <t>2019-20</t>
        </is>
      </c>
      <c r="F4384" t="inlineStr">
        <is>
          <t>Olive</t>
        </is>
      </c>
      <c r="G4384" t="inlineStr">
        <is>
          <t>Consommation totale d'olives de table = 87 kt (AFIDOL)</t>
        </is>
      </c>
      <c r="H4384" t="inlineStr"/>
      <c r="I4384" t="inlineStr">
        <is>
          <t>AFIDOL</t>
        </is>
      </c>
      <c r="J4384" t="inlineStr">
        <is>
          <t>Utilisation du volume de 2019</t>
        </is>
      </c>
      <c r="K4384" t="inlineStr">
        <is>
          <t>Volume</t>
        </is>
      </c>
      <c r="L4384" t="inlineStr">
        <is>
          <t>Consommation totale d'olives de table</t>
        </is>
      </c>
      <c r="M4384" t="inlineStr">
        <is>
          <t>Marché olive - AFIDOL, FAM</t>
        </is>
      </c>
      <c r="N4384" t="inlineStr"/>
      <c r="O4384" t="n">
        <v>86.59999999999999</v>
      </c>
      <c r="P4384" t="inlineStr"/>
      <c r="Q4384" t="inlineStr"/>
    </row>
    <row r="4385" ht="15" customHeight="1" s="1003">
      <c r="A4385" s="1019" t="inlineStr">
        <is>
          <t>Olives de table</t>
        </is>
      </c>
      <c r="B4385" t="inlineStr">
        <is>
          <t>Ménages</t>
        </is>
      </c>
      <c r="C4385" t="inlineStr">
        <is>
          <t>kt</t>
        </is>
      </c>
      <c r="D4385" t="inlineStr">
        <is>
          <t>France</t>
        </is>
      </c>
      <c r="E4385" t="inlineStr">
        <is>
          <t>2019-20</t>
        </is>
      </c>
      <c r="F4385" t="inlineStr">
        <is>
          <t>Olive</t>
        </is>
      </c>
      <c r="G4385" t="inlineStr"/>
      <c r="H4385" t="inlineStr"/>
      <c r="I4385" t="inlineStr"/>
      <c r="J4385" t="inlineStr"/>
      <c r="K4385" t="inlineStr"/>
      <c r="L4385" t="inlineStr"/>
      <c r="M4385" t="inlineStr"/>
      <c r="N4385" t="inlineStr"/>
      <c r="O4385" t="n">
        <v>32.7</v>
      </c>
      <c r="P4385" t="n">
        <v>28.3</v>
      </c>
      <c r="Q4385" t="n">
        <v>86.59999999999999</v>
      </c>
    </row>
    <row r="4386" ht="15" customHeight="1" s="1003">
      <c r="A4386" s="1019" t="inlineStr">
        <is>
          <t>Olives de table</t>
        </is>
      </c>
      <c r="B4386" t="inlineStr">
        <is>
          <t>Usages alimentaires</t>
        </is>
      </c>
      <c r="C4386" t="inlineStr">
        <is>
          <t>kt</t>
        </is>
      </c>
      <c r="D4386" t="inlineStr">
        <is>
          <t>France</t>
        </is>
      </c>
      <c r="E4386" t="inlineStr">
        <is>
          <t>2019-20</t>
        </is>
      </c>
      <c r="F4386" t="inlineStr">
        <is>
          <t>Olive</t>
        </is>
      </c>
      <c r="G4386" t="inlineStr"/>
      <c r="H4386" t="inlineStr"/>
      <c r="I4386" t="inlineStr"/>
      <c r="J4386" t="inlineStr"/>
      <c r="K4386" t="inlineStr"/>
      <c r="L4386" t="inlineStr"/>
      <c r="M4386" t="inlineStr"/>
      <c r="N4386" t="inlineStr"/>
      <c r="O4386" t="n">
        <v>86.59999999999999</v>
      </c>
      <c r="P4386" t="inlineStr"/>
      <c r="Q4386" t="inlineStr"/>
    </row>
    <row r="4387" ht="15" customHeight="1" s="1003">
      <c r="A4387" s="1019" t="inlineStr">
        <is>
          <t>Olives de table</t>
        </is>
      </c>
      <c r="B4387" t="inlineStr">
        <is>
          <t>Débouchés</t>
        </is>
      </c>
      <c r="C4387" t="inlineStr">
        <is>
          <t>kt</t>
        </is>
      </c>
      <c r="D4387" t="inlineStr">
        <is>
          <t>France</t>
        </is>
      </c>
      <c r="E4387" t="inlineStr">
        <is>
          <t>2019-20</t>
        </is>
      </c>
      <c r="F4387" t="inlineStr">
        <is>
          <t>Olive</t>
        </is>
      </c>
      <c r="G4387" t="inlineStr"/>
      <c r="H4387" t="inlineStr"/>
      <c r="I4387" t="inlineStr"/>
      <c r="J4387" t="inlineStr"/>
      <c r="K4387" t="inlineStr"/>
      <c r="L4387" t="inlineStr"/>
      <c r="M4387" t="inlineStr"/>
      <c r="N4387" t="inlineStr"/>
      <c r="O4387" t="n">
        <v>86.59999999999999</v>
      </c>
      <c r="P4387" t="inlineStr"/>
      <c r="Q4387" t="inlineStr"/>
    </row>
    <row r="4388" ht="15" customHeight="1" s="1003">
      <c r="A4388" s="1019" t="inlineStr">
        <is>
          <t>Olives de table</t>
        </is>
      </c>
      <c r="B4388" t="inlineStr">
        <is>
          <t>Export</t>
        </is>
      </c>
      <c r="C4388" t="inlineStr">
        <is>
          <t>kt</t>
        </is>
      </c>
      <c r="D4388" t="inlineStr">
        <is>
          <t>France</t>
        </is>
      </c>
      <c r="E4388" t="inlineStr">
        <is>
          <t>2019-20</t>
        </is>
      </c>
      <c r="F4388" t="inlineStr">
        <is>
          <t>Olive</t>
        </is>
      </c>
      <c r="G4388" t="inlineStr"/>
      <c r="H4388" t="inlineStr">
        <is>
          <t>Exportation d'olives de table = 3 kt (Douanes françaises - Eurostat)</t>
        </is>
      </c>
      <c r="I4388" t="inlineStr">
        <is>
          <t>Douanes françaises - Eurostat</t>
        </is>
      </c>
      <c r="J4388" t="inlineStr"/>
      <c r="K4388" t="inlineStr">
        <is>
          <t>Volume</t>
        </is>
      </c>
      <c r="L4388" t="inlineStr">
        <is>
          <t>Exportation d'olives de table</t>
        </is>
      </c>
      <c r="M4388" t="inlineStr">
        <is>
          <t>Echanges annuels - EUROSTAT</t>
        </is>
      </c>
      <c r="N4388" t="inlineStr"/>
      <c r="O4388" t="n">
        <v>3.2</v>
      </c>
      <c r="P4388" t="inlineStr"/>
      <c r="Q4388" t="inlineStr"/>
    </row>
    <row r="4389" ht="15" customHeight="1" s="1003">
      <c r="A4389" s="1019" t="inlineStr">
        <is>
          <t>Olives de table</t>
        </is>
      </c>
      <c r="B4389" t="inlineStr">
        <is>
          <t>GMS</t>
        </is>
      </c>
      <c r="C4389" t="inlineStr">
        <is>
          <t>kt</t>
        </is>
      </c>
      <c r="D4389" t="inlineStr">
        <is>
          <t>France</t>
        </is>
      </c>
      <c r="E4389" t="inlineStr">
        <is>
          <t>2019-20</t>
        </is>
      </c>
      <c r="F4389" t="inlineStr">
        <is>
          <t>Olive</t>
        </is>
      </c>
      <c r="G4389" t="inlineStr">
        <is>
          <t>Consommation d'olives de table par les GMS = 28 kt (Nielsen)</t>
        </is>
      </c>
      <c r="H4389" t="inlineStr"/>
      <c r="I4389" t="inlineStr">
        <is>
          <t>Nielsen</t>
        </is>
      </c>
      <c r="J4389" t="inlineStr">
        <is>
          <t>Utilisation du volume de 2019</t>
        </is>
      </c>
      <c r="K4389" t="inlineStr">
        <is>
          <t>Volume</t>
        </is>
      </c>
      <c r="L4389" t="inlineStr">
        <is>
          <t>Consommation d'olives de table par les GMS</t>
        </is>
      </c>
      <c r="M4389" t="inlineStr">
        <is>
          <t>Marché olive - AFIDOL, FAM</t>
        </is>
      </c>
      <c r="N4389" t="inlineStr"/>
      <c r="O4389" t="n">
        <v>28.3</v>
      </c>
      <c r="P4389" t="inlineStr"/>
      <c r="Q4389" t="inlineStr"/>
    </row>
    <row r="4390" ht="15" customHeight="1" s="1003">
      <c r="A4390" s="1019" t="inlineStr">
        <is>
          <t>Olives de table</t>
        </is>
      </c>
      <c r="B4390" t="inlineStr">
        <is>
          <t>Circuits généralistes</t>
        </is>
      </c>
      <c r="C4390" t="inlineStr">
        <is>
          <t>kt</t>
        </is>
      </c>
      <c r="D4390" t="inlineStr">
        <is>
          <t>France</t>
        </is>
      </c>
      <c r="E4390" t="inlineStr">
        <is>
          <t>2019-20</t>
        </is>
      </c>
      <c r="F4390" t="inlineStr">
        <is>
          <t>Olive</t>
        </is>
      </c>
      <c r="G4390" t="inlineStr"/>
      <c r="H4390" t="inlineStr"/>
      <c r="I4390" t="inlineStr"/>
      <c r="J4390" t="inlineStr"/>
      <c r="K4390" t="inlineStr"/>
      <c r="L4390" t="inlineStr"/>
      <c r="M4390" t="inlineStr"/>
      <c r="N4390" t="inlineStr"/>
      <c r="O4390" t="n">
        <v>28.3</v>
      </c>
      <c r="P4390" t="inlineStr"/>
      <c r="Q4390" t="inlineStr"/>
    </row>
    <row r="4391" ht="15" customHeight="1" s="1003">
      <c r="A4391" s="1019" t="inlineStr">
        <is>
          <t>Olives de table</t>
        </is>
      </c>
      <c r="B4391" t="inlineStr">
        <is>
          <t>Ecart statistique</t>
        </is>
      </c>
      <c r="C4391" t="inlineStr">
        <is>
          <t>kt</t>
        </is>
      </c>
      <c r="D4391" t="inlineStr">
        <is>
          <t>France</t>
        </is>
      </c>
      <c r="E4391" t="inlineStr">
        <is>
          <t>2019-20</t>
        </is>
      </c>
      <c r="F4391" t="inlineStr">
        <is>
          <t>Olive</t>
        </is>
      </c>
      <c r="G4391" t="inlineStr"/>
      <c r="H4391" t="inlineStr"/>
      <c r="I4391" t="inlineStr"/>
      <c r="J4391" t="inlineStr"/>
      <c r="K4391" t="inlineStr"/>
      <c r="L4391" t="inlineStr">
        <is>
          <t>Ecart statistique constaté dans les données collectées, demandant une réconciliation</t>
        </is>
      </c>
      <c r="M4391" t="inlineStr"/>
      <c r="N4391" t="inlineStr">
        <is>
          <t>Ecart statistique</t>
        </is>
      </c>
      <c r="O4391" t="n">
        <v>2.94</v>
      </c>
      <c r="P4391" t="inlineStr"/>
      <c r="Q4391" t="inlineStr"/>
    </row>
    <row r="4392" ht="15" customHeight="1" s="1003">
      <c r="A4392" s="1019" t="inlineStr">
        <is>
          <t>Produits alimentaires</t>
        </is>
      </c>
      <c r="B4392" t="inlineStr">
        <is>
          <t>GMS</t>
        </is>
      </c>
      <c r="C4392" t="inlineStr">
        <is>
          <t>kt</t>
        </is>
      </c>
      <c r="D4392" t="inlineStr">
        <is>
          <t>France</t>
        </is>
      </c>
      <c r="E4392" t="inlineStr">
        <is>
          <t>2019-20</t>
        </is>
      </c>
      <c r="F4392" t="inlineStr">
        <is>
          <t>Olive</t>
        </is>
      </c>
      <c r="G4392" t="inlineStr"/>
      <c r="H4392" t="inlineStr"/>
      <c r="I4392" t="inlineStr"/>
      <c r="J4392" t="inlineStr"/>
      <c r="K4392" t="inlineStr"/>
      <c r="L4392" t="inlineStr"/>
      <c r="M4392" t="inlineStr"/>
      <c r="N4392" t="inlineStr"/>
      <c r="O4392" t="n">
        <v>0</v>
      </c>
      <c r="P4392" t="n">
        <v>0</v>
      </c>
      <c r="Q4392" t="n">
        <v>-0</v>
      </c>
    </row>
    <row r="4393" ht="15" customHeight="1" s="1003">
      <c r="A4393" s="1019" t="inlineStr">
        <is>
          <t>Produits alimentaires</t>
        </is>
      </c>
      <c r="B4393" t="inlineStr">
        <is>
          <t>Circuits spécialisés</t>
        </is>
      </c>
      <c r="C4393" t="inlineStr">
        <is>
          <t>kt</t>
        </is>
      </c>
      <c r="D4393" t="inlineStr">
        <is>
          <t>France</t>
        </is>
      </c>
      <c r="E4393" t="inlineStr">
        <is>
          <t>2019-20</t>
        </is>
      </c>
      <c r="F4393" t="inlineStr">
        <is>
          <t>Olive</t>
        </is>
      </c>
      <c r="G4393" t="inlineStr"/>
      <c r="H4393" t="inlineStr"/>
      <c r="I4393" t="inlineStr"/>
      <c r="J4393" t="inlineStr"/>
      <c r="K4393" t="inlineStr"/>
      <c r="L4393" t="inlineStr"/>
      <c r="M4393" t="inlineStr"/>
      <c r="N4393" t="inlineStr"/>
      <c r="O4393" t="n">
        <v>0</v>
      </c>
      <c r="P4393" t="n">
        <v>0</v>
      </c>
      <c r="Q4393" t="n">
        <v>-0</v>
      </c>
    </row>
    <row r="4394" ht="15" customHeight="1" s="1003">
      <c r="A4394" s="1019" t="inlineStr">
        <is>
          <t>Produits alimentaires</t>
        </is>
      </c>
      <c r="B4394" t="inlineStr">
        <is>
          <t>RHD</t>
        </is>
      </c>
      <c r="C4394" t="inlineStr">
        <is>
          <t>kt</t>
        </is>
      </c>
      <c r="D4394" t="inlineStr">
        <is>
          <t>France</t>
        </is>
      </c>
      <c r="E4394" t="inlineStr">
        <is>
          <t>2019-20</t>
        </is>
      </c>
      <c r="F4394" t="inlineStr">
        <is>
          <t>Olive</t>
        </is>
      </c>
      <c r="G4394" t="inlineStr"/>
      <c r="H4394" t="inlineStr"/>
      <c r="I4394" t="inlineStr"/>
      <c r="J4394" t="inlineStr"/>
      <c r="K4394" t="inlineStr"/>
      <c r="L4394" t="inlineStr"/>
      <c r="M4394" t="inlineStr"/>
      <c r="N4394" t="inlineStr"/>
      <c r="O4394" t="n">
        <v>0</v>
      </c>
      <c r="P4394" t="n">
        <v>0</v>
      </c>
      <c r="Q4394" t="n">
        <v>-0</v>
      </c>
    </row>
    <row r="4395" ht="15" customHeight="1" s="1003">
      <c r="A4395" s="1019" t="inlineStr">
        <is>
          <t>Produits alimentaires</t>
        </is>
      </c>
      <c r="B4395" t="inlineStr">
        <is>
          <t>Autres IAA</t>
        </is>
      </c>
      <c r="C4395" t="inlineStr">
        <is>
          <t>kt</t>
        </is>
      </c>
      <c r="D4395" t="inlineStr">
        <is>
          <t>France</t>
        </is>
      </c>
      <c r="E4395" t="inlineStr">
        <is>
          <t>2019-20</t>
        </is>
      </c>
      <c r="F4395" t="inlineStr">
        <is>
          <t>Olive</t>
        </is>
      </c>
      <c r="G4395" t="inlineStr"/>
      <c r="H4395" t="inlineStr"/>
      <c r="I4395" t="inlineStr"/>
      <c r="J4395" t="inlineStr"/>
      <c r="K4395" t="inlineStr"/>
      <c r="L4395" t="inlineStr"/>
      <c r="M4395" t="inlineStr"/>
      <c r="N4395" t="inlineStr"/>
      <c r="O4395" t="n">
        <v>0</v>
      </c>
      <c r="P4395" t="n">
        <v>0</v>
      </c>
      <c r="Q4395" t="n">
        <v>-0</v>
      </c>
    </row>
    <row r="4396" ht="15" customHeight="1" s="1003">
      <c r="A4396" s="1019" t="inlineStr">
        <is>
          <t>Produits alimentaires</t>
        </is>
      </c>
      <c r="B4396" t="inlineStr">
        <is>
          <t>Ménages</t>
        </is>
      </c>
      <c r="C4396" t="inlineStr">
        <is>
          <t>kt</t>
        </is>
      </c>
      <c r="D4396" t="inlineStr">
        <is>
          <t>France</t>
        </is>
      </c>
      <c r="E4396" t="inlineStr">
        <is>
          <t>2019-20</t>
        </is>
      </c>
      <c r="F4396" t="inlineStr">
        <is>
          <t>Olive</t>
        </is>
      </c>
      <c r="G4396" t="inlineStr"/>
      <c r="H4396" t="inlineStr"/>
      <c r="I4396" t="inlineStr"/>
      <c r="J4396" t="inlineStr"/>
      <c r="K4396" t="inlineStr"/>
      <c r="L4396" t="inlineStr"/>
      <c r="M4396" t="inlineStr"/>
      <c r="N4396" t="inlineStr"/>
      <c r="O4396" t="n">
        <v>0</v>
      </c>
      <c r="P4396" t="n">
        <v>0</v>
      </c>
      <c r="Q4396" t="n">
        <v>-0</v>
      </c>
    </row>
    <row r="4397" ht="15" customHeight="1" s="1003">
      <c r="A4397" s="1019" t="inlineStr">
        <is>
          <t>Produits alimentaires</t>
        </is>
      </c>
      <c r="B4397" t="inlineStr">
        <is>
          <t>Circuits généralistes</t>
        </is>
      </c>
      <c r="C4397" t="inlineStr">
        <is>
          <t>kt</t>
        </is>
      </c>
      <c r="D4397" t="inlineStr">
        <is>
          <t>France</t>
        </is>
      </c>
      <c r="E4397" t="inlineStr">
        <is>
          <t>2019-20</t>
        </is>
      </c>
      <c r="F4397" t="inlineStr">
        <is>
          <t>Olive</t>
        </is>
      </c>
      <c r="G4397" t="inlineStr"/>
      <c r="H4397" t="inlineStr"/>
      <c r="I4397" t="inlineStr"/>
      <c r="J4397" t="inlineStr"/>
      <c r="K4397" t="inlineStr"/>
      <c r="L4397" t="inlineStr"/>
      <c r="M4397" t="inlineStr"/>
      <c r="N4397" t="inlineStr"/>
      <c r="O4397" t="n">
        <v>0</v>
      </c>
      <c r="P4397" t="n">
        <v>0</v>
      </c>
      <c r="Q4397" t="n">
        <v>-0</v>
      </c>
    </row>
    <row r="4398" ht="15" customHeight="1" s="1003">
      <c r="A4398" s="1019" t="inlineStr">
        <is>
          <t>Produits alimentaires</t>
        </is>
      </c>
      <c r="B4398" t="inlineStr">
        <is>
          <t>Alimentation humaine</t>
        </is>
      </c>
      <c r="C4398" t="inlineStr">
        <is>
          <t>kt</t>
        </is>
      </c>
      <c r="D4398" t="inlineStr">
        <is>
          <t>France</t>
        </is>
      </c>
      <c r="E4398" t="inlineStr">
        <is>
          <t>2019-20</t>
        </is>
      </c>
      <c r="F4398" t="inlineStr">
        <is>
          <t>Olive</t>
        </is>
      </c>
      <c r="G4398" t="inlineStr"/>
      <c r="H4398" t="inlineStr"/>
      <c r="I4398" t="inlineStr"/>
      <c r="J4398" t="inlineStr"/>
      <c r="K4398" t="inlineStr"/>
      <c r="L4398" t="inlineStr"/>
      <c r="M4398" t="inlineStr"/>
      <c r="N4398" t="inlineStr"/>
      <c r="O4398" t="n">
        <v>0</v>
      </c>
      <c r="P4398" t="inlineStr"/>
      <c r="Q4398" t="inlineStr"/>
    </row>
    <row r="4399" ht="15" customHeight="1" s="1003">
      <c r="A4399" s="1019" t="inlineStr">
        <is>
          <t>Produits alimentaires</t>
        </is>
      </c>
      <c r="B4399" t="inlineStr">
        <is>
          <t>Usages alimentaires</t>
        </is>
      </c>
      <c r="C4399" t="inlineStr">
        <is>
          <t>kt</t>
        </is>
      </c>
      <c r="D4399" t="inlineStr">
        <is>
          <t>France</t>
        </is>
      </c>
      <c r="E4399" t="inlineStr">
        <is>
          <t>2019-20</t>
        </is>
      </c>
      <c r="F4399" t="inlineStr">
        <is>
          <t>Olive</t>
        </is>
      </c>
      <c r="G4399" t="inlineStr"/>
      <c r="H4399" t="inlineStr"/>
      <c r="I4399" t="inlineStr"/>
      <c r="J4399" t="inlineStr"/>
      <c r="K4399" t="inlineStr"/>
      <c r="L4399" t="inlineStr"/>
      <c r="M4399" t="inlineStr"/>
      <c r="N4399" t="inlineStr"/>
      <c r="O4399" t="n">
        <v>0</v>
      </c>
      <c r="P4399" t="inlineStr"/>
      <c r="Q4399" t="inlineStr"/>
    </row>
    <row r="4400" ht="15" customHeight="1" s="1003">
      <c r="A4400" s="1019" t="inlineStr">
        <is>
          <t>Produits alimentaires</t>
        </is>
      </c>
      <c r="B4400" t="inlineStr">
        <is>
          <t>Débouchés</t>
        </is>
      </c>
      <c r="C4400" t="inlineStr">
        <is>
          <t>kt</t>
        </is>
      </c>
      <c r="D4400" t="inlineStr">
        <is>
          <t>France</t>
        </is>
      </c>
      <c r="E4400" t="inlineStr">
        <is>
          <t>2019-20</t>
        </is>
      </c>
      <c r="F4400" t="inlineStr">
        <is>
          <t>Olive</t>
        </is>
      </c>
      <c r="G4400" t="inlineStr"/>
      <c r="H4400" t="inlineStr"/>
      <c r="I4400" t="inlineStr"/>
      <c r="J4400" t="inlineStr"/>
      <c r="K4400" t="inlineStr"/>
      <c r="L4400" t="inlineStr"/>
      <c r="M4400" t="inlineStr"/>
      <c r="N4400" t="inlineStr"/>
      <c r="O4400" t="n">
        <v>0</v>
      </c>
      <c r="P4400" t="inlineStr"/>
      <c r="Q4400" t="inlineStr"/>
    </row>
    <row r="4401" ht="15" customHeight="1" s="1003">
      <c r="A4401" s="1019" t="inlineStr">
        <is>
          <t>Amidon</t>
        </is>
      </c>
      <c r="B4401" t="inlineStr">
        <is>
          <t>Autres IAA</t>
        </is>
      </c>
      <c r="C4401" t="inlineStr">
        <is>
          <t>kt</t>
        </is>
      </c>
      <c r="D4401" t="inlineStr">
        <is>
          <t>France</t>
        </is>
      </c>
      <c r="E4401" t="inlineStr">
        <is>
          <t>2019-20</t>
        </is>
      </c>
      <c r="F4401" t="inlineStr">
        <is>
          <t>Olive</t>
        </is>
      </c>
      <c r="G4401" t="inlineStr"/>
      <c r="H4401" t="inlineStr"/>
      <c r="I4401" t="inlineStr"/>
      <c r="J4401" t="inlineStr"/>
      <c r="K4401" t="inlineStr"/>
      <c r="L4401" t="inlineStr"/>
      <c r="M4401" t="inlineStr"/>
      <c r="N4401" t="inlineStr"/>
      <c r="O4401" t="n">
        <v>0</v>
      </c>
      <c r="P4401" t="n">
        <v>0</v>
      </c>
      <c r="Q4401" t="n">
        <v>-0</v>
      </c>
    </row>
    <row r="4402" ht="15" customHeight="1" s="1003">
      <c r="A4402" s="1019" t="inlineStr">
        <is>
          <t>Amidon</t>
        </is>
      </c>
      <c r="B4402" t="inlineStr">
        <is>
          <t>Alimentation humaine</t>
        </is>
      </c>
      <c r="C4402" t="inlineStr">
        <is>
          <t>kt</t>
        </is>
      </c>
      <c r="D4402" t="inlineStr">
        <is>
          <t>France</t>
        </is>
      </c>
      <c r="E4402" t="inlineStr">
        <is>
          <t>2019-20</t>
        </is>
      </c>
      <c r="F4402" t="inlineStr">
        <is>
          <t>Olive</t>
        </is>
      </c>
      <c r="G4402" t="inlineStr"/>
      <c r="H4402" t="inlineStr"/>
      <c r="I4402" t="inlineStr"/>
      <c r="J4402" t="inlineStr"/>
      <c r="K4402" t="inlineStr"/>
      <c r="L4402" t="inlineStr"/>
      <c r="M4402" t="inlineStr"/>
      <c r="N4402" t="inlineStr"/>
      <c r="O4402" t="n">
        <v>0</v>
      </c>
      <c r="P4402" t="n">
        <v>0</v>
      </c>
      <c r="Q4402" t="n">
        <v>0</v>
      </c>
    </row>
    <row r="4403" ht="15" customHeight="1" s="1003">
      <c r="A4403" s="1019" t="inlineStr">
        <is>
          <t>Amidon</t>
        </is>
      </c>
      <c r="B4403" t="inlineStr">
        <is>
          <t>Usages alimentaires</t>
        </is>
      </c>
      <c r="C4403" t="inlineStr">
        <is>
          <t>kt</t>
        </is>
      </c>
      <c r="D4403" t="inlineStr">
        <is>
          <t>France</t>
        </is>
      </c>
      <c r="E4403" t="inlineStr">
        <is>
          <t>2019-20</t>
        </is>
      </c>
      <c r="F4403" t="inlineStr">
        <is>
          <t>Olive</t>
        </is>
      </c>
      <c r="G4403" t="inlineStr"/>
      <c r="H4403" t="inlineStr"/>
      <c r="I4403" t="inlineStr"/>
      <c r="J4403" t="inlineStr"/>
      <c r="K4403" t="inlineStr"/>
      <c r="L4403" t="inlineStr"/>
      <c r="M4403" t="inlineStr"/>
      <c r="N4403" t="inlineStr"/>
      <c r="O4403" t="n">
        <v>0</v>
      </c>
      <c r="P4403" t="n">
        <v>0</v>
      </c>
      <c r="Q4403" t="n">
        <v>0</v>
      </c>
    </row>
    <row r="4404" ht="15" customHeight="1" s="1003">
      <c r="A4404" s="1019" t="inlineStr">
        <is>
          <t>Amidon</t>
        </is>
      </c>
      <c r="B4404" t="inlineStr">
        <is>
          <t>Débouchés</t>
        </is>
      </c>
      <c r="C4404" t="inlineStr">
        <is>
          <t>kt</t>
        </is>
      </c>
      <c r="D4404" t="inlineStr">
        <is>
          <t>France</t>
        </is>
      </c>
      <c r="E4404" t="inlineStr">
        <is>
          <t>2019-20</t>
        </is>
      </c>
      <c r="F4404" t="inlineStr">
        <is>
          <t>Olive</t>
        </is>
      </c>
      <c r="G4404" t="inlineStr"/>
      <c r="H4404" t="inlineStr"/>
      <c r="I4404" t="inlineStr"/>
      <c r="J4404" t="inlineStr"/>
      <c r="K4404" t="inlineStr"/>
      <c r="L4404" t="inlineStr"/>
      <c r="M4404" t="inlineStr"/>
      <c r="N4404" t="inlineStr"/>
      <c r="O4404" t="n">
        <v>0</v>
      </c>
      <c r="P4404" t="n">
        <v>0</v>
      </c>
      <c r="Q4404" t="n">
        <v>0</v>
      </c>
    </row>
    <row r="4405" ht="15" customHeight="1" s="1003">
      <c r="A4405" s="1019" t="inlineStr">
        <is>
          <t>Protéine</t>
        </is>
      </c>
      <c r="B4405" t="inlineStr">
        <is>
          <t>Autres IAA</t>
        </is>
      </c>
      <c r="C4405" t="inlineStr">
        <is>
          <t>kt</t>
        </is>
      </c>
      <c r="D4405" t="inlineStr">
        <is>
          <t>France</t>
        </is>
      </c>
      <c r="E4405" t="inlineStr">
        <is>
          <t>2019-20</t>
        </is>
      </c>
      <c r="F4405" t="inlineStr">
        <is>
          <t>Olive</t>
        </is>
      </c>
      <c r="G4405" t="inlineStr"/>
      <c r="H4405" t="inlineStr"/>
      <c r="I4405" t="inlineStr"/>
      <c r="J4405" t="inlineStr"/>
      <c r="K4405" t="inlineStr"/>
      <c r="L4405" t="inlineStr"/>
      <c r="M4405" t="inlineStr"/>
      <c r="N4405" t="inlineStr"/>
      <c r="O4405" t="n">
        <v>0</v>
      </c>
      <c r="P4405" t="n">
        <v>0</v>
      </c>
      <c r="Q4405" t="n">
        <v>-0</v>
      </c>
    </row>
    <row r="4406" ht="15" customHeight="1" s="1003">
      <c r="A4406" s="1019" t="inlineStr">
        <is>
          <t>Protéine</t>
        </is>
      </c>
      <c r="B4406" t="inlineStr">
        <is>
          <t>Alimentation humaine</t>
        </is>
      </c>
      <c r="C4406" t="inlineStr">
        <is>
          <t>kt</t>
        </is>
      </c>
      <c r="D4406" t="inlineStr">
        <is>
          <t>France</t>
        </is>
      </c>
      <c r="E4406" t="inlineStr">
        <is>
          <t>2019-20</t>
        </is>
      </c>
      <c r="F4406" t="inlineStr">
        <is>
          <t>Olive</t>
        </is>
      </c>
      <c r="G4406" t="inlineStr"/>
      <c r="H4406" t="inlineStr"/>
      <c r="I4406" t="inlineStr"/>
      <c r="J4406" t="inlineStr"/>
      <c r="K4406" t="inlineStr"/>
      <c r="L4406" t="inlineStr"/>
      <c r="M4406" t="inlineStr"/>
      <c r="N4406" t="inlineStr"/>
      <c r="O4406" t="n">
        <v>0</v>
      </c>
      <c r="P4406" t="n">
        <v>0</v>
      </c>
      <c r="Q4406" t="n">
        <v>0</v>
      </c>
    </row>
    <row r="4407" ht="15" customHeight="1" s="1003">
      <c r="A4407" s="1019" t="inlineStr">
        <is>
          <t>Protéine</t>
        </is>
      </c>
      <c r="B4407" t="inlineStr">
        <is>
          <t>Usages alimentaires</t>
        </is>
      </c>
      <c r="C4407" t="inlineStr">
        <is>
          <t>kt</t>
        </is>
      </c>
      <c r="D4407" t="inlineStr">
        <is>
          <t>France</t>
        </is>
      </c>
      <c r="E4407" t="inlineStr">
        <is>
          <t>2019-20</t>
        </is>
      </c>
      <c r="F4407" t="inlineStr">
        <is>
          <t>Olive</t>
        </is>
      </c>
      <c r="G4407" t="inlineStr"/>
      <c r="H4407" t="inlineStr"/>
      <c r="I4407" t="inlineStr"/>
      <c r="J4407" t="inlineStr"/>
      <c r="K4407" t="inlineStr"/>
      <c r="L4407" t="inlineStr"/>
      <c r="M4407" t="inlineStr"/>
      <c r="N4407" t="inlineStr"/>
      <c r="O4407" t="n">
        <v>0</v>
      </c>
      <c r="P4407" t="n">
        <v>0</v>
      </c>
      <c r="Q4407" t="n">
        <v>0</v>
      </c>
    </row>
    <row r="4408" ht="15" customHeight="1" s="1003">
      <c r="A4408" s="1019" t="inlineStr">
        <is>
          <t>Protéine</t>
        </is>
      </c>
      <c r="B4408" t="inlineStr">
        <is>
          <t>Débouchés</t>
        </is>
      </c>
      <c r="C4408" t="inlineStr">
        <is>
          <t>kt</t>
        </is>
      </c>
      <c r="D4408" t="inlineStr">
        <is>
          <t>France</t>
        </is>
      </c>
      <c r="E4408" t="inlineStr">
        <is>
          <t>2019-20</t>
        </is>
      </c>
      <c r="F4408" t="inlineStr">
        <is>
          <t>Olive</t>
        </is>
      </c>
      <c r="G4408" t="inlineStr"/>
      <c r="H4408" t="inlineStr"/>
      <c r="I4408" t="inlineStr"/>
      <c r="J4408" t="inlineStr"/>
      <c r="K4408" t="inlineStr"/>
      <c r="L4408" t="inlineStr"/>
      <c r="M4408" t="inlineStr"/>
      <c r="N4408" t="inlineStr"/>
      <c r="O4408" t="n">
        <v>0</v>
      </c>
      <c r="P4408" t="n">
        <v>0</v>
      </c>
      <c r="Q4408" t="n">
        <v>0</v>
      </c>
    </row>
    <row r="4409" ht="15" customHeight="1" s="1003">
      <c r="A4409" s="1019" t="inlineStr">
        <is>
          <t>Fibres, lipides et sons</t>
        </is>
      </c>
      <c r="B4409" t="inlineStr">
        <is>
          <t>Autres IAA</t>
        </is>
      </c>
      <c r="C4409" t="inlineStr">
        <is>
          <t>kt</t>
        </is>
      </c>
      <c r="D4409" t="inlineStr">
        <is>
          <t>France</t>
        </is>
      </c>
      <c r="E4409" t="inlineStr">
        <is>
          <t>2019-20</t>
        </is>
      </c>
      <c r="F4409" t="inlineStr">
        <is>
          <t>Olive</t>
        </is>
      </c>
      <c r="G4409" t="inlineStr"/>
      <c r="H4409" t="inlineStr"/>
      <c r="I4409" t="inlineStr"/>
      <c r="J4409" t="inlineStr"/>
      <c r="K4409" t="inlineStr"/>
      <c r="L4409" t="inlineStr"/>
      <c r="M4409" t="inlineStr"/>
      <c r="N4409" t="inlineStr"/>
      <c r="O4409" t="n">
        <v>0</v>
      </c>
      <c r="P4409" t="n">
        <v>0</v>
      </c>
      <c r="Q4409" t="n">
        <v>-0</v>
      </c>
    </row>
    <row r="4410" ht="15" customHeight="1" s="1003">
      <c r="A4410" s="1019" t="inlineStr">
        <is>
          <t>Fibres, lipides et sons</t>
        </is>
      </c>
      <c r="B4410" t="inlineStr">
        <is>
          <t>Alimentation humaine</t>
        </is>
      </c>
      <c r="C4410" t="inlineStr">
        <is>
          <t>kt</t>
        </is>
      </c>
      <c r="D4410" t="inlineStr">
        <is>
          <t>France</t>
        </is>
      </c>
      <c r="E4410" t="inlineStr">
        <is>
          <t>2019-20</t>
        </is>
      </c>
      <c r="F4410" t="inlineStr">
        <is>
          <t>Olive</t>
        </is>
      </c>
      <c r="G4410" t="inlineStr"/>
      <c r="H4410" t="inlineStr"/>
      <c r="I4410" t="inlineStr"/>
      <c r="J4410" t="inlineStr"/>
      <c r="K4410" t="inlineStr"/>
      <c r="L4410" t="inlineStr"/>
      <c r="M4410" t="inlineStr"/>
      <c r="N4410" t="inlineStr"/>
      <c r="O4410" t="n">
        <v>0</v>
      </c>
      <c r="P4410" t="n">
        <v>0</v>
      </c>
      <c r="Q4410" t="n">
        <v>0</v>
      </c>
    </row>
    <row r="4411" ht="15" customHeight="1" s="1003">
      <c r="A4411" s="1019" t="inlineStr">
        <is>
          <t>Fibres, lipides et sons</t>
        </is>
      </c>
      <c r="B4411" t="inlineStr">
        <is>
          <t>Usages alimentaires</t>
        </is>
      </c>
      <c r="C4411" t="inlineStr">
        <is>
          <t>kt</t>
        </is>
      </c>
      <c r="D4411" t="inlineStr">
        <is>
          <t>France</t>
        </is>
      </c>
      <c r="E4411" t="inlineStr">
        <is>
          <t>2019-20</t>
        </is>
      </c>
      <c r="F4411" t="inlineStr">
        <is>
          <t>Olive</t>
        </is>
      </c>
      <c r="G4411" t="inlineStr"/>
      <c r="H4411" t="inlineStr"/>
      <c r="I4411" t="inlineStr"/>
      <c r="J4411" t="inlineStr"/>
      <c r="K4411" t="inlineStr"/>
      <c r="L4411" t="inlineStr"/>
      <c r="M4411" t="inlineStr"/>
      <c r="N4411" t="inlineStr"/>
      <c r="O4411" t="n">
        <v>0</v>
      </c>
      <c r="P4411" t="n">
        <v>0</v>
      </c>
      <c r="Q4411" t="n">
        <v>0</v>
      </c>
    </row>
    <row r="4412" ht="15" customHeight="1" s="1003">
      <c r="A4412" s="1019" t="inlineStr">
        <is>
          <t>Fibres, lipides et sons</t>
        </is>
      </c>
      <c r="B4412" t="inlineStr">
        <is>
          <t>Débouchés</t>
        </is>
      </c>
      <c r="C4412" t="inlineStr">
        <is>
          <t>kt</t>
        </is>
      </c>
      <c r="D4412" t="inlineStr">
        <is>
          <t>France</t>
        </is>
      </c>
      <c r="E4412" t="inlineStr">
        <is>
          <t>2019-20</t>
        </is>
      </c>
      <c r="F4412" t="inlineStr">
        <is>
          <t>Olive</t>
        </is>
      </c>
      <c r="G4412" t="inlineStr"/>
      <c r="H4412" t="inlineStr"/>
      <c r="I4412" t="inlineStr"/>
      <c r="J4412" t="inlineStr"/>
      <c r="K4412" t="inlineStr"/>
      <c r="L4412" t="inlineStr"/>
      <c r="M4412" t="inlineStr"/>
      <c r="N4412" t="inlineStr"/>
      <c r="O4412" t="n">
        <v>0</v>
      </c>
      <c r="P4412" t="n">
        <v>0</v>
      </c>
      <c r="Q4412" t="n">
        <v>0</v>
      </c>
    </row>
    <row r="4413" ht="15" customHeight="1" s="1003">
      <c r="A4413" s="1019" t="inlineStr">
        <is>
          <t>Farine</t>
        </is>
      </c>
      <c r="B4413" t="inlineStr">
        <is>
          <t>Autres IAA</t>
        </is>
      </c>
      <c r="C4413" t="inlineStr">
        <is>
          <t>kt</t>
        </is>
      </c>
      <c r="D4413" t="inlineStr">
        <is>
          <t>France</t>
        </is>
      </c>
      <c r="E4413" t="inlineStr">
        <is>
          <t>2019-20</t>
        </is>
      </c>
      <c r="F4413" t="inlineStr">
        <is>
          <t>Olive</t>
        </is>
      </c>
      <c r="G4413" t="inlineStr"/>
      <c r="H4413" t="inlineStr"/>
      <c r="I4413" t="inlineStr"/>
      <c r="J4413" t="inlineStr"/>
      <c r="K4413" t="inlineStr"/>
      <c r="L4413" t="inlineStr"/>
      <c r="M4413" t="inlineStr"/>
      <c r="N4413" t="inlineStr"/>
      <c r="O4413" t="n">
        <v>0</v>
      </c>
      <c r="P4413" t="n">
        <v>0</v>
      </c>
      <c r="Q4413" t="n">
        <v>-0</v>
      </c>
    </row>
    <row r="4414" ht="15" customHeight="1" s="1003">
      <c r="A4414" s="1019" t="inlineStr">
        <is>
          <t>Farine</t>
        </is>
      </c>
      <c r="B4414" t="inlineStr">
        <is>
          <t>Alimentation humaine</t>
        </is>
      </c>
      <c r="C4414" t="inlineStr">
        <is>
          <t>kt</t>
        </is>
      </c>
      <c r="D4414" t="inlineStr">
        <is>
          <t>France</t>
        </is>
      </c>
      <c r="E4414" t="inlineStr">
        <is>
          <t>2019-20</t>
        </is>
      </c>
      <c r="F4414" t="inlineStr">
        <is>
          <t>Olive</t>
        </is>
      </c>
      <c r="G4414" t="inlineStr"/>
      <c r="H4414" t="inlineStr"/>
      <c r="I4414" t="inlineStr"/>
      <c r="J4414" t="inlineStr"/>
      <c r="K4414" t="inlineStr"/>
      <c r="L4414" t="inlineStr"/>
      <c r="M4414" t="inlineStr"/>
      <c r="N4414" t="inlineStr"/>
      <c r="O4414" t="n">
        <v>0</v>
      </c>
      <c r="P4414" t="n">
        <v>0</v>
      </c>
      <c r="Q4414" t="n">
        <v>0</v>
      </c>
    </row>
    <row r="4415" ht="15" customHeight="1" s="1003">
      <c r="A4415" s="1019" t="inlineStr">
        <is>
          <t>Farine</t>
        </is>
      </c>
      <c r="B4415" t="inlineStr">
        <is>
          <t>Usages alimentaires</t>
        </is>
      </c>
      <c r="C4415" t="inlineStr">
        <is>
          <t>kt</t>
        </is>
      </c>
      <c r="D4415" t="inlineStr">
        <is>
          <t>France</t>
        </is>
      </c>
      <c r="E4415" t="inlineStr">
        <is>
          <t>2019-20</t>
        </is>
      </c>
      <c r="F4415" t="inlineStr">
        <is>
          <t>Olive</t>
        </is>
      </c>
      <c r="G4415" t="inlineStr"/>
      <c r="H4415" t="inlineStr"/>
      <c r="I4415" t="inlineStr"/>
      <c r="J4415" t="inlineStr"/>
      <c r="K4415" t="inlineStr"/>
      <c r="L4415" t="inlineStr"/>
      <c r="M4415" t="inlineStr"/>
      <c r="N4415" t="inlineStr"/>
      <c r="O4415" t="n">
        <v>0</v>
      </c>
      <c r="P4415" t="n">
        <v>0</v>
      </c>
      <c r="Q4415" t="n">
        <v>0</v>
      </c>
    </row>
    <row r="4416" ht="15" customHeight="1" s="1003">
      <c r="A4416" s="1019" t="inlineStr">
        <is>
          <t>Farine</t>
        </is>
      </c>
      <c r="B4416" t="inlineStr">
        <is>
          <t>Débouchés</t>
        </is>
      </c>
      <c r="C4416" t="inlineStr">
        <is>
          <t>kt</t>
        </is>
      </c>
      <c r="D4416" t="inlineStr">
        <is>
          <t>France</t>
        </is>
      </c>
      <c r="E4416" t="inlineStr">
        <is>
          <t>2019-20</t>
        </is>
      </c>
      <c r="F4416" t="inlineStr">
        <is>
          <t>Olive</t>
        </is>
      </c>
      <c r="G4416" t="inlineStr"/>
      <c r="H4416" t="inlineStr"/>
      <c r="I4416" t="inlineStr"/>
      <c r="J4416" t="inlineStr"/>
      <c r="K4416" t="inlineStr"/>
      <c r="L4416" t="inlineStr"/>
      <c r="M4416" t="inlineStr"/>
      <c r="N4416" t="inlineStr"/>
      <c r="O4416" t="n">
        <v>0</v>
      </c>
      <c r="P4416" t="n">
        <v>0</v>
      </c>
      <c r="Q4416" t="n">
        <v>0</v>
      </c>
    </row>
    <row r="4417" ht="15" customHeight="1" s="1003">
      <c r="A4417" s="1019" t="inlineStr">
        <is>
          <t>Sons</t>
        </is>
      </c>
      <c r="B4417" t="inlineStr">
        <is>
          <t>Alimentation animale</t>
        </is>
      </c>
      <c r="C4417" t="inlineStr">
        <is>
          <t>kt</t>
        </is>
      </c>
      <c r="D4417" t="inlineStr">
        <is>
          <t>France</t>
        </is>
      </c>
      <c r="E4417" t="inlineStr">
        <is>
          <t>2019-20</t>
        </is>
      </c>
      <c r="F4417" t="inlineStr">
        <is>
          <t>Olive</t>
        </is>
      </c>
      <c r="G4417" t="inlineStr"/>
      <c r="H4417" t="inlineStr"/>
      <c r="I4417" t="inlineStr"/>
      <c r="J4417" t="inlineStr"/>
      <c r="K4417" t="inlineStr"/>
      <c r="L4417" t="inlineStr"/>
      <c r="M4417" t="inlineStr"/>
      <c r="N4417" t="inlineStr"/>
      <c r="O4417" t="n">
        <v>0</v>
      </c>
      <c r="P4417" t="n">
        <v>0</v>
      </c>
      <c r="Q4417" t="n">
        <v>0</v>
      </c>
    </row>
    <row r="4418" ht="15" customHeight="1" s="1003">
      <c r="A4418" s="1019" t="inlineStr">
        <is>
          <t>Sons</t>
        </is>
      </c>
      <c r="B4418" t="inlineStr">
        <is>
          <t>Usages alimentaires</t>
        </is>
      </c>
      <c r="C4418" t="inlineStr">
        <is>
          <t>kt</t>
        </is>
      </c>
      <c r="D4418" t="inlineStr">
        <is>
          <t>France</t>
        </is>
      </c>
      <c r="E4418" t="inlineStr">
        <is>
          <t>2019-20</t>
        </is>
      </c>
      <c r="F4418" t="inlineStr">
        <is>
          <t>Olive</t>
        </is>
      </c>
      <c r="G4418" t="inlineStr"/>
      <c r="H4418" t="inlineStr"/>
      <c r="I4418" t="inlineStr"/>
      <c r="J4418" t="inlineStr"/>
      <c r="K4418" t="inlineStr"/>
      <c r="L4418" t="inlineStr"/>
      <c r="M4418" t="inlineStr"/>
      <c r="N4418" t="inlineStr"/>
      <c r="O4418" t="n">
        <v>0</v>
      </c>
      <c r="P4418" t="n">
        <v>0</v>
      </c>
      <c r="Q4418" t="n">
        <v>0</v>
      </c>
    </row>
    <row r="4419" ht="15" customHeight="1" s="1003">
      <c r="A4419" s="1019" t="inlineStr">
        <is>
          <t>Sons</t>
        </is>
      </c>
      <c r="B4419" t="inlineStr">
        <is>
          <t>Débouchés</t>
        </is>
      </c>
      <c r="C4419" t="inlineStr">
        <is>
          <t>kt</t>
        </is>
      </c>
      <c r="D4419" t="inlineStr">
        <is>
          <t>France</t>
        </is>
      </c>
      <c r="E4419" t="inlineStr">
        <is>
          <t>2019-20</t>
        </is>
      </c>
      <c r="F4419" t="inlineStr">
        <is>
          <t>Olive</t>
        </is>
      </c>
      <c r="G4419" t="inlineStr"/>
      <c r="H4419" t="inlineStr"/>
      <c r="I4419" t="inlineStr"/>
      <c r="J4419" t="inlineStr"/>
      <c r="K4419" t="inlineStr"/>
      <c r="L4419" t="inlineStr"/>
      <c r="M4419" t="inlineStr"/>
      <c r="N4419" t="inlineStr"/>
      <c r="O4419" t="n">
        <v>0</v>
      </c>
      <c r="P4419" t="n">
        <v>0</v>
      </c>
      <c r="Q4419" t="n">
        <v>0</v>
      </c>
    </row>
    <row r="4420" ht="15" customHeight="1" s="1003">
      <c r="A4420" s="1019" t="inlineStr">
        <is>
          <t>Sons</t>
        </is>
      </c>
      <c r="B4420" t="inlineStr">
        <is>
          <t>FAB</t>
        </is>
      </c>
      <c r="C4420" t="inlineStr">
        <is>
          <t>kt</t>
        </is>
      </c>
      <c r="D4420" t="inlineStr">
        <is>
          <t>France</t>
        </is>
      </c>
      <c r="E4420" t="inlineStr">
        <is>
          <t>2019-20</t>
        </is>
      </c>
      <c r="F4420" t="inlineStr">
        <is>
          <t>Olive</t>
        </is>
      </c>
      <c r="G4420" t="inlineStr"/>
      <c r="H4420" t="inlineStr"/>
      <c r="I4420" t="inlineStr"/>
      <c r="J4420" t="inlineStr"/>
      <c r="K4420" t="inlineStr"/>
      <c r="L4420" t="inlineStr"/>
      <c r="M4420" t="inlineStr"/>
      <c r="N4420" t="inlineStr"/>
      <c r="O4420" t="n">
        <v>0</v>
      </c>
      <c r="P4420" t="n">
        <v>0</v>
      </c>
      <c r="Q4420" t="n">
        <v>-0</v>
      </c>
    </row>
    <row r="4421" ht="15" customHeight="1" s="1003">
      <c r="A4421" s="1019" t="inlineStr">
        <is>
          <t>Sons</t>
        </is>
      </c>
      <c r="B4421" t="inlineStr">
        <is>
          <t>FAF</t>
        </is>
      </c>
      <c r="C4421" t="inlineStr">
        <is>
          <t>kt</t>
        </is>
      </c>
      <c r="D4421" t="inlineStr">
        <is>
          <t>France</t>
        </is>
      </c>
      <c r="E4421" t="inlineStr">
        <is>
          <t>2019-20</t>
        </is>
      </c>
      <c r="F4421" t="inlineStr">
        <is>
          <t>Olive</t>
        </is>
      </c>
      <c r="G4421" t="inlineStr"/>
      <c r="H4421" t="inlineStr"/>
      <c r="I4421" t="inlineStr"/>
      <c r="J4421" t="inlineStr"/>
      <c r="K4421" t="inlineStr"/>
      <c r="L4421" t="inlineStr"/>
      <c r="M4421" t="inlineStr"/>
      <c r="N4421" t="inlineStr"/>
      <c r="O4421" t="n">
        <v>0</v>
      </c>
      <c r="P4421" t="n">
        <v>0</v>
      </c>
      <c r="Q4421" t="n">
        <v>-0</v>
      </c>
    </row>
    <row r="4422" ht="15" customHeight="1" s="1003">
      <c r="A4422" s="1019" t="inlineStr">
        <is>
          <t>Sons</t>
        </is>
      </c>
      <c r="B4422" t="inlineStr">
        <is>
          <t>Direct élevage</t>
        </is>
      </c>
      <c r="C4422" t="inlineStr">
        <is>
          <t>kt</t>
        </is>
      </c>
      <c r="D4422" t="inlineStr">
        <is>
          <t>France</t>
        </is>
      </c>
      <c r="E4422" t="inlineStr">
        <is>
          <t>2019-20</t>
        </is>
      </c>
      <c r="F4422" t="inlineStr">
        <is>
          <t>Olive</t>
        </is>
      </c>
      <c r="G4422" t="inlineStr"/>
      <c r="H4422" t="inlineStr"/>
      <c r="I4422" t="inlineStr"/>
      <c r="J4422" t="inlineStr"/>
      <c r="K4422" t="inlineStr"/>
      <c r="L4422" t="inlineStr"/>
      <c r="M4422" t="inlineStr"/>
      <c r="N4422" t="inlineStr"/>
      <c r="O4422" t="n">
        <v>0</v>
      </c>
      <c r="P4422" t="n">
        <v>0</v>
      </c>
      <c r="Q4422" t="n">
        <v>-0</v>
      </c>
    </row>
    <row r="4423" ht="15" customHeight="1" s="1003">
      <c r="A4423" s="1019" t="inlineStr">
        <is>
          <t>Sons</t>
        </is>
      </c>
      <c r="B4423" t="inlineStr">
        <is>
          <t>Petfood</t>
        </is>
      </c>
      <c r="C4423" t="inlineStr">
        <is>
          <t>kt</t>
        </is>
      </c>
      <c r="D4423" t="inlineStr">
        <is>
          <t>France</t>
        </is>
      </c>
      <c r="E4423" t="inlineStr">
        <is>
          <t>2019-20</t>
        </is>
      </c>
      <c r="F4423" t="inlineStr">
        <is>
          <t>Olive</t>
        </is>
      </c>
      <c r="G4423" t="inlineStr"/>
      <c r="H4423" t="inlineStr"/>
      <c r="I4423" t="inlineStr"/>
      <c r="J4423" t="inlineStr"/>
      <c r="K4423" t="inlineStr"/>
      <c r="L4423" t="inlineStr"/>
      <c r="M4423" t="inlineStr"/>
      <c r="N4423" t="inlineStr"/>
      <c r="O4423" t="n">
        <v>0</v>
      </c>
      <c r="P4423" t="n">
        <v>0</v>
      </c>
      <c r="Q4423" t="n">
        <v>-0</v>
      </c>
    </row>
    <row r="4424" ht="15" customHeight="1" s="1003">
      <c r="A4424" s="1019" t="inlineStr">
        <is>
          <t>Sons</t>
        </is>
      </c>
      <c r="B4424" t="inlineStr">
        <is>
          <t>Alimentation animale rente</t>
        </is>
      </c>
      <c r="C4424" t="inlineStr">
        <is>
          <t>kt</t>
        </is>
      </c>
      <c r="D4424" t="inlineStr">
        <is>
          <t>France</t>
        </is>
      </c>
      <c r="E4424" t="inlineStr">
        <is>
          <t>2019-20</t>
        </is>
      </c>
      <c r="F4424" t="inlineStr">
        <is>
          <t>Olive</t>
        </is>
      </c>
      <c r="G4424" t="inlineStr"/>
      <c r="H4424" t="inlineStr"/>
      <c r="I4424" t="inlineStr"/>
      <c r="J4424" t="inlineStr"/>
      <c r="K4424" t="inlineStr"/>
      <c r="L4424" t="inlineStr"/>
      <c r="M4424" t="inlineStr"/>
      <c r="N4424" t="inlineStr"/>
      <c r="O4424" t="n">
        <v>0</v>
      </c>
      <c r="P4424" t="n">
        <v>0</v>
      </c>
      <c r="Q4424" t="n">
        <v>0</v>
      </c>
    </row>
    <row r="4425" ht="15" customHeight="1" s="1003">
      <c r="A4425" s="1019" t="inlineStr">
        <is>
          <t>Sons</t>
        </is>
      </c>
      <c r="B4425" t="inlineStr">
        <is>
          <t>Hors FAB</t>
        </is>
      </c>
      <c r="C4425" t="inlineStr">
        <is>
          <t>kt</t>
        </is>
      </c>
      <c r="D4425" t="inlineStr">
        <is>
          <t>France</t>
        </is>
      </c>
      <c r="E4425" t="inlineStr">
        <is>
          <t>2019-20</t>
        </is>
      </c>
      <c r="F4425" t="inlineStr">
        <is>
          <t>Olive</t>
        </is>
      </c>
      <c r="G4425" t="inlineStr"/>
      <c r="H4425" t="inlineStr"/>
      <c r="I4425" t="inlineStr"/>
      <c r="J4425" t="inlineStr"/>
      <c r="K4425" t="inlineStr"/>
      <c r="L4425" t="inlineStr"/>
      <c r="M4425" t="inlineStr"/>
      <c r="N4425" t="inlineStr"/>
      <c r="O4425" t="n">
        <v>0</v>
      </c>
      <c r="P4425" t="n">
        <v>0</v>
      </c>
      <c r="Q4425" t="n">
        <v>0</v>
      </c>
    </row>
    <row r="4426" ht="15" customHeight="1" s="1003">
      <c r="A4426" s="1019" t="inlineStr">
        <is>
          <t>MPV</t>
        </is>
      </c>
      <c r="B4426" t="inlineStr">
        <is>
          <t>Autres IAA</t>
        </is>
      </c>
      <c r="C4426" t="inlineStr">
        <is>
          <t>kt</t>
        </is>
      </c>
      <c r="D4426" t="inlineStr">
        <is>
          <t>France</t>
        </is>
      </c>
      <c r="E4426" t="inlineStr">
        <is>
          <t>2019-20</t>
        </is>
      </c>
      <c r="F4426" t="inlineStr">
        <is>
          <t>Olive</t>
        </is>
      </c>
      <c r="G4426" t="inlineStr"/>
      <c r="H4426" t="inlineStr"/>
      <c r="I4426" t="inlineStr"/>
      <c r="J4426" t="inlineStr"/>
      <c r="K4426" t="inlineStr"/>
      <c r="L4426" t="inlineStr"/>
      <c r="M4426" t="inlineStr"/>
      <c r="N4426" t="inlineStr"/>
      <c r="O4426" t="n">
        <v>0</v>
      </c>
      <c r="P4426" t="n">
        <v>0</v>
      </c>
      <c r="Q4426" t="n">
        <v>-0</v>
      </c>
    </row>
    <row r="4427" ht="15" customHeight="1" s="1003">
      <c r="A4427" s="1019" t="inlineStr">
        <is>
          <t>MPV</t>
        </is>
      </c>
      <c r="B4427" t="inlineStr">
        <is>
          <t>Alimentation humaine</t>
        </is>
      </c>
      <c r="C4427" t="inlineStr">
        <is>
          <t>kt</t>
        </is>
      </c>
      <c r="D4427" t="inlineStr">
        <is>
          <t>France</t>
        </is>
      </c>
      <c r="E4427" t="inlineStr">
        <is>
          <t>2019-20</t>
        </is>
      </c>
      <c r="F4427" t="inlineStr">
        <is>
          <t>Olive</t>
        </is>
      </c>
      <c r="G4427" t="inlineStr"/>
      <c r="H4427" t="inlineStr"/>
      <c r="I4427" t="inlineStr"/>
      <c r="J4427" t="inlineStr"/>
      <c r="K4427" t="inlineStr"/>
      <c r="L4427" t="inlineStr"/>
      <c r="M4427" t="inlineStr"/>
      <c r="N4427" t="inlineStr"/>
      <c r="O4427" t="n">
        <v>0</v>
      </c>
      <c r="P4427" t="n">
        <v>0</v>
      </c>
      <c r="Q4427" t="n">
        <v>0</v>
      </c>
    </row>
    <row r="4428" ht="15" customHeight="1" s="1003">
      <c r="A4428" s="1019" t="inlineStr">
        <is>
          <t>MPV</t>
        </is>
      </c>
      <c r="B4428" t="inlineStr">
        <is>
          <t>Usages alimentaires</t>
        </is>
      </c>
      <c r="C4428" t="inlineStr">
        <is>
          <t>kt</t>
        </is>
      </c>
      <c r="D4428" t="inlineStr">
        <is>
          <t>France</t>
        </is>
      </c>
      <c r="E4428" t="inlineStr">
        <is>
          <t>2019-20</t>
        </is>
      </c>
      <c r="F4428" t="inlineStr">
        <is>
          <t>Olive</t>
        </is>
      </c>
      <c r="G4428" t="inlineStr"/>
      <c r="H4428" t="inlineStr"/>
      <c r="I4428" t="inlineStr"/>
      <c r="J4428" t="inlineStr"/>
      <c r="K4428" t="inlineStr"/>
      <c r="L4428" t="inlineStr"/>
      <c r="M4428" t="inlineStr"/>
      <c r="N4428" t="inlineStr"/>
      <c r="O4428" t="n">
        <v>0</v>
      </c>
      <c r="P4428" t="n">
        <v>0</v>
      </c>
      <c r="Q4428" t="n">
        <v>0</v>
      </c>
    </row>
    <row r="4429" ht="15" customHeight="1" s="1003">
      <c r="A4429" s="1019" t="inlineStr">
        <is>
          <t>MPV</t>
        </is>
      </c>
      <c r="B4429" t="inlineStr">
        <is>
          <t>Débouchés</t>
        </is>
      </c>
      <c r="C4429" t="inlineStr">
        <is>
          <t>kt</t>
        </is>
      </c>
      <c r="D4429" t="inlineStr">
        <is>
          <t>France</t>
        </is>
      </c>
      <c r="E4429" t="inlineStr">
        <is>
          <t>2019-20</t>
        </is>
      </c>
      <c r="F4429" t="inlineStr">
        <is>
          <t>Olive</t>
        </is>
      </c>
      <c r="G4429" t="inlineStr"/>
      <c r="H4429" t="inlineStr"/>
      <c r="I4429" t="inlineStr"/>
      <c r="J4429" t="inlineStr"/>
      <c r="K4429" t="inlineStr"/>
      <c r="L4429" t="inlineStr"/>
      <c r="M4429" t="inlineStr"/>
      <c r="N4429" t="inlineStr"/>
      <c r="O4429" t="n">
        <v>0</v>
      </c>
      <c r="P4429" t="n">
        <v>0</v>
      </c>
      <c r="Q4429" t="n">
        <v>0</v>
      </c>
    </row>
    <row r="4430" ht="15" customHeight="1" s="1003">
      <c r="A4430" s="1019" t="inlineStr">
        <is>
          <t>Amidon, fibres, lipides et sons</t>
        </is>
      </c>
      <c r="B4430" t="inlineStr">
        <is>
          <t>Autres IAA</t>
        </is>
      </c>
      <c r="C4430" t="inlineStr">
        <is>
          <t>kt</t>
        </is>
      </c>
      <c r="D4430" t="inlineStr">
        <is>
          <t>France</t>
        </is>
      </c>
      <c r="E4430" t="inlineStr">
        <is>
          <t>2019-20</t>
        </is>
      </c>
      <c r="F4430" t="inlineStr">
        <is>
          <t>Olive</t>
        </is>
      </c>
      <c r="G4430" t="inlineStr"/>
      <c r="H4430" t="inlineStr"/>
      <c r="I4430" t="inlineStr"/>
      <c r="J4430" t="inlineStr"/>
      <c r="K4430" t="inlineStr"/>
      <c r="L4430" t="inlineStr"/>
      <c r="M4430" t="inlineStr"/>
      <c r="N4430" t="inlineStr"/>
      <c r="O4430" t="n">
        <v>0</v>
      </c>
      <c r="P4430" t="n">
        <v>0</v>
      </c>
      <c r="Q4430" t="n">
        <v>-0</v>
      </c>
    </row>
    <row r="4431" ht="15" customHeight="1" s="1003">
      <c r="A4431" s="1019" t="inlineStr">
        <is>
          <t>Amidon, fibres, lipides et sons</t>
        </is>
      </c>
      <c r="B4431" t="inlineStr">
        <is>
          <t>Alimentation humaine</t>
        </is>
      </c>
      <c r="C4431" t="inlineStr">
        <is>
          <t>kt</t>
        </is>
      </c>
      <c r="D4431" t="inlineStr">
        <is>
          <t>France</t>
        </is>
      </c>
      <c r="E4431" t="inlineStr">
        <is>
          <t>2019-20</t>
        </is>
      </c>
      <c r="F4431" t="inlineStr">
        <is>
          <t>Olive</t>
        </is>
      </c>
      <c r="G4431" t="inlineStr"/>
      <c r="H4431" t="inlineStr"/>
      <c r="I4431" t="inlineStr"/>
      <c r="J4431" t="inlineStr"/>
      <c r="K4431" t="inlineStr"/>
      <c r="L4431" t="inlineStr"/>
      <c r="M4431" t="inlineStr"/>
      <c r="N4431" t="inlineStr"/>
      <c r="O4431" t="n">
        <v>0</v>
      </c>
      <c r="P4431" t="n">
        <v>0</v>
      </c>
      <c r="Q4431" t="n">
        <v>0</v>
      </c>
    </row>
    <row r="4432" ht="15" customHeight="1" s="1003">
      <c r="A4432" s="1019" t="inlineStr">
        <is>
          <t>Amidon, fibres, lipides et sons</t>
        </is>
      </c>
      <c r="B4432" t="inlineStr">
        <is>
          <t>Usages alimentaires</t>
        </is>
      </c>
      <c r="C4432" t="inlineStr">
        <is>
          <t>kt</t>
        </is>
      </c>
      <c r="D4432" t="inlineStr">
        <is>
          <t>France</t>
        </is>
      </c>
      <c r="E4432" t="inlineStr">
        <is>
          <t>2019-20</t>
        </is>
      </c>
      <c r="F4432" t="inlineStr">
        <is>
          <t>Olive</t>
        </is>
      </c>
      <c r="G4432" t="inlineStr"/>
      <c r="H4432" t="inlineStr"/>
      <c r="I4432" t="inlineStr"/>
      <c r="J4432" t="inlineStr"/>
      <c r="K4432" t="inlineStr"/>
      <c r="L4432" t="inlineStr"/>
      <c r="M4432" t="inlineStr"/>
      <c r="N4432" t="inlineStr"/>
      <c r="O4432" t="n">
        <v>0</v>
      </c>
      <c r="P4432" t="n">
        <v>0</v>
      </c>
      <c r="Q4432" t="n">
        <v>0</v>
      </c>
    </row>
    <row r="4433" ht="15" customHeight="1" s="1003">
      <c r="A4433" s="1019" t="inlineStr">
        <is>
          <t>Amidon, fibres, lipides et sons</t>
        </is>
      </c>
      <c r="B4433" t="inlineStr">
        <is>
          <t>Débouchés</t>
        </is>
      </c>
      <c r="C4433" t="inlineStr">
        <is>
          <t>kt</t>
        </is>
      </c>
      <c r="D4433" t="inlineStr">
        <is>
          <t>France</t>
        </is>
      </c>
      <c r="E4433" t="inlineStr">
        <is>
          <t>2019-20</t>
        </is>
      </c>
      <c r="F4433" t="inlineStr">
        <is>
          <t>Olive</t>
        </is>
      </c>
      <c r="G4433" t="inlineStr"/>
      <c r="H4433" t="inlineStr"/>
      <c r="I4433" t="inlineStr"/>
      <c r="J4433" t="inlineStr"/>
      <c r="K4433" t="inlineStr"/>
      <c r="L4433" t="inlineStr"/>
      <c r="M4433" t="inlineStr"/>
      <c r="N4433" t="inlineStr"/>
      <c r="O4433" t="n">
        <v>0</v>
      </c>
      <c r="P4433" t="n">
        <v>0</v>
      </c>
      <c r="Q4433" t="n">
        <v>0</v>
      </c>
    </row>
    <row r="4434" ht="15" customHeight="1" s="1003">
      <c r="A4434" s="1019" t="inlineStr">
        <is>
          <t>Récolte</t>
        </is>
      </c>
      <c r="B4434" t="inlineStr">
        <is>
          <t>Olives</t>
        </is>
      </c>
      <c r="C4434" t="inlineStr">
        <is>
          <t>kt</t>
        </is>
      </c>
      <c r="D4434" t="inlineStr">
        <is>
          <t>France</t>
        </is>
      </c>
      <c r="E4434" t="inlineStr">
        <is>
          <t>2019-20</t>
        </is>
      </c>
      <c r="F4434" t="inlineStr">
        <is>
          <t>Olive</t>
        </is>
      </c>
      <c r="G4434" t="inlineStr">
        <is>
          <t>Récolte = 25 kt (Statistique Agricole Annuelle - SSP)</t>
        </is>
      </c>
      <c r="H4434" t="inlineStr"/>
      <c r="I4434" t="inlineStr">
        <is>
          <t>Statistique Agricole Annuelle - SSP</t>
        </is>
      </c>
      <c r="J4434" t="inlineStr"/>
      <c r="K4434" t="inlineStr">
        <is>
          <t>Volume</t>
        </is>
      </c>
      <c r="L4434" t="inlineStr">
        <is>
          <t>Récolte</t>
        </is>
      </c>
      <c r="M4434" t="inlineStr">
        <is>
          <t>Récoltes olive - AGRESTE</t>
        </is>
      </c>
      <c r="N4434" t="inlineStr"/>
      <c r="O4434" t="n">
        <v>25</v>
      </c>
      <c r="P4434" t="inlineStr"/>
      <c r="Q4434" t="inlineStr"/>
    </row>
    <row r="4435" ht="15" customHeight="1" s="1003">
      <c r="A4435" s="1019" t="inlineStr">
        <is>
          <t>Récolte</t>
        </is>
      </c>
      <c r="B4435" t="inlineStr">
        <is>
          <t>Graines récoltées</t>
        </is>
      </c>
      <c r="C4435" t="inlineStr">
        <is>
          <t>kt</t>
        </is>
      </c>
      <c r="D4435" t="inlineStr">
        <is>
          <t>France</t>
        </is>
      </c>
      <c r="E4435" t="inlineStr">
        <is>
          <t>2019-20</t>
        </is>
      </c>
      <c r="F4435" t="inlineStr">
        <is>
          <t>Olive</t>
        </is>
      </c>
      <c r="G4435" t="inlineStr"/>
      <c r="H4435" t="inlineStr"/>
      <c r="I4435" t="inlineStr"/>
      <c r="J4435" t="inlineStr"/>
      <c r="K4435" t="inlineStr"/>
      <c r="L4435" t="inlineStr"/>
      <c r="M4435" t="inlineStr"/>
      <c r="N4435" t="inlineStr"/>
      <c r="O4435" t="n">
        <v>0</v>
      </c>
      <c r="P4435" t="n">
        <v>0</v>
      </c>
      <c r="Q4435" t="n">
        <v>500000000</v>
      </c>
    </row>
    <row r="4436" ht="15" customHeight="1" s="1003">
      <c r="A4436" s="1019" t="inlineStr">
        <is>
          <t>Ferme</t>
        </is>
      </c>
      <c r="B4436" t="inlineStr">
        <is>
          <t>Stock final à la ferme</t>
        </is>
      </c>
      <c r="C4436" t="inlineStr">
        <is>
          <t>kt</t>
        </is>
      </c>
      <c r="D4436" t="inlineStr">
        <is>
          <t>France</t>
        </is>
      </c>
      <c r="E4436" t="inlineStr">
        <is>
          <t>2019-20</t>
        </is>
      </c>
      <c r="F4436" t="inlineStr">
        <is>
          <t>Olive</t>
        </is>
      </c>
      <c r="G4436" t="inlineStr"/>
      <c r="H4436" t="inlineStr"/>
      <c r="I4436" t="inlineStr"/>
      <c r="J4436" t="inlineStr">
        <is>
          <t>Le stock à la ferme est négligé</t>
        </is>
      </c>
      <c r="K4436" t="inlineStr"/>
      <c r="L4436" t="inlineStr">
        <is>
          <t>Stock final à la ferme</t>
        </is>
      </c>
      <c r="M4436" t="inlineStr"/>
      <c r="N4436" t="inlineStr"/>
      <c r="O4436" t="n">
        <v>0</v>
      </c>
      <c r="P4436" t="inlineStr"/>
      <c r="Q4436" t="inlineStr"/>
    </row>
    <row r="4437" ht="15" customHeight="1" s="1003">
      <c r="A4437" s="1019" t="inlineStr">
        <is>
          <t>Ferme</t>
        </is>
      </c>
      <c r="B4437" t="inlineStr">
        <is>
          <t>Graines autoconsommées</t>
        </is>
      </c>
      <c r="C4437" t="inlineStr">
        <is>
          <t>kt</t>
        </is>
      </c>
      <c r="D4437" t="inlineStr">
        <is>
          <t>France</t>
        </is>
      </c>
      <c r="E4437" t="inlineStr">
        <is>
          <t>2019-20</t>
        </is>
      </c>
      <c r="F4437" t="inlineStr">
        <is>
          <t>Olive</t>
        </is>
      </c>
      <c r="G4437" t="inlineStr"/>
      <c r="H4437" t="inlineStr"/>
      <c r="I4437" t="inlineStr"/>
      <c r="J4437" t="inlineStr"/>
      <c r="K4437" t="inlineStr"/>
      <c r="L4437" t="inlineStr"/>
      <c r="M4437" t="inlineStr"/>
      <c r="N4437" t="inlineStr"/>
      <c r="O4437" t="n">
        <v>0</v>
      </c>
      <c r="P4437" t="inlineStr"/>
      <c r="Q4437" t="inlineStr"/>
    </row>
    <row r="4438" ht="15" customHeight="1" s="1003">
      <c r="A4438" s="1019" t="inlineStr">
        <is>
          <t>Ferme</t>
        </is>
      </c>
      <c r="B4438" t="inlineStr">
        <is>
          <t>Stock final</t>
        </is>
      </c>
      <c r="C4438" t="inlineStr">
        <is>
          <t>kt</t>
        </is>
      </c>
      <c r="D4438" t="inlineStr">
        <is>
          <t>France</t>
        </is>
      </c>
      <c r="E4438" t="inlineStr">
        <is>
          <t>2019-20</t>
        </is>
      </c>
      <c r="F4438" t="inlineStr">
        <is>
          <t>Olive</t>
        </is>
      </c>
      <c r="G4438" t="inlineStr"/>
      <c r="H4438" t="inlineStr"/>
      <c r="I4438" t="inlineStr"/>
      <c r="J4438" t="inlineStr"/>
      <c r="K4438" t="inlineStr"/>
      <c r="L4438" t="inlineStr"/>
      <c r="M4438" t="inlineStr"/>
      <c r="N4438" t="inlineStr"/>
      <c r="O4438" t="n">
        <v>0</v>
      </c>
      <c r="P4438" t="inlineStr"/>
      <c r="Q4438" t="inlineStr"/>
    </row>
    <row r="4439" ht="15" customHeight="1" s="1003">
      <c r="A4439" s="1019" t="inlineStr">
        <is>
          <t>OS</t>
        </is>
      </c>
      <c r="B4439" t="inlineStr">
        <is>
          <t>Graines collectées</t>
        </is>
      </c>
      <c r="C4439" t="inlineStr">
        <is>
          <t>kt</t>
        </is>
      </c>
      <c r="D4439" t="inlineStr">
        <is>
          <t>France</t>
        </is>
      </c>
      <c r="E4439" t="inlineStr">
        <is>
          <t>2019-20</t>
        </is>
      </c>
      <c r="F4439" t="inlineStr">
        <is>
          <t>Olive</t>
        </is>
      </c>
      <c r="G4439" t="inlineStr"/>
      <c r="H4439" t="inlineStr"/>
      <c r="I4439" t="inlineStr"/>
      <c r="J4439" t="inlineStr"/>
      <c r="K4439" t="inlineStr"/>
      <c r="L4439" t="inlineStr"/>
      <c r="M4439" t="inlineStr"/>
      <c r="N4439" t="inlineStr"/>
      <c r="O4439" t="n">
        <v>0</v>
      </c>
      <c r="P4439" t="n">
        <v>0</v>
      </c>
      <c r="Q4439" t="n">
        <v>500000000</v>
      </c>
    </row>
    <row r="4440" ht="15" customHeight="1" s="1003">
      <c r="A4440" s="1019" t="inlineStr">
        <is>
          <t>OS</t>
        </is>
      </c>
      <c r="B4440" t="inlineStr">
        <is>
          <t>Stock final collecteurs</t>
        </is>
      </c>
      <c r="C4440" t="inlineStr">
        <is>
          <t>kt</t>
        </is>
      </c>
      <c r="D4440" t="inlineStr">
        <is>
          <t>France</t>
        </is>
      </c>
      <c r="E4440" t="inlineStr">
        <is>
          <t>2019-20</t>
        </is>
      </c>
      <c r="F4440" t="inlineStr">
        <is>
          <t>Olive</t>
        </is>
      </c>
      <c r="G4440" t="inlineStr"/>
      <c r="H4440" t="inlineStr"/>
      <c r="I4440" t="inlineStr"/>
      <c r="J4440" t="inlineStr"/>
      <c r="K4440" t="inlineStr"/>
      <c r="L4440" t="inlineStr"/>
      <c r="M4440" t="inlineStr"/>
      <c r="N4440" t="inlineStr"/>
      <c r="O4440" t="n">
        <v>0</v>
      </c>
      <c r="P4440" t="n">
        <v>0</v>
      </c>
      <c r="Q4440" t="n">
        <v>500000000</v>
      </c>
    </row>
    <row r="4441" ht="15" customHeight="1" s="1003">
      <c r="A4441" s="1019" t="inlineStr">
        <is>
          <t>OS</t>
        </is>
      </c>
      <c r="B4441" t="inlineStr">
        <is>
          <t>Stock final</t>
        </is>
      </c>
      <c r="C4441" t="inlineStr">
        <is>
          <t>kt</t>
        </is>
      </c>
      <c r="D4441" t="inlineStr">
        <is>
          <t>France</t>
        </is>
      </c>
      <c r="E4441" t="inlineStr">
        <is>
          <t>2019-20</t>
        </is>
      </c>
      <c r="F4441" t="inlineStr">
        <is>
          <t>Olive</t>
        </is>
      </c>
      <c r="G4441" t="inlineStr"/>
      <c r="H4441" t="inlineStr"/>
      <c r="I4441" t="inlineStr"/>
      <c r="J4441" t="inlineStr"/>
      <c r="K4441" t="inlineStr"/>
      <c r="L4441" t="inlineStr"/>
      <c r="M4441" t="inlineStr"/>
      <c r="N4441" t="inlineStr"/>
      <c r="O4441" t="n">
        <v>0</v>
      </c>
      <c r="P4441" t="n">
        <v>0</v>
      </c>
      <c r="Q4441" t="n">
        <v>500000000</v>
      </c>
    </row>
    <row r="4442" ht="15" customHeight="1" s="1003">
      <c r="A4442" s="1019" t="inlineStr">
        <is>
          <t>OS</t>
        </is>
      </c>
      <c r="B4442" t="inlineStr">
        <is>
          <t>Issues de silo</t>
        </is>
      </c>
      <c r="C4442" t="inlineStr">
        <is>
          <t>kt</t>
        </is>
      </c>
      <c r="D4442" t="inlineStr">
        <is>
          <t>France</t>
        </is>
      </c>
      <c r="E4442" t="inlineStr">
        <is>
          <t>2019-20</t>
        </is>
      </c>
      <c r="F4442" t="inlineStr">
        <is>
          <t>Olive</t>
        </is>
      </c>
      <c r="G4442" t="inlineStr"/>
      <c r="H4442" t="inlineStr"/>
      <c r="I4442" t="inlineStr"/>
      <c r="J4442" t="inlineStr"/>
      <c r="K4442" t="inlineStr"/>
      <c r="L4442" t="inlineStr"/>
      <c r="M4442" t="inlineStr"/>
      <c r="N4442" t="inlineStr"/>
      <c r="O4442" t="n">
        <v>0</v>
      </c>
      <c r="P4442" t="n">
        <v>0</v>
      </c>
      <c r="Q4442" t="n">
        <v>500000000</v>
      </c>
    </row>
    <row r="4443" ht="15" customHeight="1" s="1003">
      <c r="A4443" s="1019" t="inlineStr">
        <is>
          <t>Trituration</t>
        </is>
      </c>
      <c r="B4443" t="inlineStr">
        <is>
          <t>Huile</t>
        </is>
      </c>
      <c r="C4443" t="inlineStr">
        <is>
          <t>kt</t>
        </is>
      </c>
      <c r="D4443" t="inlineStr">
        <is>
          <t>France</t>
        </is>
      </c>
      <c r="E4443" t="inlineStr">
        <is>
          <t>2019-20</t>
        </is>
      </c>
      <c r="F4443" t="inlineStr">
        <is>
          <t>Olive</t>
        </is>
      </c>
      <c r="G4443" t="inlineStr"/>
      <c r="H4443" t="inlineStr"/>
      <c r="I4443" t="inlineStr"/>
      <c r="J4443" t="inlineStr">
        <is>
          <t>Pas de trituration</t>
        </is>
      </c>
      <c r="K4443" t="inlineStr"/>
      <c r="L4443" t="inlineStr"/>
      <c r="M4443" t="inlineStr"/>
      <c r="N4443" t="inlineStr"/>
      <c r="O4443" t="n">
        <v>0</v>
      </c>
      <c r="P4443" t="inlineStr"/>
      <c r="Q4443" t="inlineStr"/>
    </row>
    <row r="4444" ht="15" customHeight="1" s="1003">
      <c r="A4444" s="1019" t="inlineStr">
        <is>
          <t>Trituration</t>
        </is>
      </c>
      <c r="B4444" t="inlineStr">
        <is>
          <t>Tourteaux</t>
        </is>
      </c>
      <c r="C4444" t="inlineStr">
        <is>
          <t>kt</t>
        </is>
      </c>
      <c r="D4444" t="inlineStr">
        <is>
          <t>France</t>
        </is>
      </c>
      <c r="E4444" t="inlineStr">
        <is>
          <t>2019-20</t>
        </is>
      </c>
      <c r="F4444" t="inlineStr">
        <is>
          <t>Olive</t>
        </is>
      </c>
      <c r="G4444" t="inlineStr"/>
      <c r="H4444" t="inlineStr"/>
      <c r="I4444" t="inlineStr"/>
      <c r="J4444" t="inlineStr"/>
      <c r="K4444" t="inlineStr"/>
      <c r="L4444" t="inlineStr"/>
      <c r="M4444" t="inlineStr"/>
      <c r="N4444" t="inlineStr"/>
      <c r="O4444" t="n">
        <v>0</v>
      </c>
      <c r="P4444" t="inlineStr"/>
      <c r="Q4444" t="inlineStr"/>
    </row>
    <row r="4445" ht="15" customHeight="1" s="1003">
      <c r="A4445" s="1019" t="inlineStr">
        <is>
          <t>Trituration</t>
        </is>
      </c>
      <c r="B4445" t="inlineStr">
        <is>
          <t>Coques (+ eau)</t>
        </is>
      </c>
      <c r="C4445" t="inlineStr">
        <is>
          <t>kt</t>
        </is>
      </c>
      <c r="D4445" t="inlineStr">
        <is>
          <t>France</t>
        </is>
      </c>
      <c r="E4445" t="inlineStr">
        <is>
          <t>2019-20</t>
        </is>
      </c>
      <c r="F4445" t="inlineStr">
        <is>
          <t>Olive</t>
        </is>
      </c>
      <c r="G4445" t="inlineStr"/>
      <c r="H4445" t="inlineStr"/>
      <c r="I4445" t="inlineStr"/>
      <c r="J4445" t="inlineStr"/>
      <c r="K4445" t="inlineStr"/>
      <c r="L4445" t="inlineStr"/>
      <c r="M4445" t="inlineStr"/>
      <c r="N4445" t="inlineStr"/>
      <c r="O4445" t="n">
        <v>0</v>
      </c>
      <c r="P4445" t="inlineStr"/>
      <c r="Q4445" t="inlineStr"/>
    </row>
    <row r="4446" ht="15" customHeight="1" s="1003">
      <c r="A4446" s="1019" t="inlineStr">
        <is>
          <t>Moulin</t>
        </is>
      </c>
      <c r="B4446" t="inlineStr">
        <is>
          <t>Grignons d'olive</t>
        </is>
      </c>
      <c r="C4446" t="inlineStr">
        <is>
          <t>kt</t>
        </is>
      </c>
      <c r="D4446" t="inlineStr">
        <is>
          <t>France</t>
        </is>
      </c>
      <c r="E4446" t="inlineStr">
        <is>
          <t>2019-20</t>
        </is>
      </c>
      <c r="F4446" t="inlineStr">
        <is>
          <t>Olive</t>
        </is>
      </c>
      <c r="G4446" t="inlineStr"/>
      <c r="H4446" t="inlineStr"/>
      <c r="I4446" t="inlineStr"/>
      <c r="J4446" t="inlineStr"/>
      <c r="K4446" t="inlineStr"/>
      <c r="L4446" t="inlineStr">
        <is>
          <t>Production de grignons d'olive</t>
        </is>
      </c>
      <c r="M4446" t="inlineStr"/>
      <c r="N4446" t="inlineStr"/>
      <c r="O4446" t="n">
        <v>18.7</v>
      </c>
      <c r="P4446" t="inlineStr"/>
      <c r="Q4446" t="inlineStr"/>
    </row>
    <row r="4447" ht="15" customHeight="1" s="1003">
      <c r="A4447" s="1019" t="inlineStr">
        <is>
          <t>Moulin</t>
        </is>
      </c>
      <c r="B4447" t="inlineStr">
        <is>
          <t>Huile d'olive</t>
        </is>
      </c>
      <c r="C4447" t="inlineStr">
        <is>
          <t>kt</t>
        </is>
      </c>
      <c r="D4447" t="inlineStr">
        <is>
          <t>France</t>
        </is>
      </c>
      <c r="E4447" t="inlineStr">
        <is>
          <t>2019-20</t>
        </is>
      </c>
      <c r="F4447" t="inlineStr">
        <is>
          <t>Olive</t>
        </is>
      </c>
      <c r="G4447" t="inlineStr">
        <is>
          <t>Production d'huile d'olive = 3 kt (FranceAgriMer)</t>
        </is>
      </c>
      <c r="H4447" t="inlineStr"/>
      <c r="I4447" t="inlineStr">
        <is>
          <t>FranceAgriMer</t>
        </is>
      </c>
      <c r="J4447" t="inlineStr"/>
      <c r="K4447" t="inlineStr">
        <is>
          <t>Volume</t>
        </is>
      </c>
      <c r="L4447" t="inlineStr">
        <is>
          <t>Production d'huile d'olive</t>
        </is>
      </c>
      <c r="M4447" t="inlineStr">
        <is>
          <t>Marché olive - AFIDOL, FAM</t>
        </is>
      </c>
      <c r="N4447" t="inlineStr"/>
      <c r="O4447" t="n">
        <v>3.37</v>
      </c>
      <c r="P4447" t="inlineStr"/>
      <c r="Q4447" t="inlineStr"/>
    </row>
    <row r="4448" ht="15" customHeight="1" s="1003">
      <c r="A4448" s="1019" t="inlineStr">
        <is>
          <t>Conservation ou préparation d'olives</t>
        </is>
      </c>
      <c r="B4448" t="inlineStr">
        <is>
          <t>Olives de table</t>
        </is>
      </c>
      <c r="C4448" t="inlineStr">
        <is>
          <t>kt</t>
        </is>
      </c>
      <c r="D4448" t="inlineStr">
        <is>
          <t>France</t>
        </is>
      </c>
      <c r="E4448" t="inlineStr">
        <is>
          <t>2019-20</t>
        </is>
      </c>
      <c r="F4448" t="inlineStr">
        <is>
          <t>Olive</t>
        </is>
      </c>
      <c r="G4448" t="inlineStr"/>
      <c r="H4448" t="inlineStr"/>
      <c r="I4448" t="inlineStr"/>
      <c r="J4448" t="inlineStr"/>
      <c r="K4448" t="inlineStr"/>
      <c r="L4448" t="inlineStr"/>
      <c r="M4448" t="inlineStr"/>
      <c r="N4448" t="inlineStr"/>
      <c r="O4448" t="n">
        <v>1.01</v>
      </c>
      <c r="P4448" t="inlineStr"/>
      <c r="Q4448" t="inlineStr"/>
    </row>
    <row r="4449" ht="15" customHeight="1" s="1003">
      <c r="A4449" s="1019" t="inlineStr">
        <is>
          <t>Fabrication de produits alimentaires</t>
        </is>
      </c>
      <c r="B4449" t="inlineStr">
        <is>
          <t>Produits alimentaires</t>
        </is>
      </c>
      <c r="C4449" t="inlineStr">
        <is>
          <t>kt</t>
        </is>
      </c>
      <c r="D4449" t="inlineStr">
        <is>
          <t>France</t>
        </is>
      </c>
      <c r="E4449" t="inlineStr">
        <is>
          <t>2019-20</t>
        </is>
      </c>
      <c r="F4449" t="inlineStr">
        <is>
          <t>Olive</t>
        </is>
      </c>
      <c r="G4449" t="inlineStr"/>
      <c r="H4449" t="inlineStr"/>
      <c r="I4449" t="inlineStr"/>
      <c r="J4449" t="inlineStr"/>
      <c r="K4449" t="inlineStr"/>
      <c r="L4449" t="inlineStr"/>
      <c r="M4449" t="inlineStr"/>
      <c r="N4449" t="inlineStr"/>
      <c r="O4449" t="n">
        <v>0</v>
      </c>
      <c r="P4449" t="inlineStr"/>
      <c r="Q4449" t="inlineStr"/>
    </row>
    <row r="4450" ht="15" customHeight="1" s="1003">
      <c r="A4450" s="1019" t="inlineStr">
        <is>
          <t>Amidonnerie</t>
        </is>
      </c>
      <c r="B4450" t="inlineStr">
        <is>
          <t>Fibres, lipides et sons</t>
        </is>
      </c>
      <c r="C4450" t="inlineStr">
        <is>
          <t>kt</t>
        </is>
      </c>
      <c r="D4450" t="inlineStr">
        <is>
          <t>France</t>
        </is>
      </c>
      <c r="E4450" t="inlineStr">
        <is>
          <t>2019-20</t>
        </is>
      </c>
      <c r="F4450" t="inlineStr">
        <is>
          <t>Olive</t>
        </is>
      </c>
      <c r="G4450" t="inlineStr"/>
      <c r="H4450" t="inlineStr"/>
      <c r="I4450" t="inlineStr"/>
      <c r="J4450" t="inlineStr"/>
      <c r="K4450" t="inlineStr"/>
      <c r="L4450" t="inlineStr"/>
      <c r="M4450" t="inlineStr"/>
      <c r="N4450" t="inlineStr"/>
      <c r="O4450" t="n">
        <v>0</v>
      </c>
      <c r="P4450" t="n">
        <v>0</v>
      </c>
      <c r="Q4450" t="n">
        <v>-0</v>
      </c>
    </row>
    <row r="4451" ht="15" customHeight="1" s="1003">
      <c r="A4451" s="1019" t="inlineStr">
        <is>
          <t>Amidonnerie</t>
        </is>
      </c>
      <c r="B4451" t="inlineStr">
        <is>
          <t>Amidon</t>
        </is>
      </c>
      <c r="C4451" t="inlineStr">
        <is>
          <t>kt</t>
        </is>
      </c>
      <c r="D4451" t="inlineStr">
        <is>
          <t>France</t>
        </is>
      </c>
      <c r="E4451" t="inlineStr">
        <is>
          <t>2019-20</t>
        </is>
      </c>
      <c r="F4451" t="inlineStr">
        <is>
          <t>Olive</t>
        </is>
      </c>
      <c r="G4451" t="inlineStr"/>
      <c r="H4451" t="inlineStr"/>
      <c r="I4451" t="inlineStr"/>
      <c r="J4451" t="inlineStr"/>
      <c r="K4451" t="inlineStr"/>
      <c r="L4451" t="inlineStr"/>
      <c r="M4451" t="inlineStr"/>
      <c r="N4451" t="inlineStr"/>
      <c r="O4451" t="n">
        <v>0</v>
      </c>
      <c r="P4451" t="n">
        <v>0</v>
      </c>
      <c r="Q4451" t="n">
        <v>-0</v>
      </c>
    </row>
    <row r="4452" ht="15" customHeight="1" s="1003">
      <c r="A4452" s="1019" t="inlineStr">
        <is>
          <t>Amidonnerie</t>
        </is>
      </c>
      <c r="B4452" t="inlineStr">
        <is>
          <t>Protéine</t>
        </is>
      </c>
      <c r="C4452" t="inlineStr">
        <is>
          <t>kt</t>
        </is>
      </c>
      <c r="D4452" t="inlineStr">
        <is>
          <t>France</t>
        </is>
      </c>
      <c r="E4452" t="inlineStr">
        <is>
          <t>2019-20</t>
        </is>
      </c>
      <c r="F4452" t="inlineStr">
        <is>
          <t>Olive</t>
        </is>
      </c>
      <c r="G4452" t="inlineStr"/>
      <c r="H4452" t="inlineStr"/>
      <c r="I4452" t="inlineStr"/>
      <c r="J4452" t="inlineStr"/>
      <c r="K4452" t="inlineStr"/>
      <c r="L4452" t="inlineStr"/>
      <c r="M4452" t="inlineStr"/>
      <c r="N4452" t="inlineStr"/>
      <c r="O4452" t="n">
        <v>0</v>
      </c>
      <c r="P4452" t="n">
        <v>0</v>
      </c>
      <c r="Q4452" t="n">
        <v>-0</v>
      </c>
    </row>
    <row r="4453" ht="15" customHeight="1" s="1003">
      <c r="A4453" s="1019" t="inlineStr">
        <is>
          <t>Meunerie</t>
        </is>
      </c>
      <c r="B4453" t="inlineStr">
        <is>
          <t>Sons</t>
        </is>
      </c>
      <c r="C4453" t="inlineStr">
        <is>
          <t>kt</t>
        </is>
      </c>
      <c r="D4453" t="inlineStr">
        <is>
          <t>France</t>
        </is>
      </c>
      <c r="E4453" t="inlineStr">
        <is>
          <t>2019-20</t>
        </is>
      </c>
      <c r="F4453" t="inlineStr">
        <is>
          <t>Olive</t>
        </is>
      </c>
      <c r="G4453" t="inlineStr"/>
      <c r="H4453" t="inlineStr"/>
      <c r="I4453" t="inlineStr"/>
      <c r="J4453" t="inlineStr"/>
      <c r="K4453" t="inlineStr"/>
      <c r="L4453" t="inlineStr"/>
      <c r="M4453" t="inlineStr"/>
      <c r="N4453" t="inlineStr"/>
      <c r="O4453" t="n">
        <v>0</v>
      </c>
      <c r="P4453" t="n">
        <v>0</v>
      </c>
      <c r="Q4453" t="n">
        <v>-0</v>
      </c>
    </row>
    <row r="4454" ht="15" customHeight="1" s="1003">
      <c r="A4454" s="1019" t="inlineStr">
        <is>
          <t>Meunerie</t>
        </is>
      </c>
      <c r="B4454" t="inlineStr">
        <is>
          <t>Farine</t>
        </is>
      </c>
      <c r="C4454" t="inlineStr">
        <is>
          <t>kt</t>
        </is>
      </c>
      <c r="D4454" t="inlineStr">
        <is>
          <t>France</t>
        </is>
      </c>
      <c r="E4454" t="inlineStr">
        <is>
          <t>2019-20</t>
        </is>
      </c>
      <c r="F4454" t="inlineStr">
        <is>
          <t>Olive</t>
        </is>
      </c>
      <c r="G4454" t="inlineStr"/>
      <c r="H4454" t="inlineStr"/>
      <c r="I4454" t="inlineStr"/>
      <c r="J4454" t="inlineStr"/>
      <c r="K4454" t="inlineStr"/>
      <c r="L4454" t="inlineStr"/>
      <c r="M4454" t="inlineStr"/>
      <c r="N4454" t="inlineStr"/>
      <c r="O4454" t="n">
        <v>0</v>
      </c>
      <c r="P4454" t="n">
        <v>0</v>
      </c>
      <c r="Q4454" t="n">
        <v>-0</v>
      </c>
    </row>
    <row r="4455" ht="15" customHeight="1" s="1003">
      <c r="A4455" s="1019" t="inlineStr">
        <is>
          <t>Fabrication d'ingrédients</t>
        </is>
      </c>
      <c r="B4455" t="inlineStr">
        <is>
          <t>Amidon, fibres, lipides et sons</t>
        </is>
      </c>
      <c r="C4455" t="inlineStr">
        <is>
          <t>kt</t>
        </is>
      </c>
      <c r="D4455" t="inlineStr">
        <is>
          <t>France</t>
        </is>
      </c>
      <c r="E4455" t="inlineStr">
        <is>
          <t>2019-20</t>
        </is>
      </c>
      <c r="F4455" t="inlineStr">
        <is>
          <t>Olive</t>
        </is>
      </c>
      <c r="G4455" t="inlineStr"/>
      <c r="H4455" t="inlineStr"/>
      <c r="I4455" t="inlineStr"/>
      <c r="J4455" t="inlineStr"/>
      <c r="K4455" t="inlineStr"/>
      <c r="L4455" t="inlineStr"/>
      <c r="M4455" t="inlineStr"/>
      <c r="N4455" t="inlineStr"/>
      <c r="O4455" t="n">
        <v>0</v>
      </c>
      <c r="P4455" t="n">
        <v>0</v>
      </c>
      <c r="Q4455" t="n">
        <v>-0</v>
      </c>
    </row>
    <row r="4456" ht="15" customHeight="1" s="1003">
      <c r="A4456" s="1019" t="inlineStr">
        <is>
          <t>Fabrication d'ingrédients</t>
        </is>
      </c>
      <c r="B4456" t="inlineStr">
        <is>
          <t>MPV</t>
        </is>
      </c>
      <c r="C4456" t="inlineStr">
        <is>
          <t>kt</t>
        </is>
      </c>
      <c r="D4456" t="inlineStr">
        <is>
          <t>France</t>
        </is>
      </c>
      <c r="E4456" t="inlineStr">
        <is>
          <t>2019-20</t>
        </is>
      </c>
      <c r="F4456" t="inlineStr">
        <is>
          <t>Olive</t>
        </is>
      </c>
      <c r="G4456" t="inlineStr"/>
      <c r="H4456" t="inlineStr"/>
      <c r="I4456" t="inlineStr"/>
      <c r="J4456" t="inlineStr"/>
      <c r="K4456" t="inlineStr"/>
      <c r="L4456" t="inlineStr"/>
      <c r="M4456" t="inlineStr"/>
      <c r="N4456" t="inlineStr"/>
      <c r="O4456" t="n">
        <v>0</v>
      </c>
      <c r="P4456" t="n">
        <v>0</v>
      </c>
      <c r="Q4456" t="n">
        <v>-0</v>
      </c>
    </row>
    <row r="4457" ht="15" customHeight="1" s="1003">
      <c r="A4457" s="1019" t="inlineStr">
        <is>
          <t>Ecart statistique</t>
        </is>
      </c>
      <c r="B4457" t="inlineStr">
        <is>
          <t>Graines collectées</t>
        </is>
      </c>
      <c r="C4457" t="inlineStr">
        <is>
          <t>kt</t>
        </is>
      </c>
      <c r="D4457" t="inlineStr">
        <is>
          <t>France</t>
        </is>
      </c>
      <c r="E4457" t="inlineStr">
        <is>
          <t>2019-20</t>
        </is>
      </c>
      <c r="F4457" t="inlineStr">
        <is>
          <t>Olive</t>
        </is>
      </c>
      <c r="G4457" t="inlineStr"/>
      <c r="H4457" t="inlineStr"/>
      <c r="I4457" t="inlineStr"/>
      <c r="J4457" t="inlineStr"/>
      <c r="K4457" t="inlineStr"/>
      <c r="L4457" t="inlineStr"/>
      <c r="M4457" t="inlineStr"/>
      <c r="N4457" t="inlineStr"/>
      <c r="O4457" t="n">
        <v>0</v>
      </c>
      <c r="P4457" t="inlineStr"/>
      <c r="Q4457" t="inlineStr"/>
    </row>
    <row r="4458" ht="15" customHeight="1" s="1003">
      <c r="A4458" s="1019" t="inlineStr">
        <is>
          <t>Ecart statistique</t>
        </is>
      </c>
      <c r="B4458" t="inlineStr">
        <is>
          <t>Olives</t>
        </is>
      </c>
      <c r="C4458" t="inlineStr">
        <is>
          <t>kt</t>
        </is>
      </c>
      <c r="D4458" t="inlineStr">
        <is>
          <t>France</t>
        </is>
      </c>
      <c r="E4458" t="inlineStr">
        <is>
          <t>2019-20</t>
        </is>
      </c>
      <c r="F4458" t="inlineStr">
        <is>
          <t>Olive</t>
        </is>
      </c>
      <c r="G4458" t="inlineStr"/>
      <c r="H4458" t="inlineStr"/>
      <c r="I4458" t="inlineStr"/>
      <c r="J4458" t="inlineStr"/>
      <c r="K4458" t="inlineStr"/>
      <c r="L4458" t="inlineStr"/>
      <c r="M4458" t="inlineStr"/>
      <c r="N4458" t="inlineStr"/>
      <c r="O4458" t="n">
        <v>0</v>
      </c>
      <c r="P4458" t="inlineStr"/>
      <c r="Q4458" t="inlineStr"/>
    </row>
    <row r="4459" ht="15" customHeight="1" s="1003">
      <c r="A4459" s="1019" t="inlineStr">
        <is>
          <t>Ecart statistique</t>
        </is>
      </c>
      <c r="B4459" t="inlineStr">
        <is>
          <t>Fabrication de produits alimentaires</t>
        </is>
      </c>
      <c r="C4459" t="inlineStr">
        <is>
          <t>kt</t>
        </is>
      </c>
      <c r="D4459" t="inlineStr">
        <is>
          <t>France</t>
        </is>
      </c>
      <c r="E4459" t="inlineStr">
        <is>
          <t>2019-20</t>
        </is>
      </c>
      <c r="F4459" t="inlineStr">
        <is>
          <t>Olive</t>
        </is>
      </c>
      <c r="G4459" t="inlineStr"/>
      <c r="H4459" t="inlineStr"/>
      <c r="I4459" t="inlineStr"/>
      <c r="J4459" t="inlineStr"/>
      <c r="K4459" t="inlineStr"/>
      <c r="L4459" t="inlineStr"/>
      <c r="M4459" t="inlineStr"/>
      <c r="N4459" t="inlineStr"/>
      <c r="O4459" t="n">
        <v>0</v>
      </c>
      <c r="P4459" t="inlineStr"/>
      <c r="Q4459" t="inlineStr"/>
    </row>
    <row r="4460" ht="15" customHeight="1" s="1003">
      <c r="A4460" s="1019" t="inlineStr">
        <is>
          <t>Ecart statistique</t>
        </is>
      </c>
      <c r="B4460" t="inlineStr">
        <is>
          <t>Olives de table</t>
        </is>
      </c>
      <c r="C4460" t="inlineStr">
        <is>
          <t>kt</t>
        </is>
      </c>
      <c r="D4460" t="inlineStr">
        <is>
          <t>France</t>
        </is>
      </c>
      <c r="E4460" t="inlineStr">
        <is>
          <t>2019-20</t>
        </is>
      </c>
      <c r="F4460" t="inlineStr">
        <is>
          <t>Olive</t>
        </is>
      </c>
      <c r="G4460" t="inlineStr"/>
      <c r="H4460" t="inlineStr"/>
      <c r="I4460" t="inlineStr"/>
      <c r="J4460" t="inlineStr"/>
      <c r="K4460" t="inlineStr"/>
      <c r="L4460" t="inlineStr"/>
      <c r="M4460" t="inlineStr"/>
      <c r="N4460" t="inlineStr"/>
      <c r="O4460" t="n">
        <v>0</v>
      </c>
      <c r="P4460" t="inlineStr"/>
      <c r="Q4460" t="inlineStr"/>
    </row>
    <row r="4461" ht="15" customHeight="1" s="1003">
      <c r="A4461" s="1019" t="inlineStr">
        <is>
          <t>Import</t>
        </is>
      </c>
      <c r="B4461" t="inlineStr">
        <is>
          <t>Huile</t>
        </is>
      </c>
      <c r="C4461" t="inlineStr">
        <is>
          <t>kt</t>
        </is>
      </c>
      <c r="D4461" t="inlineStr">
        <is>
          <t>France</t>
        </is>
      </c>
      <c r="E4461" t="inlineStr">
        <is>
          <t>2019-20</t>
        </is>
      </c>
      <c r="F4461" t="inlineStr">
        <is>
          <t>Olive</t>
        </is>
      </c>
      <c r="G4461" t="inlineStr"/>
      <c r="H4461" t="inlineStr"/>
      <c r="I4461" t="inlineStr"/>
      <c r="J4461" t="inlineStr"/>
      <c r="K4461" t="inlineStr"/>
      <c r="L4461" t="inlineStr"/>
      <c r="M4461" t="inlineStr"/>
      <c r="N4461" t="inlineStr"/>
      <c r="O4461" t="n">
        <v>0</v>
      </c>
      <c r="P4461" t="n">
        <v>0</v>
      </c>
      <c r="Q4461" t="n">
        <v>500000000</v>
      </c>
    </row>
    <row r="4462" ht="15" customHeight="1" s="1003">
      <c r="A4462" s="1019" t="inlineStr">
        <is>
          <t>Import</t>
        </is>
      </c>
      <c r="B4462" t="inlineStr">
        <is>
          <t>Tourteaux</t>
        </is>
      </c>
      <c r="C4462" t="inlineStr">
        <is>
          <t>kt</t>
        </is>
      </c>
      <c r="D4462" t="inlineStr">
        <is>
          <t>France</t>
        </is>
      </c>
      <c r="E4462" t="inlineStr">
        <is>
          <t>2019-20</t>
        </is>
      </c>
      <c r="F4462" t="inlineStr">
        <is>
          <t>Olive</t>
        </is>
      </c>
      <c r="G4462" t="inlineStr"/>
      <c r="H4462" t="inlineStr"/>
      <c r="I4462" t="inlineStr"/>
      <c r="J4462" t="inlineStr"/>
      <c r="K4462" t="inlineStr"/>
      <c r="L4462" t="inlineStr"/>
      <c r="M4462" t="inlineStr"/>
      <c r="N4462" t="inlineStr"/>
      <c r="O4462" t="n">
        <v>0</v>
      </c>
      <c r="P4462" t="n">
        <v>0</v>
      </c>
      <c r="Q4462" t="n">
        <v>500000000</v>
      </c>
    </row>
    <row r="4463" ht="15" customHeight="1" s="1003">
      <c r="A4463" s="1019" t="inlineStr">
        <is>
          <t>Import</t>
        </is>
      </c>
      <c r="B4463" t="inlineStr">
        <is>
          <t>Olives</t>
        </is>
      </c>
      <c r="C4463" t="inlineStr">
        <is>
          <t>kt</t>
        </is>
      </c>
      <c r="D4463" t="inlineStr">
        <is>
          <t>France</t>
        </is>
      </c>
      <c r="E4463" t="inlineStr">
        <is>
          <t>2019-20</t>
        </is>
      </c>
      <c r="F4463" t="inlineStr">
        <is>
          <t>Olive</t>
        </is>
      </c>
      <c r="G4463" t="inlineStr"/>
      <c r="H4463" t="inlineStr">
        <is>
          <t>Importation d'olives = 2 kt (Douanes françaises - Eurostat)</t>
        </is>
      </c>
      <c r="I4463" t="inlineStr">
        <is>
          <t>Douanes françaises - Eurostat</t>
        </is>
      </c>
      <c r="J4463" t="inlineStr"/>
      <c r="K4463" t="inlineStr">
        <is>
          <t>Volume</t>
        </is>
      </c>
      <c r="L4463" t="inlineStr">
        <is>
          <t>Importation d'olives</t>
        </is>
      </c>
      <c r="M4463" t="inlineStr">
        <is>
          <t>Echanges mensuels - EUROSTAT</t>
        </is>
      </c>
      <c r="N4463" t="inlineStr"/>
      <c r="O4463" t="n">
        <v>1.58</v>
      </c>
      <c r="P4463" t="inlineStr"/>
      <c r="Q4463" t="inlineStr"/>
    </row>
    <row r="4464" ht="15" customHeight="1" s="1003">
      <c r="A4464" s="1019" t="inlineStr">
        <is>
          <t>Import</t>
        </is>
      </c>
      <c r="B4464" t="inlineStr">
        <is>
          <t>Huile d'olive</t>
        </is>
      </c>
      <c r="C4464" t="inlineStr">
        <is>
          <t>kt</t>
        </is>
      </c>
      <c r="D4464" t="inlineStr">
        <is>
          <t>France</t>
        </is>
      </c>
      <c r="E4464" t="inlineStr">
        <is>
          <t>2019-20</t>
        </is>
      </c>
      <c r="F4464" t="inlineStr">
        <is>
          <t>Olive</t>
        </is>
      </c>
      <c r="G4464" t="inlineStr"/>
      <c r="H4464" t="inlineStr">
        <is>
          <t>Importation d'huile d'olive = 134 kt (Douanes françaises - Eurostat)</t>
        </is>
      </c>
      <c r="I4464" t="inlineStr">
        <is>
          <t>Douanes françaises - Eurostat</t>
        </is>
      </c>
      <c r="J4464" t="inlineStr"/>
      <c r="K4464" t="inlineStr">
        <is>
          <t>Volume</t>
        </is>
      </c>
      <c r="L4464" t="inlineStr">
        <is>
          <t>Importation d'huile d'olive</t>
        </is>
      </c>
      <c r="M4464" t="inlineStr">
        <is>
          <t>Echanges annuels - EUROSTAT</t>
        </is>
      </c>
      <c r="N4464" t="inlineStr"/>
      <c r="O4464" t="n">
        <v>134</v>
      </c>
      <c r="P4464" t="inlineStr"/>
      <c r="Q4464" t="inlineStr"/>
    </row>
    <row r="4465" ht="15" customHeight="1" s="1003">
      <c r="A4465" s="1019" t="inlineStr">
        <is>
          <t>Import</t>
        </is>
      </c>
      <c r="B4465" t="inlineStr">
        <is>
          <t>Grignons d'olive</t>
        </is>
      </c>
      <c r="C4465" t="inlineStr">
        <is>
          <t>kt</t>
        </is>
      </c>
      <c r="D4465" t="inlineStr">
        <is>
          <t>France</t>
        </is>
      </c>
      <c r="E4465" t="inlineStr">
        <is>
          <t>2019-20</t>
        </is>
      </c>
      <c r="F4465" t="inlineStr">
        <is>
          <t>Olive</t>
        </is>
      </c>
      <c r="G4465" t="inlineStr"/>
      <c r="H4465" t="inlineStr">
        <is>
          <t>Importation de grignons d'olive = 25 kt (Douanes françaises - Eurostat)</t>
        </is>
      </c>
      <c r="I4465" t="inlineStr">
        <is>
          <t>Douanes françaises - Eurostat</t>
        </is>
      </c>
      <c r="J4465" t="inlineStr"/>
      <c r="K4465" t="inlineStr">
        <is>
          <t>Volume</t>
        </is>
      </c>
      <c r="L4465" t="inlineStr">
        <is>
          <t>Importation de grignons d'olive</t>
        </is>
      </c>
      <c r="M4465" t="inlineStr">
        <is>
          <t>Echanges mensuels - EUROSTAT</t>
        </is>
      </c>
      <c r="N4465" t="inlineStr"/>
      <c r="O4465" t="n">
        <v>24.6</v>
      </c>
      <c r="P4465" t="inlineStr"/>
      <c r="Q4465" t="inlineStr"/>
    </row>
    <row r="4466" ht="15" customHeight="1" s="1003">
      <c r="A4466" s="1019" t="inlineStr">
        <is>
          <t>Import</t>
        </is>
      </c>
      <c r="B4466" t="inlineStr">
        <is>
          <t>Olives de table</t>
        </is>
      </c>
      <c r="C4466" t="inlineStr">
        <is>
          <t>kt</t>
        </is>
      </c>
      <c r="D4466" t="inlineStr">
        <is>
          <t>France</t>
        </is>
      </c>
      <c r="E4466" t="inlineStr">
        <is>
          <t>2019-20</t>
        </is>
      </c>
      <c r="F4466" t="inlineStr">
        <is>
          <t>Olive</t>
        </is>
      </c>
      <c r="G4466" t="inlineStr"/>
      <c r="H4466" t="inlineStr">
        <is>
          <t>Importation d'olives de table = 92 kt (Douanes françaises - Eurostat)</t>
        </is>
      </c>
      <c r="I4466" t="inlineStr">
        <is>
          <t>Douanes françaises - Eurostat</t>
        </is>
      </c>
      <c r="J4466" t="inlineStr"/>
      <c r="K4466" t="inlineStr">
        <is>
          <t>Volume</t>
        </is>
      </c>
      <c r="L4466" t="inlineStr">
        <is>
          <t>Importation d'olives de table</t>
        </is>
      </c>
      <c r="M4466" t="inlineStr">
        <is>
          <t>Echanges annuels - EUROSTAT</t>
        </is>
      </c>
      <c r="N4466" t="inlineStr"/>
      <c r="O4466" t="n">
        <v>91.7</v>
      </c>
      <c r="P4466" t="inlineStr"/>
      <c r="Q4466" t="inlineStr"/>
    </row>
    <row r="4467" ht="15" customHeight="1" s="1003">
      <c r="A4467" s="1019" t="inlineStr">
        <is>
          <t>Import</t>
        </is>
      </c>
      <c r="B4467" t="inlineStr">
        <is>
          <t>Graines collectées</t>
        </is>
      </c>
      <c r="C4467" t="inlineStr">
        <is>
          <t>kt</t>
        </is>
      </c>
      <c r="D4467" t="inlineStr">
        <is>
          <t>France</t>
        </is>
      </c>
      <c r="E4467" t="inlineStr">
        <is>
          <t>2019-20</t>
        </is>
      </c>
      <c r="F4467" t="inlineStr">
        <is>
          <t>Olive</t>
        </is>
      </c>
      <c r="G4467" t="inlineStr"/>
      <c r="H4467" t="inlineStr"/>
      <c r="I4467" t="inlineStr"/>
      <c r="J4467" t="inlineStr"/>
      <c r="K4467" t="inlineStr"/>
      <c r="L4467" t="inlineStr"/>
      <c r="M4467" t="inlineStr"/>
      <c r="N4467" t="inlineStr"/>
      <c r="O4467" t="n">
        <v>0</v>
      </c>
      <c r="P4467" t="n">
        <v>0</v>
      </c>
      <c r="Q4467" t="n">
        <v>500000000</v>
      </c>
    </row>
    <row r="4468" ht="15" customHeight="1" s="1003">
      <c r="A4468" s="1019" t="inlineStr">
        <is>
          <t>Graines récoltées</t>
        </is>
      </c>
      <c r="B4468" t="inlineStr">
        <is>
          <t>Ferme</t>
        </is>
      </c>
      <c r="C4468" t="inlineStr">
        <is>
          <t>kt</t>
        </is>
      </c>
      <c r="D4468" t="inlineStr">
        <is>
          <t>France</t>
        </is>
      </c>
      <c r="E4468" t="inlineStr">
        <is>
          <t>2023-24</t>
        </is>
      </c>
      <c r="F4468" t="inlineStr">
        <is>
          <t>Colza</t>
        </is>
      </c>
      <c r="G4468" t="inlineStr"/>
      <c r="H4468" t="inlineStr"/>
      <c r="I4468" t="inlineStr"/>
      <c r="J4468" t="inlineStr"/>
      <c r="K4468" t="inlineStr"/>
      <c r="L4468" t="inlineStr"/>
      <c r="M4468" t="inlineStr"/>
      <c r="N4468" t="inlineStr"/>
      <c r="O4468" t="n">
        <v>84</v>
      </c>
      <c r="P4468" t="inlineStr"/>
      <c r="Q4468" t="inlineStr"/>
    </row>
    <row r="4469" ht="15" customHeight="1" s="1003">
      <c r="A4469" s="1019" t="inlineStr">
        <is>
          <t>Graines récoltées</t>
        </is>
      </c>
      <c r="B4469" t="inlineStr">
        <is>
          <t>OS</t>
        </is>
      </c>
      <c r="C4469" t="inlineStr">
        <is>
          <t>kt</t>
        </is>
      </c>
      <c r="D4469" t="inlineStr">
        <is>
          <t>France</t>
        </is>
      </c>
      <c r="E4469" t="inlineStr">
        <is>
          <t>2023-24</t>
        </is>
      </c>
      <c r="F4469" t="inlineStr">
        <is>
          <t>Colza</t>
        </is>
      </c>
      <c r="G4469" t="inlineStr">
        <is>
          <t>Collecte = 4193 kt (Bilans par campagne - FranceAgriMer)</t>
        </is>
      </c>
      <c r="H4469" t="inlineStr"/>
      <c r="I4469" t="inlineStr">
        <is>
          <t>Bilans par campagne - FranceAgriMer</t>
        </is>
      </c>
      <c r="J4469" t="inlineStr"/>
      <c r="K4469" t="inlineStr">
        <is>
          <t>Volume</t>
        </is>
      </c>
      <c r="L4469" t="inlineStr">
        <is>
          <t>Collecte</t>
        </is>
      </c>
      <c r="M4469" t="inlineStr">
        <is>
          <t>Bilans Colza - FAM</t>
        </is>
      </c>
      <c r="N4469" t="inlineStr"/>
      <c r="O4469" t="n">
        <v>4190</v>
      </c>
      <c r="P4469" t="inlineStr"/>
      <c r="Q4469" t="inlineStr"/>
    </row>
    <row r="4470" ht="15" customHeight="1" s="1003">
      <c r="A4470" s="1019" t="inlineStr">
        <is>
          <t>Olives</t>
        </is>
      </c>
      <c r="B4470" t="inlineStr">
        <is>
          <t>Export</t>
        </is>
      </c>
      <c r="C4470" t="inlineStr">
        <is>
          <t>kt</t>
        </is>
      </c>
      <c r="D4470" t="inlineStr">
        <is>
          <t>France</t>
        </is>
      </c>
      <c r="E4470" t="inlineStr">
        <is>
          <t>2023-24</t>
        </is>
      </c>
      <c r="F4470" t="inlineStr">
        <is>
          <t>Colza</t>
        </is>
      </c>
      <c r="G4470" t="inlineStr"/>
      <c r="H4470" t="inlineStr"/>
      <c r="I4470" t="inlineStr"/>
      <c r="J4470" t="inlineStr"/>
      <c r="K4470" t="inlineStr"/>
      <c r="L4470" t="inlineStr"/>
      <c r="M4470" t="inlineStr"/>
      <c r="N4470" t="inlineStr"/>
      <c r="O4470" t="n">
        <v>0</v>
      </c>
      <c r="P4470" t="n">
        <v>0</v>
      </c>
      <c r="Q4470" t="n">
        <v>500000000</v>
      </c>
    </row>
    <row r="4471" ht="15" customHeight="1" s="1003">
      <c r="A4471" s="1019" t="inlineStr">
        <is>
          <t>Olives</t>
        </is>
      </c>
      <c r="B4471" t="inlineStr">
        <is>
          <t>Moulin</t>
        </is>
      </c>
      <c r="C4471" t="inlineStr">
        <is>
          <t>kt</t>
        </is>
      </c>
      <c r="D4471" t="inlineStr">
        <is>
          <t>France</t>
        </is>
      </c>
      <c r="E4471" t="inlineStr">
        <is>
          <t>2023-24</t>
        </is>
      </c>
      <c r="F4471" t="inlineStr">
        <is>
          <t>Colza</t>
        </is>
      </c>
      <c r="G4471" t="inlineStr"/>
      <c r="H4471" t="inlineStr"/>
      <c r="I4471" t="inlineStr"/>
      <c r="J4471" t="inlineStr"/>
      <c r="K4471" t="inlineStr"/>
      <c r="L4471" t="inlineStr"/>
      <c r="M4471" t="inlineStr"/>
      <c r="N4471" t="inlineStr"/>
      <c r="O4471" t="n">
        <v>0</v>
      </c>
      <c r="P4471" t="n">
        <v>0</v>
      </c>
      <c r="Q4471" t="n">
        <v>500000000</v>
      </c>
    </row>
    <row r="4472" ht="15" customHeight="1" s="1003">
      <c r="A4472" s="1019" t="inlineStr">
        <is>
          <t>Olives</t>
        </is>
      </c>
      <c r="B4472" t="inlineStr">
        <is>
          <t>Conservation ou préparation d'olives</t>
        </is>
      </c>
      <c r="C4472" t="inlineStr">
        <is>
          <t>kt</t>
        </is>
      </c>
      <c r="D4472" t="inlineStr">
        <is>
          <t>France</t>
        </is>
      </c>
      <c r="E4472" t="inlineStr">
        <is>
          <t>2023-24</t>
        </is>
      </c>
      <c r="F4472" t="inlineStr">
        <is>
          <t>Colza</t>
        </is>
      </c>
      <c r="G4472" t="inlineStr"/>
      <c r="H4472" t="inlineStr"/>
      <c r="I4472" t="inlineStr"/>
      <c r="J4472" t="inlineStr"/>
      <c r="K4472" t="inlineStr"/>
      <c r="L4472" t="inlineStr"/>
      <c r="M4472" t="inlineStr"/>
      <c r="N4472" t="inlineStr"/>
      <c r="O4472" t="n">
        <v>0</v>
      </c>
      <c r="P4472" t="n">
        <v>0</v>
      </c>
      <c r="Q4472" t="n">
        <v>500000000</v>
      </c>
    </row>
    <row r="4473" ht="15" customHeight="1" s="1003">
      <c r="A4473" s="1019" t="inlineStr">
        <is>
          <t>Olives</t>
        </is>
      </c>
      <c r="B4473" t="inlineStr">
        <is>
          <t>Ecart statistique</t>
        </is>
      </c>
      <c r="C4473" t="inlineStr">
        <is>
          <t>kt</t>
        </is>
      </c>
      <c r="D4473" t="inlineStr">
        <is>
          <t>France</t>
        </is>
      </c>
      <c r="E4473" t="inlineStr">
        <is>
          <t>2023-24</t>
        </is>
      </c>
      <c r="F4473" t="inlineStr">
        <is>
          <t>Colza</t>
        </is>
      </c>
      <c r="G4473" t="inlineStr"/>
      <c r="H4473" t="inlineStr"/>
      <c r="I4473" t="inlineStr"/>
      <c r="J4473" t="inlineStr"/>
      <c r="K4473" t="inlineStr"/>
      <c r="L4473" t="inlineStr"/>
      <c r="M4473" t="inlineStr"/>
      <c r="N4473" t="inlineStr"/>
      <c r="O4473" t="n">
        <v>0</v>
      </c>
      <c r="P4473" t="n">
        <v>0</v>
      </c>
      <c r="Q4473" t="n">
        <v>500000000</v>
      </c>
    </row>
    <row r="4474" ht="15" customHeight="1" s="1003">
      <c r="A4474" s="1019" t="inlineStr">
        <is>
          <t>Graines autoconsommées</t>
        </is>
      </c>
      <c r="B4474" t="inlineStr">
        <is>
          <t>Hors FAB</t>
        </is>
      </c>
      <c r="C4474" t="inlineStr">
        <is>
          <t>kt</t>
        </is>
      </c>
      <c r="D4474" t="inlineStr">
        <is>
          <t>France</t>
        </is>
      </c>
      <c r="E4474" t="inlineStr">
        <is>
          <t>2023-24</t>
        </is>
      </c>
      <c r="F4474" t="inlineStr">
        <is>
          <t>Colza</t>
        </is>
      </c>
      <c r="G4474" t="inlineStr"/>
      <c r="H4474" t="inlineStr"/>
      <c r="I4474" t="inlineStr"/>
      <c r="J4474" t="inlineStr">
        <is>
          <t>Le reste des graines autoconsommées est consommé en alimentation animale rente hors FAB</t>
        </is>
      </c>
      <c r="K4474" t="inlineStr"/>
      <c r="L4474" t="inlineStr">
        <is>
          <t>Consommation de graines à la ferme directement</t>
        </is>
      </c>
      <c r="M4474" t="inlineStr"/>
      <c r="N4474" t="inlineStr"/>
      <c r="O4474" t="n">
        <v>83.2</v>
      </c>
      <c r="P4474" t="inlineStr"/>
      <c r="Q4474" t="inlineStr"/>
    </row>
    <row r="4475" ht="15" customHeight="1" s="1003">
      <c r="A4475" s="1019" t="inlineStr">
        <is>
          <t>Graines autoconsommées</t>
        </is>
      </c>
      <c r="B4475" t="inlineStr">
        <is>
          <t>Vente directe et autoconsommation</t>
        </is>
      </c>
      <c r="C4475" t="inlineStr">
        <is>
          <t>kt</t>
        </is>
      </c>
      <c r="D4475" t="inlineStr">
        <is>
          <t>France</t>
        </is>
      </c>
      <c r="E4475" t="inlineStr">
        <is>
          <t>2023-24</t>
        </is>
      </c>
      <c r="F4475" t="inlineStr">
        <is>
          <t>Colza</t>
        </is>
      </c>
      <c r="G4475" t="inlineStr"/>
      <c r="H4475" t="inlineStr"/>
      <c r="I4475" t="inlineStr"/>
      <c r="J4475" t="inlineStr">
        <is>
          <t>Pas de consommation de graines en alimentation humaine</t>
        </is>
      </c>
      <c r="K4475" t="inlineStr"/>
      <c r="L4475" t="inlineStr">
        <is>
          <t>Consommation de graines à la ferme directement</t>
        </is>
      </c>
      <c r="M4475" t="inlineStr"/>
      <c r="N4475" t="inlineStr"/>
      <c r="O4475" t="n">
        <v>0</v>
      </c>
      <c r="P4475" t="inlineStr"/>
      <c r="Q4475" t="inlineStr"/>
    </row>
    <row r="4476" ht="15" customHeight="1" s="1003">
      <c r="A4476" s="1019" t="inlineStr">
        <is>
          <t>Graines autoconsommées</t>
        </is>
      </c>
      <c r="B4476" t="inlineStr">
        <is>
          <t>Alimentation humaine</t>
        </is>
      </c>
      <c r="C4476" t="inlineStr">
        <is>
          <t>kt</t>
        </is>
      </c>
      <c r="D4476" t="inlineStr">
        <is>
          <t>France</t>
        </is>
      </c>
      <c r="E4476" t="inlineStr">
        <is>
          <t>2023-24</t>
        </is>
      </c>
      <c r="F4476" t="inlineStr">
        <is>
          <t>Colza</t>
        </is>
      </c>
      <c r="G4476" t="inlineStr"/>
      <c r="H4476" t="inlineStr"/>
      <c r="I4476" t="inlineStr"/>
      <c r="J4476" t="inlineStr"/>
      <c r="K4476" t="inlineStr"/>
      <c r="L4476" t="inlineStr"/>
      <c r="M4476" t="inlineStr"/>
      <c r="N4476" t="inlineStr"/>
      <c r="O4476" t="n">
        <v>0</v>
      </c>
      <c r="P4476" t="inlineStr"/>
      <c r="Q4476" t="inlineStr"/>
    </row>
    <row r="4477" ht="15" customHeight="1" s="1003">
      <c r="A4477" s="1019" t="inlineStr">
        <is>
          <t>Graines autoconsommées</t>
        </is>
      </c>
      <c r="B4477" t="inlineStr">
        <is>
          <t>Usages alimentaires</t>
        </is>
      </c>
      <c r="C4477" t="inlineStr">
        <is>
          <t>kt</t>
        </is>
      </c>
      <c r="D4477" t="inlineStr">
        <is>
          <t>France</t>
        </is>
      </c>
      <c r="E4477" t="inlineStr">
        <is>
          <t>2023-24</t>
        </is>
      </c>
      <c r="F4477" t="inlineStr">
        <is>
          <t>Colza</t>
        </is>
      </c>
      <c r="G4477" t="inlineStr"/>
      <c r="H4477" t="inlineStr"/>
      <c r="I4477" t="inlineStr"/>
      <c r="J4477" t="inlineStr"/>
      <c r="K4477" t="inlineStr"/>
      <c r="L4477" t="inlineStr"/>
      <c r="M4477" t="inlineStr"/>
      <c r="N4477" t="inlineStr"/>
      <c r="O4477" t="n">
        <v>83.2</v>
      </c>
      <c r="P4477" t="inlineStr"/>
      <c r="Q4477" t="inlineStr"/>
    </row>
    <row r="4478" ht="15" customHeight="1" s="1003">
      <c r="A4478" s="1019" t="inlineStr">
        <is>
          <t>Graines autoconsommées</t>
        </is>
      </c>
      <c r="B4478" t="inlineStr">
        <is>
          <t>Alimentation animale rente</t>
        </is>
      </c>
      <c r="C4478" t="inlineStr">
        <is>
          <t>kt</t>
        </is>
      </c>
      <c r="D4478" t="inlineStr">
        <is>
          <t>France</t>
        </is>
      </c>
      <c r="E4478" t="inlineStr">
        <is>
          <t>2023-24</t>
        </is>
      </c>
      <c r="F4478" t="inlineStr">
        <is>
          <t>Colza</t>
        </is>
      </c>
      <c r="G4478" t="inlineStr"/>
      <c r="H4478" t="inlineStr"/>
      <c r="I4478" t="inlineStr"/>
      <c r="J4478" t="inlineStr"/>
      <c r="K4478" t="inlineStr"/>
      <c r="L4478" t="inlineStr"/>
      <c r="M4478" t="inlineStr"/>
      <c r="N4478" t="inlineStr"/>
      <c r="O4478" t="n">
        <v>83.2</v>
      </c>
      <c r="P4478" t="inlineStr"/>
      <c r="Q4478" t="inlineStr"/>
    </row>
    <row r="4479" ht="15" customHeight="1" s="1003">
      <c r="A4479" s="1019" t="inlineStr">
        <is>
          <t>Graines autoconsommées</t>
        </is>
      </c>
      <c r="B4479" t="inlineStr">
        <is>
          <t>Alimentation animale</t>
        </is>
      </c>
      <c r="C4479" t="inlineStr">
        <is>
          <t>kt</t>
        </is>
      </c>
      <c r="D4479" t="inlineStr">
        <is>
          <t>France</t>
        </is>
      </c>
      <c r="E4479" t="inlineStr">
        <is>
          <t>2023-24</t>
        </is>
      </c>
      <c r="F4479" t="inlineStr">
        <is>
          <t>Colza</t>
        </is>
      </c>
      <c r="G4479" t="inlineStr"/>
      <c r="H4479" t="inlineStr"/>
      <c r="I4479" t="inlineStr"/>
      <c r="J4479" t="inlineStr"/>
      <c r="K4479" t="inlineStr"/>
      <c r="L4479" t="inlineStr"/>
      <c r="M4479" t="inlineStr"/>
      <c r="N4479" t="inlineStr"/>
      <c r="O4479" t="n">
        <v>83.2</v>
      </c>
      <c r="P4479" t="inlineStr"/>
      <c r="Q4479" t="inlineStr"/>
    </row>
    <row r="4480" ht="15" customHeight="1" s="1003">
      <c r="A4480" s="1019" t="inlineStr">
        <is>
          <t>Graines autoconsommées</t>
        </is>
      </c>
      <c r="B4480" t="inlineStr">
        <is>
          <t>Débouchés</t>
        </is>
      </c>
      <c r="C4480" t="inlineStr">
        <is>
          <t>kt</t>
        </is>
      </c>
      <c r="D4480" t="inlineStr">
        <is>
          <t>France</t>
        </is>
      </c>
      <c r="E4480" t="inlineStr">
        <is>
          <t>2023-24</t>
        </is>
      </c>
      <c r="F4480" t="inlineStr">
        <is>
          <t>Colza</t>
        </is>
      </c>
      <c r="G4480" t="inlineStr"/>
      <c r="H4480" t="inlineStr"/>
      <c r="I4480" t="inlineStr"/>
      <c r="J4480" t="inlineStr"/>
      <c r="K4480" t="inlineStr"/>
      <c r="L4480" t="inlineStr"/>
      <c r="M4480" t="inlineStr"/>
      <c r="N4480" t="inlineStr"/>
      <c r="O4480" t="n">
        <v>83.3</v>
      </c>
      <c r="P4480" t="inlineStr"/>
      <c r="Q4480" t="inlineStr"/>
    </row>
    <row r="4481" ht="15" customHeight="1" s="1003">
      <c r="A4481" s="1019" t="inlineStr">
        <is>
          <t>Graines autoconsommées</t>
        </is>
      </c>
      <c r="B4481" t="inlineStr">
        <is>
          <t>FAF</t>
        </is>
      </c>
      <c r="C4481" t="inlineStr">
        <is>
          <t>kt</t>
        </is>
      </c>
      <c r="D4481" t="inlineStr">
        <is>
          <t>France</t>
        </is>
      </c>
      <c r="E4481" t="inlineStr">
        <is>
          <t>2023-24</t>
        </is>
      </c>
      <c r="F4481" t="inlineStr">
        <is>
          <t>Colza</t>
        </is>
      </c>
      <c r="G4481" t="inlineStr"/>
      <c r="H4481" t="inlineStr"/>
      <c r="I4481" t="inlineStr"/>
      <c r="J4481" t="inlineStr"/>
      <c r="K4481" t="inlineStr"/>
      <c r="L4481" t="inlineStr"/>
      <c r="M4481" t="inlineStr"/>
      <c r="N4481" t="inlineStr"/>
      <c r="O4481" t="n">
        <v>41.6</v>
      </c>
      <c r="P4481" t="n">
        <v>0</v>
      </c>
      <c r="Q4481" t="n">
        <v>83.2</v>
      </c>
    </row>
    <row r="4482" ht="15" customHeight="1" s="1003">
      <c r="A4482" s="1019" t="inlineStr">
        <is>
          <t>Graines autoconsommées</t>
        </is>
      </c>
      <c r="B4482" t="inlineStr">
        <is>
          <t>Direct élevage</t>
        </is>
      </c>
      <c r="C4482" t="inlineStr">
        <is>
          <t>kt</t>
        </is>
      </c>
      <c r="D4482" t="inlineStr">
        <is>
          <t>France</t>
        </is>
      </c>
      <c r="E4482" t="inlineStr">
        <is>
          <t>2023-24</t>
        </is>
      </c>
      <c r="F4482" t="inlineStr">
        <is>
          <t>Colza</t>
        </is>
      </c>
      <c r="G4482" t="inlineStr"/>
      <c r="H4482" t="inlineStr"/>
      <c r="I4482" t="inlineStr"/>
      <c r="J4482" t="inlineStr"/>
      <c r="K4482" t="inlineStr"/>
      <c r="L4482" t="inlineStr"/>
      <c r="M4482" t="inlineStr"/>
      <c r="N4482" t="inlineStr"/>
      <c r="O4482" t="n">
        <v>41.6</v>
      </c>
      <c r="P4482" t="n">
        <v>0</v>
      </c>
      <c r="Q4482" t="n">
        <v>83.2</v>
      </c>
    </row>
    <row r="4483" ht="15" customHeight="1" s="1003">
      <c r="A4483" s="1019" t="inlineStr">
        <is>
          <t>Graines autoconsommées</t>
        </is>
      </c>
      <c r="B4483" t="inlineStr">
        <is>
          <t>Elimination/Pertes</t>
        </is>
      </c>
      <c r="C4483" t="inlineStr">
        <is>
          <t>kt</t>
        </is>
      </c>
      <c r="D4483" t="inlineStr">
        <is>
          <t>France</t>
        </is>
      </c>
      <c r="E4483" t="inlineStr">
        <is>
          <t>2023-24</t>
        </is>
      </c>
      <c r="F4483" t="inlineStr">
        <is>
          <t>Colza</t>
        </is>
      </c>
      <c r="G4483" t="inlineStr"/>
      <c r="H4483" t="inlineStr">
        <is>
          <t>Ratio de pertes à la ferme = 0,1 % (ORIFLAAM - Terres Univia)</t>
        </is>
      </c>
      <c r="I4483" t="inlineStr">
        <is>
          <t>ORIFLAAM - Terres Univia</t>
        </is>
      </c>
      <c r="J4483" t="inlineStr">
        <is>
          <t>0</t>
        </is>
      </c>
      <c r="K4483" t="inlineStr">
        <is>
          <t>Rendement</t>
        </is>
      </c>
      <c r="L4483" t="inlineStr">
        <is>
          <t>Ratio de pertes à la ferme</t>
        </is>
      </c>
      <c r="M4483" t="inlineStr">
        <is>
          <t>Pertes ferme - TERRES UNIVIA</t>
        </is>
      </c>
      <c r="N4483" t="inlineStr"/>
      <c r="O4483" t="n">
        <v>0.08</v>
      </c>
      <c r="P4483" t="inlineStr"/>
      <c r="Q4483" t="inlineStr"/>
    </row>
    <row r="4484" ht="15" customHeight="1" s="1003">
      <c r="A4484" s="1019" t="inlineStr">
        <is>
          <t>Graines autoconsommées</t>
        </is>
      </c>
      <c r="B4484" t="inlineStr">
        <is>
          <t>Autres usages (ou usages indéfinis)</t>
        </is>
      </c>
      <c r="C4484" t="inlineStr">
        <is>
          <t>kt</t>
        </is>
      </c>
      <c r="D4484" t="inlineStr">
        <is>
          <t>France</t>
        </is>
      </c>
      <c r="E4484" t="inlineStr">
        <is>
          <t>2023-24</t>
        </is>
      </c>
      <c r="F4484" t="inlineStr">
        <is>
          <t>Colza</t>
        </is>
      </c>
      <c r="G4484" t="inlineStr"/>
      <c r="H4484" t="inlineStr"/>
      <c r="I4484" t="inlineStr"/>
      <c r="J4484" t="inlineStr"/>
      <c r="K4484" t="inlineStr"/>
      <c r="L4484" t="inlineStr"/>
      <c r="M4484" t="inlineStr"/>
      <c r="N4484" t="inlineStr"/>
      <c r="O4484" t="n">
        <v>0.08</v>
      </c>
      <c r="P4484" t="inlineStr"/>
      <c r="Q4484" t="inlineStr"/>
    </row>
    <row r="4485" ht="15" customHeight="1" s="1003">
      <c r="A4485" s="1019" t="inlineStr">
        <is>
          <t>Graines autoconsommées</t>
        </is>
      </c>
      <c r="B4485" t="inlineStr">
        <is>
          <t>Semences fermières</t>
        </is>
      </c>
      <c r="C4485" t="inlineStr">
        <is>
          <t>kt</t>
        </is>
      </c>
      <c r="D4485" t="inlineStr">
        <is>
          <t>France</t>
        </is>
      </c>
      <c r="E4485" t="inlineStr">
        <is>
          <t>2023-24</t>
        </is>
      </c>
      <c r="F4485" t="inlineStr">
        <is>
          <t>Colza</t>
        </is>
      </c>
      <c r="G4485" t="inlineStr"/>
      <c r="H4485" t="inlineStr">
        <is>
          <t>Part de semences fermières (par rapport aux semences certifiées) = 13,64 % (Enquête Pratiques culturales en grandes cultures - SSP)</t>
        </is>
      </c>
      <c r="I4485" t="inlineStr">
        <is>
          <t>Enquête Pratiques culturales en grandes cultures - SSP</t>
        </is>
      </c>
      <c r="J4485" t="inlineStr">
        <is>
          <t>0</t>
        </is>
      </c>
      <c r="K4485" t="inlineStr">
        <is>
          <t>Répartition</t>
        </is>
      </c>
      <c r="L4485" t="inlineStr">
        <is>
          <t>Part de semences fermières (par rapport aux semences certifiées)</t>
        </is>
      </c>
      <c r="M4485" t="inlineStr">
        <is>
          <t>Semences fermières - AGRESTE</t>
        </is>
      </c>
      <c r="N4485" t="inlineStr"/>
      <c r="O4485" t="n">
        <v>0.7</v>
      </c>
      <c r="P4485" t="inlineStr"/>
      <c r="Q4485" t="inlineStr"/>
    </row>
    <row r="4486" ht="15" customHeight="1" s="1003">
      <c r="A4486" s="1019" t="inlineStr">
        <is>
          <t>Graines autoconsommées</t>
        </is>
      </c>
      <c r="B4486" t="inlineStr">
        <is>
          <t>Semences</t>
        </is>
      </c>
      <c r="C4486" t="inlineStr">
        <is>
          <t>kt</t>
        </is>
      </c>
      <c r="D4486" t="inlineStr">
        <is>
          <t>France</t>
        </is>
      </c>
      <c r="E4486" t="inlineStr">
        <is>
          <t>2023-24</t>
        </is>
      </c>
      <c r="F4486" t="inlineStr">
        <is>
          <t>Colza</t>
        </is>
      </c>
      <c r="G4486" t="inlineStr"/>
      <c r="H4486" t="inlineStr"/>
      <c r="I4486" t="inlineStr">
        <is>
          <t>Enquête Pratiques culturales en grandes cultures - SSP</t>
        </is>
      </c>
      <c r="J4486" t="inlineStr"/>
      <c r="K4486" t="inlineStr">
        <is>
          <t>Répartition</t>
        </is>
      </c>
      <c r="L4486" t="inlineStr">
        <is>
          <t>Part de semences fermières (par rapport aux semences certifiées)</t>
        </is>
      </c>
      <c r="M4486" t="inlineStr">
        <is>
          <t>Semences fermières - AGRESTE</t>
        </is>
      </c>
      <c r="N4486" t="inlineStr"/>
      <c r="O4486" t="n">
        <v>0.7</v>
      </c>
      <c r="P4486" t="inlineStr"/>
      <c r="Q4486" t="inlineStr"/>
    </row>
    <row r="4487" ht="15" customHeight="1" s="1003">
      <c r="A4487" s="1019" t="inlineStr">
        <is>
          <t>Stock initial</t>
        </is>
      </c>
      <c r="B4487" t="inlineStr">
        <is>
          <t>Ferme</t>
        </is>
      </c>
      <c r="C4487" t="inlineStr">
        <is>
          <t>kt</t>
        </is>
      </c>
      <c r="D4487" t="inlineStr">
        <is>
          <t>France</t>
        </is>
      </c>
      <c r="E4487" t="inlineStr">
        <is>
          <t>2023-24</t>
        </is>
      </c>
      <c r="F4487" t="inlineStr">
        <is>
          <t>Colza</t>
        </is>
      </c>
      <c r="G4487" t="inlineStr"/>
      <c r="H4487" t="inlineStr"/>
      <c r="I4487" t="inlineStr"/>
      <c r="J4487" t="inlineStr"/>
      <c r="K4487" t="inlineStr"/>
      <c r="L4487" t="inlineStr"/>
      <c r="M4487" t="inlineStr"/>
      <c r="N4487" t="inlineStr"/>
      <c r="O4487" t="n">
        <v>0</v>
      </c>
      <c r="P4487" t="inlineStr"/>
      <c r="Q4487" t="inlineStr"/>
    </row>
    <row r="4488" ht="15" customHeight="1" s="1003">
      <c r="A4488" s="1019" t="inlineStr">
        <is>
          <t>Stock initial</t>
        </is>
      </c>
      <c r="B4488" t="inlineStr">
        <is>
          <t>OS</t>
        </is>
      </c>
      <c r="C4488" t="inlineStr">
        <is>
          <t>kt</t>
        </is>
      </c>
      <c r="D4488" t="inlineStr">
        <is>
          <t>France</t>
        </is>
      </c>
      <c r="E4488" t="inlineStr">
        <is>
          <t>2023-24</t>
        </is>
      </c>
      <c r="F4488" t="inlineStr">
        <is>
          <t>Colza</t>
        </is>
      </c>
      <c r="G4488" t="inlineStr">
        <is>
          <t>Stock initial collecteurs = 61 kt (Bilans par campagne - FranceAgriMer)</t>
        </is>
      </c>
      <c r="H4488" t="inlineStr"/>
      <c r="I4488" t="inlineStr">
        <is>
          <t>Bilans par campagne - FranceAgriMer</t>
        </is>
      </c>
      <c r="J4488" t="inlineStr"/>
      <c r="K4488" t="inlineStr">
        <is>
          <t>Volume</t>
        </is>
      </c>
      <c r="L4488" t="inlineStr">
        <is>
          <t>Stock initial collecteurs</t>
        </is>
      </c>
      <c r="M4488" t="inlineStr">
        <is>
          <t>Bilans Colza - FAM</t>
        </is>
      </c>
      <c r="N4488" t="inlineStr"/>
      <c r="O4488" t="n">
        <v>173</v>
      </c>
      <c r="P4488" t="inlineStr"/>
      <c r="Q4488" t="inlineStr"/>
    </row>
    <row r="4489" ht="15" customHeight="1" s="1003">
      <c r="A4489" s="1019" t="inlineStr">
        <is>
          <t>Stock initial à la ferme</t>
        </is>
      </c>
      <c r="B4489" t="inlineStr">
        <is>
          <t>Ferme</t>
        </is>
      </c>
      <c r="C4489" t="inlineStr">
        <is>
          <t>kt</t>
        </is>
      </c>
      <c r="D4489" t="inlineStr">
        <is>
          <t>France</t>
        </is>
      </c>
      <c r="E4489" t="inlineStr">
        <is>
          <t>2023-24</t>
        </is>
      </c>
      <c r="F4489" t="inlineStr">
        <is>
          <t>Colza</t>
        </is>
      </c>
      <c r="G4489" t="inlineStr"/>
      <c r="H4489" t="inlineStr"/>
      <c r="I4489" t="inlineStr"/>
      <c r="J4489" t="inlineStr">
        <is>
          <t>Le stock à la ferme est négligé</t>
        </is>
      </c>
      <c r="K4489" t="inlineStr"/>
      <c r="L4489" t="inlineStr">
        <is>
          <t>Stock initial à la ferme</t>
        </is>
      </c>
      <c r="M4489" t="inlineStr"/>
      <c r="N4489" t="inlineStr"/>
      <c r="O4489" t="n">
        <v>0</v>
      </c>
      <c r="P4489" t="inlineStr"/>
      <c r="Q4489" t="inlineStr"/>
    </row>
    <row r="4490" ht="15" customHeight="1" s="1003">
      <c r="A4490" s="1019" t="inlineStr">
        <is>
          <t>Stock initial collecteurs</t>
        </is>
      </c>
      <c r="B4490" t="inlineStr">
        <is>
          <t>OS</t>
        </is>
      </c>
      <c r="C4490" t="inlineStr">
        <is>
          <t>kt</t>
        </is>
      </c>
      <c r="D4490" t="inlineStr">
        <is>
          <t>France</t>
        </is>
      </c>
      <c r="E4490" t="inlineStr">
        <is>
          <t>2023-24</t>
        </is>
      </c>
      <c r="F4490" t="inlineStr">
        <is>
          <t>Colza</t>
        </is>
      </c>
      <c r="G4490" t="inlineStr">
        <is>
          <t>Stock initial collecteurs = 173 kt (Bilans par campagne - FranceAgriMer)</t>
        </is>
      </c>
      <c r="H4490" t="inlineStr"/>
      <c r="I4490" t="inlineStr">
        <is>
          <t>Bilans par campagne - FranceAgriMer</t>
        </is>
      </c>
      <c r="J4490" t="inlineStr"/>
      <c r="K4490" t="inlineStr">
        <is>
          <t>Volume</t>
        </is>
      </c>
      <c r="L4490" t="inlineStr">
        <is>
          <t>Stock initial collecteurs</t>
        </is>
      </c>
      <c r="M4490" t="inlineStr">
        <is>
          <t>Bilans Colza - FAM</t>
        </is>
      </c>
      <c r="N4490" t="inlineStr"/>
      <c r="O4490" t="n">
        <v>173</v>
      </c>
      <c r="P4490" t="inlineStr"/>
      <c r="Q4490" t="inlineStr"/>
    </row>
    <row r="4491" ht="15" customHeight="1" s="1003">
      <c r="A4491" s="1019" t="inlineStr">
        <is>
          <t>Graines collectées</t>
        </is>
      </c>
      <c r="B4491" t="inlineStr">
        <is>
          <t>Fabrication de produits alimentaires</t>
        </is>
      </c>
      <c r="C4491" t="inlineStr">
        <is>
          <t>kt</t>
        </is>
      </c>
      <c r="D4491" t="inlineStr">
        <is>
          <t>France</t>
        </is>
      </c>
      <c r="E4491" t="inlineStr">
        <is>
          <t>2023-24</t>
        </is>
      </c>
      <c r="F4491" t="inlineStr">
        <is>
          <t>Colza</t>
        </is>
      </c>
      <c r="G4491" t="inlineStr"/>
      <c r="H4491" t="inlineStr"/>
      <c r="I4491" t="inlineStr"/>
      <c r="J4491" t="inlineStr">
        <is>
          <t>Pas de fabrication de produits alimentaires</t>
        </is>
      </c>
      <c r="K4491" t="inlineStr"/>
      <c r="L4491" t="inlineStr">
        <is>
          <t>Consommation de graines pour la fabrication de produits alimentaires</t>
        </is>
      </c>
      <c r="M4491" t="inlineStr"/>
      <c r="N4491" t="inlineStr"/>
      <c r="O4491" t="n">
        <v>0</v>
      </c>
      <c r="P4491" t="inlineStr"/>
      <c r="Q4491" t="inlineStr"/>
    </row>
    <row r="4492" ht="15" customHeight="1" s="1003">
      <c r="A4492" s="1019" t="inlineStr">
        <is>
          <t>Graines collectées</t>
        </is>
      </c>
      <c r="B4492" t="inlineStr">
        <is>
          <t>Alimentation humaine</t>
        </is>
      </c>
      <c r="C4492" t="inlineStr">
        <is>
          <t>kt</t>
        </is>
      </c>
      <c r="D4492" t="inlineStr">
        <is>
          <t>France</t>
        </is>
      </c>
      <c r="E4492" t="inlineStr">
        <is>
          <t>2023-24</t>
        </is>
      </c>
      <c r="F4492" t="inlineStr">
        <is>
          <t>Colza</t>
        </is>
      </c>
      <c r="G4492" t="inlineStr"/>
      <c r="H4492" t="inlineStr"/>
      <c r="I4492" t="inlineStr"/>
      <c r="J4492" t="inlineStr">
        <is>
          <t>Pas de consommation de graines en alimentation humaine</t>
        </is>
      </c>
      <c r="K4492" t="inlineStr"/>
      <c r="L4492" t="inlineStr">
        <is>
          <t>Consommation de graines en alimentation humaine</t>
        </is>
      </c>
      <c r="M4492" t="inlineStr"/>
      <c r="N4492" t="inlineStr"/>
      <c r="O4492" t="n">
        <v>0</v>
      </c>
      <c r="P4492" t="inlineStr"/>
      <c r="Q4492" t="inlineStr"/>
    </row>
    <row r="4493" ht="15" customHeight="1" s="1003">
      <c r="A4493" s="1019" t="inlineStr">
        <is>
          <t>Graines collectées</t>
        </is>
      </c>
      <c r="B4493" t="inlineStr">
        <is>
          <t>Vente directe et autoconsommation</t>
        </is>
      </c>
      <c r="C4493" t="inlineStr">
        <is>
          <t>kt</t>
        </is>
      </c>
      <c r="D4493" t="inlineStr">
        <is>
          <t>France</t>
        </is>
      </c>
      <c r="E4493" t="inlineStr">
        <is>
          <t>2023-24</t>
        </is>
      </c>
      <c r="F4493" t="inlineStr">
        <is>
          <t>Colza</t>
        </is>
      </c>
      <c r="G4493" t="inlineStr"/>
      <c r="H4493" t="inlineStr"/>
      <c r="I4493" t="inlineStr"/>
      <c r="J4493" t="inlineStr"/>
      <c r="K4493" t="inlineStr"/>
      <c r="L4493" t="inlineStr"/>
      <c r="M4493" t="inlineStr"/>
      <c r="N4493" t="inlineStr"/>
      <c r="O4493" t="n">
        <v>0</v>
      </c>
      <c r="P4493" t="n">
        <v>0</v>
      </c>
      <c r="Q4493" t="n">
        <v>-0</v>
      </c>
    </row>
    <row r="4494" ht="15" customHeight="1" s="1003">
      <c r="A4494" s="1019" t="inlineStr">
        <is>
          <t>Graines collectées</t>
        </is>
      </c>
      <c r="B4494" t="inlineStr">
        <is>
          <t>Circuits spécialisés</t>
        </is>
      </c>
      <c r="C4494" t="inlineStr">
        <is>
          <t>kt</t>
        </is>
      </c>
      <c r="D4494" t="inlineStr">
        <is>
          <t>France</t>
        </is>
      </c>
      <c r="E4494" t="inlineStr">
        <is>
          <t>2023-24</t>
        </is>
      </c>
      <c r="F4494" t="inlineStr">
        <is>
          <t>Colza</t>
        </is>
      </c>
      <c r="G4494" t="inlineStr"/>
      <c r="H4494" t="inlineStr"/>
      <c r="I4494" t="inlineStr"/>
      <c r="J4494" t="inlineStr"/>
      <c r="K4494" t="inlineStr"/>
      <c r="L4494" t="inlineStr"/>
      <c r="M4494" t="inlineStr"/>
      <c r="N4494" t="inlineStr"/>
      <c r="O4494" t="n">
        <v>0</v>
      </c>
      <c r="P4494" t="n">
        <v>0</v>
      </c>
      <c r="Q4494" t="n">
        <v>-0</v>
      </c>
    </row>
    <row r="4495" ht="15" customHeight="1" s="1003">
      <c r="A4495" s="1019" t="inlineStr">
        <is>
          <t>Graines collectées</t>
        </is>
      </c>
      <c r="B4495" t="inlineStr">
        <is>
          <t>GMS</t>
        </is>
      </c>
      <c r="C4495" t="inlineStr">
        <is>
          <t>kt</t>
        </is>
      </c>
      <c r="D4495" t="inlineStr">
        <is>
          <t>France</t>
        </is>
      </c>
      <c r="E4495" t="inlineStr">
        <is>
          <t>2023-24</t>
        </is>
      </c>
      <c r="F4495" t="inlineStr">
        <is>
          <t>Colza</t>
        </is>
      </c>
      <c r="G4495" t="inlineStr"/>
      <c r="H4495" t="inlineStr"/>
      <c r="I4495" t="inlineStr"/>
      <c r="J4495" t="inlineStr"/>
      <c r="K4495" t="inlineStr"/>
      <c r="L4495" t="inlineStr"/>
      <c r="M4495" t="inlineStr"/>
      <c r="N4495" t="inlineStr"/>
      <c r="O4495" t="n">
        <v>0</v>
      </c>
      <c r="P4495" t="n">
        <v>0</v>
      </c>
      <c r="Q4495" t="n">
        <v>-0</v>
      </c>
    </row>
    <row r="4496" ht="15" customHeight="1" s="1003">
      <c r="A4496" s="1019" t="inlineStr">
        <is>
          <t>Graines collectées</t>
        </is>
      </c>
      <c r="B4496" t="inlineStr">
        <is>
          <t>RHD</t>
        </is>
      </c>
      <c r="C4496" t="inlineStr">
        <is>
          <t>kt</t>
        </is>
      </c>
      <c r="D4496" t="inlineStr">
        <is>
          <t>France</t>
        </is>
      </c>
      <c r="E4496" t="inlineStr">
        <is>
          <t>2023-24</t>
        </is>
      </c>
      <c r="F4496" t="inlineStr">
        <is>
          <t>Colza</t>
        </is>
      </c>
      <c r="G4496" t="inlineStr"/>
      <c r="H4496" t="inlineStr"/>
      <c r="I4496" t="inlineStr"/>
      <c r="J4496" t="inlineStr"/>
      <c r="K4496" t="inlineStr"/>
      <c r="L4496" t="inlineStr"/>
      <c r="M4496" t="inlineStr"/>
      <c r="N4496" t="inlineStr"/>
      <c r="O4496" t="n">
        <v>0</v>
      </c>
      <c r="P4496" t="n">
        <v>0</v>
      </c>
      <c r="Q4496" t="n">
        <v>-0</v>
      </c>
    </row>
    <row r="4497" ht="15" customHeight="1" s="1003">
      <c r="A4497" s="1019" t="inlineStr">
        <is>
          <t>Graines collectées</t>
        </is>
      </c>
      <c r="B4497" t="inlineStr">
        <is>
          <t>Trituration</t>
        </is>
      </c>
      <c r="C4497" t="inlineStr">
        <is>
          <t>kt</t>
        </is>
      </c>
      <c r="D4497" t="inlineStr">
        <is>
          <t>France</t>
        </is>
      </c>
      <c r="E4497" t="inlineStr">
        <is>
          <t>2023-24</t>
        </is>
      </c>
      <c r="F4497" t="inlineStr">
        <is>
          <t>Colza</t>
        </is>
      </c>
      <c r="G4497" t="inlineStr">
        <is>
          <t>Consommation de graines par la Trituration = 4207 kt (Bilans par campagne - FranceAgriMer)</t>
        </is>
      </c>
      <c r="H4497" t="inlineStr"/>
      <c r="I4497" t="inlineStr">
        <is>
          <t>Bilans par campagne - FranceAgriMer</t>
        </is>
      </c>
      <c r="J4497" t="inlineStr"/>
      <c r="K4497" t="inlineStr">
        <is>
          <t>Volume</t>
        </is>
      </c>
      <c r="L4497" t="inlineStr">
        <is>
          <t>Consommation de graines par la Trituration</t>
        </is>
      </c>
      <c r="M4497" t="inlineStr">
        <is>
          <t>Bilans Colza - FAM</t>
        </is>
      </c>
      <c r="N4497" t="inlineStr"/>
      <c r="O4497" t="n">
        <v>4210</v>
      </c>
      <c r="P4497" t="inlineStr"/>
      <c r="Q4497" t="inlineStr"/>
    </row>
    <row r="4498" ht="15" customHeight="1" s="1003">
      <c r="A4498" s="1019" t="inlineStr">
        <is>
          <t>Graines collectées</t>
        </is>
      </c>
      <c r="B4498" t="inlineStr">
        <is>
          <t>FAB</t>
        </is>
      </c>
      <c r="C4498" t="inlineStr">
        <is>
          <t>kt</t>
        </is>
      </c>
      <c r="D4498" t="inlineStr">
        <is>
          <t>France</t>
        </is>
      </c>
      <c r="E4498" t="inlineStr">
        <is>
          <t>2023-24</t>
        </is>
      </c>
      <c r="F4498" t="inlineStr">
        <is>
          <t>Colza</t>
        </is>
      </c>
      <c r="G4498" t="inlineStr">
        <is>
          <t>Consommation de graines par les FAB = 19 kt (Bilans par campagne - FranceAgriMer)</t>
        </is>
      </c>
      <c r="H4498" t="inlineStr"/>
      <c r="I4498" t="inlineStr">
        <is>
          <t>Bilans par campagne - FranceAgriMer</t>
        </is>
      </c>
      <c r="J4498" t="inlineStr"/>
      <c r="K4498" t="inlineStr">
        <is>
          <t>Volume</t>
        </is>
      </c>
      <c r="L4498" t="inlineStr">
        <is>
          <t>Consommation de graines par les FAB</t>
        </is>
      </c>
      <c r="M4498" t="inlineStr">
        <is>
          <t>Bilans Colza - FAM</t>
        </is>
      </c>
      <c r="N4498" t="inlineStr"/>
      <c r="O4498" t="n">
        <v>19</v>
      </c>
      <c r="P4498" t="inlineStr"/>
      <c r="Q4498" t="inlineStr"/>
    </row>
    <row r="4499" ht="15" customHeight="1" s="1003">
      <c r="A4499" s="1019" t="inlineStr">
        <is>
          <t>Graines collectées</t>
        </is>
      </c>
      <c r="B4499" t="inlineStr">
        <is>
          <t>Amidonnerie</t>
        </is>
      </c>
      <c r="C4499" t="inlineStr">
        <is>
          <t>kt</t>
        </is>
      </c>
      <c r="D4499" t="inlineStr">
        <is>
          <t>France</t>
        </is>
      </c>
      <c r="E4499" t="inlineStr">
        <is>
          <t>2023-24</t>
        </is>
      </c>
      <c r="F4499" t="inlineStr">
        <is>
          <t>Colza</t>
        </is>
      </c>
      <c r="G4499" t="inlineStr"/>
      <c r="H4499" t="inlineStr"/>
      <c r="I4499" t="inlineStr"/>
      <c r="J4499" t="inlineStr"/>
      <c r="K4499" t="inlineStr"/>
      <c r="L4499" t="inlineStr"/>
      <c r="M4499" t="inlineStr"/>
      <c r="N4499" t="inlineStr"/>
      <c r="O4499" t="n">
        <v>0</v>
      </c>
      <c r="P4499" t="inlineStr"/>
      <c r="Q4499" t="inlineStr"/>
    </row>
    <row r="4500" ht="15" customHeight="1" s="1003">
      <c r="A4500" s="1019" t="inlineStr">
        <is>
          <t>Graines collectées</t>
        </is>
      </c>
      <c r="B4500" t="inlineStr">
        <is>
          <t>Meunerie</t>
        </is>
      </c>
      <c r="C4500" t="inlineStr">
        <is>
          <t>kt</t>
        </is>
      </c>
      <c r="D4500" t="inlineStr">
        <is>
          <t>France</t>
        </is>
      </c>
      <c r="E4500" t="inlineStr">
        <is>
          <t>2023-24</t>
        </is>
      </c>
      <c r="F4500" t="inlineStr">
        <is>
          <t>Colza</t>
        </is>
      </c>
      <c r="G4500" t="inlineStr"/>
      <c r="H4500" t="inlineStr"/>
      <c r="I4500" t="inlineStr"/>
      <c r="J4500" t="inlineStr"/>
      <c r="K4500" t="inlineStr"/>
      <c r="L4500" t="inlineStr"/>
      <c r="M4500" t="inlineStr"/>
      <c r="N4500" t="inlineStr"/>
      <c r="O4500" t="n">
        <v>0</v>
      </c>
      <c r="P4500" t="inlineStr"/>
      <c r="Q4500" t="inlineStr"/>
    </row>
    <row r="4501" ht="15" customHeight="1" s="1003">
      <c r="A4501" s="1019" t="inlineStr">
        <is>
          <t>Graines collectées</t>
        </is>
      </c>
      <c r="B4501" t="inlineStr">
        <is>
          <t>Fabrication d'ingrédients</t>
        </is>
      </c>
      <c r="C4501" t="inlineStr">
        <is>
          <t>kt</t>
        </is>
      </c>
      <c r="D4501" t="inlineStr">
        <is>
          <t>France</t>
        </is>
      </c>
      <c r="E4501" t="inlineStr">
        <is>
          <t>2023-24</t>
        </is>
      </c>
      <c r="F4501" t="inlineStr">
        <is>
          <t>Colza</t>
        </is>
      </c>
      <c r="G4501" t="inlineStr"/>
      <c r="H4501" t="inlineStr"/>
      <c r="I4501" t="inlineStr"/>
      <c r="J4501" t="inlineStr"/>
      <c r="K4501" t="inlineStr"/>
      <c r="L4501" t="inlineStr"/>
      <c r="M4501" t="inlineStr"/>
      <c r="N4501" t="inlineStr"/>
      <c r="O4501" t="n">
        <v>0</v>
      </c>
      <c r="P4501" t="inlineStr"/>
      <c r="Q4501" t="inlineStr"/>
    </row>
    <row r="4502" ht="15" customHeight="1" s="1003">
      <c r="A4502" s="1019" t="inlineStr">
        <is>
          <t>Graines collectées</t>
        </is>
      </c>
      <c r="B4502" t="inlineStr">
        <is>
          <t>Ménages</t>
        </is>
      </c>
      <c r="C4502" t="inlineStr">
        <is>
          <t>kt</t>
        </is>
      </c>
      <c r="D4502" t="inlineStr">
        <is>
          <t>France</t>
        </is>
      </c>
      <c r="E4502" t="inlineStr">
        <is>
          <t>2023-24</t>
        </is>
      </c>
      <c r="F4502" t="inlineStr">
        <is>
          <t>Colza</t>
        </is>
      </c>
      <c r="G4502" t="inlineStr"/>
      <c r="H4502" t="inlineStr"/>
      <c r="I4502" t="inlineStr"/>
      <c r="J4502" t="inlineStr"/>
      <c r="K4502" t="inlineStr"/>
      <c r="L4502" t="inlineStr"/>
      <c r="M4502" t="inlineStr"/>
      <c r="N4502" t="inlineStr"/>
      <c r="O4502" t="n">
        <v>0</v>
      </c>
      <c r="P4502" t="n">
        <v>0</v>
      </c>
      <c r="Q4502" t="n">
        <v>-0</v>
      </c>
    </row>
    <row r="4503" ht="15" customHeight="1" s="1003">
      <c r="A4503" s="1019" t="inlineStr">
        <is>
          <t>Graines collectées</t>
        </is>
      </c>
      <c r="B4503" t="inlineStr">
        <is>
          <t>Circuits généralistes</t>
        </is>
      </c>
      <c r="C4503" t="inlineStr">
        <is>
          <t>kt</t>
        </is>
      </c>
      <c r="D4503" t="inlineStr">
        <is>
          <t>France</t>
        </is>
      </c>
      <c r="E4503" t="inlineStr">
        <is>
          <t>2023-24</t>
        </is>
      </c>
      <c r="F4503" t="inlineStr">
        <is>
          <t>Colza</t>
        </is>
      </c>
      <c r="G4503" t="inlineStr"/>
      <c r="H4503" t="inlineStr"/>
      <c r="I4503" t="inlineStr"/>
      <c r="J4503" t="inlineStr"/>
      <c r="K4503" t="inlineStr"/>
      <c r="L4503" t="inlineStr"/>
      <c r="M4503" t="inlineStr"/>
      <c r="N4503" t="inlineStr"/>
      <c r="O4503" t="n">
        <v>0</v>
      </c>
      <c r="P4503" t="n">
        <v>0</v>
      </c>
      <c r="Q4503" t="n">
        <v>-0</v>
      </c>
    </row>
    <row r="4504" ht="15" customHeight="1" s="1003">
      <c r="A4504" s="1019" t="inlineStr">
        <is>
          <t>Graines collectées</t>
        </is>
      </c>
      <c r="B4504" t="inlineStr">
        <is>
          <t>Usages alimentaires</t>
        </is>
      </c>
      <c r="C4504" t="inlineStr">
        <is>
          <t>kt</t>
        </is>
      </c>
      <c r="D4504" t="inlineStr">
        <is>
          <t>France</t>
        </is>
      </c>
      <c r="E4504" t="inlineStr">
        <is>
          <t>2023-24</t>
        </is>
      </c>
      <c r="F4504" t="inlineStr">
        <is>
          <t>Colza</t>
        </is>
      </c>
      <c r="G4504" t="inlineStr"/>
      <c r="H4504" t="inlineStr"/>
      <c r="I4504" t="inlineStr"/>
      <c r="J4504" t="inlineStr"/>
      <c r="K4504" t="inlineStr"/>
      <c r="L4504" t="inlineStr"/>
      <c r="M4504" t="inlineStr"/>
      <c r="N4504" t="inlineStr"/>
      <c r="O4504" t="n">
        <v>19</v>
      </c>
      <c r="P4504" t="inlineStr"/>
      <c r="Q4504" t="inlineStr"/>
    </row>
    <row r="4505" ht="15" customHeight="1" s="1003">
      <c r="A4505" s="1019" t="inlineStr">
        <is>
          <t>Graines collectées</t>
        </is>
      </c>
      <c r="B4505" t="inlineStr">
        <is>
          <t>Alimentation animale rente</t>
        </is>
      </c>
      <c r="C4505" t="inlineStr">
        <is>
          <t>kt</t>
        </is>
      </c>
      <c r="D4505" t="inlineStr">
        <is>
          <t>France</t>
        </is>
      </c>
      <c r="E4505" t="inlineStr">
        <is>
          <t>2023-24</t>
        </is>
      </c>
      <c r="F4505" t="inlineStr">
        <is>
          <t>Colza</t>
        </is>
      </c>
      <c r="G4505" t="inlineStr"/>
      <c r="H4505" t="inlineStr"/>
      <c r="I4505" t="inlineStr"/>
      <c r="J4505" t="inlineStr"/>
      <c r="K4505" t="inlineStr"/>
      <c r="L4505" t="inlineStr"/>
      <c r="M4505" t="inlineStr"/>
      <c r="N4505" t="inlineStr"/>
      <c r="O4505" t="n">
        <v>19</v>
      </c>
      <c r="P4505" t="inlineStr"/>
      <c r="Q4505" t="inlineStr"/>
    </row>
    <row r="4506" ht="15" customHeight="1" s="1003">
      <c r="A4506" s="1019" t="inlineStr">
        <is>
          <t>Graines collectées</t>
        </is>
      </c>
      <c r="B4506" t="inlineStr">
        <is>
          <t>Alimentation animale</t>
        </is>
      </c>
      <c r="C4506" t="inlineStr">
        <is>
          <t>kt</t>
        </is>
      </c>
      <c r="D4506" t="inlineStr">
        <is>
          <t>France</t>
        </is>
      </c>
      <c r="E4506" t="inlineStr">
        <is>
          <t>2023-24</t>
        </is>
      </c>
      <c r="F4506" t="inlineStr">
        <is>
          <t>Colza</t>
        </is>
      </c>
      <c r="G4506" t="inlineStr"/>
      <c r="H4506" t="inlineStr"/>
      <c r="I4506" t="inlineStr"/>
      <c r="J4506" t="inlineStr"/>
      <c r="K4506" t="inlineStr"/>
      <c r="L4506" t="inlineStr"/>
      <c r="M4506" t="inlineStr"/>
      <c r="N4506" t="inlineStr"/>
      <c r="O4506" t="n">
        <v>19</v>
      </c>
      <c r="P4506" t="inlineStr"/>
      <c r="Q4506" t="inlineStr"/>
    </row>
    <row r="4507" ht="15" customHeight="1" s="1003">
      <c r="A4507" s="1019" t="inlineStr">
        <is>
          <t>Graines collectées</t>
        </is>
      </c>
      <c r="B4507" t="inlineStr">
        <is>
          <t>Débouchés</t>
        </is>
      </c>
      <c r="C4507" t="inlineStr">
        <is>
          <t>kt</t>
        </is>
      </c>
      <c r="D4507" t="inlineStr">
        <is>
          <t>France</t>
        </is>
      </c>
      <c r="E4507" t="inlineStr">
        <is>
          <t>2023-24</t>
        </is>
      </c>
      <c r="F4507" t="inlineStr">
        <is>
          <t>Colza</t>
        </is>
      </c>
      <c r="G4507" t="inlineStr"/>
      <c r="H4507" t="inlineStr"/>
      <c r="I4507" t="inlineStr"/>
      <c r="J4507" t="inlineStr"/>
      <c r="K4507" t="inlineStr"/>
      <c r="L4507" t="inlineStr"/>
      <c r="M4507" t="inlineStr"/>
      <c r="N4507" t="inlineStr"/>
      <c r="O4507" t="n">
        <v>19</v>
      </c>
      <c r="P4507" t="inlineStr"/>
      <c r="Q4507" t="inlineStr"/>
    </row>
    <row r="4508" ht="15" customHeight="1" s="1003">
      <c r="A4508" s="1019" t="inlineStr">
        <is>
          <t>Graines collectées</t>
        </is>
      </c>
      <c r="B4508" t="inlineStr">
        <is>
          <t>Autres IAA</t>
        </is>
      </c>
      <c r="C4508" t="inlineStr">
        <is>
          <t>kt</t>
        </is>
      </c>
      <c r="D4508" t="inlineStr">
        <is>
          <t>France</t>
        </is>
      </c>
      <c r="E4508" t="inlineStr">
        <is>
          <t>2023-24</t>
        </is>
      </c>
      <c r="F4508" t="inlineStr">
        <is>
          <t>Colza</t>
        </is>
      </c>
      <c r="G4508" t="inlineStr"/>
      <c r="H4508" t="inlineStr"/>
      <c r="I4508" t="inlineStr"/>
      <c r="J4508" t="inlineStr"/>
      <c r="K4508" t="inlineStr"/>
      <c r="L4508" t="inlineStr"/>
      <c r="M4508" t="inlineStr"/>
      <c r="N4508" t="inlineStr"/>
      <c r="O4508" t="n">
        <v>0</v>
      </c>
      <c r="P4508" t="n">
        <v>0</v>
      </c>
      <c r="Q4508" t="n">
        <v>-0</v>
      </c>
    </row>
    <row r="4509" ht="15" customHeight="1" s="1003">
      <c r="A4509" s="1019" t="inlineStr">
        <is>
          <t>Graines collectées</t>
        </is>
      </c>
      <c r="B4509" t="inlineStr">
        <is>
          <t>Semences certifiées</t>
        </is>
      </c>
      <c r="C4509" t="inlineStr">
        <is>
          <t>kt</t>
        </is>
      </c>
      <c r="D4509" t="inlineStr">
        <is>
          <t>France</t>
        </is>
      </c>
      <c r="E4509" t="inlineStr">
        <is>
          <t>2023-24</t>
        </is>
      </c>
      <c r="F4509" t="inlineStr">
        <is>
          <t>Colza</t>
        </is>
      </c>
      <c r="G4509" t="inlineStr">
        <is>
          <t>Production de semences certifiées = 5 kt (Bilans par campagne - FranceAgriMer)</t>
        </is>
      </c>
      <c r="H4509" t="inlineStr"/>
      <c r="I4509" t="inlineStr">
        <is>
          <t>Bilans par campagne - FranceAgriMer</t>
        </is>
      </c>
      <c r="J4509" t="inlineStr"/>
      <c r="K4509" t="inlineStr">
        <is>
          <t>Volume</t>
        </is>
      </c>
      <c r="L4509" t="inlineStr">
        <is>
          <t>Production de semences certifiées</t>
        </is>
      </c>
      <c r="M4509" t="inlineStr">
        <is>
          <t>Bilans Colza - FAM</t>
        </is>
      </c>
      <c r="N4509" t="inlineStr"/>
      <c r="O4509" t="n">
        <v>5.12</v>
      </c>
      <c r="P4509" t="inlineStr"/>
      <c r="Q4509" t="inlineStr"/>
    </row>
    <row r="4510" ht="15" customHeight="1" s="1003">
      <c r="A4510" s="1019" t="inlineStr">
        <is>
          <t>Graines collectées</t>
        </is>
      </c>
      <c r="B4510" t="inlineStr">
        <is>
          <t>Semences</t>
        </is>
      </c>
      <c r="C4510" t="inlineStr">
        <is>
          <t>kt</t>
        </is>
      </c>
      <c r="D4510" t="inlineStr">
        <is>
          <t>France</t>
        </is>
      </c>
      <c r="E4510" t="inlineStr">
        <is>
          <t>2023-24</t>
        </is>
      </c>
      <c r="F4510" t="inlineStr">
        <is>
          <t>Colza</t>
        </is>
      </c>
      <c r="G4510" t="inlineStr">
        <is>
          <t>Production de semences certifiées = 10 kt (Bilans par campagne - FranceAgriMer)</t>
        </is>
      </c>
      <c r="H4510" t="inlineStr"/>
      <c r="I4510" t="inlineStr">
        <is>
          <t>Bilans par campagne - FranceAgriMer</t>
        </is>
      </c>
      <c r="J4510" t="inlineStr"/>
      <c r="K4510" t="inlineStr">
        <is>
          <t>Volume</t>
        </is>
      </c>
      <c r="L4510" t="inlineStr">
        <is>
          <t>Production de semences certifiées</t>
        </is>
      </c>
      <c r="M4510" t="inlineStr">
        <is>
          <t>Bilans Colza - FAM</t>
        </is>
      </c>
      <c r="N4510" t="inlineStr"/>
      <c r="O4510" t="n">
        <v>5.12</v>
      </c>
      <c r="P4510" t="inlineStr"/>
      <c r="Q4510" t="inlineStr"/>
    </row>
    <row r="4511" ht="15" customHeight="1" s="1003">
      <c r="A4511" s="1019" t="inlineStr">
        <is>
          <t>Graines collectées</t>
        </is>
      </c>
      <c r="B4511" t="inlineStr">
        <is>
          <t>Export</t>
        </is>
      </c>
      <c r="C4511" t="inlineStr">
        <is>
          <t>kt</t>
        </is>
      </c>
      <c r="D4511" t="inlineStr">
        <is>
          <t>France</t>
        </is>
      </c>
      <c r="E4511" t="inlineStr">
        <is>
          <t>2023-24</t>
        </is>
      </c>
      <c r="F4511" t="inlineStr">
        <is>
          <t>Colza</t>
        </is>
      </c>
      <c r="G4511" t="inlineStr"/>
      <c r="H4511" t="inlineStr">
        <is>
          <t>Exportation de graines = 1113 kt (Douanes françaises - Eurostat)</t>
        </is>
      </c>
      <c r="I4511" t="inlineStr">
        <is>
          <t>Douanes françaises - Eurostat</t>
        </is>
      </c>
      <c r="J4511" t="inlineStr"/>
      <c r="K4511" t="inlineStr">
        <is>
          <t>Volume</t>
        </is>
      </c>
      <c r="L4511" t="inlineStr">
        <is>
          <t>Exportation de graines</t>
        </is>
      </c>
      <c r="M4511" t="inlineStr">
        <is>
          <t>Echanges mensuels - EUROSTAT</t>
        </is>
      </c>
      <c r="N4511" t="inlineStr"/>
      <c r="O4511" t="n">
        <v>1110</v>
      </c>
      <c r="P4511" t="inlineStr"/>
      <c r="Q4511" t="inlineStr"/>
    </row>
    <row r="4512" ht="15" customHeight="1" s="1003">
      <c r="A4512" s="1019" t="inlineStr">
        <is>
          <t>Graines collectées</t>
        </is>
      </c>
      <c r="B4512" t="inlineStr">
        <is>
          <t>Ecart statistique</t>
        </is>
      </c>
      <c r="C4512" t="inlineStr">
        <is>
          <t>kt</t>
        </is>
      </c>
      <c r="D4512" t="inlineStr">
        <is>
          <t>France</t>
        </is>
      </c>
      <c r="E4512" t="inlineStr">
        <is>
          <t>2023-24</t>
        </is>
      </c>
      <c r="F4512" t="inlineStr">
        <is>
          <t>Colza</t>
        </is>
      </c>
      <c r="G4512" t="inlineStr"/>
      <c r="H4512" t="inlineStr"/>
      <c r="I4512" t="inlineStr"/>
      <c r="J4512" t="inlineStr"/>
      <c r="K4512" t="inlineStr"/>
      <c r="L4512" t="inlineStr"/>
      <c r="M4512" t="inlineStr"/>
      <c r="N4512" t="inlineStr"/>
      <c r="O4512" t="n">
        <v>0.87</v>
      </c>
      <c r="P4512" t="inlineStr"/>
      <c r="Q4512" t="inlineStr"/>
    </row>
    <row r="4513" ht="15" customHeight="1" s="1003">
      <c r="A4513" s="1019" t="inlineStr">
        <is>
          <t>Issues de silo</t>
        </is>
      </c>
      <c r="B4513" t="inlineStr">
        <is>
          <t>Elimination/Pertes</t>
        </is>
      </c>
      <c r="C4513" t="inlineStr">
        <is>
          <t>kt</t>
        </is>
      </c>
      <c r="D4513" t="inlineStr">
        <is>
          <t>France</t>
        </is>
      </c>
      <c r="E4513" t="inlineStr">
        <is>
          <t>2023-24</t>
        </is>
      </c>
      <c r="F4513" t="inlineStr">
        <is>
          <t>Colza</t>
        </is>
      </c>
      <c r="G4513" t="inlineStr"/>
      <c r="H4513" t="inlineStr">
        <is>
          <t>0</t>
        </is>
      </c>
      <c r="I4513" t="inlineStr">
        <is>
          <t>ONRB - FranceAgriMer</t>
        </is>
      </c>
      <c r="J4513" t="inlineStr">
        <is>
          <t>0</t>
        </is>
      </c>
      <c r="K4513" t="inlineStr">
        <is>
          <t>Répartition</t>
        </is>
      </c>
      <c r="L4513" t="inlineStr">
        <is>
          <t>Les issues de silo sont éliminées:Part d'issues de silo éliminées</t>
        </is>
      </c>
      <c r="M4513" t="inlineStr">
        <is>
          <t>Issues de silo - ONRB</t>
        </is>
      </c>
      <c r="N4513" t="inlineStr"/>
      <c r="O4513" t="n">
        <v>0.27</v>
      </c>
      <c r="P4513" t="inlineStr"/>
      <c r="Q4513" t="inlineStr"/>
    </row>
    <row r="4514" ht="15" customHeight="1" s="1003">
      <c r="A4514" s="1019" t="inlineStr">
        <is>
          <t>Issues de silo</t>
        </is>
      </c>
      <c r="B4514" t="inlineStr">
        <is>
          <t>Autres usages (ou usages indéfinis)</t>
        </is>
      </c>
      <c r="C4514" t="inlineStr">
        <is>
          <t>kt</t>
        </is>
      </c>
      <c r="D4514" t="inlineStr">
        <is>
          <t>France</t>
        </is>
      </c>
      <c r="E4514" t="inlineStr">
        <is>
          <t>2023-24</t>
        </is>
      </c>
      <c r="F4514" t="inlineStr">
        <is>
          <t>Colza</t>
        </is>
      </c>
      <c r="G4514" t="inlineStr"/>
      <c r="H4514" t="inlineStr"/>
      <c r="I4514" t="inlineStr"/>
      <c r="J4514" t="inlineStr"/>
      <c r="K4514" t="inlineStr"/>
      <c r="L4514" t="inlineStr"/>
      <c r="M4514" t="inlineStr"/>
      <c r="N4514" t="inlineStr"/>
      <c r="O4514" t="n">
        <v>0.27</v>
      </c>
      <c r="P4514" t="inlineStr"/>
      <c r="Q4514" t="inlineStr"/>
    </row>
    <row r="4515" ht="15" customHeight="1" s="1003">
      <c r="A4515" s="1019" t="inlineStr">
        <is>
          <t>Issues de silo</t>
        </is>
      </c>
      <c r="B4515" t="inlineStr">
        <is>
          <t>Débouchés</t>
        </is>
      </c>
      <c r="C4515" t="inlineStr">
        <is>
          <t>kt</t>
        </is>
      </c>
      <c r="D4515" t="inlineStr">
        <is>
          <t>France</t>
        </is>
      </c>
      <c r="E4515" t="inlineStr">
        <is>
          <t>2023-24</t>
        </is>
      </c>
      <c r="F4515" t="inlineStr">
        <is>
          <t>Colza</t>
        </is>
      </c>
      <c r="G4515" t="inlineStr"/>
      <c r="H4515" t="inlineStr"/>
      <c r="I4515" t="inlineStr"/>
      <c r="J4515" t="inlineStr"/>
      <c r="K4515" t="inlineStr"/>
      <c r="L4515" t="inlineStr"/>
      <c r="M4515" t="inlineStr"/>
      <c r="N4515" t="inlineStr"/>
      <c r="O4515" t="n">
        <v>71.3</v>
      </c>
      <c r="P4515" t="inlineStr"/>
      <c r="Q4515" t="inlineStr"/>
    </row>
    <row r="4516" ht="15" customHeight="1" s="1003">
      <c r="A4516" s="1019" t="inlineStr">
        <is>
          <t>Issues de silo</t>
        </is>
      </c>
      <c r="B4516" t="inlineStr">
        <is>
          <t>FAF</t>
        </is>
      </c>
      <c r="C4516" t="inlineStr">
        <is>
          <t>kt</t>
        </is>
      </c>
      <c r="D4516" t="inlineStr">
        <is>
          <t>France</t>
        </is>
      </c>
      <c r="E4516" t="inlineStr">
        <is>
          <t>2023-24</t>
        </is>
      </c>
      <c r="F4516" t="inlineStr">
        <is>
          <t>Colza</t>
        </is>
      </c>
      <c r="G4516" t="inlineStr"/>
      <c r="H4516" t="inlineStr">
        <is>
          <t>Part d'issues de silo consommées par les FAF = 56,33 % (ONRB - FranceAgriMer)</t>
        </is>
      </c>
      <c r="I4516" t="inlineStr">
        <is>
          <t>ONRB - FranceAgriMer</t>
        </is>
      </c>
      <c r="J4516" t="inlineStr">
        <is>
          <t>0</t>
        </is>
      </c>
      <c r="K4516" t="inlineStr">
        <is>
          <t>Répartition</t>
        </is>
      </c>
      <c r="L4516" t="inlineStr">
        <is>
          <t>Part d'issues de silo consommées par les FAF</t>
        </is>
      </c>
      <c r="M4516" t="inlineStr">
        <is>
          <t>Issues de silo - ONRB</t>
        </is>
      </c>
      <c r="N4516" t="inlineStr"/>
      <c r="O4516" t="n">
        <v>40.1</v>
      </c>
      <c r="P4516" t="inlineStr"/>
      <c r="Q4516" t="inlineStr"/>
    </row>
    <row r="4517" ht="15" customHeight="1" s="1003">
      <c r="A4517" s="1019" t="inlineStr">
        <is>
          <t>Issues de silo</t>
        </is>
      </c>
      <c r="B4517" t="inlineStr">
        <is>
          <t>Litière</t>
        </is>
      </c>
      <c r="C4517" t="inlineStr">
        <is>
          <t>kt</t>
        </is>
      </c>
      <c r="D4517" t="inlineStr">
        <is>
          <t>France</t>
        </is>
      </c>
      <c r="E4517" t="inlineStr">
        <is>
          <t>2023-24</t>
        </is>
      </c>
      <c r="F4517" t="inlineStr">
        <is>
          <t>Colza</t>
        </is>
      </c>
      <c r="G4517" t="inlineStr"/>
      <c r="H4517" t="inlineStr">
        <is>
          <t>Part d'issues de silo consommées comme litière = 0,77 % (ONRB - FranceAgriMer)</t>
        </is>
      </c>
      <c r="I4517" t="inlineStr">
        <is>
          <t>ONRB - FranceAgriMer</t>
        </is>
      </c>
      <c r="J4517" t="inlineStr">
        <is>
          <t>0</t>
        </is>
      </c>
      <c r="K4517" t="inlineStr">
        <is>
          <t>Répartition</t>
        </is>
      </c>
      <c r="L4517" t="inlineStr">
        <is>
          <t>Part d'issues de silo consommées comme litière</t>
        </is>
      </c>
      <c r="M4517" t="inlineStr">
        <is>
          <t>Issues de silo - ONRB</t>
        </is>
      </c>
      <c r="N4517" t="inlineStr"/>
      <c r="O4517" t="n">
        <v>0.55</v>
      </c>
      <c r="P4517" t="inlineStr"/>
      <c r="Q4517" t="inlineStr"/>
    </row>
    <row r="4518" ht="15" customHeight="1" s="1003">
      <c r="A4518" s="1019" t="inlineStr">
        <is>
          <t>Issues de silo</t>
        </is>
      </c>
      <c r="B4518" t="inlineStr">
        <is>
          <t>Compostage</t>
        </is>
      </c>
      <c r="C4518" t="inlineStr">
        <is>
          <t>kt</t>
        </is>
      </c>
      <c r="D4518" t="inlineStr">
        <is>
          <t>France</t>
        </is>
      </c>
      <c r="E4518" t="inlineStr">
        <is>
          <t>2023-24</t>
        </is>
      </c>
      <c r="F4518" t="inlineStr">
        <is>
          <t>Colza</t>
        </is>
      </c>
      <c r="G4518" t="inlineStr"/>
      <c r="H4518" t="inlineStr">
        <is>
          <t>Part d'issues de silo compostées = 0 % (ONRB - FranceAgriMer)</t>
        </is>
      </c>
      <c r="I4518" t="inlineStr">
        <is>
          <t>ONRB - FranceAgriMer</t>
        </is>
      </c>
      <c r="J4518" t="inlineStr">
        <is>
          <t>0</t>
        </is>
      </c>
      <c r="K4518" t="inlineStr">
        <is>
          <t>Répartition</t>
        </is>
      </c>
      <c r="L4518" t="inlineStr">
        <is>
          <t>Part d'issues de silo compostées</t>
        </is>
      </c>
      <c r="M4518" t="inlineStr">
        <is>
          <t>Issues de silo - ONRB</t>
        </is>
      </c>
      <c r="N4518" t="inlineStr"/>
      <c r="O4518" t="n">
        <v>0</v>
      </c>
      <c r="P4518" t="inlineStr"/>
      <c r="Q4518" t="inlineStr"/>
    </row>
    <row r="4519" ht="15" customHeight="1" s="1003">
      <c r="A4519" s="1019" t="inlineStr">
        <is>
          <t>Issues de silo</t>
        </is>
      </c>
      <c r="B4519" t="inlineStr">
        <is>
          <t>Autres biomatériaux</t>
        </is>
      </c>
      <c r="C4519" t="inlineStr">
        <is>
          <t>kt</t>
        </is>
      </c>
      <c r="D4519" t="inlineStr">
        <is>
          <t>France</t>
        </is>
      </c>
      <c r="E4519" t="inlineStr">
        <is>
          <t>2023-24</t>
        </is>
      </c>
      <c r="F4519" t="inlineStr">
        <is>
          <t>Colza</t>
        </is>
      </c>
      <c r="G4519" t="inlineStr"/>
      <c r="H4519" t="inlineStr">
        <is>
          <t>Part d'issues de silo consommées comme autres biomatériaux = 0,77 % (ONRB - FranceAgriMer)</t>
        </is>
      </c>
      <c r="I4519" t="inlineStr">
        <is>
          <t>ONRB - FranceAgriMer</t>
        </is>
      </c>
      <c r="J4519" t="inlineStr">
        <is>
          <t>0</t>
        </is>
      </c>
      <c r="K4519" t="inlineStr">
        <is>
          <t>Répartition</t>
        </is>
      </c>
      <c r="L4519" t="inlineStr">
        <is>
          <t>Part d'issues de silo consommées comme autres biomatériaux</t>
        </is>
      </c>
      <c r="M4519" t="inlineStr">
        <is>
          <t>Issues de silo - ONRB</t>
        </is>
      </c>
      <c r="N4519" t="inlineStr"/>
      <c r="O4519" t="n">
        <v>0.55</v>
      </c>
      <c r="P4519" t="inlineStr"/>
      <c r="Q4519" t="inlineStr"/>
    </row>
    <row r="4520" ht="15" customHeight="1" s="1003">
      <c r="A4520" s="1019" t="inlineStr">
        <is>
          <t>Issues de silo</t>
        </is>
      </c>
      <c r="B4520" t="inlineStr">
        <is>
          <t>Méthanisation</t>
        </is>
      </c>
      <c r="C4520" t="inlineStr">
        <is>
          <t>kt</t>
        </is>
      </c>
      <c r="D4520" t="inlineStr">
        <is>
          <t>France</t>
        </is>
      </c>
      <c r="E4520" t="inlineStr">
        <is>
          <t>2023-24</t>
        </is>
      </c>
      <c r="F4520" t="inlineStr">
        <is>
          <t>Colza</t>
        </is>
      </c>
      <c r="G4520" t="inlineStr"/>
      <c r="H4520" t="inlineStr">
        <is>
          <t>Part d'issues de silo consommées en méthanisation = 40,72 % (ONRB - FranceAgriMer)</t>
        </is>
      </c>
      <c r="I4520" t="inlineStr">
        <is>
          <t>ONRB - FranceAgriMer</t>
        </is>
      </c>
      <c r="J4520" t="inlineStr">
        <is>
          <t>0</t>
        </is>
      </c>
      <c r="K4520" t="inlineStr">
        <is>
          <t>Répartition</t>
        </is>
      </c>
      <c r="L4520" t="inlineStr">
        <is>
          <t>Part d'issues de silo consommées en méthanisation</t>
        </is>
      </c>
      <c r="M4520" t="inlineStr">
        <is>
          <t>Issues de silo - ONRB</t>
        </is>
      </c>
      <c r="N4520" t="inlineStr"/>
      <c r="O4520" t="n">
        <v>29</v>
      </c>
      <c r="P4520" t="inlineStr"/>
      <c r="Q4520" t="inlineStr"/>
    </row>
    <row r="4521" ht="15" customHeight="1" s="1003">
      <c r="A4521" s="1019" t="inlineStr">
        <is>
          <t>Issues de silo</t>
        </is>
      </c>
      <c r="B4521" t="inlineStr">
        <is>
          <t>Combustion</t>
        </is>
      </c>
      <c r="C4521" t="inlineStr">
        <is>
          <t>kt</t>
        </is>
      </c>
      <c r="D4521" t="inlineStr">
        <is>
          <t>France</t>
        </is>
      </c>
      <c r="E4521" t="inlineStr">
        <is>
          <t>2023-24</t>
        </is>
      </c>
      <c r="F4521" t="inlineStr">
        <is>
          <t>Colza</t>
        </is>
      </c>
      <c r="G4521" t="inlineStr"/>
      <c r="H4521" t="inlineStr">
        <is>
          <t>Part d'issues de silo brûlées = 1,03 % (ONRB - FranceAgriMer)</t>
        </is>
      </c>
      <c r="I4521" t="inlineStr">
        <is>
          <t>ONRB - FranceAgriMer</t>
        </is>
      </c>
      <c r="J4521" t="inlineStr">
        <is>
          <t>0</t>
        </is>
      </c>
      <c r="K4521" t="inlineStr">
        <is>
          <t>Répartition</t>
        </is>
      </c>
      <c r="L4521" t="inlineStr">
        <is>
          <t>Part d'issues de silo brûlées</t>
        </is>
      </c>
      <c r="M4521" t="inlineStr">
        <is>
          <t>Issues de silo - ONRB</t>
        </is>
      </c>
      <c r="N4521" t="inlineStr"/>
      <c r="O4521" t="n">
        <v>0.73</v>
      </c>
      <c r="P4521" t="inlineStr"/>
      <c r="Q4521" t="inlineStr"/>
    </row>
    <row r="4522" ht="15" customHeight="1" s="1003">
      <c r="A4522" s="1019" t="inlineStr">
        <is>
          <t>Issues de silo</t>
        </is>
      </c>
      <c r="B4522" t="inlineStr">
        <is>
          <t>Hors FAB</t>
        </is>
      </c>
      <c r="C4522" t="inlineStr">
        <is>
          <t>kt</t>
        </is>
      </c>
      <c r="D4522" t="inlineStr">
        <is>
          <t>France</t>
        </is>
      </c>
      <c r="E4522" t="inlineStr">
        <is>
          <t>2023-24</t>
        </is>
      </c>
      <c r="F4522" t="inlineStr">
        <is>
          <t>Colza</t>
        </is>
      </c>
      <c r="G4522" t="inlineStr"/>
      <c r="H4522" t="inlineStr"/>
      <c r="I4522" t="inlineStr">
        <is>
          <t>ONRB - FranceAgriMer</t>
        </is>
      </c>
      <c r="J4522" t="inlineStr"/>
      <c r="K4522" t="inlineStr">
        <is>
          <t>Répartition</t>
        </is>
      </c>
      <c r="L4522" t="inlineStr">
        <is>
          <t>Part d'issues de silo consommées par les FAF</t>
        </is>
      </c>
      <c r="M4522" t="inlineStr">
        <is>
          <t>Issues de silo - ONRB</t>
        </is>
      </c>
      <c r="N4522" t="inlineStr"/>
      <c r="O4522" t="n">
        <v>40.1</v>
      </c>
      <c r="P4522" t="inlineStr"/>
      <c r="Q4522" t="inlineStr"/>
    </row>
    <row r="4523" ht="15" customHeight="1" s="1003">
      <c r="A4523" s="1019" t="inlineStr">
        <is>
          <t>Issues de silo</t>
        </is>
      </c>
      <c r="B4523" t="inlineStr">
        <is>
          <t>Alimentation animale rente</t>
        </is>
      </c>
      <c r="C4523" t="inlineStr">
        <is>
          <t>kt</t>
        </is>
      </c>
      <c r="D4523" t="inlineStr">
        <is>
          <t>France</t>
        </is>
      </c>
      <c r="E4523" t="inlineStr">
        <is>
          <t>2023-24</t>
        </is>
      </c>
      <c r="F4523" t="inlineStr">
        <is>
          <t>Colza</t>
        </is>
      </c>
      <c r="G4523" t="inlineStr"/>
      <c r="H4523" t="inlineStr"/>
      <c r="I4523" t="inlineStr"/>
      <c r="J4523" t="inlineStr"/>
      <c r="K4523" t="inlineStr"/>
      <c r="L4523" t="inlineStr"/>
      <c r="M4523" t="inlineStr"/>
      <c r="N4523" t="inlineStr"/>
      <c r="O4523" t="n">
        <v>40.1</v>
      </c>
      <c r="P4523" t="inlineStr"/>
      <c r="Q4523" t="inlineStr"/>
    </row>
    <row r="4524" ht="15" customHeight="1" s="1003">
      <c r="A4524" s="1019" t="inlineStr">
        <is>
          <t>Issues de silo</t>
        </is>
      </c>
      <c r="B4524" t="inlineStr">
        <is>
          <t>Alimentation animale</t>
        </is>
      </c>
      <c r="C4524" t="inlineStr">
        <is>
          <t>kt</t>
        </is>
      </c>
      <c r="D4524" t="inlineStr">
        <is>
          <t>France</t>
        </is>
      </c>
      <c r="E4524" t="inlineStr">
        <is>
          <t>2023-24</t>
        </is>
      </c>
      <c r="F4524" t="inlineStr">
        <is>
          <t>Colza</t>
        </is>
      </c>
      <c r="G4524" t="inlineStr"/>
      <c r="H4524" t="inlineStr"/>
      <c r="I4524" t="inlineStr"/>
      <c r="J4524" t="inlineStr"/>
      <c r="K4524" t="inlineStr"/>
      <c r="L4524" t="inlineStr"/>
      <c r="M4524" t="inlineStr"/>
      <c r="N4524" t="inlineStr"/>
      <c r="O4524" t="n">
        <v>40.1</v>
      </c>
      <c r="P4524" t="inlineStr"/>
      <c r="Q4524" t="inlineStr"/>
    </row>
    <row r="4525" ht="15" customHeight="1" s="1003">
      <c r="A4525" s="1019" t="inlineStr">
        <is>
          <t>Issues de silo</t>
        </is>
      </c>
      <c r="B4525" t="inlineStr">
        <is>
          <t>Usages alimentaires</t>
        </is>
      </c>
      <c r="C4525" t="inlineStr">
        <is>
          <t>kt</t>
        </is>
      </c>
      <c r="D4525" t="inlineStr">
        <is>
          <t>France</t>
        </is>
      </c>
      <c r="E4525" t="inlineStr">
        <is>
          <t>2023-24</t>
        </is>
      </c>
      <c r="F4525" t="inlineStr">
        <is>
          <t>Colza</t>
        </is>
      </c>
      <c r="G4525" t="inlineStr"/>
      <c r="H4525" t="inlineStr"/>
      <c r="I4525" t="inlineStr"/>
      <c r="J4525" t="inlineStr"/>
      <c r="K4525" t="inlineStr"/>
      <c r="L4525" t="inlineStr"/>
      <c r="M4525" t="inlineStr"/>
      <c r="N4525" t="inlineStr"/>
      <c r="O4525" t="n">
        <v>40.1</v>
      </c>
      <c r="P4525" t="inlineStr"/>
      <c r="Q4525" t="inlineStr"/>
    </row>
    <row r="4526" ht="15" customHeight="1" s="1003">
      <c r="A4526" s="1019" t="inlineStr">
        <is>
          <t>Issues de silo</t>
        </is>
      </c>
      <c r="B4526" t="inlineStr">
        <is>
          <t>Biomatériaux</t>
        </is>
      </c>
      <c r="C4526" t="inlineStr">
        <is>
          <t>kt</t>
        </is>
      </c>
      <c r="D4526" t="inlineStr">
        <is>
          <t>France</t>
        </is>
      </c>
      <c r="E4526" t="inlineStr">
        <is>
          <t>2023-24</t>
        </is>
      </c>
      <c r="F4526" t="inlineStr">
        <is>
          <t>Colza</t>
        </is>
      </c>
      <c r="G4526" t="inlineStr"/>
      <c r="H4526" t="inlineStr"/>
      <c r="I4526" t="inlineStr">
        <is>
          <t>ONRB - FranceAgriMer</t>
        </is>
      </c>
      <c r="J4526" t="inlineStr"/>
      <c r="K4526" t="inlineStr">
        <is>
          <t>Répartition</t>
        </is>
      </c>
      <c r="L4526" t="inlineStr">
        <is>
          <t>Part d'issues de silo consommées comme litière:Part d'issues de silo consommées comme autres biomatériaux</t>
        </is>
      </c>
      <c r="M4526" t="inlineStr">
        <is>
          <t>Issues de silo - ONRB</t>
        </is>
      </c>
      <c r="N4526" t="inlineStr"/>
      <c r="O4526" t="n">
        <v>1.1</v>
      </c>
      <c r="P4526" t="inlineStr"/>
      <c r="Q4526" t="inlineStr"/>
    </row>
    <row r="4527" ht="15" customHeight="1" s="1003">
      <c r="A4527" s="1019" t="inlineStr">
        <is>
          <t>Issues de silo</t>
        </is>
      </c>
      <c r="B4527" t="inlineStr">
        <is>
          <t>Usages non-alimentaires</t>
        </is>
      </c>
      <c r="C4527" t="inlineStr">
        <is>
          <t>kt</t>
        </is>
      </c>
      <c r="D4527" t="inlineStr">
        <is>
          <t>France</t>
        </is>
      </c>
      <c r="E4527" t="inlineStr">
        <is>
          <t>2023-24</t>
        </is>
      </c>
      <c r="F4527" t="inlineStr">
        <is>
          <t>Colza</t>
        </is>
      </c>
      <c r="G4527" t="inlineStr"/>
      <c r="H4527" t="inlineStr"/>
      <c r="I4527" t="inlineStr"/>
      <c r="J4527" t="inlineStr"/>
      <c r="K4527" t="inlineStr"/>
      <c r="L4527" t="inlineStr"/>
      <c r="M4527" t="inlineStr"/>
      <c r="N4527" t="inlineStr"/>
      <c r="O4527" t="n">
        <v>30.9</v>
      </c>
      <c r="P4527" t="inlineStr"/>
      <c r="Q4527" t="inlineStr"/>
    </row>
    <row r="4528" ht="15" customHeight="1" s="1003">
      <c r="A4528" s="1019" t="inlineStr">
        <is>
          <t>Issues de silo</t>
        </is>
      </c>
      <c r="B4528" t="inlineStr">
        <is>
          <t>Energie</t>
        </is>
      </c>
      <c r="C4528" t="inlineStr">
        <is>
          <t>kt</t>
        </is>
      </c>
      <c r="D4528" t="inlineStr">
        <is>
          <t>France</t>
        </is>
      </c>
      <c r="E4528" t="inlineStr">
        <is>
          <t>2023-24</t>
        </is>
      </c>
      <c r="F4528" t="inlineStr">
        <is>
          <t>Colza</t>
        </is>
      </c>
      <c r="G4528" t="inlineStr"/>
      <c r="H4528" t="inlineStr"/>
      <c r="I4528" t="inlineStr">
        <is>
          <t>ONRB - FranceAgriMer</t>
        </is>
      </c>
      <c r="J4528" t="inlineStr"/>
      <c r="K4528" t="inlineStr">
        <is>
          <t>Répartition</t>
        </is>
      </c>
      <c r="L4528" t="inlineStr">
        <is>
          <t>Part d'issues de silo consommées en méthanisation:Part d'issues de silo brûlées</t>
        </is>
      </c>
      <c r="M4528" t="inlineStr">
        <is>
          <t>Issues de silo - ONRB</t>
        </is>
      </c>
      <c r="N4528" t="inlineStr"/>
      <c r="O4528" t="n">
        <v>29.8</v>
      </c>
      <c r="P4528" t="inlineStr"/>
      <c r="Q4528" t="inlineStr"/>
    </row>
    <row r="4529" ht="15" customHeight="1" s="1003">
      <c r="A4529" s="1019" t="inlineStr">
        <is>
          <t>Issues de silo</t>
        </is>
      </c>
      <c r="B4529" t="inlineStr">
        <is>
          <t>Fertilisation</t>
        </is>
      </c>
      <c r="C4529" t="inlineStr">
        <is>
          <t>kt</t>
        </is>
      </c>
      <c r="D4529" t="inlineStr">
        <is>
          <t>France</t>
        </is>
      </c>
      <c r="E4529" t="inlineStr">
        <is>
          <t>2023-24</t>
        </is>
      </c>
      <c r="F4529" t="inlineStr">
        <is>
          <t>Colza</t>
        </is>
      </c>
      <c r="G4529" t="inlineStr"/>
      <c r="H4529" t="inlineStr"/>
      <c r="I4529" t="inlineStr">
        <is>
          <t>ONRB - FranceAgriMer</t>
        </is>
      </c>
      <c r="J4529" t="inlineStr"/>
      <c r="K4529" t="inlineStr">
        <is>
          <t>Répartition</t>
        </is>
      </c>
      <c r="L4529" t="inlineStr">
        <is>
          <t>Part d'issues de silo compostées</t>
        </is>
      </c>
      <c r="M4529" t="inlineStr">
        <is>
          <t>Issues de silo - ONRB</t>
        </is>
      </c>
      <c r="N4529" t="inlineStr"/>
      <c r="O4529" t="n">
        <v>0</v>
      </c>
      <c r="P4529" t="inlineStr"/>
      <c r="Q4529" t="inlineStr"/>
    </row>
    <row r="4530" ht="15" customHeight="1" s="1003">
      <c r="A4530" s="1019" t="inlineStr">
        <is>
          <t>Huile</t>
        </is>
      </c>
      <c r="B4530" t="inlineStr">
        <is>
          <t>Vente directe et autoconsommation</t>
        </is>
      </c>
      <c r="C4530" t="inlineStr">
        <is>
          <t>kt</t>
        </is>
      </c>
      <c r="D4530" t="inlineStr">
        <is>
          <t>France</t>
        </is>
      </c>
      <c r="E4530" t="inlineStr">
        <is>
          <t>2023-24</t>
        </is>
      </c>
      <c r="F4530" t="inlineStr">
        <is>
          <t>Colza</t>
        </is>
      </c>
      <c r="G4530" t="inlineStr"/>
      <c r="H4530" t="inlineStr"/>
      <c r="I4530" t="inlineStr"/>
      <c r="J4530" t="inlineStr">
        <is>
          <t>L'huile peut être autoconsommée</t>
        </is>
      </c>
      <c r="K4530" t="inlineStr"/>
      <c r="L4530" t="inlineStr"/>
      <c r="M4530" t="inlineStr"/>
      <c r="N4530" t="inlineStr"/>
      <c r="O4530" t="n">
        <v>204</v>
      </c>
      <c r="P4530" t="n">
        <v>0</v>
      </c>
      <c r="Q4530" t="n">
        <v>717</v>
      </c>
    </row>
    <row r="4531" ht="15" customHeight="1" s="1003">
      <c r="A4531" s="1019" t="inlineStr">
        <is>
          <t>Huile</t>
        </is>
      </c>
      <c r="B4531" t="inlineStr">
        <is>
          <t>Circuits spécialisés</t>
        </is>
      </c>
      <c r="C4531" t="inlineStr">
        <is>
          <t>kt</t>
        </is>
      </c>
      <c r="D4531" t="inlineStr">
        <is>
          <t>France</t>
        </is>
      </c>
      <c r="E4531" t="inlineStr">
        <is>
          <t>2023-24</t>
        </is>
      </c>
      <c r="F4531" t="inlineStr">
        <is>
          <t>Colza</t>
        </is>
      </c>
      <c r="G4531" t="inlineStr"/>
      <c r="H4531" t="inlineStr"/>
      <c r="I4531" t="inlineStr"/>
      <c r="J4531" t="inlineStr">
        <is>
          <t>L'huile peut être consommée par des circuits spécialisés</t>
        </is>
      </c>
      <c r="K4531" t="inlineStr"/>
      <c r="L4531" t="inlineStr"/>
      <c r="M4531" t="inlineStr"/>
      <c r="N4531" t="inlineStr"/>
      <c r="O4531" t="n">
        <v>106</v>
      </c>
      <c r="P4531" t="n">
        <v>0</v>
      </c>
      <c r="Q4531" t="n">
        <v>717</v>
      </c>
    </row>
    <row r="4532" ht="15" customHeight="1" s="1003">
      <c r="A4532" s="1019" t="inlineStr">
        <is>
          <t>Huile</t>
        </is>
      </c>
      <c r="B4532" t="inlineStr">
        <is>
          <t>RHD</t>
        </is>
      </c>
      <c r="C4532" t="inlineStr">
        <is>
          <t>kt</t>
        </is>
      </c>
      <c r="D4532" t="inlineStr">
        <is>
          <t>France</t>
        </is>
      </c>
      <c r="E4532" t="inlineStr">
        <is>
          <t>2023-24</t>
        </is>
      </c>
      <c r="F4532" t="inlineStr">
        <is>
          <t>Colza</t>
        </is>
      </c>
      <c r="G4532" t="inlineStr"/>
      <c r="H4532" t="inlineStr"/>
      <c r="I4532" t="inlineStr"/>
      <c r="J4532" t="inlineStr">
        <is>
          <t>L'huile est consommée en RHD</t>
        </is>
      </c>
      <c r="K4532" t="inlineStr"/>
      <c r="L4532" t="inlineStr"/>
      <c r="M4532" t="inlineStr"/>
      <c r="N4532" t="inlineStr"/>
      <c r="O4532" t="n">
        <v>204</v>
      </c>
      <c r="P4532" t="n">
        <v>0</v>
      </c>
      <c r="Q4532" t="n">
        <v>717</v>
      </c>
    </row>
    <row r="4533" ht="15" customHeight="1" s="1003">
      <c r="A4533" s="1019" t="inlineStr">
        <is>
          <t>Huile</t>
        </is>
      </c>
      <c r="B4533" t="inlineStr">
        <is>
          <t>Autres IAA</t>
        </is>
      </c>
      <c r="C4533" t="inlineStr">
        <is>
          <t>kt</t>
        </is>
      </c>
      <c r="D4533" t="inlineStr">
        <is>
          <t>France</t>
        </is>
      </c>
      <c r="E4533" t="inlineStr">
        <is>
          <t>2023-24</t>
        </is>
      </c>
      <c r="F4533" t="inlineStr">
        <is>
          <t>Colza</t>
        </is>
      </c>
      <c r="G4533" t="inlineStr"/>
      <c r="H4533" t="inlineStr"/>
      <c r="I4533" t="inlineStr"/>
      <c r="J4533" t="inlineStr">
        <is>
          <t>L'huile est consommée par les autres IAA</t>
        </is>
      </c>
      <c r="K4533" t="inlineStr"/>
      <c r="L4533" t="inlineStr"/>
      <c r="M4533" t="inlineStr"/>
      <c r="N4533" t="inlineStr"/>
      <c r="O4533" t="n">
        <v>204</v>
      </c>
      <c r="P4533" t="n">
        <v>0</v>
      </c>
      <c r="Q4533" t="n">
        <v>717</v>
      </c>
    </row>
    <row r="4534" ht="15" customHeight="1" s="1003">
      <c r="A4534" s="1019" t="inlineStr">
        <is>
          <t>Huile</t>
        </is>
      </c>
      <c r="B4534" t="inlineStr">
        <is>
          <t>Autres industries</t>
        </is>
      </c>
      <c r="C4534" t="inlineStr">
        <is>
          <t>kt</t>
        </is>
      </c>
      <c r="D4534" t="inlineStr">
        <is>
          <t>France</t>
        </is>
      </c>
      <c r="E4534" t="inlineStr">
        <is>
          <t>2023-24</t>
        </is>
      </c>
      <c r="F4534" t="inlineStr">
        <is>
          <t>Colza</t>
        </is>
      </c>
      <c r="G4534" t="inlineStr"/>
      <c r="H4534" t="inlineStr">
        <is>
          <t>Part de consommation d'huile pour des usages non-alimentaires = 2,11 % (Terres Univia)</t>
        </is>
      </c>
      <c r="I4534" t="inlineStr">
        <is>
          <t>Terres Univia</t>
        </is>
      </c>
      <c r="J4534" t="inlineStr">
        <is>
          <t>L'huile est consommée pour des usages techniques:Même répartition des usages d'huile qu'en 2023</t>
        </is>
      </c>
      <c r="K4534" t="inlineStr">
        <is>
          <t>Répartition</t>
        </is>
      </c>
      <c r="L4534" t="inlineStr">
        <is>
          <t>Part de consommation d'huile pour des usages non-alimentaires</t>
        </is>
      </c>
      <c r="M4534" t="inlineStr">
        <is>
          <t>Usages huiles - TERRES UNIVIA</t>
        </is>
      </c>
      <c r="N4534" t="inlineStr"/>
      <c r="O4534" t="n">
        <v>27.4</v>
      </c>
      <c r="P4534" t="inlineStr"/>
      <c r="Q4534" t="inlineStr"/>
    </row>
    <row r="4535" ht="15" customHeight="1" s="1003">
      <c r="A4535" s="1019" t="inlineStr">
        <is>
          <t>Huile</t>
        </is>
      </c>
      <c r="B4535" t="inlineStr">
        <is>
          <t>Alimentation humaine</t>
        </is>
      </c>
      <c r="C4535" t="inlineStr">
        <is>
          <t>kt</t>
        </is>
      </c>
      <c r="D4535" t="inlineStr">
        <is>
          <t>France</t>
        </is>
      </c>
      <c r="E4535" t="inlineStr">
        <is>
          <t>2023-24</t>
        </is>
      </c>
      <c r="F4535" t="inlineStr">
        <is>
          <t>Colza</t>
        </is>
      </c>
      <c r="G4535" t="inlineStr"/>
      <c r="H4535" t="inlineStr">
        <is>
          <t>Part de consommation d'huile en alimentation humaine = 56,84 % (Terres Univia)</t>
        </is>
      </c>
      <c r="I4535" t="inlineStr">
        <is>
          <t>Terres Univia</t>
        </is>
      </c>
      <c r="J4535" t="inlineStr">
        <is>
          <t>Même répartition des usages d'huile qu'en 2023</t>
        </is>
      </c>
      <c r="K4535" t="inlineStr">
        <is>
          <t>Répartition</t>
        </is>
      </c>
      <c r="L4535" t="inlineStr">
        <is>
          <t>Part de consommation d'huile en alimentation humaine</t>
        </is>
      </c>
      <c r="M4535" t="inlineStr">
        <is>
          <t>Usages huiles - TERRES UNIVIA</t>
        </is>
      </c>
      <c r="N4535" t="inlineStr"/>
      <c r="O4535" t="n">
        <v>740</v>
      </c>
      <c r="P4535" t="inlineStr"/>
      <c r="Q4535" t="inlineStr"/>
    </row>
    <row r="4536" ht="15" customHeight="1" s="1003">
      <c r="A4536" s="1019" t="inlineStr">
        <is>
          <t>Huile</t>
        </is>
      </c>
      <c r="B4536" t="inlineStr">
        <is>
          <t>Ménages</t>
        </is>
      </c>
      <c r="C4536" t="inlineStr">
        <is>
          <t>kt</t>
        </is>
      </c>
      <c r="D4536" t="inlineStr">
        <is>
          <t>France</t>
        </is>
      </c>
      <c r="E4536" t="inlineStr">
        <is>
          <t>2023-24</t>
        </is>
      </c>
      <c r="F4536" t="inlineStr">
        <is>
          <t>Colza</t>
        </is>
      </c>
      <c r="G4536" t="inlineStr"/>
      <c r="H4536" t="inlineStr"/>
      <c r="I4536" t="inlineStr"/>
      <c r="J4536" t="inlineStr"/>
      <c r="K4536" t="inlineStr"/>
      <c r="L4536" t="inlineStr"/>
      <c r="M4536" t="inlineStr"/>
      <c r="N4536" t="inlineStr"/>
      <c r="O4536" t="n">
        <v>129</v>
      </c>
      <c r="P4536" t="n">
        <v>23</v>
      </c>
      <c r="Q4536" t="n">
        <v>740</v>
      </c>
    </row>
    <row r="4537" ht="15" customHeight="1" s="1003">
      <c r="A4537" s="1019" t="inlineStr">
        <is>
          <t>Huile</t>
        </is>
      </c>
      <c r="B4537" t="inlineStr">
        <is>
          <t>Usages alimentaires</t>
        </is>
      </c>
      <c r="C4537" t="inlineStr">
        <is>
          <t>kt</t>
        </is>
      </c>
      <c r="D4537" t="inlineStr">
        <is>
          <t>France</t>
        </is>
      </c>
      <c r="E4537" t="inlineStr">
        <is>
          <t>2023-24</t>
        </is>
      </c>
      <c r="F4537" t="inlineStr">
        <is>
          <t>Colza</t>
        </is>
      </c>
      <c r="G4537" t="inlineStr"/>
      <c r="H4537" t="inlineStr"/>
      <c r="I4537" t="inlineStr"/>
      <c r="J4537" t="inlineStr"/>
      <c r="K4537" t="inlineStr"/>
      <c r="L4537" t="inlineStr"/>
      <c r="M4537" t="inlineStr"/>
      <c r="N4537" t="inlineStr"/>
      <c r="O4537" t="n">
        <v>740</v>
      </c>
      <c r="P4537" t="inlineStr"/>
      <c r="Q4537" t="inlineStr"/>
    </row>
    <row r="4538" ht="15" customHeight="1" s="1003">
      <c r="A4538" s="1019" t="inlineStr">
        <is>
          <t>Huile</t>
        </is>
      </c>
      <c r="B4538" t="inlineStr">
        <is>
          <t>Débouchés</t>
        </is>
      </c>
      <c r="C4538" t="inlineStr">
        <is>
          <t>kt</t>
        </is>
      </c>
      <c r="D4538" t="inlineStr">
        <is>
          <t>France</t>
        </is>
      </c>
      <c r="E4538" t="inlineStr">
        <is>
          <t>2023-24</t>
        </is>
      </c>
      <c r="F4538" t="inlineStr">
        <is>
          <t>Colza</t>
        </is>
      </c>
      <c r="G4538" t="inlineStr"/>
      <c r="H4538" t="inlineStr"/>
      <c r="I4538" t="inlineStr"/>
      <c r="J4538" t="inlineStr"/>
      <c r="K4538" t="inlineStr"/>
      <c r="L4538" t="inlineStr"/>
      <c r="M4538" t="inlineStr"/>
      <c r="N4538" t="inlineStr"/>
      <c r="O4538" t="n">
        <v>1300</v>
      </c>
      <c r="P4538" t="inlineStr"/>
      <c r="Q4538" t="inlineStr"/>
    </row>
    <row r="4539" ht="15" customHeight="1" s="1003">
      <c r="A4539" s="1019" t="inlineStr">
        <is>
          <t>Huile</t>
        </is>
      </c>
      <c r="B4539" t="inlineStr">
        <is>
          <t>Usages non-alimentaires</t>
        </is>
      </c>
      <c r="C4539" t="inlineStr">
        <is>
          <t>kt</t>
        </is>
      </c>
      <c r="D4539" t="inlineStr">
        <is>
          <t>France</t>
        </is>
      </c>
      <c r="E4539" t="inlineStr">
        <is>
          <t>2023-24</t>
        </is>
      </c>
      <c r="F4539" t="inlineStr">
        <is>
          <t>Colza</t>
        </is>
      </c>
      <c r="G4539" t="inlineStr"/>
      <c r="H4539" t="inlineStr"/>
      <c r="I4539" t="inlineStr"/>
      <c r="J4539" t="inlineStr"/>
      <c r="K4539" t="inlineStr"/>
      <c r="L4539" t="inlineStr"/>
      <c r="M4539" t="inlineStr"/>
      <c r="N4539" t="inlineStr"/>
      <c r="O4539" t="n">
        <v>562</v>
      </c>
      <c r="P4539" t="inlineStr"/>
      <c r="Q4539" t="inlineStr"/>
    </row>
    <row r="4540" ht="15" customHeight="1" s="1003">
      <c r="A4540" s="1019" t="inlineStr">
        <is>
          <t>Huile</t>
        </is>
      </c>
      <c r="B4540" t="inlineStr">
        <is>
          <t>Export</t>
        </is>
      </c>
      <c r="C4540" t="inlineStr">
        <is>
          <t>kt</t>
        </is>
      </c>
      <c r="D4540" t="inlineStr">
        <is>
          <t>France</t>
        </is>
      </c>
      <c r="E4540" t="inlineStr">
        <is>
          <t>2023-24</t>
        </is>
      </c>
      <c r="F4540" t="inlineStr">
        <is>
          <t>Colza</t>
        </is>
      </c>
      <c r="G4540" t="inlineStr"/>
      <c r="H4540" t="inlineStr">
        <is>
          <t>Exportation d'huile = 626 kt (Douanes françaises - Eurostat)</t>
        </is>
      </c>
      <c r="I4540" t="inlineStr">
        <is>
          <t>Douanes françaises - Eurostat</t>
        </is>
      </c>
      <c r="J4540" t="inlineStr"/>
      <c r="K4540" t="inlineStr">
        <is>
          <t>Volume</t>
        </is>
      </c>
      <c r="L4540" t="inlineStr">
        <is>
          <t>Exportation d'huile</t>
        </is>
      </c>
      <c r="M4540" t="inlineStr">
        <is>
          <t>Echanges annuels - EUROSTAT</t>
        </is>
      </c>
      <c r="N4540" t="inlineStr"/>
      <c r="O4540" t="n">
        <v>626</v>
      </c>
      <c r="P4540" t="inlineStr"/>
      <c r="Q4540" t="inlineStr"/>
    </row>
    <row r="4541" ht="15" customHeight="1" s="1003">
      <c r="A4541" s="1019" t="inlineStr">
        <is>
          <t>Huile</t>
        </is>
      </c>
      <c r="B4541" t="inlineStr">
        <is>
          <t>Biocarburants</t>
        </is>
      </c>
      <c r="C4541" t="inlineStr">
        <is>
          <t>kt</t>
        </is>
      </c>
      <c r="D4541" t="inlineStr">
        <is>
          <t>France</t>
        </is>
      </c>
      <c r="E4541" t="inlineStr">
        <is>
          <t>2023-24</t>
        </is>
      </c>
      <c r="F4541" t="inlineStr">
        <is>
          <t>Colza</t>
        </is>
      </c>
      <c r="G4541" t="inlineStr"/>
      <c r="H4541" t="inlineStr">
        <is>
          <t>Part de consommation d'huile en biocarburants = 41,05 % (Terres Univia)</t>
        </is>
      </c>
      <c r="I4541" t="inlineStr">
        <is>
          <t>Terres Univia</t>
        </is>
      </c>
      <c r="J4541" t="inlineStr">
        <is>
          <t>Même répartition des usages d'huile qu'en 2023</t>
        </is>
      </c>
      <c r="K4541" t="inlineStr">
        <is>
          <t>Répartition</t>
        </is>
      </c>
      <c r="L4541" t="inlineStr">
        <is>
          <t>Part de consommation d'huile en biocarburants</t>
        </is>
      </c>
      <c r="M4541" t="inlineStr">
        <is>
          <t>Usages huiles - TERRES UNIVIA</t>
        </is>
      </c>
      <c r="N4541" t="inlineStr"/>
      <c r="O4541" t="n">
        <v>534</v>
      </c>
      <c r="P4541" t="inlineStr"/>
      <c r="Q4541" t="inlineStr"/>
    </row>
    <row r="4542" ht="15" customHeight="1" s="1003">
      <c r="A4542" s="1019" t="inlineStr">
        <is>
          <t>Huile</t>
        </is>
      </c>
      <c r="B4542" t="inlineStr">
        <is>
          <t>Energie</t>
        </is>
      </c>
      <c r="C4542" t="inlineStr">
        <is>
          <t>kt</t>
        </is>
      </c>
      <c r="D4542" t="inlineStr">
        <is>
          <t>France</t>
        </is>
      </c>
      <c r="E4542" t="inlineStr">
        <is>
          <t>2023-24</t>
        </is>
      </c>
      <c r="F4542" t="inlineStr">
        <is>
          <t>Colza</t>
        </is>
      </c>
      <c r="G4542" t="inlineStr"/>
      <c r="H4542" t="inlineStr"/>
      <c r="I4542" t="inlineStr"/>
      <c r="J4542" t="inlineStr"/>
      <c r="K4542" t="inlineStr"/>
      <c r="L4542" t="inlineStr"/>
      <c r="M4542" t="inlineStr"/>
      <c r="N4542" t="inlineStr"/>
      <c r="O4542" t="n">
        <v>534</v>
      </c>
      <c r="P4542" t="inlineStr"/>
      <c r="Q4542" t="inlineStr"/>
    </row>
    <row r="4543" ht="15" customHeight="1" s="1003">
      <c r="A4543" s="1019" t="inlineStr">
        <is>
          <t>Huile</t>
        </is>
      </c>
      <c r="B4543" t="inlineStr">
        <is>
          <t>GMS</t>
        </is>
      </c>
      <c r="C4543" t="inlineStr">
        <is>
          <t>kt</t>
        </is>
      </c>
      <c r="D4543" t="inlineStr">
        <is>
          <t>France</t>
        </is>
      </c>
      <c r="E4543" t="inlineStr">
        <is>
          <t>2023-24</t>
        </is>
      </c>
      <c r="F4543" t="inlineStr">
        <is>
          <t>Colza</t>
        </is>
      </c>
      <c r="G4543" t="inlineStr">
        <is>
          <t>Consommation d'huile par les GMS = 23 kt (Nielsen)</t>
        </is>
      </c>
      <c r="H4543" t="inlineStr"/>
      <c r="I4543" t="inlineStr">
        <is>
          <t>Nielsen</t>
        </is>
      </c>
      <c r="J4543" t="inlineStr">
        <is>
          <t>Utilisation du volume de 2023</t>
        </is>
      </c>
      <c r="K4543" t="inlineStr">
        <is>
          <t>Volume</t>
        </is>
      </c>
      <c r="L4543" t="inlineStr">
        <is>
          <t>Consommation d'huile par les GMS</t>
        </is>
      </c>
      <c r="M4543" t="inlineStr">
        <is>
          <t>Conso huile GMS -NIELSEN</t>
        </is>
      </c>
      <c r="N4543" t="inlineStr"/>
      <c r="O4543" t="n">
        <v>23</v>
      </c>
      <c r="P4543" t="inlineStr"/>
      <c r="Q4543" t="inlineStr"/>
    </row>
    <row r="4544" ht="15" customHeight="1" s="1003">
      <c r="A4544" s="1019" t="inlineStr">
        <is>
          <t>Huile</t>
        </is>
      </c>
      <c r="B4544" t="inlineStr">
        <is>
          <t>Circuits généralistes</t>
        </is>
      </c>
      <c r="C4544" t="inlineStr">
        <is>
          <t>kt</t>
        </is>
      </c>
      <c r="D4544" t="inlineStr">
        <is>
          <t>France</t>
        </is>
      </c>
      <c r="E4544" t="inlineStr">
        <is>
          <t>2023-24</t>
        </is>
      </c>
      <c r="F4544" t="inlineStr">
        <is>
          <t>Colza</t>
        </is>
      </c>
      <c r="G4544" t="inlineStr"/>
      <c r="H4544" t="inlineStr"/>
      <c r="I4544" t="inlineStr"/>
      <c r="J4544" t="inlineStr"/>
      <c r="K4544" t="inlineStr"/>
      <c r="L4544" t="inlineStr"/>
      <c r="M4544" t="inlineStr"/>
      <c r="N4544" t="inlineStr"/>
      <c r="O4544" t="n">
        <v>23</v>
      </c>
      <c r="P4544" t="inlineStr"/>
      <c r="Q4544" t="inlineStr"/>
    </row>
    <row r="4545" ht="15" customHeight="1" s="1003">
      <c r="A4545" s="1019" t="inlineStr">
        <is>
          <t>Tourteaux</t>
        </is>
      </c>
      <c r="B4545" t="inlineStr">
        <is>
          <t>Hors FAB</t>
        </is>
      </c>
      <c r="C4545" t="inlineStr">
        <is>
          <t>kt</t>
        </is>
      </c>
      <c r="D4545" t="inlineStr">
        <is>
          <t>France</t>
        </is>
      </c>
      <c r="E4545" t="inlineStr">
        <is>
          <t>2023-24</t>
        </is>
      </c>
      <c r="F4545" t="inlineStr">
        <is>
          <t>Colza</t>
        </is>
      </c>
      <c r="G4545" t="inlineStr"/>
      <c r="H4545" t="inlineStr">
        <is>
          <t>Part de consommation de tourteaux en hors FAB = 16,96 % (ORIFLAAM)</t>
        </is>
      </c>
      <c r="I4545" t="inlineStr">
        <is>
          <t>ORIFLAAM</t>
        </is>
      </c>
      <c r="J4545" t="inlineStr">
        <is>
          <t>Même répartition des usages de tourteaux qu'en 2022-23</t>
        </is>
      </c>
      <c r="K4545" t="inlineStr">
        <is>
          <t>Répartition</t>
        </is>
      </c>
      <c r="L4545" t="inlineStr">
        <is>
          <t>Part de consommation de tourteaux en hors FAB</t>
        </is>
      </c>
      <c r="M4545" t="inlineStr">
        <is>
          <t>Usages tourteaux -TERRES UNIVIA</t>
        </is>
      </c>
      <c r="N4545" t="inlineStr"/>
      <c r="O4545" t="n">
        <v>450</v>
      </c>
      <c r="P4545" t="inlineStr"/>
      <c r="Q4545" t="inlineStr"/>
    </row>
    <row r="4546" ht="15" customHeight="1" s="1003">
      <c r="A4546" s="1019" t="inlineStr">
        <is>
          <t>Tourteaux</t>
        </is>
      </c>
      <c r="B4546" t="inlineStr">
        <is>
          <t>Alimentation animale rente</t>
        </is>
      </c>
      <c r="C4546" t="inlineStr">
        <is>
          <t>kt</t>
        </is>
      </c>
      <c r="D4546" t="inlineStr">
        <is>
          <t>France</t>
        </is>
      </c>
      <c r="E4546" t="inlineStr">
        <is>
          <t>2023-24</t>
        </is>
      </c>
      <c r="F4546" t="inlineStr">
        <is>
          <t>Colza</t>
        </is>
      </c>
      <c r="G4546" t="inlineStr"/>
      <c r="H4546" t="inlineStr"/>
      <c r="I4546" t="inlineStr"/>
      <c r="J4546" t="inlineStr"/>
      <c r="K4546" t="inlineStr"/>
      <c r="L4546" t="inlineStr"/>
      <c r="M4546" t="inlineStr"/>
      <c r="N4546" t="inlineStr"/>
      <c r="O4546" t="n">
        <v>2650</v>
      </c>
      <c r="P4546" t="inlineStr"/>
      <c r="Q4546" t="inlineStr"/>
    </row>
    <row r="4547" ht="15" customHeight="1" s="1003">
      <c r="A4547" s="1019" t="inlineStr">
        <is>
          <t>Tourteaux</t>
        </is>
      </c>
      <c r="B4547" t="inlineStr">
        <is>
          <t>Alimentation animale</t>
        </is>
      </c>
      <c r="C4547" t="inlineStr">
        <is>
          <t>kt</t>
        </is>
      </c>
      <c r="D4547" t="inlineStr">
        <is>
          <t>France</t>
        </is>
      </c>
      <c r="E4547" t="inlineStr">
        <is>
          <t>2023-24</t>
        </is>
      </c>
      <c r="F4547" t="inlineStr">
        <is>
          <t>Colza</t>
        </is>
      </c>
      <c r="G4547" t="inlineStr"/>
      <c r="H4547" t="inlineStr"/>
      <c r="I4547" t="inlineStr"/>
      <c r="J4547" t="inlineStr"/>
      <c r="K4547" t="inlineStr"/>
      <c r="L4547" t="inlineStr"/>
      <c r="M4547" t="inlineStr"/>
      <c r="N4547" t="inlineStr"/>
      <c r="O4547" t="n">
        <v>2650</v>
      </c>
      <c r="P4547" t="inlineStr"/>
      <c r="Q4547" t="inlineStr"/>
    </row>
    <row r="4548" ht="15" customHeight="1" s="1003">
      <c r="A4548" s="1019" t="inlineStr">
        <is>
          <t>Tourteaux</t>
        </is>
      </c>
      <c r="B4548" t="inlineStr">
        <is>
          <t>Usages alimentaires</t>
        </is>
      </c>
      <c r="C4548" t="inlineStr">
        <is>
          <t>kt</t>
        </is>
      </c>
      <c r="D4548" t="inlineStr">
        <is>
          <t>France</t>
        </is>
      </c>
      <c r="E4548" t="inlineStr">
        <is>
          <t>2023-24</t>
        </is>
      </c>
      <c r="F4548" t="inlineStr">
        <is>
          <t>Colza</t>
        </is>
      </c>
      <c r="G4548" t="inlineStr"/>
      <c r="H4548" t="inlineStr"/>
      <c r="I4548" t="inlineStr"/>
      <c r="J4548" t="inlineStr"/>
      <c r="K4548" t="inlineStr"/>
      <c r="L4548" t="inlineStr"/>
      <c r="M4548" t="inlineStr"/>
      <c r="N4548" t="inlineStr"/>
      <c r="O4548" t="n">
        <v>2650</v>
      </c>
      <c r="P4548" t="inlineStr"/>
      <c r="Q4548" t="inlineStr"/>
    </row>
    <row r="4549" ht="15" customHeight="1" s="1003">
      <c r="A4549" s="1019" t="inlineStr">
        <is>
          <t>Tourteaux</t>
        </is>
      </c>
      <c r="B4549" t="inlineStr">
        <is>
          <t>Débouchés</t>
        </is>
      </c>
      <c r="C4549" t="inlineStr">
        <is>
          <t>kt</t>
        </is>
      </c>
      <c r="D4549" t="inlineStr">
        <is>
          <t>France</t>
        </is>
      </c>
      <c r="E4549" t="inlineStr">
        <is>
          <t>2023-24</t>
        </is>
      </c>
      <c r="F4549" t="inlineStr">
        <is>
          <t>Colza</t>
        </is>
      </c>
      <c r="G4549" t="inlineStr"/>
      <c r="H4549" t="inlineStr"/>
      <c r="I4549" t="inlineStr"/>
      <c r="J4549" t="inlineStr"/>
      <c r="K4549" t="inlineStr"/>
      <c r="L4549" t="inlineStr"/>
      <c r="M4549" t="inlineStr"/>
      <c r="N4549" t="inlineStr"/>
      <c r="O4549" t="n">
        <v>2650</v>
      </c>
      <c r="P4549" t="inlineStr"/>
      <c r="Q4549" t="inlineStr"/>
    </row>
    <row r="4550" ht="15" customHeight="1" s="1003">
      <c r="A4550" s="1019" t="inlineStr">
        <is>
          <t>Tourteaux</t>
        </is>
      </c>
      <c r="B4550" t="inlineStr">
        <is>
          <t>Export</t>
        </is>
      </c>
      <c r="C4550" t="inlineStr">
        <is>
          <t>kt</t>
        </is>
      </c>
      <c r="D4550" t="inlineStr">
        <is>
          <t>France</t>
        </is>
      </c>
      <c r="E4550" t="inlineStr">
        <is>
          <t>2023-24</t>
        </is>
      </c>
      <c r="F4550" t="inlineStr">
        <is>
          <t>Colza</t>
        </is>
      </c>
      <c r="G4550" t="inlineStr"/>
      <c r="H4550" t="inlineStr">
        <is>
          <t>Exportation de tourteaux = 377 kt (Douanes françaises - Eurostat)</t>
        </is>
      </c>
      <c r="I4550" t="inlineStr">
        <is>
          <t>Douanes françaises - Eurostat</t>
        </is>
      </c>
      <c r="J4550" t="inlineStr"/>
      <c r="K4550" t="inlineStr">
        <is>
          <t>Volume</t>
        </is>
      </c>
      <c r="L4550" t="inlineStr">
        <is>
          <t>Exportation de tourteaux</t>
        </is>
      </c>
      <c r="M4550" t="inlineStr">
        <is>
          <t>Echanges annuels - EUROSTAT</t>
        </is>
      </c>
      <c r="N4550" t="inlineStr"/>
      <c r="O4550" t="n">
        <v>377</v>
      </c>
      <c r="P4550" t="inlineStr"/>
      <c r="Q4550" t="inlineStr"/>
    </row>
    <row r="4551" ht="15" customHeight="1" s="1003">
      <c r="A4551" s="1019" t="inlineStr">
        <is>
          <t>Tourteaux</t>
        </is>
      </c>
      <c r="B4551" t="inlineStr">
        <is>
          <t>FAB</t>
        </is>
      </c>
      <c r="C4551" t="inlineStr">
        <is>
          <t>kt</t>
        </is>
      </c>
      <c r="D4551" t="inlineStr">
        <is>
          <t>France</t>
        </is>
      </c>
      <c r="E4551" t="inlineStr">
        <is>
          <t>2023-24</t>
        </is>
      </c>
      <c r="F4551" t="inlineStr">
        <is>
          <t>Colza</t>
        </is>
      </c>
      <c r="G4551" t="inlineStr"/>
      <c r="H4551" t="inlineStr">
        <is>
          <t>Part de consommation de tourteaux en FAB = 83,04 % (ORIFLAAM)</t>
        </is>
      </c>
      <c r="I4551" t="inlineStr">
        <is>
          <t>ORIFLAAM</t>
        </is>
      </c>
      <c r="J4551" t="inlineStr">
        <is>
          <t>Même répartition des usages de tourteaux qu'en 2022-23</t>
        </is>
      </c>
      <c r="K4551" t="inlineStr">
        <is>
          <t>Répartition</t>
        </is>
      </c>
      <c r="L4551" t="inlineStr">
        <is>
          <t>Part de consommation de tourteaux en FAB</t>
        </is>
      </c>
      <c r="M4551" t="inlineStr">
        <is>
          <t>Usages tourteaux -TERRES UNIVIA</t>
        </is>
      </c>
      <c r="N4551" t="inlineStr"/>
      <c r="O4551" t="n">
        <v>2200</v>
      </c>
      <c r="P4551" t="inlineStr"/>
      <c r="Q4551" t="inlineStr"/>
    </row>
    <row r="4552" ht="15" customHeight="1" s="1003">
      <c r="A4552" s="1019" t="inlineStr">
        <is>
          <t>Tourteaux</t>
        </is>
      </c>
      <c r="B4552" t="inlineStr">
        <is>
          <t>FAF</t>
        </is>
      </c>
      <c r="C4552" t="inlineStr">
        <is>
          <t>kt</t>
        </is>
      </c>
      <c r="D4552" t="inlineStr">
        <is>
          <t>France</t>
        </is>
      </c>
      <c r="E4552" t="inlineStr">
        <is>
          <t>2023-24</t>
        </is>
      </c>
      <c r="F4552" t="inlineStr">
        <is>
          <t>Colza</t>
        </is>
      </c>
      <c r="G4552" t="inlineStr"/>
      <c r="H4552" t="inlineStr"/>
      <c r="I4552" t="inlineStr"/>
      <c r="J4552" t="inlineStr"/>
      <c r="K4552" t="inlineStr"/>
      <c r="L4552" t="inlineStr"/>
      <c r="M4552" t="inlineStr"/>
      <c r="N4552" t="inlineStr"/>
      <c r="O4552" t="n">
        <v>450</v>
      </c>
      <c r="P4552" t="inlineStr"/>
      <c r="Q4552" t="inlineStr"/>
    </row>
    <row r="4553" ht="15" customHeight="1" s="1003">
      <c r="A4553" s="1019" t="inlineStr">
        <is>
          <t>Coques (+ eau)</t>
        </is>
      </c>
      <c r="B4553" t="inlineStr">
        <is>
          <t>FAB</t>
        </is>
      </c>
      <c r="C4553" t="inlineStr">
        <is>
          <t>kt</t>
        </is>
      </c>
      <c r="D4553" t="inlineStr">
        <is>
          <t>France</t>
        </is>
      </c>
      <c r="E4553" t="inlineStr">
        <is>
          <t>2023-24</t>
        </is>
      </c>
      <c r="F4553" t="inlineStr">
        <is>
          <t>Colza</t>
        </is>
      </c>
      <c r="G4553" t="inlineStr"/>
      <c r="H4553" t="inlineStr">
        <is>
          <t>Part de la consommation des coques (+ eau) par les FAB = 100 % (Terres Univia)</t>
        </is>
      </c>
      <c r="I4553" t="inlineStr">
        <is>
          <t>Terres Univia</t>
        </is>
      </c>
      <c r="J4553" t="inlineStr">
        <is>
          <t>0</t>
        </is>
      </c>
      <c r="K4553" t="inlineStr">
        <is>
          <t>Répartition</t>
        </is>
      </c>
      <c r="L4553" t="inlineStr">
        <is>
          <t>Part de la consommation des coques (+ eau) par les FAB</t>
        </is>
      </c>
      <c r="M4553" t="inlineStr">
        <is>
          <t>Rend. trituration-TERRES UNIVIA</t>
        </is>
      </c>
      <c r="N4553" t="inlineStr"/>
      <c r="O4553" t="n">
        <v>75.7</v>
      </c>
      <c r="P4553" t="inlineStr"/>
      <c r="Q4553" t="inlineStr"/>
    </row>
    <row r="4554" ht="15" customHeight="1" s="1003">
      <c r="A4554" s="1019" t="inlineStr">
        <is>
          <t>Coques (+ eau)</t>
        </is>
      </c>
      <c r="B4554" t="inlineStr">
        <is>
          <t>Combustion</t>
        </is>
      </c>
      <c r="C4554" t="inlineStr">
        <is>
          <t>kt</t>
        </is>
      </c>
      <c r="D4554" t="inlineStr">
        <is>
          <t>France</t>
        </is>
      </c>
      <c r="E4554" t="inlineStr">
        <is>
          <t>2023-24</t>
        </is>
      </c>
      <c r="F4554" t="inlineStr">
        <is>
          <t>Colza</t>
        </is>
      </c>
      <c r="G4554" t="inlineStr"/>
      <c r="H4554" t="inlineStr"/>
      <c r="I4554" t="inlineStr"/>
      <c r="J4554" t="inlineStr"/>
      <c r="K4554" t="inlineStr"/>
      <c r="L4554" t="inlineStr"/>
      <c r="M4554" t="inlineStr"/>
      <c r="N4554" t="inlineStr"/>
      <c r="O4554" t="n">
        <v>0</v>
      </c>
      <c r="P4554" t="inlineStr"/>
      <c r="Q4554" t="inlineStr"/>
    </row>
    <row r="4555" ht="15" customHeight="1" s="1003">
      <c r="A4555" s="1019" t="inlineStr">
        <is>
          <t>Coques (+ eau)</t>
        </is>
      </c>
      <c r="B4555" t="inlineStr">
        <is>
          <t>Alimentation animale rente</t>
        </is>
      </c>
      <c r="C4555" t="inlineStr">
        <is>
          <t>kt</t>
        </is>
      </c>
      <c r="D4555" t="inlineStr">
        <is>
          <t>France</t>
        </is>
      </c>
      <c r="E4555" t="inlineStr">
        <is>
          <t>2023-24</t>
        </is>
      </c>
      <c r="F4555" t="inlineStr">
        <is>
          <t>Colza</t>
        </is>
      </c>
      <c r="G4555" t="inlineStr"/>
      <c r="H4555" t="inlineStr"/>
      <c r="I4555" t="inlineStr"/>
      <c r="J4555" t="inlineStr"/>
      <c r="K4555" t="inlineStr"/>
      <c r="L4555" t="inlineStr"/>
      <c r="M4555" t="inlineStr"/>
      <c r="N4555" t="inlineStr"/>
      <c r="O4555" t="n">
        <v>75.7</v>
      </c>
      <c r="P4555" t="inlineStr"/>
      <c r="Q4555" t="inlineStr"/>
    </row>
    <row r="4556" ht="15" customHeight="1" s="1003">
      <c r="A4556" s="1019" t="inlineStr">
        <is>
          <t>Coques (+ eau)</t>
        </is>
      </c>
      <c r="B4556" t="inlineStr">
        <is>
          <t>Alimentation animale</t>
        </is>
      </c>
      <c r="C4556" t="inlineStr">
        <is>
          <t>kt</t>
        </is>
      </c>
      <c r="D4556" t="inlineStr">
        <is>
          <t>France</t>
        </is>
      </c>
      <c r="E4556" t="inlineStr">
        <is>
          <t>2023-24</t>
        </is>
      </c>
      <c r="F4556" t="inlineStr">
        <is>
          <t>Colza</t>
        </is>
      </c>
      <c r="G4556" t="inlineStr"/>
      <c r="H4556" t="inlineStr"/>
      <c r="I4556" t="inlineStr"/>
      <c r="J4556" t="inlineStr"/>
      <c r="K4556" t="inlineStr"/>
      <c r="L4556" t="inlineStr"/>
      <c r="M4556" t="inlineStr"/>
      <c r="N4556" t="inlineStr"/>
      <c r="O4556" t="n">
        <v>75.7</v>
      </c>
      <c r="P4556" t="inlineStr"/>
      <c r="Q4556" t="inlineStr"/>
    </row>
    <row r="4557" ht="15" customHeight="1" s="1003">
      <c r="A4557" s="1019" t="inlineStr">
        <is>
          <t>Coques (+ eau)</t>
        </is>
      </c>
      <c r="B4557" t="inlineStr">
        <is>
          <t>Usages alimentaires</t>
        </is>
      </c>
      <c r="C4557" t="inlineStr">
        <is>
          <t>kt</t>
        </is>
      </c>
      <c r="D4557" t="inlineStr">
        <is>
          <t>France</t>
        </is>
      </c>
      <c r="E4557" t="inlineStr">
        <is>
          <t>2023-24</t>
        </is>
      </c>
      <c r="F4557" t="inlineStr">
        <is>
          <t>Colza</t>
        </is>
      </c>
      <c r="G4557" t="inlineStr"/>
      <c r="H4557" t="inlineStr"/>
      <c r="I4557" t="inlineStr"/>
      <c r="J4557" t="inlineStr"/>
      <c r="K4557" t="inlineStr"/>
      <c r="L4557" t="inlineStr"/>
      <c r="M4557" t="inlineStr"/>
      <c r="N4557" t="inlineStr"/>
      <c r="O4557" t="n">
        <v>75.7</v>
      </c>
      <c r="P4557" t="inlineStr"/>
      <c r="Q4557" t="inlineStr"/>
    </row>
    <row r="4558" ht="15" customHeight="1" s="1003">
      <c r="A4558" s="1019" t="inlineStr">
        <is>
          <t>Coques (+ eau)</t>
        </is>
      </c>
      <c r="B4558" t="inlineStr">
        <is>
          <t>Débouchés</t>
        </is>
      </c>
      <c r="C4558" t="inlineStr">
        <is>
          <t>kt</t>
        </is>
      </c>
      <c r="D4558" t="inlineStr">
        <is>
          <t>France</t>
        </is>
      </c>
      <c r="E4558" t="inlineStr">
        <is>
          <t>2023-24</t>
        </is>
      </c>
      <c r="F4558" t="inlineStr">
        <is>
          <t>Colza</t>
        </is>
      </c>
      <c r="G4558" t="inlineStr"/>
      <c r="H4558" t="inlineStr"/>
      <c r="I4558" t="inlineStr"/>
      <c r="J4558" t="inlineStr"/>
      <c r="K4558" t="inlineStr"/>
      <c r="L4558" t="inlineStr"/>
      <c r="M4558" t="inlineStr"/>
      <c r="N4558" t="inlineStr"/>
      <c r="O4558" t="n">
        <v>75.7</v>
      </c>
      <c r="P4558" t="inlineStr"/>
      <c r="Q4558" t="inlineStr"/>
    </row>
    <row r="4559" ht="15" customHeight="1" s="1003">
      <c r="A4559" s="1019" t="inlineStr">
        <is>
          <t>Coques (+ eau)</t>
        </is>
      </c>
      <c r="B4559" t="inlineStr">
        <is>
          <t>Energie</t>
        </is>
      </c>
      <c r="C4559" t="inlineStr">
        <is>
          <t>kt</t>
        </is>
      </c>
      <c r="D4559" t="inlineStr">
        <is>
          <t>France</t>
        </is>
      </c>
      <c r="E4559" t="inlineStr">
        <is>
          <t>2023-24</t>
        </is>
      </c>
      <c r="F4559" t="inlineStr">
        <is>
          <t>Colza</t>
        </is>
      </c>
      <c r="G4559" t="inlineStr"/>
      <c r="H4559" t="inlineStr"/>
      <c r="I4559" t="inlineStr"/>
      <c r="J4559" t="inlineStr"/>
      <c r="K4559" t="inlineStr"/>
      <c r="L4559" t="inlineStr"/>
      <c r="M4559" t="inlineStr"/>
      <c r="N4559" t="inlineStr"/>
      <c r="O4559" t="n">
        <v>0</v>
      </c>
      <c r="P4559" t="inlineStr"/>
      <c r="Q4559" t="inlineStr"/>
    </row>
    <row r="4560" ht="15" customHeight="1" s="1003">
      <c r="A4560" s="1019" t="inlineStr">
        <is>
          <t>Coques (+ eau)</t>
        </is>
      </c>
      <c r="B4560" t="inlineStr">
        <is>
          <t>Usages non-alimentaires</t>
        </is>
      </c>
      <c r="C4560" t="inlineStr">
        <is>
          <t>kt</t>
        </is>
      </c>
      <c r="D4560" t="inlineStr">
        <is>
          <t>France</t>
        </is>
      </c>
      <c r="E4560" t="inlineStr">
        <is>
          <t>2023-24</t>
        </is>
      </c>
      <c r="F4560" t="inlineStr">
        <is>
          <t>Colza</t>
        </is>
      </c>
      <c r="G4560" t="inlineStr"/>
      <c r="H4560" t="inlineStr"/>
      <c r="I4560" t="inlineStr"/>
      <c r="J4560" t="inlineStr"/>
      <c r="K4560" t="inlineStr"/>
      <c r="L4560" t="inlineStr"/>
      <c r="M4560" t="inlineStr"/>
      <c r="N4560" t="inlineStr"/>
      <c r="O4560" t="n">
        <v>0</v>
      </c>
      <c r="P4560" t="inlineStr"/>
      <c r="Q4560" t="inlineStr"/>
    </row>
    <row r="4561" ht="15" customHeight="1" s="1003">
      <c r="A4561" s="1019" t="inlineStr">
        <is>
          <t>Huile d'olive</t>
        </is>
      </c>
      <c r="B4561" t="inlineStr">
        <is>
          <t>Vente directe et autoconsommation</t>
        </is>
      </c>
      <c r="C4561" t="inlineStr">
        <is>
          <t>kt</t>
        </is>
      </c>
      <c r="D4561" t="inlineStr">
        <is>
          <t>France</t>
        </is>
      </c>
      <c r="E4561" t="inlineStr">
        <is>
          <t>2023-24</t>
        </is>
      </c>
      <c r="F4561" t="inlineStr">
        <is>
          <t>Colza</t>
        </is>
      </c>
      <c r="G4561" t="inlineStr"/>
      <c r="H4561" t="inlineStr"/>
      <c r="I4561" t="inlineStr"/>
      <c r="J4561" t="inlineStr"/>
      <c r="K4561" t="inlineStr"/>
      <c r="L4561" t="inlineStr"/>
      <c r="M4561" t="inlineStr"/>
      <c r="N4561" t="inlineStr"/>
      <c r="O4561" t="n">
        <v>0</v>
      </c>
      <c r="P4561" t="n">
        <v>0</v>
      </c>
      <c r="Q4561" t="n">
        <v>500000000</v>
      </c>
    </row>
    <row r="4562" ht="15" customHeight="1" s="1003">
      <c r="A4562" s="1019" t="inlineStr">
        <is>
          <t>Huile d'olive</t>
        </is>
      </c>
      <c r="B4562" t="inlineStr">
        <is>
          <t>Circuits spécialisés</t>
        </is>
      </c>
      <c r="C4562" t="inlineStr">
        <is>
          <t>kt</t>
        </is>
      </c>
      <c r="D4562" t="inlineStr">
        <is>
          <t>France</t>
        </is>
      </c>
      <c r="E4562" t="inlineStr">
        <is>
          <t>2023-24</t>
        </is>
      </c>
      <c r="F4562" t="inlineStr">
        <is>
          <t>Colza</t>
        </is>
      </c>
      <c r="G4562" t="inlineStr"/>
      <c r="H4562" t="inlineStr"/>
      <c r="I4562" t="inlineStr"/>
      <c r="J4562" t="inlineStr"/>
      <c r="K4562" t="inlineStr"/>
      <c r="L4562" t="inlineStr"/>
      <c r="M4562" t="inlineStr"/>
      <c r="N4562" t="inlineStr"/>
      <c r="O4562" t="n">
        <v>0</v>
      </c>
      <c r="P4562" t="n">
        <v>0</v>
      </c>
      <c r="Q4562" t="n">
        <v>500000000</v>
      </c>
    </row>
    <row r="4563" ht="15" customHeight="1" s="1003">
      <c r="A4563" s="1019" t="inlineStr">
        <is>
          <t>Huile d'olive</t>
        </is>
      </c>
      <c r="B4563" t="inlineStr">
        <is>
          <t>RHD</t>
        </is>
      </c>
      <c r="C4563" t="inlineStr">
        <is>
          <t>kt</t>
        </is>
      </c>
      <c r="D4563" t="inlineStr">
        <is>
          <t>France</t>
        </is>
      </c>
      <c r="E4563" t="inlineStr">
        <is>
          <t>2023-24</t>
        </is>
      </c>
      <c r="F4563" t="inlineStr">
        <is>
          <t>Colza</t>
        </is>
      </c>
      <c r="G4563" t="inlineStr"/>
      <c r="H4563" t="inlineStr"/>
      <c r="I4563" t="inlineStr"/>
      <c r="J4563" t="inlineStr"/>
      <c r="K4563" t="inlineStr"/>
      <c r="L4563" t="inlineStr"/>
      <c r="M4563" t="inlineStr"/>
      <c r="N4563" t="inlineStr"/>
      <c r="O4563" t="n">
        <v>0</v>
      </c>
      <c r="P4563" t="n">
        <v>0</v>
      </c>
      <c r="Q4563" t="n">
        <v>500000000</v>
      </c>
    </row>
    <row r="4564" ht="15" customHeight="1" s="1003">
      <c r="A4564" s="1019" t="inlineStr">
        <is>
          <t>Huile d'olive</t>
        </is>
      </c>
      <c r="B4564" t="inlineStr">
        <is>
          <t>Autres IAA</t>
        </is>
      </c>
      <c r="C4564" t="inlineStr">
        <is>
          <t>kt</t>
        </is>
      </c>
      <c r="D4564" t="inlineStr">
        <is>
          <t>France</t>
        </is>
      </c>
      <c r="E4564" t="inlineStr">
        <is>
          <t>2023-24</t>
        </is>
      </c>
      <c r="F4564" t="inlineStr">
        <is>
          <t>Colza</t>
        </is>
      </c>
      <c r="G4564" t="inlineStr"/>
      <c r="H4564" t="inlineStr"/>
      <c r="I4564" t="inlineStr"/>
      <c r="J4564" t="inlineStr"/>
      <c r="K4564" t="inlineStr"/>
      <c r="L4564" t="inlineStr"/>
      <c r="M4564" t="inlineStr"/>
      <c r="N4564" t="inlineStr"/>
      <c r="O4564" t="n">
        <v>0</v>
      </c>
      <c r="P4564" t="n">
        <v>0</v>
      </c>
      <c r="Q4564" t="n">
        <v>500000000</v>
      </c>
    </row>
    <row r="4565" ht="15" customHeight="1" s="1003">
      <c r="A4565" s="1019" t="inlineStr">
        <is>
          <t>Huile d'olive</t>
        </is>
      </c>
      <c r="B4565" t="inlineStr">
        <is>
          <t>Alimentation humaine</t>
        </is>
      </c>
      <c r="C4565" t="inlineStr">
        <is>
          <t>kt</t>
        </is>
      </c>
      <c r="D4565" t="inlineStr">
        <is>
          <t>France</t>
        </is>
      </c>
      <c r="E4565" t="inlineStr">
        <is>
          <t>2023-24</t>
        </is>
      </c>
      <c r="F4565" t="inlineStr">
        <is>
          <t>Colza</t>
        </is>
      </c>
      <c r="G4565" t="inlineStr"/>
      <c r="H4565" t="inlineStr"/>
      <c r="I4565" t="inlineStr"/>
      <c r="J4565" t="inlineStr"/>
      <c r="K4565" t="inlineStr"/>
      <c r="L4565" t="inlineStr"/>
      <c r="M4565" t="inlineStr"/>
      <c r="N4565" t="inlineStr"/>
      <c r="O4565" t="n">
        <v>0</v>
      </c>
      <c r="P4565" t="n">
        <v>0</v>
      </c>
      <c r="Q4565" t="n">
        <v>500000000</v>
      </c>
    </row>
    <row r="4566" ht="15" customHeight="1" s="1003">
      <c r="A4566" s="1019" t="inlineStr">
        <is>
          <t>Huile d'olive</t>
        </is>
      </c>
      <c r="B4566" t="inlineStr">
        <is>
          <t>Ménages</t>
        </is>
      </c>
      <c r="C4566" t="inlineStr">
        <is>
          <t>kt</t>
        </is>
      </c>
      <c r="D4566" t="inlineStr">
        <is>
          <t>France</t>
        </is>
      </c>
      <c r="E4566" t="inlineStr">
        <is>
          <t>2023-24</t>
        </is>
      </c>
      <c r="F4566" t="inlineStr">
        <is>
          <t>Colza</t>
        </is>
      </c>
      <c r="G4566" t="inlineStr"/>
      <c r="H4566" t="inlineStr"/>
      <c r="I4566" t="inlineStr"/>
      <c r="J4566" t="inlineStr"/>
      <c r="K4566" t="inlineStr"/>
      <c r="L4566" t="inlineStr"/>
      <c r="M4566" t="inlineStr"/>
      <c r="N4566" t="inlineStr"/>
      <c r="O4566" t="n">
        <v>0</v>
      </c>
      <c r="P4566" t="n">
        <v>0</v>
      </c>
      <c r="Q4566" t="n">
        <v>500000000</v>
      </c>
    </row>
    <row r="4567" ht="15" customHeight="1" s="1003">
      <c r="A4567" s="1019" t="inlineStr">
        <is>
          <t>Huile d'olive</t>
        </is>
      </c>
      <c r="B4567" t="inlineStr">
        <is>
          <t>Usages alimentaires</t>
        </is>
      </c>
      <c r="C4567" t="inlineStr">
        <is>
          <t>kt</t>
        </is>
      </c>
      <c r="D4567" t="inlineStr">
        <is>
          <t>France</t>
        </is>
      </c>
      <c r="E4567" t="inlineStr">
        <is>
          <t>2023-24</t>
        </is>
      </c>
      <c r="F4567" t="inlineStr">
        <is>
          <t>Colza</t>
        </is>
      </c>
      <c r="G4567" t="inlineStr"/>
      <c r="H4567" t="inlineStr"/>
      <c r="I4567" t="inlineStr"/>
      <c r="J4567" t="inlineStr"/>
      <c r="K4567" t="inlineStr"/>
      <c r="L4567" t="inlineStr"/>
      <c r="M4567" t="inlineStr"/>
      <c r="N4567" t="inlineStr"/>
      <c r="O4567" t="n">
        <v>0</v>
      </c>
      <c r="P4567" t="n">
        <v>0</v>
      </c>
      <c r="Q4567" t="n">
        <v>500000000</v>
      </c>
    </row>
    <row r="4568" ht="15" customHeight="1" s="1003">
      <c r="A4568" s="1019" t="inlineStr">
        <is>
          <t>Huile d'olive</t>
        </is>
      </c>
      <c r="B4568" t="inlineStr">
        <is>
          <t>Débouchés</t>
        </is>
      </c>
      <c r="C4568" t="inlineStr">
        <is>
          <t>kt</t>
        </is>
      </c>
      <c r="D4568" t="inlineStr">
        <is>
          <t>France</t>
        </is>
      </c>
      <c r="E4568" t="inlineStr">
        <is>
          <t>2023-24</t>
        </is>
      </c>
      <c r="F4568" t="inlineStr">
        <is>
          <t>Colza</t>
        </is>
      </c>
      <c r="G4568" t="inlineStr"/>
      <c r="H4568" t="inlineStr"/>
      <c r="I4568" t="inlineStr"/>
      <c r="J4568" t="inlineStr"/>
      <c r="K4568" t="inlineStr"/>
      <c r="L4568" t="inlineStr"/>
      <c r="M4568" t="inlineStr"/>
      <c r="N4568" t="inlineStr"/>
      <c r="O4568" t="n">
        <v>0</v>
      </c>
      <c r="P4568" t="n">
        <v>0</v>
      </c>
      <c r="Q4568" t="n">
        <v>500000000</v>
      </c>
    </row>
    <row r="4569" ht="15" customHeight="1" s="1003">
      <c r="A4569" s="1019" t="inlineStr">
        <is>
          <t>Huile d'olive</t>
        </is>
      </c>
      <c r="B4569" t="inlineStr">
        <is>
          <t>Export</t>
        </is>
      </c>
      <c r="C4569" t="inlineStr">
        <is>
          <t>kt</t>
        </is>
      </c>
      <c r="D4569" t="inlineStr">
        <is>
          <t>France</t>
        </is>
      </c>
      <c r="E4569" t="inlineStr">
        <is>
          <t>2023-24</t>
        </is>
      </c>
      <c r="F4569" t="inlineStr">
        <is>
          <t>Colza</t>
        </is>
      </c>
      <c r="G4569" t="inlineStr"/>
      <c r="H4569" t="inlineStr"/>
      <c r="I4569" t="inlineStr"/>
      <c r="J4569" t="inlineStr"/>
      <c r="K4569" t="inlineStr"/>
      <c r="L4569" t="inlineStr"/>
      <c r="M4569" t="inlineStr"/>
      <c r="N4569" t="inlineStr"/>
      <c r="O4569" t="n">
        <v>0</v>
      </c>
      <c r="P4569" t="n">
        <v>0</v>
      </c>
      <c r="Q4569" t="n">
        <v>500000000</v>
      </c>
    </row>
    <row r="4570" ht="15" customHeight="1" s="1003">
      <c r="A4570" s="1019" t="inlineStr">
        <is>
          <t>Huile d'olive</t>
        </is>
      </c>
      <c r="B4570" t="inlineStr">
        <is>
          <t>GMS</t>
        </is>
      </c>
      <c r="C4570" t="inlineStr">
        <is>
          <t>kt</t>
        </is>
      </c>
      <c r="D4570" t="inlineStr">
        <is>
          <t>France</t>
        </is>
      </c>
      <c r="E4570" t="inlineStr">
        <is>
          <t>2023-24</t>
        </is>
      </c>
      <c r="F4570" t="inlineStr">
        <is>
          <t>Colza</t>
        </is>
      </c>
      <c r="G4570" t="inlineStr"/>
      <c r="H4570" t="inlineStr"/>
      <c r="I4570" t="inlineStr"/>
      <c r="J4570" t="inlineStr"/>
      <c r="K4570" t="inlineStr"/>
      <c r="L4570" t="inlineStr"/>
      <c r="M4570" t="inlineStr"/>
      <c r="N4570" t="inlineStr"/>
      <c r="O4570" t="n">
        <v>0</v>
      </c>
      <c r="P4570" t="n">
        <v>0</v>
      </c>
      <c r="Q4570" t="n">
        <v>500000000</v>
      </c>
    </row>
    <row r="4571" ht="15" customHeight="1" s="1003">
      <c r="A4571" s="1019" t="inlineStr">
        <is>
          <t>Huile d'olive</t>
        </is>
      </c>
      <c r="B4571" t="inlineStr">
        <is>
          <t>Circuits généralistes</t>
        </is>
      </c>
      <c r="C4571" t="inlineStr">
        <is>
          <t>kt</t>
        </is>
      </c>
      <c r="D4571" t="inlineStr">
        <is>
          <t>France</t>
        </is>
      </c>
      <c r="E4571" t="inlineStr">
        <is>
          <t>2023-24</t>
        </is>
      </c>
      <c r="F4571" t="inlineStr">
        <is>
          <t>Colza</t>
        </is>
      </c>
      <c r="G4571" t="inlineStr"/>
      <c r="H4571" t="inlineStr"/>
      <c r="I4571" t="inlineStr"/>
      <c r="J4571" t="inlineStr"/>
      <c r="K4571" t="inlineStr"/>
      <c r="L4571" t="inlineStr"/>
      <c r="M4571" t="inlineStr"/>
      <c r="N4571" t="inlineStr"/>
      <c r="O4571" t="n">
        <v>0</v>
      </c>
      <c r="P4571" t="n">
        <v>0</v>
      </c>
      <c r="Q4571" t="n">
        <v>500000000</v>
      </c>
    </row>
    <row r="4572" ht="15" customHeight="1" s="1003">
      <c r="A4572" s="1019" t="inlineStr">
        <is>
          <t>Huile d'olive</t>
        </is>
      </c>
      <c r="B4572" t="inlineStr">
        <is>
          <t>Ecart statistique</t>
        </is>
      </c>
      <c r="C4572" t="inlineStr">
        <is>
          <t>kt</t>
        </is>
      </c>
      <c r="D4572" t="inlineStr">
        <is>
          <t>France</t>
        </is>
      </c>
      <c r="E4572" t="inlineStr">
        <is>
          <t>2023-24</t>
        </is>
      </c>
      <c r="F4572" t="inlineStr">
        <is>
          <t>Colza</t>
        </is>
      </c>
      <c r="G4572" t="inlineStr"/>
      <c r="H4572" t="inlineStr"/>
      <c r="I4572" t="inlineStr"/>
      <c r="J4572" t="inlineStr"/>
      <c r="K4572" t="inlineStr"/>
      <c r="L4572" t="inlineStr"/>
      <c r="M4572" t="inlineStr"/>
      <c r="N4572" t="inlineStr"/>
      <c r="O4572" t="n">
        <v>0</v>
      </c>
      <c r="P4572" t="n">
        <v>0</v>
      </c>
      <c r="Q4572" t="n">
        <v>500000000</v>
      </c>
    </row>
    <row r="4573" ht="15" customHeight="1" s="1003">
      <c r="A4573" s="1019" t="inlineStr">
        <is>
          <t>Grignons d'olive</t>
        </is>
      </c>
      <c r="B4573" t="inlineStr">
        <is>
          <t>Alimentation animale</t>
        </is>
      </c>
      <c r="C4573" t="inlineStr">
        <is>
          <t>kt</t>
        </is>
      </c>
      <c r="D4573" t="inlineStr">
        <is>
          <t>France</t>
        </is>
      </c>
      <c r="E4573" t="inlineStr">
        <is>
          <t>2023-24</t>
        </is>
      </c>
      <c r="F4573" t="inlineStr">
        <is>
          <t>Colza</t>
        </is>
      </c>
      <c r="G4573" t="inlineStr"/>
      <c r="H4573" t="inlineStr"/>
      <c r="I4573" t="inlineStr"/>
      <c r="J4573" t="inlineStr">
        <is>
          <t>Les grignons d'olive sont valorisés en alimentation animale</t>
        </is>
      </c>
      <c r="K4573" t="inlineStr"/>
      <c r="L4573" t="inlineStr">
        <is>
          <t>Consommation de grignons d'olive en alimentation animale</t>
        </is>
      </c>
      <c r="M4573" t="inlineStr"/>
      <c r="N4573" t="inlineStr"/>
      <c r="O4573" t="n">
        <v>0</v>
      </c>
      <c r="P4573" t="n">
        <v>0</v>
      </c>
      <c r="Q4573" t="n">
        <v>500000000</v>
      </c>
    </row>
    <row r="4574" ht="15" customHeight="1" s="1003">
      <c r="A4574" s="1019" t="inlineStr">
        <is>
          <t>Grignons d'olive</t>
        </is>
      </c>
      <c r="B4574" t="inlineStr">
        <is>
          <t>Usages alimentaires</t>
        </is>
      </c>
      <c r="C4574" t="inlineStr">
        <is>
          <t>kt</t>
        </is>
      </c>
      <c r="D4574" t="inlineStr">
        <is>
          <t>France</t>
        </is>
      </c>
      <c r="E4574" t="inlineStr">
        <is>
          <t>2023-24</t>
        </is>
      </c>
      <c r="F4574" t="inlineStr">
        <is>
          <t>Colza</t>
        </is>
      </c>
      <c r="G4574" t="inlineStr"/>
      <c r="H4574" t="inlineStr"/>
      <c r="I4574" t="inlineStr"/>
      <c r="J4574" t="inlineStr"/>
      <c r="K4574" t="inlineStr"/>
      <c r="L4574" t="inlineStr"/>
      <c r="M4574" t="inlineStr"/>
      <c r="N4574" t="inlineStr"/>
      <c r="O4574" t="n">
        <v>0</v>
      </c>
      <c r="P4574" t="n">
        <v>0</v>
      </c>
      <c r="Q4574" t="n">
        <v>500000000</v>
      </c>
    </row>
    <row r="4575" ht="15" customHeight="1" s="1003">
      <c r="A4575" s="1019" t="inlineStr">
        <is>
          <t>Grignons d'olive</t>
        </is>
      </c>
      <c r="B4575" t="inlineStr">
        <is>
          <t>Débouchés</t>
        </is>
      </c>
      <c r="C4575" t="inlineStr">
        <is>
          <t>kt</t>
        </is>
      </c>
      <c r="D4575" t="inlineStr">
        <is>
          <t>France</t>
        </is>
      </c>
      <c r="E4575" t="inlineStr">
        <is>
          <t>2023-24</t>
        </is>
      </c>
      <c r="F4575" t="inlineStr">
        <is>
          <t>Colza</t>
        </is>
      </c>
      <c r="G4575" t="inlineStr"/>
      <c r="H4575" t="inlineStr"/>
      <c r="I4575" t="inlineStr"/>
      <c r="J4575" t="inlineStr"/>
      <c r="K4575" t="inlineStr"/>
      <c r="L4575" t="inlineStr"/>
      <c r="M4575" t="inlineStr"/>
      <c r="N4575" t="inlineStr"/>
      <c r="O4575" t="n">
        <v>0</v>
      </c>
      <c r="P4575" t="n">
        <v>0</v>
      </c>
      <c r="Q4575" t="n">
        <v>500000000</v>
      </c>
    </row>
    <row r="4576" ht="15" customHeight="1" s="1003">
      <c r="A4576" s="1019" t="inlineStr">
        <is>
          <t>Grignons d'olive</t>
        </is>
      </c>
      <c r="B4576" t="inlineStr">
        <is>
          <t>FAB</t>
        </is>
      </c>
      <c r="C4576" t="inlineStr">
        <is>
          <t>kt</t>
        </is>
      </c>
      <c r="D4576" t="inlineStr">
        <is>
          <t>France</t>
        </is>
      </c>
      <c r="E4576" t="inlineStr">
        <is>
          <t>2023-24</t>
        </is>
      </c>
      <c r="F4576" t="inlineStr">
        <is>
          <t>Colza</t>
        </is>
      </c>
      <c r="G4576" t="inlineStr"/>
      <c r="H4576" t="inlineStr"/>
      <c r="I4576" t="inlineStr"/>
      <c r="J4576" t="inlineStr"/>
      <c r="K4576" t="inlineStr"/>
      <c r="L4576" t="inlineStr"/>
      <c r="M4576" t="inlineStr"/>
      <c r="N4576" t="inlineStr"/>
      <c r="O4576" t="n">
        <v>0</v>
      </c>
      <c r="P4576" t="n">
        <v>0</v>
      </c>
      <c r="Q4576" t="n">
        <v>500000000</v>
      </c>
    </row>
    <row r="4577" ht="15" customHeight="1" s="1003">
      <c r="A4577" s="1019" t="inlineStr">
        <is>
          <t>Grignons d'olive</t>
        </is>
      </c>
      <c r="B4577" t="inlineStr">
        <is>
          <t>FAF</t>
        </is>
      </c>
      <c r="C4577" t="inlineStr">
        <is>
          <t>kt</t>
        </is>
      </c>
      <c r="D4577" t="inlineStr">
        <is>
          <t>France</t>
        </is>
      </c>
      <c r="E4577" t="inlineStr">
        <is>
          <t>2023-24</t>
        </is>
      </c>
      <c r="F4577" t="inlineStr">
        <is>
          <t>Colza</t>
        </is>
      </c>
      <c r="G4577" t="inlineStr"/>
      <c r="H4577" t="inlineStr"/>
      <c r="I4577" t="inlineStr"/>
      <c r="J4577" t="inlineStr"/>
      <c r="K4577" t="inlineStr"/>
      <c r="L4577" t="inlineStr"/>
      <c r="M4577" t="inlineStr"/>
      <c r="N4577" t="inlineStr"/>
      <c r="O4577" t="n">
        <v>0</v>
      </c>
      <c r="P4577" t="n">
        <v>0</v>
      </c>
      <c r="Q4577" t="n">
        <v>500000000</v>
      </c>
    </row>
    <row r="4578" ht="15" customHeight="1" s="1003">
      <c r="A4578" s="1019" t="inlineStr">
        <is>
          <t>Grignons d'olive</t>
        </is>
      </c>
      <c r="B4578" t="inlineStr">
        <is>
          <t>Direct élevage</t>
        </is>
      </c>
      <c r="C4578" t="inlineStr">
        <is>
          <t>kt</t>
        </is>
      </c>
      <c r="D4578" t="inlineStr">
        <is>
          <t>France</t>
        </is>
      </c>
      <c r="E4578" t="inlineStr">
        <is>
          <t>2023-24</t>
        </is>
      </c>
      <c r="F4578" t="inlineStr">
        <is>
          <t>Colza</t>
        </is>
      </c>
      <c r="G4578" t="inlineStr"/>
      <c r="H4578" t="inlineStr"/>
      <c r="I4578" t="inlineStr"/>
      <c r="J4578" t="inlineStr"/>
      <c r="K4578" t="inlineStr"/>
      <c r="L4578" t="inlineStr"/>
      <c r="M4578" t="inlineStr"/>
      <c r="N4578" t="inlineStr"/>
      <c r="O4578" t="n">
        <v>0</v>
      </c>
      <c r="P4578" t="n">
        <v>0</v>
      </c>
      <c r="Q4578" t="n">
        <v>500000000</v>
      </c>
    </row>
    <row r="4579" ht="15" customHeight="1" s="1003">
      <c r="A4579" s="1019" t="inlineStr">
        <is>
          <t>Grignons d'olive</t>
        </is>
      </c>
      <c r="B4579" t="inlineStr">
        <is>
          <t>Petfood</t>
        </is>
      </c>
      <c r="C4579" t="inlineStr">
        <is>
          <t>kt</t>
        </is>
      </c>
      <c r="D4579" t="inlineStr">
        <is>
          <t>France</t>
        </is>
      </c>
      <c r="E4579" t="inlineStr">
        <is>
          <t>2023-24</t>
        </is>
      </c>
      <c r="F4579" t="inlineStr">
        <is>
          <t>Colza</t>
        </is>
      </c>
      <c r="G4579" t="inlineStr"/>
      <c r="H4579" t="inlineStr"/>
      <c r="I4579" t="inlineStr"/>
      <c r="J4579" t="inlineStr"/>
      <c r="K4579" t="inlineStr"/>
      <c r="L4579" t="inlineStr"/>
      <c r="M4579" t="inlineStr"/>
      <c r="N4579" t="inlineStr"/>
      <c r="O4579" t="n">
        <v>0</v>
      </c>
      <c r="P4579" t="n">
        <v>0</v>
      </c>
      <c r="Q4579" t="n">
        <v>500000000</v>
      </c>
    </row>
    <row r="4580" ht="15" customHeight="1" s="1003">
      <c r="A4580" s="1019" t="inlineStr">
        <is>
          <t>Grignons d'olive</t>
        </is>
      </c>
      <c r="B4580" t="inlineStr">
        <is>
          <t>Alimentation animale rente</t>
        </is>
      </c>
      <c r="C4580" t="inlineStr">
        <is>
          <t>kt</t>
        </is>
      </c>
      <c r="D4580" t="inlineStr">
        <is>
          <t>France</t>
        </is>
      </c>
      <c r="E4580" t="inlineStr">
        <is>
          <t>2023-24</t>
        </is>
      </c>
      <c r="F4580" t="inlineStr">
        <is>
          <t>Colza</t>
        </is>
      </c>
      <c r="G4580" t="inlineStr"/>
      <c r="H4580" t="inlineStr"/>
      <c r="I4580" t="inlineStr"/>
      <c r="J4580" t="inlineStr"/>
      <c r="K4580" t="inlineStr"/>
      <c r="L4580" t="inlineStr"/>
      <c r="M4580" t="inlineStr"/>
      <c r="N4580" t="inlineStr"/>
      <c r="O4580" t="n">
        <v>0</v>
      </c>
      <c r="P4580" t="n">
        <v>0</v>
      </c>
      <c r="Q4580" t="n">
        <v>500000000</v>
      </c>
    </row>
    <row r="4581" ht="15" customHeight="1" s="1003">
      <c r="A4581" s="1019" t="inlineStr">
        <is>
          <t>Grignons d'olive</t>
        </is>
      </c>
      <c r="B4581" t="inlineStr">
        <is>
          <t>Hors FAB</t>
        </is>
      </c>
      <c r="C4581" t="inlineStr">
        <is>
          <t>kt</t>
        </is>
      </c>
      <c r="D4581" t="inlineStr">
        <is>
          <t>France</t>
        </is>
      </c>
      <c r="E4581" t="inlineStr">
        <is>
          <t>2023-24</t>
        </is>
      </c>
      <c r="F4581" t="inlineStr">
        <is>
          <t>Colza</t>
        </is>
      </c>
      <c r="G4581" t="inlineStr"/>
      <c r="H4581" t="inlineStr"/>
      <c r="I4581" t="inlineStr"/>
      <c r="J4581" t="inlineStr"/>
      <c r="K4581" t="inlineStr"/>
      <c r="L4581" t="inlineStr"/>
      <c r="M4581" t="inlineStr"/>
      <c r="N4581" t="inlineStr"/>
      <c r="O4581" t="n">
        <v>0</v>
      </c>
      <c r="P4581" t="n">
        <v>0</v>
      </c>
      <c r="Q4581" t="n">
        <v>500000000</v>
      </c>
    </row>
    <row r="4582" ht="15" customHeight="1" s="1003">
      <c r="A4582" s="1019" t="inlineStr">
        <is>
          <t>Grignons d'olive</t>
        </is>
      </c>
      <c r="B4582" t="inlineStr">
        <is>
          <t>Export</t>
        </is>
      </c>
      <c r="C4582" t="inlineStr">
        <is>
          <t>kt</t>
        </is>
      </c>
      <c r="D4582" t="inlineStr">
        <is>
          <t>France</t>
        </is>
      </c>
      <c r="E4582" t="inlineStr">
        <is>
          <t>2023-24</t>
        </is>
      </c>
      <c r="F4582" t="inlineStr">
        <is>
          <t>Colza</t>
        </is>
      </c>
      <c r="G4582" t="inlineStr"/>
      <c r="H4582" t="inlineStr"/>
      <c r="I4582" t="inlineStr"/>
      <c r="J4582" t="inlineStr"/>
      <c r="K4582" t="inlineStr"/>
      <c r="L4582" t="inlineStr"/>
      <c r="M4582" t="inlineStr"/>
      <c r="N4582" t="inlineStr"/>
      <c r="O4582" t="n">
        <v>0</v>
      </c>
      <c r="P4582" t="n">
        <v>0</v>
      </c>
      <c r="Q4582" t="n">
        <v>500000000</v>
      </c>
    </row>
    <row r="4583" ht="15" customHeight="1" s="1003">
      <c r="A4583" s="1019" t="inlineStr">
        <is>
          <t>Olives de table</t>
        </is>
      </c>
      <c r="B4583" t="inlineStr">
        <is>
          <t>Vente directe et autoconsommation</t>
        </is>
      </c>
      <c r="C4583" t="inlineStr">
        <is>
          <t>kt</t>
        </is>
      </c>
      <c r="D4583" t="inlineStr">
        <is>
          <t>France</t>
        </is>
      </c>
      <c r="E4583" t="inlineStr">
        <is>
          <t>2023-24</t>
        </is>
      </c>
      <c r="F4583" t="inlineStr">
        <is>
          <t>Colza</t>
        </is>
      </c>
      <c r="G4583" t="inlineStr"/>
      <c r="H4583" t="inlineStr"/>
      <c r="I4583" t="inlineStr"/>
      <c r="J4583" t="inlineStr"/>
      <c r="K4583" t="inlineStr"/>
      <c r="L4583" t="inlineStr"/>
      <c r="M4583" t="inlineStr"/>
      <c r="N4583" t="inlineStr"/>
      <c r="O4583" t="n">
        <v>0</v>
      </c>
      <c r="P4583" t="n">
        <v>0</v>
      </c>
      <c r="Q4583" t="n">
        <v>500000000</v>
      </c>
    </row>
    <row r="4584" ht="15" customHeight="1" s="1003">
      <c r="A4584" s="1019" t="inlineStr">
        <is>
          <t>Olives de table</t>
        </is>
      </c>
      <c r="B4584" t="inlineStr">
        <is>
          <t>Circuits spécialisés</t>
        </is>
      </c>
      <c r="C4584" t="inlineStr">
        <is>
          <t>kt</t>
        </is>
      </c>
      <c r="D4584" t="inlineStr">
        <is>
          <t>France</t>
        </is>
      </c>
      <c r="E4584" t="inlineStr">
        <is>
          <t>2023-24</t>
        </is>
      </c>
      <c r="F4584" t="inlineStr">
        <is>
          <t>Colza</t>
        </is>
      </c>
      <c r="G4584" t="inlineStr"/>
      <c r="H4584" t="inlineStr"/>
      <c r="I4584" t="inlineStr"/>
      <c r="J4584" t="inlineStr"/>
      <c r="K4584" t="inlineStr"/>
      <c r="L4584" t="inlineStr"/>
      <c r="M4584" t="inlineStr"/>
      <c r="N4584" t="inlineStr"/>
      <c r="O4584" t="n">
        <v>0</v>
      </c>
      <c r="P4584" t="n">
        <v>0</v>
      </c>
      <c r="Q4584" t="n">
        <v>500000000</v>
      </c>
    </row>
    <row r="4585" ht="15" customHeight="1" s="1003">
      <c r="A4585" s="1019" t="inlineStr">
        <is>
          <t>Olives de table</t>
        </is>
      </c>
      <c r="B4585" t="inlineStr">
        <is>
          <t>RHD</t>
        </is>
      </c>
      <c r="C4585" t="inlineStr">
        <is>
          <t>kt</t>
        </is>
      </c>
      <c r="D4585" t="inlineStr">
        <is>
          <t>France</t>
        </is>
      </c>
      <c r="E4585" t="inlineStr">
        <is>
          <t>2023-24</t>
        </is>
      </c>
      <c r="F4585" t="inlineStr">
        <is>
          <t>Colza</t>
        </is>
      </c>
      <c r="G4585" t="inlineStr"/>
      <c r="H4585" t="inlineStr"/>
      <c r="I4585" t="inlineStr"/>
      <c r="J4585" t="inlineStr"/>
      <c r="K4585" t="inlineStr"/>
      <c r="L4585" t="inlineStr"/>
      <c r="M4585" t="inlineStr"/>
      <c r="N4585" t="inlineStr"/>
      <c r="O4585" t="n">
        <v>0</v>
      </c>
      <c r="P4585" t="n">
        <v>0</v>
      </c>
      <c r="Q4585" t="n">
        <v>500000000</v>
      </c>
    </row>
    <row r="4586" ht="15" customHeight="1" s="1003">
      <c r="A4586" s="1019" t="inlineStr">
        <is>
          <t>Olives de table</t>
        </is>
      </c>
      <c r="B4586" t="inlineStr">
        <is>
          <t>Autres IAA</t>
        </is>
      </c>
      <c r="C4586" t="inlineStr">
        <is>
          <t>kt</t>
        </is>
      </c>
      <c r="D4586" t="inlineStr">
        <is>
          <t>France</t>
        </is>
      </c>
      <c r="E4586" t="inlineStr">
        <is>
          <t>2023-24</t>
        </is>
      </c>
      <c r="F4586" t="inlineStr">
        <is>
          <t>Colza</t>
        </is>
      </c>
      <c r="G4586" t="inlineStr"/>
      <c r="H4586" t="inlineStr"/>
      <c r="I4586" t="inlineStr"/>
      <c r="J4586" t="inlineStr"/>
      <c r="K4586" t="inlineStr"/>
      <c r="L4586" t="inlineStr"/>
      <c r="M4586" t="inlineStr"/>
      <c r="N4586" t="inlineStr"/>
      <c r="O4586" t="n">
        <v>0</v>
      </c>
      <c r="P4586" t="n">
        <v>0</v>
      </c>
      <c r="Q4586" t="n">
        <v>500000000</v>
      </c>
    </row>
    <row r="4587" ht="15" customHeight="1" s="1003">
      <c r="A4587" s="1019" t="inlineStr">
        <is>
          <t>Olives de table</t>
        </is>
      </c>
      <c r="B4587" t="inlineStr">
        <is>
          <t>Alimentation humaine</t>
        </is>
      </c>
      <c r="C4587" t="inlineStr">
        <is>
          <t>kt</t>
        </is>
      </c>
      <c r="D4587" t="inlineStr">
        <is>
          <t>France</t>
        </is>
      </c>
      <c r="E4587" t="inlineStr">
        <is>
          <t>2023-24</t>
        </is>
      </c>
      <c r="F4587" t="inlineStr">
        <is>
          <t>Colza</t>
        </is>
      </c>
      <c r="G4587" t="inlineStr"/>
      <c r="H4587" t="inlineStr"/>
      <c r="I4587" t="inlineStr"/>
      <c r="J4587" t="inlineStr"/>
      <c r="K4587" t="inlineStr"/>
      <c r="L4587" t="inlineStr"/>
      <c r="M4587" t="inlineStr"/>
      <c r="N4587" t="inlineStr"/>
      <c r="O4587" t="n">
        <v>0</v>
      </c>
      <c r="P4587" t="n">
        <v>0</v>
      </c>
      <c r="Q4587" t="n">
        <v>500000000</v>
      </c>
    </row>
    <row r="4588" ht="15" customHeight="1" s="1003">
      <c r="A4588" s="1019" t="inlineStr">
        <is>
          <t>Olives de table</t>
        </is>
      </c>
      <c r="B4588" t="inlineStr">
        <is>
          <t>Ménages</t>
        </is>
      </c>
      <c r="C4588" t="inlineStr">
        <is>
          <t>kt</t>
        </is>
      </c>
      <c r="D4588" t="inlineStr">
        <is>
          <t>France</t>
        </is>
      </c>
      <c r="E4588" t="inlineStr">
        <is>
          <t>2023-24</t>
        </is>
      </c>
      <c r="F4588" t="inlineStr">
        <is>
          <t>Colza</t>
        </is>
      </c>
      <c r="G4588" t="inlineStr"/>
      <c r="H4588" t="inlineStr"/>
      <c r="I4588" t="inlineStr"/>
      <c r="J4588" t="inlineStr"/>
      <c r="K4588" t="inlineStr"/>
      <c r="L4588" t="inlineStr"/>
      <c r="M4588" t="inlineStr"/>
      <c r="N4588" t="inlineStr"/>
      <c r="O4588" t="n">
        <v>0</v>
      </c>
      <c r="P4588" t="n">
        <v>0</v>
      </c>
      <c r="Q4588" t="n">
        <v>500000000</v>
      </c>
    </row>
    <row r="4589" ht="15" customHeight="1" s="1003">
      <c r="A4589" s="1019" t="inlineStr">
        <is>
          <t>Olives de table</t>
        </is>
      </c>
      <c r="B4589" t="inlineStr">
        <is>
          <t>Usages alimentaires</t>
        </is>
      </c>
      <c r="C4589" t="inlineStr">
        <is>
          <t>kt</t>
        </is>
      </c>
      <c r="D4589" t="inlineStr">
        <is>
          <t>France</t>
        </is>
      </c>
      <c r="E4589" t="inlineStr">
        <is>
          <t>2023-24</t>
        </is>
      </c>
      <c r="F4589" t="inlineStr">
        <is>
          <t>Colza</t>
        </is>
      </c>
      <c r="G4589" t="inlineStr"/>
      <c r="H4589" t="inlineStr"/>
      <c r="I4589" t="inlineStr"/>
      <c r="J4589" t="inlineStr"/>
      <c r="K4589" t="inlineStr"/>
      <c r="L4589" t="inlineStr"/>
      <c r="M4589" t="inlineStr"/>
      <c r="N4589" t="inlineStr"/>
      <c r="O4589" t="n">
        <v>0</v>
      </c>
      <c r="P4589" t="n">
        <v>0</v>
      </c>
      <c r="Q4589" t="n">
        <v>500000000</v>
      </c>
    </row>
    <row r="4590" ht="15" customHeight="1" s="1003">
      <c r="A4590" s="1019" t="inlineStr">
        <is>
          <t>Olives de table</t>
        </is>
      </c>
      <c r="B4590" t="inlineStr">
        <is>
          <t>Débouchés</t>
        </is>
      </c>
      <c r="C4590" t="inlineStr">
        <is>
          <t>kt</t>
        </is>
      </c>
      <c r="D4590" t="inlineStr">
        <is>
          <t>France</t>
        </is>
      </c>
      <c r="E4590" t="inlineStr">
        <is>
          <t>2023-24</t>
        </is>
      </c>
      <c r="F4590" t="inlineStr">
        <is>
          <t>Colza</t>
        </is>
      </c>
      <c r="G4590" t="inlineStr"/>
      <c r="H4590" t="inlineStr"/>
      <c r="I4590" t="inlineStr"/>
      <c r="J4590" t="inlineStr"/>
      <c r="K4590" t="inlineStr"/>
      <c r="L4590" t="inlineStr"/>
      <c r="M4590" t="inlineStr"/>
      <c r="N4590" t="inlineStr"/>
      <c r="O4590" t="n">
        <v>0</v>
      </c>
      <c r="P4590" t="n">
        <v>0</v>
      </c>
      <c r="Q4590" t="n">
        <v>500000000</v>
      </c>
    </row>
    <row r="4591" ht="15" customHeight="1" s="1003">
      <c r="A4591" s="1019" t="inlineStr">
        <is>
          <t>Olives de table</t>
        </is>
      </c>
      <c r="B4591" t="inlineStr">
        <is>
          <t>Export</t>
        </is>
      </c>
      <c r="C4591" t="inlineStr">
        <is>
          <t>kt</t>
        </is>
      </c>
      <c r="D4591" t="inlineStr">
        <is>
          <t>France</t>
        </is>
      </c>
      <c r="E4591" t="inlineStr">
        <is>
          <t>2023-24</t>
        </is>
      </c>
      <c r="F4591" t="inlineStr">
        <is>
          <t>Colza</t>
        </is>
      </c>
      <c r="G4591" t="inlineStr"/>
      <c r="H4591" t="inlineStr"/>
      <c r="I4591" t="inlineStr"/>
      <c r="J4591" t="inlineStr"/>
      <c r="K4591" t="inlineStr"/>
      <c r="L4591" t="inlineStr"/>
      <c r="M4591" t="inlineStr"/>
      <c r="N4591" t="inlineStr"/>
      <c r="O4591" t="n">
        <v>0</v>
      </c>
      <c r="P4591" t="n">
        <v>0</v>
      </c>
      <c r="Q4591" t="n">
        <v>500000000</v>
      </c>
    </row>
    <row r="4592" ht="15" customHeight="1" s="1003">
      <c r="A4592" s="1019" t="inlineStr">
        <is>
          <t>Olives de table</t>
        </is>
      </c>
      <c r="B4592" t="inlineStr">
        <is>
          <t>GMS</t>
        </is>
      </c>
      <c r="C4592" t="inlineStr">
        <is>
          <t>kt</t>
        </is>
      </c>
      <c r="D4592" t="inlineStr">
        <is>
          <t>France</t>
        </is>
      </c>
      <c r="E4592" t="inlineStr">
        <is>
          <t>2023-24</t>
        </is>
      </c>
      <c r="F4592" t="inlineStr">
        <is>
          <t>Colza</t>
        </is>
      </c>
      <c r="G4592" t="inlineStr"/>
      <c r="H4592" t="inlineStr"/>
      <c r="I4592" t="inlineStr"/>
      <c r="J4592" t="inlineStr"/>
      <c r="K4592" t="inlineStr"/>
      <c r="L4592" t="inlineStr"/>
      <c r="M4592" t="inlineStr"/>
      <c r="N4592" t="inlineStr"/>
      <c r="O4592" t="n">
        <v>0</v>
      </c>
      <c r="P4592" t="n">
        <v>0</v>
      </c>
      <c r="Q4592" t="n">
        <v>500000000</v>
      </c>
    </row>
    <row r="4593" ht="15" customHeight="1" s="1003">
      <c r="A4593" s="1019" t="inlineStr">
        <is>
          <t>Olives de table</t>
        </is>
      </c>
      <c r="B4593" t="inlineStr">
        <is>
          <t>Circuits généralistes</t>
        </is>
      </c>
      <c r="C4593" t="inlineStr">
        <is>
          <t>kt</t>
        </is>
      </c>
      <c r="D4593" t="inlineStr">
        <is>
          <t>France</t>
        </is>
      </c>
      <c r="E4593" t="inlineStr">
        <is>
          <t>2023-24</t>
        </is>
      </c>
      <c r="F4593" t="inlineStr">
        <is>
          <t>Colza</t>
        </is>
      </c>
      <c r="G4593" t="inlineStr"/>
      <c r="H4593" t="inlineStr"/>
      <c r="I4593" t="inlineStr"/>
      <c r="J4593" t="inlineStr"/>
      <c r="K4593" t="inlineStr"/>
      <c r="L4593" t="inlineStr"/>
      <c r="M4593" t="inlineStr"/>
      <c r="N4593" t="inlineStr"/>
      <c r="O4593" t="n">
        <v>0</v>
      </c>
      <c r="P4593" t="n">
        <v>0</v>
      </c>
      <c r="Q4593" t="n">
        <v>500000000</v>
      </c>
    </row>
    <row r="4594" ht="15" customHeight="1" s="1003">
      <c r="A4594" s="1019" t="inlineStr">
        <is>
          <t>Olives de table</t>
        </is>
      </c>
      <c r="B4594" t="inlineStr">
        <is>
          <t>Ecart statistique</t>
        </is>
      </c>
      <c r="C4594" t="inlineStr">
        <is>
          <t>kt</t>
        </is>
      </c>
      <c r="D4594" t="inlineStr">
        <is>
          <t>France</t>
        </is>
      </c>
      <c r="E4594" t="inlineStr">
        <is>
          <t>2023-24</t>
        </is>
      </c>
      <c r="F4594" t="inlineStr">
        <is>
          <t>Colza</t>
        </is>
      </c>
      <c r="G4594" t="inlineStr"/>
      <c r="H4594" t="inlineStr"/>
      <c r="I4594" t="inlineStr"/>
      <c r="J4594" t="inlineStr"/>
      <c r="K4594" t="inlineStr"/>
      <c r="L4594" t="inlineStr"/>
      <c r="M4594" t="inlineStr"/>
      <c r="N4594" t="inlineStr"/>
      <c r="O4594" t="n">
        <v>0</v>
      </c>
      <c r="P4594" t="n">
        <v>0</v>
      </c>
      <c r="Q4594" t="n">
        <v>500000000</v>
      </c>
    </row>
    <row r="4595" ht="15" customHeight="1" s="1003">
      <c r="A4595" s="1019" t="inlineStr">
        <is>
          <t>Produits alimentaires</t>
        </is>
      </c>
      <c r="B4595" t="inlineStr">
        <is>
          <t>GMS</t>
        </is>
      </c>
      <c r="C4595" t="inlineStr">
        <is>
          <t>kt</t>
        </is>
      </c>
      <c r="D4595" t="inlineStr">
        <is>
          <t>France</t>
        </is>
      </c>
      <c r="E4595" t="inlineStr">
        <is>
          <t>2023-24</t>
        </is>
      </c>
      <c r="F4595" t="inlineStr">
        <is>
          <t>Colza</t>
        </is>
      </c>
      <c r="G4595" t="inlineStr"/>
      <c r="H4595" t="inlineStr"/>
      <c r="I4595" t="inlineStr"/>
      <c r="J4595" t="inlineStr"/>
      <c r="K4595" t="inlineStr"/>
      <c r="L4595" t="inlineStr"/>
      <c r="M4595" t="inlineStr"/>
      <c r="N4595" t="inlineStr"/>
      <c r="O4595" t="n">
        <v>0</v>
      </c>
      <c r="P4595" t="n">
        <v>0</v>
      </c>
      <c r="Q4595" t="n">
        <v>-0</v>
      </c>
    </row>
    <row r="4596" ht="15" customHeight="1" s="1003">
      <c r="A4596" s="1019" t="inlineStr">
        <is>
          <t>Produits alimentaires</t>
        </is>
      </c>
      <c r="B4596" t="inlineStr">
        <is>
          <t>Circuits spécialisés</t>
        </is>
      </c>
      <c r="C4596" t="inlineStr">
        <is>
          <t>kt</t>
        </is>
      </c>
      <c r="D4596" t="inlineStr">
        <is>
          <t>France</t>
        </is>
      </c>
      <c r="E4596" t="inlineStr">
        <is>
          <t>2023-24</t>
        </is>
      </c>
      <c r="F4596" t="inlineStr">
        <is>
          <t>Colza</t>
        </is>
      </c>
      <c r="G4596" t="inlineStr"/>
      <c r="H4596" t="inlineStr"/>
      <c r="I4596" t="inlineStr"/>
      <c r="J4596" t="inlineStr"/>
      <c r="K4596" t="inlineStr"/>
      <c r="L4596" t="inlineStr"/>
      <c r="M4596" t="inlineStr"/>
      <c r="N4596" t="inlineStr"/>
      <c r="O4596" t="n">
        <v>0</v>
      </c>
      <c r="P4596" t="n">
        <v>0</v>
      </c>
      <c r="Q4596" t="n">
        <v>-0</v>
      </c>
    </row>
    <row r="4597" ht="15" customHeight="1" s="1003">
      <c r="A4597" s="1019" t="inlineStr">
        <is>
          <t>Produits alimentaires</t>
        </is>
      </c>
      <c r="B4597" t="inlineStr">
        <is>
          <t>RHD</t>
        </is>
      </c>
      <c r="C4597" t="inlineStr">
        <is>
          <t>kt</t>
        </is>
      </c>
      <c r="D4597" t="inlineStr">
        <is>
          <t>France</t>
        </is>
      </c>
      <c r="E4597" t="inlineStr">
        <is>
          <t>2023-24</t>
        </is>
      </c>
      <c r="F4597" t="inlineStr">
        <is>
          <t>Colza</t>
        </is>
      </c>
      <c r="G4597" t="inlineStr"/>
      <c r="H4597" t="inlineStr"/>
      <c r="I4597" t="inlineStr"/>
      <c r="J4597" t="inlineStr"/>
      <c r="K4597" t="inlineStr"/>
      <c r="L4597" t="inlineStr"/>
      <c r="M4597" t="inlineStr"/>
      <c r="N4597" t="inlineStr"/>
      <c r="O4597" t="n">
        <v>0</v>
      </c>
      <c r="P4597" t="n">
        <v>0</v>
      </c>
      <c r="Q4597" t="n">
        <v>-0</v>
      </c>
    </row>
    <row r="4598" ht="15" customHeight="1" s="1003">
      <c r="A4598" s="1019" t="inlineStr">
        <is>
          <t>Produits alimentaires</t>
        </is>
      </c>
      <c r="B4598" t="inlineStr">
        <is>
          <t>Autres IAA</t>
        </is>
      </c>
      <c r="C4598" t="inlineStr">
        <is>
          <t>kt</t>
        </is>
      </c>
      <c r="D4598" t="inlineStr">
        <is>
          <t>France</t>
        </is>
      </c>
      <c r="E4598" t="inlineStr">
        <is>
          <t>2023-24</t>
        </is>
      </c>
      <c r="F4598" t="inlineStr">
        <is>
          <t>Colza</t>
        </is>
      </c>
      <c r="G4598" t="inlineStr"/>
      <c r="H4598" t="inlineStr"/>
      <c r="I4598" t="inlineStr"/>
      <c r="J4598" t="inlineStr"/>
      <c r="K4598" t="inlineStr"/>
      <c r="L4598" t="inlineStr"/>
      <c r="M4598" t="inlineStr"/>
      <c r="N4598" t="inlineStr"/>
      <c r="O4598" t="n">
        <v>0</v>
      </c>
      <c r="P4598" t="n">
        <v>0</v>
      </c>
      <c r="Q4598" t="n">
        <v>-0</v>
      </c>
    </row>
    <row r="4599" ht="15" customHeight="1" s="1003">
      <c r="A4599" s="1019" t="inlineStr">
        <is>
          <t>Produits alimentaires</t>
        </is>
      </c>
      <c r="B4599" t="inlineStr">
        <is>
          <t>Ménages</t>
        </is>
      </c>
      <c r="C4599" t="inlineStr">
        <is>
          <t>kt</t>
        </is>
      </c>
      <c r="D4599" t="inlineStr">
        <is>
          <t>France</t>
        </is>
      </c>
      <c r="E4599" t="inlineStr">
        <is>
          <t>2023-24</t>
        </is>
      </c>
      <c r="F4599" t="inlineStr">
        <is>
          <t>Colza</t>
        </is>
      </c>
      <c r="G4599" t="inlineStr"/>
      <c r="H4599" t="inlineStr"/>
      <c r="I4599" t="inlineStr"/>
      <c r="J4599" t="inlineStr"/>
      <c r="K4599" t="inlineStr"/>
      <c r="L4599" t="inlineStr"/>
      <c r="M4599" t="inlineStr"/>
      <c r="N4599" t="inlineStr"/>
      <c r="O4599" t="n">
        <v>0</v>
      </c>
      <c r="P4599" t="n">
        <v>0</v>
      </c>
      <c r="Q4599" t="n">
        <v>-0</v>
      </c>
    </row>
    <row r="4600" ht="15" customHeight="1" s="1003">
      <c r="A4600" s="1019" t="inlineStr">
        <is>
          <t>Produits alimentaires</t>
        </is>
      </c>
      <c r="B4600" t="inlineStr">
        <is>
          <t>Circuits généralistes</t>
        </is>
      </c>
      <c r="C4600" t="inlineStr">
        <is>
          <t>kt</t>
        </is>
      </c>
      <c r="D4600" t="inlineStr">
        <is>
          <t>France</t>
        </is>
      </c>
      <c r="E4600" t="inlineStr">
        <is>
          <t>2023-24</t>
        </is>
      </c>
      <c r="F4600" t="inlineStr">
        <is>
          <t>Colza</t>
        </is>
      </c>
      <c r="G4600" t="inlineStr"/>
      <c r="H4600" t="inlineStr"/>
      <c r="I4600" t="inlineStr"/>
      <c r="J4600" t="inlineStr"/>
      <c r="K4600" t="inlineStr"/>
      <c r="L4600" t="inlineStr"/>
      <c r="M4600" t="inlineStr"/>
      <c r="N4600" t="inlineStr"/>
      <c r="O4600" t="n">
        <v>0</v>
      </c>
      <c r="P4600" t="n">
        <v>0</v>
      </c>
      <c r="Q4600" t="n">
        <v>-0</v>
      </c>
    </row>
    <row r="4601" ht="15" customHeight="1" s="1003">
      <c r="A4601" s="1019" t="inlineStr">
        <is>
          <t>Produits alimentaires</t>
        </is>
      </c>
      <c r="B4601" t="inlineStr">
        <is>
          <t>Alimentation humaine</t>
        </is>
      </c>
      <c r="C4601" t="inlineStr">
        <is>
          <t>kt</t>
        </is>
      </c>
      <c r="D4601" t="inlineStr">
        <is>
          <t>France</t>
        </is>
      </c>
      <c r="E4601" t="inlineStr">
        <is>
          <t>2023-24</t>
        </is>
      </c>
      <c r="F4601" t="inlineStr">
        <is>
          <t>Colza</t>
        </is>
      </c>
      <c r="G4601" t="inlineStr"/>
      <c r="H4601" t="inlineStr"/>
      <c r="I4601" t="inlineStr"/>
      <c r="J4601" t="inlineStr"/>
      <c r="K4601" t="inlineStr"/>
      <c r="L4601" t="inlineStr"/>
      <c r="M4601" t="inlineStr"/>
      <c r="N4601" t="inlineStr"/>
      <c r="O4601" t="n">
        <v>0</v>
      </c>
      <c r="P4601" t="inlineStr"/>
      <c r="Q4601" t="inlineStr"/>
    </row>
    <row r="4602" ht="15" customHeight="1" s="1003">
      <c r="A4602" s="1019" t="inlineStr">
        <is>
          <t>Produits alimentaires</t>
        </is>
      </c>
      <c r="B4602" t="inlineStr">
        <is>
          <t>Usages alimentaires</t>
        </is>
      </c>
      <c r="C4602" t="inlineStr">
        <is>
          <t>kt</t>
        </is>
      </c>
      <c r="D4602" t="inlineStr">
        <is>
          <t>France</t>
        </is>
      </c>
      <c r="E4602" t="inlineStr">
        <is>
          <t>2023-24</t>
        </is>
      </c>
      <c r="F4602" t="inlineStr">
        <is>
          <t>Colza</t>
        </is>
      </c>
      <c r="G4602" t="inlineStr"/>
      <c r="H4602" t="inlineStr"/>
      <c r="I4602" t="inlineStr"/>
      <c r="J4602" t="inlineStr"/>
      <c r="K4602" t="inlineStr"/>
      <c r="L4602" t="inlineStr"/>
      <c r="M4602" t="inlineStr"/>
      <c r="N4602" t="inlineStr"/>
      <c r="O4602" t="n">
        <v>0</v>
      </c>
      <c r="P4602" t="inlineStr"/>
      <c r="Q4602" t="inlineStr"/>
    </row>
    <row r="4603" ht="15" customHeight="1" s="1003">
      <c r="A4603" s="1019" t="inlineStr">
        <is>
          <t>Produits alimentaires</t>
        </is>
      </c>
      <c r="B4603" t="inlineStr">
        <is>
          <t>Débouchés</t>
        </is>
      </c>
      <c r="C4603" t="inlineStr">
        <is>
          <t>kt</t>
        </is>
      </c>
      <c r="D4603" t="inlineStr">
        <is>
          <t>France</t>
        </is>
      </c>
      <c r="E4603" t="inlineStr">
        <is>
          <t>2023-24</t>
        </is>
      </c>
      <c r="F4603" t="inlineStr">
        <is>
          <t>Colza</t>
        </is>
      </c>
      <c r="G4603" t="inlineStr"/>
      <c r="H4603" t="inlineStr"/>
      <c r="I4603" t="inlineStr"/>
      <c r="J4603" t="inlineStr"/>
      <c r="K4603" t="inlineStr"/>
      <c r="L4603" t="inlineStr"/>
      <c r="M4603" t="inlineStr"/>
      <c r="N4603" t="inlineStr"/>
      <c r="O4603" t="n">
        <v>0</v>
      </c>
      <c r="P4603" t="inlineStr"/>
      <c r="Q4603" t="inlineStr"/>
    </row>
    <row r="4604" ht="15" customHeight="1" s="1003">
      <c r="A4604" s="1019" t="inlineStr">
        <is>
          <t>Amidon</t>
        </is>
      </c>
      <c r="B4604" t="inlineStr">
        <is>
          <t>Autres IAA</t>
        </is>
      </c>
      <c r="C4604" t="inlineStr">
        <is>
          <t>kt</t>
        </is>
      </c>
      <c r="D4604" t="inlineStr">
        <is>
          <t>France</t>
        </is>
      </c>
      <c r="E4604" t="inlineStr">
        <is>
          <t>2023-24</t>
        </is>
      </c>
      <c r="F4604" t="inlineStr">
        <is>
          <t>Colza</t>
        </is>
      </c>
      <c r="G4604" t="inlineStr"/>
      <c r="H4604" t="inlineStr"/>
      <c r="I4604" t="inlineStr"/>
      <c r="J4604" t="inlineStr"/>
      <c r="K4604" t="inlineStr"/>
      <c r="L4604" t="inlineStr"/>
      <c r="M4604" t="inlineStr"/>
      <c r="N4604" t="inlineStr"/>
      <c r="O4604" t="n">
        <v>0</v>
      </c>
      <c r="P4604" t="n">
        <v>0</v>
      </c>
      <c r="Q4604" t="n">
        <v>-0</v>
      </c>
    </row>
    <row r="4605" ht="15" customHeight="1" s="1003">
      <c r="A4605" s="1019" t="inlineStr">
        <is>
          <t>Amidon</t>
        </is>
      </c>
      <c r="B4605" t="inlineStr">
        <is>
          <t>Alimentation humaine</t>
        </is>
      </c>
      <c r="C4605" t="inlineStr">
        <is>
          <t>kt</t>
        </is>
      </c>
      <c r="D4605" t="inlineStr">
        <is>
          <t>France</t>
        </is>
      </c>
      <c r="E4605" t="inlineStr">
        <is>
          <t>2023-24</t>
        </is>
      </c>
      <c r="F4605" t="inlineStr">
        <is>
          <t>Colza</t>
        </is>
      </c>
      <c r="G4605" t="inlineStr"/>
      <c r="H4605" t="inlineStr"/>
      <c r="I4605" t="inlineStr"/>
      <c r="J4605" t="inlineStr"/>
      <c r="K4605" t="inlineStr"/>
      <c r="L4605" t="inlineStr"/>
      <c r="M4605" t="inlineStr"/>
      <c r="N4605" t="inlineStr"/>
      <c r="O4605" t="n">
        <v>0</v>
      </c>
      <c r="P4605" t="n">
        <v>0</v>
      </c>
      <c r="Q4605" t="n">
        <v>0</v>
      </c>
    </row>
    <row r="4606" ht="15" customHeight="1" s="1003">
      <c r="A4606" s="1019" t="inlineStr">
        <is>
          <t>Amidon</t>
        </is>
      </c>
      <c r="B4606" t="inlineStr">
        <is>
          <t>Usages alimentaires</t>
        </is>
      </c>
      <c r="C4606" t="inlineStr">
        <is>
          <t>kt</t>
        </is>
      </c>
      <c r="D4606" t="inlineStr">
        <is>
          <t>France</t>
        </is>
      </c>
      <c r="E4606" t="inlineStr">
        <is>
          <t>2023-24</t>
        </is>
      </c>
      <c r="F4606" t="inlineStr">
        <is>
          <t>Colza</t>
        </is>
      </c>
      <c r="G4606" t="inlineStr"/>
      <c r="H4606" t="inlineStr"/>
      <c r="I4606" t="inlineStr"/>
      <c r="J4606" t="inlineStr"/>
      <c r="K4606" t="inlineStr"/>
      <c r="L4606" t="inlineStr"/>
      <c r="M4606" t="inlineStr"/>
      <c r="N4606" t="inlineStr"/>
      <c r="O4606" t="n">
        <v>0</v>
      </c>
      <c r="P4606" t="n">
        <v>0</v>
      </c>
      <c r="Q4606" t="n">
        <v>0</v>
      </c>
    </row>
    <row r="4607" ht="15" customHeight="1" s="1003">
      <c r="A4607" s="1019" t="inlineStr">
        <is>
          <t>Amidon</t>
        </is>
      </c>
      <c r="B4607" t="inlineStr">
        <is>
          <t>Débouchés</t>
        </is>
      </c>
      <c r="C4607" t="inlineStr">
        <is>
          <t>kt</t>
        </is>
      </c>
      <c r="D4607" t="inlineStr">
        <is>
          <t>France</t>
        </is>
      </c>
      <c r="E4607" t="inlineStr">
        <is>
          <t>2023-24</t>
        </is>
      </c>
      <c r="F4607" t="inlineStr">
        <is>
          <t>Colza</t>
        </is>
      </c>
      <c r="G4607" t="inlineStr"/>
      <c r="H4607" t="inlineStr"/>
      <c r="I4607" t="inlineStr"/>
      <c r="J4607" t="inlineStr"/>
      <c r="K4607" t="inlineStr"/>
      <c r="L4607" t="inlineStr"/>
      <c r="M4607" t="inlineStr"/>
      <c r="N4607" t="inlineStr"/>
      <c r="O4607" t="n">
        <v>0</v>
      </c>
      <c r="P4607" t="n">
        <v>0</v>
      </c>
      <c r="Q4607" t="n">
        <v>0</v>
      </c>
    </row>
    <row r="4608" ht="15" customHeight="1" s="1003">
      <c r="A4608" s="1019" t="inlineStr">
        <is>
          <t>Protéine</t>
        </is>
      </c>
      <c r="B4608" t="inlineStr">
        <is>
          <t>Autres IAA</t>
        </is>
      </c>
      <c r="C4608" t="inlineStr">
        <is>
          <t>kt</t>
        </is>
      </c>
      <c r="D4608" t="inlineStr">
        <is>
          <t>France</t>
        </is>
      </c>
      <c r="E4608" t="inlineStr">
        <is>
          <t>2023-24</t>
        </is>
      </c>
      <c r="F4608" t="inlineStr">
        <is>
          <t>Colza</t>
        </is>
      </c>
      <c r="G4608" t="inlineStr"/>
      <c r="H4608" t="inlineStr"/>
      <c r="I4608" t="inlineStr"/>
      <c r="J4608" t="inlineStr"/>
      <c r="K4608" t="inlineStr"/>
      <c r="L4608" t="inlineStr"/>
      <c r="M4608" t="inlineStr"/>
      <c r="N4608" t="inlineStr"/>
      <c r="O4608" t="n">
        <v>0</v>
      </c>
      <c r="P4608" t="n">
        <v>0</v>
      </c>
      <c r="Q4608" t="n">
        <v>-0</v>
      </c>
    </row>
    <row r="4609" ht="15" customHeight="1" s="1003">
      <c r="A4609" s="1019" t="inlineStr">
        <is>
          <t>Protéine</t>
        </is>
      </c>
      <c r="B4609" t="inlineStr">
        <is>
          <t>Alimentation humaine</t>
        </is>
      </c>
      <c r="C4609" t="inlineStr">
        <is>
          <t>kt</t>
        </is>
      </c>
      <c r="D4609" t="inlineStr">
        <is>
          <t>France</t>
        </is>
      </c>
      <c r="E4609" t="inlineStr">
        <is>
          <t>2023-24</t>
        </is>
      </c>
      <c r="F4609" t="inlineStr">
        <is>
          <t>Colza</t>
        </is>
      </c>
      <c r="G4609" t="inlineStr"/>
      <c r="H4609" t="inlineStr"/>
      <c r="I4609" t="inlineStr"/>
      <c r="J4609" t="inlineStr"/>
      <c r="K4609" t="inlineStr"/>
      <c r="L4609" t="inlineStr"/>
      <c r="M4609" t="inlineStr"/>
      <c r="N4609" t="inlineStr"/>
      <c r="O4609" t="n">
        <v>0</v>
      </c>
      <c r="P4609" t="n">
        <v>0</v>
      </c>
      <c r="Q4609" t="n">
        <v>0</v>
      </c>
    </row>
    <row r="4610" ht="15" customHeight="1" s="1003">
      <c r="A4610" s="1019" t="inlineStr">
        <is>
          <t>Protéine</t>
        </is>
      </c>
      <c r="B4610" t="inlineStr">
        <is>
          <t>Usages alimentaires</t>
        </is>
      </c>
      <c r="C4610" t="inlineStr">
        <is>
          <t>kt</t>
        </is>
      </c>
      <c r="D4610" t="inlineStr">
        <is>
          <t>France</t>
        </is>
      </c>
      <c r="E4610" t="inlineStr">
        <is>
          <t>2023-24</t>
        </is>
      </c>
      <c r="F4610" t="inlineStr">
        <is>
          <t>Colza</t>
        </is>
      </c>
      <c r="G4610" t="inlineStr"/>
      <c r="H4610" t="inlineStr"/>
      <c r="I4610" t="inlineStr"/>
      <c r="J4610" t="inlineStr"/>
      <c r="K4610" t="inlineStr"/>
      <c r="L4610" t="inlineStr"/>
      <c r="M4610" t="inlineStr"/>
      <c r="N4610" t="inlineStr"/>
      <c r="O4610" t="n">
        <v>0</v>
      </c>
      <c r="P4610" t="n">
        <v>0</v>
      </c>
      <c r="Q4610" t="n">
        <v>0</v>
      </c>
    </row>
    <row r="4611" ht="15" customHeight="1" s="1003">
      <c r="A4611" s="1019" t="inlineStr">
        <is>
          <t>Protéine</t>
        </is>
      </c>
      <c r="B4611" t="inlineStr">
        <is>
          <t>Débouchés</t>
        </is>
      </c>
      <c r="C4611" t="inlineStr">
        <is>
          <t>kt</t>
        </is>
      </c>
      <c r="D4611" t="inlineStr">
        <is>
          <t>France</t>
        </is>
      </c>
      <c r="E4611" t="inlineStr">
        <is>
          <t>2023-24</t>
        </is>
      </c>
      <c r="F4611" t="inlineStr">
        <is>
          <t>Colza</t>
        </is>
      </c>
      <c r="G4611" t="inlineStr"/>
      <c r="H4611" t="inlineStr"/>
      <c r="I4611" t="inlineStr"/>
      <c r="J4611" t="inlineStr"/>
      <c r="K4611" t="inlineStr"/>
      <c r="L4611" t="inlineStr"/>
      <c r="M4611" t="inlineStr"/>
      <c r="N4611" t="inlineStr"/>
      <c r="O4611" t="n">
        <v>0</v>
      </c>
      <c r="P4611" t="n">
        <v>0</v>
      </c>
      <c r="Q4611" t="n">
        <v>0</v>
      </c>
    </row>
    <row r="4612" ht="15" customHeight="1" s="1003">
      <c r="A4612" s="1019" t="inlineStr">
        <is>
          <t>Fibres, lipides et sons</t>
        </is>
      </c>
      <c r="B4612" t="inlineStr">
        <is>
          <t>Autres IAA</t>
        </is>
      </c>
      <c r="C4612" t="inlineStr">
        <is>
          <t>kt</t>
        </is>
      </c>
      <c r="D4612" t="inlineStr">
        <is>
          <t>France</t>
        </is>
      </c>
      <c r="E4612" t="inlineStr">
        <is>
          <t>2023-24</t>
        </is>
      </c>
      <c r="F4612" t="inlineStr">
        <is>
          <t>Colza</t>
        </is>
      </c>
      <c r="G4612" t="inlineStr"/>
      <c r="H4612" t="inlineStr"/>
      <c r="I4612" t="inlineStr"/>
      <c r="J4612" t="inlineStr"/>
      <c r="K4612" t="inlineStr"/>
      <c r="L4612" t="inlineStr"/>
      <c r="M4612" t="inlineStr"/>
      <c r="N4612" t="inlineStr"/>
      <c r="O4612" t="n">
        <v>0</v>
      </c>
      <c r="P4612" t="n">
        <v>0</v>
      </c>
      <c r="Q4612" t="n">
        <v>-0</v>
      </c>
    </row>
    <row r="4613" ht="15" customHeight="1" s="1003">
      <c r="A4613" s="1019" t="inlineStr">
        <is>
          <t>Fibres, lipides et sons</t>
        </is>
      </c>
      <c r="B4613" t="inlineStr">
        <is>
          <t>Alimentation humaine</t>
        </is>
      </c>
      <c r="C4613" t="inlineStr">
        <is>
          <t>kt</t>
        </is>
      </c>
      <c r="D4613" t="inlineStr">
        <is>
          <t>France</t>
        </is>
      </c>
      <c r="E4613" t="inlineStr">
        <is>
          <t>2023-24</t>
        </is>
      </c>
      <c r="F4613" t="inlineStr">
        <is>
          <t>Colza</t>
        </is>
      </c>
      <c r="G4613" t="inlineStr"/>
      <c r="H4613" t="inlineStr"/>
      <c r="I4613" t="inlineStr"/>
      <c r="J4613" t="inlineStr"/>
      <c r="K4613" t="inlineStr"/>
      <c r="L4613" t="inlineStr"/>
      <c r="M4613" t="inlineStr"/>
      <c r="N4613" t="inlineStr"/>
      <c r="O4613" t="n">
        <v>0</v>
      </c>
      <c r="P4613" t="n">
        <v>0</v>
      </c>
      <c r="Q4613" t="n">
        <v>0</v>
      </c>
    </row>
    <row r="4614" ht="15" customHeight="1" s="1003">
      <c r="A4614" s="1019" t="inlineStr">
        <is>
          <t>Fibres, lipides et sons</t>
        </is>
      </c>
      <c r="B4614" t="inlineStr">
        <is>
          <t>Usages alimentaires</t>
        </is>
      </c>
      <c r="C4614" t="inlineStr">
        <is>
          <t>kt</t>
        </is>
      </c>
      <c r="D4614" t="inlineStr">
        <is>
          <t>France</t>
        </is>
      </c>
      <c r="E4614" t="inlineStr">
        <is>
          <t>2023-24</t>
        </is>
      </c>
      <c r="F4614" t="inlineStr">
        <is>
          <t>Colza</t>
        </is>
      </c>
      <c r="G4614" t="inlineStr"/>
      <c r="H4614" t="inlineStr"/>
      <c r="I4614" t="inlineStr"/>
      <c r="J4614" t="inlineStr"/>
      <c r="K4614" t="inlineStr"/>
      <c r="L4614" t="inlineStr"/>
      <c r="M4614" t="inlineStr"/>
      <c r="N4614" t="inlineStr"/>
      <c r="O4614" t="n">
        <v>0</v>
      </c>
      <c r="P4614" t="n">
        <v>0</v>
      </c>
      <c r="Q4614" t="n">
        <v>0</v>
      </c>
    </row>
    <row r="4615" ht="15" customHeight="1" s="1003">
      <c r="A4615" s="1019" t="inlineStr">
        <is>
          <t>Fibres, lipides et sons</t>
        </is>
      </c>
      <c r="B4615" t="inlineStr">
        <is>
          <t>Débouchés</t>
        </is>
      </c>
      <c r="C4615" t="inlineStr">
        <is>
          <t>kt</t>
        </is>
      </c>
      <c r="D4615" t="inlineStr">
        <is>
          <t>France</t>
        </is>
      </c>
      <c r="E4615" t="inlineStr">
        <is>
          <t>2023-24</t>
        </is>
      </c>
      <c r="F4615" t="inlineStr">
        <is>
          <t>Colza</t>
        </is>
      </c>
      <c r="G4615" t="inlineStr"/>
      <c r="H4615" t="inlineStr"/>
      <c r="I4615" t="inlineStr"/>
      <c r="J4615" t="inlineStr"/>
      <c r="K4615" t="inlineStr"/>
      <c r="L4615" t="inlineStr"/>
      <c r="M4615" t="inlineStr"/>
      <c r="N4615" t="inlineStr"/>
      <c r="O4615" t="n">
        <v>0</v>
      </c>
      <c r="P4615" t="n">
        <v>0</v>
      </c>
      <c r="Q4615" t="n">
        <v>0</v>
      </c>
    </row>
    <row r="4616" ht="15" customHeight="1" s="1003">
      <c r="A4616" s="1019" t="inlineStr">
        <is>
          <t>Farine</t>
        </is>
      </c>
      <c r="B4616" t="inlineStr">
        <is>
          <t>Autres IAA</t>
        </is>
      </c>
      <c r="C4616" t="inlineStr">
        <is>
          <t>kt</t>
        </is>
      </c>
      <c r="D4616" t="inlineStr">
        <is>
          <t>France</t>
        </is>
      </c>
      <c r="E4616" t="inlineStr">
        <is>
          <t>2023-24</t>
        </is>
      </c>
      <c r="F4616" t="inlineStr">
        <is>
          <t>Colza</t>
        </is>
      </c>
      <c r="G4616" t="inlineStr"/>
      <c r="H4616" t="inlineStr"/>
      <c r="I4616" t="inlineStr"/>
      <c r="J4616" t="inlineStr"/>
      <c r="K4616" t="inlineStr"/>
      <c r="L4616" t="inlineStr"/>
      <c r="M4616" t="inlineStr"/>
      <c r="N4616" t="inlineStr"/>
      <c r="O4616" t="n">
        <v>0</v>
      </c>
      <c r="P4616" t="n">
        <v>0</v>
      </c>
      <c r="Q4616" t="n">
        <v>-0</v>
      </c>
    </row>
    <row r="4617" ht="15" customHeight="1" s="1003">
      <c r="A4617" s="1019" t="inlineStr">
        <is>
          <t>Farine</t>
        </is>
      </c>
      <c r="B4617" t="inlineStr">
        <is>
          <t>Alimentation humaine</t>
        </is>
      </c>
      <c r="C4617" t="inlineStr">
        <is>
          <t>kt</t>
        </is>
      </c>
      <c r="D4617" t="inlineStr">
        <is>
          <t>France</t>
        </is>
      </c>
      <c r="E4617" t="inlineStr">
        <is>
          <t>2023-24</t>
        </is>
      </c>
      <c r="F4617" t="inlineStr">
        <is>
          <t>Colza</t>
        </is>
      </c>
      <c r="G4617" t="inlineStr"/>
      <c r="H4617" t="inlineStr"/>
      <c r="I4617" t="inlineStr"/>
      <c r="J4617" t="inlineStr"/>
      <c r="K4617" t="inlineStr"/>
      <c r="L4617" t="inlineStr"/>
      <c r="M4617" t="inlineStr"/>
      <c r="N4617" t="inlineStr"/>
      <c r="O4617" t="n">
        <v>0</v>
      </c>
      <c r="P4617" t="n">
        <v>0</v>
      </c>
      <c r="Q4617" t="n">
        <v>0</v>
      </c>
    </row>
    <row r="4618" ht="15" customHeight="1" s="1003">
      <c r="A4618" s="1019" t="inlineStr">
        <is>
          <t>Farine</t>
        </is>
      </c>
      <c r="B4618" t="inlineStr">
        <is>
          <t>Usages alimentaires</t>
        </is>
      </c>
      <c r="C4618" t="inlineStr">
        <is>
          <t>kt</t>
        </is>
      </c>
      <c r="D4618" t="inlineStr">
        <is>
          <t>France</t>
        </is>
      </c>
      <c r="E4618" t="inlineStr">
        <is>
          <t>2023-24</t>
        </is>
      </c>
      <c r="F4618" t="inlineStr">
        <is>
          <t>Colza</t>
        </is>
      </c>
      <c r="G4618" t="inlineStr"/>
      <c r="H4618" t="inlineStr"/>
      <c r="I4618" t="inlineStr"/>
      <c r="J4618" t="inlineStr"/>
      <c r="K4618" t="inlineStr"/>
      <c r="L4618" t="inlineStr"/>
      <c r="M4618" t="inlineStr"/>
      <c r="N4618" t="inlineStr"/>
      <c r="O4618" t="n">
        <v>0</v>
      </c>
      <c r="P4618" t="n">
        <v>0</v>
      </c>
      <c r="Q4618" t="n">
        <v>0</v>
      </c>
    </row>
    <row r="4619" ht="15" customHeight="1" s="1003">
      <c r="A4619" s="1019" t="inlineStr">
        <is>
          <t>Farine</t>
        </is>
      </c>
      <c r="B4619" t="inlineStr">
        <is>
          <t>Débouchés</t>
        </is>
      </c>
      <c r="C4619" t="inlineStr">
        <is>
          <t>kt</t>
        </is>
      </c>
      <c r="D4619" t="inlineStr">
        <is>
          <t>France</t>
        </is>
      </c>
      <c r="E4619" t="inlineStr">
        <is>
          <t>2023-24</t>
        </is>
      </c>
      <c r="F4619" t="inlineStr">
        <is>
          <t>Colza</t>
        </is>
      </c>
      <c r="G4619" t="inlineStr"/>
      <c r="H4619" t="inlineStr"/>
      <c r="I4619" t="inlineStr"/>
      <c r="J4619" t="inlineStr"/>
      <c r="K4619" t="inlineStr"/>
      <c r="L4619" t="inlineStr"/>
      <c r="M4619" t="inlineStr"/>
      <c r="N4619" t="inlineStr"/>
      <c r="O4619" t="n">
        <v>0</v>
      </c>
      <c r="P4619" t="n">
        <v>0</v>
      </c>
      <c r="Q4619" t="n">
        <v>0</v>
      </c>
    </row>
    <row r="4620" ht="15" customHeight="1" s="1003">
      <c r="A4620" s="1019" t="inlineStr">
        <is>
          <t>Sons</t>
        </is>
      </c>
      <c r="B4620" t="inlineStr">
        <is>
          <t>Alimentation animale</t>
        </is>
      </c>
      <c r="C4620" t="inlineStr">
        <is>
          <t>kt</t>
        </is>
      </c>
      <c r="D4620" t="inlineStr">
        <is>
          <t>France</t>
        </is>
      </c>
      <c r="E4620" t="inlineStr">
        <is>
          <t>2023-24</t>
        </is>
      </c>
      <c r="F4620" t="inlineStr">
        <is>
          <t>Colza</t>
        </is>
      </c>
      <c r="G4620" t="inlineStr"/>
      <c r="H4620" t="inlineStr"/>
      <c r="I4620" t="inlineStr"/>
      <c r="J4620" t="inlineStr"/>
      <c r="K4620" t="inlineStr"/>
      <c r="L4620" t="inlineStr"/>
      <c r="M4620" t="inlineStr"/>
      <c r="N4620" t="inlineStr"/>
      <c r="O4620" t="n">
        <v>0</v>
      </c>
      <c r="P4620" t="n">
        <v>0</v>
      </c>
      <c r="Q4620" t="n">
        <v>0</v>
      </c>
    </row>
    <row r="4621" ht="15" customHeight="1" s="1003">
      <c r="A4621" s="1019" t="inlineStr">
        <is>
          <t>Sons</t>
        </is>
      </c>
      <c r="B4621" t="inlineStr">
        <is>
          <t>Usages alimentaires</t>
        </is>
      </c>
      <c r="C4621" t="inlineStr">
        <is>
          <t>kt</t>
        </is>
      </c>
      <c r="D4621" t="inlineStr">
        <is>
          <t>France</t>
        </is>
      </c>
      <c r="E4621" t="inlineStr">
        <is>
          <t>2023-24</t>
        </is>
      </c>
      <c r="F4621" t="inlineStr">
        <is>
          <t>Colza</t>
        </is>
      </c>
      <c r="G4621" t="inlineStr"/>
      <c r="H4621" t="inlineStr"/>
      <c r="I4621" t="inlineStr"/>
      <c r="J4621" t="inlineStr"/>
      <c r="K4621" t="inlineStr"/>
      <c r="L4621" t="inlineStr"/>
      <c r="M4621" t="inlineStr"/>
      <c r="N4621" t="inlineStr"/>
      <c r="O4621" t="n">
        <v>0</v>
      </c>
      <c r="P4621" t="n">
        <v>0</v>
      </c>
      <c r="Q4621" t="n">
        <v>0</v>
      </c>
    </row>
    <row r="4622" ht="15" customHeight="1" s="1003">
      <c r="A4622" s="1019" t="inlineStr">
        <is>
          <t>Sons</t>
        </is>
      </c>
      <c r="B4622" t="inlineStr">
        <is>
          <t>Débouchés</t>
        </is>
      </c>
      <c r="C4622" t="inlineStr">
        <is>
          <t>kt</t>
        </is>
      </c>
      <c r="D4622" t="inlineStr">
        <is>
          <t>France</t>
        </is>
      </c>
      <c r="E4622" t="inlineStr">
        <is>
          <t>2023-24</t>
        </is>
      </c>
      <c r="F4622" t="inlineStr">
        <is>
          <t>Colza</t>
        </is>
      </c>
      <c r="G4622" t="inlineStr"/>
      <c r="H4622" t="inlineStr"/>
      <c r="I4622" t="inlineStr"/>
      <c r="J4622" t="inlineStr"/>
      <c r="K4622" t="inlineStr"/>
      <c r="L4622" t="inlineStr"/>
      <c r="M4622" t="inlineStr"/>
      <c r="N4622" t="inlineStr"/>
      <c r="O4622" t="n">
        <v>0</v>
      </c>
      <c r="P4622" t="n">
        <v>0</v>
      </c>
      <c r="Q4622" t="n">
        <v>0</v>
      </c>
    </row>
    <row r="4623" ht="15" customHeight="1" s="1003">
      <c r="A4623" s="1019" t="inlineStr">
        <is>
          <t>Sons</t>
        </is>
      </c>
      <c r="B4623" t="inlineStr">
        <is>
          <t>FAB</t>
        </is>
      </c>
      <c r="C4623" t="inlineStr">
        <is>
          <t>kt</t>
        </is>
      </c>
      <c r="D4623" t="inlineStr">
        <is>
          <t>France</t>
        </is>
      </c>
      <c r="E4623" t="inlineStr">
        <is>
          <t>2023-24</t>
        </is>
      </c>
      <c r="F4623" t="inlineStr">
        <is>
          <t>Colza</t>
        </is>
      </c>
      <c r="G4623" t="inlineStr"/>
      <c r="H4623" t="inlineStr"/>
      <c r="I4623" t="inlineStr"/>
      <c r="J4623" t="inlineStr"/>
      <c r="K4623" t="inlineStr"/>
      <c r="L4623" t="inlineStr"/>
      <c r="M4623" t="inlineStr"/>
      <c r="N4623" t="inlineStr"/>
      <c r="O4623" t="n">
        <v>0</v>
      </c>
      <c r="P4623" t="n">
        <v>0</v>
      </c>
      <c r="Q4623" t="n">
        <v>-0</v>
      </c>
    </row>
    <row r="4624" ht="15" customHeight="1" s="1003">
      <c r="A4624" s="1019" t="inlineStr">
        <is>
          <t>Sons</t>
        </is>
      </c>
      <c r="B4624" t="inlineStr">
        <is>
          <t>FAF</t>
        </is>
      </c>
      <c r="C4624" t="inlineStr">
        <is>
          <t>kt</t>
        </is>
      </c>
      <c r="D4624" t="inlineStr">
        <is>
          <t>France</t>
        </is>
      </c>
      <c r="E4624" t="inlineStr">
        <is>
          <t>2023-24</t>
        </is>
      </c>
      <c r="F4624" t="inlineStr">
        <is>
          <t>Colza</t>
        </is>
      </c>
      <c r="G4624" t="inlineStr"/>
      <c r="H4624" t="inlineStr"/>
      <c r="I4624" t="inlineStr"/>
      <c r="J4624" t="inlineStr"/>
      <c r="K4624" t="inlineStr"/>
      <c r="L4624" t="inlineStr"/>
      <c r="M4624" t="inlineStr"/>
      <c r="N4624" t="inlineStr"/>
      <c r="O4624" t="n">
        <v>0</v>
      </c>
      <c r="P4624" t="n">
        <v>0</v>
      </c>
      <c r="Q4624" t="n">
        <v>-0</v>
      </c>
    </row>
    <row r="4625" ht="15" customHeight="1" s="1003">
      <c r="A4625" s="1019" t="inlineStr">
        <is>
          <t>Sons</t>
        </is>
      </c>
      <c r="B4625" t="inlineStr">
        <is>
          <t>Direct élevage</t>
        </is>
      </c>
      <c r="C4625" t="inlineStr">
        <is>
          <t>kt</t>
        </is>
      </c>
      <c r="D4625" t="inlineStr">
        <is>
          <t>France</t>
        </is>
      </c>
      <c r="E4625" t="inlineStr">
        <is>
          <t>2023-24</t>
        </is>
      </c>
      <c r="F4625" t="inlineStr">
        <is>
          <t>Colza</t>
        </is>
      </c>
      <c r="G4625" t="inlineStr"/>
      <c r="H4625" t="inlineStr"/>
      <c r="I4625" t="inlineStr"/>
      <c r="J4625" t="inlineStr"/>
      <c r="K4625" t="inlineStr"/>
      <c r="L4625" t="inlineStr"/>
      <c r="M4625" t="inlineStr"/>
      <c r="N4625" t="inlineStr"/>
      <c r="O4625" t="n">
        <v>0</v>
      </c>
      <c r="P4625" t="n">
        <v>0</v>
      </c>
      <c r="Q4625" t="n">
        <v>-0</v>
      </c>
    </row>
    <row r="4626" ht="15" customHeight="1" s="1003">
      <c r="A4626" s="1019" t="inlineStr">
        <is>
          <t>Sons</t>
        </is>
      </c>
      <c r="B4626" t="inlineStr">
        <is>
          <t>Petfood</t>
        </is>
      </c>
      <c r="C4626" t="inlineStr">
        <is>
          <t>kt</t>
        </is>
      </c>
      <c r="D4626" t="inlineStr">
        <is>
          <t>France</t>
        </is>
      </c>
      <c r="E4626" t="inlineStr">
        <is>
          <t>2023-24</t>
        </is>
      </c>
      <c r="F4626" t="inlineStr">
        <is>
          <t>Colza</t>
        </is>
      </c>
      <c r="G4626" t="inlineStr"/>
      <c r="H4626" t="inlineStr"/>
      <c r="I4626" t="inlineStr"/>
      <c r="J4626" t="inlineStr"/>
      <c r="K4626" t="inlineStr"/>
      <c r="L4626" t="inlineStr"/>
      <c r="M4626" t="inlineStr"/>
      <c r="N4626" t="inlineStr"/>
      <c r="O4626" t="n">
        <v>0</v>
      </c>
      <c r="P4626" t="n">
        <v>0</v>
      </c>
      <c r="Q4626" t="n">
        <v>-0</v>
      </c>
    </row>
    <row r="4627" ht="15" customHeight="1" s="1003">
      <c r="A4627" s="1019" t="inlineStr">
        <is>
          <t>Sons</t>
        </is>
      </c>
      <c r="B4627" t="inlineStr">
        <is>
          <t>Alimentation animale rente</t>
        </is>
      </c>
      <c r="C4627" t="inlineStr">
        <is>
          <t>kt</t>
        </is>
      </c>
      <c r="D4627" t="inlineStr">
        <is>
          <t>France</t>
        </is>
      </c>
      <c r="E4627" t="inlineStr">
        <is>
          <t>2023-24</t>
        </is>
      </c>
      <c r="F4627" t="inlineStr">
        <is>
          <t>Colza</t>
        </is>
      </c>
      <c r="G4627" t="inlineStr"/>
      <c r="H4627" t="inlineStr"/>
      <c r="I4627" t="inlineStr"/>
      <c r="J4627" t="inlineStr"/>
      <c r="K4627" t="inlineStr"/>
      <c r="L4627" t="inlineStr"/>
      <c r="M4627" t="inlineStr"/>
      <c r="N4627" t="inlineStr"/>
      <c r="O4627" t="n">
        <v>0</v>
      </c>
      <c r="P4627" t="n">
        <v>0</v>
      </c>
      <c r="Q4627" t="n">
        <v>0</v>
      </c>
    </row>
    <row r="4628" ht="15" customHeight="1" s="1003">
      <c r="A4628" s="1019" t="inlineStr">
        <is>
          <t>Sons</t>
        </is>
      </c>
      <c r="B4628" t="inlineStr">
        <is>
          <t>Hors FAB</t>
        </is>
      </c>
      <c r="C4628" t="inlineStr">
        <is>
          <t>kt</t>
        </is>
      </c>
      <c r="D4628" t="inlineStr">
        <is>
          <t>France</t>
        </is>
      </c>
      <c r="E4628" t="inlineStr">
        <is>
          <t>2023-24</t>
        </is>
      </c>
      <c r="F4628" t="inlineStr">
        <is>
          <t>Colza</t>
        </is>
      </c>
      <c r="G4628" t="inlineStr"/>
      <c r="H4628" t="inlineStr"/>
      <c r="I4628" t="inlineStr"/>
      <c r="J4628" t="inlineStr"/>
      <c r="K4628" t="inlineStr"/>
      <c r="L4628" t="inlineStr"/>
      <c r="M4628" t="inlineStr"/>
      <c r="N4628" t="inlineStr"/>
      <c r="O4628" t="n">
        <v>0</v>
      </c>
      <c r="P4628" t="n">
        <v>0</v>
      </c>
      <c r="Q4628" t="n">
        <v>0</v>
      </c>
    </row>
    <row r="4629" ht="15" customHeight="1" s="1003">
      <c r="A4629" s="1019" t="inlineStr">
        <is>
          <t>MPV</t>
        </is>
      </c>
      <c r="B4629" t="inlineStr">
        <is>
          <t>Autres IAA</t>
        </is>
      </c>
      <c r="C4629" t="inlineStr">
        <is>
          <t>kt</t>
        </is>
      </c>
      <c r="D4629" t="inlineStr">
        <is>
          <t>France</t>
        </is>
      </c>
      <c r="E4629" t="inlineStr">
        <is>
          <t>2023-24</t>
        </is>
      </c>
      <c r="F4629" t="inlineStr">
        <is>
          <t>Colza</t>
        </is>
      </c>
      <c r="G4629" t="inlineStr"/>
      <c r="H4629" t="inlineStr"/>
      <c r="I4629" t="inlineStr"/>
      <c r="J4629" t="inlineStr"/>
      <c r="K4629" t="inlineStr"/>
      <c r="L4629" t="inlineStr"/>
      <c r="M4629" t="inlineStr"/>
      <c r="N4629" t="inlineStr"/>
      <c r="O4629" t="n">
        <v>0</v>
      </c>
      <c r="P4629" t="n">
        <v>0</v>
      </c>
      <c r="Q4629" t="n">
        <v>-0</v>
      </c>
    </row>
    <row r="4630" ht="15" customHeight="1" s="1003">
      <c r="A4630" s="1019" t="inlineStr">
        <is>
          <t>MPV</t>
        </is>
      </c>
      <c r="B4630" t="inlineStr">
        <is>
          <t>Alimentation humaine</t>
        </is>
      </c>
      <c r="C4630" t="inlineStr">
        <is>
          <t>kt</t>
        </is>
      </c>
      <c r="D4630" t="inlineStr">
        <is>
          <t>France</t>
        </is>
      </c>
      <c r="E4630" t="inlineStr">
        <is>
          <t>2023-24</t>
        </is>
      </c>
      <c r="F4630" t="inlineStr">
        <is>
          <t>Colza</t>
        </is>
      </c>
      <c r="G4630" t="inlineStr"/>
      <c r="H4630" t="inlineStr"/>
      <c r="I4630" t="inlineStr"/>
      <c r="J4630" t="inlineStr"/>
      <c r="K4630" t="inlineStr"/>
      <c r="L4630" t="inlineStr"/>
      <c r="M4630" t="inlineStr"/>
      <c r="N4630" t="inlineStr"/>
      <c r="O4630" t="n">
        <v>0</v>
      </c>
      <c r="P4630" t="n">
        <v>0</v>
      </c>
      <c r="Q4630" t="n">
        <v>0</v>
      </c>
    </row>
    <row r="4631" ht="15" customHeight="1" s="1003">
      <c r="A4631" s="1019" t="inlineStr">
        <is>
          <t>MPV</t>
        </is>
      </c>
      <c r="B4631" t="inlineStr">
        <is>
          <t>Usages alimentaires</t>
        </is>
      </c>
      <c r="C4631" t="inlineStr">
        <is>
          <t>kt</t>
        </is>
      </c>
      <c r="D4631" t="inlineStr">
        <is>
          <t>France</t>
        </is>
      </c>
      <c r="E4631" t="inlineStr">
        <is>
          <t>2023-24</t>
        </is>
      </c>
      <c r="F4631" t="inlineStr">
        <is>
          <t>Colza</t>
        </is>
      </c>
      <c r="G4631" t="inlineStr"/>
      <c r="H4631" t="inlineStr"/>
      <c r="I4631" t="inlineStr"/>
      <c r="J4631" t="inlineStr"/>
      <c r="K4631" t="inlineStr"/>
      <c r="L4631" t="inlineStr"/>
      <c r="M4631" t="inlineStr"/>
      <c r="N4631" t="inlineStr"/>
      <c r="O4631" t="n">
        <v>0</v>
      </c>
      <c r="P4631" t="n">
        <v>0</v>
      </c>
      <c r="Q4631" t="n">
        <v>0</v>
      </c>
    </row>
    <row r="4632" ht="15" customHeight="1" s="1003">
      <c r="A4632" s="1019" t="inlineStr">
        <is>
          <t>MPV</t>
        </is>
      </c>
      <c r="B4632" t="inlineStr">
        <is>
          <t>Débouchés</t>
        </is>
      </c>
      <c r="C4632" t="inlineStr">
        <is>
          <t>kt</t>
        </is>
      </c>
      <c r="D4632" t="inlineStr">
        <is>
          <t>France</t>
        </is>
      </c>
      <c r="E4632" t="inlineStr">
        <is>
          <t>2023-24</t>
        </is>
      </c>
      <c r="F4632" t="inlineStr">
        <is>
          <t>Colza</t>
        </is>
      </c>
      <c r="G4632" t="inlineStr"/>
      <c r="H4632" t="inlineStr"/>
      <c r="I4632" t="inlineStr"/>
      <c r="J4632" t="inlineStr"/>
      <c r="K4632" t="inlineStr"/>
      <c r="L4632" t="inlineStr"/>
      <c r="M4632" t="inlineStr"/>
      <c r="N4632" t="inlineStr"/>
      <c r="O4632" t="n">
        <v>0</v>
      </c>
      <c r="P4632" t="n">
        <v>0</v>
      </c>
      <c r="Q4632" t="n">
        <v>0</v>
      </c>
    </row>
    <row r="4633" ht="15" customHeight="1" s="1003">
      <c r="A4633" s="1019" t="inlineStr">
        <is>
          <t>Amidon, fibres, lipides et sons</t>
        </is>
      </c>
      <c r="B4633" t="inlineStr">
        <is>
          <t>Autres IAA</t>
        </is>
      </c>
      <c r="C4633" t="inlineStr">
        <is>
          <t>kt</t>
        </is>
      </c>
      <c r="D4633" t="inlineStr">
        <is>
          <t>France</t>
        </is>
      </c>
      <c r="E4633" t="inlineStr">
        <is>
          <t>2023-24</t>
        </is>
      </c>
      <c r="F4633" t="inlineStr">
        <is>
          <t>Colza</t>
        </is>
      </c>
      <c r="G4633" t="inlineStr"/>
      <c r="H4633" t="inlineStr"/>
      <c r="I4633" t="inlineStr"/>
      <c r="J4633" t="inlineStr"/>
      <c r="K4633" t="inlineStr"/>
      <c r="L4633" t="inlineStr"/>
      <c r="M4633" t="inlineStr"/>
      <c r="N4633" t="inlineStr"/>
      <c r="O4633" t="n">
        <v>0</v>
      </c>
      <c r="P4633" t="n">
        <v>0</v>
      </c>
      <c r="Q4633" t="n">
        <v>-0</v>
      </c>
    </row>
    <row r="4634" ht="15" customHeight="1" s="1003">
      <c r="A4634" s="1019" t="inlineStr">
        <is>
          <t>Amidon, fibres, lipides et sons</t>
        </is>
      </c>
      <c r="B4634" t="inlineStr">
        <is>
          <t>Alimentation humaine</t>
        </is>
      </c>
      <c r="C4634" t="inlineStr">
        <is>
          <t>kt</t>
        </is>
      </c>
      <c r="D4634" t="inlineStr">
        <is>
          <t>France</t>
        </is>
      </c>
      <c r="E4634" t="inlineStr">
        <is>
          <t>2023-24</t>
        </is>
      </c>
      <c r="F4634" t="inlineStr">
        <is>
          <t>Colza</t>
        </is>
      </c>
      <c r="G4634" t="inlineStr"/>
      <c r="H4634" t="inlineStr"/>
      <c r="I4634" t="inlineStr"/>
      <c r="J4634" t="inlineStr"/>
      <c r="K4634" t="inlineStr"/>
      <c r="L4634" t="inlineStr"/>
      <c r="M4634" t="inlineStr"/>
      <c r="N4634" t="inlineStr"/>
      <c r="O4634" t="n">
        <v>0</v>
      </c>
      <c r="P4634" t="n">
        <v>0</v>
      </c>
      <c r="Q4634" t="n">
        <v>0</v>
      </c>
    </row>
    <row r="4635" ht="15" customHeight="1" s="1003">
      <c r="A4635" s="1019" t="inlineStr">
        <is>
          <t>Amidon, fibres, lipides et sons</t>
        </is>
      </c>
      <c r="B4635" t="inlineStr">
        <is>
          <t>Usages alimentaires</t>
        </is>
      </c>
      <c r="C4635" t="inlineStr">
        <is>
          <t>kt</t>
        </is>
      </c>
      <c r="D4635" t="inlineStr">
        <is>
          <t>France</t>
        </is>
      </c>
      <c r="E4635" t="inlineStr">
        <is>
          <t>2023-24</t>
        </is>
      </c>
      <c r="F4635" t="inlineStr">
        <is>
          <t>Colza</t>
        </is>
      </c>
      <c r="G4635" t="inlineStr"/>
      <c r="H4635" t="inlineStr"/>
      <c r="I4635" t="inlineStr"/>
      <c r="J4635" t="inlineStr"/>
      <c r="K4635" t="inlineStr"/>
      <c r="L4635" t="inlineStr"/>
      <c r="M4635" t="inlineStr"/>
      <c r="N4635" t="inlineStr"/>
      <c r="O4635" t="n">
        <v>0</v>
      </c>
      <c r="P4635" t="n">
        <v>0</v>
      </c>
      <c r="Q4635" t="n">
        <v>0</v>
      </c>
    </row>
    <row r="4636" ht="15" customHeight="1" s="1003">
      <c r="A4636" s="1019" t="inlineStr">
        <is>
          <t>Amidon, fibres, lipides et sons</t>
        </is>
      </c>
      <c r="B4636" t="inlineStr">
        <is>
          <t>Débouchés</t>
        </is>
      </c>
      <c r="C4636" t="inlineStr">
        <is>
          <t>kt</t>
        </is>
      </c>
      <c r="D4636" t="inlineStr">
        <is>
          <t>France</t>
        </is>
      </c>
      <c r="E4636" t="inlineStr">
        <is>
          <t>2023-24</t>
        </is>
      </c>
      <c r="F4636" t="inlineStr">
        <is>
          <t>Colza</t>
        </is>
      </c>
      <c r="G4636" t="inlineStr"/>
      <c r="H4636" t="inlineStr"/>
      <c r="I4636" t="inlineStr"/>
      <c r="J4636" t="inlineStr"/>
      <c r="K4636" t="inlineStr"/>
      <c r="L4636" t="inlineStr"/>
      <c r="M4636" t="inlineStr"/>
      <c r="N4636" t="inlineStr"/>
      <c r="O4636" t="n">
        <v>0</v>
      </c>
      <c r="P4636" t="n">
        <v>0</v>
      </c>
      <c r="Q4636" t="n">
        <v>0</v>
      </c>
    </row>
    <row r="4637" ht="15" customHeight="1" s="1003">
      <c r="A4637" s="1019" t="inlineStr">
        <is>
          <t>Récolte</t>
        </is>
      </c>
      <c r="B4637" t="inlineStr">
        <is>
          <t>Olives</t>
        </is>
      </c>
      <c r="C4637" t="inlineStr">
        <is>
          <t>kt</t>
        </is>
      </c>
      <c r="D4637" t="inlineStr">
        <is>
          <t>France</t>
        </is>
      </c>
      <c r="E4637" t="inlineStr">
        <is>
          <t>2023-24</t>
        </is>
      </c>
      <c r="F4637" t="inlineStr">
        <is>
          <t>Colza</t>
        </is>
      </c>
      <c r="G4637" t="inlineStr"/>
      <c r="H4637" t="inlineStr"/>
      <c r="I4637" t="inlineStr"/>
      <c r="J4637" t="inlineStr"/>
      <c r="K4637" t="inlineStr"/>
      <c r="L4637" t="inlineStr"/>
      <c r="M4637" t="inlineStr"/>
      <c r="N4637" t="inlineStr"/>
      <c r="O4637" t="n">
        <v>0</v>
      </c>
      <c r="P4637" t="n">
        <v>0</v>
      </c>
      <c r="Q4637" t="n">
        <v>500000000</v>
      </c>
    </row>
    <row r="4638" ht="15" customHeight="1" s="1003">
      <c r="A4638" s="1019" t="inlineStr">
        <is>
          <t>Récolte</t>
        </is>
      </c>
      <c r="B4638" t="inlineStr">
        <is>
          <t>Graines récoltées</t>
        </is>
      </c>
      <c r="C4638" t="inlineStr">
        <is>
          <t>kt</t>
        </is>
      </c>
      <c r="D4638" t="inlineStr">
        <is>
          <t>France</t>
        </is>
      </c>
      <c r="E4638" t="inlineStr">
        <is>
          <t>2023-24</t>
        </is>
      </c>
      <c r="F4638" t="inlineStr">
        <is>
          <t>Colza</t>
        </is>
      </c>
      <c r="G4638" t="inlineStr">
        <is>
          <t>Récolte = 4277 kt (Bilans par campagne - FranceAgriMer)</t>
        </is>
      </c>
      <c r="H4638" t="inlineStr"/>
      <c r="I4638" t="inlineStr">
        <is>
          <t>Bilans par campagne - FranceAgriMer</t>
        </is>
      </c>
      <c r="J4638" t="inlineStr"/>
      <c r="K4638" t="inlineStr">
        <is>
          <t>Volume</t>
        </is>
      </c>
      <c r="L4638" t="inlineStr">
        <is>
          <t>Récolte</t>
        </is>
      </c>
      <c r="M4638" t="inlineStr">
        <is>
          <t>Bilans Colza - FAM</t>
        </is>
      </c>
      <c r="N4638" t="inlineStr"/>
      <c r="O4638" t="n">
        <v>4280</v>
      </c>
      <c r="P4638" t="inlineStr"/>
      <c r="Q4638" t="inlineStr"/>
    </row>
    <row r="4639" ht="15" customHeight="1" s="1003">
      <c r="A4639" s="1019" t="inlineStr">
        <is>
          <t>Ferme</t>
        </is>
      </c>
      <c r="B4639" t="inlineStr">
        <is>
          <t>Stock final à la ferme</t>
        </is>
      </c>
      <c r="C4639" t="inlineStr">
        <is>
          <t>kt</t>
        </is>
      </c>
      <c r="D4639" t="inlineStr">
        <is>
          <t>France</t>
        </is>
      </c>
      <c r="E4639" t="inlineStr">
        <is>
          <t>2023-24</t>
        </is>
      </c>
      <c r="F4639" t="inlineStr">
        <is>
          <t>Colza</t>
        </is>
      </c>
      <c r="G4639" t="inlineStr"/>
      <c r="H4639" t="inlineStr"/>
      <c r="I4639" t="inlineStr"/>
      <c r="J4639" t="inlineStr">
        <is>
          <t>Le stock à la ferme est négligé</t>
        </is>
      </c>
      <c r="K4639" t="inlineStr"/>
      <c r="L4639" t="inlineStr">
        <is>
          <t>Stock final à la ferme</t>
        </is>
      </c>
      <c r="M4639" t="inlineStr"/>
      <c r="N4639" t="inlineStr"/>
      <c r="O4639" t="n">
        <v>0</v>
      </c>
      <c r="P4639" t="inlineStr"/>
      <c r="Q4639" t="inlineStr"/>
    </row>
    <row r="4640" ht="15" customHeight="1" s="1003">
      <c r="A4640" s="1019" t="inlineStr">
        <is>
          <t>Ferme</t>
        </is>
      </c>
      <c r="B4640" t="inlineStr">
        <is>
          <t>Graines autoconsommées</t>
        </is>
      </c>
      <c r="C4640" t="inlineStr">
        <is>
          <t>kt</t>
        </is>
      </c>
      <c r="D4640" t="inlineStr">
        <is>
          <t>France</t>
        </is>
      </c>
      <c r="E4640" t="inlineStr">
        <is>
          <t>2023-24</t>
        </is>
      </c>
      <c r="F4640" t="inlineStr">
        <is>
          <t>Colza</t>
        </is>
      </c>
      <c r="G4640" t="inlineStr">
        <is>
          <t>Autoconsommation à la ferme = 84 kt (Bilans par campagne - FranceAgriMer)</t>
        </is>
      </c>
      <c r="H4640" t="inlineStr"/>
      <c r="I4640" t="inlineStr">
        <is>
          <t>Bilans par campagne - FranceAgriMer</t>
        </is>
      </c>
      <c r="J4640" t="inlineStr"/>
      <c r="K4640" t="inlineStr">
        <is>
          <t>Volume</t>
        </is>
      </c>
      <c r="L4640" t="inlineStr">
        <is>
          <t>Autoconsommation à la ferme</t>
        </is>
      </c>
      <c r="M4640" t="inlineStr">
        <is>
          <t>Bilans Colza - FAM</t>
        </is>
      </c>
      <c r="N4640" t="inlineStr"/>
      <c r="O4640" t="n">
        <v>84</v>
      </c>
      <c r="P4640" t="inlineStr"/>
      <c r="Q4640" t="inlineStr"/>
    </row>
    <row r="4641" ht="15" customHeight="1" s="1003">
      <c r="A4641" s="1019" t="inlineStr">
        <is>
          <t>Ferme</t>
        </is>
      </c>
      <c r="B4641" t="inlineStr">
        <is>
          <t>Stock final</t>
        </is>
      </c>
      <c r="C4641" t="inlineStr">
        <is>
          <t>kt</t>
        </is>
      </c>
      <c r="D4641" t="inlineStr">
        <is>
          <t>France</t>
        </is>
      </c>
      <c r="E4641" t="inlineStr">
        <is>
          <t>2023-24</t>
        </is>
      </c>
      <c r="F4641" t="inlineStr">
        <is>
          <t>Colza</t>
        </is>
      </c>
      <c r="G4641" t="inlineStr"/>
      <c r="H4641" t="inlineStr"/>
      <c r="I4641" t="inlineStr"/>
      <c r="J4641" t="inlineStr"/>
      <c r="K4641" t="inlineStr"/>
      <c r="L4641" t="inlineStr"/>
      <c r="M4641" t="inlineStr"/>
      <c r="N4641" t="inlineStr"/>
      <c r="O4641" t="n">
        <v>0</v>
      </c>
      <c r="P4641" t="inlineStr"/>
      <c r="Q4641" t="inlineStr"/>
    </row>
    <row r="4642" ht="15" customHeight="1" s="1003">
      <c r="A4642" s="1019" t="inlineStr">
        <is>
          <t>OS</t>
        </is>
      </c>
      <c r="B4642" t="inlineStr">
        <is>
          <t>Graines collectées</t>
        </is>
      </c>
      <c r="C4642" t="inlineStr">
        <is>
          <t>kt</t>
        </is>
      </c>
      <c r="D4642" t="inlineStr">
        <is>
          <t>France</t>
        </is>
      </c>
      <c r="E4642" t="inlineStr">
        <is>
          <t>2023-24</t>
        </is>
      </c>
      <c r="F4642" t="inlineStr">
        <is>
          <t>Colza</t>
        </is>
      </c>
      <c r="G4642" t="inlineStr"/>
      <c r="H4642" t="inlineStr"/>
      <c r="I4642" t="inlineStr"/>
      <c r="J4642" t="inlineStr"/>
      <c r="K4642" t="inlineStr"/>
      <c r="L4642" t="inlineStr"/>
      <c r="M4642" t="inlineStr"/>
      <c r="N4642" t="inlineStr"/>
      <c r="O4642" t="n">
        <v>4070</v>
      </c>
      <c r="P4642" t="inlineStr"/>
      <c r="Q4642" t="inlineStr"/>
    </row>
    <row r="4643" ht="15" customHeight="1" s="1003">
      <c r="A4643" s="1019" t="inlineStr">
        <is>
          <t>OS</t>
        </is>
      </c>
      <c r="B4643" t="inlineStr">
        <is>
          <t>Stock final collecteurs</t>
        </is>
      </c>
      <c r="C4643" t="inlineStr">
        <is>
          <t>kt</t>
        </is>
      </c>
      <c r="D4643" t="inlineStr">
        <is>
          <t>France</t>
        </is>
      </c>
      <c r="E4643" t="inlineStr">
        <is>
          <t>2023-24</t>
        </is>
      </c>
      <c r="F4643" t="inlineStr">
        <is>
          <t>Colza</t>
        </is>
      </c>
      <c r="G4643" t="inlineStr">
        <is>
          <t>Stock final collecteurs = 225 kt (Bilans par campagne - FranceAgriMer)</t>
        </is>
      </c>
      <c r="H4643" t="inlineStr"/>
      <c r="I4643" t="inlineStr">
        <is>
          <t>Bilans par campagne - FranceAgriMer</t>
        </is>
      </c>
      <c r="J4643" t="inlineStr"/>
      <c r="K4643" t="inlineStr">
        <is>
          <t>Volume</t>
        </is>
      </c>
      <c r="L4643" t="inlineStr">
        <is>
          <t>Stock final collecteurs</t>
        </is>
      </c>
      <c r="M4643" t="inlineStr">
        <is>
          <t>Bilans Colza - FAM</t>
        </is>
      </c>
      <c r="N4643" t="inlineStr"/>
      <c r="O4643" t="n">
        <v>225</v>
      </c>
      <c r="P4643" t="inlineStr"/>
      <c r="Q4643" t="inlineStr"/>
    </row>
    <row r="4644" ht="15" customHeight="1" s="1003">
      <c r="A4644" s="1019" t="inlineStr">
        <is>
          <t>OS</t>
        </is>
      </c>
      <c r="B4644" t="inlineStr">
        <is>
          <t>Stock final</t>
        </is>
      </c>
      <c r="C4644" t="inlineStr">
        <is>
          <t>kt</t>
        </is>
      </c>
      <c r="D4644" t="inlineStr">
        <is>
          <t>France</t>
        </is>
      </c>
      <c r="E4644" t="inlineStr">
        <is>
          <t>2023-24</t>
        </is>
      </c>
      <c r="F4644" t="inlineStr">
        <is>
          <t>Colza</t>
        </is>
      </c>
      <c r="G4644" t="inlineStr">
        <is>
          <t>Stock final collecteurs = 115 kt (Bilans par campagne - FranceAgriMer)</t>
        </is>
      </c>
      <c r="H4644" t="inlineStr"/>
      <c r="I4644" t="inlineStr">
        <is>
          <t>Bilans par campagne - FranceAgriMer</t>
        </is>
      </c>
      <c r="J4644" t="inlineStr"/>
      <c r="K4644" t="inlineStr">
        <is>
          <t>Volume</t>
        </is>
      </c>
      <c r="L4644" t="inlineStr">
        <is>
          <t>Stock final collecteurs</t>
        </is>
      </c>
      <c r="M4644" t="inlineStr">
        <is>
          <t>Bilans Colza - FAM</t>
        </is>
      </c>
      <c r="N4644" t="inlineStr"/>
      <c r="O4644" t="n">
        <v>225</v>
      </c>
      <c r="P4644" t="inlineStr"/>
      <c r="Q4644" t="inlineStr"/>
    </row>
    <row r="4645" ht="15" customHeight="1" s="1003">
      <c r="A4645" s="1019" t="inlineStr">
        <is>
          <t>OS</t>
        </is>
      </c>
      <c r="B4645" t="inlineStr">
        <is>
          <t>Issues de silo</t>
        </is>
      </c>
      <c r="C4645" t="inlineStr">
        <is>
          <t>kt</t>
        </is>
      </c>
      <c r="D4645" t="inlineStr">
        <is>
          <t>France</t>
        </is>
      </c>
      <c r="E4645" t="inlineStr">
        <is>
          <t>2023-24</t>
        </is>
      </c>
      <c r="F4645" t="inlineStr">
        <is>
          <t>Colza</t>
        </is>
      </c>
      <c r="G4645" t="inlineStr"/>
      <c r="H4645" t="inlineStr">
        <is>
          <t>Ratio d'issues de silo = 1,7 % (ONRB - FranceAgriMer)</t>
        </is>
      </c>
      <c r="I4645" t="inlineStr">
        <is>
          <t>ONRB - FranceAgriMer</t>
        </is>
      </c>
      <c r="J4645" t="inlineStr">
        <is>
          <t>0</t>
        </is>
      </c>
      <c r="K4645" t="inlineStr">
        <is>
          <t>Rendement</t>
        </is>
      </c>
      <c r="L4645" t="inlineStr">
        <is>
          <t>Ratio d'issues de silo</t>
        </is>
      </c>
      <c r="M4645" t="inlineStr">
        <is>
          <t>Issues de silo - ONRB</t>
        </is>
      </c>
      <c r="N4645" t="inlineStr"/>
      <c r="O4645" t="n">
        <v>71.3</v>
      </c>
      <c r="P4645" t="inlineStr"/>
      <c r="Q4645" t="inlineStr"/>
    </row>
    <row r="4646" ht="15" customHeight="1" s="1003">
      <c r="A4646" s="1019" t="inlineStr">
        <is>
          <t>Trituration</t>
        </is>
      </c>
      <c r="B4646" t="inlineStr">
        <is>
          <t>Huile</t>
        </is>
      </c>
      <c r="C4646" t="inlineStr">
        <is>
          <t>kt</t>
        </is>
      </c>
      <c r="D4646" t="inlineStr">
        <is>
          <t>France</t>
        </is>
      </c>
      <c r="E4646" t="inlineStr">
        <is>
          <t>2023-24</t>
        </is>
      </c>
      <c r="F4646" t="inlineStr">
        <is>
          <t>Colza</t>
        </is>
      </c>
      <c r="G4646" t="inlineStr"/>
      <c r="H4646" t="inlineStr">
        <is>
          <t>Rendement de production d'huile = 42,4 % (Rapport méthodo Ademe calcul ACV - Terres Univia)</t>
        </is>
      </c>
      <c r="I4646" t="inlineStr">
        <is>
          <t>Rapport méthodo Ademe calcul ACV - Terres Univia</t>
        </is>
      </c>
      <c r="J4646" t="inlineStr">
        <is>
          <t>0</t>
        </is>
      </c>
      <c r="K4646" t="inlineStr">
        <is>
          <t>Rendement</t>
        </is>
      </c>
      <c r="L4646" t="inlineStr">
        <is>
          <t>Rendement de production d'huile</t>
        </is>
      </c>
      <c r="M4646" t="inlineStr">
        <is>
          <t>Rend. trituration-TERRES UNIVIA</t>
        </is>
      </c>
      <c r="N4646" t="inlineStr"/>
      <c r="O4646" t="n">
        <v>1780</v>
      </c>
      <c r="P4646" t="inlineStr"/>
      <c r="Q4646" t="inlineStr"/>
    </row>
    <row r="4647" ht="15" customHeight="1" s="1003">
      <c r="A4647" s="1019" t="inlineStr">
        <is>
          <t>Trituration</t>
        </is>
      </c>
      <c r="B4647" t="inlineStr">
        <is>
          <t>Tourteaux</t>
        </is>
      </c>
      <c r="C4647" t="inlineStr">
        <is>
          <t>kt</t>
        </is>
      </c>
      <c r="D4647" t="inlineStr">
        <is>
          <t>France</t>
        </is>
      </c>
      <c r="E4647" t="inlineStr">
        <is>
          <t>2023-24</t>
        </is>
      </c>
      <c r="F4647" t="inlineStr">
        <is>
          <t>Colza</t>
        </is>
      </c>
      <c r="G4647" t="inlineStr"/>
      <c r="H4647" t="inlineStr">
        <is>
          <t>Rendement de production de tourteau = 55,8 % (Rapport méthodo Ademe calcul ACV - Terres Univia)</t>
        </is>
      </c>
      <c r="I4647" t="inlineStr">
        <is>
          <t>Rapport méthodo Ademe calcul ACV - Terres Univia</t>
        </is>
      </c>
      <c r="J4647" t="inlineStr">
        <is>
          <t>0</t>
        </is>
      </c>
      <c r="K4647" t="inlineStr">
        <is>
          <t>Rendement</t>
        </is>
      </c>
      <c r="L4647" t="inlineStr">
        <is>
          <t>Rendement de production de tourteau</t>
        </is>
      </c>
      <c r="M4647" t="inlineStr">
        <is>
          <t>Rend. trituration-TERRES UNIVIA</t>
        </is>
      </c>
      <c r="N4647" t="inlineStr"/>
      <c r="O4647" t="n">
        <v>2350</v>
      </c>
      <c r="P4647" t="inlineStr"/>
      <c r="Q4647" t="inlineStr"/>
    </row>
    <row r="4648" ht="15" customHeight="1" s="1003">
      <c r="A4648" s="1019" t="inlineStr">
        <is>
          <t>Trituration</t>
        </is>
      </c>
      <c r="B4648" t="inlineStr">
        <is>
          <t>Coques (+ eau)</t>
        </is>
      </c>
      <c r="C4648" t="inlineStr">
        <is>
          <t>kt</t>
        </is>
      </c>
      <c r="D4648" t="inlineStr">
        <is>
          <t>France</t>
        </is>
      </c>
      <c r="E4648" t="inlineStr">
        <is>
          <t>2023-24</t>
        </is>
      </c>
      <c r="F4648" t="inlineStr">
        <is>
          <t>Colza</t>
        </is>
      </c>
      <c r="G4648" t="inlineStr"/>
      <c r="H4648" t="inlineStr">
        <is>
          <t>Rendement de production de coques (+ eau) = 1,8 % (Rapport méthodo Ademe calcul ACV - Terres Univia)</t>
        </is>
      </c>
      <c r="I4648" t="inlineStr">
        <is>
          <t>Rapport méthodo Ademe calcul ACV - Terres Univia</t>
        </is>
      </c>
      <c r="J4648" t="inlineStr">
        <is>
          <t>0</t>
        </is>
      </c>
      <c r="K4648" t="inlineStr">
        <is>
          <t>Rendement</t>
        </is>
      </c>
      <c r="L4648" t="inlineStr">
        <is>
          <t>Rendement de production de coques (+ eau)</t>
        </is>
      </c>
      <c r="M4648" t="inlineStr">
        <is>
          <t>Rend. trituration-TERRES UNIVIA</t>
        </is>
      </c>
      <c r="N4648" t="inlineStr"/>
      <c r="O4648" t="n">
        <v>75.7</v>
      </c>
      <c r="P4648" t="inlineStr"/>
      <c r="Q4648" t="inlineStr"/>
    </row>
    <row r="4649" ht="15" customHeight="1" s="1003">
      <c r="A4649" s="1019" t="inlineStr">
        <is>
          <t>Moulin</t>
        </is>
      </c>
      <c r="B4649" t="inlineStr">
        <is>
          <t>Grignons d'olive</t>
        </is>
      </c>
      <c r="C4649" t="inlineStr">
        <is>
          <t>kt</t>
        </is>
      </c>
      <c r="D4649" t="inlineStr">
        <is>
          <t>France</t>
        </is>
      </c>
      <c r="E4649" t="inlineStr">
        <is>
          <t>2023-24</t>
        </is>
      </c>
      <c r="F4649" t="inlineStr">
        <is>
          <t>Colza</t>
        </is>
      </c>
      <c r="G4649" t="inlineStr"/>
      <c r="H4649" t="inlineStr"/>
      <c r="I4649" t="inlineStr"/>
      <c r="J4649" t="inlineStr"/>
      <c r="K4649" t="inlineStr"/>
      <c r="L4649" t="inlineStr">
        <is>
          <t>Production de grignons d'olive</t>
        </is>
      </c>
      <c r="M4649" t="inlineStr"/>
      <c r="N4649" t="inlineStr"/>
      <c r="O4649" t="n">
        <v>0</v>
      </c>
      <c r="P4649" t="n">
        <v>0</v>
      </c>
      <c r="Q4649" t="n">
        <v>500000000</v>
      </c>
    </row>
    <row r="4650" ht="15" customHeight="1" s="1003">
      <c r="A4650" s="1019" t="inlineStr">
        <is>
          <t>Moulin</t>
        </is>
      </c>
      <c r="B4650" t="inlineStr">
        <is>
          <t>Huile d'olive</t>
        </is>
      </c>
      <c r="C4650" t="inlineStr">
        <is>
          <t>kt</t>
        </is>
      </c>
      <c r="D4650" t="inlineStr">
        <is>
          <t>France</t>
        </is>
      </c>
      <c r="E4650" t="inlineStr">
        <is>
          <t>2023-24</t>
        </is>
      </c>
      <c r="F4650" t="inlineStr">
        <is>
          <t>Colza</t>
        </is>
      </c>
      <c r="G4650" t="inlineStr"/>
      <c r="H4650" t="inlineStr"/>
      <c r="I4650" t="inlineStr"/>
      <c r="J4650" t="inlineStr"/>
      <c r="K4650" t="inlineStr"/>
      <c r="L4650" t="inlineStr"/>
      <c r="M4650" t="inlineStr"/>
      <c r="N4650" t="inlineStr"/>
      <c r="O4650" t="n">
        <v>0</v>
      </c>
      <c r="P4650" t="n">
        <v>0</v>
      </c>
      <c r="Q4650" t="n">
        <v>500000000</v>
      </c>
    </row>
    <row r="4651" ht="15" customHeight="1" s="1003">
      <c r="A4651" s="1019" t="inlineStr">
        <is>
          <t>Conservation ou préparation d'olives</t>
        </is>
      </c>
      <c r="B4651" t="inlineStr">
        <is>
          <t>Olives de table</t>
        </is>
      </c>
      <c r="C4651" t="inlineStr">
        <is>
          <t>kt</t>
        </is>
      </c>
      <c r="D4651" t="inlineStr">
        <is>
          <t>France</t>
        </is>
      </c>
      <c r="E4651" t="inlineStr">
        <is>
          <t>2023-24</t>
        </is>
      </c>
      <c r="F4651" t="inlineStr">
        <is>
          <t>Colza</t>
        </is>
      </c>
      <c r="G4651" t="inlineStr"/>
      <c r="H4651" t="inlineStr"/>
      <c r="I4651" t="inlineStr"/>
      <c r="J4651" t="inlineStr"/>
      <c r="K4651" t="inlineStr"/>
      <c r="L4651" t="inlineStr"/>
      <c r="M4651" t="inlineStr"/>
      <c r="N4651" t="inlineStr"/>
      <c r="O4651" t="n">
        <v>0</v>
      </c>
      <c r="P4651" t="n">
        <v>0</v>
      </c>
      <c r="Q4651" t="n">
        <v>500000000</v>
      </c>
    </row>
    <row r="4652" ht="15" customHeight="1" s="1003">
      <c r="A4652" s="1019" t="inlineStr">
        <is>
          <t>Fabrication de produits alimentaires</t>
        </is>
      </c>
      <c r="B4652" t="inlineStr">
        <is>
          <t>Produits alimentaires</t>
        </is>
      </c>
      <c r="C4652" t="inlineStr">
        <is>
          <t>kt</t>
        </is>
      </c>
      <c r="D4652" t="inlineStr">
        <is>
          <t>France</t>
        </is>
      </c>
      <c r="E4652" t="inlineStr">
        <is>
          <t>2023-24</t>
        </is>
      </c>
      <c r="F4652" t="inlineStr">
        <is>
          <t>Colza</t>
        </is>
      </c>
      <c r="G4652" t="inlineStr"/>
      <c r="H4652" t="inlineStr"/>
      <c r="I4652" t="inlineStr"/>
      <c r="J4652" t="inlineStr"/>
      <c r="K4652" t="inlineStr"/>
      <c r="L4652" t="inlineStr"/>
      <c r="M4652" t="inlineStr"/>
      <c r="N4652" t="inlineStr"/>
      <c r="O4652" t="n">
        <v>0</v>
      </c>
      <c r="P4652" t="inlineStr"/>
      <c r="Q4652" t="inlineStr"/>
    </row>
    <row r="4653" ht="15" customHeight="1" s="1003">
      <c r="A4653" s="1019" t="inlineStr">
        <is>
          <t>Amidonnerie</t>
        </is>
      </c>
      <c r="B4653" t="inlineStr">
        <is>
          <t>Fibres, lipides et sons</t>
        </is>
      </c>
      <c r="C4653" t="inlineStr">
        <is>
          <t>kt</t>
        </is>
      </c>
      <c r="D4653" t="inlineStr">
        <is>
          <t>France</t>
        </is>
      </c>
      <c r="E4653" t="inlineStr">
        <is>
          <t>2023-24</t>
        </is>
      </c>
      <c r="F4653" t="inlineStr">
        <is>
          <t>Colza</t>
        </is>
      </c>
      <c r="G4653" t="inlineStr"/>
      <c r="H4653" t="inlineStr"/>
      <c r="I4653" t="inlineStr"/>
      <c r="J4653" t="inlineStr"/>
      <c r="K4653" t="inlineStr"/>
      <c r="L4653" t="inlineStr"/>
      <c r="M4653" t="inlineStr"/>
      <c r="N4653" t="inlineStr"/>
      <c r="O4653" t="n">
        <v>0</v>
      </c>
      <c r="P4653" t="n">
        <v>0</v>
      </c>
      <c r="Q4653" t="n">
        <v>-0</v>
      </c>
    </row>
    <row r="4654" ht="15" customHeight="1" s="1003">
      <c r="A4654" s="1019" t="inlineStr">
        <is>
          <t>Amidonnerie</t>
        </is>
      </c>
      <c r="B4654" t="inlineStr">
        <is>
          <t>Amidon</t>
        </is>
      </c>
      <c r="C4654" t="inlineStr">
        <is>
          <t>kt</t>
        </is>
      </c>
      <c r="D4654" t="inlineStr">
        <is>
          <t>France</t>
        </is>
      </c>
      <c r="E4654" t="inlineStr">
        <is>
          <t>2023-24</t>
        </is>
      </c>
      <c r="F4654" t="inlineStr">
        <is>
          <t>Colza</t>
        </is>
      </c>
      <c r="G4654" t="inlineStr"/>
      <c r="H4654" t="inlineStr"/>
      <c r="I4654" t="inlineStr"/>
      <c r="J4654" t="inlineStr"/>
      <c r="K4654" t="inlineStr"/>
      <c r="L4654" t="inlineStr"/>
      <c r="M4654" t="inlineStr"/>
      <c r="N4654" t="inlineStr"/>
      <c r="O4654" t="n">
        <v>0</v>
      </c>
      <c r="P4654" t="n">
        <v>0</v>
      </c>
      <c r="Q4654" t="n">
        <v>-0</v>
      </c>
    </row>
    <row r="4655" ht="15" customHeight="1" s="1003">
      <c r="A4655" s="1019" t="inlineStr">
        <is>
          <t>Amidonnerie</t>
        </is>
      </c>
      <c r="B4655" t="inlineStr">
        <is>
          <t>Protéine</t>
        </is>
      </c>
      <c r="C4655" t="inlineStr">
        <is>
          <t>kt</t>
        </is>
      </c>
      <c r="D4655" t="inlineStr">
        <is>
          <t>France</t>
        </is>
      </c>
      <c r="E4655" t="inlineStr">
        <is>
          <t>2023-24</t>
        </is>
      </c>
      <c r="F4655" t="inlineStr">
        <is>
          <t>Colza</t>
        </is>
      </c>
      <c r="G4655" t="inlineStr"/>
      <c r="H4655" t="inlineStr"/>
      <c r="I4655" t="inlineStr"/>
      <c r="J4655" t="inlineStr"/>
      <c r="K4655" t="inlineStr"/>
      <c r="L4655" t="inlineStr"/>
      <c r="M4655" t="inlineStr"/>
      <c r="N4655" t="inlineStr"/>
      <c r="O4655" t="n">
        <v>0</v>
      </c>
      <c r="P4655" t="n">
        <v>0</v>
      </c>
      <c r="Q4655" t="n">
        <v>-0</v>
      </c>
    </row>
    <row r="4656" ht="15" customHeight="1" s="1003">
      <c r="A4656" s="1019" t="inlineStr">
        <is>
          <t>Meunerie</t>
        </is>
      </c>
      <c r="B4656" t="inlineStr">
        <is>
          <t>Sons</t>
        </is>
      </c>
      <c r="C4656" t="inlineStr">
        <is>
          <t>kt</t>
        </is>
      </c>
      <c r="D4656" t="inlineStr">
        <is>
          <t>France</t>
        </is>
      </c>
      <c r="E4656" t="inlineStr">
        <is>
          <t>2023-24</t>
        </is>
      </c>
      <c r="F4656" t="inlineStr">
        <is>
          <t>Colza</t>
        </is>
      </c>
      <c r="G4656" t="inlineStr"/>
      <c r="H4656" t="inlineStr"/>
      <c r="I4656" t="inlineStr"/>
      <c r="J4656" t="inlineStr"/>
      <c r="K4656" t="inlineStr"/>
      <c r="L4656" t="inlineStr"/>
      <c r="M4656" t="inlineStr"/>
      <c r="N4656" t="inlineStr"/>
      <c r="O4656" t="n">
        <v>0</v>
      </c>
      <c r="P4656" t="n">
        <v>0</v>
      </c>
      <c r="Q4656" t="n">
        <v>-0</v>
      </c>
    </row>
    <row r="4657" ht="15" customHeight="1" s="1003">
      <c r="A4657" s="1019" t="inlineStr">
        <is>
          <t>Meunerie</t>
        </is>
      </c>
      <c r="B4657" t="inlineStr">
        <is>
          <t>Farine</t>
        </is>
      </c>
      <c r="C4657" t="inlineStr">
        <is>
          <t>kt</t>
        </is>
      </c>
      <c r="D4657" t="inlineStr">
        <is>
          <t>France</t>
        </is>
      </c>
      <c r="E4657" t="inlineStr">
        <is>
          <t>2023-24</t>
        </is>
      </c>
      <c r="F4657" t="inlineStr">
        <is>
          <t>Colza</t>
        </is>
      </c>
      <c r="G4657" t="inlineStr"/>
      <c r="H4657" t="inlineStr"/>
      <c r="I4657" t="inlineStr"/>
      <c r="J4657" t="inlineStr"/>
      <c r="K4657" t="inlineStr"/>
      <c r="L4657" t="inlineStr"/>
      <c r="M4657" t="inlineStr"/>
      <c r="N4657" t="inlineStr"/>
      <c r="O4657" t="n">
        <v>0</v>
      </c>
      <c r="P4657" t="n">
        <v>0</v>
      </c>
      <c r="Q4657" t="n">
        <v>-0</v>
      </c>
    </row>
    <row r="4658" ht="15" customHeight="1" s="1003">
      <c r="A4658" s="1019" t="inlineStr">
        <is>
          <t>Fabrication d'ingrédients</t>
        </is>
      </c>
      <c r="B4658" t="inlineStr">
        <is>
          <t>Amidon, fibres, lipides et sons</t>
        </is>
      </c>
      <c r="C4658" t="inlineStr">
        <is>
          <t>kt</t>
        </is>
      </c>
      <c r="D4658" t="inlineStr">
        <is>
          <t>France</t>
        </is>
      </c>
      <c r="E4658" t="inlineStr">
        <is>
          <t>2023-24</t>
        </is>
      </c>
      <c r="F4658" t="inlineStr">
        <is>
          <t>Colza</t>
        </is>
      </c>
      <c r="G4658" t="inlineStr"/>
      <c r="H4658" t="inlineStr"/>
      <c r="I4658" t="inlineStr"/>
      <c r="J4658" t="inlineStr"/>
      <c r="K4658" t="inlineStr"/>
      <c r="L4658" t="inlineStr"/>
      <c r="M4658" t="inlineStr"/>
      <c r="N4658" t="inlineStr"/>
      <c r="O4658" t="n">
        <v>0</v>
      </c>
      <c r="P4658" t="n">
        <v>0</v>
      </c>
      <c r="Q4658" t="n">
        <v>-0</v>
      </c>
    </row>
    <row r="4659" ht="15" customHeight="1" s="1003">
      <c r="A4659" s="1019" t="inlineStr">
        <is>
          <t>Fabrication d'ingrédients</t>
        </is>
      </c>
      <c r="B4659" t="inlineStr">
        <is>
          <t>MPV</t>
        </is>
      </c>
      <c r="C4659" t="inlineStr">
        <is>
          <t>kt</t>
        </is>
      </c>
      <c r="D4659" t="inlineStr">
        <is>
          <t>France</t>
        </is>
      </c>
      <c r="E4659" t="inlineStr">
        <is>
          <t>2023-24</t>
        </is>
      </c>
      <c r="F4659" t="inlineStr">
        <is>
          <t>Colza</t>
        </is>
      </c>
      <c r="G4659" t="inlineStr"/>
      <c r="H4659" t="inlineStr"/>
      <c r="I4659" t="inlineStr"/>
      <c r="J4659" t="inlineStr"/>
      <c r="K4659" t="inlineStr"/>
      <c r="L4659" t="inlineStr"/>
      <c r="M4659" t="inlineStr"/>
      <c r="N4659" t="inlineStr"/>
      <c r="O4659" t="n">
        <v>0</v>
      </c>
      <c r="P4659" t="n">
        <v>0</v>
      </c>
      <c r="Q4659" t="n">
        <v>-0</v>
      </c>
    </row>
    <row r="4660" ht="15" customHeight="1" s="1003">
      <c r="A4660" s="1019" t="inlineStr">
        <is>
          <t>Ecart statistique</t>
        </is>
      </c>
      <c r="B4660" t="inlineStr">
        <is>
          <t>Graines collectées</t>
        </is>
      </c>
      <c r="C4660" t="inlineStr">
        <is>
          <t>kt</t>
        </is>
      </c>
      <c r="D4660" t="inlineStr">
        <is>
          <t>France</t>
        </is>
      </c>
      <c r="E4660" t="inlineStr">
        <is>
          <t>2023-24</t>
        </is>
      </c>
      <c r="F4660" t="inlineStr">
        <is>
          <t>Colza</t>
        </is>
      </c>
      <c r="G4660" t="inlineStr"/>
      <c r="H4660" t="inlineStr"/>
      <c r="I4660" t="inlineStr"/>
      <c r="J4660" t="inlineStr"/>
      <c r="K4660" t="inlineStr"/>
      <c r="L4660" t="inlineStr"/>
      <c r="M4660" t="inlineStr"/>
      <c r="N4660" t="inlineStr"/>
      <c r="O4660" t="n">
        <v>0</v>
      </c>
      <c r="P4660" t="inlineStr"/>
      <c r="Q4660" t="inlineStr"/>
    </row>
    <row r="4661" ht="15" customHeight="1" s="1003">
      <c r="A4661" s="1019" t="inlineStr">
        <is>
          <t>Ecart statistique</t>
        </is>
      </c>
      <c r="B4661" t="inlineStr">
        <is>
          <t>Olives</t>
        </is>
      </c>
      <c r="C4661" t="inlineStr">
        <is>
          <t>kt</t>
        </is>
      </c>
      <c r="D4661" t="inlineStr">
        <is>
          <t>France</t>
        </is>
      </c>
      <c r="E4661" t="inlineStr">
        <is>
          <t>2023-24</t>
        </is>
      </c>
      <c r="F4661" t="inlineStr">
        <is>
          <t>Colza</t>
        </is>
      </c>
      <c r="G4661" t="inlineStr"/>
      <c r="H4661" t="inlineStr"/>
      <c r="I4661" t="inlineStr"/>
      <c r="J4661" t="inlineStr"/>
      <c r="K4661" t="inlineStr"/>
      <c r="L4661" t="inlineStr"/>
      <c r="M4661" t="inlineStr"/>
      <c r="N4661" t="inlineStr"/>
      <c r="O4661" t="n">
        <v>0</v>
      </c>
      <c r="P4661" t="n">
        <v>0</v>
      </c>
      <c r="Q4661" t="n">
        <v>500000000</v>
      </c>
    </row>
    <row r="4662" ht="15" customHeight="1" s="1003">
      <c r="A4662" s="1019" t="inlineStr">
        <is>
          <t>Ecart statistique</t>
        </is>
      </c>
      <c r="B4662" t="inlineStr">
        <is>
          <t>Fabrication de produits alimentaires</t>
        </is>
      </c>
      <c r="C4662" t="inlineStr">
        <is>
          <t>kt</t>
        </is>
      </c>
      <c r="D4662" t="inlineStr">
        <is>
          <t>France</t>
        </is>
      </c>
      <c r="E4662" t="inlineStr">
        <is>
          <t>2023-24</t>
        </is>
      </c>
      <c r="F4662" t="inlineStr">
        <is>
          <t>Colza</t>
        </is>
      </c>
      <c r="G4662" t="inlineStr"/>
      <c r="H4662" t="inlineStr"/>
      <c r="I4662" t="inlineStr"/>
      <c r="J4662" t="inlineStr"/>
      <c r="K4662" t="inlineStr"/>
      <c r="L4662" t="inlineStr"/>
      <c r="M4662" t="inlineStr"/>
      <c r="N4662" t="inlineStr"/>
      <c r="O4662" t="n">
        <v>0</v>
      </c>
      <c r="P4662" t="inlineStr"/>
      <c r="Q4662" t="inlineStr"/>
    </row>
    <row r="4663" ht="15" customHeight="1" s="1003">
      <c r="A4663" s="1019" t="inlineStr">
        <is>
          <t>Ecart statistique</t>
        </is>
      </c>
      <c r="B4663" t="inlineStr">
        <is>
          <t>Olives de table</t>
        </is>
      </c>
      <c r="C4663" t="inlineStr">
        <is>
          <t>kt</t>
        </is>
      </c>
      <c r="D4663" t="inlineStr">
        <is>
          <t>France</t>
        </is>
      </c>
      <c r="E4663" t="inlineStr">
        <is>
          <t>2023-24</t>
        </is>
      </c>
      <c r="F4663" t="inlineStr">
        <is>
          <t>Colza</t>
        </is>
      </c>
      <c r="G4663" t="inlineStr"/>
      <c r="H4663" t="inlineStr"/>
      <c r="I4663" t="inlineStr"/>
      <c r="J4663" t="inlineStr"/>
      <c r="K4663" t="inlineStr"/>
      <c r="L4663" t="inlineStr"/>
      <c r="M4663" t="inlineStr"/>
      <c r="N4663" t="inlineStr"/>
      <c r="O4663" t="n">
        <v>0</v>
      </c>
      <c r="P4663" t="n">
        <v>0</v>
      </c>
      <c r="Q4663" t="n">
        <v>500000000</v>
      </c>
    </row>
    <row r="4664" ht="15" customHeight="1" s="1003">
      <c r="A4664" s="1019" t="inlineStr">
        <is>
          <t>Import</t>
        </is>
      </c>
      <c r="B4664" t="inlineStr">
        <is>
          <t>Huile</t>
        </is>
      </c>
      <c r="C4664" t="inlineStr">
        <is>
          <t>kt</t>
        </is>
      </c>
      <c r="D4664" t="inlineStr">
        <is>
          <t>France</t>
        </is>
      </c>
      <c r="E4664" t="inlineStr">
        <is>
          <t>2023-24</t>
        </is>
      </c>
      <c r="F4664" t="inlineStr">
        <is>
          <t>Colza</t>
        </is>
      </c>
      <c r="G4664" t="inlineStr"/>
      <c r="H4664" t="inlineStr">
        <is>
          <t>Importation d'huile = 144 kt (Douanes françaises - Eurostat)</t>
        </is>
      </c>
      <c r="I4664" t="inlineStr">
        <is>
          <t>Douanes françaises - Eurostat</t>
        </is>
      </c>
      <c r="J4664" t="inlineStr"/>
      <c r="K4664" t="inlineStr">
        <is>
          <t>Volume</t>
        </is>
      </c>
      <c r="L4664" t="inlineStr">
        <is>
          <t>Importation d'huile</t>
        </is>
      </c>
      <c r="M4664" t="inlineStr">
        <is>
          <t>Echanges annuels - EUROSTAT</t>
        </is>
      </c>
      <c r="N4664" t="inlineStr"/>
      <c r="O4664" t="n">
        <v>144</v>
      </c>
      <c r="P4664" t="inlineStr"/>
      <c r="Q4664" t="inlineStr"/>
    </row>
    <row r="4665" ht="15" customHeight="1" s="1003">
      <c r="A4665" s="1019" t="inlineStr">
        <is>
          <t>Import</t>
        </is>
      </c>
      <c r="B4665" t="inlineStr">
        <is>
          <t>Tourteaux</t>
        </is>
      </c>
      <c r="C4665" t="inlineStr">
        <is>
          <t>kt</t>
        </is>
      </c>
      <c r="D4665" t="inlineStr">
        <is>
          <t>France</t>
        </is>
      </c>
      <c r="E4665" t="inlineStr">
        <is>
          <t>2023-24</t>
        </is>
      </c>
      <c r="F4665" t="inlineStr">
        <is>
          <t>Colza</t>
        </is>
      </c>
      <c r="G4665" t="inlineStr"/>
      <c r="H4665" t="inlineStr">
        <is>
          <t>Importation de tourteaux = 684 kt (Douanes françaises - Eurostat)</t>
        </is>
      </c>
      <c r="I4665" t="inlineStr">
        <is>
          <t>Douanes françaises - Eurostat</t>
        </is>
      </c>
      <c r="J4665" t="inlineStr"/>
      <c r="K4665" t="inlineStr">
        <is>
          <t>Volume</t>
        </is>
      </c>
      <c r="L4665" t="inlineStr">
        <is>
          <t>Importation de tourteaux</t>
        </is>
      </c>
      <c r="M4665" t="inlineStr">
        <is>
          <t>Echanges annuels - EUROSTAT</t>
        </is>
      </c>
      <c r="N4665" t="inlineStr"/>
      <c r="O4665" t="n">
        <v>684</v>
      </c>
      <c r="P4665" t="inlineStr"/>
      <c r="Q4665" t="inlineStr"/>
    </row>
    <row r="4666" ht="15" customHeight="1" s="1003">
      <c r="A4666" s="1019" t="inlineStr">
        <is>
          <t>Import</t>
        </is>
      </c>
      <c r="B4666" t="inlineStr">
        <is>
          <t>Olives</t>
        </is>
      </c>
      <c r="C4666" t="inlineStr">
        <is>
          <t>kt</t>
        </is>
      </c>
      <c r="D4666" t="inlineStr">
        <is>
          <t>France</t>
        </is>
      </c>
      <c r="E4666" t="inlineStr">
        <is>
          <t>2023-24</t>
        </is>
      </c>
      <c r="F4666" t="inlineStr">
        <is>
          <t>Colza</t>
        </is>
      </c>
      <c r="G4666" t="inlineStr"/>
      <c r="H4666" t="inlineStr"/>
      <c r="I4666" t="inlineStr"/>
      <c r="J4666" t="inlineStr"/>
      <c r="K4666" t="inlineStr"/>
      <c r="L4666" t="inlineStr"/>
      <c r="M4666" t="inlineStr"/>
      <c r="N4666" t="inlineStr"/>
      <c r="O4666" t="n">
        <v>0</v>
      </c>
      <c r="P4666" t="n">
        <v>0</v>
      </c>
      <c r="Q4666" t="n">
        <v>500000000</v>
      </c>
    </row>
    <row r="4667" ht="15" customHeight="1" s="1003">
      <c r="A4667" s="1019" t="inlineStr">
        <is>
          <t>Import</t>
        </is>
      </c>
      <c r="B4667" t="inlineStr">
        <is>
          <t>Huile d'olive</t>
        </is>
      </c>
      <c r="C4667" t="inlineStr">
        <is>
          <t>kt</t>
        </is>
      </c>
      <c r="D4667" t="inlineStr">
        <is>
          <t>France</t>
        </is>
      </c>
      <c r="E4667" t="inlineStr">
        <is>
          <t>2023-24</t>
        </is>
      </c>
      <c r="F4667" t="inlineStr">
        <is>
          <t>Colza</t>
        </is>
      </c>
      <c r="G4667" t="inlineStr"/>
      <c r="H4667" t="inlineStr"/>
      <c r="I4667" t="inlineStr"/>
      <c r="J4667" t="inlineStr"/>
      <c r="K4667" t="inlineStr"/>
      <c r="L4667" t="inlineStr"/>
      <c r="M4667" t="inlineStr"/>
      <c r="N4667" t="inlineStr"/>
      <c r="O4667" t="n">
        <v>0</v>
      </c>
      <c r="P4667" t="n">
        <v>0</v>
      </c>
      <c r="Q4667" t="n">
        <v>500000000</v>
      </c>
    </row>
    <row r="4668" ht="15" customHeight="1" s="1003">
      <c r="A4668" s="1019" t="inlineStr">
        <is>
          <t>Import</t>
        </is>
      </c>
      <c r="B4668" t="inlineStr">
        <is>
          <t>Grignons d'olive</t>
        </is>
      </c>
      <c r="C4668" t="inlineStr">
        <is>
          <t>kt</t>
        </is>
      </c>
      <c r="D4668" t="inlineStr">
        <is>
          <t>France</t>
        </is>
      </c>
      <c r="E4668" t="inlineStr">
        <is>
          <t>2023-24</t>
        </is>
      </c>
      <c r="F4668" t="inlineStr">
        <is>
          <t>Colza</t>
        </is>
      </c>
      <c r="G4668" t="inlineStr"/>
      <c r="H4668" t="inlineStr"/>
      <c r="I4668" t="inlineStr"/>
      <c r="J4668" t="inlineStr"/>
      <c r="K4668" t="inlineStr"/>
      <c r="L4668" t="inlineStr"/>
      <c r="M4668" t="inlineStr"/>
      <c r="N4668" t="inlineStr"/>
      <c r="O4668" t="n">
        <v>0</v>
      </c>
      <c r="P4668" t="n">
        <v>0</v>
      </c>
      <c r="Q4668" t="n">
        <v>500000000</v>
      </c>
    </row>
    <row r="4669" ht="15" customHeight="1" s="1003">
      <c r="A4669" s="1019" t="inlineStr">
        <is>
          <t>Import</t>
        </is>
      </c>
      <c r="B4669" t="inlineStr">
        <is>
          <t>Olives de table</t>
        </is>
      </c>
      <c r="C4669" t="inlineStr">
        <is>
          <t>kt</t>
        </is>
      </c>
      <c r="D4669" t="inlineStr">
        <is>
          <t>France</t>
        </is>
      </c>
      <c r="E4669" t="inlineStr">
        <is>
          <t>2023-24</t>
        </is>
      </c>
      <c r="F4669" t="inlineStr">
        <is>
          <t>Colza</t>
        </is>
      </c>
      <c r="G4669" t="inlineStr"/>
      <c r="H4669" t="inlineStr"/>
      <c r="I4669" t="inlineStr"/>
      <c r="J4669" t="inlineStr"/>
      <c r="K4669" t="inlineStr"/>
      <c r="L4669" t="inlineStr"/>
      <c r="M4669" t="inlineStr"/>
      <c r="N4669" t="inlineStr"/>
      <c r="O4669" t="n">
        <v>0</v>
      </c>
      <c r="P4669" t="n">
        <v>0</v>
      </c>
      <c r="Q4669" t="n">
        <v>500000000</v>
      </c>
    </row>
    <row r="4670" ht="15" customHeight="1" s="1003">
      <c r="A4670" s="1019" t="inlineStr">
        <is>
          <t>Import</t>
        </is>
      </c>
      <c r="B4670" t="inlineStr">
        <is>
          <t>Graines collectées</t>
        </is>
      </c>
      <c r="C4670" t="inlineStr">
        <is>
          <t>kt</t>
        </is>
      </c>
      <c r="D4670" t="inlineStr">
        <is>
          <t>France</t>
        </is>
      </c>
      <c r="E4670" t="inlineStr">
        <is>
          <t>2023-24</t>
        </is>
      </c>
      <c r="F4670" t="inlineStr">
        <is>
          <t>Colza</t>
        </is>
      </c>
      <c r="G4670" t="inlineStr"/>
      <c r="H4670" t="inlineStr">
        <is>
          <t>Importation de graines = 1275 kt (Douanes françaises - Eurostat)</t>
        </is>
      </c>
      <c r="I4670" t="inlineStr">
        <is>
          <t>Douanes françaises - Eurostat</t>
        </is>
      </c>
      <c r="J4670" t="inlineStr"/>
      <c r="K4670" t="inlineStr">
        <is>
          <t>Volume</t>
        </is>
      </c>
      <c r="L4670" t="inlineStr">
        <is>
          <t>Importation de graines</t>
        </is>
      </c>
      <c r="M4670" t="inlineStr">
        <is>
          <t>Echanges mensuels - EUROSTAT</t>
        </is>
      </c>
      <c r="N4670" t="inlineStr"/>
      <c r="O4670" t="n">
        <v>1280</v>
      </c>
      <c r="P4670" t="inlineStr"/>
      <c r="Q4670" t="inlineStr"/>
    </row>
    <row r="4671" ht="15" customHeight="1" s="1003">
      <c r="A4671" s="1019" t="inlineStr">
        <is>
          <t>Graines récoltées</t>
        </is>
      </c>
      <c r="B4671" t="inlineStr">
        <is>
          <t>Ferme</t>
        </is>
      </c>
      <c r="C4671" t="inlineStr">
        <is>
          <t>kt</t>
        </is>
      </c>
      <c r="D4671" t="inlineStr">
        <is>
          <t>France</t>
        </is>
      </c>
      <c r="E4671" t="inlineStr">
        <is>
          <t>2023-24</t>
        </is>
      </c>
      <c r="F4671" t="inlineStr">
        <is>
          <t>Tournesol</t>
        </is>
      </c>
      <c r="G4671" t="inlineStr"/>
      <c r="H4671" t="inlineStr"/>
      <c r="I4671" t="inlineStr"/>
      <c r="J4671" t="inlineStr"/>
      <c r="K4671" t="inlineStr"/>
      <c r="L4671" t="inlineStr"/>
      <c r="M4671" t="inlineStr"/>
      <c r="N4671" t="inlineStr"/>
      <c r="O4671" t="n">
        <v>169</v>
      </c>
      <c r="P4671" t="inlineStr"/>
      <c r="Q4671" t="inlineStr"/>
    </row>
    <row r="4672" ht="15" customHeight="1" s="1003">
      <c r="A4672" s="1019" t="inlineStr">
        <is>
          <t>Graines récoltées</t>
        </is>
      </c>
      <c r="B4672" t="inlineStr">
        <is>
          <t>OS</t>
        </is>
      </c>
      <c r="C4672" t="inlineStr">
        <is>
          <t>kt</t>
        </is>
      </c>
      <c r="D4672" t="inlineStr">
        <is>
          <t>France</t>
        </is>
      </c>
      <c r="E4672" t="inlineStr">
        <is>
          <t>2023-24</t>
        </is>
      </c>
      <c r="F4672" t="inlineStr">
        <is>
          <t>Tournesol</t>
        </is>
      </c>
      <c r="G4672" t="inlineStr">
        <is>
          <t>Collecte = 1892 kt (Bilans par campagne - FranceAgriMer)</t>
        </is>
      </c>
      <c r="H4672" t="inlineStr"/>
      <c r="I4672" t="inlineStr">
        <is>
          <t>Bilans par campagne - FranceAgriMer</t>
        </is>
      </c>
      <c r="J4672" t="inlineStr"/>
      <c r="K4672" t="inlineStr">
        <is>
          <t>Volume</t>
        </is>
      </c>
      <c r="L4672" t="inlineStr">
        <is>
          <t>Collecte</t>
        </is>
      </c>
      <c r="M4672" t="inlineStr">
        <is>
          <t>BIlans Tournesol - FAM</t>
        </is>
      </c>
      <c r="N4672" t="inlineStr"/>
      <c r="O4672" t="n">
        <v>1890</v>
      </c>
      <c r="P4672" t="inlineStr"/>
      <c r="Q4672" t="inlineStr"/>
    </row>
    <row r="4673" ht="15" customHeight="1" s="1003">
      <c r="A4673" s="1019" t="inlineStr">
        <is>
          <t>Olives</t>
        </is>
      </c>
      <c r="B4673" t="inlineStr">
        <is>
          <t>Export</t>
        </is>
      </c>
      <c r="C4673" t="inlineStr">
        <is>
          <t>kt</t>
        </is>
      </c>
      <c r="D4673" t="inlineStr">
        <is>
          <t>France</t>
        </is>
      </c>
      <c r="E4673" t="inlineStr">
        <is>
          <t>2023-24</t>
        </is>
      </c>
      <c r="F4673" t="inlineStr">
        <is>
          <t>Tournesol</t>
        </is>
      </c>
      <c r="G4673" t="inlineStr"/>
      <c r="H4673" t="inlineStr"/>
      <c r="I4673" t="inlineStr"/>
      <c r="J4673" t="inlineStr"/>
      <c r="K4673" t="inlineStr"/>
      <c r="L4673" t="inlineStr"/>
      <c r="M4673" t="inlineStr"/>
      <c r="N4673" t="inlineStr"/>
      <c r="O4673" t="n">
        <v>-0</v>
      </c>
      <c r="P4673" t="n">
        <v>0</v>
      </c>
      <c r="Q4673" t="n">
        <v>500000000</v>
      </c>
    </row>
    <row r="4674" ht="15" customHeight="1" s="1003">
      <c r="A4674" s="1019" t="inlineStr">
        <is>
          <t>Olives</t>
        </is>
      </c>
      <c r="B4674" t="inlineStr">
        <is>
          <t>Moulin</t>
        </is>
      </c>
      <c r="C4674" t="inlineStr">
        <is>
          <t>kt</t>
        </is>
      </c>
      <c r="D4674" t="inlineStr">
        <is>
          <t>France</t>
        </is>
      </c>
      <c r="E4674" t="inlineStr">
        <is>
          <t>2023-24</t>
        </is>
      </c>
      <c r="F4674" t="inlineStr">
        <is>
          <t>Tournesol</t>
        </is>
      </c>
      <c r="G4674" t="inlineStr"/>
      <c r="H4674" t="inlineStr"/>
      <c r="I4674" t="inlineStr"/>
      <c r="J4674" t="inlineStr"/>
      <c r="K4674" t="inlineStr"/>
      <c r="L4674" t="inlineStr"/>
      <c r="M4674" t="inlineStr"/>
      <c r="N4674" t="inlineStr"/>
      <c r="O4674" t="n">
        <v>-0</v>
      </c>
      <c r="P4674" t="n">
        <v>0</v>
      </c>
      <c r="Q4674" t="n">
        <v>500000000</v>
      </c>
    </row>
    <row r="4675" ht="15" customHeight="1" s="1003">
      <c r="A4675" s="1019" t="inlineStr">
        <is>
          <t>Olives</t>
        </is>
      </c>
      <c r="B4675" t="inlineStr">
        <is>
          <t>Conservation ou préparation d'olives</t>
        </is>
      </c>
      <c r="C4675" t="inlineStr">
        <is>
          <t>kt</t>
        </is>
      </c>
      <c r="D4675" t="inlineStr">
        <is>
          <t>France</t>
        </is>
      </c>
      <c r="E4675" t="inlineStr">
        <is>
          <t>2023-24</t>
        </is>
      </c>
      <c r="F4675" t="inlineStr">
        <is>
          <t>Tournesol</t>
        </is>
      </c>
      <c r="G4675" t="inlineStr"/>
      <c r="H4675" t="inlineStr"/>
      <c r="I4675" t="inlineStr"/>
      <c r="J4675" t="inlineStr"/>
      <c r="K4675" t="inlineStr"/>
      <c r="L4675" t="inlineStr"/>
      <c r="M4675" t="inlineStr"/>
      <c r="N4675" t="inlineStr"/>
      <c r="O4675" t="n">
        <v>-0</v>
      </c>
      <c r="P4675" t="n">
        <v>0</v>
      </c>
      <c r="Q4675" t="n">
        <v>500000000</v>
      </c>
    </row>
    <row r="4676" ht="15" customHeight="1" s="1003">
      <c r="A4676" s="1019" t="inlineStr">
        <is>
          <t>Olives</t>
        </is>
      </c>
      <c r="B4676" t="inlineStr">
        <is>
          <t>Ecart statistique</t>
        </is>
      </c>
      <c r="C4676" t="inlineStr">
        <is>
          <t>kt</t>
        </is>
      </c>
      <c r="D4676" t="inlineStr">
        <is>
          <t>France</t>
        </is>
      </c>
      <c r="E4676" t="inlineStr">
        <is>
          <t>2023-24</t>
        </is>
      </c>
      <c r="F4676" t="inlineStr">
        <is>
          <t>Tournesol</t>
        </is>
      </c>
      <c r="G4676" t="inlineStr"/>
      <c r="H4676" t="inlineStr"/>
      <c r="I4676" t="inlineStr"/>
      <c r="J4676" t="inlineStr"/>
      <c r="K4676" t="inlineStr"/>
      <c r="L4676" t="inlineStr"/>
      <c r="M4676" t="inlineStr"/>
      <c r="N4676" t="inlineStr"/>
      <c r="O4676" t="n">
        <v>-0</v>
      </c>
      <c r="P4676" t="n">
        <v>0</v>
      </c>
      <c r="Q4676" t="n">
        <v>500000000</v>
      </c>
    </row>
    <row r="4677" ht="15" customHeight="1" s="1003">
      <c r="A4677" s="1019" t="inlineStr">
        <is>
          <t>Graines autoconsommées</t>
        </is>
      </c>
      <c r="B4677" t="inlineStr">
        <is>
          <t>Hors FAB</t>
        </is>
      </c>
      <c r="C4677" t="inlineStr">
        <is>
          <t>kt</t>
        </is>
      </c>
      <c r="D4677" t="inlineStr">
        <is>
          <t>France</t>
        </is>
      </c>
      <c r="E4677" t="inlineStr">
        <is>
          <t>2023-24</t>
        </is>
      </c>
      <c r="F4677" t="inlineStr">
        <is>
          <t>Tournesol</t>
        </is>
      </c>
      <c r="G4677" t="inlineStr"/>
      <c r="H4677" t="inlineStr"/>
      <c r="I4677" t="inlineStr"/>
      <c r="J4677" t="inlineStr">
        <is>
          <t>Le reste des graines autoconsommées est consommé en alimentation animale rente hors FAB</t>
        </is>
      </c>
      <c r="K4677" t="inlineStr"/>
      <c r="L4677" t="inlineStr">
        <is>
          <t>Consommation de graines à la ferme directement</t>
        </is>
      </c>
      <c r="M4677" t="inlineStr"/>
      <c r="N4677" t="inlineStr"/>
      <c r="O4677" t="n">
        <v>169</v>
      </c>
      <c r="P4677" t="inlineStr"/>
      <c r="Q4677" t="inlineStr"/>
    </row>
    <row r="4678" ht="15" customHeight="1" s="1003">
      <c r="A4678" s="1019" t="inlineStr">
        <is>
          <t>Graines autoconsommées</t>
        </is>
      </c>
      <c r="B4678" t="inlineStr">
        <is>
          <t>Vente directe et autoconsommation</t>
        </is>
      </c>
      <c r="C4678" t="inlineStr">
        <is>
          <t>kt</t>
        </is>
      </c>
      <c r="D4678" t="inlineStr">
        <is>
          <t>France</t>
        </is>
      </c>
      <c r="E4678" t="inlineStr">
        <is>
          <t>2023-24</t>
        </is>
      </c>
      <c r="F4678" t="inlineStr">
        <is>
          <t>Tournesol</t>
        </is>
      </c>
      <c r="G4678" t="inlineStr"/>
      <c r="H4678" t="inlineStr"/>
      <c r="I4678" t="inlineStr"/>
      <c r="J4678" t="inlineStr">
        <is>
          <t>Pas de consommation de graines en alimentation humaine</t>
        </is>
      </c>
      <c r="K4678" t="inlineStr"/>
      <c r="L4678" t="inlineStr">
        <is>
          <t>Consommation de graines à la ferme directement</t>
        </is>
      </c>
      <c r="M4678" t="inlineStr"/>
      <c r="N4678" t="inlineStr"/>
      <c r="O4678" t="n">
        <v>0</v>
      </c>
      <c r="P4678" t="inlineStr"/>
      <c r="Q4678" t="inlineStr"/>
    </row>
    <row r="4679" ht="15" customHeight="1" s="1003">
      <c r="A4679" s="1019" t="inlineStr">
        <is>
          <t>Graines autoconsommées</t>
        </is>
      </c>
      <c r="B4679" t="inlineStr">
        <is>
          <t>Alimentation humaine</t>
        </is>
      </c>
      <c r="C4679" t="inlineStr">
        <is>
          <t>kt</t>
        </is>
      </c>
      <c r="D4679" t="inlineStr">
        <is>
          <t>France</t>
        </is>
      </c>
      <c r="E4679" t="inlineStr">
        <is>
          <t>2023-24</t>
        </is>
      </c>
      <c r="F4679" t="inlineStr">
        <is>
          <t>Tournesol</t>
        </is>
      </c>
      <c r="G4679" t="inlineStr"/>
      <c r="H4679" t="inlineStr"/>
      <c r="I4679" t="inlineStr"/>
      <c r="J4679" t="inlineStr"/>
      <c r="K4679" t="inlineStr"/>
      <c r="L4679" t="inlineStr"/>
      <c r="M4679" t="inlineStr"/>
      <c r="N4679" t="inlineStr"/>
      <c r="O4679" t="n">
        <v>0</v>
      </c>
      <c r="P4679" t="inlineStr"/>
      <c r="Q4679" t="inlineStr"/>
    </row>
    <row r="4680" ht="15" customHeight="1" s="1003">
      <c r="A4680" s="1019" t="inlineStr">
        <is>
          <t>Graines autoconsommées</t>
        </is>
      </c>
      <c r="B4680" t="inlineStr">
        <is>
          <t>Usages alimentaires</t>
        </is>
      </c>
      <c r="C4680" t="inlineStr">
        <is>
          <t>kt</t>
        </is>
      </c>
      <c r="D4680" t="inlineStr">
        <is>
          <t>France</t>
        </is>
      </c>
      <c r="E4680" t="inlineStr">
        <is>
          <t>2023-24</t>
        </is>
      </c>
      <c r="F4680" t="inlineStr">
        <is>
          <t>Tournesol</t>
        </is>
      </c>
      <c r="G4680" t="inlineStr"/>
      <c r="H4680" t="inlineStr"/>
      <c r="I4680" t="inlineStr"/>
      <c r="J4680" t="inlineStr"/>
      <c r="K4680" t="inlineStr"/>
      <c r="L4680" t="inlineStr"/>
      <c r="M4680" t="inlineStr"/>
      <c r="N4680" t="inlineStr"/>
      <c r="O4680" t="n">
        <v>169</v>
      </c>
      <c r="P4680" t="inlineStr"/>
      <c r="Q4680" t="inlineStr"/>
    </row>
    <row r="4681" ht="15" customHeight="1" s="1003">
      <c r="A4681" s="1019" t="inlineStr">
        <is>
          <t>Graines autoconsommées</t>
        </is>
      </c>
      <c r="B4681" t="inlineStr">
        <is>
          <t>Alimentation animale rente</t>
        </is>
      </c>
      <c r="C4681" t="inlineStr">
        <is>
          <t>kt</t>
        </is>
      </c>
      <c r="D4681" t="inlineStr">
        <is>
          <t>France</t>
        </is>
      </c>
      <c r="E4681" t="inlineStr">
        <is>
          <t>2023-24</t>
        </is>
      </c>
      <c r="F4681" t="inlineStr">
        <is>
          <t>Tournesol</t>
        </is>
      </c>
      <c r="G4681" t="inlineStr"/>
      <c r="H4681" t="inlineStr"/>
      <c r="I4681" t="inlineStr"/>
      <c r="J4681" t="inlineStr"/>
      <c r="K4681" t="inlineStr"/>
      <c r="L4681" t="inlineStr"/>
      <c r="M4681" t="inlineStr"/>
      <c r="N4681" t="inlineStr"/>
      <c r="O4681" t="n">
        <v>169</v>
      </c>
      <c r="P4681" t="inlineStr"/>
      <c r="Q4681" t="inlineStr"/>
    </row>
    <row r="4682" ht="15" customHeight="1" s="1003">
      <c r="A4682" s="1019" t="inlineStr">
        <is>
          <t>Graines autoconsommées</t>
        </is>
      </c>
      <c r="B4682" t="inlineStr">
        <is>
          <t>Alimentation animale</t>
        </is>
      </c>
      <c r="C4682" t="inlineStr">
        <is>
          <t>kt</t>
        </is>
      </c>
      <c r="D4682" t="inlineStr">
        <is>
          <t>France</t>
        </is>
      </c>
      <c r="E4682" t="inlineStr">
        <is>
          <t>2023-24</t>
        </is>
      </c>
      <c r="F4682" t="inlineStr">
        <is>
          <t>Tournesol</t>
        </is>
      </c>
      <c r="G4682" t="inlineStr"/>
      <c r="H4682" t="inlineStr"/>
      <c r="I4682" t="inlineStr"/>
      <c r="J4682" t="inlineStr"/>
      <c r="K4682" t="inlineStr"/>
      <c r="L4682" t="inlineStr"/>
      <c r="M4682" t="inlineStr"/>
      <c r="N4682" t="inlineStr"/>
      <c r="O4682" t="n">
        <v>169</v>
      </c>
      <c r="P4682" t="inlineStr"/>
      <c r="Q4682" t="inlineStr"/>
    </row>
    <row r="4683" ht="15" customHeight="1" s="1003">
      <c r="A4683" s="1019" t="inlineStr">
        <is>
          <t>Graines autoconsommées</t>
        </is>
      </c>
      <c r="B4683" t="inlineStr">
        <is>
          <t>Débouchés</t>
        </is>
      </c>
      <c r="C4683" t="inlineStr">
        <is>
          <t>kt</t>
        </is>
      </c>
      <c r="D4683" t="inlineStr">
        <is>
          <t>France</t>
        </is>
      </c>
      <c r="E4683" t="inlineStr">
        <is>
          <t>2023-24</t>
        </is>
      </c>
      <c r="F4683" t="inlineStr">
        <is>
          <t>Tournesol</t>
        </is>
      </c>
      <c r="G4683" t="inlineStr"/>
      <c r="H4683" t="inlineStr"/>
      <c r="I4683" t="inlineStr"/>
      <c r="J4683" t="inlineStr"/>
      <c r="K4683" t="inlineStr"/>
      <c r="L4683" t="inlineStr"/>
      <c r="M4683" t="inlineStr"/>
      <c r="N4683" t="inlineStr"/>
      <c r="O4683" t="n">
        <v>169</v>
      </c>
      <c r="P4683" t="inlineStr"/>
      <c r="Q4683" t="inlineStr"/>
    </row>
    <row r="4684" ht="15" customHeight="1" s="1003">
      <c r="A4684" s="1019" t="inlineStr">
        <is>
          <t>Graines autoconsommées</t>
        </is>
      </c>
      <c r="B4684" t="inlineStr">
        <is>
          <t>FAF</t>
        </is>
      </c>
      <c r="C4684" t="inlineStr">
        <is>
          <t>kt</t>
        </is>
      </c>
      <c r="D4684" t="inlineStr">
        <is>
          <t>France</t>
        </is>
      </c>
      <c r="E4684" t="inlineStr">
        <is>
          <t>2023-24</t>
        </is>
      </c>
      <c r="F4684" t="inlineStr">
        <is>
          <t>Tournesol</t>
        </is>
      </c>
      <c r="G4684" t="inlineStr"/>
      <c r="H4684" t="inlineStr"/>
      <c r="I4684" t="inlineStr"/>
      <c r="J4684" t="inlineStr"/>
      <c r="K4684" t="inlineStr"/>
      <c r="L4684" t="inlineStr"/>
      <c r="M4684" t="inlineStr"/>
      <c r="N4684" t="inlineStr"/>
      <c r="O4684" t="n">
        <v>84.5</v>
      </c>
      <c r="P4684" t="n">
        <v>0</v>
      </c>
      <c r="Q4684" t="n">
        <v>169</v>
      </c>
    </row>
    <row r="4685" ht="15" customHeight="1" s="1003">
      <c r="A4685" s="1019" t="inlineStr">
        <is>
          <t>Graines autoconsommées</t>
        </is>
      </c>
      <c r="B4685" t="inlineStr">
        <is>
          <t>Direct élevage</t>
        </is>
      </c>
      <c r="C4685" t="inlineStr">
        <is>
          <t>kt</t>
        </is>
      </c>
      <c r="D4685" t="inlineStr">
        <is>
          <t>France</t>
        </is>
      </c>
      <c r="E4685" t="inlineStr">
        <is>
          <t>2023-24</t>
        </is>
      </c>
      <c r="F4685" t="inlineStr">
        <is>
          <t>Tournesol</t>
        </is>
      </c>
      <c r="G4685" t="inlineStr"/>
      <c r="H4685" t="inlineStr"/>
      <c r="I4685" t="inlineStr"/>
      <c r="J4685" t="inlineStr"/>
      <c r="K4685" t="inlineStr"/>
      <c r="L4685" t="inlineStr"/>
      <c r="M4685" t="inlineStr"/>
      <c r="N4685" t="inlineStr"/>
      <c r="O4685" t="n">
        <v>84.5</v>
      </c>
      <c r="P4685" t="n">
        <v>0</v>
      </c>
      <c r="Q4685" t="n">
        <v>169</v>
      </c>
    </row>
    <row r="4686" ht="15" customHeight="1" s="1003">
      <c r="A4686" s="1019" t="inlineStr">
        <is>
          <t>Graines autoconsommées</t>
        </is>
      </c>
      <c r="B4686" t="inlineStr">
        <is>
          <t>Elimination/Pertes</t>
        </is>
      </c>
      <c r="C4686" t="inlineStr">
        <is>
          <t>kt</t>
        </is>
      </c>
      <c r="D4686" t="inlineStr">
        <is>
          <t>France</t>
        </is>
      </c>
      <c r="E4686" t="inlineStr">
        <is>
          <t>2023-24</t>
        </is>
      </c>
      <c r="F4686" t="inlineStr">
        <is>
          <t>Tournesol</t>
        </is>
      </c>
      <c r="G4686" t="inlineStr"/>
      <c r="H4686" t="inlineStr">
        <is>
          <t>Ratio de pertes à la ferme = 0,1 % (ORIFLAAM - Terres Univia)</t>
        </is>
      </c>
      <c r="I4686" t="inlineStr">
        <is>
          <t>ORIFLAAM - Terres Univia</t>
        </is>
      </c>
      <c r="J4686" t="inlineStr">
        <is>
          <t>0</t>
        </is>
      </c>
      <c r="K4686" t="inlineStr">
        <is>
          <t>Rendement</t>
        </is>
      </c>
      <c r="L4686" t="inlineStr">
        <is>
          <t>Ratio de pertes à la ferme</t>
        </is>
      </c>
      <c r="M4686" t="inlineStr">
        <is>
          <t>Pertes ferme - TERRES UNIVIA</t>
        </is>
      </c>
      <c r="N4686" t="inlineStr"/>
      <c r="O4686" t="n">
        <v>0.17</v>
      </c>
      <c r="P4686" t="inlineStr"/>
      <c r="Q4686" t="inlineStr"/>
    </row>
    <row r="4687" ht="15" customHeight="1" s="1003">
      <c r="A4687" s="1019" t="inlineStr">
        <is>
          <t>Graines autoconsommées</t>
        </is>
      </c>
      <c r="B4687" t="inlineStr">
        <is>
          <t>Autres usages (ou usages indéfinis)</t>
        </is>
      </c>
      <c r="C4687" t="inlineStr">
        <is>
          <t>kt</t>
        </is>
      </c>
      <c r="D4687" t="inlineStr">
        <is>
          <t>France</t>
        </is>
      </c>
      <c r="E4687" t="inlineStr">
        <is>
          <t>2023-24</t>
        </is>
      </c>
      <c r="F4687" t="inlineStr">
        <is>
          <t>Tournesol</t>
        </is>
      </c>
      <c r="G4687" t="inlineStr"/>
      <c r="H4687" t="inlineStr"/>
      <c r="I4687" t="inlineStr"/>
      <c r="J4687" t="inlineStr"/>
      <c r="K4687" t="inlineStr"/>
      <c r="L4687" t="inlineStr"/>
      <c r="M4687" t="inlineStr"/>
      <c r="N4687" t="inlineStr"/>
      <c r="O4687" t="n">
        <v>0.17</v>
      </c>
      <c r="P4687" t="inlineStr"/>
      <c r="Q4687" t="inlineStr"/>
    </row>
    <row r="4688" ht="15" customHeight="1" s="1003">
      <c r="A4688" s="1019" t="inlineStr">
        <is>
          <t>Graines autoconsommées</t>
        </is>
      </c>
      <c r="B4688" t="inlineStr">
        <is>
          <t>Semences fermières</t>
        </is>
      </c>
      <c r="C4688" t="inlineStr">
        <is>
          <t>kt</t>
        </is>
      </c>
      <c r="D4688" t="inlineStr">
        <is>
          <t>France</t>
        </is>
      </c>
      <c r="E4688" t="inlineStr">
        <is>
          <t>2023-24</t>
        </is>
      </c>
      <c r="F4688" t="inlineStr">
        <is>
          <t>Tournesol</t>
        </is>
      </c>
      <c r="G4688" t="inlineStr"/>
      <c r="H4688" t="inlineStr">
        <is>
          <t>Part de semences fermières (par rapport aux semences certifiées) = 0,7 % (Enquête Pratiques culturales en grandes cultures - SSP)</t>
        </is>
      </c>
      <c r="I4688" t="inlineStr">
        <is>
          <t>Enquête Pratiques culturales en grandes cultures - SSP</t>
        </is>
      </c>
      <c r="J4688" t="inlineStr">
        <is>
          <t>0</t>
        </is>
      </c>
      <c r="K4688" t="inlineStr">
        <is>
          <t>Répartition</t>
        </is>
      </c>
      <c r="L4688" t="inlineStr">
        <is>
          <t>Part de semences fermières (par rapport aux semences certifiées)</t>
        </is>
      </c>
      <c r="M4688" t="inlineStr">
        <is>
          <t>Semences fermières - AGRESTE</t>
        </is>
      </c>
      <c r="N4688" t="inlineStr"/>
      <c r="O4688" t="n">
        <v>0.06</v>
      </c>
      <c r="P4688" t="inlineStr"/>
      <c r="Q4688" t="inlineStr"/>
    </row>
    <row r="4689" ht="15" customHeight="1" s="1003">
      <c r="A4689" s="1019" t="inlineStr">
        <is>
          <t>Graines autoconsommées</t>
        </is>
      </c>
      <c r="B4689" t="inlineStr">
        <is>
          <t>Semences</t>
        </is>
      </c>
      <c r="C4689" t="inlineStr">
        <is>
          <t>kt</t>
        </is>
      </c>
      <c r="D4689" t="inlineStr">
        <is>
          <t>France</t>
        </is>
      </c>
      <c r="E4689" t="inlineStr">
        <is>
          <t>2023-24</t>
        </is>
      </c>
      <c r="F4689" t="inlineStr">
        <is>
          <t>Tournesol</t>
        </is>
      </c>
      <c r="G4689" t="inlineStr"/>
      <c r="H4689" t="inlineStr"/>
      <c r="I4689" t="inlineStr">
        <is>
          <t>Enquête Pratiques culturales en grandes cultures - SSP</t>
        </is>
      </c>
      <c r="J4689" t="inlineStr"/>
      <c r="K4689" t="inlineStr">
        <is>
          <t>Répartition</t>
        </is>
      </c>
      <c r="L4689" t="inlineStr">
        <is>
          <t>Part de semences fermières (par rapport aux semences certifiées)</t>
        </is>
      </c>
      <c r="M4689" t="inlineStr">
        <is>
          <t>Semences fermières - AGRESTE</t>
        </is>
      </c>
      <c r="N4689" t="inlineStr"/>
      <c r="O4689" t="n">
        <v>0.06</v>
      </c>
      <c r="P4689" t="inlineStr"/>
      <c r="Q4689" t="inlineStr"/>
    </row>
    <row r="4690" ht="15" customHeight="1" s="1003">
      <c r="A4690" s="1019" t="inlineStr">
        <is>
          <t>Stock initial</t>
        </is>
      </c>
      <c r="B4690" t="inlineStr">
        <is>
          <t>Ferme</t>
        </is>
      </c>
      <c r="C4690" t="inlineStr">
        <is>
          <t>kt</t>
        </is>
      </c>
      <c r="D4690" t="inlineStr">
        <is>
          <t>France</t>
        </is>
      </c>
      <c r="E4690" t="inlineStr">
        <is>
          <t>2023-24</t>
        </is>
      </c>
      <c r="F4690" t="inlineStr">
        <is>
          <t>Tournesol</t>
        </is>
      </c>
      <c r="G4690" t="inlineStr"/>
      <c r="H4690" t="inlineStr"/>
      <c r="I4690" t="inlineStr"/>
      <c r="J4690" t="inlineStr"/>
      <c r="K4690" t="inlineStr"/>
      <c r="L4690" t="inlineStr"/>
      <c r="M4690" t="inlineStr"/>
      <c r="N4690" t="inlineStr"/>
      <c r="O4690" t="n">
        <v>0</v>
      </c>
      <c r="P4690" t="inlineStr"/>
      <c r="Q4690" t="inlineStr"/>
    </row>
    <row r="4691" ht="15" customHeight="1" s="1003">
      <c r="A4691" s="1019" t="inlineStr">
        <is>
          <t>Stock initial</t>
        </is>
      </c>
      <c r="B4691" t="inlineStr">
        <is>
          <t>OS</t>
        </is>
      </c>
      <c r="C4691" t="inlineStr">
        <is>
          <t>kt</t>
        </is>
      </c>
      <c r="D4691" t="inlineStr">
        <is>
          <t>France</t>
        </is>
      </c>
      <c r="E4691" t="inlineStr">
        <is>
          <t>2023-24</t>
        </is>
      </c>
      <c r="F4691" t="inlineStr">
        <is>
          <t>Tournesol</t>
        </is>
      </c>
      <c r="G4691" t="inlineStr">
        <is>
          <t>Stock initial collecteurs = 79 kt (Bilans par campagne - FranceAgriMer)</t>
        </is>
      </c>
      <c r="H4691" t="inlineStr"/>
      <c r="I4691" t="inlineStr">
        <is>
          <t>Bilans par campagne - FranceAgriMer</t>
        </is>
      </c>
      <c r="J4691" t="inlineStr"/>
      <c r="K4691" t="inlineStr">
        <is>
          <t>Volume</t>
        </is>
      </c>
      <c r="L4691" t="inlineStr">
        <is>
          <t>Stock initial collecteurs</t>
        </is>
      </c>
      <c r="M4691" t="inlineStr">
        <is>
          <t>BIlans Tournesol - FAM</t>
        </is>
      </c>
      <c r="N4691" t="inlineStr"/>
      <c r="O4691" t="n">
        <v>243</v>
      </c>
      <c r="P4691" t="inlineStr"/>
      <c r="Q4691" t="inlineStr"/>
    </row>
    <row r="4692" ht="15" customHeight="1" s="1003">
      <c r="A4692" s="1019" t="inlineStr">
        <is>
          <t>Stock initial à la ferme</t>
        </is>
      </c>
      <c r="B4692" t="inlineStr">
        <is>
          <t>Ferme</t>
        </is>
      </c>
      <c r="C4692" t="inlineStr">
        <is>
          <t>kt</t>
        </is>
      </c>
      <c r="D4692" t="inlineStr">
        <is>
          <t>France</t>
        </is>
      </c>
      <c r="E4692" t="inlineStr">
        <is>
          <t>2023-24</t>
        </is>
      </c>
      <c r="F4692" t="inlineStr">
        <is>
          <t>Tournesol</t>
        </is>
      </c>
      <c r="G4692" t="inlineStr"/>
      <c r="H4692" t="inlineStr"/>
      <c r="I4692" t="inlineStr"/>
      <c r="J4692" t="inlineStr">
        <is>
          <t>Le stock à la ferme est négligé</t>
        </is>
      </c>
      <c r="K4692" t="inlineStr"/>
      <c r="L4692" t="inlineStr">
        <is>
          <t>Stock initial à la ferme</t>
        </is>
      </c>
      <c r="M4692" t="inlineStr"/>
      <c r="N4692" t="inlineStr"/>
      <c r="O4692" t="n">
        <v>0</v>
      </c>
      <c r="P4692" t="inlineStr"/>
      <c r="Q4692" t="inlineStr"/>
    </row>
    <row r="4693" ht="15" customHeight="1" s="1003">
      <c r="A4693" s="1019" t="inlineStr">
        <is>
          <t>Stock initial collecteurs</t>
        </is>
      </c>
      <c r="B4693" t="inlineStr">
        <is>
          <t>OS</t>
        </is>
      </c>
      <c r="C4693" t="inlineStr">
        <is>
          <t>kt</t>
        </is>
      </c>
      <c r="D4693" t="inlineStr">
        <is>
          <t>France</t>
        </is>
      </c>
      <c r="E4693" t="inlineStr">
        <is>
          <t>2023-24</t>
        </is>
      </c>
      <c r="F4693" t="inlineStr">
        <is>
          <t>Tournesol</t>
        </is>
      </c>
      <c r="G4693" t="inlineStr">
        <is>
          <t>Stock initial collecteurs = 243 kt (Bilans par campagne - FranceAgriMer)</t>
        </is>
      </c>
      <c r="H4693" t="inlineStr"/>
      <c r="I4693" t="inlineStr">
        <is>
          <t>Bilans par campagne - FranceAgriMer</t>
        </is>
      </c>
      <c r="J4693" t="inlineStr"/>
      <c r="K4693" t="inlineStr">
        <is>
          <t>Volume</t>
        </is>
      </c>
      <c r="L4693" t="inlineStr">
        <is>
          <t>Stock initial collecteurs</t>
        </is>
      </c>
      <c r="M4693" t="inlineStr">
        <is>
          <t>BIlans Tournesol - FAM</t>
        </is>
      </c>
      <c r="N4693" t="inlineStr"/>
      <c r="O4693" t="n">
        <v>243</v>
      </c>
      <c r="P4693" t="inlineStr"/>
      <c r="Q4693" t="inlineStr"/>
    </row>
    <row r="4694" ht="15" customHeight="1" s="1003">
      <c r="A4694" s="1019" t="inlineStr">
        <is>
          <t>Graines collectées</t>
        </is>
      </c>
      <c r="B4694" t="inlineStr">
        <is>
          <t>Fabrication de produits alimentaires</t>
        </is>
      </c>
      <c r="C4694" t="inlineStr">
        <is>
          <t>kt</t>
        </is>
      </c>
      <c r="D4694" t="inlineStr">
        <is>
          <t>France</t>
        </is>
      </c>
      <c r="E4694" t="inlineStr">
        <is>
          <t>2023-24</t>
        </is>
      </c>
      <c r="F4694" t="inlineStr">
        <is>
          <t>Tournesol</t>
        </is>
      </c>
      <c r="G4694" t="inlineStr"/>
      <c r="H4694" t="inlineStr"/>
      <c r="I4694" t="inlineStr"/>
      <c r="J4694" t="inlineStr">
        <is>
          <t>Pas de fabrication de produits alimentaires</t>
        </is>
      </c>
      <c r="K4694" t="inlineStr"/>
      <c r="L4694" t="inlineStr">
        <is>
          <t>Consommation de graines pour la fabrication de produits alimentaires</t>
        </is>
      </c>
      <c r="M4694" t="inlineStr"/>
      <c r="N4694" t="inlineStr"/>
      <c r="O4694" t="n">
        <v>-0</v>
      </c>
      <c r="P4694" t="inlineStr"/>
      <c r="Q4694" t="inlineStr"/>
    </row>
    <row r="4695" ht="15" customHeight="1" s="1003">
      <c r="A4695" s="1019" t="inlineStr">
        <is>
          <t>Graines collectées</t>
        </is>
      </c>
      <c r="B4695" t="inlineStr">
        <is>
          <t>Alimentation humaine</t>
        </is>
      </c>
      <c r="C4695" t="inlineStr">
        <is>
          <t>kt</t>
        </is>
      </c>
      <c r="D4695" t="inlineStr">
        <is>
          <t>France</t>
        </is>
      </c>
      <c r="E4695" t="inlineStr">
        <is>
          <t>2023-24</t>
        </is>
      </c>
      <c r="F4695" t="inlineStr">
        <is>
          <t>Tournesol</t>
        </is>
      </c>
      <c r="G4695" t="inlineStr">
        <is>
          <t>Consommation de graines en alimentation humaine = 10 kt (Bilans par campagne - FranceAgriMer)</t>
        </is>
      </c>
      <c r="H4695" t="inlineStr"/>
      <c r="I4695" t="inlineStr">
        <is>
          <t>Bilans par campagne - FranceAgriMer</t>
        </is>
      </c>
      <c r="J4695" t="inlineStr">
        <is>
          <t>Correspond à la catégorie "utilisation humaine et animale":on néglige les utilisations animales (petfood ?)</t>
        </is>
      </c>
      <c r="K4695" t="inlineStr">
        <is>
          <t>Volume</t>
        </is>
      </c>
      <c r="L4695" t="inlineStr">
        <is>
          <t>Consommation de graines en alimentation humaine</t>
        </is>
      </c>
      <c r="M4695" t="inlineStr">
        <is>
          <t>BIlans Tournesol - FAM</t>
        </is>
      </c>
      <c r="N4695" t="inlineStr"/>
      <c r="O4695" t="n">
        <v>10</v>
      </c>
      <c r="P4695" t="inlineStr"/>
      <c r="Q4695" t="inlineStr"/>
    </row>
    <row r="4696" ht="15" customHeight="1" s="1003">
      <c r="A4696" s="1019" t="inlineStr">
        <is>
          <t>Graines collectées</t>
        </is>
      </c>
      <c r="B4696" t="inlineStr">
        <is>
          <t>Vente directe et autoconsommation</t>
        </is>
      </c>
      <c r="C4696" t="inlineStr">
        <is>
          <t>kt</t>
        </is>
      </c>
      <c r="D4696" t="inlineStr">
        <is>
          <t>France</t>
        </is>
      </c>
      <c r="E4696" t="inlineStr">
        <is>
          <t>2023-24</t>
        </is>
      </c>
      <c r="F4696" t="inlineStr">
        <is>
          <t>Tournesol</t>
        </is>
      </c>
      <c r="G4696" t="inlineStr"/>
      <c r="H4696" t="inlineStr"/>
      <c r="I4696" t="inlineStr"/>
      <c r="J4696" t="inlineStr"/>
      <c r="K4696" t="inlineStr"/>
      <c r="L4696" t="inlineStr"/>
      <c r="M4696" t="inlineStr"/>
      <c r="N4696" t="inlineStr"/>
      <c r="O4696" t="n">
        <v>2.78</v>
      </c>
      <c r="P4696" t="n">
        <v>0</v>
      </c>
      <c r="Q4696" t="n">
        <v>10</v>
      </c>
    </row>
    <row r="4697" ht="15" customHeight="1" s="1003">
      <c r="A4697" s="1019" t="inlineStr">
        <is>
          <t>Graines collectées</t>
        </is>
      </c>
      <c r="B4697" t="inlineStr">
        <is>
          <t>Circuits spécialisés</t>
        </is>
      </c>
      <c r="C4697" t="inlineStr">
        <is>
          <t>kt</t>
        </is>
      </c>
      <c r="D4697" t="inlineStr">
        <is>
          <t>France</t>
        </is>
      </c>
      <c r="E4697" t="inlineStr">
        <is>
          <t>2023-24</t>
        </is>
      </c>
      <c r="F4697" t="inlineStr">
        <is>
          <t>Tournesol</t>
        </is>
      </c>
      <c r="G4697" t="inlineStr"/>
      <c r="H4697" t="inlineStr"/>
      <c r="I4697" t="inlineStr"/>
      <c r="J4697" t="inlineStr"/>
      <c r="K4697" t="inlineStr"/>
      <c r="L4697" t="inlineStr"/>
      <c r="M4697" t="inlineStr"/>
      <c r="N4697" t="inlineStr"/>
      <c r="O4697" t="n">
        <v>1.11</v>
      </c>
      <c r="P4697" t="n">
        <v>0</v>
      </c>
      <c r="Q4697" t="n">
        <v>10</v>
      </c>
    </row>
    <row r="4698" ht="15" customHeight="1" s="1003">
      <c r="A4698" s="1019" t="inlineStr">
        <is>
          <t>Graines collectées</t>
        </is>
      </c>
      <c r="B4698" t="inlineStr">
        <is>
          <t>GMS</t>
        </is>
      </c>
      <c r="C4698" t="inlineStr">
        <is>
          <t>kt</t>
        </is>
      </c>
      <c r="D4698" t="inlineStr">
        <is>
          <t>France</t>
        </is>
      </c>
      <c r="E4698" t="inlineStr">
        <is>
          <t>2023-24</t>
        </is>
      </c>
      <c r="F4698" t="inlineStr">
        <is>
          <t>Tournesol</t>
        </is>
      </c>
      <c r="G4698" t="inlineStr"/>
      <c r="H4698" t="inlineStr"/>
      <c r="I4698" t="inlineStr"/>
      <c r="J4698" t="inlineStr"/>
      <c r="K4698" t="inlineStr"/>
      <c r="L4698" t="inlineStr"/>
      <c r="M4698" t="inlineStr"/>
      <c r="N4698" t="inlineStr"/>
      <c r="O4698" t="n">
        <v>0.5600000000000001</v>
      </c>
      <c r="P4698" t="n">
        <v>0</v>
      </c>
      <c r="Q4698" t="n">
        <v>10</v>
      </c>
    </row>
    <row r="4699" ht="15" customHeight="1" s="1003">
      <c r="A4699" s="1019" t="inlineStr">
        <is>
          <t>Graines collectées</t>
        </is>
      </c>
      <c r="B4699" t="inlineStr">
        <is>
          <t>RHD</t>
        </is>
      </c>
      <c r="C4699" t="inlineStr">
        <is>
          <t>kt</t>
        </is>
      </c>
      <c r="D4699" t="inlineStr">
        <is>
          <t>France</t>
        </is>
      </c>
      <c r="E4699" t="inlineStr">
        <is>
          <t>2023-24</t>
        </is>
      </c>
      <c r="F4699" t="inlineStr">
        <is>
          <t>Tournesol</t>
        </is>
      </c>
      <c r="G4699" t="inlineStr"/>
      <c r="H4699" t="inlineStr"/>
      <c r="I4699" t="inlineStr"/>
      <c r="J4699" t="inlineStr"/>
      <c r="K4699" t="inlineStr"/>
      <c r="L4699" t="inlineStr"/>
      <c r="M4699" t="inlineStr"/>
      <c r="N4699" t="inlineStr"/>
      <c r="O4699" t="n">
        <v>2.78</v>
      </c>
      <c r="P4699" t="n">
        <v>0</v>
      </c>
      <c r="Q4699" t="n">
        <v>10</v>
      </c>
    </row>
    <row r="4700" ht="15" customHeight="1" s="1003">
      <c r="A4700" s="1019" t="inlineStr">
        <is>
          <t>Graines collectées</t>
        </is>
      </c>
      <c r="B4700" t="inlineStr">
        <is>
          <t>Trituration</t>
        </is>
      </c>
      <c r="C4700" t="inlineStr">
        <is>
          <t>kt</t>
        </is>
      </c>
      <c r="D4700" t="inlineStr">
        <is>
          <t>France</t>
        </is>
      </c>
      <c r="E4700" t="inlineStr">
        <is>
          <t>2023-24</t>
        </is>
      </c>
      <c r="F4700" t="inlineStr">
        <is>
          <t>Tournesol</t>
        </is>
      </c>
      <c r="G4700" t="inlineStr">
        <is>
          <t>Consommation de graines par la Trituration = 1491 kt (Bilans par campagne - FranceAgriMer)</t>
        </is>
      </c>
      <c r="H4700" t="inlineStr"/>
      <c r="I4700" t="inlineStr">
        <is>
          <t>Bilans par campagne - FranceAgriMer</t>
        </is>
      </c>
      <c r="J4700" t="inlineStr"/>
      <c r="K4700" t="inlineStr">
        <is>
          <t>Volume</t>
        </is>
      </c>
      <c r="L4700" t="inlineStr">
        <is>
          <t>Consommation de graines par la Trituration</t>
        </is>
      </c>
      <c r="M4700" t="inlineStr">
        <is>
          <t>BIlans Tournesol - FAM</t>
        </is>
      </c>
      <c r="N4700" t="inlineStr"/>
      <c r="O4700" t="n">
        <v>1490</v>
      </c>
      <c r="P4700" t="inlineStr"/>
      <c r="Q4700" t="inlineStr"/>
    </row>
    <row r="4701" ht="15" customHeight="1" s="1003">
      <c r="A4701" s="1019" t="inlineStr">
        <is>
          <t>Graines collectées</t>
        </is>
      </c>
      <c r="B4701" t="inlineStr">
        <is>
          <t>FAB</t>
        </is>
      </c>
      <c r="C4701" t="inlineStr">
        <is>
          <t>kt</t>
        </is>
      </c>
      <c r="D4701" t="inlineStr">
        <is>
          <t>France</t>
        </is>
      </c>
      <c r="E4701" t="inlineStr">
        <is>
          <t>2023-24</t>
        </is>
      </c>
      <c r="F4701" t="inlineStr">
        <is>
          <t>Tournesol</t>
        </is>
      </c>
      <c r="G4701" t="inlineStr">
        <is>
          <t>Consommation de graines par les FAB = 10 kt (Bilans par campagne - FranceAgriMer)</t>
        </is>
      </c>
      <c r="H4701" t="inlineStr"/>
      <c r="I4701" t="inlineStr">
        <is>
          <t>Bilans par campagne - FranceAgriMer</t>
        </is>
      </c>
      <c r="J4701" t="inlineStr"/>
      <c r="K4701" t="inlineStr">
        <is>
          <t>Volume</t>
        </is>
      </c>
      <c r="L4701" t="inlineStr">
        <is>
          <t>Consommation de graines par les FAB</t>
        </is>
      </c>
      <c r="M4701" t="inlineStr">
        <is>
          <t>BIlans Tournesol - FAM</t>
        </is>
      </c>
      <c r="N4701" t="inlineStr"/>
      <c r="O4701" t="n">
        <v>9.77</v>
      </c>
      <c r="P4701" t="inlineStr"/>
      <c r="Q4701" t="inlineStr"/>
    </row>
    <row r="4702" ht="15" customHeight="1" s="1003">
      <c r="A4702" s="1019" t="inlineStr">
        <is>
          <t>Graines collectées</t>
        </is>
      </c>
      <c r="B4702" t="inlineStr">
        <is>
          <t>Amidonnerie</t>
        </is>
      </c>
      <c r="C4702" t="inlineStr">
        <is>
          <t>kt</t>
        </is>
      </c>
      <c r="D4702" t="inlineStr">
        <is>
          <t>France</t>
        </is>
      </c>
      <c r="E4702" t="inlineStr">
        <is>
          <t>2023-24</t>
        </is>
      </c>
      <c r="F4702" t="inlineStr">
        <is>
          <t>Tournesol</t>
        </is>
      </c>
      <c r="G4702" t="inlineStr"/>
      <c r="H4702" t="inlineStr"/>
      <c r="I4702" t="inlineStr"/>
      <c r="J4702" t="inlineStr"/>
      <c r="K4702" t="inlineStr"/>
      <c r="L4702" t="inlineStr"/>
      <c r="M4702" t="inlineStr"/>
      <c r="N4702" t="inlineStr"/>
      <c r="O4702" t="n">
        <v>-0</v>
      </c>
      <c r="P4702" t="inlineStr"/>
      <c r="Q4702" t="inlineStr"/>
    </row>
    <row r="4703" ht="15" customHeight="1" s="1003">
      <c r="A4703" s="1019" t="inlineStr">
        <is>
          <t>Graines collectées</t>
        </is>
      </c>
      <c r="B4703" t="inlineStr">
        <is>
          <t>Meunerie</t>
        </is>
      </c>
      <c r="C4703" t="inlineStr">
        <is>
          <t>kt</t>
        </is>
      </c>
      <c r="D4703" t="inlineStr">
        <is>
          <t>France</t>
        </is>
      </c>
      <c r="E4703" t="inlineStr">
        <is>
          <t>2023-24</t>
        </is>
      </c>
      <c r="F4703" t="inlineStr">
        <is>
          <t>Tournesol</t>
        </is>
      </c>
      <c r="G4703" t="inlineStr"/>
      <c r="H4703" t="inlineStr"/>
      <c r="I4703" t="inlineStr"/>
      <c r="J4703" t="inlineStr"/>
      <c r="K4703" t="inlineStr"/>
      <c r="L4703" t="inlineStr"/>
      <c r="M4703" t="inlineStr"/>
      <c r="N4703" t="inlineStr"/>
      <c r="O4703" t="n">
        <v>-0</v>
      </c>
      <c r="P4703" t="inlineStr"/>
      <c r="Q4703" t="inlineStr"/>
    </row>
    <row r="4704" ht="15" customHeight="1" s="1003">
      <c r="A4704" s="1019" t="inlineStr">
        <is>
          <t>Graines collectées</t>
        </is>
      </c>
      <c r="B4704" t="inlineStr">
        <is>
          <t>Fabrication d'ingrédients</t>
        </is>
      </c>
      <c r="C4704" t="inlineStr">
        <is>
          <t>kt</t>
        </is>
      </c>
      <c r="D4704" t="inlineStr">
        <is>
          <t>France</t>
        </is>
      </c>
      <c r="E4704" t="inlineStr">
        <is>
          <t>2023-24</t>
        </is>
      </c>
      <c r="F4704" t="inlineStr">
        <is>
          <t>Tournesol</t>
        </is>
      </c>
      <c r="G4704" t="inlineStr"/>
      <c r="H4704" t="inlineStr"/>
      <c r="I4704" t="inlineStr"/>
      <c r="J4704" t="inlineStr"/>
      <c r="K4704" t="inlineStr"/>
      <c r="L4704" t="inlineStr"/>
      <c r="M4704" t="inlineStr"/>
      <c r="N4704" t="inlineStr"/>
      <c r="O4704" t="n">
        <v>-0</v>
      </c>
      <c r="P4704" t="inlineStr"/>
      <c r="Q4704" t="inlineStr"/>
    </row>
    <row r="4705" ht="15" customHeight="1" s="1003">
      <c r="A4705" s="1019" t="inlineStr">
        <is>
          <t>Graines collectées</t>
        </is>
      </c>
      <c r="B4705" t="inlineStr">
        <is>
          <t>Ménages</t>
        </is>
      </c>
      <c r="C4705" t="inlineStr">
        <is>
          <t>kt</t>
        </is>
      </c>
      <c r="D4705" t="inlineStr">
        <is>
          <t>France</t>
        </is>
      </c>
      <c r="E4705" t="inlineStr">
        <is>
          <t>2023-24</t>
        </is>
      </c>
      <c r="F4705" t="inlineStr">
        <is>
          <t>Tournesol</t>
        </is>
      </c>
      <c r="G4705" t="inlineStr"/>
      <c r="H4705" t="inlineStr"/>
      <c r="I4705" t="inlineStr"/>
      <c r="J4705" t="inlineStr"/>
      <c r="K4705" t="inlineStr"/>
      <c r="L4705" t="inlineStr"/>
      <c r="M4705" t="inlineStr"/>
      <c r="N4705" t="inlineStr"/>
      <c r="O4705" t="n">
        <v>1.67</v>
      </c>
      <c r="P4705" t="n">
        <v>0</v>
      </c>
      <c r="Q4705" t="n">
        <v>10</v>
      </c>
    </row>
    <row r="4706" ht="15" customHeight="1" s="1003">
      <c r="A4706" s="1019" t="inlineStr">
        <is>
          <t>Graines collectées</t>
        </is>
      </c>
      <c r="B4706" t="inlineStr">
        <is>
          <t>Circuits généralistes</t>
        </is>
      </c>
      <c r="C4706" t="inlineStr">
        <is>
          <t>kt</t>
        </is>
      </c>
      <c r="D4706" t="inlineStr">
        <is>
          <t>France</t>
        </is>
      </c>
      <c r="E4706" t="inlineStr">
        <is>
          <t>2023-24</t>
        </is>
      </c>
      <c r="F4706" t="inlineStr">
        <is>
          <t>Tournesol</t>
        </is>
      </c>
      <c r="G4706" t="inlineStr"/>
      <c r="H4706" t="inlineStr"/>
      <c r="I4706" t="inlineStr"/>
      <c r="J4706" t="inlineStr"/>
      <c r="K4706" t="inlineStr"/>
      <c r="L4706" t="inlineStr"/>
      <c r="M4706" t="inlineStr"/>
      <c r="N4706" t="inlineStr"/>
      <c r="O4706" t="n">
        <v>0.5600000000000001</v>
      </c>
      <c r="P4706" t="n">
        <v>0</v>
      </c>
      <c r="Q4706" t="n">
        <v>10</v>
      </c>
    </row>
    <row r="4707" ht="15" customHeight="1" s="1003">
      <c r="A4707" s="1019" t="inlineStr">
        <is>
          <t>Graines collectées</t>
        </is>
      </c>
      <c r="B4707" t="inlineStr">
        <is>
          <t>Usages alimentaires</t>
        </is>
      </c>
      <c r="C4707" t="inlineStr">
        <is>
          <t>kt</t>
        </is>
      </c>
      <c r="D4707" t="inlineStr">
        <is>
          <t>France</t>
        </is>
      </c>
      <c r="E4707" t="inlineStr">
        <is>
          <t>2023-24</t>
        </is>
      </c>
      <c r="F4707" t="inlineStr">
        <is>
          <t>Tournesol</t>
        </is>
      </c>
      <c r="G4707" t="inlineStr"/>
      <c r="H4707" t="inlineStr"/>
      <c r="I4707" t="inlineStr"/>
      <c r="J4707" t="inlineStr"/>
      <c r="K4707" t="inlineStr"/>
      <c r="L4707" t="inlineStr"/>
      <c r="M4707" t="inlineStr"/>
      <c r="N4707" t="inlineStr"/>
      <c r="O4707" t="n">
        <v>19.8</v>
      </c>
      <c r="P4707" t="inlineStr"/>
      <c r="Q4707" t="inlineStr"/>
    </row>
    <row r="4708" ht="15" customHeight="1" s="1003">
      <c r="A4708" s="1019" t="inlineStr">
        <is>
          <t>Graines collectées</t>
        </is>
      </c>
      <c r="B4708" t="inlineStr">
        <is>
          <t>Alimentation animale rente</t>
        </is>
      </c>
      <c r="C4708" t="inlineStr">
        <is>
          <t>kt</t>
        </is>
      </c>
      <c r="D4708" t="inlineStr">
        <is>
          <t>France</t>
        </is>
      </c>
      <c r="E4708" t="inlineStr">
        <is>
          <t>2023-24</t>
        </is>
      </c>
      <c r="F4708" t="inlineStr">
        <is>
          <t>Tournesol</t>
        </is>
      </c>
      <c r="G4708" t="inlineStr"/>
      <c r="H4708" t="inlineStr"/>
      <c r="I4708" t="inlineStr"/>
      <c r="J4708" t="inlineStr"/>
      <c r="K4708" t="inlineStr"/>
      <c r="L4708" t="inlineStr"/>
      <c r="M4708" t="inlineStr"/>
      <c r="N4708" t="inlineStr"/>
      <c r="O4708" t="n">
        <v>9.77</v>
      </c>
      <c r="P4708" t="inlineStr"/>
      <c r="Q4708" t="inlineStr"/>
    </row>
    <row r="4709" ht="15" customHeight="1" s="1003">
      <c r="A4709" s="1019" t="inlineStr">
        <is>
          <t>Graines collectées</t>
        </is>
      </c>
      <c r="B4709" t="inlineStr">
        <is>
          <t>Alimentation animale</t>
        </is>
      </c>
      <c r="C4709" t="inlineStr">
        <is>
          <t>kt</t>
        </is>
      </c>
      <c r="D4709" t="inlineStr">
        <is>
          <t>France</t>
        </is>
      </c>
      <c r="E4709" t="inlineStr">
        <is>
          <t>2023-24</t>
        </is>
      </c>
      <c r="F4709" t="inlineStr">
        <is>
          <t>Tournesol</t>
        </is>
      </c>
      <c r="G4709" t="inlineStr"/>
      <c r="H4709" t="inlineStr"/>
      <c r="I4709" t="inlineStr"/>
      <c r="J4709" t="inlineStr"/>
      <c r="K4709" t="inlineStr"/>
      <c r="L4709" t="inlineStr"/>
      <c r="M4709" t="inlineStr"/>
      <c r="N4709" t="inlineStr"/>
      <c r="O4709" t="n">
        <v>9.77</v>
      </c>
      <c r="P4709" t="inlineStr"/>
      <c r="Q4709" t="inlineStr"/>
    </row>
    <row r="4710" ht="15" customHeight="1" s="1003">
      <c r="A4710" s="1019" t="inlineStr">
        <is>
          <t>Graines collectées</t>
        </is>
      </c>
      <c r="B4710" t="inlineStr">
        <is>
          <t>Débouchés</t>
        </is>
      </c>
      <c r="C4710" t="inlineStr">
        <is>
          <t>kt</t>
        </is>
      </c>
      <c r="D4710" t="inlineStr">
        <is>
          <t>France</t>
        </is>
      </c>
      <c r="E4710" t="inlineStr">
        <is>
          <t>2023-24</t>
        </is>
      </c>
      <c r="F4710" t="inlineStr">
        <is>
          <t>Tournesol</t>
        </is>
      </c>
      <c r="G4710" t="inlineStr"/>
      <c r="H4710" t="inlineStr"/>
      <c r="I4710" t="inlineStr"/>
      <c r="J4710" t="inlineStr"/>
      <c r="K4710" t="inlineStr"/>
      <c r="L4710" t="inlineStr"/>
      <c r="M4710" t="inlineStr"/>
      <c r="N4710" t="inlineStr"/>
      <c r="O4710" t="n">
        <v>19.8</v>
      </c>
      <c r="P4710" t="inlineStr"/>
      <c r="Q4710" t="inlineStr"/>
    </row>
    <row r="4711" ht="15" customHeight="1" s="1003">
      <c r="A4711" s="1019" t="inlineStr">
        <is>
          <t>Graines collectées</t>
        </is>
      </c>
      <c r="B4711" t="inlineStr">
        <is>
          <t>Autres IAA</t>
        </is>
      </c>
      <c r="C4711" t="inlineStr">
        <is>
          <t>kt</t>
        </is>
      </c>
      <c r="D4711" t="inlineStr">
        <is>
          <t>France</t>
        </is>
      </c>
      <c r="E4711" t="inlineStr">
        <is>
          <t>2023-24</t>
        </is>
      </c>
      <c r="F4711" t="inlineStr">
        <is>
          <t>Tournesol</t>
        </is>
      </c>
      <c r="G4711" t="inlineStr"/>
      <c r="H4711" t="inlineStr"/>
      <c r="I4711" t="inlineStr"/>
      <c r="J4711" t="inlineStr"/>
      <c r="K4711" t="inlineStr"/>
      <c r="L4711" t="inlineStr"/>
      <c r="M4711" t="inlineStr"/>
      <c r="N4711" t="inlineStr"/>
      <c r="O4711" t="n">
        <v>2.78</v>
      </c>
      <c r="P4711" t="n">
        <v>0</v>
      </c>
      <c r="Q4711" t="n">
        <v>10</v>
      </c>
    </row>
    <row r="4712" ht="15" customHeight="1" s="1003">
      <c r="A4712" s="1019" t="inlineStr">
        <is>
          <t>Graines collectées</t>
        </is>
      </c>
      <c r="B4712" t="inlineStr">
        <is>
          <t>Semences certifiées</t>
        </is>
      </c>
      <c r="C4712" t="inlineStr">
        <is>
          <t>kt</t>
        </is>
      </c>
      <c r="D4712" t="inlineStr">
        <is>
          <t>France</t>
        </is>
      </c>
      <c r="E4712" t="inlineStr">
        <is>
          <t>2023-24</t>
        </is>
      </c>
      <c r="F4712" t="inlineStr">
        <is>
          <t>Tournesol</t>
        </is>
      </c>
      <c r="G4712" t="inlineStr">
        <is>
          <t>Production de semences certifiées = 8 kt (Bilans par campagne - FranceAgriMer)</t>
        </is>
      </c>
      <c r="H4712" t="inlineStr"/>
      <c r="I4712" t="inlineStr">
        <is>
          <t>Bilans par campagne - FranceAgriMer</t>
        </is>
      </c>
      <c r="J4712" t="inlineStr"/>
      <c r="K4712" t="inlineStr">
        <is>
          <t>Volume</t>
        </is>
      </c>
      <c r="L4712" t="inlineStr">
        <is>
          <t>Production de semences certifiées</t>
        </is>
      </c>
      <c r="M4712" t="inlineStr">
        <is>
          <t>BIlans Tournesol - FAM</t>
        </is>
      </c>
      <c r="N4712" t="inlineStr"/>
      <c r="O4712" t="n">
        <v>8</v>
      </c>
      <c r="P4712" t="inlineStr"/>
      <c r="Q4712" t="inlineStr"/>
    </row>
    <row r="4713" ht="15" customHeight="1" s="1003">
      <c r="A4713" s="1019" t="inlineStr">
        <is>
          <t>Graines collectées</t>
        </is>
      </c>
      <c r="B4713" t="inlineStr">
        <is>
          <t>Semences</t>
        </is>
      </c>
      <c r="C4713" t="inlineStr">
        <is>
          <t>kt</t>
        </is>
      </c>
      <c r="D4713" t="inlineStr">
        <is>
          <t>France</t>
        </is>
      </c>
      <c r="E4713" t="inlineStr">
        <is>
          <t>2023-24</t>
        </is>
      </c>
      <c r="F4713" t="inlineStr">
        <is>
          <t>Tournesol</t>
        </is>
      </c>
      <c r="G4713" t="inlineStr">
        <is>
          <t>Production de semences certifiées = 10 kt (Bilans par campagne - FranceAgriMer)</t>
        </is>
      </c>
      <c r="H4713" t="inlineStr"/>
      <c r="I4713" t="inlineStr">
        <is>
          <t>Bilans par campagne - FranceAgriMer</t>
        </is>
      </c>
      <c r="J4713" t="inlineStr"/>
      <c r="K4713" t="inlineStr">
        <is>
          <t>Volume</t>
        </is>
      </c>
      <c r="L4713" t="inlineStr">
        <is>
          <t>Production de semences certifiées</t>
        </is>
      </c>
      <c r="M4713" t="inlineStr">
        <is>
          <t>BIlans Tournesol - FAM</t>
        </is>
      </c>
      <c r="N4713" t="inlineStr"/>
      <c r="O4713" t="n">
        <v>8</v>
      </c>
      <c r="P4713" t="inlineStr"/>
      <c r="Q4713" t="inlineStr"/>
    </row>
    <row r="4714" ht="15" customHeight="1" s="1003">
      <c r="A4714" s="1019" t="inlineStr">
        <is>
          <t>Graines collectées</t>
        </is>
      </c>
      <c r="B4714" t="inlineStr">
        <is>
          <t>Export</t>
        </is>
      </c>
      <c r="C4714" t="inlineStr">
        <is>
          <t>kt</t>
        </is>
      </c>
      <c r="D4714" t="inlineStr">
        <is>
          <t>France</t>
        </is>
      </c>
      <c r="E4714" t="inlineStr">
        <is>
          <t>2023-24</t>
        </is>
      </c>
      <c r="F4714" t="inlineStr">
        <is>
          <t>Tournesol</t>
        </is>
      </c>
      <c r="G4714" t="inlineStr"/>
      <c r="H4714" t="inlineStr">
        <is>
          <t>Exportation de graines = 546 kt (Douanes françaises - Eurostat)</t>
        </is>
      </c>
      <c r="I4714" t="inlineStr">
        <is>
          <t>Douanes françaises - Eurostat</t>
        </is>
      </c>
      <c r="J4714" t="inlineStr"/>
      <c r="K4714" t="inlineStr">
        <is>
          <t>Volume</t>
        </is>
      </c>
      <c r="L4714" t="inlineStr">
        <is>
          <t>Exportation de graines</t>
        </is>
      </c>
      <c r="M4714" t="inlineStr">
        <is>
          <t>Echanges mensuels - EUROSTAT</t>
        </is>
      </c>
      <c r="N4714" t="inlineStr"/>
      <c r="O4714" t="n">
        <v>546</v>
      </c>
      <c r="P4714" t="inlineStr"/>
      <c r="Q4714" t="inlineStr"/>
    </row>
    <row r="4715" ht="15" customHeight="1" s="1003">
      <c r="A4715" s="1019" t="inlineStr">
        <is>
          <t>Graines collectées</t>
        </is>
      </c>
      <c r="B4715" t="inlineStr">
        <is>
          <t>Ecart statistique</t>
        </is>
      </c>
      <c r="C4715" t="inlineStr">
        <is>
          <t>kt</t>
        </is>
      </c>
      <c r="D4715" t="inlineStr">
        <is>
          <t>France</t>
        </is>
      </c>
      <c r="E4715" t="inlineStr">
        <is>
          <t>2023-24</t>
        </is>
      </c>
      <c r="F4715" t="inlineStr">
        <is>
          <t>Tournesol</t>
        </is>
      </c>
      <c r="G4715" t="inlineStr"/>
      <c r="H4715" t="inlineStr"/>
      <c r="I4715" t="inlineStr"/>
      <c r="J4715" t="inlineStr"/>
      <c r="K4715" t="inlineStr"/>
      <c r="L4715" t="inlineStr"/>
      <c r="M4715" t="inlineStr"/>
      <c r="N4715" t="inlineStr"/>
      <c r="O4715" t="n">
        <v>14.2</v>
      </c>
      <c r="P4715" t="inlineStr"/>
      <c r="Q4715" t="inlineStr"/>
    </row>
    <row r="4716" ht="15" customHeight="1" s="1003">
      <c r="A4716" s="1019" t="inlineStr">
        <is>
          <t>Issues de silo</t>
        </is>
      </c>
      <c r="B4716" t="inlineStr">
        <is>
          <t>Elimination/Pertes</t>
        </is>
      </c>
      <c r="C4716" t="inlineStr">
        <is>
          <t>kt</t>
        </is>
      </c>
      <c r="D4716" t="inlineStr">
        <is>
          <t>France</t>
        </is>
      </c>
      <c r="E4716" t="inlineStr">
        <is>
          <t>2023-24</t>
        </is>
      </c>
      <c r="F4716" t="inlineStr">
        <is>
          <t>Tournesol</t>
        </is>
      </c>
      <c r="G4716" t="inlineStr"/>
      <c r="H4716" t="inlineStr">
        <is>
          <t>0</t>
        </is>
      </c>
      <c r="I4716" t="inlineStr">
        <is>
          <t>ONRB - FranceAgriMer</t>
        </is>
      </c>
      <c r="J4716" t="inlineStr">
        <is>
          <t>0</t>
        </is>
      </c>
      <c r="K4716" t="inlineStr">
        <is>
          <t>Répartition</t>
        </is>
      </c>
      <c r="L4716" t="inlineStr">
        <is>
          <t>Les issues de silo sont éliminées:Part d'issues de silo éliminées</t>
        </is>
      </c>
      <c r="M4716" t="inlineStr">
        <is>
          <t>Issues de silo - ONRB</t>
        </is>
      </c>
      <c r="N4716" t="inlineStr"/>
      <c r="O4716" t="n">
        <v>0.12</v>
      </c>
      <c r="P4716" t="inlineStr"/>
      <c r="Q4716" t="inlineStr"/>
    </row>
    <row r="4717" ht="15" customHeight="1" s="1003">
      <c r="A4717" s="1019" t="inlineStr">
        <is>
          <t>Issues de silo</t>
        </is>
      </c>
      <c r="B4717" t="inlineStr">
        <is>
          <t>Autres usages (ou usages indéfinis)</t>
        </is>
      </c>
      <c r="C4717" t="inlineStr">
        <is>
          <t>kt</t>
        </is>
      </c>
      <c r="D4717" t="inlineStr">
        <is>
          <t>France</t>
        </is>
      </c>
      <c r="E4717" t="inlineStr">
        <is>
          <t>2023-24</t>
        </is>
      </c>
      <c r="F4717" t="inlineStr">
        <is>
          <t>Tournesol</t>
        </is>
      </c>
      <c r="G4717" t="inlineStr"/>
      <c r="H4717" t="inlineStr"/>
      <c r="I4717" t="inlineStr"/>
      <c r="J4717" t="inlineStr"/>
      <c r="K4717" t="inlineStr"/>
      <c r="L4717" t="inlineStr"/>
      <c r="M4717" t="inlineStr"/>
      <c r="N4717" t="inlineStr"/>
      <c r="O4717" t="n">
        <v>0.12</v>
      </c>
      <c r="P4717" t="inlineStr"/>
      <c r="Q4717" t="inlineStr"/>
    </row>
    <row r="4718" ht="15" customHeight="1" s="1003">
      <c r="A4718" s="1019" t="inlineStr">
        <is>
          <t>Issues de silo</t>
        </is>
      </c>
      <c r="B4718" t="inlineStr">
        <is>
          <t>Débouchés</t>
        </is>
      </c>
      <c r="C4718" t="inlineStr">
        <is>
          <t>kt</t>
        </is>
      </c>
      <c r="D4718" t="inlineStr">
        <is>
          <t>France</t>
        </is>
      </c>
      <c r="E4718" t="inlineStr">
        <is>
          <t>2023-24</t>
        </is>
      </c>
      <c r="F4718" t="inlineStr">
        <is>
          <t>Tournesol</t>
        </is>
      </c>
      <c r="G4718" t="inlineStr"/>
      <c r="H4718" t="inlineStr"/>
      <c r="I4718" t="inlineStr"/>
      <c r="J4718" t="inlineStr"/>
      <c r="K4718" t="inlineStr"/>
      <c r="L4718" t="inlineStr"/>
      <c r="M4718" t="inlineStr"/>
      <c r="N4718" t="inlineStr"/>
      <c r="O4718" t="n">
        <v>32.2</v>
      </c>
      <c r="P4718" t="inlineStr"/>
      <c r="Q4718" t="inlineStr"/>
    </row>
    <row r="4719" ht="15" customHeight="1" s="1003">
      <c r="A4719" s="1019" t="inlineStr">
        <is>
          <t>Issues de silo</t>
        </is>
      </c>
      <c r="B4719" t="inlineStr">
        <is>
          <t>FAF</t>
        </is>
      </c>
      <c r="C4719" t="inlineStr">
        <is>
          <t>kt</t>
        </is>
      </c>
      <c r="D4719" t="inlineStr">
        <is>
          <t>France</t>
        </is>
      </c>
      <c r="E4719" t="inlineStr">
        <is>
          <t>2023-24</t>
        </is>
      </c>
      <c r="F4719" t="inlineStr">
        <is>
          <t>Tournesol</t>
        </is>
      </c>
      <c r="G4719" t="inlineStr"/>
      <c r="H4719" t="inlineStr">
        <is>
          <t>Part d'issues de silo consommées par les FAF = 56,33 % (ONRB - FranceAgriMer)</t>
        </is>
      </c>
      <c r="I4719" t="inlineStr">
        <is>
          <t>ONRB - FranceAgriMer</t>
        </is>
      </c>
      <c r="J4719" t="inlineStr">
        <is>
          <t>0</t>
        </is>
      </c>
      <c r="K4719" t="inlineStr">
        <is>
          <t>Répartition</t>
        </is>
      </c>
      <c r="L4719" t="inlineStr">
        <is>
          <t>Part d'issues de silo consommées par les FAF</t>
        </is>
      </c>
      <c r="M4719" t="inlineStr">
        <is>
          <t>Issues de silo - ONRB</t>
        </is>
      </c>
      <c r="N4719" t="inlineStr"/>
      <c r="O4719" t="n">
        <v>18.1</v>
      </c>
      <c r="P4719" t="inlineStr"/>
      <c r="Q4719" t="inlineStr"/>
    </row>
    <row r="4720" ht="15" customHeight="1" s="1003">
      <c r="A4720" s="1019" t="inlineStr">
        <is>
          <t>Issues de silo</t>
        </is>
      </c>
      <c r="B4720" t="inlineStr">
        <is>
          <t>Litière</t>
        </is>
      </c>
      <c r="C4720" t="inlineStr">
        <is>
          <t>kt</t>
        </is>
      </c>
      <c r="D4720" t="inlineStr">
        <is>
          <t>France</t>
        </is>
      </c>
      <c r="E4720" t="inlineStr">
        <is>
          <t>2023-24</t>
        </is>
      </c>
      <c r="F4720" t="inlineStr">
        <is>
          <t>Tournesol</t>
        </is>
      </c>
      <c r="G4720" t="inlineStr"/>
      <c r="H4720" t="inlineStr">
        <is>
          <t>Part d'issues de silo consommées comme litière = 0,77 % (ONRB - FranceAgriMer)</t>
        </is>
      </c>
      <c r="I4720" t="inlineStr">
        <is>
          <t>ONRB - FranceAgriMer</t>
        </is>
      </c>
      <c r="J4720" t="inlineStr">
        <is>
          <t>0</t>
        </is>
      </c>
      <c r="K4720" t="inlineStr">
        <is>
          <t>Répartition</t>
        </is>
      </c>
      <c r="L4720" t="inlineStr">
        <is>
          <t>Part d'issues de silo consommées comme litière</t>
        </is>
      </c>
      <c r="M4720" t="inlineStr">
        <is>
          <t>Issues de silo - ONRB</t>
        </is>
      </c>
      <c r="N4720" t="inlineStr"/>
      <c r="O4720" t="n">
        <v>0.25</v>
      </c>
      <c r="P4720" t="inlineStr"/>
      <c r="Q4720" t="inlineStr"/>
    </row>
    <row r="4721" ht="15" customHeight="1" s="1003">
      <c r="A4721" s="1019" t="inlineStr">
        <is>
          <t>Issues de silo</t>
        </is>
      </c>
      <c r="B4721" t="inlineStr">
        <is>
          <t>Compostage</t>
        </is>
      </c>
      <c r="C4721" t="inlineStr">
        <is>
          <t>kt</t>
        </is>
      </c>
      <c r="D4721" t="inlineStr">
        <is>
          <t>France</t>
        </is>
      </c>
      <c r="E4721" t="inlineStr">
        <is>
          <t>2023-24</t>
        </is>
      </c>
      <c r="F4721" t="inlineStr">
        <is>
          <t>Tournesol</t>
        </is>
      </c>
      <c r="G4721" t="inlineStr"/>
      <c r="H4721" t="inlineStr">
        <is>
          <t>Part d'issues de silo compostées = 0 % (ONRB - FranceAgriMer)</t>
        </is>
      </c>
      <c r="I4721" t="inlineStr">
        <is>
          <t>ONRB - FranceAgriMer</t>
        </is>
      </c>
      <c r="J4721" t="inlineStr">
        <is>
          <t>0</t>
        </is>
      </c>
      <c r="K4721" t="inlineStr">
        <is>
          <t>Répartition</t>
        </is>
      </c>
      <c r="L4721" t="inlineStr">
        <is>
          <t>Part d'issues de silo compostées</t>
        </is>
      </c>
      <c r="M4721" t="inlineStr">
        <is>
          <t>Issues de silo - ONRB</t>
        </is>
      </c>
      <c r="N4721" t="inlineStr"/>
      <c r="O4721" t="n">
        <v>0</v>
      </c>
      <c r="P4721" t="inlineStr"/>
      <c r="Q4721" t="inlineStr"/>
    </row>
    <row r="4722" ht="15" customHeight="1" s="1003">
      <c r="A4722" s="1019" t="inlineStr">
        <is>
          <t>Issues de silo</t>
        </is>
      </c>
      <c r="B4722" t="inlineStr">
        <is>
          <t>Autres biomatériaux</t>
        </is>
      </c>
      <c r="C4722" t="inlineStr">
        <is>
          <t>kt</t>
        </is>
      </c>
      <c r="D4722" t="inlineStr">
        <is>
          <t>France</t>
        </is>
      </c>
      <c r="E4722" t="inlineStr">
        <is>
          <t>2023-24</t>
        </is>
      </c>
      <c r="F4722" t="inlineStr">
        <is>
          <t>Tournesol</t>
        </is>
      </c>
      <c r="G4722" t="inlineStr"/>
      <c r="H4722" t="inlineStr">
        <is>
          <t>Part d'issues de silo consommées comme autres biomatériaux = 0,77 % (ONRB - FranceAgriMer)</t>
        </is>
      </c>
      <c r="I4722" t="inlineStr">
        <is>
          <t>ONRB - FranceAgriMer</t>
        </is>
      </c>
      <c r="J4722" t="inlineStr">
        <is>
          <t>0</t>
        </is>
      </c>
      <c r="K4722" t="inlineStr">
        <is>
          <t>Répartition</t>
        </is>
      </c>
      <c r="L4722" t="inlineStr">
        <is>
          <t>Part d'issues de silo consommées comme autres biomatériaux</t>
        </is>
      </c>
      <c r="M4722" t="inlineStr">
        <is>
          <t>Issues de silo - ONRB</t>
        </is>
      </c>
      <c r="N4722" t="inlineStr"/>
      <c r="O4722" t="n">
        <v>0.25</v>
      </c>
      <c r="P4722" t="inlineStr"/>
      <c r="Q4722" t="inlineStr"/>
    </row>
    <row r="4723" ht="15" customHeight="1" s="1003">
      <c r="A4723" s="1019" t="inlineStr">
        <is>
          <t>Issues de silo</t>
        </is>
      </c>
      <c r="B4723" t="inlineStr">
        <is>
          <t>Méthanisation</t>
        </is>
      </c>
      <c r="C4723" t="inlineStr">
        <is>
          <t>kt</t>
        </is>
      </c>
      <c r="D4723" t="inlineStr">
        <is>
          <t>France</t>
        </is>
      </c>
      <c r="E4723" t="inlineStr">
        <is>
          <t>2023-24</t>
        </is>
      </c>
      <c r="F4723" t="inlineStr">
        <is>
          <t>Tournesol</t>
        </is>
      </c>
      <c r="G4723" t="inlineStr"/>
      <c r="H4723" t="inlineStr">
        <is>
          <t>Part d'issues de silo consommées en méthanisation = 40,72 % (ONRB - FranceAgriMer)</t>
        </is>
      </c>
      <c r="I4723" t="inlineStr">
        <is>
          <t>ONRB - FranceAgriMer</t>
        </is>
      </c>
      <c r="J4723" t="inlineStr">
        <is>
          <t>0</t>
        </is>
      </c>
      <c r="K4723" t="inlineStr">
        <is>
          <t>Répartition</t>
        </is>
      </c>
      <c r="L4723" t="inlineStr">
        <is>
          <t>Part d'issues de silo consommées en méthanisation</t>
        </is>
      </c>
      <c r="M4723" t="inlineStr">
        <is>
          <t>Issues de silo - ONRB</t>
        </is>
      </c>
      <c r="N4723" t="inlineStr"/>
      <c r="O4723" t="n">
        <v>13.1</v>
      </c>
      <c r="P4723" t="inlineStr"/>
      <c r="Q4723" t="inlineStr"/>
    </row>
    <row r="4724" ht="15" customHeight="1" s="1003">
      <c r="A4724" s="1019" t="inlineStr">
        <is>
          <t>Issues de silo</t>
        </is>
      </c>
      <c r="B4724" t="inlineStr">
        <is>
          <t>Combustion</t>
        </is>
      </c>
      <c r="C4724" t="inlineStr">
        <is>
          <t>kt</t>
        </is>
      </c>
      <c r="D4724" t="inlineStr">
        <is>
          <t>France</t>
        </is>
      </c>
      <c r="E4724" t="inlineStr">
        <is>
          <t>2023-24</t>
        </is>
      </c>
      <c r="F4724" t="inlineStr">
        <is>
          <t>Tournesol</t>
        </is>
      </c>
      <c r="G4724" t="inlineStr"/>
      <c r="H4724" t="inlineStr">
        <is>
          <t>Part d'issues de silo brûlées = 1,03 % (ONRB - FranceAgriMer)</t>
        </is>
      </c>
      <c r="I4724" t="inlineStr">
        <is>
          <t>ONRB - FranceAgriMer</t>
        </is>
      </c>
      <c r="J4724" t="inlineStr">
        <is>
          <t>0</t>
        </is>
      </c>
      <c r="K4724" t="inlineStr">
        <is>
          <t>Répartition</t>
        </is>
      </c>
      <c r="L4724" t="inlineStr">
        <is>
          <t>Part d'issues de silo brûlées</t>
        </is>
      </c>
      <c r="M4724" t="inlineStr">
        <is>
          <t>Issues de silo - ONRB</t>
        </is>
      </c>
      <c r="N4724" t="inlineStr"/>
      <c r="O4724" t="n">
        <v>0.33</v>
      </c>
      <c r="P4724" t="inlineStr"/>
      <c r="Q4724" t="inlineStr"/>
    </row>
    <row r="4725" ht="15" customHeight="1" s="1003">
      <c r="A4725" s="1019" t="inlineStr">
        <is>
          <t>Issues de silo</t>
        </is>
      </c>
      <c r="B4725" t="inlineStr">
        <is>
          <t>Hors FAB</t>
        </is>
      </c>
      <c r="C4725" t="inlineStr">
        <is>
          <t>kt</t>
        </is>
      </c>
      <c r="D4725" t="inlineStr">
        <is>
          <t>France</t>
        </is>
      </c>
      <c r="E4725" t="inlineStr">
        <is>
          <t>2023-24</t>
        </is>
      </c>
      <c r="F4725" t="inlineStr">
        <is>
          <t>Tournesol</t>
        </is>
      </c>
      <c r="G4725" t="inlineStr"/>
      <c r="H4725" t="inlineStr"/>
      <c r="I4725" t="inlineStr">
        <is>
          <t>ONRB - FranceAgriMer</t>
        </is>
      </c>
      <c r="J4725" t="inlineStr"/>
      <c r="K4725" t="inlineStr">
        <is>
          <t>Répartition</t>
        </is>
      </c>
      <c r="L4725" t="inlineStr">
        <is>
          <t>Part d'issues de silo consommées par les FAF</t>
        </is>
      </c>
      <c r="M4725" t="inlineStr">
        <is>
          <t>Issues de silo - ONRB</t>
        </is>
      </c>
      <c r="N4725" t="inlineStr"/>
      <c r="O4725" t="n">
        <v>18.1</v>
      </c>
      <c r="P4725" t="inlineStr"/>
      <c r="Q4725" t="inlineStr"/>
    </row>
    <row r="4726" ht="15" customHeight="1" s="1003">
      <c r="A4726" s="1019" t="inlineStr">
        <is>
          <t>Issues de silo</t>
        </is>
      </c>
      <c r="B4726" t="inlineStr">
        <is>
          <t>Alimentation animale rente</t>
        </is>
      </c>
      <c r="C4726" t="inlineStr">
        <is>
          <t>kt</t>
        </is>
      </c>
      <c r="D4726" t="inlineStr">
        <is>
          <t>France</t>
        </is>
      </c>
      <c r="E4726" t="inlineStr">
        <is>
          <t>2023-24</t>
        </is>
      </c>
      <c r="F4726" t="inlineStr">
        <is>
          <t>Tournesol</t>
        </is>
      </c>
      <c r="G4726" t="inlineStr"/>
      <c r="H4726" t="inlineStr"/>
      <c r="I4726" t="inlineStr"/>
      <c r="J4726" t="inlineStr"/>
      <c r="K4726" t="inlineStr"/>
      <c r="L4726" t="inlineStr"/>
      <c r="M4726" t="inlineStr"/>
      <c r="N4726" t="inlineStr"/>
      <c r="O4726" t="n">
        <v>18.1</v>
      </c>
      <c r="P4726" t="inlineStr"/>
      <c r="Q4726" t="inlineStr"/>
    </row>
    <row r="4727" ht="15" customHeight="1" s="1003">
      <c r="A4727" s="1019" t="inlineStr">
        <is>
          <t>Issues de silo</t>
        </is>
      </c>
      <c r="B4727" t="inlineStr">
        <is>
          <t>Alimentation animale</t>
        </is>
      </c>
      <c r="C4727" t="inlineStr">
        <is>
          <t>kt</t>
        </is>
      </c>
      <c r="D4727" t="inlineStr">
        <is>
          <t>France</t>
        </is>
      </c>
      <c r="E4727" t="inlineStr">
        <is>
          <t>2023-24</t>
        </is>
      </c>
      <c r="F4727" t="inlineStr">
        <is>
          <t>Tournesol</t>
        </is>
      </c>
      <c r="G4727" t="inlineStr"/>
      <c r="H4727" t="inlineStr"/>
      <c r="I4727" t="inlineStr"/>
      <c r="J4727" t="inlineStr"/>
      <c r="K4727" t="inlineStr"/>
      <c r="L4727" t="inlineStr"/>
      <c r="M4727" t="inlineStr"/>
      <c r="N4727" t="inlineStr"/>
      <c r="O4727" t="n">
        <v>18.1</v>
      </c>
      <c r="P4727" t="inlineStr"/>
      <c r="Q4727" t="inlineStr"/>
    </row>
    <row r="4728" ht="15" customHeight="1" s="1003">
      <c r="A4728" s="1019" t="inlineStr">
        <is>
          <t>Issues de silo</t>
        </is>
      </c>
      <c r="B4728" t="inlineStr">
        <is>
          <t>Usages alimentaires</t>
        </is>
      </c>
      <c r="C4728" t="inlineStr">
        <is>
          <t>kt</t>
        </is>
      </c>
      <c r="D4728" t="inlineStr">
        <is>
          <t>France</t>
        </is>
      </c>
      <c r="E4728" t="inlineStr">
        <is>
          <t>2023-24</t>
        </is>
      </c>
      <c r="F4728" t="inlineStr">
        <is>
          <t>Tournesol</t>
        </is>
      </c>
      <c r="G4728" t="inlineStr"/>
      <c r="H4728" t="inlineStr"/>
      <c r="I4728" t="inlineStr"/>
      <c r="J4728" t="inlineStr"/>
      <c r="K4728" t="inlineStr"/>
      <c r="L4728" t="inlineStr"/>
      <c r="M4728" t="inlineStr"/>
      <c r="N4728" t="inlineStr"/>
      <c r="O4728" t="n">
        <v>18.1</v>
      </c>
      <c r="P4728" t="inlineStr"/>
      <c r="Q4728" t="inlineStr"/>
    </row>
    <row r="4729" ht="15" customHeight="1" s="1003">
      <c r="A4729" s="1019" t="inlineStr">
        <is>
          <t>Issues de silo</t>
        </is>
      </c>
      <c r="B4729" t="inlineStr">
        <is>
          <t>Biomatériaux</t>
        </is>
      </c>
      <c r="C4729" t="inlineStr">
        <is>
          <t>kt</t>
        </is>
      </c>
      <c r="D4729" t="inlineStr">
        <is>
          <t>France</t>
        </is>
      </c>
      <c r="E4729" t="inlineStr">
        <is>
          <t>2023-24</t>
        </is>
      </c>
      <c r="F4729" t="inlineStr">
        <is>
          <t>Tournesol</t>
        </is>
      </c>
      <c r="G4729" t="inlineStr"/>
      <c r="H4729" t="inlineStr"/>
      <c r="I4729" t="inlineStr">
        <is>
          <t>ONRB - FranceAgriMer</t>
        </is>
      </c>
      <c r="J4729" t="inlineStr"/>
      <c r="K4729" t="inlineStr">
        <is>
          <t>Répartition</t>
        </is>
      </c>
      <c r="L4729" t="inlineStr">
        <is>
          <t>Part d'issues de silo consommées comme litière:Part d'issues de silo consommées comme autres biomatériaux</t>
        </is>
      </c>
      <c r="M4729" t="inlineStr">
        <is>
          <t>Issues de silo - ONRB</t>
        </is>
      </c>
      <c r="N4729" t="inlineStr"/>
      <c r="O4729" t="n">
        <v>0.5</v>
      </c>
      <c r="P4729" t="inlineStr"/>
      <c r="Q4729" t="inlineStr"/>
    </row>
    <row r="4730" ht="15" customHeight="1" s="1003">
      <c r="A4730" s="1019" t="inlineStr">
        <is>
          <t>Issues de silo</t>
        </is>
      </c>
      <c r="B4730" t="inlineStr">
        <is>
          <t>Usages non-alimentaires</t>
        </is>
      </c>
      <c r="C4730" t="inlineStr">
        <is>
          <t>kt</t>
        </is>
      </c>
      <c r="D4730" t="inlineStr">
        <is>
          <t>France</t>
        </is>
      </c>
      <c r="E4730" t="inlineStr">
        <is>
          <t>2023-24</t>
        </is>
      </c>
      <c r="F4730" t="inlineStr">
        <is>
          <t>Tournesol</t>
        </is>
      </c>
      <c r="G4730" t="inlineStr"/>
      <c r="H4730" t="inlineStr"/>
      <c r="I4730" t="inlineStr"/>
      <c r="J4730" t="inlineStr"/>
      <c r="K4730" t="inlineStr"/>
      <c r="L4730" t="inlineStr"/>
      <c r="M4730" t="inlineStr"/>
      <c r="N4730" t="inlineStr"/>
      <c r="O4730" t="n">
        <v>13.9</v>
      </c>
      <c r="P4730" t="inlineStr"/>
      <c r="Q4730" t="inlineStr"/>
    </row>
    <row r="4731" ht="15" customHeight="1" s="1003">
      <c r="A4731" s="1019" t="inlineStr">
        <is>
          <t>Issues de silo</t>
        </is>
      </c>
      <c r="B4731" t="inlineStr">
        <is>
          <t>Energie</t>
        </is>
      </c>
      <c r="C4731" t="inlineStr">
        <is>
          <t>kt</t>
        </is>
      </c>
      <c r="D4731" t="inlineStr">
        <is>
          <t>France</t>
        </is>
      </c>
      <c r="E4731" t="inlineStr">
        <is>
          <t>2023-24</t>
        </is>
      </c>
      <c r="F4731" t="inlineStr">
        <is>
          <t>Tournesol</t>
        </is>
      </c>
      <c r="G4731" t="inlineStr"/>
      <c r="H4731" t="inlineStr"/>
      <c r="I4731" t="inlineStr">
        <is>
          <t>ONRB - FranceAgriMer</t>
        </is>
      </c>
      <c r="J4731" t="inlineStr"/>
      <c r="K4731" t="inlineStr">
        <is>
          <t>Répartition</t>
        </is>
      </c>
      <c r="L4731" t="inlineStr">
        <is>
          <t>Part d'issues de silo consommées en méthanisation:Part d'issues de silo brûlées</t>
        </is>
      </c>
      <c r="M4731" t="inlineStr">
        <is>
          <t>Issues de silo - ONRB</t>
        </is>
      </c>
      <c r="N4731" t="inlineStr"/>
      <c r="O4731" t="n">
        <v>13.4</v>
      </c>
      <c r="P4731" t="inlineStr"/>
      <c r="Q4731" t="inlineStr"/>
    </row>
    <row r="4732" ht="15" customHeight="1" s="1003">
      <c r="A4732" s="1019" t="inlineStr">
        <is>
          <t>Issues de silo</t>
        </is>
      </c>
      <c r="B4732" t="inlineStr">
        <is>
          <t>Fertilisation</t>
        </is>
      </c>
      <c r="C4732" t="inlineStr">
        <is>
          <t>kt</t>
        </is>
      </c>
      <c r="D4732" t="inlineStr">
        <is>
          <t>France</t>
        </is>
      </c>
      <c r="E4732" t="inlineStr">
        <is>
          <t>2023-24</t>
        </is>
      </c>
      <c r="F4732" t="inlineStr">
        <is>
          <t>Tournesol</t>
        </is>
      </c>
      <c r="G4732" t="inlineStr"/>
      <c r="H4732" t="inlineStr"/>
      <c r="I4732" t="inlineStr">
        <is>
          <t>ONRB - FranceAgriMer</t>
        </is>
      </c>
      <c r="J4732" t="inlineStr"/>
      <c r="K4732" t="inlineStr">
        <is>
          <t>Répartition</t>
        </is>
      </c>
      <c r="L4732" t="inlineStr">
        <is>
          <t>Part d'issues de silo compostées</t>
        </is>
      </c>
      <c r="M4732" t="inlineStr">
        <is>
          <t>Issues de silo - ONRB</t>
        </is>
      </c>
      <c r="N4732" t="inlineStr"/>
      <c r="O4732" t="n">
        <v>0</v>
      </c>
      <c r="P4732" t="inlineStr"/>
      <c r="Q4732" t="inlineStr"/>
    </row>
    <row r="4733" ht="15" customHeight="1" s="1003">
      <c r="A4733" s="1019" t="inlineStr">
        <is>
          <t>Huile</t>
        </is>
      </c>
      <c r="B4733" t="inlineStr">
        <is>
          <t>Vente directe et autoconsommation</t>
        </is>
      </c>
      <c r="C4733" t="inlineStr">
        <is>
          <t>kt</t>
        </is>
      </c>
      <c r="D4733" t="inlineStr">
        <is>
          <t>France</t>
        </is>
      </c>
      <c r="E4733" t="inlineStr">
        <is>
          <t>2023-24</t>
        </is>
      </c>
      <c r="F4733" t="inlineStr">
        <is>
          <t>Tournesol</t>
        </is>
      </c>
      <c r="G4733" t="inlineStr"/>
      <c r="H4733" t="inlineStr"/>
      <c r="I4733" t="inlineStr"/>
      <c r="J4733" t="inlineStr">
        <is>
          <t>L'huile peut être autoconsommée</t>
        </is>
      </c>
      <c r="K4733" t="inlineStr"/>
      <c r="L4733" t="inlineStr"/>
      <c r="M4733" t="inlineStr"/>
      <c r="N4733" t="inlineStr"/>
      <c r="O4733" t="n">
        <v>-0</v>
      </c>
      <c r="P4733" t="n">
        <v>0</v>
      </c>
      <c r="Q4733" t="n">
        <v>0</v>
      </c>
    </row>
    <row r="4734" ht="15" customHeight="1" s="1003">
      <c r="A4734" s="1019" t="inlineStr">
        <is>
          <t>Huile</t>
        </is>
      </c>
      <c r="B4734" t="inlineStr">
        <is>
          <t>Circuits spécialisés</t>
        </is>
      </c>
      <c r="C4734" t="inlineStr">
        <is>
          <t>kt</t>
        </is>
      </c>
      <c r="D4734" t="inlineStr">
        <is>
          <t>France</t>
        </is>
      </c>
      <c r="E4734" t="inlineStr">
        <is>
          <t>2023-24</t>
        </is>
      </c>
      <c r="F4734" t="inlineStr">
        <is>
          <t>Tournesol</t>
        </is>
      </c>
      <c r="G4734" t="inlineStr"/>
      <c r="H4734" t="inlineStr"/>
      <c r="I4734" t="inlineStr"/>
      <c r="J4734" t="inlineStr">
        <is>
          <t>L'huile peut être consommée par des circuits spécialisés</t>
        </is>
      </c>
      <c r="K4734" t="inlineStr"/>
      <c r="L4734" t="inlineStr"/>
      <c r="M4734" t="inlineStr"/>
      <c r="N4734" t="inlineStr"/>
      <c r="O4734" t="n">
        <v>283</v>
      </c>
      <c r="P4734" t="inlineStr"/>
      <c r="Q4734" t="inlineStr"/>
    </row>
    <row r="4735" ht="15" customHeight="1" s="1003">
      <c r="A4735" s="1019" t="inlineStr">
        <is>
          <t>Huile</t>
        </is>
      </c>
      <c r="B4735" t="inlineStr">
        <is>
          <t>RHD</t>
        </is>
      </c>
      <c r="C4735" t="inlineStr">
        <is>
          <t>kt</t>
        </is>
      </c>
      <c r="D4735" t="inlineStr">
        <is>
          <t>France</t>
        </is>
      </c>
      <c r="E4735" t="inlineStr">
        <is>
          <t>2023-24</t>
        </is>
      </c>
      <c r="F4735" t="inlineStr">
        <is>
          <t>Tournesol</t>
        </is>
      </c>
      <c r="G4735" t="inlineStr"/>
      <c r="H4735" t="inlineStr"/>
      <c r="I4735" t="inlineStr"/>
      <c r="J4735" t="inlineStr">
        <is>
          <t>L'huile est consommée en RHD</t>
        </is>
      </c>
      <c r="K4735" t="inlineStr"/>
      <c r="L4735" t="inlineStr"/>
      <c r="M4735" t="inlineStr"/>
      <c r="N4735" t="inlineStr"/>
      <c r="O4735" t="n">
        <v>-0</v>
      </c>
      <c r="P4735" t="n">
        <v>0</v>
      </c>
      <c r="Q4735" t="n">
        <v>0</v>
      </c>
    </row>
    <row r="4736" ht="15" customHeight="1" s="1003">
      <c r="A4736" s="1019" t="inlineStr">
        <is>
          <t>Huile</t>
        </is>
      </c>
      <c r="B4736" t="inlineStr">
        <is>
          <t>Autres IAA</t>
        </is>
      </c>
      <c r="C4736" t="inlineStr">
        <is>
          <t>kt</t>
        </is>
      </c>
      <c r="D4736" t="inlineStr">
        <is>
          <t>France</t>
        </is>
      </c>
      <c r="E4736" t="inlineStr">
        <is>
          <t>2023-24</t>
        </is>
      </c>
      <c r="F4736" t="inlineStr">
        <is>
          <t>Tournesol</t>
        </is>
      </c>
      <c r="G4736" t="inlineStr"/>
      <c r="H4736" t="inlineStr">
        <is>
          <t>Part de consommation d'huile par les autres IAA = 25 % (Terres Univia)</t>
        </is>
      </c>
      <c r="I4736" t="inlineStr">
        <is>
          <t>Terres Univia</t>
        </is>
      </c>
      <c r="J4736" t="inlineStr">
        <is>
          <t>L'huile est consommée par les autres IAA:Même répartition des usages d'huile qu'en 2023</t>
        </is>
      </c>
      <c r="K4736" t="inlineStr">
        <is>
          <t>Répartition</t>
        </is>
      </c>
      <c r="L4736" t="inlineStr">
        <is>
          <t>Part de consommation d'huile par les autres IAA</t>
        </is>
      </c>
      <c r="M4736" t="inlineStr">
        <is>
          <t>Usages huiles - TERRES UNIVIA</t>
        </is>
      </c>
      <c r="N4736" t="inlineStr"/>
      <c r="O4736" t="n">
        <v>144</v>
      </c>
      <c r="P4736" t="inlineStr"/>
      <c r="Q4736" t="inlineStr"/>
    </row>
    <row r="4737" ht="15" customHeight="1" s="1003">
      <c r="A4737" s="1019" t="inlineStr">
        <is>
          <t>Huile</t>
        </is>
      </c>
      <c r="B4737" t="inlineStr">
        <is>
          <t>Autres industries</t>
        </is>
      </c>
      <c r="C4737" t="inlineStr">
        <is>
          <t>kt</t>
        </is>
      </c>
      <c r="D4737" t="inlineStr">
        <is>
          <t>France</t>
        </is>
      </c>
      <c r="E4737" t="inlineStr">
        <is>
          <t>2023-24</t>
        </is>
      </c>
      <c r="F4737" t="inlineStr">
        <is>
          <t>Tournesol</t>
        </is>
      </c>
      <c r="G4737" t="inlineStr"/>
      <c r="H4737" t="inlineStr">
        <is>
          <t>Part de consommation d'huile par les autres industries = 8 % (Terres Univia)</t>
        </is>
      </c>
      <c r="I4737" t="inlineStr">
        <is>
          <t>Terres Univia</t>
        </is>
      </c>
      <c r="J4737" t="inlineStr">
        <is>
          <t>L'huile est consommée pour des usages techniques:Même répartition des usages d'huile qu'en 2023</t>
        </is>
      </c>
      <c r="K4737" t="inlineStr">
        <is>
          <t>Répartition</t>
        </is>
      </c>
      <c r="L4737" t="inlineStr">
        <is>
          <t>Part de consommation d'huile par les autres industries</t>
        </is>
      </c>
      <c r="M4737" t="inlineStr">
        <is>
          <t>Usages huiles - TERRES UNIVIA</t>
        </is>
      </c>
      <c r="N4737" t="inlineStr"/>
      <c r="O4737" t="n">
        <v>46.2</v>
      </c>
      <c r="P4737" t="inlineStr"/>
      <c r="Q4737" t="inlineStr"/>
    </row>
    <row r="4738" ht="15" customHeight="1" s="1003">
      <c r="A4738" s="1019" t="inlineStr">
        <is>
          <t>Huile</t>
        </is>
      </c>
      <c r="B4738" t="inlineStr">
        <is>
          <t>Alimentation humaine</t>
        </is>
      </c>
      <c r="C4738" t="inlineStr">
        <is>
          <t>kt</t>
        </is>
      </c>
      <c r="D4738" t="inlineStr">
        <is>
          <t>France</t>
        </is>
      </c>
      <c r="E4738" t="inlineStr">
        <is>
          <t>2023-24</t>
        </is>
      </c>
      <c r="F4738" t="inlineStr">
        <is>
          <t>Tournesol</t>
        </is>
      </c>
      <c r="G4738" t="inlineStr"/>
      <c r="H4738" t="inlineStr"/>
      <c r="I4738" t="inlineStr"/>
      <c r="J4738" t="inlineStr"/>
      <c r="K4738" t="inlineStr"/>
      <c r="L4738" t="inlineStr"/>
      <c r="M4738" t="inlineStr"/>
      <c r="N4738" t="inlineStr"/>
      <c r="O4738" t="n">
        <v>520</v>
      </c>
      <c r="P4738" t="inlineStr"/>
      <c r="Q4738" t="inlineStr"/>
    </row>
    <row r="4739" ht="15" customHeight="1" s="1003">
      <c r="A4739" s="1019" t="inlineStr">
        <is>
          <t>Huile</t>
        </is>
      </c>
      <c r="B4739" t="inlineStr">
        <is>
          <t>Ménages</t>
        </is>
      </c>
      <c r="C4739" t="inlineStr">
        <is>
          <t>kt</t>
        </is>
      </c>
      <c r="D4739" t="inlineStr">
        <is>
          <t>France</t>
        </is>
      </c>
      <c r="E4739" t="inlineStr">
        <is>
          <t>2023-24</t>
        </is>
      </c>
      <c r="F4739" t="inlineStr">
        <is>
          <t>Tournesol</t>
        </is>
      </c>
      <c r="G4739" t="inlineStr"/>
      <c r="H4739" t="inlineStr">
        <is>
          <t>Part de consommation d'huile par les ménages = 65 % (Terres Univia)</t>
        </is>
      </c>
      <c r="I4739" t="inlineStr">
        <is>
          <t>Terres Univia</t>
        </is>
      </c>
      <c r="J4739" t="inlineStr">
        <is>
          <t>Même répartition des usages d'huile qu'en 2023</t>
        </is>
      </c>
      <c r="K4739" t="inlineStr">
        <is>
          <t>Répartition</t>
        </is>
      </c>
      <c r="L4739" t="inlineStr">
        <is>
          <t>Part de consommation d'huile par les ménages</t>
        </is>
      </c>
      <c r="M4739" t="inlineStr">
        <is>
          <t>Usages huiles - TERRES UNIVIA</t>
        </is>
      </c>
      <c r="N4739" t="inlineStr"/>
      <c r="O4739" t="n">
        <v>375</v>
      </c>
      <c r="P4739" t="inlineStr"/>
      <c r="Q4739" t="inlineStr"/>
    </row>
    <row r="4740" ht="15" customHeight="1" s="1003">
      <c r="A4740" s="1019" t="inlineStr">
        <is>
          <t>Huile</t>
        </is>
      </c>
      <c r="B4740" t="inlineStr">
        <is>
          <t>Usages alimentaires</t>
        </is>
      </c>
      <c r="C4740" t="inlineStr">
        <is>
          <t>kt</t>
        </is>
      </c>
      <c r="D4740" t="inlineStr">
        <is>
          <t>France</t>
        </is>
      </c>
      <c r="E4740" t="inlineStr">
        <is>
          <t>2023-24</t>
        </is>
      </c>
      <c r="F4740" t="inlineStr">
        <is>
          <t>Tournesol</t>
        </is>
      </c>
      <c r="G4740" t="inlineStr"/>
      <c r="H4740" t="inlineStr"/>
      <c r="I4740" t="inlineStr"/>
      <c r="J4740" t="inlineStr"/>
      <c r="K4740" t="inlineStr"/>
      <c r="L4740" t="inlineStr"/>
      <c r="M4740" t="inlineStr"/>
      <c r="N4740" t="inlineStr"/>
      <c r="O4740" t="n">
        <v>520</v>
      </c>
      <c r="P4740" t="inlineStr"/>
      <c r="Q4740" t="inlineStr"/>
    </row>
    <row r="4741" ht="15" customHeight="1" s="1003">
      <c r="A4741" s="1019" t="inlineStr">
        <is>
          <t>Huile</t>
        </is>
      </c>
      <c r="B4741" t="inlineStr">
        <is>
          <t>Débouchés</t>
        </is>
      </c>
      <c r="C4741" t="inlineStr">
        <is>
          <t>kt</t>
        </is>
      </c>
      <c r="D4741" t="inlineStr">
        <is>
          <t>France</t>
        </is>
      </c>
      <c r="E4741" t="inlineStr">
        <is>
          <t>2023-24</t>
        </is>
      </c>
      <c r="F4741" t="inlineStr">
        <is>
          <t>Tournesol</t>
        </is>
      </c>
      <c r="G4741" t="inlineStr"/>
      <c r="H4741" t="inlineStr"/>
      <c r="I4741" t="inlineStr"/>
      <c r="J4741" t="inlineStr"/>
      <c r="K4741" t="inlineStr"/>
      <c r="L4741" t="inlineStr"/>
      <c r="M4741" t="inlineStr"/>
      <c r="N4741" t="inlineStr"/>
      <c r="O4741" t="n">
        <v>577</v>
      </c>
      <c r="P4741" t="inlineStr"/>
      <c r="Q4741" t="inlineStr"/>
    </row>
    <row r="4742" ht="15" customHeight="1" s="1003">
      <c r="A4742" s="1019" t="inlineStr">
        <is>
          <t>Huile</t>
        </is>
      </c>
      <c r="B4742" t="inlineStr">
        <is>
          <t>Usages non-alimentaires</t>
        </is>
      </c>
      <c r="C4742" t="inlineStr">
        <is>
          <t>kt</t>
        </is>
      </c>
      <c r="D4742" t="inlineStr">
        <is>
          <t>France</t>
        </is>
      </c>
      <c r="E4742" t="inlineStr">
        <is>
          <t>2023-24</t>
        </is>
      </c>
      <c r="F4742" t="inlineStr">
        <is>
          <t>Tournesol</t>
        </is>
      </c>
      <c r="G4742" t="inlineStr"/>
      <c r="H4742" t="inlineStr"/>
      <c r="I4742" t="inlineStr"/>
      <c r="J4742" t="inlineStr"/>
      <c r="K4742" t="inlineStr"/>
      <c r="L4742" t="inlineStr"/>
      <c r="M4742" t="inlineStr"/>
      <c r="N4742" t="inlineStr"/>
      <c r="O4742" t="n">
        <v>57.7</v>
      </c>
      <c r="P4742" t="inlineStr"/>
      <c r="Q4742" t="inlineStr"/>
    </row>
    <row r="4743" ht="15" customHeight="1" s="1003">
      <c r="A4743" s="1019" t="inlineStr">
        <is>
          <t>Huile</t>
        </is>
      </c>
      <c r="B4743" t="inlineStr">
        <is>
          <t>Export</t>
        </is>
      </c>
      <c r="C4743" t="inlineStr">
        <is>
          <t>kt</t>
        </is>
      </c>
      <c r="D4743" t="inlineStr">
        <is>
          <t>France</t>
        </is>
      </c>
      <c r="E4743" t="inlineStr">
        <is>
          <t>2023-24</t>
        </is>
      </c>
      <c r="F4743" t="inlineStr">
        <is>
          <t>Tournesol</t>
        </is>
      </c>
      <c r="G4743" t="inlineStr"/>
      <c r="H4743" t="inlineStr">
        <is>
          <t>Exportation d'huile = 491 kt (Douanes françaises - Eurostat)</t>
        </is>
      </c>
      <c r="I4743" t="inlineStr">
        <is>
          <t>Douanes françaises - Eurostat</t>
        </is>
      </c>
      <c r="J4743" t="inlineStr"/>
      <c r="K4743" t="inlineStr">
        <is>
          <t>Volume</t>
        </is>
      </c>
      <c r="L4743" t="inlineStr">
        <is>
          <t>Exportation d'huile</t>
        </is>
      </c>
      <c r="M4743" t="inlineStr">
        <is>
          <t>Echanges annuels - EUROSTAT</t>
        </is>
      </c>
      <c r="N4743" t="inlineStr"/>
      <c r="O4743" t="n">
        <v>491</v>
      </c>
      <c r="P4743" t="inlineStr"/>
      <c r="Q4743" t="inlineStr"/>
    </row>
    <row r="4744" ht="15" customHeight="1" s="1003">
      <c r="A4744" s="1019" t="inlineStr">
        <is>
          <t>Huile</t>
        </is>
      </c>
      <c r="B4744" t="inlineStr">
        <is>
          <t>Biocarburants</t>
        </is>
      </c>
      <c r="C4744" t="inlineStr">
        <is>
          <t>kt</t>
        </is>
      </c>
      <c r="D4744" t="inlineStr">
        <is>
          <t>France</t>
        </is>
      </c>
      <c r="E4744" t="inlineStr">
        <is>
          <t>2023-24</t>
        </is>
      </c>
      <c r="F4744" t="inlineStr">
        <is>
          <t>Tournesol</t>
        </is>
      </c>
      <c r="G4744" t="inlineStr"/>
      <c r="H4744" t="inlineStr">
        <is>
          <t>Part de consommation d'huile en biocarburants = 2 % (Terres Univia)</t>
        </is>
      </c>
      <c r="I4744" t="inlineStr">
        <is>
          <t>Terres Univia</t>
        </is>
      </c>
      <c r="J4744" t="inlineStr">
        <is>
          <t>Même répartition des usages d'huile qu'en 2023</t>
        </is>
      </c>
      <c r="K4744" t="inlineStr">
        <is>
          <t>Répartition</t>
        </is>
      </c>
      <c r="L4744" t="inlineStr">
        <is>
          <t>Part de consommation d'huile en biocarburants</t>
        </is>
      </c>
      <c r="M4744" t="inlineStr">
        <is>
          <t>Usages huiles - TERRES UNIVIA</t>
        </is>
      </c>
      <c r="N4744" t="inlineStr"/>
      <c r="O4744" t="n">
        <v>11.6</v>
      </c>
      <c r="P4744" t="inlineStr"/>
      <c r="Q4744" t="inlineStr"/>
    </row>
    <row r="4745" ht="15" customHeight="1" s="1003">
      <c r="A4745" s="1019" t="inlineStr">
        <is>
          <t>Huile</t>
        </is>
      </c>
      <c r="B4745" t="inlineStr">
        <is>
          <t>Energie</t>
        </is>
      </c>
      <c r="C4745" t="inlineStr">
        <is>
          <t>kt</t>
        </is>
      </c>
      <c r="D4745" t="inlineStr">
        <is>
          <t>France</t>
        </is>
      </c>
      <c r="E4745" t="inlineStr">
        <is>
          <t>2023-24</t>
        </is>
      </c>
      <c r="F4745" t="inlineStr">
        <is>
          <t>Tournesol</t>
        </is>
      </c>
      <c r="G4745" t="inlineStr"/>
      <c r="H4745" t="inlineStr"/>
      <c r="I4745" t="inlineStr"/>
      <c r="J4745" t="inlineStr"/>
      <c r="K4745" t="inlineStr"/>
      <c r="L4745" t="inlineStr"/>
      <c r="M4745" t="inlineStr"/>
      <c r="N4745" t="inlineStr"/>
      <c r="O4745" t="n">
        <v>11.6</v>
      </c>
      <c r="P4745" t="inlineStr"/>
      <c r="Q4745" t="inlineStr"/>
    </row>
    <row r="4746" ht="15" customHeight="1" s="1003">
      <c r="A4746" s="1019" t="inlineStr">
        <is>
          <t>Huile</t>
        </is>
      </c>
      <c r="B4746" t="inlineStr">
        <is>
          <t>GMS</t>
        </is>
      </c>
      <c r="C4746" t="inlineStr">
        <is>
          <t>kt</t>
        </is>
      </c>
      <c r="D4746" t="inlineStr">
        <is>
          <t>France</t>
        </is>
      </c>
      <c r="E4746" t="inlineStr">
        <is>
          <t>2023-24</t>
        </is>
      </c>
      <c r="F4746" t="inlineStr">
        <is>
          <t>Tournesol</t>
        </is>
      </c>
      <c r="G4746" t="inlineStr">
        <is>
          <t>Consommation d'huile par les GMS = 92 kt (Nielsen)</t>
        </is>
      </c>
      <c r="H4746" t="inlineStr"/>
      <c r="I4746" t="inlineStr">
        <is>
          <t>Nielsen</t>
        </is>
      </c>
      <c r="J4746" t="inlineStr">
        <is>
          <t>Utilisation du volume de 2023</t>
        </is>
      </c>
      <c r="K4746" t="inlineStr">
        <is>
          <t>Volume</t>
        </is>
      </c>
      <c r="L4746" t="inlineStr">
        <is>
          <t>Consommation d'huile par les GMS</t>
        </is>
      </c>
      <c r="M4746" t="inlineStr">
        <is>
          <t>Conso huile GMS -NIELSEN</t>
        </is>
      </c>
      <c r="N4746" t="inlineStr"/>
      <c r="O4746" t="n">
        <v>92</v>
      </c>
      <c r="P4746" t="inlineStr"/>
      <c r="Q4746" t="inlineStr"/>
    </row>
    <row r="4747" ht="15" customHeight="1" s="1003">
      <c r="A4747" s="1019" t="inlineStr">
        <is>
          <t>Huile</t>
        </is>
      </c>
      <c r="B4747" t="inlineStr">
        <is>
          <t>Circuits généralistes</t>
        </is>
      </c>
      <c r="C4747" t="inlineStr">
        <is>
          <t>kt</t>
        </is>
      </c>
      <c r="D4747" t="inlineStr">
        <is>
          <t>France</t>
        </is>
      </c>
      <c r="E4747" t="inlineStr">
        <is>
          <t>2023-24</t>
        </is>
      </c>
      <c r="F4747" t="inlineStr">
        <is>
          <t>Tournesol</t>
        </is>
      </c>
      <c r="G4747" t="inlineStr"/>
      <c r="H4747" t="inlineStr"/>
      <c r="I4747" t="inlineStr"/>
      <c r="J4747" t="inlineStr"/>
      <c r="K4747" t="inlineStr"/>
      <c r="L4747" t="inlineStr"/>
      <c r="M4747" t="inlineStr"/>
      <c r="N4747" t="inlineStr"/>
      <c r="O4747" t="n">
        <v>92</v>
      </c>
      <c r="P4747" t="inlineStr"/>
      <c r="Q4747" t="inlineStr"/>
    </row>
    <row r="4748" ht="15" customHeight="1" s="1003">
      <c r="A4748" s="1019" t="inlineStr">
        <is>
          <t>Tourteaux</t>
        </is>
      </c>
      <c r="B4748" t="inlineStr">
        <is>
          <t>Hors FAB</t>
        </is>
      </c>
      <c r="C4748" t="inlineStr">
        <is>
          <t>kt</t>
        </is>
      </c>
      <c r="D4748" t="inlineStr">
        <is>
          <t>France</t>
        </is>
      </c>
      <c r="E4748" t="inlineStr">
        <is>
          <t>2023-24</t>
        </is>
      </c>
      <c r="F4748" t="inlineStr">
        <is>
          <t>Tournesol</t>
        </is>
      </c>
      <c r="G4748" t="inlineStr"/>
      <c r="H4748" t="inlineStr">
        <is>
          <t>Part de consommation de tourteaux en hors FAB = 7,4 % (ORIFLAAM)</t>
        </is>
      </c>
      <c r="I4748" t="inlineStr">
        <is>
          <t>ORIFLAAM</t>
        </is>
      </c>
      <c r="J4748" t="inlineStr">
        <is>
          <t>Même répartition des usages de tourteaux qu'en 2022-23</t>
        </is>
      </c>
      <c r="K4748" t="inlineStr">
        <is>
          <t>Répartition</t>
        </is>
      </c>
      <c r="L4748" t="inlineStr">
        <is>
          <t>Part de consommation de tourteaux en hors FAB</t>
        </is>
      </c>
      <c r="M4748" t="inlineStr">
        <is>
          <t>Usages tourteaux -TERRES UNIVIA</t>
        </is>
      </c>
      <c r="N4748" t="inlineStr"/>
      <c r="O4748" t="n">
        <v>115</v>
      </c>
      <c r="P4748" t="inlineStr"/>
      <c r="Q4748" t="inlineStr"/>
    </row>
    <row r="4749" ht="15" customHeight="1" s="1003">
      <c r="A4749" s="1019" t="inlineStr">
        <is>
          <t>Tourteaux</t>
        </is>
      </c>
      <c r="B4749" t="inlineStr">
        <is>
          <t>Alimentation animale rente</t>
        </is>
      </c>
      <c r="C4749" t="inlineStr">
        <is>
          <t>kt</t>
        </is>
      </c>
      <c r="D4749" t="inlineStr">
        <is>
          <t>France</t>
        </is>
      </c>
      <c r="E4749" t="inlineStr">
        <is>
          <t>2023-24</t>
        </is>
      </c>
      <c r="F4749" t="inlineStr">
        <is>
          <t>Tournesol</t>
        </is>
      </c>
      <c r="G4749" t="inlineStr"/>
      <c r="H4749" t="inlineStr"/>
      <c r="I4749" t="inlineStr"/>
      <c r="J4749" t="inlineStr"/>
      <c r="K4749" t="inlineStr"/>
      <c r="L4749" t="inlineStr"/>
      <c r="M4749" t="inlineStr"/>
      <c r="N4749" t="inlineStr"/>
      <c r="O4749" t="n">
        <v>1550</v>
      </c>
      <c r="P4749" t="inlineStr"/>
      <c r="Q4749" t="inlineStr"/>
    </row>
    <row r="4750" ht="15" customHeight="1" s="1003">
      <c r="A4750" s="1019" t="inlineStr">
        <is>
          <t>Tourteaux</t>
        </is>
      </c>
      <c r="B4750" t="inlineStr">
        <is>
          <t>Alimentation animale</t>
        </is>
      </c>
      <c r="C4750" t="inlineStr">
        <is>
          <t>kt</t>
        </is>
      </c>
      <c r="D4750" t="inlineStr">
        <is>
          <t>France</t>
        </is>
      </c>
      <c r="E4750" t="inlineStr">
        <is>
          <t>2023-24</t>
        </is>
      </c>
      <c r="F4750" t="inlineStr">
        <is>
          <t>Tournesol</t>
        </is>
      </c>
      <c r="G4750" t="inlineStr"/>
      <c r="H4750" t="inlineStr"/>
      <c r="I4750" t="inlineStr"/>
      <c r="J4750" t="inlineStr"/>
      <c r="K4750" t="inlineStr"/>
      <c r="L4750" t="inlineStr"/>
      <c r="M4750" t="inlineStr"/>
      <c r="N4750" t="inlineStr"/>
      <c r="O4750" t="n">
        <v>1550</v>
      </c>
      <c r="P4750" t="inlineStr"/>
      <c r="Q4750" t="inlineStr"/>
    </row>
    <row r="4751" ht="15" customHeight="1" s="1003">
      <c r="A4751" s="1019" t="inlineStr">
        <is>
          <t>Tourteaux</t>
        </is>
      </c>
      <c r="B4751" t="inlineStr">
        <is>
          <t>Usages alimentaires</t>
        </is>
      </c>
      <c r="C4751" t="inlineStr">
        <is>
          <t>kt</t>
        </is>
      </c>
      <c r="D4751" t="inlineStr">
        <is>
          <t>France</t>
        </is>
      </c>
      <c r="E4751" t="inlineStr">
        <is>
          <t>2023-24</t>
        </is>
      </c>
      <c r="F4751" t="inlineStr">
        <is>
          <t>Tournesol</t>
        </is>
      </c>
      <c r="G4751" t="inlineStr"/>
      <c r="H4751" t="inlineStr"/>
      <c r="I4751" t="inlineStr"/>
      <c r="J4751" t="inlineStr"/>
      <c r="K4751" t="inlineStr"/>
      <c r="L4751" t="inlineStr"/>
      <c r="M4751" t="inlineStr"/>
      <c r="N4751" t="inlineStr"/>
      <c r="O4751" t="n">
        <v>1550</v>
      </c>
      <c r="P4751" t="inlineStr"/>
      <c r="Q4751" t="inlineStr"/>
    </row>
    <row r="4752" ht="15" customHeight="1" s="1003">
      <c r="A4752" s="1019" t="inlineStr">
        <is>
          <t>Tourteaux</t>
        </is>
      </c>
      <c r="B4752" t="inlineStr">
        <is>
          <t>Débouchés</t>
        </is>
      </c>
      <c r="C4752" t="inlineStr">
        <is>
          <t>kt</t>
        </is>
      </c>
      <c r="D4752" t="inlineStr">
        <is>
          <t>France</t>
        </is>
      </c>
      <c r="E4752" t="inlineStr">
        <is>
          <t>2023-24</t>
        </is>
      </c>
      <c r="F4752" t="inlineStr">
        <is>
          <t>Tournesol</t>
        </is>
      </c>
      <c r="G4752" t="inlineStr"/>
      <c r="H4752" t="inlineStr"/>
      <c r="I4752" t="inlineStr"/>
      <c r="J4752" t="inlineStr"/>
      <c r="K4752" t="inlineStr"/>
      <c r="L4752" t="inlineStr"/>
      <c r="M4752" t="inlineStr"/>
      <c r="N4752" t="inlineStr"/>
      <c r="O4752" t="n">
        <v>1550</v>
      </c>
      <c r="P4752" t="inlineStr"/>
      <c r="Q4752" t="inlineStr"/>
    </row>
    <row r="4753" ht="15" customHeight="1" s="1003">
      <c r="A4753" s="1019" t="inlineStr">
        <is>
          <t>Tourteaux</t>
        </is>
      </c>
      <c r="B4753" t="inlineStr">
        <is>
          <t>Export</t>
        </is>
      </c>
      <c r="C4753" t="inlineStr">
        <is>
          <t>kt</t>
        </is>
      </c>
      <c r="D4753" t="inlineStr">
        <is>
          <t>France</t>
        </is>
      </c>
      <c r="E4753" t="inlineStr">
        <is>
          <t>2023-24</t>
        </is>
      </c>
      <c r="F4753" t="inlineStr">
        <is>
          <t>Tournesol</t>
        </is>
      </c>
      <c r="G4753" t="inlineStr"/>
      <c r="H4753" t="inlineStr">
        <is>
          <t>Exportation de tourteaux = 122 kt (Douanes françaises - Eurostat)</t>
        </is>
      </c>
      <c r="I4753" t="inlineStr">
        <is>
          <t>Douanes françaises - Eurostat</t>
        </is>
      </c>
      <c r="J4753" t="inlineStr"/>
      <c r="K4753" t="inlineStr">
        <is>
          <t>Volume</t>
        </is>
      </c>
      <c r="L4753" t="inlineStr">
        <is>
          <t>Exportation de tourteaux</t>
        </is>
      </c>
      <c r="M4753" t="inlineStr">
        <is>
          <t>Echanges annuels - EUROSTAT</t>
        </is>
      </c>
      <c r="N4753" t="inlineStr"/>
      <c r="O4753" t="n">
        <v>122</v>
      </c>
      <c r="P4753" t="inlineStr"/>
      <c r="Q4753" t="inlineStr"/>
    </row>
    <row r="4754" ht="15" customHeight="1" s="1003">
      <c r="A4754" s="1019" t="inlineStr">
        <is>
          <t>Tourteaux</t>
        </is>
      </c>
      <c r="B4754" t="inlineStr">
        <is>
          <t>FAB</t>
        </is>
      </c>
      <c r="C4754" t="inlineStr">
        <is>
          <t>kt</t>
        </is>
      </c>
      <c r="D4754" t="inlineStr">
        <is>
          <t>France</t>
        </is>
      </c>
      <c r="E4754" t="inlineStr">
        <is>
          <t>2023-24</t>
        </is>
      </c>
      <c r="F4754" t="inlineStr">
        <is>
          <t>Tournesol</t>
        </is>
      </c>
      <c r="G4754" t="inlineStr"/>
      <c r="H4754" t="inlineStr">
        <is>
          <t>Part de consommation de tourteaux en FAB = 92,6 % (ORIFLAAM)</t>
        </is>
      </c>
      <c r="I4754" t="inlineStr">
        <is>
          <t>ORIFLAAM</t>
        </is>
      </c>
      <c r="J4754" t="inlineStr">
        <is>
          <t>Même répartition des usages de tourteaux qu'en 2022-23</t>
        </is>
      </c>
      <c r="K4754" t="inlineStr">
        <is>
          <t>Répartition</t>
        </is>
      </c>
      <c r="L4754" t="inlineStr">
        <is>
          <t>Part de consommation de tourteaux en FAB</t>
        </is>
      </c>
      <c r="M4754" t="inlineStr">
        <is>
          <t>Usages tourteaux -TERRES UNIVIA</t>
        </is>
      </c>
      <c r="N4754" t="inlineStr"/>
      <c r="O4754" t="n">
        <v>1440</v>
      </c>
      <c r="P4754" t="inlineStr"/>
      <c r="Q4754" t="inlineStr"/>
    </row>
    <row r="4755" ht="15" customHeight="1" s="1003">
      <c r="A4755" s="1019" t="inlineStr">
        <is>
          <t>Tourteaux</t>
        </is>
      </c>
      <c r="B4755" t="inlineStr">
        <is>
          <t>FAF</t>
        </is>
      </c>
      <c r="C4755" t="inlineStr">
        <is>
          <t>kt</t>
        </is>
      </c>
      <c r="D4755" t="inlineStr">
        <is>
          <t>France</t>
        </is>
      </c>
      <c r="E4755" t="inlineStr">
        <is>
          <t>2023-24</t>
        </is>
      </c>
      <c r="F4755" t="inlineStr">
        <is>
          <t>Tournesol</t>
        </is>
      </c>
      <c r="G4755" t="inlineStr"/>
      <c r="H4755" t="inlineStr"/>
      <c r="I4755" t="inlineStr"/>
      <c r="J4755" t="inlineStr"/>
      <c r="K4755" t="inlineStr"/>
      <c r="L4755" t="inlineStr"/>
      <c r="M4755" t="inlineStr"/>
      <c r="N4755" t="inlineStr"/>
      <c r="O4755" t="n">
        <v>115</v>
      </c>
      <c r="P4755" t="inlineStr"/>
      <c r="Q4755" t="inlineStr"/>
    </row>
    <row r="4756" ht="15" customHeight="1" s="1003">
      <c r="A4756" s="1019" t="inlineStr">
        <is>
          <t>Coques (+ eau)</t>
        </is>
      </c>
      <c r="B4756" t="inlineStr">
        <is>
          <t>FAB</t>
        </is>
      </c>
      <c r="C4756" t="inlineStr">
        <is>
          <t>kt</t>
        </is>
      </c>
      <c r="D4756" t="inlineStr">
        <is>
          <t>France</t>
        </is>
      </c>
      <c r="E4756" t="inlineStr">
        <is>
          <t>2023-24</t>
        </is>
      </c>
      <c r="F4756" t="inlineStr">
        <is>
          <t>Tournesol</t>
        </is>
      </c>
      <c r="G4756" t="inlineStr"/>
      <c r="H4756" t="inlineStr"/>
      <c r="I4756" t="inlineStr"/>
      <c r="J4756" t="inlineStr"/>
      <c r="K4756" t="inlineStr"/>
      <c r="L4756" t="inlineStr"/>
      <c r="M4756" t="inlineStr"/>
      <c r="N4756" t="inlineStr"/>
      <c r="O4756" t="n">
        <v>0</v>
      </c>
      <c r="P4756" t="inlineStr"/>
      <c r="Q4756" t="inlineStr"/>
    </row>
    <row r="4757" ht="15" customHeight="1" s="1003">
      <c r="A4757" s="1019" t="inlineStr">
        <is>
          <t>Coques (+ eau)</t>
        </is>
      </c>
      <c r="B4757" t="inlineStr">
        <is>
          <t>Combustion</t>
        </is>
      </c>
      <c r="C4757" t="inlineStr">
        <is>
          <t>kt</t>
        </is>
      </c>
      <c r="D4757" t="inlineStr">
        <is>
          <t>France</t>
        </is>
      </c>
      <c r="E4757" t="inlineStr">
        <is>
          <t>2023-24</t>
        </is>
      </c>
      <c r="F4757" t="inlineStr">
        <is>
          <t>Tournesol</t>
        </is>
      </c>
      <c r="G4757" t="inlineStr"/>
      <c r="H4757" t="inlineStr">
        <is>
          <t>Part de la consommation des coques (+ eau) pour la combustion = 100 % (Terres Univia)</t>
        </is>
      </c>
      <c r="I4757" t="inlineStr">
        <is>
          <t>Terres Univia</t>
        </is>
      </c>
      <c r="J4757" t="inlineStr">
        <is>
          <t>0</t>
        </is>
      </c>
      <c r="K4757" t="inlineStr">
        <is>
          <t>Répartition</t>
        </is>
      </c>
      <c r="L4757" t="inlineStr">
        <is>
          <t>Part de la consommation des coques (+ eau) pour la combustion</t>
        </is>
      </c>
      <c r="M4757" t="inlineStr">
        <is>
          <t>Rend. trituration-TERRES UNIVIA</t>
        </is>
      </c>
      <c r="N4757" t="inlineStr"/>
      <c r="O4757" t="n">
        <v>25.4</v>
      </c>
      <c r="P4757" t="inlineStr"/>
      <c r="Q4757" t="inlineStr"/>
    </row>
    <row r="4758" ht="15" customHeight="1" s="1003">
      <c r="A4758" s="1019" t="inlineStr">
        <is>
          <t>Coques (+ eau)</t>
        </is>
      </c>
      <c r="B4758" t="inlineStr">
        <is>
          <t>Alimentation animale rente</t>
        </is>
      </c>
      <c r="C4758" t="inlineStr">
        <is>
          <t>kt</t>
        </is>
      </c>
      <c r="D4758" t="inlineStr">
        <is>
          <t>France</t>
        </is>
      </c>
      <c r="E4758" t="inlineStr">
        <is>
          <t>2023-24</t>
        </is>
      </c>
      <c r="F4758" t="inlineStr">
        <is>
          <t>Tournesol</t>
        </is>
      </c>
      <c r="G4758" t="inlineStr"/>
      <c r="H4758" t="inlineStr"/>
      <c r="I4758" t="inlineStr"/>
      <c r="J4758" t="inlineStr"/>
      <c r="K4758" t="inlineStr"/>
      <c r="L4758" t="inlineStr"/>
      <c r="M4758" t="inlineStr"/>
      <c r="N4758" t="inlineStr"/>
      <c r="O4758" t="n">
        <v>0</v>
      </c>
      <c r="P4758" t="inlineStr"/>
      <c r="Q4758" t="inlineStr"/>
    </row>
    <row r="4759" ht="15" customHeight="1" s="1003">
      <c r="A4759" s="1019" t="inlineStr">
        <is>
          <t>Coques (+ eau)</t>
        </is>
      </c>
      <c r="B4759" t="inlineStr">
        <is>
          <t>Alimentation animale</t>
        </is>
      </c>
      <c r="C4759" t="inlineStr">
        <is>
          <t>kt</t>
        </is>
      </c>
      <c r="D4759" t="inlineStr">
        <is>
          <t>France</t>
        </is>
      </c>
      <c r="E4759" t="inlineStr">
        <is>
          <t>2023-24</t>
        </is>
      </c>
      <c r="F4759" t="inlineStr">
        <is>
          <t>Tournesol</t>
        </is>
      </c>
      <c r="G4759" t="inlineStr"/>
      <c r="H4759" t="inlineStr"/>
      <c r="I4759" t="inlineStr"/>
      <c r="J4759" t="inlineStr"/>
      <c r="K4759" t="inlineStr"/>
      <c r="L4759" t="inlineStr"/>
      <c r="M4759" t="inlineStr"/>
      <c r="N4759" t="inlineStr"/>
      <c r="O4759" t="n">
        <v>0</v>
      </c>
      <c r="P4759" t="inlineStr"/>
      <c r="Q4759" t="inlineStr"/>
    </row>
    <row r="4760" ht="15" customHeight="1" s="1003">
      <c r="A4760" s="1019" t="inlineStr">
        <is>
          <t>Coques (+ eau)</t>
        </is>
      </c>
      <c r="B4760" t="inlineStr">
        <is>
          <t>Usages alimentaires</t>
        </is>
      </c>
      <c r="C4760" t="inlineStr">
        <is>
          <t>kt</t>
        </is>
      </c>
      <c r="D4760" t="inlineStr">
        <is>
          <t>France</t>
        </is>
      </c>
      <c r="E4760" t="inlineStr">
        <is>
          <t>2023-24</t>
        </is>
      </c>
      <c r="F4760" t="inlineStr">
        <is>
          <t>Tournesol</t>
        </is>
      </c>
      <c r="G4760" t="inlineStr"/>
      <c r="H4760" t="inlineStr"/>
      <c r="I4760" t="inlineStr"/>
      <c r="J4760" t="inlineStr"/>
      <c r="K4760" t="inlineStr"/>
      <c r="L4760" t="inlineStr"/>
      <c r="M4760" t="inlineStr"/>
      <c r="N4760" t="inlineStr"/>
      <c r="O4760" t="n">
        <v>0</v>
      </c>
      <c r="P4760" t="inlineStr"/>
      <c r="Q4760" t="inlineStr"/>
    </row>
    <row r="4761" ht="15" customHeight="1" s="1003">
      <c r="A4761" s="1019" t="inlineStr">
        <is>
          <t>Coques (+ eau)</t>
        </is>
      </c>
      <c r="B4761" t="inlineStr">
        <is>
          <t>Débouchés</t>
        </is>
      </c>
      <c r="C4761" t="inlineStr">
        <is>
          <t>kt</t>
        </is>
      </c>
      <c r="D4761" t="inlineStr">
        <is>
          <t>France</t>
        </is>
      </c>
      <c r="E4761" t="inlineStr">
        <is>
          <t>2023-24</t>
        </is>
      </c>
      <c r="F4761" t="inlineStr">
        <is>
          <t>Tournesol</t>
        </is>
      </c>
      <c r="G4761" t="inlineStr"/>
      <c r="H4761" t="inlineStr"/>
      <c r="I4761" t="inlineStr"/>
      <c r="J4761" t="inlineStr"/>
      <c r="K4761" t="inlineStr"/>
      <c r="L4761" t="inlineStr"/>
      <c r="M4761" t="inlineStr"/>
      <c r="N4761" t="inlineStr"/>
      <c r="O4761" t="n">
        <v>25.4</v>
      </c>
      <c r="P4761" t="inlineStr"/>
      <c r="Q4761" t="inlineStr"/>
    </row>
    <row r="4762" ht="15" customHeight="1" s="1003">
      <c r="A4762" s="1019" t="inlineStr">
        <is>
          <t>Coques (+ eau)</t>
        </is>
      </c>
      <c r="B4762" t="inlineStr">
        <is>
          <t>Energie</t>
        </is>
      </c>
      <c r="C4762" t="inlineStr">
        <is>
          <t>kt</t>
        </is>
      </c>
      <c r="D4762" t="inlineStr">
        <is>
          <t>France</t>
        </is>
      </c>
      <c r="E4762" t="inlineStr">
        <is>
          <t>2023-24</t>
        </is>
      </c>
      <c r="F4762" t="inlineStr">
        <is>
          <t>Tournesol</t>
        </is>
      </c>
      <c r="G4762" t="inlineStr"/>
      <c r="H4762" t="inlineStr"/>
      <c r="I4762" t="inlineStr"/>
      <c r="J4762" t="inlineStr"/>
      <c r="K4762" t="inlineStr"/>
      <c r="L4762" t="inlineStr"/>
      <c r="M4762" t="inlineStr"/>
      <c r="N4762" t="inlineStr"/>
      <c r="O4762" t="n">
        <v>25.4</v>
      </c>
      <c r="P4762" t="inlineStr"/>
      <c r="Q4762" t="inlineStr"/>
    </row>
    <row r="4763" ht="15" customHeight="1" s="1003">
      <c r="A4763" s="1019" t="inlineStr">
        <is>
          <t>Coques (+ eau)</t>
        </is>
      </c>
      <c r="B4763" t="inlineStr">
        <is>
          <t>Usages non-alimentaires</t>
        </is>
      </c>
      <c r="C4763" t="inlineStr">
        <is>
          <t>kt</t>
        </is>
      </c>
      <c r="D4763" t="inlineStr">
        <is>
          <t>France</t>
        </is>
      </c>
      <c r="E4763" t="inlineStr">
        <is>
          <t>2023-24</t>
        </is>
      </c>
      <c r="F4763" t="inlineStr">
        <is>
          <t>Tournesol</t>
        </is>
      </c>
      <c r="G4763" t="inlineStr"/>
      <c r="H4763" t="inlineStr"/>
      <c r="I4763" t="inlineStr"/>
      <c r="J4763" t="inlineStr"/>
      <c r="K4763" t="inlineStr"/>
      <c r="L4763" t="inlineStr"/>
      <c r="M4763" t="inlineStr"/>
      <c r="N4763" t="inlineStr"/>
      <c r="O4763" t="n">
        <v>25.4</v>
      </c>
      <c r="P4763" t="inlineStr"/>
      <c r="Q4763" t="inlineStr"/>
    </row>
    <row r="4764" ht="15" customHeight="1" s="1003">
      <c r="A4764" s="1019" t="inlineStr">
        <is>
          <t>Huile d'olive</t>
        </is>
      </c>
      <c r="B4764" t="inlineStr">
        <is>
          <t>Vente directe et autoconsommation</t>
        </is>
      </c>
      <c r="C4764" t="inlineStr">
        <is>
          <t>kt</t>
        </is>
      </c>
      <c r="D4764" t="inlineStr">
        <is>
          <t>France</t>
        </is>
      </c>
      <c r="E4764" t="inlineStr">
        <is>
          <t>2023-24</t>
        </is>
      </c>
      <c r="F4764" t="inlineStr">
        <is>
          <t>Tournesol</t>
        </is>
      </c>
      <c r="G4764" t="inlineStr"/>
      <c r="H4764" t="inlineStr"/>
      <c r="I4764" t="inlineStr"/>
      <c r="J4764" t="inlineStr"/>
      <c r="K4764" t="inlineStr"/>
      <c r="L4764" t="inlineStr"/>
      <c r="M4764" t="inlineStr"/>
      <c r="N4764" t="inlineStr"/>
      <c r="O4764" t="n">
        <v>-0</v>
      </c>
      <c r="P4764" t="n">
        <v>0</v>
      </c>
      <c r="Q4764" t="n">
        <v>500000000</v>
      </c>
    </row>
    <row r="4765" ht="15" customHeight="1" s="1003">
      <c r="A4765" s="1019" t="inlineStr">
        <is>
          <t>Huile d'olive</t>
        </is>
      </c>
      <c r="B4765" t="inlineStr">
        <is>
          <t>Circuits spécialisés</t>
        </is>
      </c>
      <c r="C4765" t="inlineStr">
        <is>
          <t>kt</t>
        </is>
      </c>
      <c r="D4765" t="inlineStr">
        <is>
          <t>France</t>
        </is>
      </c>
      <c r="E4765" t="inlineStr">
        <is>
          <t>2023-24</t>
        </is>
      </c>
      <c r="F4765" t="inlineStr">
        <is>
          <t>Tournesol</t>
        </is>
      </c>
      <c r="G4765" t="inlineStr"/>
      <c r="H4765" t="inlineStr"/>
      <c r="I4765" t="inlineStr"/>
      <c r="J4765" t="inlineStr"/>
      <c r="K4765" t="inlineStr"/>
      <c r="L4765" t="inlineStr"/>
      <c r="M4765" t="inlineStr"/>
      <c r="N4765" t="inlineStr"/>
      <c r="O4765" t="n">
        <v>-0</v>
      </c>
      <c r="P4765" t="n">
        <v>0</v>
      </c>
      <c r="Q4765" t="n">
        <v>500000000</v>
      </c>
    </row>
    <row r="4766" ht="15" customHeight="1" s="1003">
      <c r="A4766" s="1019" t="inlineStr">
        <is>
          <t>Huile d'olive</t>
        </is>
      </c>
      <c r="B4766" t="inlineStr">
        <is>
          <t>RHD</t>
        </is>
      </c>
      <c r="C4766" t="inlineStr">
        <is>
          <t>kt</t>
        </is>
      </c>
      <c r="D4766" t="inlineStr">
        <is>
          <t>France</t>
        </is>
      </c>
      <c r="E4766" t="inlineStr">
        <is>
          <t>2023-24</t>
        </is>
      </c>
      <c r="F4766" t="inlineStr">
        <is>
          <t>Tournesol</t>
        </is>
      </c>
      <c r="G4766" t="inlineStr"/>
      <c r="H4766" t="inlineStr"/>
      <c r="I4766" t="inlineStr"/>
      <c r="J4766" t="inlineStr"/>
      <c r="K4766" t="inlineStr"/>
      <c r="L4766" t="inlineStr"/>
      <c r="M4766" t="inlineStr"/>
      <c r="N4766" t="inlineStr"/>
      <c r="O4766" t="n">
        <v>-0</v>
      </c>
      <c r="P4766" t="n">
        <v>0</v>
      </c>
      <c r="Q4766" t="n">
        <v>500000000</v>
      </c>
    </row>
    <row r="4767" ht="15" customHeight="1" s="1003">
      <c r="A4767" s="1019" t="inlineStr">
        <is>
          <t>Huile d'olive</t>
        </is>
      </c>
      <c r="B4767" t="inlineStr">
        <is>
          <t>Autres IAA</t>
        </is>
      </c>
      <c r="C4767" t="inlineStr">
        <is>
          <t>kt</t>
        </is>
      </c>
      <c r="D4767" t="inlineStr">
        <is>
          <t>France</t>
        </is>
      </c>
      <c r="E4767" t="inlineStr">
        <is>
          <t>2023-24</t>
        </is>
      </c>
      <c r="F4767" t="inlineStr">
        <is>
          <t>Tournesol</t>
        </is>
      </c>
      <c r="G4767" t="inlineStr"/>
      <c r="H4767" t="inlineStr"/>
      <c r="I4767" t="inlineStr"/>
      <c r="J4767" t="inlineStr"/>
      <c r="K4767" t="inlineStr"/>
      <c r="L4767" t="inlineStr"/>
      <c r="M4767" t="inlineStr"/>
      <c r="N4767" t="inlineStr"/>
      <c r="O4767" t="n">
        <v>-0</v>
      </c>
      <c r="P4767" t="n">
        <v>0</v>
      </c>
      <c r="Q4767" t="n">
        <v>500000000</v>
      </c>
    </row>
    <row r="4768" ht="15" customHeight="1" s="1003">
      <c r="A4768" s="1019" t="inlineStr">
        <is>
          <t>Huile d'olive</t>
        </is>
      </c>
      <c r="B4768" t="inlineStr">
        <is>
          <t>Alimentation humaine</t>
        </is>
      </c>
      <c r="C4768" t="inlineStr">
        <is>
          <t>kt</t>
        </is>
      </c>
      <c r="D4768" t="inlineStr">
        <is>
          <t>France</t>
        </is>
      </c>
      <c r="E4768" t="inlineStr">
        <is>
          <t>2023-24</t>
        </is>
      </c>
      <c r="F4768" t="inlineStr">
        <is>
          <t>Tournesol</t>
        </is>
      </c>
      <c r="G4768" t="inlineStr"/>
      <c r="H4768" t="inlineStr"/>
      <c r="I4768" t="inlineStr"/>
      <c r="J4768" t="inlineStr"/>
      <c r="K4768" t="inlineStr"/>
      <c r="L4768" t="inlineStr"/>
      <c r="M4768" t="inlineStr"/>
      <c r="N4768" t="inlineStr"/>
      <c r="O4768" t="n">
        <v>-0</v>
      </c>
      <c r="P4768" t="n">
        <v>0</v>
      </c>
      <c r="Q4768" t="n">
        <v>500000000</v>
      </c>
    </row>
    <row r="4769" ht="15" customHeight="1" s="1003">
      <c r="A4769" s="1019" t="inlineStr">
        <is>
          <t>Huile d'olive</t>
        </is>
      </c>
      <c r="B4769" t="inlineStr">
        <is>
          <t>Ménages</t>
        </is>
      </c>
      <c r="C4769" t="inlineStr">
        <is>
          <t>kt</t>
        </is>
      </c>
      <c r="D4769" t="inlineStr">
        <is>
          <t>France</t>
        </is>
      </c>
      <c r="E4769" t="inlineStr">
        <is>
          <t>2023-24</t>
        </is>
      </c>
      <c r="F4769" t="inlineStr">
        <is>
          <t>Tournesol</t>
        </is>
      </c>
      <c r="G4769" t="inlineStr"/>
      <c r="H4769" t="inlineStr"/>
      <c r="I4769" t="inlineStr"/>
      <c r="J4769" t="inlineStr"/>
      <c r="K4769" t="inlineStr"/>
      <c r="L4769" t="inlineStr"/>
      <c r="M4769" t="inlineStr"/>
      <c r="N4769" t="inlineStr"/>
      <c r="O4769" t="n">
        <v>-0</v>
      </c>
      <c r="P4769" t="n">
        <v>0</v>
      </c>
      <c r="Q4769" t="n">
        <v>500000000</v>
      </c>
    </row>
    <row r="4770" ht="15" customHeight="1" s="1003">
      <c r="A4770" s="1019" t="inlineStr">
        <is>
          <t>Huile d'olive</t>
        </is>
      </c>
      <c r="B4770" t="inlineStr">
        <is>
          <t>Usages alimentaires</t>
        </is>
      </c>
      <c r="C4770" t="inlineStr">
        <is>
          <t>kt</t>
        </is>
      </c>
      <c r="D4770" t="inlineStr">
        <is>
          <t>France</t>
        </is>
      </c>
      <c r="E4770" t="inlineStr">
        <is>
          <t>2023-24</t>
        </is>
      </c>
      <c r="F4770" t="inlineStr">
        <is>
          <t>Tournesol</t>
        </is>
      </c>
      <c r="G4770" t="inlineStr"/>
      <c r="H4770" t="inlineStr"/>
      <c r="I4770" t="inlineStr"/>
      <c r="J4770" t="inlineStr"/>
      <c r="K4770" t="inlineStr"/>
      <c r="L4770" t="inlineStr"/>
      <c r="M4770" t="inlineStr"/>
      <c r="N4770" t="inlineStr"/>
      <c r="O4770" t="n">
        <v>-0</v>
      </c>
      <c r="P4770" t="n">
        <v>0</v>
      </c>
      <c r="Q4770" t="n">
        <v>500000000</v>
      </c>
    </row>
    <row r="4771" ht="15" customHeight="1" s="1003">
      <c r="A4771" s="1019" t="inlineStr">
        <is>
          <t>Huile d'olive</t>
        </is>
      </c>
      <c r="B4771" t="inlineStr">
        <is>
          <t>Débouchés</t>
        </is>
      </c>
      <c r="C4771" t="inlineStr">
        <is>
          <t>kt</t>
        </is>
      </c>
      <c r="D4771" t="inlineStr">
        <is>
          <t>France</t>
        </is>
      </c>
      <c r="E4771" t="inlineStr">
        <is>
          <t>2023-24</t>
        </is>
      </c>
      <c r="F4771" t="inlineStr">
        <is>
          <t>Tournesol</t>
        </is>
      </c>
      <c r="G4771" t="inlineStr"/>
      <c r="H4771" t="inlineStr"/>
      <c r="I4771" t="inlineStr"/>
      <c r="J4771" t="inlineStr"/>
      <c r="K4771" t="inlineStr"/>
      <c r="L4771" t="inlineStr"/>
      <c r="M4771" t="inlineStr"/>
      <c r="N4771" t="inlineStr"/>
      <c r="O4771" t="n">
        <v>-0</v>
      </c>
      <c r="P4771" t="n">
        <v>0</v>
      </c>
      <c r="Q4771" t="n">
        <v>500000000</v>
      </c>
    </row>
    <row r="4772" ht="15" customHeight="1" s="1003">
      <c r="A4772" s="1019" t="inlineStr">
        <is>
          <t>Huile d'olive</t>
        </is>
      </c>
      <c r="B4772" t="inlineStr">
        <is>
          <t>Export</t>
        </is>
      </c>
      <c r="C4772" t="inlineStr">
        <is>
          <t>kt</t>
        </is>
      </c>
      <c r="D4772" t="inlineStr">
        <is>
          <t>France</t>
        </is>
      </c>
      <c r="E4772" t="inlineStr">
        <is>
          <t>2023-24</t>
        </is>
      </c>
      <c r="F4772" t="inlineStr">
        <is>
          <t>Tournesol</t>
        </is>
      </c>
      <c r="G4772" t="inlineStr"/>
      <c r="H4772" t="inlineStr"/>
      <c r="I4772" t="inlineStr"/>
      <c r="J4772" t="inlineStr"/>
      <c r="K4772" t="inlineStr"/>
      <c r="L4772" t="inlineStr"/>
      <c r="M4772" t="inlineStr"/>
      <c r="N4772" t="inlineStr"/>
      <c r="O4772" t="n">
        <v>-0</v>
      </c>
      <c r="P4772" t="n">
        <v>0</v>
      </c>
      <c r="Q4772" t="n">
        <v>500000000</v>
      </c>
    </row>
    <row r="4773" ht="15" customHeight="1" s="1003">
      <c r="A4773" s="1019" t="inlineStr">
        <is>
          <t>Huile d'olive</t>
        </is>
      </c>
      <c r="B4773" t="inlineStr">
        <is>
          <t>GMS</t>
        </is>
      </c>
      <c r="C4773" t="inlineStr">
        <is>
          <t>kt</t>
        </is>
      </c>
      <c r="D4773" t="inlineStr">
        <is>
          <t>France</t>
        </is>
      </c>
      <c r="E4773" t="inlineStr">
        <is>
          <t>2023-24</t>
        </is>
      </c>
      <c r="F4773" t="inlineStr">
        <is>
          <t>Tournesol</t>
        </is>
      </c>
      <c r="G4773" t="inlineStr"/>
      <c r="H4773" t="inlineStr"/>
      <c r="I4773" t="inlineStr"/>
      <c r="J4773" t="inlineStr"/>
      <c r="K4773" t="inlineStr"/>
      <c r="L4773" t="inlineStr"/>
      <c r="M4773" t="inlineStr"/>
      <c r="N4773" t="inlineStr"/>
      <c r="O4773" t="n">
        <v>-0</v>
      </c>
      <c r="P4773" t="n">
        <v>0</v>
      </c>
      <c r="Q4773" t="n">
        <v>500000000</v>
      </c>
    </row>
    <row r="4774" ht="15" customHeight="1" s="1003">
      <c r="A4774" s="1019" t="inlineStr">
        <is>
          <t>Huile d'olive</t>
        </is>
      </c>
      <c r="B4774" t="inlineStr">
        <is>
          <t>Circuits généralistes</t>
        </is>
      </c>
      <c r="C4774" t="inlineStr">
        <is>
          <t>kt</t>
        </is>
      </c>
      <c r="D4774" t="inlineStr">
        <is>
          <t>France</t>
        </is>
      </c>
      <c r="E4774" t="inlineStr">
        <is>
          <t>2023-24</t>
        </is>
      </c>
      <c r="F4774" t="inlineStr">
        <is>
          <t>Tournesol</t>
        </is>
      </c>
      <c r="G4774" t="inlineStr"/>
      <c r="H4774" t="inlineStr"/>
      <c r="I4774" t="inlineStr"/>
      <c r="J4774" t="inlineStr"/>
      <c r="K4774" t="inlineStr"/>
      <c r="L4774" t="inlineStr"/>
      <c r="M4774" t="inlineStr"/>
      <c r="N4774" t="inlineStr"/>
      <c r="O4774" t="n">
        <v>-0</v>
      </c>
      <c r="P4774" t="n">
        <v>0</v>
      </c>
      <c r="Q4774" t="n">
        <v>500000000</v>
      </c>
    </row>
    <row r="4775" ht="15" customHeight="1" s="1003">
      <c r="A4775" s="1019" t="inlineStr">
        <is>
          <t>Huile d'olive</t>
        </is>
      </c>
      <c r="B4775" t="inlineStr">
        <is>
          <t>Ecart statistique</t>
        </is>
      </c>
      <c r="C4775" t="inlineStr">
        <is>
          <t>kt</t>
        </is>
      </c>
      <c r="D4775" t="inlineStr">
        <is>
          <t>France</t>
        </is>
      </c>
      <c r="E4775" t="inlineStr">
        <is>
          <t>2023-24</t>
        </is>
      </c>
      <c r="F4775" t="inlineStr">
        <is>
          <t>Tournesol</t>
        </is>
      </c>
      <c r="G4775" t="inlineStr"/>
      <c r="H4775" t="inlineStr"/>
      <c r="I4775" t="inlineStr"/>
      <c r="J4775" t="inlineStr"/>
      <c r="K4775" t="inlineStr"/>
      <c r="L4775" t="inlineStr"/>
      <c r="M4775" t="inlineStr"/>
      <c r="N4775" t="inlineStr"/>
      <c r="O4775" t="n">
        <v>-0</v>
      </c>
      <c r="P4775" t="n">
        <v>0</v>
      </c>
      <c r="Q4775" t="n">
        <v>500000000</v>
      </c>
    </row>
    <row r="4776" ht="15" customHeight="1" s="1003">
      <c r="A4776" s="1019" t="inlineStr">
        <is>
          <t>Grignons d'olive</t>
        </is>
      </c>
      <c r="B4776" t="inlineStr">
        <is>
          <t>Alimentation animale</t>
        </is>
      </c>
      <c r="C4776" t="inlineStr">
        <is>
          <t>kt</t>
        </is>
      </c>
      <c r="D4776" t="inlineStr">
        <is>
          <t>France</t>
        </is>
      </c>
      <c r="E4776" t="inlineStr">
        <is>
          <t>2023-24</t>
        </is>
      </c>
      <c r="F4776" t="inlineStr">
        <is>
          <t>Tournesol</t>
        </is>
      </c>
      <c r="G4776" t="inlineStr"/>
      <c r="H4776" t="inlineStr"/>
      <c r="I4776" t="inlineStr"/>
      <c r="J4776" t="inlineStr">
        <is>
          <t>Les grignons d'olive sont valorisés en alimentation animale</t>
        </is>
      </c>
      <c r="K4776" t="inlineStr"/>
      <c r="L4776" t="inlineStr">
        <is>
          <t>Consommation de grignons d'olive en alimentation animale</t>
        </is>
      </c>
      <c r="M4776" t="inlineStr"/>
      <c r="N4776" t="inlineStr"/>
      <c r="O4776" t="n">
        <v>-0</v>
      </c>
      <c r="P4776" t="n">
        <v>0</v>
      </c>
      <c r="Q4776" t="n">
        <v>500000000</v>
      </c>
    </row>
    <row r="4777" ht="15" customHeight="1" s="1003">
      <c r="A4777" s="1019" t="inlineStr">
        <is>
          <t>Grignons d'olive</t>
        </is>
      </c>
      <c r="B4777" t="inlineStr">
        <is>
          <t>Usages alimentaires</t>
        </is>
      </c>
      <c r="C4777" t="inlineStr">
        <is>
          <t>kt</t>
        </is>
      </c>
      <c r="D4777" t="inlineStr">
        <is>
          <t>France</t>
        </is>
      </c>
      <c r="E4777" t="inlineStr">
        <is>
          <t>2023-24</t>
        </is>
      </c>
      <c r="F4777" t="inlineStr">
        <is>
          <t>Tournesol</t>
        </is>
      </c>
      <c r="G4777" t="inlineStr"/>
      <c r="H4777" t="inlineStr"/>
      <c r="I4777" t="inlineStr"/>
      <c r="J4777" t="inlineStr"/>
      <c r="K4777" t="inlineStr"/>
      <c r="L4777" t="inlineStr"/>
      <c r="M4777" t="inlineStr"/>
      <c r="N4777" t="inlineStr"/>
      <c r="O4777" t="n">
        <v>-0</v>
      </c>
      <c r="P4777" t="n">
        <v>0</v>
      </c>
      <c r="Q4777" t="n">
        <v>500000000</v>
      </c>
    </row>
    <row r="4778" ht="15" customHeight="1" s="1003">
      <c r="A4778" s="1019" t="inlineStr">
        <is>
          <t>Grignons d'olive</t>
        </is>
      </c>
      <c r="B4778" t="inlineStr">
        <is>
          <t>Débouchés</t>
        </is>
      </c>
      <c r="C4778" t="inlineStr">
        <is>
          <t>kt</t>
        </is>
      </c>
      <c r="D4778" t="inlineStr">
        <is>
          <t>France</t>
        </is>
      </c>
      <c r="E4778" t="inlineStr">
        <is>
          <t>2023-24</t>
        </is>
      </c>
      <c r="F4778" t="inlineStr">
        <is>
          <t>Tournesol</t>
        </is>
      </c>
      <c r="G4778" t="inlineStr"/>
      <c r="H4778" t="inlineStr"/>
      <c r="I4778" t="inlineStr"/>
      <c r="J4778" t="inlineStr"/>
      <c r="K4778" t="inlineStr"/>
      <c r="L4778" t="inlineStr"/>
      <c r="M4778" t="inlineStr"/>
      <c r="N4778" t="inlineStr"/>
      <c r="O4778" t="n">
        <v>-0</v>
      </c>
      <c r="P4778" t="n">
        <v>0</v>
      </c>
      <c r="Q4778" t="n">
        <v>500000000</v>
      </c>
    </row>
    <row r="4779" ht="15" customHeight="1" s="1003">
      <c r="A4779" s="1019" t="inlineStr">
        <is>
          <t>Grignons d'olive</t>
        </is>
      </c>
      <c r="B4779" t="inlineStr">
        <is>
          <t>FAB</t>
        </is>
      </c>
      <c r="C4779" t="inlineStr">
        <is>
          <t>kt</t>
        </is>
      </c>
      <c r="D4779" t="inlineStr">
        <is>
          <t>France</t>
        </is>
      </c>
      <c r="E4779" t="inlineStr">
        <is>
          <t>2023-24</t>
        </is>
      </c>
      <c r="F4779" t="inlineStr">
        <is>
          <t>Tournesol</t>
        </is>
      </c>
      <c r="G4779" t="inlineStr"/>
      <c r="H4779" t="inlineStr"/>
      <c r="I4779" t="inlineStr"/>
      <c r="J4779" t="inlineStr"/>
      <c r="K4779" t="inlineStr"/>
      <c r="L4779" t="inlineStr"/>
      <c r="M4779" t="inlineStr"/>
      <c r="N4779" t="inlineStr"/>
      <c r="O4779" t="n">
        <v>-0</v>
      </c>
      <c r="P4779" t="n">
        <v>0</v>
      </c>
      <c r="Q4779" t="n">
        <v>500000000</v>
      </c>
    </row>
    <row r="4780" ht="15" customHeight="1" s="1003">
      <c r="A4780" s="1019" t="inlineStr">
        <is>
          <t>Grignons d'olive</t>
        </is>
      </c>
      <c r="B4780" t="inlineStr">
        <is>
          <t>FAF</t>
        </is>
      </c>
      <c r="C4780" t="inlineStr">
        <is>
          <t>kt</t>
        </is>
      </c>
      <c r="D4780" t="inlineStr">
        <is>
          <t>France</t>
        </is>
      </c>
      <c r="E4780" t="inlineStr">
        <is>
          <t>2023-24</t>
        </is>
      </c>
      <c r="F4780" t="inlineStr">
        <is>
          <t>Tournesol</t>
        </is>
      </c>
      <c r="G4780" t="inlineStr"/>
      <c r="H4780" t="inlineStr"/>
      <c r="I4780" t="inlineStr"/>
      <c r="J4780" t="inlineStr"/>
      <c r="K4780" t="inlineStr"/>
      <c r="L4780" t="inlineStr"/>
      <c r="M4780" t="inlineStr"/>
      <c r="N4780" t="inlineStr"/>
      <c r="O4780" t="n">
        <v>-0</v>
      </c>
      <c r="P4780" t="n">
        <v>0</v>
      </c>
      <c r="Q4780" t="n">
        <v>500000000</v>
      </c>
    </row>
    <row r="4781" ht="15" customHeight="1" s="1003">
      <c r="A4781" s="1019" t="inlineStr">
        <is>
          <t>Grignons d'olive</t>
        </is>
      </c>
      <c r="B4781" t="inlineStr">
        <is>
          <t>Direct élevage</t>
        </is>
      </c>
      <c r="C4781" t="inlineStr">
        <is>
          <t>kt</t>
        </is>
      </c>
      <c r="D4781" t="inlineStr">
        <is>
          <t>France</t>
        </is>
      </c>
      <c r="E4781" t="inlineStr">
        <is>
          <t>2023-24</t>
        </is>
      </c>
      <c r="F4781" t="inlineStr">
        <is>
          <t>Tournesol</t>
        </is>
      </c>
      <c r="G4781" t="inlineStr"/>
      <c r="H4781" t="inlineStr"/>
      <c r="I4781" t="inlineStr"/>
      <c r="J4781" t="inlineStr"/>
      <c r="K4781" t="inlineStr"/>
      <c r="L4781" t="inlineStr"/>
      <c r="M4781" t="inlineStr"/>
      <c r="N4781" t="inlineStr"/>
      <c r="O4781" t="n">
        <v>-0</v>
      </c>
      <c r="P4781" t="n">
        <v>0</v>
      </c>
      <c r="Q4781" t="n">
        <v>500000000</v>
      </c>
    </row>
    <row r="4782" ht="15" customHeight="1" s="1003">
      <c r="A4782" s="1019" t="inlineStr">
        <is>
          <t>Grignons d'olive</t>
        </is>
      </c>
      <c r="B4782" t="inlineStr">
        <is>
          <t>Petfood</t>
        </is>
      </c>
      <c r="C4782" t="inlineStr">
        <is>
          <t>kt</t>
        </is>
      </c>
      <c r="D4782" t="inlineStr">
        <is>
          <t>France</t>
        </is>
      </c>
      <c r="E4782" t="inlineStr">
        <is>
          <t>2023-24</t>
        </is>
      </c>
      <c r="F4782" t="inlineStr">
        <is>
          <t>Tournesol</t>
        </is>
      </c>
      <c r="G4782" t="inlineStr"/>
      <c r="H4782" t="inlineStr"/>
      <c r="I4782" t="inlineStr"/>
      <c r="J4782" t="inlineStr"/>
      <c r="K4782" t="inlineStr"/>
      <c r="L4782" t="inlineStr"/>
      <c r="M4782" t="inlineStr"/>
      <c r="N4782" t="inlineStr"/>
      <c r="O4782" t="n">
        <v>-0</v>
      </c>
      <c r="P4782" t="n">
        <v>0</v>
      </c>
      <c r="Q4782" t="n">
        <v>500000000</v>
      </c>
    </row>
    <row r="4783" ht="15" customHeight="1" s="1003">
      <c r="A4783" s="1019" t="inlineStr">
        <is>
          <t>Grignons d'olive</t>
        </is>
      </c>
      <c r="B4783" t="inlineStr">
        <is>
          <t>Alimentation animale rente</t>
        </is>
      </c>
      <c r="C4783" t="inlineStr">
        <is>
          <t>kt</t>
        </is>
      </c>
      <c r="D4783" t="inlineStr">
        <is>
          <t>France</t>
        </is>
      </c>
      <c r="E4783" t="inlineStr">
        <is>
          <t>2023-24</t>
        </is>
      </c>
      <c r="F4783" t="inlineStr">
        <is>
          <t>Tournesol</t>
        </is>
      </c>
      <c r="G4783" t="inlineStr"/>
      <c r="H4783" t="inlineStr"/>
      <c r="I4783" t="inlineStr"/>
      <c r="J4783" t="inlineStr"/>
      <c r="K4783" t="inlineStr"/>
      <c r="L4783" t="inlineStr"/>
      <c r="M4783" t="inlineStr"/>
      <c r="N4783" t="inlineStr"/>
      <c r="O4783" t="n">
        <v>-0</v>
      </c>
      <c r="P4783" t="n">
        <v>0</v>
      </c>
      <c r="Q4783" t="n">
        <v>500000000</v>
      </c>
    </row>
    <row r="4784" ht="15" customHeight="1" s="1003">
      <c r="A4784" s="1019" t="inlineStr">
        <is>
          <t>Grignons d'olive</t>
        </is>
      </c>
      <c r="B4784" t="inlineStr">
        <is>
          <t>Hors FAB</t>
        </is>
      </c>
      <c r="C4784" t="inlineStr">
        <is>
          <t>kt</t>
        </is>
      </c>
      <c r="D4784" t="inlineStr">
        <is>
          <t>France</t>
        </is>
      </c>
      <c r="E4784" t="inlineStr">
        <is>
          <t>2023-24</t>
        </is>
      </c>
      <c r="F4784" t="inlineStr">
        <is>
          <t>Tournesol</t>
        </is>
      </c>
      <c r="G4784" t="inlineStr"/>
      <c r="H4784" t="inlineStr"/>
      <c r="I4784" t="inlineStr"/>
      <c r="J4784" t="inlineStr"/>
      <c r="K4784" t="inlineStr"/>
      <c r="L4784" t="inlineStr"/>
      <c r="M4784" t="inlineStr"/>
      <c r="N4784" t="inlineStr"/>
      <c r="O4784" t="n">
        <v>-0</v>
      </c>
      <c r="P4784" t="n">
        <v>0</v>
      </c>
      <c r="Q4784" t="n">
        <v>500000000</v>
      </c>
    </row>
    <row r="4785" ht="15" customHeight="1" s="1003">
      <c r="A4785" s="1019" t="inlineStr">
        <is>
          <t>Grignons d'olive</t>
        </is>
      </c>
      <c r="B4785" t="inlineStr">
        <is>
          <t>Export</t>
        </is>
      </c>
      <c r="C4785" t="inlineStr">
        <is>
          <t>kt</t>
        </is>
      </c>
      <c r="D4785" t="inlineStr">
        <is>
          <t>France</t>
        </is>
      </c>
      <c r="E4785" t="inlineStr">
        <is>
          <t>2023-24</t>
        </is>
      </c>
      <c r="F4785" t="inlineStr">
        <is>
          <t>Tournesol</t>
        </is>
      </c>
      <c r="G4785" t="inlineStr"/>
      <c r="H4785" t="inlineStr"/>
      <c r="I4785" t="inlineStr"/>
      <c r="J4785" t="inlineStr"/>
      <c r="K4785" t="inlineStr"/>
      <c r="L4785" t="inlineStr"/>
      <c r="M4785" t="inlineStr"/>
      <c r="N4785" t="inlineStr"/>
      <c r="O4785" t="n">
        <v>-0</v>
      </c>
      <c r="P4785" t="n">
        <v>0</v>
      </c>
      <c r="Q4785" t="n">
        <v>500000000</v>
      </c>
    </row>
    <row r="4786" ht="15" customHeight="1" s="1003">
      <c r="A4786" s="1019" t="inlineStr">
        <is>
          <t>Olives de table</t>
        </is>
      </c>
      <c r="B4786" t="inlineStr">
        <is>
          <t>Vente directe et autoconsommation</t>
        </is>
      </c>
      <c r="C4786" t="inlineStr">
        <is>
          <t>kt</t>
        </is>
      </c>
      <c r="D4786" t="inlineStr">
        <is>
          <t>France</t>
        </is>
      </c>
      <c r="E4786" t="inlineStr">
        <is>
          <t>2023-24</t>
        </is>
      </c>
      <c r="F4786" t="inlineStr">
        <is>
          <t>Tournesol</t>
        </is>
      </c>
      <c r="G4786" t="inlineStr"/>
      <c r="H4786" t="inlineStr"/>
      <c r="I4786" t="inlineStr"/>
      <c r="J4786" t="inlineStr"/>
      <c r="K4786" t="inlineStr"/>
      <c r="L4786" t="inlineStr"/>
      <c r="M4786" t="inlineStr"/>
      <c r="N4786" t="inlineStr"/>
      <c r="O4786" t="n">
        <v>-0</v>
      </c>
      <c r="P4786" t="n">
        <v>0</v>
      </c>
      <c r="Q4786" t="n">
        <v>500000000</v>
      </c>
    </row>
    <row r="4787" ht="15" customHeight="1" s="1003">
      <c r="A4787" s="1019" t="inlineStr">
        <is>
          <t>Olives de table</t>
        </is>
      </c>
      <c r="B4787" t="inlineStr">
        <is>
          <t>Circuits spécialisés</t>
        </is>
      </c>
      <c r="C4787" t="inlineStr">
        <is>
          <t>kt</t>
        </is>
      </c>
      <c r="D4787" t="inlineStr">
        <is>
          <t>France</t>
        </is>
      </c>
      <c r="E4787" t="inlineStr">
        <is>
          <t>2023-24</t>
        </is>
      </c>
      <c r="F4787" t="inlineStr">
        <is>
          <t>Tournesol</t>
        </is>
      </c>
      <c r="G4787" t="inlineStr"/>
      <c r="H4787" t="inlineStr"/>
      <c r="I4787" t="inlineStr"/>
      <c r="J4787" t="inlineStr"/>
      <c r="K4787" t="inlineStr"/>
      <c r="L4787" t="inlineStr"/>
      <c r="M4787" t="inlineStr"/>
      <c r="N4787" t="inlineStr"/>
      <c r="O4787" t="n">
        <v>-0</v>
      </c>
      <c r="P4787" t="n">
        <v>0</v>
      </c>
      <c r="Q4787" t="n">
        <v>500000000</v>
      </c>
    </row>
    <row r="4788" ht="15" customHeight="1" s="1003">
      <c r="A4788" s="1019" t="inlineStr">
        <is>
          <t>Olives de table</t>
        </is>
      </c>
      <c r="B4788" t="inlineStr">
        <is>
          <t>RHD</t>
        </is>
      </c>
      <c r="C4788" t="inlineStr">
        <is>
          <t>kt</t>
        </is>
      </c>
      <c r="D4788" t="inlineStr">
        <is>
          <t>France</t>
        </is>
      </c>
      <c r="E4788" t="inlineStr">
        <is>
          <t>2023-24</t>
        </is>
      </c>
      <c r="F4788" t="inlineStr">
        <is>
          <t>Tournesol</t>
        </is>
      </c>
      <c r="G4788" t="inlineStr"/>
      <c r="H4788" t="inlineStr"/>
      <c r="I4788" t="inlineStr"/>
      <c r="J4788" t="inlineStr"/>
      <c r="K4788" t="inlineStr"/>
      <c r="L4788" t="inlineStr"/>
      <c r="M4788" t="inlineStr"/>
      <c r="N4788" t="inlineStr"/>
      <c r="O4788" t="n">
        <v>-0</v>
      </c>
      <c r="P4788" t="n">
        <v>0</v>
      </c>
      <c r="Q4788" t="n">
        <v>500000000</v>
      </c>
    </row>
    <row r="4789" ht="15" customHeight="1" s="1003">
      <c r="A4789" s="1019" t="inlineStr">
        <is>
          <t>Olives de table</t>
        </is>
      </c>
      <c r="B4789" t="inlineStr">
        <is>
          <t>Autres IAA</t>
        </is>
      </c>
      <c r="C4789" t="inlineStr">
        <is>
          <t>kt</t>
        </is>
      </c>
      <c r="D4789" t="inlineStr">
        <is>
          <t>France</t>
        </is>
      </c>
      <c r="E4789" t="inlineStr">
        <is>
          <t>2023-24</t>
        </is>
      </c>
      <c r="F4789" t="inlineStr">
        <is>
          <t>Tournesol</t>
        </is>
      </c>
      <c r="G4789" t="inlineStr"/>
      <c r="H4789" t="inlineStr"/>
      <c r="I4789" t="inlineStr"/>
      <c r="J4789" t="inlineStr"/>
      <c r="K4789" t="inlineStr"/>
      <c r="L4789" t="inlineStr"/>
      <c r="M4789" t="inlineStr"/>
      <c r="N4789" t="inlineStr"/>
      <c r="O4789" t="n">
        <v>-0</v>
      </c>
      <c r="P4789" t="n">
        <v>0</v>
      </c>
      <c r="Q4789" t="n">
        <v>500000000</v>
      </c>
    </row>
    <row r="4790" ht="15" customHeight="1" s="1003">
      <c r="A4790" s="1019" t="inlineStr">
        <is>
          <t>Olives de table</t>
        </is>
      </c>
      <c r="B4790" t="inlineStr">
        <is>
          <t>Alimentation humaine</t>
        </is>
      </c>
      <c r="C4790" t="inlineStr">
        <is>
          <t>kt</t>
        </is>
      </c>
      <c r="D4790" t="inlineStr">
        <is>
          <t>France</t>
        </is>
      </c>
      <c r="E4790" t="inlineStr">
        <is>
          <t>2023-24</t>
        </is>
      </c>
      <c r="F4790" t="inlineStr">
        <is>
          <t>Tournesol</t>
        </is>
      </c>
      <c r="G4790" t="inlineStr"/>
      <c r="H4790" t="inlineStr"/>
      <c r="I4790" t="inlineStr"/>
      <c r="J4790" t="inlineStr"/>
      <c r="K4790" t="inlineStr"/>
      <c r="L4790" t="inlineStr"/>
      <c r="M4790" t="inlineStr"/>
      <c r="N4790" t="inlineStr"/>
      <c r="O4790" t="n">
        <v>-0</v>
      </c>
      <c r="P4790" t="n">
        <v>0</v>
      </c>
      <c r="Q4790" t="n">
        <v>500000000</v>
      </c>
    </row>
    <row r="4791" ht="15" customHeight="1" s="1003">
      <c r="A4791" s="1019" t="inlineStr">
        <is>
          <t>Olives de table</t>
        </is>
      </c>
      <c r="B4791" t="inlineStr">
        <is>
          <t>Ménages</t>
        </is>
      </c>
      <c r="C4791" t="inlineStr">
        <is>
          <t>kt</t>
        </is>
      </c>
      <c r="D4791" t="inlineStr">
        <is>
          <t>France</t>
        </is>
      </c>
      <c r="E4791" t="inlineStr">
        <is>
          <t>2023-24</t>
        </is>
      </c>
      <c r="F4791" t="inlineStr">
        <is>
          <t>Tournesol</t>
        </is>
      </c>
      <c r="G4791" t="inlineStr"/>
      <c r="H4791" t="inlineStr"/>
      <c r="I4791" t="inlineStr"/>
      <c r="J4791" t="inlineStr"/>
      <c r="K4791" t="inlineStr"/>
      <c r="L4791" t="inlineStr"/>
      <c r="M4791" t="inlineStr"/>
      <c r="N4791" t="inlineStr"/>
      <c r="O4791" t="n">
        <v>-0</v>
      </c>
      <c r="P4791" t="n">
        <v>0</v>
      </c>
      <c r="Q4791" t="n">
        <v>500000000</v>
      </c>
    </row>
    <row r="4792" ht="15" customHeight="1" s="1003">
      <c r="A4792" s="1019" t="inlineStr">
        <is>
          <t>Olives de table</t>
        </is>
      </c>
      <c r="B4792" t="inlineStr">
        <is>
          <t>Usages alimentaires</t>
        </is>
      </c>
      <c r="C4792" t="inlineStr">
        <is>
          <t>kt</t>
        </is>
      </c>
      <c r="D4792" t="inlineStr">
        <is>
          <t>France</t>
        </is>
      </c>
      <c r="E4792" t="inlineStr">
        <is>
          <t>2023-24</t>
        </is>
      </c>
      <c r="F4792" t="inlineStr">
        <is>
          <t>Tournesol</t>
        </is>
      </c>
      <c r="G4792" t="inlineStr"/>
      <c r="H4792" t="inlineStr"/>
      <c r="I4792" t="inlineStr"/>
      <c r="J4792" t="inlineStr"/>
      <c r="K4792" t="inlineStr"/>
      <c r="L4792" t="inlineStr"/>
      <c r="M4792" t="inlineStr"/>
      <c r="N4792" t="inlineStr"/>
      <c r="O4792" t="n">
        <v>-0</v>
      </c>
      <c r="P4792" t="n">
        <v>0</v>
      </c>
      <c r="Q4792" t="n">
        <v>500000000</v>
      </c>
    </row>
    <row r="4793" ht="15" customHeight="1" s="1003">
      <c r="A4793" s="1019" t="inlineStr">
        <is>
          <t>Olives de table</t>
        </is>
      </c>
      <c r="B4793" t="inlineStr">
        <is>
          <t>Débouchés</t>
        </is>
      </c>
      <c r="C4793" t="inlineStr">
        <is>
          <t>kt</t>
        </is>
      </c>
      <c r="D4793" t="inlineStr">
        <is>
          <t>France</t>
        </is>
      </c>
      <c r="E4793" t="inlineStr">
        <is>
          <t>2023-24</t>
        </is>
      </c>
      <c r="F4793" t="inlineStr">
        <is>
          <t>Tournesol</t>
        </is>
      </c>
      <c r="G4793" t="inlineStr"/>
      <c r="H4793" t="inlineStr"/>
      <c r="I4793" t="inlineStr"/>
      <c r="J4793" t="inlineStr"/>
      <c r="K4793" t="inlineStr"/>
      <c r="L4793" t="inlineStr"/>
      <c r="M4793" t="inlineStr"/>
      <c r="N4793" t="inlineStr"/>
      <c r="O4793" t="n">
        <v>-0</v>
      </c>
      <c r="P4793" t="n">
        <v>0</v>
      </c>
      <c r="Q4793" t="n">
        <v>500000000</v>
      </c>
    </row>
    <row r="4794" ht="15" customHeight="1" s="1003">
      <c r="A4794" s="1019" t="inlineStr">
        <is>
          <t>Olives de table</t>
        </is>
      </c>
      <c r="B4794" t="inlineStr">
        <is>
          <t>Export</t>
        </is>
      </c>
      <c r="C4794" t="inlineStr">
        <is>
          <t>kt</t>
        </is>
      </c>
      <c r="D4794" t="inlineStr">
        <is>
          <t>France</t>
        </is>
      </c>
      <c r="E4794" t="inlineStr">
        <is>
          <t>2023-24</t>
        </is>
      </c>
      <c r="F4794" t="inlineStr">
        <is>
          <t>Tournesol</t>
        </is>
      </c>
      <c r="G4794" t="inlineStr"/>
      <c r="H4794" t="inlineStr"/>
      <c r="I4794" t="inlineStr"/>
      <c r="J4794" t="inlineStr"/>
      <c r="K4794" t="inlineStr"/>
      <c r="L4794" t="inlineStr"/>
      <c r="M4794" t="inlineStr"/>
      <c r="N4794" t="inlineStr"/>
      <c r="O4794" t="n">
        <v>-0</v>
      </c>
      <c r="P4794" t="n">
        <v>0</v>
      </c>
      <c r="Q4794" t="n">
        <v>500000000</v>
      </c>
    </row>
    <row r="4795" ht="15" customHeight="1" s="1003">
      <c r="A4795" s="1019" t="inlineStr">
        <is>
          <t>Olives de table</t>
        </is>
      </c>
      <c r="B4795" t="inlineStr">
        <is>
          <t>GMS</t>
        </is>
      </c>
      <c r="C4795" t="inlineStr">
        <is>
          <t>kt</t>
        </is>
      </c>
      <c r="D4795" t="inlineStr">
        <is>
          <t>France</t>
        </is>
      </c>
      <c r="E4795" t="inlineStr">
        <is>
          <t>2023-24</t>
        </is>
      </c>
      <c r="F4795" t="inlineStr">
        <is>
          <t>Tournesol</t>
        </is>
      </c>
      <c r="G4795" t="inlineStr"/>
      <c r="H4795" t="inlineStr"/>
      <c r="I4795" t="inlineStr"/>
      <c r="J4795" t="inlineStr"/>
      <c r="K4795" t="inlineStr"/>
      <c r="L4795" t="inlineStr"/>
      <c r="M4795" t="inlineStr"/>
      <c r="N4795" t="inlineStr"/>
      <c r="O4795" t="n">
        <v>-0</v>
      </c>
      <c r="P4795" t="n">
        <v>0</v>
      </c>
      <c r="Q4795" t="n">
        <v>500000000</v>
      </c>
    </row>
    <row r="4796" ht="15" customHeight="1" s="1003">
      <c r="A4796" s="1019" t="inlineStr">
        <is>
          <t>Olives de table</t>
        </is>
      </c>
      <c r="B4796" t="inlineStr">
        <is>
          <t>Circuits généralistes</t>
        </is>
      </c>
      <c r="C4796" t="inlineStr">
        <is>
          <t>kt</t>
        </is>
      </c>
      <c r="D4796" t="inlineStr">
        <is>
          <t>France</t>
        </is>
      </c>
      <c r="E4796" t="inlineStr">
        <is>
          <t>2023-24</t>
        </is>
      </c>
      <c r="F4796" t="inlineStr">
        <is>
          <t>Tournesol</t>
        </is>
      </c>
      <c r="G4796" t="inlineStr"/>
      <c r="H4796" t="inlineStr"/>
      <c r="I4796" t="inlineStr"/>
      <c r="J4796" t="inlineStr"/>
      <c r="K4796" t="inlineStr"/>
      <c r="L4796" t="inlineStr"/>
      <c r="M4796" t="inlineStr"/>
      <c r="N4796" t="inlineStr"/>
      <c r="O4796" t="n">
        <v>-0</v>
      </c>
      <c r="P4796" t="n">
        <v>0</v>
      </c>
      <c r="Q4796" t="n">
        <v>500000000</v>
      </c>
    </row>
    <row r="4797" ht="15" customHeight="1" s="1003">
      <c r="A4797" s="1019" t="inlineStr">
        <is>
          <t>Olives de table</t>
        </is>
      </c>
      <c r="B4797" t="inlineStr">
        <is>
          <t>Ecart statistique</t>
        </is>
      </c>
      <c r="C4797" t="inlineStr">
        <is>
          <t>kt</t>
        </is>
      </c>
      <c r="D4797" t="inlineStr">
        <is>
          <t>France</t>
        </is>
      </c>
      <c r="E4797" t="inlineStr">
        <is>
          <t>2023-24</t>
        </is>
      </c>
      <c r="F4797" t="inlineStr">
        <is>
          <t>Tournesol</t>
        </is>
      </c>
      <c r="G4797" t="inlineStr"/>
      <c r="H4797" t="inlineStr"/>
      <c r="I4797" t="inlineStr"/>
      <c r="J4797" t="inlineStr"/>
      <c r="K4797" t="inlineStr"/>
      <c r="L4797" t="inlineStr"/>
      <c r="M4797" t="inlineStr"/>
      <c r="N4797" t="inlineStr"/>
      <c r="O4797" t="n">
        <v>-0</v>
      </c>
      <c r="P4797" t="n">
        <v>0</v>
      </c>
      <c r="Q4797" t="n">
        <v>500000000</v>
      </c>
    </row>
    <row r="4798" ht="15" customHeight="1" s="1003">
      <c r="A4798" s="1019" t="inlineStr">
        <is>
          <t>Produits alimentaires</t>
        </is>
      </c>
      <c r="B4798" t="inlineStr">
        <is>
          <t>GMS</t>
        </is>
      </c>
      <c r="C4798" t="inlineStr">
        <is>
          <t>kt</t>
        </is>
      </c>
      <c r="D4798" t="inlineStr">
        <is>
          <t>France</t>
        </is>
      </c>
      <c r="E4798" t="inlineStr">
        <is>
          <t>2023-24</t>
        </is>
      </c>
      <c r="F4798" t="inlineStr">
        <is>
          <t>Tournesol</t>
        </is>
      </c>
      <c r="G4798" t="inlineStr"/>
      <c r="H4798" t="inlineStr"/>
      <c r="I4798" t="inlineStr"/>
      <c r="J4798" t="inlineStr"/>
      <c r="K4798" t="inlineStr"/>
      <c r="L4798" t="inlineStr"/>
      <c r="M4798" t="inlineStr"/>
      <c r="N4798" t="inlineStr"/>
      <c r="O4798" t="n">
        <v>-0</v>
      </c>
      <c r="P4798" t="n">
        <v>0</v>
      </c>
      <c r="Q4798" t="n">
        <v>-0</v>
      </c>
    </row>
    <row r="4799" ht="15" customHeight="1" s="1003">
      <c r="A4799" s="1019" t="inlineStr">
        <is>
          <t>Produits alimentaires</t>
        </is>
      </c>
      <c r="B4799" t="inlineStr">
        <is>
          <t>Circuits spécialisés</t>
        </is>
      </c>
      <c r="C4799" t="inlineStr">
        <is>
          <t>kt</t>
        </is>
      </c>
      <c r="D4799" t="inlineStr">
        <is>
          <t>France</t>
        </is>
      </c>
      <c r="E4799" t="inlineStr">
        <is>
          <t>2023-24</t>
        </is>
      </c>
      <c r="F4799" t="inlineStr">
        <is>
          <t>Tournesol</t>
        </is>
      </c>
      <c r="G4799" t="inlineStr"/>
      <c r="H4799" t="inlineStr"/>
      <c r="I4799" t="inlineStr"/>
      <c r="J4799" t="inlineStr"/>
      <c r="K4799" t="inlineStr"/>
      <c r="L4799" t="inlineStr"/>
      <c r="M4799" t="inlineStr"/>
      <c r="N4799" t="inlineStr"/>
      <c r="O4799" t="n">
        <v>-0</v>
      </c>
      <c r="P4799" t="n">
        <v>0</v>
      </c>
      <c r="Q4799" t="n">
        <v>-0</v>
      </c>
    </row>
    <row r="4800" ht="15" customHeight="1" s="1003">
      <c r="A4800" s="1019" t="inlineStr">
        <is>
          <t>Produits alimentaires</t>
        </is>
      </c>
      <c r="B4800" t="inlineStr">
        <is>
          <t>RHD</t>
        </is>
      </c>
      <c r="C4800" t="inlineStr">
        <is>
          <t>kt</t>
        </is>
      </c>
      <c r="D4800" t="inlineStr">
        <is>
          <t>France</t>
        </is>
      </c>
      <c r="E4800" t="inlineStr">
        <is>
          <t>2023-24</t>
        </is>
      </c>
      <c r="F4800" t="inlineStr">
        <is>
          <t>Tournesol</t>
        </is>
      </c>
      <c r="G4800" t="inlineStr"/>
      <c r="H4800" t="inlineStr"/>
      <c r="I4800" t="inlineStr"/>
      <c r="J4800" t="inlineStr"/>
      <c r="K4800" t="inlineStr"/>
      <c r="L4800" t="inlineStr"/>
      <c r="M4800" t="inlineStr"/>
      <c r="N4800" t="inlineStr"/>
      <c r="O4800" t="n">
        <v>-0</v>
      </c>
      <c r="P4800" t="n">
        <v>0</v>
      </c>
      <c r="Q4800" t="n">
        <v>-0</v>
      </c>
    </row>
    <row r="4801" ht="15" customHeight="1" s="1003">
      <c r="A4801" s="1019" t="inlineStr">
        <is>
          <t>Produits alimentaires</t>
        </is>
      </c>
      <c r="B4801" t="inlineStr">
        <is>
          <t>Autres IAA</t>
        </is>
      </c>
      <c r="C4801" t="inlineStr">
        <is>
          <t>kt</t>
        </is>
      </c>
      <c r="D4801" t="inlineStr">
        <is>
          <t>France</t>
        </is>
      </c>
      <c r="E4801" t="inlineStr">
        <is>
          <t>2023-24</t>
        </is>
      </c>
      <c r="F4801" t="inlineStr">
        <is>
          <t>Tournesol</t>
        </is>
      </c>
      <c r="G4801" t="inlineStr"/>
      <c r="H4801" t="inlineStr"/>
      <c r="I4801" t="inlineStr"/>
      <c r="J4801" t="inlineStr"/>
      <c r="K4801" t="inlineStr"/>
      <c r="L4801" t="inlineStr"/>
      <c r="M4801" t="inlineStr"/>
      <c r="N4801" t="inlineStr"/>
      <c r="O4801" t="n">
        <v>-0</v>
      </c>
      <c r="P4801" t="n">
        <v>0</v>
      </c>
      <c r="Q4801" t="n">
        <v>-0</v>
      </c>
    </row>
    <row r="4802" ht="15" customHeight="1" s="1003">
      <c r="A4802" s="1019" t="inlineStr">
        <is>
          <t>Produits alimentaires</t>
        </is>
      </c>
      <c r="B4802" t="inlineStr">
        <is>
          <t>Ménages</t>
        </is>
      </c>
      <c r="C4802" t="inlineStr">
        <is>
          <t>kt</t>
        </is>
      </c>
      <c r="D4802" t="inlineStr">
        <is>
          <t>France</t>
        </is>
      </c>
      <c r="E4802" t="inlineStr">
        <is>
          <t>2023-24</t>
        </is>
      </c>
      <c r="F4802" t="inlineStr">
        <is>
          <t>Tournesol</t>
        </is>
      </c>
      <c r="G4802" t="inlineStr"/>
      <c r="H4802" t="inlineStr"/>
      <c r="I4802" t="inlineStr"/>
      <c r="J4802" t="inlineStr"/>
      <c r="K4802" t="inlineStr"/>
      <c r="L4802" t="inlineStr"/>
      <c r="M4802" t="inlineStr"/>
      <c r="N4802" t="inlineStr"/>
      <c r="O4802" t="n">
        <v>-0</v>
      </c>
      <c r="P4802" t="n">
        <v>0</v>
      </c>
      <c r="Q4802" t="n">
        <v>-0</v>
      </c>
    </row>
    <row r="4803" ht="15" customHeight="1" s="1003">
      <c r="A4803" s="1019" t="inlineStr">
        <is>
          <t>Produits alimentaires</t>
        </is>
      </c>
      <c r="B4803" t="inlineStr">
        <is>
          <t>Circuits généralistes</t>
        </is>
      </c>
      <c r="C4803" t="inlineStr">
        <is>
          <t>kt</t>
        </is>
      </c>
      <c r="D4803" t="inlineStr">
        <is>
          <t>France</t>
        </is>
      </c>
      <c r="E4803" t="inlineStr">
        <is>
          <t>2023-24</t>
        </is>
      </c>
      <c r="F4803" t="inlineStr">
        <is>
          <t>Tournesol</t>
        </is>
      </c>
      <c r="G4803" t="inlineStr"/>
      <c r="H4803" t="inlineStr"/>
      <c r="I4803" t="inlineStr"/>
      <c r="J4803" t="inlineStr"/>
      <c r="K4803" t="inlineStr"/>
      <c r="L4803" t="inlineStr"/>
      <c r="M4803" t="inlineStr"/>
      <c r="N4803" t="inlineStr"/>
      <c r="O4803" t="n">
        <v>-0</v>
      </c>
      <c r="P4803" t="n">
        <v>0</v>
      </c>
      <c r="Q4803" t="n">
        <v>-0</v>
      </c>
    </row>
    <row r="4804" ht="15" customHeight="1" s="1003">
      <c r="A4804" s="1019" t="inlineStr">
        <is>
          <t>Produits alimentaires</t>
        </is>
      </c>
      <c r="B4804" t="inlineStr">
        <is>
          <t>Alimentation humaine</t>
        </is>
      </c>
      <c r="C4804" t="inlineStr">
        <is>
          <t>kt</t>
        </is>
      </c>
      <c r="D4804" t="inlineStr">
        <is>
          <t>France</t>
        </is>
      </c>
      <c r="E4804" t="inlineStr">
        <is>
          <t>2023-24</t>
        </is>
      </c>
      <c r="F4804" t="inlineStr">
        <is>
          <t>Tournesol</t>
        </is>
      </c>
      <c r="G4804" t="inlineStr"/>
      <c r="H4804" t="inlineStr"/>
      <c r="I4804" t="inlineStr"/>
      <c r="J4804" t="inlineStr"/>
      <c r="K4804" t="inlineStr"/>
      <c r="L4804" t="inlineStr"/>
      <c r="M4804" t="inlineStr"/>
      <c r="N4804" t="inlineStr"/>
      <c r="O4804" t="n">
        <v>0</v>
      </c>
      <c r="P4804" t="inlineStr"/>
      <c r="Q4804" t="inlineStr"/>
    </row>
    <row r="4805" ht="15" customHeight="1" s="1003">
      <c r="A4805" s="1019" t="inlineStr">
        <is>
          <t>Produits alimentaires</t>
        </is>
      </c>
      <c r="B4805" t="inlineStr">
        <is>
          <t>Usages alimentaires</t>
        </is>
      </c>
      <c r="C4805" t="inlineStr">
        <is>
          <t>kt</t>
        </is>
      </c>
      <c r="D4805" t="inlineStr">
        <is>
          <t>France</t>
        </is>
      </c>
      <c r="E4805" t="inlineStr">
        <is>
          <t>2023-24</t>
        </is>
      </c>
      <c r="F4805" t="inlineStr">
        <is>
          <t>Tournesol</t>
        </is>
      </c>
      <c r="G4805" t="inlineStr"/>
      <c r="H4805" t="inlineStr"/>
      <c r="I4805" t="inlineStr"/>
      <c r="J4805" t="inlineStr"/>
      <c r="K4805" t="inlineStr"/>
      <c r="L4805" t="inlineStr"/>
      <c r="M4805" t="inlineStr"/>
      <c r="N4805" t="inlineStr"/>
      <c r="O4805" t="n">
        <v>0</v>
      </c>
      <c r="P4805" t="inlineStr"/>
      <c r="Q4805" t="inlineStr"/>
    </row>
    <row r="4806" ht="15" customHeight="1" s="1003">
      <c r="A4806" s="1019" t="inlineStr">
        <is>
          <t>Produits alimentaires</t>
        </is>
      </c>
      <c r="B4806" t="inlineStr">
        <is>
          <t>Débouchés</t>
        </is>
      </c>
      <c r="C4806" t="inlineStr">
        <is>
          <t>kt</t>
        </is>
      </c>
      <c r="D4806" t="inlineStr">
        <is>
          <t>France</t>
        </is>
      </c>
      <c r="E4806" t="inlineStr">
        <is>
          <t>2023-24</t>
        </is>
      </c>
      <c r="F4806" t="inlineStr">
        <is>
          <t>Tournesol</t>
        </is>
      </c>
      <c r="G4806" t="inlineStr"/>
      <c r="H4806" t="inlineStr"/>
      <c r="I4806" t="inlineStr"/>
      <c r="J4806" t="inlineStr"/>
      <c r="K4806" t="inlineStr"/>
      <c r="L4806" t="inlineStr"/>
      <c r="M4806" t="inlineStr"/>
      <c r="N4806" t="inlineStr"/>
      <c r="O4806" t="n">
        <v>0</v>
      </c>
      <c r="P4806" t="inlineStr"/>
      <c r="Q4806" t="inlineStr"/>
    </row>
    <row r="4807" ht="15" customHeight="1" s="1003">
      <c r="A4807" s="1019" t="inlineStr">
        <is>
          <t>Amidon</t>
        </is>
      </c>
      <c r="B4807" t="inlineStr">
        <is>
          <t>Autres IAA</t>
        </is>
      </c>
      <c r="C4807" t="inlineStr">
        <is>
          <t>kt</t>
        </is>
      </c>
      <c r="D4807" t="inlineStr">
        <is>
          <t>France</t>
        </is>
      </c>
      <c r="E4807" t="inlineStr">
        <is>
          <t>2023-24</t>
        </is>
      </c>
      <c r="F4807" t="inlineStr">
        <is>
          <t>Tournesol</t>
        </is>
      </c>
      <c r="G4807" t="inlineStr"/>
      <c r="H4807" t="inlineStr"/>
      <c r="I4807" t="inlineStr"/>
      <c r="J4807" t="inlineStr"/>
      <c r="K4807" t="inlineStr"/>
      <c r="L4807" t="inlineStr"/>
      <c r="M4807" t="inlineStr"/>
      <c r="N4807" t="inlineStr"/>
      <c r="O4807" t="n">
        <v>-0</v>
      </c>
      <c r="P4807" t="n">
        <v>0</v>
      </c>
      <c r="Q4807" t="n">
        <v>-0</v>
      </c>
    </row>
    <row r="4808" ht="15" customHeight="1" s="1003">
      <c r="A4808" s="1019" t="inlineStr">
        <is>
          <t>Amidon</t>
        </is>
      </c>
      <c r="B4808" t="inlineStr">
        <is>
          <t>Alimentation humaine</t>
        </is>
      </c>
      <c r="C4808" t="inlineStr">
        <is>
          <t>kt</t>
        </is>
      </c>
      <c r="D4808" t="inlineStr">
        <is>
          <t>France</t>
        </is>
      </c>
      <c r="E4808" t="inlineStr">
        <is>
          <t>2023-24</t>
        </is>
      </c>
      <c r="F4808" t="inlineStr">
        <is>
          <t>Tournesol</t>
        </is>
      </c>
      <c r="G4808" t="inlineStr"/>
      <c r="H4808" t="inlineStr"/>
      <c r="I4808" t="inlineStr"/>
      <c r="J4808" t="inlineStr"/>
      <c r="K4808" t="inlineStr"/>
      <c r="L4808" t="inlineStr"/>
      <c r="M4808" t="inlineStr"/>
      <c r="N4808" t="inlineStr"/>
      <c r="O4808" t="n">
        <v>-0</v>
      </c>
      <c r="P4808" t="n">
        <v>0</v>
      </c>
      <c r="Q4808" t="n">
        <v>0</v>
      </c>
    </row>
    <row r="4809" ht="15" customHeight="1" s="1003">
      <c r="A4809" s="1019" t="inlineStr">
        <is>
          <t>Amidon</t>
        </is>
      </c>
      <c r="B4809" t="inlineStr">
        <is>
          <t>Usages alimentaires</t>
        </is>
      </c>
      <c r="C4809" t="inlineStr">
        <is>
          <t>kt</t>
        </is>
      </c>
      <c r="D4809" t="inlineStr">
        <is>
          <t>France</t>
        </is>
      </c>
      <c r="E4809" t="inlineStr">
        <is>
          <t>2023-24</t>
        </is>
      </c>
      <c r="F4809" t="inlineStr">
        <is>
          <t>Tournesol</t>
        </is>
      </c>
      <c r="G4809" t="inlineStr"/>
      <c r="H4809" t="inlineStr"/>
      <c r="I4809" t="inlineStr"/>
      <c r="J4809" t="inlineStr"/>
      <c r="K4809" t="inlineStr"/>
      <c r="L4809" t="inlineStr"/>
      <c r="M4809" t="inlineStr"/>
      <c r="N4809" t="inlineStr"/>
      <c r="O4809" t="n">
        <v>-0</v>
      </c>
      <c r="P4809" t="n">
        <v>0</v>
      </c>
      <c r="Q4809" t="n">
        <v>0</v>
      </c>
    </row>
    <row r="4810" ht="15" customHeight="1" s="1003">
      <c r="A4810" s="1019" t="inlineStr">
        <is>
          <t>Amidon</t>
        </is>
      </c>
      <c r="B4810" t="inlineStr">
        <is>
          <t>Débouchés</t>
        </is>
      </c>
      <c r="C4810" t="inlineStr">
        <is>
          <t>kt</t>
        </is>
      </c>
      <c r="D4810" t="inlineStr">
        <is>
          <t>France</t>
        </is>
      </c>
      <c r="E4810" t="inlineStr">
        <is>
          <t>2023-24</t>
        </is>
      </c>
      <c r="F4810" t="inlineStr">
        <is>
          <t>Tournesol</t>
        </is>
      </c>
      <c r="G4810" t="inlineStr"/>
      <c r="H4810" t="inlineStr"/>
      <c r="I4810" t="inlineStr"/>
      <c r="J4810" t="inlineStr"/>
      <c r="K4810" t="inlineStr"/>
      <c r="L4810" t="inlineStr"/>
      <c r="M4810" t="inlineStr"/>
      <c r="N4810" t="inlineStr"/>
      <c r="O4810" t="n">
        <v>-0</v>
      </c>
      <c r="P4810" t="n">
        <v>0</v>
      </c>
      <c r="Q4810" t="n">
        <v>0</v>
      </c>
    </row>
    <row r="4811" ht="15" customHeight="1" s="1003">
      <c r="A4811" s="1019" t="inlineStr">
        <is>
          <t>Protéine</t>
        </is>
      </c>
      <c r="B4811" t="inlineStr">
        <is>
          <t>Autres IAA</t>
        </is>
      </c>
      <c r="C4811" t="inlineStr">
        <is>
          <t>kt</t>
        </is>
      </c>
      <c r="D4811" t="inlineStr">
        <is>
          <t>France</t>
        </is>
      </c>
      <c r="E4811" t="inlineStr">
        <is>
          <t>2023-24</t>
        </is>
      </c>
      <c r="F4811" t="inlineStr">
        <is>
          <t>Tournesol</t>
        </is>
      </c>
      <c r="G4811" t="inlineStr"/>
      <c r="H4811" t="inlineStr"/>
      <c r="I4811" t="inlineStr"/>
      <c r="J4811" t="inlineStr"/>
      <c r="K4811" t="inlineStr"/>
      <c r="L4811" t="inlineStr"/>
      <c r="M4811" t="inlineStr"/>
      <c r="N4811" t="inlineStr"/>
      <c r="O4811" t="n">
        <v>-0</v>
      </c>
      <c r="P4811" t="n">
        <v>0</v>
      </c>
      <c r="Q4811" t="n">
        <v>-0</v>
      </c>
    </row>
    <row r="4812" ht="15" customHeight="1" s="1003">
      <c r="A4812" s="1019" t="inlineStr">
        <is>
          <t>Protéine</t>
        </is>
      </c>
      <c r="B4812" t="inlineStr">
        <is>
          <t>Alimentation humaine</t>
        </is>
      </c>
      <c r="C4812" t="inlineStr">
        <is>
          <t>kt</t>
        </is>
      </c>
      <c r="D4812" t="inlineStr">
        <is>
          <t>France</t>
        </is>
      </c>
      <c r="E4812" t="inlineStr">
        <is>
          <t>2023-24</t>
        </is>
      </c>
      <c r="F4812" t="inlineStr">
        <is>
          <t>Tournesol</t>
        </is>
      </c>
      <c r="G4812" t="inlineStr"/>
      <c r="H4812" t="inlineStr"/>
      <c r="I4812" t="inlineStr"/>
      <c r="J4812" t="inlineStr"/>
      <c r="K4812" t="inlineStr"/>
      <c r="L4812" t="inlineStr"/>
      <c r="M4812" t="inlineStr"/>
      <c r="N4812" t="inlineStr"/>
      <c r="O4812" t="n">
        <v>-0</v>
      </c>
      <c r="P4812" t="n">
        <v>0</v>
      </c>
      <c r="Q4812" t="n">
        <v>0</v>
      </c>
    </row>
    <row r="4813" ht="15" customHeight="1" s="1003">
      <c r="A4813" s="1019" t="inlineStr">
        <is>
          <t>Protéine</t>
        </is>
      </c>
      <c r="B4813" t="inlineStr">
        <is>
          <t>Usages alimentaires</t>
        </is>
      </c>
      <c r="C4813" t="inlineStr">
        <is>
          <t>kt</t>
        </is>
      </c>
      <c r="D4813" t="inlineStr">
        <is>
          <t>France</t>
        </is>
      </c>
      <c r="E4813" t="inlineStr">
        <is>
          <t>2023-24</t>
        </is>
      </c>
      <c r="F4813" t="inlineStr">
        <is>
          <t>Tournesol</t>
        </is>
      </c>
      <c r="G4813" t="inlineStr"/>
      <c r="H4813" t="inlineStr"/>
      <c r="I4813" t="inlineStr"/>
      <c r="J4813" t="inlineStr"/>
      <c r="K4813" t="inlineStr"/>
      <c r="L4813" t="inlineStr"/>
      <c r="M4813" t="inlineStr"/>
      <c r="N4813" t="inlineStr"/>
      <c r="O4813" t="n">
        <v>-0</v>
      </c>
      <c r="P4813" t="n">
        <v>0</v>
      </c>
      <c r="Q4813" t="n">
        <v>0</v>
      </c>
    </row>
    <row r="4814" ht="15" customHeight="1" s="1003">
      <c r="A4814" s="1019" t="inlineStr">
        <is>
          <t>Protéine</t>
        </is>
      </c>
      <c r="B4814" t="inlineStr">
        <is>
          <t>Débouchés</t>
        </is>
      </c>
      <c r="C4814" t="inlineStr">
        <is>
          <t>kt</t>
        </is>
      </c>
      <c r="D4814" t="inlineStr">
        <is>
          <t>France</t>
        </is>
      </c>
      <c r="E4814" t="inlineStr">
        <is>
          <t>2023-24</t>
        </is>
      </c>
      <c r="F4814" t="inlineStr">
        <is>
          <t>Tournesol</t>
        </is>
      </c>
      <c r="G4814" t="inlineStr"/>
      <c r="H4814" t="inlineStr"/>
      <c r="I4814" t="inlineStr"/>
      <c r="J4814" t="inlineStr"/>
      <c r="K4814" t="inlineStr"/>
      <c r="L4814" t="inlineStr"/>
      <c r="M4814" t="inlineStr"/>
      <c r="N4814" t="inlineStr"/>
      <c r="O4814" t="n">
        <v>-0</v>
      </c>
      <c r="P4814" t="n">
        <v>0</v>
      </c>
      <c r="Q4814" t="n">
        <v>0</v>
      </c>
    </row>
    <row r="4815" ht="15" customHeight="1" s="1003">
      <c r="A4815" s="1019" t="inlineStr">
        <is>
          <t>Fibres, lipides et sons</t>
        </is>
      </c>
      <c r="B4815" t="inlineStr">
        <is>
          <t>Autres IAA</t>
        </is>
      </c>
      <c r="C4815" t="inlineStr">
        <is>
          <t>kt</t>
        </is>
      </c>
      <c r="D4815" t="inlineStr">
        <is>
          <t>France</t>
        </is>
      </c>
      <c r="E4815" t="inlineStr">
        <is>
          <t>2023-24</t>
        </is>
      </c>
      <c r="F4815" t="inlineStr">
        <is>
          <t>Tournesol</t>
        </is>
      </c>
      <c r="G4815" t="inlineStr"/>
      <c r="H4815" t="inlineStr"/>
      <c r="I4815" t="inlineStr"/>
      <c r="J4815" t="inlineStr"/>
      <c r="K4815" t="inlineStr"/>
      <c r="L4815" t="inlineStr"/>
      <c r="M4815" t="inlineStr"/>
      <c r="N4815" t="inlineStr"/>
      <c r="O4815" t="n">
        <v>-0</v>
      </c>
      <c r="P4815" t="n">
        <v>0</v>
      </c>
      <c r="Q4815" t="n">
        <v>-0</v>
      </c>
    </row>
    <row r="4816" ht="15" customHeight="1" s="1003">
      <c r="A4816" s="1019" t="inlineStr">
        <is>
          <t>Fibres, lipides et sons</t>
        </is>
      </c>
      <c r="B4816" t="inlineStr">
        <is>
          <t>Alimentation humaine</t>
        </is>
      </c>
      <c r="C4816" t="inlineStr">
        <is>
          <t>kt</t>
        </is>
      </c>
      <c r="D4816" t="inlineStr">
        <is>
          <t>France</t>
        </is>
      </c>
      <c r="E4816" t="inlineStr">
        <is>
          <t>2023-24</t>
        </is>
      </c>
      <c r="F4816" t="inlineStr">
        <is>
          <t>Tournesol</t>
        </is>
      </c>
      <c r="G4816" t="inlineStr"/>
      <c r="H4816" t="inlineStr"/>
      <c r="I4816" t="inlineStr"/>
      <c r="J4816" t="inlineStr"/>
      <c r="K4816" t="inlineStr"/>
      <c r="L4816" t="inlineStr"/>
      <c r="M4816" t="inlineStr"/>
      <c r="N4816" t="inlineStr"/>
      <c r="O4816" t="n">
        <v>-0</v>
      </c>
      <c r="P4816" t="n">
        <v>0</v>
      </c>
      <c r="Q4816" t="n">
        <v>0</v>
      </c>
    </row>
    <row r="4817" ht="15" customHeight="1" s="1003">
      <c r="A4817" s="1019" t="inlineStr">
        <is>
          <t>Fibres, lipides et sons</t>
        </is>
      </c>
      <c r="B4817" t="inlineStr">
        <is>
          <t>Usages alimentaires</t>
        </is>
      </c>
      <c r="C4817" t="inlineStr">
        <is>
          <t>kt</t>
        </is>
      </c>
      <c r="D4817" t="inlineStr">
        <is>
          <t>France</t>
        </is>
      </c>
      <c r="E4817" t="inlineStr">
        <is>
          <t>2023-24</t>
        </is>
      </c>
      <c r="F4817" t="inlineStr">
        <is>
          <t>Tournesol</t>
        </is>
      </c>
      <c r="G4817" t="inlineStr"/>
      <c r="H4817" t="inlineStr"/>
      <c r="I4817" t="inlineStr"/>
      <c r="J4817" t="inlineStr"/>
      <c r="K4817" t="inlineStr"/>
      <c r="L4817" t="inlineStr"/>
      <c r="M4817" t="inlineStr"/>
      <c r="N4817" t="inlineStr"/>
      <c r="O4817" t="n">
        <v>-0</v>
      </c>
      <c r="P4817" t="n">
        <v>0</v>
      </c>
      <c r="Q4817" t="n">
        <v>0</v>
      </c>
    </row>
    <row r="4818" ht="15" customHeight="1" s="1003">
      <c r="A4818" s="1019" t="inlineStr">
        <is>
          <t>Fibres, lipides et sons</t>
        </is>
      </c>
      <c r="B4818" t="inlineStr">
        <is>
          <t>Débouchés</t>
        </is>
      </c>
      <c r="C4818" t="inlineStr">
        <is>
          <t>kt</t>
        </is>
      </c>
      <c r="D4818" t="inlineStr">
        <is>
          <t>France</t>
        </is>
      </c>
      <c r="E4818" t="inlineStr">
        <is>
          <t>2023-24</t>
        </is>
      </c>
      <c r="F4818" t="inlineStr">
        <is>
          <t>Tournesol</t>
        </is>
      </c>
      <c r="G4818" t="inlineStr"/>
      <c r="H4818" t="inlineStr"/>
      <c r="I4818" t="inlineStr"/>
      <c r="J4818" t="inlineStr"/>
      <c r="K4818" t="inlineStr"/>
      <c r="L4818" t="inlineStr"/>
      <c r="M4818" t="inlineStr"/>
      <c r="N4818" t="inlineStr"/>
      <c r="O4818" t="n">
        <v>-0</v>
      </c>
      <c r="P4818" t="n">
        <v>0</v>
      </c>
      <c r="Q4818" t="n">
        <v>0</v>
      </c>
    </row>
    <row r="4819" ht="15" customHeight="1" s="1003">
      <c r="A4819" s="1019" t="inlineStr">
        <is>
          <t>Farine</t>
        </is>
      </c>
      <c r="B4819" t="inlineStr">
        <is>
          <t>Autres IAA</t>
        </is>
      </c>
      <c r="C4819" t="inlineStr">
        <is>
          <t>kt</t>
        </is>
      </c>
      <c r="D4819" t="inlineStr">
        <is>
          <t>France</t>
        </is>
      </c>
      <c r="E4819" t="inlineStr">
        <is>
          <t>2023-24</t>
        </is>
      </c>
      <c r="F4819" t="inlineStr">
        <is>
          <t>Tournesol</t>
        </is>
      </c>
      <c r="G4819" t="inlineStr"/>
      <c r="H4819" t="inlineStr"/>
      <c r="I4819" t="inlineStr"/>
      <c r="J4819" t="inlineStr"/>
      <c r="K4819" t="inlineStr"/>
      <c r="L4819" t="inlineStr"/>
      <c r="M4819" t="inlineStr"/>
      <c r="N4819" t="inlineStr"/>
      <c r="O4819" t="n">
        <v>-0</v>
      </c>
      <c r="P4819" t="n">
        <v>0</v>
      </c>
      <c r="Q4819" t="n">
        <v>-0</v>
      </c>
    </row>
    <row r="4820" ht="15" customHeight="1" s="1003">
      <c r="A4820" s="1019" t="inlineStr">
        <is>
          <t>Farine</t>
        </is>
      </c>
      <c r="B4820" t="inlineStr">
        <is>
          <t>Alimentation humaine</t>
        </is>
      </c>
      <c r="C4820" t="inlineStr">
        <is>
          <t>kt</t>
        </is>
      </c>
      <c r="D4820" t="inlineStr">
        <is>
          <t>France</t>
        </is>
      </c>
      <c r="E4820" t="inlineStr">
        <is>
          <t>2023-24</t>
        </is>
      </c>
      <c r="F4820" t="inlineStr">
        <is>
          <t>Tournesol</t>
        </is>
      </c>
      <c r="G4820" t="inlineStr"/>
      <c r="H4820" t="inlineStr"/>
      <c r="I4820" t="inlineStr"/>
      <c r="J4820" t="inlineStr"/>
      <c r="K4820" t="inlineStr"/>
      <c r="L4820" t="inlineStr"/>
      <c r="M4820" t="inlineStr"/>
      <c r="N4820" t="inlineStr"/>
      <c r="O4820" t="n">
        <v>-0</v>
      </c>
      <c r="P4820" t="n">
        <v>0</v>
      </c>
      <c r="Q4820" t="n">
        <v>0</v>
      </c>
    </row>
    <row r="4821" ht="15" customHeight="1" s="1003">
      <c r="A4821" s="1019" t="inlineStr">
        <is>
          <t>Farine</t>
        </is>
      </c>
      <c r="B4821" t="inlineStr">
        <is>
          <t>Usages alimentaires</t>
        </is>
      </c>
      <c r="C4821" t="inlineStr">
        <is>
          <t>kt</t>
        </is>
      </c>
      <c r="D4821" t="inlineStr">
        <is>
          <t>France</t>
        </is>
      </c>
      <c r="E4821" t="inlineStr">
        <is>
          <t>2023-24</t>
        </is>
      </c>
      <c r="F4821" t="inlineStr">
        <is>
          <t>Tournesol</t>
        </is>
      </c>
      <c r="G4821" t="inlineStr"/>
      <c r="H4821" t="inlineStr"/>
      <c r="I4821" t="inlineStr"/>
      <c r="J4821" t="inlineStr"/>
      <c r="K4821" t="inlineStr"/>
      <c r="L4821" t="inlineStr"/>
      <c r="M4821" t="inlineStr"/>
      <c r="N4821" t="inlineStr"/>
      <c r="O4821" t="n">
        <v>-0</v>
      </c>
      <c r="P4821" t="n">
        <v>0</v>
      </c>
      <c r="Q4821" t="n">
        <v>0</v>
      </c>
    </row>
    <row r="4822" ht="15" customHeight="1" s="1003">
      <c r="A4822" s="1019" t="inlineStr">
        <is>
          <t>Farine</t>
        </is>
      </c>
      <c r="B4822" t="inlineStr">
        <is>
          <t>Débouchés</t>
        </is>
      </c>
      <c r="C4822" t="inlineStr">
        <is>
          <t>kt</t>
        </is>
      </c>
      <c r="D4822" t="inlineStr">
        <is>
          <t>France</t>
        </is>
      </c>
      <c r="E4822" t="inlineStr">
        <is>
          <t>2023-24</t>
        </is>
      </c>
      <c r="F4822" t="inlineStr">
        <is>
          <t>Tournesol</t>
        </is>
      </c>
      <c r="G4822" t="inlineStr"/>
      <c r="H4822" t="inlineStr"/>
      <c r="I4822" t="inlineStr"/>
      <c r="J4822" t="inlineStr"/>
      <c r="K4822" t="inlineStr"/>
      <c r="L4822" t="inlineStr"/>
      <c r="M4822" t="inlineStr"/>
      <c r="N4822" t="inlineStr"/>
      <c r="O4822" t="n">
        <v>-0</v>
      </c>
      <c r="P4822" t="n">
        <v>0</v>
      </c>
      <c r="Q4822" t="n">
        <v>0</v>
      </c>
    </row>
    <row r="4823" ht="15" customHeight="1" s="1003">
      <c r="A4823" s="1019" t="inlineStr">
        <is>
          <t>Sons</t>
        </is>
      </c>
      <c r="B4823" t="inlineStr">
        <is>
          <t>Alimentation animale</t>
        </is>
      </c>
      <c r="C4823" t="inlineStr">
        <is>
          <t>kt</t>
        </is>
      </c>
      <c r="D4823" t="inlineStr">
        <is>
          <t>France</t>
        </is>
      </c>
      <c r="E4823" t="inlineStr">
        <is>
          <t>2023-24</t>
        </is>
      </c>
      <c r="F4823" t="inlineStr">
        <is>
          <t>Tournesol</t>
        </is>
      </c>
      <c r="G4823" t="inlineStr"/>
      <c r="H4823" t="inlineStr"/>
      <c r="I4823" t="inlineStr"/>
      <c r="J4823" t="inlineStr"/>
      <c r="K4823" t="inlineStr"/>
      <c r="L4823" t="inlineStr"/>
      <c r="M4823" t="inlineStr"/>
      <c r="N4823" t="inlineStr"/>
      <c r="O4823" t="n">
        <v>-0</v>
      </c>
      <c r="P4823" t="n">
        <v>0</v>
      </c>
      <c r="Q4823" t="n">
        <v>0</v>
      </c>
    </row>
    <row r="4824" ht="15" customHeight="1" s="1003">
      <c r="A4824" s="1019" t="inlineStr">
        <is>
          <t>Sons</t>
        </is>
      </c>
      <c r="B4824" t="inlineStr">
        <is>
          <t>Usages alimentaires</t>
        </is>
      </c>
      <c r="C4824" t="inlineStr">
        <is>
          <t>kt</t>
        </is>
      </c>
      <c r="D4824" t="inlineStr">
        <is>
          <t>France</t>
        </is>
      </c>
      <c r="E4824" t="inlineStr">
        <is>
          <t>2023-24</t>
        </is>
      </c>
      <c r="F4824" t="inlineStr">
        <is>
          <t>Tournesol</t>
        </is>
      </c>
      <c r="G4824" t="inlineStr"/>
      <c r="H4824" t="inlineStr"/>
      <c r="I4824" t="inlineStr"/>
      <c r="J4824" t="inlineStr"/>
      <c r="K4824" t="inlineStr"/>
      <c r="L4824" t="inlineStr"/>
      <c r="M4824" t="inlineStr"/>
      <c r="N4824" t="inlineStr"/>
      <c r="O4824" t="n">
        <v>-0</v>
      </c>
      <c r="P4824" t="n">
        <v>0</v>
      </c>
      <c r="Q4824" t="n">
        <v>0</v>
      </c>
    </row>
    <row r="4825" ht="15" customHeight="1" s="1003">
      <c r="A4825" s="1019" t="inlineStr">
        <is>
          <t>Sons</t>
        </is>
      </c>
      <c r="B4825" t="inlineStr">
        <is>
          <t>Débouchés</t>
        </is>
      </c>
      <c r="C4825" t="inlineStr">
        <is>
          <t>kt</t>
        </is>
      </c>
      <c r="D4825" t="inlineStr">
        <is>
          <t>France</t>
        </is>
      </c>
      <c r="E4825" t="inlineStr">
        <is>
          <t>2023-24</t>
        </is>
      </c>
      <c r="F4825" t="inlineStr">
        <is>
          <t>Tournesol</t>
        </is>
      </c>
      <c r="G4825" t="inlineStr"/>
      <c r="H4825" t="inlineStr"/>
      <c r="I4825" t="inlineStr"/>
      <c r="J4825" t="inlineStr"/>
      <c r="K4825" t="inlineStr"/>
      <c r="L4825" t="inlineStr"/>
      <c r="M4825" t="inlineStr"/>
      <c r="N4825" t="inlineStr"/>
      <c r="O4825" t="n">
        <v>-0</v>
      </c>
      <c r="P4825" t="n">
        <v>0</v>
      </c>
      <c r="Q4825" t="n">
        <v>0</v>
      </c>
    </row>
    <row r="4826" ht="15" customHeight="1" s="1003">
      <c r="A4826" s="1019" t="inlineStr">
        <is>
          <t>Sons</t>
        </is>
      </c>
      <c r="B4826" t="inlineStr">
        <is>
          <t>FAB</t>
        </is>
      </c>
      <c r="C4826" t="inlineStr">
        <is>
          <t>kt</t>
        </is>
      </c>
      <c r="D4826" t="inlineStr">
        <is>
          <t>France</t>
        </is>
      </c>
      <c r="E4826" t="inlineStr">
        <is>
          <t>2023-24</t>
        </is>
      </c>
      <c r="F4826" t="inlineStr">
        <is>
          <t>Tournesol</t>
        </is>
      </c>
      <c r="G4826" t="inlineStr"/>
      <c r="H4826" t="inlineStr"/>
      <c r="I4826" t="inlineStr"/>
      <c r="J4826" t="inlineStr"/>
      <c r="K4826" t="inlineStr"/>
      <c r="L4826" t="inlineStr"/>
      <c r="M4826" t="inlineStr"/>
      <c r="N4826" t="inlineStr"/>
      <c r="O4826" t="n">
        <v>-0</v>
      </c>
      <c r="P4826" t="n">
        <v>0</v>
      </c>
      <c r="Q4826" t="n">
        <v>-0</v>
      </c>
    </row>
    <row r="4827" ht="15" customHeight="1" s="1003">
      <c r="A4827" s="1019" t="inlineStr">
        <is>
          <t>Sons</t>
        </is>
      </c>
      <c r="B4827" t="inlineStr">
        <is>
          <t>FAF</t>
        </is>
      </c>
      <c r="C4827" t="inlineStr">
        <is>
          <t>kt</t>
        </is>
      </c>
      <c r="D4827" t="inlineStr">
        <is>
          <t>France</t>
        </is>
      </c>
      <c r="E4827" t="inlineStr">
        <is>
          <t>2023-24</t>
        </is>
      </c>
      <c r="F4827" t="inlineStr">
        <is>
          <t>Tournesol</t>
        </is>
      </c>
      <c r="G4827" t="inlineStr"/>
      <c r="H4827" t="inlineStr"/>
      <c r="I4827" t="inlineStr"/>
      <c r="J4827" t="inlineStr"/>
      <c r="K4827" t="inlineStr"/>
      <c r="L4827" t="inlineStr"/>
      <c r="M4827" t="inlineStr"/>
      <c r="N4827" t="inlineStr"/>
      <c r="O4827" t="n">
        <v>-0</v>
      </c>
      <c r="P4827" t="n">
        <v>0</v>
      </c>
      <c r="Q4827" t="n">
        <v>-0</v>
      </c>
    </row>
    <row r="4828" ht="15" customHeight="1" s="1003">
      <c r="A4828" s="1019" t="inlineStr">
        <is>
          <t>Sons</t>
        </is>
      </c>
      <c r="B4828" t="inlineStr">
        <is>
          <t>Direct élevage</t>
        </is>
      </c>
      <c r="C4828" t="inlineStr">
        <is>
          <t>kt</t>
        </is>
      </c>
      <c r="D4828" t="inlineStr">
        <is>
          <t>France</t>
        </is>
      </c>
      <c r="E4828" t="inlineStr">
        <is>
          <t>2023-24</t>
        </is>
      </c>
      <c r="F4828" t="inlineStr">
        <is>
          <t>Tournesol</t>
        </is>
      </c>
      <c r="G4828" t="inlineStr"/>
      <c r="H4828" t="inlineStr"/>
      <c r="I4828" t="inlineStr"/>
      <c r="J4828" t="inlineStr"/>
      <c r="K4828" t="inlineStr"/>
      <c r="L4828" t="inlineStr"/>
      <c r="M4828" t="inlineStr"/>
      <c r="N4828" t="inlineStr"/>
      <c r="O4828" t="n">
        <v>-0</v>
      </c>
      <c r="P4828" t="n">
        <v>0</v>
      </c>
      <c r="Q4828" t="n">
        <v>-0</v>
      </c>
    </row>
    <row r="4829" ht="15" customHeight="1" s="1003">
      <c r="A4829" s="1019" t="inlineStr">
        <is>
          <t>Sons</t>
        </is>
      </c>
      <c r="B4829" t="inlineStr">
        <is>
          <t>Petfood</t>
        </is>
      </c>
      <c r="C4829" t="inlineStr">
        <is>
          <t>kt</t>
        </is>
      </c>
      <c r="D4829" t="inlineStr">
        <is>
          <t>France</t>
        </is>
      </c>
      <c r="E4829" t="inlineStr">
        <is>
          <t>2023-24</t>
        </is>
      </c>
      <c r="F4829" t="inlineStr">
        <is>
          <t>Tournesol</t>
        </is>
      </c>
      <c r="G4829" t="inlineStr"/>
      <c r="H4829" t="inlineStr"/>
      <c r="I4829" t="inlineStr"/>
      <c r="J4829" t="inlineStr"/>
      <c r="K4829" t="inlineStr"/>
      <c r="L4829" t="inlineStr"/>
      <c r="M4829" t="inlineStr"/>
      <c r="N4829" t="inlineStr"/>
      <c r="O4829" t="n">
        <v>-0</v>
      </c>
      <c r="P4829" t="n">
        <v>0</v>
      </c>
      <c r="Q4829" t="n">
        <v>-0</v>
      </c>
    </row>
    <row r="4830" ht="15" customHeight="1" s="1003">
      <c r="A4830" s="1019" t="inlineStr">
        <is>
          <t>Sons</t>
        </is>
      </c>
      <c r="B4830" t="inlineStr">
        <is>
          <t>Alimentation animale rente</t>
        </is>
      </c>
      <c r="C4830" t="inlineStr">
        <is>
          <t>kt</t>
        </is>
      </c>
      <c r="D4830" t="inlineStr">
        <is>
          <t>France</t>
        </is>
      </c>
      <c r="E4830" t="inlineStr">
        <is>
          <t>2023-24</t>
        </is>
      </c>
      <c r="F4830" t="inlineStr">
        <is>
          <t>Tournesol</t>
        </is>
      </c>
      <c r="G4830" t="inlineStr"/>
      <c r="H4830" t="inlineStr"/>
      <c r="I4830" t="inlineStr"/>
      <c r="J4830" t="inlineStr"/>
      <c r="K4830" t="inlineStr"/>
      <c r="L4830" t="inlineStr"/>
      <c r="M4830" t="inlineStr"/>
      <c r="N4830" t="inlineStr"/>
      <c r="O4830" t="n">
        <v>-0</v>
      </c>
      <c r="P4830" t="n">
        <v>0</v>
      </c>
      <c r="Q4830" t="n">
        <v>0</v>
      </c>
    </row>
    <row r="4831" ht="15" customHeight="1" s="1003">
      <c r="A4831" s="1019" t="inlineStr">
        <is>
          <t>Sons</t>
        </is>
      </c>
      <c r="B4831" t="inlineStr">
        <is>
          <t>Hors FAB</t>
        </is>
      </c>
      <c r="C4831" t="inlineStr">
        <is>
          <t>kt</t>
        </is>
      </c>
      <c r="D4831" t="inlineStr">
        <is>
          <t>France</t>
        </is>
      </c>
      <c r="E4831" t="inlineStr">
        <is>
          <t>2023-24</t>
        </is>
      </c>
      <c r="F4831" t="inlineStr">
        <is>
          <t>Tournesol</t>
        </is>
      </c>
      <c r="G4831" t="inlineStr"/>
      <c r="H4831" t="inlineStr"/>
      <c r="I4831" t="inlineStr"/>
      <c r="J4831" t="inlineStr"/>
      <c r="K4831" t="inlineStr"/>
      <c r="L4831" t="inlineStr"/>
      <c r="M4831" t="inlineStr"/>
      <c r="N4831" t="inlineStr"/>
      <c r="O4831" t="n">
        <v>-0</v>
      </c>
      <c r="P4831" t="n">
        <v>0</v>
      </c>
      <c r="Q4831" t="n">
        <v>0</v>
      </c>
    </row>
    <row r="4832" ht="15" customHeight="1" s="1003">
      <c r="A4832" s="1019" t="inlineStr">
        <is>
          <t>MPV</t>
        </is>
      </c>
      <c r="B4832" t="inlineStr">
        <is>
          <t>Autres IAA</t>
        </is>
      </c>
      <c r="C4832" t="inlineStr">
        <is>
          <t>kt</t>
        </is>
      </c>
      <c r="D4832" t="inlineStr">
        <is>
          <t>France</t>
        </is>
      </c>
      <c r="E4832" t="inlineStr">
        <is>
          <t>2023-24</t>
        </is>
      </c>
      <c r="F4832" t="inlineStr">
        <is>
          <t>Tournesol</t>
        </is>
      </c>
      <c r="G4832" t="inlineStr"/>
      <c r="H4832" t="inlineStr"/>
      <c r="I4832" t="inlineStr"/>
      <c r="J4832" t="inlineStr"/>
      <c r="K4832" t="inlineStr"/>
      <c r="L4832" t="inlineStr"/>
      <c r="M4832" t="inlineStr"/>
      <c r="N4832" t="inlineStr"/>
      <c r="O4832" t="n">
        <v>-0</v>
      </c>
      <c r="P4832" t="n">
        <v>0</v>
      </c>
      <c r="Q4832" t="n">
        <v>-0</v>
      </c>
    </row>
    <row r="4833" ht="15" customHeight="1" s="1003">
      <c r="A4833" s="1019" t="inlineStr">
        <is>
          <t>MPV</t>
        </is>
      </c>
      <c r="B4833" t="inlineStr">
        <is>
          <t>Alimentation humaine</t>
        </is>
      </c>
      <c r="C4833" t="inlineStr">
        <is>
          <t>kt</t>
        </is>
      </c>
      <c r="D4833" t="inlineStr">
        <is>
          <t>France</t>
        </is>
      </c>
      <c r="E4833" t="inlineStr">
        <is>
          <t>2023-24</t>
        </is>
      </c>
      <c r="F4833" t="inlineStr">
        <is>
          <t>Tournesol</t>
        </is>
      </c>
      <c r="G4833" t="inlineStr"/>
      <c r="H4833" t="inlineStr"/>
      <c r="I4833" t="inlineStr"/>
      <c r="J4833" t="inlineStr"/>
      <c r="K4833" t="inlineStr"/>
      <c r="L4833" t="inlineStr"/>
      <c r="M4833" t="inlineStr"/>
      <c r="N4833" t="inlineStr"/>
      <c r="O4833" t="n">
        <v>-0</v>
      </c>
      <c r="P4833" t="n">
        <v>0</v>
      </c>
      <c r="Q4833" t="n">
        <v>0</v>
      </c>
    </row>
    <row r="4834" ht="15" customHeight="1" s="1003">
      <c r="A4834" s="1019" t="inlineStr">
        <is>
          <t>MPV</t>
        </is>
      </c>
      <c r="B4834" t="inlineStr">
        <is>
          <t>Usages alimentaires</t>
        </is>
      </c>
      <c r="C4834" t="inlineStr">
        <is>
          <t>kt</t>
        </is>
      </c>
      <c r="D4834" t="inlineStr">
        <is>
          <t>France</t>
        </is>
      </c>
      <c r="E4834" t="inlineStr">
        <is>
          <t>2023-24</t>
        </is>
      </c>
      <c r="F4834" t="inlineStr">
        <is>
          <t>Tournesol</t>
        </is>
      </c>
      <c r="G4834" t="inlineStr"/>
      <c r="H4834" t="inlineStr"/>
      <c r="I4834" t="inlineStr"/>
      <c r="J4834" t="inlineStr"/>
      <c r="K4834" t="inlineStr"/>
      <c r="L4834" t="inlineStr"/>
      <c r="M4834" t="inlineStr"/>
      <c r="N4834" t="inlineStr"/>
      <c r="O4834" t="n">
        <v>-0</v>
      </c>
      <c r="P4834" t="n">
        <v>0</v>
      </c>
      <c r="Q4834" t="n">
        <v>0</v>
      </c>
    </row>
    <row r="4835" ht="15" customHeight="1" s="1003">
      <c r="A4835" s="1019" t="inlineStr">
        <is>
          <t>MPV</t>
        </is>
      </c>
      <c r="B4835" t="inlineStr">
        <is>
          <t>Débouchés</t>
        </is>
      </c>
      <c r="C4835" t="inlineStr">
        <is>
          <t>kt</t>
        </is>
      </c>
      <c r="D4835" t="inlineStr">
        <is>
          <t>France</t>
        </is>
      </c>
      <c r="E4835" t="inlineStr">
        <is>
          <t>2023-24</t>
        </is>
      </c>
      <c r="F4835" t="inlineStr">
        <is>
          <t>Tournesol</t>
        </is>
      </c>
      <c r="G4835" t="inlineStr"/>
      <c r="H4835" t="inlineStr"/>
      <c r="I4835" t="inlineStr"/>
      <c r="J4835" t="inlineStr"/>
      <c r="K4835" t="inlineStr"/>
      <c r="L4835" t="inlineStr"/>
      <c r="M4835" t="inlineStr"/>
      <c r="N4835" t="inlineStr"/>
      <c r="O4835" t="n">
        <v>-0</v>
      </c>
      <c r="P4835" t="n">
        <v>0</v>
      </c>
      <c r="Q4835" t="n">
        <v>0</v>
      </c>
    </row>
    <row r="4836" ht="15" customHeight="1" s="1003">
      <c r="A4836" s="1019" t="inlineStr">
        <is>
          <t>Amidon, fibres, lipides et sons</t>
        </is>
      </c>
      <c r="B4836" t="inlineStr">
        <is>
          <t>Autres IAA</t>
        </is>
      </c>
      <c r="C4836" t="inlineStr">
        <is>
          <t>kt</t>
        </is>
      </c>
      <c r="D4836" t="inlineStr">
        <is>
          <t>France</t>
        </is>
      </c>
      <c r="E4836" t="inlineStr">
        <is>
          <t>2023-24</t>
        </is>
      </c>
      <c r="F4836" t="inlineStr">
        <is>
          <t>Tournesol</t>
        </is>
      </c>
      <c r="G4836" t="inlineStr"/>
      <c r="H4836" t="inlineStr"/>
      <c r="I4836" t="inlineStr"/>
      <c r="J4836" t="inlineStr"/>
      <c r="K4836" t="inlineStr"/>
      <c r="L4836" t="inlineStr"/>
      <c r="M4836" t="inlineStr"/>
      <c r="N4836" t="inlineStr"/>
      <c r="O4836" t="n">
        <v>-0</v>
      </c>
      <c r="P4836" t="n">
        <v>0</v>
      </c>
      <c r="Q4836" t="n">
        <v>-0</v>
      </c>
    </row>
    <row r="4837" ht="15" customHeight="1" s="1003">
      <c r="A4837" s="1019" t="inlineStr">
        <is>
          <t>Amidon, fibres, lipides et sons</t>
        </is>
      </c>
      <c r="B4837" t="inlineStr">
        <is>
          <t>Alimentation humaine</t>
        </is>
      </c>
      <c r="C4837" t="inlineStr">
        <is>
          <t>kt</t>
        </is>
      </c>
      <c r="D4837" t="inlineStr">
        <is>
          <t>France</t>
        </is>
      </c>
      <c r="E4837" t="inlineStr">
        <is>
          <t>2023-24</t>
        </is>
      </c>
      <c r="F4837" t="inlineStr">
        <is>
          <t>Tournesol</t>
        </is>
      </c>
      <c r="G4837" t="inlineStr"/>
      <c r="H4837" t="inlineStr"/>
      <c r="I4837" t="inlineStr"/>
      <c r="J4837" t="inlineStr"/>
      <c r="K4837" t="inlineStr"/>
      <c r="L4837" t="inlineStr"/>
      <c r="M4837" t="inlineStr"/>
      <c r="N4837" t="inlineStr"/>
      <c r="O4837" t="n">
        <v>-0</v>
      </c>
      <c r="P4837" t="n">
        <v>0</v>
      </c>
      <c r="Q4837" t="n">
        <v>0</v>
      </c>
    </row>
    <row r="4838" ht="15" customHeight="1" s="1003">
      <c r="A4838" s="1019" t="inlineStr">
        <is>
          <t>Amidon, fibres, lipides et sons</t>
        </is>
      </c>
      <c r="B4838" t="inlineStr">
        <is>
          <t>Usages alimentaires</t>
        </is>
      </c>
      <c r="C4838" t="inlineStr">
        <is>
          <t>kt</t>
        </is>
      </c>
      <c r="D4838" t="inlineStr">
        <is>
          <t>France</t>
        </is>
      </c>
      <c r="E4838" t="inlineStr">
        <is>
          <t>2023-24</t>
        </is>
      </c>
      <c r="F4838" t="inlineStr">
        <is>
          <t>Tournesol</t>
        </is>
      </c>
      <c r="G4838" t="inlineStr"/>
      <c r="H4838" t="inlineStr"/>
      <c r="I4838" t="inlineStr"/>
      <c r="J4838" t="inlineStr"/>
      <c r="K4838" t="inlineStr"/>
      <c r="L4838" t="inlineStr"/>
      <c r="M4838" t="inlineStr"/>
      <c r="N4838" t="inlineStr"/>
      <c r="O4838" t="n">
        <v>-0</v>
      </c>
      <c r="P4838" t="n">
        <v>0</v>
      </c>
      <c r="Q4838" t="n">
        <v>0</v>
      </c>
    </row>
    <row r="4839" ht="15" customHeight="1" s="1003">
      <c r="A4839" s="1019" t="inlineStr">
        <is>
          <t>Amidon, fibres, lipides et sons</t>
        </is>
      </c>
      <c r="B4839" t="inlineStr">
        <is>
          <t>Débouchés</t>
        </is>
      </c>
      <c r="C4839" t="inlineStr">
        <is>
          <t>kt</t>
        </is>
      </c>
      <c r="D4839" t="inlineStr">
        <is>
          <t>France</t>
        </is>
      </c>
      <c r="E4839" t="inlineStr">
        <is>
          <t>2023-24</t>
        </is>
      </c>
      <c r="F4839" t="inlineStr">
        <is>
          <t>Tournesol</t>
        </is>
      </c>
      <c r="G4839" t="inlineStr"/>
      <c r="H4839" t="inlineStr"/>
      <c r="I4839" t="inlineStr"/>
      <c r="J4839" t="inlineStr"/>
      <c r="K4839" t="inlineStr"/>
      <c r="L4839" t="inlineStr"/>
      <c r="M4839" t="inlineStr"/>
      <c r="N4839" t="inlineStr"/>
      <c r="O4839" t="n">
        <v>-0</v>
      </c>
      <c r="P4839" t="n">
        <v>0</v>
      </c>
      <c r="Q4839" t="n">
        <v>0</v>
      </c>
    </row>
    <row r="4840" ht="15" customHeight="1" s="1003">
      <c r="A4840" s="1019" t="inlineStr">
        <is>
          <t>Récolte</t>
        </is>
      </c>
      <c r="B4840" t="inlineStr">
        <is>
          <t>Olives</t>
        </is>
      </c>
      <c r="C4840" t="inlineStr">
        <is>
          <t>kt</t>
        </is>
      </c>
      <c r="D4840" t="inlineStr">
        <is>
          <t>France</t>
        </is>
      </c>
      <c r="E4840" t="inlineStr">
        <is>
          <t>2023-24</t>
        </is>
      </c>
      <c r="F4840" t="inlineStr">
        <is>
          <t>Tournesol</t>
        </is>
      </c>
      <c r="G4840" t="inlineStr"/>
      <c r="H4840" t="inlineStr"/>
      <c r="I4840" t="inlineStr"/>
      <c r="J4840" t="inlineStr"/>
      <c r="K4840" t="inlineStr"/>
      <c r="L4840" t="inlineStr"/>
      <c r="M4840" t="inlineStr"/>
      <c r="N4840" t="inlineStr"/>
      <c r="O4840" t="n">
        <v>-0</v>
      </c>
      <c r="P4840" t="n">
        <v>0</v>
      </c>
      <c r="Q4840" t="n">
        <v>500000000</v>
      </c>
    </row>
    <row r="4841" ht="15" customHeight="1" s="1003">
      <c r="A4841" s="1019" t="inlineStr">
        <is>
          <t>Récolte</t>
        </is>
      </c>
      <c r="B4841" t="inlineStr">
        <is>
          <t>Graines récoltées</t>
        </is>
      </c>
      <c r="C4841" t="inlineStr">
        <is>
          <t>kt</t>
        </is>
      </c>
      <c r="D4841" t="inlineStr">
        <is>
          <t>France</t>
        </is>
      </c>
      <c r="E4841" t="inlineStr">
        <is>
          <t>2023-24</t>
        </is>
      </c>
      <c r="F4841" t="inlineStr">
        <is>
          <t>Tournesol</t>
        </is>
      </c>
      <c r="G4841" t="inlineStr">
        <is>
          <t>Récolte = 2061 kt (Bilans par campagne - FranceAgriMer)</t>
        </is>
      </c>
      <c r="H4841" t="inlineStr"/>
      <c r="I4841" t="inlineStr">
        <is>
          <t>Bilans par campagne - FranceAgriMer</t>
        </is>
      </c>
      <c r="J4841" t="inlineStr"/>
      <c r="K4841" t="inlineStr">
        <is>
          <t>Volume</t>
        </is>
      </c>
      <c r="L4841" t="inlineStr">
        <is>
          <t>Récolte</t>
        </is>
      </c>
      <c r="M4841" t="inlineStr">
        <is>
          <t>BIlans Tournesol - FAM</t>
        </is>
      </c>
      <c r="N4841" t="inlineStr"/>
      <c r="O4841" t="n">
        <v>2060</v>
      </c>
      <c r="P4841" t="inlineStr"/>
      <c r="Q4841" t="inlineStr"/>
    </row>
    <row r="4842" ht="15" customHeight="1" s="1003">
      <c r="A4842" s="1019" t="inlineStr">
        <is>
          <t>Ferme</t>
        </is>
      </c>
      <c r="B4842" t="inlineStr">
        <is>
          <t>Stock final à la ferme</t>
        </is>
      </c>
      <c r="C4842" t="inlineStr">
        <is>
          <t>kt</t>
        </is>
      </c>
      <c r="D4842" t="inlineStr">
        <is>
          <t>France</t>
        </is>
      </c>
      <c r="E4842" t="inlineStr">
        <is>
          <t>2023-24</t>
        </is>
      </c>
      <c r="F4842" t="inlineStr">
        <is>
          <t>Tournesol</t>
        </is>
      </c>
      <c r="G4842" t="inlineStr"/>
      <c r="H4842" t="inlineStr"/>
      <c r="I4842" t="inlineStr"/>
      <c r="J4842" t="inlineStr">
        <is>
          <t>Le stock à la ferme est négligé</t>
        </is>
      </c>
      <c r="K4842" t="inlineStr"/>
      <c r="L4842" t="inlineStr">
        <is>
          <t>Stock final à la ferme</t>
        </is>
      </c>
      <c r="M4842" t="inlineStr"/>
      <c r="N4842" t="inlineStr"/>
      <c r="O4842" t="n">
        <v>0</v>
      </c>
      <c r="P4842" t="inlineStr"/>
      <c r="Q4842" t="inlineStr"/>
    </row>
    <row r="4843" ht="15" customHeight="1" s="1003">
      <c r="A4843" s="1019" t="inlineStr">
        <is>
          <t>Ferme</t>
        </is>
      </c>
      <c r="B4843" t="inlineStr">
        <is>
          <t>Graines autoconsommées</t>
        </is>
      </c>
      <c r="C4843" t="inlineStr">
        <is>
          <t>kt</t>
        </is>
      </c>
      <c r="D4843" t="inlineStr">
        <is>
          <t>France</t>
        </is>
      </c>
      <c r="E4843" t="inlineStr">
        <is>
          <t>2023-24</t>
        </is>
      </c>
      <c r="F4843" t="inlineStr">
        <is>
          <t>Tournesol</t>
        </is>
      </c>
      <c r="G4843" t="inlineStr">
        <is>
          <t>Autoconsommation à la ferme = 169 kt (Bilans par campagne - FranceAgriMer)</t>
        </is>
      </c>
      <c r="H4843" t="inlineStr"/>
      <c r="I4843" t="inlineStr">
        <is>
          <t>Bilans par campagne - FranceAgriMer</t>
        </is>
      </c>
      <c r="J4843" t="inlineStr"/>
      <c r="K4843" t="inlineStr">
        <is>
          <t>Volume</t>
        </is>
      </c>
      <c r="L4843" t="inlineStr">
        <is>
          <t>Autoconsommation à la ferme</t>
        </is>
      </c>
      <c r="M4843" t="inlineStr">
        <is>
          <t>BIlans Tournesol - FAM</t>
        </is>
      </c>
      <c r="N4843" t="inlineStr"/>
      <c r="O4843" t="n">
        <v>169</v>
      </c>
      <c r="P4843" t="inlineStr"/>
      <c r="Q4843" t="inlineStr"/>
    </row>
    <row r="4844" ht="15" customHeight="1" s="1003">
      <c r="A4844" s="1019" t="inlineStr">
        <is>
          <t>Ferme</t>
        </is>
      </c>
      <c r="B4844" t="inlineStr">
        <is>
          <t>Stock final</t>
        </is>
      </c>
      <c r="C4844" t="inlineStr">
        <is>
          <t>kt</t>
        </is>
      </c>
      <c r="D4844" t="inlineStr">
        <is>
          <t>France</t>
        </is>
      </c>
      <c r="E4844" t="inlineStr">
        <is>
          <t>2023-24</t>
        </is>
      </c>
      <c r="F4844" t="inlineStr">
        <is>
          <t>Tournesol</t>
        </is>
      </c>
      <c r="G4844" t="inlineStr"/>
      <c r="H4844" t="inlineStr"/>
      <c r="I4844" t="inlineStr"/>
      <c r="J4844" t="inlineStr"/>
      <c r="K4844" t="inlineStr"/>
      <c r="L4844" t="inlineStr"/>
      <c r="M4844" t="inlineStr"/>
      <c r="N4844" t="inlineStr"/>
      <c r="O4844" t="n">
        <v>0</v>
      </c>
      <c r="P4844" t="inlineStr"/>
      <c r="Q4844" t="inlineStr"/>
    </row>
    <row r="4845" ht="15" customHeight="1" s="1003">
      <c r="A4845" s="1019" t="inlineStr">
        <is>
          <t>OS</t>
        </is>
      </c>
      <c r="B4845" t="inlineStr">
        <is>
          <t>Graines collectées</t>
        </is>
      </c>
      <c r="C4845" t="inlineStr">
        <is>
          <t>kt</t>
        </is>
      </c>
      <c r="D4845" t="inlineStr">
        <is>
          <t>France</t>
        </is>
      </c>
      <c r="E4845" t="inlineStr">
        <is>
          <t>2023-24</t>
        </is>
      </c>
      <c r="F4845" t="inlineStr">
        <is>
          <t>Tournesol</t>
        </is>
      </c>
      <c r="G4845" t="inlineStr"/>
      <c r="H4845" t="inlineStr"/>
      <c r="I4845" t="inlineStr"/>
      <c r="J4845" t="inlineStr"/>
      <c r="K4845" t="inlineStr"/>
      <c r="L4845" t="inlineStr"/>
      <c r="M4845" t="inlineStr"/>
      <c r="N4845" t="inlineStr"/>
      <c r="O4845" t="n">
        <v>1890</v>
      </c>
      <c r="P4845" t="inlineStr"/>
      <c r="Q4845" t="inlineStr"/>
    </row>
    <row r="4846" ht="15" customHeight="1" s="1003">
      <c r="A4846" s="1019" t="inlineStr">
        <is>
          <t>OS</t>
        </is>
      </c>
      <c r="B4846" t="inlineStr">
        <is>
          <t>Stock final collecteurs</t>
        </is>
      </c>
      <c r="C4846" t="inlineStr">
        <is>
          <t>kt</t>
        </is>
      </c>
      <c r="D4846" t="inlineStr">
        <is>
          <t>France</t>
        </is>
      </c>
      <c r="E4846" t="inlineStr">
        <is>
          <t>2023-24</t>
        </is>
      </c>
      <c r="F4846" t="inlineStr">
        <is>
          <t>Tournesol</t>
        </is>
      </c>
      <c r="G4846" t="inlineStr">
        <is>
          <t>Stock final collecteurs = 214 kt (Bilans par campagne - FranceAgriMer)</t>
        </is>
      </c>
      <c r="H4846" t="inlineStr"/>
      <c r="I4846" t="inlineStr">
        <is>
          <t>Bilans par campagne - FranceAgriMer</t>
        </is>
      </c>
      <c r="J4846" t="inlineStr"/>
      <c r="K4846" t="inlineStr">
        <is>
          <t>Volume</t>
        </is>
      </c>
      <c r="L4846" t="inlineStr">
        <is>
          <t>Stock final collecteurs</t>
        </is>
      </c>
      <c r="M4846" t="inlineStr">
        <is>
          <t>BIlans Tournesol - FAM</t>
        </is>
      </c>
      <c r="N4846" t="inlineStr"/>
      <c r="O4846" t="n">
        <v>214</v>
      </c>
      <c r="P4846" t="inlineStr"/>
      <c r="Q4846" t="inlineStr"/>
    </row>
    <row r="4847" ht="15" customHeight="1" s="1003">
      <c r="A4847" s="1019" t="inlineStr">
        <is>
          <t>OS</t>
        </is>
      </c>
      <c r="B4847" t="inlineStr">
        <is>
          <t>Stock final</t>
        </is>
      </c>
      <c r="C4847" t="inlineStr">
        <is>
          <t>kt</t>
        </is>
      </c>
      <c r="D4847" t="inlineStr">
        <is>
          <t>France</t>
        </is>
      </c>
      <c r="E4847" t="inlineStr">
        <is>
          <t>2023-24</t>
        </is>
      </c>
      <c r="F4847" t="inlineStr">
        <is>
          <t>Tournesol</t>
        </is>
      </c>
      <c r="G4847" t="inlineStr">
        <is>
          <t>Stock final collecteurs = 82 kt (Bilans par campagne - FranceAgriMer)</t>
        </is>
      </c>
      <c r="H4847" t="inlineStr"/>
      <c r="I4847" t="inlineStr">
        <is>
          <t>Bilans par campagne - FranceAgriMer</t>
        </is>
      </c>
      <c r="J4847" t="inlineStr"/>
      <c r="K4847" t="inlineStr">
        <is>
          <t>Volume</t>
        </is>
      </c>
      <c r="L4847" t="inlineStr">
        <is>
          <t>Stock final collecteurs</t>
        </is>
      </c>
      <c r="M4847" t="inlineStr">
        <is>
          <t>BIlans Tournesol - FAM</t>
        </is>
      </c>
      <c r="N4847" t="inlineStr"/>
      <c r="O4847" t="n">
        <v>214</v>
      </c>
      <c r="P4847" t="inlineStr"/>
      <c r="Q4847" t="inlineStr"/>
    </row>
    <row r="4848" ht="15" customHeight="1" s="1003">
      <c r="A4848" s="1019" t="inlineStr">
        <is>
          <t>OS</t>
        </is>
      </c>
      <c r="B4848" t="inlineStr">
        <is>
          <t>Issues de silo</t>
        </is>
      </c>
      <c r="C4848" t="inlineStr">
        <is>
          <t>kt</t>
        </is>
      </c>
      <c r="D4848" t="inlineStr">
        <is>
          <t>France</t>
        </is>
      </c>
      <c r="E4848" t="inlineStr">
        <is>
          <t>2023-24</t>
        </is>
      </c>
      <c r="F4848" t="inlineStr">
        <is>
          <t>Tournesol</t>
        </is>
      </c>
      <c r="G4848" t="inlineStr"/>
      <c r="H4848" t="inlineStr">
        <is>
          <t>Ratio d'issues de silo = 1,7 % (ONRB - FranceAgriMer)</t>
        </is>
      </c>
      <c r="I4848" t="inlineStr">
        <is>
          <t>ONRB - FranceAgriMer</t>
        </is>
      </c>
      <c r="J4848" t="inlineStr">
        <is>
          <t>0</t>
        </is>
      </c>
      <c r="K4848" t="inlineStr">
        <is>
          <t>Rendement</t>
        </is>
      </c>
      <c r="L4848" t="inlineStr">
        <is>
          <t>Ratio d'issues de silo</t>
        </is>
      </c>
      <c r="M4848" t="inlineStr">
        <is>
          <t>Issues de silo - ONRB</t>
        </is>
      </c>
      <c r="N4848" t="inlineStr"/>
      <c r="O4848" t="n">
        <v>32.2</v>
      </c>
      <c r="P4848" t="inlineStr"/>
      <c r="Q4848" t="inlineStr"/>
    </row>
    <row r="4849" ht="15" customHeight="1" s="1003">
      <c r="A4849" s="1019" t="inlineStr">
        <is>
          <t>Trituration</t>
        </is>
      </c>
      <c r="B4849" t="inlineStr">
        <is>
          <t>Huile</t>
        </is>
      </c>
      <c r="C4849" t="inlineStr">
        <is>
          <t>kt</t>
        </is>
      </c>
      <c r="D4849" t="inlineStr">
        <is>
          <t>France</t>
        </is>
      </c>
      <c r="E4849" t="inlineStr">
        <is>
          <t>2023-24</t>
        </is>
      </c>
      <c r="F4849" t="inlineStr">
        <is>
          <t>Tournesol</t>
        </is>
      </c>
      <c r="G4849" t="inlineStr"/>
      <c r="H4849" t="inlineStr">
        <is>
          <t>Rendement de production d'huile = 44,3 % (Rapport méthodo Ademe calcul ACV - Terres Univia)</t>
        </is>
      </c>
      <c r="I4849" t="inlineStr">
        <is>
          <t>Rapport méthodo Ademe calcul ACV - Terres Univia</t>
        </is>
      </c>
      <c r="J4849" t="inlineStr">
        <is>
          <t>0</t>
        </is>
      </c>
      <c r="K4849" t="inlineStr">
        <is>
          <t>Rendement</t>
        </is>
      </c>
      <c r="L4849" t="inlineStr">
        <is>
          <t>Rendement de production d'huile</t>
        </is>
      </c>
      <c r="M4849" t="inlineStr">
        <is>
          <t>Rend. trituration-TERRES UNIVIA</t>
        </is>
      </c>
      <c r="N4849" t="inlineStr"/>
      <c r="O4849" t="n">
        <v>661</v>
      </c>
      <c r="P4849" t="inlineStr"/>
      <c r="Q4849" t="inlineStr"/>
    </row>
    <row r="4850" ht="15" customHeight="1" s="1003">
      <c r="A4850" s="1019" t="inlineStr">
        <is>
          <t>Trituration</t>
        </is>
      </c>
      <c r="B4850" t="inlineStr">
        <is>
          <t>Tourteaux</t>
        </is>
      </c>
      <c r="C4850" t="inlineStr">
        <is>
          <t>kt</t>
        </is>
      </c>
      <c r="D4850" t="inlineStr">
        <is>
          <t>France</t>
        </is>
      </c>
      <c r="E4850" t="inlineStr">
        <is>
          <t>2023-24</t>
        </is>
      </c>
      <c r="F4850" t="inlineStr">
        <is>
          <t>Tournesol</t>
        </is>
      </c>
      <c r="G4850" t="inlineStr"/>
      <c r="H4850" t="inlineStr">
        <is>
          <t>Rendement de production de tourteau = 54 % (Rapport méthodo Ademe calcul ACV - Terres Univia)</t>
        </is>
      </c>
      <c r="I4850" t="inlineStr">
        <is>
          <t>Rapport méthodo Ademe calcul ACV - Terres Univia</t>
        </is>
      </c>
      <c r="J4850" t="inlineStr">
        <is>
          <t>0</t>
        </is>
      </c>
      <c r="K4850" t="inlineStr">
        <is>
          <t>Rendement</t>
        </is>
      </c>
      <c r="L4850" t="inlineStr">
        <is>
          <t>Rendement de production de tourteau</t>
        </is>
      </c>
      <c r="M4850" t="inlineStr">
        <is>
          <t>Rend. trituration-TERRES UNIVIA</t>
        </is>
      </c>
      <c r="N4850" t="inlineStr"/>
      <c r="O4850" t="n">
        <v>805</v>
      </c>
      <c r="P4850" t="inlineStr"/>
      <c r="Q4850" t="inlineStr"/>
    </row>
    <row r="4851" ht="15" customHeight="1" s="1003">
      <c r="A4851" s="1019" t="inlineStr">
        <is>
          <t>Trituration</t>
        </is>
      </c>
      <c r="B4851" t="inlineStr">
        <is>
          <t>Coques (+ eau)</t>
        </is>
      </c>
      <c r="C4851" t="inlineStr">
        <is>
          <t>kt</t>
        </is>
      </c>
      <c r="D4851" t="inlineStr">
        <is>
          <t>France</t>
        </is>
      </c>
      <c r="E4851" t="inlineStr">
        <is>
          <t>2023-24</t>
        </is>
      </c>
      <c r="F4851" t="inlineStr">
        <is>
          <t>Tournesol</t>
        </is>
      </c>
      <c r="G4851" t="inlineStr"/>
      <c r="H4851" t="inlineStr">
        <is>
          <t>Rendement de production de coques (+ eau) = 1,7 % (Rapport méthodo Ademe calcul ACV - Terres Univia)</t>
        </is>
      </c>
      <c r="I4851" t="inlineStr">
        <is>
          <t>Rapport méthodo Ademe calcul ACV - Terres Univia</t>
        </is>
      </c>
      <c r="J4851" t="inlineStr">
        <is>
          <t>0</t>
        </is>
      </c>
      <c r="K4851" t="inlineStr">
        <is>
          <t>Rendement</t>
        </is>
      </c>
      <c r="L4851" t="inlineStr">
        <is>
          <t>Rendement de production de coques (+ eau)</t>
        </is>
      </c>
      <c r="M4851" t="inlineStr">
        <is>
          <t>Rend. trituration-TERRES UNIVIA</t>
        </is>
      </c>
      <c r="N4851" t="inlineStr"/>
      <c r="O4851" t="n">
        <v>25.4</v>
      </c>
      <c r="P4851" t="inlineStr"/>
      <c r="Q4851" t="inlineStr"/>
    </row>
    <row r="4852" ht="15" customHeight="1" s="1003">
      <c r="A4852" s="1019" t="inlineStr">
        <is>
          <t>Moulin</t>
        </is>
      </c>
      <c r="B4852" t="inlineStr">
        <is>
          <t>Grignons d'olive</t>
        </is>
      </c>
      <c r="C4852" t="inlineStr">
        <is>
          <t>kt</t>
        </is>
      </c>
      <c r="D4852" t="inlineStr">
        <is>
          <t>France</t>
        </is>
      </c>
      <c r="E4852" t="inlineStr">
        <is>
          <t>2023-24</t>
        </is>
      </c>
      <c r="F4852" t="inlineStr">
        <is>
          <t>Tournesol</t>
        </is>
      </c>
      <c r="G4852" t="inlineStr"/>
      <c r="H4852" t="inlineStr"/>
      <c r="I4852" t="inlineStr"/>
      <c r="J4852" t="inlineStr"/>
      <c r="K4852" t="inlineStr"/>
      <c r="L4852" t="inlineStr">
        <is>
          <t>Production de grignons d'olive</t>
        </is>
      </c>
      <c r="M4852" t="inlineStr"/>
      <c r="N4852" t="inlineStr"/>
      <c r="O4852" t="n">
        <v>-0</v>
      </c>
      <c r="P4852" t="n">
        <v>0</v>
      </c>
      <c r="Q4852" t="n">
        <v>500000000</v>
      </c>
    </row>
    <row r="4853" ht="15" customHeight="1" s="1003">
      <c r="A4853" s="1019" t="inlineStr">
        <is>
          <t>Moulin</t>
        </is>
      </c>
      <c r="B4853" t="inlineStr">
        <is>
          <t>Huile d'olive</t>
        </is>
      </c>
      <c r="C4853" t="inlineStr">
        <is>
          <t>kt</t>
        </is>
      </c>
      <c r="D4853" t="inlineStr">
        <is>
          <t>France</t>
        </is>
      </c>
      <c r="E4853" t="inlineStr">
        <is>
          <t>2023-24</t>
        </is>
      </c>
      <c r="F4853" t="inlineStr">
        <is>
          <t>Tournesol</t>
        </is>
      </c>
      <c r="G4853" t="inlineStr"/>
      <c r="H4853" t="inlineStr"/>
      <c r="I4853" t="inlineStr"/>
      <c r="J4853" t="inlineStr"/>
      <c r="K4853" t="inlineStr"/>
      <c r="L4853" t="inlineStr"/>
      <c r="M4853" t="inlineStr"/>
      <c r="N4853" t="inlineStr"/>
      <c r="O4853" t="n">
        <v>-0</v>
      </c>
      <c r="P4853" t="n">
        <v>0</v>
      </c>
      <c r="Q4853" t="n">
        <v>500000000</v>
      </c>
    </row>
    <row r="4854" ht="15" customHeight="1" s="1003">
      <c r="A4854" s="1019" t="inlineStr">
        <is>
          <t>Conservation ou préparation d'olives</t>
        </is>
      </c>
      <c r="B4854" t="inlineStr">
        <is>
          <t>Olives de table</t>
        </is>
      </c>
      <c r="C4854" t="inlineStr">
        <is>
          <t>kt</t>
        </is>
      </c>
      <c r="D4854" t="inlineStr">
        <is>
          <t>France</t>
        </is>
      </c>
      <c r="E4854" t="inlineStr">
        <is>
          <t>2023-24</t>
        </is>
      </c>
      <c r="F4854" t="inlineStr">
        <is>
          <t>Tournesol</t>
        </is>
      </c>
      <c r="G4854" t="inlineStr"/>
      <c r="H4854" t="inlineStr"/>
      <c r="I4854" t="inlineStr"/>
      <c r="J4854" t="inlineStr"/>
      <c r="K4854" t="inlineStr"/>
      <c r="L4854" t="inlineStr"/>
      <c r="M4854" t="inlineStr"/>
      <c r="N4854" t="inlineStr"/>
      <c r="O4854" t="n">
        <v>-0</v>
      </c>
      <c r="P4854" t="n">
        <v>0</v>
      </c>
      <c r="Q4854" t="n">
        <v>500000000</v>
      </c>
    </row>
    <row r="4855" ht="15" customHeight="1" s="1003">
      <c r="A4855" s="1019" t="inlineStr">
        <is>
          <t>Fabrication de produits alimentaires</t>
        </is>
      </c>
      <c r="B4855" t="inlineStr">
        <is>
          <t>Produits alimentaires</t>
        </is>
      </c>
      <c r="C4855" t="inlineStr">
        <is>
          <t>kt</t>
        </is>
      </c>
      <c r="D4855" t="inlineStr">
        <is>
          <t>France</t>
        </is>
      </c>
      <c r="E4855" t="inlineStr">
        <is>
          <t>2023-24</t>
        </is>
      </c>
      <c r="F4855" t="inlineStr">
        <is>
          <t>Tournesol</t>
        </is>
      </c>
      <c r="G4855" t="inlineStr"/>
      <c r="H4855" t="inlineStr"/>
      <c r="I4855" t="inlineStr"/>
      <c r="J4855" t="inlineStr"/>
      <c r="K4855" t="inlineStr"/>
      <c r="L4855" t="inlineStr"/>
      <c r="M4855" t="inlineStr"/>
      <c r="N4855" t="inlineStr"/>
      <c r="O4855" t="n">
        <v>0</v>
      </c>
      <c r="P4855" t="inlineStr"/>
      <c r="Q4855" t="inlineStr"/>
    </row>
    <row r="4856" ht="15" customHeight="1" s="1003">
      <c r="A4856" s="1019" t="inlineStr">
        <is>
          <t>Amidonnerie</t>
        </is>
      </c>
      <c r="B4856" t="inlineStr">
        <is>
          <t>Fibres, lipides et sons</t>
        </is>
      </c>
      <c r="C4856" t="inlineStr">
        <is>
          <t>kt</t>
        </is>
      </c>
      <c r="D4856" t="inlineStr">
        <is>
          <t>France</t>
        </is>
      </c>
      <c r="E4856" t="inlineStr">
        <is>
          <t>2023-24</t>
        </is>
      </c>
      <c r="F4856" t="inlineStr">
        <is>
          <t>Tournesol</t>
        </is>
      </c>
      <c r="G4856" t="inlineStr"/>
      <c r="H4856" t="inlineStr"/>
      <c r="I4856" t="inlineStr"/>
      <c r="J4856" t="inlineStr"/>
      <c r="K4856" t="inlineStr"/>
      <c r="L4856" t="inlineStr"/>
      <c r="M4856" t="inlineStr"/>
      <c r="N4856" t="inlineStr"/>
      <c r="O4856" t="n">
        <v>-0</v>
      </c>
      <c r="P4856" t="n">
        <v>0</v>
      </c>
      <c r="Q4856" t="n">
        <v>-0</v>
      </c>
    </row>
    <row r="4857" ht="15" customHeight="1" s="1003">
      <c r="A4857" s="1019" t="inlineStr">
        <is>
          <t>Amidonnerie</t>
        </is>
      </c>
      <c r="B4857" t="inlineStr">
        <is>
          <t>Amidon</t>
        </is>
      </c>
      <c r="C4857" t="inlineStr">
        <is>
          <t>kt</t>
        </is>
      </c>
      <c r="D4857" t="inlineStr">
        <is>
          <t>France</t>
        </is>
      </c>
      <c r="E4857" t="inlineStr">
        <is>
          <t>2023-24</t>
        </is>
      </c>
      <c r="F4857" t="inlineStr">
        <is>
          <t>Tournesol</t>
        </is>
      </c>
      <c r="G4857" t="inlineStr"/>
      <c r="H4857" t="inlineStr"/>
      <c r="I4857" t="inlineStr"/>
      <c r="J4857" t="inlineStr"/>
      <c r="K4857" t="inlineStr"/>
      <c r="L4857" t="inlineStr"/>
      <c r="M4857" t="inlineStr"/>
      <c r="N4857" t="inlineStr"/>
      <c r="O4857" t="n">
        <v>-0</v>
      </c>
      <c r="P4857" t="n">
        <v>0</v>
      </c>
      <c r="Q4857" t="n">
        <v>-0</v>
      </c>
    </row>
    <row r="4858" ht="15" customHeight="1" s="1003">
      <c r="A4858" s="1019" t="inlineStr">
        <is>
          <t>Amidonnerie</t>
        </is>
      </c>
      <c r="B4858" t="inlineStr">
        <is>
          <t>Protéine</t>
        </is>
      </c>
      <c r="C4858" t="inlineStr">
        <is>
          <t>kt</t>
        </is>
      </c>
      <c r="D4858" t="inlineStr">
        <is>
          <t>France</t>
        </is>
      </c>
      <c r="E4858" t="inlineStr">
        <is>
          <t>2023-24</t>
        </is>
      </c>
      <c r="F4858" t="inlineStr">
        <is>
          <t>Tournesol</t>
        </is>
      </c>
      <c r="G4858" t="inlineStr"/>
      <c r="H4858" t="inlineStr"/>
      <c r="I4858" t="inlineStr"/>
      <c r="J4858" t="inlineStr"/>
      <c r="K4858" t="inlineStr"/>
      <c r="L4858" t="inlineStr"/>
      <c r="M4858" t="inlineStr"/>
      <c r="N4858" t="inlineStr"/>
      <c r="O4858" t="n">
        <v>-0</v>
      </c>
      <c r="P4858" t="n">
        <v>0</v>
      </c>
      <c r="Q4858" t="n">
        <v>-0</v>
      </c>
    </row>
    <row r="4859" ht="15" customHeight="1" s="1003">
      <c r="A4859" s="1019" t="inlineStr">
        <is>
          <t>Meunerie</t>
        </is>
      </c>
      <c r="B4859" t="inlineStr">
        <is>
          <t>Sons</t>
        </is>
      </c>
      <c r="C4859" t="inlineStr">
        <is>
          <t>kt</t>
        </is>
      </c>
      <c r="D4859" t="inlineStr">
        <is>
          <t>France</t>
        </is>
      </c>
      <c r="E4859" t="inlineStr">
        <is>
          <t>2023-24</t>
        </is>
      </c>
      <c r="F4859" t="inlineStr">
        <is>
          <t>Tournesol</t>
        </is>
      </c>
      <c r="G4859" t="inlineStr"/>
      <c r="H4859" t="inlineStr"/>
      <c r="I4859" t="inlineStr"/>
      <c r="J4859" t="inlineStr"/>
      <c r="K4859" t="inlineStr"/>
      <c r="L4859" t="inlineStr"/>
      <c r="M4859" t="inlineStr"/>
      <c r="N4859" t="inlineStr"/>
      <c r="O4859" t="n">
        <v>-0</v>
      </c>
      <c r="P4859" t="n">
        <v>0</v>
      </c>
      <c r="Q4859" t="n">
        <v>-0</v>
      </c>
    </row>
    <row r="4860" ht="15" customHeight="1" s="1003">
      <c r="A4860" s="1019" t="inlineStr">
        <is>
          <t>Meunerie</t>
        </is>
      </c>
      <c r="B4860" t="inlineStr">
        <is>
          <t>Farine</t>
        </is>
      </c>
      <c r="C4860" t="inlineStr">
        <is>
          <t>kt</t>
        </is>
      </c>
      <c r="D4860" t="inlineStr">
        <is>
          <t>France</t>
        </is>
      </c>
      <c r="E4860" t="inlineStr">
        <is>
          <t>2023-24</t>
        </is>
      </c>
      <c r="F4860" t="inlineStr">
        <is>
          <t>Tournesol</t>
        </is>
      </c>
      <c r="G4860" t="inlineStr"/>
      <c r="H4860" t="inlineStr"/>
      <c r="I4860" t="inlineStr"/>
      <c r="J4860" t="inlineStr"/>
      <c r="K4860" t="inlineStr"/>
      <c r="L4860" t="inlineStr"/>
      <c r="M4860" t="inlineStr"/>
      <c r="N4860" t="inlineStr"/>
      <c r="O4860" t="n">
        <v>-0</v>
      </c>
      <c r="P4860" t="n">
        <v>0</v>
      </c>
      <c r="Q4860" t="n">
        <v>-0</v>
      </c>
    </row>
    <row r="4861" ht="15" customHeight="1" s="1003">
      <c r="A4861" s="1019" t="inlineStr">
        <is>
          <t>Fabrication d'ingrédients</t>
        </is>
      </c>
      <c r="B4861" t="inlineStr">
        <is>
          <t>Amidon, fibres, lipides et sons</t>
        </is>
      </c>
      <c r="C4861" t="inlineStr">
        <is>
          <t>kt</t>
        </is>
      </c>
      <c r="D4861" t="inlineStr">
        <is>
          <t>France</t>
        </is>
      </c>
      <c r="E4861" t="inlineStr">
        <is>
          <t>2023-24</t>
        </is>
      </c>
      <c r="F4861" t="inlineStr">
        <is>
          <t>Tournesol</t>
        </is>
      </c>
      <c r="G4861" t="inlineStr"/>
      <c r="H4861" t="inlineStr"/>
      <c r="I4861" t="inlineStr"/>
      <c r="J4861" t="inlineStr"/>
      <c r="K4861" t="inlineStr"/>
      <c r="L4861" t="inlineStr"/>
      <c r="M4861" t="inlineStr"/>
      <c r="N4861" t="inlineStr"/>
      <c r="O4861" t="n">
        <v>-0</v>
      </c>
      <c r="P4861" t="n">
        <v>0</v>
      </c>
      <c r="Q4861" t="n">
        <v>-0</v>
      </c>
    </row>
    <row r="4862" ht="15" customHeight="1" s="1003">
      <c r="A4862" s="1019" t="inlineStr">
        <is>
          <t>Fabrication d'ingrédients</t>
        </is>
      </c>
      <c r="B4862" t="inlineStr">
        <is>
          <t>MPV</t>
        </is>
      </c>
      <c r="C4862" t="inlineStr">
        <is>
          <t>kt</t>
        </is>
      </c>
      <c r="D4862" t="inlineStr">
        <is>
          <t>France</t>
        </is>
      </c>
      <c r="E4862" t="inlineStr">
        <is>
          <t>2023-24</t>
        </is>
      </c>
      <c r="F4862" t="inlineStr">
        <is>
          <t>Tournesol</t>
        </is>
      </c>
      <c r="G4862" t="inlineStr"/>
      <c r="H4862" t="inlineStr"/>
      <c r="I4862" t="inlineStr"/>
      <c r="J4862" t="inlineStr"/>
      <c r="K4862" t="inlineStr"/>
      <c r="L4862" t="inlineStr"/>
      <c r="M4862" t="inlineStr"/>
      <c r="N4862" t="inlineStr"/>
      <c r="O4862" t="n">
        <v>-0</v>
      </c>
      <c r="P4862" t="n">
        <v>0</v>
      </c>
      <c r="Q4862" t="n">
        <v>-0</v>
      </c>
    </row>
    <row r="4863" ht="15" customHeight="1" s="1003">
      <c r="A4863" s="1019" t="inlineStr">
        <is>
          <t>Ecart statistique</t>
        </is>
      </c>
      <c r="B4863" t="inlineStr">
        <is>
          <t>Graines collectées</t>
        </is>
      </c>
      <c r="C4863" t="inlineStr">
        <is>
          <t>kt</t>
        </is>
      </c>
      <c r="D4863" t="inlineStr">
        <is>
          <t>France</t>
        </is>
      </c>
      <c r="E4863" t="inlineStr">
        <is>
          <t>2023-24</t>
        </is>
      </c>
      <c r="F4863" t="inlineStr">
        <is>
          <t>Tournesol</t>
        </is>
      </c>
      <c r="G4863" t="inlineStr"/>
      <c r="H4863" t="inlineStr"/>
      <c r="I4863" t="inlineStr"/>
      <c r="J4863" t="inlineStr"/>
      <c r="K4863" t="inlineStr"/>
      <c r="L4863" t="inlineStr"/>
      <c r="M4863" t="inlineStr"/>
      <c r="N4863" t="inlineStr"/>
      <c r="O4863" t="n">
        <v>-0</v>
      </c>
      <c r="P4863" t="inlineStr"/>
      <c r="Q4863" t="inlineStr"/>
    </row>
    <row r="4864" ht="15" customHeight="1" s="1003">
      <c r="A4864" s="1019" t="inlineStr">
        <is>
          <t>Ecart statistique</t>
        </is>
      </c>
      <c r="B4864" t="inlineStr">
        <is>
          <t>Olives</t>
        </is>
      </c>
      <c r="C4864" t="inlineStr">
        <is>
          <t>kt</t>
        </is>
      </c>
      <c r="D4864" t="inlineStr">
        <is>
          <t>France</t>
        </is>
      </c>
      <c r="E4864" t="inlineStr">
        <is>
          <t>2023-24</t>
        </is>
      </c>
      <c r="F4864" t="inlineStr">
        <is>
          <t>Tournesol</t>
        </is>
      </c>
      <c r="G4864" t="inlineStr"/>
      <c r="H4864" t="inlineStr"/>
      <c r="I4864" t="inlineStr"/>
      <c r="J4864" t="inlineStr"/>
      <c r="K4864" t="inlineStr"/>
      <c r="L4864" t="inlineStr"/>
      <c r="M4864" t="inlineStr"/>
      <c r="N4864" t="inlineStr"/>
      <c r="O4864" t="n">
        <v>-0</v>
      </c>
      <c r="P4864" t="n">
        <v>0</v>
      </c>
      <c r="Q4864" t="n">
        <v>500000000</v>
      </c>
    </row>
    <row r="4865" ht="15" customHeight="1" s="1003">
      <c r="A4865" s="1019" t="inlineStr">
        <is>
          <t>Ecart statistique</t>
        </is>
      </c>
      <c r="B4865" t="inlineStr">
        <is>
          <t>Fabrication de produits alimentaires</t>
        </is>
      </c>
      <c r="C4865" t="inlineStr">
        <is>
          <t>kt</t>
        </is>
      </c>
      <c r="D4865" t="inlineStr">
        <is>
          <t>France</t>
        </is>
      </c>
      <c r="E4865" t="inlineStr">
        <is>
          <t>2023-24</t>
        </is>
      </c>
      <c r="F4865" t="inlineStr">
        <is>
          <t>Tournesol</t>
        </is>
      </c>
      <c r="G4865" t="inlineStr"/>
      <c r="H4865" t="inlineStr"/>
      <c r="I4865" t="inlineStr"/>
      <c r="J4865" t="inlineStr"/>
      <c r="K4865" t="inlineStr"/>
      <c r="L4865" t="inlineStr"/>
      <c r="M4865" t="inlineStr"/>
      <c r="N4865" t="inlineStr"/>
      <c r="O4865" t="n">
        <v>-0</v>
      </c>
      <c r="P4865" t="inlineStr"/>
      <c r="Q4865" t="inlineStr"/>
    </row>
    <row r="4866" ht="15" customHeight="1" s="1003">
      <c r="A4866" s="1019" t="inlineStr">
        <is>
          <t>Ecart statistique</t>
        </is>
      </c>
      <c r="B4866" t="inlineStr">
        <is>
          <t>Olives de table</t>
        </is>
      </c>
      <c r="C4866" t="inlineStr">
        <is>
          <t>kt</t>
        </is>
      </c>
      <c r="D4866" t="inlineStr">
        <is>
          <t>France</t>
        </is>
      </c>
      <c r="E4866" t="inlineStr">
        <is>
          <t>2023-24</t>
        </is>
      </c>
      <c r="F4866" t="inlineStr">
        <is>
          <t>Tournesol</t>
        </is>
      </c>
      <c r="G4866" t="inlineStr"/>
      <c r="H4866" t="inlineStr"/>
      <c r="I4866" t="inlineStr"/>
      <c r="J4866" t="inlineStr"/>
      <c r="K4866" t="inlineStr"/>
      <c r="L4866" t="inlineStr"/>
      <c r="M4866" t="inlineStr"/>
      <c r="N4866" t="inlineStr"/>
      <c r="O4866" t="n">
        <v>-0</v>
      </c>
      <c r="P4866" t="n">
        <v>0</v>
      </c>
      <c r="Q4866" t="n">
        <v>500000000</v>
      </c>
    </row>
    <row r="4867" ht="15" customHeight="1" s="1003">
      <c r="A4867" s="1019" t="inlineStr">
        <is>
          <t>Import</t>
        </is>
      </c>
      <c r="B4867" t="inlineStr">
        <is>
          <t>Huile</t>
        </is>
      </c>
      <c r="C4867" t="inlineStr">
        <is>
          <t>kt</t>
        </is>
      </c>
      <c r="D4867" t="inlineStr">
        <is>
          <t>France</t>
        </is>
      </c>
      <c r="E4867" t="inlineStr">
        <is>
          <t>2023-24</t>
        </is>
      </c>
      <c r="F4867" t="inlineStr">
        <is>
          <t>Tournesol</t>
        </is>
      </c>
      <c r="G4867" t="inlineStr"/>
      <c r="H4867" t="inlineStr">
        <is>
          <t>Importation d'huile = 408 kt (Douanes françaises - Eurostat)</t>
        </is>
      </c>
      <c r="I4867" t="inlineStr">
        <is>
          <t>Douanes françaises - Eurostat</t>
        </is>
      </c>
      <c r="J4867" t="inlineStr"/>
      <c r="K4867" t="inlineStr">
        <is>
          <t>Volume</t>
        </is>
      </c>
      <c r="L4867" t="inlineStr">
        <is>
          <t>Importation d'huile</t>
        </is>
      </c>
      <c r="M4867" t="inlineStr">
        <is>
          <t>Echanges annuels - EUROSTAT</t>
        </is>
      </c>
      <c r="N4867" t="inlineStr"/>
      <c r="O4867" t="n">
        <v>408</v>
      </c>
      <c r="P4867" t="inlineStr"/>
      <c r="Q4867" t="inlineStr"/>
    </row>
    <row r="4868" ht="15" customHeight="1" s="1003">
      <c r="A4868" s="1019" t="inlineStr">
        <is>
          <t>Import</t>
        </is>
      </c>
      <c r="B4868" t="inlineStr">
        <is>
          <t>Tourteaux</t>
        </is>
      </c>
      <c r="C4868" t="inlineStr">
        <is>
          <t>kt</t>
        </is>
      </c>
      <c r="D4868" t="inlineStr">
        <is>
          <t>France</t>
        </is>
      </c>
      <c r="E4868" t="inlineStr">
        <is>
          <t>2023-24</t>
        </is>
      </c>
      <c r="F4868" t="inlineStr">
        <is>
          <t>Tournesol</t>
        </is>
      </c>
      <c r="G4868" t="inlineStr"/>
      <c r="H4868" t="inlineStr">
        <is>
          <t>Importation de tourteaux = 870 kt (Douanes françaises - Eurostat)</t>
        </is>
      </c>
      <c r="I4868" t="inlineStr">
        <is>
          <t>Douanes françaises - Eurostat</t>
        </is>
      </c>
      <c r="J4868" t="inlineStr"/>
      <c r="K4868" t="inlineStr">
        <is>
          <t>Volume</t>
        </is>
      </c>
      <c r="L4868" t="inlineStr">
        <is>
          <t>Importation de tourteaux</t>
        </is>
      </c>
      <c r="M4868" t="inlineStr">
        <is>
          <t>Echanges annuels - EUROSTAT</t>
        </is>
      </c>
      <c r="N4868" t="inlineStr"/>
      <c r="O4868" t="n">
        <v>870</v>
      </c>
      <c r="P4868" t="inlineStr"/>
      <c r="Q4868" t="inlineStr"/>
    </row>
    <row r="4869" ht="15" customHeight="1" s="1003">
      <c r="A4869" s="1019" t="inlineStr">
        <is>
          <t>Import</t>
        </is>
      </c>
      <c r="B4869" t="inlineStr">
        <is>
          <t>Olives</t>
        </is>
      </c>
      <c r="C4869" t="inlineStr">
        <is>
          <t>kt</t>
        </is>
      </c>
      <c r="D4869" t="inlineStr">
        <is>
          <t>France</t>
        </is>
      </c>
      <c r="E4869" t="inlineStr">
        <is>
          <t>2023-24</t>
        </is>
      </c>
      <c r="F4869" t="inlineStr">
        <is>
          <t>Tournesol</t>
        </is>
      </c>
      <c r="G4869" t="inlineStr"/>
      <c r="H4869" t="inlineStr"/>
      <c r="I4869" t="inlineStr"/>
      <c r="J4869" t="inlineStr"/>
      <c r="K4869" t="inlineStr"/>
      <c r="L4869" t="inlineStr"/>
      <c r="M4869" t="inlineStr"/>
      <c r="N4869" t="inlineStr"/>
      <c r="O4869" t="n">
        <v>-0</v>
      </c>
      <c r="P4869" t="n">
        <v>0</v>
      </c>
      <c r="Q4869" t="n">
        <v>500000000</v>
      </c>
    </row>
    <row r="4870" ht="15" customHeight="1" s="1003">
      <c r="A4870" s="1019" t="inlineStr">
        <is>
          <t>Import</t>
        </is>
      </c>
      <c r="B4870" t="inlineStr">
        <is>
          <t>Huile d'olive</t>
        </is>
      </c>
      <c r="C4870" t="inlineStr">
        <is>
          <t>kt</t>
        </is>
      </c>
      <c r="D4870" t="inlineStr">
        <is>
          <t>France</t>
        </is>
      </c>
      <c r="E4870" t="inlineStr">
        <is>
          <t>2023-24</t>
        </is>
      </c>
      <c r="F4870" t="inlineStr">
        <is>
          <t>Tournesol</t>
        </is>
      </c>
      <c r="G4870" t="inlineStr"/>
      <c r="H4870" t="inlineStr"/>
      <c r="I4870" t="inlineStr"/>
      <c r="J4870" t="inlineStr"/>
      <c r="K4870" t="inlineStr"/>
      <c r="L4870" t="inlineStr"/>
      <c r="M4870" t="inlineStr"/>
      <c r="N4870" t="inlineStr"/>
      <c r="O4870" t="n">
        <v>-0</v>
      </c>
      <c r="P4870" t="n">
        <v>0</v>
      </c>
      <c r="Q4870" t="n">
        <v>500000000</v>
      </c>
    </row>
    <row r="4871" ht="15" customHeight="1" s="1003">
      <c r="A4871" s="1019" t="inlineStr">
        <is>
          <t>Import</t>
        </is>
      </c>
      <c r="B4871" t="inlineStr">
        <is>
          <t>Grignons d'olive</t>
        </is>
      </c>
      <c r="C4871" t="inlineStr">
        <is>
          <t>kt</t>
        </is>
      </c>
      <c r="D4871" t="inlineStr">
        <is>
          <t>France</t>
        </is>
      </c>
      <c r="E4871" t="inlineStr">
        <is>
          <t>2023-24</t>
        </is>
      </c>
      <c r="F4871" t="inlineStr">
        <is>
          <t>Tournesol</t>
        </is>
      </c>
      <c r="G4871" t="inlineStr"/>
      <c r="H4871" t="inlineStr"/>
      <c r="I4871" t="inlineStr"/>
      <c r="J4871" t="inlineStr"/>
      <c r="K4871" t="inlineStr"/>
      <c r="L4871" t="inlineStr"/>
      <c r="M4871" t="inlineStr"/>
      <c r="N4871" t="inlineStr"/>
      <c r="O4871" t="n">
        <v>-0</v>
      </c>
      <c r="P4871" t="n">
        <v>0</v>
      </c>
      <c r="Q4871" t="n">
        <v>500000000</v>
      </c>
    </row>
    <row r="4872" ht="15" customHeight="1" s="1003">
      <c r="A4872" s="1019" t="inlineStr">
        <is>
          <t>Import</t>
        </is>
      </c>
      <c r="B4872" t="inlineStr">
        <is>
          <t>Olives de table</t>
        </is>
      </c>
      <c r="C4872" t="inlineStr">
        <is>
          <t>kt</t>
        </is>
      </c>
      <c r="D4872" t="inlineStr">
        <is>
          <t>France</t>
        </is>
      </c>
      <c r="E4872" t="inlineStr">
        <is>
          <t>2023-24</t>
        </is>
      </c>
      <c r="F4872" t="inlineStr">
        <is>
          <t>Tournesol</t>
        </is>
      </c>
      <c r="G4872" t="inlineStr"/>
      <c r="H4872" t="inlineStr"/>
      <c r="I4872" t="inlineStr"/>
      <c r="J4872" t="inlineStr"/>
      <c r="K4872" t="inlineStr"/>
      <c r="L4872" t="inlineStr"/>
      <c r="M4872" t="inlineStr"/>
      <c r="N4872" t="inlineStr"/>
      <c r="O4872" t="n">
        <v>-0</v>
      </c>
      <c r="P4872" t="n">
        <v>0</v>
      </c>
      <c r="Q4872" t="n">
        <v>500000000</v>
      </c>
    </row>
    <row r="4873" ht="15" customHeight="1" s="1003">
      <c r="A4873" s="1019" t="inlineStr">
        <is>
          <t>Import</t>
        </is>
      </c>
      <c r="B4873" t="inlineStr">
        <is>
          <t>Graines collectées</t>
        </is>
      </c>
      <c r="C4873" t="inlineStr">
        <is>
          <t>kt</t>
        </is>
      </c>
      <c r="D4873" t="inlineStr">
        <is>
          <t>France</t>
        </is>
      </c>
      <c r="E4873" t="inlineStr">
        <is>
          <t>2023-24</t>
        </is>
      </c>
      <c r="F4873" t="inlineStr">
        <is>
          <t>Tournesol</t>
        </is>
      </c>
      <c r="G4873" t="inlineStr"/>
      <c r="H4873" t="inlineStr">
        <is>
          <t>Importation de graines = 191 kt (Douanes françaises - Eurostat)</t>
        </is>
      </c>
      <c r="I4873" t="inlineStr">
        <is>
          <t>Douanes françaises - Eurostat</t>
        </is>
      </c>
      <c r="J4873" t="inlineStr"/>
      <c r="K4873" t="inlineStr">
        <is>
          <t>Volume</t>
        </is>
      </c>
      <c r="L4873" t="inlineStr">
        <is>
          <t>Importation de graines</t>
        </is>
      </c>
      <c r="M4873" t="inlineStr">
        <is>
          <t>Echanges mensuels - EUROSTAT</t>
        </is>
      </c>
      <c r="N4873" t="inlineStr"/>
      <c r="O4873" t="n">
        <v>191</v>
      </c>
      <c r="P4873" t="inlineStr"/>
      <c r="Q4873" t="inlineStr"/>
    </row>
    <row r="4874" ht="15" customHeight="1" s="1003">
      <c r="A4874" s="1019" t="inlineStr">
        <is>
          <t>Graines récoltées</t>
        </is>
      </c>
      <c r="B4874" t="inlineStr">
        <is>
          <t>Ferme</t>
        </is>
      </c>
      <c r="C4874" t="inlineStr">
        <is>
          <t>kt</t>
        </is>
      </c>
      <c r="D4874" t="inlineStr">
        <is>
          <t>France</t>
        </is>
      </c>
      <c r="E4874" t="inlineStr">
        <is>
          <t>2023-24</t>
        </is>
      </c>
      <c r="F4874" t="inlineStr">
        <is>
          <t>Soja</t>
        </is>
      </c>
      <c r="G4874" t="inlineStr"/>
      <c r="H4874" t="inlineStr"/>
      <c r="I4874" t="inlineStr"/>
      <c r="J4874" t="inlineStr"/>
      <c r="K4874" t="inlineStr"/>
      <c r="L4874" t="inlineStr"/>
      <c r="M4874" t="inlineStr"/>
      <c r="N4874" t="inlineStr"/>
      <c r="O4874" t="n">
        <v>67.90000000000001</v>
      </c>
      <c r="P4874" t="inlineStr"/>
      <c r="Q4874" t="inlineStr"/>
    </row>
    <row r="4875" ht="15" customHeight="1" s="1003">
      <c r="A4875" s="1019" t="inlineStr">
        <is>
          <t>Graines récoltées</t>
        </is>
      </c>
      <c r="B4875" t="inlineStr">
        <is>
          <t>OS</t>
        </is>
      </c>
      <c r="C4875" t="inlineStr">
        <is>
          <t>kt</t>
        </is>
      </c>
      <c r="D4875" t="inlineStr">
        <is>
          <t>France</t>
        </is>
      </c>
      <c r="E4875" t="inlineStr">
        <is>
          <t>2023-24</t>
        </is>
      </c>
      <c r="F4875" t="inlineStr">
        <is>
          <t>Soja</t>
        </is>
      </c>
      <c r="G4875" t="inlineStr">
        <is>
          <t>Collecte = 320 kt (Bilans par campagne - FranceAgriMer)</t>
        </is>
      </c>
      <c r="H4875" t="inlineStr"/>
      <c r="I4875" t="inlineStr">
        <is>
          <t>Bilans par campagne - FranceAgriMer</t>
        </is>
      </c>
      <c r="J4875" t="inlineStr"/>
      <c r="K4875" t="inlineStr">
        <is>
          <t>Volume</t>
        </is>
      </c>
      <c r="L4875" t="inlineStr">
        <is>
          <t>Collecte</t>
        </is>
      </c>
      <c r="M4875" t="inlineStr">
        <is>
          <t>Bilans Soja - FAM</t>
        </is>
      </c>
      <c r="N4875" t="inlineStr"/>
      <c r="O4875" t="n">
        <v>320</v>
      </c>
      <c r="P4875" t="inlineStr"/>
      <c r="Q4875" t="inlineStr"/>
    </row>
    <row r="4876" ht="15" customHeight="1" s="1003">
      <c r="A4876" s="1019" t="inlineStr">
        <is>
          <t>Olives</t>
        </is>
      </c>
      <c r="B4876" t="inlineStr">
        <is>
          <t>Export</t>
        </is>
      </c>
      <c r="C4876" t="inlineStr">
        <is>
          <t>kt</t>
        </is>
      </c>
      <c r="D4876" t="inlineStr">
        <is>
          <t>France</t>
        </is>
      </c>
      <c r="E4876" t="inlineStr">
        <is>
          <t>2023-24</t>
        </is>
      </c>
      <c r="F4876" t="inlineStr">
        <is>
          <t>Soja</t>
        </is>
      </c>
      <c r="G4876" t="inlineStr"/>
      <c r="H4876" t="inlineStr"/>
      <c r="I4876" t="inlineStr"/>
      <c r="J4876" t="inlineStr"/>
      <c r="K4876" t="inlineStr"/>
      <c r="L4876" t="inlineStr"/>
      <c r="M4876" t="inlineStr"/>
      <c r="N4876" t="inlineStr"/>
      <c r="O4876" t="n">
        <v>-0</v>
      </c>
      <c r="P4876" t="n">
        <v>0</v>
      </c>
      <c r="Q4876" t="n">
        <v>500000000</v>
      </c>
    </row>
    <row r="4877" ht="15" customHeight="1" s="1003">
      <c r="A4877" s="1019" t="inlineStr">
        <is>
          <t>Olives</t>
        </is>
      </c>
      <c r="B4877" t="inlineStr">
        <is>
          <t>Moulin</t>
        </is>
      </c>
      <c r="C4877" t="inlineStr">
        <is>
          <t>kt</t>
        </is>
      </c>
      <c r="D4877" t="inlineStr">
        <is>
          <t>France</t>
        </is>
      </c>
      <c r="E4877" t="inlineStr">
        <is>
          <t>2023-24</t>
        </is>
      </c>
      <c r="F4877" t="inlineStr">
        <is>
          <t>Soja</t>
        </is>
      </c>
      <c r="G4877" t="inlineStr"/>
      <c r="H4877" t="inlineStr"/>
      <c r="I4877" t="inlineStr"/>
      <c r="J4877" t="inlineStr"/>
      <c r="K4877" t="inlineStr"/>
      <c r="L4877" t="inlineStr"/>
      <c r="M4877" t="inlineStr"/>
      <c r="N4877" t="inlineStr"/>
      <c r="O4877" t="n">
        <v>-0</v>
      </c>
      <c r="P4877" t="n">
        <v>0</v>
      </c>
      <c r="Q4877" t="n">
        <v>500000000</v>
      </c>
    </row>
    <row r="4878" ht="15" customHeight="1" s="1003">
      <c r="A4878" s="1019" t="inlineStr">
        <is>
          <t>Olives</t>
        </is>
      </c>
      <c r="B4878" t="inlineStr">
        <is>
          <t>Conservation ou préparation d'olives</t>
        </is>
      </c>
      <c r="C4878" t="inlineStr">
        <is>
          <t>kt</t>
        </is>
      </c>
      <c r="D4878" t="inlineStr">
        <is>
          <t>France</t>
        </is>
      </c>
      <c r="E4878" t="inlineStr">
        <is>
          <t>2023-24</t>
        </is>
      </c>
      <c r="F4878" t="inlineStr">
        <is>
          <t>Soja</t>
        </is>
      </c>
      <c r="G4878" t="inlineStr"/>
      <c r="H4878" t="inlineStr"/>
      <c r="I4878" t="inlineStr"/>
      <c r="J4878" t="inlineStr"/>
      <c r="K4878" t="inlineStr"/>
      <c r="L4878" t="inlineStr"/>
      <c r="M4878" t="inlineStr"/>
      <c r="N4878" t="inlineStr"/>
      <c r="O4878" t="n">
        <v>-0</v>
      </c>
      <c r="P4878" t="n">
        <v>0</v>
      </c>
      <c r="Q4878" t="n">
        <v>500000000</v>
      </c>
    </row>
    <row r="4879" ht="15" customHeight="1" s="1003">
      <c r="A4879" s="1019" t="inlineStr">
        <is>
          <t>Olives</t>
        </is>
      </c>
      <c r="B4879" t="inlineStr">
        <is>
          <t>Ecart statistique</t>
        </is>
      </c>
      <c r="C4879" t="inlineStr">
        <is>
          <t>kt</t>
        </is>
      </c>
      <c r="D4879" t="inlineStr">
        <is>
          <t>France</t>
        </is>
      </c>
      <c r="E4879" t="inlineStr">
        <is>
          <t>2023-24</t>
        </is>
      </c>
      <c r="F4879" t="inlineStr">
        <is>
          <t>Soja</t>
        </is>
      </c>
      <c r="G4879" t="inlineStr"/>
      <c r="H4879" t="inlineStr"/>
      <c r="I4879" t="inlineStr"/>
      <c r="J4879" t="inlineStr"/>
      <c r="K4879" t="inlineStr"/>
      <c r="L4879" t="inlineStr"/>
      <c r="M4879" t="inlineStr"/>
      <c r="N4879" t="inlineStr"/>
      <c r="O4879" t="n">
        <v>-0</v>
      </c>
      <c r="P4879" t="n">
        <v>0</v>
      </c>
      <c r="Q4879" t="n">
        <v>500000000</v>
      </c>
    </row>
    <row r="4880" ht="15" customHeight="1" s="1003">
      <c r="A4880" s="1019" t="inlineStr">
        <is>
          <t>Graines autoconsommées</t>
        </is>
      </c>
      <c r="B4880" t="inlineStr">
        <is>
          <t>Hors FAB</t>
        </is>
      </c>
      <c r="C4880" t="inlineStr">
        <is>
          <t>kt</t>
        </is>
      </c>
      <c r="D4880" t="inlineStr">
        <is>
          <t>France</t>
        </is>
      </c>
      <c r="E4880" t="inlineStr">
        <is>
          <t>2023-24</t>
        </is>
      </c>
      <c r="F4880" t="inlineStr">
        <is>
          <t>Soja</t>
        </is>
      </c>
      <c r="G4880" t="inlineStr"/>
      <c r="H4880" t="inlineStr"/>
      <c r="I4880" t="inlineStr"/>
      <c r="J4880" t="inlineStr">
        <is>
          <t>Le reste des graines autoconsommées est consommé en alimentation animale rente hors FAB</t>
        </is>
      </c>
      <c r="K4880" t="inlineStr"/>
      <c r="L4880" t="inlineStr">
        <is>
          <t>Consommation de graines à la ferme directement</t>
        </is>
      </c>
      <c r="M4880" t="inlineStr"/>
      <c r="N4880" t="inlineStr"/>
      <c r="O4880" t="n">
        <v>54.6</v>
      </c>
      <c r="P4880" t="inlineStr"/>
      <c r="Q4880" t="inlineStr"/>
    </row>
    <row r="4881" ht="15" customHeight="1" s="1003">
      <c r="A4881" s="1019" t="inlineStr">
        <is>
          <t>Graines autoconsommées</t>
        </is>
      </c>
      <c r="B4881" t="inlineStr">
        <is>
          <t>Vente directe et autoconsommation</t>
        </is>
      </c>
      <c r="C4881" t="inlineStr">
        <is>
          <t>kt</t>
        </is>
      </c>
      <c r="D4881" t="inlineStr">
        <is>
          <t>France</t>
        </is>
      </c>
      <c r="E4881" t="inlineStr">
        <is>
          <t>2023-24</t>
        </is>
      </c>
      <c r="F4881" t="inlineStr">
        <is>
          <t>Soja</t>
        </is>
      </c>
      <c r="G4881" t="inlineStr"/>
      <c r="H4881" t="inlineStr"/>
      <c r="I4881" t="inlineStr"/>
      <c r="J4881" t="inlineStr">
        <is>
          <t>Pas de consommation de graines en alimentation humaine</t>
        </is>
      </c>
      <c r="K4881" t="inlineStr"/>
      <c r="L4881" t="inlineStr">
        <is>
          <t>Consommation de graines à la ferme directement</t>
        </is>
      </c>
      <c r="M4881" t="inlineStr"/>
      <c r="N4881" t="inlineStr"/>
      <c r="O4881" t="n">
        <v>0</v>
      </c>
      <c r="P4881" t="inlineStr"/>
      <c r="Q4881" t="inlineStr"/>
    </row>
    <row r="4882" ht="15" customHeight="1" s="1003">
      <c r="A4882" s="1019" t="inlineStr">
        <is>
          <t>Graines autoconsommées</t>
        </is>
      </c>
      <c r="B4882" t="inlineStr">
        <is>
          <t>Alimentation humaine</t>
        </is>
      </c>
      <c r="C4882" t="inlineStr">
        <is>
          <t>kt</t>
        </is>
      </c>
      <c r="D4882" t="inlineStr">
        <is>
          <t>France</t>
        </is>
      </c>
      <c r="E4882" t="inlineStr">
        <is>
          <t>2023-24</t>
        </is>
      </c>
      <c r="F4882" t="inlineStr">
        <is>
          <t>Soja</t>
        </is>
      </c>
      <c r="G4882" t="inlineStr"/>
      <c r="H4882" t="inlineStr"/>
      <c r="I4882" t="inlineStr"/>
      <c r="J4882" t="inlineStr"/>
      <c r="K4882" t="inlineStr"/>
      <c r="L4882" t="inlineStr"/>
      <c r="M4882" t="inlineStr"/>
      <c r="N4882" t="inlineStr"/>
      <c r="O4882" t="n">
        <v>0</v>
      </c>
      <c r="P4882" t="inlineStr"/>
      <c r="Q4882" t="inlineStr"/>
    </row>
    <row r="4883" ht="15" customHeight="1" s="1003">
      <c r="A4883" s="1019" t="inlineStr">
        <is>
          <t>Graines autoconsommées</t>
        </is>
      </c>
      <c r="B4883" t="inlineStr">
        <is>
          <t>Usages alimentaires</t>
        </is>
      </c>
      <c r="C4883" t="inlineStr">
        <is>
          <t>kt</t>
        </is>
      </c>
      <c r="D4883" t="inlineStr">
        <is>
          <t>France</t>
        </is>
      </c>
      <c r="E4883" t="inlineStr">
        <is>
          <t>2023-24</t>
        </is>
      </c>
      <c r="F4883" t="inlineStr">
        <is>
          <t>Soja</t>
        </is>
      </c>
      <c r="G4883" t="inlineStr"/>
      <c r="H4883" t="inlineStr"/>
      <c r="I4883" t="inlineStr"/>
      <c r="J4883" t="inlineStr"/>
      <c r="K4883" t="inlineStr"/>
      <c r="L4883" t="inlineStr"/>
      <c r="M4883" t="inlineStr"/>
      <c r="N4883" t="inlineStr"/>
      <c r="O4883" t="n">
        <v>54.6</v>
      </c>
      <c r="P4883" t="inlineStr"/>
      <c r="Q4883" t="inlineStr"/>
    </row>
    <row r="4884" ht="15" customHeight="1" s="1003">
      <c r="A4884" s="1019" t="inlineStr">
        <is>
          <t>Graines autoconsommées</t>
        </is>
      </c>
      <c r="B4884" t="inlineStr">
        <is>
          <t>Alimentation animale rente</t>
        </is>
      </c>
      <c r="C4884" t="inlineStr">
        <is>
          <t>kt</t>
        </is>
      </c>
      <c r="D4884" t="inlineStr">
        <is>
          <t>France</t>
        </is>
      </c>
      <c r="E4884" t="inlineStr">
        <is>
          <t>2023-24</t>
        </is>
      </c>
      <c r="F4884" t="inlineStr">
        <is>
          <t>Soja</t>
        </is>
      </c>
      <c r="G4884" t="inlineStr"/>
      <c r="H4884" t="inlineStr"/>
      <c r="I4884" t="inlineStr"/>
      <c r="J4884" t="inlineStr"/>
      <c r="K4884" t="inlineStr"/>
      <c r="L4884" t="inlineStr"/>
      <c r="M4884" t="inlineStr"/>
      <c r="N4884" t="inlineStr"/>
      <c r="O4884" t="n">
        <v>54.6</v>
      </c>
      <c r="P4884" t="inlineStr"/>
      <c r="Q4884" t="inlineStr"/>
    </row>
    <row r="4885" ht="15" customHeight="1" s="1003">
      <c r="A4885" s="1019" t="inlineStr">
        <is>
          <t>Graines autoconsommées</t>
        </is>
      </c>
      <c r="B4885" t="inlineStr">
        <is>
          <t>Alimentation animale</t>
        </is>
      </c>
      <c r="C4885" t="inlineStr">
        <is>
          <t>kt</t>
        </is>
      </c>
      <c r="D4885" t="inlineStr">
        <is>
          <t>France</t>
        </is>
      </c>
      <c r="E4885" t="inlineStr">
        <is>
          <t>2023-24</t>
        </is>
      </c>
      <c r="F4885" t="inlineStr">
        <is>
          <t>Soja</t>
        </is>
      </c>
      <c r="G4885" t="inlineStr"/>
      <c r="H4885" t="inlineStr"/>
      <c r="I4885" t="inlineStr"/>
      <c r="J4885" t="inlineStr"/>
      <c r="K4885" t="inlineStr"/>
      <c r="L4885" t="inlineStr"/>
      <c r="M4885" t="inlineStr"/>
      <c r="N4885" t="inlineStr"/>
      <c r="O4885" t="n">
        <v>54.6</v>
      </c>
      <c r="P4885" t="inlineStr"/>
      <c r="Q4885" t="inlineStr"/>
    </row>
    <row r="4886" ht="15" customHeight="1" s="1003">
      <c r="A4886" s="1019" t="inlineStr">
        <is>
          <t>Graines autoconsommées</t>
        </is>
      </c>
      <c r="B4886" t="inlineStr">
        <is>
          <t>Débouchés</t>
        </is>
      </c>
      <c r="C4886" t="inlineStr">
        <is>
          <t>kt</t>
        </is>
      </c>
      <c r="D4886" t="inlineStr">
        <is>
          <t>France</t>
        </is>
      </c>
      <c r="E4886" t="inlineStr">
        <is>
          <t>2023-24</t>
        </is>
      </c>
      <c r="F4886" t="inlineStr">
        <is>
          <t>Soja</t>
        </is>
      </c>
      <c r="G4886" t="inlineStr"/>
      <c r="H4886" t="inlineStr"/>
      <c r="I4886" t="inlineStr"/>
      <c r="J4886" t="inlineStr"/>
      <c r="K4886" t="inlineStr"/>
      <c r="L4886" t="inlineStr"/>
      <c r="M4886" t="inlineStr"/>
      <c r="N4886" t="inlineStr"/>
      <c r="O4886" t="n">
        <v>55.9</v>
      </c>
      <c r="P4886" t="inlineStr"/>
      <c r="Q4886" t="inlineStr"/>
    </row>
    <row r="4887" ht="15" customHeight="1" s="1003">
      <c r="A4887" s="1019" t="inlineStr">
        <is>
          <t>Graines autoconsommées</t>
        </is>
      </c>
      <c r="B4887" t="inlineStr">
        <is>
          <t>FAF</t>
        </is>
      </c>
      <c r="C4887" t="inlineStr">
        <is>
          <t>kt</t>
        </is>
      </c>
      <c r="D4887" t="inlineStr">
        <is>
          <t>France</t>
        </is>
      </c>
      <c r="E4887" t="inlineStr">
        <is>
          <t>2023-24</t>
        </is>
      </c>
      <c r="F4887" t="inlineStr">
        <is>
          <t>Soja</t>
        </is>
      </c>
      <c r="G4887" t="inlineStr"/>
      <c r="H4887" t="inlineStr"/>
      <c r="I4887" t="inlineStr"/>
      <c r="J4887" t="inlineStr"/>
      <c r="K4887" t="inlineStr"/>
      <c r="L4887" t="inlineStr"/>
      <c r="M4887" t="inlineStr"/>
      <c r="N4887" t="inlineStr"/>
      <c r="O4887" t="n">
        <v>27.3</v>
      </c>
      <c r="P4887" t="n">
        <v>0</v>
      </c>
      <c r="Q4887" t="n">
        <v>54.6</v>
      </c>
    </row>
    <row r="4888" ht="15" customHeight="1" s="1003">
      <c r="A4888" s="1019" t="inlineStr">
        <is>
          <t>Graines autoconsommées</t>
        </is>
      </c>
      <c r="B4888" t="inlineStr">
        <is>
          <t>Direct élevage</t>
        </is>
      </c>
      <c r="C4888" t="inlineStr">
        <is>
          <t>kt</t>
        </is>
      </c>
      <c r="D4888" t="inlineStr">
        <is>
          <t>France</t>
        </is>
      </c>
      <c r="E4888" t="inlineStr">
        <is>
          <t>2023-24</t>
        </is>
      </c>
      <c r="F4888" t="inlineStr">
        <is>
          <t>Soja</t>
        </is>
      </c>
      <c r="G4888" t="inlineStr"/>
      <c r="H4888" t="inlineStr"/>
      <c r="I4888" t="inlineStr"/>
      <c r="J4888" t="inlineStr"/>
      <c r="K4888" t="inlineStr"/>
      <c r="L4888" t="inlineStr"/>
      <c r="M4888" t="inlineStr"/>
      <c r="N4888" t="inlineStr"/>
      <c r="O4888" t="n">
        <v>27.3</v>
      </c>
      <c r="P4888" t="n">
        <v>0</v>
      </c>
      <c r="Q4888" t="n">
        <v>54.6</v>
      </c>
    </row>
    <row r="4889" ht="15" customHeight="1" s="1003">
      <c r="A4889" s="1019" t="inlineStr">
        <is>
          <t>Graines autoconsommées</t>
        </is>
      </c>
      <c r="B4889" t="inlineStr">
        <is>
          <t>Elimination/Pertes</t>
        </is>
      </c>
      <c r="C4889" t="inlineStr">
        <is>
          <t>kt</t>
        </is>
      </c>
      <c r="D4889" t="inlineStr">
        <is>
          <t>France</t>
        </is>
      </c>
      <c r="E4889" t="inlineStr">
        <is>
          <t>2023-24</t>
        </is>
      </c>
      <c r="F4889" t="inlineStr">
        <is>
          <t>Soja</t>
        </is>
      </c>
      <c r="G4889" t="inlineStr"/>
      <c r="H4889" t="inlineStr">
        <is>
          <t>Ratio de pertes à la ferme = 2 % (ORIFLAAM - Terres Univia)</t>
        </is>
      </c>
      <c r="I4889" t="inlineStr">
        <is>
          <t>ORIFLAAM - Terres Univia</t>
        </is>
      </c>
      <c r="J4889" t="inlineStr">
        <is>
          <t>0</t>
        </is>
      </c>
      <c r="K4889" t="inlineStr">
        <is>
          <t>Rendement</t>
        </is>
      </c>
      <c r="L4889" t="inlineStr">
        <is>
          <t>Ratio de pertes à la ferme</t>
        </is>
      </c>
      <c r="M4889" t="inlineStr">
        <is>
          <t>Pertes ferme - TERRES UNIVIA</t>
        </is>
      </c>
      <c r="N4889" t="inlineStr"/>
      <c r="O4889" t="n">
        <v>1.36</v>
      </c>
      <c r="P4889" t="inlineStr"/>
      <c r="Q4889" t="inlineStr"/>
    </row>
    <row r="4890" ht="15" customHeight="1" s="1003">
      <c r="A4890" s="1019" t="inlineStr">
        <is>
          <t>Graines autoconsommées</t>
        </is>
      </c>
      <c r="B4890" t="inlineStr">
        <is>
          <t>Autres usages (ou usages indéfinis)</t>
        </is>
      </c>
      <c r="C4890" t="inlineStr">
        <is>
          <t>kt</t>
        </is>
      </c>
      <c r="D4890" t="inlineStr">
        <is>
          <t>France</t>
        </is>
      </c>
      <c r="E4890" t="inlineStr">
        <is>
          <t>2023-24</t>
        </is>
      </c>
      <c r="F4890" t="inlineStr">
        <is>
          <t>Soja</t>
        </is>
      </c>
      <c r="G4890" t="inlineStr"/>
      <c r="H4890" t="inlineStr"/>
      <c r="I4890" t="inlineStr"/>
      <c r="J4890" t="inlineStr"/>
      <c r="K4890" t="inlineStr"/>
      <c r="L4890" t="inlineStr"/>
      <c r="M4890" t="inlineStr"/>
      <c r="N4890" t="inlineStr"/>
      <c r="O4890" t="n">
        <v>1.36</v>
      </c>
      <c r="P4890" t="inlineStr"/>
      <c r="Q4890" t="inlineStr"/>
    </row>
    <row r="4891" ht="15" customHeight="1" s="1003">
      <c r="A4891" s="1019" t="inlineStr">
        <is>
          <t>Graines autoconsommées</t>
        </is>
      </c>
      <c r="B4891" t="inlineStr">
        <is>
          <t>Semences fermières</t>
        </is>
      </c>
      <c r="C4891" t="inlineStr">
        <is>
          <t>kt</t>
        </is>
      </c>
      <c r="D4891" t="inlineStr">
        <is>
          <t>France</t>
        </is>
      </c>
      <c r="E4891" t="inlineStr">
        <is>
          <t>2023-24</t>
        </is>
      </c>
      <c r="F4891" t="inlineStr">
        <is>
          <t>Soja</t>
        </is>
      </c>
      <c r="G4891" t="inlineStr"/>
      <c r="H4891" t="inlineStr">
        <is>
          <t>Part de semences fermières (par rapport aux semences certifiées) = 100 % (Enquête Pratiques culturales en grandes cultures - SSP)</t>
        </is>
      </c>
      <c r="I4891" t="inlineStr">
        <is>
          <t>Enquête Pratiques culturales en grandes cultures - SSP</t>
        </is>
      </c>
      <c r="J4891" t="inlineStr">
        <is>
          <t>0</t>
        </is>
      </c>
      <c r="K4891" t="inlineStr">
        <is>
          <t>Répartition</t>
        </is>
      </c>
      <c r="L4891" t="inlineStr">
        <is>
          <t>Part de semences fermières (par rapport aux semences certifiées)</t>
        </is>
      </c>
      <c r="M4891" t="inlineStr">
        <is>
          <t>Semences fermières - AGRESTE</t>
        </is>
      </c>
      <c r="N4891" t="inlineStr"/>
      <c r="O4891" t="n">
        <v>12</v>
      </c>
      <c r="P4891" t="inlineStr"/>
      <c r="Q4891" t="inlineStr"/>
    </row>
    <row r="4892" ht="15" customHeight="1" s="1003">
      <c r="A4892" s="1019" t="inlineStr">
        <is>
          <t>Graines autoconsommées</t>
        </is>
      </c>
      <c r="B4892" t="inlineStr">
        <is>
          <t>Semences</t>
        </is>
      </c>
      <c r="C4892" t="inlineStr">
        <is>
          <t>kt</t>
        </is>
      </c>
      <c r="D4892" t="inlineStr">
        <is>
          <t>France</t>
        </is>
      </c>
      <c r="E4892" t="inlineStr">
        <is>
          <t>2023-24</t>
        </is>
      </c>
      <c r="F4892" t="inlineStr">
        <is>
          <t>Soja</t>
        </is>
      </c>
      <c r="G4892" t="inlineStr"/>
      <c r="H4892" t="inlineStr"/>
      <c r="I4892" t="inlineStr">
        <is>
          <t>Enquête Pratiques culturales en grandes cultures - SSP</t>
        </is>
      </c>
      <c r="J4892" t="inlineStr"/>
      <c r="K4892" t="inlineStr">
        <is>
          <t>Répartition</t>
        </is>
      </c>
      <c r="L4892" t="inlineStr">
        <is>
          <t>Part de semences fermières (par rapport aux semences certifiées)</t>
        </is>
      </c>
      <c r="M4892" t="inlineStr">
        <is>
          <t>Semences fermières - AGRESTE</t>
        </is>
      </c>
      <c r="N4892" t="inlineStr"/>
      <c r="O4892" t="n">
        <v>12</v>
      </c>
      <c r="P4892" t="inlineStr"/>
      <c r="Q4892" t="inlineStr"/>
    </row>
    <row r="4893" ht="15" customHeight="1" s="1003">
      <c r="A4893" s="1019" t="inlineStr">
        <is>
          <t>Stock initial</t>
        </is>
      </c>
      <c r="B4893" t="inlineStr">
        <is>
          <t>Ferme</t>
        </is>
      </c>
      <c r="C4893" t="inlineStr">
        <is>
          <t>kt</t>
        </is>
      </c>
      <c r="D4893" t="inlineStr">
        <is>
          <t>France</t>
        </is>
      </c>
      <c r="E4893" t="inlineStr">
        <is>
          <t>2023-24</t>
        </is>
      </c>
      <c r="F4893" t="inlineStr">
        <is>
          <t>Soja</t>
        </is>
      </c>
      <c r="G4893" t="inlineStr"/>
      <c r="H4893" t="inlineStr"/>
      <c r="I4893" t="inlineStr"/>
      <c r="J4893" t="inlineStr"/>
      <c r="K4893" t="inlineStr"/>
      <c r="L4893" t="inlineStr"/>
      <c r="M4893" t="inlineStr"/>
      <c r="N4893" t="inlineStr"/>
      <c r="O4893" t="n">
        <v>0</v>
      </c>
      <c r="P4893" t="inlineStr"/>
      <c r="Q4893" t="inlineStr"/>
    </row>
    <row r="4894" ht="15" customHeight="1" s="1003">
      <c r="A4894" s="1019" t="inlineStr">
        <is>
          <t>Stock initial</t>
        </is>
      </c>
      <c r="B4894" t="inlineStr">
        <is>
          <t>OS</t>
        </is>
      </c>
      <c r="C4894" t="inlineStr">
        <is>
          <t>kt</t>
        </is>
      </c>
      <c r="D4894" t="inlineStr">
        <is>
          <t>France</t>
        </is>
      </c>
      <c r="E4894" t="inlineStr">
        <is>
          <t>2023-24</t>
        </is>
      </c>
      <c r="F4894" t="inlineStr">
        <is>
          <t>Soja</t>
        </is>
      </c>
      <c r="G4894" t="inlineStr">
        <is>
          <t>Stock initial collecteurs = 44 kt (Bilans par campagne - FranceAgriMer)</t>
        </is>
      </c>
      <c r="H4894" t="inlineStr"/>
      <c r="I4894" t="inlineStr">
        <is>
          <t>Bilans par campagne - FranceAgriMer</t>
        </is>
      </c>
      <c r="J4894" t="inlineStr"/>
      <c r="K4894" t="inlineStr">
        <is>
          <t>Volume</t>
        </is>
      </c>
      <c r="L4894" t="inlineStr">
        <is>
          <t>Stock initial collecteurs</t>
        </is>
      </c>
      <c r="M4894" t="inlineStr">
        <is>
          <t>Bilans Soja - FAM</t>
        </is>
      </c>
      <c r="N4894" t="inlineStr"/>
      <c r="O4894" t="n">
        <v>103</v>
      </c>
      <c r="P4894" t="inlineStr"/>
      <c r="Q4894" t="inlineStr"/>
    </row>
    <row r="4895" ht="15" customHeight="1" s="1003">
      <c r="A4895" s="1019" t="inlineStr">
        <is>
          <t>Stock initial à la ferme</t>
        </is>
      </c>
      <c r="B4895" t="inlineStr">
        <is>
          <t>Ferme</t>
        </is>
      </c>
      <c r="C4895" t="inlineStr">
        <is>
          <t>kt</t>
        </is>
      </c>
      <c r="D4895" t="inlineStr">
        <is>
          <t>France</t>
        </is>
      </c>
      <c r="E4895" t="inlineStr">
        <is>
          <t>2023-24</t>
        </is>
      </c>
      <c r="F4895" t="inlineStr">
        <is>
          <t>Soja</t>
        </is>
      </c>
      <c r="G4895" t="inlineStr"/>
      <c r="H4895" t="inlineStr"/>
      <c r="I4895" t="inlineStr"/>
      <c r="J4895" t="inlineStr">
        <is>
          <t>Le stock à la ferme est négligé</t>
        </is>
      </c>
      <c r="K4895" t="inlineStr"/>
      <c r="L4895" t="inlineStr">
        <is>
          <t>Stock initial à la ferme</t>
        </is>
      </c>
      <c r="M4895" t="inlineStr"/>
      <c r="N4895" t="inlineStr"/>
      <c r="O4895" t="n">
        <v>0</v>
      </c>
      <c r="P4895" t="inlineStr"/>
      <c r="Q4895" t="inlineStr"/>
    </row>
    <row r="4896" ht="15" customHeight="1" s="1003">
      <c r="A4896" s="1019" t="inlineStr">
        <is>
          <t>Stock initial collecteurs</t>
        </is>
      </c>
      <c r="B4896" t="inlineStr">
        <is>
          <t>OS</t>
        </is>
      </c>
      <c r="C4896" t="inlineStr">
        <is>
          <t>kt</t>
        </is>
      </c>
      <c r="D4896" t="inlineStr">
        <is>
          <t>France</t>
        </is>
      </c>
      <c r="E4896" t="inlineStr">
        <is>
          <t>2023-24</t>
        </is>
      </c>
      <c r="F4896" t="inlineStr">
        <is>
          <t>Soja</t>
        </is>
      </c>
      <c r="G4896" t="inlineStr">
        <is>
          <t>Stock initial collecteurs = 103 kt (Bilans par campagne - FranceAgriMer)</t>
        </is>
      </c>
      <c r="H4896" t="inlineStr"/>
      <c r="I4896" t="inlineStr">
        <is>
          <t>Bilans par campagne - FranceAgriMer</t>
        </is>
      </c>
      <c r="J4896" t="inlineStr"/>
      <c r="K4896" t="inlineStr">
        <is>
          <t>Volume</t>
        </is>
      </c>
      <c r="L4896" t="inlineStr">
        <is>
          <t>Stock initial collecteurs</t>
        </is>
      </c>
      <c r="M4896" t="inlineStr">
        <is>
          <t>Bilans Soja - FAM</t>
        </is>
      </c>
      <c r="N4896" t="inlineStr"/>
      <c r="O4896" t="n">
        <v>103</v>
      </c>
      <c r="P4896" t="inlineStr"/>
      <c r="Q4896" t="inlineStr"/>
    </row>
    <row r="4897" ht="15" customHeight="1" s="1003">
      <c r="A4897" s="1019" t="inlineStr">
        <is>
          <t>Graines collectées</t>
        </is>
      </c>
      <c r="B4897" t="inlineStr">
        <is>
          <t>Fabrication de produits alimentaires</t>
        </is>
      </c>
      <c r="C4897" t="inlineStr">
        <is>
          <t>kt</t>
        </is>
      </c>
      <c r="D4897" t="inlineStr">
        <is>
          <t>France</t>
        </is>
      </c>
      <c r="E4897" t="inlineStr">
        <is>
          <t>2023-24</t>
        </is>
      </c>
      <c r="F4897" t="inlineStr">
        <is>
          <t>Soja</t>
        </is>
      </c>
      <c r="G4897" t="inlineStr"/>
      <c r="H4897" t="inlineStr"/>
      <c r="I4897" t="inlineStr"/>
      <c r="J4897" t="inlineStr">
        <is>
          <t>Pas de fabrication de produits alimentaires</t>
        </is>
      </c>
      <c r="K4897" t="inlineStr"/>
      <c r="L4897" t="inlineStr">
        <is>
          <t>Consommation de graines pour la fabrication de produits alimentaires</t>
        </is>
      </c>
      <c r="M4897" t="inlineStr"/>
      <c r="N4897" t="inlineStr"/>
      <c r="O4897" t="n">
        <v>-0</v>
      </c>
      <c r="P4897" t="inlineStr"/>
      <c r="Q4897" t="inlineStr"/>
    </row>
    <row r="4898" ht="15" customHeight="1" s="1003">
      <c r="A4898" s="1019" t="inlineStr">
        <is>
          <t>Graines collectées</t>
        </is>
      </c>
      <c r="B4898" t="inlineStr">
        <is>
          <t>Alimentation humaine</t>
        </is>
      </c>
      <c r="C4898" t="inlineStr">
        <is>
          <t>kt</t>
        </is>
      </c>
      <c r="D4898" t="inlineStr">
        <is>
          <t>France</t>
        </is>
      </c>
      <c r="E4898" t="inlineStr">
        <is>
          <t>2023-24</t>
        </is>
      </c>
      <c r="F4898" t="inlineStr">
        <is>
          <t>Soja</t>
        </is>
      </c>
      <c r="G4898" t="inlineStr"/>
      <c r="H4898" t="inlineStr"/>
      <c r="I4898" t="inlineStr"/>
      <c r="J4898" t="inlineStr"/>
      <c r="K4898" t="inlineStr"/>
      <c r="L4898" t="inlineStr"/>
      <c r="M4898" t="inlineStr"/>
      <c r="N4898" t="inlineStr"/>
      <c r="O4898" t="n">
        <v>45</v>
      </c>
      <c r="P4898" t="inlineStr"/>
      <c r="Q4898" t="inlineStr"/>
    </row>
    <row r="4899" ht="15" customHeight="1" s="1003">
      <c r="A4899" s="1019" t="inlineStr">
        <is>
          <t>Graines collectées</t>
        </is>
      </c>
      <c r="B4899" t="inlineStr">
        <is>
          <t>Vente directe et autoconsommation</t>
        </is>
      </c>
      <c r="C4899" t="inlineStr">
        <is>
          <t>kt</t>
        </is>
      </c>
      <c r="D4899" t="inlineStr">
        <is>
          <t>France</t>
        </is>
      </c>
      <c r="E4899" t="inlineStr">
        <is>
          <t>2023-24</t>
        </is>
      </c>
      <c r="F4899" t="inlineStr">
        <is>
          <t>Soja</t>
        </is>
      </c>
      <c r="G4899" t="inlineStr"/>
      <c r="H4899" t="inlineStr"/>
      <c r="I4899" t="inlineStr"/>
      <c r="J4899" t="inlineStr">
        <is>
          <t>Pas de consommation de graines en vente directe</t>
        </is>
      </c>
      <c r="K4899" t="inlineStr"/>
      <c r="L4899" t="inlineStr"/>
      <c r="M4899" t="inlineStr"/>
      <c r="N4899" t="inlineStr"/>
      <c r="O4899" t="n">
        <v>-0</v>
      </c>
      <c r="P4899" t="inlineStr"/>
      <c r="Q4899" t="inlineStr"/>
    </row>
    <row r="4900" ht="15" customHeight="1" s="1003">
      <c r="A4900" s="1019" t="inlineStr">
        <is>
          <t>Graines collectées</t>
        </is>
      </c>
      <c r="B4900" t="inlineStr">
        <is>
          <t>Circuits spécialisés</t>
        </is>
      </c>
      <c r="C4900" t="inlineStr">
        <is>
          <t>kt</t>
        </is>
      </c>
      <c r="D4900" t="inlineStr">
        <is>
          <t>France</t>
        </is>
      </c>
      <c r="E4900" t="inlineStr">
        <is>
          <t>2023-24</t>
        </is>
      </c>
      <c r="F4900" t="inlineStr">
        <is>
          <t>Soja</t>
        </is>
      </c>
      <c r="G4900" t="inlineStr"/>
      <c r="H4900" t="inlineStr"/>
      <c r="I4900" t="inlineStr"/>
      <c r="J4900" t="inlineStr">
        <is>
          <t>Pas de consommation de graines en circuits spécialisés</t>
        </is>
      </c>
      <c r="K4900" t="inlineStr"/>
      <c r="L4900" t="inlineStr"/>
      <c r="M4900" t="inlineStr"/>
      <c r="N4900" t="inlineStr"/>
      <c r="O4900" t="n">
        <v>-0</v>
      </c>
      <c r="P4900" t="inlineStr"/>
      <c r="Q4900" t="inlineStr"/>
    </row>
    <row r="4901" ht="15" customHeight="1" s="1003">
      <c r="A4901" s="1019" t="inlineStr">
        <is>
          <t>Graines collectées</t>
        </is>
      </c>
      <c r="B4901" t="inlineStr">
        <is>
          <t>GMS</t>
        </is>
      </c>
      <c r="C4901" t="inlineStr">
        <is>
          <t>kt</t>
        </is>
      </c>
      <c r="D4901" t="inlineStr">
        <is>
          <t>France</t>
        </is>
      </c>
      <c r="E4901" t="inlineStr">
        <is>
          <t>2023-24</t>
        </is>
      </c>
      <c r="F4901" t="inlineStr">
        <is>
          <t>Soja</t>
        </is>
      </c>
      <c r="G4901" t="inlineStr"/>
      <c r="H4901" t="inlineStr"/>
      <c r="I4901" t="inlineStr"/>
      <c r="J4901" t="inlineStr">
        <is>
          <t>Pas de consommation de graines en GMS</t>
        </is>
      </c>
      <c r="K4901" t="inlineStr"/>
      <c r="L4901" t="inlineStr"/>
      <c r="M4901" t="inlineStr"/>
      <c r="N4901" t="inlineStr"/>
      <c r="O4901" t="n">
        <v>-0</v>
      </c>
      <c r="P4901" t="inlineStr"/>
      <c r="Q4901" t="inlineStr"/>
    </row>
    <row r="4902" ht="15" customHeight="1" s="1003">
      <c r="A4902" s="1019" t="inlineStr">
        <is>
          <t>Graines collectées</t>
        </is>
      </c>
      <c r="B4902" t="inlineStr">
        <is>
          <t>RHD</t>
        </is>
      </c>
      <c r="C4902" t="inlineStr">
        <is>
          <t>kt</t>
        </is>
      </c>
      <c r="D4902" t="inlineStr">
        <is>
          <t>France</t>
        </is>
      </c>
      <c r="E4902" t="inlineStr">
        <is>
          <t>2023-24</t>
        </is>
      </c>
      <c r="F4902" t="inlineStr">
        <is>
          <t>Soja</t>
        </is>
      </c>
      <c r="G4902" t="inlineStr"/>
      <c r="H4902" t="inlineStr"/>
      <c r="I4902" t="inlineStr"/>
      <c r="J4902" t="inlineStr">
        <is>
          <t>Pas de consommation de graines en RHD</t>
        </is>
      </c>
      <c r="K4902" t="inlineStr"/>
      <c r="L4902" t="inlineStr"/>
      <c r="M4902" t="inlineStr"/>
      <c r="N4902" t="inlineStr"/>
      <c r="O4902" t="n">
        <v>-0</v>
      </c>
      <c r="P4902" t="inlineStr"/>
      <c r="Q4902" t="inlineStr"/>
    </row>
    <row r="4903" ht="15" customHeight="1" s="1003">
      <c r="A4903" s="1019" t="inlineStr">
        <is>
          <t>Graines collectées</t>
        </is>
      </c>
      <c r="B4903" t="inlineStr">
        <is>
          <t>Trituration</t>
        </is>
      </c>
      <c r="C4903" t="inlineStr">
        <is>
          <t>kt</t>
        </is>
      </c>
      <c r="D4903" t="inlineStr">
        <is>
          <t>France</t>
        </is>
      </c>
      <c r="E4903" t="inlineStr">
        <is>
          <t>2023-24</t>
        </is>
      </c>
      <c r="F4903" t="inlineStr">
        <is>
          <t>Soja</t>
        </is>
      </c>
      <c r="G4903" t="inlineStr">
        <is>
          <t>Consommation de graines par la Trituration = 510 kt (Bilans par campagne - FranceAgriMer)</t>
        </is>
      </c>
      <c r="H4903" t="inlineStr"/>
      <c r="I4903" t="inlineStr">
        <is>
          <t>Bilans par campagne - FranceAgriMer</t>
        </is>
      </c>
      <c r="J4903" t="inlineStr"/>
      <c r="K4903" t="inlineStr">
        <is>
          <t>Volume</t>
        </is>
      </c>
      <c r="L4903" t="inlineStr">
        <is>
          <t>Consommation de graines par la Trituration</t>
        </is>
      </c>
      <c r="M4903" t="inlineStr">
        <is>
          <t>Bilans Soja - FAM</t>
        </is>
      </c>
      <c r="N4903" t="inlineStr"/>
      <c r="O4903" t="n">
        <v>510</v>
      </c>
      <c r="P4903" t="inlineStr"/>
      <c r="Q4903" t="inlineStr"/>
    </row>
    <row r="4904" ht="15" customHeight="1" s="1003">
      <c r="A4904" s="1019" t="inlineStr">
        <is>
          <t>Graines collectées</t>
        </is>
      </c>
      <c r="B4904" t="inlineStr">
        <is>
          <t>FAB</t>
        </is>
      </c>
      <c r="C4904" t="inlineStr">
        <is>
          <t>kt</t>
        </is>
      </c>
      <c r="D4904" t="inlineStr">
        <is>
          <t>France</t>
        </is>
      </c>
      <c r="E4904" t="inlineStr">
        <is>
          <t>2023-24</t>
        </is>
      </c>
      <c r="F4904" t="inlineStr">
        <is>
          <t>Soja</t>
        </is>
      </c>
      <c r="G4904" t="inlineStr">
        <is>
          <t>Consommation de graines par les FAB = 78 kt (Bilans par campagne - FranceAgriMer)</t>
        </is>
      </c>
      <c r="H4904" t="inlineStr"/>
      <c r="I4904" t="inlineStr">
        <is>
          <t>Bilans par campagne - FranceAgriMer</t>
        </is>
      </c>
      <c r="J4904" t="inlineStr"/>
      <c r="K4904" t="inlineStr">
        <is>
          <t>Volume</t>
        </is>
      </c>
      <c r="L4904" t="inlineStr">
        <is>
          <t>Consommation de graines par les FAB</t>
        </is>
      </c>
      <c r="M4904" t="inlineStr">
        <is>
          <t>Bilans Soja - FAM</t>
        </is>
      </c>
      <c r="N4904" t="inlineStr"/>
      <c r="O4904" t="n">
        <v>77.7</v>
      </c>
      <c r="P4904" t="inlineStr"/>
      <c r="Q4904" t="inlineStr"/>
    </row>
    <row r="4905" ht="15" customHeight="1" s="1003">
      <c r="A4905" s="1019" t="inlineStr">
        <is>
          <t>Graines collectées</t>
        </is>
      </c>
      <c r="B4905" t="inlineStr">
        <is>
          <t>Amidonnerie</t>
        </is>
      </c>
      <c r="C4905" t="inlineStr">
        <is>
          <t>kt</t>
        </is>
      </c>
      <c r="D4905" t="inlineStr">
        <is>
          <t>France</t>
        </is>
      </c>
      <c r="E4905" t="inlineStr">
        <is>
          <t>2023-24</t>
        </is>
      </c>
      <c r="F4905" t="inlineStr">
        <is>
          <t>Soja</t>
        </is>
      </c>
      <c r="G4905" t="inlineStr"/>
      <c r="H4905" t="inlineStr"/>
      <c r="I4905" t="inlineStr"/>
      <c r="J4905" t="inlineStr"/>
      <c r="K4905" t="inlineStr"/>
      <c r="L4905" t="inlineStr"/>
      <c r="M4905" t="inlineStr"/>
      <c r="N4905" t="inlineStr"/>
      <c r="O4905" t="n">
        <v>-0</v>
      </c>
      <c r="P4905" t="inlineStr"/>
      <c r="Q4905" t="inlineStr"/>
    </row>
    <row r="4906" ht="15" customHeight="1" s="1003">
      <c r="A4906" s="1019" t="inlineStr">
        <is>
          <t>Graines collectées</t>
        </is>
      </c>
      <c r="B4906" t="inlineStr">
        <is>
          <t>Meunerie</t>
        </is>
      </c>
      <c r="C4906" t="inlineStr">
        <is>
          <t>kt</t>
        </is>
      </c>
      <c r="D4906" t="inlineStr">
        <is>
          <t>France</t>
        </is>
      </c>
      <c r="E4906" t="inlineStr">
        <is>
          <t>2023-24</t>
        </is>
      </c>
      <c r="F4906" t="inlineStr">
        <is>
          <t>Soja</t>
        </is>
      </c>
      <c r="G4906" t="inlineStr"/>
      <c r="H4906" t="inlineStr"/>
      <c r="I4906" t="inlineStr"/>
      <c r="J4906" t="inlineStr"/>
      <c r="K4906" t="inlineStr"/>
      <c r="L4906" t="inlineStr"/>
      <c r="M4906" t="inlineStr"/>
      <c r="N4906" t="inlineStr"/>
      <c r="O4906" t="n">
        <v>-0</v>
      </c>
      <c r="P4906" t="inlineStr"/>
      <c r="Q4906" t="inlineStr"/>
    </row>
    <row r="4907" ht="15" customHeight="1" s="1003">
      <c r="A4907" s="1019" t="inlineStr">
        <is>
          <t>Graines collectées</t>
        </is>
      </c>
      <c r="B4907" t="inlineStr">
        <is>
          <t>Fabrication d'ingrédients</t>
        </is>
      </c>
      <c r="C4907" t="inlineStr">
        <is>
          <t>kt</t>
        </is>
      </c>
      <c r="D4907" t="inlineStr">
        <is>
          <t>France</t>
        </is>
      </c>
      <c r="E4907" t="inlineStr">
        <is>
          <t>2023-24</t>
        </is>
      </c>
      <c r="F4907" t="inlineStr">
        <is>
          <t>Soja</t>
        </is>
      </c>
      <c r="G4907" t="inlineStr"/>
      <c r="H4907" t="inlineStr"/>
      <c r="I4907" t="inlineStr"/>
      <c r="J4907" t="inlineStr"/>
      <c r="K4907" t="inlineStr"/>
      <c r="L4907" t="inlineStr"/>
      <c r="M4907" t="inlineStr"/>
      <c r="N4907" t="inlineStr"/>
      <c r="O4907" t="n">
        <v>-0</v>
      </c>
      <c r="P4907" t="inlineStr"/>
      <c r="Q4907" t="inlineStr"/>
    </row>
    <row r="4908" ht="15" customHeight="1" s="1003">
      <c r="A4908" s="1019" t="inlineStr">
        <is>
          <t>Graines collectées</t>
        </is>
      </c>
      <c r="B4908" t="inlineStr">
        <is>
          <t>Ménages</t>
        </is>
      </c>
      <c r="C4908" t="inlineStr">
        <is>
          <t>kt</t>
        </is>
      </c>
      <c r="D4908" t="inlineStr">
        <is>
          <t>France</t>
        </is>
      </c>
      <c r="E4908" t="inlineStr">
        <is>
          <t>2023-24</t>
        </is>
      </c>
      <c r="F4908" t="inlineStr">
        <is>
          <t>Soja</t>
        </is>
      </c>
      <c r="G4908" t="inlineStr"/>
      <c r="H4908" t="inlineStr"/>
      <c r="I4908" t="inlineStr"/>
      <c r="J4908" t="inlineStr"/>
      <c r="K4908" t="inlineStr"/>
      <c r="L4908" t="inlineStr"/>
      <c r="M4908" t="inlineStr"/>
      <c r="N4908" t="inlineStr"/>
      <c r="O4908" t="n">
        <v>0</v>
      </c>
      <c r="P4908" t="inlineStr"/>
      <c r="Q4908" t="inlineStr"/>
    </row>
    <row r="4909" ht="15" customHeight="1" s="1003">
      <c r="A4909" s="1019" t="inlineStr">
        <is>
          <t>Graines collectées</t>
        </is>
      </c>
      <c r="B4909" t="inlineStr">
        <is>
          <t>Circuits généralistes</t>
        </is>
      </c>
      <c r="C4909" t="inlineStr">
        <is>
          <t>kt</t>
        </is>
      </c>
      <c r="D4909" t="inlineStr">
        <is>
          <t>France</t>
        </is>
      </c>
      <c r="E4909" t="inlineStr">
        <is>
          <t>2023-24</t>
        </is>
      </c>
      <c r="F4909" t="inlineStr">
        <is>
          <t>Soja</t>
        </is>
      </c>
      <c r="G4909" t="inlineStr"/>
      <c r="H4909" t="inlineStr"/>
      <c r="I4909" t="inlineStr"/>
      <c r="J4909" t="inlineStr"/>
      <c r="K4909" t="inlineStr"/>
      <c r="L4909" t="inlineStr"/>
      <c r="M4909" t="inlineStr"/>
      <c r="N4909" t="inlineStr"/>
      <c r="O4909" t="n">
        <v>0</v>
      </c>
      <c r="P4909" t="inlineStr"/>
      <c r="Q4909" t="inlineStr"/>
    </row>
    <row r="4910" ht="15" customHeight="1" s="1003">
      <c r="A4910" s="1019" t="inlineStr">
        <is>
          <t>Graines collectées</t>
        </is>
      </c>
      <c r="B4910" t="inlineStr">
        <is>
          <t>Usages alimentaires</t>
        </is>
      </c>
      <c r="C4910" t="inlineStr">
        <is>
          <t>kt</t>
        </is>
      </c>
      <c r="D4910" t="inlineStr">
        <is>
          <t>France</t>
        </is>
      </c>
      <c r="E4910" t="inlineStr">
        <is>
          <t>2023-24</t>
        </is>
      </c>
      <c r="F4910" t="inlineStr">
        <is>
          <t>Soja</t>
        </is>
      </c>
      <c r="G4910" t="inlineStr"/>
      <c r="H4910" t="inlineStr"/>
      <c r="I4910" t="inlineStr"/>
      <c r="J4910" t="inlineStr"/>
      <c r="K4910" t="inlineStr"/>
      <c r="L4910" t="inlineStr"/>
      <c r="M4910" t="inlineStr"/>
      <c r="N4910" t="inlineStr"/>
      <c r="O4910" t="n">
        <v>123</v>
      </c>
      <c r="P4910" t="inlineStr"/>
      <c r="Q4910" t="inlineStr"/>
    </row>
    <row r="4911" ht="15" customHeight="1" s="1003">
      <c r="A4911" s="1019" t="inlineStr">
        <is>
          <t>Graines collectées</t>
        </is>
      </c>
      <c r="B4911" t="inlineStr">
        <is>
          <t>Alimentation animale rente</t>
        </is>
      </c>
      <c r="C4911" t="inlineStr">
        <is>
          <t>kt</t>
        </is>
      </c>
      <c r="D4911" t="inlineStr">
        <is>
          <t>France</t>
        </is>
      </c>
      <c r="E4911" t="inlineStr">
        <is>
          <t>2023-24</t>
        </is>
      </c>
      <c r="F4911" t="inlineStr">
        <is>
          <t>Soja</t>
        </is>
      </c>
      <c r="G4911" t="inlineStr"/>
      <c r="H4911" t="inlineStr"/>
      <c r="I4911" t="inlineStr"/>
      <c r="J4911" t="inlineStr"/>
      <c r="K4911" t="inlineStr"/>
      <c r="L4911" t="inlineStr"/>
      <c r="M4911" t="inlineStr"/>
      <c r="N4911" t="inlineStr"/>
      <c r="O4911" t="n">
        <v>77.7</v>
      </c>
      <c r="P4911" t="inlineStr"/>
      <c r="Q4911" t="inlineStr"/>
    </row>
    <row r="4912" ht="15" customHeight="1" s="1003">
      <c r="A4912" s="1019" t="inlineStr">
        <is>
          <t>Graines collectées</t>
        </is>
      </c>
      <c r="B4912" t="inlineStr">
        <is>
          <t>Alimentation animale</t>
        </is>
      </c>
      <c r="C4912" t="inlineStr">
        <is>
          <t>kt</t>
        </is>
      </c>
      <c r="D4912" t="inlineStr">
        <is>
          <t>France</t>
        </is>
      </c>
      <c r="E4912" t="inlineStr">
        <is>
          <t>2023-24</t>
        </is>
      </c>
      <c r="F4912" t="inlineStr">
        <is>
          <t>Soja</t>
        </is>
      </c>
      <c r="G4912" t="inlineStr"/>
      <c r="H4912" t="inlineStr"/>
      <c r="I4912" t="inlineStr"/>
      <c r="J4912" t="inlineStr"/>
      <c r="K4912" t="inlineStr"/>
      <c r="L4912" t="inlineStr"/>
      <c r="M4912" t="inlineStr"/>
      <c r="N4912" t="inlineStr"/>
      <c r="O4912" t="n">
        <v>77.7</v>
      </c>
      <c r="P4912" t="inlineStr"/>
      <c r="Q4912" t="inlineStr"/>
    </row>
    <row r="4913" ht="15" customHeight="1" s="1003">
      <c r="A4913" s="1019" t="inlineStr">
        <is>
          <t>Graines collectées</t>
        </is>
      </c>
      <c r="B4913" t="inlineStr">
        <is>
          <t>Débouchés</t>
        </is>
      </c>
      <c r="C4913" t="inlineStr">
        <is>
          <t>kt</t>
        </is>
      </c>
      <c r="D4913" t="inlineStr">
        <is>
          <t>France</t>
        </is>
      </c>
      <c r="E4913" t="inlineStr">
        <is>
          <t>2023-24</t>
        </is>
      </c>
      <c r="F4913" t="inlineStr">
        <is>
          <t>Soja</t>
        </is>
      </c>
      <c r="G4913" t="inlineStr"/>
      <c r="H4913" t="inlineStr"/>
      <c r="I4913" t="inlineStr"/>
      <c r="J4913" t="inlineStr"/>
      <c r="K4913" t="inlineStr"/>
      <c r="L4913" t="inlineStr"/>
      <c r="M4913" t="inlineStr"/>
      <c r="N4913" t="inlineStr"/>
      <c r="O4913" t="n">
        <v>123</v>
      </c>
      <c r="P4913" t="inlineStr"/>
      <c r="Q4913" t="inlineStr"/>
    </row>
    <row r="4914" ht="15" customHeight="1" s="1003">
      <c r="A4914" s="1019" t="inlineStr">
        <is>
          <t>Graines collectées</t>
        </is>
      </c>
      <c r="B4914" t="inlineStr">
        <is>
          <t>Autres IAA</t>
        </is>
      </c>
      <c r="C4914" t="inlineStr">
        <is>
          <t>kt</t>
        </is>
      </c>
      <c r="D4914" t="inlineStr">
        <is>
          <t>France</t>
        </is>
      </c>
      <c r="E4914" t="inlineStr">
        <is>
          <t>2023-24</t>
        </is>
      </c>
      <c r="F4914" t="inlineStr">
        <is>
          <t>Soja</t>
        </is>
      </c>
      <c r="G4914" t="inlineStr">
        <is>
          <t>Consommation de graines en alimentation humaine = 45 kt (Bilans par campagne - FranceAgriMer)</t>
        </is>
      </c>
      <c r="H4914" t="inlineStr"/>
      <c r="I4914" t="inlineStr">
        <is>
          <t>Bilans par campagne - FranceAgriMer</t>
        </is>
      </c>
      <c r="J4914" t="inlineStr"/>
      <c r="K4914" t="inlineStr">
        <is>
          <t>Volume</t>
        </is>
      </c>
      <c r="L4914" t="inlineStr">
        <is>
          <t>Consommation de graines en alimentation humaine</t>
        </is>
      </c>
      <c r="M4914" t="inlineStr">
        <is>
          <t>Bilans Soja - FAM</t>
        </is>
      </c>
      <c r="N4914" t="inlineStr"/>
      <c r="O4914" t="n">
        <v>45</v>
      </c>
      <c r="P4914" t="inlineStr"/>
      <c r="Q4914" t="inlineStr"/>
    </row>
    <row r="4915" ht="15" customHeight="1" s="1003">
      <c r="A4915" s="1019" t="inlineStr">
        <is>
          <t>Graines collectées</t>
        </is>
      </c>
      <c r="B4915" t="inlineStr">
        <is>
          <t>Semences certifiées</t>
        </is>
      </c>
      <c r="C4915" t="inlineStr">
        <is>
          <t>kt</t>
        </is>
      </c>
      <c r="D4915" t="inlineStr">
        <is>
          <t>France</t>
        </is>
      </c>
      <c r="E4915" t="inlineStr">
        <is>
          <t>2023-24</t>
        </is>
      </c>
      <c r="F4915" t="inlineStr">
        <is>
          <t>Soja</t>
        </is>
      </c>
      <c r="G4915" t="inlineStr">
        <is>
          <t>Production de semences certifiées = 12 kt (Bilans par campagne - FranceAgriMer)</t>
        </is>
      </c>
      <c r="H4915" t="inlineStr"/>
      <c r="I4915" t="inlineStr">
        <is>
          <t>Bilans par campagne - FranceAgriMer</t>
        </is>
      </c>
      <c r="J4915" t="inlineStr"/>
      <c r="K4915" t="inlineStr">
        <is>
          <t>Volume</t>
        </is>
      </c>
      <c r="L4915" t="inlineStr">
        <is>
          <t>Production de semences certifiées</t>
        </is>
      </c>
      <c r="M4915" t="inlineStr">
        <is>
          <t>Bilans Soja - FAM</t>
        </is>
      </c>
      <c r="N4915" t="inlineStr"/>
      <c r="O4915" t="n">
        <v>12</v>
      </c>
      <c r="P4915" t="inlineStr"/>
      <c r="Q4915" t="inlineStr"/>
    </row>
    <row r="4916" ht="15" customHeight="1" s="1003">
      <c r="A4916" s="1019" t="inlineStr">
        <is>
          <t>Graines collectées</t>
        </is>
      </c>
      <c r="B4916" t="inlineStr">
        <is>
          <t>Semences</t>
        </is>
      </c>
      <c r="C4916" t="inlineStr">
        <is>
          <t>kt</t>
        </is>
      </c>
      <c r="D4916" t="inlineStr">
        <is>
          <t>France</t>
        </is>
      </c>
      <c r="E4916" t="inlineStr">
        <is>
          <t>2023-24</t>
        </is>
      </c>
      <c r="F4916" t="inlineStr">
        <is>
          <t>Soja</t>
        </is>
      </c>
      <c r="G4916" t="inlineStr">
        <is>
          <t>Production de semences certifiées = 8 kt (Bilans par campagne - FranceAgriMer)</t>
        </is>
      </c>
      <c r="H4916" t="inlineStr"/>
      <c r="I4916" t="inlineStr">
        <is>
          <t>Bilans par campagne - FranceAgriMer</t>
        </is>
      </c>
      <c r="J4916" t="inlineStr"/>
      <c r="K4916" t="inlineStr">
        <is>
          <t>Volume</t>
        </is>
      </c>
      <c r="L4916" t="inlineStr">
        <is>
          <t>Production de semences certifiées</t>
        </is>
      </c>
      <c r="M4916" t="inlineStr">
        <is>
          <t>Bilans Soja - FAM</t>
        </is>
      </c>
      <c r="N4916" t="inlineStr"/>
      <c r="O4916" t="n">
        <v>12</v>
      </c>
      <c r="P4916" t="inlineStr"/>
      <c r="Q4916" t="inlineStr"/>
    </row>
    <row r="4917" ht="15" customHeight="1" s="1003">
      <c r="A4917" s="1019" t="inlineStr">
        <is>
          <t>Graines collectées</t>
        </is>
      </c>
      <c r="B4917" t="inlineStr">
        <is>
          <t>Export</t>
        </is>
      </c>
      <c r="C4917" t="inlineStr">
        <is>
          <t>kt</t>
        </is>
      </c>
      <c r="D4917" t="inlineStr">
        <is>
          <t>France</t>
        </is>
      </c>
      <c r="E4917" t="inlineStr">
        <is>
          <t>2023-24</t>
        </is>
      </c>
      <c r="F4917" t="inlineStr">
        <is>
          <t>Soja</t>
        </is>
      </c>
      <c r="G4917" t="inlineStr"/>
      <c r="H4917" t="inlineStr">
        <is>
          <t>Exportation de graines = 138 kt (Douanes françaises - Eurostat)</t>
        </is>
      </c>
      <c r="I4917" t="inlineStr">
        <is>
          <t>Douanes françaises - Eurostat</t>
        </is>
      </c>
      <c r="J4917" t="inlineStr"/>
      <c r="K4917" t="inlineStr">
        <is>
          <t>Volume</t>
        </is>
      </c>
      <c r="L4917" t="inlineStr">
        <is>
          <t>Exportation de graines</t>
        </is>
      </c>
      <c r="M4917" t="inlineStr">
        <is>
          <t>Echanges mensuels - EUROSTAT</t>
        </is>
      </c>
      <c r="N4917" t="inlineStr"/>
      <c r="O4917" t="n">
        <v>138</v>
      </c>
      <c r="P4917" t="inlineStr"/>
      <c r="Q4917" t="inlineStr"/>
    </row>
    <row r="4918" ht="15" customHeight="1" s="1003">
      <c r="A4918" s="1019" t="inlineStr">
        <is>
          <t>Graines collectées</t>
        </is>
      </c>
      <c r="B4918" t="inlineStr">
        <is>
          <t>Ecart statistique</t>
        </is>
      </c>
      <c r="C4918" t="inlineStr">
        <is>
          <t>kt</t>
        </is>
      </c>
      <c r="D4918" t="inlineStr">
        <is>
          <t>France</t>
        </is>
      </c>
      <c r="E4918" t="inlineStr">
        <is>
          <t>2023-24</t>
        </is>
      </c>
      <c r="F4918" t="inlineStr">
        <is>
          <t>Soja</t>
        </is>
      </c>
      <c r="G4918" t="inlineStr"/>
      <c r="H4918" t="inlineStr"/>
      <c r="I4918" t="inlineStr"/>
      <c r="J4918" t="inlineStr"/>
      <c r="K4918" t="inlineStr"/>
      <c r="L4918" t="inlineStr"/>
      <c r="M4918" t="inlineStr"/>
      <c r="N4918" t="inlineStr"/>
      <c r="O4918" t="n">
        <v>-0</v>
      </c>
      <c r="P4918" t="inlineStr"/>
      <c r="Q4918" t="inlineStr"/>
    </row>
    <row r="4919" ht="15" customHeight="1" s="1003">
      <c r="A4919" s="1019" t="inlineStr">
        <is>
          <t>Issues de silo</t>
        </is>
      </c>
      <c r="B4919" t="inlineStr">
        <is>
          <t>Elimination/Pertes</t>
        </is>
      </c>
      <c r="C4919" t="inlineStr">
        <is>
          <t>kt</t>
        </is>
      </c>
      <c r="D4919" t="inlineStr">
        <is>
          <t>France</t>
        </is>
      </c>
      <c r="E4919" t="inlineStr">
        <is>
          <t>2023-24</t>
        </is>
      </c>
      <c r="F4919" t="inlineStr">
        <is>
          <t>Soja</t>
        </is>
      </c>
      <c r="G4919" t="inlineStr"/>
      <c r="H4919" t="inlineStr">
        <is>
          <t>0</t>
        </is>
      </c>
      <c r="I4919" t="inlineStr">
        <is>
          <t>ONRB - FranceAgriMer</t>
        </is>
      </c>
      <c r="J4919" t="inlineStr">
        <is>
          <t>0</t>
        </is>
      </c>
      <c r="K4919" t="inlineStr">
        <is>
          <t>Répartition</t>
        </is>
      </c>
      <c r="L4919" t="inlineStr">
        <is>
          <t>Les issues de silo sont éliminées:Part d'issues de silo éliminées</t>
        </is>
      </c>
      <c r="M4919" t="inlineStr">
        <is>
          <t>Issues de silo - ONRB</t>
        </is>
      </c>
      <c r="N4919" t="inlineStr"/>
      <c r="O4919" t="n">
        <v>0.02</v>
      </c>
      <c r="P4919" t="inlineStr"/>
      <c r="Q4919" t="inlineStr"/>
    </row>
    <row r="4920" ht="15" customHeight="1" s="1003">
      <c r="A4920" s="1019" t="inlineStr">
        <is>
          <t>Issues de silo</t>
        </is>
      </c>
      <c r="B4920" t="inlineStr">
        <is>
          <t>Autres usages (ou usages indéfinis)</t>
        </is>
      </c>
      <c r="C4920" t="inlineStr">
        <is>
          <t>kt</t>
        </is>
      </c>
      <c r="D4920" t="inlineStr">
        <is>
          <t>France</t>
        </is>
      </c>
      <c r="E4920" t="inlineStr">
        <is>
          <t>2023-24</t>
        </is>
      </c>
      <c r="F4920" t="inlineStr">
        <is>
          <t>Soja</t>
        </is>
      </c>
      <c r="G4920" t="inlineStr"/>
      <c r="H4920" t="inlineStr"/>
      <c r="I4920" t="inlineStr"/>
      <c r="J4920" t="inlineStr"/>
      <c r="K4920" t="inlineStr"/>
      <c r="L4920" t="inlineStr"/>
      <c r="M4920" t="inlineStr"/>
      <c r="N4920" t="inlineStr"/>
      <c r="O4920" t="n">
        <v>0.02</v>
      </c>
      <c r="P4920" t="inlineStr"/>
      <c r="Q4920" t="inlineStr"/>
    </row>
    <row r="4921" ht="15" customHeight="1" s="1003">
      <c r="A4921" s="1019" t="inlineStr">
        <is>
          <t>Issues de silo</t>
        </is>
      </c>
      <c r="B4921" t="inlineStr">
        <is>
          <t>Débouchés</t>
        </is>
      </c>
      <c r="C4921" t="inlineStr">
        <is>
          <t>kt</t>
        </is>
      </c>
      <c r="D4921" t="inlineStr">
        <is>
          <t>France</t>
        </is>
      </c>
      <c r="E4921" t="inlineStr">
        <is>
          <t>2023-24</t>
        </is>
      </c>
      <c r="F4921" t="inlineStr">
        <is>
          <t>Soja</t>
        </is>
      </c>
      <c r="G4921" t="inlineStr"/>
      <c r="H4921" t="inlineStr"/>
      <c r="I4921" t="inlineStr"/>
      <c r="J4921" t="inlineStr"/>
      <c r="K4921" t="inlineStr"/>
      <c r="L4921" t="inlineStr"/>
      <c r="M4921" t="inlineStr"/>
      <c r="N4921" t="inlineStr"/>
      <c r="O4921" t="n">
        <v>5.44</v>
      </c>
      <c r="P4921" t="inlineStr"/>
      <c r="Q4921" t="inlineStr"/>
    </row>
    <row r="4922" ht="15" customHeight="1" s="1003">
      <c r="A4922" s="1019" t="inlineStr">
        <is>
          <t>Issues de silo</t>
        </is>
      </c>
      <c r="B4922" t="inlineStr">
        <is>
          <t>FAF</t>
        </is>
      </c>
      <c r="C4922" t="inlineStr">
        <is>
          <t>kt</t>
        </is>
      </c>
      <c r="D4922" t="inlineStr">
        <is>
          <t>France</t>
        </is>
      </c>
      <c r="E4922" t="inlineStr">
        <is>
          <t>2023-24</t>
        </is>
      </c>
      <c r="F4922" t="inlineStr">
        <is>
          <t>Soja</t>
        </is>
      </c>
      <c r="G4922" t="inlineStr"/>
      <c r="H4922" t="inlineStr">
        <is>
          <t>Part d'issues de silo consommées par les FAF = 56,33 % (ONRB - FranceAgriMer)</t>
        </is>
      </c>
      <c r="I4922" t="inlineStr">
        <is>
          <t>ONRB - FranceAgriMer</t>
        </is>
      </c>
      <c r="J4922" t="inlineStr">
        <is>
          <t>0</t>
        </is>
      </c>
      <c r="K4922" t="inlineStr">
        <is>
          <t>Répartition</t>
        </is>
      </c>
      <c r="L4922" t="inlineStr">
        <is>
          <t>Part d'issues de silo consommées par les FAF</t>
        </is>
      </c>
      <c r="M4922" t="inlineStr">
        <is>
          <t>Issues de silo - ONRB</t>
        </is>
      </c>
      <c r="N4922" t="inlineStr"/>
      <c r="O4922" t="n">
        <v>3.06</v>
      </c>
      <c r="P4922" t="inlineStr"/>
      <c r="Q4922" t="inlineStr"/>
    </row>
    <row r="4923" ht="15" customHeight="1" s="1003">
      <c r="A4923" s="1019" t="inlineStr">
        <is>
          <t>Issues de silo</t>
        </is>
      </c>
      <c r="B4923" t="inlineStr">
        <is>
          <t>Litière</t>
        </is>
      </c>
      <c r="C4923" t="inlineStr">
        <is>
          <t>kt</t>
        </is>
      </c>
      <c r="D4923" t="inlineStr">
        <is>
          <t>France</t>
        </is>
      </c>
      <c r="E4923" t="inlineStr">
        <is>
          <t>2023-24</t>
        </is>
      </c>
      <c r="F4923" t="inlineStr">
        <is>
          <t>Soja</t>
        </is>
      </c>
      <c r="G4923" t="inlineStr"/>
      <c r="H4923" t="inlineStr">
        <is>
          <t>Part d'issues de silo consommées comme litière = 0,77 % (ONRB - FranceAgriMer)</t>
        </is>
      </c>
      <c r="I4923" t="inlineStr">
        <is>
          <t>ONRB - FranceAgriMer</t>
        </is>
      </c>
      <c r="J4923" t="inlineStr">
        <is>
          <t>0</t>
        </is>
      </c>
      <c r="K4923" t="inlineStr">
        <is>
          <t>Répartition</t>
        </is>
      </c>
      <c r="L4923" t="inlineStr">
        <is>
          <t>Part d'issues de silo consommées comme litière</t>
        </is>
      </c>
      <c r="M4923" t="inlineStr">
        <is>
          <t>Issues de silo - ONRB</t>
        </is>
      </c>
      <c r="N4923" t="inlineStr"/>
      <c r="O4923" t="n">
        <v>0.04</v>
      </c>
      <c r="P4923" t="inlineStr"/>
      <c r="Q4923" t="inlineStr"/>
    </row>
    <row r="4924" ht="15" customHeight="1" s="1003">
      <c r="A4924" s="1019" t="inlineStr">
        <is>
          <t>Issues de silo</t>
        </is>
      </c>
      <c r="B4924" t="inlineStr">
        <is>
          <t>Compostage</t>
        </is>
      </c>
      <c r="C4924" t="inlineStr">
        <is>
          <t>kt</t>
        </is>
      </c>
      <c r="D4924" t="inlineStr">
        <is>
          <t>France</t>
        </is>
      </c>
      <c r="E4924" t="inlineStr">
        <is>
          <t>2023-24</t>
        </is>
      </c>
      <c r="F4924" t="inlineStr">
        <is>
          <t>Soja</t>
        </is>
      </c>
      <c r="G4924" t="inlineStr"/>
      <c r="H4924" t="inlineStr">
        <is>
          <t>Part d'issues de silo compostées = 0 % (ONRB - FranceAgriMer)</t>
        </is>
      </c>
      <c r="I4924" t="inlineStr">
        <is>
          <t>ONRB - FranceAgriMer</t>
        </is>
      </c>
      <c r="J4924" t="inlineStr">
        <is>
          <t>0</t>
        </is>
      </c>
      <c r="K4924" t="inlineStr">
        <is>
          <t>Répartition</t>
        </is>
      </c>
      <c r="L4924" t="inlineStr">
        <is>
          <t>Part d'issues de silo compostées</t>
        </is>
      </c>
      <c r="M4924" t="inlineStr">
        <is>
          <t>Issues de silo - ONRB</t>
        </is>
      </c>
      <c r="N4924" t="inlineStr"/>
      <c r="O4924" t="n">
        <v>0</v>
      </c>
      <c r="P4924" t="inlineStr"/>
      <c r="Q4924" t="inlineStr"/>
    </row>
    <row r="4925" ht="15" customHeight="1" s="1003">
      <c r="A4925" s="1019" t="inlineStr">
        <is>
          <t>Issues de silo</t>
        </is>
      </c>
      <c r="B4925" t="inlineStr">
        <is>
          <t>Autres biomatériaux</t>
        </is>
      </c>
      <c r="C4925" t="inlineStr">
        <is>
          <t>kt</t>
        </is>
      </c>
      <c r="D4925" t="inlineStr">
        <is>
          <t>France</t>
        </is>
      </c>
      <c r="E4925" t="inlineStr">
        <is>
          <t>2023-24</t>
        </is>
      </c>
      <c r="F4925" t="inlineStr">
        <is>
          <t>Soja</t>
        </is>
      </c>
      <c r="G4925" t="inlineStr"/>
      <c r="H4925" t="inlineStr">
        <is>
          <t>Part d'issues de silo consommées comme autres biomatériaux = 0,77 % (ONRB - FranceAgriMer)</t>
        </is>
      </c>
      <c r="I4925" t="inlineStr">
        <is>
          <t>ONRB - FranceAgriMer</t>
        </is>
      </c>
      <c r="J4925" t="inlineStr">
        <is>
          <t>0</t>
        </is>
      </c>
      <c r="K4925" t="inlineStr">
        <is>
          <t>Répartition</t>
        </is>
      </c>
      <c r="L4925" t="inlineStr">
        <is>
          <t>Part d'issues de silo consommées comme autres biomatériaux</t>
        </is>
      </c>
      <c r="M4925" t="inlineStr">
        <is>
          <t>Issues de silo - ONRB</t>
        </is>
      </c>
      <c r="N4925" t="inlineStr"/>
      <c r="O4925" t="n">
        <v>0.04</v>
      </c>
      <c r="P4925" t="inlineStr"/>
      <c r="Q4925" t="inlineStr"/>
    </row>
    <row r="4926" ht="15" customHeight="1" s="1003">
      <c r="A4926" s="1019" t="inlineStr">
        <is>
          <t>Issues de silo</t>
        </is>
      </c>
      <c r="B4926" t="inlineStr">
        <is>
          <t>Méthanisation</t>
        </is>
      </c>
      <c r="C4926" t="inlineStr">
        <is>
          <t>kt</t>
        </is>
      </c>
      <c r="D4926" t="inlineStr">
        <is>
          <t>France</t>
        </is>
      </c>
      <c r="E4926" t="inlineStr">
        <is>
          <t>2023-24</t>
        </is>
      </c>
      <c r="F4926" t="inlineStr">
        <is>
          <t>Soja</t>
        </is>
      </c>
      <c r="G4926" t="inlineStr"/>
      <c r="H4926" t="inlineStr">
        <is>
          <t>Part d'issues de silo consommées en méthanisation = 40,72 % (ONRB - FranceAgriMer)</t>
        </is>
      </c>
      <c r="I4926" t="inlineStr">
        <is>
          <t>ONRB - FranceAgriMer</t>
        </is>
      </c>
      <c r="J4926" t="inlineStr">
        <is>
          <t>0</t>
        </is>
      </c>
      <c r="K4926" t="inlineStr">
        <is>
          <t>Répartition</t>
        </is>
      </c>
      <c r="L4926" t="inlineStr">
        <is>
          <t>Part d'issues de silo consommées en méthanisation</t>
        </is>
      </c>
      <c r="M4926" t="inlineStr">
        <is>
          <t>Issues de silo - ONRB</t>
        </is>
      </c>
      <c r="N4926" t="inlineStr"/>
      <c r="O4926" t="n">
        <v>2.21</v>
      </c>
      <c r="P4926" t="inlineStr"/>
      <c r="Q4926" t="inlineStr"/>
    </row>
    <row r="4927" ht="15" customHeight="1" s="1003">
      <c r="A4927" s="1019" t="inlineStr">
        <is>
          <t>Issues de silo</t>
        </is>
      </c>
      <c r="B4927" t="inlineStr">
        <is>
          <t>Combustion</t>
        </is>
      </c>
      <c r="C4927" t="inlineStr">
        <is>
          <t>kt</t>
        </is>
      </c>
      <c r="D4927" t="inlineStr">
        <is>
          <t>France</t>
        </is>
      </c>
      <c r="E4927" t="inlineStr">
        <is>
          <t>2023-24</t>
        </is>
      </c>
      <c r="F4927" t="inlineStr">
        <is>
          <t>Soja</t>
        </is>
      </c>
      <c r="G4927" t="inlineStr"/>
      <c r="H4927" t="inlineStr">
        <is>
          <t>Part d'issues de silo brûlées = 1,03 % (ONRB - FranceAgriMer)</t>
        </is>
      </c>
      <c r="I4927" t="inlineStr">
        <is>
          <t>ONRB - FranceAgriMer</t>
        </is>
      </c>
      <c r="J4927" t="inlineStr">
        <is>
          <t>0</t>
        </is>
      </c>
      <c r="K4927" t="inlineStr">
        <is>
          <t>Répartition</t>
        </is>
      </c>
      <c r="L4927" t="inlineStr">
        <is>
          <t>Part d'issues de silo brûlées</t>
        </is>
      </c>
      <c r="M4927" t="inlineStr">
        <is>
          <t>Issues de silo - ONRB</t>
        </is>
      </c>
      <c r="N4927" t="inlineStr"/>
      <c r="O4927" t="n">
        <v>0.06</v>
      </c>
      <c r="P4927" t="inlineStr"/>
      <c r="Q4927" t="inlineStr"/>
    </row>
    <row r="4928" ht="15" customHeight="1" s="1003">
      <c r="A4928" s="1019" t="inlineStr">
        <is>
          <t>Issues de silo</t>
        </is>
      </c>
      <c r="B4928" t="inlineStr">
        <is>
          <t>Hors FAB</t>
        </is>
      </c>
      <c r="C4928" t="inlineStr">
        <is>
          <t>kt</t>
        </is>
      </c>
      <c r="D4928" t="inlineStr">
        <is>
          <t>France</t>
        </is>
      </c>
      <c r="E4928" t="inlineStr">
        <is>
          <t>2023-24</t>
        </is>
      </c>
      <c r="F4928" t="inlineStr">
        <is>
          <t>Soja</t>
        </is>
      </c>
      <c r="G4928" t="inlineStr"/>
      <c r="H4928" t="inlineStr"/>
      <c r="I4928" t="inlineStr">
        <is>
          <t>ONRB - FranceAgriMer</t>
        </is>
      </c>
      <c r="J4928" t="inlineStr"/>
      <c r="K4928" t="inlineStr">
        <is>
          <t>Répartition</t>
        </is>
      </c>
      <c r="L4928" t="inlineStr">
        <is>
          <t>Part d'issues de silo consommées par les FAF</t>
        </is>
      </c>
      <c r="M4928" t="inlineStr">
        <is>
          <t>Issues de silo - ONRB</t>
        </is>
      </c>
      <c r="N4928" t="inlineStr"/>
      <c r="O4928" t="n">
        <v>3.06</v>
      </c>
      <c r="P4928" t="inlineStr"/>
      <c r="Q4928" t="inlineStr"/>
    </row>
    <row r="4929" ht="15" customHeight="1" s="1003">
      <c r="A4929" s="1019" t="inlineStr">
        <is>
          <t>Issues de silo</t>
        </is>
      </c>
      <c r="B4929" t="inlineStr">
        <is>
          <t>Alimentation animale rente</t>
        </is>
      </c>
      <c r="C4929" t="inlineStr">
        <is>
          <t>kt</t>
        </is>
      </c>
      <c r="D4929" t="inlineStr">
        <is>
          <t>France</t>
        </is>
      </c>
      <c r="E4929" t="inlineStr">
        <is>
          <t>2023-24</t>
        </is>
      </c>
      <c r="F4929" t="inlineStr">
        <is>
          <t>Soja</t>
        </is>
      </c>
      <c r="G4929" t="inlineStr"/>
      <c r="H4929" t="inlineStr"/>
      <c r="I4929" t="inlineStr"/>
      <c r="J4929" t="inlineStr"/>
      <c r="K4929" t="inlineStr"/>
      <c r="L4929" t="inlineStr"/>
      <c r="M4929" t="inlineStr"/>
      <c r="N4929" t="inlineStr"/>
      <c r="O4929" t="n">
        <v>3.06</v>
      </c>
      <c r="P4929" t="inlineStr"/>
      <c r="Q4929" t="inlineStr"/>
    </row>
    <row r="4930" ht="15" customHeight="1" s="1003">
      <c r="A4930" s="1019" t="inlineStr">
        <is>
          <t>Issues de silo</t>
        </is>
      </c>
      <c r="B4930" t="inlineStr">
        <is>
          <t>Alimentation animale</t>
        </is>
      </c>
      <c r="C4930" t="inlineStr">
        <is>
          <t>kt</t>
        </is>
      </c>
      <c r="D4930" t="inlineStr">
        <is>
          <t>France</t>
        </is>
      </c>
      <c r="E4930" t="inlineStr">
        <is>
          <t>2023-24</t>
        </is>
      </c>
      <c r="F4930" t="inlineStr">
        <is>
          <t>Soja</t>
        </is>
      </c>
      <c r="G4930" t="inlineStr"/>
      <c r="H4930" t="inlineStr"/>
      <c r="I4930" t="inlineStr"/>
      <c r="J4930" t="inlineStr"/>
      <c r="K4930" t="inlineStr"/>
      <c r="L4930" t="inlineStr"/>
      <c r="M4930" t="inlineStr"/>
      <c r="N4930" t="inlineStr"/>
      <c r="O4930" t="n">
        <v>3.06</v>
      </c>
      <c r="P4930" t="inlineStr"/>
      <c r="Q4930" t="inlineStr"/>
    </row>
    <row r="4931" ht="15" customHeight="1" s="1003">
      <c r="A4931" s="1019" t="inlineStr">
        <is>
          <t>Issues de silo</t>
        </is>
      </c>
      <c r="B4931" t="inlineStr">
        <is>
          <t>Usages alimentaires</t>
        </is>
      </c>
      <c r="C4931" t="inlineStr">
        <is>
          <t>kt</t>
        </is>
      </c>
      <c r="D4931" t="inlineStr">
        <is>
          <t>France</t>
        </is>
      </c>
      <c r="E4931" t="inlineStr">
        <is>
          <t>2023-24</t>
        </is>
      </c>
      <c r="F4931" t="inlineStr">
        <is>
          <t>Soja</t>
        </is>
      </c>
      <c r="G4931" t="inlineStr"/>
      <c r="H4931" t="inlineStr"/>
      <c r="I4931" t="inlineStr"/>
      <c r="J4931" t="inlineStr"/>
      <c r="K4931" t="inlineStr"/>
      <c r="L4931" t="inlineStr"/>
      <c r="M4931" t="inlineStr"/>
      <c r="N4931" t="inlineStr"/>
      <c r="O4931" t="n">
        <v>3.06</v>
      </c>
      <c r="P4931" t="inlineStr"/>
      <c r="Q4931" t="inlineStr"/>
    </row>
    <row r="4932" ht="15" customHeight="1" s="1003">
      <c r="A4932" s="1019" t="inlineStr">
        <is>
          <t>Issues de silo</t>
        </is>
      </c>
      <c r="B4932" t="inlineStr">
        <is>
          <t>Biomatériaux</t>
        </is>
      </c>
      <c r="C4932" t="inlineStr">
        <is>
          <t>kt</t>
        </is>
      </c>
      <c r="D4932" t="inlineStr">
        <is>
          <t>France</t>
        </is>
      </c>
      <c r="E4932" t="inlineStr">
        <is>
          <t>2023-24</t>
        </is>
      </c>
      <c r="F4932" t="inlineStr">
        <is>
          <t>Soja</t>
        </is>
      </c>
      <c r="G4932" t="inlineStr"/>
      <c r="H4932" t="inlineStr"/>
      <c r="I4932" t="inlineStr">
        <is>
          <t>ONRB - FranceAgriMer</t>
        </is>
      </c>
      <c r="J4932" t="inlineStr"/>
      <c r="K4932" t="inlineStr">
        <is>
          <t>Répartition</t>
        </is>
      </c>
      <c r="L4932" t="inlineStr">
        <is>
          <t>Part d'issues de silo consommées comme litière:Part d'issues de silo consommées comme autres biomatériaux</t>
        </is>
      </c>
      <c r="M4932" t="inlineStr">
        <is>
          <t>Issues de silo - ONRB</t>
        </is>
      </c>
      <c r="N4932" t="inlineStr"/>
      <c r="O4932" t="n">
        <v>0.08</v>
      </c>
      <c r="P4932" t="inlineStr"/>
      <c r="Q4932" t="inlineStr"/>
    </row>
    <row r="4933" ht="15" customHeight="1" s="1003">
      <c r="A4933" s="1019" t="inlineStr">
        <is>
          <t>Issues de silo</t>
        </is>
      </c>
      <c r="B4933" t="inlineStr">
        <is>
          <t>Usages non-alimentaires</t>
        </is>
      </c>
      <c r="C4933" t="inlineStr">
        <is>
          <t>kt</t>
        </is>
      </c>
      <c r="D4933" t="inlineStr">
        <is>
          <t>France</t>
        </is>
      </c>
      <c r="E4933" t="inlineStr">
        <is>
          <t>2023-24</t>
        </is>
      </c>
      <c r="F4933" t="inlineStr">
        <is>
          <t>Soja</t>
        </is>
      </c>
      <c r="G4933" t="inlineStr"/>
      <c r="H4933" t="inlineStr"/>
      <c r="I4933" t="inlineStr"/>
      <c r="J4933" t="inlineStr"/>
      <c r="K4933" t="inlineStr"/>
      <c r="L4933" t="inlineStr"/>
      <c r="M4933" t="inlineStr"/>
      <c r="N4933" t="inlineStr"/>
      <c r="O4933" t="n">
        <v>2.35</v>
      </c>
      <c r="P4933" t="inlineStr"/>
      <c r="Q4933" t="inlineStr"/>
    </row>
    <row r="4934" ht="15" customHeight="1" s="1003">
      <c r="A4934" s="1019" t="inlineStr">
        <is>
          <t>Issues de silo</t>
        </is>
      </c>
      <c r="B4934" t="inlineStr">
        <is>
          <t>Energie</t>
        </is>
      </c>
      <c r="C4934" t="inlineStr">
        <is>
          <t>kt</t>
        </is>
      </c>
      <c r="D4934" t="inlineStr">
        <is>
          <t>France</t>
        </is>
      </c>
      <c r="E4934" t="inlineStr">
        <is>
          <t>2023-24</t>
        </is>
      </c>
      <c r="F4934" t="inlineStr">
        <is>
          <t>Soja</t>
        </is>
      </c>
      <c r="G4934" t="inlineStr"/>
      <c r="H4934" t="inlineStr"/>
      <c r="I4934" t="inlineStr">
        <is>
          <t>ONRB - FranceAgriMer</t>
        </is>
      </c>
      <c r="J4934" t="inlineStr"/>
      <c r="K4934" t="inlineStr">
        <is>
          <t>Répartition</t>
        </is>
      </c>
      <c r="L4934" t="inlineStr">
        <is>
          <t>Part d'issues de silo consommées en méthanisation:Part d'issues de silo brûlées</t>
        </is>
      </c>
      <c r="M4934" t="inlineStr">
        <is>
          <t>Issues de silo - ONRB</t>
        </is>
      </c>
      <c r="N4934" t="inlineStr"/>
      <c r="O4934" t="n">
        <v>2.27</v>
      </c>
      <c r="P4934" t="inlineStr"/>
      <c r="Q4934" t="inlineStr"/>
    </row>
    <row r="4935" ht="15" customHeight="1" s="1003">
      <c r="A4935" s="1019" t="inlineStr">
        <is>
          <t>Issues de silo</t>
        </is>
      </c>
      <c r="B4935" t="inlineStr">
        <is>
          <t>Fertilisation</t>
        </is>
      </c>
      <c r="C4935" t="inlineStr">
        <is>
          <t>kt</t>
        </is>
      </c>
      <c r="D4935" t="inlineStr">
        <is>
          <t>France</t>
        </is>
      </c>
      <c r="E4935" t="inlineStr">
        <is>
          <t>2023-24</t>
        </is>
      </c>
      <c r="F4935" t="inlineStr">
        <is>
          <t>Soja</t>
        </is>
      </c>
      <c r="G4935" t="inlineStr"/>
      <c r="H4935" t="inlineStr"/>
      <c r="I4935" t="inlineStr">
        <is>
          <t>ONRB - FranceAgriMer</t>
        </is>
      </c>
      <c r="J4935" t="inlineStr"/>
      <c r="K4935" t="inlineStr">
        <is>
          <t>Répartition</t>
        </is>
      </c>
      <c r="L4935" t="inlineStr">
        <is>
          <t>Part d'issues de silo compostées</t>
        </is>
      </c>
      <c r="M4935" t="inlineStr">
        <is>
          <t>Issues de silo - ONRB</t>
        </is>
      </c>
      <c r="N4935" t="inlineStr"/>
      <c r="O4935" t="n">
        <v>0</v>
      </c>
      <c r="P4935" t="inlineStr"/>
      <c r="Q4935" t="inlineStr"/>
    </row>
    <row r="4936" ht="15" customHeight="1" s="1003">
      <c r="A4936" s="1019" t="inlineStr">
        <is>
          <t>Huile</t>
        </is>
      </c>
      <c r="B4936" t="inlineStr">
        <is>
          <t>Vente directe et autoconsommation</t>
        </is>
      </c>
      <c r="C4936" t="inlineStr">
        <is>
          <t>kt</t>
        </is>
      </c>
      <c r="D4936" t="inlineStr">
        <is>
          <t>France</t>
        </is>
      </c>
      <c r="E4936" t="inlineStr">
        <is>
          <t>2023-24</t>
        </is>
      </c>
      <c r="F4936" t="inlineStr">
        <is>
          <t>Soja</t>
        </is>
      </c>
      <c r="G4936" t="inlineStr"/>
      <c r="H4936" t="inlineStr"/>
      <c r="I4936" t="inlineStr"/>
      <c r="J4936" t="inlineStr">
        <is>
          <t>L'huile peut être autoconsommée</t>
        </is>
      </c>
      <c r="K4936" t="inlineStr"/>
      <c r="L4936" t="inlineStr"/>
      <c r="M4936" t="inlineStr"/>
      <c r="N4936" t="inlineStr"/>
      <c r="O4936" t="n">
        <v>10.7</v>
      </c>
      <c r="P4936" t="n">
        <v>0</v>
      </c>
      <c r="Q4936" t="n">
        <v>91.09999999999999</v>
      </c>
    </row>
    <row r="4937" ht="15" customHeight="1" s="1003">
      <c r="A4937" s="1019" t="inlineStr">
        <is>
          <t>Huile</t>
        </is>
      </c>
      <c r="B4937" t="inlineStr">
        <is>
          <t>Circuits spécialisés</t>
        </is>
      </c>
      <c r="C4937" t="inlineStr">
        <is>
          <t>kt</t>
        </is>
      </c>
      <c r="D4937" t="inlineStr">
        <is>
          <t>France</t>
        </is>
      </c>
      <c r="E4937" t="inlineStr">
        <is>
          <t>2023-24</t>
        </is>
      </c>
      <c r="F4937" t="inlineStr">
        <is>
          <t>Soja</t>
        </is>
      </c>
      <c r="G4937" t="inlineStr"/>
      <c r="H4937" t="inlineStr"/>
      <c r="I4937" t="inlineStr"/>
      <c r="J4937" t="inlineStr">
        <is>
          <t>L'huile peut être consommée par des circuits spécialisés</t>
        </is>
      </c>
      <c r="K4937" t="inlineStr"/>
      <c r="L4937" t="inlineStr"/>
      <c r="M4937" t="inlineStr"/>
      <c r="N4937" t="inlineStr"/>
      <c r="O4937" t="n">
        <v>4.28</v>
      </c>
      <c r="P4937" t="n">
        <v>0</v>
      </c>
      <c r="Q4937" t="n">
        <v>91.09999999999999</v>
      </c>
    </row>
    <row r="4938" ht="15" customHeight="1" s="1003">
      <c r="A4938" s="1019" t="inlineStr">
        <is>
          <t>Huile</t>
        </is>
      </c>
      <c r="B4938" t="inlineStr">
        <is>
          <t>RHD</t>
        </is>
      </c>
      <c r="C4938" t="inlineStr">
        <is>
          <t>kt</t>
        </is>
      </c>
      <c r="D4938" t="inlineStr">
        <is>
          <t>France</t>
        </is>
      </c>
      <c r="E4938" t="inlineStr">
        <is>
          <t>2023-24</t>
        </is>
      </c>
      <c r="F4938" t="inlineStr">
        <is>
          <t>Soja</t>
        </is>
      </c>
      <c r="G4938" t="inlineStr"/>
      <c r="H4938" t="inlineStr"/>
      <c r="I4938" t="inlineStr"/>
      <c r="J4938" t="inlineStr">
        <is>
          <t>L'huile est consommée en RHD</t>
        </is>
      </c>
      <c r="K4938" t="inlineStr"/>
      <c r="L4938" t="inlineStr"/>
      <c r="M4938" t="inlineStr"/>
      <c r="N4938" t="inlineStr"/>
      <c r="O4938" t="n">
        <v>10.7</v>
      </c>
      <c r="P4938" t="n">
        <v>0</v>
      </c>
      <c r="Q4938" t="n">
        <v>91.09999999999999</v>
      </c>
    </row>
    <row r="4939" ht="15" customHeight="1" s="1003">
      <c r="A4939" s="1019" t="inlineStr">
        <is>
          <t>Huile</t>
        </is>
      </c>
      <c r="B4939" t="inlineStr">
        <is>
          <t>Autres IAA</t>
        </is>
      </c>
      <c r="C4939" t="inlineStr">
        <is>
          <t>kt</t>
        </is>
      </c>
      <c r="D4939" t="inlineStr">
        <is>
          <t>France</t>
        </is>
      </c>
      <c r="E4939" t="inlineStr">
        <is>
          <t>2023-24</t>
        </is>
      </c>
      <c r="F4939" t="inlineStr">
        <is>
          <t>Soja</t>
        </is>
      </c>
      <c r="G4939" t="inlineStr"/>
      <c r="H4939" t="inlineStr"/>
      <c r="I4939" t="inlineStr"/>
      <c r="J4939" t="inlineStr">
        <is>
          <t>L'huile est consommée par les autres IAA</t>
        </is>
      </c>
      <c r="K4939" t="inlineStr"/>
      <c r="L4939" t="inlineStr"/>
      <c r="M4939" t="inlineStr"/>
      <c r="N4939" t="inlineStr"/>
      <c r="O4939" t="n">
        <v>10.7</v>
      </c>
      <c r="P4939" t="n">
        <v>0</v>
      </c>
      <c r="Q4939" t="n">
        <v>91.09999999999999</v>
      </c>
    </row>
    <row r="4940" ht="15" customHeight="1" s="1003">
      <c r="A4940" s="1019" t="inlineStr">
        <is>
          <t>Huile</t>
        </is>
      </c>
      <c r="B4940" t="inlineStr">
        <is>
          <t>Autres industries</t>
        </is>
      </c>
      <c r="C4940" t="inlineStr">
        <is>
          <t>kt</t>
        </is>
      </c>
      <c r="D4940" t="inlineStr">
        <is>
          <t>France</t>
        </is>
      </c>
      <c r="E4940" t="inlineStr">
        <is>
          <t>2023-24</t>
        </is>
      </c>
      <c r="F4940" t="inlineStr">
        <is>
          <t>Soja</t>
        </is>
      </c>
      <c r="G4940" t="inlineStr"/>
      <c r="H4940" t="inlineStr"/>
      <c r="I4940" t="inlineStr"/>
      <c r="J4940" t="inlineStr">
        <is>
          <t>L'huile est consommée pour des usages techniques</t>
        </is>
      </c>
      <c r="K4940" t="inlineStr"/>
      <c r="L4940" t="inlineStr"/>
      <c r="M4940" t="inlineStr"/>
      <c r="N4940" t="inlineStr"/>
      <c r="O4940" t="n">
        <v>35.1</v>
      </c>
      <c r="P4940" t="n">
        <v>0</v>
      </c>
      <c r="Q4940" t="n">
        <v>91.09999999999999</v>
      </c>
    </row>
    <row r="4941" ht="15" customHeight="1" s="1003">
      <c r="A4941" s="1019" t="inlineStr">
        <is>
          <t>Huile</t>
        </is>
      </c>
      <c r="B4941" t="inlineStr">
        <is>
          <t>Alimentation humaine</t>
        </is>
      </c>
      <c r="C4941" t="inlineStr">
        <is>
          <t>kt</t>
        </is>
      </c>
      <c r="D4941" t="inlineStr">
        <is>
          <t>France</t>
        </is>
      </c>
      <c r="E4941" t="inlineStr">
        <is>
          <t>2023-24</t>
        </is>
      </c>
      <c r="F4941" t="inlineStr">
        <is>
          <t>Soja</t>
        </is>
      </c>
      <c r="G4941" t="inlineStr"/>
      <c r="H4941" t="inlineStr"/>
      <c r="I4941" t="inlineStr"/>
      <c r="J4941" t="inlineStr"/>
      <c r="K4941" t="inlineStr"/>
      <c r="L4941" t="inlineStr"/>
      <c r="M4941" t="inlineStr"/>
      <c r="N4941" t="inlineStr"/>
      <c r="O4941" t="n">
        <v>38.5</v>
      </c>
      <c r="P4941" t="n">
        <v>0</v>
      </c>
      <c r="Q4941" t="n">
        <v>91.09999999999999</v>
      </c>
    </row>
    <row r="4942" ht="15" customHeight="1" s="1003">
      <c r="A4942" s="1019" t="inlineStr">
        <is>
          <t>Huile</t>
        </is>
      </c>
      <c r="B4942" t="inlineStr">
        <is>
          <t>Ménages</t>
        </is>
      </c>
      <c r="C4942" t="inlineStr">
        <is>
          <t>kt</t>
        </is>
      </c>
      <c r="D4942" t="inlineStr">
        <is>
          <t>France</t>
        </is>
      </c>
      <c r="E4942" t="inlineStr">
        <is>
          <t>2023-24</t>
        </is>
      </c>
      <c r="F4942" t="inlineStr">
        <is>
          <t>Soja</t>
        </is>
      </c>
      <c r="G4942" t="inlineStr"/>
      <c r="H4942" t="inlineStr"/>
      <c r="I4942" t="inlineStr"/>
      <c r="J4942" t="inlineStr"/>
      <c r="K4942" t="inlineStr"/>
      <c r="L4942" t="inlineStr"/>
      <c r="M4942" t="inlineStr"/>
      <c r="N4942" t="inlineStr"/>
      <c r="O4942" t="n">
        <v>6.42</v>
      </c>
      <c r="P4942" t="n">
        <v>0</v>
      </c>
      <c r="Q4942" t="n">
        <v>91.09999999999999</v>
      </c>
    </row>
    <row r="4943" ht="15" customHeight="1" s="1003">
      <c r="A4943" s="1019" t="inlineStr">
        <is>
          <t>Huile</t>
        </is>
      </c>
      <c r="B4943" t="inlineStr">
        <is>
          <t>Usages alimentaires</t>
        </is>
      </c>
      <c r="C4943" t="inlineStr">
        <is>
          <t>kt</t>
        </is>
      </c>
      <c r="D4943" t="inlineStr">
        <is>
          <t>France</t>
        </is>
      </c>
      <c r="E4943" t="inlineStr">
        <is>
          <t>2023-24</t>
        </is>
      </c>
      <c r="F4943" t="inlineStr">
        <is>
          <t>Soja</t>
        </is>
      </c>
      <c r="G4943" t="inlineStr"/>
      <c r="H4943" t="inlineStr"/>
      <c r="I4943" t="inlineStr"/>
      <c r="J4943" t="inlineStr"/>
      <c r="K4943" t="inlineStr"/>
      <c r="L4943" t="inlineStr"/>
      <c r="M4943" t="inlineStr"/>
      <c r="N4943" t="inlineStr"/>
      <c r="O4943" t="n">
        <v>38.5</v>
      </c>
      <c r="P4943" t="n">
        <v>0</v>
      </c>
      <c r="Q4943" t="n">
        <v>91.09999999999999</v>
      </c>
    </row>
    <row r="4944" ht="15" customHeight="1" s="1003">
      <c r="A4944" s="1019" t="inlineStr">
        <is>
          <t>Huile</t>
        </is>
      </c>
      <c r="B4944" t="inlineStr">
        <is>
          <t>Débouchés</t>
        </is>
      </c>
      <c r="C4944" t="inlineStr">
        <is>
          <t>kt</t>
        </is>
      </c>
      <c r="D4944" t="inlineStr">
        <is>
          <t>France</t>
        </is>
      </c>
      <c r="E4944" t="inlineStr">
        <is>
          <t>2023-24</t>
        </is>
      </c>
      <c r="F4944" t="inlineStr">
        <is>
          <t>Soja</t>
        </is>
      </c>
      <c r="G4944" t="inlineStr"/>
      <c r="H4944" t="inlineStr"/>
      <c r="I4944" t="inlineStr"/>
      <c r="J4944" t="inlineStr"/>
      <c r="K4944" t="inlineStr"/>
      <c r="L4944" t="inlineStr"/>
      <c r="M4944" t="inlineStr"/>
      <c r="N4944" t="inlineStr"/>
      <c r="O4944" t="n">
        <v>91.09999999999999</v>
      </c>
      <c r="P4944" t="inlineStr"/>
      <c r="Q4944" t="inlineStr"/>
    </row>
    <row r="4945" ht="15" customHeight="1" s="1003">
      <c r="A4945" s="1019" t="inlineStr">
        <is>
          <t>Huile</t>
        </is>
      </c>
      <c r="B4945" t="inlineStr">
        <is>
          <t>Usages non-alimentaires</t>
        </is>
      </c>
      <c r="C4945" t="inlineStr">
        <is>
          <t>kt</t>
        </is>
      </c>
      <c r="D4945" t="inlineStr">
        <is>
          <t>France</t>
        </is>
      </c>
      <c r="E4945" t="inlineStr">
        <is>
          <t>2023-24</t>
        </is>
      </c>
      <c r="F4945" t="inlineStr">
        <is>
          <t>Soja</t>
        </is>
      </c>
      <c r="G4945" t="inlineStr"/>
      <c r="H4945" t="inlineStr"/>
      <c r="I4945" t="inlineStr"/>
      <c r="J4945" t="inlineStr"/>
      <c r="K4945" t="inlineStr"/>
      <c r="L4945" t="inlineStr"/>
      <c r="M4945" t="inlineStr"/>
      <c r="N4945" t="inlineStr"/>
      <c r="O4945" t="n">
        <v>52.6</v>
      </c>
      <c r="P4945" t="n">
        <v>0</v>
      </c>
      <c r="Q4945" t="n">
        <v>91.09999999999999</v>
      </c>
    </row>
    <row r="4946" ht="15" customHeight="1" s="1003">
      <c r="A4946" s="1019" t="inlineStr">
        <is>
          <t>Huile</t>
        </is>
      </c>
      <c r="B4946" t="inlineStr">
        <is>
          <t>Export</t>
        </is>
      </c>
      <c r="C4946" t="inlineStr">
        <is>
          <t>kt</t>
        </is>
      </c>
      <c r="D4946" t="inlineStr">
        <is>
          <t>France</t>
        </is>
      </c>
      <c r="E4946" t="inlineStr">
        <is>
          <t>2023-24</t>
        </is>
      </c>
      <c r="F4946" t="inlineStr">
        <is>
          <t>Soja</t>
        </is>
      </c>
      <c r="G4946" t="inlineStr"/>
      <c r="H4946" t="inlineStr">
        <is>
          <t>Exportation d'huile = 69 kt (Douanes françaises - Eurostat)</t>
        </is>
      </c>
      <c r="I4946" t="inlineStr">
        <is>
          <t>Douanes françaises - Eurostat</t>
        </is>
      </c>
      <c r="J4946" t="inlineStr"/>
      <c r="K4946" t="inlineStr">
        <is>
          <t>Volume</t>
        </is>
      </c>
      <c r="L4946" t="inlineStr">
        <is>
          <t>Exportation d'huile</t>
        </is>
      </c>
      <c r="M4946" t="inlineStr">
        <is>
          <t>Echanges annuels - EUROSTAT</t>
        </is>
      </c>
      <c r="N4946" t="inlineStr"/>
      <c r="O4946" t="n">
        <v>68.8</v>
      </c>
      <c r="P4946" t="inlineStr"/>
      <c r="Q4946" t="inlineStr"/>
    </row>
    <row r="4947" ht="15" customHeight="1" s="1003">
      <c r="A4947" s="1019" t="inlineStr">
        <is>
          <t>Huile</t>
        </is>
      </c>
      <c r="B4947" t="inlineStr">
        <is>
          <t>Biocarburants</t>
        </is>
      </c>
      <c r="C4947" t="inlineStr">
        <is>
          <t>kt</t>
        </is>
      </c>
      <c r="D4947" t="inlineStr">
        <is>
          <t>France</t>
        </is>
      </c>
      <c r="E4947" t="inlineStr">
        <is>
          <t>2023-24</t>
        </is>
      </c>
      <c r="F4947" t="inlineStr">
        <is>
          <t>Soja</t>
        </is>
      </c>
      <c r="G4947" t="inlineStr"/>
      <c r="H4947" t="inlineStr"/>
      <c r="I4947" t="inlineStr"/>
      <c r="J4947" t="inlineStr"/>
      <c r="K4947" t="inlineStr"/>
      <c r="L4947" t="inlineStr"/>
      <c r="M4947" t="inlineStr"/>
      <c r="N4947" t="inlineStr"/>
      <c r="O4947" t="n">
        <v>17.5</v>
      </c>
      <c r="P4947" t="n">
        <v>0</v>
      </c>
      <c r="Q4947" t="n">
        <v>91.09999999999999</v>
      </c>
    </row>
    <row r="4948" ht="15" customHeight="1" s="1003">
      <c r="A4948" s="1019" t="inlineStr">
        <is>
          <t>Huile</t>
        </is>
      </c>
      <c r="B4948" t="inlineStr">
        <is>
          <t>Energie</t>
        </is>
      </c>
      <c r="C4948" t="inlineStr">
        <is>
          <t>kt</t>
        </is>
      </c>
      <c r="D4948" t="inlineStr">
        <is>
          <t>France</t>
        </is>
      </c>
      <c r="E4948" t="inlineStr">
        <is>
          <t>2023-24</t>
        </is>
      </c>
      <c r="F4948" t="inlineStr">
        <is>
          <t>Soja</t>
        </is>
      </c>
      <c r="G4948" t="inlineStr"/>
      <c r="H4948" t="inlineStr"/>
      <c r="I4948" t="inlineStr"/>
      <c r="J4948" t="inlineStr"/>
      <c r="K4948" t="inlineStr"/>
      <c r="L4948" t="inlineStr"/>
      <c r="M4948" t="inlineStr"/>
      <c r="N4948" t="inlineStr"/>
      <c r="O4948" t="n">
        <v>17.5</v>
      </c>
      <c r="P4948" t="n">
        <v>0</v>
      </c>
      <c r="Q4948" t="n">
        <v>91.09999999999999</v>
      </c>
    </row>
    <row r="4949" ht="15" customHeight="1" s="1003">
      <c r="A4949" s="1019" t="inlineStr">
        <is>
          <t>Huile</t>
        </is>
      </c>
      <c r="B4949" t="inlineStr">
        <is>
          <t>GMS</t>
        </is>
      </c>
      <c r="C4949" t="inlineStr">
        <is>
          <t>kt</t>
        </is>
      </c>
      <c r="D4949" t="inlineStr">
        <is>
          <t>France</t>
        </is>
      </c>
      <c r="E4949" t="inlineStr">
        <is>
          <t>2023-24</t>
        </is>
      </c>
      <c r="F4949" t="inlineStr">
        <is>
          <t>Soja</t>
        </is>
      </c>
      <c r="G4949" t="inlineStr"/>
      <c r="H4949" t="inlineStr"/>
      <c r="I4949" t="inlineStr"/>
      <c r="J4949" t="inlineStr"/>
      <c r="K4949" t="inlineStr"/>
      <c r="L4949" t="inlineStr"/>
      <c r="M4949" t="inlineStr"/>
      <c r="N4949" t="inlineStr"/>
      <c r="O4949" t="n">
        <v>2.14</v>
      </c>
      <c r="P4949" t="n">
        <v>0</v>
      </c>
      <c r="Q4949" t="n">
        <v>91.09999999999999</v>
      </c>
    </row>
    <row r="4950" ht="15" customHeight="1" s="1003">
      <c r="A4950" s="1019" t="inlineStr">
        <is>
          <t>Huile</t>
        </is>
      </c>
      <c r="B4950" t="inlineStr">
        <is>
          <t>Circuits généralistes</t>
        </is>
      </c>
      <c r="C4950" t="inlineStr">
        <is>
          <t>kt</t>
        </is>
      </c>
      <c r="D4950" t="inlineStr">
        <is>
          <t>France</t>
        </is>
      </c>
      <c r="E4950" t="inlineStr">
        <is>
          <t>2023-24</t>
        </is>
      </c>
      <c r="F4950" t="inlineStr">
        <is>
          <t>Soja</t>
        </is>
      </c>
      <c r="G4950" t="inlineStr"/>
      <c r="H4950" t="inlineStr"/>
      <c r="I4950" t="inlineStr"/>
      <c r="J4950" t="inlineStr"/>
      <c r="K4950" t="inlineStr"/>
      <c r="L4950" t="inlineStr"/>
      <c r="M4950" t="inlineStr"/>
      <c r="N4950" t="inlineStr"/>
      <c r="O4950" t="n">
        <v>2.14</v>
      </c>
      <c r="P4950" t="n">
        <v>0</v>
      </c>
      <c r="Q4950" t="n">
        <v>91.09999999999999</v>
      </c>
    </row>
    <row r="4951" ht="15" customHeight="1" s="1003">
      <c r="A4951" s="1019" t="inlineStr">
        <is>
          <t>Tourteaux</t>
        </is>
      </c>
      <c r="B4951" t="inlineStr">
        <is>
          <t>Hors FAB</t>
        </is>
      </c>
      <c r="C4951" t="inlineStr">
        <is>
          <t>kt</t>
        </is>
      </c>
      <c r="D4951" t="inlineStr">
        <is>
          <t>France</t>
        </is>
      </c>
      <c r="E4951" t="inlineStr">
        <is>
          <t>2023-24</t>
        </is>
      </c>
      <c r="F4951" t="inlineStr">
        <is>
          <t>Soja</t>
        </is>
      </c>
      <c r="G4951" t="inlineStr"/>
      <c r="H4951" t="inlineStr">
        <is>
          <t>Part de consommation de tourteaux en hors FAB = 15,68 % (ORIFLAAM)</t>
        </is>
      </c>
      <c r="I4951" t="inlineStr">
        <is>
          <t>ORIFLAAM</t>
        </is>
      </c>
      <c r="J4951" t="inlineStr">
        <is>
          <t>Même répartition des usages de tourteaux qu'en 2022-23</t>
        </is>
      </c>
      <c r="K4951" t="inlineStr">
        <is>
          <t>Répartition</t>
        </is>
      </c>
      <c r="L4951" t="inlineStr">
        <is>
          <t>Part de consommation de tourteaux en hors FAB</t>
        </is>
      </c>
      <c r="M4951" t="inlineStr">
        <is>
          <t>Usages tourteaux -TERRES UNIVIA</t>
        </is>
      </c>
      <c r="N4951" t="inlineStr"/>
      <c r="O4951" t="n">
        <v>490</v>
      </c>
      <c r="P4951" t="inlineStr"/>
      <c r="Q4951" t="inlineStr"/>
    </row>
    <row r="4952" ht="15" customHeight="1" s="1003">
      <c r="A4952" s="1019" t="inlineStr">
        <is>
          <t>Tourteaux</t>
        </is>
      </c>
      <c r="B4952" t="inlineStr">
        <is>
          <t>Alimentation animale rente</t>
        </is>
      </c>
      <c r="C4952" t="inlineStr">
        <is>
          <t>kt</t>
        </is>
      </c>
      <c r="D4952" t="inlineStr">
        <is>
          <t>France</t>
        </is>
      </c>
      <c r="E4952" t="inlineStr">
        <is>
          <t>2023-24</t>
        </is>
      </c>
      <c r="F4952" t="inlineStr">
        <is>
          <t>Soja</t>
        </is>
      </c>
      <c r="G4952" t="inlineStr"/>
      <c r="H4952" t="inlineStr"/>
      <c r="I4952" t="inlineStr"/>
      <c r="J4952" t="inlineStr"/>
      <c r="K4952" t="inlineStr"/>
      <c r="L4952" t="inlineStr"/>
      <c r="M4952" t="inlineStr"/>
      <c r="N4952" t="inlineStr"/>
      <c r="O4952" t="n">
        <v>3130</v>
      </c>
      <c r="P4952" t="inlineStr"/>
      <c r="Q4952" t="inlineStr"/>
    </row>
    <row r="4953" ht="15" customHeight="1" s="1003">
      <c r="A4953" s="1019" t="inlineStr">
        <is>
          <t>Tourteaux</t>
        </is>
      </c>
      <c r="B4953" t="inlineStr">
        <is>
          <t>Alimentation animale</t>
        </is>
      </c>
      <c r="C4953" t="inlineStr">
        <is>
          <t>kt</t>
        </is>
      </c>
      <c r="D4953" t="inlineStr">
        <is>
          <t>France</t>
        </is>
      </c>
      <c r="E4953" t="inlineStr">
        <is>
          <t>2023-24</t>
        </is>
      </c>
      <c r="F4953" t="inlineStr">
        <is>
          <t>Soja</t>
        </is>
      </c>
      <c r="G4953" t="inlineStr"/>
      <c r="H4953" t="inlineStr"/>
      <c r="I4953" t="inlineStr"/>
      <c r="J4953" t="inlineStr"/>
      <c r="K4953" t="inlineStr"/>
      <c r="L4953" t="inlineStr"/>
      <c r="M4953" t="inlineStr"/>
      <c r="N4953" t="inlineStr"/>
      <c r="O4953" t="n">
        <v>3130</v>
      </c>
      <c r="P4953" t="inlineStr"/>
      <c r="Q4953" t="inlineStr"/>
    </row>
    <row r="4954" ht="15" customHeight="1" s="1003">
      <c r="A4954" s="1019" t="inlineStr">
        <is>
          <t>Tourteaux</t>
        </is>
      </c>
      <c r="B4954" t="inlineStr">
        <is>
          <t>Usages alimentaires</t>
        </is>
      </c>
      <c r="C4954" t="inlineStr">
        <is>
          <t>kt</t>
        </is>
      </c>
      <c r="D4954" t="inlineStr">
        <is>
          <t>France</t>
        </is>
      </c>
      <c r="E4954" t="inlineStr">
        <is>
          <t>2023-24</t>
        </is>
      </c>
      <c r="F4954" t="inlineStr">
        <is>
          <t>Soja</t>
        </is>
      </c>
      <c r="G4954" t="inlineStr"/>
      <c r="H4954" t="inlineStr"/>
      <c r="I4954" t="inlineStr"/>
      <c r="J4954" t="inlineStr"/>
      <c r="K4954" t="inlineStr"/>
      <c r="L4954" t="inlineStr"/>
      <c r="M4954" t="inlineStr"/>
      <c r="N4954" t="inlineStr"/>
      <c r="O4954" t="n">
        <v>3130</v>
      </c>
      <c r="P4954" t="inlineStr"/>
      <c r="Q4954" t="inlineStr"/>
    </row>
    <row r="4955" ht="15" customHeight="1" s="1003">
      <c r="A4955" s="1019" t="inlineStr">
        <is>
          <t>Tourteaux</t>
        </is>
      </c>
      <c r="B4955" t="inlineStr">
        <is>
          <t>Débouchés</t>
        </is>
      </c>
      <c r="C4955" t="inlineStr">
        <is>
          <t>kt</t>
        </is>
      </c>
      <c r="D4955" t="inlineStr">
        <is>
          <t>France</t>
        </is>
      </c>
      <c r="E4955" t="inlineStr">
        <is>
          <t>2023-24</t>
        </is>
      </c>
      <c r="F4955" t="inlineStr">
        <is>
          <t>Soja</t>
        </is>
      </c>
      <c r="G4955" t="inlineStr"/>
      <c r="H4955" t="inlineStr"/>
      <c r="I4955" t="inlineStr"/>
      <c r="J4955" t="inlineStr"/>
      <c r="K4955" t="inlineStr"/>
      <c r="L4955" t="inlineStr"/>
      <c r="M4955" t="inlineStr"/>
      <c r="N4955" t="inlineStr"/>
      <c r="O4955" t="n">
        <v>3130</v>
      </c>
      <c r="P4955" t="inlineStr"/>
      <c r="Q4955" t="inlineStr"/>
    </row>
    <row r="4956" ht="15" customHeight="1" s="1003">
      <c r="A4956" s="1019" t="inlineStr">
        <is>
          <t>Tourteaux</t>
        </is>
      </c>
      <c r="B4956" t="inlineStr">
        <is>
          <t>Export</t>
        </is>
      </c>
      <c r="C4956" t="inlineStr">
        <is>
          <t>kt</t>
        </is>
      </c>
      <c r="D4956" t="inlineStr">
        <is>
          <t>France</t>
        </is>
      </c>
      <c r="E4956" t="inlineStr">
        <is>
          <t>2023-24</t>
        </is>
      </c>
      <c r="F4956" t="inlineStr">
        <is>
          <t>Soja</t>
        </is>
      </c>
      <c r="G4956" t="inlineStr"/>
      <c r="H4956" t="inlineStr">
        <is>
          <t>Exportation de tourteaux = 57 kt (Douanes françaises - Eurostat)</t>
        </is>
      </c>
      <c r="I4956" t="inlineStr">
        <is>
          <t>Douanes françaises - Eurostat</t>
        </is>
      </c>
      <c r="J4956" t="inlineStr"/>
      <c r="K4956" t="inlineStr">
        <is>
          <t>Volume</t>
        </is>
      </c>
      <c r="L4956" t="inlineStr">
        <is>
          <t>Exportation de tourteaux</t>
        </is>
      </c>
      <c r="M4956" t="inlineStr">
        <is>
          <t>Echanges annuels - EUROSTAT</t>
        </is>
      </c>
      <c r="N4956" t="inlineStr"/>
      <c r="O4956" t="n">
        <v>57.5</v>
      </c>
      <c r="P4956" t="inlineStr"/>
      <c r="Q4956" t="inlineStr"/>
    </row>
    <row r="4957" ht="15" customHeight="1" s="1003">
      <c r="A4957" s="1019" t="inlineStr">
        <is>
          <t>Tourteaux</t>
        </is>
      </c>
      <c r="B4957" t="inlineStr">
        <is>
          <t>FAB</t>
        </is>
      </c>
      <c r="C4957" t="inlineStr">
        <is>
          <t>kt</t>
        </is>
      </c>
      <c r="D4957" t="inlineStr">
        <is>
          <t>France</t>
        </is>
      </c>
      <c r="E4957" t="inlineStr">
        <is>
          <t>2023-24</t>
        </is>
      </c>
      <c r="F4957" t="inlineStr">
        <is>
          <t>Soja</t>
        </is>
      </c>
      <c r="G4957" t="inlineStr"/>
      <c r="H4957" t="inlineStr">
        <is>
          <t>Part de consommation de tourteaux en FAB = 84,32 % (ORIFLAAM)</t>
        </is>
      </c>
      <c r="I4957" t="inlineStr">
        <is>
          <t>ORIFLAAM</t>
        </is>
      </c>
      <c r="J4957" t="inlineStr">
        <is>
          <t>Même répartition des usages de tourteaux qu'en 2022-23</t>
        </is>
      </c>
      <c r="K4957" t="inlineStr">
        <is>
          <t>Répartition</t>
        </is>
      </c>
      <c r="L4957" t="inlineStr">
        <is>
          <t>Part de consommation de tourteaux en FAB</t>
        </is>
      </c>
      <c r="M4957" t="inlineStr">
        <is>
          <t>Usages tourteaux -TERRES UNIVIA</t>
        </is>
      </c>
      <c r="N4957" t="inlineStr"/>
      <c r="O4957" t="n">
        <v>2640</v>
      </c>
      <c r="P4957" t="inlineStr"/>
      <c r="Q4957" t="inlineStr"/>
    </row>
    <row r="4958" ht="15" customHeight="1" s="1003">
      <c r="A4958" s="1019" t="inlineStr">
        <is>
          <t>Tourteaux</t>
        </is>
      </c>
      <c r="B4958" t="inlineStr">
        <is>
          <t>FAF</t>
        </is>
      </c>
      <c r="C4958" t="inlineStr">
        <is>
          <t>kt</t>
        </is>
      </c>
      <c r="D4958" t="inlineStr">
        <is>
          <t>France</t>
        </is>
      </c>
      <c r="E4958" t="inlineStr">
        <is>
          <t>2023-24</t>
        </is>
      </c>
      <c r="F4958" t="inlineStr">
        <is>
          <t>Soja</t>
        </is>
      </c>
      <c r="G4958" t="inlineStr"/>
      <c r="H4958" t="inlineStr"/>
      <c r="I4958" t="inlineStr"/>
      <c r="J4958" t="inlineStr"/>
      <c r="K4958" t="inlineStr"/>
      <c r="L4958" t="inlineStr"/>
      <c r="M4958" t="inlineStr"/>
      <c r="N4958" t="inlineStr"/>
      <c r="O4958" t="n">
        <v>490</v>
      </c>
      <c r="P4958" t="inlineStr"/>
      <c r="Q4958" t="inlineStr"/>
    </row>
    <row r="4959" ht="15" customHeight="1" s="1003">
      <c r="A4959" s="1019" t="inlineStr">
        <is>
          <t>Coques (+ eau)</t>
        </is>
      </c>
      <c r="B4959" t="inlineStr">
        <is>
          <t>FAB</t>
        </is>
      </c>
      <c r="C4959" t="inlineStr">
        <is>
          <t>kt</t>
        </is>
      </c>
      <c r="D4959" t="inlineStr">
        <is>
          <t>France</t>
        </is>
      </c>
      <c r="E4959" t="inlineStr">
        <is>
          <t>2023-24</t>
        </is>
      </c>
      <c r="F4959" t="inlineStr">
        <is>
          <t>Soja</t>
        </is>
      </c>
      <c r="G4959" t="inlineStr"/>
      <c r="H4959" t="inlineStr">
        <is>
          <t>Part de la consommation des coques (+ eau) par les FAB = 100 % (Terres Univia)</t>
        </is>
      </c>
      <c r="I4959" t="inlineStr">
        <is>
          <t>Terres Univia</t>
        </is>
      </c>
      <c r="J4959" t="inlineStr">
        <is>
          <t>0</t>
        </is>
      </c>
      <c r="K4959" t="inlineStr">
        <is>
          <t>Répartition</t>
        </is>
      </c>
      <c r="L4959" t="inlineStr">
        <is>
          <t>Part de la consommation des coques (+ eau) par les FAB</t>
        </is>
      </c>
      <c r="M4959" t="inlineStr">
        <is>
          <t>Rend. trituration-TERRES UNIVIA</t>
        </is>
      </c>
      <c r="N4959" t="inlineStr"/>
      <c r="O4959" t="n">
        <v>9.18</v>
      </c>
      <c r="P4959" t="inlineStr"/>
      <c r="Q4959" t="inlineStr"/>
    </row>
    <row r="4960" ht="15" customHeight="1" s="1003">
      <c r="A4960" s="1019" t="inlineStr">
        <is>
          <t>Coques (+ eau)</t>
        </is>
      </c>
      <c r="B4960" t="inlineStr">
        <is>
          <t>Combustion</t>
        </is>
      </c>
      <c r="C4960" t="inlineStr">
        <is>
          <t>kt</t>
        </is>
      </c>
      <c r="D4960" t="inlineStr">
        <is>
          <t>France</t>
        </is>
      </c>
      <c r="E4960" t="inlineStr">
        <is>
          <t>2023-24</t>
        </is>
      </c>
      <c r="F4960" t="inlineStr">
        <is>
          <t>Soja</t>
        </is>
      </c>
      <c r="G4960" t="inlineStr"/>
      <c r="H4960" t="inlineStr"/>
      <c r="I4960" t="inlineStr"/>
      <c r="J4960" t="inlineStr"/>
      <c r="K4960" t="inlineStr"/>
      <c r="L4960" t="inlineStr"/>
      <c r="M4960" t="inlineStr"/>
      <c r="N4960" t="inlineStr"/>
      <c r="O4960" t="n">
        <v>0</v>
      </c>
      <c r="P4960" t="inlineStr"/>
      <c r="Q4960" t="inlineStr"/>
    </row>
    <row r="4961" ht="15" customHeight="1" s="1003">
      <c r="A4961" s="1019" t="inlineStr">
        <is>
          <t>Coques (+ eau)</t>
        </is>
      </c>
      <c r="B4961" t="inlineStr">
        <is>
          <t>Alimentation animale rente</t>
        </is>
      </c>
      <c r="C4961" t="inlineStr">
        <is>
          <t>kt</t>
        </is>
      </c>
      <c r="D4961" t="inlineStr">
        <is>
          <t>France</t>
        </is>
      </c>
      <c r="E4961" t="inlineStr">
        <is>
          <t>2023-24</t>
        </is>
      </c>
      <c r="F4961" t="inlineStr">
        <is>
          <t>Soja</t>
        </is>
      </c>
      <c r="G4961" t="inlineStr"/>
      <c r="H4961" t="inlineStr"/>
      <c r="I4961" t="inlineStr"/>
      <c r="J4961" t="inlineStr"/>
      <c r="K4961" t="inlineStr"/>
      <c r="L4961" t="inlineStr"/>
      <c r="M4961" t="inlineStr"/>
      <c r="N4961" t="inlineStr"/>
      <c r="O4961" t="n">
        <v>9.18</v>
      </c>
      <c r="P4961" t="inlineStr"/>
      <c r="Q4961" t="inlineStr"/>
    </row>
    <row r="4962" ht="15" customHeight="1" s="1003">
      <c r="A4962" s="1019" t="inlineStr">
        <is>
          <t>Coques (+ eau)</t>
        </is>
      </c>
      <c r="B4962" t="inlineStr">
        <is>
          <t>Alimentation animale</t>
        </is>
      </c>
      <c r="C4962" t="inlineStr">
        <is>
          <t>kt</t>
        </is>
      </c>
      <c r="D4962" t="inlineStr">
        <is>
          <t>France</t>
        </is>
      </c>
      <c r="E4962" t="inlineStr">
        <is>
          <t>2023-24</t>
        </is>
      </c>
      <c r="F4962" t="inlineStr">
        <is>
          <t>Soja</t>
        </is>
      </c>
      <c r="G4962" t="inlineStr"/>
      <c r="H4962" t="inlineStr"/>
      <c r="I4962" t="inlineStr"/>
      <c r="J4962" t="inlineStr"/>
      <c r="K4962" t="inlineStr"/>
      <c r="L4962" t="inlineStr"/>
      <c r="M4962" t="inlineStr"/>
      <c r="N4962" t="inlineStr"/>
      <c r="O4962" t="n">
        <v>9.18</v>
      </c>
      <c r="P4962" t="inlineStr"/>
      <c r="Q4962" t="inlineStr"/>
    </row>
    <row r="4963" ht="15" customHeight="1" s="1003">
      <c r="A4963" s="1019" t="inlineStr">
        <is>
          <t>Coques (+ eau)</t>
        </is>
      </c>
      <c r="B4963" t="inlineStr">
        <is>
          <t>Usages alimentaires</t>
        </is>
      </c>
      <c r="C4963" t="inlineStr">
        <is>
          <t>kt</t>
        </is>
      </c>
      <c r="D4963" t="inlineStr">
        <is>
          <t>France</t>
        </is>
      </c>
      <c r="E4963" t="inlineStr">
        <is>
          <t>2023-24</t>
        </is>
      </c>
      <c r="F4963" t="inlineStr">
        <is>
          <t>Soja</t>
        </is>
      </c>
      <c r="G4963" t="inlineStr"/>
      <c r="H4963" t="inlineStr"/>
      <c r="I4963" t="inlineStr"/>
      <c r="J4963" t="inlineStr"/>
      <c r="K4963" t="inlineStr"/>
      <c r="L4963" t="inlineStr"/>
      <c r="M4963" t="inlineStr"/>
      <c r="N4963" t="inlineStr"/>
      <c r="O4963" t="n">
        <v>9.18</v>
      </c>
      <c r="P4963" t="inlineStr"/>
      <c r="Q4963" t="inlineStr"/>
    </row>
    <row r="4964" ht="15" customHeight="1" s="1003">
      <c r="A4964" s="1019" t="inlineStr">
        <is>
          <t>Coques (+ eau)</t>
        </is>
      </c>
      <c r="B4964" t="inlineStr">
        <is>
          <t>Débouchés</t>
        </is>
      </c>
      <c r="C4964" t="inlineStr">
        <is>
          <t>kt</t>
        </is>
      </c>
      <c r="D4964" t="inlineStr">
        <is>
          <t>France</t>
        </is>
      </c>
      <c r="E4964" t="inlineStr">
        <is>
          <t>2023-24</t>
        </is>
      </c>
      <c r="F4964" t="inlineStr">
        <is>
          <t>Soja</t>
        </is>
      </c>
      <c r="G4964" t="inlineStr"/>
      <c r="H4964" t="inlineStr"/>
      <c r="I4964" t="inlineStr"/>
      <c r="J4964" t="inlineStr"/>
      <c r="K4964" t="inlineStr"/>
      <c r="L4964" t="inlineStr"/>
      <c r="M4964" t="inlineStr"/>
      <c r="N4964" t="inlineStr"/>
      <c r="O4964" t="n">
        <v>9.18</v>
      </c>
      <c r="P4964" t="inlineStr"/>
      <c r="Q4964" t="inlineStr"/>
    </row>
    <row r="4965" ht="15" customHeight="1" s="1003">
      <c r="A4965" s="1019" t="inlineStr">
        <is>
          <t>Coques (+ eau)</t>
        </is>
      </c>
      <c r="B4965" t="inlineStr">
        <is>
          <t>Energie</t>
        </is>
      </c>
      <c r="C4965" t="inlineStr">
        <is>
          <t>kt</t>
        </is>
      </c>
      <c r="D4965" t="inlineStr">
        <is>
          <t>France</t>
        </is>
      </c>
      <c r="E4965" t="inlineStr">
        <is>
          <t>2023-24</t>
        </is>
      </c>
      <c r="F4965" t="inlineStr">
        <is>
          <t>Soja</t>
        </is>
      </c>
      <c r="G4965" t="inlineStr"/>
      <c r="H4965" t="inlineStr"/>
      <c r="I4965" t="inlineStr"/>
      <c r="J4965" t="inlineStr"/>
      <c r="K4965" t="inlineStr"/>
      <c r="L4965" t="inlineStr"/>
      <c r="M4965" t="inlineStr"/>
      <c r="N4965" t="inlineStr"/>
      <c r="O4965" t="n">
        <v>0</v>
      </c>
      <c r="P4965" t="inlineStr"/>
      <c r="Q4965" t="inlineStr"/>
    </row>
    <row r="4966" ht="15" customHeight="1" s="1003">
      <c r="A4966" s="1019" t="inlineStr">
        <is>
          <t>Coques (+ eau)</t>
        </is>
      </c>
      <c r="B4966" t="inlineStr">
        <is>
          <t>Usages non-alimentaires</t>
        </is>
      </c>
      <c r="C4966" t="inlineStr">
        <is>
          <t>kt</t>
        </is>
      </c>
      <c r="D4966" t="inlineStr">
        <is>
          <t>France</t>
        </is>
      </c>
      <c r="E4966" t="inlineStr">
        <is>
          <t>2023-24</t>
        </is>
      </c>
      <c r="F4966" t="inlineStr">
        <is>
          <t>Soja</t>
        </is>
      </c>
      <c r="G4966" t="inlineStr"/>
      <c r="H4966" t="inlineStr"/>
      <c r="I4966" t="inlineStr"/>
      <c r="J4966" t="inlineStr"/>
      <c r="K4966" t="inlineStr"/>
      <c r="L4966" t="inlineStr"/>
      <c r="M4966" t="inlineStr"/>
      <c r="N4966" t="inlineStr"/>
      <c r="O4966" t="n">
        <v>0</v>
      </c>
      <c r="P4966" t="inlineStr"/>
      <c r="Q4966" t="inlineStr"/>
    </row>
    <row r="4967" ht="15" customHeight="1" s="1003">
      <c r="A4967" s="1019" t="inlineStr">
        <is>
          <t>Huile d'olive</t>
        </is>
      </c>
      <c r="B4967" t="inlineStr">
        <is>
          <t>Vente directe et autoconsommation</t>
        </is>
      </c>
      <c r="C4967" t="inlineStr">
        <is>
          <t>kt</t>
        </is>
      </c>
      <c r="D4967" t="inlineStr">
        <is>
          <t>France</t>
        </is>
      </c>
      <c r="E4967" t="inlineStr">
        <is>
          <t>2023-24</t>
        </is>
      </c>
      <c r="F4967" t="inlineStr">
        <is>
          <t>Soja</t>
        </is>
      </c>
      <c r="G4967" t="inlineStr"/>
      <c r="H4967" t="inlineStr"/>
      <c r="I4967" t="inlineStr"/>
      <c r="J4967" t="inlineStr"/>
      <c r="K4967" t="inlineStr"/>
      <c r="L4967" t="inlineStr"/>
      <c r="M4967" t="inlineStr"/>
      <c r="N4967" t="inlineStr"/>
      <c r="O4967" t="n">
        <v>-0</v>
      </c>
      <c r="P4967" t="n">
        <v>0</v>
      </c>
      <c r="Q4967" t="n">
        <v>500000000</v>
      </c>
    </row>
    <row r="4968" ht="15" customHeight="1" s="1003">
      <c r="A4968" s="1019" t="inlineStr">
        <is>
          <t>Huile d'olive</t>
        </is>
      </c>
      <c r="B4968" t="inlineStr">
        <is>
          <t>Circuits spécialisés</t>
        </is>
      </c>
      <c r="C4968" t="inlineStr">
        <is>
          <t>kt</t>
        </is>
      </c>
      <c r="D4968" t="inlineStr">
        <is>
          <t>France</t>
        </is>
      </c>
      <c r="E4968" t="inlineStr">
        <is>
          <t>2023-24</t>
        </is>
      </c>
      <c r="F4968" t="inlineStr">
        <is>
          <t>Soja</t>
        </is>
      </c>
      <c r="G4968" t="inlineStr"/>
      <c r="H4968" t="inlineStr"/>
      <c r="I4968" t="inlineStr"/>
      <c r="J4968" t="inlineStr"/>
      <c r="K4968" t="inlineStr"/>
      <c r="L4968" t="inlineStr"/>
      <c r="M4968" t="inlineStr"/>
      <c r="N4968" t="inlineStr"/>
      <c r="O4968" t="n">
        <v>-0</v>
      </c>
      <c r="P4968" t="n">
        <v>0</v>
      </c>
      <c r="Q4968" t="n">
        <v>500000000</v>
      </c>
    </row>
    <row r="4969" ht="15" customHeight="1" s="1003">
      <c r="A4969" s="1019" t="inlineStr">
        <is>
          <t>Huile d'olive</t>
        </is>
      </c>
      <c r="B4969" t="inlineStr">
        <is>
          <t>RHD</t>
        </is>
      </c>
      <c r="C4969" t="inlineStr">
        <is>
          <t>kt</t>
        </is>
      </c>
      <c r="D4969" t="inlineStr">
        <is>
          <t>France</t>
        </is>
      </c>
      <c r="E4969" t="inlineStr">
        <is>
          <t>2023-24</t>
        </is>
      </c>
      <c r="F4969" t="inlineStr">
        <is>
          <t>Soja</t>
        </is>
      </c>
      <c r="G4969" t="inlineStr"/>
      <c r="H4969" t="inlineStr"/>
      <c r="I4969" t="inlineStr"/>
      <c r="J4969" t="inlineStr"/>
      <c r="K4969" t="inlineStr"/>
      <c r="L4969" t="inlineStr"/>
      <c r="M4969" t="inlineStr"/>
      <c r="N4969" t="inlineStr"/>
      <c r="O4969" t="n">
        <v>-0</v>
      </c>
      <c r="P4969" t="n">
        <v>0</v>
      </c>
      <c r="Q4969" t="n">
        <v>500000000</v>
      </c>
    </row>
    <row r="4970" ht="15" customHeight="1" s="1003">
      <c r="A4970" s="1019" t="inlineStr">
        <is>
          <t>Huile d'olive</t>
        </is>
      </c>
      <c r="B4970" t="inlineStr">
        <is>
          <t>Autres IAA</t>
        </is>
      </c>
      <c r="C4970" t="inlineStr">
        <is>
          <t>kt</t>
        </is>
      </c>
      <c r="D4970" t="inlineStr">
        <is>
          <t>France</t>
        </is>
      </c>
      <c r="E4970" t="inlineStr">
        <is>
          <t>2023-24</t>
        </is>
      </c>
      <c r="F4970" t="inlineStr">
        <is>
          <t>Soja</t>
        </is>
      </c>
      <c r="G4970" t="inlineStr"/>
      <c r="H4970" t="inlineStr"/>
      <c r="I4970" t="inlineStr"/>
      <c r="J4970" t="inlineStr"/>
      <c r="K4970" t="inlineStr"/>
      <c r="L4970" t="inlineStr"/>
      <c r="M4970" t="inlineStr"/>
      <c r="N4970" t="inlineStr"/>
      <c r="O4970" t="n">
        <v>-0</v>
      </c>
      <c r="P4970" t="n">
        <v>0</v>
      </c>
      <c r="Q4970" t="n">
        <v>500000000</v>
      </c>
    </row>
    <row r="4971" ht="15" customHeight="1" s="1003">
      <c r="A4971" s="1019" t="inlineStr">
        <is>
          <t>Huile d'olive</t>
        </is>
      </c>
      <c r="B4971" t="inlineStr">
        <is>
          <t>Alimentation humaine</t>
        </is>
      </c>
      <c r="C4971" t="inlineStr">
        <is>
          <t>kt</t>
        </is>
      </c>
      <c r="D4971" t="inlineStr">
        <is>
          <t>France</t>
        </is>
      </c>
      <c r="E4971" t="inlineStr">
        <is>
          <t>2023-24</t>
        </is>
      </c>
      <c r="F4971" t="inlineStr">
        <is>
          <t>Soja</t>
        </is>
      </c>
      <c r="G4971" t="inlineStr"/>
      <c r="H4971" t="inlineStr"/>
      <c r="I4971" t="inlineStr"/>
      <c r="J4971" t="inlineStr"/>
      <c r="K4971" t="inlineStr"/>
      <c r="L4971" t="inlineStr"/>
      <c r="M4971" t="inlineStr"/>
      <c r="N4971" t="inlineStr"/>
      <c r="O4971" t="n">
        <v>-0</v>
      </c>
      <c r="P4971" t="n">
        <v>0</v>
      </c>
      <c r="Q4971" t="n">
        <v>500000000</v>
      </c>
    </row>
    <row r="4972" ht="15" customHeight="1" s="1003">
      <c r="A4972" s="1019" t="inlineStr">
        <is>
          <t>Huile d'olive</t>
        </is>
      </c>
      <c r="B4972" t="inlineStr">
        <is>
          <t>Ménages</t>
        </is>
      </c>
      <c r="C4972" t="inlineStr">
        <is>
          <t>kt</t>
        </is>
      </c>
      <c r="D4972" t="inlineStr">
        <is>
          <t>France</t>
        </is>
      </c>
      <c r="E4972" t="inlineStr">
        <is>
          <t>2023-24</t>
        </is>
      </c>
      <c r="F4972" t="inlineStr">
        <is>
          <t>Soja</t>
        </is>
      </c>
      <c r="G4972" t="inlineStr"/>
      <c r="H4972" t="inlineStr"/>
      <c r="I4972" t="inlineStr"/>
      <c r="J4972" t="inlineStr"/>
      <c r="K4972" t="inlineStr"/>
      <c r="L4972" t="inlineStr"/>
      <c r="M4972" t="inlineStr"/>
      <c r="N4972" t="inlineStr"/>
      <c r="O4972" t="n">
        <v>-0</v>
      </c>
      <c r="P4972" t="n">
        <v>0</v>
      </c>
      <c r="Q4972" t="n">
        <v>500000000</v>
      </c>
    </row>
    <row r="4973" ht="15" customHeight="1" s="1003">
      <c r="A4973" s="1019" t="inlineStr">
        <is>
          <t>Huile d'olive</t>
        </is>
      </c>
      <c r="B4973" t="inlineStr">
        <is>
          <t>Usages alimentaires</t>
        </is>
      </c>
      <c r="C4973" t="inlineStr">
        <is>
          <t>kt</t>
        </is>
      </c>
      <c r="D4973" t="inlineStr">
        <is>
          <t>France</t>
        </is>
      </c>
      <c r="E4973" t="inlineStr">
        <is>
          <t>2023-24</t>
        </is>
      </c>
      <c r="F4973" t="inlineStr">
        <is>
          <t>Soja</t>
        </is>
      </c>
      <c r="G4973" t="inlineStr"/>
      <c r="H4973" t="inlineStr"/>
      <c r="I4973" t="inlineStr"/>
      <c r="J4973" t="inlineStr"/>
      <c r="K4973" t="inlineStr"/>
      <c r="L4973" t="inlineStr"/>
      <c r="M4973" t="inlineStr"/>
      <c r="N4973" t="inlineStr"/>
      <c r="O4973" t="n">
        <v>-0</v>
      </c>
      <c r="P4973" t="n">
        <v>0</v>
      </c>
      <c r="Q4973" t="n">
        <v>500000000</v>
      </c>
    </row>
    <row r="4974" ht="15" customHeight="1" s="1003">
      <c r="A4974" s="1019" t="inlineStr">
        <is>
          <t>Huile d'olive</t>
        </is>
      </c>
      <c r="B4974" t="inlineStr">
        <is>
          <t>Débouchés</t>
        </is>
      </c>
      <c r="C4974" t="inlineStr">
        <is>
          <t>kt</t>
        </is>
      </c>
      <c r="D4974" t="inlineStr">
        <is>
          <t>France</t>
        </is>
      </c>
      <c r="E4974" t="inlineStr">
        <is>
          <t>2023-24</t>
        </is>
      </c>
      <c r="F4974" t="inlineStr">
        <is>
          <t>Soja</t>
        </is>
      </c>
      <c r="G4974" t="inlineStr"/>
      <c r="H4974" t="inlineStr"/>
      <c r="I4974" t="inlineStr"/>
      <c r="J4974" t="inlineStr"/>
      <c r="K4974" t="inlineStr"/>
      <c r="L4974" t="inlineStr"/>
      <c r="M4974" t="inlineStr"/>
      <c r="N4974" t="inlineStr"/>
      <c r="O4974" t="n">
        <v>-0</v>
      </c>
      <c r="P4974" t="n">
        <v>0</v>
      </c>
      <c r="Q4974" t="n">
        <v>500000000</v>
      </c>
    </row>
    <row r="4975" ht="15" customHeight="1" s="1003">
      <c r="A4975" s="1019" t="inlineStr">
        <is>
          <t>Huile d'olive</t>
        </is>
      </c>
      <c r="B4975" t="inlineStr">
        <is>
          <t>Export</t>
        </is>
      </c>
      <c r="C4975" t="inlineStr">
        <is>
          <t>kt</t>
        </is>
      </c>
      <c r="D4975" t="inlineStr">
        <is>
          <t>France</t>
        </is>
      </c>
      <c r="E4975" t="inlineStr">
        <is>
          <t>2023-24</t>
        </is>
      </c>
      <c r="F4975" t="inlineStr">
        <is>
          <t>Soja</t>
        </is>
      </c>
      <c r="G4975" t="inlineStr"/>
      <c r="H4975" t="inlineStr"/>
      <c r="I4975" t="inlineStr"/>
      <c r="J4975" t="inlineStr"/>
      <c r="K4975" t="inlineStr"/>
      <c r="L4975" t="inlineStr"/>
      <c r="M4975" t="inlineStr"/>
      <c r="N4975" t="inlineStr"/>
      <c r="O4975" t="n">
        <v>-0</v>
      </c>
      <c r="P4975" t="n">
        <v>0</v>
      </c>
      <c r="Q4975" t="n">
        <v>500000000</v>
      </c>
    </row>
    <row r="4976" ht="15" customHeight="1" s="1003">
      <c r="A4976" s="1019" t="inlineStr">
        <is>
          <t>Huile d'olive</t>
        </is>
      </c>
      <c r="B4976" t="inlineStr">
        <is>
          <t>GMS</t>
        </is>
      </c>
      <c r="C4976" t="inlineStr">
        <is>
          <t>kt</t>
        </is>
      </c>
      <c r="D4976" t="inlineStr">
        <is>
          <t>France</t>
        </is>
      </c>
      <c r="E4976" t="inlineStr">
        <is>
          <t>2023-24</t>
        </is>
      </c>
      <c r="F4976" t="inlineStr">
        <is>
          <t>Soja</t>
        </is>
      </c>
      <c r="G4976" t="inlineStr"/>
      <c r="H4976" t="inlineStr"/>
      <c r="I4976" t="inlineStr"/>
      <c r="J4976" t="inlineStr"/>
      <c r="K4976" t="inlineStr"/>
      <c r="L4976" t="inlineStr"/>
      <c r="M4976" t="inlineStr"/>
      <c r="N4976" t="inlineStr"/>
      <c r="O4976" t="n">
        <v>-0</v>
      </c>
      <c r="P4976" t="n">
        <v>0</v>
      </c>
      <c r="Q4976" t="n">
        <v>500000000</v>
      </c>
    </row>
    <row r="4977" ht="15" customHeight="1" s="1003">
      <c r="A4977" s="1019" t="inlineStr">
        <is>
          <t>Huile d'olive</t>
        </is>
      </c>
      <c r="B4977" t="inlineStr">
        <is>
          <t>Circuits généralistes</t>
        </is>
      </c>
      <c r="C4977" t="inlineStr">
        <is>
          <t>kt</t>
        </is>
      </c>
      <c r="D4977" t="inlineStr">
        <is>
          <t>France</t>
        </is>
      </c>
      <c r="E4977" t="inlineStr">
        <is>
          <t>2023-24</t>
        </is>
      </c>
      <c r="F4977" t="inlineStr">
        <is>
          <t>Soja</t>
        </is>
      </c>
      <c r="G4977" t="inlineStr"/>
      <c r="H4977" t="inlineStr"/>
      <c r="I4977" t="inlineStr"/>
      <c r="J4977" t="inlineStr"/>
      <c r="K4977" t="inlineStr"/>
      <c r="L4977" t="inlineStr"/>
      <c r="M4977" t="inlineStr"/>
      <c r="N4977" t="inlineStr"/>
      <c r="O4977" t="n">
        <v>-0</v>
      </c>
      <c r="P4977" t="n">
        <v>0</v>
      </c>
      <c r="Q4977" t="n">
        <v>500000000</v>
      </c>
    </row>
    <row r="4978" ht="15" customHeight="1" s="1003">
      <c r="A4978" s="1019" t="inlineStr">
        <is>
          <t>Huile d'olive</t>
        </is>
      </c>
      <c r="B4978" t="inlineStr">
        <is>
          <t>Ecart statistique</t>
        </is>
      </c>
      <c r="C4978" t="inlineStr">
        <is>
          <t>kt</t>
        </is>
      </c>
      <c r="D4978" t="inlineStr">
        <is>
          <t>France</t>
        </is>
      </c>
      <c r="E4978" t="inlineStr">
        <is>
          <t>2023-24</t>
        </is>
      </c>
      <c r="F4978" t="inlineStr">
        <is>
          <t>Soja</t>
        </is>
      </c>
      <c r="G4978" t="inlineStr"/>
      <c r="H4978" t="inlineStr"/>
      <c r="I4978" t="inlineStr"/>
      <c r="J4978" t="inlineStr"/>
      <c r="K4978" t="inlineStr"/>
      <c r="L4978" t="inlineStr"/>
      <c r="M4978" t="inlineStr"/>
      <c r="N4978" t="inlineStr"/>
      <c r="O4978" t="n">
        <v>-0</v>
      </c>
      <c r="P4978" t="n">
        <v>0</v>
      </c>
      <c r="Q4978" t="n">
        <v>500000000</v>
      </c>
    </row>
    <row r="4979" ht="15" customHeight="1" s="1003">
      <c r="A4979" s="1019" t="inlineStr">
        <is>
          <t>Grignons d'olive</t>
        </is>
      </c>
      <c r="B4979" t="inlineStr">
        <is>
          <t>Alimentation animale</t>
        </is>
      </c>
      <c r="C4979" t="inlineStr">
        <is>
          <t>kt</t>
        </is>
      </c>
      <c r="D4979" t="inlineStr">
        <is>
          <t>France</t>
        </is>
      </c>
      <c r="E4979" t="inlineStr">
        <is>
          <t>2023-24</t>
        </is>
      </c>
      <c r="F4979" t="inlineStr">
        <is>
          <t>Soja</t>
        </is>
      </c>
      <c r="G4979" t="inlineStr"/>
      <c r="H4979" t="inlineStr"/>
      <c r="I4979" t="inlineStr"/>
      <c r="J4979" t="inlineStr">
        <is>
          <t>Les grignons d'olive sont valorisés en alimentation animale</t>
        </is>
      </c>
      <c r="K4979" t="inlineStr"/>
      <c r="L4979" t="inlineStr">
        <is>
          <t>Consommation de grignons d'olive en alimentation animale</t>
        </is>
      </c>
      <c r="M4979" t="inlineStr"/>
      <c r="N4979" t="inlineStr"/>
      <c r="O4979" t="n">
        <v>-0</v>
      </c>
      <c r="P4979" t="n">
        <v>0</v>
      </c>
      <c r="Q4979" t="n">
        <v>500000000</v>
      </c>
    </row>
    <row r="4980" ht="15" customHeight="1" s="1003">
      <c r="A4980" s="1019" t="inlineStr">
        <is>
          <t>Grignons d'olive</t>
        </is>
      </c>
      <c r="B4980" t="inlineStr">
        <is>
          <t>Usages alimentaires</t>
        </is>
      </c>
      <c r="C4980" t="inlineStr">
        <is>
          <t>kt</t>
        </is>
      </c>
      <c r="D4980" t="inlineStr">
        <is>
          <t>France</t>
        </is>
      </c>
      <c r="E4980" t="inlineStr">
        <is>
          <t>2023-24</t>
        </is>
      </c>
      <c r="F4980" t="inlineStr">
        <is>
          <t>Soja</t>
        </is>
      </c>
      <c r="G4980" t="inlineStr"/>
      <c r="H4980" t="inlineStr"/>
      <c r="I4980" t="inlineStr"/>
      <c r="J4980" t="inlineStr"/>
      <c r="K4980" t="inlineStr"/>
      <c r="L4980" t="inlineStr"/>
      <c r="M4980" t="inlineStr"/>
      <c r="N4980" t="inlineStr"/>
      <c r="O4980" t="n">
        <v>-0</v>
      </c>
      <c r="P4980" t="n">
        <v>0</v>
      </c>
      <c r="Q4980" t="n">
        <v>500000000</v>
      </c>
    </row>
    <row r="4981" ht="15" customHeight="1" s="1003">
      <c r="A4981" s="1019" t="inlineStr">
        <is>
          <t>Grignons d'olive</t>
        </is>
      </c>
      <c r="B4981" t="inlineStr">
        <is>
          <t>Débouchés</t>
        </is>
      </c>
      <c r="C4981" t="inlineStr">
        <is>
          <t>kt</t>
        </is>
      </c>
      <c r="D4981" t="inlineStr">
        <is>
          <t>France</t>
        </is>
      </c>
      <c r="E4981" t="inlineStr">
        <is>
          <t>2023-24</t>
        </is>
      </c>
      <c r="F4981" t="inlineStr">
        <is>
          <t>Soja</t>
        </is>
      </c>
      <c r="G4981" t="inlineStr"/>
      <c r="H4981" t="inlineStr"/>
      <c r="I4981" t="inlineStr"/>
      <c r="J4981" t="inlineStr"/>
      <c r="K4981" t="inlineStr"/>
      <c r="L4981" t="inlineStr"/>
      <c r="M4981" t="inlineStr"/>
      <c r="N4981" t="inlineStr"/>
      <c r="O4981" t="n">
        <v>-0</v>
      </c>
      <c r="P4981" t="n">
        <v>0</v>
      </c>
      <c r="Q4981" t="n">
        <v>500000000</v>
      </c>
    </row>
    <row r="4982" ht="15" customHeight="1" s="1003">
      <c r="A4982" s="1019" t="inlineStr">
        <is>
          <t>Grignons d'olive</t>
        </is>
      </c>
      <c r="B4982" t="inlineStr">
        <is>
          <t>FAB</t>
        </is>
      </c>
      <c r="C4982" t="inlineStr">
        <is>
          <t>kt</t>
        </is>
      </c>
      <c r="D4982" t="inlineStr">
        <is>
          <t>France</t>
        </is>
      </c>
      <c r="E4982" t="inlineStr">
        <is>
          <t>2023-24</t>
        </is>
      </c>
      <c r="F4982" t="inlineStr">
        <is>
          <t>Soja</t>
        </is>
      </c>
      <c r="G4982" t="inlineStr"/>
      <c r="H4982" t="inlineStr"/>
      <c r="I4982" t="inlineStr"/>
      <c r="J4982" t="inlineStr"/>
      <c r="K4982" t="inlineStr"/>
      <c r="L4982" t="inlineStr"/>
      <c r="M4982" t="inlineStr"/>
      <c r="N4982" t="inlineStr"/>
      <c r="O4982" t="n">
        <v>-0</v>
      </c>
      <c r="P4982" t="n">
        <v>0</v>
      </c>
      <c r="Q4982" t="n">
        <v>500000000</v>
      </c>
    </row>
    <row r="4983" ht="15" customHeight="1" s="1003">
      <c r="A4983" s="1019" t="inlineStr">
        <is>
          <t>Grignons d'olive</t>
        </is>
      </c>
      <c r="B4983" t="inlineStr">
        <is>
          <t>FAF</t>
        </is>
      </c>
      <c r="C4983" t="inlineStr">
        <is>
          <t>kt</t>
        </is>
      </c>
      <c r="D4983" t="inlineStr">
        <is>
          <t>France</t>
        </is>
      </c>
      <c r="E4983" t="inlineStr">
        <is>
          <t>2023-24</t>
        </is>
      </c>
      <c r="F4983" t="inlineStr">
        <is>
          <t>Soja</t>
        </is>
      </c>
      <c r="G4983" t="inlineStr"/>
      <c r="H4983" t="inlineStr"/>
      <c r="I4983" t="inlineStr"/>
      <c r="J4983" t="inlineStr"/>
      <c r="K4983" t="inlineStr"/>
      <c r="L4983" t="inlineStr"/>
      <c r="M4983" t="inlineStr"/>
      <c r="N4983" t="inlineStr"/>
      <c r="O4983" t="n">
        <v>-0</v>
      </c>
      <c r="P4983" t="n">
        <v>0</v>
      </c>
      <c r="Q4983" t="n">
        <v>500000000</v>
      </c>
    </row>
    <row r="4984" ht="15" customHeight="1" s="1003">
      <c r="A4984" s="1019" t="inlineStr">
        <is>
          <t>Grignons d'olive</t>
        </is>
      </c>
      <c r="B4984" t="inlineStr">
        <is>
          <t>Direct élevage</t>
        </is>
      </c>
      <c r="C4984" t="inlineStr">
        <is>
          <t>kt</t>
        </is>
      </c>
      <c r="D4984" t="inlineStr">
        <is>
          <t>France</t>
        </is>
      </c>
      <c r="E4984" t="inlineStr">
        <is>
          <t>2023-24</t>
        </is>
      </c>
      <c r="F4984" t="inlineStr">
        <is>
          <t>Soja</t>
        </is>
      </c>
      <c r="G4984" t="inlineStr"/>
      <c r="H4984" t="inlineStr"/>
      <c r="I4984" t="inlineStr"/>
      <c r="J4984" t="inlineStr"/>
      <c r="K4984" t="inlineStr"/>
      <c r="L4984" t="inlineStr"/>
      <c r="M4984" t="inlineStr"/>
      <c r="N4984" t="inlineStr"/>
      <c r="O4984" t="n">
        <v>-0</v>
      </c>
      <c r="P4984" t="n">
        <v>0</v>
      </c>
      <c r="Q4984" t="n">
        <v>500000000</v>
      </c>
    </row>
    <row r="4985" ht="15" customHeight="1" s="1003">
      <c r="A4985" s="1019" t="inlineStr">
        <is>
          <t>Grignons d'olive</t>
        </is>
      </c>
      <c r="B4985" t="inlineStr">
        <is>
          <t>Petfood</t>
        </is>
      </c>
      <c r="C4985" t="inlineStr">
        <is>
          <t>kt</t>
        </is>
      </c>
      <c r="D4985" t="inlineStr">
        <is>
          <t>France</t>
        </is>
      </c>
      <c r="E4985" t="inlineStr">
        <is>
          <t>2023-24</t>
        </is>
      </c>
      <c r="F4985" t="inlineStr">
        <is>
          <t>Soja</t>
        </is>
      </c>
      <c r="G4985" t="inlineStr"/>
      <c r="H4985" t="inlineStr"/>
      <c r="I4985" t="inlineStr"/>
      <c r="J4985" t="inlineStr"/>
      <c r="K4985" t="inlineStr"/>
      <c r="L4985" t="inlineStr"/>
      <c r="M4985" t="inlineStr"/>
      <c r="N4985" t="inlineStr"/>
      <c r="O4985" t="n">
        <v>-0</v>
      </c>
      <c r="P4985" t="n">
        <v>0</v>
      </c>
      <c r="Q4985" t="n">
        <v>500000000</v>
      </c>
    </row>
    <row r="4986" ht="15" customHeight="1" s="1003">
      <c r="A4986" s="1019" t="inlineStr">
        <is>
          <t>Grignons d'olive</t>
        </is>
      </c>
      <c r="B4986" t="inlineStr">
        <is>
          <t>Alimentation animale rente</t>
        </is>
      </c>
      <c r="C4986" t="inlineStr">
        <is>
          <t>kt</t>
        </is>
      </c>
      <c r="D4986" t="inlineStr">
        <is>
          <t>France</t>
        </is>
      </c>
      <c r="E4986" t="inlineStr">
        <is>
          <t>2023-24</t>
        </is>
      </c>
      <c r="F4986" t="inlineStr">
        <is>
          <t>Soja</t>
        </is>
      </c>
      <c r="G4986" t="inlineStr"/>
      <c r="H4986" t="inlineStr"/>
      <c r="I4986" t="inlineStr"/>
      <c r="J4986" t="inlineStr"/>
      <c r="K4986" t="inlineStr"/>
      <c r="L4986" t="inlineStr"/>
      <c r="M4986" t="inlineStr"/>
      <c r="N4986" t="inlineStr"/>
      <c r="O4986" t="n">
        <v>-0</v>
      </c>
      <c r="P4986" t="n">
        <v>0</v>
      </c>
      <c r="Q4986" t="n">
        <v>500000000</v>
      </c>
    </row>
    <row r="4987" ht="15" customHeight="1" s="1003">
      <c r="A4987" s="1019" t="inlineStr">
        <is>
          <t>Grignons d'olive</t>
        </is>
      </c>
      <c r="B4987" t="inlineStr">
        <is>
          <t>Hors FAB</t>
        </is>
      </c>
      <c r="C4987" t="inlineStr">
        <is>
          <t>kt</t>
        </is>
      </c>
      <c r="D4987" t="inlineStr">
        <is>
          <t>France</t>
        </is>
      </c>
      <c r="E4987" t="inlineStr">
        <is>
          <t>2023-24</t>
        </is>
      </c>
      <c r="F4987" t="inlineStr">
        <is>
          <t>Soja</t>
        </is>
      </c>
      <c r="G4987" t="inlineStr"/>
      <c r="H4987" t="inlineStr"/>
      <c r="I4987" t="inlineStr"/>
      <c r="J4987" t="inlineStr"/>
      <c r="K4987" t="inlineStr"/>
      <c r="L4987" t="inlineStr"/>
      <c r="M4987" t="inlineStr"/>
      <c r="N4987" t="inlineStr"/>
      <c r="O4987" t="n">
        <v>-0</v>
      </c>
      <c r="P4987" t="n">
        <v>0</v>
      </c>
      <c r="Q4987" t="n">
        <v>500000000</v>
      </c>
    </row>
    <row r="4988" ht="15" customHeight="1" s="1003">
      <c r="A4988" s="1019" t="inlineStr">
        <is>
          <t>Grignons d'olive</t>
        </is>
      </c>
      <c r="B4988" t="inlineStr">
        <is>
          <t>Export</t>
        </is>
      </c>
      <c r="C4988" t="inlineStr">
        <is>
          <t>kt</t>
        </is>
      </c>
      <c r="D4988" t="inlineStr">
        <is>
          <t>France</t>
        </is>
      </c>
      <c r="E4988" t="inlineStr">
        <is>
          <t>2023-24</t>
        </is>
      </c>
      <c r="F4988" t="inlineStr">
        <is>
          <t>Soja</t>
        </is>
      </c>
      <c r="G4988" t="inlineStr"/>
      <c r="H4988" t="inlineStr"/>
      <c r="I4988" t="inlineStr"/>
      <c r="J4988" t="inlineStr"/>
      <c r="K4988" t="inlineStr"/>
      <c r="L4988" t="inlineStr"/>
      <c r="M4988" t="inlineStr"/>
      <c r="N4988" t="inlineStr"/>
      <c r="O4988" t="n">
        <v>-0</v>
      </c>
      <c r="P4988" t="n">
        <v>0</v>
      </c>
      <c r="Q4988" t="n">
        <v>500000000</v>
      </c>
    </row>
    <row r="4989" ht="15" customHeight="1" s="1003">
      <c r="A4989" s="1019" t="inlineStr">
        <is>
          <t>Olives de table</t>
        </is>
      </c>
      <c r="B4989" t="inlineStr">
        <is>
          <t>Vente directe et autoconsommation</t>
        </is>
      </c>
      <c r="C4989" t="inlineStr">
        <is>
          <t>kt</t>
        </is>
      </c>
      <c r="D4989" t="inlineStr">
        <is>
          <t>France</t>
        </is>
      </c>
      <c r="E4989" t="inlineStr">
        <is>
          <t>2023-24</t>
        </is>
      </c>
      <c r="F4989" t="inlineStr">
        <is>
          <t>Soja</t>
        </is>
      </c>
      <c r="G4989" t="inlineStr"/>
      <c r="H4989" t="inlineStr"/>
      <c r="I4989" t="inlineStr"/>
      <c r="J4989" t="inlineStr"/>
      <c r="K4989" t="inlineStr"/>
      <c r="L4989" t="inlineStr"/>
      <c r="M4989" t="inlineStr"/>
      <c r="N4989" t="inlineStr"/>
      <c r="O4989" t="n">
        <v>-0</v>
      </c>
      <c r="P4989" t="n">
        <v>0</v>
      </c>
      <c r="Q4989" t="n">
        <v>500000000</v>
      </c>
    </row>
    <row r="4990" ht="15" customHeight="1" s="1003">
      <c r="A4990" s="1019" t="inlineStr">
        <is>
          <t>Olives de table</t>
        </is>
      </c>
      <c r="B4990" t="inlineStr">
        <is>
          <t>Circuits spécialisés</t>
        </is>
      </c>
      <c r="C4990" t="inlineStr">
        <is>
          <t>kt</t>
        </is>
      </c>
      <c r="D4990" t="inlineStr">
        <is>
          <t>France</t>
        </is>
      </c>
      <c r="E4990" t="inlineStr">
        <is>
          <t>2023-24</t>
        </is>
      </c>
      <c r="F4990" t="inlineStr">
        <is>
          <t>Soja</t>
        </is>
      </c>
      <c r="G4990" t="inlineStr"/>
      <c r="H4990" t="inlineStr"/>
      <c r="I4990" t="inlineStr"/>
      <c r="J4990" t="inlineStr"/>
      <c r="K4990" t="inlineStr"/>
      <c r="L4990" t="inlineStr"/>
      <c r="M4990" t="inlineStr"/>
      <c r="N4990" t="inlineStr"/>
      <c r="O4990" t="n">
        <v>-0</v>
      </c>
      <c r="P4990" t="n">
        <v>0</v>
      </c>
      <c r="Q4990" t="n">
        <v>500000000</v>
      </c>
    </row>
    <row r="4991" ht="15" customHeight="1" s="1003">
      <c r="A4991" s="1019" t="inlineStr">
        <is>
          <t>Olives de table</t>
        </is>
      </c>
      <c r="B4991" t="inlineStr">
        <is>
          <t>RHD</t>
        </is>
      </c>
      <c r="C4991" t="inlineStr">
        <is>
          <t>kt</t>
        </is>
      </c>
      <c r="D4991" t="inlineStr">
        <is>
          <t>France</t>
        </is>
      </c>
      <c r="E4991" t="inlineStr">
        <is>
          <t>2023-24</t>
        </is>
      </c>
      <c r="F4991" t="inlineStr">
        <is>
          <t>Soja</t>
        </is>
      </c>
      <c r="G4991" t="inlineStr"/>
      <c r="H4991" t="inlineStr"/>
      <c r="I4991" t="inlineStr"/>
      <c r="J4991" t="inlineStr"/>
      <c r="K4991" t="inlineStr"/>
      <c r="L4991" t="inlineStr"/>
      <c r="M4991" t="inlineStr"/>
      <c r="N4991" t="inlineStr"/>
      <c r="O4991" t="n">
        <v>-0</v>
      </c>
      <c r="P4991" t="n">
        <v>0</v>
      </c>
      <c r="Q4991" t="n">
        <v>500000000</v>
      </c>
    </row>
    <row r="4992" ht="15" customHeight="1" s="1003">
      <c r="A4992" s="1019" t="inlineStr">
        <is>
          <t>Olives de table</t>
        </is>
      </c>
      <c r="B4992" t="inlineStr">
        <is>
          <t>Autres IAA</t>
        </is>
      </c>
      <c r="C4992" t="inlineStr">
        <is>
          <t>kt</t>
        </is>
      </c>
      <c r="D4992" t="inlineStr">
        <is>
          <t>France</t>
        </is>
      </c>
      <c r="E4992" t="inlineStr">
        <is>
          <t>2023-24</t>
        </is>
      </c>
      <c r="F4992" t="inlineStr">
        <is>
          <t>Soja</t>
        </is>
      </c>
      <c r="G4992" t="inlineStr"/>
      <c r="H4992" t="inlineStr"/>
      <c r="I4992" t="inlineStr"/>
      <c r="J4992" t="inlineStr"/>
      <c r="K4992" t="inlineStr"/>
      <c r="L4992" t="inlineStr"/>
      <c r="M4992" t="inlineStr"/>
      <c r="N4992" t="inlineStr"/>
      <c r="O4992" t="n">
        <v>-0</v>
      </c>
      <c r="P4992" t="n">
        <v>0</v>
      </c>
      <c r="Q4992" t="n">
        <v>500000000</v>
      </c>
    </row>
    <row r="4993" ht="15" customHeight="1" s="1003">
      <c r="A4993" s="1019" t="inlineStr">
        <is>
          <t>Olives de table</t>
        </is>
      </c>
      <c r="B4993" t="inlineStr">
        <is>
          <t>Alimentation humaine</t>
        </is>
      </c>
      <c r="C4993" t="inlineStr">
        <is>
          <t>kt</t>
        </is>
      </c>
      <c r="D4993" t="inlineStr">
        <is>
          <t>France</t>
        </is>
      </c>
      <c r="E4993" t="inlineStr">
        <is>
          <t>2023-24</t>
        </is>
      </c>
      <c r="F4993" t="inlineStr">
        <is>
          <t>Soja</t>
        </is>
      </c>
      <c r="G4993" t="inlineStr"/>
      <c r="H4993" t="inlineStr"/>
      <c r="I4993" t="inlineStr"/>
      <c r="J4993" t="inlineStr"/>
      <c r="K4993" t="inlineStr"/>
      <c r="L4993" t="inlineStr"/>
      <c r="M4993" t="inlineStr"/>
      <c r="N4993" t="inlineStr"/>
      <c r="O4993" t="n">
        <v>-0</v>
      </c>
      <c r="P4993" t="n">
        <v>0</v>
      </c>
      <c r="Q4993" t="n">
        <v>500000000</v>
      </c>
    </row>
    <row r="4994" ht="15" customHeight="1" s="1003">
      <c r="A4994" s="1019" t="inlineStr">
        <is>
          <t>Olives de table</t>
        </is>
      </c>
      <c r="B4994" t="inlineStr">
        <is>
          <t>Ménages</t>
        </is>
      </c>
      <c r="C4994" t="inlineStr">
        <is>
          <t>kt</t>
        </is>
      </c>
      <c r="D4994" t="inlineStr">
        <is>
          <t>France</t>
        </is>
      </c>
      <c r="E4994" t="inlineStr">
        <is>
          <t>2023-24</t>
        </is>
      </c>
      <c r="F4994" t="inlineStr">
        <is>
          <t>Soja</t>
        </is>
      </c>
      <c r="G4994" t="inlineStr"/>
      <c r="H4994" t="inlineStr"/>
      <c r="I4994" t="inlineStr"/>
      <c r="J4994" t="inlineStr"/>
      <c r="K4994" t="inlineStr"/>
      <c r="L4994" t="inlineStr"/>
      <c r="M4994" t="inlineStr"/>
      <c r="N4994" t="inlineStr"/>
      <c r="O4994" t="n">
        <v>-0</v>
      </c>
      <c r="P4994" t="n">
        <v>0</v>
      </c>
      <c r="Q4994" t="n">
        <v>500000000</v>
      </c>
    </row>
    <row r="4995" ht="15" customHeight="1" s="1003">
      <c r="A4995" s="1019" t="inlineStr">
        <is>
          <t>Olives de table</t>
        </is>
      </c>
      <c r="B4995" t="inlineStr">
        <is>
          <t>Usages alimentaires</t>
        </is>
      </c>
      <c r="C4995" t="inlineStr">
        <is>
          <t>kt</t>
        </is>
      </c>
      <c r="D4995" t="inlineStr">
        <is>
          <t>France</t>
        </is>
      </c>
      <c r="E4995" t="inlineStr">
        <is>
          <t>2023-24</t>
        </is>
      </c>
      <c r="F4995" t="inlineStr">
        <is>
          <t>Soja</t>
        </is>
      </c>
      <c r="G4995" t="inlineStr"/>
      <c r="H4995" t="inlineStr"/>
      <c r="I4995" t="inlineStr"/>
      <c r="J4995" t="inlineStr"/>
      <c r="K4995" t="inlineStr"/>
      <c r="L4995" t="inlineStr"/>
      <c r="M4995" t="inlineStr"/>
      <c r="N4995" t="inlineStr"/>
      <c r="O4995" t="n">
        <v>-0</v>
      </c>
      <c r="P4995" t="n">
        <v>0</v>
      </c>
      <c r="Q4995" t="n">
        <v>500000000</v>
      </c>
    </row>
    <row r="4996" ht="15" customHeight="1" s="1003">
      <c r="A4996" s="1019" t="inlineStr">
        <is>
          <t>Olives de table</t>
        </is>
      </c>
      <c r="B4996" t="inlineStr">
        <is>
          <t>Débouchés</t>
        </is>
      </c>
      <c r="C4996" t="inlineStr">
        <is>
          <t>kt</t>
        </is>
      </c>
      <c r="D4996" t="inlineStr">
        <is>
          <t>France</t>
        </is>
      </c>
      <c r="E4996" t="inlineStr">
        <is>
          <t>2023-24</t>
        </is>
      </c>
      <c r="F4996" t="inlineStr">
        <is>
          <t>Soja</t>
        </is>
      </c>
      <c r="G4996" t="inlineStr"/>
      <c r="H4996" t="inlineStr"/>
      <c r="I4996" t="inlineStr"/>
      <c r="J4996" t="inlineStr"/>
      <c r="K4996" t="inlineStr"/>
      <c r="L4996" t="inlineStr"/>
      <c r="M4996" t="inlineStr"/>
      <c r="N4996" t="inlineStr"/>
      <c r="O4996" t="n">
        <v>-0</v>
      </c>
      <c r="P4996" t="n">
        <v>0</v>
      </c>
      <c r="Q4996" t="n">
        <v>500000000</v>
      </c>
    </row>
    <row r="4997" ht="15" customHeight="1" s="1003">
      <c r="A4997" s="1019" t="inlineStr">
        <is>
          <t>Olives de table</t>
        </is>
      </c>
      <c r="B4997" t="inlineStr">
        <is>
          <t>Export</t>
        </is>
      </c>
      <c r="C4997" t="inlineStr">
        <is>
          <t>kt</t>
        </is>
      </c>
      <c r="D4997" t="inlineStr">
        <is>
          <t>France</t>
        </is>
      </c>
      <c r="E4997" t="inlineStr">
        <is>
          <t>2023-24</t>
        </is>
      </c>
      <c r="F4997" t="inlineStr">
        <is>
          <t>Soja</t>
        </is>
      </c>
      <c r="G4997" t="inlineStr"/>
      <c r="H4997" t="inlineStr"/>
      <c r="I4997" t="inlineStr"/>
      <c r="J4997" t="inlineStr"/>
      <c r="K4997" t="inlineStr"/>
      <c r="L4997" t="inlineStr"/>
      <c r="M4997" t="inlineStr"/>
      <c r="N4997" t="inlineStr"/>
      <c r="O4997" t="n">
        <v>-0</v>
      </c>
      <c r="P4997" t="n">
        <v>0</v>
      </c>
      <c r="Q4997" t="n">
        <v>500000000</v>
      </c>
    </row>
    <row r="4998" ht="15" customHeight="1" s="1003">
      <c r="A4998" s="1019" t="inlineStr">
        <is>
          <t>Olives de table</t>
        </is>
      </c>
      <c r="B4998" t="inlineStr">
        <is>
          <t>GMS</t>
        </is>
      </c>
      <c r="C4998" t="inlineStr">
        <is>
          <t>kt</t>
        </is>
      </c>
      <c r="D4998" t="inlineStr">
        <is>
          <t>France</t>
        </is>
      </c>
      <c r="E4998" t="inlineStr">
        <is>
          <t>2023-24</t>
        </is>
      </c>
      <c r="F4998" t="inlineStr">
        <is>
          <t>Soja</t>
        </is>
      </c>
      <c r="G4998" t="inlineStr"/>
      <c r="H4998" t="inlineStr"/>
      <c r="I4998" t="inlineStr"/>
      <c r="J4998" t="inlineStr"/>
      <c r="K4998" t="inlineStr"/>
      <c r="L4998" t="inlineStr"/>
      <c r="M4998" t="inlineStr"/>
      <c r="N4998" t="inlineStr"/>
      <c r="O4998" t="n">
        <v>-0</v>
      </c>
      <c r="P4998" t="n">
        <v>0</v>
      </c>
      <c r="Q4998" t="n">
        <v>500000000</v>
      </c>
    </row>
    <row r="4999" ht="15" customHeight="1" s="1003">
      <c r="A4999" s="1019" t="inlineStr">
        <is>
          <t>Olives de table</t>
        </is>
      </c>
      <c r="B4999" t="inlineStr">
        <is>
          <t>Circuits généralistes</t>
        </is>
      </c>
      <c r="C4999" t="inlineStr">
        <is>
          <t>kt</t>
        </is>
      </c>
      <c r="D4999" t="inlineStr">
        <is>
          <t>France</t>
        </is>
      </c>
      <c r="E4999" t="inlineStr">
        <is>
          <t>2023-24</t>
        </is>
      </c>
      <c r="F4999" t="inlineStr">
        <is>
          <t>Soja</t>
        </is>
      </c>
      <c r="G4999" t="inlineStr"/>
      <c r="H4999" t="inlineStr"/>
      <c r="I4999" t="inlineStr"/>
      <c r="J4999" t="inlineStr"/>
      <c r="K4999" t="inlineStr"/>
      <c r="L4999" t="inlineStr"/>
      <c r="M4999" t="inlineStr"/>
      <c r="N4999" t="inlineStr"/>
      <c r="O4999" t="n">
        <v>-0</v>
      </c>
      <c r="P4999" t="n">
        <v>0</v>
      </c>
      <c r="Q4999" t="n">
        <v>500000000</v>
      </c>
    </row>
    <row r="5000" ht="15" customHeight="1" s="1003">
      <c r="A5000" s="1019" t="inlineStr">
        <is>
          <t>Olives de table</t>
        </is>
      </c>
      <c r="B5000" t="inlineStr">
        <is>
          <t>Ecart statistique</t>
        </is>
      </c>
      <c r="C5000" t="inlineStr">
        <is>
          <t>kt</t>
        </is>
      </c>
      <c r="D5000" t="inlineStr">
        <is>
          <t>France</t>
        </is>
      </c>
      <c r="E5000" t="inlineStr">
        <is>
          <t>2023-24</t>
        </is>
      </c>
      <c r="F5000" t="inlineStr">
        <is>
          <t>Soja</t>
        </is>
      </c>
      <c r="G5000" t="inlineStr"/>
      <c r="H5000" t="inlineStr"/>
      <c r="I5000" t="inlineStr"/>
      <c r="J5000" t="inlineStr"/>
      <c r="K5000" t="inlineStr"/>
      <c r="L5000" t="inlineStr"/>
      <c r="M5000" t="inlineStr"/>
      <c r="N5000" t="inlineStr"/>
      <c r="O5000" t="n">
        <v>-0</v>
      </c>
      <c r="P5000" t="n">
        <v>0</v>
      </c>
      <c r="Q5000" t="n">
        <v>500000000</v>
      </c>
    </row>
    <row r="5001" ht="15" customHeight="1" s="1003">
      <c r="A5001" s="1019" t="inlineStr">
        <is>
          <t>Produits alimentaires</t>
        </is>
      </c>
      <c r="B5001" t="inlineStr">
        <is>
          <t>GMS</t>
        </is>
      </c>
      <c r="C5001" t="inlineStr">
        <is>
          <t>kt</t>
        </is>
      </c>
      <c r="D5001" t="inlineStr">
        <is>
          <t>France</t>
        </is>
      </c>
      <c r="E5001" t="inlineStr">
        <is>
          <t>2023-24</t>
        </is>
      </c>
      <c r="F5001" t="inlineStr">
        <is>
          <t>Soja</t>
        </is>
      </c>
      <c r="G5001" t="inlineStr"/>
      <c r="H5001" t="inlineStr"/>
      <c r="I5001" t="inlineStr"/>
      <c r="J5001" t="inlineStr"/>
      <c r="K5001" t="inlineStr"/>
      <c r="L5001" t="inlineStr"/>
      <c r="M5001" t="inlineStr"/>
      <c r="N5001" t="inlineStr"/>
      <c r="O5001" t="n">
        <v>-0</v>
      </c>
      <c r="P5001" t="n">
        <v>0</v>
      </c>
      <c r="Q5001" t="n">
        <v>-0</v>
      </c>
    </row>
    <row r="5002" ht="15" customHeight="1" s="1003">
      <c r="A5002" s="1019" t="inlineStr">
        <is>
          <t>Produits alimentaires</t>
        </is>
      </c>
      <c r="B5002" t="inlineStr">
        <is>
          <t>Circuits spécialisés</t>
        </is>
      </c>
      <c r="C5002" t="inlineStr">
        <is>
          <t>kt</t>
        </is>
      </c>
      <c r="D5002" t="inlineStr">
        <is>
          <t>France</t>
        </is>
      </c>
      <c r="E5002" t="inlineStr">
        <is>
          <t>2023-24</t>
        </is>
      </c>
      <c r="F5002" t="inlineStr">
        <is>
          <t>Soja</t>
        </is>
      </c>
      <c r="G5002" t="inlineStr"/>
      <c r="H5002" t="inlineStr"/>
      <c r="I5002" t="inlineStr"/>
      <c r="J5002" t="inlineStr"/>
      <c r="K5002" t="inlineStr"/>
      <c r="L5002" t="inlineStr"/>
      <c r="M5002" t="inlineStr"/>
      <c r="N5002" t="inlineStr"/>
      <c r="O5002" t="n">
        <v>-0</v>
      </c>
      <c r="P5002" t="n">
        <v>0</v>
      </c>
      <c r="Q5002" t="n">
        <v>-0</v>
      </c>
    </row>
    <row r="5003" ht="15" customHeight="1" s="1003">
      <c r="A5003" s="1019" t="inlineStr">
        <is>
          <t>Produits alimentaires</t>
        </is>
      </c>
      <c r="B5003" t="inlineStr">
        <is>
          <t>RHD</t>
        </is>
      </c>
      <c r="C5003" t="inlineStr">
        <is>
          <t>kt</t>
        </is>
      </c>
      <c r="D5003" t="inlineStr">
        <is>
          <t>France</t>
        </is>
      </c>
      <c r="E5003" t="inlineStr">
        <is>
          <t>2023-24</t>
        </is>
      </c>
      <c r="F5003" t="inlineStr">
        <is>
          <t>Soja</t>
        </is>
      </c>
      <c r="G5003" t="inlineStr"/>
      <c r="H5003" t="inlineStr"/>
      <c r="I5003" t="inlineStr"/>
      <c r="J5003" t="inlineStr"/>
      <c r="K5003" t="inlineStr"/>
      <c r="L5003" t="inlineStr"/>
      <c r="M5003" t="inlineStr"/>
      <c r="N5003" t="inlineStr"/>
      <c r="O5003" t="n">
        <v>-0</v>
      </c>
      <c r="P5003" t="n">
        <v>0</v>
      </c>
      <c r="Q5003" t="n">
        <v>-0</v>
      </c>
    </row>
    <row r="5004" ht="15" customHeight="1" s="1003">
      <c r="A5004" s="1019" t="inlineStr">
        <is>
          <t>Produits alimentaires</t>
        </is>
      </c>
      <c r="B5004" t="inlineStr">
        <is>
          <t>Autres IAA</t>
        </is>
      </c>
      <c r="C5004" t="inlineStr">
        <is>
          <t>kt</t>
        </is>
      </c>
      <c r="D5004" t="inlineStr">
        <is>
          <t>France</t>
        </is>
      </c>
      <c r="E5004" t="inlineStr">
        <is>
          <t>2023-24</t>
        </is>
      </c>
      <c r="F5004" t="inlineStr">
        <is>
          <t>Soja</t>
        </is>
      </c>
      <c r="G5004" t="inlineStr"/>
      <c r="H5004" t="inlineStr"/>
      <c r="I5004" t="inlineStr"/>
      <c r="J5004" t="inlineStr"/>
      <c r="K5004" t="inlineStr"/>
      <c r="L5004" t="inlineStr"/>
      <c r="M5004" t="inlineStr"/>
      <c r="N5004" t="inlineStr"/>
      <c r="O5004" t="n">
        <v>-0</v>
      </c>
      <c r="P5004" t="n">
        <v>0</v>
      </c>
      <c r="Q5004" t="n">
        <v>-0</v>
      </c>
    </row>
    <row r="5005" ht="15" customHeight="1" s="1003">
      <c r="A5005" s="1019" t="inlineStr">
        <is>
          <t>Produits alimentaires</t>
        </is>
      </c>
      <c r="B5005" t="inlineStr">
        <is>
          <t>Ménages</t>
        </is>
      </c>
      <c r="C5005" t="inlineStr">
        <is>
          <t>kt</t>
        </is>
      </c>
      <c r="D5005" t="inlineStr">
        <is>
          <t>France</t>
        </is>
      </c>
      <c r="E5005" t="inlineStr">
        <is>
          <t>2023-24</t>
        </is>
      </c>
      <c r="F5005" t="inlineStr">
        <is>
          <t>Soja</t>
        </is>
      </c>
      <c r="G5005" t="inlineStr"/>
      <c r="H5005" t="inlineStr"/>
      <c r="I5005" t="inlineStr"/>
      <c r="J5005" t="inlineStr"/>
      <c r="K5005" t="inlineStr"/>
      <c r="L5005" t="inlineStr"/>
      <c r="M5005" t="inlineStr"/>
      <c r="N5005" t="inlineStr"/>
      <c r="O5005" t="n">
        <v>-0</v>
      </c>
      <c r="P5005" t="n">
        <v>0</v>
      </c>
      <c r="Q5005" t="n">
        <v>-0</v>
      </c>
    </row>
    <row r="5006" ht="15" customHeight="1" s="1003">
      <c r="A5006" s="1019" t="inlineStr">
        <is>
          <t>Produits alimentaires</t>
        </is>
      </c>
      <c r="B5006" t="inlineStr">
        <is>
          <t>Circuits généralistes</t>
        </is>
      </c>
      <c r="C5006" t="inlineStr">
        <is>
          <t>kt</t>
        </is>
      </c>
      <c r="D5006" t="inlineStr">
        <is>
          <t>France</t>
        </is>
      </c>
      <c r="E5006" t="inlineStr">
        <is>
          <t>2023-24</t>
        </is>
      </c>
      <c r="F5006" t="inlineStr">
        <is>
          <t>Soja</t>
        </is>
      </c>
      <c r="G5006" t="inlineStr"/>
      <c r="H5006" t="inlineStr"/>
      <c r="I5006" t="inlineStr"/>
      <c r="J5006" t="inlineStr"/>
      <c r="K5006" t="inlineStr"/>
      <c r="L5006" t="inlineStr"/>
      <c r="M5006" t="inlineStr"/>
      <c r="N5006" t="inlineStr"/>
      <c r="O5006" t="n">
        <v>-0</v>
      </c>
      <c r="P5006" t="n">
        <v>0</v>
      </c>
      <c r="Q5006" t="n">
        <v>-0</v>
      </c>
    </row>
    <row r="5007" ht="15" customHeight="1" s="1003">
      <c r="A5007" s="1019" t="inlineStr">
        <is>
          <t>Produits alimentaires</t>
        </is>
      </c>
      <c r="B5007" t="inlineStr">
        <is>
          <t>Alimentation humaine</t>
        </is>
      </c>
      <c r="C5007" t="inlineStr">
        <is>
          <t>kt</t>
        </is>
      </c>
      <c r="D5007" t="inlineStr">
        <is>
          <t>France</t>
        </is>
      </c>
      <c r="E5007" t="inlineStr">
        <is>
          <t>2023-24</t>
        </is>
      </c>
      <c r="F5007" t="inlineStr">
        <is>
          <t>Soja</t>
        </is>
      </c>
      <c r="G5007" t="inlineStr"/>
      <c r="H5007" t="inlineStr"/>
      <c r="I5007" t="inlineStr"/>
      <c r="J5007" t="inlineStr"/>
      <c r="K5007" t="inlineStr"/>
      <c r="L5007" t="inlineStr"/>
      <c r="M5007" t="inlineStr"/>
      <c r="N5007" t="inlineStr"/>
      <c r="O5007" t="n">
        <v>0</v>
      </c>
      <c r="P5007" t="inlineStr"/>
      <c r="Q5007" t="inlineStr"/>
    </row>
    <row r="5008" ht="15" customHeight="1" s="1003">
      <c r="A5008" s="1019" t="inlineStr">
        <is>
          <t>Produits alimentaires</t>
        </is>
      </c>
      <c r="B5008" t="inlineStr">
        <is>
          <t>Usages alimentaires</t>
        </is>
      </c>
      <c r="C5008" t="inlineStr">
        <is>
          <t>kt</t>
        </is>
      </c>
      <c r="D5008" t="inlineStr">
        <is>
          <t>France</t>
        </is>
      </c>
      <c r="E5008" t="inlineStr">
        <is>
          <t>2023-24</t>
        </is>
      </c>
      <c r="F5008" t="inlineStr">
        <is>
          <t>Soja</t>
        </is>
      </c>
      <c r="G5008" t="inlineStr"/>
      <c r="H5008" t="inlineStr"/>
      <c r="I5008" t="inlineStr"/>
      <c r="J5008" t="inlineStr"/>
      <c r="K5008" t="inlineStr"/>
      <c r="L5008" t="inlineStr"/>
      <c r="M5008" t="inlineStr"/>
      <c r="N5008" t="inlineStr"/>
      <c r="O5008" t="n">
        <v>0</v>
      </c>
      <c r="P5008" t="inlineStr"/>
      <c r="Q5008" t="inlineStr"/>
    </row>
    <row r="5009" ht="15" customHeight="1" s="1003">
      <c r="A5009" s="1019" t="inlineStr">
        <is>
          <t>Produits alimentaires</t>
        </is>
      </c>
      <c r="B5009" t="inlineStr">
        <is>
          <t>Débouchés</t>
        </is>
      </c>
      <c r="C5009" t="inlineStr">
        <is>
          <t>kt</t>
        </is>
      </c>
      <c r="D5009" t="inlineStr">
        <is>
          <t>France</t>
        </is>
      </c>
      <c r="E5009" t="inlineStr">
        <is>
          <t>2023-24</t>
        </is>
      </c>
      <c r="F5009" t="inlineStr">
        <is>
          <t>Soja</t>
        </is>
      </c>
      <c r="G5009" t="inlineStr"/>
      <c r="H5009" t="inlineStr"/>
      <c r="I5009" t="inlineStr"/>
      <c r="J5009" t="inlineStr"/>
      <c r="K5009" t="inlineStr"/>
      <c r="L5009" t="inlineStr"/>
      <c r="M5009" t="inlineStr"/>
      <c r="N5009" t="inlineStr"/>
      <c r="O5009" t="n">
        <v>0</v>
      </c>
      <c r="P5009" t="inlineStr"/>
      <c r="Q5009" t="inlineStr"/>
    </row>
    <row r="5010" ht="15" customHeight="1" s="1003">
      <c r="A5010" s="1019" t="inlineStr">
        <is>
          <t>Amidon</t>
        </is>
      </c>
      <c r="B5010" t="inlineStr">
        <is>
          <t>Autres IAA</t>
        </is>
      </c>
      <c r="C5010" t="inlineStr">
        <is>
          <t>kt</t>
        </is>
      </c>
      <c r="D5010" t="inlineStr">
        <is>
          <t>France</t>
        </is>
      </c>
      <c r="E5010" t="inlineStr">
        <is>
          <t>2023-24</t>
        </is>
      </c>
      <c r="F5010" t="inlineStr">
        <is>
          <t>Soja</t>
        </is>
      </c>
      <c r="G5010" t="inlineStr"/>
      <c r="H5010" t="inlineStr"/>
      <c r="I5010" t="inlineStr"/>
      <c r="J5010" t="inlineStr"/>
      <c r="K5010" t="inlineStr"/>
      <c r="L5010" t="inlineStr"/>
      <c r="M5010" t="inlineStr"/>
      <c r="N5010" t="inlineStr"/>
      <c r="O5010" t="n">
        <v>-0</v>
      </c>
      <c r="P5010" t="n">
        <v>0</v>
      </c>
      <c r="Q5010" t="n">
        <v>-0</v>
      </c>
    </row>
    <row r="5011" ht="15" customHeight="1" s="1003">
      <c r="A5011" s="1019" t="inlineStr">
        <is>
          <t>Amidon</t>
        </is>
      </c>
      <c r="B5011" t="inlineStr">
        <is>
          <t>Alimentation humaine</t>
        </is>
      </c>
      <c r="C5011" t="inlineStr">
        <is>
          <t>kt</t>
        </is>
      </c>
      <c r="D5011" t="inlineStr">
        <is>
          <t>France</t>
        </is>
      </c>
      <c r="E5011" t="inlineStr">
        <is>
          <t>2023-24</t>
        </is>
      </c>
      <c r="F5011" t="inlineStr">
        <is>
          <t>Soja</t>
        </is>
      </c>
      <c r="G5011" t="inlineStr"/>
      <c r="H5011" t="inlineStr"/>
      <c r="I5011" t="inlineStr"/>
      <c r="J5011" t="inlineStr"/>
      <c r="K5011" t="inlineStr"/>
      <c r="L5011" t="inlineStr"/>
      <c r="M5011" t="inlineStr"/>
      <c r="N5011" t="inlineStr"/>
      <c r="O5011" t="n">
        <v>-0</v>
      </c>
      <c r="P5011" t="n">
        <v>0</v>
      </c>
      <c r="Q5011" t="n">
        <v>0</v>
      </c>
    </row>
    <row r="5012" ht="15" customHeight="1" s="1003">
      <c r="A5012" s="1019" t="inlineStr">
        <is>
          <t>Amidon</t>
        </is>
      </c>
      <c r="B5012" t="inlineStr">
        <is>
          <t>Usages alimentaires</t>
        </is>
      </c>
      <c r="C5012" t="inlineStr">
        <is>
          <t>kt</t>
        </is>
      </c>
      <c r="D5012" t="inlineStr">
        <is>
          <t>France</t>
        </is>
      </c>
      <c r="E5012" t="inlineStr">
        <is>
          <t>2023-24</t>
        </is>
      </c>
      <c r="F5012" t="inlineStr">
        <is>
          <t>Soja</t>
        </is>
      </c>
      <c r="G5012" t="inlineStr"/>
      <c r="H5012" t="inlineStr"/>
      <c r="I5012" t="inlineStr"/>
      <c r="J5012" t="inlineStr"/>
      <c r="K5012" t="inlineStr"/>
      <c r="L5012" t="inlineStr"/>
      <c r="M5012" t="inlineStr"/>
      <c r="N5012" t="inlineStr"/>
      <c r="O5012" t="n">
        <v>-0</v>
      </c>
      <c r="P5012" t="n">
        <v>0</v>
      </c>
      <c r="Q5012" t="n">
        <v>0</v>
      </c>
    </row>
    <row r="5013" ht="15" customHeight="1" s="1003">
      <c r="A5013" s="1019" t="inlineStr">
        <is>
          <t>Amidon</t>
        </is>
      </c>
      <c r="B5013" t="inlineStr">
        <is>
          <t>Débouchés</t>
        </is>
      </c>
      <c r="C5013" t="inlineStr">
        <is>
          <t>kt</t>
        </is>
      </c>
      <c r="D5013" t="inlineStr">
        <is>
          <t>France</t>
        </is>
      </c>
      <c r="E5013" t="inlineStr">
        <is>
          <t>2023-24</t>
        </is>
      </c>
      <c r="F5013" t="inlineStr">
        <is>
          <t>Soja</t>
        </is>
      </c>
      <c r="G5013" t="inlineStr"/>
      <c r="H5013" t="inlineStr"/>
      <c r="I5013" t="inlineStr"/>
      <c r="J5013" t="inlineStr"/>
      <c r="K5013" t="inlineStr"/>
      <c r="L5013" t="inlineStr"/>
      <c r="M5013" t="inlineStr"/>
      <c r="N5013" t="inlineStr"/>
      <c r="O5013" t="n">
        <v>-0</v>
      </c>
      <c r="P5013" t="n">
        <v>0</v>
      </c>
      <c r="Q5013" t="n">
        <v>0</v>
      </c>
    </row>
    <row r="5014" ht="15" customHeight="1" s="1003">
      <c r="A5014" s="1019" t="inlineStr">
        <is>
          <t>Protéine</t>
        </is>
      </c>
      <c r="B5014" t="inlineStr">
        <is>
          <t>Autres IAA</t>
        </is>
      </c>
      <c r="C5014" t="inlineStr">
        <is>
          <t>kt</t>
        </is>
      </c>
      <c r="D5014" t="inlineStr">
        <is>
          <t>France</t>
        </is>
      </c>
      <c r="E5014" t="inlineStr">
        <is>
          <t>2023-24</t>
        </is>
      </c>
      <c r="F5014" t="inlineStr">
        <is>
          <t>Soja</t>
        </is>
      </c>
      <c r="G5014" t="inlineStr"/>
      <c r="H5014" t="inlineStr"/>
      <c r="I5014" t="inlineStr"/>
      <c r="J5014" t="inlineStr"/>
      <c r="K5014" t="inlineStr"/>
      <c r="L5014" t="inlineStr"/>
      <c r="M5014" t="inlineStr"/>
      <c r="N5014" t="inlineStr"/>
      <c r="O5014" t="n">
        <v>-0</v>
      </c>
      <c r="P5014" t="n">
        <v>0</v>
      </c>
      <c r="Q5014" t="n">
        <v>-0</v>
      </c>
    </row>
    <row r="5015" ht="15" customHeight="1" s="1003">
      <c r="A5015" s="1019" t="inlineStr">
        <is>
          <t>Protéine</t>
        </is>
      </c>
      <c r="B5015" t="inlineStr">
        <is>
          <t>Alimentation humaine</t>
        </is>
      </c>
      <c r="C5015" t="inlineStr">
        <is>
          <t>kt</t>
        </is>
      </c>
      <c r="D5015" t="inlineStr">
        <is>
          <t>France</t>
        </is>
      </c>
      <c r="E5015" t="inlineStr">
        <is>
          <t>2023-24</t>
        </is>
      </c>
      <c r="F5015" t="inlineStr">
        <is>
          <t>Soja</t>
        </is>
      </c>
      <c r="G5015" t="inlineStr"/>
      <c r="H5015" t="inlineStr"/>
      <c r="I5015" t="inlineStr"/>
      <c r="J5015" t="inlineStr"/>
      <c r="K5015" t="inlineStr"/>
      <c r="L5015" t="inlineStr"/>
      <c r="M5015" t="inlineStr"/>
      <c r="N5015" t="inlineStr"/>
      <c r="O5015" t="n">
        <v>-0</v>
      </c>
      <c r="P5015" t="n">
        <v>0</v>
      </c>
      <c r="Q5015" t="n">
        <v>0</v>
      </c>
    </row>
    <row r="5016" ht="15" customHeight="1" s="1003">
      <c r="A5016" s="1019" t="inlineStr">
        <is>
          <t>Protéine</t>
        </is>
      </c>
      <c r="B5016" t="inlineStr">
        <is>
          <t>Usages alimentaires</t>
        </is>
      </c>
      <c r="C5016" t="inlineStr">
        <is>
          <t>kt</t>
        </is>
      </c>
      <c r="D5016" t="inlineStr">
        <is>
          <t>France</t>
        </is>
      </c>
      <c r="E5016" t="inlineStr">
        <is>
          <t>2023-24</t>
        </is>
      </c>
      <c r="F5016" t="inlineStr">
        <is>
          <t>Soja</t>
        </is>
      </c>
      <c r="G5016" t="inlineStr"/>
      <c r="H5016" t="inlineStr"/>
      <c r="I5016" t="inlineStr"/>
      <c r="J5016" t="inlineStr"/>
      <c r="K5016" t="inlineStr"/>
      <c r="L5016" t="inlineStr"/>
      <c r="M5016" t="inlineStr"/>
      <c r="N5016" t="inlineStr"/>
      <c r="O5016" t="n">
        <v>-0</v>
      </c>
      <c r="P5016" t="n">
        <v>0</v>
      </c>
      <c r="Q5016" t="n">
        <v>0</v>
      </c>
    </row>
    <row r="5017" ht="15" customHeight="1" s="1003">
      <c r="A5017" s="1019" t="inlineStr">
        <is>
          <t>Protéine</t>
        </is>
      </c>
      <c r="B5017" t="inlineStr">
        <is>
          <t>Débouchés</t>
        </is>
      </c>
      <c r="C5017" t="inlineStr">
        <is>
          <t>kt</t>
        </is>
      </c>
      <c r="D5017" t="inlineStr">
        <is>
          <t>France</t>
        </is>
      </c>
      <c r="E5017" t="inlineStr">
        <is>
          <t>2023-24</t>
        </is>
      </c>
      <c r="F5017" t="inlineStr">
        <is>
          <t>Soja</t>
        </is>
      </c>
      <c r="G5017" t="inlineStr"/>
      <c r="H5017" t="inlineStr"/>
      <c r="I5017" t="inlineStr"/>
      <c r="J5017" t="inlineStr"/>
      <c r="K5017" t="inlineStr"/>
      <c r="L5017" t="inlineStr"/>
      <c r="M5017" t="inlineStr"/>
      <c r="N5017" t="inlineStr"/>
      <c r="O5017" t="n">
        <v>-0</v>
      </c>
      <c r="P5017" t="n">
        <v>0</v>
      </c>
      <c r="Q5017" t="n">
        <v>0</v>
      </c>
    </row>
    <row r="5018" ht="15" customHeight="1" s="1003">
      <c r="A5018" s="1019" t="inlineStr">
        <is>
          <t>Fibres, lipides et sons</t>
        </is>
      </c>
      <c r="B5018" t="inlineStr">
        <is>
          <t>Autres IAA</t>
        </is>
      </c>
      <c r="C5018" t="inlineStr">
        <is>
          <t>kt</t>
        </is>
      </c>
      <c r="D5018" t="inlineStr">
        <is>
          <t>France</t>
        </is>
      </c>
      <c r="E5018" t="inlineStr">
        <is>
          <t>2023-24</t>
        </is>
      </c>
      <c r="F5018" t="inlineStr">
        <is>
          <t>Soja</t>
        </is>
      </c>
      <c r="G5018" t="inlineStr"/>
      <c r="H5018" t="inlineStr"/>
      <c r="I5018" t="inlineStr"/>
      <c r="J5018" t="inlineStr"/>
      <c r="K5018" t="inlineStr"/>
      <c r="L5018" t="inlineStr"/>
      <c r="M5018" t="inlineStr"/>
      <c r="N5018" t="inlineStr"/>
      <c r="O5018" t="n">
        <v>-0</v>
      </c>
      <c r="P5018" t="n">
        <v>0</v>
      </c>
      <c r="Q5018" t="n">
        <v>-0</v>
      </c>
    </row>
    <row r="5019" ht="15" customHeight="1" s="1003">
      <c r="A5019" s="1019" t="inlineStr">
        <is>
          <t>Fibres, lipides et sons</t>
        </is>
      </c>
      <c r="B5019" t="inlineStr">
        <is>
          <t>Alimentation humaine</t>
        </is>
      </c>
      <c r="C5019" t="inlineStr">
        <is>
          <t>kt</t>
        </is>
      </c>
      <c r="D5019" t="inlineStr">
        <is>
          <t>France</t>
        </is>
      </c>
      <c r="E5019" t="inlineStr">
        <is>
          <t>2023-24</t>
        </is>
      </c>
      <c r="F5019" t="inlineStr">
        <is>
          <t>Soja</t>
        </is>
      </c>
      <c r="G5019" t="inlineStr"/>
      <c r="H5019" t="inlineStr"/>
      <c r="I5019" t="inlineStr"/>
      <c r="J5019" t="inlineStr"/>
      <c r="K5019" t="inlineStr"/>
      <c r="L5019" t="inlineStr"/>
      <c r="M5019" t="inlineStr"/>
      <c r="N5019" t="inlineStr"/>
      <c r="O5019" t="n">
        <v>-0</v>
      </c>
      <c r="P5019" t="n">
        <v>0</v>
      </c>
      <c r="Q5019" t="n">
        <v>0</v>
      </c>
    </row>
    <row r="5020" ht="15" customHeight="1" s="1003">
      <c r="A5020" s="1019" t="inlineStr">
        <is>
          <t>Fibres, lipides et sons</t>
        </is>
      </c>
      <c r="B5020" t="inlineStr">
        <is>
          <t>Usages alimentaires</t>
        </is>
      </c>
      <c r="C5020" t="inlineStr">
        <is>
          <t>kt</t>
        </is>
      </c>
      <c r="D5020" t="inlineStr">
        <is>
          <t>France</t>
        </is>
      </c>
      <c r="E5020" t="inlineStr">
        <is>
          <t>2023-24</t>
        </is>
      </c>
      <c r="F5020" t="inlineStr">
        <is>
          <t>Soja</t>
        </is>
      </c>
      <c r="G5020" t="inlineStr"/>
      <c r="H5020" t="inlineStr"/>
      <c r="I5020" t="inlineStr"/>
      <c r="J5020" t="inlineStr"/>
      <c r="K5020" t="inlineStr"/>
      <c r="L5020" t="inlineStr"/>
      <c r="M5020" t="inlineStr"/>
      <c r="N5020" t="inlineStr"/>
      <c r="O5020" t="n">
        <v>-0</v>
      </c>
      <c r="P5020" t="n">
        <v>0</v>
      </c>
      <c r="Q5020" t="n">
        <v>0</v>
      </c>
    </row>
    <row r="5021" ht="15" customHeight="1" s="1003">
      <c r="A5021" s="1019" t="inlineStr">
        <is>
          <t>Fibres, lipides et sons</t>
        </is>
      </c>
      <c r="B5021" t="inlineStr">
        <is>
          <t>Débouchés</t>
        </is>
      </c>
      <c r="C5021" t="inlineStr">
        <is>
          <t>kt</t>
        </is>
      </c>
      <c r="D5021" t="inlineStr">
        <is>
          <t>France</t>
        </is>
      </c>
      <c r="E5021" t="inlineStr">
        <is>
          <t>2023-24</t>
        </is>
      </c>
      <c r="F5021" t="inlineStr">
        <is>
          <t>Soja</t>
        </is>
      </c>
      <c r="G5021" t="inlineStr"/>
      <c r="H5021" t="inlineStr"/>
      <c r="I5021" t="inlineStr"/>
      <c r="J5021" t="inlineStr"/>
      <c r="K5021" t="inlineStr"/>
      <c r="L5021" t="inlineStr"/>
      <c r="M5021" t="inlineStr"/>
      <c r="N5021" t="inlineStr"/>
      <c r="O5021" t="n">
        <v>-0</v>
      </c>
      <c r="P5021" t="n">
        <v>0</v>
      </c>
      <c r="Q5021" t="n">
        <v>0</v>
      </c>
    </row>
    <row r="5022" ht="15" customHeight="1" s="1003">
      <c r="A5022" s="1019" t="inlineStr">
        <is>
          <t>Farine</t>
        </is>
      </c>
      <c r="B5022" t="inlineStr">
        <is>
          <t>Autres IAA</t>
        </is>
      </c>
      <c r="C5022" t="inlineStr">
        <is>
          <t>kt</t>
        </is>
      </c>
      <c r="D5022" t="inlineStr">
        <is>
          <t>France</t>
        </is>
      </c>
      <c r="E5022" t="inlineStr">
        <is>
          <t>2023-24</t>
        </is>
      </c>
      <c r="F5022" t="inlineStr">
        <is>
          <t>Soja</t>
        </is>
      </c>
      <c r="G5022" t="inlineStr"/>
      <c r="H5022" t="inlineStr"/>
      <c r="I5022" t="inlineStr"/>
      <c r="J5022" t="inlineStr"/>
      <c r="K5022" t="inlineStr"/>
      <c r="L5022" t="inlineStr"/>
      <c r="M5022" t="inlineStr"/>
      <c r="N5022" t="inlineStr"/>
      <c r="O5022" t="n">
        <v>-0</v>
      </c>
      <c r="P5022" t="n">
        <v>0</v>
      </c>
      <c r="Q5022" t="n">
        <v>-0</v>
      </c>
    </row>
    <row r="5023" ht="15" customHeight="1" s="1003">
      <c r="A5023" s="1019" t="inlineStr">
        <is>
          <t>Farine</t>
        </is>
      </c>
      <c r="B5023" t="inlineStr">
        <is>
          <t>Alimentation humaine</t>
        </is>
      </c>
      <c r="C5023" t="inlineStr">
        <is>
          <t>kt</t>
        </is>
      </c>
      <c r="D5023" t="inlineStr">
        <is>
          <t>France</t>
        </is>
      </c>
      <c r="E5023" t="inlineStr">
        <is>
          <t>2023-24</t>
        </is>
      </c>
      <c r="F5023" t="inlineStr">
        <is>
          <t>Soja</t>
        </is>
      </c>
      <c r="G5023" t="inlineStr"/>
      <c r="H5023" t="inlineStr"/>
      <c r="I5023" t="inlineStr"/>
      <c r="J5023" t="inlineStr"/>
      <c r="K5023" t="inlineStr"/>
      <c r="L5023" t="inlineStr"/>
      <c r="M5023" t="inlineStr"/>
      <c r="N5023" t="inlineStr"/>
      <c r="O5023" t="n">
        <v>-0</v>
      </c>
      <c r="P5023" t="n">
        <v>0</v>
      </c>
      <c r="Q5023" t="n">
        <v>0</v>
      </c>
    </row>
    <row r="5024" ht="15" customHeight="1" s="1003">
      <c r="A5024" s="1019" t="inlineStr">
        <is>
          <t>Farine</t>
        </is>
      </c>
      <c r="B5024" t="inlineStr">
        <is>
          <t>Usages alimentaires</t>
        </is>
      </c>
      <c r="C5024" t="inlineStr">
        <is>
          <t>kt</t>
        </is>
      </c>
      <c r="D5024" t="inlineStr">
        <is>
          <t>France</t>
        </is>
      </c>
      <c r="E5024" t="inlineStr">
        <is>
          <t>2023-24</t>
        </is>
      </c>
      <c r="F5024" t="inlineStr">
        <is>
          <t>Soja</t>
        </is>
      </c>
      <c r="G5024" t="inlineStr"/>
      <c r="H5024" t="inlineStr"/>
      <c r="I5024" t="inlineStr"/>
      <c r="J5024" t="inlineStr"/>
      <c r="K5024" t="inlineStr"/>
      <c r="L5024" t="inlineStr"/>
      <c r="M5024" t="inlineStr"/>
      <c r="N5024" t="inlineStr"/>
      <c r="O5024" t="n">
        <v>-0</v>
      </c>
      <c r="P5024" t="n">
        <v>0</v>
      </c>
      <c r="Q5024" t="n">
        <v>0</v>
      </c>
    </row>
    <row r="5025" ht="15" customHeight="1" s="1003">
      <c r="A5025" s="1019" t="inlineStr">
        <is>
          <t>Farine</t>
        </is>
      </c>
      <c r="B5025" t="inlineStr">
        <is>
          <t>Débouchés</t>
        </is>
      </c>
      <c r="C5025" t="inlineStr">
        <is>
          <t>kt</t>
        </is>
      </c>
      <c r="D5025" t="inlineStr">
        <is>
          <t>France</t>
        </is>
      </c>
      <c r="E5025" t="inlineStr">
        <is>
          <t>2023-24</t>
        </is>
      </c>
      <c r="F5025" t="inlineStr">
        <is>
          <t>Soja</t>
        </is>
      </c>
      <c r="G5025" t="inlineStr"/>
      <c r="H5025" t="inlineStr"/>
      <c r="I5025" t="inlineStr"/>
      <c r="J5025" t="inlineStr"/>
      <c r="K5025" t="inlineStr"/>
      <c r="L5025" t="inlineStr"/>
      <c r="M5025" t="inlineStr"/>
      <c r="N5025" t="inlineStr"/>
      <c r="O5025" t="n">
        <v>-0</v>
      </c>
      <c r="P5025" t="n">
        <v>0</v>
      </c>
      <c r="Q5025" t="n">
        <v>0</v>
      </c>
    </row>
    <row r="5026" ht="15" customHeight="1" s="1003">
      <c r="A5026" s="1019" t="inlineStr">
        <is>
          <t>Sons</t>
        </is>
      </c>
      <c r="B5026" t="inlineStr">
        <is>
          <t>Alimentation animale</t>
        </is>
      </c>
      <c r="C5026" t="inlineStr">
        <is>
          <t>kt</t>
        </is>
      </c>
      <c r="D5026" t="inlineStr">
        <is>
          <t>France</t>
        </is>
      </c>
      <c r="E5026" t="inlineStr">
        <is>
          <t>2023-24</t>
        </is>
      </c>
      <c r="F5026" t="inlineStr">
        <is>
          <t>Soja</t>
        </is>
      </c>
      <c r="G5026" t="inlineStr"/>
      <c r="H5026" t="inlineStr"/>
      <c r="I5026" t="inlineStr"/>
      <c r="J5026" t="inlineStr"/>
      <c r="K5026" t="inlineStr"/>
      <c r="L5026" t="inlineStr"/>
      <c r="M5026" t="inlineStr"/>
      <c r="N5026" t="inlineStr"/>
      <c r="O5026" t="n">
        <v>-0</v>
      </c>
      <c r="P5026" t="n">
        <v>0</v>
      </c>
      <c r="Q5026" t="n">
        <v>0</v>
      </c>
    </row>
    <row r="5027" ht="15" customHeight="1" s="1003">
      <c r="A5027" s="1019" t="inlineStr">
        <is>
          <t>Sons</t>
        </is>
      </c>
      <c r="B5027" t="inlineStr">
        <is>
          <t>Usages alimentaires</t>
        </is>
      </c>
      <c r="C5027" t="inlineStr">
        <is>
          <t>kt</t>
        </is>
      </c>
      <c r="D5027" t="inlineStr">
        <is>
          <t>France</t>
        </is>
      </c>
      <c r="E5027" t="inlineStr">
        <is>
          <t>2023-24</t>
        </is>
      </c>
      <c r="F5027" t="inlineStr">
        <is>
          <t>Soja</t>
        </is>
      </c>
      <c r="G5027" t="inlineStr"/>
      <c r="H5027" t="inlineStr"/>
      <c r="I5027" t="inlineStr"/>
      <c r="J5027" t="inlineStr"/>
      <c r="K5027" t="inlineStr"/>
      <c r="L5027" t="inlineStr"/>
      <c r="M5027" t="inlineStr"/>
      <c r="N5027" t="inlineStr"/>
      <c r="O5027" t="n">
        <v>-0</v>
      </c>
      <c r="P5027" t="n">
        <v>0</v>
      </c>
      <c r="Q5027" t="n">
        <v>0</v>
      </c>
    </row>
    <row r="5028" ht="15" customHeight="1" s="1003">
      <c r="A5028" s="1019" t="inlineStr">
        <is>
          <t>Sons</t>
        </is>
      </c>
      <c r="B5028" t="inlineStr">
        <is>
          <t>Débouchés</t>
        </is>
      </c>
      <c r="C5028" t="inlineStr">
        <is>
          <t>kt</t>
        </is>
      </c>
      <c r="D5028" t="inlineStr">
        <is>
          <t>France</t>
        </is>
      </c>
      <c r="E5028" t="inlineStr">
        <is>
          <t>2023-24</t>
        </is>
      </c>
      <c r="F5028" t="inlineStr">
        <is>
          <t>Soja</t>
        </is>
      </c>
      <c r="G5028" t="inlineStr"/>
      <c r="H5028" t="inlineStr"/>
      <c r="I5028" t="inlineStr"/>
      <c r="J5028" t="inlineStr"/>
      <c r="K5028" t="inlineStr"/>
      <c r="L5028" t="inlineStr"/>
      <c r="M5028" t="inlineStr"/>
      <c r="N5028" t="inlineStr"/>
      <c r="O5028" t="n">
        <v>-0</v>
      </c>
      <c r="P5028" t="n">
        <v>0</v>
      </c>
      <c r="Q5028" t="n">
        <v>0</v>
      </c>
    </row>
    <row r="5029" ht="15" customHeight="1" s="1003">
      <c r="A5029" s="1019" t="inlineStr">
        <is>
          <t>Sons</t>
        </is>
      </c>
      <c r="B5029" t="inlineStr">
        <is>
          <t>FAB</t>
        </is>
      </c>
      <c r="C5029" t="inlineStr">
        <is>
          <t>kt</t>
        </is>
      </c>
      <c r="D5029" t="inlineStr">
        <is>
          <t>France</t>
        </is>
      </c>
      <c r="E5029" t="inlineStr">
        <is>
          <t>2023-24</t>
        </is>
      </c>
      <c r="F5029" t="inlineStr">
        <is>
          <t>Soja</t>
        </is>
      </c>
      <c r="G5029" t="inlineStr"/>
      <c r="H5029" t="inlineStr"/>
      <c r="I5029" t="inlineStr"/>
      <c r="J5029" t="inlineStr"/>
      <c r="K5029" t="inlineStr"/>
      <c r="L5029" t="inlineStr"/>
      <c r="M5029" t="inlineStr"/>
      <c r="N5029" t="inlineStr"/>
      <c r="O5029" t="n">
        <v>-0</v>
      </c>
      <c r="P5029" t="n">
        <v>0</v>
      </c>
      <c r="Q5029" t="n">
        <v>-0</v>
      </c>
    </row>
    <row r="5030" ht="15" customHeight="1" s="1003">
      <c r="A5030" s="1019" t="inlineStr">
        <is>
          <t>Sons</t>
        </is>
      </c>
      <c r="B5030" t="inlineStr">
        <is>
          <t>FAF</t>
        </is>
      </c>
      <c r="C5030" t="inlineStr">
        <is>
          <t>kt</t>
        </is>
      </c>
      <c r="D5030" t="inlineStr">
        <is>
          <t>France</t>
        </is>
      </c>
      <c r="E5030" t="inlineStr">
        <is>
          <t>2023-24</t>
        </is>
      </c>
      <c r="F5030" t="inlineStr">
        <is>
          <t>Soja</t>
        </is>
      </c>
      <c r="G5030" t="inlineStr"/>
      <c r="H5030" t="inlineStr"/>
      <c r="I5030" t="inlineStr"/>
      <c r="J5030" t="inlineStr"/>
      <c r="K5030" t="inlineStr"/>
      <c r="L5030" t="inlineStr"/>
      <c r="M5030" t="inlineStr"/>
      <c r="N5030" t="inlineStr"/>
      <c r="O5030" t="n">
        <v>-0</v>
      </c>
      <c r="P5030" t="n">
        <v>0</v>
      </c>
      <c r="Q5030" t="n">
        <v>-0</v>
      </c>
    </row>
    <row r="5031" ht="15" customHeight="1" s="1003">
      <c r="A5031" s="1019" t="inlineStr">
        <is>
          <t>Sons</t>
        </is>
      </c>
      <c r="B5031" t="inlineStr">
        <is>
          <t>Direct élevage</t>
        </is>
      </c>
      <c r="C5031" t="inlineStr">
        <is>
          <t>kt</t>
        </is>
      </c>
      <c r="D5031" t="inlineStr">
        <is>
          <t>France</t>
        </is>
      </c>
      <c r="E5031" t="inlineStr">
        <is>
          <t>2023-24</t>
        </is>
      </c>
      <c r="F5031" t="inlineStr">
        <is>
          <t>Soja</t>
        </is>
      </c>
      <c r="G5031" t="inlineStr"/>
      <c r="H5031" t="inlineStr"/>
      <c r="I5031" t="inlineStr"/>
      <c r="J5031" t="inlineStr"/>
      <c r="K5031" t="inlineStr"/>
      <c r="L5031" t="inlineStr"/>
      <c r="M5031" t="inlineStr"/>
      <c r="N5031" t="inlineStr"/>
      <c r="O5031" t="n">
        <v>-0</v>
      </c>
      <c r="P5031" t="n">
        <v>0</v>
      </c>
      <c r="Q5031" t="n">
        <v>-0</v>
      </c>
    </row>
    <row r="5032" ht="15" customHeight="1" s="1003">
      <c r="A5032" s="1019" t="inlineStr">
        <is>
          <t>Sons</t>
        </is>
      </c>
      <c r="B5032" t="inlineStr">
        <is>
          <t>Petfood</t>
        </is>
      </c>
      <c r="C5032" t="inlineStr">
        <is>
          <t>kt</t>
        </is>
      </c>
      <c r="D5032" t="inlineStr">
        <is>
          <t>France</t>
        </is>
      </c>
      <c r="E5032" t="inlineStr">
        <is>
          <t>2023-24</t>
        </is>
      </c>
      <c r="F5032" t="inlineStr">
        <is>
          <t>Soja</t>
        </is>
      </c>
      <c r="G5032" t="inlineStr"/>
      <c r="H5032" t="inlineStr"/>
      <c r="I5032" t="inlineStr"/>
      <c r="J5032" t="inlineStr"/>
      <c r="K5032" t="inlineStr"/>
      <c r="L5032" t="inlineStr"/>
      <c r="M5032" t="inlineStr"/>
      <c r="N5032" t="inlineStr"/>
      <c r="O5032" t="n">
        <v>-0</v>
      </c>
      <c r="P5032" t="n">
        <v>0</v>
      </c>
      <c r="Q5032" t="n">
        <v>-0</v>
      </c>
    </row>
    <row r="5033" ht="15" customHeight="1" s="1003">
      <c r="A5033" s="1019" t="inlineStr">
        <is>
          <t>Sons</t>
        </is>
      </c>
      <c r="B5033" t="inlineStr">
        <is>
          <t>Alimentation animale rente</t>
        </is>
      </c>
      <c r="C5033" t="inlineStr">
        <is>
          <t>kt</t>
        </is>
      </c>
      <c r="D5033" t="inlineStr">
        <is>
          <t>France</t>
        </is>
      </c>
      <c r="E5033" t="inlineStr">
        <is>
          <t>2023-24</t>
        </is>
      </c>
      <c r="F5033" t="inlineStr">
        <is>
          <t>Soja</t>
        </is>
      </c>
      <c r="G5033" t="inlineStr"/>
      <c r="H5033" t="inlineStr"/>
      <c r="I5033" t="inlineStr"/>
      <c r="J5033" t="inlineStr"/>
      <c r="K5033" t="inlineStr"/>
      <c r="L5033" t="inlineStr"/>
      <c r="M5033" t="inlineStr"/>
      <c r="N5033" t="inlineStr"/>
      <c r="O5033" t="n">
        <v>-0</v>
      </c>
      <c r="P5033" t="n">
        <v>0</v>
      </c>
      <c r="Q5033" t="n">
        <v>0</v>
      </c>
    </row>
    <row r="5034" ht="15" customHeight="1" s="1003">
      <c r="A5034" s="1019" t="inlineStr">
        <is>
          <t>Sons</t>
        </is>
      </c>
      <c r="B5034" t="inlineStr">
        <is>
          <t>Hors FAB</t>
        </is>
      </c>
      <c r="C5034" t="inlineStr">
        <is>
          <t>kt</t>
        </is>
      </c>
      <c r="D5034" t="inlineStr">
        <is>
          <t>France</t>
        </is>
      </c>
      <c r="E5034" t="inlineStr">
        <is>
          <t>2023-24</t>
        </is>
      </c>
      <c r="F5034" t="inlineStr">
        <is>
          <t>Soja</t>
        </is>
      </c>
      <c r="G5034" t="inlineStr"/>
      <c r="H5034" t="inlineStr"/>
      <c r="I5034" t="inlineStr"/>
      <c r="J5034" t="inlineStr"/>
      <c r="K5034" t="inlineStr"/>
      <c r="L5034" t="inlineStr"/>
      <c r="M5034" t="inlineStr"/>
      <c r="N5034" t="inlineStr"/>
      <c r="O5034" t="n">
        <v>-0</v>
      </c>
      <c r="P5034" t="n">
        <v>0</v>
      </c>
      <c r="Q5034" t="n">
        <v>0</v>
      </c>
    </row>
    <row r="5035" ht="15" customHeight="1" s="1003">
      <c r="A5035" s="1019" t="inlineStr">
        <is>
          <t>MPV</t>
        </is>
      </c>
      <c r="B5035" t="inlineStr">
        <is>
          <t>Autres IAA</t>
        </is>
      </c>
      <c r="C5035" t="inlineStr">
        <is>
          <t>kt</t>
        </is>
      </c>
      <c r="D5035" t="inlineStr">
        <is>
          <t>France</t>
        </is>
      </c>
      <c r="E5035" t="inlineStr">
        <is>
          <t>2023-24</t>
        </is>
      </c>
      <c r="F5035" t="inlineStr">
        <is>
          <t>Soja</t>
        </is>
      </c>
      <c r="G5035" t="inlineStr"/>
      <c r="H5035" t="inlineStr"/>
      <c r="I5035" t="inlineStr"/>
      <c r="J5035" t="inlineStr"/>
      <c r="K5035" t="inlineStr"/>
      <c r="L5035" t="inlineStr"/>
      <c r="M5035" t="inlineStr"/>
      <c r="N5035" t="inlineStr"/>
      <c r="O5035" t="n">
        <v>-0</v>
      </c>
      <c r="P5035" t="n">
        <v>0</v>
      </c>
      <c r="Q5035" t="n">
        <v>-0</v>
      </c>
    </row>
    <row r="5036" ht="15" customHeight="1" s="1003">
      <c r="A5036" s="1019" t="inlineStr">
        <is>
          <t>MPV</t>
        </is>
      </c>
      <c r="B5036" t="inlineStr">
        <is>
          <t>Alimentation humaine</t>
        </is>
      </c>
      <c r="C5036" t="inlineStr">
        <is>
          <t>kt</t>
        </is>
      </c>
      <c r="D5036" t="inlineStr">
        <is>
          <t>France</t>
        </is>
      </c>
      <c r="E5036" t="inlineStr">
        <is>
          <t>2023-24</t>
        </is>
      </c>
      <c r="F5036" t="inlineStr">
        <is>
          <t>Soja</t>
        </is>
      </c>
      <c r="G5036" t="inlineStr"/>
      <c r="H5036" t="inlineStr"/>
      <c r="I5036" t="inlineStr"/>
      <c r="J5036" t="inlineStr"/>
      <c r="K5036" t="inlineStr"/>
      <c r="L5036" t="inlineStr"/>
      <c r="M5036" t="inlineStr"/>
      <c r="N5036" t="inlineStr"/>
      <c r="O5036" t="n">
        <v>-0</v>
      </c>
      <c r="P5036" t="n">
        <v>0</v>
      </c>
      <c r="Q5036" t="n">
        <v>0</v>
      </c>
    </row>
    <row r="5037" ht="15" customHeight="1" s="1003">
      <c r="A5037" s="1019" t="inlineStr">
        <is>
          <t>MPV</t>
        </is>
      </c>
      <c r="B5037" t="inlineStr">
        <is>
          <t>Usages alimentaires</t>
        </is>
      </c>
      <c r="C5037" t="inlineStr">
        <is>
          <t>kt</t>
        </is>
      </c>
      <c r="D5037" t="inlineStr">
        <is>
          <t>France</t>
        </is>
      </c>
      <c r="E5037" t="inlineStr">
        <is>
          <t>2023-24</t>
        </is>
      </c>
      <c r="F5037" t="inlineStr">
        <is>
          <t>Soja</t>
        </is>
      </c>
      <c r="G5037" t="inlineStr"/>
      <c r="H5037" t="inlineStr"/>
      <c r="I5037" t="inlineStr"/>
      <c r="J5037" t="inlineStr"/>
      <c r="K5037" t="inlineStr"/>
      <c r="L5037" t="inlineStr"/>
      <c r="M5037" t="inlineStr"/>
      <c r="N5037" t="inlineStr"/>
      <c r="O5037" t="n">
        <v>-0</v>
      </c>
      <c r="P5037" t="n">
        <v>0</v>
      </c>
      <c r="Q5037" t="n">
        <v>0</v>
      </c>
    </row>
    <row r="5038" ht="15" customHeight="1" s="1003">
      <c r="A5038" s="1019" t="inlineStr">
        <is>
          <t>MPV</t>
        </is>
      </c>
      <c r="B5038" t="inlineStr">
        <is>
          <t>Débouchés</t>
        </is>
      </c>
      <c r="C5038" t="inlineStr">
        <is>
          <t>kt</t>
        </is>
      </c>
      <c r="D5038" t="inlineStr">
        <is>
          <t>France</t>
        </is>
      </c>
      <c r="E5038" t="inlineStr">
        <is>
          <t>2023-24</t>
        </is>
      </c>
      <c r="F5038" t="inlineStr">
        <is>
          <t>Soja</t>
        </is>
      </c>
      <c r="G5038" t="inlineStr"/>
      <c r="H5038" t="inlineStr"/>
      <c r="I5038" t="inlineStr"/>
      <c r="J5038" t="inlineStr"/>
      <c r="K5038" t="inlineStr"/>
      <c r="L5038" t="inlineStr"/>
      <c r="M5038" t="inlineStr"/>
      <c r="N5038" t="inlineStr"/>
      <c r="O5038" t="n">
        <v>-0</v>
      </c>
      <c r="P5038" t="n">
        <v>0</v>
      </c>
      <c r="Q5038" t="n">
        <v>0</v>
      </c>
    </row>
    <row r="5039" ht="15" customHeight="1" s="1003">
      <c r="A5039" s="1019" t="inlineStr">
        <is>
          <t>Amidon, fibres, lipides et sons</t>
        </is>
      </c>
      <c r="B5039" t="inlineStr">
        <is>
          <t>Autres IAA</t>
        </is>
      </c>
      <c r="C5039" t="inlineStr">
        <is>
          <t>kt</t>
        </is>
      </c>
      <c r="D5039" t="inlineStr">
        <is>
          <t>France</t>
        </is>
      </c>
      <c r="E5039" t="inlineStr">
        <is>
          <t>2023-24</t>
        </is>
      </c>
      <c r="F5039" t="inlineStr">
        <is>
          <t>Soja</t>
        </is>
      </c>
      <c r="G5039" t="inlineStr"/>
      <c r="H5039" t="inlineStr"/>
      <c r="I5039" t="inlineStr"/>
      <c r="J5039" t="inlineStr"/>
      <c r="K5039" t="inlineStr"/>
      <c r="L5039" t="inlineStr"/>
      <c r="M5039" t="inlineStr"/>
      <c r="N5039" t="inlineStr"/>
      <c r="O5039" t="n">
        <v>-0</v>
      </c>
      <c r="P5039" t="n">
        <v>0</v>
      </c>
      <c r="Q5039" t="n">
        <v>-0</v>
      </c>
    </row>
    <row r="5040" ht="15" customHeight="1" s="1003">
      <c r="A5040" s="1019" t="inlineStr">
        <is>
          <t>Amidon, fibres, lipides et sons</t>
        </is>
      </c>
      <c r="B5040" t="inlineStr">
        <is>
          <t>Alimentation humaine</t>
        </is>
      </c>
      <c r="C5040" t="inlineStr">
        <is>
          <t>kt</t>
        </is>
      </c>
      <c r="D5040" t="inlineStr">
        <is>
          <t>France</t>
        </is>
      </c>
      <c r="E5040" t="inlineStr">
        <is>
          <t>2023-24</t>
        </is>
      </c>
      <c r="F5040" t="inlineStr">
        <is>
          <t>Soja</t>
        </is>
      </c>
      <c r="G5040" t="inlineStr"/>
      <c r="H5040" t="inlineStr"/>
      <c r="I5040" t="inlineStr"/>
      <c r="J5040" t="inlineStr"/>
      <c r="K5040" t="inlineStr"/>
      <c r="L5040" t="inlineStr"/>
      <c r="M5040" t="inlineStr"/>
      <c r="N5040" t="inlineStr"/>
      <c r="O5040" t="n">
        <v>-0</v>
      </c>
      <c r="P5040" t="n">
        <v>0</v>
      </c>
      <c r="Q5040" t="n">
        <v>0</v>
      </c>
    </row>
    <row r="5041" ht="15" customHeight="1" s="1003">
      <c r="A5041" s="1019" t="inlineStr">
        <is>
          <t>Amidon, fibres, lipides et sons</t>
        </is>
      </c>
      <c r="B5041" t="inlineStr">
        <is>
          <t>Usages alimentaires</t>
        </is>
      </c>
      <c r="C5041" t="inlineStr">
        <is>
          <t>kt</t>
        </is>
      </c>
      <c r="D5041" t="inlineStr">
        <is>
          <t>France</t>
        </is>
      </c>
      <c r="E5041" t="inlineStr">
        <is>
          <t>2023-24</t>
        </is>
      </c>
      <c r="F5041" t="inlineStr">
        <is>
          <t>Soja</t>
        </is>
      </c>
      <c r="G5041" t="inlineStr"/>
      <c r="H5041" t="inlineStr"/>
      <c r="I5041" t="inlineStr"/>
      <c r="J5041" t="inlineStr"/>
      <c r="K5041" t="inlineStr"/>
      <c r="L5041" t="inlineStr"/>
      <c r="M5041" t="inlineStr"/>
      <c r="N5041" t="inlineStr"/>
      <c r="O5041" t="n">
        <v>-0</v>
      </c>
      <c r="P5041" t="n">
        <v>0</v>
      </c>
      <c r="Q5041" t="n">
        <v>0</v>
      </c>
    </row>
    <row r="5042" ht="15" customHeight="1" s="1003">
      <c r="A5042" s="1019" t="inlineStr">
        <is>
          <t>Amidon, fibres, lipides et sons</t>
        </is>
      </c>
      <c r="B5042" t="inlineStr">
        <is>
          <t>Débouchés</t>
        </is>
      </c>
      <c r="C5042" t="inlineStr">
        <is>
          <t>kt</t>
        </is>
      </c>
      <c r="D5042" t="inlineStr">
        <is>
          <t>France</t>
        </is>
      </c>
      <c r="E5042" t="inlineStr">
        <is>
          <t>2023-24</t>
        </is>
      </c>
      <c r="F5042" t="inlineStr">
        <is>
          <t>Soja</t>
        </is>
      </c>
      <c r="G5042" t="inlineStr"/>
      <c r="H5042" t="inlineStr"/>
      <c r="I5042" t="inlineStr"/>
      <c r="J5042" t="inlineStr"/>
      <c r="K5042" t="inlineStr"/>
      <c r="L5042" t="inlineStr"/>
      <c r="M5042" t="inlineStr"/>
      <c r="N5042" t="inlineStr"/>
      <c r="O5042" t="n">
        <v>-0</v>
      </c>
      <c r="P5042" t="n">
        <v>0</v>
      </c>
      <c r="Q5042" t="n">
        <v>0</v>
      </c>
    </row>
    <row r="5043" ht="15" customHeight="1" s="1003">
      <c r="A5043" s="1019" t="inlineStr">
        <is>
          <t>Récolte</t>
        </is>
      </c>
      <c r="B5043" t="inlineStr">
        <is>
          <t>Olives</t>
        </is>
      </c>
      <c r="C5043" t="inlineStr">
        <is>
          <t>kt</t>
        </is>
      </c>
      <c r="D5043" t="inlineStr">
        <is>
          <t>France</t>
        </is>
      </c>
      <c r="E5043" t="inlineStr">
        <is>
          <t>2023-24</t>
        </is>
      </c>
      <c r="F5043" t="inlineStr">
        <is>
          <t>Soja</t>
        </is>
      </c>
      <c r="G5043" t="inlineStr"/>
      <c r="H5043" t="inlineStr"/>
      <c r="I5043" t="inlineStr"/>
      <c r="J5043" t="inlineStr"/>
      <c r="K5043" t="inlineStr"/>
      <c r="L5043" t="inlineStr"/>
      <c r="M5043" t="inlineStr"/>
      <c r="N5043" t="inlineStr"/>
      <c r="O5043" t="n">
        <v>-0</v>
      </c>
      <c r="P5043" t="n">
        <v>0</v>
      </c>
      <c r="Q5043" t="n">
        <v>500000000</v>
      </c>
    </row>
    <row r="5044" ht="15" customHeight="1" s="1003">
      <c r="A5044" s="1019" t="inlineStr">
        <is>
          <t>Récolte</t>
        </is>
      </c>
      <c r="B5044" t="inlineStr">
        <is>
          <t>Graines récoltées</t>
        </is>
      </c>
      <c r="C5044" t="inlineStr">
        <is>
          <t>kt</t>
        </is>
      </c>
      <c r="D5044" t="inlineStr">
        <is>
          <t>France</t>
        </is>
      </c>
      <c r="E5044" t="inlineStr">
        <is>
          <t>2023-24</t>
        </is>
      </c>
      <c r="F5044" t="inlineStr">
        <is>
          <t>Soja</t>
        </is>
      </c>
      <c r="G5044" t="inlineStr">
        <is>
          <t>Récolte = 388 kt (Bilans par campagne - FranceAgriMer)</t>
        </is>
      </c>
      <c r="H5044" t="inlineStr"/>
      <c r="I5044" t="inlineStr">
        <is>
          <t>Bilans par campagne - FranceAgriMer</t>
        </is>
      </c>
      <c r="J5044" t="inlineStr"/>
      <c r="K5044" t="inlineStr">
        <is>
          <t>Volume</t>
        </is>
      </c>
      <c r="L5044" t="inlineStr">
        <is>
          <t>Récolte</t>
        </is>
      </c>
      <c r="M5044" t="inlineStr">
        <is>
          <t>Bilans Soja - FAM</t>
        </is>
      </c>
      <c r="N5044" t="inlineStr"/>
      <c r="O5044" t="n">
        <v>388</v>
      </c>
      <c r="P5044" t="inlineStr"/>
      <c r="Q5044" t="inlineStr"/>
    </row>
    <row r="5045" ht="15" customHeight="1" s="1003">
      <c r="A5045" s="1019" t="inlineStr">
        <is>
          <t>Ferme</t>
        </is>
      </c>
      <c r="B5045" t="inlineStr">
        <is>
          <t>Stock final à la ferme</t>
        </is>
      </c>
      <c r="C5045" t="inlineStr">
        <is>
          <t>kt</t>
        </is>
      </c>
      <c r="D5045" t="inlineStr">
        <is>
          <t>France</t>
        </is>
      </c>
      <c r="E5045" t="inlineStr">
        <is>
          <t>2023-24</t>
        </is>
      </c>
      <c r="F5045" t="inlineStr">
        <is>
          <t>Soja</t>
        </is>
      </c>
      <c r="G5045" t="inlineStr"/>
      <c r="H5045" t="inlineStr"/>
      <c r="I5045" t="inlineStr"/>
      <c r="J5045" t="inlineStr">
        <is>
          <t>Le stock à la ferme est négligé</t>
        </is>
      </c>
      <c r="K5045" t="inlineStr"/>
      <c r="L5045" t="inlineStr">
        <is>
          <t>Stock final à la ferme</t>
        </is>
      </c>
      <c r="M5045" t="inlineStr"/>
      <c r="N5045" t="inlineStr"/>
      <c r="O5045" t="n">
        <v>0</v>
      </c>
      <c r="P5045" t="inlineStr"/>
      <c r="Q5045" t="inlineStr"/>
    </row>
    <row r="5046" ht="15" customHeight="1" s="1003">
      <c r="A5046" s="1019" t="inlineStr">
        <is>
          <t>Ferme</t>
        </is>
      </c>
      <c r="B5046" t="inlineStr">
        <is>
          <t>Graines autoconsommées</t>
        </is>
      </c>
      <c r="C5046" t="inlineStr">
        <is>
          <t>kt</t>
        </is>
      </c>
      <c r="D5046" t="inlineStr">
        <is>
          <t>France</t>
        </is>
      </c>
      <c r="E5046" t="inlineStr">
        <is>
          <t>2023-24</t>
        </is>
      </c>
      <c r="F5046" t="inlineStr">
        <is>
          <t>Soja</t>
        </is>
      </c>
      <c r="G5046" t="inlineStr">
        <is>
          <t>Autoconsommation à la ferme = 68 kt (Bilans par campagne - FranceAgriMer)</t>
        </is>
      </c>
      <c r="H5046" t="inlineStr"/>
      <c r="I5046" t="inlineStr">
        <is>
          <t>Bilans par campagne - FranceAgriMer</t>
        </is>
      </c>
      <c r="J5046" t="inlineStr"/>
      <c r="K5046" t="inlineStr">
        <is>
          <t>Volume</t>
        </is>
      </c>
      <c r="L5046" t="inlineStr">
        <is>
          <t>Autoconsommation à la ferme</t>
        </is>
      </c>
      <c r="M5046" t="inlineStr">
        <is>
          <t>Bilans Soja - FAM</t>
        </is>
      </c>
      <c r="N5046" t="inlineStr"/>
      <c r="O5046" t="n">
        <v>67.90000000000001</v>
      </c>
      <c r="P5046" t="inlineStr"/>
      <c r="Q5046" t="inlineStr"/>
    </row>
    <row r="5047" ht="15" customHeight="1" s="1003">
      <c r="A5047" s="1019" t="inlineStr">
        <is>
          <t>Ferme</t>
        </is>
      </c>
      <c r="B5047" t="inlineStr">
        <is>
          <t>Stock final</t>
        </is>
      </c>
      <c r="C5047" t="inlineStr">
        <is>
          <t>kt</t>
        </is>
      </c>
      <c r="D5047" t="inlineStr">
        <is>
          <t>France</t>
        </is>
      </c>
      <c r="E5047" t="inlineStr">
        <is>
          <t>2023-24</t>
        </is>
      </c>
      <c r="F5047" t="inlineStr">
        <is>
          <t>Soja</t>
        </is>
      </c>
      <c r="G5047" t="inlineStr"/>
      <c r="H5047" t="inlineStr"/>
      <c r="I5047" t="inlineStr"/>
      <c r="J5047" t="inlineStr"/>
      <c r="K5047" t="inlineStr"/>
      <c r="L5047" t="inlineStr"/>
      <c r="M5047" t="inlineStr"/>
      <c r="N5047" t="inlineStr"/>
      <c r="O5047" t="n">
        <v>0</v>
      </c>
      <c r="P5047" t="inlineStr"/>
      <c r="Q5047" t="inlineStr"/>
    </row>
    <row r="5048" ht="15" customHeight="1" s="1003">
      <c r="A5048" s="1019" t="inlineStr">
        <is>
          <t>OS</t>
        </is>
      </c>
      <c r="B5048" t="inlineStr">
        <is>
          <t>Graines collectées</t>
        </is>
      </c>
      <c r="C5048" t="inlineStr">
        <is>
          <t>kt</t>
        </is>
      </c>
      <c r="D5048" t="inlineStr">
        <is>
          <t>France</t>
        </is>
      </c>
      <c r="E5048" t="inlineStr">
        <is>
          <t>2023-24</t>
        </is>
      </c>
      <c r="F5048" t="inlineStr">
        <is>
          <t>Soja</t>
        </is>
      </c>
      <c r="G5048" t="inlineStr"/>
      <c r="H5048" t="inlineStr"/>
      <c r="I5048" t="inlineStr"/>
      <c r="J5048" t="inlineStr"/>
      <c r="K5048" t="inlineStr"/>
      <c r="L5048" t="inlineStr"/>
      <c r="M5048" t="inlineStr"/>
      <c r="N5048" t="inlineStr"/>
      <c r="O5048" t="n">
        <v>352</v>
      </c>
      <c r="P5048" t="inlineStr"/>
      <c r="Q5048" t="inlineStr"/>
    </row>
    <row r="5049" ht="15" customHeight="1" s="1003">
      <c r="A5049" s="1019" t="inlineStr">
        <is>
          <t>OS</t>
        </is>
      </c>
      <c r="B5049" t="inlineStr">
        <is>
          <t>Stock final collecteurs</t>
        </is>
      </c>
      <c r="C5049" t="inlineStr">
        <is>
          <t>kt</t>
        </is>
      </c>
      <c r="D5049" t="inlineStr">
        <is>
          <t>France</t>
        </is>
      </c>
      <c r="E5049" t="inlineStr">
        <is>
          <t>2023-24</t>
        </is>
      </c>
      <c r="F5049" t="inlineStr">
        <is>
          <t>Soja</t>
        </is>
      </c>
      <c r="G5049" t="inlineStr">
        <is>
          <t>Stock final collecteurs = 65 kt (Bilans par campagne - FranceAgriMer)</t>
        </is>
      </c>
      <c r="H5049" t="inlineStr"/>
      <c r="I5049" t="inlineStr">
        <is>
          <t>Bilans par campagne - FranceAgriMer</t>
        </is>
      </c>
      <c r="J5049" t="inlineStr"/>
      <c r="K5049" t="inlineStr">
        <is>
          <t>Volume</t>
        </is>
      </c>
      <c r="L5049" t="inlineStr">
        <is>
          <t>Stock final collecteurs</t>
        </is>
      </c>
      <c r="M5049" t="inlineStr">
        <is>
          <t>Bilans Soja - FAM</t>
        </is>
      </c>
      <c r="N5049" t="inlineStr"/>
      <c r="O5049" t="n">
        <v>65.3</v>
      </c>
      <c r="P5049" t="inlineStr"/>
      <c r="Q5049" t="inlineStr"/>
    </row>
    <row r="5050" ht="15" customHeight="1" s="1003">
      <c r="A5050" s="1019" t="inlineStr">
        <is>
          <t>OS</t>
        </is>
      </c>
      <c r="B5050" t="inlineStr">
        <is>
          <t>Stock final</t>
        </is>
      </c>
      <c r="C5050" t="inlineStr">
        <is>
          <t>kt</t>
        </is>
      </c>
      <c r="D5050" t="inlineStr">
        <is>
          <t>France</t>
        </is>
      </c>
      <c r="E5050" t="inlineStr">
        <is>
          <t>2023-24</t>
        </is>
      </c>
      <c r="F5050" t="inlineStr">
        <is>
          <t>Soja</t>
        </is>
      </c>
      <c r="G5050" t="inlineStr">
        <is>
          <t>Stock final collecteurs = 41 kt (Bilans par campagne - FranceAgriMer)</t>
        </is>
      </c>
      <c r="H5050" t="inlineStr"/>
      <c r="I5050" t="inlineStr">
        <is>
          <t>Bilans par campagne - FranceAgriMer</t>
        </is>
      </c>
      <c r="J5050" t="inlineStr"/>
      <c r="K5050" t="inlineStr">
        <is>
          <t>Volume</t>
        </is>
      </c>
      <c r="L5050" t="inlineStr">
        <is>
          <t>Stock final collecteurs</t>
        </is>
      </c>
      <c r="M5050" t="inlineStr">
        <is>
          <t>Bilans Soja - FAM</t>
        </is>
      </c>
      <c r="N5050" t="inlineStr"/>
      <c r="O5050" t="n">
        <v>65.3</v>
      </c>
      <c r="P5050" t="inlineStr"/>
      <c r="Q5050" t="inlineStr"/>
    </row>
    <row r="5051" ht="15" customHeight="1" s="1003">
      <c r="A5051" s="1019" t="inlineStr">
        <is>
          <t>OS</t>
        </is>
      </c>
      <c r="B5051" t="inlineStr">
        <is>
          <t>Issues de silo</t>
        </is>
      </c>
      <c r="C5051" t="inlineStr">
        <is>
          <t>kt</t>
        </is>
      </c>
      <c r="D5051" t="inlineStr">
        <is>
          <t>France</t>
        </is>
      </c>
      <c r="E5051" t="inlineStr">
        <is>
          <t>2023-24</t>
        </is>
      </c>
      <c r="F5051" t="inlineStr">
        <is>
          <t>Soja</t>
        </is>
      </c>
      <c r="G5051" t="inlineStr"/>
      <c r="H5051" t="inlineStr">
        <is>
          <t>Ratio d'issues de silo = 1,7 % (ONRB - FranceAgriMer)</t>
        </is>
      </c>
      <c r="I5051" t="inlineStr">
        <is>
          <t>ONRB - FranceAgriMer</t>
        </is>
      </c>
      <c r="J5051" t="inlineStr">
        <is>
          <t>0</t>
        </is>
      </c>
      <c r="K5051" t="inlineStr">
        <is>
          <t>Rendement</t>
        </is>
      </c>
      <c r="L5051" t="inlineStr">
        <is>
          <t>Ratio d'issues de silo</t>
        </is>
      </c>
      <c r="M5051" t="inlineStr">
        <is>
          <t>Issues de silo - ONRB</t>
        </is>
      </c>
      <c r="N5051" t="inlineStr"/>
      <c r="O5051" t="n">
        <v>5.44</v>
      </c>
      <c r="P5051" t="inlineStr"/>
      <c r="Q5051" t="inlineStr"/>
    </row>
    <row r="5052" ht="15" customHeight="1" s="1003">
      <c r="A5052" s="1019" t="inlineStr">
        <is>
          <t>Trituration</t>
        </is>
      </c>
      <c r="B5052" t="inlineStr">
        <is>
          <t>Huile</t>
        </is>
      </c>
      <c r="C5052" t="inlineStr">
        <is>
          <t>kt</t>
        </is>
      </c>
      <c r="D5052" t="inlineStr">
        <is>
          <t>France</t>
        </is>
      </c>
      <c r="E5052" t="inlineStr">
        <is>
          <t>2023-24</t>
        </is>
      </c>
      <c r="F5052" t="inlineStr">
        <is>
          <t>Soja</t>
        </is>
      </c>
      <c r="G5052" t="inlineStr"/>
      <c r="H5052" t="inlineStr">
        <is>
          <t>Rendement de production d'huile = 18,8 % (Rapport méthodo Ademe calcul ACV - Terres Univia)</t>
        </is>
      </c>
      <c r="I5052" t="inlineStr">
        <is>
          <t>Rapport méthodo Ademe calcul ACV - Terres Univia</t>
        </is>
      </c>
      <c r="J5052" t="inlineStr">
        <is>
          <t>0</t>
        </is>
      </c>
      <c r="K5052" t="inlineStr">
        <is>
          <t>Rendement</t>
        </is>
      </c>
      <c r="L5052" t="inlineStr">
        <is>
          <t>Rendement de production d'huile</t>
        </is>
      </c>
      <c r="M5052" t="inlineStr">
        <is>
          <t>Rend. trituration-TERRES UNIVIA</t>
        </is>
      </c>
      <c r="N5052" t="inlineStr"/>
      <c r="O5052" t="n">
        <v>95.90000000000001</v>
      </c>
      <c r="P5052" t="inlineStr"/>
      <c r="Q5052" t="inlineStr"/>
    </row>
    <row r="5053" ht="15" customHeight="1" s="1003">
      <c r="A5053" s="1019" t="inlineStr">
        <is>
          <t>Trituration</t>
        </is>
      </c>
      <c r="B5053" t="inlineStr">
        <is>
          <t>Tourteaux</t>
        </is>
      </c>
      <c r="C5053" t="inlineStr">
        <is>
          <t>kt</t>
        </is>
      </c>
      <c r="D5053" t="inlineStr">
        <is>
          <t>France</t>
        </is>
      </c>
      <c r="E5053" t="inlineStr">
        <is>
          <t>2023-24</t>
        </is>
      </c>
      <c r="F5053" t="inlineStr">
        <is>
          <t>Soja</t>
        </is>
      </c>
      <c r="G5053" t="inlineStr"/>
      <c r="H5053" t="inlineStr">
        <is>
          <t>Rendement de production de tourteau = 79,4 % (Rapport méthodo Ademe calcul ACV - Terres Univia)</t>
        </is>
      </c>
      <c r="I5053" t="inlineStr">
        <is>
          <t>Rapport méthodo Ademe calcul ACV - Terres Univia</t>
        </is>
      </c>
      <c r="J5053" t="inlineStr">
        <is>
          <t>0</t>
        </is>
      </c>
      <c r="K5053" t="inlineStr">
        <is>
          <t>Rendement</t>
        </is>
      </c>
      <c r="L5053" t="inlineStr">
        <is>
          <t>Rendement de production de tourteau</t>
        </is>
      </c>
      <c r="M5053" t="inlineStr">
        <is>
          <t>Rend. trituration-TERRES UNIVIA</t>
        </is>
      </c>
      <c r="N5053" t="inlineStr"/>
      <c r="O5053" t="n">
        <v>405</v>
      </c>
      <c r="P5053" t="inlineStr"/>
      <c r="Q5053" t="inlineStr"/>
    </row>
    <row r="5054" ht="15" customHeight="1" s="1003">
      <c r="A5054" s="1019" t="inlineStr">
        <is>
          <t>Trituration</t>
        </is>
      </c>
      <c r="B5054" t="inlineStr">
        <is>
          <t>Coques (+ eau)</t>
        </is>
      </c>
      <c r="C5054" t="inlineStr">
        <is>
          <t>kt</t>
        </is>
      </c>
      <c r="D5054" t="inlineStr">
        <is>
          <t>France</t>
        </is>
      </c>
      <c r="E5054" t="inlineStr">
        <is>
          <t>2023-24</t>
        </is>
      </c>
      <c r="F5054" t="inlineStr">
        <is>
          <t>Soja</t>
        </is>
      </c>
      <c r="G5054" t="inlineStr"/>
      <c r="H5054" t="inlineStr">
        <is>
          <t>Rendement de production de coques (+ eau) = 1,8 % (Rapport méthodo Ademe calcul ACV - Terres Univia)</t>
        </is>
      </c>
      <c r="I5054" t="inlineStr">
        <is>
          <t>Rapport méthodo Ademe calcul ACV - Terres Univia</t>
        </is>
      </c>
      <c r="J5054" t="inlineStr">
        <is>
          <t>0</t>
        </is>
      </c>
      <c r="K5054" t="inlineStr">
        <is>
          <t>Rendement</t>
        </is>
      </c>
      <c r="L5054" t="inlineStr">
        <is>
          <t>Rendement de production de coques (+ eau)</t>
        </is>
      </c>
      <c r="M5054" t="inlineStr">
        <is>
          <t>Rend. trituration-TERRES UNIVIA</t>
        </is>
      </c>
      <c r="N5054" t="inlineStr"/>
      <c r="O5054" t="n">
        <v>9.18</v>
      </c>
      <c r="P5054" t="inlineStr"/>
      <c r="Q5054" t="inlineStr"/>
    </row>
    <row r="5055" ht="15" customHeight="1" s="1003">
      <c r="A5055" s="1019" t="inlineStr">
        <is>
          <t>Moulin</t>
        </is>
      </c>
      <c r="B5055" t="inlineStr">
        <is>
          <t>Grignons d'olive</t>
        </is>
      </c>
      <c r="C5055" t="inlineStr">
        <is>
          <t>kt</t>
        </is>
      </c>
      <c r="D5055" t="inlineStr">
        <is>
          <t>France</t>
        </is>
      </c>
      <c r="E5055" t="inlineStr">
        <is>
          <t>2023-24</t>
        </is>
      </c>
      <c r="F5055" t="inlineStr">
        <is>
          <t>Soja</t>
        </is>
      </c>
      <c r="G5055" t="inlineStr"/>
      <c r="H5055" t="inlineStr"/>
      <c r="I5055" t="inlineStr"/>
      <c r="J5055" t="inlineStr"/>
      <c r="K5055" t="inlineStr"/>
      <c r="L5055" t="inlineStr">
        <is>
          <t>Production de grignons d'olive</t>
        </is>
      </c>
      <c r="M5055" t="inlineStr"/>
      <c r="N5055" t="inlineStr"/>
      <c r="O5055" t="n">
        <v>-0</v>
      </c>
      <c r="P5055" t="n">
        <v>0</v>
      </c>
      <c r="Q5055" t="n">
        <v>500000000</v>
      </c>
    </row>
    <row r="5056" ht="15" customHeight="1" s="1003">
      <c r="A5056" s="1019" t="inlineStr">
        <is>
          <t>Moulin</t>
        </is>
      </c>
      <c r="B5056" t="inlineStr">
        <is>
          <t>Huile d'olive</t>
        </is>
      </c>
      <c r="C5056" t="inlineStr">
        <is>
          <t>kt</t>
        </is>
      </c>
      <c r="D5056" t="inlineStr">
        <is>
          <t>France</t>
        </is>
      </c>
      <c r="E5056" t="inlineStr">
        <is>
          <t>2023-24</t>
        </is>
      </c>
      <c r="F5056" t="inlineStr">
        <is>
          <t>Soja</t>
        </is>
      </c>
      <c r="G5056" t="inlineStr"/>
      <c r="H5056" t="inlineStr"/>
      <c r="I5056" t="inlineStr"/>
      <c r="J5056" t="inlineStr"/>
      <c r="K5056" t="inlineStr"/>
      <c r="L5056" t="inlineStr"/>
      <c r="M5056" t="inlineStr"/>
      <c r="N5056" t="inlineStr"/>
      <c r="O5056" t="n">
        <v>-0</v>
      </c>
      <c r="P5056" t="n">
        <v>0</v>
      </c>
      <c r="Q5056" t="n">
        <v>500000000</v>
      </c>
    </row>
    <row r="5057" ht="15" customHeight="1" s="1003">
      <c r="A5057" s="1019" t="inlineStr">
        <is>
          <t>Conservation ou préparation d'olives</t>
        </is>
      </c>
      <c r="B5057" t="inlineStr">
        <is>
          <t>Olives de table</t>
        </is>
      </c>
      <c r="C5057" t="inlineStr">
        <is>
          <t>kt</t>
        </is>
      </c>
      <c r="D5057" t="inlineStr">
        <is>
          <t>France</t>
        </is>
      </c>
      <c r="E5057" t="inlineStr">
        <is>
          <t>2023-24</t>
        </is>
      </c>
      <c r="F5057" t="inlineStr">
        <is>
          <t>Soja</t>
        </is>
      </c>
      <c r="G5057" t="inlineStr"/>
      <c r="H5057" t="inlineStr"/>
      <c r="I5057" t="inlineStr"/>
      <c r="J5057" t="inlineStr"/>
      <c r="K5057" t="inlineStr"/>
      <c r="L5057" t="inlineStr"/>
      <c r="M5057" t="inlineStr"/>
      <c r="N5057" t="inlineStr"/>
      <c r="O5057" t="n">
        <v>-0</v>
      </c>
      <c r="P5057" t="n">
        <v>0</v>
      </c>
      <c r="Q5057" t="n">
        <v>500000000</v>
      </c>
    </row>
    <row r="5058" ht="15" customHeight="1" s="1003">
      <c r="A5058" s="1019" t="inlineStr">
        <is>
          <t>Fabrication de produits alimentaires</t>
        </is>
      </c>
      <c r="B5058" t="inlineStr">
        <is>
          <t>Produits alimentaires</t>
        </is>
      </c>
      <c r="C5058" t="inlineStr">
        <is>
          <t>kt</t>
        </is>
      </c>
      <c r="D5058" t="inlineStr">
        <is>
          <t>France</t>
        </is>
      </c>
      <c r="E5058" t="inlineStr">
        <is>
          <t>2023-24</t>
        </is>
      </c>
      <c r="F5058" t="inlineStr">
        <is>
          <t>Soja</t>
        </is>
      </c>
      <c r="G5058" t="inlineStr"/>
      <c r="H5058" t="inlineStr"/>
      <c r="I5058" t="inlineStr"/>
      <c r="J5058" t="inlineStr"/>
      <c r="K5058" t="inlineStr"/>
      <c r="L5058" t="inlineStr"/>
      <c r="M5058" t="inlineStr"/>
      <c r="N5058" t="inlineStr"/>
      <c r="O5058" t="n">
        <v>0</v>
      </c>
      <c r="P5058" t="inlineStr"/>
      <c r="Q5058" t="inlineStr"/>
    </row>
    <row r="5059" ht="15" customHeight="1" s="1003">
      <c r="A5059" s="1019" t="inlineStr">
        <is>
          <t>Amidonnerie</t>
        </is>
      </c>
      <c r="B5059" t="inlineStr">
        <is>
          <t>Fibres, lipides et sons</t>
        </is>
      </c>
      <c r="C5059" t="inlineStr">
        <is>
          <t>kt</t>
        </is>
      </c>
      <c r="D5059" t="inlineStr">
        <is>
          <t>France</t>
        </is>
      </c>
      <c r="E5059" t="inlineStr">
        <is>
          <t>2023-24</t>
        </is>
      </c>
      <c r="F5059" t="inlineStr">
        <is>
          <t>Soja</t>
        </is>
      </c>
      <c r="G5059" t="inlineStr"/>
      <c r="H5059" t="inlineStr"/>
      <c r="I5059" t="inlineStr"/>
      <c r="J5059" t="inlineStr"/>
      <c r="K5059" t="inlineStr"/>
      <c r="L5059" t="inlineStr"/>
      <c r="M5059" t="inlineStr"/>
      <c r="N5059" t="inlineStr"/>
      <c r="O5059" t="n">
        <v>-0</v>
      </c>
      <c r="P5059" t="n">
        <v>0</v>
      </c>
      <c r="Q5059" t="n">
        <v>-0</v>
      </c>
    </row>
    <row r="5060" ht="15" customHeight="1" s="1003">
      <c r="A5060" s="1019" t="inlineStr">
        <is>
          <t>Amidonnerie</t>
        </is>
      </c>
      <c r="B5060" t="inlineStr">
        <is>
          <t>Amidon</t>
        </is>
      </c>
      <c r="C5060" t="inlineStr">
        <is>
          <t>kt</t>
        </is>
      </c>
      <c r="D5060" t="inlineStr">
        <is>
          <t>France</t>
        </is>
      </c>
      <c r="E5060" t="inlineStr">
        <is>
          <t>2023-24</t>
        </is>
      </c>
      <c r="F5060" t="inlineStr">
        <is>
          <t>Soja</t>
        </is>
      </c>
      <c r="G5060" t="inlineStr"/>
      <c r="H5060" t="inlineStr"/>
      <c r="I5060" t="inlineStr"/>
      <c r="J5060" t="inlineStr"/>
      <c r="K5060" t="inlineStr"/>
      <c r="L5060" t="inlineStr"/>
      <c r="M5060" t="inlineStr"/>
      <c r="N5060" t="inlineStr"/>
      <c r="O5060" t="n">
        <v>-0</v>
      </c>
      <c r="P5060" t="n">
        <v>0</v>
      </c>
      <c r="Q5060" t="n">
        <v>-0</v>
      </c>
    </row>
    <row r="5061" ht="15" customHeight="1" s="1003">
      <c r="A5061" s="1019" t="inlineStr">
        <is>
          <t>Amidonnerie</t>
        </is>
      </c>
      <c r="B5061" t="inlineStr">
        <is>
          <t>Protéine</t>
        </is>
      </c>
      <c r="C5061" t="inlineStr">
        <is>
          <t>kt</t>
        </is>
      </c>
      <c r="D5061" t="inlineStr">
        <is>
          <t>France</t>
        </is>
      </c>
      <c r="E5061" t="inlineStr">
        <is>
          <t>2023-24</t>
        </is>
      </c>
      <c r="F5061" t="inlineStr">
        <is>
          <t>Soja</t>
        </is>
      </c>
      <c r="G5061" t="inlineStr"/>
      <c r="H5061" t="inlineStr"/>
      <c r="I5061" t="inlineStr"/>
      <c r="J5061" t="inlineStr"/>
      <c r="K5061" t="inlineStr"/>
      <c r="L5061" t="inlineStr"/>
      <c r="M5061" t="inlineStr"/>
      <c r="N5061" t="inlineStr"/>
      <c r="O5061" t="n">
        <v>-0</v>
      </c>
      <c r="P5061" t="n">
        <v>0</v>
      </c>
      <c r="Q5061" t="n">
        <v>-0</v>
      </c>
    </row>
    <row r="5062" ht="15" customHeight="1" s="1003">
      <c r="A5062" s="1019" t="inlineStr">
        <is>
          <t>Meunerie</t>
        </is>
      </c>
      <c r="B5062" t="inlineStr">
        <is>
          <t>Sons</t>
        </is>
      </c>
      <c r="C5062" t="inlineStr">
        <is>
          <t>kt</t>
        </is>
      </c>
      <c r="D5062" t="inlineStr">
        <is>
          <t>France</t>
        </is>
      </c>
      <c r="E5062" t="inlineStr">
        <is>
          <t>2023-24</t>
        </is>
      </c>
      <c r="F5062" t="inlineStr">
        <is>
          <t>Soja</t>
        </is>
      </c>
      <c r="G5062" t="inlineStr"/>
      <c r="H5062" t="inlineStr"/>
      <c r="I5062" t="inlineStr"/>
      <c r="J5062" t="inlineStr"/>
      <c r="K5062" t="inlineStr"/>
      <c r="L5062" t="inlineStr"/>
      <c r="M5062" t="inlineStr"/>
      <c r="N5062" t="inlineStr"/>
      <c r="O5062" t="n">
        <v>-0</v>
      </c>
      <c r="P5062" t="n">
        <v>0</v>
      </c>
      <c r="Q5062" t="n">
        <v>-0</v>
      </c>
    </row>
    <row r="5063" ht="15" customHeight="1" s="1003">
      <c r="A5063" s="1019" t="inlineStr">
        <is>
          <t>Meunerie</t>
        </is>
      </c>
      <c r="B5063" t="inlineStr">
        <is>
          <t>Farine</t>
        </is>
      </c>
      <c r="C5063" t="inlineStr">
        <is>
          <t>kt</t>
        </is>
      </c>
      <c r="D5063" t="inlineStr">
        <is>
          <t>France</t>
        </is>
      </c>
      <c r="E5063" t="inlineStr">
        <is>
          <t>2023-24</t>
        </is>
      </c>
      <c r="F5063" t="inlineStr">
        <is>
          <t>Soja</t>
        </is>
      </c>
      <c r="G5063" t="inlineStr"/>
      <c r="H5063" t="inlineStr"/>
      <c r="I5063" t="inlineStr"/>
      <c r="J5063" t="inlineStr"/>
      <c r="K5063" t="inlineStr"/>
      <c r="L5063" t="inlineStr"/>
      <c r="M5063" t="inlineStr"/>
      <c r="N5063" t="inlineStr"/>
      <c r="O5063" t="n">
        <v>-0</v>
      </c>
      <c r="P5063" t="n">
        <v>0</v>
      </c>
      <c r="Q5063" t="n">
        <v>-0</v>
      </c>
    </row>
    <row r="5064" ht="15" customHeight="1" s="1003">
      <c r="A5064" s="1019" t="inlineStr">
        <is>
          <t>Fabrication d'ingrédients</t>
        </is>
      </c>
      <c r="B5064" t="inlineStr">
        <is>
          <t>Amidon, fibres, lipides et sons</t>
        </is>
      </c>
      <c r="C5064" t="inlineStr">
        <is>
          <t>kt</t>
        </is>
      </c>
      <c r="D5064" t="inlineStr">
        <is>
          <t>France</t>
        </is>
      </c>
      <c r="E5064" t="inlineStr">
        <is>
          <t>2023-24</t>
        </is>
      </c>
      <c r="F5064" t="inlineStr">
        <is>
          <t>Soja</t>
        </is>
      </c>
      <c r="G5064" t="inlineStr"/>
      <c r="H5064" t="inlineStr"/>
      <c r="I5064" t="inlineStr"/>
      <c r="J5064" t="inlineStr"/>
      <c r="K5064" t="inlineStr"/>
      <c r="L5064" t="inlineStr"/>
      <c r="M5064" t="inlineStr"/>
      <c r="N5064" t="inlineStr"/>
      <c r="O5064" t="n">
        <v>-0</v>
      </c>
      <c r="P5064" t="n">
        <v>0</v>
      </c>
      <c r="Q5064" t="n">
        <v>-0</v>
      </c>
    </row>
    <row r="5065" ht="15" customHeight="1" s="1003">
      <c r="A5065" s="1019" t="inlineStr">
        <is>
          <t>Fabrication d'ingrédients</t>
        </is>
      </c>
      <c r="B5065" t="inlineStr">
        <is>
          <t>MPV</t>
        </is>
      </c>
      <c r="C5065" t="inlineStr">
        <is>
          <t>kt</t>
        </is>
      </c>
      <c r="D5065" t="inlineStr">
        <is>
          <t>France</t>
        </is>
      </c>
      <c r="E5065" t="inlineStr">
        <is>
          <t>2023-24</t>
        </is>
      </c>
      <c r="F5065" t="inlineStr">
        <is>
          <t>Soja</t>
        </is>
      </c>
      <c r="G5065" t="inlineStr"/>
      <c r="H5065" t="inlineStr"/>
      <c r="I5065" t="inlineStr"/>
      <c r="J5065" t="inlineStr"/>
      <c r="K5065" t="inlineStr"/>
      <c r="L5065" t="inlineStr"/>
      <c r="M5065" t="inlineStr"/>
      <c r="N5065" t="inlineStr"/>
      <c r="O5065" t="n">
        <v>-0</v>
      </c>
      <c r="P5065" t="n">
        <v>0</v>
      </c>
      <c r="Q5065" t="n">
        <v>-0</v>
      </c>
    </row>
    <row r="5066" ht="15" customHeight="1" s="1003">
      <c r="A5066" s="1019" t="inlineStr">
        <is>
          <t>Ecart statistique</t>
        </is>
      </c>
      <c r="B5066" t="inlineStr">
        <is>
          <t>Graines collectées</t>
        </is>
      </c>
      <c r="C5066" t="inlineStr">
        <is>
          <t>kt</t>
        </is>
      </c>
      <c r="D5066" t="inlineStr">
        <is>
          <t>France</t>
        </is>
      </c>
      <c r="E5066" t="inlineStr">
        <is>
          <t>2023-24</t>
        </is>
      </c>
      <c r="F5066" t="inlineStr">
        <is>
          <t>Soja</t>
        </is>
      </c>
      <c r="G5066" t="inlineStr"/>
      <c r="H5066" t="inlineStr"/>
      <c r="I5066" t="inlineStr"/>
      <c r="J5066" t="inlineStr"/>
      <c r="K5066" t="inlineStr"/>
      <c r="L5066" t="inlineStr">
        <is>
          <t>Ecart statistique constaté dans les données collectées, demandant une réconciliation</t>
        </is>
      </c>
      <c r="M5066" t="inlineStr"/>
      <c r="N5066" t="inlineStr">
        <is>
          <t>Ecart statistique</t>
        </is>
      </c>
      <c r="O5066" t="n">
        <v>31.9</v>
      </c>
      <c r="P5066" t="inlineStr"/>
      <c r="Q5066" t="inlineStr"/>
    </row>
    <row r="5067" ht="15" customHeight="1" s="1003">
      <c r="A5067" s="1019" t="inlineStr">
        <is>
          <t>Ecart statistique</t>
        </is>
      </c>
      <c r="B5067" t="inlineStr">
        <is>
          <t>Olives</t>
        </is>
      </c>
      <c r="C5067" t="inlineStr">
        <is>
          <t>kt</t>
        </is>
      </c>
      <c r="D5067" t="inlineStr">
        <is>
          <t>France</t>
        </is>
      </c>
      <c r="E5067" t="inlineStr">
        <is>
          <t>2023-24</t>
        </is>
      </c>
      <c r="F5067" t="inlineStr">
        <is>
          <t>Soja</t>
        </is>
      </c>
      <c r="G5067" t="inlineStr"/>
      <c r="H5067" t="inlineStr"/>
      <c r="I5067" t="inlineStr"/>
      <c r="J5067" t="inlineStr"/>
      <c r="K5067" t="inlineStr"/>
      <c r="L5067" t="inlineStr"/>
      <c r="M5067" t="inlineStr"/>
      <c r="N5067" t="inlineStr"/>
      <c r="O5067" t="n">
        <v>-0</v>
      </c>
      <c r="P5067" t="n">
        <v>0</v>
      </c>
      <c r="Q5067" t="n">
        <v>500000000</v>
      </c>
    </row>
    <row r="5068" ht="15" customHeight="1" s="1003">
      <c r="A5068" s="1019" t="inlineStr">
        <is>
          <t>Ecart statistique</t>
        </is>
      </c>
      <c r="B5068" t="inlineStr">
        <is>
          <t>Fabrication de produits alimentaires</t>
        </is>
      </c>
      <c r="C5068" t="inlineStr">
        <is>
          <t>kt</t>
        </is>
      </c>
      <c r="D5068" t="inlineStr">
        <is>
          <t>France</t>
        </is>
      </c>
      <c r="E5068" t="inlineStr">
        <is>
          <t>2023-24</t>
        </is>
      </c>
      <c r="F5068" t="inlineStr">
        <is>
          <t>Soja</t>
        </is>
      </c>
      <c r="G5068" t="inlineStr"/>
      <c r="H5068" t="inlineStr"/>
      <c r="I5068" t="inlineStr"/>
      <c r="J5068" t="inlineStr"/>
      <c r="K5068" t="inlineStr"/>
      <c r="L5068" t="inlineStr"/>
      <c r="M5068" t="inlineStr"/>
      <c r="N5068" t="inlineStr"/>
      <c r="O5068" t="n">
        <v>-0</v>
      </c>
      <c r="P5068" t="inlineStr"/>
      <c r="Q5068" t="inlineStr"/>
    </row>
    <row r="5069" ht="15" customHeight="1" s="1003">
      <c r="A5069" s="1019" t="inlineStr">
        <is>
          <t>Ecart statistique</t>
        </is>
      </c>
      <c r="B5069" t="inlineStr">
        <is>
          <t>Olives de table</t>
        </is>
      </c>
      <c r="C5069" t="inlineStr">
        <is>
          <t>kt</t>
        </is>
      </c>
      <c r="D5069" t="inlineStr">
        <is>
          <t>France</t>
        </is>
      </c>
      <c r="E5069" t="inlineStr">
        <is>
          <t>2023-24</t>
        </is>
      </c>
      <c r="F5069" t="inlineStr">
        <is>
          <t>Soja</t>
        </is>
      </c>
      <c r="G5069" t="inlineStr"/>
      <c r="H5069" t="inlineStr"/>
      <c r="I5069" t="inlineStr"/>
      <c r="J5069" t="inlineStr"/>
      <c r="K5069" t="inlineStr"/>
      <c r="L5069" t="inlineStr"/>
      <c r="M5069" t="inlineStr"/>
      <c r="N5069" t="inlineStr"/>
      <c r="O5069" t="n">
        <v>-0</v>
      </c>
      <c r="P5069" t="n">
        <v>0</v>
      </c>
      <c r="Q5069" t="n">
        <v>500000000</v>
      </c>
    </row>
    <row r="5070" ht="15" customHeight="1" s="1003">
      <c r="A5070" s="1019" t="inlineStr">
        <is>
          <t>Import</t>
        </is>
      </c>
      <c r="B5070" t="inlineStr">
        <is>
          <t>Huile</t>
        </is>
      </c>
      <c r="C5070" t="inlineStr">
        <is>
          <t>kt</t>
        </is>
      </c>
      <c r="D5070" t="inlineStr">
        <is>
          <t>France</t>
        </is>
      </c>
      <c r="E5070" t="inlineStr">
        <is>
          <t>2023-24</t>
        </is>
      </c>
      <c r="F5070" t="inlineStr">
        <is>
          <t>Soja</t>
        </is>
      </c>
      <c r="G5070" t="inlineStr"/>
      <c r="H5070" t="inlineStr">
        <is>
          <t>Importation d'huile = 64 kt (Douanes françaises - Eurostat)</t>
        </is>
      </c>
      <c r="I5070" t="inlineStr">
        <is>
          <t>Douanes françaises - Eurostat</t>
        </is>
      </c>
      <c r="J5070" t="inlineStr"/>
      <c r="K5070" t="inlineStr">
        <is>
          <t>Volume</t>
        </is>
      </c>
      <c r="L5070" t="inlineStr">
        <is>
          <t>Importation d'huile</t>
        </is>
      </c>
      <c r="M5070" t="inlineStr">
        <is>
          <t>Echanges annuels - EUROSTAT</t>
        </is>
      </c>
      <c r="N5070" t="inlineStr"/>
      <c r="O5070" t="n">
        <v>64.09999999999999</v>
      </c>
      <c r="P5070" t="inlineStr"/>
      <c r="Q5070" t="inlineStr"/>
    </row>
    <row r="5071" ht="15" customHeight="1" s="1003">
      <c r="A5071" s="1019" t="inlineStr">
        <is>
          <t>Import</t>
        </is>
      </c>
      <c r="B5071" t="inlineStr">
        <is>
          <t>Tourteaux</t>
        </is>
      </c>
      <c r="C5071" t="inlineStr">
        <is>
          <t>kt</t>
        </is>
      </c>
      <c r="D5071" t="inlineStr">
        <is>
          <t>France</t>
        </is>
      </c>
      <c r="E5071" t="inlineStr">
        <is>
          <t>2023-24</t>
        </is>
      </c>
      <c r="F5071" t="inlineStr">
        <is>
          <t>Soja</t>
        </is>
      </c>
      <c r="G5071" t="inlineStr"/>
      <c r="H5071" t="inlineStr">
        <is>
          <t>Importation de tourteaux = 2780 kt (Douanes françaises - Eurostat)</t>
        </is>
      </c>
      <c r="I5071" t="inlineStr">
        <is>
          <t>Douanes françaises - Eurostat</t>
        </is>
      </c>
      <c r="J5071" t="inlineStr"/>
      <c r="K5071" t="inlineStr">
        <is>
          <t>Volume</t>
        </is>
      </c>
      <c r="L5071" t="inlineStr">
        <is>
          <t>Importation de tourteaux</t>
        </is>
      </c>
      <c r="M5071" t="inlineStr">
        <is>
          <t>Echanges annuels - EUROSTAT</t>
        </is>
      </c>
      <c r="N5071" t="inlineStr"/>
      <c r="O5071" t="n">
        <v>2780</v>
      </c>
      <c r="P5071" t="inlineStr"/>
      <c r="Q5071" t="inlineStr"/>
    </row>
    <row r="5072" ht="15" customHeight="1" s="1003">
      <c r="A5072" s="1019" t="inlineStr">
        <is>
          <t>Import</t>
        </is>
      </c>
      <c r="B5072" t="inlineStr">
        <is>
          <t>Olives</t>
        </is>
      </c>
      <c r="C5072" t="inlineStr">
        <is>
          <t>kt</t>
        </is>
      </c>
      <c r="D5072" t="inlineStr">
        <is>
          <t>France</t>
        </is>
      </c>
      <c r="E5072" t="inlineStr">
        <is>
          <t>2023-24</t>
        </is>
      </c>
      <c r="F5072" t="inlineStr">
        <is>
          <t>Soja</t>
        </is>
      </c>
      <c r="G5072" t="inlineStr"/>
      <c r="H5072" t="inlineStr"/>
      <c r="I5072" t="inlineStr"/>
      <c r="J5072" t="inlineStr"/>
      <c r="K5072" t="inlineStr"/>
      <c r="L5072" t="inlineStr"/>
      <c r="M5072" t="inlineStr"/>
      <c r="N5072" t="inlineStr"/>
      <c r="O5072" t="n">
        <v>-0</v>
      </c>
      <c r="P5072" t="n">
        <v>0</v>
      </c>
      <c r="Q5072" t="n">
        <v>500000000</v>
      </c>
    </row>
    <row r="5073" ht="15" customHeight="1" s="1003">
      <c r="A5073" s="1019" t="inlineStr">
        <is>
          <t>Import</t>
        </is>
      </c>
      <c r="B5073" t="inlineStr">
        <is>
          <t>Huile d'olive</t>
        </is>
      </c>
      <c r="C5073" t="inlineStr">
        <is>
          <t>kt</t>
        </is>
      </c>
      <c r="D5073" t="inlineStr">
        <is>
          <t>France</t>
        </is>
      </c>
      <c r="E5073" t="inlineStr">
        <is>
          <t>2023-24</t>
        </is>
      </c>
      <c r="F5073" t="inlineStr">
        <is>
          <t>Soja</t>
        </is>
      </c>
      <c r="G5073" t="inlineStr"/>
      <c r="H5073" t="inlineStr"/>
      <c r="I5073" t="inlineStr"/>
      <c r="J5073" t="inlineStr"/>
      <c r="K5073" t="inlineStr"/>
      <c r="L5073" t="inlineStr"/>
      <c r="M5073" t="inlineStr"/>
      <c r="N5073" t="inlineStr"/>
      <c r="O5073" t="n">
        <v>-0</v>
      </c>
      <c r="P5073" t="n">
        <v>0</v>
      </c>
      <c r="Q5073" t="n">
        <v>500000000</v>
      </c>
    </row>
    <row r="5074" ht="15" customHeight="1" s="1003">
      <c r="A5074" s="1019" t="inlineStr">
        <is>
          <t>Import</t>
        </is>
      </c>
      <c r="B5074" t="inlineStr">
        <is>
          <t>Grignons d'olive</t>
        </is>
      </c>
      <c r="C5074" t="inlineStr">
        <is>
          <t>kt</t>
        </is>
      </c>
      <c r="D5074" t="inlineStr">
        <is>
          <t>France</t>
        </is>
      </c>
      <c r="E5074" t="inlineStr">
        <is>
          <t>2023-24</t>
        </is>
      </c>
      <c r="F5074" t="inlineStr">
        <is>
          <t>Soja</t>
        </is>
      </c>
      <c r="G5074" t="inlineStr"/>
      <c r="H5074" t="inlineStr"/>
      <c r="I5074" t="inlineStr"/>
      <c r="J5074" t="inlineStr"/>
      <c r="K5074" t="inlineStr"/>
      <c r="L5074" t="inlineStr"/>
      <c r="M5074" t="inlineStr"/>
      <c r="N5074" t="inlineStr"/>
      <c r="O5074" t="n">
        <v>-0</v>
      </c>
      <c r="P5074" t="n">
        <v>0</v>
      </c>
      <c r="Q5074" t="n">
        <v>500000000</v>
      </c>
    </row>
    <row r="5075" ht="15" customHeight="1" s="1003">
      <c r="A5075" s="1019" t="inlineStr">
        <is>
          <t>Import</t>
        </is>
      </c>
      <c r="B5075" t="inlineStr">
        <is>
          <t>Olives de table</t>
        </is>
      </c>
      <c r="C5075" t="inlineStr">
        <is>
          <t>kt</t>
        </is>
      </c>
      <c r="D5075" t="inlineStr">
        <is>
          <t>France</t>
        </is>
      </c>
      <c r="E5075" t="inlineStr">
        <is>
          <t>2023-24</t>
        </is>
      </c>
      <c r="F5075" t="inlineStr">
        <is>
          <t>Soja</t>
        </is>
      </c>
      <c r="G5075" t="inlineStr"/>
      <c r="H5075" t="inlineStr"/>
      <c r="I5075" t="inlineStr"/>
      <c r="J5075" t="inlineStr"/>
      <c r="K5075" t="inlineStr"/>
      <c r="L5075" t="inlineStr"/>
      <c r="M5075" t="inlineStr"/>
      <c r="N5075" t="inlineStr"/>
      <c r="O5075" t="n">
        <v>-0</v>
      </c>
      <c r="P5075" t="n">
        <v>0</v>
      </c>
      <c r="Q5075" t="n">
        <v>500000000</v>
      </c>
    </row>
    <row r="5076" ht="15" customHeight="1" s="1003">
      <c r="A5076" s="1019" t="inlineStr">
        <is>
          <t>Import</t>
        </is>
      </c>
      <c r="B5076" t="inlineStr">
        <is>
          <t>Graines collectées</t>
        </is>
      </c>
      <c r="C5076" t="inlineStr">
        <is>
          <t>kt</t>
        </is>
      </c>
      <c r="D5076" t="inlineStr">
        <is>
          <t>France</t>
        </is>
      </c>
      <c r="E5076" t="inlineStr">
        <is>
          <t>2023-24</t>
        </is>
      </c>
      <c r="F5076" t="inlineStr">
        <is>
          <t>Soja</t>
        </is>
      </c>
      <c r="G5076" t="inlineStr"/>
      <c r="H5076" t="inlineStr">
        <is>
          <t>Importation de graines = 398 kt (Douanes françaises - Eurostat)</t>
        </is>
      </c>
      <c r="I5076" t="inlineStr">
        <is>
          <t>Douanes françaises - Eurostat</t>
        </is>
      </c>
      <c r="J5076" t="inlineStr"/>
      <c r="K5076" t="inlineStr">
        <is>
          <t>Volume</t>
        </is>
      </c>
      <c r="L5076" t="inlineStr">
        <is>
          <t>Importation de graines</t>
        </is>
      </c>
      <c r="M5076" t="inlineStr">
        <is>
          <t>Echanges mensuels - EUROSTAT</t>
        </is>
      </c>
      <c r="N5076" t="inlineStr"/>
      <c r="O5076" t="n">
        <v>398</v>
      </c>
      <c r="P5076" t="inlineStr"/>
      <c r="Q5076" t="inlineStr"/>
    </row>
    <row r="5077" ht="15" customHeight="1" s="1003">
      <c r="A5077" s="1019" t="inlineStr">
        <is>
          <t>Graines récoltées</t>
        </is>
      </c>
      <c r="B5077" t="inlineStr">
        <is>
          <t>Ferme</t>
        </is>
      </c>
      <c r="C5077" t="inlineStr">
        <is>
          <t>kt</t>
        </is>
      </c>
      <c r="D5077" t="inlineStr">
        <is>
          <t>France</t>
        </is>
      </c>
      <c r="E5077" t="inlineStr">
        <is>
          <t>2023-24</t>
        </is>
      </c>
      <c r="F5077" t="inlineStr">
        <is>
          <t>Lin</t>
        </is>
      </c>
      <c r="G5077" t="inlineStr"/>
      <c r="H5077" t="inlineStr"/>
      <c r="I5077" t="inlineStr"/>
      <c r="J5077" t="inlineStr"/>
      <c r="K5077" t="inlineStr"/>
      <c r="L5077" t="inlineStr"/>
      <c r="M5077" t="inlineStr"/>
      <c r="N5077" t="inlineStr"/>
      <c r="O5077" t="n">
        <v>16.3</v>
      </c>
      <c r="P5077" t="inlineStr"/>
      <c r="Q5077" t="inlineStr"/>
    </row>
    <row r="5078" ht="15" customHeight="1" s="1003">
      <c r="A5078" s="1019" t="inlineStr">
        <is>
          <t>Graines récoltées</t>
        </is>
      </c>
      <c r="B5078" t="inlineStr">
        <is>
          <t>OS</t>
        </is>
      </c>
      <c r="C5078" t="inlineStr">
        <is>
          <t>kt</t>
        </is>
      </c>
      <c r="D5078" t="inlineStr">
        <is>
          <t>France</t>
        </is>
      </c>
      <c r="E5078" t="inlineStr">
        <is>
          <t>2023-24</t>
        </is>
      </c>
      <c r="F5078" t="inlineStr">
        <is>
          <t>Lin</t>
        </is>
      </c>
      <c r="G5078" t="inlineStr">
        <is>
          <t>Collecte = 35 kt (Collectes, stocks - FranceAgriMer)</t>
        </is>
      </c>
      <c r="H5078" t="inlineStr"/>
      <c r="I5078" t="inlineStr">
        <is>
          <t>Collectes, stocks - FranceAgriMer</t>
        </is>
      </c>
      <c r="J5078" t="inlineStr"/>
      <c r="K5078" t="inlineStr">
        <is>
          <t>Volume</t>
        </is>
      </c>
      <c r="L5078" t="inlineStr">
        <is>
          <t>Collecte</t>
        </is>
      </c>
      <c r="M5078" t="inlineStr">
        <is>
          <t>Collectes, stocks - FAM</t>
        </is>
      </c>
      <c r="N5078" t="inlineStr"/>
      <c r="O5078" t="n">
        <v>35.4</v>
      </c>
      <c r="P5078" t="inlineStr"/>
      <c r="Q5078" t="inlineStr"/>
    </row>
    <row r="5079" ht="15" customHeight="1" s="1003">
      <c r="A5079" s="1019" t="inlineStr">
        <is>
          <t>Olives</t>
        </is>
      </c>
      <c r="B5079" t="inlineStr">
        <is>
          <t>Export</t>
        </is>
      </c>
      <c r="C5079" t="inlineStr">
        <is>
          <t>kt</t>
        </is>
      </c>
      <c r="D5079" t="inlineStr">
        <is>
          <t>France</t>
        </is>
      </c>
      <c r="E5079" t="inlineStr">
        <is>
          <t>2023-24</t>
        </is>
      </c>
      <c r="F5079" t="inlineStr">
        <is>
          <t>Lin</t>
        </is>
      </c>
      <c r="G5079" t="inlineStr"/>
      <c r="H5079" t="inlineStr"/>
      <c r="I5079" t="inlineStr"/>
      <c r="J5079" t="inlineStr"/>
      <c r="K5079" t="inlineStr"/>
      <c r="L5079" t="inlineStr"/>
      <c r="M5079" t="inlineStr"/>
      <c r="N5079" t="inlineStr"/>
      <c r="O5079" t="n">
        <v>-0</v>
      </c>
      <c r="P5079" t="n">
        <v>0</v>
      </c>
      <c r="Q5079" t="n">
        <v>500000000</v>
      </c>
    </row>
    <row r="5080" ht="15" customHeight="1" s="1003">
      <c r="A5080" s="1019" t="inlineStr">
        <is>
          <t>Olives</t>
        </is>
      </c>
      <c r="B5080" t="inlineStr">
        <is>
          <t>Moulin</t>
        </is>
      </c>
      <c r="C5080" t="inlineStr">
        <is>
          <t>kt</t>
        </is>
      </c>
      <c r="D5080" t="inlineStr">
        <is>
          <t>France</t>
        </is>
      </c>
      <c r="E5080" t="inlineStr">
        <is>
          <t>2023-24</t>
        </is>
      </c>
      <c r="F5080" t="inlineStr">
        <is>
          <t>Lin</t>
        </is>
      </c>
      <c r="G5080" t="inlineStr"/>
      <c r="H5080" t="inlineStr"/>
      <c r="I5080" t="inlineStr"/>
      <c r="J5080" t="inlineStr"/>
      <c r="K5080" t="inlineStr"/>
      <c r="L5080" t="inlineStr"/>
      <c r="M5080" t="inlineStr"/>
      <c r="N5080" t="inlineStr"/>
      <c r="O5080" t="n">
        <v>-0</v>
      </c>
      <c r="P5080" t="n">
        <v>0</v>
      </c>
      <c r="Q5080" t="n">
        <v>500000000</v>
      </c>
    </row>
    <row r="5081" ht="15" customHeight="1" s="1003">
      <c r="A5081" s="1019" t="inlineStr">
        <is>
          <t>Olives</t>
        </is>
      </c>
      <c r="B5081" t="inlineStr">
        <is>
          <t>Conservation ou préparation d'olives</t>
        </is>
      </c>
      <c r="C5081" t="inlineStr">
        <is>
          <t>kt</t>
        </is>
      </c>
      <c r="D5081" t="inlineStr">
        <is>
          <t>France</t>
        </is>
      </c>
      <c r="E5081" t="inlineStr">
        <is>
          <t>2023-24</t>
        </is>
      </c>
      <c r="F5081" t="inlineStr">
        <is>
          <t>Lin</t>
        </is>
      </c>
      <c r="G5081" t="inlineStr"/>
      <c r="H5081" t="inlineStr"/>
      <c r="I5081" t="inlineStr"/>
      <c r="J5081" t="inlineStr"/>
      <c r="K5081" t="inlineStr"/>
      <c r="L5081" t="inlineStr"/>
      <c r="M5081" t="inlineStr"/>
      <c r="N5081" t="inlineStr"/>
      <c r="O5081" t="n">
        <v>-0</v>
      </c>
      <c r="P5081" t="n">
        <v>0</v>
      </c>
      <c r="Q5081" t="n">
        <v>500000000</v>
      </c>
    </row>
    <row r="5082" ht="15" customHeight="1" s="1003">
      <c r="A5082" s="1019" t="inlineStr">
        <is>
          <t>Olives</t>
        </is>
      </c>
      <c r="B5082" t="inlineStr">
        <is>
          <t>Ecart statistique</t>
        </is>
      </c>
      <c r="C5082" t="inlineStr">
        <is>
          <t>kt</t>
        </is>
      </c>
      <c r="D5082" t="inlineStr">
        <is>
          <t>France</t>
        </is>
      </c>
      <c r="E5082" t="inlineStr">
        <is>
          <t>2023-24</t>
        </is>
      </c>
      <c r="F5082" t="inlineStr">
        <is>
          <t>Lin</t>
        </is>
      </c>
      <c r="G5082" t="inlineStr"/>
      <c r="H5082" t="inlineStr"/>
      <c r="I5082" t="inlineStr"/>
      <c r="J5082" t="inlineStr"/>
      <c r="K5082" t="inlineStr"/>
      <c r="L5082" t="inlineStr"/>
      <c r="M5082" t="inlineStr"/>
      <c r="N5082" t="inlineStr"/>
      <c r="O5082" t="n">
        <v>-0</v>
      </c>
      <c r="P5082" t="n">
        <v>0</v>
      </c>
      <c r="Q5082" t="n">
        <v>500000000</v>
      </c>
    </row>
    <row r="5083" ht="15" customHeight="1" s="1003">
      <c r="A5083" s="1019" t="inlineStr">
        <is>
          <t>Graines autoconsommées</t>
        </is>
      </c>
      <c r="B5083" t="inlineStr">
        <is>
          <t>Hors FAB</t>
        </is>
      </c>
      <c r="C5083" t="inlineStr">
        <is>
          <t>kt</t>
        </is>
      </c>
      <c r="D5083" t="inlineStr">
        <is>
          <t>France</t>
        </is>
      </c>
      <c r="E5083" t="inlineStr">
        <is>
          <t>2023-24</t>
        </is>
      </c>
      <c r="F5083" t="inlineStr">
        <is>
          <t>Lin</t>
        </is>
      </c>
      <c r="G5083" t="inlineStr"/>
      <c r="H5083" t="inlineStr"/>
      <c r="I5083" t="inlineStr"/>
      <c r="J5083" t="inlineStr">
        <is>
          <t>Le reste des graines autoconsommées est consommé en alimentation animale rente hors FAB</t>
        </is>
      </c>
      <c r="K5083" t="inlineStr"/>
      <c r="L5083" t="inlineStr">
        <is>
          <t>Consommation de graines à la ferme directement</t>
        </is>
      </c>
      <c r="M5083" t="inlineStr"/>
      <c r="N5083" t="inlineStr"/>
      <c r="O5083" t="n">
        <v>16.1</v>
      </c>
      <c r="P5083" t="inlineStr"/>
      <c r="Q5083" t="inlineStr"/>
    </row>
    <row r="5084" ht="15" customHeight="1" s="1003">
      <c r="A5084" s="1019" t="inlineStr">
        <is>
          <t>Graines autoconsommées</t>
        </is>
      </c>
      <c r="B5084" t="inlineStr">
        <is>
          <t>Vente directe et autoconsommation</t>
        </is>
      </c>
      <c r="C5084" t="inlineStr">
        <is>
          <t>kt</t>
        </is>
      </c>
      <c r="D5084" t="inlineStr">
        <is>
          <t>France</t>
        </is>
      </c>
      <c r="E5084" t="inlineStr">
        <is>
          <t>2023-24</t>
        </is>
      </c>
      <c r="F5084" t="inlineStr">
        <is>
          <t>Lin</t>
        </is>
      </c>
      <c r="G5084" t="inlineStr"/>
      <c r="H5084" t="inlineStr"/>
      <c r="I5084" t="inlineStr"/>
      <c r="J5084" t="inlineStr">
        <is>
          <t>Pas de consommation de graines en alimentation humaine</t>
        </is>
      </c>
      <c r="K5084" t="inlineStr"/>
      <c r="L5084" t="inlineStr">
        <is>
          <t>Consommation de graines à la ferme directement</t>
        </is>
      </c>
      <c r="M5084" t="inlineStr"/>
      <c r="N5084" t="inlineStr"/>
      <c r="O5084" t="n">
        <v>0</v>
      </c>
      <c r="P5084" t="inlineStr"/>
      <c r="Q5084" t="inlineStr"/>
    </row>
    <row r="5085" ht="15" customHeight="1" s="1003">
      <c r="A5085" s="1019" t="inlineStr">
        <is>
          <t>Graines autoconsommées</t>
        </is>
      </c>
      <c r="B5085" t="inlineStr">
        <is>
          <t>Alimentation humaine</t>
        </is>
      </c>
      <c r="C5085" t="inlineStr">
        <is>
          <t>kt</t>
        </is>
      </c>
      <c r="D5085" t="inlineStr">
        <is>
          <t>France</t>
        </is>
      </c>
      <c r="E5085" t="inlineStr">
        <is>
          <t>2023-24</t>
        </is>
      </c>
      <c r="F5085" t="inlineStr">
        <is>
          <t>Lin</t>
        </is>
      </c>
      <c r="G5085" t="inlineStr"/>
      <c r="H5085" t="inlineStr"/>
      <c r="I5085" t="inlineStr"/>
      <c r="J5085" t="inlineStr"/>
      <c r="K5085" t="inlineStr"/>
      <c r="L5085" t="inlineStr"/>
      <c r="M5085" t="inlineStr"/>
      <c r="N5085" t="inlineStr"/>
      <c r="O5085" t="n">
        <v>0</v>
      </c>
      <c r="P5085" t="inlineStr"/>
      <c r="Q5085" t="inlineStr"/>
    </row>
    <row r="5086" ht="15" customHeight="1" s="1003">
      <c r="A5086" s="1019" t="inlineStr">
        <is>
          <t>Graines autoconsommées</t>
        </is>
      </c>
      <c r="B5086" t="inlineStr">
        <is>
          <t>Usages alimentaires</t>
        </is>
      </c>
      <c r="C5086" t="inlineStr">
        <is>
          <t>kt</t>
        </is>
      </c>
      <c r="D5086" t="inlineStr">
        <is>
          <t>France</t>
        </is>
      </c>
      <c r="E5086" t="inlineStr">
        <is>
          <t>2023-24</t>
        </is>
      </c>
      <c r="F5086" t="inlineStr">
        <is>
          <t>Lin</t>
        </is>
      </c>
      <c r="G5086" t="inlineStr"/>
      <c r="H5086" t="inlineStr"/>
      <c r="I5086" t="inlineStr"/>
      <c r="J5086" t="inlineStr"/>
      <c r="K5086" t="inlineStr"/>
      <c r="L5086" t="inlineStr"/>
      <c r="M5086" t="inlineStr"/>
      <c r="N5086" t="inlineStr"/>
      <c r="O5086" t="n">
        <v>16.1</v>
      </c>
      <c r="P5086" t="inlineStr"/>
      <c r="Q5086" t="inlineStr"/>
    </row>
    <row r="5087" ht="15" customHeight="1" s="1003">
      <c r="A5087" s="1019" t="inlineStr">
        <is>
          <t>Graines autoconsommées</t>
        </is>
      </c>
      <c r="B5087" t="inlineStr">
        <is>
          <t>Alimentation animale rente</t>
        </is>
      </c>
      <c r="C5087" t="inlineStr">
        <is>
          <t>kt</t>
        </is>
      </c>
      <c r="D5087" t="inlineStr">
        <is>
          <t>France</t>
        </is>
      </c>
      <c r="E5087" t="inlineStr">
        <is>
          <t>2023-24</t>
        </is>
      </c>
      <c r="F5087" t="inlineStr">
        <is>
          <t>Lin</t>
        </is>
      </c>
      <c r="G5087" t="inlineStr"/>
      <c r="H5087" t="inlineStr"/>
      <c r="I5087" t="inlineStr"/>
      <c r="J5087" t="inlineStr"/>
      <c r="K5087" t="inlineStr"/>
      <c r="L5087" t="inlineStr"/>
      <c r="M5087" t="inlineStr"/>
      <c r="N5087" t="inlineStr"/>
      <c r="O5087" t="n">
        <v>16.1</v>
      </c>
      <c r="P5087" t="inlineStr"/>
      <c r="Q5087" t="inlineStr"/>
    </row>
    <row r="5088" ht="15" customHeight="1" s="1003">
      <c r="A5088" s="1019" t="inlineStr">
        <is>
          <t>Graines autoconsommées</t>
        </is>
      </c>
      <c r="B5088" t="inlineStr">
        <is>
          <t>Alimentation animale</t>
        </is>
      </c>
      <c r="C5088" t="inlineStr">
        <is>
          <t>kt</t>
        </is>
      </c>
      <c r="D5088" t="inlineStr">
        <is>
          <t>France</t>
        </is>
      </c>
      <c r="E5088" t="inlineStr">
        <is>
          <t>2023-24</t>
        </is>
      </c>
      <c r="F5088" t="inlineStr">
        <is>
          <t>Lin</t>
        </is>
      </c>
      <c r="G5088" t="inlineStr"/>
      <c r="H5088" t="inlineStr"/>
      <c r="I5088" t="inlineStr"/>
      <c r="J5088" t="inlineStr"/>
      <c r="K5088" t="inlineStr"/>
      <c r="L5088" t="inlineStr"/>
      <c r="M5088" t="inlineStr"/>
      <c r="N5088" t="inlineStr"/>
      <c r="O5088" t="n">
        <v>16.1</v>
      </c>
      <c r="P5088" t="inlineStr"/>
      <c r="Q5088" t="inlineStr"/>
    </row>
    <row r="5089" ht="15" customHeight="1" s="1003">
      <c r="A5089" s="1019" t="inlineStr">
        <is>
          <t>Graines autoconsommées</t>
        </is>
      </c>
      <c r="B5089" t="inlineStr">
        <is>
          <t>Débouchés</t>
        </is>
      </c>
      <c r="C5089" t="inlineStr">
        <is>
          <t>kt</t>
        </is>
      </c>
      <c r="D5089" t="inlineStr">
        <is>
          <t>France</t>
        </is>
      </c>
      <c r="E5089" t="inlineStr">
        <is>
          <t>2023-24</t>
        </is>
      </c>
      <c r="F5089" t="inlineStr">
        <is>
          <t>Lin</t>
        </is>
      </c>
      <c r="G5089" t="inlineStr"/>
      <c r="H5089" t="inlineStr"/>
      <c r="I5089" t="inlineStr"/>
      <c r="J5089" t="inlineStr"/>
      <c r="K5089" t="inlineStr"/>
      <c r="L5089" t="inlineStr"/>
      <c r="M5089" t="inlineStr"/>
      <c r="N5089" t="inlineStr"/>
      <c r="O5089" t="n">
        <v>16.1</v>
      </c>
      <c r="P5089" t="inlineStr"/>
      <c r="Q5089" t="inlineStr"/>
    </row>
    <row r="5090" ht="15" customHeight="1" s="1003">
      <c r="A5090" s="1019" t="inlineStr">
        <is>
          <t>Graines autoconsommées</t>
        </is>
      </c>
      <c r="B5090" t="inlineStr">
        <is>
          <t>FAF</t>
        </is>
      </c>
      <c r="C5090" t="inlineStr">
        <is>
          <t>kt</t>
        </is>
      </c>
      <c r="D5090" t="inlineStr">
        <is>
          <t>France</t>
        </is>
      </c>
      <c r="E5090" t="inlineStr">
        <is>
          <t>2023-24</t>
        </is>
      </c>
      <c r="F5090" t="inlineStr">
        <is>
          <t>Lin</t>
        </is>
      </c>
      <c r="G5090" t="inlineStr"/>
      <c r="H5090" t="inlineStr"/>
      <c r="I5090" t="inlineStr"/>
      <c r="J5090" t="inlineStr"/>
      <c r="K5090" t="inlineStr"/>
      <c r="L5090" t="inlineStr"/>
      <c r="M5090" t="inlineStr"/>
      <c r="N5090" t="inlineStr"/>
      <c r="O5090" t="n">
        <v>8.06</v>
      </c>
      <c r="P5090" t="n">
        <v>0</v>
      </c>
      <c r="Q5090" t="n">
        <v>16.1</v>
      </c>
    </row>
    <row r="5091" ht="15" customHeight="1" s="1003">
      <c r="A5091" s="1019" t="inlineStr">
        <is>
          <t>Graines autoconsommées</t>
        </is>
      </c>
      <c r="B5091" t="inlineStr">
        <is>
          <t>Direct élevage</t>
        </is>
      </c>
      <c r="C5091" t="inlineStr">
        <is>
          <t>kt</t>
        </is>
      </c>
      <c r="D5091" t="inlineStr">
        <is>
          <t>France</t>
        </is>
      </c>
      <c r="E5091" t="inlineStr">
        <is>
          <t>2023-24</t>
        </is>
      </c>
      <c r="F5091" t="inlineStr">
        <is>
          <t>Lin</t>
        </is>
      </c>
      <c r="G5091" t="inlineStr"/>
      <c r="H5091" t="inlineStr"/>
      <c r="I5091" t="inlineStr"/>
      <c r="J5091" t="inlineStr"/>
      <c r="K5091" t="inlineStr"/>
      <c r="L5091" t="inlineStr"/>
      <c r="M5091" t="inlineStr"/>
      <c r="N5091" t="inlineStr"/>
      <c r="O5091" t="n">
        <v>8.06</v>
      </c>
      <c r="P5091" t="n">
        <v>0</v>
      </c>
      <c r="Q5091" t="n">
        <v>16.1</v>
      </c>
    </row>
    <row r="5092" ht="15" customHeight="1" s="1003">
      <c r="A5092" s="1019" t="inlineStr">
        <is>
          <t>Graines autoconsommées</t>
        </is>
      </c>
      <c r="B5092" t="inlineStr">
        <is>
          <t>Elimination/Pertes</t>
        </is>
      </c>
      <c r="C5092" t="inlineStr">
        <is>
          <t>kt</t>
        </is>
      </c>
      <c r="D5092" t="inlineStr">
        <is>
          <t>France</t>
        </is>
      </c>
      <c r="E5092" t="inlineStr">
        <is>
          <t>2023-24</t>
        </is>
      </c>
      <c r="F5092" t="inlineStr">
        <is>
          <t>Lin</t>
        </is>
      </c>
      <c r="G5092" t="inlineStr"/>
      <c r="H5092" t="inlineStr">
        <is>
          <t>Ratio de pertes à la ferme = 0,1 % (ORIFLAAM - Terres Univia)</t>
        </is>
      </c>
      <c r="I5092" t="inlineStr">
        <is>
          <t>ORIFLAAM - Terres Univia</t>
        </is>
      </c>
      <c r="J5092" t="inlineStr">
        <is>
          <t>Même ratio de pertes à la ferme que colza et tournesol</t>
        </is>
      </c>
      <c r="K5092" t="inlineStr">
        <is>
          <t>Rendement</t>
        </is>
      </c>
      <c r="L5092" t="inlineStr">
        <is>
          <t>Ratio de pertes à la ferme</t>
        </is>
      </c>
      <c r="M5092" t="inlineStr">
        <is>
          <t>Pertes ferme - TERRES UNIVIA</t>
        </is>
      </c>
      <c r="N5092" t="inlineStr"/>
      <c r="O5092" t="n">
        <v>0.02</v>
      </c>
      <c r="P5092" t="inlineStr"/>
      <c r="Q5092" t="inlineStr"/>
    </row>
    <row r="5093" ht="15" customHeight="1" s="1003">
      <c r="A5093" s="1019" t="inlineStr">
        <is>
          <t>Graines autoconsommées</t>
        </is>
      </c>
      <c r="B5093" t="inlineStr">
        <is>
          <t>Autres usages (ou usages indéfinis)</t>
        </is>
      </c>
      <c r="C5093" t="inlineStr">
        <is>
          <t>kt</t>
        </is>
      </c>
      <c r="D5093" t="inlineStr">
        <is>
          <t>France</t>
        </is>
      </c>
      <c r="E5093" t="inlineStr">
        <is>
          <t>2023-24</t>
        </is>
      </c>
      <c r="F5093" t="inlineStr">
        <is>
          <t>Lin</t>
        </is>
      </c>
      <c r="G5093" t="inlineStr"/>
      <c r="H5093" t="inlineStr"/>
      <c r="I5093" t="inlineStr"/>
      <c r="J5093" t="inlineStr"/>
      <c r="K5093" t="inlineStr"/>
      <c r="L5093" t="inlineStr"/>
      <c r="M5093" t="inlineStr"/>
      <c r="N5093" t="inlineStr"/>
      <c r="O5093" t="n">
        <v>0.02</v>
      </c>
      <c r="P5093" t="inlineStr"/>
      <c r="Q5093" t="inlineStr"/>
    </row>
    <row r="5094" ht="15" customHeight="1" s="1003">
      <c r="A5094" s="1019" t="inlineStr">
        <is>
          <t>Graines autoconsommées</t>
        </is>
      </c>
      <c r="B5094" t="inlineStr">
        <is>
          <t>Semences fermières</t>
        </is>
      </c>
      <c r="C5094" t="inlineStr">
        <is>
          <t>kt</t>
        </is>
      </c>
      <c r="D5094" t="inlineStr">
        <is>
          <t>France</t>
        </is>
      </c>
      <c r="E5094" t="inlineStr">
        <is>
          <t>2023-24</t>
        </is>
      </c>
      <c r="F5094" t="inlineStr">
        <is>
          <t>Lin</t>
        </is>
      </c>
      <c r="G5094" t="inlineStr"/>
      <c r="H5094" t="inlineStr">
        <is>
          <t>Part de semences fermières (par rapport aux semences certifiées) = 9,29 % (Enquête Pratiques culturales en grandes cultures - SSP)</t>
        </is>
      </c>
      <c r="I5094" t="inlineStr">
        <is>
          <t>Enquête Pratiques culturales en grandes cultures - SSP</t>
        </is>
      </c>
      <c r="J5094" t="inlineStr">
        <is>
          <t>0</t>
        </is>
      </c>
      <c r="K5094" t="inlineStr">
        <is>
          <t>Répartition</t>
        </is>
      </c>
      <c r="L5094" t="inlineStr">
        <is>
          <t>Part de semences fermières (par rapport aux semences certifiées)</t>
        </is>
      </c>
      <c r="M5094" t="inlineStr">
        <is>
          <t>Semences fermières - AGRESTE</t>
        </is>
      </c>
      <c r="N5094" t="inlineStr"/>
      <c r="O5094" t="n">
        <v>0.12</v>
      </c>
      <c r="P5094" t="inlineStr"/>
      <c r="Q5094" t="inlineStr"/>
    </row>
    <row r="5095" ht="15" customHeight="1" s="1003">
      <c r="A5095" s="1019" t="inlineStr">
        <is>
          <t>Graines autoconsommées</t>
        </is>
      </c>
      <c r="B5095" t="inlineStr">
        <is>
          <t>Semences</t>
        </is>
      </c>
      <c r="C5095" t="inlineStr">
        <is>
          <t>kt</t>
        </is>
      </c>
      <c r="D5095" t="inlineStr">
        <is>
          <t>France</t>
        </is>
      </c>
      <c r="E5095" t="inlineStr">
        <is>
          <t>2023-24</t>
        </is>
      </c>
      <c r="F5095" t="inlineStr">
        <is>
          <t>Lin</t>
        </is>
      </c>
      <c r="G5095" t="inlineStr"/>
      <c r="H5095" t="inlineStr"/>
      <c r="I5095" t="inlineStr"/>
      <c r="J5095" t="inlineStr"/>
      <c r="K5095" t="inlineStr"/>
      <c r="L5095" t="inlineStr"/>
      <c r="M5095" t="inlineStr"/>
      <c r="N5095" t="inlineStr"/>
      <c r="O5095" t="n">
        <v>0.12</v>
      </c>
      <c r="P5095" t="inlineStr"/>
      <c r="Q5095" t="inlineStr"/>
    </row>
    <row r="5096" ht="15" customHeight="1" s="1003">
      <c r="A5096" s="1019" t="inlineStr">
        <is>
          <t>Stock initial</t>
        </is>
      </c>
      <c r="B5096" t="inlineStr">
        <is>
          <t>Ferme</t>
        </is>
      </c>
      <c r="C5096" t="inlineStr">
        <is>
          <t>kt</t>
        </is>
      </c>
      <c r="D5096" t="inlineStr">
        <is>
          <t>France</t>
        </is>
      </c>
      <c r="E5096" t="inlineStr">
        <is>
          <t>2023-24</t>
        </is>
      </c>
      <c r="F5096" t="inlineStr">
        <is>
          <t>Lin</t>
        </is>
      </c>
      <c r="G5096" t="inlineStr"/>
      <c r="H5096" t="inlineStr"/>
      <c r="I5096" t="inlineStr"/>
      <c r="J5096" t="inlineStr"/>
      <c r="K5096" t="inlineStr"/>
      <c r="L5096" t="inlineStr"/>
      <c r="M5096" t="inlineStr"/>
      <c r="N5096" t="inlineStr"/>
      <c r="O5096" t="n">
        <v>0</v>
      </c>
      <c r="P5096" t="inlineStr"/>
      <c r="Q5096" t="inlineStr"/>
    </row>
    <row r="5097" ht="15" customHeight="1" s="1003">
      <c r="A5097" s="1019" t="inlineStr">
        <is>
          <t>Stock initial</t>
        </is>
      </c>
      <c r="B5097" t="inlineStr">
        <is>
          <t>OS</t>
        </is>
      </c>
      <c r="C5097" t="inlineStr">
        <is>
          <t>kt</t>
        </is>
      </c>
      <c r="D5097" t="inlineStr">
        <is>
          <t>France</t>
        </is>
      </c>
      <c r="E5097" t="inlineStr">
        <is>
          <t>2023-24</t>
        </is>
      </c>
      <c r="F5097" t="inlineStr">
        <is>
          <t>Lin</t>
        </is>
      </c>
      <c r="G5097" t="inlineStr">
        <is>
          <t>Stock initial collecteurs = 2 kt (Collectes, stocks - FranceAgriMer)</t>
        </is>
      </c>
      <c r="H5097" t="inlineStr"/>
      <c r="I5097" t="inlineStr">
        <is>
          <t>Collectes, stocks - FranceAgriMer</t>
        </is>
      </c>
      <c r="J5097" t="inlineStr"/>
      <c r="K5097" t="inlineStr">
        <is>
          <t>Volume</t>
        </is>
      </c>
      <c r="L5097" t="inlineStr">
        <is>
          <t>Stock initial collecteurs</t>
        </is>
      </c>
      <c r="M5097" t="inlineStr">
        <is>
          <t>Collectes, stocks - FAM</t>
        </is>
      </c>
      <c r="N5097" t="inlineStr"/>
      <c r="O5097" t="n">
        <v>6.23</v>
      </c>
      <c r="P5097" t="inlineStr"/>
      <c r="Q5097" t="inlineStr"/>
    </row>
    <row r="5098" ht="15" customHeight="1" s="1003">
      <c r="A5098" s="1019" t="inlineStr">
        <is>
          <t>Stock initial à la ferme</t>
        </is>
      </c>
      <c r="B5098" t="inlineStr">
        <is>
          <t>Ferme</t>
        </is>
      </c>
      <c r="C5098" t="inlineStr">
        <is>
          <t>kt</t>
        </is>
      </c>
      <c r="D5098" t="inlineStr">
        <is>
          <t>France</t>
        </is>
      </c>
      <c r="E5098" t="inlineStr">
        <is>
          <t>2023-24</t>
        </is>
      </c>
      <c r="F5098" t="inlineStr">
        <is>
          <t>Lin</t>
        </is>
      </c>
      <c r="G5098" t="inlineStr"/>
      <c r="H5098" t="inlineStr"/>
      <c r="I5098" t="inlineStr"/>
      <c r="J5098" t="inlineStr">
        <is>
          <t>Le stock à la ferme est négligé</t>
        </is>
      </c>
      <c r="K5098" t="inlineStr"/>
      <c r="L5098" t="inlineStr">
        <is>
          <t>Stock initial à la ferme</t>
        </is>
      </c>
      <c r="M5098" t="inlineStr"/>
      <c r="N5098" t="inlineStr"/>
      <c r="O5098" t="n">
        <v>0</v>
      </c>
      <c r="P5098" t="inlineStr"/>
      <c r="Q5098" t="inlineStr"/>
    </row>
    <row r="5099" ht="15" customHeight="1" s="1003">
      <c r="A5099" s="1019" t="inlineStr">
        <is>
          <t>Stock initial collecteurs</t>
        </is>
      </c>
      <c r="B5099" t="inlineStr">
        <is>
          <t>OS</t>
        </is>
      </c>
      <c r="C5099" t="inlineStr">
        <is>
          <t>kt</t>
        </is>
      </c>
      <c r="D5099" t="inlineStr">
        <is>
          <t>France</t>
        </is>
      </c>
      <c r="E5099" t="inlineStr">
        <is>
          <t>2023-24</t>
        </is>
      </c>
      <c r="F5099" t="inlineStr">
        <is>
          <t>Lin</t>
        </is>
      </c>
      <c r="G5099" t="inlineStr">
        <is>
          <t>Stock initial collecteurs = 6 kt (Collectes, stocks - FranceAgriMer)</t>
        </is>
      </c>
      <c r="H5099" t="inlineStr"/>
      <c r="I5099" t="inlineStr">
        <is>
          <t>Collectes, stocks - FranceAgriMer</t>
        </is>
      </c>
      <c r="J5099" t="inlineStr"/>
      <c r="K5099" t="inlineStr">
        <is>
          <t>Volume</t>
        </is>
      </c>
      <c r="L5099" t="inlineStr">
        <is>
          <t>Stock initial collecteurs</t>
        </is>
      </c>
      <c r="M5099" t="inlineStr">
        <is>
          <t>Collectes, stocks - FAM</t>
        </is>
      </c>
      <c r="N5099" t="inlineStr"/>
      <c r="O5099" t="n">
        <v>6.23</v>
      </c>
      <c r="P5099" t="inlineStr"/>
      <c r="Q5099" t="inlineStr"/>
    </row>
    <row r="5100" ht="15" customHeight="1" s="1003">
      <c r="A5100" s="1019" t="inlineStr">
        <is>
          <t>Graines collectées</t>
        </is>
      </c>
      <c r="B5100" t="inlineStr">
        <is>
          <t>Fabrication de produits alimentaires</t>
        </is>
      </c>
      <c r="C5100" t="inlineStr">
        <is>
          <t>kt</t>
        </is>
      </c>
      <c r="D5100" t="inlineStr">
        <is>
          <t>France</t>
        </is>
      </c>
      <c r="E5100" t="inlineStr">
        <is>
          <t>2023-24</t>
        </is>
      </c>
      <c r="F5100" t="inlineStr">
        <is>
          <t>Lin</t>
        </is>
      </c>
      <c r="G5100" t="inlineStr"/>
      <c r="H5100" t="inlineStr"/>
      <c r="I5100" t="inlineStr"/>
      <c r="J5100" t="inlineStr">
        <is>
          <t>Pas de fabrication de produits alimentaires</t>
        </is>
      </c>
      <c r="K5100" t="inlineStr"/>
      <c r="L5100" t="inlineStr">
        <is>
          <t>Consommation de graines pour la fabrication de produits alimentaires</t>
        </is>
      </c>
      <c r="M5100" t="inlineStr"/>
      <c r="N5100" t="inlineStr"/>
      <c r="O5100" t="n">
        <v>0</v>
      </c>
      <c r="P5100" t="inlineStr"/>
      <c r="Q5100" t="inlineStr"/>
    </row>
    <row r="5101" ht="15" customHeight="1" s="1003">
      <c r="A5101" s="1019" t="inlineStr">
        <is>
          <t>Graines collectées</t>
        </is>
      </c>
      <c r="B5101" t="inlineStr">
        <is>
          <t>Alimentation humaine</t>
        </is>
      </c>
      <c r="C5101" t="inlineStr">
        <is>
          <t>kt</t>
        </is>
      </c>
      <c r="D5101" t="inlineStr">
        <is>
          <t>France</t>
        </is>
      </c>
      <c r="E5101" t="inlineStr">
        <is>
          <t>2023-24</t>
        </is>
      </c>
      <c r="F5101" t="inlineStr">
        <is>
          <t>Lin</t>
        </is>
      </c>
      <c r="G5101" t="inlineStr"/>
      <c r="H5101" t="inlineStr"/>
      <c r="I5101" t="inlineStr"/>
      <c r="J5101" t="inlineStr"/>
      <c r="K5101" t="inlineStr"/>
      <c r="L5101" t="inlineStr"/>
      <c r="M5101" t="inlineStr"/>
      <c r="N5101" t="inlineStr"/>
      <c r="O5101" t="n">
        <v>13.5</v>
      </c>
      <c r="P5101" t="inlineStr"/>
      <c r="Q5101" t="inlineStr"/>
    </row>
    <row r="5102" ht="15" customHeight="1" s="1003">
      <c r="A5102" s="1019" t="inlineStr">
        <is>
          <t>Graines collectées</t>
        </is>
      </c>
      <c r="B5102" t="inlineStr">
        <is>
          <t>Vente directe et autoconsommation</t>
        </is>
      </c>
      <c r="C5102" t="inlineStr">
        <is>
          <t>kt</t>
        </is>
      </c>
      <c r="D5102" t="inlineStr">
        <is>
          <t>France</t>
        </is>
      </c>
      <c r="E5102" t="inlineStr">
        <is>
          <t>2023-24</t>
        </is>
      </c>
      <c r="F5102" t="inlineStr">
        <is>
          <t>Lin</t>
        </is>
      </c>
      <c r="G5102" t="inlineStr"/>
      <c r="H5102" t="inlineStr"/>
      <c r="I5102" t="inlineStr"/>
      <c r="J5102" t="inlineStr"/>
      <c r="K5102" t="inlineStr"/>
      <c r="L5102" t="inlineStr"/>
      <c r="M5102" t="inlineStr"/>
      <c r="N5102" t="inlineStr"/>
      <c r="O5102" t="n">
        <v>3.75</v>
      </c>
      <c r="P5102" t="n">
        <v>0</v>
      </c>
      <c r="Q5102" t="n">
        <v>13.5</v>
      </c>
    </row>
    <row r="5103" ht="15" customHeight="1" s="1003">
      <c r="A5103" s="1019" t="inlineStr">
        <is>
          <t>Graines collectées</t>
        </is>
      </c>
      <c r="B5103" t="inlineStr">
        <is>
          <t>Circuits spécialisés</t>
        </is>
      </c>
      <c r="C5103" t="inlineStr">
        <is>
          <t>kt</t>
        </is>
      </c>
      <c r="D5103" t="inlineStr">
        <is>
          <t>France</t>
        </is>
      </c>
      <c r="E5103" t="inlineStr">
        <is>
          <t>2023-24</t>
        </is>
      </c>
      <c r="F5103" t="inlineStr">
        <is>
          <t>Lin</t>
        </is>
      </c>
      <c r="G5103" t="inlineStr"/>
      <c r="H5103" t="inlineStr"/>
      <c r="I5103" t="inlineStr"/>
      <c r="J5103" t="inlineStr"/>
      <c r="K5103" t="inlineStr"/>
      <c r="L5103" t="inlineStr"/>
      <c r="M5103" t="inlineStr"/>
      <c r="N5103" t="inlineStr"/>
      <c r="O5103" t="n">
        <v>1.5</v>
      </c>
      <c r="P5103" t="n">
        <v>0</v>
      </c>
      <c r="Q5103" t="n">
        <v>13.5</v>
      </c>
    </row>
    <row r="5104" ht="15" customHeight="1" s="1003">
      <c r="A5104" s="1019" t="inlineStr">
        <is>
          <t>Graines collectées</t>
        </is>
      </c>
      <c r="B5104" t="inlineStr">
        <is>
          <t>GMS</t>
        </is>
      </c>
      <c r="C5104" t="inlineStr">
        <is>
          <t>kt</t>
        </is>
      </c>
      <c r="D5104" t="inlineStr">
        <is>
          <t>France</t>
        </is>
      </c>
      <c r="E5104" t="inlineStr">
        <is>
          <t>2023-24</t>
        </is>
      </c>
      <c r="F5104" t="inlineStr">
        <is>
          <t>Lin</t>
        </is>
      </c>
      <c r="G5104" t="inlineStr"/>
      <c r="H5104" t="inlineStr"/>
      <c r="I5104" t="inlineStr"/>
      <c r="J5104" t="inlineStr"/>
      <c r="K5104" t="inlineStr"/>
      <c r="L5104" t="inlineStr"/>
      <c r="M5104" t="inlineStr"/>
      <c r="N5104" t="inlineStr"/>
      <c r="O5104" t="n">
        <v>0.75</v>
      </c>
      <c r="P5104" t="n">
        <v>0</v>
      </c>
      <c r="Q5104" t="n">
        <v>13.5</v>
      </c>
    </row>
    <row r="5105" ht="15" customHeight="1" s="1003">
      <c r="A5105" s="1019" t="inlineStr">
        <is>
          <t>Graines collectées</t>
        </is>
      </c>
      <c r="B5105" t="inlineStr">
        <is>
          <t>RHD</t>
        </is>
      </c>
      <c r="C5105" t="inlineStr">
        <is>
          <t>kt</t>
        </is>
      </c>
      <c r="D5105" t="inlineStr">
        <is>
          <t>France</t>
        </is>
      </c>
      <c r="E5105" t="inlineStr">
        <is>
          <t>2023-24</t>
        </is>
      </c>
      <c r="F5105" t="inlineStr">
        <is>
          <t>Lin</t>
        </is>
      </c>
      <c r="G5105" t="inlineStr"/>
      <c r="H5105" t="inlineStr"/>
      <c r="I5105" t="inlineStr"/>
      <c r="J5105" t="inlineStr"/>
      <c r="K5105" t="inlineStr"/>
      <c r="L5105" t="inlineStr"/>
      <c r="M5105" t="inlineStr"/>
      <c r="N5105" t="inlineStr"/>
      <c r="O5105" t="n">
        <v>3.75</v>
      </c>
      <c r="P5105" t="n">
        <v>0</v>
      </c>
      <c r="Q5105" t="n">
        <v>13.5</v>
      </c>
    </row>
    <row r="5106" ht="15" customHeight="1" s="1003">
      <c r="A5106" s="1019" t="inlineStr">
        <is>
          <t>Graines collectées</t>
        </is>
      </c>
      <c r="B5106" t="inlineStr">
        <is>
          <t>Trituration</t>
        </is>
      </c>
      <c r="C5106" t="inlineStr">
        <is>
          <t>kt</t>
        </is>
      </c>
      <c r="D5106" t="inlineStr">
        <is>
          <t>France</t>
        </is>
      </c>
      <c r="E5106" t="inlineStr">
        <is>
          <t>2023-24</t>
        </is>
      </c>
      <c r="F5106" t="inlineStr">
        <is>
          <t>Lin</t>
        </is>
      </c>
      <c r="G5106" t="inlineStr">
        <is>
          <t>Consommation de graines par la Trituration = 31 kt (FEDIOL)</t>
        </is>
      </c>
      <c r="H5106" t="inlineStr"/>
      <c r="I5106" t="inlineStr">
        <is>
          <t>FEDIOL</t>
        </is>
      </c>
      <c r="J5106" t="inlineStr">
        <is>
          <t>Utilisation de la donnée 2023</t>
        </is>
      </c>
      <c r="K5106" t="inlineStr">
        <is>
          <t>Volume</t>
        </is>
      </c>
      <c r="L5106" t="inlineStr">
        <is>
          <t>Consommation de graines par la Trituration</t>
        </is>
      </c>
      <c r="M5106" t="inlineStr">
        <is>
          <t>Huiles et tourteaux - FEDIOL</t>
        </is>
      </c>
      <c r="N5106" t="inlineStr"/>
      <c r="O5106" t="n">
        <v>31</v>
      </c>
      <c r="P5106" t="inlineStr"/>
      <c r="Q5106" t="inlineStr"/>
    </row>
    <row r="5107" ht="15" customHeight="1" s="1003">
      <c r="A5107" s="1019" t="inlineStr">
        <is>
          <t>Graines collectées</t>
        </is>
      </c>
      <c r="B5107" t="inlineStr">
        <is>
          <t>FAB</t>
        </is>
      </c>
      <c r="C5107" t="inlineStr">
        <is>
          <t>kt</t>
        </is>
      </c>
      <c r="D5107" t="inlineStr">
        <is>
          <t>France</t>
        </is>
      </c>
      <c r="E5107" t="inlineStr">
        <is>
          <t>2023-24</t>
        </is>
      </c>
      <c r="F5107" t="inlineStr">
        <is>
          <t>Lin</t>
        </is>
      </c>
      <c r="G5107" t="inlineStr">
        <is>
          <t>Consommation de graines par les FAB = 6 kt (Etat 13 - FranceAgriMer)</t>
        </is>
      </c>
      <c r="H5107" t="inlineStr"/>
      <c r="I5107" t="inlineStr">
        <is>
          <t>Etat 13 - FranceAgriMer</t>
        </is>
      </c>
      <c r="J5107" t="inlineStr">
        <is>
          <t>Les graines ne sont pas consommées en alimentation animale</t>
        </is>
      </c>
      <c r="K5107" t="inlineStr">
        <is>
          <t>Volume</t>
        </is>
      </c>
      <c r="L5107" t="inlineStr">
        <is>
          <t>Consommation de graines par les FAB</t>
        </is>
      </c>
      <c r="M5107" t="inlineStr">
        <is>
          <t>FAB - FAM</t>
        </is>
      </c>
      <c r="N5107" t="inlineStr"/>
      <c r="O5107" t="n">
        <v>5.94</v>
      </c>
      <c r="P5107" t="inlineStr"/>
      <c r="Q5107" t="inlineStr"/>
    </row>
    <row r="5108" ht="15" customHeight="1" s="1003">
      <c r="A5108" s="1019" t="inlineStr">
        <is>
          <t>Graines collectées</t>
        </is>
      </c>
      <c r="B5108" t="inlineStr">
        <is>
          <t>Amidonnerie</t>
        </is>
      </c>
      <c r="C5108" t="inlineStr">
        <is>
          <t>kt</t>
        </is>
      </c>
      <c r="D5108" t="inlineStr">
        <is>
          <t>France</t>
        </is>
      </c>
      <c r="E5108" t="inlineStr">
        <is>
          <t>2023-24</t>
        </is>
      </c>
      <c r="F5108" t="inlineStr">
        <is>
          <t>Lin</t>
        </is>
      </c>
      <c r="G5108" t="inlineStr"/>
      <c r="H5108" t="inlineStr"/>
      <c r="I5108" t="inlineStr"/>
      <c r="J5108" t="inlineStr"/>
      <c r="K5108" t="inlineStr"/>
      <c r="L5108" t="inlineStr"/>
      <c r="M5108" t="inlineStr"/>
      <c r="N5108" t="inlineStr"/>
      <c r="O5108" t="n">
        <v>0</v>
      </c>
      <c r="P5108" t="inlineStr"/>
      <c r="Q5108" t="inlineStr"/>
    </row>
    <row r="5109" ht="15" customHeight="1" s="1003">
      <c r="A5109" s="1019" t="inlineStr">
        <is>
          <t>Graines collectées</t>
        </is>
      </c>
      <c r="B5109" t="inlineStr">
        <is>
          <t>Meunerie</t>
        </is>
      </c>
      <c r="C5109" t="inlineStr">
        <is>
          <t>kt</t>
        </is>
      </c>
      <c r="D5109" t="inlineStr">
        <is>
          <t>France</t>
        </is>
      </c>
      <c r="E5109" t="inlineStr">
        <is>
          <t>2023-24</t>
        </is>
      </c>
      <c r="F5109" t="inlineStr">
        <is>
          <t>Lin</t>
        </is>
      </c>
      <c r="G5109" t="inlineStr"/>
      <c r="H5109" t="inlineStr"/>
      <c r="I5109" t="inlineStr"/>
      <c r="J5109" t="inlineStr"/>
      <c r="K5109" t="inlineStr"/>
      <c r="L5109" t="inlineStr"/>
      <c r="M5109" t="inlineStr"/>
      <c r="N5109" t="inlineStr"/>
      <c r="O5109" t="n">
        <v>0</v>
      </c>
      <c r="P5109" t="inlineStr"/>
      <c r="Q5109" t="inlineStr"/>
    </row>
    <row r="5110" ht="15" customHeight="1" s="1003">
      <c r="A5110" s="1019" t="inlineStr">
        <is>
          <t>Graines collectées</t>
        </is>
      </c>
      <c r="B5110" t="inlineStr">
        <is>
          <t>Fabrication d'ingrédients</t>
        </is>
      </c>
      <c r="C5110" t="inlineStr">
        <is>
          <t>kt</t>
        </is>
      </c>
      <c r="D5110" t="inlineStr">
        <is>
          <t>France</t>
        </is>
      </c>
      <c r="E5110" t="inlineStr">
        <is>
          <t>2023-24</t>
        </is>
      </c>
      <c r="F5110" t="inlineStr">
        <is>
          <t>Lin</t>
        </is>
      </c>
      <c r="G5110" t="inlineStr"/>
      <c r="H5110" t="inlineStr"/>
      <c r="I5110" t="inlineStr"/>
      <c r="J5110" t="inlineStr"/>
      <c r="K5110" t="inlineStr"/>
      <c r="L5110" t="inlineStr"/>
      <c r="M5110" t="inlineStr"/>
      <c r="N5110" t="inlineStr"/>
      <c r="O5110" t="n">
        <v>0</v>
      </c>
      <c r="P5110" t="inlineStr"/>
      <c r="Q5110" t="inlineStr"/>
    </row>
    <row r="5111" ht="15" customHeight="1" s="1003">
      <c r="A5111" s="1019" t="inlineStr">
        <is>
          <t>Graines collectées</t>
        </is>
      </c>
      <c r="B5111" t="inlineStr">
        <is>
          <t>Ménages</t>
        </is>
      </c>
      <c r="C5111" t="inlineStr">
        <is>
          <t>kt</t>
        </is>
      </c>
      <c r="D5111" t="inlineStr">
        <is>
          <t>France</t>
        </is>
      </c>
      <c r="E5111" t="inlineStr">
        <is>
          <t>2023-24</t>
        </is>
      </c>
      <c r="F5111" t="inlineStr">
        <is>
          <t>Lin</t>
        </is>
      </c>
      <c r="G5111" t="inlineStr"/>
      <c r="H5111" t="inlineStr"/>
      <c r="I5111" t="inlineStr"/>
      <c r="J5111" t="inlineStr"/>
      <c r="K5111" t="inlineStr"/>
      <c r="L5111" t="inlineStr"/>
      <c r="M5111" t="inlineStr"/>
      <c r="N5111" t="inlineStr"/>
      <c r="O5111" t="n">
        <v>2.25</v>
      </c>
      <c r="P5111" t="n">
        <v>0</v>
      </c>
      <c r="Q5111" t="n">
        <v>13.5</v>
      </c>
    </row>
    <row r="5112" ht="15" customHeight="1" s="1003">
      <c r="A5112" s="1019" t="inlineStr">
        <is>
          <t>Graines collectées</t>
        </is>
      </c>
      <c r="B5112" t="inlineStr">
        <is>
          <t>Circuits généralistes</t>
        </is>
      </c>
      <c r="C5112" t="inlineStr">
        <is>
          <t>kt</t>
        </is>
      </c>
      <c r="D5112" t="inlineStr">
        <is>
          <t>France</t>
        </is>
      </c>
      <c r="E5112" t="inlineStr">
        <is>
          <t>2023-24</t>
        </is>
      </c>
      <c r="F5112" t="inlineStr">
        <is>
          <t>Lin</t>
        </is>
      </c>
      <c r="G5112" t="inlineStr"/>
      <c r="H5112" t="inlineStr"/>
      <c r="I5112" t="inlineStr"/>
      <c r="J5112" t="inlineStr"/>
      <c r="K5112" t="inlineStr"/>
      <c r="L5112" t="inlineStr"/>
      <c r="M5112" t="inlineStr"/>
      <c r="N5112" t="inlineStr"/>
      <c r="O5112" t="n">
        <v>0.75</v>
      </c>
      <c r="P5112" t="n">
        <v>0</v>
      </c>
      <c r="Q5112" t="n">
        <v>13.5</v>
      </c>
    </row>
    <row r="5113" ht="15" customHeight="1" s="1003">
      <c r="A5113" s="1019" t="inlineStr">
        <is>
          <t>Graines collectées</t>
        </is>
      </c>
      <c r="B5113" t="inlineStr">
        <is>
          <t>Usages alimentaires</t>
        </is>
      </c>
      <c r="C5113" t="inlineStr">
        <is>
          <t>kt</t>
        </is>
      </c>
      <c r="D5113" t="inlineStr">
        <is>
          <t>France</t>
        </is>
      </c>
      <c r="E5113" t="inlineStr">
        <is>
          <t>2023-24</t>
        </is>
      </c>
      <c r="F5113" t="inlineStr">
        <is>
          <t>Lin</t>
        </is>
      </c>
      <c r="G5113" t="inlineStr"/>
      <c r="H5113" t="inlineStr"/>
      <c r="I5113" t="inlineStr"/>
      <c r="J5113" t="inlineStr"/>
      <c r="K5113" t="inlineStr"/>
      <c r="L5113" t="inlineStr"/>
      <c r="M5113" t="inlineStr"/>
      <c r="N5113" t="inlineStr"/>
      <c r="O5113" t="n">
        <v>19.4</v>
      </c>
      <c r="P5113" t="inlineStr"/>
      <c r="Q5113" t="inlineStr"/>
    </row>
    <row r="5114" ht="15" customHeight="1" s="1003">
      <c r="A5114" s="1019" t="inlineStr">
        <is>
          <t>Graines collectées</t>
        </is>
      </c>
      <c r="B5114" t="inlineStr">
        <is>
          <t>Alimentation animale rente</t>
        </is>
      </c>
      <c r="C5114" t="inlineStr">
        <is>
          <t>kt</t>
        </is>
      </c>
      <c r="D5114" t="inlineStr">
        <is>
          <t>France</t>
        </is>
      </c>
      <c r="E5114" t="inlineStr">
        <is>
          <t>2023-24</t>
        </is>
      </c>
      <c r="F5114" t="inlineStr">
        <is>
          <t>Lin</t>
        </is>
      </c>
      <c r="G5114" t="inlineStr"/>
      <c r="H5114" t="inlineStr"/>
      <c r="I5114" t="inlineStr"/>
      <c r="J5114" t="inlineStr"/>
      <c r="K5114" t="inlineStr"/>
      <c r="L5114" t="inlineStr"/>
      <c r="M5114" t="inlineStr"/>
      <c r="N5114" t="inlineStr"/>
      <c r="O5114" t="n">
        <v>5.94</v>
      </c>
      <c r="P5114" t="inlineStr"/>
      <c r="Q5114" t="inlineStr"/>
    </row>
    <row r="5115" ht="15" customHeight="1" s="1003">
      <c r="A5115" s="1019" t="inlineStr">
        <is>
          <t>Graines collectées</t>
        </is>
      </c>
      <c r="B5115" t="inlineStr">
        <is>
          <t>Alimentation animale</t>
        </is>
      </c>
      <c r="C5115" t="inlineStr">
        <is>
          <t>kt</t>
        </is>
      </c>
      <c r="D5115" t="inlineStr">
        <is>
          <t>France</t>
        </is>
      </c>
      <c r="E5115" t="inlineStr">
        <is>
          <t>2023-24</t>
        </is>
      </c>
      <c r="F5115" t="inlineStr">
        <is>
          <t>Lin</t>
        </is>
      </c>
      <c r="G5115" t="inlineStr"/>
      <c r="H5115" t="inlineStr"/>
      <c r="I5115" t="inlineStr"/>
      <c r="J5115" t="inlineStr"/>
      <c r="K5115" t="inlineStr"/>
      <c r="L5115" t="inlineStr"/>
      <c r="M5115" t="inlineStr"/>
      <c r="N5115" t="inlineStr"/>
      <c r="O5115" t="n">
        <v>5.94</v>
      </c>
      <c r="P5115" t="inlineStr"/>
      <c r="Q5115" t="inlineStr"/>
    </row>
    <row r="5116" ht="15" customHeight="1" s="1003">
      <c r="A5116" s="1019" t="inlineStr">
        <is>
          <t>Graines collectées</t>
        </is>
      </c>
      <c r="B5116" t="inlineStr">
        <is>
          <t>Débouchés</t>
        </is>
      </c>
      <c r="C5116" t="inlineStr">
        <is>
          <t>kt</t>
        </is>
      </c>
      <c r="D5116" t="inlineStr">
        <is>
          <t>France</t>
        </is>
      </c>
      <c r="E5116" t="inlineStr">
        <is>
          <t>2023-24</t>
        </is>
      </c>
      <c r="F5116" t="inlineStr">
        <is>
          <t>Lin</t>
        </is>
      </c>
      <c r="G5116" t="inlineStr"/>
      <c r="H5116" t="inlineStr"/>
      <c r="I5116" t="inlineStr"/>
      <c r="J5116" t="inlineStr"/>
      <c r="K5116" t="inlineStr"/>
      <c r="L5116" t="inlineStr"/>
      <c r="M5116" t="inlineStr"/>
      <c r="N5116" t="inlineStr"/>
      <c r="O5116" t="n">
        <v>19.4</v>
      </c>
      <c r="P5116" t="inlineStr"/>
      <c r="Q5116" t="inlineStr"/>
    </row>
    <row r="5117" ht="15" customHeight="1" s="1003">
      <c r="A5117" s="1019" t="inlineStr">
        <is>
          <t>Graines collectées</t>
        </is>
      </c>
      <c r="B5117" t="inlineStr">
        <is>
          <t>Autres IAA</t>
        </is>
      </c>
      <c r="C5117" t="inlineStr">
        <is>
          <t>kt</t>
        </is>
      </c>
      <c r="D5117" t="inlineStr">
        <is>
          <t>France</t>
        </is>
      </c>
      <c r="E5117" t="inlineStr">
        <is>
          <t>2023-24</t>
        </is>
      </c>
      <c r="F5117" t="inlineStr">
        <is>
          <t>Lin</t>
        </is>
      </c>
      <c r="G5117" t="inlineStr"/>
      <c r="H5117" t="inlineStr"/>
      <c r="I5117" t="inlineStr"/>
      <c r="J5117" t="inlineStr"/>
      <c r="K5117" t="inlineStr"/>
      <c r="L5117" t="inlineStr"/>
      <c r="M5117" t="inlineStr"/>
      <c r="N5117" t="inlineStr"/>
      <c r="O5117" t="n">
        <v>3.75</v>
      </c>
      <c r="P5117" t="n">
        <v>0</v>
      </c>
      <c r="Q5117" t="n">
        <v>13.5</v>
      </c>
    </row>
    <row r="5118" ht="15" customHeight="1" s="1003">
      <c r="A5118" s="1019" t="inlineStr">
        <is>
          <t>Graines collectées</t>
        </is>
      </c>
      <c r="B5118" t="inlineStr">
        <is>
          <t>Semences certifiées</t>
        </is>
      </c>
      <c r="C5118" t="inlineStr">
        <is>
          <t>kt</t>
        </is>
      </c>
      <c r="D5118" t="inlineStr">
        <is>
          <t>France</t>
        </is>
      </c>
      <c r="E5118" t="inlineStr">
        <is>
          <t>2023-24</t>
        </is>
      </c>
      <c r="F5118" t="inlineStr">
        <is>
          <t>Lin</t>
        </is>
      </c>
      <c r="G5118" t="inlineStr">
        <is>
          <t>Production de semences certifiées = 1 kt (Collectes, stocks - FranceAgriMer)</t>
        </is>
      </c>
      <c r="H5118" t="inlineStr"/>
      <c r="I5118" t="inlineStr">
        <is>
          <t>Collectes, stocks - FranceAgriMer</t>
        </is>
      </c>
      <c r="J5118" t="inlineStr"/>
      <c r="K5118" t="inlineStr">
        <is>
          <t>Volume</t>
        </is>
      </c>
      <c r="L5118" t="inlineStr">
        <is>
          <t>Production de semences certifiées</t>
        </is>
      </c>
      <c r="M5118" t="inlineStr">
        <is>
          <t>Collectes, stocks - FAM</t>
        </is>
      </c>
      <c r="N5118" t="inlineStr"/>
      <c r="O5118" t="n">
        <v>1.27</v>
      </c>
      <c r="P5118" t="inlineStr"/>
      <c r="Q5118" t="inlineStr"/>
    </row>
    <row r="5119" ht="15" customHeight="1" s="1003">
      <c r="A5119" s="1019" t="inlineStr">
        <is>
          <t>Graines collectées</t>
        </is>
      </c>
      <c r="B5119" t="inlineStr">
        <is>
          <t>Semences</t>
        </is>
      </c>
      <c r="C5119" t="inlineStr">
        <is>
          <t>kt</t>
        </is>
      </c>
      <c r="D5119" t="inlineStr">
        <is>
          <t>France</t>
        </is>
      </c>
      <c r="E5119" t="inlineStr">
        <is>
          <t>2023-24</t>
        </is>
      </c>
      <c r="F5119" t="inlineStr">
        <is>
          <t>Lin</t>
        </is>
      </c>
      <c r="G5119" t="inlineStr">
        <is>
          <t>Production de semences certifiées = 1 kt (Collectes, stocks - FranceAgriMer)</t>
        </is>
      </c>
      <c r="H5119" t="inlineStr"/>
      <c r="I5119" t="inlineStr">
        <is>
          <t>Collectes, stocks - FranceAgriMer</t>
        </is>
      </c>
      <c r="J5119" t="inlineStr"/>
      <c r="K5119" t="inlineStr">
        <is>
          <t>Volume</t>
        </is>
      </c>
      <c r="L5119" t="inlineStr">
        <is>
          <t>Production de semences certifiées</t>
        </is>
      </c>
      <c r="M5119" t="inlineStr">
        <is>
          <t>Collectes, stocks - FAM</t>
        </is>
      </c>
      <c r="N5119" t="inlineStr"/>
      <c r="O5119" t="n">
        <v>1.27</v>
      </c>
      <c r="P5119" t="inlineStr"/>
      <c r="Q5119" t="inlineStr"/>
    </row>
    <row r="5120" ht="15" customHeight="1" s="1003">
      <c r="A5120" s="1019" t="inlineStr">
        <is>
          <t>Graines collectées</t>
        </is>
      </c>
      <c r="B5120" t="inlineStr">
        <is>
          <t>Export</t>
        </is>
      </c>
      <c r="C5120" t="inlineStr">
        <is>
          <t>kt</t>
        </is>
      </c>
      <c r="D5120" t="inlineStr">
        <is>
          <t>France</t>
        </is>
      </c>
      <c r="E5120" t="inlineStr">
        <is>
          <t>2023-24</t>
        </is>
      </c>
      <c r="F5120" t="inlineStr">
        <is>
          <t>Lin</t>
        </is>
      </c>
      <c r="G5120" t="inlineStr"/>
      <c r="H5120" t="inlineStr">
        <is>
          <t>Exportation de graines = 14 kt (Douanes françaises - Eurostat)</t>
        </is>
      </c>
      <c r="I5120" t="inlineStr">
        <is>
          <t>Douanes françaises - Eurostat</t>
        </is>
      </c>
      <c r="J5120" t="inlineStr"/>
      <c r="K5120" t="inlineStr">
        <is>
          <t>Volume</t>
        </is>
      </c>
      <c r="L5120" t="inlineStr">
        <is>
          <t>Exportation de graines</t>
        </is>
      </c>
      <c r="M5120" t="inlineStr">
        <is>
          <t>Echanges mensuels - EUROSTAT</t>
        </is>
      </c>
      <c r="N5120" t="inlineStr"/>
      <c r="O5120" t="n">
        <v>14.2</v>
      </c>
      <c r="P5120" t="inlineStr"/>
      <c r="Q5120" t="inlineStr"/>
    </row>
    <row r="5121" ht="15" customHeight="1" s="1003">
      <c r="A5121" s="1019" t="inlineStr">
        <is>
          <t>Graines collectées</t>
        </is>
      </c>
      <c r="B5121" t="inlineStr">
        <is>
          <t>Ecart statistique</t>
        </is>
      </c>
      <c r="C5121" t="inlineStr">
        <is>
          <t>kt</t>
        </is>
      </c>
      <c r="D5121" t="inlineStr">
        <is>
          <t>France</t>
        </is>
      </c>
      <c r="E5121" t="inlineStr">
        <is>
          <t>2023-24</t>
        </is>
      </c>
      <c r="F5121" t="inlineStr">
        <is>
          <t>Lin</t>
        </is>
      </c>
      <c r="G5121" t="inlineStr"/>
      <c r="H5121" t="inlineStr"/>
      <c r="I5121" t="inlineStr"/>
      <c r="J5121" t="inlineStr"/>
      <c r="K5121" t="inlineStr"/>
      <c r="L5121" t="inlineStr"/>
      <c r="M5121" t="inlineStr"/>
      <c r="N5121" t="inlineStr"/>
      <c r="O5121" t="n">
        <v>0</v>
      </c>
      <c r="P5121" t="inlineStr"/>
      <c r="Q5121" t="inlineStr"/>
    </row>
    <row r="5122" ht="15" customHeight="1" s="1003">
      <c r="A5122" s="1019" t="inlineStr">
        <is>
          <t>Issues de silo</t>
        </is>
      </c>
      <c r="B5122" t="inlineStr">
        <is>
          <t>Elimination/Pertes</t>
        </is>
      </c>
      <c r="C5122" t="inlineStr">
        <is>
          <t>kt</t>
        </is>
      </c>
      <c r="D5122" t="inlineStr">
        <is>
          <t>France</t>
        </is>
      </c>
      <c r="E5122" t="inlineStr">
        <is>
          <t>2023-24</t>
        </is>
      </c>
      <c r="F5122" t="inlineStr">
        <is>
          <t>Lin</t>
        </is>
      </c>
      <c r="G5122" t="inlineStr"/>
      <c r="H5122" t="inlineStr">
        <is>
          <t>0</t>
        </is>
      </c>
      <c r="I5122" t="inlineStr">
        <is>
          <t>ONRB - FranceAgriMer</t>
        </is>
      </c>
      <c r="J5122" t="inlineStr">
        <is>
          <t>0</t>
        </is>
      </c>
      <c r="K5122" t="inlineStr">
        <is>
          <t>Répartition</t>
        </is>
      </c>
      <c r="L5122" t="inlineStr">
        <is>
          <t>Les issues de silo sont éliminées:Part d'issues de silo éliminées</t>
        </is>
      </c>
      <c r="M5122" t="inlineStr">
        <is>
          <t>Issues de silo - ONRB</t>
        </is>
      </c>
      <c r="N5122" t="inlineStr"/>
      <c r="O5122" t="n">
        <v>0</v>
      </c>
      <c r="P5122" t="inlineStr"/>
      <c r="Q5122" t="inlineStr"/>
    </row>
    <row r="5123" ht="15" customHeight="1" s="1003">
      <c r="A5123" s="1019" t="inlineStr">
        <is>
          <t>Issues de silo</t>
        </is>
      </c>
      <c r="B5123" t="inlineStr">
        <is>
          <t>Autres usages (ou usages indéfinis)</t>
        </is>
      </c>
      <c r="C5123" t="inlineStr">
        <is>
          <t>kt</t>
        </is>
      </c>
      <c r="D5123" t="inlineStr">
        <is>
          <t>France</t>
        </is>
      </c>
      <c r="E5123" t="inlineStr">
        <is>
          <t>2023-24</t>
        </is>
      </c>
      <c r="F5123" t="inlineStr">
        <is>
          <t>Lin</t>
        </is>
      </c>
      <c r="G5123" t="inlineStr"/>
      <c r="H5123" t="inlineStr"/>
      <c r="I5123" t="inlineStr"/>
      <c r="J5123" t="inlineStr"/>
      <c r="K5123" t="inlineStr"/>
      <c r="L5123" t="inlineStr"/>
      <c r="M5123" t="inlineStr"/>
      <c r="N5123" t="inlineStr"/>
      <c r="O5123" t="n">
        <v>0</v>
      </c>
      <c r="P5123" t="inlineStr"/>
      <c r="Q5123" t="inlineStr"/>
    </row>
    <row r="5124" ht="15" customHeight="1" s="1003">
      <c r="A5124" s="1019" t="inlineStr">
        <is>
          <t>Issues de silo</t>
        </is>
      </c>
      <c r="B5124" t="inlineStr">
        <is>
          <t>Débouchés</t>
        </is>
      </c>
      <c r="C5124" t="inlineStr">
        <is>
          <t>kt</t>
        </is>
      </c>
      <c r="D5124" t="inlineStr">
        <is>
          <t>France</t>
        </is>
      </c>
      <c r="E5124" t="inlineStr">
        <is>
          <t>2023-24</t>
        </is>
      </c>
      <c r="F5124" t="inlineStr">
        <is>
          <t>Lin</t>
        </is>
      </c>
      <c r="G5124" t="inlineStr"/>
      <c r="H5124" t="inlineStr"/>
      <c r="I5124" t="inlineStr"/>
      <c r="J5124" t="inlineStr"/>
      <c r="K5124" t="inlineStr"/>
      <c r="L5124" t="inlineStr"/>
      <c r="M5124" t="inlineStr"/>
      <c r="N5124" t="inlineStr"/>
      <c r="O5124" t="n">
        <v>0.6</v>
      </c>
      <c r="P5124" t="inlineStr"/>
      <c r="Q5124" t="inlineStr"/>
    </row>
    <row r="5125" ht="15" customHeight="1" s="1003">
      <c r="A5125" s="1019" t="inlineStr">
        <is>
          <t>Issues de silo</t>
        </is>
      </c>
      <c r="B5125" t="inlineStr">
        <is>
          <t>FAF</t>
        </is>
      </c>
      <c r="C5125" t="inlineStr">
        <is>
          <t>kt</t>
        </is>
      </c>
      <c r="D5125" t="inlineStr">
        <is>
          <t>France</t>
        </is>
      </c>
      <c r="E5125" t="inlineStr">
        <is>
          <t>2023-24</t>
        </is>
      </c>
      <c r="F5125" t="inlineStr">
        <is>
          <t>Lin</t>
        </is>
      </c>
      <c r="G5125" t="inlineStr"/>
      <c r="H5125" t="inlineStr">
        <is>
          <t>Part d'issues de silo consommées par les FAF = 56,33 % (ONRB - FranceAgriMer)</t>
        </is>
      </c>
      <c r="I5125" t="inlineStr">
        <is>
          <t>ONRB - FranceAgriMer</t>
        </is>
      </c>
      <c r="J5125" t="inlineStr">
        <is>
          <t>0</t>
        </is>
      </c>
      <c r="K5125" t="inlineStr">
        <is>
          <t>Répartition</t>
        </is>
      </c>
      <c r="L5125" t="inlineStr">
        <is>
          <t>Part d'issues de silo consommées par les FAF</t>
        </is>
      </c>
      <c r="M5125" t="inlineStr">
        <is>
          <t>Issues de silo - ONRB</t>
        </is>
      </c>
      <c r="N5125" t="inlineStr"/>
      <c r="O5125" t="n">
        <v>0.34</v>
      </c>
      <c r="P5125" t="inlineStr"/>
      <c r="Q5125" t="inlineStr"/>
    </row>
    <row r="5126" ht="15" customHeight="1" s="1003">
      <c r="A5126" s="1019" t="inlineStr">
        <is>
          <t>Issues de silo</t>
        </is>
      </c>
      <c r="B5126" t="inlineStr">
        <is>
          <t>Litière</t>
        </is>
      </c>
      <c r="C5126" t="inlineStr">
        <is>
          <t>kt</t>
        </is>
      </c>
      <c r="D5126" t="inlineStr">
        <is>
          <t>France</t>
        </is>
      </c>
      <c r="E5126" t="inlineStr">
        <is>
          <t>2023-24</t>
        </is>
      </c>
      <c r="F5126" t="inlineStr">
        <is>
          <t>Lin</t>
        </is>
      </c>
      <c r="G5126" t="inlineStr"/>
      <c r="H5126" t="inlineStr">
        <is>
          <t>Part d'issues de silo consommées comme litière = 0,77 % (ONRB - FranceAgriMer)</t>
        </is>
      </c>
      <c r="I5126" t="inlineStr">
        <is>
          <t>ONRB - FranceAgriMer</t>
        </is>
      </c>
      <c r="J5126" t="inlineStr">
        <is>
          <t>0</t>
        </is>
      </c>
      <c r="K5126" t="inlineStr">
        <is>
          <t>Répartition</t>
        </is>
      </c>
      <c r="L5126" t="inlineStr">
        <is>
          <t>Part d'issues de silo consommées comme litière</t>
        </is>
      </c>
      <c r="M5126" t="inlineStr">
        <is>
          <t>Issues de silo - ONRB</t>
        </is>
      </c>
      <c r="N5126" t="inlineStr"/>
      <c r="O5126" t="n">
        <v>0</v>
      </c>
      <c r="P5126" t="inlineStr"/>
      <c r="Q5126" t="inlineStr"/>
    </row>
    <row r="5127" ht="15" customHeight="1" s="1003">
      <c r="A5127" s="1019" t="inlineStr">
        <is>
          <t>Issues de silo</t>
        </is>
      </c>
      <c r="B5127" t="inlineStr">
        <is>
          <t>Compostage</t>
        </is>
      </c>
      <c r="C5127" t="inlineStr">
        <is>
          <t>kt</t>
        </is>
      </c>
      <c r="D5127" t="inlineStr">
        <is>
          <t>France</t>
        </is>
      </c>
      <c r="E5127" t="inlineStr">
        <is>
          <t>2023-24</t>
        </is>
      </c>
      <c r="F5127" t="inlineStr">
        <is>
          <t>Lin</t>
        </is>
      </c>
      <c r="G5127" t="inlineStr"/>
      <c r="H5127" t="inlineStr">
        <is>
          <t>Part d'issues de silo compostées = 0 % (ONRB - FranceAgriMer)</t>
        </is>
      </c>
      <c r="I5127" t="inlineStr">
        <is>
          <t>ONRB - FranceAgriMer</t>
        </is>
      </c>
      <c r="J5127" t="inlineStr">
        <is>
          <t>0</t>
        </is>
      </c>
      <c r="K5127" t="inlineStr">
        <is>
          <t>Répartition</t>
        </is>
      </c>
      <c r="L5127" t="inlineStr">
        <is>
          <t>Part d'issues de silo compostées</t>
        </is>
      </c>
      <c r="M5127" t="inlineStr">
        <is>
          <t>Issues de silo - ONRB</t>
        </is>
      </c>
      <c r="N5127" t="inlineStr"/>
      <c r="O5127" t="n">
        <v>0</v>
      </c>
      <c r="P5127" t="inlineStr"/>
      <c r="Q5127" t="inlineStr"/>
    </row>
    <row r="5128" ht="15" customHeight="1" s="1003">
      <c r="A5128" s="1019" t="inlineStr">
        <is>
          <t>Issues de silo</t>
        </is>
      </c>
      <c r="B5128" t="inlineStr">
        <is>
          <t>Autres biomatériaux</t>
        </is>
      </c>
      <c r="C5128" t="inlineStr">
        <is>
          <t>kt</t>
        </is>
      </c>
      <c r="D5128" t="inlineStr">
        <is>
          <t>France</t>
        </is>
      </c>
      <c r="E5128" t="inlineStr">
        <is>
          <t>2023-24</t>
        </is>
      </c>
      <c r="F5128" t="inlineStr">
        <is>
          <t>Lin</t>
        </is>
      </c>
      <c r="G5128" t="inlineStr"/>
      <c r="H5128" t="inlineStr">
        <is>
          <t>Part d'issues de silo consommées comme autres biomatériaux = 0,77 % (ONRB - FranceAgriMer)</t>
        </is>
      </c>
      <c r="I5128" t="inlineStr">
        <is>
          <t>ONRB - FranceAgriMer</t>
        </is>
      </c>
      <c r="J5128" t="inlineStr">
        <is>
          <t>0</t>
        </is>
      </c>
      <c r="K5128" t="inlineStr">
        <is>
          <t>Répartition</t>
        </is>
      </c>
      <c r="L5128" t="inlineStr">
        <is>
          <t>Part d'issues de silo consommées comme autres biomatériaux</t>
        </is>
      </c>
      <c r="M5128" t="inlineStr">
        <is>
          <t>Issues de silo - ONRB</t>
        </is>
      </c>
      <c r="N5128" t="inlineStr"/>
      <c r="O5128" t="n">
        <v>0</v>
      </c>
      <c r="P5128" t="inlineStr"/>
      <c r="Q5128" t="inlineStr"/>
    </row>
    <row r="5129" ht="15" customHeight="1" s="1003">
      <c r="A5129" s="1019" t="inlineStr">
        <is>
          <t>Issues de silo</t>
        </is>
      </c>
      <c r="B5129" t="inlineStr">
        <is>
          <t>Méthanisation</t>
        </is>
      </c>
      <c r="C5129" t="inlineStr">
        <is>
          <t>kt</t>
        </is>
      </c>
      <c r="D5129" t="inlineStr">
        <is>
          <t>France</t>
        </is>
      </c>
      <c r="E5129" t="inlineStr">
        <is>
          <t>2023-24</t>
        </is>
      </c>
      <c r="F5129" t="inlineStr">
        <is>
          <t>Lin</t>
        </is>
      </c>
      <c r="G5129" t="inlineStr"/>
      <c r="H5129" t="inlineStr">
        <is>
          <t>Part d'issues de silo consommées en méthanisation = 40,72 % (ONRB - FranceAgriMer)</t>
        </is>
      </c>
      <c r="I5129" t="inlineStr">
        <is>
          <t>ONRB - FranceAgriMer</t>
        </is>
      </c>
      <c r="J5129" t="inlineStr">
        <is>
          <t>0</t>
        </is>
      </c>
      <c r="K5129" t="inlineStr">
        <is>
          <t>Répartition</t>
        </is>
      </c>
      <c r="L5129" t="inlineStr">
        <is>
          <t>Part d'issues de silo consommées en méthanisation</t>
        </is>
      </c>
      <c r="M5129" t="inlineStr">
        <is>
          <t>Issues de silo - ONRB</t>
        </is>
      </c>
      <c r="N5129" t="inlineStr"/>
      <c r="O5129" t="n">
        <v>0.25</v>
      </c>
      <c r="P5129" t="inlineStr"/>
      <c r="Q5129" t="inlineStr"/>
    </row>
    <row r="5130" ht="15" customHeight="1" s="1003">
      <c r="A5130" s="1019" t="inlineStr">
        <is>
          <t>Issues de silo</t>
        </is>
      </c>
      <c r="B5130" t="inlineStr">
        <is>
          <t>Combustion</t>
        </is>
      </c>
      <c r="C5130" t="inlineStr">
        <is>
          <t>kt</t>
        </is>
      </c>
      <c r="D5130" t="inlineStr">
        <is>
          <t>France</t>
        </is>
      </c>
      <c r="E5130" t="inlineStr">
        <is>
          <t>2023-24</t>
        </is>
      </c>
      <c r="F5130" t="inlineStr">
        <is>
          <t>Lin</t>
        </is>
      </c>
      <c r="G5130" t="inlineStr"/>
      <c r="H5130" t="inlineStr">
        <is>
          <t>Part d'issues de silo brûlées = 1,03 % (ONRB - FranceAgriMer)</t>
        </is>
      </c>
      <c r="I5130" t="inlineStr">
        <is>
          <t>ONRB - FranceAgriMer</t>
        </is>
      </c>
      <c r="J5130" t="inlineStr">
        <is>
          <t>0</t>
        </is>
      </c>
      <c r="K5130" t="inlineStr">
        <is>
          <t>Répartition</t>
        </is>
      </c>
      <c r="L5130" t="inlineStr">
        <is>
          <t>Part d'issues de silo brûlées</t>
        </is>
      </c>
      <c r="M5130" t="inlineStr">
        <is>
          <t>Issues de silo - ONRB</t>
        </is>
      </c>
      <c r="N5130" t="inlineStr"/>
      <c r="O5130" t="n">
        <v>0.01</v>
      </c>
      <c r="P5130" t="inlineStr"/>
      <c r="Q5130" t="inlineStr"/>
    </row>
    <row r="5131" ht="15" customHeight="1" s="1003">
      <c r="A5131" s="1019" t="inlineStr">
        <is>
          <t>Issues de silo</t>
        </is>
      </c>
      <c r="B5131" t="inlineStr">
        <is>
          <t>Hors FAB</t>
        </is>
      </c>
      <c r="C5131" t="inlineStr">
        <is>
          <t>kt</t>
        </is>
      </c>
      <c r="D5131" t="inlineStr">
        <is>
          <t>France</t>
        </is>
      </c>
      <c r="E5131" t="inlineStr">
        <is>
          <t>2023-24</t>
        </is>
      </c>
      <c r="F5131" t="inlineStr">
        <is>
          <t>Lin</t>
        </is>
      </c>
      <c r="G5131" t="inlineStr"/>
      <c r="H5131" t="inlineStr"/>
      <c r="I5131" t="inlineStr">
        <is>
          <t>ONRB - FranceAgriMer</t>
        </is>
      </c>
      <c r="J5131" t="inlineStr"/>
      <c r="K5131" t="inlineStr">
        <is>
          <t>Répartition</t>
        </is>
      </c>
      <c r="L5131" t="inlineStr">
        <is>
          <t>Part d'issues de silo consommées par les FAF</t>
        </is>
      </c>
      <c r="M5131" t="inlineStr">
        <is>
          <t>Issues de silo - ONRB</t>
        </is>
      </c>
      <c r="N5131" t="inlineStr"/>
      <c r="O5131" t="n">
        <v>0.34</v>
      </c>
      <c r="P5131" t="inlineStr"/>
      <c r="Q5131" t="inlineStr"/>
    </row>
    <row r="5132" ht="15" customHeight="1" s="1003">
      <c r="A5132" s="1019" t="inlineStr">
        <is>
          <t>Issues de silo</t>
        </is>
      </c>
      <c r="B5132" t="inlineStr">
        <is>
          <t>Alimentation animale rente</t>
        </is>
      </c>
      <c r="C5132" t="inlineStr">
        <is>
          <t>kt</t>
        </is>
      </c>
      <c r="D5132" t="inlineStr">
        <is>
          <t>France</t>
        </is>
      </c>
      <c r="E5132" t="inlineStr">
        <is>
          <t>2023-24</t>
        </is>
      </c>
      <c r="F5132" t="inlineStr">
        <is>
          <t>Lin</t>
        </is>
      </c>
      <c r="G5132" t="inlineStr"/>
      <c r="H5132" t="inlineStr"/>
      <c r="I5132" t="inlineStr"/>
      <c r="J5132" t="inlineStr"/>
      <c r="K5132" t="inlineStr"/>
      <c r="L5132" t="inlineStr"/>
      <c r="M5132" t="inlineStr"/>
      <c r="N5132" t="inlineStr"/>
      <c r="O5132" t="n">
        <v>0.34</v>
      </c>
      <c r="P5132" t="inlineStr"/>
      <c r="Q5132" t="inlineStr"/>
    </row>
    <row r="5133" ht="15" customHeight="1" s="1003">
      <c r="A5133" s="1019" t="inlineStr">
        <is>
          <t>Issues de silo</t>
        </is>
      </c>
      <c r="B5133" t="inlineStr">
        <is>
          <t>Alimentation animale</t>
        </is>
      </c>
      <c r="C5133" t="inlineStr">
        <is>
          <t>kt</t>
        </is>
      </c>
      <c r="D5133" t="inlineStr">
        <is>
          <t>France</t>
        </is>
      </c>
      <c r="E5133" t="inlineStr">
        <is>
          <t>2023-24</t>
        </is>
      </c>
      <c r="F5133" t="inlineStr">
        <is>
          <t>Lin</t>
        </is>
      </c>
      <c r="G5133" t="inlineStr"/>
      <c r="H5133" t="inlineStr"/>
      <c r="I5133" t="inlineStr"/>
      <c r="J5133" t="inlineStr"/>
      <c r="K5133" t="inlineStr"/>
      <c r="L5133" t="inlineStr"/>
      <c r="M5133" t="inlineStr"/>
      <c r="N5133" t="inlineStr"/>
      <c r="O5133" t="n">
        <v>0.34</v>
      </c>
      <c r="P5133" t="inlineStr"/>
      <c r="Q5133" t="inlineStr"/>
    </row>
    <row r="5134" ht="15" customHeight="1" s="1003">
      <c r="A5134" s="1019" t="inlineStr">
        <is>
          <t>Issues de silo</t>
        </is>
      </c>
      <c r="B5134" t="inlineStr">
        <is>
          <t>Usages alimentaires</t>
        </is>
      </c>
      <c r="C5134" t="inlineStr">
        <is>
          <t>kt</t>
        </is>
      </c>
      <c r="D5134" t="inlineStr">
        <is>
          <t>France</t>
        </is>
      </c>
      <c r="E5134" t="inlineStr">
        <is>
          <t>2023-24</t>
        </is>
      </c>
      <c r="F5134" t="inlineStr">
        <is>
          <t>Lin</t>
        </is>
      </c>
      <c r="G5134" t="inlineStr"/>
      <c r="H5134" t="inlineStr"/>
      <c r="I5134" t="inlineStr"/>
      <c r="J5134" t="inlineStr"/>
      <c r="K5134" t="inlineStr"/>
      <c r="L5134" t="inlineStr"/>
      <c r="M5134" t="inlineStr"/>
      <c r="N5134" t="inlineStr"/>
      <c r="O5134" t="n">
        <v>0.34</v>
      </c>
      <c r="P5134" t="inlineStr"/>
      <c r="Q5134" t="inlineStr"/>
    </row>
    <row r="5135" ht="15" customHeight="1" s="1003">
      <c r="A5135" s="1019" t="inlineStr">
        <is>
          <t>Issues de silo</t>
        </is>
      </c>
      <c r="B5135" t="inlineStr">
        <is>
          <t>Biomatériaux</t>
        </is>
      </c>
      <c r="C5135" t="inlineStr">
        <is>
          <t>kt</t>
        </is>
      </c>
      <c r="D5135" t="inlineStr">
        <is>
          <t>France</t>
        </is>
      </c>
      <c r="E5135" t="inlineStr">
        <is>
          <t>2023-24</t>
        </is>
      </c>
      <c r="F5135" t="inlineStr">
        <is>
          <t>Lin</t>
        </is>
      </c>
      <c r="G5135" t="inlineStr"/>
      <c r="H5135" t="inlineStr"/>
      <c r="I5135" t="inlineStr">
        <is>
          <t>ONRB - FranceAgriMer</t>
        </is>
      </c>
      <c r="J5135" t="inlineStr"/>
      <c r="K5135" t="inlineStr">
        <is>
          <t>Répartition</t>
        </is>
      </c>
      <c r="L5135" t="inlineStr">
        <is>
          <t>Part d'issues de silo consommées comme litière:Part d'issues de silo consommées comme autres biomatériaux</t>
        </is>
      </c>
      <c r="M5135" t="inlineStr">
        <is>
          <t>Issues de silo - ONRB</t>
        </is>
      </c>
      <c r="N5135" t="inlineStr"/>
      <c r="O5135" t="n">
        <v>0.01</v>
      </c>
      <c r="P5135" t="inlineStr"/>
      <c r="Q5135" t="inlineStr"/>
    </row>
    <row r="5136" ht="15" customHeight="1" s="1003">
      <c r="A5136" s="1019" t="inlineStr">
        <is>
          <t>Issues de silo</t>
        </is>
      </c>
      <c r="B5136" t="inlineStr">
        <is>
          <t>Usages non-alimentaires</t>
        </is>
      </c>
      <c r="C5136" t="inlineStr">
        <is>
          <t>kt</t>
        </is>
      </c>
      <c r="D5136" t="inlineStr">
        <is>
          <t>France</t>
        </is>
      </c>
      <c r="E5136" t="inlineStr">
        <is>
          <t>2023-24</t>
        </is>
      </c>
      <c r="F5136" t="inlineStr">
        <is>
          <t>Lin</t>
        </is>
      </c>
      <c r="G5136" t="inlineStr"/>
      <c r="H5136" t="inlineStr"/>
      <c r="I5136" t="inlineStr"/>
      <c r="J5136" t="inlineStr"/>
      <c r="K5136" t="inlineStr"/>
      <c r="L5136" t="inlineStr"/>
      <c r="M5136" t="inlineStr"/>
      <c r="N5136" t="inlineStr"/>
      <c r="O5136" t="n">
        <v>0.26</v>
      </c>
      <c r="P5136" t="inlineStr"/>
      <c r="Q5136" t="inlineStr"/>
    </row>
    <row r="5137" ht="15" customHeight="1" s="1003">
      <c r="A5137" s="1019" t="inlineStr">
        <is>
          <t>Issues de silo</t>
        </is>
      </c>
      <c r="B5137" t="inlineStr">
        <is>
          <t>Energie</t>
        </is>
      </c>
      <c r="C5137" t="inlineStr">
        <is>
          <t>kt</t>
        </is>
      </c>
      <c r="D5137" t="inlineStr">
        <is>
          <t>France</t>
        </is>
      </c>
      <c r="E5137" t="inlineStr">
        <is>
          <t>2023-24</t>
        </is>
      </c>
      <c r="F5137" t="inlineStr">
        <is>
          <t>Lin</t>
        </is>
      </c>
      <c r="G5137" t="inlineStr"/>
      <c r="H5137" t="inlineStr"/>
      <c r="I5137" t="inlineStr">
        <is>
          <t>ONRB - FranceAgriMer</t>
        </is>
      </c>
      <c r="J5137" t="inlineStr"/>
      <c r="K5137" t="inlineStr">
        <is>
          <t>Répartition</t>
        </is>
      </c>
      <c r="L5137" t="inlineStr">
        <is>
          <t>Part d'issues de silo consommées en méthanisation:Part d'issues de silo brûlées</t>
        </is>
      </c>
      <c r="M5137" t="inlineStr">
        <is>
          <t>Issues de silo - ONRB</t>
        </is>
      </c>
      <c r="N5137" t="inlineStr"/>
      <c r="O5137" t="n">
        <v>0.25</v>
      </c>
      <c r="P5137" t="inlineStr"/>
      <c r="Q5137" t="inlineStr"/>
    </row>
    <row r="5138" ht="15" customHeight="1" s="1003">
      <c r="A5138" s="1019" t="inlineStr">
        <is>
          <t>Issues de silo</t>
        </is>
      </c>
      <c r="B5138" t="inlineStr">
        <is>
          <t>Fertilisation</t>
        </is>
      </c>
      <c r="C5138" t="inlineStr">
        <is>
          <t>kt</t>
        </is>
      </c>
      <c r="D5138" t="inlineStr">
        <is>
          <t>France</t>
        </is>
      </c>
      <c r="E5138" t="inlineStr">
        <is>
          <t>2023-24</t>
        </is>
      </c>
      <c r="F5138" t="inlineStr">
        <is>
          <t>Lin</t>
        </is>
      </c>
      <c r="G5138" t="inlineStr"/>
      <c r="H5138" t="inlineStr"/>
      <c r="I5138" t="inlineStr">
        <is>
          <t>ONRB - FranceAgriMer</t>
        </is>
      </c>
      <c r="J5138" t="inlineStr"/>
      <c r="K5138" t="inlineStr">
        <is>
          <t>Répartition</t>
        </is>
      </c>
      <c r="L5138" t="inlineStr">
        <is>
          <t>Part d'issues de silo compostées</t>
        </is>
      </c>
      <c r="M5138" t="inlineStr">
        <is>
          <t>Issues de silo - ONRB</t>
        </is>
      </c>
      <c r="N5138" t="inlineStr"/>
      <c r="O5138" t="n">
        <v>0</v>
      </c>
      <c r="P5138" t="inlineStr"/>
      <c r="Q5138" t="inlineStr"/>
    </row>
    <row r="5139" ht="15" customHeight="1" s="1003">
      <c r="A5139" s="1019" t="inlineStr">
        <is>
          <t>Huile</t>
        </is>
      </c>
      <c r="B5139" t="inlineStr">
        <is>
          <t>Vente directe et autoconsommation</t>
        </is>
      </c>
      <c r="C5139" t="inlineStr">
        <is>
          <t>kt</t>
        </is>
      </c>
      <c r="D5139" t="inlineStr">
        <is>
          <t>France</t>
        </is>
      </c>
      <c r="E5139" t="inlineStr">
        <is>
          <t>2023-24</t>
        </is>
      </c>
      <c r="F5139" t="inlineStr">
        <is>
          <t>Lin</t>
        </is>
      </c>
      <c r="G5139" t="inlineStr"/>
      <c r="H5139" t="inlineStr"/>
      <c r="I5139" t="inlineStr"/>
      <c r="J5139" t="inlineStr">
        <is>
          <t>L'huile peut être autoconsommée</t>
        </is>
      </c>
      <c r="K5139" t="inlineStr"/>
      <c r="L5139" t="inlineStr"/>
      <c r="M5139" t="inlineStr"/>
      <c r="N5139" t="inlineStr"/>
      <c r="O5139" t="n">
        <v>1.98</v>
      </c>
      <c r="P5139" t="n">
        <v>0</v>
      </c>
      <c r="Q5139" t="n">
        <v>16.9</v>
      </c>
    </row>
    <row r="5140" ht="15" customHeight="1" s="1003">
      <c r="A5140" s="1019" t="inlineStr">
        <is>
          <t>Huile</t>
        </is>
      </c>
      <c r="B5140" t="inlineStr">
        <is>
          <t>Circuits spécialisés</t>
        </is>
      </c>
      <c r="C5140" t="inlineStr">
        <is>
          <t>kt</t>
        </is>
      </c>
      <c r="D5140" t="inlineStr">
        <is>
          <t>France</t>
        </is>
      </c>
      <c r="E5140" t="inlineStr">
        <is>
          <t>2023-24</t>
        </is>
      </c>
      <c r="F5140" t="inlineStr">
        <is>
          <t>Lin</t>
        </is>
      </c>
      <c r="G5140" t="inlineStr"/>
      <c r="H5140" t="inlineStr"/>
      <c r="I5140" t="inlineStr"/>
      <c r="J5140" t="inlineStr">
        <is>
          <t>L'huile peut être consommée par des circuits spécialisés</t>
        </is>
      </c>
      <c r="K5140" t="inlineStr"/>
      <c r="L5140" t="inlineStr"/>
      <c r="M5140" t="inlineStr"/>
      <c r="N5140" t="inlineStr"/>
      <c r="O5140" t="n">
        <v>0.79</v>
      </c>
      <c r="P5140" t="n">
        <v>0</v>
      </c>
      <c r="Q5140" t="n">
        <v>16.9</v>
      </c>
    </row>
    <row r="5141" ht="15" customHeight="1" s="1003">
      <c r="A5141" s="1019" t="inlineStr">
        <is>
          <t>Huile</t>
        </is>
      </c>
      <c r="B5141" t="inlineStr">
        <is>
          <t>RHD</t>
        </is>
      </c>
      <c r="C5141" t="inlineStr">
        <is>
          <t>kt</t>
        </is>
      </c>
      <c r="D5141" t="inlineStr">
        <is>
          <t>France</t>
        </is>
      </c>
      <c r="E5141" t="inlineStr">
        <is>
          <t>2023-24</t>
        </is>
      </c>
      <c r="F5141" t="inlineStr">
        <is>
          <t>Lin</t>
        </is>
      </c>
      <c r="G5141" t="inlineStr"/>
      <c r="H5141" t="inlineStr"/>
      <c r="I5141" t="inlineStr"/>
      <c r="J5141" t="inlineStr">
        <is>
          <t>L'huile est consommée en RHD</t>
        </is>
      </c>
      <c r="K5141" t="inlineStr"/>
      <c r="L5141" t="inlineStr"/>
      <c r="M5141" t="inlineStr"/>
      <c r="N5141" t="inlineStr"/>
      <c r="O5141" t="n">
        <v>1.98</v>
      </c>
      <c r="P5141" t="n">
        <v>0</v>
      </c>
      <c r="Q5141" t="n">
        <v>16.9</v>
      </c>
    </row>
    <row r="5142" ht="15" customHeight="1" s="1003">
      <c r="A5142" s="1019" t="inlineStr">
        <is>
          <t>Huile</t>
        </is>
      </c>
      <c r="B5142" t="inlineStr">
        <is>
          <t>Autres IAA</t>
        </is>
      </c>
      <c r="C5142" t="inlineStr">
        <is>
          <t>kt</t>
        </is>
      </c>
      <c r="D5142" t="inlineStr">
        <is>
          <t>France</t>
        </is>
      </c>
      <c r="E5142" t="inlineStr">
        <is>
          <t>2023-24</t>
        </is>
      </c>
      <c r="F5142" t="inlineStr">
        <is>
          <t>Lin</t>
        </is>
      </c>
      <c r="G5142" t="inlineStr"/>
      <c r="H5142" t="inlineStr"/>
      <c r="I5142" t="inlineStr"/>
      <c r="J5142" t="inlineStr">
        <is>
          <t>L'huile est consommée par les autres IAA</t>
        </is>
      </c>
      <c r="K5142" t="inlineStr"/>
      <c r="L5142" t="inlineStr"/>
      <c r="M5142" t="inlineStr"/>
      <c r="N5142" t="inlineStr"/>
      <c r="O5142" t="n">
        <v>1.98</v>
      </c>
      <c r="P5142" t="n">
        <v>0</v>
      </c>
      <c r="Q5142" t="n">
        <v>16.9</v>
      </c>
    </row>
    <row r="5143" ht="15" customHeight="1" s="1003">
      <c r="A5143" s="1019" t="inlineStr">
        <is>
          <t>Huile</t>
        </is>
      </c>
      <c r="B5143" t="inlineStr">
        <is>
          <t>Autres industries</t>
        </is>
      </c>
      <c r="C5143" t="inlineStr">
        <is>
          <t>kt</t>
        </is>
      </c>
      <c r="D5143" t="inlineStr">
        <is>
          <t>France</t>
        </is>
      </c>
      <c r="E5143" t="inlineStr">
        <is>
          <t>2023-24</t>
        </is>
      </c>
      <c r="F5143" t="inlineStr">
        <is>
          <t>Lin</t>
        </is>
      </c>
      <c r="G5143" t="inlineStr"/>
      <c r="H5143" t="inlineStr"/>
      <c r="I5143" t="inlineStr"/>
      <c r="J5143" t="inlineStr">
        <is>
          <t>L'huile est consommée pour des usages techniques</t>
        </is>
      </c>
      <c r="K5143" t="inlineStr"/>
      <c r="L5143" t="inlineStr"/>
      <c r="M5143" t="inlineStr"/>
      <c r="N5143" t="inlineStr"/>
      <c r="O5143" t="n">
        <v>6.51</v>
      </c>
      <c r="P5143" t="n">
        <v>0</v>
      </c>
      <c r="Q5143" t="n">
        <v>16.9</v>
      </c>
    </row>
    <row r="5144" ht="15" customHeight="1" s="1003">
      <c r="A5144" s="1019" t="inlineStr">
        <is>
          <t>Huile</t>
        </is>
      </c>
      <c r="B5144" t="inlineStr">
        <is>
          <t>Alimentation humaine</t>
        </is>
      </c>
      <c r="C5144" t="inlineStr">
        <is>
          <t>kt</t>
        </is>
      </c>
      <c r="D5144" t="inlineStr">
        <is>
          <t>France</t>
        </is>
      </c>
      <c r="E5144" t="inlineStr">
        <is>
          <t>2023-24</t>
        </is>
      </c>
      <c r="F5144" t="inlineStr">
        <is>
          <t>Lin</t>
        </is>
      </c>
      <c r="G5144" t="inlineStr"/>
      <c r="H5144" t="inlineStr"/>
      <c r="I5144" t="inlineStr"/>
      <c r="J5144" t="inlineStr"/>
      <c r="K5144" t="inlineStr"/>
      <c r="L5144" t="inlineStr"/>
      <c r="M5144" t="inlineStr"/>
      <c r="N5144" t="inlineStr"/>
      <c r="O5144" t="n">
        <v>7.14</v>
      </c>
      <c r="P5144" t="n">
        <v>0</v>
      </c>
      <c r="Q5144" t="n">
        <v>16.9</v>
      </c>
    </row>
    <row r="5145" ht="15" customHeight="1" s="1003">
      <c r="A5145" s="1019" t="inlineStr">
        <is>
          <t>Huile</t>
        </is>
      </c>
      <c r="B5145" t="inlineStr">
        <is>
          <t>Ménages</t>
        </is>
      </c>
      <c r="C5145" t="inlineStr">
        <is>
          <t>kt</t>
        </is>
      </c>
      <c r="D5145" t="inlineStr">
        <is>
          <t>France</t>
        </is>
      </c>
      <c r="E5145" t="inlineStr">
        <is>
          <t>2023-24</t>
        </is>
      </c>
      <c r="F5145" t="inlineStr">
        <is>
          <t>Lin</t>
        </is>
      </c>
      <c r="G5145" t="inlineStr"/>
      <c r="H5145" t="inlineStr"/>
      <c r="I5145" t="inlineStr"/>
      <c r="J5145" t="inlineStr"/>
      <c r="K5145" t="inlineStr"/>
      <c r="L5145" t="inlineStr"/>
      <c r="M5145" t="inlineStr"/>
      <c r="N5145" t="inlineStr"/>
      <c r="O5145" t="n">
        <v>1.19</v>
      </c>
      <c r="P5145" t="n">
        <v>0</v>
      </c>
      <c r="Q5145" t="n">
        <v>16.9</v>
      </c>
    </row>
    <row r="5146" ht="15" customHeight="1" s="1003">
      <c r="A5146" s="1019" t="inlineStr">
        <is>
          <t>Huile</t>
        </is>
      </c>
      <c r="B5146" t="inlineStr">
        <is>
          <t>Usages alimentaires</t>
        </is>
      </c>
      <c r="C5146" t="inlineStr">
        <is>
          <t>kt</t>
        </is>
      </c>
      <c r="D5146" t="inlineStr">
        <is>
          <t>France</t>
        </is>
      </c>
      <c r="E5146" t="inlineStr">
        <is>
          <t>2023-24</t>
        </is>
      </c>
      <c r="F5146" t="inlineStr">
        <is>
          <t>Lin</t>
        </is>
      </c>
      <c r="G5146" t="inlineStr"/>
      <c r="H5146" t="inlineStr"/>
      <c r="I5146" t="inlineStr"/>
      <c r="J5146" t="inlineStr"/>
      <c r="K5146" t="inlineStr"/>
      <c r="L5146" t="inlineStr"/>
      <c r="M5146" t="inlineStr"/>
      <c r="N5146" t="inlineStr"/>
      <c r="O5146" t="n">
        <v>7.14</v>
      </c>
      <c r="P5146" t="n">
        <v>0</v>
      </c>
      <c r="Q5146" t="n">
        <v>16.9</v>
      </c>
    </row>
    <row r="5147" ht="15" customHeight="1" s="1003">
      <c r="A5147" s="1019" t="inlineStr">
        <is>
          <t>Huile</t>
        </is>
      </c>
      <c r="B5147" t="inlineStr">
        <is>
          <t>Débouchés</t>
        </is>
      </c>
      <c r="C5147" t="inlineStr">
        <is>
          <t>kt</t>
        </is>
      </c>
      <c r="D5147" t="inlineStr">
        <is>
          <t>France</t>
        </is>
      </c>
      <c r="E5147" t="inlineStr">
        <is>
          <t>2023-24</t>
        </is>
      </c>
      <c r="F5147" t="inlineStr">
        <is>
          <t>Lin</t>
        </is>
      </c>
      <c r="G5147" t="inlineStr"/>
      <c r="H5147" t="inlineStr"/>
      <c r="I5147" t="inlineStr"/>
      <c r="J5147" t="inlineStr"/>
      <c r="K5147" t="inlineStr"/>
      <c r="L5147" t="inlineStr"/>
      <c r="M5147" t="inlineStr"/>
      <c r="N5147" t="inlineStr"/>
      <c r="O5147" t="n">
        <v>16.9</v>
      </c>
      <c r="P5147" t="inlineStr"/>
      <c r="Q5147" t="inlineStr"/>
    </row>
    <row r="5148" ht="15" customHeight="1" s="1003">
      <c r="A5148" s="1019" t="inlineStr">
        <is>
          <t>Huile</t>
        </is>
      </c>
      <c r="B5148" t="inlineStr">
        <is>
          <t>Usages non-alimentaires</t>
        </is>
      </c>
      <c r="C5148" t="inlineStr">
        <is>
          <t>kt</t>
        </is>
      </c>
      <c r="D5148" t="inlineStr">
        <is>
          <t>France</t>
        </is>
      </c>
      <c r="E5148" t="inlineStr">
        <is>
          <t>2023-24</t>
        </is>
      </c>
      <c r="F5148" t="inlineStr">
        <is>
          <t>Lin</t>
        </is>
      </c>
      <c r="G5148" t="inlineStr"/>
      <c r="H5148" t="inlineStr"/>
      <c r="I5148" t="inlineStr"/>
      <c r="J5148" t="inlineStr"/>
      <c r="K5148" t="inlineStr"/>
      <c r="L5148" t="inlineStr"/>
      <c r="M5148" t="inlineStr"/>
      <c r="N5148" t="inlineStr"/>
      <c r="O5148" t="n">
        <v>9.76</v>
      </c>
      <c r="P5148" t="n">
        <v>0</v>
      </c>
      <c r="Q5148" t="n">
        <v>16.9</v>
      </c>
    </row>
    <row r="5149" ht="15" customHeight="1" s="1003">
      <c r="A5149" s="1019" t="inlineStr">
        <is>
          <t>Huile</t>
        </is>
      </c>
      <c r="B5149" t="inlineStr">
        <is>
          <t>Export</t>
        </is>
      </c>
      <c r="C5149" t="inlineStr">
        <is>
          <t>kt</t>
        </is>
      </c>
      <c r="D5149" t="inlineStr">
        <is>
          <t>France</t>
        </is>
      </c>
      <c r="E5149" t="inlineStr">
        <is>
          <t>2023-24</t>
        </is>
      </c>
      <c r="F5149" t="inlineStr">
        <is>
          <t>Lin</t>
        </is>
      </c>
      <c r="G5149" t="inlineStr"/>
      <c r="H5149" t="inlineStr">
        <is>
          <t>Exportation d'huile = 1 kt (Douanes françaises - Eurostat)</t>
        </is>
      </c>
      <c r="I5149" t="inlineStr">
        <is>
          <t>Douanes françaises - Eurostat</t>
        </is>
      </c>
      <c r="J5149" t="inlineStr"/>
      <c r="K5149" t="inlineStr">
        <is>
          <t>Volume</t>
        </is>
      </c>
      <c r="L5149" t="inlineStr">
        <is>
          <t>Exportation d'huile</t>
        </is>
      </c>
      <c r="M5149" t="inlineStr">
        <is>
          <t>Echanges annuels - EUROSTAT</t>
        </is>
      </c>
      <c r="N5149" t="inlineStr"/>
      <c r="O5149" t="n">
        <v>0.62</v>
      </c>
      <c r="P5149" t="inlineStr"/>
      <c r="Q5149" t="inlineStr"/>
    </row>
    <row r="5150" ht="15" customHeight="1" s="1003">
      <c r="A5150" s="1019" t="inlineStr">
        <is>
          <t>Huile</t>
        </is>
      </c>
      <c r="B5150" t="inlineStr">
        <is>
          <t>Biocarburants</t>
        </is>
      </c>
      <c r="C5150" t="inlineStr">
        <is>
          <t>kt</t>
        </is>
      </c>
      <c r="D5150" t="inlineStr">
        <is>
          <t>France</t>
        </is>
      </c>
      <c r="E5150" t="inlineStr">
        <is>
          <t>2023-24</t>
        </is>
      </c>
      <c r="F5150" t="inlineStr">
        <is>
          <t>Lin</t>
        </is>
      </c>
      <c r="G5150" t="inlineStr"/>
      <c r="H5150" t="inlineStr"/>
      <c r="I5150" t="inlineStr"/>
      <c r="J5150" t="inlineStr"/>
      <c r="K5150" t="inlineStr"/>
      <c r="L5150" t="inlineStr"/>
      <c r="M5150" t="inlineStr"/>
      <c r="N5150" t="inlineStr"/>
      <c r="O5150" t="n">
        <v>3.25</v>
      </c>
      <c r="P5150" t="n">
        <v>0</v>
      </c>
      <c r="Q5150" t="n">
        <v>16.9</v>
      </c>
    </row>
    <row r="5151" ht="15" customHeight="1" s="1003">
      <c r="A5151" s="1019" t="inlineStr">
        <is>
          <t>Huile</t>
        </is>
      </c>
      <c r="B5151" t="inlineStr">
        <is>
          <t>Energie</t>
        </is>
      </c>
      <c r="C5151" t="inlineStr">
        <is>
          <t>kt</t>
        </is>
      </c>
      <c r="D5151" t="inlineStr">
        <is>
          <t>France</t>
        </is>
      </c>
      <c r="E5151" t="inlineStr">
        <is>
          <t>2023-24</t>
        </is>
      </c>
      <c r="F5151" t="inlineStr">
        <is>
          <t>Lin</t>
        </is>
      </c>
      <c r="G5151" t="inlineStr"/>
      <c r="H5151" t="inlineStr"/>
      <c r="I5151" t="inlineStr"/>
      <c r="J5151" t="inlineStr"/>
      <c r="K5151" t="inlineStr"/>
      <c r="L5151" t="inlineStr"/>
      <c r="M5151" t="inlineStr"/>
      <c r="N5151" t="inlineStr"/>
      <c r="O5151" t="n">
        <v>3.25</v>
      </c>
      <c r="P5151" t="n">
        <v>0</v>
      </c>
      <c r="Q5151" t="n">
        <v>16.9</v>
      </c>
    </row>
    <row r="5152" ht="15" customHeight="1" s="1003">
      <c r="A5152" s="1019" t="inlineStr">
        <is>
          <t>Huile</t>
        </is>
      </c>
      <c r="B5152" t="inlineStr">
        <is>
          <t>GMS</t>
        </is>
      </c>
      <c r="C5152" t="inlineStr">
        <is>
          <t>kt</t>
        </is>
      </c>
      <c r="D5152" t="inlineStr">
        <is>
          <t>France</t>
        </is>
      </c>
      <c r="E5152" t="inlineStr">
        <is>
          <t>2023-24</t>
        </is>
      </c>
      <c r="F5152" t="inlineStr">
        <is>
          <t>Lin</t>
        </is>
      </c>
      <c r="G5152" t="inlineStr"/>
      <c r="H5152" t="inlineStr"/>
      <c r="I5152" t="inlineStr"/>
      <c r="J5152" t="inlineStr"/>
      <c r="K5152" t="inlineStr"/>
      <c r="L5152" t="inlineStr"/>
      <c r="M5152" t="inlineStr"/>
      <c r="N5152" t="inlineStr"/>
      <c r="O5152" t="n">
        <v>0.4</v>
      </c>
      <c r="P5152" t="n">
        <v>0</v>
      </c>
      <c r="Q5152" t="n">
        <v>16.9</v>
      </c>
    </row>
    <row r="5153" ht="15" customHeight="1" s="1003">
      <c r="A5153" s="1019" t="inlineStr">
        <is>
          <t>Huile</t>
        </is>
      </c>
      <c r="B5153" t="inlineStr">
        <is>
          <t>Circuits généralistes</t>
        </is>
      </c>
      <c r="C5153" t="inlineStr">
        <is>
          <t>kt</t>
        </is>
      </c>
      <c r="D5153" t="inlineStr">
        <is>
          <t>France</t>
        </is>
      </c>
      <c r="E5153" t="inlineStr">
        <is>
          <t>2023-24</t>
        </is>
      </c>
      <c r="F5153" t="inlineStr">
        <is>
          <t>Lin</t>
        </is>
      </c>
      <c r="G5153" t="inlineStr"/>
      <c r="H5153" t="inlineStr"/>
      <c r="I5153" t="inlineStr"/>
      <c r="J5153" t="inlineStr"/>
      <c r="K5153" t="inlineStr"/>
      <c r="L5153" t="inlineStr"/>
      <c r="M5153" t="inlineStr"/>
      <c r="N5153" t="inlineStr"/>
      <c r="O5153" t="n">
        <v>0.4</v>
      </c>
      <c r="P5153" t="n">
        <v>0</v>
      </c>
      <c r="Q5153" t="n">
        <v>16.9</v>
      </c>
    </row>
    <row r="5154" ht="15" customHeight="1" s="1003">
      <c r="A5154" s="1019" t="inlineStr">
        <is>
          <t>Tourteaux</t>
        </is>
      </c>
      <c r="B5154" t="inlineStr">
        <is>
          <t>Hors FAB</t>
        </is>
      </c>
      <c r="C5154" t="inlineStr">
        <is>
          <t>kt</t>
        </is>
      </c>
      <c r="D5154" t="inlineStr">
        <is>
          <t>France</t>
        </is>
      </c>
      <c r="E5154" t="inlineStr">
        <is>
          <t>2023-24</t>
        </is>
      </c>
      <c r="F5154" t="inlineStr">
        <is>
          <t>Lin</t>
        </is>
      </c>
      <c r="G5154" t="inlineStr"/>
      <c r="H5154" t="inlineStr">
        <is>
          <t>Part de consommation de tourteaux en hors FAB = 2,41 % (ORIFLAAM)</t>
        </is>
      </c>
      <c r="I5154" t="inlineStr">
        <is>
          <t>ORIFLAAM</t>
        </is>
      </c>
      <c r="J5154" t="inlineStr">
        <is>
          <t>Même répartition des usages de tourteaux qu'en 2022-23 et pour les tourteaux autres que colza, tournesol et soja</t>
        </is>
      </c>
      <c r="K5154" t="inlineStr">
        <is>
          <t>Répartition</t>
        </is>
      </c>
      <c r="L5154" t="inlineStr">
        <is>
          <t>Part de consommation de tourteaux en hors FAB</t>
        </is>
      </c>
      <c r="M5154" t="inlineStr">
        <is>
          <t>Usages tourteaux -TERRES UNIVIA</t>
        </is>
      </c>
      <c r="N5154" t="inlineStr"/>
      <c r="O5154" t="n">
        <v>2.3</v>
      </c>
      <c r="P5154" t="inlineStr"/>
      <c r="Q5154" t="inlineStr"/>
    </row>
    <row r="5155" ht="15" customHeight="1" s="1003">
      <c r="A5155" s="1019" t="inlineStr">
        <is>
          <t>Tourteaux</t>
        </is>
      </c>
      <c r="B5155" t="inlineStr">
        <is>
          <t>Alimentation animale rente</t>
        </is>
      </c>
      <c r="C5155" t="inlineStr">
        <is>
          <t>kt</t>
        </is>
      </c>
      <c r="D5155" t="inlineStr">
        <is>
          <t>France</t>
        </is>
      </c>
      <c r="E5155" t="inlineStr">
        <is>
          <t>2023-24</t>
        </is>
      </c>
      <c r="F5155" t="inlineStr">
        <is>
          <t>Lin</t>
        </is>
      </c>
      <c r="G5155" t="inlineStr"/>
      <c r="H5155" t="inlineStr"/>
      <c r="I5155" t="inlineStr"/>
      <c r="J5155" t="inlineStr"/>
      <c r="K5155" t="inlineStr"/>
      <c r="L5155" t="inlineStr"/>
      <c r="M5155" t="inlineStr"/>
      <c r="N5155" t="inlineStr"/>
      <c r="O5155" t="n">
        <v>95.2</v>
      </c>
      <c r="P5155" t="inlineStr"/>
      <c r="Q5155" t="inlineStr"/>
    </row>
    <row r="5156" ht="15" customHeight="1" s="1003">
      <c r="A5156" s="1019" t="inlineStr">
        <is>
          <t>Tourteaux</t>
        </is>
      </c>
      <c r="B5156" t="inlineStr">
        <is>
          <t>Alimentation animale</t>
        </is>
      </c>
      <c r="C5156" t="inlineStr">
        <is>
          <t>kt</t>
        </is>
      </c>
      <c r="D5156" t="inlineStr">
        <is>
          <t>France</t>
        </is>
      </c>
      <c r="E5156" t="inlineStr">
        <is>
          <t>2023-24</t>
        </is>
      </c>
      <c r="F5156" t="inlineStr">
        <is>
          <t>Lin</t>
        </is>
      </c>
      <c r="G5156" t="inlineStr"/>
      <c r="H5156" t="inlineStr"/>
      <c r="I5156" t="inlineStr"/>
      <c r="J5156" t="inlineStr"/>
      <c r="K5156" t="inlineStr"/>
      <c r="L5156" t="inlineStr"/>
      <c r="M5156" t="inlineStr"/>
      <c r="N5156" t="inlineStr"/>
      <c r="O5156" t="n">
        <v>95.2</v>
      </c>
      <c r="P5156" t="inlineStr"/>
      <c r="Q5156" t="inlineStr"/>
    </row>
    <row r="5157" ht="15" customHeight="1" s="1003">
      <c r="A5157" s="1019" t="inlineStr">
        <is>
          <t>Tourteaux</t>
        </is>
      </c>
      <c r="B5157" t="inlineStr">
        <is>
          <t>Usages alimentaires</t>
        </is>
      </c>
      <c r="C5157" t="inlineStr">
        <is>
          <t>kt</t>
        </is>
      </c>
      <c r="D5157" t="inlineStr">
        <is>
          <t>France</t>
        </is>
      </c>
      <c r="E5157" t="inlineStr">
        <is>
          <t>2023-24</t>
        </is>
      </c>
      <c r="F5157" t="inlineStr">
        <is>
          <t>Lin</t>
        </is>
      </c>
      <c r="G5157" t="inlineStr"/>
      <c r="H5157" t="inlineStr"/>
      <c r="I5157" t="inlineStr"/>
      <c r="J5157" t="inlineStr"/>
      <c r="K5157" t="inlineStr"/>
      <c r="L5157" t="inlineStr"/>
      <c r="M5157" t="inlineStr"/>
      <c r="N5157" t="inlineStr"/>
      <c r="O5157" t="n">
        <v>95.2</v>
      </c>
      <c r="P5157" t="inlineStr"/>
      <c r="Q5157" t="inlineStr"/>
    </row>
    <row r="5158" ht="15" customHeight="1" s="1003">
      <c r="A5158" s="1019" t="inlineStr">
        <is>
          <t>Tourteaux</t>
        </is>
      </c>
      <c r="B5158" t="inlineStr">
        <is>
          <t>Débouchés</t>
        </is>
      </c>
      <c r="C5158" t="inlineStr">
        <is>
          <t>kt</t>
        </is>
      </c>
      <c r="D5158" t="inlineStr">
        <is>
          <t>France</t>
        </is>
      </c>
      <c r="E5158" t="inlineStr">
        <is>
          <t>2023-24</t>
        </is>
      </c>
      <c r="F5158" t="inlineStr">
        <is>
          <t>Lin</t>
        </is>
      </c>
      <c r="G5158" t="inlineStr"/>
      <c r="H5158" t="inlineStr"/>
      <c r="I5158" t="inlineStr"/>
      <c r="J5158" t="inlineStr"/>
      <c r="K5158" t="inlineStr"/>
      <c r="L5158" t="inlineStr"/>
      <c r="M5158" t="inlineStr"/>
      <c r="N5158" t="inlineStr"/>
      <c r="O5158" t="n">
        <v>95.2</v>
      </c>
      <c r="P5158" t="inlineStr"/>
      <c r="Q5158" t="inlineStr"/>
    </row>
    <row r="5159" ht="15" customHeight="1" s="1003">
      <c r="A5159" s="1019" t="inlineStr">
        <is>
          <t>Tourteaux</t>
        </is>
      </c>
      <c r="B5159" t="inlineStr">
        <is>
          <t>Export</t>
        </is>
      </c>
      <c r="C5159" t="inlineStr">
        <is>
          <t>kt</t>
        </is>
      </c>
      <c r="D5159" t="inlineStr">
        <is>
          <t>France</t>
        </is>
      </c>
      <c r="E5159" t="inlineStr">
        <is>
          <t>2023-24</t>
        </is>
      </c>
      <c r="F5159" t="inlineStr">
        <is>
          <t>Lin</t>
        </is>
      </c>
      <c r="G5159" t="inlineStr"/>
      <c r="H5159" t="inlineStr">
        <is>
          <t>Exportation de tourteaux = 1 kt (Douanes françaises - Eurostat)</t>
        </is>
      </c>
      <c r="I5159" t="inlineStr">
        <is>
          <t>Douanes françaises - Eurostat</t>
        </is>
      </c>
      <c r="J5159" t="inlineStr"/>
      <c r="K5159" t="inlineStr">
        <is>
          <t>Volume</t>
        </is>
      </c>
      <c r="L5159" t="inlineStr">
        <is>
          <t>Exportation de tourteaux</t>
        </is>
      </c>
      <c r="M5159" t="inlineStr">
        <is>
          <t>Echanges annuels - EUROSTAT</t>
        </is>
      </c>
      <c r="N5159" t="inlineStr"/>
      <c r="O5159" t="n">
        <v>0.52</v>
      </c>
      <c r="P5159" t="inlineStr"/>
      <c r="Q5159" t="inlineStr"/>
    </row>
    <row r="5160" ht="15" customHeight="1" s="1003">
      <c r="A5160" s="1019" t="inlineStr">
        <is>
          <t>Tourteaux</t>
        </is>
      </c>
      <c r="B5160" t="inlineStr">
        <is>
          <t>FAB</t>
        </is>
      </c>
      <c r="C5160" t="inlineStr">
        <is>
          <t>kt</t>
        </is>
      </c>
      <c r="D5160" t="inlineStr">
        <is>
          <t>France</t>
        </is>
      </c>
      <c r="E5160" t="inlineStr">
        <is>
          <t>2023-24</t>
        </is>
      </c>
      <c r="F5160" t="inlineStr">
        <is>
          <t>Lin</t>
        </is>
      </c>
      <c r="G5160" t="inlineStr"/>
      <c r="H5160" t="inlineStr">
        <is>
          <t>Part de consommation de tourteaux en FAB = 97,59 % (ORIFLAAM)</t>
        </is>
      </c>
      <c r="I5160" t="inlineStr">
        <is>
          <t>ORIFLAAM</t>
        </is>
      </c>
      <c r="J5160" t="inlineStr">
        <is>
          <t>Même répartition des usages de tourteaux qu'en 2022-23 et pour les tourteaux autres que colza, tournesol et soja</t>
        </is>
      </c>
      <c r="K5160" t="inlineStr">
        <is>
          <t>Répartition</t>
        </is>
      </c>
      <c r="L5160" t="inlineStr">
        <is>
          <t>Part de consommation de tourteaux en FAB</t>
        </is>
      </c>
      <c r="M5160" t="inlineStr">
        <is>
          <t>Usages tourteaux -TERRES UNIVIA</t>
        </is>
      </c>
      <c r="N5160" t="inlineStr"/>
      <c r="O5160" t="n">
        <v>92.90000000000001</v>
      </c>
      <c r="P5160" t="inlineStr"/>
      <c r="Q5160" t="inlineStr"/>
    </row>
    <row r="5161" ht="15" customHeight="1" s="1003">
      <c r="A5161" s="1019" t="inlineStr">
        <is>
          <t>Tourteaux</t>
        </is>
      </c>
      <c r="B5161" t="inlineStr">
        <is>
          <t>FAF</t>
        </is>
      </c>
      <c r="C5161" t="inlineStr">
        <is>
          <t>kt</t>
        </is>
      </c>
      <c r="D5161" t="inlineStr">
        <is>
          <t>France</t>
        </is>
      </c>
      <c r="E5161" t="inlineStr">
        <is>
          <t>2023-24</t>
        </is>
      </c>
      <c r="F5161" t="inlineStr">
        <is>
          <t>Lin</t>
        </is>
      </c>
      <c r="G5161" t="inlineStr"/>
      <c r="H5161" t="inlineStr"/>
      <c r="I5161" t="inlineStr"/>
      <c r="J5161" t="inlineStr"/>
      <c r="K5161" t="inlineStr"/>
      <c r="L5161" t="inlineStr"/>
      <c r="M5161" t="inlineStr"/>
      <c r="N5161" t="inlineStr"/>
      <c r="O5161" t="n">
        <v>2.3</v>
      </c>
      <c r="P5161" t="inlineStr"/>
      <c r="Q5161" t="inlineStr"/>
    </row>
    <row r="5162" ht="15" customHeight="1" s="1003">
      <c r="A5162" s="1019" t="inlineStr">
        <is>
          <t>Coques (+ eau)</t>
        </is>
      </c>
      <c r="B5162" t="inlineStr">
        <is>
          <t>FAB</t>
        </is>
      </c>
      <c r="C5162" t="inlineStr">
        <is>
          <t>kt</t>
        </is>
      </c>
      <c r="D5162" t="inlineStr">
        <is>
          <t>France</t>
        </is>
      </c>
      <c r="E5162" t="inlineStr">
        <is>
          <t>2023-24</t>
        </is>
      </c>
      <c r="F5162" t="inlineStr">
        <is>
          <t>Lin</t>
        </is>
      </c>
      <c r="G5162" t="inlineStr"/>
      <c r="H5162" t="inlineStr"/>
      <c r="I5162" t="inlineStr"/>
      <c r="J5162" t="inlineStr"/>
      <c r="K5162" t="inlineStr"/>
      <c r="L5162" t="inlineStr"/>
      <c r="M5162" t="inlineStr"/>
      <c r="N5162" t="inlineStr"/>
      <c r="O5162" t="n">
        <v>-0</v>
      </c>
      <c r="P5162" t="n">
        <v>0</v>
      </c>
      <c r="Q5162" t="n">
        <v>-0</v>
      </c>
    </row>
    <row r="5163" ht="15" customHeight="1" s="1003">
      <c r="A5163" s="1019" t="inlineStr">
        <is>
          <t>Coques (+ eau)</t>
        </is>
      </c>
      <c r="B5163" t="inlineStr">
        <is>
          <t>Combustion</t>
        </is>
      </c>
      <c r="C5163" t="inlineStr">
        <is>
          <t>kt</t>
        </is>
      </c>
      <c r="D5163" t="inlineStr">
        <is>
          <t>France</t>
        </is>
      </c>
      <c r="E5163" t="inlineStr">
        <is>
          <t>2023-24</t>
        </is>
      </c>
      <c r="F5163" t="inlineStr">
        <is>
          <t>Lin</t>
        </is>
      </c>
      <c r="G5163" t="inlineStr"/>
      <c r="H5163" t="inlineStr"/>
      <c r="I5163" t="inlineStr"/>
      <c r="J5163" t="inlineStr"/>
      <c r="K5163" t="inlineStr"/>
      <c r="L5163" t="inlineStr"/>
      <c r="M5163" t="inlineStr"/>
      <c r="N5163" t="inlineStr"/>
      <c r="O5163" t="n">
        <v>-0</v>
      </c>
      <c r="P5163" t="n">
        <v>0</v>
      </c>
      <c r="Q5163" t="n">
        <v>-0</v>
      </c>
    </row>
    <row r="5164" ht="15" customHeight="1" s="1003">
      <c r="A5164" s="1019" t="inlineStr">
        <is>
          <t>Coques (+ eau)</t>
        </is>
      </c>
      <c r="B5164" t="inlineStr">
        <is>
          <t>Alimentation animale rente</t>
        </is>
      </c>
      <c r="C5164" t="inlineStr">
        <is>
          <t>kt</t>
        </is>
      </c>
      <c r="D5164" t="inlineStr">
        <is>
          <t>France</t>
        </is>
      </c>
      <c r="E5164" t="inlineStr">
        <is>
          <t>2023-24</t>
        </is>
      </c>
      <c r="F5164" t="inlineStr">
        <is>
          <t>Lin</t>
        </is>
      </c>
      <c r="G5164" t="inlineStr"/>
      <c r="H5164" t="inlineStr"/>
      <c r="I5164" t="inlineStr"/>
      <c r="J5164" t="inlineStr"/>
      <c r="K5164" t="inlineStr"/>
      <c r="L5164" t="inlineStr"/>
      <c r="M5164" t="inlineStr"/>
      <c r="N5164" t="inlineStr"/>
      <c r="O5164" t="n">
        <v>-0</v>
      </c>
      <c r="P5164" t="n">
        <v>0</v>
      </c>
      <c r="Q5164" t="n">
        <v>0</v>
      </c>
    </row>
    <row r="5165" ht="15" customHeight="1" s="1003">
      <c r="A5165" s="1019" t="inlineStr">
        <is>
          <t>Coques (+ eau)</t>
        </is>
      </c>
      <c r="B5165" t="inlineStr">
        <is>
          <t>Alimentation animale</t>
        </is>
      </c>
      <c r="C5165" t="inlineStr">
        <is>
          <t>kt</t>
        </is>
      </c>
      <c r="D5165" t="inlineStr">
        <is>
          <t>France</t>
        </is>
      </c>
      <c r="E5165" t="inlineStr">
        <is>
          <t>2023-24</t>
        </is>
      </c>
      <c r="F5165" t="inlineStr">
        <is>
          <t>Lin</t>
        </is>
      </c>
      <c r="G5165" t="inlineStr"/>
      <c r="H5165" t="inlineStr"/>
      <c r="I5165" t="inlineStr"/>
      <c r="J5165" t="inlineStr"/>
      <c r="K5165" t="inlineStr"/>
      <c r="L5165" t="inlineStr"/>
      <c r="M5165" t="inlineStr"/>
      <c r="N5165" t="inlineStr"/>
      <c r="O5165" t="n">
        <v>-0</v>
      </c>
      <c r="P5165" t="n">
        <v>0</v>
      </c>
      <c r="Q5165" t="n">
        <v>0</v>
      </c>
    </row>
    <row r="5166" ht="15" customHeight="1" s="1003">
      <c r="A5166" s="1019" t="inlineStr">
        <is>
          <t>Coques (+ eau)</t>
        </is>
      </c>
      <c r="B5166" t="inlineStr">
        <is>
          <t>Usages alimentaires</t>
        </is>
      </c>
      <c r="C5166" t="inlineStr">
        <is>
          <t>kt</t>
        </is>
      </c>
      <c r="D5166" t="inlineStr">
        <is>
          <t>France</t>
        </is>
      </c>
      <c r="E5166" t="inlineStr">
        <is>
          <t>2023-24</t>
        </is>
      </c>
      <c r="F5166" t="inlineStr">
        <is>
          <t>Lin</t>
        </is>
      </c>
      <c r="G5166" t="inlineStr"/>
      <c r="H5166" t="inlineStr"/>
      <c r="I5166" t="inlineStr"/>
      <c r="J5166" t="inlineStr"/>
      <c r="K5166" t="inlineStr"/>
      <c r="L5166" t="inlineStr"/>
      <c r="M5166" t="inlineStr"/>
      <c r="N5166" t="inlineStr"/>
      <c r="O5166" t="n">
        <v>-0</v>
      </c>
      <c r="P5166" t="n">
        <v>0</v>
      </c>
      <c r="Q5166" t="n">
        <v>-0</v>
      </c>
    </row>
    <row r="5167" ht="15" customHeight="1" s="1003">
      <c r="A5167" s="1019" t="inlineStr">
        <is>
          <t>Coques (+ eau)</t>
        </is>
      </c>
      <c r="B5167" t="inlineStr">
        <is>
          <t>Débouchés</t>
        </is>
      </c>
      <c r="C5167" t="inlineStr">
        <is>
          <t>kt</t>
        </is>
      </c>
      <c r="D5167" t="inlineStr">
        <is>
          <t>France</t>
        </is>
      </c>
      <c r="E5167" t="inlineStr">
        <is>
          <t>2023-24</t>
        </is>
      </c>
      <c r="F5167" t="inlineStr">
        <is>
          <t>Lin</t>
        </is>
      </c>
      <c r="G5167" t="inlineStr"/>
      <c r="H5167" t="inlineStr"/>
      <c r="I5167" t="inlineStr"/>
      <c r="J5167" t="inlineStr"/>
      <c r="K5167" t="inlineStr"/>
      <c r="L5167" t="inlineStr"/>
      <c r="M5167" t="inlineStr"/>
      <c r="N5167" t="inlineStr"/>
      <c r="O5167" t="n">
        <v>0</v>
      </c>
      <c r="P5167" t="inlineStr"/>
      <c r="Q5167" t="inlineStr"/>
    </row>
    <row r="5168" ht="15" customHeight="1" s="1003">
      <c r="A5168" s="1019" t="inlineStr">
        <is>
          <t>Coques (+ eau)</t>
        </is>
      </c>
      <c r="B5168" t="inlineStr">
        <is>
          <t>Energie</t>
        </is>
      </c>
      <c r="C5168" t="inlineStr">
        <is>
          <t>kt</t>
        </is>
      </c>
      <c r="D5168" t="inlineStr">
        <is>
          <t>France</t>
        </is>
      </c>
      <c r="E5168" t="inlineStr">
        <is>
          <t>2023-24</t>
        </is>
      </c>
      <c r="F5168" t="inlineStr">
        <is>
          <t>Lin</t>
        </is>
      </c>
      <c r="G5168" t="inlineStr"/>
      <c r="H5168" t="inlineStr"/>
      <c r="I5168" t="inlineStr"/>
      <c r="J5168" t="inlineStr"/>
      <c r="K5168" t="inlineStr"/>
      <c r="L5168" t="inlineStr"/>
      <c r="M5168" t="inlineStr"/>
      <c r="N5168" t="inlineStr"/>
      <c r="O5168" t="n">
        <v>-0</v>
      </c>
      <c r="P5168" t="n">
        <v>0</v>
      </c>
      <c r="Q5168" t="n">
        <v>-0</v>
      </c>
    </row>
    <row r="5169" ht="15" customHeight="1" s="1003">
      <c r="A5169" s="1019" t="inlineStr">
        <is>
          <t>Coques (+ eau)</t>
        </is>
      </c>
      <c r="B5169" t="inlineStr">
        <is>
          <t>Usages non-alimentaires</t>
        </is>
      </c>
      <c r="C5169" t="inlineStr">
        <is>
          <t>kt</t>
        </is>
      </c>
      <c r="D5169" t="inlineStr">
        <is>
          <t>France</t>
        </is>
      </c>
      <c r="E5169" t="inlineStr">
        <is>
          <t>2023-24</t>
        </is>
      </c>
      <c r="F5169" t="inlineStr">
        <is>
          <t>Lin</t>
        </is>
      </c>
      <c r="G5169" t="inlineStr"/>
      <c r="H5169" t="inlineStr"/>
      <c r="I5169" t="inlineStr"/>
      <c r="J5169" t="inlineStr"/>
      <c r="K5169" t="inlineStr"/>
      <c r="L5169" t="inlineStr"/>
      <c r="M5169" t="inlineStr"/>
      <c r="N5169" t="inlineStr"/>
      <c r="O5169" t="n">
        <v>-0</v>
      </c>
      <c r="P5169" t="n">
        <v>0</v>
      </c>
      <c r="Q5169" t="n">
        <v>-0</v>
      </c>
    </row>
    <row r="5170" ht="15" customHeight="1" s="1003">
      <c r="A5170" s="1019" t="inlineStr">
        <is>
          <t>Huile d'olive</t>
        </is>
      </c>
      <c r="B5170" t="inlineStr">
        <is>
          <t>Vente directe et autoconsommation</t>
        </is>
      </c>
      <c r="C5170" t="inlineStr">
        <is>
          <t>kt</t>
        </is>
      </c>
      <c r="D5170" t="inlineStr">
        <is>
          <t>France</t>
        </is>
      </c>
      <c r="E5170" t="inlineStr">
        <is>
          <t>2023-24</t>
        </is>
      </c>
      <c r="F5170" t="inlineStr">
        <is>
          <t>Lin</t>
        </is>
      </c>
      <c r="G5170" t="inlineStr"/>
      <c r="H5170" t="inlineStr"/>
      <c r="I5170" t="inlineStr"/>
      <c r="J5170" t="inlineStr"/>
      <c r="K5170" t="inlineStr"/>
      <c r="L5170" t="inlineStr"/>
      <c r="M5170" t="inlineStr"/>
      <c r="N5170" t="inlineStr"/>
      <c r="O5170" t="n">
        <v>-0</v>
      </c>
      <c r="P5170" t="n">
        <v>0</v>
      </c>
      <c r="Q5170" t="n">
        <v>500000000</v>
      </c>
    </row>
    <row r="5171" ht="15" customHeight="1" s="1003">
      <c r="A5171" s="1019" t="inlineStr">
        <is>
          <t>Huile d'olive</t>
        </is>
      </c>
      <c r="B5171" t="inlineStr">
        <is>
          <t>Circuits spécialisés</t>
        </is>
      </c>
      <c r="C5171" t="inlineStr">
        <is>
          <t>kt</t>
        </is>
      </c>
      <c r="D5171" t="inlineStr">
        <is>
          <t>France</t>
        </is>
      </c>
      <c r="E5171" t="inlineStr">
        <is>
          <t>2023-24</t>
        </is>
      </c>
      <c r="F5171" t="inlineStr">
        <is>
          <t>Lin</t>
        </is>
      </c>
      <c r="G5171" t="inlineStr"/>
      <c r="H5171" t="inlineStr"/>
      <c r="I5171" t="inlineStr"/>
      <c r="J5171" t="inlineStr"/>
      <c r="K5171" t="inlineStr"/>
      <c r="L5171" t="inlineStr"/>
      <c r="M5171" t="inlineStr"/>
      <c r="N5171" t="inlineStr"/>
      <c r="O5171" t="n">
        <v>-0</v>
      </c>
      <c r="P5171" t="n">
        <v>0</v>
      </c>
      <c r="Q5171" t="n">
        <v>500000000</v>
      </c>
    </row>
    <row r="5172" ht="15" customHeight="1" s="1003">
      <c r="A5172" s="1019" t="inlineStr">
        <is>
          <t>Huile d'olive</t>
        </is>
      </c>
      <c r="B5172" t="inlineStr">
        <is>
          <t>RHD</t>
        </is>
      </c>
      <c r="C5172" t="inlineStr">
        <is>
          <t>kt</t>
        </is>
      </c>
      <c r="D5172" t="inlineStr">
        <is>
          <t>France</t>
        </is>
      </c>
      <c r="E5172" t="inlineStr">
        <is>
          <t>2023-24</t>
        </is>
      </c>
      <c r="F5172" t="inlineStr">
        <is>
          <t>Lin</t>
        </is>
      </c>
      <c r="G5172" t="inlineStr"/>
      <c r="H5172" t="inlineStr"/>
      <c r="I5172" t="inlineStr"/>
      <c r="J5172" t="inlineStr"/>
      <c r="K5172" t="inlineStr"/>
      <c r="L5172" t="inlineStr"/>
      <c r="M5172" t="inlineStr"/>
      <c r="N5172" t="inlineStr"/>
      <c r="O5172" t="n">
        <v>-0</v>
      </c>
      <c r="P5172" t="n">
        <v>0</v>
      </c>
      <c r="Q5172" t="n">
        <v>500000000</v>
      </c>
    </row>
    <row r="5173" ht="15" customHeight="1" s="1003">
      <c r="A5173" s="1019" t="inlineStr">
        <is>
          <t>Huile d'olive</t>
        </is>
      </c>
      <c r="B5173" t="inlineStr">
        <is>
          <t>Autres IAA</t>
        </is>
      </c>
      <c r="C5173" t="inlineStr">
        <is>
          <t>kt</t>
        </is>
      </c>
      <c r="D5173" t="inlineStr">
        <is>
          <t>France</t>
        </is>
      </c>
      <c r="E5173" t="inlineStr">
        <is>
          <t>2023-24</t>
        </is>
      </c>
      <c r="F5173" t="inlineStr">
        <is>
          <t>Lin</t>
        </is>
      </c>
      <c r="G5173" t="inlineStr"/>
      <c r="H5173" t="inlineStr"/>
      <c r="I5173" t="inlineStr"/>
      <c r="J5173" t="inlineStr"/>
      <c r="K5173" t="inlineStr"/>
      <c r="L5173" t="inlineStr"/>
      <c r="M5173" t="inlineStr"/>
      <c r="N5173" t="inlineStr"/>
      <c r="O5173" t="n">
        <v>-0</v>
      </c>
      <c r="P5173" t="n">
        <v>0</v>
      </c>
      <c r="Q5173" t="n">
        <v>500000000</v>
      </c>
    </row>
    <row r="5174" ht="15" customHeight="1" s="1003">
      <c r="A5174" s="1019" t="inlineStr">
        <is>
          <t>Huile d'olive</t>
        </is>
      </c>
      <c r="B5174" t="inlineStr">
        <is>
          <t>Alimentation humaine</t>
        </is>
      </c>
      <c r="C5174" t="inlineStr">
        <is>
          <t>kt</t>
        </is>
      </c>
      <c r="D5174" t="inlineStr">
        <is>
          <t>France</t>
        </is>
      </c>
      <c r="E5174" t="inlineStr">
        <is>
          <t>2023-24</t>
        </is>
      </c>
      <c r="F5174" t="inlineStr">
        <is>
          <t>Lin</t>
        </is>
      </c>
      <c r="G5174" t="inlineStr"/>
      <c r="H5174" t="inlineStr"/>
      <c r="I5174" t="inlineStr"/>
      <c r="J5174" t="inlineStr"/>
      <c r="K5174" t="inlineStr"/>
      <c r="L5174" t="inlineStr"/>
      <c r="M5174" t="inlineStr"/>
      <c r="N5174" t="inlineStr"/>
      <c r="O5174" t="n">
        <v>-0</v>
      </c>
      <c r="P5174" t="n">
        <v>0</v>
      </c>
      <c r="Q5174" t="n">
        <v>500000000</v>
      </c>
    </row>
    <row r="5175" ht="15" customHeight="1" s="1003">
      <c r="A5175" s="1019" t="inlineStr">
        <is>
          <t>Huile d'olive</t>
        </is>
      </c>
      <c r="B5175" t="inlineStr">
        <is>
          <t>Ménages</t>
        </is>
      </c>
      <c r="C5175" t="inlineStr">
        <is>
          <t>kt</t>
        </is>
      </c>
      <c r="D5175" t="inlineStr">
        <is>
          <t>France</t>
        </is>
      </c>
      <c r="E5175" t="inlineStr">
        <is>
          <t>2023-24</t>
        </is>
      </c>
      <c r="F5175" t="inlineStr">
        <is>
          <t>Lin</t>
        </is>
      </c>
      <c r="G5175" t="inlineStr"/>
      <c r="H5175" t="inlineStr"/>
      <c r="I5175" t="inlineStr"/>
      <c r="J5175" t="inlineStr"/>
      <c r="K5175" t="inlineStr"/>
      <c r="L5175" t="inlineStr"/>
      <c r="M5175" t="inlineStr"/>
      <c r="N5175" t="inlineStr"/>
      <c r="O5175" t="n">
        <v>-0</v>
      </c>
      <c r="P5175" t="n">
        <v>0</v>
      </c>
      <c r="Q5175" t="n">
        <v>500000000</v>
      </c>
    </row>
    <row r="5176" ht="15" customHeight="1" s="1003">
      <c r="A5176" s="1019" t="inlineStr">
        <is>
          <t>Huile d'olive</t>
        </is>
      </c>
      <c r="B5176" t="inlineStr">
        <is>
          <t>Usages alimentaires</t>
        </is>
      </c>
      <c r="C5176" t="inlineStr">
        <is>
          <t>kt</t>
        </is>
      </c>
      <c r="D5176" t="inlineStr">
        <is>
          <t>France</t>
        </is>
      </c>
      <c r="E5176" t="inlineStr">
        <is>
          <t>2023-24</t>
        </is>
      </c>
      <c r="F5176" t="inlineStr">
        <is>
          <t>Lin</t>
        </is>
      </c>
      <c r="G5176" t="inlineStr"/>
      <c r="H5176" t="inlineStr"/>
      <c r="I5176" t="inlineStr"/>
      <c r="J5176" t="inlineStr"/>
      <c r="K5176" t="inlineStr"/>
      <c r="L5176" t="inlineStr"/>
      <c r="M5176" t="inlineStr"/>
      <c r="N5176" t="inlineStr"/>
      <c r="O5176" t="n">
        <v>-0</v>
      </c>
      <c r="P5176" t="n">
        <v>0</v>
      </c>
      <c r="Q5176" t="n">
        <v>500000000</v>
      </c>
    </row>
    <row r="5177" ht="15" customHeight="1" s="1003">
      <c r="A5177" s="1019" t="inlineStr">
        <is>
          <t>Huile d'olive</t>
        </is>
      </c>
      <c r="B5177" t="inlineStr">
        <is>
          <t>Débouchés</t>
        </is>
      </c>
      <c r="C5177" t="inlineStr">
        <is>
          <t>kt</t>
        </is>
      </c>
      <c r="D5177" t="inlineStr">
        <is>
          <t>France</t>
        </is>
      </c>
      <c r="E5177" t="inlineStr">
        <is>
          <t>2023-24</t>
        </is>
      </c>
      <c r="F5177" t="inlineStr">
        <is>
          <t>Lin</t>
        </is>
      </c>
      <c r="G5177" t="inlineStr"/>
      <c r="H5177" t="inlineStr"/>
      <c r="I5177" t="inlineStr"/>
      <c r="J5177" t="inlineStr"/>
      <c r="K5177" t="inlineStr"/>
      <c r="L5177" t="inlineStr"/>
      <c r="M5177" t="inlineStr"/>
      <c r="N5177" t="inlineStr"/>
      <c r="O5177" t="n">
        <v>-0</v>
      </c>
      <c r="P5177" t="n">
        <v>0</v>
      </c>
      <c r="Q5177" t="n">
        <v>500000000</v>
      </c>
    </row>
    <row r="5178" ht="15" customHeight="1" s="1003">
      <c r="A5178" s="1019" t="inlineStr">
        <is>
          <t>Huile d'olive</t>
        </is>
      </c>
      <c r="B5178" t="inlineStr">
        <is>
          <t>Export</t>
        </is>
      </c>
      <c r="C5178" t="inlineStr">
        <is>
          <t>kt</t>
        </is>
      </c>
      <c r="D5178" t="inlineStr">
        <is>
          <t>France</t>
        </is>
      </c>
      <c r="E5178" t="inlineStr">
        <is>
          <t>2023-24</t>
        </is>
      </c>
      <c r="F5178" t="inlineStr">
        <is>
          <t>Lin</t>
        </is>
      </c>
      <c r="G5178" t="inlineStr"/>
      <c r="H5178" t="inlineStr"/>
      <c r="I5178" t="inlineStr"/>
      <c r="J5178" t="inlineStr"/>
      <c r="K5178" t="inlineStr"/>
      <c r="L5178" t="inlineStr"/>
      <c r="M5178" t="inlineStr"/>
      <c r="N5178" t="inlineStr"/>
      <c r="O5178" t="n">
        <v>-0</v>
      </c>
      <c r="P5178" t="n">
        <v>0</v>
      </c>
      <c r="Q5178" t="n">
        <v>500000000</v>
      </c>
    </row>
    <row r="5179" ht="15" customHeight="1" s="1003">
      <c r="A5179" s="1019" t="inlineStr">
        <is>
          <t>Huile d'olive</t>
        </is>
      </c>
      <c r="B5179" t="inlineStr">
        <is>
          <t>GMS</t>
        </is>
      </c>
      <c r="C5179" t="inlineStr">
        <is>
          <t>kt</t>
        </is>
      </c>
      <c r="D5179" t="inlineStr">
        <is>
          <t>France</t>
        </is>
      </c>
      <c r="E5179" t="inlineStr">
        <is>
          <t>2023-24</t>
        </is>
      </c>
      <c r="F5179" t="inlineStr">
        <is>
          <t>Lin</t>
        </is>
      </c>
      <c r="G5179" t="inlineStr"/>
      <c r="H5179" t="inlineStr"/>
      <c r="I5179" t="inlineStr"/>
      <c r="J5179" t="inlineStr"/>
      <c r="K5179" t="inlineStr"/>
      <c r="L5179" t="inlineStr"/>
      <c r="M5179" t="inlineStr"/>
      <c r="N5179" t="inlineStr"/>
      <c r="O5179" t="n">
        <v>-0</v>
      </c>
      <c r="P5179" t="n">
        <v>0</v>
      </c>
      <c r="Q5179" t="n">
        <v>500000000</v>
      </c>
    </row>
    <row r="5180" ht="15" customHeight="1" s="1003">
      <c r="A5180" s="1019" t="inlineStr">
        <is>
          <t>Huile d'olive</t>
        </is>
      </c>
      <c r="B5180" t="inlineStr">
        <is>
          <t>Circuits généralistes</t>
        </is>
      </c>
      <c r="C5180" t="inlineStr">
        <is>
          <t>kt</t>
        </is>
      </c>
      <c r="D5180" t="inlineStr">
        <is>
          <t>France</t>
        </is>
      </c>
      <c r="E5180" t="inlineStr">
        <is>
          <t>2023-24</t>
        </is>
      </c>
      <c r="F5180" t="inlineStr">
        <is>
          <t>Lin</t>
        </is>
      </c>
      <c r="G5180" t="inlineStr"/>
      <c r="H5180" t="inlineStr"/>
      <c r="I5180" t="inlineStr"/>
      <c r="J5180" t="inlineStr"/>
      <c r="K5180" t="inlineStr"/>
      <c r="L5180" t="inlineStr"/>
      <c r="M5180" t="inlineStr"/>
      <c r="N5180" t="inlineStr"/>
      <c r="O5180" t="n">
        <v>-0</v>
      </c>
      <c r="P5180" t="n">
        <v>0</v>
      </c>
      <c r="Q5180" t="n">
        <v>500000000</v>
      </c>
    </row>
    <row r="5181" ht="15" customHeight="1" s="1003">
      <c r="A5181" s="1019" t="inlineStr">
        <is>
          <t>Huile d'olive</t>
        </is>
      </c>
      <c r="B5181" t="inlineStr">
        <is>
          <t>Ecart statistique</t>
        </is>
      </c>
      <c r="C5181" t="inlineStr">
        <is>
          <t>kt</t>
        </is>
      </c>
      <c r="D5181" t="inlineStr">
        <is>
          <t>France</t>
        </is>
      </c>
      <c r="E5181" t="inlineStr">
        <is>
          <t>2023-24</t>
        </is>
      </c>
      <c r="F5181" t="inlineStr">
        <is>
          <t>Lin</t>
        </is>
      </c>
      <c r="G5181" t="inlineStr"/>
      <c r="H5181" t="inlineStr"/>
      <c r="I5181" t="inlineStr"/>
      <c r="J5181" t="inlineStr"/>
      <c r="K5181" t="inlineStr"/>
      <c r="L5181" t="inlineStr"/>
      <c r="M5181" t="inlineStr"/>
      <c r="N5181" t="inlineStr"/>
      <c r="O5181" t="n">
        <v>-0</v>
      </c>
      <c r="P5181" t="n">
        <v>0</v>
      </c>
      <c r="Q5181" t="n">
        <v>500000000</v>
      </c>
    </row>
    <row r="5182" ht="15" customHeight="1" s="1003">
      <c r="A5182" s="1019" t="inlineStr">
        <is>
          <t>Grignons d'olive</t>
        </is>
      </c>
      <c r="B5182" t="inlineStr">
        <is>
          <t>Alimentation animale</t>
        </is>
      </c>
      <c r="C5182" t="inlineStr">
        <is>
          <t>kt</t>
        </is>
      </c>
      <c r="D5182" t="inlineStr">
        <is>
          <t>France</t>
        </is>
      </c>
      <c r="E5182" t="inlineStr">
        <is>
          <t>2023-24</t>
        </is>
      </c>
      <c r="F5182" t="inlineStr">
        <is>
          <t>Lin</t>
        </is>
      </c>
      <c r="G5182" t="inlineStr"/>
      <c r="H5182" t="inlineStr"/>
      <c r="I5182" t="inlineStr"/>
      <c r="J5182" t="inlineStr">
        <is>
          <t>Les grignons d'olive sont valorisés en alimentation animale</t>
        </is>
      </c>
      <c r="K5182" t="inlineStr"/>
      <c r="L5182" t="inlineStr">
        <is>
          <t>Consommation de grignons d'olive en alimentation animale</t>
        </is>
      </c>
      <c r="M5182" t="inlineStr"/>
      <c r="N5182" t="inlineStr"/>
      <c r="O5182" t="n">
        <v>-0</v>
      </c>
      <c r="P5182" t="n">
        <v>0</v>
      </c>
      <c r="Q5182" t="n">
        <v>500000000</v>
      </c>
    </row>
    <row r="5183" ht="15" customHeight="1" s="1003">
      <c r="A5183" s="1019" t="inlineStr">
        <is>
          <t>Grignons d'olive</t>
        </is>
      </c>
      <c r="B5183" t="inlineStr">
        <is>
          <t>Usages alimentaires</t>
        </is>
      </c>
      <c r="C5183" t="inlineStr">
        <is>
          <t>kt</t>
        </is>
      </c>
      <c r="D5183" t="inlineStr">
        <is>
          <t>France</t>
        </is>
      </c>
      <c r="E5183" t="inlineStr">
        <is>
          <t>2023-24</t>
        </is>
      </c>
      <c r="F5183" t="inlineStr">
        <is>
          <t>Lin</t>
        </is>
      </c>
      <c r="G5183" t="inlineStr"/>
      <c r="H5183" t="inlineStr"/>
      <c r="I5183" t="inlineStr"/>
      <c r="J5183" t="inlineStr"/>
      <c r="K5183" t="inlineStr"/>
      <c r="L5183" t="inlineStr"/>
      <c r="M5183" t="inlineStr"/>
      <c r="N5183" t="inlineStr"/>
      <c r="O5183" t="n">
        <v>-0</v>
      </c>
      <c r="P5183" t="n">
        <v>0</v>
      </c>
      <c r="Q5183" t="n">
        <v>500000000</v>
      </c>
    </row>
    <row r="5184" ht="15" customHeight="1" s="1003">
      <c r="A5184" s="1019" t="inlineStr">
        <is>
          <t>Grignons d'olive</t>
        </is>
      </c>
      <c r="B5184" t="inlineStr">
        <is>
          <t>Débouchés</t>
        </is>
      </c>
      <c r="C5184" t="inlineStr">
        <is>
          <t>kt</t>
        </is>
      </c>
      <c r="D5184" t="inlineStr">
        <is>
          <t>France</t>
        </is>
      </c>
      <c r="E5184" t="inlineStr">
        <is>
          <t>2023-24</t>
        </is>
      </c>
      <c r="F5184" t="inlineStr">
        <is>
          <t>Lin</t>
        </is>
      </c>
      <c r="G5184" t="inlineStr"/>
      <c r="H5184" t="inlineStr"/>
      <c r="I5184" t="inlineStr"/>
      <c r="J5184" t="inlineStr"/>
      <c r="K5184" t="inlineStr"/>
      <c r="L5184" t="inlineStr"/>
      <c r="M5184" t="inlineStr"/>
      <c r="N5184" t="inlineStr"/>
      <c r="O5184" t="n">
        <v>-0</v>
      </c>
      <c r="P5184" t="n">
        <v>0</v>
      </c>
      <c r="Q5184" t="n">
        <v>500000000</v>
      </c>
    </row>
    <row r="5185" ht="15" customHeight="1" s="1003">
      <c r="A5185" s="1019" t="inlineStr">
        <is>
          <t>Grignons d'olive</t>
        </is>
      </c>
      <c r="B5185" t="inlineStr">
        <is>
          <t>FAB</t>
        </is>
      </c>
      <c r="C5185" t="inlineStr">
        <is>
          <t>kt</t>
        </is>
      </c>
      <c r="D5185" t="inlineStr">
        <is>
          <t>France</t>
        </is>
      </c>
      <c r="E5185" t="inlineStr">
        <is>
          <t>2023-24</t>
        </is>
      </c>
      <c r="F5185" t="inlineStr">
        <is>
          <t>Lin</t>
        </is>
      </c>
      <c r="G5185" t="inlineStr"/>
      <c r="H5185" t="inlineStr"/>
      <c r="I5185" t="inlineStr"/>
      <c r="J5185" t="inlineStr"/>
      <c r="K5185" t="inlineStr"/>
      <c r="L5185" t="inlineStr"/>
      <c r="M5185" t="inlineStr"/>
      <c r="N5185" t="inlineStr"/>
      <c r="O5185" t="n">
        <v>-0</v>
      </c>
      <c r="P5185" t="n">
        <v>0</v>
      </c>
      <c r="Q5185" t="n">
        <v>500000000</v>
      </c>
    </row>
    <row r="5186" ht="15" customHeight="1" s="1003">
      <c r="A5186" s="1019" t="inlineStr">
        <is>
          <t>Grignons d'olive</t>
        </is>
      </c>
      <c r="B5186" t="inlineStr">
        <is>
          <t>FAF</t>
        </is>
      </c>
      <c r="C5186" t="inlineStr">
        <is>
          <t>kt</t>
        </is>
      </c>
      <c r="D5186" t="inlineStr">
        <is>
          <t>France</t>
        </is>
      </c>
      <c r="E5186" t="inlineStr">
        <is>
          <t>2023-24</t>
        </is>
      </c>
      <c r="F5186" t="inlineStr">
        <is>
          <t>Lin</t>
        </is>
      </c>
      <c r="G5186" t="inlineStr"/>
      <c r="H5186" t="inlineStr"/>
      <c r="I5186" t="inlineStr"/>
      <c r="J5186" t="inlineStr"/>
      <c r="K5186" t="inlineStr"/>
      <c r="L5186" t="inlineStr"/>
      <c r="M5186" t="inlineStr"/>
      <c r="N5186" t="inlineStr"/>
      <c r="O5186" t="n">
        <v>-0</v>
      </c>
      <c r="P5186" t="n">
        <v>0</v>
      </c>
      <c r="Q5186" t="n">
        <v>500000000</v>
      </c>
    </row>
    <row r="5187" ht="15" customHeight="1" s="1003">
      <c r="A5187" s="1019" t="inlineStr">
        <is>
          <t>Grignons d'olive</t>
        </is>
      </c>
      <c r="B5187" t="inlineStr">
        <is>
          <t>Direct élevage</t>
        </is>
      </c>
      <c r="C5187" t="inlineStr">
        <is>
          <t>kt</t>
        </is>
      </c>
      <c r="D5187" t="inlineStr">
        <is>
          <t>France</t>
        </is>
      </c>
      <c r="E5187" t="inlineStr">
        <is>
          <t>2023-24</t>
        </is>
      </c>
      <c r="F5187" t="inlineStr">
        <is>
          <t>Lin</t>
        </is>
      </c>
      <c r="G5187" t="inlineStr"/>
      <c r="H5187" t="inlineStr"/>
      <c r="I5187" t="inlineStr"/>
      <c r="J5187" t="inlineStr"/>
      <c r="K5187" t="inlineStr"/>
      <c r="L5187" t="inlineStr"/>
      <c r="M5187" t="inlineStr"/>
      <c r="N5187" t="inlineStr"/>
      <c r="O5187" t="n">
        <v>-0</v>
      </c>
      <c r="P5187" t="n">
        <v>0</v>
      </c>
      <c r="Q5187" t="n">
        <v>500000000</v>
      </c>
    </row>
    <row r="5188" ht="15" customHeight="1" s="1003">
      <c r="A5188" s="1019" t="inlineStr">
        <is>
          <t>Grignons d'olive</t>
        </is>
      </c>
      <c r="B5188" t="inlineStr">
        <is>
          <t>Petfood</t>
        </is>
      </c>
      <c r="C5188" t="inlineStr">
        <is>
          <t>kt</t>
        </is>
      </c>
      <c r="D5188" t="inlineStr">
        <is>
          <t>France</t>
        </is>
      </c>
      <c r="E5188" t="inlineStr">
        <is>
          <t>2023-24</t>
        </is>
      </c>
      <c r="F5188" t="inlineStr">
        <is>
          <t>Lin</t>
        </is>
      </c>
      <c r="G5188" t="inlineStr"/>
      <c r="H5188" t="inlineStr"/>
      <c r="I5188" t="inlineStr"/>
      <c r="J5188" t="inlineStr"/>
      <c r="K5188" t="inlineStr"/>
      <c r="L5188" t="inlineStr"/>
      <c r="M5188" t="inlineStr"/>
      <c r="N5188" t="inlineStr"/>
      <c r="O5188" t="n">
        <v>-0</v>
      </c>
      <c r="P5188" t="n">
        <v>0</v>
      </c>
      <c r="Q5188" t="n">
        <v>500000000</v>
      </c>
    </row>
    <row r="5189" ht="15" customHeight="1" s="1003">
      <c r="A5189" s="1019" t="inlineStr">
        <is>
          <t>Grignons d'olive</t>
        </is>
      </c>
      <c r="B5189" t="inlineStr">
        <is>
          <t>Alimentation animale rente</t>
        </is>
      </c>
      <c r="C5189" t="inlineStr">
        <is>
          <t>kt</t>
        </is>
      </c>
      <c r="D5189" t="inlineStr">
        <is>
          <t>France</t>
        </is>
      </c>
      <c r="E5189" t="inlineStr">
        <is>
          <t>2023-24</t>
        </is>
      </c>
      <c r="F5189" t="inlineStr">
        <is>
          <t>Lin</t>
        </is>
      </c>
      <c r="G5189" t="inlineStr"/>
      <c r="H5189" t="inlineStr"/>
      <c r="I5189" t="inlineStr"/>
      <c r="J5189" t="inlineStr"/>
      <c r="K5189" t="inlineStr"/>
      <c r="L5189" t="inlineStr"/>
      <c r="M5189" t="inlineStr"/>
      <c r="N5189" t="inlineStr"/>
      <c r="O5189" t="n">
        <v>-0</v>
      </c>
      <c r="P5189" t="n">
        <v>0</v>
      </c>
      <c r="Q5189" t="n">
        <v>500000000</v>
      </c>
    </row>
    <row r="5190" ht="15" customHeight="1" s="1003">
      <c r="A5190" s="1019" t="inlineStr">
        <is>
          <t>Grignons d'olive</t>
        </is>
      </c>
      <c r="B5190" t="inlineStr">
        <is>
          <t>Hors FAB</t>
        </is>
      </c>
      <c r="C5190" t="inlineStr">
        <is>
          <t>kt</t>
        </is>
      </c>
      <c r="D5190" t="inlineStr">
        <is>
          <t>France</t>
        </is>
      </c>
      <c r="E5190" t="inlineStr">
        <is>
          <t>2023-24</t>
        </is>
      </c>
      <c r="F5190" t="inlineStr">
        <is>
          <t>Lin</t>
        </is>
      </c>
      <c r="G5190" t="inlineStr"/>
      <c r="H5190" t="inlineStr"/>
      <c r="I5190" t="inlineStr"/>
      <c r="J5190" t="inlineStr"/>
      <c r="K5190" t="inlineStr"/>
      <c r="L5190" t="inlineStr"/>
      <c r="M5190" t="inlineStr"/>
      <c r="N5190" t="inlineStr"/>
      <c r="O5190" t="n">
        <v>-0</v>
      </c>
      <c r="P5190" t="n">
        <v>0</v>
      </c>
      <c r="Q5190" t="n">
        <v>500000000</v>
      </c>
    </row>
    <row r="5191" ht="15" customHeight="1" s="1003">
      <c r="A5191" s="1019" t="inlineStr">
        <is>
          <t>Grignons d'olive</t>
        </is>
      </c>
      <c r="B5191" t="inlineStr">
        <is>
          <t>Export</t>
        </is>
      </c>
      <c r="C5191" t="inlineStr">
        <is>
          <t>kt</t>
        </is>
      </c>
      <c r="D5191" t="inlineStr">
        <is>
          <t>France</t>
        </is>
      </c>
      <c r="E5191" t="inlineStr">
        <is>
          <t>2023-24</t>
        </is>
      </c>
      <c r="F5191" t="inlineStr">
        <is>
          <t>Lin</t>
        </is>
      </c>
      <c r="G5191" t="inlineStr"/>
      <c r="H5191" t="inlineStr"/>
      <c r="I5191" t="inlineStr"/>
      <c r="J5191" t="inlineStr"/>
      <c r="K5191" t="inlineStr"/>
      <c r="L5191" t="inlineStr"/>
      <c r="M5191" t="inlineStr"/>
      <c r="N5191" t="inlineStr"/>
      <c r="O5191" t="n">
        <v>-0</v>
      </c>
      <c r="P5191" t="n">
        <v>0</v>
      </c>
      <c r="Q5191" t="n">
        <v>500000000</v>
      </c>
    </row>
    <row r="5192" ht="15" customHeight="1" s="1003">
      <c r="A5192" s="1019" t="inlineStr">
        <is>
          <t>Olives de table</t>
        </is>
      </c>
      <c r="B5192" t="inlineStr">
        <is>
          <t>Vente directe et autoconsommation</t>
        </is>
      </c>
      <c r="C5192" t="inlineStr">
        <is>
          <t>kt</t>
        </is>
      </c>
      <c r="D5192" t="inlineStr">
        <is>
          <t>France</t>
        </is>
      </c>
      <c r="E5192" t="inlineStr">
        <is>
          <t>2023-24</t>
        </is>
      </c>
      <c r="F5192" t="inlineStr">
        <is>
          <t>Lin</t>
        </is>
      </c>
      <c r="G5192" t="inlineStr"/>
      <c r="H5192" t="inlineStr"/>
      <c r="I5192" t="inlineStr"/>
      <c r="J5192" t="inlineStr"/>
      <c r="K5192" t="inlineStr"/>
      <c r="L5192" t="inlineStr"/>
      <c r="M5192" t="inlineStr"/>
      <c r="N5192" t="inlineStr"/>
      <c r="O5192" t="n">
        <v>-0</v>
      </c>
      <c r="P5192" t="n">
        <v>0</v>
      </c>
      <c r="Q5192" t="n">
        <v>500000000</v>
      </c>
    </row>
    <row r="5193" ht="15" customHeight="1" s="1003">
      <c r="A5193" s="1019" t="inlineStr">
        <is>
          <t>Olives de table</t>
        </is>
      </c>
      <c r="B5193" t="inlineStr">
        <is>
          <t>Circuits spécialisés</t>
        </is>
      </c>
      <c r="C5193" t="inlineStr">
        <is>
          <t>kt</t>
        </is>
      </c>
      <c r="D5193" t="inlineStr">
        <is>
          <t>France</t>
        </is>
      </c>
      <c r="E5193" t="inlineStr">
        <is>
          <t>2023-24</t>
        </is>
      </c>
      <c r="F5193" t="inlineStr">
        <is>
          <t>Lin</t>
        </is>
      </c>
      <c r="G5193" t="inlineStr"/>
      <c r="H5193" t="inlineStr"/>
      <c r="I5193" t="inlineStr"/>
      <c r="J5193" t="inlineStr"/>
      <c r="K5193" t="inlineStr"/>
      <c r="L5193" t="inlineStr"/>
      <c r="M5193" t="inlineStr"/>
      <c r="N5193" t="inlineStr"/>
      <c r="O5193" t="n">
        <v>-0</v>
      </c>
      <c r="P5193" t="n">
        <v>0</v>
      </c>
      <c r="Q5193" t="n">
        <v>500000000</v>
      </c>
    </row>
    <row r="5194" ht="15" customHeight="1" s="1003">
      <c r="A5194" s="1019" t="inlineStr">
        <is>
          <t>Olives de table</t>
        </is>
      </c>
      <c r="B5194" t="inlineStr">
        <is>
          <t>RHD</t>
        </is>
      </c>
      <c r="C5194" t="inlineStr">
        <is>
          <t>kt</t>
        </is>
      </c>
      <c r="D5194" t="inlineStr">
        <is>
          <t>France</t>
        </is>
      </c>
      <c r="E5194" t="inlineStr">
        <is>
          <t>2023-24</t>
        </is>
      </c>
      <c r="F5194" t="inlineStr">
        <is>
          <t>Lin</t>
        </is>
      </c>
      <c r="G5194" t="inlineStr"/>
      <c r="H5194" t="inlineStr"/>
      <c r="I5194" t="inlineStr"/>
      <c r="J5194" t="inlineStr"/>
      <c r="K5194" t="inlineStr"/>
      <c r="L5194" t="inlineStr"/>
      <c r="M5194" t="inlineStr"/>
      <c r="N5194" t="inlineStr"/>
      <c r="O5194" t="n">
        <v>-0</v>
      </c>
      <c r="P5194" t="n">
        <v>0</v>
      </c>
      <c r="Q5194" t="n">
        <v>500000000</v>
      </c>
    </row>
    <row r="5195" ht="15" customHeight="1" s="1003">
      <c r="A5195" s="1019" t="inlineStr">
        <is>
          <t>Olives de table</t>
        </is>
      </c>
      <c r="B5195" t="inlineStr">
        <is>
          <t>Autres IAA</t>
        </is>
      </c>
      <c r="C5195" t="inlineStr">
        <is>
          <t>kt</t>
        </is>
      </c>
      <c r="D5195" t="inlineStr">
        <is>
          <t>France</t>
        </is>
      </c>
      <c r="E5195" t="inlineStr">
        <is>
          <t>2023-24</t>
        </is>
      </c>
      <c r="F5195" t="inlineStr">
        <is>
          <t>Lin</t>
        </is>
      </c>
      <c r="G5195" t="inlineStr"/>
      <c r="H5195" t="inlineStr"/>
      <c r="I5195" t="inlineStr"/>
      <c r="J5195" t="inlineStr"/>
      <c r="K5195" t="inlineStr"/>
      <c r="L5195" t="inlineStr"/>
      <c r="M5195" t="inlineStr"/>
      <c r="N5195" t="inlineStr"/>
      <c r="O5195" t="n">
        <v>-0</v>
      </c>
      <c r="P5195" t="n">
        <v>0</v>
      </c>
      <c r="Q5195" t="n">
        <v>500000000</v>
      </c>
    </row>
    <row r="5196" ht="15" customHeight="1" s="1003">
      <c r="A5196" s="1019" t="inlineStr">
        <is>
          <t>Olives de table</t>
        </is>
      </c>
      <c r="B5196" t="inlineStr">
        <is>
          <t>Alimentation humaine</t>
        </is>
      </c>
      <c r="C5196" t="inlineStr">
        <is>
          <t>kt</t>
        </is>
      </c>
      <c r="D5196" t="inlineStr">
        <is>
          <t>France</t>
        </is>
      </c>
      <c r="E5196" t="inlineStr">
        <is>
          <t>2023-24</t>
        </is>
      </c>
      <c r="F5196" t="inlineStr">
        <is>
          <t>Lin</t>
        </is>
      </c>
      <c r="G5196" t="inlineStr"/>
      <c r="H5196" t="inlineStr"/>
      <c r="I5196" t="inlineStr"/>
      <c r="J5196" t="inlineStr"/>
      <c r="K5196" t="inlineStr"/>
      <c r="L5196" t="inlineStr"/>
      <c r="M5196" t="inlineStr"/>
      <c r="N5196" t="inlineStr"/>
      <c r="O5196" t="n">
        <v>-0</v>
      </c>
      <c r="P5196" t="n">
        <v>0</v>
      </c>
      <c r="Q5196" t="n">
        <v>500000000</v>
      </c>
    </row>
    <row r="5197" ht="15" customHeight="1" s="1003">
      <c r="A5197" s="1019" t="inlineStr">
        <is>
          <t>Olives de table</t>
        </is>
      </c>
      <c r="B5197" t="inlineStr">
        <is>
          <t>Ménages</t>
        </is>
      </c>
      <c r="C5197" t="inlineStr">
        <is>
          <t>kt</t>
        </is>
      </c>
      <c r="D5197" t="inlineStr">
        <is>
          <t>France</t>
        </is>
      </c>
      <c r="E5197" t="inlineStr">
        <is>
          <t>2023-24</t>
        </is>
      </c>
      <c r="F5197" t="inlineStr">
        <is>
          <t>Lin</t>
        </is>
      </c>
      <c r="G5197" t="inlineStr"/>
      <c r="H5197" t="inlineStr"/>
      <c r="I5197" t="inlineStr"/>
      <c r="J5197" t="inlineStr"/>
      <c r="K5197" t="inlineStr"/>
      <c r="L5197" t="inlineStr"/>
      <c r="M5197" t="inlineStr"/>
      <c r="N5197" t="inlineStr"/>
      <c r="O5197" t="n">
        <v>-0</v>
      </c>
      <c r="P5197" t="n">
        <v>0</v>
      </c>
      <c r="Q5197" t="n">
        <v>500000000</v>
      </c>
    </row>
    <row r="5198" ht="15" customHeight="1" s="1003">
      <c r="A5198" s="1019" t="inlineStr">
        <is>
          <t>Olives de table</t>
        </is>
      </c>
      <c r="B5198" t="inlineStr">
        <is>
          <t>Usages alimentaires</t>
        </is>
      </c>
      <c r="C5198" t="inlineStr">
        <is>
          <t>kt</t>
        </is>
      </c>
      <c r="D5198" t="inlineStr">
        <is>
          <t>France</t>
        </is>
      </c>
      <c r="E5198" t="inlineStr">
        <is>
          <t>2023-24</t>
        </is>
      </c>
      <c r="F5198" t="inlineStr">
        <is>
          <t>Lin</t>
        </is>
      </c>
      <c r="G5198" t="inlineStr"/>
      <c r="H5198" t="inlineStr"/>
      <c r="I5198" t="inlineStr"/>
      <c r="J5198" t="inlineStr"/>
      <c r="K5198" t="inlineStr"/>
      <c r="L5198" t="inlineStr"/>
      <c r="M5198" t="inlineStr"/>
      <c r="N5198" t="inlineStr"/>
      <c r="O5198" t="n">
        <v>-0</v>
      </c>
      <c r="P5198" t="n">
        <v>0</v>
      </c>
      <c r="Q5198" t="n">
        <v>500000000</v>
      </c>
    </row>
    <row r="5199" ht="15" customHeight="1" s="1003">
      <c r="A5199" s="1019" t="inlineStr">
        <is>
          <t>Olives de table</t>
        </is>
      </c>
      <c r="B5199" t="inlineStr">
        <is>
          <t>Débouchés</t>
        </is>
      </c>
      <c r="C5199" t="inlineStr">
        <is>
          <t>kt</t>
        </is>
      </c>
      <c r="D5199" t="inlineStr">
        <is>
          <t>France</t>
        </is>
      </c>
      <c r="E5199" t="inlineStr">
        <is>
          <t>2023-24</t>
        </is>
      </c>
      <c r="F5199" t="inlineStr">
        <is>
          <t>Lin</t>
        </is>
      </c>
      <c r="G5199" t="inlineStr"/>
      <c r="H5199" t="inlineStr"/>
      <c r="I5199" t="inlineStr"/>
      <c r="J5199" t="inlineStr"/>
      <c r="K5199" t="inlineStr"/>
      <c r="L5199" t="inlineStr"/>
      <c r="M5199" t="inlineStr"/>
      <c r="N5199" t="inlineStr"/>
      <c r="O5199" t="n">
        <v>-0</v>
      </c>
      <c r="P5199" t="n">
        <v>0</v>
      </c>
      <c r="Q5199" t="n">
        <v>500000000</v>
      </c>
    </row>
    <row r="5200" ht="15" customHeight="1" s="1003">
      <c r="A5200" s="1019" t="inlineStr">
        <is>
          <t>Olives de table</t>
        </is>
      </c>
      <c r="B5200" t="inlineStr">
        <is>
          <t>Export</t>
        </is>
      </c>
      <c r="C5200" t="inlineStr">
        <is>
          <t>kt</t>
        </is>
      </c>
      <c r="D5200" t="inlineStr">
        <is>
          <t>France</t>
        </is>
      </c>
      <c r="E5200" t="inlineStr">
        <is>
          <t>2023-24</t>
        </is>
      </c>
      <c r="F5200" t="inlineStr">
        <is>
          <t>Lin</t>
        </is>
      </c>
      <c r="G5200" t="inlineStr"/>
      <c r="H5200" t="inlineStr"/>
      <c r="I5200" t="inlineStr"/>
      <c r="J5200" t="inlineStr"/>
      <c r="K5200" t="inlineStr"/>
      <c r="L5200" t="inlineStr"/>
      <c r="M5200" t="inlineStr"/>
      <c r="N5200" t="inlineStr"/>
      <c r="O5200" t="n">
        <v>-0</v>
      </c>
      <c r="P5200" t="n">
        <v>0</v>
      </c>
      <c r="Q5200" t="n">
        <v>500000000</v>
      </c>
    </row>
    <row r="5201" ht="15" customHeight="1" s="1003">
      <c r="A5201" s="1019" t="inlineStr">
        <is>
          <t>Olives de table</t>
        </is>
      </c>
      <c r="B5201" t="inlineStr">
        <is>
          <t>GMS</t>
        </is>
      </c>
      <c r="C5201" t="inlineStr">
        <is>
          <t>kt</t>
        </is>
      </c>
      <c r="D5201" t="inlineStr">
        <is>
          <t>France</t>
        </is>
      </c>
      <c r="E5201" t="inlineStr">
        <is>
          <t>2023-24</t>
        </is>
      </c>
      <c r="F5201" t="inlineStr">
        <is>
          <t>Lin</t>
        </is>
      </c>
      <c r="G5201" t="inlineStr"/>
      <c r="H5201" t="inlineStr"/>
      <c r="I5201" t="inlineStr"/>
      <c r="J5201" t="inlineStr"/>
      <c r="K5201" t="inlineStr"/>
      <c r="L5201" t="inlineStr"/>
      <c r="M5201" t="inlineStr"/>
      <c r="N5201" t="inlineStr"/>
      <c r="O5201" t="n">
        <v>-0</v>
      </c>
      <c r="P5201" t="n">
        <v>0</v>
      </c>
      <c r="Q5201" t="n">
        <v>500000000</v>
      </c>
    </row>
    <row r="5202" ht="15" customHeight="1" s="1003">
      <c r="A5202" s="1019" t="inlineStr">
        <is>
          <t>Olives de table</t>
        </is>
      </c>
      <c r="B5202" t="inlineStr">
        <is>
          <t>Circuits généralistes</t>
        </is>
      </c>
      <c r="C5202" t="inlineStr">
        <is>
          <t>kt</t>
        </is>
      </c>
      <c r="D5202" t="inlineStr">
        <is>
          <t>France</t>
        </is>
      </c>
      <c r="E5202" t="inlineStr">
        <is>
          <t>2023-24</t>
        </is>
      </c>
      <c r="F5202" t="inlineStr">
        <is>
          <t>Lin</t>
        </is>
      </c>
      <c r="G5202" t="inlineStr"/>
      <c r="H5202" t="inlineStr"/>
      <c r="I5202" t="inlineStr"/>
      <c r="J5202" t="inlineStr"/>
      <c r="K5202" t="inlineStr"/>
      <c r="L5202" t="inlineStr"/>
      <c r="M5202" t="inlineStr"/>
      <c r="N5202" t="inlineStr"/>
      <c r="O5202" t="n">
        <v>-0</v>
      </c>
      <c r="P5202" t="n">
        <v>0</v>
      </c>
      <c r="Q5202" t="n">
        <v>500000000</v>
      </c>
    </row>
    <row r="5203" ht="15" customHeight="1" s="1003">
      <c r="A5203" s="1019" t="inlineStr">
        <is>
          <t>Olives de table</t>
        </is>
      </c>
      <c r="B5203" t="inlineStr">
        <is>
          <t>Ecart statistique</t>
        </is>
      </c>
      <c r="C5203" t="inlineStr">
        <is>
          <t>kt</t>
        </is>
      </c>
      <c r="D5203" t="inlineStr">
        <is>
          <t>France</t>
        </is>
      </c>
      <c r="E5203" t="inlineStr">
        <is>
          <t>2023-24</t>
        </is>
      </c>
      <c r="F5203" t="inlineStr">
        <is>
          <t>Lin</t>
        </is>
      </c>
      <c r="G5203" t="inlineStr"/>
      <c r="H5203" t="inlineStr"/>
      <c r="I5203" t="inlineStr"/>
      <c r="J5203" t="inlineStr"/>
      <c r="K5203" t="inlineStr"/>
      <c r="L5203" t="inlineStr"/>
      <c r="M5203" t="inlineStr"/>
      <c r="N5203" t="inlineStr"/>
      <c r="O5203" t="n">
        <v>-0</v>
      </c>
      <c r="P5203" t="n">
        <v>0</v>
      </c>
      <c r="Q5203" t="n">
        <v>500000000</v>
      </c>
    </row>
    <row r="5204" ht="15" customHeight="1" s="1003">
      <c r="A5204" s="1019" t="inlineStr">
        <is>
          <t>Produits alimentaires</t>
        </is>
      </c>
      <c r="B5204" t="inlineStr">
        <is>
          <t>GMS</t>
        </is>
      </c>
      <c r="C5204" t="inlineStr">
        <is>
          <t>kt</t>
        </is>
      </c>
      <c r="D5204" t="inlineStr">
        <is>
          <t>France</t>
        </is>
      </c>
      <c r="E5204" t="inlineStr">
        <is>
          <t>2023-24</t>
        </is>
      </c>
      <c r="F5204" t="inlineStr">
        <is>
          <t>Lin</t>
        </is>
      </c>
      <c r="G5204" t="inlineStr"/>
      <c r="H5204" t="inlineStr"/>
      <c r="I5204" t="inlineStr"/>
      <c r="J5204" t="inlineStr"/>
      <c r="K5204" t="inlineStr"/>
      <c r="L5204" t="inlineStr"/>
      <c r="M5204" t="inlineStr"/>
      <c r="N5204" t="inlineStr"/>
      <c r="O5204" t="n">
        <v>0</v>
      </c>
      <c r="P5204" t="n">
        <v>0</v>
      </c>
      <c r="Q5204" t="n">
        <v>-0</v>
      </c>
    </row>
    <row r="5205" ht="15" customHeight="1" s="1003">
      <c r="A5205" s="1019" t="inlineStr">
        <is>
          <t>Produits alimentaires</t>
        </is>
      </c>
      <c r="B5205" t="inlineStr">
        <is>
          <t>Circuits spécialisés</t>
        </is>
      </c>
      <c r="C5205" t="inlineStr">
        <is>
          <t>kt</t>
        </is>
      </c>
      <c r="D5205" t="inlineStr">
        <is>
          <t>France</t>
        </is>
      </c>
      <c r="E5205" t="inlineStr">
        <is>
          <t>2023-24</t>
        </is>
      </c>
      <c r="F5205" t="inlineStr">
        <is>
          <t>Lin</t>
        </is>
      </c>
      <c r="G5205" t="inlineStr"/>
      <c r="H5205" t="inlineStr"/>
      <c r="I5205" t="inlineStr"/>
      <c r="J5205" t="inlineStr"/>
      <c r="K5205" t="inlineStr"/>
      <c r="L5205" t="inlineStr"/>
      <c r="M5205" t="inlineStr"/>
      <c r="N5205" t="inlineStr"/>
      <c r="O5205" t="n">
        <v>0</v>
      </c>
      <c r="P5205" t="n">
        <v>0</v>
      </c>
      <c r="Q5205" t="n">
        <v>-0</v>
      </c>
    </row>
    <row r="5206" ht="15" customHeight="1" s="1003">
      <c r="A5206" s="1019" t="inlineStr">
        <is>
          <t>Produits alimentaires</t>
        </is>
      </c>
      <c r="B5206" t="inlineStr">
        <is>
          <t>RHD</t>
        </is>
      </c>
      <c r="C5206" t="inlineStr">
        <is>
          <t>kt</t>
        </is>
      </c>
      <c r="D5206" t="inlineStr">
        <is>
          <t>France</t>
        </is>
      </c>
      <c r="E5206" t="inlineStr">
        <is>
          <t>2023-24</t>
        </is>
      </c>
      <c r="F5206" t="inlineStr">
        <is>
          <t>Lin</t>
        </is>
      </c>
      <c r="G5206" t="inlineStr"/>
      <c r="H5206" t="inlineStr"/>
      <c r="I5206" t="inlineStr"/>
      <c r="J5206" t="inlineStr"/>
      <c r="K5206" t="inlineStr"/>
      <c r="L5206" t="inlineStr"/>
      <c r="M5206" t="inlineStr"/>
      <c r="N5206" t="inlineStr"/>
      <c r="O5206" t="n">
        <v>0</v>
      </c>
      <c r="P5206" t="n">
        <v>0</v>
      </c>
      <c r="Q5206" t="n">
        <v>-0</v>
      </c>
    </row>
    <row r="5207" ht="15" customHeight="1" s="1003">
      <c r="A5207" s="1019" t="inlineStr">
        <is>
          <t>Produits alimentaires</t>
        </is>
      </c>
      <c r="B5207" t="inlineStr">
        <is>
          <t>Autres IAA</t>
        </is>
      </c>
      <c r="C5207" t="inlineStr">
        <is>
          <t>kt</t>
        </is>
      </c>
      <c r="D5207" t="inlineStr">
        <is>
          <t>France</t>
        </is>
      </c>
      <c r="E5207" t="inlineStr">
        <is>
          <t>2023-24</t>
        </is>
      </c>
      <c r="F5207" t="inlineStr">
        <is>
          <t>Lin</t>
        </is>
      </c>
      <c r="G5207" t="inlineStr"/>
      <c r="H5207" t="inlineStr"/>
      <c r="I5207" t="inlineStr"/>
      <c r="J5207" t="inlineStr"/>
      <c r="K5207" t="inlineStr"/>
      <c r="L5207" t="inlineStr"/>
      <c r="M5207" t="inlineStr"/>
      <c r="N5207" t="inlineStr"/>
      <c r="O5207" t="n">
        <v>0</v>
      </c>
      <c r="P5207" t="n">
        <v>0</v>
      </c>
      <c r="Q5207" t="n">
        <v>-0</v>
      </c>
    </row>
    <row r="5208" ht="15" customHeight="1" s="1003">
      <c r="A5208" s="1019" t="inlineStr">
        <is>
          <t>Produits alimentaires</t>
        </is>
      </c>
      <c r="B5208" t="inlineStr">
        <is>
          <t>Ménages</t>
        </is>
      </c>
      <c r="C5208" t="inlineStr">
        <is>
          <t>kt</t>
        </is>
      </c>
      <c r="D5208" t="inlineStr">
        <is>
          <t>France</t>
        </is>
      </c>
      <c r="E5208" t="inlineStr">
        <is>
          <t>2023-24</t>
        </is>
      </c>
      <c r="F5208" t="inlineStr">
        <is>
          <t>Lin</t>
        </is>
      </c>
      <c r="G5208" t="inlineStr"/>
      <c r="H5208" t="inlineStr"/>
      <c r="I5208" t="inlineStr"/>
      <c r="J5208" t="inlineStr"/>
      <c r="K5208" t="inlineStr"/>
      <c r="L5208" t="inlineStr"/>
      <c r="M5208" t="inlineStr"/>
      <c r="N5208" t="inlineStr"/>
      <c r="O5208" t="n">
        <v>0</v>
      </c>
      <c r="P5208" t="n">
        <v>0</v>
      </c>
      <c r="Q5208" t="n">
        <v>-0</v>
      </c>
    </row>
    <row r="5209" ht="15" customHeight="1" s="1003">
      <c r="A5209" s="1019" t="inlineStr">
        <is>
          <t>Produits alimentaires</t>
        </is>
      </c>
      <c r="B5209" t="inlineStr">
        <is>
          <t>Circuits généralistes</t>
        </is>
      </c>
      <c r="C5209" t="inlineStr">
        <is>
          <t>kt</t>
        </is>
      </c>
      <c r="D5209" t="inlineStr">
        <is>
          <t>France</t>
        </is>
      </c>
      <c r="E5209" t="inlineStr">
        <is>
          <t>2023-24</t>
        </is>
      </c>
      <c r="F5209" t="inlineStr">
        <is>
          <t>Lin</t>
        </is>
      </c>
      <c r="G5209" t="inlineStr"/>
      <c r="H5209" t="inlineStr"/>
      <c r="I5209" t="inlineStr"/>
      <c r="J5209" t="inlineStr"/>
      <c r="K5209" t="inlineStr"/>
      <c r="L5209" t="inlineStr"/>
      <c r="M5209" t="inlineStr"/>
      <c r="N5209" t="inlineStr"/>
      <c r="O5209" t="n">
        <v>0</v>
      </c>
      <c r="P5209" t="n">
        <v>0</v>
      </c>
      <c r="Q5209" t="n">
        <v>-0</v>
      </c>
    </row>
    <row r="5210" ht="15" customHeight="1" s="1003">
      <c r="A5210" s="1019" t="inlineStr">
        <is>
          <t>Produits alimentaires</t>
        </is>
      </c>
      <c r="B5210" t="inlineStr">
        <is>
          <t>Alimentation humaine</t>
        </is>
      </c>
      <c r="C5210" t="inlineStr">
        <is>
          <t>kt</t>
        </is>
      </c>
      <c r="D5210" t="inlineStr">
        <is>
          <t>France</t>
        </is>
      </c>
      <c r="E5210" t="inlineStr">
        <is>
          <t>2023-24</t>
        </is>
      </c>
      <c r="F5210" t="inlineStr">
        <is>
          <t>Lin</t>
        </is>
      </c>
      <c r="G5210" t="inlineStr"/>
      <c r="H5210" t="inlineStr"/>
      <c r="I5210" t="inlineStr"/>
      <c r="J5210" t="inlineStr"/>
      <c r="K5210" t="inlineStr"/>
      <c r="L5210" t="inlineStr"/>
      <c r="M5210" t="inlineStr"/>
      <c r="N5210" t="inlineStr"/>
      <c r="O5210" t="n">
        <v>0</v>
      </c>
      <c r="P5210" t="inlineStr"/>
      <c r="Q5210" t="inlineStr"/>
    </row>
    <row r="5211" ht="15" customHeight="1" s="1003">
      <c r="A5211" s="1019" t="inlineStr">
        <is>
          <t>Produits alimentaires</t>
        </is>
      </c>
      <c r="B5211" t="inlineStr">
        <is>
          <t>Usages alimentaires</t>
        </is>
      </c>
      <c r="C5211" t="inlineStr">
        <is>
          <t>kt</t>
        </is>
      </c>
      <c r="D5211" t="inlineStr">
        <is>
          <t>France</t>
        </is>
      </c>
      <c r="E5211" t="inlineStr">
        <is>
          <t>2023-24</t>
        </is>
      </c>
      <c r="F5211" t="inlineStr">
        <is>
          <t>Lin</t>
        </is>
      </c>
      <c r="G5211" t="inlineStr"/>
      <c r="H5211" t="inlineStr"/>
      <c r="I5211" t="inlineStr"/>
      <c r="J5211" t="inlineStr"/>
      <c r="K5211" t="inlineStr"/>
      <c r="L5211" t="inlineStr"/>
      <c r="M5211" t="inlineStr"/>
      <c r="N5211" t="inlineStr"/>
      <c r="O5211" t="n">
        <v>0</v>
      </c>
      <c r="P5211" t="inlineStr"/>
      <c r="Q5211" t="inlineStr"/>
    </row>
    <row r="5212" ht="15" customHeight="1" s="1003">
      <c r="A5212" s="1019" t="inlineStr">
        <is>
          <t>Produits alimentaires</t>
        </is>
      </c>
      <c r="B5212" t="inlineStr">
        <is>
          <t>Débouchés</t>
        </is>
      </c>
      <c r="C5212" t="inlineStr">
        <is>
          <t>kt</t>
        </is>
      </c>
      <c r="D5212" t="inlineStr">
        <is>
          <t>France</t>
        </is>
      </c>
      <c r="E5212" t="inlineStr">
        <is>
          <t>2023-24</t>
        </is>
      </c>
      <c r="F5212" t="inlineStr">
        <is>
          <t>Lin</t>
        </is>
      </c>
      <c r="G5212" t="inlineStr"/>
      <c r="H5212" t="inlineStr"/>
      <c r="I5212" t="inlineStr"/>
      <c r="J5212" t="inlineStr"/>
      <c r="K5212" t="inlineStr"/>
      <c r="L5212" t="inlineStr"/>
      <c r="M5212" t="inlineStr"/>
      <c r="N5212" t="inlineStr"/>
      <c r="O5212" t="n">
        <v>0</v>
      </c>
      <c r="P5212" t="inlineStr"/>
      <c r="Q5212" t="inlineStr"/>
    </row>
    <row r="5213" ht="15" customHeight="1" s="1003">
      <c r="A5213" s="1019" t="inlineStr">
        <is>
          <t>Amidon</t>
        </is>
      </c>
      <c r="B5213" t="inlineStr">
        <is>
          <t>Autres IAA</t>
        </is>
      </c>
      <c r="C5213" t="inlineStr">
        <is>
          <t>kt</t>
        </is>
      </c>
      <c r="D5213" t="inlineStr">
        <is>
          <t>France</t>
        </is>
      </c>
      <c r="E5213" t="inlineStr">
        <is>
          <t>2023-24</t>
        </is>
      </c>
      <c r="F5213" t="inlineStr">
        <is>
          <t>Lin</t>
        </is>
      </c>
      <c r="G5213" t="inlineStr"/>
      <c r="H5213" t="inlineStr"/>
      <c r="I5213" t="inlineStr"/>
      <c r="J5213" t="inlineStr"/>
      <c r="K5213" t="inlineStr"/>
      <c r="L5213" t="inlineStr"/>
      <c r="M5213" t="inlineStr"/>
      <c r="N5213" t="inlineStr"/>
      <c r="O5213" t="n">
        <v>0</v>
      </c>
      <c r="P5213" t="n">
        <v>0</v>
      </c>
      <c r="Q5213" t="n">
        <v>-0</v>
      </c>
    </row>
    <row r="5214" ht="15" customHeight="1" s="1003">
      <c r="A5214" s="1019" t="inlineStr">
        <is>
          <t>Amidon</t>
        </is>
      </c>
      <c r="B5214" t="inlineStr">
        <is>
          <t>Alimentation humaine</t>
        </is>
      </c>
      <c r="C5214" t="inlineStr">
        <is>
          <t>kt</t>
        </is>
      </c>
      <c r="D5214" t="inlineStr">
        <is>
          <t>France</t>
        </is>
      </c>
      <c r="E5214" t="inlineStr">
        <is>
          <t>2023-24</t>
        </is>
      </c>
      <c r="F5214" t="inlineStr">
        <is>
          <t>Lin</t>
        </is>
      </c>
      <c r="G5214" t="inlineStr"/>
      <c r="H5214" t="inlineStr"/>
      <c r="I5214" t="inlineStr"/>
      <c r="J5214" t="inlineStr"/>
      <c r="K5214" t="inlineStr"/>
      <c r="L5214" t="inlineStr"/>
      <c r="M5214" t="inlineStr"/>
      <c r="N5214" t="inlineStr"/>
      <c r="O5214" t="n">
        <v>0</v>
      </c>
      <c r="P5214" t="n">
        <v>0</v>
      </c>
      <c r="Q5214" t="n">
        <v>0</v>
      </c>
    </row>
    <row r="5215" ht="15" customHeight="1" s="1003">
      <c r="A5215" s="1019" t="inlineStr">
        <is>
          <t>Amidon</t>
        </is>
      </c>
      <c r="B5215" t="inlineStr">
        <is>
          <t>Usages alimentaires</t>
        </is>
      </c>
      <c r="C5215" t="inlineStr">
        <is>
          <t>kt</t>
        </is>
      </c>
      <c r="D5215" t="inlineStr">
        <is>
          <t>France</t>
        </is>
      </c>
      <c r="E5215" t="inlineStr">
        <is>
          <t>2023-24</t>
        </is>
      </c>
      <c r="F5215" t="inlineStr">
        <is>
          <t>Lin</t>
        </is>
      </c>
      <c r="G5215" t="inlineStr"/>
      <c r="H5215" t="inlineStr"/>
      <c r="I5215" t="inlineStr"/>
      <c r="J5215" t="inlineStr"/>
      <c r="K5215" t="inlineStr"/>
      <c r="L5215" t="inlineStr"/>
      <c r="M5215" t="inlineStr"/>
      <c r="N5215" t="inlineStr"/>
      <c r="O5215" t="n">
        <v>0</v>
      </c>
      <c r="P5215" t="n">
        <v>0</v>
      </c>
      <c r="Q5215" t="n">
        <v>0</v>
      </c>
    </row>
    <row r="5216" ht="15" customHeight="1" s="1003">
      <c r="A5216" s="1019" t="inlineStr">
        <is>
          <t>Amidon</t>
        </is>
      </c>
      <c r="B5216" t="inlineStr">
        <is>
          <t>Débouchés</t>
        </is>
      </c>
      <c r="C5216" t="inlineStr">
        <is>
          <t>kt</t>
        </is>
      </c>
      <c r="D5216" t="inlineStr">
        <is>
          <t>France</t>
        </is>
      </c>
      <c r="E5216" t="inlineStr">
        <is>
          <t>2023-24</t>
        </is>
      </c>
      <c r="F5216" t="inlineStr">
        <is>
          <t>Lin</t>
        </is>
      </c>
      <c r="G5216" t="inlineStr"/>
      <c r="H5216" t="inlineStr"/>
      <c r="I5216" t="inlineStr"/>
      <c r="J5216" t="inlineStr"/>
      <c r="K5216" t="inlineStr"/>
      <c r="L5216" t="inlineStr"/>
      <c r="M5216" t="inlineStr"/>
      <c r="N5216" t="inlineStr"/>
      <c r="O5216" t="n">
        <v>0</v>
      </c>
      <c r="P5216" t="n">
        <v>0</v>
      </c>
      <c r="Q5216" t="n">
        <v>0</v>
      </c>
    </row>
    <row r="5217" ht="15" customHeight="1" s="1003">
      <c r="A5217" s="1019" t="inlineStr">
        <is>
          <t>Protéine</t>
        </is>
      </c>
      <c r="B5217" t="inlineStr">
        <is>
          <t>Autres IAA</t>
        </is>
      </c>
      <c r="C5217" t="inlineStr">
        <is>
          <t>kt</t>
        </is>
      </c>
      <c r="D5217" t="inlineStr">
        <is>
          <t>France</t>
        </is>
      </c>
      <c r="E5217" t="inlineStr">
        <is>
          <t>2023-24</t>
        </is>
      </c>
      <c r="F5217" t="inlineStr">
        <is>
          <t>Lin</t>
        </is>
      </c>
      <c r="G5217" t="inlineStr"/>
      <c r="H5217" t="inlineStr"/>
      <c r="I5217" t="inlineStr"/>
      <c r="J5217" t="inlineStr"/>
      <c r="K5217" t="inlineStr"/>
      <c r="L5217" t="inlineStr"/>
      <c r="M5217" t="inlineStr"/>
      <c r="N5217" t="inlineStr"/>
      <c r="O5217" t="n">
        <v>0</v>
      </c>
      <c r="P5217" t="n">
        <v>0</v>
      </c>
      <c r="Q5217" t="n">
        <v>-0</v>
      </c>
    </row>
    <row r="5218" ht="15" customHeight="1" s="1003">
      <c r="A5218" s="1019" t="inlineStr">
        <is>
          <t>Protéine</t>
        </is>
      </c>
      <c r="B5218" t="inlineStr">
        <is>
          <t>Alimentation humaine</t>
        </is>
      </c>
      <c r="C5218" t="inlineStr">
        <is>
          <t>kt</t>
        </is>
      </c>
      <c r="D5218" t="inlineStr">
        <is>
          <t>France</t>
        </is>
      </c>
      <c r="E5218" t="inlineStr">
        <is>
          <t>2023-24</t>
        </is>
      </c>
      <c r="F5218" t="inlineStr">
        <is>
          <t>Lin</t>
        </is>
      </c>
      <c r="G5218" t="inlineStr"/>
      <c r="H5218" t="inlineStr"/>
      <c r="I5218" t="inlineStr"/>
      <c r="J5218" t="inlineStr"/>
      <c r="K5218" t="inlineStr"/>
      <c r="L5218" t="inlineStr"/>
      <c r="M5218" t="inlineStr"/>
      <c r="N5218" t="inlineStr"/>
      <c r="O5218" t="n">
        <v>0</v>
      </c>
      <c r="P5218" t="n">
        <v>0</v>
      </c>
      <c r="Q5218" t="n">
        <v>0</v>
      </c>
    </row>
    <row r="5219" ht="15" customHeight="1" s="1003">
      <c r="A5219" s="1019" t="inlineStr">
        <is>
          <t>Protéine</t>
        </is>
      </c>
      <c r="B5219" t="inlineStr">
        <is>
          <t>Usages alimentaires</t>
        </is>
      </c>
      <c r="C5219" t="inlineStr">
        <is>
          <t>kt</t>
        </is>
      </c>
      <c r="D5219" t="inlineStr">
        <is>
          <t>France</t>
        </is>
      </c>
      <c r="E5219" t="inlineStr">
        <is>
          <t>2023-24</t>
        </is>
      </c>
      <c r="F5219" t="inlineStr">
        <is>
          <t>Lin</t>
        </is>
      </c>
      <c r="G5219" t="inlineStr"/>
      <c r="H5219" t="inlineStr"/>
      <c r="I5219" t="inlineStr"/>
      <c r="J5219" t="inlineStr"/>
      <c r="K5219" t="inlineStr"/>
      <c r="L5219" t="inlineStr"/>
      <c r="M5219" t="inlineStr"/>
      <c r="N5219" t="inlineStr"/>
      <c r="O5219" t="n">
        <v>0</v>
      </c>
      <c r="P5219" t="n">
        <v>0</v>
      </c>
      <c r="Q5219" t="n">
        <v>0</v>
      </c>
    </row>
    <row r="5220" ht="15" customHeight="1" s="1003">
      <c r="A5220" s="1019" t="inlineStr">
        <is>
          <t>Protéine</t>
        </is>
      </c>
      <c r="B5220" t="inlineStr">
        <is>
          <t>Débouchés</t>
        </is>
      </c>
      <c r="C5220" t="inlineStr">
        <is>
          <t>kt</t>
        </is>
      </c>
      <c r="D5220" t="inlineStr">
        <is>
          <t>France</t>
        </is>
      </c>
      <c r="E5220" t="inlineStr">
        <is>
          <t>2023-24</t>
        </is>
      </c>
      <c r="F5220" t="inlineStr">
        <is>
          <t>Lin</t>
        </is>
      </c>
      <c r="G5220" t="inlineStr"/>
      <c r="H5220" t="inlineStr"/>
      <c r="I5220" t="inlineStr"/>
      <c r="J5220" t="inlineStr"/>
      <c r="K5220" t="inlineStr"/>
      <c r="L5220" t="inlineStr"/>
      <c r="M5220" t="inlineStr"/>
      <c r="N5220" t="inlineStr"/>
      <c r="O5220" t="n">
        <v>0</v>
      </c>
      <c r="P5220" t="n">
        <v>0</v>
      </c>
      <c r="Q5220" t="n">
        <v>0</v>
      </c>
    </row>
    <row r="5221" ht="15" customHeight="1" s="1003">
      <c r="A5221" s="1019" t="inlineStr">
        <is>
          <t>Fibres, lipides et sons</t>
        </is>
      </c>
      <c r="B5221" t="inlineStr">
        <is>
          <t>Autres IAA</t>
        </is>
      </c>
      <c r="C5221" t="inlineStr">
        <is>
          <t>kt</t>
        </is>
      </c>
      <c r="D5221" t="inlineStr">
        <is>
          <t>France</t>
        </is>
      </c>
      <c r="E5221" t="inlineStr">
        <is>
          <t>2023-24</t>
        </is>
      </c>
      <c r="F5221" t="inlineStr">
        <is>
          <t>Lin</t>
        </is>
      </c>
      <c r="G5221" t="inlineStr"/>
      <c r="H5221" t="inlineStr"/>
      <c r="I5221" t="inlineStr"/>
      <c r="J5221" t="inlineStr"/>
      <c r="K5221" t="inlineStr"/>
      <c r="L5221" t="inlineStr"/>
      <c r="M5221" t="inlineStr"/>
      <c r="N5221" t="inlineStr"/>
      <c r="O5221" t="n">
        <v>0</v>
      </c>
      <c r="P5221" t="n">
        <v>0</v>
      </c>
      <c r="Q5221" t="n">
        <v>-0</v>
      </c>
    </row>
    <row r="5222" ht="15" customHeight="1" s="1003">
      <c r="A5222" s="1019" t="inlineStr">
        <is>
          <t>Fibres, lipides et sons</t>
        </is>
      </c>
      <c r="B5222" t="inlineStr">
        <is>
          <t>Alimentation humaine</t>
        </is>
      </c>
      <c r="C5222" t="inlineStr">
        <is>
          <t>kt</t>
        </is>
      </c>
      <c r="D5222" t="inlineStr">
        <is>
          <t>France</t>
        </is>
      </c>
      <c r="E5222" t="inlineStr">
        <is>
          <t>2023-24</t>
        </is>
      </c>
      <c r="F5222" t="inlineStr">
        <is>
          <t>Lin</t>
        </is>
      </c>
      <c r="G5222" t="inlineStr"/>
      <c r="H5222" t="inlineStr"/>
      <c r="I5222" t="inlineStr"/>
      <c r="J5222" t="inlineStr"/>
      <c r="K5222" t="inlineStr"/>
      <c r="L5222" t="inlineStr"/>
      <c r="M5222" t="inlineStr"/>
      <c r="N5222" t="inlineStr"/>
      <c r="O5222" t="n">
        <v>0</v>
      </c>
      <c r="P5222" t="n">
        <v>0</v>
      </c>
      <c r="Q5222" t="n">
        <v>0</v>
      </c>
    </row>
    <row r="5223" ht="15" customHeight="1" s="1003">
      <c r="A5223" s="1019" t="inlineStr">
        <is>
          <t>Fibres, lipides et sons</t>
        </is>
      </c>
      <c r="B5223" t="inlineStr">
        <is>
          <t>Usages alimentaires</t>
        </is>
      </c>
      <c r="C5223" t="inlineStr">
        <is>
          <t>kt</t>
        </is>
      </c>
      <c r="D5223" t="inlineStr">
        <is>
          <t>France</t>
        </is>
      </c>
      <c r="E5223" t="inlineStr">
        <is>
          <t>2023-24</t>
        </is>
      </c>
      <c r="F5223" t="inlineStr">
        <is>
          <t>Lin</t>
        </is>
      </c>
      <c r="G5223" t="inlineStr"/>
      <c r="H5223" t="inlineStr"/>
      <c r="I5223" t="inlineStr"/>
      <c r="J5223" t="inlineStr"/>
      <c r="K5223" t="inlineStr"/>
      <c r="L5223" t="inlineStr"/>
      <c r="M5223" t="inlineStr"/>
      <c r="N5223" t="inlineStr"/>
      <c r="O5223" t="n">
        <v>0</v>
      </c>
      <c r="P5223" t="n">
        <v>0</v>
      </c>
      <c r="Q5223" t="n">
        <v>0</v>
      </c>
    </row>
    <row r="5224" ht="15" customHeight="1" s="1003">
      <c r="A5224" s="1019" t="inlineStr">
        <is>
          <t>Fibres, lipides et sons</t>
        </is>
      </c>
      <c r="B5224" t="inlineStr">
        <is>
          <t>Débouchés</t>
        </is>
      </c>
      <c r="C5224" t="inlineStr">
        <is>
          <t>kt</t>
        </is>
      </c>
      <c r="D5224" t="inlineStr">
        <is>
          <t>France</t>
        </is>
      </c>
      <c r="E5224" t="inlineStr">
        <is>
          <t>2023-24</t>
        </is>
      </c>
      <c r="F5224" t="inlineStr">
        <is>
          <t>Lin</t>
        </is>
      </c>
      <c r="G5224" t="inlineStr"/>
      <c r="H5224" t="inlineStr"/>
      <c r="I5224" t="inlineStr"/>
      <c r="J5224" t="inlineStr"/>
      <c r="K5224" t="inlineStr"/>
      <c r="L5224" t="inlineStr"/>
      <c r="M5224" t="inlineStr"/>
      <c r="N5224" t="inlineStr"/>
      <c r="O5224" t="n">
        <v>0</v>
      </c>
      <c r="P5224" t="n">
        <v>0</v>
      </c>
      <c r="Q5224" t="n">
        <v>0</v>
      </c>
    </row>
    <row r="5225" ht="15" customHeight="1" s="1003">
      <c r="A5225" s="1019" t="inlineStr">
        <is>
          <t>Farine</t>
        </is>
      </c>
      <c r="B5225" t="inlineStr">
        <is>
          <t>Autres IAA</t>
        </is>
      </c>
      <c r="C5225" t="inlineStr">
        <is>
          <t>kt</t>
        </is>
      </c>
      <c r="D5225" t="inlineStr">
        <is>
          <t>France</t>
        </is>
      </c>
      <c r="E5225" t="inlineStr">
        <is>
          <t>2023-24</t>
        </is>
      </c>
      <c r="F5225" t="inlineStr">
        <is>
          <t>Lin</t>
        </is>
      </c>
      <c r="G5225" t="inlineStr"/>
      <c r="H5225" t="inlineStr"/>
      <c r="I5225" t="inlineStr"/>
      <c r="J5225" t="inlineStr"/>
      <c r="K5225" t="inlineStr"/>
      <c r="L5225" t="inlineStr"/>
      <c r="M5225" t="inlineStr"/>
      <c r="N5225" t="inlineStr"/>
      <c r="O5225" t="n">
        <v>0</v>
      </c>
      <c r="P5225" t="n">
        <v>0</v>
      </c>
      <c r="Q5225" t="n">
        <v>-0</v>
      </c>
    </row>
    <row r="5226" ht="15" customHeight="1" s="1003">
      <c r="A5226" s="1019" t="inlineStr">
        <is>
          <t>Farine</t>
        </is>
      </c>
      <c r="B5226" t="inlineStr">
        <is>
          <t>Alimentation humaine</t>
        </is>
      </c>
      <c r="C5226" t="inlineStr">
        <is>
          <t>kt</t>
        </is>
      </c>
      <c r="D5226" t="inlineStr">
        <is>
          <t>France</t>
        </is>
      </c>
      <c r="E5226" t="inlineStr">
        <is>
          <t>2023-24</t>
        </is>
      </c>
      <c r="F5226" t="inlineStr">
        <is>
          <t>Lin</t>
        </is>
      </c>
      <c r="G5226" t="inlineStr"/>
      <c r="H5226" t="inlineStr"/>
      <c r="I5226" t="inlineStr"/>
      <c r="J5226" t="inlineStr"/>
      <c r="K5226" t="inlineStr"/>
      <c r="L5226" t="inlineStr"/>
      <c r="M5226" t="inlineStr"/>
      <c r="N5226" t="inlineStr"/>
      <c r="O5226" t="n">
        <v>0</v>
      </c>
      <c r="P5226" t="n">
        <v>0</v>
      </c>
      <c r="Q5226" t="n">
        <v>0</v>
      </c>
    </row>
    <row r="5227" ht="15" customHeight="1" s="1003">
      <c r="A5227" s="1019" t="inlineStr">
        <is>
          <t>Farine</t>
        </is>
      </c>
      <c r="B5227" t="inlineStr">
        <is>
          <t>Usages alimentaires</t>
        </is>
      </c>
      <c r="C5227" t="inlineStr">
        <is>
          <t>kt</t>
        </is>
      </c>
      <c r="D5227" t="inlineStr">
        <is>
          <t>France</t>
        </is>
      </c>
      <c r="E5227" t="inlineStr">
        <is>
          <t>2023-24</t>
        </is>
      </c>
      <c r="F5227" t="inlineStr">
        <is>
          <t>Lin</t>
        </is>
      </c>
      <c r="G5227" t="inlineStr"/>
      <c r="H5227" t="inlineStr"/>
      <c r="I5227" t="inlineStr"/>
      <c r="J5227" t="inlineStr"/>
      <c r="K5227" t="inlineStr"/>
      <c r="L5227" t="inlineStr"/>
      <c r="M5227" t="inlineStr"/>
      <c r="N5227" t="inlineStr"/>
      <c r="O5227" t="n">
        <v>0</v>
      </c>
      <c r="P5227" t="n">
        <v>0</v>
      </c>
      <c r="Q5227" t="n">
        <v>0</v>
      </c>
    </row>
    <row r="5228" ht="15" customHeight="1" s="1003">
      <c r="A5228" s="1019" t="inlineStr">
        <is>
          <t>Farine</t>
        </is>
      </c>
      <c r="B5228" t="inlineStr">
        <is>
          <t>Débouchés</t>
        </is>
      </c>
      <c r="C5228" t="inlineStr">
        <is>
          <t>kt</t>
        </is>
      </c>
      <c r="D5228" t="inlineStr">
        <is>
          <t>France</t>
        </is>
      </c>
      <c r="E5228" t="inlineStr">
        <is>
          <t>2023-24</t>
        </is>
      </c>
      <c r="F5228" t="inlineStr">
        <is>
          <t>Lin</t>
        </is>
      </c>
      <c r="G5228" t="inlineStr"/>
      <c r="H5228" t="inlineStr"/>
      <c r="I5228" t="inlineStr"/>
      <c r="J5228" t="inlineStr"/>
      <c r="K5228" t="inlineStr"/>
      <c r="L5228" t="inlineStr"/>
      <c r="M5228" t="inlineStr"/>
      <c r="N5228" t="inlineStr"/>
      <c r="O5228" t="n">
        <v>0</v>
      </c>
      <c r="P5228" t="n">
        <v>0</v>
      </c>
      <c r="Q5228" t="n">
        <v>0</v>
      </c>
    </row>
    <row r="5229" ht="15" customHeight="1" s="1003">
      <c r="A5229" s="1019" t="inlineStr">
        <is>
          <t>Sons</t>
        </is>
      </c>
      <c r="B5229" t="inlineStr">
        <is>
          <t>Alimentation animale</t>
        </is>
      </c>
      <c r="C5229" t="inlineStr">
        <is>
          <t>kt</t>
        </is>
      </c>
      <c r="D5229" t="inlineStr">
        <is>
          <t>France</t>
        </is>
      </c>
      <c r="E5229" t="inlineStr">
        <is>
          <t>2023-24</t>
        </is>
      </c>
      <c r="F5229" t="inlineStr">
        <is>
          <t>Lin</t>
        </is>
      </c>
      <c r="G5229" t="inlineStr"/>
      <c r="H5229" t="inlineStr"/>
      <c r="I5229" t="inlineStr"/>
      <c r="J5229" t="inlineStr"/>
      <c r="K5229" t="inlineStr"/>
      <c r="L5229" t="inlineStr"/>
      <c r="M5229" t="inlineStr"/>
      <c r="N5229" t="inlineStr"/>
      <c r="O5229" t="n">
        <v>0</v>
      </c>
      <c r="P5229" t="n">
        <v>0</v>
      </c>
      <c r="Q5229" t="n">
        <v>0</v>
      </c>
    </row>
    <row r="5230" ht="15" customHeight="1" s="1003">
      <c r="A5230" s="1019" t="inlineStr">
        <is>
          <t>Sons</t>
        </is>
      </c>
      <c r="B5230" t="inlineStr">
        <is>
          <t>Usages alimentaires</t>
        </is>
      </c>
      <c r="C5230" t="inlineStr">
        <is>
          <t>kt</t>
        </is>
      </c>
      <c r="D5230" t="inlineStr">
        <is>
          <t>France</t>
        </is>
      </c>
      <c r="E5230" t="inlineStr">
        <is>
          <t>2023-24</t>
        </is>
      </c>
      <c r="F5230" t="inlineStr">
        <is>
          <t>Lin</t>
        </is>
      </c>
      <c r="G5230" t="inlineStr"/>
      <c r="H5230" t="inlineStr"/>
      <c r="I5230" t="inlineStr"/>
      <c r="J5230" t="inlineStr"/>
      <c r="K5230" t="inlineStr"/>
      <c r="L5230" t="inlineStr"/>
      <c r="M5230" t="inlineStr"/>
      <c r="N5230" t="inlineStr"/>
      <c r="O5230" t="n">
        <v>0</v>
      </c>
      <c r="P5230" t="n">
        <v>0</v>
      </c>
      <c r="Q5230" t="n">
        <v>0</v>
      </c>
    </row>
    <row r="5231" ht="15" customHeight="1" s="1003">
      <c r="A5231" s="1019" t="inlineStr">
        <is>
          <t>Sons</t>
        </is>
      </c>
      <c r="B5231" t="inlineStr">
        <is>
          <t>Débouchés</t>
        </is>
      </c>
      <c r="C5231" t="inlineStr">
        <is>
          <t>kt</t>
        </is>
      </c>
      <c r="D5231" t="inlineStr">
        <is>
          <t>France</t>
        </is>
      </c>
      <c r="E5231" t="inlineStr">
        <is>
          <t>2023-24</t>
        </is>
      </c>
      <c r="F5231" t="inlineStr">
        <is>
          <t>Lin</t>
        </is>
      </c>
      <c r="G5231" t="inlineStr"/>
      <c r="H5231" t="inlineStr"/>
      <c r="I5231" t="inlineStr"/>
      <c r="J5231" t="inlineStr"/>
      <c r="K5231" t="inlineStr"/>
      <c r="L5231" t="inlineStr"/>
      <c r="M5231" t="inlineStr"/>
      <c r="N5231" t="inlineStr"/>
      <c r="O5231" t="n">
        <v>0</v>
      </c>
      <c r="P5231" t="n">
        <v>0</v>
      </c>
      <c r="Q5231" t="n">
        <v>0</v>
      </c>
    </row>
    <row r="5232" ht="15" customHeight="1" s="1003">
      <c r="A5232" s="1019" t="inlineStr">
        <is>
          <t>Sons</t>
        </is>
      </c>
      <c r="B5232" t="inlineStr">
        <is>
          <t>FAB</t>
        </is>
      </c>
      <c r="C5232" t="inlineStr">
        <is>
          <t>kt</t>
        </is>
      </c>
      <c r="D5232" t="inlineStr">
        <is>
          <t>France</t>
        </is>
      </c>
      <c r="E5232" t="inlineStr">
        <is>
          <t>2023-24</t>
        </is>
      </c>
      <c r="F5232" t="inlineStr">
        <is>
          <t>Lin</t>
        </is>
      </c>
      <c r="G5232" t="inlineStr"/>
      <c r="H5232" t="inlineStr"/>
      <c r="I5232" t="inlineStr"/>
      <c r="J5232" t="inlineStr"/>
      <c r="K5232" t="inlineStr"/>
      <c r="L5232" t="inlineStr"/>
      <c r="M5232" t="inlineStr"/>
      <c r="N5232" t="inlineStr"/>
      <c r="O5232" t="n">
        <v>0</v>
      </c>
      <c r="P5232" t="n">
        <v>0</v>
      </c>
      <c r="Q5232" t="n">
        <v>-0</v>
      </c>
    </row>
    <row r="5233" ht="15" customHeight="1" s="1003">
      <c r="A5233" s="1019" t="inlineStr">
        <is>
          <t>Sons</t>
        </is>
      </c>
      <c r="B5233" t="inlineStr">
        <is>
          <t>FAF</t>
        </is>
      </c>
      <c r="C5233" t="inlineStr">
        <is>
          <t>kt</t>
        </is>
      </c>
      <c r="D5233" t="inlineStr">
        <is>
          <t>France</t>
        </is>
      </c>
      <c r="E5233" t="inlineStr">
        <is>
          <t>2023-24</t>
        </is>
      </c>
      <c r="F5233" t="inlineStr">
        <is>
          <t>Lin</t>
        </is>
      </c>
      <c r="G5233" t="inlineStr"/>
      <c r="H5233" t="inlineStr"/>
      <c r="I5233" t="inlineStr"/>
      <c r="J5233" t="inlineStr"/>
      <c r="K5233" t="inlineStr"/>
      <c r="L5233" t="inlineStr"/>
      <c r="M5233" t="inlineStr"/>
      <c r="N5233" t="inlineStr"/>
      <c r="O5233" t="n">
        <v>0</v>
      </c>
      <c r="P5233" t="n">
        <v>0</v>
      </c>
      <c r="Q5233" t="n">
        <v>-0</v>
      </c>
    </row>
    <row r="5234" ht="15" customHeight="1" s="1003">
      <c r="A5234" s="1019" t="inlineStr">
        <is>
          <t>Sons</t>
        </is>
      </c>
      <c r="B5234" t="inlineStr">
        <is>
          <t>Direct élevage</t>
        </is>
      </c>
      <c r="C5234" t="inlineStr">
        <is>
          <t>kt</t>
        </is>
      </c>
      <c r="D5234" t="inlineStr">
        <is>
          <t>France</t>
        </is>
      </c>
      <c r="E5234" t="inlineStr">
        <is>
          <t>2023-24</t>
        </is>
      </c>
      <c r="F5234" t="inlineStr">
        <is>
          <t>Lin</t>
        </is>
      </c>
      <c r="G5234" t="inlineStr"/>
      <c r="H5234" t="inlineStr"/>
      <c r="I5234" t="inlineStr"/>
      <c r="J5234" t="inlineStr"/>
      <c r="K5234" t="inlineStr"/>
      <c r="L5234" t="inlineStr"/>
      <c r="M5234" t="inlineStr"/>
      <c r="N5234" t="inlineStr"/>
      <c r="O5234" t="n">
        <v>0</v>
      </c>
      <c r="P5234" t="n">
        <v>0</v>
      </c>
      <c r="Q5234" t="n">
        <v>-0</v>
      </c>
    </row>
    <row r="5235" ht="15" customHeight="1" s="1003">
      <c r="A5235" s="1019" t="inlineStr">
        <is>
          <t>Sons</t>
        </is>
      </c>
      <c r="B5235" t="inlineStr">
        <is>
          <t>Petfood</t>
        </is>
      </c>
      <c r="C5235" t="inlineStr">
        <is>
          <t>kt</t>
        </is>
      </c>
      <c r="D5235" t="inlineStr">
        <is>
          <t>France</t>
        </is>
      </c>
      <c r="E5235" t="inlineStr">
        <is>
          <t>2023-24</t>
        </is>
      </c>
      <c r="F5235" t="inlineStr">
        <is>
          <t>Lin</t>
        </is>
      </c>
      <c r="G5235" t="inlineStr"/>
      <c r="H5235" t="inlineStr"/>
      <c r="I5235" t="inlineStr"/>
      <c r="J5235" t="inlineStr"/>
      <c r="K5235" t="inlineStr"/>
      <c r="L5235" t="inlineStr"/>
      <c r="M5235" t="inlineStr"/>
      <c r="N5235" t="inlineStr"/>
      <c r="O5235" t="n">
        <v>0</v>
      </c>
      <c r="P5235" t="n">
        <v>0</v>
      </c>
      <c r="Q5235" t="n">
        <v>-0</v>
      </c>
    </row>
    <row r="5236" ht="15" customHeight="1" s="1003">
      <c r="A5236" s="1019" t="inlineStr">
        <is>
          <t>Sons</t>
        </is>
      </c>
      <c r="B5236" t="inlineStr">
        <is>
          <t>Alimentation animale rente</t>
        </is>
      </c>
      <c r="C5236" t="inlineStr">
        <is>
          <t>kt</t>
        </is>
      </c>
      <c r="D5236" t="inlineStr">
        <is>
          <t>France</t>
        </is>
      </c>
      <c r="E5236" t="inlineStr">
        <is>
          <t>2023-24</t>
        </is>
      </c>
      <c r="F5236" t="inlineStr">
        <is>
          <t>Lin</t>
        </is>
      </c>
      <c r="G5236" t="inlineStr"/>
      <c r="H5236" t="inlineStr"/>
      <c r="I5236" t="inlineStr"/>
      <c r="J5236" t="inlineStr"/>
      <c r="K5236" t="inlineStr"/>
      <c r="L5236" t="inlineStr"/>
      <c r="M5236" t="inlineStr"/>
      <c r="N5236" t="inlineStr"/>
      <c r="O5236" t="n">
        <v>0</v>
      </c>
      <c r="P5236" t="n">
        <v>0</v>
      </c>
      <c r="Q5236" t="n">
        <v>0</v>
      </c>
    </row>
    <row r="5237" ht="15" customHeight="1" s="1003">
      <c r="A5237" s="1019" t="inlineStr">
        <is>
          <t>Sons</t>
        </is>
      </c>
      <c r="B5237" t="inlineStr">
        <is>
          <t>Hors FAB</t>
        </is>
      </c>
      <c r="C5237" t="inlineStr">
        <is>
          <t>kt</t>
        </is>
      </c>
      <c r="D5237" t="inlineStr">
        <is>
          <t>France</t>
        </is>
      </c>
      <c r="E5237" t="inlineStr">
        <is>
          <t>2023-24</t>
        </is>
      </c>
      <c r="F5237" t="inlineStr">
        <is>
          <t>Lin</t>
        </is>
      </c>
      <c r="G5237" t="inlineStr"/>
      <c r="H5237" t="inlineStr"/>
      <c r="I5237" t="inlineStr"/>
      <c r="J5237" t="inlineStr"/>
      <c r="K5237" t="inlineStr"/>
      <c r="L5237" t="inlineStr"/>
      <c r="M5237" t="inlineStr"/>
      <c r="N5237" t="inlineStr"/>
      <c r="O5237" t="n">
        <v>0</v>
      </c>
      <c r="P5237" t="n">
        <v>0</v>
      </c>
      <c r="Q5237" t="n">
        <v>0</v>
      </c>
    </row>
    <row r="5238" ht="15" customHeight="1" s="1003">
      <c r="A5238" s="1019" t="inlineStr">
        <is>
          <t>MPV</t>
        </is>
      </c>
      <c r="B5238" t="inlineStr">
        <is>
          <t>Autres IAA</t>
        </is>
      </c>
      <c r="C5238" t="inlineStr">
        <is>
          <t>kt</t>
        </is>
      </c>
      <c r="D5238" t="inlineStr">
        <is>
          <t>France</t>
        </is>
      </c>
      <c r="E5238" t="inlineStr">
        <is>
          <t>2023-24</t>
        </is>
      </c>
      <c r="F5238" t="inlineStr">
        <is>
          <t>Lin</t>
        </is>
      </c>
      <c r="G5238" t="inlineStr"/>
      <c r="H5238" t="inlineStr"/>
      <c r="I5238" t="inlineStr"/>
      <c r="J5238" t="inlineStr"/>
      <c r="K5238" t="inlineStr"/>
      <c r="L5238" t="inlineStr"/>
      <c r="M5238" t="inlineStr"/>
      <c r="N5238" t="inlineStr"/>
      <c r="O5238" t="n">
        <v>0</v>
      </c>
      <c r="P5238" t="n">
        <v>0</v>
      </c>
      <c r="Q5238" t="n">
        <v>-0</v>
      </c>
    </row>
    <row r="5239" ht="15" customHeight="1" s="1003">
      <c r="A5239" s="1019" t="inlineStr">
        <is>
          <t>MPV</t>
        </is>
      </c>
      <c r="B5239" t="inlineStr">
        <is>
          <t>Alimentation humaine</t>
        </is>
      </c>
      <c r="C5239" t="inlineStr">
        <is>
          <t>kt</t>
        </is>
      </c>
      <c r="D5239" t="inlineStr">
        <is>
          <t>France</t>
        </is>
      </c>
      <c r="E5239" t="inlineStr">
        <is>
          <t>2023-24</t>
        </is>
      </c>
      <c r="F5239" t="inlineStr">
        <is>
          <t>Lin</t>
        </is>
      </c>
      <c r="G5239" t="inlineStr"/>
      <c r="H5239" t="inlineStr"/>
      <c r="I5239" t="inlineStr"/>
      <c r="J5239" t="inlineStr"/>
      <c r="K5239" t="inlineStr"/>
      <c r="L5239" t="inlineStr"/>
      <c r="M5239" t="inlineStr"/>
      <c r="N5239" t="inlineStr"/>
      <c r="O5239" t="n">
        <v>0</v>
      </c>
      <c r="P5239" t="n">
        <v>0</v>
      </c>
      <c r="Q5239" t="n">
        <v>0</v>
      </c>
    </row>
    <row r="5240" ht="15" customHeight="1" s="1003">
      <c r="A5240" s="1019" t="inlineStr">
        <is>
          <t>MPV</t>
        </is>
      </c>
      <c r="B5240" t="inlineStr">
        <is>
          <t>Usages alimentaires</t>
        </is>
      </c>
      <c r="C5240" t="inlineStr">
        <is>
          <t>kt</t>
        </is>
      </c>
      <c r="D5240" t="inlineStr">
        <is>
          <t>France</t>
        </is>
      </c>
      <c r="E5240" t="inlineStr">
        <is>
          <t>2023-24</t>
        </is>
      </c>
      <c r="F5240" t="inlineStr">
        <is>
          <t>Lin</t>
        </is>
      </c>
      <c r="G5240" t="inlineStr"/>
      <c r="H5240" t="inlineStr"/>
      <c r="I5240" t="inlineStr"/>
      <c r="J5240" t="inlineStr"/>
      <c r="K5240" t="inlineStr"/>
      <c r="L5240" t="inlineStr"/>
      <c r="M5240" t="inlineStr"/>
      <c r="N5240" t="inlineStr"/>
      <c r="O5240" t="n">
        <v>0</v>
      </c>
      <c r="P5240" t="n">
        <v>0</v>
      </c>
      <c r="Q5240" t="n">
        <v>0</v>
      </c>
    </row>
    <row r="5241" ht="15" customHeight="1" s="1003">
      <c r="A5241" s="1019" t="inlineStr">
        <is>
          <t>MPV</t>
        </is>
      </c>
      <c r="B5241" t="inlineStr">
        <is>
          <t>Débouchés</t>
        </is>
      </c>
      <c r="C5241" t="inlineStr">
        <is>
          <t>kt</t>
        </is>
      </c>
      <c r="D5241" t="inlineStr">
        <is>
          <t>France</t>
        </is>
      </c>
      <c r="E5241" t="inlineStr">
        <is>
          <t>2023-24</t>
        </is>
      </c>
      <c r="F5241" t="inlineStr">
        <is>
          <t>Lin</t>
        </is>
      </c>
      <c r="G5241" t="inlineStr"/>
      <c r="H5241" t="inlineStr"/>
      <c r="I5241" t="inlineStr"/>
      <c r="J5241" t="inlineStr"/>
      <c r="K5241" t="inlineStr"/>
      <c r="L5241" t="inlineStr"/>
      <c r="M5241" t="inlineStr"/>
      <c r="N5241" t="inlineStr"/>
      <c r="O5241" t="n">
        <v>0</v>
      </c>
      <c r="P5241" t="n">
        <v>0</v>
      </c>
      <c r="Q5241" t="n">
        <v>0</v>
      </c>
    </row>
    <row r="5242" ht="15" customHeight="1" s="1003">
      <c r="A5242" s="1019" t="inlineStr">
        <is>
          <t>Amidon, fibres, lipides et sons</t>
        </is>
      </c>
      <c r="B5242" t="inlineStr">
        <is>
          <t>Autres IAA</t>
        </is>
      </c>
      <c r="C5242" t="inlineStr">
        <is>
          <t>kt</t>
        </is>
      </c>
      <c r="D5242" t="inlineStr">
        <is>
          <t>France</t>
        </is>
      </c>
      <c r="E5242" t="inlineStr">
        <is>
          <t>2023-24</t>
        </is>
      </c>
      <c r="F5242" t="inlineStr">
        <is>
          <t>Lin</t>
        </is>
      </c>
      <c r="G5242" t="inlineStr"/>
      <c r="H5242" t="inlineStr"/>
      <c r="I5242" t="inlineStr"/>
      <c r="J5242" t="inlineStr"/>
      <c r="K5242" t="inlineStr"/>
      <c r="L5242" t="inlineStr"/>
      <c r="M5242" t="inlineStr"/>
      <c r="N5242" t="inlineStr"/>
      <c r="O5242" t="n">
        <v>0</v>
      </c>
      <c r="P5242" t="n">
        <v>0</v>
      </c>
      <c r="Q5242" t="n">
        <v>-0</v>
      </c>
    </row>
    <row r="5243" ht="15" customHeight="1" s="1003">
      <c r="A5243" s="1019" t="inlineStr">
        <is>
          <t>Amidon, fibres, lipides et sons</t>
        </is>
      </c>
      <c r="B5243" t="inlineStr">
        <is>
          <t>Alimentation humaine</t>
        </is>
      </c>
      <c r="C5243" t="inlineStr">
        <is>
          <t>kt</t>
        </is>
      </c>
      <c r="D5243" t="inlineStr">
        <is>
          <t>France</t>
        </is>
      </c>
      <c r="E5243" t="inlineStr">
        <is>
          <t>2023-24</t>
        </is>
      </c>
      <c r="F5243" t="inlineStr">
        <is>
          <t>Lin</t>
        </is>
      </c>
      <c r="G5243" t="inlineStr"/>
      <c r="H5243" t="inlineStr"/>
      <c r="I5243" t="inlineStr"/>
      <c r="J5243" t="inlineStr"/>
      <c r="K5243" t="inlineStr"/>
      <c r="L5243" t="inlineStr"/>
      <c r="M5243" t="inlineStr"/>
      <c r="N5243" t="inlineStr"/>
      <c r="O5243" t="n">
        <v>0</v>
      </c>
      <c r="P5243" t="n">
        <v>0</v>
      </c>
      <c r="Q5243" t="n">
        <v>0</v>
      </c>
    </row>
    <row r="5244" ht="15" customHeight="1" s="1003">
      <c r="A5244" s="1019" t="inlineStr">
        <is>
          <t>Amidon, fibres, lipides et sons</t>
        </is>
      </c>
      <c r="B5244" t="inlineStr">
        <is>
          <t>Usages alimentaires</t>
        </is>
      </c>
      <c r="C5244" t="inlineStr">
        <is>
          <t>kt</t>
        </is>
      </c>
      <c r="D5244" t="inlineStr">
        <is>
          <t>France</t>
        </is>
      </c>
      <c r="E5244" t="inlineStr">
        <is>
          <t>2023-24</t>
        </is>
      </c>
      <c r="F5244" t="inlineStr">
        <is>
          <t>Lin</t>
        </is>
      </c>
      <c r="G5244" t="inlineStr"/>
      <c r="H5244" t="inlineStr"/>
      <c r="I5244" t="inlineStr"/>
      <c r="J5244" t="inlineStr"/>
      <c r="K5244" t="inlineStr"/>
      <c r="L5244" t="inlineStr"/>
      <c r="M5244" t="inlineStr"/>
      <c r="N5244" t="inlineStr"/>
      <c r="O5244" t="n">
        <v>0</v>
      </c>
      <c r="P5244" t="n">
        <v>0</v>
      </c>
      <c r="Q5244" t="n">
        <v>0</v>
      </c>
    </row>
    <row r="5245" ht="15" customHeight="1" s="1003">
      <c r="A5245" s="1019" t="inlineStr">
        <is>
          <t>Amidon, fibres, lipides et sons</t>
        </is>
      </c>
      <c r="B5245" t="inlineStr">
        <is>
          <t>Débouchés</t>
        </is>
      </c>
      <c r="C5245" t="inlineStr">
        <is>
          <t>kt</t>
        </is>
      </c>
      <c r="D5245" t="inlineStr">
        <is>
          <t>France</t>
        </is>
      </c>
      <c r="E5245" t="inlineStr">
        <is>
          <t>2023-24</t>
        </is>
      </c>
      <c r="F5245" t="inlineStr">
        <is>
          <t>Lin</t>
        </is>
      </c>
      <c r="G5245" t="inlineStr"/>
      <c r="H5245" t="inlineStr"/>
      <c r="I5245" t="inlineStr"/>
      <c r="J5245" t="inlineStr"/>
      <c r="K5245" t="inlineStr"/>
      <c r="L5245" t="inlineStr"/>
      <c r="M5245" t="inlineStr"/>
      <c r="N5245" t="inlineStr"/>
      <c r="O5245" t="n">
        <v>0</v>
      </c>
      <c r="P5245" t="n">
        <v>0</v>
      </c>
      <c r="Q5245" t="n">
        <v>0</v>
      </c>
    </row>
    <row r="5246" ht="15" customHeight="1" s="1003">
      <c r="A5246" s="1019" t="inlineStr">
        <is>
          <t>Récolte</t>
        </is>
      </c>
      <c r="B5246" t="inlineStr">
        <is>
          <t>Olives</t>
        </is>
      </c>
      <c r="C5246" t="inlineStr">
        <is>
          <t>kt</t>
        </is>
      </c>
      <c r="D5246" t="inlineStr">
        <is>
          <t>France</t>
        </is>
      </c>
      <c r="E5246" t="inlineStr">
        <is>
          <t>2023-24</t>
        </is>
      </c>
      <c r="F5246" t="inlineStr">
        <is>
          <t>Lin</t>
        </is>
      </c>
      <c r="G5246" t="inlineStr"/>
      <c r="H5246" t="inlineStr"/>
      <c r="I5246" t="inlineStr"/>
      <c r="J5246" t="inlineStr"/>
      <c r="K5246" t="inlineStr"/>
      <c r="L5246" t="inlineStr"/>
      <c r="M5246" t="inlineStr"/>
      <c r="N5246" t="inlineStr"/>
      <c r="O5246" t="n">
        <v>-0</v>
      </c>
      <c r="P5246" t="n">
        <v>0</v>
      </c>
      <c r="Q5246" t="n">
        <v>500000000</v>
      </c>
    </row>
    <row r="5247" ht="15" customHeight="1" s="1003">
      <c r="A5247" s="1019" t="inlineStr">
        <is>
          <t>Récolte</t>
        </is>
      </c>
      <c r="B5247" t="inlineStr">
        <is>
          <t>Graines récoltées</t>
        </is>
      </c>
      <c r="C5247" t="inlineStr">
        <is>
          <t>kt</t>
        </is>
      </c>
      <c r="D5247" t="inlineStr">
        <is>
          <t>France</t>
        </is>
      </c>
      <c r="E5247" t="inlineStr">
        <is>
          <t>2023-24</t>
        </is>
      </c>
      <c r="F5247" t="inlineStr">
        <is>
          <t>Lin</t>
        </is>
      </c>
      <c r="G5247" t="inlineStr">
        <is>
          <t>Récolte = 52 kt (Statistique Agricole Annuelle - SSP)</t>
        </is>
      </c>
      <c r="H5247" t="inlineStr"/>
      <c r="I5247" t="inlineStr">
        <is>
          <t>Statistique Agricole Annuelle - SSP</t>
        </is>
      </c>
      <c r="J5247" t="inlineStr"/>
      <c r="K5247" t="inlineStr">
        <is>
          <t>Volume</t>
        </is>
      </c>
      <c r="L5247" t="inlineStr">
        <is>
          <t>Récolte</t>
        </is>
      </c>
      <c r="M5247" t="inlineStr">
        <is>
          <t>Récoltes - AGRESTE</t>
        </is>
      </c>
      <c r="N5247" t="inlineStr"/>
      <c r="O5247" t="n">
        <v>51.7</v>
      </c>
      <c r="P5247" t="inlineStr"/>
      <c r="Q5247" t="inlineStr"/>
    </row>
    <row r="5248" ht="15" customHeight="1" s="1003">
      <c r="A5248" s="1019" t="inlineStr">
        <is>
          <t>Ferme</t>
        </is>
      </c>
      <c r="B5248" t="inlineStr">
        <is>
          <t>Stock final à la ferme</t>
        </is>
      </c>
      <c r="C5248" t="inlineStr">
        <is>
          <t>kt</t>
        </is>
      </c>
      <c r="D5248" t="inlineStr">
        <is>
          <t>France</t>
        </is>
      </c>
      <c r="E5248" t="inlineStr">
        <is>
          <t>2023-24</t>
        </is>
      </c>
      <c r="F5248" t="inlineStr">
        <is>
          <t>Lin</t>
        </is>
      </c>
      <c r="G5248" t="inlineStr"/>
      <c r="H5248" t="inlineStr"/>
      <c r="I5248" t="inlineStr"/>
      <c r="J5248" t="inlineStr">
        <is>
          <t>Le stock à la ferme est négligé</t>
        </is>
      </c>
      <c r="K5248" t="inlineStr"/>
      <c r="L5248" t="inlineStr">
        <is>
          <t>Stock final à la ferme</t>
        </is>
      </c>
      <c r="M5248" t="inlineStr"/>
      <c r="N5248" t="inlineStr"/>
      <c r="O5248" t="n">
        <v>0</v>
      </c>
      <c r="P5248" t="inlineStr"/>
      <c r="Q5248" t="inlineStr"/>
    </row>
    <row r="5249" ht="15" customHeight="1" s="1003">
      <c r="A5249" s="1019" t="inlineStr">
        <is>
          <t>Ferme</t>
        </is>
      </c>
      <c r="B5249" t="inlineStr">
        <is>
          <t>Graines autoconsommées</t>
        </is>
      </c>
      <c r="C5249" t="inlineStr">
        <is>
          <t>kt</t>
        </is>
      </c>
      <c r="D5249" t="inlineStr">
        <is>
          <t>France</t>
        </is>
      </c>
      <c r="E5249" t="inlineStr">
        <is>
          <t>2023-24</t>
        </is>
      </c>
      <c r="F5249" t="inlineStr">
        <is>
          <t>Lin</t>
        </is>
      </c>
      <c r="G5249" t="inlineStr"/>
      <c r="H5249" t="inlineStr"/>
      <c r="I5249" t="inlineStr"/>
      <c r="J5249" t="inlineStr"/>
      <c r="K5249" t="inlineStr"/>
      <c r="L5249" t="inlineStr"/>
      <c r="M5249" t="inlineStr"/>
      <c r="N5249" t="inlineStr"/>
      <c r="O5249" t="n">
        <v>16.3</v>
      </c>
      <c r="P5249" t="inlineStr"/>
      <c r="Q5249" t="inlineStr"/>
    </row>
    <row r="5250" ht="15" customHeight="1" s="1003">
      <c r="A5250" s="1019" t="inlineStr">
        <is>
          <t>Ferme</t>
        </is>
      </c>
      <c r="B5250" t="inlineStr">
        <is>
          <t>Stock final</t>
        </is>
      </c>
      <c r="C5250" t="inlineStr">
        <is>
          <t>kt</t>
        </is>
      </c>
      <c r="D5250" t="inlineStr">
        <is>
          <t>France</t>
        </is>
      </c>
      <c r="E5250" t="inlineStr">
        <is>
          <t>2023-24</t>
        </is>
      </c>
      <c r="F5250" t="inlineStr">
        <is>
          <t>Lin</t>
        </is>
      </c>
      <c r="G5250" t="inlineStr"/>
      <c r="H5250" t="inlineStr"/>
      <c r="I5250" t="inlineStr"/>
      <c r="J5250" t="inlineStr"/>
      <c r="K5250" t="inlineStr"/>
      <c r="L5250" t="inlineStr"/>
      <c r="M5250" t="inlineStr"/>
      <c r="N5250" t="inlineStr"/>
      <c r="O5250" t="n">
        <v>0</v>
      </c>
      <c r="P5250" t="inlineStr"/>
      <c r="Q5250" t="inlineStr"/>
    </row>
    <row r="5251" ht="15" customHeight="1" s="1003">
      <c r="A5251" s="1019" t="inlineStr">
        <is>
          <t>OS</t>
        </is>
      </c>
      <c r="B5251" t="inlineStr">
        <is>
          <t>Graines collectées</t>
        </is>
      </c>
      <c r="C5251" t="inlineStr">
        <is>
          <t>kt</t>
        </is>
      </c>
      <c r="D5251" t="inlineStr">
        <is>
          <t>France</t>
        </is>
      </c>
      <c r="E5251" t="inlineStr">
        <is>
          <t>2023-24</t>
        </is>
      </c>
      <c r="F5251" t="inlineStr">
        <is>
          <t>Lin</t>
        </is>
      </c>
      <c r="G5251" t="inlineStr"/>
      <c r="H5251" t="inlineStr"/>
      <c r="I5251" t="inlineStr"/>
      <c r="J5251" t="inlineStr"/>
      <c r="K5251" t="inlineStr"/>
      <c r="L5251" t="inlineStr"/>
      <c r="M5251" t="inlineStr"/>
      <c r="N5251" t="inlineStr"/>
      <c r="O5251" t="n">
        <v>34.1</v>
      </c>
      <c r="P5251" t="inlineStr"/>
      <c r="Q5251" t="inlineStr"/>
    </row>
    <row r="5252" ht="15" customHeight="1" s="1003">
      <c r="A5252" s="1019" t="inlineStr">
        <is>
          <t>OS</t>
        </is>
      </c>
      <c r="B5252" t="inlineStr">
        <is>
          <t>Stock final collecteurs</t>
        </is>
      </c>
      <c r="C5252" t="inlineStr">
        <is>
          <t>kt</t>
        </is>
      </c>
      <c r="D5252" t="inlineStr">
        <is>
          <t>France</t>
        </is>
      </c>
      <c r="E5252" t="inlineStr">
        <is>
          <t>2023-24</t>
        </is>
      </c>
      <c r="F5252" t="inlineStr">
        <is>
          <t>Lin</t>
        </is>
      </c>
      <c r="G5252" t="inlineStr">
        <is>
          <t>Stock final collecteurs = 7 kt (Collectes, stocks - FranceAgriMer)</t>
        </is>
      </c>
      <c r="H5252" t="inlineStr"/>
      <c r="I5252" t="inlineStr">
        <is>
          <t>Collectes, stocks - FranceAgriMer</t>
        </is>
      </c>
      <c r="J5252" t="inlineStr"/>
      <c r="K5252" t="inlineStr">
        <is>
          <t>Volume</t>
        </is>
      </c>
      <c r="L5252" t="inlineStr">
        <is>
          <t>Stock final collecteurs</t>
        </is>
      </c>
      <c r="M5252" t="inlineStr">
        <is>
          <t>Collectes, stocks - FAM</t>
        </is>
      </c>
      <c r="N5252" t="inlineStr"/>
      <c r="O5252" t="n">
        <v>6.93</v>
      </c>
      <c r="P5252" t="inlineStr"/>
      <c r="Q5252" t="inlineStr"/>
    </row>
    <row r="5253" ht="15" customHeight="1" s="1003">
      <c r="A5253" s="1019" t="inlineStr">
        <is>
          <t>OS</t>
        </is>
      </c>
      <c r="B5253" t="inlineStr">
        <is>
          <t>Stock final</t>
        </is>
      </c>
      <c r="C5253" t="inlineStr">
        <is>
          <t>kt</t>
        </is>
      </c>
      <c r="D5253" t="inlineStr">
        <is>
          <t>France</t>
        </is>
      </c>
      <c r="E5253" t="inlineStr">
        <is>
          <t>2023-24</t>
        </is>
      </c>
      <c r="F5253" t="inlineStr">
        <is>
          <t>Lin</t>
        </is>
      </c>
      <c r="G5253" t="inlineStr">
        <is>
          <t>Stock final collecteurs = 6 kt (Collectes, stocks - FranceAgriMer)</t>
        </is>
      </c>
      <c r="H5253" t="inlineStr"/>
      <c r="I5253" t="inlineStr">
        <is>
          <t>Collectes, stocks - FranceAgriMer</t>
        </is>
      </c>
      <c r="J5253" t="inlineStr"/>
      <c r="K5253" t="inlineStr">
        <is>
          <t>Volume</t>
        </is>
      </c>
      <c r="L5253" t="inlineStr">
        <is>
          <t>Stock final collecteurs</t>
        </is>
      </c>
      <c r="M5253" t="inlineStr">
        <is>
          <t>Collectes, stocks - FAM</t>
        </is>
      </c>
      <c r="N5253" t="inlineStr"/>
      <c r="O5253" t="n">
        <v>6.93</v>
      </c>
      <c r="P5253" t="inlineStr"/>
      <c r="Q5253" t="inlineStr"/>
    </row>
    <row r="5254" ht="15" customHeight="1" s="1003">
      <c r="A5254" s="1019" t="inlineStr">
        <is>
          <t>OS</t>
        </is>
      </c>
      <c r="B5254" t="inlineStr">
        <is>
          <t>Issues de silo</t>
        </is>
      </c>
      <c r="C5254" t="inlineStr">
        <is>
          <t>kt</t>
        </is>
      </c>
      <c r="D5254" t="inlineStr">
        <is>
          <t>France</t>
        </is>
      </c>
      <c r="E5254" t="inlineStr">
        <is>
          <t>2023-24</t>
        </is>
      </c>
      <c r="F5254" t="inlineStr">
        <is>
          <t>Lin</t>
        </is>
      </c>
      <c r="G5254" t="inlineStr"/>
      <c r="H5254" t="inlineStr">
        <is>
          <t>Ratio d'issues de silo = 1,7 % (ONRB - FranceAgriMer)</t>
        </is>
      </c>
      <c r="I5254" t="inlineStr">
        <is>
          <t>ONRB - FranceAgriMer</t>
        </is>
      </c>
      <c r="J5254" t="inlineStr">
        <is>
          <t>0</t>
        </is>
      </c>
      <c r="K5254" t="inlineStr">
        <is>
          <t>Rendement</t>
        </is>
      </c>
      <c r="L5254" t="inlineStr">
        <is>
          <t>Ratio d'issues de silo</t>
        </is>
      </c>
      <c r="M5254" t="inlineStr">
        <is>
          <t>Issues de silo - ONRB</t>
        </is>
      </c>
      <c r="N5254" t="inlineStr"/>
      <c r="O5254" t="n">
        <v>0.6</v>
      </c>
      <c r="P5254" t="inlineStr"/>
      <c r="Q5254" t="inlineStr"/>
    </row>
    <row r="5255" ht="15" customHeight="1" s="1003">
      <c r="A5255" s="1019" t="inlineStr">
        <is>
          <t>Trituration</t>
        </is>
      </c>
      <c r="B5255" t="inlineStr">
        <is>
          <t>Huile</t>
        </is>
      </c>
      <c r="C5255" t="inlineStr">
        <is>
          <t>kt</t>
        </is>
      </c>
      <c r="D5255" t="inlineStr">
        <is>
          <t>France</t>
        </is>
      </c>
      <c r="E5255" t="inlineStr">
        <is>
          <t>2023-24</t>
        </is>
      </c>
      <c r="F5255" t="inlineStr">
        <is>
          <t>Lin</t>
        </is>
      </c>
      <c r="G5255" t="inlineStr"/>
      <c r="H5255" t="inlineStr">
        <is>
          <t>Rendement de production d'huile brute = 36,33 % (FEDIOL)</t>
        </is>
      </c>
      <c r="I5255" t="inlineStr">
        <is>
          <t>FEDIOL</t>
        </is>
      </c>
      <c r="J5255" t="inlineStr">
        <is>
          <t>Moyenne des rendements de 2019 et 2023</t>
        </is>
      </c>
      <c r="K5255" t="inlineStr">
        <is>
          <t>Rendement</t>
        </is>
      </c>
      <c r="L5255" t="inlineStr">
        <is>
          <t>Rendement de production d'huile brute</t>
        </is>
      </c>
      <c r="M5255" t="inlineStr">
        <is>
          <t>Huiles et tourteaux - FEDIOL</t>
        </is>
      </c>
      <c r="N5255" t="inlineStr"/>
      <c r="O5255" t="n">
        <v>11.3</v>
      </c>
      <c r="P5255" t="inlineStr"/>
      <c r="Q5255" t="inlineStr"/>
    </row>
    <row r="5256" ht="15" customHeight="1" s="1003">
      <c r="A5256" s="1019" t="inlineStr">
        <is>
          <t>Trituration</t>
        </is>
      </c>
      <c r="B5256" t="inlineStr">
        <is>
          <t>Tourteaux</t>
        </is>
      </c>
      <c r="C5256" t="inlineStr">
        <is>
          <t>kt</t>
        </is>
      </c>
      <c r="D5256" t="inlineStr">
        <is>
          <t>France</t>
        </is>
      </c>
      <c r="E5256" t="inlineStr">
        <is>
          <t>2023-24</t>
        </is>
      </c>
      <c r="F5256" t="inlineStr">
        <is>
          <t>Lin</t>
        </is>
      </c>
      <c r="G5256" t="inlineStr"/>
      <c r="H5256" t="inlineStr">
        <is>
          <t>Rendement de production de tourteaux = 63,67 % (FEDIOL)</t>
        </is>
      </c>
      <c r="I5256" t="inlineStr">
        <is>
          <t>FEDIOL</t>
        </is>
      </c>
      <c r="J5256" t="inlineStr">
        <is>
          <t>Moyenne des rendements de 2019 et 2023</t>
        </is>
      </c>
      <c r="K5256" t="inlineStr">
        <is>
          <t>Rendement</t>
        </is>
      </c>
      <c r="L5256" t="inlineStr">
        <is>
          <t>Rendement de production de tourteaux</t>
        </is>
      </c>
      <c r="M5256" t="inlineStr">
        <is>
          <t>Huiles et tourteaux - FEDIOL</t>
        </is>
      </c>
      <c r="N5256" t="inlineStr"/>
      <c r="O5256" t="n">
        <v>19.7</v>
      </c>
      <c r="P5256" t="inlineStr"/>
      <c r="Q5256" t="inlineStr"/>
    </row>
    <row r="5257" ht="15" customHeight="1" s="1003">
      <c r="A5257" s="1019" t="inlineStr">
        <is>
          <t>Trituration</t>
        </is>
      </c>
      <c r="B5257" t="inlineStr">
        <is>
          <t>Coques (+ eau)</t>
        </is>
      </c>
      <c r="C5257" t="inlineStr">
        <is>
          <t>kt</t>
        </is>
      </c>
      <c r="D5257" t="inlineStr">
        <is>
          <t>France</t>
        </is>
      </c>
      <c r="E5257" t="inlineStr">
        <is>
          <t>2023-24</t>
        </is>
      </c>
      <c r="F5257" t="inlineStr">
        <is>
          <t>Lin</t>
        </is>
      </c>
      <c r="G5257" t="inlineStr"/>
      <c r="H5257" t="inlineStr"/>
      <c r="I5257" t="inlineStr"/>
      <c r="J5257" t="inlineStr"/>
      <c r="K5257" t="inlineStr"/>
      <c r="L5257" t="inlineStr"/>
      <c r="M5257" t="inlineStr"/>
      <c r="N5257" t="inlineStr"/>
      <c r="O5257" t="n">
        <v>0</v>
      </c>
      <c r="P5257" t="inlineStr"/>
      <c r="Q5257" t="inlineStr"/>
    </row>
    <row r="5258" ht="15" customHeight="1" s="1003">
      <c r="A5258" s="1019" t="inlineStr">
        <is>
          <t>Moulin</t>
        </is>
      </c>
      <c r="B5258" t="inlineStr">
        <is>
          <t>Grignons d'olive</t>
        </is>
      </c>
      <c r="C5258" t="inlineStr">
        <is>
          <t>kt</t>
        </is>
      </c>
      <c r="D5258" t="inlineStr">
        <is>
          <t>France</t>
        </is>
      </c>
      <c r="E5258" t="inlineStr">
        <is>
          <t>2023-24</t>
        </is>
      </c>
      <c r="F5258" t="inlineStr">
        <is>
          <t>Lin</t>
        </is>
      </c>
      <c r="G5258" t="inlineStr"/>
      <c r="H5258" t="inlineStr"/>
      <c r="I5258" t="inlineStr"/>
      <c r="J5258" t="inlineStr"/>
      <c r="K5258" t="inlineStr"/>
      <c r="L5258" t="inlineStr">
        <is>
          <t>Production de grignons d'olive</t>
        </is>
      </c>
      <c r="M5258" t="inlineStr"/>
      <c r="N5258" t="inlineStr"/>
      <c r="O5258" t="n">
        <v>-0</v>
      </c>
      <c r="P5258" t="n">
        <v>0</v>
      </c>
      <c r="Q5258" t="n">
        <v>500000000</v>
      </c>
    </row>
    <row r="5259" ht="15" customHeight="1" s="1003">
      <c r="A5259" s="1019" t="inlineStr">
        <is>
          <t>Moulin</t>
        </is>
      </c>
      <c r="B5259" t="inlineStr">
        <is>
          <t>Huile d'olive</t>
        </is>
      </c>
      <c r="C5259" t="inlineStr">
        <is>
          <t>kt</t>
        </is>
      </c>
      <c r="D5259" t="inlineStr">
        <is>
          <t>France</t>
        </is>
      </c>
      <c r="E5259" t="inlineStr">
        <is>
          <t>2023-24</t>
        </is>
      </c>
      <c r="F5259" t="inlineStr">
        <is>
          <t>Lin</t>
        </is>
      </c>
      <c r="G5259" t="inlineStr"/>
      <c r="H5259" t="inlineStr"/>
      <c r="I5259" t="inlineStr"/>
      <c r="J5259" t="inlineStr"/>
      <c r="K5259" t="inlineStr"/>
      <c r="L5259" t="inlineStr"/>
      <c r="M5259" t="inlineStr"/>
      <c r="N5259" t="inlineStr"/>
      <c r="O5259" t="n">
        <v>-0</v>
      </c>
      <c r="P5259" t="n">
        <v>0</v>
      </c>
      <c r="Q5259" t="n">
        <v>500000000</v>
      </c>
    </row>
    <row r="5260" ht="15" customHeight="1" s="1003">
      <c r="A5260" s="1019" t="inlineStr">
        <is>
          <t>Conservation ou préparation d'olives</t>
        </is>
      </c>
      <c r="B5260" t="inlineStr">
        <is>
          <t>Olives de table</t>
        </is>
      </c>
      <c r="C5260" t="inlineStr">
        <is>
          <t>kt</t>
        </is>
      </c>
      <c r="D5260" t="inlineStr">
        <is>
          <t>France</t>
        </is>
      </c>
      <c r="E5260" t="inlineStr">
        <is>
          <t>2023-24</t>
        </is>
      </c>
      <c r="F5260" t="inlineStr">
        <is>
          <t>Lin</t>
        </is>
      </c>
      <c r="G5260" t="inlineStr"/>
      <c r="H5260" t="inlineStr"/>
      <c r="I5260" t="inlineStr"/>
      <c r="J5260" t="inlineStr"/>
      <c r="K5260" t="inlineStr"/>
      <c r="L5260" t="inlineStr"/>
      <c r="M5260" t="inlineStr"/>
      <c r="N5260" t="inlineStr"/>
      <c r="O5260" t="n">
        <v>-0</v>
      </c>
      <c r="P5260" t="n">
        <v>0</v>
      </c>
      <c r="Q5260" t="n">
        <v>500000000</v>
      </c>
    </row>
    <row r="5261" ht="15" customHeight="1" s="1003">
      <c r="A5261" s="1019" t="inlineStr">
        <is>
          <t>Fabrication de produits alimentaires</t>
        </is>
      </c>
      <c r="B5261" t="inlineStr">
        <is>
          <t>Produits alimentaires</t>
        </is>
      </c>
      <c r="C5261" t="inlineStr">
        <is>
          <t>kt</t>
        </is>
      </c>
      <c r="D5261" t="inlineStr">
        <is>
          <t>France</t>
        </is>
      </c>
      <c r="E5261" t="inlineStr">
        <is>
          <t>2023-24</t>
        </is>
      </c>
      <c r="F5261" t="inlineStr">
        <is>
          <t>Lin</t>
        </is>
      </c>
      <c r="G5261" t="inlineStr"/>
      <c r="H5261" t="inlineStr"/>
      <c r="I5261" t="inlineStr"/>
      <c r="J5261" t="inlineStr"/>
      <c r="K5261" t="inlineStr"/>
      <c r="L5261" t="inlineStr"/>
      <c r="M5261" t="inlineStr"/>
      <c r="N5261" t="inlineStr"/>
      <c r="O5261" t="n">
        <v>0</v>
      </c>
      <c r="P5261" t="inlineStr"/>
      <c r="Q5261" t="inlineStr"/>
    </row>
    <row r="5262" ht="15" customHeight="1" s="1003">
      <c r="A5262" s="1019" t="inlineStr">
        <is>
          <t>Amidonnerie</t>
        </is>
      </c>
      <c r="B5262" t="inlineStr">
        <is>
          <t>Fibres, lipides et sons</t>
        </is>
      </c>
      <c r="C5262" t="inlineStr">
        <is>
          <t>kt</t>
        </is>
      </c>
      <c r="D5262" t="inlineStr">
        <is>
          <t>France</t>
        </is>
      </c>
      <c r="E5262" t="inlineStr">
        <is>
          <t>2023-24</t>
        </is>
      </c>
      <c r="F5262" t="inlineStr">
        <is>
          <t>Lin</t>
        </is>
      </c>
      <c r="G5262" t="inlineStr"/>
      <c r="H5262" t="inlineStr"/>
      <c r="I5262" t="inlineStr"/>
      <c r="J5262" t="inlineStr"/>
      <c r="K5262" t="inlineStr"/>
      <c r="L5262" t="inlineStr"/>
      <c r="M5262" t="inlineStr"/>
      <c r="N5262" t="inlineStr"/>
      <c r="O5262" t="n">
        <v>0</v>
      </c>
      <c r="P5262" t="n">
        <v>0</v>
      </c>
      <c r="Q5262" t="n">
        <v>-0</v>
      </c>
    </row>
    <row r="5263" ht="15" customHeight="1" s="1003">
      <c r="A5263" s="1019" t="inlineStr">
        <is>
          <t>Amidonnerie</t>
        </is>
      </c>
      <c r="B5263" t="inlineStr">
        <is>
          <t>Amidon</t>
        </is>
      </c>
      <c r="C5263" t="inlineStr">
        <is>
          <t>kt</t>
        </is>
      </c>
      <c r="D5263" t="inlineStr">
        <is>
          <t>France</t>
        </is>
      </c>
      <c r="E5263" t="inlineStr">
        <is>
          <t>2023-24</t>
        </is>
      </c>
      <c r="F5263" t="inlineStr">
        <is>
          <t>Lin</t>
        </is>
      </c>
      <c r="G5263" t="inlineStr"/>
      <c r="H5263" t="inlineStr"/>
      <c r="I5263" t="inlineStr"/>
      <c r="J5263" t="inlineStr"/>
      <c r="K5263" t="inlineStr"/>
      <c r="L5263" t="inlineStr"/>
      <c r="M5263" t="inlineStr"/>
      <c r="N5263" t="inlineStr"/>
      <c r="O5263" t="n">
        <v>0</v>
      </c>
      <c r="P5263" t="n">
        <v>0</v>
      </c>
      <c r="Q5263" t="n">
        <v>-0</v>
      </c>
    </row>
    <row r="5264" ht="15" customHeight="1" s="1003">
      <c r="A5264" s="1019" t="inlineStr">
        <is>
          <t>Amidonnerie</t>
        </is>
      </c>
      <c r="B5264" t="inlineStr">
        <is>
          <t>Protéine</t>
        </is>
      </c>
      <c r="C5264" t="inlineStr">
        <is>
          <t>kt</t>
        </is>
      </c>
      <c r="D5264" t="inlineStr">
        <is>
          <t>France</t>
        </is>
      </c>
      <c r="E5264" t="inlineStr">
        <is>
          <t>2023-24</t>
        </is>
      </c>
      <c r="F5264" t="inlineStr">
        <is>
          <t>Lin</t>
        </is>
      </c>
      <c r="G5264" t="inlineStr"/>
      <c r="H5264" t="inlineStr"/>
      <c r="I5264" t="inlineStr"/>
      <c r="J5264" t="inlineStr"/>
      <c r="K5264" t="inlineStr"/>
      <c r="L5264" t="inlineStr"/>
      <c r="M5264" t="inlineStr"/>
      <c r="N5264" t="inlineStr"/>
      <c r="O5264" t="n">
        <v>0</v>
      </c>
      <c r="P5264" t="n">
        <v>0</v>
      </c>
      <c r="Q5264" t="n">
        <v>-0</v>
      </c>
    </row>
    <row r="5265" ht="15" customHeight="1" s="1003">
      <c r="A5265" s="1019" t="inlineStr">
        <is>
          <t>Meunerie</t>
        </is>
      </c>
      <c r="B5265" t="inlineStr">
        <is>
          <t>Sons</t>
        </is>
      </c>
      <c r="C5265" t="inlineStr">
        <is>
          <t>kt</t>
        </is>
      </c>
      <c r="D5265" t="inlineStr">
        <is>
          <t>France</t>
        </is>
      </c>
      <c r="E5265" t="inlineStr">
        <is>
          <t>2023-24</t>
        </is>
      </c>
      <c r="F5265" t="inlineStr">
        <is>
          <t>Lin</t>
        </is>
      </c>
      <c r="G5265" t="inlineStr"/>
      <c r="H5265" t="inlineStr"/>
      <c r="I5265" t="inlineStr"/>
      <c r="J5265" t="inlineStr"/>
      <c r="K5265" t="inlineStr"/>
      <c r="L5265" t="inlineStr"/>
      <c r="M5265" t="inlineStr"/>
      <c r="N5265" t="inlineStr"/>
      <c r="O5265" t="n">
        <v>0</v>
      </c>
      <c r="P5265" t="n">
        <v>0</v>
      </c>
      <c r="Q5265" t="n">
        <v>-0</v>
      </c>
    </row>
    <row r="5266" ht="15" customHeight="1" s="1003">
      <c r="A5266" s="1019" t="inlineStr">
        <is>
          <t>Meunerie</t>
        </is>
      </c>
      <c r="B5266" t="inlineStr">
        <is>
          <t>Farine</t>
        </is>
      </c>
      <c r="C5266" t="inlineStr">
        <is>
          <t>kt</t>
        </is>
      </c>
      <c r="D5266" t="inlineStr">
        <is>
          <t>France</t>
        </is>
      </c>
      <c r="E5266" t="inlineStr">
        <is>
          <t>2023-24</t>
        </is>
      </c>
      <c r="F5266" t="inlineStr">
        <is>
          <t>Lin</t>
        </is>
      </c>
      <c r="G5266" t="inlineStr"/>
      <c r="H5266" t="inlineStr"/>
      <c r="I5266" t="inlineStr"/>
      <c r="J5266" t="inlineStr"/>
      <c r="K5266" t="inlineStr"/>
      <c r="L5266" t="inlineStr"/>
      <c r="M5266" t="inlineStr"/>
      <c r="N5266" t="inlineStr"/>
      <c r="O5266" t="n">
        <v>0</v>
      </c>
      <c r="P5266" t="n">
        <v>0</v>
      </c>
      <c r="Q5266" t="n">
        <v>-0</v>
      </c>
    </row>
    <row r="5267" ht="15" customHeight="1" s="1003">
      <c r="A5267" s="1019" t="inlineStr">
        <is>
          <t>Fabrication d'ingrédients</t>
        </is>
      </c>
      <c r="B5267" t="inlineStr">
        <is>
          <t>Amidon, fibres, lipides et sons</t>
        </is>
      </c>
      <c r="C5267" t="inlineStr">
        <is>
          <t>kt</t>
        </is>
      </c>
      <c r="D5267" t="inlineStr">
        <is>
          <t>France</t>
        </is>
      </c>
      <c r="E5267" t="inlineStr">
        <is>
          <t>2023-24</t>
        </is>
      </c>
      <c r="F5267" t="inlineStr">
        <is>
          <t>Lin</t>
        </is>
      </c>
      <c r="G5267" t="inlineStr"/>
      <c r="H5267" t="inlineStr"/>
      <c r="I5267" t="inlineStr"/>
      <c r="J5267" t="inlineStr"/>
      <c r="K5267" t="inlineStr"/>
      <c r="L5267" t="inlineStr"/>
      <c r="M5267" t="inlineStr"/>
      <c r="N5267" t="inlineStr"/>
      <c r="O5267" t="n">
        <v>0</v>
      </c>
      <c r="P5267" t="n">
        <v>0</v>
      </c>
      <c r="Q5267" t="n">
        <v>-0</v>
      </c>
    </row>
    <row r="5268" ht="15" customHeight="1" s="1003">
      <c r="A5268" s="1019" t="inlineStr">
        <is>
          <t>Fabrication d'ingrédients</t>
        </is>
      </c>
      <c r="B5268" t="inlineStr">
        <is>
          <t>MPV</t>
        </is>
      </c>
      <c r="C5268" t="inlineStr">
        <is>
          <t>kt</t>
        </is>
      </c>
      <c r="D5268" t="inlineStr">
        <is>
          <t>France</t>
        </is>
      </c>
      <c r="E5268" t="inlineStr">
        <is>
          <t>2023-24</t>
        </is>
      </c>
      <c r="F5268" t="inlineStr">
        <is>
          <t>Lin</t>
        </is>
      </c>
      <c r="G5268" t="inlineStr"/>
      <c r="H5268" t="inlineStr"/>
      <c r="I5268" t="inlineStr"/>
      <c r="J5268" t="inlineStr"/>
      <c r="K5268" t="inlineStr"/>
      <c r="L5268" t="inlineStr"/>
      <c r="M5268" t="inlineStr"/>
      <c r="N5268" t="inlineStr"/>
      <c r="O5268" t="n">
        <v>0</v>
      </c>
      <c r="P5268" t="n">
        <v>0</v>
      </c>
      <c r="Q5268" t="n">
        <v>-0</v>
      </c>
    </row>
    <row r="5269" ht="15" customHeight="1" s="1003">
      <c r="A5269" s="1019" t="inlineStr">
        <is>
          <t>Ecart statistique</t>
        </is>
      </c>
      <c r="B5269" t="inlineStr">
        <is>
          <t>Graines collectées</t>
        </is>
      </c>
      <c r="C5269" t="inlineStr">
        <is>
          <t>kt</t>
        </is>
      </c>
      <c r="D5269" t="inlineStr">
        <is>
          <t>France</t>
        </is>
      </c>
      <c r="E5269" t="inlineStr">
        <is>
          <t>2023-24</t>
        </is>
      </c>
      <c r="F5269" t="inlineStr">
        <is>
          <t>Lin</t>
        </is>
      </c>
      <c r="G5269" t="inlineStr"/>
      <c r="H5269" t="inlineStr"/>
      <c r="I5269" t="inlineStr"/>
      <c r="J5269" t="inlineStr"/>
      <c r="K5269" t="inlineStr"/>
      <c r="L5269" t="inlineStr"/>
      <c r="M5269" t="inlineStr"/>
      <c r="N5269" t="inlineStr"/>
      <c r="O5269" t="n">
        <v>0</v>
      </c>
      <c r="P5269" t="inlineStr"/>
      <c r="Q5269" t="inlineStr"/>
    </row>
    <row r="5270" ht="15" customHeight="1" s="1003">
      <c r="A5270" s="1019" t="inlineStr">
        <is>
          <t>Ecart statistique</t>
        </is>
      </c>
      <c r="B5270" t="inlineStr">
        <is>
          <t>Olives</t>
        </is>
      </c>
      <c r="C5270" t="inlineStr">
        <is>
          <t>kt</t>
        </is>
      </c>
      <c r="D5270" t="inlineStr">
        <is>
          <t>France</t>
        </is>
      </c>
      <c r="E5270" t="inlineStr">
        <is>
          <t>2023-24</t>
        </is>
      </c>
      <c r="F5270" t="inlineStr">
        <is>
          <t>Lin</t>
        </is>
      </c>
      <c r="G5270" t="inlineStr"/>
      <c r="H5270" t="inlineStr"/>
      <c r="I5270" t="inlineStr"/>
      <c r="J5270" t="inlineStr"/>
      <c r="K5270" t="inlineStr"/>
      <c r="L5270" t="inlineStr"/>
      <c r="M5270" t="inlineStr"/>
      <c r="N5270" t="inlineStr"/>
      <c r="O5270" t="n">
        <v>-0</v>
      </c>
      <c r="P5270" t="n">
        <v>0</v>
      </c>
      <c r="Q5270" t="n">
        <v>500000000</v>
      </c>
    </row>
    <row r="5271" ht="15" customHeight="1" s="1003">
      <c r="A5271" s="1019" t="inlineStr">
        <is>
          <t>Ecart statistique</t>
        </is>
      </c>
      <c r="B5271" t="inlineStr">
        <is>
          <t>Fabrication de produits alimentaires</t>
        </is>
      </c>
      <c r="C5271" t="inlineStr">
        <is>
          <t>kt</t>
        </is>
      </c>
      <c r="D5271" t="inlineStr">
        <is>
          <t>France</t>
        </is>
      </c>
      <c r="E5271" t="inlineStr">
        <is>
          <t>2023-24</t>
        </is>
      </c>
      <c r="F5271" t="inlineStr">
        <is>
          <t>Lin</t>
        </is>
      </c>
      <c r="G5271" t="inlineStr"/>
      <c r="H5271" t="inlineStr"/>
      <c r="I5271" t="inlineStr"/>
      <c r="J5271" t="inlineStr"/>
      <c r="K5271" t="inlineStr"/>
      <c r="L5271" t="inlineStr"/>
      <c r="M5271" t="inlineStr"/>
      <c r="N5271" t="inlineStr"/>
      <c r="O5271" t="n">
        <v>0</v>
      </c>
      <c r="P5271" t="inlineStr"/>
      <c r="Q5271" t="inlineStr"/>
    </row>
    <row r="5272" ht="15" customHeight="1" s="1003">
      <c r="A5272" s="1019" t="inlineStr">
        <is>
          <t>Ecart statistique</t>
        </is>
      </c>
      <c r="B5272" t="inlineStr">
        <is>
          <t>Olives de table</t>
        </is>
      </c>
      <c r="C5272" t="inlineStr">
        <is>
          <t>kt</t>
        </is>
      </c>
      <c r="D5272" t="inlineStr">
        <is>
          <t>France</t>
        </is>
      </c>
      <c r="E5272" t="inlineStr">
        <is>
          <t>2023-24</t>
        </is>
      </c>
      <c r="F5272" t="inlineStr">
        <is>
          <t>Lin</t>
        </is>
      </c>
      <c r="G5272" t="inlineStr"/>
      <c r="H5272" t="inlineStr"/>
      <c r="I5272" t="inlineStr"/>
      <c r="J5272" t="inlineStr"/>
      <c r="K5272" t="inlineStr"/>
      <c r="L5272" t="inlineStr"/>
      <c r="M5272" t="inlineStr"/>
      <c r="N5272" t="inlineStr"/>
      <c r="O5272" t="n">
        <v>-0</v>
      </c>
      <c r="P5272" t="n">
        <v>0</v>
      </c>
      <c r="Q5272" t="n">
        <v>500000000</v>
      </c>
    </row>
    <row r="5273" ht="15" customHeight="1" s="1003">
      <c r="A5273" s="1019" t="inlineStr">
        <is>
          <t>Import</t>
        </is>
      </c>
      <c r="B5273" t="inlineStr">
        <is>
          <t>Huile</t>
        </is>
      </c>
      <c r="C5273" t="inlineStr">
        <is>
          <t>kt</t>
        </is>
      </c>
      <c r="D5273" t="inlineStr">
        <is>
          <t>France</t>
        </is>
      </c>
      <c r="E5273" t="inlineStr">
        <is>
          <t>2023-24</t>
        </is>
      </c>
      <c r="F5273" t="inlineStr">
        <is>
          <t>Lin</t>
        </is>
      </c>
      <c r="G5273" t="inlineStr"/>
      <c r="H5273" t="inlineStr">
        <is>
          <t>Importation d'huile = 6 kt (Douanes françaises - Eurostat)</t>
        </is>
      </c>
      <c r="I5273" t="inlineStr">
        <is>
          <t>Douanes françaises - Eurostat</t>
        </is>
      </c>
      <c r="J5273" t="inlineStr"/>
      <c r="K5273" t="inlineStr">
        <is>
          <t>Volume</t>
        </is>
      </c>
      <c r="L5273" t="inlineStr">
        <is>
          <t>Importation d'huile</t>
        </is>
      </c>
      <c r="M5273" t="inlineStr">
        <is>
          <t>Echanges annuels - EUROSTAT</t>
        </is>
      </c>
      <c r="N5273" t="inlineStr"/>
      <c r="O5273" t="n">
        <v>6.26</v>
      </c>
      <c r="P5273" t="inlineStr"/>
      <c r="Q5273" t="inlineStr"/>
    </row>
    <row r="5274" ht="15" customHeight="1" s="1003">
      <c r="A5274" s="1019" t="inlineStr">
        <is>
          <t>Import</t>
        </is>
      </c>
      <c r="B5274" t="inlineStr">
        <is>
          <t>Tourteaux</t>
        </is>
      </c>
      <c r="C5274" t="inlineStr">
        <is>
          <t>kt</t>
        </is>
      </c>
      <c r="D5274" t="inlineStr">
        <is>
          <t>France</t>
        </is>
      </c>
      <c r="E5274" t="inlineStr">
        <is>
          <t>2023-24</t>
        </is>
      </c>
      <c r="F5274" t="inlineStr">
        <is>
          <t>Lin</t>
        </is>
      </c>
      <c r="G5274" t="inlineStr"/>
      <c r="H5274" t="inlineStr">
        <is>
          <t>Importation de tourteaux = 76 kt (Douanes françaises - Eurostat)</t>
        </is>
      </c>
      <c r="I5274" t="inlineStr">
        <is>
          <t>Douanes françaises - Eurostat</t>
        </is>
      </c>
      <c r="J5274" t="inlineStr"/>
      <c r="K5274" t="inlineStr">
        <is>
          <t>Volume</t>
        </is>
      </c>
      <c r="L5274" t="inlineStr">
        <is>
          <t>Importation de tourteaux</t>
        </is>
      </c>
      <c r="M5274" t="inlineStr">
        <is>
          <t>Echanges annuels - EUROSTAT</t>
        </is>
      </c>
      <c r="N5274" t="inlineStr"/>
      <c r="O5274" t="n">
        <v>76</v>
      </c>
      <c r="P5274" t="inlineStr"/>
      <c r="Q5274" t="inlineStr"/>
    </row>
    <row r="5275" ht="15" customHeight="1" s="1003">
      <c r="A5275" s="1019" t="inlineStr">
        <is>
          <t>Import</t>
        </is>
      </c>
      <c r="B5275" t="inlineStr">
        <is>
          <t>Olives</t>
        </is>
      </c>
      <c r="C5275" t="inlineStr">
        <is>
          <t>kt</t>
        </is>
      </c>
      <c r="D5275" t="inlineStr">
        <is>
          <t>France</t>
        </is>
      </c>
      <c r="E5275" t="inlineStr">
        <is>
          <t>2023-24</t>
        </is>
      </c>
      <c r="F5275" t="inlineStr">
        <is>
          <t>Lin</t>
        </is>
      </c>
      <c r="G5275" t="inlineStr"/>
      <c r="H5275" t="inlineStr"/>
      <c r="I5275" t="inlineStr"/>
      <c r="J5275" t="inlineStr"/>
      <c r="K5275" t="inlineStr"/>
      <c r="L5275" t="inlineStr"/>
      <c r="M5275" t="inlineStr"/>
      <c r="N5275" t="inlineStr"/>
      <c r="O5275" t="n">
        <v>-0</v>
      </c>
      <c r="P5275" t="n">
        <v>0</v>
      </c>
      <c r="Q5275" t="n">
        <v>500000000</v>
      </c>
    </row>
    <row r="5276" ht="15" customHeight="1" s="1003">
      <c r="A5276" s="1019" t="inlineStr">
        <is>
          <t>Import</t>
        </is>
      </c>
      <c r="B5276" t="inlineStr">
        <is>
          <t>Huile d'olive</t>
        </is>
      </c>
      <c r="C5276" t="inlineStr">
        <is>
          <t>kt</t>
        </is>
      </c>
      <c r="D5276" t="inlineStr">
        <is>
          <t>France</t>
        </is>
      </c>
      <c r="E5276" t="inlineStr">
        <is>
          <t>2023-24</t>
        </is>
      </c>
      <c r="F5276" t="inlineStr">
        <is>
          <t>Lin</t>
        </is>
      </c>
      <c r="G5276" t="inlineStr"/>
      <c r="H5276" t="inlineStr"/>
      <c r="I5276" t="inlineStr"/>
      <c r="J5276" t="inlineStr"/>
      <c r="K5276" t="inlineStr"/>
      <c r="L5276" t="inlineStr"/>
      <c r="M5276" t="inlineStr"/>
      <c r="N5276" t="inlineStr"/>
      <c r="O5276" t="n">
        <v>-0</v>
      </c>
      <c r="P5276" t="n">
        <v>0</v>
      </c>
      <c r="Q5276" t="n">
        <v>500000000</v>
      </c>
    </row>
    <row r="5277" ht="15" customHeight="1" s="1003">
      <c r="A5277" s="1019" t="inlineStr">
        <is>
          <t>Import</t>
        </is>
      </c>
      <c r="B5277" t="inlineStr">
        <is>
          <t>Grignons d'olive</t>
        </is>
      </c>
      <c r="C5277" t="inlineStr">
        <is>
          <t>kt</t>
        </is>
      </c>
      <c r="D5277" t="inlineStr">
        <is>
          <t>France</t>
        </is>
      </c>
      <c r="E5277" t="inlineStr">
        <is>
          <t>2023-24</t>
        </is>
      </c>
      <c r="F5277" t="inlineStr">
        <is>
          <t>Lin</t>
        </is>
      </c>
      <c r="G5277" t="inlineStr"/>
      <c r="H5277" t="inlineStr"/>
      <c r="I5277" t="inlineStr"/>
      <c r="J5277" t="inlineStr"/>
      <c r="K5277" t="inlineStr"/>
      <c r="L5277" t="inlineStr"/>
      <c r="M5277" t="inlineStr"/>
      <c r="N5277" t="inlineStr"/>
      <c r="O5277" t="n">
        <v>-0</v>
      </c>
      <c r="P5277" t="n">
        <v>0</v>
      </c>
      <c r="Q5277" t="n">
        <v>500000000</v>
      </c>
    </row>
    <row r="5278" ht="15" customHeight="1" s="1003">
      <c r="A5278" s="1019" t="inlineStr">
        <is>
          <t>Import</t>
        </is>
      </c>
      <c r="B5278" t="inlineStr">
        <is>
          <t>Olives de table</t>
        </is>
      </c>
      <c r="C5278" t="inlineStr">
        <is>
          <t>kt</t>
        </is>
      </c>
      <c r="D5278" t="inlineStr">
        <is>
          <t>France</t>
        </is>
      </c>
      <c r="E5278" t="inlineStr">
        <is>
          <t>2023-24</t>
        </is>
      </c>
      <c r="F5278" t="inlineStr">
        <is>
          <t>Lin</t>
        </is>
      </c>
      <c r="G5278" t="inlineStr"/>
      <c r="H5278" t="inlineStr"/>
      <c r="I5278" t="inlineStr"/>
      <c r="J5278" t="inlineStr"/>
      <c r="K5278" t="inlineStr"/>
      <c r="L5278" t="inlineStr"/>
      <c r="M5278" t="inlineStr"/>
      <c r="N5278" t="inlineStr"/>
      <c r="O5278" t="n">
        <v>-0</v>
      </c>
      <c r="P5278" t="n">
        <v>0</v>
      </c>
      <c r="Q5278" t="n">
        <v>500000000</v>
      </c>
    </row>
    <row r="5279" ht="15" customHeight="1" s="1003">
      <c r="A5279" s="1019" t="inlineStr">
        <is>
          <t>Import</t>
        </is>
      </c>
      <c r="B5279" t="inlineStr">
        <is>
          <t>Graines collectées</t>
        </is>
      </c>
      <c r="C5279" t="inlineStr">
        <is>
          <t>kt</t>
        </is>
      </c>
      <c r="D5279" t="inlineStr">
        <is>
          <t>France</t>
        </is>
      </c>
      <c r="E5279" t="inlineStr">
        <is>
          <t>2023-24</t>
        </is>
      </c>
      <c r="F5279" t="inlineStr">
        <is>
          <t>Lin</t>
        </is>
      </c>
      <c r="G5279" t="inlineStr"/>
      <c r="H5279" t="inlineStr">
        <is>
          <t>Importation de graines = 32 kt (Douanes françaises - Eurostat)</t>
        </is>
      </c>
      <c r="I5279" t="inlineStr">
        <is>
          <t>Douanes françaises - Eurostat</t>
        </is>
      </c>
      <c r="J5279" t="inlineStr"/>
      <c r="K5279" t="inlineStr">
        <is>
          <t>Volume</t>
        </is>
      </c>
      <c r="L5279" t="inlineStr">
        <is>
          <t>Importation de graines</t>
        </is>
      </c>
      <c r="M5279" t="inlineStr">
        <is>
          <t>Echanges mensuels - EUROSTAT</t>
        </is>
      </c>
      <c r="N5279" t="inlineStr"/>
      <c r="O5279" t="n">
        <v>31.7</v>
      </c>
      <c r="P5279" t="inlineStr"/>
      <c r="Q5279" t="inlineStr"/>
    </row>
    <row r="5280" ht="15" customHeight="1" s="1003">
      <c r="A5280" s="1019" t="inlineStr">
        <is>
          <t>Graines récoltées</t>
        </is>
      </c>
      <c r="B5280" t="inlineStr">
        <is>
          <t>Ferme</t>
        </is>
      </c>
      <c r="C5280" t="inlineStr">
        <is>
          <t>kt</t>
        </is>
      </c>
      <c r="D5280" t="inlineStr">
        <is>
          <t>France</t>
        </is>
      </c>
      <c r="E5280" t="inlineStr">
        <is>
          <t>2023-24</t>
        </is>
      </c>
      <c r="F5280" t="inlineStr">
        <is>
          <t>Pois</t>
        </is>
      </c>
      <c r="G5280" t="inlineStr"/>
      <c r="H5280" t="inlineStr"/>
      <c r="I5280" t="inlineStr"/>
      <c r="J5280" t="inlineStr"/>
      <c r="K5280" t="inlineStr"/>
      <c r="L5280" t="inlineStr"/>
      <c r="M5280" t="inlineStr"/>
      <c r="N5280" t="inlineStr"/>
      <c r="O5280" t="n">
        <v>266</v>
      </c>
      <c r="P5280" t="inlineStr"/>
      <c r="Q5280" t="inlineStr"/>
    </row>
    <row r="5281" ht="15" customHeight="1" s="1003">
      <c r="A5281" s="1019" t="inlineStr">
        <is>
          <t>Graines récoltées</t>
        </is>
      </c>
      <c r="B5281" t="inlineStr">
        <is>
          <t>OS</t>
        </is>
      </c>
      <c r="C5281" t="inlineStr">
        <is>
          <t>kt</t>
        </is>
      </c>
      <c r="D5281" t="inlineStr">
        <is>
          <t>France</t>
        </is>
      </c>
      <c r="E5281" t="inlineStr">
        <is>
          <t>2023-24</t>
        </is>
      </c>
      <c r="F5281" t="inlineStr">
        <is>
          <t>Pois</t>
        </is>
      </c>
      <c r="G5281" t="inlineStr">
        <is>
          <t>Collecte = 413 kt (Bilans par campagne - FranceAgriMer)</t>
        </is>
      </c>
      <c r="H5281" t="inlineStr"/>
      <c r="I5281" t="inlineStr">
        <is>
          <t>Bilans par campagne - FranceAgriMer</t>
        </is>
      </c>
      <c r="J5281" t="inlineStr"/>
      <c r="K5281" t="inlineStr">
        <is>
          <t>Volume</t>
        </is>
      </c>
      <c r="L5281" t="inlineStr">
        <is>
          <t>Collecte</t>
        </is>
      </c>
      <c r="M5281" t="inlineStr">
        <is>
          <t>Bilans Pois - FAM</t>
        </is>
      </c>
      <c r="N5281" t="inlineStr"/>
      <c r="O5281" t="n">
        <v>413</v>
      </c>
      <c r="P5281" t="inlineStr"/>
      <c r="Q5281" t="inlineStr"/>
    </row>
    <row r="5282" ht="15" customHeight="1" s="1003">
      <c r="A5282" s="1019" t="inlineStr">
        <is>
          <t>Olives</t>
        </is>
      </c>
      <c r="B5282" t="inlineStr">
        <is>
          <t>Export</t>
        </is>
      </c>
      <c r="C5282" t="inlineStr">
        <is>
          <t>kt</t>
        </is>
      </c>
      <c r="D5282" t="inlineStr">
        <is>
          <t>France</t>
        </is>
      </c>
      <c r="E5282" t="inlineStr">
        <is>
          <t>2023-24</t>
        </is>
      </c>
      <c r="F5282" t="inlineStr">
        <is>
          <t>Pois</t>
        </is>
      </c>
      <c r="G5282" t="inlineStr"/>
      <c r="H5282" t="inlineStr"/>
      <c r="I5282" t="inlineStr"/>
      <c r="J5282" t="inlineStr"/>
      <c r="K5282" t="inlineStr"/>
      <c r="L5282" t="inlineStr"/>
      <c r="M5282" t="inlineStr"/>
      <c r="N5282" t="inlineStr"/>
      <c r="O5282" t="n">
        <v>-0</v>
      </c>
      <c r="P5282" t="n">
        <v>0</v>
      </c>
      <c r="Q5282" t="n">
        <v>500000000</v>
      </c>
    </row>
    <row r="5283" ht="15" customHeight="1" s="1003">
      <c r="A5283" s="1019" t="inlineStr">
        <is>
          <t>Olives</t>
        </is>
      </c>
      <c r="B5283" t="inlineStr">
        <is>
          <t>Moulin</t>
        </is>
      </c>
      <c r="C5283" t="inlineStr">
        <is>
          <t>kt</t>
        </is>
      </c>
      <c r="D5283" t="inlineStr">
        <is>
          <t>France</t>
        </is>
      </c>
      <c r="E5283" t="inlineStr">
        <is>
          <t>2023-24</t>
        </is>
      </c>
      <c r="F5283" t="inlineStr">
        <is>
          <t>Pois</t>
        </is>
      </c>
      <c r="G5283" t="inlineStr"/>
      <c r="H5283" t="inlineStr"/>
      <c r="I5283" t="inlineStr"/>
      <c r="J5283" t="inlineStr"/>
      <c r="K5283" t="inlineStr"/>
      <c r="L5283" t="inlineStr"/>
      <c r="M5283" t="inlineStr"/>
      <c r="N5283" t="inlineStr"/>
      <c r="O5283" t="n">
        <v>-0</v>
      </c>
      <c r="P5283" t="n">
        <v>0</v>
      </c>
      <c r="Q5283" t="n">
        <v>500000000</v>
      </c>
    </row>
    <row r="5284" ht="15" customHeight="1" s="1003">
      <c r="A5284" s="1019" t="inlineStr">
        <is>
          <t>Olives</t>
        </is>
      </c>
      <c r="B5284" t="inlineStr">
        <is>
          <t>Conservation ou préparation d'olives</t>
        </is>
      </c>
      <c r="C5284" t="inlineStr">
        <is>
          <t>kt</t>
        </is>
      </c>
      <c r="D5284" t="inlineStr">
        <is>
          <t>France</t>
        </is>
      </c>
      <c r="E5284" t="inlineStr">
        <is>
          <t>2023-24</t>
        </is>
      </c>
      <c r="F5284" t="inlineStr">
        <is>
          <t>Pois</t>
        </is>
      </c>
      <c r="G5284" t="inlineStr"/>
      <c r="H5284" t="inlineStr"/>
      <c r="I5284" t="inlineStr"/>
      <c r="J5284" t="inlineStr"/>
      <c r="K5284" t="inlineStr"/>
      <c r="L5284" t="inlineStr"/>
      <c r="M5284" t="inlineStr"/>
      <c r="N5284" t="inlineStr"/>
      <c r="O5284" t="n">
        <v>-0</v>
      </c>
      <c r="P5284" t="n">
        <v>0</v>
      </c>
      <c r="Q5284" t="n">
        <v>500000000</v>
      </c>
    </row>
    <row r="5285" ht="15" customHeight="1" s="1003">
      <c r="A5285" s="1019" t="inlineStr">
        <is>
          <t>Olives</t>
        </is>
      </c>
      <c r="B5285" t="inlineStr">
        <is>
          <t>Ecart statistique</t>
        </is>
      </c>
      <c r="C5285" t="inlineStr">
        <is>
          <t>kt</t>
        </is>
      </c>
      <c r="D5285" t="inlineStr">
        <is>
          <t>France</t>
        </is>
      </c>
      <c r="E5285" t="inlineStr">
        <is>
          <t>2023-24</t>
        </is>
      </c>
      <c r="F5285" t="inlineStr">
        <is>
          <t>Pois</t>
        </is>
      </c>
      <c r="G5285" t="inlineStr"/>
      <c r="H5285" t="inlineStr"/>
      <c r="I5285" t="inlineStr"/>
      <c r="J5285" t="inlineStr"/>
      <c r="K5285" t="inlineStr"/>
      <c r="L5285" t="inlineStr"/>
      <c r="M5285" t="inlineStr"/>
      <c r="N5285" t="inlineStr"/>
      <c r="O5285" t="n">
        <v>-0</v>
      </c>
      <c r="P5285" t="n">
        <v>0</v>
      </c>
      <c r="Q5285" t="n">
        <v>500000000</v>
      </c>
    </row>
    <row r="5286" ht="15" customHeight="1" s="1003">
      <c r="A5286" s="1019" t="inlineStr">
        <is>
          <t>Graines autoconsommées</t>
        </is>
      </c>
      <c r="B5286" t="inlineStr">
        <is>
          <t>Hors FAB</t>
        </is>
      </c>
      <c r="C5286" t="inlineStr">
        <is>
          <t>kt</t>
        </is>
      </c>
      <c r="D5286" t="inlineStr">
        <is>
          <t>France</t>
        </is>
      </c>
      <c r="E5286" t="inlineStr">
        <is>
          <t>2023-24</t>
        </is>
      </c>
      <c r="F5286" t="inlineStr">
        <is>
          <t>Pois</t>
        </is>
      </c>
      <c r="G5286" t="inlineStr"/>
      <c r="H5286" t="inlineStr"/>
      <c r="I5286" t="inlineStr"/>
      <c r="J5286" t="inlineStr">
        <is>
          <t>Le reste des graines autoconsommées est consommé en alimentation animale rente hors FAB</t>
        </is>
      </c>
      <c r="K5286" t="inlineStr"/>
      <c r="L5286" t="inlineStr">
        <is>
          <t>Consommation de graines à la ferme directement</t>
        </is>
      </c>
      <c r="M5286" t="inlineStr"/>
      <c r="N5286" t="inlineStr"/>
      <c r="O5286" t="n">
        <v>233</v>
      </c>
      <c r="P5286" t="inlineStr"/>
      <c r="Q5286" t="inlineStr"/>
    </row>
    <row r="5287" ht="15" customHeight="1" s="1003">
      <c r="A5287" s="1019" t="inlineStr">
        <is>
          <t>Graines autoconsommées</t>
        </is>
      </c>
      <c r="B5287" t="inlineStr">
        <is>
          <t>Vente directe et autoconsommation</t>
        </is>
      </c>
      <c r="C5287" t="inlineStr">
        <is>
          <t>kt</t>
        </is>
      </c>
      <c r="D5287" t="inlineStr">
        <is>
          <t>France</t>
        </is>
      </c>
      <c r="E5287" t="inlineStr">
        <is>
          <t>2023-24</t>
        </is>
      </c>
      <c r="F5287" t="inlineStr">
        <is>
          <t>Pois</t>
        </is>
      </c>
      <c r="G5287" t="inlineStr"/>
      <c r="H5287" t="inlineStr"/>
      <c r="I5287" t="inlineStr"/>
      <c r="J5287" t="inlineStr">
        <is>
          <t>Pas de consommation de graines en alimentation humaine</t>
        </is>
      </c>
      <c r="K5287" t="inlineStr"/>
      <c r="L5287" t="inlineStr">
        <is>
          <t>Consommation de graines à la ferme directement</t>
        </is>
      </c>
      <c r="M5287" t="inlineStr"/>
      <c r="N5287" t="inlineStr"/>
      <c r="O5287" t="n">
        <v>0</v>
      </c>
      <c r="P5287" t="inlineStr"/>
      <c r="Q5287" t="inlineStr"/>
    </row>
    <row r="5288" ht="15" customHeight="1" s="1003">
      <c r="A5288" s="1019" t="inlineStr">
        <is>
          <t>Graines autoconsommées</t>
        </is>
      </c>
      <c r="B5288" t="inlineStr">
        <is>
          <t>Alimentation humaine</t>
        </is>
      </c>
      <c r="C5288" t="inlineStr">
        <is>
          <t>kt</t>
        </is>
      </c>
      <c r="D5288" t="inlineStr">
        <is>
          <t>France</t>
        </is>
      </c>
      <c r="E5288" t="inlineStr">
        <is>
          <t>2023-24</t>
        </is>
      </c>
      <c r="F5288" t="inlineStr">
        <is>
          <t>Pois</t>
        </is>
      </c>
      <c r="G5288" t="inlineStr"/>
      <c r="H5288" t="inlineStr"/>
      <c r="I5288" t="inlineStr"/>
      <c r="J5288" t="inlineStr"/>
      <c r="K5288" t="inlineStr"/>
      <c r="L5288" t="inlineStr"/>
      <c r="M5288" t="inlineStr"/>
      <c r="N5288" t="inlineStr"/>
      <c r="O5288" t="n">
        <v>0</v>
      </c>
      <c r="P5288" t="inlineStr"/>
      <c r="Q5288" t="inlineStr"/>
    </row>
    <row r="5289" ht="15" customHeight="1" s="1003">
      <c r="A5289" s="1019" t="inlineStr">
        <is>
          <t>Graines autoconsommées</t>
        </is>
      </c>
      <c r="B5289" t="inlineStr">
        <is>
          <t>Usages alimentaires</t>
        </is>
      </c>
      <c r="C5289" t="inlineStr">
        <is>
          <t>kt</t>
        </is>
      </c>
      <c r="D5289" t="inlineStr">
        <is>
          <t>France</t>
        </is>
      </c>
      <c r="E5289" t="inlineStr">
        <is>
          <t>2023-24</t>
        </is>
      </c>
      <c r="F5289" t="inlineStr">
        <is>
          <t>Pois</t>
        </is>
      </c>
      <c r="G5289" t="inlineStr"/>
      <c r="H5289" t="inlineStr"/>
      <c r="I5289" t="inlineStr"/>
      <c r="J5289" t="inlineStr"/>
      <c r="K5289" t="inlineStr"/>
      <c r="L5289" t="inlineStr"/>
      <c r="M5289" t="inlineStr"/>
      <c r="N5289" t="inlineStr"/>
      <c r="O5289" t="n">
        <v>233</v>
      </c>
      <c r="P5289" t="inlineStr"/>
      <c r="Q5289" t="inlineStr"/>
    </row>
    <row r="5290" ht="15" customHeight="1" s="1003">
      <c r="A5290" s="1019" t="inlineStr">
        <is>
          <t>Graines autoconsommées</t>
        </is>
      </c>
      <c r="B5290" t="inlineStr">
        <is>
          <t>Alimentation animale rente</t>
        </is>
      </c>
      <c r="C5290" t="inlineStr">
        <is>
          <t>kt</t>
        </is>
      </c>
      <c r="D5290" t="inlineStr">
        <is>
          <t>France</t>
        </is>
      </c>
      <c r="E5290" t="inlineStr">
        <is>
          <t>2023-24</t>
        </is>
      </c>
      <c r="F5290" t="inlineStr">
        <is>
          <t>Pois</t>
        </is>
      </c>
      <c r="G5290" t="inlineStr"/>
      <c r="H5290" t="inlineStr"/>
      <c r="I5290" t="inlineStr"/>
      <c r="J5290" t="inlineStr"/>
      <c r="K5290" t="inlineStr"/>
      <c r="L5290" t="inlineStr"/>
      <c r="M5290" t="inlineStr"/>
      <c r="N5290" t="inlineStr"/>
      <c r="O5290" t="n">
        <v>233</v>
      </c>
      <c r="P5290" t="inlineStr"/>
      <c r="Q5290" t="inlineStr"/>
    </row>
    <row r="5291" ht="15" customHeight="1" s="1003">
      <c r="A5291" s="1019" t="inlineStr">
        <is>
          <t>Graines autoconsommées</t>
        </is>
      </c>
      <c r="B5291" t="inlineStr">
        <is>
          <t>Alimentation animale</t>
        </is>
      </c>
      <c r="C5291" t="inlineStr">
        <is>
          <t>kt</t>
        </is>
      </c>
      <c r="D5291" t="inlineStr">
        <is>
          <t>France</t>
        </is>
      </c>
      <c r="E5291" t="inlineStr">
        <is>
          <t>2023-24</t>
        </is>
      </c>
      <c r="F5291" t="inlineStr">
        <is>
          <t>Pois</t>
        </is>
      </c>
      <c r="G5291" t="inlineStr"/>
      <c r="H5291" t="inlineStr"/>
      <c r="I5291" t="inlineStr"/>
      <c r="J5291" t="inlineStr"/>
      <c r="K5291" t="inlineStr"/>
      <c r="L5291" t="inlineStr"/>
      <c r="M5291" t="inlineStr"/>
      <c r="N5291" t="inlineStr"/>
      <c r="O5291" t="n">
        <v>233</v>
      </c>
      <c r="P5291" t="inlineStr"/>
      <c r="Q5291" t="inlineStr"/>
    </row>
    <row r="5292" ht="15" customHeight="1" s="1003">
      <c r="A5292" s="1019" t="inlineStr">
        <is>
          <t>Graines autoconsommées</t>
        </is>
      </c>
      <c r="B5292" t="inlineStr">
        <is>
          <t>Débouchés</t>
        </is>
      </c>
      <c r="C5292" t="inlineStr">
        <is>
          <t>kt</t>
        </is>
      </c>
      <c r="D5292" t="inlineStr">
        <is>
          <t>France</t>
        </is>
      </c>
      <c r="E5292" t="inlineStr">
        <is>
          <t>2023-24</t>
        </is>
      </c>
      <c r="F5292" t="inlineStr">
        <is>
          <t>Pois</t>
        </is>
      </c>
      <c r="G5292" t="inlineStr"/>
      <c r="H5292" t="inlineStr"/>
      <c r="I5292" t="inlineStr"/>
      <c r="J5292" t="inlineStr"/>
      <c r="K5292" t="inlineStr"/>
      <c r="L5292" t="inlineStr"/>
      <c r="M5292" t="inlineStr"/>
      <c r="N5292" t="inlineStr"/>
      <c r="O5292" t="n">
        <v>239</v>
      </c>
      <c r="P5292" t="inlineStr"/>
      <c r="Q5292" t="inlineStr"/>
    </row>
    <row r="5293" ht="15" customHeight="1" s="1003">
      <c r="A5293" s="1019" t="inlineStr">
        <is>
          <t>Graines autoconsommées</t>
        </is>
      </c>
      <c r="B5293" t="inlineStr">
        <is>
          <t>FAF</t>
        </is>
      </c>
      <c r="C5293" t="inlineStr">
        <is>
          <t>kt</t>
        </is>
      </c>
      <c r="D5293" t="inlineStr">
        <is>
          <t>France</t>
        </is>
      </c>
      <c r="E5293" t="inlineStr">
        <is>
          <t>2023-24</t>
        </is>
      </c>
      <c r="F5293" t="inlineStr">
        <is>
          <t>Pois</t>
        </is>
      </c>
      <c r="G5293" t="inlineStr"/>
      <c r="H5293" t="inlineStr"/>
      <c r="I5293" t="inlineStr"/>
      <c r="J5293" t="inlineStr"/>
      <c r="K5293" t="inlineStr"/>
      <c r="L5293" t="inlineStr"/>
      <c r="M5293" t="inlineStr"/>
      <c r="N5293" t="inlineStr"/>
      <c r="O5293" t="n">
        <v>117</v>
      </c>
      <c r="P5293" t="n">
        <v>0</v>
      </c>
      <c r="Q5293" t="n">
        <v>233</v>
      </c>
    </row>
    <row r="5294" ht="15" customHeight="1" s="1003">
      <c r="A5294" s="1019" t="inlineStr">
        <is>
          <t>Graines autoconsommées</t>
        </is>
      </c>
      <c r="B5294" t="inlineStr">
        <is>
          <t>Direct élevage</t>
        </is>
      </c>
      <c r="C5294" t="inlineStr">
        <is>
          <t>kt</t>
        </is>
      </c>
      <c r="D5294" t="inlineStr">
        <is>
          <t>France</t>
        </is>
      </c>
      <c r="E5294" t="inlineStr">
        <is>
          <t>2023-24</t>
        </is>
      </c>
      <c r="F5294" t="inlineStr">
        <is>
          <t>Pois</t>
        </is>
      </c>
      <c r="G5294" t="inlineStr"/>
      <c r="H5294" t="inlineStr"/>
      <c r="I5294" t="inlineStr"/>
      <c r="J5294" t="inlineStr"/>
      <c r="K5294" t="inlineStr"/>
      <c r="L5294" t="inlineStr"/>
      <c r="M5294" t="inlineStr"/>
      <c r="N5294" t="inlineStr"/>
      <c r="O5294" t="n">
        <v>117</v>
      </c>
      <c r="P5294" t="n">
        <v>0</v>
      </c>
      <c r="Q5294" t="n">
        <v>233</v>
      </c>
    </row>
    <row r="5295" ht="15" customHeight="1" s="1003">
      <c r="A5295" s="1019" t="inlineStr">
        <is>
          <t>Graines autoconsommées</t>
        </is>
      </c>
      <c r="B5295" t="inlineStr">
        <is>
          <t>Elimination/Pertes</t>
        </is>
      </c>
      <c r="C5295" t="inlineStr">
        <is>
          <t>kt</t>
        </is>
      </c>
      <c r="D5295" t="inlineStr">
        <is>
          <t>France</t>
        </is>
      </c>
      <c r="E5295" t="inlineStr">
        <is>
          <t>2023-24</t>
        </is>
      </c>
      <c r="F5295" t="inlineStr">
        <is>
          <t>Pois</t>
        </is>
      </c>
      <c r="G5295" t="inlineStr"/>
      <c r="H5295" t="inlineStr">
        <is>
          <t>Ratio de pertes à la ferme = 2 % (ORIFLAAM - Terres Univia)</t>
        </is>
      </c>
      <c r="I5295" t="inlineStr">
        <is>
          <t>ORIFLAAM - Terres Univia</t>
        </is>
      </c>
      <c r="J5295" t="inlineStr">
        <is>
          <t>0</t>
        </is>
      </c>
      <c r="K5295" t="inlineStr">
        <is>
          <t>Rendement</t>
        </is>
      </c>
      <c r="L5295" t="inlineStr">
        <is>
          <t>Ratio de pertes à la ferme</t>
        </is>
      </c>
      <c r="M5295" t="inlineStr">
        <is>
          <t>Pertes ferme - TERRES UNIVIA</t>
        </is>
      </c>
      <c r="N5295" t="inlineStr"/>
      <c r="O5295" t="n">
        <v>5.32</v>
      </c>
      <c r="P5295" t="inlineStr"/>
      <c r="Q5295" t="inlineStr"/>
    </row>
    <row r="5296" ht="15" customHeight="1" s="1003">
      <c r="A5296" s="1019" t="inlineStr">
        <is>
          <t>Graines autoconsommées</t>
        </is>
      </c>
      <c r="B5296" t="inlineStr">
        <is>
          <t>Autres usages (ou usages indéfinis)</t>
        </is>
      </c>
      <c r="C5296" t="inlineStr">
        <is>
          <t>kt</t>
        </is>
      </c>
      <c r="D5296" t="inlineStr">
        <is>
          <t>France</t>
        </is>
      </c>
      <c r="E5296" t="inlineStr">
        <is>
          <t>2023-24</t>
        </is>
      </c>
      <c r="F5296" t="inlineStr">
        <is>
          <t>Pois</t>
        </is>
      </c>
      <c r="G5296" t="inlineStr"/>
      <c r="H5296" t="inlineStr"/>
      <c r="I5296" t="inlineStr"/>
      <c r="J5296" t="inlineStr"/>
      <c r="K5296" t="inlineStr"/>
      <c r="L5296" t="inlineStr"/>
      <c r="M5296" t="inlineStr"/>
      <c r="N5296" t="inlineStr"/>
      <c r="O5296" t="n">
        <v>5.32</v>
      </c>
      <c r="P5296" t="inlineStr"/>
      <c r="Q5296" t="inlineStr"/>
    </row>
    <row r="5297" ht="15" customHeight="1" s="1003">
      <c r="A5297" s="1019" t="inlineStr">
        <is>
          <t>Graines autoconsommées</t>
        </is>
      </c>
      <c r="B5297" t="inlineStr">
        <is>
          <t>Semences fermières</t>
        </is>
      </c>
      <c r="C5297" t="inlineStr">
        <is>
          <t>kt</t>
        </is>
      </c>
      <c r="D5297" t="inlineStr">
        <is>
          <t>France</t>
        </is>
      </c>
      <c r="E5297" t="inlineStr">
        <is>
          <t>2023-24</t>
        </is>
      </c>
      <c r="F5297" t="inlineStr">
        <is>
          <t>Pois</t>
        </is>
      </c>
      <c r="G5297" t="inlineStr"/>
      <c r="H5297" t="inlineStr">
        <is>
          <t>Part de semences fermières (par rapport aux semences certifiées) = 132,94 % (Enquête Pratiques culturales en grandes cultures - SSP)</t>
        </is>
      </c>
      <c r="I5297" t="inlineStr">
        <is>
          <t>Enquête Pratiques culturales en grandes cultures - SSP</t>
        </is>
      </c>
      <c r="J5297" t="inlineStr">
        <is>
          <t>0</t>
        </is>
      </c>
      <c r="K5297" t="inlineStr">
        <is>
          <t>Répartition</t>
        </is>
      </c>
      <c r="L5297" t="inlineStr">
        <is>
          <t>Part de semences fermières (par rapport aux semences certifiées)</t>
        </is>
      </c>
      <c r="M5297" t="inlineStr">
        <is>
          <t>Semences fermières - AGRESTE</t>
        </is>
      </c>
      <c r="N5297" t="inlineStr"/>
      <c r="O5297" t="n">
        <v>27.1</v>
      </c>
      <c r="P5297" t="inlineStr"/>
      <c r="Q5297" t="inlineStr"/>
    </row>
    <row r="5298" ht="15" customHeight="1" s="1003">
      <c r="A5298" s="1019" t="inlineStr">
        <is>
          <t>Graines autoconsommées</t>
        </is>
      </c>
      <c r="B5298" t="inlineStr">
        <is>
          <t>Semences</t>
        </is>
      </c>
      <c r="C5298" t="inlineStr">
        <is>
          <t>kt</t>
        </is>
      </c>
      <c r="D5298" t="inlineStr">
        <is>
          <t>France</t>
        </is>
      </c>
      <c r="E5298" t="inlineStr">
        <is>
          <t>2023-24</t>
        </is>
      </c>
      <c r="F5298" t="inlineStr">
        <is>
          <t>Pois</t>
        </is>
      </c>
      <c r="G5298" t="inlineStr"/>
      <c r="H5298" t="inlineStr"/>
      <c r="I5298" t="inlineStr">
        <is>
          <t>Enquête Pratiques culturales en grandes cultures - SSP</t>
        </is>
      </c>
      <c r="J5298" t="inlineStr"/>
      <c r="K5298" t="inlineStr">
        <is>
          <t>Répartition</t>
        </is>
      </c>
      <c r="L5298" t="inlineStr">
        <is>
          <t>Part de semences fermières (par rapport aux semences certifiées)</t>
        </is>
      </c>
      <c r="M5298" t="inlineStr">
        <is>
          <t>Semences fermières - AGRESTE</t>
        </is>
      </c>
      <c r="N5298" t="inlineStr"/>
      <c r="O5298" t="n">
        <v>27.1</v>
      </c>
      <c r="P5298" t="inlineStr"/>
      <c r="Q5298" t="inlineStr"/>
    </row>
    <row r="5299" ht="15" customHeight="1" s="1003">
      <c r="A5299" s="1019" t="inlineStr">
        <is>
          <t>Stock initial</t>
        </is>
      </c>
      <c r="B5299" t="inlineStr">
        <is>
          <t>Ferme</t>
        </is>
      </c>
      <c r="C5299" t="inlineStr">
        <is>
          <t>kt</t>
        </is>
      </c>
      <c r="D5299" t="inlineStr">
        <is>
          <t>France</t>
        </is>
      </c>
      <c r="E5299" t="inlineStr">
        <is>
          <t>2023-24</t>
        </is>
      </c>
      <c r="F5299" t="inlineStr">
        <is>
          <t>Pois</t>
        </is>
      </c>
      <c r="G5299" t="inlineStr"/>
      <c r="H5299" t="inlineStr"/>
      <c r="I5299" t="inlineStr"/>
      <c r="J5299" t="inlineStr"/>
      <c r="K5299" t="inlineStr"/>
      <c r="L5299" t="inlineStr"/>
      <c r="M5299" t="inlineStr"/>
      <c r="N5299" t="inlineStr"/>
      <c r="O5299" t="n">
        <v>0</v>
      </c>
      <c r="P5299" t="inlineStr"/>
      <c r="Q5299" t="inlineStr"/>
    </row>
    <row r="5300" ht="15" customHeight="1" s="1003">
      <c r="A5300" s="1019" t="inlineStr">
        <is>
          <t>Stock initial</t>
        </is>
      </c>
      <c r="B5300" t="inlineStr">
        <is>
          <t>OS</t>
        </is>
      </c>
      <c r="C5300" t="inlineStr">
        <is>
          <t>kt</t>
        </is>
      </c>
      <c r="D5300" t="inlineStr">
        <is>
          <t>France</t>
        </is>
      </c>
      <c r="E5300" t="inlineStr">
        <is>
          <t>2023-24</t>
        </is>
      </c>
      <c r="F5300" t="inlineStr">
        <is>
          <t>Pois</t>
        </is>
      </c>
      <c r="G5300" t="inlineStr">
        <is>
          <t>Stock initial collecteurs = 57 kt (Bilans par campagne - FranceAgriMer)</t>
        </is>
      </c>
      <c r="H5300" t="inlineStr"/>
      <c r="I5300" t="inlineStr">
        <is>
          <t>Bilans par campagne - FranceAgriMer</t>
        </is>
      </c>
      <c r="J5300" t="inlineStr"/>
      <c r="K5300" t="inlineStr">
        <is>
          <t>Volume</t>
        </is>
      </c>
      <c r="L5300" t="inlineStr">
        <is>
          <t>Stock initial collecteurs</t>
        </is>
      </c>
      <c r="M5300" t="inlineStr">
        <is>
          <t>Bilans Pois - FAM</t>
        </is>
      </c>
      <c r="N5300" t="inlineStr"/>
      <c r="O5300" t="n">
        <v>53.9</v>
      </c>
      <c r="P5300" t="inlineStr"/>
      <c r="Q5300" t="inlineStr"/>
    </row>
    <row r="5301" ht="15" customHeight="1" s="1003">
      <c r="A5301" s="1019" t="inlineStr">
        <is>
          <t>Stock initial à la ferme</t>
        </is>
      </c>
      <c r="B5301" t="inlineStr">
        <is>
          <t>Ferme</t>
        </is>
      </c>
      <c r="C5301" t="inlineStr">
        <is>
          <t>kt</t>
        </is>
      </c>
      <c r="D5301" t="inlineStr">
        <is>
          <t>France</t>
        </is>
      </c>
      <c r="E5301" t="inlineStr">
        <is>
          <t>2023-24</t>
        </is>
      </c>
      <c r="F5301" t="inlineStr">
        <is>
          <t>Pois</t>
        </is>
      </c>
      <c r="G5301" t="inlineStr"/>
      <c r="H5301" t="inlineStr"/>
      <c r="I5301" t="inlineStr"/>
      <c r="J5301" t="inlineStr">
        <is>
          <t>Le stock à la ferme est négligé</t>
        </is>
      </c>
      <c r="K5301" t="inlineStr"/>
      <c r="L5301" t="inlineStr">
        <is>
          <t>Stock initial à la ferme</t>
        </is>
      </c>
      <c r="M5301" t="inlineStr"/>
      <c r="N5301" t="inlineStr"/>
      <c r="O5301" t="n">
        <v>0</v>
      </c>
      <c r="P5301" t="inlineStr"/>
      <c r="Q5301" t="inlineStr"/>
    </row>
    <row r="5302" ht="15" customHeight="1" s="1003">
      <c r="A5302" s="1019" t="inlineStr">
        <is>
          <t>Stock initial collecteurs</t>
        </is>
      </c>
      <c r="B5302" t="inlineStr">
        <is>
          <t>OS</t>
        </is>
      </c>
      <c r="C5302" t="inlineStr">
        <is>
          <t>kt</t>
        </is>
      </c>
      <c r="D5302" t="inlineStr">
        <is>
          <t>France</t>
        </is>
      </c>
      <c r="E5302" t="inlineStr">
        <is>
          <t>2023-24</t>
        </is>
      </c>
      <c r="F5302" t="inlineStr">
        <is>
          <t>Pois</t>
        </is>
      </c>
      <c r="G5302" t="inlineStr">
        <is>
          <t>Stock initial collecteurs = 54 kt (Bilans par campagne - FranceAgriMer)</t>
        </is>
      </c>
      <c r="H5302" t="inlineStr"/>
      <c r="I5302" t="inlineStr">
        <is>
          <t>Bilans par campagne - FranceAgriMer</t>
        </is>
      </c>
      <c r="J5302" t="inlineStr"/>
      <c r="K5302" t="inlineStr">
        <is>
          <t>Volume</t>
        </is>
      </c>
      <c r="L5302" t="inlineStr">
        <is>
          <t>Stock initial collecteurs</t>
        </is>
      </c>
      <c r="M5302" t="inlineStr">
        <is>
          <t>Bilans Pois - FAM</t>
        </is>
      </c>
      <c r="N5302" t="inlineStr"/>
      <c r="O5302" t="n">
        <v>53.9</v>
      </c>
      <c r="P5302" t="inlineStr"/>
      <c r="Q5302" t="inlineStr"/>
    </row>
    <row r="5303" ht="15" customHeight="1" s="1003">
      <c r="A5303" s="1019" t="inlineStr">
        <is>
          <t>Graines collectées</t>
        </is>
      </c>
      <c r="B5303" t="inlineStr">
        <is>
          <t>Fabrication de produits alimentaires</t>
        </is>
      </c>
      <c r="C5303" t="inlineStr">
        <is>
          <t>kt</t>
        </is>
      </c>
      <c r="D5303" t="inlineStr">
        <is>
          <t>France</t>
        </is>
      </c>
      <c r="E5303" t="inlineStr">
        <is>
          <t>2023-24</t>
        </is>
      </c>
      <c r="F5303" t="inlineStr">
        <is>
          <t>Pois</t>
        </is>
      </c>
      <c r="G5303" t="inlineStr"/>
      <c r="H5303" t="inlineStr"/>
      <c r="I5303" t="inlineStr"/>
      <c r="J5303" t="inlineStr">
        <is>
          <t>Le reste des graines collectées est consommé pour la fabrication de produits alimentaires</t>
        </is>
      </c>
      <c r="K5303" t="inlineStr"/>
      <c r="L5303" t="inlineStr">
        <is>
          <t>Consommation de graines pour la fabrication de produits alimentaires</t>
        </is>
      </c>
      <c r="M5303" t="inlineStr"/>
      <c r="N5303" t="inlineStr"/>
      <c r="O5303" t="n">
        <v>4.38</v>
      </c>
      <c r="P5303" t="inlineStr"/>
      <c r="Q5303" t="inlineStr"/>
    </row>
    <row r="5304" ht="15" customHeight="1" s="1003">
      <c r="A5304" s="1019" t="inlineStr">
        <is>
          <t>Graines collectées</t>
        </is>
      </c>
      <c r="B5304" t="inlineStr">
        <is>
          <t>Alimentation humaine</t>
        </is>
      </c>
      <c r="C5304" t="inlineStr">
        <is>
          <t>kt</t>
        </is>
      </c>
      <c r="D5304" t="inlineStr">
        <is>
          <t>France</t>
        </is>
      </c>
      <c r="E5304" t="inlineStr">
        <is>
          <t>2023-24</t>
        </is>
      </c>
      <c r="F5304" t="inlineStr">
        <is>
          <t>Pois</t>
        </is>
      </c>
      <c r="G5304" t="inlineStr"/>
      <c r="H5304" t="inlineStr"/>
      <c r="I5304" t="inlineStr"/>
      <c r="J5304" t="inlineStr">
        <is>
          <t>Pas de consommation de graines en alimentation humaine</t>
        </is>
      </c>
      <c r="K5304" t="inlineStr"/>
      <c r="L5304" t="inlineStr">
        <is>
          <t>Consommation de graines en alimentation humaine</t>
        </is>
      </c>
      <c r="M5304" t="inlineStr"/>
      <c r="N5304" t="inlineStr"/>
      <c r="O5304" t="n">
        <v>-0</v>
      </c>
      <c r="P5304" t="inlineStr"/>
      <c r="Q5304" t="inlineStr"/>
    </row>
    <row r="5305" ht="15" customHeight="1" s="1003">
      <c r="A5305" s="1019" t="inlineStr">
        <is>
          <t>Graines collectées</t>
        </is>
      </c>
      <c r="B5305" t="inlineStr">
        <is>
          <t>Vente directe et autoconsommation</t>
        </is>
      </c>
      <c r="C5305" t="inlineStr">
        <is>
          <t>kt</t>
        </is>
      </c>
      <c r="D5305" t="inlineStr">
        <is>
          <t>France</t>
        </is>
      </c>
      <c r="E5305" t="inlineStr">
        <is>
          <t>2023-24</t>
        </is>
      </c>
      <c r="F5305" t="inlineStr">
        <is>
          <t>Pois</t>
        </is>
      </c>
      <c r="G5305" t="inlineStr"/>
      <c r="H5305" t="inlineStr"/>
      <c r="I5305" t="inlineStr"/>
      <c r="J5305" t="inlineStr"/>
      <c r="K5305" t="inlineStr"/>
      <c r="L5305" t="inlineStr"/>
      <c r="M5305" t="inlineStr"/>
      <c r="N5305" t="inlineStr"/>
      <c r="O5305" t="n">
        <v>-0</v>
      </c>
      <c r="P5305" t="n">
        <v>0</v>
      </c>
      <c r="Q5305" t="n">
        <v>-0</v>
      </c>
    </row>
    <row r="5306" ht="15" customHeight="1" s="1003">
      <c r="A5306" s="1019" t="inlineStr">
        <is>
          <t>Graines collectées</t>
        </is>
      </c>
      <c r="B5306" t="inlineStr">
        <is>
          <t>Circuits spécialisés</t>
        </is>
      </c>
      <c r="C5306" t="inlineStr">
        <is>
          <t>kt</t>
        </is>
      </c>
      <c r="D5306" t="inlineStr">
        <is>
          <t>France</t>
        </is>
      </c>
      <c r="E5306" t="inlineStr">
        <is>
          <t>2023-24</t>
        </is>
      </c>
      <c r="F5306" t="inlineStr">
        <is>
          <t>Pois</t>
        </is>
      </c>
      <c r="G5306" t="inlineStr"/>
      <c r="H5306" t="inlineStr"/>
      <c r="I5306" t="inlineStr"/>
      <c r="J5306" t="inlineStr"/>
      <c r="K5306" t="inlineStr"/>
      <c r="L5306" t="inlineStr"/>
      <c r="M5306" t="inlineStr"/>
      <c r="N5306" t="inlineStr"/>
      <c r="O5306" t="n">
        <v>-0</v>
      </c>
      <c r="P5306" t="n">
        <v>0</v>
      </c>
      <c r="Q5306" t="n">
        <v>-0</v>
      </c>
    </row>
    <row r="5307" ht="15" customHeight="1" s="1003">
      <c r="A5307" s="1019" t="inlineStr">
        <is>
          <t>Graines collectées</t>
        </is>
      </c>
      <c r="B5307" t="inlineStr">
        <is>
          <t>GMS</t>
        </is>
      </c>
      <c r="C5307" t="inlineStr">
        <is>
          <t>kt</t>
        </is>
      </c>
      <c r="D5307" t="inlineStr">
        <is>
          <t>France</t>
        </is>
      </c>
      <c r="E5307" t="inlineStr">
        <is>
          <t>2023-24</t>
        </is>
      </c>
      <c r="F5307" t="inlineStr">
        <is>
          <t>Pois</t>
        </is>
      </c>
      <c r="G5307" t="inlineStr"/>
      <c r="H5307" t="inlineStr"/>
      <c r="I5307" t="inlineStr"/>
      <c r="J5307" t="inlineStr"/>
      <c r="K5307" t="inlineStr"/>
      <c r="L5307" t="inlineStr"/>
      <c r="M5307" t="inlineStr"/>
      <c r="N5307" t="inlineStr"/>
      <c r="O5307" t="n">
        <v>-0</v>
      </c>
      <c r="P5307" t="n">
        <v>0</v>
      </c>
      <c r="Q5307" t="n">
        <v>-0</v>
      </c>
    </row>
    <row r="5308" ht="15" customHeight="1" s="1003">
      <c r="A5308" s="1019" t="inlineStr">
        <is>
          <t>Graines collectées</t>
        </is>
      </c>
      <c r="B5308" t="inlineStr">
        <is>
          <t>RHD</t>
        </is>
      </c>
      <c r="C5308" t="inlineStr">
        <is>
          <t>kt</t>
        </is>
      </c>
      <c r="D5308" t="inlineStr">
        <is>
          <t>France</t>
        </is>
      </c>
      <c r="E5308" t="inlineStr">
        <is>
          <t>2023-24</t>
        </is>
      </c>
      <c r="F5308" t="inlineStr">
        <is>
          <t>Pois</t>
        </is>
      </c>
      <c r="G5308" t="inlineStr"/>
      <c r="H5308" t="inlineStr"/>
      <c r="I5308" t="inlineStr"/>
      <c r="J5308" t="inlineStr"/>
      <c r="K5308" t="inlineStr"/>
      <c r="L5308" t="inlineStr"/>
      <c r="M5308" t="inlineStr"/>
      <c r="N5308" t="inlineStr"/>
      <c r="O5308" t="n">
        <v>-0</v>
      </c>
      <c r="P5308" t="n">
        <v>0</v>
      </c>
      <c r="Q5308" t="n">
        <v>-0</v>
      </c>
    </row>
    <row r="5309" ht="15" customHeight="1" s="1003">
      <c r="A5309" s="1019" t="inlineStr">
        <is>
          <t>Graines collectées</t>
        </is>
      </c>
      <c r="B5309" t="inlineStr">
        <is>
          <t>Trituration</t>
        </is>
      </c>
      <c r="C5309" t="inlineStr">
        <is>
          <t>kt</t>
        </is>
      </c>
      <c r="D5309" t="inlineStr">
        <is>
          <t>France</t>
        </is>
      </c>
      <c r="E5309" t="inlineStr">
        <is>
          <t>2023-24</t>
        </is>
      </c>
      <c r="F5309" t="inlineStr">
        <is>
          <t>Pois</t>
        </is>
      </c>
      <c r="G5309" t="inlineStr"/>
      <c r="H5309" t="inlineStr"/>
      <c r="I5309" t="inlineStr"/>
      <c r="J5309" t="inlineStr">
        <is>
          <t>Pas de trituration</t>
        </is>
      </c>
      <c r="K5309" t="inlineStr"/>
      <c r="L5309" t="inlineStr">
        <is>
          <t>Consommation de graines par la Trituration</t>
        </is>
      </c>
      <c r="M5309" t="inlineStr"/>
      <c r="N5309" t="inlineStr"/>
      <c r="O5309" t="n">
        <v>-0</v>
      </c>
      <c r="P5309" t="inlineStr"/>
      <c r="Q5309" t="inlineStr"/>
    </row>
    <row r="5310" ht="15" customHeight="1" s="1003">
      <c r="A5310" s="1019" t="inlineStr">
        <is>
          <t>Graines collectées</t>
        </is>
      </c>
      <c r="B5310" t="inlineStr">
        <is>
          <t>FAB</t>
        </is>
      </c>
      <c r="C5310" t="inlineStr">
        <is>
          <t>kt</t>
        </is>
      </c>
      <c r="D5310" t="inlineStr">
        <is>
          <t>France</t>
        </is>
      </c>
      <c r="E5310" t="inlineStr">
        <is>
          <t>2023-24</t>
        </is>
      </c>
      <c r="F5310" t="inlineStr">
        <is>
          <t>Pois</t>
        </is>
      </c>
      <c r="G5310" t="inlineStr">
        <is>
          <t>Consommation de graines par les FAB = 84 kt (Bilans par campagne - FranceAgriMer)</t>
        </is>
      </c>
      <c r="H5310" t="inlineStr"/>
      <c r="I5310" t="inlineStr">
        <is>
          <t>Bilans par campagne - FranceAgriMer</t>
        </is>
      </c>
      <c r="J5310" t="inlineStr"/>
      <c r="K5310" t="inlineStr">
        <is>
          <t>Volume</t>
        </is>
      </c>
      <c r="L5310" t="inlineStr">
        <is>
          <t>Consommation de graines par les FAB</t>
        </is>
      </c>
      <c r="M5310" t="inlineStr">
        <is>
          <t>Bilans Pois - FAM</t>
        </is>
      </c>
      <c r="N5310" t="inlineStr"/>
      <c r="O5310" t="n">
        <v>83.59999999999999</v>
      </c>
      <c r="P5310" t="inlineStr"/>
      <c r="Q5310" t="inlineStr"/>
    </row>
    <row r="5311" ht="15" customHeight="1" s="1003">
      <c r="A5311" s="1019" t="inlineStr">
        <is>
          <t>Graines collectées</t>
        </is>
      </c>
      <c r="B5311" t="inlineStr">
        <is>
          <t>Amidonnerie</t>
        </is>
      </c>
      <c r="C5311" t="inlineStr">
        <is>
          <t>kt</t>
        </is>
      </c>
      <c r="D5311" t="inlineStr">
        <is>
          <t>France</t>
        </is>
      </c>
      <c r="E5311" t="inlineStr">
        <is>
          <t>2023-24</t>
        </is>
      </c>
      <c r="F5311" t="inlineStr">
        <is>
          <t>Pois</t>
        </is>
      </c>
      <c r="G5311" t="inlineStr">
        <is>
          <t>Consommation de graines en alimentation humaine = 140 kt (Bilans par campagne - FranceAgriMer)</t>
        </is>
      </c>
      <c r="H5311" t="inlineStr"/>
      <c r="I5311" t="inlineStr">
        <is>
          <t>Bilans par campagne - FranceAgriMer</t>
        </is>
      </c>
      <c r="J5311" t="inlineStr"/>
      <c r="K5311" t="inlineStr">
        <is>
          <t>Volume</t>
        </is>
      </c>
      <c r="L5311" t="inlineStr">
        <is>
          <t>Consommation de graines en alimentation humaine</t>
        </is>
      </c>
      <c r="M5311" t="inlineStr">
        <is>
          <t>Bilans Pois - FAM</t>
        </is>
      </c>
      <c r="N5311" t="inlineStr"/>
      <c r="O5311" t="n">
        <v>140</v>
      </c>
      <c r="P5311" t="inlineStr"/>
      <c r="Q5311" t="inlineStr"/>
    </row>
    <row r="5312" ht="15" customHeight="1" s="1003">
      <c r="A5312" s="1019" t="inlineStr">
        <is>
          <t>Graines collectées</t>
        </is>
      </c>
      <c r="B5312" t="inlineStr">
        <is>
          <t>Meunerie</t>
        </is>
      </c>
      <c r="C5312" t="inlineStr">
        <is>
          <t>kt</t>
        </is>
      </c>
      <c r="D5312" t="inlineStr">
        <is>
          <t>France</t>
        </is>
      </c>
      <c r="E5312" t="inlineStr">
        <is>
          <t>2023-24</t>
        </is>
      </c>
      <c r="F5312" t="inlineStr">
        <is>
          <t>Pois</t>
        </is>
      </c>
      <c r="G5312" t="inlineStr"/>
      <c r="H5312" t="inlineStr"/>
      <c r="I5312" t="inlineStr"/>
      <c r="J5312" t="inlineStr"/>
      <c r="K5312" t="inlineStr"/>
      <c r="L5312" t="inlineStr"/>
      <c r="M5312" t="inlineStr"/>
      <c r="N5312" t="inlineStr"/>
      <c r="O5312" t="n">
        <v>-0</v>
      </c>
      <c r="P5312" t="inlineStr"/>
      <c r="Q5312" t="inlineStr"/>
    </row>
    <row r="5313" ht="15" customHeight="1" s="1003">
      <c r="A5313" s="1019" t="inlineStr">
        <is>
          <t>Graines collectées</t>
        </is>
      </c>
      <c r="B5313" t="inlineStr">
        <is>
          <t>Fabrication d'ingrédients</t>
        </is>
      </c>
      <c r="C5313" t="inlineStr">
        <is>
          <t>kt</t>
        </is>
      </c>
      <c r="D5313" t="inlineStr">
        <is>
          <t>France</t>
        </is>
      </c>
      <c r="E5313" t="inlineStr">
        <is>
          <t>2023-24</t>
        </is>
      </c>
      <c r="F5313" t="inlineStr">
        <is>
          <t>Pois</t>
        </is>
      </c>
      <c r="G5313" t="inlineStr"/>
      <c r="H5313" t="inlineStr"/>
      <c r="I5313" t="inlineStr"/>
      <c r="J5313" t="inlineStr"/>
      <c r="K5313" t="inlineStr"/>
      <c r="L5313" t="inlineStr"/>
      <c r="M5313" t="inlineStr"/>
      <c r="N5313" t="inlineStr"/>
      <c r="O5313" t="n">
        <v>-0</v>
      </c>
      <c r="P5313" t="inlineStr"/>
      <c r="Q5313" t="inlineStr"/>
    </row>
    <row r="5314" ht="15" customHeight="1" s="1003">
      <c r="A5314" s="1019" t="inlineStr">
        <is>
          <t>Graines collectées</t>
        </is>
      </c>
      <c r="B5314" t="inlineStr">
        <is>
          <t>Ménages</t>
        </is>
      </c>
      <c r="C5314" t="inlineStr">
        <is>
          <t>kt</t>
        </is>
      </c>
      <c r="D5314" t="inlineStr">
        <is>
          <t>France</t>
        </is>
      </c>
      <c r="E5314" t="inlineStr">
        <is>
          <t>2023-24</t>
        </is>
      </c>
      <c r="F5314" t="inlineStr">
        <is>
          <t>Pois</t>
        </is>
      </c>
      <c r="G5314" t="inlineStr"/>
      <c r="H5314" t="inlineStr"/>
      <c r="I5314" t="inlineStr"/>
      <c r="J5314" t="inlineStr"/>
      <c r="K5314" t="inlineStr"/>
      <c r="L5314" t="inlineStr"/>
      <c r="M5314" t="inlineStr"/>
      <c r="N5314" t="inlineStr"/>
      <c r="O5314" t="n">
        <v>-0</v>
      </c>
      <c r="P5314" t="n">
        <v>0</v>
      </c>
      <c r="Q5314" t="n">
        <v>-0</v>
      </c>
    </row>
    <row r="5315" ht="15" customHeight="1" s="1003">
      <c r="A5315" s="1019" t="inlineStr">
        <is>
          <t>Graines collectées</t>
        </is>
      </c>
      <c r="B5315" t="inlineStr">
        <is>
          <t>Circuits généralistes</t>
        </is>
      </c>
      <c r="C5315" t="inlineStr">
        <is>
          <t>kt</t>
        </is>
      </c>
      <c r="D5315" t="inlineStr">
        <is>
          <t>France</t>
        </is>
      </c>
      <c r="E5315" t="inlineStr">
        <is>
          <t>2023-24</t>
        </is>
      </c>
      <c r="F5315" t="inlineStr">
        <is>
          <t>Pois</t>
        </is>
      </c>
      <c r="G5315" t="inlineStr"/>
      <c r="H5315" t="inlineStr"/>
      <c r="I5315" t="inlineStr"/>
      <c r="J5315" t="inlineStr"/>
      <c r="K5315" t="inlineStr"/>
      <c r="L5315" t="inlineStr"/>
      <c r="M5315" t="inlineStr"/>
      <c r="N5315" t="inlineStr"/>
      <c r="O5315" t="n">
        <v>-0</v>
      </c>
      <c r="P5315" t="n">
        <v>0</v>
      </c>
      <c r="Q5315" t="n">
        <v>-0</v>
      </c>
    </row>
    <row r="5316" ht="15" customHeight="1" s="1003">
      <c r="A5316" s="1019" t="inlineStr">
        <is>
          <t>Graines collectées</t>
        </is>
      </c>
      <c r="B5316" t="inlineStr">
        <is>
          <t>Usages alimentaires</t>
        </is>
      </c>
      <c r="C5316" t="inlineStr">
        <is>
          <t>kt</t>
        </is>
      </c>
      <c r="D5316" t="inlineStr">
        <is>
          <t>France</t>
        </is>
      </c>
      <c r="E5316" t="inlineStr">
        <is>
          <t>2023-24</t>
        </is>
      </c>
      <c r="F5316" t="inlineStr">
        <is>
          <t>Pois</t>
        </is>
      </c>
      <c r="G5316" t="inlineStr"/>
      <c r="H5316" t="inlineStr"/>
      <c r="I5316" t="inlineStr"/>
      <c r="J5316" t="inlineStr"/>
      <c r="K5316" t="inlineStr"/>
      <c r="L5316" t="inlineStr"/>
      <c r="M5316" t="inlineStr"/>
      <c r="N5316" t="inlineStr"/>
      <c r="O5316" t="n">
        <v>83.59999999999999</v>
      </c>
      <c r="P5316" t="inlineStr"/>
      <c r="Q5316" t="inlineStr"/>
    </row>
    <row r="5317" ht="15" customHeight="1" s="1003">
      <c r="A5317" s="1019" t="inlineStr">
        <is>
          <t>Graines collectées</t>
        </is>
      </c>
      <c r="B5317" t="inlineStr">
        <is>
          <t>Alimentation animale rente</t>
        </is>
      </c>
      <c r="C5317" t="inlineStr">
        <is>
          <t>kt</t>
        </is>
      </c>
      <c r="D5317" t="inlineStr">
        <is>
          <t>France</t>
        </is>
      </c>
      <c r="E5317" t="inlineStr">
        <is>
          <t>2023-24</t>
        </is>
      </c>
      <c r="F5317" t="inlineStr">
        <is>
          <t>Pois</t>
        </is>
      </c>
      <c r="G5317" t="inlineStr"/>
      <c r="H5317" t="inlineStr"/>
      <c r="I5317" t="inlineStr"/>
      <c r="J5317" t="inlineStr"/>
      <c r="K5317" t="inlineStr"/>
      <c r="L5317" t="inlineStr"/>
      <c r="M5317" t="inlineStr"/>
      <c r="N5317" t="inlineStr"/>
      <c r="O5317" t="n">
        <v>83.59999999999999</v>
      </c>
      <c r="P5317" t="inlineStr"/>
      <c r="Q5317" t="inlineStr"/>
    </row>
    <row r="5318" ht="15" customHeight="1" s="1003">
      <c r="A5318" s="1019" t="inlineStr">
        <is>
          <t>Graines collectées</t>
        </is>
      </c>
      <c r="B5318" t="inlineStr">
        <is>
          <t>Alimentation animale</t>
        </is>
      </c>
      <c r="C5318" t="inlineStr">
        <is>
          <t>kt</t>
        </is>
      </c>
      <c r="D5318" t="inlineStr">
        <is>
          <t>France</t>
        </is>
      </c>
      <c r="E5318" t="inlineStr">
        <is>
          <t>2023-24</t>
        </is>
      </c>
      <c r="F5318" t="inlineStr">
        <is>
          <t>Pois</t>
        </is>
      </c>
      <c r="G5318" t="inlineStr"/>
      <c r="H5318" t="inlineStr"/>
      <c r="I5318" t="inlineStr"/>
      <c r="J5318" t="inlineStr"/>
      <c r="K5318" t="inlineStr"/>
      <c r="L5318" t="inlineStr"/>
      <c r="M5318" t="inlineStr"/>
      <c r="N5318" t="inlineStr"/>
      <c r="O5318" t="n">
        <v>83.59999999999999</v>
      </c>
      <c r="P5318" t="inlineStr"/>
      <c r="Q5318" t="inlineStr"/>
    </row>
    <row r="5319" ht="15" customHeight="1" s="1003">
      <c r="A5319" s="1019" t="inlineStr">
        <is>
          <t>Graines collectées</t>
        </is>
      </c>
      <c r="B5319" t="inlineStr">
        <is>
          <t>Débouchés</t>
        </is>
      </c>
      <c r="C5319" t="inlineStr">
        <is>
          <t>kt</t>
        </is>
      </c>
      <c r="D5319" t="inlineStr">
        <is>
          <t>France</t>
        </is>
      </c>
      <c r="E5319" t="inlineStr">
        <is>
          <t>2023-24</t>
        </is>
      </c>
      <c r="F5319" t="inlineStr">
        <is>
          <t>Pois</t>
        </is>
      </c>
      <c r="G5319" t="inlineStr"/>
      <c r="H5319" t="inlineStr"/>
      <c r="I5319" t="inlineStr"/>
      <c r="J5319" t="inlineStr"/>
      <c r="K5319" t="inlineStr"/>
      <c r="L5319" t="inlineStr"/>
      <c r="M5319" t="inlineStr"/>
      <c r="N5319" t="inlineStr"/>
      <c r="O5319" t="n">
        <v>83.59999999999999</v>
      </c>
      <c r="P5319" t="inlineStr"/>
      <c r="Q5319" t="inlineStr"/>
    </row>
    <row r="5320" ht="15" customHeight="1" s="1003">
      <c r="A5320" s="1019" t="inlineStr">
        <is>
          <t>Graines collectées</t>
        </is>
      </c>
      <c r="B5320" t="inlineStr">
        <is>
          <t>Autres IAA</t>
        </is>
      </c>
      <c r="C5320" t="inlineStr">
        <is>
          <t>kt</t>
        </is>
      </c>
      <c r="D5320" t="inlineStr">
        <is>
          <t>France</t>
        </is>
      </c>
      <c r="E5320" t="inlineStr">
        <is>
          <t>2023-24</t>
        </is>
      </c>
      <c r="F5320" t="inlineStr">
        <is>
          <t>Pois</t>
        </is>
      </c>
      <c r="G5320" t="inlineStr"/>
      <c r="H5320" t="inlineStr"/>
      <c r="I5320" t="inlineStr"/>
      <c r="J5320" t="inlineStr"/>
      <c r="K5320" t="inlineStr"/>
      <c r="L5320" t="inlineStr"/>
      <c r="M5320" t="inlineStr"/>
      <c r="N5320" t="inlineStr"/>
      <c r="O5320" t="n">
        <v>-0</v>
      </c>
      <c r="P5320" t="n">
        <v>0</v>
      </c>
      <c r="Q5320" t="n">
        <v>-0</v>
      </c>
    </row>
    <row r="5321" ht="15" customHeight="1" s="1003">
      <c r="A5321" s="1019" t="inlineStr">
        <is>
          <t>Graines collectées</t>
        </is>
      </c>
      <c r="B5321" t="inlineStr">
        <is>
          <t>Semences certifiées</t>
        </is>
      </c>
      <c r="C5321" t="inlineStr">
        <is>
          <t>kt</t>
        </is>
      </c>
      <c r="D5321" t="inlineStr">
        <is>
          <t>France</t>
        </is>
      </c>
      <c r="E5321" t="inlineStr">
        <is>
          <t>2023-24</t>
        </is>
      </c>
      <c r="F5321" t="inlineStr">
        <is>
          <t>Pois</t>
        </is>
      </c>
      <c r="G5321" t="inlineStr">
        <is>
          <t>Production de semences certifiées = 20 kt (Bilans par campagne - FranceAgriMer)</t>
        </is>
      </c>
      <c r="H5321" t="inlineStr"/>
      <c r="I5321" t="inlineStr">
        <is>
          <t>Bilans par campagne - FranceAgriMer</t>
        </is>
      </c>
      <c r="J5321" t="inlineStr"/>
      <c r="K5321" t="inlineStr">
        <is>
          <t>Volume</t>
        </is>
      </c>
      <c r="L5321" t="inlineStr">
        <is>
          <t>Production de semences certifiées</t>
        </is>
      </c>
      <c r="M5321" t="inlineStr">
        <is>
          <t>Bilans Pois - FAM</t>
        </is>
      </c>
      <c r="N5321" t="inlineStr"/>
      <c r="O5321" t="n">
        <v>20.4</v>
      </c>
      <c r="P5321" t="inlineStr"/>
      <c r="Q5321" t="inlineStr"/>
    </row>
    <row r="5322" ht="15" customHeight="1" s="1003">
      <c r="A5322" s="1019" t="inlineStr">
        <is>
          <t>Graines collectées</t>
        </is>
      </c>
      <c r="B5322" t="inlineStr">
        <is>
          <t>Semences</t>
        </is>
      </c>
      <c r="C5322" t="inlineStr">
        <is>
          <t>kt</t>
        </is>
      </c>
      <c r="D5322" t="inlineStr">
        <is>
          <t>France</t>
        </is>
      </c>
      <c r="E5322" t="inlineStr">
        <is>
          <t>2023-24</t>
        </is>
      </c>
      <c r="F5322" t="inlineStr">
        <is>
          <t>Pois</t>
        </is>
      </c>
      <c r="G5322" t="inlineStr">
        <is>
          <t>Production de semences certifiées = 25 kt (Bilans par campagne - FranceAgriMer)</t>
        </is>
      </c>
      <c r="H5322" t="inlineStr"/>
      <c r="I5322" t="inlineStr">
        <is>
          <t>Bilans par campagne - FranceAgriMer</t>
        </is>
      </c>
      <c r="J5322" t="inlineStr"/>
      <c r="K5322" t="inlineStr">
        <is>
          <t>Volume</t>
        </is>
      </c>
      <c r="L5322" t="inlineStr">
        <is>
          <t>Production de semences certifiées</t>
        </is>
      </c>
      <c r="M5322" t="inlineStr">
        <is>
          <t>Bilans Pois - FAM</t>
        </is>
      </c>
      <c r="N5322" t="inlineStr"/>
      <c r="O5322" t="n">
        <v>20.4</v>
      </c>
      <c r="P5322" t="inlineStr"/>
      <c r="Q5322" t="inlineStr"/>
    </row>
    <row r="5323" ht="15" customHeight="1" s="1003">
      <c r="A5323" s="1019" t="inlineStr">
        <is>
          <t>Graines collectées</t>
        </is>
      </c>
      <c r="B5323" t="inlineStr">
        <is>
          <t>Export</t>
        </is>
      </c>
      <c r="C5323" t="inlineStr">
        <is>
          <t>kt</t>
        </is>
      </c>
      <c r="D5323" t="inlineStr">
        <is>
          <t>France</t>
        </is>
      </c>
      <c r="E5323" t="inlineStr">
        <is>
          <t>2023-24</t>
        </is>
      </c>
      <c r="F5323" t="inlineStr">
        <is>
          <t>Pois</t>
        </is>
      </c>
      <c r="G5323" t="inlineStr"/>
      <c r="H5323" t="inlineStr">
        <is>
          <t>Exportation de graines = 254 kt (Douanes françaises - Eurostat)</t>
        </is>
      </c>
      <c r="I5323" t="inlineStr">
        <is>
          <t>Douanes françaises - Eurostat</t>
        </is>
      </c>
      <c r="J5323" t="inlineStr"/>
      <c r="K5323" t="inlineStr">
        <is>
          <t>Volume</t>
        </is>
      </c>
      <c r="L5323" t="inlineStr">
        <is>
          <t>Exportation de graines</t>
        </is>
      </c>
      <c r="M5323" t="inlineStr">
        <is>
          <t>Echanges mensuels - EUROSTAT</t>
        </is>
      </c>
      <c r="N5323" t="inlineStr"/>
      <c r="O5323" t="n">
        <v>254</v>
      </c>
      <c r="P5323" t="inlineStr"/>
      <c r="Q5323" t="inlineStr"/>
    </row>
    <row r="5324" ht="15" customHeight="1" s="1003">
      <c r="A5324" s="1019" t="inlineStr">
        <is>
          <t>Graines collectées</t>
        </is>
      </c>
      <c r="B5324" t="inlineStr">
        <is>
          <t>Ecart statistique</t>
        </is>
      </c>
      <c r="C5324" t="inlineStr">
        <is>
          <t>kt</t>
        </is>
      </c>
      <c r="D5324" t="inlineStr">
        <is>
          <t>France</t>
        </is>
      </c>
      <c r="E5324" t="inlineStr">
        <is>
          <t>2023-24</t>
        </is>
      </c>
      <c r="F5324" t="inlineStr">
        <is>
          <t>Pois</t>
        </is>
      </c>
      <c r="G5324" t="inlineStr"/>
      <c r="H5324" t="inlineStr"/>
      <c r="I5324" t="inlineStr"/>
      <c r="J5324" t="inlineStr"/>
      <c r="K5324" t="inlineStr"/>
      <c r="L5324" t="inlineStr"/>
      <c r="M5324" t="inlineStr"/>
      <c r="N5324" t="inlineStr"/>
      <c r="O5324" t="n">
        <v>-0</v>
      </c>
      <c r="P5324" t="inlineStr"/>
      <c r="Q5324" t="inlineStr"/>
    </row>
    <row r="5325" ht="15" customHeight="1" s="1003">
      <c r="A5325" s="1019" t="inlineStr">
        <is>
          <t>Issues de silo</t>
        </is>
      </c>
      <c r="B5325" t="inlineStr">
        <is>
          <t>Elimination/Pertes</t>
        </is>
      </c>
      <c r="C5325" t="inlineStr">
        <is>
          <t>kt</t>
        </is>
      </c>
      <c r="D5325" t="inlineStr">
        <is>
          <t>France</t>
        </is>
      </c>
      <c r="E5325" t="inlineStr">
        <is>
          <t>2023-24</t>
        </is>
      </c>
      <c r="F5325" t="inlineStr">
        <is>
          <t>Pois</t>
        </is>
      </c>
      <c r="G5325" t="inlineStr"/>
      <c r="H5325" t="inlineStr">
        <is>
          <t>0</t>
        </is>
      </c>
      <c r="I5325" t="inlineStr">
        <is>
          <t>ONRB - FranceAgriMer</t>
        </is>
      </c>
      <c r="J5325" t="inlineStr">
        <is>
          <t>0</t>
        </is>
      </c>
      <c r="K5325" t="inlineStr">
        <is>
          <t>Répartition</t>
        </is>
      </c>
      <c r="L5325" t="inlineStr">
        <is>
          <t>Les issues de silo sont éliminées:Part d'issues de silo éliminées</t>
        </is>
      </c>
      <c r="M5325" t="inlineStr">
        <is>
          <t>Issues de silo - ONRB</t>
        </is>
      </c>
      <c r="N5325" t="inlineStr"/>
      <c r="O5325" t="n">
        <v>0.02</v>
      </c>
      <c r="P5325" t="inlineStr"/>
      <c r="Q5325" t="inlineStr"/>
    </row>
    <row r="5326" ht="15" customHeight="1" s="1003">
      <c r="A5326" s="1019" t="inlineStr">
        <is>
          <t>Issues de silo</t>
        </is>
      </c>
      <c r="B5326" t="inlineStr">
        <is>
          <t>Autres usages (ou usages indéfinis)</t>
        </is>
      </c>
      <c r="C5326" t="inlineStr">
        <is>
          <t>kt</t>
        </is>
      </c>
      <c r="D5326" t="inlineStr">
        <is>
          <t>France</t>
        </is>
      </c>
      <c r="E5326" t="inlineStr">
        <is>
          <t>2023-24</t>
        </is>
      </c>
      <c r="F5326" t="inlineStr">
        <is>
          <t>Pois</t>
        </is>
      </c>
      <c r="G5326" t="inlineStr"/>
      <c r="H5326" t="inlineStr"/>
      <c r="I5326" t="inlineStr"/>
      <c r="J5326" t="inlineStr"/>
      <c r="K5326" t="inlineStr"/>
      <c r="L5326" t="inlineStr"/>
      <c r="M5326" t="inlineStr"/>
      <c r="N5326" t="inlineStr"/>
      <c r="O5326" t="n">
        <v>0.02</v>
      </c>
      <c r="P5326" t="inlineStr"/>
      <c r="Q5326" t="inlineStr"/>
    </row>
    <row r="5327" ht="15" customHeight="1" s="1003">
      <c r="A5327" s="1019" t="inlineStr">
        <is>
          <t>Issues de silo</t>
        </is>
      </c>
      <c r="B5327" t="inlineStr">
        <is>
          <t>Débouchés</t>
        </is>
      </c>
      <c r="C5327" t="inlineStr">
        <is>
          <t>kt</t>
        </is>
      </c>
      <c r="D5327" t="inlineStr">
        <is>
          <t>France</t>
        </is>
      </c>
      <c r="E5327" t="inlineStr">
        <is>
          <t>2023-24</t>
        </is>
      </c>
      <c r="F5327" t="inlineStr">
        <is>
          <t>Pois</t>
        </is>
      </c>
      <c r="G5327" t="inlineStr"/>
      <c r="H5327" t="inlineStr"/>
      <c r="I5327" t="inlineStr"/>
      <c r="J5327" t="inlineStr"/>
      <c r="K5327" t="inlineStr"/>
      <c r="L5327" t="inlineStr"/>
      <c r="M5327" t="inlineStr"/>
      <c r="N5327" t="inlineStr"/>
      <c r="O5327" t="n">
        <v>4.13</v>
      </c>
      <c r="P5327" t="inlineStr"/>
      <c r="Q5327" t="inlineStr"/>
    </row>
    <row r="5328" ht="15" customHeight="1" s="1003">
      <c r="A5328" s="1019" t="inlineStr">
        <is>
          <t>Issues de silo</t>
        </is>
      </c>
      <c r="B5328" t="inlineStr">
        <is>
          <t>FAF</t>
        </is>
      </c>
      <c r="C5328" t="inlineStr">
        <is>
          <t>kt</t>
        </is>
      </c>
      <c r="D5328" t="inlineStr">
        <is>
          <t>France</t>
        </is>
      </c>
      <c r="E5328" t="inlineStr">
        <is>
          <t>2023-24</t>
        </is>
      </c>
      <c r="F5328" t="inlineStr">
        <is>
          <t>Pois</t>
        </is>
      </c>
      <c r="G5328" t="inlineStr"/>
      <c r="H5328" t="inlineStr">
        <is>
          <t>Part d'issues de silo consommées par les FAF = 56,33 % (ONRB - FranceAgriMer)</t>
        </is>
      </c>
      <c r="I5328" t="inlineStr">
        <is>
          <t>ONRB - FranceAgriMer</t>
        </is>
      </c>
      <c r="J5328" t="inlineStr">
        <is>
          <t>0</t>
        </is>
      </c>
      <c r="K5328" t="inlineStr">
        <is>
          <t>Répartition</t>
        </is>
      </c>
      <c r="L5328" t="inlineStr">
        <is>
          <t>Part d'issues de silo consommées par les FAF</t>
        </is>
      </c>
      <c r="M5328" t="inlineStr">
        <is>
          <t>Issues de silo - ONRB</t>
        </is>
      </c>
      <c r="N5328" t="inlineStr"/>
      <c r="O5328" t="n">
        <v>2.33</v>
      </c>
      <c r="P5328" t="inlineStr"/>
      <c r="Q5328" t="inlineStr"/>
    </row>
    <row r="5329" ht="15" customHeight="1" s="1003">
      <c r="A5329" s="1019" t="inlineStr">
        <is>
          <t>Issues de silo</t>
        </is>
      </c>
      <c r="B5329" t="inlineStr">
        <is>
          <t>Litière</t>
        </is>
      </c>
      <c r="C5329" t="inlineStr">
        <is>
          <t>kt</t>
        </is>
      </c>
      <c r="D5329" t="inlineStr">
        <is>
          <t>France</t>
        </is>
      </c>
      <c r="E5329" t="inlineStr">
        <is>
          <t>2023-24</t>
        </is>
      </c>
      <c r="F5329" t="inlineStr">
        <is>
          <t>Pois</t>
        </is>
      </c>
      <c r="G5329" t="inlineStr"/>
      <c r="H5329" t="inlineStr">
        <is>
          <t>Part d'issues de silo consommées comme litière = 0,77 % (ONRB - FranceAgriMer)</t>
        </is>
      </c>
      <c r="I5329" t="inlineStr">
        <is>
          <t>ONRB - FranceAgriMer</t>
        </is>
      </c>
      <c r="J5329" t="inlineStr">
        <is>
          <t>0</t>
        </is>
      </c>
      <c r="K5329" t="inlineStr">
        <is>
          <t>Répartition</t>
        </is>
      </c>
      <c r="L5329" t="inlineStr">
        <is>
          <t>Part d'issues de silo consommées comme litière</t>
        </is>
      </c>
      <c r="M5329" t="inlineStr">
        <is>
          <t>Issues de silo - ONRB</t>
        </is>
      </c>
      <c r="N5329" t="inlineStr"/>
      <c r="O5329" t="n">
        <v>0.03</v>
      </c>
      <c r="P5329" t="inlineStr"/>
      <c r="Q5329" t="inlineStr"/>
    </row>
    <row r="5330" ht="15" customHeight="1" s="1003">
      <c r="A5330" s="1019" t="inlineStr">
        <is>
          <t>Issues de silo</t>
        </is>
      </c>
      <c r="B5330" t="inlineStr">
        <is>
          <t>Compostage</t>
        </is>
      </c>
      <c r="C5330" t="inlineStr">
        <is>
          <t>kt</t>
        </is>
      </c>
      <c r="D5330" t="inlineStr">
        <is>
          <t>France</t>
        </is>
      </c>
      <c r="E5330" t="inlineStr">
        <is>
          <t>2023-24</t>
        </is>
      </c>
      <c r="F5330" t="inlineStr">
        <is>
          <t>Pois</t>
        </is>
      </c>
      <c r="G5330" t="inlineStr"/>
      <c r="H5330" t="inlineStr">
        <is>
          <t>Part d'issues de silo compostées = 0 % (ONRB - FranceAgriMer)</t>
        </is>
      </c>
      <c r="I5330" t="inlineStr">
        <is>
          <t>ONRB - FranceAgriMer</t>
        </is>
      </c>
      <c r="J5330" t="inlineStr">
        <is>
          <t>0</t>
        </is>
      </c>
      <c r="K5330" t="inlineStr">
        <is>
          <t>Répartition</t>
        </is>
      </c>
      <c r="L5330" t="inlineStr">
        <is>
          <t>Part d'issues de silo compostées</t>
        </is>
      </c>
      <c r="M5330" t="inlineStr">
        <is>
          <t>Issues de silo - ONRB</t>
        </is>
      </c>
      <c r="N5330" t="inlineStr"/>
      <c r="O5330" t="n">
        <v>0</v>
      </c>
      <c r="P5330" t="inlineStr"/>
      <c r="Q5330" t="inlineStr"/>
    </row>
    <row r="5331" ht="15" customHeight="1" s="1003">
      <c r="A5331" s="1019" t="inlineStr">
        <is>
          <t>Issues de silo</t>
        </is>
      </c>
      <c r="B5331" t="inlineStr">
        <is>
          <t>Autres biomatériaux</t>
        </is>
      </c>
      <c r="C5331" t="inlineStr">
        <is>
          <t>kt</t>
        </is>
      </c>
      <c r="D5331" t="inlineStr">
        <is>
          <t>France</t>
        </is>
      </c>
      <c r="E5331" t="inlineStr">
        <is>
          <t>2023-24</t>
        </is>
      </c>
      <c r="F5331" t="inlineStr">
        <is>
          <t>Pois</t>
        </is>
      </c>
      <c r="G5331" t="inlineStr"/>
      <c r="H5331" t="inlineStr">
        <is>
          <t>Part d'issues de silo consommées comme autres biomatériaux = 0,77 % (ONRB - FranceAgriMer)</t>
        </is>
      </c>
      <c r="I5331" t="inlineStr">
        <is>
          <t>ONRB - FranceAgriMer</t>
        </is>
      </c>
      <c r="J5331" t="inlineStr">
        <is>
          <t>0</t>
        </is>
      </c>
      <c r="K5331" t="inlineStr">
        <is>
          <t>Répartition</t>
        </is>
      </c>
      <c r="L5331" t="inlineStr">
        <is>
          <t>Part d'issues de silo consommées comme autres biomatériaux</t>
        </is>
      </c>
      <c r="M5331" t="inlineStr">
        <is>
          <t>Issues de silo - ONRB</t>
        </is>
      </c>
      <c r="N5331" t="inlineStr"/>
      <c r="O5331" t="n">
        <v>0.03</v>
      </c>
      <c r="P5331" t="inlineStr"/>
      <c r="Q5331" t="inlineStr"/>
    </row>
    <row r="5332" ht="15" customHeight="1" s="1003">
      <c r="A5332" s="1019" t="inlineStr">
        <is>
          <t>Issues de silo</t>
        </is>
      </c>
      <c r="B5332" t="inlineStr">
        <is>
          <t>Méthanisation</t>
        </is>
      </c>
      <c r="C5332" t="inlineStr">
        <is>
          <t>kt</t>
        </is>
      </c>
      <c r="D5332" t="inlineStr">
        <is>
          <t>France</t>
        </is>
      </c>
      <c r="E5332" t="inlineStr">
        <is>
          <t>2023-24</t>
        </is>
      </c>
      <c r="F5332" t="inlineStr">
        <is>
          <t>Pois</t>
        </is>
      </c>
      <c r="G5332" t="inlineStr"/>
      <c r="H5332" t="inlineStr">
        <is>
          <t>Part d'issues de silo consommées en méthanisation = 40,72 % (ONRB - FranceAgriMer)</t>
        </is>
      </c>
      <c r="I5332" t="inlineStr">
        <is>
          <t>ONRB - FranceAgriMer</t>
        </is>
      </c>
      <c r="J5332" t="inlineStr">
        <is>
          <t>0</t>
        </is>
      </c>
      <c r="K5332" t="inlineStr">
        <is>
          <t>Répartition</t>
        </is>
      </c>
      <c r="L5332" t="inlineStr">
        <is>
          <t>Part d'issues de silo consommées en méthanisation</t>
        </is>
      </c>
      <c r="M5332" t="inlineStr">
        <is>
          <t>Issues de silo - ONRB</t>
        </is>
      </c>
      <c r="N5332" t="inlineStr"/>
      <c r="O5332" t="n">
        <v>1.68</v>
      </c>
      <c r="P5332" t="inlineStr"/>
      <c r="Q5332" t="inlineStr"/>
    </row>
    <row r="5333" ht="15" customHeight="1" s="1003">
      <c r="A5333" s="1019" t="inlineStr">
        <is>
          <t>Issues de silo</t>
        </is>
      </c>
      <c r="B5333" t="inlineStr">
        <is>
          <t>Combustion</t>
        </is>
      </c>
      <c r="C5333" t="inlineStr">
        <is>
          <t>kt</t>
        </is>
      </c>
      <c r="D5333" t="inlineStr">
        <is>
          <t>France</t>
        </is>
      </c>
      <c r="E5333" t="inlineStr">
        <is>
          <t>2023-24</t>
        </is>
      </c>
      <c r="F5333" t="inlineStr">
        <is>
          <t>Pois</t>
        </is>
      </c>
      <c r="G5333" t="inlineStr"/>
      <c r="H5333" t="inlineStr">
        <is>
          <t>Part d'issues de silo brûlées = 1,03 % (ONRB - FranceAgriMer)</t>
        </is>
      </c>
      <c r="I5333" t="inlineStr">
        <is>
          <t>ONRB - FranceAgriMer</t>
        </is>
      </c>
      <c r="J5333" t="inlineStr">
        <is>
          <t>0</t>
        </is>
      </c>
      <c r="K5333" t="inlineStr">
        <is>
          <t>Répartition</t>
        </is>
      </c>
      <c r="L5333" t="inlineStr">
        <is>
          <t>Part d'issues de silo brûlées</t>
        </is>
      </c>
      <c r="M5333" t="inlineStr">
        <is>
          <t>Issues de silo - ONRB</t>
        </is>
      </c>
      <c r="N5333" t="inlineStr"/>
      <c r="O5333" t="n">
        <v>0.04</v>
      </c>
      <c r="P5333" t="inlineStr"/>
      <c r="Q5333" t="inlineStr"/>
    </row>
    <row r="5334" ht="15" customHeight="1" s="1003">
      <c r="A5334" s="1019" t="inlineStr">
        <is>
          <t>Issues de silo</t>
        </is>
      </c>
      <c r="B5334" t="inlineStr">
        <is>
          <t>Hors FAB</t>
        </is>
      </c>
      <c r="C5334" t="inlineStr">
        <is>
          <t>kt</t>
        </is>
      </c>
      <c r="D5334" t="inlineStr">
        <is>
          <t>France</t>
        </is>
      </c>
      <c r="E5334" t="inlineStr">
        <is>
          <t>2023-24</t>
        </is>
      </c>
      <c r="F5334" t="inlineStr">
        <is>
          <t>Pois</t>
        </is>
      </c>
      <c r="G5334" t="inlineStr"/>
      <c r="H5334" t="inlineStr"/>
      <c r="I5334" t="inlineStr">
        <is>
          <t>ONRB - FranceAgriMer</t>
        </is>
      </c>
      <c r="J5334" t="inlineStr"/>
      <c r="K5334" t="inlineStr">
        <is>
          <t>Répartition</t>
        </is>
      </c>
      <c r="L5334" t="inlineStr">
        <is>
          <t>Part d'issues de silo consommées par les FAF</t>
        </is>
      </c>
      <c r="M5334" t="inlineStr">
        <is>
          <t>Issues de silo - ONRB</t>
        </is>
      </c>
      <c r="N5334" t="inlineStr"/>
      <c r="O5334" t="n">
        <v>2.33</v>
      </c>
      <c r="P5334" t="inlineStr"/>
      <c r="Q5334" t="inlineStr"/>
    </row>
    <row r="5335" ht="15" customHeight="1" s="1003">
      <c r="A5335" s="1019" t="inlineStr">
        <is>
          <t>Issues de silo</t>
        </is>
      </c>
      <c r="B5335" t="inlineStr">
        <is>
          <t>Alimentation animale rente</t>
        </is>
      </c>
      <c r="C5335" t="inlineStr">
        <is>
          <t>kt</t>
        </is>
      </c>
      <c r="D5335" t="inlineStr">
        <is>
          <t>France</t>
        </is>
      </c>
      <c r="E5335" t="inlineStr">
        <is>
          <t>2023-24</t>
        </is>
      </c>
      <c r="F5335" t="inlineStr">
        <is>
          <t>Pois</t>
        </is>
      </c>
      <c r="G5335" t="inlineStr"/>
      <c r="H5335" t="inlineStr"/>
      <c r="I5335" t="inlineStr"/>
      <c r="J5335" t="inlineStr"/>
      <c r="K5335" t="inlineStr"/>
      <c r="L5335" t="inlineStr"/>
      <c r="M5335" t="inlineStr"/>
      <c r="N5335" t="inlineStr"/>
      <c r="O5335" t="n">
        <v>2.33</v>
      </c>
      <c r="P5335" t="inlineStr"/>
      <c r="Q5335" t="inlineStr"/>
    </row>
    <row r="5336" ht="15" customHeight="1" s="1003">
      <c r="A5336" s="1019" t="inlineStr">
        <is>
          <t>Issues de silo</t>
        </is>
      </c>
      <c r="B5336" t="inlineStr">
        <is>
          <t>Alimentation animale</t>
        </is>
      </c>
      <c r="C5336" t="inlineStr">
        <is>
          <t>kt</t>
        </is>
      </c>
      <c r="D5336" t="inlineStr">
        <is>
          <t>France</t>
        </is>
      </c>
      <c r="E5336" t="inlineStr">
        <is>
          <t>2023-24</t>
        </is>
      </c>
      <c r="F5336" t="inlineStr">
        <is>
          <t>Pois</t>
        </is>
      </c>
      <c r="G5336" t="inlineStr"/>
      <c r="H5336" t="inlineStr"/>
      <c r="I5336" t="inlineStr"/>
      <c r="J5336" t="inlineStr"/>
      <c r="K5336" t="inlineStr"/>
      <c r="L5336" t="inlineStr"/>
      <c r="M5336" t="inlineStr"/>
      <c r="N5336" t="inlineStr"/>
      <c r="O5336" t="n">
        <v>2.33</v>
      </c>
      <c r="P5336" t="inlineStr"/>
      <c r="Q5336" t="inlineStr"/>
    </row>
    <row r="5337" ht="15" customHeight="1" s="1003">
      <c r="A5337" s="1019" t="inlineStr">
        <is>
          <t>Issues de silo</t>
        </is>
      </c>
      <c r="B5337" t="inlineStr">
        <is>
          <t>Usages alimentaires</t>
        </is>
      </c>
      <c r="C5337" t="inlineStr">
        <is>
          <t>kt</t>
        </is>
      </c>
      <c r="D5337" t="inlineStr">
        <is>
          <t>France</t>
        </is>
      </c>
      <c r="E5337" t="inlineStr">
        <is>
          <t>2023-24</t>
        </is>
      </c>
      <c r="F5337" t="inlineStr">
        <is>
          <t>Pois</t>
        </is>
      </c>
      <c r="G5337" t="inlineStr"/>
      <c r="H5337" t="inlineStr"/>
      <c r="I5337" t="inlineStr"/>
      <c r="J5337" t="inlineStr"/>
      <c r="K5337" t="inlineStr"/>
      <c r="L5337" t="inlineStr"/>
      <c r="M5337" t="inlineStr"/>
      <c r="N5337" t="inlineStr"/>
      <c r="O5337" t="n">
        <v>2.33</v>
      </c>
      <c r="P5337" t="inlineStr"/>
      <c r="Q5337" t="inlineStr"/>
    </row>
    <row r="5338" ht="15" customHeight="1" s="1003">
      <c r="A5338" s="1019" t="inlineStr">
        <is>
          <t>Issues de silo</t>
        </is>
      </c>
      <c r="B5338" t="inlineStr">
        <is>
          <t>Biomatériaux</t>
        </is>
      </c>
      <c r="C5338" t="inlineStr">
        <is>
          <t>kt</t>
        </is>
      </c>
      <c r="D5338" t="inlineStr">
        <is>
          <t>France</t>
        </is>
      </c>
      <c r="E5338" t="inlineStr">
        <is>
          <t>2023-24</t>
        </is>
      </c>
      <c r="F5338" t="inlineStr">
        <is>
          <t>Pois</t>
        </is>
      </c>
      <c r="G5338" t="inlineStr"/>
      <c r="H5338" t="inlineStr"/>
      <c r="I5338" t="inlineStr">
        <is>
          <t>ONRB - FranceAgriMer</t>
        </is>
      </c>
      <c r="J5338" t="inlineStr"/>
      <c r="K5338" t="inlineStr">
        <is>
          <t>Répartition</t>
        </is>
      </c>
      <c r="L5338" t="inlineStr">
        <is>
          <t>Part d'issues de silo consommées comme litière:Part d'issues de silo consommées comme autres biomatériaux</t>
        </is>
      </c>
      <c r="M5338" t="inlineStr">
        <is>
          <t>Issues de silo - ONRB</t>
        </is>
      </c>
      <c r="N5338" t="inlineStr"/>
      <c r="O5338" t="n">
        <v>0.06</v>
      </c>
      <c r="P5338" t="inlineStr"/>
      <c r="Q5338" t="inlineStr"/>
    </row>
    <row r="5339" ht="15" customHeight="1" s="1003">
      <c r="A5339" s="1019" t="inlineStr">
        <is>
          <t>Issues de silo</t>
        </is>
      </c>
      <c r="B5339" t="inlineStr">
        <is>
          <t>Usages non-alimentaires</t>
        </is>
      </c>
      <c r="C5339" t="inlineStr">
        <is>
          <t>kt</t>
        </is>
      </c>
      <c r="D5339" t="inlineStr">
        <is>
          <t>France</t>
        </is>
      </c>
      <c r="E5339" t="inlineStr">
        <is>
          <t>2023-24</t>
        </is>
      </c>
      <c r="F5339" t="inlineStr">
        <is>
          <t>Pois</t>
        </is>
      </c>
      <c r="G5339" t="inlineStr"/>
      <c r="H5339" t="inlineStr"/>
      <c r="I5339" t="inlineStr"/>
      <c r="J5339" t="inlineStr"/>
      <c r="K5339" t="inlineStr"/>
      <c r="L5339" t="inlineStr"/>
      <c r="M5339" t="inlineStr"/>
      <c r="N5339" t="inlineStr"/>
      <c r="O5339" t="n">
        <v>1.79</v>
      </c>
      <c r="P5339" t="inlineStr"/>
      <c r="Q5339" t="inlineStr"/>
    </row>
    <row r="5340" ht="15" customHeight="1" s="1003">
      <c r="A5340" s="1019" t="inlineStr">
        <is>
          <t>Issues de silo</t>
        </is>
      </c>
      <c r="B5340" t="inlineStr">
        <is>
          <t>Energie</t>
        </is>
      </c>
      <c r="C5340" t="inlineStr">
        <is>
          <t>kt</t>
        </is>
      </c>
      <c r="D5340" t="inlineStr">
        <is>
          <t>France</t>
        </is>
      </c>
      <c r="E5340" t="inlineStr">
        <is>
          <t>2023-24</t>
        </is>
      </c>
      <c r="F5340" t="inlineStr">
        <is>
          <t>Pois</t>
        </is>
      </c>
      <c r="G5340" t="inlineStr"/>
      <c r="H5340" t="inlineStr"/>
      <c r="I5340" t="inlineStr">
        <is>
          <t>ONRB - FranceAgriMer</t>
        </is>
      </c>
      <c r="J5340" t="inlineStr"/>
      <c r="K5340" t="inlineStr">
        <is>
          <t>Répartition</t>
        </is>
      </c>
      <c r="L5340" t="inlineStr">
        <is>
          <t>Part d'issues de silo consommées en méthanisation:Part d'issues de silo brûlées</t>
        </is>
      </c>
      <c r="M5340" t="inlineStr">
        <is>
          <t>Issues de silo - ONRB</t>
        </is>
      </c>
      <c r="N5340" t="inlineStr"/>
      <c r="O5340" t="n">
        <v>1.72</v>
      </c>
      <c r="P5340" t="inlineStr"/>
      <c r="Q5340" t="inlineStr"/>
    </row>
    <row r="5341" ht="15" customHeight="1" s="1003">
      <c r="A5341" s="1019" t="inlineStr">
        <is>
          <t>Issues de silo</t>
        </is>
      </c>
      <c r="B5341" t="inlineStr">
        <is>
          <t>Fertilisation</t>
        </is>
      </c>
      <c r="C5341" t="inlineStr">
        <is>
          <t>kt</t>
        </is>
      </c>
      <c r="D5341" t="inlineStr">
        <is>
          <t>France</t>
        </is>
      </c>
      <c r="E5341" t="inlineStr">
        <is>
          <t>2023-24</t>
        </is>
      </c>
      <c r="F5341" t="inlineStr">
        <is>
          <t>Pois</t>
        </is>
      </c>
      <c r="G5341" t="inlineStr"/>
      <c r="H5341" t="inlineStr"/>
      <c r="I5341" t="inlineStr">
        <is>
          <t>ONRB - FranceAgriMer</t>
        </is>
      </c>
      <c r="J5341" t="inlineStr"/>
      <c r="K5341" t="inlineStr">
        <is>
          <t>Répartition</t>
        </is>
      </c>
      <c r="L5341" t="inlineStr">
        <is>
          <t>Part d'issues de silo compostées</t>
        </is>
      </c>
      <c r="M5341" t="inlineStr">
        <is>
          <t>Issues de silo - ONRB</t>
        </is>
      </c>
      <c r="N5341" t="inlineStr"/>
      <c r="O5341" t="n">
        <v>0</v>
      </c>
      <c r="P5341" t="inlineStr"/>
      <c r="Q5341" t="inlineStr"/>
    </row>
    <row r="5342" ht="15" customHeight="1" s="1003">
      <c r="A5342" s="1019" t="inlineStr">
        <is>
          <t>Huile</t>
        </is>
      </c>
      <c r="B5342" t="inlineStr">
        <is>
          <t>Vente directe et autoconsommation</t>
        </is>
      </c>
      <c r="C5342" t="inlineStr">
        <is>
          <t>kt</t>
        </is>
      </c>
      <c r="D5342" t="inlineStr">
        <is>
          <t>France</t>
        </is>
      </c>
      <c r="E5342" t="inlineStr">
        <is>
          <t>2023-24</t>
        </is>
      </c>
      <c r="F5342" t="inlineStr">
        <is>
          <t>Pois</t>
        </is>
      </c>
      <c r="G5342" t="inlineStr"/>
      <c r="H5342" t="inlineStr"/>
      <c r="I5342" t="inlineStr"/>
      <c r="J5342" t="inlineStr">
        <is>
          <t>L'huile peut être autoconsommée</t>
        </is>
      </c>
      <c r="K5342" t="inlineStr"/>
      <c r="L5342" t="inlineStr"/>
      <c r="M5342" t="inlineStr"/>
      <c r="N5342" t="inlineStr"/>
      <c r="O5342" t="n">
        <v>-0</v>
      </c>
      <c r="P5342" t="n">
        <v>0</v>
      </c>
      <c r="Q5342" t="n">
        <v>500000000</v>
      </c>
    </row>
    <row r="5343" ht="15" customHeight="1" s="1003">
      <c r="A5343" s="1019" t="inlineStr">
        <is>
          <t>Huile</t>
        </is>
      </c>
      <c r="B5343" t="inlineStr">
        <is>
          <t>Circuits spécialisés</t>
        </is>
      </c>
      <c r="C5343" t="inlineStr">
        <is>
          <t>kt</t>
        </is>
      </c>
      <c r="D5343" t="inlineStr">
        <is>
          <t>France</t>
        </is>
      </c>
      <c r="E5343" t="inlineStr">
        <is>
          <t>2023-24</t>
        </is>
      </c>
      <c r="F5343" t="inlineStr">
        <is>
          <t>Pois</t>
        </is>
      </c>
      <c r="G5343" t="inlineStr"/>
      <c r="H5343" t="inlineStr"/>
      <c r="I5343" t="inlineStr"/>
      <c r="J5343" t="inlineStr">
        <is>
          <t>L'huile peut être consommée par des circuits spécialisés</t>
        </is>
      </c>
      <c r="K5343" t="inlineStr"/>
      <c r="L5343" t="inlineStr"/>
      <c r="M5343" t="inlineStr"/>
      <c r="N5343" t="inlineStr"/>
      <c r="O5343" t="n">
        <v>-0</v>
      </c>
      <c r="P5343" t="n">
        <v>0</v>
      </c>
      <c r="Q5343" t="n">
        <v>500000000</v>
      </c>
    </row>
    <row r="5344" ht="15" customHeight="1" s="1003">
      <c r="A5344" s="1019" t="inlineStr">
        <is>
          <t>Huile</t>
        </is>
      </c>
      <c r="B5344" t="inlineStr">
        <is>
          <t>RHD</t>
        </is>
      </c>
      <c r="C5344" t="inlineStr">
        <is>
          <t>kt</t>
        </is>
      </c>
      <c r="D5344" t="inlineStr">
        <is>
          <t>France</t>
        </is>
      </c>
      <c r="E5344" t="inlineStr">
        <is>
          <t>2023-24</t>
        </is>
      </c>
      <c r="F5344" t="inlineStr">
        <is>
          <t>Pois</t>
        </is>
      </c>
      <c r="G5344" t="inlineStr"/>
      <c r="H5344" t="inlineStr"/>
      <c r="I5344" t="inlineStr"/>
      <c r="J5344" t="inlineStr">
        <is>
          <t>L'huile est consommée en RHD</t>
        </is>
      </c>
      <c r="K5344" t="inlineStr"/>
      <c r="L5344" t="inlineStr"/>
      <c r="M5344" t="inlineStr"/>
      <c r="N5344" t="inlineStr"/>
      <c r="O5344" t="n">
        <v>-0</v>
      </c>
      <c r="P5344" t="n">
        <v>0</v>
      </c>
      <c r="Q5344" t="n">
        <v>500000000</v>
      </c>
    </row>
    <row r="5345" ht="15" customHeight="1" s="1003">
      <c r="A5345" s="1019" t="inlineStr">
        <is>
          <t>Huile</t>
        </is>
      </c>
      <c r="B5345" t="inlineStr">
        <is>
          <t>Autres IAA</t>
        </is>
      </c>
      <c r="C5345" t="inlineStr">
        <is>
          <t>kt</t>
        </is>
      </c>
      <c r="D5345" t="inlineStr">
        <is>
          <t>France</t>
        </is>
      </c>
      <c r="E5345" t="inlineStr">
        <is>
          <t>2023-24</t>
        </is>
      </c>
      <c r="F5345" t="inlineStr">
        <is>
          <t>Pois</t>
        </is>
      </c>
      <c r="G5345" t="inlineStr"/>
      <c r="H5345" t="inlineStr"/>
      <c r="I5345" t="inlineStr"/>
      <c r="J5345" t="inlineStr">
        <is>
          <t>L'huile est consommée par les autres IAA</t>
        </is>
      </c>
      <c r="K5345" t="inlineStr"/>
      <c r="L5345" t="inlineStr"/>
      <c r="M5345" t="inlineStr"/>
      <c r="N5345" t="inlineStr"/>
      <c r="O5345" t="n">
        <v>-0</v>
      </c>
      <c r="P5345" t="n">
        <v>0</v>
      </c>
      <c r="Q5345" t="n">
        <v>500000000</v>
      </c>
    </row>
    <row r="5346" ht="15" customHeight="1" s="1003">
      <c r="A5346" s="1019" t="inlineStr">
        <is>
          <t>Huile</t>
        </is>
      </c>
      <c r="B5346" t="inlineStr">
        <is>
          <t>Autres industries</t>
        </is>
      </c>
      <c r="C5346" t="inlineStr">
        <is>
          <t>kt</t>
        </is>
      </c>
      <c r="D5346" t="inlineStr">
        <is>
          <t>France</t>
        </is>
      </c>
      <c r="E5346" t="inlineStr">
        <is>
          <t>2023-24</t>
        </is>
      </c>
      <c r="F5346" t="inlineStr">
        <is>
          <t>Pois</t>
        </is>
      </c>
      <c r="G5346" t="inlineStr"/>
      <c r="H5346" t="inlineStr"/>
      <c r="I5346" t="inlineStr"/>
      <c r="J5346" t="inlineStr">
        <is>
          <t>L'huile est consommée pour des usages techniques</t>
        </is>
      </c>
      <c r="K5346" t="inlineStr"/>
      <c r="L5346" t="inlineStr"/>
      <c r="M5346" t="inlineStr"/>
      <c r="N5346" t="inlineStr"/>
      <c r="O5346" t="n">
        <v>-0</v>
      </c>
      <c r="P5346" t="n">
        <v>0</v>
      </c>
      <c r="Q5346" t="n">
        <v>500000000</v>
      </c>
    </row>
    <row r="5347" ht="15" customHeight="1" s="1003">
      <c r="A5347" s="1019" t="inlineStr">
        <is>
          <t>Huile</t>
        </is>
      </c>
      <c r="B5347" t="inlineStr">
        <is>
          <t>Alimentation humaine</t>
        </is>
      </c>
      <c r="C5347" t="inlineStr">
        <is>
          <t>kt</t>
        </is>
      </c>
      <c r="D5347" t="inlineStr">
        <is>
          <t>France</t>
        </is>
      </c>
      <c r="E5347" t="inlineStr">
        <is>
          <t>2023-24</t>
        </is>
      </c>
      <c r="F5347" t="inlineStr">
        <is>
          <t>Pois</t>
        </is>
      </c>
      <c r="G5347" t="inlineStr"/>
      <c r="H5347" t="inlineStr"/>
      <c r="I5347" t="inlineStr"/>
      <c r="J5347" t="inlineStr"/>
      <c r="K5347" t="inlineStr"/>
      <c r="L5347" t="inlineStr"/>
      <c r="M5347" t="inlineStr"/>
      <c r="N5347" t="inlineStr"/>
      <c r="O5347" t="n">
        <v>-0</v>
      </c>
      <c r="P5347" t="n">
        <v>0</v>
      </c>
      <c r="Q5347" t="n">
        <v>500000000</v>
      </c>
    </row>
    <row r="5348" ht="15" customHeight="1" s="1003">
      <c r="A5348" s="1019" t="inlineStr">
        <is>
          <t>Huile</t>
        </is>
      </c>
      <c r="B5348" t="inlineStr">
        <is>
          <t>Ménages</t>
        </is>
      </c>
      <c r="C5348" t="inlineStr">
        <is>
          <t>kt</t>
        </is>
      </c>
      <c r="D5348" t="inlineStr">
        <is>
          <t>France</t>
        </is>
      </c>
      <c r="E5348" t="inlineStr">
        <is>
          <t>2023-24</t>
        </is>
      </c>
      <c r="F5348" t="inlineStr">
        <is>
          <t>Pois</t>
        </is>
      </c>
      <c r="G5348" t="inlineStr"/>
      <c r="H5348" t="inlineStr"/>
      <c r="I5348" t="inlineStr"/>
      <c r="J5348" t="inlineStr"/>
      <c r="K5348" t="inlineStr"/>
      <c r="L5348" t="inlineStr"/>
      <c r="M5348" t="inlineStr"/>
      <c r="N5348" t="inlineStr"/>
      <c r="O5348" t="n">
        <v>-0</v>
      </c>
      <c r="P5348" t="n">
        <v>0</v>
      </c>
      <c r="Q5348" t="n">
        <v>500000000</v>
      </c>
    </row>
    <row r="5349" ht="15" customHeight="1" s="1003">
      <c r="A5349" s="1019" t="inlineStr">
        <is>
          <t>Huile</t>
        </is>
      </c>
      <c r="B5349" t="inlineStr">
        <is>
          <t>Usages alimentaires</t>
        </is>
      </c>
      <c r="C5349" t="inlineStr">
        <is>
          <t>kt</t>
        </is>
      </c>
      <c r="D5349" t="inlineStr">
        <is>
          <t>France</t>
        </is>
      </c>
      <c r="E5349" t="inlineStr">
        <is>
          <t>2023-24</t>
        </is>
      </c>
      <c r="F5349" t="inlineStr">
        <is>
          <t>Pois</t>
        </is>
      </c>
      <c r="G5349" t="inlineStr"/>
      <c r="H5349" t="inlineStr"/>
      <c r="I5349" t="inlineStr"/>
      <c r="J5349" t="inlineStr"/>
      <c r="K5349" t="inlineStr"/>
      <c r="L5349" t="inlineStr"/>
      <c r="M5349" t="inlineStr"/>
      <c r="N5349" t="inlineStr"/>
      <c r="O5349" t="n">
        <v>-0</v>
      </c>
      <c r="P5349" t="n">
        <v>0</v>
      </c>
      <c r="Q5349" t="n">
        <v>500000000</v>
      </c>
    </row>
    <row r="5350" ht="15" customHeight="1" s="1003">
      <c r="A5350" s="1019" t="inlineStr">
        <is>
          <t>Huile</t>
        </is>
      </c>
      <c r="B5350" t="inlineStr">
        <is>
          <t>Débouchés</t>
        </is>
      </c>
      <c r="C5350" t="inlineStr">
        <is>
          <t>kt</t>
        </is>
      </c>
      <c r="D5350" t="inlineStr">
        <is>
          <t>France</t>
        </is>
      </c>
      <c r="E5350" t="inlineStr">
        <is>
          <t>2023-24</t>
        </is>
      </c>
      <c r="F5350" t="inlineStr">
        <is>
          <t>Pois</t>
        </is>
      </c>
      <c r="G5350" t="inlineStr"/>
      <c r="H5350" t="inlineStr"/>
      <c r="I5350" t="inlineStr"/>
      <c r="J5350" t="inlineStr"/>
      <c r="K5350" t="inlineStr"/>
      <c r="L5350" t="inlineStr"/>
      <c r="M5350" t="inlineStr"/>
      <c r="N5350" t="inlineStr"/>
      <c r="O5350" t="n">
        <v>-0</v>
      </c>
      <c r="P5350" t="n">
        <v>0</v>
      </c>
      <c r="Q5350" t="n">
        <v>500000000</v>
      </c>
    </row>
    <row r="5351" ht="15" customHeight="1" s="1003">
      <c r="A5351" s="1019" t="inlineStr">
        <is>
          <t>Huile</t>
        </is>
      </c>
      <c r="B5351" t="inlineStr">
        <is>
          <t>Usages non-alimentaires</t>
        </is>
      </c>
      <c r="C5351" t="inlineStr">
        <is>
          <t>kt</t>
        </is>
      </c>
      <c r="D5351" t="inlineStr">
        <is>
          <t>France</t>
        </is>
      </c>
      <c r="E5351" t="inlineStr">
        <is>
          <t>2023-24</t>
        </is>
      </c>
      <c r="F5351" t="inlineStr">
        <is>
          <t>Pois</t>
        </is>
      </c>
      <c r="G5351" t="inlineStr"/>
      <c r="H5351" t="inlineStr"/>
      <c r="I5351" t="inlineStr"/>
      <c r="J5351" t="inlineStr"/>
      <c r="K5351" t="inlineStr"/>
      <c r="L5351" t="inlineStr"/>
      <c r="M5351" t="inlineStr"/>
      <c r="N5351" t="inlineStr"/>
      <c r="O5351" t="n">
        <v>-0</v>
      </c>
      <c r="P5351" t="n">
        <v>0</v>
      </c>
      <c r="Q5351" t="n">
        <v>500000000</v>
      </c>
    </row>
    <row r="5352" ht="15" customHeight="1" s="1003">
      <c r="A5352" s="1019" t="inlineStr">
        <is>
          <t>Huile</t>
        </is>
      </c>
      <c r="B5352" t="inlineStr">
        <is>
          <t>Export</t>
        </is>
      </c>
      <c r="C5352" t="inlineStr">
        <is>
          <t>kt</t>
        </is>
      </c>
      <c r="D5352" t="inlineStr">
        <is>
          <t>France</t>
        </is>
      </c>
      <c r="E5352" t="inlineStr">
        <is>
          <t>2023-24</t>
        </is>
      </c>
      <c r="F5352" t="inlineStr">
        <is>
          <t>Pois</t>
        </is>
      </c>
      <c r="G5352" t="inlineStr"/>
      <c r="H5352" t="inlineStr"/>
      <c r="I5352" t="inlineStr"/>
      <c r="J5352" t="inlineStr"/>
      <c r="K5352" t="inlineStr"/>
      <c r="L5352" t="inlineStr"/>
      <c r="M5352" t="inlineStr"/>
      <c r="N5352" t="inlineStr"/>
      <c r="O5352" t="n">
        <v>-0</v>
      </c>
      <c r="P5352" t="n">
        <v>0</v>
      </c>
      <c r="Q5352" t="n">
        <v>500000000</v>
      </c>
    </row>
    <row r="5353" ht="15" customHeight="1" s="1003">
      <c r="A5353" s="1019" t="inlineStr">
        <is>
          <t>Huile</t>
        </is>
      </c>
      <c r="B5353" t="inlineStr">
        <is>
          <t>Biocarburants</t>
        </is>
      </c>
      <c r="C5353" t="inlineStr">
        <is>
          <t>kt</t>
        </is>
      </c>
      <c r="D5353" t="inlineStr">
        <is>
          <t>France</t>
        </is>
      </c>
      <c r="E5353" t="inlineStr">
        <is>
          <t>2023-24</t>
        </is>
      </c>
      <c r="F5353" t="inlineStr">
        <is>
          <t>Pois</t>
        </is>
      </c>
      <c r="G5353" t="inlineStr"/>
      <c r="H5353" t="inlineStr"/>
      <c r="I5353" t="inlineStr"/>
      <c r="J5353" t="inlineStr"/>
      <c r="K5353" t="inlineStr"/>
      <c r="L5353" t="inlineStr"/>
      <c r="M5353" t="inlineStr"/>
      <c r="N5353" t="inlineStr"/>
      <c r="O5353" t="n">
        <v>-0</v>
      </c>
      <c r="P5353" t="n">
        <v>0</v>
      </c>
      <c r="Q5353" t="n">
        <v>500000000</v>
      </c>
    </row>
    <row r="5354" ht="15" customHeight="1" s="1003">
      <c r="A5354" s="1019" t="inlineStr">
        <is>
          <t>Huile</t>
        </is>
      </c>
      <c r="B5354" t="inlineStr">
        <is>
          <t>Energie</t>
        </is>
      </c>
      <c r="C5354" t="inlineStr">
        <is>
          <t>kt</t>
        </is>
      </c>
      <c r="D5354" t="inlineStr">
        <is>
          <t>France</t>
        </is>
      </c>
      <c r="E5354" t="inlineStr">
        <is>
          <t>2023-24</t>
        </is>
      </c>
      <c r="F5354" t="inlineStr">
        <is>
          <t>Pois</t>
        </is>
      </c>
      <c r="G5354" t="inlineStr"/>
      <c r="H5354" t="inlineStr"/>
      <c r="I5354" t="inlineStr"/>
      <c r="J5354" t="inlineStr"/>
      <c r="K5354" t="inlineStr"/>
      <c r="L5354" t="inlineStr"/>
      <c r="M5354" t="inlineStr"/>
      <c r="N5354" t="inlineStr"/>
      <c r="O5354" t="n">
        <v>-0</v>
      </c>
      <c r="P5354" t="n">
        <v>0</v>
      </c>
      <c r="Q5354" t="n">
        <v>500000000</v>
      </c>
    </row>
    <row r="5355" ht="15" customHeight="1" s="1003">
      <c r="A5355" s="1019" t="inlineStr">
        <is>
          <t>Huile</t>
        </is>
      </c>
      <c r="B5355" t="inlineStr">
        <is>
          <t>GMS</t>
        </is>
      </c>
      <c r="C5355" t="inlineStr">
        <is>
          <t>kt</t>
        </is>
      </c>
      <c r="D5355" t="inlineStr">
        <is>
          <t>France</t>
        </is>
      </c>
      <c r="E5355" t="inlineStr">
        <is>
          <t>2023-24</t>
        </is>
      </c>
      <c r="F5355" t="inlineStr">
        <is>
          <t>Pois</t>
        </is>
      </c>
      <c r="G5355" t="inlineStr"/>
      <c r="H5355" t="inlineStr"/>
      <c r="I5355" t="inlineStr"/>
      <c r="J5355" t="inlineStr"/>
      <c r="K5355" t="inlineStr"/>
      <c r="L5355" t="inlineStr"/>
      <c r="M5355" t="inlineStr"/>
      <c r="N5355" t="inlineStr"/>
      <c r="O5355" t="n">
        <v>-0</v>
      </c>
      <c r="P5355" t="n">
        <v>0</v>
      </c>
      <c r="Q5355" t="n">
        <v>500000000</v>
      </c>
    </row>
    <row r="5356" ht="15" customHeight="1" s="1003">
      <c r="A5356" s="1019" t="inlineStr">
        <is>
          <t>Huile</t>
        </is>
      </c>
      <c r="B5356" t="inlineStr">
        <is>
          <t>Circuits généralistes</t>
        </is>
      </c>
      <c r="C5356" t="inlineStr">
        <is>
          <t>kt</t>
        </is>
      </c>
      <c r="D5356" t="inlineStr">
        <is>
          <t>France</t>
        </is>
      </c>
      <c r="E5356" t="inlineStr">
        <is>
          <t>2023-24</t>
        </is>
      </c>
      <c r="F5356" t="inlineStr">
        <is>
          <t>Pois</t>
        </is>
      </c>
      <c r="G5356" t="inlineStr"/>
      <c r="H5356" t="inlineStr"/>
      <c r="I5356" t="inlineStr"/>
      <c r="J5356" t="inlineStr"/>
      <c r="K5356" t="inlineStr"/>
      <c r="L5356" t="inlineStr"/>
      <c r="M5356" t="inlineStr"/>
      <c r="N5356" t="inlineStr"/>
      <c r="O5356" t="n">
        <v>-0</v>
      </c>
      <c r="P5356" t="n">
        <v>0</v>
      </c>
      <c r="Q5356" t="n">
        <v>500000000</v>
      </c>
    </row>
    <row r="5357" ht="15" customHeight="1" s="1003">
      <c r="A5357" s="1019" t="inlineStr">
        <is>
          <t>Tourteaux</t>
        </is>
      </c>
      <c r="B5357" t="inlineStr">
        <is>
          <t>Hors FAB</t>
        </is>
      </c>
      <c r="C5357" t="inlineStr">
        <is>
          <t>kt</t>
        </is>
      </c>
      <c r="D5357" t="inlineStr">
        <is>
          <t>France</t>
        </is>
      </c>
      <c r="E5357" t="inlineStr">
        <is>
          <t>2023-24</t>
        </is>
      </c>
      <c r="F5357" t="inlineStr">
        <is>
          <t>Pois</t>
        </is>
      </c>
      <c r="G5357" t="inlineStr"/>
      <c r="H5357" t="inlineStr"/>
      <c r="I5357" t="inlineStr"/>
      <c r="J5357" t="inlineStr"/>
      <c r="K5357" t="inlineStr"/>
      <c r="L5357" t="inlineStr"/>
      <c r="M5357" t="inlineStr"/>
      <c r="N5357" t="inlineStr"/>
      <c r="O5357" t="n">
        <v>-0</v>
      </c>
      <c r="P5357" t="n">
        <v>0</v>
      </c>
      <c r="Q5357" t="n">
        <v>500000000</v>
      </c>
    </row>
    <row r="5358" ht="15" customHeight="1" s="1003">
      <c r="A5358" s="1019" t="inlineStr">
        <is>
          <t>Tourteaux</t>
        </is>
      </c>
      <c r="B5358" t="inlineStr">
        <is>
          <t>Alimentation animale rente</t>
        </is>
      </c>
      <c r="C5358" t="inlineStr">
        <is>
          <t>kt</t>
        </is>
      </c>
      <c r="D5358" t="inlineStr">
        <is>
          <t>France</t>
        </is>
      </c>
      <c r="E5358" t="inlineStr">
        <is>
          <t>2023-24</t>
        </is>
      </c>
      <c r="F5358" t="inlineStr">
        <is>
          <t>Pois</t>
        </is>
      </c>
      <c r="G5358" t="inlineStr"/>
      <c r="H5358" t="inlineStr"/>
      <c r="I5358" t="inlineStr"/>
      <c r="J5358" t="inlineStr"/>
      <c r="K5358" t="inlineStr"/>
      <c r="L5358" t="inlineStr"/>
      <c r="M5358" t="inlineStr"/>
      <c r="N5358" t="inlineStr"/>
      <c r="O5358" t="n">
        <v>-0</v>
      </c>
      <c r="P5358" t="n">
        <v>0</v>
      </c>
      <c r="Q5358" t="n">
        <v>500000000</v>
      </c>
    </row>
    <row r="5359" ht="15" customHeight="1" s="1003">
      <c r="A5359" s="1019" t="inlineStr">
        <is>
          <t>Tourteaux</t>
        </is>
      </c>
      <c r="B5359" t="inlineStr">
        <is>
          <t>Alimentation animale</t>
        </is>
      </c>
      <c r="C5359" t="inlineStr">
        <is>
          <t>kt</t>
        </is>
      </c>
      <c r="D5359" t="inlineStr">
        <is>
          <t>France</t>
        </is>
      </c>
      <c r="E5359" t="inlineStr">
        <is>
          <t>2023-24</t>
        </is>
      </c>
      <c r="F5359" t="inlineStr">
        <is>
          <t>Pois</t>
        </is>
      </c>
      <c r="G5359" t="inlineStr"/>
      <c r="H5359" t="inlineStr"/>
      <c r="I5359" t="inlineStr"/>
      <c r="J5359" t="inlineStr"/>
      <c r="K5359" t="inlineStr"/>
      <c r="L5359" t="inlineStr"/>
      <c r="M5359" t="inlineStr"/>
      <c r="N5359" t="inlineStr"/>
      <c r="O5359" t="n">
        <v>-0</v>
      </c>
      <c r="P5359" t="n">
        <v>0</v>
      </c>
      <c r="Q5359" t="n">
        <v>500000000</v>
      </c>
    </row>
    <row r="5360" ht="15" customHeight="1" s="1003">
      <c r="A5360" s="1019" t="inlineStr">
        <is>
          <t>Tourteaux</t>
        </is>
      </c>
      <c r="B5360" t="inlineStr">
        <is>
          <t>Usages alimentaires</t>
        </is>
      </c>
      <c r="C5360" t="inlineStr">
        <is>
          <t>kt</t>
        </is>
      </c>
      <c r="D5360" t="inlineStr">
        <is>
          <t>France</t>
        </is>
      </c>
      <c r="E5360" t="inlineStr">
        <is>
          <t>2023-24</t>
        </is>
      </c>
      <c r="F5360" t="inlineStr">
        <is>
          <t>Pois</t>
        </is>
      </c>
      <c r="G5360" t="inlineStr"/>
      <c r="H5360" t="inlineStr"/>
      <c r="I5360" t="inlineStr"/>
      <c r="J5360" t="inlineStr"/>
      <c r="K5360" t="inlineStr"/>
      <c r="L5360" t="inlineStr"/>
      <c r="M5360" t="inlineStr"/>
      <c r="N5360" t="inlineStr"/>
      <c r="O5360" t="n">
        <v>-0</v>
      </c>
      <c r="P5360" t="n">
        <v>0</v>
      </c>
      <c r="Q5360" t="n">
        <v>500000000</v>
      </c>
    </row>
    <row r="5361" ht="15" customHeight="1" s="1003">
      <c r="A5361" s="1019" t="inlineStr">
        <is>
          <t>Tourteaux</t>
        </is>
      </c>
      <c r="B5361" t="inlineStr">
        <is>
          <t>Débouchés</t>
        </is>
      </c>
      <c r="C5361" t="inlineStr">
        <is>
          <t>kt</t>
        </is>
      </c>
      <c r="D5361" t="inlineStr">
        <is>
          <t>France</t>
        </is>
      </c>
      <c r="E5361" t="inlineStr">
        <is>
          <t>2023-24</t>
        </is>
      </c>
      <c r="F5361" t="inlineStr">
        <is>
          <t>Pois</t>
        </is>
      </c>
      <c r="G5361" t="inlineStr"/>
      <c r="H5361" t="inlineStr"/>
      <c r="I5361" t="inlineStr"/>
      <c r="J5361" t="inlineStr"/>
      <c r="K5361" t="inlineStr"/>
      <c r="L5361" t="inlineStr"/>
      <c r="M5361" t="inlineStr"/>
      <c r="N5361" t="inlineStr"/>
      <c r="O5361" t="n">
        <v>-0</v>
      </c>
      <c r="P5361" t="n">
        <v>0</v>
      </c>
      <c r="Q5361" t="n">
        <v>500000000</v>
      </c>
    </row>
    <row r="5362" ht="15" customHeight="1" s="1003">
      <c r="A5362" s="1019" t="inlineStr">
        <is>
          <t>Tourteaux</t>
        </is>
      </c>
      <c r="B5362" t="inlineStr">
        <is>
          <t>Export</t>
        </is>
      </c>
      <c r="C5362" t="inlineStr">
        <is>
          <t>kt</t>
        </is>
      </c>
      <c r="D5362" t="inlineStr">
        <is>
          <t>France</t>
        </is>
      </c>
      <c r="E5362" t="inlineStr">
        <is>
          <t>2023-24</t>
        </is>
      </c>
      <c r="F5362" t="inlineStr">
        <is>
          <t>Pois</t>
        </is>
      </c>
      <c r="G5362" t="inlineStr"/>
      <c r="H5362" t="inlineStr"/>
      <c r="I5362" t="inlineStr"/>
      <c r="J5362" t="inlineStr"/>
      <c r="K5362" t="inlineStr"/>
      <c r="L5362" t="inlineStr"/>
      <c r="M5362" t="inlineStr"/>
      <c r="N5362" t="inlineStr"/>
      <c r="O5362" t="n">
        <v>-0</v>
      </c>
      <c r="P5362" t="n">
        <v>0</v>
      </c>
      <c r="Q5362" t="n">
        <v>500000000</v>
      </c>
    </row>
    <row r="5363" ht="15" customHeight="1" s="1003">
      <c r="A5363" s="1019" t="inlineStr">
        <is>
          <t>Tourteaux</t>
        </is>
      </c>
      <c r="B5363" t="inlineStr">
        <is>
          <t>FAB</t>
        </is>
      </c>
      <c r="C5363" t="inlineStr">
        <is>
          <t>kt</t>
        </is>
      </c>
      <c r="D5363" t="inlineStr">
        <is>
          <t>France</t>
        </is>
      </c>
      <c r="E5363" t="inlineStr">
        <is>
          <t>2023-24</t>
        </is>
      </c>
      <c r="F5363" t="inlineStr">
        <is>
          <t>Pois</t>
        </is>
      </c>
      <c r="G5363" t="inlineStr"/>
      <c r="H5363" t="inlineStr"/>
      <c r="I5363" t="inlineStr"/>
      <c r="J5363" t="inlineStr"/>
      <c r="K5363" t="inlineStr"/>
      <c r="L5363" t="inlineStr"/>
      <c r="M5363" t="inlineStr"/>
      <c r="N5363" t="inlineStr"/>
      <c r="O5363" t="n">
        <v>-0</v>
      </c>
      <c r="P5363" t="n">
        <v>0</v>
      </c>
      <c r="Q5363" t="n">
        <v>500000000</v>
      </c>
    </row>
    <row r="5364" ht="15" customHeight="1" s="1003">
      <c r="A5364" s="1019" t="inlineStr">
        <is>
          <t>Tourteaux</t>
        </is>
      </c>
      <c r="B5364" t="inlineStr">
        <is>
          <t>FAF</t>
        </is>
      </c>
      <c r="C5364" t="inlineStr">
        <is>
          <t>kt</t>
        </is>
      </c>
      <c r="D5364" t="inlineStr">
        <is>
          <t>France</t>
        </is>
      </c>
      <c r="E5364" t="inlineStr">
        <is>
          <t>2023-24</t>
        </is>
      </c>
      <c r="F5364" t="inlineStr">
        <is>
          <t>Pois</t>
        </is>
      </c>
      <c r="G5364" t="inlineStr"/>
      <c r="H5364" t="inlineStr"/>
      <c r="I5364" t="inlineStr"/>
      <c r="J5364" t="inlineStr"/>
      <c r="K5364" t="inlineStr"/>
      <c r="L5364" t="inlineStr"/>
      <c r="M5364" t="inlineStr"/>
      <c r="N5364" t="inlineStr"/>
      <c r="O5364" t="n">
        <v>-0</v>
      </c>
      <c r="P5364" t="n">
        <v>0</v>
      </c>
      <c r="Q5364" t="n">
        <v>500000000</v>
      </c>
    </row>
    <row r="5365" ht="15" customHeight="1" s="1003">
      <c r="A5365" s="1019" t="inlineStr">
        <is>
          <t>Coques (+ eau)</t>
        </is>
      </c>
      <c r="B5365" t="inlineStr">
        <is>
          <t>FAB</t>
        </is>
      </c>
      <c r="C5365" t="inlineStr">
        <is>
          <t>kt</t>
        </is>
      </c>
      <c r="D5365" t="inlineStr">
        <is>
          <t>France</t>
        </is>
      </c>
      <c r="E5365" t="inlineStr">
        <is>
          <t>2023-24</t>
        </is>
      </c>
      <c r="F5365" t="inlineStr">
        <is>
          <t>Pois</t>
        </is>
      </c>
      <c r="G5365" t="inlineStr"/>
      <c r="H5365" t="inlineStr"/>
      <c r="I5365" t="inlineStr"/>
      <c r="J5365" t="inlineStr"/>
      <c r="K5365" t="inlineStr"/>
      <c r="L5365" t="inlineStr"/>
      <c r="M5365" t="inlineStr"/>
      <c r="N5365" t="inlineStr"/>
      <c r="O5365" t="n">
        <v>-0</v>
      </c>
      <c r="P5365" t="n">
        <v>0</v>
      </c>
      <c r="Q5365" t="n">
        <v>-0</v>
      </c>
    </row>
    <row r="5366" ht="15" customHeight="1" s="1003">
      <c r="A5366" s="1019" t="inlineStr">
        <is>
          <t>Coques (+ eau)</t>
        </is>
      </c>
      <c r="B5366" t="inlineStr">
        <is>
          <t>Combustion</t>
        </is>
      </c>
      <c r="C5366" t="inlineStr">
        <is>
          <t>kt</t>
        </is>
      </c>
      <c r="D5366" t="inlineStr">
        <is>
          <t>France</t>
        </is>
      </c>
      <c r="E5366" t="inlineStr">
        <is>
          <t>2023-24</t>
        </is>
      </c>
      <c r="F5366" t="inlineStr">
        <is>
          <t>Pois</t>
        </is>
      </c>
      <c r="G5366" t="inlineStr"/>
      <c r="H5366" t="inlineStr"/>
      <c r="I5366" t="inlineStr"/>
      <c r="J5366" t="inlineStr"/>
      <c r="K5366" t="inlineStr"/>
      <c r="L5366" t="inlineStr"/>
      <c r="M5366" t="inlineStr"/>
      <c r="N5366" t="inlineStr"/>
      <c r="O5366" t="n">
        <v>-0</v>
      </c>
      <c r="P5366" t="n">
        <v>0</v>
      </c>
      <c r="Q5366" t="n">
        <v>-0</v>
      </c>
    </row>
    <row r="5367" ht="15" customHeight="1" s="1003">
      <c r="A5367" s="1019" t="inlineStr">
        <is>
          <t>Coques (+ eau)</t>
        </is>
      </c>
      <c r="B5367" t="inlineStr">
        <is>
          <t>Alimentation animale rente</t>
        </is>
      </c>
      <c r="C5367" t="inlineStr">
        <is>
          <t>kt</t>
        </is>
      </c>
      <c r="D5367" t="inlineStr">
        <is>
          <t>France</t>
        </is>
      </c>
      <c r="E5367" t="inlineStr">
        <is>
          <t>2023-24</t>
        </is>
      </c>
      <c r="F5367" t="inlineStr">
        <is>
          <t>Pois</t>
        </is>
      </c>
      <c r="G5367" t="inlineStr"/>
      <c r="H5367" t="inlineStr"/>
      <c r="I5367" t="inlineStr"/>
      <c r="J5367" t="inlineStr"/>
      <c r="K5367" t="inlineStr"/>
      <c r="L5367" t="inlineStr"/>
      <c r="M5367" t="inlineStr"/>
      <c r="N5367" t="inlineStr"/>
      <c r="O5367" t="n">
        <v>-0</v>
      </c>
      <c r="P5367" t="n">
        <v>0</v>
      </c>
      <c r="Q5367" t="n">
        <v>0</v>
      </c>
    </row>
    <row r="5368" ht="15" customHeight="1" s="1003">
      <c r="A5368" s="1019" t="inlineStr">
        <is>
          <t>Coques (+ eau)</t>
        </is>
      </c>
      <c r="B5368" t="inlineStr">
        <is>
          <t>Alimentation animale</t>
        </is>
      </c>
      <c r="C5368" t="inlineStr">
        <is>
          <t>kt</t>
        </is>
      </c>
      <c r="D5368" t="inlineStr">
        <is>
          <t>France</t>
        </is>
      </c>
      <c r="E5368" t="inlineStr">
        <is>
          <t>2023-24</t>
        </is>
      </c>
      <c r="F5368" t="inlineStr">
        <is>
          <t>Pois</t>
        </is>
      </c>
      <c r="G5368" t="inlineStr"/>
      <c r="H5368" t="inlineStr"/>
      <c r="I5368" t="inlineStr"/>
      <c r="J5368" t="inlineStr"/>
      <c r="K5368" t="inlineStr"/>
      <c r="L5368" t="inlineStr"/>
      <c r="M5368" t="inlineStr"/>
      <c r="N5368" t="inlineStr"/>
      <c r="O5368" t="n">
        <v>-0</v>
      </c>
      <c r="P5368" t="n">
        <v>0</v>
      </c>
      <c r="Q5368" t="n">
        <v>0</v>
      </c>
    </row>
    <row r="5369" ht="15" customHeight="1" s="1003">
      <c r="A5369" s="1019" t="inlineStr">
        <is>
          <t>Coques (+ eau)</t>
        </is>
      </c>
      <c r="B5369" t="inlineStr">
        <is>
          <t>Usages alimentaires</t>
        </is>
      </c>
      <c r="C5369" t="inlineStr">
        <is>
          <t>kt</t>
        </is>
      </c>
      <c r="D5369" t="inlineStr">
        <is>
          <t>France</t>
        </is>
      </c>
      <c r="E5369" t="inlineStr">
        <is>
          <t>2023-24</t>
        </is>
      </c>
      <c r="F5369" t="inlineStr">
        <is>
          <t>Pois</t>
        </is>
      </c>
      <c r="G5369" t="inlineStr"/>
      <c r="H5369" t="inlineStr"/>
      <c r="I5369" t="inlineStr"/>
      <c r="J5369" t="inlineStr"/>
      <c r="K5369" t="inlineStr"/>
      <c r="L5369" t="inlineStr"/>
      <c r="M5369" t="inlineStr"/>
      <c r="N5369" t="inlineStr"/>
      <c r="O5369" t="n">
        <v>-0</v>
      </c>
      <c r="P5369" t="n">
        <v>0</v>
      </c>
      <c r="Q5369" t="n">
        <v>-0</v>
      </c>
    </row>
    <row r="5370" ht="15" customHeight="1" s="1003">
      <c r="A5370" s="1019" t="inlineStr">
        <is>
          <t>Coques (+ eau)</t>
        </is>
      </c>
      <c r="B5370" t="inlineStr">
        <is>
          <t>Débouchés</t>
        </is>
      </c>
      <c r="C5370" t="inlineStr">
        <is>
          <t>kt</t>
        </is>
      </c>
      <c r="D5370" t="inlineStr">
        <is>
          <t>France</t>
        </is>
      </c>
      <c r="E5370" t="inlineStr">
        <is>
          <t>2023-24</t>
        </is>
      </c>
      <c r="F5370" t="inlineStr">
        <is>
          <t>Pois</t>
        </is>
      </c>
      <c r="G5370" t="inlineStr"/>
      <c r="H5370" t="inlineStr"/>
      <c r="I5370" t="inlineStr"/>
      <c r="J5370" t="inlineStr"/>
      <c r="K5370" t="inlineStr"/>
      <c r="L5370" t="inlineStr"/>
      <c r="M5370" t="inlineStr"/>
      <c r="N5370" t="inlineStr"/>
      <c r="O5370" t="n">
        <v>0</v>
      </c>
      <c r="P5370" t="inlineStr"/>
      <c r="Q5370" t="inlineStr"/>
    </row>
    <row r="5371" ht="15" customHeight="1" s="1003">
      <c r="A5371" s="1019" t="inlineStr">
        <is>
          <t>Coques (+ eau)</t>
        </is>
      </c>
      <c r="B5371" t="inlineStr">
        <is>
          <t>Energie</t>
        </is>
      </c>
      <c r="C5371" t="inlineStr">
        <is>
          <t>kt</t>
        </is>
      </c>
      <c r="D5371" t="inlineStr">
        <is>
          <t>France</t>
        </is>
      </c>
      <c r="E5371" t="inlineStr">
        <is>
          <t>2023-24</t>
        </is>
      </c>
      <c r="F5371" t="inlineStr">
        <is>
          <t>Pois</t>
        </is>
      </c>
      <c r="G5371" t="inlineStr"/>
      <c r="H5371" t="inlineStr"/>
      <c r="I5371" t="inlineStr"/>
      <c r="J5371" t="inlineStr"/>
      <c r="K5371" t="inlineStr"/>
      <c r="L5371" t="inlineStr"/>
      <c r="M5371" t="inlineStr"/>
      <c r="N5371" t="inlineStr"/>
      <c r="O5371" t="n">
        <v>-0</v>
      </c>
      <c r="P5371" t="n">
        <v>0</v>
      </c>
      <c r="Q5371" t="n">
        <v>-0</v>
      </c>
    </row>
    <row r="5372" ht="15" customHeight="1" s="1003">
      <c r="A5372" s="1019" t="inlineStr">
        <is>
          <t>Coques (+ eau)</t>
        </is>
      </c>
      <c r="B5372" t="inlineStr">
        <is>
          <t>Usages non-alimentaires</t>
        </is>
      </c>
      <c r="C5372" t="inlineStr">
        <is>
          <t>kt</t>
        </is>
      </c>
      <c r="D5372" t="inlineStr">
        <is>
          <t>France</t>
        </is>
      </c>
      <c r="E5372" t="inlineStr">
        <is>
          <t>2023-24</t>
        </is>
      </c>
      <c r="F5372" t="inlineStr">
        <is>
          <t>Pois</t>
        </is>
      </c>
      <c r="G5372" t="inlineStr"/>
      <c r="H5372" t="inlineStr"/>
      <c r="I5372" t="inlineStr"/>
      <c r="J5372" t="inlineStr"/>
      <c r="K5372" t="inlineStr"/>
      <c r="L5372" t="inlineStr"/>
      <c r="M5372" t="inlineStr"/>
      <c r="N5372" t="inlineStr"/>
      <c r="O5372" t="n">
        <v>-0</v>
      </c>
      <c r="P5372" t="n">
        <v>0</v>
      </c>
      <c r="Q5372" t="n">
        <v>-0</v>
      </c>
    </row>
    <row r="5373" ht="15" customHeight="1" s="1003">
      <c r="A5373" s="1019" t="inlineStr">
        <is>
          <t>Huile d'olive</t>
        </is>
      </c>
      <c r="B5373" t="inlineStr">
        <is>
          <t>Vente directe et autoconsommation</t>
        </is>
      </c>
      <c r="C5373" t="inlineStr">
        <is>
          <t>kt</t>
        </is>
      </c>
      <c r="D5373" t="inlineStr">
        <is>
          <t>France</t>
        </is>
      </c>
      <c r="E5373" t="inlineStr">
        <is>
          <t>2023-24</t>
        </is>
      </c>
      <c r="F5373" t="inlineStr">
        <is>
          <t>Pois</t>
        </is>
      </c>
      <c r="G5373" t="inlineStr"/>
      <c r="H5373" t="inlineStr"/>
      <c r="I5373" t="inlineStr"/>
      <c r="J5373" t="inlineStr"/>
      <c r="K5373" t="inlineStr"/>
      <c r="L5373" t="inlineStr"/>
      <c r="M5373" t="inlineStr"/>
      <c r="N5373" t="inlineStr"/>
      <c r="O5373" t="n">
        <v>-0</v>
      </c>
      <c r="P5373" t="n">
        <v>0</v>
      </c>
      <c r="Q5373" t="n">
        <v>500000000</v>
      </c>
    </row>
    <row r="5374" ht="15" customHeight="1" s="1003">
      <c r="A5374" s="1019" t="inlineStr">
        <is>
          <t>Huile d'olive</t>
        </is>
      </c>
      <c r="B5374" t="inlineStr">
        <is>
          <t>Circuits spécialisés</t>
        </is>
      </c>
      <c r="C5374" t="inlineStr">
        <is>
          <t>kt</t>
        </is>
      </c>
      <c r="D5374" t="inlineStr">
        <is>
          <t>France</t>
        </is>
      </c>
      <c r="E5374" t="inlineStr">
        <is>
          <t>2023-24</t>
        </is>
      </c>
      <c r="F5374" t="inlineStr">
        <is>
          <t>Pois</t>
        </is>
      </c>
      <c r="G5374" t="inlineStr"/>
      <c r="H5374" t="inlineStr"/>
      <c r="I5374" t="inlineStr"/>
      <c r="J5374" t="inlineStr"/>
      <c r="K5374" t="inlineStr"/>
      <c r="L5374" t="inlineStr"/>
      <c r="M5374" t="inlineStr"/>
      <c r="N5374" t="inlineStr"/>
      <c r="O5374" t="n">
        <v>-0</v>
      </c>
      <c r="P5374" t="n">
        <v>0</v>
      </c>
      <c r="Q5374" t="n">
        <v>500000000</v>
      </c>
    </row>
    <row r="5375" ht="15" customHeight="1" s="1003">
      <c r="A5375" s="1019" t="inlineStr">
        <is>
          <t>Huile d'olive</t>
        </is>
      </c>
      <c r="B5375" t="inlineStr">
        <is>
          <t>RHD</t>
        </is>
      </c>
      <c r="C5375" t="inlineStr">
        <is>
          <t>kt</t>
        </is>
      </c>
      <c r="D5375" t="inlineStr">
        <is>
          <t>France</t>
        </is>
      </c>
      <c r="E5375" t="inlineStr">
        <is>
          <t>2023-24</t>
        </is>
      </c>
      <c r="F5375" t="inlineStr">
        <is>
          <t>Pois</t>
        </is>
      </c>
      <c r="G5375" t="inlineStr"/>
      <c r="H5375" t="inlineStr"/>
      <c r="I5375" t="inlineStr"/>
      <c r="J5375" t="inlineStr"/>
      <c r="K5375" t="inlineStr"/>
      <c r="L5375" t="inlineStr"/>
      <c r="M5375" t="inlineStr"/>
      <c r="N5375" t="inlineStr"/>
      <c r="O5375" t="n">
        <v>-0</v>
      </c>
      <c r="P5375" t="n">
        <v>0</v>
      </c>
      <c r="Q5375" t="n">
        <v>500000000</v>
      </c>
    </row>
    <row r="5376" ht="15" customHeight="1" s="1003">
      <c r="A5376" s="1019" t="inlineStr">
        <is>
          <t>Huile d'olive</t>
        </is>
      </c>
      <c r="B5376" t="inlineStr">
        <is>
          <t>Autres IAA</t>
        </is>
      </c>
      <c r="C5376" t="inlineStr">
        <is>
          <t>kt</t>
        </is>
      </c>
      <c r="D5376" t="inlineStr">
        <is>
          <t>France</t>
        </is>
      </c>
      <c r="E5376" t="inlineStr">
        <is>
          <t>2023-24</t>
        </is>
      </c>
      <c r="F5376" t="inlineStr">
        <is>
          <t>Pois</t>
        </is>
      </c>
      <c r="G5376" t="inlineStr"/>
      <c r="H5376" t="inlineStr"/>
      <c r="I5376" t="inlineStr"/>
      <c r="J5376" t="inlineStr"/>
      <c r="K5376" t="inlineStr"/>
      <c r="L5376" t="inlineStr"/>
      <c r="M5376" t="inlineStr"/>
      <c r="N5376" t="inlineStr"/>
      <c r="O5376" t="n">
        <v>-0</v>
      </c>
      <c r="P5376" t="n">
        <v>0</v>
      </c>
      <c r="Q5376" t="n">
        <v>500000000</v>
      </c>
    </row>
    <row r="5377" ht="15" customHeight="1" s="1003">
      <c r="A5377" s="1019" t="inlineStr">
        <is>
          <t>Huile d'olive</t>
        </is>
      </c>
      <c r="B5377" t="inlineStr">
        <is>
          <t>Alimentation humaine</t>
        </is>
      </c>
      <c r="C5377" t="inlineStr">
        <is>
          <t>kt</t>
        </is>
      </c>
      <c r="D5377" t="inlineStr">
        <is>
          <t>France</t>
        </is>
      </c>
      <c r="E5377" t="inlineStr">
        <is>
          <t>2023-24</t>
        </is>
      </c>
      <c r="F5377" t="inlineStr">
        <is>
          <t>Pois</t>
        </is>
      </c>
      <c r="G5377" t="inlineStr"/>
      <c r="H5377" t="inlineStr"/>
      <c r="I5377" t="inlineStr"/>
      <c r="J5377" t="inlineStr"/>
      <c r="K5377" t="inlineStr"/>
      <c r="L5377" t="inlineStr"/>
      <c r="M5377" t="inlineStr"/>
      <c r="N5377" t="inlineStr"/>
      <c r="O5377" t="n">
        <v>-0</v>
      </c>
      <c r="P5377" t="n">
        <v>0</v>
      </c>
      <c r="Q5377" t="n">
        <v>500000000</v>
      </c>
    </row>
    <row r="5378" ht="15" customHeight="1" s="1003">
      <c r="A5378" s="1019" t="inlineStr">
        <is>
          <t>Huile d'olive</t>
        </is>
      </c>
      <c r="B5378" t="inlineStr">
        <is>
          <t>Ménages</t>
        </is>
      </c>
      <c r="C5378" t="inlineStr">
        <is>
          <t>kt</t>
        </is>
      </c>
      <c r="D5378" t="inlineStr">
        <is>
          <t>France</t>
        </is>
      </c>
      <c r="E5378" t="inlineStr">
        <is>
          <t>2023-24</t>
        </is>
      </c>
      <c r="F5378" t="inlineStr">
        <is>
          <t>Pois</t>
        </is>
      </c>
      <c r="G5378" t="inlineStr"/>
      <c r="H5378" t="inlineStr"/>
      <c r="I5378" t="inlineStr"/>
      <c r="J5378" t="inlineStr"/>
      <c r="K5378" t="inlineStr"/>
      <c r="L5378" t="inlineStr"/>
      <c r="M5378" t="inlineStr"/>
      <c r="N5378" t="inlineStr"/>
      <c r="O5378" t="n">
        <v>-0</v>
      </c>
      <c r="P5378" t="n">
        <v>0</v>
      </c>
      <c r="Q5378" t="n">
        <v>500000000</v>
      </c>
    </row>
    <row r="5379" ht="15" customHeight="1" s="1003">
      <c r="A5379" s="1019" t="inlineStr">
        <is>
          <t>Huile d'olive</t>
        </is>
      </c>
      <c r="B5379" t="inlineStr">
        <is>
          <t>Usages alimentaires</t>
        </is>
      </c>
      <c r="C5379" t="inlineStr">
        <is>
          <t>kt</t>
        </is>
      </c>
      <c r="D5379" t="inlineStr">
        <is>
          <t>France</t>
        </is>
      </c>
      <c r="E5379" t="inlineStr">
        <is>
          <t>2023-24</t>
        </is>
      </c>
      <c r="F5379" t="inlineStr">
        <is>
          <t>Pois</t>
        </is>
      </c>
      <c r="G5379" t="inlineStr"/>
      <c r="H5379" t="inlineStr"/>
      <c r="I5379" t="inlineStr"/>
      <c r="J5379" t="inlineStr"/>
      <c r="K5379" t="inlineStr"/>
      <c r="L5379" t="inlineStr"/>
      <c r="M5379" t="inlineStr"/>
      <c r="N5379" t="inlineStr"/>
      <c r="O5379" t="n">
        <v>-0</v>
      </c>
      <c r="P5379" t="n">
        <v>0</v>
      </c>
      <c r="Q5379" t="n">
        <v>500000000</v>
      </c>
    </row>
    <row r="5380" ht="15" customHeight="1" s="1003">
      <c r="A5380" s="1019" t="inlineStr">
        <is>
          <t>Huile d'olive</t>
        </is>
      </c>
      <c r="B5380" t="inlineStr">
        <is>
          <t>Débouchés</t>
        </is>
      </c>
      <c r="C5380" t="inlineStr">
        <is>
          <t>kt</t>
        </is>
      </c>
      <c r="D5380" t="inlineStr">
        <is>
          <t>France</t>
        </is>
      </c>
      <c r="E5380" t="inlineStr">
        <is>
          <t>2023-24</t>
        </is>
      </c>
      <c r="F5380" t="inlineStr">
        <is>
          <t>Pois</t>
        </is>
      </c>
      <c r="G5380" t="inlineStr"/>
      <c r="H5380" t="inlineStr"/>
      <c r="I5380" t="inlineStr"/>
      <c r="J5380" t="inlineStr"/>
      <c r="K5380" t="inlineStr"/>
      <c r="L5380" t="inlineStr"/>
      <c r="M5380" t="inlineStr"/>
      <c r="N5380" t="inlineStr"/>
      <c r="O5380" t="n">
        <v>-0</v>
      </c>
      <c r="P5380" t="n">
        <v>0</v>
      </c>
      <c r="Q5380" t="n">
        <v>500000000</v>
      </c>
    </row>
    <row r="5381" ht="15" customHeight="1" s="1003">
      <c r="A5381" s="1019" t="inlineStr">
        <is>
          <t>Huile d'olive</t>
        </is>
      </c>
      <c r="B5381" t="inlineStr">
        <is>
          <t>Export</t>
        </is>
      </c>
      <c r="C5381" t="inlineStr">
        <is>
          <t>kt</t>
        </is>
      </c>
      <c r="D5381" t="inlineStr">
        <is>
          <t>France</t>
        </is>
      </c>
      <c r="E5381" t="inlineStr">
        <is>
          <t>2023-24</t>
        </is>
      </c>
      <c r="F5381" t="inlineStr">
        <is>
          <t>Pois</t>
        </is>
      </c>
      <c r="G5381" t="inlineStr"/>
      <c r="H5381" t="inlineStr"/>
      <c r="I5381" t="inlineStr"/>
      <c r="J5381" t="inlineStr"/>
      <c r="K5381" t="inlineStr"/>
      <c r="L5381" t="inlineStr"/>
      <c r="M5381" t="inlineStr"/>
      <c r="N5381" t="inlineStr"/>
      <c r="O5381" t="n">
        <v>-0</v>
      </c>
      <c r="P5381" t="n">
        <v>0</v>
      </c>
      <c r="Q5381" t="n">
        <v>500000000</v>
      </c>
    </row>
    <row r="5382" ht="15" customHeight="1" s="1003">
      <c r="A5382" s="1019" t="inlineStr">
        <is>
          <t>Huile d'olive</t>
        </is>
      </c>
      <c r="B5382" t="inlineStr">
        <is>
          <t>GMS</t>
        </is>
      </c>
      <c r="C5382" t="inlineStr">
        <is>
          <t>kt</t>
        </is>
      </c>
      <c r="D5382" t="inlineStr">
        <is>
          <t>France</t>
        </is>
      </c>
      <c r="E5382" t="inlineStr">
        <is>
          <t>2023-24</t>
        </is>
      </c>
      <c r="F5382" t="inlineStr">
        <is>
          <t>Pois</t>
        </is>
      </c>
      <c r="G5382" t="inlineStr"/>
      <c r="H5382" t="inlineStr"/>
      <c r="I5382" t="inlineStr"/>
      <c r="J5382" t="inlineStr"/>
      <c r="K5382" t="inlineStr"/>
      <c r="L5382" t="inlineStr"/>
      <c r="M5382" t="inlineStr"/>
      <c r="N5382" t="inlineStr"/>
      <c r="O5382" t="n">
        <v>-0</v>
      </c>
      <c r="P5382" t="n">
        <v>0</v>
      </c>
      <c r="Q5382" t="n">
        <v>500000000</v>
      </c>
    </row>
    <row r="5383" ht="15" customHeight="1" s="1003">
      <c r="A5383" s="1019" t="inlineStr">
        <is>
          <t>Huile d'olive</t>
        </is>
      </c>
      <c r="B5383" t="inlineStr">
        <is>
          <t>Circuits généralistes</t>
        </is>
      </c>
      <c r="C5383" t="inlineStr">
        <is>
          <t>kt</t>
        </is>
      </c>
      <c r="D5383" t="inlineStr">
        <is>
          <t>France</t>
        </is>
      </c>
      <c r="E5383" t="inlineStr">
        <is>
          <t>2023-24</t>
        </is>
      </c>
      <c r="F5383" t="inlineStr">
        <is>
          <t>Pois</t>
        </is>
      </c>
      <c r="G5383" t="inlineStr"/>
      <c r="H5383" t="inlineStr"/>
      <c r="I5383" t="inlineStr"/>
      <c r="J5383" t="inlineStr"/>
      <c r="K5383" t="inlineStr"/>
      <c r="L5383" t="inlineStr"/>
      <c r="M5383" t="inlineStr"/>
      <c r="N5383" t="inlineStr"/>
      <c r="O5383" t="n">
        <v>-0</v>
      </c>
      <c r="P5383" t="n">
        <v>0</v>
      </c>
      <c r="Q5383" t="n">
        <v>500000000</v>
      </c>
    </row>
    <row r="5384" ht="15" customHeight="1" s="1003">
      <c r="A5384" s="1019" t="inlineStr">
        <is>
          <t>Huile d'olive</t>
        </is>
      </c>
      <c r="B5384" t="inlineStr">
        <is>
          <t>Ecart statistique</t>
        </is>
      </c>
      <c r="C5384" t="inlineStr">
        <is>
          <t>kt</t>
        </is>
      </c>
      <c r="D5384" t="inlineStr">
        <is>
          <t>France</t>
        </is>
      </c>
      <c r="E5384" t="inlineStr">
        <is>
          <t>2023-24</t>
        </is>
      </c>
      <c r="F5384" t="inlineStr">
        <is>
          <t>Pois</t>
        </is>
      </c>
      <c r="G5384" t="inlineStr"/>
      <c r="H5384" t="inlineStr"/>
      <c r="I5384" t="inlineStr"/>
      <c r="J5384" t="inlineStr"/>
      <c r="K5384" t="inlineStr"/>
      <c r="L5384" t="inlineStr"/>
      <c r="M5384" t="inlineStr"/>
      <c r="N5384" t="inlineStr"/>
      <c r="O5384" t="n">
        <v>-0</v>
      </c>
      <c r="P5384" t="n">
        <v>0</v>
      </c>
      <c r="Q5384" t="n">
        <v>500000000</v>
      </c>
    </row>
    <row r="5385" ht="15" customHeight="1" s="1003">
      <c r="A5385" s="1019" t="inlineStr">
        <is>
          <t>Grignons d'olive</t>
        </is>
      </c>
      <c r="B5385" t="inlineStr">
        <is>
          <t>Alimentation animale</t>
        </is>
      </c>
      <c r="C5385" t="inlineStr">
        <is>
          <t>kt</t>
        </is>
      </c>
      <c r="D5385" t="inlineStr">
        <is>
          <t>France</t>
        </is>
      </c>
      <c r="E5385" t="inlineStr">
        <is>
          <t>2023-24</t>
        </is>
      </c>
      <c r="F5385" t="inlineStr">
        <is>
          <t>Pois</t>
        </is>
      </c>
      <c r="G5385" t="inlineStr"/>
      <c r="H5385" t="inlineStr"/>
      <c r="I5385" t="inlineStr"/>
      <c r="J5385" t="inlineStr">
        <is>
          <t>Les grignons d'olive sont valorisés en alimentation animale</t>
        </is>
      </c>
      <c r="K5385" t="inlineStr"/>
      <c r="L5385" t="inlineStr">
        <is>
          <t>Consommation de grignons d'olive en alimentation animale</t>
        </is>
      </c>
      <c r="M5385" t="inlineStr"/>
      <c r="N5385" t="inlineStr"/>
      <c r="O5385" t="n">
        <v>-0</v>
      </c>
      <c r="P5385" t="n">
        <v>0</v>
      </c>
      <c r="Q5385" t="n">
        <v>500000000</v>
      </c>
    </row>
    <row r="5386" ht="15" customHeight="1" s="1003">
      <c r="A5386" s="1019" t="inlineStr">
        <is>
          <t>Grignons d'olive</t>
        </is>
      </c>
      <c r="B5386" t="inlineStr">
        <is>
          <t>Usages alimentaires</t>
        </is>
      </c>
      <c r="C5386" t="inlineStr">
        <is>
          <t>kt</t>
        </is>
      </c>
      <c r="D5386" t="inlineStr">
        <is>
          <t>France</t>
        </is>
      </c>
      <c r="E5386" t="inlineStr">
        <is>
          <t>2023-24</t>
        </is>
      </c>
      <c r="F5386" t="inlineStr">
        <is>
          <t>Pois</t>
        </is>
      </c>
      <c r="G5386" t="inlineStr"/>
      <c r="H5386" t="inlineStr"/>
      <c r="I5386" t="inlineStr"/>
      <c r="J5386" t="inlineStr"/>
      <c r="K5386" t="inlineStr"/>
      <c r="L5386" t="inlineStr"/>
      <c r="M5386" t="inlineStr"/>
      <c r="N5386" t="inlineStr"/>
      <c r="O5386" t="n">
        <v>-0</v>
      </c>
      <c r="P5386" t="n">
        <v>0</v>
      </c>
      <c r="Q5386" t="n">
        <v>500000000</v>
      </c>
    </row>
    <row r="5387" ht="15" customHeight="1" s="1003">
      <c r="A5387" s="1019" t="inlineStr">
        <is>
          <t>Grignons d'olive</t>
        </is>
      </c>
      <c r="B5387" t="inlineStr">
        <is>
          <t>Débouchés</t>
        </is>
      </c>
      <c r="C5387" t="inlineStr">
        <is>
          <t>kt</t>
        </is>
      </c>
      <c r="D5387" t="inlineStr">
        <is>
          <t>France</t>
        </is>
      </c>
      <c r="E5387" t="inlineStr">
        <is>
          <t>2023-24</t>
        </is>
      </c>
      <c r="F5387" t="inlineStr">
        <is>
          <t>Pois</t>
        </is>
      </c>
      <c r="G5387" t="inlineStr"/>
      <c r="H5387" t="inlineStr"/>
      <c r="I5387" t="inlineStr"/>
      <c r="J5387" t="inlineStr"/>
      <c r="K5387" t="inlineStr"/>
      <c r="L5387" t="inlineStr"/>
      <c r="M5387" t="inlineStr"/>
      <c r="N5387" t="inlineStr"/>
      <c r="O5387" t="n">
        <v>-0</v>
      </c>
      <c r="P5387" t="n">
        <v>0</v>
      </c>
      <c r="Q5387" t="n">
        <v>500000000</v>
      </c>
    </row>
    <row r="5388" ht="15" customHeight="1" s="1003">
      <c r="A5388" s="1019" t="inlineStr">
        <is>
          <t>Grignons d'olive</t>
        </is>
      </c>
      <c r="B5388" t="inlineStr">
        <is>
          <t>FAB</t>
        </is>
      </c>
      <c r="C5388" t="inlineStr">
        <is>
          <t>kt</t>
        </is>
      </c>
      <c r="D5388" t="inlineStr">
        <is>
          <t>France</t>
        </is>
      </c>
      <c r="E5388" t="inlineStr">
        <is>
          <t>2023-24</t>
        </is>
      </c>
      <c r="F5388" t="inlineStr">
        <is>
          <t>Pois</t>
        </is>
      </c>
      <c r="G5388" t="inlineStr"/>
      <c r="H5388" t="inlineStr"/>
      <c r="I5388" t="inlineStr"/>
      <c r="J5388" t="inlineStr"/>
      <c r="K5388" t="inlineStr"/>
      <c r="L5388" t="inlineStr"/>
      <c r="M5388" t="inlineStr"/>
      <c r="N5388" t="inlineStr"/>
      <c r="O5388" t="n">
        <v>-0</v>
      </c>
      <c r="P5388" t="n">
        <v>0</v>
      </c>
      <c r="Q5388" t="n">
        <v>500000000</v>
      </c>
    </row>
    <row r="5389" ht="15" customHeight="1" s="1003">
      <c r="A5389" s="1019" t="inlineStr">
        <is>
          <t>Grignons d'olive</t>
        </is>
      </c>
      <c r="B5389" t="inlineStr">
        <is>
          <t>FAF</t>
        </is>
      </c>
      <c r="C5389" t="inlineStr">
        <is>
          <t>kt</t>
        </is>
      </c>
      <c r="D5389" t="inlineStr">
        <is>
          <t>France</t>
        </is>
      </c>
      <c r="E5389" t="inlineStr">
        <is>
          <t>2023-24</t>
        </is>
      </c>
      <c r="F5389" t="inlineStr">
        <is>
          <t>Pois</t>
        </is>
      </c>
      <c r="G5389" t="inlineStr"/>
      <c r="H5389" t="inlineStr"/>
      <c r="I5389" t="inlineStr"/>
      <c r="J5389" t="inlineStr"/>
      <c r="K5389" t="inlineStr"/>
      <c r="L5389" t="inlineStr"/>
      <c r="M5389" t="inlineStr"/>
      <c r="N5389" t="inlineStr"/>
      <c r="O5389" t="n">
        <v>-0</v>
      </c>
      <c r="P5389" t="n">
        <v>0</v>
      </c>
      <c r="Q5389" t="n">
        <v>500000000</v>
      </c>
    </row>
    <row r="5390" ht="15" customHeight="1" s="1003">
      <c r="A5390" s="1019" t="inlineStr">
        <is>
          <t>Grignons d'olive</t>
        </is>
      </c>
      <c r="B5390" t="inlineStr">
        <is>
          <t>Direct élevage</t>
        </is>
      </c>
      <c r="C5390" t="inlineStr">
        <is>
          <t>kt</t>
        </is>
      </c>
      <c r="D5390" t="inlineStr">
        <is>
          <t>France</t>
        </is>
      </c>
      <c r="E5390" t="inlineStr">
        <is>
          <t>2023-24</t>
        </is>
      </c>
      <c r="F5390" t="inlineStr">
        <is>
          <t>Pois</t>
        </is>
      </c>
      <c r="G5390" t="inlineStr"/>
      <c r="H5390" t="inlineStr"/>
      <c r="I5390" t="inlineStr"/>
      <c r="J5390" t="inlineStr"/>
      <c r="K5390" t="inlineStr"/>
      <c r="L5390" t="inlineStr"/>
      <c r="M5390" t="inlineStr"/>
      <c r="N5390" t="inlineStr"/>
      <c r="O5390" t="n">
        <v>-0</v>
      </c>
      <c r="P5390" t="n">
        <v>0</v>
      </c>
      <c r="Q5390" t="n">
        <v>500000000</v>
      </c>
    </row>
    <row r="5391" ht="15" customHeight="1" s="1003">
      <c r="A5391" s="1019" t="inlineStr">
        <is>
          <t>Grignons d'olive</t>
        </is>
      </c>
      <c r="B5391" t="inlineStr">
        <is>
          <t>Petfood</t>
        </is>
      </c>
      <c r="C5391" t="inlineStr">
        <is>
          <t>kt</t>
        </is>
      </c>
      <c r="D5391" t="inlineStr">
        <is>
          <t>France</t>
        </is>
      </c>
      <c r="E5391" t="inlineStr">
        <is>
          <t>2023-24</t>
        </is>
      </c>
      <c r="F5391" t="inlineStr">
        <is>
          <t>Pois</t>
        </is>
      </c>
      <c r="G5391" t="inlineStr"/>
      <c r="H5391" t="inlineStr"/>
      <c r="I5391" t="inlineStr"/>
      <c r="J5391" t="inlineStr"/>
      <c r="K5391" t="inlineStr"/>
      <c r="L5391" t="inlineStr"/>
      <c r="M5391" t="inlineStr"/>
      <c r="N5391" t="inlineStr"/>
      <c r="O5391" t="n">
        <v>-0</v>
      </c>
      <c r="P5391" t="n">
        <v>0</v>
      </c>
      <c r="Q5391" t="n">
        <v>500000000</v>
      </c>
    </row>
    <row r="5392" ht="15" customHeight="1" s="1003">
      <c r="A5392" s="1019" t="inlineStr">
        <is>
          <t>Grignons d'olive</t>
        </is>
      </c>
      <c r="B5392" t="inlineStr">
        <is>
          <t>Alimentation animale rente</t>
        </is>
      </c>
      <c r="C5392" t="inlineStr">
        <is>
          <t>kt</t>
        </is>
      </c>
      <c r="D5392" t="inlineStr">
        <is>
          <t>France</t>
        </is>
      </c>
      <c r="E5392" t="inlineStr">
        <is>
          <t>2023-24</t>
        </is>
      </c>
      <c r="F5392" t="inlineStr">
        <is>
          <t>Pois</t>
        </is>
      </c>
      <c r="G5392" t="inlineStr"/>
      <c r="H5392" t="inlineStr"/>
      <c r="I5392" t="inlineStr"/>
      <c r="J5392" t="inlineStr"/>
      <c r="K5392" t="inlineStr"/>
      <c r="L5392" t="inlineStr"/>
      <c r="M5392" t="inlineStr"/>
      <c r="N5392" t="inlineStr"/>
      <c r="O5392" t="n">
        <v>-0</v>
      </c>
      <c r="P5392" t="n">
        <v>0</v>
      </c>
      <c r="Q5392" t="n">
        <v>500000000</v>
      </c>
    </row>
    <row r="5393" ht="15" customHeight="1" s="1003">
      <c r="A5393" s="1019" t="inlineStr">
        <is>
          <t>Grignons d'olive</t>
        </is>
      </c>
      <c r="B5393" t="inlineStr">
        <is>
          <t>Hors FAB</t>
        </is>
      </c>
      <c r="C5393" t="inlineStr">
        <is>
          <t>kt</t>
        </is>
      </c>
      <c r="D5393" t="inlineStr">
        <is>
          <t>France</t>
        </is>
      </c>
      <c r="E5393" t="inlineStr">
        <is>
          <t>2023-24</t>
        </is>
      </c>
      <c r="F5393" t="inlineStr">
        <is>
          <t>Pois</t>
        </is>
      </c>
      <c r="G5393" t="inlineStr"/>
      <c r="H5393" t="inlineStr"/>
      <c r="I5393" t="inlineStr"/>
      <c r="J5393" t="inlineStr"/>
      <c r="K5393" t="inlineStr"/>
      <c r="L5393" t="inlineStr"/>
      <c r="M5393" t="inlineStr"/>
      <c r="N5393" t="inlineStr"/>
      <c r="O5393" t="n">
        <v>-0</v>
      </c>
      <c r="P5393" t="n">
        <v>0</v>
      </c>
      <c r="Q5393" t="n">
        <v>500000000</v>
      </c>
    </row>
    <row r="5394" ht="15" customHeight="1" s="1003">
      <c r="A5394" s="1019" t="inlineStr">
        <is>
          <t>Grignons d'olive</t>
        </is>
      </c>
      <c r="B5394" t="inlineStr">
        <is>
          <t>Export</t>
        </is>
      </c>
      <c r="C5394" t="inlineStr">
        <is>
          <t>kt</t>
        </is>
      </c>
      <c r="D5394" t="inlineStr">
        <is>
          <t>France</t>
        </is>
      </c>
      <c r="E5394" t="inlineStr">
        <is>
          <t>2023-24</t>
        </is>
      </c>
      <c r="F5394" t="inlineStr">
        <is>
          <t>Pois</t>
        </is>
      </c>
      <c r="G5394" t="inlineStr"/>
      <c r="H5394" t="inlineStr"/>
      <c r="I5394" t="inlineStr"/>
      <c r="J5394" t="inlineStr"/>
      <c r="K5394" t="inlineStr"/>
      <c r="L5394" t="inlineStr"/>
      <c r="M5394" t="inlineStr"/>
      <c r="N5394" t="inlineStr"/>
      <c r="O5394" t="n">
        <v>-0</v>
      </c>
      <c r="P5394" t="n">
        <v>0</v>
      </c>
      <c r="Q5394" t="n">
        <v>500000000</v>
      </c>
    </row>
    <row r="5395" ht="15" customHeight="1" s="1003">
      <c r="A5395" s="1019" t="inlineStr">
        <is>
          <t>Olives de table</t>
        </is>
      </c>
      <c r="B5395" t="inlineStr">
        <is>
          <t>Vente directe et autoconsommation</t>
        </is>
      </c>
      <c r="C5395" t="inlineStr">
        <is>
          <t>kt</t>
        </is>
      </c>
      <c r="D5395" t="inlineStr">
        <is>
          <t>France</t>
        </is>
      </c>
      <c r="E5395" t="inlineStr">
        <is>
          <t>2023-24</t>
        </is>
      </c>
      <c r="F5395" t="inlineStr">
        <is>
          <t>Pois</t>
        </is>
      </c>
      <c r="G5395" t="inlineStr"/>
      <c r="H5395" t="inlineStr"/>
      <c r="I5395" t="inlineStr"/>
      <c r="J5395" t="inlineStr"/>
      <c r="K5395" t="inlineStr"/>
      <c r="L5395" t="inlineStr"/>
      <c r="M5395" t="inlineStr"/>
      <c r="N5395" t="inlineStr"/>
      <c r="O5395" t="n">
        <v>-0</v>
      </c>
      <c r="P5395" t="n">
        <v>0</v>
      </c>
      <c r="Q5395" t="n">
        <v>500000000</v>
      </c>
    </row>
    <row r="5396" ht="15" customHeight="1" s="1003">
      <c r="A5396" s="1019" t="inlineStr">
        <is>
          <t>Olives de table</t>
        </is>
      </c>
      <c r="B5396" t="inlineStr">
        <is>
          <t>Circuits spécialisés</t>
        </is>
      </c>
      <c r="C5396" t="inlineStr">
        <is>
          <t>kt</t>
        </is>
      </c>
      <c r="D5396" t="inlineStr">
        <is>
          <t>France</t>
        </is>
      </c>
      <c r="E5396" t="inlineStr">
        <is>
          <t>2023-24</t>
        </is>
      </c>
      <c r="F5396" t="inlineStr">
        <is>
          <t>Pois</t>
        </is>
      </c>
      <c r="G5396" t="inlineStr"/>
      <c r="H5396" t="inlineStr"/>
      <c r="I5396" t="inlineStr"/>
      <c r="J5396" t="inlineStr"/>
      <c r="K5396" t="inlineStr"/>
      <c r="L5396" t="inlineStr"/>
      <c r="M5396" t="inlineStr"/>
      <c r="N5396" t="inlineStr"/>
      <c r="O5396" t="n">
        <v>-0</v>
      </c>
      <c r="P5396" t="n">
        <v>0</v>
      </c>
      <c r="Q5396" t="n">
        <v>500000000</v>
      </c>
    </row>
    <row r="5397" ht="15" customHeight="1" s="1003">
      <c r="A5397" s="1019" t="inlineStr">
        <is>
          <t>Olives de table</t>
        </is>
      </c>
      <c r="B5397" t="inlineStr">
        <is>
          <t>RHD</t>
        </is>
      </c>
      <c r="C5397" t="inlineStr">
        <is>
          <t>kt</t>
        </is>
      </c>
      <c r="D5397" t="inlineStr">
        <is>
          <t>France</t>
        </is>
      </c>
      <c r="E5397" t="inlineStr">
        <is>
          <t>2023-24</t>
        </is>
      </c>
      <c r="F5397" t="inlineStr">
        <is>
          <t>Pois</t>
        </is>
      </c>
      <c r="G5397" t="inlineStr"/>
      <c r="H5397" t="inlineStr"/>
      <c r="I5397" t="inlineStr"/>
      <c r="J5397" t="inlineStr"/>
      <c r="K5397" t="inlineStr"/>
      <c r="L5397" t="inlineStr"/>
      <c r="M5397" t="inlineStr"/>
      <c r="N5397" t="inlineStr"/>
      <c r="O5397" t="n">
        <v>-0</v>
      </c>
      <c r="P5397" t="n">
        <v>0</v>
      </c>
      <c r="Q5397" t="n">
        <v>500000000</v>
      </c>
    </row>
    <row r="5398" ht="15" customHeight="1" s="1003">
      <c r="A5398" s="1019" t="inlineStr">
        <is>
          <t>Olives de table</t>
        </is>
      </c>
      <c r="B5398" t="inlineStr">
        <is>
          <t>Autres IAA</t>
        </is>
      </c>
      <c r="C5398" t="inlineStr">
        <is>
          <t>kt</t>
        </is>
      </c>
      <c r="D5398" t="inlineStr">
        <is>
          <t>France</t>
        </is>
      </c>
      <c r="E5398" t="inlineStr">
        <is>
          <t>2023-24</t>
        </is>
      </c>
      <c r="F5398" t="inlineStr">
        <is>
          <t>Pois</t>
        </is>
      </c>
      <c r="G5398" t="inlineStr"/>
      <c r="H5398" t="inlineStr"/>
      <c r="I5398" t="inlineStr"/>
      <c r="J5398" t="inlineStr"/>
      <c r="K5398" t="inlineStr"/>
      <c r="L5398" t="inlineStr"/>
      <c r="M5398" t="inlineStr"/>
      <c r="N5398" t="inlineStr"/>
      <c r="O5398" t="n">
        <v>-0</v>
      </c>
      <c r="P5398" t="n">
        <v>0</v>
      </c>
      <c r="Q5398" t="n">
        <v>500000000</v>
      </c>
    </row>
    <row r="5399" ht="15" customHeight="1" s="1003">
      <c r="A5399" s="1019" t="inlineStr">
        <is>
          <t>Olives de table</t>
        </is>
      </c>
      <c r="B5399" t="inlineStr">
        <is>
          <t>Alimentation humaine</t>
        </is>
      </c>
      <c r="C5399" t="inlineStr">
        <is>
          <t>kt</t>
        </is>
      </c>
      <c r="D5399" t="inlineStr">
        <is>
          <t>France</t>
        </is>
      </c>
      <c r="E5399" t="inlineStr">
        <is>
          <t>2023-24</t>
        </is>
      </c>
      <c r="F5399" t="inlineStr">
        <is>
          <t>Pois</t>
        </is>
      </c>
      <c r="G5399" t="inlineStr"/>
      <c r="H5399" t="inlineStr"/>
      <c r="I5399" t="inlineStr"/>
      <c r="J5399" t="inlineStr"/>
      <c r="K5399" t="inlineStr"/>
      <c r="L5399" t="inlineStr"/>
      <c r="M5399" t="inlineStr"/>
      <c r="N5399" t="inlineStr"/>
      <c r="O5399" t="n">
        <v>-0</v>
      </c>
      <c r="P5399" t="n">
        <v>0</v>
      </c>
      <c r="Q5399" t="n">
        <v>500000000</v>
      </c>
    </row>
    <row r="5400" ht="15" customHeight="1" s="1003">
      <c r="A5400" s="1019" t="inlineStr">
        <is>
          <t>Olives de table</t>
        </is>
      </c>
      <c r="B5400" t="inlineStr">
        <is>
          <t>Ménages</t>
        </is>
      </c>
      <c r="C5400" t="inlineStr">
        <is>
          <t>kt</t>
        </is>
      </c>
      <c r="D5400" t="inlineStr">
        <is>
          <t>France</t>
        </is>
      </c>
      <c r="E5400" t="inlineStr">
        <is>
          <t>2023-24</t>
        </is>
      </c>
      <c r="F5400" t="inlineStr">
        <is>
          <t>Pois</t>
        </is>
      </c>
      <c r="G5400" t="inlineStr"/>
      <c r="H5400" t="inlineStr"/>
      <c r="I5400" t="inlineStr"/>
      <c r="J5400" t="inlineStr"/>
      <c r="K5400" t="inlineStr"/>
      <c r="L5400" t="inlineStr"/>
      <c r="M5400" t="inlineStr"/>
      <c r="N5400" t="inlineStr"/>
      <c r="O5400" t="n">
        <v>-0</v>
      </c>
      <c r="P5400" t="n">
        <v>0</v>
      </c>
      <c r="Q5400" t="n">
        <v>500000000</v>
      </c>
    </row>
    <row r="5401" ht="15" customHeight="1" s="1003">
      <c r="A5401" s="1019" t="inlineStr">
        <is>
          <t>Olives de table</t>
        </is>
      </c>
      <c r="B5401" t="inlineStr">
        <is>
          <t>Usages alimentaires</t>
        </is>
      </c>
      <c r="C5401" t="inlineStr">
        <is>
          <t>kt</t>
        </is>
      </c>
      <c r="D5401" t="inlineStr">
        <is>
          <t>France</t>
        </is>
      </c>
      <c r="E5401" t="inlineStr">
        <is>
          <t>2023-24</t>
        </is>
      </c>
      <c r="F5401" t="inlineStr">
        <is>
          <t>Pois</t>
        </is>
      </c>
      <c r="G5401" t="inlineStr"/>
      <c r="H5401" t="inlineStr"/>
      <c r="I5401" t="inlineStr"/>
      <c r="J5401" t="inlineStr"/>
      <c r="K5401" t="inlineStr"/>
      <c r="L5401" t="inlineStr"/>
      <c r="M5401" t="inlineStr"/>
      <c r="N5401" t="inlineStr"/>
      <c r="O5401" t="n">
        <v>-0</v>
      </c>
      <c r="P5401" t="n">
        <v>0</v>
      </c>
      <c r="Q5401" t="n">
        <v>500000000</v>
      </c>
    </row>
    <row r="5402" ht="15" customHeight="1" s="1003">
      <c r="A5402" s="1019" t="inlineStr">
        <is>
          <t>Olives de table</t>
        </is>
      </c>
      <c r="B5402" t="inlineStr">
        <is>
          <t>Débouchés</t>
        </is>
      </c>
      <c r="C5402" t="inlineStr">
        <is>
          <t>kt</t>
        </is>
      </c>
      <c r="D5402" t="inlineStr">
        <is>
          <t>France</t>
        </is>
      </c>
      <c r="E5402" t="inlineStr">
        <is>
          <t>2023-24</t>
        </is>
      </c>
      <c r="F5402" t="inlineStr">
        <is>
          <t>Pois</t>
        </is>
      </c>
      <c r="G5402" t="inlineStr"/>
      <c r="H5402" t="inlineStr"/>
      <c r="I5402" t="inlineStr"/>
      <c r="J5402" t="inlineStr"/>
      <c r="K5402" t="inlineStr"/>
      <c r="L5402" t="inlineStr"/>
      <c r="M5402" t="inlineStr"/>
      <c r="N5402" t="inlineStr"/>
      <c r="O5402" t="n">
        <v>-0</v>
      </c>
      <c r="P5402" t="n">
        <v>0</v>
      </c>
      <c r="Q5402" t="n">
        <v>500000000</v>
      </c>
    </row>
    <row r="5403" ht="15" customHeight="1" s="1003">
      <c r="A5403" s="1019" t="inlineStr">
        <is>
          <t>Olives de table</t>
        </is>
      </c>
      <c r="B5403" t="inlineStr">
        <is>
          <t>Export</t>
        </is>
      </c>
      <c r="C5403" t="inlineStr">
        <is>
          <t>kt</t>
        </is>
      </c>
      <c r="D5403" t="inlineStr">
        <is>
          <t>France</t>
        </is>
      </c>
      <c r="E5403" t="inlineStr">
        <is>
          <t>2023-24</t>
        </is>
      </c>
      <c r="F5403" t="inlineStr">
        <is>
          <t>Pois</t>
        </is>
      </c>
      <c r="G5403" t="inlineStr"/>
      <c r="H5403" t="inlineStr"/>
      <c r="I5403" t="inlineStr"/>
      <c r="J5403" t="inlineStr"/>
      <c r="K5403" t="inlineStr"/>
      <c r="L5403" t="inlineStr"/>
      <c r="M5403" t="inlineStr"/>
      <c r="N5403" t="inlineStr"/>
      <c r="O5403" t="n">
        <v>-0</v>
      </c>
      <c r="P5403" t="n">
        <v>0</v>
      </c>
      <c r="Q5403" t="n">
        <v>500000000</v>
      </c>
    </row>
    <row r="5404" ht="15" customHeight="1" s="1003">
      <c r="A5404" s="1019" t="inlineStr">
        <is>
          <t>Olives de table</t>
        </is>
      </c>
      <c r="B5404" t="inlineStr">
        <is>
          <t>GMS</t>
        </is>
      </c>
      <c r="C5404" t="inlineStr">
        <is>
          <t>kt</t>
        </is>
      </c>
      <c r="D5404" t="inlineStr">
        <is>
          <t>France</t>
        </is>
      </c>
      <c r="E5404" t="inlineStr">
        <is>
          <t>2023-24</t>
        </is>
      </c>
      <c r="F5404" t="inlineStr">
        <is>
          <t>Pois</t>
        </is>
      </c>
      <c r="G5404" t="inlineStr"/>
      <c r="H5404" t="inlineStr"/>
      <c r="I5404" t="inlineStr"/>
      <c r="J5404" t="inlineStr"/>
      <c r="K5404" t="inlineStr"/>
      <c r="L5404" t="inlineStr"/>
      <c r="M5404" t="inlineStr"/>
      <c r="N5404" t="inlineStr"/>
      <c r="O5404" t="n">
        <v>-0</v>
      </c>
      <c r="P5404" t="n">
        <v>0</v>
      </c>
      <c r="Q5404" t="n">
        <v>500000000</v>
      </c>
    </row>
    <row r="5405" ht="15" customHeight="1" s="1003">
      <c r="A5405" s="1019" t="inlineStr">
        <is>
          <t>Olives de table</t>
        </is>
      </c>
      <c r="B5405" t="inlineStr">
        <is>
          <t>Circuits généralistes</t>
        </is>
      </c>
      <c r="C5405" t="inlineStr">
        <is>
          <t>kt</t>
        </is>
      </c>
      <c r="D5405" t="inlineStr">
        <is>
          <t>France</t>
        </is>
      </c>
      <c r="E5405" t="inlineStr">
        <is>
          <t>2023-24</t>
        </is>
      </c>
      <c r="F5405" t="inlineStr">
        <is>
          <t>Pois</t>
        </is>
      </c>
      <c r="G5405" t="inlineStr"/>
      <c r="H5405" t="inlineStr"/>
      <c r="I5405" t="inlineStr"/>
      <c r="J5405" t="inlineStr"/>
      <c r="K5405" t="inlineStr"/>
      <c r="L5405" t="inlineStr"/>
      <c r="M5405" t="inlineStr"/>
      <c r="N5405" t="inlineStr"/>
      <c r="O5405" t="n">
        <v>-0</v>
      </c>
      <c r="P5405" t="n">
        <v>0</v>
      </c>
      <c r="Q5405" t="n">
        <v>500000000</v>
      </c>
    </row>
    <row r="5406" ht="15" customHeight="1" s="1003">
      <c r="A5406" s="1019" t="inlineStr">
        <is>
          <t>Olives de table</t>
        </is>
      </c>
      <c r="B5406" t="inlineStr">
        <is>
          <t>Ecart statistique</t>
        </is>
      </c>
      <c r="C5406" t="inlineStr">
        <is>
          <t>kt</t>
        </is>
      </c>
      <c r="D5406" t="inlineStr">
        <is>
          <t>France</t>
        </is>
      </c>
      <c r="E5406" t="inlineStr">
        <is>
          <t>2023-24</t>
        </is>
      </c>
      <c r="F5406" t="inlineStr">
        <is>
          <t>Pois</t>
        </is>
      </c>
      <c r="G5406" t="inlineStr"/>
      <c r="H5406" t="inlineStr"/>
      <c r="I5406" t="inlineStr"/>
      <c r="J5406" t="inlineStr"/>
      <c r="K5406" t="inlineStr"/>
      <c r="L5406" t="inlineStr"/>
      <c r="M5406" t="inlineStr"/>
      <c r="N5406" t="inlineStr"/>
      <c r="O5406" t="n">
        <v>-0</v>
      </c>
      <c r="P5406" t="n">
        <v>0</v>
      </c>
      <c r="Q5406" t="n">
        <v>500000000</v>
      </c>
    </row>
    <row r="5407" ht="15" customHeight="1" s="1003">
      <c r="A5407" s="1019" t="inlineStr">
        <is>
          <t>Produits alimentaires</t>
        </is>
      </c>
      <c r="B5407" t="inlineStr">
        <is>
          <t>GMS</t>
        </is>
      </c>
      <c r="C5407" t="inlineStr">
        <is>
          <t>kt</t>
        </is>
      </c>
      <c r="D5407" t="inlineStr">
        <is>
          <t>France</t>
        </is>
      </c>
      <c r="E5407" t="inlineStr">
        <is>
          <t>2023-24</t>
        </is>
      </c>
      <c r="F5407" t="inlineStr">
        <is>
          <t>Pois</t>
        </is>
      </c>
      <c r="G5407" t="inlineStr">
        <is>
          <t>Consommation de produits alimentaires par les GMS (en volume de matière première) = 2 kt (OléoProtéines - Terres Univia)</t>
        </is>
      </c>
      <c r="H5407" t="inlineStr"/>
      <c r="I5407" t="inlineStr">
        <is>
          <t>OléoProtéines - Terres Univia</t>
        </is>
      </c>
      <c r="J5407" t="inlineStr">
        <is>
          <t>Utilisation du volume de 2023</t>
        </is>
      </c>
      <c r="K5407" t="inlineStr">
        <is>
          <t>Volume</t>
        </is>
      </c>
      <c r="L5407" t="inlineStr">
        <is>
          <t>Consommation de produits alimentaires par les GMS (en volume de matière première)</t>
        </is>
      </c>
      <c r="M5407" t="inlineStr">
        <is>
          <t>Consommation - OléoProtéines</t>
        </is>
      </c>
      <c r="N5407" t="inlineStr"/>
      <c r="O5407" t="n">
        <v>2.1</v>
      </c>
      <c r="P5407" t="inlineStr"/>
      <c r="Q5407" t="inlineStr"/>
    </row>
    <row r="5408" ht="15" customHeight="1" s="1003">
      <c r="A5408" s="1019" t="inlineStr">
        <is>
          <t>Produits alimentaires</t>
        </is>
      </c>
      <c r="B5408" t="inlineStr">
        <is>
          <t>Circuits spécialisés</t>
        </is>
      </c>
      <c r="C5408" t="inlineStr">
        <is>
          <t>kt</t>
        </is>
      </c>
      <c r="D5408" t="inlineStr">
        <is>
          <t>France</t>
        </is>
      </c>
      <c r="E5408" t="inlineStr">
        <is>
          <t>2023-24</t>
        </is>
      </c>
      <c r="F5408" t="inlineStr">
        <is>
          <t>Pois</t>
        </is>
      </c>
      <c r="G5408" t="inlineStr">
        <is>
          <t>Consommation de produits alimentaires par les circuits spécialisés (en volume de matière première) = 0 kt (OléoProtéines - Terres Univia)</t>
        </is>
      </c>
      <c r="H5408" t="inlineStr"/>
      <c r="I5408" t="inlineStr">
        <is>
          <t>OléoProtéines - Terres Univia</t>
        </is>
      </c>
      <c r="J5408" t="inlineStr">
        <is>
          <t>Utilisation du volume de 2023</t>
        </is>
      </c>
      <c r="K5408" t="inlineStr">
        <is>
          <t>Volume</t>
        </is>
      </c>
      <c r="L5408" t="inlineStr">
        <is>
          <t>Consommation de produits alimentaires par les circuits spécialisés (en volume de matière première)</t>
        </is>
      </c>
      <c r="M5408" t="inlineStr">
        <is>
          <t>Consommation - OléoProtéines</t>
        </is>
      </c>
      <c r="N5408" t="inlineStr"/>
      <c r="O5408" t="n">
        <v>0.1</v>
      </c>
      <c r="P5408" t="inlineStr"/>
      <c r="Q5408" t="inlineStr"/>
    </row>
    <row r="5409" ht="15" customHeight="1" s="1003">
      <c r="A5409" s="1019" t="inlineStr">
        <is>
          <t>Produits alimentaires</t>
        </is>
      </c>
      <c r="B5409" t="inlineStr">
        <is>
          <t>RHD</t>
        </is>
      </c>
      <c r="C5409" t="inlineStr">
        <is>
          <t>kt</t>
        </is>
      </c>
      <c r="D5409" t="inlineStr">
        <is>
          <t>France</t>
        </is>
      </c>
      <c r="E5409" t="inlineStr">
        <is>
          <t>2023-24</t>
        </is>
      </c>
      <c r="F5409" t="inlineStr">
        <is>
          <t>Pois</t>
        </is>
      </c>
      <c r="G5409" t="inlineStr">
        <is>
          <t>Consommation de produits alimentaires par la RHD (en volume de matière première) = 1 kt (OléoProtéines - Terres Univia)</t>
        </is>
      </c>
      <c r="H5409" t="inlineStr"/>
      <c r="I5409" t="inlineStr">
        <is>
          <t>OléoProtéines - Terres Univia</t>
        </is>
      </c>
      <c r="J5409" t="inlineStr">
        <is>
          <t>Utilisation du volume de 2023</t>
        </is>
      </c>
      <c r="K5409" t="inlineStr">
        <is>
          <t>Volume</t>
        </is>
      </c>
      <c r="L5409" t="inlineStr">
        <is>
          <t>Consommation de produits alimentaires par la RHD (en volume de matière première)</t>
        </is>
      </c>
      <c r="M5409" t="inlineStr">
        <is>
          <t>Consommation - OléoProtéines</t>
        </is>
      </c>
      <c r="N5409" t="inlineStr"/>
      <c r="O5409" t="n">
        <v>0.65</v>
      </c>
      <c r="P5409" t="inlineStr"/>
      <c r="Q5409" t="inlineStr"/>
    </row>
    <row r="5410" ht="15" customHeight="1" s="1003">
      <c r="A5410" s="1019" t="inlineStr">
        <is>
          <t>Produits alimentaires</t>
        </is>
      </c>
      <c r="B5410" t="inlineStr">
        <is>
          <t>Autres IAA</t>
        </is>
      </c>
      <c r="C5410" t="inlineStr">
        <is>
          <t>kt</t>
        </is>
      </c>
      <c r="D5410" t="inlineStr">
        <is>
          <t>France</t>
        </is>
      </c>
      <c r="E5410" t="inlineStr">
        <is>
          <t>2023-24</t>
        </is>
      </c>
      <c r="F5410" t="inlineStr">
        <is>
          <t>Pois</t>
        </is>
      </c>
      <c r="G5410" t="inlineStr">
        <is>
          <t>Consommation de produits alimentaires par les autres IAA (en volume de matière première) = 2 kt (OléoProtéines - Terres Univia)</t>
        </is>
      </c>
      <c r="H5410" t="inlineStr"/>
      <c r="I5410" t="inlineStr">
        <is>
          <t>OléoProtéines - Terres Univia</t>
        </is>
      </c>
      <c r="J5410" t="inlineStr">
        <is>
          <t>Utilisation du volume de 2023</t>
        </is>
      </c>
      <c r="K5410" t="inlineStr">
        <is>
          <t>Volume</t>
        </is>
      </c>
      <c r="L5410" t="inlineStr">
        <is>
          <t>Consommation de produits alimentaires par les autres IAA (en volume de matière première)</t>
        </is>
      </c>
      <c r="M5410" t="inlineStr">
        <is>
          <t>Consommation - OléoProtéines</t>
        </is>
      </c>
      <c r="N5410" t="inlineStr"/>
      <c r="O5410" t="n">
        <v>1.52</v>
      </c>
      <c r="P5410" t="inlineStr"/>
      <c r="Q5410" t="inlineStr"/>
    </row>
    <row r="5411" ht="15" customHeight="1" s="1003">
      <c r="A5411" s="1019" t="inlineStr">
        <is>
          <t>Produits alimentaires</t>
        </is>
      </c>
      <c r="B5411" t="inlineStr">
        <is>
          <t>Ménages</t>
        </is>
      </c>
      <c r="C5411" t="inlineStr">
        <is>
          <t>kt</t>
        </is>
      </c>
      <c r="D5411" t="inlineStr">
        <is>
          <t>France</t>
        </is>
      </c>
      <c r="E5411" t="inlineStr">
        <is>
          <t>2023-24</t>
        </is>
      </c>
      <c r="F5411" t="inlineStr">
        <is>
          <t>Pois</t>
        </is>
      </c>
      <c r="G5411" t="inlineStr"/>
      <c r="H5411" t="inlineStr"/>
      <c r="I5411" t="inlineStr"/>
      <c r="J5411" t="inlineStr"/>
      <c r="K5411" t="inlineStr"/>
      <c r="L5411" t="inlineStr"/>
      <c r="M5411" t="inlineStr"/>
      <c r="N5411" t="inlineStr"/>
      <c r="O5411" t="n">
        <v>2.2</v>
      </c>
      <c r="P5411" t="inlineStr"/>
      <c r="Q5411" t="inlineStr"/>
    </row>
    <row r="5412" ht="15" customHeight="1" s="1003">
      <c r="A5412" s="1019" t="inlineStr">
        <is>
          <t>Produits alimentaires</t>
        </is>
      </c>
      <c r="B5412" t="inlineStr">
        <is>
          <t>Circuits généralistes</t>
        </is>
      </c>
      <c r="C5412" t="inlineStr">
        <is>
          <t>kt</t>
        </is>
      </c>
      <c r="D5412" t="inlineStr">
        <is>
          <t>France</t>
        </is>
      </c>
      <c r="E5412" t="inlineStr">
        <is>
          <t>2023-24</t>
        </is>
      </c>
      <c r="F5412" t="inlineStr">
        <is>
          <t>Pois</t>
        </is>
      </c>
      <c r="G5412" t="inlineStr"/>
      <c r="H5412" t="inlineStr"/>
      <c r="I5412" t="inlineStr"/>
      <c r="J5412" t="inlineStr"/>
      <c r="K5412" t="inlineStr"/>
      <c r="L5412" t="inlineStr"/>
      <c r="M5412" t="inlineStr"/>
      <c r="N5412" t="inlineStr"/>
      <c r="O5412" t="n">
        <v>2.1</v>
      </c>
      <c r="P5412" t="inlineStr"/>
      <c r="Q5412" t="inlineStr"/>
    </row>
    <row r="5413" ht="15" customHeight="1" s="1003">
      <c r="A5413" s="1019" t="inlineStr">
        <is>
          <t>Produits alimentaires</t>
        </is>
      </c>
      <c r="B5413" t="inlineStr">
        <is>
          <t>Alimentation humaine</t>
        </is>
      </c>
      <c r="C5413" t="inlineStr">
        <is>
          <t>kt</t>
        </is>
      </c>
      <c r="D5413" t="inlineStr">
        <is>
          <t>France</t>
        </is>
      </c>
      <c r="E5413" t="inlineStr">
        <is>
          <t>2023-24</t>
        </is>
      </c>
      <c r="F5413" t="inlineStr">
        <is>
          <t>Pois</t>
        </is>
      </c>
      <c r="G5413" t="inlineStr"/>
      <c r="H5413" t="inlineStr"/>
      <c r="I5413" t="inlineStr"/>
      <c r="J5413" t="inlineStr"/>
      <c r="K5413" t="inlineStr"/>
      <c r="L5413" t="inlineStr"/>
      <c r="M5413" t="inlineStr"/>
      <c r="N5413" t="inlineStr"/>
      <c r="O5413" t="n">
        <v>4.38</v>
      </c>
      <c r="P5413" t="inlineStr"/>
      <c r="Q5413" t="inlineStr"/>
    </row>
    <row r="5414" ht="15" customHeight="1" s="1003">
      <c r="A5414" s="1019" t="inlineStr">
        <is>
          <t>Produits alimentaires</t>
        </is>
      </c>
      <c r="B5414" t="inlineStr">
        <is>
          <t>Usages alimentaires</t>
        </is>
      </c>
      <c r="C5414" t="inlineStr">
        <is>
          <t>kt</t>
        </is>
      </c>
      <c r="D5414" t="inlineStr">
        <is>
          <t>France</t>
        </is>
      </c>
      <c r="E5414" t="inlineStr">
        <is>
          <t>2023-24</t>
        </is>
      </c>
      <c r="F5414" t="inlineStr">
        <is>
          <t>Pois</t>
        </is>
      </c>
      <c r="G5414" t="inlineStr"/>
      <c r="H5414" t="inlineStr"/>
      <c r="I5414" t="inlineStr"/>
      <c r="J5414" t="inlineStr"/>
      <c r="K5414" t="inlineStr"/>
      <c r="L5414" t="inlineStr"/>
      <c r="M5414" t="inlineStr"/>
      <c r="N5414" t="inlineStr"/>
      <c r="O5414" t="n">
        <v>4.38</v>
      </c>
      <c r="P5414" t="inlineStr"/>
      <c r="Q5414" t="inlineStr"/>
    </row>
    <row r="5415" ht="15" customHeight="1" s="1003">
      <c r="A5415" s="1019" t="inlineStr">
        <is>
          <t>Produits alimentaires</t>
        </is>
      </c>
      <c r="B5415" t="inlineStr">
        <is>
          <t>Débouchés</t>
        </is>
      </c>
      <c r="C5415" t="inlineStr">
        <is>
          <t>kt</t>
        </is>
      </c>
      <c r="D5415" t="inlineStr">
        <is>
          <t>France</t>
        </is>
      </c>
      <c r="E5415" t="inlineStr">
        <is>
          <t>2023-24</t>
        </is>
      </c>
      <c r="F5415" t="inlineStr">
        <is>
          <t>Pois</t>
        </is>
      </c>
      <c r="G5415" t="inlineStr"/>
      <c r="H5415" t="inlineStr"/>
      <c r="I5415" t="inlineStr"/>
      <c r="J5415" t="inlineStr"/>
      <c r="K5415" t="inlineStr"/>
      <c r="L5415" t="inlineStr"/>
      <c r="M5415" t="inlineStr"/>
      <c r="N5415" t="inlineStr"/>
      <c r="O5415" t="n">
        <v>4.38</v>
      </c>
      <c r="P5415" t="inlineStr"/>
      <c r="Q5415" t="inlineStr"/>
    </row>
    <row r="5416" ht="15" customHeight="1" s="1003">
      <c r="A5416" s="1019" t="inlineStr">
        <is>
          <t>Amidon</t>
        </is>
      </c>
      <c r="B5416" t="inlineStr">
        <is>
          <t>Autres IAA</t>
        </is>
      </c>
      <c r="C5416" t="inlineStr">
        <is>
          <t>kt</t>
        </is>
      </c>
      <c r="D5416" t="inlineStr">
        <is>
          <t>France</t>
        </is>
      </c>
      <c r="E5416" t="inlineStr">
        <is>
          <t>2023-24</t>
        </is>
      </c>
      <c r="F5416" t="inlineStr">
        <is>
          <t>Pois</t>
        </is>
      </c>
      <c r="G5416" t="inlineStr"/>
      <c r="H5416" t="inlineStr"/>
      <c r="I5416" t="inlineStr"/>
      <c r="J5416" t="inlineStr"/>
      <c r="K5416" t="inlineStr"/>
      <c r="L5416" t="inlineStr"/>
      <c r="M5416" t="inlineStr"/>
      <c r="N5416" t="inlineStr"/>
      <c r="O5416" t="n">
        <v>56</v>
      </c>
      <c r="P5416" t="inlineStr"/>
      <c r="Q5416" t="inlineStr"/>
    </row>
    <row r="5417" ht="15" customHeight="1" s="1003">
      <c r="A5417" s="1019" t="inlineStr">
        <is>
          <t>Amidon</t>
        </is>
      </c>
      <c r="B5417" t="inlineStr">
        <is>
          <t>Alimentation humaine</t>
        </is>
      </c>
      <c r="C5417" t="inlineStr">
        <is>
          <t>kt</t>
        </is>
      </c>
      <c r="D5417" t="inlineStr">
        <is>
          <t>France</t>
        </is>
      </c>
      <c r="E5417" t="inlineStr">
        <is>
          <t>2023-24</t>
        </is>
      </c>
      <c r="F5417" t="inlineStr">
        <is>
          <t>Pois</t>
        </is>
      </c>
      <c r="G5417" t="inlineStr"/>
      <c r="H5417" t="inlineStr"/>
      <c r="I5417" t="inlineStr"/>
      <c r="J5417" t="inlineStr"/>
      <c r="K5417" t="inlineStr"/>
      <c r="L5417" t="inlineStr"/>
      <c r="M5417" t="inlineStr"/>
      <c r="N5417" t="inlineStr"/>
      <c r="O5417" t="n">
        <v>56</v>
      </c>
      <c r="P5417" t="inlineStr"/>
      <c r="Q5417" t="inlineStr"/>
    </row>
    <row r="5418" ht="15" customHeight="1" s="1003">
      <c r="A5418" s="1019" t="inlineStr">
        <is>
          <t>Amidon</t>
        </is>
      </c>
      <c r="B5418" t="inlineStr">
        <is>
          <t>Usages alimentaires</t>
        </is>
      </c>
      <c r="C5418" t="inlineStr">
        <is>
          <t>kt</t>
        </is>
      </c>
      <c r="D5418" t="inlineStr">
        <is>
          <t>France</t>
        </is>
      </c>
      <c r="E5418" t="inlineStr">
        <is>
          <t>2023-24</t>
        </is>
      </c>
      <c r="F5418" t="inlineStr">
        <is>
          <t>Pois</t>
        </is>
      </c>
      <c r="G5418" t="inlineStr"/>
      <c r="H5418" t="inlineStr"/>
      <c r="I5418" t="inlineStr"/>
      <c r="J5418" t="inlineStr"/>
      <c r="K5418" t="inlineStr"/>
      <c r="L5418" t="inlineStr"/>
      <c r="M5418" t="inlineStr"/>
      <c r="N5418" t="inlineStr"/>
      <c r="O5418" t="n">
        <v>56</v>
      </c>
      <c r="P5418" t="inlineStr"/>
      <c r="Q5418" t="inlineStr"/>
    </row>
    <row r="5419" ht="15" customHeight="1" s="1003">
      <c r="A5419" s="1019" t="inlineStr">
        <is>
          <t>Amidon</t>
        </is>
      </c>
      <c r="B5419" t="inlineStr">
        <is>
          <t>Débouchés</t>
        </is>
      </c>
      <c r="C5419" t="inlineStr">
        <is>
          <t>kt</t>
        </is>
      </c>
      <c r="D5419" t="inlineStr">
        <is>
          <t>France</t>
        </is>
      </c>
      <c r="E5419" t="inlineStr">
        <is>
          <t>2023-24</t>
        </is>
      </c>
      <c r="F5419" t="inlineStr">
        <is>
          <t>Pois</t>
        </is>
      </c>
      <c r="G5419" t="inlineStr"/>
      <c r="H5419" t="inlineStr"/>
      <c r="I5419" t="inlineStr"/>
      <c r="J5419" t="inlineStr"/>
      <c r="K5419" t="inlineStr"/>
      <c r="L5419" t="inlineStr"/>
      <c r="M5419" t="inlineStr"/>
      <c r="N5419" t="inlineStr"/>
      <c r="O5419" t="n">
        <v>56</v>
      </c>
      <c r="P5419" t="inlineStr"/>
      <c r="Q5419" t="inlineStr"/>
    </row>
    <row r="5420" ht="15" customHeight="1" s="1003">
      <c r="A5420" s="1019" t="inlineStr">
        <is>
          <t>Protéine</t>
        </is>
      </c>
      <c r="B5420" t="inlineStr">
        <is>
          <t>Autres IAA</t>
        </is>
      </c>
      <c r="C5420" t="inlineStr">
        <is>
          <t>kt</t>
        </is>
      </c>
      <c r="D5420" t="inlineStr">
        <is>
          <t>France</t>
        </is>
      </c>
      <c r="E5420" t="inlineStr">
        <is>
          <t>2023-24</t>
        </is>
      </c>
      <c r="F5420" t="inlineStr">
        <is>
          <t>Pois</t>
        </is>
      </c>
      <c r="G5420" t="inlineStr"/>
      <c r="H5420" t="inlineStr"/>
      <c r="I5420" t="inlineStr"/>
      <c r="J5420" t="inlineStr"/>
      <c r="K5420" t="inlineStr"/>
      <c r="L5420" t="inlineStr"/>
      <c r="M5420" t="inlineStr"/>
      <c r="N5420" t="inlineStr"/>
      <c r="O5420" t="n">
        <v>23.8</v>
      </c>
      <c r="P5420" t="inlineStr"/>
      <c r="Q5420" t="inlineStr"/>
    </row>
    <row r="5421" ht="15" customHeight="1" s="1003">
      <c r="A5421" s="1019" t="inlineStr">
        <is>
          <t>Protéine</t>
        </is>
      </c>
      <c r="B5421" t="inlineStr">
        <is>
          <t>Alimentation humaine</t>
        </is>
      </c>
      <c r="C5421" t="inlineStr">
        <is>
          <t>kt</t>
        </is>
      </c>
      <c r="D5421" t="inlineStr">
        <is>
          <t>France</t>
        </is>
      </c>
      <c r="E5421" t="inlineStr">
        <is>
          <t>2023-24</t>
        </is>
      </c>
      <c r="F5421" t="inlineStr">
        <is>
          <t>Pois</t>
        </is>
      </c>
      <c r="G5421" t="inlineStr"/>
      <c r="H5421" t="inlineStr"/>
      <c r="I5421" t="inlineStr"/>
      <c r="J5421" t="inlineStr"/>
      <c r="K5421" t="inlineStr"/>
      <c r="L5421" t="inlineStr"/>
      <c r="M5421" t="inlineStr"/>
      <c r="N5421" t="inlineStr"/>
      <c r="O5421" t="n">
        <v>23.8</v>
      </c>
      <c r="P5421" t="inlineStr"/>
      <c r="Q5421" t="inlineStr"/>
    </row>
    <row r="5422" ht="15" customHeight="1" s="1003">
      <c r="A5422" s="1019" t="inlineStr">
        <is>
          <t>Protéine</t>
        </is>
      </c>
      <c r="B5422" t="inlineStr">
        <is>
          <t>Usages alimentaires</t>
        </is>
      </c>
      <c r="C5422" t="inlineStr">
        <is>
          <t>kt</t>
        </is>
      </c>
      <c r="D5422" t="inlineStr">
        <is>
          <t>France</t>
        </is>
      </c>
      <c r="E5422" t="inlineStr">
        <is>
          <t>2023-24</t>
        </is>
      </c>
      <c r="F5422" t="inlineStr">
        <is>
          <t>Pois</t>
        </is>
      </c>
      <c r="G5422" t="inlineStr"/>
      <c r="H5422" t="inlineStr"/>
      <c r="I5422" t="inlineStr"/>
      <c r="J5422" t="inlineStr"/>
      <c r="K5422" t="inlineStr"/>
      <c r="L5422" t="inlineStr"/>
      <c r="M5422" t="inlineStr"/>
      <c r="N5422" t="inlineStr"/>
      <c r="O5422" t="n">
        <v>23.8</v>
      </c>
      <c r="P5422" t="inlineStr"/>
      <c r="Q5422" t="inlineStr"/>
    </row>
    <row r="5423" ht="15" customHeight="1" s="1003">
      <c r="A5423" s="1019" t="inlineStr">
        <is>
          <t>Protéine</t>
        </is>
      </c>
      <c r="B5423" t="inlineStr">
        <is>
          <t>Débouchés</t>
        </is>
      </c>
      <c r="C5423" t="inlineStr">
        <is>
          <t>kt</t>
        </is>
      </c>
      <c r="D5423" t="inlineStr">
        <is>
          <t>France</t>
        </is>
      </c>
      <c r="E5423" t="inlineStr">
        <is>
          <t>2023-24</t>
        </is>
      </c>
      <c r="F5423" t="inlineStr">
        <is>
          <t>Pois</t>
        </is>
      </c>
      <c r="G5423" t="inlineStr"/>
      <c r="H5423" t="inlineStr"/>
      <c r="I5423" t="inlineStr"/>
      <c r="J5423" t="inlineStr"/>
      <c r="K5423" t="inlineStr"/>
      <c r="L5423" t="inlineStr"/>
      <c r="M5423" t="inlineStr"/>
      <c r="N5423" t="inlineStr"/>
      <c r="O5423" t="n">
        <v>23.8</v>
      </c>
      <c r="P5423" t="inlineStr"/>
      <c r="Q5423" t="inlineStr"/>
    </row>
    <row r="5424" ht="15" customHeight="1" s="1003">
      <c r="A5424" s="1019" t="inlineStr">
        <is>
          <t>Fibres, lipides et sons</t>
        </is>
      </c>
      <c r="B5424" t="inlineStr">
        <is>
          <t>Autres IAA</t>
        </is>
      </c>
      <c r="C5424" t="inlineStr">
        <is>
          <t>kt</t>
        </is>
      </c>
      <c r="D5424" t="inlineStr">
        <is>
          <t>France</t>
        </is>
      </c>
      <c r="E5424" t="inlineStr">
        <is>
          <t>2023-24</t>
        </is>
      </c>
      <c r="F5424" t="inlineStr">
        <is>
          <t>Pois</t>
        </is>
      </c>
      <c r="G5424" t="inlineStr"/>
      <c r="H5424" t="inlineStr"/>
      <c r="I5424" t="inlineStr"/>
      <c r="J5424" t="inlineStr"/>
      <c r="K5424" t="inlineStr"/>
      <c r="L5424" t="inlineStr"/>
      <c r="M5424" t="inlineStr"/>
      <c r="N5424" t="inlineStr"/>
      <c r="O5424" t="n">
        <v>60.2</v>
      </c>
      <c r="P5424" t="inlineStr"/>
      <c r="Q5424" t="inlineStr"/>
    </row>
    <row r="5425" ht="15" customHeight="1" s="1003">
      <c r="A5425" s="1019" t="inlineStr">
        <is>
          <t>Fibres, lipides et sons</t>
        </is>
      </c>
      <c r="B5425" t="inlineStr">
        <is>
          <t>Alimentation humaine</t>
        </is>
      </c>
      <c r="C5425" t="inlineStr">
        <is>
          <t>kt</t>
        </is>
      </c>
      <c r="D5425" t="inlineStr">
        <is>
          <t>France</t>
        </is>
      </c>
      <c r="E5425" t="inlineStr">
        <is>
          <t>2023-24</t>
        </is>
      </c>
      <c r="F5425" t="inlineStr">
        <is>
          <t>Pois</t>
        </is>
      </c>
      <c r="G5425" t="inlineStr"/>
      <c r="H5425" t="inlineStr"/>
      <c r="I5425" t="inlineStr"/>
      <c r="J5425" t="inlineStr"/>
      <c r="K5425" t="inlineStr"/>
      <c r="L5425" t="inlineStr"/>
      <c r="M5425" t="inlineStr"/>
      <c r="N5425" t="inlineStr"/>
      <c r="O5425" t="n">
        <v>60.2</v>
      </c>
      <c r="P5425" t="inlineStr"/>
      <c r="Q5425" t="inlineStr"/>
    </row>
    <row r="5426" ht="15" customHeight="1" s="1003">
      <c r="A5426" s="1019" t="inlineStr">
        <is>
          <t>Fibres, lipides et sons</t>
        </is>
      </c>
      <c r="B5426" t="inlineStr">
        <is>
          <t>Usages alimentaires</t>
        </is>
      </c>
      <c r="C5426" t="inlineStr">
        <is>
          <t>kt</t>
        </is>
      </c>
      <c r="D5426" t="inlineStr">
        <is>
          <t>France</t>
        </is>
      </c>
      <c r="E5426" t="inlineStr">
        <is>
          <t>2023-24</t>
        </is>
      </c>
      <c r="F5426" t="inlineStr">
        <is>
          <t>Pois</t>
        </is>
      </c>
      <c r="G5426" t="inlineStr"/>
      <c r="H5426" t="inlineStr"/>
      <c r="I5426" t="inlineStr"/>
      <c r="J5426" t="inlineStr"/>
      <c r="K5426" t="inlineStr"/>
      <c r="L5426" t="inlineStr"/>
      <c r="M5426" t="inlineStr"/>
      <c r="N5426" t="inlineStr"/>
      <c r="O5426" t="n">
        <v>60.2</v>
      </c>
      <c r="P5426" t="inlineStr"/>
      <c r="Q5426" t="inlineStr"/>
    </row>
    <row r="5427" ht="15" customHeight="1" s="1003">
      <c r="A5427" s="1019" t="inlineStr">
        <is>
          <t>Fibres, lipides et sons</t>
        </is>
      </c>
      <c r="B5427" t="inlineStr">
        <is>
          <t>Débouchés</t>
        </is>
      </c>
      <c r="C5427" t="inlineStr">
        <is>
          <t>kt</t>
        </is>
      </c>
      <c r="D5427" t="inlineStr">
        <is>
          <t>France</t>
        </is>
      </c>
      <c r="E5427" t="inlineStr">
        <is>
          <t>2023-24</t>
        </is>
      </c>
      <c r="F5427" t="inlineStr">
        <is>
          <t>Pois</t>
        </is>
      </c>
      <c r="G5427" t="inlineStr"/>
      <c r="H5427" t="inlineStr"/>
      <c r="I5427" t="inlineStr"/>
      <c r="J5427" t="inlineStr"/>
      <c r="K5427" t="inlineStr"/>
      <c r="L5427" t="inlineStr"/>
      <c r="M5427" t="inlineStr"/>
      <c r="N5427" t="inlineStr"/>
      <c r="O5427" t="n">
        <v>60.2</v>
      </c>
      <c r="P5427" t="inlineStr"/>
      <c r="Q5427" t="inlineStr"/>
    </row>
    <row r="5428" ht="15" customHeight="1" s="1003">
      <c r="A5428" s="1019" t="inlineStr">
        <is>
          <t>Farine</t>
        </is>
      </c>
      <c r="B5428" t="inlineStr">
        <is>
          <t>Autres IAA</t>
        </is>
      </c>
      <c r="C5428" t="inlineStr">
        <is>
          <t>kt</t>
        </is>
      </c>
      <c r="D5428" t="inlineStr">
        <is>
          <t>France</t>
        </is>
      </c>
      <c r="E5428" t="inlineStr">
        <is>
          <t>2023-24</t>
        </is>
      </c>
      <c r="F5428" t="inlineStr">
        <is>
          <t>Pois</t>
        </is>
      </c>
      <c r="G5428" t="inlineStr"/>
      <c r="H5428" t="inlineStr"/>
      <c r="I5428" t="inlineStr"/>
      <c r="J5428" t="inlineStr"/>
      <c r="K5428" t="inlineStr"/>
      <c r="L5428" t="inlineStr"/>
      <c r="M5428" t="inlineStr"/>
      <c r="N5428" t="inlineStr"/>
      <c r="O5428" t="n">
        <v>-0</v>
      </c>
      <c r="P5428" t="n">
        <v>0</v>
      </c>
      <c r="Q5428" t="n">
        <v>-0</v>
      </c>
    </row>
    <row r="5429" ht="15" customHeight="1" s="1003">
      <c r="A5429" s="1019" t="inlineStr">
        <is>
          <t>Farine</t>
        </is>
      </c>
      <c r="B5429" t="inlineStr">
        <is>
          <t>Alimentation humaine</t>
        </is>
      </c>
      <c r="C5429" t="inlineStr">
        <is>
          <t>kt</t>
        </is>
      </c>
      <c r="D5429" t="inlineStr">
        <is>
          <t>France</t>
        </is>
      </c>
      <c r="E5429" t="inlineStr">
        <is>
          <t>2023-24</t>
        </is>
      </c>
      <c r="F5429" t="inlineStr">
        <is>
          <t>Pois</t>
        </is>
      </c>
      <c r="G5429" t="inlineStr"/>
      <c r="H5429" t="inlineStr"/>
      <c r="I5429" t="inlineStr"/>
      <c r="J5429" t="inlineStr"/>
      <c r="K5429" t="inlineStr"/>
      <c r="L5429" t="inlineStr"/>
      <c r="M5429" t="inlineStr"/>
      <c r="N5429" t="inlineStr"/>
      <c r="O5429" t="n">
        <v>-0</v>
      </c>
      <c r="P5429" t="n">
        <v>0</v>
      </c>
      <c r="Q5429" t="n">
        <v>0</v>
      </c>
    </row>
    <row r="5430" ht="15" customHeight="1" s="1003">
      <c r="A5430" s="1019" t="inlineStr">
        <is>
          <t>Farine</t>
        </is>
      </c>
      <c r="B5430" t="inlineStr">
        <is>
          <t>Usages alimentaires</t>
        </is>
      </c>
      <c r="C5430" t="inlineStr">
        <is>
          <t>kt</t>
        </is>
      </c>
      <c r="D5430" t="inlineStr">
        <is>
          <t>France</t>
        </is>
      </c>
      <c r="E5430" t="inlineStr">
        <is>
          <t>2023-24</t>
        </is>
      </c>
      <c r="F5430" t="inlineStr">
        <is>
          <t>Pois</t>
        </is>
      </c>
      <c r="G5430" t="inlineStr"/>
      <c r="H5430" t="inlineStr"/>
      <c r="I5430" t="inlineStr"/>
      <c r="J5430" t="inlineStr"/>
      <c r="K5430" t="inlineStr"/>
      <c r="L5430" t="inlineStr"/>
      <c r="M5430" t="inlineStr"/>
      <c r="N5430" t="inlineStr"/>
      <c r="O5430" t="n">
        <v>-0</v>
      </c>
      <c r="P5430" t="n">
        <v>0</v>
      </c>
      <c r="Q5430" t="n">
        <v>0</v>
      </c>
    </row>
    <row r="5431" ht="15" customHeight="1" s="1003">
      <c r="A5431" s="1019" t="inlineStr">
        <is>
          <t>Farine</t>
        </is>
      </c>
      <c r="B5431" t="inlineStr">
        <is>
          <t>Débouchés</t>
        </is>
      </c>
      <c r="C5431" t="inlineStr">
        <is>
          <t>kt</t>
        </is>
      </c>
      <c r="D5431" t="inlineStr">
        <is>
          <t>France</t>
        </is>
      </c>
      <c r="E5431" t="inlineStr">
        <is>
          <t>2023-24</t>
        </is>
      </c>
      <c r="F5431" t="inlineStr">
        <is>
          <t>Pois</t>
        </is>
      </c>
      <c r="G5431" t="inlineStr"/>
      <c r="H5431" t="inlineStr"/>
      <c r="I5431" t="inlineStr"/>
      <c r="J5431" t="inlineStr"/>
      <c r="K5431" t="inlineStr"/>
      <c r="L5431" t="inlineStr"/>
      <c r="M5431" t="inlineStr"/>
      <c r="N5431" t="inlineStr"/>
      <c r="O5431" t="n">
        <v>-0</v>
      </c>
      <c r="P5431" t="n">
        <v>0</v>
      </c>
      <c r="Q5431" t="n">
        <v>0</v>
      </c>
    </row>
    <row r="5432" ht="15" customHeight="1" s="1003">
      <c r="A5432" s="1019" t="inlineStr">
        <is>
          <t>Sons</t>
        </is>
      </c>
      <c r="B5432" t="inlineStr">
        <is>
          <t>Alimentation animale</t>
        </is>
      </c>
      <c r="C5432" t="inlineStr">
        <is>
          <t>kt</t>
        </is>
      </c>
      <c r="D5432" t="inlineStr">
        <is>
          <t>France</t>
        </is>
      </c>
      <c r="E5432" t="inlineStr">
        <is>
          <t>2023-24</t>
        </is>
      </c>
      <c r="F5432" t="inlineStr">
        <is>
          <t>Pois</t>
        </is>
      </c>
      <c r="G5432" t="inlineStr"/>
      <c r="H5432" t="inlineStr"/>
      <c r="I5432" t="inlineStr"/>
      <c r="J5432" t="inlineStr"/>
      <c r="K5432" t="inlineStr"/>
      <c r="L5432" t="inlineStr"/>
      <c r="M5432" t="inlineStr"/>
      <c r="N5432" t="inlineStr"/>
      <c r="O5432" t="n">
        <v>-0</v>
      </c>
      <c r="P5432" t="n">
        <v>0</v>
      </c>
      <c r="Q5432" t="n">
        <v>0</v>
      </c>
    </row>
    <row r="5433" ht="15" customHeight="1" s="1003">
      <c r="A5433" s="1019" t="inlineStr">
        <is>
          <t>Sons</t>
        </is>
      </c>
      <c r="B5433" t="inlineStr">
        <is>
          <t>Usages alimentaires</t>
        </is>
      </c>
      <c r="C5433" t="inlineStr">
        <is>
          <t>kt</t>
        </is>
      </c>
      <c r="D5433" t="inlineStr">
        <is>
          <t>France</t>
        </is>
      </c>
      <c r="E5433" t="inlineStr">
        <is>
          <t>2023-24</t>
        </is>
      </c>
      <c r="F5433" t="inlineStr">
        <is>
          <t>Pois</t>
        </is>
      </c>
      <c r="G5433" t="inlineStr"/>
      <c r="H5433" t="inlineStr"/>
      <c r="I5433" t="inlineStr"/>
      <c r="J5433" t="inlineStr"/>
      <c r="K5433" t="inlineStr"/>
      <c r="L5433" t="inlineStr"/>
      <c r="M5433" t="inlineStr"/>
      <c r="N5433" t="inlineStr"/>
      <c r="O5433" t="n">
        <v>-0</v>
      </c>
      <c r="P5433" t="n">
        <v>0</v>
      </c>
      <c r="Q5433" t="n">
        <v>0</v>
      </c>
    </row>
    <row r="5434" ht="15" customHeight="1" s="1003">
      <c r="A5434" s="1019" t="inlineStr">
        <is>
          <t>Sons</t>
        </is>
      </c>
      <c r="B5434" t="inlineStr">
        <is>
          <t>Débouchés</t>
        </is>
      </c>
      <c r="C5434" t="inlineStr">
        <is>
          <t>kt</t>
        </is>
      </c>
      <c r="D5434" t="inlineStr">
        <is>
          <t>France</t>
        </is>
      </c>
      <c r="E5434" t="inlineStr">
        <is>
          <t>2023-24</t>
        </is>
      </c>
      <c r="F5434" t="inlineStr">
        <is>
          <t>Pois</t>
        </is>
      </c>
      <c r="G5434" t="inlineStr"/>
      <c r="H5434" t="inlineStr"/>
      <c r="I5434" t="inlineStr"/>
      <c r="J5434" t="inlineStr"/>
      <c r="K5434" t="inlineStr"/>
      <c r="L5434" t="inlineStr"/>
      <c r="M5434" t="inlineStr"/>
      <c r="N5434" t="inlineStr"/>
      <c r="O5434" t="n">
        <v>-0</v>
      </c>
      <c r="P5434" t="n">
        <v>0</v>
      </c>
      <c r="Q5434" t="n">
        <v>0</v>
      </c>
    </row>
    <row r="5435" ht="15" customHeight="1" s="1003">
      <c r="A5435" s="1019" t="inlineStr">
        <is>
          <t>Sons</t>
        </is>
      </c>
      <c r="B5435" t="inlineStr">
        <is>
          <t>FAB</t>
        </is>
      </c>
      <c r="C5435" t="inlineStr">
        <is>
          <t>kt</t>
        </is>
      </c>
      <c r="D5435" t="inlineStr">
        <is>
          <t>France</t>
        </is>
      </c>
      <c r="E5435" t="inlineStr">
        <is>
          <t>2023-24</t>
        </is>
      </c>
      <c r="F5435" t="inlineStr">
        <is>
          <t>Pois</t>
        </is>
      </c>
      <c r="G5435" t="inlineStr"/>
      <c r="H5435" t="inlineStr"/>
      <c r="I5435" t="inlineStr"/>
      <c r="J5435" t="inlineStr"/>
      <c r="K5435" t="inlineStr"/>
      <c r="L5435" t="inlineStr"/>
      <c r="M5435" t="inlineStr"/>
      <c r="N5435" t="inlineStr"/>
      <c r="O5435" t="n">
        <v>-0</v>
      </c>
      <c r="P5435" t="n">
        <v>0</v>
      </c>
      <c r="Q5435" t="n">
        <v>-0</v>
      </c>
    </row>
    <row r="5436" ht="15" customHeight="1" s="1003">
      <c r="A5436" s="1019" t="inlineStr">
        <is>
          <t>Sons</t>
        </is>
      </c>
      <c r="B5436" t="inlineStr">
        <is>
          <t>FAF</t>
        </is>
      </c>
      <c r="C5436" t="inlineStr">
        <is>
          <t>kt</t>
        </is>
      </c>
      <c r="D5436" t="inlineStr">
        <is>
          <t>France</t>
        </is>
      </c>
      <c r="E5436" t="inlineStr">
        <is>
          <t>2023-24</t>
        </is>
      </c>
      <c r="F5436" t="inlineStr">
        <is>
          <t>Pois</t>
        </is>
      </c>
      <c r="G5436" t="inlineStr"/>
      <c r="H5436" t="inlineStr"/>
      <c r="I5436" t="inlineStr"/>
      <c r="J5436" t="inlineStr"/>
      <c r="K5436" t="inlineStr"/>
      <c r="L5436" t="inlineStr"/>
      <c r="M5436" t="inlineStr"/>
      <c r="N5436" t="inlineStr"/>
      <c r="O5436" t="n">
        <v>-0</v>
      </c>
      <c r="P5436" t="n">
        <v>0</v>
      </c>
      <c r="Q5436" t="n">
        <v>-0</v>
      </c>
    </row>
    <row r="5437" ht="15" customHeight="1" s="1003">
      <c r="A5437" s="1019" t="inlineStr">
        <is>
          <t>Sons</t>
        </is>
      </c>
      <c r="B5437" t="inlineStr">
        <is>
          <t>Direct élevage</t>
        </is>
      </c>
      <c r="C5437" t="inlineStr">
        <is>
          <t>kt</t>
        </is>
      </c>
      <c r="D5437" t="inlineStr">
        <is>
          <t>France</t>
        </is>
      </c>
      <c r="E5437" t="inlineStr">
        <is>
          <t>2023-24</t>
        </is>
      </c>
      <c r="F5437" t="inlineStr">
        <is>
          <t>Pois</t>
        </is>
      </c>
      <c r="G5437" t="inlineStr"/>
      <c r="H5437" t="inlineStr"/>
      <c r="I5437" t="inlineStr"/>
      <c r="J5437" t="inlineStr"/>
      <c r="K5437" t="inlineStr"/>
      <c r="L5437" t="inlineStr"/>
      <c r="M5437" t="inlineStr"/>
      <c r="N5437" t="inlineStr"/>
      <c r="O5437" t="n">
        <v>-0</v>
      </c>
      <c r="P5437" t="n">
        <v>0</v>
      </c>
      <c r="Q5437" t="n">
        <v>-0</v>
      </c>
    </row>
    <row r="5438" ht="15" customHeight="1" s="1003">
      <c r="A5438" s="1019" t="inlineStr">
        <is>
          <t>Sons</t>
        </is>
      </c>
      <c r="B5438" t="inlineStr">
        <is>
          <t>Petfood</t>
        </is>
      </c>
      <c r="C5438" t="inlineStr">
        <is>
          <t>kt</t>
        </is>
      </c>
      <c r="D5438" t="inlineStr">
        <is>
          <t>France</t>
        </is>
      </c>
      <c r="E5438" t="inlineStr">
        <is>
          <t>2023-24</t>
        </is>
      </c>
      <c r="F5438" t="inlineStr">
        <is>
          <t>Pois</t>
        </is>
      </c>
      <c r="G5438" t="inlineStr"/>
      <c r="H5438" t="inlineStr"/>
      <c r="I5438" t="inlineStr"/>
      <c r="J5438" t="inlineStr"/>
      <c r="K5438" t="inlineStr"/>
      <c r="L5438" t="inlineStr"/>
      <c r="M5438" t="inlineStr"/>
      <c r="N5438" t="inlineStr"/>
      <c r="O5438" t="n">
        <v>-0</v>
      </c>
      <c r="P5438" t="n">
        <v>0</v>
      </c>
      <c r="Q5438" t="n">
        <v>-0</v>
      </c>
    </row>
    <row r="5439" ht="15" customHeight="1" s="1003">
      <c r="A5439" s="1019" t="inlineStr">
        <is>
          <t>Sons</t>
        </is>
      </c>
      <c r="B5439" t="inlineStr">
        <is>
          <t>Alimentation animale rente</t>
        </is>
      </c>
      <c r="C5439" t="inlineStr">
        <is>
          <t>kt</t>
        </is>
      </c>
      <c r="D5439" t="inlineStr">
        <is>
          <t>France</t>
        </is>
      </c>
      <c r="E5439" t="inlineStr">
        <is>
          <t>2023-24</t>
        </is>
      </c>
      <c r="F5439" t="inlineStr">
        <is>
          <t>Pois</t>
        </is>
      </c>
      <c r="G5439" t="inlineStr"/>
      <c r="H5439" t="inlineStr"/>
      <c r="I5439" t="inlineStr"/>
      <c r="J5439" t="inlineStr"/>
      <c r="K5439" t="inlineStr"/>
      <c r="L5439" t="inlineStr"/>
      <c r="M5439" t="inlineStr"/>
      <c r="N5439" t="inlineStr"/>
      <c r="O5439" t="n">
        <v>-0</v>
      </c>
      <c r="P5439" t="n">
        <v>0</v>
      </c>
      <c r="Q5439" t="n">
        <v>0</v>
      </c>
    </row>
    <row r="5440" ht="15" customHeight="1" s="1003">
      <c r="A5440" s="1019" t="inlineStr">
        <is>
          <t>Sons</t>
        </is>
      </c>
      <c r="B5440" t="inlineStr">
        <is>
          <t>Hors FAB</t>
        </is>
      </c>
      <c r="C5440" t="inlineStr">
        <is>
          <t>kt</t>
        </is>
      </c>
      <c r="D5440" t="inlineStr">
        <is>
          <t>France</t>
        </is>
      </c>
      <c r="E5440" t="inlineStr">
        <is>
          <t>2023-24</t>
        </is>
      </c>
      <c r="F5440" t="inlineStr">
        <is>
          <t>Pois</t>
        </is>
      </c>
      <c r="G5440" t="inlineStr"/>
      <c r="H5440" t="inlineStr"/>
      <c r="I5440" t="inlineStr"/>
      <c r="J5440" t="inlineStr"/>
      <c r="K5440" t="inlineStr"/>
      <c r="L5440" t="inlineStr"/>
      <c r="M5440" t="inlineStr"/>
      <c r="N5440" t="inlineStr"/>
      <c r="O5440" t="n">
        <v>-0</v>
      </c>
      <c r="P5440" t="n">
        <v>0</v>
      </c>
      <c r="Q5440" t="n">
        <v>0</v>
      </c>
    </row>
    <row r="5441" ht="15" customHeight="1" s="1003">
      <c r="A5441" s="1019" t="inlineStr">
        <is>
          <t>MPV</t>
        </is>
      </c>
      <c r="B5441" t="inlineStr">
        <is>
          <t>Autres IAA</t>
        </is>
      </c>
      <c r="C5441" t="inlineStr">
        <is>
          <t>kt</t>
        </is>
      </c>
      <c r="D5441" t="inlineStr">
        <is>
          <t>France</t>
        </is>
      </c>
      <c r="E5441" t="inlineStr">
        <is>
          <t>2023-24</t>
        </is>
      </c>
      <c r="F5441" t="inlineStr">
        <is>
          <t>Pois</t>
        </is>
      </c>
      <c r="G5441" t="inlineStr"/>
      <c r="H5441" t="inlineStr"/>
      <c r="I5441" t="inlineStr"/>
      <c r="J5441" t="inlineStr"/>
      <c r="K5441" t="inlineStr"/>
      <c r="L5441" t="inlineStr"/>
      <c r="M5441" t="inlineStr"/>
      <c r="N5441" t="inlineStr"/>
      <c r="O5441" t="n">
        <v>-0</v>
      </c>
      <c r="P5441" t="n">
        <v>0</v>
      </c>
      <c r="Q5441" t="n">
        <v>-0</v>
      </c>
    </row>
    <row r="5442" ht="15" customHeight="1" s="1003">
      <c r="A5442" s="1019" t="inlineStr">
        <is>
          <t>MPV</t>
        </is>
      </c>
      <c r="B5442" t="inlineStr">
        <is>
          <t>Alimentation humaine</t>
        </is>
      </c>
      <c r="C5442" t="inlineStr">
        <is>
          <t>kt</t>
        </is>
      </c>
      <c r="D5442" t="inlineStr">
        <is>
          <t>France</t>
        </is>
      </c>
      <c r="E5442" t="inlineStr">
        <is>
          <t>2023-24</t>
        </is>
      </c>
      <c r="F5442" t="inlineStr">
        <is>
          <t>Pois</t>
        </is>
      </c>
      <c r="G5442" t="inlineStr"/>
      <c r="H5442" t="inlineStr"/>
      <c r="I5442" t="inlineStr"/>
      <c r="J5442" t="inlineStr"/>
      <c r="K5442" t="inlineStr"/>
      <c r="L5442" t="inlineStr"/>
      <c r="M5442" t="inlineStr"/>
      <c r="N5442" t="inlineStr"/>
      <c r="O5442" t="n">
        <v>-0</v>
      </c>
      <c r="P5442" t="n">
        <v>0</v>
      </c>
      <c r="Q5442" t="n">
        <v>0</v>
      </c>
    </row>
    <row r="5443" ht="15" customHeight="1" s="1003">
      <c r="A5443" s="1019" t="inlineStr">
        <is>
          <t>MPV</t>
        </is>
      </c>
      <c r="B5443" t="inlineStr">
        <is>
          <t>Usages alimentaires</t>
        </is>
      </c>
      <c r="C5443" t="inlineStr">
        <is>
          <t>kt</t>
        </is>
      </c>
      <c r="D5443" t="inlineStr">
        <is>
          <t>France</t>
        </is>
      </c>
      <c r="E5443" t="inlineStr">
        <is>
          <t>2023-24</t>
        </is>
      </c>
      <c r="F5443" t="inlineStr">
        <is>
          <t>Pois</t>
        </is>
      </c>
      <c r="G5443" t="inlineStr"/>
      <c r="H5443" t="inlineStr"/>
      <c r="I5443" t="inlineStr"/>
      <c r="J5443" t="inlineStr"/>
      <c r="K5443" t="inlineStr"/>
      <c r="L5443" t="inlineStr"/>
      <c r="M5443" t="inlineStr"/>
      <c r="N5443" t="inlineStr"/>
      <c r="O5443" t="n">
        <v>-0</v>
      </c>
      <c r="P5443" t="n">
        <v>0</v>
      </c>
      <c r="Q5443" t="n">
        <v>0</v>
      </c>
    </row>
    <row r="5444" ht="15" customHeight="1" s="1003">
      <c r="A5444" s="1019" t="inlineStr">
        <is>
          <t>MPV</t>
        </is>
      </c>
      <c r="B5444" t="inlineStr">
        <is>
          <t>Débouchés</t>
        </is>
      </c>
      <c r="C5444" t="inlineStr">
        <is>
          <t>kt</t>
        </is>
      </c>
      <c r="D5444" t="inlineStr">
        <is>
          <t>France</t>
        </is>
      </c>
      <c r="E5444" t="inlineStr">
        <is>
          <t>2023-24</t>
        </is>
      </c>
      <c r="F5444" t="inlineStr">
        <is>
          <t>Pois</t>
        </is>
      </c>
      <c r="G5444" t="inlineStr"/>
      <c r="H5444" t="inlineStr"/>
      <c r="I5444" t="inlineStr"/>
      <c r="J5444" t="inlineStr"/>
      <c r="K5444" t="inlineStr"/>
      <c r="L5444" t="inlineStr"/>
      <c r="M5444" t="inlineStr"/>
      <c r="N5444" t="inlineStr"/>
      <c r="O5444" t="n">
        <v>-0</v>
      </c>
      <c r="P5444" t="n">
        <v>0</v>
      </c>
      <c r="Q5444" t="n">
        <v>0</v>
      </c>
    </row>
    <row r="5445" ht="15" customHeight="1" s="1003">
      <c r="A5445" s="1019" t="inlineStr">
        <is>
          <t>Amidon, fibres, lipides et sons</t>
        </is>
      </c>
      <c r="B5445" t="inlineStr">
        <is>
          <t>Autres IAA</t>
        </is>
      </c>
      <c r="C5445" t="inlineStr">
        <is>
          <t>kt</t>
        </is>
      </c>
      <c r="D5445" t="inlineStr">
        <is>
          <t>France</t>
        </is>
      </c>
      <c r="E5445" t="inlineStr">
        <is>
          <t>2023-24</t>
        </is>
      </c>
      <c r="F5445" t="inlineStr">
        <is>
          <t>Pois</t>
        </is>
      </c>
      <c r="G5445" t="inlineStr"/>
      <c r="H5445" t="inlineStr"/>
      <c r="I5445" t="inlineStr"/>
      <c r="J5445" t="inlineStr"/>
      <c r="K5445" t="inlineStr"/>
      <c r="L5445" t="inlineStr"/>
      <c r="M5445" t="inlineStr"/>
      <c r="N5445" t="inlineStr"/>
      <c r="O5445" t="n">
        <v>-0</v>
      </c>
      <c r="P5445" t="n">
        <v>0</v>
      </c>
      <c r="Q5445" t="n">
        <v>-0</v>
      </c>
    </row>
    <row r="5446" ht="15" customHeight="1" s="1003">
      <c r="A5446" s="1019" t="inlineStr">
        <is>
          <t>Amidon, fibres, lipides et sons</t>
        </is>
      </c>
      <c r="B5446" t="inlineStr">
        <is>
          <t>Alimentation humaine</t>
        </is>
      </c>
      <c r="C5446" t="inlineStr">
        <is>
          <t>kt</t>
        </is>
      </c>
      <c r="D5446" t="inlineStr">
        <is>
          <t>France</t>
        </is>
      </c>
      <c r="E5446" t="inlineStr">
        <is>
          <t>2023-24</t>
        </is>
      </c>
      <c r="F5446" t="inlineStr">
        <is>
          <t>Pois</t>
        </is>
      </c>
      <c r="G5446" t="inlineStr"/>
      <c r="H5446" t="inlineStr"/>
      <c r="I5446" t="inlineStr"/>
      <c r="J5446" t="inlineStr"/>
      <c r="K5446" t="inlineStr"/>
      <c r="L5446" t="inlineStr"/>
      <c r="M5446" t="inlineStr"/>
      <c r="N5446" t="inlineStr"/>
      <c r="O5446" t="n">
        <v>-0</v>
      </c>
      <c r="P5446" t="n">
        <v>0</v>
      </c>
      <c r="Q5446" t="n">
        <v>0</v>
      </c>
    </row>
    <row r="5447" ht="15" customHeight="1" s="1003">
      <c r="A5447" s="1019" t="inlineStr">
        <is>
          <t>Amidon, fibres, lipides et sons</t>
        </is>
      </c>
      <c r="B5447" t="inlineStr">
        <is>
          <t>Usages alimentaires</t>
        </is>
      </c>
      <c r="C5447" t="inlineStr">
        <is>
          <t>kt</t>
        </is>
      </c>
      <c r="D5447" t="inlineStr">
        <is>
          <t>France</t>
        </is>
      </c>
      <c r="E5447" t="inlineStr">
        <is>
          <t>2023-24</t>
        </is>
      </c>
      <c r="F5447" t="inlineStr">
        <is>
          <t>Pois</t>
        </is>
      </c>
      <c r="G5447" t="inlineStr"/>
      <c r="H5447" t="inlineStr"/>
      <c r="I5447" t="inlineStr"/>
      <c r="J5447" t="inlineStr"/>
      <c r="K5447" t="inlineStr"/>
      <c r="L5447" t="inlineStr"/>
      <c r="M5447" t="inlineStr"/>
      <c r="N5447" t="inlineStr"/>
      <c r="O5447" t="n">
        <v>-0</v>
      </c>
      <c r="P5447" t="n">
        <v>0</v>
      </c>
      <c r="Q5447" t="n">
        <v>0</v>
      </c>
    </row>
    <row r="5448" ht="15" customHeight="1" s="1003">
      <c r="A5448" s="1019" t="inlineStr">
        <is>
          <t>Amidon, fibres, lipides et sons</t>
        </is>
      </c>
      <c r="B5448" t="inlineStr">
        <is>
          <t>Débouchés</t>
        </is>
      </c>
      <c r="C5448" t="inlineStr">
        <is>
          <t>kt</t>
        </is>
      </c>
      <c r="D5448" t="inlineStr">
        <is>
          <t>France</t>
        </is>
      </c>
      <c r="E5448" t="inlineStr">
        <is>
          <t>2023-24</t>
        </is>
      </c>
      <c r="F5448" t="inlineStr">
        <is>
          <t>Pois</t>
        </is>
      </c>
      <c r="G5448" t="inlineStr"/>
      <c r="H5448" t="inlineStr"/>
      <c r="I5448" t="inlineStr"/>
      <c r="J5448" t="inlineStr"/>
      <c r="K5448" t="inlineStr"/>
      <c r="L5448" t="inlineStr"/>
      <c r="M5448" t="inlineStr"/>
      <c r="N5448" t="inlineStr"/>
      <c r="O5448" t="n">
        <v>-0</v>
      </c>
      <c r="P5448" t="n">
        <v>0</v>
      </c>
      <c r="Q5448" t="n">
        <v>0</v>
      </c>
    </row>
    <row r="5449" ht="15" customHeight="1" s="1003">
      <c r="A5449" s="1019" t="inlineStr">
        <is>
          <t>Récolte</t>
        </is>
      </c>
      <c r="B5449" t="inlineStr">
        <is>
          <t>Olives</t>
        </is>
      </c>
      <c r="C5449" t="inlineStr">
        <is>
          <t>kt</t>
        </is>
      </c>
      <c r="D5449" t="inlineStr">
        <is>
          <t>France</t>
        </is>
      </c>
      <c r="E5449" t="inlineStr">
        <is>
          <t>2023-24</t>
        </is>
      </c>
      <c r="F5449" t="inlineStr">
        <is>
          <t>Pois</t>
        </is>
      </c>
      <c r="G5449" t="inlineStr"/>
      <c r="H5449" t="inlineStr"/>
      <c r="I5449" t="inlineStr"/>
      <c r="J5449" t="inlineStr"/>
      <c r="K5449" t="inlineStr"/>
      <c r="L5449" t="inlineStr"/>
      <c r="M5449" t="inlineStr"/>
      <c r="N5449" t="inlineStr"/>
      <c r="O5449" t="n">
        <v>-0</v>
      </c>
      <c r="P5449" t="n">
        <v>0</v>
      </c>
      <c r="Q5449" t="n">
        <v>500000000</v>
      </c>
    </row>
    <row r="5450" ht="15" customHeight="1" s="1003">
      <c r="A5450" s="1019" t="inlineStr">
        <is>
          <t>Récolte</t>
        </is>
      </c>
      <c r="B5450" t="inlineStr">
        <is>
          <t>Graines récoltées</t>
        </is>
      </c>
      <c r="C5450" t="inlineStr">
        <is>
          <t>kt</t>
        </is>
      </c>
      <c r="D5450" t="inlineStr">
        <is>
          <t>France</t>
        </is>
      </c>
      <c r="E5450" t="inlineStr">
        <is>
          <t>2023-24</t>
        </is>
      </c>
      <c r="F5450" t="inlineStr">
        <is>
          <t>Pois</t>
        </is>
      </c>
      <c r="G5450" t="inlineStr">
        <is>
          <t>Récolte = 679 kt (Bilans par campagne - FranceAgriMer)</t>
        </is>
      </c>
      <c r="H5450" t="inlineStr"/>
      <c r="I5450" t="inlineStr">
        <is>
          <t>Bilans par campagne - FranceAgriMer</t>
        </is>
      </c>
      <c r="J5450" t="inlineStr"/>
      <c r="K5450" t="inlineStr">
        <is>
          <t>Volume</t>
        </is>
      </c>
      <c r="L5450" t="inlineStr">
        <is>
          <t>Récolte</t>
        </is>
      </c>
      <c r="M5450" t="inlineStr">
        <is>
          <t>Bilans Pois - FAM</t>
        </is>
      </c>
      <c r="N5450" t="inlineStr"/>
      <c r="O5450" t="n">
        <v>679</v>
      </c>
      <c r="P5450" t="inlineStr"/>
      <c r="Q5450" t="inlineStr"/>
    </row>
    <row r="5451" ht="15" customHeight="1" s="1003">
      <c r="A5451" s="1019" t="inlineStr">
        <is>
          <t>Ferme</t>
        </is>
      </c>
      <c r="B5451" t="inlineStr">
        <is>
          <t>Stock final à la ferme</t>
        </is>
      </c>
      <c r="C5451" t="inlineStr">
        <is>
          <t>kt</t>
        </is>
      </c>
      <c r="D5451" t="inlineStr">
        <is>
          <t>France</t>
        </is>
      </c>
      <c r="E5451" t="inlineStr">
        <is>
          <t>2023-24</t>
        </is>
      </c>
      <c r="F5451" t="inlineStr">
        <is>
          <t>Pois</t>
        </is>
      </c>
      <c r="G5451" t="inlineStr"/>
      <c r="H5451" t="inlineStr"/>
      <c r="I5451" t="inlineStr"/>
      <c r="J5451" t="inlineStr">
        <is>
          <t>Le stock à la ferme est négligé</t>
        </is>
      </c>
      <c r="K5451" t="inlineStr"/>
      <c r="L5451" t="inlineStr">
        <is>
          <t>Stock final à la ferme</t>
        </is>
      </c>
      <c r="M5451" t="inlineStr"/>
      <c r="N5451" t="inlineStr"/>
      <c r="O5451" t="n">
        <v>0</v>
      </c>
      <c r="P5451" t="inlineStr"/>
      <c r="Q5451" t="inlineStr"/>
    </row>
    <row r="5452" ht="15" customHeight="1" s="1003">
      <c r="A5452" s="1019" t="inlineStr">
        <is>
          <t>Ferme</t>
        </is>
      </c>
      <c r="B5452" t="inlineStr">
        <is>
          <t>Graines autoconsommées</t>
        </is>
      </c>
      <c r="C5452" t="inlineStr">
        <is>
          <t>kt</t>
        </is>
      </c>
      <c r="D5452" t="inlineStr">
        <is>
          <t>France</t>
        </is>
      </c>
      <c r="E5452" t="inlineStr">
        <is>
          <t>2023-24</t>
        </is>
      </c>
      <c r="F5452" t="inlineStr">
        <is>
          <t>Pois</t>
        </is>
      </c>
      <c r="G5452" t="inlineStr">
        <is>
          <t>Autoconsommation à la ferme = 266 kt (Bilans par campagne - FranceAgriMer)</t>
        </is>
      </c>
      <c r="H5452" t="inlineStr"/>
      <c r="I5452" t="inlineStr">
        <is>
          <t>Bilans par campagne - FranceAgriMer</t>
        </is>
      </c>
      <c r="J5452" t="inlineStr"/>
      <c r="K5452" t="inlineStr">
        <is>
          <t>Volume</t>
        </is>
      </c>
      <c r="L5452" t="inlineStr">
        <is>
          <t>Autoconsommation à la ferme</t>
        </is>
      </c>
      <c r="M5452" t="inlineStr">
        <is>
          <t>Bilans Pois - FAM</t>
        </is>
      </c>
      <c r="N5452" t="inlineStr"/>
      <c r="O5452" t="n">
        <v>266</v>
      </c>
      <c r="P5452" t="inlineStr"/>
      <c r="Q5452" t="inlineStr"/>
    </row>
    <row r="5453" ht="15" customHeight="1" s="1003">
      <c r="A5453" s="1019" t="inlineStr">
        <is>
          <t>Ferme</t>
        </is>
      </c>
      <c r="B5453" t="inlineStr">
        <is>
          <t>Stock final</t>
        </is>
      </c>
      <c r="C5453" t="inlineStr">
        <is>
          <t>kt</t>
        </is>
      </c>
      <c r="D5453" t="inlineStr">
        <is>
          <t>France</t>
        </is>
      </c>
      <c r="E5453" t="inlineStr">
        <is>
          <t>2023-24</t>
        </is>
      </c>
      <c r="F5453" t="inlineStr">
        <is>
          <t>Pois</t>
        </is>
      </c>
      <c r="G5453" t="inlineStr"/>
      <c r="H5453" t="inlineStr"/>
      <c r="I5453" t="inlineStr"/>
      <c r="J5453" t="inlineStr"/>
      <c r="K5453" t="inlineStr"/>
      <c r="L5453" t="inlineStr"/>
      <c r="M5453" t="inlineStr"/>
      <c r="N5453" t="inlineStr"/>
      <c r="O5453" t="n">
        <v>0</v>
      </c>
      <c r="P5453" t="inlineStr"/>
      <c r="Q5453" t="inlineStr"/>
    </row>
    <row r="5454" ht="15" customHeight="1" s="1003">
      <c r="A5454" s="1019" t="inlineStr">
        <is>
          <t>OS</t>
        </is>
      </c>
      <c r="B5454" t="inlineStr">
        <is>
          <t>Graines collectées</t>
        </is>
      </c>
      <c r="C5454" t="inlineStr">
        <is>
          <t>kt</t>
        </is>
      </c>
      <c r="D5454" t="inlineStr">
        <is>
          <t>France</t>
        </is>
      </c>
      <c r="E5454" t="inlineStr">
        <is>
          <t>2023-24</t>
        </is>
      </c>
      <c r="F5454" t="inlineStr">
        <is>
          <t>Pois</t>
        </is>
      </c>
      <c r="G5454" t="inlineStr"/>
      <c r="H5454" t="inlineStr"/>
      <c r="I5454" t="inlineStr"/>
      <c r="J5454" t="inlineStr"/>
      <c r="K5454" t="inlineStr"/>
      <c r="L5454" t="inlineStr"/>
      <c r="M5454" t="inlineStr"/>
      <c r="N5454" t="inlineStr"/>
      <c r="O5454" t="n">
        <v>405</v>
      </c>
      <c r="P5454" t="inlineStr"/>
      <c r="Q5454" t="inlineStr"/>
    </row>
    <row r="5455" ht="15" customHeight="1" s="1003">
      <c r="A5455" s="1019" t="inlineStr">
        <is>
          <t>OS</t>
        </is>
      </c>
      <c r="B5455" t="inlineStr">
        <is>
          <t>Stock final collecteurs</t>
        </is>
      </c>
      <c r="C5455" t="inlineStr">
        <is>
          <t>kt</t>
        </is>
      </c>
      <c r="D5455" t="inlineStr">
        <is>
          <t>France</t>
        </is>
      </c>
      <c r="E5455" t="inlineStr">
        <is>
          <t>2023-24</t>
        </is>
      </c>
      <c r="F5455" t="inlineStr">
        <is>
          <t>Pois</t>
        </is>
      </c>
      <c r="G5455" t="inlineStr">
        <is>
          <t>Stock final collecteurs = 57 kt (Bilans par campagne - FranceAgriMer)</t>
        </is>
      </c>
      <c r="H5455" t="inlineStr"/>
      <c r="I5455" t="inlineStr">
        <is>
          <t>Bilans par campagne - FranceAgriMer</t>
        </is>
      </c>
      <c r="J5455" t="inlineStr"/>
      <c r="K5455" t="inlineStr">
        <is>
          <t>Volume</t>
        </is>
      </c>
      <c r="L5455" t="inlineStr">
        <is>
          <t>Stock final collecteurs</t>
        </is>
      </c>
      <c r="M5455" t="inlineStr">
        <is>
          <t>Bilans Pois - FAM</t>
        </is>
      </c>
      <c r="N5455" t="inlineStr"/>
      <c r="O5455" t="n">
        <v>57.4</v>
      </c>
      <c r="P5455" t="inlineStr"/>
      <c r="Q5455" t="inlineStr"/>
    </row>
    <row r="5456" ht="15" customHeight="1" s="1003">
      <c r="A5456" s="1019" t="inlineStr">
        <is>
          <t>OS</t>
        </is>
      </c>
      <c r="B5456" t="inlineStr">
        <is>
          <t>Stock final</t>
        </is>
      </c>
      <c r="C5456" t="inlineStr">
        <is>
          <t>kt</t>
        </is>
      </c>
      <c r="D5456" t="inlineStr">
        <is>
          <t>France</t>
        </is>
      </c>
      <c r="E5456" t="inlineStr">
        <is>
          <t>2023-24</t>
        </is>
      </c>
      <c r="F5456" t="inlineStr">
        <is>
          <t>Pois</t>
        </is>
      </c>
      <c r="G5456" t="inlineStr">
        <is>
          <t>Stock final collecteurs = 65 kt (Bilans par campagne - FranceAgriMer)</t>
        </is>
      </c>
      <c r="H5456" t="inlineStr"/>
      <c r="I5456" t="inlineStr">
        <is>
          <t>Bilans par campagne - FranceAgriMer</t>
        </is>
      </c>
      <c r="J5456" t="inlineStr"/>
      <c r="K5456" t="inlineStr">
        <is>
          <t>Volume</t>
        </is>
      </c>
      <c r="L5456" t="inlineStr">
        <is>
          <t>Stock final collecteurs</t>
        </is>
      </c>
      <c r="M5456" t="inlineStr">
        <is>
          <t>Bilans Pois - FAM</t>
        </is>
      </c>
      <c r="N5456" t="inlineStr"/>
      <c r="O5456" t="n">
        <v>57.4</v>
      </c>
      <c r="P5456" t="inlineStr"/>
      <c r="Q5456" t="inlineStr"/>
    </row>
    <row r="5457" ht="15" customHeight="1" s="1003">
      <c r="A5457" s="1019" t="inlineStr">
        <is>
          <t>OS</t>
        </is>
      </c>
      <c r="B5457" t="inlineStr">
        <is>
          <t>Issues de silo</t>
        </is>
      </c>
      <c r="C5457" t="inlineStr">
        <is>
          <t>kt</t>
        </is>
      </c>
      <c r="D5457" t="inlineStr">
        <is>
          <t>France</t>
        </is>
      </c>
      <c r="E5457" t="inlineStr">
        <is>
          <t>2023-24</t>
        </is>
      </c>
      <c r="F5457" t="inlineStr">
        <is>
          <t>Pois</t>
        </is>
      </c>
      <c r="G5457" t="inlineStr"/>
      <c r="H5457" t="inlineStr">
        <is>
          <t>Ratio d'issues de silo = 1 % (ONRB - FranceAgriMer)</t>
        </is>
      </c>
      <c r="I5457" t="inlineStr">
        <is>
          <t>ONRB - FranceAgriMer</t>
        </is>
      </c>
      <c r="J5457" t="inlineStr">
        <is>
          <t>0</t>
        </is>
      </c>
      <c r="K5457" t="inlineStr">
        <is>
          <t>Rendement</t>
        </is>
      </c>
      <c r="L5457" t="inlineStr">
        <is>
          <t>Ratio d'issues de silo</t>
        </is>
      </c>
      <c r="M5457" t="inlineStr">
        <is>
          <t>Issues de silo - ONRB</t>
        </is>
      </c>
      <c r="N5457" t="inlineStr"/>
      <c r="O5457" t="n">
        <v>4.13</v>
      </c>
      <c r="P5457" t="inlineStr"/>
      <c r="Q5457" t="inlineStr"/>
    </row>
    <row r="5458" ht="15" customHeight="1" s="1003">
      <c r="A5458" s="1019" t="inlineStr">
        <is>
          <t>Trituration</t>
        </is>
      </c>
      <c r="B5458" t="inlineStr">
        <is>
          <t>Huile</t>
        </is>
      </c>
      <c r="C5458" t="inlineStr">
        <is>
          <t>kt</t>
        </is>
      </c>
      <c r="D5458" t="inlineStr">
        <is>
          <t>France</t>
        </is>
      </c>
      <c r="E5458" t="inlineStr">
        <is>
          <t>2023-24</t>
        </is>
      </c>
      <c r="F5458" t="inlineStr">
        <is>
          <t>Pois</t>
        </is>
      </c>
      <c r="G5458" t="inlineStr"/>
      <c r="H5458" t="inlineStr"/>
      <c r="I5458" t="inlineStr"/>
      <c r="J5458" t="inlineStr">
        <is>
          <t>Pas de trituration</t>
        </is>
      </c>
      <c r="K5458" t="inlineStr"/>
      <c r="L5458" t="inlineStr"/>
      <c r="M5458" t="inlineStr"/>
      <c r="N5458" t="inlineStr"/>
      <c r="O5458" t="n">
        <v>-0</v>
      </c>
      <c r="P5458" t="inlineStr"/>
      <c r="Q5458" t="inlineStr"/>
    </row>
    <row r="5459" ht="15" customHeight="1" s="1003">
      <c r="A5459" s="1019" t="inlineStr">
        <is>
          <t>Trituration</t>
        </is>
      </c>
      <c r="B5459" t="inlineStr">
        <is>
          <t>Tourteaux</t>
        </is>
      </c>
      <c r="C5459" t="inlineStr">
        <is>
          <t>kt</t>
        </is>
      </c>
      <c r="D5459" t="inlineStr">
        <is>
          <t>France</t>
        </is>
      </c>
      <c r="E5459" t="inlineStr">
        <is>
          <t>2023-24</t>
        </is>
      </c>
      <c r="F5459" t="inlineStr">
        <is>
          <t>Pois</t>
        </is>
      </c>
      <c r="G5459" t="inlineStr"/>
      <c r="H5459" t="inlineStr"/>
      <c r="I5459" t="inlineStr"/>
      <c r="J5459" t="inlineStr"/>
      <c r="K5459" t="inlineStr"/>
      <c r="L5459" t="inlineStr"/>
      <c r="M5459" t="inlineStr"/>
      <c r="N5459" t="inlineStr"/>
      <c r="O5459" t="n">
        <v>-0</v>
      </c>
      <c r="P5459" t="inlineStr"/>
      <c r="Q5459" t="inlineStr"/>
    </row>
    <row r="5460" ht="15" customHeight="1" s="1003">
      <c r="A5460" s="1019" t="inlineStr">
        <is>
          <t>Trituration</t>
        </is>
      </c>
      <c r="B5460" t="inlineStr">
        <is>
          <t>Coques (+ eau)</t>
        </is>
      </c>
      <c r="C5460" t="inlineStr">
        <is>
          <t>kt</t>
        </is>
      </c>
      <c r="D5460" t="inlineStr">
        <is>
          <t>France</t>
        </is>
      </c>
      <c r="E5460" t="inlineStr">
        <is>
          <t>2023-24</t>
        </is>
      </c>
      <c r="F5460" t="inlineStr">
        <is>
          <t>Pois</t>
        </is>
      </c>
      <c r="G5460" t="inlineStr"/>
      <c r="H5460" t="inlineStr"/>
      <c r="I5460" t="inlineStr"/>
      <c r="J5460" t="inlineStr"/>
      <c r="K5460" t="inlineStr"/>
      <c r="L5460" t="inlineStr"/>
      <c r="M5460" t="inlineStr"/>
      <c r="N5460" t="inlineStr"/>
      <c r="O5460" t="n">
        <v>0</v>
      </c>
      <c r="P5460" t="inlineStr"/>
      <c r="Q5460" t="inlineStr"/>
    </row>
    <row r="5461" ht="15" customHeight="1" s="1003">
      <c r="A5461" s="1019" t="inlineStr">
        <is>
          <t>Moulin</t>
        </is>
      </c>
      <c r="B5461" t="inlineStr">
        <is>
          <t>Grignons d'olive</t>
        </is>
      </c>
      <c r="C5461" t="inlineStr">
        <is>
          <t>kt</t>
        </is>
      </c>
      <c r="D5461" t="inlineStr">
        <is>
          <t>France</t>
        </is>
      </c>
      <c r="E5461" t="inlineStr">
        <is>
          <t>2023-24</t>
        </is>
      </c>
      <c r="F5461" t="inlineStr">
        <is>
          <t>Pois</t>
        </is>
      </c>
      <c r="G5461" t="inlineStr"/>
      <c r="H5461" t="inlineStr"/>
      <c r="I5461" t="inlineStr"/>
      <c r="J5461" t="inlineStr"/>
      <c r="K5461" t="inlineStr"/>
      <c r="L5461" t="inlineStr">
        <is>
          <t>Production de grignons d'olive</t>
        </is>
      </c>
      <c r="M5461" t="inlineStr"/>
      <c r="N5461" t="inlineStr"/>
      <c r="O5461" t="n">
        <v>-0</v>
      </c>
      <c r="P5461" t="n">
        <v>0</v>
      </c>
      <c r="Q5461" t="n">
        <v>500000000</v>
      </c>
    </row>
    <row r="5462" ht="15" customHeight="1" s="1003">
      <c r="A5462" s="1019" t="inlineStr">
        <is>
          <t>Moulin</t>
        </is>
      </c>
      <c r="B5462" t="inlineStr">
        <is>
          <t>Huile d'olive</t>
        </is>
      </c>
      <c r="C5462" t="inlineStr">
        <is>
          <t>kt</t>
        </is>
      </c>
      <c r="D5462" t="inlineStr">
        <is>
          <t>France</t>
        </is>
      </c>
      <c r="E5462" t="inlineStr">
        <is>
          <t>2023-24</t>
        </is>
      </c>
      <c r="F5462" t="inlineStr">
        <is>
          <t>Pois</t>
        </is>
      </c>
      <c r="G5462" t="inlineStr"/>
      <c r="H5462" t="inlineStr"/>
      <c r="I5462" t="inlineStr"/>
      <c r="J5462" t="inlineStr"/>
      <c r="K5462" t="inlineStr"/>
      <c r="L5462" t="inlineStr"/>
      <c r="M5462" t="inlineStr"/>
      <c r="N5462" t="inlineStr"/>
      <c r="O5462" t="n">
        <v>-0</v>
      </c>
      <c r="P5462" t="n">
        <v>0</v>
      </c>
      <c r="Q5462" t="n">
        <v>500000000</v>
      </c>
    </row>
    <row r="5463" ht="15" customHeight="1" s="1003">
      <c r="A5463" s="1019" t="inlineStr">
        <is>
          <t>Conservation ou préparation d'olives</t>
        </is>
      </c>
      <c r="B5463" t="inlineStr">
        <is>
          <t>Olives de table</t>
        </is>
      </c>
      <c r="C5463" t="inlineStr">
        <is>
          <t>kt</t>
        </is>
      </c>
      <c r="D5463" t="inlineStr">
        <is>
          <t>France</t>
        </is>
      </c>
      <c r="E5463" t="inlineStr">
        <is>
          <t>2023-24</t>
        </is>
      </c>
      <c r="F5463" t="inlineStr">
        <is>
          <t>Pois</t>
        </is>
      </c>
      <c r="G5463" t="inlineStr"/>
      <c r="H5463" t="inlineStr"/>
      <c r="I5463" t="inlineStr"/>
      <c r="J5463" t="inlineStr"/>
      <c r="K5463" t="inlineStr"/>
      <c r="L5463" t="inlineStr"/>
      <c r="M5463" t="inlineStr"/>
      <c r="N5463" t="inlineStr"/>
      <c r="O5463" t="n">
        <v>-0</v>
      </c>
      <c r="P5463" t="n">
        <v>0</v>
      </c>
      <c r="Q5463" t="n">
        <v>500000000</v>
      </c>
    </row>
    <row r="5464" ht="15" customHeight="1" s="1003">
      <c r="A5464" s="1019" t="inlineStr">
        <is>
          <t>Fabrication de produits alimentaires</t>
        </is>
      </c>
      <c r="B5464" t="inlineStr">
        <is>
          <t>Produits alimentaires</t>
        </is>
      </c>
      <c r="C5464" t="inlineStr">
        <is>
          <t>kt</t>
        </is>
      </c>
      <c r="D5464" t="inlineStr">
        <is>
          <t>France</t>
        </is>
      </c>
      <c r="E5464" t="inlineStr">
        <is>
          <t>2023-24</t>
        </is>
      </c>
      <c r="F5464" t="inlineStr">
        <is>
          <t>Pois</t>
        </is>
      </c>
      <c r="G5464" t="inlineStr"/>
      <c r="H5464" t="inlineStr"/>
      <c r="I5464" t="inlineStr"/>
      <c r="J5464" t="inlineStr"/>
      <c r="K5464" t="inlineStr"/>
      <c r="L5464" t="inlineStr"/>
      <c r="M5464" t="inlineStr"/>
      <c r="N5464" t="inlineStr"/>
      <c r="O5464" t="n">
        <v>4.38</v>
      </c>
      <c r="P5464" t="inlineStr"/>
      <c r="Q5464" t="inlineStr"/>
    </row>
    <row r="5465" ht="15" customHeight="1" s="1003">
      <c r="A5465" s="1019" t="inlineStr">
        <is>
          <t>Amidonnerie</t>
        </is>
      </c>
      <c r="B5465" t="inlineStr">
        <is>
          <t>Fibres, lipides et sons</t>
        </is>
      </c>
      <c r="C5465" t="inlineStr">
        <is>
          <t>kt</t>
        </is>
      </c>
      <c r="D5465" t="inlineStr">
        <is>
          <t>France</t>
        </is>
      </c>
      <c r="E5465" t="inlineStr">
        <is>
          <t>2023-24</t>
        </is>
      </c>
      <c r="F5465" t="inlineStr">
        <is>
          <t>Pois</t>
        </is>
      </c>
      <c r="G5465" t="inlineStr"/>
      <c r="H5465" t="inlineStr"/>
      <c r="I5465" t="inlineStr"/>
      <c r="J5465" t="inlineStr"/>
      <c r="K5465" t="inlineStr"/>
      <c r="L5465" t="inlineStr">
        <is>
          <t>Production de coproduits de l'Amidonnerie</t>
        </is>
      </c>
      <c r="M5465" t="inlineStr"/>
      <c r="N5465" t="inlineStr"/>
      <c r="O5465" t="n">
        <v>60.2</v>
      </c>
      <c r="P5465" t="inlineStr"/>
      <c r="Q5465" t="inlineStr"/>
    </row>
    <row r="5466" ht="15" customHeight="1" s="1003">
      <c r="A5466" s="1019" t="inlineStr">
        <is>
          <t>Amidonnerie</t>
        </is>
      </c>
      <c r="B5466" t="inlineStr">
        <is>
          <t>Amidon</t>
        </is>
      </c>
      <c r="C5466" t="inlineStr">
        <is>
          <t>kt</t>
        </is>
      </c>
      <c r="D5466" t="inlineStr">
        <is>
          <t>France</t>
        </is>
      </c>
      <c r="E5466" t="inlineStr">
        <is>
          <t>2023-24</t>
        </is>
      </c>
      <c r="F5466" t="inlineStr">
        <is>
          <t>Pois</t>
        </is>
      </c>
      <c r="G5466" t="inlineStr"/>
      <c r="H5466" t="inlineStr">
        <is>
          <t>Rendement de production d'amidon = 40 % (Chiffres clés - USIPA)</t>
        </is>
      </c>
      <c r="I5466" t="inlineStr">
        <is>
          <t>Chiffres clés - USIPA</t>
        </is>
      </c>
      <c r="J5466" t="inlineStr">
        <is>
          <t>0</t>
        </is>
      </c>
      <c r="K5466" t="inlineStr">
        <is>
          <t>Rendement</t>
        </is>
      </c>
      <c r="L5466" t="inlineStr">
        <is>
          <t>Rendement de production d'amidon</t>
        </is>
      </c>
      <c r="M5466" t="inlineStr">
        <is>
          <t>Fab. ingrédients - Diverses</t>
        </is>
      </c>
      <c r="N5466" t="inlineStr"/>
      <c r="O5466" t="n">
        <v>56</v>
      </c>
      <c r="P5466" t="inlineStr"/>
      <c r="Q5466" t="inlineStr"/>
    </row>
    <row r="5467" ht="15" customHeight="1" s="1003">
      <c r="A5467" s="1019" t="inlineStr">
        <is>
          <t>Amidonnerie</t>
        </is>
      </c>
      <c r="B5467" t="inlineStr">
        <is>
          <t>Protéine</t>
        </is>
      </c>
      <c r="C5467" t="inlineStr">
        <is>
          <t>kt</t>
        </is>
      </c>
      <c r="D5467" t="inlineStr">
        <is>
          <t>France</t>
        </is>
      </c>
      <c r="E5467" t="inlineStr">
        <is>
          <t>2023-24</t>
        </is>
      </c>
      <c r="F5467" t="inlineStr">
        <is>
          <t>Pois</t>
        </is>
      </c>
      <c r="G5467" t="inlineStr"/>
      <c r="H5467" t="inlineStr">
        <is>
          <t>Rendement de production de protéine = 17 % (Composition - Feedtables)</t>
        </is>
      </c>
      <c r="I5467" t="inlineStr">
        <is>
          <t>Composition - Feedtables</t>
        </is>
      </c>
      <c r="J5467" t="inlineStr">
        <is>
          <t>0</t>
        </is>
      </c>
      <c r="K5467" t="inlineStr">
        <is>
          <t>Rendement</t>
        </is>
      </c>
      <c r="L5467" t="inlineStr">
        <is>
          <t>Rendement de production de protéine</t>
        </is>
      </c>
      <c r="M5467" t="inlineStr">
        <is>
          <t>Fab. ingrédients - Diverses</t>
        </is>
      </c>
      <c r="N5467" t="inlineStr"/>
      <c r="O5467" t="n">
        <v>23.8</v>
      </c>
      <c r="P5467" t="inlineStr"/>
      <c r="Q5467" t="inlineStr"/>
    </row>
    <row r="5468" ht="15" customHeight="1" s="1003">
      <c r="A5468" s="1019" t="inlineStr">
        <is>
          <t>Meunerie</t>
        </is>
      </c>
      <c r="B5468" t="inlineStr">
        <is>
          <t>Sons</t>
        </is>
      </c>
      <c r="C5468" t="inlineStr">
        <is>
          <t>kt</t>
        </is>
      </c>
      <c r="D5468" t="inlineStr">
        <is>
          <t>France</t>
        </is>
      </c>
      <c r="E5468" t="inlineStr">
        <is>
          <t>2023-24</t>
        </is>
      </c>
      <c r="F5468" t="inlineStr">
        <is>
          <t>Pois</t>
        </is>
      </c>
      <c r="G5468" t="inlineStr"/>
      <c r="H5468" t="inlineStr"/>
      <c r="I5468" t="inlineStr"/>
      <c r="J5468" t="inlineStr"/>
      <c r="K5468" t="inlineStr"/>
      <c r="L5468" t="inlineStr"/>
      <c r="M5468" t="inlineStr"/>
      <c r="N5468" t="inlineStr"/>
      <c r="O5468" t="n">
        <v>-0</v>
      </c>
      <c r="P5468" t="n">
        <v>0</v>
      </c>
      <c r="Q5468" t="n">
        <v>-0</v>
      </c>
    </row>
    <row r="5469" ht="15" customHeight="1" s="1003">
      <c r="A5469" s="1019" t="inlineStr">
        <is>
          <t>Meunerie</t>
        </is>
      </c>
      <c r="B5469" t="inlineStr">
        <is>
          <t>Farine</t>
        </is>
      </c>
      <c r="C5469" t="inlineStr">
        <is>
          <t>kt</t>
        </is>
      </c>
      <c r="D5469" t="inlineStr">
        <is>
          <t>France</t>
        </is>
      </c>
      <c r="E5469" t="inlineStr">
        <is>
          <t>2023-24</t>
        </is>
      </c>
      <c r="F5469" t="inlineStr">
        <is>
          <t>Pois</t>
        </is>
      </c>
      <c r="G5469" t="inlineStr"/>
      <c r="H5469" t="inlineStr"/>
      <c r="I5469" t="inlineStr"/>
      <c r="J5469" t="inlineStr"/>
      <c r="K5469" t="inlineStr"/>
      <c r="L5469" t="inlineStr"/>
      <c r="M5469" t="inlineStr"/>
      <c r="N5469" t="inlineStr"/>
      <c r="O5469" t="n">
        <v>-0</v>
      </c>
      <c r="P5469" t="n">
        <v>0</v>
      </c>
      <c r="Q5469" t="n">
        <v>-0</v>
      </c>
    </row>
    <row r="5470" ht="15" customHeight="1" s="1003">
      <c r="A5470" s="1019" t="inlineStr">
        <is>
          <t>Fabrication d'ingrédients</t>
        </is>
      </c>
      <c r="B5470" t="inlineStr">
        <is>
          <t>Amidon, fibres, lipides et sons</t>
        </is>
      </c>
      <c r="C5470" t="inlineStr">
        <is>
          <t>kt</t>
        </is>
      </c>
      <c r="D5470" t="inlineStr">
        <is>
          <t>France</t>
        </is>
      </c>
      <c r="E5470" t="inlineStr">
        <is>
          <t>2023-24</t>
        </is>
      </c>
      <c r="F5470" t="inlineStr">
        <is>
          <t>Pois</t>
        </is>
      </c>
      <c r="G5470" t="inlineStr"/>
      <c r="H5470" t="inlineStr"/>
      <c r="I5470" t="inlineStr"/>
      <c r="J5470" t="inlineStr"/>
      <c r="K5470" t="inlineStr"/>
      <c r="L5470" t="inlineStr"/>
      <c r="M5470" t="inlineStr"/>
      <c r="N5470" t="inlineStr"/>
      <c r="O5470" t="n">
        <v>-0</v>
      </c>
      <c r="P5470" t="n">
        <v>0</v>
      </c>
      <c r="Q5470" t="n">
        <v>-0</v>
      </c>
    </row>
    <row r="5471" ht="15" customHeight="1" s="1003">
      <c r="A5471" s="1019" t="inlineStr">
        <is>
          <t>Fabrication d'ingrédients</t>
        </is>
      </c>
      <c r="B5471" t="inlineStr">
        <is>
          <t>MPV</t>
        </is>
      </c>
      <c r="C5471" t="inlineStr">
        <is>
          <t>kt</t>
        </is>
      </c>
      <c r="D5471" t="inlineStr">
        <is>
          <t>France</t>
        </is>
      </c>
      <c r="E5471" t="inlineStr">
        <is>
          <t>2023-24</t>
        </is>
      </c>
      <c r="F5471" t="inlineStr">
        <is>
          <t>Pois</t>
        </is>
      </c>
      <c r="G5471" t="inlineStr"/>
      <c r="H5471" t="inlineStr"/>
      <c r="I5471" t="inlineStr"/>
      <c r="J5471" t="inlineStr"/>
      <c r="K5471" t="inlineStr"/>
      <c r="L5471" t="inlineStr"/>
      <c r="M5471" t="inlineStr"/>
      <c r="N5471" t="inlineStr"/>
      <c r="O5471" t="n">
        <v>-0</v>
      </c>
      <c r="P5471" t="n">
        <v>0</v>
      </c>
      <c r="Q5471" t="n">
        <v>-0</v>
      </c>
    </row>
    <row r="5472" ht="15" customHeight="1" s="1003">
      <c r="A5472" s="1019" t="inlineStr">
        <is>
          <t>Ecart statistique</t>
        </is>
      </c>
      <c r="B5472" t="inlineStr">
        <is>
          <t>Graines collectées</t>
        </is>
      </c>
      <c r="C5472" t="inlineStr">
        <is>
          <t>kt</t>
        </is>
      </c>
      <c r="D5472" t="inlineStr">
        <is>
          <t>France</t>
        </is>
      </c>
      <c r="E5472" t="inlineStr">
        <is>
          <t>2023-24</t>
        </is>
      </c>
      <c r="F5472" t="inlineStr">
        <is>
          <t>Pois</t>
        </is>
      </c>
      <c r="G5472" t="inlineStr"/>
      <c r="H5472" t="inlineStr"/>
      <c r="I5472" t="inlineStr"/>
      <c r="J5472" t="inlineStr"/>
      <c r="K5472" t="inlineStr"/>
      <c r="L5472" t="inlineStr">
        <is>
          <t>Ecart statistique constaté dans les données collectées, demandant une réconciliation</t>
        </is>
      </c>
      <c r="M5472" t="inlineStr"/>
      <c r="N5472" t="inlineStr">
        <is>
          <t>Ecart statistique</t>
        </is>
      </c>
      <c r="O5472" t="n">
        <v>82</v>
      </c>
      <c r="P5472" t="inlineStr"/>
      <c r="Q5472" t="inlineStr"/>
    </row>
    <row r="5473" ht="15" customHeight="1" s="1003">
      <c r="A5473" s="1019" t="inlineStr">
        <is>
          <t>Ecart statistique</t>
        </is>
      </c>
      <c r="B5473" t="inlineStr">
        <is>
          <t>Olives</t>
        </is>
      </c>
      <c r="C5473" t="inlineStr">
        <is>
          <t>kt</t>
        </is>
      </c>
      <c r="D5473" t="inlineStr">
        <is>
          <t>France</t>
        </is>
      </c>
      <c r="E5473" t="inlineStr">
        <is>
          <t>2023-24</t>
        </is>
      </c>
      <c r="F5473" t="inlineStr">
        <is>
          <t>Pois</t>
        </is>
      </c>
      <c r="G5473" t="inlineStr"/>
      <c r="H5473" t="inlineStr"/>
      <c r="I5473" t="inlineStr"/>
      <c r="J5473" t="inlineStr"/>
      <c r="K5473" t="inlineStr"/>
      <c r="L5473" t="inlineStr"/>
      <c r="M5473" t="inlineStr"/>
      <c r="N5473" t="inlineStr"/>
      <c r="O5473" t="n">
        <v>-0</v>
      </c>
      <c r="P5473" t="n">
        <v>0</v>
      </c>
      <c r="Q5473" t="n">
        <v>500000000</v>
      </c>
    </row>
    <row r="5474" ht="15" customHeight="1" s="1003">
      <c r="A5474" s="1019" t="inlineStr">
        <is>
          <t>Ecart statistique</t>
        </is>
      </c>
      <c r="B5474" t="inlineStr">
        <is>
          <t>Fabrication de produits alimentaires</t>
        </is>
      </c>
      <c r="C5474" t="inlineStr">
        <is>
          <t>kt</t>
        </is>
      </c>
      <c r="D5474" t="inlineStr">
        <is>
          <t>France</t>
        </is>
      </c>
      <c r="E5474" t="inlineStr">
        <is>
          <t>2023-24</t>
        </is>
      </c>
      <c r="F5474" t="inlineStr">
        <is>
          <t>Pois</t>
        </is>
      </c>
      <c r="G5474" t="inlineStr"/>
      <c r="H5474" t="inlineStr"/>
      <c r="I5474" t="inlineStr"/>
      <c r="J5474" t="inlineStr"/>
      <c r="K5474" t="inlineStr"/>
      <c r="L5474" t="inlineStr"/>
      <c r="M5474" t="inlineStr"/>
      <c r="N5474" t="inlineStr"/>
      <c r="O5474" t="n">
        <v>-0</v>
      </c>
      <c r="P5474" t="inlineStr"/>
      <c r="Q5474" t="inlineStr"/>
    </row>
    <row r="5475" ht="15" customHeight="1" s="1003">
      <c r="A5475" s="1019" t="inlineStr">
        <is>
          <t>Ecart statistique</t>
        </is>
      </c>
      <c r="B5475" t="inlineStr">
        <is>
          <t>Olives de table</t>
        </is>
      </c>
      <c r="C5475" t="inlineStr">
        <is>
          <t>kt</t>
        </is>
      </c>
      <c r="D5475" t="inlineStr">
        <is>
          <t>France</t>
        </is>
      </c>
      <c r="E5475" t="inlineStr">
        <is>
          <t>2023-24</t>
        </is>
      </c>
      <c r="F5475" t="inlineStr">
        <is>
          <t>Pois</t>
        </is>
      </c>
      <c r="G5475" t="inlineStr"/>
      <c r="H5475" t="inlineStr"/>
      <c r="I5475" t="inlineStr"/>
      <c r="J5475" t="inlineStr"/>
      <c r="K5475" t="inlineStr"/>
      <c r="L5475" t="inlineStr"/>
      <c r="M5475" t="inlineStr"/>
      <c r="N5475" t="inlineStr"/>
      <c r="O5475" t="n">
        <v>-0</v>
      </c>
      <c r="P5475" t="n">
        <v>0</v>
      </c>
      <c r="Q5475" t="n">
        <v>500000000</v>
      </c>
    </row>
    <row r="5476" ht="15" customHeight="1" s="1003">
      <c r="A5476" s="1019" t="inlineStr">
        <is>
          <t>Import</t>
        </is>
      </c>
      <c r="B5476" t="inlineStr">
        <is>
          <t>Huile</t>
        </is>
      </c>
      <c r="C5476" t="inlineStr">
        <is>
          <t>kt</t>
        </is>
      </c>
      <c r="D5476" t="inlineStr">
        <is>
          <t>France</t>
        </is>
      </c>
      <c r="E5476" t="inlineStr">
        <is>
          <t>2023-24</t>
        </is>
      </c>
      <c r="F5476" t="inlineStr">
        <is>
          <t>Pois</t>
        </is>
      </c>
      <c r="G5476" t="inlineStr"/>
      <c r="H5476" t="inlineStr"/>
      <c r="I5476" t="inlineStr"/>
      <c r="J5476" t="inlineStr"/>
      <c r="K5476" t="inlineStr"/>
      <c r="L5476" t="inlineStr"/>
      <c r="M5476" t="inlineStr"/>
      <c r="N5476" t="inlineStr"/>
      <c r="O5476" t="n">
        <v>-0</v>
      </c>
      <c r="P5476" t="n">
        <v>0</v>
      </c>
      <c r="Q5476" t="n">
        <v>500000000</v>
      </c>
    </row>
    <row r="5477" ht="15" customHeight="1" s="1003">
      <c r="A5477" s="1019" t="inlineStr">
        <is>
          <t>Import</t>
        </is>
      </c>
      <c r="B5477" t="inlineStr">
        <is>
          <t>Tourteaux</t>
        </is>
      </c>
      <c r="C5477" t="inlineStr">
        <is>
          <t>kt</t>
        </is>
      </c>
      <c r="D5477" t="inlineStr">
        <is>
          <t>France</t>
        </is>
      </c>
      <c r="E5477" t="inlineStr">
        <is>
          <t>2023-24</t>
        </is>
      </c>
      <c r="F5477" t="inlineStr">
        <is>
          <t>Pois</t>
        </is>
      </c>
      <c r="G5477" t="inlineStr"/>
      <c r="H5477" t="inlineStr"/>
      <c r="I5477" t="inlineStr"/>
      <c r="J5477" t="inlineStr"/>
      <c r="K5477" t="inlineStr"/>
      <c r="L5477" t="inlineStr"/>
      <c r="M5477" t="inlineStr"/>
      <c r="N5477" t="inlineStr"/>
      <c r="O5477" t="n">
        <v>-0</v>
      </c>
      <c r="P5477" t="n">
        <v>0</v>
      </c>
      <c r="Q5477" t="n">
        <v>500000000</v>
      </c>
    </row>
    <row r="5478" ht="15" customHeight="1" s="1003">
      <c r="A5478" s="1019" t="inlineStr">
        <is>
          <t>Import</t>
        </is>
      </c>
      <c r="B5478" t="inlineStr">
        <is>
          <t>Olives</t>
        </is>
      </c>
      <c r="C5478" t="inlineStr">
        <is>
          <t>kt</t>
        </is>
      </c>
      <c r="D5478" t="inlineStr">
        <is>
          <t>France</t>
        </is>
      </c>
      <c r="E5478" t="inlineStr">
        <is>
          <t>2023-24</t>
        </is>
      </c>
      <c r="F5478" t="inlineStr">
        <is>
          <t>Pois</t>
        </is>
      </c>
      <c r="G5478" t="inlineStr"/>
      <c r="H5478" t="inlineStr"/>
      <c r="I5478" t="inlineStr"/>
      <c r="J5478" t="inlineStr"/>
      <c r="K5478" t="inlineStr"/>
      <c r="L5478" t="inlineStr"/>
      <c r="M5478" t="inlineStr"/>
      <c r="N5478" t="inlineStr"/>
      <c r="O5478" t="n">
        <v>-0</v>
      </c>
      <c r="P5478" t="n">
        <v>0</v>
      </c>
      <c r="Q5478" t="n">
        <v>500000000</v>
      </c>
    </row>
    <row r="5479" ht="15" customHeight="1" s="1003">
      <c r="A5479" s="1019" t="inlineStr">
        <is>
          <t>Import</t>
        </is>
      </c>
      <c r="B5479" t="inlineStr">
        <is>
          <t>Huile d'olive</t>
        </is>
      </c>
      <c r="C5479" t="inlineStr">
        <is>
          <t>kt</t>
        </is>
      </c>
      <c r="D5479" t="inlineStr">
        <is>
          <t>France</t>
        </is>
      </c>
      <c r="E5479" t="inlineStr">
        <is>
          <t>2023-24</t>
        </is>
      </c>
      <c r="F5479" t="inlineStr">
        <is>
          <t>Pois</t>
        </is>
      </c>
      <c r="G5479" t="inlineStr"/>
      <c r="H5479" t="inlineStr"/>
      <c r="I5479" t="inlineStr"/>
      <c r="J5479" t="inlineStr"/>
      <c r="K5479" t="inlineStr"/>
      <c r="L5479" t="inlineStr"/>
      <c r="M5479" t="inlineStr"/>
      <c r="N5479" t="inlineStr"/>
      <c r="O5479" t="n">
        <v>-0</v>
      </c>
      <c r="P5479" t="n">
        <v>0</v>
      </c>
      <c r="Q5479" t="n">
        <v>500000000</v>
      </c>
    </row>
    <row r="5480" ht="15" customHeight="1" s="1003">
      <c r="A5480" s="1019" t="inlineStr">
        <is>
          <t>Import</t>
        </is>
      </c>
      <c r="B5480" t="inlineStr">
        <is>
          <t>Grignons d'olive</t>
        </is>
      </c>
      <c r="C5480" t="inlineStr">
        <is>
          <t>kt</t>
        </is>
      </c>
      <c r="D5480" t="inlineStr">
        <is>
          <t>France</t>
        </is>
      </c>
      <c r="E5480" t="inlineStr">
        <is>
          <t>2023-24</t>
        </is>
      </c>
      <c r="F5480" t="inlineStr">
        <is>
          <t>Pois</t>
        </is>
      </c>
      <c r="G5480" t="inlineStr"/>
      <c r="H5480" t="inlineStr"/>
      <c r="I5480" t="inlineStr"/>
      <c r="J5480" t="inlineStr"/>
      <c r="K5480" t="inlineStr"/>
      <c r="L5480" t="inlineStr"/>
      <c r="M5480" t="inlineStr"/>
      <c r="N5480" t="inlineStr"/>
      <c r="O5480" t="n">
        <v>-0</v>
      </c>
      <c r="P5480" t="n">
        <v>0</v>
      </c>
      <c r="Q5480" t="n">
        <v>500000000</v>
      </c>
    </row>
    <row r="5481" ht="15" customHeight="1" s="1003">
      <c r="A5481" s="1019" t="inlineStr">
        <is>
          <t>Import</t>
        </is>
      </c>
      <c r="B5481" t="inlineStr">
        <is>
          <t>Olives de table</t>
        </is>
      </c>
      <c r="C5481" t="inlineStr">
        <is>
          <t>kt</t>
        </is>
      </c>
      <c r="D5481" t="inlineStr">
        <is>
          <t>France</t>
        </is>
      </c>
      <c r="E5481" t="inlineStr">
        <is>
          <t>2023-24</t>
        </is>
      </c>
      <c r="F5481" t="inlineStr">
        <is>
          <t>Pois</t>
        </is>
      </c>
      <c r="G5481" t="inlineStr"/>
      <c r="H5481" t="inlineStr"/>
      <c r="I5481" t="inlineStr"/>
      <c r="J5481" t="inlineStr"/>
      <c r="K5481" t="inlineStr"/>
      <c r="L5481" t="inlineStr"/>
      <c r="M5481" t="inlineStr"/>
      <c r="N5481" t="inlineStr"/>
      <c r="O5481" t="n">
        <v>-0</v>
      </c>
      <c r="P5481" t="n">
        <v>0</v>
      </c>
      <c r="Q5481" t="n">
        <v>500000000</v>
      </c>
    </row>
    <row r="5482" ht="15" customHeight="1" s="1003">
      <c r="A5482" s="1019" t="inlineStr">
        <is>
          <t>Import</t>
        </is>
      </c>
      <c r="B5482" t="inlineStr">
        <is>
          <t>Graines collectées</t>
        </is>
      </c>
      <c r="C5482" t="inlineStr">
        <is>
          <t>kt</t>
        </is>
      </c>
      <c r="D5482" t="inlineStr">
        <is>
          <t>France</t>
        </is>
      </c>
      <c r="E5482" t="inlineStr">
        <is>
          <t>2023-24</t>
        </is>
      </c>
      <c r="F5482" t="inlineStr">
        <is>
          <t>Pois</t>
        </is>
      </c>
      <c r="G5482" t="inlineStr"/>
      <c r="H5482" t="inlineStr">
        <is>
          <t>Importation de graines = 15 kt (Douanes françaises - Eurostat)</t>
        </is>
      </c>
      <c r="I5482" t="inlineStr">
        <is>
          <t>Douanes françaises - Eurostat</t>
        </is>
      </c>
      <c r="J5482" t="inlineStr"/>
      <c r="K5482" t="inlineStr">
        <is>
          <t>Volume</t>
        </is>
      </c>
      <c r="L5482" t="inlineStr">
        <is>
          <t>Importation de graines</t>
        </is>
      </c>
      <c r="M5482" t="inlineStr">
        <is>
          <t>Echanges mensuels - EUROSTAT</t>
        </is>
      </c>
      <c r="N5482" t="inlineStr"/>
      <c r="O5482" t="n">
        <v>15.3</v>
      </c>
      <c r="P5482" t="inlineStr"/>
      <c r="Q5482" t="inlineStr"/>
    </row>
    <row r="5483" ht="15" customHeight="1" s="1003">
      <c r="A5483" s="1019" t="inlineStr">
        <is>
          <t>Graines récoltées</t>
        </is>
      </c>
      <c r="B5483" t="inlineStr">
        <is>
          <t>Ferme</t>
        </is>
      </c>
      <c r="C5483" t="inlineStr">
        <is>
          <t>kt</t>
        </is>
      </c>
      <c r="D5483" t="inlineStr">
        <is>
          <t>France</t>
        </is>
      </c>
      <c r="E5483" t="inlineStr">
        <is>
          <t>2023-24</t>
        </is>
      </c>
      <c r="F5483" t="inlineStr">
        <is>
          <t>Féverole</t>
        </is>
      </c>
      <c r="G5483" t="inlineStr"/>
      <c r="H5483" t="inlineStr"/>
      <c r="I5483" t="inlineStr"/>
      <c r="J5483" t="inlineStr"/>
      <c r="K5483" t="inlineStr"/>
      <c r="L5483" t="inlineStr"/>
      <c r="M5483" t="inlineStr"/>
      <c r="N5483" t="inlineStr"/>
      <c r="O5483" t="n">
        <v>70</v>
      </c>
      <c r="P5483" t="inlineStr"/>
      <c r="Q5483" t="inlineStr"/>
    </row>
    <row r="5484" ht="15" customHeight="1" s="1003">
      <c r="A5484" s="1019" t="inlineStr">
        <is>
          <t>Graines récoltées</t>
        </is>
      </c>
      <c r="B5484" t="inlineStr">
        <is>
          <t>OS</t>
        </is>
      </c>
      <c r="C5484" t="inlineStr">
        <is>
          <t>kt</t>
        </is>
      </c>
      <c r="D5484" t="inlineStr">
        <is>
          <t>France</t>
        </is>
      </c>
      <c r="E5484" t="inlineStr">
        <is>
          <t>2023-24</t>
        </is>
      </c>
      <c r="F5484" t="inlineStr">
        <is>
          <t>Féverole</t>
        </is>
      </c>
      <c r="G5484" t="inlineStr">
        <is>
          <t>Collecte = 146 kt (Bilans par campagne - FranceAgriMer)</t>
        </is>
      </c>
      <c r="H5484" t="inlineStr"/>
      <c r="I5484" t="inlineStr">
        <is>
          <t>Bilans par campagne - FranceAgriMer</t>
        </is>
      </c>
      <c r="J5484" t="inlineStr"/>
      <c r="K5484" t="inlineStr">
        <is>
          <t>Volume</t>
        </is>
      </c>
      <c r="L5484" t="inlineStr">
        <is>
          <t>Collecte</t>
        </is>
      </c>
      <c r="M5484" t="inlineStr">
        <is>
          <t>Bilans Féverole - FAM</t>
        </is>
      </c>
      <c r="N5484" t="inlineStr"/>
      <c r="O5484" t="n">
        <v>146</v>
      </c>
      <c r="P5484" t="inlineStr"/>
      <c r="Q5484" t="inlineStr"/>
    </row>
    <row r="5485" ht="15" customHeight="1" s="1003">
      <c r="A5485" s="1019" t="inlineStr">
        <is>
          <t>Olives</t>
        </is>
      </c>
      <c r="B5485" t="inlineStr">
        <is>
          <t>Export</t>
        </is>
      </c>
      <c r="C5485" t="inlineStr">
        <is>
          <t>kt</t>
        </is>
      </c>
      <c r="D5485" t="inlineStr">
        <is>
          <t>France</t>
        </is>
      </c>
      <c r="E5485" t="inlineStr">
        <is>
          <t>2023-24</t>
        </is>
      </c>
      <c r="F5485" t="inlineStr">
        <is>
          <t>Féverole</t>
        </is>
      </c>
      <c r="G5485" t="inlineStr"/>
      <c r="H5485" t="inlineStr"/>
      <c r="I5485" t="inlineStr"/>
      <c r="J5485" t="inlineStr"/>
      <c r="K5485" t="inlineStr"/>
      <c r="L5485" t="inlineStr"/>
      <c r="M5485" t="inlineStr"/>
      <c r="N5485" t="inlineStr"/>
      <c r="O5485" t="n">
        <v>-0</v>
      </c>
      <c r="P5485" t="n">
        <v>0</v>
      </c>
      <c r="Q5485" t="n">
        <v>500000000</v>
      </c>
    </row>
    <row r="5486" ht="15" customHeight="1" s="1003">
      <c r="A5486" s="1019" t="inlineStr">
        <is>
          <t>Olives</t>
        </is>
      </c>
      <c r="B5486" t="inlineStr">
        <is>
          <t>Moulin</t>
        </is>
      </c>
      <c r="C5486" t="inlineStr">
        <is>
          <t>kt</t>
        </is>
      </c>
      <c r="D5486" t="inlineStr">
        <is>
          <t>France</t>
        </is>
      </c>
      <c r="E5486" t="inlineStr">
        <is>
          <t>2023-24</t>
        </is>
      </c>
      <c r="F5486" t="inlineStr">
        <is>
          <t>Féverole</t>
        </is>
      </c>
      <c r="G5486" t="inlineStr"/>
      <c r="H5486" t="inlineStr"/>
      <c r="I5486" t="inlineStr"/>
      <c r="J5486" t="inlineStr"/>
      <c r="K5486" t="inlineStr"/>
      <c r="L5486" t="inlineStr"/>
      <c r="M5486" t="inlineStr"/>
      <c r="N5486" t="inlineStr"/>
      <c r="O5486" t="n">
        <v>-0</v>
      </c>
      <c r="P5486" t="n">
        <v>0</v>
      </c>
      <c r="Q5486" t="n">
        <v>500000000</v>
      </c>
    </row>
    <row r="5487" ht="15" customHeight="1" s="1003">
      <c r="A5487" s="1019" t="inlineStr">
        <is>
          <t>Olives</t>
        </is>
      </c>
      <c r="B5487" t="inlineStr">
        <is>
          <t>Conservation ou préparation d'olives</t>
        </is>
      </c>
      <c r="C5487" t="inlineStr">
        <is>
          <t>kt</t>
        </is>
      </c>
      <c r="D5487" t="inlineStr">
        <is>
          <t>France</t>
        </is>
      </c>
      <c r="E5487" t="inlineStr">
        <is>
          <t>2023-24</t>
        </is>
      </c>
      <c r="F5487" t="inlineStr">
        <is>
          <t>Féverole</t>
        </is>
      </c>
      <c r="G5487" t="inlineStr"/>
      <c r="H5487" t="inlineStr"/>
      <c r="I5487" t="inlineStr"/>
      <c r="J5487" t="inlineStr"/>
      <c r="K5487" t="inlineStr"/>
      <c r="L5487" t="inlineStr"/>
      <c r="M5487" t="inlineStr"/>
      <c r="N5487" t="inlineStr"/>
      <c r="O5487" t="n">
        <v>-0</v>
      </c>
      <c r="P5487" t="n">
        <v>0</v>
      </c>
      <c r="Q5487" t="n">
        <v>500000000</v>
      </c>
    </row>
    <row r="5488" ht="15" customHeight="1" s="1003">
      <c r="A5488" s="1019" t="inlineStr">
        <is>
          <t>Olives</t>
        </is>
      </c>
      <c r="B5488" t="inlineStr">
        <is>
          <t>Ecart statistique</t>
        </is>
      </c>
      <c r="C5488" t="inlineStr">
        <is>
          <t>kt</t>
        </is>
      </c>
      <c r="D5488" t="inlineStr">
        <is>
          <t>France</t>
        </is>
      </c>
      <c r="E5488" t="inlineStr">
        <is>
          <t>2023-24</t>
        </is>
      </c>
      <c r="F5488" t="inlineStr">
        <is>
          <t>Féverole</t>
        </is>
      </c>
      <c r="G5488" t="inlineStr"/>
      <c r="H5488" t="inlineStr"/>
      <c r="I5488" t="inlineStr"/>
      <c r="J5488" t="inlineStr"/>
      <c r="K5488" t="inlineStr"/>
      <c r="L5488" t="inlineStr"/>
      <c r="M5488" t="inlineStr"/>
      <c r="N5488" t="inlineStr"/>
      <c r="O5488" t="n">
        <v>-0</v>
      </c>
      <c r="P5488" t="n">
        <v>0</v>
      </c>
      <c r="Q5488" t="n">
        <v>500000000</v>
      </c>
    </row>
    <row r="5489" ht="15" customHeight="1" s="1003">
      <c r="A5489" s="1019" t="inlineStr">
        <is>
          <t>Graines autoconsommées</t>
        </is>
      </c>
      <c r="B5489" t="inlineStr">
        <is>
          <t>Hors FAB</t>
        </is>
      </c>
      <c r="C5489" t="inlineStr">
        <is>
          <t>kt</t>
        </is>
      </c>
      <c r="D5489" t="inlineStr">
        <is>
          <t>France</t>
        </is>
      </c>
      <c r="E5489" t="inlineStr">
        <is>
          <t>2023-24</t>
        </is>
      </c>
      <c r="F5489" t="inlineStr">
        <is>
          <t>Féverole</t>
        </is>
      </c>
      <c r="G5489" t="inlineStr"/>
      <c r="H5489" t="inlineStr"/>
      <c r="I5489" t="inlineStr"/>
      <c r="J5489" t="inlineStr">
        <is>
          <t>Le reste des graines autoconsommées est consommé en alimentation animale rente hors FAB</t>
        </is>
      </c>
      <c r="K5489" t="inlineStr"/>
      <c r="L5489" t="inlineStr">
        <is>
          <t>Consommation de graines à la ferme directement</t>
        </is>
      </c>
      <c r="M5489" t="inlineStr"/>
      <c r="N5489" t="inlineStr"/>
      <c r="O5489" t="n">
        <v>52.5</v>
      </c>
      <c r="P5489" t="inlineStr"/>
      <c r="Q5489" t="inlineStr"/>
    </row>
    <row r="5490" ht="15" customHeight="1" s="1003">
      <c r="A5490" s="1019" t="inlineStr">
        <is>
          <t>Graines autoconsommées</t>
        </is>
      </c>
      <c r="B5490" t="inlineStr">
        <is>
          <t>Vente directe et autoconsommation</t>
        </is>
      </c>
      <c r="C5490" t="inlineStr">
        <is>
          <t>kt</t>
        </is>
      </c>
      <c r="D5490" t="inlineStr">
        <is>
          <t>France</t>
        </is>
      </c>
      <c r="E5490" t="inlineStr">
        <is>
          <t>2023-24</t>
        </is>
      </c>
      <c r="F5490" t="inlineStr">
        <is>
          <t>Féverole</t>
        </is>
      </c>
      <c r="G5490" t="inlineStr"/>
      <c r="H5490" t="inlineStr"/>
      <c r="I5490" t="inlineStr"/>
      <c r="J5490" t="inlineStr">
        <is>
          <t>Pas de consommation de graines en alimentation humaine</t>
        </is>
      </c>
      <c r="K5490" t="inlineStr"/>
      <c r="L5490" t="inlineStr">
        <is>
          <t>Consommation de graines à la ferme directement</t>
        </is>
      </c>
      <c r="M5490" t="inlineStr"/>
      <c r="N5490" t="inlineStr"/>
      <c r="O5490" t="n">
        <v>0</v>
      </c>
      <c r="P5490" t="inlineStr"/>
      <c r="Q5490" t="inlineStr"/>
    </row>
    <row r="5491" ht="15" customHeight="1" s="1003">
      <c r="A5491" s="1019" t="inlineStr">
        <is>
          <t>Graines autoconsommées</t>
        </is>
      </c>
      <c r="B5491" t="inlineStr">
        <is>
          <t>Alimentation humaine</t>
        </is>
      </c>
      <c r="C5491" t="inlineStr">
        <is>
          <t>kt</t>
        </is>
      </c>
      <c r="D5491" t="inlineStr">
        <is>
          <t>France</t>
        </is>
      </c>
      <c r="E5491" t="inlineStr">
        <is>
          <t>2023-24</t>
        </is>
      </c>
      <c r="F5491" t="inlineStr">
        <is>
          <t>Féverole</t>
        </is>
      </c>
      <c r="G5491" t="inlineStr"/>
      <c r="H5491" t="inlineStr"/>
      <c r="I5491" t="inlineStr"/>
      <c r="J5491" t="inlineStr"/>
      <c r="K5491" t="inlineStr"/>
      <c r="L5491" t="inlineStr"/>
      <c r="M5491" t="inlineStr"/>
      <c r="N5491" t="inlineStr"/>
      <c r="O5491" t="n">
        <v>0</v>
      </c>
      <c r="P5491" t="inlineStr"/>
      <c r="Q5491" t="inlineStr"/>
    </row>
    <row r="5492" ht="15" customHeight="1" s="1003">
      <c r="A5492" s="1019" t="inlineStr">
        <is>
          <t>Graines autoconsommées</t>
        </is>
      </c>
      <c r="B5492" t="inlineStr">
        <is>
          <t>Usages alimentaires</t>
        </is>
      </c>
      <c r="C5492" t="inlineStr">
        <is>
          <t>kt</t>
        </is>
      </c>
      <c r="D5492" t="inlineStr">
        <is>
          <t>France</t>
        </is>
      </c>
      <c r="E5492" t="inlineStr">
        <is>
          <t>2023-24</t>
        </is>
      </c>
      <c r="F5492" t="inlineStr">
        <is>
          <t>Féverole</t>
        </is>
      </c>
      <c r="G5492" t="inlineStr"/>
      <c r="H5492" t="inlineStr"/>
      <c r="I5492" t="inlineStr"/>
      <c r="J5492" t="inlineStr"/>
      <c r="K5492" t="inlineStr"/>
      <c r="L5492" t="inlineStr"/>
      <c r="M5492" t="inlineStr"/>
      <c r="N5492" t="inlineStr"/>
      <c r="O5492" t="n">
        <v>52.5</v>
      </c>
      <c r="P5492" t="inlineStr"/>
      <c r="Q5492" t="inlineStr"/>
    </row>
    <row r="5493" ht="15" customHeight="1" s="1003">
      <c r="A5493" s="1019" t="inlineStr">
        <is>
          <t>Graines autoconsommées</t>
        </is>
      </c>
      <c r="B5493" t="inlineStr">
        <is>
          <t>Alimentation animale rente</t>
        </is>
      </c>
      <c r="C5493" t="inlineStr">
        <is>
          <t>kt</t>
        </is>
      </c>
      <c r="D5493" t="inlineStr">
        <is>
          <t>France</t>
        </is>
      </c>
      <c r="E5493" t="inlineStr">
        <is>
          <t>2023-24</t>
        </is>
      </c>
      <c r="F5493" t="inlineStr">
        <is>
          <t>Féverole</t>
        </is>
      </c>
      <c r="G5493" t="inlineStr"/>
      <c r="H5493" t="inlineStr"/>
      <c r="I5493" t="inlineStr"/>
      <c r="J5493" t="inlineStr"/>
      <c r="K5493" t="inlineStr"/>
      <c r="L5493" t="inlineStr"/>
      <c r="M5493" t="inlineStr"/>
      <c r="N5493" t="inlineStr"/>
      <c r="O5493" t="n">
        <v>52.5</v>
      </c>
      <c r="P5493" t="inlineStr"/>
      <c r="Q5493" t="inlineStr"/>
    </row>
    <row r="5494" ht="15" customHeight="1" s="1003">
      <c r="A5494" s="1019" t="inlineStr">
        <is>
          <t>Graines autoconsommées</t>
        </is>
      </c>
      <c r="B5494" t="inlineStr">
        <is>
          <t>Alimentation animale</t>
        </is>
      </c>
      <c r="C5494" t="inlineStr">
        <is>
          <t>kt</t>
        </is>
      </c>
      <c r="D5494" t="inlineStr">
        <is>
          <t>France</t>
        </is>
      </c>
      <c r="E5494" t="inlineStr">
        <is>
          <t>2023-24</t>
        </is>
      </c>
      <c r="F5494" t="inlineStr">
        <is>
          <t>Féverole</t>
        </is>
      </c>
      <c r="G5494" t="inlineStr"/>
      <c r="H5494" t="inlineStr"/>
      <c r="I5494" t="inlineStr"/>
      <c r="J5494" t="inlineStr"/>
      <c r="K5494" t="inlineStr"/>
      <c r="L5494" t="inlineStr"/>
      <c r="M5494" t="inlineStr"/>
      <c r="N5494" t="inlineStr"/>
      <c r="O5494" t="n">
        <v>52.5</v>
      </c>
      <c r="P5494" t="inlineStr"/>
      <c r="Q5494" t="inlineStr"/>
    </row>
    <row r="5495" ht="15" customHeight="1" s="1003">
      <c r="A5495" s="1019" t="inlineStr">
        <is>
          <t>Graines autoconsommées</t>
        </is>
      </c>
      <c r="B5495" t="inlineStr">
        <is>
          <t>Débouchés</t>
        </is>
      </c>
      <c r="C5495" t="inlineStr">
        <is>
          <t>kt</t>
        </is>
      </c>
      <c r="D5495" t="inlineStr">
        <is>
          <t>France</t>
        </is>
      </c>
      <c r="E5495" t="inlineStr">
        <is>
          <t>2023-24</t>
        </is>
      </c>
      <c r="F5495" t="inlineStr">
        <is>
          <t>Féverole</t>
        </is>
      </c>
      <c r="G5495" t="inlineStr"/>
      <c r="H5495" t="inlineStr"/>
      <c r="I5495" t="inlineStr"/>
      <c r="J5495" t="inlineStr"/>
      <c r="K5495" t="inlineStr"/>
      <c r="L5495" t="inlineStr"/>
      <c r="M5495" t="inlineStr"/>
      <c r="N5495" t="inlineStr"/>
      <c r="O5495" t="n">
        <v>53.9</v>
      </c>
      <c r="P5495" t="inlineStr"/>
      <c r="Q5495" t="inlineStr"/>
    </row>
    <row r="5496" ht="15" customHeight="1" s="1003">
      <c r="A5496" s="1019" t="inlineStr">
        <is>
          <t>Graines autoconsommées</t>
        </is>
      </c>
      <c r="B5496" t="inlineStr">
        <is>
          <t>FAF</t>
        </is>
      </c>
      <c r="C5496" t="inlineStr">
        <is>
          <t>kt</t>
        </is>
      </c>
      <c r="D5496" t="inlineStr">
        <is>
          <t>France</t>
        </is>
      </c>
      <c r="E5496" t="inlineStr">
        <is>
          <t>2023-24</t>
        </is>
      </c>
      <c r="F5496" t="inlineStr">
        <is>
          <t>Féverole</t>
        </is>
      </c>
      <c r="G5496" t="inlineStr"/>
      <c r="H5496" t="inlineStr"/>
      <c r="I5496" t="inlineStr"/>
      <c r="J5496" t="inlineStr"/>
      <c r="K5496" t="inlineStr"/>
      <c r="L5496" t="inlineStr"/>
      <c r="M5496" t="inlineStr"/>
      <c r="N5496" t="inlineStr"/>
      <c r="O5496" t="n">
        <v>26.2</v>
      </c>
      <c r="P5496" t="n">
        <v>0</v>
      </c>
      <c r="Q5496" t="n">
        <v>52.5</v>
      </c>
    </row>
    <row r="5497" ht="15" customHeight="1" s="1003">
      <c r="A5497" s="1019" t="inlineStr">
        <is>
          <t>Graines autoconsommées</t>
        </is>
      </c>
      <c r="B5497" t="inlineStr">
        <is>
          <t>Direct élevage</t>
        </is>
      </c>
      <c r="C5497" t="inlineStr">
        <is>
          <t>kt</t>
        </is>
      </c>
      <c r="D5497" t="inlineStr">
        <is>
          <t>France</t>
        </is>
      </c>
      <c r="E5497" t="inlineStr">
        <is>
          <t>2023-24</t>
        </is>
      </c>
      <c r="F5497" t="inlineStr">
        <is>
          <t>Féverole</t>
        </is>
      </c>
      <c r="G5497" t="inlineStr"/>
      <c r="H5497" t="inlineStr"/>
      <c r="I5497" t="inlineStr"/>
      <c r="J5497" t="inlineStr"/>
      <c r="K5497" t="inlineStr"/>
      <c r="L5497" t="inlineStr"/>
      <c r="M5497" t="inlineStr"/>
      <c r="N5497" t="inlineStr"/>
      <c r="O5497" t="n">
        <v>26.2</v>
      </c>
      <c r="P5497" t="n">
        <v>0</v>
      </c>
      <c r="Q5497" t="n">
        <v>52.5</v>
      </c>
    </row>
    <row r="5498" ht="15" customHeight="1" s="1003">
      <c r="A5498" s="1019" t="inlineStr">
        <is>
          <t>Graines autoconsommées</t>
        </is>
      </c>
      <c r="B5498" t="inlineStr">
        <is>
          <t>Elimination/Pertes</t>
        </is>
      </c>
      <c r="C5498" t="inlineStr">
        <is>
          <t>kt</t>
        </is>
      </c>
      <c r="D5498" t="inlineStr">
        <is>
          <t>France</t>
        </is>
      </c>
      <c r="E5498" t="inlineStr">
        <is>
          <t>2023-24</t>
        </is>
      </c>
      <c r="F5498" t="inlineStr">
        <is>
          <t>Féverole</t>
        </is>
      </c>
      <c r="G5498" t="inlineStr"/>
      <c r="H5498" t="inlineStr">
        <is>
          <t>Ratio de pertes à la ferme = 2 % (ORIFLAAM - Terres Univia)</t>
        </is>
      </c>
      <c r="I5498" t="inlineStr">
        <is>
          <t>ORIFLAAM - Terres Univia</t>
        </is>
      </c>
      <c r="J5498" t="inlineStr">
        <is>
          <t>0</t>
        </is>
      </c>
      <c r="K5498" t="inlineStr">
        <is>
          <t>Rendement</t>
        </is>
      </c>
      <c r="L5498" t="inlineStr">
        <is>
          <t>Ratio de pertes à la ferme</t>
        </is>
      </c>
      <c r="M5498" t="inlineStr">
        <is>
          <t>Pertes ferme - TERRES UNIVIA</t>
        </is>
      </c>
      <c r="N5498" t="inlineStr"/>
      <c r="O5498" t="n">
        <v>1.4</v>
      </c>
      <c r="P5498" t="inlineStr"/>
      <c r="Q5498" t="inlineStr"/>
    </row>
    <row r="5499" ht="15" customHeight="1" s="1003">
      <c r="A5499" s="1019" t="inlineStr">
        <is>
          <t>Graines autoconsommées</t>
        </is>
      </c>
      <c r="B5499" t="inlineStr">
        <is>
          <t>Autres usages (ou usages indéfinis)</t>
        </is>
      </c>
      <c r="C5499" t="inlineStr">
        <is>
          <t>kt</t>
        </is>
      </c>
      <c r="D5499" t="inlineStr">
        <is>
          <t>France</t>
        </is>
      </c>
      <c r="E5499" t="inlineStr">
        <is>
          <t>2023-24</t>
        </is>
      </c>
      <c r="F5499" t="inlineStr">
        <is>
          <t>Féverole</t>
        </is>
      </c>
      <c r="G5499" t="inlineStr"/>
      <c r="H5499" t="inlineStr"/>
      <c r="I5499" t="inlineStr"/>
      <c r="J5499" t="inlineStr"/>
      <c r="K5499" t="inlineStr"/>
      <c r="L5499" t="inlineStr"/>
      <c r="M5499" t="inlineStr"/>
      <c r="N5499" t="inlineStr"/>
      <c r="O5499" t="n">
        <v>1.4</v>
      </c>
      <c r="P5499" t="inlineStr"/>
      <c r="Q5499" t="inlineStr"/>
    </row>
    <row r="5500" ht="15" customHeight="1" s="1003">
      <c r="A5500" s="1019" t="inlineStr">
        <is>
          <t>Graines autoconsommées</t>
        </is>
      </c>
      <c r="B5500" t="inlineStr">
        <is>
          <t>Semences fermières</t>
        </is>
      </c>
      <c r="C5500" t="inlineStr">
        <is>
          <t>kt</t>
        </is>
      </c>
      <c r="D5500" t="inlineStr">
        <is>
          <t>France</t>
        </is>
      </c>
      <c r="E5500" t="inlineStr">
        <is>
          <t>2023-24</t>
        </is>
      </c>
      <c r="F5500" t="inlineStr">
        <is>
          <t>Féverole</t>
        </is>
      </c>
      <c r="G5500" t="inlineStr"/>
      <c r="H5500" t="inlineStr">
        <is>
          <t>Part de semences fermières (par rapport aux semences certifiées) = 238,98 % (Enquête Pratiques culturales en grandes cultures - SSP)</t>
        </is>
      </c>
      <c r="I5500" t="inlineStr">
        <is>
          <t>Enquête Pratiques culturales en grandes cultures - SSP</t>
        </is>
      </c>
      <c r="J5500" t="inlineStr">
        <is>
          <t>0</t>
        </is>
      </c>
      <c r="K5500" t="inlineStr">
        <is>
          <t>Répartition</t>
        </is>
      </c>
      <c r="L5500" t="inlineStr">
        <is>
          <t>Part de semences fermières (par rapport aux semences certifiées)</t>
        </is>
      </c>
      <c r="M5500" t="inlineStr">
        <is>
          <t>Semences fermières - AGRESTE</t>
        </is>
      </c>
      <c r="N5500" t="inlineStr"/>
      <c r="O5500" t="n">
        <v>16.1</v>
      </c>
      <c r="P5500" t="inlineStr"/>
      <c r="Q5500" t="inlineStr"/>
    </row>
    <row r="5501" ht="15" customHeight="1" s="1003">
      <c r="A5501" s="1019" t="inlineStr">
        <is>
          <t>Graines autoconsommées</t>
        </is>
      </c>
      <c r="B5501" t="inlineStr">
        <is>
          <t>Semences</t>
        </is>
      </c>
      <c r="C5501" t="inlineStr">
        <is>
          <t>kt</t>
        </is>
      </c>
      <c r="D5501" t="inlineStr">
        <is>
          <t>France</t>
        </is>
      </c>
      <c r="E5501" t="inlineStr">
        <is>
          <t>2023-24</t>
        </is>
      </c>
      <c r="F5501" t="inlineStr">
        <is>
          <t>Féverole</t>
        </is>
      </c>
      <c r="G5501" t="inlineStr"/>
      <c r="H5501" t="inlineStr"/>
      <c r="I5501" t="inlineStr">
        <is>
          <t>Enquête Pratiques culturales en grandes cultures - SSP</t>
        </is>
      </c>
      <c r="J5501" t="inlineStr"/>
      <c r="K5501" t="inlineStr">
        <is>
          <t>Répartition</t>
        </is>
      </c>
      <c r="L5501" t="inlineStr">
        <is>
          <t>Part de semences fermières (par rapport aux semences certifiées)</t>
        </is>
      </c>
      <c r="M5501" t="inlineStr">
        <is>
          <t>Semences fermières - AGRESTE</t>
        </is>
      </c>
      <c r="N5501" t="inlineStr"/>
      <c r="O5501" t="n">
        <v>16.1</v>
      </c>
      <c r="P5501" t="inlineStr"/>
      <c r="Q5501" t="inlineStr"/>
    </row>
    <row r="5502" ht="15" customHeight="1" s="1003">
      <c r="A5502" s="1019" t="inlineStr">
        <is>
          <t>Stock initial</t>
        </is>
      </c>
      <c r="B5502" t="inlineStr">
        <is>
          <t>Ferme</t>
        </is>
      </c>
      <c r="C5502" t="inlineStr">
        <is>
          <t>kt</t>
        </is>
      </c>
      <c r="D5502" t="inlineStr">
        <is>
          <t>France</t>
        </is>
      </c>
      <c r="E5502" t="inlineStr">
        <is>
          <t>2023-24</t>
        </is>
      </c>
      <c r="F5502" t="inlineStr">
        <is>
          <t>Féverole</t>
        </is>
      </c>
      <c r="G5502" t="inlineStr"/>
      <c r="H5502" t="inlineStr"/>
      <c r="I5502" t="inlineStr"/>
      <c r="J5502" t="inlineStr"/>
      <c r="K5502" t="inlineStr"/>
      <c r="L5502" t="inlineStr"/>
      <c r="M5502" t="inlineStr"/>
      <c r="N5502" t="inlineStr"/>
      <c r="O5502" t="n">
        <v>0</v>
      </c>
      <c r="P5502" t="inlineStr"/>
      <c r="Q5502" t="inlineStr"/>
    </row>
    <row r="5503" ht="15" customHeight="1" s="1003">
      <c r="A5503" s="1019" t="inlineStr">
        <is>
          <t>Stock initial</t>
        </is>
      </c>
      <c r="B5503" t="inlineStr">
        <is>
          <t>OS</t>
        </is>
      </c>
      <c r="C5503" t="inlineStr">
        <is>
          <t>kt</t>
        </is>
      </c>
      <c r="D5503" t="inlineStr">
        <is>
          <t>France</t>
        </is>
      </c>
      <c r="E5503" t="inlineStr">
        <is>
          <t>2023-24</t>
        </is>
      </c>
      <c r="F5503" t="inlineStr">
        <is>
          <t>Féverole</t>
        </is>
      </c>
      <c r="G5503" t="inlineStr">
        <is>
          <t>Stock initial collecteurs = 34 kt (Bilans par campagne - FranceAgriMer)</t>
        </is>
      </c>
      <c r="H5503" t="inlineStr"/>
      <c r="I5503" t="inlineStr">
        <is>
          <t>Bilans par campagne - FranceAgriMer</t>
        </is>
      </c>
      <c r="J5503" t="inlineStr"/>
      <c r="K5503" t="inlineStr">
        <is>
          <t>Volume</t>
        </is>
      </c>
      <c r="L5503" t="inlineStr">
        <is>
          <t>Stock initial collecteurs</t>
        </is>
      </c>
      <c r="M5503" t="inlineStr">
        <is>
          <t>Bilans Féverole - FAM</t>
        </is>
      </c>
      <c r="N5503" t="inlineStr"/>
      <c r="O5503" t="n">
        <v>13.8</v>
      </c>
      <c r="P5503" t="inlineStr"/>
      <c r="Q5503" t="inlineStr"/>
    </row>
    <row r="5504" ht="15" customHeight="1" s="1003">
      <c r="A5504" s="1019" t="inlineStr">
        <is>
          <t>Stock initial à la ferme</t>
        </is>
      </c>
      <c r="B5504" t="inlineStr">
        <is>
          <t>Ferme</t>
        </is>
      </c>
      <c r="C5504" t="inlineStr">
        <is>
          <t>kt</t>
        </is>
      </c>
      <c r="D5504" t="inlineStr">
        <is>
          <t>France</t>
        </is>
      </c>
      <c r="E5504" t="inlineStr">
        <is>
          <t>2023-24</t>
        </is>
      </c>
      <c r="F5504" t="inlineStr">
        <is>
          <t>Féverole</t>
        </is>
      </c>
      <c r="G5504" t="inlineStr"/>
      <c r="H5504" t="inlineStr"/>
      <c r="I5504" t="inlineStr"/>
      <c r="J5504" t="inlineStr">
        <is>
          <t>Le stock à la ferme est négligé</t>
        </is>
      </c>
      <c r="K5504" t="inlineStr"/>
      <c r="L5504" t="inlineStr">
        <is>
          <t>Stock initial à la ferme</t>
        </is>
      </c>
      <c r="M5504" t="inlineStr"/>
      <c r="N5504" t="inlineStr"/>
      <c r="O5504" t="n">
        <v>0</v>
      </c>
      <c r="P5504" t="inlineStr"/>
      <c r="Q5504" t="inlineStr"/>
    </row>
    <row r="5505" ht="15" customHeight="1" s="1003">
      <c r="A5505" s="1019" t="inlineStr">
        <is>
          <t>Stock initial collecteurs</t>
        </is>
      </c>
      <c r="B5505" t="inlineStr">
        <is>
          <t>OS</t>
        </is>
      </c>
      <c r="C5505" t="inlineStr">
        <is>
          <t>kt</t>
        </is>
      </c>
      <c r="D5505" t="inlineStr">
        <is>
          <t>France</t>
        </is>
      </c>
      <c r="E5505" t="inlineStr">
        <is>
          <t>2023-24</t>
        </is>
      </c>
      <c r="F5505" t="inlineStr">
        <is>
          <t>Féverole</t>
        </is>
      </c>
      <c r="G5505" t="inlineStr">
        <is>
          <t>Stock initial collecteurs = 14 kt (Bilans par campagne - FranceAgriMer)</t>
        </is>
      </c>
      <c r="H5505" t="inlineStr"/>
      <c r="I5505" t="inlineStr">
        <is>
          <t>Bilans par campagne - FranceAgriMer</t>
        </is>
      </c>
      <c r="J5505" t="inlineStr"/>
      <c r="K5505" t="inlineStr">
        <is>
          <t>Volume</t>
        </is>
      </c>
      <c r="L5505" t="inlineStr">
        <is>
          <t>Stock initial collecteurs</t>
        </is>
      </c>
      <c r="M5505" t="inlineStr">
        <is>
          <t>Bilans Féverole - FAM</t>
        </is>
      </c>
      <c r="N5505" t="inlineStr"/>
      <c r="O5505" t="n">
        <v>13.8</v>
      </c>
      <c r="P5505" t="inlineStr"/>
      <c r="Q5505" t="inlineStr"/>
    </row>
    <row r="5506" ht="15" customHeight="1" s="1003">
      <c r="A5506" s="1019" t="inlineStr">
        <is>
          <t>Graines collectées</t>
        </is>
      </c>
      <c r="B5506" t="inlineStr">
        <is>
          <t>Fabrication de produits alimentaires</t>
        </is>
      </c>
      <c r="C5506" t="inlineStr">
        <is>
          <t>kt</t>
        </is>
      </c>
      <c r="D5506" t="inlineStr">
        <is>
          <t>France</t>
        </is>
      </c>
      <c r="E5506" t="inlineStr">
        <is>
          <t>2023-24</t>
        </is>
      </c>
      <c r="F5506" t="inlineStr">
        <is>
          <t>Féverole</t>
        </is>
      </c>
      <c r="G5506" t="inlineStr"/>
      <c r="H5506" t="inlineStr"/>
      <c r="I5506" t="inlineStr"/>
      <c r="J5506" t="inlineStr">
        <is>
          <t>Pas de fabrication de produits alimentaires</t>
        </is>
      </c>
      <c r="K5506" t="inlineStr"/>
      <c r="L5506" t="inlineStr">
        <is>
          <t>Consommation de graines pour la fabrication de produits alimentaires</t>
        </is>
      </c>
      <c r="M5506" t="inlineStr"/>
      <c r="N5506" t="inlineStr"/>
      <c r="O5506" t="n">
        <v>-0</v>
      </c>
      <c r="P5506" t="inlineStr"/>
      <c r="Q5506" t="inlineStr"/>
    </row>
    <row r="5507" ht="15" customHeight="1" s="1003">
      <c r="A5507" s="1019" t="inlineStr">
        <is>
          <t>Graines collectées</t>
        </is>
      </c>
      <c r="B5507" t="inlineStr">
        <is>
          <t>Alimentation humaine</t>
        </is>
      </c>
      <c r="C5507" t="inlineStr">
        <is>
          <t>kt</t>
        </is>
      </c>
      <c r="D5507" t="inlineStr">
        <is>
          <t>France</t>
        </is>
      </c>
      <c r="E5507" t="inlineStr">
        <is>
          <t>2023-24</t>
        </is>
      </c>
      <c r="F5507" t="inlineStr">
        <is>
          <t>Féverole</t>
        </is>
      </c>
      <c r="G5507" t="inlineStr"/>
      <c r="H5507" t="inlineStr"/>
      <c r="I5507" t="inlineStr"/>
      <c r="J5507" t="inlineStr">
        <is>
          <t>Pas de consommation de graines en alimentation humaine</t>
        </is>
      </c>
      <c r="K5507" t="inlineStr"/>
      <c r="L5507" t="inlineStr">
        <is>
          <t>Consommation de graines en alimentation humaine</t>
        </is>
      </c>
      <c r="M5507" t="inlineStr"/>
      <c r="N5507" t="inlineStr"/>
      <c r="O5507" t="n">
        <v>-0</v>
      </c>
      <c r="P5507" t="inlineStr"/>
      <c r="Q5507" t="inlineStr"/>
    </row>
    <row r="5508" ht="15" customHeight="1" s="1003">
      <c r="A5508" s="1019" t="inlineStr">
        <is>
          <t>Graines collectées</t>
        </is>
      </c>
      <c r="B5508" t="inlineStr">
        <is>
          <t>Vente directe et autoconsommation</t>
        </is>
      </c>
      <c r="C5508" t="inlineStr">
        <is>
          <t>kt</t>
        </is>
      </c>
      <c r="D5508" t="inlineStr">
        <is>
          <t>France</t>
        </is>
      </c>
      <c r="E5508" t="inlineStr">
        <is>
          <t>2023-24</t>
        </is>
      </c>
      <c r="F5508" t="inlineStr">
        <is>
          <t>Féverole</t>
        </is>
      </c>
      <c r="G5508" t="inlineStr"/>
      <c r="H5508" t="inlineStr"/>
      <c r="I5508" t="inlineStr"/>
      <c r="J5508" t="inlineStr"/>
      <c r="K5508" t="inlineStr"/>
      <c r="L5508" t="inlineStr"/>
      <c r="M5508" t="inlineStr"/>
      <c r="N5508" t="inlineStr"/>
      <c r="O5508" t="n">
        <v>-0</v>
      </c>
      <c r="P5508" t="n">
        <v>0</v>
      </c>
      <c r="Q5508" t="n">
        <v>-0</v>
      </c>
    </row>
    <row r="5509" ht="15" customHeight="1" s="1003">
      <c r="A5509" s="1019" t="inlineStr">
        <is>
          <t>Graines collectées</t>
        </is>
      </c>
      <c r="B5509" t="inlineStr">
        <is>
          <t>Circuits spécialisés</t>
        </is>
      </c>
      <c r="C5509" t="inlineStr">
        <is>
          <t>kt</t>
        </is>
      </c>
      <c r="D5509" t="inlineStr">
        <is>
          <t>France</t>
        </is>
      </c>
      <c r="E5509" t="inlineStr">
        <is>
          <t>2023-24</t>
        </is>
      </c>
      <c r="F5509" t="inlineStr">
        <is>
          <t>Féverole</t>
        </is>
      </c>
      <c r="G5509" t="inlineStr"/>
      <c r="H5509" t="inlineStr"/>
      <c r="I5509" t="inlineStr"/>
      <c r="J5509" t="inlineStr"/>
      <c r="K5509" t="inlineStr"/>
      <c r="L5509" t="inlineStr"/>
      <c r="M5509" t="inlineStr"/>
      <c r="N5509" t="inlineStr"/>
      <c r="O5509" t="n">
        <v>-0</v>
      </c>
      <c r="P5509" t="n">
        <v>0</v>
      </c>
      <c r="Q5509" t="n">
        <v>-0</v>
      </c>
    </row>
    <row r="5510" ht="15" customHeight="1" s="1003">
      <c r="A5510" s="1019" t="inlineStr">
        <is>
          <t>Graines collectées</t>
        </is>
      </c>
      <c r="B5510" t="inlineStr">
        <is>
          <t>GMS</t>
        </is>
      </c>
      <c r="C5510" t="inlineStr">
        <is>
          <t>kt</t>
        </is>
      </c>
      <c r="D5510" t="inlineStr">
        <is>
          <t>France</t>
        </is>
      </c>
      <c r="E5510" t="inlineStr">
        <is>
          <t>2023-24</t>
        </is>
      </c>
      <c r="F5510" t="inlineStr">
        <is>
          <t>Féverole</t>
        </is>
      </c>
      <c r="G5510" t="inlineStr"/>
      <c r="H5510" t="inlineStr"/>
      <c r="I5510" t="inlineStr"/>
      <c r="J5510" t="inlineStr"/>
      <c r="K5510" t="inlineStr"/>
      <c r="L5510" t="inlineStr"/>
      <c r="M5510" t="inlineStr"/>
      <c r="N5510" t="inlineStr"/>
      <c r="O5510" t="n">
        <v>-0</v>
      </c>
      <c r="P5510" t="n">
        <v>0</v>
      </c>
      <c r="Q5510" t="n">
        <v>-0</v>
      </c>
    </row>
    <row r="5511" ht="15" customHeight="1" s="1003">
      <c r="A5511" s="1019" t="inlineStr">
        <is>
          <t>Graines collectées</t>
        </is>
      </c>
      <c r="B5511" t="inlineStr">
        <is>
          <t>RHD</t>
        </is>
      </c>
      <c r="C5511" t="inlineStr">
        <is>
          <t>kt</t>
        </is>
      </c>
      <c r="D5511" t="inlineStr">
        <is>
          <t>France</t>
        </is>
      </c>
      <c r="E5511" t="inlineStr">
        <is>
          <t>2023-24</t>
        </is>
      </c>
      <c r="F5511" t="inlineStr">
        <is>
          <t>Féverole</t>
        </is>
      </c>
      <c r="G5511" t="inlineStr"/>
      <c r="H5511" t="inlineStr"/>
      <c r="I5511" t="inlineStr"/>
      <c r="J5511" t="inlineStr"/>
      <c r="K5511" t="inlineStr"/>
      <c r="L5511" t="inlineStr"/>
      <c r="M5511" t="inlineStr"/>
      <c r="N5511" t="inlineStr"/>
      <c r="O5511" t="n">
        <v>-0</v>
      </c>
      <c r="P5511" t="n">
        <v>0</v>
      </c>
      <c r="Q5511" t="n">
        <v>-0</v>
      </c>
    </row>
    <row r="5512" ht="15" customHeight="1" s="1003">
      <c r="A5512" s="1019" t="inlineStr">
        <is>
          <t>Graines collectées</t>
        </is>
      </c>
      <c r="B5512" t="inlineStr">
        <is>
          <t>Trituration</t>
        </is>
      </c>
      <c r="C5512" t="inlineStr">
        <is>
          <t>kt</t>
        </is>
      </c>
      <c r="D5512" t="inlineStr">
        <is>
          <t>France</t>
        </is>
      </c>
      <c r="E5512" t="inlineStr">
        <is>
          <t>2023-24</t>
        </is>
      </c>
      <c r="F5512" t="inlineStr">
        <is>
          <t>Féverole</t>
        </is>
      </c>
      <c r="G5512" t="inlineStr"/>
      <c r="H5512" t="inlineStr"/>
      <c r="I5512" t="inlineStr"/>
      <c r="J5512" t="inlineStr">
        <is>
          <t>Pas de trituration</t>
        </is>
      </c>
      <c r="K5512" t="inlineStr"/>
      <c r="L5512" t="inlineStr">
        <is>
          <t>Consommation de graines par la Trituration</t>
        </is>
      </c>
      <c r="M5512" t="inlineStr"/>
      <c r="N5512" t="inlineStr"/>
      <c r="O5512" t="n">
        <v>-0</v>
      </c>
      <c r="P5512" t="inlineStr"/>
      <c r="Q5512" t="inlineStr"/>
    </row>
    <row r="5513" ht="15" customHeight="1" s="1003">
      <c r="A5513" s="1019" t="inlineStr">
        <is>
          <t>Graines collectées</t>
        </is>
      </c>
      <c r="B5513" t="inlineStr">
        <is>
          <t>FAB</t>
        </is>
      </c>
      <c r="C5513" t="inlineStr">
        <is>
          <t>kt</t>
        </is>
      </c>
      <c r="D5513" t="inlineStr">
        <is>
          <t>France</t>
        </is>
      </c>
      <c r="E5513" t="inlineStr">
        <is>
          <t>2023-24</t>
        </is>
      </c>
      <c r="F5513" t="inlineStr">
        <is>
          <t>Féverole</t>
        </is>
      </c>
      <c r="G5513" t="inlineStr">
        <is>
          <t>Consommation de graines par les FAB = 33 kt (Bilans par campagne - FranceAgriMer)</t>
        </is>
      </c>
      <c r="H5513" t="inlineStr"/>
      <c r="I5513" t="inlineStr">
        <is>
          <t>Bilans par campagne - FranceAgriMer</t>
        </is>
      </c>
      <c r="J5513" t="inlineStr"/>
      <c r="K5513" t="inlineStr">
        <is>
          <t>Volume</t>
        </is>
      </c>
      <c r="L5513" t="inlineStr">
        <is>
          <t>Consommation de graines par les FAB</t>
        </is>
      </c>
      <c r="M5513" t="inlineStr">
        <is>
          <t>Bilans Féverole - FAM</t>
        </is>
      </c>
      <c r="N5513" t="inlineStr"/>
      <c r="O5513" t="n">
        <v>33</v>
      </c>
      <c r="P5513" t="inlineStr"/>
      <c r="Q5513" t="inlineStr"/>
    </row>
    <row r="5514" ht="15" customHeight="1" s="1003">
      <c r="A5514" s="1019" t="inlineStr">
        <is>
          <t>Graines collectées</t>
        </is>
      </c>
      <c r="B5514" t="inlineStr">
        <is>
          <t>Amidonnerie</t>
        </is>
      </c>
      <c r="C5514" t="inlineStr">
        <is>
          <t>kt</t>
        </is>
      </c>
      <c r="D5514" t="inlineStr">
        <is>
          <t>France</t>
        </is>
      </c>
      <c r="E5514" t="inlineStr">
        <is>
          <t>2023-24</t>
        </is>
      </c>
      <c r="F5514" t="inlineStr">
        <is>
          <t>Féverole</t>
        </is>
      </c>
      <c r="G5514" t="inlineStr"/>
      <c r="H5514" t="inlineStr"/>
      <c r="I5514" t="inlineStr"/>
      <c r="J5514" t="inlineStr"/>
      <c r="K5514" t="inlineStr"/>
      <c r="L5514" t="inlineStr"/>
      <c r="M5514" t="inlineStr"/>
      <c r="N5514" t="inlineStr"/>
      <c r="O5514" t="n">
        <v>-0</v>
      </c>
      <c r="P5514" t="inlineStr"/>
      <c r="Q5514" t="inlineStr"/>
    </row>
    <row r="5515" ht="15" customHeight="1" s="1003">
      <c r="A5515" s="1019" t="inlineStr">
        <is>
          <t>Graines collectées</t>
        </is>
      </c>
      <c r="B5515" t="inlineStr">
        <is>
          <t>Meunerie</t>
        </is>
      </c>
      <c r="C5515" t="inlineStr">
        <is>
          <t>kt</t>
        </is>
      </c>
      <c r="D5515" t="inlineStr">
        <is>
          <t>France</t>
        </is>
      </c>
      <c r="E5515" t="inlineStr">
        <is>
          <t>2023-24</t>
        </is>
      </c>
      <c r="F5515" t="inlineStr">
        <is>
          <t>Féverole</t>
        </is>
      </c>
      <c r="G5515" t="inlineStr">
        <is>
          <t>Consommation de graines en alimentation humaine = 10 kt (Bilans par campagne - FranceAgriMer)</t>
        </is>
      </c>
      <c r="H5515" t="inlineStr"/>
      <c r="I5515" t="inlineStr">
        <is>
          <t>Bilans par campagne - FranceAgriMer</t>
        </is>
      </c>
      <c r="J5515" t="inlineStr"/>
      <c r="K5515" t="inlineStr">
        <is>
          <t>Volume</t>
        </is>
      </c>
      <c r="L5515" t="inlineStr">
        <is>
          <t>Consommation de graines en alimentation humaine</t>
        </is>
      </c>
      <c r="M5515" t="inlineStr">
        <is>
          <t>Bilans Féverole - FAM</t>
        </is>
      </c>
      <c r="N5515" t="inlineStr"/>
      <c r="O5515" t="n">
        <v>10</v>
      </c>
      <c r="P5515" t="inlineStr"/>
      <c r="Q5515" t="inlineStr"/>
    </row>
    <row r="5516" ht="15" customHeight="1" s="1003">
      <c r="A5516" s="1019" t="inlineStr">
        <is>
          <t>Graines collectées</t>
        </is>
      </c>
      <c r="B5516" t="inlineStr">
        <is>
          <t>Fabrication d'ingrédients</t>
        </is>
      </c>
      <c r="C5516" t="inlineStr">
        <is>
          <t>kt</t>
        </is>
      </c>
      <c r="D5516" t="inlineStr">
        <is>
          <t>France</t>
        </is>
      </c>
      <c r="E5516" t="inlineStr">
        <is>
          <t>2023-24</t>
        </is>
      </c>
      <c r="F5516" t="inlineStr">
        <is>
          <t>Féverole</t>
        </is>
      </c>
      <c r="G5516" t="inlineStr"/>
      <c r="H5516" t="inlineStr"/>
      <c r="I5516" t="inlineStr"/>
      <c r="J5516" t="inlineStr"/>
      <c r="K5516" t="inlineStr"/>
      <c r="L5516" t="inlineStr"/>
      <c r="M5516" t="inlineStr"/>
      <c r="N5516" t="inlineStr"/>
      <c r="O5516" t="n">
        <v>-0</v>
      </c>
      <c r="P5516" t="inlineStr"/>
      <c r="Q5516" t="inlineStr"/>
    </row>
    <row r="5517" ht="15" customHeight="1" s="1003">
      <c r="A5517" s="1019" t="inlineStr">
        <is>
          <t>Graines collectées</t>
        </is>
      </c>
      <c r="B5517" t="inlineStr">
        <is>
          <t>Ménages</t>
        </is>
      </c>
      <c r="C5517" t="inlineStr">
        <is>
          <t>kt</t>
        </is>
      </c>
      <c r="D5517" t="inlineStr">
        <is>
          <t>France</t>
        </is>
      </c>
      <c r="E5517" t="inlineStr">
        <is>
          <t>2023-24</t>
        </is>
      </c>
      <c r="F5517" t="inlineStr">
        <is>
          <t>Féverole</t>
        </is>
      </c>
      <c r="G5517" t="inlineStr"/>
      <c r="H5517" t="inlineStr"/>
      <c r="I5517" t="inlineStr"/>
      <c r="J5517" t="inlineStr"/>
      <c r="K5517" t="inlineStr"/>
      <c r="L5517" t="inlineStr"/>
      <c r="M5517" t="inlineStr"/>
      <c r="N5517" t="inlineStr"/>
      <c r="O5517" t="n">
        <v>-0</v>
      </c>
      <c r="P5517" t="n">
        <v>0</v>
      </c>
      <c r="Q5517" t="n">
        <v>-0</v>
      </c>
    </row>
    <row r="5518" ht="15" customHeight="1" s="1003">
      <c r="A5518" s="1019" t="inlineStr">
        <is>
          <t>Graines collectées</t>
        </is>
      </c>
      <c r="B5518" t="inlineStr">
        <is>
          <t>Circuits généralistes</t>
        </is>
      </c>
      <c r="C5518" t="inlineStr">
        <is>
          <t>kt</t>
        </is>
      </c>
      <c r="D5518" t="inlineStr">
        <is>
          <t>France</t>
        </is>
      </c>
      <c r="E5518" t="inlineStr">
        <is>
          <t>2023-24</t>
        </is>
      </c>
      <c r="F5518" t="inlineStr">
        <is>
          <t>Féverole</t>
        </is>
      </c>
      <c r="G5518" t="inlineStr"/>
      <c r="H5518" t="inlineStr"/>
      <c r="I5518" t="inlineStr"/>
      <c r="J5518" t="inlineStr"/>
      <c r="K5518" t="inlineStr"/>
      <c r="L5518" t="inlineStr"/>
      <c r="M5518" t="inlineStr"/>
      <c r="N5518" t="inlineStr"/>
      <c r="O5518" t="n">
        <v>-0</v>
      </c>
      <c r="P5518" t="n">
        <v>0</v>
      </c>
      <c r="Q5518" t="n">
        <v>-0</v>
      </c>
    </row>
    <row r="5519" ht="15" customHeight="1" s="1003">
      <c r="A5519" s="1019" t="inlineStr">
        <is>
          <t>Graines collectées</t>
        </is>
      </c>
      <c r="B5519" t="inlineStr">
        <is>
          <t>Usages alimentaires</t>
        </is>
      </c>
      <c r="C5519" t="inlineStr">
        <is>
          <t>kt</t>
        </is>
      </c>
      <c r="D5519" t="inlineStr">
        <is>
          <t>France</t>
        </is>
      </c>
      <c r="E5519" t="inlineStr">
        <is>
          <t>2023-24</t>
        </is>
      </c>
      <c r="F5519" t="inlineStr">
        <is>
          <t>Féverole</t>
        </is>
      </c>
      <c r="G5519" t="inlineStr"/>
      <c r="H5519" t="inlineStr"/>
      <c r="I5519" t="inlineStr"/>
      <c r="J5519" t="inlineStr"/>
      <c r="K5519" t="inlineStr"/>
      <c r="L5519" t="inlineStr"/>
      <c r="M5519" t="inlineStr"/>
      <c r="N5519" t="inlineStr"/>
      <c r="O5519" t="n">
        <v>33</v>
      </c>
      <c r="P5519" t="inlineStr"/>
      <c r="Q5519" t="inlineStr"/>
    </row>
    <row r="5520" ht="15" customHeight="1" s="1003">
      <c r="A5520" s="1019" t="inlineStr">
        <is>
          <t>Graines collectées</t>
        </is>
      </c>
      <c r="B5520" t="inlineStr">
        <is>
          <t>Alimentation animale rente</t>
        </is>
      </c>
      <c r="C5520" t="inlineStr">
        <is>
          <t>kt</t>
        </is>
      </c>
      <c r="D5520" t="inlineStr">
        <is>
          <t>France</t>
        </is>
      </c>
      <c r="E5520" t="inlineStr">
        <is>
          <t>2023-24</t>
        </is>
      </c>
      <c r="F5520" t="inlineStr">
        <is>
          <t>Féverole</t>
        </is>
      </c>
      <c r="G5520" t="inlineStr"/>
      <c r="H5520" t="inlineStr"/>
      <c r="I5520" t="inlineStr"/>
      <c r="J5520" t="inlineStr"/>
      <c r="K5520" t="inlineStr"/>
      <c r="L5520" t="inlineStr"/>
      <c r="M5520" t="inlineStr"/>
      <c r="N5520" t="inlineStr"/>
      <c r="O5520" t="n">
        <v>33</v>
      </c>
      <c r="P5520" t="inlineStr"/>
      <c r="Q5520" t="inlineStr"/>
    </row>
    <row r="5521" ht="15" customHeight="1" s="1003">
      <c r="A5521" s="1019" t="inlineStr">
        <is>
          <t>Graines collectées</t>
        </is>
      </c>
      <c r="B5521" t="inlineStr">
        <is>
          <t>Alimentation animale</t>
        </is>
      </c>
      <c r="C5521" t="inlineStr">
        <is>
          <t>kt</t>
        </is>
      </c>
      <c r="D5521" t="inlineStr">
        <is>
          <t>France</t>
        </is>
      </c>
      <c r="E5521" t="inlineStr">
        <is>
          <t>2023-24</t>
        </is>
      </c>
      <c r="F5521" t="inlineStr">
        <is>
          <t>Féverole</t>
        </is>
      </c>
      <c r="G5521" t="inlineStr"/>
      <c r="H5521" t="inlineStr"/>
      <c r="I5521" t="inlineStr"/>
      <c r="J5521" t="inlineStr"/>
      <c r="K5521" t="inlineStr"/>
      <c r="L5521" t="inlineStr"/>
      <c r="M5521" t="inlineStr"/>
      <c r="N5521" t="inlineStr"/>
      <c r="O5521" t="n">
        <v>33</v>
      </c>
      <c r="P5521" t="inlineStr"/>
      <c r="Q5521" t="inlineStr"/>
    </row>
    <row r="5522" ht="15" customHeight="1" s="1003">
      <c r="A5522" s="1019" t="inlineStr">
        <is>
          <t>Graines collectées</t>
        </is>
      </c>
      <c r="B5522" t="inlineStr">
        <is>
          <t>Débouchés</t>
        </is>
      </c>
      <c r="C5522" t="inlineStr">
        <is>
          <t>kt</t>
        </is>
      </c>
      <c r="D5522" t="inlineStr">
        <is>
          <t>France</t>
        </is>
      </c>
      <c r="E5522" t="inlineStr">
        <is>
          <t>2023-24</t>
        </is>
      </c>
      <c r="F5522" t="inlineStr">
        <is>
          <t>Féverole</t>
        </is>
      </c>
      <c r="G5522" t="inlineStr"/>
      <c r="H5522" t="inlineStr"/>
      <c r="I5522" t="inlineStr"/>
      <c r="J5522" t="inlineStr"/>
      <c r="K5522" t="inlineStr"/>
      <c r="L5522" t="inlineStr"/>
      <c r="M5522" t="inlineStr"/>
      <c r="N5522" t="inlineStr"/>
      <c r="O5522" t="n">
        <v>33</v>
      </c>
      <c r="P5522" t="inlineStr"/>
      <c r="Q5522" t="inlineStr"/>
    </row>
    <row r="5523" ht="15" customHeight="1" s="1003">
      <c r="A5523" s="1019" t="inlineStr">
        <is>
          <t>Graines collectées</t>
        </is>
      </c>
      <c r="B5523" t="inlineStr">
        <is>
          <t>Autres IAA</t>
        </is>
      </c>
      <c r="C5523" t="inlineStr">
        <is>
          <t>kt</t>
        </is>
      </c>
      <c r="D5523" t="inlineStr">
        <is>
          <t>France</t>
        </is>
      </c>
      <c r="E5523" t="inlineStr">
        <is>
          <t>2023-24</t>
        </is>
      </c>
      <c r="F5523" t="inlineStr">
        <is>
          <t>Féverole</t>
        </is>
      </c>
      <c r="G5523" t="inlineStr"/>
      <c r="H5523" t="inlineStr"/>
      <c r="I5523" t="inlineStr"/>
      <c r="J5523" t="inlineStr"/>
      <c r="K5523" t="inlineStr"/>
      <c r="L5523" t="inlineStr"/>
      <c r="M5523" t="inlineStr"/>
      <c r="N5523" t="inlineStr"/>
      <c r="O5523" t="n">
        <v>-0</v>
      </c>
      <c r="P5523" t="n">
        <v>0</v>
      </c>
      <c r="Q5523" t="n">
        <v>-0</v>
      </c>
    </row>
    <row r="5524" ht="15" customHeight="1" s="1003">
      <c r="A5524" s="1019" t="inlineStr">
        <is>
          <t>Graines collectées</t>
        </is>
      </c>
      <c r="B5524" t="inlineStr">
        <is>
          <t>Semences certifiées</t>
        </is>
      </c>
      <c r="C5524" t="inlineStr">
        <is>
          <t>kt</t>
        </is>
      </c>
      <c r="D5524" t="inlineStr">
        <is>
          <t>France</t>
        </is>
      </c>
      <c r="E5524" t="inlineStr">
        <is>
          <t>2023-24</t>
        </is>
      </c>
      <c r="F5524" t="inlineStr">
        <is>
          <t>Féverole</t>
        </is>
      </c>
      <c r="G5524" t="inlineStr">
        <is>
          <t>Production de semences certifiées = 7 kt (Bilans par campagne - FranceAgriMer)</t>
        </is>
      </c>
      <c r="H5524" t="inlineStr"/>
      <c r="I5524" t="inlineStr">
        <is>
          <t>Bilans par campagne - FranceAgriMer</t>
        </is>
      </c>
      <c r="J5524" t="inlineStr"/>
      <c r="K5524" t="inlineStr">
        <is>
          <t>Volume</t>
        </is>
      </c>
      <c r="L5524" t="inlineStr">
        <is>
          <t>Production de semences certifiées</t>
        </is>
      </c>
      <c r="M5524" t="inlineStr">
        <is>
          <t>Bilans Féverole - FAM</t>
        </is>
      </c>
      <c r="N5524" t="inlineStr"/>
      <c r="O5524" t="n">
        <v>6.74</v>
      </c>
      <c r="P5524" t="inlineStr"/>
      <c r="Q5524" t="inlineStr"/>
    </row>
    <row r="5525" ht="15" customHeight="1" s="1003">
      <c r="A5525" s="1019" t="inlineStr">
        <is>
          <t>Graines collectées</t>
        </is>
      </c>
      <c r="B5525" t="inlineStr">
        <is>
          <t>Semences</t>
        </is>
      </c>
      <c r="C5525" t="inlineStr">
        <is>
          <t>kt</t>
        </is>
      </c>
      <c r="D5525" t="inlineStr">
        <is>
          <t>France</t>
        </is>
      </c>
      <c r="E5525" t="inlineStr">
        <is>
          <t>2023-24</t>
        </is>
      </c>
      <c r="F5525" t="inlineStr">
        <is>
          <t>Féverole</t>
        </is>
      </c>
      <c r="G5525" t="inlineStr">
        <is>
          <t>Production de semences certifiées = 8 kt (Bilans par campagne - FranceAgriMer)</t>
        </is>
      </c>
      <c r="H5525" t="inlineStr"/>
      <c r="I5525" t="inlineStr">
        <is>
          <t>Bilans par campagne - FranceAgriMer</t>
        </is>
      </c>
      <c r="J5525" t="inlineStr"/>
      <c r="K5525" t="inlineStr">
        <is>
          <t>Volume</t>
        </is>
      </c>
      <c r="L5525" t="inlineStr">
        <is>
          <t>Production de semences certifiées</t>
        </is>
      </c>
      <c r="M5525" t="inlineStr">
        <is>
          <t>Bilans Féverole - FAM</t>
        </is>
      </c>
      <c r="N5525" t="inlineStr"/>
      <c r="O5525" t="n">
        <v>6.74</v>
      </c>
      <c r="P5525" t="inlineStr"/>
      <c r="Q5525" t="inlineStr"/>
    </row>
    <row r="5526" ht="15" customHeight="1" s="1003">
      <c r="A5526" s="1019" t="inlineStr">
        <is>
          <t>Graines collectées</t>
        </is>
      </c>
      <c r="B5526" t="inlineStr">
        <is>
          <t>Export</t>
        </is>
      </c>
      <c r="C5526" t="inlineStr">
        <is>
          <t>kt</t>
        </is>
      </c>
      <c r="D5526" t="inlineStr">
        <is>
          <t>France</t>
        </is>
      </c>
      <c r="E5526" t="inlineStr">
        <is>
          <t>2023-24</t>
        </is>
      </c>
      <c r="F5526" t="inlineStr">
        <is>
          <t>Féverole</t>
        </is>
      </c>
      <c r="G5526" t="inlineStr"/>
      <c r="H5526" t="inlineStr">
        <is>
          <t>Exportation de graines = 75 kt (Douanes françaises - Eurostat)</t>
        </is>
      </c>
      <c r="I5526" t="inlineStr">
        <is>
          <t>Douanes françaises - Eurostat</t>
        </is>
      </c>
      <c r="J5526" t="inlineStr"/>
      <c r="K5526" t="inlineStr">
        <is>
          <t>Volume</t>
        </is>
      </c>
      <c r="L5526" t="inlineStr">
        <is>
          <t>Exportation de graines</t>
        </is>
      </c>
      <c r="M5526" t="inlineStr">
        <is>
          <t>Echanges mensuels - EUROSTAT</t>
        </is>
      </c>
      <c r="N5526" t="inlineStr"/>
      <c r="O5526" t="n">
        <v>74.8</v>
      </c>
      <c r="P5526" t="inlineStr"/>
      <c r="Q5526" t="inlineStr"/>
    </row>
    <row r="5527" ht="15" customHeight="1" s="1003">
      <c r="A5527" s="1019" t="inlineStr">
        <is>
          <t>Graines collectées</t>
        </is>
      </c>
      <c r="B5527" t="inlineStr">
        <is>
          <t>Ecart statistique</t>
        </is>
      </c>
      <c r="C5527" t="inlineStr">
        <is>
          <t>kt</t>
        </is>
      </c>
      <c r="D5527" t="inlineStr">
        <is>
          <t>France</t>
        </is>
      </c>
      <c r="E5527" t="inlineStr">
        <is>
          <t>2023-24</t>
        </is>
      </c>
      <c r="F5527" t="inlineStr">
        <is>
          <t>Féverole</t>
        </is>
      </c>
      <c r="G5527" t="inlineStr"/>
      <c r="H5527" t="inlineStr"/>
      <c r="I5527" t="inlineStr"/>
      <c r="J5527" t="inlineStr"/>
      <c r="K5527" t="inlineStr"/>
      <c r="L5527" t="inlineStr">
        <is>
          <t>Ecart statistique constaté dans les données collectées, demandant une réconciliation</t>
        </is>
      </c>
      <c r="M5527" t="inlineStr"/>
      <c r="N5527" t="inlineStr">
        <is>
          <t>Ecart statistique</t>
        </is>
      </c>
      <c r="O5527" t="n">
        <v>52</v>
      </c>
      <c r="P5527" t="inlineStr"/>
      <c r="Q5527" t="inlineStr"/>
    </row>
    <row r="5528" ht="15" customHeight="1" s="1003">
      <c r="A5528" s="1019" t="inlineStr">
        <is>
          <t>Issues de silo</t>
        </is>
      </c>
      <c r="B5528" t="inlineStr">
        <is>
          <t>Elimination/Pertes</t>
        </is>
      </c>
      <c r="C5528" t="inlineStr">
        <is>
          <t>kt</t>
        </is>
      </c>
      <c r="D5528" t="inlineStr">
        <is>
          <t>France</t>
        </is>
      </c>
      <c r="E5528" t="inlineStr">
        <is>
          <t>2023-24</t>
        </is>
      </c>
      <c r="F5528" t="inlineStr">
        <is>
          <t>Féverole</t>
        </is>
      </c>
      <c r="G5528" t="inlineStr"/>
      <c r="H5528" t="inlineStr">
        <is>
          <t>0</t>
        </is>
      </c>
      <c r="I5528" t="inlineStr">
        <is>
          <t>ONRB - FranceAgriMer</t>
        </is>
      </c>
      <c r="J5528" t="inlineStr">
        <is>
          <t>0</t>
        </is>
      </c>
      <c r="K5528" t="inlineStr">
        <is>
          <t>Répartition</t>
        </is>
      </c>
      <c r="L5528" t="inlineStr">
        <is>
          <t>Les issues de silo sont éliminées:Part d'issues de silo éliminées</t>
        </is>
      </c>
      <c r="M5528" t="inlineStr">
        <is>
          <t>Issues de silo - ONRB</t>
        </is>
      </c>
      <c r="N5528" t="inlineStr"/>
      <c r="O5528" t="n">
        <v>0.01</v>
      </c>
      <c r="P5528" t="inlineStr"/>
      <c r="Q5528" t="inlineStr"/>
    </row>
    <row r="5529" ht="15" customHeight="1" s="1003">
      <c r="A5529" s="1019" t="inlineStr">
        <is>
          <t>Issues de silo</t>
        </is>
      </c>
      <c r="B5529" t="inlineStr">
        <is>
          <t>Autres usages (ou usages indéfinis)</t>
        </is>
      </c>
      <c r="C5529" t="inlineStr">
        <is>
          <t>kt</t>
        </is>
      </c>
      <c r="D5529" t="inlineStr">
        <is>
          <t>France</t>
        </is>
      </c>
      <c r="E5529" t="inlineStr">
        <is>
          <t>2023-24</t>
        </is>
      </c>
      <c r="F5529" t="inlineStr">
        <is>
          <t>Féverole</t>
        </is>
      </c>
      <c r="G5529" t="inlineStr"/>
      <c r="H5529" t="inlineStr"/>
      <c r="I5529" t="inlineStr"/>
      <c r="J5529" t="inlineStr"/>
      <c r="K5529" t="inlineStr"/>
      <c r="L5529" t="inlineStr"/>
      <c r="M5529" t="inlineStr"/>
      <c r="N5529" t="inlineStr"/>
      <c r="O5529" t="n">
        <v>0.01</v>
      </c>
      <c r="P5529" t="inlineStr"/>
      <c r="Q5529" t="inlineStr"/>
    </row>
    <row r="5530" ht="15" customHeight="1" s="1003">
      <c r="A5530" s="1019" t="inlineStr">
        <is>
          <t>Issues de silo</t>
        </is>
      </c>
      <c r="B5530" t="inlineStr">
        <is>
          <t>Débouchés</t>
        </is>
      </c>
      <c r="C5530" t="inlineStr">
        <is>
          <t>kt</t>
        </is>
      </c>
      <c r="D5530" t="inlineStr">
        <is>
          <t>France</t>
        </is>
      </c>
      <c r="E5530" t="inlineStr">
        <is>
          <t>2023-24</t>
        </is>
      </c>
      <c r="F5530" t="inlineStr">
        <is>
          <t>Féverole</t>
        </is>
      </c>
      <c r="G5530" t="inlineStr"/>
      <c r="H5530" t="inlineStr"/>
      <c r="I5530" t="inlineStr"/>
      <c r="J5530" t="inlineStr"/>
      <c r="K5530" t="inlineStr"/>
      <c r="L5530" t="inlineStr"/>
      <c r="M5530" t="inlineStr"/>
      <c r="N5530" t="inlineStr"/>
      <c r="O5530" t="n">
        <v>1.46</v>
      </c>
      <c r="P5530" t="inlineStr"/>
      <c r="Q5530" t="inlineStr"/>
    </row>
    <row r="5531" ht="15" customHeight="1" s="1003">
      <c r="A5531" s="1019" t="inlineStr">
        <is>
          <t>Issues de silo</t>
        </is>
      </c>
      <c r="B5531" t="inlineStr">
        <is>
          <t>FAF</t>
        </is>
      </c>
      <c r="C5531" t="inlineStr">
        <is>
          <t>kt</t>
        </is>
      </c>
      <c r="D5531" t="inlineStr">
        <is>
          <t>France</t>
        </is>
      </c>
      <c r="E5531" t="inlineStr">
        <is>
          <t>2023-24</t>
        </is>
      </c>
      <c r="F5531" t="inlineStr">
        <is>
          <t>Féverole</t>
        </is>
      </c>
      <c r="G5531" t="inlineStr"/>
      <c r="H5531" t="inlineStr">
        <is>
          <t>Part d'issues de silo consommées par les FAF = 56,33 % (ONRB - FranceAgriMer)</t>
        </is>
      </c>
      <c r="I5531" t="inlineStr">
        <is>
          <t>ONRB - FranceAgriMer</t>
        </is>
      </c>
      <c r="J5531" t="inlineStr">
        <is>
          <t>0</t>
        </is>
      </c>
      <c r="K5531" t="inlineStr">
        <is>
          <t>Répartition</t>
        </is>
      </c>
      <c r="L5531" t="inlineStr">
        <is>
          <t>Part d'issues de silo consommées par les FAF</t>
        </is>
      </c>
      <c r="M5531" t="inlineStr">
        <is>
          <t>Issues de silo - ONRB</t>
        </is>
      </c>
      <c r="N5531" t="inlineStr"/>
      <c r="O5531" t="n">
        <v>0.82</v>
      </c>
      <c r="P5531" t="inlineStr"/>
      <c r="Q5531" t="inlineStr"/>
    </row>
    <row r="5532" ht="15" customHeight="1" s="1003">
      <c r="A5532" s="1019" t="inlineStr">
        <is>
          <t>Issues de silo</t>
        </is>
      </c>
      <c r="B5532" t="inlineStr">
        <is>
          <t>Litière</t>
        </is>
      </c>
      <c r="C5532" t="inlineStr">
        <is>
          <t>kt</t>
        </is>
      </c>
      <c r="D5532" t="inlineStr">
        <is>
          <t>France</t>
        </is>
      </c>
      <c r="E5532" t="inlineStr">
        <is>
          <t>2023-24</t>
        </is>
      </c>
      <c r="F5532" t="inlineStr">
        <is>
          <t>Féverole</t>
        </is>
      </c>
      <c r="G5532" t="inlineStr"/>
      <c r="H5532" t="inlineStr">
        <is>
          <t>Part d'issues de silo consommées comme litière = 0,77 % (ONRB - FranceAgriMer)</t>
        </is>
      </c>
      <c r="I5532" t="inlineStr">
        <is>
          <t>ONRB - FranceAgriMer</t>
        </is>
      </c>
      <c r="J5532" t="inlineStr">
        <is>
          <t>0</t>
        </is>
      </c>
      <c r="K5532" t="inlineStr">
        <is>
          <t>Répartition</t>
        </is>
      </c>
      <c r="L5532" t="inlineStr">
        <is>
          <t>Part d'issues de silo consommées comme litière</t>
        </is>
      </c>
      <c r="M5532" t="inlineStr">
        <is>
          <t>Issues de silo - ONRB</t>
        </is>
      </c>
      <c r="N5532" t="inlineStr"/>
      <c r="O5532" t="n">
        <v>0.01</v>
      </c>
      <c r="P5532" t="inlineStr"/>
      <c r="Q5532" t="inlineStr"/>
    </row>
    <row r="5533" ht="15" customHeight="1" s="1003">
      <c r="A5533" s="1019" t="inlineStr">
        <is>
          <t>Issues de silo</t>
        </is>
      </c>
      <c r="B5533" t="inlineStr">
        <is>
          <t>Compostage</t>
        </is>
      </c>
      <c r="C5533" t="inlineStr">
        <is>
          <t>kt</t>
        </is>
      </c>
      <c r="D5533" t="inlineStr">
        <is>
          <t>France</t>
        </is>
      </c>
      <c r="E5533" t="inlineStr">
        <is>
          <t>2023-24</t>
        </is>
      </c>
      <c r="F5533" t="inlineStr">
        <is>
          <t>Féverole</t>
        </is>
      </c>
      <c r="G5533" t="inlineStr"/>
      <c r="H5533" t="inlineStr">
        <is>
          <t>Part d'issues de silo compostées = 0 % (ONRB - FranceAgriMer)</t>
        </is>
      </c>
      <c r="I5533" t="inlineStr">
        <is>
          <t>ONRB - FranceAgriMer</t>
        </is>
      </c>
      <c r="J5533" t="inlineStr">
        <is>
          <t>0</t>
        </is>
      </c>
      <c r="K5533" t="inlineStr">
        <is>
          <t>Répartition</t>
        </is>
      </c>
      <c r="L5533" t="inlineStr">
        <is>
          <t>Part d'issues de silo compostées</t>
        </is>
      </c>
      <c r="M5533" t="inlineStr">
        <is>
          <t>Issues de silo - ONRB</t>
        </is>
      </c>
      <c r="N5533" t="inlineStr"/>
      <c r="O5533" t="n">
        <v>0</v>
      </c>
      <c r="P5533" t="inlineStr"/>
      <c r="Q5533" t="inlineStr"/>
    </row>
    <row r="5534" ht="15" customHeight="1" s="1003">
      <c r="A5534" s="1019" t="inlineStr">
        <is>
          <t>Issues de silo</t>
        </is>
      </c>
      <c r="B5534" t="inlineStr">
        <is>
          <t>Autres biomatériaux</t>
        </is>
      </c>
      <c r="C5534" t="inlineStr">
        <is>
          <t>kt</t>
        </is>
      </c>
      <c r="D5534" t="inlineStr">
        <is>
          <t>France</t>
        </is>
      </c>
      <c r="E5534" t="inlineStr">
        <is>
          <t>2023-24</t>
        </is>
      </c>
      <c r="F5534" t="inlineStr">
        <is>
          <t>Féverole</t>
        </is>
      </c>
      <c r="G5534" t="inlineStr"/>
      <c r="H5534" t="inlineStr">
        <is>
          <t>Part d'issues de silo consommées comme autres biomatériaux = 0,77 % (ONRB - FranceAgriMer)</t>
        </is>
      </c>
      <c r="I5534" t="inlineStr">
        <is>
          <t>ONRB - FranceAgriMer</t>
        </is>
      </c>
      <c r="J5534" t="inlineStr">
        <is>
          <t>0</t>
        </is>
      </c>
      <c r="K5534" t="inlineStr">
        <is>
          <t>Répartition</t>
        </is>
      </c>
      <c r="L5534" t="inlineStr">
        <is>
          <t>Part d'issues de silo consommées comme autres biomatériaux</t>
        </is>
      </c>
      <c r="M5534" t="inlineStr">
        <is>
          <t>Issues de silo - ONRB</t>
        </is>
      </c>
      <c r="N5534" t="inlineStr"/>
      <c r="O5534" t="n">
        <v>0.01</v>
      </c>
      <c r="P5534" t="inlineStr"/>
      <c r="Q5534" t="inlineStr"/>
    </row>
    <row r="5535" ht="15" customHeight="1" s="1003">
      <c r="A5535" s="1019" t="inlineStr">
        <is>
          <t>Issues de silo</t>
        </is>
      </c>
      <c r="B5535" t="inlineStr">
        <is>
          <t>Méthanisation</t>
        </is>
      </c>
      <c r="C5535" t="inlineStr">
        <is>
          <t>kt</t>
        </is>
      </c>
      <c r="D5535" t="inlineStr">
        <is>
          <t>France</t>
        </is>
      </c>
      <c r="E5535" t="inlineStr">
        <is>
          <t>2023-24</t>
        </is>
      </c>
      <c r="F5535" t="inlineStr">
        <is>
          <t>Féverole</t>
        </is>
      </c>
      <c r="G5535" t="inlineStr"/>
      <c r="H5535" t="inlineStr">
        <is>
          <t>Part d'issues de silo consommées en méthanisation = 40,72 % (ONRB - FranceAgriMer)</t>
        </is>
      </c>
      <c r="I5535" t="inlineStr">
        <is>
          <t>ONRB - FranceAgriMer</t>
        </is>
      </c>
      <c r="J5535" t="inlineStr">
        <is>
          <t>0</t>
        </is>
      </c>
      <c r="K5535" t="inlineStr">
        <is>
          <t>Répartition</t>
        </is>
      </c>
      <c r="L5535" t="inlineStr">
        <is>
          <t>Part d'issues de silo consommées en méthanisation</t>
        </is>
      </c>
      <c r="M5535" t="inlineStr">
        <is>
          <t>Issues de silo - ONRB</t>
        </is>
      </c>
      <c r="N5535" t="inlineStr"/>
      <c r="O5535" t="n">
        <v>0.6</v>
      </c>
      <c r="P5535" t="inlineStr"/>
      <c r="Q5535" t="inlineStr"/>
    </row>
    <row r="5536" ht="15" customHeight="1" s="1003">
      <c r="A5536" s="1019" t="inlineStr">
        <is>
          <t>Issues de silo</t>
        </is>
      </c>
      <c r="B5536" t="inlineStr">
        <is>
          <t>Combustion</t>
        </is>
      </c>
      <c r="C5536" t="inlineStr">
        <is>
          <t>kt</t>
        </is>
      </c>
      <c r="D5536" t="inlineStr">
        <is>
          <t>France</t>
        </is>
      </c>
      <c r="E5536" t="inlineStr">
        <is>
          <t>2023-24</t>
        </is>
      </c>
      <c r="F5536" t="inlineStr">
        <is>
          <t>Féverole</t>
        </is>
      </c>
      <c r="G5536" t="inlineStr"/>
      <c r="H5536" t="inlineStr">
        <is>
          <t>Part d'issues de silo brûlées = 1,03 % (ONRB - FranceAgriMer)</t>
        </is>
      </c>
      <c r="I5536" t="inlineStr">
        <is>
          <t>ONRB - FranceAgriMer</t>
        </is>
      </c>
      <c r="J5536" t="inlineStr">
        <is>
          <t>0</t>
        </is>
      </c>
      <c r="K5536" t="inlineStr">
        <is>
          <t>Répartition</t>
        </is>
      </c>
      <c r="L5536" t="inlineStr">
        <is>
          <t>Part d'issues de silo brûlées</t>
        </is>
      </c>
      <c r="M5536" t="inlineStr">
        <is>
          <t>Issues de silo - ONRB</t>
        </is>
      </c>
      <c r="N5536" t="inlineStr"/>
      <c r="O5536" t="n">
        <v>0.02</v>
      </c>
      <c r="P5536" t="inlineStr"/>
      <c r="Q5536" t="inlineStr"/>
    </row>
    <row r="5537" ht="15" customHeight="1" s="1003">
      <c r="A5537" s="1019" t="inlineStr">
        <is>
          <t>Issues de silo</t>
        </is>
      </c>
      <c r="B5537" t="inlineStr">
        <is>
          <t>Hors FAB</t>
        </is>
      </c>
      <c r="C5537" t="inlineStr">
        <is>
          <t>kt</t>
        </is>
      </c>
      <c r="D5537" t="inlineStr">
        <is>
          <t>France</t>
        </is>
      </c>
      <c r="E5537" t="inlineStr">
        <is>
          <t>2023-24</t>
        </is>
      </c>
      <c r="F5537" t="inlineStr">
        <is>
          <t>Féverole</t>
        </is>
      </c>
      <c r="G5537" t="inlineStr"/>
      <c r="H5537" t="inlineStr"/>
      <c r="I5537" t="inlineStr">
        <is>
          <t>ONRB - FranceAgriMer</t>
        </is>
      </c>
      <c r="J5537" t="inlineStr"/>
      <c r="K5537" t="inlineStr">
        <is>
          <t>Répartition</t>
        </is>
      </c>
      <c r="L5537" t="inlineStr">
        <is>
          <t>Part d'issues de silo consommées par les FAF</t>
        </is>
      </c>
      <c r="M5537" t="inlineStr">
        <is>
          <t>Issues de silo - ONRB</t>
        </is>
      </c>
      <c r="N5537" t="inlineStr"/>
      <c r="O5537" t="n">
        <v>0.82</v>
      </c>
      <c r="P5537" t="inlineStr"/>
      <c r="Q5537" t="inlineStr"/>
    </row>
    <row r="5538" ht="15" customHeight="1" s="1003">
      <c r="A5538" s="1019" t="inlineStr">
        <is>
          <t>Issues de silo</t>
        </is>
      </c>
      <c r="B5538" t="inlineStr">
        <is>
          <t>Alimentation animale rente</t>
        </is>
      </c>
      <c r="C5538" t="inlineStr">
        <is>
          <t>kt</t>
        </is>
      </c>
      <c r="D5538" t="inlineStr">
        <is>
          <t>France</t>
        </is>
      </c>
      <c r="E5538" t="inlineStr">
        <is>
          <t>2023-24</t>
        </is>
      </c>
      <c r="F5538" t="inlineStr">
        <is>
          <t>Féverole</t>
        </is>
      </c>
      <c r="G5538" t="inlineStr"/>
      <c r="H5538" t="inlineStr"/>
      <c r="I5538" t="inlineStr"/>
      <c r="J5538" t="inlineStr"/>
      <c r="K5538" t="inlineStr"/>
      <c r="L5538" t="inlineStr"/>
      <c r="M5538" t="inlineStr"/>
      <c r="N5538" t="inlineStr"/>
      <c r="O5538" t="n">
        <v>0.82</v>
      </c>
      <c r="P5538" t="inlineStr"/>
      <c r="Q5538" t="inlineStr"/>
    </row>
    <row r="5539" ht="15" customHeight="1" s="1003">
      <c r="A5539" s="1019" t="inlineStr">
        <is>
          <t>Issues de silo</t>
        </is>
      </c>
      <c r="B5539" t="inlineStr">
        <is>
          <t>Alimentation animale</t>
        </is>
      </c>
      <c r="C5539" t="inlineStr">
        <is>
          <t>kt</t>
        </is>
      </c>
      <c r="D5539" t="inlineStr">
        <is>
          <t>France</t>
        </is>
      </c>
      <c r="E5539" t="inlineStr">
        <is>
          <t>2023-24</t>
        </is>
      </c>
      <c r="F5539" t="inlineStr">
        <is>
          <t>Féverole</t>
        </is>
      </c>
      <c r="G5539" t="inlineStr"/>
      <c r="H5539" t="inlineStr"/>
      <c r="I5539" t="inlineStr"/>
      <c r="J5539" t="inlineStr"/>
      <c r="K5539" t="inlineStr"/>
      <c r="L5539" t="inlineStr"/>
      <c r="M5539" t="inlineStr"/>
      <c r="N5539" t="inlineStr"/>
      <c r="O5539" t="n">
        <v>0.82</v>
      </c>
      <c r="P5539" t="inlineStr"/>
      <c r="Q5539" t="inlineStr"/>
    </row>
    <row r="5540" ht="15" customHeight="1" s="1003">
      <c r="A5540" s="1019" t="inlineStr">
        <is>
          <t>Issues de silo</t>
        </is>
      </c>
      <c r="B5540" t="inlineStr">
        <is>
          <t>Usages alimentaires</t>
        </is>
      </c>
      <c r="C5540" t="inlineStr">
        <is>
          <t>kt</t>
        </is>
      </c>
      <c r="D5540" t="inlineStr">
        <is>
          <t>France</t>
        </is>
      </c>
      <c r="E5540" t="inlineStr">
        <is>
          <t>2023-24</t>
        </is>
      </c>
      <c r="F5540" t="inlineStr">
        <is>
          <t>Féverole</t>
        </is>
      </c>
      <c r="G5540" t="inlineStr"/>
      <c r="H5540" t="inlineStr"/>
      <c r="I5540" t="inlineStr"/>
      <c r="J5540" t="inlineStr"/>
      <c r="K5540" t="inlineStr"/>
      <c r="L5540" t="inlineStr"/>
      <c r="M5540" t="inlineStr"/>
      <c r="N5540" t="inlineStr"/>
      <c r="O5540" t="n">
        <v>0.82</v>
      </c>
      <c r="P5540" t="inlineStr"/>
      <c r="Q5540" t="inlineStr"/>
    </row>
    <row r="5541" ht="15" customHeight="1" s="1003">
      <c r="A5541" s="1019" t="inlineStr">
        <is>
          <t>Issues de silo</t>
        </is>
      </c>
      <c r="B5541" t="inlineStr">
        <is>
          <t>Biomatériaux</t>
        </is>
      </c>
      <c r="C5541" t="inlineStr">
        <is>
          <t>kt</t>
        </is>
      </c>
      <c r="D5541" t="inlineStr">
        <is>
          <t>France</t>
        </is>
      </c>
      <c r="E5541" t="inlineStr">
        <is>
          <t>2023-24</t>
        </is>
      </c>
      <c r="F5541" t="inlineStr">
        <is>
          <t>Féverole</t>
        </is>
      </c>
      <c r="G5541" t="inlineStr"/>
      <c r="H5541" t="inlineStr"/>
      <c r="I5541" t="inlineStr">
        <is>
          <t>ONRB - FranceAgriMer</t>
        </is>
      </c>
      <c r="J5541" t="inlineStr"/>
      <c r="K5541" t="inlineStr">
        <is>
          <t>Répartition</t>
        </is>
      </c>
      <c r="L5541" t="inlineStr">
        <is>
          <t>Part d'issues de silo consommées comme litière:Part d'issues de silo consommées comme autres biomatériaux</t>
        </is>
      </c>
      <c r="M5541" t="inlineStr">
        <is>
          <t>Issues de silo - ONRB</t>
        </is>
      </c>
      <c r="N5541" t="inlineStr"/>
      <c r="O5541" t="n">
        <v>0.02</v>
      </c>
      <c r="P5541" t="inlineStr"/>
      <c r="Q5541" t="inlineStr"/>
    </row>
    <row r="5542" ht="15" customHeight="1" s="1003">
      <c r="A5542" s="1019" t="inlineStr">
        <is>
          <t>Issues de silo</t>
        </is>
      </c>
      <c r="B5542" t="inlineStr">
        <is>
          <t>Usages non-alimentaires</t>
        </is>
      </c>
      <c r="C5542" t="inlineStr">
        <is>
          <t>kt</t>
        </is>
      </c>
      <c r="D5542" t="inlineStr">
        <is>
          <t>France</t>
        </is>
      </c>
      <c r="E5542" t="inlineStr">
        <is>
          <t>2023-24</t>
        </is>
      </c>
      <c r="F5542" t="inlineStr">
        <is>
          <t>Féverole</t>
        </is>
      </c>
      <c r="G5542" t="inlineStr"/>
      <c r="H5542" t="inlineStr"/>
      <c r="I5542" t="inlineStr"/>
      <c r="J5542" t="inlineStr"/>
      <c r="K5542" t="inlineStr"/>
      <c r="L5542" t="inlineStr"/>
      <c r="M5542" t="inlineStr"/>
      <c r="N5542" t="inlineStr"/>
      <c r="O5542" t="n">
        <v>0.63</v>
      </c>
      <c r="P5542" t="inlineStr"/>
      <c r="Q5542" t="inlineStr"/>
    </row>
    <row r="5543" ht="15" customHeight="1" s="1003">
      <c r="A5543" s="1019" t="inlineStr">
        <is>
          <t>Issues de silo</t>
        </is>
      </c>
      <c r="B5543" t="inlineStr">
        <is>
          <t>Energie</t>
        </is>
      </c>
      <c r="C5543" t="inlineStr">
        <is>
          <t>kt</t>
        </is>
      </c>
      <c r="D5543" t="inlineStr">
        <is>
          <t>France</t>
        </is>
      </c>
      <c r="E5543" t="inlineStr">
        <is>
          <t>2023-24</t>
        </is>
      </c>
      <c r="F5543" t="inlineStr">
        <is>
          <t>Féverole</t>
        </is>
      </c>
      <c r="G5543" t="inlineStr"/>
      <c r="H5543" t="inlineStr"/>
      <c r="I5543" t="inlineStr">
        <is>
          <t>ONRB - FranceAgriMer</t>
        </is>
      </c>
      <c r="J5543" t="inlineStr"/>
      <c r="K5543" t="inlineStr">
        <is>
          <t>Répartition</t>
        </is>
      </c>
      <c r="L5543" t="inlineStr">
        <is>
          <t>Part d'issues de silo consommées en méthanisation:Part d'issues de silo brûlées</t>
        </is>
      </c>
      <c r="M5543" t="inlineStr">
        <is>
          <t>Issues de silo - ONRB</t>
        </is>
      </c>
      <c r="N5543" t="inlineStr"/>
      <c r="O5543" t="n">
        <v>0.61</v>
      </c>
      <c r="P5543" t="inlineStr"/>
      <c r="Q5543" t="inlineStr"/>
    </row>
    <row r="5544" ht="15" customHeight="1" s="1003">
      <c r="A5544" s="1019" t="inlineStr">
        <is>
          <t>Issues de silo</t>
        </is>
      </c>
      <c r="B5544" t="inlineStr">
        <is>
          <t>Fertilisation</t>
        </is>
      </c>
      <c r="C5544" t="inlineStr">
        <is>
          <t>kt</t>
        </is>
      </c>
      <c r="D5544" t="inlineStr">
        <is>
          <t>France</t>
        </is>
      </c>
      <c r="E5544" t="inlineStr">
        <is>
          <t>2023-24</t>
        </is>
      </c>
      <c r="F5544" t="inlineStr">
        <is>
          <t>Féverole</t>
        </is>
      </c>
      <c r="G5544" t="inlineStr"/>
      <c r="H5544" t="inlineStr"/>
      <c r="I5544" t="inlineStr">
        <is>
          <t>ONRB - FranceAgriMer</t>
        </is>
      </c>
      <c r="J5544" t="inlineStr"/>
      <c r="K5544" t="inlineStr">
        <is>
          <t>Répartition</t>
        </is>
      </c>
      <c r="L5544" t="inlineStr">
        <is>
          <t>Part d'issues de silo compostées</t>
        </is>
      </c>
      <c r="M5544" t="inlineStr">
        <is>
          <t>Issues de silo - ONRB</t>
        </is>
      </c>
      <c r="N5544" t="inlineStr"/>
      <c r="O5544" t="n">
        <v>0</v>
      </c>
      <c r="P5544" t="inlineStr"/>
      <c r="Q5544" t="inlineStr"/>
    </row>
    <row r="5545" ht="15" customHeight="1" s="1003">
      <c r="A5545" s="1019" t="inlineStr">
        <is>
          <t>Huile</t>
        </is>
      </c>
      <c r="B5545" t="inlineStr">
        <is>
          <t>Vente directe et autoconsommation</t>
        </is>
      </c>
      <c r="C5545" t="inlineStr">
        <is>
          <t>kt</t>
        </is>
      </c>
      <c r="D5545" t="inlineStr">
        <is>
          <t>France</t>
        </is>
      </c>
      <c r="E5545" t="inlineStr">
        <is>
          <t>2023-24</t>
        </is>
      </c>
      <c r="F5545" t="inlineStr">
        <is>
          <t>Féverole</t>
        </is>
      </c>
      <c r="G5545" t="inlineStr"/>
      <c r="H5545" t="inlineStr"/>
      <c r="I5545" t="inlineStr"/>
      <c r="J5545" t="inlineStr">
        <is>
          <t>L'huile peut être autoconsommée</t>
        </is>
      </c>
      <c r="K5545" t="inlineStr"/>
      <c r="L5545" t="inlineStr"/>
      <c r="M5545" t="inlineStr"/>
      <c r="N5545" t="inlineStr"/>
      <c r="O5545" t="n">
        <v>-0</v>
      </c>
      <c r="P5545" t="n">
        <v>0</v>
      </c>
      <c r="Q5545" t="n">
        <v>500000000</v>
      </c>
    </row>
    <row r="5546" ht="15" customHeight="1" s="1003">
      <c r="A5546" s="1019" t="inlineStr">
        <is>
          <t>Huile</t>
        </is>
      </c>
      <c r="B5546" t="inlineStr">
        <is>
          <t>Circuits spécialisés</t>
        </is>
      </c>
      <c r="C5546" t="inlineStr">
        <is>
          <t>kt</t>
        </is>
      </c>
      <c r="D5546" t="inlineStr">
        <is>
          <t>France</t>
        </is>
      </c>
      <c r="E5546" t="inlineStr">
        <is>
          <t>2023-24</t>
        </is>
      </c>
      <c r="F5546" t="inlineStr">
        <is>
          <t>Féverole</t>
        </is>
      </c>
      <c r="G5546" t="inlineStr"/>
      <c r="H5546" t="inlineStr"/>
      <c r="I5546" t="inlineStr"/>
      <c r="J5546" t="inlineStr">
        <is>
          <t>L'huile peut être consommée par des circuits spécialisés</t>
        </is>
      </c>
      <c r="K5546" t="inlineStr"/>
      <c r="L5546" t="inlineStr"/>
      <c r="M5546" t="inlineStr"/>
      <c r="N5546" t="inlineStr"/>
      <c r="O5546" t="n">
        <v>-0</v>
      </c>
      <c r="P5546" t="n">
        <v>0</v>
      </c>
      <c r="Q5546" t="n">
        <v>500000000</v>
      </c>
    </row>
    <row r="5547" ht="15" customHeight="1" s="1003">
      <c r="A5547" s="1019" t="inlineStr">
        <is>
          <t>Huile</t>
        </is>
      </c>
      <c r="B5547" t="inlineStr">
        <is>
          <t>RHD</t>
        </is>
      </c>
      <c r="C5547" t="inlineStr">
        <is>
          <t>kt</t>
        </is>
      </c>
      <c r="D5547" t="inlineStr">
        <is>
          <t>France</t>
        </is>
      </c>
      <c r="E5547" t="inlineStr">
        <is>
          <t>2023-24</t>
        </is>
      </c>
      <c r="F5547" t="inlineStr">
        <is>
          <t>Féverole</t>
        </is>
      </c>
      <c r="G5547" t="inlineStr"/>
      <c r="H5547" t="inlineStr"/>
      <c r="I5547" t="inlineStr"/>
      <c r="J5547" t="inlineStr">
        <is>
          <t>L'huile est consommée en RHD</t>
        </is>
      </c>
      <c r="K5547" t="inlineStr"/>
      <c r="L5547" t="inlineStr"/>
      <c r="M5547" t="inlineStr"/>
      <c r="N5547" t="inlineStr"/>
      <c r="O5547" t="n">
        <v>-0</v>
      </c>
      <c r="P5547" t="n">
        <v>0</v>
      </c>
      <c r="Q5547" t="n">
        <v>500000000</v>
      </c>
    </row>
    <row r="5548" ht="15" customHeight="1" s="1003">
      <c r="A5548" s="1019" t="inlineStr">
        <is>
          <t>Huile</t>
        </is>
      </c>
      <c r="B5548" t="inlineStr">
        <is>
          <t>Autres IAA</t>
        </is>
      </c>
      <c r="C5548" t="inlineStr">
        <is>
          <t>kt</t>
        </is>
      </c>
      <c r="D5548" t="inlineStr">
        <is>
          <t>France</t>
        </is>
      </c>
      <c r="E5548" t="inlineStr">
        <is>
          <t>2023-24</t>
        </is>
      </c>
      <c r="F5548" t="inlineStr">
        <is>
          <t>Féverole</t>
        </is>
      </c>
      <c r="G5548" t="inlineStr"/>
      <c r="H5548" t="inlineStr"/>
      <c r="I5548" t="inlineStr"/>
      <c r="J5548" t="inlineStr">
        <is>
          <t>L'huile est consommée par les autres IAA</t>
        </is>
      </c>
      <c r="K5548" t="inlineStr"/>
      <c r="L5548" t="inlineStr"/>
      <c r="M5548" t="inlineStr"/>
      <c r="N5548" t="inlineStr"/>
      <c r="O5548" t="n">
        <v>-0</v>
      </c>
      <c r="P5548" t="n">
        <v>0</v>
      </c>
      <c r="Q5548" t="n">
        <v>500000000</v>
      </c>
    </row>
    <row r="5549" ht="15" customHeight="1" s="1003">
      <c r="A5549" s="1019" t="inlineStr">
        <is>
          <t>Huile</t>
        </is>
      </c>
      <c r="B5549" t="inlineStr">
        <is>
          <t>Autres industries</t>
        </is>
      </c>
      <c r="C5549" t="inlineStr">
        <is>
          <t>kt</t>
        </is>
      </c>
      <c r="D5549" t="inlineStr">
        <is>
          <t>France</t>
        </is>
      </c>
      <c r="E5549" t="inlineStr">
        <is>
          <t>2023-24</t>
        </is>
      </c>
      <c r="F5549" t="inlineStr">
        <is>
          <t>Féverole</t>
        </is>
      </c>
      <c r="G5549" t="inlineStr"/>
      <c r="H5549" t="inlineStr"/>
      <c r="I5549" t="inlineStr"/>
      <c r="J5549" t="inlineStr">
        <is>
          <t>L'huile est consommée pour des usages techniques</t>
        </is>
      </c>
      <c r="K5549" t="inlineStr"/>
      <c r="L5549" t="inlineStr"/>
      <c r="M5549" t="inlineStr"/>
      <c r="N5549" t="inlineStr"/>
      <c r="O5549" t="n">
        <v>-0</v>
      </c>
      <c r="P5549" t="n">
        <v>0</v>
      </c>
      <c r="Q5549" t="n">
        <v>500000000</v>
      </c>
    </row>
    <row r="5550" ht="15" customHeight="1" s="1003">
      <c r="A5550" s="1019" t="inlineStr">
        <is>
          <t>Huile</t>
        </is>
      </c>
      <c r="B5550" t="inlineStr">
        <is>
          <t>Alimentation humaine</t>
        </is>
      </c>
      <c r="C5550" t="inlineStr">
        <is>
          <t>kt</t>
        </is>
      </c>
      <c r="D5550" t="inlineStr">
        <is>
          <t>France</t>
        </is>
      </c>
      <c r="E5550" t="inlineStr">
        <is>
          <t>2023-24</t>
        </is>
      </c>
      <c r="F5550" t="inlineStr">
        <is>
          <t>Féverole</t>
        </is>
      </c>
      <c r="G5550" t="inlineStr"/>
      <c r="H5550" t="inlineStr"/>
      <c r="I5550" t="inlineStr"/>
      <c r="J5550" t="inlineStr"/>
      <c r="K5550" t="inlineStr"/>
      <c r="L5550" t="inlineStr"/>
      <c r="M5550" t="inlineStr"/>
      <c r="N5550" t="inlineStr"/>
      <c r="O5550" t="n">
        <v>-0</v>
      </c>
      <c r="P5550" t="n">
        <v>0</v>
      </c>
      <c r="Q5550" t="n">
        <v>500000000</v>
      </c>
    </row>
    <row r="5551" ht="15" customHeight="1" s="1003">
      <c r="A5551" s="1019" t="inlineStr">
        <is>
          <t>Huile</t>
        </is>
      </c>
      <c r="B5551" t="inlineStr">
        <is>
          <t>Ménages</t>
        </is>
      </c>
      <c r="C5551" t="inlineStr">
        <is>
          <t>kt</t>
        </is>
      </c>
      <c r="D5551" t="inlineStr">
        <is>
          <t>France</t>
        </is>
      </c>
      <c r="E5551" t="inlineStr">
        <is>
          <t>2023-24</t>
        </is>
      </c>
      <c r="F5551" t="inlineStr">
        <is>
          <t>Féverole</t>
        </is>
      </c>
      <c r="G5551" t="inlineStr"/>
      <c r="H5551" t="inlineStr"/>
      <c r="I5551" t="inlineStr"/>
      <c r="J5551" t="inlineStr"/>
      <c r="K5551" t="inlineStr"/>
      <c r="L5551" t="inlineStr"/>
      <c r="M5551" t="inlineStr"/>
      <c r="N5551" t="inlineStr"/>
      <c r="O5551" t="n">
        <v>-0</v>
      </c>
      <c r="P5551" t="n">
        <v>0</v>
      </c>
      <c r="Q5551" t="n">
        <v>500000000</v>
      </c>
    </row>
    <row r="5552" ht="15" customHeight="1" s="1003">
      <c r="A5552" s="1019" t="inlineStr">
        <is>
          <t>Huile</t>
        </is>
      </c>
      <c r="B5552" t="inlineStr">
        <is>
          <t>Usages alimentaires</t>
        </is>
      </c>
      <c r="C5552" t="inlineStr">
        <is>
          <t>kt</t>
        </is>
      </c>
      <c r="D5552" t="inlineStr">
        <is>
          <t>France</t>
        </is>
      </c>
      <c r="E5552" t="inlineStr">
        <is>
          <t>2023-24</t>
        </is>
      </c>
      <c r="F5552" t="inlineStr">
        <is>
          <t>Féverole</t>
        </is>
      </c>
      <c r="G5552" t="inlineStr"/>
      <c r="H5552" t="inlineStr"/>
      <c r="I5552" t="inlineStr"/>
      <c r="J5552" t="inlineStr"/>
      <c r="K5552" t="inlineStr"/>
      <c r="L5552" t="inlineStr"/>
      <c r="M5552" t="inlineStr"/>
      <c r="N5552" t="inlineStr"/>
      <c r="O5552" t="n">
        <v>-0</v>
      </c>
      <c r="P5552" t="n">
        <v>0</v>
      </c>
      <c r="Q5552" t="n">
        <v>500000000</v>
      </c>
    </row>
    <row r="5553" ht="15" customHeight="1" s="1003">
      <c r="A5553" s="1019" t="inlineStr">
        <is>
          <t>Huile</t>
        </is>
      </c>
      <c r="B5553" t="inlineStr">
        <is>
          <t>Débouchés</t>
        </is>
      </c>
      <c r="C5553" t="inlineStr">
        <is>
          <t>kt</t>
        </is>
      </c>
      <c r="D5553" t="inlineStr">
        <is>
          <t>France</t>
        </is>
      </c>
      <c r="E5553" t="inlineStr">
        <is>
          <t>2023-24</t>
        </is>
      </c>
      <c r="F5553" t="inlineStr">
        <is>
          <t>Féverole</t>
        </is>
      </c>
      <c r="G5553" t="inlineStr"/>
      <c r="H5553" t="inlineStr"/>
      <c r="I5553" t="inlineStr"/>
      <c r="J5553" t="inlineStr"/>
      <c r="K5553" t="inlineStr"/>
      <c r="L5553" t="inlineStr"/>
      <c r="M5553" t="inlineStr"/>
      <c r="N5553" t="inlineStr"/>
      <c r="O5553" t="n">
        <v>-0</v>
      </c>
      <c r="P5553" t="n">
        <v>0</v>
      </c>
      <c r="Q5553" t="n">
        <v>500000000</v>
      </c>
    </row>
    <row r="5554" ht="15" customHeight="1" s="1003">
      <c r="A5554" s="1019" t="inlineStr">
        <is>
          <t>Huile</t>
        </is>
      </c>
      <c r="B5554" t="inlineStr">
        <is>
          <t>Usages non-alimentaires</t>
        </is>
      </c>
      <c r="C5554" t="inlineStr">
        <is>
          <t>kt</t>
        </is>
      </c>
      <c r="D5554" t="inlineStr">
        <is>
          <t>France</t>
        </is>
      </c>
      <c r="E5554" t="inlineStr">
        <is>
          <t>2023-24</t>
        </is>
      </c>
      <c r="F5554" t="inlineStr">
        <is>
          <t>Féverole</t>
        </is>
      </c>
      <c r="G5554" t="inlineStr"/>
      <c r="H5554" t="inlineStr"/>
      <c r="I5554" t="inlineStr"/>
      <c r="J5554" t="inlineStr"/>
      <c r="K5554" t="inlineStr"/>
      <c r="L5554" t="inlineStr"/>
      <c r="M5554" t="inlineStr"/>
      <c r="N5554" t="inlineStr"/>
      <c r="O5554" t="n">
        <v>-0</v>
      </c>
      <c r="P5554" t="n">
        <v>0</v>
      </c>
      <c r="Q5554" t="n">
        <v>500000000</v>
      </c>
    </row>
    <row r="5555" ht="15" customHeight="1" s="1003">
      <c r="A5555" s="1019" t="inlineStr">
        <is>
          <t>Huile</t>
        </is>
      </c>
      <c r="B5555" t="inlineStr">
        <is>
          <t>Export</t>
        </is>
      </c>
      <c r="C5555" t="inlineStr">
        <is>
          <t>kt</t>
        </is>
      </c>
      <c r="D5555" t="inlineStr">
        <is>
          <t>France</t>
        </is>
      </c>
      <c r="E5555" t="inlineStr">
        <is>
          <t>2023-24</t>
        </is>
      </c>
      <c r="F5555" t="inlineStr">
        <is>
          <t>Féverole</t>
        </is>
      </c>
      <c r="G5555" t="inlineStr"/>
      <c r="H5555" t="inlineStr"/>
      <c r="I5555" t="inlineStr"/>
      <c r="J5555" t="inlineStr"/>
      <c r="K5555" t="inlineStr"/>
      <c r="L5555" t="inlineStr"/>
      <c r="M5555" t="inlineStr"/>
      <c r="N5555" t="inlineStr"/>
      <c r="O5555" t="n">
        <v>-0</v>
      </c>
      <c r="P5555" t="n">
        <v>0</v>
      </c>
      <c r="Q5555" t="n">
        <v>500000000</v>
      </c>
    </row>
    <row r="5556" ht="15" customHeight="1" s="1003">
      <c r="A5556" s="1019" t="inlineStr">
        <is>
          <t>Huile</t>
        </is>
      </c>
      <c r="B5556" t="inlineStr">
        <is>
          <t>Biocarburants</t>
        </is>
      </c>
      <c r="C5556" t="inlineStr">
        <is>
          <t>kt</t>
        </is>
      </c>
      <c r="D5556" t="inlineStr">
        <is>
          <t>France</t>
        </is>
      </c>
      <c r="E5556" t="inlineStr">
        <is>
          <t>2023-24</t>
        </is>
      </c>
      <c r="F5556" t="inlineStr">
        <is>
          <t>Féverole</t>
        </is>
      </c>
      <c r="G5556" t="inlineStr"/>
      <c r="H5556" t="inlineStr"/>
      <c r="I5556" t="inlineStr"/>
      <c r="J5556" t="inlineStr"/>
      <c r="K5556" t="inlineStr"/>
      <c r="L5556" t="inlineStr"/>
      <c r="M5556" t="inlineStr"/>
      <c r="N5556" t="inlineStr"/>
      <c r="O5556" t="n">
        <v>-0</v>
      </c>
      <c r="P5556" t="n">
        <v>0</v>
      </c>
      <c r="Q5556" t="n">
        <v>500000000</v>
      </c>
    </row>
    <row r="5557" ht="15" customHeight="1" s="1003">
      <c r="A5557" s="1019" t="inlineStr">
        <is>
          <t>Huile</t>
        </is>
      </c>
      <c r="B5557" t="inlineStr">
        <is>
          <t>Energie</t>
        </is>
      </c>
      <c r="C5557" t="inlineStr">
        <is>
          <t>kt</t>
        </is>
      </c>
      <c r="D5557" t="inlineStr">
        <is>
          <t>France</t>
        </is>
      </c>
      <c r="E5557" t="inlineStr">
        <is>
          <t>2023-24</t>
        </is>
      </c>
      <c r="F5557" t="inlineStr">
        <is>
          <t>Féverole</t>
        </is>
      </c>
      <c r="G5557" t="inlineStr"/>
      <c r="H5557" t="inlineStr"/>
      <c r="I5557" t="inlineStr"/>
      <c r="J5557" t="inlineStr"/>
      <c r="K5557" t="inlineStr"/>
      <c r="L5557" t="inlineStr"/>
      <c r="M5557" t="inlineStr"/>
      <c r="N5557" t="inlineStr"/>
      <c r="O5557" t="n">
        <v>-0</v>
      </c>
      <c r="P5557" t="n">
        <v>0</v>
      </c>
      <c r="Q5557" t="n">
        <v>500000000</v>
      </c>
    </row>
    <row r="5558" ht="15" customHeight="1" s="1003">
      <c r="A5558" s="1019" t="inlineStr">
        <is>
          <t>Huile</t>
        </is>
      </c>
      <c r="B5558" t="inlineStr">
        <is>
          <t>GMS</t>
        </is>
      </c>
      <c r="C5558" t="inlineStr">
        <is>
          <t>kt</t>
        </is>
      </c>
      <c r="D5558" t="inlineStr">
        <is>
          <t>France</t>
        </is>
      </c>
      <c r="E5558" t="inlineStr">
        <is>
          <t>2023-24</t>
        </is>
      </c>
      <c r="F5558" t="inlineStr">
        <is>
          <t>Féverole</t>
        </is>
      </c>
      <c r="G5558" t="inlineStr"/>
      <c r="H5558" t="inlineStr"/>
      <c r="I5558" t="inlineStr"/>
      <c r="J5558" t="inlineStr"/>
      <c r="K5558" t="inlineStr"/>
      <c r="L5558" t="inlineStr"/>
      <c r="M5558" t="inlineStr"/>
      <c r="N5558" t="inlineStr"/>
      <c r="O5558" t="n">
        <v>-0</v>
      </c>
      <c r="P5558" t="n">
        <v>0</v>
      </c>
      <c r="Q5558" t="n">
        <v>500000000</v>
      </c>
    </row>
    <row r="5559" ht="15" customHeight="1" s="1003">
      <c r="A5559" s="1019" t="inlineStr">
        <is>
          <t>Huile</t>
        </is>
      </c>
      <c r="B5559" t="inlineStr">
        <is>
          <t>Circuits généralistes</t>
        </is>
      </c>
      <c r="C5559" t="inlineStr">
        <is>
          <t>kt</t>
        </is>
      </c>
      <c r="D5559" t="inlineStr">
        <is>
          <t>France</t>
        </is>
      </c>
      <c r="E5559" t="inlineStr">
        <is>
          <t>2023-24</t>
        </is>
      </c>
      <c r="F5559" t="inlineStr">
        <is>
          <t>Féverole</t>
        </is>
      </c>
      <c r="G5559" t="inlineStr"/>
      <c r="H5559" t="inlineStr"/>
      <c r="I5559" t="inlineStr"/>
      <c r="J5559" t="inlineStr"/>
      <c r="K5559" t="inlineStr"/>
      <c r="L5559" t="inlineStr"/>
      <c r="M5559" t="inlineStr"/>
      <c r="N5559" t="inlineStr"/>
      <c r="O5559" t="n">
        <v>-0</v>
      </c>
      <c r="P5559" t="n">
        <v>0</v>
      </c>
      <c r="Q5559" t="n">
        <v>500000000</v>
      </c>
    </row>
    <row r="5560" ht="15" customHeight="1" s="1003">
      <c r="A5560" s="1019" t="inlineStr">
        <is>
          <t>Tourteaux</t>
        </is>
      </c>
      <c r="B5560" t="inlineStr">
        <is>
          <t>Hors FAB</t>
        </is>
      </c>
      <c r="C5560" t="inlineStr">
        <is>
          <t>kt</t>
        </is>
      </c>
      <c r="D5560" t="inlineStr">
        <is>
          <t>France</t>
        </is>
      </c>
      <c r="E5560" t="inlineStr">
        <is>
          <t>2023-24</t>
        </is>
      </c>
      <c r="F5560" t="inlineStr">
        <is>
          <t>Féverole</t>
        </is>
      </c>
      <c r="G5560" t="inlineStr"/>
      <c r="H5560" t="inlineStr"/>
      <c r="I5560" t="inlineStr"/>
      <c r="J5560" t="inlineStr"/>
      <c r="K5560" t="inlineStr"/>
      <c r="L5560" t="inlineStr"/>
      <c r="M5560" t="inlineStr"/>
      <c r="N5560" t="inlineStr"/>
      <c r="O5560" t="n">
        <v>-0</v>
      </c>
      <c r="P5560" t="n">
        <v>0</v>
      </c>
      <c r="Q5560" t="n">
        <v>500000000</v>
      </c>
    </row>
    <row r="5561" ht="15" customHeight="1" s="1003">
      <c r="A5561" s="1019" t="inlineStr">
        <is>
          <t>Tourteaux</t>
        </is>
      </c>
      <c r="B5561" t="inlineStr">
        <is>
          <t>Alimentation animale rente</t>
        </is>
      </c>
      <c r="C5561" t="inlineStr">
        <is>
          <t>kt</t>
        </is>
      </c>
      <c r="D5561" t="inlineStr">
        <is>
          <t>France</t>
        </is>
      </c>
      <c r="E5561" t="inlineStr">
        <is>
          <t>2023-24</t>
        </is>
      </c>
      <c r="F5561" t="inlineStr">
        <is>
          <t>Féverole</t>
        </is>
      </c>
      <c r="G5561" t="inlineStr"/>
      <c r="H5561" t="inlineStr"/>
      <c r="I5561" t="inlineStr"/>
      <c r="J5561" t="inlineStr"/>
      <c r="K5561" t="inlineStr"/>
      <c r="L5561" t="inlineStr"/>
      <c r="M5561" t="inlineStr"/>
      <c r="N5561" t="inlineStr"/>
      <c r="O5561" t="n">
        <v>-0</v>
      </c>
      <c r="P5561" t="n">
        <v>0</v>
      </c>
      <c r="Q5561" t="n">
        <v>500000000</v>
      </c>
    </row>
    <row r="5562" ht="15" customHeight="1" s="1003">
      <c r="A5562" s="1019" t="inlineStr">
        <is>
          <t>Tourteaux</t>
        </is>
      </c>
      <c r="B5562" t="inlineStr">
        <is>
          <t>Alimentation animale</t>
        </is>
      </c>
      <c r="C5562" t="inlineStr">
        <is>
          <t>kt</t>
        </is>
      </c>
      <c r="D5562" t="inlineStr">
        <is>
          <t>France</t>
        </is>
      </c>
      <c r="E5562" t="inlineStr">
        <is>
          <t>2023-24</t>
        </is>
      </c>
      <c r="F5562" t="inlineStr">
        <is>
          <t>Féverole</t>
        </is>
      </c>
      <c r="G5562" t="inlineStr"/>
      <c r="H5562" t="inlineStr"/>
      <c r="I5562" t="inlineStr"/>
      <c r="J5562" t="inlineStr"/>
      <c r="K5562" t="inlineStr"/>
      <c r="L5562" t="inlineStr"/>
      <c r="M5562" t="inlineStr"/>
      <c r="N5562" t="inlineStr"/>
      <c r="O5562" t="n">
        <v>-0</v>
      </c>
      <c r="P5562" t="n">
        <v>0</v>
      </c>
      <c r="Q5562" t="n">
        <v>500000000</v>
      </c>
    </row>
    <row r="5563" ht="15" customHeight="1" s="1003">
      <c r="A5563" s="1019" t="inlineStr">
        <is>
          <t>Tourteaux</t>
        </is>
      </c>
      <c r="B5563" t="inlineStr">
        <is>
          <t>Usages alimentaires</t>
        </is>
      </c>
      <c r="C5563" t="inlineStr">
        <is>
          <t>kt</t>
        </is>
      </c>
      <c r="D5563" t="inlineStr">
        <is>
          <t>France</t>
        </is>
      </c>
      <c r="E5563" t="inlineStr">
        <is>
          <t>2023-24</t>
        </is>
      </c>
      <c r="F5563" t="inlineStr">
        <is>
          <t>Féverole</t>
        </is>
      </c>
      <c r="G5563" t="inlineStr"/>
      <c r="H5563" t="inlineStr"/>
      <c r="I5563" t="inlineStr"/>
      <c r="J5563" t="inlineStr"/>
      <c r="K5563" t="inlineStr"/>
      <c r="L5563" t="inlineStr"/>
      <c r="M5563" t="inlineStr"/>
      <c r="N5563" t="inlineStr"/>
      <c r="O5563" t="n">
        <v>-0</v>
      </c>
      <c r="P5563" t="n">
        <v>0</v>
      </c>
      <c r="Q5563" t="n">
        <v>500000000</v>
      </c>
    </row>
    <row r="5564" ht="15" customHeight="1" s="1003">
      <c r="A5564" s="1019" t="inlineStr">
        <is>
          <t>Tourteaux</t>
        </is>
      </c>
      <c r="B5564" t="inlineStr">
        <is>
          <t>Débouchés</t>
        </is>
      </c>
      <c r="C5564" t="inlineStr">
        <is>
          <t>kt</t>
        </is>
      </c>
      <c r="D5564" t="inlineStr">
        <is>
          <t>France</t>
        </is>
      </c>
      <c r="E5564" t="inlineStr">
        <is>
          <t>2023-24</t>
        </is>
      </c>
      <c r="F5564" t="inlineStr">
        <is>
          <t>Féverole</t>
        </is>
      </c>
      <c r="G5564" t="inlineStr"/>
      <c r="H5564" t="inlineStr"/>
      <c r="I5564" t="inlineStr"/>
      <c r="J5564" t="inlineStr"/>
      <c r="K5564" t="inlineStr"/>
      <c r="L5564" t="inlineStr"/>
      <c r="M5564" t="inlineStr"/>
      <c r="N5564" t="inlineStr"/>
      <c r="O5564" t="n">
        <v>-0</v>
      </c>
      <c r="P5564" t="n">
        <v>0</v>
      </c>
      <c r="Q5564" t="n">
        <v>500000000</v>
      </c>
    </row>
    <row r="5565" ht="15" customHeight="1" s="1003">
      <c r="A5565" s="1019" t="inlineStr">
        <is>
          <t>Tourteaux</t>
        </is>
      </c>
      <c r="B5565" t="inlineStr">
        <is>
          <t>Export</t>
        </is>
      </c>
      <c r="C5565" t="inlineStr">
        <is>
          <t>kt</t>
        </is>
      </c>
      <c r="D5565" t="inlineStr">
        <is>
          <t>France</t>
        </is>
      </c>
      <c r="E5565" t="inlineStr">
        <is>
          <t>2023-24</t>
        </is>
      </c>
      <c r="F5565" t="inlineStr">
        <is>
          <t>Féverole</t>
        </is>
      </c>
      <c r="G5565" t="inlineStr"/>
      <c r="H5565" t="inlineStr"/>
      <c r="I5565" t="inlineStr"/>
      <c r="J5565" t="inlineStr"/>
      <c r="K5565" t="inlineStr"/>
      <c r="L5565" t="inlineStr"/>
      <c r="M5565" t="inlineStr"/>
      <c r="N5565" t="inlineStr"/>
      <c r="O5565" t="n">
        <v>-0</v>
      </c>
      <c r="P5565" t="n">
        <v>0</v>
      </c>
      <c r="Q5565" t="n">
        <v>500000000</v>
      </c>
    </row>
    <row r="5566" ht="15" customHeight="1" s="1003">
      <c r="A5566" s="1019" t="inlineStr">
        <is>
          <t>Tourteaux</t>
        </is>
      </c>
      <c r="B5566" t="inlineStr">
        <is>
          <t>FAB</t>
        </is>
      </c>
      <c r="C5566" t="inlineStr">
        <is>
          <t>kt</t>
        </is>
      </c>
      <c r="D5566" t="inlineStr">
        <is>
          <t>France</t>
        </is>
      </c>
      <c r="E5566" t="inlineStr">
        <is>
          <t>2023-24</t>
        </is>
      </c>
      <c r="F5566" t="inlineStr">
        <is>
          <t>Féverole</t>
        </is>
      </c>
      <c r="G5566" t="inlineStr"/>
      <c r="H5566" t="inlineStr"/>
      <c r="I5566" t="inlineStr"/>
      <c r="J5566" t="inlineStr"/>
      <c r="K5566" t="inlineStr"/>
      <c r="L5566" t="inlineStr"/>
      <c r="M5566" t="inlineStr"/>
      <c r="N5566" t="inlineStr"/>
      <c r="O5566" t="n">
        <v>-0</v>
      </c>
      <c r="P5566" t="n">
        <v>0</v>
      </c>
      <c r="Q5566" t="n">
        <v>500000000</v>
      </c>
    </row>
    <row r="5567" ht="15" customHeight="1" s="1003">
      <c r="A5567" s="1019" t="inlineStr">
        <is>
          <t>Tourteaux</t>
        </is>
      </c>
      <c r="B5567" t="inlineStr">
        <is>
          <t>FAF</t>
        </is>
      </c>
      <c r="C5567" t="inlineStr">
        <is>
          <t>kt</t>
        </is>
      </c>
      <c r="D5567" t="inlineStr">
        <is>
          <t>France</t>
        </is>
      </c>
      <c r="E5567" t="inlineStr">
        <is>
          <t>2023-24</t>
        </is>
      </c>
      <c r="F5567" t="inlineStr">
        <is>
          <t>Féverole</t>
        </is>
      </c>
      <c r="G5567" t="inlineStr"/>
      <c r="H5567" t="inlineStr"/>
      <c r="I5567" t="inlineStr"/>
      <c r="J5567" t="inlineStr"/>
      <c r="K5567" t="inlineStr"/>
      <c r="L5567" t="inlineStr"/>
      <c r="M5567" t="inlineStr"/>
      <c r="N5567" t="inlineStr"/>
      <c r="O5567" t="n">
        <v>-0</v>
      </c>
      <c r="P5567" t="n">
        <v>0</v>
      </c>
      <c r="Q5567" t="n">
        <v>500000000</v>
      </c>
    </row>
    <row r="5568" ht="15" customHeight="1" s="1003">
      <c r="A5568" s="1019" t="inlineStr">
        <is>
          <t>Coques (+ eau)</t>
        </is>
      </c>
      <c r="B5568" t="inlineStr">
        <is>
          <t>FAB</t>
        </is>
      </c>
      <c r="C5568" t="inlineStr">
        <is>
          <t>kt</t>
        </is>
      </c>
      <c r="D5568" t="inlineStr">
        <is>
          <t>France</t>
        </is>
      </c>
      <c r="E5568" t="inlineStr">
        <is>
          <t>2023-24</t>
        </is>
      </c>
      <c r="F5568" t="inlineStr">
        <is>
          <t>Féverole</t>
        </is>
      </c>
      <c r="G5568" t="inlineStr"/>
      <c r="H5568" t="inlineStr"/>
      <c r="I5568" t="inlineStr"/>
      <c r="J5568" t="inlineStr"/>
      <c r="K5568" t="inlineStr"/>
      <c r="L5568" t="inlineStr"/>
      <c r="M5568" t="inlineStr"/>
      <c r="N5568" t="inlineStr"/>
      <c r="O5568" t="n">
        <v>-0</v>
      </c>
      <c r="P5568" t="n">
        <v>0</v>
      </c>
      <c r="Q5568" t="n">
        <v>-0</v>
      </c>
    </row>
    <row r="5569" ht="15" customHeight="1" s="1003">
      <c r="A5569" s="1019" t="inlineStr">
        <is>
          <t>Coques (+ eau)</t>
        </is>
      </c>
      <c r="B5569" t="inlineStr">
        <is>
          <t>Combustion</t>
        </is>
      </c>
      <c r="C5569" t="inlineStr">
        <is>
          <t>kt</t>
        </is>
      </c>
      <c r="D5569" t="inlineStr">
        <is>
          <t>France</t>
        </is>
      </c>
      <c r="E5569" t="inlineStr">
        <is>
          <t>2023-24</t>
        </is>
      </c>
      <c r="F5569" t="inlineStr">
        <is>
          <t>Féverole</t>
        </is>
      </c>
      <c r="G5569" t="inlineStr"/>
      <c r="H5569" t="inlineStr"/>
      <c r="I5569" t="inlineStr"/>
      <c r="J5569" t="inlineStr"/>
      <c r="K5569" t="inlineStr"/>
      <c r="L5569" t="inlineStr"/>
      <c r="M5569" t="inlineStr"/>
      <c r="N5569" t="inlineStr"/>
      <c r="O5569" t="n">
        <v>-0</v>
      </c>
      <c r="P5569" t="n">
        <v>0</v>
      </c>
      <c r="Q5569" t="n">
        <v>-0</v>
      </c>
    </row>
    <row r="5570" ht="15" customHeight="1" s="1003">
      <c r="A5570" s="1019" t="inlineStr">
        <is>
          <t>Coques (+ eau)</t>
        </is>
      </c>
      <c r="B5570" t="inlineStr">
        <is>
          <t>Alimentation animale rente</t>
        </is>
      </c>
      <c r="C5570" t="inlineStr">
        <is>
          <t>kt</t>
        </is>
      </c>
      <c r="D5570" t="inlineStr">
        <is>
          <t>France</t>
        </is>
      </c>
      <c r="E5570" t="inlineStr">
        <is>
          <t>2023-24</t>
        </is>
      </c>
      <c r="F5570" t="inlineStr">
        <is>
          <t>Féverole</t>
        </is>
      </c>
      <c r="G5570" t="inlineStr"/>
      <c r="H5570" t="inlineStr"/>
      <c r="I5570" t="inlineStr"/>
      <c r="J5570" t="inlineStr"/>
      <c r="K5570" t="inlineStr"/>
      <c r="L5570" t="inlineStr"/>
      <c r="M5570" t="inlineStr"/>
      <c r="N5570" t="inlineStr"/>
      <c r="O5570" t="n">
        <v>-0</v>
      </c>
      <c r="P5570" t="n">
        <v>0</v>
      </c>
      <c r="Q5570" t="n">
        <v>0</v>
      </c>
    </row>
    <row r="5571" ht="15" customHeight="1" s="1003">
      <c r="A5571" s="1019" t="inlineStr">
        <is>
          <t>Coques (+ eau)</t>
        </is>
      </c>
      <c r="B5571" t="inlineStr">
        <is>
          <t>Alimentation animale</t>
        </is>
      </c>
      <c r="C5571" t="inlineStr">
        <is>
          <t>kt</t>
        </is>
      </c>
      <c r="D5571" t="inlineStr">
        <is>
          <t>France</t>
        </is>
      </c>
      <c r="E5571" t="inlineStr">
        <is>
          <t>2023-24</t>
        </is>
      </c>
      <c r="F5571" t="inlineStr">
        <is>
          <t>Féverole</t>
        </is>
      </c>
      <c r="G5571" t="inlineStr"/>
      <c r="H5571" t="inlineStr"/>
      <c r="I5571" t="inlineStr"/>
      <c r="J5571" t="inlineStr"/>
      <c r="K5571" t="inlineStr"/>
      <c r="L5571" t="inlineStr"/>
      <c r="M5571" t="inlineStr"/>
      <c r="N5571" t="inlineStr"/>
      <c r="O5571" t="n">
        <v>-0</v>
      </c>
      <c r="P5571" t="n">
        <v>0</v>
      </c>
      <c r="Q5571" t="n">
        <v>0</v>
      </c>
    </row>
    <row r="5572" ht="15" customHeight="1" s="1003">
      <c r="A5572" s="1019" t="inlineStr">
        <is>
          <t>Coques (+ eau)</t>
        </is>
      </c>
      <c r="B5572" t="inlineStr">
        <is>
          <t>Usages alimentaires</t>
        </is>
      </c>
      <c r="C5572" t="inlineStr">
        <is>
          <t>kt</t>
        </is>
      </c>
      <c r="D5572" t="inlineStr">
        <is>
          <t>France</t>
        </is>
      </c>
      <c r="E5572" t="inlineStr">
        <is>
          <t>2023-24</t>
        </is>
      </c>
      <c r="F5572" t="inlineStr">
        <is>
          <t>Féverole</t>
        </is>
      </c>
      <c r="G5572" t="inlineStr"/>
      <c r="H5572" t="inlineStr"/>
      <c r="I5572" t="inlineStr"/>
      <c r="J5572" t="inlineStr"/>
      <c r="K5572" t="inlineStr"/>
      <c r="L5572" t="inlineStr"/>
      <c r="M5572" t="inlineStr"/>
      <c r="N5572" t="inlineStr"/>
      <c r="O5572" t="n">
        <v>-0</v>
      </c>
      <c r="P5572" t="n">
        <v>0</v>
      </c>
      <c r="Q5572" t="n">
        <v>-0</v>
      </c>
    </row>
    <row r="5573" ht="15" customHeight="1" s="1003">
      <c r="A5573" s="1019" t="inlineStr">
        <is>
          <t>Coques (+ eau)</t>
        </is>
      </c>
      <c r="B5573" t="inlineStr">
        <is>
          <t>Débouchés</t>
        </is>
      </c>
      <c r="C5573" t="inlineStr">
        <is>
          <t>kt</t>
        </is>
      </c>
      <c r="D5573" t="inlineStr">
        <is>
          <t>France</t>
        </is>
      </c>
      <c r="E5573" t="inlineStr">
        <is>
          <t>2023-24</t>
        </is>
      </c>
      <c r="F5573" t="inlineStr">
        <is>
          <t>Féverole</t>
        </is>
      </c>
      <c r="G5573" t="inlineStr"/>
      <c r="H5573" t="inlineStr"/>
      <c r="I5573" t="inlineStr"/>
      <c r="J5573" t="inlineStr"/>
      <c r="K5573" t="inlineStr"/>
      <c r="L5573" t="inlineStr"/>
      <c r="M5573" t="inlineStr"/>
      <c r="N5573" t="inlineStr"/>
      <c r="O5573" t="n">
        <v>0</v>
      </c>
      <c r="P5573" t="inlineStr"/>
      <c r="Q5573" t="inlineStr"/>
    </row>
    <row r="5574" ht="15" customHeight="1" s="1003">
      <c r="A5574" s="1019" t="inlineStr">
        <is>
          <t>Coques (+ eau)</t>
        </is>
      </c>
      <c r="B5574" t="inlineStr">
        <is>
          <t>Energie</t>
        </is>
      </c>
      <c r="C5574" t="inlineStr">
        <is>
          <t>kt</t>
        </is>
      </c>
      <c r="D5574" t="inlineStr">
        <is>
          <t>France</t>
        </is>
      </c>
      <c r="E5574" t="inlineStr">
        <is>
          <t>2023-24</t>
        </is>
      </c>
      <c r="F5574" t="inlineStr">
        <is>
          <t>Féverole</t>
        </is>
      </c>
      <c r="G5574" t="inlineStr"/>
      <c r="H5574" t="inlineStr"/>
      <c r="I5574" t="inlineStr"/>
      <c r="J5574" t="inlineStr"/>
      <c r="K5574" t="inlineStr"/>
      <c r="L5574" t="inlineStr"/>
      <c r="M5574" t="inlineStr"/>
      <c r="N5574" t="inlineStr"/>
      <c r="O5574" t="n">
        <v>-0</v>
      </c>
      <c r="P5574" t="n">
        <v>0</v>
      </c>
      <c r="Q5574" t="n">
        <v>-0</v>
      </c>
    </row>
    <row r="5575" ht="15" customHeight="1" s="1003">
      <c r="A5575" s="1019" t="inlineStr">
        <is>
          <t>Coques (+ eau)</t>
        </is>
      </c>
      <c r="B5575" t="inlineStr">
        <is>
          <t>Usages non-alimentaires</t>
        </is>
      </c>
      <c r="C5575" t="inlineStr">
        <is>
          <t>kt</t>
        </is>
      </c>
      <c r="D5575" t="inlineStr">
        <is>
          <t>France</t>
        </is>
      </c>
      <c r="E5575" t="inlineStr">
        <is>
          <t>2023-24</t>
        </is>
      </c>
      <c r="F5575" t="inlineStr">
        <is>
          <t>Féverole</t>
        </is>
      </c>
      <c r="G5575" t="inlineStr"/>
      <c r="H5575" t="inlineStr"/>
      <c r="I5575" t="inlineStr"/>
      <c r="J5575" t="inlineStr"/>
      <c r="K5575" t="inlineStr"/>
      <c r="L5575" t="inlineStr"/>
      <c r="M5575" t="inlineStr"/>
      <c r="N5575" t="inlineStr"/>
      <c r="O5575" t="n">
        <v>-0</v>
      </c>
      <c r="P5575" t="n">
        <v>0</v>
      </c>
      <c r="Q5575" t="n">
        <v>-0</v>
      </c>
    </row>
    <row r="5576" ht="15" customHeight="1" s="1003">
      <c r="A5576" s="1019" t="inlineStr">
        <is>
          <t>Huile d'olive</t>
        </is>
      </c>
      <c r="B5576" t="inlineStr">
        <is>
          <t>Vente directe et autoconsommation</t>
        </is>
      </c>
      <c r="C5576" t="inlineStr">
        <is>
          <t>kt</t>
        </is>
      </c>
      <c r="D5576" t="inlineStr">
        <is>
          <t>France</t>
        </is>
      </c>
      <c r="E5576" t="inlineStr">
        <is>
          <t>2023-24</t>
        </is>
      </c>
      <c r="F5576" t="inlineStr">
        <is>
          <t>Féverole</t>
        </is>
      </c>
      <c r="G5576" t="inlineStr"/>
      <c r="H5576" t="inlineStr"/>
      <c r="I5576" t="inlineStr"/>
      <c r="J5576" t="inlineStr"/>
      <c r="K5576" t="inlineStr"/>
      <c r="L5576" t="inlineStr"/>
      <c r="M5576" t="inlineStr"/>
      <c r="N5576" t="inlineStr"/>
      <c r="O5576" t="n">
        <v>-0</v>
      </c>
      <c r="P5576" t="n">
        <v>0</v>
      </c>
      <c r="Q5576" t="n">
        <v>500000000</v>
      </c>
    </row>
    <row r="5577" ht="15" customHeight="1" s="1003">
      <c r="A5577" s="1019" t="inlineStr">
        <is>
          <t>Huile d'olive</t>
        </is>
      </c>
      <c r="B5577" t="inlineStr">
        <is>
          <t>Circuits spécialisés</t>
        </is>
      </c>
      <c r="C5577" t="inlineStr">
        <is>
          <t>kt</t>
        </is>
      </c>
      <c r="D5577" t="inlineStr">
        <is>
          <t>France</t>
        </is>
      </c>
      <c r="E5577" t="inlineStr">
        <is>
          <t>2023-24</t>
        </is>
      </c>
      <c r="F5577" t="inlineStr">
        <is>
          <t>Féverole</t>
        </is>
      </c>
      <c r="G5577" t="inlineStr"/>
      <c r="H5577" t="inlineStr"/>
      <c r="I5577" t="inlineStr"/>
      <c r="J5577" t="inlineStr"/>
      <c r="K5577" t="inlineStr"/>
      <c r="L5577" t="inlineStr"/>
      <c r="M5577" t="inlineStr"/>
      <c r="N5577" t="inlineStr"/>
      <c r="O5577" t="n">
        <v>-0</v>
      </c>
      <c r="P5577" t="n">
        <v>0</v>
      </c>
      <c r="Q5577" t="n">
        <v>500000000</v>
      </c>
    </row>
    <row r="5578" ht="15" customHeight="1" s="1003">
      <c r="A5578" s="1019" t="inlineStr">
        <is>
          <t>Huile d'olive</t>
        </is>
      </c>
      <c r="B5578" t="inlineStr">
        <is>
          <t>RHD</t>
        </is>
      </c>
      <c r="C5578" t="inlineStr">
        <is>
          <t>kt</t>
        </is>
      </c>
      <c r="D5578" t="inlineStr">
        <is>
          <t>France</t>
        </is>
      </c>
      <c r="E5578" t="inlineStr">
        <is>
          <t>2023-24</t>
        </is>
      </c>
      <c r="F5578" t="inlineStr">
        <is>
          <t>Féverole</t>
        </is>
      </c>
      <c r="G5578" t="inlineStr"/>
      <c r="H5578" t="inlineStr"/>
      <c r="I5578" t="inlineStr"/>
      <c r="J5578" t="inlineStr"/>
      <c r="K5578" t="inlineStr"/>
      <c r="L5578" t="inlineStr"/>
      <c r="M5578" t="inlineStr"/>
      <c r="N5578" t="inlineStr"/>
      <c r="O5578" t="n">
        <v>-0</v>
      </c>
      <c r="P5578" t="n">
        <v>0</v>
      </c>
      <c r="Q5578" t="n">
        <v>500000000</v>
      </c>
    </row>
    <row r="5579" ht="15" customHeight="1" s="1003">
      <c r="A5579" s="1019" t="inlineStr">
        <is>
          <t>Huile d'olive</t>
        </is>
      </c>
      <c r="B5579" t="inlineStr">
        <is>
          <t>Autres IAA</t>
        </is>
      </c>
      <c r="C5579" t="inlineStr">
        <is>
          <t>kt</t>
        </is>
      </c>
      <c r="D5579" t="inlineStr">
        <is>
          <t>France</t>
        </is>
      </c>
      <c r="E5579" t="inlineStr">
        <is>
          <t>2023-24</t>
        </is>
      </c>
      <c r="F5579" t="inlineStr">
        <is>
          <t>Féverole</t>
        </is>
      </c>
      <c r="G5579" t="inlineStr"/>
      <c r="H5579" t="inlineStr"/>
      <c r="I5579" t="inlineStr"/>
      <c r="J5579" t="inlineStr"/>
      <c r="K5579" t="inlineStr"/>
      <c r="L5579" t="inlineStr"/>
      <c r="M5579" t="inlineStr"/>
      <c r="N5579" t="inlineStr"/>
      <c r="O5579" t="n">
        <v>-0</v>
      </c>
      <c r="P5579" t="n">
        <v>0</v>
      </c>
      <c r="Q5579" t="n">
        <v>500000000</v>
      </c>
    </row>
    <row r="5580" ht="15" customHeight="1" s="1003">
      <c r="A5580" s="1019" t="inlineStr">
        <is>
          <t>Huile d'olive</t>
        </is>
      </c>
      <c r="B5580" t="inlineStr">
        <is>
          <t>Alimentation humaine</t>
        </is>
      </c>
      <c r="C5580" t="inlineStr">
        <is>
          <t>kt</t>
        </is>
      </c>
      <c r="D5580" t="inlineStr">
        <is>
          <t>France</t>
        </is>
      </c>
      <c r="E5580" t="inlineStr">
        <is>
          <t>2023-24</t>
        </is>
      </c>
      <c r="F5580" t="inlineStr">
        <is>
          <t>Féverole</t>
        </is>
      </c>
      <c r="G5580" t="inlineStr"/>
      <c r="H5580" t="inlineStr"/>
      <c r="I5580" t="inlineStr"/>
      <c r="J5580" t="inlineStr"/>
      <c r="K5580" t="inlineStr"/>
      <c r="L5580" t="inlineStr"/>
      <c r="M5580" t="inlineStr"/>
      <c r="N5580" t="inlineStr"/>
      <c r="O5580" t="n">
        <v>-0</v>
      </c>
      <c r="P5580" t="n">
        <v>0</v>
      </c>
      <c r="Q5580" t="n">
        <v>500000000</v>
      </c>
    </row>
    <row r="5581" ht="15" customHeight="1" s="1003">
      <c r="A5581" s="1019" t="inlineStr">
        <is>
          <t>Huile d'olive</t>
        </is>
      </c>
      <c r="B5581" t="inlineStr">
        <is>
          <t>Ménages</t>
        </is>
      </c>
      <c r="C5581" t="inlineStr">
        <is>
          <t>kt</t>
        </is>
      </c>
      <c r="D5581" t="inlineStr">
        <is>
          <t>France</t>
        </is>
      </c>
      <c r="E5581" t="inlineStr">
        <is>
          <t>2023-24</t>
        </is>
      </c>
      <c r="F5581" t="inlineStr">
        <is>
          <t>Féverole</t>
        </is>
      </c>
      <c r="G5581" t="inlineStr"/>
      <c r="H5581" t="inlineStr"/>
      <c r="I5581" t="inlineStr"/>
      <c r="J5581" t="inlineStr"/>
      <c r="K5581" t="inlineStr"/>
      <c r="L5581" t="inlineStr"/>
      <c r="M5581" t="inlineStr"/>
      <c r="N5581" t="inlineStr"/>
      <c r="O5581" t="n">
        <v>-0</v>
      </c>
      <c r="P5581" t="n">
        <v>0</v>
      </c>
      <c r="Q5581" t="n">
        <v>500000000</v>
      </c>
    </row>
    <row r="5582" ht="15" customHeight="1" s="1003">
      <c r="A5582" s="1019" t="inlineStr">
        <is>
          <t>Huile d'olive</t>
        </is>
      </c>
      <c r="B5582" t="inlineStr">
        <is>
          <t>Usages alimentaires</t>
        </is>
      </c>
      <c r="C5582" t="inlineStr">
        <is>
          <t>kt</t>
        </is>
      </c>
      <c r="D5582" t="inlineStr">
        <is>
          <t>France</t>
        </is>
      </c>
      <c r="E5582" t="inlineStr">
        <is>
          <t>2023-24</t>
        </is>
      </c>
      <c r="F5582" t="inlineStr">
        <is>
          <t>Féverole</t>
        </is>
      </c>
      <c r="G5582" t="inlineStr"/>
      <c r="H5582" t="inlineStr"/>
      <c r="I5582" t="inlineStr"/>
      <c r="J5582" t="inlineStr"/>
      <c r="K5582" t="inlineStr"/>
      <c r="L5582" t="inlineStr"/>
      <c r="M5582" t="inlineStr"/>
      <c r="N5582" t="inlineStr"/>
      <c r="O5582" t="n">
        <v>-0</v>
      </c>
      <c r="P5582" t="n">
        <v>0</v>
      </c>
      <c r="Q5582" t="n">
        <v>500000000</v>
      </c>
    </row>
    <row r="5583" ht="15" customHeight="1" s="1003">
      <c r="A5583" s="1019" t="inlineStr">
        <is>
          <t>Huile d'olive</t>
        </is>
      </c>
      <c r="B5583" t="inlineStr">
        <is>
          <t>Débouchés</t>
        </is>
      </c>
      <c r="C5583" t="inlineStr">
        <is>
          <t>kt</t>
        </is>
      </c>
      <c r="D5583" t="inlineStr">
        <is>
          <t>France</t>
        </is>
      </c>
      <c r="E5583" t="inlineStr">
        <is>
          <t>2023-24</t>
        </is>
      </c>
      <c r="F5583" t="inlineStr">
        <is>
          <t>Féverole</t>
        </is>
      </c>
      <c r="G5583" t="inlineStr"/>
      <c r="H5583" t="inlineStr"/>
      <c r="I5583" t="inlineStr"/>
      <c r="J5583" t="inlineStr"/>
      <c r="K5583" t="inlineStr"/>
      <c r="L5583" t="inlineStr"/>
      <c r="M5583" t="inlineStr"/>
      <c r="N5583" t="inlineStr"/>
      <c r="O5583" t="n">
        <v>-0</v>
      </c>
      <c r="P5583" t="n">
        <v>0</v>
      </c>
      <c r="Q5583" t="n">
        <v>500000000</v>
      </c>
    </row>
    <row r="5584" ht="15" customHeight="1" s="1003">
      <c r="A5584" s="1019" t="inlineStr">
        <is>
          <t>Huile d'olive</t>
        </is>
      </c>
      <c r="B5584" t="inlineStr">
        <is>
          <t>Export</t>
        </is>
      </c>
      <c r="C5584" t="inlineStr">
        <is>
          <t>kt</t>
        </is>
      </c>
      <c r="D5584" t="inlineStr">
        <is>
          <t>France</t>
        </is>
      </c>
      <c r="E5584" t="inlineStr">
        <is>
          <t>2023-24</t>
        </is>
      </c>
      <c r="F5584" t="inlineStr">
        <is>
          <t>Féverole</t>
        </is>
      </c>
      <c r="G5584" t="inlineStr"/>
      <c r="H5584" t="inlineStr"/>
      <c r="I5584" t="inlineStr"/>
      <c r="J5584" t="inlineStr"/>
      <c r="K5584" t="inlineStr"/>
      <c r="L5584" t="inlineStr"/>
      <c r="M5584" t="inlineStr"/>
      <c r="N5584" t="inlineStr"/>
      <c r="O5584" t="n">
        <v>-0</v>
      </c>
      <c r="P5584" t="n">
        <v>0</v>
      </c>
      <c r="Q5584" t="n">
        <v>500000000</v>
      </c>
    </row>
    <row r="5585" ht="15" customHeight="1" s="1003">
      <c r="A5585" s="1019" t="inlineStr">
        <is>
          <t>Huile d'olive</t>
        </is>
      </c>
      <c r="B5585" t="inlineStr">
        <is>
          <t>GMS</t>
        </is>
      </c>
      <c r="C5585" t="inlineStr">
        <is>
          <t>kt</t>
        </is>
      </c>
      <c r="D5585" t="inlineStr">
        <is>
          <t>France</t>
        </is>
      </c>
      <c r="E5585" t="inlineStr">
        <is>
          <t>2023-24</t>
        </is>
      </c>
      <c r="F5585" t="inlineStr">
        <is>
          <t>Féverole</t>
        </is>
      </c>
      <c r="G5585" t="inlineStr"/>
      <c r="H5585" t="inlineStr"/>
      <c r="I5585" t="inlineStr"/>
      <c r="J5585" t="inlineStr"/>
      <c r="K5585" t="inlineStr"/>
      <c r="L5585" t="inlineStr"/>
      <c r="M5585" t="inlineStr"/>
      <c r="N5585" t="inlineStr"/>
      <c r="O5585" t="n">
        <v>-0</v>
      </c>
      <c r="P5585" t="n">
        <v>0</v>
      </c>
      <c r="Q5585" t="n">
        <v>500000000</v>
      </c>
    </row>
    <row r="5586" ht="15" customHeight="1" s="1003">
      <c r="A5586" s="1019" t="inlineStr">
        <is>
          <t>Huile d'olive</t>
        </is>
      </c>
      <c r="B5586" t="inlineStr">
        <is>
          <t>Circuits généralistes</t>
        </is>
      </c>
      <c r="C5586" t="inlineStr">
        <is>
          <t>kt</t>
        </is>
      </c>
      <c r="D5586" t="inlineStr">
        <is>
          <t>France</t>
        </is>
      </c>
      <c r="E5586" t="inlineStr">
        <is>
          <t>2023-24</t>
        </is>
      </c>
      <c r="F5586" t="inlineStr">
        <is>
          <t>Féverole</t>
        </is>
      </c>
      <c r="G5586" t="inlineStr"/>
      <c r="H5586" t="inlineStr"/>
      <c r="I5586" t="inlineStr"/>
      <c r="J5586" t="inlineStr"/>
      <c r="K5586" t="inlineStr"/>
      <c r="L5586" t="inlineStr"/>
      <c r="M5586" t="inlineStr"/>
      <c r="N5586" t="inlineStr"/>
      <c r="O5586" t="n">
        <v>-0</v>
      </c>
      <c r="P5586" t="n">
        <v>0</v>
      </c>
      <c r="Q5586" t="n">
        <v>500000000</v>
      </c>
    </row>
    <row r="5587" ht="15" customHeight="1" s="1003">
      <c r="A5587" s="1019" t="inlineStr">
        <is>
          <t>Huile d'olive</t>
        </is>
      </c>
      <c r="B5587" t="inlineStr">
        <is>
          <t>Ecart statistique</t>
        </is>
      </c>
      <c r="C5587" t="inlineStr">
        <is>
          <t>kt</t>
        </is>
      </c>
      <c r="D5587" t="inlineStr">
        <is>
          <t>France</t>
        </is>
      </c>
      <c r="E5587" t="inlineStr">
        <is>
          <t>2023-24</t>
        </is>
      </c>
      <c r="F5587" t="inlineStr">
        <is>
          <t>Féverole</t>
        </is>
      </c>
      <c r="G5587" t="inlineStr"/>
      <c r="H5587" t="inlineStr"/>
      <c r="I5587" t="inlineStr"/>
      <c r="J5587" t="inlineStr"/>
      <c r="K5587" t="inlineStr"/>
      <c r="L5587" t="inlineStr"/>
      <c r="M5587" t="inlineStr"/>
      <c r="N5587" t="inlineStr"/>
      <c r="O5587" t="n">
        <v>-0</v>
      </c>
      <c r="P5587" t="n">
        <v>0</v>
      </c>
      <c r="Q5587" t="n">
        <v>500000000</v>
      </c>
    </row>
    <row r="5588" ht="15" customHeight="1" s="1003">
      <c r="A5588" s="1019" t="inlineStr">
        <is>
          <t>Grignons d'olive</t>
        </is>
      </c>
      <c r="B5588" t="inlineStr">
        <is>
          <t>Alimentation animale</t>
        </is>
      </c>
      <c r="C5588" t="inlineStr">
        <is>
          <t>kt</t>
        </is>
      </c>
      <c r="D5588" t="inlineStr">
        <is>
          <t>France</t>
        </is>
      </c>
      <c r="E5588" t="inlineStr">
        <is>
          <t>2023-24</t>
        </is>
      </c>
      <c r="F5588" t="inlineStr">
        <is>
          <t>Féverole</t>
        </is>
      </c>
      <c r="G5588" t="inlineStr"/>
      <c r="H5588" t="inlineStr"/>
      <c r="I5588" t="inlineStr"/>
      <c r="J5588" t="inlineStr">
        <is>
          <t>Les grignons d'olive sont valorisés en alimentation animale</t>
        </is>
      </c>
      <c r="K5588" t="inlineStr"/>
      <c r="L5588" t="inlineStr">
        <is>
          <t>Consommation de grignons d'olive en alimentation animale</t>
        </is>
      </c>
      <c r="M5588" t="inlineStr"/>
      <c r="N5588" t="inlineStr"/>
      <c r="O5588" t="n">
        <v>-0</v>
      </c>
      <c r="P5588" t="n">
        <v>0</v>
      </c>
      <c r="Q5588" t="n">
        <v>500000000</v>
      </c>
    </row>
    <row r="5589" ht="15" customHeight="1" s="1003">
      <c r="A5589" s="1019" t="inlineStr">
        <is>
          <t>Grignons d'olive</t>
        </is>
      </c>
      <c r="B5589" t="inlineStr">
        <is>
          <t>Usages alimentaires</t>
        </is>
      </c>
      <c r="C5589" t="inlineStr">
        <is>
          <t>kt</t>
        </is>
      </c>
      <c r="D5589" t="inlineStr">
        <is>
          <t>France</t>
        </is>
      </c>
      <c r="E5589" t="inlineStr">
        <is>
          <t>2023-24</t>
        </is>
      </c>
      <c r="F5589" t="inlineStr">
        <is>
          <t>Féverole</t>
        </is>
      </c>
      <c r="G5589" t="inlineStr"/>
      <c r="H5589" t="inlineStr"/>
      <c r="I5589" t="inlineStr"/>
      <c r="J5589" t="inlineStr"/>
      <c r="K5589" t="inlineStr"/>
      <c r="L5589" t="inlineStr"/>
      <c r="M5589" t="inlineStr"/>
      <c r="N5589" t="inlineStr"/>
      <c r="O5589" t="n">
        <v>-0</v>
      </c>
      <c r="P5589" t="n">
        <v>0</v>
      </c>
      <c r="Q5589" t="n">
        <v>500000000</v>
      </c>
    </row>
    <row r="5590" ht="15" customHeight="1" s="1003">
      <c r="A5590" s="1019" t="inlineStr">
        <is>
          <t>Grignons d'olive</t>
        </is>
      </c>
      <c r="B5590" t="inlineStr">
        <is>
          <t>Débouchés</t>
        </is>
      </c>
      <c r="C5590" t="inlineStr">
        <is>
          <t>kt</t>
        </is>
      </c>
      <c r="D5590" t="inlineStr">
        <is>
          <t>France</t>
        </is>
      </c>
      <c r="E5590" t="inlineStr">
        <is>
          <t>2023-24</t>
        </is>
      </c>
      <c r="F5590" t="inlineStr">
        <is>
          <t>Féverole</t>
        </is>
      </c>
      <c r="G5590" t="inlineStr"/>
      <c r="H5590" t="inlineStr"/>
      <c r="I5590" t="inlineStr"/>
      <c r="J5590" t="inlineStr"/>
      <c r="K5590" t="inlineStr"/>
      <c r="L5590" t="inlineStr"/>
      <c r="M5590" t="inlineStr"/>
      <c r="N5590" t="inlineStr"/>
      <c r="O5590" t="n">
        <v>-0</v>
      </c>
      <c r="P5590" t="n">
        <v>0</v>
      </c>
      <c r="Q5590" t="n">
        <v>500000000</v>
      </c>
    </row>
    <row r="5591" ht="15" customHeight="1" s="1003">
      <c r="A5591" s="1019" t="inlineStr">
        <is>
          <t>Grignons d'olive</t>
        </is>
      </c>
      <c r="B5591" t="inlineStr">
        <is>
          <t>FAB</t>
        </is>
      </c>
      <c r="C5591" t="inlineStr">
        <is>
          <t>kt</t>
        </is>
      </c>
      <c r="D5591" t="inlineStr">
        <is>
          <t>France</t>
        </is>
      </c>
      <c r="E5591" t="inlineStr">
        <is>
          <t>2023-24</t>
        </is>
      </c>
      <c r="F5591" t="inlineStr">
        <is>
          <t>Féverole</t>
        </is>
      </c>
      <c r="G5591" t="inlineStr"/>
      <c r="H5591" t="inlineStr"/>
      <c r="I5591" t="inlineStr"/>
      <c r="J5591" t="inlineStr"/>
      <c r="K5591" t="inlineStr"/>
      <c r="L5591" t="inlineStr"/>
      <c r="M5591" t="inlineStr"/>
      <c r="N5591" t="inlineStr"/>
      <c r="O5591" t="n">
        <v>-0</v>
      </c>
      <c r="P5591" t="n">
        <v>0</v>
      </c>
      <c r="Q5591" t="n">
        <v>500000000</v>
      </c>
    </row>
    <row r="5592" ht="15" customHeight="1" s="1003">
      <c r="A5592" s="1019" t="inlineStr">
        <is>
          <t>Grignons d'olive</t>
        </is>
      </c>
      <c r="B5592" t="inlineStr">
        <is>
          <t>FAF</t>
        </is>
      </c>
      <c r="C5592" t="inlineStr">
        <is>
          <t>kt</t>
        </is>
      </c>
      <c r="D5592" t="inlineStr">
        <is>
          <t>France</t>
        </is>
      </c>
      <c r="E5592" t="inlineStr">
        <is>
          <t>2023-24</t>
        </is>
      </c>
      <c r="F5592" t="inlineStr">
        <is>
          <t>Féverole</t>
        </is>
      </c>
      <c r="G5592" t="inlineStr"/>
      <c r="H5592" t="inlineStr"/>
      <c r="I5592" t="inlineStr"/>
      <c r="J5592" t="inlineStr"/>
      <c r="K5592" t="inlineStr"/>
      <c r="L5592" t="inlineStr"/>
      <c r="M5592" t="inlineStr"/>
      <c r="N5592" t="inlineStr"/>
      <c r="O5592" t="n">
        <v>-0</v>
      </c>
      <c r="P5592" t="n">
        <v>0</v>
      </c>
      <c r="Q5592" t="n">
        <v>500000000</v>
      </c>
    </row>
    <row r="5593" ht="15" customHeight="1" s="1003">
      <c r="A5593" s="1019" t="inlineStr">
        <is>
          <t>Grignons d'olive</t>
        </is>
      </c>
      <c r="B5593" t="inlineStr">
        <is>
          <t>Direct élevage</t>
        </is>
      </c>
      <c r="C5593" t="inlineStr">
        <is>
          <t>kt</t>
        </is>
      </c>
      <c r="D5593" t="inlineStr">
        <is>
          <t>France</t>
        </is>
      </c>
      <c r="E5593" t="inlineStr">
        <is>
          <t>2023-24</t>
        </is>
      </c>
      <c r="F5593" t="inlineStr">
        <is>
          <t>Féverole</t>
        </is>
      </c>
      <c r="G5593" t="inlineStr"/>
      <c r="H5593" t="inlineStr"/>
      <c r="I5593" t="inlineStr"/>
      <c r="J5593" t="inlineStr"/>
      <c r="K5593" t="inlineStr"/>
      <c r="L5593" t="inlineStr"/>
      <c r="M5593" t="inlineStr"/>
      <c r="N5593" t="inlineStr"/>
      <c r="O5593" t="n">
        <v>-0</v>
      </c>
      <c r="P5593" t="n">
        <v>0</v>
      </c>
      <c r="Q5593" t="n">
        <v>500000000</v>
      </c>
    </row>
    <row r="5594" ht="15" customHeight="1" s="1003">
      <c r="A5594" s="1019" t="inlineStr">
        <is>
          <t>Grignons d'olive</t>
        </is>
      </c>
      <c r="B5594" t="inlineStr">
        <is>
          <t>Petfood</t>
        </is>
      </c>
      <c r="C5594" t="inlineStr">
        <is>
          <t>kt</t>
        </is>
      </c>
      <c r="D5594" t="inlineStr">
        <is>
          <t>France</t>
        </is>
      </c>
      <c r="E5594" t="inlineStr">
        <is>
          <t>2023-24</t>
        </is>
      </c>
      <c r="F5594" t="inlineStr">
        <is>
          <t>Féverole</t>
        </is>
      </c>
      <c r="G5594" t="inlineStr"/>
      <c r="H5594" t="inlineStr"/>
      <c r="I5594" t="inlineStr"/>
      <c r="J5594" t="inlineStr"/>
      <c r="K5594" t="inlineStr"/>
      <c r="L5594" t="inlineStr"/>
      <c r="M5594" t="inlineStr"/>
      <c r="N5594" t="inlineStr"/>
      <c r="O5594" t="n">
        <v>-0</v>
      </c>
      <c r="P5594" t="n">
        <v>0</v>
      </c>
      <c r="Q5594" t="n">
        <v>500000000</v>
      </c>
    </row>
    <row r="5595" ht="15" customHeight="1" s="1003">
      <c r="A5595" s="1019" t="inlineStr">
        <is>
          <t>Grignons d'olive</t>
        </is>
      </c>
      <c r="B5595" t="inlineStr">
        <is>
          <t>Alimentation animale rente</t>
        </is>
      </c>
      <c r="C5595" t="inlineStr">
        <is>
          <t>kt</t>
        </is>
      </c>
      <c r="D5595" t="inlineStr">
        <is>
          <t>France</t>
        </is>
      </c>
      <c r="E5595" t="inlineStr">
        <is>
          <t>2023-24</t>
        </is>
      </c>
      <c r="F5595" t="inlineStr">
        <is>
          <t>Féverole</t>
        </is>
      </c>
      <c r="G5595" t="inlineStr"/>
      <c r="H5595" t="inlineStr"/>
      <c r="I5595" t="inlineStr"/>
      <c r="J5595" t="inlineStr"/>
      <c r="K5595" t="inlineStr"/>
      <c r="L5595" t="inlineStr"/>
      <c r="M5595" t="inlineStr"/>
      <c r="N5595" t="inlineStr"/>
      <c r="O5595" t="n">
        <v>-0</v>
      </c>
      <c r="P5595" t="n">
        <v>0</v>
      </c>
      <c r="Q5595" t="n">
        <v>500000000</v>
      </c>
    </row>
    <row r="5596" ht="15" customHeight="1" s="1003">
      <c r="A5596" s="1019" t="inlineStr">
        <is>
          <t>Grignons d'olive</t>
        </is>
      </c>
      <c r="B5596" t="inlineStr">
        <is>
          <t>Hors FAB</t>
        </is>
      </c>
      <c r="C5596" t="inlineStr">
        <is>
          <t>kt</t>
        </is>
      </c>
      <c r="D5596" t="inlineStr">
        <is>
          <t>France</t>
        </is>
      </c>
      <c r="E5596" t="inlineStr">
        <is>
          <t>2023-24</t>
        </is>
      </c>
      <c r="F5596" t="inlineStr">
        <is>
          <t>Féverole</t>
        </is>
      </c>
      <c r="G5596" t="inlineStr"/>
      <c r="H5596" t="inlineStr"/>
      <c r="I5596" t="inlineStr"/>
      <c r="J5596" t="inlineStr"/>
      <c r="K5596" t="inlineStr"/>
      <c r="L5596" t="inlineStr"/>
      <c r="M5596" t="inlineStr"/>
      <c r="N5596" t="inlineStr"/>
      <c r="O5596" t="n">
        <v>-0</v>
      </c>
      <c r="P5596" t="n">
        <v>0</v>
      </c>
      <c r="Q5596" t="n">
        <v>500000000</v>
      </c>
    </row>
    <row r="5597" ht="15" customHeight="1" s="1003">
      <c r="A5597" s="1019" t="inlineStr">
        <is>
          <t>Grignons d'olive</t>
        </is>
      </c>
      <c r="B5597" t="inlineStr">
        <is>
          <t>Export</t>
        </is>
      </c>
      <c r="C5597" t="inlineStr">
        <is>
          <t>kt</t>
        </is>
      </c>
      <c r="D5597" t="inlineStr">
        <is>
          <t>France</t>
        </is>
      </c>
      <c r="E5597" t="inlineStr">
        <is>
          <t>2023-24</t>
        </is>
      </c>
      <c r="F5597" t="inlineStr">
        <is>
          <t>Féverole</t>
        </is>
      </c>
      <c r="G5597" t="inlineStr"/>
      <c r="H5597" t="inlineStr"/>
      <c r="I5597" t="inlineStr"/>
      <c r="J5597" t="inlineStr"/>
      <c r="K5597" t="inlineStr"/>
      <c r="L5597" t="inlineStr"/>
      <c r="M5597" t="inlineStr"/>
      <c r="N5597" t="inlineStr"/>
      <c r="O5597" t="n">
        <v>-0</v>
      </c>
      <c r="P5597" t="n">
        <v>0</v>
      </c>
      <c r="Q5597" t="n">
        <v>500000000</v>
      </c>
    </row>
    <row r="5598" ht="15" customHeight="1" s="1003">
      <c r="A5598" s="1019" t="inlineStr">
        <is>
          <t>Olives de table</t>
        </is>
      </c>
      <c r="B5598" t="inlineStr">
        <is>
          <t>Vente directe et autoconsommation</t>
        </is>
      </c>
      <c r="C5598" t="inlineStr">
        <is>
          <t>kt</t>
        </is>
      </c>
      <c r="D5598" t="inlineStr">
        <is>
          <t>France</t>
        </is>
      </c>
      <c r="E5598" t="inlineStr">
        <is>
          <t>2023-24</t>
        </is>
      </c>
      <c r="F5598" t="inlineStr">
        <is>
          <t>Féverole</t>
        </is>
      </c>
      <c r="G5598" t="inlineStr"/>
      <c r="H5598" t="inlineStr"/>
      <c r="I5598" t="inlineStr"/>
      <c r="J5598" t="inlineStr"/>
      <c r="K5598" t="inlineStr"/>
      <c r="L5598" t="inlineStr"/>
      <c r="M5598" t="inlineStr"/>
      <c r="N5598" t="inlineStr"/>
      <c r="O5598" t="n">
        <v>-0</v>
      </c>
      <c r="P5598" t="n">
        <v>0</v>
      </c>
      <c r="Q5598" t="n">
        <v>500000000</v>
      </c>
    </row>
    <row r="5599" ht="15" customHeight="1" s="1003">
      <c r="A5599" s="1019" t="inlineStr">
        <is>
          <t>Olives de table</t>
        </is>
      </c>
      <c r="B5599" t="inlineStr">
        <is>
          <t>Circuits spécialisés</t>
        </is>
      </c>
      <c r="C5599" t="inlineStr">
        <is>
          <t>kt</t>
        </is>
      </c>
      <c r="D5599" t="inlineStr">
        <is>
          <t>France</t>
        </is>
      </c>
      <c r="E5599" t="inlineStr">
        <is>
          <t>2023-24</t>
        </is>
      </c>
      <c r="F5599" t="inlineStr">
        <is>
          <t>Féverole</t>
        </is>
      </c>
      <c r="G5599" t="inlineStr"/>
      <c r="H5599" t="inlineStr"/>
      <c r="I5599" t="inlineStr"/>
      <c r="J5599" t="inlineStr"/>
      <c r="K5599" t="inlineStr"/>
      <c r="L5599" t="inlineStr"/>
      <c r="M5599" t="inlineStr"/>
      <c r="N5599" t="inlineStr"/>
      <c r="O5599" t="n">
        <v>-0</v>
      </c>
      <c r="P5599" t="n">
        <v>0</v>
      </c>
      <c r="Q5599" t="n">
        <v>500000000</v>
      </c>
    </row>
    <row r="5600" ht="15" customHeight="1" s="1003">
      <c r="A5600" s="1019" t="inlineStr">
        <is>
          <t>Olives de table</t>
        </is>
      </c>
      <c r="B5600" t="inlineStr">
        <is>
          <t>RHD</t>
        </is>
      </c>
      <c r="C5600" t="inlineStr">
        <is>
          <t>kt</t>
        </is>
      </c>
      <c r="D5600" t="inlineStr">
        <is>
          <t>France</t>
        </is>
      </c>
      <c r="E5600" t="inlineStr">
        <is>
          <t>2023-24</t>
        </is>
      </c>
      <c r="F5600" t="inlineStr">
        <is>
          <t>Féverole</t>
        </is>
      </c>
      <c r="G5600" t="inlineStr"/>
      <c r="H5600" t="inlineStr"/>
      <c r="I5600" t="inlineStr"/>
      <c r="J5600" t="inlineStr"/>
      <c r="K5600" t="inlineStr"/>
      <c r="L5600" t="inlineStr"/>
      <c r="M5600" t="inlineStr"/>
      <c r="N5600" t="inlineStr"/>
      <c r="O5600" t="n">
        <v>-0</v>
      </c>
      <c r="P5600" t="n">
        <v>0</v>
      </c>
      <c r="Q5600" t="n">
        <v>500000000</v>
      </c>
    </row>
    <row r="5601" ht="15" customHeight="1" s="1003">
      <c r="A5601" s="1019" t="inlineStr">
        <is>
          <t>Olives de table</t>
        </is>
      </c>
      <c r="B5601" t="inlineStr">
        <is>
          <t>Autres IAA</t>
        </is>
      </c>
      <c r="C5601" t="inlineStr">
        <is>
          <t>kt</t>
        </is>
      </c>
      <c r="D5601" t="inlineStr">
        <is>
          <t>France</t>
        </is>
      </c>
      <c r="E5601" t="inlineStr">
        <is>
          <t>2023-24</t>
        </is>
      </c>
      <c r="F5601" t="inlineStr">
        <is>
          <t>Féverole</t>
        </is>
      </c>
      <c r="G5601" t="inlineStr"/>
      <c r="H5601" t="inlineStr"/>
      <c r="I5601" t="inlineStr"/>
      <c r="J5601" t="inlineStr"/>
      <c r="K5601" t="inlineStr"/>
      <c r="L5601" t="inlineStr"/>
      <c r="M5601" t="inlineStr"/>
      <c r="N5601" t="inlineStr"/>
      <c r="O5601" t="n">
        <v>-0</v>
      </c>
      <c r="P5601" t="n">
        <v>0</v>
      </c>
      <c r="Q5601" t="n">
        <v>500000000</v>
      </c>
    </row>
    <row r="5602" ht="15" customHeight="1" s="1003">
      <c r="A5602" s="1019" t="inlineStr">
        <is>
          <t>Olives de table</t>
        </is>
      </c>
      <c r="B5602" t="inlineStr">
        <is>
          <t>Alimentation humaine</t>
        </is>
      </c>
      <c r="C5602" t="inlineStr">
        <is>
          <t>kt</t>
        </is>
      </c>
      <c r="D5602" t="inlineStr">
        <is>
          <t>France</t>
        </is>
      </c>
      <c r="E5602" t="inlineStr">
        <is>
          <t>2023-24</t>
        </is>
      </c>
      <c r="F5602" t="inlineStr">
        <is>
          <t>Féverole</t>
        </is>
      </c>
      <c r="G5602" t="inlineStr"/>
      <c r="H5602" t="inlineStr"/>
      <c r="I5602" t="inlineStr"/>
      <c r="J5602" t="inlineStr"/>
      <c r="K5602" t="inlineStr"/>
      <c r="L5602" t="inlineStr"/>
      <c r="M5602" t="inlineStr"/>
      <c r="N5602" t="inlineStr"/>
      <c r="O5602" t="n">
        <v>-0</v>
      </c>
      <c r="P5602" t="n">
        <v>0</v>
      </c>
      <c r="Q5602" t="n">
        <v>500000000</v>
      </c>
    </row>
    <row r="5603" ht="15" customHeight="1" s="1003">
      <c r="A5603" s="1019" t="inlineStr">
        <is>
          <t>Olives de table</t>
        </is>
      </c>
      <c r="B5603" t="inlineStr">
        <is>
          <t>Ménages</t>
        </is>
      </c>
      <c r="C5603" t="inlineStr">
        <is>
          <t>kt</t>
        </is>
      </c>
      <c r="D5603" t="inlineStr">
        <is>
          <t>France</t>
        </is>
      </c>
      <c r="E5603" t="inlineStr">
        <is>
          <t>2023-24</t>
        </is>
      </c>
      <c r="F5603" t="inlineStr">
        <is>
          <t>Féverole</t>
        </is>
      </c>
      <c r="G5603" t="inlineStr"/>
      <c r="H5603" t="inlineStr"/>
      <c r="I5603" t="inlineStr"/>
      <c r="J5603" t="inlineStr"/>
      <c r="K5603" t="inlineStr"/>
      <c r="L5603" t="inlineStr"/>
      <c r="M5603" t="inlineStr"/>
      <c r="N5603" t="inlineStr"/>
      <c r="O5603" t="n">
        <v>-0</v>
      </c>
      <c r="P5603" t="n">
        <v>0</v>
      </c>
      <c r="Q5603" t="n">
        <v>500000000</v>
      </c>
    </row>
    <row r="5604" ht="15" customHeight="1" s="1003">
      <c r="A5604" s="1019" t="inlineStr">
        <is>
          <t>Olives de table</t>
        </is>
      </c>
      <c r="B5604" t="inlineStr">
        <is>
          <t>Usages alimentaires</t>
        </is>
      </c>
      <c r="C5604" t="inlineStr">
        <is>
          <t>kt</t>
        </is>
      </c>
      <c r="D5604" t="inlineStr">
        <is>
          <t>France</t>
        </is>
      </c>
      <c r="E5604" t="inlineStr">
        <is>
          <t>2023-24</t>
        </is>
      </c>
      <c r="F5604" t="inlineStr">
        <is>
          <t>Féverole</t>
        </is>
      </c>
      <c r="G5604" t="inlineStr"/>
      <c r="H5604" t="inlineStr"/>
      <c r="I5604" t="inlineStr"/>
      <c r="J5604" t="inlineStr"/>
      <c r="K5604" t="inlineStr"/>
      <c r="L5604" t="inlineStr"/>
      <c r="M5604" t="inlineStr"/>
      <c r="N5604" t="inlineStr"/>
      <c r="O5604" t="n">
        <v>-0</v>
      </c>
      <c r="P5604" t="n">
        <v>0</v>
      </c>
      <c r="Q5604" t="n">
        <v>500000000</v>
      </c>
    </row>
    <row r="5605" ht="15" customHeight="1" s="1003">
      <c r="A5605" s="1019" t="inlineStr">
        <is>
          <t>Olives de table</t>
        </is>
      </c>
      <c r="B5605" t="inlineStr">
        <is>
          <t>Débouchés</t>
        </is>
      </c>
      <c r="C5605" t="inlineStr">
        <is>
          <t>kt</t>
        </is>
      </c>
      <c r="D5605" t="inlineStr">
        <is>
          <t>France</t>
        </is>
      </c>
      <c r="E5605" t="inlineStr">
        <is>
          <t>2023-24</t>
        </is>
      </c>
      <c r="F5605" t="inlineStr">
        <is>
          <t>Féverole</t>
        </is>
      </c>
      <c r="G5605" t="inlineStr"/>
      <c r="H5605" t="inlineStr"/>
      <c r="I5605" t="inlineStr"/>
      <c r="J5605" t="inlineStr"/>
      <c r="K5605" t="inlineStr"/>
      <c r="L5605" t="inlineStr"/>
      <c r="M5605" t="inlineStr"/>
      <c r="N5605" t="inlineStr"/>
      <c r="O5605" t="n">
        <v>-0</v>
      </c>
      <c r="P5605" t="n">
        <v>0</v>
      </c>
      <c r="Q5605" t="n">
        <v>500000000</v>
      </c>
    </row>
    <row r="5606" ht="15" customHeight="1" s="1003">
      <c r="A5606" s="1019" t="inlineStr">
        <is>
          <t>Olives de table</t>
        </is>
      </c>
      <c r="B5606" t="inlineStr">
        <is>
          <t>Export</t>
        </is>
      </c>
      <c r="C5606" t="inlineStr">
        <is>
          <t>kt</t>
        </is>
      </c>
      <c r="D5606" t="inlineStr">
        <is>
          <t>France</t>
        </is>
      </c>
      <c r="E5606" t="inlineStr">
        <is>
          <t>2023-24</t>
        </is>
      </c>
      <c r="F5606" t="inlineStr">
        <is>
          <t>Féverole</t>
        </is>
      </c>
      <c r="G5606" t="inlineStr"/>
      <c r="H5606" t="inlineStr"/>
      <c r="I5606" t="inlineStr"/>
      <c r="J5606" t="inlineStr"/>
      <c r="K5606" t="inlineStr"/>
      <c r="L5606" t="inlineStr"/>
      <c r="M5606" t="inlineStr"/>
      <c r="N5606" t="inlineStr"/>
      <c r="O5606" t="n">
        <v>-0</v>
      </c>
      <c r="P5606" t="n">
        <v>0</v>
      </c>
      <c r="Q5606" t="n">
        <v>500000000</v>
      </c>
    </row>
    <row r="5607" ht="15" customHeight="1" s="1003">
      <c r="A5607" s="1019" t="inlineStr">
        <is>
          <t>Olives de table</t>
        </is>
      </c>
      <c r="B5607" t="inlineStr">
        <is>
          <t>GMS</t>
        </is>
      </c>
      <c r="C5607" t="inlineStr">
        <is>
          <t>kt</t>
        </is>
      </c>
      <c r="D5607" t="inlineStr">
        <is>
          <t>France</t>
        </is>
      </c>
      <c r="E5607" t="inlineStr">
        <is>
          <t>2023-24</t>
        </is>
      </c>
      <c r="F5607" t="inlineStr">
        <is>
          <t>Féverole</t>
        </is>
      </c>
      <c r="G5607" t="inlineStr"/>
      <c r="H5607" t="inlineStr"/>
      <c r="I5607" t="inlineStr"/>
      <c r="J5607" t="inlineStr"/>
      <c r="K5607" t="inlineStr"/>
      <c r="L5607" t="inlineStr"/>
      <c r="M5607" t="inlineStr"/>
      <c r="N5607" t="inlineStr"/>
      <c r="O5607" t="n">
        <v>-0</v>
      </c>
      <c r="P5607" t="n">
        <v>0</v>
      </c>
      <c r="Q5607" t="n">
        <v>500000000</v>
      </c>
    </row>
    <row r="5608" ht="15" customHeight="1" s="1003">
      <c r="A5608" s="1019" t="inlineStr">
        <is>
          <t>Olives de table</t>
        </is>
      </c>
      <c r="B5608" t="inlineStr">
        <is>
          <t>Circuits généralistes</t>
        </is>
      </c>
      <c r="C5608" t="inlineStr">
        <is>
          <t>kt</t>
        </is>
      </c>
      <c r="D5608" t="inlineStr">
        <is>
          <t>France</t>
        </is>
      </c>
      <c r="E5608" t="inlineStr">
        <is>
          <t>2023-24</t>
        </is>
      </c>
      <c r="F5608" t="inlineStr">
        <is>
          <t>Féverole</t>
        </is>
      </c>
      <c r="G5608" t="inlineStr"/>
      <c r="H5608" t="inlineStr"/>
      <c r="I5608" t="inlineStr"/>
      <c r="J5608" t="inlineStr"/>
      <c r="K5608" t="inlineStr"/>
      <c r="L5608" t="inlineStr"/>
      <c r="M5608" t="inlineStr"/>
      <c r="N5608" t="inlineStr"/>
      <c r="O5608" t="n">
        <v>-0</v>
      </c>
      <c r="P5608" t="n">
        <v>0</v>
      </c>
      <c r="Q5608" t="n">
        <v>500000000</v>
      </c>
    </row>
    <row r="5609" ht="15" customHeight="1" s="1003">
      <c r="A5609" s="1019" t="inlineStr">
        <is>
          <t>Olives de table</t>
        </is>
      </c>
      <c r="B5609" t="inlineStr">
        <is>
          <t>Ecart statistique</t>
        </is>
      </c>
      <c r="C5609" t="inlineStr">
        <is>
          <t>kt</t>
        </is>
      </c>
      <c r="D5609" t="inlineStr">
        <is>
          <t>France</t>
        </is>
      </c>
      <c r="E5609" t="inlineStr">
        <is>
          <t>2023-24</t>
        </is>
      </c>
      <c r="F5609" t="inlineStr">
        <is>
          <t>Féverole</t>
        </is>
      </c>
      <c r="G5609" t="inlineStr"/>
      <c r="H5609" t="inlineStr"/>
      <c r="I5609" t="inlineStr"/>
      <c r="J5609" t="inlineStr"/>
      <c r="K5609" t="inlineStr"/>
      <c r="L5609" t="inlineStr"/>
      <c r="M5609" t="inlineStr"/>
      <c r="N5609" t="inlineStr"/>
      <c r="O5609" t="n">
        <v>-0</v>
      </c>
      <c r="P5609" t="n">
        <v>0</v>
      </c>
      <c r="Q5609" t="n">
        <v>500000000</v>
      </c>
    </row>
    <row r="5610" ht="15" customHeight="1" s="1003">
      <c r="A5610" s="1019" t="inlineStr">
        <is>
          <t>Produits alimentaires</t>
        </is>
      </c>
      <c r="B5610" t="inlineStr">
        <is>
          <t>GMS</t>
        </is>
      </c>
      <c r="C5610" t="inlineStr">
        <is>
          <t>kt</t>
        </is>
      </c>
      <c r="D5610" t="inlineStr">
        <is>
          <t>France</t>
        </is>
      </c>
      <c r="E5610" t="inlineStr">
        <is>
          <t>2023-24</t>
        </is>
      </c>
      <c r="F5610" t="inlineStr">
        <is>
          <t>Féverole</t>
        </is>
      </c>
      <c r="G5610" t="inlineStr"/>
      <c r="H5610" t="inlineStr"/>
      <c r="I5610" t="inlineStr"/>
      <c r="J5610" t="inlineStr"/>
      <c r="K5610" t="inlineStr"/>
      <c r="L5610" t="inlineStr"/>
      <c r="M5610" t="inlineStr"/>
      <c r="N5610" t="inlineStr"/>
      <c r="O5610" t="n">
        <v>-0</v>
      </c>
      <c r="P5610" t="n">
        <v>0</v>
      </c>
      <c r="Q5610" t="n">
        <v>-0</v>
      </c>
    </row>
    <row r="5611" ht="15" customHeight="1" s="1003">
      <c r="A5611" s="1019" t="inlineStr">
        <is>
          <t>Produits alimentaires</t>
        </is>
      </c>
      <c r="B5611" t="inlineStr">
        <is>
          <t>Circuits spécialisés</t>
        </is>
      </c>
      <c r="C5611" t="inlineStr">
        <is>
          <t>kt</t>
        </is>
      </c>
      <c r="D5611" t="inlineStr">
        <is>
          <t>France</t>
        </is>
      </c>
      <c r="E5611" t="inlineStr">
        <is>
          <t>2023-24</t>
        </is>
      </c>
      <c r="F5611" t="inlineStr">
        <is>
          <t>Féverole</t>
        </is>
      </c>
      <c r="G5611" t="inlineStr"/>
      <c r="H5611" t="inlineStr"/>
      <c r="I5611" t="inlineStr"/>
      <c r="J5611" t="inlineStr"/>
      <c r="K5611" t="inlineStr"/>
      <c r="L5611" t="inlineStr"/>
      <c r="M5611" t="inlineStr"/>
      <c r="N5611" t="inlineStr"/>
      <c r="O5611" t="n">
        <v>-0</v>
      </c>
      <c r="P5611" t="n">
        <v>0</v>
      </c>
      <c r="Q5611" t="n">
        <v>-0</v>
      </c>
    </row>
    <row r="5612" ht="15" customHeight="1" s="1003">
      <c r="A5612" s="1019" t="inlineStr">
        <is>
          <t>Produits alimentaires</t>
        </is>
      </c>
      <c r="B5612" t="inlineStr">
        <is>
          <t>RHD</t>
        </is>
      </c>
      <c r="C5612" t="inlineStr">
        <is>
          <t>kt</t>
        </is>
      </c>
      <c r="D5612" t="inlineStr">
        <is>
          <t>France</t>
        </is>
      </c>
      <c r="E5612" t="inlineStr">
        <is>
          <t>2023-24</t>
        </is>
      </c>
      <c r="F5612" t="inlineStr">
        <is>
          <t>Féverole</t>
        </is>
      </c>
      <c r="G5612" t="inlineStr"/>
      <c r="H5612" t="inlineStr"/>
      <c r="I5612" t="inlineStr"/>
      <c r="J5612" t="inlineStr"/>
      <c r="K5612" t="inlineStr"/>
      <c r="L5612" t="inlineStr"/>
      <c r="M5612" t="inlineStr"/>
      <c r="N5612" t="inlineStr"/>
      <c r="O5612" t="n">
        <v>-0</v>
      </c>
      <c r="P5612" t="n">
        <v>0</v>
      </c>
      <c r="Q5612" t="n">
        <v>-0</v>
      </c>
    </row>
    <row r="5613" ht="15" customHeight="1" s="1003">
      <c r="A5613" s="1019" t="inlineStr">
        <is>
          <t>Produits alimentaires</t>
        </is>
      </c>
      <c r="B5613" t="inlineStr">
        <is>
          <t>Autres IAA</t>
        </is>
      </c>
      <c r="C5613" t="inlineStr">
        <is>
          <t>kt</t>
        </is>
      </c>
      <c r="D5613" t="inlineStr">
        <is>
          <t>France</t>
        </is>
      </c>
      <c r="E5613" t="inlineStr">
        <is>
          <t>2023-24</t>
        </is>
      </c>
      <c r="F5613" t="inlineStr">
        <is>
          <t>Féverole</t>
        </is>
      </c>
      <c r="G5613" t="inlineStr"/>
      <c r="H5613" t="inlineStr"/>
      <c r="I5613" t="inlineStr"/>
      <c r="J5613" t="inlineStr"/>
      <c r="K5613" t="inlineStr"/>
      <c r="L5613" t="inlineStr"/>
      <c r="M5613" t="inlineStr"/>
      <c r="N5613" t="inlineStr"/>
      <c r="O5613" t="n">
        <v>-0</v>
      </c>
      <c r="P5613" t="n">
        <v>0</v>
      </c>
      <c r="Q5613" t="n">
        <v>-0</v>
      </c>
    </row>
    <row r="5614" ht="15" customHeight="1" s="1003">
      <c r="A5614" s="1019" t="inlineStr">
        <is>
          <t>Produits alimentaires</t>
        </is>
      </c>
      <c r="B5614" t="inlineStr">
        <is>
          <t>Ménages</t>
        </is>
      </c>
      <c r="C5614" t="inlineStr">
        <is>
          <t>kt</t>
        </is>
      </c>
      <c r="D5614" t="inlineStr">
        <is>
          <t>France</t>
        </is>
      </c>
      <c r="E5614" t="inlineStr">
        <is>
          <t>2023-24</t>
        </is>
      </c>
      <c r="F5614" t="inlineStr">
        <is>
          <t>Féverole</t>
        </is>
      </c>
      <c r="G5614" t="inlineStr"/>
      <c r="H5614" t="inlineStr"/>
      <c r="I5614" t="inlineStr"/>
      <c r="J5614" t="inlineStr"/>
      <c r="K5614" t="inlineStr"/>
      <c r="L5614" t="inlineStr"/>
      <c r="M5614" t="inlineStr"/>
      <c r="N5614" t="inlineStr"/>
      <c r="O5614" t="n">
        <v>-0</v>
      </c>
      <c r="P5614" t="n">
        <v>0</v>
      </c>
      <c r="Q5614" t="n">
        <v>-0</v>
      </c>
    </row>
    <row r="5615" ht="15" customHeight="1" s="1003">
      <c r="A5615" s="1019" t="inlineStr">
        <is>
          <t>Produits alimentaires</t>
        </is>
      </c>
      <c r="B5615" t="inlineStr">
        <is>
          <t>Circuits généralistes</t>
        </is>
      </c>
      <c r="C5615" t="inlineStr">
        <is>
          <t>kt</t>
        </is>
      </c>
      <c r="D5615" t="inlineStr">
        <is>
          <t>France</t>
        </is>
      </c>
      <c r="E5615" t="inlineStr">
        <is>
          <t>2023-24</t>
        </is>
      </c>
      <c r="F5615" t="inlineStr">
        <is>
          <t>Féverole</t>
        </is>
      </c>
      <c r="G5615" t="inlineStr"/>
      <c r="H5615" t="inlineStr"/>
      <c r="I5615" t="inlineStr"/>
      <c r="J5615" t="inlineStr"/>
      <c r="K5615" t="inlineStr"/>
      <c r="L5615" t="inlineStr"/>
      <c r="M5615" t="inlineStr"/>
      <c r="N5615" t="inlineStr"/>
      <c r="O5615" t="n">
        <v>-0</v>
      </c>
      <c r="P5615" t="n">
        <v>0</v>
      </c>
      <c r="Q5615" t="n">
        <v>-0</v>
      </c>
    </row>
    <row r="5616" ht="15" customHeight="1" s="1003">
      <c r="A5616" s="1019" t="inlineStr">
        <is>
          <t>Produits alimentaires</t>
        </is>
      </c>
      <c r="B5616" t="inlineStr">
        <is>
          <t>Alimentation humaine</t>
        </is>
      </c>
      <c r="C5616" t="inlineStr">
        <is>
          <t>kt</t>
        </is>
      </c>
      <c r="D5616" t="inlineStr">
        <is>
          <t>France</t>
        </is>
      </c>
      <c r="E5616" t="inlineStr">
        <is>
          <t>2023-24</t>
        </is>
      </c>
      <c r="F5616" t="inlineStr">
        <is>
          <t>Féverole</t>
        </is>
      </c>
      <c r="G5616" t="inlineStr"/>
      <c r="H5616" t="inlineStr"/>
      <c r="I5616" t="inlineStr"/>
      <c r="J5616" t="inlineStr"/>
      <c r="K5616" t="inlineStr"/>
      <c r="L5616" t="inlineStr"/>
      <c r="M5616" t="inlineStr"/>
      <c r="N5616" t="inlineStr"/>
      <c r="O5616" t="n">
        <v>0</v>
      </c>
      <c r="P5616" t="inlineStr"/>
      <c r="Q5616" t="inlineStr"/>
    </row>
    <row r="5617" ht="15" customHeight="1" s="1003">
      <c r="A5617" s="1019" t="inlineStr">
        <is>
          <t>Produits alimentaires</t>
        </is>
      </c>
      <c r="B5617" t="inlineStr">
        <is>
          <t>Usages alimentaires</t>
        </is>
      </c>
      <c r="C5617" t="inlineStr">
        <is>
          <t>kt</t>
        </is>
      </c>
      <c r="D5617" t="inlineStr">
        <is>
          <t>France</t>
        </is>
      </c>
      <c r="E5617" t="inlineStr">
        <is>
          <t>2023-24</t>
        </is>
      </c>
      <c r="F5617" t="inlineStr">
        <is>
          <t>Féverole</t>
        </is>
      </c>
      <c r="G5617" t="inlineStr"/>
      <c r="H5617" t="inlineStr"/>
      <c r="I5617" t="inlineStr"/>
      <c r="J5617" t="inlineStr"/>
      <c r="K5617" t="inlineStr"/>
      <c r="L5617" t="inlineStr"/>
      <c r="M5617" t="inlineStr"/>
      <c r="N5617" t="inlineStr"/>
      <c r="O5617" t="n">
        <v>0</v>
      </c>
      <c r="P5617" t="inlineStr"/>
      <c r="Q5617" t="inlineStr"/>
    </row>
    <row r="5618" ht="15" customHeight="1" s="1003">
      <c r="A5618" s="1019" t="inlineStr">
        <is>
          <t>Produits alimentaires</t>
        </is>
      </c>
      <c r="B5618" t="inlineStr">
        <is>
          <t>Débouchés</t>
        </is>
      </c>
      <c r="C5618" t="inlineStr">
        <is>
          <t>kt</t>
        </is>
      </c>
      <c r="D5618" t="inlineStr">
        <is>
          <t>France</t>
        </is>
      </c>
      <c r="E5618" t="inlineStr">
        <is>
          <t>2023-24</t>
        </is>
      </c>
      <c r="F5618" t="inlineStr">
        <is>
          <t>Féverole</t>
        </is>
      </c>
      <c r="G5618" t="inlineStr"/>
      <c r="H5618" t="inlineStr"/>
      <c r="I5618" t="inlineStr"/>
      <c r="J5618" t="inlineStr"/>
      <c r="K5618" t="inlineStr"/>
      <c r="L5618" t="inlineStr"/>
      <c r="M5618" t="inlineStr"/>
      <c r="N5618" t="inlineStr"/>
      <c r="O5618" t="n">
        <v>0</v>
      </c>
      <c r="P5618" t="inlineStr"/>
      <c r="Q5618" t="inlineStr"/>
    </row>
    <row r="5619" ht="15" customHeight="1" s="1003">
      <c r="A5619" s="1019" t="inlineStr">
        <is>
          <t>Amidon</t>
        </is>
      </c>
      <c r="B5619" t="inlineStr">
        <is>
          <t>Autres IAA</t>
        </is>
      </c>
      <c r="C5619" t="inlineStr">
        <is>
          <t>kt</t>
        </is>
      </c>
      <c r="D5619" t="inlineStr">
        <is>
          <t>France</t>
        </is>
      </c>
      <c r="E5619" t="inlineStr">
        <is>
          <t>2023-24</t>
        </is>
      </c>
      <c r="F5619" t="inlineStr">
        <is>
          <t>Féverole</t>
        </is>
      </c>
      <c r="G5619" t="inlineStr"/>
      <c r="H5619" t="inlineStr"/>
      <c r="I5619" t="inlineStr"/>
      <c r="J5619" t="inlineStr"/>
      <c r="K5619" t="inlineStr"/>
      <c r="L5619" t="inlineStr"/>
      <c r="M5619" t="inlineStr"/>
      <c r="N5619" t="inlineStr"/>
      <c r="O5619" t="n">
        <v>-0</v>
      </c>
      <c r="P5619" t="n">
        <v>0</v>
      </c>
      <c r="Q5619" t="n">
        <v>-0</v>
      </c>
    </row>
    <row r="5620" ht="15" customHeight="1" s="1003">
      <c r="A5620" s="1019" t="inlineStr">
        <is>
          <t>Amidon</t>
        </is>
      </c>
      <c r="B5620" t="inlineStr">
        <is>
          <t>Alimentation humaine</t>
        </is>
      </c>
      <c r="C5620" t="inlineStr">
        <is>
          <t>kt</t>
        </is>
      </c>
      <c r="D5620" t="inlineStr">
        <is>
          <t>France</t>
        </is>
      </c>
      <c r="E5620" t="inlineStr">
        <is>
          <t>2023-24</t>
        </is>
      </c>
      <c r="F5620" t="inlineStr">
        <is>
          <t>Féverole</t>
        </is>
      </c>
      <c r="G5620" t="inlineStr"/>
      <c r="H5620" t="inlineStr"/>
      <c r="I5620" t="inlineStr"/>
      <c r="J5620" t="inlineStr"/>
      <c r="K5620" t="inlineStr"/>
      <c r="L5620" t="inlineStr"/>
      <c r="M5620" t="inlineStr"/>
      <c r="N5620" t="inlineStr"/>
      <c r="O5620" t="n">
        <v>-0</v>
      </c>
      <c r="P5620" t="n">
        <v>0</v>
      </c>
      <c r="Q5620" t="n">
        <v>0</v>
      </c>
    </row>
    <row r="5621" ht="15" customHeight="1" s="1003">
      <c r="A5621" s="1019" t="inlineStr">
        <is>
          <t>Amidon</t>
        </is>
      </c>
      <c r="B5621" t="inlineStr">
        <is>
          <t>Usages alimentaires</t>
        </is>
      </c>
      <c r="C5621" t="inlineStr">
        <is>
          <t>kt</t>
        </is>
      </c>
      <c r="D5621" t="inlineStr">
        <is>
          <t>France</t>
        </is>
      </c>
      <c r="E5621" t="inlineStr">
        <is>
          <t>2023-24</t>
        </is>
      </c>
      <c r="F5621" t="inlineStr">
        <is>
          <t>Féverole</t>
        </is>
      </c>
      <c r="G5621" t="inlineStr"/>
      <c r="H5621" t="inlineStr"/>
      <c r="I5621" t="inlineStr"/>
      <c r="J5621" t="inlineStr"/>
      <c r="K5621" t="inlineStr"/>
      <c r="L5621" t="inlineStr"/>
      <c r="M5621" t="inlineStr"/>
      <c r="N5621" t="inlineStr"/>
      <c r="O5621" t="n">
        <v>-0</v>
      </c>
      <c r="P5621" t="n">
        <v>0</v>
      </c>
      <c r="Q5621" t="n">
        <v>0</v>
      </c>
    </row>
    <row r="5622" ht="15" customHeight="1" s="1003">
      <c r="A5622" s="1019" t="inlineStr">
        <is>
          <t>Amidon</t>
        </is>
      </c>
      <c r="B5622" t="inlineStr">
        <is>
          <t>Débouchés</t>
        </is>
      </c>
      <c r="C5622" t="inlineStr">
        <is>
          <t>kt</t>
        </is>
      </c>
      <c r="D5622" t="inlineStr">
        <is>
          <t>France</t>
        </is>
      </c>
      <c r="E5622" t="inlineStr">
        <is>
          <t>2023-24</t>
        </is>
      </c>
      <c r="F5622" t="inlineStr">
        <is>
          <t>Féverole</t>
        </is>
      </c>
      <c r="G5622" t="inlineStr"/>
      <c r="H5622" t="inlineStr"/>
      <c r="I5622" t="inlineStr"/>
      <c r="J5622" t="inlineStr"/>
      <c r="K5622" t="inlineStr"/>
      <c r="L5622" t="inlineStr"/>
      <c r="M5622" t="inlineStr"/>
      <c r="N5622" t="inlineStr"/>
      <c r="O5622" t="n">
        <v>-0</v>
      </c>
      <c r="P5622" t="n">
        <v>0</v>
      </c>
      <c r="Q5622" t="n">
        <v>0</v>
      </c>
    </row>
    <row r="5623" ht="15" customHeight="1" s="1003">
      <c r="A5623" s="1019" t="inlineStr">
        <is>
          <t>Protéine</t>
        </is>
      </c>
      <c r="B5623" t="inlineStr">
        <is>
          <t>Autres IAA</t>
        </is>
      </c>
      <c r="C5623" t="inlineStr">
        <is>
          <t>kt</t>
        </is>
      </c>
      <c r="D5623" t="inlineStr">
        <is>
          <t>France</t>
        </is>
      </c>
      <c r="E5623" t="inlineStr">
        <is>
          <t>2023-24</t>
        </is>
      </c>
      <c r="F5623" t="inlineStr">
        <is>
          <t>Féverole</t>
        </is>
      </c>
      <c r="G5623" t="inlineStr"/>
      <c r="H5623" t="inlineStr"/>
      <c r="I5623" t="inlineStr"/>
      <c r="J5623" t="inlineStr"/>
      <c r="K5623" t="inlineStr"/>
      <c r="L5623" t="inlineStr"/>
      <c r="M5623" t="inlineStr"/>
      <c r="N5623" t="inlineStr"/>
      <c r="O5623" t="n">
        <v>-0</v>
      </c>
      <c r="P5623" t="n">
        <v>0</v>
      </c>
      <c r="Q5623" t="n">
        <v>-0</v>
      </c>
    </row>
    <row r="5624" ht="15" customHeight="1" s="1003">
      <c r="A5624" s="1019" t="inlineStr">
        <is>
          <t>Protéine</t>
        </is>
      </c>
      <c r="B5624" t="inlineStr">
        <is>
          <t>Alimentation humaine</t>
        </is>
      </c>
      <c r="C5624" t="inlineStr">
        <is>
          <t>kt</t>
        </is>
      </c>
      <c r="D5624" t="inlineStr">
        <is>
          <t>France</t>
        </is>
      </c>
      <c r="E5624" t="inlineStr">
        <is>
          <t>2023-24</t>
        </is>
      </c>
      <c r="F5624" t="inlineStr">
        <is>
          <t>Féverole</t>
        </is>
      </c>
      <c r="G5624" t="inlineStr"/>
      <c r="H5624" t="inlineStr"/>
      <c r="I5624" t="inlineStr"/>
      <c r="J5624" t="inlineStr"/>
      <c r="K5624" t="inlineStr"/>
      <c r="L5624" t="inlineStr"/>
      <c r="M5624" t="inlineStr"/>
      <c r="N5624" t="inlineStr"/>
      <c r="O5624" t="n">
        <v>-0</v>
      </c>
      <c r="P5624" t="n">
        <v>0</v>
      </c>
      <c r="Q5624" t="n">
        <v>0</v>
      </c>
    </row>
    <row r="5625" ht="15" customHeight="1" s="1003">
      <c r="A5625" s="1019" t="inlineStr">
        <is>
          <t>Protéine</t>
        </is>
      </c>
      <c r="B5625" t="inlineStr">
        <is>
          <t>Usages alimentaires</t>
        </is>
      </c>
      <c r="C5625" t="inlineStr">
        <is>
          <t>kt</t>
        </is>
      </c>
      <c r="D5625" t="inlineStr">
        <is>
          <t>France</t>
        </is>
      </c>
      <c r="E5625" t="inlineStr">
        <is>
          <t>2023-24</t>
        </is>
      </c>
      <c r="F5625" t="inlineStr">
        <is>
          <t>Féverole</t>
        </is>
      </c>
      <c r="G5625" t="inlineStr"/>
      <c r="H5625" t="inlineStr"/>
      <c r="I5625" t="inlineStr"/>
      <c r="J5625" t="inlineStr"/>
      <c r="K5625" t="inlineStr"/>
      <c r="L5625" t="inlineStr"/>
      <c r="M5625" t="inlineStr"/>
      <c r="N5625" t="inlineStr"/>
      <c r="O5625" t="n">
        <v>-0</v>
      </c>
      <c r="P5625" t="n">
        <v>0</v>
      </c>
      <c r="Q5625" t="n">
        <v>0</v>
      </c>
    </row>
    <row r="5626" ht="15" customHeight="1" s="1003">
      <c r="A5626" s="1019" t="inlineStr">
        <is>
          <t>Protéine</t>
        </is>
      </c>
      <c r="B5626" t="inlineStr">
        <is>
          <t>Débouchés</t>
        </is>
      </c>
      <c r="C5626" t="inlineStr">
        <is>
          <t>kt</t>
        </is>
      </c>
      <c r="D5626" t="inlineStr">
        <is>
          <t>France</t>
        </is>
      </c>
      <c r="E5626" t="inlineStr">
        <is>
          <t>2023-24</t>
        </is>
      </c>
      <c r="F5626" t="inlineStr">
        <is>
          <t>Féverole</t>
        </is>
      </c>
      <c r="G5626" t="inlineStr"/>
      <c r="H5626" t="inlineStr"/>
      <c r="I5626" t="inlineStr"/>
      <c r="J5626" t="inlineStr"/>
      <c r="K5626" t="inlineStr"/>
      <c r="L5626" t="inlineStr"/>
      <c r="M5626" t="inlineStr"/>
      <c r="N5626" t="inlineStr"/>
      <c r="O5626" t="n">
        <v>-0</v>
      </c>
      <c r="P5626" t="n">
        <v>0</v>
      </c>
      <c r="Q5626" t="n">
        <v>0</v>
      </c>
    </row>
    <row r="5627" ht="15" customHeight="1" s="1003">
      <c r="A5627" s="1019" t="inlineStr">
        <is>
          <t>Fibres, lipides et sons</t>
        </is>
      </c>
      <c r="B5627" t="inlineStr">
        <is>
          <t>Autres IAA</t>
        </is>
      </c>
      <c r="C5627" t="inlineStr">
        <is>
          <t>kt</t>
        </is>
      </c>
      <c r="D5627" t="inlineStr">
        <is>
          <t>France</t>
        </is>
      </c>
      <c r="E5627" t="inlineStr">
        <is>
          <t>2023-24</t>
        </is>
      </c>
      <c r="F5627" t="inlineStr">
        <is>
          <t>Féverole</t>
        </is>
      </c>
      <c r="G5627" t="inlineStr"/>
      <c r="H5627" t="inlineStr"/>
      <c r="I5627" t="inlineStr"/>
      <c r="J5627" t="inlineStr"/>
      <c r="K5627" t="inlineStr"/>
      <c r="L5627" t="inlineStr"/>
      <c r="M5627" t="inlineStr"/>
      <c r="N5627" t="inlineStr"/>
      <c r="O5627" t="n">
        <v>-0</v>
      </c>
      <c r="P5627" t="n">
        <v>0</v>
      </c>
      <c r="Q5627" t="n">
        <v>-0</v>
      </c>
    </row>
    <row r="5628" ht="15" customHeight="1" s="1003">
      <c r="A5628" s="1019" t="inlineStr">
        <is>
          <t>Fibres, lipides et sons</t>
        </is>
      </c>
      <c r="B5628" t="inlineStr">
        <is>
          <t>Alimentation humaine</t>
        </is>
      </c>
      <c r="C5628" t="inlineStr">
        <is>
          <t>kt</t>
        </is>
      </c>
      <c r="D5628" t="inlineStr">
        <is>
          <t>France</t>
        </is>
      </c>
      <c r="E5628" t="inlineStr">
        <is>
          <t>2023-24</t>
        </is>
      </c>
      <c r="F5628" t="inlineStr">
        <is>
          <t>Féverole</t>
        </is>
      </c>
      <c r="G5628" t="inlineStr"/>
      <c r="H5628" t="inlineStr"/>
      <c r="I5628" t="inlineStr"/>
      <c r="J5628" t="inlineStr"/>
      <c r="K5628" t="inlineStr"/>
      <c r="L5628" t="inlineStr"/>
      <c r="M5628" t="inlineStr"/>
      <c r="N5628" t="inlineStr"/>
      <c r="O5628" t="n">
        <v>-0</v>
      </c>
      <c r="P5628" t="n">
        <v>0</v>
      </c>
      <c r="Q5628" t="n">
        <v>0</v>
      </c>
    </row>
    <row r="5629" ht="15" customHeight="1" s="1003">
      <c r="A5629" s="1019" t="inlineStr">
        <is>
          <t>Fibres, lipides et sons</t>
        </is>
      </c>
      <c r="B5629" t="inlineStr">
        <is>
          <t>Usages alimentaires</t>
        </is>
      </c>
      <c r="C5629" t="inlineStr">
        <is>
          <t>kt</t>
        </is>
      </c>
      <c r="D5629" t="inlineStr">
        <is>
          <t>France</t>
        </is>
      </c>
      <c r="E5629" t="inlineStr">
        <is>
          <t>2023-24</t>
        </is>
      </c>
      <c r="F5629" t="inlineStr">
        <is>
          <t>Féverole</t>
        </is>
      </c>
      <c r="G5629" t="inlineStr"/>
      <c r="H5629" t="inlineStr"/>
      <c r="I5629" t="inlineStr"/>
      <c r="J5629" t="inlineStr"/>
      <c r="K5629" t="inlineStr"/>
      <c r="L5629" t="inlineStr"/>
      <c r="M5629" t="inlineStr"/>
      <c r="N5629" t="inlineStr"/>
      <c r="O5629" t="n">
        <v>-0</v>
      </c>
      <c r="P5629" t="n">
        <v>0</v>
      </c>
      <c r="Q5629" t="n">
        <v>0</v>
      </c>
    </row>
    <row r="5630" ht="15" customHeight="1" s="1003">
      <c r="A5630" s="1019" t="inlineStr">
        <is>
          <t>Fibres, lipides et sons</t>
        </is>
      </c>
      <c r="B5630" t="inlineStr">
        <is>
          <t>Débouchés</t>
        </is>
      </c>
      <c r="C5630" t="inlineStr">
        <is>
          <t>kt</t>
        </is>
      </c>
      <c r="D5630" t="inlineStr">
        <is>
          <t>France</t>
        </is>
      </c>
      <c r="E5630" t="inlineStr">
        <is>
          <t>2023-24</t>
        </is>
      </c>
      <c r="F5630" t="inlineStr">
        <is>
          <t>Féverole</t>
        </is>
      </c>
      <c r="G5630" t="inlineStr"/>
      <c r="H5630" t="inlineStr"/>
      <c r="I5630" t="inlineStr"/>
      <c r="J5630" t="inlineStr"/>
      <c r="K5630" t="inlineStr"/>
      <c r="L5630" t="inlineStr"/>
      <c r="M5630" t="inlineStr"/>
      <c r="N5630" t="inlineStr"/>
      <c r="O5630" t="n">
        <v>-0</v>
      </c>
      <c r="P5630" t="n">
        <v>0</v>
      </c>
      <c r="Q5630" t="n">
        <v>0</v>
      </c>
    </row>
    <row r="5631" ht="15" customHeight="1" s="1003">
      <c r="A5631" s="1019" t="inlineStr">
        <is>
          <t>Farine</t>
        </is>
      </c>
      <c r="B5631" t="inlineStr">
        <is>
          <t>Autres IAA</t>
        </is>
      </c>
      <c r="C5631" t="inlineStr">
        <is>
          <t>kt</t>
        </is>
      </c>
      <c r="D5631" t="inlineStr">
        <is>
          <t>France</t>
        </is>
      </c>
      <c r="E5631" t="inlineStr">
        <is>
          <t>2023-24</t>
        </is>
      </c>
      <c r="F5631" t="inlineStr">
        <is>
          <t>Féverole</t>
        </is>
      </c>
      <c r="G5631" t="inlineStr"/>
      <c r="H5631" t="inlineStr"/>
      <c r="I5631" t="inlineStr"/>
      <c r="J5631" t="inlineStr"/>
      <c r="K5631" t="inlineStr"/>
      <c r="L5631" t="inlineStr"/>
      <c r="M5631" t="inlineStr"/>
      <c r="N5631" t="inlineStr"/>
      <c r="O5631" t="n">
        <v>7.69</v>
      </c>
      <c r="P5631" t="inlineStr"/>
      <c r="Q5631" t="inlineStr"/>
    </row>
    <row r="5632" ht="15" customHeight="1" s="1003">
      <c r="A5632" s="1019" t="inlineStr">
        <is>
          <t>Farine</t>
        </is>
      </c>
      <c r="B5632" t="inlineStr">
        <is>
          <t>Alimentation humaine</t>
        </is>
      </c>
      <c r="C5632" t="inlineStr">
        <is>
          <t>kt</t>
        </is>
      </c>
      <c r="D5632" t="inlineStr">
        <is>
          <t>France</t>
        </is>
      </c>
      <c r="E5632" t="inlineStr">
        <is>
          <t>2023-24</t>
        </is>
      </c>
      <c r="F5632" t="inlineStr">
        <is>
          <t>Féverole</t>
        </is>
      </c>
      <c r="G5632" t="inlineStr"/>
      <c r="H5632" t="inlineStr"/>
      <c r="I5632" t="inlineStr"/>
      <c r="J5632" t="inlineStr"/>
      <c r="K5632" t="inlineStr"/>
      <c r="L5632" t="inlineStr"/>
      <c r="M5632" t="inlineStr"/>
      <c r="N5632" t="inlineStr"/>
      <c r="O5632" t="n">
        <v>7.69</v>
      </c>
      <c r="P5632" t="inlineStr"/>
      <c r="Q5632" t="inlineStr"/>
    </row>
    <row r="5633" ht="15" customHeight="1" s="1003">
      <c r="A5633" s="1019" t="inlineStr">
        <is>
          <t>Farine</t>
        </is>
      </c>
      <c r="B5633" t="inlineStr">
        <is>
          <t>Usages alimentaires</t>
        </is>
      </c>
      <c r="C5633" t="inlineStr">
        <is>
          <t>kt</t>
        </is>
      </c>
      <c r="D5633" t="inlineStr">
        <is>
          <t>France</t>
        </is>
      </c>
      <c r="E5633" t="inlineStr">
        <is>
          <t>2023-24</t>
        </is>
      </c>
      <c r="F5633" t="inlineStr">
        <is>
          <t>Féverole</t>
        </is>
      </c>
      <c r="G5633" t="inlineStr"/>
      <c r="H5633" t="inlineStr"/>
      <c r="I5633" t="inlineStr"/>
      <c r="J5633" t="inlineStr"/>
      <c r="K5633" t="inlineStr"/>
      <c r="L5633" t="inlineStr"/>
      <c r="M5633" t="inlineStr"/>
      <c r="N5633" t="inlineStr"/>
      <c r="O5633" t="n">
        <v>7.69</v>
      </c>
      <c r="P5633" t="inlineStr"/>
      <c r="Q5633" t="inlineStr"/>
    </row>
    <row r="5634" ht="15" customHeight="1" s="1003">
      <c r="A5634" s="1019" t="inlineStr">
        <is>
          <t>Farine</t>
        </is>
      </c>
      <c r="B5634" t="inlineStr">
        <is>
          <t>Débouchés</t>
        </is>
      </c>
      <c r="C5634" t="inlineStr">
        <is>
          <t>kt</t>
        </is>
      </c>
      <c r="D5634" t="inlineStr">
        <is>
          <t>France</t>
        </is>
      </c>
      <c r="E5634" t="inlineStr">
        <is>
          <t>2023-24</t>
        </is>
      </c>
      <c r="F5634" t="inlineStr">
        <is>
          <t>Féverole</t>
        </is>
      </c>
      <c r="G5634" t="inlineStr"/>
      <c r="H5634" t="inlineStr"/>
      <c r="I5634" t="inlineStr"/>
      <c r="J5634" t="inlineStr"/>
      <c r="K5634" t="inlineStr"/>
      <c r="L5634" t="inlineStr"/>
      <c r="M5634" t="inlineStr"/>
      <c r="N5634" t="inlineStr"/>
      <c r="O5634" t="n">
        <v>7.69</v>
      </c>
      <c r="P5634" t="inlineStr"/>
      <c r="Q5634" t="inlineStr"/>
    </row>
    <row r="5635" ht="15" customHeight="1" s="1003">
      <c r="A5635" s="1019" t="inlineStr">
        <is>
          <t>Sons</t>
        </is>
      </c>
      <c r="B5635" t="inlineStr">
        <is>
          <t>Alimentation animale</t>
        </is>
      </c>
      <c r="C5635" t="inlineStr">
        <is>
          <t>kt</t>
        </is>
      </c>
      <c r="D5635" t="inlineStr">
        <is>
          <t>France</t>
        </is>
      </c>
      <c r="E5635" t="inlineStr">
        <is>
          <t>2023-24</t>
        </is>
      </c>
      <c r="F5635" t="inlineStr">
        <is>
          <t>Féverole</t>
        </is>
      </c>
      <c r="G5635" t="inlineStr"/>
      <c r="H5635" t="inlineStr"/>
      <c r="I5635" t="inlineStr"/>
      <c r="J5635" t="inlineStr"/>
      <c r="K5635" t="inlineStr"/>
      <c r="L5635" t="inlineStr"/>
      <c r="M5635" t="inlineStr"/>
      <c r="N5635" t="inlineStr"/>
      <c r="O5635" t="n">
        <v>2.31</v>
      </c>
      <c r="P5635" t="inlineStr"/>
      <c r="Q5635" t="inlineStr"/>
    </row>
    <row r="5636" ht="15" customHeight="1" s="1003">
      <c r="A5636" s="1019" t="inlineStr">
        <is>
          <t>Sons</t>
        </is>
      </c>
      <c r="B5636" t="inlineStr">
        <is>
          <t>Usages alimentaires</t>
        </is>
      </c>
      <c r="C5636" t="inlineStr">
        <is>
          <t>kt</t>
        </is>
      </c>
      <c r="D5636" t="inlineStr">
        <is>
          <t>France</t>
        </is>
      </c>
      <c r="E5636" t="inlineStr">
        <is>
          <t>2023-24</t>
        </is>
      </c>
      <c r="F5636" t="inlineStr">
        <is>
          <t>Féverole</t>
        </is>
      </c>
      <c r="G5636" t="inlineStr"/>
      <c r="H5636" t="inlineStr"/>
      <c r="I5636" t="inlineStr"/>
      <c r="J5636" t="inlineStr"/>
      <c r="K5636" t="inlineStr"/>
      <c r="L5636" t="inlineStr"/>
      <c r="M5636" t="inlineStr"/>
      <c r="N5636" t="inlineStr"/>
      <c r="O5636" t="n">
        <v>2.31</v>
      </c>
      <c r="P5636" t="inlineStr"/>
      <c r="Q5636" t="inlineStr"/>
    </row>
    <row r="5637" ht="15" customHeight="1" s="1003">
      <c r="A5637" s="1019" t="inlineStr">
        <is>
          <t>Sons</t>
        </is>
      </c>
      <c r="B5637" t="inlineStr">
        <is>
          <t>Débouchés</t>
        </is>
      </c>
      <c r="C5637" t="inlineStr">
        <is>
          <t>kt</t>
        </is>
      </c>
      <c r="D5637" t="inlineStr">
        <is>
          <t>France</t>
        </is>
      </c>
      <c r="E5637" t="inlineStr">
        <is>
          <t>2023-24</t>
        </is>
      </c>
      <c r="F5637" t="inlineStr">
        <is>
          <t>Féverole</t>
        </is>
      </c>
      <c r="G5637" t="inlineStr"/>
      <c r="H5637" t="inlineStr"/>
      <c r="I5637" t="inlineStr"/>
      <c r="J5637" t="inlineStr"/>
      <c r="K5637" t="inlineStr"/>
      <c r="L5637" t="inlineStr"/>
      <c r="M5637" t="inlineStr"/>
      <c r="N5637" t="inlineStr"/>
      <c r="O5637" t="n">
        <v>2.31</v>
      </c>
      <c r="P5637" t="inlineStr"/>
      <c r="Q5637" t="inlineStr"/>
    </row>
    <row r="5638" ht="15" customHeight="1" s="1003">
      <c r="A5638" s="1019" t="inlineStr">
        <is>
          <t>Sons</t>
        </is>
      </c>
      <c r="B5638" t="inlineStr">
        <is>
          <t>FAB</t>
        </is>
      </c>
      <c r="C5638" t="inlineStr">
        <is>
          <t>kt</t>
        </is>
      </c>
      <c r="D5638" t="inlineStr">
        <is>
          <t>France</t>
        </is>
      </c>
      <c r="E5638" t="inlineStr">
        <is>
          <t>2023-24</t>
        </is>
      </c>
      <c r="F5638" t="inlineStr">
        <is>
          <t>Féverole</t>
        </is>
      </c>
      <c r="G5638" t="inlineStr"/>
      <c r="H5638" t="inlineStr"/>
      <c r="I5638" t="inlineStr"/>
      <c r="J5638" t="inlineStr"/>
      <c r="K5638" t="inlineStr"/>
      <c r="L5638" t="inlineStr"/>
      <c r="M5638" t="inlineStr"/>
      <c r="N5638" t="inlineStr"/>
      <c r="O5638" t="n">
        <v>0.53</v>
      </c>
      <c r="P5638" t="n">
        <v>0</v>
      </c>
      <c r="Q5638" t="n">
        <v>2.31</v>
      </c>
    </row>
    <row r="5639" ht="15" customHeight="1" s="1003">
      <c r="A5639" s="1019" t="inlineStr">
        <is>
          <t>Sons</t>
        </is>
      </c>
      <c r="B5639" t="inlineStr">
        <is>
          <t>FAF</t>
        </is>
      </c>
      <c r="C5639" t="inlineStr">
        <is>
          <t>kt</t>
        </is>
      </c>
      <c r="D5639" t="inlineStr">
        <is>
          <t>France</t>
        </is>
      </c>
      <c r="E5639" t="inlineStr">
        <is>
          <t>2023-24</t>
        </is>
      </c>
      <c r="F5639" t="inlineStr">
        <is>
          <t>Féverole</t>
        </is>
      </c>
      <c r="G5639" t="inlineStr"/>
      <c r="H5639" t="inlineStr"/>
      <c r="I5639" t="inlineStr"/>
      <c r="J5639" t="inlineStr"/>
      <c r="K5639" t="inlineStr"/>
      <c r="L5639" t="inlineStr"/>
      <c r="M5639" t="inlineStr"/>
      <c r="N5639" t="inlineStr"/>
      <c r="O5639" t="n">
        <v>0.18</v>
      </c>
      <c r="P5639" t="n">
        <v>0</v>
      </c>
      <c r="Q5639" t="n">
        <v>2.31</v>
      </c>
    </row>
    <row r="5640" ht="15" customHeight="1" s="1003">
      <c r="A5640" s="1019" t="inlineStr">
        <is>
          <t>Sons</t>
        </is>
      </c>
      <c r="B5640" t="inlineStr">
        <is>
          <t>Direct élevage</t>
        </is>
      </c>
      <c r="C5640" t="inlineStr">
        <is>
          <t>kt</t>
        </is>
      </c>
      <c r="D5640" t="inlineStr">
        <is>
          <t>France</t>
        </is>
      </c>
      <c r="E5640" t="inlineStr">
        <is>
          <t>2023-24</t>
        </is>
      </c>
      <c r="F5640" t="inlineStr">
        <is>
          <t>Féverole</t>
        </is>
      </c>
      <c r="G5640" t="inlineStr"/>
      <c r="H5640" t="inlineStr"/>
      <c r="I5640" t="inlineStr"/>
      <c r="J5640" t="inlineStr"/>
      <c r="K5640" t="inlineStr"/>
      <c r="L5640" t="inlineStr"/>
      <c r="M5640" t="inlineStr"/>
      <c r="N5640" t="inlineStr"/>
      <c r="O5640" t="n">
        <v>0.18</v>
      </c>
      <c r="P5640" t="n">
        <v>0</v>
      </c>
      <c r="Q5640" t="n">
        <v>2.31</v>
      </c>
    </row>
    <row r="5641" ht="15" customHeight="1" s="1003">
      <c r="A5641" s="1019" t="inlineStr">
        <is>
          <t>Sons</t>
        </is>
      </c>
      <c r="B5641" t="inlineStr">
        <is>
          <t>Petfood</t>
        </is>
      </c>
      <c r="C5641" t="inlineStr">
        <is>
          <t>kt</t>
        </is>
      </c>
      <c r="D5641" t="inlineStr">
        <is>
          <t>France</t>
        </is>
      </c>
      <c r="E5641" t="inlineStr">
        <is>
          <t>2023-24</t>
        </is>
      </c>
      <c r="F5641" t="inlineStr">
        <is>
          <t>Féverole</t>
        </is>
      </c>
      <c r="G5641" t="inlineStr"/>
      <c r="H5641" t="inlineStr"/>
      <c r="I5641" t="inlineStr"/>
      <c r="J5641" t="inlineStr"/>
      <c r="K5641" t="inlineStr"/>
      <c r="L5641" t="inlineStr"/>
      <c r="M5641" t="inlineStr"/>
      <c r="N5641" t="inlineStr"/>
      <c r="O5641" t="n">
        <v>1.42</v>
      </c>
      <c r="P5641" t="n">
        <v>0</v>
      </c>
      <c r="Q5641" t="n">
        <v>2.31</v>
      </c>
    </row>
    <row r="5642" ht="15" customHeight="1" s="1003">
      <c r="A5642" s="1019" t="inlineStr">
        <is>
          <t>Sons</t>
        </is>
      </c>
      <c r="B5642" t="inlineStr">
        <is>
          <t>Alimentation animale rente</t>
        </is>
      </c>
      <c r="C5642" t="inlineStr">
        <is>
          <t>kt</t>
        </is>
      </c>
      <c r="D5642" t="inlineStr">
        <is>
          <t>France</t>
        </is>
      </c>
      <c r="E5642" t="inlineStr">
        <is>
          <t>2023-24</t>
        </is>
      </c>
      <c r="F5642" t="inlineStr">
        <is>
          <t>Féverole</t>
        </is>
      </c>
      <c r="G5642" t="inlineStr"/>
      <c r="H5642" t="inlineStr"/>
      <c r="I5642" t="inlineStr"/>
      <c r="J5642" t="inlineStr"/>
      <c r="K5642" t="inlineStr"/>
      <c r="L5642" t="inlineStr"/>
      <c r="M5642" t="inlineStr"/>
      <c r="N5642" t="inlineStr"/>
      <c r="O5642" t="n">
        <v>0.89</v>
      </c>
      <c r="P5642" t="n">
        <v>0</v>
      </c>
      <c r="Q5642" t="n">
        <v>2.31</v>
      </c>
    </row>
    <row r="5643" ht="15" customHeight="1" s="1003">
      <c r="A5643" s="1019" t="inlineStr">
        <is>
          <t>Sons</t>
        </is>
      </c>
      <c r="B5643" t="inlineStr">
        <is>
          <t>Hors FAB</t>
        </is>
      </c>
      <c r="C5643" t="inlineStr">
        <is>
          <t>kt</t>
        </is>
      </c>
      <c r="D5643" t="inlineStr">
        <is>
          <t>France</t>
        </is>
      </c>
      <c r="E5643" t="inlineStr">
        <is>
          <t>2023-24</t>
        </is>
      </c>
      <c r="F5643" t="inlineStr">
        <is>
          <t>Féverole</t>
        </is>
      </c>
      <c r="G5643" t="inlineStr"/>
      <c r="H5643" t="inlineStr"/>
      <c r="I5643" t="inlineStr"/>
      <c r="J5643" t="inlineStr"/>
      <c r="K5643" t="inlineStr"/>
      <c r="L5643" t="inlineStr"/>
      <c r="M5643" t="inlineStr"/>
      <c r="N5643" t="inlineStr"/>
      <c r="O5643" t="n">
        <v>0.36</v>
      </c>
      <c r="P5643" t="n">
        <v>0</v>
      </c>
      <c r="Q5643" t="n">
        <v>2.31</v>
      </c>
    </row>
    <row r="5644" ht="15" customHeight="1" s="1003">
      <c r="A5644" s="1019" t="inlineStr">
        <is>
          <t>MPV</t>
        </is>
      </c>
      <c r="B5644" t="inlineStr">
        <is>
          <t>Autres IAA</t>
        </is>
      </c>
      <c r="C5644" t="inlineStr">
        <is>
          <t>kt</t>
        </is>
      </c>
      <c r="D5644" t="inlineStr">
        <is>
          <t>France</t>
        </is>
      </c>
      <c r="E5644" t="inlineStr">
        <is>
          <t>2023-24</t>
        </is>
      </c>
      <c r="F5644" t="inlineStr">
        <is>
          <t>Féverole</t>
        </is>
      </c>
      <c r="G5644" t="inlineStr"/>
      <c r="H5644" t="inlineStr"/>
      <c r="I5644" t="inlineStr"/>
      <c r="J5644" t="inlineStr"/>
      <c r="K5644" t="inlineStr"/>
      <c r="L5644" t="inlineStr"/>
      <c r="M5644" t="inlineStr"/>
      <c r="N5644" t="inlineStr"/>
      <c r="O5644" t="n">
        <v>-0</v>
      </c>
      <c r="P5644" t="n">
        <v>0</v>
      </c>
      <c r="Q5644" t="n">
        <v>-0</v>
      </c>
    </row>
    <row r="5645" ht="15" customHeight="1" s="1003">
      <c r="A5645" s="1019" t="inlineStr">
        <is>
          <t>MPV</t>
        </is>
      </c>
      <c r="B5645" t="inlineStr">
        <is>
          <t>Alimentation humaine</t>
        </is>
      </c>
      <c r="C5645" t="inlineStr">
        <is>
          <t>kt</t>
        </is>
      </c>
      <c r="D5645" t="inlineStr">
        <is>
          <t>France</t>
        </is>
      </c>
      <c r="E5645" t="inlineStr">
        <is>
          <t>2023-24</t>
        </is>
      </c>
      <c r="F5645" t="inlineStr">
        <is>
          <t>Féverole</t>
        </is>
      </c>
      <c r="G5645" t="inlineStr"/>
      <c r="H5645" t="inlineStr"/>
      <c r="I5645" t="inlineStr"/>
      <c r="J5645" t="inlineStr"/>
      <c r="K5645" t="inlineStr"/>
      <c r="L5645" t="inlineStr"/>
      <c r="M5645" t="inlineStr"/>
      <c r="N5645" t="inlineStr"/>
      <c r="O5645" t="n">
        <v>-0</v>
      </c>
      <c r="P5645" t="n">
        <v>0</v>
      </c>
      <c r="Q5645" t="n">
        <v>0</v>
      </c>
    </row>
    <row r="5646" ht="15" customHeight="1" s="1003">
      <c r="A5646" s="1019" t="inlineStr">
        <is>
          <t>MPV</t>
        </is>
      </c>
      <c r="B5646" t="inlineStr">
        <is>
          <t>Usages alimentaires</t>
        </is>
      </c>
      <c r="C5646" t="inlineStr">
        <is>
          <t>kt</t>
        </is>
      </c>
      <c r="D5646" t="inlineStr">
        <is>
          <t>France</t>
        </is>
      </c>
      <c r="E5646" t="inlineStr">
        <is>
          <t>2023-24</t>
        </is>
      </c>
      <c r="F5646" t="inlineStr">
        <is>
          <t>Féverole</t>
        </is>
      </c>
      <c r="G5646" t="inlineStr"/>
      <c r="H5646" t="inlineStr"/>
      <c r="I5646" t="inlineStr"/>
      <c r="J5646" t="inlineStr"/>
      <c r="K5646" t="inlineStr"/>
      <c r="L5646" t="inlineStr"/>
      <c r="M5646" t="inlineStr"/>
      <c r="N5646" t="inlineStr"/>
      <c r="O5646" t="n">
        <v>-0</v>
      </c>
      <c r="P5646" t="n">
        <v>0</v>
      </c>
      <c r="Q5646" t="n">
        <v>0</v>
      </c>
    </row>
    <row r="5647" ht="15" customHeight="1" s="1003">
      <c r="A5647" s="1019" t="inlineStr">
        <is>
          <t>MPV</t>
        </is>
      </c>
      <c r="B5647" t="inlineStr">
        <is>
          <t>Débouchés</t>
        </is>
      </c>
      <c r="C5647" t="inlineStr">
        <is>
          <t>kt</t>
        </is>
      </c>
      <c r="D5647" t="inlineStr">
        <is>
          <t>France</t>
        </is>
      </c>
      <c r="E5647" t="inlineStr">
        <is>
          <t>2023-24</t>
        </is>
      </c>
      <c r="F5647" t="inlineStr">
        <is>
          <t>Féverole</t>
        </is>
      </c>
      <c r="G5647" t="inlineStr"/>
      <c r="H5647" t="inlineStr"/>
      <c r="I5647" t="inlineStr"/>
      <c r="J5647" t="inlineStr"/>
      <c r="K5647" t="inlineStr"/>
      <c r="L5647" t="inlineStr"/>
      <c r="M5647" t="inlineStr"/>
      <c r="N5647" t="inlineStr"/>
      <c r="O5647" t="n">
        <v>-0</v>
      </c>
      <c r="P5647" t="n">
        <v>0</v>
      </c>
      <c r="Q5647" t="n">
        <v>0</v>
      </c>
    </row>
    <row r="5648" ht="15" customHeight="1" s="1003">
      <c r="A5648" s="1019" t="inlineStr">
        <is>
          <t>Amidon, fibres, lipides et sons</t>
        </is>
      </c>
      <c r="B5648" t="inlineStr">
        <is>
          <t>Autres IAA</t>
        </is>
      </c>
      <c r="C5648" t="inlineStr">
        <is>
          <t>kt</t>
        </is>
      </c>
      <c r="D5648" t="inlineStr">
        <is>
          <t>France</t>
        </is>
      </c>
      <c r="E5648" t="inlineStr">
        <is>
          <t>2023-24</t>
        </is>
      </c>
      <c r="F5648" t="inlineStr">
        <is>
          <t>Féverole</t>
        </is>
      </c>
      <c r="G5648" t="inlineStr"/>
      <c r="H5648" t="inlineStr"/>
      <c r="I5648" t="inlineStr"/>
      <c r="J5648" t="inlineStr"/>
      <c r="K5648" t="inlineStr"/>
      <c r="L5648" t="inlineStr"/>
      <c r="M5648" t="inlineStr"/>
      <c r="N5648" t="inlineStr"/>
      <c r="O5648" t="n">
        <v>-0</v>
      </c>
      <c r="P5648" t="n">
        <v>0</v>
      </c>
      <c r="Q5648" t="n">
        <v>-0</v>
      </c>
    </row>
    <row r="5649" ht="15" customHeight="1" s="1003">
      <c r="A5649" s="1019" t="inlineStr">
        <is>
          <t>Amidon, fibres, lipides et sons</t>
        </is>
      </c>
      <c r="B5649" t="inlineStr">
        <is>
          <t>Alimentation humaine</t>
        </is>
      </c>
      <c r="C5649" t="inlineStr">
        <is>
          <t>kt</t>
        </is>
      </c>
      <c r="D5649" t="inlineStr">
        <is>
          <t>France</t>
        </is>
      </c>
      <c r="E5649" t="inlineStr">
        <is>
          <t>2023-24</t>
        </is>
      </c>
      <c r="F5649" t="inlineStr">
        <is>
          <t>Féverole</t>
        </is>
      </c>
      <c r="G5649" t="inlineStr"/>
      <c r="H5649" t="inlineStr"/>
      <c r="I5649" t="inlineStr"/>
      <c r="J5649" t="inlineStr"/>
      <c r="K5649" t="inlineStr"/>
      <c r="L5649" t="inlineStr"/>
      <c r="M5649" t="inlineStr"/>
      <c r="N5649" t="inlineStr"/>
      <c r="O5649" t="n">
        <v>-0</v>
      </c>
      <c r="P5649" t="n">
        <v>0</v>
      </c>
      <c r="Q5649" t="n">
        <v>0</v>
      </c>
    </row>
    <row r="5650" ht="15" customHeight="1" s="1003">
      <c r="A5650" s="1019" t="inlineStr">
        <is>
          <t>Amidon, fibres, lipides et sons</t>
        </is>
      </c>
      <c r="B5650" t="inlineStr">
        <is>
          <t>Usages alimentaires</t>
        </is>
      </c>
      <c r="C5650" t="inlineStr">
        <is>
          <t>kt</t>
        </is>
      </c>
      <c r="D5650" t="inlineStr">
        <is>
          <t>France</t>
        </is>
      </c>
      <c r="E5650" t="inlineStr">
        <is>
          <t>2023-24</t>
        </is>
      </c>
      <c r="F5650" t="inlineStr">
        <is>
          <t>Féverole</t>
        </is>
      </c>
      <c r="G5650" t="inlineStr"/>
      <c r="H5650" t="inlineStr"/>
      <c r="I5650" t="inlineStr"/>
      <c r="J5650" t="inlineStr"/>
      <c r="K5650" t="inlineStr"/>
      <c r="L5650" t="inlineStr"/>
      <c r="M5650" t="inlineStr"/>
      <c r="N5650" t="inlineStr"/>
      <c r="O5650" t="n">
        <v>-0</v>
      </c>
      <c r="P5650" t="n">
        <v>0</v>
      </c>
      <c r="Q5650" t="n">
        <v>0</v>
      </c>
    </row>
    <row r="5651" ht="15" customHeight="1" s="1003">
      <c r="A5651" s="1019" t="inlineStr">
        <is>
          <t>Amidon, fibres, lipides et sons</t>
        </is>
      </c>
      <c r="B5651" t="inlineStr">
        <is>
          <t>Débouchés</t>
        </is>
      </c>
      <c r="C5651" t="inlineStr">
        <is>
          <t>kt</t>
        </is>
      </c>
      <c r="D5651" t="inlineStr">
        <is>
          <t>France</t>
        </is>
      </c>
      <c r="E5651" t="inlineStr">
        <is>
          <t>2023-24</t>
        </is>
      </c>
      <c r="F5651" t="inlineStr">
        <is>
          <t>Féverole</t>
        </is>
      </c>
      <c r="G5651" t="inlineStr"/>
      <c r="H5651" t="inlineStr"/>
      <c r="I5651" t="inlineStr"/>
      <c r="J5651" t="inlineStr"/>
      <c r="K5651" t="inlineStr"/>
      <c r="L5651" t="inlineStr"/>
      <c r="M5651" t="inlineStr"/>
      <c r="N5651" t="inlineStr"/>
      <c r="O5651" t="n">
        <v>-0</v>
      </c>
      <c r="P5651" t="n">
        <v>0</v>
      </c>
      <c r="Q5651" t="n">
        <v>0</v>
      </c>
    </row>
    <row r="5652" ht="15" customHeight="1" s="1003">
      <c r="A5652" s="1019" t="inlineStr">
        <is>
          <t>Récolte</t>
        </is>
      </c>
      <c r="B5652" t="inlineStr">
        <is>
          <t>Olives</t>
        </is>
      </c>
      <c r="C5652" t="inlineStr">
        <is>
          <t>kt</t>
        </is>
      </c>
      <c r="D5652" t="inlineStr">
        <is>
          <t>France</t>
        </is>
      </c>
      <c r="E5652" t="inlineStr">
        <is>
          <t>2023-24</t>
        </is>
      </c>
      <c r="F5652" t="inlineStr">
        <is>
          <t>Féverole</t>
        </is>
      </c>
      <c r="G5652" t="inlineStr"/>
      <c r="H5652" t="inlineStr"/>
      <c r="I5652" t="inlineStr"/>
      <c r="J5652" t="inlineStr"/>
      <c r="K5652" t="inlineStr"/>
      <c r="L5652" t="inlineStr"/>
      <c r="M5652" t="inlineStr"/>
      <c r="N5652" t="inlineStr"/>
      <c r="O5652" t="n">
        <v>-0</v>
      </c>
      <c r="P5652" t="n">
        <v>0</v>
      </c>
      <c r="Q5652" t="n">
        <v>500000000</v>
      </c>
    </row>
    <row r="5653" ht="15" customHeight="1" s="1003">
      <c r="A5653" s="1019" t="inlineStr">
        <is>
          <t>Récolte</t>
        </is>
      </c>
      <c r="B5653" t="inlineStr">
        <is>
          <t>Graines récoltées</t>
        </is>
      </c>
      <c r="C5653" t="inlineStr">
        <is>
          <t>kt</t>
        </is>
      </c>
      <c r="D5653" t="inlineStr">
        <is>
          <t>France</t>
        </is>
      </c>
      <c r="E5653" t="inlineStr">
        <is>
          <t>2023-24</t>
        </is>
      </c>
      <c r="F5653" t="inlineStr">
        <is>
          <t>Féverole</t>
        </is>
      </c>
      <c r="G5653" t="inlineStr">
        <is>
          <t>Récolte = 216 kt (Bilans par campagne - FranceAgriMer)</t>
        </is>
      </c>
      <c r="H5653" t="inlineStr"/>
      <c r="I5653" t="inlineStr">
        <is>
          <t>Bilans par campagne - FranceAgriMer</t>
        </is>
      </c>
      <c r="J5653" t="inlineStr"/>
      <c r="K5653" t="inlineStr">
        <is>
          <t>Volume</t>
        </is>
      </c>
      <c r="L5653" t="inlineStr">
        <is>
          <t>Récolte</t>
        </is>
      </c>
      <c r="M5653" t="inlineStr">
        <is>
          <t>Bilans Féverole - FAM</t>
        </is>
      </c>
      <c r="N5653" t="inlineStr"/>
      <c r="O5653" t="n">
        <v>216</v>
      </c>
      <c r="P5653" t="inlineStr"/>
      <c r="Q5653" t="inlineStr"/>
    </row>
    <row r="5654" ht="15" customHeight="1" s="1003">
      <c r="A5654" s="1019" t="inlineStr">
        <is>
          <t>Ferme</t>
        </is>
      </c>
      <c r="B5654" t="inlineStr">
        <is>
          <t>Stock final à la ferme</t>
        </is>
      </c>
      <c r="C5654" t="inlineStr">
        <is>
          <t>kt</t>
        </is>
      </c>
      <c r="D5654" t="inlineStr">
        <is>
          <t>France</t>
        </is>
      </c>
      <c r="E5654" t="inlineStr">
        <is>
          <t>2023-24</t>
        </is>
      </c>
      <c r="F5654" t="inlineStr">
        <is>
          <t>Féverole</t>
        </is>
      </c>
      <c r="G5654" t="inlineStr"/>
      <c r="H5654" t="inlineStr"/>
      <c r="I5654" t="inlineStr"/>
      <c r="J5654" t="inlineStr">
        <is>
          <t>Le stock à la ferme est négligé</t>
        </is>
      </c>
      <c r="K5654" t="inlineStr"/>
      <c r="L5654" t="inlineStr">
        <is>
          <t>Stock final à la ferme</t>
        </is>
      </c>
      <c r="M5654" t="inlineStr"/>
      <c r="N5654" t="inlineStr"/>
      <c r="O5654" t="n">
        <v>0</v>
      </c>
      <c r="P5654" t="inlineStr"/>
      <c r="Q5654" t="inlineStr"/>
    </row>
    <row r="5655" ht="15" customHeight="1" s="1003">
      <c r="A5655" s="1019" t="inlineStr">
        <is>
          <t>Ferme</t>
        </is>
      </c>
      <c r="B5655" t="inlineStr">
        <is>
          <t>Graines autoconsommées</t>
        </is>
      </c>
      <c r="C5655" t="inlineStr">
        <is>
          <t>kt</t>
        </is>
      </c>
      <c r="D5655" t="inlineStr">
        <is>
          <t>France</t>
        </is>
      </c>
      <c r="E5655" t="inlineStr">
        <is>
          <t>2023-24</t>
        </is>
      </c>
      <c r="F5655" t="inlineStr">
        <is>
          <t>Féverole</t>
        </is>
      </c>
      <c r="G5655" t="inlineStr">
        <is>
          <t>Autoconsommation à la ferme = 70 kt (Bilans par campagne - FranceAgriMer)</t>
        </is>
      </c>
      <c r="H5655" t="inlineStr"/>
      <c r="I5655" t="inlineStr">
        <is>
          <t>Bilans par campagne - FranceAgriMer</t>
        </is>
      </c>
      <c r="J5655" t="inlineStr"/>
      <c r="K5655" t="inlineStr">
        <is>
          <t>Volume</t>
        </is>
      </c>
      <c r="L5655" t="inlineStr">
        <is>
          <t>Autoconsommation à la ferme</t>
        </is>
      </c>
      <c r="M5655" t="inlineStr">
        <is>
          <t>Bilans Féverole - FAM</t>
        </is>
      </c>
      <c r="N5655" t="inlineStr"/>
      <c r="O5655" t="n">
        <v>70</v>
      </c>
      <c r="P5655" t="inlineStr"/>
      <c r="Q5655" t="inlineStr"/>
    </row>
    <row r="5656" ht="15" customHeight="1" s="1003">
      <c r="A5656" s="1019" t="inlineStr">
        <is>
          <t>Ferme</t>
        </is>
      </c>
      <c r="B5656" t="inlineStr">
        <is>
          <t>Stock final</t>
        </is>
      </c>
      <c r="C5656" t="inlineStr">
        <is>
          <t>kt</t>
        </is>
      </c>
      <c r="D5656" t="inlineStr">
        <is>
          <t>France</t>
        </is>
      </c>
      <c r="E5656" t="inlineStr">
        <is>
          <t>2023-24</t>
        </is>
      </c>
      <c r="F5656" t="inlineStr">
        <is>
          <t>Féverole</t>
        </is>
      </c>
      <c r="G5656" t="inlineStr"/>
      <c r="H5656" t="inlineStr"/>
      <c r="I5656" t="inlineStr"/>
      <c r="J5656" t="inlineStr"/>
      <c r="K5656" t="inlineStr"/>
      <c r="L5656" t="inlineStr"/>
      <c r="M5656" t="inlineStr"/>
      <c r="N5656" t="inlineStr"/>
      <c r="O5656" t="n">
        <v>0</v>
      </c>
      <c r="P5656" t="inlineStr"/>
      <c r="Q5656" t="inlineStr"/>
    </row>
    <row r="5657" ht="15" customHeight="1" s="1003">
      <c r="A5657" s="1019" t="inlineStr">
        <is>
          <t>OS</t>
        </is>
      </c>
      <c r="B5657" t="inlineStr">
        <is>
          <t>Graines collectées</t>
        </is>
      </c>
      <c r="C5657" t="inlineStr">
        <is>
          <t>kt</t>
        </is>
      </c>
      <c r="D5657" t="inlineStr">
        <is>
          <t>France</t>
        </is>
      </c>
      <c r="E5657" t="inlineStr">
        <is>
          <t>2023-24</t>
        </is>
      </c>
      <c r="F5657" t="inlineStr">
        <is>
          <t>Féverole</t>
        </is>
      </c>
      <c r="G5657" t="inlineStr"/>
      <c r="H5657" t="inlineStr"/>
      <c r="I5657" t="inlineStr"/>
      <c r="J5657" t="inlineStr"/>
      <c r="K5657" t="inlineStr"/>
      <c r="L5657" t="inlineStr"/>
      <c r="M5657" t="inlineStr"/>
      <c r="N5657" t="inlineStr"/>
      <c r="O5657" t="n">
        <v>140</v>
      </c>
      <c r="P5657" t="inlineStr"/>
      <c r="Q5657" t="inlineStr"/>
    </row>
    <row r="5658" ht="15" customHeight="1" s="1003">
      <c r="A5658" s="1019" t="inlineStr">
        <is>
          <t>OS</t>
        </is>
      </c>
      <c r="B5658" t="inlineStr">
        <is>
          <t>Stock final collecteurs</t>
        </is>
      </c>
      <c r="C5658" t="inlineStr">
        <is>
          <t>kt</t>
        </is>
      </c>
      <c r="D5658" t="inlineStr">
        <is>
          <t>France</t>
        </is>
      </c>
      <c r="E5658" t="inlineStr">
        <is>
          <t>2023-24</t>
        </is>
      </c>
      <c r="F5658" t="inlineStr">
        <is>
          <t>Féverole</t>
        </is>
      </c>
      <c r="G5658" t="inlineStr">
        <is>
          <t>Stock final collecteurs = 18 kt (Bilans par campagne - FranceAgriMer)</t>
        </is>
      </c>
      <c r="H5658" t="inlineStr"/>
      <c r="I5658" t="inlineStr">
        <is>
          <t>Bilans par campagne - FranceAgriMer</t>
        </is>
      </c>
      <c r="J5658" t="inlineStr"/>
      <c r="K5658" t="inlineStr">
        <is>
          <t>Volume</t>
        </is>
      </c>
      <c r="L5658" t="inlineStr">
        <is>
          <t>Stock final collecteurs</t>
        </is>
      </c>
      <c r="M5658" t="inlineStr">
        <is>
          <t>Bilans Féverole - FAM</t>
        </is>
      </c>
      <c r="N5658" t="inlineStr"/>
      <c r="O5658" t="n">
        <v>18.5</v>
      </c>
      <c r="P5658" t="inlineStr"/>
      <c r="Q5658" t="inlineStr"/>
    </row>
    <row r="5659" ht="15" customHeight="1" s="1003">
      <c r="A5659" s="1019" t="inlineStr">
        <is>
          <t>OS</t>
        </is>
      </c>
      <c r="B5659" t="inlineStr">
        <is>
          <t>Stock final</t>
        </is>
      </c>
      <c r="C5659" t="inlineStr">
        <is>
          <t>kt</t>
        </is>
      </c>
      <c r="D5659" t="inlineStr">
        <is>
          <t>France</t>
        </is>
      </c>
      <c r="E5659" t="inlineStr">
        <is>
          <t>2023-24</t>
        </is>
      </c>
      <c r="F5659" t="inlineStr">
        <is>
          <t>Féverole</t>
        </is>
      </c>
      <c r="G5659" t="inlineStr">
        <is>
          <t>Stock final collecteurs = 59 kt (Bilans par campagne - FranceAgriMer)</t>
        </is>
      </c>
      <c r="H5659" t="inlineStr"/>
      <c r="I5659" t="inlineStr">
        <is>
          <t>Bilans par campagne - FranceAgriMer</t>
        </is>
      </c>
      <c r="J5659" t="inlineStr"/>
      <c r="K5659" t="inlineStr">
        <is>
          <t>Volume</t>
        </is>
      </c>
      <c r="L5659" t="inlineStr">
        <is>
          <t>Stock final collecteurs</t>
        </is>
      </c>
      <c r="M5659" t="inlineStr">
        <is>
          <t>Bilans Féverole - FAM</t>
        </is>
      </c>
      <c r="N5659" t="inlineStr"/>
      <c r="O5659" t="n">
        <v>18.5</v>
      </c>
      <c r="P5659" t="inlineStr"/>
      <c r="Q5659" t="inlineStr"/>
    </row>
    <row r="5660" ht="15" customHeight="1" s="1003">
      <c r="A5660" s="1019" t="inlineStr">
        <is>
          <t>OS</t>
        </is>
      </c>
      <c r="B5660" t="inlineStr">
        <is>
          <t>Issues de silo</t>
        </is>
      </c>
      <c r="C5660" t="inlineStr">
        <is>
          <t>kt</t>
        </is>
      </c>
      <c r="D5660" t="inlineStr">
        <is>
          <t>France</t>
        </is>
      </c>
      <c r="E5660" t="inlineStr">
        <is>
          <t>2023-24</t>
        </is>
      </c>
      <c r="F5660" t="inlineStr">
        <is>
          <t>Féverole</t>
        </is>
      </c>
      <c r="G5660" t="inlineStr"/>
      <c r="H5660" t="inlineStr">
        <is>
          <t>Ratio d'issues de silo = 1 % (ONRB - FranceAgriMer)</t>
        </is>
      </c>
      <c r="I5660" t="inlineStr">
        <is>
          <t>ONRB - FranceAgriMer</t>
        </is>
      </c>
      <c r="J5660" t="inlineStr">
        <is>
          <t>0</t>
        </is>
      </c>
      <c r="K5660" t="inlineStr">
        <is>
          <t>Rendement</t>
        </is>
      </c>
      <c r="L5660" t="inlineStr">
        <is>
          <t>Ratio d'issues de silo</t>
        </is>
      </c>
      <c r="M5660" t="inlineStr">
        <is>
          <t>Issues de silo - ONRB</t>
        </is>
      </c>
      <c r="N5660" t="inlineStr"/>
      <c r="O5660" t="n">
        <v>1.46</v>
      </c>
      <c r="P5660" t="inlineStr"/>
      <c r="Q5660" t="inlineStr"/>
    </row>
    <row r="5661" ht="15" customHeight="1" s="1003">
      <c r="A5661" s="1019" t="inlineStr">
        <is>
          <t>Trituration</t>
        </is>
      </c>
      <c r="B5661" t="inlineStr">
        <is>
          <t>Huile</t>
        </is>
      </c>
      <c r="C5661" t="inlineStr">
        <is>
          <t>kt</t>
        </is>
      </c>
      <c r="D5661" t="inlineStr">
        <is>
          <t>France</t>
        </is>
      </c>
      <c r="E5661" t="inlineStr">
        <is>
          <t>2023-24</t>
        </is>
      </c>
      <c r="F5661" t="inlineStr">
        <is>
          <t>Féverole</t>
        </is>
      </c>
      <c r="G5661" t="inlineStr"/>
      <c r="H5661" t="inlineStr"/>
      <c r="I5661" t="inlineStr"/>
      <c r="J5661" t="inlineStr">
        <is>
          <t>Pas de trituration</t>
        </is>
      </c>
      <c r="K5661" t="inlineStr"/>
      <c r="L5661" t="inlineStr"/>
      <c r="M5661" t="inlineStr"/>
      <c r="N5661" t="inlineStr"/>
      <c r="O5661" t="n">
        <v>-0</v>
      </c>
      <c r="P5661" t="inlineStr"/>
      <c r="Q5661" t="inlineStr"/>
    </row>
    <row r="5662" ht="15" customHeight="1" s="1003">
      <c r="A5662" s="1019" t="inlineStr">
        <is>
          <t>Trituration</t>
        </is>
      </c>
      <c r="B5662" t="inlineStr">
        <is>
          <t>Tourteaux</t>
        </is>
      </c>
      <c r="C5662" t="inlineStr">
        <is>
          <t>kt</t>
        </is>
      </c>
      <c r="D5662" t="inlineStr">
        <is>
          <t>France</t>
        </is>
      </c>
      <c r="E5662" t="inlineStr">
        <is>
          <t>2023-24</t>
        </is>
      </c>
      <c r="F5662" t="inlineStr">
        <is>
          <t>Féverole</t>
        </is>
      </c>
      <c r="G5662" t="inlineStr"/>
      <c r="H5662" t="inlineStr"/>
      <c r="I5662" t="inlineStr"/>
      <c r="J5662" t="inlineStr"/>
      <c r="K5662" t="inlineStr"/>
      <c r="L5662" t="inlineStr"/>
      <c r="M5662" t="inlineStr"/>
      <c r="N5662" t="inlineStr"/>
      <c r="O5662" t="n">
        <v>-0</v>
      </c>
      <c r="P5662" t="inlineStr"/>
      <c r="Q5662" t="inlineStr"/>
    </row>
    <row r="5663" ht="15" customHeight="1" s="1003">
      <c r="A5663" s="1019" t="inlineStr">
        <is>
          <t>Trituration</t>
        </is>
      </c>
      <c r="B5663" t="inlineStr">
        <is>
          <t>Coques (+ eau)</t>
        </is>
      </c>
      <c r="C5663" t="inlineStr">
        <is>
          <t>kt</t>
        </is>
      </c>
      <c r="D5663" t="inlineStr">
        <is>
          <t>France</t>
        </is>
      </c>
      <c r="E5663" t="inlineStr">
        <is>
          <t>2023-24</t>
        </is>
      </c>
      <c r="F5663" t="inlineStr">
        <is>
          <t>Féverole</t>
        </is>
      </c>
      <c r="G5663" t="inlineStr"/>
      <c r="H5663" t="inlineStr"/>
      <c r="I5663" t="inlineStr"/>
      <c r="J5663" t="inlineStr"/>
      <c r="K5663" t="inlineStr"/>
      <c r="L5663" t="inlineStr"/>
      <c r="M5663" t="inlineStr"/>
      <c r="N5663" t="inlineStr"/>
      <c r="O5663" t="n">
        <v>0</v>
      </c>
      <c r="P5663" t="inlineStr"/>
      <c r="Q5663" t="inlineStr"/>
    </row>
    <row r="5664" ht="15" customHeight="1" s="1003">
      <c r="A5664" s="1019" t="inlineStr">
        <is>
          <t>Moulin</t>
        </is>
      </c>
      <c r="B5664" t="inlineStr">
        <is>
          <t>Grignons d'olive</t>
        </is>
      </c>
      <c r="C5664" t="inlineStr">
        <is>
          <t>kt</t>
        </is>
      </c>
      <c r="D5664" t="inlineStr">
        <is>
          <t>France</t>
        </is>
      </c>
      <c r="E5664" t="inlineStr">
        <is>
          <t>2023-24</t>
        </is>
      </c>
      <c r="F5664" t="inlineStr">
        <is>
          <t>Féverole</t>
        </is>
      </c>
      <c r="G5664" t="inlineStr"/>
      <c r="H5664" t="inlineStr"/>
      <c r="I5664" t="inlineStr"/>
      <c r="J5664" t="inlineStr"/>
      <c r="K5664" t="inlineStr"/>
      <c r="L5664" t="inlineStr">
        <is>
          <t>Production de grignons d'olive</t>
        </is>
      </c>
      <c r="M5664" t="inlineStr"/>
      <c r="N5664" t="inlineStr"/>
      <c r="O5664" t="n">
        <v>-0</v>
      </c>
      <c r="P5664" t="n">
        <v>0</v>
      </c>
      <c r="Q5664" t="n">
        <v>500000000</v>
      </c>
    </row>
    <row r="5665" ht="15" customHeight="1" s="1003">
      <c r="A5665" s="1019" t="inlineStr">
        <is>
          <t>Moulin</t>
        </is>
      </c>
      <c r="B5665" t="inlineStr">
        <is>
          <t>Huile d'olive</t>
        </is>
      </c>
      <c r="C5665" t="inlineStr">
        <is>
          <t>kt</t>
        </is>
      </c>
      <c r="D5665" t="inlineStr">
        <is>
          <t>France</t>
        </is>
      </c>
      <c r="E5665" t="inlineStr">
        <is>
          <t>2023-24</t>
        </is>
      </c>
      <c r="F5665" t="inlineStr">
        <is>
          <t>Féverole</t>
        </is>
      </c>
      <c r="G5665" t="inlineStr"/>
      <c r="H5665" t="inlineStr"/>
      <c r="I5665" t="inlineStr"/>
      <c r="J5665" t="inlineStr"/>
      <c r="K5665" t="inlineStr"/>
      <c r="L5665" t="inlineStr"/>
      <c r="M5665" t="inlineStr"/>
      <c r="N5665" t="inlineStr"/>
      <c r="O5665" t="n">
        <v>-0</v>
      </c>
      <c r="P5665" t="n">
        <v>0</v>
      </c>
      <c r="Q5665" t="n">
        <v>500000000</v>
      </c>
    </row>
    <row r="5666" ht="15" customHeight="1" s="1003">
      <c r="A5666" s="1019" t="inlineStr">
        <is>
          <t>Conservation ou préparation d'olives</t>
        </is>
      </c>
      <c r="B5666" t="inlineStr">
        <is>
          <t>Olives de table</t>
        </is>
      </c>
      <c r="C5666" t="inlineStr">
        <is>
          <t>kt</t>
        </is>
      </c>
      <c r="D5666" t="inlineStr">
        <is>
          <t>France</t>
        </is>
      </c>
      <c r="E5666" t="inlineStr">
        <is>
          <t>2023-24</t>
        </is>
      </c>
      <c r="F5666" t="inlineStr">
        <is>
          <t>Féverole</t>
        </is>
      </c>
      <c r="G5666" t="inlineStr"/>
      <c r="H5666" t="inlineStr"/>
      <c r="I5666" t="inlineStr"/>
      <c r="J5666" t="inlineStr"/>
      <c r="K5666" t="inlineStr"/>
      <c r="L5666" t="inlineStr"/>
      <c r="M5666" t="inlineStr"/>
      <c r="N5666" t="inlineStr"/>
      <c r="O5666" t="n">
        <v>-0</v>
      </c>
      <c r="P5666" t="n">
        <v>0</v>
      </c>
      <c r="Q5666" t="n">
        <v>500000000</v>
      </c>
    </row>
    <row r="5667" ht="15" customHeight="1" s="1003">
      <c r="A5667" s="1019" t="inlineStr">
        <is>
          <t>Fabrication de produits alimentaires</t>
        </is>
      </c>
      <c r="B5667" t="inlineStr">
        <is>
          <t>Produits alimentaires</t>
        </is>
      </c>
      <c r="C5667" t="inlineStr">
        <is>
          <t>kt</t>
        </is>
      </c>
      <c r="D5667" t="inlineStr">
        <is>
          <t>France</t>
        </is>
      </c>
      <c r="E5667" t="inlineStr">
        <is>
          <t>2023-24</t>
        </is>
      </c>
      <c r="F5667" t="inlineStr">
        <is>
          <t>Féverole</t>
        </is>
      </c>
      <c r="G5667" t="inlineStr"/>
      <c r="H5667" t="inlineStr"/>
      <c r="I5667" t="inlineStr"/>
      <c r="J5667" t="inlineStr"/>
      <c r="K5667" t="inlineStr"/>
      <c r="L5667" t="inlineStr"/>
      <c r="M5667" t="inlineStr"/>
      <c r="N5667" t="inlineStr"/>
      <c r="O5667" t="n">
        <v>0</v>
      </c>
      <c r="P5667" t="inlineStr"/>
      <c r="Q5667" t="inlineStr"/>
    </row>
    <row r="5668" ht="15" customHeight="1" s="1003">
      <c r="A5668" s="1019" t="inlineStr">
        <is>
          <t>Amidonnerie</t>
        </is>
      </c>
      <c r="B5668" t="inlineStr">
        <is>
          <t>Fibres, lipides et sons</t>
        </is>
      </c>
      <c r="C5668" t="inlineStr">
        <is>
          <t>kt</t>
        </is>
      </c>
      <c r="D5668" t="inlineStr">
        <is>
          <t>France</t>
        </is>
      </c>
      <c r="E5668" t="inlineStr">
        <is>
          <t>2023-24</t>
        </is>
      </c>
      <c r="F5668" t="inlineStr">
        <is>
          <t>Féverole</t>
        </is>
      </c>
      <c r="G5668" t="inlineStr"/>
      <c r="H5668" t="inlineStr"/>
      <c r="I5668" t="inlineStr"/>
      <c r="J5668" t="inlineStr"/>
      <c r="K5668" t="inlineStr"/>
      <c r="L5668" t="inlineStr"/>
      <c r="M5668" t="inlineStr"/>
      <c r="N5668" t="inlineStr"/>
      <c r="O5668" t="n">
        <v>-0</v>
      </c>
      <c r="P5668" t="n">
        <v>0</v>
      </c>
      <c r="Q5668" t="n">
        <v>-0</v>
      </c>
    </row>
    <row r="5669" ht="15" customHeight="1" s="1003">
      <c r="A5669" s="1019" t="inlineStr">
        <is>
          <t>Amidonnerie</t>
        </is>
      </c>
      <c r="B5669" t="inlineStr">
        <is>
          <t>Amidon</t>
        </is>
      </c>
      <c r="C5669" t="inlineStr">
        <is>
          <t>kt</t>
        </is>
      </c>
      <c r="D5669" t="inlineStr">
        <is>
          <t>France</t>
        </is>
      </c>
      <c r="E5669" t="inlineStr">
        <is>
          <t>2023-24</t>
        </is>
      </c>
      <c r="F5669" t="inlineStr">
        <is>
          <t>Féverole</t>
        </is>
      </c>
      <c r="G5669" t="inlineStr"/>
      <c r="H5669" t="inlineStr"/>
      <c r="I5669" t="inlineStr"/>
      <c r="J5669" t="inlineStr"/>
      <c r="K5669" t="inlineStr"/>
      <c r="L5669" t="inlineStr"/>
      <c r="M5669" t="inlineStr"/>
      <c r="N5669" t="inlineStr"/>
      <c r="O5669" t="n">
        <v>-0</v>
      </c>
      <c r="P5669" t="n">
        <v>0</v>
      </c>
      <c r="Q5669" t="n">
        <v>-0</v>
      </c>
    </row>
    <row r="5670" ht="15" customHeight="1" s="1003">
      <c r="A5670" s="1019" t="inlineStr">
        <is>
          <t>Amidonnerie</t>
        </is>
      </c>
      <c r="B5670" t="inlineStr">
        <is>
          <t>Protéine</t>
        </is>
      </c>
      <c r="C5670" t="inlineStr">
        <is>
          <t>kt</t>
        </is>
      </c>
      <c r="D5670" t="inlineStr">
        <is>
          <t>France</t>
        </is>
      </c>
      <c r="E5670" t="inlineStr">
        <is>
          <t>2023-24</t>
        </is>
      </c>
      <c r="F5670" t="inlineStr">
        <is>
          <t>Féverole</t>
        </is>
      </c>
      <c r="G5670" t="inlineStr"/>
      <c r="H5670" t="inlineStr"/>
      <c r="I5670" t="inlineStr"/>
      <c r="J5670" t="inlineStr"/>
      <c r="K5670" t="inlineStr"/>
      <c r="L5670" t="inlineStr"/>
      <c r="M5670" t="inlineStr"/>
      <c r="N5670" t="inlineStr"/>
      <c r="O5670" t="n">
        <v>-0</v>
      </c>
      <c r="P5670" t="n">
        <v>0</v>
      </c>
      <c r="Q5670" t="n">
        <v>-0</v>
      </c>
    </row>
    <row r="5671" ht="15" customHeight="1" s="1003">
      <c r="A5671" s="1019" t="inlineStr">
        <is>
          <t>Meunerie</t>
        </is>
      </c>
      <c r="B5671" t="inlineStr">
        <is>
          <t>Sons</t>
        </is>
      </c>
      <c r="C5671" t="inlineStr">
        <is>
          <t>kt</t>
        </is>
      </c>
      <c r="D5671" t="inlineStr">
        <is>
          <t>France</t>
        </is>
      </c>
      <c r="E5671" t="inlineStr">
        <is>
          <t>2023-24</t>
        </is>
      </c>
      <c r="F5671" t="inlineStr">
        <is>
          <t>Féverole</t>
        </is>
      </c>
      <c r="G5671" t="inlineStr"/>
      <c r="H5671" t="inlineStr"/>
      <c r="I5671" t="inlineStr"/>
      <c r="J5671" t="inlineStr"/>
      <c r="K5671" t="inlineStr"/>
      <c r="L5671" t="inlineStr">
        <is>
          <t>Production de coproduits de la Meunerie</t>
        </is>
      </c>
      <c r="M5671" t="inlineStr"/>
      <c r="N5671" t="inlineStr"/>
      <c r="O5671" t="n">
        <v>2.31</v>
      </c>
      <c r="P5671" t="inlineStr"/>
      <c r="Q5671" t="inlineStr"/>
    </row>
    <row r="5672" ht="15" customHeight="1" s="1003">
      <c r="A5672" s="1019" t="inlineStr">
        <is>
          <t>Meunerie</t>
        </is>
      </c>
      <c r="B5672" t="inlineStr">
        <is>
          <t>Farine</t>
        </is>
      </c>
      <c r="C5672" t="inlineStr">
        <is>
          <t>kt</t>
        </is>
      </c>
      <c r="D5672" t="inlineStr">
        <is>
          <t>France</t>
        </is>
      </c>
      <c r="E5672" t="inlineStr">
        <is>
          <t>2023-24</t>
        </is>
      </c>
      <c r="F5672" t="inlineStr">
        <is>
          <t>Féverole</t>
        </is>
      </c>
      <c r="G5672" t="inlineStr"/>
      <c r="H5672" t="inlineStr">
        <is>
          <t>Rendement de production de farine = 76,92 % (ONRB - FranceAgriMer)</t>
        </is>
      </c>
      <c r="I5672" t="inlineStr">
        <is>
          <t>ONRB - FranceAgriMer</t>
        </is>
      </c>
      <c r="J5672" t="inlineStr">
        <is>
          <t>0</t>
        </is>
      </c>
      <c r="K5672" t="inlineStr">
        <is>
          <t>Rendement</t>
        </is>
      </c>
      <c r="L5672" t="inlineStr">
        <is>
          <t>Rendement de production de farine</t>
        </is>
      </c>
      <c r="M5672" t="inlineStr">
        <is>
          <t>Fab. ingrédients - Diverses</t>
        </is>
      </c>
      <c r="N5672" t="inlineStr"/>
      <c r="O5672" t="n">
        <v>7.69</v>
      </c>
      <c r="P5672" t="inlineStr"/>
      <c r="Q5672" t="inlineStr"/>
    </row>
    <row r="5673" ht="15" customHeight="1" s="1003">
      <c r="A5673" s="1019" t="inlineStr">
        <is>
          <t>Fabrication d'ingrédients</t>
        </is>
      </c>
      <c r="B5673" t="inlineStr">
        <is>
          <t>Amidon, fibres, lipides et sons</t>
        </is>
      </c>
      <c r="C5673" t="inlineStr">
        <is>
          <t>kt</t>
        </is>
      </c>
      <c r="D5673" t="inlineStr">
        <is>
          <t>France</t>
        </is>
      </c>
      <c r="E5673" t="inlineStr">
        <is>
          <t>2023-24</t>
        </is>
      </c>
      <c r="F5673" t="inlineStr">
        <is>
          <t>Féverole</t>
        </is>
      </c>
      <c r="G5673" t="inlineStr"/>
      <c r="H5673" t="inlineStr"/>
      <c r="I5673" t="inlineStr"/>
      <c r="J5673" t="inlineStr"/>
      <c r="K5673" t="inlineStr"/>
      <c r="L5673" t="inlineStr"/>
      <c r="M5673" t="inlineStr"/>
      <c r="N5673" t="inlineStr"/>
      <c r="O5673" t="n">
        <v>-0</v>
      </c>
      <c r="P5673" t="n">
        <v>0</v>
      </c>
      <c r="Q5673" t="n">
        <v>-0</v>
      </c>
    </row>
    <row r="5674" ht="15" customHeight="1" s="1003">
      <c r="A5674" s="1019" t="inlineStr">
        <is>
          <t>Fabrication d'ingrédients</t>
        </is>
      </c>
      <c r="B5674" t="inlineStr">
        <is>
          <t>MPV</t>
        </is>
      </c>
      <c r="C5674" t="inlineStr">
        <is>
          <t>kt</t>
        </is>
      </c>
      <c r="D5674" t="inlineStr">
        <is>
          <t>France</t>
        </is>
      </c>
      <c r="E5674" t="inlineStr">
        <is>
          <t>2023-24</t>
        </is>
      </c>
      <c r="F5674" t="inlineStr">
        <is>
          <t>Féverole</t>
        </is>
      </c>
      <c r="G5674" t="inlineStr"/>
      <c r="H5674" t="inlineStr"/>
      <c r="I5674" t="inlineStr"/>
      <c r="J5674" t="inlineStr"/>
      <c r="K5674" t="inlineStr"/>
      <c r="L5674" t="inlineStr"/>
      <c r="M5674" t="inlineStr"/>
      <c r="N5674" t="inlineStr"/>
      <c r="O5674" t="n">
        <v>-0</v>
      </c>
      <c r="P5674" t="n">
        <v>0</v>
      </c>
      <c r="Q5674" t="n">
        <v>-0</v>
      </c>
    </row>
    <row r="5675" ht="15" customHeight="1" s="1003">
      <c r="A5675" s="1019" t="inlineStr">
        <is>
          <t>Ecart statistique</t>
        </is>
      </c>
      <c r="B5675" t="inlineStr">
        <is>
          <t>Graines collectées</t>
        </is>
      </c>
      <c r="C5675" t="inlineStr">
        <is>
          <t>kt</t>
        </is>
      </c>
      <c r="D5675" t="inlineStr">
        <is>
          <t>France</t>
        </is>
      </c>
      <c r="E5675" t="inlineStr">
        <is>
          <t>2023-24</t>
        </is>
      </c>
      <c r="F5675" t="inlineStr">
        <is>
          <t>Féverole</t>
        </is>
      </c>
      <c r="G5675" t="inlineStr"/>
      <c r="H5675" t="inlineStr"/>
      <c r="I5675" t="inlineStr"/>
      <c r="J5675" t="inlineStr"/>
      <c r="K5675" t="inlineStr"/>
      <c r="L5675" t="inlineStr"/>
      <c r="M5675" t="inlineStr"/>
      <c r="N5675" t="inlineStr"/>
      <c r="O5675" t="n">
        <v>-0</v>
      </c>
      <c r="P5675" t="inlineStr"/>
      <c r="Q5675" t="inlineStr"/>
    </row>
    <row r="5676" ht="15" customHeight="1" s="1003">
      <c r="A5676" s="1019" t="inlineStr">
        <is>
          <t>Ecart statistique</t>
        </is>
      </c>
      <c r="B5676" t="inlineStr">
        <is>
          <t>Olives</t>
        </is>
      </c>
      <c r="C5676" t="inlineStr">
        <is>
          <t>kt</t>
        </is>
      </c>
      <c r="D5676" t="inlineStr">
        <is>
          <t>France</t>
        </is>
      </c>
      <c r="E5676" t="inlineStr">
        <is>
          <t>2023-24</t>
        </is>
      </c>
      <c r="F5676" t="inlineStr">
        <is>
          <t>Féverole</t>
        </is>
      </c>
      <c r="G5676" t="inlineStr"/>
      <c r="H5676" t="inlineStr"/>
      <c r="I5676" t="inlineStr"/>
      <c r="J5676" t="inlineStr"/>
      <c r="K5676" t="inlineStr"/>
      <c r="L5676" t="inlineStr"/>
      <c r="M5676" t="inlineStr"/>
      <c r="N5676" t="inlineStr"/>
      <c r="O5676" t="n">
        <v>-0</v>
      </c>
      <c r="P5676" t="n">
        <v>0</v>
      </c>
      <c r="Q5676" t="n">
        <v>500000000</v>
      </c>
    </row>
    <row r="5677" ht="15" customHeight="1" s="1003">
      <c r="A5677" s="1019" t="inlineStr">
        <is>
          <t>Ecart statistique</t>
        </is>
      </c>
      <c r="B5677" t="inlineStr">
        <is>
          <t>Fabrication de produits alimentaires</t>
        </is>
      </c>
      <c r="C5677" t="inlineStr">
        <is>
          <t>kt</t>
        </is>
      </c>
      <c r="D5677" t="inlineStr">
        <is>
          <t>France</t>
        </is>
      </c>
      <c r="E5677" t="inlineStr">
        <is>
          <t>2023-24</t>
        </is>
      </c>
      <c r="F5677" t="inlineStr">
        <is>
          <t>Féverole</t>
        </is>
      </c>
      <c r="G5677" t="inlineStr"/>
      <c r="H5677" t="inlineStr"/>
      <c r="I5677" t="inlineStr"/>
      <c r="J5677" t="inlineStr"/>
      <c r="K5677" t="inlineStr"/>
      <c r="L5677" t="inlineStr"/>
      <c r="M5677" t="inlineStr"/>
      <c r="N5677" t="inlineStr"/>
      <c r="O5677" t="n">
        <v>-0</v>
      </c>
      <c r="P5677" t="inlineStr"/>
      <c r="Q5677" t="inlineStr"/>
    </row>
    <row r="5678" ht="15" customHeight="1" s="1003">
      <c r="A5678" s="1019" t="inlineStr">
        <is>
          <t>Ecart statistique</t>
        </is>
      </c>
      <c r="B5678" t="inlineStr">
        <is>
          <t>Olives de table</t>
        </is>
      </c>
      <c r="C5678" t="inlineStr">
        <is>
          <t>kt</t>
        </is>
      </c>
      <c r="D5678" t="inlineStr">
        <is>
          <t>France</t>
        </is>
      </c>
      <c r="E5678" t="inlineStr">
        <is>
          <t>2023-24</t>
        </is>
      </c>
      <c r="F5678" t="inlineStr">
        <is>
          <t>Féverole</t>
        </is>
      </c>
      <c r="G5678" t="inlineStr"/>
      <c r="H5678" t="inlineStr"/>
      <c r="I5678" t="inlineStr"/>
      <c r="J5678" t="inlineStr"/>
      <c r="K5678" t="inlineStr"/>
      <c r="L5678" t="inlineStr"/>
      <c r="M5678" t="inlineStr"/>
      <c r="N5678" t="inlineStr"/>
      <c r="O5678" t="n">
        <v>-0</v>
      </c>
      <c r="P5678" t="n">
        <v>0</v>
      </c>
      <c r="Q5678" t="n">
        <v>500000000</v>
      </c>
    </row>
    <row r="5679" ht="15" customHeight="1" s="1003">
      <c r="A5679" s="1019" t="inlineStr">
        <is>
          <t>Import</t>
        </is>
      </c>
      <c r="B5679" t="inlineStr">
        <is>
          <t>Huile</t>
        </is>
      </c>
      <c r="C5679" t="inlineStr">
        <is>
          <t>kt</t>
        </is>
      </c>
      <c r="D5679" t="inlineStr">
        <is>
          <t>France</t>
        </is>
      </c>
      <c r="E5679" t="inlineStr">
        <is>
          <t>2023-24</t>
        </is>
      </c>
      <c r="F5679" t="inlineStr">
        <is>
          <t>Féverole</t>
        </is>
      </c>
      <c r="G5679" t="inlineStr"/>
      <c r="H5679" t="inlineStr"/>
      <c r="I5679" t="inlineStr"/>
      <c r="J5679" t="inlineStr"/>
      <c r="K5679" t="inlineStr"/>
      <c r="L5679" t="inlineStr"/>
      <c r="M5679" t="inlineStr"/>
      <c r="N5679" t="inlineStr"/>
      <c r="O5679" t="n">
        <v>-0</v>
      </c>
      <c r="P5679" t="n">
        <v>0</v>
      </c>
      <c r="Q5679" t="n">
        <v>500000000</v>
      </c>
    </row>
    <row r="5680" ht="15" customHeight="1" s="1003">
      <c r="A5680" s="1019" t="inlineStr">
        <is>
          <t>Import</t>
        </is>
      </c>
      <c r="B5680" t="inlineStr">
        <is>
          <t>Tourteaux</t>
        </is>
      </c>
      <c r="C5680" t="inlineStr">
        <is>
          <t>kt</t>
        </is>
      </c>
      <c r="D5680" t="inlineStr">
        <is>
          <t>France</t>
        </is>
      </c>
      <c r="E5680" t="inlineStr">
        <is>
          <t>2023-24</t>
        </is>
      </c>
      <c r="F5680" t="inlineStr">
        <is>
          <t>Féverole</t>
        </is>
      </c>
      <c r="G5680" t="inlineStr"/>
      <c r="H5680" t="inlineStr"/>
      <c r="I5680" t="inlineStr"/>
      <c r="J5680" t="inlineStr"/>
      <c r="K5680" t="inlineStr"/>
      <c r="L5680" t="inlineStr"/>
      <c r="M5680" t="inlineStr"/>
      <c r="N5680" t="inlineStr"/>
      <c r="O5680" t="n">
        <v>-0</v>
      </c>
      <c r="P5680" t="n">
        <v>0</v>
      </c>
      <c r="Q5680" t="n">
        <v>500000000</v>
      </c>
    </row>
    <row r="5681" ht="15" customHeight="1" s="1003">
      <c r="A5681" s="1019" t="inlineStr">
        <is>
          <t>Import</t>
        </is>
      </c>
      <c r="B5681" t="inlineStr">
        <is>
          <t>Olives</t>
        </is>
      </c>
      <c r="C5681" t="inlineStr">
        <is>
          <t>kt</t>
        </is>
      </c>
      <c r="D5681" t="inlineStr">
        <is>
          <t>France</t>
        </is>
      </c>
      <c r="E5681" t="inlineStr">
        <is>
          <t>2023-24</t>
        </is>
      </c>
      <c r="F5681" t="inlineStr">
        <is>
          <t>Féverole</t>
        </is>
      </c>
      <c r="G5681" t="inlineStr"/>
      <c r="H5681" t="inlineStr"/>
      <c r="I5681" t="inlineStr"/>
      <c r="J5681" t="inlineStr"/>
      <c r="K5681" t="inlineStr"/>
      <c r="L5681" t="inlineStr"/>
      <c r="M5681" t="inlineStr"/>
      <c r="N5681" t="inlineStr"/>
      <c r="O5681" t="n">
        <v>-0</v>
      </c>
      <c r="P5681" t="n">
        <v>0</v>
      </c>
      <c r="Q5681" t="n">
        <v>500000000</v>
      </c>
    </row>
    <row r="5682" ht="15" customHeight="1" s="1003">
      <c r="A5682" s="1019" t="inlineStr">
        <is>
          <t>Import</t>
        </is>
      </c>
      <c r="B5682" t="inlineStr">
        <is>
          <t>Huile d'olive</t>
        </is>
      </c>
      <c r="C5682" t="inlineStr">
        <is>
          <t>kt</t>
        </is>
      </c>
      <c r="D5682" t="inlineStr">
        <is>
          <t>France</t>
        </is>
      </c>
      <c r="E5682" t="inlineStr">
        <is>
          <t>2023-24</t>
        </is>
      </c>
      <c r="F5682" t="inlineStr">
        <is>
          <t>Féverole</t>
        </is>
      </c>
      <c r="G5682" t="inlineStr"/>
      <c r="H5682" t="inlineStr"/>
      <c r="I5682" t="inlineStr"/>
      <c r="J5682" t="inlineStr"/>
      <c r="K5682" t="inlineStr"/>
      <c r="L5682" t="inlineStr"/>
      <c r="M5682" t="inlineStr"/>
      <c r="N5682" t="inlineStr"/>
      <c r="O5682" t="n">
        <v>-0</v>
      </c>
      <c r="P5682" t="n">
        <v>0</v>
      </c>
      <c r="Q5682" t="n">
        <v>500000000</v>
      </c>
    </row>
    <row r="5683" ht="15" customHeight="1" s="1003">
      <c r="A5683" s="1019" t="inlineStr">
        <is>
          <t>Import</t>
        </is>
      </c>
      <c r="B5683" t="inlineStr">
        <is>
          <t>Grignons d'olive</t>
        </is>
      </c>
      <c r="C5683" t="inlineStr">
        <is>
          <t>kt</t>
        </is>
      </c>
      <c r="D5683" t="inlineStr">
        <is>
          <t>France</t>
        </is>
      </c>
      <c r="E5683" t="inlineStr">
        <is>
          <t>2023-24</t>
        </is>
      </c>
      <c r="F5683" t="inlineStr">
        <is>
          <t>Féverole</t>
        </is>
      </c>
      <c r="G5683" t="inlineStr"/>
      <c r="H5683" t="inlineStr"/>
      <c r="I5683" t="inlineStr"/>
      <c r="J5683" t="inlineStr"/>
      <c r="K5683" t="inlineStr"/>
      <c r="L5683" t="inlineStr"/>
      <c r="M5683" t="inlineStr"/>
      <c r="N5683" t="inlineStr"/>
      <c r="O5683" t="n">
        <v>-0</v>
      </c>
      <c r="P5683" t="n">
        <v>0</v>
      </c>
      <c r="Q5683" t="n">
        <v>500000000</v>
      </c>
    </row>
    <row r="5684" ht="15" customHeight="1" s="1003">
      <c r="A5684" s="1019" t="inlineStr">
        <is>
          <t>Import</t>
        </is>
      </c>
      <c r="B5684" t="inlineStr">
        <is>
          <t>Olives de table</t>
        </is>
      </c>
      <c r="C5684" t="inlineStr">
        <is>
          <t>kt</t>
        </is>
      </c>
      <c r="D5684" t="inlineStr">
        <is>
          <t>France</t>
        </is>
      </c>
      <c r="E5684" t="inlineStr">
        <is>
          <t>2023-24</t>
        </is>
      </c>
      <c r="F5684" t="inlineStr">
        <is>
          <t>Féverole</t>
        </is>
      </c>
      <c r="G5684" t="inlineStr"/>
      <c r="H5684" t="inlineStr"/>
      <c r="I5684" t="inlineStr"/>
      <c r="J5684" t="inlineStr"/>
      <c r="K5684" t="inlineStr"/>
      <c r="L5684" t="inlineStr"/>
      <c r="M5684" t="inlineStr"/>
      <c r="N5684" t="inlineStr"/>
      <c r="O5684" t="n">
        <v>-0</v>
      </c>
      <c r="P5684" t="n">
        <v>0</v>
      </c>
      <c r="Q5684" t="n">
        <v>500000000</v>
      </c>
    </row>
    <row r="5685" ht="15" customHeight="1" s="1003">
      <c r="A5685" s="1019" t="inlineStr">
        <is>
          <t>Import</t>
        </is>
      </c>
      <c r="B5685" t="inlineStr">
        <is>
          <t>Graines collectées</t>
        </is>
      </c>
      <c r="C5685" t="inlineStr">
        <is>
          <t>kt</t>
        </is>
      </c>
      <c r="D5685" t="inlineStr">
        <is>
          <t>France</t>
        </is>
      </c>
      <c r="E5685" t="inlineStr">
        <is>
          <t>2023-24</t>
        </is>
      </c>
      <c r="F5685" t="inlineStr">
        <is>
          <t>Féverole</t>
        </is>
      </c>
      <c r="G5685" t="inlineStr"/>
      <c r="H5685" t="inlineStr">
        <is>
          <t>Importation de graines = 36 kt (Douanes françaises - Eurostat)</t>
        </is>
      </c>
      <c r="I5685" t="inlineStr">
        <is>
          <t>Douanes françaises - Eurostat</t>
        </is>
      </c>
      <c r="J5685" t="inlineStr"/>
      <c r="K5685" t="inlineStr">
        <is>
          <t>Volume</t>
        </is>
      </c>
      <c r="L5685" t="inlineStr">
        <is>
          <t>Importation de graines</t>
        </is>
      </c>
      <c r="M5685" t="inlineStr">
        <is>
          <t>Echanges mensuels - EUROSTAT</t>
        </is>
      </c>
      <c r="N5685" t="inlineStr"/>
      <c r="O5685" t="n">
        <v>36.4</v>
      </c>
      <c r="P5685" t="inlineStr"/>
      <c r="Q5685" t="inlineStr"/>
    </row>
    <row r="5686" ht="15" customHeight="1" s="1003">
      <c r="A5686" s="1019" t="inlineStr">
        <is>
          <t>Graines récoltées</t>
        </is>
      </c>
      <c r="B5686" t="inlineStr">
        <is>
          <t>Ferme</t>
        </is>
      </c>
      <c r="C5686" t="inlineStr">
        <is>
          <t>kt</t>
        </is>
      </c>
      <c r="D5686" t="inlineStr">
        <is>
          <t>France</t>
        </is>
      </c>
      <c r="E5686" t="inlineStr">
        <is>
          <t>2023-24</t>
        </is>
      </c>
      <c r="F5686" t="inlineStr">
        <is>
          <t>Lupin</t>
        </is>
      </c>
      <c r="G5686" t="inlineStr"/>
      <c r="H5686" t="inlineStr"/>
      <c r="I5686" t="inlineStr"/>
      <c r="J5686" t="inlineStr"/>
      <c r="K5686" t="inlineStr"/>
      <c r="L5686" t="inlineStr"/>
      <c r="M5686" t="inlineStr"/>
      <c r="N5686" t="inlineStr"/>
      <c r="O5686" t="n">
        <v>5.41</v>
      </c>
      <c r="P5686" t="inlineStr"/>
      <c r="Q5686" t="inlineStr"/>
    </row>
    <row r="5687" ht="15" customHeight="1" s="1003">
      <c r="A5687" s="1019" t="inlineStr">
        <is>
          <t>Graines récoltées</t>
        </is>
      </c>
      <c r="B5687" t="inlineStr">
        <is>
          <t>OS</t>
        </is>
      </c>
      <c r="C5687" t="inlineStr">
        <is>
          <t>kt</t>
        </is>
      </c>
      <c r="D5687" t="inlineStr">
        <is>
          <t>France</t>
        </is>
      </c>
      <c r="E5687" t="inlineStr">
        <is>
          <t>2023-24</t>
        </is>
      </c>
      <c r="F5687" t="inlineStr">
        <is>
          <t>Lupin</t>
        </is>
      </c>
      <c r="G5687" t="inlineStr">
        <is>
          <t>Collecte = 5 kt (Collectes, stocks - FranceAgriMer)</t>
        </is>
      </c>
      <c r="H5687" t="inlineStr"/>
      <c r="I5687" t="inlineStr">
        <is>
          <t>Collectes, stocks - FranceAgriMer</t>
        </is>
      </c>
      <c r="J5687" t="inlineStr"/>
      <c r="K5687" t="inlineStr">
        <is>
          <t>Volume</t>
        </is>
      </c>
      <c r="L5687" t="inlineStr">
        <is>
          <t>Collecte</t>
        </is>
      </c>
      <c r="M5687" t="inlineStr">
        <is>
          <t>Collectes, stocks protéa - FAM</t>
        </is>
      </c>
      <c r="N5687" t="inlineStr"/>
      <c r="O5687" t="n">
        <v>5.46</v>
      </c>
      <c r="P5687" t="inlineStr"/>
      <c r="Q5687" t="inlineStr"/>
    </row>
    <row r="5688" ht="15" customHeight="1" s="1003">
      <c r="A5688" s="1019" t="inlineStr">
        <is>
          <t>Olives</t>
        </is>
      </c>
      <c r="B5688" t="inlineStr">
        <is>
          <t>Export</t>
        </is>
      </c>
      <c r="C5688" t="inlineStr">
        <is>
          <t>kt</t>
        </is>
      </c>
      <c r="D5688" t="inlineStr">
        <is>
          <t>France</t>
        </is>
      </c>
      <c r="E5688" t="inlineStr">
        <is>
          <t>2023-24</t>
        </is>
      </c>
      <c r="F5688" t="inlineStr">
        <is>
          <t>Lupin</t>
        </is>
      </c>
      <c r="G5688" t="inlineStr"/>
      <c r="H5688" t="inlineStr"/>
      <c r="I5688" t="inlineStr"/>
      <c r="J5688" t="inlineStr"/>
      <c r="K5688" t="inlineStr"/>
      <c r="L5688" t="inlineStr"/>
      <c r="M5688" t="inlineStr"/>
      <c r="N5688" t="inlineStr"/>
      <c r="O5688" t="n">
        <v>-0</v>
      </c>
      <c r="P5688" t="n">
        <v>0</v>
      </c>
      <c r="Q5688" t="n">
        <v>500000000</v>
      </c>
    </row>
    <row r="5689" ht="15" customHeight="1" s="1003">
      <c r="A5689" s="1019" t="inlineStr">
        <is>
          <t>Olives</t>
        </is>
      </c>
      <c r="B5689" t="inlineStr">
        <is>
          <t>Moulin</t>
        </is>
      </c>
      <c r="C5689" t="inlineStr">
        <is>
          <t>kt</t>
        </is>
      </c>
      <c r="D5689" t="inlineStr">
        <is>
          <t>France</t>
        </is>
      </c>
      <c r="E5689" t="inlineStr">
        <is>
          <t>2023-24</t>
        </is>
      </c>
      <c r="F5689" t="inlineStr">
        <is>
          <t>Lupin</t>
        </is>
      </c>
      <c r="G5689" t="inlineStr"/>
      <c r="H5689" t="inlineStr"/>
      <c r="I5689" t="inlineStr"/>
      <c r="J5689" t="inlineStr"/>
      <c r="K5689" t="inlineStr"/>
      <c r="L5689" t="inlineStr"/>
      <c r="M5689" t="inlineStr"/>
      <c r="N5689" t="inlineStr"/>
      <c r="O5689" t="n">
        <v>-0</v>
      </c>
      <c r="P5689" t="n">
        <v>0</v>
      </c>
      <c r="Q5689" t="n">
        <v>500000000</v>
      </c>
    </row>
    <row r="5690" ht="15" customHeight="1" s="1003">
      <c r="A5690" s="1019" t="inlineStr">
        <is>
          <t>Olives</t>
        </is>
      </c>
      <c r="B5690" t="inlineStr">
        <is>
          <t>Conservation ou préparation d'olives</t>
        </is>
      </c>
      <c r="C5690" t="inlineStr">
        <is>
          <t>kt</t>
        </is>
      </c>
      <c r="D5690" t="inlineStr">
        <is>
          <t>France</t>
        </is>
      </c>
      <c r="E5690" t="inlineStr">
        <is>
          <t>2023-24</t>
        </is>
      </c>
      <c r="F5690" t="inlineStr">
        <is>
          <t>Lupin</t>
        </is>
      </c>
      <c r="G5690" t="inlineStr"/>
      <c r="H5690" t="inlineStr"/>
      <c r="I5690" t="inlineStr"/>
      <c r="J5690" t="inlineStr"/>
      <c r="K5690" t="inlineStr"/>
      <c r="L5690" t="inlineStr"/>
      <c r="M5690" t="inlineStr"/>
      <c r="N5690" t="inlineStr"/>
      <c r="O5690" t="n">
        <v>-0</v>
      </c>
      <c r="P5690" t="n">
        <v>0</v>
      </c>
      <c r="Q5690" t="n">
        <v>500000000</v>
      </c>
    </row>
    <row r="5691" ht="15" customHeight="1" s="1003">
      <c r="A5691" s="1019" t="inlineStr">
        <is>
          <t>Olives</t>
        </is>
      </c>
      <c r="B5691" t="inlineStr">
        <is>
          <t>Ecart statistique</t>
        </is>
      </c>
      <c r="C5691" t="inlineStr">
        <is>
          <t>kt</t>
        </is>
      </c>
      <c r="D5691" t="inlineStr">
        <is>
          <t>France</t>
        </is>
      </c>
      <c r="E5691" t="inlineStr">
        <is>
          <t>2023-24</t>
        </is>
      </c>
      <c r="F5691" t="inlineStr">
        <is>
          <t>Lupin</t>
        </is>
      </c>
      <c r="G5691" t="inlineStr"/>
      <c r="H5691" t="inlineStr"/>
      <c r="I5691" t="inlineStr"/>
      <c r="J5691" t="inlineStr"/>
      <c r="K5691" t="inlineStr"/>
      <c r="L5691" t="inlineStr"/>
      <c r="M5691" t="inlineStr"/>
      <c r="N5691" t="inlineStr"/>
      <c r="O5691" t="n">
        <v>-0</v>
      </c>
      <c r="P5691" t="n">
        <v>0</v>
      </c>
      <c r="Q5691" t="n">
        <v>500000000</v>
      </c>
    </row>
    <row r="5692" ht="15" customHeight="1" s="1003">
      <c r="A5692" s="1019" t="inlineStr">
        <is>
          <t>Graines autoconsommées</t>
        </is>
      </c>
      <c r="B5692" t="inlineStr">
        <is>
          <t>Hors FAB</t>
        </is>
      </c>
      <c r="C5692" t="inlineStr">
        <is>
          <t>kt</t>
        </is>
      </c>
      <c r="D5692" t="inlineStr">
        <is>
          <t>France</t>
        </is>
      </c>
      <c r="E5692" t="inlineStr">
        <is>
          <t>2023-24</t>
        </is>
      </c>
      <c r="F5692" t="inlineStr">
        <is>
          <t>Lupin</t>
        </is>
      </c>
      <c r="G5692" t="inlineStr"/>
      <c r="H5692" t="inlineStr"/>
      <c r="I5692" t="inlineStr"/>
      <c r="J5692" t="inlineStr">
        <is>
          <t>Le reste des graines autoconsommées est consommé en alimentation animale rente hors FAB</t>
        </is>
      </c>
      <c r="K5692" t="inlineStr"/>
      <c r="L5692" t="inlineStr">
        <is>
          <t>Consommation de graines à la ferme directement</t>
        </is>
      </c>
      <c r="M5692" t="inlineStr"/>
      <c r="N5692" t="inlineStr"/>
      <c r="O5692" t="n">
        <v>4.82</v>
      </c>
      <c r="P5692" t="inlineStr"/>
      <c r="Q5692" t="inlineStr"/>
    </row>
    <row r="5693" ht="15" customHeight="1" s="1003">
      <c r="A5693" s="1019" t="inlineStr">
        <is>
          <t>Graines autoconsommées</t>
        </is>
      </c>
      <c r="B5693" t="inlineStr">
        <is>
          <t>Vente directe et autoconsommation</t>
        </is>
      </c>
      <c r="C5693" t="inlineStr">
        <is>
          <t>kt</t>
        </is>
      </c>
      <c r="D5693" t="inlineStr">
        <is>
          <t>France</t>
        </is>
      </c>
      <c r="E5693" t="inlineStr">
        <is>
          <t>2023-24</t>
        </is>
      </c>
      <c r="F5693" t="inlineStr">
        <is>
          <t>Lupin</t>
        </is>
      </c>
      <c r="G5693" t="inlineStr"/>
      <c r="H5693" t="inlineStr"/>
      <c r="I5693" t="inlineStr"/>
      <c r="J5693" t="inlineStr">
        <is>
          <t>Pas de consommation de graines en alimentation humaine</t>
        </is>
      </c>
      <c r="K5693" t="inlineStr"/>
      <c r="L5693" t="inlineStr">
        <is>
          <t>Consommation de graines à la ferme directement</t>
        </is>
      </c>
      <c r="M5693" t="inlineStr"/>
      <c r="N5693" t="inlineStr"/>
      <c r="O5693" t="n">
        <v>0</v>
      </c>
      <c r="P5693" t="inlineStr"/>
      <c r="Q5693" t="inlineStr"/>
    </row>
    <row r="5694" ht="15" customHeight="1" s="1003">
      <c r="A5694" s="1019" t="inlineStr">
        <is>
          <t>Graines autoconsommées</t>
        </is>
      </c>
      <c r="B5694" t="inlineStr">
        <is>
          <t>Alimentation humaine</t>
        </is>
      </c>
      <c r="C5694" t="inlineStr">
        <is>
          <t>kt</t>
        </is>
      </c>
      <c r="D5694" t="inlineStr">
        <is>
          <t>France</t>
        </is>
      </c>
      <c r="E5694" t="inlineStr">
        <is>
          <t>2023-24</t>
        </is>
      </c>
      <c r="F5694" t="inlineStr">
        <is>
          <t>Lupin</t>
        </is>
      </c>
      <c r="G5694" t="inlineStr"/>
      <c r="H5694" t="inlineStr"/>
      <c r="I5694" t="inlineStr"/>
      <c r="J5694" t="inlineStr"/>
      <c r="K5694" t="inlineStr"/>
      <c r="L5694" t="inlineStr"/>
      <c r="M5694" t="inlineStr"/>
      <c r="N5694" t="inlineStr"/>
      <c r="O5694" t="n">
        <v>0</v>
      </c>
      <c r="P5694" t="inlineStr"/>
      <c r="Q5694" t="inlineStr"/>
    </row>
    <row r="5695" ht="15" customHeight="1" s="1003">
      <c r="A5695" s="1019" t="inlineStr">
        <is>
          <t>Graines autoconsommées</t>
        </is>
      </c>
      <c r="B5695" t="inlineStr">
        <is>
          <t>Usages alimentaires</t>
        </is>
      </c>
      <c r="C5695" t="inlineStr">
        <is>
          <t>kt</t>
        </is>
      </c>
      <c r="D5695" t="inlineStr">
        <is>
          <t>France</t>
        </is>
      </c>
      <c r="E5695" t="inlineStr">
        <is>
          <t>2023-24</t>
        </is>
      </c>
      <c r="F5695" t="inlineStr">
        <is>
          <t>Lupin</t>
        </is>
      </c>
      <c r="G5695" t="inlineStr"/>
      <c r="H5695" t="inlineStr"/>
      <c r="I5695" t="inlineStr"/>
      <c r="J5695" t="inlineStr"/>
      <c r="K5695" t="inlineStr"/>
      <c r="L5695" t="inlineStr"/>
      <c r="M5695" t="inlineStr"/>
      <c r="N5695" t="inlineStr"/>
      <c r="O5695" t="n">
        <v>4.82</v>
      </c>
      <c r="P5695" t="inlineStr"/>
      <c r="Q5695" t="inlineStr"/>
    </row>
    <row r="5696" ht="15" customHeight="1" s="1003">
      <c r="A5696" s="1019" t="inlineStr">
        <is>
          <t>Graines autoconsommées</t>
        </is>
      </c>
      <c r="B5696" t="inlineStr">
        <is>
          <t>Alimentation animale rente</t>
        </is>
      </c>
      <c r="C5696" t="inlineStr">
        <is>
          <t>kt</t>
        </is>
      </c>
      <c r="D5696" t="inlineStr">
        <is>
          <t>France</t>
        </is>
      </c>
      <c r="E5696" t="inlineStr">
        <is>
          <t>2023-24</t>
        </is>
      </c>
      <c r="F5696" t="inlineStr">
        <is>
          <t>Lupin</t>
        </is>
      </c>
      <c r="G5696" t="inlineStr"/>
      <c r="H5696" t="inlineStr"/>
      <c r="I5696" t="inlineStr"/>
      <c r="J5696" t="inlineStr"/>
      <c r="K5696" t="inlineStr"/>
      <c r="L5696" t="inlineStr"/>
      <c r="M5696" t="inlineStr"/>
      <c r="N5696" t="inlineStr"/>
      <c r="O5696" t="n">
        <v>4.82</v>
      </c>
      <c r="P5696" t="inlineStr"/>
      <c r="Q5696" t="inlineStr"/>
    </row>
    <row r="5697" ht="15" customHeight="1" s="1003">
      <c r="A5697" s="1019" t="inlineStr">
        <is>
          <t>Graines autoconsommées</t>
        </is>
      </c>
      <c r="B5697" t="inlineStr">
        <is>
          <t>Alimentation animale</t>
        </is>
      </c>
      <c r="C5697" t="inlineStr">
        <is>
          <t>kt</t>
        </is>
      </c>
      <c r="D5697" t="inlineStr">
        <is>
          <t>France</t>
        </is>
      </c>
      <c r="E5697" t="inlineStr">
        <is>
          <t>2023-24</t>
        </is>
      </c>
      <c r="F5697" t="inlineStr">
        <is>
          <t>Lupin</t>
        </is>
      </c>
      <c r="G5697" t="inlineStr"/>
      <c r="H5697" t="inlineStr"/>
      <c r="I5697" t="inlineStr"/>
      <c r="J5697" t="inlineStr"/>
      <c r="K5697" t="inlineStr"/>
      <c r="L5697" t="inlineStr"/>
      <c r="M5697" t="inlineStr"/>
      <c r="N5697" t="inlineStr"/>
      <c r="O5697" t="n">
        <v>4.82</v>
      </c>
      <c r="P5697" t="inlineStr"/>
      <c r="Q5697" t="inlineStr"/>
    </row>
    <row r="5698" ht="15" customHeight="1" s="1003">
      <c r="A5698" s="1019" t="inlineStr">
        <is>
          <t>Graines autoconsommées</t>
        </is>
      </c>
      <c r="B5698" t="inlineStr">
        <is>
          <t>Débouchés</t>
        </is>
      </c>
      <c r="C5698" t="inlineStr">
        <is>
          <t>kt</t>
        </is>
      </c>
      <c r="D5698" t="inlineStr">
        <is>
          <t>France</t>
        </is>
      </c>
      <c r="E5698" t="inlineStr">
        <is>
          <t>2023-24</t>
        </is>
      </c>
      <c r="F5698" t="inlineStr">
        <is>
          <t>Lupin</t>
        </is>
      </c>
      <c r="G5698" t="inlineStr"/>
      <c r="H5698" t="inlineStr"/>
      <c r="I5698" t="inlineStr"/>
      <c r="J5698" t="inlineStr"/>
      <c r="K5698" t="inlineStr"/>
      <c r="L5698" t="inlineStr"/>
      <c r="M5698" t="inlineStr"/>
      <c r="N5698" t="inlineStr"/>
      <c r="O5698" t="n">
        <v>4.93</v>
      </c>
      <c r="P5698" t="inlineStr"/>
      <c r="Q5698" t="inlineStr"/>
    </row>
    <row r="5699" ht="15" customHeight="1" s="1003">
      <c r="A5699" s="1019" t="inlineStr">
        <is>
          <t>Graines autoconsommées</t>
        </is>
      </c>
      <c r="B5699" t="inlineStr">
        <is>
          <t>FAF</t>
        </is>
      </c>
      <c r="C5699" t="inlineStr">
        <is>
          <t>kt</t>
        </is>
      </c>
      <c r="D5699" t="inlineStr">
        <is>
          <t>France</t>
        </is>
      </c>
      <c r="E5699" t="inlineStr">
        <is>
          <t>2023-24</t>
        </is>
      </c>
      <c r="F5699" t="inlineStr">
        <is>
          <t>Lupin</t>
        </is>
      </c>
      <c r="G5699" t="inlineStr"/>
      <c r="H5699" t="inlineStr"/>
      <c r="I5699" t="inlineStr"/>
      <c r="J5699" t="inlineStr"/>
      <c r="K5699" t="inlineStr"/>
      <c r="L5699" t="inlineStr"/>
      <c r="M5699" t="inlineStr"/>
      <c r="N5699" t="inlineStr"/>
      <c r="O5699" t="n">
        <v>2.41</v>
      </c>
      <c r="P5699" t="n">
        <v>0</v>
      </c>
      <c r="Q5699" t="n">
        <v>4.82</v>
      </c>
    </row>
    <row r="5700" ht="15" customHeight="1" s="1003">
      <c r="A5700" s="1019" t="inlineStr">
        <is>
          <t>Graines autoconsommées</t>
        </is>
      </c>
      <c r="B5700" t="inlineStr">
        <is>
          <t>Direct élevage</t>
        </is>
      </c>
      <c r="C5700" t="inlineStr">
        <is>
          <t>kt</t>
        </is>
      </c>
      <c r="D5700" t="inlineStr">
        <is>
          <t>France</t>
        </is>
      </c>
      <c r="E5700" t="inlineStr">
        <is>
          <t>2023-24</t>
        </is>
      </c>
      <c r="F5700" t="inlineStr">
        <is>
          <t>Lupin</t>
        </is>
      </c>
      <c r="G5700" t="inlineStr"/>
      <c r="H5700" t="inlineStr"/>
      <c r="I5700" t="inlineStr"/>
      <c r="J5700" t="inlineStr"/>
      <c r="K5700" t="inlineStr"/>
      <c r="L5700" t="inlineStr"/>
      <c r="M5700" t="inlineStr"/>
      <c r="N5700" t="inlineStr"/>
      <c r="O5700" t="n">
        <v>2.41</v>
      </c>
      <c r="P5700" t="n">
        <v>0</v>
      </c>
      <c r="Q5700" t="n">
        <v>4.82</v>
      </c>
    </row>
    <row r="5701" ht="15" customHeight="1" s="1003">
      <c r="A5701" s="1019" t="inlineStr">
        <is>
          <t>Graines autoconsommées</t>
        </is>
      </c>
      <c r="B5701" t="inlineStr">
        <is>
          <t>Elimination/Pertes</t>
        </is>
      </c>
      <c r="C5701" t="inlineStr">
        <is>
          <t>kt</t>
        </is>
      </c>
      <c r="D5701" t="inlineStr">
        <is>
          <t>France</t>
        </is>
      </c>
      <c r="E5701" t="inlineStr">
        <is>
          <t>2023-24</t>
        </is>
      </c>
      <c r="F5701" t="inlineStr">
        <is>
          <t>Lupin</t>
        </is>
      </c>
      <c r="G5701" t="inlineStr"/>
      <c r="H5701" t="inlineStr">
        <is>
          <t>Ratio de pertes à la ferme = 2 % (ORIFLAAM - Terres Univia)</t>
        </is>
      </c>
      <c r="I5701" t="inlineStr">
        <is>
          <t>ORIFLAAM - Terres Univia</t>
        </is>
      </c>
      <c r="J5701" t="inlineStr">
        <is>
          <t>Même ratio de pertes à la ferme que soja, pois et féverole</t>
        </is>
      </c>
      <c r="K5701" t="inlineStr">
        <is>
          <t>Rendement</t>
        </is>
      </c>
      <c r="L5701" t="inlineStr">
        <is>
          <t>Ratio de pertes à la ferme</t>
        </is>
      </c>
      <c r="M5701" t="inlineStr">
        <is>
          <t>Pertes ferme - TERRES UNIVIA</t>
        </is>
      </c>
      <c r="N5701" t="inlineStr"/>
      <c r="O5701" t="n">
        <v>0.11</v>
      </c>
      <c r="P5701" t="inlineStr"/>
      <c r="Q5701" t="inlineStr"/>
    </row>
    <row r="5702" ht="15" customHeight="1" s="1003">
      <c r="A5702" s="1019" t="inlineStr">
        <is>
          <t>Graines autoconsommées</t>
        </is>
      </c>
      <c r="B5702" t="inlineStr">
        <is>
          <t>Autres usages (ou usages indéfinis)</t>
        </is>
      </c>
      <c r="C5702" t="inlineStr">
        <is>
          <t>kt</t>
        </is>
      </c>
      <c r="D5702" t="inlineStr">
        <is>
          <t>France</t>
        </is>
      </c>
      <c r="E5702" t="inlineStr">
        <is>
          <t>2023-24</t>
        </is>
      </c>
      <c r="F5702" t="inlineStr">
        <is>
          <t>Lupin</t>
        </is>
      </c>
      <c r="G5702" t="inlineStr"/>
      <c r="H5702" t="inlineStr"/>
      <c r="I5702" t="inlineStr"/>
      <c r="J5702" t="inlineStr"/>
      <c r="K5702" t="inlineStr"/>
      <c r="L5702" t="inlineStr"/>
      <c r="M5702" t="inlineStr"/>
      <c r="N5702" t="inlineStr"/>
      <c r="O5702" t="n">
        <v>0.11</v>
      </c>
      <c r="P5702" t="inlineStr"/>
      <c r="Q5702" t="inlineStr"/>
    </row>
    <row r="5703" ht="15" customHeight="1" s="1003">
      <c r="A5703" s="1019" t="inlineStr">
        <is>
          <t>Graines autoconsommées</t>
        </is>
      </c>
      <c r="B5703" t="inlineStr">
        <is>
          <t>Semences fermières</t>
        </is>
      </c>
      <c r="C5703" t="inlineStr">
        <is>
          <t>kt</t>
        </is>
      </c>
      <c r="D5703" t="inlineStr">
        <is>
          <t>France</t>
        </is>
      </c>
      <c r="E5703" t="inlineStr">
        <is>
          <t>2023-24</t>
        </is>
      </c>
      <c r="F5703" t="inlineStr">
        <is>
          <t>Lupin</t>
        </is>
      </c>
      <c r="G5703" t="inlineStr"/>
      <c r="H5703" t="inlineStr">
        <is>
          <t>0</t>
        </is>
      </c>
      <c r="I5703" t="inlineStr">
        <is>
          <t>0</t>
        </is>
      </c>
      <c r="J5703" t="inlineStr">
        <is>
          <t>Autant de semences fermières que de semences certifiées sont produites</t>
        </is>
      </c>
      <c r="K5703" t="inlineStr">
        <is>
          <t>Répartition</t>
        </is>
      </c>
      <c r="L5703" t="inlineStr">
        <is>
          <t>Part de semences fermières (par rapport aux semences certifiées)</t>
        </is>
      </c>
      <c r="M5703" t="inlineStr">
        <is>
          <t>0</t>
        </is>
      </c>
      <c r="N5703" t="inlineStr"/>
      <c r="O5703" t="n">
        <v>0.48</v>
      </c>
      <c r="P5703" t="inlineStr"/>
      <c r="Q5703" t="inlineStr"/>
    </row>
    <row r="5704" ht="15" customHeight="1" s="1003">
      <c r="A5704" s="1019" t="inlineStr">
        <is>
          <t>Graines autoconsommées</t>
        </is>
      </c>
      <c r="B5704" t="inlineStr">
        <is>
          <t>Semences</t>
        </is>
      </c>
      <c r="C5704" t="inlineStr">
        <is>
          <t>kt</t>
        </is>
      </c>
      <c r="D5704" t="inlineStr">
        <is>
          <t>France</t>
        </is>
      </c>
      <c r="E5704" t="inlineStr">
        <is>
          <t>2023-24</t>
        </is>
      </c>
      <c r="F5704" t="inlineStr">
        <is>
          <t>Lupin</t>
        </is>
      </c>
      <c r="G5704" t="inlineStr"/>
      <c r="H5704" t="inlineStr"/>
      <c r="I5704" t="inlineStr"/>
      <c r="J5704" t="inlineStr">
        <is>
          <t>Autant de semences fermières que de semences certifiées sont produites</t>
        </is>
      </c>
      <c r="K5704" t="inlineStr">
        <is>
          <t>Répartition</t>
        </is>
      </c>
      <c r="L5704" t="inlineStr">
        <is>
          <t>Part de semences fermières (par rapport aux semences certifiées)</t>
        </is>
      </c>
      <c r="M5704" t="inlineStr"/>
      <c r="N5704" t="inlineStr"/>
      <c r="O5704" t="n">
        <v>0.48</v>
      </c>
      <c r="P5704" t="inlineStr"/>
      <c r="Q5704" t="inlineStr"/>
    </row>
    <row r="5705" ht="15" customHeight="1" s="1003">
      <c r="A5705" s="1019" t="inlineStr">
        <is>
          <t>Stock initial</t>
        </is>
      </c>
      <c r="B5705" t="inlineStr">
        <is>
          <t>Ferme</t>
        </is>
      </c>
      <c r="C5705" t="inlineStr">
        <is>
          <t>kt</t>
        </is>
      </c>
      <c r="D5705" t="inlineStr">
        <is>
          <t>France</t>
        </is>
      </c>
      <c r="E5705" t="inlineStr">
        <is>
          <t>2023-24</t>
        </is>
      </c>
      <c r="F5705" t="inlineStr">
        <is>
          <t>Lupin</t>
        </is>
      </c>
      <c r="G5705" t="inlineStr"/>
      <c r="H5705" t="inlineStr"/>
      <c r="I5705" t="inlineStr"/>
      <c r="J5705" t="inlineStr"/>
      <c r="K5705" t="inlineStr"/>
      <c r="L5705" t="inlineStr"/>
      <c r="M5705" t="inlineStr"/>
      <c r="N5705" t="inlineStr"/>
      <c r="O5705" t="n">
        <v>0</v>
      </c>
      <c r="P5705" t="inlineStr"/>
      <c r="Q5705" t="inlineStr"/>
    </row>
    <row r="5706" ht="15" customHeight="1" s="1003">
      <c r="A5706" s="1019" t="inlineStr">
        <is>
          <t>Stock initial</t>
        </is>
      </c>
      <c r="B5706" t="inlineStr">
        <is>
          <t>OS</t>
        </is>
      </c>
      <c r="C5706" t="inlineStr">
        <is>
          <t>kt</t>
        </is>
      </c>
      <c r="D5706" t="inlineStr">
        <is>
          <t>France</t>
        </is>
      </c>
      <c r="E5706" t="inlineStr">
        <is>
          <t>2023-24</t>
        </is>
      </c>
      <c r="F5706" t="inlineStr">
        <is>
          <t>Lupin</t>
        </is>
      </c>
      <c r="G5706" t="inlineStr">
        <is>
          <t>Stock initial collecteurs = 3 kt (Collectes, stocks - FranceAgriMer)</t>
        </is>
      </c>
      <c r="H5706" t="inlineStr"/>
      <c r="I5706" t="inlineStr">
        <is>
          <t>Collectes, stocks - FranceAgriMer</t>
        </is>
      </c>
      <c r="J5706" t="inlineStr"/>
      <c r="K5706" t="inlineStr">
        <is>
          <t>Volume</t>
        </is>
      </c>
      <c r="L5706" t="inlineStr">
        <is>
          <t>Stock initial collecteurs</t>
        </is>
      </c>
      <c r="M5706" t="inlineStr">
        <is>
          <t>Collectes, stocks protéa - FAM</t>
        </is>
      </c>
      <c r="N5706" t="inlineStr"/>
      <c r="O5706" t="n">
        <v>2.07</v>
      </c>
      <c r="P5706" t="inlineStr"/>
      <c r="Q5706" t="inlineStr"/>
    </row>
    <row r="5707" ht="15" customHeight="1" s="1003">
      <c r="A5707" s="1019" t="inlineStr">
        <is>
          <t>Stock initial à la ferme</t>
        </is>
      </c>
      <c r="B5707" t="inlineStr">
        <is>
          <t>Ferme</t>
        </is>
      </c>
      <c r="C5707" t="inlineStr">
        <is>
          <t>kt</t>
        </is>
      </c>
      <c r="D5707" t="inlineStr">
        <is>
          <t>France</t>
        </is>
      </c>
      <c r="E5707" t="inlineStr">
        <is>
          <t>2023-24</t>
        </is>
      </c>
      <c r="F5707" t="inlineStr">
        <is>
          <t>Lupin</t>
        </is>
      </c>
      <c r="G5707" t="inlineStr"/>
      <c r="H5707" t="inlineStr"/>
      <c r="I5707" t="inlineStr"/>
      <c r="J5707" t="inlineStr">
        <is>
          <t>Le stock à la ferme est négligé</t>
        </is>
      </c>
      <c r="K5707" t="inlineStr"/>
      <c r="L5707" t="inlineStr">
        <is>
          <t>Stock initial à la ferme</t>
        </is>
      </c>
      <c r="M5707" t="inlineStr"/>
      <c r="N5707" t="inlineStr"/>
      <c r="O5707" t="n">
        <v>0</v>
      </c>
      <c r="P5707" t="inlineStr"/>
      <c r="Q5707" t="inlineStr"/>
    </row>
    <row r="5708" ht="15" customHeight="1" s="1003">
      <c r="A5708" s="1019" t="inlineStr">
        <is>
          <t>Stock initial collecteurs</t>
        </is>
      </c>
      <c r="B5708" t="inlineStr">
        <is>
          <t>OS</t>
        </is>
      </c>
      <c r="C5708" t="inlineStr">
        <is>
          <t>kt</t>
        </is>
      </c>
      <c r="D5708" t="inlineStr">
        <is>
          <t>France</t>
        </is>
      </c>
      <c r="E5708" t="inlineStr">
        <is>
          <t>2023-24</t>
        </is>
      </c>
      <c r="F5708" t="inlineStr">
        <is>
          <t>Lupin</t>
        </is>
      </c>
      <c r="G5708" t="inlineStr">
        <is>
          <t>Stock initial collecteurs = 2 kt (Collectes, stocks - FranceAgriMer)</t>
        </is>
      </c>
      <c r="H5708" t="inlineStr"/>
      <c r="I5708" t="inlineStr">
        <is>
          <t>Collectes, stocks - FranceAgriMer</t>
        </is>
      </c>
      <c r="J5708" t="inlineStr"/>
      <c r="K5708" t="inlineStr">
        <is>
          <t>Volume</t>
        </is>
      </c>
      <c r="L5708" t="inlineStr">
        <is>
          <t>Stock initial collecteurs</t>
        </is>
      </c>
      <c r="M5708" t="inlineStr">
        <is>
          <t>Collectes, stocks protéa - FAM</t>
        </is>
      </c>
      <c r="N5708" t="inlineStr"/>
      <c r="O5708" t="n">
        <v>2.07</v>
      </c>
      <c r="P5708" t="inlineStr"/>
      <c r="Q5708" t="inlineStr"/>
    </row>
    <row r="5709" ht="15" customHeight="1" s="1003">
      <c r="A5709" s="1019" t="inlineStr">
        <is>
          <t>Graines collectées</t>
        </is>
      </c>
      <c r="B5709" t="inlineStr">
        <is>
          <t>Fabrication de produits alimentaires</t>
        </is>
      </c>
      <c r="C5709" t="inlineStr">
        <is>
          <t>kt</t>
        </is>
      </c>
      <c r="D5709" t="inlineStr">
        <is>
          <t>France</t>
        </is>
      </c>
      <c r="E5709" t="inlineStr">
        <is>
          <t>2023-24</t>
        </is>
      </c>
      <c r="F5709" t="inlineStr">
        <is>
          <t>Lupin</t>
        </is>
      </c>
      <c r="G5709" t="inlineStr"/>
      <c r="H5709" t="inlineStr"/>
      <c r="I5709" t="inlineStr"/>
      <c r="J5709" t="inlineStr">
        <is>
          <t>Pas de fabrication de produits alimentaires</t>
        </is>
      </c>
      <c r="K5709" t="inlineStr"/>
      <c r="L5709" t="inlineStr">
        <is>
          <t>Consommation de graines pour la fabrication de produits alimentaires</t>
        </is>
      </c>
      <c r="M5709" t="inlineStr"/>
      <c r="N5709" t="inlineStr"/>
      <c r="O5709" t="n">
        <v>-0</v>
      </c>
      <c r="P5709" t="inlineStr"/>
      <c r="Q5709" t="inlineStr"/>
    </row>
    <row r="5710" ht="15" customHeight="1" s="1003">
      <c r="A5710" s="1019" t="inlineStr">
        <is>
          <t>Graines collectées</t>
        </is>
      </c>
      <c r="B5710" t="inlineStr">
        <is>
          <t>Alimentation humaine</t>
        </is>
      </c>
      <c r="C5710" t="inlineStr">
        <is>
          <t>kt</t>
        </is>
      </c>
      <c r="D5710" t="inlineStr">
        <is>
          <t>France</t>
        </is>
      </c>
      <c r="E5710" t="inlineStr">
        <is>
          <t>2023-24</t>
        </is>
      </c>
      <c r="F5710" t="inlineStr">
        <is>
          <t>Lupin</t>
        </is>
      </c>
      <c r="G5710" t="inlineStr"/>
      <c r="H5710" t="inlineStr"/>
      <c r="I5710" t="inlineStr"/>
      <c r="J5710" t="inlineStr">
        <is>
          <t>Pas de consommation de graines en alimentation humaine</t>
        </is>
      </c>
      <c r="K5710" t="inlineStr"/>
      <c r="L5710" t="inlineStr">
        <is>
          <t>Consommation de graines en alimentation humaine</t>
        </is>
      </c>
      <c r="M5710" t="inlineStr"/>
      <c r="N5710" t="inlineStr"/>
      <c r="O5710" t="n">
        <v>-0</v>
      </c>
      <c r="P5710" t="inlineStr"/>
      <c r="Q5710" t="inlineStr"/>
    </row>
    <row r="5711" ht="15" customHeight="1" s="1003">
      <c r="A5711" s="1019" t="inlineStr">
        <is>
          <t>Graines collectées</t>
        </is>
      </c>
      <c r="B5711" t="inlineStr">
        <is>
          <t>Vente directe et autoconsommation</t>
        </is>
      </c>
      <c r="C5711" t="inlineStr">
        <is>
          <t>kt</t>
        </is>
      </c>
      <c r="D5711" t="inlineStr">
        <is>
          <t>France</t>
        </is>
      </c>
      <c r="E5711" t="inlineStr">
        <is>
          <t>2023-24</t>
        </is>
      </c>
      <c r="F5711" t="inlineStr">
        <is>
          <t>Lupin</t>
        </is>
      </c>
      <c r="G5711" t="inlineStr"/>
      <c r="H5711" t="inlineStr"/>
      <c r="I5711" t="inlineStr"/>
      <c r="J5711" t="inlineStr"/>
      <c r="K5711" t="inlineStr"/>
      <c r="L5711" t="inlineStr"/>
      <c r="M5711" t="inlineStr"/>
      <c r="N5711" t="inlineStr"/>
      <c r="O5711" t="n">
        <v>-0</v>
      </c>
      <c r="P5711" t="n">
        <v>0</v>
      </c>
      <c r="Q5711" t="n">
        <v>-0</v>
      </c>
    </row>
    <row r="5712" ht="15" customHeight="1" s="1003">
      <c r="A5712" s="1019" t="inlineStr">
        <is>
          <t>Graines collectées</t>
        </is>
      </c>
      <c r="B5712" t="inlineStr">
        <is>
          <t>Circuits spécialisés</t>
        </is>
      </c>
      <c r="C5712" t="inlineStr">
        <is>
          <t>kt</t>
        </is>
      </c>
      <c r="D5712" t="inlineStr">
        <is>
          <t>France</t>
        </is>
      </c>
      <c r="E5712" t="inlineStr">
        <is>
          <t>2023-24</t>
        </is>
      </c>
      <c r="F5712" t="inlineStr">
        <is>
          <t>Lupin</t>
        </is>
      </c>
      <c r="G5712" t="inlineStr"/>
      <c r="H5712" t="inlineStr"/>
      <c r="I5712" t="inlineStr"/>
      <c r="J5712" t="inlineStr"/>
      <c r="K5712" t="inlineStr"/>
      <c r="L5712" t="inlineStr"/>
      <c r="M5712" t="inlineStr"/>
      <c r="N5712" t="inlineStr"/>
      <c r="O5712" t="n">
        <v>-0</v>
      </c>
      <c r="P5712" t="n">
        <v>0</v>
      </c>
      <c r="Q5712" t="n">
        <v>-0</v>
      </c>
    </row>
    <row r="5713" ht="15" customHeight="1" s="1003">
      <c r="A5713" s="1019" t="inlineStr">
        <is>
          <t>Graines collectées</t>
        </is>
      </c>
      <c r="B5713" t="inlineStr">
        <is>
          <t>GMS</t>
        </is>
      </c>
      <c r="C5713" t="inlineStr">
        <is>
          <t>kt</t>
        </is>
      </c>
      <c r="D5713" t="inlineStr">
        <is>
          <t>France</t>
        </is>
      </c>
      <c r="E5713" t="inlineStr">
        <is>
          <t>2023-24</t>
        </is>
      </c>
      <c r="F5713" t="inlineStr">
        <is>
          <t>Lupin</t>
        </is>
      </c>
      <c r="G5713" t="inlineStr"/>
      <c r="H5713" t="inlineStr"/>
      <c r="I5713" t="inlineStr"/>
      <c r="J5713" t="inlineStr"/>
      <c r="K5713" t="inlineStr"/>
      <c r="L5713" t="inlineStr"/>
      <c r="M5713" t="inlineStr"/>
      <c r="N5713" t="inlineStr"/>
      <c r="O5713" t="n">
        <v>-0</v>
      </c>
      <c r="P5713" t="n">
        <v>0</v>
      </c>
      <c r="Q5713" t="n">
        <v>-0</v>
      </c>
    </row>
    <row r="5714" ht="15" customHeight="1" s="1003">
      <c r="A5714" s="1019" t="inlineStr">
        <is>
          <t>Graines collectées</t>
        </is>
      </c>
      <c r="B5714" t="inlineStr">
        <is>
          <t>RHD</t>
        </is>
      </c>
      <c r="C5714" t="inlineStr">
        <is>
          <t>kt</t>
        </is>
      </c>
      <c r="D5714" t="inlineStr">
        <is>
          <t>France</t>
        </is>
      </c>
      <c r="E5714" t="inlineStr">
        <is>
          <t>2023-24</t>
        </is>
      </c>
      <c r="F5714" t="inlineStr">
        <is>
          <t>Lupin</t>
        </is>
      </c>
      <c r="G5714" t="inlineStr"/>
      <c r="H5714" t="inlineStr"/>
      <c r="I5714" t="inlineStr"/>
      <c r="J5714" t="inlineStr"/>
      <c r="K5714" t="inlineStr"/>
      <c r="L5714" t="inlineStr"/>
      <c r="M5714" t="inlineStr"/>
      <c r="N5714" t="inlineStr"/>
      <c r="O5714" t="n">
        <v>-0</v>
      </c>
      <c r="P5714" t="n">
        <v>0</v>
      </c>
      <c r="Q5714" t="n">
        <v>-0</v>
      </c>
    </row>
    <row r="5715" ht="15" customHeight="1" s="1003">
      <c r="A5715" s="1019" t="inlineStr">
        <is>
          <t>Graines collectées</t>
        </is>
      </c>
      <c r="B5715" t="inlineStr">
        <is>
          <t>Trituration</t>
        </is>
      </c>
      <c r="C5715" t="inlineStr">
        <is>
          <t>kt</t>
        </is>
      </c>
      <c r="D5715" t="inlineStr">
        <is>
          <t>France</t>
        </is>
      </c>
      <c r="E5715" t="inlineStr">
        <is>
          <t>2023-24</t>
        </is>
      </c>
      <c r="F5715" t="inlineStr">
        <is>
          <t>Lupin</t>
        </is>
      </c>
      <c r="G5715" t="inlineStr"/>
      <c r="H5715" t="inlineStr"/>
      <c r="I5715" t="inlineStr"/>
      <c r="J5715" t="inlineStr">
        <is>
          <t>Pas de trituration</t>
        </is>
      </c>
      <c r="K5715" t="inlineStr"/>
      <c r="L5715" t="inlineStr">
        <is>
          <t>Consommation de graines par la Trituration</t>
        </is>
      </c>
      <c r="M5715" t="inlineStr"/>
      <c r="N5715" t="inlineStr"/>
      <c r="O5715" t="n">
        <v>-0</v>
      </c>
      <c r="P5715" t="inlineStr"/>
      <c r="Q5715" t="inlineStr"/>
    </row>
    <row r="5716" ht="15" customHeight="1" s="1003">
      <c r="A5716" s="1019" t="inlineStr">
        <is>
          <t>Graines collectées</t>
        </is>
      </c>
      <c r="B5716" t="inlineStr">
        <is>
          <t>FAB</t>
        </is>
      </c>
      <c r="C5716" t="inlineStr">
        <is>
          <t>kt</t>
        </is>
      </c>
      <c r="D5716" t="inlineStr">
        <is>
          <t>France</t>
        </is>
      </c>
      <c r="E5716" t="inlineStr">
        <is>
          <t>2023-24</t>
        </is>
      </c>
      <c r="F5716" t="inlineStr">
        <is>
          <t>Lupin</t>
        </is>
      </c>
      <c r="G5716" t="inlineStr">
        <is>
          <t>Consommation de graines par les FAB = 0 kt (Etat 13 - FranceAgriMer)</t>
        </is>
      </c>
      <c r="H5716" t="inlineStr"/>
      <c r="I5716" t="inlineStr">
        <is>
          <t>Etat 13 - FranceAgriMer</t>
        </is>
      </c>
      <c r="J5716" t="inlineStr"/>
      <c r="K5716" t="inlineStr">
        <is>
          <t>Volume</t>
        </is>
      </c>
      <c r="L5716" t="inlineStr">
        <is>
          <t>Consommation de graines par les FAB</t>
        </is>
      </c>
      <c r="M5716" t="inlineStr">
        <is>
          <t>FAB protéagineux - FAM</t>
        </is>
      </c>
      <c r="N5716" t="inlineStr"/>
      <c r="O5716" t="n">
        <v>0.14</v>
      </c>
      <c r="P5716" t="inlineStr"/>
      <c r="Q5716" t="inlineStr"/>
    </row>
    <row r="5717" ht="15" customHeight="1" s="1003">
      <c r="A5717" s="1019" t="inlineStr">
        <is>
          <t>Graines collectées</t>
        </is>
      </c>
      <c r="B5717" t="inlineStr">
        <is>
          <t>Amidonnerie</t>
        </is>
      </c>
      <c r="C5717" t="inlineStr">
        <is>
          <t>kt</t>
        </is>
      </c>
      <c r="D5717" t="inlineStr">
        <is>
          <t>France</t>
        </is>
      </c>
      <c r="E5717" t="inlineStr">
        <is>
          <t>2023-24</t>
        </is>
      </c>
      <c r="F5717" t="inlineStr">
        <is>
          <t>Lupin</t>
        </is>
      </c>
      <c r="G5717" t="inlineStr"/>
      <c r="H5717" t="inlineStr"/>
      <c r="I5717" t="inlineStr"/>
      <c r="J5717" t="inlineStr"/>
      <c r="K5717" t="inlineStr"/>
      <c r="L5717" t="inlineStr"/>
      <c r="M5717" t="inlineStr"/>
      <c r="N5717" t="inlineStr"/>
      <c r="O5717" t="n">
        <v>-0</v>
      </c>
      <c r="P5717" t="inlineStr"/>
      <c r="Q5717" t="inlineStr"/>
    </row>
    <row r="5718" ht="15" customHeight="1" s="1003">
      <c r="A5718" s="1019" t="inlineStr">
        <is>
          <t>Graines collectées</t>
        </is>
      </c>
      <c r="B5718" t="inlineStr">
        <is>
          <t>Meunerie</t>
        </is>
      </c>
      <c r="C5718" t="inlineStr">
        <is>
          <t>kt</t>
        </is>
      </c>
      <c r="D5718" t="inlineStr">
        <is>
          <t>France</t>
        </is>
      </c>
      <c r="E5718" t="inlineStr">
        <is>
          <t>2023-24</t>
        </is>
      </c>
      <c r="F5718" t="inlineStr">
        <is>
          <t>Lupin</t>
        </is>
      </c>
      <c r="G5718" t="inlineStr"/>
      <c r="H5718" t="inlineStr"/>
      <c r="I5718" t="inlineStr"/>
      <c r="J5718" t="inlineStr"/>
      <c r="K5718" t="inlineStr"/>
      <c r="L5718" t="inlineStr"/>
      <c r="M5718" t="inlineStr"/>
      <c r="N5718" t="inlineStr"/>
      <c r="O5718" t="n">
        <v>-0</v>
      </c>
      <c r="P5718" t="inlineStr"/>
      <c r="Q5718" t="inlineStr"/>
    </row>
    <row r="5719" ht="15" customHeight="1" s="1003">
      <c r="A5719" s="1019" t="inlineStr">
        <is>
          <t>Graines collectées</t>
        </is>
      </c>
      <c r="B5719" t="inlineStr">
        <is>
          <t>Fabrication d'ingrédients</t>
        </is>
      </c>
      <c r="C5719" t="inlineStr">
        <is>
          <t>kt</t>
        </is>
      </c>
      <c r="D5719" t="inlineStr">
        <is>
          <t>France</t>
        </is>
      </c>
      <c r="E5719" t="inlineStr">
        <is>
          <t>2023-24</t>
        </is>
      </c>
      <c r="F5719" t="inlineStr">
        <is>
          <t>Lupin</t>
        </is>
      </c>
      <c r="G5719" t="inlineStr"/>
      <c r="H5719" t="inlineStr"/>
      <c r="I5719" t="inlineStr"/>
      <c r="J5719" t="inlineStr">
        <is>
          <t>Le reste des graines est utilisée pour la fabrication de MPV</t>
        </is>
      </c>
      <c r="K5719" t="inlineStr"/>
      <c r="L5719" t="inlineStr">
        <is>
          <t>Consommation de graines pour la fabrication d'ingrédients</t>
        </is>
      </c>
      <c r="M5719" t="inlineStr"/>
      <c r="N5719" t="inlineStr"/>
      <c r="O5719" t="n">
        <v>4.69</v>
      </c>
      <c r="P5719" t="inlineStr"/>
      <c r="Q5719" t="inlineStr"/>
    </row>
    <row r="5720" ht="15" customHeight="1" s="1003">
      <c r="A5720" s="1019" t="inlineStr">
        <is>
          <t>Graines collectées</t>
        </is>
      </c>
      <c r="B5720" t="inlineStr">
        <is>
          <t>Ménages</t>
        </is>
      </c>
      <c r="C5720" t="inlineStr">
        <is>
          <t>kt</t>
        </is>
      </c>
      <c r="D5720" t="inlineStr">
        <is>
          <t>France</t>
        </is>
      </c>
      <c r="E5720" t="inlineStr">
        <is>
          <t>2023-24</t>
        </is>
      </c>
      <c r="F5720" t="inlineStr">
        <is>
          <t>Lupin</t>
        </is>
      </c>
      <c r="G5720" t="inlineStr"/>
      <c r="H5720" t="inlineStr"/>
      <c r="I5720" t="inlineStr"/>
      <c r="J5720" t="inlineStr"/>
      <c r="K5720" t="inlineStr"/>
      <c r="L5720" t="inlineStr"/>
      <c r="M5720" t="inlineStr"/>
      <c r="N5720" t="inlineStr"/>
      <c r="O5720" t="n">
        <v>-0</v>
      </c>
      <c r="P5720" t="n">
        <v>0</v>
      </c>
      <c r="Q5720" t="n">
        <v>-0</v>
      </c>
    </row>
    <row r="5721" ht="15" customHeight="1" s="1003">
      <c r="A5721" s="1019" t="inlineStr">
        <is>
          <t>Graines collectées</t>
        </is>
      </c>
      <c r="B5721" t="inlineStr">
        <is>
          <t>Circuits généralistes</t>
        </is>
      </c>
      <c r="C5721" t="inlineStr">
        <is>
          <t>kt</t>
        </is>
      </c>
      <c r="D5721" t="inlineStr">
        <is>
          <t>France</t>
        </is>
      </c>
      <c r="E5721" t="inlineStr">
        <is>
          <t>2023-24</t>
        </is>
      </c>
      <c r="F5721" t="inlineStr">
        <is>
          <t>Lupin</t>
        </is>
      </c>
      <c r="G5721" t="inlineStr"/>
      <c r="H5721" t="inlineStr"/>
      <c r="I5721" t="inlineStr"/>
      <c r="J5721" t="inlineStr"/>
      <c r="K5721" t="inlineStr"/>
      <c r="L5721" t="inlineStr"/>
      <c r="M5721" t="inlineStr"/>
      <c r="N5721" t="inlineStr"/>
      <c r="O5721" t="n">
        <v>-0</v>
      </c>
      <c r="P5721" t="n">
        <v>0</v>
      </c>
      <c r="Q5721" t="n">
        <v>-0</v>
      </c>
    </row>
    <row r="5722" ht="15" customHeight="1" s="1003">
      <c r="A5722" s="1019" t="inlineStr">
        <is>
          <t>Graines collectées</t>
        </is>
      </c>
      <c r="B5722" t="inlineStr">
        <is>
          <t>Usages alimentaires</t>
        </is>
      </c>
      <c r="C5722" t="inlineStr">
        <is>
          <t>kt</t>
        </is>
      </c>
      <c r="D5722" t="inlineStr">
        <is>
          <t>France</t>
        </is>
      </c>
      <c r="E5722" t="inlineStr">
        <is>
          <t>2023-24</t>
        </is>
      </c>
      <c r="F5722" t="inlineStr">
        <is>
          <t>Lupin</t>
        </is>
      </c>
      <c r="G5722" t="inlineStr"/>
      <c r="H5722" t="inlineStr"/>
      <c r="I5722" t="inlineStr"/>
      <c r="J5722" t="inlineStr"/>
      <c r="K5722" t="inlineStr"/>
      <c r="L5722" t="inlineStr"/>
      <c r="M5722" t="inlineStr"/>
      <c r="N5722" t="inlineStr"/>
      <c r="O5722" t="n">
        <v>0.14</v>
      </c>
      <c r="P5722" t="inlineStr"/>
      <c r="Q5722" t="inlineStr"/>
    </row>
    <row r="5723" ht="15" customHeight="1" s="1003">
      <c r="A5723" s="1019" t="inlineStr">
        <is>
          <t>Graines collectées</t>
        </is>
      </c>
      <c r="B5723" t="inlineStr">
        <is>
          <t>Alimentation animale rente</t>
        </is>
      </c>
      <c r="C5723" t="inlineStr">
        <is>
          <t>kt</t>
        </is>
      </c>
      <c r="D5723" t="inlineStr">
        <is>
          <t>France</t>
        </is>
      </c>
      <c r="E5723" t="inlineStr">
        <is>
          <t>2023-24</t>
        </is>
      </c>
      <c r="F5723" t="inlineStr">
        <is>
          <t>Lupin</t>
        </is>
      </c>
      <c r="G5723" t="inlineStr"/>
      <c r="H5723" t="inlineStr"/>
      <c r="I5723" t="inlineStr"/>
      <c r="J5723" t="inlineStr"/>
      <c r="K5723" t="inlineStr"/>
      <c r="L5723" t="inlineStr"/>
      <c r="M5723" t="inlineStr"/>
      <c r="N5723" t="inlineStr"/>
      <c r="O5723" t="n">
        <v>0.14</v>
      </c>
      <c r="P5723" t="inlineStr"/>
      <c r="Q5723" t="inlineStr"/>
    </row>
    <row r="5724" ht="15" customHeight="1" s="1003">
      <c r="A5724" s="1019" t="inlineStr">
        <is>
          <t>Graines collectées</t>
        </is>
      </c>
      <c r="B5724" t="inlineStr">
        <is>
          <t>Alimentation animale</t>
        </is>
      </c>
      <c r="C5724" t="inlineStr">
        <is>
          <t>kt</t>
        </is>
      </c>
      <c r="D5724" t="inlineStr">
        <is>
          <t>France</t>
        </is>
      </c>
      <c r="E5724" t="inlineStr">
        <is>
          <t>2023-24</t>
        </is>
      </c>
      <c r="F5724" t="inlineStr">
        <is>
          <t>Lupin</t>
        </is>
      </c>
      <c r="G5724" t="inlineStr"/>
      <c r="H5724" t="inlineStr"/>
      <c r="I5724" t="inlineStr"/>
      <c r="J5724" t="inlineStr"/>
      <c r="K5724" t="inlineStr"/>
      <c r="L5724" t="inlineStr"/>
      <c r="M5724" t="inlineStr"/>
      <c r="N5724" t="inlineStr"/>
      <c r="O5724" t="n">
        <v>0.14</v>
      </c>
      <c r="P5724" t="inlineStr"/>
      <c r="Q5724" t="inlineStr"/>
    </row>
    <row r="5725" ht="15" customHeight="1" s="1003">
      <c r="A5725" s="1019" t="inlineStr">
        <is>
          <t>Graines collectées</t>
        </is>
      </c>
      <c r="B5725" t="inlineStr">
        <is>
          <t>Débouchés</t>
        </is>
      </c>
      <c r="C5725" t="inlineStr">
        <is>
          <t>kt</t>
        </is>
      </c>
      <c r="D5725" t="inlineStr">
        <is>
          <t>France</t>
        </is>
      </c>
      <c r="E5725" t="inlineStr">
        <is>
          <t>2023-24</t>
        </is>
      </c>
      <c r="F5725" t="inlineStr">
        <is>
          <t>Lupin</t>
        </is>
      </c>
      <c r="G5725" t="inlineStr"/>
      <c r="H5725" t="inlineStr"/>
      <c r="I5725" t="inlineStr"/>
      <c r="J5725" t="inlineStr"/>
      <c r="K5725" t="inlineStr"/>
      <c r="L5725" t="inlineStr"/>
      <c r="M5725" t="inlineStr"/>
      <c r="N5725" t="inlineStr"/>
      <c r="O5725" t="n">
        <v>0.14</v>
      </c>
      <c r="P5725" t="inlineStr"/>
      <c r="Q5725" t="inlineStr"/>
    </row>
    <row r="5726" ht="15" customHeight="1" s="1003">
      <c r="A5726" s="1019" t="inlineStr">
        <is>
          <t>Graines collectées</t>
        </is>
      </c>
      <c r="B5726" t="inlineStr">
        <is>
          <t>Autres IAA</t>
        </is>
      </c>
      <c r="C5726" t="inlineStr">
        <is>
          <t>kt</t>
        </is>
      </c>
      <c r="D5726" t="inlineStr">
        <is>
          <t>France</t>
        </is>
      </c>
      <c r="E5726" t="inlineStr">
        <is>
          <t>2023-24</t>
        </is>
      </c>
      <c r="F5726" t="inlineStr">
        <is>
          <t>Lupin</t>
        </is>
      </c>
      <c r="G5726" t="inlineStr"/>
      <c r="H5726" t="inlineStr"/>
      <c r="I5726" t="inlineStr"/>
      <c r="J5726" t="inlineStr"/>
      <c r="K5726" t="inlineStr"/>
      <c r="L5726" t="inlineStr"/>
      <c r="M5726" t="inlineStr"/>
      <c r="N5726" t="inlineStr"/>
      <c r="O5726" t="n">
        <v>-0</v>
      </c>
      <c r="P5726" t="n">
        <v>0</v>
      </c>
      <c r="Q5726" t="n">
        <v>-0</v>
      </c>
    </row>
    <row r="5727" ht="15" customHeight="1" s="1003">
      <c r="A5727" s="1019" t="inlineStr">
        <is>
          <t>Graines collectées</t>
        </is>
      </c>
      <c r="B5727" t="inlineStr">
        <is>
          <t>Semences certifiées</t>
        </is>
      </c>
      <c r="C5727" t="inlineStr">
        <is>
          <t>kt</t>
        </is>
      </c>
      <c r="D5727" t="inlineStr">
        <is>
          <t>France</t>
        </is>
      </c>
      <c r="E5727" t="inlineStr">
        <is>
          <t>2023-24</t>
        </is>
      </c>
      <c r="F5727" t="inlineStr">
        <is>
          <t>Lupin</t>
        </is>
      </c>
      <c r="G5727" t="inlineStr">
        <is>
          <t>Production de semences certifiées = 0 kt (Collectes, stocks - FranceAgriMer)</t>
        </is>
      </c>
      <c r="H5727" t="inlineStr"/>
      <c r="I5727" t="inlineStr">
        <is>
          <t>Collectes, stocks - FranceAgriMer</t>
        </is>
      </c>
      <c r="J5727" t="inlineStr"/>
      <c r="K5727" t="inlineStr">
        <is>
          <t>Volume</t>
        </is>
      </c>
      <c r="L5727" t="inlineStr">
        <is>
          <t>Production de semences certifiées</t>
        </is>
      </c>
      <c r="M5727" t="inlineStr">
        <is>
          <t>Collectes, stocks protéa - FAM</t>
        </is>
      </c>
      <c r="N5727" t="inlineStr"/>
      <c r="O5727" t="n">
        <v>0.48</v>
      </c>
      <c r="P5727" t="inlineStr"/>
      <c r="Q5727" t="inlineStr"/>
    </row>
    <row r="5728" ht="15" customHeight="1" s="1003">
      <c r="A5728" s="1019" t="inlineStr">
        <is>
          <t>Graines collectées</t>
        </is>
      </c>
      <c r="B5728" t="inlineStr">
        <is>
          <t>Semences</t>
        </is>
      </c>
      <c r="C5728" t="inlineStr">
        <is>
          <t>kt</t>
        </is>
      </c>
      <c r="D5728" t="inlineStr">
        <is>
          <t>France</t>
        </is>
      </c>
      <c r="E5728" t="inlineStr">
        <is>
          <t>2023-24</t>
        </is>
      </c>
      <c r="F5728" t="inlineStr">
        <is>
          <t>Lupin</t>
        </is>
      </c>
      <c r="G5728" t="inlineStr">
        <is>
          <t>Production de semences certifiées = 1 kt (Collectes, stocks - FranceAgriMer)</t>
        </is>
      </c>
      <c r="H5728" t="inlineStr"/>
      <c r="I5728" t="inlineStr">
        <is>
          <t>Collectes, stocks - FranceAgriMer</t>
        </is>
      </c>
      <c r="J5728" t="inlineStr"/>
      <c r="K5728" t="inlineStr">
        <is>
          <t>Volume</t>
        </is>
      </c>
      <c r="L5728" t="inlineStr">
        <is>
          <t>Production de semences certifiées</t>
        </is>
      </c>
      <c r="M5728" t="inlineStr">
        <is>
          <t>Collectes, stocks protéa - FAM</t>
        </is>
      </c>
      <c r="N5728" t="inlineStr"/>
      <c r="O5728" t="n">
        <v>0.48</v>
      </c>
      <c r="P5728" t="inlineStr"/>
      <c r="Q5728" t="inlineStr"/>
    </row>
    <row r="5729" ht="15" customHeight="1" s="1003">
      <c r="A5729" s="1019" t="inlineStr">
        <is>
          <t>Graines collectées</t>
        </is>
      </c>
      <c r="B5729" t="inlineStr">
        <is>
          <t>Export</t>
        </is>
      </c>
      <c r="C5729" t="inlineStr">
        <is>
          <t>kt</t>
        </is>
      </c>
      <c r="D5729" t="inlineStr">
        <is>
          <t>France</t>
        </is>
      </c>
      <c r="E5729" t="inlineStr">
        <is>
          <t>2023-24</t>
        </is>
      </c>
      <c r="F5729" t="inlineStr">
        <is>
          <t>Lupin</t>
        </is>
      </c>
      <c r="G5729" t="inlineStr"/>
      <c r="H5729" t="inlineStr">
        <is>
          <t>Exportation de graines = 0 kt (Douanes françaises - Eurostat)</t>
        </is>
      </c>
      <c r="I5729" t="inlineStr">
        <is>
          <t>Douanes françaises - Eurostat</t>
        </is>
      </c>
      <c r="J5729" t="inlineStr">
        <is>
          <t>Les échanges de lupin sont négligés</t>
        </is>
      </c>
      <c r="K5729" t="inlineStr">
        <is>
          <t>Volume</t>
        </is>
      </c>
      <c r="L5729" t="inlineStr">
        <is>
          <t>Exportation de graines</t>
        </is>
      </c>
      <c r="M5729" t="inlineStr">
        <is>
          <t>Echanges mensuels - EUROSTAT</t>
        </is>
      </c>
      <c r="N5729" t="inlineStr"/>
      <c r="O5729" t="n">
        <v>-0</v>
      </c>
      <c r="P5729" t="inlineStr"/>
      <c r="Q5729" t="inlineStr"/>
    </row>
    <row r="5730" ht="15" customHeight="1" s="1003">
      <c r="A5730" s="1019" t="inlineStr">
        <is>
          <t>Graines collectées</t>
        </is>
      </c>
      <c r="B5730" t="inlineStr">
        <is>
          <t>Ecart statistique</t>
        </is>
      </c>
      <c r="C5730" t="inlineStr">
        <is>
          <t>kt</t>
        </is>
      </c>
      <c r="D5730" t="inlineStr">
        <is>
          <t>France</t>
        </is>
      </c>
      <c r="E5730" t="inlineStr">
        <is>
          <t>2023-24</t>
        </is>
      </c>
      <c r="F5730" t="inlineStr">
        <is>
          <t>Lupin</t>
        </is>
      </c>
      <c r="G5730" t="inlineStr"/>
      <c r="H5730" t="inlineStr"/>
      <c r="I5730" t="inlineStr"/>
      <c r="J5730" t="inlineStr"/>
      <c r="K5730" t="inlineStr"/>
      <c r="L5730" t="inlineStr"/>
      <c r="M5730" t="inlineStr"/>
      <c r="N5730" t="inlineStr"/>
      <c r="O5730" t="n">
        <v>-0</v>
      </c>
      <c r="P5730" t="inlineStr"/>
      <c r="Q5730" t="inlineStr"/>
    </row>
    <row r="5731" ht="15" customHeight="1" s="1003">
      <c r="A5731" s="1019" t="inlineStr">
        <is>
          <t>Issues de silo</t>
        </is>
      </c>
      <c r="B5731" t="inlineStr">
        <is>
          <t>Elimination/Pertes</t>
        </is>
      </c>
      <c r="C5731" t="inlineStr">
        <is>
          <t>kt</t>
        </is>
      </c>
      <c r="D5731" t="inlineStr">
        <is>
          <t>France</t>
        </is>
      </c>
      <c r="E5731" t="inlineStr">
        <is>
          <t>2023-24</t>
        </is>
      </c>
      <c r="F5731" t="inlineStr">
        <is>
          <t>Lupin</t>
        </is>
      </c>
      <c r="G5731" t="inlineStr"/>
      <c r="H5731" t="inlineStr">
        <is>
          <t>0</t>
        </is>
      </c>
      <c r="I5731" t="inlineStr">
        <is>
          <t>ONRB - FranceAgriMer</t>
        </is>
      </c>
      <c r="J5731" t="inlineStr">
        <is>
          <t>Mêmes usages que les issues de silo de pois et fèveroles</t>
        </is>
      </c>
      <c r="K5731" t="inlineStr">
        <is>
          <t>Répartition</t>
        </is>
      </c>
      <c r="L5731" t="inlineStr">
        <is>
          <t>Les issues de silo sont éliminées:Part d'issues de silo éliminées</t>
        </is>
      </c>
      <c r="M5731" t="inlineStr">
        <is>
          <t>Issues de silo - ONRB</t>
        </is>
      </c>
      <c r="N5731" t="inlineStr"/>
      <c r="O5731" t="n">
        <v>0</v>
      </c>
      <c r="P5731" t="inlineStr"/>
      <c r="Q5731" t="inlineStr"/>
    </row>
    <row r="5732" ht="15" customHeight="1" s="1003">
      <c r="A5732" s="1019" t="inlineStr">
        <is>
          <t>Issues de silo</t>
        </is>
      </c>
      <c r="B5732" t="inlineStr">
        <is>
          <t>Autres usages (ou usages indéfinis)</t>
        </is>
      </c>
      <c r="C5732" t="inlineStr">
        <is>
          <t>kt</t>
        </is>
      </c>
      <c r="D5732" t="inlineStr">
        <is>
          <t>France</t>
        </is>
      </c>
      <c r="E5732" t="inlineStr">
        <is>
          <t>2023-24</t>
        </is>
      </c>
      <c r="F5732" t="inlineStr">
        <is>
          <t>Lupin</t>
        </is>
      </c>
      <c r="G5732" t="inlineStr"/>
      <c r="H5732" t="inlineStr"/>
      <c r="I5732" t="inlineStr"/>
      <c r="J5732" t="inlineStr"/>
      <c r="K5732" t="inlineStr"/>
      <c r="L5732" t="inlineStr"/>
      <c r="M5732" t="inlineStr"/>
      <c r="N5732" t="inlineStr"/>
      <c r="O5732" t="n">
        <v>0</v>
      </c>
      <c r="P5732" t="inlineStr"/>
      <c r="Q5732" t="inlineStr"/>
    </row>
    <row r="5733" ht="15" customHeight="1" s="1003">
      <c r="A5733" s="1019" t="inlineStr">
        <is>
          <t>Issues de silo</t>
        </is>
      </c>
      <c r="B5733" t="inlineStr">
        <is>
          <t>Débouchés</t>
        </is>
      </c>
      <c r="C5733" t="inlineStr">
        <is>
          <t>kt</t>
        </is>
      </c>
      <c r="D5733" t="inlineStr">
        <is>
          <t>France</t>
        </is>
      </c>
      <c r="E5733" t="inlineStr">
        <is>
          <t>2023-24</t>
        </is>
      </c>
      <c r="F5733" t="inlineStr">
        <is>
          <t>Lupin</t>
        </is>
      </c>
      <c r="G5733" t="inlineStr"/>
      <c r="H5733" t="inlineStr"/>
      <c r="I5733" t="inlineStr"/>
      <c r="J5733" t="inlineStr"/>
      <c r="K5733" t="inlineStr"/>
      <c r="L5733" t="inlineStr"/>
      <c r="M5733" t="inlineStr"/>
      <c r="N5733" t="inlineStr"/>
      <c r="O5733" t="n">
        <v>0.05</v>
      </c>
      <c r="P5733" t="inlineStr"/>
      <c r="Q5733" t="inlineStr"/>
    </row>
    <row r="5734" ht="15" customHeight="1" s="1003">
      <c r="A5734" s="1019" t="inlineStr">
        <is>
          <t>Issues de silo</t>
        </is>
      </c>
      <c r="B5734" t="inlineStr">
        <is>
          <t>FAF</t>
        </is>
      </c>
      <c r="C5734" t="inlineStr">
        <is>
          <t>kt</t>
        </is>
      </c>
      <c r="D5734" t="inlineStr">
        <is>
          <t>France</t>
        </is>
      </c>
      <c r="E5734" t="inlineStr">
        <is>
          <t>2023-24</t>
        </is>
      </c>
      <c r="F5734" t="inlineStr">
        <is>
          <t>Lupin</t>
        </is>
      </c>
      <c r="G5734" t="inlineStr"/>
      <c r="H5734" t="inlineStr">
        <is>
          <t>Part d'issues de silo consommées par les FAF = 56,33 % (ONRB - FranceAgriMer)</t>
        </is>
      </c>
      <c r="I5734" t="inlineStr">
        <is>
          <t>ONRB - FranceAgriMer</t>
        </is>
      </c>
      <c r="J5734" t="inlineStr">
        <is>
          <t>Mêmes usages que les issues de silo de pois et fèveroles</t>
        </is>
      </c>
      <c r="K5734" t="inlineStr">
        <is>
          <t>Répartition</t>
        </is>
      </c>
      <c r="L5734" t="inlineStr">
        <is>
          <t>Part d'issues de silo consommées par les FAF</t>
        </is>
      </c>
      <c r="M5734" t="inlineStr">
        <is>
          <t>Issues de silo - ONRB</t>
        </is>
      </c>
      <c r="N5734" t="inlineStr"/>
      <c r="O5734" t="n">
        <v>0.03</v>
      </c>
      <c r="P5734" t="inlineStr"/>
      <c r="Q5734" t="inlineStr"/>
    </row>
    <row r="5735" ht="15" customHeight="1" s="1003">
      <c r="A5735" s="1019" t="inlineStr">
        <is>
          <t>Issues de silo</t>
        </is>
      </c>
      <c r="B5735" t="inlineStr">
        <is>
          <t>Litière</t>
        </is>
      </c>
      <c r="C5735" t="inlineStr">
        <is>
          <t>kt</t>
        </is>
      </c>
      <c r="D5735" t="inlineStr">
        <is>
          <t>France</t>
        </is>
      </c>
      <c r="E5735" t="inlineStr">
        <is>
          <t>2023-24</t>
        </is>
      </c>
      <c r="F5735" t="inlineStr">
        <is>
          <t>Lupin</t>
        </is>
      </c>
      <c r="G5735" t="inlineStr"/>
      <c r="H5735" t="inlineStr">
        <is>
          <t>Part d'issues de silo consommées comme litière = 0,77 % (ONRB - FranceAgriMer)</t>
        </is>
      </c>
      <c r="I5735" t="inlineStr">
        <is>
          <t>ONRB - FranceAgriMer</t>
        </is>
      </c>
      <c r="J5735" t="inlineStr">
        <is>
          <t>Mêmes usages que les issues de silo de pois et fèveroles</t>
        </is>
      </c>
      <c r="K5735" t="inlineStr">
        <is>
          <t>Répartition</t>
        </is>
      </c>
      <c r="L5735" t="inlineStr">
        <is>
          <t>Part d'issues de silo consommées comme litière</t>
        </is>
      </c>
      <c r="M5735" t="inlineStr">
        <is>
          <t>Issues de silo - ONRB</t>
        </is>
      </c>
      <c r="N5735" t="inlineStr"/>
      <c r="O5735" t="n">
        <v>0</v>
      </c>
      <c r="P5735" t="inlineStr"/>
      <c r="Q5735" t="inlineStr"/>
    </row>
    <row r="5736" ht="15" customHeight="1" s="1003">
      <c r="A5736" s="1019" t="inlineStr">
        <is>
          <t>Issues de silo</t>
        </is>
      </c>
      <c r="B5736" t="inlineStr">
        <is>
          <t>Compostage</t>
        </is>
      </c>
      <c r="C5736" t="inlineStr">
        <is>
          <t>kt</t>
        </is>
      </c>
      <c r="D5736" t="inlineStr">
        <is>
          <t>France</t>
        </is>
      </c>
      <c r="E5736" t="inlineStr">
        <is>
          <t>2023-24</t>
        </is>
      </c>
      <c r="F5736" t="inlineStr">
        <is>
          <t>Lupin</t>
        </is>
      </c>
      <c r="G5736" t="inlineStr"/>
      <c r="H5736" t="inlineStr">
        <is>
          <t>Part d'issues de silo compostées = 0 % (ONRB - FranceAgriMer)</t>
        </is>
      </c>
      <c r="I5736" t="inlineStr">
        <is>
          <t>ONRB - FranceAgriMer</t>
        </is>
      </c>
      <c r="J5736" t="inlineStr">
        <is>
          <t>Mêmes usages que les issues de silo de pois et fèveroles</t>
        </is>
      </c>
      <c r="K5736" t="inlineStr">
        <is>
          <t>Répartition</t>
        </is>
      </c>
      <c r="L5736" t="inlineStr">
        <is>
          <t>Part d'issues de silo compostées</t>
        </is>
      </c>
      <c r="M5736" t="inlineStr">
        <is>
          <t>Issues de silo - ONRB</t>
        </is>
      </c>
      <c r="N5736" t="inlineStr"/>
      <c r="O5736" t="n">
        <v>0</v>
      </c>
      <c r="P5736" t="inlineStr"/>
      <c r="Q5736" t="inlineStr"/>
    </row>
    <row r="5737" ht="15" customHeight="1" s="1003">
      <c r="A5737" s="1019" t="inlineStr">
        <is>
          <t>Issues de silo</t>
        </is>
      </c>
      <c r="B5737" t="inlineStr">
        <is>
          <t>Autres biomatériaux</t>
        </is>
      </c>
      <c r="C5737" t="inlineStr">
        <is>
          <t>kt</t>
        </is>
      </c>
      <c r="D5737" t="inlineStr">
        <is>
          <t>France</t>
        </is>
      </c>
      <c r="E5737" t="inlineStr">
        <is>
          <t>2023-24</t>
        </is>
      </c>
      <c r="F5737" t="inlineStr">
        <is>
          <t>Lupin</t>
        </is>
      </c>
      <c r="G5737" t="inlineStr"/>
      <c r="H5737" t="inlineStr">
        <is>
          <t>Part d'issues de silo consommées comme autres biomatériaux = 0,77 % (ONRB - FranceAgriMer)</t>
        </is>
      </c>
      <c r="I5737" t="inlineStr">
        <is>
          <t>ONRB - FranceAgriMer</t>
        </is>
      </c>
      <c r="J5737" t="inlineStr">
        <is>
          <t>Mêmes usages que les issues de silo de pois et fèveroles</t>
        </is>
      </c>
      <c r="K5737" t="inlineStr">
        <is>
          <t>Répartition</t>
        </is>
      </c>
      <c r="L5737" t="inlineStr">
        <is>
          <t>Part d'issues de silo consommées comme autres biomatériaux</t>
        </is>
      </c>
      <c r="M5737" t="inlineStr">
        <is>
          <t>Issues de silo - ONRB</t>
        </is>
      </c>
      <c r="N5737" t="inlineStr"/>
      <c r="O5737" t="n">
        <v>0</v>
      </c>
      <c r="P5737" t="inlineStr"/>
      <c r="Q5737" t="inlineStr"/>
    </row>
    <row r="5738" ht="15" customHeight="1" s="1003">
      <c r="A5738" s="1019" t="inlineStr">
        <is>
          <t>Issues de silo</t>
        </is>
      </c>
      <c r="B5738" t="inlineStr">
        <is>
          <t>Méthanisation</t>
        </is>
      </c>
      <c r="C5738" t="inlineStr">
        <is>
          <t>kt</t>
        </is>
      </c>
      <c r="D5738" t="inlineStr">
        <is>
          <t>France</t>
        </is>
      </c>
      <c r="E5738" t="inlineStr">
        <is>
          <t>2023-24</t>
        </is>
      </c>
      <c r="F5738" t="inlineStr">
        <is>
          <t>Lupin</t>
        </is>
      </c>
      <c r="G5738" t="inlineStr"/>
      <c r="H5738" t="inlineStr">
        <is>
          <t>Part d'issues de silo consommées en méthanisation = 40,72 % (ONRB - FranceAgriMer)</t>
        </is>
      </c>
      <c r="I5738" t="inlineStr">
        <is>
          <t>ONRB - FranceAgriMer</t>
        </is>
      </c>
      <c r="J5738" t="inlineStr">
        <is>
          <t>Mêmes usages que les issues de silo de pois et fèveroles</t>
        </is>
      </c>
      <c r="K5738" t="inlineStr">
        <is>
          <t>Répartition</t>
        </is>
      </c>
      <c r="L5738" t="inlineStr">
        <is>
          <t>Part d'issues de silo consommées en méthanisation</t>
        </is>
      </c>
      <c r="M5738" t="inlineStr">
        <is>
          <t>Issues de silo - ONRB</t>
        </is>
      </c>
      <c r="N5738" t="inlineStr"/>
      <c r="O5738" t="n">
        <v>0.02</v>
      </c>
      <c r="P5738" t="inlineStr"/>
      <c r="Q5738" t="inlineStr"/>
    </row>
    <row r="5739" ht="15" customHeight="1" s="1003">
      <c r="A5739" s="1019" t="inlineStr">
        <is>
          <t>Issues de silo</t>
        </is>
      </c>
      <c r="B5739" t="inlineStr">
        <is>
          <t>Combustion</t>
        </is>
      </c>
      <c r="C5739" t="inlineStr">
        <is>
          <t>kt</t>
        </is>
      </c>
      <c r="D5739" t="inlineStr">
        <is>
          <t>France</t>
        </is>
      </c>
      <c r="E5739" t="inlineStr">
        <is>
          <t>2023-24</t>
        </is>
      </c>
      <c r="F5739" t="inlineStr">
        <is>
          <t>Lupin</t>
        </is>
      </c>
      <c r="G5739" t="inlineStr"/>
      <c r="H5739" t="inlineStr">
        <is>
          <t>Part d'issues de silo brûlées = 1,03 % (ONRB - FranceAgriMer)</t>
        </is>
      </c>
      <c r="I5739" t="inlineStr">
        <is>
          <t>ONRB - FranceAgriMer</t>
        </is>
      </c>
      <c r="J5739" t="inlineStr">
        <is>
          <t>Mêmes usages que les issues de silo de pois et fèveroles</t>
        </is>
      </c>
      <c r="K5739" t="inlineStr">
        <is>
          <t>Répartition</t>
        </is>
      </c>
      <c r="L5739" t="inlineStr">
        <is>
          <t>Part d'issues de silo brûlées</t>
        </is>
      </c>
      <c r="M5739" t="inlineStr">
        <is>
          <t>Issues de silo - ONRB</t>
        </is>
      </c>
      <c r="N5739" t="inlineStr"/>
      <c r="O5739" t="n">
        <v>0</v>
      </c>
      <c r="P5739" t="inlineStr"/>
      <c r="Q5739" t="inlineStr"/>
    </row>
    <row r="5740" ht="15" customHeight="1" s="1003">
      <c r="A5740" s="1019" t="inlineStr">
        <is>
          <t>Issues de silo</t>
        </is>
      </c>
      <c r="B5740" t="inlineStr">
        <is>
          <t>Hors FAB</t>
        </is>
      </c>
      <c r="C5740" t="inlineStr">
        <is>
          <t>kt</t>
        </is>
      </c>
      <c r="D5740" t="inlineStr">
        <is>
          <t>France</t>
        </is>
      </c>
      <c r="E5740" t="inlineStr">
        <is>
          <t>2023-24</t>
        </is>
      </c>
      <c r="F5740" t="inlineStr">
        <is>
          <t>Lupin</t>
        </is>
      </c>
      <c r="G5740" t="inlineStr"/>
      <c r="H5740" t="inlineStr"/>
      <c r="I5740" t="inlineStr">
        <is>
          <t>ONRB - FranceAgriMer</t>
        </is>
      </c>
      <c r="J5740" t="inlineStr">
        <is>
          <t>Mêmes usages que les issues de silo de pois et fèveroles</t>
        </is>
      </c>
      <c r="K5740" t="inlineStr">
        <is>
          <t>Répartition</t>
        </is>
      </c>
      <c r="L5740" t="inlineStr">
        <is>
          <t>Part d'issues de silo consommées par les FAF</t>
        </is>
      </c>
      <c r="M5740" t="inlineStr">
        <is>
          <t>Issues de silo - ONRB</t>
        </is>
      </c>
      <c r="N5740" t="inlineStr"/>
      <c r="O5740" t="n">
        <v>0.03</v>
      </c>
      <c r="P5740" t="inlineStr"/>
      <c r="Q5740" t="inlineStr"/>
    </row>
    <row r="5741" ht="15" customHeight="1" s="1003">
      <c r="A5741" s="1019" t="inlineStr">
        <is>
          <t>Issues de silo</t>
        </is>
      </c>
      <c r="B5741" t="inlineStr">
        <is>
          <t>Alimentation animale rente</t>
        </is>
      </c>
      <c r="C5741" t="inlineStr">
        <is>
          <t>kt</t>
        </is>
      </c>
      <c r="D5741" t="inlineStr">
        <is>
          <t>France</t>
        </is>
      </c>
      <c r="E5741" t="inlineStr">
        <is>
          <t>2023-24</t>
        </is>
      </c>
      <c r="F5741" t="inlineStr">
        <is>
          <t>Lupin</t>
        </is>
      </c>
      <c r="G5741" t="inlineStr"/>
      <c r="H5741" t="inlineStr"/>
      <c r="I5741" t="inlineStr"/>
      <c r="J5741" t="inlineStr"/>
      <c r="K5741" t="inlineStr"/>
      <c r="L5741" t="inlineStr"/>
      <c r="M5741" t="inlineStr"/>
      <c r="N5741" t="inlineStr"/>
      <c r="O5741" t="n">
        <v>0.03</v>
      </c>
      <c r="P5741" t="inlineStr"/>
      <c r="Q5741" t="inlineStr"/>
    </row>
    <row r="5742" ht="15" customHeight="1" s="1003">
      <c r="A5742" s="1019" t="inlineStr">
        <is>
          <t>Issues de silo</t>
        </is>
      </c>
      <c r="B5742" t="inlineStr">
        <is>
          <t>Alimentation animale</t>
        </is>
      </c>
      <c r="C5742" t="inlineStr">
        <is>
          <t>kt</t>
        </is>
      </c>
      <c r="D5742" t="inlineStr">
        <is>
          <t>France</t>
        </is>
      </c>
      <c r="E5742" t="inlineStr">
        <is>
          <t>2023-24</t>
        </is>
      </c>
      <c r="F5742" t="inlineStr">
        <is>
          <t>Lupin</t>
        </is>
      </c>
      <c r="G5742" t="inlineStr"/>
      <c r="H5742" t="inlineStr"/>
      <c r="I5742" t="inlineStr"/>
      <c r="J5742" t="inlineStr"/>
      <c r="K5742" t="inlineStr"/>
      <c r="L5742" t="inlineStr"/>
      <c r="M5742" t="inlineStr"/>
      <c r="N5742" t="inlineStr"/>
      <c r="O5742" t="n">
        <v>0.03</v>
      </c>
      <c r="P5742" t="inlineStr"/>
      <c r="Q5742" t="inlineStr"/>
    </row>
    <row r="5743" ht="15" customHeight="1" s="1003">
      <c r="A5743" s="1019" t="inlineStr">
        <is>
          <t>Issues de silo</t>
        </is>
      </c>
      <c r="B5743" t="inlineStr">
        <is>
          <t>Usages alimentaires</t>
        </is>
      </c>
      <c r="C5743" t="inlineStr">
        <is>
          <t>kt</t>
        </is>
      </c>
      <c r="D5743" t="inlineStr">
        <is>
          <t>France</t>
        </is>
      </c>
      <c r="E5743" t="inlineStr">
        <is>
          <t>2023-24</t>
        </is>
      </c>
      <c r="F5743" t="inlineStr">
        <is>
          <t>Lupin</t>
        </is>
      </c>
      <c r="G5743" t="inlineStr"/>
      <c r="H5743" t="inlineStr"/>
      <c r="I5743" t="inlineStr"/>
      <c r="J5743" t="inlineStr"/>
      <c r="K5743" t="inlineStr"/>
      <c r="L5743" t="inlineStr"/>
      <c r="M5743" t="inlineStr"/>
      <c r="N5743" t="inlineStr"/>
      <c r="O5743" t="n">
        <v>0.03</v>
      </c>
      <c r="P5743" t="inlineStr"/>
      <c r="Q5743" t="inlineStr"/>
    </row>
    <row r="5744" ht="15" customHeight="1" s="1003">
      <c r="A5744" s="1019" t="inlineStr">
        <is>
          <t>Issues de silo</t>
        </is>
      </c>
      <c r="B5744" t="inlineStr">
        <is>
          <t>Biomatériaux</t>
        </is>
      </c>
      <c r="C5744" t="inlineStr">
        <is>
          <t>kt</t>
        </is>
      </c>
      <c r="D5744" t="inlineStr">
        <is>
          <t>France</t>
        </is>
      </c>
      <c r="E5744" t="inlineStr">
        <is>
          <t>2023-24</t>
        </is>
      </c>
      <c r="F5744" t="inlineStr">
        <is>
          <t>Lupin</t>
        </is>
      </c>
      <c r="G5744" t="inlineStr"/>
      <c r="H5744" t="inlineStr"/>
      <c r="I5744" t="inlineStr">
        <is>
          <t>ONRB - FranceAgriMer</t>
        </is>
      </c>
      <c r="J5744" t="inlineStr">
        <is>
          <t>Mêmes usages que les issues de silo de pois et fèveroles</t>
        </is>
      </c>
      <c r="K5744" t="inlineStr">
        <is>
          <t>Répartition</t>
        </is>
      </c>
      <c r="L5744" t="inlineStr">
        <is>
          <t>Part d'issues de silo consommées comme litière:Part d'issues de silo consommées comme autres biomatériaux</t>
        </is>
      </c>
      <c r="M5744" t="inlineStr">
        <is>
          <t>Issues de silo - ONRB</t>
        </is>
      </c>
      <c r="N5744" t="inlineStr"/>
      <c r="O5744" t="n">
        <v>0</v>
      </c>
      <c r="P5744" t="inlineStr"/>
      <c r="Q5744" t="inlineStr"/>
    </row>
    <row r="5745" ht="15" customHeight="1" s="1003">
      <c r="A5745" s="1019" t="inlineStr">
        <is>
          <t>Issues de silo</t>
        </is>
      </c>
      <c r="B5745" t="inlineStr">
        <is>
          <t>Usages non-alimentaires</t>
        </is>
      </c>
      <c r="C5745" t="inlineStr">
        <is>
          <t>kt</t>
        </is>
      </c>
      <c r="D5745" t="inlineStr">
        <is>
          <t>France</t>
        </is>
      </c>
      <c r="E5745" t="inlineStr">
        <is>
          <t>2023-24</t>
        </is>
      </c>
      <c r="F5745" t="inlineStr">
        <is>
          <t>Lupin</t>
        </is>
      </c>
      <c r="G5745" t="inlineStr"/>
      <c r="H5745" t="inlineStr"/>
      <c r="I5745" t="inlineStr"/>
      <c r="J5745" t="inlineStr"/>
      <c r="K5745" t="inlineStr"/>
      <c r="L5745" t="inlineStr"/>
      <c r="M5745" t="inlineStr"/>
      <c r="N5745" t="inlineStr"/>
      <c r="O5745" t="n">
        <v>0.02</v>
      </c>
      <c r="P5745" t="inlineStr"/>
      <c r="Q5745" t="inlineStr"/>
    </row>
    <row r="5746" ht="15" customHeight="1" s="1003">
      <c r="A5746" s="1019" t="inlineStr">
        <is>
          <t>Issues de silo</t>
        </is>
      </c>
      <c r="B5746" t="inlineStr">
        <is>
          <t>Energie</t>
        </is>
      </c>
      <c r="C5746" t="inlineStr">
        <is>
          <t>kt</t>
        </is>
      </c>
      <c r="D5746" t="inlineStr">
        <is>
          <t>France</t>
        </is>
      </c>
      <c r="E5746" t="inlineStr">
        <is>
          <t>2023-24</t>
        </is>
      </c>
      <c r="F5746" t="inlineStr">
        <is>
          <t>Lupin</t>
        </is>
      </c>
      <c r="G5746" t="inlineStr"/>
      <c r="H5746" t="inlineStr"/>
      <c r="I5746" t="inlineStr">
        <is>
          <t>ONRB - FranceAgriMer</t>
        </is>
      </c>
      <c r="J5746" t="inlineStr">
        <is>
          <t>Mêmes usages que les issues de silo de pois et fèveroles</t>
        </is>
      </c>
      <c r="K5746" t="inlineStr">
        <is>
          <t>Répartition</t>
        </is>
      </c>
      <c r="L5746" t="inlineStr">
        <is>
          <t>Part d'issues de silo consommées en méthanisation:Part d'issues de silo brûlées</t>
        </is>
      </c>
      <c r="M5746" t="inlineStr">
        <is>
          <t>Issues de silo - ONRB</t>
        </is>
      </c>
      <c r="N5746" t="inlineStr"/>
      <c r="O5746" t="n">
        <v>0.02</v>
      </c>
      <c r="P5746" t="inlineStr"/>
      <c r="Q5746" t="inlineStr"/>
    </row>
    <row r="5747" ht="15" customHeight="1" s="1003">
      <c r="A5747" s="1019" t="inlineStr">
        <is>
          <t>Issues de silo</t>
        </is>
      </c>
      <c r="B5747" t="inlineStr">
        <is>
          <t>Fertilisation</t>
        </is>
      </c>
      <c r="C5747" t="inlineStr">
        <is>
          <t>kt</t>
        </is>
      </c>
      <c r="D5747" t="inlineStr">
        <is>
          <t>France</t>
        </is>
      </c>
      <c r="E5747" t="inlineStr">
        <is>
          <t>2023-24</t>
        </is>
      </c>
      <c r="F5747" t="inlineStr">
        <is>
          <t>Lupin</t>
        </is>
      </c>
      <c r="G5747" t="inlineStr"/>
      <c r="H5747" t="inlineStr"/>
      <c r="I5747" t="inlineStr">
        <is>
          <t>ONRB - FranceAgriMer</t>
        </is>
      </c>
      <c r="J5747" t="inlineStr">
        <is>
          <t>Mêmes usages que les issues de silo de pois et fèveroles</t>
        </is>
      </c>
      <c r="K5747" t="inlineStr">
        <is>
          <t>Répartition</t>
        </is>
      </c>
      <c r="L5747" t="inlineStr">
        <is>
          <t>Part d'issues de silo compostées</t>
        </is>
      </c>
      <c r="M5747" t="inlineStr">
        <is>
          <t>Issues de silo - ONRB</t>
        </is>
      </c>
      <c r="N5747" t="inlineStr"/>
      <c r="O5747" t="n">
        <v>0</v>
      </c>
      <c r="P5747" t="inlineStr"/>
      <c r="Q5747" t="inlineStr"/>
    </row>
    <row r="5748" ht="15" customHeight="1" s="1003">
      <c r="A5748" s="1019" t="inlineStr">
        <is>
          <t>Huile</t>
        </is>
      </c>
      <c r="B5748" t="inlineStr">
        <is>
          <t>Vente directe et autoconsommation</t>
        </is>
      </c>
      <c r="C5748" t="inlineStr">
        <is>
          <t>kt</t>
        </is>
      </c>
      <c r="D5748" t="inlineStr">
        <is>
          <t>France</t>
        </is>
      </c>
      <c r="E5748" t="inlineStr">
        <is>
          <t>2023-24</t>
        </is>
      </c>
      <c r="F5748" t="inlineStr">
        <is>
          <t>Lupin</t>
        </is>
      </c>
      <c r="G5748" t="inlineStr"/>
      <c r="H5748" t="inlineStr"/>
      <c r="I5748" t="inlineStr"/>
      <c r="J5748" t="inlineStr">
        <is>
          <t>L'huile peut être autoconsommée</t>
        </is>
      </c>
      <c r="K5748" t="inlineStr"/>
      <c r="L5748" t="inlineStr"/>
      <c r="M5748" t="inlineStr"/>
      <c r="N5748" t="inlineStr"/>
      <c r="O5748" t="n">
        <v>-0</v>
      </c>
      <c r="P5748" t="n">
        <v>0</v>
      </c>
      <c r="Q5748" t="n">
        <v>500000000</v>
      </c>
    </row>
    <row r="5749" ht="15" customHeight="1" s="1003">
      <c r="A5749" s="1019" t="inlineStr">
        <is>
          <t>Huile</t>
        </is>
      </c>
      <c r="B5749" t="inlineStr">
        <is>
          <t>Circuits spécialisés</t>
        </is>
      </c>
      <c r="C5749" t="inlineStr">
        <is>
          <t>kt</t>
        </is>
      </c>
      <c r="D5749" t="inlineStr">
        <is>
          <t>France</t>
        </is>
      </c>
      <c r="E5749" t="inlineStr">
        <is>
          <t>2023-24</t>
        </is>
      </c>
      <c r="F5749" t="inlineStr">
        <is>
          <t>Lupin</t>
        </is>
      </c>
      <c r="G5749" t="inlineStr"/>
      <c r="H5749" t="inlineStr"/>
      <c r="I5749" t="inlineStr"/>
      <c r="J5749" t="inlineStr">
        <is>
          <t>L'huile peut être consommée par des circuits spécialisés</t>
        </is>
      </c>
      <c r="K5749" t="inlineStr"/>
      <c r="L5749" t="inlineStr"/>
      <c r="M5749" t="inlineStr"/>
      <c r="N5749" t="inlineStr"/>
      <c r="O5749" t="n">
        <v>-0</v>
      </c>
      <c r="P5749" t="n">
        <v>0</v>
      </c>
      <c r="Q5749" t="n">
        <v>500000000</v>
      </c>
    </row>
    <row r="5750" ht="15" customHeight="1" s="1003">
      <c r="A5750" s="1019" t="inlineStr">
        <is>
          <t>Huile</t>
        </is>
      </c>
      <c r="B5750" t="inlineStr">
        <is>
          <t>RHD</t>
        </is>
      </c>
      <c r="C5750" t="inlineStr">
        <is>
          <t>kt</t>
        </is>
      </c>
      <c r="D5750" t="inlineStr">
        <is>
          <t>France</t>
        </is>
      </c>
      <c r="E5750" t="inlineStr">
        <is>
          <t>2023-24</t>
        </is>
      </c>
      <c r="F5750" t="inlineStr">
        <is>
          <t>Lupin</t>
        </is>
      </c>
      <c r="G5750" t="inlineStr"/>
      <c r="H5750" t="inlineStr"/>
      <c r="I5750" t="inlineStr"/>
      <c r="J5750" t="inlineStr">
        <is>
          <t>L'huile est consommée en RHD</t>
        </is>
      </c>
      <c r="K5750" t="inlineStr"/>
      <c r="L5750" t="inlineStr"/>
      <c r="M5750" t="inlineStr"/>
      <c r="N5750" t="inlineStr"/>
      <c r="O5750" t="n">
        <v>-0</v>
      </c>
      <c r="P5750" t="n">
        <v>0</v>
      </c>
      <c r="Q5750" t="n">
        <v>500000000</v>
      </c>
    </row>
    <row r="5751" ht="15" customHeight="1" s="1003">
      <c r="A5751" s="1019" t="inlineStr">
        <is>
          <t>Huile</t>
        </is>
      </c>
      <c r="B5751" t="inlineStr">
        <is>
          <t>Autres IAA</t>
        </is>
      </c>
      <c r="C5751" t="inlineStr">
        <is>
          <t>kt</t>
        </is>
      </c>
      <c r="D5751" t="inlineStr">
        <is>
          <t>France</t>
        </is>
      </c>
      <c r="E5751" t="inlineStr">
        <is>
          <t>2023-24</t>
        </is>
      </c>
      <c r="F5751" t="inlineStr">
        <is>
          <t>Lupin</t>
        </is>
      </c>
      <c r="G5751" t="inlineStr"/>
      <c r="H5751" t="inlineStr"/>
      <c r="I5751" t="inlineStr"/>
      <c r="J5751" t="inlineStr">
        <is>
          <t>L'huile est consommée par les autres IAA</t>
        </is>
      </c>
      <c r="K5751" t="inlineStr"/>
      <c r="L5751" t="inlineStr"/>
      <c r="M5751" t="inlineStr"/>
      <c r="N5751" t="inlineStr"/>
      <c r="O5751" t="n">
        <v>-0</v>
      </c>
      <c r="P5751" t="n">
        <v>0</v>
      </c>
      <c r="Q5751" t="n">
        <v>500000000</v>
      </c>
    </row>
    <row r="5752" ht="15" customHeight="1" s="1003">
      <c r="A5752" s="1019" t="inlineStr">
        <is>
          <t>Huile</t>
        </is>
      </c>
      <c r="B5752" t="inlineStr">
        <is>
          <t>Autres industries</t>
        </is>
      </c>
      <c r="C5752" t="inlineStr">
        <is>
          <t>kt</t>
        </is>
      </c>
      <c r="D5752" t="inlineStr">
        <is>
          <t>France</t>
        </is>
      </c>
      <c r="E5752" t="inlineStr">
        <is>
          <t>2023-24</t>
        </is>
      </c>
      <c r="F5752" t="inlineStr">
        <is>
          <t>Lupin</t>
        </is>
      </c>
      <c r="G5752" t="inlineStr"/>
      <c r="H5752" t="inlineStr"/>
      <c r="I5752" t="inlineStr"/>
      <c r="J5752" t="inlineStr">
        <is>
          <t>L'huile est consommée pour des usages techniques</t>
        </is>
      </c>
      <c r="K5752" t="inlineStr"/>
      <c r="L5752" t="inlineStr"/>
      <c r="M5752" t="inlineStr"/>
      <c r="N5752" t="inlineStr"/>
      <c r="O5752" t="n">
        <v>-0</v>
      </c>
      <c r="P5752" t="n">
        <v>0</v>
      </c>
      <c r="Q5752" t="n">
        <v>500000000</v>
      </c>
    </row>
    <row r="5753" ht="15" customHeight="1" s="1003">
      <c r="A5753" s="1019" t="inlineStr">
        <is>
          <t>Huile</t>
        </is>
      </c>
      <c r="B5753" t="inlineStr">
        <is>
          <t>Alimentation humaine</t>
        </is>
      </c>
      <c r="C5753" t="inlineStr">
        <is>
          <t>kt</t>
        </is>
      </c>
      <c r="D5753" t="inlineStr">
        <is>
          <t>France</t>
        </is>
      </c>
      <c r="E5753" t="inlineStr">
        <is>
          <t>2023-24</t>
        </is>
      </c>
      <c r="F5753" t="inlineStr">
        <is>
          <t>Lupin</t>
        </is>
      </c>
      <c r="G5753" t="inlineStr"/>
      <c r="H5753" t="inlineStr"/>
      <c r="I5753" t="inlineStr"/>
      <c r="J5753" t="inlineStr"/>
      <c r="K5753" t="inlineStr"/>
      <c r="L5753" t="inlineStr"/>
      <c r="M5753" t="inlineStr"/>
      <c r="N5753" t="inlineStr"/>
      <c r="O5753" t="n">
        <v>-0</v>
      </c>
      <c r="P5753" t="n">
        <v>0</v>
      </c>
      <c r="Q5753" t="n">
        <v>500000000</v>
      </c>
    </row>
    <row r="5754" ht="15" customHeight="1" s="1003">
      <c r="A5754" s="1019" t="inlineStr">
        <is>
          <t>Huile</t>
        </is>
      </c>
      <c r="B5754" t="inlineStr">
        <is>
          <t>Ménages</t>
        </is>
      </c>
      <c r="C5754" t="inlineStr">
        <is>
          <t>kt</t>
        </is>
      </c>
      <c r="D5754" t="inlineStr">
        <is>
          <t>France</t>
        </is>
      </c>
      <c r="E5754" t="inlineStr">
        <is>
          <t>2023-24</t>
        </is>
      </c>
      <c r="F5754" t="inlineStr">
        <is>
          <t>Lupin</t>
        </is>
      </c>
      <c r="G5754" t="inlineStr"/>
      <c r="H5754" t="inlineStr"/>
      <c r="I5754" t="inlineStr"/>
      <c r="J5754" t="inlineStr"/>
      <c r="K5754" t="inlineStr"/>
      <c r="L5754" t="inlineStr"/>
      <c r="M5754" t="inlineStr"/>
      <c r="N5754" t="inlineStr"/>
      <c r="O5754" t="n">
        <v>-0</v>
      </c>
      <c r="P5754" t="n">
        <v>0</v>
      </c>
      <c r="Q5754" t="n">
        <v>500000000</v>
      </c>
    </row>
    <row r="5755" ht="15" customHeight="1" s="1003">
      <c r="A5755" s="1019" t="inlineStr">
        <is>
          <t>Huile</t>
        </is>
      </c>
      <c r="B5755" t="inlineStr">
        <is>
          <t>Usages alimentaires</t>
        </is>
      </c>
      <c r="C5755" t="inlineStr">
        <is>
          <t>kt</t>
        </is>
      </c>
      <c r="D5755" t="inlineStr">
        <is>
          <t>France</t>
        </is>
      </c>
      <c r="E5755" t="inlineStr">
        <is>
          <t>2023-24</t>
        </is>
      </c>
      <c r="F5755" t="inlineStr">
        <is>
          <t>Lupin</t>
        </is>
      </c>
      <c r="G5755" t="inlineStr"/>
      <c r="H5755" t="inlineStr"/>
      <c r="I5755" t="inlineStr"/>
      <c r="J5755" t="inlineStr"/>
      <c r="K5755" t="inlineStr"/>
      <c r="L5755" t="inlineStr"/>
      <c r="M5755" t="inlineStr"/>
      <c r="N5755" t="inlineStr"/>
      <c r="O5755" t="n">
        <v>-0</v>
      </c>
      <c r="P5755" t="n">
        <v>0</v>
      </c>
      <c r="Q5755" t="n">
        <v>500000000</v>
      </c>
    </row>
    <row r="5756" ht="15" customHeight="1" s="1003">
      <c r="A5756" s="1019" t="inlineStr">
        <is>
          <t>Huile</t>
        </is>
      </c>
      <c r="B5756" t="inlineStr">
        <is>
          <t>Débouchés</t>
        </is>
      </c>
      <c r="C5756" t="inlineStr">
        <is>
          <t>kt</t>
        </is>
      </c>
      <c r="D5756" t="inlineStr">
        <is>
          <t>France</t>
        </is>
      </c>
      <c r="E5756" t="inlineStr">
        <is>
          <t>2023-24</t>
        </is>
      </c>
      <c r="F5756" t="inlineStr">
        <is>
          <t>Lupin</t>
        </is>
      </c>
      <c r="G5756" t="inlineStr"/>
      <c r="H5756" t="inlineStr"/>
      <c r="I5756" t="inlineStr"/>
      <c r="J5756" t="inlineStr"/>
      <c r="K5756" t="inlineStr"/>
      <c r="L5756" t="inlineStr"/>
      <c r="M5756" t="inlineStr"/>
      <c r="N5756" t="inlineStr"/>
      <c r="O5756" t="n">
        <v>-0</v>
      </c>
      <c r="P5756" t="n">
        <v>0</v>
      </c>
      <c r="Q5756" t="n">
        <v>500000000</v>
      </c>
    </row>
    <row r="5757" ht="15" customHeight="1" s="1003">
      <c r="A5757" s="1019" t="inlineStr">
        <is>
          <t>Huile</t>
        </is>
      </c>
      <c r="B5757" t="inlineStr">
        <is>
          <t>Usages non-alimentaires</t>
        </is>
      </c>
      <c r="C5757" t="inlineStr">
        <is>
          <t>kt</t>
        </is>
      </c>
      <c r="D5757" t="inlineStr">
        <is>
          <t>France</t>
        </is>
      </c>
      <c r="E5757" t="inlineStr">
        <is>
          <t>2023-24</t>
        </is>
      </c>
      <c r="F5757" t="inlineStr">
        <is>
          <t>Lupin</t>
        </is>
      </c>
      <c r="G5757" t="inlineStr"/>
      <c r="H5757" t="inlineStr"/>
      <c r="I5757" t="inlineStr"/>
      <c r="J5757" t="inlineStr"/>
      <c r="K5757" t="inlineStr"/>
      <c r="L5757" t="inlineStr"/>
      <c r="M5757" t="inlineStr"/>
      <c r="N5757" t="inlineStr"/>
      <c r="O5757" t="n">
        <v>-0</v>
      </c>
      <c r="P5757" t="n">
        <v>0</v>
      </c>
      <c r="Q5757" t="n">
        <v>500000000</v>
      </c>
    </row>
    <row r="5758" ht="15" customHeight="1" s="1003">
      <c r="A5758" s="1019" t="inlineStr">
        <is>
          <t>Huile</t>
        </is>
      </c>
      <c r="B5758" t="inlineStr">
        <is>
          <t>Export</t>
        </is>
      </c>
      <c r="C5758" t="inlineStr">
        <is>
          <t>kt</t>
        </is>
      </c>
      <c r="D5758" t="inlineStr">
        <is>
          <t>France</t>
        </is>
      </c>
      <c r="E5758" t="inlineStr">
        <is>
          <t>2023-24</t>
        </is>
      </c>
      <c r="F5758" t="inlineStr">
        <is>
          <t>Lupin</t>
        </is>
      </c>
      <c r="G5758" t="inlineStr"/>
      <c r="H5758" t="inlineStr"/>
      <c r="I5758" t="inlineStr"/>
      <c r="J5758" t="inlineStr"/>
      <c r="K5758" t="inlineStr"/>
      <c r="L5758" t="inlineStr"/>
      <c r="M5758" t="inlineStr"/>
      <c r="N5758" t="inlineStr"/>
      <c r="O5758" t="n">
        <v>-0</v>
      </c>
      <c r="P5758" t="n">
        <v>0</v>
      </c>
      <c r="Q5758" t="n">
        <v>500000000</v>
      </c>
    </row>
    <row r="5759" ht="15" customHeight="1" s="1003">
      <c r="A5759" s="1019" t="inlineStr">
        <is>
          <t>Huile</t>
        </is>
      </c>
      <c r="B5759" t="inlineStr">
        <is>
          <t>Biocarburants</t>
        </is>
      </c>
      <c r="C5759" t="inlineStr">
        <is>
          <t>kt</t>
        </is>
      </c>
      <c r="D5759" t="inlineStr">
        <is>
          <t>France</t>
        </is>
      </c>
      <c r="E5759" t="inlineStr">
        <is>
          <t>2023-24</t>
        </is>
      </c>
      <c r="F5759" t="inlineStr">
        <is>
          <t>Lupin</t>
        </is>
      </c>
      <c r="G5759" t="inlineStr"/>
      <c r="H5759" t="inlineStr"/>
      <c r="I5759" t="inlineStr"/>
      <c r="J5759" t="inlineStr"/>
      <c r="K5759" t="inlineStr"/>
      <c r="L5759" t="inlineStr"/>
      <c r="M5759" t="inlineStr"/>
      <c r="N5759" t="inlineStr"/>
      <c r="O5759" t="n">
        <v>-0</v>
      </c>
      <c r="P5759" t="n">
        <v>0</v>
      </c>
      <c r="Q5759" t="n">
        <v>500000000</v>
      </c>
    </row>
    <row r="5760" ht="15" customHeight="1" s="1003">
      <c r="A5760" s="1019" t="inlineStr">
        <is>
          <t>Huile</t>
        </is>
      </c>
      <c r="B5760" t="inlineStr">
        <is>
          <t>Energie</t>
        </is>
      </c>
      <c r="C5760" t="inlineStr">
        <is>
          <t>kt</t>
        </is>
      </c>
      <c r="D5760" t="inlineStr">
        <is>
          <t>France</t>
        </is>
      </c>
      <c r="E5760" t="inlineStr">
        <is>
          <t>2023-24</t>
        </is>
      </c>
      <c r="F5760" t="inlineStr">
        <is>
          <t>Lupin</t>
        </is>
      </c>
      <c r="G5760" t="inlineStr"/>
      <c r="H5760" t="inlineStr"/>
      <c r="I5760" t="inlineStr"/>
      <c r="J5760" t="inlineStr"/>
      <c r="K5760" t="inlineStr"/>
      <c r="L5760" t="inlineStr"/>
      <c r="M5760" t="inlineStr"/>
      <c r="N5760" t="inlineStr"/>
      <c r="O5760" t="n">
        <v>-0</v>
      </c>
      <c r="P5760" t="n">
        <v>0</v>
      </c>
      <c r="Q5760" t="n">
        <v>500000000</v>
      </c>
    </row>
    <row r="5761" ht="15" customHeight="1" s="1003">
      <c r="A5761" s="1019" t="inlineStr">
        <is>
          <t>Huile</t>
        </is>
      </c>
      <c r="B5761" t="inlineStr">
        <is>
          <t>GMS</t>
        </is>
      </c>
      <c r="C5761" t="inlineStr">
        <is>
          <t>kt</t>
        </is>
      </c>
      <c r="D5761" t="inlineStr">
        <is>
          <t>France</t>
        </is>
      </c>
      <c r="E5761" t="inlineStr">
        <is>
          <t>2023-24</t>
        </is>
      </c>
      <c r="F5761" t="inlineStr">
        <is>
          <t>Lupin</t>
        </is>
      </c>
      <c r="G5761" t="inlineStr"/>
      <c r="H5761" t="inlineStr"/>
      <c r="I5761" t="inlineStr"/>
      <c r="J5761" t="inlineStr"/>
      <c r="K5761" t="inlineStr"/>
      <c r="L5761" t="inlineStr"/>
      <c r="M5761" t="inlineStr"/>
      <c r="N5761" t="inlineStr"/>
      <c r="O5761" t="n">
        <v>-0</v>
      </c>
      <c r="P5761" t="n">
        <v>0</v>
      </c>
      <c r="Q5761" t="n">
        <v>500000000</v>
      </c>
    </row>
    <row r="5762" ht="15" customHeight="1" s="1003">
      <c r="A5762" s="1019" t="inlineStr">
        <is>
          <t>Huile</t>
        </is>
      </c>
      <c r="B5762" t="inlineStr">
        <is>
          <t>Circuits généralistes</t>
        </is>
      </c>
      <c r="C5762" t="inlineStr">
        <is>
          <t>kt</t>
        </is>
      </c>
      <c r="D5762" t="inlineStr">
        <is>
          <t>France</t>
        </is>
      </c>
      <c r="E5762" t="inlineStr">
        <is>
          <t>2023-24</t>
        </is>
      </c>
      <c r="F5762" t="inlineStr">
        <is>
          <t>Lupin</t>
        </is>
      </c>
      <c r="G5762" t="inlineStr"/>
      <c r="H5762" t="inlineStr"/>
      <c r="I5762" t="inlineStr"/>
      <c r="J5762" t="inlineStr"/>
      <c r="K5762" t="inlineStr"/>
      <c r="L5762" t="inlineStr"/>
      <c r="M5762" t="inlineStr"/>
      <c r="N5762" t="inlineStr"/>
      <c r="O5762" t="n">
        <v>-0</v>
      </c>
      <c r="P5762" t="n">
        <v>0</v>
      </c>
      <c r="Q5762" t="n">
        <v>500000000</v>
      </c>
    </row>
    <row r="5763" ht="15" customHeight="1" s="1003">
      <c r="A5763" s="1019" t="inlineStr">
        <is>
          <t>Tourteaux</t>
        </is>
      </c>
      <c r="B5763" t="inlineStr">
        <is>
          <t>Hors FAB</t>
        </is>
      </c>
      <c r="C5763" t="inlineStr">
        <is>
          <t>kt</t>
        </is>
      </c>
      <c r="D5763" t="inlineStr">
        <is>
          <t>France</t>
        </is>
      </c>
      <c r="E5763" t="inlineStr">
        <is>
          <t>2023-24</t>
        </is>
      </c>
      <c r="F5763" t="inlineStr">
        <is>
          <t>Lupin</t>
        </is>
      </c>
      <c r="G5763" t="inlineStr"/>
      <c r="H5763" t="inlineStr"/>
      <c r="I5763" t="inlineStr"/>
      <c r="J5763" t="inlineStr"/>
      <c r="K5763" t="inlineStr"/>
      <c r="L5763" t="inlineStr"/>
      <c r="M5763" t="inlineStr"/>
      <c r="N5763" t="inlineStr"/>
      <c r="O5763" t="n">
        <v>-0</v>
      </c>
      <c r="P5763" t="n">
        <v>0</v>
      </c>
      <c r="Q5763" t="n">
        <v>500000000</v>
      </c>
    </row>
    <row r="5764" ht="15" customHeight="1" s="1003">
      <c r="A5764" s="1019" t="inlineStr">
        <is>
          <t>Tourteaux</t>
        </is>
      </c>
      <c r="B5764" t="inlineStr">
        <is>
          <t>Alimentation animale rente</t>
        </is>
      </c>
      <c r="C5764" t="inlineStr">
        <is>
          <t>kt</t>
        </is>
      </c>
      <c r="D5764" t="inlineStr">
        <is>
          <t>France</t>
        </is>
      </c>
      <c r="E5764" t="inlineStr">
        <is>
          <t>2023-24</t>
        </is>
      </c>
      <c r="F5764" t="inlineStr">
        <is>
          <t>Lupin</t>
        </is>
      </c>
      <c r="G5764" t="inlineStr"/>
      <c r="H5764" t="inlineStr"/>
      <c r="I5764" t="inlineStr"/>
      <c r="J5764" t="inlineStr"/>
      <c r="K5764" t="inlineStr"/>
      <c r="L5764" t="inlineStr"/>
      <c r="M5764" t="inlineStr"/>
      <c r="N5764" t="inlineStr"/>
      <c r="O5764" t="n">
        <v>-0</v>
      </c>
      <c r="P5764" t="n">
        <v>0</v>
      </c>
      <c r="Q5764" t="n">
        <v>500000000</v>
      </c>
    </row>
    <row r="5765" ht="15" customHeight="1" s="1003">
      <c r="A5765" s="1019" t="inlineStr">
        <is>
          <t>Tourteaux</t>
        </is>
      </c>
      <c r="B5765" t="inlineStr">
        <is>
          <t>Alimentation animale</t>
        </is>
      </c>
      <c r="C5765" t="inlineStr">
        <is>
          <t>kt</t>
        </is>
      </c>
      <c r="D5765" t="inlineStr">
        <is>
          <t>France</t>
        </is>
      </c>
      <c r="E5765" t="inlineStr">
        <is>
          <t>2023-24</t>
        </is>
      </c>
      <c r="F5765" t="inlineStr">
        <is>
          <t>Lupin</t>
        </is>
      </c>
      <c r="G5765" t="inlineStr"/>
      <c r="H5765" t="inlineStr"/>
      <c r="I5765" t="inlineStr"/>
      <c r="J5765" t="inlineStr"/>
      <c r="K5765" t="inlineStr"/>
      <c r="L5765" t="inlineStr"/>
      <c r="M5765" t="inlineStr"/>
      <c r="N5765" t="inlineStr"/>
      <c r="O5765" t="n">
        <v>-0</v>
      </c>
      <c r="P5765" t="n">
        <v>0</v>
      </c>
      <c r="Q5765" t="n">
        <v>500000000</v>
      </c>
    </row>
    <row r="5766" ht="15" customHeight="1" s="1003">
      <c r="A5766" s="1019" t="inlineStr">
        <is>
          <t>Tourteaux</t>
        </is>
      </c>
      <c r="B5766" t="inlineStr">
        <is>
          <t>Usages alimentaires</t>
        </is>
      </c>
      <c r="C5766" t="inlineStr">
        <is>
          <t>kt</t>
        </is>
      </c>
      <c r="D5766" t="inlineStr">
        <is>
          <t>France</t>
        </is>
      </c>
      <c r="E5766" t="inlineStr">
        <is>
          <t>2023-24</t>
        </is>
      </c>
      <c r="F5766" t="inlineStr">
        <is>
          <t>Lupin</t>
        </is>
      </c>
      <c r="G5766" t="inlineStr"/>
      <c r="H5766" t="inlineStr"/>
      <c r="I5766" t="inlineStr"/>
      <c r="J5766" t="inlineStr"/>
      <c r="K5766" t="inlineStr"/>
      <c r="L5766" t="inlineStr"/>
      <c r="M5766" t="inlineStr"/>
      <c r="N5766" t="inlineStr"/>
      <c r="O5766" t="n">
        <v>-0</v>
      </c>
      <c r="P5766" t="n">
        <v>0</v>
      </c>
      <c r="Q5766" t="n">
        <v>500000000</v>
      </c>
    </row>
    <row r="5767" ht="15" customHeight="1" s="1003">
      <c r="A5767" s="1019" t="inlineStr">
        <is>
          <t>Tourteaux</t>
        </is>
      </c>
      <c r="B5767" t="inlineStr">
        <is>
          <t>Débouchés</t>
        </is>
      </c>
      <c r="C5767" t="inlineStr">
        <is>
          <t>kt</t>
        </is>
      </c>
      <c r="D5767" t="inlineStr">
        <is>
          <t>France</t>
        </is>
      </c>
      <c r="E5767" t="inlineStr">
        <is>
          <t>2023-24</t>
        </is>
      </c>
      <c r="F5767" t="inlineStr">
        <is>
          <t>Lupin</t>
        </is>
      </c>
      <c r="G5767" t="inlineStr"/>
      <c r="H5767" t="inlineStr"/>
      <c r="I5767" t="inlineStr"/>
      <c r="J5767" t="inlineStr"/>
      <c r="K5767" t="inlineStr"/>
      <c r="L5767" t="inlineStr"/>
      <c r="M5767" t="inlineStr"/>
      <c r="N5767" t="inlineStr"/>
      <c r="O5767" t="n">
        <v>-0</v>
      </c>
      <c r="P5767" t="n">
        <v>0</v>
      </c>
      <c r="Q5767" t="n">
        <v>500000000</v>
      </c>
    </row>
    <row r="5768" ht="15" customHeight="1" s="1003">
      <c r="A5768" s="1019" t="inlineStr">
        <is>
          <t>Tourteaux</t>
        </is>
      </c>
      <c r="B5768" t="inlineStr">
        <is>
          <t>Export</t>
        </is>
      </c>
      <c r="C5768" t="inlineStr">
        <is>
          <t>kt</t>
        </is>
      </c>
      <c r="D5768" t="inlineStr">
        <is>
          <t>France</t>
        </is>
      </c>
      <c r="E5768" t="inlineStr">
        <is>
          <t>2023-24</t>
        </is>
      </c>
      <c r="F5768" t="inlineStr">
        <is>
          <t>Lupin</t>
        </is>
      </c>
      <c r="G5768" t="inlineStr"/>
      <c r="H5768" t="inlineStr"/>
      <c r="I5768" t="inlineStr"/>
      <c r="J5768" t="inlineStr"/>
      <c r="K5768" t="inlineStr"/>
      <c r="L5768" t="inlineStr"/>
      <c r="M5768" t="inlineStr"/>
      <c r="N5768" t="inlineStr"/>
      <c r="O5768" t="n">
        <v>-0</v>
      </c>
      <c r="P5768" t="n">
        <v>0</v>
      </c>
      <c r="Q5768" t="n">
        <v>500000000</v>
      </c>
    </row>
    <row r="5769" ht="15" customHeight="1" s="1003">
      <c r="A5769" s="1019" t="inlineStr">
        <is>
          <t>Tourteaux</t>
        </is>
      </c>
      <c r="B5769" t="inlineStr">
        <is>
          <t>FAB</t>
        </is>
      </c>
      <c r="C5769" t="inlineStr">
        <is>
          <t>kt</t>
        </is>
      </c>
      <c r="D5769" t="inlineStr">
        <is>
          <t>France</t>
        </is>
      </c>
      <c r="E5769" t="inlineStr">
        <is>
          <t>2023-24</t>
        </is>
      </c>
      <c r="F5769" t="inlineStr">
        <is>
          <t>Lupin</t>
        </is>
      </c>
      <c r="G5769" t="inlineStr"/>
      <c r="H5769" t="inlineStr"/>
      <c r="I5769" t="inlineStr"/>
      <c r="J5769" t="inlineStr"/>
      <c r="K5769" t="inlineStr"/>
      <c r="L5769" t="inlineStr"/>
      <c r="M5769" t="inlineStr"/>
      <c r="N5769" t="inlineStr"/>
      <c r="O5769" t="n">
        <v>-0</v>
      </c>
      <c r="P5769" t="n">
        <v>0</v>
      </c>
      <c r="Q5769" t="n">
        <v>500000000</v>
      </c>
    </row>
    <row r="5770" ht="15" customHeight="1" s="1003">
      <c r="A5770" s="1019" t="inlineStr">
        <is>
          <t>Tourteaux</t>
        </is>
      </c>
      <c r="B5770" t="inlineStr">
        <is>
          <t>FAF</t>
        </is>
      </c>
      <c r="C5770" t="inlineStr">
        <is>
          <t>kt</t>
        </is>
      </c>
      <c r="D5770" t="inlineStr">
        <is>
          <t>France</t>
        </is>
      </c>
      <c r="E5770" t="inlineStr">
        <is>
          <t>2023-24</t>
        </is>
      </c>
      <c r="F5770" t="inlineStr">
        <is>
          <t>Lupin</t>
        </is>
      </c>
      <c r="G5770" t="inlineStr"/>
      <c r="H5770" t="inlineStr"/>
      <c r="I5770" t="inlineStr"/>
      <c r="J5770" t="inlineStr"/>
      <c r="K5770" t="inlineStr"/>
      <c r="L5770" t="inlineStr"/>
      <c r="M5770" t="inlineStr"/>
      <c r="N5770" t="inlineStr"/>
      <c r="O5770" t="n">
        <v>-0</v>
      </c>
      <c r="P5770" t="n">
        <v>0</v>
      </c>
      <c r="Q5770" t="n">
        <v>500000000</v>
      </c>
    </row>
    <row r="5771" ht="15" customHeight="1" s="1003">
      <c r="A5771" s="1019" t="inlineStr">
        <is>
          <t>Coques (+ eau)</t>
        </is>
      </c>
      <c r="B5771" t="inlineStr">
        <is>
          <t>FAB</t>
        </is>
      </c>
      <c r="C5771" t="inlineStr">
        <is>
          <t>kt</t>
        </is>
      </c>
      <c r="D5771" t="inlineStr">
        <is>
          <t>France</t>
        </is>
      </c>
      <c r="E5771" t="inlineStr">
        <is>
          <t>2023-24</t>
        </is>
      </c>
      <c r="F5771" t="inlineStr">
        <is>
          <t>Lupin</t>
        </is>
      </c>
      <c r="G5771" t="inlineStr"/>
      <c r="H5771" t="inlineStr"/>
      <c r="I5771" t="inlineStr"/>
      <c r="J5771" t="inlineStr"/>
      <c r="K5771" t="inlineStr"/>
      <c r="L5771" t="inlineStr"/>
      <c r="M5771" t="inlineStr"/>
      <c r="N5771" t="inlineStr"/>
      <c r="O5771" t="n">
        <v>-0</v>
      </c>
      <c r="P5771" t="n">
        <v>0</v>
      </c>
      <c r="Q5771" t="n">
        <v>-0</v>
      </c>
    </row>
    <row r="5772" ht="15" customHeight="1" s="1003">
      <c r="A5772" s="1019" t="inlineStr">
        <is>
          <t>Coques (+ eau)</t>
        </is>
      </c>
      <c r="B5772" t="inlineStr">
        <is>
          <t>Combustion</t>
        </is>
      </c>
      <c r="C5772" t="inlineStr">
        <is>
          <t>kt</t>
        </is>
      </c>
      <c r="D5772" t="inlineStr">
        <is>
          <t>France</t>
        </is>
      </c>
      <c r="E5772" t="inlineStr">
        <is>
          <t>2023-24</t>
        </is>
      </c>
      <c r="F5772" t="inlineStr">
        <is>
          <t>Lupin</t>
        </is>
      </c>
      <c r="G5772" t="inlineStr"/>
      <c r="H5772" t="inlineStr"/>
      <c r="I5772" t="inlineStr"/>
      <c r="J5772" t="inlineStr"/>
      <c r="K5772" t="inlineStr"/>
      <c r="L5772" t="inlineStr"/>
      <c r="M5772" t="inlineStr"/>
      <c r="N5772" t="inlineStr"/>
      <c r="O5772" t="n">
        <v>-0</v>
      </c>
      <c r="P5772" t="n">
        <v>0</v>
      </c>
      <c r="Q5772" t="n">
        <v>-0</v>
      </c>
    </row>
    <row r="5773" ht="15" customHeight="1" s="1003">
      <c r="A5773" s="1019" t="inlineStr">
        <is>
          <t>Coques (+ eau)</t>
        </is>
      </c>
      <c r="B5773" t="inlineStr">
        <is>
          <t>Alimentation animale rente</t>
        </is>
      </c>
      <c r="C5773" t="inlineStr">
        <is>
          <t>kt</t>
        </is>
      </c>
      <c r="D5773" t="inlineStr">
        <is>
          <t>France</t>
        </is>
      </c>
      <c r="E5773" t="inlineStr">
        <is>
          <t>2023-24</t>
        </is>
      </c>
      <c r="F5773" t="inlineStr">
        <is>
          <t>Lupin</t>
        </is>
      </c>
      <c r="G5773" t="inlineStr"/>
      <c r="H5773" t="inlineStr"/>
      <c r="I5773" t="inlineStr"/>
      <c r="J5773" t="inlineStr"/>
      <c r="K5773" t="inlineStr"/>
      <c r="L5773" t="inlineStr"/>
      <c r="M5773" t="inlineStr"/>
      <c r="N5773" t="inlineStr"/>
      <c r="O5773" t="n">
        <v>-0</v>
      </c>
      <c r="P5773" t="n">
        <v>0</v>
      </c>
      <c r="Q5773" t="n">
        <v>0</v>
      </c>
    </row>
    <row r="5774" ht="15" customHeight="1" s="1003">
      <c r="A5774" s="1019" t="inlineStr">
        <is>
          <t>Coques (+ eau)</t>
        </is>
      </c>
      <c r="B5774" t="inlineStr">
        <is>
          <t>Alimentation animale</t>
        </is>
      </c>
      <c r="C5774" t="inlineStr">
        <is>
          <t>kt</t>
        </is>
      </c>
      <c r="D5774" t="inlineStr">
        <is>
          <t>France</t>
        </is>
      </c>
      <c r="E5774" t="inlineStr">
        <is>
          <t>2023-24</t>
        </is>
      </c>
      <c r="F5774" t="inlineStr">
        <is>
          <t>Lupin</t>
        </is>
      </c>
      <c r="G5774" t="inlineStr"/>
      <c r="H5774" t="inlineStr"/>
      <c r="I5774" t="inlineStr"/>
      <c r="J5774" t="inlineStr"/>
      <c r="K5774" t="inlineStr"/>
      <c r="L5774" t="inlineStr"/>
      <c r="M5774" t="inlineStr"/>
      <c r="N5774" t="inlineStr"/>
      <c r="O5774" t="n">
        <v>-0</v>
      </c>
      <c r="P5774" t="n">
        <v>0</v>
      </c>
      <c r="Q5774" t="n">
        <v>0</v>
      </c>
    </row>
    <row r="5775" ht="15" customHeight="1" s="1003">
      <c r="A5775" s="1019" t="inlineStr">
        <is>
          <t>Coques (+ eau)</t>
        </is>
      </c>
      <c r="B5775" t="inlineStr">
        <is>
          <t>Usages alimentaires</t>
        </is>
      </c>
      <c r="C5775" t="inlineStr">
        <is>
          <t>kt</t>
        </is>
      </c>
      <c r="D5775" t="inlineStr">
        <is>
          <t>France</t>
        </is>
      </c>
      <c r="E5775" t="inlineStr">
        <is>
          <t>2023-24</t>
        </is>
      </c>
      <c r="F5775" t="inlineStr">
        <is>
          <t>Lupin</t>
        </is>
      </c>
      <c r="G5775" t="inlineStr"/>
      <c r="H5775" t="inlineStr"/>
      <c r="I5775" t="inlineStr"/>
      <c r="J5775" t="inlineStr"/>
      <c r="K5775" t="inlineStr"/>
      <c r="L5775" t="inlineStr"/>
      <c r="M5775" t="inlineStr"/>
      <c r="N5775" t="inlineStr"/>
      <c r="O5775" t="n">
        <v>-0</v>
      </c>
      <c r="P5775" t="n">
        <v>0</v>
      </c>
      <c r="Q5775" t="n">
        <v>-0</v>
      </c>
    </row>
    <row r="5776" ht="15" customHeight="1" s="1003">
      <c r="A5776" s="1019" t="inlineStr">
        <is>
          <t>Coques (+ eau)</t>
        </is>
      </c>
      <c r="B5776" t="inlineStr">
        <is>
          <t>Débouchés</t>
        </is>
      </c>
      <c r="C5776" t="inlineStr">
        <is>
          <t>kt</t>
        </is>
      </c>
      <c r="D5776" t="inlineStr">
        <is>
          <t>France</t>
        </is>
      </c>
      <c r="E5776" t="inlineStr">
        <is>
          <t>2023-24</t>
        </is>
      </c>
      <c r="F5776" t="inlineStr">
        <is>
          <t>Lupin</t>
        </is>
      </c>
      <c r="G5776" t="inlineStr"/>
      <c r="H5776" t="inlineStr"/>
      <c r="I5776" t="inlineStr"/>
      <c r="J5776" t="inlineStr"/>
      <c r="K5776" t="inlineStr"/>
      <c r="L5776" t="inlineStr"/>
      <c r="M5776" t="inlineStr"/>
      <c r="N5776" t="inlineStr"/>
      <c r="O5776" t="n">
        <v>0</v>
      </c>
      <c r="P5776" t="inlineStr"/>
      <c r="Q5776" t="inlineStr"/>
    </row>
    <row r="5777" ht="15" customHeight="1" s="1003">
      <c r="A5777" s="1019" t="inlineStr">
        <is>
          <t>Coques (+ eau)</t>
        </is>
      </c>
      <c r="B5777" t="inlineStr">
        <is>
          <t>Energie</t>
        </is>
      </c>
      <c r="C5777" t="inlineStr">
        <is>
          <t>kt</t>
        </is>
      </c>
      <c r="D5777" t="inlineStr">
        <is>
          <t>France</t>
        </is>
      </c>
      <c r="E5777" t="inlineStr">
        <is>
          <t>2023-24</t>
        </is>
      </c>
      <c r="F5777" t="inlineStr">
        <is>
          <t>Lupin</t>
        </is>
      </c>
      <c r="G5777" t="inlineStr"/>
      <c r="H5777" t="inlineStr"/>
      <c r="I5777" t="inlineStr"/>
      <c r="J5777" t="inlineStr"/>
      <c r="K5777" t="inlineStr"/>
      <c r="L5777" t="inlineStr"/>
      <c r="M5777" t="inlineStr"/>
      <c r="N5777" t="inlineStr"/>
      <c r="O5777" t="n">
        <v>-0</v>
      </c>
      <c r="P5777" t="n">
        <v>0</v>
      </c>
      <c r="Q5777" t="n">
        <v>-0</v>
      </c>
    </row>
    <row r="5778" ht="15" customHeight="1" s="1003">
      <c r="A5778" s="1019" t="inlineStr">
        <is>
          <t>Coques (+ eau)</t>
        </is>
      </c>
      <c r="B5778" t="inlineStr">
        <is>
          <t>Usages non-alimentaires</t>
        </is>
      </c>
      <c r="C5778" t="inlineStr">
        <is>
          <t>kt</t>
        </is>
      </c>
      <c r="D5778" t="inlineStr">
        <is>
          <t>France</t>
        </is>
      </c>
      <c r="E5778" t="inlineStr">
        <is>
          <t>2023-24</t>
        </is>
      </c>
      <c r="F5778" t="inlineStr">
        <is>
          <t>Lupin</t>
        </is>
      </c>
      <c r="G5778" t="inlineStr"/>
      <c r="H5778" t="inlineStr"/>
      <c r="I5778" t="inlineStr"/>
      <c r="J5778" t="inlineStr"/>
      <c r="K5778" t="inlineStr"/>
      <c r="L5778" t="inlineStr"/>
      <c r="M5778" t="inlineStr"/>
      <c r="N5778" t="inlineStr"/>
      <c r="O5778" t="n">
        <v>-0</v>
      </c>
      <c r="P5778" t="n">
        <v>0</v>
      </c>
      <c r="Q5778" t="n">
        <v>-0</v>
      </c>
    </row>
    <row r="5779" ht="15" customHeight="1" s="1003">
      <c r="A5779" s="1019" t="inlineStr">
        <is>
          <t>Huile d'olive</t>
        </is>
      </c>
      <c r="B5779" t="inlineStr">
        <is>
          <t>Vente directe et autoconsommation</t>
        </is>
      </c>
      <c r="C5779" t="inlineStr">
        <is>
          <t>kt</t>
        </is>
      </c>
      <c r="D5779" t="inlineStr">
        <is>
          <t>France</t>
        </is>
      </c>
      <c r="E5779" t="inlineStr">
        <is>
          <t>2023-24</t>
        </is>
      </c>
      <c r="F5779" t="inlineStr">
        <is>
          <t>Lupin</t>
        </is>
      </c>
      <c r="G5779" t="inlineStr"/>
      <c r="H5779" t="inlineStr"/>
      <c r="I5779" t="inlineStr"/>
      <c r="J5779" t="inlineStr"/>
      <c r="K5779" t="inlineStr"/>
      <c r="L5779" t="inlineStr"/>
      <c r="M5779" t="inlineStr"/>
      <c r="N5779" t="inlineStr"/>
      <c r="O5779" t="n">
        <v>-0</v>
      </c>
      <c r="P5779" t="n">
        <v>0</v>
      </c>
      <c r="Q5779" t="n">
        <v>500000000</v>
      </c>
    </row>
    <row r="5780" ht="15" customHeight="1" s="1003">
      <c r="A5780" s="1019" t="inlineStr">
        <is>
          <t>Huile d'olive</t>
        </is>
      </c>
      <c r="B5780" t="inlineStr">
        <is>
          <t>Circuits spécialisés</t>
        </is>
      </c>
      <c r="C5780" t="inlineStr">
        <is>
          <t>kt</t>
        </is>
      </c>
      <c r="D5780" t="inlineStr">
        <is>
          <t>France</t>
        </is>
      </c>
      <c r="E5780" t="inlineStr">
        <is>
          <t>2023-24</t>
        </is>
      </c>
      <c r="F5780" t="inlineStr">
        <is>
          <t>Lupin</t>
        </is>
      </c>
      <c r="G5780" t="inlineStr"/>
      <c r="H5780" t="inlineStr"/>
      <c r="I5780" t="inlineStr"/>
      <c r="J5780" t="inlineStr"/>
      <c r="K5780" t="inlineStr"/>
      <c r="L5780" t="inlineStr"/>
      <c r="M5780" t="inlineStr"/>
      <c r="N5780" t="inlineStr"/>
      <c r="O5780" t="n">
        <v>-0</v>
      </c>
      <c r="P5780" t="n">
        <v>0</v>
      </c>
      <c r="Q5780" t="n">
        <v>500000000</v>
      </c>
    </row>
    <row r="5781" ht="15" customHeight="1" s="1003">
      <c r="A5781" s="1019" t="inlineStr">
        <is>
          <t>Huile d'olive</t>
        </is>
      </c>
      <c r="B5781" t="inlineStr">
        <is>
          <t>RHD</t>
        </is>
      </c>
      <c r="C5781" t="inlineStr">
        <is>
          <t>kt</t>
        </is>
      </c>
      <c r="D5781" t="inlineStr">
        <is>
          <t>France</t>
        </is>
      </c>
      <c r="E5781" t="inlineStr">
        <is>
          <t>2023-24</t>
        </is>
      </c>
      <c r="F5781" t="inlineStr">
        <is>
          <t>Lupin</t>
        </is>
      </c>
      <c r="G5781" t="inlineStr"/>
      <c r="H5781" t="inlineStr"/>
      <c r="I5781" t="inlineStr"/>
      <c r="J5781" t="inlineStr"/>
      <c r="K5781" t="inlineStr"/>
      <c r="L5781" t="inlineStr"/>
      <c r="M5781" t="inlineStr"/>
      <c r="N5781" t="inlineStr"/>
      <c r="O5781" t="n">
        <v>-0</v>
      </c>
      <c r="P5781" t="n">
        <v>0</v>
      </c>
      <c r="Q5781" t="n">
        <v>500000000</v>
      </c>
    </row>
    <row r="5782" ht="15" customHeight="1" s="1003">
      <c r="A5782" s="1019" t="inlineStr">
        <is>
          <t>Huile d'olive</t>
        </is>
      </c>
      <c r="B5782" t="inlineStr">
        <is>
          <t>Autres IAA</t>
        </is>
      </c>
      <c r="C5782" t="inlineStr">
        <is>
          <t>kt</t>
        </is>
      </c>
      <c r="D5782" t="inlineStr">
        <is>
          <t>France</t>
        </is>
      </c>
      <c r="E5782" t="inlineStr">
        <is>
          <t>2023-24</t>
        </is>
      </c>
      <c r="F5782" t="inlineStr">
        <is>
          <t>Lupin</t>
        </is>
      </c>
      <c r="G5782" t="inlineStr"/>
      <c r="H5782" t="inlineStr"/>
      <c r="I5782" t="inlineStr"/>
      <c r="J5782" t="inlineStr"/>
      <c r="K5782" t="inlineStr"/>
      <c r="L5782" t="inlineStr"/>
      <c r="M5782" t="inlineStr"/>
      <c r="N5782" t="inlineStr"/>
      <c r="O5782" t="n">
        <v>-0</v>
      </c>
      <c r="P5782" t="n">
        <v>0</v>
      </c>
      <c r="Q5782" t="n">
        <v>500000000</v>
      </c>
    </row>
    <row r="5783" ht="15" customHeight="1" s="1003">
      <c r="A5783" s="1019" t="inlineStr">
        <is>
          <t>Huile d'olive</t>
        </is>
      </c>
      <c r="B5783" t="inlineStr">
        <is>
          <t>Alimentation humaine</t>
        </is>
      </c>
      <c r="C5783" t="inlineStr">
        <is>
          <t>kt</t>
        </is>
      </c>
      <c r="D5783" t="inlineStr">
        <is>
          <t>France</t>
        </is>
      </c>
      <c r="E5783" t="inlineStr">
        <is>
          <t>2023-24</t>
        </is>
      </c>
      <c r="F5783" t="inlineStr">
        <is>
          <t>Lupin</t>
        </is>
      </c>
      <c r="G5783" t="inlineStr"/>
      <c r="H5783" t="inlineStr"/>
      <c r="I5783" t="inlineStr"/>
      <c r="J5783" t="inlineStr"/>
      <c r="K5783" t="inlineStr"/>
      <c r="L5783" t="inlineStr"/>
      <c r="M5783" t="inlineStr"/>
      <c r="N5783" t="inlineStr"/>
      <c r="O5783" t="n">
        <v>-0</v>
      </c>
      <c r="P5783" t="n">
        <v>0</v>
      </c>
      <c r="Q5783" t="n">
        <v>500000000</v>
      </c>
    </row>
    <row r="5784" ht="15" customHeight="1" s="1003">
      <c r="A5784" s="1019" t="inlineStr">
        <is>
          <t>Huile d'olive</t>
        </is>
      </c>
      <c r="B5784" t="inlineStr">
        <is>
          <t>Ménages</t>
        </is>
      </c>
      <c r="C5784" t="inlineStr">
        <is>
          <t>kt</t>
        </is>
      </c>
      <c r="D5784" t="inlineStr">
        <is>
          <t>France</t>
        </is>
      </c>
      <c r="E5784" t="inlineStr">
        <is>
          <t>2023-24</t>
        </is>
      </c>
      <c r="F5784" t="inlineStr">
        <is>
          <t>Lupin</t>
        </is>
      </c>
      <c r="G5784" t="inlineStr"/>
      <c r="H5784" t="inlineStr"/>
      <c r="I5784" t="inlineStr"/>
      <c r="J5784" t="inlineStr"/>
      <c r="K5784" t="inlineStr"/>
      <c r="L5784" t="inlineStr"/>
      <c r="M5784" t="inlineStr"/>
      <c r="N5784" t="inlineStr"/>
      <c r="O5784" t="n">
        <v>-0</v>
      </c>
      <c r="P5784" t="n">
        <v>0</v>
      </c>
      <c r="Q5784" t="n">
        <v>500000000</v>
      </c>
    </row>
    <row r="5785" ht="15" customHeight="1" s="1003">
      <c r="A5785" s="1019" t="inlineStr">
        <is>
          <t>Huile d'olive</t>
        </is>
      </c>
      <c r="B5785" t="inlineStr">
        <is>
          <t>Usages alimentaires</t>
        </is>
      </c>
      <c r="C5785" t="inlineStr">
        <is>
          <t>kt</t>
        </is>
      </c>
      <c r="D5785" t="inlineStr">
        <is>
          <t>France</t>
        </is>
      </c>
      <c r="E5785" t="inlineStr">
        <is>
          <t>2023-24</t>
        </is>
      </c>
      <c r="F5785" t="inlineStr">
        <is>
          <t>Lupin</t>
        </is>
      </c>
      <c r="G5785" t="inlineStr"/>
      <c r="H5785" t="inlineStr"/>
      <c r="I5785" t="inlineStr"/>
      <c r="J5785" t="inlineStr"/>
      <c r="K5785" t="inlineStr"/>
      <c r="L5785" t="inlineStr"/>
      <c r="M5785" t="inlineStr"/>
      <c r="N5785" t="inlineStr"/>
      <c r="O5785" t="n">
        <v>-0</v>
      </c>
      <c r="P5785" t="n">
        <v>0</v>
      </c>
      <c r="Q5785" t="n">
        <v>500000000</v>
      </c>
    </row>
    <row r="5786" ht="15" customHeight="1" s="1003">
      <c r="A5786" s="1019" t="inlineStr">
        <is>
          <t>Huile d'olive</t>
        </is>
      </c>
      <c r="B5786" t="inlineStr">
        <is>
          <t>Débouchés</t>
        </is>
      </c>
      <c r="C5786" t="inlineStr">
        <is>
          <t>kt</t>
        </is>
      </c>
      <c r="D5786" t="inlineStr">
        <is>
          <t>France</t>
        </is>
      </c>
      <c r="E5786" t="inlineStr">
        <is>
          <t>2023-24</t>
        </is>
      </c>
      <c r="F5786" t="inlineStr">
        <is>
          <t>Lupin</t>
        </is>
      </c>
      <c r="G5786" t="inlineStr"/>
      <c r="H5786" t="inlineStr"/>
      <c r="I5786" t="inlineStr"/>
      <c r="J5786" t="inlineStr"/>
      <c r="K5786" t="inlineStr"/>
      <c r="L5786" t="inlineStr"/>
      <c r="M5786" t="inlineStr"/>
      <c r="N5786" t="inlineStr"/>
      <c r="O5786" t="n">
        <v>-0</v>
      </c>
      <c r="P5786" t="n">
        <v>0</v>
      </c>
      <c r="Q5786" t="n">
        <v>500000000</v>
      </c>
    </row>
    <row r="5787" ht="15" customHeight="1" s="1003">
      <c r="A5787" s="1019" t="inlineStr">
        <is>
          <t>Huile d'olive</t>
        </is>
      </c>
      <c r="B5787" t="inlineStr">
        <is>
          <t>Export</t>
        </is>
      </c>
      <c r="C5787" t="inlineStr">
        <is>
          <t>kt</t>
        </is>
      </c>
      <c r="D5787" t="inlineStr">
        <is>
          <t>France</t>
        </is>
      </c>
      <c r="E5787" t="inlineStr">
        <is>
          <t>2023-24</t>
        </is>
      </c>
      <c r="F5787" t="inlineStr">
        <is>
          <t>Lupin</t>
        </is>
      </c>
      <c r="G5787" t="inlineStr"/>
      <c r="H5787" t="inlineStr"/>
      <c r="I5787" t="inlineStr"/>
      <c r="J5787" t="inlineStr"/>
      <c r="K5787" t="inlineStr"/>
      <c r="L5787" t="inlineStr"/>
      <c r="M5787" t="inlineStr"/>
      <c r="N5787" t="inlineStr"/>
      <c r="O5787" t="n">
        <v>-0</v>
      </c>
      <c r="P5787" t="n">
        <v>0</v>
      </c>
      <c r="Q5787" t="n">
        <v>500000000</v>
      </c>
    </row>
    <row r="5788" ht="15" customHeight="1" s="1003">
      <c r="A5788" s="1019" t="inlineStr">
        <is>
          <t>Huile d'olive</t>
        </is>
      </c>
      <c r="B5788" t="inlineStr">
        <is>
          <t>GMS</t>
        </is>
      </c>
      <c r="C5788" t="inlineStr">
        <is>
          <t>kt</t>
        </is>
      </c>
      <c r="D5788" t="inlineStr">
        <is>
          <t>France</t>
        </is>
      </c>
      <c r="E5788" t="inlineStr">
        <is>
          <t>2023-24</t>
        </is>
      </c>
      <c r="F5788" t="inlineStr">
        <is>
          <t>Lupin</t>
        </is>
      </c>
      <c r="G5788" t="inlineStr"/>
      <c r="H5788" t="inlineStr"/>
      <c r="I5788" t="inlineStr"/>
      <c r="J5788" t="inlineStr"/>
      <c r="K5788" t="inlineStr"/>
      <c r="L5788" t="inlineStr"/>
      <c r="M5788" t="inlineStr"/>
      <c r="N5788" t="inlineStr"/>
      <c r="O5788" t="n">
        <v>-0</v>
      </c>
      <c r="P5788" t="n">
        <v>0</v>
      </c>
      <c r="Q5788" t="n">
        <v>500000000</v>
      </c>
    </row>
    <row r="5789" ht="15" customHeight="1" s="1003">
      <c r="A5789" s="1019" t="inlineStr">
        <is>
          <t>Huile d'olive</t>
        </is>
      </c>
      <c r="B5789" t="inlineStr">
        <is>
          <t>Circuits généralistes</t>
        </is>
      </c>
      <c r="C5789" t="inlineStr">
        <is>
          <t>kt</t>
        </is>
      </c>
      <c r="D5789" t="inlineStr">
        <is>
          <t>France</t>
        </is>
      </c>
      <c r="E5789" t="inlineStr">
        <is>
          <t>2023-24</t>
        </is>
      </c>
      <c r="F5789" t="inlineStr">
        <is>
          <t>Lupin</t>
        </is>
      </c>
      <c r="G5789" t="inlineStr"/>
      <c r="H5789" t="inlineStr"/>
      <c r="I5789" t="inlineStr"/>
      <c r="J5789" t="inlineStr"/>
      <c r="K5789" t="inlineStr"/>
      <c r="L5789" t="inlineStr"/>
      <c r="M5789" t="inlineStr"/>
      <c r="N5789" t="inlineStr"/>
      <c r="O5789" t="n">
        <v>-0</v>
      </c>
      <c r="P5789" t="n">
        <v>0</v>
      </c>
      <c r="Q5789" t="n">
        <v>500000000</v>
      </c>
    </row>
    <row r="5790" ht="15" customHeight="1" s="1003">
      <c r="A5790" s="1019" t="inlineStr">
        <is>
          <t>Huile d'olive</t>
        </is>
      </c>
      <c r="B5790" t="inlineStr">
        <is>
          <t>Ecart statistique</t>
        </is>
      </c>
      <c r="C5790" t="inlineStr">
        <is>
          <t>kt</t>
        </is>
      </c>
      <c r="D5790" t="inlineStr">
        <is>
          <t>France</t>
        </is>
      </c>
      <c r="E5790" t="inlineStr">
        <is>
          <t>2023-24</t>
        </is>
      </c>
      <c r="F5790" t="inlineStr">
        <is>
          <t>Lupin</t>
        </is>
      </c>
      <c r="G5790" t="inlineStr"/>
      <c r="H5790" t="inlineStr"/>
      <c r="I5790" t="inlineStr"/>
      <c r="J5790" t="inlineStr"/>
      <c r="K5790" t="inlineStr"/>
      <c r="L5790" t="inlineStr"/>
      <c r="M5790" t="inlineStr"/>
      <c r="N5790" t="inlineStr"/>
      <c r="O5790" t="n">
        <v>-0</v>
      </c>
      <c r="P5790" t="n">
        <v>0</v>
      </c>
      <c r="Q5790" t="n">
        <v>500000000</v>
      </c>
    </row>
    <row r="5791" ht="15" customHeight="1" s="1003">
      <c r="A5791" s="1019" t="inlineStr">
        <is>
          <t>Grignons d'olive</t>
        </is>
      </c>
      <c r="B5791" t="inlineStr">
        <is>
          <t>Alimentation animale</t>
        </is>
      </c>
      <c r="C5791" t="inlineStr">
        <is>
          <t>kt</t>
        </is>
      </c>
      <c r="D5791" t="inlineStr">
        <is>
          <t>France</t>
        </is>
      </c>
      <c r="E5791" t="inlineStr">
        <is>
          <t>2023-24</t>
        </is>
      </c>
      <c r="F5791" t="inlineStr">
        <is>
          <t>Lupin</t>
        </is>
      </c>
      <c r="G5791" t="inlineStr"/>
      <c r="H5791" t="inlineStr"/>
      <c r="I5791" t="inlineStr"/>
      <c r="J5791" t="inlineStr">
        <is>
          <t>Les grignons d'olive sont valorisés en alimentation animale</t>
        </is>
      </c>
      <c r="K5791" t="inlineStr"/>
      <c r="L5791" t="inlineStr">
        <is>
          <t>Consommation de grignons d'olive en alimentation animale</t>
        </is>
      </c>
      <c r="M5791" t="inlineStr"/>
      <c r="N5791" t="inlineStr"/>
      <c r="O5791" t="n">
        <v>-0</v>
      </c>
      <c r="P5791" t="n">
        <v>0</v>
      </c>
      <c r="Q5791" t="n">
        <v>500000000</v>
      </c>
    </row>
    <row r="5792" ht="15" customHeight="1" s="1003">
      <c r="A5792" s="1019" t="inlineStr">
        <is>
          <t>Grignons d'olive</t>
        </is>
      </c>
      <c r="B5792" t="inlineStr">
        <is>
          <t>Usages alimentaires</t>
        </is>
      </c>
      <c r="C5792" t="inlineStr">
        <is>
          <t>kt</t>
        </is>
      </c>
      <c r="D5792" t="inlineStr">
        <is>
          <t>France</t>
        </is>
      </c>
      <c r="E5792" t="inlineStr">
        <is>
          <t>2023-24</t>
        </is>
      </c>
      <c r="F5792" t="inlineStr">
        <is>
          <t>Lupin</t>
        </is>
      </c>
      <c r="G5792" t="inlineStr"/>
      <c r="H5792" t="inlineStr"/>
      <c r="I5792" t="inlineStr"/>
      <c r="J5792" t="inlineStr"/>
      <c r="K5792" t="inlineStr"/>
      <c r="L5792" t="inlineStr"/>
      <c r="M5792" t="inlineStr"/>
      <c r="N5792" t="inlineStr"/>
      <c r="O5792" t="n">
        <v>-0</v>
      </c>
      <c r="P5792" t="n">
        <v>0</v>
      </c>
      <c r="Q5792" t="n">
        <v>500000000</v>
      </c>
    </row>
    <row r="5793" ht="15" customHeight="1" s="1003">
      <c r="A5793" s="1019" t="inlineStr">
        <is>
          <t>Grignons d'olive</t>
        </is>
      </c>
      <c r="B5793" t="inlineStr">
        <is>
          <t>Débouchés</t>
        </is>
      </c>
      <c r="C5793" t="inlineStr">
        <is>
          <t>kt</t>
        </is>
      </c>
      <c r="D5793" t="inlineStr">
        <is>
          <t>France</t>
        </is>
      </c>
      <c r="E5793" t="inlineStr">
        <is>
          <t>2023-24</t>
        </is>
      </c>
      <c r="F5793" t="inlineStr">
        <is>
          <t>Lupin</t>
        </is>
      </c>
      <c r="G5793" t="inlineStr"/>
      <c r="H5793" t="inlineStr"/>
      <c r="I5793" t="inlineStr"/>
      <c r="J5793" t="inlineStr"/>
      <c r="K5793" t="inlineStr"/>
      <c r="L5793" t="inlineStr"/>
      <c r="M5793" t="inlineStr"/>
      <c r="N5793" t="inlineStr"/>
      <c r="O5793" t="n">
        <v>-0</v>
      </c>
      <c r="P5793" t="n">
        <v>0</v>
      </c>
      <c r="Q5793" t="n">
        <v>500000000</v>
      </c>
    </row>
    <row r="5794" ht="15" customHeight="1" s="1003">
      <c r="A5794" s="1019" t="inlineStr">
        <is>
          <t>Grignons d'olive</t>
        </is>
      </c>
      <c r="B5794" t="inlineStr">
        <is>
          <t>FAB</t>
        </is>
      </c>
      <c r="C5794" t="inlineStr">
        <is>
          <t>kt</t>
        </is>
      </c>
      <c r="D5794" t="inlineStr">
        <is>
          <t>France</t>
        </is>
      </c>
      <c r="E5794" t="inlineStr">
        <is>
          <t>2023-24</t>
        </is>
      </c>
      <c r="F5794" t="inlineStr">
        <is>
          <t>Lupin</t>
        </is>
      </c>
      <c r="G5794" t="inlineStr"/>
      <c r="H5794" t="inlineStr"/>
      <c r="I5794" t="inlineStr"/>
      <c r="J5794" t="inlineStr"/>
      <c r="K5794" t="inlineStr"/>
      <c r="L5794" t="inlineStr"/>
      <c r="M5794" t="inlineStr"/>
      <c r="N5794" t="inlineStr"/>
      <c r="O5794" t="n">
        <v>-0</v>
      </c>
      <c r="P5794" t="n">
        <v>0</v>
      </c>
      <c r="Q5794" t="n">
        <v>500000000</v>
      </c>
    </row>
    <row r="5795" ht="15" customHeight="1" s="1003">
      <c r="A5795" s="1019" t="inlineStr">
        <is>
          <t>Grignons d'olive</t>
        </is>
      </c>
      <c r="B5795" t="inlineStr">
        <is>
          <t>FAF</t>
        </is>
      </c>
      <c r="C5795" t="inlineStr">
        <is>
          <t>kt</t>
        </is>
      </c>
      <c r="D5795" t="inlineStr">
        <is>
          <t>France</t>
        </is>
      </c>
      <c r="E5795" t="inlineStr">
        <is>
          <t>2023-24</t>
        </is>
      </c>
      <c r="F5795" t="inlineStr">
        <is>
          <t>Lupin</t>
        </is>
      </c>
      <c r="G5795" t="inlineStr"/>
      <c r="H5795" t="inlineStr"/>
      <c r="I5795" t="inlineStr"/>
      <c r="J5795" t="inlineStr"/>
      <c r="K5795" t="inlineStr"/>
      <c r="L5795" t="inlineStr"/>
      <c r="M5795" t="inlineStr"/>
      <c r="N5795" t="inlineStr"/>
      <c r="O5795" t="n">
        <v>-0</v>
      </c>
      <c r="P5795" t="n">
        <v>0</v>
      </c>
      <c r="Q5795" t="n">
        <v>500000000</v>
      </c>
    </row>
    <row r="5796" ht="15" customHeight="1" s="1003">
      <c r="A5796" s="1019" t="inlineStr">
        <is>
          <t>Grignons d'olive</t>
        </is>
      </c>
      <c r="B5796" t="inlineStr">
        <is>
          <t>Direct élevage</t>
        </is>
      </c>
      <c r="C5796" t="inlineStr">
        <is>
          <t>kt</t>
        </is>
      </c>
      <c r="D5796" t="inlineStr">
        <is>
          <t>France</t>
        </is>
      </c>
      <c r="E5796" t="inlineStr">
        <is>
          <t>2023-24</t>
        </is>
      </c>
      <c r="F5796" t="inlineStr">
        <is>
          <t>Lupin</t>
        </is>
      </c>
      <c r="G5796" t="inlineStr"/>
      <c r="H5796" t="inlineStr"/>
      <c r="I5796" t="inlineStr"/>
      <c r="J5796" t="inlineStr"/>
      <c r="K5796" t="inlineStr"/>
      <c r="L5796" t="inlineStr"/>
      <c r="M5796" t="inlineStr"/>
      <c r="N5796" t="inlineStr"/>
      <c r="O5796" t="n">
        <v>-0</v>
      </c>
      <c r="P5796" t="n">
        <v>0</v>
      </c>
      <c r="Q5796" t="n">
        <v>500000000</v>
      </c>
    </row>
    <row r="5797" ht="15" customHeight="1" s="1003">
      <c r="A5797" s="1019" t="inlineStr">
        <is>
          <t>Grignons d'olive</t>
        </is>
      </c>
      <c r="B5797" t="inlineStr">
        <is>
          <t>Petfood</t>
        </is>
      </c>
      <c r="C5797" t="inlineStr">
        <is>
          <t>kt</t>
        </is>
      </c>
      <c r="D5797" t="inlineStr">
        <is>
          <t>France</t>
        </is>
      </c>
      <c r="E5797" t="inlineStr">
        <is>
          <t>2023-24</t>
        </is>
      </c>
      <c r="F5797" t="inlineStr">
        <is>
          <t>Lupin</t>
        </is>
      </c>
      <c r="G5797" t="inlineStr"/>
      <c r="H5797" t="inlineStr"/>
      <c r="I5797" t="inlineStr"/>
      <c r="J5797" t="inlineStr"/>
      <c r="K5797" t="inlineStr"/>
      <c r="L5797" t="inlineStr"/>
      <c r="M5797" t="inlineStr"/>
      <c r="N5797" t="inlineStr"/>
      <c r="O5797" t="n">
        <v>-0</v>
      </c>
      <c r="P5797" t="n">
        <v>0</v>
      </c>
      <c r="Q5797" t="n">
        <v>500000000</v>
      </c>
    </row>
    <row r="5798" ht="15" customHeight="1" s="1003">
      <c r="A5798" s="1019" t="inlineStr">
        <is>
          <t>Grignons d'olive</t>
        </is>
      </c>
      <c r="B5798" t="inlineStr">
        <is>
          <t>Alimentation animale rente</t>
        </is>
      </c>
      <c r="C5798" t="inlineStr">
        <is>
          <t>kt</t>
        </is>
      </c>
      <c r="D5798" t="inlineStr">
        <is>
          <t>France</t>
        </is>
      </c>
      <c r="E5798" t="inlineStr">
        <is>
          <t>2023-24</t>
        </is>
      </c>
      <c r="F5798" t="inlineStr">
        <is>
          <t>Lupin</t>
        </is>
      </c>
      <c r="G5798" t="inlineStr"/>
      <c r="H5798" t="inlineStr"/>
      <c r="I5798" t="inlineStr"/>
      <c r="J5798" t="inlineStr"/>
      <c r="K5798" t="inlineStr"/>
      <c r="L5798" t="inlineStr"/>
      <c r="M5798" t="inlineStr"/>
      <c r="N5798" t="inlineStr"/>
      <c r="O5798" t="n">
        <v>-0</v>
      </c>
      <c r="P5798" t="n">
        <v>0</v>
      </c>
      <c r="Q5798" t="n">
        <v>500000000</v>
      </c>
    </row>
    <row r="5799" ht="15" customHeight="1" s="1003">
      <c r="A5799" s="1019" t="inlineStr">
        <is>
          <t>Grignons d'olive</t>
        </is>
      </c>
      <c r="B5799" t="inlineStr">
        <is>
          <t>Hors FAB</t>
        </is>
      </c>
      <c r="C5799" t="inlineStr">
        <is>
          <t>kt</t>
        </is>
      </c>
      <c r="D5799" t="inlineStr">
        <is>
          <t>France</t>
        </is>
      </c>
      <c r="E5799" t="inlineStr">
        <is>
          <t>2023-24</t>
        </is>
      </c>
      <c r="F5799" t="inlineStr">
        <is>
          <t>Lupin</t>
        </is>
      </c>
      <c r="G5799" t="inlineStr"/>
      <c r="H5799" t="inlineStr"/>
      <c r="I5799" t="inlineStr"/>
      <c r="J5799" t="inlineStr"/>
      <c r="K5799" t="inlineStr"/>
      <c r="L5799" t="inlineStr"/>
      <c r="M5799" t="inlineStr"/>
      <c r="N5799" t="inlineStr"/>
      <c r="O5799" t="n">
        <v>-0</v>
      </c>
      <c r="P5799" t="n">
        <v>0</v>
      </c>
      <c r="Q5799" t="n">
        <v>500000000</v>
      </c>
    </row>
    <row r="5800" ht="15" customHeight="1" s="1003">
      <c r="A5800" s="1019" t="inlineStr">
        <is>
          <t>Grignons d'olive</t>
        </is>
      </c>
      <c r="B5800" t="inlineStr">
        <is>
          <t>Export</t>
        </is>
      </c>
      <c r="C5800" t="inlineStr">
        <is>
          <t>kt</t>
        </is>
      </c>
      <c r="D5800" t="inlineStr">
        <is>
          <t>France</t>
        </is>
      </c>
      <c r="E5800" t="inlineStr">
        <is>
          <t>2023-24</t>
        </is>
      </c>
      <c r="F5800" t="inlineStr">
        <is>
          <t>Lupin</t>
        </is>
      </c>
      <c r="G5800" t="inlineStr"/>
      <c r="H5800" t="inlineStr"/>
      <c r="I5800" t="inlineStr"/>
      <c r="J5800" t="inlineStr"/>
      <c r="K5800" t="inlineStr"/>
      <c r="L5800" t="inlineStr"/>
      <c r="M5800" t="inlineStr"/>
      <c r="N5800" t="inlineStr"/>
      <c r="O5800" t="n">
        <v>-0</v>
      </c>
      <c r="P5800" t="n">
        <v>0</v>
      </c>
      <c r="Q5800" t="n">
        <v>500000000</v>
      </c>
    </row>
    <row r="5801" ht="15" customHeight="1" s="1003">
      <c r="A5801" s="1019" t="inlineStr">
        <is>
          <t>Olives de table</t>
        </is>
      </c>
      <c r="B5801" t="inlineStr">
        <is>
          <t>Vente directe et autoconsommation</t>
        </is>
      </c>
      <c r="C5801" t="inlineStr">
        <is>
          <t>kt</t>
        </is>
      </c>
      <c r="D5801" t="inlineStr">
        <is>
          <t>France</t>
        </is>
      </c>
      <c r="E5801" t="inlineStr">
        <is>
          <t>2023-24</t>
        </is>
      </c>
      <c r="F5801" t="inlineStr">
        <is>
          <t>Lupin</t>
        </is>
      </c>
      <c r="G5801" t="inlineStr"/>
      <c r="H5801" t="inlineStr"/>
      <c r="I5801" t="inlineStr"/>
      <c r="J5801" t="inlineStr"/>
      <c r="K5801" t="inlineStr"/>
      <c r="L5801" t="inlineStr"/>
      <c r="M5801" t="inlineStr"/>
      <c r="N5801" t="inlineStr"/>
      <c r="O5801" t="n">
        <v>-0</v>
      </c>
      <c r="P5801" t="n">
        <v>0</v>
      </c>
      <c r="Q5801" t="n">
        <v>500000000</v>
      </c>
    </row>
    <row r="5802" ht="15" customHeight="1" s="1003">
      <c r="A5802" s="1019" t="inlineStr">
        <is>
          <t>Olives de table</t>
        </is>
      </c>
      <c r="B5802" t="inlineStr">
        <is>
          <t>Circuits spécialisés</t>
        </is>
      </c>
      <c r="C5802" t="inlineStr">
        <is>
          <t>kt</t>
        </is>
      </c>
      <c r="D5802" t="inlineStr">
        <is>
          <t>France</t>
        </is>
      </c>
      <c r="E5802" t="inlineStr">
        <is>
          <t>2023-24</t>
        </is>
      </c>
      <c r="F5802" t="inlineStr">
        <is>
          <t>Lupin</t>
        </is>
      </c>
      <c r="G5802" t="inlineStr"/>
      <c r="H5802" t="inlineStr"/>
      <c r="I5802" t="inlineStr"/>
      <c r="J5802" t="inlineStr"/>
      <c r="K5802" t="inlineStr"/>
      <c r="L5802" t="inlineStr"/>
      <c r="M5802" t="inlineStr"/>
      <c r="N5802" t="inlineStr"/>
      <c r="O5802" t="n">
        <v>-0</v>
      </c>
      <c r="P5802" t="n">
        <v>0</v>
      </c>
      <c r="Q5802" t="n">
        <v>500000000</v>
      </c>
    </row>
    <row r="5803" ht="15" customHeight="1" s="1003">
      <c r="A5803" s="1019" t="inlineStr">
        <is>
          <t>Olives de table</t>
        </is>
      </c>
      <c r="B5803" t="inlineStr">
        <is>
          <t>RHD</t>
        </is>
      </c>
      <c r="C5803" t="inlineStr">
        <is>
          <t>kt</t>
        </is>
      </c>
      <c r="D5803" t="inlineStr">
        <is>
          <t>France</t>
        </is>
      </c>
      <c r="E5803" t="inlineStr">
        <is>
          <t>2023-24</t>
        </is>
      </c>
      <c r="F5803" t="inlineStr">
        <is>
          <t>Lupin</t>
        </is>
      </c>
      <c r="G5803" t="inlineStr"/>
      <c r="H5803" t="inlineStr"/>
      <c r="I5803" t="inlineStr"/>
      <c r="J5803" t="inlineStr"/>
      <c r="K5803" t="inlineStr"/>
      <c r="L5803" t="inlineStr"/>
      <c r="M5803" t="inlineStr"/>
      <c r="N5803" t="inlineStr"/>
      <c r="O5803" t="n">
        <v>-0</v>
      </c>
      <c r="P5803" t="n">
        <v>0</v>
      </c>
      <c r="Q5803" t="n">
        <v>500000000</v>
      </c>
    </row>
    <row r="5804" ht="15" customHeight="1" s="1003">
      <c r="A5804" s="1019" t="inlineStr">
        <is>
          <t>Olives de table</t>
        </is>
      </c>
      <c r="B5804" t="inlineStr">
        <is>
          <t>Autres IAA</t>
        </is>
      </c>
      <c r="C5804" t="inlineStr">
        <is>
          <t>kt</t>
        </is>
      </c>
      <c r="D5804" t="inlineStr">
        <is>
          <t>France</t>
        </is>
      </c>
      <c r="E5804" t="inlineStr">
        <is>
          <t>2023-24</t>
        </is>
      </c>
      <c r="F5804" t="inlineStr">
        <is>
          <t>Lupin</t>
        </is>
      </c>
      <c r="G5804" t="inlineStr"/>
      <c r="H5804" t="inlineStr"/>
      <c r="I5804" t="inlineStr"/>
      <c r="J5804" t="inlineStr"/>
      <c r="K5804" t="inlineStr"/>
      <c r="L5804" t="inlineStr"/>
      <c r="M5804" t="inlineStr"/>
      <c r="N5804" t="inlineStr"/>
      <c r="O5804" t="n">
        <v>-0</v>
      </c>
      <c r="P5804" t="n">
        <v>0</v>
      </c>
      <c r="Q5804" t="n">
        <v>500000000</v>
      </c>
    </row>
    <row r="5805" ht="15" customHeight="1" s="1003">
      <c r="A5805" s="1019" t="inlineStr">
        <is>
          <t>Olives de table</t>
        </is>
      </c>
      <c r="B5805" t="inlineStr">
        <is>
          <t>Alimentation humaine</t>
        </is>
      </c>
      <c r="C5805" t="inlineStr">
        <is>
          <t>kt</t>
        </is>
      </c>
      <c r="D5805" t="inlineStr">
        <is>
          <t>France</t>
        </is>
      </c>
      <c r="E5805" t="inlineStr">
        <is>
          <t>2023-24</t>
        </is>
      </c>
      <c r="F5805" t="inlineStr">
        <is>
          <t>Lupin</t>
        </is>
      </c>
      <c r="G5805" t="inlineStr"/>
      <c r="H5805" t="inlineStr"/>
      <c r="I5805" t="inlineStr"/>
      <c r="J5805" t="inlineStr"/>
      <c r="K5805" t="inlineStr"/>
      <c r="L5805" t="inlineStr"/>
      <c r="M5805" t="inlineStr"/>
      <c r="N5805" t="inlineStr"/>
      <c r="O5805" t="n">
        <v>-0</v>
      </c>
      <c r="P5805" t="n">
        <v>0</v>
      </c>
      <c r="Q5805" t="n">
        <v>500000000</v>
      </c>
    </row>
    <row r="5806" ht="15" customHeight="1" s="1003">
      <c r="A5806" s="1019" t="inlineStr">
        <is>
          <t>Olives de table</t>
        </is>
      </c>
      <c r="B5806" t="inlineStr">
        <is>
          <t>Ménages</t>
        </is>
      </c>
      <c r="C5806" t="inlineStr">
        <is>
          <t>kt</t>
        </is>
      </c>
      <c r="D5806" t="inlineStr">
        <is>
          <t>France</t>
        </is>
      </c>
      <c r="E5806" t="inlineStr">
        <is>
          <t>2023-24</t>
        </is>
      </c>
      <c r="F5806" t="inlineStr">
        <is>
          <t>Lupin</t>
        </is>
      </c>
      <c r="G5806" t="inlineStr"/>
      <c r="H5806" t="inlineStr"/>
      <c r="I5806" t="inlineStr"/>
      <c r="J5806" t="inlineStr"/>
      <c r="K5806" t="inlineStr"/>
      <c r="L5806" t="inlineStr"/>
      <c r="M5806" t="inlineStr"/>
      <c r="N5806" t="inlineStr"/>
      <c r="O5806" t="n">
        <v>-0</v>
      </c>
      <c r="P5806" t="n">
        <v>0</v>
      </c>
      <c r="Q5806" t="n">
        <v>500000000</v>
      </c>
    </row>
    <row r="5807" ht="15" customHeight="1" s="1003">
      <c r="A5807" s="1019" t="inlineStr">
        <is>
          <t>Olives de table</t>
        </is>
      </c>
      <c r="B5807" t="inlineStr">
        <is>
          <t>Usages alimentaires</t>
        </is>
      </c>
      <c r="C5807" t="inlineStr">
        <is>
          <t>kt</t>
        </is>
      </c>
      <c r="D5807" t="inlineStr">
        <is>
          <t>France</t>
        </is>
      </c>
      <c r="E5807" t="inlineStr">
        <is>
          <t>2023-24</t>
        </is>
      </c>
      <c r="F5807" t="inlineStr">
        <is>
          <t>Lupin</t>
        </is>
      </c>
      <c r="G5807" t="inlineStr"/>
      <c r="H5807" t="inlineStr"/>
      <c r="I5807" t="inlineStr"/>
      <c r="J5807" t="inlineStr"/>
      <c r="K5807" t="inlineStr"/>
      <c r="L5807" t="inlineStr"/>
      <c r="M5807" t="inlineStr"/>
      <c r="N5807" t="inlineStr"/>
      <c r="O5807" t="n">
        <v>-0</v>
      </c>
      <c r="P5807" t="n">
        <v>0</v>
      </c>
      <c r="Q5807" t="n">
        <v>500000000</v>
      </c>
    </row>
    <row r="5808" ht="15" customHeight="1" s="1003">
      <c r="A5808" s="1019" t="inlineStr">
        <is>
          <t>Olives de table</t>
        </is>
      </c>
      <c r="B5808" t="inlineStr">
        <is>
          <t>Débouchés</t>
        </is>
      </c>
      <c r="C5808" t="inlineStr">
        <is>
          <t>kt</t>
        </is>
      </c>
      <c r="D5808" t="inlineStr">
        <is>
          <t>France</t>
        </is>
      </c>
      <c r="E5808" t="inlineStr">
        <is>
          <t>2023-24</t>
        </is>
      </c>
      <c r="F5808" t="inlineStr">
        <is>
          <t>Lupin</t>
        </is>
      </c>
      <c r="G5808" t="inlineStr"/>
      <c r="H5808" t="inlineStr"/>
      <c r="I5808" t="inlineStr"/>
      <c r="J5808" t="inlineStr"/>
      <c r="K5808" t="inlineStr"/>
      <c r="L5808" t="inlineStr"/>
      <c r="M5808" t="inlineStr"/>
      <c r="N5808" t="inlineStr"/>
      <c r="O5808" t="n">
        <v>-0</v>
      </c>
      <c r="P5808" t="n">
        <v>0</v>
      </c>
      <c r="Q5808" t="n">
        <v>500000000</v>
      </c>
    </row>
    <row r="5809" ht="15" customHeight="1" s="1003">
      <c r="A5809" s="1019" t="inlineStr">
        <is>
          <t>Olives de table</t>
        </is>
      </c>
      <c r="B5809" t="inlineStr">
        <is>
          <t>Export</t>
        </is>
      </c>
      <c r="C5809" t="inlineStr">
        <is>
          <t>kt</t>
        </is>
      </c>
      <c r="D5809" t="inlineStr">
        <is>
          <t>France</t>
        </is>
      </c>
      <c r="E5809" t="inlineStr">
        <is>
          <t>2023-24</t>
        </is>
      </c>
      <c r="F5809" t="inlineStr">
        <is>
          <t>Lupin</t>
        </is>
      </c>
      <c r="G5809" t="inlineStr"/>
      <c r="H5809" t="inlineStr"/>
      <c r="I5809" t="inlineStr"/>
      <c r="J5809" t="inlineStr"/>
      <c r="K5809" t="inlineStr"/>
      <c r="L5809" t="inlineStr"/>
      <c r="M5809" t="inlineStr"/>
      <c r="N5809" t="inlineStr"/>
      <c r="O5809" t="n">
        <v>-0</v>
      </c>
      <c r="P5809" t="n">
        <v>0</v>
      </c>
      <c r="Q5809" t="n">
        <v>500000000</v>
      </c>
    </row>
    <row r="5810" ht="15" customHeight="1" s="1003">
      <c r="A5810" s="1019" t="inlineStr">
        <is>
          <t>Olives de table</t>
        </is>
      </c>
      <c r="B5810" t="inlineStr">
        <is>
          <t>GMS</t>
        </is>
      </c>
      <c r="C5810" t="inlineStr">
        <is>
          <t>kt</t>
        </is>
      </c>
      <c r="D5810" t="inlineStr">
        <is>
          <t>France</t>
        </is>
      </c>
      <c r="E5810" t="inlineStr">
        <is>
          <t>2023-24</t>
        </is>
      </c>
      <c r="F5810" t="inlineStr">
        <is>
          <t>Lupin</t>
        </is>
      </c>
      <c r="G5810" t="inlineStr"/>
      <c r="H5810" t="inlineStr"/>
      <c r="I5810" t="inlineStr"/>
      <c r="J5810" t="inlineStr"/>
      <c r="K5810" t="inlineStr"/>
      <c r="L5810" t="inlineStr"/>
      <c r="M5810" t="inlineStr"/>
      <c r="N5810" t="inlineStr"/>
      <c r="O5810" t="n">
        <v>-0</v>
      </c>
      <c r="P5810" t="n">
        <v>0</v>
      </c>
      <c r="Q5810" t="n">
        <v>500000000</v>
      </c>
    </row>
    <row r="5811" ht="15" customHeight="1" s="1003">
      <c r="A5811" s="1019" t="inlineStr">
        <is>
          <t>Olives de table</t>
        </is>
      </c>
      <c r="B5811" t="inlineStr">
        <is>
          <t>Circuits généralistes</t>
        </is>
      </c>
      <c r="C5811" t="inlineStr">
        <is>
          <t>kt</t>
        </is>
      </c>
      <c r="D5811" t="inlineStr">
        <is>
          <t>France</t>
        </is>
      </c>
      <c r="E5811" t="inlineStr">
        <is>
          <t>2023-24</t>
        </is>
      </c>
      <c r="F5811" t="inlineStr">
        <is>
          <t>Lupin</t>
        </is>
      </c>
      <c r="G5811" t="inlineStr"/>
      <c r="H5811" t="inlineStr"/>
      <c r="I5811" t="inlineStr"/>
      <c r="J5811" t="inlineStr"/>
      <c r="K5811" t="inlineStr"/>
      <c r="L5811" t="inlineStr"/>
      <c r="M5811" t="inlineStr"/>
      <c r="N5811" t="inlineStr"/>
      <c r="O5811" t="n">
        <v>-0</v>
      </c>
      <c r="P5811" t="n">
        <v>0</v>
      </c>
      <c r="Q5811" t="n">
        <v>500000000</v>
      </c>
    </row>
    <row r="5812" ht="15" customHeight="1" s="1003">
      <c r="A5812" s="1019" t="inlineStr">
        <is>
          <t>Olives de table</t>
        </is>
      </c>
      <c r="B5812" t="inlineStr">
        <is>
          <t>Ecart statistique</t>
        </is>
      </c>
      <c r="C5812" t="inlineStr">
        <is>
          <t>kt</t>
        </is>
      </c>
      <c r="D5812" t="inlineStr">
        <is>
          <t>France</t>
        </is>
      </c>
      <c r="E5812" t="inlineStr">
        <is>
          <t>2023-24</t>
        </is>
      </c>
      <c r="F5812" t="inlineStr">
        <is>
          <t>Lupin</t>
        </is>
      </c>
      <c r="G5812" t="inlineStr"/>
      <c r="H5812" t="inlineStr"/>
      <c r="I5812" t="inlineStr"/>
      <c r="J5812" t="inlineStr"/>
      <c r="K5812" t="inlineStr"/>
      <c r="L5812" t="inlineStr"/>
      <c r="M5812" t="inlineStr"/>
      <c r="N5812" t="inlineStr"/>
      <c r="O5812" t="n">
        <v>-0</v>
      </c>
      <c r="P5812" t="n">
        <v>0</v>
      </c>
      <c r="Q5812" t="n">
        <v>500000000</v>
      </c>
    </row>
    <row r="5813" ht="15" customHeight="1" s="1003">
      <c r="A5813" s="1019" t="inlineStr">
        <is>
          <t>Produits alimentaires</t>
        </is>
      </c>
      <c r="B5813" t="inlineStr">
        <is>
          <t>GMS</t>
        </is>
      </c>
      <c r="C5813" t="inlineStr">
        <is>
          <t>kt</t>
        </is>
      </c>
      <c r="D5813" t="inlineStr">
        <is>
          <t>France</t>
        </is>
      </c>
      <c r="E5813" t="inlineStr">
        <is>
          <t>2023-24</t>
        </is>
      </c>
      <c r="F5813" t="inlineStr">
        <is>
          <t>Lupin</t>
        </is>
      </c>
      <c r="G5813" t="inlineStr"/>
      <c r="H5813" t="inlineStr"/>
      <c r="I5813" t="inlineStr"/>
      <c r="J5813" t="inlineStr"/>
      <c r="K5813" t="inlineStr"/>
      <c r="L5813" t="inlineStr"/>
      <c r="M5813" t="inlineStr"/>
      <c r="N5813" t="inlineStr"/>
      <c r="O5813" t="n">
        <v>-0</v>
      </c>
      <c r="P5813" t="n">
        <v>0</v>
      </c>
      <c r="Q5813" t="n">
        <v>-0</v>
      </c>
    </row>
    <row r="5814" ht="15" customHeight="1" s="1003">
      <c r="A5814" s="1019" t="inlineStr">
        <is>
          <t>Produits alimentaires</t>
        </is>
      </c>
      <c r="B5814" t="inlineStr">
        <is>
          <t>Circuits spécialisés</t>
        </is>
      </c>
      <c r="C5814" t="inlineStr">
        <is>
          <t>kt</t>
        </is>
      </c>
      <c r="D5814" t="inlineStr">
        <is>
          <t>France</t>
        </is>
      </c>
      <c r="E5814" t="inlineStr">
        <is>
          <t>2023-24</t>
        </is>
      </c>
      <c r="F5814" t="inlineStr">
        <is>
          <t>Lupin</t>
        </is>
      </c>
      <c r="G5814" t="inlineStr"/>
      <c r="H5814" t="inlineStr"/>
      <c r="I5814" t="inlineStr"/>
      <c r="J5814" t="inlineStr"/>
      <c r="K5814" t="inlineStr"/>
      <c r="L5814" t="inlineStr"/>
      <c r="M5814" t="inlineStr"/>
      <c r="N5814" t="inlineStr"/>
      <c r="O5814" t="n">
        <v>-0</v>
      </c>
      <c r="P5814" t="n">
        <v>0</v>
      </c>
      <c r="Q5814" t="n">
        <v>-0</v>
      </c>
    </row>
    <row r="5815" ht="15" customHeight="1" s="1003">
      <c r="A5815" s="1019" t="inlineStr">
        <is>
          <t>Produits alimentaires</t>
        </is>
      </c>
      <c r="B5815" t="inlineStr">
        <is>
          <t>RHD</t>
        </is>
      </c>
      <c r="C5815" t="inlineStr">
        <is>
          <t>kt</t>
        </is>
      </c>
      <c r="D5815" t="inlineStr">
        <is>
          <t>France</t>
        </is>
      </c>
      <c r="E5815" t="inlineStr">
        <is>
          <t>2023-24</t>
        </is>
      </c>
      <c r="F5815" t="inlineStr">
        <is>
          <t>Lupin</t>
        </is>
      </c>
      <c r="G5815" t="inlineStr"/>
      <c r="H5815" t="inlineStr"/>
      <c r="I5815" t="inlineStr"/>
      <c r="J5815" t="inlineStr"/>
      <c r="K5815" t="inlineStr"/>
      <c r="L5815" t="inlineStr"/>
      <c r="M5815" t="inlineStr"/>
      <c r="N5815" t="inlineStr"/>
      <c r="O5815" t="n">
        <v>-0</v>
      </c>
      <c r="P5815" t="n">
        <v>0</v>
      </c>
      <c r="Q5815" t="n">
        <v>-0</v>
      </c>
    </row>
    <row r="5816" ht="15" customHeight="1" s="1003">
      <c r="A5816" s="1019" t="inlineStr">
        <is>
          <t>Produits alimentaires</t>
        </is>
      </c>
      <c r="B5816" t="inlineStr">
        <is>
          <t>Autres IAA</t>
        </is>
      </c>
      <c r="C5816" t="inlineStr">
        <is>
          <t>kt</t>
        </is>
      </c>
      <c r="D5816" t="inlineStr">
        <is>
          <t>France</t>
        </is>
      </c>
      <c r="E5816" t="inlineStr">
        <is>
          <t>2023-24</t>
        </is>
      </c>
      <c r="F5816" t="inlineStr">
        <is>
          <t>Lupin</t>
        </is>
      </c>
      <c r="G5816" t="inlineStr"/>
      <c r="H5816" t="inlineStr"/>
      <c r="I5816" t="inlineStr"/>
      <c r="J5816" t="inlineStr"/>
      <c r="K5816" t="inlineStr"/>
      <c r="L5816" t="inlineStr"/>
      <c r="M5816" t="inlineStr"/>
      <c r="N5816" t="inlineStr"/>
      <c r="O5816" t="n">
        <v>-0</v>
      </c>
      <c r="P5816" t="n">
        <v>0</v>
      </c>
      <c r="Q5816" t="n">
        <v>-0</v>
      </c>
    </row>
    <row r="5817" ht="15" customHeight="1" s="1003">
      <c r="A5817" s="1019" t="inlineStr">
        <is>
          <t>Produits alimentaires</t>
        </is>
      </c>
      <c r="B5817" t="inlineStr">
        <is>
          <t>Ménages</t>
        </is>
      </c>
      <c r="C5817" t="inlineStr">
        <is>
          <t>kt</t>
        </is>
      </c>
      <c r="D5817" t="inlineStr">
        <is>
          <t>France</t>
        </is>
      </c>
      <c r="E5817" t="inlineStr">
        <is>
          <t>2023-24</t>
        </is>
      </c>
      <c r="F5817" t="inlineStr">
        <is>
          <t>Lupin</t>
        </is>
      </c>
      <c r="G5817" t="inlineStr"/>
      <c r="H5817" t="inlineStr"/>
      <c r="I5817" t="inlineStr"/>
      <c r="J5817" t="inlineStr"/>
      <c r="K5817" t="inlineStr"/>
      <c r="L5817" t="inlineStr"/>
      <c r="M5817" t="inlineStr"/>
      <c r="N5817" t="inlineStr"/>
      <c r="O5817" t="n">
        <v>-0</v>
      </c>
      <c r="P5817" t="n">
        <v>0</v>
      </c>
      <c r="Q5817" t="n">
        <v>-0</v>
      </c>
    </row>
    <row r="5818" ht="15" customHeight="1" s="1003">
      <c r="A5818" s="1019" t="inlineStr">
        <is>
          <t>Produits alimentaires</t>
        </is>
      </c>
      <c r="B5818" t="inlineStr">
        <is>
          <t>Circuits généralistes</t>
        </is>
      </c>
      <c r="C5818" t="inlineStr">
        <is>
          <t>kt</t>
        </is>
      </c>
      <c r="D5818" t="inlineStr">
        <is>
          <t>France</t>
        </is>
      </c>
      <c r="E5818" t="inlineStr">
        <is>
          <t>2023-24</t>
        </is>
      </c>
      <c r="F5818" t="inlineStr">
        <is>
          <t>Lupin</t>
        </is>
      </c>
      <c r="G5818" t="inlineStr"/>
      <c r="H5818" t="inlineStr"/>
      <c r="I5818" t="inlineStr"/>
      <c r="J5818" t="inlineStr"/>
      <c r="K5818" t="inlineStr"/>
      <c r="L5818" t="inlineStr"/>
      <c r="M5818" t="inlineStr"/>
      <c r="N5818" t="inlineStr"/>
      <c r="O5818" t="n">
        <v>-0</v>
      </c>
      <c r="P5818" t="n">
        <v>0</v>
      </c>
      <c r="Q5818" t="n">
        <v>-0</v>
      </c>
    </row>
    <row r="5819" ht="15" customHeight="1" s="1003">
      <c r="A5819" s="1019" t="inlineStr">
        <is>
          <t>Produits alimentaires</t>
        </is>
      </c>
      <c r="B5819" t="inlineStr">
        <is>
          <t>Alimentation humaine</t>
        </is>
      </c>
      <c r="C5819" t="inlineStr">
        <is>
          <t>kt</t>
        </is>
      </c>
      <c r="D5819" t="inlineStr">
        <is>
          <t>France</t>
        </is>
      </c>
      <c r="E5819" t="inlineStr">
        <is>
          <t>2023-24</t>
        </is>
      </c>
      <c r="F5819" t="inlineStr">
        <is>
          <t>Lupin</t>
        </is>
      </c>
      <c r="G5819" t="inlineStr"/>
      <c r="H5819" t="inlineStr"/>
      <c r="I5819" t="inlineStr"/>
      <c r="J5819" t="inlineStr"/>
      <c r="K5819" t="inlineStr"/>
      <c r="L5819" t="inlineStr"/>
      <c r="M5819" t="inlineStr"/>
      <c r="N5819" t="inlineStr"/>
      <c r="O5819" t="n">
        <v>0</v>
      </c>
      <c r="P5819" t="inlineStr"/>
      <c r="Q5819" t="inlineStr"/>
    </row>
    <row r="5820" ht="15" customHeight="1" s="1003">
      <c r="A5820" s="1019" t="inlineStr">
        <is>
          <t>Produits alimentaires</t>
        </is>
      </c>
      <c r="B5820" t="inlineStr">
        <is>
          <t>Usages alimentaires</t>
        </is>
      </c>
      <c r="C5820" t="inlineStr">
        <is>
          <t>kt</t>
        </is>
      </c>
      <c r="D5820" t="inlineStr">
        <is>
          <t>France</t>
        </is>
      </c>
      <c r="E5820" t="inlineStr">
        <is>
          <t>2023-24</t>
        </is>
      </c>
      <c r="F5820" t="inlineStr">
        <is>
          <t>Lupin</t>
        </is>
      </c>
      <c r="G5820" t="inlineStr"/>
      <c r="H5820" t="inlineStr"/>
      <c r="I5820" t="inlineStr"/>
      <c r="J5820" t="inlineStr"/>
      <c r="K5820" t="inlineStr"/>
      <c r="L5820" t="inlineStr"/>
      <c r="M5820" t="inlineStr"/>
      <c r="N5820" t="inlineStr"/>
      <c r="O5820" t="n">
        <v>0</v>
      </c>
      <c r="P5820" t="inlineStr"/>
      <c r="Q5820" t="inlineStr"/>
    </row>
    <row r="5821" ht="15" customHeight="1" s="1003">
      <c r="A5821" s="1019" t="inlineStr">
        <is>
          <t>Produits alimentaires</t>
        </is>
      </c>
      <c r="B5821" t="inlineStr">
        <is>
          <t>Débouchés</t>
        </is>
      </c>
      <c r="C5821" t="inlineStr">
        <is>
          <t>kt</t>
        </is>
      </c>
      <c r="D5821" t="inlineStr">
        <is>
          <t>France</t>
        </is>
      </c>
      <c r="E5821" t="inlineStr">
        <is>
          <t>2023-24</t>
        </is>
      </c>
      <c r="F5821" t="inlineStr">
        <is>
          <t>Lupin</t>
        </is>
      </c>
      <c r="G5821" t="inlineStr"/>
      <c r="H5821" t="inlineStr"/>
      <c r="I5821" t="inlineStr"/>
      <c r="J5821" t="inlineStr"/>
      <c r="K5821" t="inlineStr"/>
      <c r="L5821" t="inlineStr"/>
      <c r="M5821" t="inlineStr"/>
      <c r="N5821" t="inlineStr"/>
      <c r="O5821" t="n">
        <v>0</v>
      </c>
      <c r="P5821" t="inlineStr"/>
      <c r="Q5821" t="inlineStr"/>
    </row>
    <row r="5822" ht="15" customHeight="1" s="1003">
      <c r="A5822" s="1019" t="inlineStr">
        <is>
          <t>Amidon</t>
        </is>
      </c>
      <c r="B5822" t="inlineStr">
        <is>
          <t>Autres IAA</t>
        </is>
      </c>
      <c r="C5822" t="inlineStr">
        <is>
          <t>kt</t>
        </is>
      </c>
      <c r="D5822" t="inlineStr">
        <is>
          <t>France</t>
        </is>
      </c>
      <c r="E5822" t="inlineStr">
        <is>
          <t>2023-24</t>
        </is>
      </c>
      <c r="F5822" t="inlineStr">
        <is>
          <t>Lupin</t>
        </is>
      </c>
      <c r="G5822" t="inlineStr"/>
      <c r="H5822" t="inlineStr"/>
      <c r="I5822" t="inlineStr"/>
      <c r="J5822" t="inlineStr"/>
      <c r="K5822" t="inlineStr"/>
      <c r="L5822" t="inlineStr"/>
      <c r="M5822" t="inlineStr"/>
      <c r="N5822" t="inlineStr"/>
      <c r="O5822" t="n">
        <v>-0</v>
      </c>
      <c r="P5822" t="n">
        <v>0</v>
      </c>
      <c r="Q5822" t="n">
        <v>-0</v>
      </c>
    </row>
    <row r="5823" ht="15" customHeight="1" s="1003">
      <c r="A5823" s="1019" t="inlineStr">
        <is>
          <t>Amidon</t>
        </is>
      </c>
      <c r="B5823" t="inlineStr">
        <is>
          <t>Alimentation humaine</t>
        </is>
      </c>
      <c r="C5823" t="inlineStr">
        <is>
          <t>kt</t>
        </is>
      </c>
      <c r="D5823" t="inlineStr">
        <is>
          <t>France</t>
        </is>
      </c>
      <c r="E5823" t="inlineStr">
        <is>
          <t>2023-24</t>
        </is>
      </c>
      <c r="F5823" t="inlineStr">
        <is>
          <t>Lupin</t>
        </is>
      </c>
      <c r="G5823" t="inlineStr"/>
      <c r="H5823" t="inlineStr"/>
      <c r="I5823" t="inlineStr"/>
      <c r="J5823" t="inlineStr"/>
      <c r="K5823" t="inlineStr"/>
      <c r="L5823" t="inlineStr"/>
      <c r="M5823" t="inlineStr"/>
      <c r="N5823" t="inlineStr"/>
      <c r="O5823" t="n">
        <v>-0</v>
      </c>
      <c r="P5823" t="n">
        <v>0</v>
      </c>
      <c r="Q5823" t="n">
        <v>0</v>
      </c>
    </row>
    <row r="5824" ht="15" customHeight="1" s="1003">
      <c r="A5824" s="1019" t="inlineStr">
        <is>
          <t>Amidon</t>
        </is>
      </c>
      <c r="B5824" t="inlineStr">
        <is>
          <t>Usages alimentaires</t>
        </is>
      </c>
      <c r="C5824" t="inlineStr">
        <is>
          <t>kt</t>
        </is>
      </c>
      <c r="D5824" t="inlineStr">
        <is>
          <t>France</t>
        </is>
      </c>
      <c r="E5824" t="inlineStr">
        <is>
          <t>2023-24</t>
        </is>
      </c>
      <c r="F5824" t="inlineStr">
        <is>
          <t>Lupin</t>
        </is>
      </c>
      <c r="G5824" t="inlineStr"/>
      <c r="H5824" t="inlineStr"/>
      <c r="I5824" t="inlineStr"/>
      <c r="J5824" t="inlineStr"/>
      <c r="K5824" t="inlineStr"/>
      <c r="L5824" t="inlineStr"/>
      <c r="M5824" t="inlineStr"/>
      <c r="N5824" t="inlineStr"/>
      <c r="O5824" t="n">
        <v>-0</v>
      </c>
      <c r="P5824" t="n">
        <v>0</v>
      </c>
      <c r="Q5824" t="n">
        <v>0</v>
      </c>
    </row>
    <row r="5825" ht="15" customHeight="1" s="1003">
      <c r="A5825" s="1019" t="inlineStr">
        <is>
          <t>Amidon</t>
        </is>
      </c>
      <c r="B5825" t="inlineStr">
        <is>
          <t>Débouchés</t>
        </is>
      </c>
      <c r="C5825" t="inlineStr">
        <is>
          <t>kt</t>
        </is>
      </c>
      <c r="D5825" t="inlineStr">
        <is>
          <t>France</t>
        </is>
      </c>
      <c r="E5825" t="inlineStr">
        <is>
          <t>2023-24</t>
        </is>
      </c>
      <c r="F5825" t="inlineStr">
        <is>
          <t>Lupin</t>
        </is>
      </c>
      <c r="G5825" t="inlineStr"/>
      <c r="H5825" t="inlineStr"/>
      <c r="I5825" t="inlineStr"/>
      <c r="J5825" t="inlineStr"/>
      <c r="K5825" t="inlineStr"/>
      <c r="L5825" t="inlineStr"/>
      <c r="M5825" t="inlineStr"/>
      <c r="N5825" t="inlineStr"/>
      <c r="O5825" t="n">
        <v>-0</v>
      </c>
      <c r="P5825" t="n">
        <v>0</v>
      </c>
      <c r="Q5825" t="n">
        <v>0</v>
      </c>
    </row>
    <row r="5826" ht="15" customHeight="1" s="1003">
      <c r="A5826" s="1019" t="inlineStr">
        <is>
          <t>Protéine</t>
        </is>
      </c>
      <c r="B5826" t="inlineStr">
        <is>
          <t>Autres IAA</t>
        </is>
      </c>
      <c r="C5826" t="inlineStr">
        <is>
          <t>kt</t>
        </is>
      </c>
      <c r="D5826" t="inlineStr">
        <is>
          <t>France</t>
        </is>
      </c>
      <c r="E5826" t="inlineStr">
        <is>
          <t>2023-24</t>
        </is>
      </c>
      <c r="F5826" t="inlineStr">
        <is>
          <t>Lupin</t>
        </is>
      </c>
      <c r="G5826" t="inlineStr"/>
      <c r="H5826" t="inlineStr"/>
      <c r="I5826" t="inlineStr"/>
      <c r="J5826" t="inlineStr"/>
      <c r="K5826" t="inlineStr"/>
      <c r="L5826" t="inlineStr"/>
      <c r="M5826" t="inlineStr"/>
      <c r="N5826" t="inlineStr"/>
      <c r="O5826" t="n">
        <v>-0</v>
      </c>
      <c r="P5826" t="n">
        <v>0</v>
      </c>
      <c r="Q5826" t="n">
        <v>-0</v>
      </c>
    </row>
    <row r="5827" ht="15" customHeight="1" s="1003">
      <c r="A5827" s="1019" t="inlineStr">
        <is>
          <t>Protéine</t>
        </is>
      </c>
      <c r="B5827" t="inlineStr">
        <is>
          <t>Alimentation humaine</t>
        </is>
      </c>
      <c r="C5827" t="inlineStr">
        <is>
          <t>kt</t>
        </is>
      </c>
      <c r="D5827" t="inlineStr">
        <is>
          <t>France</t>
        </is>
      </c>
      <c r="E5827" t="inlineStr">
        <is>
          <t>2023-24</t>
        </is>
      </c>
      <c r="F5827" t="inlineStr">
        <is>
          <t>Lupin</t>
        </is>
      </c>
      <c r="G5827" t="inlineStr"/>
      <c r="H5827" t="inlineStr"/>
      <c r="I5827" t="inlineStr"/>
      <c r="J5827" t="inlineStr"/>
      <c r="K5827" t="inlineStr"/>
      <c r="L5827" t="inlineStr"/>
      <c r="M5827" t="inlineStr"/>
      <c r="N5827" t="inlineStr"/>
      <c r="O5827" t="n">
        <v>-0</v>
      </c>
      <c r="P5827" t="n">
        <v>0</v>
      </c>
      <c r="Q5827" t="n">
        <v>0</v>
      </c>
    </row>
    <row r="5828" ht="15" customHeight="1" s="1003">
      <c r="A5828" s="1019" t="inlineStr">
        <is>
          <t>Protéine</t>
        </is>
      </c>
      <c r="B5828" t="inlineStr">
        <is>
          <t>Usages alimentaires</t>
        </is>
      </c>
      <c r="C5828" t="inlineStr">
        <is>
          <t>kt</t>
        </is>
      </c>
      <c r="D5828" t="inlineStr">
        <is>
          <t>France</t>
        </is>
      </c>
      <c r="E5828" t="inlineStr">
        <is>
          <t>2023-24</t>
        </is>
      </c>
      <c r="F5828" t="inlineStr">
        <is>
          <t>Lupin</t>
        </is>
      </c>
      <c r="G5828" t="inlineStr"/>
      <c r="H5828" t="inlineStr"/>
      <c r="I5828" t="inlineStr"/>
      <c r="J5828" t="inlineStr"/>
      <c r="K5828" t="inlineStr"/>
      <c r="L5828" t="inlineStr"/>
      <c r="M5828" t="inlineStr"/>
      <c r="N5828" t="inlineStr"/>
      <c r="O5828" t="n">
        <v>-0</v>
      </c>
      <c r="P5828" t="n">
        <v>0</v>
      </c>
      <c r="Q5828" t="n">
        <v>0</v>
      </c>
    </row>
    <row r="5829" ht="15" customHeight="1" s="1003">
      <c r="A5829" s="1019" t="inlineStr">
        <is>
          <t>Protéine</t>
        </is>
      </c>
      <c r="B5829" t="inlineStr">
        <is>
          <t>Débouchés</t>
        </is>
      </c>
      <c r="C5829" t="inlineStr">
        <is>
          <t>kt</t>
        </is>
      </c>
      <c r="D5829" t="inlineStr">
        <is>
          <t>France</t>
        </is>
      </c>
      <c r="E5829" t="inlineStr">
        <is>
          <t>2023-24</t>
        </is>
      </c>
      <c r="F5829" t="inlineStr">
        <is>
          <t>Lupin</t>
        </is>
      </c>
      <c r="G5829" t="inlineStr"/>
      <c r="H5829" t="inlineStr"/>
      <c r="I5829" t="inlineStr"/>
      <c r="J5829" t="inlineStr"/>
      <c r="K5829" t="inlineStr"/>
      <c r="L5829" t="inlineStr"/>
      <c r="M5829" t="inlineStr"/>
      <c r="N5829" t="inlineStr"/>
      <c r="O5829" t="n">
        <v>-0</v>
      </c>
      <c r="P5829" t="n">
        <v>0</v>
      </c>
      <c r="Q5829" t="n">
        <v>0</v>
      </c>
    </row>
    <row r="5830" ht="15" customHeight="1" s="1003">
      <c r="A5830" s="1019" t="inlineStr">
        <is>
          <t>Fibres, lipides et sons</t>
        </is>
      </c>
      <c r="B5830" t="inlineStr">
        <is>
          <t>Autres IAA</t>
        </is>
      </c>
      <c r="C5830" t="inlineStr">
        <is>
          <t>kt</t>
        </is>
      </c>
      <c r="D5830" t="inlineStr">
        <is>
          <t>France</t>
        </is>
      </c>
      <c r="E5830" t="inlineStr">
        <is>
          <t>2023-24</t>
        </is>
      </c>
      <c r="F5830" t="inlineStr">
        <is>
          <t>Lupin</t>
        </is>
      </c>
      <c r="G5830" t="inlineStr"/>
      <c r="H5830" t="inlineStr"/>
      <c r="I5830" t="inlineStr"/>
      <c r="J5830" t="inlineStr"/>
      <c r="K5830" t="inlineStr"/>
      <c r="L5830" t="inlineStr"/>
      <c r="M5830" t="inlineStr"/>
      <c r="N5830" t="inlineStr"/>
      <c r="O5830" t="n">
        <v>-0</v>
      </c>
      <c r="P5830" t="n">
        <v>0</v>
      </c>
      <c r="Q5830" t="n">
        <v>-0</v>
      </c>
    </row>
    <row r="5831" ht="15" customHeight="1" s="1003">
      <c r="A5831" s="1019" t="inlineStr">
        <is>
          <t>Fibres, lipides et sons</t>
        </is>
      </c>
      <c r="B5831" t="inlineStr">
        <is>
          <t>Alimentation humaine</t>
        </is>
      </c>
      <c r="C5831" t="inlineStr">
        <is>
          <t>kt</t>
        </is>
      </c>
      <c r="D5831" t="inlineStr">
        <is>
          <t>France</t>
        </is>
      </c>
      <c r="E5831" t="inlineStr">
        <is>
          <t>2023-24</t>
        </is>
      </c>
      <c r="F5831" t="inlineStr">
        <is>
          <t>Lupin</t>
        </is>
      </c>
      <c r="G5831" t="inlineStr"/>
      <c r="H5831" t="inlineStr"/>
      <c r="I5831" t="inlineStr"/>
      <c r="J5831" t="inlineStr"/>
      <c r="K5831" t="inlineStr"/>
      <c r="L5831" t="inlineStr"/>
      <c r="M5831" t="inlineStr"/>
      <c r="N5831" t="inlineStr"/>
      <c r="O5831" t="n">
        <v>-0</v>
      </c>
      <c r="P5831" t="n">
        <v>0</v>
      </c>
      <c r="Q5831" t="n">
        <v>0</v>
      </c>
    </row>
    <row r="5832" ht="15" customHeight="1" s="1003">
      <c r="A5832" s="1019" t="inlineStr">
        <is>
          <t>Fibres, lipides et sons</t>
        </is>
      </c>
      <c r="B5832" t="inlineStr">
        <is>
          <t>Usages alimentaires</t>
        </is>
      </c>
      <c r="C5832" t="inlineStr">
        <is>
          <t>kt</t>
        </is>
      </c>
      <c r="D5832" t="inlineStr">
        <is>
          <t>France</t>
        </is>
      </c>
      <c r="E5832" t="inlineStr">
        <is>
          <t>2023-24</t>
        </is>
      </c>
      <c r="F5832" t="inlineStr">
        <is>
          <t>Lupin</t>
        </is>
      </c>
      <c r="G5832" t="inlineStr"/>
      <c r="H5832" t="inlineStr"/>
      <c r="I5832" t="inlineStr"/>
      <c r="J5832" t="inlineStr"/>
      <c r="K5832" t="inlineStr"/>
      <c r="L5832" t="inlineStr"/>
      <c r="M5832" t="inlineStr"/>
      <c r="N5832" t="inlineStr"/>
      <c r="O5832" t="n">
        <v>-0</v>
      </c>
      <c r="P5832" t="n">
        <v>0</v>
      </c>
      <c r="Q5832" t="n">
        <v>0</v>
      </c>
    </row>
    <row r="5833" ht="15" customHeight="1" s="1003">
      <c r="A5833" s="1019" t="inlineStr">
        <is>
          <t>Fibres, lipides et sons</t>
        </is>
      </c>
      <c r="B5833" t="inlineStr">
        <is>
          <t>Débouchés</t>
        </is>
      </c>
      <c r="C5833" t="inlineStr">
        <is>
          <t>kt</t>
        </is>
      </c>
      <c r="D5833" t="inlineStr">
        <is>
          <t>France</t>
        </is>
      </c>
      <c r="E5833" t="inlineStr">
        <is>
          <t>2023-24</t>
        </is>
      </c>
      <c r="F5833" t="inlineStr">
        <is>
          <t>Lupin</t>
        </is>
      </c>
      <c r="G5833" t="inlineStr"/>
      <c r="H5833" t="inlineStr"/>
      <c r="I5833" t="inlineStr"/>
      <c r="J5833" t="inlineStr"/>
      <c r="K5833" t="inlineStr"/>
      <c r="L5833" t="inlineStr"/>
      <c r="M5833" t="inlineStr"/>
      <c r="N5833" t="inlineStr"/>
      <c r="O5833" t="n">
        <v>-0</v>
      </c>
      <c r="P5833" t="n">
        <v>0</v>
      </c>
      <c r="Q5833" t="n">
        <v>0</v>
      </c>
    </row>
    <row r="5834" ht="15" customHeight="1" s="1003">
      <c r="A5834" s="1019" t="inlineStr">
        <is>
          <t>Farine</t>
        </is>
      </c>
      <c r="B5834" t="inlineStr">
        <is>
          <t>Autres IAA</t>
        </is>
      </c>
      <c r="C5834" t="inlineStr">
        <is>
          <t>kt</t>
        </is>
      </c>
      <c r="D5834" t="inlineStr">
        <is>
          <t>France</t>
        </is>
      </c>
      <c r="E5834" t="inlineStr">
        <is>
          <t>2023-24</t>
        </is>
      </c>
      <c r="F5834" t="inlineStr">
        <is>
          <t>Lupin</t>
        </is>
      </c>
      <c r="G5834" t="inlineStr"/>
      <c r="H5834" t="inlineStr"/>
      <c r="I5834" t="inlineStr"/>
      <c r="J5834" t="inlineStr"/>
      <c r="K5834" t="inlineStr"/>
      <c r="L5834" t="inlineStr"/>
      <c r="M5834" t="inlineStr"/>
      <c r="N5834" t="inlineStr"/>
      <c r="O5834" t="n">
        <v>-0</v>
      </c>
      <c r="P5834" t="n">
        <v>0</v>
      </c>
      <c r="Q5834" t="n">
        <v>-0</v>
      </c>
    </row>
    <row r="5835" ht="15" customHeight="1" s="1003">
      <c r="A5835" s="1019" t="inlineStr">
        <is>
          <t>Farine</t>
        </is>
      </c>
      <c r="B5835" t="inlineStr">
        <is>
          <t>Alimentation humaine</t>
        </is>
      </c>
      <c r="C5835" t="inlineStr">
        <is>
          <t>kt</t>
        </is>
      </c>
      <c r="D5835" t="inlineStr">
        <is>
          <t>France</t>
        </is>
      </c>
      <c r="E5835" t="inlineStr">
        <is>
          <t>2023-24</t>
        </is>
      </c>
      <c r="F5835" t="inlineStr">
        <is>
          <t>Lupin</t>
        </is>
      </c>
      <c r="G5835" t="inlineStr"/>
      <c r="H5835" t="inlineStr"/>
      <c r="I5835" t="inlineStr"/>
      <c r="J5835" t="inlineStr"/>
      <c r="K5835" t="inlineStr"/>
      <c r="L5835" t="inlineStr"/>
      <c r="M5835" t="inlineStr"/>
      <c r="N5835" t="inlineStr"/>
      <c r="O5835" t="n">
        <v>-0</v>
      </c>
      <c r="P5835" t="n">
        <v>0</v>
      </c>
      <c r="Q5835" t="n">
        <v>0</v>
      </c>
    </row>
    <row r="5836" ht="15" customHeight="1" s="1003">
      <c r="A5836" s="1019" t="inlineStr">
        <is>
          <t>Farine</t>
        </is>
      </c>
      <c r="B5836" t="inlineStr">
        <is>
          <t>Usages alimentaires</t>
        </is>
      </c>
      <c r="C5836" t="inlineStr">
        <is>
          <t>kt</t>
        </is>
      </c>
      <c r="D5836" t="inlineStr">
        <is>
          <t>France</t>
        </is>
      </c>
      <c r="E5836" t="inlineStr">
        <is>
          <t>2023-24</t>
        </is>
      </c>
      <c r="F5836" t="inlineStr">
        <is>
          <t>Lupin</t>
        </is>
      </c>
      <c r="G5836" t="inlineStr"/>
      <c r="H5836" t="inlineStr"/>
      <c r="I5836" t="inlineStr"/>
      <c r="J5836" t="inlineStr"/>
      <c r="K5836" t="inlineStr"/>
      <c r="L5836" t="inlineStr"/>
      <c r="M5836" t="inlineStr"/>
      <c r="N5836" t="inlineStr"/>
      <c r="O5836" t="n">
        <v>-0</v>
      </c>
      <c r="P5836" t="n">
        <v>0</v>
      </c>
      <c r="Q5836" t="n">
        <v>0</v>
      </c>
    </row>
    <row r="5837" ht="15" customHeight="1" s="1003">
      <c r="A5837" s="1019" t="inlineStr">
        <is>
          <t>Farine</t>
        </is>
      </c>
      <c r="B5837" t="inlineStr">
        <is>
          <t>Débouchés</t>
        </is>
      </c>
      <c r="C5837" t="inlineStr">
        <is>
          <t>kt</t>
        </is>
      </c>
      <c r="D5837" t="inlineStr">
        <is>
          <t>France</t>
        </is>
      </c>
      <c r="E5837" t="inlineStr">
        <is>
          <t>2023-24</t>
        </is>
      </c>
      <c r="F5837" t="inlineStr">
        <is>
          <t>Lupin</t>
        </is>
      </c>
      <c r="G5837" t="inlineStr"/>
      <c r="H5837" t="inlineStr"/>
      <c r="I5837" t="inlineStr"/>
      <c r="J5837" t="inlineStr"/>
      <c r="K5837" t="inlineStr"/>
      <c r="L5837" t="inlineStr"/>
      <c r="M5837" t="inlineStr"/>
      <c r="N5837" t="inlineStr"/>
      <c r="O5837" t="n">
        <v>-0</v>
      </c>
      <c r="P5837" t="n">
        <v>0</v>
      </c>
      <c r="Q5837" t="n">
        <v>0</v>
      </c>
    </row>
    <row r="5838" ht="15" customHeight="1" s="1003">
      <c r="A5838" s="1019" t="inlineStr">
        <is>
          <t>Sons</t>
        </is>
      </c>
      <c r="B5838" t="inlineStr">
        <is>
          <t>Alimentation animale</t>
        </is>
      </c>
      <c r="C5838" t="inlineStr">
        <is>
          <t>kt</t>
        </is>
      </c>
      <c r="D5838" t="inlineStr">
        <is>
          <t>France</t>
        </is>
      </c>
      <c r="E5838" t="inlineStr">
        <is>
          <t>2023-24</t>
        </is>
      </c>
      <c r="F5838" t="inlineStr">
        <is>
          <t>Lupin</t>
        </is>
      </c>
      <c r="G5838" t="inlineStr"/>
      <c r="H5838" t="inlineStr"/>
      <c r="I5838" t="inlineStr"/>
      <c r="J5838" t="inlineStr"/>
      <c r="K5838" t="inlineStr"/>
      <c r="L5838" t="inlineStr"/>
      <c r="M5838" t="inlineStr"/>
      <c r="N5838" t="inlineStr"/>
      <c r="O5838" t="n">
        <v>-0</v>
      </c>
      <c r="P5838" t="n">
        <v>0</v>
      </c>
      <c r="Q5838" t="n">
        <v>0</v>
      </c>
    </row>
    <row r="5839" ht="15" customHeight="1" s="1003">
      <c r="A5839" s="1019" t="inlineStr">
        <is>
          <t>Sons</t>
        </is>
      </c>
      <c r="B5839" t="inlineStr">
        <is>
          <t>Usages alimentaires</t>
        </is>
      </c>
      <c r="C5839" t="inlineStr">
        <is>
          <t>kt</t>
        </is>
      </c>
      <c r="D5839" t="inlineStr">
        <is>
          <t>France</t>
        </is>
      </c>
      <c r="E5839" t="inlineStr">
        <is>
          <t>2023-24</t>
        </is>
      </c>
      <c r="F5839" t="inlineStr">
        <is>
          <t>Lupin</t>
        </is>
      </c>
      <c r="G5839" t="inlineStr"/>
      <c r="H5839" t="inlineStr"/>
      <c r="I5839" t="inlineStr"/>
      <c r="J5839" t="inlineStr"/>
      <c r="K5839" t="inlineStr"/>
      <c r="L5839" t="inlineStr"/>
      <c r="M5839" t="inlineStr"/>
      <c r="N5839" t="inlineStr"/>
      <c r="O5839" t="n">
        <v>-0</v>
      </c>
      <c r="P5839" t="n">
        <v>0</v>
      </c>
      <c r="Q5839" t="n">
        <v>0</v>
      </c>
    </row>
    <row r="5840" ht="15" customHeight="1" s="1003">
      <c r="A5840" s="1019" t="inlineStr">
        <is>
          <t>Sons</t>
        </is>
      </c>
      <c r="B5840" t="inlineStr">
        <is>
          <t>Débouchés</t>
        </is>
      </c>
      <c r="C5840" t="inlineStr">
        <is>
          <t>kt</t>
        </is>
      </c>
      <c r="D5840" t="inlineStr">
        <is>
          <t>France</t>
        </is>
      </c>
      <c r="E5840" t="inlineStr">
        <is>
          <t>2023-24</t>
        </is>
      </c>
      <c r="F5840" t="inlineStr">
        <is>
          <t>Lupin</t>
        </is>
      </c>
      <c r="G5840" t="inlineStr"/>
      <c r="H5840" t="inlineStr"/>
      <c r="I5840" t="inlineStr"/>
      <c r="J5840" t="inlineStr"/>
      <c r="K5840" t="inlineStr"/>
      <c r="L5840" t="inlineStr"/>
      <c r="M5840" t="inlineStr"/>
      <c r="N5840" t="inlineStr"/>
      <c r="O5840" t="n">
        <v>-0</v>
      </c>
      <c r="P5840" t="n">
        <v>0</v>
      </c>
      <c r="Q5840" t="n">
        <v>0</v>
      </c>
    </row>
    <row r="5841" ht="15" customHeight="1" s="1003">
      <c r="A5841" s="1019" t="inlineStr">
        <is>
          <t>Sons</t>
        </is>
      </c>
      <c r="B5841" t="inlineStr">
        <is>
          <t>FAB</t>
        </is>
      </c>
      <c r="C5841" t="inlineStr">
        <is>
          <t>kt</t>
        </is>
      </c>
      <c r="D5841" t="inlineStr">
        <is>
          <t>France</t>
        </is>
      </c>
      <c r="E5841" t="inlineStr">
        <is>
          <t>2023-24</t>
        </is>
      </c>
      <c r="F5841" t="inlineStr">
        <is>
          <t>Lupin</t>
        </is>
      </c>
      <c r="G5841" t="inlineStr"/>
      <c r="H5841" t="inlineStr"/>
      <c r="I5841" t="inlineStr"/>
      <c r="J5841" t="inlineStr"/>
      <c r="K5841" t="inlineStr"/>
      <c r="L5841" t="inlineStr"/>
      <c r="M5841" t="inlineStr"/>
      <c r="N5841" t="inlineStr"/>
      <c r="O5841" t="n">
        <v>-0</v>
      </c>
      <c r="P5841" t="n">
        <v>0</v>
      </c>
      <c r="Q5841" t="n">
        <v>-0</v>
      </c>
    </row>
    <row r="5842" ht="15" customHeight="1" s="1003">
      <c r="A5842" s="1019" t="inlineStr">
        <is>
          <t>Sons</t>
        </is>
      </c>
      <c r="B5842" t="inlineStr">
        <is>
          <t>FAF</t>
        </is>
      </c>
      <c r="C5842" t="inlineStr">
        <is>
          <t>kt</t>
        </is>
      </c>
      <c r="D5842" t="inlineStr">
        <is>
          <t>France</t>
        </is>
      </c>
      <c r="E5842" t="inlineStr">
        <is>
          <t>2023-24</t>
        </is>
      </c>
      <c r="F5842" t="inlineStr">
        <is>
          <t>Lupin</t>
        </is>
      </c>
      <c r="G5842" t="inlineStr"/>
      <c r="H5842" t="inlineStr"/>
      <c r="I5842" t="inlineStr"/>
      <c r="J5842" t="inlineStr"/>
      <c r="K5842" t="inlineStr"/>
      <c r="L5842" t="inlineStr"/>
      <c r="M5842" t="inlineStr"/>
      <c r="N5842" t="inlineStr"/>
      <c r="O5842" t="n">
        <v>-0</v>
      </c>
      <c r="P5842" t="n">
        <v>0</v>
      </c>
      <c r="Q5842" t="n">
        <v>-0</v>
      </c>
    </row>
    <row r="5843" ht="15" customHeight="1" s="1003">
      <c r="A5843" s="1019" t="inlineStr">
        <is>
          <t>Sons</t>
        </is>
      </c>
      <c r="B5843" t="inlineStr">
        <is>
          <t>Direct élevage</t>
        </is>
      </c>
      <c r="C5843" t="inlineStr">
        <is>
          <t>kt</t>
        </is>
      </c>
      <c r="D5843" t="inlineStr">
        <is>
          <t>France</t>
        </is>
      </c>
      <c r="E5843" t="inlineStr">
        <is>
          <t>2023-24</t>
        </is>
      </c>
      <c r="F5843" t="inlineStr">
        <is>
          <t>Lupin</t>
        </is>
      </c>
      <c r="G5843" t="inlineStr"/>
      <c r="H5843" t="inlineStr"/>
      <c r="I5843" t="inlineStr"/>
      <c r="J5843" t="inlineStr"/>
      <c r="K5843" t="inlineStr"/>
      <c r="L5843" t="inlineStr"/>
      <c r="M5843" t="inlineStr"/>
      <c r="N5843" t="inlineStr"/>
      <c r="O5843" t="n">
        <v>-0</v>
      </c>
      <c r="P5843" t="n">
        <v>0</v>
      </c>
      <c r="Q5843" t="n">
        <v>-0</v>
      </c>
    </row>
    <row r="5844" ht="15" customHeight="1" s="1003">
      <c r="A5844" s="1019" t="inlineStr">
        <is>
          <t>Sons</t>
        </is>
      </c>
      <c r="B5844" t="inlineStr">
        <is>
          <t>Petfood</t>
        </is>
      </c>
      <c r="C5844" t="inlineStr">
        <is>
          <t>kt</t>
        </is>
      </c>
      <c r="D5844" t="inlineStr">
        <is>
          <t>France</t>
        </is>
      </c>
      <c r="E5844" t="inlineStr">
        <is>
          <t>2023-24</t>
        </is>
      </c>
      <c r="F5844" t="inlineStr">
        <is>
          <t>Lupin</t>
        </is>
      </c>
      <c r="G5844" t="inlineStr"/>
      <c r="H5844" t="inlineStr"/>
      <c r="I5844" t="inlineStr"/>
      <c r="J5844" t="inlineStr"/>
      <c r="K5844" t="inlineStr"/>
      <c r="L5844" t="inlineStr"/>
      <c r="M5844" t="inlineStr"/>
      <c r="N5844" t="inlineStr"/>
      <c r="O5844" t="n">
        <v>-0</v>
      </c>
      <c r="P5844" t="n">
        <v>0</v>
      </c>
      <c r="Q5844" t="n">
        <v>-0</v>
      </c>
    </row>
    <row r="5845" ht="15" customHeight="1" s="1003">
      <c r="A5845" s="1019" t="inlineStr">
        <is>
          <t>Sons</t>
        </is>
      </c>
      <c r="B5845" t="inlineStr">
        <is>
          <t>Alimentation animale rente</t>
        </is>
      </c>
      <c r="C5845" t="inlineStr">
        <is>
          <t>kt</t>
        </is>
      </c>
      <c r="D5845" t="inlineStr">
        <is>
          <t>France</t>
        </is>
      </c>
      <c r="E5845" t="inlineStr">
        <is>
          <t>2023-24</t>
        </is>
      </c>
      <c r="F5845" t="inlineStr">
        <is>
          <t>Lupin</t>
        </is>
      </c>
      <c r="G5845" t="inlineStr"/>
      <c r="H5845" t="inlineStr"/>
      <c r="I5845" t="inlineStr"/>
      <c r="J5845" t="inlineStr"/>
      <c r="K5845" t="inlineStr"/>
      <c r="L5845" t="inlineStr"/>
      <c r="M5845" t="inlineStr"/>
      <c r="N5845" t="inlineStr"/>
      <c r="O5845" t="n">
        <v>-0</v>
      </c>
      <c r="P5845" t="n">
        <v>0</v>
      </c>
      <c r="Q5845" t="n">
        <v>0</v>
      </c>
    </row>
    <row r="5846" ht="15" customHeight="1" s="1003">
      <c r="A5846" s="1019" t="inlineStr">
        <is>
          <t>Sons</t>
        </is>
      </c>
      <c r="B5846" t="inlineStr">
        <is>
          <t>Hors FAB</t>
        </is>
      </c>
      <c r="C5846" t="inlineStr">
        <is>
          <t>kt</t>
        </is>
      </c>
      <c r="D5846" t="inlineStr">
        <is>
          <t>France</t>
        </is>
      </c>
      <c r="E5846" t="inlineStr">
        <is>
          <t>2023-24</t>
        </is>
      </c>
      <c r="F5846" t="inlineStr">
        <is>
          <t>Lupin</t>
        </is>
      </c>
      <c r="G5846" t="inlineStr"/>
      <c r="H5846" t="inlineStr"/>
      <c r="I5846" t="inlineStr"/>
      <c r="J5846" t="inlineStr"/>
      <c r="K5846" t="inlineStr"/>
      <c r="L5846" t="inlineStr"/>
      <c r="M5846" t="inlineStr"/>
      <c r="N5846" t="inlineStr"/>
      <c r="O5846" t="n">
        <v>-0</v>
      </c>
      <c r="P5846" t="n">
        <v>0</v>
      </c>
      <c r="Q5846" t="n">
        <v>0</v>
      </c>
    </row>
    <row r="5847" ht="15" customHeight="1" s="1003">
      <c r="A5847" s="1019" t="inlineStr">
        <is>
          <t>MPV</t>
        </is>
      </c>
      <c r="B5847" t="inlineStr">
        <is>
          <t>Autres IAA</t>
        </is>
      </c>
      <c r="C5847" t="inlineStr">
        <is>
          <t>kt</t>
        </is>
      </c>
      <c r="D5847" t="inlineStr">
        <is>
          <t>France</t>
        </is>
      </c>
      <c r="E5847" t="inlineStr">
        <is>
          <t>2023-24</t>
        </is>
      </c>
      <c r="F5847" t="inlineStr">
        <is>
          <t>Lupin</t>
        </is>
      </c>
      <c r="G5847" t="inlineStr"/>
      <c r="H5847" t="inlineStr"/>
      <c r="I5847" t="inlineStr"/>
      <c r="J5847" t="inlineStr"/>
      <c r="K5847" t="inlineStr"/>
      <c r="L5847" t="inlineStr"/>
      <c r="M5847" t="inlineStr"/>
      <c r="N5847" t="inlineStr"/>
      <c r="O5847" t="n">
        <v>1.41</v>
      </c>
      <c r="P5847" t="inlineStr"/>
      <c r="Q5847" t="inlineStr"/>
    </row>
    <row r="5848" ht="15" customHeight="1" s="1003">
      <c r="A5848" s="1019" t="inlineStr">
        <is>
          <t>MPV</t>
        </is>
      </c>
      <c r="B5848" t="inlineStr">
        <is>
          <t>Alimentation humaine</t>
        </is>
      </c>
      <c r="C5848" t="inlineStr">
        <is>
          <t>kt</t>
        </is>
      </c>
      <c r="D5848" t="inlineStr">
        <is>
          <t>France</t>
        </is>
      </c>
      <c r="E5848" t="inlineStr">
        <is>
          <t>2023-24</t>
        </is>
      </c>
      <c r="F5848" t="inlineStr">
        <is>
          <t>Lupin</t>
        </is>
      </c>
      <c r="G5848" t="inlineStr"/>
      <c r="H5848" t="inlineStr"/>
      <c r="I5848" t="inlineStr"/>
      <c r="J5848" t="inlineStr"/>
      <c r="K5848" t="inlineStr"/>
      <c r="L5848" t="inlineStr"/>
      <c r="M5848" t="inlineStr"/>
      <c r="N5848" t="inlineStr"/>
      <c r="O5848" t="n">
        <v>1.41</v>
      </c>
      <c r="P5848" t="inlineStr"/>
      <c r="Q5848" t="inlineStr"/>
    </row>
    <row r="5849" ht="15" customHeight="1" s="1003">
      <c r="A5849" s="1019" t="inlineStr">
        <is>
          <t>MPV</t>
        </is>
      </c>
      <c r="B5849" t="inlineStr">
        <is>
          <t>Usages alimentaires</t>
        </is>
      </c>
      <c r="C5849" t="inlineStr">
        <is>
          <t>kt</t>
        </is>
      </c>
      <c r="D5849" t="inlineStr">
        <is>
          <t>France</t>
        </is>
      </c>
      <c r="E5849" t="inlineStr">
        <is>
          <t>2023-24</t>
        </is>
      </c>
      <c r="F5849" t="inlineStr">
        <is>
          <t>Lupin</t>
        </is>
      </c>
      <c r="G5849" t="inlineStr"/>
      <c r="H5849" t="inlineStr"/>
      <c r="I5849" t="inlineStr"/>
      <c r="J5849" t="inlineStr"/>
      <c r="K5849" t="inlineStr"/>
      <c r="L5849" t="inlineStr"/>
      <c r="M5849" t="inlineStr"/>
      <c r="N5849" t="inlineStr"/>
      <c r="O5849" t="n">
        <v>1.41</v>
      </c>
      <c r="P5849" t="inlineStr"/>
      <c r="Q5849" t="inlineStr"/>
    </row>
    <row r="5850" ht="15" customHeight="1" s="1003">
      <c r="A5850" s="1019" t="inlineStr">
        <is>
          <t>MPV</t>
        </is>
      </c>
      <c r="B5850" t="inlineStr">
        <is>
          <t>Débouchés</t>
        </is>
      </c>
      <c r="C5850" t="inlineStr">
        <is>
          <t>kt</t>
        </is>
      </c>
      <c r="D5850" t="inlineStr">
        <is>
          <t>France</t>
        </is>
      </c>
      <c r="E5850" t="inlineStr">
        <is>
          <t>2023-24</t>
        </is>
      </c>
      <c r="F5850" t="inlineStr">
        <is>
          <t>Lupin</t>
        </is>
      </c>
      <c r="G5850" t="inlineStr"/>
      <c r="H5850" t="inlineStr"/>
      <c r="I5850" t="inlineStr"/>
      <c r="J5850" t="inlineStr"/>
      <c r="K5850" t="inlineStr"/>
      <c r="L5850" t="inlineStr"/>
      <c r="M5850" t="inlineStr"/>
      <c r="N5850" t="inlineStr"/>
      <c r="O5850" t="n">
        <v>1.41</v>
      </c>
      <c r="P5850" t="inlineStr"/>
      <c r="Q5850" t="inlineStr"/>
    </row>
    <row r="5851" ht="15" customHeight="1" s="1003">
      <c r="A5851" s="1019" t="inlineStr">
        <is>
          <t>Amidon, fibres, lipides et sons</t>
        </is>
      </c>
      <c r="B5851" t="inlineStr">
        <is>
          <t>Autres IAA</t>
        </is>
      </c>
      <c r="C5851" t="inlineStr">
        <is>
          <t>kt</t>
        </is>
      </c>
      <c r="D5851" t="inlineStr">
        <is>
          <t>France</t>
        </is>
      </c>
      <c r="E5851" t="inlineStr">
        <is>
          <t>2023-24</t>
        </is>
      </c>
      <c r="F5851" t="inlineStr">
        <is>
          <t>Lupin</t>
        </is>
      </c>
      <c r="G5851" t="inlineStr"/>
      <c r="H5851" t="inlineStr"/>
      <c r="I5851" t="inlineStr"/>
      <c r="J5851" t="inlineStr"/>
      <c r="K5851" t="inlineStr"/>
      <c r="L5851" t="inlineStr"/>
      <c r="M5851" t="inlineStr"/>
      <c r="N5851" t="inlineStr"/>
      <c r="O5851" t="n">
        <v>3.29</v>
      </c>
      <c r="P5851" t="inlineStr"/>
      <c r="Q5851" t="inlineStr"/>
    </row>
    <row r="5852" ht="15" customHeight="1" s="1003">
      <c r="A5852" s="1019" t="inlineStr">
        <is>
          <t>Amidon, fibres, lipides et sons</t>
        </is>
      </c>
      <c r="B5852" t="inlineStr">
        <is>
          <t>Alimentation humaine</t>
        </is>
      </c>
      <c r="C5852" t="inlineStr">
        <is>
          <t>kt</t>
        </is>
      </c>
      <c r="D5852" t="inlineStr">
        <is>
          <t>France</t>
        </is>
      </c>
      <c r="E5852" t="inlineStr">
        <is>
          <t>2023-24</t>
        </is>
      </c>
      <c r="F5852" t="inlineStr">
        <is>
          <t>Lupin</t>
        </is>
      </c>
      <c r="G5852" t="inlineStr"/>
      <c r="H5852" t="inlineStr"/>
      <c r="I5852" t="inlineStr"/>
      <c r="J5852" t="inlineStr"/>
      <c r="K5852" t="inlineStr"/>
      <c r="L5852" t="inlineStr"/>
      <c r="M5852" t="inlineStr"/>
      <c r="N5852" t="inlineStr"/>
      <c r="O5852" t="n">
        <v>3.29</v>
      </c>
      <c r="P5852" t="inlineStr"/>
      <c r="Q5852" t="inlineStr"/>
    </row>
    <row r="5853" ht="15" customHeight="1" s="1003">
      <c r="A5853" s="1019" t="inlineStr">
        <is>
          <t>Amidon, fibres, lipides et sons</t>
        </is>
      </c>
      <c r="B5853" t="inlineStr">
        <is>
          <t>Usages alimentaires</t>
        </is>
      </c>
      <c r="C5853" t="inlineStr">
        <is>
          <t>kt</t>
        </is>
      </c>
      <c r="D5853" t="inlineStr">
        <is>
          <t>France</t>
        </is>
      </c>
      <c r="E5853" t="inlineStr">
        <is>
          <t>2023-24</t>
        </is>
      </c>
      <c r="F5853" t="inlineStr">
        <is>
          <t>Lupin</t>
        </is>
      </c>
      <c r="G5853" t="inlineStr"/>
      <c r="H5853" t="inlineStr"/>
      <c r="I5853" t="inlineStr"/>
      <c r="J5853" t="inlineStr"/>
      <c r="K5853" t="inlineStr"/>
      <c r="L5853" t="inlineStr"/>
      <c r="M5853" t="inlineStr"/>
      <c r="N5853" t="inlineStr"/>
      <c r="O5853" t="n">
        <v>3.29</v>
      </c>
      <c r="P5853" t="inlineStr"/>
      <c r="Q5853" t="inlineStr"/>
    </row>
    <row r="5854" ht="15" customHeight="1" s="1003">
      <c r="A5854" s="1019" t="inlineStr">
        <is>
          <t>Amidon, fibres, lipides et sons</t>
        </is>
      </c>
      <c r="B5854" t="inlineStr">
        <is>
          <t>Débouchés</t>
        </is>
      </c>
      <c r="C5854" t="inlineStr">
        <is>
          <t>kt</t>
        </is>
      </c>
      <c r="D5854" t="inlineStr">
        <is>
          <t>France</t>
        </is>
      </c>
      <c r="E5854" t="inlineStr">
        <is>
          <t>2023-24</t>
        </is>
      </c>
      <c r="F5854" t="inlineStr">
        <is>
          <t>Lupin</t>
        </is>
      </c>
      <c r="G5854" t="inlineStr"/>
      <c r="H5854" t="inlineStr"/>
      <c r="I5854" t="inlineStr"/>
      <c r="J5854" t="inlineStr"/>
      <c r="K5854" t="inlineStr"/>
      <c r="L5854" t="inlineStr"/>
      <c r="M5854" t="inlineStr"/>
      <c r="N5854" t="inlineStr"/>
      <c r="O5854" t="n">
        <v>3.29</v>
      </c>
      <c r="P5854" t="inlineStr"/>
      <c r="Q5854" t="inlineStr"/>
    </row>
    <row r="5855" ht="15" customHeight="1" s="1003">
      <c r="A5855" s="1019" t="inlineStr">
        <is>
          <t>Récolte</t>
        </is>
      </c>
      <c r="B5855" t="inlineStr">
        <is>
          <t>Olives</t>
        </is>
      </c>
      <c r="C5855" t="inlineStr">
        <is>
          <t>kt</t>
        </is>
      </c>
      <c r="D5855" t="inlineStr">
        <is>
          <t>France</t>
        </is>
      </c>
      <c r="E5855" t="inlineStr">
        <is>
          <t>2023-24</t>
        </is>
      </c>
      <c r="F5855" t="inlineStr">
        <is>
          <t>Lupin</t>
        </is>
      </c>
      <c r="G5855" t="inlineStr"/>
      <c r="H5855" t="inlineStr"/>
      <c r="I5855" t="inlineStr"/>
      <c r="J5855" t="inlineStr"/>
      <c r="K5855" t="inlineStr"/>
      <c r="L5855" t="inlineStr"/>
      <c r="M5855" t="inlineStr"/>
      <c r="N5855" t="inlineStr"/>
      <c r="O5855" t="n">
        <v>-0</v>
      </c>
      <c r="P5855" t="n">
        <v>0</v>
      </c>
      <c r="Q5855" t="n">
        <v>500000000</v>
      </c>
    </row>
    <row r="5856" ht="15" customHeight="1" s="1003">
      <c r="A5856" s="1019" t="inlineStr">
        <is>
          <t>Récolte</t>
        </is>
      </c>
      <c r="B5856" t="inlineStr">
        <is>
          <t>Graines récoltées</t>
        </is>
      </c>
      <c r="C5856" t="inlineStr">
        <is>
          <t>kt</t>
        </is>
      </c>
      <c r="D5856" t="inlineStr">
        <is>
          <t>France</t>
        </is>
      </c>
      <c r="E5856" t="inlineStr">
        <is>
          <t>2023-24</t>
        </is>
      </c>
      <c r="F5856" t="inlineStr">
        <is>
          <t>Lupin</t>
        </is>
      </c>
      <c r="G5856" t="inlineStr">
        <is>
          <t>Récolte = 11 kt (Statistique Agricole Annuelle - SSP)</t>
        </is>
      </c>
      <c r="H5856" t="inlineStr"/>
      <c r="I5856" t="inlineStr">
        <is>
          <t>Statistique Agricole Annuelle - SSP</t>
        </is>
      </c>
      <c r="J5856" t="inlineStr"/>
      <c r="K5856" t="inlineStr">
        <is>
          <t>Volume</t>
        </is>
      </c>
      <c r="L5856" t="inlineStr">
        <is>
          <t>Récolte</t>
        </is>
      </c>
      <c r="M5856" t="inlineStr">
        <is>
          <t>Récoltes - AGRESTE</t>
        </is>
      </c>
      <c r="N5856" t="inlineStr"/>
      <c r="O5856" t="n">
        <v>10.9</v>
      </c>
      <c r="P5856" t="inlineStr"/>
      <c r="Q5856" t="inlineStr"/>
    </row>
    <row r="5857" ht="15" customHeight="1" s="1003">
      <c r="A5857" s="1019" t="inlineStr">
        <is>
          <t>Ferme</t>
        </is>
      </c>
      <c r="B5857" t="inlineStr">
        <is>
          <t>Stock final à la ferme</t>
        </is>
      </c>
      <c r="C5857" t="inlineStr">
        <is>
          <t>kt</t>
        </is>
      </c>
      <c r="D5857" t="inlineStr">
        <is>
          <t>France</t>
        </is>
      </c>
      <c r="E5857" t="inlineStr">
        <is>
          <t>2023-24</t>
        </is>
      </c>
      <c r="F5857" t="inlineStr">
        <is>
          <t>Lupin</t>
        </is>
      </c>
      <c r="G5857" t="inlineStr"/>
      <c r="H5857" t="inlineStr"/>
      <c r="I5857" t="inlineStr"/>
      <c r="J5857" t="inlineStr">
        <is>
          <t>Le stock à la ferme est négligé</t>
        </is>
      </c>
      <c r="K5857" t="inlineStr"/>
      <c r="L5857" t="inlineStr">
        <is>
          <t>Stock final à la ferme</t>
        </is>
      </c>
      <c r="M5857" t="inlineStr"/>
      <c r="N5857" t="inlineStr"/>
      <c r="O5857" t="n">
        <v>0</v>
      </c>
      <c r="P5857" t="inlineStr"/>
      <c r="Q5857" t="inlineStr"/>
    </row>
    <row r="5858" ht="15" customHeight="1" s="1003">
      <c r="A5858" s="1019" t="inlineStr">
        <is>
          <t>Ferme</t>
        </is>
      </c>
      <c r="B5858" t="inlineStr">
        <is>
          <t>Graines autoconsommées</t>
        </is>
      </c>
      <c r="C5858" t="inlineStr">
        <is>
          <t>kt</t>
        </is>
      </c>
      <c r="D5858" t="inlineStr">
        <is>
          <t>France</t>
        </is>
      </c>
      <c r="E5858" t="inlineStr">
        <is>
          <t>2023-24</t>
        </is>
      </c>
      <c r="F5858" t="inlineStr">
        <is>
          <t>Lupin</t>
        </is>
      </c>
      <c r="G5858" t="inlineStr"/>
      <c r="H5858" t="inlineStr"/>
      <c r="I5858" t="inlineStr"/>
      <c r="J5858" t="inlineStr"/>
      <c r="K5858" t="inlineStr"/>
      <c r="L5858" t="inlineStr"/>
      <c r="M5858" t="inlineStr"/>
      <c r="N5858" t="inlineStr"/>
      <c r="O5858" t="n">
        <v>5.41</v>
      </c>
      <c r="P5858" t="inlineStr"/>
      <c r="Q5858" t="inlineStr"/>
    </row>
    <row r="5859" ht="15" customHeight="1" s="1003">
      <c r="A5859" s="1019" t="inlineStr">
        <is>
          <t>Ferme</t>
        </is>
      </c>
      <c r="B5859" t="inlineStr">
        <is>
          <t>Stock final</t>
        </is>
      </c>
      <c r="C5859" t="inlineStr">
        <is>
          <t>kt</t>
        </is>
      </c>
      <c r="D5859" t="inlineStr">
        <is>
          <t>France</t>
        </is>
      </c>
      <c r="E5859" t="inlineStr">
        <is>
          <t>2023-24</t>
        </is>
      </c>
      <c r="F5859" t="inlineStr">
        <is>
          <t>Lupin</t>
        </is>
      </c>
      <c r="G5859" t="inlineStr"/>
      <c r="H5859" t="inlineStr"/>
      <c r="I5859" t="inlineStr"/>
      <c r="J5859" t="inlineStr"/>
      <c r="K5859" t="inlineStr"/>
      <c r="L5859" t="inlineStr"/>
      <c r="M5859" t="inlineStr"/>
      <c r="N5859" t="inlineStr"/>
      <c r="O5859" t="n">
        <v>0</v>
      </c>
      <c r="P5859" t="inlineStr"/>
      <c r="Q5859" t="inlineStr"/>
    </row>
    <row r="5860" ht="15" customHeight="1" s="1003">
      <c r="A5860" s="1019" t="inlineStr">
        <is>
          <t>OS</t>
        </is>
      </c>
      <c r="B5860" t="inlineStr">
        <is>
          <t>Graines collectées</t>
        </is>
      </c>
      <c r="C5860" t="inlineStr">
        <is>
          <t>kt</t>
        </is>
      </c>
      <c r="D5860" t="inlineStr">
        <is>
          <t>France</t>
        </is>
      </c>
      <c r="E5860" t="inlineStr">
        <is>
          <t>2023-24</t>
        </is>
      </c>
      <c r="F5860" t="inlineStr">
        <is>
          <t>Lupin</t>
        </is>
      </c>
      <c r="G5860" t="inlineStr"/>
      <c r="H5860" t="inlineStr"/>
      <c r="I5860" t="inlineStr"/>
      <c r="J5860" t="inlineStr"/>
      <c r="K5860" t="inlineStr"/>
      <c r="L5860" t="inlineStr"/>
      <c r="M5860" t="inlineStr"/>
      <c r="N5860" t="inlineStr"/>
      <c r="O5860" t="n">
        <v>5.31</v>
      </c>
      <c r="P5860" t="inlineStr"/>
      <c r="Q5860" t="inlineStr"/>
    </row>
    <row r="5861" ht="15" customHeight="1" s="1003">
      <c r="A5861" s="1019" t="inlineStr">
        <is>
          <t>OS</t>
        </is>
      </c>
      <c r="B5861" t="inlineStr">
        <is>
          <t>Stock final collecteurs</t>
        </is>
      </c>
      <c r="C5861" t="inlineStr">
        <is>
          <t>kt</t>
        </is>
      </c>
      <c r="D5861" t="inlineStr">
        <is>
          <t>France</t>
        </is>
      </c>
      <c r="E5861" t="inlineStr">
        <is>
          <t>2023-24</t>
        </is>
      </c>
      <c r="F5861" t="inlineStr">
        <is>
          <t>Lupin</t>
        </is>
      </c>
      <c r="G5861" t="inlineStr">
        <is>
          <t>Stock final collecteurs = 2 kt (Collectes, stocks - FranceAgriMer)</t>
        </is>
      </c>
      <c r="H5861" t="inlineStr"/>
      <c r="I5861" t="inlineStr">
        <is>
          <t>Collectes, stocks - FranceAgriMer</t>
        </is>
      </c>
      <c r="J5861" t="inlineStr"/>
      <c r="K5861" t="inlineStr">
        <is>
          <t>Volume</t>
        </is>
      </c>
      <c r="L5861" t="inlineStr">
        <is>
          <t>Stock final collecteurs</t>
        </is>
      </c>
      <c r="M5861" t="inlineStr">
        <is>
          <t>Collectes, stocks protéa - FAM</t>
        </is>
      </c>
      <c r="N5861" t="inlineStr"/>
      <c r="O5861" t="n">
        <v>2.16</v>
      </c>
      <c r="P5861" t="inlineStr"/>
      <c r="Q5861" t="inlineStr"/>
    </row>
    <row r="5862" ht="15" customHeight="1" s="1003">
      <c r="A5862" s="1019" t="inlineStr">
        <is>
          <t>OS</t>
        </is>
      </c>
      <c r="B5862" t="inlineStr">
        <is>
          <t>Stock final</t>
        </is>
      </c>
      <c r="C5862" t="inlineStr">
        <is>
          <t>kt</t>
        </is>
      </c>
      <c r="D5862" t="inlineStr">
        <is>
          <t>France</t>
        </is>
      </c>
      <c r="E5862" t="inlineStr">
        <is>
          <t>2023-24</t>
        </is>
      </c>
      <c r="F5862" t="inlineStr">
        <is>
          <t>Lupin</t>
        </is>
      </c>
      <c r="G5862" t="inlineStr">
        <is>
          <t>Stock final collecteurs = 11 kt (Collectes, stocks - FranceAgriMer)</t>
        </is>
      </c>
      <c r="H5862" t="inlineStr"/>
      <c r="I5862" t="inlineStr">
        <is>
          <t>Collectes, stocks - FranceAgriMer</t>
        </is>
      </c>
      <c r="J5862" t="inlineStr"/>
      <c r="K5862" t="inlineStr">
        <is>
          <t>Volume</t>
        </is>
      </c>
      <c r="L5862" t="inlineStr">
        <is>
          <t>Stock final collecteurs</t>
        </is>
      </c>
      <c r="M5862" t="inlineStr">
        <is>
          <t>Collectes, stocks protéa - FAM</t>
        </is>
      </c>
      <c r="N5862" t="inlineStr"/>
      <c r="O5862" t="n">
        <v>2.16</v>
      </c>
      <c r="P5862" t="inlineStr"/>
      <c r="Q5862" t="inlineStr"/>
    </row>
    <row r="5863" ht="15" customHeight="1" s="1003">
      <c r="A5863" s="1019" t="inlineStr">
        <is>
          <t>OS</t>
        </is>
      </c>
      <c r="B5863" t="inlineStr">
        <is>
          <t>Issues de silo</t>
        </is>
      </c>
      <c r="C5863" t="inlineStr">
        <is>
          <t>kt</t>
        </is>
      </c>
      <c r="D5863" t="inlineStr">
        <is>
          <t>France</t>
        </is>
      </c>
      <c r="E5863" t="inlineStr">
        <is>
          <t>2023-24</t>
        </is>
      </c>
      <c r="F5863" t="inlineStr">
        <is>
          <t>Lupin</t>
        </is>
      </c>
      <c r="G5863" t="inlineStr"/>
      <c r="H5863" t="inlineStr">
        <is>
          <t>Ratio d'issues de silo = 1 % (ONRB - FranceAgriMer)</t>
        </is>
      </c>
      <c r="I5863" t="inlineStr">
        <is>
          <t>ONRB - FranceAgriMer</t>
        </is>
      </c>
      <c r="J5863" t="inlineStr">
        <is>
          <t>Même ratio d'issues de silo que les pois et fèveroles</t>
        </is>
      </c>
      <c r="K5863" t="inlineStr">
        <is>
          <t>Rendement</t>
        </is>
      </c>
      <c r="L5863" t="inlineStr">
        <is>
          <t>Ratio d'issues de silo</t>
        </is>
      </c>
      <c r="M5863" t="inlineStr">
        <is>
          <t>Issues de silo - ONRB</t>
        </is>
      </c>
      <c r="N5863" t="inlineStr"/>
      <c r="O5863" t="n">
        <v>0.05</v>
      </c>
      <c r="P5863" t="inlineStr"/>
      <c r="Q5863" t="inlineStr"/>
    </row>
    <row r="5864" ht="15" customHeight="1" s="1003">
      <c r="A5864" s="1019" t="inlineStr">
        <is>
          <t>Trituration</t>
        </is>
      </c>
      <c r="B5864" t="inlineStr">
        <is>
          <t>Huile</t>
        </is>
      </c>
      <c r="C5864" t="inlineStr">
        <is>
          <t>kt</t>
        </is>
      </c>
      <c r="D5864" t="inlineStr">
        <is>
          <t>France</t>
        </is>
      </c>
      <c r="E5864" t="inlineStr">
        <is>
          <t>2023-24</t>
        </is>
      </c>
      <c r="F5864" t="inlineStr">
        <is>
          <t>Lupin</t>
        </is>
      </c>
      <c r="G5864" t="inlineStr"/>
      <c r="H5864" t="inlineStr"/>
      <c r="I5864" t="inlineStr"/>
      <c r="J5864" t="inlineStr">
        <is>
          <t>Pas de trituration</t>
        </is>
      </c>
      <c r="K5864" t="inlineStr"/>
      <c r="L5864" t="inlineStr"/>
      <c r="M5864" t="inlineStr"/>
      <c r="N5864" t="inlineStr"/>
      <c r="O5864" t="n">
        <v>-0</v>
      </c>
      <c r="P5864" t="inlineStr"/>
      <c r="Q5864" t="inlineStr"/>
    </row>
    <row r="5865" ht="15" customHeight="1" s="1003">
      <c r="A5865" s="1019" t="inlineStr">
        <is>
          <t>Trituration</t>
        </is>
      </c>
      <c r="B5865" t="inlineStr">
        <is>
          <t>Tourteaux</t>
        </is>
      </c>
      <c r="C5865" t="inlineStr">
        <is>
          <t>kt</t>
        </is>
      </c>
      <c r="D5865" t="inlineStr">
        <is>
          <t>France</t>
        </is>
      </c>
      <c r="E5865" t="inlineStr">
        <is>
          <t>2023-24</t>
        </is>
      </c>
      <c r="F5865" t="inlineStr">
        <is>
          <t>Lupin</t>
        </is>
      </c>
      <c r="G5865" t="inlineStr"/>
      <c r="H5865" t="inlineStr"/>
      <c r="I5865" t="inlineStr"/>
      <c r="J5865" t="inlineStr"/>
      <c r="K5865" t="inlineStr"/>
      <c r="L5865" t="inlineStr"/>
      <c r="M5865" t="inlineStr"/>
      <c r="N5865" t="inlineStr"/>
      <c r="O5865" t="n">
        <v>-0</v>
      </c>
      <c r="P5865" t="inlineStr"/>
      <c r="Q5865" t="inlineStr"/>
    </row>
    <row r="5866" ht="15" customHeight="1" s="1003">
      <c r="A5866" s="1019" t="inlineStr">
        <is>
          <t>Trituration</t>
        </is>
      </c>
      <c r="B5866" t="inlineStr">
        <is>
          <t>Coques (+ eau)</t>
        </is>
      </c>
      <c r="C5866" t="inlineStr">
        <is>
          <t>kt</t>
        </is>
      </c>
      <c r="D5866" t="inlineStr">
        <is>
          <t>France</t>
        </is>
      </c>
      <c r="E5866" t="inlineStr">
        <is>
          <t>2023-24</t>
        </is>
      </c>
      <c r="F5866" t="inlineStr">
        <is>
          <t>Lupin</t>
        </is>
      </c>
      <c r="G5866" t="inlineStr"/>
      <c r="H5866" t="inlineStr"/>
      <c r="I5866" t="inlineStr"/>
      <c r="J5866" t="inlineStr"/>
      <c r="K5866" t="inlineStr"/>
      <c r="L5866" t="inlineStr"/>
      <c r="M5866" t="inlineStr"/>
      <c r="N5866" t="inlineStr"/>
      <c r="O5866" t="n">
        <v>0</v>
      </c>
      <c r="P5866" t="inlineStr"/>
      <c r="Q5866" t="inlineStr"/>
    </row>
    <row r="5867" ht="15" customHeight="1" s="1003">
      <c r="A5867" s="1019" t="inlineStr">
        <is>
          <t>Moulin</t>
        </is>
      </c>
      <c r="B5867" t="inlineStr">
        <is>
          <t>Grignons d'olive</t>
        </is>
      </c>
      <c r="C5867" t="inlineStr">
        <is>
          <t>kt</t>
        </is>
      </c>
      <c r="D5867" t="inlineStr">
        <is>
          <t>France</t>
        </is>
      </c>
      <c r="E5867" t="inlineStr">
        <is>
          <t>2023-24</t>
        </is>
      </c>
      <c r="F5867" t="inlineStr">
        <is>
          <t>Lupin</t>
        </is>
      </c>
      <c r="G5867" t="inlineStr"/>
      <c r="H5867" t="inlineStr"/>
      <c r="I5867" t="inlineStr"/>
      <c r="J5867" t="inlineStr"/>
      <c r="K5867" t="inlineStr"/>
      <c r="L5867" t="inlineStr">
        <is>
          <t>Production de grignons d'olive</t>
        </is>
      </c>
      <c r="M5867" t="inlineStr"/>
      <c r="N5867" t="inlineStr"/>
      <c r="O5867" t="n">
        <v>-0</v>
      </c>
      <c r="P5867" t="n">
        <v>0</v>
      </c>
      <c r="Q5867" t="n">
        <v>500000000</v>
      </c>
    </row>
    <row r="5868" ht="15" customHeight="1" s="1003">
      <c r="A5868" s="1019" t="inlineStr">
        <is>
          <t>Moulin</t>
        </is>
      </c>
      <c r="B5868" t="inlineStr">
        <is>
          <t>Huile d'olive</t>
        </is>
      </c>
      <c r="C5868" t="inlineStr">
        <is>
          <t>kt</t>
        </is>
      </c>
      <c r="D5868" t="inlineStr">
        <is>
          <t>France</t>
        </is>
      </c>
      <c r="E5868" t="inlineStr">
        <is>
          <t>2023-24</t>
        </is>
      </c>
      <c r="F5868" t="inlineStr">
        <is>
          <t>Lupin</t>
        </is>
      </c>
      <c r="G5868" t="inlineStr"/>
      <c r="H5868" t="inlineStr"/>
      <c r="I5868" t="inlineStr"/>
      <c r="J5868" t="inlineStr"/>
      <c r="K5868" t="inlineStr"/>
      <c r="L5868" t="inlineStr"/>
      <c r="M5868" t="inlineStr"/>
      <c r="N5868" t="inlineStr"/>
      <c r="O5868" t="n">
        <v>-0</v>
      </c>
      <c r="P5868" t="n">
        <v>0</v>
      </c>
      <c r="Q5868" t="n">
        <v>500000000</v>
      </c>
    </row>
    <row r="5869" ht="15" customHeight="1" s="1003">
      <c r="A5869" s="1019" t="inlineStr">
        <is>
          <t>Conservation ou préparation d'olives</t>
        </is>
      </c>
      <c r="B5869" t="inlineStr">
        <is>
          <t>Olives de table</t>
        </is>
      </c>
      <c r="C5869" t="inlineStr">
        <is>
          <t>kt</t>
        </is>
      </c>
      <c r="D5869" t="inlineStr">
        <is>
          <t>France</t>
        </is>
      </c>
      <c r="E5869" t="inlineStr">
        <is>
          <t>2023-24</t>
        </is>
      </c>
      <c r="F5869" t="inlineStr">
        <is>
          <t>Lupin</t>
        </is>
      </c>
      <c r="G5869" t="inlineStr"/>
      <c r="H5869" t="inlineStr"/>
      <c r="I5869" t="inlineStr"/>
      <c r="J5869" t="inlineStr"/>
      <c r="K5869" t="inlineStr"/>
      <c r="L5869" t="inlineStr"/>
      <c r="M5869" t="inlineStr"/>
      <c r="N5869" t="inlineStr"/>
      <c r="O5869" t="n">
        <v>-0</v>
      </c>
      <c r="P5869" t="n">
        <v>0</v>
      </c>
      <c r="Q5869" t="n">
        <v>500000000</v>
      </c>
    </row>
    <row r="5870" ht="15" customHeight="1" s="1003">
      <c r="A5870" s="1019" t="inlineStr">
        <is>
          <t>Fabrication de produits alimentaires</t>
        </is>
      </c>
      <c r="B5870" t="inlineStr">
        <is>
          <t>Produits alimentaires</t>
        </is>
      </c>
      <c r="C5870" t="inlineStr">
        <is>
          <t>kt</t>
        </is>
      </c>
      <c r="D5870" t="inlineStr">
        <is>
          <t>France</t>
        </is>
      </c>
      <c r="E5870" t="inlineStr">
        <is>
          <t>2023-24</t>
        </is>
      </c>
      <c r="F5870" t="inlineStr">
        <is>
          <t>Lupin</t>
        </is>
      </c>
      <c r="G5870" t="inlineStr"/>
      <c r="H5870" t="inlineStr"/>
      <c r="I5870" t="inlineStr"/>
      <c r="J5870" t="inlineStr"/>
      <c r="K5870" t="inlineStr"/>
      <c r="L5870" t="inlineStr"/>
      <c r="M5870" t="inlineStr"/>
      <c r="N5870" t="inlineStr"/>
      <c r="O5870" t="n">
        <v>0</v>
      </c>
      <c r="P5870" t="inlineStr"/>
      <c r="Q5870" t="inlineStr"/>
    </row>
    <row r="5871" ht="15" customHeight="1" s="1003">
      <c r="A5871" s="1019" t="inlineStr">
        <is>
          <t>Amidonnerie</t>
        </is>
      </c>
      <c r="B5871" t="inlineStr">
        <is>
          <t>Fibres, lipides et sons</t>
        </is>
      </c>
      <c r="C5871" t="inlineStr">
        <is>
          <t>kt</t>
        </is>
      </c>
      <c r="D5871" t="inlineStr">
        <is>
          <t>France</t>
        </is>
      </c>
      <c r="E5871" t="inlineStr">
        <is>
          <t>2023-24</t>
        </is>
      </c>
      <c r="F5871" t="inlineStr">
        <is>
          <t>Lupin</t>
        </is>
      </c>
      <c r="G5871" t="inlineStr"/>
      <c r="H5871" t="inlineStr"/>
      <c r="I5871" t="inlineStr"/>
      <c r="J5871" t="inlineStr"/>
      <c r="K5871" t="inlineStr"/>
      <c r="L5871" t="inlineStr"/>
      <c r="M5871" t="inlineStr"/>
      <c r="N5871" t="inlineStr"/>
      <c r="O5871" t="n">
        <v>-0</v>
      </c>
      <c r="P5871" t="n">
        <v>0</v>
      </c>
      <c r="Q5871" t="n">
        <v>-0</v>
      </c>
    </row>
    <row r="5872" ht="15" customHeight="1" s="1003">
      <c r="A5872" s="1019" t="inlineStr">
        <is>
          <t>Amidonnerie</t>
        </is>
      </c>
      <c r="B5872" t="inlineStr">
        <is>
          <t>Amidon</t>
        </is>
      </c>
      <c r="C5872" t="inlineStr">
        <is>
          <t>kt</t>
        </is>
      </c>
      <c r="D5872" t="inlineStr">
        <is>
          <t>France</t>
        </is>
      </c>
      <c r="E5872" t="inlineStr">
        <is>
          <t>2023-24</t>
        </is>
      </c>
      <c r="F5872" t="inlineStr">
        <is>
          <t>Lupin</t>
        </is>
      </c>
      <c r="G5872" t="inlineStr"/>
      <c r="H5872" t="inlineStr"/>
      <c r="I5872" t="inlineStr"/>
      <c r="J5872" t="inlineStr"/>
      <c r="K5872" t="inlineStr"/>
      <c r="L5872" t="inlineStr"/>
      <c r="M5872" t="inlineStr"/>
      <c r="N5872" t="inlineStr"/>
      <c r="O5872" t="n">
        <v>-0</v>
      </c>
      <c r="P5872" t="n">
        <v>0</v>
      </c>
      <c r="Q5872" t="n">
        <v>-0</v>
      </c>
    </row>
    <row r="5873" ht="15" customHeight="1" s="1003">
      <c r="A5873" s="1019" t="inlineStr">
        <is>
          <t>Amidonnerie</t>
        </is>
      </c>
      <c r="B5873" t="inlineStr">
        <is>
          <t>Protéine</t>
        </is>
      </c>
      <c r="C5873" t="inlineStr">
        <is>
          <t>kt</t>
        </is>
      </c>
      <c r="D5873" t="inlineStr">
        <is>
          <t>France</t>
        </is>
      </c>
      <c r="E5873" t="inlineStr">
        <is>
          <t>2023-24</t>
        </is>
      </c>
      <c r="F5873" t="inlineStr">
        <is>
          <t>Lupin</t>
        </is>
      </c>
      <c r="G5873" t="inlineStr"/>
      <c r="H5873" t="inlineStr"/>
      <c r="I5873" t="inlineStr"/>
      <c r="J5873" t="inlineStr"/>
      <c r="K5873" t="inlineStr"/>
      <c r="L5873" t="inlineStr"/>
      <c r="M5873" t="inlineStr"/>
      <c r="N5873" t="inlineStr"/>
      <c r="O5873" t="n">
        <v>-0</v>
      </c>
      <c r="P5873" t="n">
        <v>0</v>
      </c>
      <c r="Q5873" t="n">
        <v>-0</v>
      </c>
    </row>
    <row r="5874" ht="15" customHeight="1" s="1003">
      <c r="A5874" s="1019" t="inlineStr">
        <is>
          <t>Meunerie</t>
        </is>
      </c>
      <c r="B5874" t="inlineStr">
        <is>
          <t>Sons</t>
        </is>
      </c>
      <c r="C5874" t="inlineStr">
        <is>
          <t>kt</t>
        </is>
      </c>
      <c r="D5874" t="inlineStr">
        <is>
          <t>France</t>
        </is>
      </c>
      <c r="E5874" t="inlineStr">
        <is>
          <t>2023-24</t>
        </is>
      </c>
      <c r="F5874" t="inlineStr">
        <is>
          <t>Lupin</t>
        </is>
      </c>
      <c r="G5874" t="inlineStr"/>
      <c r="H5874" t="inlineStr"/>
      <c r="I5874" t="inlineStr"/>
      <c r="J5874" t="inlineStr"/>
      <c r="K5874" t="inlineStr"/>
      <c r="L5874" t="inlineStr"/>
      <c r="M5874" t="inlineStr"/>
      <c r="N5874" t="inlineStr"/>
      <c r="O5874" t="n">
        <v>-0</v>
      </c>
      <c r="P5874" t="n">
        <v>0</v>
      </c>
      <c r="Q5874" t="n">
        <v>-0</v>
      </c>
    </row>
    <row r="5875" ht="15" customHeight="1" s="1003">
      <c r="A5875" s="1019" t="inlineStr">
        <is>
          <t>Meunerie</t>
        </is>
      </c>
      <c r="B5875" t="inlineStr">
        <is>
          <t>Farine</t>
        </is>
      </c>
      <c r="C5875" t="inlineStr">
        <is>
          <t>kt</t>
        </is>
      </c>
      <c r="D5875" t="inlineStr">
        <is>
          <t>France</t>
        </is>
      </c>
      <c r="E5875" t="inlineStr">
        <is>
          <t>2023-24</t>
        </is>
      </c>
      <c r="F5875" t="inlineStr">
        <is>
          <t>Lupin</t>
        </is>
      </c>
      <c r="G5875" t="inlineStr"/>
      <c r="H5875" t="inlineStr"/>
      <c r="I5875" t="inlineStr"/>
      <c r="J5875" t="inlineStr"/>
      <c r="K5875" t="inlineStr"/>
      <c r="L5875" t="inlineStr"/>
      <c r="M5875" t="inlineStr"/>
      <c r="N5875" t="inlineStr"/>
      <c r="O5875" t="n">
        <v>-0</v>
      </c>
      <c r="P5875" t="n">
        <v>0</v>
      </c>
      <c r="Q5875" t="n">
        <v>-0</v>
      </c>
    </row>
    <row r="5876" ht="15" customHeight="1" s="1003">
      <c r="A5876" s="1019" t="inlineStr">
        <is>
          <t>Fabrication d'ingrédients</t>
        </is>
      </c>
      <c r="B5876" t="inlineStr">
        <is>
          <t>Amidon, fibres, lipides et sons</t>
        </is>
      </c>
      <c r="C5876" t="inlineStr">
        <is>
          <t>kt</t>
        </is>
      </c>
      <c r="D5876" t="inlineStr">
        <is>
          <t>France</t>
        </is>
      </c>
      <c r="E5876" t="inlineStr">
        <is>
          <t>2023-24</t>
        </is>
      </c>
      <c r="F5876" t="inlineStr">
        <is>
          <t>Lupin</t>
        </is>
      </c>
      <c r="G5876" t="inlineStr"/>
      <c r="H5876" t="inlineStr"/>
      <c r="I5876" t="inlineStr"/>
      <c r="J5876" t="inlineStr"/>
      <c r="K5876" t="inlineStr"/>
      <c r="L5876" t="inlineStr">
        <is>
          <t>Production de coproduits de la fabrication de MPV</t>
        </is>
      </c>
      <c r="M5876" t="inlineStr"/>
      <c r="N5876" t="inlineStr"/>
      <c r="O5876" t="n">
        <v>3.29</v>
      </c>
      <c r="P5876" t="inlineStr"/>
      <c r="Q5876" t="inlineStr"/>
    </row>
    <row r="5877" ht="15" customHeight="1" s="1003">
      <c r="A5877" s="1019" t="inlineStr">
        <is>
          <t>Fabrication d'ingrédients</t>
        </is>
      </c>
      <c r="B5877" t="inlineStr">
        <is>
          <t>MPV</t>
        </is>
      </c>
      <c r="C5877" t="inlineStr">
        <is>
          <t>kt</t>
        </is>
      </c>
      <c r="D5877" t="inlineStr">
        <is>
          <t>France</t>
        </is>
      </c>
      <c r="E5877" t="inlineStr">
        <is>
          <t>2023-24</t>
        </is>
      </c>
      <c r="F5877" t="inlineStr">
        <is>
          <t>Lupin</t>
        </is>
      </c>
      <c r="G5877" t="inlineStr"/>
      <c r="H5877" t="inlineStr">
        <is>
          <t>Rendement de production de protéine = 30 % (Composition - Feedtables)</t>
        </is>
      </c>
      <c r="I5877" t="inlineStr">
        <is>
          <t>Composition - Feedtables</t>
        </is>
      </c>
      <c r="J5877" t="inlineStr">
        <is>
          <t>0</t>
        </is>
      </c>
      <c r="K5877" t="inlineStr">
        <is>
          <t>Rendement</t>
        </is>
      </c>
      <c r="L5877" t="inlineStr">
        <is>
          <t>Rendement de production de protéine</t>
        </is>
      </c>
      <c r="M5877" t="inlineStr">
        <is>
          <t>Fab. ingrédients - Diverses</t>
        </is>
      </c>
      <c r="N5877" t="inlineStr"/>
      <c r="O5877" t="n">
        <v>1.41</v>
      </c>
      <c r="P5877" t="inlineStr"/>
      <c r="Q5877" t="inlineStr"/>
    </row>
    <row r="5878" ht="15" customHeight="1" s="1003">
      <c r="A5878" s="1019" t="inlineStr">
        <is>
          <t>Ecart statistique</t>
        </is>
      </c>
      <c r="B5878" t="inlineStr">
        <is>
          <t>Graines collectées</t>
        </is>
      </c>
      <c r="C5878" t="inlineStr">
        <is>
          <t>kt</t>
        </is>
      </c>
      <c r="D5878" t="inlineStr">
        <is>
          <t>France</t>
        </is>
      </c>
      <c r="E5878" t="inlineStr">
        <is>
          <t>2023-24</t>
        </is>
      </c>
      <c r="F5878" t="inlineStr">
        <is>
          <t>Lupin</t>
        </is>
      </c>
      <c r="G5878" t="inlineStr"/>
      <c r="H5878" t="inlineStr"/>
      <c r="I5878" t="inlineStr"/>
      <c r="J5878" t="inlineStr"/>
      <c r="K5878" t="inlineStr"/>
      <c r="L5878" t="inlineStr"/>
      <c r="M5878" t="inlineStr"/>
      <c r="N5878" t="inlineStr"/>
      <c r="O5878" t="n">
        <v>-0</v>
      </c>
      <c r="P5878" t="inlineStr"/>
      <c r="Q5878" t="inlineStr"/>
    </row>
    <row r="5879" ht="15" customHeight="1" s="1003">
      <c r="A5879" s="1019" t="inlineStr">
        <is>
          <t>Ecart statistique</t>
        </is>
      </c>
      <c r="B5879" t="inlineStr">
        <is>
          <t>Olives</t>
        </is>
      </c>
      <c r="C5879" t="inlineStr">
        <is>
          <t>kt</t>
        </is>
      </c>
      <c r="D5879" t="inlineStr">
        <is>
          <t>France</t>
        </is>
      </c>
      <c r="E5879" t="inlineStr">
        <is>
          <t>2023-24</t>
        </is>
      </c>
      <c r="F5879" t="inlineStr">
        <is>
          <t>Lupin</t>
        </is>
      </c>
      <c r="G5879" t="inlineStr"/>
      <c r="H5879" t="inlineStr"/>
      <c r="I5879" t="inlineStr"/>
      <c r="J5879" t="inlineStr"/>
      <c r="K5879" t="inlineStr"/>
      <c r="L5879" t="inlineStr"/>
      <c r="M5879" t="inlineStr"/>
      <c r="N5879" t="inlineStr"/>
      <c r="O5879" t="n">
        <v>-0</v>
      </c>
      <c r="P5879" t="n">
        <v>0</v>
      </c>
      <c r="Q5879" t="n">
        <v>500000000</v>
      </c>
    </row>
    <row r="5880" ht="15" customHeight="1" s="1003">
      <c r="A5880" s="1019" t="inlineStr">
        <is>
          <t>Ecart statistique</t>
        </is>
      </c>
      <c r="B5880" t="inlineStr">
        <is>
          <t>Fabrication de produits alimentaires</t>
        </is>
      </c>
      <c r="C5880" t="inlineStr">
        <is>
          <t>kt</t>
        </is>
      </c>
      <c r="D5880" t="inlineStr">
        <is>
          <t>France</t>
        </is>
      </c>
      <c r="E5880" t="inlineStr">
        <is>
          <t>2023-24</t>
        </is>
      </c>
      <c r="F5880" t="inlineStr">
        <is>
          <t>Lupin</t>
        </is>
      </c>
      <c r="G5880" t="inlineStr"/>
      <c r="H5880" t="inlineStr"/>
      <c r="I5880" t="inlineStr"/>
      <c r="J5880" t="inlineStr"/>
      <c r="K5880" t="inlineStr"/>
      <c r="L5880" t="inlineStr"/>
      <c r="M5880" t="inlineStr"/>
      <c r="N5880" t="inlineStr"/>
      <c r="O5880" t="n">
        <v>-0</v>
      </c>
      <c r="P5880" t="inlineStr"/>
      <c r="Q5880" t="inlineStr"/>
    </row>
    <row r="5881" ht="15" customHeight="1" s="1003">
      <c r="A5881" s="1019" t="inlineStr">
        <is>
          <t>Ecart statistique</t>
        </is>
      </c>
      <c r="B5881" t="inlineStr">
        <is>
          <t>Olives de table</t>
        </is>
      </c>
      <c r="C5881" t="inlineStr">
        <is>
          <t>kt</t>
        </is>
      </c>
      <c r="D5881" t="inlineStr">
        <is>
          <t>France</t>
        </is>
      </c>
      <c r="E5881" t="inlineStr">
        <is>
          <t>2023-24</t>
        </is>
      </c>
      <c r="F5881" t="inlineStr">
        <is>
          <t>Lupin</t>
        </is>
      </c>
      <c r="G5881" t="inlineStr"/>
      <c r="H5881" t="inlineStr"/>
      <c r="I5881" t="inlineStr"/>
      <c r="J5881" t="inlineStr"/>
      <c r="K5881" t="inlineStr"/>
      <c r="L5881" t="inlineStr"/>
      <c r="M5881" t="inlineStr"/>
      <c r="N5881" t="inlineStr"/>
      <c r="O5881" t="n">
        <v>-0</v>
      </c>
      <c r="P5881" t="n">
        <v>0</v>
      </c>
      <c r="Q5881" t="n">
        <v>500000000</v>
      </c>
    </row>
    <row r="5882" ht="15" customHeight="1" s="1003">
      <c r="A5882" s="1019" t="inlineStr">
        <is>
          <t>Import</t>
        </is>
      </c>
      <c r="B5882" t="inlineStr">
        <is>
          <t>Huile</t>
        </is>
      </c>
      <c r="C5882" t="inlineStr">
        <is>
          <t>kt</t>
        </is>
      </c>
      <c r="D5882" t="inlineStr">
        <is>
          <t>France</t>
        </is>
      </c>
      <c r="E5882" t="inlineStr">
        <is>
          <t>2023-24</t>
        </is>
      </c>
      <c r="F5882" t="inlineStr">
        <is>
          <t>Lupin</t>
        </is>
      </c>
      <c r="G5882" t="inlineStr"/>
      <c r="H5882" t="inlineStr"/>
      <c r="I5882" t="inlineStr"/>
      <c r="J5882" t="inlineStr"/>
      <c r="K5882" t="inlineStr"/>
      <c r="L5882" t="inlineStr"/>
      <c r="M5882" t="inlineStr"/>
      <c r="N5882" t="inlineStr"/>
      <c r="O5882" t="n">
        <v>-0</v>
      </c>
      <c r="P5882" t="n">
        <v>0</v>
      </c>
      <c r="Q5882" t="n">
        <v>500000000</v>
      </c>
    </row>
    <row r="5883" ht="15" customHeight="1" s="1003">
      <c r="A5883" s="1019" t="inlineStr">
        <is>
          <t>Import</t>
        </is>
      </c>
      <c r="B5883" t="inlineStr">
        <is>
          <t>Tourteaux</t>
        </is>
      </c>
      <c r="C5883" t="inlineStr">
        <is>
          <t>kt</t>
        </is>
      </c>
      <c r="D5883" t="inlineStr">
        <is>
          <t>France</t>
        </is>
      </c>
      <c r="E5883" t="inlineStr">
        <is>
          <t>2023-24</t>
        </is>
      </c>
      <c r="F5883" t="inlineStr">
        <is>
          <t>Lupin</t>
        </is>
      </c>
      <c r="G5883" t="inlineStr"/>
      <c r="H5883" t="inlineStr"/>
      <c r="I5883" t="inlineStr"/>
      <c r="J5883" t="inlineStr"/>
      <c r="K5883" t="inlineStr"/>
      <c r="L5883" t="inlineStr"/>
      <c r="M5883" t="inlineStr"/>
      <c r="N5883" t="inlineStr"/>
      <c r="O5883" t="n">
        <v>-0</v>
      </c>
      <c r="P5883" t="n">
        <v>0</v>
      </c>
      <c r="Q5883" t="n">
        <v>500000000</v>
      </c>
    </row>
    <row r="5884" ht="15" customHeight="1" s="1003">
      <c r="A5884" s="1019" t="inlineStr">
        <is>
          <t>Import</t>
        </is>
      </c>
      <c r="B5884" t="inlineStr">
        <is>
          <t>Olives</t>
        </is>
      </c>
      <c r="C5884" t="inlineStr">
        <is>
          <t>kt</t>
        </is>
      </c>
      <c r="D5884" t="inlineStr">
        <is>
          <t>France</t>
        </is>
      </c>
      <c r="E5884" t="inlineStr">
        <is>
          <t>2023-24</t>
        </is>
      </c>
      <c r="F5884" t="inlineStr">
        <is>
          <t>Lupin</t>
        </is>
      </c>
      <c r="G5884" t="inlineStr"/>
      <c r="H5884" t="inlineStr"/>
      <c r="I5884" t="inlineStr"/>
      <c r="J5884" t="inlineStr"/>
      <c r="K5884" t="inlineStr"/>
      <c r="L5884" t="inlineStr"/>
      <c r="M5884" t="inlineStr"/>
      <c r="N5884" t="inlineStr"/>
      <c r="O5884" t="n">
        <v>-0</v>
      </c>
      <c r="P5884" t="n">
        <v>0</v>
      </c>
      <c r="Q5884" t="n">
        <v>500000000</v>
      </c>
    </row>
    <row r="5885" ht="15" customHeight="1" s="1003">
      <c r="A5885" s="1019" t="inlineStr">
        <is>
          <t>Import</t>
        </is>
      </c>
      <c r="B5885" t="inlineStr">
        <is>
          <t>Huile d'olive</t>
        </is>
      </c>
      <c r="C5885" t="inlineStr">
        <is>
          <t>kt</t>
        </is>
      </c>
      <c r="D5885" t="inlineStr">
        <is>
          <t>France</t>
        </is>
      </c>
      <c r="E5885" t="inlineStr">
        <is>
          <t>2023-24</t>
        </is>
      </c>
      <c r="F5885" t="inlineStr">
        <is>
          <t>Lupin</t>
        </is>
      </c>
      <c r="G5885" t="inlineStr"/>
      <c r="H5885" t="inlineStr"/>
      <c r="I5885" t="inlineStr"/>
      <c r="J5885" t="inlineStr"/>
      <c r="K5885" t="inlineStr"/>
      <c r="L5885" t="inlineStr"/>
      <c r="M5885" t="inlineStr"/>
      <c r="N5885" t="inlineStr"/>
      <c r="O5885" t="n">
        <v>-0</v>
      </c>
      <c r="P5885" t="n">
        <v>0</v>
      </c>
      <c r="Q5885" t="n">
        <v>500000000</v>
      </c>
    </row>
    <row r="5886" ht="15" customHeight="1" s="1003">
      <c r="A5886" s="1019" t="inlineStr">
        <is>
          <t>Import</t>
        </is>
      </c>
      <c r="B5886" t="inlineStr">
        <is>
          <t>Grignons d'olive</t>
        </is>
      </c>
      <c r="C5886" t="inlineStr">
        <is>
          <t>kt</t>
        </is>
      </c>
      <c r="D5886" t="inlineStr">
        <is>
          <t>France</t>
        </is>
      </c>
      <c r="E5886" t="inlineStr">
        <is>
          <t>2023-24</t>
        </is>
      </c>
      <c r="F5886" t="inlineStr">
        <is>
          <t>Lupin</t>
        </is>
      </c>
      <c r="G5886" t="inlineStr"/>
      <c r="H5886" t="inlineStr"/>
      <c r="I5886" t="inlineStr"/>
      <c r="J5886" t="inlineStr"/>
      <c r="K5886" t="inlineStr"/>
      <c r="L5886" t="inlineStr"/>
      <c r="M5886" t="inlineStr"/>
      <c r="N5886" t="inlineStr"/>
      <c r="O5886" t="n">
        <v>-0</v>
      </c>
      <c r="P5886" t="n">
        <v>0</v>
      </c>
      <c r="Q5886" t="n">
        <v>500000000</v>
      </c>
    </row>
    <row r="5887" ht="15" customHeight="1" s="1003">
      <c r="A5887" s="1019" t="inlineStr">
        <is>
          <t>Import</t>
        </is>
      </c>
      <c r="B5887" t="inlineStr">
        <is>
          <t>Olives de table</t>
        </is>
      </c>
      <c r="C5887" t="inlineStr">
        <is>
          <t>kt</t>
        </is>
      </c>
      <c r="D5887" t="inlineStr">
        <is>
          <t>France</t>
        </is>
      </c>
      <c r="E5887" t="inlineStr">
        <is>
          <t>2023-24</t>
        </is>
      </c>
      <c r="F5887" t="inlineStr">
        <is>
          <t>Lupin</t>
        </is>
      </c>
      <c r="G5887" t="inlineStr"/>
      <c r="H5887" t="inlineStr"/>
      <c r="I5887" t="inlineStr"/>
      <c r="J5887" t="inlineStr"/>
      <c r="K5887" t="inlineStr"/>
      <c r="L5887" t="inlineStr"/>
      <c r="M5887" t="inlineStr"/>
      <c r="N5887" t="inlineStr"/>
      <c r="O5887" t="n">
        <v>-0</v>
      </c>
      <c r="P5887" t="n">
        <v>0</v>
      </c>
      <c r="Q5887" t="n">
        <v>500000000</v>
      </c>
    </row>
    <row r="5888" ht="15" customHeight="1" s="1003">
      <c r="A5888" s="1019" t="inlineStr">
        <is>
          <t>Import</t>
        </is>
      </c>
      <c r="B5888" t="inlineStr">
        <is>
          <t>Graines collectées</t>
        </is>
      </c>
      <c r="C5888" t="inlineStr">
        <is>
          <t>kt</t>
        </is>
      </c>
      <c r="D5888" t="inlineStr">
        <is>
          <t>France</t>
        </is>
      </c>
      <c r="E5888" t="inlineStr">
        <is>
          <t>2023-24</t>
        </is>
      </c>
      <c r="F5888" t="inlineStr">
        <is>
          <t>Lupin</t>
        </is>
      </c>
      <c r="G5888" t="inlineStr"/>
      <c r="H5888" t="inlineStr">
        <is>
          <t>Importation de graines = 0 kt (Douanes françaises - Eurostat)</t>
        </is>
      </c>
      <c r="I5888" t="inlineStr">
        <is>
          <t>Douanes françaises - Eurostat</t>
        </is>
      </c>
      <c r="J5888" t="inlineStr">
        <is>
          <t>Les échanges de lupin sont négligés</t>
        </is>
      </c>
      <c r="K5888" t="inlineStr">
        <is>
          <t>Volume</t>
        </is>
      </c>
      <c r="L5888" t="inlineStr">
        <is>
          <t>Importation de graines</t>
        </is>
      </c>
      <c r="M5888" t="inlineStr">
        <is>
          <t>Echanges mensuels - EUROSTAT</t>
        </is>
      </c>
      <c r="N5888" t="inlineStr"/>
      <c r="O5888" t="n">
        <v>-0</v>
      </c>
      <c r="P5888" t="inlineStr"/>
      <c r="Q5888" t="inlineStr"/>
    </row>
    <row r="5889" ht="15" customHeight="1" s="1003">
      <c r="A5889" s="1019" t="inlineStr">
        <is>
          <t>Graines récoltées</t>
        </is>
      </c>
      <c r="B5889" t="inlineStr">
        <is>
          <t>Ferme</t>
        </is>
      </c>
      <c r="C5889" t="inlineStr">
        <is>
          <t>kt</t>
        </is>
      </c>
      <c r="D5889" t="inlineStr">
        <is>
          <t>France</t>
        </is>
      </c>
      <c r="E5889" t="inlineStr">
        <is>
          <t>2023-24</t>
        </is>
      </c>
      <c r="F5889" t="inlineStr">
        <is>
          <t>Lentille</t>
        </is>
      </c>
      <c r="G5889" t="inlineStr"/>
      <c r="H5889" t="inlineStr"/>
      <c r="I5889" t="inlineStr"/>
      <c r="J5889" t="inlineStr"/>
      <c r="K5889" t="inlineStr"/>
      <c r="L5889" t="inlineStr"/>
      <c r="M5889" t="inlineStr"/>
      <c r="N5889" t="inlineStr"/>
      <c r="O5889" t="n">
        <v>17.3</v>
      </c>
      <c r="P5889" t="inlineStr"/>
      <c r="Q5889" t="inlineStr"/>
    </row>
    <row r="5890" ht="15" customHeight="1" s="1003">
      <c r="A5890" s="1019" t="inlineStr">
        <is>
          <t>Graines récoltées</t>
        </is>
      </c>
      <c r="B5890" t="inlineStr">
        <is>
          <t>OS</t>
        </is>
      </c>
      <c r="C5890" t="inlineStr">
        <is>
          <t>kt</t>
        </is>
      </c>
      <c r="D5890" t="inlineStr">
        <is>
          <t>France</t>
        </is>
      </c>
      <c r="E5890" t="inlineStr">
        <is>
          <t>2023-24</t>
        </is>
      </c>
      <c r="F5890" t="inlineStr">
        <is>
          <t>Lentille</t>
        </is>
      </c>
      <c r="G5890" t="inlineStr">
        <is>
          <t>Collecte = 16 kt (Collectes, stocks - FranceAgriMer)</t>
        </is>
      </c>
      <c r="H5890" t="inlineStr"/>
      <c r="I5890" t="inlineStr">
        <is>
          <t>Collectes, stocks - FranceAgriMer</t>
        </is>
      </c>
      <c r="J5890" t="inlineStr"/>
      <c r="K5890" t="inlineStr">
        <is>
          <t>Volume</t>
        </is>
      </c>
      <c r="L5890" t="inlineStr">
        <is>
          <t>Collecte</t>
        </is>
      </c>
      <c r="M5890" t="inlineStr">
        <is>
          <t>Collectes, stocks protéa - FAM</t>
        </is>
      </c>
      <c r="N5890" t="inlineStr"/>
      <c r="O5890" t="n">
        <v>15.7</v>
      </c>
      <c r="P5890" t="inlineStr"/>
      <c r="Q5890" t="inlineStr"/>
    </row>
    <row r="5891" ht="15" customHeight="1" s="1003">
      <c r="A5891" s="1019" t="inlineStr">
        <is>
          <t>Olives</t>
        </is>
      </c>
      <c r="B5891" t="inlineStr">
        <is>
          <t>Export</t>
        </is>
      </c>
      <c r="C5891" t="inlineStr">
        <is>
          <t>kt</t>
        </is>
      </c>
      <c r="D5891" t="inlineStr">
        <is>
          <t>France</t>
        </is>
      </c>
      <c r="E5891" t="inlineStr">
        <is>
          <t>2023-24</t>
        </is>
      </c>
      <c r="F5891" t="inlineStr">
        <is>
          <t>Lentille</t>
        </is>
      </c>
      <c r="G5891" t="inlineStr"/>
      <c r="H5891" t="inlineStr"/>
      <c r="I5891" t="inlineStr"/>
      <c r="J5891" t="inlineStr"/>
      <c r="K5891" t="inlineStr"/>
      <c r="L5891" t="inlineStr"/>
      <c r="M5891" t="inlineStr"/>
      <c r="N5891" t="inlineStr"/>
      <c r="O5891" t="n">
        <v>-0</v>
      </c>
      <c r="P5891" t="n">
        <v>0</v>
      </c>
      <c r="Q5891" t="n">
        <v>500000000</v>
      </c>
    </row>
    <row r="5892" ht="15" customHeight="1" s="1003">
      <c r="A5892" s="1019" t="inlineStr">
        <is>
          <t>Olives</t>
        </is>
      </c>
      <c r="B5892" t="inlineStr">
        <is>
          <t>Moulin</t>
        </is>
      </c>
      <c r="C5892" t="inlineStr">
        <is>
          <t>kt</t>
        </is>
      </c>
      <c r="D5892" t="inlineStr">
        <is>
          <t>France</t>
        </is>
      </c>
      <c r="E5892" t="inlineStr">
        <is>
          <t>2023-24</t>
        </is>
      </c>
      <c r="F5892" t="inlineStr">
        <is>
          <t>Lentille</t>
        </is>
      </c>
      <c r="G5892" t="inlineStr"/>
      <c r="H5892" t="inlineStr"/>
      <c r="I5892" t="inlineStr"/>
      <c r="J5892" t="inlineStr"/>
      <c r="K5892" t="inlineStr"/>
      <c r="L5892" t="inlineStr"/>
      <c r="M5892" t="inlineStr"/>
      <c r="N5892" t="inlineStr"/>
      <c r="O5892" t="n">
        <v>-0</v>
      </c>
      <c r="P5892" t="n">
        <v>0</v>
      </c>
      <c r="Q5892" t="n">
        <v>500000000</v>
      </c>
    </row>
    <row r="5893" ht="15" customHeight="1" s="1003">
      <c r="A5893" s="1019" t="inlineStr">
        <is>
          <t>Olives</t>
        </is>
      </c>
      <c r="B5893" t="inlineStr">
        <is>
          <t>Conservation ou préparation d'olives</t>
        </is>
      </c>
      <c r="C5893" t="inlineStr">
        <is>
          <t>kt</t>
        </is>
      </c>
      <c r="D5893" t="inlineStr">
        <is>
          <t>France</t>
        </is>
      </c>
      <c r="E5893" t="inlineStr">
        <is>
          <t>2023-24</t>
        </is>
      </c>
      <c r="F5893" t="inlineStr">
        <is>
          <t>Lentille</t>
        </is>
      </c>
      <c r="G5893" t="inlineStr"/>
      <c r="H5893" t="inlineStr"/>
      <c r="I5893" t="inlineStr"/>
      <c r="J5893" t="inlineStr"/>
      <c r="K5893" t="inlineStr"/>
      <c r="L5893" t="inlineStr"/>
      <c r="M5893" t="inlineStr"/>
      <c r="N5893" t="inlineStr"/>
      <c r="O5893" t="n">
        <v>-0</v>
      </c>
      <c r="P5893" t="n">
        <v>0</v>
      </c>
      <c r="Q5893" t="n">
        <v>500000000</v>
      </c>
    </row>
    <row r="5894" ht="15" customHeight="1" s="1003">
      <c r="A5894" s="1019" t="inlineStr">
        <is>
          <t>Olives</t>
        </is>
      </c>
      <c r="B5894" t="inlineStr">
        <is>
          <t>Ecart statistique</t>
        </is>
      </c>
      <c r="C5894" t="inlineStr">
        <is>
          <t>kt</t>
        </is>
      </c>
      <c r="D5894" t="inlineStr">
        <is>
          <t>France</t>
        </is>
      </c>
      <c r="E5894" t="inlineStr">
        <is>
          <t>2023-24</t>
        </is>
      </c>
      <c r="F5894" t="inlineStr">
        <is>
          <t>Lentille</t>
        </is>
      </c>
      <c r="G5894" t="inlineStr"/>
      <c r="H5894" t="inlineStr"/>
      <c r="I5894" t="inlineStr"/>
      <c r="J5894" t="inlineStr"/>
      <c r="K5894" t="inlineStr"/>
      <c r="L5894" t="inlineStr"/>
      <c r="M5894" t="inlineStr"/>
      <c r="N5894" t="inlineStr"/>
      <c r="O5894" t="n">
        <v>-0</v>
      </c>
      <c r="P5894" t="n">
        <v>0</v>
      </c>
      <c r="Q5894" t="n">
        <v>500000000</v>
      </c>
    </row>
    <row r="5895" ht="15" customHeight="1" s="1003">
      <c r="A5895" s="1019" t="inlineStr">
        <is>
          <t>Graines autoconsommées</t>
        </is>
      </c>
      <c r="B5895" t="inlineStr">
        <is>
          <t>Hors FAB</t>
        </is>
      </c>
      <c r="C5895" t="inlineStr">
        <is>
          <t>kt</t>
        </is>
      </c>
      <c r="D5895" t="inlineStr">
        <is>
          <t>France</t>
        </is>
      </c>
      <c r="E5895" t="inlineStr">
        <is>
          <t>2023-24</t>
        </is>
      </c>
      <c r="F5895" t="inlineStr">
        <is>
          <t>Lentille</t>
        </is>
      </c>
      <c r="G5895" t="inlineStr"/>
      <c r="H5895" t="inlineStr"/>
      <c r="I5895" t="inlineStr"/>
      <c r="J5895" t="inlineStr">
        <is>
          <t>Pas de consommation de graines en alimentation animale</t>
        </is>
      </c>
      <c r="K5895" t="inlineStr"/>
      <c r="L5895" t="inlineStr">
        <is>
          <t>Consommation de graines à la ferme directement</t>
        </is>
      </c>
      <c r="M5895" t="inlineStr"/>
      <c r="N5895" t="inlineStr"/>
      <c r="O5895" t="n">
        <v>-0</v>
      </c>
      <c r="P5895" t="inlineStr"/>
      <c r="Q5895" t="inlineStr"/>
    </row>
    <row r="5896" ht="15" customHeight="1" s="1003">
      <c r="A5896" s="1019" t="inlineStr">
        <is>
          <t>Graines autoconsommées</t>
        </is>
      </c>
      <c r="B5896" t="inlineStr">
        <is>
          <t>Vente directe et autoconsommation</t>
        </is>
      </c>
      <c r="C5896" t="inlineStr">
        <is>
          <t>kt</t>
        </is>
      </c>
      <c r="D5896" t="inlineStr">
        <is>
          <t>France</t>
        </is>
      </c>
      <c r="E5896" t="inlineStr">
        <is>
          <t>2023-24</t>
        </is>
      </c>
      <c r="F5896" t="inlineStr">
        <is>
          <t>Lentille</t>
        </is>
      </c>
      <c r="G5896" t="inlineStr"/>
      <c r="H5896" t="inlineStr"/>
      <c r="I5896" t="inlineStr"/>
      <c r="J5896" t="inlineStr">
        <is>
          <t>Le reste des graines autoconsommées est consommé en alimentation humaine</t>
        </is>
      </c>
      <c r="K5896" t="inlineStr"/>
      <c r="L5896" t="inlineStr">
        <is>
          <t>Consommation de graines à la ferme directement</t>
        </is>
      </c>
      <c r="M5896" t="inlineStr"/>
      <c r="N5896" t="inlineStr"/>
      <c r="O5896" t="n">
        <v>15.3</v>
      </c>
      <c r="P5896" t="inlineStr"/>
      <c r="Q5896" t="inlineStr"/>
    </row>
    <row r="5897" ht="15" customHeight="1" s="1003">
      <c r="A5897" s="1019" t="inlineStr">
        <is>
          <t>Graines autoconsommées</t>
        </is>
      </c>
      <c r="B5897" t="inlineStr">
        <is>
          <t>Alimentation humaine</t>
        </is>
      </c>
      <c r="C5897" t="inlineStr">
        <is>
          <t>kt</t>
        </is>
      </c>
      <c r="D5897" t="inlineStr">
        <is>
          <t>France</t>
        </is>
      </c>
      <c r="E5897" t="inlineStr">
        <is>
          <t>2023-24</t>
        </is>
      </c>
      <c r="F5897" t="inlineStr">
        <is>
          <t>Lentille</t>
        </is>
      </c>
      <c r="G5897" t="inlineStr"/>
      <c r="H5897" t="inlineStr"/>
      <c r="I5897" t="inlineStr"/>
      <c r="J5897" t="inlineStr"/>
      <c r="K5897" t="inlineStr"/>
      <c r="L5897" t="inlineStr"/>
      <c r="M5897" t="inlineStr"/>
      <c r="N5897" t="inlineStr"/>
      <c r="O5897" t="n">
        <v>15.3</v>
      </c>
      <c r="P5897" t="inlineStr"/>
      <c r="Q5897" t="inlineStr"/>
    </row>
    <row r="5898" ht="15" customHeight="1" s="1003">
      <c r="A5898" s="1019" t="inlineStr">
        <is>
          <t>Graines autoconsommées</t>
        </is>
      </c>
      <c r="B5898" t="inlineStr">
        <is>
          <t>Usages alimentaires</t>
        </is>
      </c>
      <c r="C5898" t="inlineStr">
        <is>
          <t>kt</t>
        </is>
      </c>
      <c r="D5898" t="inlineStr">
        <is>
          <t>France</t>
        </is>
      </c>
      <c r="E5898" t="inlineStr">
        <is>
          <t>2023-24</t>
        </is>
      </c>
      <c r="F5898" t="inlineStr">
        <is>
          <t>Lentille</t>
        </is>
      </c>
      <c r="G5898" t="inlineStr"/>
      <c r="H5898" t="inlineStr"/>
      <c r="I5898" t="inlineStr"/>
      <c r="J5898" t="inlineStr"/>
      <c r="K5898" t="inlineStr"/>
      <c r="L5898" t="inlineStr"/>
      <c r="M5898" t="inlineStr"/>
      <c r="N5898" t="inlineStr"/>
      <c r="O5898" t="n">
        <v>15.3</v>
      </c>
      <c r="P5898" t="inlineStr"/>
      <c r="Q5898" t="inlineStr"/>
    </row>
    <row r="5899" ht="15" customHeight="1" s="1003">
      <c r="A5899" s="1019" t="inlineStr">
        <is>
          <t>Graines autoconsommées</t>
        </is>
      </c>
      <c r="B5899" t="inlineStr">
        <is>
          <t>Alimentation animale rente</t>
        </is>
      </c>
      <c r="C5899" t="inlineStr">
        <is>
          <t>kt</t>
        </is>
      </c>
      <c r="D5899" t="inlineStr">
        <is>
          <t>France</t>
        </is>
      </c>
      <c r="E5899" t="inlineStr">
        <is>
          <t>2023-24</t>
        </is>
      </c>
      <c r="F5899" t="inlineStr">
        <is>
          <t>Lentille</t>
        </is>
      </c>
      <c r="G5899" t="inlineStr"/>
      <c r="H5899" t="inlineStr"/>
      <c r="I5899" t="inlineStr"/>
      <c r="J5899" t="inlineStr"/>
      <c r="K5899" t="inlineStr"/>
      <c r="L5899" t="inlineStr"/>
      <c r="M5899" t="inlineStr"/>
      <c r="N5899" t="inlineStr"/>
      <c r="O5899" t="n">
        <v>0</v>
      </c>
      <c r="P5899" t="inlineStr"/>
      <c r="Q5899" t="inlineStr"/>
    </row>
    <row r="5900" ht="15" customHeight="1" s="1003">
      <c r="A5900" s="1019" t="inlineStr">
        <is>
          <t>Graines autoconsommées</t>
        </is>
      </c>
      <c r="B5900" t="inlineStr">
        <is>
          <t>Alimentation animale</t>
        </is>
      </c>
      <c r="C5900" t="inlineStr">
        <is>
          <t>kt</t>
        </is>
      </c>
      <c r="D5900" t="inlineStr">
        <is>
          <t>France</t>
        </is>
      </c>
      <c r="E5900" t="inlineStr">
        <is>
          <t>2023-24</t>
        </is>
      </c>
      <c r="F5900" t="inlineStr">
        <is>
          <t>Lentille</t>
        </is>
      </c>
      <c r="G5900" t="inlineStr"/>
      <c r="H5900" t="inlineStr"/>
      <c r="I5900" t="inlineStr"/>
      <c r="J5900" t="inlineStr"/>
      <c r="K5900" t="inlineStr"/>
      <c r="L5900" t="inlineStr"/>
      <c r="M5900" t="inlineStr"/>
      <c r="N5900" t="inlineStr"/>
      <c r="O5900" t="n">
        <v>0</v>
      </c>
      <c r="P5900" t="inlineStr"/>
      <c r="Q5900" t="inlineStr"/>
    </row>
    <row r="5901" ht="15" customHeight="1" s="1003">
      <c r="A5901" s="1019" t="inlineStr">
        <is>
          <t>Graines autoconsommées</t>
        </is>
      </c>
      <c r="B5901" t="inlineStr">
        <is>
          <t>Débouchés</t>
        </is>
      </c>
      <c r="C5901" t="inlineStr">
        <is>
          <t>kt</t>
        </is>
      </c>
      <c r="D5901" t="inlineStr">
        <is>
          <t>France</t>
        </is>
      </c>
      <c r="E5901" t="inlineStr">
        <is>
          <t>2023-24</t>
        </is>
      </c>
      <c r="F5901" t="inlineStr">
        <is>
          <t>Lentille</t>
        </is>
      </c>
      <c r="G5901" t="inlineStr"/>
      <c r="H5901" t="inlineStr"/>
      <c r="I5901" t="inlineStr"/>
      <c r="J5901" t="inlineStr"/>
      <c r="K5901" t="inlineStr"/>
      <c r="L5901" t="inlineStr"/>
      <c r="M5901" t="inlineStr"/>
      <c r="N5901" t="inlineStr"/>
      <c r="O5901" t="n">
        <v>15.6</v>
      </c>
      <c r="P5901" t="inlineStr"/>
      <c r="Q5901" t="inlineStr"/>
    </row>
    <row r="5902" ht="15" customHeight="1" s="1003">
      <c r="A5902" s="1019" t="inlineStr">
        <is>
          <t>Graines autoconsommées</t>
        </is>
      </c>
      <c r="B5902" t="inlineStr">
        <is>
          <t>FAF</t>
        </is>
      </c>
      <c r="C5902" t="inlineStr">
        <is>
          <t>kt</t>
        </is>
      </c>
      <c r="D5902" t="inlineStr">
        <is>
          <t>France</t>
        </is>
      </c>
      <c r="E5902" t="inlineStr">
        <is>
          <t>2023-24</t>
        </is>
      </c>
      <c r="F5902" t="inlineStr">
        <is>
          <t>Lentille</t>
        </is>
      </c>
      <c r="G5902" t="inlineStr"/>
      <c r="H5902" t="inlineStr"/>
      <c r="I5902" t="inlineStr"/>
      <c r="J5902" t="inlineStr"/>
      <c r="K5902" t="inlineStr"/>
      <c r="L5902" t="inlineStr"/>
      <c r="M5902" t="inlineStr"/>
      <c r="N5902" t="inlineStr"/>
      <c r="O5902" t="n">
        <v>-0</v>
      </c>
      <c r="P5902" t="n">
        <v>0</v>
      </c>
      <c r="Q5902" t="n">
        <v>-0</v>
      </c>
    </row>
    <row r="5903" ht="15" customHeight="1" s="1003">
      <c r="A5903" s="1019" t="inlineStr">
        <is>
          <t>Graines autoconsommées</t>
        </is>
      </c>
      <c r="B5903" t="inlineStr">
        <is>
          <t>Direct élevage</t>
        </is>
      </c>
      <c r="C5903" t="inlineStr">
        <is>
          <t>kt</t>
        </is>
      </c>
      <c r="D5903" t="inlineStr">
        <is>
          <t>France</t>
        </is>
      </c>
      <c r="E5903" t="inlineStr">
        <is>
          <t>2023-24</t>
        </is>
      </c>
      <c r="F5903" t="inlineStr">
        <is>
          <t>Lentille</t>
        </is>
      </c>
      <c r="G5903" t="inlineStr"/>
      <c r="H5903" t="inlineStr"/>
      <c r="I5903" t="inlineStr"/>
      <c r="J5903" t="inlineStr"/>
      <c r="K5903" t="inlineStr"/>
      <c r="L5903" t="inlineStr"/>
      <c r="M5903" t="inlineStr"/>
      <c r="N5903" t="inlineStr"/>
      <c r="O5903" t="n">
        <v>-0</v>
      </c>
      <c r="P5903" t="n">
        <v>0</v>
      </c>
      <c r="Q5903" t="n">
        <v>-0</v>
      </c>
    </row>
    <row r="5904" ht="15" customHeight="1" s="1003">
      <c r="A5904" s="1019" t="inlineStr">
        <is>
          <t>Graines autoconsommées</t>
        </is>
      </c>
      <c r="B5904" t="inlineStr">
        <is>
          <t>Elimination/Pertes</t>
        </is>
      </c>
      <c r="C5904" t="inlineStr">
        <is>
          <t>kt</t>
        </is>
      </c>
      <c r="D5904" t="inlineStr">
        <is>
          <t>France</t>
        </is>
      </c>
      <c r="E5904" t="inlineStr">
        <is>
          <t>2023-24</t>
        </is>
      </c>
      <c r="F5904" t="inlineStr">
        <is>
          <t>Lentille</t>
        </is>
      </c>
      <c r="G5904" t="inlineStr"/>
      <c r="H5904" t="inlineStr">
        <is>
          <t>Ratio de pertes à la ferme = 2 % (ORIFLAAM - Terres Univia)</t>
        </is>
      </c>
      <c r="I5904" t="inlineStr">
        <is>
          <t>ORIFLAAM - Terres Univia</t>
        </is>
      </c>
      <c r="J5904" t="inlineStr">
        <is>
          <t>Même ratio de pertes à la ferme que soja, pois et féverole</t>
        </is>
      </c>
      <c r="K5904" t="inlineStr">
        <is>
          <t>Rendement</t>
        </is>
      </c>
      <c r="L5904" t="inlineStr">
        <is>
          <t>Ratio de pertes à la ferme</t>
        </is>
      </c>
      <c r="M5904" t="inlineStr">
        <is>
          <t>Pertes ferme - TERRES UNIVIA</t>
        </is>
      </c>
      <c r="N5904" t="inlineStr"/>
      <c r="O5904" t="n">
        <v>0.35</v>
      </c>
      <c r="P5904" t="inlineStr"/>
      <c r="Q5904" t="inlineStr"/>
    </row>
    <row r="5905" ht="15" customHeight="1" s="1003">
      <c r="A5905" s="1019" t="inlineStr">
        <is>
          <t>Graines autoconsommées</t>
        </is>
      </c>
      <c r="B5905" t="inlineStr">
        <is>
          <t>Autres usages (ou usages indéfinis)</t>
        </is>
      </c>
      <c r="C5905" t="inlineStr">
        <is>
          <t>kt</t>
        </is>
      </c>
      <c r="D5905" t="inlineStr">
        <is>
          <t>France</t>
        </is>
      </c>
      <c r="E5905" t="inlineStr">
        <is>
          <t>2023-24</t>
        </is>
      </c>
      <c r="F5905" t="inlineStr">
        <is>
          <t>Lentille</t>
        </is>
      </c>
      <c r="G5905" t="inlineStr"/>
      <c r="H5905" t="inlineStr"/>
      <c r="I5905" t="inlineStr"/>
      <c r="J5905" t="inlineStr"/>
      <c r="K5905" t="inlineStr"/>
      <c r="L5905" t="inlineStr"/>
      <c r="M5905" t="inlineStr"/>
      <c r="N5905" t="inlineStr"/>
      <c r="O5905" t="n">
        <v>0.35</v>
      </c>
      <c r="P5905" t="inlineStr"/>
      <c r="Q5905" t="inlineStr"/>
    </row>
    <row r="5906" ht="15" customHeight="1" s="1003">
      <c r="A5906" s="1019" t="inlineStr">
        <is>
          <t>Graines autoconsommées</t>
        </is>
      </c>
      <c r="B5906" t="inlineStr">
        <is>
          <t>Semences fermières</t>
        </is>
      </c>
      <c r="C5906" t="inlineStr">
        <is>
          <t>kt</t>
        </is>
      </c>
      <c r="D5906" t="inlineStr">
        <is>
          <t>France</t>
        </is>
      </c>
      <c r="E5906" t="inlineStr">
        <is>
          <t>2023-24</t>
        </is>
      </c>
      <c r="F5906" t="inlineStr">
        <is>
          <t>Lentille</t>
        </is>
      </c>
      <c r="G5906" t="inlineStr"/>
      <c r="H5906" t="inlineStr">
        <is>
          <t>0</t>
        </is>
      </c>
      <c r="I5906" t="inlineStr">
        <is>
          <t>0</t>
        </is>
      </c>
      <c r="J5906" t="inlineStr">
        <is>
          <t>Autant de semences fermières que de semences certifiées sont produites</t>
        </is>
      </c>
      <c r="K5906" t="inlineStr">
        <is>
          <t>Répartition</t>
        </is>
      </c>
      <c r="L5906" t="inlineStr">
        <is>
          <t>Part de semences fermières (par rapport aux semences certifiées)</t>
        </is>
      </c>
      <c r="M5906" t="inlineStr">
        <is>
          <t>0</t>
        </is>
      </c>
      <c r="N5906" t="inlineStr"/>
      <c r="O5906" t="n">
        <v>1.68</v>
      </c>
      <c r="P5906" t="inlineStr"/>
      <c r="Q5906" t="inlineStr"/>
    </row>
    <row r="5907" ht="15" customHeight="1" s="1003">
      <c r="A5907" s="1019" t="inlineStr">
        <is>
          <t>Graines autoconsommées</t>
        </is>
      </c>
      <c r="B5907" t="inlineStr">
        <is>
          <t>Semences</t>
        </is>
      </c>
      <c r="C5907" t="inlineStr">
        <is>
          <t>kt</t>
        </is>
      </c>
      <c r="D5907" t="inlineStr">
        <is>
          <t>France</t>
        </is>
      </c>
      <c r="E5907" t="inlineStr">
        <is>
          <t>2023-24</t>
        </is>
      </c>
      <c r="F5907" t="inlineStr">
        <is>
          <t>Lentille</t>
        </is>
      </c>
      <c r="G5907" t="inlineStr"/>
      <c r="H5907" t="inlineStr"/>
      <c r="I5907" t="inlineStr"/>
      <c r="J5907" t="inlineStr">
        <is>
          <t>Autant de semences fermières que de semences certifiées sont produites</t>
        </is>
      </c>
      <c r="K5907" t="inlineStr">
        <is>
          <t>Répartition</t>
        </is>
      </c>
      <c r="L5907" t="inlineStr">
        <is>
          <t>Part de semences fermières (par rapport aux semences certifiées)</t>
        </is>
      </c>
      <c r="M5907" t="inlineStr"/>
      <c r="N5907" t="inlineStr"/>
      <c r="O5907" t="n">
        <v>1.68</v>
      </c>
      <c r="P5907" t="inlineStr"/>
      <c r="Q5907" t="inlineStr"/>
    </row>
    <row r="5908" ht="15" customHeight="1" s="1003">
      <c r="A5908" s="1019" t="inlineStr">
        <is>
          <t>Stock initial</t>
        </is>
      </c>
      <c r="B5908" t="inlineStr">
        <is>
          <t>Ferme</t>
        </is>
      </c>
      <c r="C5908" t="inlineStr">
        <is>
          <t>kt</t>
        </is>
      </c>
      <c r="D5908" t="inlineStr">
        <is>
          <t>France</t>
        </is>
      </c>
      <c r="E5908" t="inlineStr">
        <is>
          <t>2023-24</t>
        </is>
      </c>
      <c r="F5908" t="inlineStr">
        <is>
          <t>Lentille</t>
        </is>
      </c>
      <c r="G5908" t="inlineStr"/>
      <c r="H5908" t="inlineStr"/>
      <c r="I5908" t="inlineStr"/>
      <c r="J5908" t="inlineStr"/>
      <c r="K5908" t="inlineStr"/>
      <c r="L5908" t="inlineStr"/>
      <c r="M5908" t="inlineStr"/>
      <c r="N5908" t="inlineStr"/>
      <c r="O5908" t="n">
        <v>0</v>
      </c>
      <c r="P5908" t="inlineStr"/>
      <c r="Q5908" t="inlineStr"/>
    </row>
    <row r="5909" ht="15" customHeight="1" s="1003">
      <c r="A5909" s="1019" t="inlineStr">
        <is>
          <t>Stock initial</t>
        </is>
      </c>
      <c r="B5909" t="inlineStr">
        <is>
          <t>OS</t>
        </is>
      </c>
      <c r="C5909" t="inlineStr">
        <is>
          <t>kt</t>
        </is>
      </c>
      <c r="D5909" t="inlineStr">
        <is>
          <t>France</t>
        </is>
      </c>
      <c r="E5909" t="inlineStr">
        <is>
          <t>2023-24</t>
        </is>
      </c>
      <c r="F5909" t="inlineStr">
        <is>
          <t>Lentille</t>
        </is>
      </c>
      <c r="G5909" t="inlineStr">
        <is>
          <t>Stock initial collecteurs = 3 kt (Collectes, stocks - FranceAgriMer)</t>
        </is>
      </c>
      <c r="H5909" t="inlineStr"/>
      <c r="I5909" t="inlineStr">
        <is>
          <t>Collectes, stocks - FranceAgriMer</t>
        </is>
      </c>
      <c r="J5909" t="inlineStr"/>
      <c r="K5909" t="inlineStr">
        <is>
          <t>Volume</t>
        </is>
      </c>
      <c r="L5909" t="inlineStr">
        <is>
          <t>Stock initial collecteurs</t>
        </is>
      </c>
      <c r="M5909" t="inlineStr">
        <is>
          <t>Collectes, stocks protéa - FAM</t>
        </is>
      </c>
      <c r="N5909" t="inlineStr"/>
      <c r="O5909" t="n">
        <v>2.67</v>
      </c>
      <c r="P5909" t="inlineStr"/>
      <c r="Q5909" t="inlineStr"/>
    </row>
    <row r="5910" ht="15" customHeight="1" s="1003">
      <c r="A5910" s="1019" t="inlineStr">
        <is>
          <t>Stock initial à la ferme</t>
        </is>
      </c>
      <c r="B5910" t="inlineStr">
        <is>
          <t>Ferme</t>
        </is>
      </c>
      <c r="C5910" t="inlineStr">
        <is>
          <t>kt</t>
        </is>
      </c>
      <c r="D5910" t="inlineStr">
        <is>
          <t>France</t>
        </is>
      </c>
      <c r="E5910" t="inlineStr">
        <is>
          <t>2023-24</t>
        </is>
      </c>
      <c r="F5910" t="inlineStr">
        <is>
          <t>Lentille</t>
        </is>
      </c>
      <c r="G5910" t="inlineStr"/>
      <c r="H5910" t="inlineStr"/>
      <c r="I5910" t="inlineStr"/>
      <c r="J5910" t="inlineStr">
        <is>
          <t>Le stock à la ferme est négligé</t>
        </is>
      </c>
      <c r="K5910" t="inlineStr"/>
      <c r="L5910" t="inlineStr">
        <is>
          <t>Stock initial à la ferme</t>
        </is>
      </c>
      <c r="M5910" t="inlineStr"/>
      <c r="N5910" t="inlineStr"/>
      <c r="O5910" t="n">
        <v>-0</v>
      </c>
      <c r="P5910" t="inlineStr"/>
      <c r="Q5910" t="inlineStr"/>
    </row>
    <row r="5911" ht="15" customHeight="1" s="1003">
      <c r="A5911" s="1019" t="inlineStr">
        <is>
          <t>Stock initial collecteurs</t>
        </is>
      </c>
      <c r="B5911" t="inlineStr">
        <is>
          <t>OS</t>
        </is>
      </c>
      <c r="C5911" t="inlineStr">
        <is>
          <t>kt</t>
        </is>
      </c>
      <c r="D5911" t="inlineStr">
        <is>
          <t>France</t>
        </is>
      </c>
      <c r="E5911" t="inlineStr">
        <is>
          <t>2023-24</t>
        </is>
      </c>
      <c r="F5911" t="inlineStr">
        <is>
          <t>Lentille</t>
        </is>
      </c>
      <c r="G5911" t="inlineStr">
        <is>
          <t>Stock initial collecteurs = 3 kt (Collectes, stocks - FranceAgriMer)</t>
        </is>
      </c>
      <c r="H5911" t="inlineStr"/>
      <c r="I5911" t="inlineStr">
        <is>
          <t>Collectes, stocks - FranceAgriMer</t>
        </is>
      </c>
      <c r="J5911" t="inlineStr"/>
      <c r="K5911" t="inlineStr">
        <is>
          <t>Volume</t>
        </is>
      </c>
      <c r="L5911" t="inlineStr">
        <is>
          <t>Stock initial collecteurs</t>
        </is>
      </c>
      <c r="M5911" t="inlineStr">
        <is>
          <t>Collectes, stocks protéa - FAM</t>
        </is>
      </c>
      <c r="N5911" t="inlineStr"/>
      <c r="O5911" t="n">
        <v>2.67</v>
      </c>
      <c r="P5911" t="inlineStr"/>
      <c r="Q5911" t="inlineStr"/>
    </row>
    <row r="5912" ht="15" customHeight="1" s="1003">
      <c r="A5912" s="1019" t="inlineStr">
        <is>
          <t>Graines collectées</t>
        </is>
      </c>
      <c r="B5912" t="inlineStr">
        <is>
          <t>Fabrication de produits alimentaires</t>
        </is>
      </c>
      <c r="C5912" t="inlineStr">
        <is>
          <t>kt</t>
        </is>
      </c>
      <c r="D5912" t="inlineStr">
        <is>
          <t>France</t>
        </is>
      </c>
      <c r="E5912" t="inlineStr">
        <is>
          <t>2023-24</t>
        </is>
      </c>
      <c r="F5912" t="inlineStr">
        <is>
          <t>Lentille</t>
        </is>
      </c>
      <c r="G5912" t="inlineStr"/>
      <c r="H5912" t="inlineStr"/>
      <c r="I5912" t="inlineStr"/>
      <c r="J5912" t="inlineStr">
        <is>
          <t>Le reste des graines collectées est consommé pour la fabrication de produits alimentaires</t>
        </is>
      </c>
      <c r="K5912" t="inlineStr"/>
      <c r="L5912" t="inlineStr">
        <is>
          <t>Consommation de graines pour la fabrication de produits alimentaires</t>
        </is>
      </c>
      <c r="M5912" t="inlineStr"/>
      <c r="N5912" t="inlineStr"/>
      <c r="O5912" t="n">
        <v>47.1</v>
      </c>
      <c r="P5912" t="inlineStr"/>
      <c r="Q5912" t="inlineStr"/>
    </row>
    <row r="5913" ht="15" customHeight="1" s="1003">
      <c r="A5913" s="1019" t="inlineStr">
        <is>
          <t>Graines collectées</t>
        </is>
      </c>
      <c r="B5913" t="inlineStr">
        <is>
          <t>Alimentation humaine</t>
        </is>
      </c>
      <c r="C5913" t="inlineStr">
        <is>
          <t>kt</t>
        </is>
      </c>
      <c r="D5913" t="inlineStr">
        <is>
          <t>France</t>
        </is>
      </c>
      <c r="E5913" t="inlineStr">
        <is>
          <t>2023-24</t>
        </is>
      </c>
      <c r="F5913" t="inlineStr">
        <is>
          <t>Lentille</t>
        </is>
      </c>
      <c r="G5913" t="inlineStr"/>
      <c r="H5913" t="inlineStr"/>
      <c r="I5913" t="inlineStr"/>
      <c r="J5913" t="inlineStr">
        <is>
          <t>Pas de consommation de graines en alimentation humaine</t>
        </is>
      </c>
      <c r="K5913" t="inlineStr"/>
      <c r="L5913" t="inlineStr">
        <is>
          <t>Consommation de graines en alimentation humaine</t>
        </is>
      </c>
      <c r="M5913" t="inlineStr"/>
      <c r="N5913" t="inlineStr"/>
      <c r="O5913" t="n">
        <v>-0</v>
      </c>
      <c r="P5913" t="inlineStr"/>
      <c r="Q5913" t="inlineStr"/>
    </row>
    <row r="5914" ht="15" customHeight="1" s="1003">
      <c r="A5914" s="1019" t="inlineStr">
        <is>
          <t>Graines collectées</t>
        </is>
      </c>
      <c r="B5914" t="inlineStr">
        <is>
          <t>Vente directe et autoconsommation</t>
        </is>
      </c>
      <c r="C5914" t="inlineStr">
        <is>
          <t>kt</t>
        </is>
      </c>
      <c r="D5914" t="inlineStr">
        <is>
          <t>France</t>
        </is>
      </c>
      <c r="E5914" t="inlineStr">
        <is>
          <t>2023-24</t>
        </is>
      </c>
      <c r="F5914" t="inlineStr">
        <is>
          <t>Lentille</t>
        </is>
      </c>
      <c r="G5914" t="inlineStr"/>
      <c r="H5914" t="inlineStr"/>
      <c r="I5914" t="inlineStr"/>
      <c r="J5914" t="inlineStr"/>
      <c r="K5914" t="inlineStr"/>
      <c r="L5914" t="inlineStr"/>
      <c r="M5914" t="inlineStr"/>
      <c r="N5914" t="inlineStr"/>
      <c r="O5914" t="n">
        <v>-0</v>
      </c>
      <c r="P5914" t="n">
        <v>0</v>
      </c>
      <c r="Q5914" t="n">
        <v>-0</v>
      </c>
    </row>
    <row r="5915" ht="15" customHeight="1" s="1003">
      <c r="A5915" s="1019" t="inlineStr">
        <is>
          <t>Graines collectées</t>
        </is>
      </c>
      <c r="B5915" t="inlineStr">
        <is>
          <t>Circuits spécialisés</t>
        </is>
      </c>
      <c r="C5915" t="inlineStr">
        <is>
          <t>kt</t>
        </is>
      </c>
      <c r="D5915" t="inlineStr">
        <is>
          <t>France</t>
        </is>
      </c>
      <c r="E5915" t="inlineStr">
        <is>
          <t>2023-24</t>
        </is>
      </c>
      <c r="F5915" t="inlineStr">
        <is>
          <t>Lentille</t>
        </is>
      </c>
      <c r="G5915" t="inlineStr"/>
      <c r="H5915" t="inlineStr"/>
      <c r="I5915" t="inlineStr"/>
      <c r="J5915" t="inlineStr"/>
      <c r="K5915" t="inlineStr"/>
      <c r="L5915" t="inlineStr"/>
      <c r="M5915" t="inlineStr"/>
      <c r="N5915" t="inlineStr"/>
      <c r="O5915" t="n">
        <v>-0</v>
      </c>
      <c r="P5915" t="n">
        <v>0</v>
      </c>
      <c r="Q5915" t="n">
        <v>-0</v>
      </c>
    </row>
    <row r="5916" ht="15" customHeight="1" s="1003">
      <c r="A5916" s="1019" t="inlineStr">
        <is>
          <t>Graines collectées</t>
        </is>
      </c>
      <c r="B5916" t="inlineStr">
        <is>
          <t>GMS</t>
        </is>
      </c>
      <c r="C5916" t="inlineStr">
        <is>
          <t>kt</t>
        </is>
      </c>
      <c r="D5916" t="inlineStr">
        <is>
          <t>France</t>
        </is>
      </c>
      <c r="E5916" t="inlineStr">
        <is>
          <t>2023-24</t>
        </is>
      </c>
      <c r="F5916" t="inlineStr">
        <is>
          <t>Lentille</t>
        </is>
      </c>
      <c r="G5916" t="inlineStr"/>
      <c r="H5916" t="inlineStr"/>
      <c r="I5916" t="inlineStr"/>
      <c r="J5916" t="inlineStr"/>
      <c r="K5916" t="inlineStr"/>
      <c r="L5916" t="inlineStr"/>
      <c r="M5916" t="inlineStr"/>
      <c r="N5916" t="inlineStr"/>
      <c r="O5916" t="n">
        <v>-0</v>
      </c>
      <c r="P5916" t="n">
        <v>0</v>
      </c>
      <c r="Q5916" t="n">
        <v>-0</v>
      </c>
    </row>
    <row r="5917" ht="15" customHeight="1" s="1003">
      <c r="A5917" s="1019" t="inlineStr">
        <is>
          <t>Graines collectées</t>
        </is>
      </c>
      <c r="B5917" t="inlineStr">
        <is>
          <t>RHD</t>
        </is>
      </c>
      <c r="C5917" t="inlineStr">
        <is>
          <t>kt</t>
        </is>
      </c>
      <c r="D5917" t="inlineStr">
        <is>
          <t>France</t>
        </is>
      </c>
      <c r="E5917" t="inlineStr">
        <is>
          <t>2023-24</t>
        </is>
      </c>
      <c r="F5917" t="inlineStr">
        <is>
          <t>Lentille</t>
        </is>
      </c>
      <c r="G5917" t="inlineStr"/>
      <c r="H5917" t="inlineStr"/>
      <c r="I5917" t="inlineStr"/>
      <c r="J5917" t="inlineStr"/>
      <c r="K5917" t="inlineStr"/>
      <c r="L5917" t="inlineStr"/>
      <c r="M5917" t="inlineStr"/>
      <c r="N5917" t="inlineStr"/>
      <c r="O5917" t="n">
        <v>-0</v>
      </c>
      <c r="P5917" t="n">
        <v>0</v>
      </c>
      <c r="Q5917" t="n">
        <v>-0</v>
      </c>
    </row>
    <row r="5918" ht="15" customHeight="1" s="1003">
      <c r="A5918" s="1019" t="inlineStr">
        <is>
          <t>Graines collectées</t>
        </is>
      </c>
      <c r="B5918" t="inlineStr">
        <is>
          <t>Trituration</t>
        </is>
      </c>
      <c r="C5918" t="inlineStr">
        <is>
          <t>kt</t>
        </is>
      </c>
      <c r="D5918" t="inlineStr">
        <is>
          <t>France</t>
        </is>
      </c>
      <c r="E5918" t="inlineStr">
        <is>
          <t>2023-24</t>
        </is>
      </c>
      <c r="F5918" t="inlineStr">
        <is>
          <t>Lentille</t>
        </is>
      </c>
      <c r="G5918" t="inlineStr"/>
      <c r="H5918" t="inlineStr"/>
      <c r="I5918" t="inlineStr"/>
      <c r="J5918" t="inlineStr">
        <is>
          <t>Pas de trituration</t>
        </is>
      </c>
      <c r="K5918" t="inlineStr"/>
      <c r="L5918" t="inlineStr">
        <is>
          <t>Consommation de graines par la Trituration</t>
        </is>
      </c>
      <c r="M5918" t="inlineStr"/>
      <c r="N5918" t="inlineStr"/>
      <c r="O5918" t="n">
        <v>-0</v>
      </c>
      <c r="P5918" t="inlineStr"/>
      <c r="Q5918" t="inlineStr"/>
    </row>
    <row r="5919" ht="15" customHeight="1" s="1003">
      <c r="A5919" s="1019" t="inlineStr">
        <is>
          <t>Graines collectées</t>
        </is>
      </c>
      <c r="B5919" t="inlineStr">
        <is>
          <t>FAB</t>
        </is>
      </c>
      <c r="C5919" t="inlineStr">
        <is>
          <t>kt</t>
        </is>
      </c>
      <c r="D5919" t="inlineStr">
        <is>
          <t>France</t>
        </is>
      </c>
      <c r="E5919" t="inlineStr">
        <is>
          <t>2023-24</t>
        </is>
      </c>
      <c r="F5919" t="inlineStr">
        <is>
          <t>Lentille</t>
        </is>
      </c>
      <c r="G5919" t="inlineStr"/>
      <c r="H5919" t="inlineStr"/>
      <c r="I5919" t="inlineStr"/>
      <c r="J5919" t="inlineStr">
        <is>
          <t>Les graines ne sont pas consommées en alimentation animale</t>
        </is>
      </c>
      <c r="K5919" t="inlineStr"/>
      <c r="L5919" t="inlineStr"/>
      <c r="M5919" t="inlineStr"/>
      <c r="N5919" t="inlineStr"/>
      <c r="O5919" t="n">
        <v>-0</v>
      </c>
      <c r="P5919" t="inlineStr"/>
      <c r="Q5919" t="inlineStr"/>
    </row>
    <row r="5920" ht="15" customHeight="1" s="1003">
      <c r="A5920" s="1019" t="inlineStr">
        <is>
          <t>Graines collectées</t>
        </is>
      </c>
      <c r="B5920" t="inlineStr">
        <is>
          <t>Amidonnerie</t>
        </is>
      </c>
      <c r="C5920" t="inlineStr">
        <is>
          <t>kt</t>
        </is>
      </c>
      <c r="D5920" t="inlineStr">
        <is>
          <t>France</t>
        </is>
      </c>
      <c r="E5920" t="inlineStr">
        <is>
          <t>2023-24</t>
        </is>
      </c>
      <c r="F5920" t="inlineStr">
        <is>
          <t>Lentille</t>
        </is>
      </c>
      <c r="G5920" t="inlineStr"/>
      <c r="H5920" t="inlineStr"/>
      <c r="I5920" t="inlineStr"/>
      <c r="J5920" t="inlineStr"/>
      <c r="K5920" t="inlineStr"/>
      <c r="L5920" t="inlineStr"/>
      <c r="M5920" t="inlineStr"/>
      <c r="N5920" t="inlineStr"/>
      <c r="O5920" t="n">
        <v>-0</v>
      </c>
      <c r="P5920" t="inlineStr"/>
      <c r="Q5920" t="inlineStr"/>
    </row>
    <row r="5921" ht="15" customHeight="1" s="1003">
      <c r="A5921" s="1019" t="inlineStr">
        <is>
          <t>Graines collectées</t>
        </is>
      </c>
      <c r="B5921" t="inlineStr">
        <is>
          <t>Meunerie</t>
        </is>
      </c>
      <c r="C5921" t="inlineStr">
        <is>
          <t>kt</t>
        </is>
      </c>
      <c r="D5921" t="inlineStr">
        <is>
          <t>France</t>
        </is>
      </c>
      <c r="E5921" t="inlineStr">
        <is>
          <t>2023-24</t>
        </is>
      </c>
      <c r="F5921" t="inlineStr">
        <is>
          <t>Lentille</t>
        </is>
      </c>
      <c r="G5921" t="inlineStr"/>
      <c r="H5921" t="inlineStr"/>
      <c r="I5921" t="inlineStr"/>
      <c r="J5921" t="inlineStr"/>
      <c r="K5921" t="inlineStr"/>
      <c r="L5921" t="inlineStr"/>
      <c r="M5921" t="inlineStr"/>
      <c r="N5921" t="inlineStr"/>
      <c r="O5921" t="n">
        <v>-0</v>
      </c>
      <c r="P5921" t="inlineStr"/>
      <c r="Q5921" t="inlineStr"/>
    </row>
    <row r="5922" ht="15" customHeight="1" s="1003">
      <c r="A5922" s="1019" t="inlineStr">
        <is>
          <t>Graines collectées</t>
        </is>
      </c>
      <c r="B5922" t="inlineStr">
        <is>
          <t>Fabrication d'ingrédients</t>
        </is>
      </c>
      <c r="C5922" t="inlineStr">
        <is>
          <t>kt</t>
        </is>
      </c>
      <c r="D5922" t="inlineStr">
        <is>
          <t>France</t>
        </is>
      </c>
      <c r="E5922" t="inlineStr">
        <is>
          <t>2023-24</t>
        </is>
      </c>
      <c r="F5922" t="inlineStr">
        <is>
          <t>Lentille</t>
        </is>
      </c>
      <c r="G5922" t="inlineStr"/>
      <c r="H5922" t="inlineStr"/>
      <c r="I5922" t="inlineStr"/>
      <c r="J5922" t="inlineStr"/>
      <c r="K5922" t="inlineStr"/>
      <c r="L5922" t="inlineStr"/>
      <c r="M5922" t="inlineStr"/>
      <c r="N5922" t="inlineStr"/>
      <c r="O5922" t="n">
        <v>-0</v>
      </c>
      <c r="P5922" t="inlineStr"/>
      <c r="Q5922" t="inlineStr"/>
    </row>
    <row r="5923" ht="15" customHeight="1" s="1003">
      <c r="A5923" s="1019" t="inlineStr">
        <is>
          <t>Graines collectées</t>
        </is>
      </c>
      <c r="B5923" t="inlineStr">
        <is>
          <t>Ménages</t>
        </is>
      </c>
      <c r="C5923" t="inlineStr">
        <is>
          <t>kt</t>
        </is>
      </c>
      <c r="D5923" t="inlineStr">
        <is>
          <t>France</t>
        </is>
      </c>
      <c r="E5923" t="inlineStr">
        <is>
          <t>2023-24</t>
        </is>
      </c>
      <c r="F5923" t="inlineStr">
        <is>
          <t>Lentille</t>
        </is>
      </c>
      <c r="G5923" t="inlineStr"/>
      <c r="H5923" t="inlineStr"/>
      <c r="I5923" t="inlineStr"/>
      <c r="J5923" t="inlineStr"/>
      <c r="K5923" t="inlineStr"/>
      <c r="L5923" t="inlineStr"/>
      <c r="M5923" t="inlineStr"/>
      <c r="N5923" t="inlineStr"/>
      <c r="O5923" t="n">
        <v>-0</v>
      </c>
      <c r="P5923" t="n">
        <v>0</v>
      </c>
      <c r="Q5923" t="n">
        <v>-0</v>
      </c>
    </row>
    <row r="5924" ht="15" customHeight="1" s="1003">
      <c r="A5924" s="1019" t="inlineStr">
        <is>
          <t>Graines collectées</t>
        </is>
      </c>
      <c r="B5924" t="inlineStr">
        <is>
          <t>Circuits généralistes</t>
        </is>
      </c>
      <c r="C5924" t="inlineStr">
        <is>
          <t>kt</t>
        </is>
      </c>
      <c r="D5924" t="inlineStr">
        <is>
          <t>France</t>
        </is>
      </c>
      <c r="E5924" t="inlineStr">
        <is>
          <t>2023-24</t>
        </is>
      </c>
      <c r="F5924" t="inlineStr">
        <is>
          <t>Lentille</t>
        </is>
      </c>
      <c r="G5924" t="inlineStr"/>
      <c r="H5924" t="inlineStr"/>
      <c r="I5924" t="inlineStr"/>
      <c r="J5924" t="inlineStr"/>
      <c r="K5924" t="inlineStr"/>
      <c r="L5924" t="inlineStr"/>
      <c r="M5924" t="inlineStr"/>
      <c r="N5924" t="inlineStr"/>
      <c r="O5924" t="n">
        <v>-0</v>
      </c>
      <c r="P5924" t="n">
        <v>0</v>
      </c>
      <c r="Q5924" t="n">
        <v>-0</v>
      </c>
    </row>
    <row r="5925" ht="15" customHeight="1" s="1003">
      <c r="A5925" s="1019" t="inlineStr">
        <is>
          <t>Graines collectées</t>
        </is>
      </c>
      <c r="B5925" t="inlineStr">
        <is>
          <t>Usages alimentaires</t>
        </is>
      </c>
      <c r="C5925" t="inlineStr">
        <is>
          <t>kt</t>
        </is>
      </c>
      <c r="D5925" t="inlineStr">
        <is>
          <t>France</t>
        </is>
      </c>
      <c r="E5925" t="inlineStr">
        <is>
          <t>2023-24</t>
        </is>
      </c>
      <c r="F5925" t="inlineStr">
        <is>
          <t>Lentille</t>
        </is>
      </c>
      <c r="G5925" t="inlineStr"/>
      <c r="H5925" t="inlineStr"/>
      <c r="I5925" t="inlineStr"/>
      <c r="J5925" t="inlineStr"/>
      <c r="K5925" t="inlineStr"/>
      <c r="L5925" t="inlineStr"/>
      <c r="M5925" t="inlineStr"/>
      <c r="N5925" t="inlineStr"/>
      <c r="O5925" t="n">
        <v>0</v>
      </c>
      <c r="P5925" t="inlineStr"/>
      <c r="Q5925" t="inlineStr"/>
    </row>
    <row r="5926" ht="15" customHeight="1" s="1003">
      <c r="A5926" s="1019" t="inlineStr">
        <is>
          <t>Graines collectées</t>
        </is>
      </c>
      <c r="B5926" t="inlineStr">
        <is>
          <t>Alimentation animale rente</t>
        </is>
      </c>
      <c r="C5926" t="inlineStr">
        <is>
          <t>kt</t>
        </is>
      </c>
      <c r="D5926" t="inlineStr">
        <is>
          <t>France</t>
        </is>
      </c>
      <c r="E5926" t="inlineStr">
        <is>
          <t>2023-24</t>
        </is>
      </c>
      <c r="F5926" t="inlineStr">
        <is>
          <t>Lentille</t>
        </is>
      </c>
      <c r="G5926" t="inlineStr"/>
      <c r="H5926" t="inlineStr"/>
      <c r="I5926" t="inlineStr"/>
      <c r="J5926" t="inlineStr"/>
      <c r="K5926" t="inlineStr"/>
      <c r="L5926" t="inlineStr"/>
      <c r="M5926" t="inlineStr"/>
      <c r="N5926" t="inlineStr"/>
      <c r="O5926" t="n">
        <v>0</v>
      </c>
      <c r="P5926" t="inlineStr"/>
      <c r="Q5926" t="inlineStr"/>
    </row>
    <row r="5927" ht="15" customHeight="1" s="1003">
      <c r="A5927" s="1019" t="inlineStr">
        <is>
          <t>Graines collectées</t>
        </is>
      </c>
      <c r="B5927" t="inlineStr">
        <is>
          <t>Alimentation animale</t>
        </is>
      </c>
      <c r="C5927" t="inlineStr">
        <is>
          <t>kt</t>
        </is>
      </c>
      <c r="D5927" t="inlineStr">
        <is>
          <t>France</t>
        </is>
      </c>
      <c r="E5927" t="inlineStr">
        <is>
          <t>2023-24</t>
        </is>
      </c>
      <c r="F5927" t="inlineStr">
        <is>
          <t>Lentille</t>
        </is>
      </c>
      <c r="G5927" t="inlineStr"/>
      <c r="H5927" t="inlineStr"/>
      <c r="I5927" t="inlineStr"/>
      <c r="J5927" t="inlineStr"/>
      <c r="K5927" t="inlineStr"/>
      <c r="L5927" t="inlineStr"/>
      <c r="M5927" t="inlineStr"/>
      <c r="N5927" t="inlineStr"/>
      <c r="O5927" t="n">
        <v>0</v>
      </c>
      <c r="P5927" t="inlineStr"/>
      <c r="Q5927" t="inlineStr"/>
    </row>
    <row r="5928" ht="15" customHeight="1" s="1003">
      <c r="A5928" s="1019" t="inlineStr">
        <is>
          <t>Graines collectées</t>
        </is>
      </c>
      <c r="B5928" t="inlineStr">
        <is>
          <t>Débouchés</t>
        </is>
      </c>
      <c r="C5928" t="inlineStr">
        <is>
          <t>kt</t>
        </is>
      </c>
      <c r="D5928" t="inlineStr">
        <is>
          <t>France</t>
        </is>
      </c>
      <c r="E5928" t="inlineStr">
        <is>
          <t>2023-24</t>
        </is>
      </c>
      <c r="F5928" t="inlineStr">
        <is>
          <t>Lentille</t>
        </is>
      </c>
      <c r="G5928" t="inlineStr"/>
      <c r="H5928" t="inlineStr"/>
      <c r="I5928" t="inlineStr"/>
      <c r="J5928" t="inlineStr"/>
      <c r="K5928" t="inlineStr"/>
      <c r="L5928" t="inlineStr"/>
      <c r="M5928" t="inlineStr"/>
      <c r="N5928" t="inlineStr"/>
      <c r="O5928" t="n">
        <v>0</v>
      </c>
      <c r="P5928" t="inlineStr"/>
      <c r="Q5928" t="inlineStr"/>
    </row>
    <row r="5929" ht="15" customHeight="1" s="1003">
      <c r="A5929" s="1019" t="inlineStr">
        <is>
          <t>Graines collectées</t>
        </is>
      </c>
      <c r="B5929" t="inlineStr">
        <is>
          <t>Autres IAA</t>
        </is>
      </c>
      <c r="C5929" t="inlineStr">
        <is>
          <t>kt</t>
        </is>
      </c>
      <c r="D5929" t="inlineStr">
        <is>
          <t>France</t>
        </is>
      </c>
      <c r="E5929" t="inlineStr">
        <is>
          <t>2023-24</t>
        </is>
      </c>
      <c r="F5929" t="inlineStr">
        <is>
          <t>Lentille</t>
        </is>
      </c>
      <c r="G5929" t="inlineStr"/>
      <c r="H5929" t="inlineStr"/>
      <c r="I5929" t="inlineStr"/>
      <c r="J5929" t="inlineStr"/>
      <c r="K5929" t="inlineStr"/>
      <c r="L5929" t="inlineStr"/>
      <c r="M5929" t="inlineStr"/>
      <c r="N5929" t="inlineStr"/>
      <c r="O5929" t="n">
        <v>-0</v>
      </c>
      <c r="P5929" t="n">
        <v>0</v>
      </c>
      <c r="Q5929" t="n">
        <v>-0</v>
      </c>
    </row>
    <row r="5930" ht="15" customHeight="1" s="1003">
      <c r="A5930" s="1019" t="inlineStr">
        <is>
          <t>Graines collectées</t>
        </is>
      </c>
      <c r="B5930" t="inlineStr">
        <is>
          <t>Semences certifiées</t>
        </is>
      </c>
      <c r="C5930" t="inlineStr">
        <is>
          <t>kt</t>
        </is>
      </c>
      <c r="D5930" t="inlineStr">
        <is>
          <t>France</t>
        </is>
      </c>
      <c r="E5930" t="inlineStr">
        <is>
          <t>2023-24</t>
        </is>
      </c>
      <c r="F5930" t="inlineStr">
        <is>
          <t>Lentille</t>
        </is>
      </c>
      <c r="G5930" t="inlineStr">
        <is>
          <t>Production de semences certifiées = 2 kt (Collectes, stocks - FranceAgriMer)</t>
        </is>
      </c>
      <c r="H5930" t="inlineStr"/>
      <c r="I5930" t="inlineStr">
        <is>
          <t>Collectes, stocks - FranceAgriMer</t>
        </is>
      </c>
      <c r="J5930" t="inlineStr"/>
      <c r="K5930" t="inlineStr">
        <is>
          <t>Volume</t>
        </is>
      </c>
      <c r="L5930" t="inlineStr">
        <is>
          <t>Production de semences certifiées</t>
        </is>
      </c>
      <c r="M5930" t="inlineStr">
        <is>
          <t>Collectes, stocks protéa - FAM</t>
        </is>
      </c>
      <c r="N5930" t="inlineStr"/>
      <c r="O5930" t="n">
        <v>1.68</v>
      </c>
      <c r="P5930" t="inlineStr"/>
      <c r="Q5930" t="inlineStr"/>
    </row>
    <row r="5931" ht="15" customHeight="1" s="1003">
      <c r="A5931" s="1019" t="inlineStr">
        <is>
          <t>Graines collectées</t>
        </is>
      </c>
      <c r="B5931" t="inlineStr">
        <is>
          <t>Semences</t>
        </is>
      </c>
      <c r="C5931" t="inlineStr">
        <is>
          <t>kt</t>
        </is>
      </c>
      <c r="D5931" t="inlineStr">
        <is>
          <t>France</t>
        </is>
      </c>
      <c r="E5931" t="inlineStr">
        <is>
          <t>2023-24</t>
        </is>
      </c>
      <c r="F5931" t="inlineStr">
        <is>
          <t>Lentille</t>
        </is>
      </c>
      <c r="G5931" t="inlineStr">
        <is>
          <t>Production de semences certifiées = 2 kt (Collectes, stocks - FranceAgriMer)</t>
        </is>
      </c>
      <c r="H5931" t="inlineStr"/>
      <c r="I5931" t="inlineStr">
        <is>
          <t>Collectes, stocks - FranceAgriMer</t>
        </is>
      </c>
      <c r="J5931" t="inlineStr"/>
      <c r="K5931" t="inlineStr">
        <is>
          <t>Volume</t>
        </is>
      </c>
      <c r="L5931" t="inlineStr">
        <is>
          <t>Production de semences certifiées</t>
        </is>
      </c>
      <c r="M5931" t="inlineStr">
        <is>
          <t>Collectes, stocks protéa - FAM</t>
        </is>
      </c>
      <c r="N5931" t="inlineStr"/>
      <c r="O5931" t="n">
        <v>1.68</v>
      </c>
      <c r="P5931" t="inlineStr"/>
      <c r="Q5931" t="inlineStr"/>
    </row>
    <row r="5932" ht="15" customHeight="1" s="1003">
      <c r="A5932" s="1019" t="inlineStr">
        <is>
          <t>Graines collectées</t>
        </is>
      </c>
      <c r="B5932" t="inlineStr">
        <is>
          <t>Export</t>
        </is>
      </c>
      <c r="C5932" t="inlineStr">
        <is>
          <t>kt</t>
        </is>
      </c>
      <c r="D5932" t="inlineStr">
        <is>
          <t>France</t>
        </is>
      </c>
      <c r="E5932" t="inlineStr">
        <is>
          <t>2023-24</t>
        </is>
      </c>
      <c r="F5932" t="inlineStr">
        <is>
          <t>Lentille</t>
        </is>
      </c>
      <c r="G5932" t="inlineStr"/>
      <c r="H5932" t="inlineStr">
        <is>
          <t>Exportation de graines = 4 kt (Douanes françaises - Eurostat)</t>
        </is>
      </c>
      <c r="I5932" t="inlineStr">
        <is>
          <t>Douanes françaises - Eurostat</t>
        </is>
      </c>
      <c r="J5932" t="inlineStr"/>
      <c r="K5932" t="inlineStr">
        <is>
          <t>Volume</t>
        </is>
      </c>
      <c r="L5932" t="inlineStr">
        <is>
          <t>Exportation de graines</t>
        </is>
      </c>
      <c r="M5932" t="inlineStr">
        <is>
          <t>Echanges mensuels - EUROSTAT</t>
        </is>
      </c>
      <c r="N5932" t="inlineStr"/>
      <c r="O5932" t="n">
        <v>3.82</v>
      </c>
      <c r="P5932" t="inlineStr"/>
      <c r="Q5932" t="inlineStr"/>
    </row>
    <row r="5933" ht="15" customHeight="1" s="1003">
      <c r="A5933" s="1019" t="inlineStr">
        <is>
          <t>Graines collectées</t>
        </is>
      </c>
      <c r="B5933" t="inlineStr">
        <is>
          <t>Ecart statistique</t>
        </is>
      </c>
      <c r="C5933" t="inlineStr">
        <is>
          <t>kt</t>
        </is>
      </c>
      <c r="D5933" t="inlineStr">
        <is>
          <t>France</t>
        </is>
      </c>
      <c r="E5933" t="inlineStr">
        <is>
          <t>2023-24</t>
        </is>
      </c>
      <c r="F5933" t="inlineStr">
        <is>
          <t>Lentille</t>
        </is>
      </c>
      <c r="G5933" t="inlineStr"/>
      <c r="H5933" t="inlineStr"/>
      <c r="I5933" t="inlineStr"/>
      <c r="J5933" t="inlineStr"/>
      <c r="K5933" t="inlineStr"/>
      <c r="L5933" t="inlineStr"/>
      <c r="M5933" t="inlineStr"/>
      <c r="N5933" t="inlineStr"/>
      <c r="O5933" t="n">
        <v>-0</v>
      </c>
      <c r="P5933" t="inlineStr"/>
      <c r="Q5933" t="inlineStr"/>
    </row>
    <row r="5934" ht="15" customHeight="1" s="1003">
      <c r="A5934" s="1019" t="inlineStr">
        <is>
          <t>Issues de silo</t>
        </is>
      </c>
      <c r="B5934" t="inlineStr">
        <is>
          <t>Elimination/Pertes</t>
        </is>
      </c>
      <c r="C5934" t="inlineStr">
        <is>
          <t>kt</t>
        </is>
      </c>
      <c r="D5934" t="inlineStr">
        <is>
          <t>France</t>
        </is>
      </c>
      <c r="E5934" t="inlineStr">
        <is>
          <t>2023-24</t>
        </is>
      </c>
      <c r="F5934" t="inlineStr">
        <is>
          <t>Lentille</t>
        </is>
      </c>
      <c r="G5934" t="inlineStr"/>
      <c r="H5934" t="inlineStr">
        <is>
          <t>0</t>
        </is>
      </c>
      <c r="I5934" t="inlineStr">
        <is>
          <t>ONRB - FranceAgriMer</t>
        </is>
      </c>
      <c r="J5934" t="inlineStr">
        <is>
          <t>Mêmes usages que les issues de silo de pois et fèveroles</t>
        </is>
      </c>
      <c r="K5934" t="inlineStr">
        <is>
          <t>Répartition</t>
        </is>
      </c>
      <c r="L5934" t="inlineStr">
        <is>
          <t>Les issues de silo sont éliminées:Part d'issues de silo éliminées</t>
        </is>
      </c>
      <c r="M5934" t="inlineStr">
        <is>
          <t>Issues de silo - ONRB</t>
        </is>
      </c>
      <c r="N5934" t="inlineStr"/>
      <c r="O5934" t="n">
        <v>0</v>
      </c>
      <c r="P5934" t="inlineStr"/>
      <c r="Q5934" t="inlineStr"/>
    </row>
    <row r="5935" ht="15" customHeight="1" s="1003">
      <c r="A5935" s="1019" t="inlineStr">
        <is>
          <t>Issues de silo</t>
        </is>
      </c>
      <c r="B5935" t="inlineStr">
        <is>
          <t>Autres usages (ou usages indéfinis)</t>
        </is>
      </c>
      <c r="C5935" t="inlineStr">
        <is>
          <t>kt</t>
        </is>
      </c>
      <c r="D5935" t="inlineStr">
        <is>
          <t>France</t>
        </is>
      </c>
      <c r="E5935" t="inlineStr">
        <is>
          <t>2023-24</t>
        </is>
      </c>
      <c r="F5935" t="inlineStr">
        <is>
          <t>Lentille</t>
        </is>
      </c>
      <c r="G5935" t="inlineStr"/>
      <c r="H5935" t="inlineStr"/>
      <c r="I5935" t="inlineStr"/>
      <c r="J5935" t="inlineStr"/>
      <c r="K5935" t="inlineStr"/>
      <c r="L5935" t="inlineStr"/>
      <c r="M5935" t="inlineStr"/>
      <c r="N5935" t="inlineStr"/>
      <c r="O5935" t="n">
        <v>0</v>
      </c>
      <c r="P5935" t="inlineStr"/>
      <c r="Q5935" t="inlineStr"/>
    </row>
    <row r="5936" ht="15" customHeight="1" s="1003">
      <c r="A5936" s="1019" t="inlineStr">
        <is>
          <t>Issues de silo</t>
        </is>
      </c>
      <c r="B5936" t="inlineStr">
        <is>
          <t>Débouchés</t>
        </is>
      </c>
      <c r="C5936" t="inlineStr">
        <is>
          <t>kt</t>
        </is>
      </c>
      <c r="D5936" t="inlineStr">
        <is>
          <t>France</t>
        </is>
      </c>
      <c r="E5936" t="inlineStr">
        <is>
          <t>2023-24</t>
        </is>
      </c>
      <c r="F5936" t="inlineStr">
        <is>
          <t>Lentille</t>
        </is>
      </c>
      <c r="G5936" t="inlineStr"/>
      <c r="H5936" t="inlineStr"/>
      <c r="I5936" t="inlineStr"/>
      <c r="J5936" t="inlineStr"/>
      <c r="K5936" t="inlineStr"/>
      <c r="L5936" t="inlineStr"/>
      <c r="M5936" t="inlineStr"/>
      <c r="N5936" t="inlineStr"/>
      <c r="O5936" t="n">
        <v>0.16</v>
      </c>
      <c r="P5936" t="inlineStr"/>
      <c r="Q5936" t="inlineStr"/>
    </row>
    <row r="5937" ht="15" customHeight="1" s="1003">
      <c r="A5937" s="1019" t="inlineStr">
        <is>
          <t>Issues de silo</t>
        </is>
      </c>
      <c r="B5937" t="inlineStr">
        <is>
          <t>FAF</t>
        </is>
      </c>
      <c r="C5937" t="inlineStr">
        <is>
          <t>kt</t>
        </is>
      </c>
      <c r="D5937" t="inlineStr">
        <is>
          <t>France</t>
        </is>
      </c>
      <c r="E5937" t="inlineStr">
        <is>
          <t>2023-24</t>
        </is>
      </c>
      <c r="F5937" t="inlineStr">
        <is>
          <t>Lentille</t>
        </is>
      </c>
      <c r="G5937" t="inlineStr"/>
      <c r="H5937" t="inlineStr">
        <is>
          <t>Part d'issues de silo consommées par les FAF = 56,33 % (ONRB - FranceAgriMer)</t>
        </is>
      </c>
      <c r="I5937" t="inlineStr">
        <is>
          <t>ONRB - FranceAgriMer</t>
        </is>
      </c>
      <c r="J5937" t="inlineStr">
        <is>
          <t>Mêmes usages que les issues de silo de pois et fèveroles</t>
        </is>
      </c>
      <c r="K5937" t="inlineStr">
        <is>
          <t>Répartition</t>
        </is>
      </c>
      <c r="L5937" t="inlineStr">
        <is>
          <t>Part d'issues de silo consommées par les FAF</t>
        </is>
      </c>
      <c r="M5937" t="inlineStr">
        <is>
          <t>Issues de silo - ONRB</t>
        </is>
      </c>
      <c r="N5937" t="inlineStr"/>
      <c r="O5937" t="n">
        <v>0.09</v>
      </c>
      <c r="P5937" t="inlineStr"/>
      <c r="Q5937" t="inlineStr"/>
    </row>
    <row r="5938" ht="15" customHeight="1" s="1003">
      <c r="A5938" s="1019" t="inlineStr">
        <is>
          <t>Issues de silo</t>
        </is>
      </c>
      <c r="B5938" t="inlineStr">
        <is>
          <t>Litière</t>
        </is>
      </c>
      <c r="C5938" t="inlineStr">
        <is>
          <t>kt</t>
        </is>
      </c>
      <c r="D5938" t="inlineStr">
        <is>
          <t>France</t>
        </is>
      </c>
      <c r="E5938" t="inlineStr">
        <is>
          <t>2023-24</t>
        </is>
      </c>
      <c r="F5938" t="inlineStr">
        <is>
          <t>Lentille</t>
        </is>
      </c>
      <c r="G5938" t="inlineStr"/>
      <c r="H5938" t="inlineStr">
        <is>
          <t>Part d'issues de silo consommées comme litière = 0,77 % (ONRB - FranceAgriMer)</t>
        </is>
      </c>
      <c r="I5938" t="inlineStr">
        <is>
          <t>ONRB - FranceAgriMer</t>
        </is>
      </c>
      <c r="J5938" t="inlineStr">
        <is>
          <t>Mêmes usages que les issues de silo de pois et fèveroles</t>
        </is>
      </c>
      <c r="K5938" t="inlineStr">
        <is>
          <t>Répartition</t>
        </is>
      </c>
      <c r="L5938" t="inlineStr">
        <is>
          <t>Part d'issues de silo consommées comme litière</t>
        </is>
      </c>
      <c r="M5938" t="inlineStr">
        <is>
          <t>Issues de silo - ONRB</t>
        </is>
      </c>
      <c r="N5938" t="inlineStr"/>
      <c r="O5938" t="n">
        <v>0</v>
      </c>
      <c r="P5938" t="inlineStr"/>
      <c r="Q5938" t="inlineStr"/>
    </row>
    <row r="5939" ht="15" customHeight="1" s="1003">
      <c r="A5939" s="1019" t="inlineStr">
        <is>
          <t>Issues de silo</t>
        </is>
      </c>
      <c r="B5939" t="inlineStr">
        <is>
          <t>Compostage</t>
        </is>
      </c>
      <c r="C5939" t="inlineStr">
        <is>
          <t>kt</t>
        </is>
      </c>
      <c r="D5939" t="inlineStr">
        <is>
          <t>France</t>
        </is>
      </c>
      <c r="E5939" t="inlineStr">
        <is>
          <t>2023-24</t>
        </is>
      </c>
      <c r="F5939" t="inlineStr">
        <is>
          <t>Lentille</t>
        </is>
      </c>
      <c r="G5939" t="inlineStr"/>
      <c r="H5939" t="inlineStr">
        <is>
          <t>Part d'issues de silo compostées = 0 % (ONRB - FranceAgriMer)</t>
        </is>
      </c>
      <c r="I5939" t="inlineStr">
        <is>
          <t>ONRB - FranceAgriMer</t>
        </is>
      </c>
      <c r="J5939" t="inlineStr">
        <is>
          <t>Mêmes usages que les issues de silo de pois et fèveroles</t>
        </is>
      </c>
      <c r="K5939" t="inlineStr">
        <is>
          <t>Répartition</t>
        </is>
      </c>
      <c r="L5939" t="inlineStr">
        <is>
          <t>Part d'issues de silo compostées</t>
        </is>
      </c>
      <c r="M5939" t="inlineStr">
        <is>
          <t>Issues de silo - ONRB</t>
        </is>
      </c>
      <c r="N5939" t="inlineStr"/>
      <c r="O5939" t="n">
        <v>0</v>
      </c>
      <c r="P5939" t="inlineStr"/>
      <c r="Q5939" t="inlineStr"/>
    </row>
    <row r="5940" ht="15" customHeight="1" s="1003">
      <c r="A5940" s="1019" t="inlineStr">
        <is>
          <t>Issues de silo</t>
        </is>
      </c>
      <c r="B5940" t="inlineStr">
        <is>
          <t>Autres biomatériaux</t>
        </is>
      </c>
      <c r="C5940" t="inlineStr">
        <is>
          <t>kt</t>
        </is>
      </c>
      <c r="D5940" t="inlineStr">
        <is>
          <t>France</t>
        </is>
      </c>
      <c r="E5940" t="inlineStr">
        <is>
          <t>2023-24</t>
        </is>
      </c>
      <c r="F5940" t="inlineStr">
        <is>
          <t>Lentille</t>
        </is>
      </c>
      <c r="G5940" t="inlineStr"/>
      <c r="H5940" t="inlineStr">
        <is>
          <t>Part d'issues de silo consommées comme autres biomatériaux = 0,77 % (ONRB - FranceAgriMer)</t>
        </is>
      </c>
      <c r="I5940" t="inlineStr">
        <is>
          <t>ONRB - FranceAgriMer</t>
        </is>
      </c>
      <c r="J5940" t="inlineStr">
        <is>
          <t>Mêmes usages que les issues de silo de pois et fèveroles</t>
        </is>
      </c>
      <c r="K5940" t="inlineStr">
        <is>
          <t>Répartition</t>
        </is>
      </c>
      <c r="L5940" t="inlineStr">
        <is>
          <t>Part d'issues de silo consommées comme autres biomatériaux</t>
        </is>
      </c>
      <c r="M5940" t="inlineStr">
        <is>
          <t>Issues de silo - ONRB</t>
        </is>
      </c>
      <c r="N5940" t="inlineStr"/>
      <c r="O5940" t="n">
        <v>0</v>
      </c>
      <c r="P5940" t="inlineStr"/>
      <c r="Q5940" t="inlineStr"/>
    </row>
    <row r="5941" ht="15" customHeight="1" s="1003">
      <c r="A5941" s="1019" t="inlineStr">
        <is>
          <t>Issues de silo</t>
        </is>
      </c>
      <c r="B5941" t="inlineStr">
        <is>
          <t>Méthanisation</t>
        </is>
      </c>
      <c r="C5941" t="inlineStr">
        <is>
          <t>kt</t>
        </is>
      </c>
      <c r="D5941" t="inlineStr">
        <is>
          <t>France</t>
        </is>
      </c>
      <c r="E5941" t="inlineStr">
        <is>
          <t>2023-24</t>
        </is>
      </c>
      <c r="F5941" t="inlineStr">
        <is>
          <t>Lentille</t>
        </is>
      </c>
      <c r="G5941" t="inlineStr"/>
      <c r="H5941" t="inlineStr">
        <is>
          <t>Part d'issues de silo consommées en méthanisation = 40,72 % (ONRB - FranceAgriMer)</t>
        </is>
      </c>
      <c r="I5941" t="inlineStr">
        <is>
          <t>ONRB - FranceAgriMer</t>
        </is>
      </c>
      <c r="J5941" t="inlineStr">
        <is>
          <t>Mêmes usages que les issues de silo de pois et fèveroles</t>
        </is>
      </c>
      <c r="K5941" t="inlineStr">
        <is>
          <t>Répartition</t>
        </is>
      </c>
      <c r="L5941" t="inlineStr">
        <is>
          <t>Part d'issues de silo consommées en méthanisation</t>
        </is>
      </c>
      <c r="M5941" t="inlineStr">
        <is>
          <t>Issues de silo - ONRB</t>
        </is>
      </c>
      <c r="N5941" t="inlineStr"/>
      <c r="O5941" t="n">
        <v>0.06</v>
      </c>
      <c r="P5941" t="inlineStr"/>
      <c r="Q5941" t="inlineStr"/>
    </row>
    <row r="5942" ht="15" customHeight="1" s="1003">
      <c r="A5942" s="1019" t="inlineStr">
        <is>
          <t>Issues de silo</t>
        </is>
      </c>
      <c r="B5942" t="inlineStr">
        <is>
          <t>Combustion</t>
        </is>
      </c>
      <c r="C5942" t="inlineStr">
        <is>
          <t>kt</t>
        </is>
      </c>
      <c r="D5942" t="inlineStr">
        <is>
          <t>France</t>
        </is>
      </c>
      <c r="E5942" t="inlineStr">
        <is>
          <t>2023-24</t>
        </is>
      </c>
      <c r="F5942" t="inlineStr">
        <is>
          <t>Lentille</t>
        </is>
      </c>
      <c r="G5942" t="inlineStr"/>
      <c r="H5942" t="inlineStr">
        <is>
          <t>Part d'issues de silo brûlées = 1,03 % (ONRB - FranceAgriMer)</t>
        </is>
      </c>
      <c r="I5942" t="inlineStr">
        <is>
          <t>ONRB - FranceAgriMer</t>
        </is>
      </c>
      <c r="J5942" t="inlineStr">
        <is>
          <t>Mêmes usages que les issues de silo de pois et fèveroles</t>
        </is>
      </c>
      <c r="K5942" t="inlineStr">
        <is>
          <t>Répartition</t>
        </is>
      </c>
      <c r="L5942" t="inlineStr">
        <is>
          <t>Part d'issues de silo brûlées</t>
        </is>
      </c>
      <c r="M5942" t="inlineStr">
        <is>
          <t>Issues de silo - ONRB</t>
        </is>
      </c>
      <c r="N5942" t="inlineStr"/>
      <c r="O5942" t="n">
        <v>0</v>
      </c>
      <c r="P5942" t="inlineStr"/>
      <c r="Q5942" t="inlineStr"/>
    </row>
    <row r="5943" ht="15" customHeight="1" s="1003">
      <c r="A5943" s="1019" t="inlineStr">
        <is>
          <t>Issues de silo</t>
        </is>
      </c>
      <c r="B5943" t="inlineStr">
        <is>
          <t>Hors FAB</t>
        </is>
      </c>
      <c r="C5943" t="inlineStr">
        <is>
          <t>kt</t>
        </is>
      </c>
      <c r="D5943" t="inlineStr">
        <is>
          <t>France</t>
        </is>
      </c>
      <c r="E5943" t="inlineStr">
        <is>
          <t>2023-24</t>
        </is>
      </c>
      <c r="F5943" t="inlineStr">
        <is>
          <t>Lentille</t>
        </is>
      </c>
      <c r="G5943" t="inlineStr"/>
      <c r="H5943" t="inlineStr"/>
      <c r="I5943" t="inlineStr">
        <is>
          <t>ONRB - FranceAgriMer</t>
        </is>
      </c>
      <c r="J5943" t="inlineStr">
        <is>
          <t>Mêmes usages que les issues de silo de pois et fèveroles</t>
        </is>
      </c>
      <c r="K5943" t="inlineStr">
        <is>
          <t>Répartition</t>
        </is>
      </c>
      <c r="L5943" t="inlineStr">
        <is>
          <t>Part d'issues de silo consommées par les FAF</t>
        </is>
      </c>
      <c r="M5943" t="inlineStr">
        <is>
          <t>Issues de silo - ONRB</t>
        </is>
      </c>
      <c r="N5943" t="inlineStr"/>
      <c r="O5943" t="n">
        <v>0.09</v>
      </c>
      <c r="P5943" t="inlineStr"/>
      <c r="Q5943" t="inlineStr"/>
    </row>
    <row r="5944" ht="15" customHeight="1" s="1003">
      <c r="A5944" s="1019" t="inlineStr">
        <is>
          <t>Issues de silo</t>
        </is>
      </c>
      <c r="B5944" t="inlineStr">
        <is>
          <t>Alimentation animale rente</t>
        </is>
      </c>
      <c r="C5944" t="inlineStr">
        <is>
          <t>kt</t>
        </is>
      </c>
      <c r="D5944" t="inlineStr">
        <is>
          <t>France</t>
        </is>
      </c>
      <c r="E5944" t="inlineStr">
        <is>
          <t>2023-24</t>
        </is>
      </c>
      <c r="F5944" t="inlineStr">
        <is>
          <t>Lentille</t>
        </is>
      </c>
      <c r="G5944" t="inlineStr"/>
      <c r="H5944" t="inlineStr"/>
      <c r="I5944" t="inlineStr"/>
      <c r="J5944" t="inlineStr"/>
      <c r="K5944" t="inlineStr"/>
      <c r="L5944" t="inlineStr"/>
      <c r="M5944" t="inlineStr"/>
      <c r="N5944" t="inlineStr"/>
      <c r="O5944" t="n">
        <v>0.09</v>
      </c>
      <c r="P5944" t="inlineStr"/>
      <c r="Q5944" t="inlineStr"/>
    </row>
    <row r="5945" ht="15" customHeight="1" s="1003">
      <c r="A5945" s="1019" t="inlineStr">
        <is>
          <t>Issues de silo</t>
        </is>
      </c>
      <c r="B5945" t="inlineStr">
        <is>
          <t>Alimentation animale</t>
        </is>
      </c>
      <c r="C5945" t="inlineStr">
        <is>
          <t>kt</t>
        </is>
      </c>
      <c r="D5945" t="inlineStr">
        <is>
          <t>France</t>
        </is>
      </c>
      <c r="E5945" t="inlineStr">
        <is>
          <t>2023-24</t>
        </is>
      </c>
      <c r="F5945" t="inlineStr">
        <is>
          <t>Lentille</t>
        </is>
      </c>
      <c r="G5945" t="inlineStr"/>
      <c r="H5945" t="inlineStr"/>
      <c r="I5945" t="inlineStr"/>
      <c r="J5945" t="inlineStr"/>
      <c r="K5945" t="inlineStr"/>
      <c r="L5945" t="inlineStr"/>
      <c r="M5945" t="inlineStr"/>
      <c r="N5945" t="inlineStr"/>
      <c r="O5945" t="n">
        <v>0.09</v>
      </c>
      <c r="P5945" t="inlineStr"/>
      <c r="Q5945" t="inlineStr"/>
    </row>
    <row r="5946" ht="15" customHeight="1" s="1003">
      <c r="A5946" s="1019" t="inlineStr">
        <is>
          <t>Issues de silo</t>
        </is>
      </c>
      <c r="B5946" t="inlineStr">
        <is>
          <t>Usages alimentaires</t>
        </is>
      </c>
      <c r="C5946" t="inlineStr">
        <is>
          <t>kt</t>
        </is>
      </c>
      <c r="D5946" t="inlineStr">
        <is>
          <t>France</t>
        </is>
      </c>
      <c r="E5946" t="inlineStr">
        <is>
          <t>2023-24</t>
        </is>
      </c>
      <c r="F5946" t="inlineStr">
        <is>
          <t>Lentille</t>
        </is>
      </c>
      <c r="G5946" t="inlineStr"/>
      <c r="H5946" t="inlineStr"/>
      <c r="I5946" t="inlineStr"/>
      <c r="J5946" t="inlineStr"/>
      <c r="K5946" t="inlineStr"/>
      <c r="L5946" t="inlineStr"/>
      <c r="M5946" t="inlineStr"/>
      <c r="N5946" t="inlineStr"/>
      <c r="O5946" t="n">
        <v>0.09</v>
      </c>
      <c r="P5946" t="inlineStr"/>
      <c r="Q5946" t="inlineStr"/>
    </row>
    <row r="5947" ht="15" customHeight="1" s="1003">
      <c r="A5947" s="1019" t="inlineStr">
        <is>
          <t>Issues de silo</t>
        </is>
      </c>
      <c r="B5947" t="inlineStr">
        <is>
          <t>Biomatériaux</t>
        </is>
      </c>
      <c r="C5947" t="inlineStr">
        <is>
          <t>kt</t>
        </is>
      </c>
      <c r="D5947" t="inlineStr">
        <is>
          <t>France</t>
        </is>
      </c>
      <c r="E5947" t="inlineStr">
        <is>
          <t>2023-24</t>
        </is>
      </c>
      <c r="F5947" t="inlineStr">
        <is>
          <t>Lentille</t>
        </is>
      </c>
      <c r="G5947" t="inlineStr"/>
      <c r="H5947" t="inlineStr"/>
      <c r="I5947" t="inlineStr">
        <is>
          <t>ONRB - FranceAgriMer</t>
        </is>
      </c>
      <c r="J5947" t="inlineStr">
        <is>
          <t>Mêmes usages que les issues de silo de pois et fèveroles</t>
        </is>
      </c>
      <c r="K5947" t="inlineStr">
        <is>
          <t>Répartition</t>
        </is>
      </c>
      <c r="L5947" t="inlineStr">
        <is>
          <t>Part d'issues de silo consommées comme litière:Part d'issues de silo consommées comme autres biomatériaux</t>
        </is>
      </c>
      <c r="M5947" t="inlineStr">
        <is>
          <t>Issues de silo - ONRB</t>
        </is>
      </c>
      <c r="N5947" t="inlineStr"/>
      <c r="O5947" t="n">
        <v>0</v>
      </c>
      <c r="P5947" t="inlineStr"/>
      <c r="Q5947" t="inlineStr"/>
    </row>
    <row r="5948" ht="15" customHeight="1" s="1003">
      <c r="A5948" s="1019" t="inlineStr">
        <is>
          <t>Issues de silo</t>
        </is>
      </c>
      <c r="B5948" t="inlineStr">
        <is>
          <t>Usages non-alimentaires</t>
        </is>
      </c>
      <c r="C5948" t="inlineStr">
        <is>
          <t>kt</t>
        </is>
      </c>
      <c r="D5948" t="inlineStr">
        <is>
          <t>France</t>
        </is>
      </c>
      <c r="E5948" t="inlineStr">
        <is>
          <t>2023-24</t>
        </is>
      </c>
      <c r="F5948" t="inlineStr">
        <is>
          <t>Lentille</t>
        </is>
      </c>
      <c r="G5948" t="inlineStr"/>
      <c r="H5948" t="inlineStr"/>
      <c r="I5948" t="inlineStr"/>
      <c r="J5948" t="inlineStr"/>
      <c r="K5948" t="inlineStr"/>
      <c r="L5948" t="inlineStr"/>
      <c r="M5948" t="inlineStr"/>
      <c r="N5948" t="inlineStr"/>
      <c r="O5948" t="n">
        <v>0.07000000000000001</v>
      </c>
      <c r="P5948" t="inlineStr"/>
      <c r="Q5948" t="inlineStr"/>
    </row>
    <row r="5949" ht="15" customHeight="1" s="1003">
      <c r="A5949" s="1019" t="inlineStr">
        <is>
          <t>Issues de silo</t>
        </is>
      </c>
      <c r="B5949" t="inlineStr">
        <is>
          <t>Energie</t>
        </is>
      </c>
      <c r="C5949" t="inlineStr">
        <is>
          <t>kt</t>
        </is>
      </c>
      <c r="D5949" t="inlineStr">
        <is>
          <t>France</t>
        </is>
      </c>
      <c r="E5949" t="inlineStr">
        <is>
          <t>2023-24</t>
        </is>
      </c>
      <c r="F5949" t="inlineStr">
        <is>
          <t>Lentille</t>
        </is>
      </c>
      <c r="G5949" t="inlineStr"/>
      <c r="H5949" t="inlineStr"/>
      <c r="I5949" t="inlineStr">
        <is>
          <t>ONRB - FranceAgriMer</t>
        </is>
      </c>
      <c r="J5949" t="inlineStr">
        <is>
          <t>Mêmes usages que les issues de silo de pois et fèveroles</t>
        </is>
      </c>
      <c r="K5949" t="inlineStr">
        <is>
          <t>Répartition</t>
        </is>
      </c>
      <c r="L5949" t="inlineStr">
        <is>
          <t>Part d'issues de silo consommées en méthanisation:Part d'issues de silo brûlées</t>
        </is>
      </c>
      <c r="M5949" t="inlineStr">
        <is>
          <t>Issues de silo - ONRB</t>
        </is>
      </c>
      <c r="N5949" t="inlineStr"/>
      <c r="O5949" t="n">
        <v>0.07000000000000001</v>
      </c>
      <c r="P5949" t="inlineStr"/>
      <c r="Q5949" t="inlineStr"/>
    </row>
    <row r="5950" ht="15" customHeight="1" s="1003">
      <c r="A5950" s="1019" t="inlineStr">
        <is>
          <t>Issues de silo</t>
        </is>
      </c>
      <c r="B5950" t="inlineStr">
        <is>
          <t>Fertilisation</t>
        </is>
      </c>
      <c r="C5950" t="inlineStr">
        <is>
          <t>kt</t>
        </is>
      </c>
      <c r="D5950" t="inlineStr">
        <is>
          <t>France</t>
        </is>
      </c>
      <c r="E5950" t="inlineStr">
        <is>
          <t>2023-24</t>
        </is>
      </c>
      <c r="F5950" t="inlineStr">
        <is>
          <t>Lentille</t>
        </is>
      </c>
      <c r="G5950" t="inlineStr"/>
      <c r="H5950" t="inlineStr"/>
      <c r="I5950" t="inlineStr">
        <is>
          <t>ONRB - FranceAgriMer</t>
        </is>
      </c>
      <c r="J5950" t="inlineStr">
        <is>
          <t>Mêmes usages que les issues de silo de pois et fèveroles</t>
        </is>
      </c>
      <c r="K5950" t="inlineStr">
        <is>
          <t>Répartition</t>
        </is>
      </c>
      <c r="L5950" t="inlineStr">
        <is>
          <t>Part d'issues de silo compostées</t>
        </is>
      </c>
      <c r="M5950" t="inlineStr">
        <is>
          <t>Issues de silo - ONRB</t>
        </is>
      </c>
      <c r="N5950" t="inlineStr"/>
      <c r="O5950" t="n">
        <v>0</v>
      </c>
      <c r="P5950" t="inlineStr"/>
      <c r="Q5950" t="inlineStr"/>
    </row>
    <row r="5951" ht="15" customHeight="1" s="1003">
      <c r="A5951" s="1019" t="inlineStr">
        <is>
          <t>Huile</t>
        </is>
      </c>
      <c r="B5951" t="inlineStr">
        <is>
          <t>Vente directe et autoconsommation</t>
        </is>
      </c>
      <c r="C5951" t="inlineStr">
        <is>
          <t>kt</t>
        </is>
      </c>
      <c r="D5951" t="inlineStr">
        <is>
          <t>France</t>
        </is>
      </c>
      <c r="E5951" t="inlineStr">
        <is>
          <t>2023-24</t>
        </is>
      </c>
      <c r="F5951" t="inlineStr">
        <is>
          <t>Lentille</t>
        </is>
      </c>
      <c r="G5951" t="inlineStr"/>
      <c r="H5951" t="inlineStr"/>
      <c r="I5951" t="inlineStr"/>
      <c r="J5951" t="inlineStr">
        <is>
          <t>L'huile peut être autoconsommée</t>
        </is>
      </c>
      <c r="K5951" t="inlineStr"/>
      <c r="L5951" t="inlineStr"/>
      <c r="M5951" t="inlineStr"/>
      <c r="N5951" t="inlineStr"/>
      <c r="O5951" t="n">
        <v>-0</v>
      </c>
      <c r="P5951" t="n">
        <v>0</v>
      </c>
      <c r="Q5951" t="n">
        <v>500000000</v>
      </c>
    </row>
    <row r="5952" ht="15" customHeight="1" s="1003">
      <c r="A5952" s="1019" t="inlineStr">
        <is>
          <t>Huile</t>
        </is>
      </c>
      <c r="B5952" t="inlineStr">
        <is>
          <t>Circuits spécialisés</t>
        </is>
      </c>
      <c r="C5952" t="inlineStr">
        <is>
          <t>kt</t>
        </is>
      </c>
      <c r="D5952" t="inlineStr">
        <is>
          <t>France</t>
        </is>
      </c>
      <c r="E5952" t="inlineStr">
        <is>
          <t>2023-24</t>
        </is>
      </c>
      <c r="F5952" t="inlineStr">
        <is>
          <t>Lentille</t>
        </is>
      </c>
      <c r="G5952" t="inlineStr"/>
      <c r="H5952" t="inlineStr"/>
      <c r="I5952" t="inlineStr"/>
      <c r="J5952" t="inlineStr">
        <is>
          <t>L'huile peut être consommée par des circuits spécialisés</t>
        </is>
      </c>
      <c r="K5952" t="inlineStr"/>
      <c r="L5952" t="inlineStr"/>
      <c r="M5952" t="inlineStr"/>
      <c r="N5952" t="inlineStr"/>
      <c r="O5952" t="n">
        <v>-0</v>
      </c>
      <c r="P5952" t="n">
        <v>0</v>
      </c>
      <c r="Q5952" t="n">
        <v>500000000</v>
      </c>
    </row>
    <row r="5953" ht="15" customHeight="1" s="1003">
      <c r="A5953" s="1019" t="inlineStr">
        <is>
          <t>Huile</t>
        </is>
      </c>
      <c r="B5953" t="inlineStr">
        <is>
          <t>RHD</t>
        </is>
      </c>
      <c r="C5953" t="inlineStr">
        <is>
          <t>kt</t>
        </is>
      </c>
      <c r="D5953" t="inlineStr">
        <is>
          <t>France</t>
        </is>
      </c>
      <c r="E5953" t="inlineStr">
        <is>
          <t>2023-24</t>
        </is>
      </c>
      <c r="F5953" t="inlineStr">
        <is>
          <t>Lentille</t>
        </is>
      </c>
      <c r="G5953" t="inlineStr"/>
      <c r="H5953" t="inlineStr"/>
      <c r="I5953" t="inlineStr"/>
      <c r="J5953" t="inlineStr">
        <is>
          <t>L'huile est consommée en RHD</t>
        </is>
      </c>
      <c r="K5953" t="inlineStr"/>
      <c r="L5953" t="inlineStr"/>
      <c r="M5953" t="inlineStr"/>
      <c r="N5953" t="inlineStr"/>
      <c r="O5953" t="n">
        <v>-0</v>
      </c>
      <c r="P5953" t="n">
        <v>0</v>
      </c>
      <c r="Q5953" t="n">
        <v>500000000</v>
      </c>
    </row>
    <row r="5954" ht="15" customHeight="1" s="1003">
      <c r="A5954" s="1019" t="inlineStr">
        <is>
          <t>Huile</t>
        </is>
      </c>
      <c r="B5954" t="inlineStr">
        <is>
          <t>Autres IAA</t>
        </is>
      </c>
      <c r="C5954" t="inlineStr">
        <is>
          <t>kt</t>
        </is>
      </c>
      <c r="D5954" t="inlineStr">
        <is>
          <t>France</t>
        </is>
      </c>
      <c r="E5954" t="inlineStr">
        <is>
          <t>2023-24</t>
        </is>
      </c>
      <c r="F5954" t="inlineStr">
        <is>
          <t>Lentille</t>
        </is>
      </c>
      <c r="G5954" t="inlineStr"/>
      <c r="H5954" t="inlineStr"/>
      <c r="I5954" t="inlineStr"/>
      <c r="J5954" t="inlineStr">
        <is>
          <t>L'huile est consommée par les autres IAA</t>
        </is>
      </c>
      <c r="K5954" t="inlineStr"/>
      <c r="L5954" t="inlineStr"/>
      <c r="M5954" t="inlineStr"/>
      <c r="N5954" t="inlineStr"/>
      <c r="O5954" t="n">
        <v>-0</v>
      </c>
      <c r="P5954" t="n">
        <v>0</v>
      </c>
      <c r="Q5954" t="n">
        <v>500000000</v>
      </c>
    </row>
    <row r="5955" ht="15" customHeight="1" s="1003">
      <c r="A5955" s="1019" t="inlineStr">
        <is>
          <t>Huile</t>
        </is>
      </c>
      <c r="B5955" t="inlineStr">
        <is>
          <t>Autres industries</t>
        </is>
      </c>
      <c r="C5955" t="inlineStr">
        <is>
          <t>kt</t>
        </is>
      </c>
      <c r="D5955" t="inlineStr">
        <is>
          <t>France</t>
        </is>
      </c>
      <c r="E5955" t="inlineStr">
        <is>
          <t>2023-24</t>
        </is>
      </c>
      <c r="F5955" t="inlineStr">
        <is>
          <t>Lentille</t>
        </is>
      </c>
      <c r="G5955" t="inlineStr"/>
      <c r="H5955" t="inlineStr"/>
      <c r="I5955" t="inlineStr"/>
      <c r="J5955" t="inlineStr">
        <is>
          <t>L'huile est consommée pour des usages techniques</t>
        </is>
      </c>
      <c r="K5955" t="inlineStr"/>
      <c r="L5955" t="inlineStr"/>
      <c r="M5955" t="inlineStr"/>
      <c r="N5955" t="inlineStr"/>
      <c r="O5955" t="n">
        <v>-0</v>
      </c>
      <c r="P5955" t="n">
        <v>0</v>
      </c>
      <c r="Q5955" t="n">
        <v>500000000</v>
      </c>
    </row>
    <row r="5956" ht="15" customHeight="1" s="1003">
      <c r="A5956" s="1019" t="inlineStr">
        <is>
          <t>Huile</t>
        </is>
      </c>
      <c r="B5956" t="inlineStr">
        <is>
          <t>Alimentation humaine</t>
        </is>
      </c>
      <c r="C5956" t="inlineStr">
        <is>
          <t>kt</t>
        </is>
      </c>
      <c r="D5956" t="inlineStr">
        <is>
          <t>France</t>
        </is>
      </c>
      <c r="E5956" t="inlineStr">
        <is>
          <t>2023-24</t>
        </is>
      </c>
      <c r="F5956" t="inlineStr">
        <is>
          <t>Lentille</t>
        </is>
      </c>
      <c r="G5956" t="inlineStr"/>
      <c r="H5956" t="inlineStr"/>
      <c r="I5956" t="inlineStr"/>
      <c r="J5956" t="inlineStr"/>
      <c r="K5956" t="inlineStr"/>
      <c r="L5956" t="inlineStr"/>
      <c r="M5956" t="inlineStr"/>
      <c r="N5956" t="inlineStr"/>
      <c r="O5956" t="n">
        <v>-0</v>
      </c>
      <c r="P5956" t="n">
        <v>0</v>
      </c>
      <c r="Q5956" t="n">
        <v>500000000</v>
      </c>
    </row>
    <row r="5957" ht="15" customHeight="1" s="1003">
      <c r="A5957" s="1019" t="inlineStr">
        <is>
          <t>Huile</t>
        </is>
      </c>
      <c r="B5957" t="inlineStr">
        <is>
          <t>Ménages</t>
        </is>
      </c>
      <c r="C5957" t="inlineStr">
        <is>
          <t>kt</t>
        </is>
      </c>
      <c r="D5957" t="inlineStr">
        <is>
          <t>France</t>
        </is>
      </c>
      <c r="E5957" t="inlineStr">
        <is>
          <t>2023-24</t>
        </is>
      </c>
      <c r="F5957" t="inlineStr">
        <is>
          <t>Lentille</t>
        </is>
      </c>
      <c r="G5957" t="inlineStr"/>
      <c r="H5957" t="inlineStr"/>
      <c r="I5957" t="inlineStr"/>
      <c r="J5957" t="inlineStr"/>
      <c r="K5957" t="inlineStr"/>
      <c r="L5957" t="inlineStr"/>
      <c r="M5957" t="inlineStr"/>
      <c r="N5957" t="inlineStr"/>
      <c r="O5957" t="n">
        <v>-0</v>
      </c>
      <c r="P5957" t="n">
        <v>0</v>
      </c>
      <c r="Q5957" t="n">
        <v>500000000</v>
      </c>
    </row>
    <row r="5958" ht="15" customHeight="1" s="1003">
      <c r="A5958" s="1019" t="inlineStr">
        <is>
          <t>Huile</t>
        </is>
      </c>
      <c r="B5958" t="inlineStr">
        <is>
          <t>Usages alimentaires</t>
        </is>
      </c>
      <c r="C5958" t="inlineStr">
        <is>
          <t>kt</t>
        </is>
      </c>
      <c r="D5958" t="inlineStr">
        <is>
          <t>France</t>
        </is>
      </c>
      <c r="E5958" t="inlineStr">
        <is>
          <t>2023-24</t>
        </is>
      </c>
      <c r="F5958" t="inlineStr">
        <is>
          <t>Lentille</t>
        </is>
      </c>
      <c r="G5958" t="inlineStr"/>
      <c r="H5958" t="inlineStr"/>
      <c r="I5958" t="inlineStr"/>
      <c r="J5958" t="inlineStr"/>
      <c r="K5958" t="inlineStr"/>
      <c r="L5958" t="inlineStr"/>
      <c r="M5958" t="inlineStr"/>
      <c r="N5958" t="inlineStr"/>
      <c r="O5958" t="n">
        <v>-0</v>
      </c>
      <c r="P5958" t="n">
        <v>0</v>
      </c>
      <c r="Q5958" t="n">
        <v>500000000</v>
      </c>
    </row>
    <row r="5959" ht="15" customHeight="1" s="1003">
      <c r="A5959" s="1019" t="inlineStr">
        <is>
          <t>Huile</t>
        </is>
      </c>
      <c r="B5959" t="inlineStr">
        <is>
          <t>Débouchés</t>
        </is>
      </c>
      <c r="C5959" t="inlineStr">
        <is>
          <t>kt</t>
        </is>
      </c>
      <c r="D5959" t="inlineStr">
        <is>
          <t>France</t>
        </is>
      </c>
      <c r="E5959" t="inlineStr">
        <is>
          <t>2023-24</t>
        </is>
      </c>
      <c r="F5959" t="inlineStr">
        <is>
          <t>Lentille</t>
        </is>
      </c>
      <c r="G5959" t="inlineStr"/>
      <c r="H5959" t="inlineStr"/>
      <c r="I5959" t="inlineStr"/>
      <c r="J5959" t="inlineStr"/>
      <c r="K5959" t="inlineStr"/>
      <c r="L5959" t="inlineStr"/>
      <c r="M5959" t="inlineStr"/>
      <c r="N5959" t="inlineStr"/>
      <c r="O5959" t="n">
        <v>-0</v>
      </c>
      <c r="P5959" t="n">
        <v>0</v>
      </c>
      <c r="Q5959" t="n">
        <v>500000000</v>
      </c>
    </row>
    <row r="5960" ht="15" customHeight="1" s="1003">
      <c r="A5960" s="1019" t="inlineStr">
        <is>
          <t>Huile</t>
        </is>
      </c>
      <c r="B5960" t="inlineStr">
        <is>
          <t>Usages non-alimentaires</t>
        </is>
      </c>
      <c r="C5960" t="inlineStr">
        <is>
          <t>kt</t>
        </is>
      </c>
      <c r="D5960" t="inlineStr">
        <is>
          <t>France</t>
        </is>
      </c>
      <c r="E5960" t="inlineStr">
        <is>
          <t>2023-24</t>
        </is>
      </c>
      <c r="F5960" t="inlineStr">
        <is>
          <t>Lentille</t>
        </is>
      </c>
      <c r="G5960" t="inlineStr"/>
      <c r="H5960" t="inlineStr"/>
      <c r="I5960" t="inlineStr"/>
      <c r="J5960" t="inlineStr"/>
      <c r="K5960" t="inlineStr"/>
      <c r="L5960" t="inlineStr"/>
      <c r="M5960" t="inlineStr"/>
      <c r="N5960" t="inlineStr"/>
      <c r="O5960" t="n">
        <v>-0</v>
      </c>
      <c r="P5960" t="n">
        <v>0</v>
      </c>
      <c r="Q5960" t="n">
        <v>500000000</v>
      </c>
    </row>
    <row r="5961" ht="15" customHeight="1" s="1003">
      <c r="A5961" s="1019" t="inlineStr">
        <is>
          <t>Huile</t>
        </is>
      </c>
      <c r="B5961" t="inlineStr">
        <is>
          <t>Export</t>
        </is>
      </c>
      <c r="C5961" t="inlineStr">
        <is>
          <t>kt</t>
        </is>
      </c>
      <c r="D5961" t="inlineStr">
        <is>
          <t>France</t>
        </is>
      </c>
      <c r="E5961" t="inlineStr">
        <is>
          <t>2023-24</t>
        </is>
      </c>
      <c r="F5961" t="inlineStr">
        <is>
          <t>Lentille</t>
        </is>
      </c>
      <c r="G5961" t="inlineStr"/>
      <c r="H5961" t="inlineStr"/>
      <c r="I5961" t="inlineStr"/>
      <c r="J5961" t="inlineStr"/>
      <c r="K5961" t="inlineStr"/>
      <c r="L5961" t="inlineStr"/>
      <c r="M5961" t="inlineStr"/>
      <c r="N5961" t="inlineStr"/>
      <c r="O5961" t="n">
        <v>-0</v>
      </c>
      <c r="P5961" t="n">
        <v>0</v>
      </c>
      <c r="Q5961" t="n">
        <v>500000000</v>
      </c>
    </row>
    <row r="5962" ht="15" customHeight="1" s="1003">
      <c r="A5962" s="1019" t="inlineStr">
        <is>
          <t>Huile</t>
        </is>
      </c>
      <c r="B5962" t="inlineStr">
        <is>
          <t>Biocarburants</t>
        </is>
      </c>
      <c r="C5962" t="inlineStr">
        <is>
          <t>kt</t>
        </is>
      </c>
      <c r="D5962" t="inlineStr">
        <is>
          <t>France</t>
        </is>
      </c>
      <c r="E5962" t="inlineStr">
        <is>
          <t>2023-24</t>
        </is>
      </c>
      <c r="F5962" t="inlineStr">
        <is>
          <t>Lentille</t>
        </is>
      </c>
      <c r="G5962" t="inlineStr"/>
      <c r="H5962" t="inlineStr"/>
      <c r="I5962" t="inlineStr"/>
      <c r="J5962" t="inlineStr"/>
      <c r="K5962" t="inlineStr"/>
      <c r="L5962" t="inlineStr"/>
      <c r="M5962" t="inlineStr"/>
      <c r="N5962" t="inlineStr"/>
      <c r="O5962" t="n">
        <v>-0</v>
      </c>
      <c r="P5962" t="n">
        <v>0</v>
      </c>
      <c r="Q5962" t="n">
        <v>500000000</v>
      </c>
    </row>
    <row r="5963" ht="15" customHeight="1" s="1003">
      <c r="A5963" s="1019" t="inlineStr">
        <is>
          <t>Huile</t>
        </is>
      </c>
      <c r="B5963" t="inlineStr">
        <is>
          <t>Energie</t>
        </is>
      </c>
      <c r="C5963" t="inlineStr">
        <is>
          <t>kt</t>
        </is>
      </c>
      <c r="D5963" t="inlineStr">
        <is>
          <t>France</t>
        </is>
      </c>
      <c r="E5963" t="inlineStr">
        <is>
          <t>2023-24</t>
        </is>
      </c>
      <c r="F5963" t="inlineStr">
        <is>
          <t>Lentille</t>
        </is>
      </c>
      <c r="G5963" t="inlineStr"/>
      <c r="H5963" t="inlineStr"/>
      <c r="I5963" t="inlineStr"/>
      <c r="J5963" t="inlineStr"/>
      <c r="K5963" t="inlineStr"/>
      <c r="L5963" t="inlineStr"/>
      <c r="M5963" t="inlineStr"/>
      <c r="N5963" t="inlineStr"/>
      <c r="O5963" t="n">
        <v>-0</v>
      </c>
      <c r="P5963" t="n">
        <v>0</v>
      </c>
      <c r="Q5963" t="n">
        <v>500000000</v>
      </c>
    </row>
    <row r="5964" ht="15" customHeight="1" s="1003">
      <c r="A5964" s="1019" t="inlineStr">
        <is>
          <t>Huile</t>
        </is>
      </c>
      <c r="B5964" t="inlineStr">
        <is>
          <t>GMS</t>
        </is>
      </c>
      <c r="C5964" t="inlineStr">
        <is>
          <t>kt</t>
        </is>
      </c>
      <c r="D5964" t="inlineStr">
        <is>
          <t>France</t>
        </is>
      </c>
      <c r="E5964" t="inlineStr">
        <is>
          <t>2023-24</t>
        </is>
      </c>
      <c r="F5964" t="inlineStr">
        <is>
          <t>Lentille</t>
        </is>
      </c>
      <c r="G5964" t="inlineStr"/>
      <c r="H5964" t="inlineStr"/>
      <c r="I5964" t="inlineStr"/>
      <c r="J5964" t="inlineStr"/>
      <c r="K5964" t="inlineStr"/>
      <c r="L5964" t="inlineStr"/>
      <c r="M5964" t="inlineStr"/>
      <c r="N5964" t="inlineStr"/>
      <c r="O5964" t="n">
        <v>-0</v>
      </c>
      <c r="P5964" t="n">
        <v>0</v>
      </c>
      <c r="Q5964" t="n">
        <v>500000000</v>
      </c>
    </row>
    <row r="5965" ht="15" customHeight="1" s="1003">
      <c r="A5965" s="1019" t="inlineStr">
        <is>
          <t>Huile</t>
        </is>
      </c>
      <c r="B5965" t="inlineStr">
        <is>
          <t>Circuits généralistes</t>
        </is>
      </c>
      <c r="C5965" t="inlineStr">
        <is>
          <t>kt</t>
        </is>
      </c>
      <c r="D5965" t="inlineStr">
        <is>
          <t>France</t>
        </is>
      </c>
      <c r="E5965" t="inlineStr">
        <is>
          <t>2023-24</t>
        </is>
      </c>
      <c r="F5965" t="inlineStr">
        <is>
          <t>Lentille</t>
        </is>
      </c>
      <c r="G5965" t="inlineStr"/>
      <c r="H5965" t="inlineStr"/>
      <c r="I5965" t="inlineStr"/>
      <c r="J5965" t="inlineStr"/>
      <c r="K5965" t="inlineStr"/>
      <c r="L5965" t="inlineStr"/>
      <c r="M5965" t="inlineStr"/>
      <c r="N5965" t="inlineStr"/>
      <c r="O5965" t="n">
        <v>-0</v>
      </c>
      <c r="P5965" t="n">
        <v>0</v>
      </c>
      <c r="Q5965" t="n">
        <v>500000000</v>
      </c>
    </row>
    <row r="5966" ht="15" customHeight="1" s="1003">
      <c r="A5966" s="1019" t="inlineStr">
        <is>
          <t>Tourteaux</t>
        </is>
      </c>
      <c r="B5966" t="inlineStr">
        <is>
          <t>Hors FAB</t>
        </is>
      </c>
      <c r="C5966" t="inlineStr">
        <is>
          <t>kt</t>
        </is>
      </c>
      <c r="D5966" t="inlineStr">
        <is>
          <t>France</t>
        </is>
      </c>
      <c r="E5966" t="inlineStr">
        <is>
          <t>2023-24</t>
        </is>
      </c>
      <c r="F5966" t="inlineStr">
        <is>
          <t>Lentille</t>
        </is>
      </c>
      <c r="G5966" t="inlineStr"/>
      <c r="H5966" t="inlineStr"/>
      <c r="I5966" t="inlineStr"/>
      <c r="J5966" t="inlineStr"/>
      <c r="K5966" t="inlineStr"/>
      <c r="L5966" t="inlineStr"/>
      <c r="M5966" t="inlineStr"/>
      <c r="N5966" t="inlineStr"/>
      <c r="O5966" t="n">
        <v>-0</v>
      </c>
      <c r="P5966" t="n">
        <v>0</v>
      </c>
      <c r="Q5966" t="n">
        <v>500000000</v>
      </c>
    </row>
    <row r="5967" ht="15" customHeight="1" s="1003">
      <c r="A5967" s="1019" t="inlineStr">
        <is>
          <t>Tourteaux</t>
        </is>
      </c>
      <c r="B5967" t="inlineStr">
        <is>
          <t>Alimentation animale rente</t>
        </is>
      </c>
      <c r="C5967" t="inlineStr">
        <is>
          <t>kt</t>
        </is>
      </c>
      <c r="D5967" t="inlineStr">
        <is>
          <t>France</t>
        </is>
      </c>
      <c r="E5967" t="inlineStr">
        <is>
          <t>2023-24</t>
        </is>
      </c>
      <c r="F5967" t="inlineStr">
        <is>
          <t>Lentille</t>
        </is>
      </c>
      <c r="G5967" t="inlineStr"/>
      <c r="H5967" t="inlineStr"/>
      <c r="I5967" t="inlineStr"/>
      <c r="J5967" t="inlineStr"/>
      <c r="K5967" t="inlineStr"/>
      <c r="L5967" t="inlineStr"/>
      <c r="M5967" t="inlineStr"/>
      <c r="N5967" t="inlineStr"/>
      <c r="O5967" t="n">
        <v>-0</v>
      </c>
      <c r="P5967" t="n">
        <v>0</v>
      </c>
      <c r="Q5967" t="n">
        <v>500000000</v>
      </c>
    </row>
    <row r="5968" ht="15" customHeight="1" s="1003">
      <c r="A5968" s="1019" t="inlineStr">
        <is>
          <t>Tourteaux</t>
        </is>
      </c>
      <c r="B5968" t="inlineStr">
        <is>
          <t>Alimentation animale</t>
        </is>
      </c>
      <c r="C5968" t="inlineStr">
        <is>
          <t>kt</t>
        </is>
      </c>
      <c r="D5968" t="inlineStr">
        <is>
          <t>France</t>
        </is>
      </c>
      <c r="E5968" t="inlineStr">
        <is>
          <t>2023-24</t>
        </is>
      </c>
      <c r="F5968" t="inlineStr">
        <is>
          <t>Lentille</t>
        </is>
      </c>
      <c r="G5968" t="inlineStr"/>
      <c r="H5968" t="inlineStr"/>
      <c r="I5968" t="inlineStr"/>
      <c r="J5968" t="inlineStr"/>
      <c r="K5968" t="inlineStr"/>
      <c r="L5968" t="inlineStr"/>
      <c r="M5968" t="inlineStr"/>
      <c r="N5968" t="inlineStr"/>
      <c r="O5968" t="n">
        <v>-0</v>
      </c>
      <c r="P5968" t="n">
        <v>0</v>
      </c>
      <c r="Q5968" t="n">
        <v>500000000</v>
      </c>
    </row>
    <row r="5969" ht="15" customHeight="1" s="1003">
      <c r="A5969" s="1019" t="inlineStr">
        <is>
          <t>Tourteaux</t>
        </is>
      </c>
      <c r="B5969" t="inlineStr">
        <is>
          <t>Usages alimentaires</t>
        </is>
      </c>
      <c r="C5969" t="inlineStr">
        <is>
          <t>kt</t>
        </is>
      </c>
      <c r="D5969" t="inlineStr">
        <is>
          <t>France</t>
        </is>
      </c>
      <c r="E5969" t="inlineStr">
        <is>
          <t>2023-24</t>
        </is>
      </c>
      <c r="F5969" t="inlineStr">
        <is>
          <t>Lentille</t>
        </is>
      </c>
      <c r="G5969" t="inlineStr"/>
      <c r="H5969" t="inlineStr"/>
      <c r="I5969" t="inlineStr"/>
      <c r="J5969" t="inlineStr"/>
      <c r="K5969" t="inlineStr"/>
      <c r="L5969" t="inlineStr"/>
      <c r="M5969" t="inlineStr"/>
      <c r="N5969" t="inlineStr"/>
      <c r="O5969" t="n">
        <v>-0</v>
      </c>
      <c r="P5969" t="n">
        <v>0</v>
      </c>
      <c r="Q5969" t="n">
        <v>500000000</v>
      </c>
    </row>
    <row r="5970" ht="15" customHeight="1" s="1003">
      <c r="A5970" s="1019" t="inlineStr">
        <is>
          <t>Tourteaux</t>
        </is>
      </c>
      <c r="B5970" t="inlineStr">
        <is>
          <t>Débouchés</t>
        </is>
      </c>
      <c r="C5970" t="inlineStr">
        <is>
          <t>kt</t>
        </is>
      </c>
      <c r="D5970" t="inlineStr">
        <is>
          <t>France</t>
        </is>
      </c>
      <c r="E5970" t="inlineStr">
        <is>
          <t>2023-24</t>
        </is>
      </c>
      <c r="F5970" t="inlineStr">
        <is>
          <t>Lentille</t>
        </is>
      </c>
      <c r="G5970" t="inlineStr"/>
      <c r="H5970" t="inlineStr"/>
      <c r="I5970" t="inlineStr"/>
      <c r="J5970" t="inlineStr"/>
      <c r="K5970" t="inlineStr"/>
      <c r="L5970" t="inlineStr"/>
      <c r="M5970" t="inlineStr"/>
      <c r="N5970" t="inlineStr"/>
      <c r="O5970" t="n">
        <v>-0</v>
      </c>
      <c r="P5970" t="n">
        <v>0</v>
      </c>
      <c r="Q5970" t="n">
        <v>500000000</v>
      </c>
    </row>
    <row r="5971" ht="15" customHeight="1" s="1003">
      <c r="A5971" s="1019" t="inlineStr">
        <is>
          <t>Tourteaux</t>
        </is>
      </c>
      <c r="B5971" t="inlineStr">
        <is>
          <t>Export</t>
        </is>
      </c>
      <c r="C5971" t="inlineStr">
        <is>
          <t>kt</t>
        </is>
      </c>
      <c r="D5971" t="inlineStr">
        <is>
          <t>France</t>
        </is>
      </c>
      <c r="E5971" t="inlineStr">
        <is>
          <t>2023-24</t>
        </is>
      </c>
      <c r="F5971" t="inlineStr">
        <is>
          <t>Lentille</t>
        </is>
      </c>
      <c r="G5971" t="inlineStr"/>
      <c r="H5971" t="inlineStr"/>
      <c r="I5971" t="inlineStr"/>
      <c r="J5971" t="inlineStr"/>
      <c r="K5971" t="inlineStr"/>
      <c r="L5971" t="inlineStr"/>
      <c r="M5971" t="inlineStr"/>
      <c r="N5971" t="inlineStr"/>
      <c r="O5971" t="n">
        <v>-0</v>
      </c>
      <c r="P5971" t="n">
        <v>0</v>
      </c>
      <c r="Q5971" t="n">
        <v>500000000</v>
      </c>
    </row>
    <row r="5972" ht="15" customHeight="1" s="1003">
      <c r="A5972" s="1019" t="inlineStr">
        <is>
          <t>Tourteaux</t>
        </is>
      </c>
      <c r="B5972" t="inlineStr">
        <is>
          <t>FAB</t>
        </is>
      </c>
      <c r="C5972" t="inlineStr">
        <is>
          <t>kt</t>
        </is>
      </c>
      <c r="D5972" t="inlineStr">
        <is>
          <t>France</t>
        </is>
      </c>
      <c r="E5972" t="inlineStr">
        <is>
          <t>2023-24</t>
        </is>
      </c>
      <c r="F5972" t="inlineStr">
        <is>
          <t>Lentille</t>
        </is>
      </c>
      <c r="G5972" t="inlineStr"/>
      <c r="H5972" t="inlineStr"/>
      <c r="I5972" t="inlineStr"/>
      <c r="J5972" t="inlineStr"/>
      <c r="K5972" t="inlineStr"/>
      <c r="L5972" t="inlineStr"/>
      <c r="M5972" t="inlineStr"/>
      <c r="N5972" t="inlineStr"/>
      <c r="O5972" t="n">
        <v>-0</v>
      </c>
      <c r="P5972" t="n">
        <v>0</v>
      </c>
      <c r="Q5972" t="n">
        <v>500000000</v>
      </c>
    </row>
    <row r="5973" ht="15" customHeight="1" s="1003">
      <c r="A5973" s="1019" t="inlineStr">
        <is>
          <t>Tourteaux</t>
        </is>
      </c>
      <c r="B5973" t="inlineStr">
        <is>
          <t>FAF</t>
        </is>
      </c>
      <c r="C5973" t="inlineStr">
        <is>
          <t>kt</t>
        </is>
      </c>
      <c r="D5973" t="inlineStr">
        <is>
          <t>France</t>
        </is>
      </c>
      <c r="E5973" t="inlineStr">
        <is>
          <t>2023-24</t>
        </is>
      </c>
      <c r="F5973" t="inlineStr">
        <is>
          <t>Lentille</t>
        </is>
      </c>
      <c r="G5973" t="inlineStr"/>
      <c r="H5973" t="inlineStr"/>
      <c r="I5973" t="inlineStr"/>
      <c r="J5973" t="inlineStr"/>
      <c r="K5973" t="inlineStr"/>
      <c r="L5973" t="inlineStr"/>
      <c r="M5973" t="inlineStr"/>
      <c r="N5973" t="inlineStr"/>
      <c r="O5973" t="n">
        <v>-0</v>
      </c>
      <c r="P5973" t="n">
        <v>0</v>
      </c>
      <c r="Q5973" t="n">
        <v>500000000</v>
      </c>
    </row>
    <row r="5974" ht="15" customHeight="1" s="1003">
      <c r="A5974" s="1019" t="inlineStr">
        <is>
          <t>Coques (+ eau)</t>
        </is>
      </c>
      <c r="B5974" t="inlineStr">
        <is>
          <t>FAB</t>
        </is>
      </c>
      <c r="C5974" t="inlineStr">
        <is>
          <t>kt</t>
        </is>
      </c>
      <c r="D5974" t="inlineStr">
        <is>
          <t>France</t>
        </is>
      </c>
      <c r="E5974" t="inlineStr">
        <is>
          <t>2023-24</t>
        </is>
      </c>
      <c r="F5974" t="inlineStr">
        <is>
          <t>Lentille</t>
        </is>
      </c>
      <c r="G5974" t="inlineStr"/>
      <c r="H5974" t="inlineStr"/>
      <c r="I5974" t="inlineStr"/>
      <c r="J5974" t="inlineStr"/>
      <c r="K5974" t="inlineStr"/>
      <c r="L5974" t="inlineStr"/>
      <c r="M5974" t="inlineStr"/>
      <c r="N5974" t="inlineStr"/>
      <c r="O5974" t="n">
        <v>-0</v>
      </c>
      <c r="P5974" t="n">
        <v>0</v>
      </c>
      <c r="Q5974" t="n">
        <v>-0</v>
      </c>
    </row>
    <row r="5975" ht="15" customHeight="1" s="1003">
      <c r="A5975" s="1019" t="inlineStr">
        <is>
          <t>Coques (+ eau)</t>
        </is>
      </c>
      <c r="B5975" t="inlineStr">
        <is>
          <t>Combustion</t>
        </is>
      </c>
      <c r="C5975" t="inlineStr">
        <is>
          <t>kt</t>
        </is>
      </c>
      <c r="D5975" t="inlineStr">
        <is>
          <t>France</t>
        </is>
      </c>
      <c r="E5975" t="inlineStr">
        <is>
          <t>2023-24</t>
        </is>
      </c>
      <c r="F5975" t="inlineStr">
        <is>
          <t>Lentille</t>
        </is>
      </c>
      <c r="G5975" t="inlineStr"/>
      <c r="H5975" t="inlineStr"/>
      <c r="I5975" t="inlineStr"/>
      <c r="J5975" t="inlineStr"/>
      <c r="K5975" t="inlineStr"/>
      <c r="L5975" t="inlineStr"/>
      <c r="M5975" t="inlineStr"/>
      <c r="N5975" t="inlineStr"/>
      <c r="O5975" t="n">
        <v>-0</v>
      </c>
      <c r="P5975" t="n">
        <v>0</v>
      </c>
      <c r="Q5975" t="n">
        <v>-0</v>
      </c>
    </row>
    <row r="5976" ht="15" customHeight="1" s="1003">
      <c r="A5976" s="1019" t="inlineStr">
        <is>
          <t>Coques (+ eau)</t>
        </is>
      </c>
      <c r="B5976" t="inlineStr">
        <is>
          <t>Alimentation animale rente</t>
        </is>
      </c>
      <c r="C5976" t="inlineStr">
        <is>
          <t>kt</t>
        </is>
      </c>
      <c r="D5976" t="inlineStr">
        <is>
          <t>France</t>
        </is>
      </c>
      <c r="E5976" t="inlineStr">
        <is>
          <t>2023-24</t>
        </is>
      </c>
      <c r="F5976" t="inlineStr">
        <is>
          <t>Lentille</t>
        </is>
      </c>
      <c r="G5976" t="inlineStr"/>
      <c r="H5976" t="inlineStr"/>
      <c r="I5976" t="inlineStr"/>
      <c r="J5976" t="inlineStr"/>
      <c r="K5976" t="inlineStr"/>
      <c r="L5976" t="inlineStr"/>
      <c r="M5976" t="inlineStr"/>
      <c r="N5976" t="inlineStr"/>
      <c r="O5976" t="n">
        <v>-0</v>
      </c>
      <c r="P5976" t="n">
        <v>0</v>
      </c>
      <c r="Q5976" t="n">
        <v>0</v>
      </c>
    </row>
    <row r="5977" ht="15" customHeight="1" s="1003">
      <c r="A5977" s="1019" t="inlineStr">
        <is>
          <t>Coques (+ eau)</t>
        </is>
      </c>
      <c r="B5977" t="inlineStr">
        <is>
          <t>Alimentation animale</t>
        </is>
      </c>
      <c r="C5977" t="inlineStr">
        <is>
          <t>kt</t>
        </is>
      </c>
      <c r="D5977" t="inlineStr">
        <is>
          <t>France</t>
        </is>
      </c>
      <c r="E5977" t="inlineStr">
        <is>
          <t>2023-24</t>
        </is>
      </c>
      <c r="F5977" t="inlineStr">
        <is>
          <t>Lentille</t>
        </is>
      </c>
      <c r="G5977" t="inlineStr"/>
      <c r="H5977" t="inlineStr"/>
      <c r="I5977" t="inlineStr"/>
      <c r="J5977" t="inlineStr"/>
      <c r="K5977" t="inlineStr"/>
      <c r="L5977" t="inlineStr"/>
      <c r="M5977" t="inlineStr"/>
      <c r="N5977" t="inlineStr"/>
      <c r="O5977" t="n">
        <v>-0</v>
      </c>
      <c r="P5977" t="n">
        <v>0</v>
      </c>
      <c r="Q5977" t="n">
        <v>0</v>
      </c>
    </row>
    <row r="5978" ht="15" customHeight="1" s="1003">
      <c r="A5978" s="1019" t="inlineStr">
        <is>
          <t>Coques (+ eau)</t>
        </is>
      </c>
      <c r="B5978" t="inlineStr">
        <is>
          <t>Usages alimentaires</t>
        </is>
      </c>
      <c r="C5978" t="inlineStr">
        <is>
          <t>kt</t>
        </is>
      </c>
      <c r="D5978" t="inlineStr">
        <is>
          <t>France</t>
        </is>
      </c>
      <c r="E5978" t="inlineStr">
        <is>
          <t>2023-24</t>
        </is>
      </c>
      <c r="F5978" t="inlineStr">
        <is>
          <t>Lentille</t>
        </is>
      </c>
      <c r="G5978" t="inlineStr"/>
      <c r="H5978" t="inlineStr"/>
      <c r="I5978" t="inlineStr"/>
      <c r="J5978" t="inlineStr"/>
      <c r="K5978" t="inlineStr"/>
      <c r="L5978" t="inlineStr"/>
      <c r="M5978" t="inlineStr"/>
      <c r="N5978" t="inlineStr"/>
      <c r="O5978" t="n">
        <v>-0</v>
      </c>
      <c r="P5978" t="n">
        <v>0</v>
      </c>
      <c r="Q5978" t="n">
        <v>-0</v>
      </c>
    </row>
    <row r="5979" ht="15" customHeight="1" s="1003">
      <c r="A5979" s="1019" t="inlineStr">
        <is>
          <t>Coques (+ eau)</t>
        </is>
      </c>
      <c r="B5979" t="inlineStr">
        <is>
          <t>Débouchés</t>
        </is>
      </c>
      <c r="C5979" t="inlineStr">
        <is>
          <t>kt</t>
        </is>
      </c>
      <c r="D5979" t="inlineStr">
        <is>
          <t>France</t>
        </is>
      </c>
      <c r="E5979" t="inlineStr">
        <is>
          <t>2023-24</t>
        </is>
      </c>
      <c r="F5979" t="inlineStr">
        <is>
          <t>Lentille</t>
        </is>
      </c>
      <c r="G5979" t="inlineStr"/>
      <c r="H5979" t="inlineStr"/>
      <c r="I5979" t="inlineStr"/>
      <c r="J5979" t="inlineStr"/>
      <c r="K5979" t="inlineStr"/>
      <c r="L5979" t="inlineStr"/>
      <c r="M5979" t="inlineStr"/>
      <c r="N5979" t="inlineStr"/>
      <c r="O5979" t="n">
        <v>0</v>
      </c>
      <c r="P5979" t="inlineStr"/>
      <c r="Q5979" t="inlineStr"/>
    </row>
    <row r="5980" ht="15" customHeight="1" s="1003">
      <c r="A5980" s="1019" t="inlineStr">
        <is>
          <t>Coques (+ eau)</t>
        </is>
      </c>
      <c r="B5980" t="inlineStr">
        <is>
          <t>Energie</t>
        </is>
      </c>
      <c r="C5980" t="inlineStr">
        <is>
          <t>kt</t>
        </is>
      </c>
      <c r="D5980" t="inlineStr">
        <is>
          <t>France</t>
        </is>
      </c>
      <c r="E5980" t="inlineStr">
        <is>
          <t>2023-24</t>
        </is>
      </c>
      <c r="F5980" t="inlineStr">
        <is>
          <t>Lentille</t>
        </is>
      </c>
      <c r="G5980" t="inlineStr"/>
      <c r="H5980" t="inlineStr"/>
      <c r="I5980" t="inlineStr"/>
      <c r="J5980" t="inlineStr"/>
      <c r="K5980" t="inlineStr"/>
      <c r="L5980" t="inlineStr"/>
      <c r="M5980" t="inlineStr"/>
      <c r="N5980" t="inlineStr"/>
      <c r="O5980" t="n">
        <v>-0</v>
      </c>
      <c r="P5980" t="n">
        <v>0</v>
      </c>
      <c r="Q5980" t="n">
        <v>-0</v>
      </c>
    </row>
    <row r="5981" ht="15" customHeight="1" s="1003">
      <c r="A5981" s="1019" t="inlineStr">
        <is>
          <t>Coques (+ eau)</t>
        </is>
      </c>
      <c r="B5981" t="inlineStr">
        <is>
          <t>Usages non-alimentaires</t>
        </is>
      </c>
      <c r="C5981" t="inlineStr">
        <is>
          <t>kt</t>
        </is>
      </c>
      <c r="D5981" t="inlineStr">
        <is>
          <t>France</t>
        </is>
      </c>
      <c r="E5981" t="inlineStr">
        <is>
          <t>2023-24</t>
        </is>
      </c>
      <c r="F5981" t="inlineStr">
        <is>
          <t>Lentille</t>
        </is>
      </c>
      <c r="G5981" t="inlineStr"/>
      <c r="H5981" t="inlineStr"/>
      <c r="I5981" t="inlineStr"/>
      <c r="J5981" t="inlineStr"/>
      <c r="K5981" t="inlineStr"/>
      <c r="L5981" t="inlineStr"/>
      <c r="M5981" t="inlineStr"/>
      <c r="N5981" t="inlineStr"/>
      <c r="O5981" t="n">
        <v>-0</v>
      </c>
      <c r="P5981" t="n">
        <v>0</v>
      </c>
      <c r="Q5981" t="n">
        <v>-0</v>
      </c>
    </row>
    <row r="5982" ht="15" customHeight="1" s="1003">
      <c r="A5982" s="1019" t="inlineStr">
        <is>
          <t>Huile d'olive</t>
        </is>
      </c>
      <c r="B5982" t="inlineStr">
        <is>
          <t>Vente directe et autoconsommation</t>
        </is>
      </c>
      <c r="C5982" t="inlineStr">
        <is>
          <t>kt</t>
        </is>
      </c>
      <c r="D5982" t="inlineStr">
        <is>
          <t>France</t>
        </is>
      </c>
      <c r="E5982" t="inlineStr">
        <is>
          <t>2023-24</t>
        </is>
      </c>
      <c r="F5982" t="inlineStr">
        <is>
          <t>Lentille</t>
        </is>
      </c>
      <c r="G5982" t="inlineStr"/>
      <c r="H5982" t="inlineStr"/>
      <c r="I5982" t="inlineStr"/>
      <c r="J5982" t="inlineStr"/>
      <c r="K5982" t="inlineStr"/>
      <c r="L5982" t="inlineStr"/>
      <c r="M5982" t="inlineStr"/>
      <c r="N5982" t="inlineStr"/>
      <c r="O5982" t="n">
        <v>-0</v>
      </c>
      <c r="P5982" t="n">
        <v>0</v>
      </c>
      <c r="Q5982" t="n">
        <v>500000000</v>
      </c>
    </row>
    <row r="5983" ht="15" customHeight="1" s="1003">
      <c r="A5983" s="1019" t="inlineStr">
        <is>
          <t>Huile d'olive</t>
        </is>
      </c>
      <c r="B5983" t="inlineStr">
        <is>
          <t>Circuits spécialisés</t>
        </is>
      </c>
      <c r="C5983" t="inlineStr">
        <is>
          <t>kt</t>
        </is>
      </c>
      <c r="D5983" t="inlineStr">
        <is>
          <t>France</t>
        </is>
      </c>
      <c r="E5983" t="inlineStr">
        <is>
          <t>2023-24</t>
        </is>
      </c>
      <c r="F5983" t="inlineStr">
        <is>
          <t>Lentille</t>
        </is>
      </c>
      <c r="G5983" t="inlineStr"/>
      <c r="H5983" t="inlineStr"/>
      <c r="I5983" t="inlineStr"/>
      <c r="J5983" t="inlineStr"/>
      <c r="K5983" t="inlineStr"/>
      <c r="L5983" t="inlineStr"/>
      <c r="M5983" t="inlineStr"/>
      <c r="N5983" t="inlineStr"/>
      <c r="O5983" t="n">
        <v>-0</v>
      </c>
      <c r="P5983" t="n">
        <v>0</v>
      </c>
      <c r="Q5983" t="n">
        <v>500000000</v>
      </c>
    </row>
    <row r="5984" ht="15" customHeight="1" s="1003">
      <c r="A5984" s="1019" t="inlineStr">
        <is>
          <t>Huile d'olive</t>
        </is>
      </c>
      <c r="B5984" t="inlineStr">
        <is>
          <t>RHD</t>
        </is>
      </c>
      <c r="C5984" t="inlineStr">
        <is>
          <t>kt</t>
        </is>
      </c>
      <c r="D5984" t="inlineStr">
        <is>
          <t>France</t>
        </is>
      </c>
      <c r="E5984" t="inlineStr">
        <is>
          <t>2023-24</t>
        </is>
      </c>
      <c r="F5984" t="inlineStr">
        <is>
          <t>Lentille</t>
        </is>
      </c>
      <c r="G5984" t="inlineStr"/>
      <c r="H5984" t="inlineStr"/>
      <c r="I5984" t="inlineStr"/>
      <c r="J5984" t="inlineStr"/>
      <c r="K5984" t="inlineStr"/>
      <c r="L5984" t="inlineStr"/>
      <c r="M5984" t="inlineStr"/>
      <c r="N5984" t="inlineStr"/>
      <c r="O5984" t="n">
        <v>-0</v>
      </c>
      <c r="P5984" t="n">
        <v>0</v>
      </c>
      <c r="Q5984" t="n">
        <v>500000000</v>
      </c>
    </row>
    <row r="5985" ht="15" customHeight="1" s="1003">
      <c r="A5985" s="1019" t="inlineStr">
        <is>
          <t>Huile d'olive</t>
        </is>
      </c>
      <c r="B5985" t="inlineStr">
        <is>
          <t>Autres IAA</t>
        </is>
      </c>
      <c r="C5985" t="inlineStr">
        <is>
          <t>kt</t>
        </is>
      </c>
      <c r="D5985" t="inlineStr">
        <is>
          <t>France</t>
        </is>
      </c>
      <c r="E5985" t="inlineStr">
        <is>
          <t>2023-24</t>
        </is>
      </c>
      <c r="F5985" t="inlineStr">
        <is>
          <t>Lentille</t>
        </is>
      </c>
      <c r="G5985" t="inlineStr"/>
      <c r="H5985" t="inlineStr"/>
      <c r="I5985" t="inlineStr"/>
      <c r="J5985" t="inlineStr"/>
      <c r="K5985" t="inlineStr"/>
      <c r="L5985" t="inlineStr"/>
      <c r="M5985" t="inlineStr"/>
      <c r="N5985" t="inlineStr"/>
      <c r="O5985" t="n">
        <v>-0</v>
      </c>
      <c r="P5985" t="n">
        <v>0</v>
      </c>
      <c r="Q5985" t="n">
        <v>500000000</v>
      </c>
    </row>
    <row r="5986" ht="15" customHeight="1" s="1003">
      <c r="A5986" s="1019" t="inlineStr">
        <is>
          <t>Huile d'olive</t>
        </is>
      </c>
      <c r="B5986" t="inlineStr">
        <is>
          <t>Alimentation humaine</t>
        </is>
      </c>
      <c r="C5986" t="inlineStr">
        <is>
          <t>kt</t>
        </is>
      </c>
      <c r="D5986" t="inlineStr">
        <is>
          <t>France</t>
        </is>
      </c>
      <c r="E5986" t="inlineStr">
        <is>
          <t>2023-24</t>
        </is>
      </c>
      <c r="F5986" t="inlineStr">
        <is>
          <t>Lentille</t>
        </is>
      </c>
      <c r="G5986" t="inlineStr"/>
      <c r="H5986" t="inlineStr"/>
      <c r="I5986" t="inlineStr"/>
      <c r="J5986" t="inlineStr"/>
      <c r="K5986" t="inlineStr"/>
      <c r="L5986" t="inlineStr"/>
      <c r="M5986" t="inlineStr"/>
      <c r="N5986" t="inlineStr"/>
      <c r="O5986" t="n">
        <v>-0</v>
      </c>
      <c r="P5986" t="n">
        <v>0</v>
      </c>
      <c r="Q5986" t="n">
        <v>500000000</v>
      </c>
    </row>
    <row r="5987" ht="15" customHeight="1" s="1003">
      <c r="A5987" s="1019" t="inlineStr">
        <is>
          <t>Huile d'olive</t>
        </is>
      </c>
      <c r="B5987" t="inlineStr">
        <is>
          <t>Ménages</t>
        </is>
      </c>
      <c r="C5987" t="inlineStr">
        <is>
          <t>kt</t>
        </is>
      </c>
      <c r="D5987" t="inlineStr">
        <is>
          <t>France</t>
        </is>
      </c>
      <c r="E5987" t="inlineStr">
        <is>
          <t>2023-24</t>
        </is>
      </c>
      <c r="F5987" t="inlineStr">
        <is>
          <t>Lentille</t>
        </is>
      </c>
      <c r="G5987" t="inlineStr"/>
      <c r="H5987" t="inlineStr"/>
      <c r="I5987" t="inlineStr"/>
      <c r="J5987" t="inlineStr"/>
      <c r="K5987" t="inlineStr"/>
      <c r="L5987" t="inlineStr"/>
      <c r="M5987" t="inlineStr"/>
      <c r="N5987" t="inlineStr"/>
      <c r="O5987" t="n">
        <v>-0</v>
      </c>
      <c r="P5987" t="n">
        <v>0</v>
      </c>
      <c r="Q5987" t="n">
        <v>500000000</v>
      </c>
    </row>
    <row r="5988" ht="15" customHeight="1" s="1003">
      <c r="A5988" s="1019" t="inlineStr">
        <is>
          <t>Huile d'olive</t>
        </is>
      </c>
      <c r="B5988" t="inlineStr">
        <is>
          <t>Usages alimentaires</t>
        </is>
      </c>
      <c r="C5988" t="inlineStr">
        <is>
          <t>kt</t>
        </is>
      </c>
      <c r="D5988" t="inlineStr">
        <is>
          <t>France</t>
        </is>
      </c>
      <c r="E5988" t="inlineStr">
        <is>
          <t>2023-24</t>
        </is>
      </c>
      <c r="F5988" t="inlineStr">
        <is>
          <t>Lentille</t>
        </is>
      </c>
      <c r="G5988" t="inlineStr"/>
      <c r="H5988" t="inlineStr"/>
      <c r="I5988" t="inlineStr"/>
      <c r="J5988" t="inlineStr"/>
      <c r="K5988" t="inlineStr"/>
      <c r="L5988" t="inlineStr"/>
      <c r="M5988" t="inlineStr"/>
      <c r="N5988" t="inlineStr"/>
      <c r="O5988" t="n">
        <v>-0</v>
      </c>
      <c r="P5988" t="n">
        <v>0</v>
      </c>
      <c r="Q5988" t="n">
        <v>500000000</v>
      </c>
    </row>
    <row r="5989" ht="15" customHeight="1" s="1003">
      <c r="A5989" s="1019" t="inlineStr">
        <is>
          <t>Huile d'olive</t>
        </is>
      </c>
      <c r="B5989" t="inlineStr">
        <is>
          <t>Débouchés</t>
        </is>
      </c>
      <c r="C5989" t="inlineStr">
        <is>
          <t>kt</t>
        </is>
      </c>
      <c r="D5989" t="inlineStr">
        <is>
          <t>France</t>
        </is>
      </c>
      <c r="E5989" t="inlineStr">
        <is>
          <t>2023-24</t>
        </is>
      </c>
      <c r="F5989" t="inlineStr">
        <is>
          <t>Lentille</t>
        </is>
      </c>
      <c r="G5989" t="inlineStr"/>
      <c r="H5989" t="inlineStr"/>
      <c r="I5989" t="inlineStr"/>
      <c r="J5989" t="inlineStr"/>
      <c r="K5989" t="inlineStr"/>
      <c r="L5989" t="inlineStr"/>
      <c r="M5989" t="inlineStr"/>
      <c r="N5989" t="inlineStr"/>
      <c r="O5989" t="n">
        <v>-0</v>
      </c>
      <c r="P5989" t="n">
        <v>0</v>
      </c>
      <c r="Q5989" t="n">
        <v>500000000</v>
      </c>
    </row>
    <row r="5990" ht="15" customHeight="1" s="1003">
      <c r="A5990" s="1019" t="inlineStr">
        <is>
          <t>Huile d'olive</t>
        </is>
      </c>
      <c r="B5990" t="inlineStr">
        <is>
          <t>Export</t>
        </is>
      </c>
      <c r="C5990" t="inlineStr">
        <is>
          <t>kt</t>
        </is>
      </c>
      <c r="D5990" t="inlineStr">
        <is>
          <t>France</t>
        </is>
      </c>
      <c r="E5990" t="inlineStr">
        <is>
          <t>2023-24</t>
        </is>
      </c>
      <c r="F5990" t="inlineStr">
        <is>
          <t>Lentille</t>
        </is>
      </c>
      <c r="G5990" t="inlineStr"/>
      <c r="H5990" t="inlineStr"/>
      <c r="I5990" t="inlineStr"/>
      <c r="J5990" t="inlineStr"/>
      <c r="K5990" t="inlineStr"/>
      <c r="L5990" t="inlineStr"/>
      <c r="M5990" t="inlineStr"/>
      <c r="N5990" t="inlineStr"/>
      <c r="O5990" t="n">
        <v>-0</v>
      </c>
      <c r="P5990" t="n">
        <v>0</v>
      </c>
      <c r="Q5990" t="n">
        <v>500000000</v>
      </c>
    </row>
    <row r="5991" ht="15" customHeight="1" s="1003">
      <c r="A5991" s="1019" t="inlineStr">
        <is>
          <t>Huile d'olive</t>
        </is>
      </c>
      <c r="B5991" t="inlineStr">
        <is>
          <t>GMS</t>
        </is>
      </c>
      <c r="C5991" t="inlineStr">
        <is>
          <t>kt</t>
        </is>
      </c>
      <c r="D5991" t="inlineStr">
        <is>
          <t>France</t>
        </is>
      </c>
      <c r="E5991" t="inlineStr">
        <is>
          <t>2023-24</t>
        </is>
      </c>
      <c r="F5991" t="inlineStr">
        <is>
          <t>Lentille</t>
        </is>
      </c>
      <c r="G5991" t="inlineStr"/>
      <c r="H5991" t="inlineStr"/>
      <c r="I5991" t="inlineStr"/>
      <c r="J5991" t="inlineStr"/>
      <c r="K5991" t="inlineStr"/>
      <c r="L5991" t="inlineStr"/>
      <c r="M5991" t="inlineStr"/>
      <c r="N5991" t="inlineStr"/>
      <c r="O5991" t="n">
        <v>-0</v>
      </c>
      <c r="P5991" t="n">
        <v>0</v>
      </c>
      <c r="Q5991" t="n">
        <v>500000000</v>
      </c>
    </row>
    <row r="5992" ht="15" customHeight="1" s="1003">
      <c r="A5992" s="1019" t="inlineStr">
        <is>
          <t>Huile d'olive</t>
        </is>
      </c>
      <c r="B5992" t="inlineStr">
        <is>
          <t>Circuits généralistes</t>
        </is>
      </c>
      <c r="C5992" t="inlineStr">
        <is>
          <t>kt</t>
        </is>
      </c>
      <c r="D5992" t="inlineStr">
        <is>
          <t>France</t>
        </is>
      </c>
      <c r="E5992" t="inlineStr">
        <is>
          <t>2023-24</t>
        </is>
      </c>
      <c r="F5992" t="inlineStr">
        <is>
          <t>Lentille</t>
        </is>
      </c>
      <c r="G5992" t="inlineStr"/>
      <c r="H5992" t="inlineStr"/>
      <c r="I5992" t="inlineStr"/>
      <c r="J5992" t="inlineStr"/>
      <c r="K5992" t="inlineStr"/>
      <c r="L5992" t="inlineStr"/>
      <c r="M5992" t="inlineStr"/>
      <c r="N5992" t="inlineStr"/>
      <c r="O5992" t="n">
        <v>-0</v>
      </c>
      <c r="P5992" t="n">
        <v>0</v>
      </c>
      <c r="Q5992" t="n">
        <v>500000000</v>
      </c>
    </row>
    <row r="5993" ht="15" customHeight="1" s="1003">
      <c r="A5993" s="1019" t="inlineStr">
        <is>
          <t>Huile d'olive</t>
        </is>
      </c>
      <c r="B5993" t="inlineStr">
        <is>
          <t>Ecart statistique</t>
        </is>
      </c>
      <c r="C5993" t="inlineStr">
        <is>
          <t>kt</t>
        </is>
      </c>
      <c r="D5993" t="inlineStr">
        <is>
          <t>France</t>
        </is>
      </c>
      <c r="E5993" t="inlineStr">
        <is>
          <t>2023-24</t>
        </is>
      </c>
      <c r="F5993" t="inlineStr">
        <is>
          <t>Lentille</t>
        </is>
      </c>
      <c r="G5993" t="inlineStr"/>
      <c r="H5993" t="inlineStr"/>
      <c r="I5993" t="inlineStr"/>
      <c r="J5993" t="inlineStr"/>
      <c r="K5993" t="inlineStr"/>
      <c r="L5993" t="inlineStr"/>
      <c r="M5993" t="inlineStr"/>
      <c r="N5993" t="inlineStr"/>
      <c r="O5993" t="n">
        <v>-0</v>
      </c>
      <c r="P5993" t="n">
        <v>0</v>
      </c>
      <c r="Q5993" t="n">
        <v>500000000</v>
      </c>
    </row>
    <row r="5994" ht="15" customHeight="1" s="1003">
      <c r="A5994" s="1019" t="inlineStr">
        <is>
          <t>Grignons d'olive</t>
        </is>
      </c>
      <c r="B5994" t="inlineStr">
        <is>
          <t>Alimentation animale</t>
        </is>
      </c>
      <c r="C5994" t="inlineStr">
        <is>
          <t>kt</t>
        </is>
      </c>
      <c r="D5994" t="inlineStr">
        <is>
          <t>France</t>
        </is>
      </c>
      <c r="E5994" t="inlineStr">
        <is>
          <t>2023-24</t>
        </is>
      </c>
      <c r="F5994" t="inlineStr">
        <is>
          <t>Lentille</t>
        </is>
      </c>
      <c r="G5994" t="inlineStr"/>
      <c r="H5994" t="inlineStr"/>
      <c r="I5994" t="inlineStr"/>
      <c r="J5994" t="inlineStr">
        <is>
          <t>Les grignons d'olive sont valorisés en alimentation animale</t>
        </is>
      </c>
      <c r="K5994" t="inlineStr"/>
      <c r="L5994" t="inlineStr">
        <is>
          <t>Consommation de grignons d'olive en alimentation animale</t>
        </is>
      </c>
      <c r="M5994" t="inlineStr"/>
      <c r="N5994" t="inlineStr"/>
      <c r="O5994" t="n">
        <v>-0</v>
      </c>
      <c r="P5994" t="n">
        <v>0</v>
      </c>
      <c r="Q5994" t="n">
        <v>500000000</v>
      </c>
    </row>
    <row r="5995" ht="15" customHeight="1" s="1003">
      <c r="A5995" s="1019" t="inlineStr">
        <is>
          <t>Grignons d'olive</t>
        </is>
      </c>
      <c r="B5995" t="inlineStr">
        <is>
          <t>Usages alimentaires</t>
        </is>
      </c>
      <c r="C5995" t="inlineStr">
        <is>
          <t>kt</t>
        </is>
      </c>
      <c r="D5995" t="inlineStr">
        <is>
          <t>France</t>
        </is>
      </c>
      <c r="E5995" t="inlineStr">
        <is>
          <t>2023-24</t>
        </is>
      </c>
      <c r="F5995" t="inlineStr">
        <is>
          <t>Lentille</t>
        </is>
      </c>
      <c r="G5995" t="inlineStr"/>
      <c r="H5995" t="inlineStr"/>
      <c r="I5995" t="inlineStr"/>
      <c r="J5995" t="inlineStr"/>
      <c r="K5995" t="inlineStr"/>
      <c r="L5995" t="inlineStr"/>
      <c r="M5995" t="inlineStr"/>
      <c r="N5995" t="inlineStr"/>
      <c r="O5995" t="n">
        <v>-0</v>
      </c>
      <c r="P5995" t="n">
        <v>0</v>
      </c>
      <c r="Q5995" t="n">
        <v>500000000</v>
      </c>
    </row>
    <row r="5996" ht="15" customHeight="1" s="1003">
      <c r="A5996" s="1019" t="inlineStr">
        <is>
          <t>Grignons d'olive</t>
        </is>
      </c>
      <c r="B5996" t="inlineStr">
        <is>
          <t>Débouchés</t>
        </is>
      </c>
      <c r="C5996" t="inlineStr">
        <is>
          <t>kt</t>
        </is>
      </c>
      <c r="D5996" t="inlineStr">
        <is>
          <t>France</t>
        </is>
      </c>
      <c r="E5996" t="inlineStr">
        <is>
          <t>2023-24</t>
        </is>
      </c>
      <c r="F5996" t="inlineStr">
        <is>
          <t>Lentille</t>
        </is>
      </c>
      <c r="G5996" t="inlineStr"/>
      <c r="H5996" t="inlineStr"/>
      <c r="I5996" t="inlineStr"/>
      <c r="J5996" t="inlineStr"/>
      <c r="K5996" t="inlineStr"/>
      <c r="L5996" t="inlineStr"/>
      <c r="M5996" t="inlineStr"/>
      <c r="N5996" t="inlineStr"/>
      <c r="O5996" t="n">
        <v>-0</v>
      </c>
      <c r="P5996" t="n">
        <v>0</v>
      </c>
      <c r="Q5996" t="n">
        <v>500000000</v>
      </c>
    </row>
    <row r="5997" ht="15" customHeight="1" s="1003">
      <c r="A5997" s="1019" t="inlineStr">
        <is>
          <t>Grignons d'olive</t>
        </is>
      </c>
      <c r="B5997" t="inlineStr">
        <is>
          <t>FAB</t>
        </is>
      </c>
      <c r="C5997" t="inlineStr">
        <is>
          <t>kt</t>
        </is>
      </c>
      <c r="D5997" t="inlineStr">
        <is>
          <t>France</t>
        </is>
      </c>
      <c r="E5997" t="inlineStr">
        <is>
          <t>2023-24</t>
        </is>
      </c>
      <c r="F5997" t="inlineStr">
        <is>
          <t>Lentille</t>
        </is>
      </c>
      <c r="G5997" t="inlineStr"/>
      <c r="H5997" t="inlineStr"/>
      <c r="I5997" t="inlineStr"/>
      <c r="J5997" t="inlineStr"/>
      <c r="K5997" t="inlineStr"/>
      <c r="L5997" t="inlineStr"/>
      <c r="M5997" t="inlineStr"/>
      <c r="N5997" t="inlineStr"/>
      <c r="O5997" t="n">
        <v>-0</v>
      </c>
      <c r="P5997" t="n">
        <v>0</v>
      </c>
      <c r="Q5997" t="n">
        <v>500000000</v>
      </c>
    </row>
    <row r="5998" ht="15" customHeight="1" s="1003">
      <c r="A5998" s="1019" t="inlineStr">
        <is>
          <t>Grignons d'olive</t>
        </is>
      </c>
      <c r="B5998" t="inlineStr">
        <is>
          <t>FAF</t>
        </is>
      </c>
      <c r="C5998" t="inlineStr">
        <is>
          <t>kt</t>
        </is>
      </c>
      <c r="D5998" t="inlineStr">
        <is>
          <t>France</t>
        </is>
      </c>
      <c r="E5998" t="inlineStr">
        <is>
          <t>2023-24</t>
        </is>
      </c>
      <c r="F5998" t="inlineStr">
        <is>
          <t>Lentille</t>
        </is>
      </c>
      <c r="G5998" t="inlineStr"/>
      <c r="H5998" t="inlineStr"/>
      <c r="I5998" t="inlineStr"/>
      <c r="J5998" t="inlineStr"/>
      <c r="K5998" t="inlineStr"/>
      <c r="L5998" t="inlineStr"/>
      <c r="M5998" t="inlineStr"/>
      <c r="N5998" t="inlineStr"/>
      <c r="O5998" t="n">
        <v>-0</v>
      </c>
      <c r="P5998" t="n">
        <v>0</v>
      </c>
      <c r="Q5998" t="n">
        <v>500000000</v>
      </c>
    </row>
    <row r="5999" ht="15" customHeight="1" s="1003">
      <c r="A5999" s="1019" t="inlineStr">
        <is>
          <t>Grignons d'olive</t>
        </is>
      </c>
      <c r="B5999" t="inlineStr">
        <is>
          <t>Direct élevage</t>
        </is>
      </c>
      <c r="C5999" t="inlineStr">
        <is>
          <t>kt</t>
        </is>
      </c>
      <c r="D5999" t="inlineStr">
        <is>
          <t>France</t>
        </is>
      </c>
      <c r="E5999" t="inlineStr">
        <is>
          <t>2023-24</t>
        </is>
      </c>
      <c r="F5999" t="inlineStr">
        <is>
          <t>Lentille</t>
        </is>
      </c>
      <c r="G5999" t="inlineStr"/>
      <c r="H5999" t="inlineStr"/>
      <c r="I5999" t="inlineStr"/>
      <c r="J5999" t="inlineStr"/>
      <c r="K5999" t="inlineStr"/>
      <c r="L5999" t="inlineStr"/>
      <c r="M5999" t="inlineStr"/>
      <c r="N5999" t="inlineStr"/>
      <c r="O5999" t="n">
        <v>-0</v>
      </c>
      <c r="P5999" t="n">
        <v>0</v>
      </c>
      <c r="Q5999" t="n">
        <v>500000000</v>
      </c>
    </row>
    <row r="6000" ht="15" customHeight="1" s="1003">
      <c r="A6000" s="1019" t="inlineStr">
        <is>
          <t>Grignons d'olive</t>
        </is>
      </c>
      <c r="B6000" t="inlineStr">
        <is>
          <t>Petfood</t>
        </is>
      </c>
      <c r="C6000" t="inlineStr">
        <is>
          <t>kt</t>
        </is>
      </c>
      <c r="D6000" t="inlineStr">
        <is>
          <t>France</t>
        </is>
      </c>
      <c r="E6000" t="inlineStr">
        <is>
          <t>2023-24</t>
        </is>
      </c>
      <c r="F6000" t="inlineStr">
        <is>
          <t>Lentille</t>
        </is>
      </c>
      <c r="G6000" t="inlineStr"/>
      <c r="H6000" t="inlineStr"/>
      <c r="I6000" t="inlineStr"/>
      <c r="J6000" t="inlineStr"/>
      <c r="K6000" t="inlineStr"/>
      <c r="L6000" t="inlineStr"/>
      <c r="M6000" t="inlineStr"/>
      <c r="N6000" t="inlineStr"/>
      <c r="O6000" t="n">
        <v>-0</v>
      </c>
      <c r="P6000" t="n">
        <v>0</v>
      </c>
      <c r="Q6000" t="n">
        <v>500000000</v>
      </c>
    </row>
    <row r="6001" ht="15" customHeight="1" s="1003">
      <c r="A6001" s="1019" t="inlineStr">
        <is>
          <t>Grignons d'olive</t>
        </is>
      </c>
      <c r="B6001" t="inlineStr">
        <is>
          <t>Alimentation animale rente</t>
        </is>
      </c>
      <c r="C6001" t="inlineStr">
        <is>
          <t>kt</t>
        </is>
      </c>
      <c r="D6001" t="inlineStr">
        <is>
          <t>France</t>
        </is>
      </c>
      <c r="E6001" t="inlineStr">
        <is>
          <t>2023-24</t>
        </is>
      </c>
      <c r="F6001" t="inlineStr">
        <is>
          <t>Lentille</t>
        </is>
      </c>
      <c r="G6001" t="inlineStr"/>
      <c r="H6001" t="inlineStr"/>
      <c r="I6001" t="inlineStr"/>
      <c r="J6001" t="inlineStr"/>
      <c r="K6001" t="inlineStr"/>
      <c r="L6001" t="inlineStr"/>
      <c r="M6001" t="inlineStr"/>
      <c r="N6001" t="inlineStr"/>
      <c r="O6001" t="n">
        <v>-0</v>
      </c>
      <c r="P6001" t="n">
        <v>0</v>
      </c>
      <c r="Q6001" t="n">
        <v>500000000</v>
      </c>
    </row>
    <row r="6002" ht="15" customHeight="1" s="1003">
      <c r="A6002" s="1019" t="inlineStr">
        <is>
          <t>Grignons d'olive</t>
        </is>
      </c>
      <c r="B6002" t="inlineStr">
        <is>
          <t>Hors FAB</t>
        </is>
      </c>
      <c r="C6002" t="inlineStr">
        <is>
          <t>kt</t>
        </is>
      </c>
      <c r="D6002" t="inlineStr">
        <is>
          <t>France</t>
        </is>
      </c>
      <c r="E6002" t="inlineStr">
        <is>
          <t>2023-24</t>
        </is>
      </c>
      <c r="F6002" t="inlineStr">
        <is>
          <t>Lentille</t>
        </is>
      </c>
      <c r="G6002" t="inlineStr"/>
      <c r="H6002" t="inlineStr"/>
      <c r="I6002" t="inlineStr"/>
      <c r="J6002" t="inlineStr"/>
      <c r="K6002" t="inlineStr"/>
      <c r="L6002" t="inlineStr"/>
      <c r="M6002" t="inlineStr"/>
      <c r="N6002" t="inlineStr"/>
      <c r="O6002" t="n">
        <v>-0</v>
      </c>
      <c r="P6002" t="n">
        <v>0</v>
      </c>
      <c r="Q6002" t="n">
        <v>500000000</v>
      </c>
    </row>
    <row r="6003" ht="15" customHeight="1" s="1003">
      <c r="A6003" s="1019" t="inlineStr">
        <is>
          <t>Grignons d'olive</t>
        </is>
      </c>
      <c r="B6003" t="inlineStr">
        <is>
          <t>Export</t>
        </is>
      </c>
      <c r="C6003" t="inlineStr">
        <is>
          <t>kt</t>
        </is>
      </c>
      <c r="D6003" t="inlineStr">
        <is>
          <t>France</t>
        </is>
      </c>
      <c r="E6003" t="inlineStr">
        <is>
          <t>2023-24</t>
        </is>
      </c>
      <c r="F6003" t="inlineStr">
        <is>
          <t>Lentille</t>
        </is>
      </c>
      <c r="G6003" t="inlineStr"/>
      <c r="H6003" t="inlineStr"/>
      <c r="I6003" t="inlineStr"/>
      <c r="J6003" t="inlineStr"/>
      <c r="K6003" t="inlineStr"/>
      <c r="L6003" t="inlineStr"/>
      <c r="M6003" t="inlineStr"/>
      <c r="N6003" t="inlineStr"/>
      <c r="O6003" t="n">
        <v>-0</v>
      </c>
      <c r="P6003" t="n">
        <v>0</v>
      </c>
      <c r="Q6003" t="n">
        <v>500000000</v>
      </c>
    </row>
    <row r="6004" ht="15" customHeight="1" s="1003">
      <c r="A6004" s="1019" t="inlineStr">
        <is>
          <t>Olives de table</t>
        </is>
      </c>
      <c r="B6004" t="inlineStr">
        <is>
          <t>Vente directe et autoconsommation</t>
        </is>
      </c>
      <c r="C6004" t="inlineStr">
        <is>
          <t>kt</t>
        </is>
      </c>
      <c r="D6004" t="inlineStr">
        <is>
          <t>France</t>
        </is>
      </c>
      <c r="E6004" t="inlineStr">
        <is>
          <t>2023-24</t>
        </is>
      </c>
      <c r="F6004" t="inlineStr">
        <is>
          <t>Lentille</t>
        </is>
      </c>
      <c r="G6004" t="inlineStr"/>
      <c r="H6004" t="inlineStr"/>
      <c r="I6004" t="inlineStr"/>
      <c r="J6004" t="inlineStr"/>
      <c r="K6004" t="inlineStr"/>
      <c r="L6004" t="inlineStr"/>
      <c r="M6004" t="inlineStr"/>
      <c r="N6004" t="inlineStr"/>
      <c r="O6004" t="n">
        <v>-0</v>
      </c>
      <c r="P6004" t="n">
        <v>0</v>
      </c>
      <c r="Q6004" t="n">
        <v>500000000</v>
      </c>
    </row>
    <row r="6005" ht="15" customHeight="1" s="1003">
      <c r="A6005" s="1019" t="inlineStr">
        <is>
          <t>Olives de table</t>
        </is>
      </c>
      <c r="B6005" t="inlineStr">
        <is>
          <t>Circuits spécialisés</t>
        </is>
      </c>
      <c r="C6005" t="inlineStr">
        <is>
          <t>kt</t>
        </is>
      </c>
      <c r="D6005" t="inlineStr">
        <is>
          <t>France</t>
        </is>
      </c>
      <c r="E6005" t="inlineStr">
        <is>
          <t>2023-24</t>
        </is>
      </c>
      <c r="F6005" t="inlineStr">
        <is>
          <t>Lentille</t>
        </is>
      </c>
      <c r="G6005" t="inlineStr"/>
      <c r="H6005" t="inlineStr"/>
      <c r="I6005" t="inlineStr"/>
      <c r="J6005" t="inlineStr"/>
      <c r="K6005" t="inlineStr"/>
      <c r="L6005" t="inlineStr"/>
      <c r="M6005" t="inlineStr"/>
      <c r="N6005" t="inlineStr"/>
      <c r="O6005" t="n">
        <v>-0</v>
      </c>
      <c r="P6005" t="n">
        <v>0</v>
      </c>
      <c r="Q6005" t="n">
        <v>500000000</v>
      </c>
    </row>
    <row r="6006" ht="15" customHeight="1" s="1003">
      <c r="A6006" s="1019" t="inlineStr">
        <is>
          <t>Olives de table</t>
        </is>
      </c>
      <c r="B6006" t="inlineStr">
        <is>
          <t>RHD</t>
        </is>
      </c>
      <c r="C6006" t="inlineStr">
        <is>
          <t>kt</t>
        </is>
      </c>
      <c r="D6006" t="inlineStr">
        <is>
          <t>France</t>
        </is>
      </c>
      <c r="E6006" t="inlineStr">
        <is>
          <t>2023-24</t>
        </is>
      </c>
      <c r="F6006" t="inlineStr">
        <is>
          <t>Lentille</t>
        </is>
      </c>
      <c r="G6006" t="inlineStr"/>
      <c r="H6006" t="inlineStr"/>
      <c r="I6006" t="inlineStr"/>
      <c r="J6006" t="inlineStr"/>
      <c r="K6006" t="inlineStr"/>
      <c r="L6006" t="inlineStr"/>
      <c r="M6006" t="inlineStr"/>
      <c r="N6006" t="inlineStr"/>
      <c r="O6006" t="n">
        <v>-0</v>
      </c>
      <c r="P6006" t="n">
        <v>0</v>
      </c>
      <c r="Q6006" t="n">
        <v>500000000</v>
      </c>
    </row>
    <row r="6007" ht="15" customHeight="1" s="1003">
      <c r="A6007" s="1019" t="inlineStr">
        <is>
          <t>Olives de table</t>
        </is>
      </c>
      <c r="B6007" t="inlineStr">
        <is>
          <t>Autres IAA</t>
        </is>
      </c>
      <c r="C6007" t="inlineStr">
        <is>
          <t>kt</t>
        </is>
      </c>
      <c r="D6007" t="inlineStr">
        <is>
          <t>France</t>
        </is>
      </c>
      <c r="E6007" t="inlineStr">
        <is>
          <t>2023-24</t>
        </is>
      </c>
      <c r="F6007" t="inlineStr">
        <is>
          <t>Lentille</t>
        </is>
      </c>
      <c r="G6007" t="inlineStr"/>
      <c r="H6007" t="inlineStr"/>
      <c r="I6007" t="inlineStr"/>
      <c r="J6007" t="inlineStr"/>
      <c r="K6007" t="inlineStr"/>
      <c r="L6007" t="inlineStr"/>
      <c r="M6007" t="inlineStr"/>
      <c r="N6007" t="inlineStr"/>
      <c r="O6007" t="n">
        <v>-0</v>
      </c>
      <c r="P6007" t="n">
        <v>0</v>
      </c>
      <c r="Q6007" t="n">
        <v>500000000</v>
      </c>
    </row>
    <row r="6008" ht="15" customHeight="1" s="1003">
      <c r="A6008" s="1019" t="inlineStr">
        <is>
          <t>Olives de table</t>
        </is>
      </c>
      <c r="B6008" t="inlineStr">
        <is>
          <t>Alimentation humaine</t>
        </is>
      </c>
      <c r="C6008" t="inlineStr">
        <is>
          <t>kt</t>
        </is>
      </c>
      <c r="D6008" t="inlineStr">
        <is>
          <t>France</t>
        </is>
      </c>
      <c r="E6008" t="inlineStr">
        <is>
          <t>2023-24</t>
        </is>
      </c>
      <c r="F6008" t="inlineStr">
        <is>
          <t>Lentille</t>
        </is>
      </c>
      <c r="G6008" t="inlineStr"/>
      <c r="H6008" t="inlineStr"/>
      <c r="I6008" t="inlineStr"/>
      <c r="J6008" t="inlineStr"/>
      <c r="K6008" t="inlineStr"/>
      <c r="L6008" t="inlineStr"/>
      <c r="M6008" t="inlineStr"/>
      <c r="N6008" t="inlineStr"/>
      <c r="O6008" t="n">
        <v>-0</v>
      </c>
      <c r="P6008" t="n">
        <v>0</v>
      </c>
      <c r="Q6008" t="n">
        <v>500000000</v>
      </c>
    </row>
    <row r="6009" ht="15" customHeight="1" s="1003">
      <c r="A6009" s="1019" t="inlineStr">
        <is>
          <t>Olives de table</t>
        </is>
      </c>
      <c r="B6009" t="inlineStr">
        <is>
          <t>Ménages</t>
        </is>
      </c>
      <c r="C6009" t="inlineStr">
        <is>
          <t>kt</t>
        </is>
      </c>
      <c r="D6009" t="inlineStr">
        <is>
          <t>France</t>
        </is>
      </c>
      <c r="E6009" t="inlineStr">
        <is>
          <t>2023-24</t>
        </is>
      </c>
      <c r="F6009" t="inlineStr">
        <is>
          <t>Lentille</t>
        </is>
      </c>
      <c r="G6009" t="inlineStr"/>
      <c r="H6009" t="inlineStr"/>
      <c r="I6009" t="inlineStr"/>
      <c r="J6009" t="inlineStr"/>
      <c r="K6009" t="inlineStr"/>
      <c r="L6009" t="inlineStr"/>
      <c r="M6009" t="inlineStr"/>
      <c r="N6009" t="inlineStr"/>
      <c r="O6009" t="n">
        <v>-0</v>
      </c>
      <c r="P6009" t="n">
        <v>0</v>
      </c>
      <c r="Q6009" t="n">
        <v>500000000</v>
      </c>
    </row>
    <row r="6010" ht="15" customHeight="1" s="1003">
      <c r="A6010" s="1019" t="inlineStr">
        <is>
          <t>Olives de table</t>
        </is>
      </c>
      <c r="B6010" t="inlineStr">
        <is>
          <t>Usages alimentaires</t>
        </is>
      </c>
      <c r="C6010" t="inlineStr">
        <is>
          <t>kt</t>
        </is>
      </c>
      <c r="D6010" t="inlineStr">
        <is>
          <t>France</t>
        </is>
      </c>
      <c r="E6010" t="inlineStr">
        <is>
          <t>2023-24</t>
        </is>
      </c>
      <c r="F6010" t="inlineStr">
        <is>
          <t>Lentille</t>
        </is>
      </c>
      <c r="G6010" t="inlineStr"/>
      <c r="H6010" t="inlineStr"/>
      <c r="I6010" t="inlineStr"/>
      <c r="J6010" t="inlineStr"/>
      <c r="K6010" t="inlineStr"/>
      <c r="L6010" t="inlineStr"/>
      <c r="M6010" t="inlineStr"/>
      <c r="N6010" t="inlineStr"/>
      <c r="O6010" t="n">
        <v>-0</v>
      </c>
      <c r="P6010" t="n">
        <v>0</v>
      </c>
      <c r="Q6010" t="n">
        <v>500000000</v>
      </c>
    </row>
    <row r="6011" ht="15" customHeight="1" s="1003">
      <c r="A6011" s="1019" t="inlineStr">
        <is>
          <t>Olives de table</t>
        </is>
      </c>
      <c r="B6011" t="inlineStr">
        <is>
          <t>Débouchés</t>
        </is>
      </c>
      <c r="C6011" t="inlineStr">
        <is>
          <t>kt</t>
        </is>
      </c>
      <c r="D6011" t="inlineStr">
        <is>
          <t>France</t>
        </is>
      </c>
      <c r="E6011" t="inlineStr">
        <is>
          <t>2023-24</t>
        </is>
      </c>
      <c r="F6011" t="inlineStr">
        <is>
          <t>Lentille</t>
        </is>
      </c>
      <c r="G6011" t="inlineStr"/>
      <c r="H6011" t="inlineStr"/>
      <c r="I6011" t="inlineStr"/>
      <c r="J6011" t="inlineStr"/>
      <c r="K6011" t="inlineStr"/>
      <c r="L6011" t="inlineStr"/>
      <c r="M6011" t="inlineStr"/>
      <c r="N6011" t="inlineStr"/>
      <c r="O6011" t="n">
        <v>-0</v>
      </c>
      <c r="P6011" t="n">
        <v>0</v>
      </c>
      <c r="Q6011" t="n">
        <v>500000000</v>
      </c>
    </row>
    <row r="6012" ht="15" customHeight="1" s="1003">
      <c r="A6012" s="1019" t="inlineStr">
        <is>
          <t>Olives de table</t>
        </is>
      </c>
      <c r="B6012" t="inlineStr">
        <is>
          <t>Export</t>
        </is>
      </c>
      <c r="C6012" t="inlineStr">
        <is>
          <t>kt</t>
        </is>
      </c>
      <c r="D6012" t="inlineStr">
        <is>
          <t>France</t>
        </is>
      </c>
      <c r="E6012" t="inlineStr">
        <is>
          <t>2023-24</t>
        </is>
      </c>
      <c r="F6012" t="inlineStr">
        <is>
          <t>Lentille</t>
        </is>
      </c>
      <c r="G6012" t="inlineStr"/>
      <c r="H6012" t="inlineStr"/>
      <c r="I6012" t="inlineStr"/>
      <c r="J6012" t="inlineStr"/>
      <c r="K6012" t="inlineStr"/>
      <c r="L6012" t="inlineStr"/>
      <c r="M6012" t="inlineStr"/>
      <c r="N6012" t="inlineStr"/>
      <c r="O6012" t="n">
        <v>-0</v>
      </c>
      <c r="P6012" t="n">
        <v>0</v>
      </c>
      <c r="Q6012" t="n">
        <v>500000000</v>
      </c>
    </row>
    <row r="6013" ht="15" customHeight="1" s="1003">
      <c r="A6013" s="1019" t="inlineStr">
        <is>
          <t>Olives de table</t>
        </is>
      </c>
      <c r="B6013" t="inlineStr">
        <is>
          <t>GMS</t>
        </is>
      </c>
      <c r="C6013" t="inlineStr">
        <is>
          <t>kt</t>
        </is>
      </c>
      <c r="D6013" t="inlineStr">
        <is>
          <t>France</t>
        </is>
      </c>
      <c r="E6013" t="inlineStr">
        <is>
          <t>2023-24</t>
        </is>
      </c>
      <c r="F6013" t="inlineStr">
        <is>
          <t>Lentille</t>
        </is>
      </c>
      <c r="G6013" t="inlineStr"/>
      <c r="H6013" t="inlineStr"/>
      <c r="I6013" t="inlineStr"/>
      <c r="J6013" t="inlineStr"/>
      <c r="K6013" t="inlineStr"/>
      <c r="L6013" t="inlineStr"/>
      <c r="M6013" t="inlineStr"/>
      <c r="N6013" t="inlineStr"/>
      <c r="O6013" t="n">
        <v>-0</v>
      </c>
      <c r="P6013" t="n">
        <v>0</v>
      </c>
      <c r="Q6013" t="n">
        <v>500000000</v>
      </c>
    </row>
    <row r="6014" ht="15" customHeight="1" s="1003">
      <c r="A6014" s="1019" t="inlineStr">
        <is>
          <t>Olives de table</t>
        </is>
      </c>
      <c r="B6014" t="inlineStr">
        <is>
          <t>Circuits généralistes</t>
        </is>
      </c>
      <c r="C6014" t="inlineStr">
        <is>
          <t>kt</t>
        </is>
      </c>
      <c r="D6014" t="inlineStr">
        <is>
          <t>France</t>
        </is>
      </c>
      <c r="E6014" t="inlineStr">
        <is>
          <t>2023-24</t>
        </is>
      </c>
      <c r="F6014" t="inlineStr">
        <is>
          <t>Lentille</t>
        </is>
      </c>
      <c r="G6014" t="inlineStr"/>
      <c r="H6014" t="inlineStr"/>
      <c r="I6014" t="inlineStr"/>
      <c r="J6014" t="inlineStr"/>
      <c r="K6014" t="inlineStr"/>
      <c r="L6014" t="inlineStr"/>
      <c r="M6014" t="inlineStr"/>
      <c r="N6014" t="inlineStr"/>
      <c r="O6014" t="n">
        <v>-0</v>
      </c>
      <c r="P6014" t="n">
        <v>0</v>
      </c>
      <c r="Q6014" t="n">
        <v>500000000</v>
      </c>
    </row>
    <row r="6015" ht="15" customHeight="1" s="1003">
      <c r="A6015" s="1019" t="inlineStr">
        <is>
          <t>Olives de table</t>
        </is>
      </c>
      <c r="B6015" t="inlineStr">
        <is>
          <t>Ecart statistique</t>
        </is>
      </c>
      <c r="C6015" t="inlineStr">
        <is>
          <t>kt</t>
        </is>
      </c>
      <c r="D6015" t="inlineStr">
        <is>
          <t>France</t>
        </is>
      </c>
      <c r="E6015" t="inlineStr">
        <is>
          <t>2023-24</t>
        </is>
      </c>
      <c r="F6015" t="inlineStr">
        <is>
          <t>Lentille</t>
        </is>
      </c>
      <c r="G6015" t="inlineStr"/>
      <c r="H6015" t="inlineStr"/>
      <c r="I6015" t="inlineStr"/>
      <c r="J6015" t="inlineStr"/>
      <c r="K6015" t="inlineStr"/>
      <c r="L6015" t="inlineStr"/>
      <c r="M6015" t="inlineStr"/>
      <c r="N6015" t="inlineStr"/>
      <c r="O6015" t="n">
        <v>-0</v>
      </c>
      <c r="P6015" t="n">
        <v>0</v>
      </c>
      <c r="Q6015" t="n">
        <v>500000000</v>
      </c>
    </row>
    <row r="6016" ht="15" customHeight="1" s="1003">
      <c r="A6016" s="1019" t="inlineStr">
        <is>
          <t>Produits alimentaires</t>
        </is>
      </c>
      <c r="B6016" t="inlineStr">
        <is>
          <t>GMS</t>
        </is>
      </c>
      <c r="C6016" t="inlineStr">
        <is>
          <t>kt</t>
        </is>
      </c>
      <c r="D6016" t="inlineStr">
        <is>
          <t>France</t>
        </is>
      </c>
      <c r="E6016" t="inlineStr">
        <is>
          <t>2023-24</t>
        </is>
      </c>
      <c r="F6016" t="inlineStr">
        <is>
          <t>Lentille</t>
        </is>
      </c>
      <c r="G6016" t="inlineStr">
        <is>
          <t>Consommation de produits alimentaires par les GMS (en volume de matière première) = 52 kt (OléoProtéines - Terres Univia)</t>
        </is>
      </c>
      <c r="H6016" t="inlineStr"/>
      <c r="I6016" t="inlineStr">
        <is>
          <t>OléoProtéines - Terres Univia</t>
        </is>
      </c>
      <c r="J6016" t="inlineStr">
        <is>
          <t>Utilisation du volume de 2023</t>
        </is>
      </c>
      <c r="K6016" t="inlineStr">
        <is>
          <t>Volume</t>
        </is>
      </c>
      <c r="L6016" t="inlineStr">
        <is>
          <t>Consommation de produits alimentaires par les GMS (en volume de matière première)</t>
        </is>
      </c>
      <c r="M6016" t="inlineStr">
        <is>
          <t>Consommation - OléoProtéines</t>
        </is>
      </c>
      <c r="N6016" t="inlineStr"/>
      <c r="O6016" t="n">
        <v>51.5</v>
      </c>
      <c r="P6016" t="inlineStr"/>
      <c r="Q6016" t="inlineStr"/>
    </row>
    <row r="6017" ht="15" customHeight="1" s="1003">
      <c r="A6017" s="1019" t="inlineStr">
        <is>
          <t>Produits alimentaires</t>
        </is>
      </c>
      <c r="B6017" t="inlineStr">
        <is>
          <t>Circuits spécialisés</t>
        </is>
      </c>
      <c r="C6017" t="inlineStr">
        <is>
          <t>kt</t>
        </is>
      </c>
      <c r="D6017" t="inlineStr">
        <is>
          <t>France</t>
        </is>
      </c>
      <c r="E6017" t="inlineStr">
        <is>
          <t>2023-24</t>
        </is>
      </c>
      <c r="F6017" t="inlineStr">
        <is>
          <t>Lentille</t>
        </is>
      </c>
      <c r="G6017" t="inlineStr">
        <is>
          <t>Consommation de produits alimentaires par les circuits spécialisés (en volume de matière première) = 3 kt (OléoProtéines - Terres Univia)</t>
        </is>
      </c>
      <c r="H6017" t="inlineStr"/>
      <c r="I6017" t="inlineStr">
        <is>
          <t>OléoProtéines - Terres Univia</t>
        </is>
      </c>
      <c r="J6017" t="inlineStr">
        <is>
          <t>Utilisation du volume de 2023</t>
        </is>
      </c>
      <c r="K6017" t="inlineStr">
        <is>
          <t>Volume</t>
        </is>
      </c>
      <c r="L6017" t="inlineStr">
        <is>
          <t>Consommation de produits alimentaires par les circuits spécialisés (en volume de matière première)</t>
        </is>
      </c>
      <c r="M6017" t="inlineStr">
        <is>
          <t>Consommation - OléoProtéines</t>
        </is>
      </c>
      <c r="N6017" t="inlineStr"/>
      <c r="O6017" t="n">
        <v>2.58</v>
      </c>
      <c r="P6017" t="inlineStr"/>
      <c r="Q6017" t="inlineStr"/>
    </row>
    <row r="6018" ht="15" customHeight="1" s="1003">
      <c r="A6018" s="1019" t="inlineStr">
        <is>
          <t>Produits alimentaires</t>
        </is>
      </c>
      <c r="B6018" t="inlineStr">
        <is>
          <t>RHD</t>
        </is>
      </c>
      <c r="C6018" t="inlineStr">
        <is>
          <t>kt</t>
        </is>
      </c>
      <c r="D6018" t="inlineStr">
        <is>
          <t>France</t>
        </is>
      </c>
      <c r="E6018" t="inlineStr">
        <is>
          <t>2023-24</t>
        </is>
      </c>
      <c r="F6018" t="inlineStr">
        <is>
          <t>Lentille</t>
        </is>
      </c>
      <c r="G6018" t="inlineStr">
        <is>
          <t>Consommation de produits alimentaires par la RHD (en volume de matière première) = 7 kt (OléoProtéines - Terres Univia)</t>
        </is>
      </c>
      <c r="H6018" t="inlineStr"/>
      <c r="I6018" t="inlineStr">
        <is>
          <t>OléoProtéines - Terres Univia</t>
        </is>
      </c>
      <c r="J6018" t="inlineStr">
        <is>
          <t>Utilisation du volume de 2023</t>
        </is>
      </c>
      <c r="K6018" t="inlineStr">
        <is>
          <t>Volume</t>
        </is>
      </c>
      <c r="L6018" t="inlineStr">
        <is>
          <t>Consommation de produits alimentaires par la RHD (en volume de matière première)</t>
        </is>
      </c>
      <c r="M6018" t="inlineStr">
        <is>
          <t>Consommation - OléoProtéines</t>
        </is>
      </c>
      <c r="N6018" t="inlineStr"/>
      <c r="O6018" t="n">
        <v>7.04</v>
      </c>
      <c r="P6018" t="inlineStr"/>
      <c r="Q6018" t="inlineStr"/>
    </row>
    <row r="6019" ht="15" customHeight="1" s="1003">
      <c r="A6019" s="1019" t="inlineStr">
        <is>
          <t>Produits alimentaires</t>
        </is>
      </c>
      <c r="B6019" t="inlineStr">
        <is>
          <t>Autres IAA</t>
        </is>
      </c>
      <c r="C6019" t="inlineStr">
        <is>
          <t>kt</t>
        </is>
      </c>
      <c r="D6019" t="inlineStr">
        <is>
          <t>France</t>
        </is>
      </c>
      <c r="E6019" t="inlineStr">
        <is>
          <t>2023-24</t>
        </is>
      </c>
      <c r="F6019" t="inlineStr">
        <is>
          <t>Lentille</t>
        </is>
      </c>
      <c r="G6019" t="inlineStr">
        <is>
          <t>Consommation de produits alimentaires par les autres IAA (en volume de matière première) = 3 kt (OléoProtéines - Terres Univia)</t>
        </is>
      </c>
      <c r="H6019" t="inlineStr"/>
      <c r="I6019" t="inlineStr">
        <is>
          <t>OléoProtéines - Terres Univia</t>
        </is>
      </c>
      <c r="J6019" t="inlineStr">
        <is>
          <t>Utilisation du volume de 2023</t>
        </is>
      </c>
      <c r="K6019" t="inlineStr">
        <is>
          <t>Volume</t>
        </is>
      </c>
      <c r="L6019" t="inlineStr">
        <is>
          <t>Consommation de produits alimentaires par les autres IAA (en volume de matière première)</t>
        </is>
      </c>
      <c r="M6019" t="inlineStr">
        <is>
          <t>Consommation - OléoProtéines</t>
        </is>
      </c>
      <c r="N6019" t="inlineStr"/>
      <c r="O6019" t="n">
        <v>3.42</v>
      </c>
      <c r="P6019" t="inlineStr"/>
      <c r="Q6019" t="inlineStr"/>
    </row>
    <row r="6020" ht="15" customHeight="1" s="1003">
      <c r="A6020" s="1019" t="inlineStr">
        <is>
          <t>Produits alimentaires</t>
        </is>
      </c>
      <c r="B6020" t="inlineStr">
        <is>
          <t>Ménages</t>
        </is>
      </c>
      <c r="C6020" t="inlineStr">
        <is>
          <t>kt</t>
        </is>
      </c>
      <c r="D6020" t="inlineStr">
        <is>
          <t>France</t>
        </is>
      </c>
      <c r="E6020" t="inlineStr">
        <is>
          <t>2023-24</t>
        </is>
      </c>
      <c r="F6020" t="inlineStr">
        <is>
          <t>Lentille</t>
        </is>
      </c>
      <c r="G6020" t="inlineStr"/>
      <c r="H6020" t="inlineStr"/>
      <c r="I6020" t="inlineStr"/>
      <c r="J6020" t="inlineStr"/>
      <c r="K6020" t="inlineStr"/>
      <c r="L6020" t="inlineStr"/>
      <c r="M6020" t="inlineStr"/>
      <c r="N6020" t="inlineStr"/>
      <c r="O6020" t="n">
        <v>54.1</v>
      </c>
      <c r="P6020" t="inlineStr"/>
      <c r="Q6020" t="inlineStr"/>
    </row>
    <row r="6021" ht="15" customHeight="1" s="1003">
      <c r="A6021" s="1019" t="inlineStr">
        <is>
          <t>Produits alimentaires</t>
        </is>
      </c>
      <c r="B6021" t="inlineStr">
        <is>
          <t>Circuits généralistes</t>
        </is>
      </c>
      <c r="C6021" t="inlineStr">
        <is>
          <t>kt</t>
        </is>
      </c>
      <c r="D6021" t="inlineStr">
        <is>
          <t>France</t>
        </is>
      </c>
      <c r="E6021" t="inlineStr">
        <is>
          <t>2023-24</t>
        </is>
      </c>
      <c r="F6021" t="inlineStr">
        <is>
          <t>Lentille</t>
        </is>
      </c>
      <c r="G6021" t="inlineStr"/>
      <c r="H6021" t="inlineStr"/>
      <c r="I6021" t="inlineStr"/>
      <c r="J6021" t="inlineStr"/>
      <c r="K6021" t="inlineStr"/>
      <c r="L6021" t="inlineStr"/>
      <c r="M6021" t="inlineStr"/>
      <c r="N6021" t="inlineStr"/>
      <c r="O6021" t="n">
        <v>51.5</v>
      </c>
      <c r="P6021" t="inlineStr"/>
      <c r="Q6021" t="inlineStr"/>
    </row>
    <row r="6022" ht="15" customHeight="1" s="1003">
      <c r="A6022" s="1019" t="inlineStr">
        <is>
          <t>Produits alimentaires</t>
        </is>
      </c>
      <c r="B6022" t="inlineStr">
        <is>
          <t>Alimentation humaine</t>
        </is>
      </c>
      <c r="C6022" t="inlineStr">
        <is>
          <t>kt</t>
        </is>
      </c>
      <c r="D6022" t="inlineStr">
        <is>
          <t>France</t>
        </is>
      </c>
      <c r="E6022" t="inlineStr">
        <is>
          <t>2023-24</t>
        </is>
      </c>
      <c r="F6022" t="inlineStr">
        <is>
          <t>Lentille</t>
        </is>
      </c>
      <c r="G6022" t="inlineStr"/>
      <c r="H6022" t="inlineStr"/>
      <c r="I6022" t="inlineStr"/>
      <c r="J6022" t="inlineStr"/>
      <c r="K6022" t="inlineStr"/>
      <c r="L6022" t="inlineStr"/>
      <c r="M6022" t="inlineStr"/>
      <c r="N6022" t="inlineStr"/>
      <c r="O6022" t="n">
        <v>64.59999999999999</v>
      </c>
      <c r="P6022" t="inlineStr"/>
      <c r="Q6022" t="inlineStr"/>
    </row>
    <row r="6023" ht="15" customHeight="1" s="1003">
      <c r="A6023" s="1019" t="inlineStr">
        <is>
          <t>Produits alimentaires</t>
        </is>
      </c>
      <c r="B6023" t="inlineStr">
        <is>
          <t>Usages alimentaires</t>
        </is>
      </c>
      <c r="C6023" t="inlineStr">
        <is>
          <t>kt</t>
        </is>
      </c>
      <c r="D6023" t="inlineStr">
        <is>
          <t>France</t>
        </is>
      </c>
      <c r="E6023" t="inlineStr">
        <is>
          <t>2023-24</t>
        </is>
      </c>
      <c r="F6023" t="inlineStr">
        <is>
          <t>Lentille</t>
        </is>
      </c>
      <c r="G6023" t="inlineStr"/>
      <c r="H6023" t="inlineStr"/>
      <c r="I6023" t="inlineStr"/>
      <c r="J6023" t="inlineStr"/>
      <c r="K6023" t="inlineStr"/>
      <c r="L6023" t="inlineStr"/>
      <c r="M6023" t="inlineStr"/>
      <c r="N6023" t="inlineStr"/>
      <c r="O6023" t="n">
        <v>64.59999999999999</v>
      </c>
      <c r="P6023" t="inlineStr"/>
      <c r="Q6023" t="inlineStr"/>
    </row>
    <row r="6024" ht="15" customHeight="1" s="1003">
      <c r="A6024" s="1019" t="inlineStr">
        <is>
          <t>Produits alimentaires</t>
        </is>
      </c>
      <c r="B6024" t="inlineStr">
        <is>
          <t>Débouchés</t>
        </is>
      </c>
      <c r="C6024" t="inlineStr">
        <is>
          <t>kt</t>
        </is>
      </c>
      <c r="D6024" t="inlineStr">
        <is>
          <t>France</t>
        </is>
      </c>
      <c r="E6024" t="inlineStr">
        <is>
          <t>2023-24</t>
        </is>
      </c>
      <c r="F6024" t="inlineStr">
        <is>
          <t>Lentille</t>
        </is>
      </c>
      <c r="G6024" t="inlineStr"/>
      <c r="H6024" t="inlineStr"/>
      <c r="I6024" t="inlineStr"/>
      <c r="J6024" t="inlineStr"/>
      <c r="K6024" t="inlineStr"/>
      <c r="L6024" t="inlineStr"/>
      <c r="M6024" t="inlineStr"/>
      <c r="N6024" t="inlineStr"/>
      <c r="O6024" t="n">
        <v>64.59999999999999</v>
      </c>
      <c r="P6024" t="inlineStr"/>
      <c r="Q6024" t="inlineStr"/>
    </row>
    <row r="6025" ht="15" customHeight="1" s="1003">
      <c r="A6025" s="1019" t="inlineStr">
        <is>
          <t>Amidon</t>
        </is>
      </c>
      <c r="B6025" t="inlineStr">
        <is>
          <t>Autres IAA</t>
        </is>
      </c>
      <c r="C6025" t="inlineStr">
        <is>
          <t>kt</t>
        </is>
      </c>
      <c r="D6025" t="inlineStr">
        <is>
          <t>France</t>
        </is>
      </c>
      <c r="E6025" t="inlineStr">
        <is>
          <t>2023-24</t>
        </is>
      </c>
      <c r="F6025" t="inlineStr">
        <is>
          <t>Lentille</t>
        </is>
      </c>
      <c r="G6025" t="inlineStr"/>
      <c r="H6025" t="inlineStr"/>
      <c r="I6025" t="inlineStr"/>
      <c r="J6025" t="inlineStr"/>
      <c r="K6025" t="inlineStr"/>
      <c r="L6025" t="inlineStr"/>
      <c r="M6025" t="inlineStr"/>
      <c r="N6025" t="inlineStr"/>
      <c r="O6025" t="n">
        <v>-0</v>
      </c>
      <c r="P6025" t="n">
        <v>0</v>
      </c>
      <c r="Q6025" t="n">
        <v>-0</v>
      </c>
    </row>
    <row r="6026" ht="15" customHeight="1" s="1003">
      <c r="A6026" s="1019" t="inlineStr">
        <is>
          <t>Amidon</t>
        </is>
      </c>
      <c r="B6026" t="inlineStr">
        <is>
          <t>Alimentation humaine</t>
        </is>
      </c>
      <c r="C6026" t="inlineStr">
        <is>
          <t>kt</t>
        </is>
      </c>
      <c r="D6026" t="inlineStr">
        <is>
          <t>France</t>
        </is>
      </c>
      <c r="E6026" t="inlineStr">
        <is>
          <t>2023-24</t>
        </is>
      </c>
      <c r="F6026" t="inlineStr">
        <is>
          <t>Lentille</t>
        </is>
      </c>
      <c r="G6026" t="inlineStr"/>
      <c r="H6026" t="inlineStr"/>
      <c r="I6026" t="inlineStr"/>
      <c r="J6026" t="inlineStr"/>
      <c r="K6026" t="inlineStr"/>
      <c r="L6026" t="inlineStr"/>
      <c r="M6026" t="inlineStr"/>
      <c r="N6026" t="inlineStr"/>
      <c r="O6026" t="n">
        <v>-0</v>
      </c>
      <c r="P6026" t="n">
        <v>0</v>
      </c>
      <c r="Q6026" t="n">
        <v>0</v>
      </c>
    </row>
    <row r="6027" ht="15" customHeight="1" s="1003">
      <c r="A6027" s="1019" t="inlineStr">
        <is>
          <t>Amidon</t>
        </is>
      </c>
      <c r="B6027" t="inlineStr">
        <is>
          <t>Usages alimentaires</t>
        </is>
      </c>
      <c r="C6027" t="inlineStr">
        <is>
          <t>kt</t>
        </is>
      </c>
      <c r="D6027" t="inlineStr">
        <is>
          <t>France</t>
        </is>
      </c>
      <c r="E6027" t="inlineStr">
        <is>
          <t>2023-24</t>
        </is>
      </c>
      <c r="F6027" t="inlineStr">
        <is>
          <t>Lentille</t>
        </is>
      </c>
      <c r="G6027" t="inlineStr"/>
      <c r="H6027" t="inlineStr"/>
      <c r="I6027" t="inlineStr"/>
      <c r="J6027" t="inlineStr"/>
      <c r="K6027" t="inlineStr"/>
      <c r="L6027" t="inlineStr"/>
      <c r="M6027" t="inlineStr"/>
      <c r="N6027" t="inlineStr"/>
      <c r="O6027" t="n">
        <v>-0</v>
      </c>
      <c r="P6027" t="n">
        <v>0</v>
      </c>
      <c r="Q6027" t="n">
        <v>0</v>
      </c>
    </row>
    <row r="6028" ht="15" customHeight="1" s="1003">
      <c r="A6028" s="1019" t="inlineStr">
        <is>
          <t>Amidon</t>
        </is>
      </c>
      <c r="B6028" t="inlineStr">
        <is>
          <t>Débouchés</t>
        </is>
      </c>
      <c r="C6028" t="inlineStr">
        <is>
          <t>kt</t>
        </is>
      </c>
      <c r="D6028" t="inlineStr">
        <is>
          <t>France</t>
        </is>
      </c>
      <c r="E6028" t="inlineStr">
        <is>
          <t>2023-24</t>
        </is>
      </c>
      <c r="F6028" t="inlineStr">
        <is>
          <t>Lentille</t>
        </is>
      </c>
      <c r="G6028" t="inlineStr"/>
      <c r="H6028" t="inlineStr"/>
      <c r="I6028" t="inlineStr"/>
      <c r="J6028" t="inlineStr"/>
      <c r="K6028" t="inlineStr"/>
      <c r="L6028" t="inlineStr"/>
      <c r="M6028" t="inlineStr"/>
      <c r="N6028" t="inlineStr"/>
      <c r="O6028" t="n">
        <v>-0</v>
      </c>
      <c r="P6028" t="n">
        <v>0</v>
      </c>
      <c r="Q6028" t="n">
        <v>0</v>
      </c>
    </row>
    <row r="6029" ht="15" customHeight="1" s="1003">
      <c r="A6029" s="1019" t="inlineStr">
        <is>
          <t>Protéine</t>
        </is>
      </c>
      <c r="B6029" t="inlineStr">
        <is>
          <t>Autres IAA</t>
        </is>
      </c>
      <c r="C6029" t="inlineStr">
        <is>
          <t>kt</t>
        </is>
      </c>
      <c r="D6029" t="inlineStr">
        <is>
          <t>France</t>
        </is>
      </c>
      <c r="E6029" t="inlineStr">
        <is>
          <t>2023-24</t>
        </is>
      </c>
      <c r="F6029" t="inlineStr">
        <is>
          <t>Lentille</t>
        </is>
      </c>
      <c r="G6029" t="inlineStr"/>
      <c r="H6029" t="inlineStr"/>
      <c r="I6029" t="inlineStr"/>
      <c r="J6029" t="inlineStr"/>
      <c r="K6029" t="inlineStr"/>
      <c r="L6029" t="inlineStr"/>
      <c r="M6029" t="inlineStr"/>
      <c r="N6029" t="inlineStr"/>
      <c r="O6029" t="n">
        <v>-0</v>
      </c>
      <c r="P6029" t="n">
        <v>0</v>
      </c>
      <c r="Q6029" t="n">
        <v>-0</v>
      </c>
    </row>
    <row r="6030" ht="15" customHeight="1" s="1003">
      <c r="A6030" s="1019" t="inlineStr">
        <is>
          <t>Protéine</t>
        </is>
      </c>
      <c r="B6030" t="inlineStr">
        <is>
          <t>Alimentation humaine</t>
        </is>
      </c>
      <c r="C6030" t="inlineStr">
        <is>
          <t>kt</t>
        </is>
      </c>
      <c r="D6030" t="inlineStr">
        <is>
          <t>France</t>
        </is>
      </c>
      <c r="E6030" t="inlineStr">
        <is>
          <t>2023-24</t>
        </is>
      </c>
      <c r="F6030" t="inlineStr">
        <is>
          <t>Lentille</t>
        </is>
      </c>
      <c r="G6030" t="inlineStr"/>
      <c r="H6030" t="inlineStr"/>
      <c r="I6030" t="inlineStr"/>
      <c r="J6030" t="inlineStr"/>
      <c r="K6030" t="inlineStr"/>
      <c r="L6030" t="inlineStr"/>
      <c r="M6030" t="inlineStr"/>
      <c r="N6030" t="inlineStr"/>
      <c r="O6030" t="n">
        <v>-0</v>
      </c>
      <c r="P6030" t="n">
        <v>0</v>
      </c>
      <c r="Q6030" t="n">
        <v>0</v>
      </c>
    </row>
    <row r="6031" ht="15" customHeight="1" s="1003">
      <c r="A6031" s="1019" t="inlineStr">
        <is>
          <t>Protéine</t>
        </is>
      </c>
      <c r="B6031" t="inlineStr">
        <is>
          <t>Usages alimentaires</t>
        </is>
      </c>
      <c r="C6031" t="inlineStr">
        <is>
          <t>kt</t>
        </is>
      </c>
      <c r="D6031" t="inlineStr">
        <is>
          <t>France</t>
        </is>
      </c>
      <c r="E6031" t="inlineStr">
        <is>
          <t>2023-24</t>
        </is>
      </c>
      <c r="F6031" t="inlineStr">
        <is>
          <t>Lentille</t>
        </is>
      </c>
      <c r="G6031" t="inlineStr"/>
      <c r="H6031" t="inlineStr"/>
      <c r="I6031" t="inlineStr"/>
      <c r="J6031" t="inlineStr"/>
      <c r="K6031" t="inlineStr"/>
      <c r="L6031" t="inlineStr"/>
      <c r="M6031" t="inlineStr"/>
      <c r="N6031" t="inlineStr"/>
      <c r="O6031" t="n">
        <v>-0</v>
      </c>
      <c r="P6031" t="n">
        <v>0</v>
      </c>
      <c r="Q6031" t="n">
        <v>0</v>
      </c>
    </row>
    <row r="6032" ht="15" customHeight="1" s="1003">
      <c r="A6032" s="1019" t="inlineStr">
        <is>
          <t>Protéine</t>
        </is>
      </c>
      <c r="B6032" t="inlineStr">
        <is>
          <t>Débouchés</t>
        </is>
      </c>
      <c r="C6032" t="inlineStr">
        <is>
          <t>kt</t>
        </is>
      </c>
      <c r="D6032" t="inlineStr">
        <is>
          <t>France</t>
        </is>
      </c>
      <c r="E6032" t="inlineStr">
        <is>
          <t>2023-24</t>
        </is>
      </c>
      <c r="F6032" t="inlineStr">
        <is>
          <t>Lentille</t>
        </is>
      </c>
      <c r="G6032" t="inlineStr"/>
      <c r="H6032" t="inlineStr"/>
      <c r="I6032" t="inlineStr"/>
      <c r="J6032" t="inlineStr"/>
      <c r="K6032" t="inlineStr"/>
      <c r="L6032" t="inlineStr"/>
      <c r="M6032" t="inlineStr"/>
      <c r="N6032" t="inlineStr"/>
      <c r="O6032" t="n">
        <v>-0</v>
      </c>
      <c r="P6032" t="n">
        <v>0</v>
      </c>
      <c r="Q6032" t="n">
        <v>0</v>
      </c>
    </row>
    <row r="6033" ht="15" customHeight="1" s="1003">
      <c r="A6033" s="1019" t="inlineStr">
        <is>
          <t>Fibres, lipides et sons</t>
        </is>
      </c>
      <c r="B6033" t="inlineStr">
        <is>
          <t>Autres IAA</t>
        </is>
      </c>
      <c r="C6033" t="inlineStr">
        <is>
          <t>kt</t>
        </is>
      </c>
      <c r="D6033" t="inlineStr">
        <is>
          <t>France</t>
        </is>
      </c>
      <c r="E6033" t="inlineStr">
        <is>
          <t>2023-24</t>
        </is>
      </c>
      <c r="F6033" t="inlineStr">
        <is>
          <t>Lentille</t>
        </is>
      </c>
      <c r="G6033" t="inlineStr"/>
      <c r="H6033" t="inlineStr"/>
      <c r="I6033" t="inlineStr"/>
      <c r="J6033" t="inlineStr"/>
      <c r="K6033" t="inlineStr"/>
      <c r="L6033" t="inlineStr"/>
      <c r="M6033" t="inlineStr"/>
      <c r="N6033" t="inlineStr"/>
      <c r="O6033" t="n">
        <v>-0</v>
      </c>
      <c r="P6033" t="n">
        <v>0</v>
      </c>
      <c r="Q6033" t="n">
        <v>-0</v>
      </c>
    </row>
    <row r="6034" ht="15" customHeight="1" s="1003">
      <c r="A6034" s="1019" t="inlineStr">
        <is>
          <t>Fibres, lipides et sons</t>
        </is>
      </c>
      <c r="B6034" t="inlineStr">
        <is>
          <t>Alimentation humaine</t>
        </is>
      </c>
      <c r="C6034" t="inlineStr">
        <is>
          <t>kt</t>
        </is>
      </c>
      <c r="D6034" t="inlineStr">
        <is>
          <t>France</t>
        </is>
      </c>
      <c r="E6034" t="inlineStr">
        <is>
          <t>2023-24</t>
        </is>
      </c>
      <c r="F6034" t="inlineStr">
        <is>
          <t>Lentille</t>
        </is>
      </c>
      <c r="G6034" t="inlineStr"/>
      <c r="H6034" t="inlineStr"/>
      <c r="I6034" t="inlineStr"/>
      <c r="J6034" t="inlineStr"/>
      <c r="K6034" t="inlineStr"/>
      <c r="L6034" t="inlineStr"/>
      <c r="M6034" t="inlineStr"/>
      <c r="N6034" t="inlineStr"/>
      <c r="O6034" t="n">
        <v>-0</v>
      </c>
      <c r="P6034" t="n">
        <v>0</v>
      </c>
      <c r="Q6034" t="n">
        <v>0</v>
      </c>
    </row>
    <row r="6035" ht="15" customHeight="1" s="1003">
      <c r="A6035" s="1019" t="inlineStr">
        <is>
          <t>Fibres, lipides et sons</t>
        </is>
      </c>
      <c r="B6035" t="inlineStr">
        <is>
          <t>Usages alimentaires</t>
        </is>
      </c>
      <c r="C6035" t="inlineStr">
        <is>
          <t>kt</t>
        </is>
      </c>
      <c r="D6035" t="inlineStr">
        <is>
          <t>France</t>
        </is>
      </c>
      <c r="E6035" t="inlineStr">
        <is>
          <t>2023-24</t>
        </is>
      </c>
      <c r="F6035" t="inlineStr">
        <is>
          <t>Lentille</t>
        </is>
      </c>
      <c r="G6035" t="inlineStr"/>
      <c r="H6035" t="inlineStr"/>
      <c r="I6035" t="inlineStr"/>
      <c r="J6035" t="inlineStr"/>
      <c r="K6035" t="inlineStr"/>
      <c r="L6035" t="inlineStr"/>
      <c r="M6035" t="inlineStr"/>
      <c r="N6035" t="inlineStr"/>
      <c r="O6035" t="n">
        <v>-0</v>
      </c>
      <c r="P6035" t="n">
        <v>0</v>
      </c>
      <c r="Q6035" t="n">
        <v>0</v>
      </c>
    </row>
    <row r="6036" ht="15" customHeight="1" s="1003">
      <c r="A6036" s="1019" t="inlineStr">
        <is>
          <t>Fibres, lipides et sons</t>
        </is>
      </c>
      <c r="B6036" t="inlineStr">
        <is>
          <t>Débouchés</t>
        </is>
      </c>
      <c r="C6036" t="inlineStr">
        <is>
          <t>kt</t>
        </is>
      </c>
      <c r="D6036" t="inlineStr">
        <is>
          <t>France</t>
        </is>
      </c>
      <c r="E6036" t="inlineStr">
        <is>
          <t>2023-24</t>
        </is>
      </c>
      <c r="F6036" t="inlineStr">
        <is>
          <t>Lentille</t>
        </is>
      </c>
      <c r="G6036" t="inlineStr"/>
      <c r="H6036" t="inlineStr"/>
      <c r="I6036" t="inlineStr"/>
      <c r="J6036" t="inlineStr"/>
      <c r="K6036" t="inlineStr"/>
      <c r="L6036" t="inlineStr"/>
      <c r="M6036" t="inlineStr"/>
      <c r="N6036" t="inlineStr"/>
      <c r="O6036" t="n">
        <v>-0</v>
      </c>
      <c r="P6036" t="n">
        <v>0</v>
      </c>
      <c r="Q6036" t="n">
        <v>0</v>
      </c>
    </row>
    <row r="6037" ht="15" customHeight="1" s="1003">
      <c r="A6037" s="1019" t="inlineStr">
        <is>
          <t>Farine</t>
        </is>
      </c>
      <c r="B6037" t="inlineStr">
        <is>
          <t>Autres IAA</t>
        </is>
      </c>
      <c r="C6037" t="inlineStr">
        <is>
          <t>kt</t>
        </is>
      </c>
      <c r="D6037" t="inlineStr">
        <is>
          <t>France</t>
        </is>
      </c>
      <c r="E6037" t="inlineStr">
        <is>
          <t>2023-24</t>
        </is>
      </c>
      <c r="F6037" t="inlineStr">
        <is>
          <t>Lentille</t>
        </is>
      </c>
      <c r="G6037" t="inlineStr"/>
      <c r="H6037" t="inlineStr"/>
      <c r="I6037" t="inlineStr"/>
      <c r="J6037" t="inlineStr"/>
      <c r="K6037" t="inlineStr"/>
      <c r="L6037" t="inlineStr"/>
      <c r="M6037" t="inlineStr"/>
      <c r="N6037" t="inlineStr"/>
      <c r="O6037" t="n">
        <v>-0</v>
      </c>
      <c r="P6037" t="n">
        <v>0</v>
      </c>
      <c r="Q6037" t="n">
        <v>-0</v>
      </c>
    </row>
    <row r="6038" ht="15" customHeight="1" s="1003">
      <c r="A6038" s="1019" t="inlineStr">
        <is>
          <t>Farine</t>
        </is>
      </c>
      <c r="B6038" t="inlineStr">
        <is>
          <t>Alimentation humaine</t>
        </is>
      </c>
      <c r="C6038" t="inlineStr">
        <is>
          <t>kt</t>
        </is>
      </c>
      <c r="D6038" t="inlineStr">
        <is>
          <t>France</t>
        </is>
      </c>
      <c r="E6038" t="inlineStr">
        <is>
          <t>2023-24</t>
        </is>
      </c>
      <c r="F6038" t="inlineStr">
        <is>
          <t>Lentille</t>
        </is>
      </c>
      <c r="G6038" t="inlineStr"/>
      <c r="H6038" t="inlineStr"/>
      <c r="I6038" t="inlineStr"/>
      <c r="J6038" t="inlineStr"/>
      <c r="K6038" t="inlineStr"/>
      <c r="L6038" t="inlineStr"/>
      <c r="M6038" t="inlineStr"/>
      <c r="N6038" t="inlineStr"/>
      <c r="O6038" t="n">
        <v>-0</v>
      </c>
      <c r="P6038" t="n">
        <v>0</v>
      </c>
      <c r="Q6038" t="n">
        <v>0</v>
      </c>
    </row>
    <row r="6039" ht="15" customHeight="1" s="1003">
      <c r="A6039" s="1019" t="inlineStr">
        <is>
          <t>Farine</t>
        </is>
      </c>
      <c r="B6039" t="inlineStr">
        <is>
          <t>Usages alimentaires</t>
        </is>
      </c>
      <c r="C6039" t="inlineStr">
        <is>
          <t>kt</t>
        </is>
      </c>
      <c r="D6039" t="inlineStr">
        <is>
          <t>France</t>
        </is>
      </c>
      <c r="E6039" t="inlineStr">
        <is>
          <t>2023-24</t>
        </is>
      </c>
      <c r="F6039" t="inlineStr">
        <is>
          <t>Lentille</t>
        </is>
      </c>
      <c r="G6039" t="inlineStr"/>
      <c r="H6039" t="inlineStr"/>
      <c r="I6039" t="inlineStr"/>
      <c r="J6039" t="inlineStr"/>
      <c r="K6039" t="inlineStr"/>
      <c r="L6039" t="inlineStr"/>
      <c r="M6039" t="inlineStr"/>
      <c r="N6039" t="inlineStr"/>
      <c r="O6039" t="n">
        <v>-0</v>
      </c>
      <c r="P6039" t="n">
        <v>0</v>
      </c>
      <c r="Q6039" t="n">
        <v>0</v>
      </c>
    </row>
    <row r="6040" ht="15" customHeight="1" s="1003">
      <c r="A6040" s="1019" t="inlineStr">
        <is>
          <t>Farine</t>
        </is>
      </c>
      <c r="B6040" t="inlineStr">
        <is>
          <t>Débouchés</t>
        </is>
      </c>
      <c r="C6040" t="inlineStr">
        <is>
          <t>kt</t>
        </is>
      </c>
      <c r="D6040" t="inlineStr">
        <is>
          <t>France</t>
        </is>
      </c>
      <c r="E6040" t="inlineStr">
        <is>
          <t>2023-24</t>
        </is>
      </c>
      <c r="F6040" t="inlineStr">
        <is>
          <t>Lentille</t>
        </is>
      </c>
      <c r="G6040" t="inlineStr"/>
      <c r="H6040" t="inlineStr"/>
      <c r="I6040" t="inlineStr"/>
      <c r="J6040" t="inlineStr"/>
      <c r="K6040" t="inlineStr"/>
      <c r="L6040" t="inlineStr"/>
      <c r="M6040" t="inlineStr"/>
      <c r="N6040" t="inlineStr"/>
      <c r="O6040" t="n">
        <v>-0</v>
      </c>
      <c r="P6040" t="n">
        <v>0</v>
      </c>
      <c r="Q6040" t="n">
        <v>0</v>
      </c>
    </row>
    <row r="6041" ht="15" customHeight="1" s="1003">
      <c r="A6041" s="1019" t="inlineStr">
        <is>
          <t>Sons</t>
        </is>
      </c>
      <c r="B6041" t="inlineStr">
        <is>
          <t>Alimentation animale</t>
        </is>
      </c>
      <c r="C6041" t="inlineStr">
        <is>
          <t>kt</t>
        </is>
      </c>
      <c r="D6041" t="inlineStr">
        <is>
          <t>France</t>
        </is>
      </c>
      <c r="E6041" t="inlineStr">
        <is>
          <t>2023-24</t>
        </is>
      </c>
      <c r="F6041" t="inlineStr">
        <is>
          <t>Lentille</t>
        </is>
      </c>
      <c r="G6041" t="inlineStr"/>
      <c r="H6041" t="inlineStr"/>
      <c r="I6041" t="inlineStr"/>
      <c r="J6041" t="inlineStr"/>
      <c r="K6041" t="inlineStr"/>
      <c r="L6041" t="inlineStr"/>
      <c r="M6041" t="inlineStr"/>
      <c r="N6041" t="inlineStr"/>
      <c r="O6041" t="n">
        <v>-0</v>
      </c>
      <c r="P6041" t="n">
        <v>0</v>
      </c>
      <c r="Q6041" t="n">
        <v>0</v>
      </c>
    </row>
    <row r="6042" ht="15" customHeight="1" s="1003">
      <c r="A6042" s="1019" t="inlineStr">
        <is>
          <t>Sons</t>
        </is>
      </c>
      <c r="B6042" t="inlineStr">
        <is>
          <t>Usages alimentaires</t>
        </is>
      </c>
      <c r="C6042" t="inlineStr">
        <is>
          <t>kt</t>
        </is>
      </c>
      <c r="D6042" t="inlineStr">
        <is>
          <t>France</t>
        </is>
      </c>
      <c r="E6042" t="inlineStr">
        <is>
          <t>2023-24</t>
        </is>
      </c>
      <c r="F6042" t="inlineStr">
        <is>
          <t>Lentille</t>
        </is>
      </c>
      <c r="G6042" t="inlineStr"/>
      <c r="H6042" t="inlineStr"/>
      <c r="I6042" t="inlineStr"/>
      <c r="J6042" t="inlineStr"/>
      <c r="K6042" t="inlineStr"/>
      <c r="L6042" t="inlineStr"/>
      <c r="M6042" t="inlineStr"/>
      <c r="N6042" t="inlineStr"/>
      <c r="O6042" t="n">
        <v>-0</v>
      </c>
      <c r="P6042" t="n">
        <v>0</v>
      </c>
      <c r="Q6042" t="n">
        <v>0</v>
      </c>
    </row>
    <row r="6043" ht="15" customHeight="1" s="1003">
      <c r="A6043" s="1019" t="inlineStr">
        <is>
          <t>Sons</t>
        </is>
      </c>
      <c r="B6043" t="inlineStr">
        <is>
          <t>Débouchés</t>
        </is>
      </c>
      <c r="C6043" t="inlineStr">
        <is>
          <t>kt</t>
        </is>
      </c>
      <c r="D6043" t="inlineStr">
        <is>
          <t>France</t>
        </is>
      </c>
      <c r="E6043" t="inlineStr">
        <is>
          <t>2023-24</t>
        </is>
      </c>
      <c r="F6043" t="inlineStr">
        <is>
          <t>Lentille</t>
        </is>
      </c>
      <c r="G6043" t="inlineStr"/>
      <c r="H6043" t="inlineStr"/>
      <c r="I6043" t="inlineStr"/>
      <c r="J6043" t="inlineStr"/>
      <c r="K6043" t="inlineStr"/>
      <c r="L6043" t="inlineStr"/>
      <c r="M6043" t="inlineStr"/>
      <c r="N6043" t="inlineStr"/>
      <c r="O6043" t="n">
        <v>-0</v>
      </c>
      <c r="P6043" t="n">
        <v>0</v>
      </c>
      <c r="Q6043" t="n">
        <v>0</v>
      </c>
    </row>
    <row r="6044" ht="15" customHeight="1" s="1003">
      <c r="A6044" s="1019" t="inlineStr">
        <is>
          <t>Sons</t>
        </is>
      </c>
      <c r="B6044" t="inlineStr">
        <is>
          <t>FAB</t>
        </is>
      </c>
      <c r="C6044" t="inlineStr">
        <is>
          <t>kt</t>
        </is>
      </c>
      <c r="D6044" t="inlineStr">
        <is>
          <t>France</t>
        </is>
      </c>
      <c r="E6044" t="inlineStr">
        <is>
          <t>2023-24</t>
        </is>
      </c>
      <c r="F6044" t="inlineStr">
        <is>
          <t>Lentille</t>
        </is>
      </c>
      <c r="G6044" t="inlineStr"/>
      <c r="H6044" t="inlineStr"/>
      <c r="I6044" t="inlineStr"/>
      <c r="J6044" t="inlineStr"/>
      <c r="K6044" t="inlineStr"/>
      <c r="L6044" t="inlineStr"/>
      <c r="M6044" t="inlineStr"/>
      <c r="N6044" t="inlineStr"/>
      <c r="O6044" t="n">
        <v>-0</v>
      </c>
      <c r="P6044" t="n">
        <v>0</v>
      </c>
      <c r="Q6044" t="n">
        <v>-0</v>
      </c>
    </row>
    <row r="6045" ht="15" customHeight="1" s="1003">
      <c r="A6045" s="1019" t="inlineStr">
        <is>
          <t>Sons</t>
        </is>
      </c>
      <c r="B6045" t="inlineStr">
        <is>
          <t>FAF</t>
        </is>
      </c>
      <c r="C6045" t="inlineStr">
        <is>
          <t>kt</t>
        </is>
      </c>
      <c r="D6045" t="inlineStr">
        <is>
          <t>France</t>
        </is>
      </c>
      <c r="E6045" t="inlineStr">
        <is>
          <t>2023-24</t>
        </is>
      </c>
      <c r="F6045" t="inlineStr">
        <is>
          <t>Lentille</t>
        </is>
      </c>
      <c r="G6045" t="inlineStr"/>
      <c r="H6045" t="inlineStr"/>
      <c r="I6045" t="inlineStr"/>
      <c r="J6045" t="inlineStr"/>
      <c r="K6045" t="inlineStr"/>
      <c r="L6045" t="inlineStr"/>
      <c r="M6045" t="inlineStr"/>
      <c r="N6045" t="inlineStr"/>
      <c r="O6045" t="n">
        <v>-0</v>
      </c>
      <c r="P6045" t="n">
        <v>0</v>
      </c>
      <c r="Q6045" t="n">
        <v>-0</v>
      </c>
    </row>
    <row r="6046" ht="15" customHeight="1" s="1003">
      <c r="A6046" s="1019" t="inlineStr">
        <is>
          <t>Sons</t>
        </is>
      </c>
      <c r="B6046" t="inlineStr">
        <is>
          <t>Direct élevage</t>
        </is>
      </c>
      <c r="C6046" t="inlineStr">
        <is>
          <t>kt</t>
        </is>
      </c>
      <c r="D6046" t="inlineStr">
        <is>
          <t>France</t>
        </is>
      </c>
      <c r="E6046" t="inlineStr">
        <is>
          <t>2023-24</t>
        </is>
      </c>
      <c r="F6046" t="inlineStr">
        <is>
          <t>Lentille</t>
        </is>
      </c>
      <c r="G6046" t="inlineStr"/>
      <c r="H6046" t="inlineStr"/>
      <c r="I6046" t="inlineStr"/>
      <c r="J6046" t="inlineStr"/>
      <c r="K6046" t="inlineStr"/>
      <c r="L6046" t="inlineStr"/>
      <c r="M6046" t="inlineStr"/>
      <c r="N6046" t="inlineStr"/>
      <c r="O6046" t="n">
        <v>-0</v>
      </c>
      <c r="P6046" t="n">
        <v>0</v>
      </c>
      <c r="Q6046" t="n">
        <v>-0</v>
      </c>
    </row>
    <row r="6047" ht="15" customHeight="1" s="1003">
      <c r="A6047" s="1019" t="inlineStr">
        <is>
          <t>Sons</t>
        </is>
      </c>
      <c r="B6047" t="inlineStr">
        <is>
          <t>Petfood</t>
        </is>
      </c>
      <c r="C6047" t="inlineStr">
        <is>
          <t>kt</t>
        </is>
      </c>
      <c r="D6047" t="inlineStr">
        <is>
          <t>France</t>
        </is>
      </c>
      <c r="E6047" t="inlineStr">
        <is>
          <t>2023-24</t>
        </is>
      </c>
      <c r="F6047" t="inlineStr">
        <is>
          <t>Lentille</t>
        </is>
      </c>
      <c r="G6047" t="inlineStr"/>
      <c r="H6047" t="inlineStr"/>
      <c r="I6047" t="inlineStr"/>
      <c r="J6047" t="inlineStr"/>
      <c r="K6047" t="inlineStr"/>
      <c r="L6047" t="inlineStr"/>
      <c r="M6047" t="inlineStr"/>
      <c r="N6047" t="inlineStr"/>
      <c r="O6047" t="n">
        <v>-0</v>
      </c>
      <c r="P6047" t="n">
        <v>0</v>
      </c>
      <c r="Q6047" t="n">
        <v>-0</v>
      </c>
    </row>
    <row r="6048" ht="15" customHeight="1" s="1003">
      <c r="A6048" s="1019" t="inlineStr">
        <is>
          <t>Sons</t>
        </is>
      </c>
      <c r="B6048" t="inlineStr">
        <is>
          <t>Alimentation animale rente</t>
        </is>
      </c>
      <c r="C6048" t="inlineStr">
        <is>
          <t>kt</t>
        </is>
      </c>
      <c r="D6048" t="inlineStr">
        <is>
          <t>France</t>
        </is>
      </c>
      <c r="E6048" t="inlineStr">
        <is>
          <t>2023-24</t>
        </is>
      </c>
      <c r="F6048" t="inlineStr">
        <is>
          <t>Lentille</t>
        </is>
      </c>
      <c r="G6048" t="inlineStr"/>
      <c r="H6048" t="inlineStr"/>
      <c r="I6048" t="inlineStr"/>
      <c r="J6048" t="inlineStr"/>
      <c r="K6048" t="inlineStr"/>
      <c r="L6048" t="inlineStr"/>
      <c r="M6048" t="inlineStr"/>
      <c r="N6048" t="inlineStr"/>
      <c r="O6048" t="n">
        <v>-0</v>
      </c>
      <c r="P6048" t="n">
        <v>0</v>
      </c>
      <c r="Q6048" t="n">
        <v>0</v>
      </c>
    </row>
    <row r="6049" ht="15" customHeight="1" s="1003">
      <c r="A6049" s="1019" t="inlineStr">
        <is>
          <t>Sons</t>
        </is>
      </c>
      <c r="B6049" t="inlineStr">
        <is>
          <t>Hors FAB</t>
        </is>
      </c>
      <c r="C6049" t="inlineStr">
        <is>
          <t>kt</t>
        </is>
      </c>
      <c r="D6049" t="inlineStr">
        <is>
          <t>France</t>
        </is>
      </c>
      <c r="E6049" t="inlineStr">
        <is>
          <t>2023-24</t>
        </is>
      </c>
      <c r="F6049" t="inlineStr">
        <is>
          <t>Lentille</t>
        </is>
      </c>
      <c r="G6049" t="inlineStr"/>
      <c r="H6049" t="inlineStr"/>
      <c r="I6049" t="inlineStr"/>
      <c r="J6049" t="inlineStr"/>
      <c r="K6049" t="inlineStr"/>
      <c r="L6049" t="inlineStr"/>
      <c r="M6049" t="inlineStr"/>
      <c r="N6049" t="inlineStr"/>
      <c r="O6049" t="n">
        <v>-0</v>
      </c>
      <c r="P6049" t="n">
        <v>0</v>
      </c>
      <c r="Q6049" t="n">
        <v>0</v>
      </c>
    </row>
    <row r="6050" ht="15" customHeight="1" s="1003">
      <c r="A6050" s="1019" t="inlineStr">
        <is>
          <t>MPV</t>
        </is>
      </c>
      <c r="B6050" t="inlineStr">
        <is>
          <t>Autres IAA</t>
        </is>
      </c>
      <c r="C6050" t="inlineStr">
        <is>
          <t>kt</t>
        </is>
      </c>
      <c r="D6050" t="inlineStr">
        <is>
          <t>France</t>
        </is>
      </c>
      <c r="E6050" t="inlineStr">
        <is>
          <t>2023-24</t>
        </is>
      </c>
      <c r="F6050" t="inlineStr">
        <is>
          <t>Lentille</t>
        </is>
      </c>
      <c r="G6050" t="inlineStr"/>
      <c r="H6050" t="inlineStr"/>
      <c r="I6050" t="inlineStr"/>
      <c r="J6050" t="inlineStr"/>
      <c r="K6050" t="inlineStr"/>
      <c r="L6050" t="inlineStr"/>
      <c r="M6050" t="inlineStr"/>
      <c r="N6050" t="inlineStr"/>
      <c r="O6050" t="n">
        <v>-0</v>
      </c>
      <c r="P6050" t="n">
        <v>0</v>
      </c>
      <c r="Q6050" t="n">
        <v>-0</v>
      </c>
    </row>
    <row r="6051" ht="15" customHeight="1" s="1003">
      <c r="A6051" s="1019" t="inlineStr">
        <is>
          <t>MPV</t>
        </is>
      </c>
      <c r="B6051" t="inlineStr">
        <is>
          <t>Alimentation humaine</t>
        </is>
      </c>
      <c r="C6051" t="inlineStr">
        <is>
          <t>kt</t>
        </is>
      </c>
      <c r="D6051" t="inlineStr">
        <is>
          <t>France</t>
        </is>
      </c>
      <c r="E6051" t="inlineStr">
        <is>
          <t>2023-24</t>
        </is>
      </c>
      <c r="F6051" t="inlineStr">
        <is>
          <t>Lentille</t>
        </is>
      </c>
      <c r="G6051" t="inlineStr"/>
      <c r="H6051" t="inlineStr"/>
      <c r="I6051" t="inlineStr"/>
      <c r="J6051" t="inlineStr"/>
      <c r="K6051" t="inlineStr"/>
      <c r="L6051" t="inlineStr"/>
      <c r="M6051" t="inlineStr"/>
      <c r="N6051" t="inlineStr"/>
      <c r="O6051" t="n">
        <v>-0</v>
      </c>
      <c r="P6051" t="n">
        <v>0</v>
      </c>
      <c r="Q6051" t="n">
        <v>0</v>
      </c>
    </row>
    <row r="6052" ht="15" customHeight="1" s="1003">
      <c r="A6052" s="1019" t="inlineStr">
        <is>
          <t>MPV</t>
        </is>
      </c>
      <c r="B6052" t="inlineStr">
        <is>
          <t>Usages alimentaires</t>
        </is>
      </c>
      <c r="C6052" t="inlineStr">
        <is>
          <t>kt</t>
        </is>
      </c>
      <c r="D6052" t="inlineStr">
        <is>
          <t>France</t>
        </is>
      </c>
      <c r="E6052" t="inlineStr">
        <is>
          <t>2023-24</t>
        </is>
      </c>
      <c r="F6052" t="inlineStr">
        <is>
          <t>Lentille</t>
        </is>
      </c>
      <c r="G6052" t="inlineStr"/>
      <c r="H6052" t="inlineStr"/>
      <c r="I6052" t="inlineStr"/>
      <c r="J6052" t="inlineStr"/>
      <c r="K6052" t="inlineStr"/>
      <c r="L6052" t="inlineStr"/>
      <c r="M6052" t="inlineStr"/>
      <c r="N6052" t="inlineStr"/>
      <c r="O6052" t="n">
        <v>-0</v>
      </c>
      <c r="P6052" t="n">
        <v>0</v>
      </c>
      <c r="Q6052" t="n">
        <v>0</v>
      </c>
    </row>
    <row r="6053" ht="15" customHeight="1" s="1003">
      <c r="A6053" s="1019" t="inlineStr">
        <is>
          <t>MPV</t>
        </is>
      </c>
      <c r="B6053" t="inlineStr">
        <is>
          <t>Débouchés</t>
        </is>
      </c>
      <c r="C6053" t="inlineStr">
        <is>
          <t>kt</t>
        </is>
      </c>
      <c r="D6053" t="inlineStr">
        <is>
          <t>France</t>
        </is>
      </c>
      <c r="E6053" t="inlineStr">
        <is>
          <t>2023-24</t>
        </is>
      </c>
      <c r="F6053" t="inlineStr">
        <is>
          <t>Lentille</t>
        </is>
      </c>
      <c r="G6053" t="inlineStr"/>
      <c r="H6053" t="inlineStr"/>
      <c r="I6053" t="inlineStr"/>
      <c r="J6053" t="inlineStr"/>
      <c r="K6053" t="inlineStr"/>
      <c r="L6053" t="inlineStr"/>
      <c r="M6053" t="inlineStr"/>
      <c r="N6053" t="inlineStr"/>
      <c r="O6053" t="n">
        <v>-0</v>
      </c>
      <c r="P6053" t="n">
        <v>0</v>
      </c>
      <c r="Q6053" t="n">
        <v>0</v>
      </c>
    </row>
    <row r="6054" ht="15" customHeight="1" s="1003">
      <c r="A6054" s="1019" t="inlineStr">
        <is>
          <t>Amidon, fibres, lipides et sons</t>
        </is>
      </c>
      <c r="B6054" t="inlineStr">
        <is>
          <t>Autres IAA</t>
        </is>
      </c>
      <c r="C6054" t="inlineStr">
        <is>
          <t>kt</t>
        </is>
      </c>
      <c r="D6054" t="inlineStr">
        <is>
          <t>France</t>
        </is>
      </c>
      <c r="E6054" t="inlineStr">
        <is>
          <t>2023-24</t>
        </is>
      </c>
      <c r="F6054" t="inlineStr">
        <is>
          <t>Lentille</t>
        </is>
      </c>
      <c r="G6054" t="inlineStr"/>
      <c r="H6054" t="inlineStr"/>
      <c r="I6054" t="inlineStr"/>
      <c r="J6054" t="inlineStr"/>
      <c r="K6054" t="inlineStr"/>
      <c r="L6054" t="inlineStr"/>
      <c r="M6054" t="inlineStr"/>
      <c r="N6054" t="inlineStr"/>
      <c r="O6054" t="n">
        <v>-0</v>
      </c>
      <c r="P6054" t="n">
        <v>0</v>
      </c>
      <c r="Q6054" t="n">
        <v>-0</v>
      </c>
    </row>
    <row r="6055" ht="15" customHeight="1" s="1003">
      <c r="A6055" s="1019" t="inlineStr">
        <is>
          <t>Amidon, fibres, lipides et sons</t>
        </is>
      </c>
      <c r="B6055" t="inlineStr">
        <is>
          <t>Alimentation humaine</t>
        </is>
      </c>
      <c r="C6055" t="inlineStr">
        <is>
          <t>kt</t>
        </is>
      </c>
      <c r="D6055" t="inlineStr">
        <is>
          <t>France</t>
        </is>
      </c>
      <c r="E6055" t="inlineStr">
        <is>
          <t>2023-24</t>
        </is>
      </c>
      <c r="F6055" t="inlineStr">
        <is>
          <t>Lentille</t>
        </is>
      </c>
      <c r="G6055" t="inlineStr"/>
      <c r="H6055" t="inlineStr"/>
      <c r="I6055" t="inlineStr"/>
      <c r="J6055" t="inlineStr"/>
      <c r="K6055" t="inlineStr"/>
      <c r="L6055" t="inlineStr"/>
      <c r="M6055" t="inlineStr"/>
      <c r="N6055" t="inlineStr"/>
      <c r="O6055" t="n">
        <v>-0</v>
      </c>
      <c r="P6055" t="n">
        <v>0</v>
      </c>
      <c r="Q6055" t="n">
        <v>0</v>
      </c>
    </row>
    <row r="6056" ht="15" customHeight="1" s="1003">
      <c r="A6056" s="1019" t="inlineStr">
        <is>
          <t>Amidon, fibres, lipides et sons</t>
        </is>
      </c>
      <c r="B6056" t="inlineStr">
        <is>
          <t>Usages alimentaires</t>
        </is>
      </c>
      <c r="C6056" t="inlineStr">
        <is>
          <t>kt</t>
        </is>
      </c>
      <c r="D6056" t="inlineStr">
        <is>
          <t>France</t>
        </is>
      </c>
      <c r="E6056" t="inlineStr">
        <is>
          <t>2023-24</t>
        </is>
      </c>
      <c r="F6056" t="inlineStr">
        <is>
          <t>Lentille</t>
        </is>
      </c>
      <c r="G6056" t="inlineStr"/>
      <c r="H6056" t="inlineStr"/>
      <c r="I6056" t="inlineStr"/>
      <c r="J6056" t="inlineStr"/>
      <c r="K6056" t="inlineStr"/>
      <c r="L6056" t="inlineStr"/>
      <c r="M6056" t="inlineStr"/>
      <c r="N6056" t="inlineStr"/>
      <c r="O6056" t="n">
        <v>-0</v>
      </c>
      <c r="P6056" t="n">
        <v>0</v>
      </c>
      <c r="Q6056" t="n">
        <v>0</v>
      </c>
    </row>
    <row r="6057" ht="15" customHeight="1" s="1003">
      <c r="A6057" s="1019" t="inlineStr">
        <is>
          <t>Amidon, fibres, lipides et sons</t>
        </is>
      </c>
      <c r="B6057" t="inlineStr">
        <is>
          <t>Débouchés</t>
        </is>
      </c>
      <c r="C6057" t="inlineStr">
        <is>
          <t>kt</t>
        </is>
      </c>
      <c r="D6057" t="inlineStr">
        <is>
          <t>France</t>
        </is>
      </c>
      <c r="E6057" t="inlineStr">
        <is>
          <t>2023-24</t>
        </is>
      </c>
      <c r="F6057" t="inlineStr">
        <is>
          <t>Lentille</t>
        </is>
      </c>
      <c r="G6057" t="inlineStr"/>
      <c r="H6057" t="inlineStr"/>
      <c r="I6057" t="inlineStr"/>
      <c r="J6057" t="inlineStr"/>
      <c r="K6057" t="inlineStr"/>
      <c r="L6057" t="inlineStr"/>
      <c r="M6057" t="inlineStr"/>
      <c r="N6057" t="inlineStr"/>
      <c r="O6057" t="n">
        <v>-0</v>
      </c>
      <c r="P6057" t="n">
        <v>0</v>
      </c>
      <c r="Q6057" t="n">
        <v>0</v>
      </c>
    </row>
    <row r="6058" ht="15" customHeight="1" s="1003">
      <c r="A6058" s="1019" t="inlineStr">
        <is>
          <t>Récolte</t>
        </is>
      </c>
      <c r="B6058" t="inlineStr">
        <is>
          <t>Olives</t>
        </is>
      </c>
      <c r="C6058" t="inlineStr">
        <is>
          <t>kt</t>
        </is>
      </c>
      <c r="D6058" t="inlineStr">
        <is>
          <t>France</t>
        </is>
      </c>
      <c r="E6058" t="inlineStr">
        <is>
          <t>2023-24</t>
        </is>
      </c>
      <c r="F6058" t="inlineStr">
        <is>
          <t>Lentille</t>
        </is>
      </c>
      <c r="G6058" t="inlineStr"/>
      <c r="H6058" t="inlineStr"/>
      <c r="I6058" t="inlineStr"/>
      <c r="J6058" t="inlineStr"/>
      <c r="K6058" t="inlineStr"/>
      <c r="L6058" t="inlineStr"/>
      <c r="M6058" t="inlineStr"/>
      <c r="N6058" t="inlineStr"/>
      <c r="O6058" t="n">
        <v>-0</v>
      </c>
      <c r="P6058" t="n">
        <v>0</v>
      </c>
      <c r="Q6058" t="n">
        <v>500000000</v>
      </c>
    </row>
    <row r="6059" ht="15" customHeight="1" s="1003">
      <c r="A6059" s="1019" t="inlineStr">
        <is>
          <t>Récolte</t>
        </is>
      </c>
      <c r="B6059" t="inlineStr">
        <is>
          <t>Graines récoltées</t>
        </is>
      </c>
      <c r="C6059" t="inlineStr">
        <is>
          <t>kt</t>
        </is>
      </c>
      <c r="D6059" t="inlineStr">
        <is>
          <t>France</t>
        </is>
      </c>
      <c r="E6059" t="inlineStr">
        <is>
          <t>2023-24</t>
        </is>
      </c>
      <c r="F6059" t="inlineStr">
        <is>
          <t>Lentille</t>
        </is>
      </c>
      <c r="G6059" t="inlineStr">
        <is>
          <t>Récolte = 33 kt (Statistique Agricole Annuelle - SSP)</t>
        </is>
      </c>
      <c r="H6059" t="inlineStr"/>
      <c r="I6059" t="inlineStr">
        <is>
          <t>Statistique Agricole Annuelle - SSP</t>
        </is>
      </c>
      <c r="J6059" t="inlineStr"/>
      <c r="K6059" t="inlineStr">
        <is>
          <t>Volume</t>
        </is>
      </c>
      <c r="L6059" t="inlineStr">
        <is>
          <t>Récolte</t>
        </is>
      </c>
      <c r="M6059" t="inlineStr">
        <is>
          <t>Récoltes - AGRESTE</t>
        </is>
      </c>
      <c r="N6059" t="inlineStr"/>
      <c r="O6059" t="n">
        <v>33</v>
      </c>
      <c r="P6059" t="inlineStr"/>
      <c r="Q6059" t="inlineStr"/>
    </row>
    <row r="6060" ht="15" customHeight="1" s="1003">
      <c r="A6060" s="1019" t="inlineStr">
        <is>
          <t>Ferme</t>
        </is>
      </c>
      <c r="B6060" t="inlineStr">
        <is>
          <t>Stock final à la ferme</t>
        </is>
      </c>
      <c r="C6060" t="inlineStr">
        <is>
          <t>kt</t>
        </is>
      </c>
      <c r="D6060" t="inlineStr">
        <is>
          <t>France</t>
        </is>
      </c>
      <c r="E6060" t="inlineStr">
        <is>
          <t>2023-24</t>
        </is>
      </c>
      <c r="F6060" t="inlineStr">
        <is>
          <t>Lentille</t>
        </is>
      </c>
      <c r="G6060" t="inlineStr"/>
      <c r="H6060" t="inlineStr"/>
      <c r="I6060" t="inlineStr"/>
      <c r="J6060" t="inlineStr">
        <is>
          <t>Le stock à la ferme est négligé</t>
        </is>
      </c>
      <c r="K6060" t="inlineStr"/>
      <c r="L6060" t="inlineStr">
        <is>
          <t>Stock final à la ferme</t>
        </is>
      </c>
      <c r="M6060" t="inlineStr"/>
      <c r="N6060" t="inlineStr"/>
      <c r="O6060" t="n">
        <v>-0</v>
      </c>
      <c r="P6060" t="inlineStr"/>
      <c r="Q6060" t="inlineStr"/>
    </row>
    <row r="6061" ht="15" customHeight="1" s="1003">
      <c r="A6061" s="1019" t="inlineStr">
        <is>
          <t>Ferme</t>
        </is>
      </c>
      <c r="B6061" t="inlineStr">
        <is>
          <t>Graines autoconsommées</t>
        </is>
      </c>
      <c r="C6061" t="inlineStr">
        <is>
          <t>kt</t>
        </is>
      </c>
      <c r="D6061" t="inlineStr">
        <is>
          <t>France</t>
        </is>
      </c>
      <c r="E6061" t="inlineStr">
        <is>
          <t>2023-24</t>
        </is>
      </c>
      <c r="F6061" t="inlineStr">
        <is>
          <t>Lentille</t>
        </is>
      </c>
      <c r="G6061" t="inlineStr"/>
      <c r="H6061" t="inlineStr"/>
      <c r="I6061" t="inlineStr"/>
      <c r="J6061" t="inlineStr"/>
      <c r="K6061" t="inlineStr"/>
      <c r="L6061" t="inlineStr"/>
      <c r="M6061" t="inlineStr"/>
      <c r="N6061" t="inlineStr"/>
      <c r="O6061" t="n">
        <v>17.3</v>
      </c>
      <c r="P6061" t="inlineStr"/>
      <c r="Q6061" t="inlineStr"/>
    </row>
    <row r="6062" ht="15" customHeight="1" s="1003">
      <c r="A6062" s="1019" t="inlineStr">
        <is>
          <t>Ferme</t>
        </is>
      </c>
      <c r="B6062" t="inlineStr">
        <is>
          <t>Stock final</t>
        </is>
      </c>
      <c r="C6062" t="inlineStr">
        <is>
          <t>kt</t>
        </is>
      </c>
      <c r="D6062" t="inlineStr">
        <is>
          <t>France</t>
        </is>
      </c>
      <c r="E6062" t="inlineStr">
        <is>
          <t>2023-24</t>
        </is>
      </c>
      <c r="F6062" t="inlineStr">
        <is>
          <t>Lentille</t>
        </is>
      </c>
      <c r="G6062" t="inlineStr"/>
      <c r="H6062" t="inlineStr"/>
      <c r="I6062" t="inlineStr"/>
      <c r="J6062" t="inlineStr"/>
      <c r="K6062" t="inlineStr"/>
      <c r="L6062" t="inlineStr"/>
      <c r="M6062" t="inlineStr"/>
      <c r="N6062" t="inlineStr"/>
      <c r="O6062" t="n">
        <v>0</v>
      </c>
      <c r="P6062" t="inlineStr"/>
      <c r="Q6062" t="inlineStr"/>
    </row>
    <row r="6063" ht="15" customHeight="1" s="1003">
      <c r="A6063" s="1019" t="inlineStr">
        <is>
          <t>OS</t>
        </is>
      </c>
      <c r="B6063" t="inlineStr">
        <is>
          <t>Graines collectées</t>
        </is>
      </c>
      <c r="C6063" t="inlineStr">
        <is>
          <t>kt</t>
        </is>
      </c>
      <c r="D6063" t="inlineStr">
        <is>
          <t>France</t>
        </is>
      </c>
      <c r="E6063" t="inlineStr">
        <is>
          <t>2023-24</t>
        </is>
      </c>
      <c r="F6063" t="inlineStr">
        <is>
          <t>Lentille</t>
        </is>
      </c>
      <c r="G6063" t="inlineStr"/>
      <c r="H6063" t="inlineStr"/>
      <c r="I6063" t="inlineStr"/>
      <c r="J6063" t="inlineStr"/>
      <c r="K6063" t="inlineStr"/>
      <c r="L6063" t="inlineStr"/>
      <c r="M6063" t="inlineStr"/>
      <c r="N6063" t="inlineStr"/>
      <c r="O6063" t="n">
        <v>14.8</v>
      </c>
      <c r="P6063" t="inlineStr"/>
      <c r="Q6063" t="inlineStr"/>
    </row>
    <row r="6064" ht="15" customHeight="1" s="1003">
      <c r="A6064" s="1019" t="inlineStr">
        <is>
          <t>OS</t>
        </is>
      </c>
      <c r="B6064" t="inlineStr">
        <is>
          <t>Stock final collecteurs</t>
        </is>
      </c>
      <c r="C6064" t="inlineStr">
        <is>
          <t>kt</t>
        </is>
      </c>
      <c r="D6064" t="inlineStr">
        <is>
          <t>France</t>
        </is>
      </c>
      <c r="E6064" t="inlineStr">
        <is>
          <t>2023-24</t>
        </is>
      </c>
      <c r="F6064" t="inlineStr">
        <is>
          <t>Lentille</t>
        </is>
      </c>
      <c r="G6064" t="inlineStr">
        <is>
          <t>Stock final collecteurs = 3 kt (Collectes, stocks - FranceAgriMer)</t>
        </is>
      </c>
      <c r="H6064" t="inlineStr"/>
      <c r="I6064" t="inlineStr">
        <is>
          <t>Collectes, stocks - FranceAgriMer</t>
        </is>
      </c>
      <c r="J6064" t="inlineStr"/>
      <c r="K6064" t="inlineStr">
        <is>
          <t>Volume</t>
        </is>
      </c>
      <c r="L6064" t="inlineStr">
        <is>
          <t>Stock final collecteurs</t>
        </is>
      </c>
      <c r="M6064" t="inlineStr">
        <is>
          <t>Collectes, stocks protéa - FAM</t>
        </is>
      </c>
      <c r="N6064" t="inlineStr"/>
      <c r="O6064" t="n">
        <v>3.4</v>
      </c>
      <c r="P6064" t="inlineStr"/>
      <c r="Q6064" t="inlineStr"/>
    </row>
    <row r="6065" ht="15" customHeight="1" s="1003">
      <c r="A6065" s="1019" t="inlineStr">
        <is>
          <t>OS</t>
        </is>
      </c>
      <c r="B6065" t="inlineStr">
        <is>
          <t>Stock final</t>
        </is>
      </c>
      <c r="C6065" t="inlineStr">
        <is>
          <t>kt</t>
        </is>
      </c>
      <c r="D6065" t="inlineStr">
        <is>
          <t>France</t>
        </is>
      </c>
      <c r="E6065" t="inlineStr">
        <is>
          <t>2023-24</t>
        </is>
      </c>
      <c r="F6065" t="inlineStr">
        <is>
          <t>Lentille</t>
        </is>
      </c>
      <c r="G6065" t="inlineStr">
        <is>
          <t>Stock final collecteurs = 3 kt (Collectes, stocks - FranceAgriMer)</t>
        </is>
      </c>
      <c r="H6065" t="inlineStr"/>
      <c r="I6065" t="inlineStr">
        <is>
          <t>Collectes, stocks - FranceAgriMer</t>
        </is>
      </c>
      <c r="J6065" t="inlineStr"/>
      <c r="K6065" t="inlineStr">
        <is>
          <t>Volume</t>
        </is>
      </c>
      <c r="L6065" t="inlineStr">
        <is>
          <t>Stock final collecteurs</t>
        </is>
      </c>
      <c r="M6065" t="inlineStr">
        <is>
          <t>Collectes, stocks protéa - FAM</t>
        </is>
      </c>
      <c r="N6065" t="inlineStr"/>
      <c r="O6065" t="n">
        <v>3.4</v>
      </c>
      <c r="P6065" t="inlineStr"/>
      <c r="Q6065" t="inlineStr"/>
    </row>
    <row r="6066" ht="15" customHeight="1" s="1003">
      <c r="A6066" s="1019" t="inlineStr">
        <is>
          <t>OS</t>
        </is>
      </c>
      <c r="B6066" t="inlineStr">
        <is>
          <t>Issues de silo</t>
        </is>
      </c>
      <c r="C6066" t="inlineStr">
        <is>
          <t>kt</t>
        </is>
      </c>
      <c r="D6066" t="inlineStr">
        <is>
          <t>France</t>
        </is>
      </c>
      <c r="E6066" t="inlineStr">
        <is>
          <t>2023-24</t>
        </is>
      </c>
      <c r="F6066" t="inlineStr">
        <is>
          <t>Lentille</t>
        </is>
      </c>
      <c r="G6066" t="inlineStr"/>
      <c r="H6066" t="inlineStr">
        <is>
          <t>Ratio d'issues de silo = 1 % (ONRB - FranceAgriMer)</t>
        </is>
      </c>
      <c r="I6066" t="inlineStr">
        <is>
          <t>ONRB - FranceAgriMer</t>
        </is>
      </c>
      <c r="J6066" t="inlineStr">
        <is>
          <t>Même ratio d'issues de silo que les pois et fèveroles</t>
        </is>
      </c>
      <c r="K6066" t="inlineStr">
        <is>
          <t>Rendement</t>
        </is>
      </c>
      <c r="L6066" t="inlineStr">
        <is>
          <t>Ratio d'issues de silo</t>
        </is>
      </c>
      <c r="M6066" t="inlineStr">
        <is>
          <t>Issues de silo - ONRB</t>
        </is>
      </c>
      <c r="N6066" t="inlineStr"/>
      <c r="O6066" t="n">
        <v>0.16</v>
      </c>
      <c r="P6066" t="inlineStr"/>
      <c r="Q6066" t="inlineStr"/>
    </row>
    <row r="6067" ht="15" customHeight="1" s="1003">
      <c r="A6067" s="1019" t="inlineStr">
        <is>
          <t>Trituration</t>
        </is>
      </c>
      <c r="B6067" t="inlineStr">
        <is>
          <t>Huile</t>
        </is>
      </c>
      <c r="C6067" t="inlineStr">
        <is>
          <t>kt</t>
        </is>
      </c>
      <c r="D6067" t="inlineStr">
        <is>
          <t>France</t>
        </is>
      </c>
      <c r="E6067" t="inlineStr">
        <is>
          <t>2023-24</t>
        </is>
      </c>
      <c r="F6067" t="inlineStr">
        <is>
          <t>Lentille</t>
        </is>
      </c>
      <c r="G6067" t="inlineStr"/>
      <c r="H6067" t="inlineStr"/>
      <c r="I6067" t="inlineStr"/>
      <c r="J6067" t="inlineStr">
        <is>
          <t>Pas de trituration</t>
        </is>
      </c>
      <c r="K6067" t="inlineStr"/>
      <c r="L6067" t="inlineStr"/>
      <c r="M6067" t="inlineStr"/>
      <c r="N6067" t="inlineStr"/>
      <c r="O6067" t="n">
        <v>-0</v>
      </c>
      <c r="P6067" t="inlineStr"/>
      <c r="Q6067" t="inlineStr"/>
    </row>
    <row r="6068" ht="15" customHeight="1" s="1003">
      <c r="A6068" s="1019" t="inlineStr">
        <is>
          <t>Trituration</t>
        </is>
      </c>
      <c r="B6068" t="inlineStr">
        <is>
          <t>Tourteaux</t>
        </is>
      </c>
      <c r="C6068" t="inlineStr">
        <is>
          <t>kt</t>
        </is>
      </c>
      <c r="D6068" t="inlineStr">
        <is>
          <t>France</t>
        </is>
      </c>
      <c r="E6068" t="inlineStr">
        <is>
          <t>2023-24</t>
        </is>
      </c>
      <c r="F6068" t="inlineStr">
        <is>
          <t>Lentille</t>
        </is>
      </c>
      <c r="G6068" t="inlineStr"/>
      <c r="H6068" t="inlineStr"/>
      <c r="I6068" t="inlineStr"/>
      <c r="J6068" t="inlineStr"/>
      <c r="K6068" t="inlineStr"/>
      <c r="L6068" t="inlineStr"/>
      <c r="M6068" t="inlineStr"/>
      <c r="N6068" t="inlineStr"/>
      <c r="O6068" t="n">
        <v>-0</v>
      </c>
      <c r="P6068" t="inlineStr"/>
      <c r="Q6068" t="inlineStr"/>
    </row>
    <row r="6069" ht="15" customHeight="1" s="1003">
      <c r="A6069" s="1019" t="inlineStr">
        <is>
          <t>Trituration</t>
        </is>
      </c>
      <c r="B6069" t="inlineStr">
        <is>
          <t>Coques (+ eau)</t>
        </is>
      </c>
      <c r="C6069" t="inlineStr">
        <is>
          <t>kt</t>
        </is>
      </c>
      <c r="D6069" t="inlineStr">
        <is>
          <t>France</t>
        </is>
      </c>
      <c r="E6069" t="inlineStr">
        <is>
          <t>2023-24</t>
        </is>
      </c>
      <c r="F6069" t="inlineStr">
        <is>
          <t>Lentille</t>
        </is>
      </c>
      <c r="G6069" t="inlineStr"/>
      <c r="H6069" t="inlineStr"/>
      <c r="I6069" t="inlineStr"/>
      <c r="J6069" t="inlineStr"/>
      <c r="K6069" t="inlineStr"/>
      <c r="L6069" t="inlineStr"/>
      <c r="M6069" t="inlineStr"/>
      <c r="N6069" t="inlineStr"/>
      <c r="O6069" t="n">
        <v>0</v>
      </c>
      <c r="P6069" t="inlineStr"/>
      <c r="Q6069" t="inlineStr"/>
    </row>
    <row r="6070" ht="15" customHeight="1" s="1003">
      <c r="A6070" s="1019" t="inlineStr">
        <is>
          <t>Moulin</t>
        </is>
      </c>
      <c r="B6070" t="inlineStr">
        <is>
          <t>Grignons d'olive</t>
        </is>
      </c>
      <c r="C6070" t="inlineStr">
        <is>
          <t>kt</t>
        </is>
      </c>
      <c r="D6070" t="inlineStr">
        <is>
          <t>France</t>
        </is>
      </c>
      <c r="E6070" t="inlineStr">
        <is>
          <t>2023-24</t>
        </is>
      </c>
      <c r="F6070" t="inlineStr">
        <is>
          <t>Lentille</t>
        </is>
      </c>
      <c r="G6070" t="inlineStr"/>
      <c r="H6070" t="inlineStr"/>
      <c r="I6070" t="inlineStr"/>
      <c r="J6070" t="inlineStr"/>
      <c r="K6070" t="inlineStr"/>
      <c r="L6070" t="inlineStr">
        <is>
          <t>Production de grignons d'olive</t>
        </is>
      </c>
      <c r="M6070" t="inlineStr"/>
      <c r="N6070" t="inlineStr"/>
      <c r="O6070" t="n">
        <v>-0</v>
      </c>
      <c r="P6070" t="n">
        <v>0</v>
      </c>
      <c r="Q6070" t="n">
        <v>500000000</v>
      </c>
    </row>
    <row r="6071" ht="15" customHeight="1" s="1003">
      <c r="A6071" s="1019" t="inlineStr">
        <is>
          <t>Moulin</t>
        </is>
      </c>
      <c r="B6071" t="inlineStr">
        <is>
          <t>Huile d'olive</t>
        </is>
      </c>
      <c r="C6071" t="inlineStr">
        <is>
          <t>kt</t>
        </is>
      </c>
      <c r="D6071" t="inlineStr">
        <is>
          <t>France</t>
        </is>
      </c>
      <c r="E6071" t="inlineStr">
        <is>
          <t>2023-24</t>
        </is>
      </c>
      <c r="F6071" t="inlineStr">
        <is>
          <t>Lentille</t>
        </is>
      </c>
      <c r="G6071" t="inlineStr"/>
      <c r="H6071" t="inlineStr"/>
      <c r="I6071" t="inlineStr"/>
      <c r="J6071" t="inlineStr"/>
      <c r="K6071" t="inlineStr"/>
      <c r="L6071" t="inlineStr"/>
      <c r="M6071" t="inlineStr"/>
      <c r="N6071" t="inlineStr"/>
      <c r="O6071" t="n">
        <v>-0</v>
      </c>
      <c r="P6071" t="n">
        <v>0</v>
      </c>
      <c r="Q6071" t="n">
        <v>500000000</v>
      </c>
    </row>
    <row r="6072" ht="15" customHeight="1" s="1003">
      <c r="A6072" s="1019" t="inlineStr">
        <is>
          <t>Conservation ou préparation d'olives</t>
        </is>
      </c>
      <c r="B6072" t="inlineStr">
        <is>
          <t>Olives de table</t>
        </is>
      </c>
      <c r="C6072" t="inlineStr">
        <is>
          <t>kt</t>
        </is>
      </c>
      <c r="D6072" t="inlineStr">
        <is>
          <t>France</t>
        </is>
      </c>
      <c r="E6072" t="inlineStr">
        <is>
          <t>2023-24</t>
        </is>
      </c>
      <c r="F6072" t="inlineStr">
        <is>
          <t>Lentille</t>
        </is>
      </c>
      <c r="G6072" t="inlineStr"/>
      <c r="H6072" t="inlineStr"/>
      <c r="I6072" t="inlineStr"/>
      <c r="J6072" t="inlineStr"/>
      <c r="K6072" t="inlineStr"/>
      <c r="L6072" t="inlineStr"/>
      <c r="M6072" t="inlineStr"/>
      <c r="N6072" t="inlineStr"/>
      <c r="O6072" t="n">
        <v>-0</v>
      </c>
      <c r="P6072" t="n">
        <v>0</v>
      </c>
      <c r="Q6072" t="n">
        <v>500000000</v>
      </c>
    </row>
    <row r="6073" ht="15" customHeight="1" s="1003">
      <c r="A6073" s="1019" t="inlineStr">
        <is>
          <t>Fabrication de produits alimentaires</t>
        </is>
      </c>
      <c r="B6073" t="inlineStr">
        <is>
          <t>Produits alimentaires</t>
        </is>
      </c>
      <c r="C6073" t="inlineStr">
        <is>
          <t>kt</t>
        </is>
      </c>
      <c r="D6073" t="inlineStr">
        <is>
          <t>France</t>
        </is>
      </c>
      <c r="E6073" t="inlineStr">
        <is>
          <t>2023-24</t>
        </is>
      </c>
      <c r="F6073" t="inlineStr">
        <is>
          <t>Lentille</t>
        </is>
      </c>
      <c r="G6073" t="inlineStr"/>
      <c r="H6073" t="inlineStr"/>
      <c r="I6073" t="inlineStr"/>
      <c r="J6073" t="inlineStr"/>
      <c r="K6073" t="inlineStr"/>
      <c r="L6073" t="inlineStr"/>
      <c r="M6073" t="inlineStr"/>
      <c r="N6073" t="inlineStr"/>
      <c r="O6073" t="n">
        <v>64.59999999999999</v>
      </c>
      <c r="P6073" t="inlineStr"/>
      <c r="Q6073" t="inlineStr"/>
    </row>
    <row r="6074" ht="15" customHeight="1" s="1003">
      <c r="A6074" s="1019" t="inlineStr">
        <is>
          <t>Amidonnerie</t>
        </is>
      </c>
      <c r="B6074" t="inlineStr">
        <is>
          <t>Fibres, lipides et sons</t>
        </is>
      </c>
      <c r="C6074" t="inlineStr">
        <is>
          <t>kt</t>
        </is>
      </c>
      <c r="D6074" t="inlineStr">
        <is>
          <t>France</t>
        </is>
      </c>
      <c r="E6074" t="inlineStr">
        <is>
          <t>2023-24</t>
        </is>
      </c>
      <c r="F6074" t="inlineStr">
        <is>
          <t>Lentille</t>
        </is>
      </c>
      <c r="G6074" t="inlineStr"/>
      <c r="H6074" t="inlineStr"/>
      <c r="I6074" t="inlineStr"/>
      <c r="J6074" t="inlineStr"/>
      <c r="K6074" t="inlineStr"/>
      <c r="L6074" t="inlineStr"/>
      <c r="M6074" t="inlineStr"/>
      <c r="N6074" t="inlineStr"/>
      <c r="O6074" t="n">
        <v>-0</v>
      </c>
      <c r="P6074" t="n">
        <v>0</v>
      </c>
      <c r="Q6074" t="n">
        <v>-0</v>
      </c>
    </row>
    <row r="6075" ht="15" customHeight="1" s="1003">
      <c r="A6075" s="1019" t="inlineStr">
        <is>
          <t>Amidonnerie</t>
        </is>
      </c>
      <c r="B6075" t="inlineStr">
        <is>
          <t>Amidon</t>
        </is>
      </c>
      <c r="C6075" t="inlineStr">
        <is>
          <t>kt</t>
        </is>
      </c>
      <c r="D6075" t="inlineStr">
        <is>
          <t>France</t>
        </is>
      </c>
      <c r="E6075" t="inlineStr">
        <is>
          <t>2023-24</t>
        </is>
      </c>
      <c r="F6075" t="inlineStr">
        <is>
          <t>Lentille</t>
        </is>
      </c>
      <c r="G6075" t="inlineStr"/>
      <c r="H6075" t="inlineStr"/>
      <c r="I6075" t="inlineStr"/>
      <c r="J6075" t="inlineStr"/>
      <c r="K6075" t="inlineStr"/>
      <c r="L6075" t="inlineStr"/>
      <c r="M6075" t="inlineStr"/>
      <c r="N6075" t="inlineStr"/>
      <c r="O6075" t="n">
        <v>-0</v>
      </c>
      <c r="P6075" t="n">
        <v>0</v>
      </c>
      <c r="Q6075" t="n">
        <v>-0</v>
      </c>
    </row>
    <row r="6076" ht="15" customHeight="1" s="1003">
      <c r="A6076" s="1019" t="inlineStr">
        <is>
          <t>Amidonnerie</t>
        </is>
      </c>
      <c r="B6076" t="inlineStr">
        <is>
          <t>Protéine</t>
        </is>
      </c>
      <c r="C6076" t="inlineStr">
        <is>
          <t>kt</t>
        </is>
      </c>
      <c r="D6076" t="inlineStr">
        <is>
          <t>France</t>
        </is>
      </c>
      <c r="E6076" t="inlineStr">
        <is>
          <t>2023-24</t>
        </is>
      </c>
      <c r="F6076" t="inlineStr">
        <is>
          <t>Lentille</t>
        </is>
      </c>
      <c r="G6076" t="inlineStr"/>
      <c r="H6076" t="inlineStr"/>
      <c r="I6076" t="inlineStr"/>
      <c r="J6076" t="inlineStr"/>
      <c r="K6076" t="inlineStr"/>
      <c r="L6076" t="inlineStr"/>
      <c r="M6076" t="inlineStr"/>
      <c r="N6076" t="inlineStr"/>
      <c r="O6076" t="n">
        <v>-0</v>
      </c>
      <c r="P6076" t="n">
        <v>0</v>
      </c>
      <c r="Q6076" t="n">
        <v>-0</v>
      </c>
    </row>
    <row r="6077" ht="15" customHeight="1" s="1003">
      <c r="A6077" s="1019" t="inlineStr">
        <is>
          <t>Meunerie</t>
        </is>
      </c>
      <c r="B6077" t="inlineStr">
        <is>
          <t>Sons</t>
        </is>
      </c>
      <c r="C6077" t="inlineStr">
        <is>
          <t>kt</t>
        </is>
      </c>
      <c r="D6077" t="inlineStr">
        <is>
          <t>France</t>
        </is>
      </c>
      <c r="E6077" t="inlineStr">
        <is>
          <t>2023-24</t>
        </is>
      </c>
      <c r="F6077" t="inlineStr">
        <is>
          <t>Lentille</t>
        </is>
      </c>
      <c r="G6077" t="inlineStr"/>
      <c r="H6077" t="inlineStr"/>
      <c r="I6077" t="inlineStr"/>
      <c r="J6077" t="inlineStr"/>
      <c r="K6077" t="inlineStr"/>
      <c r="L6077" t="inlineStr"/>
      <c r="M6077" t="inlineStr"/>
      <c r="N6077" t="inlineStr"/>
      <c r="O6077" t="n">
        <v>-0</v>
      </c>
      <c r="P6077" t="n">
        <v>0</v>
      </c>
      <c r="Q6077" t="n">
        <v>-0</v>
      </c>
    </row>
    <row r="6078" ht="15" customHeight="1" s="1003">
      <c r="A6078" s="1019" t="inlineStr">
        <is>
          <t>Meunerie</t>
        </is>
      </c>
      <c r="B6078" t="inlineStr">
        <is>
          <t>Farine</t>
        </is>
      </c>
      <c r="C6078" t="inlineStr">
        <is>
          <t>kt</t>
        </is>
      </c>
      <c r="D6078" t="inlineStr">
        <is>
          <t>France</t>
        </is>
      </c>
      <c r="E6078" t="inlineStr">
        <is>
          <t>2023-24</t>
        </is>
      </c>
      <c r="F6078" t="inlineStr">
        <is>
          <t>Lentille</t>
        </is>
      </c>
      <c r="G6078" t="inlineStr"/>
      <c r="H6078" t="inlineStr"/>
      <c r="I6078" t="inlineStr"/>
      <c r="J6078" t="inlineStr"/>
      <c r="K6078" t="inlineStr"/>
      <c r="L6078" t="inlineStr"/>
      <c r="M6078" t="inlineStr"/>
      <c r="N6078" t="inlineStr"/>
      <c r="O6078" t="n">
        <v>-0</v>
      </c>
      <c r="P6078" t="n">
        <v>0</v>
      </c>
      <c r="Q6078" t="n">
        <v>-0</v>
      </c>
    </row>
    <row r="6079" ht="15" customHeight="1" s="1003">
      <c r="A6079" s="1019" t="inlineStr">
        <is>
          <t>Fabrication d'ingrédients</t>
        </is>
      </c>
      <c r="B6079" t="inlineStr">
        <is>
          <t>Amidon, fibres, lipides et sons</t>
        </is>
      </c>
      <c r="C6079" t="inlineStr">
        <is>
          <t>kt</t>
        </is>
      </c>
      <c r="D6079" t="inlineStr">
        <is>
          <t>France</t>
        </is>
      </c>
      <c r="E6079" t="inlineStr">
        <is>
          <t>2023-24</t>
        </is>
      </c>
      <c r="F6079" t="inlineStr">
        <is>
          <t>Lentille</t>
        </is>
      </c>
      <c r="G6079" t="inlineStr"/>
      <c r="H6079" t="inlineStr"/>
      <c r="I6079" t="inlineStr"/>
      <c r="J6079" t="inlineStr"/>
      <c r="K6079" t="inlineStr"/>
      <c r="L6079" t="inlineStr"/>
      <c r="M6079" t="inlineStr"/>
      <c r="N6079" t="inlineStr"/>
      <c r="O6079" t="n">
        <v>-0</v>
      </c>
      <c r="P6079" t="n">
        <v>0</v>
      </c>
      <c r="Q6079" t="n">
        <v>-0</v>
      </c>
    </row>
    <row r="6080" ht="15" customHeight="1" s="1003">
      <c r="A6080" s="1019" t="inlineStr">
        <is>
          <t>Fabrication d'ingrédients</t>
        </is>
      </c>
      <c r="B6080" t="inlineStr">
        <is>
          <t>MPV</t>
        </is>
      </c>
      <c r="C6080" t="inlineStr">
        <is>
          <t>kt</t>
        </is>
      </c>
      <c r="D6080" t="inlineStr">
        <is>
          <t>France</t>
        </is>
      </c>
      <c r="E6080" t="inlineStr">
        <is>
          <t>2023-24</t>
        </is>
      </c>
      <c r="F6080" t="inlineStr">
        <is>
          <t>Lentille</t>
        </is>
      </c>
      <c r="G6080" t="inlineStr"/>
      <c r="H6080" t="inlineStr"/>
      <c r="I6080" t="inlineStr"/>
      <c r="J6080" t="inlineStr"/>
      <c r="K6080" t="inlineStr"/>
      <c r="L6080" t="inlineStr"/>
      <c r="M6080" t="inlineStr"/>
      <c r="N6080" t="inlineStr"/>
      <c r="O6080" t="n">
        <v>-0</v>
      </c>
      <c r="P6080" t="n">
        <v>0</v>
      </c>
      <c r="Q6080" t="n">
        <v>-0</v>
      </c>
    </row>
    <row r="6081" ht="15" customHeight="1" s="1003">
      <c r="A6081" s="1019" t="inlineStr">
        <is>
          <t>Ecart statistique</t>
        </is>
      </c>
      <c r="B6081" t="inlineStr">
        <is>
          <t>Graines collectées</t>
        </is>
      </c>
      <c r="C6081" t="inlineStr">
        <is>
          <t>kt</t>
        </is>
      </c>
      <c r="D6081" t="inlineStr">
        <is>
          <t>France</t>
        </is>
      </c>
      <c r="E6081" t="inlineStr">
        <is>
          <t>2023-24</t>
        </is>
      </c>
      <c r="F6081" t="inlineStr">
        <is>
          <t>Lentille</t>
        </is>
      </c>
      <c r="G6081" t="inlineStr"/>
      <c r="H6081" t="inlineStr"/>
      <c r="I6081" t="inlineStr"/>
      <c r="J6081" t="inlineStr"/>
      <c r="K6081" t="inlineStr"/>
      <c r="L6081" t="inlineStr"/>
      <c r="M6081" t="inlineStr"/>
      <c r="N6081" t="inlineStr"/>
      <c r="O6081" t="n">
        <v>-0</v>
      </c>
      <c r="P6081" t="inlineStr"/>
      <c r="Q6081" t="inlineStr"/>
    </row>
    <row r="6082" ht="15" customHeight="1" s="1003">
      <c r="A6082" s="1019" t="inlineStr">
        <is>
          <t>Ecart statistique</t>
        </is>
      </c>
      <c r="B6082" t="inlineStr">
        <is>
          <t>Olives</t>
        </is>
      </c>
      <c r="C6082" t="inlineStr">
        <is>
          <t>kt</t>
        </is>
      </c>
      <c r="D6082" t="inlineStr">
        <is>
          <t>France</t>
        </is>
      </c>
      <c r="E6082" t="inlineStr">
        <is>
          <t>2023-24</t>
        </is>
      </c>
      <c r="F6082" t="inlineStr">
        <is>
          <t>Lentille</t>
        </is>
      </c>
      <c r="G6082" t="inlineStr"/>
      <c r="H6082" t="inlineStr"/>
      <c r="I6082" t="inlineStr"/>
      <c r="J6082" t="inlineStr"/>
      <c r="K6082" t="inlineStr"/>
      <c r="L6082" t="inlineStr"/>
      <c r="M6082" t="inlineStr"/>
      <c r="N6082" t="inlineStr"/>
      <c r="O6082" t="n">
        <v>-0</v>
      </c>
      <c r="P6082" t="n">
        <v>0</v>
      </c>
      <c r="Q6082" t="n">
        <v>500000000</v>
      </c>
    </row>
    <row r="6083" ht="15" customHeight="1" s="1003">
      <c r="A6083" s="1019" t="inlineStr">
        <is>
          <t>Ecart statistique</t>
        </is>
      </c>
      <c r="B6083" t="inlineStr">
        <is>
          <t>Fabrication de produits alimentaires</t>
        </is>
      </c>
      <c r="C6083" t="inlineStr">
        <is>
          <t>kt</t>
        </is>
      </c>
      <c r="D6083" t="inlineStr">
        <is>
          <t>France</t>
        </is>
      </c>
      <c r="E6083" t="inlineStr">
        <is>
          <t>2023-24</t>
        </is>
      </c>
      <c r="F6083" t="inlineStr">
        <is>
          <t>Lentille</t>
        </is>
      </c>
      <c r="G6083" t="inlineStr"/>
      <c r="H6083" t="inlineStr"/>
      <c r="I6083" t="inlineStr"/>
      <c r="J6083" t="inlineStr"/>
      <c r="K6083" t="inlineStr"/>
      <c r="L6083" t="inlineStr"/>
      <c r="M6083" t="inlineStr"/>
      <c r="N6083" t="inlineStr"/>
      <c r="O6083" t="n">
        <v>17.5</v>
      </c>
      <c r="P6083" t="inlineStr"/>
      <c r="Q6083" t="inlineStr"/>
    </row>
    <row r="6084" ht="15" customHeight="1" s="1003">
      <c r="A6084" s="1019" t="inlineStr">
        <is>
          <t>Ecart statistique</t>
        </is>
      </c>
      <c r="B6084" t="inlineStr">
        <is>
          <t>Olives de table</t>
        </is>
      </c>
      <c r="C6084" t="inlineStr">
        <is>
          <t>kt</t>
        </is>
      </c>
      <c r="D6084" t="inlineStr">
        <is>
          <t>France</t>
        </is>
      </c>
      <c r="E6084" t="inlineStr">
        <is>
          <t>2023-24</t>
        </is>
      </c>
      <c r="F6084" t="inlineStr">
        <is>
          <t>Lentille</t>
        </is>
      </c>
      <c r="G6084" t="inlineStr"/>
      <c r="H6084" t="inlineStr"/>
      <c r="I6084" t="inlineStr"/>
      <c r="J6084" t="inlineStr"/>
      <c r="K6084" t="inlineStr"/>
      <c r="L6084" t="inlineStr"/>
      <c r="M6084" t="inlineStr"/>
      <c r="N6084" t="inlineStr"/>
      <c r="O6084" t="n">
        <v>-0</v>
      </c>
      <c r="P6084" t="n">
        <v>0</v>
      </c>
      <c r="Q6084" t="n">
        <v>500000000</v>
      </c>
    </row>
    <row r="6085" ht="15" customHeight="1" s="1003">
      <c r="A6085" s="1019" t="inlineStr">
        <is>
          <t>Import</t>
        </is>
      </c>
      <c r="B6085" t="inlineStr">
        <is>
          <t>Huile</t>
        </is>
      </c>
      <c r="C6085" t="inlineStr">
        <is>
          <t>kt</t>
        </is>
      </c>
      <c r="D6085" t="inlineStr">
        <is>
          <t>France</t>
        </is>
      </c>
      <c r="E6085" t="inlineStr">
        <is>
          <t>2023-24</t>
        </is>
      </c>
      <c r="F6085" t="inlineStr">
        <is>
          <t>Lentille</t>
        </is>
      </c>
      <c r="G6085" t="inlineStr"/>
      <c r="H6085" t="inlineStr"/>
      <c r="I6085" t="inlineStr"/>
      <c r="J6085" t="inlineStr"/>
      <c r="K6085" t="inlineStr"/>
      <c r="L6085" t="inlineStr"/>
      <c r="M6085" t="inlineStr"/>
      <c r="N6085" t="inlineStr"/>
      <c r="O6085" t="n">
        <v>-0</v>
      </c>
      <c r="P6085" t="n">
        <v>0</v>
      </c>
      <c r="Q6085" t="n">
        <v>500000000</v>
      </c>
    </row>
    <row r="6086" ht="15" customHeight="1" s="1003">
      <c r="A6086" s="1019" t="inlineStr">
        <is>
          <t>Import</t>
        </is>
      </c>
      <c r="B6086" t="inlineStr">
        <is>
          <t>Tourteaux</t>
        </is>
      </c>
      <c r="C6086" t="inlineStr">
        <is>
          <t>kt</t>
        </is>
      </c>
      <c r="D6086" t="inlineStr">
        <is>
          <t>France</t>
        </is>
      </c>
      <c r="E6086" t="inlineStr">
        <is>
          <t>2023-24</t>
        </is>
      </c>
      <c r="F6086" t="inlineStr">
        <is>
          <t>Lentille</t>
        </is>
      </c>
      <c r="G6086" t="inlineStr"/>
      <c r="H6086" t="inlineStr"/>
      <c r="I6086" t="inlineStr"/>
      <c r="J6086" t="inlineStr"/>
      <c r="K6086" t="inlineStr"/>
      <c r="L6086" t="inlineStr"/>
      <c r="M6086" t="inlineStr"/>
      <c r="N6086" t="inlineStr"/>
      <c r="O6086" t="n">
        <v>-0</v>
      </c>
      <c r="P6086" t="n">
        <v>0</v>
      </c>
      <c r="Q6086" t="n">
        <v>500000000</v>
      </c>
    </row>
    <row r="6087" ht="15" customHeight="1" s="1003">
      <c r="A6087" s="1019" t="inlineStr">
        <is>
          <t>Import</t>
        </is>
      </c>
      <c r="B6087" t="inlineStr">
        <is>
          <t>Olives</t>
        </is>
      </c>
      <c r="C6087" t="inlineStr">
        <is>
          <t>kt</t>
        </is>
      </c>
      <c r="D6087" t="inlineStr">
        <is>
          <t>France</t>
        </is>
      </c>
      <c r="E6087" t="inlineStr">
        <is>
          <t>2023-24</t>
        </is>
      </c>
      <c r="F6087" t="inlineStr">
        <is>
          <t>Lentille</t>
        </is>
      </c>
      <c r="G6087" t="inlineStr"/>
      <c r="H6087" t="inlineStr"/>
      <c r="I6087" t="inlineStr"/>
      <c r="J6087" t="inlineStr"/>
      <c r="K6087" t="inlineStr"/>
      <c r="L6087" t="inlineStr"/>
      <c r="M6087" t="inlineStr"/>
      <c r="N6087" t="inlineStr"/>
      <c r="O6087" t="n">
        <v>-0</v>
      </c>
      <c r="P6087" t="n">
        <v>0</v>
      </c>
      <c r="Q6087" t="n">
        <v>500000000</v>
      </c>
    </row>
    <row r="6088" ht="15" customHeight="1" s="1003">
      <c r="A6088" s="1019" t="inlineStr">
        <is>
          <t>Import</t>
        </is>
      </c>
      <c r="B6088" t="inlineStr">
        <is>
          <t>Huile d'olive</t>
        </is>
      </c>
      <c r="C6088" t="inlineStr">
        <is>
          <t>kt</t>
        </is>
      </c>
      <c r="D6088" t="inlineStr">
        <is>
          <t>France</t>
        </is>
      </c>
      <c r="E6088" t="inlineStr">
        <is>
          <t>2023-24</t>
        </is>
      </c>
      <c r="F6088" t="inlineStr">
        <is>
          <t>Lentille</t>
        </is>
      </c>
      <c r="G6088" t="inlineStr"/>
      <c r="H6088" t="inlineStr"/>
      <c r="I6088" t="inlineStr"/>
      <c r="J6088" t="inlineStr"/>
      <c r="K6088" t="inlineStr"/>
      <c r="L6088" t="inlineStr"/>
      <c r="M6088" t="inlineStr"/>
      <c r="N6088" t="inlineStr"/>
      <c r="O6088" t="n">
        <v>-0</v>
      </c>
      <c r="P6088" t="n">
        <v>0</v>
      </c>
      <c r="Q6088" t="n">
        <v>500000000</v>
      </c>
    </row>
    <row r="6089" ht="15" customHeight="1" s="1003">
      <c r="A6089" s="1019" t="inlineStr">
        <is>
          <t>Import</t>
        </is>
      </c>
      <c r="B6089" t="inlineStr">
        <is>
          <t>Grignons d'olive</t>
        </is>
      </c>
      <c r="C6089" t="inlineStr">
        <is>
          <t>kt</t>
        </is>
      </c>
      <c r="D6089" t="inlineStr">
        <is>
          <t>France</t>
        </is>
      </c>
      <c r="E6089" t="inlineStr">
        <is>
          <t>2023-24</t>
        </is>
      </c>
      <c r="F6089" t="inlineStr">
        <is>
          <t>Lentille</t>
        </is>
      </c>
      <c r="G6089" t="inlineStr"/>
      <c r="H6089" t="inlineStr"/>
      <c r="I6089" t="inlineStr"/>
      <c r="J6089" t="inlineStr"/>
      <c r="K6089" t="inlineStr"/>
      <c r="L6089" t="inlineStr"/>
      <c r="M6089" t="inlineStr"/>
      <c r="N6089" t="inlineStr"/>
      <c r="O6089" t="n">
        <v>-0</v>
      </c>
      <c r="P6089" t="n">
        <v>0</v>
      </c>
      <c r="Q6089" t="n">
        <v>500000000</v>
      </c>
    </row>
    <row r="6090" ht="15" customHeight="1" s="1003">
      <c r="A6090" s="1019" t="inlineStr">
        <is>
          <t>Import</t>
        </is>
      </c>
      <c r="B6090" t="inlineStr">
        <is>
          <t>Olives de table</t>
        </is>
      </c>
      <c r="C6090" t="inlineStr">
        <is>
          <t>kt</t>
        </is>
      </c>
      <c r="D6090" t="inlineStr">
        <is>
          <t>France</t>
        </is>
      </c>
      <c r="E6090" t="inlineStr">
        <is>
          <t>2023-24</t>
        </is>
      </c>
      <c r="F6090" t="inlineStr">
        <is>
          <t>Lentille</t>
        </is>
      </c>
      <c r="G6090" t="inlineStr"/>
      <c r="H6090" t="inlineStr"/>
      <c r="I6090" t="inlineStr"/>
      <c r="J6090" t="inlineStr"/>
      <c r="K6090" t="inlineStr"/>
      <c r="L6090" t="inlineStr"/>
      <c r="M6090" t="inlineStr"/>
      <c r="N6090" t="inlineStr"/>
      <c r="O6090" t="n">
        <v>-0</v>
      </c>
      <c r="P6090" t="n">
        <v>0</v>
      </c>
      <c r="Q6090" t="n">
        <v>500000000</v>
      </c>
    </row>
    <row r="6091" ht="15" customHeight="1" s="1003">
      <c r="A6091" s="1019" t="inlineStr">
        <is>
          <t>Import</t>
        </is>
      </c>
      <c r="B6091" t="inlineStr">
        <is>
          <t>Graines collectées</t>
        </is>
      </c>
      <c r="C6091" t="inlineStr">
        <is>
          <t>kt</t>
        </is>
      </c>
      <c r="D6091" t="inlineStr">
        <is>
          <t>France</t>
        </is>
      </c>
      <c r="E6091" t="inlineStr">
        <is>
          <t>2023-24</t>
        </is>
      </c>
      <c r="F6091" t="inlineStr">
        <is>
          <t>Lentille</t>
        </is>
      </c>
      <c r="G6091" t="inlineStr"/>
      <c r="H6091" t="inlineStr">
        <is>
          <t>Importation de graines = 38 kt (Douanes françaises - Eurostat)</t>
        </is>
      </c>
      <c r="I6091" t="inlineStr">
        <is>
          <t>Douanes françaises - Eurostat</t>
        </is>
      </c>
      <c r="J6091" t="inlineStr"/>
      <c r="K6091" t="inlineStr">
        <is>
          <t>Volume</t>
        </is>
      </c>
      <c r="L6091" t="inlineStr">
        <is>
          <t>Importation de graines</t>
        </is>
      </c>
      <c r="M6091" t="inlineStr">
        <is>
          <t>Echanges mensuels - EUROSTAT</t>
        </is>
      </c>
      <c r="N6091" t="inlineStr"/>
      <c r="O6091" t="n">
        <v>37.8</v>
      </c>
      <c r="P6091" t="inlineStr"/>
      <c r="Q6091" t="inlineStr"/>
    </row>
    <row r="6092" ht="15" customHeight="1" s="1003">
      <c r="A6092" s="1019" t="inlineStr">
        <is>
          <t>Graines récoltées</t>
        </is>
      </c>
      <c r="B6092" t="inlineStr">
        <is>
          <t>Ferme</t>
        </is>
      </c>
      <c r="C6092" t="inlineStr">
        <is>
          <t>kt</t>
        </is>
      </c>
      <c r="D6092" t="inlineStr">
        <is>
          <t>France</t>
        </is>
      </c>
      <c r="E6092" t="inlineStr">
        <is>
          <t>2023-24</t>
        </is>
      </c>
      <c r="F6092" t="inlineStr">
        <is>
          <t>Pois chiche</t>
        </is>
      </c>
      <c r="G6092" t="inlineStr"/>
      <c r="H6092" t="inlineStr"/>
      <c r="I6092" t="inlineStr"/>
      <c r="J6092" t="inlineStr"/>
      <c r="K6092" t="inlineStr"/>
      <c r="L6092" t="inlineStr"/>
      <c r="M6092" t="inlineStr"/>
      <c r="N6092" t="inlineStr"/>
      <c r="O6092" t="n">
        <v>24.4</v>
      </c>
      <c r="P6092" t="inlineStr"/>
      <c r="Q6092" t="inlineStr"/>
    </row>
    <row r="6093" ht="15" customHeight="1" s="1003">
      <c r="A6093" s="1019" t="inlineStr">
        <is>
          <t>Graines récoltées</t>
        </is>
      </c>
      <c r="B6093" t="inlineStr">
        <is>
          <t>OS</t>
        </is>
      </c>
      <c r="C6093" t="inlineStr">
        <is>
          <t>kt</t>
        </is>
      </c>
      <c r="D6093" t="inlineStr">
        <is>
          <t>France</t>
        </is>
      </c>
      <c r="E6093" t="inlineStr">
        <is>
          <t>2023-24</t>
        </is>
      </c>
      <c r="F6093" t="inlineStr">
        <is>
          <t>Pois chiche</t>
        </is>
      </c>
      <c r="G6093" t="inlineStr">
        <is>
          <t>Collecte = 20 kt (Collectes, stocks - FranceAgriMer)</t>
        </is>
      </c>
      <c r="H6093" t="inlineStr"/>
      <c r="I6093" t="inlineStr">
        <is>
          <t>Collectes, stocks - FranceAgriMer</t>
        </is>
      </c>
      <c r="J6093" t="inlineStr"/>
      <c r="K6093" t="inlineStr">
        <is>
          <t>Volume</t>
        </is>
      </c>
      <c r="L6093" t="inlineStr">
        <is>
          <t>Collecte</t>
        </is>
      </c>
      <c r="M6093" t="inlineStr">
        <is>
          <t>Collectes, stocks protéa - FAM</t>
        </is>
      </c>
      <c r="N6093" t="inlineStr"/>
      <c r="O6093" t="n">
        <v>20</v>
      </c>
      <c r="P6093" t="inlineStr"/>
      <c r="Q6093" t="inlineStr"/>
    </row>
    <row r="6094" ht="15" customHeight="1" s="1003">
      <c r="A6094" s="1019" t="inlineStr">
        <is>
          <t>Olives</t>
        </is>
      </c>
      <c r="B6094" t="inlineStr">
        <is>
          <t>Export</t>
        </is>
      </c>
      <c r="C6094" t="inlineStr">
        <is>
          <t>kt</t>
        </is>
      </c>
      <c r="D6094" t="inlineStr">
        <is>
          <t>France</t>
        </is>
      </c>
      <c r="E6094" t="inlineStr">
        <is>
          <t>2023-24</t>
        </is>
      </c>
      <c r="F6094" t="inlineStr">
        <is>
          <t>Pois chiche</t>
        </is>
      </c>
      <c r="G6094" t="inlineStr"/>
      <c r="H6094" t="inlineStr"/>
      <c r="I6094" t="inlineStr"/>
      <c r="J6094" t="inlineStr"/>
      <c r="K6094" t="inlineStr"/>
      <c r="L6094" t="inlineStr"/>
      <c r="M6094" t="inlineStr"/>
      <c r="N6094" t="inlineStr"/>
      <c r="O6094" t="n">
        <v>-0</v>
      </c>
      <c r="P6094" t="n">
        <v>0</v>
      </c>
      <c r="Q6094" t="n">
        <v>500000000</v>
      </c>
    </row>
    <row r="6095" ht="15" customHeight="1" s="1003">
      <c r="A6095" s="1019" t="inlineStr">
        <is>
          <t>Olives</t>
        </is>
      </c>
      <c r="B6095" t="inlineStr">
        <is>
          <t>Moulin</t>
        </is>
      </c>
      <c r="C6095" t="inlineStr">
        <is>
          <t>kt</t>
        </is>
      </c>
      <c r="D6095" t="inlineStr">
        <is>
          <t>France</t>
        </is>
      </c>
      <c r="E6095" t="inlineStr">
        <is>
          <t>2023-24</t>
        </is>
      </c>
      <c r="F6095" t="inlineStr">
        <is>
          <t>Pois chiche</t>
        </is>
      </c>
      <c r="G6095" t="inlineStr"/>
      <c r="H6095" t="inlineStr"/>
      <c r="I6095" t="inlineStr"/>
      <c r="J6095" t="inlineStr"/>
      <c r="K6095" t="inlineStr"/>
      <c r="L6095" t="inlineStr"/>
      <c r="M6095" t="inlineStr"/>
      <c r="N6095" t="inlineStr"/>
      <c r="O6095" t="n">
        <v>-0</v>
      </c>
      <c r="P6095" t="n">
        <v>0</v>
      </c>
      <c r="Q6095" t="n">
        <v>500000000</v>
      </c>
    </row>
    <row r="6096" ht="15" customHeight="1" s="1003">
      <c r="A6096" s="1019" t="inlineStr">
        <is>
          <t>Olives</t>
        </is>
      </c>
      <c r="B6096" t="inlineStr">
        <is>
          <t>Conservation ou préparation d'olives</t>
        </is>
      </c>
      <c r="C6096" t="inlineStr">
        <is>
          <t>kt</t>
        </is>
      </c>
      <c r="D6096" t="inlineStr">
        <is>
          <t>France</t>
        </is>
      </c>
      <c r="E6096" t="inlineStr">
        <is>
          <t>2023-24</t>
        </is>
      </c>
      <c r="F6096" t="inlineStr">
        <is>
          <t>Pois chiche</t>
        </is>
      </c>
      <c r="G6096" t="inlineStr"/>
      <c r="H6096" t="inlineStr"/>
      <c r="I6096" t="inlineStr"/>
      <c r="J6096" t="inlineStr"/>
      <c r="K6096" t="inlineStr"/>
      <c r="L6096" t="inlineStr"/>
      <c r="M6096" t="inlineStr"/>
      <c r="N6096" t="inlineStr"/>
      <c r="O6096" t="n">
        <v>-0</v>
      </c>
      <c r="P6096" t="n">
        <v>0</v>
      </c>
      <c r="Q6096" t="n">
        <v>500000000</v>
      </c>
    </row>
    <row r="6097" ht="15" customHeight="1" s="1003">
      <c r="A6097" s="1019" t="inlineStr">
        <is>
          <t>Olives</t>
        </is>
      </c>
      <c r="B6097" t="inlineStr">
        <is>
          <t>Ecart statistique</t>
        </is>
      </c>
      <c r="C6097" t="inlineStr">
        <is>
          <t>kt</t>
        </is>
      </c>
      <c r="D6097" t="inlineStr">
        <is>
          <t>France</t>
        </is>
      </c>
      <c r="E6097" t="inlineStr">
        <is>
          <t>2023-24</t>
        </is>
      </c>
      <c r="F6097" t="inlineStr">
        <is>
          <t>Pois chiche</t>
        </is>
      </c>
      <c r="G6097" t="inlineStr"/>
      <c r="H6097" t="inlineStr"/>
      <c r="I6097" t="inlineStr"/>
      <c r="J6097" t="inlineStr"/>
      <c r="K6097" t="inlineStr"/>
      <c r="L6097" t="inlineStr"/>
      <c r="M6097" t="inlineStr"/>
      <c r="N6097" t="inlineStr"/>
      <c r="O6097" t="n">
        <v>-0</v>
      </c>
      <c r="P6097" t="n">
        <v>0</v>
      </c>
      <c r="Q6097" t="n">
        <v>500000000</v>
      </c>
    </row>
    <row r="6098" ht="15" customHeight="1" s="1003">
      <c r="A6098" s="1019" t="inlineStr">
        <is>
          <t>Graines autoconsommées</t>
        </is>
      </c>
      <c r="B6098" t="inlineStr">
        <is>
          <t>Hors FAB</t>
        </is>
      </c>
      <c r="C6098" t="inlineStr">
        <is>
          <t>kt</t>
        </is>
      </c>
      <c r="D6098" t="inlineStr">
        <is>
          <t>France</t>
        </is>
      </c>
      <c r="E6098" t="inlineStr">
        <is>
          <t>2023-24</t>
        </is>
      </c>
      <c r="F6098" t="inlineStr">
        <is>
          <t>Pois chiche</t>
        </is>
      </c>
      <c r="G6098" t="inlineStr"/>
      <c r="H6098" t="inlineStr"/>
      <c r="I6098" t="inlineStr"/>
      <c r="J6098" t="inlineStr">
        <is>
          <t>Pas de consommation de graines en alimentation animale</t>
        </is>
      </c>
      <c r="K6098" t="inlineStr"/>
      <c r="L6098" t="inlineStr">
        <is>
          <t>Consommation de graines à la ferme directement</t>
        </is>
      </c>
      <c r="M6098" t="inlineStr"/>
      <c r="N6098" t="inlineStr"/>
      <c r="O6098" t="n">
        <v>-0</v>
      </c>
      <c r="P6098" t="inlineStr"/>
      <c r="Q6098" t="inlineStr"/>
    </row>
    <row r="6099" ht="15" customHeight="1" s="1003">
      <c r="A6099" s="1019" t="inlineStr">
        <is>
          <t>Graines autoconsommées</t>
        </is>
      </c>
      <c r="B6099" t="inlineStr">
        <is>
          <t>Vente directe et autoconsommation</t>
        </is>
      </c>
      <c r="C6099" t="inlineStr">
        <is>
          <t>kt</t>
        </is>
      </c>
      <c r="D6099" t="inlineStr">
        <is>
          <t>France</t>
        </is>
      </c>
      <c r="E6099" t="inlineStr">
        <is>
          <t>2023-24</t>
        </is>
      </c>
      <c r="F6099" t="inlineStr">
        <is>
          <t>Pois chiche</t>
        </is>
      </c>
      <c r="G6099" t="inlineStr"/>
      <c r="H6099" t="inlineStr"/>
      <c r="I6099" t="inlineStr"/>
      <c r="J6099" t="inlineStr">
        <is>
          <t>Le reste des graines autoconsommées est consommé en alimentation humaine</t>
        </is>
      </c>
      <c r="K6099" t="inlineStr"/>
      <c r="L6099" t="inlineStr">
        <is>
          <t>Consommation de graines à la ferme directement</t>
        </is>
      </c>
      <c r="M6099" t="inlineStr"/>
      <c r="N6099" t="inlineStr"/>
      <c r="O6099" t="n">
        <v>18.5</v>
      </c>
      <c r="P6099" t="inlineStr"/>
      <c r="Q6099" t="inlineStr"/>
    </row>
    <row r="6100" ht="15" customHeight="1" s="1003">
      <c r="A6100" s="1019" t="inlineStr">
        <is>
          <t>Graines autoconsommées</t>
        </is>
      </c>
      <c r="B6100" t="inlineStr">
        <is>
          <t>Alimentation humaine</t>
        </is>
      </c>
      <c r="C6100" t="inlineStr">
        <is>
          <t>kt</t>
        </is>
      </c>
      <c r="D6100" t="inlineStr">
        <is>
          <t>France</t>
        </is>
      </c>
      <c r="E6100" t="inlineStr">
        <is>
          <t>2023-24</t>
        </is>
      </c>
      <c r="F6100" t="inlineStr">
        <is>
          <t>Pois chiche</t>
        </is>
      </c>
      <c r="G6100" t="inlineStr"/>
      <c r="H6100" t="inlineStr"/>
      <c r="I6100" t="inlineStr"/>
      <c r="J6100" t="inlineStr"/>
      <c r="K6100" t="inlineStr"/>
      <c r="L6100" t="inlineStr"/>
      <c r="M6100" t="inlineStr"/>
      <c r="N6100" t="inlineStr"/>
      <c r="O6100" t="n">
        <v>18.5</v>
      </c>
      <c r="P6100" t="inlineStr"/>
      <c r="Q6100" t="inlineStr"/>
    </row>
    <row r="6101" ht="15" customHeight="1" s="1003">
      <c r="A6101" s="1019" t="inlineStr">
        <is>
          <t>Graines autoconsommées</t>
        </is>
      </c>
      <c r="B6101" t="inlineStr">
        <is>
          <t>Usages alimentaires</t>
        </is>
      </c>
      <c r="C6101" t="inlineStr">
        <is>
          <t>kt</t>
        </is>
      </c>
      <c r="D6101" t="inlineStr">
        <is>
          <t>France</t>
        </is>
      </c>
      <c r="E6101" t="inlineStr">
        <is>
          <t>2023-24</t>
        </is>
      </c>
      <c r="F6101" t="inlineStr">
        <is>
          <t>Pois chiche</t>
        </is>
      </c>
      <c r="G6101" t="inlineStr"/>
      <c r="H6101" t="inlineStr"/>
      <c r="I6101" t="inlineStr"/>
      <c r="J6101" t="inlineStr"/>
      <c r="K6101" t="inlineStr"/>
      <c r="L6101" t="inlineStr"/>
      <c r="M6101" t="inlineStr"/>
      <c r="N6101" t="inlineStr"/>
      <c r="O6101" t="n">
        <v>18.5</v>
      </c>
      <c r="P6101" t="inlineStr"/>
      <c r="Q6101" t="inlineStr"/>
    </row>
    <row r="6102" ht="15" customHeight="1" s="1003">
      <c r="A6102" s="1019" t="inlineStr">
        <is>
          <t>Graines autoconsommées</t>
        </is>
      </c>
      <c r="B6102" t="inlineStr">
        <is>
          <t>Alimentation animale rente</t>
        </is>
      </c>
      <c r="C6102" t="inlineStr">
        <is>
          <t>kt</t>
        </is>
      </c>
      <c r="D6102" t="inlineStr">
        <is>
          <t>France</t>
        </is>
      </c>
      <c r="E6102" t="inlineStr">
        <is>
          <t>2023-24</t>
        </is>
      </c>
      <c r="F6102" t="inlineStr">
        <is>
          <t>Pois chiche</t>
        </is>
      </c>
      <c r="G6102" t="inlineStr"/>
      <c r="H6102" t="inlineStr"/>
      <c r="I6102" t="inlineStr"/>
      <c r="J6102" t="inlineStr"/>
      <c r="K6102" t="inlineStr"/>
      <c r="L6102" t="inlineStr"/>
      <c r="M6102" t="inlineStr"/>
      <c r="N6102" t="inlineStr"/>
      <c r="O6102" t="n">
        <v>0</v>
      </c>
      <c r="P6102" t="inlineStr"/>
      <c r="Q6102" t="inlineStr"/>
    </row>
    <row r="6103" ht="15" customHeight="1" s="1003">
      <c r="A6103" s="1019" t="inlineStr">
        <is>
          <t>Graines autoconsommées</t>
        </is>
      </c>
      <c r="B6103" t="inlineStr">
        <is>
          <t>Alimentation animale</t>
        </is>
      </c>
      <c r="C6103" t="inlineStr">
        <is>
          <t>kt</t>
        </is>
      </c>
      <c r="D6103" t="inlineStr">
        <is>
          <t>France</t>
        </is>
      </c>
      <c r="E6103" t="inlineStr">
        <is>
          <t>2023-24</t>
        </is>
      </c>
      <c r="F6103" t="inlineStr">
        <is>
          <t>Pois chiche</t>
        </is>
      </c>
      <c r="G6103" t="inlineStr"/>
      <c r="H6103" t="inlineStr"/>
      <c r="I6103" t="inlineStr"/>
      <c r="J6103" t="inlineStr"/>
      <c r="K6103" t="inlineStr"/>
      <c r="L6103" t="inlineStr"/>
      <c r="M6103" t="inlineStr"/>
      <c r="N6103" t="inlineStr"/>
      <c r="O6103" t="n">
        <v>0</v>
      </c>
      <c r="P6103" t="inlineStr"/>
      <c r="Q6103" t="inlineStr"/>
    </row>
    <row r="6104" ht="15" customHeight="1" s="1003">
      <c r="A6104" s="1019" t="inlineStr">
        <is>
          <t>Graines autoconsommées</t>
        </is>
      </c>
      <c r="B6104" t="inlineStr">
        <is>
          <t>Débouchés</t>
        </is>
      </c>
      <c r="C6104" t="inlineStr">
        <is>
          <t>kt</t>
        </is>
      </c>
      <c r="D6104" t="inlineStr">
        <is>
          <t>France</t>
        </is>
      </c>
      <c r="E6104" t="inlineStr">
        <is>
          <t>2023-24</t>
        </is>
      </c>
      <c r="F6104" t="inlineStr">
        <is>
          <t>Pois chiche</t>
        </is>
      </c>
      <c r="G6104" t="inlineStr"/>
      <c r="H6104" t="inlineStr"/>
      <c r="I6104" t="inlineStr"/>
      <c r="J6104" t="inlineStr"/>
      <c r="K6104" t="inlineStr"/>
      <c r="L6104" t="inlineStr"/>
      <c r="M6104" t="inlineStr"/>
      <c r="N6104" t="inlineStr"/>
      <c r="O6104" t="n">
        <v>19</v>
      </c>
      <c r="P6104" t="inlineStr"/>
      <c r="Q6104" t="inlineStr"/>
    </row>
    <row r="6105" ht="15" customHeight="1" s="1003">
      <c r="A6105" s="1019" t="inlineStr">
        <is>
          <t>Graines autoconsommées</t>
        </is>
      </c>
      <c r="B6105" t="inlineStr">
        <is>
          <t>FAF</t>
        </is>
      </c>
      <c r="C6105" t="inlineStr">
        <is>
          <t>kt</t>
        </is>
      </c>
      <c r="D6105" t="inlineStr">
        <is>
          <t>France</t>
        </is>
      </c>
      <c r="E6105" t="inlineStr">
        <is>
          <t>2023-24</t>
        </is>
      </c>
      <c r="F6105" t="inlineStr">
        <is>
          <t>Pois chiche</t>
        </is>
      </c>
      <c r="G6105" t="inlineStr"/>
      <c r="H6105" t="inlineStr"/>
      <c r="I6105" t="inlineStr"/>
      <c r="J6105" t="inlineStr"/>
      <c r="K6105" t="inlineStr"/>
      <c r="L6105" t="inlineStr"/>
      <c r="M6105" t="inlineStr"/>
      <c r="N6105" t="inlineStr"/>
      <c r="O6105" t="n">
        <v>-0</v>
      </c>
      <c r="P6105" t="n">
        <v>0</v>
      </c>
      <c r="Q6105" t="n">
        <v>-0</v>
      </c>
    </row>
    <row r="6106" ht="15" customHeight="1" s="1003">
      <c r="A6106" s="1019" t="inlineStr">
        <is>
          <t>Graines autoconsommées</t>
        </is>
      </c>
      <c r="B6106" t="inlineStr">
        <is>
          <t>Direct élevage</t>
        </is>
      </c>
      <c r="C6106" t="inlineStr">
        <is>
          <t>kt</t>
        </is>
      </c>
      <c r="D6106" t="inlineStr">
        <is>
          <t>France</t>
        </is>
      </c>
      <c r="E6106" t="inlineStr">
        <is>
          <t>2023-24</t>
        </is>
      </c>
      <c r="F6106" t="inlineStr">
        <is>
          <t>Pois chiche</t>
        </is>
      </c>
      <c r="G6106" t="inlineStr"/>
      <c r="H6106" t="inlineStr"/>
      <c r="I6106" t="inlineStr"/>
      <c r="J6106" t="inlineStr"/>
      <c r="K6106" t="inlineStr"/>
      <c r="L6106" t="inlineStr"/>
      <c r="M6106" t="inlineStr"/>
      <c r="N6106" t="inlineStr"/>
      <c r="O6106" t="n">
        <v>-0</v>
      </c>
      <c r="P6106" t="n">
        <v>0</v>
      </c>
      <c r="Q6106" t="n">
        <v>-0</v>
      </c>
    </row>
    <row r="6107" ht="15" customHeight="1" s="1003">
      <c r="A6107" s="1019" t="inlineStr">
        <is>
          <t>Graines autoconsommées</t>
        </is>
      </c>
      <c r="B6107" t="inlineStr">
        <is>
          <t>Elimination/Pertes</t>
        </is>
      </c>
      <c r="C6107" t="inlineStr">
        <is>
          <t>kt</t>
        </is>
      </c>
      <c r="D6107" t="inlineStr">
        <is>
          <t>France</t>
        </is>
      </c>
      <c r="E6107" t="inlineStr">
        <is>
          <t>2023-24</t>
        </is>
      </c>
      <c r="F6107" t="inlineStr">
        <is>
          <t>Pois chiche</t>
        </is>
      </c>
      <c r="G6107" t="inlineStr"/>
      <c r="H6107" t="inlineStr">
        <is>
          <t>Ratio de pertes à la ferme = 2 % (ORIFLAAM - Terres Univia)</t>
        </is>
      </c>
      <c r="I6107" t="inlineStr">
        <is>
          <t>ORIFLAAM - Terres Univia</t>
        </is>
      </c>
      <c r="J6107" t="inlineStr">
        <is>
          <t>Même ratio de pertes à la ferme que soja, pois et féverole</t>
        </is>
      </c>
      <c r="K6107" t="inlineStr">
        <is>
          <t>Rendement</t>
        </is>
      </c>
      <c r="L6107" t="inlineStr">
        <is>
          <t>Ratio de pertes à la ferme</t>
        </is>
      </c>
      <c r="M6107" t="inlineStr">
        <is>
          <t>Pertes ferme - TERRES UNIVIA</t>
        </is>
      </c>
      <c r="N6107" t="inlineStr"/>
      <c r="O6107" t="n">
        <v>0.49</v>
      </c>
      <c r="P6107" t="inlineStr"/>
      <c r="Q6107" t="inlineStr"/>
    </row>
    <row r="6108" ht="15" customHeight="1" s="1003">
      <c r="A6108" s="1019" t="inlineStr">
        <is>
          <t>Graines autoconsommées</t>
        </is>
      </c>
      <c r="B6108" t="inlineStr">
        <is>
          <t>Autres usages (ou usages indéfinis)</t>
        </is>
      </c>
      <c r="C6108" t="inlineStr">
        <is>
          <t>kt</t>
        </is>
      </c>
      <c r="D6108" t="inlineStr">
        <is>
          <t>France</t>
        </is>
      </c>
      <c r="E6108" t="inlineStr">
        <is>
          <t>2023-24</t>
        </is>
      </c>
      <c r="F6108" t="inlineStr">
        <is>
          <t>Pois chiche</t>
        </is>
      </c>
      <c r="G6108" t="inlineStr"/>
      <c r="H6108" t="inlineStr"/>
      <c r="I6108" t="inlineStr"/>
      <c r="J6108" t="inlineStr"/>
      <c r="K6108" t="inlineStr"/>
      <c r="L6108" t="inlineStr"/>
      <c r="M6108" t="inlineStr"/>
      <c r="N6108" t="inlineStr"/>
      <c r="O6108" t="n">
        <v>0.49</v>
      </c>
      <c r="P6108" t="inlineStr"/>
      <c r="Q6108" t="inlineStr"/>
    </row>
    <row r="6109" ht="15" customHeight="1" s="1003">
      <c r="A6109" s="1019" t="inlineStr">
        <is>
          <t>Graines autoconsommées</t>
        </is>
      </c>
      <c r="B6109" t="inlineStr">
        <is>
          <t>Semences fermières</t>
        </is>
      </c>
      <c r="C6109" t="inlineStr">
        <is>
          <t>kt</t>
        </is>
      </c>
      <c r="D6109" t="inlineStr">
        <is>
          <t>France</t>
        </is>
      </c>
      <c r="E6109" t="inlineStr">
        <is>
          <t>2023-24</t>
        </is>
      </c>
      <c r="F6109" t="inlineStr">
        <is>
          <t>Pois chiche</t>
        </is>
      </c>
      <c r="G6109" t="inlineStr"/>
      <c r="H6109" t="inlineStr">
        <is>
          <t>0</t>
        </is>
      </c>
      <c r="I6109" t="inlineStr">
        <is>
          <t>0</t>
        </is>
      </c>
      <c r="J6109" t="inlineStr">
        <is>
          <t>Autant de semences fermières que de semences certifiées sont produites</t>
        </is>
      </c>
      <c r="K6109" t="inlineStr">
        <is>
          <t>Répartition</t>
        </is>
      </c>
      <c r="L6109" t="inlineStr">
        <is>
          <t>Part de semences fermières (par rapport aux semences certifiées)</t>
        </is>
      </c>
      <c r="M6109" t="inlineStr">
        <is>
          <t>0</t>
        </is>
      </c>
      <c r="N6109" t="inlineStr"/>
      <c r="O6109" t="n">
        <v>5.38</v>
      </c>
      <c r="P6109" t="inlineStr"/>
      <c r="Q6109" t="inlineStr"/>
    </row>
    <row r="6110" ht="15" customHeight="1" s="1003">
      <c r="A6110" s="1019" t="inlineStr">
        <is>
          <t>Graines autoconsommées</t>
        </is>
      </c>
      <c r="B6110" t="inlineStr">
        <is>
          <t>Semences</t>
        </is>
      </c>
      <c r="C6110" t="inlineStr">
        <is>
          <t>kt</t>
        </is>
      </c>
      <c r="D6110" t="inlineStr">
        <is>
          <t>France</t>
        </is>
      </c>
      <c r="E6110" t="inlineStr">
        <is>
          <t>2023-24</t>
        </is>
      </c>
      <c r="F6110" t="inlineStr">
        <is>
          <t>Pois chiche</t>
        </is>
      </c>
      <c r="G6110" t="inlineStr"/>
      <c r="H6110" t="inlineStr"/>
      <c r="I6110" t="inlineStr"/>
      <c r="J6110" t="inlineStr">
        <is>
          <t>Autant de semences fermières que de semences certifiées sont produites</t>
        </is>
      </c>
      <c r="K6110" t="inlineStr">
        <is>
          <t>Répartition</t>
        </is>
      </c>
      <c r="L6110" t="inlineStr">
        <is>
          <t>Part de semences fermières (par rapport aux semences certifiées)</t>
        </is>
      </c>
      <c r="M6110" t="inlineStr"/>
      <c r="N6110" t="inlineStr"/>
      <c r="O6110" t="n">
        <v>5.38</v>
      </c>
      <c r="P6110" t="inlineStr"/>
      <c r="Q6110" t="inlineStr"/>
    </row>
    <row r="6111" ht="15" customHeight="1" s="1003">
      <c r="A6111" s="1019" t="inlineStr">
        <is>
          <t>Stock initial</t>
        </is>
      </c>
      <c r="B6111" t="inlineStr">
        <is>
          <t>Ferme</t>
        </is>
      </c>
      <c r="C6111" t="inlineStr">
        <is>
          <t>kt</t>
        </is>
      </c>
      <c r="D6111" t="inlineStr">
        <is>
          <t>France</t>
        </is>
      </c>
      <c r="E6111" t="inlineStr">
        <is>
          <t>2023-24</t>
        </is>
      </c>
      <c r="F6111" t="inlineStr">
        <is>
          <t>Pois chiche</t>
        </is>
      </c>
      <c r="G6111" t="inlineStr"/>
      <c r="H6111" t="inlineStr"/>
      <c r="I6111" t="inlineStr"/>
      <c r="J6111" t="inlineStr"/>
      <c r="K6111" t="inlineStr"/>
      <c r="L6111" t="inlineStr"/>
      <c r="M6111" t="inlineStr"/>
      <c r="N6111" t="inlineStr"/>
      <c r="O6111" t="n">
        <v>0</v>
      </c>
      <c r="P6111" t="inlineStr"/>
      <c r="Q6111" t="inlineStr"/>
    </row>
    <row r="6112" ht="15" customHeight="1" s="1003">
      <c r="A6112" s="1019" t="inlineStr">
        <is>
          <t>Stock initial</t>
        </is>
      </c>
      <c r="B6112" t="inlineStr">
        <is>
          <t>OS</t>
        </is>
      </c>
      <c r="C6112" t="inlineStr">
        <is>
          <t>kt</t>
        </is>
      </c>
      <c r="D6112" t="inlineStr">
        <is>
          <t>France</t>
        </is>
      </c>
      <c r="E6112" t="inlineStr">
        <is>
          <t>2023-24</t>
        </is>
      </c>
      <c r="F6112" t="inlineStr">
        <is>
          <t>Pois chiche</t>
        </is>
      </c>
      <c r="G6112" t="inlineStr">
        <is>
          <t>Stock initial collecteurs = 3 kt (Collectes, stocks - FranceAgriMer)</t>
        </is>
      </c>
      <c r="H6112" t="inlineStr"/>
      <c r="I6112" t="inlineStr">
        <is>
          <t>Collectes, stocks - FranceAgriMer</t>
        </is>
      </c>
      <c r="J6112" t="inlineStr"/>
      <c r="K6112" t="inlineStr">
        <is>
          <t>Volume</t>
        </is>
      </c>
      <c r="L6112" t="inlineStr">
        <is>
          <t>Stock initial collecteurs</t>
        </is>
      </c>
      <c r="M6112" t="inlineStr">
        <is>
          <t>Collectes, stocks protéa - FAM</t>
        </is>
      </c>
      <c r="N6112" t="inlineStr"/>
      <c r="O6112" t="n">
        <v>3.25</v>
      </c>
      <c r="P6112" t="inlineStr"/>
      <c r="Q6112" t="inlineStr"/>
    </row>
    <row r="6113" ht="15" customHeight="1" s="1003">
      <c r="A6113" s="1019" t="inlineStr">
        <is>
          <t>Stock initial à la ferme</t>
        </is>
      </c>
      <c r="B6113" t="inlineStr">
        <is>
          <t>Ferme</t>
        </is>
      </c>
      <c r="C6113" t="inlineStr">
        <is>
          <t>kt</t>
        </is>
      </c>
      <c r="D6113" t="inlineStr">
        <is>
          <t>France</t>
        </is>
      </c>
      <c r="E6113" t="inlineStr">
        <is>
          <t>2023-24</t>
        </is>
      </c>
      <c r="F6113" t="inlineStr">
        <is>
          <t>Pois chiche</t>
        </is>
      </c>
      <c r="G6113" t="inlineStr"/>
      <c r="H6113" t="inlineStr"/>
      <c r="I6113" t="inlineStr"/>
      <c r="J6113" t="inlineStr">
        <is>
          <t>Le stock à la ferme est négligé</t>
        </is>
      </c>
      <c r="K6113" t="inlineStr"/>
      <c r="L6113" t="inlineStr">
        <is>
          <t>Stock initial à la ferme</t>
        </is>
      </c>
      <c r="M6113" t="inlineStr"/>
      <c r="N6113" t="inlineStr"/>
      <c r="O6113" t="n">
        <v>-0</v>
      </c>
      <c r="P6113" t="inlineStr"/>
      <c r="Q6113" t="inlineStr"/>
    </row>
    <row r="6114" ht="15" customHeight="1" s="1003">
      <c r="A6114" s="1019" t="inlineStr">
        <is>
          <t>Stock initial collecteurs</t>
        </is>
      </c>
      <c r="B6114" t="inlineStr">
        <is>
          <t>OS</t>
        </is>
      </c>
      <c r="C6114" t="inlineStr">
        <is>
          <t>kt</t>
        </is>
      </c>
      <c r="D6114" t="inlineStr">
        <is>
          <t>France</t>
        </is>
      </c>
      <c r="E6114" t="inlineStr">
        <is>
          <t>2023-24</t>
        </is>
      </c>
      <c r="F6114" t="inlineStr">
        <is>
          <t>Pois chiche</t>
        </is>
      </c>
      <c r="G6114" t="inlineStr">
        <is>
          <t>Stock initial collecteurs = 3 kt (Collectes, stocks - FranceAgriMer)</t>
        </is>
      </c>
      <c r="H6114" t="inlineStr"/>
      <c r="I6114" t="inlineStr">
        <is>
          <t>Collectes, stocks - FranceAgriMer</t>
        </is>
      </c>
      <c r="J6114" t="inlineStr"/>
      <c r="K6114" t="inlineStr">
        <is>
          <t>Volume</t>
        </is>
      </c>
      <c r="L6114" t="inlineStr">
        <is>
          <t>Stock initial collecteurs</t>
        </is>
      </c>
      <c r="M6114" t="inlineStr">
        <is>
          <t>Collectes, stocks protéa - FAM</t>
        </is>
      </c>
      <c r="N6114" t="inlineStr"/>
      <c r="O6114" t="n">
        <v>3.25</v>
      </c>
      <c r="P6114" t="inlineStr"/>
      <c r="Q6114" t="inlineStr"/>
    </row>
    <row r="6115" ht="15" customHeight="1" s="1003">
      <c r="A6115" s="1019" t="inlineStr">
        <is>
          <t>Graines collectées</t>
        </is>
      </c>
      <c r="B6115" t="inlineStr">
        <is>
          <t>Fabrication de produits alimentaires</t>
        </is>
      </c>
      <c r="C6115" t="inlineStr">
        <is>
          <t>kt</t>
        </is>
      </c>
      <c r="D6115" t="inlineStr">
        <is>
          <t>France</t>
        </is>
      </c>
      <c r="E6115" t="inlineStr">
        <is>
          <t>2023-24</t>
        </is>
      </c>
      <c r="F6115" t="inlineStr">
        <is>
          <t>Pois chiche</t>
        </is>
      </c>
      <c r="G6115" t="inlineStr"/>
      <c r="H6115" t="inlineStr"/>
      <c r="I6115" t="inlineStr"/>
      <c r="J6115" t="inlineStr">
        <is>
          <t>Le reste des graines collectées est consommé pour la fabrication de produits alimentaires</t>
        </is>
      </c>
      <c r="K6115" t="inlineStr"/>
      <c r="L6115" t="inlineStr">
        <is>
          <t>Consommation de graines pour la fabrication de produits alimentaires</t>
        </is>
      </c>
      <c r="M6115" t="inlineStr"/>
      <c r="N6115" t="inlineStr"/>
      <c r="O6115" t="n">
        <v>10.5</v>
      </c>
      <c r="P6115" t="inlineStr"/>
      <c r="Q6115" t="inlineStr"/>
    </row>
    <row r="6116" ht="15" customHeight="1" s="1003">
      <c r="A6116" s="1019" t="inlineStr">
        <is>
          <t>Graines collectées</t>
        </is>
      </c>
      <c r="B6116" t="inlineStr">
        <is>
          <t>Alimentation humaine</t>
        </is>
      </c>
      <c r="C6116" t="inlineStr">
        <is>
          <t>kt</t>
        </is>
      </c>
      <c r="D6116" t="inlineStr">
        <is>
          <t>France</t>
        </is>
      </c>
      <c r="E6116" t="inlineStr">
        <is>
          <t>2023-24</t>
        </is>
      </c>
      <c r="F6116" t="inlineStr">
        <is>
          <t>Pois chiche</t>
        </is>
      </c>
      <c r="G6116" t="inlineStr"/>
      <c r="H6116" t="inlineStr"/>
      <c r="I6116" t="inlineStr"/>
      <c r="J6116" t="inlineStr">
        <is>
          <t>Pas de consommation de graines en alimentation humaine</t>
        </is>
      </c>
      <c r="K6116" t="inlineStr"/>
      <c r="L6116" t="inlineStr">
        <is>
          <t>Consommation de graines en alimentation humaine</t>
        </is>
      </c>
      <c r="M6116" t="inlineStr"/>
      <c r="N6116" t="inlineStr"/>
      <c r="O6116" t="n">
        <v>-0</v>
      </c>
      <c r="P6116" t="inlineStr"/>
      <c r="Q6116" t="inlineStr"/>
    </row>
    <row r="6117" ht="15" customHeight="1" s="1003">
      <c r="A6117" s="1019" t="inlineStr">
        <is>
          <t>Graines collectées</t>
        </is>
      </c>
      <c r="B6117" t="inlineStr">
        <is>
          <t>Vente directe et autoconsommation</t>
        </is>
      </c>
      <c r="C6117" t="inlineStr">
        <is>
          <t>kt</t>
        </is>
      </c>
      <c r="D6117" t="inlineStr">
        <is>
          <t>France</t>
        </is>
      </c>
      <c r="E6117" t="inlineStr">
        <is>
          <t>2023-24</t>
        </is>
      </c>
      <c r="F6117" t="inlineStr">
        <is>
          <t>Pois chiche</t>
        </is>
      </c>
      <c r="G6117" t="inlineStr"/>
      <c r="H6117" t="inlineStr"/>
      <c r="I6117" t="inlineStr"/>
      <c r="J6117" t="inlineStr"/>
      <c r="K6117" t="inlineStr"/>
      <c r="L6117" t="inlineStr"/>
      <c r="M6117" t="inlineStr"/>
      <c r="N6117" t="inlineStr"/>
      <c r="O6117" t="n">
        <v>-0</v>
      </c>
      <c r="P6117" t="n">
        <v>0</v>
      </c>
      <c r="Q6117" t="n">
        <v>-0</v>
      </c>
    </row>
    <row r="6118" ht="15" customHeight="1" s="1003">
      <c r="A6118" s="1019" t="inlineStr">
        <is>
          <t>Graines collectées</t>
        </is>
      </c>
      <c r="B6118" t="inlineStr">
        <is>
          <t>Circuits spécialisés</t>
        </is>
      </c>
      <c r="C6118" t="inlineStr">
        <is>
          <t>kt</t>
        </is>
      </c>
      <c r="D6118" t="inlineStr">
        <is>
          <t>France</t>
        </is>
      </c>
      <c r="E6118" t="inlineStr">
        <is>
          <t>2023-24</t>
        </is>
      </c>
      <c r="F6118" t="inlineStr">
        <is>
          <t>Pois chiche</t>
        </is>
      </c>
      <c r="G6118" t="inlineStr"/>
      <c r="H6118" t="inlineStr"/>
      <c r="I6118" t="inlineStr"/>
      <c r="J6118" t="inlineStr"/>
      <c r="K6118" t="inlineStr"/>
      <c r="L6118" t="inlineStr"/>
      <c r="M6118" t="inlineStr"/>
      <c r="N6118" t="inlineStr"/>
      <c r="O6118" t="n">
        <v>-0</v>
      </c>
      <c r="P6118" t="n">
        <v>0</v>
      </c>
      <c r="Q6118" t="n">
        <v>-0</v>
      </c>
    </row>
    <row r="6119" ht="15" customHeight="1" s="1003">
      <c r="A6119" s="1019" t="inlineStr">
        <is>
          <t>Graines collectées</t>
        </is>
      </c>
      <c r="B6119" t="inlineStr">
        <is>
          <t>GMS</t>
        </is>
      </c>
      <c r="C6119" t="inlineStr">
        <is>
          <t>kt</t>
        </is>
      </c>
      <c r="D6119" t="inlineStr">
        <is>
          <t>France</t>
        </is>
      </c>
      <c r="E6119" t="inlineStr">
        <is>
          <t>2023-24</t>
        </is>
      </c>
      <c r="F6119" t="inlineStr">
        <is>
          <t>Pois chiche</t>
        </is>
      </c>
      <c r="G6119" t="inlineStr"/>
      <c r="H6119" t="inlineStr"/>
      <c r="I6119" t="inlineStr"/>
      <c r="J6119" t="inlineStr"/>
      <c r="K6119" t="inlineStr"/>
      <c r="L6119" t="inlineStr"/>
      <c r="M6119" t="inlineStr"/>
      <c r="N6119" t="inlineStr"/>
      <c r="O6119" t="n">
        <v>-0</v>
      </c>
      <c r="P6119" t="n">
        <v>0</v>
      </c>
      <c r="Q6119" t="n">
        <v>-0</v>
      </c>
    </row>
    <row r="6120" ht="15" customHeight="1" s="1003">
      <c r="A6120" s="1019" t="inlineStr">
        <is>
          <t>Graines collectées</t>
        </is>
      </c>
      <c r="B6120" t="inlineStr">
        <is>
          <t>RHD</t>
        </is>
      </c>
      <c r="C6120" t="inlineStr">
        <is>
          <t>kt</t>
        </is>
      </c>
      <c r="D6120" t="inlineStr">
        <is>
          <t>France</t>
        </is>
      </c>
      <c r="E6120" t="inlineStr">
        <is>
          <t>2023-24</t>
        </is>
      </c>
      <c r="F6120" t="inlineStr">
        <is>
          <t>Pois chiche</t>
        </is>
      </c>
      <c r="G6120" t="inlineStr"/>
      <c r="H6120" t="inlineStr"/>
      <c r="I6120" t="inlineStr"/>
      <c r="J6120" t="inlineStr"/>
      <c r="K6120" t="inlineStr"/>
      <c r="L6120" t="inlineStr"/>
      <c r="M6120" t="inlineStr"/>
      <c r="N6120" t="inlineStr"/>
      <c r="O6120" t="n">
        <v>-0</v>
      </c>
      <c r="P6120" t="n">
        <v>0</v>
      </c>
      <c r="Q6120" t="n">
        <v>-0</v>
      </c>
    </row>
    <row r="6121" ht="15" customHeight="1" s="1003">
      <c r="A6121" s="1019" t="inlineStr">
        <is>
          <t>Graines collectées</t>
        </is>
      </c>
      <c r="B6121" t="inlineStr">
        <is>
          <t>Trituration</t>
        </is>
      </c>
      <c r="C6121" t="inlineStr">
        <is>
          <t>kt</t>
        </is>
      </c>
      <c r="D6121" t="inlineStr">
        <is>
          <t>France</t>
        </is>
      </c>
      <c r="E6121" t="inlineStr">
        <is>
          <t>2023-24</t>
        </is>
      </c>
      <c r="F6121" t="inlineStr">
        <is>
          <t>Pois chiche</t>
        </is>
      </c>
      <c r="G6121" t="inlineStr"/>
      <c r="H6121" t="inlineStr"/>
      <c r="I6121" t="inlineStr"/>
      <c r="J6121" t="inlineStr">
        <is>
          <t>Pas de trituration</t>
        </is>
      </c>
      <c r="K6121" t="inlineStr"/>
      <c r="L6121" t="inlineStr">
        <is>
          <t>Consommation de graines par la Trituration</t>
        </is>
      </c>
      <c r="M6121" t="inlineStr"/>
      <c r="N6121" t="inlineStr"/>
      <c r="O6121" t="n">
        <v>-0</v>
      </c>
      <c r="P6121" t="inlineStr"/>
      <c r="Q6121" t="inlineStr"/>
    </row>
    <row r="6122" ht="15" customHeight="1" s="1003">
      <c r="A6122" s="1019" t="inlineStr">
        <is>
          <t>Graines collectées</t>
        </is>
      </c>
      <c r="B6122" t="inlineStr">
        <is>
          <t>FAB</t>
        </is>
      </c>
      <c r="C6122" t="inlineStr">
        <is>
          <t>kt</t>
        </is>
      </c>
      <c r="D6122" t="inlineStr">
        <is>
          <t>France</t>
        </is>
      </c>
      <c r="E6122" t="inlineStr">
        <is>
          <t>2023-24</t>
        </is>
      </c>
      <c r="F6122" t="inlineStr">
        <is>
          <t>Pois chiche</t>
        </is>
      </c>
      <c r="G6122" t="inlineStr"/>
      <c r="H6122" t="inlineStr"/>
      <c r="I6122" t="inlineStr"/>
      <c r="J6122" t="inlineStr">
        <is>
          <t>Les graines ne sont pas consommées en alimentation animale</t>
        </is>
      </c>
      <c r="K6122" t="inlineStr"/>
      <c r="L6122" t="inlineStr"/>
      <c r="M6122" t="inlineStr"/>
      <c r="N6122" t="inlineStr"/>
      <c r="O6122" t="n">
        <v>-0</v>
      </c>
      <c r="P6122" t="inlineStr"/>
      <c r="Q6122" t="inlineStr"/>
    </row>
    <row r="6123" ht="15" customHeight="1" s="1003">
      <c r="A6123" s="1019" t="inlineStr">
        <is>
          <t>Graines collectées</t>
        </is>
      </c>
      <c r="B6123" t="inlineStr">
        <is>
          <t>Amidonnerie</t>
        </is>
      </c>
      <c r="C6123" t="inlineStr">
        <is>
          <t>kt</t>
        </is>
      </c>
      <c r="D6123" t="inlineStr">
        <is>
          <t>France</t>
        </is>
      </c>
      <c r="E6123" t="inlineStr">
        <is>
          <t>2023-24</t>
        </is>
      </c>
      <c r="F6123" t="inlineStr">
        <is>
          <t>Pois chiche</t>
        </is>
      </c>
      <c r="G6123" t="inlineStr"/>
      <c r="H6123" t="inlineStr"/>
      <c r="I6123" t="inlineStr"/>
      <c r="J6123" t="inlineStr"/>
      <c r="K6123" t="inlineStr"/>
      <c r="L6123" t="inlineStr"/>
      <c r="M6123" t="inlineStr"/>
      <c r="N6123" t="inlineStr"/>
      <c r="O6123" t="n">
        <v>-0</v>
      </c>
      <c r="P6123" t="inlineStr"/>
      <c r="Q6123" t="inlineStr"/>
    </row>
    <row r="6124" ht="15" customHeight="1" s="1003">
      <c r="A6124" s="1019" t="inlineStr">
        <is>
          <t>Graines collectées</t>
        </is>
      </c>
      <c r="B6124" t="inlineStr">
        <is>
          <t>Meunerie</t>
        </is>
      </c>
      <c r="C6124" t="inlineStr">
        <is>
          <t>kt</t>
        </is>
      </c>
      <c r="D6124" t="inlineStr">
        <is>
          <t>France</t>
        </is>
      </c>
      <c r="E6124" t="inlineStr">
        <is>
          <t>2023-24</t>
        </is>
      </c>
      <c r="F6124" t="inlineStr">
        <is>
          <t>Pois chiche</t>
        </is>
      </c>
      <c r="G6124" t="inlineStr"/>
      <c r="H6124" t="inlineStr"/>
      <c r="I6124" t="inlineStr"/>
      <c r="J6124" t="inlineStr"/>
      <c r="K6124" t="inlineStr"/>
      <c r="L6124" t="inlineStr"/>
      <c r="M6124" t="inlineStr"/>
      <c r="N6124" t="inlineStr"/>
      <c r="O6124" t="n">
        <v>-0</v>
      </c>
      <c r="P6124" t="inlineStr"/>
      <c r="Q6124" t="inlineStr"/>
    </row>
    <row r="6125" ht="15" customHeight="1" s="1003">
      <c r="A6125" s="1019" t="inlineStr">
        <is>
          <t>Graines collectées</t>
        </is>
      </c>
      <c r="B6125" t="inlineStr">
        <is>
          <t>Fabrication d'ingrédients</t>
        </is>
      </c>
      <c r="C6125" t="inlineStr">
        <is>
          <t>kt</t>
        </is>
      </c>
      <c r="D6125" t="inlineStr">
        <is>
          <t>France</t>
        </is>
      </c>
      <c r="E6125" t="inlineStr">
        <is>
          <t>2023-24</t>
        </is>
      </c>
      <c r="F6125" t="inlineStr">
        <is>
          <t>Pois chiche</t>
        </is>
      </c>
      <c r="G6125" t="inlineStr"/>
      <c r="H6125" t="inlineStr"/>
      <c r="I6125" t="inlineStr"/>
      <c r="J6125" t="inlineStr"/>
      <c r="K6125" t="inlineStr"/>
      <c r="L6125" t="inlineStr"/>
      <c r="M6125" t="inlineStr"/>
      <c r="N6125" t="inlineStr"/>
      <c r="O6125" t="n">
        <v>-0</v>
      </c>
      <c r="P6125" t="inlineStr"/>
      <c r="Q6125" t="inlineStr"/>
    </row>
    <row r="6126" ht="15" customHeight="1" s="1003">
      <c r="A6126" s="1019" t="inlineStr">
        <is>
          <t>Graines collectées</t>
        </is>
      </c>
      <c r="B6126" t="inlineStr">
        <is>
          <t>Ménages</t>
        </is>
      </c>
      <c r="C6126" t="inlineStr">
        <is>
          <t>kt</t>
        </is>
      </c>
      <c r="D6126" t="inlineStr">
        <is>
          <t>France</t>
        </is>
      </c>
      <c r="E6126" t="inlineStr">
        <is>
          <t>2023-24</t>
        </is>
      </c>
      <c r="F6126" t="inlineStr">
        <is>
          <t>Pois chiche</t>
        </is>
      </c>
      <c r="G6126" t="inlineStr"/>
      <c r="H6126" t="inlineStr"/>
      <c r="I6126" t="inlineStr"/>
      <c r="J6126" t="inlineStr"/>
      <c r="K6126" t="inlineStr"/>
      <c r="L6126" t="inlineStr"/>
      <c r="M6126" t="inlineStr"/>
      <c r="N6126" t="inlineStr"/>
      <c r="O6126" t="n">
        <v>-0</v>
      </c>
      <c r="P6126" t="n">
        <v>0</v>
      </c>
      <c r="Q6126" t="n">
        <v>-0</v>
      </c>
    </row>
    <row r="6127" ht="15" customHeight="1" s="1003">
      <c r="A6127" s="1019" t="inlineStr">
        <is>
          <t>Graines collectées</t>
        </is>
      </c>
      <c r="B6127" t="inlineStr">
        <is>
          <t>Circuits généralistes</t>
        </is>
      </c>
      <c r="C6127" t="inlineStr">
        <is>
          <t>kt</t>
        </is>
      </c>
      <c r="D6127" t="inlineStr">
        <is>
          <t>France</t>
        </is>
      </c>
      <c r="E6127" t="inlineStr">
        <is>
          <t>2023-24</t>
        </is>
      </c>
      <c r="F6127" t="inlineStr">
        <is>
          <t>Pois chiche</t>
        </is>
      </c>
      <c r="G6127" t="inlineStr"/>
      <c r="H6127" t="inlineStr"/>
      <c r="I6127" t="inlineStr"/>
      <c r="J6127" t="inlineStr"/>
      <c r="K6127" t="inlineStr"/>
      <c r="L6127" t="inlineStr"/>
      <c r="M6127" t="inlineStr"/>
      <c r="N6127" t="inlineStr"/>
      <c r="O6127" t="n">
        <v>-0</v>
      </c>
      <c r="P6127" t="n">
        <v>0</v>
      </c>
      <c r="Q6127" t="n">
        <v>-0</v>
      </c>
    </row>
    <row r="6128" ht="15" customHeight="1" s="1003">
      <c r="A6128" s="1019" t="inlineStr">
        <is>
          <t>Graines collectées</t>
        </is>
      </c>
      <c r="B6128" t="inlineStr">
        <is>
          <t>Usages alimentaires</t>
        </is>
      </c>
      <c r="C6128" t="inlineStr">
        <is>
          <t>kt</t>
        </is>
      </c>
      <c r="D6128" t="inlineStr">
        <is>
          <t>France</t>
        </is>
      </c>
      <c r="E6128" t="inlineStr">
        <is>
          <t>2023-24</t>
        </is>
      </c>
      <c r="F6128" t="inlineStr">
        <is>
          <t>Pois chiche</t>
        </is>
      </c>
      <c r="G6128" t="inlineStr"/>
      <c r="H6128" t="inlineStr"/>
      <c r="I6128" t="inlineStr"/>
      <c r="J6128" t="inlineStr"/>
      <c r="K6128" t="inlineStr"/>
      <c r="L6128" t="inlineStr"/>
      <c r="M6128" t="inlineStr"/>
      <c r="N6128" t="inlineStr"/>
      <c r="O6128" t="n">
        <v>0</v>
      </c>
      <c r="P6128" t="inlineStr"/>
      <c r="Q6128" t="inlineStr"/>
    </row>
    <row r="6129" ht="15" customHeight="1" s="1003">
      <c r="A6129" s="1019" t="inlineStr">
        <is>
          <t>Graines collectées</t>
        </is>
      </c>
      <c r="B6129" t="inlineStr">
        <is>
          <t>Alimentation animale rente</t>
        </is>
      </c>
      <c r="C6129" t="inlineStr">
        <is>
          <t>kt</t>
        </is>
      </c>
      <c r="D6129" t="inlineStr">
        <is>
          <t>France</t>
        </is>
      </c>
      <c r="E6129" t="inlineStr">
        <is>
          <t>2023-24</t>
        </is>
      </c>
      <c r="F6129" t="inlineStr">
        <is>
          <t>Pois chiche</t>
        </is>
      </c>
      <c r="G6129" t="inlineStr"/>
      <c r="H6129" t="inlineStr"/>
      <c r="I6129" t="inlineStr"/>
      <c r="J6129" t="inlineStr"/>
      <c r="K6129" t="inlineStr"/>
      <c r="L6129" t="inlineStr"/>
      <c r="M6129" t="inlineStr"/>
      <c r="N6129" t="inlineStr"/>
      <c r="O6129" t="n">
        <v>0</v>
      </c>
      <c r="P6129" t="inlineStr"/>
      <c r="Q6129" t="inlineStr"/>
    </row>
    <row r="6130" ht="15" customHeight="1" s="1003">
      <c r="A6130" s="1019" t="inlineStr">
        <is>
          <t>Graines collectées</t>
        </is>
      </c>
      <c r="B6130" t="inlineStr">
        <is>
          <t>Alimentation animale</t>
        </is>
      </c>
      <c r="C6130" t="inlineStr">
        <is>
          <t>kt</t>
        </is>
      </c>
      <c r="D6130" t="inlineStr">
        <is>
          <t>France</t>
        </is>
      </c>
      <c r="E6130" t="inlineStr">
        <is>
          <t>2023-24</t>
        </is>
      </c>
      <c r="F6130" t="inlineStr">
        <is>
          <t>Pois chiche</t>
        </is>
      </c>
      <c r="G6130" t="inlineStr"/>
      <c r="H6130" t="inlineStr"/>
      <c r="I6130" t="inlineStr"/>
      <c r="J6130" t="inlineStr"/>
      <c r="K6130" t="inlineStr"/>
      <c r="L6130" t="inlineStr"/>
      <c r="M6130" t="inlineStr"/>
      <c r="N6130" t="inlineStr"/>
      <c r="O6130" t="n">
        <v>0</v>
      </c>
      <c r="P6130" t="inlineStr"/>
      <c r="Q6130" t="inlineStr"/>
    </row>
    <row r="6131" ht="15" customHeight="1" s="1003">
      <c r="A6131" s="1019" t="inlineStr">
        <is>
          <t>Graines collectées</t>
        </is>
      </c>
      <c r="B6131" t="inlineStr">
        <is>
          <t>Débouchés</t>
        </is>
      </c>
      <c r="C6131" t="inlineStr">
        <is>
          <t>kt</t>
        </is>
      </c>
      <c r="D6131" t="inlineStr">
        <is>
          <t>France</t>
        </is>
      </c>
      <c r="E6131" t="inlineStr">
        <is>
          <t>2023-24</t>
        </is>
      </c>
      <c r="F6131" t="inlineStr">
        <is>
          <t>Pois chiche</t>
        </is>
      </c>
      <c r="G6131" t="inlineStr"/>
      <c r="H6131" t="inlineStr"/>
      <c r="I6131" t="inlineStr"/>
      <c r="J6131" t="inlineStr"/>
      <c r="K6131" t="inlineStr"/>
      <c r="L6131" t="inlineStr"/>
      <c r="M6131" t="inlineStr"/>
      <c r="N6131" t="inlineStr"/>
      <c r="O6131" t="n">
        <v>0</v>
      </c>
      <c r="P6131" t="inlineStr"/>
      <c r="Q6131" t="inlineStr"/>
    </row>
    <row r="6132" ht="15" customHeight="1" s="1003">
      <c r="A6132" s="1019" t="inlineStr">
        <is>
          <t>Graines collectées</t>
        </is>
      </c>
      <c r="B6132" t="inlineStr">
        <is>
          <t>Autres IAA</t>
        </is>
      </c>
      <c r="C6132" t="inlineStr">
        <is>
          <t>kt</t>
        </is>
      </c>
      <c r="D6132" t="inlineStr">
        <is>
          <t>France</t>
        </is>
      </c>
      <c r="E6132" t="inlineStr">
        <is>
          <t>2023-24</t>
        </is>
      </c>
      <c r="F6132" t="inlineStr">
        <is>
          <t>Pois chiche</t>
        </is>
      </c>
      <c r="G6132" t="inlineStr"/>
      <c r="H6132" t="inlineStr"/>
      <c r="I6132" t="inlineStr"/>
      <c r="J6132" t="inlineStr"/>
      <c r="K6132" t="inlineStr"/>
      <c r="L6132" t="inlineStr"/>
      <c r="M6132" t="inlineStr"/>
      <c r="N6132" t="inlineStr"/>
      <c r="O6132" t="n">
        <v>-0</v>
      </c>
      <c r="P6132" t="n">
        <v>0</v>
      </c>
      <c r="Q6132" t="n">
        <v>-0</v>
      </c>
    </row>
    <row r="6133" ht="15" customHeight="1" s="1003">
      <c r="A6133" s="1019" t="inlineStr">
        <is>
          <t>Graines collectées</t>
        </is>
      </c>
      <c r="B6133" t="inlineStr">
        <is>
          <t>Semences certifiées</t>
        </is>
      </c>
      <c r="C6133" t="inlineStr">
        <is>
          <t>kt</t>
        </is>
      </c>
      <c r="D6133" t="inlineStr">
        <is>
          <t>France</t>
        </is>
      </c>
      <c r="E6133" t="inlineStr">
        <is>
          <t>2023-24</t>
        </is>
      </c>
      <c r="F6133" t="inlineStr">
        <is>
          <t>Pois chiche</t>
        </is>
      </c>
      <c r="G6133" t="inlineStr">
        <is>
          <t>Production de semences certifiées = 5 kt (Collectes, stocks - FranceAgriMer)</t>
        </is>
      </c>
      <c r="H6133" t="inlineStr"/>
      <c r="I6133" t="inlineStr">
        <is>
          <t>Collectes, stocks - FranceAgriMer</t>
        </is>
      </c>
      <c r="J6133" t="inlineStr"/>
      <c r="K6133" t="inlineStr">
        <is>
          <t>Volume</t>
        </is>
      </c>
      <c r="L6133" t="inlineStr">
        <is>
          <t>Production de semences certifiées</t>
        </is>
      </c>
      <c r="M6133" t="inlineStr">
        <is>
          <t>Collectes, stocks protéa - FAM</t>
        </is>
      </c>
      <c r="N6133" t="inlineStr"/>
      <c r="O6133" t="n">
        <v>5.38</v>
      </c>
      <c r="P6133" t="inlineStr"/>
      <c r="Q6133" t="inlineStr"/>
    </row>
    <row r="6134" ht="15" customHeight="1" s="1003">
      <c r="A6134" s="1019" t="inlineStr">
        <is>
          <t>Graines collectées</t>
        </is>
      </c>
      <c r="B6134" t="inlineStr">
        <is>
          <t>Semences</t>
        </is>
      </c>
      <c r="C6134" t="inlineStr">
        <is>
          <t>kt</t>
        </is>
      </c>
      <c r="D6134" t="inlineStr">
        <is>
          <t>France</t>
        </is>
      </c>
      <c r="E6134" t="inlineStr">
        <is>
          <t>2023-24</t>
        </is>
      </c>
      <c r="F6134" t="inlineStr">
        <is>
          <t>Pois chiche</t>
        </is>
      </c>
      <c r="G6134" t="inlineStr">
        <is>
          <t>Production de semences certifiées = 5 kt (Collectes, stocks - FranceAgriMer)</t>
        </is>
      </c>
      <c r="H6134" t="inlineStr"/>
      <c r="I6134" t="inlineStr">
        <is>
          <t>Collectes, stocks - FranceAgriMer</t>
        </is>
      </c>
      <c r="J6134" t="inlineStr"/>
      <c r="K6134" t="inlineStr">
        <is>
          <t>Volume</t>
        </is>
      </c>
      <c r="L6134" t="inlineStr">
        <is>
          <t>Production de semences certifiées</t>
        </is>
      </c>
      <c r="M6134" t="inlineStr">
        <is>
          <t>Collectes, stocks protéa - FAM</t>
        </is>
      </c>
      <c r="N6134" t="inlineStr"/>
      <c r="O6134" t="n">
        <v>5.38</v>
      </c>
      <c r="P6134" t="inlineStr"/>
      <c r="Q6134" t="inlineStr"/>
    </row>
    <row r="6135" ht="15" customHeight="1" s="1003">
      <c r="A6135" s="1019" t="inlineStr">
        <is>
          <t>Graines collectées</t>
        </is>
      </c>
      <c r="B6135" t="inlineStr">
        <is>
          <t>Export</t>
        </is>
      </c>
      <c r="C6135" t="inlineStr">
        <is>
          <t>kt</t>
        </is>
      </c>
      <c r="D6135" t="inlineStr">
        <is>
          <t>France</t>
        </is>
      </c>
      <c r="E6135" t="inlineStr">
        <is>
          <t>2023-24</t>
        </is>
      </c>
      <c r="F6135" t="inlineStr">
        <is>
          <t>Pois chiche</t>
        </is>
      </c>
      <c r="G6135" t="inlineStr"/>
      <c r="H6135" t="inlineStr">
        <is>
          <t>Exportation de graines = 17 kt (Douanes françaises - Eurostat)</t>
        </is>
      </c>
      <c r="I6135" t="inlineStr">
        <is>
          <t>Douanes françaises - Eurostat</t>
        </is>
      </c>
      <c r="J6135" t="inlineStr"/>
      <c r="K6135" t="inlineStr">
        <is>
          <t>Volume</t>
        </is>
      </c>
      <c r="L6135" t="inlineStr">
        <is>
          <t>Exportation de graines</t>
        </is>
      </c>
      <c r="M6135" t="inlineStr">
        <is>
          <t>Echanges mensuels - EUROSTAT</t>
        </is>
      </c>
      <c r="N6135" t="inlineStr"/>
      <c r="O6135" t="n">
        <v>17.4</v>
      </c>
      <c r="P6135" t="inlineStr"/>
      <c r="Q6135" t="inlineStr"/>
    </row>
    <row r="6136" ht="15" customHeight="1" s="1003">
      <c r="A6136" s="1019" t="inlineStr">
        <is>
          <t>Graines collectées</t>
        </is>
      </c>
      <c r="B6136" t="inlineStr">
        <is>
          <t>Ecart statistique</t>
        </is>
      </c>
      <c r="C6136" t="inlineStr">
        <is>
          <t>kt</t>
        </is>
      </c>
      <c r="D6136" t="inlineStr">
        <is>
          <t>France</t>
        </is>
      </c>
      <c r="E6136" t="inlineStr">
        <is>
          <t>2023-24</t>
        </is>
      </c>
      <c r="F6136" t="inlineStr">
        <is>
          <t>Pois chiche</t>
        </is>
      </c>
      <c r="G6136" t="inlineStr"/>
      <c r="H6136" t="inlineStr"/>
      <c r="I6136" t="inlineStr"/>
      <c r="J6136" t="inlineStr"/>
      <c r="K6136" t="inlineStr"/>
      <c r="L6136" t="inlineStr"/>
      <c r="M6136" t="inlineStr"/>
      <c r="N6136" t="inlineStr"/>
      <c r="O6136" t="n">
        <v>-0</v>
      </c>
      <c r="P6136" t="inlineStr"/>
      <c r="Q6136" t="inlineStr"/>
    </row>
    <row r="6137" ht="15" customHeight="1" s="1003">
      <c r="A6137" s="1019" t="inlineStr">
        <is>
          <t>Issues de silo</t>
        </is>
      </c>
      <c r="B6137" t="inlineStr">
        <is>
          <t>Elimination/Pertes</t>
        </is>
      </c>
      <c r="C6137" t="inlineStr">
        <is>
          <t>kt</t>
        </is>
      </c>
      <c r="D6137" t="inlineStr">
        <is>
          <t>France</t>
        </is>
      </c>
      <c r="E6137" t="inlineStr">
        <is>
          <t>2023-24</t>
        </is>
      </c>
      <c r="F6137" t="inlineStr">
        <is>
          <t>Pois chiche</t>
        </is>
      </c>
      <c r="G6137" t="inlineStr"/>
      <c r="H6137" t="inlineStr">
        <is>
          <t>0</t>
        </is>
      </c>
      <c r="I6137" t="inlineStr">
        <is>
          <t>ONRB - FranceAgriMer</t>
        </is>
      </c>
      <c r="J6137" t="inlineStr">
        <is>
          <t>Mêmes usages que les issues de silo de pois et fèveroles</t>
        </is>
      </c>
      <c r="K6137" t="inlineStr">
        <is>
          <t>Répartition</t>
        </is>
      </c>
      <c r="L6137" t="inlineStr">
        <is>
          <t>Les issues de silo sont éliminées:Part d'issues de silo éliminées</t>
        </is>
      </c>
      <c r="M6137" t="inlineStr">
        <is>
          <t>Issues de silo - ONRB</t>
        </is>
      </c>
      <c r="N6137" t="inlineStr"/>
      <c r="O6137" t="n">
        <v>0</v>
      </c>
      <c r="P6137" t="inlineStr"/>
      <c r="Q6137" t="inlineStr"/>
    </row>
    <row r="6138" ht="15" customHeight="1" s="1003">
      <c r="A6138" s="1019" t="inlineStr">
        <is>
          <t>Issues de silo</t>
        </is>
      </c>
      <c r="B6138" t="inlineStr">
        <is>
          <t>Autres usages (ou usages indéfinis)</t>
        </is>
      </c>
      <c r="C6138" t="inlineStr">
        <is>
          <t>kt</t>
        </is>
      </c>
      <c r="D6138" t="inlineStr">
        <is>
          <t>France</t>
        </is>
      </c>
      <c r="E6138" t="inlineStr">
        <is>
          <t>2023-24</t>
        </is>
      </c>
      <c r="F6138" t="inlineStr">
        <is>
          <t>Pois chiche</t>
        </is>
      </c>
      <c r="G6138" t="inlineStr"/>
      <c r="H6138" t="inlineStr"/>
      <c r="I6138" t="inlineStr"/>
      <c r="J6138" t="inlineStr"/>
      <c r="K6138" t="inlineStr"/>
      <c r="L6138" t="inlineStr"/>
      <c r="M6138" t="inlineStr"/>
      <c r="N6138" t="inlineStr"/>
      <c r="O6138" t="n">
        <v>0</v>
      </c>
      <c r="P6138" t="inlineStr"/>
      <c r="Q6138" t="inlineStr"/>
    </row>
    <row r="6139" ht="15" customHeight="1" s="1003">
      <c r="A6139" s="1019" t="inlineStr">
        <is>
          <t>Issues de silo</t>
        </is>
      </c>
      <c r="B6139" t="inlineStr">
        <is>
          <t>Débouchés</t>
        </is>
      </c>
      <c r="C6139" t="inlineStr">
        <is>
          <t>kt</t>
        </is>
      </c>
      <c r="D6139" t="inlineStr">
        <is>
          <t>France</t>
        </is>
      </c>
      <c r="E6139" t="inlineStr">
        <is>
          <t>2023-24</t>
        </is>
      </c>
      <c r="F6139" t="inlineStr">
        <is>
          <t>Pois chiche</t>
        </is>
      </c>
      <c r="G6139" t="inlineStr"/>
      <c r="H6139" t="inlineStr"/>
      <c r="I6139" t="inlineStr"/>
      <c r="J6139" t="inlineStr"/>
      <c r="K6139" t="inlineStr"/>
      <c r="L6139" t="inlineStr"/>
      <c r="M6139" t="inlineStr"/>
      <c r="N6139" t="inlineStr"/>
      <c r="O6139" t="n">
        <v>0.2</v>
      </c>
      <c r="P6139" t="inlineStr"/>
      <c r="Q6139" t="inlineStr"/>
    </row>
    <row r="6140" ht="15" customHeight="1" s="1003">
      <c r="A6140" s="1019" t="inlineStr">
        <is>
          <t>Issues de silo</t>
        </is>
      </c>
      <c r="B6140" t="inlineStr">
        <is>
          <t>FAF</t>
        </is>
      </c>
      <c r="C6140" t="inlineStr">
        <is>
          <t>kt</t>
        </is>
      </c>
      <c r="D6140" t="inlineStr">
        <is>
          <t>France</t>
        </is>
      </c>
      <c r="E6140" t="inlineStr">
        <is>
          <t>2023-24</t>
        </is>
      </c>
      <c r="F6140" t="inlineStr">
        <is>
          <t>Pois chiche</t>
        </is>
      </c>
      <c r="G6140" t="inlineStr"/>
      <c r="H6140" t="inlineStr">
        <is>
          <t>Part d'issues de silo consommées par les FAF = 56,33 % (ONRB - FranceAgriMer)</t>
        </is>
      </c>
      <c r="I6140" t="inlineStr">
        <is>
          <t>ONRB - FranceAgriMer</t>
        </is>
      </c>
      <c r="J6140" t="inlineStr">
        <is>
          <t>Mêmes usages que les issues de silo de pois et fèveroles</t>
        </is>
      </c>
      <c r="K6140" t="inlineStr">
        <is>
          <t>Répartition</t>
        </is>
      </c>
      <c r="L6140" t="inlineStr">
        <is>
          <t>Part d'issues de silo consommées par les FAF</t>
        </is>
      </c>
      <c r="M6140" t="inlineStr">
        <is>
          <t>Issues de silo - ONRB</t>
        </is>
      </c>
      <c r="N6140" t="inlineStr"/>
      <c r="O6140" t="n">
        <v>0.11</v>
      </c>
      <c r="P6140" t="inlineStr"/>
      <c r="Q6140" t="inlineStr"/>
    </row>
    <row r="6141" ht="15" customHeight="1" s="1003">
      <c r="A6141" s="1019" t="inlineStr">
        <is>
          <t>Issues de silo</t>
        </is>
      </c>
      <c r="B6141" t="inlineStr">
        <is>
          <t>Litière</t>
        </is>
      </c>
      <c r="C6141" t="inlineStr">
        <is>
          <t>kt</t>
        </is>
      </c>
      <c r="D6141" t="inlineStr">
        <is>
          <t>France</t>
        </is>
      </c>
      <c r="E6141" t="inlineStr">
        <is>
          <t>2023-24</t>
        </is>
      </c>
      <c r="F6141" t="inlineStr">
        <is>
          <t>Pois chiche</t>
        </is>
      </c>
      <c r="G6141" t="inlineStr"/>
      <c r="H6141" t="inlineStr">
        <is>
          <t>Part d'issues de silo consommées comme litière = 0,77 % (ONRB - FranceAgriMer)</t>
        </is>
      </c>
      <c r="I6141" t="inlineStr">
        <is>
          <t>ONRB - FranceAgriMer</t>
        </is>
      </c>
      <c r="J6141" t="inlineStr">
        <is>
          <t>Mêmes usages que les issues de silo de pois et fèveroles</t>
        </is>
      </c>
      <c r="K6141" t="inlineStr">
        <is>
          <t>Répartition</t>
        </is>
      </c>
      <c r="L6141" t="inlineStr">
        <is>
          <t>Part d'issues de silo consommées comme litière</t>
        </is>
      </c>
      <c r="M6141" t="inlineStr">
        <is>
          <t>Issues de silo - ONRB</t>
        </is>
      </c>
      <c r="N6141" t="inlineStr"/>
      <c r="O6141" t="n">
        <v>0</v>
      </c>
      <c r="P6141" t="inlineStr"/>
      <c r="Q6141" t="inlineStr"/>
    </row>
    <row r="6142" ht="15" customHeight="1" s="1003">
      <c r="A6142" s="1019" t="inlineStr">
        <is>
          <t>Issues de silo</t>
        </is>
      </c>
      <c r="B6142" t="inlineStr">
        <is>
          <t>Compostage</t>
        </is>
      </c>
      <c r="C6142" t="inlineStr">
        <is>
          <t>kt</t>
        </is>
      </c>
      <c r="D6142" t="inlineStr">
        <is>
          <t>France</t>
        </is>
      </c>
      <c r="E6142" t="inlineStr">
        <is>
          <t>2023-24</t>
        </is>
      </c>
      <c r="F6142" t="inlineStr">
        <is>
          <t>Pois chiche</t>
        </is>
      </c>
      <c r="G6142" t="inlineStr"/>
      <c r="H6142" t="inlineStr">
        <is>
          <t>Part d'issues de silo compostées = 0 % (ONRB - FranceAgriMer)</t>
        </is>
      </c>
      <c r="I6142" t="inlineStr">
        <is>
          <t>ONRB - FranceAgriMer</t>
        </is>
      </c>
      <c r="J6142" t="inlineStr">
        <is>
          <t>Mêmes usages que les issues de silo de pois et fèveroles</t>
        </is>
      </c>
      <c r="K6142" t="inlineStr">
        <is>
          <t>Répartition</t>
        </is>
      </c>
      <c r="L6142" t="inlineStr">
        <is>
          <t>Part d'issues de silo compostées</t>
        </is>
      </c>
      <c r="M6142" t="inlineStr">
        <is>
          <t>Issues de silo - ONRB</t>
        </is>
      </c>
      <c r="N6142" t="inlineStr"/>
      <c r="O6142" t="n">
        <v>0</v>
      </c>
      <c r="P6142" t="inlineStr"/>
      <c r="Q6142" t="inlineStr"/>
    </row>
    <row r="6143" ht="15" customHeight="1" s="1003">
      <c r="A6143" s="1019" t="inlineStr">
        <is>
          <t>Issues de silo</t>
        </is>
      </c>
      <c r="B6143" t="inlineStr">
        <is>
          <t>Autres biomatériaux</t>
        </is>
      </c>
      <c r="C6143" t="inlineStr">
        <is>
          <t>kt</t>
        </is>
      </c>
      <c r="D6143" t="inlineStr">
        <is>
          <t>France</t>
        </is>
      </c>
      <c r="E6143" t="inlineStr">
        <is>
          <t>2023-24</t>
        </is>
      </c>
      <c r="F6143" t="inlineStr">
        <is>
          <t>Pois chiche</t>
        </is>
      </c>
      <c r="G6143" t="inlineStr"/>
      <c r="H6143" t="inlineStr">
        <is>
          <t>Part d'issues de silo consommées comme autres biomatériaux = 0,77 % (ONRB - FranceAgriMer)</t>
        </is>
      </c>
      <c r="I6143" t="inlineStr">
        <is>
          <t>ONRB - FranceAgriMer</t>
        </is>
      </c>
      <c r="J6143" t="inlineStr">
        <is>
          <t>Mêmes usages que les issues de silo de pois et fèveroles</t>
        </is>
      </c>
      <c r="K6143" t="inlineStr">
        <is>
          <t>Répartition</t>
        </is>
      </c>
      <c r="L6143" t="inlineStr">
        <is>
          <t>Part d'issues de silo consommées comme autres biomatériaux</t>
        </is>
      </c>
      <c r="M6143" t="inlineStr">
        <is>
          <t>Issues de silo - ONRB</t>
        </is>
      </c>
      <c r="N6143" t="inlineStr"/>
      <c r="O6143" t="n">
        <v>0</v>
      </c>
      <c r="P6143" t="inlineStr"/>
      <c r="Q6143" t="inlineStr"/>
    </row>
    <row r="6144" ht="15" customHeight="1" s="1003">
      <c r="A6144" s="1019" t="inlineStr">
        <is>
          <t>Issues de silo</t>
        </is>
      </c>
      <c r="B6144" t="inlineStr">
        <is>
          <t>Méthanisation</t>
        </is>
      </c>
      <c r="C6144" t="inlineStr">
        <is>
          <t>kt</t>
        </is>
      </c>
      <c r="D6144" t="inlineStr">
        <is>
          <t>France</t>
        </is>
      </c>
      <c r="E6144" t="inlineStr">
        <is>
          <t>2023-24</t>
        </is>
      </c>
      <c r="F6144" t="inlineStr">
        <is>
          <t>Pois chiche</t>
        </is>
      </c>
      <c r="G6144" t="inlineStr"/>
      <c r="H6144" t="inlineStr">
        <is>
          <t>Part d'issues de silo consommées en méthanisation = 40,72 % (ONRB - FranceAgriMer)</t>
        </is>
      </c>
      <c r="I6144" t="inlineStr">
        <is>
          <t>ONRB - FranceAgriMer</t>
        </is>
      </c>
      <c r="J6144" t="inlineStr">
        <is>
          <t>Mêmes usages que les issues de silo de pois et fèveroles</t>
        </is>
      </c>
      <c r="K6144" t="inlineStr">
        <is>
          <t>Répartition</t>
        </is>
      </c>
      <c r="L6144" t="inlineStr">
        <is>
          <t>Part d'issues de silo consommées en méthanisation</t>
        </is>
      </c>
      <c r="M6144" t="inlineStr">
        <is>
          <t>Issues de silo - ONRB</t>
        </is>
      </c>
      <c r="N6144" t="inlineStr"/>
      <c r="O6144" t="n">
        <v>0.08</v>
      </c>
      <c r="P6144" t="inlineStr"/>
      <c r="Q6144" t="inlineStr"/>
    </row>
    <row r="6145" ht="15" customHeight="1" s="1003">
      <c r="A6145" s="1019" t="inlineStr">
        <is>
          <t>Issues de silo</t>
        </is>
      </c>
      <c r="B6145" t="inlineStr">
        <is>
          <t>Combustion</t>
        </is>
      </c>
      <c r="C6145" t="inlineStr">
        <is>
          <t>kt</t>
        </is>
      </c>
      <c r="D6145" t="inlineStr">
        <is>
          <t>France</t>
        </is>
      </c>
      <c r="E6145" t="inlineStr">
        <is>
          <t>2023-24</t>
        </is>
      </c>
      <c r="F6145" t="inlineStr">
        <is>
          <t>Pois chiche</t>
        </is>
      </c>
      <c r="G6145" t="inlineStr"/>
      <c r="H6145" t="inlineStr">
        <is>
          <t>Part d'issues de silo brûlées = 1,03 % (ONRB - FranceAgriMer)</t>
        </is>
      </c>
      <c r="I6145" t="inlineStr">
        <is>
          <t>ONRB - FranceAgriMer</t>
        </is>
      </c>
      <c r="J6145" t="inlineStr">
        <is>
          <t>Mêmes usages que les issues de silo de pois et fèveroles</t>
        </is>
      </c>
      <c r="K6145" t="inlineStr">
        <is>
          <t>Répartition</t>
        </is>
      </c>
      <c r="L6145" t="inlineStr">
        <is>
          <t>Part d'issues de silo brûlées</t>
        </is>
      </c>
      <c r="M6145" t="inlineStr">
        <is>
          <t>Issues de silo - ONRB</t>
        </is>
      </c>
      <c r="N6145" t="inlineStr"/>
      <c r="O6145" t="n">
        <v>0</v>
      </c>
      <c r="P6145" t="inlineStr"/>
      <c r="Q6145" t="inlineStr"/>
    </row>
    <row r="6146" ht="15" customHeight="1" s="1003">
      <c r="A6146" s="1019" t="inlineStr">
        <is>
          <t>Issues de silo</t>
        </is>
      </c>
      <c r="B6146" t="inlineStr">
        <is>
          <t>Hors FAB</t>
        </is>
      </c>
      <c r="C6146" t="inlineStr">
        <is>
          <t>kt</t>
        </is>
      </c>
      <c r="D6146" t="inlineStr">
        <is>
          <t>France</t>
        </is>
      </c>
      <c r="E6146" t="inlineStr">
        <is>
          <t>2023-24</t>
        </is>
      </c>
      <c r="F6146" t="inlineStr">
        <is>
          <t>Pois chiche</t>
        </is>
      </c>
      <c r="G6146" t="inlineStr"/>
      <c r="H6146" t="inlineStr"/>
      <c r="I6146" t="inlineStr">
        <is>
          <t>ONRB - FranceAgriMer</t>
        </is>
      </c>
      <c r="J6146" t="inlineStr">
        <is>
          <t>Mêmes usages que les issues de silo de pois et fèveroles</t>
        </is>
      </c>
      <c r="K6146" t="inlineStr">
        <is>
          <t>Répartition</t>
        </is>
      </c>
      <c r="L6146" t="inlineStr">
        <is>
          <t>Part d'issues de silo consommées par les FAF</t>
        </is>
      </c>
      <c r="M6146" t="inlineStr">
        <is>
          <t>Issues de silo - ONRB</t>
        </is>
      </c>
      <c r="N6146" t="inlineStr"/>
      <c r="O6146" t="n">
        <v>0.11</v>
      </c>
      <c r="P6146" t="inlineStr"/>
      <c r="Q6146" t="inlineStr"/>
    </row>
    <row r="6147" ht="15" customHeight="1" s="1003">
      <c r="A6147" s="1019" t="inlineStr">
        <is>
          <t>Issues de silo</t>
        </is>
      </c>
      <c r="B6147" t="inlineStr">
        <is>
          <t>Alimentation animale rente</t>
        </is>
      </c>
      <c r="C6147" t="inlineStr">
        <is>
          <t>kt</t>
        </is>
      </c>
      <c r="D6147" t="inlineStr">
        <is>
          <t>France</t>
        </is>
      </c>
      <c r="E6147" t="inlineStr">
        <is>
          <t>2023-24</t>
        </is>
      </c>
      <c r="F6147" t="inlineStr">
        <is>
          <t>Pois chiche</t>
        </is>
      </c>
      <c r="G6147" t="inlineStr"/>
      <c r="H6147" t="inlineStr"/>
      <c r="I6147" t="inlineStr"/>
      <c r="J6147" t="inlineStr"/>
      <c r="K6147" t="inlineStr"/>
      <c r="L6147" t="inlineStr"/>
      <c r="M6147" t="inlineStr"/>
      <c r="N6147" t="inlineStr"/>
      <c r="O6147" t="n">
        <v>0.11</v>
      </c>
      <c r="P6147" t="inlineStr"/>
      <c r="Q6147" t="inlineStr"/>
    </row>
    <row r="6148" ht="15" customHeight="1" s="1003">
      <c r="A6148" s="1019" t="inlineStr">
        <is>
          <t>Issues de silo</t>
        </is>
      </c>
      <c r="B6148" t="inlineStr">
        <is>
          <t>Alimentation animale</t>
        </is>
      </c>
      <c r="C6148" t="inlineStr">
        <is>
          <t>kt</t>
        </is>
      </c>
      <c r="D6148" t="inlineStr">
        <is>
          <t>France</t>
        </is>
      </c>
      <c r="E6148" t="inlineStr">
        <is>
          <t>2023-24</t>
        </is>
      </c>
      <c r="F6148" t="inlineStr">
        <is>
          <t>Pois chiche</t>
        </is>
      </c>
      <c r="G6148" t="inlineStr"/>
      <c r="H6148" t="inlineStr"/>
      <c r="I6148" t="inlineStr"/>
      <c r="J6148" t="inlineStr"/>
      <c r="K6148" t="inlineStr"/>
      <c r="L6148" t="inlineStr"/>
      <c r="M6148" t="inlineStr"/>
      <c r="N6148" t="inlineStr"/>
      <c r="O6148" t="n">
        <v>0.11</v>
      </c>
      <c r="P6148" t="inlineStr"/>
      <c r="Q6148" t="inlineStr"/>
    </row>
    <row r="6149" ht="15" customHeight="1" s="1003">
      <c r="A6149" s="1019" t="inlineStr">
        <is>
          <t>Issues de silo</t>
        </is>
      </c>
      <c r="B6149" t="inlineStr">
        <is>
          <t>Usages alimentaires</t>
        </is>
      </c>
      <c r="C6149" t="inlineStr">
        <is>
          <t>kt</t>
        </is>
      </c>
      <c r="D6149" t="inlineStr">
        <is>
          <t>France</t>
        </is>
      </c>
      <c r="E6149" t="inlineStr">
        <is>
          <t>2023-24</t>
        </is>
      </c>
      <c r="F6149" t="inlineStr">
        <is>
          <t>Pois chiche</t>
        </is>
      </c>
      <c r="G6149" t="inlineStr"/>
      <c r="H6149" t="inlineStr"/>
      <c r="I6149" t="inlineStr"/>
      <c r="J6149" t="inlineStr"/>
      <c r="K6149" t="inlineStr"/>
      <c r="L6149" t="inlineStr"/>
      <c r="M6149" t="inlineStr"/>
      <c r="N6149" t="inlineStr"/>
      <c r="O6149" t="n">
        <v>0.11</v>
      </c>
      <c r="P6149" t="inlineStr"/>
      <c r="Q6149" t="inlineStr"/>
    </row>
    <row r="6150" ht="15" customHeight="1" s="1003">
      <c r="A6150" s="1019" t="inlineStr">
        <is>
          <t>Issues de silo</t>
        </is>
      </c>
      <c r="B6150" t="inlineStr">
        <is>
          <t>Biomatériaux</t>
        </is>
      </c>
      <c r="C6150" t="inlineStr">
        <is>
          <t>kt</t>
        </is>
      </c>
      <c r="D6150" t="inlineStr">
        <is>
          <t>France</t>
        </is>
      </c>
      <c r="E6150" t="inlineStr">
        <is>
          <t>2023-24</t>
        </is>
      </c>
      <c r="F6150" t="inlineStr">
        <is>
          <t>Pois chiche</t>
        </is>
      </c>
      <c r="G6150" t="inlineStr"/>
      <c r="H6150" t="inlineStr"/>
      <c r="I6150" t="inlineStr">
        <is>
          <t>ONRB - FranceAgriMer</t>
        </is>
      </c>
      <c r="J6150" t="inlineStr">
        <is>
          <t>Mêmes usages que les issues de silo de pois et fèveroles</t>
        </is>
      </c>
      <c r="K6150" t="inlineStr">
        <is>
          <t>Répartition</t>
        </is>
      </c>
      <c r="L6150" t="inlineStr">
        <is>
          <t>Part d'issues de silo consommées comme litière:Part d'issues de silo consommées comme autres biomatériaux</t>
        </is>
      </c>
      <c r="M6150" t="inlineStr">
        <is>
          <t>Issues de silo - ONRB</t>
        </is>
      </c>
      <c r="N6150" t="inlineStr"/>
      <c r="O6150" t="n">
        <v>0</v>
      </c>
      <c r="P6150" t="inlineStr"/>
      <c r="Q6150" t="inlineStr"/>
    </row>
    <row r="6151" ht="15" customHeight="1" s="1003">
      <c r="A6151" s="1019" t="inlineStr">
        <is>
          <t>Issues de silo</t>
        </is>
      </c>
      <c r="B6151" t="inlineStr">
        <is>
          <t>Usages non-alimentaires</t>
        </is>
      </c>
      <c r="C6151" t="inlineStr">
        <is>
          <t>kt</t>
        </is>
      </c>
      <c r="D6151" t="inlineStr">
        <is>
          <t>France</t>
        </is>
      </c>
      <c r="E6151" t="inlineStr">
        <is>
          <t>2023-24</t>
        </is>
      </c>
      <c r="F6151" t="inlineStr">
        <is>
          <t>Pois chiche</t>
        </is>
      </c>
      <c r="G6151" t="inlineStr"/>
      <c r="H6151" t="inlineStr"/>
      <c r="I6151" t="inlineStr"/>
      <c r="J6151" t="inlineStr"/>
      <c r="K6151" t="inlineStr"/>
      <c r="L6151" t="inlineStr"/>
      <c r="M6151" t="inlineStr"/>
      <c r="N6151" t="inlineStr"/>
      <c r="O6151" t="n">
        <v>0.09</v>
      </c>
      <c r="P6151" t="inlineStr"/>
      <c r="Q6151" t="inlineStr"/>
    </row>
    <row r="6152" ht="15" customHeight="1" s="1003">
      <c r="A6152" s="1019" t="inlineStr">
        <is>
          <t>Issues de silo</t>
        </is>
      </c>
      <c r="B6152" t="inlineStr">
        <is>
          <t>Energie</t>
        </is>
      </c>
      <c r="C6152" t="inlineStr">
        <is>
          <t>kt</t>
        </is>
      </c>
      <c r="D6152" t="inlineStr">
        <is>
          <t>France</t>
        </is>
      </c>
      <c r="E6152" t="inlineStr">
        <is>
          <t>2023-24</t>
        </is>
      </c>
      <c r="F6152" t="inlineStr">
        <is>
          <t>Pois chiche</t>
        </is>
      </c>
      <c r="G6152" t="inlineStr"/>
      <c r="H6152" t="inlineStr"/>
      <c r="I6152" t="inlineStr">
        <is>
          <t>ONRB - FranceAgriMer</t>
        </is>
      </c>
      <c r="J6152" t="inlineStr">
        <is>
          <t>Mêmes usages que les issues de silo de pois et fèveroles</t>
        </is>
      </c>
      <c r="K6152" t="inlineStr">
        <is>
          <t>Répartition</t>
        </is>
      </c>
      <c r="L6152" t="inlineStr">
        <is>
          <t>Part d'issues de silo consommées en méthanisation:Part d'issues de silo brûlées</t>
        </is>
      </c>
      <c r="M6152" t="inlineStr">
        <is>
          <t>Issues de silo - ONRB</t>
        </is>
      </c>
      <c r="N6152" t="inlineStr"/>
      <c r="O6152" t="n">
        <v>0.08</v>
      </c>
      <c r="P6152" t="inlineStr"/>
      <c r="Q6152" t="inlineStr"/>
    </row>
    <row r="6153" ht="15" customHeight="1" s="1003">
      <c r="A6153" s="1019" t="inlineStr">
        <is>
          <t>Issues de silo</t>
        </is>
      </c>
      <c r="B6153" t="inlineStr">
        <is>
          <t>Fertilisation</t>
        </is>
      </c>
      <c r="C6153" t="inlineStr">
        <is>
          <t>kt</t>
        </is>
      </c>
      <c r="D6153" t="inlineStr">
        <is>
          <t>France</t>
        </is>
      </c>
      <c r="E6153" t="inlineStr">
        <is>
          <t>2023-24</t>
        </is>
      </c>
      <c r="F6153" t="inlineStr">
        <is>
          <t>Pois chiche</t>
        </is>
      </c>
      <c r="G6153" t="inlineStr"/>
      <c r="H6153" t="inlineStr"/>
      <c r="I6153" t="inlineStr">
        <is>
          <t>ONRB - FranceAgriMer</t>
        </is>
      </c>
      <c r="J6153" t="inlineStr">
        <is>
          <t>Mêmes usages que les issues de silo de pois et fèveroles</t>
        </is>
      </c>
      <c r="K6153" t="inlineStr">
        <is>
          <t>Répartition</t>
        </is>
      </c>
      <c r="L6153" t="inlineStr">
        <is>
          <t>Part d'issues de silo compostées</t>
        </is>
      </c>
      <c r="M6153" t="inlineStr">
        <is>
          <t>Issues de silo - ONRB</t>
        </is>
      </c>
      <c r="N6153" t="inlineStr"/>
      <c r="O6153" t="n">
        <v>0</v>
      </c>
      <c r="P6153" t="inlineStr"/>
      <c r="Q6153" t="inlineStr"/>
    </row>
    <row r="6154" ht="15" customHeight="1" s="1003">
      <c r="A6154" s="1019" t="inlineStr">
        <is>
          <t>Huile</t>
        </is>
      </c>
      <c r="B6154" t="inlineStr">
        <is>
          <t>Vente directe et autoconsommation</t>
        </is>
      </c>
      <c r="C6154" t="inlineStr">
        <is>
          <t>kt</t>
        </is>
      </c>
      <c r="D6154" t="inlineStr">
        <is>
          <t>France</t>
        </is>
      </c>
      <c r="E6154" t="inlineStr">
        <is>
          <t>2023-24</t>
        </is>
      </c>
      <c r="F6154" t="inlineStr">
        <is>
          <t>Pois chiche</t>
        </is>
      </c>
      <c r="G6154" t="inlineStr"/>
      <c r="H6154" t="inlineStr"/>
      <c r="I6154" t="inlineStr"/>
      <c r="J6154" t="inlineStr">
        <is>
          <t>L'huile peut être autoconsommée</t>
        </is>
      </c>
      <c r="K6154" t="inlineStr"/>
      <c r="L6154" t="inlineStr"/>
      <c r="M6154" t="inlineStr"/>
      <c r="N6154" t="inlineStr"/>
      <c r="O6154" t="n">
        <v>-0</v>
      </c>
      <c r="P6154" t="n">
        <v>0</v>
      </c>
      <c r="Q6154" t="n">
        <v>500000000</v>
      </c>
    </row>
    <row r="6155" ht="15" customHeight="1" s="1003">
      <c r="A6155" s="1019" t="inlineStr">
        <is>
          <t>Huile</t>
        </is>
      </c>
      <c r="B6155" t="inlineStr">
        <is>
          <t>Circuits spécialisés</t>
        </is>
      </c>
      <c r="C6155" t="inlineStr">
        <is>
          <t>kt</t>
        </is>
      </c>
      <c r="D6155" t="inlineStr">
        <is>
          <t>France</t>
        </is>
      </c>
      <c r="E6155" t="inlineStr">
        <is>
          <t>2023-24</t>
        </is>
      </c>
      <c r="F6155" t="inlineStr">
        <is>
          <t>Pois chiche</t>
        </is>
      </c>
      <c r="G6155" t="inlineStr"/>
      <c r="H6155" t="inlineStr"/>
      <c r="I6155" t="inlineStr"/>
      <c r="J6155" t="inlineStr">
        <is>
          <t>L'huile peut être consommée par des circuits spécialisés</t>
        </is>
      </c>
      <c r="K6155" t="inlineStr"/>
      <c r="L6155" t="inlineStr"/>
      <c r="M6155" t="inlineStr"/>
      <c r="N6155" t="inlineStr"/>
      <c r="O6155" t="n">
        <v>-0</v>
      </c>
      <c r="P6155" t="n">
        <v>0</v>
      </c>
      <c r="Q6155" t="n">
        <v>500000000</v>
      </c>
    </row>
    <row r="6156" ht="15" customHeight="1" s="1003">
      <c r="A6156" s="1019" t="inlineStr">
        <is>
          <t>Huile</t>
        </is>
      </c>
      <c r="B6156" t="inlineStr">
        <is>
          <t>RHD</t>
        </is>
      </c>
      <c r="C6156" t="inlineStr">
        <is>
          <t>kt</t>
        </is>
      </c>
      <c r="D6156" t="inlineStr">
        <is>
          <t>France</t>
        </is>
      </c>
      <c r="E6156" t="inlineStr">
        <is>
          <t>2023-24</t>
        </is>
      </c>
      <c r="F6156" t="inlineStr">
        <is>
          <t>Pois chiche</t>
        </is>
      </c>
      <c r="G6156" t="inlineStr"/>
      <c r="H6156" t="inlineStr"/>
      <c r="I6156" t="inlineStr"/>
      <c r="J6156" t="inlineStr">
        <is>
          <t>L'huile est consommée en RHD</t>
        </is>
      </c>
      <c r="K6156" t="inlineStr"/>
      <c r="L6156" t="inlineStr"/>
      <c r="M6156" t="inlineStr"/>
      <c r="N6156" t="inlineStr"/>
      <c r="O6156" t="n">
        <v>-0</v>
      </c>
      <c r="P6156" t="n">
        <v>0</v>
      </c>
      <c r="Q6156" t="n">
        <v>500000000</v>
      </c>
    </row>
    <row r="6157" ht="15" customHeight="1" s="1003">
      <c r="A6157" s="1019" t="inlineStr">
        <is>
          <t>Huile</t>
        </is>
      </c>
      <c r="B6157" t="inlineStr">
        <is>
          <t>Autres IAA</t>
        </is>
      </c>
      <c r="C6157" t="inlineStr">
        <is>
          <t>kt</t>
        </is>
      </c>
      <c r="D6157" t="inlineStr">
        <is>
          <t>France</t>
        </is>
      </c>
      <c r="E6157" t="inlineStr">
        <is>
          <t>2023-24</t>
        </is>
      </c>
      <c r="F6157" t="inlineStr">
        <is>
          <t>Pois chiche</t>
        </is>
      </c>
      <c r="G6157" t="inlineStr"/>
      <c r="H6157" t="inlineStr"/>
      <c r="I6157" t="inlineStr"/>
      <c r="J6157" t="inlineStr">
        <is>
          <t>L'huile est consommée par les autres IAA</t>
        </is>
      </c>
      <c r="K6157" t="inlineStr"/>
      <c r="L6157" t="inlineStr"/>
      <c r="M6157" t="inlineStr"/>
      <c r="N6157" t="inlineStr"/>
      <c r="O6157" t="n">
        <v>-0</v>
      </c>
      <c r="P6157" t="n">
        <v>0</v>
      </c>
      <c r="Q6157" t="n">
        <v>500000000</v>
      </c>
    </row>
    <row r="6158" ht="15" customHeight="1" s="1003">
      <c r="A6158" s="1019" t="inlineStr">
        <is>
          <t>Huile</t>
        </is>
      </c>
      <c r="B6158" t="inlineStr">
        <is>
          <t>Autres industries</t>
        </is>
      </c>
      <c r="C6158" t="inlineStr">
        <is>
          <t>kt</t>
        </is>
      </c>
      <c r="D6158" t="inlineStr">
        <is>
          <t>France</t>
        </is>
      </c>
      <c r="E6158" t="inlineStr">
        <is>
          <t>2023-24</t>
        </is>
      </c>
      <c r="F6158" t="inlineStr">
        <is>
          <t>Pois chiche</t>
        </is>
      </c>
      <c r="G6158" t="inlineStr"/>
      <c r="H6158" t="inlineStr"/>
      <c r="I6158" t="inlineStr"/>
      <c r="J6158" t="inlineStr">
        <is>
          <t>L'huile est consommée pour des usages techniques</t>
        </is>
      </c>
      <c r="K6158" t="inlineStr"/>
      <c r="L6158" t="inlineStr"/>
      <c r="M6158" t="inlineStr"/>
      <c r="N6158" t="inlineStr"/>
      <c r="O6158" t="n">
        <v>-0</v>
      </c>
      <c r="P6158" t="n">
        <v>0</v>
      </c>
      <c r="Q6158" t="n">
        <v>500000000</v>
      </c>
    </row>
    <row r="6159" ht="15" customHeight="1" s="1003">
      <c r="A6159" s="1019" t="inlineStr">
        <is>
          <t>Huile</t>
        </is>
      </c>
      <c r="B6159" t="inlineStr">
        <is>
          <t>Alimentation humaine</t>
        </is>
      </c>
      <c r="C6159" t="inlineStr">
        <is>
          <t>kt</t>
        </is>
      </c>
      <c r="D6159" t="inlineStr">
        <is>
          <t>France</t>
        </is>
      </c>
      <c r="E6159" t="inlineStr">
        <is>
          <t>2023-24</t>
        </is>
      </c>
      <c r="F6159" t="inlineStr">
        <is>
          <t>Pois chiche</t>
        </is>
      </c>
      <c r="G6159" t="inlineStr"/>
      <c r="H6159" t="inlineStr"/>
      <c r="I6159" t="inlineStr"/>
      <c r="J6159" t="inlineStr"/>
      <c r="K6159" t="inlineStr"/>
      <c r="L6159" t="inlineStr"/>
      <c r="M6159" t="inlineStr"/>
      <c r="N6159" t="inlineStr"/>
      <c r="O6159" t="n">
        <v>-0</v>
      </c>
      <c r="P6159" t="n">
        <v>0</v>
      </c>
      <c r="Q6159" t="n">
        <v>500000000</v>
      </c>
    </row>
    <row r="6160" ht="15" customHeight="1" s="1003">
      <c r="A6160" s="1019" t="inlineStr">
        <is>
          <t>Huile</t>
        </is>
      </c>
      <c r="B6160" t="inlineStr">
        <is>
          <t>Ménages</t>
        </is>
      </c>
      <c r="C6160" t="inlineStr">
        <is>
          <t>kt</t>
        </is>
      </c>
      <c r="D6160" t="inlineStr">
        <is>
          <t>France</t>
        </is>
      </c>
      <c r="E6160" t="inlineStr">
        <is>
          <t>2023-24</t>
        </is>
      </c>
      <c r="F6160" t="inlineStr">
        <is>
          <t>Pois chiche</t>
        </is>
      </c>
      <c r="G6160" t="inlineStr"/>
      <c r="H6160" t="inlineStr"/>
      <c r="I6160" t="inlineStr"/>
      <c r="J6160" t="inlineStr"/>
      <c r="K6160" t="inlineStr"/>
      <c r="L6160" t="inlineStr"/>
      <c r="M6160" t="inlineStr"/>
      <c r="N6160" t="inlineStr"/>
      <c r="O6160" t="n">
        <v>-0</v>
      </c>
      <c r="P6160" t="n">
        <v>0</v>
      </c>
      <c r="Q6160" t="n">
        <v>500000000</v>
      </c>
    </row>
    <row r="6161" ht="15" customHeight="1" s="1003">
      <c r="A6161" s="1019" t="inlineStr">
        <is>
          <t>Huile</t>
        </is>
      </c>
      <c r="B6161" t="inlineStr">
        <is>
          <t>Usages alimentaires</t>
        </is>
      </c>
      <c r="C6161" t="inlineStr">
        <is>
          <t>kt</t>
        </is>
      </c>
      <c r="D6161" t="inlineStr">
        <is>
          <t>France</t>
        </is>
      </c>
      <c r="E6161" t="inlineStr">
        <is>
          <t>2023-24</t>
        </is>
      </c>
      <c r="F6161" t="inlineStr">
        <is>
          <t>Pois chiche</t>
        </is>
      </c>
      <c r="G6161" t="inlineStr"/>
      <c r="H6161" t="inlineStr"/>
      <c r="I6161" t="inlineStr"/>
      <c r="J6161" t="inlineStr"/>
      <c r="K6161" t="inlineStr"/>
      <c r="L6161" t="inlineStr"/>
      <c r="M6161" t="inlineStr"/>
      <c r="N6161" t="inlineStr"/>
      <c r="O6161" t="n">
        <v>-0</v>
      </c>
      <c r="P6161" t="n">
        <v>0</v>
      </c>
      <c r="Q6161" t="n">
        <v>500000000</v>
      </c>
    </row>
    <row r="6162" ht="15" customHeight="1" s="1003">
      <c r="A6162" s="1019" t="inlineStr">
        <is>
          <t>Huile</t>
        </is>
      </c>
      <c r="B6162" t="inlineStr">
        <is>
          <t>Débouchés</t>
        </is>
      </c>
      <c r="C6162" t="inlineStr">
        <is>
          <t>kt</t>
        </is>
      </c>
      <c r="D6162" t="inlineStr">
        <is>
          <t>France</t>
        </is>
      </c>
      <c r="E6162" t="inlineStr">
        <is>
          <t>2023-24</t>
        </is>
      </c>
      <c r="F6162" t="inlineStr">
        <is>
          <t>Pois chiche</t>
        </is>
      </c>
      <c r="G6162" t="inlineStr"/>
      <c r="H6162" t="inlineStr"/>
      <c r="I6162" t="inlineStr"/>
      <c r="J6162" t="inlineStr"/>
      <c r="K6162" t="inlineStr"/>
      <c r="L6162" t="inlineStr"/>
      <c r="M6162" t="inlineStr"/>
      <c r="N6162" t="inlineStr"/>
      <c r="O6162" t="n">
        <v>-0</v>
      </c>
      <c r="P6162" t="n">
        <v>0</v>
      </c>
      <c r="Q6162" t="n">
        <v>500000000</v>
      </c>
    </row>
    <row r="6163" ht="15" customHeight="1" s="1003">
      <c r="A6163" s="1019" t="inlineStr">
        <is>
          <t>Huile</t>
        </is>
      </c>
      <c r="B6163" t="inlineStr">
        <is>
          <t>Usages non-alimentaires</t>
        </is>
      </c>
      <c r="C6163" t="inlineStr">
        <is>
          <t>kt</t>
        </is>
      </c>
      <c r="D6163" t="inlineStr">
        <is>
          <t>France</t>
        </is>
      </c>
      <c r="E6163" t="inlineStr">
        <is>
          <t>2023-24</t>
        </is>
      </c>
      <c r="F6163" t="inlineStr">
        <is>
          <t>Pois chiche</t>
        </is>
      </c>
      <c r="G6163" t="inlineStr"/>
      <c r="H6163" t="inlineStr"/>
      <c r="I6163" t="inlineStr"/>
      <c r="J6163" t="inlineStr"/>
      <c r="K6163" t="inlineStr"/>
      <c r="L6163" t="inlineStr"/>
      <c r="M6163" t="inlineStr"/>
      <c r="N6163" t="inlineStr"/>
      <c r="O6163" t="n">
        <v>-0</v>
      </c>
      <c r="P6163" t="n">
        <v>0</v>
      </c>
      <c r="Q6163" t="n">
        <v>500000000</v>
      </c>
    </row>
    <row r="6164" ht="15" customHeight="1" s="1003">
      <c r="A6164" s="1019" t="inlineStr">
        <is>
          <t>Huile</t>
        </is>
      </c>
      <c r="B6164" t="inlineStr">
        <is>
          <t>Export</t>
        </is>
      </c>
      <c r="C6164" t="inlineStr">
        <is>
          <t>kt</t>
        </is>
      </c>
      <c r="D6164" t="inlineStr">
        <is>
          <t>France</t>
        </is>
      </c>
      <c r="E6164" t="inlineStr">
        <is>
          <t>2023-24</t>
        </is>
      </c>
      <c r="F6164" t="inlineStr">
        <is>
          <t>Pois chiche</t>
        </is>
      </c>
      <c r="G6164" t="inlineStr"/>
      <c r="H6164" t="inlineStr"/>
      <c r="I6164" t="inlineStr"/>
      <c r="J6164" t="inlineStr"/>
      <c r="K6164" t="inlineStr"/>
      <c r="L6164" t="inlineStr"/>
      <c r="M6164" t="inlineStr"/>
      <c r="N6164" t="inlineStr"/>
      <c r="O6164" t="n">
        <v>-0</v>
      </c>
      <c r="P6164" t="n">
        <v>0</v>
      </c>
      <c r="Q6164" t="n">
        <v>500000000</v>
      </c>
    </row>
    <row r="6165" ht="15" customHeight="1" s="1003">
      <c r="A6165" s="1019" t="inlineStr">
        <is>
          <t>Huile</t>
        </is>
      </c>
      <c r="B6165" t="inlineStr">
        <is>
          <t>Biocarburants</t>
        </is>
      </c>
      <c r="C6165" t="inlineStr">
        <is>
          <t>kt</t>
        </is>
      </c>
      <c r="D6165" t="inlineStr">
        <is>
          <t>France</t>
        </is>
      </c>
      <c r="E6165" t="inlineStr">
        <is>
          <t>2023-24</t>
        </is>
      </c>
      <c r="F6165" t="inlineStr">
        <is>
          <t>Pois chiche</t>
        </is>
      </c>
      <c r="G6165" t="inlineStr"/>
      <c r="H6165" t="inlineStr"/>
      <c r="I6165" t="inlineStr"/>
      <c r="J6165" t="inlineStr"/>
      <c r="K6165" t="inlineStr"/>
      <c r="L6165" t="inlineStr"/>
      <c r="M6165" t="inlineStr"/>
      <c r="N6165" t="inlineStr"/>
      <c r="O6165" t="n">
        <v>-0</v>
      </c>
      <c r="P6165" t="n">
        <v>0</v>
      </c>
      <c r="Q6165" t="n">
        <v>500000000</v>
      </c>
    </row>
    <row r="6166" ht="15" customHeight="1" s="1003">
      <c r="A6166" s="1019" t="inlineStr">
        <is>
          <t>Huile</t>
        </is>
      </c>
      <c r="B6166" t="inlineStr">
        <is>
          <t>Energie</t>
        </is>
      </c>
      <c r="C6166" t="inlineStr">
        <is>
          <t>kt</t>
        </is>
      </c>
      <c r="D6166" t="inlineStr">
        <is>
          <t>France</t>
        </is>
      </c>
      <c r="E6166" t="inlineStr">
        <is>
          <t>2023-24</t>
        </is>
      </c>
      <c r="F6166" t="inlineStr">
        <is>
          <t>Pois chiche</t>
        </is>
      </c>
      <c r="G6166" t="inlineStr"/>
      <c r="H6166" t="inlineStr"/>
      <c r="I6166" t="inlineStr"/>
      <c r="J6166" t="inlineStr"/>
      <c r="K6166" t="inlineStr"/>
      <c r="L6166" t="inlineStr"/>
      <c r="M6166" t="inlineStr"/>
      <c r="N6166" t="inlineStr"/>
      <c r="O6166" t="n">
        <v>-0</v>
      </c>
      <c r="P6166" t="n">
        <v>0</v>
      </c>
      <c r="Q6166" t="n">
        <v>500000000</v>
      </c>
    </row>
    <row r="6167" ht="15" customHeight="1" s="1003">
      <c r="A6167" s="1019" t="inlineStr">
        <is>
          <t>Huile</t>
        </is>
      </c>
      <c r="B6167" t="inlineStr">
        <is>
          <t>GMS</t>
        </is>
      </c>
      <c r="C6167" t="inlineStr">
        <is>
          <t>kt</t>
        </is>
      </c>
      <c r="D6167" t="inlineStr">
        <is>
          <t>France</t>
        </is>
      </c>
      <c r="E6167" t="inlineStr">
        <is>
          <t>2023-24</t>
        </is>
      </c>
      <c r="F6167" t="inlineStr">
        <is>
          <t>Pois chiche</t>
        </is>
      </c>
      <c r="G6167" t="inlineStr"/>
      <c r="H6167" t="inlineStr"/>
      <c r="I6167" t="inlineStr"/>
      <c r="J6167" t="inlineStr"/>
      <c r="K6167" t="inlineStr"/>
      <c r="L6167" t="inlineStr"/>
      <c r="M6167" t="inlineStr"/>
      <c r="N6167" t="inlineStr"/>
      <c r="O6167" t="n">
        <v>-0</v>
      </c>
      <c r="P6167" t="n">
        <v>0</v>
      </c>
      <c r="Q6167" t="n">
        <v>500000000</v>
      </c>
    </row>
    <row r="6168" ht="15" customHeight="1" s="1003">
      <c r="A6168" s="1019" t="inlineStr">
        <is>
          <t>Huile</t>
        </is>
      </c>
      <c r="B6168" t="inlineStr">
        <is>
          <t>Circuits généralistes</t>
        </is>
      </c>
      <c r="C6168" t="inlineStr">
        <is>
          <t>kt</t>
        </is>
      </c>
      <c r="D6168" t="inlineStr">
        <is>
          <t>France</t>
        </is>
      </c>
      <c r="E6168" t="inlineStr">
        <is>
          <t>2023-24</t>
        </is>
      </c>
      <c r="F6168" t="inlineStr">
        <is>
          <t>Pois chiche</t>
        </is>
      </c>
      <c r="G6168" t="inlineStr"/>
      <c r="H6168" t="inlineStr"/>
      <c r="I6168" t="inlineStr"/>
      <c r="J6168" t="inlineStr"/>
      <c r="K6168" t="inlineStr"/>
      <c r="L6168" t="inlineStr"/>
      <c r="M6168" t="inlineStr"/>
      <c r="N6168" t="inlineStr"/>
      <c r="O6168" t="n">
        <v>-0</v>
      </c>
      <c r="P6168" t="n">
        <v>0</v>
      </c>
      <c r="Q6168" t="n">
        <v>500000000</v>
      </c>
    </row>
    <row r="6169" ht="15" customHeight="1" s="1003">
      <c r="A6169" s="1019" t="inlineStr">
        <is>
          <t>Tourteaux</t>
        </is>
      </c>
      <c r="B6169" t="inlineStr">
        <is>
          <t>Hors FAB</t>
        </is>
      </c>
      <c r="C6169" t="inlineStr">
        <is>
          <t>kt</t>
        </is>
      </c>
      <c r="D6169" t="inlineStr">
        <is>
          <t>France</t>
        </is>
      </c>
      <c r="E6169" t="inlineStr">
        <is>
          <t>2023-24</t>
        </is>
      </c>
      <c r="F6169" t="inlineStr">
        <is>
          <t>Pois chiche</t>
        </is>
      </c>
      <c r="G6169" t="inlineStr"/>
      <c r="H6169" t="inlineStr"/>
      <c r="I6169" t="inlineStr"/>
      <c r="J6169" t="inlineStr"/>
      <c r="K6169" t="inlineStr"/>
      <c r="L6169" t="inlineStr"/>
      <c r="M6169" t="inlineStr"/>
      <c r="N6169" t="inlineStr"/>
      <c r="O6169" t="n">
        <v>-0</v>
      </c>
      <c r="P6169" t="n">
        <v>0</v>
      </c>
      <c r="Q6169" t="n">
        <v>500000000</v>
      </c>
    </row>
    <row r="6170" ht="15" customHeight="1" s="1003">
      <c r="A6170" s="1019" t="inlineStr">
        <is>
          <t>Tourteaux</t>
        </is>
      </c>
      <c r="B6170" t="inlineStr">
        <is>
          <t>Alimentation animale rente</t>
        </is>
      </c>
      <c r="C6170" t="inlineStr">
        <is>
          <t>kt</t>
        </is>
      </c>
      <c r="D6170" t="inlineStr">
        <is>
          <t>France</t>
        </is>
      </c>
      <c r="E6170" t="inlineStr">
        <is>
          <t>2023-24</t>
        </is>
      </c>
      <c r="F6170" t="inlineStr">
        <is>
          <t>Pois chiche</t>
        </is>
      </c>
      <c r="G6170" t="inlineStr"/>
      <c r="H6170" t="inlineStr"/>
      <c r="I6170" t="inlineStr"/>
      <c r="J6170" t="inlineStr"/>
      <c r="K6170" t="inlineStr"/>
      <c r="L6170" t="inlineStr"/>
      <c r="M6170" t="inlineStr"/>
      <c r="N6170" t="inlineStr"/>
      <c r="O6170" t="n">
        <v>-0</v>
      </c>
      <c r="P6170" t="n">
        <v>0</v>
      </c>
      <c r="Q6170" t="n">
        <v>500000000</v>
      </c>
    </row>
    <row r="6171" ht="15" customHeight="1" s="1003">
      <c r="A6171" s="1019" t="inlineStr">
        <is>
          <t>Tourteaux</t>
        </is>
      </c>
      <c r="B6171" t="inlineStr">
        <is>
          <t>Alimentation animale</t>
        </is>
      </c>
      <c r="C6171" t="inlineStr">
        <is>
          <t>kt</t>
        </is>
      </c>
      <c r="D6171" t="inlineStr">
        <is>
          <t>France</t>
        </is>
      </c>
      <c r="E6171" t="inlineStr">
        <is>
          <t>2023-24</t>
        </is>
      </c>
      <c r="F6171" t="inlineStr">
        <is>
          <t>Pois chiche</t>
        </is>
      </c>
      <c r="G6171" t="inlineStr"/>
      <c r="H6171" t="inlineStr"/>
      <c r="I6171" t="inlineStr"/>
      <c r="J6171" t="inlineStr"/>
      <c r="K6171" t="inlineStr"/>
      <c r="L6171" t="inlineStr"/>
      <c r="M6171" t="inlineStr"/>
      <c r="N6171" t="inlineStr"/>
      <c r="O6171" t="n">
        <v>-0</v>
      </c>
      <c r="P6171" t="n">
        <v>0</v>
      </c>
      <c r="Q6171" t="n">
        <v>500000000</v>
      </c>
    </row>
    <row r="6172" ht="15" customHeight="1" s="1003">
      <c r="A6172" s="1019" t="inlineStr">
        <is>
          <t>Tourteaux</t>
        </is>
      </c>
      <c r="B6172" t="inlineStr">
        <is>
          <t>Usages alimentaires</t>
        </is>
      </c>
      <c r="C6172" t="inlineStr">
        <is>
          <t>kt</t>
        </is>
      </c>
      <c r="D6172" t="inlineStr">
        <is>
          <t>France</t>
        </is>
      </c>
      <c r="E6172" t="inlineStr">
        <is>
          <t>2023-24</t>
        </is>
      </c>
      <c r="F6172" t="inlineStr">
        <is>
          <t>Pois chiche</t>
        </is>
      </c>
      <c r="G6172" t="inlineStr"/>
      <c r="H6172" t="inlineStr"/>
      <c r="I6172" t="inlineStr"/>
      <c r="J6172" t="inlineStr"/>
      <c r="K6172" t="inlineStr"/>
      <c r="L6172" t="inlineStr"/>
      <c r="M6172" t="inlineStr"/>
      <c r="N6172" t="inlineStr"/>
      <c r="O6172" t="n">
        <v>-0</v>
      </c>
      <c r="P6172" t="n">
        <v>0</v>
      </c>
      <c r="Q6172" t="n">
        <v>500000000</v>
      </c>
    </row>
    <row r="6173" ht="15" customHeight="1" s="1003">
      <c r="A6173" s="1019" t="inlineStr">
        <is>
          <t>Tourteaux</t>
        </is>
      </c>
      <c r="B6173" t="inlineStr">
        <is>
          <t>Débouchés</t>
        </is>
      </c>
      <c r="C6173" t="inlineStr">
        <is>
          <t>kt</t>
        </is>
      </c>
      <c r="D6173" t="inlineStr">
        <is>
          <t>France</t>
        </is>
      </c>
      <c r="E6173" t="inlineStr">
        <is>
          <t>2023-24</t>
        </is>
      </c>
      <c r="F6173" t="inlineStr">
        <is>
          <t>Pois chiche</t>
        </is>
      </c>
      <c r="G6173" t="inlineStr"/>
      <c r="H6173" t="inlineStr"/>
      <c r="I6173" t="inlineStr"/>
      <c r="J6173" t="inlineStr"/>
      <c r="K6173" t="inlineStr"/>
      <c r="L6173" t="inlineStr"/>
      <c r="M6173" t="inlineStr"/>
      <c r="N6173" t="inlineStr"/>
      <c r="O6173" t="n">
        <v>-0</v>
      </c>
      <c r="P6173" t="n">
        <v>0</v>
      </c>
      <c r="Q6173" t="n">
        <v>500000000</v>
      </c>
    </row>
    <row r="6174" ht="15" customHeight="1" s="1003">
      <c r="A6174" s="1019" t="inlineStr">
        <is>
          <t>Tourteaux</t>
        </is>
      </c>
      <c r="B6174" t="inlineStr">
        <is>
          <t>Export</t>
        </is>
      </c>
      <c r="C6174" t="inlineStr">
        <is>
          <t>kt</t>
        </is>
      </c>
      <c r="D6174" t="inlineStr">
        <is>
          <t>France</t>
        </is>
      </c>
      <c r="E6174" t="inlineStr">
        <is>
          <t>2023-24</t>
        </is>
      </c>
      <c r="F6174" t="inlineStr">
        <is>
          <t>Pois chiche</t>
        </is>
      </c>
      <c r="G6174" t="inlineStr"/>
      <c r="H6174" t="inlineStr"/>
      <c r="I6174" t="inlineStr"/>
      <c r="J6174" t="inlineStr"/>
      <c r="K6174" t="inlineStr"/>
      <c r="L6174" t="inlineStr"/>
      <c r="M6174" t="inlineStr"/>
      <c r="N6174" t="inlineStr"/>
      <c r="O6174" t="n">
        <v>-0</v>
      </c>
      <c r="P6174" t="n">
        <v>0</v>
      </c>
      <c r="Q6174" t="n">
        <v>500000000</v>
      </c>
    </row>
    <row r="6175" ht="15" customHeight="1" s="1003">
      <c r="A6175" s="1019" t="inlineStr">
        <is>
          <t>Tourteaux</t>
        </is>
      </c>
      <c r="B6175" t="inlineStr">
        <is>
          <t>FAB</t>
        </is>
      </c>
      <c r="C6175" t="inlineStr">
        <is>
          <t>kt</t>
        </is>
      </c>
      <c r="D6175" t="inlineStr">
        <is>
          <t>France</t>
        </is>
      </c>
      <c r="E6175" t="inlineStr">
        <is>
          <t>2023-24</t>
        </is>
      </c>
      <c r="F6175" t="inlineStr">
        <is>
          <t>Pois chiche</t>
        </is>
      </c>
      <c r="G6175" t="inlineStr"/>
      <c r="H6175" t="inlineStr"/>
      <c r="I6175" t="inlineStr"/>
      <c r="J6175" t="inlineStr"/>
      <c r="K6175" t="inlineStr"/>
      <c r="L6175" t="inlineStr"/>
      <c r="M6175" t="inlineStr"/>
      <c r="N6175" t="inlineStr"/>
      <c r="O6175" t="n">
        <v>-0</v>
      </c>
      <c r="P6175" t="n">
        <v>0</v>
      </c>
      <c r="Q6175" t="n">
        <v>500000000</v>
      </c>
    </row>
    <row r="6176" ht="15" customHeight="1" s="1003">
      <c r="A6176" s="1019" t="inlineStr">
        <is>
          <t>Tourteaux</t>
        </is>
      </c>
      <c r="B6176" t="inlineStr">
        <is>
          <t>FAF</t>
        </is>
      </c>
      <c r="C6176" t="inlineStr">
        <is>
          <t>kt</t>
        </is>
      </c>
      <c r="D6176" t="inlineStr">
        <is>
          <t>France</t>
        </is>
      </c>
      <c r="E6176" t="inlineStr">
        <is>
          <t>2023-24</t>
        </is>
      </c>
      <c r="F6176" t="inlineStr">
        <is>
          <t>Pois chiche</t>
        </is>
      </c>
      <c r="G6176" t="inlineStr"/>
      <c r="H6176" t="inlineStr"/>
      <c r="I6176" t="inlineStr"/>
      <c r="J6176" t="inlineStr"/>
      <c r="K6176" t="inlineStr"/>
      <c r="L6176" t="inlineStr"/>
      <c r="M6176" t="inlineStr"/>
      <c r="N6176" t="inlineStr"/>
      <c r="O6176" t="n">
        <v>-0</v>
      </c>
      <c r="P6176" t="n">
        <v>0</v>
      </c>
      <c r="Q6176" t="n">
        <v>500000000</v>
      </c>
    </row>
    <row r="6177" ht="15" customHeight="1" s="1003">
      <c r="A6177" s="1019" t="inlineStr">
        <is>
          <t>Coques (+ eau)</t>
        </is>
      </c>
      <c r="B6177" t="inlineStr">
        <is>
          <t>FAB</t>
        </is>
      </c>
      <c r="C6177" t="inlineStr">
        <is>
          <t>kt</t>
        </is>
      </c>
      <c r="D6177" t="inlineStr">
        <is>
          <t>France</t>
        </is>
      </c>
      <c r="E6177" t="inlineStr">
        <is>
          <t>2023-24</t>
        </is>
      </c>
      <c r="F6177" t="inlineStr">
        <is>
          <t>Pois chiche</t>
        </is>
      </c>
      <c r="G6177" t="inlineStr"/>
      <c r="H6177" t="inlineStr"/>
      <c r="I6177" t="inlineStr"/>
      <c r="J6177" t="inlineStr"/>
      <c r="K6177" t="inlineStr"/>
      <c r="L6177" t="inlineStr"/>
      <c r="M6177" t="inlineStr"/>
      <c r="N6177" t="inlineStr"/>
      <c r="O6177" t="n">
        <v>-0</v>
      </c>
      <c r="P6177" t="n">
        <v>0</v>
      </c>
      <c r="Q6177" t="n">
        <v>-0</v>
      </c>
    </row>
    <row r="6178" ht="15" customHeight="1" s="1003">
      <c r="A6178" s="1019" t="inlineStr">
        <is>
          <t>Coques (+ eau)</t>
        </is>
      </c>
      <c r="B6178" t="inlineStr">
        <is>
          <t>Combustion</t>
        </is>
      </c>
      <c r="C6178" t="inlineStr">
        <is>
          <t>kt</t>
        </is>
      </c>
      <c r="D6178" t="inlineStr">
        <is>
          <t>France</t>
        </is>
      </c>
      <c r="E6178" t="inlineStr">
        <is>
          <t>2023-24</t>
        </is>
      </c>
      <c r="F6178" t="inlineStr">
        <is>
          <t>Pois chiche</t>
        </is>
      </c>
      <c r="G6178" t="inlineStr"/>
      <c r="H6178" t="inlineStr"/>
      <c r="I6178" t="inlineStr"/>
      <c r="J6178" t="inlineStr"/>
      <c r="K6178" t="inlineStr"/>
      <c r="L6178" t="inlineStr"/>
      <c r="M6178" t="inlineStr"/>
      <c r="N6178" t="inlineStr"/>
      <c r="O6178" t="n">
        <v>-0</v>
      </c>
      <c r="P6178" t="n">
        <v>0</v>
      </c>
      <c r="Q6178" t="n">
        <v>-0</v>
      </c>
    </row>
    <row r="6179" ht="15" customHeight="1" s="1003">
      <c r="A6179" s="1019" t="inlineStr">
        <is>
          <t>Coques (+ eau)</t>
        </is>
      </c>
      <c r="B6179" t="inlineStr">
        <is>
          <t>Alimentation animale rente</t>
        </is>
      </c>
      <c r="C6179" t="inlineStr">
        <is>
          <t>kt</t>
        </is>
      </c>
      <c r="D6179" t="inlineStr">
        <is>
          <t>France</t>
        </is>
      </c>
      <c r="E6179" t="inlineStr">
        <is>
          <t>2023-24</t>
        </is>
      </c>
      <c r="F6179" t="inlineStr">
        <is>
          <t>Pois chiche</t>
        </is>
      </c>
      <c r="G6179" t="inlineStr"/>
      <c r="H6179" t="inlineStr"/>
      <c r="I6179" t="inlineStr"/>
      <c r="J6179" t="inlineStr"/>
      <c r="K6179" t="inlineStr"/>
      <c r="L6179" t="inlineStr"/>
      <c r="M6179" t="inlineStr"/>
      <c r="N6179" t="inlineStr"/>
      <c r="O6179" t="n">
        <v>-0</v>
      </c>
      <c r="P6179" t="n">
        <v>0</v>
      </c>
      <c r="Q6179" t="n">
        <v>0</v>
      </c>
    </row>
    <row r="6180" ht="15" customHeight="1" s="1003">
      <c r="A6180" s="1019" t="inlineStr">
        <is>
          <t>Coques (+ eau)</t>
        </is>
      </c>
      <c r="B6180" t="inlineStr">
        <is>
          <t>Alimentation animale</t>
        </is>
      </c>
      <c r="C6180" t="inlineStr">
        <is>
          <t>kt</t>
        </is>
      </c>
      <c r="D6180" t="inlineStr">
        <is>
          <t>France</t>
        </is>
      </c>
      <c r="E6180" t="inlineStr">
        <is>
          <t>2023-24</t>
        </is>
      </c>
      <c r="F6180" t="inlineStr">
        <is>
          <t>Pois chiche</t>
        </is>
      </c>
      <c r="G6180" t="inlineStr"/>
      <c r="H6180" t="inlineStr"/>
      <c r="I6180" t="inlineStr"/>
      <c r="J6180" t="inlineStr"/>
      <c r="K6180" t="inlineStr"/>
      <c r="L6180" t="inlineStr"/>
      <c r="M6180" t="inlineStr"/>
      <c r="N6180" t="inlineStr"/>
      <c r="O6180" t="n">
        <v>-0</v>
      </c>
      <c r="P6180" t="n">
        <v>0</v>
      </c>
      <c r="Q6180" t="n">
        <v>0</v>
      </c>
    </row>
    <row r="6181" ht="15" customHeight="1" s="1003">
      <c r="A6181" s="1019" t="inlineStr">
        <is>
          <t>Coques (+ eau)</t>
        </is>
      </c>
      <c r="B6181" t="inlineStr">
        <is>
          <t>Usages alimentaires</t>
        </is>
      </c>
      <c r="C6181" t="inlineStr">
        <is>
          <t>kt</t>
        </is>
      </c>
      <c r="D6181" t="inlineStr">
        <is>
          <t>France</t>
        </is>
      </c>
      <c r="E6181" t="inlineStr">
        <is>
          <t>2023-24</t>
        </is>
      </c>
      <c r="F6181" t="inlineStr">
        <is>
          <t>Pois chiche</t>
        </is>
      </c>
      <c r="G6181" t="inlineStr"/>
      <c r="H6181" t="inlineStr"/>
      <c r="I6181" t="inlineStr"/>
      <c r="J6181" t="inlineStr"/>
      <c r="K6181" t="inlineStr"/>
      <c r="L6181" t="inlineStr"/>
      <c r="M6181" t="inlineStr"/>
      <c r="N6181" t="inlineStr"/>
      <c r="O6181" t="n">
        <v>-0</v>
      </c>
      <c r="P6181" t="n">
        <v>0</v>
      </c>
      <c r="Q6181" t="n">
        <v>-0</v>
      </c>
    </row>
    <row r="6182" ht="15" customHeight="1" s="1003">
      <c r="A6182" s="1019" t="inlineStr">
        <is>
          <t>Coques (+ eau)</t>
        </is>
      </c>
      <c r="B6182" t="inlineStr">
        <is>
          <t>Débouchés</t>
        </is>
      </c>
      <c r="C6182" t="inlineStr">
        <is>
          <t>kt</t>
        </is>
      </c>
      <c r="D6182" t="inlineStr">
        <is>
          <t>France</t>
        </is>
      </c>
      <c r="E6182" t="inlineStr">
        <is>
          <t>2023-24</t>
        </is>
      </c>
      <c r="F6182" t="inlineStr">
        <is>
          <t>Pois chiche</t>
        </is>
      </c>
      <c r="G6182" t="inlineStr"/>
      <c r="H6182" t="inlineStr"/>
      <c r="I6182" t="inlineStr"/>
      <c r="J6182" t="inlineStr"/>
      <c r="K6182" t="inlineStr"/>
      <c r="L6182" t="inlineStr"/>
      <c r="M6182" t="inlineStr"/>
      <c r="N6182" t="inlineStr"/>
      <c r="O6182" t="n">
        <v>0</v>
      </c>
      <c r="P6182" t="inlineStr"/>
      <c r="Q6182" t="inlineStr"/>
    </row>
    <row r="6183" ht="15" customHeight="1" s="1003">
      <c r="A6183" s="1019" t="inlineStr">
        <is>
          <t>Coques (+ eau)</t>
        </is>
      </c>
      <c r="B6183" t="inlineStr">
        <is>
          <t>Energie</t>
        </is>
      </c>
      <c r="C6183" t="inlineStr">
        <is>
          <t>kt</t>
        </is>
      </c>
      <c r="D6183" t="inlineStr">
        <is>
          <t>France</t>
        </is>
      </c>
      <c r="E6183" t="inlineStr">
        <is>
          <t>2023-24</t>
        </is>
      </c>
      <c r="F6183" t="inlineStr">
        <is>
          <t>Pois chiche</t>
        </is>
      </c>
      <c r="G6183" t="inlineStr"/>
      <c r="H6183" t="inlineStr"/>
      <c r="I6183" t="inlineStr"/>
      <c r="J6183" t="inlineStr"/>
      <c r="K6183" t="inlineStr"/>
      <c r="L6183" t="inlineStr"/>
      <c r="M6183" t="inlineStr"/>
      <c r="N6183" t="inlineStr"/>
      <c r="O6183" t="n">
        <v>-0</v>
      </c>
      <c r="P6183" t="n">
        <v>0</v>
      </c>
      <c r="Q6183" t="n">
        <v>-0</v>
      </c>
    </row>
    <row r="6184" ht="15" customHeight="1" s="1003">
      <c r="A6184" s="1019" t="inlineStr">
        <is>
          <t>Coques (+ eau)</t>
        </is>
      </c>
      <c r="B6184" t="inlineStr">
        <is>
          <t>Usages non-alimentaires</t>
        </is>
      </c>
      <c r="C6184" t="inlineStr">
        <is>
          <t>kt</t>
        </is>
      </c>
      <c r="D6184" t="inlineStr">
        <is>
          <t>France</t>
        </is>
      </c>
      <c r="E6184" t="inlineStr">
        <is>
          <t>2023-24</t>
        </is>
      </c>
      <c r="F6184" t="inlineStr">
        <is>
          <t>Pois chiche</t>
        </is>
      </c>
      <c r="G6184" t="inlineStr"/>
      <c r="H6184" t="inlineStr"/>
      <c r="I6184" t="inlineStr"/>
      <c r="J6184" t="inlineStr"/>
      <c r="K6184" t="inlineStr"/>
      <c r="L6184" t="inlineStr"/>
      <c r="M6184" t="inlineStr"/>
      <c r="N6184" t="inlineStr"/>
      <c r="O6184" t="n">
        <v>-0</v>
      </c>
      <c r="P6184" t="n">
        <v>0</v>
      </c>
      <c r="Q6184" t="n">
        <v>-0</v>
      </c>
    </row>
    <row r="6185" ht="15" customHeight="1" s="1003">
      <c r="A6185" s="1019" t="inlineStr">
        <is>
          <t>Huile d'olive</t>
        </is>
      </c>
      <c r="B6185" t="inlineStr">
        <is>
          <t>Vente directe et autoconsommation</t>
        </is>
      </c>
      <c r="C6185" t="inlineStr">
        <is>
          <t>kt</t>
        </is>
      </c>
      <c r="D6185" t="inlineStr">
        <is>
          <t>France</t>
        </is>
      </c>
      <c r="E6185" t="inlineStr">
        <is>
          <t>2023-24</t>
        </is>
      </c>
      <c r="F6185" t="inlineStr">
        <is>
          <t>Pois chiche</t>
        </is>
      </c>
      <c r="G6185" t="inlineStr"/>
      <c r="H6185" t="inlineStr"/>
      <c r="I6185" t="inlineStr"/>
      <c r="J6185" t="inlineStr"/>
      <c r="K6185" t="inlineStr"/>
      <c r="L6185" t="inlineStr"/>
      <c r="M6185" t="inlineStr"/>
      <c r="N6185" t="inlineStr"/>
      <c r="O6185" t="n">
        <v>-0</v>
      </c>
      <c r="P6185" t="n">
        <v>0</v>
      </c>
      <c r="Q6185" t="n">
        <v>500000000</v>
      </c>
    </row>
    <row r="6186" ht="15" customHeight="1" s="1003">
      <c r="A6186" s="1019" t="inlineStr">
        <is>
          <t>Huile d'olive</t>
        </is>
      </c>
      <c r="B6186" t="inlineStr">
        <is>
          <t>Circuits spécialisés</t>
        </is>
      </c>
      <c r="C6186" t="inlineStr">
        <is>
          <t>kt</t>
        </is>
      </c>
      <c r="D6186" t="inlineStr">
        <is>
          <t>France</t>
        </is>
      </c>
      <c r="E6186" t="inlineStr">
        <is>
          <t>2023-24</t>
        </is>
      </c>
      <c r="F6186" t="inlineStr">
        <is>
          <t>Pois chiche</t>
        </is>
      </c>
      <c r="G6186" t="inlineStr"/>
      <c r="H6186" t="inlineStr"/>
      <c r="I6186" t="inlineStr"/>
      <c r="J6186" t="inlineStr"/>
      <c r="K6186" t="inlineStr"/>
      <c r="L6186" t="inlineStr"/>
      <c r="M6186" t="inlineStr"/>
      <c r="N6186" t="inlineStr"/>
      <c r="O6186" t="n">
        <v>-0</v>
      </c>
      <c r="P6186" t="n">
        <v>0</v>
      </c>
      <c r="Q6186" t="n">
        <v>500000000</v>
      </c>
    </row>
    <row r="6187" ht="15" customHeight="1" s="1003">
      <c r="A6187" s="1019" t="inlineStr">
        <is>
          <t>Huile d'olive</t>
        </is>
      </c>
      <c r="B6187" t="inlineStr">
        <is>
          <t>RHD</t>
        </is>
      </c>
      <c r="C6187" t="inlineStr">
        <is>
          <t>kt</t>
        </is>
      </c>
      <c r="D6187" t="inlineStr">
        <is>
          <t>France</t>
        </is>
      </c>
      <c r="E6187" t="inlineStr">
        <is>
          <t>2023-24</t>
        </is>
      </c>
      <c r="F6187" t="inlineStr">
        <is>
          <t>Pois chiche</t>
        </is>
      </c>
      <c r="G6187" t="inlineStr"/>
      <c r="H6187" t="inlineStr"/>
      <c r="I6187" t="inlineStr"/>
      <c r="J6187" t="inlineStr"/>
      <c r="K6187" t="inlineStr"/>
      <c r="L6187" t="inlineStr"/>
      <c r="M6187" t="inlineStr"/>
      <c r="N6187" t="inlineStr"/>
      <c r="O6187" t="n">
        <v>-0</v>
      </c>
      <c r="P6187" t="n">
        <v>0</v>
      </c>
      <c r="Q6187" t="n">
        <v>500000000</v>
      </c>
    </row>
    <row r="6188" ht="15" customHeight="1" s="1003">
      <c r="A6188" s="1019" t="inlineStr">
        <is>
          <t>Huile d'olive</t>
        </is>
      </c>
      <c r="B6188" t="inlineStr">
        <is>
          <t>Autres IAA</t>
        </is>
      </c>
      <c r="C6188" t="inlineStr">
        <is>
          <t>kt</t>
        </is>
      </c>
      <c r="D6188" t="inlineStr">
        <is>
          <t>France</t>
        </is>
      </c>
      <c r="E6188" t="inlineStr">
        <is>
          <t>2023-24</t>
        </is>
      </c>
      <c r="F6188" t="inlineStr">
        <is>
          <t>Pois chiche</t>
        </is>
      </c>
      <c r="G6188" t="inlineStr"/>
      <c r="H6188" t="inlineStr"/>
      <c r="I6188" t="inlineStr"/>
      <c r="J6188" t="inlineStr"/>
      <c r="K6188" t="inlineStr"/>
      <c r="L6188" t="inlineStr"/>
      <c r="M6188" t="inlineStr"/>
      <c r="N6188" t="inlineStr"/>
      <c r="O6188" t="n">
        <v>-0</v>
      </c>
      <c r="P6188" t="n">
        <v>0</v>
      </c>
      <c r="Q6188" t="n">
        <v>500000000</v>
      </c>
    </row>
    <row r="6189" ht="15" customHeight="1" s="1003">
      <c r="A6189" s="1019" t="inlineStr">
        <is>
          <t>Huile d'olive</t>
        </is>
      </c>
      <c r="B6189" t="inlineStr">
        <is>
          <t>Alimentation humaine</t>
        </is>
      </c>
      <c r="C6189" t="inlineStr">
        <is>
          <t>kt</t>
        </is>
      </c>
      <c r="D6189" t="inlineStr">
        <is>
          <t>France</t>
        </is>
      </c>
      <c r="E6189" t="inlineStr">
        <is>
          <t>2023-24</t>
        </is>
      </c>
      <c r="F6189" t="inlineStr">
        <is>
          <t>Pois chiche</t>
        </is>
      </c>
      <c r="G6189" t="inlineStr"/>
      <c r="H6189" t="inlineStr"/>
      <c r="I6189" t="inlineStr"/>
      <c r="J6189" t="inlineStr"/>
      <c r="K6189" t="inlineStr"/>
      <c r="L6189" t="inlineStr"/>
      <c r="M6189" t="inlineStr"/>
      <c r="N6189" t="inlineStr"/>
      <c r="O6189" t="n">
        <v>-0</v>
      </c>
      <c r="P6189" t="n">
        <v>0</v>
      </c>
      <c r="Q6189" t="n">
        <v>500000000</v>
      </c>
    </row>
    <row r="6190" ht="15" customHeight="1" s="1003">
      <c r="A6190" s="1019" t="inlineStr">
        <is>
          <t>Huile d'olive</t>
        </is>
      </c>
      <c r="B6190" t="inlineStr">
        <is>
          <t>Ménages</t>
        </is>
      </c>
      <c r="C6190" t="inlineStr">
        <is>
          <t>kt</t>
        </is>
      </c>
      <c r="D6190" t="inlineStr">
        <is>
          <t>France</t>
        </is>
      </c>
      <c r="E6190" t="inlineStr">
        <is>
          <t>2023-24</t>
        </is>
      </c>
      <c r="F6190" t="inlineStr">
        <is>
          <t>Pois chiche</t>
        </is>
      </c>
      <c r="G6190" t="inlineStr"/>
      <c r="H6190" t="inlineStr"/>
      <c r="I6190" t="inlineStr"/>
      <c r="J6190" t="inlineStr"/>
      <c r="K6190" t="inlineStr"/>
      <c r="L6190" t="inlineStr"/>
      <c r="M6190" t="inlineStr"/>
      <c r="N6190" t="inlineStr"/>
      <c r="O6190" t="n">
        <v>-0</v>
      </c>
      <c r="P6190" t="n">
        <v>0</v>
      </c>
      <c r="Q6190" t="n">
        <v>500000000</v>
      </c>
    </row>
    <row r="6191" ht="15" customHeight="1" s="1003">
      <c r="A6191" s="1019" t="inlineStr">
        <is>
          <t>Huile d'olive</t>
        </is>
      </c>
      <c r="B6191" t="inlineStr">
        <is>
          <t>Usages alimentaires</t>
        </is>
      </c>
      <c r="C6191" t="inlineStr">
        <is>
          <t>kt</t>
        </is>
      </c>
      <c r="D6191" t="inlineStr">
        <is>
          <t>France</t>
        </is>
      </c>
      <c r="E6191" t="inlineStr">
        <is>
          <t>2023-24</t>
        </is>
      </c>
      <c r="F6191" t="inlineStr">
        <is>
          <t>Pois chiche</t>
        </is>
      </c>
      <c r="G6191" t="inlineStr"/>
      <c r="H6191" t="inlineStr"/>
      <c r="I6191" t="inlineStr"/>
      <c r="J6191" t="inlineStr"/>
      <c r="K6191" t="inlineStr"/>
      <c r="L6191" t="inlineStr"/>
      <c r="M6191" t="inlineStr"/>
      <c r="N6191" t="inlineStr"/>
      <c r="O6191" t="n">
        <v>-0</v>
      </c>
      <c r="P6191" t="n">
        <v>0</v>
      </c>
      <c r="Q6191" t="n">
        <v>500000000</v>
      </c>
    </row>
    <row r="6192" ht="15" customHeight="1" s="1003">
      <c r="A6192" s="1019" t="inlineStr">
        <is>
          <t>Huile d'olive</t>
        </is>
      </c>
      <c r="B6192" t="inlineStr">
        <is>
          <t>Débouchés</t>
        </is>
      </c>
      <c r="C6192" t="inlineStr">
        <is>
          <t>kt</t>
        </is>
      </c>
      <c r="D6192" t="inlineStr">
        <is>
          <t>France</t>
        </is>
      </c>
      <c r="E6192" t="inlineStr">
        <is>
          <t>2023-24</t>
        </is>
      </c>
      <c r="F6192" t="inlineStr">
        <is>
          <t>Pois chiche</t>
        </is>
      </c>
      <c r="G6192" t="inlineStr"/>
      <c r="H6192" t="inlineStr"/>
      <c r="I6192" t="inlineStr"/>
      <c r="J6192" t="inlineStr"/>
      <c r="K6192" t="inlineStr"/>
      <c r="L6192" t="inlineStr"/>
      <c r="M6192" t="inlineStr"/>
      <c r="N6192" t="inlineStr"/>
      <c r="O6192" t="n">
        <v>-0</v>
      </c>
      <c r="P6192" t="n">
        <v>0</v>
      </c>
      <c r="Q6192" t="n">
        <v>500000000</v>
      </c>
    </row>
    <row r="6193" ht="15" customHeight="1" s="1003">
      <c r="A6193" s="1019" t="inlineStr">
        <is>
          <t>Huile d'olive</t>
        </is>
      </c>
      <c r="B6193" t="inlineStr">
        <is>
          <t>Export</t>
        </is>
      </c>
      <c r="C6193" t="inlineStr">
        <is>
          <t>kt</t>
        </is>
      </c>
      <c r="D6193" t="inlineStr">
        <is>
          <t>France</t>
        </is>
      </c>
      <c r="E6193" t="inlineStr">
        <is>
          <t>2023-24</t>
        </is>
      </c>
      <c r="F6193" t="inlineStr">
        <is>
          <t>Pois chiche</t>
        </is>
      </c>
      <c r="G6193" t="inlineStr"/>
      <c r="H6193" t="inlineStr"/>
      <c r="I6193" t="inlineStr"/>
      <c r="J6193" t="inlineStr"/>
      <c r="K6193" t="inlineStr"/>
      <c r="L6193" t="inlineStr"/>
      <c r="M6193" t="inlineStr"/>
      <c r="N6193" t="inlineStr"/>
      <c r="O6193" t="n">
        <v>-0</v>
      </c>
      <c r="P6193" t="n">
        <v>0</v>
      </c>
      <c r="Q6193" t="n">
        <v>500000000</v>
      </c>
    </row>
    <row r="6194" ht="15" customHeight="1" s="1003">
      <c r="A6194" s="1019" t="inlineStr">
        <is>
          <t>Huile d'olive</t>
        </is>
      </c>
      <c r="B6194" t="inlineStr">
        <is>
          <t>GMS</t>
        </is>
      </c>
      <c r="C6194" t="inlineStr">
        <is>
          <t>kt</t>
        </is>
      </c>
      <c r="D6194" t="inlineStr">
        <is>
          <t>France</t>
        </is>
      </c>
      <c r="E6194" t="inlineStr">
        <is>
          <t>2023-24</t>
        </is>
      </c>
      <c r="F6194" t="inlineStr">
        <is>
          <t>Pois chiche</t>
        </is>
      </c>
      <c r="G6194" t="inlineStr"/>
      <c r="H6194" t="inlineStr"/>
      <c r="I6194" t="inlineStr"/>
      <c r="J6194" t="inlineStr"/>
      <c r="K6194" t="inlineStr"/>
      <c r="L6194" t="inlineStr"/>
      <c r="M6194" t="inlineStr"/>
      <c r="N6194" t="inlineStr"/>
      <c r="O6194" t="n">
        <v>-0</v>
      </c>
      <c r="P6194" t="n">
        <v>0</v>
      </c>
      <c r="Q6194" t="n">
        <v>500000000</v>
      </c>
    </row>
    <row r="6195" ht="15" customHeight="1" s="1003">
      <c r="A6195" s="1019" t="inlineStr">
        <is>
          <t>Huile d'olive</t>
        </is>
      </c>
      <c r="B6195" t="inlineStr">
        <is>
          <t>Circuits généralistes</t>
        </is>
      </c>
      <c r="C6195" t="inlineStr">
        <is>
          <t>kt</t>
        </is>
      </c>
      <c r="D6195" t="inlineStr">
        <is>
          <t>France</t>
        </is>
      </c>
      <c r="E6195" t="inlineStr">
        <is>
          <t>2023-24</t>
        </is>
      </c>
      <c r="F6195" t="inlineStr">
        <is>
          <t>Pois chiche</t>
        </is>
      </c>
      <c r="G6195" t="inlineStr"/>
      <c r="H6195" t="inlineStr"/>
      <c r="I6195" t="inlineStr"/>
      <c r="J6195" t="inlineStr"/>
      <c r="K6195" t="inlineStr"/>
      <c r="L6195" t="inlineStr"/>
      <c r="M6195" t="inlineStr"/>
      <c r="N6195" t="inlineStr"/>
      <c r="O6195" t="n">
        <v>-0</v>
      </c>
      <c r="P6195" t="n">
        <v>0</v>
      </c>
      <c r="Q6195" t="n">
        <v>500000000</v>
      </c>
    </row>
    <row r="6196" ht="15" customHeight="1" s="1003">
      <c r="A6196" s="1019" t="inlineStr">
        <is>
          <t>Huile d'olive</t>
        </is>
      </c>
      <c r="B6196" t="inlineStr">
        <is>
          <t>Ecart statistique</t>
        </is>
      </c>
      <c r="C6196" t="inlineStr">
        <is>
          <t>kt</t>
        </is>
      </c>
      <c r="D6196" t="inlineStr">
        <is>
          <t>France</t>
        </is>
      </c>
      <c r="E6196" t="inlineStr">
        <is>
          <t>2023-24</t>
        </is>
      </c>
      <c r="F6196" t="inlineStr">
        <is>
          <t>Pois chiche</t>
        </is>
      </c>
      <c r="G6196" t="inlineStr"/>
      <c r="H6196" t="inlineStr"/>
      <c r="I6196" t="inlineStr"/>
      <c r="J6196" t="inlineStr"/>
      <c r="K6196" t="inlineStr"/>
      <c r="L6196" t="inlineStr"/>
      <c r="M6196" t="inlineStr"/>
      <c r="N6196" t="inlineStr"/>
      <c r="O6196" t="n">
        <v>-0</v>
      </c>
      <c r="P6196" t="n">
        <v>0</v>
      </c>
      <c r="Q6196" t="n">
        <v>500000000</v>
      </c>
    </row>
    <row r="6197" ht="15" customHeight="1" s="1003">
      <c r="A6197" s="1019" t="inlineStr">
        <is>
          <t>Grignons d'olive</t>
        </is>
      </c>
      <c r="B6197" t="inlineStr">
        <is>
          <t>Alimentation animale</t>
        </is>
      </c>
      <c r="C6197" t="inlineStr">
        <is>
          <t>kt</t>
        </is>
      </c>
      <c r="D6197" t="inlineStr">
        <is>
          <t>France</t>
        </is>
      </c>
      <c r="E6197" t="inlineStr">
        <is>
          <t>2023-24</t>
        </is>
      </c>
      <c r="F6197" t="inlineStr">
        <is>
          <t>Pois chiche</t>
        </is>
      </c>
      <c r="G6197" t="inlineStr"/>
      <c r="H6197" t="inlineStr"/>
      <c r="I6197" t="inlineStr"/>
      <c r="J6197" t="inlineStr">
        <is>
          <t>Les grignons d'olive sont valorisés en alimentation animale</t>
        </is>
      </c>
      <c r="K6197" t="inlineStr"/>
      <c r="L6197" t="inlineStr">
        <is>
          <t>Consommation de grignons d'olive en alimentation animale</t>
        </is>
      </c>
      <c r="M6197" t="inlineStr"/>
      <c r="N6197" t="inlineStr"/>
      <c r="O6197" t="n">
        <v>-0</v>
      </c>
      <c r="P6197" t="n">
        <v>0</v>
      </c>
      <c r="Q6197" t="n">
        <v>500000000</v>
      </c>
    </row>
    <row r="6198" ht="15" customHeight="1" s="1003">
      <c r="A6198" s="1019" t="inlineStr">
        <is>
          <t>Grignons d'olive</t>
        </is>
      </c>
      <c r="B6198" t="inlineStr">
        <is>
          <t>Usages alimentaires</t>
        </is>
      </c>
      <c r="C6198" t="inlineStr">
        <is>
          <t>kt</t>
        </is>
      </c>
      <c r="D6198" t="inlineStr">
        <is>
          <t>France</t>
        </is>
      </c>
      <c r="E6198" t="inlineStr">
        <is>
          <t>2023-24</t>
        </is>
      </c>
      <c r="F6198" t="inlineStr">
        <is>
          <t>Pois chiche</t>
        </is>
      </c>
      <c r="G6198" t="inlineStr"/>
      <c r="H6198" t="inlineStr"/>
      <c r="I6198" t="inlineStr"/>
      <c r="J6198" t="inlineStr"/>
      <c r="K6198" t="inlineStr"/>
      <c r="L6198" t="inlineStr"/>
      <c r="M6198" t="inlineStr"/>
      <c r="N6198" t="inlineStr"/>
      <c r="O6198" t="n">
        <v>-0</v>
      </c>
      <c r="P6198" t="n">
        <v>0</v>
      </c>
      <c r="Q6198" t="n">
        <v>500000000</v>
      </c>
    </row>
    <row r="6199" ht="15" customHeight="1" s="1003">
      <c r="A6199" s="1019" t="inlineStr">
        <is>
          <t>Grignons d'olive</t>
        </is>
      </c>
      <c r="B6199" t="inlineStr">
        <is>
          <t>Débouchés</t>
        </is>
      </c>
      <c r="C6199" t="inlineStr">
        <is>
          <t>kt</t>
        </is>
      </c>
      <c r="D6199" t="inlineStr">
        <is>
          <t>France</t>
        </is>
      </c>
      <c r="E6199" t="inlineStr">
        <is>
          <t>2023-24</t>
        </is>
      </c>
      <c r="F6199" t="inlineStr">
        <is>
          <t>Pois chiche</t>
        </is>
      </c>
      <c r="G6199" t="inlineStr"/>
      <c r="H6199" t="inlineStr"/>
      <c r="I6199" t="inlineStr"/>
      <c r="J6199" t="inlineStr"/>
      <c r="K6199" t="inlineStr"/>
      <c r="L6199" t="inlineStr"/>
      <c r="M6199" t="inlineStr"/>
      <c r="N6199" t="inlineStr"/>
      <c r="O6199" t="n">
        <v>-0</v>
      </c>
      <c r="P6199" t="n">
        <v>0</v>
      </c>
      <c r="Q6199" t="n">
        <v>500000000</v>
      </c>
    </row>
    <row r="6200" ht="15" customHeight="1" s="1003">
      <c r="A6200" s="1019" t="inlineStr">
        <is>
          <t>Grignons d'olive</t>
        </is>
      </c>
      <c r="B6200" t="inlineStr">
        <is>
          <t>FAB</t>
        </is>
      </c>
      <c r="C6200" t="inlineStr">
        <is>
          <t>kt</t>
        </is>
      </c>
      <c r="D6200" t="inlineStr">
        <is>
          <t>France</t>
        </is>
      </c>
      <c r="E6200" t="inlineStr">
        <is>
          <t>2023-24</t>
        </is>
      </c>
      <c r="F6200" t="inlineStr">
        <is>
          <t>Pois chiche</t>
        </is>
      </c>
      <c r="G6200" t="inlineStr"/>
      <c r="H6200" t="inlineStr"/>
      <c r="I6200" t="inlineStr"/>
      <c r="J6200" t="inlineStr"/>
      <c r="K6200" t="inlineStr"/>
      <c r="L6200" t="inlineStr"/>
      <c r="M6200" t="inlineStr"/>
      <c r="N6200" t="inlineStr"/>
      <c r="O6200" t="n">
        <v>-0</v>
      </c>
      <c r="P6200" t="n">
        <v>0</v>
      </c>
      <c r="Q6200" t="n">
        <v>500000000</v>
      </c>
    </row>
    <row r="6201" ht="15" customHeight="1" s="1003">
      <c r="A6201" s="1019" t="inlineStr">
        <is>
          <t>Grignons d'olive</t>
        </is>
      </c>
      <c r="B6201" t="inlineStr">
        <is>
          <t>FAF</t>
        </is>
      </c>
      <c r="C6201" t="inlineStr">
        <is>
          <t>kt</t>
        </is>
      </c>
      <c r="D6201" t="inlineStr">
        <is>
          <t>France</t>
        </is>
      </c>
      <c r="E6201" t="inlineStr">
        <is>
          <t>2023-24</t>
        </is>
      </c>
      <c r="F6201" t="inlineStr">
        <is>
          <t>Pois chiche</t>
        </is>
      </c>
      <c r="G6201" t="inlineStr"/>
      <c r="H6201" t="inlineStr"/>
      <c r="I6201" t="inlineStr"/>
      <c r="J6201" t="inlineStr"/>
      <c r="K6201" t="inlineStr"/>
      <c r="L6201" t="inlineStr"/>
      <c r="M6201" t="inlineStr"/>
      <c r="N6201" t="inlineStr"/>
      <c r="O6201" t="n">
        <v>-0</v>
      </c>
      <c r="P6201" t="n">
        <v>0</v>
      </c>
      <c r="Q6201" t="n">
        <v>500000000</v>
      </c>
    </row>
    <row r="6202" ht="15" customHeight="1" s="1003">
      <c r="A6202" s="1019" t="inlineStr">
        <is>
          <t>Grignons d'olive</t>
        </is>
      </c>
      <c r="B6202" t="inlineStr">
        <is>
          <t>Direct élevage</t>
        </is>
      </c>
      <c r="C6202" t="inlineStr">
        <is>
          <t>kt</t>
        </is>
      </c>
      <c r="D6202" t="inlineStr">
        <is>
          <t>France</t>
        </is>
      </c>
      <c r="E6202" t="inlineStr">
        <is>
          <t>2023-24</t>
        </is>
      </c>
      <c r="F6202" t="inlineStr">
        <is>
          <t>Pois chiche</t>
        </is>
      </c>
      <c r="G6202" t="inlineStr"/>
      <c r="H6202" t="inlineStr"/>
      <c r="I6202" t="inlineStr"/>
      <c r="J6202" t="inlineStr"/>
      <c r="K6202" t="inlineStr"/>
      <c r="L6202" t="inlineStr"/>
      <c r="M6202" t="inlineStr"/>
      <c r="N6202" t="inlineStr"/>
      <c r="O6202" t="n">
        <v>-0</v>
      </c>
      <c r="P6202" t="n">
        <v>0</v>
      </c>
      <c r="Q6202" t="n">
        <v>500000000</v>
      </c>
    </row>
    <row r="6203" ht="15" customHeight="1" s="1003">
      <c r="A6203" s="1019" t="inlineStr">
        <is>
          <t>Grignons d'olive</t>
        </is>
      </c>
      <c r="B6203" t="inlineStr">
        <is>
          <t>Petfood</t>
        </is>
      </c>
      <c r="C6203" t="inlineStr">
        <is>
          <t>kt</t>
        </is>
      </c>
      <c r="D6203" t="inlineStr">
        <is>
          <t>France</t>
        </is>
      </c>
      <c r="E6203" t="inlineStr">
        <is>
          <t>2023-24</t>
        </is>
      </c>
      <c r="F6203" t="inlineStr">
        <is>
          <t>Pois chiche</t>
        </is>
      </c>
      <c r="G6203" t="inlineStr"/>
      <c r="H6203" t="inlineStr"/>
      <c r="I6203" t="inlineStr"/>
      <c r="J6203" t="inlineStr"/>
      <c r="K6203" t="inlineStr"/>
      <c r="L6203" t="inlineStr"/>
      <c r="M6203" t="inlineStr"/>
      <c r="N6203" t="inlineStr"/>
      <c r="O6203" t="n">
        <v>-0</v>
      </c>
      <c r="P6203" t="n">
        <v>0</v>
      </c>
      <c r="Q6203" t="n">
        <v>500000000</v>
      </c>
    </row>
    <row r="6204" ht="15" customHeight="1" s="1003">
      <c r="A6204" s="1019" t="inlineStr">
        <is>
          <t>Grignons d'olive</t>
        </is>
      </c>
      <c r="B6204" t="inlineStr">
        <is>
          <t>Alimentation animale rente</t>
        </is>
      </c>
      <c r="C6204" t="inlineStr">
        <is>
          <t>kt</t>
        </is>
      </c>
      <c r="D6204" t="inlineStr">
        <is>
          <t>France</t>
        </is>
      </c>
      <c r="E6204" t="inlineStr">
        <is>
          <t>2023-24</t>
        </is>
      </c>
      <c r="F6204" t="inlineStr">
        <is>
          <t>Pois chiche</t>
        </is>
      </c>
      <c r="G6204" t="inlineStr"/>
      <c r="H6204" t="inlineStr"/>
      <c r="I6204" t="inlineStr"/>
      <c r="J6204" t="inlineStr"/>
      <c r="K6204" t="inlineStr"/>
      <c r="L6204" t="inlineStr"/>
      <c r="M6204" t="inlineStr"/>
      <c r="N6204" t="inlineStr"/>
      <c r="O6204" t="n">
        <v>-0</v>
      </c>
      <c r="P6204" t="n">
        <v>0</v>
      </c>
      <c r="Q6204" t="n">
        <v>500000000</v>
      </c>
    </row>
    <row r="6205" ht="15" customHeight="1" s="1003">
      <c r="A6205" s="1019" t="inlineStr">
        <is>
          <t>Grignons d'olive</t>
        </is>
      </c>
      <c r="B6205" t="inlineStr">
        <is>
          <t>Hors FAB</t>
        </is>
      </c>
      <c r="C6205" t="inlineStr">
        <is>
          <t>kt</t>
        </is>
      </c>
      <c r="D6205" t="inlineStr">
        <is>
          <t>France</t>
        </is>
      </c>
      <c r="E6205" t="inlineStr">
        <is>
          <t>2023-24</t>
        </is>
      </c>
      <c r="F6205" t="inlineStr">
        <is>
          <t>Pois chiche</t>
        </is>
      </c>
      <c r="G6205" t="inlineStr"/>
      <c r="H6205" t="inlineStr"/>
      <c r="I6205" t="inlineStr"/>
      <c r="J6205" t="inlineStr"/>
      <c r="K6205" t="inlineStr"/>
      <c r="L6205" t="inlineStr"/>
      <c r="M6205" t="inlineStr"/>
      <c r="N6205" t="inlineStr"/>
      <c r="O6205" t="n">
        <v>-0</v>
      </c>
      <c r="P6205" t="n">
        <v>0</v>
      </c>
      <c r="Q6205" t="n">
        <v>500000000</v>
      </c>
    </row>
    <row r="6206" ht="15" customHeight="1" s="1003">
      <c r="A6206" s="1019" t="inlineStr">
        <is>
          <t>Grignons d'olive</t>
        </is>
      </c>
      <c r="B6206" t="inlineStr">
        <is>
          <t>Export</t>
        </is>
      </c>
      <c r="C6206" t="inlineStr">
        <is>
          <t>kt</t>
        </is>
      </c>
      <c r="D6206" t="inlineStr">
        <is>
          <t>France</t>
        </is>
      </c>
      <c r="E6206" t="inlineStr">
        <is>
          <t>2023-24</t>
        </is>
      </c>
      <c r="F6206" t="inlineStr">
        <is>
          <t>Pois chiche</t>
        </is>
      </c>
      <c r="G6206" t="inlineStr"/>
      <c r="H6206" t="inlineStr"/>
      <c r="I6206" t="inlineStr"/>
      <c r="J6206" t="inlineStr"/>
      <c r="K6206" t="inlineStr"/>
      <c r="L6206" t="inlineStr"/>
      <c r="M6206" t="inlineStr"/>
      <c r="N6206" t="inlineStr"/>
      <c r="O6206" t="n">
        <v>-0</v>
      </c>
      <c r="P6206" t="n">
        <v>0</v>
      </c>
      <c r="Q6206" t="n">
        <v>500000000</v>
      </c>
    </row>
    <row r="6207" ht="15" customHeight="1" s="1003">
      <c r="A6207" s="1019" t="inlineStr">
        <is>
          <t>Olives de table</t>
        </is>
      </c>
      <c r="B6207" t="inlineStr">
        <is>
          <t>Vente directe et autoconsommation</t>
        </is>
      </c>
      <c r="C6207" t="inlineStr">
        <is>
          <t>kt</t>
        </is>
      </c>
      <c r="D6207" t="inlineStr">
        <is>
          <t>France</t>
        </is>
      </c>
      <c r="E6207" t="inlineStr">
        <is>
          <t>2023-24</t>
        </is>
      </c>
      <c r="F6207" t="inlineStr">
        <is>
          <t>Pois chiche</t>
        </is>
      </c>
      <c r="G6207" t="inlineStr"/>
      <c r="H6207" t="inlineStr"/>
      <c r="I6207" t="inlineStr"/>
      <c r="J6207" t="inlineStr"/>
      <c r="K6207" t="inlineStr"/>
      <c r="L6207" t="inlineStr"/>
      <c r="M6207" t="inlineStr"/>
      <c r="N6207" t="inlineStr"/>
      <c r="O6207" t="n">
        <v>-0</v>
      </c>
      <c r="P6207" t="n">
        <v>0</v>
      </c>
      <c r="Q6207" t="n">
        <v>500000000</v>
      </c>
    </row>
    <row r="6208" ht="15" customHeight="1" s="1003">
      <c r="A6208" s="1019" t="inlineStr">
        <is>
          <t>Olives de table</t>
        </is>
      </c>
      <c r="B6208" t="inlineStr">
        <is>
          <t>Circuits spécialisés</t>
        </is>
      </c>
      <c r="C6208" t="inlineStr">
        <is>
          <t>kt</t>
        </is>
      </c>
      <c r="D6208" t="inlineStr">
        <is>
          <t>France</t>
        </is>
      </c>
      <c r="E6208" t="inlineStr">
        <is>
          <t>2023-24</t>
        </is>
      </c>
      <c r="F6208" t="inlineStr">
        <is>
          <t>Pois chiche</t>
        </is>
      </c>
      <c r="G6208" t="inlineStr"/>
      <c r="H6208" t="inlineStr"/>
      <c r="I6208" t="inlineStr"/>
      <c r="J6208" t="inlineStr"/>
      <c r="K6208" t="inlineStr"/>
      <c r="L6208" t="inlineStr"/>
      <c r="M6208" t="inlineStr"/>
      <c r="N6208" t="inlineStr"/>
      <c r="O6208" t="n">
        <v>-0</v>
      </c>
      <c r="P6208" t="n">
        <v>0</v>
      </c>
      <c r="Q6208" t="n">
        <v>500000000</v>
      </c>
    </row>
    <row r="6209" ht="15" customHeight="1" s="1003">
      <c r="A6209" s="1019" t="inlineStr">
        <is>
          <t>Olives de table</t>
        </is>
      </c>
      <c r="B6209" t="inlineStr">
        <is>
          <t>RHD</t>
        </is>
      </c>
      <c r="C6209" t="inlineStr">
        <is>
          <t>kt</t>
        </is>
      </c>
      <c r="D6209" t="inlineStr">
        <is>
          <t>France</t>
        </is>
      </c>
      <c r="E6209" t="inlineStr">
        <is>
          <t>2023-24</t>
        </is>
      </c>
      <c r="F6209" t="inlineStr">
        <is>
          <t>Pois chiche</t>
        </is>
      </c>
      <c r="G6209" t="inlineStr"/>
      <c r="H6209" t="inlineStr"/>
      <c r="I6209" t="inlineStr"/>
      <c r="J6209" t="inlineStr"/>
      <c r="K6209" t="inlineStr"/>
      <c r="L6209" t="inlineStr"/>
      <c r="M6209" t="inlineStr"/>
      <c r="N6209" t="inlineStr"/>
      <c r="O6209" t="n">
        <v>-0</v>
      </c>
      <c r="P6209" t="n">
        <v>0</v>
      </c>
      <c r="Q6209" t="n">
        <v>500000000</v>
      </c>
    </row>
    <row r="6210" ht="15" customHeight="1" s="1003">
      <c r="A6210" s="1019" t="inlineStr">
        <is>
          <t>Olives de table</t>
        </is>
      </c>
      <c r="B6210" t="inlineStr">
        <is>
          <t>Autres IAA</t>
        </is>
      </c>
      <c r="C6210" t="inlineStr">
        <is>
          <t>kt</t>
        </is>
      </c>
      <c r="D6210" t="inlineStr">
        <is>
          <t>France</t>
        </is>
      </c>
      <c r="E6210" t="inlineStr">
        <is>
          <t>2023-24</t>
        </is>
      </c>
      <c r="F6210" t="inlineStr">
        <is>
          <t>Pois chiche</t>
        </is>
      </c>
      <c r="G6210" t="inlineStr"/>
      <c r="H6210" t="inlineStr"/>
      <c r="I6210" t="inlineStr"/>
      <c r="J6210" t="inlineStr"/>
      <c r="K6210" t="inlineStr"/>
      <c r="L6210" t="inlineStr"/>
      <c r="M6210" t="inlineStr"/>
      <c r="N6210" t="inlineStr"/>
      <c r="O6210" t="n">
        <v>-0</v>
      </c>
      <c r="P6210" t="n">
        <v>0</v>
      </c>
      <c r="Q6210" t="n">
        <v>500000000</v>
      </c>
    </row>
    <row r="6211" ht="15" customHeight="1" s="1003">
      <c r="A6211" s="1019" t="inlineStr">
        <is>
          <t>Olives de table</t>
        </is>
      </c>
      <c r="B6211" t="inlineStr">
        <is>
          <t>Alimentation humaine</t>
        </is>
      </c>
      <c r="C6211" t="inlineStr">
        <is>
          <t>kt</t>
        </is>
      </c>
      <c r="D6211" t="inlineStr">
        <is>
          <t>France</t>
        </is>
      </c>
      <c r="E6211" t="inlineStr">
        <is>
          <t>2023-24</t>
        </is>
      </c>
      <c r="F6211" t="inlineStr">
        <is>
          <t>Pois chiche</t>
        </is>
      </c>
      <c r="G6211" t="inlineStr"/>
      <c r="H6211" t="inlineStr"/>
      <c r="I6211" t="inlineStr"/>
      <c r="J6211" t="inlineStr"/>
      <c r="K6211" t="inlineStr"/>
      <c r="L6211" t="inlineStr"/>
      <c r="M6211" t="inlineStr"/>
      <c r="N6211" t="inlineStr"/>
      <c r="O6211" t="n">
        <v>-0</v>
      </c>
      <c r="P6211" t="n">
        <v>0</v>
      </c>
      <c r="Q6211" t="n">
        <v>500000000</v>
      </c>
    </row>
    <row r="6212" ht="15" customHeight="1" s="1003">
      <c r="A6212" s="1019" t="inlineStr">
        <is>
          <t>Olives de table</t>
        </is>
      </c>
      <c r="B6212" t="inlineStr">
        <is>
          <t>Ménages</t>
        </is>
      </c>
      <c r="C6212" t="inlineStr">
        <is>
          <t>kt</t>
        </is>
      </c>
      <c r="D6212" t="inlineStr">
        <is>
          <t>France</t>
        </is>
      </c>
      <c r="E6212" t="inlineStr">
        <is>
          <t>2023-24</t>
        </is>
      </c>
      <c r="F6212" t="inlineStr">
        <is>
          <t>Pois chiche</t>
        </is>
      </c>
      <c r="G6212" t="inlineStr"/>
      <c r="H6212" t="inlineStr"/>
      <c r="I6212" t="inlineStr"/>
      <c r="J6212" t="inlineStr"/>
      <c r="K6212" t="inlineStr"/>
      <c r="L6212" t="inlineStr"/>
      <c r="M6212" t="inlineStr"/>
      <c r="N6212" t="inlineStr"/>
      <c r="O6212" t="n">
        <v>-0</v>
      </c>
      <c r="P6212" t="n">
        <v>0</v>
      </c>
      <c r="Q6212" t="n">
        <v>500000000</v>
      </c>
    </row>
    <row r="6213" ht="15" customHeight="1" s="1003">
      <c r="A6213" s="1019" t="inlineStr">
        <is>
          <t>Olives de table</t>
        </is>
      </c>
      <c r="B6213" t="inlineStr">
        <is>
          <t>Usages alimentaires</t>
        </is>
      </c>
      <c r="C6213" t="inlineStr">
        <is>
          <t>kt</t>
        </is>
      </c>
      <c r="D6213" t="inlineStr">
        <is>
          <t>France</t>
        </is>
      </c>
      <c r="E6213" t="inlineStr">
        <is>
          <t>2023-24</t>
        </is>
      </c>
      <c r="F6213" t="inlineStr">
        <is>
          <t>Pois chiche</t>
        </is>
      </c>
      <c r="G6213" t="inlineStr"/>
      <c r="H6213" t="inlineStr"/>
      <c r="I6213" t="inlineStr"/>
      <c r="J6213" t="inlineStr"/>
      <c r="K6213" t="inlineStr"/>
      <c r="L6213" t="inlineStr"/>
      <c r="M6213" t="inlineStr"/>
      <c r="N6213" t="inlineStr"/>
      <c r="O6213" t="n">
        <v>-0</v>
      </c>
      <c r="P6213" t="n">
        <v>0</v>
      </c>
      <c r="Q6213" t="n">
        <v>500000000</v>
      </c>
    </row>
    <row r="6214" ht="15" customHeight="1" s="1003">
      <c r="A6214" s="1019" t="inlineStr">
        <is>
          <t>Olives de table</t>
        </is>
      </c>
      <c r="B6214" t="inlineStr">
        <is>
          <t>Débouchés</t>
        </is>
      </c>
      <c r="C6214" t="inlineStr">
        <is>
          <t>kt</t>
        </is>
      </c>
      <c r="D6214" t="inlineStr">
        <is>
          <t>France</t>
        </is>
      </c>
      <c r="E6214" t="inlineStr">
        <is>
          <t>2023-24</t>
        </is>
      </c>
      <c r="F6214" t="inlineStr">
        <is>
          <t>Pois chiche</t>
        </is>
      </c>
      <c r="G6214" t="inlineStr"/>
      <c r="H6214" t="inlineStr"/>
      <c r="I6214" t="inlineStr"/>
      <c r="J6214" t="inlineStr"/>
      <c r="K6214" t="inlineStr"/>
      <c r="L6214" t="inlineStr"/>
      <c r="M6214" t="inlineStr"/>
      <c r="N6214" t="inlineStr"/>
      <c r="O6214" t="n">
        <v>-0</v>
      </c>
      <c r="P6214" t="n">
        <v>0</v>
      </c>
      <c r="Q6214" t="n">
        <v>500000000</v>
      </c>
    </row>
    <row r="6215" ht="15" customHeight="1" s="1003">
      <c r="A6215" s="1019" t="inlineStr">
        <is>
          <t>Olives de table</t>
        </is>
      </c>
      <c r="B6215" t="inlineStr">
        <is>
          <t>Export</t>
        </is>
      </c>
      <c r="C6215" t="inlineStr">
        <is>
          <t>kt</t>
        </is>
      </c>
      <c r="D6215" t="inlineStr">
        <is>
          <t>France</t>
        </is>
      </c>
      <c r="E6215" t="inlineStr">
        <is>
          <t>2023-24</t>
        </is>
      </c>
      <c r="F6215" t="inlineStr">
        <is>
          <t>Pois chiche</t>
        </is>
      </c>
      <c r="G6215" t="inlineStr"/>
      <c r="H6215" t="inlineStr"/>
      <c r="I6215" t="inlineStr"/>
      <c r="J6215" t="inlineStr"/>
      <c r="K6215" t="inlineStr"/>
      <c r="L6215" t="inlineStr"/>
      <c r="M6215" t="inlineStr"/>
      <c r="N6215" t="inlineStr"/>
      <c r="O6215" t="n">
        <v>-0</v>
      </c>
      <c r="P6215" t="n">
        <v>0</v>
      </c>
      <c r="Q6215" t="n">
        <v>500000000</v>
      </c>
    </row>
    <row r="6216" ht="15" customHeight="1" s="1003">
      <c r="A6216" s="1019" t="inlineStr">
        <is>
          <t>Olives de table</t>
        </is>
      </c>
      <c r="B6216" t="inlineStr">
        <is>
          <t>GMS</t>
        </is>
      </c>
      <c r="C6216" t="inlineStr">
        <is>
          <t>kt</t>
        </is>
      </c>
      <c r="D6216" t="inlineStr">
        <is>
          <t>France</t>
        </is>
      </c>
      <c r="E6216" t="inlineStr">
        <is>
          <t>2023-24</t>
        </is>
      </c>
      <c r="F6216" t="inlineStr">
        <is>
          <t>Pois chiche</t>
        </is>
      </c>
      <c r="G6216" t="inlineStr"/>
      <c r="H6216" t="inlineStr"/>
      <c r="I6216" t="inlineStr"/>
      <c r="J6216" t="inlineStr"/>
      <c r="K6216" t="inlineStr"/>
      <c r="L6216" t="inlineStr"/>
      <c r="M6216" t="inlineStr"/>
      <c r="N6216" t="inlineStr"/>
      <c r="O6216" t="n">
        <v>-0</v>
      </c>
      <c r="P6216" t="n">
        <v>0</v>
      </c>
      <c r="Q6216" t="n">
        <v>500000000</v>
      </c>
    </row>
    <row r="6217" ht="15" customHeight="1" s="1003">
      <c r="A6217" s="1019" t="inlineStr">
        <is>
          <t>Olives de table</t>
        </is>
      </c>
      <c r="B6217" t="inlineStr">
        <is>
          <t>Circuits généralistes</t>
        </is>
      </c>
      <c r="C6217" t="inlineStr">
        <is>
          <t>kt</t>
        </is>
      </c>
      <c r="D6217" t="inlineStr">
        <is>
          <t>France</t>
        </is>
      </c>
      <c r="E6217" t="inlineStr">
        <is>
          <t>2023-24</t>
        </is>
      </c>
      <c r="F6217" t="inlineStr">
        <is>
          <t>Pois chiche</t>
        </is>
      </c>
      <c r="G6217" t="inlineStr"/>
      <c r="H6217" t="inlineStr"/>
      <c r="I6217" t="inlineStr"/>
      <c r="J6217" t="inlineStr"/>
      <c r="K6217" t="inlineStr"/>
      <c r="L6217" t="inlineStr"/>
      <c r="M6217" t="inlineStr"/>
      <c r="N6217" t="inlineStr"/>
      <c r="O6217" t="n">
        <v>-0</v>
      </c>
      <c r="P6217" t="n">
        <v>0</v>
      </c>
      <c r="Q6217" t="n">
        <v>500000000</v>
      </c>
    </row>
    <row r="6218" ht="15" customHeight="1" s="1003">
      <c r="A6218" s="1019" t="inlineStr">
        <is>
          <t>Olives de table</t>
        </is>
      </c>
      <c r="B6218" t="inlineStr">
        <is>
          <t>Ecart statistique</t>
        </is>
      </c>
      <c r="C6218" t="inlineStr">
        <is>
          <t>kt</t>
        </is>
      </c>
      <c r="D6218" t="inlineStr">
        <is>
          <t>France</t>
        </is>
      </c>
      <c r="E6218" t="inlineStr">
        <is>
          <t>2023-24</t>
        </is>
      </c>
      <c r="F6218" t="inlineStr">
        <is>
          <t>Pois chiche</t>
        </is>
      </c>
      <c r="G6218" t="inlineStr"/>
      <c r="H6218" t="inlineStr"/>
      <c r="I6218" t="inlineStr"/>
      <c r="J6218" t="inlineStr"/>
      <c r="K6218" t="inlineStr"/>
      <c r="L6218" t="inlineStr"/>
      <c r="M6218" t="inlineStr"/>
      <c r="N6218" t="inlineStr"/>
      <c r="O6218" t="n">
        <v>-0</v>
      </c>
      <c r="P6218" t="n">
        <v>0</v>
      </c>
      <c r="Q6218" t="n">
        <v>500000000</v>
      </c>
    </row>
    <row r="6219" ht="15" customHeight="1" s="1003">
      <c r="A6219" s="1019" t="inlineStr">
        <is>
          <t>Produits alimentaires</t>
        </is>
      </c>
      <c r="B6219" t="inlineStr">
        <is>
          <t>GMS</t>
        </is>
      </c>
      <c r="C6219" t="inlineStr">
        <is>
          <t>kt</t>
        </is>
      </c>
      <c r="D6219" t="inlineStr">
        <is>
          <t>France</t>
        </is>
      </c>
      <c r="E6219" t="inlineStr">
        <is>
          <t>2023-24</t>
        </is>
      </c>
      <c r="F6219" t="inlineStr">
        <is>
          <t>Pois chiche</t>
        </is>
      </c>
      <c r="G6219" t="inlineStr">
        <is>
          <t>Consommation de produits alimentaires par les GMS (en volume de matière première) = 28 kt (OléoProtéines - Terres Univia)</t>
        </is>
      </c>
      <c r="H6219" t="inlineStr"/>
      <c r="I6219" t="inlineStr">
        <is>
          <t>OléoProtéines - Terres Univia</t>
        </is>
      </c>
      <c r="J6219" t="inlineStr">
        <is>
          <t>Utilisation du volume de 2023</t>
        </is>
      </c>
      <c r="K6219" t="inlineStr">
        <is>
          <t>Volume</t>
        </is>
      </c>
      <c r="L6219" t="inlineStr">
        <is>
          <t>Consommation de produits alimentaires par les GMS (en volume de matière première)</t>
        </is>
      </c>
      <c r="M6219" t="inlineStr">
        <is>
          <t>Consommation - OléoProtéines</t>
        </is>
      </c>
      <c r="N6219" t="inlineStr"/>
      <c r="O6219" t="n">
        <v>28</v>
      </c>
      <c r="P6219" t="inlineStr"/>
      <c r="Q6219" t="inlineStr"/>
    </row>
    <row r="6220" ht="15" customHeight="1" s="1003">
      <c r="A6220" s="1019" t="inlineStr">
        <is>
          <t>Produits alimentaires</t>
        </is>
      </c>
      <c r="B6220" t="inlineStr">
        <is>
          <t>Circuits spécialisés</t>
        </is>
      </c>
      <c r="C6220" t="inlineStr">
        <is>
          <t>kt</t>
        </is>
      </c>
      <c r="D6220" t="inlineStr">
        <is>
          <t>France</t>
        </is>
      </c>
      <c r="E6220" t="inlineStr">
        <is>
          <t>2023-24</t>
        </is>
      </c>
      <c r="F6220" t="inlineStr">
        <is>
          <t>Pois chiche</t>
        </is>
      </c>
      <c r="G6220" t="inlineStr">
        <is>
          <t>Consommation de produits alimentaires par les circuits spécialisés (en volume de matière première) = 1 kt (OléoProtéines - Terres Univia)</t>
        </is>
      </c>
      <c r="H6220" t="inlineStr"/>
      <c r="I6220" t="inlineStr">
        <is>
          <t>OléoProtéines - Terres Univia</t>
        </is>
      </c>
      <c r="J6220" t="inlineStr">
        <is>
          <t>Utilisation du volume de 2023</t>
        </is>
      </c>
      <c r="K6220" t="inlineStr">
        <is>
          <t>Volume</t>
        </is>
      </c>
      <c r="L6220" t="inlineStr">
        <is>
          <t>Consommation de produits alimentaires par les circuits spécialisés (en volume de matière première)</t>
        </is>
      </c>
      <c r="M6220" t="inlineStr">
        <is>
          <t>Consommation - OléoProtéines</t>
        </is>
      </c>
      <c r="N6220" t="inlineStr"/>
      <c r="O6220" t="n">
        <v>1.4</v>
      </c>
      <c r="P6220" t="inlineStr"/>
      <c r="Q6220" t="inlineStr"/>
    </row>
    <row r="6221" ht="15" customHeight="1" s="1003">
      <c r="A6221" s="1019" t="inlineStr">
        <is>
          <t>Produits alimentaires</t>
        </is>
      </c>
      <c r="B6221" t="inlineStr">
        <is>
          <t>RHD</t>
        </is>
      </c>
      <c r="C6221" t="inlineStr">
        <is>
          <t>kt</t>
        </is>
      </c>
      <c r="D6221" t="inlineStr">
        <is>
          <t>France</t>
        </is>
      </c>
      <c r="E6221" t="inlineStr">
        <is>
          <t>2023-24</t>
        </is>
      </c>
      <c r="F6221" t="inlineStr">
        <is>
          <t>Pois chiche</t>
        </is>
      </c>
      <c r="G6221" t="inlineStr">
        <is>
          <t>Consommation de produits alimentaires par la RHD (en volume de matière première) = 5 kt (OléoProtéines - Terres Univia)</t>
        </is>
      </c>
      <c r="H6221" t="inlineStr"/>
      <c r="I6221" t="inlineStr">
        <is>
          <t>OléoProtéines - Terres Univia</t>
        </is>
      </c>
      <c r="J6221" t="inlineStr">
        <is>
          <t>Utilisation du volume de 2023</t>
        </is>
      </c>
      <c r="K6221" t="inlineStr">
        <is>
          <t>Volume</t>
        </is>
      </c>
      <c r="L6221" t="inlineStr">
        <is>
          <t>Consommation de produits alimentaires par la RHD (en volume de matière première)</t>
        </is>
      </c>
      <c r="M6221" t="inlineStr">
        <is>
          <t>Consommation - OléoProtéines</t>
        </is>
      </c>
      <c r="N6221" t="inlineStr"/>
      <c r="O6221" t="n">
        <v>4.65</v>
      </c>
      <c r="P6221" t="inlineStr"/>
      <c r="Q6221" t="inlineStr"/>
    </row>
    <row r="6222" ht="15" customHeight="1" s="1003">
      <c r="A6222" s="1019" t="inlineStr">
        <is>
          <t>Produits alimentaires</t>
        </is>
      </c>
      <c r="B6222" t="inlineStr">
        <is>
          <t>Autres IAA</t>
        </is>
      </c>
      <c r="C6222" t="inlineStr">
        <is>
          <t>kt</t>
        </is>
      </c>
      <c r="D6222" t="inlineStr">
        <is>
          <t>France</t>
        </is>
      </c>
      <c r="E6222" t="inlineStr">
        <is>
          <t>2023-24</t>
        </is>
      </c>
      <c r="F6222" t="inlineStr">
        <is>
          <t>Pois chiche</t>
        </is>
      </c>
      <c r="G6222" t="inlineStr">
        <is>
          <t>Consommation de produits alimentaires par les autres IAA (en volume de matière première) = 3 kt (OléoProtéines - Terres Univia)</t>
        </is>
      </c>
      <c r="H6222" t="inlineStr"/>
      <c r="I6222" t="inlineStr">
        <is>
          <t>OléoProtéines - Terres Univia</t>
        </is>
      </c>
      <c r="J6222" t="inlineStr">
        <is>
          <t>Utilisation du volume de 2023</t>
        </is>
      </c>
      <c r="K6222" t="inlineStr">
        <is>
          <t>Volume</t>
        </is>
      </c>
      <c r="L6222" t="inlineStr">
        <is>
          <t>Consommation de produits alimentaires par les autres IAA (en volume de matière première)</t>
        </is>
      </c>
      <c r="M6222" t="inlineStr">
        <is>
          <t>Consommation - OléoProtéines</t>
        </is>
      </c>
      <c r="N6222" t="inlineStr"/>
      <c r="O6222" t="n">
        <v>3.06</v>
      </c>
      <c r="P6222" t="inlineStr"/>
      <c r="Q6222" t="inlineStr"/>
    </row>
    <row r="6223" ht="15" customHeight="1" s="1003">
      <c r="A6223" s="1019" t="inlineStr">
        <is>
          <t>Produits alimentaires</t>
        </is>
      </c>
      <c r="B6223" t="inlineStr">
        <is>
          <t>Ménages</t>
        </is>
      </c>
      <c r="C6223" t="inlineStr">
        <is>
          <t>kt</t>
        </is>
      </c>
      <c r="D6223" t="inlineStr">
        <is>
          <t>France</t>
        </is>
      </c>
      <c r="E6223" t="inlineStr">
        <is>
          <t>2023-24</t>
        </is>
      </c>
      <c r="F6223" t="inlineStr">
        <is>
          <t>Pois chiche</t>
        </is>
      </c>
      <c r="G6223" t="inlineStr"/>
      <c r="H6223" t="inlineStr"/>
      <c r="I6223" t="inlineStr"/>
      <c r="J6223" t="inlineStr"/>
      <c r="K6223" t="inlineStr"/>
      <c r="L6223" t="inlineStr"/>
      <c r="M6223" t="inlineStr"/>
      <c r="N6223" t="inlineStr"/>
      <c r="O6223" t="n">
        <v>29.4</v>
      </c>
      <c r="P6223" t="inlineStr"/>
      <c r="Q6223" t="inlineStr"/>
    </row>
    <row r="6224" ht="15" customHeight="1" s="1003">
      <c r="A6224" s="1019" t="inlineStr">
        <is>
          <t>Produits alimentaires</t>
        </is>
      </c>
      <c r="B6224" t="inlineStr">
        <is>
          <t>Circuits généralistes</t>
        </is>
      </c>
      <c r="C6224" t="inlineStr">
        <is>
          <t>kt</t>
        </is>
      </c>
      <c r="D6224" t="inlineStr">
        <is>
          <t>France</t>
        </is>
      </c>
      <c r="E6224" t="inlineStr">
        <is>
          <t>2023-24</t>
        </is>
      </c>
      <c r="F6224" t="inlineStr">
        <is>
          <t>Pois chiche</t>
        </is>
      </c>
      <c r="G6224" t="inlineStr"/>
      <c r="H6224" t="inlineStr"/>
      <c r="I6224" t="inlineStr"/>
      <c r="J6224" t="inlineStr"/>
      <c r="K6224" t="inlineStr"/>
      <c r="L6224" t="inlineStr"/>
      <c r="M6224" t="inlineStr"/>
      <c r="N6224" t="inlineStr"/>
      <c r="O6224" t="n">
        <v>28</v>
      </c>
      <c r="P6224" t="inlineStr"/>
      <c r="Q6224" t="inlineStr"/>
    </row>
    <row r="6225" ht="15" customHeight="1" s="1003">
      <c r="A6225" s="1019" t="inlineStr">
        <is>
          <t>Produits alimentaires</t>
        </is>
      </c>
      <c r="B6225" t="inlineStr">
        <is>
          <t>Alimentation humaine</t>
        </is>
      </c>
      <c r="C6225" t="inlineStr">
        <is>
          <t>kt</t>
        </is>
      </c>
      <c r="D6225" t="inlineStr">
        <is>
          <t>France</t>
        </is>
      </c>
      <c r="E6225" t="inlineStr">
        <is>
          <t>2023-24</t>
        </is>
      </c>
      <c r="F6225" t="inlineStr">
        <is>
          <t>Pois chiche</t>
        </is>
      </c>
      <c r="G6225" t="inlineStr"/>
      <c r="H6225" t="inlineStr"/>
      <c r="I6225" t="inlineStr"/>
      <c r="J6225" t="inlineStr"/>
      <c r="K6225" t="inlineStr"/>
      <c r="L6225" t="inlineStr"/>
      <c r="M6225" t="inlineStr"/>
      <c r="N6225" t="inlineStr"/>
      <c r="O6225" t="n">
        <v>37.1</v>
      </c>
      <c r="P6225" t="inlineStr"/>
      <c r="Q6225" t="inlineStr"/>
    </row>
    <row r="6226" ht="15" customHeight="1" s="1003">
      <c r="A6226" s="1019" t="inlineStr">
        <is>
          <t>Produits alimentaires</t>
        </is>
      </c>
      <c r="B6226" t="inlineStr">
        <is>
          <t>Usages alimentaires</t>
        </is>
      </c>
      <c r="C6226" t="inlineStr">
        <is>
          <t>kt</t>
        </is>
      </c>
      <c r="D6226" t="inlineStr">
        <is>
          <t>France</t>
        </is>
      </c>
      <c r="E6226" t="inlineStr">
        <is>
          <t>2023-24</t>
        </is>
      </c>
      <c r="F6226" t="inlineStr">
        <is>
          <t>Pois chiche</t>
        </is>
      </c>
      <c r="G6226" t="inlineStr"/>
      <c r="H6226" t="inlineStr"/>
      <c r="I6226" t="inlineStr"/>
      <c r="J6226" t="inlineStr"/>
      <c r="K6226" t="inlineStr"/>
      <c r="L6226" t="inlineStr"/>
      <c r="M6226" t="inlineStr"/>
      <c r="N6226" t="inlineStr"/>
      <c r="O6226" t="n">
        <v>37.1</v>
      </c>
      <c r="P6226" t="inlineStr"/>
      <c r="Q6226" t="inlineStr"/>
    </row>
    <row r="6227" ht="15" customHeight="1" s="1003">
      <c r="A6227" s="1019" t="inlineStr">
        <is>
          <t>Produits alimentaires</t>
        </is>
      </c>
      <c r="B6227" t="inlineStr">
        <is>
          <t>Débouchés</t>
        </is>
      </c>
      <c r="C6227" t="inlineStr">
        <is>
          <t>kt</t>
        </is>
      </c>
      <c r="D6227" t="inlineStr">
        <is>
          <t>France</t>
        </is>
      </c>
      <c r="E6227" t="inlineStr">
        <is>
          <t>2023-24</t>
        </is>
      </c>
      <c r="F6227" t="inlineStr">
        <is>
          <t>Pois chiche</t>
        </is>
      </c>
      <c r="G6227" t="inlineStr"/>
      <c r="H6227" t="inlineStr"/>
      <c r="I6227" t="inlineStr"/>
      <c r="J6227" t="inlineStr"/>
      <c r="K6227" t="inlineStr"/>
      <c r="L6227" t="inlineStr"/>
      <c r="M6227" t="inlineStr"/>
      <c r="N6227" t="inlineStr"/>
      <c r="O6227" t="n">
        <v>37.1</v>
      </c>
      <c r="P6227" t="inlineStr"/>
      <c r="Q6227" t="inlineStr"/>
    </row>
    <row r="6228" ht="15" customHeight="1" s="1003">
      <c r="A6228" s="1019" t="inlineStr">
        <is>
          <t>Amidon</t>
        </is>
      </c>
      <c r="B6228" t="inlineStr">
        <is>
          <t>Autres IAA</t>
        </is>
      </c>
      <c r="C6228" t="inlineStr">
        <is>
          <t>kt</t>
        </is>
      </c>
      <c r="D6228" t="inlineStr">
        <is>
          <t>France</t>
        </is>
      </c>
      <c r="E6228" t="inlineStr">
        <is>
          <t>2023-24</t>
        </is>
      </c>
      <c r="F6228" t="inlineStr">
        <is>
          <t>Pois chiche</t>
        </is>
      </c>
      <c r="G6228" t="inlineStr"/>
      <c r="H6228" t="inlineStr"/>
      <c r="I6228" t="inlineStr"/>
      <c r="J6228" t="inlineStr"/>
      <c r="K6228" t="inlineStr"/>
      <c r="L6228" t="inlineStr"/>
      <c r="M6228" t="inlineStr"/>
      <c r="N6228" t="inlineStr"/>
      <c r="O6228" t="n">
        <v>-0</v>
      </c>
      <c r="P6228" t="n">
        <v>0</v>
      </c>
      <c r="Q6228" t="n">
        <v>-0</v>
      </c>
    </row>
    <row r="6229" ht="15" customHeight="1" s="1003">
      <c r="A6229" s="1019" t="inlineStr">
        <is>
          <t>Amidon</t>
        </is>
      </c>
      <c r="B6229" t="inlineStr">
        <is>
          <t>Alimentation humaine</t>
        </is>
      </c>
      <c r="C6229" t="inlineStr">
        <is>
          <t>kt</t>
        </is>
      </c>
      <c r="D6229" t="inlineStr">
        <is>
          <t>France</t>
        </is>
      </c>
      <c r="E6229" t="inlineStr">
        <is>
          <t>2023-24</t>
        </is>
      </c>
      <c r="F6229" t="inlineStr">
        <is>
          <t>Pois chiche</t>
        </is>
      </c>
      <c r="G6229" t="inlineStr"/>
      <c r="H6229" t="inlineStr"/>
      <c r="I6229" t="inlineStr"/>
      <c r="J6229" t="inlineStr"/>
      <c r="K6229" t="inlineStr"/>
      <c r="L6229" t="inlineStr"/>
      <c r="M6229" t="inlineStr"/>
      <c r="N6229" t="inlineStr"/>
      <c r="O6229" t="n">
        <v>-0</v>
      </c>
      <c r="P6229" t="n">
        <v>0</v>
      </c>
      <c r="Q6229" t="n">
        <v>0</v>
      </c>
    </row>
    <row r="6230" ht="15" customHeight="1" s="1003">
      <c r="A6230" s="1019" t="inlineStr">
        <is>
          <t>Amidon</t>
        </is>
      </c>
      <c r="B6230" t="inlineStr">
        <is>
          <t>Usages alimentaires</t>
        </is>
      </c>
      <c r="C6230" t="inlineStr">
        <is>
          <t>kt</t>
        </is>
      </c>
      <c r="D6230" t="inlineStr">
        <is>
          <t>France</t>
        </is>
      </c>
      <c r="E6230" t="inlineStr">
        <is>
          <t>2023-24</t>
        </is>
      </c>
      <c r="F6230" t="inlineStr">
        <is>
          <t>Pois chiche</t>
        </is>
      </c>
      <c r="G6230" t="inlineStr"/>
      <c r="H6230" t="inlineStr"/>
      <c r="I6230" t="inlineStr"/>
      <c r="J6230" t="inlineStr"/>
      <c r="K6230" t="inlineStr"/>
      <c r="L6230" t="inlineStr"/>
      <c r="M6230" t="inlineStr"/>
      <c r="N6230" t="inlineStr"/>
      <c r="O6230" t="n">
        <v>-0</v>
      </c>
      <c r="P6230" t="n">
        <v>0</v>
      </c>
      <c r="Q6230" t="n">
        <v>0</v>
      </c>
    </row>
    <row r="6231" ht="15" customHeight="1" s="1003">
      <c r="A6231" s="1019" t="inlineStr">
        <is>
          <t>Amidon</t>
        </is>
      </c>
      <c r="B6231" t="inlineStr">
        <is>
          <t>Débouchés</t>
        </is>
      </c>
      <c r="C6231" t="inlineStr">
        <is>
          <t>kt</t>
        </is>
      </c>
      <c r="D6231" t="inlineStr">
        <is>
          <t>France</t>
        </is>
      </c>
      <c r="E6231" t="inlineStr">
        <is>
          <t>2023-24</t>
        </is>
      </c>
      <c r="F6231" t="inlineStr">
        <is>
          <t>Pois chiche</t>
        </is>
      </c>
      <c r="G6231" t="inlineStr"/>
      <c r="H6231" t="inlineStr"/>
      <c r="I6231" t="inlineStr"/>
      <c r="J6231" t="inlineStr"/>
      <c r="K6231" t="inlineStr"/>
      <c r="L6231" t="inlineStr"/>
      <c r="M6231" t="inlineStr"/>
      <c r="N6231" t="inlineStr"/>
      <c r="O6231" t="n">
        <v>-0</v>
      </c>
      <c r="P6231" t="n">
        <v>0</v>
      </c>
      <c r="Q6231" t="n">
        <v>0</v>
      </c>
    </row>
    <row r="6232" ht="15" customHeight="1" s="1003">
      <c r="A6232" s="1019" t="inlineStr">
        <is>
          <t>Protéine</t>
        </is>
      </c>
      <c r="B6232" t="inlineStr">
        <is>
          <t>Autres IAA</t>
        </is>
      </c>
      <c r="C6232" t="inlineStr">
        <is>
          <t>kt</t>
        </is>
      </c>
      <c r="D6232" t="inlineStr">
        <is>
          <t>France</t>
        </is>
      </c>
      <c r="E6232" t="inlineStr">
        <is>
          <t>2023-24</t>
        </is>
      </c>
      <c r="F6232" t="inlineStr">
        <is>
          <t>Pois chiche</t>
        </is>
      </c>
      <c r="G6232" t="inlineStr"/>
      <c r="H6232" t="inlineStr"/>
      <c r="I6232" t="inlineStr"/>
      <c r="J6232" t="inlineStr"/>
      <c r="K6232" t="inlineStr"/>
      <c r="L6232" t="inlineStr"/>
      <c r="M6232" t="inlineStr"/>
      <c r="N6232" t="inlineStr"/>
      <c r="O6232" t="n">
        <v>-0</v>
      </c>
      <c r="P6232" t="n">
        <v>0</v>
      </c>
      <c r="Q6232" t="n">
        <v>-0</v>
      </c>
    </row>
    <row r="6233" ht="15" customHeight="1" s="1003">
      <c r="A6233" s="1019" t="inlineStr">
        <is>
          <t>Protéine</t>
        </is>
      </c>
      <c r="B6233" t="inlineStr">
        <is>
          <t>Alimentation humaine</t>
        </is>
      </c>
      <c r="C6233" t="inlineStr">
        <is>
          <t>kt</t>
        </is>
      </c>
      <c r="D6233" t="inlineStr">
        <is>
          <t>France</t>
        </is>
      </c>
      <c r="E6233" t="inlineStr">
        <is>
          <t>2023-24</t>
        </is>
      </c>
      <c r="F6233" t="inlineStr">
        <is>
          <t>Pois chiche</t>
        </is>
      </c>
      <c r="G6233" t="inlineStr"/>
      <c r="H6233" t="inlineStr"/>
      <c r="I6233" t="inlineStr"/>
      <c r="J6233" t="inlineStr"/>
      <c r="K6233" t="inlineStr"/>
      <c r="L6233" t="inlineStr"/>
      <c r="M6233" t="inlineStr"/>
      <c r="N6233" t="inlineStr"/>
      <c r="O6233" t="n">
        <v>-0</v>
      </c>
      <c r="P6233" t="n">
        <v>0</v>
      </c>
      <c r="Q6233" t="n">
        <v>0</v>
      </c>
    </row>
    <row r="6234" ht="15" customHeight="1" s="1003">
      <c r="A6234" s="1019" t="inlineStr">
        <is>
          <t>Protéine</t>
        </is>
      </c>
      <c r="B6234" t="inlineStr">
        <is>
          <t>Usages alimentaires</t>
        </is>
      </c>
      <c r="C6234" t="inlineStr">
        <is>
          <t>kt</t>
        </is>
      </c>
      <c r="D6234" t="inlineStr">
        <is>
          <t>France</t>
        </is>
      </c>
      <c r="E6234" t="inlineStr">
        <is>
          <t>2023-24</t>
        </is>
      </c>
      <c r="F6234" t="inlineStr">
        <is>
          <t>Pois chiche</t>
        </is>
      </c>
      <c r="G6234" t="inlineStr"/>
      <c r="H6234" t="inlineStr"/>
      <c r="I6234" t="inlineStr"/>
      <c r="J6234" t="inlineStr"/>
      <c r="K6234" t="inlineStr"/>
      <c r="L6234" t="inlineStr"/>
      <c r="M6234" t="inlineStr"/>
      <c r="N6234" t="inlineStr"/>
      <c r="O6234" t="n">
        <v>-0</v>
      </c>
      <c r="P6234" t="n">
        <v>0</v>
      </c>
      <c r="Q6234" t="n">
        <v>0</v>
      </c>
    </row>
    <row r="6235" ht="15" customHeight="1" s="1003">
      <c r="A6235" s="1019" t="inlineStr">
        <is>
          <t>Protéine</t>
        </is>
      </c>
      <c r="B6235" t="inlineStr">
        <is>
          <t>Débouchés</t>
        </is>
      </c>
      <c r="C6235" t="inlineStr">
        <is>
          <t>kt</t>
        </is>
      </c>
      <c r="D6235" t="inlineStr">
        <is>
          <t>France</t>
        </is>
      </c>
      <c r="E6235" t="inlineStr">
        <is>
          <t>2023-24</t>
        </is>
      </c>
      <c r="F6235" t="inlineStr">
        <is>
          <t>Pois chiche</t>
        </is>
      </c>
      <c r="G6235" t="inlineStr"/>
      <c r="H6235" t="inlineStr"/>
      <c r="I6235" t="inlineStr"/>
      <c r="J6235" t="inlineStr"/>
      <c r="K6235" t="inlineStr"/>
      <c r="L6235" t="inlineStr"/>
      <c r="M6235" t="inlineStr"/>
      <c r="N6235" t="inlineStr"/>
      <c r="O6235" t="n">
        <v>-0</v>
      </c>
      <c r="P6235" t="n">
        <v>0</v>
      </c>
      <c r="Q6235" t="n">
        <v>0</v>
      </c>
    </row>
    <row r="6236" ht="15" customHeight="1" s="1003">
      <c r="A6236" s="1019" t="inlineStr">
        <is>
          <t>Fibres, lipides et sons</t>
        </is>
      </c>
      <c r="B6236" t="inlineStr">
        <is>
          <t>Autres IAA</t>
        </is>
      </c>
      <c r="C6236" t="inlineStr">
        <is>
          <t>kt</t>
        </is>
      </c>
      <c r="D6236" t="inlineStr">
        <is>
          <t>France</t>
        </is>
      </c>
      <c r="E6236" t="inlineStr">
        <is>
          <t>2023-24</t>
        </is>
      </c>
      <c r="F6236" t="inlineStr">
        <is>
          <t>Pois chiche</t>
        </is>
      </c>
      <c r="G6236" t="inlineStr"/>
      <c r="H6236" t="inlineStr"/>
      <c r="I6236" t="inlineStr"/>
      <c r="J6236" t="inlineStr"/>
      <c r="K6236" t="inlineStr"/>
      <c r="L6236" t="inlineStr"/>
      <c r="M6236" t="inlineStr"/>
      <c r="N6236" t="inlineStr"/>
      <c r="O6236" t="n">
        <v>-0</v>
      </c>
      <c r="P6236" t="n">
        <v>0</v>
      </c>
      <c r="Q6236" t="n">
        <v>-0</v>
      </c>
    </row>
    <row r="6237" ht="15" customHeight="1" s="1003">
      <c r="A6237" s="1019" t="inlineStr">
        <is>
          <t>Fibres, lipides et sons</t>
        </is>
      </c>
      <c r="B6237" t="inlineStr">
        <is>
          <t>Alimentation humaine</t>
        </is>
      </c>
      <c r="C6237" t="inlineStr">
        <is>
          <t>kt</t>
        </is>
      </c>
      <c r="D6237" t="inlineStr">
        <is>
          <t>France</t>
        </is>
      </c>
      <c r="E6237" t="inlineStr">
        <is>
          <t>2023-24</t>
        </is>
      </c>
      <c r="F6237" t="inlineStr">
        <is>
          <t>Pois chiche</t>
        </is>
      </c>
      <c r="G6237" t="inlineStr"/>
      <c r="H6237" t="inlineStr"/>
      <c r="I6237" t="inlineStr"/>
      <c r="J6237" t="inlineStr"/>
      <c r="K6237" t="inlineStr"/>
      <c r="L6237" t="inlineStr"/>
      <c r="M6237" t="inlineStr"/>
      <c r="N6237" t="inlineStr"/>
      <c r="O6237" t="n">
        <v>-0</v>
      </c>
      <c r="P6237" t="n">
        <v>0</v>
      </c>
      <c r="Q6237" t="n">
        <v>0</v>
      </c>
    </row>
    <row r="6238" ht="15" customHeight="1" s="1003">
      <c r="A6238" s="1019" t="inlineStr">
        <is>
          <t>Fibres, lipides et sons</t>
        </is>
      </c>
      <c r="B6238" t="inlineStr">
        <is>
          <t>Usages alimentaires</t>
        </is>
      </c>
      <c r="C6238" t="inlineStr">
        <is>
          <t>kt</t>
        </is>
      </c>
      <c r="D6238" t="inlineStr">
        <is>
          <t>France</t>
        </is>
      </c>
      <c r="E6238" t="inlineStr">
        <is>
          <t>2023-24</t>
        </is>
      </c>
      <c r="F6238" t="inlineStr">
        <is>
          <t>Pois chiche</t>
        </is>
      </c>
      <c r="G6238" t="inlineStr"/>
      <c r="H6238" t="inlineStr"/>
      <c r="I6238" t="inlineStr"/>
      <c r="J6238" t="inlineStr"/>
      <c r="K6238" t="inlineStr"/>
      <c r="L6238" t="inlineStr"/>
      <c r="M6238" t="inlineStr"/>
      <c r="N6238" t="inlineStr"/>
      <c r="O6238" t="n">
        <v>-0</v>
      </c>
      <c r="P6238" t="n">
        <v>0</v>
      </c>
      <c r="Q6238" t="n">
        <v>0</v>
      </c>
    </row>
    <row r="6239" ht="15" customHeight="1" s="1003">
      <c r="A6239" s="1019" t="inlineStr">
        <is>
          <t>Fibres, lipides et sons</t>
        </is>
      </c>
      <c r="B6239" t="inlineStr">
        <is>
          <t>Débouchés</t>
        </is>
      </c>
      <c r="C6239" t="inlineStr">
        <is>
          <t>kt</t>
        </is>
      </c>
      <c r="D6239" t="inlineStr">
        <is>
          <t>France</t>
        </is>
      </c>
      <c r="E6239" t="inlineStr">
        <is>
          <t>2023-24</t>
        </is>
      </c>
      <c r="F6239" t="inlineStr">
        <is>
          <t>Pois chiche</t>
        </is>
      </c>
      <c r="G6239" t="inlineStr"/>
      <c r="H6239" t="inlineStr"/>
      <c r="I6239" t="inlineStr"/>
      <c r="J6239" t="inlineStr"/>
      <c r="K6239" t="inlineStr"/>
      <c r="L6239" t="inlineStr"/>
      <c r="M6239" t="inlineStr"/>
      <c r="N6239" t="inlineStr"/>
      <c r="O6239" t="n">
        <v>-0</v>
      </c>
      <c r="P6239" t="n">
        <v>0</v>
      </c>
      <c r="Q6239" t="n">
        <v>0</v>
      </c>
    </row>
    <row r="6240" ht="15" customHeight="1" s="1003">
      <c r="A6240" s="1019" t="inlineStr">
        <is>
          <t>Farine</t>
        </is>
      </c>
      <c r="B6240" t="inlineStr">
        <is>
          <t>Autres IAA</t>
        </is>
      </c>
      <c r="C6240" t="inlineStr">
        <is>
          <t>kt</t>
        </is>
      </c>
      <c r="D6240" t="inlineStr">
        <is>
          <t>France</t>
        </is>
      </c>
      <c r="E6240" t="inlineStr">
        <is>
          <t>2023-24</t>
        </is>
      </c>
      <c r="F6240" t="inlineStr">
        <is>
          <t>Pois chiche</t>
        </is>
      </c>
      <c r="G6240" t="inlineStr"/>
      <c r="H6240" t="inlineStr"/>
      <c r="I6240" t="inlineStr"/>
      <c r="J6240" t="inlineStr"/>
      <c r="K6240" t="inlineStr"/>
      <c r="L6240" t="inlineStr"/>
      <c r="M6240" t="inlineStr"/>
      <c r="N6240" t="inlineStr"/>
      <c r="O6240" t="n">
        <v>-0</v>
      </c>
      <c r="P6240" t="n">
        <v>0</v>
      </c>
      <c r="Q6240" t="n">
        <v>-0</v>
      </c>
    </row>
    <row r="6241" ht="15" customHeight="1" s="1003">
      <c r="A6241" s="1019" t="inlineStr">
        <is>
          <t>Farine</t>
        </is>
      </c>
      <c r="B6241" t="inlineStr">
        <is>
          <t>Alimentation humaine</t>
        </is>
      </c>
      <c r="C6241" t="inlineStr">
        <is>
          <t>kt</t>
        </is>
      </c>
      <c r="D6241" t="inlineStr">
        <is>
          <t>France</t>
        </is>
      </c>
      <c r="E6241" t="inlineStr">
        <is>
          <t>2023-24</t>
        </is>
      </c>
      <c r="F6241" t="inlineStr">
        <is>
          <t>Pois chiche</t>
        </is>
      </c>
      <c r="G6241" t="inlineStr"/>
      <c r="H6241" t="inlineStr"/>
      <c r="I6241" t="inlineStr"/>
      <c r="J6241" t="inlineStr"/>
      <c r="K6241" t="inlineStr"/>
      <c r="L6241" t="inlineStr"/>
      <c r="M6241" t="inlineStr"/>
      <c r="N6241" t="inlineStr"/>
      <c r="O6241" t="n">
        <v>-0</v>
      </c>
      <c r="P6241" t="n">
        <v>0</v>
      </c>
      <c r="Q6241" t="n">
        <v>0</v>
      </c>
    </row>
    <row r="6242" ht="15" customHeight="1" s="1003">
      <c r="A6242" s="1019" t="inlineStr">
        <is>
          <t>Farine</t>
        </is>
      </c>
      <c r="B6242" t="inlineStr">
        <is>
          <t>Usages alimentaires</t>
        </is>
      </c>
      <c r="C6242" t="inlineStr">
        <is>
          <t>kt</t>
        </is>
      </c>
      <c r="D6242" t="inlineStr">
        <is>
          <t>France</t>
        </is>
      </c>
      <c r="E6242" t="inlineStr">
        <is>
          <t>2023-24</t>
        </is>
      </c>
      <c r="F6242" t="inlineStr">
        <is>
          <t>Pois chiche</t>
        </is>
      </c>
      <c r="G6242" t="inlineStr"/>
      <c r="H6242" t="inlineStr"/>
      <c r="I6242" t="inlineStr"/>
      <c r="J6242" t="inlineStr"/>
      <c r="K6242" t="inlineStr"/>
      <c r="L6242" t="inlineStr"/>
      <c r="M6242" t="inlineStr"/>
      <c r="N6242" t="inlineStr"/>
      <c r="O6242" t="n">
        <v>-0</v>
      </c>
      <c r="P6242" t="n">
        <v>0</v>
      </c>
      <c r="Q6242" t="n">
        <v>0</v>
      </c>
    </row>
    <row r="6243" ht="15" customHeight="1" s="1003">
      <c r="A6243" s="1019" t="inlineStr">
        <is>
          <t>Farine</t>
        </is>
      </c>
      <c r="B6243" t="inlineStr">
        <is>
          <t>Débouchés</t>
        </is>
      </c>
      <c r="C6243" t="inlineStr">
        <is>
          <t>kt</t>
        </is>
      </c>
      <c r="D6243" t="inlineStr">
        <is>
          <t>France</t>
        </is>
      </c>
      <c r="E6243" t="inlineStr">
        <is>
          <t>2023-24</t>
        </is>
      </c>
      <c r="F6243" t="inlineStr">
        <is>
          <t>Pois chiche</t>
        </is>
      </c>
      <c r="G6243" t="inlineStr"/>
      <c r="H6243" t="inlineStr"/>
      <c r="I6243" t="inlineStr"/>
      <c r="J6243" t="inlineStr"/>
      <c r="K6243" t="inlineStr"/>
      <c r="L6243" t="inlineStr"/>
      <c r="M6243" t="inlineStr"/>
      <c r="N6243" t="inlineStr"/>
      <c r="O6243" t="n">
        <v>-0</v>
      </c>
      <c r="P6243" t="n">
        <v>0</v>
      </c>
      <c r="Q6243" t="n">
        <v>0</v>
      </c>
    </row>
    <row r="6244" ht="15" customHeight="1" s="1003">
      <c r="A6244" s="1019" t="inlineStr">
        <is>
          <t>Sons</t>
        </is>
      </c>
      <c r="B6244" t="inlineStr">
        <is>
          <t>Alimentation animale</t>
        </is>
      </c>
      <c r="C6244" t="inlineStr">
        <is>
          <t>kt</t>
        </is>
      </c>
      <c r="D6244" t="inlineStr">
        <is>
          <t>France</t>
        </is>
      </c>
      <c r="E6244" t="inlineStr">
        <is>
          <t>2023-24</t>
        </is>
      </c>
      <c r="F6244" t="inlineStr">
        <is>
          <t>Pois chiche</t>
        </is>
      </c>
      <c r="G6244" t="inlineStr"/>
      <c r="H6244" t="inlineStr"/>
      <c r="I6244" t="inlineStr"/>
      <c r="J6244" t="inlineStr"/>
      <c r="K6244" t="inlineStr"/>
      <c r="L6244" t="inlineStr"/>
      <c r="M6244" t="inlineStr"/>
      <c r="N6244" t="inlineStr"/>
      <c r="O6244" t="n">
        <v>-0</v>
      </c>
      <c r="P6244" t="n">
        <v>0</v>
      </c>
      <c r="Q6244" t="n">
        <v>0</v>
      </c>
    </row>
    <row r="6245" ht="15" customHeight="1" s="1003">
      <c r="A6245" s="1019" t="inlineStr">
        <is>
          <t>Sons</t>
        </is>
      </c>
      <c r="B6245" t="inlineStr">
        <is>
          <t>Usages alimentaires</t>
        </is>
      </c>
      <c r="C6245" t="inlineStr">
        <is>
          <t>kt</t>
        </is>
      </c>
      <c r="D6245" t="inlineStr">
        <is>
          <t>France</t>
        </is>
      </c>
      <c r="E6245" t="inlineStr">
        <is>
          <t>2023-24</t>
        </is>
      </c>
      <c r="F6245" t="inlineStr">
        <is>
          <t>Pois chiche</t>
        </is>
      </c>
      <c r="G6245" t="inlineStr"/>
      <c r="H6245" t="inlineStr"/>
      <c r="I6245" t="inlineStr"/>
      <c r="J6245" t="inlineStr"/>
      <c r="K6245" t="inlineStr"/>
      <c r="L6245" t="inlineStr"/>
      <c r="M6245" t="inlineStr"/>
      <c r="N6245" t="inlineStr"/>
      <c r="O6245" t="n">
        <v>-0</v>
      </c>
      <c r="P6245" t="n">
        <v>0</v>
      </c>
      <c r="Q6245" t="n">
        <v>0</v>
      </c>
    </row>
    <row r="6246" ht="15" customHeight="1" s="1003">
      <c r="A6246" s="1019" t="inlineStr">
        <is>
          <t>Sons</t>
        </is>
      </c>
      <c r="B6246" t="inlineStr">
        <is>
          <t>Débouchés</t>
        </is>
      </c>
      <c r="C6246" t="inlineStr">
        <is>
          <t>kt</t>
        </is>
      </c>
      <c r="D6246" t="inlineStr">
        <is>
          <t>France</t>
        </is>
      </c>
      <c r="E6246" t="inlineStr">
        <is>
          <t>2023-24</t>
        </is>
      </c>
      <c r="F6246" t="inlineStr">
        <is>
          <t>Pois chiche</t>
        </is>
      </c>
      <c r="G6246" t="inlineStr"/>
      <c r="H6246" t="inlineStr"/>
      <c r="I6246" t="inlineStr"/>
      <c r="J6246" t="inlineStr"/>
      <c r="K6246" t="inlineStr"/>
      <c r="L6246" t="inlineStr"/>
      <c r="M6246" t="inlineStr"/>
      <c r="N6246" t="inlineStr"/>
      <c r="O6246" t="n">
        <v>-0</v>
      </c>
      <c r="P6246" t="n">
        <v>0</v>
      </c>
      <c r="Q6246" t="n">
        <v>0</v>
      </c>
    </row>
    <row r="6247" ht="15" customHeight="1" s="1003">
      <c r="A6247" s="1019" t="inlineStr">
        <is>
          <t>Sons</t>
        </is>
      </c>
      <c r="B6247" t="inlineStr">
        <is>
          <t>FAB</t>
        </is>
      </c>
      <c r="C6247" t="inlineStr">
        <is>
          <t>kt</t>
        </is>
      </c>
      <c r="D6247" t="inlineStr">
        <is>
          <t>France</t>
        </is>
      </c>
      <c r="E6247" t="inlineStr">
        <is>
          <t>2023-24</t>
        </is>
      </c>
      <c r="F6247" t="inlineStr">
        <is>
          <t>Pois chiche</t>
        </is>
      </c>
      <c r="G6247" t="inlineStr"/>
      <c r="H6247" t="inlineStr"/>
      <c r="I6247" t="inlineStr"/>
      <c r="J6247" t="inlineStr"/>
      <c r="K6247" t="inlineStr"/>
      <c r="L6247" t="inlineStr"/>
      <c r="M6247" t="inlineStr"/>
      <c r="N6247" t="inlineStr"/>
      <c r="O6247" t="n">
        <v>-0</v>
      </c>
      <c r="P6247" t="n">
        <v>0</v>
      </c>
      <c r="Q6247" t="n">
        <v>-0</v>
      </c>
    </row>
    <row r="6248" ht="15" customHeight="1" s="1003">
      <c r="A6248" s="1019" t="inlineStr">
        <is>
          <t>Sons</t>
        </is>
      </c>
      <c r="B6248" t="inlineStr">
        <is>
          <t>FAF</t>
        </is>
      </c>
      <c r="C6248" t="inlineStr">
        <is>
          <t>kt</t>
        </is>
      </c>
      <c r="D6248" t="inlineStr">
        <is>
          <t>France</t>
        </is>
      </c>
      <c r="E6248" t="inlineStr">
        <is>
          <t>2023-24</t>
        </is>
      </c>
      <c r="F6248" t="inlineStr">
        <is>
          <t>Pois chiche</t>
        </is>
      </c>
      <c r="G6248" t="inlineStr"/>
      <c r="H6248" t="inlineStr"/>
      <c r="I6248" t="inlineStr"/>
      <c r="J6248" t="inlineStr"/>
      <c r="K6248" t="inlineStr"/>
      <c r="L6248" t="inlineStr"/>
      <c r="M6248" t="inlineStr"/>
      <c r="N6248" t="inlineStr"/>
      <c r="O6248" t="n">
        <v>-0</v>
      </c>
      <c r="P6248" t="n">
        <v>0</v>
      </c>
      <c r="Q6248" t="n">
        <v>-0</v>
      </c>
    </row>
    <row r="6249" ht="15" customHeight="1" s="1003">
      <c r="A6249" s="1019" t="inlineStr">
        <is>
          <t>Sons</t>
        </is>
      </c>
      <c r="B6249" t="inlineStr">
        <is>
          <t>Direct élevage</t>
        </is>
      </c>
      <c r="C6249" t="inlineStr">
        <is>
          <t>kt</t>
        </is>
      </c>
      <c r="D6249" t="inlineStr">
        <is>
          <t>France</t>
        </is>
      </c>
      <c r="E6249" t="inlineStr">
        <is>
          <t>2023-24</t>
        </is>
      </c>
      <c r="F6249" t="inlineStr">
        <is>
          <t>Pois chiche</t>
        </is>
      </c>
      <c r="G6249" t="inlineStr"/>
      <c r="H6249" t="inlineStr"/>
      <c r="I6249" t="inlineStr"/>
      <c r="J6249" t="inlineStr"/>
      <c r="K6249" t="inlineStr"/>
      <c r="L6249" t="inlineStr"/>
      <c r="M6249" t="inlineStr"/>
      <c r="N6249" t="inlineStr"/>
      <c r="O6249" t="n">
        <v>-0</v>
      </c>
      <c r="P6249" t="n">
        <v>0</v>
      </c>
      <c r="Q6249" t="n">
        <v>-0</v>
      </c>
    </row>
    <row r="6250" ht="15" customHeight="1" s="1003">
      <c r="A6250" s="1019" t="inlineStr">
        <is>
          <t>Sons</t>
        </is>
      </c>
      <c r="B6250" t="inlineStr">
        <is>
          <t>Petfood</t>
        </is>
      </c>
      <c r="C6250" t="inlineStr">
        <is>
          <t>kt</t>
        </is>
      </c>
      <c r="D6250" t="inlineStr">
        <is>
          <t>France</t>
        </is>
      </c>
      <c r="E6250" t="inlineStr">
        <is>
          <t>2023-24</t>
        </is>
      </c>
      <c r="F6250" t="inlineStr">
        <is>
          <t>Pois chiche</t>
        </is>
      </c>
      <c r="G6250" t="inlineStr"/>
      <c r="H6250" t="inlineStr"/>
      <c r="I6250" t="inlineStr"/>
      <c r="J6250" t="inlineStr"/>
      <c r="K6250" t="inlineStr"/>
      <c r="L6250" t="inlineStr"/>
      <c r="M6250" t="inlineStr"/>
      <c r="N6250" t="inlineStr"/>
      <c r="O6250" t="n">
        <v>-0</v>
      </c>
      <c r="P6250" t="n">
        <v>0</v>
      </c>
      <c r="Q6250" t="n">
        <v>-0</v>
      </c>
    </row>
    <row r="6251" ht="15" customHeight="1" s="1003">
      <c r="A6251" s="1019" t="inlineStr">
        <is>
          <t>Sons</t>
        </is>
      </c>
      <c r="B6251" t="inlineStr">
        <is>
          <t>Alimentation animale rente</t>
        </is>
      </c>
      <c r="C6251" t="inlineStr">
        <is>
          <t>kt</t>
        </is>
      </c>
      <c r="D6251" t="inlineStr">
        <is>
          <t>France</t>
        </is>
      </c>
      <c r="E6251" t="inlineStr">
        <is>
          <t>2023-24</t>
        </is>
      </c>
      <c r="F6251" t="inlineStr">
        <is>
          <t>Pois chiche</t>
        </is>
      </c>
      <c r="G6251" t="inlineStr"/>
      <c r="H6251" t="inlineStr"/>
      <c r="I6251" t="inlineStr"/>
      <c r="J6251" t="inlineStr"/>
      <c r="K6251" t="inlineStr"/>
      <c r="L6251" t="inlineStr"/>
      <c r="M6251" t="inlineStr"/>
      <c r="N6251" t="inlineStr"/>
      <c r="O6251" t="n">
        <v>-0</v>
      </c>
      <c r="P6251" t="n">
        <v>0</v>
      </c>
      <c r="Q6251" t="n">
        <v>0</v>
      </c>
    </row>
    <row r="6252" ht="15" customHeight="1" s="1003">
      <c r="A6252" s="1019" t="inlineStr">
        <is>
          <t>Sons</t>
        </is>
      </c>
      <c r="B6252" t="inlineStr">
        <is>
          <t>Hors FAB</t>
        </is>
      </c>
      <c r="C6252" t="inlineStr">
        <is>
          <t>kt</t>
        </is>
      </c>
      <c r="D6252" t="inlineStr">
        <is>
          <t>France</t>
        </is>
      </c>
      <c r="E6252" t="inlineStr">
        <is>
          <t>2023-24</t>
        </is>
      </c>
      <c r="F6252" t="inlineStr">
        <is>
          <t>Pois chiche</t>
        </is>
      </c>
      <c r="G6252" t="inlineStr"/>
      <c r="H6252" t="inlineStr"/>
      <c r="I6252" t="inlineStr"/>
      <c r="J6252" t="inlineStr"/>
      <c r="K6252" t="inlineStr"/>
      <c r="L6252" t="inlineStr"/>
      <c r="M6252" t="inlineStr"/>
      <c r="N6252" t="inlineStr"/>
      <c r="O6252" t="n">
        <v>-0</v>
      </c>
      <c r="P6252" t="n">
        <v>0</v>
      </c>
      <c r="Q6252" t="n">
        <v>0</v>
      </c>
    </row>
    <row r="6253" ht="15" customHeight="1" s="1003">
      <c r="A6253" s="1019" t="inlineStr">
        <is>
          <t>MPV</t>
        </is>
      </c>
      <c r="B6253" t="inlineStr">
        <is>
          <t>Autres IAA</t>
        </is>
      </c>
      <c r="C6253" t="inlineStr">
        <is>
          <t>kt</t>
        </is>
      </c>
      <c r="D6253" t="inlineStr">
        <is>
          <t>France</t>
        </is>
      </c>
      <c r="E6253" t="inlineStr">
        <is>
          <t>2023-24</t>
        </is>
      </c>
      <c r="F6253" t="inlineStr">
        <is>
          <t>Pois chiche</t>
        </is>
      </c>
      <c r="G6253" t="inlineStr"/>
      <c r="H6253" t="inlineStr"/>
      <c r="I6253" t="inlineStr"/>
      <c r="J6253" t="inlineStr"/>
      <c r="K6253" t="inlineStr"/>
      <c r="L6253" t="inlineStr"/>
      <c r="M6253" t="inlineStr"/>
      <c r="N6253" t="inlineStr"/>
      <c r="O6253" t="n">
        <v>-0</v>
      </c>
      <c r="P6253" t="n">
        <v>0</v>
      </c>
      <c r="Q6253" t="n">
        <v>-0</v>
      </c>
    </row>
    <row r="6254" ht="15" customHeight="1" s="1003">
      <c r="A6254" s="1019" t="inlineStr">
        <is>
          <t>MPV</t>
        </is>
      </c>
      <c r="B6254" t="inlineStr">
        <is>
          <t>Alimentation humaine</t>
        </is>
      </c>
      <c r="C6254" t="inlineStr">
        <is>
          <t>kt</t>
        </is>
      </c>
      <c r="D6254" t="inlineStr">
        <is>
          <t>France</t>
        </is>
      </c>
      <c r="E6254" t="inlineStr">
        <is>
          <t>2023-24</t>
        </is>
      </c>
      <c r="F6254" t="inlineStr">
        <is>
          <t>Pois chiche</t>
        </is>
      </c>
      <c r="G6254" t="inlineStr"/>
      <c r="H6254" t="inlineStr"/>
      <c r="I6254" t="inlineStr"/>
      <c r="J6254" t="inlineStr"/>
      <c r="K6254" t="inlineStr"/>
      <c r="L6254" t="inlineStr"/>
      <c r="M6254" t="inlineStr"/>
      <c r="N6254" t="inlineStr"/>
      <c r="O6254" t="n">
        <v>-0</v>
      </c>
      <c r="P6254" t="n">
        <v>0</v>
      </c>
      <c r="Q6254" t="n">
        <v>0</v>
      </c>
    </row>
    <row r="6255" ht="15" customHeight="1" s="1003">
      <c r="A6255" s="1019" t="inlineStr">
        <is>
          <t>MPV</t>
        </is>
      </c>
      <c r="B6255" t="inlineStr">
        <is>
          <t>Usages alimentaires</t>
        </is>
      </c>
      <c r="C6255" t="inlineStr">
        <is>
          <t>kt</t>
        </is>
      </c>
      <c r="D6255" t="inlineStr">
        <is>
          <t>France</t>
        </is>
      </c>
      <c r="E6255" t="inlineStr">
        <is>
          <t>2023-24</t>
        </is>
      </c>
      <c r="F6255" t="inlineStr">
        <is>
          <t>Pois chiche</t>
        </is>
      </c>
      <c r="G6255" t="inlineStr"/>
      <c r="H6255" t="inlineStr"/>
      <c r="I6255" t="inlineStr"/>
      <c r="J6255" t="inlineStr"/>
      <c r="K6255" t="inlineStr"/>
      <c r="L6255" t="inlineStr"/>
      <c r="M6255" t="inlineStr"/>
      <c r="N6255" t="inlineStr"/>
      <c r="O6255" t="n">
        <v>-0</v>
      </c>
      <c r="P6255" t="n">
        <v>0</v>
      </c>
      <c r="Q6255" t="n">
        <v>0</v>
      </c>
    </row>
    <row r="6256" ht="15" customHeight="1" s="1003">
      <c r="A6256" s="1019" t="inlineStr">
        <is>
          <t>MPV</t>
        </is>
      </c>
      <c r="B6256" t="inlineStr">
        <is>
          <t>Débouchés</t>
        </is>
      </c>
      <c r="C6256" t="inlineStr">
        <is>
          <t>kt</t>
        </is>
      </c>
      <c r="D6256" t="inlineStr">
        <is>
          <t>France</t>
        </is>
      </c>
      <c r="E6256" t="inlineStr">
        <is>
          <t>2023-24</t>
        </is>
      </c>
      <c r="F6256" t="inlineStr">
        <is>
          <t>Pois chiche</t>
        </is>
      </c>
      <c r="G6256" t="inlineStr"/>
      <c r="H6256" t="inlineStr"/>
      <c r="I6256" t="inlineStr"/>
      <c r="J6256" t="inlineStr"/>
      <c r="K6256" t="inlineStr"/>
      <c r="L6256" t="inlineStr"/>
      <c r="M6256" t="inlineStr"/>
      <c r="N6256" t="inlineStr"/>
      <c r="O6256" t="n">
        <v>-0</v>
      </c>
      <c r="P6256" t="n">
        <v>0</v>
      </c>
      <c r="Q6256" t="n">
        <v>0</v>
      </c>
    </row>
    <row r="6257" ht="15" customHeight="1" s="1003">
      <c r="A6257" s="1019" t="inlineStr">
        <is>
          <t>Amidon, fibres, lipides et sons</t>
        </is>
      </c>
      <c r="B6257" t="inlineStr">
        <is>
          <t>Autres IAA</t>
        </is>
      </c>
      <c r="C6257" t="inlineStr">
        <is>
          <t>kt</t>
        </is>
      </c>
      <c r="D6257" t="inlineStr">
        <is>
          <t>France</t>
        </is>
      </c>
      <c r="E6257" t="inlineStr">
        <is>
          <t>2023-24</t>
        </is>
      </c>
      <c r="F6257" t="inlineStr">
        <is>
          <t>Pois chiche</t>
        </is>
      </c>
      <c r="G6257" t="inlineStr"/>
      <c r="H6257" t="inlineStr"/>
      <c r="I6257" t="inlineStr"/>
      <c r="J6257" t="inlineStr"/>
      <c r="K6257" t="inlineStr"/>
      <c r="L6257" t="inlineStr"/>
      <c r="M6257" t="inlineStr"/>
      <c r="N6257" t="inlineStr"/>
      <c r="O6257" t="n">
        <v>-0</v>
      </c>
      <c r="P6257" t="n">
        <v>0</v>
      </c>
      <c r="Q6257" t="n">
        <v>-0</v>
      </c>
    </row>
    <row r="6258" ht="15" customHeight="1" s="1003">
      <c r="A6258" s="1019" t="inlineStr">
        <is>
          <t>Amidon, fibres, lipides et sons</t>
        </is>
      </c>
      <c r="B6258" t="inlineStr">
        <is>
          <t>Alimentation humaine</t>
        </is>
      </c>
      <c r="C6258" t="inlineStr">
        <is>
          <t>kt</t>
        </is>
      </c>
      <c r="D6258" t="inlineStr">
        <is>
          <t>France</t>
        </is>
      </c>
      <c r="E6258" t="inlineStr">
        <is>
          <t>2023-24</t>
        </is>
      </c>
      <c r="F6258" t="inlineStr">
        <is>
          <t>Pois chiche</t>
        </is>
      </c>
      <c r="G6258" t="inlineStr"/>
      <c r="H6258" t="inlineStr"/>
      <c r="I6258" t="inlineStr"/>
      <c r="J6258" t="inlineStr"/>
      <c r="K6258" t="inlineStr"/>
      <c r="L6258" t="inlineStr"/>
      <c r="M6258" t="inlineStr"/>
      <c r="N6258" t="inlineStr"/>
      <c r="O6258" t="n">
        <v>-0</v>
      </c>
      <c r="P6258" t="n">
        <v>0</v>
      </c>
      <c r="Q6258" t="n">
        <v>0</v>
      </c>
    </row>
    <row r="6259" ht="15" customHeight="1" s="1003">
      <c r="A6259" s="1019" t="inlineStr">
        <is>
          <t>Amidon, fibres, lipides et sons</t>
        </is>
      </c>
      <c r="B6259" t="inlineStr">
        <is>
          <t>Usages alimentaires</t>
        </is>
      </c>
      <c r="C6259" t="inlineStr">
        <is>
          <t>kt</t>
        </is>
      </c>
      <c r="D6259" t="inlineStr">
        <is>
          <t>France</t>
        </is>
      </c>
      <c r="E6259" t="inlineStr">
        <is>
          <t>2023-24</t>
        </is>
      </c>
      <c r="F6259" t="inlineStr">
        <is>
          <t>Pois chiche</t>
        </is>
      </c>
      <c r="G6259" t="inlineStr"/>
      <c r="H6259" t="inlineStr"/>
      <c r="I6259" t="inlineStr"/>
      <c r="J6259" t="inlineStr"/>
      <c r="K6259" t="inlineStr"/>
      <c r="L6259" t="inlineStr"/>
      <c r="M6259" t="inlineStr"/>
      <c r="N6259" t="inlineStr"/>
      <c r="O6259" t="n">
        <v>-0</v>
      </c>
      <c r="P6259" t="n">
        <v>0</v>
      </c>
      <c r="Q6259" t="n">
        <v>0</v>
      </c>
    </row>
    <row r="6260" ht="15" customHeight="1" s="1003">
      <c r="A6260" s="1019" t="inlineStr">
        <is>
          <t>Amidon, fibres, lipides et sons</t>
        </is>
      </c>
      <c r="B6260" t="inlineStr">
        <is>
          <t>Débouchés</t>
        </is>
      </c>
      <c r="C6260" t="inlineStr">
        <is>
          <t>kt</t>
        </is>
      </c>
      <c r="D6260" t="inlineStr">
        <is>
          <t>France</t>
        </is>
      </c>
      <c r="E6260" t="inlineStr">
        <is>
          <t>2023-24</t>
        </is>
      </c>
      <c r="F6260" t="inlineStr">
        <is>
          <t>Pois chiche</t>
        </is>
      </c>
      <c r="G6260" t="inlineStr"/>
      <c r="H6260" t="inlineStr"/>
      <c r="I6260" t="inlineStr"/>
      <c r="J6260" t="inlineStr"/>
      <c r="K6260" t="inlineStr"/>
      <c r="L6260" t="inlineStr"/>
      <c r="M6260" t="inlineStr"/>
      <c r="N6260" t="inlineStr"/>
      <c r="O6260" t="n">
        <v>-0</v>
      </c>
      <c r="P6260" t="n">
        <v>0</v>
      </c>
      <c r="Q6260" t="n">
        <v>0</v>
      </c>
    </row>
    <row r="6261" ht="15" customHeight="1" s="1003">
      <c r="A6261" s="1019" t="inlineStr">
        <is>
          <t>Récolte</t>
        </is>
      </c>
      <c r="B6261" t="inlineStr">
        <is>
          <t>Olives</t>
        </is>
      </c>
      <c r="C6261" t="inlineStr">
        <is>
          <t>kt</t>
        </is>
      </c>
      <c r="D6261" t="inlineStr">
        <is>
          <t>France</t>
        </is>
      </c>
      <c r="E6261" t="inlineStr">
        <is>
          <t>2023-24</t>
        </is>
      </c>
      <c r="F6261" t="inlineStr">
        <is>
          <t>Pois chiche</t>
        </is>
      </c>
      <c r="G6261" t="inlineStr"/>
      <c r="H6261" t="inlineStr"/>
      <c r="I6261" t="inlineStr"/>
      <c r="J6261" t="inlineStr"/>
      <c r="K6261" t="inlineStr"/>
      <c r="L6261" t="inlineStr"/>
      <c r="M6261" t="inlineStr"/>
      <c r="N6261" t="inlineStr"/>
      <c r="O6261" t="n">
        <v>-0</v>
      </c>
      <c r="P6261" t="n">
        <v>0</v>
      </c>
      <c r="Q6261" t="n">
        <v>500000000</v>
      </c>
    </row>
    <row r="6262" ht="15" customHeight="1" s="1003">
      <c r="A6262" s="1019" t="inlineStr">
        <is>
          <t>Récolte</t>
        </is>
      </c>
      <c r="B6262" t="inlineStr">
        <is>
          <t>Graines récoltées</t>
        </is>
      </c>
      <c r="C6262" t="inlineStr">
        <is>
          <t>kt</t>
        </is>
      </c>
      <c r="D6262" t="inlineStr">
        <is>
          <t>France</t>
        </is>
      </c>
      <c r="E6262" t="inlineStr">
        <is>
          <t>2023-24</t>
        </is>
      </c>
      <c r="F6262" t="inlineStr">
        <is>
          <t>Pois chiche</t>
        </is>
      </c>
      <c r="G6262" t="inlineStr">
        <is>
          <t>Récolte = 44 kt (Statistique Agricole Annuelle - SSP)</t>
        </is>
      </c>
      <c r="H6262" t="inlineStr"/>
      <c r="I6262" t="inlineStr">
        <is>
          <t>Statistique Agricole Annuelle - SSP</t>
        </is>
      </c>
      <c r="J6262" t="inlineStr"/>
      <c r="K6262" t="inlineStr">
        <is>
          <t>Volume</t>
        </is>
      </c>
      <c r="L6262" t="inlineStr">
        <is>
          <t>Récolte</t>
        </is>
      </c>
      <c r="M6262" t="inlineStr">
        <is>
          <t>Récoltes - AGRESTE</t>
        </is>
      </c>
      <c r="N6262" t="inlineStr"/>
      <c r="O6262" t="n">
        <v>44.4</v>
      </c>
      <c r="P6262" t="inlineStr"/>
      <c r="Q6262" t="inlineStr"/>
    </row>
    <row r="6263" ht="15" customHeight="1" s="1003">
      <c r="A6263" s="1019" t="inlineStr">
        <is>
          <t>Ferme</t>
        </is>
      </c>
      <c r="B6263" t="inlineStr">
        <is>
          <t>Stock final à la ferme</t>
        </is>
      </c>
      <c r="C6263" t="inlineStr">
        <is>
          <t>kt</t>
        </is>
      </c>
      <c r="D6263" t="inlineStr">
        <is>
          <t>France</t>
        </is>
      </c>
      <c r="E6263" t="inlineStr">
        <is>
          <t>2023-24</t>
        </is>
      </c>
      <c r="F6263" t="inlineStr">
        <is>
          <t>Pois chiche</t>
        </is>
      </c>
      <c r="G6263" t="inlineStr"/>
      <c r="H6263" t="inlineStr"/>
      <c r="I6263" t="inlineStr"/>
      <c r="J6263" t="inlineStr">
        <is>
          <t>Le stock à la ferme est négligé</t>
        </is>
      </c>
      <c r="K6263" t="inlineStr"/>
      <c r="L6263" t="inlineStr">
        <is>
          <t>Stock final à la ferme</t>
        </is>
      </c>
      <c r="M6263" t="inlineStr"/>
      <c r="N6263" t="inlineStr"/>
      <c r="O6263" t="n">
        <v>-0</v>
      </c>
      <c r="P6263" t="inlineStr"/>
      <c r="Q6263" t="inlineStr"/>
    </row>
    <row r="6264" ht="15" customHeight="1" s="1003">
      <c r="A6264" s="1019" t="inlineStr">
        <is>
          <t>Ferme</t>
        </is>
      </c>
      <c r="B6264" t="inlineStr">
        <is>
          <t>Graines autoconsommées</t>
        </is>
      </c>
      <c r="C6264" t="inlineStr">
        <is>
          <t>kt</t>
        </is>
      </c>
      <c r="D6264" t="inlineStr">
        <is>
          <t>France</t>
        </is>
      </c>
      <c r="E6264" t="inlineStr">
        <is>
          <t>2023-24</t>
        </is>
      </c>
      <c r="F6264" t="inlineStr">
        <is>
          <t>Pois chiche</t>
        </is>
      </c>
      <c r="G6264" t="inlineStr"/>
      <c r="H6264" t="inlineStr"/>
      <c r="I6264" t="inlineStr"/>
      <c r="J6264" t="inlineStr"/>
      <c r="K6264" t="inlineStr"/>
      <c r="L6264" t="inlineStr"/>
      <c r="M6264" t="inlineStr"/>
      <c r="N6264" t="inlineStr"/>
      <c r="O6264" t="n">
        <v>24.4</v>
      </c>
      <c r="P6264" t="inlineStr"/>
      <c r="Q6264" t="inlineStr"/>
    </row>
    <row r="6265" ht="15" customHeight="1" s="1003">
      <c r="A6265" s="1019" t="inlineStr">
        <is>
          <t>Ferme</t>
        </is>
      </c>
      <c r="B6265" t="inlineStr">
        <is>
          <t>Stock final</t>
        </is>
      </c>
      <c r="C6265" t="inlineStr">
        <is>
          <t>kt</t>
        </is>
      </c>
      <c r="D6265" t="inlineStr">
        <is>
          <t>France</t>
        </is>
      </c>
      <c r="E6265" t="inlineStr">
        <is>
          <t>2023-24</t>
        </is>
      </c>
      <c r="F6265" t="inlineStr">
        <is>
          <t>Pois chiche</t>
        </is>
      </c>
      <c r="G6265" t="inlineStr"/>
      <c r="H6265" t="inlineStr"/>
      <c r="I6265" t="inlineStr"/>
      <c r="J6265" t="inlineStr"/>
      <c r="K6265" t="inlineStr"/>
      <c r="L6265" t="inlineStr"/>
      <c r="M6265" t="inlineStr"/>
      <c r="N6265" t="inlineStr"/>
      <c r="O6265" t="n">
        <v>0</v>
      </c>
      <c r="P6265" t="inlineStr"/>
      <c r="Q6265" t="inlineStr"/>
    </row>
    <row r="6266" ht="15" customHeight="1" s="1003">
      <c r="A6266" s="1019" t="inlineStr">
        <is>
          <t>OS</t>
        </is>
      </c>
      <c r="B6266" t="inlineStr">
        <is>
          <t>Graines collectées</t>
        </is>
      </c>
      <c r="C6266" t="inlineStr">
        <is>
          <t>kt</t>
        </is>
      </c>
      <c r="D6266" t="inlineStr">
        <is>
          <t>France</t>
        </is>
      </c>
      <c r="E6266" t="inlineStr">
        <is>
          <t>2023-24</t>
        </is>
      </c>
      <c r="F6266" t="inlineStr">
        <is>
          <t>Pois chiche</t>
        </is>
      </c>
      <c r="G6266" t="inlineStr"/>
      <c r="H6266" t="inlineStr"/>
      <c r="I6266" t="inlineStr"/>
      <c r="J6266" t="inlineStr"/>
      <c r="K6266" t="inlineStr"/>
      <c r="L6266" t="inlineStr"/>
      <c r="M6266" t="inlineStr"/>
      <c r="N6266" t="inlineStr"/>
      <c r="O6266" t="n">
        <v>20.2</v>
      </c>
      <c r="P6266" t="inlineStr"/>
      <c r="Q6266" t="inlineStr"/>
    </row>
    <row r="6267" ht="15" customHeight="1" s="1003">
      <c r="A6267" s="1019" t="inlineStr">
        <is>
          <t>OS</t>
        </is>
      </c>
      <c r="B6267" t="inlineStr">
        <is>
          <t>Stock final collecteurs</t>
        </is>
      </c>
      <c r="C6267" t="inlineStr">
        <is>
          <t>kt</t>
        </is>
      </c>
      <c r="D6267" t="inlineStr">
        <is>
          <t>France</t>
        </is>
      </c>
      <c r="E6267" t="inlineStr">
        <is>
          <t>2023-24</t>
        </is>
      </c>
      <c r="F6267" t="inlineStr">
        <is>
          <t>Pois chiche</t>
        </is>
      </c>
      <c r="G6267" t="inlineStr">
        <is>
          <t>Stock final collecteurs = 3 kt (Collectes, stocks - FranceAgriMer)</t>
        </is>
      </c>
      <c r="H6267" t="inlineStr"/>
      <c r="I6267" t="inlineStr">
        <is>
          <t>Collectes, stocks - FranceAgriMer</t>
        </is>
      </c>
      <c r="J6267" t="inlineStr"/>
      <c r="K6267" t="inlineStr">
        <is>
          <t>Volume</t>
        </is>
      </c>
      <c r="L6267" t="inlineStr">
        <is>
          <t>Stock final collecteurs</t>
        </is>
      </c>
      <c r="M6267" t="inlineStr">
        <is>
          <t>Collectes, stocks protéa - FAM</t>
        </is>
      </c>
      <c r="N6267" t="inlineStr"/>
      <c r="O6267" t="n">
        <v>2.81</v>
      </c>
      <c r="P6267" t="inlineStr"/>
      <c r="Q6267" t="inlineStr"/>
    </row>
    <row r="6268" ht="15" customHeight="1" s="1003">
      <c r="A6268" s="1019" t="inlineStr">
        <is>
          <t>OS</t>
        </is>
      </c>
      <c r="B6268" t="inlineStr">
        <is>
          <t>Stock final</t>
        </is>
      </c>
      <c r="C6268" t="inlineStr">
        <is>
          <t>kt</t>
        </is>
      </c>
      <c r="D6268" t="inlineStr">
        <is>
          <t>France</t>
        </is>
      </c>
      <c r="E6268" t="inlineStr">
        <is>
          <t>2023-24</t>
        </is>
      </c>
      <c r="F6268" t="inlineStr">
        <is>
          <t>Pois chiche</t>
        </is>
      </c>
      <c r="G6268" t="inlineStr">
        <is>
          <t>Stock final collecteurs = 3 kt (Collectes, stocks - FranceAgriMer)</t>
        </is>
      </c>
      <c r="H6268" t="inlineStr"/>
      <c r="I6268" t="inlineStr">
        <is>
          <t>Collectes, stocks - FranceAgriMer</t>
        </is>
      </c>
      <c r="J6268" t="inlineStr"/>
      <c r="K6268" t="inlineStr">
        <is>
          <t>Volume</t>
        </is>
      </c>
      <c r="L6268" t="inlineStr">
        <is>
          <t>Stock final collecteurs</t>
        </is>
      </c>
      <c r="M6268" t="inlineStr">
        <is>
          <t>Collectes, stocks protéa - FAM</t>
        </is>
      </c>
      <c r="N6268" t="inlineStr"/>
      <c r="O6268" t="n">
        <v>2.81</v>
      </c>
      <c r="P6268" t="inlineStr"/>
      <c r="Q6268" t="inlineStr"/>
    </row>
    <row r="6269" ht="15" customHeight="1" s="1003">
      <c r="A6269" s="1019" t="inlineStr">
        <is>
          <t>OS</t>
        </is>
      </c>
      <c r="B6269" t="inlineStr">
        <is>
          <t>Issues de silo</t>
        </is>
      </c>
      <c r="C6269" t="inlineStr">
        <is>
          <t>kt</t>
        </is>
      </c>
      <c r="D6269" t="inlineStr">
        <is>
          <t>France</t>
        </is>
      </c>
      <c r="E6269" t="inlineStr">
        <is>
          <t>2023-24</t>
        </is>
      </c>
      <c r="F6269" t="inlineStr">
        <is>
          <t>Pois chiche</t>
        </is>
      </c>
      <c r="G6269" t="inlineStr"/>
      <c r="H6269" t="inlineStr">
        <is>
          <t>Ratio d'issues de silo = 1 % (ONRB - FranceAgriMer)</t>
        </is>
      </c>
      <c r="I6269" t="inlineStr">
        <is>
          <t>ONRB - FranceAgriMer</t>
        </is>
      </c>
      <c r="J6269" t="inlineStr">
        <is>
          <t>Même ratio d'issues de silo que les pois et fèveroles</t>
        </is>
      </c>
      <c r="K6269" t="inlineStr">
        <is>
          <t>Rendement</t>
        </is>
      </c>
      <c r="L6269" t="inlineStr">
        <is>
          <t>Ratio d'issues de silo</t>
        </is>
      </c>
      <c r="M6269" t="inlineStr">
        <is>
          <t>Issues de silo - ONRB</t>
        </is>
      </c>
      <c r="N6269" t="inlineStr"/>
      <c r="O6269" t="n">
        <v>0.2</v>
      </c>
      <c r="P6269" t="inlineStr"/>
      <c r="Q6269" t="inlineStr"/>
    </row>
    <row r="6270" ht="15" customHeight="1" s="1003">
      <c r="A6270" s="1019" t="inlineStr">
        <is>
          <t>Trituration</t>
        </is>
      </c>
      <c r="B6270" t="inlineStr">
        <is>
          <t>Huile</t>
        </is>
      </c>
      <c r="C6270" t="inlineStr">
        <is>
          <t>kt</t>
        </is>
      </c>
      <c r="D6270" t="inlineStr">
        <is>
          <t>France</t>
        </is>
      </c>
      <c r="E6270" t="inlineStr">
        <is>
          <t>2023-24</t>
        </is>
      </c>
      <c r="F6270" t="inlineStr">
        <is>
          <t>Pois chiche</t>
        </is>
      </c>
      <c r="G6270" t="inlineStr"/>
      <c r="H6270" t="inlineStr"/>
      <c r="I6270" t="inlineStr"/>
      <c r="J6270" t="inlineStr">
        <is>
          <t>Pas de trituration</t>
        </is>
      </c>
      <c r="K6270" t="inlineStr"/>
      <c r="L6270" t="inlineStr"/>
      <c r="M6270" t="inlineStr"/>
      <c r="N6270" t="inlineStr"/>
      <c r="O6270" t="n">
        <v>-0</v>
      </c>
      <c r="P6270" t="inlineStr"/>
      <c r="Q6270" t="inlineStr"/>
    </row>
    <row r="6271" ht="15" customHeight="1" s="1003">
      <c r="A6271" s="1019" t="inlineStr">
        <is>
          <t>Trituration</t>
        </is>
      </c>
      <c r="B6271" t="inlineStr">
        <is>
          <t>Tourteaux</t>
        </is>
      </c>
      <c r="C6271" t="inlineStr">
        <is>
          <t>kt</t>
        </is>
      </c>
      <c r="D6271" t="inlineStr">
        <is>
          <t>France</t>
        </is>
      </c>
      <c r="E6271" t="inlineStr">
        <is>
          <t>2023-24</t>
        </is>
      </c>
      <c r="F6271" t="inlineStr">
        <is>
          <t>Pois chiche</t>
        </is>
      </c>
      <c r="G6271" t="inlineStr"/>
      <c r="H6271" t="inlineStr"/>
      <c r="I6271" t="inlineStr"/>
      <c r="J6271" t="inlineStr"/>
      <c r="K6271" t="inlineStr"/>
      <c r="L6271" t="inlineStr"/>
      <c r="M6271" t="inlineStr"/>
      <c r="N6271" t="inlineStr"/>
      <c r="O6271" t="n">
        <v>-0</v>
      </c>
      <c r="P6271" t="inlineStr"/>
      <c r="Q6271" t="inlineStr"/>
    </row>
    <row r="6272" ht="15" customHeight="1" s="1003">
      <c r="A6272" s="1019" t="inlineStr">
        <is>
          <t>Trituration</t>
        </is>
      </c>
      <c r="B6272" t="inlineStr">
        <is>
          <t>Coques (+ eau)</t>
        </is>
      </c>
      <c r="C6272" t="inlineStr">
        <is>
          <t>kt</t>
        </is>
      </c>
      <c r="D6272" t="inlineStr">
        <is>
          <t>France</t>
        </is>
      </c>
      <c r="E6272" t="inlineStr">
        <is>
          <t>2023-24</t>
        </is>
      </c>
      <c r="F6272" t="inlineStr">
        <is>
          <t>Pois chiche</t>
        </is>
      </c>
      <c r="G6272" t="inlineStr"/>
      <c r="H6272" t="inlineStr"/>
      <c r="I6272" t="inlineStr"/>
      <c r="J6272" t="inlineStr"/>
      <c r="K6272" t="inlineStr"/>
      <c r="L6272" t="inlineStr"/>
      <c r="M6272" t="inlineStr"/>
      <c r="N6272" t="inlineStr"/>
      <c r="O6272" t="n">
        <v>0</v>
      </c>
      <c r="P6272" t="inlineStr"/>
      <c r="Q6272" t="inlineStr"/>
    </row>
    <row r="6273" ht="15" customHeight="1" s="1003">
      <c r="A6273" s="1019" t="inlineStr">
        <is>
          <t>Moulin</t>
        </is>
      </c>
      <c r="B6273" t="inlineStr">
        <is>
          <t>Grignons d'olive</t>
        </is>
      </c>
      <c r="C6273" t="inlineStr">
        <is>
          <t>kt</t>
        </is>
      </c>
      <c r="D6273" t="inlineStr">
        <is>
          <t>France</t>
        </is>
      </c>
      <c r="E6273" t="inlineStr">
        <is>
          <t>2023-24</t>
        </is>
      </c>
      <c r="F6273" t="inlineStr">
        <is>
          <t>Pois chiche</t>
        </is>
      </c>
      <c r="G6273" t="inlineStr"/>
      <c r="H6273" t="inlineStr"/>
      <c r="I6273" t="inlineStr"/>
      <c r="J6273" t="inlineStr"/>
      <c r="K6273" t="inlineStr"/>
      <c r="L6273" t="inlineStr">
        <is>
          <t>Production de grignons d'olive</t>
        </is>
      </c>
      <c r="M6273" t="inlineStr"/>
      <c r="N6273" t="inlineStr"/>
      <c r="O6273" t="n">
        <v>-0</v>
      </c>
      <c r="P6273" t="n">
        <v>0</v>
      </c>
      <c r="Q6273" t="n">
        <v>500000000</v>
      </c>
    </row>
    <row r="6274" ht="15" customHeight="1" s="1003">
      <c r="A6274" s="1019" t="inlineStr">
        <is>
          <t>Moulin</t>
        </is>
      </c>
      <c r="B6274" t="inlineStr">
        <is>
          <t>Huile d'olive</t>
        </is>
      </c>
      <c r="C6274" t="inlineStr">
        <is>
          <t>kt</t>
        </is>
      </c>
      <c r="D6274" t="inlineStr">
        <is>
          <t>France</t>
        </is>
      </c>
      <c r="E6274" t="inlineStr">
        <is>
          <t>2023-24</t>
        </is>
      </c>
      <c r="F6274" t="inlineStr">
        <is>
          <t>Pois chiche</t>
        </is>
      </c>
      <c r="G6274" t="inlineStr"/>
      <c r="H6274" t="inlineStr"/>
      <c r="I6274" t="inlineStr"/>
      <c r="J6274" t="inlineStr"/>
      <c r="K6274" t="inlineStr"/>
      <c r="L6274" t="inlineStr"/>
      <c r="M6274" t="inlineStr"/>
      <c r="N6274" t="inlineStr"/>
      <c r="O6274" t="n">
        <v>-0</v>
      </c>
      <c r="P6274" t="n">
        <v>0</v>
      </c>
      <c r="Q6274" t="n">
        <v>500000000</v>
      </c>
    </row>
    <row r="6275" ht="15" customHeight="1" s="1003">
      <c r="A6275" s="1019" t="inlineStr">
        <is>
          <t>Conservation ou préparation d'olives</t>
        </is>
      </c>
      <c r="B6275" t="inlineStr">
        <is>
          <t>Olives de table</t>
        </is>
      </c>
      <c r="C6275" t="inlineStr">
        <is>
          <t>kt</t>
        </is>
      </c>
      <c r="D6275" t="inlineStr">
        <is>
          <t>France</t>
        </is>
      </c>
      <c r="E6275" t="inlineStr">
        <is>
          <t>2023-24</t>
        </is>
      </c>
      <c r="F6275" t="inlineStr">
        <is>
          <t>Pois chiche</t>
        </is>
      </c>
      <c r="G6275" t="inlineStr"/>
      <c r="H6275" t="inlineStr"/>
      <c r="I6275" t="inlineStr"/>
      <c r="J6275" t="inlineStr"/>
      <c r="K6275" t="inlineStr"/>
      <c r="L6275" t="inlineStr"/>
      <c r="M6275" t="inlineStr"/>
      <c r="N6275" t="inlineStr"/>
      <c r="O6275" t="n">
        <v>-0</v>
      </c>
      <c r="P6275" t="n">
        <v>0</v>
      </c>
      <c r="Q6275" t="n">
        <v>500000000</v>
      </c>
    </row>
    <row r="6276" ht="15" customHeight="1" s="1003">
      <c r="A6276" s="1019" t="inlineStr">
        <is>
          <t>Fabrication de produits alimentaires</t>
        </is>
      </c>
      <c r="B6276" t="inlineStr">
        <is>
          <t>Produits alimentaires</t>
        </is>
      </c>
      <c r="C6276" t="inlineStr">
        <is>
          <t>kt</t>
        </is>
      </c>
      <c r="D6276" t="inlineStr">
        <is>
          <t>France</t>
        </is>
      </c>
      <c r="E6276" t="inlineStr">
        <is>
          <t>2023-24</t>
        </is>
      </c>
      <c r="F6276" t="inlineStr">
        <is>
          <t>Pois chiche</t>
        </is>
      </c>
      <c r="G6276" t="inlineStr"/>
      <c r="H6276" t="inlineStr"/>
      <c r="I6276" t="inlineStr"/>
      <c r="J6276" t="inlineStr"/>
      <c r="K6276" t="inlineStr"/>
      <c r="L6276" t="inlineStr"/>
      <c r="M6276" t="inlineStr"/>
      <c r="N6276" t="inlineStr"/>
      <c r="O6276" t="n">
        <v>37.1</v>
      </c>
      <c r="P6276" t="inlineStr"/>
      <c r="Q6276" t="inlineStr"/>
    </row>
    <row r="6277" ht="15" customHeight="1" s="1003">
      <c r="A6277" s="1019" t="inlineStr">
        <is>
          <t>Amidonnerie</t>
        </is>
      </c>
      <c r="B6277" t="inlineStr">
        <is>
          <t>Fibres, lipides et sons</t>
        </is>
      </c>
      <c r="C6277" t="inlineStr">
        <is>
          <t>kt</t>
        </is>
      </c>
      <c r="D6277" t="inlineStr">
        <is>
          <t>France</t>
        </is>
      </c>
      <c r="E6277" t="inlineStr">
        <is>
          <t>2023-24</t>
        </is>
      </c>
      <c r="F6277" t="inlineStr">
        <is>
          <t>Pois chiche</t>
        </is>
      </c>
      <c r="G6277" t="inlineStr"/>
      <c r="H6277" t="inlineStr"/>
      <c r="I6277" t="inlineStr"/>
      <c r="J6277" t="inlineStr"/>
      <c r="K6277" t="inlineStr"/>
      <c r="L6277" t="inlineStr"/>
      <c r="M6277" t="inlineStr"/>
      <c r="N6277" t="inlineStr"/>
      <c r="O6277" t="n">
        <v>-0</v>
      </c>
      <c r="P6277" t="n">
        <v>0</v>
      </c>
      <c r="Q6277" t="n">
        <v>-0</v>
      </c>
    </row>
    <row r="6278" ht="15" customHeight="1" s="1003">
      <c r="A6278" s="1019" t="inlineStr">
        <is>
          <t>Amidonnerie</t>
        </is>
      </c>
      <c r="B6278" t="inlineStr">
        <is>
          <t>Amidon</t>
        </is>
      </c>
      <c r="C6278" t="inlineStr">
        <is>
          <t>kt</t>
        </is>
      </c>
      <c r="D6278" t="inlineStr">
        <is>
          <t>France</t>
        </is>
      </c>
      <c r="E6278" t="inlineStr">
        <is>
          <t>2023-24</t>
        </is>
      </c>
      <c r="F6278" t="inlineStr">
        <is>
          <t>Pois chiche</t>
        </is>
      </c>
      <c r="G6278" t="inlineStr"/>
      <c r="H6278" t="inlineStr"/>
      <c r="I6278" t="inlineStr"/>
      <c r="J6278" t="inlineStr"/>
      <c r="K6278" t="inlineStr"/>
      <c r="L6278" t="inlineStr"/>
      <c r="M6278" t="inlineStr"/>
      <c r="N6278" t="inlineStr"/>
      <c r="O6278" t="n">
        <v>-0</v>
      </c>
      <c r="P6278" t="n">
        <v>0</v>
      </c>
      <c r="Q6278" t="n">
        <v>-0</v>
      </c>
    </row>
    <row r="6279" ht="15" customHeight="1" s="1003">
      <c r="A6279" s="1019" t="inlineStr">
        <is>
          <t>Amidonnerie</t>
        </is>
      </c>
      <c r="B6279" t="inlineStr">
        <is>
          <t>Protéine</t>
        </is>
      </c>
      <c r="C6279" t="inlineStr">
        <is>
          <t>kt</t>
        </is>
      </c>
      <c r="D6279" t="inlineStr">
        <is>
          <t>France</t>
        </is>
      </c>
      <c r="E6279" t="inlineStr">
        <is>
          <t>2023-24</t>
        </is>
      </c>
      <c r="F6279" t="inlineStr">
        <is>
          <t>Pois chiche</t>
        </is>
      </c>
      <c r="G6279" t="inlineStr"/>
      <c r="H6279" t="inlineStr"/>
      <c r="I6279" t="inlineStr"/>
      <c r="J6279" t="inlineStr"/>
      <c r="K6279" t="inlineStr"/>
      <c r="L6279" t="inlineStr"/>
      <c r="M6279" t="inlineStr"/>
      <c r="N6279" t="inlineStr"/>
      <c r="O6279" t="n">
        <v>-0</v>
      </c>
      <c r="P6279" t="n">
        <v>0</v>
      </c>
      <c r="Q6279" t="n">
        <v>-0</v>
      </c>
    </row>
    <row r="6280" ht="15" customHeight="1" s="1003">
      <c r="A6280" s="1019" t="inlineStr">
        <is>
          <t>Meunerie</t>
        </is>
      </c>
      <c r="B6280" t="inlineStr">
        <is>
          <t>Sons</t>
        </is>
      </c>
      <c r="C6280" t="inlineStr">
        <is>
          <t>kt</t>
        </is>
      </c>
      <c r="D6280" t="inlineStr">
        <is>
          <t>France</t>
        </is>
      </c>
      <c r="E6280" t="inlineStr">
        <is>
          <t>2023-24</t>
        </is>
      </c>
      <c r="F6280" t="inlineStr">
        <is>
          <t>Pois chiche</t>
        </is>
      </c>
      <c r="G6280" t="inlineStr"/>
      <c r="H6280" t="inlineStr"/>
      <c r="I6280" t="inlineStr"/>
      <c r="J6280" t="inlineStr"/>
      <c r="K6280" t="inlineStr"/>
      <c r="L6280" t="inlineStr"/>
      <c r="M6280" t="inlineStr"/>
      <c r="N6280" t="inlineStr"/>
      <c r="O6280" t="n">
        <v>-0</v>
      </c>
      <c r="P6280" t="n">
        <v>0</v>
      </c>
      <c r="Q6280" t="n">
        <v>-0</v>
      </c>
    </row>
    <row r="6281" ht="15" customHeight="1" s="1003">
      <c r="A6281" s="1019" t="inlineStr">
        <is>
          <t>Meunerie</t>
        </is>
      </c>
      <c r="B6281" t="inlineStr">
        <is>
          <t>Farine</t>
        </is>
      </c>
      <c r="C6281" t="inlineStr">
        <is>
          <t>kt</t>
        </is>
      </c>
      <c r="D6281" t="inlineStr">
        <is>
          <t>France</t>
        </is>
      </c>
      <c r="E6281" t="inlineStr">
        <is>
          <t>2023-24</t>
        </is>
      </c>
      <c r="F6281" t="inlineStr">
        <is>
          <t>Pois chiche</t>
        </is>
      </c>
      <c r="G6281" t="inlineStr"/>
      <c r="H6281" t="inlineStr"/>
      <c r="I6281" t="inlineStr"/>
      <c r="J6281" t="inlineStr"/>
      <c r="K6281" t="inlineStr"/>
      <c r="L6281" t="inlineStr"/>
      <c r="M6281" t="inlineStr"/>
      <c r="N6281" t="inlineStr"/>
      <c r="O6281" t="n">
        <v>-0</v>
      </c>
      <c r="P6281" t="n">
        <v>0</v>
      </c>
      <c r="Q6281" t="n">
        <v>-0</v>
      </c>
    </row>
    <row r="6282" ht="15" customHeight="1" s="1003">
      <c r="A6282" s="1019" t="inlineStr">
        <is>
          <t>Fabrication d'ingrédients</t>
        </is>
      </c>
      <c r="B6282" t="inlineStr">
        <is>
          <t>Amidon, fibres, lipides et sons</t>
        </is>
      </c>
      <c r="C6282" t="inlineStr">
        <is>
          <t>kt</t>
        </is>
      </c>
      <c r="D6282" t="inlineStr">
        <is>
          <t>France</t>
        </is>
      </c>
      <c r="E6282" t="inlineStr">
        <is>
          <t>2023-24</t>
        </is>
      </c>
      <c r="F6282" t="inlineStr">
        <is>
          <t>Pois chiche</t>
        </is>
      </c>
      <c r="G6282" t="inlineStr"/>
      <c r="H6282" t="inlineStr"/>
      <c r="I6282" t="inlineStr"/>
      <c r="J6282" t="inlineStr"/>
      <c r="K6282" t="inlineStr"/>
      <c r="L6282" t="inlineStr"/>
      <c r="M6282" t="inlineStr"/>
      <c r="N6282" t="inlineStr"/>
      <c r="O6282" t="n">
        <v>-0</v>
      </c>
      <c r="P6282" t="n">
        <v>0</v>
      </c>
      <c r="Q6282" t="n">
        <v>-0</v>
      </c>
    </row>
    <row r="6283" ht="15" customHeight="1" s="1003">
      <c r="A6283" s="1019" t="inlineStr">
        <is>
          <t>Fabrication d'ingrédients</t>
        </is>
      </c>
      <c r="B6283" t="inlineStr">
        <is>
          <t>MPV</t>
        </is>
      </c>
      <c r="C6283" t="inlineStr">
        <is>
          <t>kt</t>
        </is>
      </c>
      <c r="D6283" t="inlineStr">
        <is>
          <t>France</t>
        </is>
      </c>
      <c r="E6283" t="inlineStr">
        <is>
          <t>2023-24</t>
        </is>
      </c>
      <c r="F6283" t="inlineStr">
        <is>
          <t>Pois chiche</t>
        </is>
      </c>
      <c r="G6283" t="inlineStr"/>
      <c r="H6283" t="inlineStr"/>
      <c r="I6283" t="inlineStr"/>
      <c r="J6283" t="inlineStr"/>
      <c r="K6283" t="inlineStr"/>
      <c r="L6283" t="inlineStr"/>
      <c r="M6283" t="inlineStr"/>
      <c r="N6283" t="inlineStr"/>
      <c r="O6283" t="n">
        <v>-0</v>
      </c>
      <c r="P6283" t="n">
        <v>0</v>
      </c>
      <c r="Q6283" t="n">
        <v>-0</v>
      </c>
    </row>
    <row r="6284" ht="15" customHeight="1" s="1003">
      <c r="A6284" s="1019" t="inlineStr">
        <is>
          <t>Ecart statistique</t>
        </is>
      </c>
      <c r="B6284" t="inlineStr">
        <is>
          <t>Graines collectées</t>
        </is>
      </c>
      <c r="C6284" t="inlineStr">
        <is>
          <t>kt</t>
        </is>
      </c>
      <c r="D6284" t="inlineStr">
        <is>
          <t>France</t>
        </is>
      </c>
      <c r="E6284" t="inlineStr">
        <is>
          <t>2023-24</t>
        </is>
      </c>
      <c r="F6284" t="inlineStr">
        <is>
          <t>Pois chiche</t>
        </is>
      </c>
      <c r="G6284" t="inlineStr"/>
      <c r="H6284" t="inlineStr"/>
      <c r="I6284" t="inlineStr"/>
      <c r="J6284" t="inlineStr"/>
      <c r="K6284" t="inlineStr"/>
      <c r="L6284" t="inlineStr"/>
      <c r="M6284" t="inlineStr"/>
      <c r="N6284" t="inlineStr"/>
      <c r="O6284" t="n">
        <v>-0</v>
      </c>
      <c r="P6284" t="inlineStr"/>
      <c r="Q6284" t="inlineStr"/>
    </row>
    <row r="6285" ht="15" customHeight="1" s="1003">
      <c r="A6285" s="1019" t="inlineStr">
        <is>
          <t>Ecart statistique</t>
        </is>
      </c>
      <c r="B6285" t="inlineStr">
        <is>
          <t>Olives</t>
        </is>
      </c>
      <c r="C6285" t="inlineStr">
        <is>
          <t>kt</t>
        </is>
      </c>
      <c r="D6285" t="inlineStr">
        <is>
          <t>France</t>
        </is>
      </c>
      <c r="E6285" t="inlineStr">
        <is>
          <t>2023-24</t>
        </is>
      </c>
      <c r="F6285" t="inlineStr">
        <is>
          <t>Pois chiche</t>
        </is>
      </c>
      <c r="G6285" t="inlineStr"/>
      <c r="H6285" t="inlineStr"/>
      <c r="I6285" t="inlineStr"/>
      <c r="J6285" t="inlineStr"/>
      <c r="K6285" t="inlineStr"/>
      <c r="L6285" t="inlineStr"/>
      <c r="M6285" t="inlineStr"/>
      <c r="N6285" t="inlineStr"/>
      <c r="O6285" t="n">
        <v>-0</v>
      </c>
      <c r="P6285" t="n">
        <v>0</v>
      </c>
      <c r="Q6285" t="n">
        <v>500000000</v>
      </c>
    </row>
    <row r="6286" ht="15" customHeight="1" s="1003">
      <c r="A6286" s="1019" t="inlineStr">
        <is>
          <t>Ecart statistique</t>
        </is>
      </c>
      <c r="B6286" t="inlineStr">
        <is>
          <t>Fabrication de produits alimentaires</t>
        </is>
      </c>
      <c r="C6286" t="inlineStr">
        <is>
          <t>kt</t>
        </is>
      </c>
      <c r="D6286" t="inlineStr">
        <is>
          <t>France</t>
        </is>
      </c>
      <c r="E6286" t="inlineStr">
        <is>
          <t>2023-24</t>
        </is>
      </c>
      <c r="F6286" t="inlineStr">
        <is>
          <t>Pois chiche</t>
        </is>
      </c>
      <c r="G6286" t="inlineStr"/>
      <c r="H6286" t="inlineStr"/>
      <c r="I6286" t="inlineStr"/>
      <c r="J6286" t="inlineStr"/>
      <c r="K6286" t="inlineStr"/>
      <c r="L6286" t="inlineStr">
        <is>
          <t>Ecart statistique constaté dans les données collectées, demandant une réconciliation</t>
        </is>
      </c>
      <c r="M6286" t="inlineStr"/>
      <c r="N6286" t="inlineStr">
        <is>
          <t>Ecart statistique</t>
        </is>
      </c>
      <c r="O6286" t="n">
        <v>26.6</v>
      </c>
      <c r="P6286" t="inlineStr"/>
      <c r="Q6286" t="inlineStr"/>
    </row>
    <row r="6287" ht="15" customHeight="1" s="1003">
      <c r="A6287" s="1019" t="inlineStr">
        <is>
          <t>Ecart statistique</t>
        </is>
      </c>
      <c r="B6287" t="inlineStr">
        <is>
          <t>Olives de table</t>
        </is>
      </c>
      <c r="C6287" t="inlineStr">
        <is>
          <t>kt</t>
        </is>
      </c>
      <c r="D6287" t="inlineStr">
        <is>
          <t>France</t>
        </is>
      </c>
      <c r="E6287" t="inlineStr">
        <is>
          <t>2023-24</t>
        </is>
      </c>
      <c r="F6287" t="inlineStr">
        <is>
          <t>Pois chiche</t>
        </is>
      </c>
      <c r="G6287" t="inlineStr"/>
      <c r="H6287" t="inlineStr"/>
      <c r="I6287" t="inlineStr"/>
      <c r="J6287" t="inlineStr"/>
      <c r="K6287" t="inlineStr"/>
      <c r="L6287" t="inlineStr"/>
      <c r="M6287" t="inlineStr"/>
      <c r="N6287" t="inlineStr"/>
      <c r="O6287" t="n">
        <v>-0</v>
      </c>
      <c r="P6287" t="n">
        <v>0</v>
      </c>
      <c r="Q6287" t="n">
        <v>500000000</v>
      </c>
    </row>
    <row r="6288" ht="15" customHeight="1" s="1003">
      <c r="A6288" s="1019" t="inlineStr">
        <is>
          <t>Import</t>
        </is>
      </c>
      <c r="B6288" t="inlineStr">
        <is>
          <t>Huile</t>
        </is>
      </c>
      <c r="C6288" t="inlineStr">
        <is>
          <t>kt</t>
        </is>
      </c>
      <c r="D6288" t="inlineStr">
        <is>
          <t>France</t>
        </is>
      </c>
      <c r="E6288" t="inlineStr">
        <is>
          <t>2023-24</t>
        </is>
      </c>
      <c r="F6288" t="inlineStr">
        <is>
          <t>Pois chiche</t>
        </is>
      </c>
      <c r="G6288" t="inlineStr"/>
      <c r="H6288" t="inlineStr"/>
      <c r="I6288" t="inlineStr"/>
      <c r="J6288" t="inlineStr"/>
      <c r="K6288" t="inlineStr"/>
      <c r="L6288" t="inlineStr"/>
      <c r="M6288" t="inlineStr"/>
      <c r="N6288" t="inlineStr"/>
      <c r="O6288" t="n">
        <v>-0</v>
      </c>
      <c r="P6288" t="n">
        <v>0</v>
      </c>
      <c r="Q6288" t="n">
        <v>500000000</v>
      </c>
    </row>
    <row r="6289" ht="15" customHeight="1" s="1003">
      <c r="A6289" s="1019" t="inlineStr">
        <is>
          <t>Import</t>
        </is>
      </c>
      <c r="B6289" t="inlineStr">
        <is>
          <t>Tourteaux</t>
        </is>
      </c>
      <c r="C6289" t="inlineStr">
        <is>
          <t>kt</t>
        </is>
      </c>
      <c r="D6289" t="inlineStr">
        <is>
          <t>France</t>
        </is>
      </c>
      <c r="E6289" t="inlineStr">
        <is>
          <t>2023-24</t>
        </is>
      </c>
      <c r="F6289" t="inlineStr">
        <is>
          <t>Pois chiche</t>
        </is>
      </c>
      <c r="G6289" t="inlineStr"/>
      <c r="H6289" t="inlineStr"/>
      <c r="I6289" t="inlineStr"/>
      <c r="J6289" t="inlineStr"/>
      <c r="K6289" t="inlineStr"/>
      <c r="L6289" t="inlineStr"/>
      <c r="M6289" t="inlineStr"/>
      <c r="N6289" t="inlineStr"/>
      <c r="O6289" t="n">
        <v>-0</v>
      </c>
      <c r="P6289" t="n">
        <v>0</v>
      </c>
      <c r="Q6289" t="n">
        <v>500000000</v>
      </c>
    </row>
    <row r="6290" ht="15" customHeight="1" s="1003">
      <c r="A6290" s="1019" t="inlineStr">
        <is>
          <t>Import</t>
        </is>
      </c>
      <c r="B6290" t="inlineStr">
        <is>
          <t>Olives</t>
        </is>
      </c>
      <c r="C6290" t="inlineStr">
        <is>
          <t>kt</t>
        </is>
      </c>
      <c r="D6290" t="inlineStr">
        <is>
          <t>France</t>
        </is>
      </c>
      <c r="E6290" t="inlineStr">
        <is>
          <t>2023-24</t>
        </is>
      </c>
      <c r="F6290" t="inlineStr">
        <is>
          <t>Pois chiche</t>
        </is>
      </c>
      <c r="G6290" t="inlineStr"/>
      <c r="H6290" t="inlineStr"/>
      <c r="I6290" t="inlineStr"/>
      <c r="J6290" t="inlineStr"/>
      <c r="K6290" t="inlineStr"/>
      <c r="L6290" t="inlineStr"/>
      <c r="M6290" t="inlineStr"/>
      <c r="N6290" t="inlineStr"/>
      <c r="O6290" t="n">
        <v>-0</v>
      </c>
      <c r="P6290" t="n">
        <v>0</v>
      </c>
      <c r="Q6290" t="n">
        <v>500000000</v>
      </c>
    </row>
    <row r="6291" ht="15" customHeight="1" s="1003">
      <c r="A6291" s="1019" t="inlineStr">
        <is>
          <t>Import</t>
        </is>
      </c>
      <c r="B6291" t="inlineStr">
        <is>
          <t>Huile d'olive</t>
        </is>
      </c>
      <c r="C6291" t="inlineStr">
        <is>
          <t>kt</t>
        </is>
      </c>
      <c r="D6291" t="inlineStr">
        <is>
          <t>France</t>
        </is>
      </c>
      <c r="E6291" t="inlineStr">
        <is>
          <t>2023-24</t>
        </is>
      </c>
      <c r="F6291" t="inlineStr">
        <is>
          <t>Pois chiche</t>
        </is>
      </c>
      <c r="G6291" t="inlineStr"/>
      <c r="H6291" t="inlineStr"/>
      <c r="I6291" t="inlineStr"/>
      <c r="J6291" t="inlineStr"/>
      <c r="K6291" t="inlineStr"/>
      <c r="L6291" t="inlineStr"/>
      <c r="M6291" t="inlineStr"/>
      <c r="N6291" t="inlineStr"/>
      <c r="O6291" t="n">
        <v>-0</v>
      </c>
      <c r="P6291" t="n">
        <v>0</v>
      </c>
      <c r="Q6291" t="n">
        <v>500000000</v>
      </c>
    </row>
    <row r="6292" ht="15" customHeight="1" s="1003">
      <c r="A6292" s="1019" t="inlineStr">
        <is>
          <t>Import</t>
        </is>
      </c>
      <c r="B6292" t="inlineStr">
        <is>
          <t>Grignons d'olive</t>
        </is>
      </c>
      <c r="C6292" t="inlineStr">
        <is>
          <t>kt</t>
        </is>
      </c>
      <c r="D6292" t="inlineStr">
        <is>
          <t>France</t>
        </is>
      </c>
      <c r="E6292" t="inlineStr">
        <is>
          <t>2023-24</t>
        </is>
      </c>
      <c r="F6292" t="inlineStr">
        <is>
          <t>Pois chiche</t>
        </is>
      </c>
      <c r="G6292" t="inlineStr"/>
      <c r="H6292" t="inlineStr"/>
      <c r="I6292" t="inlineStr"/>
      <c r="J6292" t="inlineStr"/>
      <c r="K6292" t="inlineStr"/>
      <c r="L6292" t="inlineStr"/>
      <c r="M6292" t="inlineStr"/>
      <c r="N6292" t="inlineStr"/>
      <c r="O6292" t="n">
        <v>-0</v>
      </c>
      <c r="P6292" t="n">
        <v>0</v>
      </c>
      <c r="Q6292" t="n">
        <v>500000000</v>
      </c>
    </row>
    <row r="6293" ht="15" customHeight="1" s="1003">
      <c r="A6293" s="1019" t="inlineStr">
        <is>
          <t>Import</t>
        </is>
      </c>
      <c r="B6293" t="inlineStr">
        <is>
          <t>Olives de table</t>
        </is>
      </c>
      <c r="C6293" t="inlineStr">
        <is>
          <t>kt</t>
        </is>
      </c>
      <c r="D6293" t="inlineStr">
        <is>
          <t>France</t>
        </is>
      </c>
      <c r="E6293" t="inlineStr">
        <is>
          <t>2023-24</t>
        </is>
      </c>
      <c r="F6293" t="inlineStr">
        <is>
          <t>Pois chiche</t>
        </is>
      </c>
      <c r="G6293" t="inlineStr"/>
      <c r="H6293" t="inlineStr"/>
      <c r="I6293" t="inlineStr"/>
      <c r="J6293" t="inlineStr"/>
      <c r="K6293" t="inlineStr"/>
      <c r="L6293" t="inlineStr"/>
      <c r="M6293" t="inlineStr"/>
      <c r="N6293" t="inlineStr"/>
      <c r="O6293" t="n">
        <v>-0</v>
      </c>
      <c r="P6293" t="n">
        <v>0</v>
      </c>
      <c r="Q6293" t="n">
        <v>500000000</v>
      </c>
    </row>
    <row r="6294" ht="15" customHeight="1" s="1003">
      <c r="A6294" s="1019" t="inlineStr">
        <is>
          <t>Import</t>
        </is>
      </c>
      <c r="B6294" t="inlineStr">
        <is>
          <t>Graines collectées</t>
        </is>
      </c>
      <c r="C6294" t="inlineStr">
        <is>
          <t>kt</t>
        </is>
      </c>
      <c r="D6294" t="inlineStr">
        <is>
          <t>France</t>
        </is>
      </c>
      <c r="E6294" t="inlineStr">
        <is>
          <t>2023-24</t>
        </is>
      </c>
      <c r="F6294" t="inlineStr">
        <is>
          <t>Pois chiche</t>
        </is>
      </c>
      <c r="G6294" t="inlineStr"/>
      <c r="H6294" t="inlineStr">
        <is>
          <t>Importation de graines = 13 kt (Douanes françaises - Eurostat)</t>
        </is>
      </c>
      <c r="I6294" t="inlineStr">
        <is>
          <t>Douanes françaises - Eurostat</t>
        </is>
      </c>
      <c r="J6294" t="inlineStr"/>
      <c r="K6294" t="inlineStr">
        <is>
          <t>Volume</t>
        </is>
      </c>
      <c r="L6294" t="inlineStr">
        <is>
          <t>Importation de graines</t>
        </is>
      </c>
      <c r="M6294" t="inlineStr">
        <is>
          <t>Echanges mensuels - EUROSTAT</t>
        </is>
      </c>
      <c r="N6294" t="inlineStr"/>
      <c r="O6294" t="n">
        <v>13.1</v>
      </c>
      <c r="P6294" t="inlineStr"/>
      <c r="Q6294" t="inlineStr"/>
    </row>
    <row r="6295" ht="15" customHeight="1" s="1003">
      <c r="A6295" s="1019" t="inlineStr">
        <is>
          <t>Graines récoltées</t>
        </is>
      </c>
      <c r="B6295" t="inlineStr">
        <is>
          <t>Ferme</t>
        </is>
      </c>
      <c r="C6295" t="inlineStr">
        <is>
          <t>kt</t>
        </is>
      </c>
      <c r="D6295" t="inlineStr">
        <is>
          <t>France</t>
        </is>
      </c>
      <c r="E6295" t="inlineStr">
        <is>
          <t>2023-24</t>
        </is>
      </c>
      <c r="F6295" t="inlineStr">
        <is>
          <t>Haricot sec</t>
        </is>
      </c>
      <c r="G6295" t="inlineStr"/>
      <c r="H6295" t="inlineStr"/>
      <c r="I6295" t="inlineStr"/>
      <c r="J6295" t="inlineStr"/>
      <c r="K6295" t="inlineStr"/>
      <c r="L6295" t="inlineStr"/>
      <c r="M6295" t="inlineStr"/>
      <c r="N6295" t="inlineStr"/>
      <c r="O6295" t="n">
        <v>8.09</v>
      </c>
      <c r="P6295" t="inlineStr"/>
      <c r="Q6295" t="inlineStr"/>
    </row>
    <row r="6296" ht="15" customHeight="1" s="1003">
      <c r="A6296" s="1019" t="inlineStr">
        <is>
          <t>Graines récoltées</t>
        </is>
      </c>
      <c r="B6296" t="inlineStr">
        <is>
          <t>OS</t>
        </is>
      </c>
      <c r="C6296" t="inlineStr">
        <is>
          <t>kt</t>
        </is>
      </c>
      <c r="D6296" t="inlineStr">
        <is>
          <t>France</t>
        </is>
      </c>
      <c r="E6296" t="inlineStr">
        <is>
          <t>2023-24</t>
        </is>
      </c>
      <c r="F6296" t="inlineStr">
        <is>
          <t>Haricot sec</t>
        </is>
      </c>
      <c r="G6296" t="inlineStr"/>
      <c r="H6296" t="inlineStr">
        <is>
          <t>0</t>
        </is>
      </c>
      <c r="I6296" t="inlineStr">
        <is>
          <t>0</t>
        </is>
      </c>
      <c r="J6296" t="inlineStr">
        <is>
          <t>50 % de la récolte est collectée</t>
        </is>
      </c>
      <c r="K6296" t="inlineStr">
        <is>
          <t>Répartition</t>
        </is>
      </c>
      <c r="L6296" t="inlineStr">
        <is>
          <t>Part de la collecte</t>
        </is>
      </c>
      <c r="M6296" t="inlineStr">
        <is>
          <t>0</t>
        </is>
      </c>
      <c r="N6296" t="inlineStr"/>
      <c r="O6296" t="n">
        <v>8.09</v>
      </c>
      <c r="P6296" t="inlineStr"/>
      <c r="Q6296" t="inlineStr"/>
    </row>
    <row r="6297" ht="15" customHeight="1" s="1003">
      <c r="A6297" s="1019" t="inlineStr">
        <is>
          <t>Olives</t>
        </is>
      </c>
      <c r="B6297" t="inlineStr">
        <is>
          <t>Export</t>
        </is>
      </c>
      <c r="C6297" t="inlineStr">
        <is>
          <t>kt</t>
        </is>
      </c>
      <c r="D6297" t="inlineStr">
        <is>
          <t>France</t>
        </is>
      </c>
      <c r="E6297" t="inlineStr">
        <is>
          <t>2023-24</t>
        </is>
      </c>
      <c r="F6297" t="inlineStr">
        <is>
          <t>Haricot sec</t>
        </is>
      </c>
      <c r="G6297" t="inlineStr"/>
      <c r="H6297" t="inlineStr"/>
      <c r="I6297" t="inlineStr"/>
      <c r="J6297" t="inlineStr"/>
      <c r="K6297" t="inlineStr"/>
      <c r="L6297" t="inlineStr"/>
      <c r="M6297" t="inlineStr"/>
      <c r="N6297" t="inlineStr"/>
      <c r="O6297" t="n">
        <v>-0</v>
      </c>
      <c r="P6297" t="n">
        <v>0</v>
      </c>
      <c r="Q6297" t="n">
        <v>500000000</v>
      </c>
    </row>
    <row r="6298" ht="15" customHeight="1" s="1003">
      <c r="A6298" s="1019" t="inlineStr">
        <is>
          <t>Olives</t>
        </is>
      </c>
      <c r="B6298" t="inlineStr">
        <is>
          <t>Moulin</t>
        </is>
      </c>
      <c r="C6298" t="inlineStr">
        <is>
          <t>kt</t>
        </is>
      </c>
      <c r="D6298" t="inlineStr">
        <is>
          <t>France</t>
        </is>
      </c>
      <c r="E6298" t="inlineStr">
        <is>
          <t>2023-24</t>
        </is>
      </c>
      <c r="F6298" t="inlineStr">
        <is>
          <t>Haricot sec</t>
        </is>
      </c>
      <c r="G6298" t="inlineStr"/>
      <c r="H6298" t="inlineStr"/>
      <c r="I6298" t="inlineStr"/>
      <c r="J6298" t="inlineStr"/>
      <c r="K6298" t="inlineStr"/>
      <c r="L6298" t="inlineStr"/>
      <c r="M6298" t="inlineStr"/>
      <c r="N6298" t="inlineStr"/>
      <c r="O6298" t="n">
        <v>-0</v>
      </c>
      <c r="P6298" t="n">
        <v>0</v>
      </c>
      <c r="Q6298" t="n">
        <v>500000000</v>
      </c>
    </row>
    <row r="6299" ht="15" customHeight="1" s="1003">
      <c r="A6299" s="1019" t="inlineStr">
        <is>
          <t>Olives</t>
        </is>
      </c>
      <c r="B6299" t="inlineStr">
        <is>
          <t>Conservation ou préparation d'olives</t>
        </is>
      </c>
      <c r="C6299" t="inlineStr">
        <is>
          <t>kt</t>
        </is>
      </c>
      <c r="D6299" t="inlineStr">
        <is>
          <t>France</t>
        </is>
      </c>
      <c r="E6299" t="inlineStr">
        <is>
          <t>2023-24</t>
        </is>
      </c>
      <c r="F6299" t="inlineStr">
        <is>
          <t>Haricot sec</t>
        </is>
      </c>
      <c r="G6299" t="inlineStr"/>
      <c r="H6299" t="inlineStr"/>
      <c r="I6299" t="inlineStr"/>
      <c r="J6299" t="inlineStr"/>
      <c r="K6299" t="inlineStr"/>
      <c r="L6299" t="inlineStr"/>
      <c r="M6299" t="inlineStr"/>
      <c r="N6299" t="inlineStr"/>
      <c r="O6299" t="n">
        <v>-0</v>
      </c>
      <c r="P6299" t="n">
        <v>0</v>
      </c>
      <c r="Q6299" t="n">
        <v>500000000</v>
      </c>
    </row>
    <row r="6300" ht="15" customHeight="1" s="1003">
      <c r="A6300" s="1019" t="inlineStr">
        <is>
          <t>Olives</t>
        </is>
      </c>
      <c r="B6300" t="inlineStr">
        <is>
          <t>Ecart statistique</t>
        </is>
      </c>
      <c r="C6300" t="inlineStr">
        <is>
          <t>kt</t>
        </is>
      </c>
      <c r="D6300" t="inlineStr">
        <is>
          <t>France</t>
        </is>
      </c>
      <c r="E6300" t="inlineStr">
        <is>
          <t>2023-24</t>
        </is>
      </c>
      <c r="F6300" t="inlineStr">
        <is>
          <t>Haricot sec</t>
        </is>
      </c>
      <c r="G6300" t="inlineStr"/>
      <c r="H6300" t="inlineStr"/>
      <c r="I6300" t="inlineStr"/>
      <c r="J6300" t="inlineStr"/>
      <c r="K6300" t="inlineStr"/>
      <c r="L6300" t="inlineStr"/>
      <c r="M6300" t="inlineStr"/>
      <c r="N6300" t="inlineStr"/>
      <c r="O6300" t="n">
        <v>-0</v>
      </c>
      <c r="P6300" t="n">
        <v>0</v>
      </c>
      <c r="Q6300" t="n">
        <v>500000000</v>
      </c>
    </row>
    <row r="6301" ht="15" customHeight="1" s="1003">
      <c r="A6301" s="1019" t="inlineStr">
        <is>
          <t>Graines autoconsommées</t>
        </is>
      </c>
      <c r="B6301" t="inlineStr">
        <is>
          <t>Hors FAB</t>
        </is>
      </c>
      <c r="C6301" t="inlineStr">
        <is>
          <t>kt</t>
        </is>
      </c>
      <c r="D6301" t="inlineStr">
        <is>
          <t>France</t>
        </is>
      </c>
      <c r="E6301" t="inlineStr">
        <is>
          <t>2023-24</t>
        </is>
      </c>
      <c r="F6301" t="inlineStr">
        <is>
          <t>Haricot sec</t>
        </is>
      </c>
      <c r="G6301" t="inlineStr"/>
      <c r="H6301" t="inlineStr"/>
      <c r="I6301" t="inlineStr"/>
      <c r="J6301" t="inlineStr">
        <is>
          <t>Pas de consommation de graines en alimentation animale</t>
        </is>
      </c>
      <c r="K6301" t="inlineStr"/>
      <c r="L6301" t="inlineStr">
        <is>
          <t>Consommation de graines à la ferme directement</t>
        </is>
      </c>
      <c r="M6301" t="inlineStr"/>
      <c r="N6301" t="inlineStr"/>
      <c r="O6301" t="n">
        <v>-0</v>
      </c>
      <c r="P6301" t="inlineStr"/>
      <c r="Q6301" t="inlineStr"/>
    </row>
    <row r="6302" ht="15" customHeight="1" s="1003">
      <c r="A6302" s="1019" t="inlineStr">
        <is>
          <t>Graines autoconsommées</t>
        </is>
      </c>
      <c r="B6302" t="inlineStr">
        <is>
          <t>Vente directe et autoconsommation</t>
        </is>
      </c>
      <c r="C6302" t="inlineStr">
        <is>
          <t>kt</t>
        </is>
      </c>
      <c r="D6302" t="inlineStr">
        <is>
          <t>France</t>
        </is>
      </c>
      <c r="E6302" t="inlineStr">
        <is>
          <t>2023-24</t>
        </is>
      </c>
      <c r="F6302" t="inlineStr">
        <is>
          <t>Haricot sec</t>
        </is>
      </c>
      <c r="G6302" t="inlineStr"/>
      <c r="H6302" t="inlineStr"/>
      <c r="I6302" t="inlineStr"/>
      <c r="J6302" t="inlineStr">
        <is>
          <t>Le reste des graines autoconsommées est consommé en alimentation humaine</t>
        </is>
      </c>
      <c r="K6302" t="inlineStr"/>
      <c r="L6302" t="inlineStr">
        <is>
          <t>Consommation de graines à la ferme directement</t>
        </is>
      </c>
      <c r="M6302" t="inlineStr"/>
      <c r="N6302" t="inlineStr"/>
      <c r="O6302" t="n">
        <v>6.31</v>
      </c>
      <c r="P6302" t="inlineStr"/>
      <c r="Q6302" t="inlineStr"/>
    </row>
    <row r="6303" ht="15" customHeight="1" s="1003">
      <c r="A6303" s="1019" t="inlineStr">
        <is>
          <t>Graines autoconsommées</t>
        </is>
      </c>
      <c r="B6303" t="inlineStr">
        <is>
          <t>Alimentation humaine</t>
        </is>
      </c>
      <c r="C6303" t="inlineStr">
        <is>
          <t>kt</t>
        </is>
      </c>
      <c r="D6303" t="inlineStr">
        <is>
          <t>France</t>
        </is>
      </c>
      <c r="E6303" t="inlineStr">
        <is>
          <t>2023-24</t>
        </is>
      </c>
      <c r="F6303" t="inlineStr">
        <is>
          <t>Haricot sec</t>
        </is>
      </c>
      <c r="G6303" t="inlineStr"/>
      <c r="H6303" t="inlineStr"/>
      <c r="I6303" t="inlineStr"/>
      <c r="J6303" t="inlineStr"/>
      <c r="K6303" t="inlineStr"/>
      <c r="L6303" t="inlineStr"/>
      <c r="M6303" t="inlineStr"/>
      <c r="N6303" t="inlineStr"/>
      <c r="O6303" t="n">
        <v>6.31</v>
      </c>
      <c r="P6303" t="inlineStr"/>
      <c r="Q6303" t="inlineStr"/>
    </row>
    <row r="6304" ht="15" customHeight="1" s="1003">
      <c r="A6304" s="1019" t="inlineStr">
        <is>
          <t>Graines autoconsommées</t>
        </is>
      </c>
      <c r="B6304" t="inlineStr">
        <is>
          <t>Usages alimentaires</t>
        </is>
      </c>
      <c r="C6304" t="inlineStr">
        <is>
          <t>kt</t>
        </is>
      </c>
      <c r="D6304" t="inlineStr">
        <is>
          <t>France</t>
        </is>
      </c>
      <c r="E6304" t="inlineStr">
        <is>
          <t>2023-24</t>
        </is>
      </c>
      <c r="F6304" t="inlineStr">
        <is>
          <t>Haricot sec</t>
        </is>
      </c>
      <c r="G6304" t="inlineStr"/>
      <c r="H6304" t="inlineStr"/>
      <c r="I6304" t="inlineStr"/>
      <c r="J6304" t="inlineStr"/>
      <c r="K6304" t="inlineStr"/>
      <c r="L6304" t="inlineStr"/>
      <c r="M6304" t="inlineStr"/>
      <c r="N6304" t="inlineStr"/>
      <c r="O6304" t="n">
        <v>6.31</v>
      </c>
      <c r="P6304" t="inlineStr"/>
      <c r="Q6304" t="inlineStr"/>
    </row>
    <row r="6305" ht="15" customHeight="1" s="1003">
      <c r="A6305" s="1019" t="inlineStr">
        <is>
          <t>Graines autoconsommées</t>
        </is>
      </c>
      <c r="B6305" t="inlineStr">
        <is>
          <t>Alimentation animale rente</t>
        </is>
      </c>
      <c r="C6305" t="inlineStr">
        <is>
          <t>kt</t>
        </is>
      </c>
      <c r="D6305" t="inlineStr">
        <is>
          <t>France</t>
        </is>
      </c>
      <c r="E6305" t="inlineStr">
        <is>
          <t>2023-24</t>
        </is>
      </c>
      <c r="F6305" t="inlineStr">
        <is>
          <t>Haricot sec</t>
        </is>
      </c>
      <c r="G6305" t="inlineStr"/>
      <c r="H6305" t="inlineStr"/>
      <c r="I6305" t="inlineStr"/>
      <c r="J6305" t="inlineStr"/>
      <c r="K6305" t="inlineStr"/>
      <c r="L6305" t="inlineStr"/>
      <c r="M6305" t="inlineStr"/>
      <c r="N6305" t="inlineStr"/>
      <c r="O6305" t="n">
        <v>0</v>
      </c>
      <c r="P6305" t="inlineStr"/>
      <c r="Q6305" t="inlineStr"/>
    </row>
    <row r="6306" ht="15" customHeight="1" s="1003">
      <c r="A6306" s="1019" t="inlineStr">
        <is>
          <t>Graines autoconsommées</t>
        </is>
      </c>
      <c r="B6306" t="inlineStr">
        <is>
          <t>Alimentation animale</t>
        </is>
      </c>
      <c r="C6306" t="inlineStr">
        <is>
          <t>kt</t>
        </is>
      </c>
      <c r="D6306" t="inlineStr">
        <is>
          <t>France</t>
        </is>
      </c>
      <c r="E6306" t="inlineStr">
        <is>
          <t>2023-24</t>
        </is>
      </c>
      <c r="F6306" t="inlineStr">
        <is>
          <t>Haricot sec</t>
        </is>
      </c>
      <c r="G6306" t="inlineStr"/>
      <c r="H6306" t="inlineStr"/>
      <c r="I6306" t="inlineStr"/>
      <c r="J6306" t="inlineStr"/>
      <c r="K6306" t="inlineStr"/>
      <c r="L6306" t="inlineStr"/>
      <c r="M6306" t="inlineStr"/>
      <c r="N6306" t="inlineStr"/>
      <c r="O6306" t="n">
        <v>0</v>
      </c>
      <c r="P6306" t="inlineStr"/>
      <c r="Q6306" t="inlineStr"/>
    </row>
    <row r="6307" ht="15" customHeight="1" s="1003">
      <c r="A6307" s="1019" t="inlineStr">
        <is>
          <t>Graines autoconsommées</t>
        </is>
      </c>
      <c r="B6307" t="inlineStr">
        <is>
          <t>Débouchés</t>
        </is>
      </c>
      <c r="C6307" t="inlineStr">
        <is>
          <t>kt</t>
        </is>
      </c>
      <c r="D6307" t="inlineStr">
        <is>
          <t>France</t>
        </is>
      </c>
      <c r="E6307" t="inlineStr">
        <is>
          <t>2023-24</t>
        </is>
      </c>
      <c r="F6307" t="inlineStr">
        <is>
          <t>Haricot sec</t>
        </is>
      </c>
      <c r="G6307" t="inlineStr"/>
      <c r="H6307" t="inlineStr"/>
      <c r="I6307" t="inlineStr"/>
      <c r="J6307" t="inlineStr"/>
      <c r="K6307" t="inlineStr"/>
      <c r="L6307" t="inlineStr"/>
      <c r="M6307" t="inlineStr"/>
      <c r="N6307" t="inlineStr"/>
      <c r="O6307" t="n">
        <v>6.47</v>
      </c>
      <c r="P6307" t="inlineStr"/>
      <c r="Q6307" t="inlineStr"/>
    </row>
    <row r="6308" ht="15" customHeight="1" s="1003">
      <c r="A6308" s="1019" t="inlineStr">
        <is>
          <t>Graines autoconsommées</t>
        </is>
      </c>
      <c r="B6308" t="inlineStr">
        <is>
          <t>FAF</t>
        </is>
      </c>
      <c r="C6308" t="inlineStr">
        <is>
          <t>kt</t>
        </is>
      </c>
      <c r="D6308" t="inlineStr">
        <is>
          <t>France</t>
        </is>
      </c>
      <c r="E6308" t="inlineStr">
        <is>
          <t>2023-24</t>
        </is>
      </c>
      <c r="F6308" t="inlineStr">
        <is>
          <t>Haricot sec</t>
        </is>
      </c>
      <c r="G6308" t="inlineStr"/>
      <c r="H6308" t="inlineStr"/>
      <c r="I6308" t="inlineStr"/>
      <c r="J6308" t="inlineStr"/>
      <c r="K6308" t="inlineStr"/>
      <c r="L6308" t="inlineStr"/>
      <c r="M6308" t="inlineStr"/>
      <c r="N6308" t="inlineStr"/>
      <c r="O6308" t="n">
        <v>-0</v>
      </c>
      <c r="P6308" t="n">
        <v>0</v>
      </c>
      <c r="Q6308" t="n">
        <v>-0</v>
      </c>
    </row>
    <row r="6309" ht="15" customHeight="1" s="1003">
      <c r="A6309" s="1019" t="inlineStr">
        <is>
          <t>Graines autoconsommées</t>
        </is>
      </c>
      <c r="B6309" t="inlineStr">
        <is>
          <t>Direct élevage</t>
        </is>
      </c>
      <c r="C6309" t="inlineStr">
        <is>
          <t>kt</t>
        </is>
      </c>
      <c r="D6309" t="inlineStr">
        <is>
          <t>France</t>
        </is>
      </c>
      <c r="E6309" t="inlineStr">
        <is>
          <t>2023-24</t>
        </is>
      </c>
      <c r="F6309" t="inlineStr">
        <is>
          <t>Haricot sec</t>
        </is>
      </c>
      <c r="G6309" t="inlineStr"/>
      <c r="H6309" t="inlineStr"/>
      <c r="I6309" t="inlineStr"/>
      <c r="J6309" t="inlineStr"/>
      <c r="K6309" t="inlineStr"/>
      <c r="L6309" t="inlineStr"/>
      <c r="M6309" t="inlineStr"/>
      <c r="N6309" t="inlineStr"/>
      <c r="O6309" t="n">
        <v>-0</v>
      </c>
      <c r="P6309" t="n">
        <v>0</v>
      </c>
      <c r="Q6309" t="n">
        <v>-0</v>
      </c>
    </row>
    <row r="6310" ht="15" customHeight="1" s="1003">
      <c r="A6310" s="1019" t="inlineStr">
        <is>
          <t>Graines autoconsommées</t>
        </is>
      </c>
      <c r="B6310" t="inlineStr">
        <is>
          <t>Elimination/Pertes</t>
        </is>
      </c>
      <c r="C6310" t="inlineStr">
        <is>
          <t>kt</t>
        </is>
      </c>
      <c r="D6310" t="inlineStr">
        <is>
          <t>France</t>
        </is>
      </c>
      <c r="E6310" t="inlineStr">
        <is>
          <t>2023-24</t>
        </is>
      </c>
      <c r="F6310" t="inlineStr">
        <is>
          <t>Haricot sec</t>
        </is>
      </c>
      <c r="G6310" t="inlineStr"/>
      <c r="H6310" t="inlineStr">
        <is>
          <t>Ratio de pertes à la ferme = 2 % (ORIFLAAM - Terres Univia)</t>
        </is>
      </c>
      <c r="I6310" t="inlineStr">
        <is>
          <t>ORIFLAAM - Terres Univia</t>
        </is>
      </c>
      <c r="J6310" t="inlineStr">
        <is>
          <t>Même ratio de pertes à la ferme que soja, pois et féverole</t>
        </is>
      </c>
      <c r="K6310" t="inlineStr">
        <is>
          <t>Rendement</t>
        </is>
      </c>
      <c r="L6310" t="inlineStr">
        <is>
          <t>Ratio de pertes à la ferme</t>
        </is>
      </c>
      <c r="M6310" t="inlineStr">
        <is>
          <t>Pertes ferme - TERRES UNIVIA</t>
        </is>
      </c>
      <c r="N6310" t="inlineStr"/>
      <c r="O6310" t="n">
        <v>0.16</v>
      </c>
      <c r="P6310" t="inlineStr"/>
      <c r="Q6310" t="inlineStr"/>
    </row>
    <row r="6311" ht="15" customHeight="1" s="1003">
      <c r="A6311" s="1019" t="inlineStr">
        <is>
          <t>Graines autoconsommées</t>
        </is>
      </c>
      <c r="B6311" t="inlineStr">
        <is>
          <t>Autres usages (ou usages indéfinis)</t>
        </is>
      </c>
      <c r="C6311" t="inlineStr">
        <is>
          <t>kt</t>
        </is>
      </c>
      <c r="D6311" t="inlineStr">
        <is>
          <t>France</t>
        </is>
      </c>
      <c r="E6311" t="inlineStr">
        <is>
          <t>2023-24</t>
        </is>
      </c>
      <c r="F6311" t="inlineStr">
        <is>
          <t>Haricot sec</t>
        </is>
      </c>
      <c r="G6311" t="inlineStr"/>
      <c r="H6311" t="inlineStr"/>
      <c r="I6311" t="inlineStr"/>
      <c r="J6311" t="inlineStr"/>
      <c r="K6311" t="inlineStr"/>
      <c r="L6311" t="inlineStr"/>
      <c r="M6311" t="inlineStr"/>
      <c r="N6311" t="inlineStr"/>
      <c r="O6311" t="n">
        <v>0.16</v>
      </c>
      <c r="P6311" t="inlineStr"/>
      <c r="Q6311" t="inlineStr"/>
    </row>
    <row r="6312" ht="15" customHeight="1" s="1003">
      <c r="A6312" s="1019" t="inlineStr">
        <is>
          <t>Graines autoconsommées</t>
        </is>
      </c>
      <c r="B6312" t="inlineStr">
        <is>
          <t>Semences fermières</t>
        </is>
      </c>
      <c r="C6312" t="inlineStr">
        <is>
          <t>kt</t>
        </is>
      </c>
      <c r="D6312" t="inlineStr">
        <is>
          <t>France</t>
        </is>
      </c>
      <c r="E6312" t="inlineStr">
        <is>
          <t>2023-24</t>
        </is>
      </c>
      <c r="F6312" t="inlineStr">
        <is>
          <t>Haricot sec</t>
        </is>
      </c>
      <c r="G6312" t="inlineStr"/>
      <c r="H6312" t="inlineStr">
        <is>
          <t>0</t>
        </is>
      </c>
      <c r="I6312" t="inlineStr">
        <is>
          <t>0</t>
        </is>
      </c>
      <c r="J6312" t="inlineStr">
        <is>
          <t>Autant de semences fermières que de semences certifiées sont produites</t>
        </is>
      </c>
      <c r="K6312" t="inlineStr">
        <is>
          <t>Répartition</t>
        </is>
      </c>
      <c r="L6312" t="inlineStr">
        <is>
          <t>Part de semences fermières (par rapport aux semences certifiées)</t>
        </is>
      </c>
      <c r="M6312" t="inlineStr">
        <is>
          <t>0</t>
        </is>
      </c>
      <c r="N6312" t="inlineStr"/>
      <c r="O6312" t="n">
        <v>1.62</v>
      </c>
      <c r="P6312" t="inlineStr"/>
      <c r="Q6312" t="inlineStr"/>
    </row>
    <row r="6313" ht="15" customHeight="1" s="1003">
      <c r="A6313" s="1019" t="inlineStr">
        <is>
          <t>Graines autoconsommées</t>
        </is>
      </c>
      <c r="B6313" t="inlineStr">
        <is>
          <t>Semences</t>
        </is>
      </c>
      <c r="C6313" t="inlineStr">
        <is>
          <t>kt</t>
        </is>
      </c>
      <c r="D6313" t="inlineStr">
        <is>
          <t>France</t>
        </is>
      </c>
      <c r="E6313" t="inlineStr">
        <is>
          <t>2023-24</t>
        </is>
      </c>
      <c r="F6313" t="inlineStr">
        <is>
          <t>Haricot sec</t>
        </is>
      </c>
      <c r="G6313" t="inlineStr"/>
      <c r="H6313" t="inlineStr"/>
      <c r="I6313" t="inlineStr"/>
      <c r="J6313" t="inlineStr">
        <is>
          <t>Autant de semences fermières que de semences certifiées sont produites</t>
        </is>
      </c>
      <c r="K6313" t="inlineStr">
        <is>
          <t>Répartition</t>
        </is>
      </c>
      <c r="L6313" t="inlineStr">
        <is>
          <t>Part de semences fermières (par rapport aux semences certifiées)</t>
        </is>
      </c>
      <c r="M6313" t="inlineStr"/>
      <c r="N6313" t="inlineStr"/>
      <c r="O6313" t="n">
        <v>1.62</v>
      </c>
      <c r="P6313" t="inlineStr"/>
      <c r="Q6313" t="inlineStr"/>
    </row>
    <row r="6314" ht="15" customHeight="1" s="1003">
      <c r="A6314" s="1019" t="inlineStr">
        <is>
          <t>Stock initial</t>
        </is>
      </c>
      <c r="B6314" t="inlineStr">
        <is>
          <t>Ferme</t>
        </is>
      </c>
      <c r="C6314" t="inlineStr">
        <is>
          <t>kt</t>
        </is>
      </c>
      <c r="D6314" t="inlineStr">
        <is>
          <t>France</t>
        </is>
      </c>
      <c r="E6314" t="inlineStr">
        <is>
          <t>2023-24</t>
        </is>
      </c>
      <c r="F6314" t="inlineStr">
        <is>
          <t>Haricot sec</t>
        </is>
      </c>
      <c r="G6314" t="inlineStr"/>
      <c r="H6314" t="inlineStr"/>
      <c r="I6314" t="inlineStr"/>
      <c r="J6314" t="inlineStr"/>
      <c r="K6314" t="inlineStr"/>
      <c r="L6314" t="inlineStr"/>
      <c r="M6314" t="inlineStr"/>
      <c r="N6314" t="inlineStr"/>
      <c r="O6314" t="n">
        <v>0</v>
      </c>
      <c r="P6314" t="inlineStr"/>
      <c r="Q6314" t="inlineStr"/>
    </row>
    <row r="6315" ht="15" customHeight="1" s="1003">
      <c r="A6315" s="1019" t="inlineStr">
        <is>
          <t>Stock initial</t>
        </is>
      </c>
      <c r="B6315" t="inlineStr">
        <is>
          <t>OS</t>
        </is>
      </c>
      <c r="C6315" t="inlineStr">
        <is>
          <t>kt</t>
        </is>
      </c>
      <c r="D6315" t="inlineStr">
        <is>
          <t>France</t>
        </is>
      </c>
      <c r="E6315" t="inlineStr">
        <is>
          <t>2023-24</t>
        </is>
      </c>
      <c r="F6315" t="inlineStr">
        <is>
          <t>Haricot sec</t>
        </is>
      </c>
      <c r="G6315" t="inlineStr"/>
      <c r="H6315" t="inlineStr"/>
      <c r="I6315" t="inlineStr"/>
      <c r="J6315" t="inlineStr">
        <is>
          <t>10 % de la récolte est déstockée</t>
        </is>
      </c>
      <c r="K6315" t="inlineStr">
        <is>
          <t>Répartition</t>
        </is>
      </c>
      <c r="L6315" t="inlineStr">
        <is>
          <t>Part du stock initial</t>
        </is>
      </c>
      <c r="M6315" t="inlineStr"/>
      <c r="N6315" t="inlineStr"/>
      <c r="O6315" t="n">
        <v>1.62</v>
      </c>
      <c r="P6315" t="inlineStr"/>
      <c r="Q6315" t="inlineStr"/>
    </row>
    <row r="6316" ht="15" customHeight="1" s="1003">
      <c r="A6316" s="1019" t="inlineStr">
        <is>
          <t>Stock initial à la ferme</t>
        </is>
      </c>
      <c r="B6316" t="inlineStr">
        <is>
          <t>Ferme</t>
        </is>
      </c>
      <c r="C6316" t="inlineStr">
        <is>
          <t>kt</t>
        </is>
      </c>
      <c r="D6316" t="inlineStr">
        <is>
          <t>France</t>
        </is>
      </c>
      <c r="E6316" t="inlineStr">
        <is>
          <t>2023-24</t>
        </is>
      </c>
      <c r="F6316" t="inlineStr">
        <is>
          <t>Haricot sec</t>
        </is>
      </c>
      <c r="G6316" t="inlineStr"/>
      <c r="H6316" t="inlineStr"/>
      <c r="I6316" t="inlineStr"/>
      <c r="J6316" t="inlineStr">
        <is>
          <t>Le stock à la ferme est négligé</t>
        </is>
      </c>
      <c r="K6316" t="inlineStr"/>
      <c r="L6316" t="inlineStr">
        <is>
          <t>Stock initial à la ferme</t>
        </is>
      </c>
      <c r="M6316" t="inlineStr"/>
      <c r="N6316" t="inlineStr"/>
      <c r="O6316" t="n">
        <v>-0</v>
      </c>
      <c r="P6316" t="inlineStr"/>
      <c r="Q6316" t="inlineStr"/>
    </row>
    <row r="6317" ht="15" customHeight="1" s="1003">
      <c r="A6317" s="1019" t="inlineStr">
        <is>
          <t>Stock initial collecteurs</t>
        </is>
      </c>
      <c r="B6317" t="inlineStr">
        <is>
          <t>OS</t>
        </is>
      </c>
      <c r="C6317" t="inlineStr">
        <is>
          <t>kt</t>
        </is>
      </c>
      <c r="D6317" t="inlineStr">
        <is>
          <t>France</t>
        </is>
      </c>
      <c r="E6317" t="inlineStr">
        <is>
          <t>2023-24</t>
        </is>
      </c>
      <c r="F6317" t="inlineStr">
        <is>
          <t>Haricot sec</t>
        </is>
      </c>
      <c r="G6317" t="inlineStr"/>
      <c r="H6317" t="inlineStr">
        <is>
          <t>0</t>
        </is>
      </c>
      <c r="I6317" t="inlineStr">
        <is>
          <t>0</t>
        </is>
      </c>
      <c r="J6317" t="inlineStr">
        <is>
          <t>10 % de la récolte est déstockée</t>
        </is>
      </c>
      <c r="K6317" t="inlineStr">
        <is>
          <t>Répartition</t>
        </is>
      </c>
      <c r="L6317" t="inlineStr">
        <is>
          <t>Part du stock initial</t>
        </is>
      </c>
      <c r="M6317" t="inlineStr">
        <is>
          <t>0</t>
        </is>
      </c>
      <c r="N6317" t="inlineStr"/>
      <c r="O6317" t="n">
        <v>1.62</v>
      </c>
      <c r="P6317" t="inlineStr"/>
      <c r="Q6317" t="inlineStr"/>
    </row>
    <row r="6318" ht="15" customHeight="1" s="1003">
      <c r="A6318" s="1019" t="inlineStr">
        <is>
          <t>Graines collectées</t>
        </is>
      </c>
      <c r="B6318" t="inlineStr">
        <is>
          <t>Fabrication de produits alimentaires</t>
        </is>
      </c>
      <c r="C6318" t="inlineStr">
        <is>
          <t>kt</t>
        </is>
      </c>
      <c r="D6318" t="inlineStr">
        <is>
          <t>France</t>
        </is>
      </c>
      <c r="E6318" t="inlineStr">
        <is>
          <t>2023-24</t>
        </is>
      </c>
      <c r="F6318" t="inlineStr">
        <is>
          <t>Haricot sec</t>
        </is>
      </c>
      <c r="G6318" t="inlineStr"/>
      <c r="H6318" t="inlineStr"/>
      <c r="I6318" t="inlineStr"/>
      <c r="J6318" t="inlineStr">
        <is>
          <t>Le reste des graines collectées est consommé pour la fabrication de produits alimentaires</t>
        </is>
      </c>
      <c r="K6318" t="inlineStr"/>
      <c r="L6318" t="inlineStr">
        <is>
          <t>Consommation de graines pour la fabrication de produits alimentaires</t>
        </is>
      </c>
      <c r="M6318" t="inlineStr"/>
      <c r="N6318" t="inlineStr"/>
      <c r="O6318" t="n">
        <v>32.1</v>
      </c>
      <c r="P6318" t="inlineStr"/>
      <c r="Q6318" t="inlineStr"/>
    </row>
    <row r="6319" ht="15" customHeight="1" s="1003">
      <c r="A6319" s="1019" t="inlineStr">
        <is>
          <t>Graines collectées</t>
        </is>
      </c>
      <c r="B6319" t="inlineStr">
        <is>
          <t>Alimentation humaine</t>
        </is>
      </c>
      <c r="C6319" t="inlineStr">
        <is>
          <t>kt</t>
        </is>
      </c>
      <c r="D6319" t="inlineStr">
        <is>
          <t>France</t>
        </is>
      </c>
      <c r="E6319" t="inlineStr">
        <is>
          <t>2023-24</t>
        </is>
      </c>
      <c r="F6319" t="inlineStr">
        <is>
          <t>Haricot sec</t>
        </is>
      </c>
      <c r="G6319" t="inlineStr"/>
      <c r="H6319" t="inlineStr"/>
      <c r="I6319" t="inlineStr"/>
      <c r="J6319" t="inlineStr">
        <is>
          <t>Pas de consommation de graines en alimentation humaine</t>
        </is>
      </c>
      <c r="K6319" t="inlineStr"/>
      <c r="L6319" t="inlineStr">
        <is>
          <t>Consommation de graines en alimentation humaine</t>
        </is>
      </c>
      <c r="M6319" t="inlineStr"/>
      <c r="N6319" t="inlineStr"/>
      <c r="O6319" t="n">
        <v>-0</v>
      </c>
      <c r="P6319" t="inlineStr"/>
      <c r="Q6319" t="inlineStr"/>
    </row>
    <row r="6320" ht="15" customHeight="1" s="1003">
      <c r="A6320" s="1019" t="inlineStr">
        <is>
          <t>Graines collectées</t>
        </is>
      </c>
      <c r="B6320" t="inlineStr">
        <is>
          <t>Vente directe et autoconsommation</t>
        </is>
      </c>
      <c r="C6320" t="inlineStr">
        <is>
          <t>kt</t>
        </is>
      </c>
      <c r="D6320" t="inlineStr">
        <is>
          <t>France</t>
        </is>
      </c>
      <c r="E6320" t="inlineStr">
        <is>
          <t>2023-24</t>
        </is>
      </c>
      <c r="F6320" t="inlineStr">
        <is>
          <t>Haricot sec</t>
        </is>
      </c>
      <c r="G6320" t="inlineStr"/>
      <c r="H6320" t="inlineStr"/>
      <c r="I6320" t="inlineStr"/>
      <c r="J6320" t="inlineStr"/>
      <c r="K6320" t="inlineStr"/>
      <c r="L6320" t="inlineStr"/>
      <c r="M6320" t="inlineStr"/>
      <c r="N6320" t="inlineStr"/>
      <c r="O6320" t="n">
        <v>-0</v>
      </c>
      <c r="P6320" t="n">
        <v>0</v>
      </c>
      <c r="Q6320" t="n">
        <v>-0</v>
      </c>
    </row>
    <row r="6321" ht="15" customHeight="1" s="1003">
      <c r="A6321" s="1019" t="inlineStr">
        <is>
          <t>Graines collectées</t>
        </is>
      </c>
      <c r="B6321" t="inlineStr">
        <is>
          <t>Circuits spécialisés</t>
        </is>
      </c>
      <c r="C6321" t="inlineStr">
        <is>
          <t>kt</t>
        </is>
      </c>
      <c r="D6321" t="inlineStr">
        <is>
          <t>France</t>
        </is>
      </c>
      <c r="E6321" t="inlineStr">
        <is>
          <t>2023-24</t>
        </is>
      </c>
      <c r="F6321" t="inlineStr">
        <is>
          <t>Haricot sec</t>
        </is>
      </c>
      <c r="G6321" t="inlineStr"/>
      <c r="H6321" t="inlineStr"/>
      <c r="I6321" t="inlineStr"/>
      <c r="J6321" t="inlineStr"/>
      <c r="K6321" t="inlineStr"/>
      <c r="L6321" t="inlineStr"/>
      <c r="M6321" t="inlineStr"/>
      <c r="N6321" t="inlineStr"/>
      <c r="O6321" t="n">
        <v>-0</v>
      </c>
      <c r="P6321" t="n">
        <v>0</v>
      </c>
      <c r="Q6321" t="n">
        <v>-0</v>
      </c>
    </row>
    <row r="6322" ht="15" customHeight="1" s="1003">
      <c r="A6322" s="1019" t="inlineStr">
        <is>
          <t>Graines collectées</t>
        </is>
      </c>
      <c r="B6322" t="inlineStr">
        <is>
          <t>GMS</t>
        </is>
      </c>
      <c r="C6322" t="inlineStr">
        <is>
          <t>kt</t>
        </is>
      </c>
      <c r="D6322" t="inlineStr">
        <is>
          <t>France</t>
        </is>
      </c>
      <c r="E6322" t="inlineStr">
        <is>
          <t>2023-24</t>
        </is>
      </c>
      <c r="F6322" t="inlineStr">
        <is>
          <t>Haricot sec</t>
        </is>
      </c>
      <c r="G6322" t="inlineStr"/>
      <c r="H6322" t="inlineStr"/>
      <c r="I6322" t="inlineStr"/>
      <c r="J6322" t="inlineStr"/>
      <c r="K6322" t="inlineStr"/>
      <c r="L6322" t="inlineStr"/>
      <c r="M6322" t="inlineStr"/>
      <c r="N6322" t="inlineStr"/>
      <c r="O6322" t="n">
        <v>-0</v>
      </c>
      <c r="P6322" t="n">
        <v>0</v>
      </c>
      <c r="Q6322" t="n">
        <v>-0</v>
      </c>
    </row>
    <row r="6323" ht="15" customHeight="1" s="1003">
      <c r="A6323" s="1019" t="inlineStr">
        <is>
          <t>Graines collectées</t>
        </is>
      </c>
      <c r="B6323" t="inlineStr">
        <is>
          <t>RHD</t>
        </is>
      </c>
      <c r="C6323" t="inlineStr">
        <is>
          <t>kt</t>
        </is>
      </c>
      <c r="D6323" t="inlineStr">
        <is>
          <t>France</t>
        </is>
      </c>
      <c r="E6323" t="inlineStr">
        <is>
          <t>2023-24</t>
        </is>
      </c>
      <c r="F6323" t="inlineStr">
        <is>
          <t>Haricot sec</t>
        </is>
      </c>
      <c r="G6323" t="inlineStr"/>
      <c r="H6323" t="inlineStr"/>
      <c r="I6323" t="inlineStr"/>
      <c r="J6323" t="inlineStr"/>
      <c r="K6323" t="inlineStr"/>
      <c r="L6323" t="inlineStr"/>
      <c r="M6323" t="inlineStr"/>
      <c r="N6323" t="inlineStr"/>
      <c r="O6323" t="n">
        <v>-0</v>
      </c>
      <c r="P6323" t="n">
        <v>0</v>
      </c>
      <c r="Q6323" t="n">
        <v>-0</v>
      </c>
    </row>
    <row r="6324" ht="15" customHeight="1" s="1003">
      <c r="A6324" s="1019" t="inlineStr">
        <is>
          <t>Graines collectées</t>
        </is>
      </c>
      <c r="B6324" t="inlineStr">
        <is>
          <t>Trituration</t>
        </is>
      </c>
      <c r="C6324" t="inlineStr">
        <is>
          <t>kt</t>
        </is>
      </c>
      <c r="D6324" t="inlineStr">
        <is>
          <t>France</t>
        </is>
      </c>
      <c r="E6324" t="inlineStr">
        <is>
          <t>2023-24</t>
        </is>
      </c>
      <c r="F6324" t="inlineStr">
        <is>
          <t>Haricot sec</t>
        </is>
      </c>
      <c r="G6324" t="inlineStr"/>
      <c r="H6324" t="inlineStr"/>
      <c r="I6324" t="inlineStr"/>
      <c r="J6324" t="inlineStr">
        <is>
          <t>Pas de trituration</t>
        </is>
      </c>
      <c r="K6324" t="inlineStr"/>
      <c r="L6324" t="inlineStr">
        <is>
          <t>Consommation de graines par la Trituration</t>
        </is>
      </c>
      <c r="M6324" t="inlineStr"/>
      <c r="N6324" t="inlineStr"/>
      <c r="O6324" t="n">
        <v>-0</v>
      </c>
      <c r="P6324" t="inlineStr"/>
      <c r="Q6324" t="inlineStr"/>
    </row>
    <row r="6325" ht="15" customHeight="1" s="1003">
      <c r="A6325" s="1019" t="inlineStr">
        <is>
          <t>Graines collectées</t>
        </is>
      </c>
      <c r="B6325" t="inlineStr">
        <is>
          <t>FAB</t>
        </is>
      </c>
      <c r="C6325" t="inlineStr">
        <is>
          <t>kt</t>
        </is>
      </c>
      <c r="D6325" t="inlineStr">
        <is>
          <t>France</t>
        </is>
      </c>
      <c r="E6325" t="inlineStr">
        <is>
          <t>2023-24</t>
        </is>
      </c>
      <c r="F6325" t="inlineStr">
        <is>
          <t>Haricot sec</t>
        </is>
      </c>
      <c r="G6325" t="inlineStr"/>
      <c r="H6325" t="inlineStr"/>
      <c r="I6325" t="inlineStr"/>
      <c r="J6325" t="inlineStr">
        <is>
          <t>Les graines ne sont pas consommées en alimentation animale</t>
        </is>
      </c>
      <c r="K6325" t="inlineStr"/>
      <c r="L6325" t="inlineStr"/>
      <c r="M6325" t="inlineStr"/>
      <c r="N6325" t="inlineStr"/>
      <c r="O6325" t="n">
        <v>-0</v>
      </c>
      <c r="P6325" t="inlineStr"/>
      <c r="Q6325" t="inlineStr"/>
    </row>
    <row r="6326" ht="15" customHeight="1" s="1003">
      <c r="A6326" s="1019" t="inlineStr">
        <is>
          <t>Graines collectées</t>
        </is>
      </c>
      <c r="B6326" t="inlineStr">
        <is>
          <t>Amidonnerie</t>
        </is>
      </c>
      <c r="C6326" t="inlineStr">
        <is>
          <t>kt</t>
        </is>
      </c>
      <c r="D6326" t="inlineStr">
        <is>
          <t>France</t>
        </is>
      </c>
      <c r="E6326" t="inlineStr">
        <is>
          <t>2023-24</t>
        </is>
      </c>
      <c r="F6326" t="inlineStr">
        <is>
          <t>Haricot sec</t>
        </is>
      </c>
      <c r="G6326" t="inlineStr"/>
      <c r="H6326" t="inlineStr"/>
      <c r="I6326" t="inlineStr"/>
      <c r="J6326" t="inlineStr"/>
      <c r="K6326" t="inlineStr"/>
      <c r="L6326" t="inlineStr"/>
      <c r="M6326" t="inlineStr"/>
      <c r="N6326" t="inlineStr"/>
      <c r="O6326" t="n">
        <v>-0</v>
      </c>
      <c r="P6326" t="inlineStr"/>
      <c r="Q6326" t="inlineStr"/>
    </row>
    <row r="6327" ht="15" customHeight="1" s="1003">
      <c r="A6327" s="1019" t="inlineStr">
        <is>
          <t>Graines collectées</t>
        </is>
      </c>
      <c r="B6327" t="inlineStr">
        <is>
          <t>Meunerie</t>
        </is>
      </c>
      <c r="C6327" t="inlineStr">
        <is>
          <t>kt</t>
        </is>
      </c>
      <c r="D6327" t="inlineStr">
        <is>
          <t>France</t>
        </is>
      </c>
      <c r="E6327" t="inlineStr">
        <is>
          <t>2023-24</t>
        </is>
      </c>
      <c r="F6327" t="inlineStr">
        <is>
          <t>Haricot sec</t>
        </is>
      </c>
      <c r="G6327" t="inlineStr"/>
      <c r="H6327" t="inlineStr"/>
      <c r="I6327" t="inlineStr"/>
      <c r="J6327" t="inlineStr"/>
      <c r="K6327" t="inlineStr"/>
      <c r="L6327" t="inlineStr"/>
      <c r="M6327" t="inlineStr"/>
      <c r="N6327" t="inlineStr"/>
      <c r="O6327" t="n">
        <v>-0</v>
      </c>
      <c r="P6327" t="inlineStr"/>
      <c r="Q6327" t="inlineStr"/>
    </row>
    <row r="6328" ht="15" customHeight="1" s="1003">
      <c r="A6328" s="1019" t="inlineStr">
        <is>
          <t>Graines collectées</t>
        </is>
      </c>
      <c r="B6328" t="inlineStr">
        <is>
          <t>Fabrication d'ingrédients</t>
        </is>
      </c>
      <c r="C6328" t="inlineStr">
        <is>
          <t>kt</t>
        </is>
      </c>
      <c r="D6328" t="inlineStr">
        <is>
          <t>France</t>
        </is>
      </c>
      <c r="E6328" t="inlineStr">
        <is>
          <t>2023-24</t>
        </is>
      </c>
      <c r="F6328" t="inlineStr">
        <is>
          <t>Haricot sec</t>
        </is>
      </c>
      <c r="G6328" t="inlineStr"/>
      <c r="H6328" t="inlineStr"/>
      <c r="I6328" t="inlineStr"/>
      <c r="J6328" t="inlineStr"/>
      <c r="K6328" t="inlineStr"/>
      <c r="L6328" t="inlineStr"/>
      <c r="M6328" t="inlineStr"/>
      <c r="N6328" t="inlineStr"/>
      <c r="O6328" t="n">
        <v>-0</v>
      </c>
      <c r="P6328" t="inlineStr"/>
      <c r="Q6328" t="inlineStr"/>
    </row>
    <row r="6329" ht="15" customHeight="1" s="1003">
      <c r="A6329" s="1019" t="inlineStr">
        <is>
          <t>Graines collectées</t>
        </is>
      </c>
      <c r="B6329" t="inlineStr">
        <is>
          <t>Ménages</t>
        </is>
      </c>
      <c r="C6329" t="inlineStr">
        <is>
          <t>kt</t>
        </is>
      </c>
      <c r="D6329" t="inlineStr">
        <is>
          <t>France</t>
        </is>
      </c>
      <c r="E6329" t="inlineStr">
        <is>
          <t>2023-24</t>
        </is>
      </c>
      <c r="F6329" t="inlineStr">
        <is>
          <t>Haricot sec</t>
        </is>
      </c>
      <c r="G6329" t="inlineStr"/>
      <c r="H6329" t="inlineStr"/>
      <c r="I6329" t="inlineStr"/>
      <c r="J6329" t="inlineStr"/>
      <c r="K6329" t="inlineStr"/>
      <c r="L6329" t="inlineStr"/>
      <c r="M6329" t="inlineStr"/>
      <c r="N6329" t="inlineStr"/>
      <c r="O6329" t="n">
        <v>-0</v>
      </c>
      <c r="P6329" t="n">
        <v>0</v>
      </c>
      <c r="Q6329" t="n">
        <v>-0</v>
      </c>
    </row>
    <row r="6330" ht="15" customHeight="1" s="1003">
      <c r="A6330" s="1019" t="inlineStr">
        <is>
          <t>Graines collectées</t>
        </is>
      </c>
      <c r="B6330" t="inlineStr">
        <is>
          <t>Circuits généralistes</t>
        </is>
      </c>
      <c r="C6330" t="inlineStr">
        <is>
          <t>kt</t>
        </is>
      </c>
      <c r="D6330" t="inlineStr">
        <is>
          <t>France</t>
        </is>
      </c>
      <c r="E6330" t="inlineStr">
        <is>
          <t>2023-24</t>
        </is>
      </c>
      <c r="F6330" t="inlineStr">
        <is>
          <t>Haricot sec</t>
        </is>
      </c>
      <c r="G6330" t="inlineStr"/>
      <c r="H6330" t="inlineStr"/>
      <c r="I6330" t="inlineStr"/>
      <c r="J6330" t="inlineStr"/>
      <c r="K6330" t="inlineStr"/>
      <c r="L6330" t="inlineStr"/>
      <c r="M6330" t="inlineStr"/>
      <c r="N6330" t="inlineStr"/>
      <c r="O6330" t="n">
        <v>-0</v>
      </c>
      <c r="P6330" t="n">
        <v>0</v>
      </c>
      <c r="Q6330" t="n">
        <v>-0</v>
      </c>
    </row>
    <row r="6331" ht="15" customHeight="1" s="1003">
      <c r="A6331" s="1019" t="inlineStr">
        <is>
          <t>Graines collectées</t>
        </is>
      </c>
      <c r="B6331" t="inlineStr">
        <is>
          <t>Usages alimentaires</t>
        </is>
      </c>
      <c r="C6331" t="inlineStr">
        <is>
          <t>kt</t>
        </is>
      </c>
      <c r="D6331" t="inlineStr">
        <is>
          <t>France</t>
        </is>
      </c>
      <c r="E6331" t="inlineStr">
        <is>
          <t>2023-24</t>
        </is>
      </c>
      <c r="F6331" t="inlineStr">
        <is>
          <t>Haricot sec</t>
        </is>
      </c>
      <c r="G6331" t="inlineStr"/>
      <c r="H6331" t="inlineStr"/>
      <c r="I6331" t="inlineStr"/>
      <c r="J6331" t="inlineStr"/>
      <c r="K6331" t="inlineStr"/>
      <c r="L6331" t="inlineStr"/>
      <c r="M6331" t="inlineStr"/>
      <c r="N6331" t="inlineStr"/>
      <c r="O6331" t="n">
        <v>0</v>
      </c>
      <c r="P6331" t="inlineStr"/>
      <c r="Q6331" t="inlineStr"/>
    </row>
    <row r="6332" ht="15" customHeight="1" s="1003">
      <c r="A6332" s="1019" t="inlineStr">
        <is>
          <t>Graines collectées</t>
        </is>
      </c>
      <c r="B6332" t="inlineStr">
        <is>
          <t>Alimentation animale rente</t>
        </is>
      </c>
      <c r="C6332" t="inlineStr">
        <is>
          <t>kt</t>
        </is>
      </c>
      <c r="D6332" t="inlineStr">
        <is>
          <t>France</t>
        </is>
      </c>
      <c r="E6332" t="inlineStr">
        <is>
          <t>2023-24</t>
        </is>
      </c>
      <c r="F6332" t="inlineStr">
        <is>
          <t>Haricot sec</t>
        </is>
      </c>
      <c r="G6332" t="inlineStr"/>
      <c r="H6332" t="inlineStr"/>
      <c r="I6332" t="inlineStr"/>
      <c r="J6332" t="inlineStr"/>
      <c r="K6332" t="inlineStr"/>
      <c r="L6332" t="inlineStr"/>
      <c r="M6332" t="inlineStr"/>
      <c r="N6332" t="inlineStr"/>
      <c r="O6332" t="n">
        <v>0</v>
      </c>
      <c r="P6332" t="inlineStr"/>
      <c r="Q6332" t="inlineStr"/>
    </row>
    <row r="6333" ht="15" customHeight="1" s="1003">
      <c r="A6333" s="1019" t="inlineStr">
        <is>
          <t>Graines collectées</t>
        </is>
      </c>
      <c r="B6333" t="inlineStr">
        <is>
          <t>Alimentation animale</t>
        </is>
      </c>
      <c r="C6333" t="inlineStr">
        <is>
          <t>kt</t>
        </is>
      </c>
      <c r="D6333" t="inlineStr">
        <is>
          <t>France</t>
        </is>
      </c>
      <c r="E6333" t="inlineStr">
        <is>
          <t>2023-24</t>
        </is>
      </c>
      <c r="F6333" t="inlineStr">
        <is>
          <t>Haricot sec</t>
        </is>
      </c>
      <c r="G6333" t="inlineStr"/>
      <c r="H6333" t="inlineStr"/>
      <c r="I6333" t="inlineStr"/>
      <c r="J6333" t="inlineStr"/>
      <c r="K6333" t="inlineStr"/>
      <c r="L6333" t="inlineStr"/>
      <c r="M6333" t="inlineStr"/>
      <c r="N6333" t="inlineStr"/>
      <c r="O6333" t="n">
        <v>0</v>
      </c>
      <c r="P6333" t="inlineStr"/>
      <c r="Q6333" t="inlineStr"/>
    </row>
    <row r="6334" ht="15" customHeight="1" s="1003">
      <c r="A6334" s="1019" t="inlineStr">
        <is>
          <t>Graines collectées</t>
        </is>
      </c>
      <c r="B6334" t="inlineStr">
        <is>
          <t>Débouchés</t>
        </is>
      </c>
      <c r="C6334" t="inlineStr">
        <is>
          <t>kt</t>
        </is>
      </c>
      <c r="D6334" t="inlineStr">
        <is>
          <t>France</t>
        </is>
      </c>
      <c r="E6334" t="inlineStr">
        <is>
          <t>2023-24</t>
        </is>
      </c>
      <c r="F6334" t="inlineStr">
        <is>
          <t>Haricot sec</t>
        </is>
      </c>
      <c r="G6334" t="inlineStr"/>
      <c r="H6334" t="inlineStr"/>
      <c r="I6334" t="inlineStr"/>
      <c r="J6334" t="inlineStr"/>
      <c r="K6334" t="inlineStr"/>
      <c r="L6334" t="inlineStr"/>
      <c r="M6334" t="inlineStr"/>
      <c r="N6334" t="inlineStr"/>
      <c r="O6334" t="n">
        <v>0</v>
      </c>
      <c r="P6334" t="inlineStr"/>
      <c r="Q6334" t="inlineStr"/>
    </row>
    <row r="6335" ht="15" customHeight="1" s="1003">
      <c r="A6335" s="1019" t="inlineStr">
        <is>
          <t>Graines collectées</t>
        </is>
      </c>
      <c r="B6335" t="inlineStr">
        <is>
          <t>Autres IAA</t>
        </is>
      </c>
      <c r="C6335" t="inlineStr">
        <is>
          <t>kt</t>
        </is>
      </c>
      <c r="D6335" t="inlineStr">
        <is>
          <t>France</t>
        </is>
      </c>
      <c r="E6335" t="inlineStr">
        <is>
          <t>2023-24</t>
        </is>
      </c>
      <c r="F6335" t="inlineStr">
        <is>
          <t>Haricot sec</t>
        </is>
      </c>
      <c r="G6335" t="inlineStr"/>
      <c r="H6335" t="inlineStr"/>
      <c r="I6335" t="inlineStr"/>
      <c r="J6335" t="inlineStr"/>
      <c r="K6335" t="inlineStr"/>
      <c r="L6335" t="inlineStr"/>
      <c r="M6335" t="inlineStr"/>
      <c r="N6335" t="inlineStr"/>
      <c r="O6335" t="n">
        <v>-0</v>
      </c>
      <c r="P6335" t="n">
        <v>0</v>
      </c>
      <c r="Q6335" t="n">
        <v>-0</v>
      </c>
    </row>
    <row r="6336" ht="15" customHeight="1" s="1003">
      <c r="A6336" s="1019" t="inlineStr">
        <is>
          <t>Graines collectées</t>
        </is>
      </c>
      <c r="B6336" t="inlineStr">
        <is>
          <t>Semences certifiées</t>
        </is>
      </c>
      <c r="C6336" t="inlineStr">
        <is>
          <t>kt</t>
        </is>
      </c>
      <c r="D6336" t="inlineStr">
        <is>
          <t>France</t>
        </is>
      </c>
      <c r="E6336" t="inlineStr">
        <is>
          <t>2023-24</t>
        </is>
      </c>
      <c r="F6336" t="inlineStr">
        <is>
          <t>Haricot sec</t>
        </is>
      </c>
      <c r="G6336" t="inlineStr"/>
      <c r="H6336" t="inlineStr">
        <is>
          <t>0</t>
        </is>
      </c>
      <c r="I6336" t="inlineStr">
        <is>
          <t>0</t>
        </is>
      </c>
      <c r="J6336" t="inlineStr">
        <is>
          <t>10 % de la récolte sont des semences certifiées</t>
        </is>
      </c>
      <c r="K6336" t="inlineStr">
        <is>
          <t>Répartition</t>
        </is>
      </c>
      <c r="L6336" t="inlineStr">
        <is>
          <t>Part de la production de semences certifiées</t>
        </is>
      </c>
      <c r="M6336" t="inlineStr">
        <is>
          <t>0</t>
        </is>
      </c>
      <c r="N6336" t="inlineStr"/>
      <c r="O6336" t="n">
        <v>1.62</v>
      </c>
      <c r="P6336" t="inlineStr"/>
      <c r="Q6336" t="inlineStr"/>
    </row>
    <row r="6337" ht="15" customHeight="1" s="1003">
      <c r="A6337" s="1019" t="inlineStr">
        <is>
          <t>Graines collectées</t>
        </is>
      </c>
      <c r="B6337" t="inlineStr">
        <is>
          <t>Semences</t>
        </is>
      </c>
      <c r="C6337" t="inlineStr">
        <is>
          <t>kt</t>
        </is>
      </c>
      <c r="D6337" t="inlineStr">
        <is>
          <t>France</t>
        </is>
      </c>
      <c r="E6337" t="inlineStr">
        <is>
          <t>2023-24</t>
        </is>
      </c>
      <c r="F6337" t="inlineStr">
        <is>
          <t>Haricot sec</t>
        </is>
      </c>
      <c r="G6337" t="inlineStr"/>
      <c r="H6337" t="inlineStr"/>
      <c r="I6337" t="inlineStr"/>
      <c r="J6337" t="inlineStr">
        <is>
          <t>10 % de la récolte sont des semences certifiées</t>
        </is>
      </c>
      <c r="K6337" t="inlineStr">
        <is>
          <t>Répartition</t>
        </is>
      </c>
      <c r="L6337" t="inlineStr">
        <is>
          <t>Part de la production de semences certifiées</t>
        </is>
      </c>
      <c r="M6337" t="inlineStr"/>
      <c r="N6337" t="inlineStr"/>
      <c r="O6337" t="n">
        <v>1.62</v>
      </c>
      <c r="P6337" t="inlineStr"/>
      <c r="Q6337" t="inlineStr"/>
    </row>
    <row r="6338" ht="15" customHeight="1" s="1003">
      <c r="A6338" s="1019" t="inlineStr">
        <is>
          <t>Graines collectées</t>
        </is>
      </c>
      <c r="B6338" t="inlineStr">
        <is>
          <t>Export</t>
        </is>
      </c>
      <c r="C6338" t="inlineStr">
        <is>
          <t>kt</t>
        </is>
      </c>
      <c r="D6338" t="inlineStr">
        <is>
          <t>France</t>
        </is>
      </c>
      <c r="E6338" t="inlineStr">
        <is>
          <t>2023-24</t>
        </is>
      </c>
      <c r="F6338" t="inlineStr">
        <is>
          <t>Haricot sec</t>
        </is>
      </c>
      <c r="G6338" t="inlineStr"/>
      <c r="H6338" t="inlineStr">
        <is>
          <t>Exportation de graines = 6 kt (Douanes françaises - Eurostat)</t>
        </is>
      </c>
      <c r="I6338" t="inlineStr">
        <is>
          <t>Douanes françaises - Eurostat</t>
        </is>
      </c>
      <c r="J6338" t="inlineStr"/>
      <c r="K6338" t="inlineStr">
        <is>
          <t>Volume</t>
        </is>
      </c>
      <c r="L6338" t="inlineStr">
        <is>
          <t>Exportation de graines</t>
        </is>
      </c>
      <c r="M6338" t="inlineStr">
        <is>
          <t>Echanges mensuels - EUROSTAT</t>
        </is>
      </c>
      <c r="N6338" t="inlineStr"/>
      <c r="O6338" t="n">
        <v>5.81</v>
      </c>
      <c r="P6338" t="inlineStr"/>
      <c r="Q6338" t="inlineStr"/>
    </row>
    <row r="6339" ht="15" customHeight="1" s="1003">
      <c r="A6339" s="1019" t="inlineStr">
        <is>
          <t>Graines collectées</t>
        </is>
      </c>
      <c r="B6339" t="inlineStr">
        <is>
          <t>Ecart statistique</t>
        </is>
      </c>
      <c r="C6339" t="inlineStr">
        <is>
          <t>kt</t>
        </is>
      </c>
      <c r="D6339" t="inlineStr">
        <is>
          <t>France</t>
        </is>
      </c>
      <c r="E6339" t="inlineStr">
        <is>
          <t>2023-24</t>
        </is>
      </c>
      <c r="F6339" t="inlineStr">
        <is>
          <t>Haricot sec</t>
        </is>
      </c>
      <c r="G6339" t="inlineStr"/>
      <c r="H6339" t="inlineStr"/>
      <c r="I6339" t="inlineStr"/>
      <c r="J6339" t="inlineStr"/>
      <c r="K6339" t="inlineStr"/>
      <c r="L6339" t="inlineStr"/>
      <c r="M6339" t="inlineStr"/>
      <c r="N6339" t="inlineStr"/>
      <c r="O6339" t="n">
        <v>-0</v>
      </c>
      <c r="P6339" t="inlineStr"/>
      <c r="Q6339" t="inlineStr"/>
    </row>
    <row r="6340" ht="15" customHeight="1" s="1003">
      <c r="A6340" s="1019" t="inlineStr">
        <is>
          <t>Issues de silo</t>
        </is>
      </c>
      <c r="B6340" t="inlineStr">
        <is>
          <t>Elimination/Pertes</t>
        </is>
      </c>
      <c r="C6340" t="inlineStr">
        <is>
          <t>kt</t>
        </is>
      </c>
      <c r="D6340" t="inlineStr">
        <is>
          <t>France</t>
        </is>
      </c>
      <c r="E6340" t="inlineStr">
        <is>
          <t>2023-24</t>
        </is>
      </c>
      <c r="F6340" t="inlineStr">
        <is>
          <t>Haricot sec</t>
        </is>
      </c>
      <c r="G6340" t="inlineStr"/>
      <c r="H6340" t="inlineStr">
        <is>
          <t>0</t>
        </is>
      </c>
      <c r="I6340" t="inlineStr">
        <is>
          <t>ONRB - FranceAgriMer</t>
        </is>
      </c>
      <c r="J6340" t="inlineStr">
        <is>
          <t>Mêmes usages que les issues de silo de pois et fèveroles</t>
        </is>
      </c>
      <c r="K6340" t="inlineStr">
        <is>
          <t>Répartition</t>
        </is>
      </c>
      <c r="L6340" t="inlineStr">
        <is>
          <t>Les issues de silo sont éliminées:Part d'issues de silo éliminées</t>
        </is>
      </c>
      <c r="M6340" t="inlineStr">
        <is>
          <t>Issues de silo - ONRB</t>
        </is>
      </c>
      <c r="N6340" t="inlineStr"/>
      <c r="O6340" t="n">
        <v>0</v>
      </c>
      <c r="P6340" t="inlineStr"/>
      <c r="Q6340" t="inlineStr"/>
    </row>
    <row r="6341" ht="15" customHeight="1" s="1003">
      <c r="A6341" s="1019" t="inlineStr">
        <is>
          <t>Issues de silo</t>
        </is>
      </c>
      <c r="B6341" t="inlineStr">
        <is>
          <t>Autres usages (ou usages indéfinis)</t>
        </is>
      </c>
      <c r="C6341" t="inlineStr">
        <is>
          <t>kt</t>
        </is>
      </c>
      <c r="D6341" t="inlineStr">
        <is>
          <t>France</t>
        </is>
      </c>
      <c r="E6341" t="inlineStr">
        <is>
          <t>2023-24</t>
        </is>
      </c>
      <c r="F6341" t="inlineStr">
        <is>
          <t>Haricot sec</t>
        </is>
      </c>
      <c r="G6341" t="inlineStr"/>
      <c r="H6341" t="inlineStr"/>
      <c r="I6341" t="inlineStr"/>
      <c r="J6341" t="inlineStr"/>
      <c r="K6341" t="inlineStr"/>
      <c r="L6341" t="inlineStr"/>
      <c r="M6341" t="inlineStr"/>
      <c r="N6341" t="inlineStr"/>
      <c r="O6341" t="n">
        <v>0</v>
      </c>
      <c r="P6341" t="inlineStr"/>
      <c r="Q6341" t="inlineStr"/>
    </row>
    <row r="6342" ht="15" customHeight="1" s="1003">
      <c r="A6342" s="1019" t="inlineStr">
        <is>
          <t>Issues de silo</t>
        </is>
      </c>
      <c r="B6342" t="inlineStr">
        <is>
          <t>Débouchés</t>
        </is>
      </c>
      <c r="C6342" t="inlineStr">
        <is>
          <t>kt</t>
        </is>
      </c>
      <c r="D6342" t="inlineStr">
        <is>
          <t>France</t>
        </is>
      </c>
      <c r="E6342" t="inlineStr">
        <is>
          <t>2023-24</t>
        </is>
      </c>
      <c r="F6342" t="inlineStr">
        <is>
          <t>Haricot sec</t>
        </is>
      </c>
      <c r="G6342" t="inlineStr"/>
      <c r="H6342" t="inlineStr"/>
      <c r="I6342" t="inlineStr"/>
      <c r="J6342" t="inlineStr"/>
      <c r="K6342" t="inlineStr"/>
      <c r="L6342" t="inlineStr"/>
      <c r="M6342" t="inlineStr"/>
      <c r="N6342" t="inlineStr"/>
      <c r="O6342" t="n">
        <v>0.08</v>
      </c>
      <c r="P6342" t="inlineStr"/>
      <c r="Q6342" t="inlineStr"/>
    </row>
    <row r="6343" ht="15" customHeight="1" s="1003">
      <c r="A6343" s="1019" t="inlineStr">
        <is>
          <t>Issues de silo</t>
        </is>
      </c>
      <c r="B6343" t="inlineStr">
        <is>
          <t>FAF</t>
        </is>
      </c>
      <c r="C6343" t="inlineStr">
        <is>
          <t>kt</t>
        </is>
      </c>
      <c r="D6343" t="inlineStr">
        <is>
          <t>France</t>
        </is>
      </c>
      <c r="E6343" t="inlineStr">
        <is>
          <t>2023-24</t>
        </is>
      </c>
      <c r="F6343" t="inlineStr">
        <is>
          <t>Haricot sec</t>
        </is>
      </c>
      <c r="G6343" t="inlineStr"/>
      <c r="H6343" t="inlineStr">
        <is>
          <t>Part d'issues de silo consommées par les FAF = 56,33 % (ONRB - FranceAgriMer)</t>
        </is>
      </c>
      <c r="I6343" t="inlineStr">
        <is>
          <t>ONRB - FranceAgriMer</t>
        </is>
      </c>
      <c r="J6343" t="inlineStr">
        <is>
          <t>Mêmes usages que les issues de silo de pois et fèveroles</t>
        </is>
      </c>
      <c r="K6343" t="inlineStr">
        <is>
          <t>Répartition</t>
        </is>
      </c>
      <c r="L6343" t="inlineStr">
        <is>
          <t>Part d'issues de silo consommées par les FAF</t>
        </is>
      </c>
      <c r="M6343" t="inlineStr">
        <is>
          <t>Issues de silo - ONRB</t>
        </is>
      </c>
      <c r="N6343" t="inlineStr"/>
      <c r="O6343" t="n">
        <v>0.05</v>
      </c>
      <c r="P6343" t="inlineStr"/>
      <c r="Q6343" t="inlineStr"/>
    </row>
    <row r="6344" ht="15" customHeight="1" s="1003">
      <c r="A6344" s="1019" t="inlineStr">
        <is>
          <t>Issues de silo</t>
        </is>
      </c>
      <c r="B6344" t="inlineStr">
        <is>
          <t>Litière</t>
        </is>
      </c>
      <c r="C6344" t="inlineStr">
        <is>
          <t>kt</t>
        </is>
      </c>
      <c r="D6344" t="inlineStr">
        <is>
          <t>France</t>
        </is>
      </c>
      <c r="E6344" t="inlineStr">
        <is>
          <t>2023-24</t>
        </is>
      </c>
      <c r="F6344" t="inlineStr">
        <is>
          <t>Haricot sec</t>
        </is>
      </c>
      <c r="G6344" t="inlineStr"/>
      <c r="H6344" t="inlineStr">
        <is>
          <t>Part d'issues de silo consommées comme litière = 0,77 % (ONRB - FranceAgriMer)</t>
        </is>
      </c>
      <c r="I6344" t="inlineStr">
        <is>
          <t>ONRB - FranceAgriMer</t>
        </is>
      </c>
      <c r="J6344" t="inlineStr">
        <is>
          <t>Mêmes usages que les issues de silo de pois et fèveroles</t>
        </is>
      </c>
      <c r="K6344" t="inlineStr">
        <is>
          <t>Répartition</t>
        </is>
      </c>
      <c r="L6344" t="inlineStr">
        <is>
          <t>Part d'issues de silo consommées comme litière</t>
        </is>
      </c>
      <c r="M6344" t="inlineStr">
        <is>
          <t>Issues de silo - ONRB</t>
        </is>
      </c>
      <c r="N6344" t="inlineStr"/>
      <c r="O6344" t="n">
        <v>0</v>
      </c>
      <c r="P6344" t="inlineStr"/>
      <c r="Q6344" t="inlineStr"/>
    </row>
    <row r="6345" ht="15" customHeight="1" s="1003">
      <c r="A6345" s="1019" t="inlineStr">
        <is>
          <t>Issues de silo</t>
        </is>
      </c>
      <c r="B6345" t="inlineStr">
        <is>
          <t>Compostage</t>
        </is>
      </c>
      <c r="C6345" t="inlineStr">
        <is>
          <t>kt</t>
        </is>
      </c>
      <c r="D6345" t="inlineStr">
        <is>
          <t>France</t>
        </is>
      </c>
      <c r="E6345" t="inlineStr">
        <is>
          <t>2023-24</t>
        </is>
      </c>
      <c r="F6345" t="inlineStr">
        <is>
          <t>Haricot sec</t>
        </is>
      </c>
      <c r="G6345" t="inlineStr"/>
      <c r="H6345" t="inlineStr">
        <is>
          <t>Part d'issues de silo compostées = 0 % (ONRB - FranceAgriMer)</t>
        </is>
      </c>
      <c r="I6345" t="inlineStr">
        <is>
          <t>ONRB - FranceAgriMer</t>
        </is>
      </c>
      <c r="J6345" t="inlineStr">
        <is>
          <t>Mêmes usages que les issues de silo de pois et fèveroles</t>
        </is>
      </c>
      <c r="K6345" t="inlineStr">
        <is>
          <t>Répartition</t>
        </is>
      </c>
      <c r="L6345" t="inlineStr">
        <is>
          <t>Part d'issues de silo compostées</t>
        </is>
      </c>
      <c r="M6345" t="inlineStr">
        <is>
          <t>Issues de silo - ONRB</t>
        </is>
      </c>
      <c r="N6345" t="inlineStr"/>
      <c r="O6345" t="n">
        <v>0</v>
      </c>
      <c r="P6345" t="inlineStr"/>
      <c r="Q6345" t="inlineStr"/>
    </row>
    <row r="6346" ht="15" customHeight="1" s="1003">
      <c r="A6346" s="1019" t="inlineStr">
        <is>
          <t>Issues de silo</t>
        </is>
      </c>
      <c r="B6346" t="inlineStr">
        <is>
          <t>Autres biomatériaux</t>
        </is>
      </c>
      <c r="C6346" t="inlineStr">
        <is>
          <t>kt</t>
        </is>
      </c>
      <c r="D6346" t="inlineStr">
        <is>
          <t>France</t>
        </is>
      </c>
      <c r="E6346" t="inlineStr">
        <is>
          <t>2023-24</t>
        </is>
      </c>
      <c r="F6346" t="inlineStr">
        <is>
          <t>Haricot sec</t>
        </is>
      </c>
      <c r="G6346" t="inlineStr"/>
      <c r="H6346" t="inlineStr">
        <is>
          <t>Part d'issues de silo consommées comme autres biomatériaux = 0,77 % (ONRB - FranceAgriMer)</t>
        </is>
      </c>
      <c r="I6346" t="inlineStr">
        <is>
          <t>ONRB - FranceAgriMer</t>
        </is>
      </c>
      <c r="J6346" t="inlineStr">
        <is>
          <t>Mêmes usages que les issues de silo de pois et fèveroles</t>
        </is>
      </c>
      <c r="K6346" t="inlineStr">
        <is>
          <t>Répartition</t>
        </is>
      </c>
      <c r="L6346" t="inlineStr">
        <is>
          <t>Part d'issues de silo consommées comme autres biomatériaux</t>
        </is>
      </c>
      <c r="M6346" t="inlineStr">
        <is>
          <t>Issues de silo - ONRB</t>
        </is>
      </c>
      <c r="N6346" t="inlineStr"/>
      <c r="O6346" t="n">
        <v>0</v>
      </c>
      <c r="P6346" t="inlineStr"/>
      <c r="Q6346" t="inlineStr"/>
    </row>
    <row r="6347" ht="15" customHeight="1" s="1003">
      <c r="A6347" s="1019" t="inlineStr">
        <is>
          <t>Issues de silo</t>
        </is>
      </c>
      <c r="B6347" t="inlineStr">
        <is>
          <t>Méthanisation</t>
        </is>
      </c>
      <c r="C6347" t="inlineStr">
        <is>
          <t>kt</t>
        </is>
      </c>
      <c r="D6347" t="inlineStr">
        <is>
          <t>France</t>
        </is>
      </c>
      <c r="E6347" t="inlineStr">
        <is>
          <t>2023-24</t>
        </is>
      </c>
      <c r="F6347" t="inlineStr">
        <is>
          <t>Haricot sec</t>
        </is>
      </c>
      <c r="G6347" t="inlineStr"/>
      <c r="H6347" t="inlineStr">
        <is>
          <t>Part d'issues de silo consommées en méthanisation = 40,72 % (ONRB - FranceAgriMer)</t>
        </is>
      </c>
      <c r="I6347" t="inlineStr">
        <is>
          <t>ONRB - FranceAgriMer</t>
        </is>
      </c>
      <c r="J6347" t="inlineStr">
        <is>
          <t>Mêmes usages que les issues de silo de pois et fèveroles</t>
        </is>
      </c>
      <c r="K6347" t="inlineStr">
        <is>
          <t>Répartition</t>
        </is>
      </c>
      <c r="L6347" t="inlineStr">
        <is>
          <t>Part d'issues de silo consommées en méthanisation</t>
        </is>
      </c>
      <c r="M6347" t="inlineStr">
        <is>
          <t>Issues de silo - ONRB</t>
        </is>
      </c>
      <c r="N6347" t="inlineStr"/>
      <c r="O6347" t="n">
        <v>0.03</v>
      </c>
      <c r="P6347" t="inlineStr"/>
      <c r="Q6347" t="inlineStr"/>
    </row>
    <row r="6348" ht="15" customHeight="1" s="1003">
      <c r="A6348" s="1019" t="inlineStr">
        <is>
          <t>Issues de silo</t>
        </is>
      </c>
      <c r="B6348" t="inlineStr">
        <is>
          <t>Combustion</t>
        </is>
      </c>
      <c r="C6348" t="inlineStr">
        <is>
          <t>kt</t>
        </is>
      </c>
      <c r="D6348" t="inlineStr">
        <is>
          <t>France</t>
        </is>
      </c>
      <c r="E6348" t="inlineStr">
        <is>
          <t>2023-24</t>
        </is>
      </c>
      <c r="F6348" t="inlineStr">
        <is>
          <t>Haricot sec</t>
        </is>
      </c>
      <c r="G6348" t="inlineStr"/>
      <c r="H6348" t="inlineStr">
        <is>
          <t>Part d'issues de silo brûlées = 1,03 % (ONRB - FranceAgriMer)</t>
        </is>
      </c>
      <c r="I6348" t="inlineStr">
        <is>
          <t>ONRB - FranceAgriMer</t>
        </is>
      </c>
      <c r="J6348" t="inlineStr">
        <is>
          <t>Mêmes usages que les issues de silo de pois et fèveroles</t>
        </is>
      </c>
      <c r="K6348" t="inlineStr">
        <is>
          <t>Répartition</t>
        </is>
      </c>
      <c r="L6348" t="inlineStr">
        <is>
          <t>Part d'issues de silo brûlées</t>
        </is>
      </c>
      <c r="M6348" t="inlineStr">
        <is>
          <t>Issues de silo - ONRB</t>
        </is>
      </c>
      <c r="N6348" t="inlineStr"/>
      <c r="O6348" t="n">
        <v>0</v>
      </c>
      <c r="P6348" t="inlineStr"/>
      <c r="Q6348" t="inlineStr"/>
    </row>
    <row r="6349" ht="15" customHeight="1" s="1003">
      <c r="A6349" s="1019" t="inlineStr">
        <is>
          <t>Issues de silo</t>
        </is>
      </c>
      <c r="B6349" t="inlineStr">
        <is>
          <t>Hors FAB</t>
        </is>
      </c>
      <c r="C6349" t="inlineStr">
        <is>
          <t>kt</t>
        </is>
      </c>
      <c r="D6349" t="inlineStr">
        <is>
          <t>France</t>
        </is>
      </c>
      <c r="E6349" t="inlineStr">
        <is>
          <t>2023-24</t>
        </is>
      </c>
      <c r="F6349" t="inlineStr">
        <is>
          <t>Haricot sec</t>
        </is>
      </c>
      <c r="G6349" t="inlineStr"/>
      <c r="H6349" t="inlineStr"/>
      <c r="I6349" t="inlineStr">
        <is>
          <t>ONRB - FranceAgriMer</t>
        </is>
      </c>
      <c r="J6349" t="inlineStr">
        <is>
          <t>Mêmes usages que les issues de silo de pois et fèveroles</t>
        </is>
      </c>
      <c r="K6349" t="inlineStr">
        <is>
          <t>Répartition</t>
        </is>
      </c>
      <c r="L6349" t="inlineStr">
        <is>
          <t>Part d'issues de silo consommées par les FAF</t>
        </is>
      </c>
      <c r="M6349" t="inlineStr">
        <is>
          <t>Issues de silo - ONRB</t>
        </is>
      </c>
      <c r="N6349" t="inlineStr"/>
      <c r="O6349" t="n">
        <v>0.05</v>
      </c>
      <c r="P6349" t="inlineStr"/>
      <c r="Q6349" t="inlineStr"/>
    </row>
    <row r="6350" ht="15" customHeight="1" s="1003">
      <c r="A6350" s="1019" t="inlineStr">
        <is>
          <t>Issues de silo</t>
        </is>
      </c>
      <c r="B6350" t="inlineStr">
        <is>
          <t>Alimentation animale rente</t>
        </is>
      </c>
      <c r="C6350" t="inlineStr">
        <is>
          <t>kt</t>
        </is>
      </c>
      <c r="D6350" t="inlineStr">
        <is>
          <t>France</t>
        </is>
      </c>
      <c r="E6350" t="inlineStr">
        <is>
          <t>2023-24</t>
        </is>
      </c>
      <c r="F6350" t="inlineStr">
        <is>
          <t>Haricot sec</t>
        </is>
      </c>
      <c r="G6350" t="inlineStr"/>
      <c r="H6350" t="inlineStr"/>
      <c r="I6350" t="inlineStr"/>
      <c r="J6350" t="inlineStr"/>
      <c r="K6350" t="inlineStr"/>
      <c r="L6350" t="inlineStr"/>
      <c r="M6350" t="inlineStr"/>
      <c r="N6350" t="inlineStr"/>
      <c r="O6350" t="n">
        <v>0.05</v>
      </c>
      <c r="P6350" t="inlineStr"/>
      <c r="Q6350" t="inlineStr"/>
    </row>
    <row r="6351" ht="15" customHeight="1" s="1003">
      <c r="A6351" s="1019" t="inlineStr">
        <is>
          <t>Issues de silo</t>
        </is>
      </c>
      <c r="B6351" t="inlineStr">
        <is>
          <t>Alimentation animale</t>
        </is>
      </c>
      <c r="C6351" t="inlineStr">
        <is>
          <t>kt</t>
        </is>
      </c>
      <c r="D6351" t="inlineStr">
        <is>
          <t>France</t>
        </is>
      </c>
      <c r="E6351" t="inlineStr">
        <is>
          <t>2023-24</t>
        </is>
      </c>
      <c r="F6351" t="inlineStr">
        <is>
          <t>Haricot sec</t>
        </is>
      </c>
      <c r="G6351" t="inlineStr"/>
      <c r="H6351" t="inlineStr"/>
      <c r="I6351" t="inlineStr"/>
      <c r="J6351" t="inlineStr"/>
      <c r="K6351" t="inlineStr"/>
      <c r="L6351" t="inlineStr"/>
      <c r="M6351" t="inlineStr"/>
      <c r="N6351" t="inlineStr"/>
      <c r="O6351" t="n">
        <v>0.05</v>
      </c>
      <c r="P6351" t="inlineStr"/>
      <c r="Q6351" t="inlineStr"/>
    </row>
    <row r="6352" ht="15" customHeight="1" s="1003">
      <c r="A6352" s="1019" t="inlineStr">
        <is>
          <t>Issues de silo</t>
        </is>
      </c>
      <c r="B6352" t="inlineStr">
        <is>
          <t>Usages alimentaires</t>
        </is>
      </c>
      <c r="C6352" t="inlineStr">
        <is>
          <t>kt</t>
        </is>
      </c>
      <c r="D6352" t="inlineStr">
        <is>
          <t>France</t>
        </is>
      </c>
      <c r="E6352" t="inlineStr">
        <is>
          <t>2023-24</t>
        </is>
      </c>
      <c r="F6352" t="inlineStr">
        <is>
          <t>Haricot sec</t>
        </is>
      </c>
      <c r="G6352" t="inlineStr"/>
      <c r="H6352" t="inlineStr"/>
      <c r="I6352" t="inlineStr"/>
      <c r="J6352" t="inlineStr"/>
      <c r="K6352" t="inlineStr"/>
      <c r="L6352" t="inlineStr"/>
      <c r="M6352" t="inlineStr"/>
      <c r="N6352" t="inlineStr"/>
      <c r="O6352" t="n">
        <v>0.05</v>
      </c>
      <c r="P6352" t="inlineStr"/>
      <c r="Q6352" t="inlineStr"/>
    </row>
    <row r="6353" ht="15" customHeight="1" s="1003">
      <c r="A6353" s="1019" t="inlineStr">
        <is>
          <t>Issues de silo</t>
        </is>
      </c>
      <c r="B6353" t="inlineStr">
        <is>
          <t>Biomatériaux</t>
        </is>
      </c>
      <c r="C6353" t="inlineStr">
        <is>
          <t>kt</t>
        </is>
      </c>
      <c r="D6353" t="inlineStr">
        <is>
          <t>France</t>
        </is>
      </c>
      <c r="E6353" t="inlineStr">
        <is>
          <t>2023-24</t>
        </is>
      </c>
      <c r="F6353" t="inlineStr">
        <is>
          <t>Haricot sec</t>
        </is>
      </c>
      <c r="G6353" t="inlineStr"/>
      <c r="H6353" t="inlineStr"/>
      <c r="I6353" t="inlineStr">
        <is>
          <t>ONRB - FranceAgriMer</t>
        </is>
      </c>
      <c r="J6353" t="inlineStr">
        <is>
          <t>Mêmes usages que les issues de silo de pois et fèveroles</t>
        </is>
      </c>
      <c r="K6353" t="inlineStr">
        <is>
          <t>Répartition</t>
        </is>
      </c>
      <c r="L6353" t="inlineStr">
        <is>
          <t>Part d'issues de silo consommées comme litière:Part d'issues de silo consommées comme autres biomatériaux</t>
        </is>
      </c>
      <c r="M6353" t="inlineStr">
        <is>
          <t>Issues de silo - ONRB</t>
        </is>
      </c>
      <c r="N6353" t="inlineStr"/>
      <c r="O6353" t="n">
        <v>0</v>
      </c>
      <c r="P6353" t="inlineStr"/>
      <c r="Q6353" t="inlineStr"/>
    </row>
    <row r="6354" ht="15" customHeight="1" s="1003">
      <c r="A6354" s="1019" t="inlineStr">
        <is>
          <t>Issues de silo</t>
        </is>
      </c>
      <c r="B6354" t="inlineStr">
        <is>
          <t>Usages non-alimentaires</t>
        </is>
      </c>
      <c r="C6354" t="inlineStr">
        <is>
          <t>kt</t>
        </is>
      </c>
      <c r="D6354" t="inlineStr">
        <is>
          <t>France</t>
        </is>
      </c>
      <c r="E6354" t="inlineStr">
        <is>
          <t>2023-24</t>
        </is>
      </c>
      <c r="F6354" t="inlineStr">
        <is>
          <t>Haricot sec</t>
        </is>
      </c>
      <c r="G6354" t="inlineStr"/>
      <c r="H6354" t="inlineStr"/>
      <c r="I6354" t="inlineStr"/>
      <c r="J6354" t="inlineStr"/>
      <c r="K6354" t="inlineStr"/>
      <c r="L6354" t="inlineStr"/>
      <c r="M6354" t="inlineStr"/>
      <c r="N6354" t="inlineStr"/>
      <c r="O6354" t="n">
        <v>0.04</v>
      </c>
      <c r="P6354" t="inlineStr"/>
      <c r="Q6354" t="inlineStr"/>
    </row>
    <row r="6355" ht="15" customHeight="1" s="1003">
      <c r="A6355" s="1019" t="inlineStr">
        <is>
          <t>Issues de silo</t>
        </is>
      </c>
      <c r="B6355" t="inlineStr">
        <is>
          <t>Energie</t>
        </is>
      </c>
      <c r="C6355" t="inlineStr">
        <is>
          <t>kt</t>
        </is>
      </c>
      <c r="D6355" t="inlineStr">
        <is>
          <t>France</t>
        </is>
      </c>
      <c r="E6355" t="inlineStr">
        <is>
          <t>2023-24</t>
        </is>
      </c>
      <c r="F6355" t="inlineStr">
        <is>
          <t>Haricot sec</t>
        </is>
      </c>
      <c r="G6355" t="inlineStr"/>
      <c r="H6355" t="inlineStr"/>
      <c r="I6355" t="inlineStr">
        <is>
          <t>ONRB - FranceAgriMer</t>
        </is>
      </c>
      <c r="J6355" t="inlineStr">
        <is>
          <t>Mêmes usages que les issues de silo de pois et fèveroles</t>
        </is>
      </c>
      <c r="K6355" t="inlineStr">
        <is>
          <t>Répartition</t>
        </is>
      </c>
      <c r="L6355" t="inlineStr">
        <is>
          <t>Part d'issues de silo consommées en méthanisation:Part d'issues de silo brûlées</t>
        </is>
      </c>
      <c r="M6355" t="inlineStr">
        <is>
          <t>Issues de silo - ONRB</t>
        </is>
      </c>
      <c r="N6355" t="inlineStr"/>
      <c r="O6355" t="n">
        <v>0.03</v>
      </c>
      <c r="P6355" t="inlineStr"/>
      <c r="Q6355" t="inlineStr"/>
    </row>
    <row r="6356" ht="15" customHeight="1" s="1003">
      <c r="A6356" s="1019" t="inlineStr">
        <is>
          <t>Issues de silo</t>
        </is>
      </c>
      <c r="B6356" t="inlineStr">
        <is>
          <t>Fertilisation</t>
        </is>
      </c>
      <c r="C6356" t="inlineStr">
        <is>
          <t>kt</t>
        </is>
      </c>
      <c r="D6356" t="inlineStr">
        <is>
          <t>France</t>
        </is>
      </c>
      <c r="E6356" t="inlineStr">
        <is>
          <t>2023-24</t>
        </is>
      </c>
      <c r="F6356" t="inlineStr">
        <is>
          <t>Haricot sec</t>
        </is>
      </c>
      <c r="G6356" t="inlineStr"/>
      <c r="H6356" t="inlineStr"/>
      <c r="I6356" t="inlineStr">
        <is>
          <t>ONRB - FranceAgriMer</t>
        </is>
      </c>
      <c r="J6356" t="inlineStr">
        <is>
          <t>Mêmes usages que les issues de silo de pois et fèveroles</t>
        </is>
      </c>
      <c r="K6356" t="inlineStr">
        <is>
          <t>Répartition</t>
        </is>
      </c>
      <c r="L6356" t="inlineStr">
        <is>
          <t>Part d'issues de silo compostées</t>
        </is>
      </c>
      <c r="M6356" t="inlineStr">
        <is>
          <t>Issues de silo - ONRB</t>
        </is>
      </c>
      <c r="N6356" t="inlineStr"/>
      <c r="O6356" t="n">
        <v>0</v>
      </c>
      <c r="P6356" t="inlineStr"/>
      <c r="Q6356" t="inlineStr"/>
    </row>
    <row r="6357" ht="15" customHeight="1" s="1003">
      <c r="A6357" s="1019" t="inlineStr">
        <is>
          <t>Huile</t>
        </is>
      </c>
      <c r="B6357" t="inlineStr">
        <is>
          <t>Vente directe et autoconsommation</t>
        </is>
      </c>
      <c r="C6357" t="inlineStr">
        <is>
          <t>kt</t>
        </is>
      </c>
      <c r="D6357" t="inlineStr">
        <is>
          <t>France</t>
        </is>
      </c>
      <c r="E6357" t="inlineStr">
        <is>
          <t>2023-24</t>
        </is>
      </c>
      <c r="F6357" t="inlineStr">
        <is>
          <t>Haricot sec</t>
        </is>
      </c>
      <c r="G6357" t="inlineStr"/>
      <c r="H6357" t="inlineStr"/>
      <c r="I6357" t="inlineStr"/>
      <c r="J6357" t="inlineStr">
        <is>
          <t>L'huile peut être autoconsommée</t>
        </is>
      </c>
      <c r="K6357" t="inlineStr"/>
      <c r="L6357" t="inlineStr"/>
      <c r="M6357" t="inlineStr"/>
      <c r="N6357" t="inlineStr"/>
      <c r="O6357" t="n">
        <v>-0</v>
      </c>
      <c r="P6357" t="n">
        <v>0</v>
      </c>
      <c r="Q6357" t="n">
        <v>500000000</v>
      </c>
    </row>
    <row r="6358" ht="15" customHeight="1" s="1003">
      <c r="A6358" s="1019" t="inlineStr">
        <is>
          <t>Huile</t>
        </is>
      </c>
      <c r="B6358" t="inlineStr">
        <is>
          <t>Circuits spécialisés</t>
        </is>
      </c>
      <c r="C6358" t="inlineStr">
        <is>
          <t>kt</t>
        </is>
      </c>
      <c r="D6358" t="inlineStr">
        <is>
          <t>France</t>
        </is>
      </c>
      <c r="E6358" t="inlineStr">
        <is>
          <t>2023-24</t>
        </is>
      </c>
      <c r="F6358" t="inlineStr">
        <is>
          <t>Haricot sec</t>
        </is>
      </c>
      <c r="G6358" t="inlineStr"/>
      <c r="H6358" t="inlineStr"/>
      <c r="I6358" t="inlineStr"/>
      <c r="J6358" t="inlineStr">
        <is>
          <t>L'huile peut être consommée par des circuits spécialisés</t>
        </is>
      </c>
      <c r="K6358" t="inlineStr"/>
      <c r="L6358" t="inlineStr"/>
      <c r="M6358" t="inlineStr"/>
      <c r="N6358" t="inlineStr"/>
      <c r="O6358" t="n">
        <v>-0</v>
      </c>
      <c r="P6358" t="n">
        <v>0</v>
      </c>
      <c r="Q6358" t="n">
        <v>500000000</v>
      </c>
    </row>
    <row r="6359" ht="15" customHeight="1" s="1003">
      <c r="A6359" s="1019" t="inlineStr">
        <is>
          <t>Huile</t>
        </is>
      </c>
      <c r="B6359" t="inlineStr">
        <is>
          <t>RHD</t>
        </is>
      </c>
      <c r="C6359" t="inlineStr">
        <is>
          <t>kt</t>
        </is>
      </c>
      <c r="D6359" t="inlineStr">
        <is>
          <t>France</t>
        </is>
      </c>
      <c r="E6359" t="inlineStr">
        <is>
          <t>2023-24</t>
        </is>
      </c>
      <c r="F6359" t="inlineStr">
        <is>
          <t>Haricot sec</t>
        </is>
      </c>
      <c r="G6359" t="inlineStr"/>
      <c r="H6359" t="inlineStr"/>
      <c r="I6359" t="inlineStr"/>
      <c r="J6359" t="inlineStr">
        <is>
          <t>L'huile est consommée en RHD</t>
        </is>
      </c>
      <c r="K6359" t="inlineStr"/>
      <c r="L6359" t="inlineStr"/>
      <c r="M6359" t="inlineStr"/>
      <c r="N6359" t="inlineStr"/>
      <c r="O6359" t="n">
        <v>-0</v>
      </c>
      <c r="P6359" t="n">
        <v>0</v>
      </c>
      <c r="Q6359" t="n">
        <v>500000000</v>
      </c>
    </row>
    <row r="6360" ht="15" customHeight="1" s="1003">
      <c r="A6360" s="1019" t="inlineStr">
        <is>
          <t>Huile</t>
        </is>
      </c>
      <c r="B6360" t="inlineStr">
        <is>
          <t>Autres IAA</t>
        </is>
      </c>
      <c r="C6360" t="inlineStr">
        <is>
          <t>kt</t>
        </is>
      </c>
      <c r="D6360" t="inlineStr">
        <is>
          <t>France</t>
        </is>
      </c>
      <c r="E6360" t="inlineStr">
        <is>
          <t>2023-24</t>
        </is>
      </c>
      <c r="F6360" t="inlineStr">
        <is>
          <t>Haricot sec</t>
        </is>
      </c>
      <c r="G6360" t="inlineStr"/>
      <c r="H6360" t="inlineStr"/>
      <c r="I6360" t="inlineStr"/>
      <c r="J6360" t="inlineStr">
        <is>
          <t>L'huile est consommée par les autres IAA</t>
        </is>
      </c>
      <c r="K6360" t="inlineStr"/>
      <c r="L6360" t="inlineStr"/>
      <c r="M6360" t="inlineStr"/>
      <c r="N6360" t="inlineStr"/>
      <c r="O6360" t="n">
        <v>-0</v>
      </c>
      <c r="P6360" t="n">
        <v>0</v>
      </c>
      <c r="Q6360" t="n">
        <v>500000000</v>
      </c>
    </row>
    <row r="6361" ht="15" customHeight="1" s="1003">
      <c r="A6361" s="1019" t="inlineStr">
        <is>
          <t>Huile</t>
        </is>
      </c>
      <c r="B6361" t="inlineStr">
        <is>
          <t>Autres industries</t>
        </is>
      </c>
      <c r="C6361" t="inlineStr">
        <is>
          <t>kt</t>
        </is>
      </c>
      <c r="D6361" t="inlineStr">
        <is>
          <t>France</t>
        </is>
      </c>
      <c r="E6361" t="inlineStr">
        <is>
          <t>2023-24</t>
        </is>
      </c>
      <c r="F6361" t="inlineStr">
        <is>
          <t>Haricot sec</t>
        </is>
      </c>
      <c r="G6361" t="inlineStr"/>
      <c r="H6361" t="inlineStr"/>
      <c r="I6361" t="inlineStr"/>
      <c r="J6361" t="inlineStr">
        <is>
          <t>L'huile est consommée pour des usages techniques</t>
        </is>
      </c>
      <c r="K6361" t="inlineStr"/>
      <c r="L6361" t="inlineStr"/>
      <c r="M6361" t="inlineStr"/>
      <c r="N6361" t="inlineStr"/>
      <c r="O6361" t="n">
        <v>-0</v>
      </c>
      <c r="P6361" t="n">
        <v>0</v>
      </c>
      <c r="Q6361" t="n">
        <v>500000000</v>
      </c>
    </row>
    <row r="6362" ht="15" customHeight="1" s="1003">
      <c r="A6362" s="1019" t="inlineStr">
        <is>
          <t>Huile</t>
        </is>
      </c>
      <c r="B6362" t="inlineStr">
        <is>
          <t>Alimentation humaine</t>
        </is>
      </c>
      <c r="C6362" t="inlineStr">
        <is>
          <t>kt</t>
        </is>
      </c>
      <c r="D6362" t="inlineStr">
        <is>
          <t>France</t>
        </is>
      </c>
      <c r="E6362" t="inlineStr">
        <is>
          <t>2023-24</t>
        </is>
      </c>
      <c r="F6362" t="inlineStr">
        <is>
          <t>Haricot sec</t>
        </is>
      </c>
      <c r="G6362" t="inlineStr"/>
      <c r="H6362" t="inlineStr"/>
      <c r="I6362" t="inlineStr"/>
      <c r="J6362" t="inlineStr"/>
      <c r="K6362" t="inlineStr"/>
      <c r="L6362" t="inlineStr"/>
      <c r="M6362" t="inlineStr"/>
      <c r="N6362" t="inlineStr"/>
      <c r="O6362" t="n">
        <v>-0</v>
      </c>
      <c r="P6362" t="n">
        <v>0</v>
      </c>
      <c r="Q6362" t="n">
        <v>500000000</v>
      </c>
    </row>
    <row r="6363" ht="15" customHeight="1" s="1003">
      <c r="A6363" s="1019" t="inlineStr">
        <is>
          <t>Huile</t>
        </is>
      </c>
      <c r="B6363" t="inlineStr">
        <is>
          <t>Ménages</t>
        </is>
      </c>
      <c r="C6363" t="inlineStr">
        <is>
          <t>kt</t>
        </is>
      </c>
      <c r="D6363" t="inlineStr">
        <is>
          <t>France</t>
        </is>
      </c>
      <c r="E6363" t="inlineStr">
        <is>
          <t>2023-24</t>
        </is>
      </c>
      <c r="F6363" t="inlineStr">
        <is>
          <t>Haricot sec</t>
        </is>
      </c>
      <c r="G6363" t="inlineStr"/>
      <c r="H6363" t="inlineStr"/>
      <c r="I6363" t="inlineStr"/>
      <c r="J6363" t="inlineStr"/>
      <c r="K6363" t="inlineStr"/>
      <c r="L6363" t="inlineStr"/>
      <c r="M6363" t="inlineStr"/>
      <c r="N6363" t="inlineStr"/>
      <c r="O6363" t="n">
        <v>-0</v>
      </c>
      <c r="P6363" t="n">
        <v>0</v>
      </c>
      <c r="Q6363" t="n">
        <v>500000000</v>
      </c>
    </row>
    <row r="6364" ht="15" customHeight="1" s="1003">
      <c r="A6364" s="1019" t="inlineStr">
        <is>
          <t>Huile</t>
        </is>
      </c>
      <c r="B6364" t="inlineStr">
        <is>
          <t>Usages alimentaires</t>
        </is>
      </c>
      <c r="C6364" t="inlineStr">
        <is>
          <t>kt</t>
        </is>
      </c>
      <c r="D6364" t="inlineStr">
        <is>
          <t>France</t>
        </is>
      </c>
      <c r="E6364" t="inlineStr">
        <is>
          <t>2023-24</t>
        </is>
      </c>
      <c r="F6364" t="inlineStr">
        <is>
          <t>Haricot sec</t>
        </is>
      </c>
      <c r="G6364" t="inlineStr"/>
      <c r="H6364" t="inlineStr"/>
      <c r="I6364" t="inlineStr"/>
      <c r="J6364" t="inlineStr"/>
      <c r="K6364" t="inlineStr"/>
      <c r="L6364" t="inlineStr"/>
      <c r="M6364" t="inlineStr"/>
      <c r="N6364" t="inlineStr"/>
      <c r="O6364" t="n">
        <v>-0</v>
      </c>
      <c r="P6364" t="n">
        <v>0</v>
      </c>
      <c r="Q6364" t="n">
        <v>500000000</v>
      </c>
    </row>
    <row r="6365" ht="15" customHeight="1" s="1003">
      <c r="A6365" s="1019" t="inlineStr">
        <is>
          <t>Huile</t>
        </is>
      </c>
      <c r="B6365" t="inlineStr">
        <is>
          <t>Débouchés</t>
        </is>
      </c>
      <c r="C6365" t="inlineStr">
        <is>
          <t>kt</t>
        </is>
      </c>
      <c r="D6365" t="inlineStr">
        <is>
          <t>France</t>
        </is>
      </c>
      <c r="E6365" t="inlineStr">
        <is>
          <t>2023-24</t>
        </is>
      </c>
      <c r="F6365" t="inlineStr">
        <is>
          <t>Haricot sec</t>
        </is>
      </c>
      <c r="G6365" t="inlineStr"/>
      <c r="H6365" t="inlineStr"/>
      <c r="I6365" t="inlineStr"/>
      <c r="J6365" t="inlineStr"/>
      <c r="K6365" t="inlineStr"/>
      <c r="L6365" t="inlineStr"/>
      <c r="M6365" t="inlineStr"/>
      <c r="N6365" t="inlineStr"/>
      <c r="O6365" t="n">
        <v>-0</v>
      </c>
      <c r="P6365" t="n">
        <v>0</v>
      </c>
      <c r="Q6365" t="n">
        <v>500000000</v>
      </c>
    </row>
    <row r="6366" ht="15" customHeight="1" s="1003">
      <c r="A6366" s="1019" t="inlineStr">
        <is>
          <t>Huile</t>
        </is>
      </c>
      <c r="B6366" t="inlineStr">
        <is>
          <t>Usages non-alimentaires</t>
        </is>
      </c>
      <c r="C6366" t="inlineStr">
        <is>
          <t>kt</t>
        </is>
      </c>
      <c r="D6366" t="inlineStr">
        <is>
          <t>France</t>
        </is>
      </c>
      <c r="E6366" t="inlineStr">
        <is>
          <t>2023-24</t>
        </is>
      </c>
      <c r="F6366" t="inlineStr">
        <is>
          <t>Haricot sec</t>
        </is>
      </c>
      <c r="G6366" t="inlineStr"/>
      <c r="H6366" t="inlineStr"/>
      <c r="I6366" t="inlineStr"/>
      <c r="J6366" t="inlineStr"/>
      <c r="K6366" t="inlineStr"/>
      <c r="L6366" t="inlineStr"/>
      <c r="M6366" t="inlineStr"/>
      <c r="N6366" t="inlineStr"/>
      <c r="O6366" t="n">
        <v>-0</v>
      </c>
      <c r="P6366" t="n">
        <v>0</v>
      </c>
      <c r="Q6366" t="n">
        <v>500000000</v>
      </c>
    </row>
    <row r="6367" ht="15" customHeight="1" s="1003">
      <c r="A6367" s="1019" t="inlineStr">
        <is>
          <t>Huile</t>
        </is>
      </c>
      <c r="B6367" t="inlineStr">
        <is>
          <t>Export</t>
        </is>
      </c>
      <c r="C6367" t="inlineStr">
        <is>
          <t>kt</t>
        </is>
      </c>
      <c r="D6367" t="inlineStr">
        <is>
          <t>France</t>
        </is>
      </c>
      <c r="E6367" t="inlineStr">
        <is>
          <t>2023-24</t>
        </is>
      </c>
      <c r="F6367" t="inlineStr">
        <is>
          <t>Haricot sec</t>
        </is>
      </c>
      <c r="G6367" t="inlineStr"/>
      <c r="H6367" t="inlineStr"/>
      <c r="I6367" t="inlineStr"/>
      <c r="J6367" t="inlineStr"/>
      <c r="K6367" t="inlineStr"/>
      <c r="L6367" t="inlineStr"/>
      <c r="M6367" t="inlineStr"/>
      <c r="N6367" t="inlineStr"/>
      <c r="O6367" t="n">
        <v>-0</v>
      </c>
      <c r="P6367" t="n">
        <v>0</v>
      </c>
      <c r="Q6367" t="n">
        <v>500000000</v>
      </c>
    </row>
    <row r="6368" ht="15" customHeight="1" s="1003">
      <c r="A6368" s="1019" t="inlineStr">
        <is>
          <t>Huile</t>
        </is>
      </c>
      <c r="B6368" t="inlineStr">
        <is>
          <t>Biocarburants</t>
        </is>
      </c>
      <c r="C6368" t="inlineStr">
        <is>
          <t>kt</t>
        </is>
      </c>
      <c r="D6368" t="inlineStr">
        <is>
          <t>France</t>
        </is>
      </c>
      <c r="E6368" t="inlineStr">
        <is>
          <t>2023-24</t>
        </is>
      </c>
      <c r="F6368" t="inlineStr">
        <is>
          <t>Haricot sec</t>
        </is>
      </c>
      <c r="G6368" t="inlineStr"/>
      <c r="H6368" t="inlineStr"/>
      <c r="I6368" t="inlineStr"/>
      <c r="J6368" t="inlineStr"/>
      <c r="K6368" t="inlineStr"/>
      <c r="L6368" t="inlineStr"/>
      <c r="M6368" t="inlineStr"/>
      <c r="N6368" t="inlineStr"/>
      <c r="O6368" t="n">
        <v>-0</v>
      </c>
      <c r="P6368" t="n">
        <v>0</v>
      </c>
      <c r="Q6368" t="n">
        <v>500000000</v>
      </c>
    </row>
    <row r="6369" ht="15" customHeight="1" s="1003">
      <c r="A6369" s="1019" t="inlineStr">
        <is>
          <t>Huile</t>
        </is>
      </c>
      <c r="B6369" t="inlineStr">
        <is>
          <t>Energie</t>
        </is>
      </c>
      <c r="C6369" t="inlineStr">
        <is>
          <t>kt</t>
        </is>
      </c>
      <c r="D6369" t="inlineStr">
        <is>
          <t>France</t>
        </is>
      </c>
      <c r="E6369" t="inlineStr">
        <is>
          <t>2023-24</t>
        </is>
      </c>
      <c r="F6369" t="inlineStr">
        <is>
          <t>Haricot sec</t>
        </is>
      </c>
      <c r="G6369" t="inlineStr"/>
      <c r="H6369" t="inlineStr"/>
      <c r="I6369" t="inlineStr"/>
      <c r="J6369" t="inlineStr"/>
      <c r="K6369" t="inlineStr"/>
      <c r="L6369" t="inlineStr"/>
      <c r="M6369" t="inlineStr"/>
      <c r="N6369" t="inlineStr"/>
      <c r="O6369" t="n">
        <v>-0</v>
      </c>
      <c r="P6369" t="n">
        <v>0</v>
      </c>
      <c r="Q6369" t="n">
        <v>500000000</v>
      </c>
    </row>
    <row r="6370" ht="15" customHeight="1" s="1003">
      <c r="A6370" s="1019" t="inlineStr">
        <is>
          <t>Huile</t>
        </is>
      </c>
      <c r="B6370" t="inlineStr">
        <is>
          <t>GMS</t>
        </is>
      </c>
      <c r="C6370" t="inlineStr">
        <is>
          <t>kt</t>
        </is>
      </c>
      <c r="D6370" t="inlineStr">
        <is>
          <t>France</t>
        </is>
      </c>
      <c r="E6370" t="inlineStr">
        <is>
          <t>2023-24</t>
        </is>
      </c>
      <c r="F6370" t="inlineStr">
        <is>
          <t>Haricot sec</t>
        </is>
      </c>
      <c r="G6370" t="inlineStr"/>
      <c r="H6370" t="inlineStr"/>
      <c r="I6370" t="inlineStr"/>
      <c r="J6370" t="inlineStr"/>
      <c r="K6370" t="inlineStr"/>
      <c r="L6370" t="inlineStr"/>
      <c r="M6370" t="inlineStr"/>
      <c r="N6370" t="inlineStr"/>
      <c r="O6370" t="n">
        <v>-0</v>
      </c>
      <c r="P6370" t="n">
        <v>0</v>
      </c>
      <c r="Q6370" t="n">
        <v>500000000</v>
      </c>
    </row>
    <row r="6371" ht="15" customHeight="1" s="1003">
      <c r="A6371" s="1019" t="inlineStr">
        <is>
          <t>Huile</t>
        </is>
      </c>
      <c r="B6371" t="inlineStr">
        <is>
          <t>Circuits généralistes</t>
        </is>
      </c>
      <c r="C6371" t="inlineStr">
        <is>
          <t>kt</t>
        </is>
      </c>
      <c r="D6371" t="inlineStr">
        <is>
          <t>France</t>
        </is>
      </c>
      <c r="E6371" t="inlineStr">
        <is>
          <t>2023-24</t>
        </is>
      </c>
      <c r="F6371" t="inlineStr">
        <is>
          <t>Haricot sec</t>
        </is>
      </c>
      <c r="G6371" t="inlineStr"/>
      <c r="H6371" t="inlineStr"/>
      <c r="I6371" t="inlineStr"/>
      <c r="J6371" t="inlineStr"/>
      <c r="K6371" t="inlineStr"/>
      <c r="L6371" t="inlineStr"/>
      <c r="M6371" t="inlineStr"/>
      <c r="N6371" t="inlineStr"/>
      <c r="O6371" t="n">
        <v>-0</v>
      </c>
      <c r="P6371" t="n">
        <v>0</v>
      </c>
      <c r="Q6371" t="n">
        <v>500000000</v>
      </c>
    </row>
    <row r="6372" ht="15" customHeight="1" s="1003">
      <c r="A6372" s="1019" t="inlineStr">
        <is>
          <t>Tourteaux</t>
        </is>
      </c>
      <c r="B6372" t="inlineStr">
        <is>
          <t>Hors FAB</t>
        </is>
      </c>
      <c r="C6372" t="inlineStr">
        <is>
          <t>kt</t>
        </is>
      </c>
      <c r="D6372" t="inlineStr">
        <is>
          <t>France</t>
        </is>
      </c>
      <c r="E6372" t="inlineStr">
        <is>
          <t>2023-24</t>
        </is>
      </c>
      <c r="F6372" t="inlineStr">
        <is>
          <t>Haricot sec</t>
        </is>
      </c>
      <c r="G6372" t="inlineStr"/>
      <c r="H6372" t="inlineStr"/>
      <c r="I6372" t="inlineStr"/>
      <c r="J6372" t="inlineStr"/>
      <c r="K6372" t="inlineStr"/>
      <c r="L6372" t="inlineStr"/>
      <c r="M6372" t="inlineStr"/>
      <c r="N6372" t="inlineStr"/>
      <c r="O6372" t="n">
        <v>-0</v>
      </c>
      <c r="P6372" t="n">
        <v>0</v>
      </c>
      <c r="Q6372" t="n">
        <v>500000000</v>
      </c>
    </row>
    <row r="6373" ht="15" customHeight="1" s="1003">
      <c r="A6373" s="1019" t="inlineStr">
        <is>
          <t>Tourteaux</t>
        </is>
      </c>
      <c r="B6373" t="inlineStr">
        <is>
          <t>Alimentation animale rente</t>
        </is>
      </c>
      <c r="C6373" t="inlineStr">
        <is>
          <t>kt</t>
        </is>
      </c>
      <c r="D6373" t="inlineStr">
        <is>
          <t>France</t>
        </is>
      </c>
      <c r="E6373" t="inlineStr">
        <is>
          <t>2023-24</t>
        </is>
      </c>
      <c r="F6373" t="inlineStr">
        <is>
          <t>Haricot sec</t>
        </is>
      </c>
      <c r="G6373" t="inlineStr"/>
      <c r="H6373" t="inlineStr"/>
      <c r="I6373" t="inlineStr"/>
      <c r="J6373" t="inlineStr"/>
      <c r="K6373" t="inlineStr"/>
      <c r="L6373" t="inlineStr"/>
      <c r="M6373" t="inlineStr"/>
      <c r="N6373" t="inlineStr"/>
      <c r="O6373" t="n">
        <v>-0</v>
      </c>
      <c r="P6373" t="n">
        <v>0</v>
      </c>
      <c r="Q6373" t="n">
        <v>500000000</v>
      </c>
    </row>
    <row r="6374" ht="15" customHeight="1" s="1003">
      <c r="A6374" s="1019" t="inlineStr">
        <is>
          <t>Tourteaux</t>
        </is>
      </c>
      <c r="B6374" t="inlineStr">
        <is>
          <t>Alimentation animale</t>
        </is>
      </c>
      <c r="C6374" t="inlineStr">
        <is>
          <t>kt</t>
        </is>
      </c>
      <c r="D6374" t="inlineStr">
        <is>
          <t>France</t>
        </is>
      </c>
      <c r="E6374" t="inlineStr">
        <is>
          <t>2023-24</t>
        </is>
      </c>
      <c r="F6374" t="inlineStr">
        <is>
          <t>Haricot sec</t>
        </is>
      </c>
      <c r="G6374" t="inlineStr"/>
      <c r="H6374" t="inlineStr"/>
      <c r="I6374" t="inlineStr"/>
      <c r="J6374" t="inlineStr"/>
      <c r="K6374" t="inlineStr"/>
      <c r="L6374" t="inlineStr"/>
      <c r="M6374" t="inlineStr"/>
      <c r="N6374" t="inlineStr"/>
      <c r="O6374" t="n">
        <v>-0</v>
      </c>
      <c r="P6374" t="n">
        <v>0</v>
      </c>
      <c r="Q6374" t="n">
        <v>500000000</v>
      </c>
    </row>
    <row r="6375" ht="15" customHeight="1" s="1003">
      <c r="A6375" s="1019" t="inlineStr">
        <is>
          <t>Tourteaux</t>
        </is>
      </c>
      <c r="B6375" t="inlineStr">
        <is>
          <t>Usages alimentaires</t>
        </is>
      </c>
      <c r="C6375" t="inlineStr">
        <is>
          <t>kt</t>
        </is>
      </c>
      <c r="D6375" t="inlineStr">
        <is>
          <t>France</t>
        </is>
      </c>
      <c r="E6375" t="inlineStr">
        <is>
          <t>2023-24</t>
        </is>
      </c>
      <c r="F6375" t="inlineStr">
        <is>
          <t>Haricot sec</t>
        </is>
      </c>
      <c r="G6375" t="inlineStr"/>
      <c r="H6375" t="inlineStr"/>
      <c r="I6375" t="inlineStr"/>
      <c r="J6375" t="inlineStr"/>
      <c r="K6375" t="inlineStr"/>
      <c r="L6375" t="inlineStr"/>
      <c r="M6375" t="inlineStr"/>
      <c r="N6375" t="inlineStr"/>
      <c r="O6375" t="n">
        <v>-0</v>
      </c>
      <c r="P6375" t="n">
        <v>0</v>
      </c>
      <c r="Q6375" t="n">
        <v>500000000</v>
      </c>
    </row>
    <row r="6376" ht="15" customHeight="1" s="1003">
      <c r="A6376" s="1019" t="inlineStr">
        <is>
          <t>Tourteaux</t>
        </is>
      </c>
      <c r="B6376" t="inlineStr">
        <is>
          <t>Débouchés</t>
        </is>
      </c>
      <c r="C6376" t="inlineStr">
        <is>
          <t>kt</t>
        </is>
      </c>
      <c r="D6376" t="inlineStr">
        <is>
          <t>France</t>
        </is>
      </c>
      <c r="E6376" t="inlineStr">
        <is>
          <t>2023-24</t>
        </is>
      </c>
      <c r="F6376" t="inlineStr">
        <is>
          <t>Haricot sec</t>
        </is>
      </c>
      <c r="G6376" t="inlineStr"/>
      <c r="H6376" t="inlineStr"/>
      <c r="I6376" t="inlineStr"/>
      <c r="J6376" t="inlineStr"/>
      <c r="K6376" t="inlineStr"/>
      <c r="L6376" t="inlineStr"/>
      <c r="M6376" t="inlineStr"/>
      <c r="N6376" t="inlineStr"/>
      <c r="O6376" t="n">
        <v>-0</v>
      </c>
      <c r="P6376" t="n">
        <v>0</v>
      </c>
      <c r="Q6376" t="n">
        <v>500000000</v>
      </c>
    </row>
    <row r="6377" ht="15" customHeight="1" s="1003">
      <c r="A6377" s="1019" t="inlineStr">
        <is>
          <t>Tourteaux</t>
        </is>
      </c>
      <c r="B6377" t="inlineStr">
        <is>
          <t>Export</t>
        </is>
      </c>
      <c r="C6377" t="inlineStr">
        <is>
          <t>kt</t>
        </is>
      </c>
      <c r="D6377" t="inlineStr">
        <is>
          <t>France</t>
        </is>
      </c>
      <c r="E6377" t="inlineStr">
        <is>
          <t>2023-24</t>
        </is>
      </c>
      <c r="F6377" t="inlineStr">
        <is>
          <t>Haricot sec</t>
        </is>
      </c>
      <c r="G6377" t="inlineStr"/>
      <c r="H6377" t="inlineStr"/>
      <c r="I6377" t="inlineStr"/>
      <c r="J6377" t="inlineStr"/>
      <c r="K6377" t="inlineStr"/>
      <c r="L6377" t="inlineStr"/>
      <c r="M6377" t="inlineStr"/>
      <c r="N6377" t="inlineStr"/>
      <c r="O6377" t="n">
        <v>-0</v>
      </c>
      <c r="P6377" t="n">
        <v>0</v>
      </c>
      <c r="Q6377" t="n">
        <v>500000000</v>
      </c>
    </row>
    <row r="6378" ht="15" customHeight="1" s="1003">
      <c r="A6378" s="1019" t="inlineStr">
        <is>
          <t>Tourteaux</t>
        </is>
      </c>
      <c r="B6378" t="inlineStr">
        <is>
          <t>FAB</t>
        </is>
      </c>
      <c r="C6378" t="inlineStr">
        <is>
          <t>kt</t>
        </is>
      </c>
      <c r="D6378" t="inlineStr">
        <is>
          <t>France</t>
        </is>
      </c>
      <c r="E6378" t="inlineStr">
        <is>
          <t>2023-24</t>
        </is>
      </c>
      <c r="F6378" t="inlineStr">
        <is>
          <t>Haricot sec</t>
        </is>
      </c>
      <c r="G6378" t="inlineStr"/>
      <c r="H6378" t="inlineStr"/>
      <c r="I6378" t="inlineStr"/>
      <c r="J6378" t="inlineStr"/>
      <c r="K6378" t="inlineStr"/>
      <c r="L6378" t="inlineStr"/>
      <c r="M6378" t="inlineStr"/>
      <c r="N6378" t="inlineStr"/>
      <c r="O6378" t="n">
        <v>-0</v>
      </c>
      <c r="P6378" t="n">
        <v>0</v>
      </c>
      <c r="Q6378" t="n">
        <v>500000000</v>
      </c>
    </row>
    <row r="6379" ht="15" customHeight="1" s="1003">
      <c r="A6379" s="1019" t="inlineStr">
        <is>
          <t>Tourteaux</t>
        </is>
      </c>
      <c r="B6379" t="inlineStr">
        <is>
          <t>FAF</t>
        </is>
      </c>
      <c r="C6379" t="inlineStr">
        <is>
          <t>kt</t>
        </is>
      </c>
      <c r="D6379" t="inlineStr">
        <is>
          <t>France</t>
        </is>
      </c>
      <c r="E6379" t="inlineStr">
        <is>
          <t>2023-24</t>
        </is>
      </c>
      <c r="F6379" t="inlineStr">
        <is>
          <t>Haricot sec</t>
        </is>
      </c>
      <c r="G6379" t="inlineStr"/>
      <c r="H6379" t="inlineStr"/>
      <c r="I6379" t="inlineStr"/>
      <c r="J6379" t="inlineStr"/>
      <c r="K6379" t="inlineStr"/>
      <c r="L6379" t="inlineStr"/>
      <c r="M6379" t="inlineStr"/>
      <c r="N6379" t="inlineStr"/>
      <c r="O6379" t="n">
        <v>-0</v>
      </c>
      <c r="P6379" t="n">
        <v>0</v>
      </c>
      <c r="Q6379" t="n">
        <v>500000000</v>
      </c>
    </row>
    <row r="6380" ht="15" customHeight="1" s="1003">
      <c r="A6380" s="1019" t="inlineStr">
        <is>
          <t>Coques (+ eau)</t>
        </is>
      </c>
      <c r="B6380" t="inlineStr">
        <is>
          <t>FAB</t>
        </is>
      </c>
      <c r="C6380" t="inlineStr">
        <is>
          <t>kt</t>
        </is>
      </c>
      <c r="D6380" t="inlineStr">
        <is>
          <t>France</t>
        </is>
      </c>
      <c r="E6380" t="inlineStr">
        <is>
          <t>2023-24</t>
        </is>
      </c>
      <c r="F6380" t="inlineStr">
        <is>
          <t>Haricot sec</t>
        </is>
      </c>
      <c r="G6380" t="inlineStr"/>
      <c r="H6380" t="inlineStr"/>
      <c r="I6380" t="inlineStr"/>
      <c r="J6380" t="inlineStr"/>
      <c r="K6380" t="inlineStr"/>
      <c r="L6380" t="inlineStr"/>
      <c r="M6380" t="inlineStr"/>
      <c r="N6380" t="inlineStr"/>
      <c r="O6380" t="n">
        <v>-0</v>
      </c>
      <c r="P6380" t="n">
        <v>0</v>
      </c>
      <c r="Q6380" t="n">
        <v>-0</v>
      </c>
    </row>
    <row r="6381" ht="15" customHeight="1" s="1003">
      <c r="A6381" s="1019" t="inlineStr">
        <is>
          <t>Coques (+ eau)</t>
        </is>
      </c>
      <c r="B6381" t="inlineStr">
        <is>
          <t>Combustion</t>
        </is>
      </c>
      <c r="C6381" t="inlineStr">
        <is>
          <t>kt</t>
        </is>
      </c>
      <c r="D6381" t="inlineStr">
        <is>
          <t>France</t>
        </is>
      </c>
      <c r="E6381" t="inlineStr">
        <is>
          <t>2023-24</t>
        </is>
      </c>
      <c r="F6381" t="inlineStr">
        <is>
          <t>Haricot sec</t>
        </is>
      </c>
      <c r="G6381" t="inlineStr"/>
      <c r="H6381" t="inlineStr"/>
      <c r="I6381" t="inlineStr"/>
      <c r="J6381" t="inlineStr"/>
      <c r="K6381" t="inlineStr"/>
      <c r="L6381" t="inlineStr"/>
      <c r="M6381" t="inlineStr"/>
      <c r="N6381" t="inlineStr"/>
      <c r="O6381" t="n">
        <v>-0</v>
      </c>
      <c r="P6381" t="n">
        <v>0</v>
      </c>
      <c r="Q6381" t="n">
        <v>-0</v>
      </c>
    </row>
    <row r="6382" ht="15" customHeight="1" s="1003">
      <c r="A6382" s="1019" t="inlineStr">
        <is>
          <t>Coques (+ eau)</t>
        </is>
      </c>
      <c r="B6382" t="inlineStr">
        <is>
          <t>Alimentation animale rente</t>
        </is>
      </c>
      <c r="C6382" t="inlineStr">
        <is>
          <t>kt</t>
        </is>
      </c>
      <c r="D6382" t="inlineStr">
        <is>
          <t>France</t>
        </is>
      </c>
      <c r="E6382" t="inlineStr">
        <is>
          <t>2023-24</t>
        </is>
      </c>
      <c r="F6382" t="inlineStr">
        <is>
          <t>Haricot sec</t>
        </is>
      </c>
      <c r="G6382" t="inlineStr"/>
      <c r="H6382" t="inlineStr"/>
      <c r="I6382" t="inlineStr"/>
      <c r="J6382" t="inlineStr"/>
      <c r="K6382" t="inlineStr"/>
      <c r="L6382" t="inlineStr"/>
      <c r="M6382" t="inlineStr"/>
      <c r="N6382" t="inlineStr"/>
      <c r="O6382" t="n">
        <v>-0</v>
      </c>
      <c r="P6382" t="n">
        <v>0</v>
      </c>
      <c r="Q6382" t="n">
        <v>0</v>
      </c>
    </row>
    <row r="6383" ht="15" customHeight="1" s="1003">
      <c r="A6383" s="1019" t="inlineStr">
        <is>
          <t>Coques (+ eau)</t>
        </is>
      </c>
      <c r="B6383" t="inlineStr">
        <is>
          <t>Alimentation animale</t>
        </is>
      </c>
      <c r="C6383" t="inlineStr">
        <is>
          <t>kt</t>
        </is>
      </c>
      <c r="D6383" t="inlineStr">
        <is>
          <t>France</t>
        </is>
      </c>
      <c r="E6383" t="inlineStr">
        <is>
          <t>2023-24</t>
        </is>
      </c>
      <c r="F6383" t="inlineStr">
        <is>
          <t>Haricot sec</t>
        </is>
      </c>
      <c r="G6383" t="inlineStr"/>
      <c r="H6383" t="inlineStr"/>
      <c r="I6383" t="inlineStr"/>
      <c r="J6383" t="inlineStr"/>
      <c r="K6383" t="inlineStr"/>
      <c r="L6383" t="inlineStr"/>
      <c r="M6383" t="inlineStr"/>
      <c r="N6383" t="inlineStr"/>
      <c r="O6383" t="n">
        <v>-0</v>
      </c>
      <c r="P6383" t="n">
        <v>0</v>
      </c>
      <c r="Q6383" t="n">
        <v>0</v>
      </c>
    </row>
    <row r="6384" ht="15" customHeight="1" s="1003">
      <c r="A6384" s="1019" t="inlineStr">
        <is>
          <t>Coques (+ eau)</t>
        </is>
      </c>
      <c r="B6384" t="inlineStr">
        <is>
          <t>Usages alimentaires</t>
        </is>
      </c>
      <c r="C6384" t="inlineStr">
        <is>
          <t>kt</t>
        </is>
      </c>
      <c r="D6384" t="inlineStr">
        <is>
          <t>France</t>
        </is>
      </c>
      <c r="E6384" t="inlineStr">
        <is>
          <t>2023-24</t>
        </is>
      </c>
      <c r="F6384" t="inlineStr">
        <is>
          <t>Haricot sec</t>
        </is>
      </c>
      <c r="G6384" t="inlineStr"/>
      <c r="H6384" t="inlineStr"/>
      <c r="I6384" t="inlineStr"/>
      <c r="J6384" t="inlineStr"/>
      <c r="K6384" t="inlineStr"/>
      <c r="L6384" t="inlineStr"/>
      <c r="M6384" t="inlineStr"/>
      <c r="N6384" t="inlineStr"/>
      <c r="O6384" t="n">
        <v>-0</v>
      </c>
      <c r="P6384" t="n">
        <v>0</v>
      </c>
      <c r="Q6384" t="n">
        <v>-0</v>
      </c>
    </row>
    <row r="6385" ht="15" customHeight="1" s="1003">
      <c r="A6385" s="1019" t="inlineStr">
        <is>
          <t>Coques (+ eau)</t>
        </is>
      </c>
      <c r="B6385" t="inlineStr">
        <is>
          <t>Débouchés</t>
        </is>
      </c>
      <c r="C6385" t="inlineStr">
        <is>
          <t>kt</t>
        </is>
      </c>
      <c r="D6385" t="inlineStr">
        <is>
          <t>France</t>
        </is>
      </c>
      <c r="E6385" t="inlineStr">
        <is>
          <t>2023-24</t>
        </is>
      </c>
      <c r="F6385" t="inlineStr">
        <is>
          <t>Haricot sec</t>
        </is>
      </c>
      <c r="G6385" t="inlineStr"/>
      <c r="H6385" t="inlineStr"/>
      <c r="I6385" t="inlineStr"/>
      <c r="J6385" t="inlineStr"/>
      <c r="K6385" t="inlineStr"/>
      <c r="L6385" t="inlineStr"/>
      <c r="M6385" t="inlineStr"/>
      <c r="N6385" t="inlineStr"/>
      <c r="O6385" t="n">
        <v>0</v>
      </c>
      <c r="P6385" t="inlineStr"/>
      <c r="Q6385" t="inlineStr"/>
    </row>
    <row r="6386" ht="15" customHeight="1" s="1003">
      <c r="A6386" s="1019" t="inlineStr">
        <is>
          <t>Coques (+ eau)</t>
        </is>
      </c>
      <c r="B6386" t="inlineStr">
        <is>
          <t>Energie</t>
        </is>
      </c>
      <c r="C6386" t="inlineStr">
        <is>
          <t>kt</t>
        </is>
      </c>
      <c r="D6386" t="inlineStr">
        <is>
          <t>France</t>
        </is>
      </c>
      <c r="E6386" t="inlineStr">
        <is>
          <t>2023-24</t>
        </is>
      </c>
      <c r="F6386" t="inlineStr">
        <is>
          <t>Haricot sec</t>
        </is>
      </c>
      <c r="G6386" t="inlineStr"/>
      <c r="H6386" t="inlineStr"/>
      <c r="I6386" t="inlineStr"/>
      <c r="J6386" t="inlineStr"/>
      <c r="K6386" t="inlineStr"/>
      <c r="L6386" t="inlineStr"/>
      <c r="M6386" t="inlineStr"/>
      <c r="N6386" t="inlineStr"/>
      <c r="O6386" t="n">
        <v>-0</v>
      </c>
      <c r="P6386" t="n">
        <v>0</v>
      </c>
      <c r="Q6386" t="n">
        <v>-0</v>
      </c>
    </row>
    <row r="6387" ht="15" customHeight="1" s="1003">
      <c r="A6387" s="1019" t="inlineStr">
        <is>
          <t>Coques (+ eau)</t>
        </is>
      </c>
      <c r="B6387" t="inlineStr">
        <is>
          <t>Usages non-alimentaires</t>
        </is>
      </c>
      <c r="C6387" t="inlineStr">
        <is>
          <t>kt</t>
        </is>
      </c>
      <c r="D6387" t="inlineStr">
        <is>
          <t>France</t>
        </is>
      </c>
      <c r="E6387" t="inlineStr">
        <is>
          <t>2023-24</t>
        </is>
      </c>
      <c r="F6387" t="inlineStr">
        <is>
          <t>Haricot sec</t>
        </is>
      </c>
      <c r="G6387" t="inlineStr"/>
      <c r="H6387" t="inlineStr"/>
      <c r="I6387" t="inlineStr"/>
      <c r="J6387" t="inlineStr"/>
      <c r="K6387" t="inlineStr"/>
      <c r="L6387" t="inlineStr"/>
      <c r="M6387" t="inlineStr"/>
      <c r="N6387" t="inlineStr"/>
      <c r="O6387" t="n">
        <v>-0</v>
      </c>
      <c r="P6387" t="n">
        <v>0</v>
      </c>
      <c r="Q6387" t="n">
        <v>-0</v>
      </c>
    </row>
    <row r="6388" ht="15" customHeight="1" s="1003">
      <c r="A6388" s="1019" t="inlineStr">
        <is>
          <t>Huile d'olive</t>
        </is>
      </c>
      <c r="B6388" t="inlineStr">
        <is>
          <t>Vente directe et autoconsommation</t>
        </is>
      </c>
      <c r="C6388" t="inlineStr">
        <is>
          <t>kt</t>
        </is>
      </c>
      <c r="D6388" t="inlineStr">
        <is>
          <t>France</t>
        </is>
      </c>
      <c r="E6388" t="inlineStr">
        <is>
          <t>2023-24</t>
        </is>
      </c>
      <c r="F6388" t="inlineStr">
        <is>
          <t>Haricot sec</t>
        </is>
      </c>
      <c r="G6388" t="inlineStr"/>
      <c r="H6388" t="inlineStr"/>
      <c r="I6388" t="inlineStr"/>
      <c r="J6388" t="inlineStr"/>
      <c r="K6388" t="inlineStr"/>
      <c r="L6388" t="inlineStr"/>
      <c r="M6388" t="inlineStr"/>
      <c r="N6388" t="inlineStr"/>
      <c r="O6388" t="n">
        <v>-0</v>
      </c>
      <c r="P6388" t="n">
        <v>0</v>
      </c>
      <c r="Q6388" t="n">
        <v>500000000</v>
      </c>
    </row>
    <row r="6389" ht="15" customHeight="1" s="1003">
      <c r="A6389" s="1019" t="inlineStr">
        <is>
          <t>Huile d'olive</t>
        </is>
      </c>
      <c r="B6389" t="inlineStr">
        <is>
          <t>Circuits spécialisés</t>
        </is>
      </c>
      <c r="C6389" t="inlineStr">
        <is>
          <t>kt</t>
        </is>
      </c>
      <c r="D6389" t="inlineStr">
        <is>
          <t>France</t>
        </is>
      </c>
      <c r="E6389" t="inlineStr">
        <is>
          <t>2023-24</t>
        </is>
      </c>
      <c r="F6389" t="inlineStr">
        <is>
          <t>Haricot sec</t>
        </is>
      </c>
      <c r="G6389" t="inlineStr"/>
      <c r="H6389" t="inlineStr"/>
      <c r="I6389" t="inlineStr"/>
      <c r="J6389" t="inlineStr"/>
      <c r="K6389" t="inlineStr"/>
      <c r="L6389" t="inlineStr"/>
      <c r="M6389" t="inlineStr"/>
      <c r="N6389" t="inlineStr"/>
      <c r="O6389" t="n">
        <v>-0</v>
      </c>
      <c r="P6389" t="n">
        <v>0</v>
      </c>
      <c r="Q6389" t="n">
        <v>500000000</v>
      </c>
    </row>
    <row r="6390" ht="15" customHeight="1" s="1003">
      <c r="A6390" s="1019" t="inlineStr">
        <is>
          <t>Huile d'olive</t>
        </is>
      </c>
      <c r="B6390" t="inlineStr">
        <is>
          <t>RHD</t>
        </is>
      </c>
      <c r="C6390" t="inlineStr">
        <is>
          <t>kt</t>
        </is>
      </c>
      <c r="D6390" t="inlineStr">
        <is>
          <t>France</t>
        </is>
      </c>
      <c r="E6390" t="inlineStr">
        <is>
          <t>2023-24</t>
        </is>
      </c>
      <c r="F6390" t="inlineStr">
        <is>
          <t>Haricot sec</t>
        </is>
      </c>
      <c r="G6390" t="inlineStr"/>
      <c r="H6390" t="inlineStr"/>
      <c r="I6390" t="inlineStr"/>
      <c r="J6390" t="inlineStr"/>
      <c r="K6390" t="inlineStr"/>
      <c r="L6390" t="inlineStr"/>
      <c r="M6390" t="inlineStr"/>
      <c r="N6390" t="inlineStr"/>
      <c r="O6390" t="n">
        <v>-0</v>
      </c>
      <c r="P6390" t="n">
        <v>0</v>
      </c>
      <c r="Q6390" t="n">
        <v>500000000</v>
      </c>
    </row>
    <row r="6391" ht="15" customHeight="1" s="1003">
      <c r="A6391" s="1019" t="inlineStr">
        <is>
          <t>Huile d'olive</t>
        </is>
      </c>
      <c r="B6391" t="inlineStr">
        <is>
          <t>Autres IAA</t>
        </is>
      </c>
      <c r="C6391" t="inlineStr">
        <is>
          <t>kt</t>
        </is>
      </c>
      <c r="D6391" t="inlineStr">
        <is>
          <t>France</t>
        </is>
      </c>
      <c r="E6391" t="inlineStr">
        <is>
          <t>2023-24</t>
        </is>
      </c>
      <c r="F6391" t="inlineStr">
        <is>
          <t>Haricot sec</t>
        </is>
      </c>
      <c r="G6391" t="inlineStr"/>
      <c r="H6391" t="inlineStr"/>
      <c r="I6391" t="inlineStr"/>
      <c r="J6391" t="inlineStr"/>
      <c r="K6391" t="inlineStr"/>
      <c r="L6391" t="inlineStr"/>
      <c r="M6391" t="inlineStr"/>
      <c r="N6391" t="inlineStr"/>
      <c r="O6391" t="n">
        <v>-0</v>
      </c>
      <c r="P6391" t="n">
        <v>0</v>
      </c>
      <c r="Q6391" t="n">
        <v>500000000</v>
      </c>
    </row>
    <row r="6392" ht="15" customHeight="1" s="1003">
      <c r="A6392" s="1019" t="inlineStr">
        <is>
          <t>Huile d'olive</t>
        </is>
      </c>
      <c r="B6392" t="inlineStr">
        <is>
          <t>Alimentation humaine</t>
        </is>
      </c>
      <c r="C6392" t="inlineStr">
        <is>
          <t>kt</t>
        </is>
      </c>
      <c r="D6392" t="inlineStr">
        <is>
          <t>France</t>
        </is>
      </c>
      <c r="E6392" t="inlineStr">
        <is>
          <t>2023-24</t>
        </is>
      </c>
      <c r="F6392" t="inlineStr">
        <is>
          <t>Haricot sec</t>
        </is>
      </c>
      <c r="G6392" t="inlineStr"/>
      <c r="H6392" t="inlineStr"/>
      <c r="I6392" t="inlineStr"/>
      <c r="J6392" t="inlineStr"/>
      <c r="K6392" t="inlineStr"/>
      <c r="L6392" t="inlineStr"/>
      <c r="M6392" t="inlineStr"/>
      <c r="N6392" t="inlineStr"/>
      <c r="O6392" t="n">
        <v>-0</v>
      </c>
      <c r="P6392" t="n">
        <v>0</v>
      </c>
      <c r="Q6392" t="n">
        <v>500000000</v>
      </c>
    </row>
    <row r="6393" ht="15" customHeight="1" s="1003">
      <c r="A6393" s="1019" t="inlineStr">
        <is>
          <t>Huile d'olive</t>
        </is>
      </c>
      <c r="B6393" t="inlineStr">
        <is>
          <t>Ménages</t>
        </is>
      </c>
      <c r="C6393" t="inlineStr">
        <is>
          <t>kt</t>
        </is>
      </c>
      <c r="D6393" t="inlineStr">
        <is>
          <t>France</t>
        </is>
      </c>
      <c r="E6393" t="inlineStr">
        <is>
          <t>2023-24</t>
        </is>
      </c>
      <c r="F6393" t="inlineStr">
        <is>
          <t>Haricot sec</t>
        </is>
      </c>
      <c r="G6393" t="inlineStr"/>
      <c r="H6393" t="inlineStr"/>
      <c r="I6393" t="inlineStr"/>
      <c r="J6393" t="inlineStr"/>
      <c r="K6393" t="inlineStr"/>
      <c r="L6393" t="inlineStr"/>
      <c r="M6393" t="inlineStr"/>
      <c r="N6393" t="inlineStr"/>
      <c r="O6393" t="n">
        <v>-0</v>
      </c>
      <c r="P6393" t="n">
        <v>0</v>
      </c>
      <c r="Q6393" t="n">
        <v>500000000</v>
      </c>
    </row>
    <row r="6394" ht="15" customHeight="1" s="1003">
      <c r="A6394" s="1019" t="inlineStr">
        <is>
          <t>Huile d'olive</t>
        </is>
      </c>
      <c r="B6394" t="inlineStr">
        <is>
          <t>Usages alimentaires</t>
        </is>
      </c>
      <c r="C6394" t="inlineStr">
        <is>
          <t>kt</t>
        </is>
      </c>
      <c r="D6394" t="inlineStr">
        <is>
          <t>France</t>
        </is>
      </c>
      <c r="E6394" t="inlineStr">
        <is>
          <t>2023-24</t>
        </is>
      </c>
      <c r="F6394" t="inlineStr">
        <is>
          <t>Haricot sec</t>
        </is>
      </c>
      <c r="G6394" t="inlineStr"/>
      <c r="H6394" t="inlineStr"/>
      <c r="I6394" t="inlineStr"/>
      <c r="J6394" t="inlineStr"/>
      <c r="K6394" t="inlineStr"/>
      <c r="L6394" t="inlineStr"/>
      <c r="M6394" t="inlineStr"/>
      <c r="N6394" t="inlineStr"/>
      <c r="O6394" t="n">
        <v>-0</v>
      </c>
      <c r="P6394" t="n">
        <v>0</v>
      </c>
      <c r="Q6394" t="n">
        <v>500000000</v>
      </c>
    </row>
    <row r="6395" ht="15" customHeight="1" s="1003">
      <c r="A6395" s="1019" t="inlineStr">
        <is>
          <t>Huile d'olive</t>
        </is>
      </c>
      <c r="B6395" t="inlineStr">
        <is>
          <t>Débouchés</t>
        </is>
      </c>
      <c r="C6395" t="inlineStr">
        <is>
          <t>kt</t>
        </is>
      </c>
      <c r="D6395" t="inlineStr">
        <is>
          <t>France</t>
        </is>
      </c>
      <c r="E6395" t="inlineStr">
        <is>
          <t>2023-24</t>
        </is>
      </c>
      <c r="F6395" t="inlineStr">
        <is>
          <t>Haricot sec</t>
        </is>
      </c>
      <c r="G6395" t="inlineStr"/>
      <c r="H6395" t="inlineStr"/>
      <c r="I6395" t="inlineStr"/>
      <c r="J6395" t="inlineStr"/>
      <c r="K6395" t="inlineStr"/>
      <c r="L6395" t="inlineStr"/>
      <c r="M6395" t="inlineStr"/>
      <c r="N6395" t="inlineStr"/>
      <c r="O6395" t="n">
        <v>-0</v>
      </c>
      <c r="P6395" t="n">
        <v>0</v>
      </c>
      <c r="Q6395" t="n">
        <v>500000000</v>
      </c>
    </row>
    <row r="6396" ht="15" customHeight="1" s="1003">
      <c r="A6396" s="1019" t="inlineStr">
        <is>
          <t>Huile d'olive</t>
        </is>
      </c>
      <c r="B6396" t="inlineStr">
        <is>
          <t>Export</t>
        </is>
      </c>
      <c r="C6396" t="inlineStr">
        <is>
          <t>kt</t>
        </is>
      </c>
      <c r="D6396" t="inlineStr">
        <is>
          <t>France</t>
        </is>
      </c>
      <c r="E6396" t="inlineStr">
        <is>
          <t>2023-24</t>
        </is>
      </c>
      <c r="F6396" t="inlineStr">
        <is>
          <t>Haricot sec</t>
        </is>
      </c>
      <c r="G6396" t="inlineStr"/>
      <c r="H6396" t="inlineStr"/>
      <c r="I6396" t="inlineStr"/>
      <c r="J6396" t="inlineStr"/>
      <c r="K6396" t="inlineStr"/>
      <c r="L6396" t="inlineStr"/>
      <c r="M6396" t="inlineStr"/>
      <c r="N6396" t="inlineStr"/>
      <c r="O6396" t="n">
        <v>-0</v>
      </c>
      <c r="P6396" t="n">
        <v>0</v>
      </c>
      <c r="Q6396" t="n">
        <v>500000000</v>
      </c>
    </row>
    <row r="6397" ht="15" customHeight="1" s="1003">
      <c r="A6397" s="1019" t="inlineStr">
        <is>
          <t>Huile d'olive</t>
        </is>
      </c>
      <c r="B6397" t="inlineStr">
        <is>
          <t>GMS</t>
        </is>
      </c>
      <c r="C6397" t="inlineStr">
        <is>
          <t>kt</t>
        </is>
      </c>
      <c r="D6397" t="inlineStr">
        <is>
          <t>France</t>
        </is>
      </c>
      <c r="E6397" t="inlineStr">
        <is>
          <t>2023-24</t>
        </is>
      </c>
      <c r="F6397" t="inlineStr">
        <is>
          <t>Haricot sec</t>
        </is>
      </c>
      <c r="G6397" t="inlineStr"/>
      <c r="H6397" t="inlineStr"/>
      <c r="I6397" t="inlineStr"/>
      <c r="J6397" t="inlineStr"/>
      <c r="K6397" t="inlineStr"/>
      <c r="L6397" t="inlineStr"/>
      <c r="M6397" t="inlineStr"/>
      <c r="N6397" t="inlineStr"/>
      <c r="O6397" t="n">
        <v>-0</v>
      </c>
      <c r="P6397" t="n">
        <v>0</v>
      </c>
      <c r="Q6397" t="n">
        <v>500000000</v>
      </c>
    </row>
    <row r="6398" ht="15" customHeight="1" s="1003">
      <c r="A6398" s="1019" t="inlineStr">
        <is>
          <t>Huile d'olive</t>
        </is>
      </c>
      <c r="B6398" t="inlineStr">
        <is>
          <t>Circuits généralistes</t>
        </is>
      </c>
      <c r="C6398" t="inlineStr">
        <is>
          <t>kt</t>
        </is>
      </c>
      <c r="D6398" t="inlineStr">
        <is>
          <t>France</t>
        </is>
      </c>
      <c r="E6398" t="inlineStr">
        <is>
          <t>2023-24</t>
        </is>
      </c>
      <c r="F6398" t="inlineStr">
        <is>
          <t>Haricot sec</t>
        </is>
      </c>
      <c r="G6398" t="inlineStr"/>
      <c r="H6398" t="inlineStr"/>
      <c r="I6398" t="inlineStr"/>
      <c r="J6398" t="inlineStr"/>
      <c r="K6398" t="inlineStr"/>
      <c r="L6398" t="inlineStr"/>
      <c r="M6398" t="inlineStr"/>
      <c r="N6398" t="inlineStr"/>
      <c r="O6398" t="n">
        <v>-0</v>
      </c>
      <c r="P6398" t="n">
        <v>0</v>
      </c>
      <c r="Q6398" t="n">
        <v>500000000</v>
      </c>
    </row>
    <row r="6399" ht="15" customHeight="1" s="1003">
      <c r="A6399" s="1019" t="inlineStr">
        <is>
          <t>Huile d'olive</t>
        </is>
      </c>
      <c r="B6399" t="inlineStr">
        <is>
          <t>Ecart statistique</t>
        </is>
      </c>
      <c r="C6399" t="inlineStr">
        <is>
          <t>kt</t>
        </is>
      </c>
      <c r="D6399" t="inlineStr">
        <is>
          <t>France</t>
        </is>
      </c>
      <c r="E6399" t="inlineStr">
        <is>
          <t>2023-24</t>
        </is>
      </c>
      <c r="F6399" t="inlineStr">
        <is>
          <t>Haricot sec</t>
        </is>
      </c>
      <c r="G6399" t="inlineStr"/>
      <c r="H6399" t="inlineStr"/>
      <c r="I6399" t="inlineStr"/>
      <c r="J6399" t="inlineStr"/>
      <c r="K6399" t="inlineStr"/>
      <c r="L6399" t="inlineStr"/>
      <c r="M6399" t="inlineStr"/>
      <c r="N6399" t="inlineStr"/>
      <c r="O6399" t="n">
        <v>-0</v>
      </c>
      <c r="P6399" t="n">
        <v>0</v>
      </c>
      <c r="Q6399" t="n">
        <v>500000000</v>
      </c>
    </row>
    <row r="6400" ht="15" customHeight="1" s="1003">
      <c r="A6400" s="1019" t="inlineStr">
        <is>
          <t>Grignons d'olive</t>
        </is>
      </c>
      <c r="B6400" t="inlineStr">
        <is>
          <t>Alimentation animale</t>
        </is>
      </c>
      <c r="C6400" t="inlineStr">
        <is>
          <t>kt</t>
        </is>
      </c>
      <c r="D6400" t="inlineStr">
        <is>
          <t>France</t>
        </is>
      </c>
      <c r="E6400" t="inlineStr">
        <is>
          <t>2023-24</t>
        </is>
      </c>
      <c r="F6400" t="inlineStr">
        <is>
          <t>Haricot sec</t>
        </is>
      </c>
      <c r="G6400" t="inlineStr"/>
      <c r="H6400" t="inlineStr"/>
      <c r="I6400" t="inlineStr"/>
      <c r="J6400" t="inlineStr">
        <is>
          <t>Les grignons d'olive sont valorisés en alimentation animale</t>
        </is>
      </c>
      <c r="K6400" t="inlineStr"/>
      <c r="L6400" t="inlineStr">
        <is>
          <t>Consommation de grignons d'olive en alimentation animale</t>
        </is>
      </c>
      <c r="M6400" t="inlineStr"/>
      <c r="N6400" t="inlineStr"/>
      <c r="O6400" t="n">
        <v>-0</v>
      </c>
      <c r="P6400" t="n">
        <v>0</v>
      </c>
      <c r="Q6400" t="n">
        <v>500000000</v>
      </c>
    </row>
    <row r="6401" ht="15" customHeight="1" s="1003">
      <c r="A6401" s="1019" t="inlineStr">
        <is>
          <t>Grignons d'olive</t>
        </is>
      </c>
      <c r="B6401" t="inlineStr">
        <is>
          <t>Usages alimentaires</t>
        </is>
      </c>
      <c r="C6401" t="inlineStr">
        <is>
          <t>kt</t>
        </is>
      </c>
      <c r="D6401" t="inlineStr">
        <is>
          <t>France</t>
        </is>
      </c>
      <c r="E6401" t="inlineStr">
        <is>
          <t>2023-24</t>
        </is>
      </c>
      <c r="F6401" t="inlineStr">
        <is>
          <t>Haricot sec</t>
        </is>
      </c>
      <c r="G6401" t="inlineStr"/>
      <c r="H6401" t="inlineStr"/>
      <c r="I6401" t="inlineStr"/>
      <c r="J6401" t="inlineStr"/>
      <c r="K6401" t="inlineStr"/>
      <c r="L6401" t="inlineStr"/>
      <c r="M6401" t="inlineStr"/>
      <c r="N6401" t="inlineStr"/>
      <c r="O6401" t="n">
        <v>-0</v>
      </c>
      <c r="P6401" t="n">
        <v>0</v>
      </c>
      <c r="Q6401" t="n">
        <v>500000000</v>
      </c>
    </row>
    <row r="6402" ht="15" customHeight="1" s="1003">
      <c r="A6402" s="1019" t="inlineStr">
        <is>
          <t>Grignons d'olive</t>
        </is>
      </c>
      <c r="B6402" t="inlineStr">
        <is>
          <t>Débouchés</t>
        </is>
      </c>
      <c r="C6402" t="inlineStr">
        <is>
          <t>kt</t>
        </is>
      </c>
      <c r="D6402" t="inlineStr">
        <is>
          <t>France</t>
        </is>
      </c>
      <c r="E6402" t="inlineStr">
        <is>
          <t>2023-24</t>
        </is>
      </c>
      <c r="F6402" t="inlineStr">
        <is>
          <t>Haricot sec</t>
        </is>
      </c>
      <c r="G6402" t="inlineStr"/>
      <c r="H6402" t="inlineStr"/>
      <c r="I6402" t="inlineStr"/>
      <c r="J6402" t="inlineStr"/>
      <c r="K6402" t="inlineStr"/>
      <c r="L6402" t="inlineStr"/>
      <c r="M6402" t="inlineStr"/>
      <c r="N6402" t="inlineStr"/>
      <c r="O6402" t="n">
        <v>-0</v>
      </c>
      <c r="P6402" t="n">
        <v>0</v>
      </c>
      <c r="Q6402" t="n">
        <v>500000000</v>
      </c>
    </row>
    <row r="6403" ht="15" customHeight="1" s="1003">
      <c r="A6403" s="1019" t="inlineStr">
        <is>
          <t>Grignons d'olive</t>
        </is>
      </c>
      <c r="B6403" t="inlineStr">
        <is>
          <t>FAB</t>
        </is>
      </c>
      <c r="C6403" t="inlineStr">
        <is>
          <t>kt</t>
        </is>
      </c>
      <c r="D6403" t="inlineStr">
        <is>
          <t>France</t>
        </is>
      </c>
      <c r="E6403" t="inlineStr">
        <is>
          <t>2023-24</t>
        </is>
      </c>
      <c r="F6403" t="inlineStr">
        <is>
          <t>Haricot sec</t>
        </is>
      </c>
      <c r="G6403" t="inlineStr"/>
      <c r="H6403" t="inlineStr"/>
      <c r="I6403" t="inlineStr"/>
      <c r="J6403" t="inlineStr"/>
      <c r="K6403" t="inlineStr"/>
      <c r="L6403" t="inlineStr"/>
      <c r="M6403" t="inlineStr"/>
      <c r="N6403" t="inlineStr"/>
      <c r="O6403" t="n">
        <v>-0</v>
      </c>
      <c r="P6403" t="n">
        <v>0</v>
      </c>
      <c r="Q6403" t="n">
        <v>500000000</v>
      </c>
    </row>
    <row r="6404" ht="15" customHeight="1" s="1003">
      <c r="A6404" s="1019" t="inlineStr">
        <is>
          <t>Grignons d'olive</t>
        </is>
      </c>
      <c r="B6404" t="inlineStr">
        <is>
          <t>FAF</t>
        </is>
      </c>
      <c r="C6404" t="inlineStr">
        <is>
          <t>kt</t>
        </is>
      </c>
      <c r="D6404" t="inlineStr">
        <is>
          <t>France</t>
        </is>
      </c>
      <c r="E6404" t="inlineStr">
        <is>
          <t>2023-24</t>
        </is>
      </c>
      <c r="F6404" t="inlineStr">
        <is>
          <t>Haricot sec</t>
        </is>
      </c>
      <c r="G6404" t="inlineStr"/>
      <c r="H6404" t="inlineStr"/>
      <c r="I6404" t="inlineStr"/>
      <c r="J6404" t="inlineStr"/>
      <c r="K6404" t="inlineStr"/>
      <c r="L6404" t="inlineStr"/>
      <c r="M6404" t="inlineStr"/>
      <c r="N6404" t="inlineStr"/>
      <c r="O6404" t="n">
        <v>-0</v>
      </c>
      <c r="P6404" t="n">
        <v>0</v>
      </c>
      <c r="Q6404" t="n">
        <v>500000000</v>
      </c>
    </row>
    <row r="6405" ht="15" customHeight="1" s="1003">
      <c r="A6405" s="1019" t="inlineStr">
        <is>
          <t>Grignons d'olive</t>
        </is>
      </c>
      <c r="B6405" t="inlineStr">
        <is>
          <t>Direct élevage</t>
        </is>
      </c>
      <c r="C6405" t="inlineStr">
        <is>
          <t>kt</t>
        </is>
      </c>
      <c r="D6405" t="inlineStr">
        <is>
          <t>France</t>
        </is>
      </c>
      <c r="E6405" t="inlineStr">
        <is>
          <t>2023-24</t>
        </is>
      </c>
      <c r="F6405" t="inlineStr">
        <is>
          <t>Haricot sec</t>
        </is>
      </c>
      <c r="G6405" t="inlineStr"/>
      <c r="H6405" t="inlineStr"/>
      <c r="I6405" t="inlineStr"/>
      <c r="J6405" t="inlineStr"/>
      <c r="K6405" t="inlineStr"/>
      <c r="L6405" t="inlineStr"/>
      <c r="M6405" t="inlineStr"/>
      <c r="N6405" t="inlineStr"/>
      <c r="O6405" t="n">
        <v>-0</v>
      </c>
      <c r="P6405" t="n">
        <v>0</v>
      </c>
      <c r="Q6405" t="n">
        <v>500000000</v>
      </c>
    </row>
    <row r="6406" ht="15" customHeight="1" s="1003">
      <c r="A6406" s="1019" t="inlineStr">
        <is>
          <t>Grignons d'olive</t>
        </is>
      </c>
      <c r="B6406" t="inlineStr">
        <is>
          <t>Petfood</t>
        </is>
      </c>
      <c r="C6406" t="inlineStr">
        <is>
          <t>kt</t>
        </is>
      </c>
      <c r="D6406" t="inlineStr">
        <is>
          <t>France</t>
        </is>
      </c>
      <c r="E6406" t="inlineStr">
        <is>
          <t>2023-24</t>
        </is>
      </c>
      <c r="F6406" t="inlineStr">
        <is>
          <t>Haricot sec</t>
        </is>
      </c>
      <c r="G6406" t="inlineStr"/>
      <c r="H6406" t="inlineStr"/>
      <c r="I6406" t="inlineStr"/>
      <c r="J6406" t="inlineStr"/>
      <c r="K6406" t="inlineStr"/>
      <c r="L6406" t="inlineStr"/>
      <c r="M6406" t="inlineStr"/>
      <c r="N6406" t="inlineStr"/>
      <c r="O6406" t="n">
        <v>-0</v>
      </c>
      <c r="P6406" t="n">
        <v>0</v>
      </c>
      <c r="Q6406" t="n">
        <v>500000000</v>
      </c>
    </row>
    <row r="6407" ht="15" customHeight="1" s="1003">
      <c r="A6407" s="1019" t="inlineStr">
        <is>
          <t>Grignons d'olive</t>
        </is>
      </c>
      <c r="B6407" t="inlineStr">
        <is>
          <t>Alimentation animale rente</t>
        </is>
      </c>
      <c r="C6407" t="inlineStr">
        <is>
          <t>kt</t>
        </is>
      </c>
      <c r="D6407" t="inlineStr">
        <is>
          <t>France</t>
        </is>
      </c>
      <c r="E6407" t="inlineStr">
        <is>
          <t>2023-24</t>
        </is>
      </c>
      <c r="F6407" t="inlineStr">
        <is>
          <t>Haricot sec</t>
        </is>
      </c>
      <c r="G6407" t="inlineStr"/>
      <c r="H6407" t="inlineStr"/>
      <c r="I6407" t="inlineStr"/>
      <c r="J6407" t="inlineStr"/>
      <c r="K6407" t="inlineStr"/>
      <c r="L6407" t="inlineStr"/>
      <c r="M6407" t="inlineStr"/>
      <c r="N6407" t="inlineStr"/>
      <c r="O6407" t="n">
        <v>-0</v>
      </c>
      <c r="P6407" t="n">
        <v>0</v>
      </c>
      <c r="Q6407" t="n">
        <v>500000000</v>
      </c>
    </row>
    <row r="6408" ht="15" customHeight="1" s="1003">
      <c r="A6408" s="1019" t="inlineStr">
        <is>
          <t>Grignons d'olive</t>
        </is>
      </c>
      <c r="B6408" t="inlineStr">
        <is>
          <t>Hors FAB</t>
        </is>
      </c>
      <c r="C6408" t="inlineStr">
        <is>
          <t>kt</t>
        </is>
      </c>
      <c r="D6408" t="inlineStr">
        <is>
          <t>France</t>
        </is>
      </c>
      <c r="E6408" t="inlineStr">
        <is>
          <t>2023-24</t>
        </is>
      </c>
      <c r="F6408" t="inlineStr">
        <is>
          <t>Haricot sec</t>
        </is>
      </c>
      <c r="G6408" t="inlineStr"/>
      <c r="H6408" t="inlineStr"/>
      <c r="I6408" t="inlineStr"/>
      <c r="J6408" t="inlineStr"/>
      <c r="K6408" t="inlineStr"/>
      <c r="L6408" t="inlineStr"/>
      <c r="M6408" t="inlineStr"/>
      <c r="N6408" t="inlineStr"/>
      <c r="O6408" t="n">
        <v>-0</v>
      </c>
      <c r="P6408" t="n">
        <v>0</v>
      </c>
      <c r="Q6408" t="n">
        <v>500000000</v>
      </c>
    </row>
    <row r="6409" ht="15" customHeight="1" s="1003">
      <c r="A6409" s="1019" t="inlineStr">
        <is>
          <t>Grignons d'olive</t>
        </is>
      </c>
      <c r="B6409" t="inlineStr">
        <is>
          <t>Export</t>
        </is>
      </c>
      <c r="C6409" t="inlineStr">
        <is>
          <t>kt</t>
        </is>
      </c>
      <c r="D6409" t="inlineStr">
        <is>
          <t>France</t>
        </is>
      </c>
      <c r="E6409" t="inlineStr">
        <is>
          <t>2023-24</t>
        </is>
      </c>
      <c r="F6409" t="inlineStr">
        <is>
          <t>Haricot sec</t>
        </is>
      </c>
      <c r="G6409" t="inlineStr"/>
      <c r="H6409" t="inlineStr"/>
      <c r="I6409" t="inlineStr"/>
      <c r="J6409" t="inlineStr"/>
      <c r="K6409" t="inlineStr"/>
      <c r="L6409" t="inlineStr"/>
      <c r="M6409" t="inlineStr"/>
      <c r="N6409" t="inlineStr"/>
      <c r="O6409" t="n">
        <v>-0</v>
      </c>
      <c r="P6409" t="n">
        <v>0</v>
      </c>
      <c r="Q6409" t="n">
        <v>500000000</v>
      </c>
    </row>
    <row r="6410" ht="15" customHeight="1" s="1003">
      <c r="A6410" s="1019" t="inlineStr">
        <is>
          <t>Olives de table</t>
        </is>
      </c>
      <c r="B6410" t="inlineStr">
        <is>
          <t>Vente directe et autoconsommation</t>
        </is>
      </c>
      <c r="C6410" t="inlineStr">
        <is>
          <t>kt</t>
        </is>
      </c>
      <c r="D6410" t="inlineStr">
        <is>
          <t>France</t>
        </is>
      </c>
      <c r="E6410" t="inlineStr">
        <is>
          <t>2023-24</t>
        </is>
      </c>
      <c r="F6410" t="inlineStr">
        <is>
          <t>Haricot sec</t>
        </is>
      </c>
      <c r="G6410" t="inlineStr"/>
      <c r="H6410" t="inlineStr"/>
      <c r="I6410" t="inlineStr"/>
      <c r="J6410" t="inlineStr"/>
      <c r="K6410" t="inlineStr"/>
      <c r="L6410" t="inlineStr"/>
      <c r="M6410" t="inlineStr"/>
      <c r="N6410" t="inlineStr"/>
      <c r="O6410" t="n">
        <v>-0</v>
      </c>
      <c r="P6410" t="n">
        <v>0</v>
      </c>
      <c r="Q6410" t="n">
        <v>500000000</v>
      </c>
    </row>
    <row r="6411" ht="15" customHeight="1" s="1003">
      <c r="A6411" s="1019" t="inlineStr">
        <is>
          <t>Olives de table</t>
        </is>
      </c>
      <c r="B6411" t="inlineStr">
        <is>
          <t>Circuits spécialisés</t>
        </is>
      </c>
      <c r="C6411" t="inlineStr">
        <is>
          <t>kt</t>
        </is>
      </c>
      <c r="D6411" t="inlineStr">
        <is>
          <t>France</t>
        </is>
      </c>
      <c r="E6411" t="inlineStr">
        <is>
          <t>2023-24</t>
        </is>
      </c>
      <c r="F6411" t="inlineStr">
        <is>
          <t>Haricot sec</t>
        </is>
      </c>
      <c r="G6411" t="inlineStr"/>
      <c r="H6411" t="inlineStr"/>
      <c r="I6411" t="inlineStr"/>
      <c r="J6411" t="inlineStr"/>
      <c r="K6411" t="inlineStr"/>
      <c r="L6411" t="inlineStr"/>
      <c r="M6411" t="inlineStr"/>
      <c r="N6411" t="inlineStr"/>
      <c r="O6411" t="n">
        <v>-0</v>
      </c>
      <c r="P6411" t="n">
        <v>0</v>
      </c>
      <c r="Q6411" t="n">
        <v>500000000</v>
      </c>
    </row>
    <row r="6412" ht="15" customHeight="1" s="1003">
      <c r="A6412" s="1019" t="inlineStr">
        <is>
          <t>Olives de table</t>
        </is>
      </c>
      <c r="B6412" t="inlineStr">
        <is>
          <t>RHD</t>
        </is>
      </c>
      <c r="C6412" t="inlineStr">
        <is>
          <t>kt</t>
        </is>
      </c>
      <c r="D6412" t="inlineStr">
        <is>
          <t>France</t>
        </is>
      </c>
      <c r="E6412" t="inlineStr">
        <is>
          <t>2023-24</t>
        </is>
      </c>
      <c r="F6412" t="inlineStr">
        <is>
          <t>Haricot sec</t>
        </is>
      </c>
      <c r="G6412" t="inlineStr"/>
      <c r="H6412" t="inlineStr"/>
      <c r="I6412" t="inlineStr"/>
      <c r="J6412" t="inlineStr"/>
      <c r="K6412" t="inlineStr"/>
      <c r="L6412" t="inlineStr"/>
      <c r="M6412" t="inlineStr"/>
      <c r="N6412" t="inlineStr"/>
      <c r="O6412" t="n">
        <v>-0</v>
      </c>
      <c r="P6412" t="n">
        <v>0</v>
      </c>
      <c r="Q6412" t="n">
        <v>500000000</v>
      </c>
    </row>
    <row r="6413" ht="15" customHeight="1" s="1003">
      <c r="A6413" s="1019" t="inlineStr">
        <is>
          <t>Olives de table</t>
        </is>
      </c>
      <c r="B6413" t="inlineStr">
        <is>
          <t>Autres IAA</t>
        </is>
      </c>
      <c r="C6413" t="inlineStr">
        <is>
          <t>kt</t>
        </is>
      </c>
      <c r="D6413" t="inlineStr">
        <is>
          <t>France</t>
        </is>
      </c>
      <c r="E6413" t="inlineStr">
        <is>
          <t>2023-24</t>
        </is>
      </c>
      <c r="F6413" t="inlineStr">
        <is>
          <t>Haricot sec</t>
        </is>
      </c>
      <c r="G6413" t="inlineStr"/>
      <c r="H6413" t="inlineStr"/>
      <c r="I6413" t="inlineStr"/>
      <c r="J6413" t="inlineStr"/>
      <c r="K6413" t="inlineStr"/>
      <c r="L6413" t="inlineStr"/>
      <c r="M6413" t="inlineStr"/>
      <c r="N6413" t="inlineStr"/>
      <c r="O6413" t="n">
        <v>-0</v>
      </c>
      <c r="P6413" t="n">
        <v>0</v>
      </c>
      <c r="Q6413" t="n">
        <v>500000000</v>
      </c>
    </row>
    <row r="6414" ht="15" customHeight="1" s="1003">
      <c r="A6414" s="1019" t="inlineStr">
        <is>
          <t>Olives de table</t>
        </is>
      </c>
      <c r="B6414" t="inlineStr">
        <is>
          <t>Alimentation humaine</t>
        </is>
      </c>
      <c r="C6414" t="inlineStr">
        <is>
          <t>kt</t>
        </is>
      </c>
      <c r="D6414" t="inlineStr">
        <is>
          <t>France</t>
        </is>
      </c>
      <c r="E6414" t="inlineStr">
        <is>
          <t>2023-24</t>
        </is>
      </c>
      <c r="F6414" t="inlineStr">
        <is>
          <t>Haricot sec</t>
        </is>
      </c>
      <c r="G6414" t="inlineStr"/>
      <c r="H6414" t="inlineStr"/>
      <c r="I6414" t="inlineStr"/>
      <c r="J6414" t="inlineStr"/>
      <c r="K6414" t="inlineStr"/>
      <c r="L6414" t="inlineStr"/>
      <c r="M6414" t="inlineStr"/>
      <c r="N6414" t="inlineStr"/>
      <c r="O6414" t="n">
        <v>-0</v>
      </c>
      <c r="P6414" t="n">
        <v>0</v>
      </c>
      <c r="Q6414" t="n">
        <v>500000000</v>
      </c>
    </row>
    <row r="6415" ht="15" customHeight="1" s="1003">
      <c r="A6415" s="1019" t="inlineStr">
        <is>
          <t>Olives de table</t>
        </is>
      </c>
      <c r="B6415" t="inlineStr">
        <is>
          <t>Ménages</t>
        </is>
      </c>
      <c r="C6415" t="inlineStr">
        <is>
          <t>kt</t>
        </is>
      </c>
      <c r="D6415" t="inlineStr">
        <is>
          <t>France</t>
        </is>
      </c>
      <c r="E6415" t="inlineStr">
        <is>
          <t>2023-24</t>
        </is>
      </c>
      <c r="F6415" t="inlineStr">
        <is>
          <t>Haricot sec</t>
        </is>
      </c>
      <c r="G6415" t="inlineStr"/>
      <c r="H6415" t="inlineStr"/>
      <c r="I6415" t="inlineStr"/>
      <c r="J6415" t="inlineStr"/>
      <c r="K6415" t="inlineStr"/>
      <c r="L6415" t="inlineStr"/>
      <c r="M6415" t="inlineStr"/>
      <c r="N6415" t="inlineStr"/>
      <c r="O6415" t="n">
        <v>-0</v>
      </c>
      <c r="P6415" t="n">
        <v>0</v>
      </c>
      <c r="Q6415" t="n">
        <v>500000000</v>
      </c>
    </row>
    <row r="6416" ht="15" customHeight="1" s="1003">
      <c r="A6416" s="1019" t="inlineStr">
        <is>
          <t>Olives de table</t>
        </is>
      </c>
      <c r="B6416" t="inlineStr">
        <is>
          <t>Usages alimentaires</t>
        </is>
      </c>
      <c r="C6416" t="inlineStr">
        <is>
          <t>kt</t>
        </is>
      </c>
      <c r="D6416" t="inlineStr">
        <is>
          <t>France</t>
        </is>
      </c>
      <c r="E6416" t="inlineStr">
        <is>
          <t>2023-24</t>
        </is>
      </c>
      <c r="F6416" t="inlineStr">
        <is>
          <t>Haricot sec</t>
        </is>
      </c>
      <c r="G6416" t="inlineStr"/>
      <c r="H6416" t="inlineStr"/>
      <c r="I6416" t="inlineStr"/>
      <c r="J6416" t="inlineStr"/>
      <c r="K6416" t="inlineStr"/>
      <c r="L6416" t="inlineStr"/>
      <c r="M6416" t="inlineStr"/>
      <c r="N6416" t="inlineStr"/>
      <c r="O6416" t="n">
        <v>-0</v>
      </c>
      <c r="P6416" t="n">
        <v>0</v>
      </c>
      <c r="Q6416" t="n">
        <v>500000000</v>
      </c>
    </row>
    <row r="6417" ht="15" customHeight="1" s="1003">
      <c r="A6417" s="1019" t="inlineStr">
        <is>
          <t>Olives de table</t>
        </is>
      </c>
      <c r="B6417" t="inlineStr">
        <is>
          <t>Débouchés</t>
        </is>
      </c>
      <c r="C6417" t="inlineStr">
        <is>
          <t>kt</t>
        </is>
      </c>
      <c r="D6417" t="inlineStr">
        <is>
          <t>France</t>
        </is>
      </c>
      <c r="E6417" t="inlineStr">
        <is>
          <t>2023-24</t>
        </is>
      </c>
      <c r="F6417" t="inlineStr">
        <is>
          <t>Haricot sec</t>
        </is>
      </c>
      <c r="G6417" t="inlineStr"/>
      <c r="H6417" t="inlineStr"/>
      <c r="I6417" t="inlineStr"/>
      <c r="J6417" t="inlineStr"/>
      <c r="K6417" t="inlineStr"/>
      <c r="L6417" t="inlineStr"/>
      <c r="M6417" t="inlineStr"/>
      <c r="N6417" t="inlineStr"/>
      <c r="O6417" t="n">
        <v>-0</v>
      </c>
      <c r="P6417" t="n">
        <v>0</v>
      </c>
      <c r="Q6417" t="n">
        <v>500000000</v>
      </c>
    </row>
    <row r="6418" ht="15" customHeight="1" s="1003">
      <c r="A6418" s="1019" t="inlineStr">
        <is>
          <t>Olives de table</t>
        </is>
      </c>
      <c r="B6418" t="inlineStr">
        <is>
          <t>Export</t>
        </is>
      </c>
      <c r="C6418" t="inlineStr">
        <is>
          <t>kt</t>
        </is>
      </c>
      <c r="D6418" t="inlineStr">
        <is>
          <t>France</t>
        </is>
      </c>
      <c r="E6418" t="inlineStr">
        <is>
          <t>2023-24</t>
        </is>
      </c>
      <c r="F6418" t="inlineStr">
        <is>
          <t>Haricot sec</t>
        </is>
      </c>
      <c r="G6418" t="inlineStr"/>
      <c r="H6418" t="inlineStr"/>
      <c r="I6418" t="inlineStr"/>
      <c r="J6418" t="inlineStr"/>
      <c r="K6418" t="inlineStr"/>
      <c r="L6418" t="inlineStr"/>
      <c r="M6418" t="inlineStr"/>
      <c r="N6418" t="inlineStr"/>
      <c r="O6418" t="n">
        <v>-0</v>
      </c>
      <c r="P6418" t="n">
        <v>0</v>
      </c>
      <c r="Q6418" t="n">
        <v>500000000</v>
      </c>
    </row>
    <row r="6419" ht="15" customHeight="1" s="1003">
      <c r="A6419" s="1019" t="inlineStr">
        <is>
          <t>Olives de table</t>
        </is>
      </c>
      <c r="B6419" t="inlineStr">
        <is>
          <t>GMS</t>
        </is>
      </c>
      <c r="C6419" t="inlineStr">
        <is>
          <t>kt</t>
        </is>
      </c>
      <c r="D6419" t="inlineStr">
        <is>
          <t>France</t>
        </is>
      </c>
      <c r="E6419" t="inlineStr">
        <is>
          <t>2023-24</t>
        </is>
      </c>
      <c r="F6419" t="inlineStr">
        <is>
          <t>Haricot sec</t>
        </is>
      </c>
      <c r="G6419" t="inlineStr"/>
      <c r="H6419" t="inlineStr"/>
      <c r="I6419" t="inlineStr"/>
      <c r="J6419" t="inlineStr"/>
      <c r="K6419" t="inlineStr"/>
      <c r="L6419" t="inlineStr"/>
      <c r="M6419" t="inlineStr"/>
      <c r="N6419" t="inlineStr"/>
      <c r="O6419" t="n">
        <v>-0</v>
      </c>
      <c r="P6419" t="n">
        <v>0</v>
      </c>
      <c r="Q6419" t="n">
        <v>500000000</v>
      </c>
    </row>
    <row r="6420" ht="15" customHeight="1" s="1003">
      <c r="A6420" s="1019" t="inlineStr">
        <is>
          <t>Olives de table</t>
        </is>
      </c>
      <c r="B6420" t="inlineStr">
        <is>
          <t>Circuits généralistes</t>
        </is>
      </c>
      <c r="C6420" t="inlineStr">
        <is>
          <t>kt</t>
        </is>
      </c>
      <c r="D6420" t="inlineStr">
        <is>
          <t>France</t>
        </is>
      </c>
      <c r="E6420" t="inlineStr">
        <is>
          <t>2023-24</t>
        </is>
      </c>
      <c r="F6420" t="inlineStr">
        <is>
          <t>Haricot sec</t>
        </is>
      </c>
      <c r="G6420" t="inlineStr"/>
      <c r="H6420" t="inlineStr"/>
      <c r="I6420" t="inlineStr"/>
      <c r="J6420" t="inlineStr"/>
      <c r="K6420" t="inlineStr"/>
      <c r="L6420" t="inlineStr"/>
      <c r="M6420" t="inlineStr"/>
      <c r="N6420" t="inlineStr"/>
      <c r="O6420" t="n">
        <v>-0</v>
      </c>
      <c r="P6420" t="n">
        <v>0</v>
      </c>
      <c r="Q6420" t="n">
        <v>500000000</v>
      </c>
    </row>
    <row r="6421" ht="15" customHeight="1" s="1003">
      <c r="A6421" s="1019" t="inlineStr">
        <is>
          <t>Olives de table</t>
        </is>
      </c>
      <c r="B6421" t="inlineStr">
        <is>
          <t>Ecart statistique</t>
        </is>
      </c>
      <c r="C6421" t="inlineStr">
        <is>
          <t>kt</t>
        </is>
      </c>
      <c r="D6421" t="inlineStr">
        <is>
          <t>France</t>
        </is>
      </c>
      <c r="E6421" t="inlineStr">
        <is>
          <t>2023-24</t>
        </is>
      </c>
      <c r="F6421" t="inlineStr">
        <is>
          <t>Haricot sec</t>
        </is>
      </c>
      <c r="G6421" t="inlineStr"/>
      <c r="H6421" t="inlineStr"/>
      <c r="I6421" t="inlineStr"/>
      <c r="J6421" t="inlineStr"/>
      <c r="K6421" t="inlineStr"/>
      <c r="L6421" t="inlineStr"/>
      <c r="M6421" t="inlineStr"/>
      <c r="N6421" t="inlineStr"/>
      <c r="O6421" t="n">
        <v>-0</v>
      </c>
      <c r="P6421" t="n">
        <v>0</v>
      </c>
      <c r="Q6421" t="n">
        <v>500000000</v>
      </c>
    </row>
    <row r="6422" ht="15" customHeight="1" s="1003">
      <c r="A6422" s="1019" t="inlineStr">
        <is>
          <t>Produits alimentaires</t>
        </is>
      </c>
      <c r="B6422" t="inlineStr">
        <is>
          <t>GMS</t>
        </is>
      </c>
      <c r="C6422" t="inlineStr">
        <is>
          <t>kt</t>
        </is>
      </c>
      <c r="D6422" t="inlineStr">
        <is>
          <t>France</t>
        </is>
      </c>
      <c r="E6422" t="inlineStr">
        <is>
          <t>2023-24</t>
        </is>
      </c>
      <c r="F6422" t="inlineStr">
        <is>
          <t>Haricot sec</t>
        </is>
      </c>
      <c r="G6422" t="inlineStr">
        <is>
          <t>Consommation de produits alimentaires par les GMS (en volume de matière première) = 55 kt (OléoProtéines - Terres Univia)</t>
        </is>
      </c>
      <c r="H6422" t="inlineStr"/>
      <c r="I6422" t="inlineStr">
        <is>
          <t>OléoProtéines - Terres Univia</t>
        </is>
      </c>
      <c r="J6422" t="inlineStr">
        <is>
          <t>Utilisation du volume de 2023</t>
        </is>
      </c>
      <c r="K6422" t="inlineStr">
        <is>
          <t>Volume</t>
        </is>
      </c>
      <c r="L6422" t="inlineStr">
        <is>
          <t>Consommation de produits alimentaires par les GMS (en volume de matière première)</t>
        </is>
      </c>
      <c r="M6422" t="inlineStr">
        <is>
          <t>Consommation - OléoProtéines</t>
        </is>
      </c>
      <c r="N6422" t="inlineStr"/>
      <c r="O6422" t="n">
        <v>55</v>
      </c>
      <c r="P6422" t="inlineStr"/>
      <c r="Q6422" t="inlineStr"/>
    </row>
    <row r="6423" ht="15" customHeight="1" s="1003">
      <c r="A6423" s="1019" t="inlineStr">
        <is>
          <t>Produits alimentaires</t>
        </is>
      </c>
      <c r="B6423" t="inlineStr">
        <is>
          <t>Circuits spécialisés</t>
        </is>
      </c>
      <c r="C6423" t="inlineStr">
        <is>
          <t>kt</t>
        </is>
      </c>
      <c r="D6423" t="inlineStr">
        <is>
          <t>France</t>
        </is>
      </c>
      <c r="E6423" t="inlineStr">
        <is>
          <t>2023-24</t>
        </is>
      </c>
      <c r="F6423" t="inlineStr">
        <is>
          <t>Haricot sec</t>
        </is>
      </c>
      <c r="G6423" t="inlineStr">
        <is>
          <t>Consommation de produits alimentaires par les circuits spécialisés (en volume de matière première) = 3 kt (OléoProtéines - Terres Univia)</t>
        </is>
      </c>
      <c r="H6423" t="inlineStr"/>
      <c r="I6423" t="inlineStr">
        <is>
          <t>OléoProtéines - Terres Univia</t>
        </is>
      </c>
      <c r="J6423" t="inlineStr">
        <is>
          <t>Utilisation du volume de 2023</t>
        </is>
      </c>
      <c r="K6423" t="inlineStr">
        <is>
          <t>Volume</t>
        </is>
      </c>
      <c r="L6423" t="inlineStr">
        <is>
          <t>Consommation de produits alimentaires par les circuits spécialisés (en volume de matière première)</t>
        </is>
      </c>
      <c r="M6423" t="inlineStr">
        <is>
          <t>Consommation - OléoProtéines</t>
        </is>
      </c>
      <c r="N6423" t="inlineStr"/>
      <c r="O6423" t="n">
        <v>2.75</v>
      </c>
      <c r="P6423" t="inlineStr"/>
      <c r="Q6423" t="inlineStr"/>
    </row>
    <row r="6424" ht="15" customHeight="1" s="1003">
      <c r="A6424" s="1019" t="inlineStr">
        <is>
          <t>Produits alimentaires</t>
        </is>
      </c>
      <c r="B6424" t="inlineStr">
        <is>
          <t>RHD</t>
        </is>
      </c>
      <c r="C6424" t="inlineStr">
        <is>
          <t>kt</t>
        </is>
      </c>
      <c r="D6424" t="inlineStr">
        <is>
          <t>France</t>
        </is>
      </c>
      <c r="E6424" t="inlineStr">
        <is>
          <t>2023-24</t>
        </is>
      </c>
      <c r="F6424" t="inlineStr">
        <is>
          <t>Haricot sec</t>
        </is>
      </c>
      <c r="G6424" t="inlineStr">
        <is>
          <t>Consommation de produits alimentaires par la RHD (en volume de matière première) = 11 kt (OléoProtéines - Terres Univia)</t>
        </is>
      </c>
      <c r="H6424" t="inlineStr"/>
      <c r="I6424" t="inlineStr">
        <is>
          <t>OléoProtéines - Terres Univia</t>
        </is>
      </c>
      <c r="J6424" t="inlineStr">
        <is>
          <t>Utilisation du volume de 2023</t>
        </is>
      </c>
      <c r="K6424" t="inlineStr">
        <is>
          <t>Volume</t>
        </is>
      </c>
      <c r="L6424" t="inlineStr">
        <is>
          <t>Consommation de produits alimentaires par la RHD (en volume de matière première)</t>
        </is>
      </c>
      <c r="M6424" t="inlineStr">
        <is>
          <t>Consommation - OléoProtéines</t>
        </is>
      </c>
      <c r="N6424" t="inlineStr"/>
      <c r="O6424" t="n">
        <v>10.6</v>
      </c>
      <c r="P6424" t="inlineStr"/>
      <c r="Q6424" t="inlineStr"/>
    </row>
    <row r="6425" ht="15" customHeight="1" s="1003">
      <c r="A6425" s="1019" t="inlineStr">
        <is>
          <t>Produits alimentaires</t>
        </is>
      </c>
      <c r="B6425" t="inlineStr">
        <is>
          <t>Autres IAA</t>
        </is>
      </c>
      <c r="C6425" t="inlineStr">
        <is>
          <t>kt</t>
        </is>
      </c>
      <c r="D6425" t="inlineStr">
        <is>
          <t>France</t>
        </is>
      </c>
      <c r="E6425" t="inlineStr">
        <is>
          <t>2023-24</t>
        </is>
      </c>
      <c r="F6425" t="inlineStr">
        <is>
          <t>Haricot sec</t>
        </is>
      </c>
      <c r="G6425" t="inlineStr">
        <is>
          <t>Consommation de produits alimentaires par les autres IAA (en volume de matière première) = 7 kt (OléoProtéines - Terres Univia)</t>
        </is>
      </c>
      <c r="H6425" t="inlineStr"/>
      <c r="I6425" t="inlineStr">
        <is>
          <t>OléoProtéines - Terres Univia</t>
        </is>
      </c>
      <c r="J6425" t="inlineStr">
        <is>
          <t>Utilisation du volume de 2023</t>
        </is>
      </c>
      <c r="K6425" t="inlineStr">
        <is>
          <t>Volume</t>
        </is>
      </c>
      <c r="L6425" t="inlineStr">
        <is>
          <t>Consommation de produits alimentaires par les autres IAA (en volume de matière première)</t>
        </is>
      </c>
      <c r="M6425" t="inlineStr">
        <is>
          <t>Consommation - OléoProtéines</t>
        </is>
      </c>
      <c r="N6425" t="inlineStr"/>
      <c r="O6425" t="n">
        <v>6.88</v>
      </c>
      <c r="P6425" t="inlineStr"/>
      <c r="Q6425" t="inlineStr"/>
    </row>
    <row r="6426" ht="15" customHeight="1" s="1003">
      <c r="A6426" s="1019" t="inlineStr">
        <is>
          <t>Produits alimentaires</t>
        </is>
      </c>
      <c r="B6426" t="inlineStr">
        <is>
          <t>Ménages</t>
        </is>
      </c>
      <c r="C6426" t="inlineStr">
        <is>
          <t>kt</t>
        </is>
      </c>
      <c r="D6426" t="inlineStr">
        <is>
          <t>France</t>
        </is>
      </c>
      <c r="E6426" t="inlineStr">
        <is>
          <t>2023-24</t>
        </is>
      </c>
      <c r="F6426" t="inlineStr">
        <is>
          <t>Haricot sec</t>
        </is>
      </c>
      <c r="G6426" t="inlineStr"/>
      <c r="H6426" t="inlineStr"/>
      <c r="I6426" t="inlineStr"/>
      <c r="J6426" t="inlineStr"/>
      <c r="K6426" t="inlineStr"/>
      <c r="L6426" t="inlineStr"/>
      <c r="M6426" t="inlineStr"/>
      <c r="N6426" t="inlineStr"/>
      <c r="O6426" t="n">
        <v>57.8</v>
      </c>
      <c r="P6426" t="inlineStr"/>
      <c r="Q6426" t="inlineStr"/>
    </row>
    <row r="6427" ht="15" customHeight="1" s="1003">
      <c r="A6427" s="1019" t="inlineStr">
        <is>
          <t>Produits alimentaires</t>
        </is>
      </c>
      <c r="B6427" t="inlineStr">
        <is>
          <t>Circuits généralistes</t>
        </is>
      </c>
      <c r="C6427" t="inlineStr">
        <is>
          <t>kt</t>
        </is>
      </c>
      <c r="D6427" t="inlineStr">
        <is>
          <t>France</t>
        </is>
      </c>
      <c r="E6427" t="inlineStr">
        <is>
          <t>2023-24</t>
        </is>
      </c>
      <c r="F6427" t="inlineStr">
        <is>
          <t>Haricot sec</t>
        </is>
      </c>
      <c r="G6427" t="inlineStr"/>
      <c r="H6427" t="inlineStr"/>
      <c r="I6427" t="inlineStr"/>
      <c r="J6427" t="inlineStr"/>
      <c r="K6427" t="inlineStr"/>
      <c r="L6427" t="inlineStr"/>
      <c r="M6427" t="inlineStr"/>
      <c r="N6427" t="inlineStr"/>
      <c r="O6427" t="n">
        <v>55</v>
      </c>
      <c r="P6427" t="inlineStr"/>
      <c r="Q6427" t="inlineStr"/>
    </row>
    <row r="6428" ht="15" customHeight="1" s="1003">
      <c r="A6428" s="1019" t="inlineStr">
        <is>
          <t>Produits alimentaires</t>
        </is>
      </c>
      <c r="B6428" t="inlineStr">
        <is>
          <t>Alimentation humaine</t>
        </is>
      </c>
      <c r="C6428" t="inlineStr">
        <is>
          <t>kt</t>
        </is>
      </c>
      <c r="D6428" t="inlineStr">
        <is>
          <t>France</t>
        </is>
      </c>
      <c r="E6428" t="inlineStr">
        <is>
          <t>2023-24</t>
        </is>
      </c>
      <c r="F6428" t="inlineStr">
        <is>
          <t>Haricot sec</t>
        </is>
      </c>
      <c r="G6428" t="inlineStr"/>
      <c r="H6428" t="inlineStr"/>
      <c r="I6428" t="inlineStr"/>
      <c r="J6428" t="inlineStr"/>
      <c r="K6428" t="inlineStr"/>
      <c r="L6428" t="inlineStr"/>
      <c r="M6428" t="inlineStr"/>
      <c r="N6428" t="inlineStr"/>
      <c r="O6428" t="n">
        <v>75.2</v>
      </c>
      <c r="P6428" t="inlineStr"/>
      <c r="Q6428" t="inlineStr"/>
    </row>
    <row r="6429" ht="15" customHeight="1" s="1003">
      <c r="A6429" s="1019" t="inlineStr">
        <is>
          <t>Produits alimentaires</t>
        </is>
      </c>
      <c r="B6429" t="inlineStr">
        <is>
          <t>Usages alimentaires</t>
        </is>
      </c>
      <c r="C6429" t="inlineStr">
        <is>
          <t>kt</t>
        </is>
      </c>
      <c r="D6429" t="inlineStr">
        <is>
          <t>France</t>
        </is>
      </c>
      <c r="E6429" t="inlineStr">
        <is>
          <t>2023-24</t>
        </is>
      </c>
      <c r="F6429" t="inlineStr">
        <is>
          <t>Haricot sec</t>
        </is>
      </c>
      <c r="G6429" t="inlineStr"/>
      <c r="H6429" t="inlineStr"/>
      <c r="I6429" t="inlineStr"/>
      <c r="J6429" t="inlineStr"/>
      <c r="K6429" t="inlineStr"/>
      <c r="L6429" t="inlineStr"/>
      <c r="M6429" t="inlineStr"/>
      <c r="N6429" t="inlineStr"/>
      <c r="O6429" t="n">
        <v>75.2</v>
      </c>
      <c r="P6429" t="inlineStr"/>
      <c r="Q6429" t="inlineStr"/>
    </row>
    <row r="6430" ht="15" customHeight="1" s="1003">
      <c r="A6430" s="1019" t="inlineStr">
        <is>
          <t>Produits alimentaires</t>
        </is>
      </c>
      <c r="B6430" t="inlineStr">
        <is>
          <t>Débouchés</t>
        </is>
      </c>
      <c r="C6430" t="inlineStr">
        <is>
          <t>kt</t>
        </is>
      </c>
      <c r="D6430" t="inlineStr">
        <is>
          <t>France</t>
        </is>
      </c>
      <c r="E6430" t="inlineStr">
        <is>
          <t>2023-24</t>
        </is>
      </c>
      <c r="F6430" t="inlineStr">
        <is>
          <t>Haricot sec</t>
        </is>
      </c>
      <c r="G6430" t="inlineStr"/>
      <c r="H6430" t="inlineStr"/>
      <c r="I6430" t="inlineStr"/>
      <c r="J6430" t="inlineStr"/>
      <c r="K6430" t="inlineStr"/>
      <c r="L6430" t="inlineStr"/>
      <c r="M6430" t="inlineStr"/>
      <c r="N6430" t="inlineStr"/>
      <c r="O6430" t="n">
        <v>75.2</v>
      </c>
      <c r="P6430" t="inlineStr"/>
      <c r="Q6430" t="inlineStr"/>
    </row>
    <row r="6431" ht="15" customHeight="1" s="1003">
      <c r="A6431" s="1019" t="inlineStr">
        <is>
          <t>Amidon</t>
        </is>
      </c>
      <c r="B6431" t="inlineStr">
        <is>
          <t>Autres IAA</t>
        </is>
      </c>
      <c r="C6431" t="inlineStr">
        <is>
          <t>kt</t>
        </is>
      </c>
      <c r="D6431" t="inlineStr">
        <is>
          <t>France</t>
        </is>
      </c>
      <c r="E6431" t="inlineStr">
        <is>
          <t>2023-24</t>
        </is>
      </c>
      <c r="F6431" t="inlineStr">
        <is>
          <t>Haricot sec</t>
        </is>
      </c>
      <c r="G6431" t="inlineStr"/>
      <c r="H6431" t="inlineStr"/>
      <c r="I6431" t="inlineStr"/>
      <c r="J6431" t="inlineStr"/>
      <c r="K6431" t="inlineStr"/>
      <c r="L6431" t="inlineStr"/>
      <c r="M6431" t="inlineStr"/>
      <c r="N6431" t="inlineStr"/>
      <c r="O6431" t="n">
        <v>-0</v>
      </c>
      <c r="P6431" t="n">
        <v>0</v>
      </c>
      <c r="Q6431" t="n">
        <v>-0</v>
      </c>
    </row>
    <row r="6432" ht="15" customHeight="1" s="1003">
      <c r="A6432" s="1019" t="inlineStr">
        <is>
          <t>Amidon</t>
        </is>
      </c>
      <c r="B6432" t="inlineStr">
        <is>
          <t>Alimentation humaine</t>
        </is>
      </c>
      <c r="C6432" t="inlineStr">
        <is>
          <t>kt</t>
        </is>
      </c>
      <c r="D6432" t="inlineStr">
        <is>
          <t>France</t>
        </is>
      </c>
      <c r="E6432" t="inlineStr">
        <is>
          <t>2023-24</t>
        </is>
      </c>
      <c r="F6432" t="inlineStr">
        <is>
          <t>Haricot sec</t>
        </is>
      </c>
      <c r="G6432" t="inlineStr"/>
      <c r="H6432" t="inlineStr"/>
      <c r="I6432" t="inlineStr"/>
      <c r="J6432" t="inlineStr"/>
      <c r="K6432" t="inlineStr"/>
      <c r="L6432" t="inlineStr"/>
      <c r="M6432" t="inlineStr"/>
      <c r="N6432" t="inlineStr"/>
      <c r="O6432" t="n">
        <v>-0</v>
      </c>
      <c r="P6432" t="n">
        <v>0</v>
      </c>
      <c r="Q6432" t="n">
        <v>0</v>
      </c>
    </row>
    <row r="6433" ht="15" customHeight="1" s="1003">
      <c r="A6433" s="1019" t="inlineStr">
        <is>
          <t>Amidon</t>
        </is>
      </c>
      <c r="B6433" t="inlineStr">
        <is>
          <t>Usages alimentaires</t>
        </is>
      </c>
      <c r="C6433" t="inlineStr">
        <is>
          <t>kt</t>
        </is>
      </c>
      <c r="D6433" t="inlineStr">
        <is>
          <t>France</t>
        </is>
      </c>
      <c r="E6433" t="inlineStr">
        <is>
          <t>2023-24</t>
        </is>
      </c>
      <c r="F6433" t="inlineStr">
        <is>
          <t>Haricot sec</t>
        </is>
      </c>
      <c r="G6433" t="inlineStr"/>
      <c r="H6433" t="inlineStr"/>
      <c r="I6433" t="inlineStr"/>
      <c r="J6433" t="inlineStr"/>
      <c r="K6433" t="inlineStr"/>
      <c r="L6433" t="inlineStr"/>
      <c r="M6433" t="inlineStr"/>
      <c r="N6433" t="inlineStr"/>
      <c r="O6433" t="n">
        <v>-0</v>
      </c>
      <c r="P6433" t="n">
        <v>0</v>
      </c>
      <c r="Q6433" t="n">
        <v>0</v>
      </c>
    </row>
    <row r="6434" ht="15" customHeight="1" s="1003">
      <c r="A6434" s="1019" t="inlineStr">
        <is>
          <t>Amidon</t>
        </is>
      </c>
      <c r="B6434" t="inlineStr">
        <is>
          <t>Débouchés</t>
        </is>
      </c>
      <c r="C6434" t="inlineStr">
        <is>
          <t>kt</t>
        </is>
      </c>
      <c r="D6434" t="inlineStr">
        <is>
          <t>France</t>
        </is>
      </c>
      <c r="E6434" t="inlineStr">
        <is>
          <t>2023-24</t>
        </is>
      </c>
      <c r="F6434" t="inlineStr">
        <is>
          <t>Haricot sec</t>
        </is>
      </c>
      <c r="G6434" t="inlineStr"/>
      <c r="H6434" t="inlineStr"/>
      <c r="I6434" t="inlineStr"/>
      <c r="J6434" t="inlineStr"/>
      <c r="K6434" t="inlineStr"/>
      <c r="L6434" t="inlineStr"/>
      <c r="M6434" t="inlineStr"/>
      <c r="N6434" t="inlineStr"/>
      <c r="O6434" t="n">
        <v>-0</v>
      </c>
      <c r="P6434" t="n">
        <v>0</v>
      </c>
      <c r="Q6434" t="n">
        <v>0</v>
      </c>
    </row>
    <row r="6435" ht="15" customHeight="1" s="1003">
      <c r="A6435" s="1019" t="inlineStr">
        <is>
          <t>Protéine</t>
        </is>
      </c>
      <c r="B6435" t="inlineStr">
        <is>
          <t>Autres IAA</t>
        </is>
      </c>
      <c r="C6435" t="inlineStr">
        <is>
          <t>kt</t>
        </is>
      </c>
      <c r="D6435" t="inlineStr">
        <is>
          <t>France</t>
        </is>
      </c>
      <c r="E6435" t="inlineStr">
        <is>
          <t>2023-24</t>
        </is>
      </c>
      <c r="F6435" t="inlineStr">
        <is>
          <t>Haricot sec</t>
        </is>
      </c>
      <c r="G6435" t="inlineStr"/>
      <c r="H6435" t="inlineStr"/>
      <c r="I6435" t="inlineStr"/>
      <c r="J6435" t="inlineStr"/>
      <c r="K6435" t="inlineStr"/>
      <c r="L6435" t="inlineStr"/>
      <c r="M6435" t="inlineStr"/>
      <c r="N6435" t="inlineStr"/>
      <c r="O6435" t="n">
        <v>-0</v>
      </c>
      <c r="P6435" t="n">
        <v>0</v>
      </c>
      <c r="Q6435" t="n">
        <v>-0</v>
      </c>
    </row>
    <row r="6436" ht="15" customHeight="1" s="1003">
      <c r="A6436" s="1019" t="inlineStr">
        <is>
          <t>Protéine</t>
        </is>
      </c>
      <c r="B6436" t="inlineStr">
        <is>
          <t>Alimentation humaine</t>
        </is>
      </c>
      <c r="C6436" t="inlineStr">
        <is>
          <t>kt</t>
        </is>
      </c>
      <c r="D6436" t="inlineStr">
        <is>
          <t>France</t>
        </is>
      </c>
      <c r="E6436" t="inlineStr">
        <is>
          <t>2023-24</t>
        </is>
      </c>
      <c r="F6436" t="inlineStr">
        <is>
          <t>Haricot sec</t>
        </is>
      </c>
      <c r="G6436" t="inlineStr"/>
      <c r="H6436" t="inlineStr"/>
      <c r="I6436" t="inlineStr"/>
      <c r="J6436" t="inlineStr"/>
      <c r="K6436" t="inlineStr"/>
      <c r="L6436" t="inlineStr"/>
      <c r="M6436" t="inlineStr"/>
      <c r="N6436" t="inlineStr"/>
      <c r="O6436" t="n">
        <v>-0</v>
      </c>
      <c r="P6436" t="n">
        <v>0</v>
      </c>
      <c r="Q6436" t="n">
        <v>0</v>
      </c>
    </row>
    <row r="6437" ht="15" customHeight="1" s="1003">
      <c r="A6437" s="1019" t="inlineStr">
        <is>
          <t>Protéine</t>
        </is>
      </c>
      <c r="B6437" t="inlineStr">
        <is>
          <t>Usages alimentaires</t>
        </is>
      </c>
      <c r="C6437" t="inlineStr">
        <is>
          <t>kt</t>
        </is>
      </c>
      <c r="D6437" t="inlineStr">
        <is>
          <t>France</t>
        </is>
      </c>
      <c r="E6437" t="inlineStr">
        <is>
          <t>2023-24</t>
        </is>
      </c>
      <c r="F6437" t="inlineStr">
        <is>
          <t>Haricot sec</t>
        </is>
      </c>
      <c r="G6437" t="inlineStr"/>
      <c r="H6437" t="inlineStr"/>
      <c r="I6437" t="inlineStr"/>
      <c r="J6437" t="inlineStr"/>
      <c r="K6437" t="inlineStr"/>
      <c r="L6437" t="inlineStr"/>
      <c r="M6437" t="inlineStr"/>
      <c r="N6437" t="inlineStr"/>
      <c r="O6437" t="n">
        <v>-0</v>
      </c>
      <c r="P6437" t="n">
        <v>0</v>
      </c>
      <c r="Q6437" t="n">
        <v>0</v>
      </c>
    </row>
    <row r="6438" ht="15" customHeight="1" s="1003">
      <c r="A6438" s="1019" t="inlineStr">
        <is>
          <t>Protéine</t>
        </is>
      </c>
      <c r="B6438" t="inlineStr">
        <is>
          <t>Débouchés</t>
        </is>
      </c>
      <c r="C6438" t="inlineStr">
        <is>
          <t>kt</t>
        </is>
      </c>
      <c r="D6438" t="inlineStr">
        <is>
          <t>France</t>
        </is>
      </c>
      <c r="E6438" t="inlineStr">
        <is>
          <t>2023-24</t>
        </is>
      </c>
      <c r="F6438" t="inlineStr">
        <is>
          <t>Haricot sec</t>
        </is>
      </c>
      <c r="G6438" t="inlineStr"/>
      <c r="H6438" t="inlineStr"/>
      <c r="I6438" t="inlineStr"/>
      <c r="J6438" t="inlineStr"/>
      <c r="K6438" t="inlineStr"/>
      <c r="L6438" t="inlineStr"/>
      <c r="M6438" t="inlineStr"/>
      <c r="N6438" t="inlineStr"/>
      <c r="O6438" t="n">
        <v>-0</v>
      </c>
      <c r="P6438" t="n">
        <v>0</v>
      </c>
      <c r="Q6438" t="n">
        <v>0</v>
      </c>
    </row>
    <row r="6439" ht="15" customHeight="1" s="1003">
      <c r="A6439" s="1019" t="inlineStr">
        <is>
          <t>Fibres, lipides et sons</t>
        </is>
      </c>
      <c r="B6439" t="inlineStr">
        <is>
          <t>Autres IAA</t>
        </is>
      </c>
      <c r="C6439" t="inlineStr">
        <is>
          <t>kt</t>
        </is>
      </c>
      <c r="D6439" t="inlineStr">
        <is>
          <t>France</t>
        </is>
      </c>
      <c r="E6439" t="inlineStr">
        <is>
          <t>2023-24</t>
        </is>
      </c>
      <c r="F6439" t="inlineStr">
        <is>
          <t>Haricot sec</t>
        </is>
      </c>
      <c r="G6439" t="inlineStr"/>
      <c r="H6439" t="inlineStr"/>
      <c r="I6439" t="inlineStr"/>
      <c r="J6439" t="inlineStr"/>
      <c r="K6439" t="inlineStr"/>
      <c r="L6439" t="inlineStr"/>
      <c r="M6439" t="inlineStr"/>
      <c r="N6439" t="inlineStr"/>
      <c r="O6439" t="n">
        <v>-0</v>
      </c>
      <c r="P6439" t="n">
        <v>0</v>
      </c>
      <c r="Q6439" t="n">
        <v>-0</v>
      </c>
    </row>
    <row r="6440" ht="15" customHeight="1" s="1003">
      <c r="A6440" s="1019" t="inlineStr">
        <is>
          <t>Fibres, lipides et sons</t>
        </is>
      </c>
      <c r="B6440" t="inlineStr">
        <is>
          <t>Alimentation humaine</t>
        </is>
      </c>
      <c r="C6440" t="inlineStr">
        <is>
          <t>kt</t>
        </is>
      </c>
      <c r="D6440" t="inlineStr">
        <is>
          <t>France</t>
        </is>
      </c>
      <c r="E6440" t="inlineStr">
        <is>
          <t>2023-24</t>
        </is>
      </c>
      <c r="F6440" t="inlineStr">
        <is>
          <t>Haricot sec</t>
        </is>
      </c>
      <c r="G6440" t="inlineStr"/>
      <c r="H6440" t="inlineStr"/>
      <c r="I6440" t="inlineStr"/>
      <c r="J6440" t="inlineStr"/>
      <c r="K6440" t="inlineStr"/>
      <c r="L6440" t="inlineStr"/>
      <c r="M6440" t="inlineStr"/>
      <c r="N6440" t="inlineStr"/>
      <c r="O6440" t="n">
        <v>-0</v>
      </c>
      <c r="P6440" t="n">
        <v>0</v>
      </c>
      <c r="Q6440" t="n">
        <v>0</v>
      </c>
    </row>
    <row r="6441" ht="15" customHeight="1" s="1003">
      <c r="A6441" s="1019" t="inlineStr">
        <is>
          <t>Fibres, lipides et sons</t>
        </is>
      </c>
      <c r="B6441" t="inlineStr">
        <is>
          <t>Usages alimentaires</t>
        </is>
      </c>
      <c r="C6441" t="inlineStr">
        <is>
          <t>kt</t>
        </is>
      </c>
      <c r="D6441" t="inlineStr">
        <is>
          <t>France</t>
        </is>
      </c>
      <c r="E6441" t="inlineStr">
        <is>
          <t>2023-24</t>
        </is>
      </c>
      <c r="F6441" t="inlineStr">
        <is>
          <t>Haricot sec</t>
        </is>
      </c>
      <c r="G6441" t="inlineStr"/>
      <c r="H6441" t="inlineStr"/>
      <c r="I6441" t="inlineStr"/>
      <c r="J6441" t="inlineStr"/>
      <c r="K6441" t="inlineStr"/>
      <c r="L6441" t="inlineStr"/>
      <c r="M6441" t="inlineStr"/>
      <c r="N6441" t="inlineStr"/>
      <c r="O6441" t="n">
        <v>-0</v>
      </c>
      <c r="P6441" t="n">
        <v>0</v>
      </c>
      <c r="Q6441" t="n">
        <v>0</v>
      </c>
    </row>
    <row r="6442" ht="15" customHeight="1" s="1003">
      <c r="A6442" s="1019" t="inlineStr">
        <is>
          <t>Fibres, lipides et sons</t>
        </is>
      </c>
      <c r="B6442" t="inlineStr">
        <is>
          <t>Débouchés</t>
        </is>
      </c>
      <c r="C6442" t="inlineStr">
        <is>
          <t>kt</t>
        </is>
      </c>
      <c r="D6442" t="inlineStr">
        <is>
          <t>France</t>
        </is>
      </c>
      <c r="E6442" t="inlineStr">
        <is>
          <t>2023-24</t>
        </is>
      </c>
      <c r="F6442" t="inlineStr">
        <is>
          <t>Haricot sec</t>
        </is>
      </c>
      <c r="G6442" t="inlineStr"/>
      <c r="H6442" t="inlineStr"/>
      <c r="I6442" t="inlineStr"/>
      <c r="J6442" t="inlineStr"/>
      <c r="K6442" t="inlineStr"/>
      <c r="L6442" t="inlineStr"/>
      <c r="M6442" t="inlineStr"/>
      <c r="N6442" t="inlineStr"/>
      <c r="O6442" t="n">
        <v>-0</v>
      </c>
      <c r="P6442" t="n">
        <v>0</v>
      </c>
      <c r="Q6442" t="n">
        <v>0</v>
      </c>
    </row>
    <row r="6443" ht="15" customHeight="1" s="1003">
      <c r="A6443" s="1019" t="inlineStr">
        <is>
          <t>Farine</t>
        </is>
      </c>
      <c r="B6443" t="inlineStr">
        <is>
          <t>Autres IAA</t>
        </is>
      </c>
      <c r="C6443" t="inlineStr">
        <is>
          <t>kt</t>
        </is>
      </c>
      <c r="D6443" t="inlineStr">
        <is>
          <t>France</t>
        </is>
      </c>
      <c r="E6443" t="inlineStr">
        <is>
          <t>2023-24</t>
        </is>
      </c>
      <c r="F6443" t="inlineStr">
        <is>
          <t>Haricot sec</t>
        </is>
      </c>
      <c r="G6443" t="inlineStr"/>
      <c r="H6443" t="inlineStr"/>
      <c r="I6443" t="inlineStr"/>
      <c r="J6443" t="inlineStr"/>
      <c r="K6443" t="inlineStr"/>
      <c r="L6443" t="inlineStr"/>
      <c r="M6443" t="inlineStr"/>
      <c r="N6443" t="inlineStr"/>
      <c r="O6443" t="n">
        <v>-0</v>
      </c>
      <c r="P6443" t="n">
        <v>0</v>
      </c>
      <c r="Q6443" t="n">
        <v>-0</v>
      </c>
    </row>
    <row r="6444" ht="15" customHeight="1" s="1003">
      <c r="A6444" s="1019" t="inlineStr">
        <is>
          <t>Farine</t>
        </is>
      </c>
      <c r="B6444" t="inlineStr">
        <is>
          <t>Alimentation humaine</t>
        </is>
      </c>
      <c r="C6444" t="inlineStr">
        <is>
          <t>kt</t>
        </is>
      </c>
      <c r="D6444" t="inlineStr">
        <is>
          <t>France</t>
        </is>
      </c>
      <c r="E6444" t="inlineStr">
        <is>
          <t>2023-24</t>
        </is>
      </c>
      <c r="F6444" t="inlineStr">
        <is>
          <t>Haricot sec</t>
        </is>
      </c>
      <c r="G6444" t="inlineStr"/>
      <c r="H6444" t="inlineStr"/>
      <c r="I6444" t="inlineStr"/>
      <c r="J6444" t="inlineStr"/>
      <c r="K6444" t="inlineStr"/>
      <c r="L6444" t="inlineStr"/>
      <c r="M6444" t="inlineStr"/>
      <c r="N6444" t="inlineStr"/>
      <c r="O6444" t="n">
        <v>-0</v>
      </c>
      <c r="P6444" t="n">
        <v>0</v>
      </c>
      <c r="Q6444" t="n">
        <v>0</v>
      </c>
    </row>
    <row r="6445" ht="15" customHeight="1" s="1003">
      <c r="A6445" s="1019" t="inlineStr">
        <is>
          <t>Farine</t>
        </is>
      </c>
      <c r="B6445" t="inlineStr">
        <is>
          <t>Usages alimentaires</t>
        </is>
      </c>
      <c r="C6445" t="inlineStr">
        <is>
          <t>kt</t>
        </is>
      </c>
      <c r="D6445" t="inlineStr">
        <is>
          <t>France</t>
        </is>
      </c>
      <c r="E6445" t="inlineStr">
        <is>
          <t>2023-24</t>
        </is>
      </c>
      <c r="F6445" t="inlineStr">
        <is>
          <t>Haricot sec</t>
        </is>
      </c>
      <c r="G6445" t="inlineStr"/>
      <c r="H6445" t="inlineStr"/>
      <c r="I6445" t="inlineStr"/>
      <c r="J6445" t="inlineStr"/>
      <c r="K6445" t="inlineStr"/>
      <c r="L6445" t="inlineStr"/>
      <c r="M6445" t="inlineStr"/>
      <c r="N6445" t="inlineStr"/>
      <c r="O6445" t="n">
        <v>-0</v>
      </c>
      <c r="P6445" t="n">
        <v>0</v>
      </c>
      <c r="Q6445" t="n">
        <v>0</v>
      </c>
    </row>
    <row r="6446" ht="15" customHeight="1" s="1003">
      <c r="A6446" s="1019" t="inlineStr">
        <is>
          <t>Farine</t>
        </is>
      </c>
      <c r="B6446" t="inlineStr">
        <is>
          <t>Débouchés</t>
        </is>
      </c>
      <c r="C6446" t="inlineStr">
        <is>
          <t>kt</t>
        </is>
      </c>
      <c r="D6446" t="inlineStr">
        <is>
          <t>France</t>
        </is>
      </c>
      <c r="E6446" t="inlineStr">
        <is>
          <t>2023-24</t>
        </is>
      </c>
      <c r="F6446" t="inlineStr">
        <is>
          <t>Haricot sec</t>
        </is>
      </c>
      <c r="G6446" t="inlineStr"/>
      <c r="H6446" t="inlineStr"/>
      <c r="I6446" t="inlineStr"/>
      <c r="J6446" t="inlineStr"/>
      <c r="K6446" t="inlineStr"/>
      <c r="L6446" t="inlineStr"/>
      <c r="M6446" t="inlineStr"/>
      <c r="N6446" t="inlineStr"/>
      <c r="O6446" t="n">
        <v>-0</v>
      </c>
      <c r="P6446" t="n">
        <v>0</v>
      </c>
      <c r="Q6446" t="n">
        <v>0</v>
      </c>
    </row>
    <row r="6447" ht="15" customHeight="1" s="1003">
      <c r="A6447" s="1019" t="inlineStr">
        <is>
          <t>Sons</t>
        </is>
      </c>
      <c r="B6447" t="inlineStr">
        <is>
          <t>Alimentation animale</t>
        </is>
      </c>
      <c r="C6447" t="inlineStr">
        <is>
          <t>kt</t>
        </is>
      </c>
      <c r="D6447" t="inlineStr">
        <is>
          <t>France</t>
        </is>
      </c>
      <c r="E6447" t="inlineStr">
        <is>
          <t>2023-24</t>
        </is>
      </c>
      <c r="F6447" t="inlineStr">
        <is>
          <t>Haricot sec</t>
        </is>
      </c>
      <c r="G6447" t="inlineStr"/>
      <c r="H6447" t="inlineStr"/>
      <c r="I6447" t="inlineStr"/>
      <c r="J6447" t="inlineStr"/>
      <c r="K6447" t="inlineStr"/>
      <c r="L6447" t="inlineStr"/>
      <c r="M6447" t="inlineStr"/>
      <c r="N6447" t="inlineStr"/>
      <c r="O6447" t="n">
        <v>-0</v>
      </c>
      <c r="P6447" t="n">
        <v>0</v>
      </c>
      <c r="Q6447" t="n">
        <v>0</v>
      </c>
    </row>
    <row r="6448" ht="15" customHeight="1" s="1003">
      <c r="A6448" s="1019" t="inlineStr">
        <is>
          <t>Sons</t>
        </is>
      </c>
      <c r="B6448" t="inlineStr">
        <is>
          <t>Usages alimentaires</t>
        </is>
      </c>
      <c r="C6448" t="inlineStr">
        <is>
          <t>kt</t>
        </is>
      </c>
      <c r="D6448" t="inlineStr">
        <is>
          <t>France</t>
        </is>
      </c>
      <c r="E6448" t="inlineStr">
        <is>
          <t>2023-24</t>
        </is>
      </c>
      <c r="F6448" t="inlineStr">
        <is>
          <t>Haricot sec</t>
        </is>
      </c>
      <c r="G6448" t="inlineStr"/>
      <c r="H6448" t="inlineStr"/>
      <c r="I6448" t="inlineStr"/>
      <c r="J6448" t="inlineStr"/>
      <c r="K6448" t="inlineStr"/>
      <c r="L6448" t="inlineStr"/>
      <c r="M6448" t="inlineStr"/>
      <c r="N6448" t="inlineStr"/>
      <c r="O6448" t="n">
        <v>-0</v>
      </c>
      <c r="P6448" t="n">
        <v>0</v>
      </c>
      <c r="Q6448" t="n">
        <v>0</v>
      </c>
    </row>
    <row r="6449" ht="15" customHeight="1" s="1003">
      <c r="A6449" s="1019" t="inlineStr">
        <is>
          <t>Sons</t>
        </is>
      </c>
      <c r="B6449" t="inlineStr">
        <is>
          <t>Débouchés</t>
        </is>
      </c>
      <c r="C6449" t="inlineStr">
        <is>
          <t>kt</t>
        </is>
      </c>
      <c r="D6449" t="inlineStr">
        <is>
          <t>France</t>
        </is>
      </c>
      <c r="E6449" t="inlineStr">
        <is>
          <t>2023-24</t>
        </is>
      </c>
      <c r="F6449" t="inlineStr">
        <is>
          <t>Haricot sec</t>
        </is>
      </c>
      <c r="G6449" t="inlineStr"/>
      <c r="H6449" t="inlineStr"/>
      <c r="I6449" t="inlineStr"/>
      <c r="J6449" t="inlineStr"/>
      <c r="K6449" t="inlineStr"/>
      <c r="L6449" t="inlineStr"/>
      <c r="M6449" t="inlineStr"/>
      <c r="N6449" t="inlineStr"/>
      <c r="O6449" t="n">
        <v>-0</v>
      </c>
      <c r="P6449" t="n">
        <v>0</v>
      </c>
      <c r="Q6449" t="n">
        <v>0</v>
      </c>
    </row>
    <row r="6450" ht="15" customHeight="1" s="1003">
      <c r="A6450" s="1019" t="inlineStr">
        <is>
          <t>Sons</t>
        </is>
      </c>
      <c r="B6450" t="inlineStr">
        <is>
          <t>FAB</t>
        </is>
      </c>
      <c r="C6450" t="inlineStr">
        <is>
          <t>kt</t>
        </is>
      </c>
      <c r="D6450" t="inlineStr">
        <is>
          <t>France</t>
        </is>
      </c>
      <c r="E6450" t="inlineStr">
        <is>
          <t>2023-24</t>
        </is>
      </c>
      <c r="F6450" t="inlineStr">
        <is>
          <t>Haricot sec</t>
        </is>
      </c>
      <c r="G6450" t="inlineStr"/>
      <c r="H6450" t="inlineStr"/>
      <c r="I6450" t="inlineStr"/>
      <c r="J6450" t="inlineStr"/>
      <c r="K6450" t="inlineStr"/>
      <c r="L6450" t="inlineStr"/>
      <c r="M6450" t="inlineStr"/>
      <c r="N6450" t="inlineStr"/>
      <c r="O6450" t="n">
        <v>-0</v>
      </c>
      <c r="P6450" t="n">
        <v>0</v>
      </c>
      <c r="Q6450" t="n">
        <v>-0</v>
      </c>
    </row>
    <row r="6451" ht="15" customHeight="1" s="1003">
      <c r="A6451" s="1019" t="inlineStr">
        <is>
          <t>Sons</t>
        </is>
      </c>
      <c r="B6451" t="inlineStr">
        <is>
          <t>FAF</t>
        </is>
      </c>
      <c r="C6451" t="inlineStr">
        <is>
          <t>kt</t>
        </is>
      </c>
      <c r="D6451" t="inlineStr">
        <is>
          <t>France</t>
        </is>
      </c>
      <c r="E6451" t="inlineStr">
        <is>
          <t>2023-24</t>
        </is>
      </c>
      <c r="F6451" t="inlineStr">
        <is>
          <t>Haricot sec</t>
        </is>
      </c>
      <c r="G6451" t="inlineStr"/>
      <c r="H6451" t="inlineStr"/>
      <c r="I6451" t="inlineStr"/>
      <c r="J6451" t="inlineStr"/>
      <c r="K6451" t="inlineStr"/>
      <c r="L6451" t="inlineStr"/>
      <c r="M6451" t="inlineStr"/>
      <c r="N6451" t="inlineStr"/>
      <c r="O6451" t="n">
        <v>-0</v>
      </c>
      <c r="P6451" t="n">
        <v>0</v>
      </c>
      <c r="Q6451" t="n">
        <v>-0</v>
      </c>
    </row>
    <row r="6452" ht="15" customHeight="1" s="1003">
      <c r="A6452" s="1019" t="inlineStr">
        <is>
          <t>Sons</t>
        </is>
      </c>
      <c r="B6452" t="inlineStr">
        <is>
          <t>Direct élevage</t>
        </is>
      </c>
      <c r="C6452" t="inlineStr">
        <is>
          <t>kt</t>
        </is>
      </c>
      <c r="D6452" t="inlineStr">
        <is>
          <t>France</t>
        </is>
      </c>
      <c r="E6452" t="inlineStr">
        <is>
          <t>2023-24</t>
        </is>
      </c>
      <c r="F6452" t="inlineStr">
        <is>
          <t>Haricot sec</t>
        </is>
      </c>
      <c r="G6452" t="inlineStr"/>
      <c r="H6452" t="inlineStr"/>
      <c r="I6452" t="inlineStr"/>
      <c r="J6452" t="inlineStr"/>
      <c r="K6452" t="inlineStr"/>
      <c r="L6452" t="inlineStr"/>
      <c r="M6452" t="inlineStr"/>
      <c r="N6452" t="inlineStr"/>
      <c r="O6452" t="n">
        <v>-0</v>
      </c>
      <c r="P6452" t="n">
        <v>0</v>
      </c>
      <c r="Q6452" t="n">
        <v>-0</v>
      </c>
    </row>
    <row r="6453" ht="15" customHeight="1" s="1003">
      <c r="A6453" s="1019" t="inlineStr">
        <is>
          <t>Sons</t>
        </is>
      </c>
      <c r="B6453" t="inlineStr">
        <is>
          <t>Petfood</t>
        </is>
      </c>
      <c r="C6453" t="inlineStr">
        <is>
          <t>kt</t>
        </is>
      </c>
      <c r="D6453" t="inlineStr">
        <is>
          <t>France</t>
        </is>
      </c>
      <c r="E6453" t="inlineStr">
        <is>
          <t>2023-24</t>
        </is>
      </c>
      <c r="F6453" t="inlineStr">
        <is>
          <t>Haricot sec</t>
        </is>
      </c>
      <c r="G6453" t="inlineStr"/>
      <c r="H6453" t="inlineStr"/>
      <c r="I6453" t="inlineStr"/>
      <c r="J6453" t="inlineStr"/>
      <c r="K6453" t="inlineStr"/>
      <c r="L6453" t="inlineStr"/>
      <c r="M6453" t="inlineStr"/>
      <c r="N6453" t="inlineStr"/>
      <c r="O6453" t="n">
        <v>-0</v>
      </c>
      <c r="P6453" t="n">
        <v>0</v>
      </c>
      <c r="Q6453" t="n">
        <v>-0</v>
      </c>
    </row>
    <row r="6454" ht="15" customHeight="1" s="1003">
      <c r="A6454" s="1019" t="inlineStr">
        <is>
          <t>Sons</t>
        </is>
      </c>
      <c r="B6454" t="inlineStr">
        <is>
          <t>Alimentation animale rente</t>
        </is>
      </c>
      <c r="C6454" t="inlineStr">
        <is>
          <t>kt</t>
        </is>
      </c>
      <c r="D6454" t="inlineStr">
        <is>
          <t>France</t>
        </is>
      </c>
      <c r="E6454" t="inlineStr">
        <is>
          <t>2023-24</t>
        </is>
      </c>
      <c r="F6454" t="inlineStr">
        <is>
          <t>Haricot sec</t>
        </is>
      </c>
      <c r="G6454" t="inlineStr"/>
      <c r="H6454" t="inlineStr"/>
      <c r="I6454" t="inlineStr"/>
      <c r="J6454" t="inlineStr"/>
      <c r="K6454" t="inlineStr"/>
      <c r="L6454" t="inlineStr"/>
      <c r="M6454" t="inlineStr"/>
      <c r="N6454" t="inlineStr"/>
      <c r="O6454" t="n">
        <v>-0</v>
      </c>
      <c r="P6454" t="n">
        <v>0</v>
      </c>
      <c r="Q6454" t="n">
        <v>0</v>
      </c>
    </row>
    <row r="6455" ht="15" customHeight="1" s="1003">
      <c r="A6455" s="1019" t="inlineStr">
        <is>
          <t>Sons</t>
        </is>
      </c>
      <c r="B6455" t="inlineStr">
        <is>
          <t>Hors FAB</t>
        </is>
      </c>
      <c r="C6455" t="inlineStr">
        <is>
          <t>kt</t>
        </is>
      </c>
      <c r="D6455" t="inlineStr">
        <is>
          <t>France</t>
        </is>
      </c>
      <c r="E6455" t="inlineStr">
        <is>
          <t>2023-24</t>
        </is>
      </c>
      <c r="F6455" t="inlineStr">
        <is>
          <t>Haricot sec</t>
        </is>
      </c>
      <c r="G6455" t="inlineStr"/>
      <c r="H6455" t="inlineStr"/>
      <c r="I6455" t="inlineStr"/>
      <c r="J6455" t="inlineStr"/>
      <c r="K6455" t="inlineStr"/>
      <c r="L6455" t="inlineStr"/>
      <c r="M6455" t="inlineStr"/>
      <c r="N6455" t="inlineStr"/>
      <c r="O6455" t="n">
        <v>-0</v>
      </c>
      <c r="P6455" t="n">
        <v>0</v>
      </c>
      <c r="Q6455" t="n">
        <v>0</v>
      </c>
    </row>
    <row r="6456" ht="15" customHeight="1" s="1003">
      <c r="A6456" s="1019" t="inlineStr">
        <is>
          <t>MPV</t>
        </is>
      </c>
      <c r="B6456" t="inlineStr">
        <is>
          <t>Autres IAA</t>
        </is>
      </c>
      <c r="C6456" t="inlineStr">
        <is>
          <t>kt</t>
        </is>
      </c>
      <c r="D6456" t="inlineStr">
        <is>
          <t>France</t>
        </is>
      </c>
      <c r="E6456" t="inlineStr">
        <is>
          <t>2023-24</t>
        </is>
      </c>
      <c r="F6456" t="inlineStr">
        <is>
          <t>Haricot sec</t>
        </is>
      </c>
      <c r="G6456" t="inlineStr"/>
      <c r="H6456" t="inlineStr"/>
      <c r="I6456" t="inlineStr"/>
      <c r="J6456" t="inlineStr"/>
      <c r="K6456" t="inlineStr"/>
      <c r="L6456" t="inlineStr"/>
      <c r="M6456" t="inlineStr"/>
      <c r="N6456" t="inlineStr"/>
      <c r="O6456" t="n">
        <v>-0</v>
      </c>
      <c r="P6456" t="n">
        <v>0</v>
      </c>
      <c r="Q6456" t="n">
        <v>-0</v>
      </c>
    </row>
    <row r="6457" ht="15" customHeight="1" s="1003">
      <c r="A6457" s="1019" t="inlineStr">
        <is>
          <t>MPV</t>
        </is>
      </c>
      <c r="B6457" t="inlineStr">
        <is>
          <t>Alimentation humaine</t>
        </is>
      </c>
      <c r="C6457" t="inlineStr">
        <is>
          <t>kt</t>
        </is>
      </c>
      <c r="D6457" t="inlineStr">
        <is>
          <t>France</t>
        </is>
      </c>
      <c r="E6457" t="inlineStr">
        <is>
          <t>2023-24</t>
        </is>
      </c>
      <c r="F6457" t="inlineStr">
        <is>
          <t>Haricot sec</t>
        </is>
      </c>
      <c r="G6457" t="inlineStr"/>
      <c r="H6457" t="inlineStr"/>
      <c r="I6457" t="inlineStr"/>
      <c r="J6457" t="inlineStr"/>
      <c r="K6457" t="inlineStr"/>
      <c r="L6457" t="inlineStr"/>
      <c r="M6457" t="inlineStr"/>
      <c r="N6457" t="inlineStr"/>
      <c r="O6457" t="n">
        <v>-0</v>
      </c>
      <c r="P6457" t="n">
        <v>0</v>
      </c>
      <c r="Q6457" t="n">
        <v>0</v>
      </c>
    </row>
    <row r="6458" ht="15" customHeight="1" s="1003">
      <c r="A6458" s="1019" t="inlineStr">
        <is>
          <t>MPV</t>
        </is>
      </c>
      <c r="B6458" t="inlineStr">
        <is>
          <t>Usages alimentaires</t>
        </is>
      </c>
      <c r="C6458" t="inlineStr">
        <is>
          <t>kt</t>
        </is>
      </c>
      <c r="D6458" t="inlineStr">
        <is>
          <t>France</t>
        </is>
      </c>
      <c r="E6458" t="inlineStr">
        <is>
          <t>2023-24</t>
        </is>
      </c>
      <c r="F6458" t="inlineStr">
        <is>
          <t>Haricot sec</t>
        </is>
      </c>
      <c r="G6458" t="inlineStr"/>
      <c r="H6458" t="inlineStr"/>
      <c r="I6458" t="inlineStr"/>
      <c r="J6458" t="inlineStr"/>
      <c r="K6458" t="inlineStr"/>
      <c r="L6458" t="inlineStr"/>
      <c r="M6458" t="inlineStr"/>
      <c r="N6458" t="inlineStr"/>
      <c r="O6458" t="n">
        <v>-0</v>
      </c>
      <c r="P6458" t="n">
        <v>0</v>
      </c>
      <c r="Q6458" t="n">
        <v>0</v>
      </c>
    </row>
    <row r="6459" ht="15" customHeight="1" s="1003">
      <c r="A6459" s="1019" t="inlineStr">
        <is>
          <t>MPV</t>
        </is>
      </c>
      <c r="B6459" t="inlineStr">
        <is>
          <t>Débouchés</t>
        </is>
      </c>
      <c r="C6459" t="inlineStr">
        <is>
          <t>kt</t>
        </is>
      </c>
      <c r="D6459" t="inlineStr">
        <is>
          <t>France</t>
        </is>
      </c>
      <c r="E6459" t="inlineStr">
        <is>
          <t>2023-24</t>
        </is>
      </c>
      <c r="F6459" t="inlineStr">
        <is>
          <t>Haricot sec</t>
        </is>
      </c>
      <c r="G6459" t="inlineStr"/>
      <c r="H6459" t="inlineStr"/>
      <c r="I6459" t="inlineStr"/>
      <c r="J6459" t="inlineStr"/>
      <c r="K6459" t="inlineStr"/>
      <c r="L6459" t="inlineStr"/>
      <c r="M6459" t="inlineStr"/>
      <c r="N6459" t="inlineStr"/>
      <c r="O6459" t="n">
        <v>-0</v>
      </c>
      <c r="P6459" t="n">
        <v>0</v>
      </c>
      <c r="Q6459" t="n">
        <v>0</v>
      </c>
    </row>
    <row r="6460" ht="15" customHeight="1" s="1003">
      <c r="A6460" s="1019" t="inlineStr">
        <is>
          <t>Amidon, fibres, lipides et sons</t>
        </is>
      </c>
      <c r="B6460" t="inlineStr">
        <is>
          <t>Autres IAA</t>
        </is>
      </c>
      <c r="C6460" t="inlineStr">
        <is>
          <t>kt</t>
        </is>
      </c>
      <c r="D6460" t="inlineStr">
        <is>
          <t>France</t>
        </is>
      </c>
      <c r="E6460" t="inlineStr">
        <is>
          <t>2023-24</t>
        </is>
      </c>
      <c r="F6460" t="inlineStr">
        <is>
          <t>Haricot sec</t>
        </is>
      </c>
      <c r="G6460" t="inlineStr"/>
      <c r="H6460" t="inlineStr"/>
      <c r="I6460" t="inlineStr"/>
      <c r="J6460" t="inlineStr"/>
      <c r="K6460" t="inlineStr"/>
      <c r="L6460" t="inlineStr"/>
      <c r="M6460" t="inlineStr"/>
      <c r="N6460" t="inlineStr"/>
      <c r="O6460" t="n">
        <v>-0</v>
      </c>
      <c r="P6460" t="n">
        <v>0</v>
      </c>
      <c r="Q6460" t="n">
        <v>-0</v>
      </c>
    </row>
    <row r="6461" ht="15" customHeight="1" s="1003">
      <c r="A6461" s="1019" t="inlineStr">
        <is>
          <t>Amidon, fibres, lipides et sons</t>
        </is>
      </c>
      <c r="B6461" t="inlineStr">
        <is>
          <t>Alimentation humaine</t>
        </is>
      </c>
      <c r="C6461" t="inlineStr">
        <is>
          <t>kt</t>
        </is>
      </c>
      <c r="D6461" t="inlineStr">
        <is>
          <t>France</t>
        </is>
      </c>
      <c r="E6461" t="inlineStr">
        <is>
          <t>2023-24</t>
        </is>
      </c>
      <c r="F6461" t="inlineStr">
        <is>
          <t>Haricot sec</t>
        </is>
      </c>
      <c r="G6461" t="inlineStr"/>
      <c r="H6461" t="inlineStr"/>
      <c r="I6461" t="inlineStr"/>
      <c r="J6461" t="inlineStr"/>
      <c r="K6461" t="inlineStr"/>
      <c r="L6461" t="inlineStr"/>
      <c r="M6461" t="inlineStr"/>
      <c r="N6461" t="inlineStr"/>
      <c r="O6461" t="n">
        <v>-0</v>
      </c>
      <c r="P6461" t="n">
        <v>0</v>
      </c>
      <c r="Q6461" t="n">
        <v>0</v>
      </c>
    </row>
    <row r="6462" ht="15" customHeight="1" s="1003">
      <c r="A6462" s="1019" t="inlineStr">
        <is>
          <t>Amidon, fibres, lipides et sons</t>
        </is>
      </c>
      <c r="B6462" t="inlineStr">
        <is>
          <t>Usages alimentaires</t>
        </is>
      </c>
      <c r="C6462" t="inlineStr">
        <is>
          <t>kt</t>
        </is>
      </c>
      <c r="D6462" t="inlineStr">
        <is>
          <t>France</t>
        </is>
      </c>
      <c r="E6462" t="inlineStr">
        <is>
          <t>2023-24</t>
        </is>
      </c>
      <c r="F6462" t="inlineStr">
        <is>
          <t>Haricot sec</t>
        </is>
      </c>
      <c r="G6462" t="inlineStr"/>
      <c r="H6462" t="inlineStr"/>
      <c r="I6462" t="inlineStr"/>
      <c r="J6462" t="inlineStr"/>
      <c r="K6462" t="inlineStr"/>
      <c r="L6462" t="inlineStr"/>
      <c r="M6462" t="inlineStr"/>
      <c r="N6462" t="inlineStr"/>
      <c r="O6462" t="n">
        <v>-0</v>
      </c>
      <c r="P6462" t="n">
        <v>0</v>
      </c>
      <c r="Q6462" t="n">
        <v>0</v>
      </c>
    </row>
    <row r="6463" ht="15" customHeight="1" s="1003">
      <c r="A6463" s="1019" t="inlineStr">
        <is>
          <t>Amidon, fibres, lipides et sons</t>
        </is>
      </c>
      <c r="B6463" t="inlineStr">
        <is>
          <t>Débouchés</t>
        </is>
      </c>
      <c r="C6463" t="inlineStr">
        <is>
          <t>kt</t>
        </is>
      </c>
      <c r="D6463" t="inlineStr">
        <is>
          <t>France</t>
        </is>
      </c>
      <c r="E6463" t="inlineStr">
        <is>
          <t>2023-24</t>
        </is>
      </c>
      <c r="F6463" t="inlineStr">
        <is>
          <t>Haricot sec</t>
        </is>
      </c>
      <c r="G6463" t="inlineStr"/>
      <c r="H6463" t="inlineStr"/>
      <c r="I6463" t="inlineStr"/>
      <c r="J6463" t="inlineStr"/>
      <c r="K6463" t="inlineStr"/>
      <c r="L6463" t="inlineStr"/>
      <c r="M6463" t="inlineStr"/>
      <c r="N6463" t="inlineStr"/>
      <c r="O6463" t="n">
        <v>-0</v>
      </c>
      <c r="P6463" t="n">
        <v>0</v>
      </c>
      <c r="Q6463" t="n">
        <v>0</v>
      </c>
    </row>
    <row r="6464" ht="15" customHeight="1" s="1003">
      <c r="A6464" s="1019" t="inlineStr">
        <is>
          <t>Récolte</t>
        </is>
      </c>
      <c r="B6464" t="inlineStr">
        <is>
          <t>Olives</t>
        </is>
      </c>
      <c r="C6464" t="inlineStr">
        <is>
          <t>kt</t>
        </is>
      </c>
      <c r="D6464" t="inlineStr">
        <is>
          <t>France</t>
        </is>
      </c>
      <c r="E6464" t="inlineStr">
        <is>
          <t>2023-24</t>
        </is>
      </c>
      <c r="F6464" t="inlineStr">
        <is>
          <t>Haricot sec</t>
        </is>
      </c>
      <c r="G6464" t="inlineStr"/>
      <c r="H6464" t="inlineStr"/>
      <c r="I6464" t="inlineStr"/>
      <c r="J6464" t="inlineStr"/>
      <c r="K6464" t="inlineStr"/>
      <c r="L6464" t="inlineStr"/>
      <c r="M6464" t="inlineStr"/>
      <c r="N6464" t="inlineStr"/>
      <c r="O6464" t="n">
        <v>-0</v>
      </c>
      <c r="P6464" t="n">
        <v>0</v>
      </c>
      <c r="Q6464" t="n">
        <v>500000000</v>
      </c>
    </row>
    <row r="6465" ht="15" customHeight="1" s="1003">
      <c r="A6465" s="1019" t="inlineStr">
        <is>
          <t>Récolte</t>
        </is>
      </c>
      <c r="B6465" t="inlineStr">
        <is>
          <t>Graines récoltées</t>
        </is>
      </c>
      <c r="C6465" t="inlineStr">
        <is>
          <t>kt</t>
        </is>
      </c>
      <c r="D6465" t="inlineStr">
        <is>
          <t>France</t>
        </is>
      </c>
      <c r="E6465" t="inlineStr">
        <is>
          <t>2023-24</t>
        </is>
      </c>
      <c r="F6465" t="inlineStr">
        <is>
          <t>Haricot sec</t>
        </is>
      </c>
      <c r="G6465" t="inlineStr">
        <is>
          <t>Récolte = 16 kt (Statistique Agricole Annuelle - SSP)</t>
        </is>
      </c>
      <c r="H6465" t="inlineStr"/>
      <c r="I6465" t="inlineStr">
        <is>
          <t>Statistique Agricole Annuelle - SSP</t>
        </is>
      </c>
      <c r="J6465" t="inlineStr"/>
      <c r="K6465" t="inlineStr">
        <is>
          <t>Volume</t>
        </is>
      </c>
      <c r="L6465" t="inlineStr">
        <is>
          <t>Récolte</t>
        </is>
      </c>
      <c r="M6465" t="inlineStr">
        <is>
          <t>Récoltes - AGRESTE</t>
        </is>
      </c>
      <c r="N6465" t="inlineStr"/>
      <c r="O6465" t="n">
        <v>16.2</v>
      </c>
      <c r="P6465" t="inlineStr"/>
      <c r="Q6465" t="inlineStr"/>
    </row>
    <row r="6466" ht="15" customHeight="1" s="1003">
      <c r="A6466" s="1019" t="inlineStr">
        <is>
          <t>Ferme</t>
        </is>
      </c>
      <c r="B6466" t="inlineStr">
        <is>
          <t>Stock final à la ferme</t>
        </is>
      </c>
      <c r="C6466" t="inlineStr">
        <is>
          <t>kt</t>
        </is>
      </c>
      <c r="D6466" t="inlineStr">
        <is>
          <t>France</t>
        </is>
      </c>
      <c r="E6466" t="inlineStr">
        <is>
          <t>2023-24</t>
        </is>
      </c>
      <c r="F6466" t="inlineStr">
        <is>
          <t>Haricot sec</t>
        </is>
      </c>
      <c r="G6466" t="inlineStr"/>
      <c r="H6466" t="inlineStr"/>
      <c r="I6466" t="inlineStr"/>
      <c r="J6466" t="inlineStr">
        <is>
          <t>Le stock à la ferme est négligé</t>
        </is>
      </c>
      <c r="K6466" t="inlineStr"/>
      <c r="L6466" t="inlineStr">
        <is>
          <t>Stock final à la ferme</t>
        </is>
      </c>
      <c r="M6466" t="inlineStr"/>
      <c r="N6466" t="inlineStr"/>
      <c r="O6466" t="n">
        <v>-0</v>
      </c>
      <c r="P6466" t="inlineStr"/>
      <c r="Q6466" t="inlineStr"/>
    </row>
    <row r="6467" ht="15" customHeight="1" s="1003">
      <c r="A6467" s="1019" t="inlineStr">
        <is>
          <t>Ferme</t>
        </is>
      </c>
      <c r="B6467" t="inlineStr">
        <is>
          <t>Graines autoconsommées</t>
        </is>
      </c>
      <c r="C6467" t="inlineStr">
        <is>
          <t>kt</t>
        </is>
      </c>
      <c r="D6467" t="inlineStr">
        <is>
          <t>France</t>
        </is>
      </c>
      <c r="E6467" t="inlineStr">
        <is>
          <t>2023-24</t>
        </is>
      </c>
      <c r="F6467" t="inlineStr">
        <is>
          <t>Haricot sec</t>
        </is>
      </c>
      <c r="G6467" t="inlineStr"/>
      <c r="H6467" t="inlineStr"/>
      <c r="I6467" t="inlineStr"/>
      <c r="J6467" t="inlineStr"/>
      <c r="K6467" t="inlineStr"/>
      <c r="L6467" t="inlineStr"/>
      <c r="M6467" t="inlineStr"/>
      <c r="N6467" t="inlineStr"/>
      <c r="O6467" t="n">
        <v>8.09</v>
      </c>
      <c r="P6467" t="inlineStr"/>
      <c r="Q6467" t="inlineStr"/>
    </row>
    <row r="6468" ht="15" customHeight="1" s="1003">
      <c r="A6468" s="1019" t="inlineStr">
        <is>
          <t>Ferme</t>
        </is>
      </c>
      <c r="B6468" t="inlineStr">
        <is>
          <t>Stock final</t>
        </is>
      </c>
      <c r="C6468" t="inlineStr">
        <is>
          <t>kt</t>
        </is>
      </c>
      <c r="D6468" t="inlineStr">
        <is>
          <t>France</t>
        </is>
      </c>
      <c r="E6468" t="inlineStr">
        <is>
          <t>2023-24</t>
        </is>
      </c>
      <c r="F6468" t="inlineStr">
        <is>
          <t>Haricot sec</t>
        </is>
      </c>
      <c r="G6468" t="inlineStr"/>
      <c r="H6468" t="inlineStr"/>
      <c r="I6468" t="inlineStr"/>
      <c r="J6468" t="inlineStr"/>
      <c r="K6468" t="inlineStr"/>
      <c r="L6468" t="inlineStr"/>
      <c r="M6468" t="inlineStr"/>
      <c r="N6468" t="inlineStr"/>
      <c r="O6468" t="n">
        <v>0</v>
      </c>
      <c r="P6468" t="inlineStr"/>
      <c r="Q6468" t="inlineStr"/>
    </row>
    <row r="6469" ht="15" customHeight="1" s="1003">
      <c r="A6469" s="1019" t="inlineStr">
        <is>
          <t>OS</t>
        </is>
      </c>
      <c r="B6469" t="inlineStr">
        <is>
          <t>Graines collectées</t>
        </is>
      </c>
      <c r="C6469" t="inlineStr">
        <is>
          <t>kt</t>
        </is>
      </c>
      <c r="D6469" t="inlineStr">
        <is>
          <t>France</t>
        </is>
      </c>
      <c r="E6469" t="inlineStr">
        <is>
          <t>2023-24</t>
        </is>
      </c>
      <c r="F6469" t="inlineStr">
        <is>
          <t>Haricot sec</t>
        </is>
      </c>
      <c r="G6469" t="inlineStr"/>
      <c r="H6469" t="inlineStr"/>
      <c r="I6469" t="inlineStr"/>
      <c r="J6469" t="inlineStr"/>
      <c r="K6469" t="inlineStr"/>
      <c r="L6469" t="inlineStr"/>
      <c r="M6469" t="inlineStr"/>
      <c r="N6469" t="inlineStr"/>
      <c r="O6469" t="n">
        <v>8</v>
      </c>
      <c r="P6469" t="inlineStr"/>
      <c r="Q6469" t="inlineStr"/>
    </row>
    <row r="6470" ht="15" customHeight="1" s="1003">
      <c r="A6470" s="1019" t="inlineStr">
        <is>
          <t>OS</t>
        </is>
      </c>
      <c r="B6470" t="inlineStr">
        <is>
          <t>Stock final collecteurs</t>
        </is>
      </c>
      <c r="C6470" t="inlineStr">
        <is>
          <t>kt</t>
        </is>
      </c>
      <c r="D6470" t="inlineStr">
        <is>
          <t>France</t>
        </is>
      </c>
      <c r="E6470" t="inlineStr">
        <is>
          <t>2023-24</t>
        </is>
      </c>
      <c r="F6470" t="inlineStr">
        <is>
          <t>Haricot sec</t>
        </is>
      </c>
      <c r="G6470" t="inlineStr"/>
      <c r="H6470" t="inlineStr">
        <is>
          <t>0</t>
        </is>
      </c>
      <c r="I6470" t="inlineStr">
        <is>
          <t>0</t>
        </is>
      </c>
      <c r="J6470" t="inlineStr">
        <is>
          <t>10 % de la récolte est stockée</t>
        </is>
      </c>
      <c r="K6470" t="inlineStr">
        <is>
          <t>Répartition</t>
        </is>
      </c>
      <c r="L6470" t="inlineStr">
        <is>
          <t>Part du stock final</t>
        </is>
      </c>
      <c r="M6470" t="inlineStr">
        <is>
          <t>0</t>
        </is>
      </c>
      <c r="N6470" t="inlineStr"/>
      <c r="O6470" t="n">
        <v>1.62</v>
      </c>
      <c r="P6470" t="inlineStr"/>
      <c r="Q6470" t="inlineStr"/>
    </row>
    <row r="6471" ht="15" customHeight="1" s="1003">
      <c r="A6471" s="1019" t="inlineStr">
        <is>
          <t>OS</t>
        </is>
      </c>
      <c r="B6471" t="inlineStr">
        <is>
          <t>Stock final</t>
        </is>
      </c>
      <c r="C6471" t="inlineStr">
        <is>
          <t>kt</t>
        </is>
      </c>
      <c r="D6471" t="inlineStr">
        <is>
          <t>France</t>
        </is>
      </c>
      <c r="E6471" t="inlineStr">
        <is>
          <t>2023-24</t>
        </is>
      </c>
      <c r="F6471" t="inlineStr">
        <is>
          <t>Haricot sec</t>
        </is>
      </c>
      <c r="G6471" t="inlineStr"/>
      <c r="H6471" t="inlineStr"/>
      <c r="I6471" t="inlineStr"/>
      <c r="J6471" t="inlineStr">
        <is>
          <t>10 % de la récolte est stockée</t>
        </is>
      </c>
      <c r="K6471" t="inlineStr">
        <is>
          <t>Répartition</t>
        </is>
      </c>
      <c r="L6471" t="inlineStr">
        <is>
          <t>Part du stock final</t>
        </is>
      </c>
      <c r="M6471" t="inlineStr"/>
      <c r="N6471" t="inlineStr"/>
      <c r="O6471" t="n">
        <v>1.62</v>
      </c>
      <c r="P6471" t="inlineStr"/>
      <c r="Q6471" t="inlineStr"/>
    </row>
    <row r="6472" ht="15" customHeight="1" s="1003">
      <c r="A6472" s="1019" t="inlineStr">
        <is>
          <t>OS</t>
        </is>
      </c>
      <c r="B6472" t="inlineStr">
        <is>
          <t>Issues de silo</t>
        </is>
      </c>
      <c r="C6472" t="inlineStr">
        <is>
          <t>kt</t>
        </is>
      </c>
      <c r="D6472" t="inlineStr">
        <is>
          <t>France</t>
        </is>
      </c>
      <c r="E6472" t="inlineStr">
        <is>
          <t>2023-24</t>
        </is>
      </c>
      <c r="F6472" t="inlineStr">
        <is>
          <t>Haricot sec</t>
        </is>
      </c>
      <c r="G6472" t="inlineStr"/>
      <c r="H6472" t="inlineStr">
        <is>
          <t>Ratio d'issues de silo = 1 % (ONRB - FranceAgriMer)</t>
        </is>
      </c>
      <c r="I6472" t="inlineStr">
        <is>
          <t>ONRB - FranceAgriMer</t>
        </is>
      </c>
      <c r="J6472" t="inlineStr">
        <is>
          <t>Même ratio d'issues de silo que les pois et fèveroles</t>
        </is>
      </c>
      <c r="K6472" t="inlineStr">
        <is>
          <t>Rendement</t>
        </is>
      </c>
      <c r="L6472" t="inlineStr">
        <is>
          <t>Ratio d'issues de silo</t>
        </is>
      </c>
      <c r="M6472" t="inlineStr">
        <is>
          <t>Issues de silo - ONRB</t>
        </is>
      </c>
      <c r="N6472" t="inlineStr"/>
      <c r="O6472" t="n">
        <v>0.08</v>
      </c>
      <c r="P6472" t="inlineStr"/>
      <c r="Q6472" t="inlineStr"/>
    </row>
    <row r="6473" ht="15" customHeight="1" s="1003">
      <c r="A6473" s="1019" t="inlineStr">
        <is>
          <t>Trituration</t>
        </is>
      </c>
      <c r="B6473" t="inlineStr">
        <is>
          <t>Huile</t>
        </is>
      </c>
      <c r="C6473" t="inlineStr">
        <is>
          <t>kt</t>
        </is>
      </c>
      <c r="D6473" t="inlineStr">
        <is>
          <t>France</t>
        </is>
      </c>
      <c r="E6473" t="inlineStr">
        <is>
          <t>2023-24</t>
        </is>
      </c>
      <c r="F6473" t="inlineStr">
        <is>
          <t>Haricot sec</t>
        </is>
      </c>
      <c r="G6473" t="inlineStr"/>
      <c r="H6473" t="inlineStr"/>
      <c r="I6473" t="inlineStr"/>
      <c r="J6473" t="inlineStr">
        <is>
          <t>Pas de trituration</t>
        </is>
      </c>
      <c r="K6473" t="inlineStr"/>
      <c r="L6473" t="inlineStr"/>
      <c r="M6473" t="inlineStr"/>
      <c r="N6473" t="inlineStr"/>
      <c r="O6473" t="n">
        <v>-0</v>
      </c>
      <c r="P6473" t="inlineStr"/>
      <c r="Q6473" t="inlineStr"/>
    </row>
    <row r="6474" ht="15" customHeight="1" s="1003">
      <c r="A6474" s="1019" t="inlineStr">
        <is>
          <t>Trituration</t>
        </is>
      </c>
      <c r="B6474" t="inlineStr">
        <is>
          <t>Tourteaux</t>
        </is>
      </c>
      <c r="C6474" t="inlineStr">
        <is>
          <t>kt</t>
        </is>
      </c>
      <c r="D6474" t="inlineStr">
        <is>
          <t>France</t>
        </is>
      </c>
      <c r="E6474" t="inlineStr">
        <is>
          <t>2023-24</t>
        </is>
      </c>
      <c r="F6474" t="inlineStr">
        <is>
          <t>Haricot sec</t>
        </is>
      </c>
      <c r="G6474" t="inlineStr"/>
      <c r="H6474" t="inlineStr"/>
      <c r="I6474" t="inlineStr"/>
      <c r="J6474" t="inlineStr"/>
      <c r="K6474" t="inlineStr"/>
      <c r="L6474" t="inlineStr"/>
      <c r="M6474" t="inlineStr"/>
      <c r="N6474" t="inlineStr"/>
      <c r="O6474" t="n">
        <v>-0</v>
      </c>
      <c r="P6474" t="inlineStr"/>
      <c r="Q6474" t="inlineStr"/>
    </row>
    <row r="6475" ht="15" customHeight="1" s="1003">
      <c r="A6475" s="1019" t="inlineStr">
        <is>
          <t>Trituration</t>
        </is>
      </c>
      <c r="B6475" t="inlineStr">
        <is>
          <t>Coques (+ eau)</t>
        </is>
      </c>
      <c r="C6475" t="inlineStr">
        <is>
          <t>kt</t>
        </is>
      </c>
      <c r="D6475" t="inlineStr">
        <is>
          <t>France</t>
        </is>
      </c>
      <c r="E6475" t="inlineStr">
        <is>
          <t>2023-24</t>
        </is>
      </c>
      <c r="F6475" t="inlineStr">
        <is>
          <t>Haricot sec</t>
        </is>
      </c>
      <c r="G6475" t="inlineStr"/>
      <c r="H6475" t="inlineStr"/>
      <c r="I6475" t="inlineStr"/>
      <c r="J6475" t="inlineStr"/>
      <c r="K6475" t="inlineStr"/>
      <c r="L6475" t="inlineStr"/>
      <c r="M6475" t="inlineStr"/>
      <c r="N6475" t="inlineStr"/>
      <c r="O6475" t="n">
        <v>0</v>
      </c>
      <c r="P6475" t="inlineStr"/>
      <c r="Q6475" t="inlineStr"/>
    </row>
    <row r="6476" ht="15" customHeight="1" s="1003">
      <c r="A6476" s="1019" t="inlineStr">
        <is>
          <t>Moulin</t>
        </is>
      </c>
      <c r="B6476" t="inlineStr">
        <is>
          <t>Grignons d'olive</t>
        </is>
      </c>
      <c r="C6476" t="inlineStr">
        <is>
          <t>kt</t>
        </is>
      </c>
      <c r="D6476" t="inlineStr">
        <is>
          <t>France</t>
        </is>
      </c>
      <c r="E6476" t="inlineStr">
        <is>
          <t>2023-24</t>
        </is>
      </c>
      <c r="F6476" t="inlineStr">
        <is>
          <t>Haricot sec</t>
        </is>
      </c>
      <c r="G6476" t="inlineStr"/>
      <c r="H6476" t="inlineStr"/>
      <c r="I6476" t="inlineStr"/>
      <c r="J6476" t="inlineStr"/>
      <c r="K6476" t="inlineStr"/>
      <c r="L6476" t="inlineStr">
        <is>
          <t>Production de grignons d'olive</t>
        </is>
      </c>
      <c r="M6476" t="inlineStr"/>
      <c r="N6476" t="inlineStr"/>
      <c r="O6476" t="n">
        <v>-0</v>
      </c>
      <c r="P6476" t="n">
        <v>0</v>
      </c>
      <c r="Q6476" t="n">
        <v>500000000</v>
      </c>
    </row>
    <row r="6477" ht="15" customHeight="1" s="1003">
      <c r="A6477" s="1019" t="inlineStr">
        <is>
          <t>Moulin</t>
        </is>
      </c>
      <c r="B6477" t="inlineStr">
        <is>
          <t>Huile d'olive</t>
        </is>
      </c>
      <c r="C6477" t="inlineStr">
        <is>
          <t>kt</t>
        </is>
      </c>
      <c r="D6477" t="inlineStr">
        <is>
          <t>France</t>
        </is>
      </c>
      <c r="E6477" t="inlineStr">
        <is>
          <t>2023-24</t>
        </is>
      </c>
      <c r="F6477" t="inlineStr">
        <is>
          <t>Haricot sec</t>
        </is>
      </c>
      <c r="G6477" t="inlineStr"/>
      <c r="H6477" t="inlineStr"/>
      <c r="I6477" t="inlineStr"/>
      <c r="J6477" t="inlineStr"/>
      <c r="K6477" t="inlineStr"/>
      <c r="L6477" t="inlineStr"/>
      <c r="M6477" t="inlineStr"/>
      <c r="N6477" t="inlineStr"/>
      <c r="O6477" t="n">
        <v>-0</v>
      </c>
      <c r="P6477" t="n">
        <v>0</v>
      </c>
      <c r="Q6477" t="n">
        <v>500000000</v>
      </c>
    </row>
    <row r="6478" ht="15" customHeight="1" s="1003">
      <c r="A6478" s="1019" t="inlineStr">
        <is>
          <t>Conservation ou préparation d'olives</t>
        </is>
      </c>
      <c r="B6478" t="inlineStr">
        <is>
          <t>Olives de table</t>
        </is>
      </c>
      <c r="C6478" t="inlineStr">
        <is>
          <t>kt</t>
        </is>
      </c>
      <c r="D6478" t="inlineStr">
        <is>
          <t>France</t>
        </is>
      </c>
      <c r="E6478" t="inlineStr">
        <is>
          <t>2023-24</t>
        </is>
      </c>
      <c r="F6478" t="inlineStr">
        <is>
          <t>Haricot sec</t>
        </is>
      </c>
      <c r="G6478" t="inlineStr"/>
      <c r="H6478" t="inlineStr"/>
      <c r="I6478" t="inlineStr"/>
      <c r="J6478" t="inlineStr"/>
      <c r="K6478" t="inlineStr"/>
      <c r="L6478" t="inlineStr"/>
      <c r="M6478" t="inlineStr"/>
      <c r="N6478" t="inlineStr"/>
      <c r="O6478" t="n">
        <v>-0</v>
      </c>
      <c r="P6478" t="n">
        <v>0</v>
      </c>
      <c r="Q6478" t="n">
        <v>500000000</v>
      </c>
    </row>
    <row r="6479" ht="15" customHeight="1" s="1003">
      <c r="A6479" s="1019" t="inlineStr">
        <is>
          <t>Fabrication de produits alimentaires</t>
        </is>
      </c>
      <c r="B6479" t="inlineStr">
        <is>
          <t>Produits alimentaires</t>
        </is>
      </c>
      <c r="C6479" t="inlineStr">
        <is>
          <t>kt</t>
        </is>
      </c>
      <c r="D6479" t="inlineStr">
        <is>
          <t>France</t>
        </is>
      </c>
      <c r="E6479" t="inlineStr">
        <is>
          <t>2023-24</t>
        </is>
      </c>
      <c r="F6479" t="inlineStr">
        <is>
          <t>Haricot sec</t>
        </is>
      </c>
      <c r="G6479" t="inlineStr"/>
      <c r="H6479" t="inlineStr"/>
      <c r="I6479" t="inlineStr"/>
      <c r="J6479" t="inlineStr"/>
      <c r="K6479" t="inlineStr"/>
      <c r="L6479" t="inlineStr"/>
      <c r="M6479" t="inlineStr"/>
      <c r="N6479" t="inlineStr"/>
      <c r="O6479" t="n">
        <v>75.2</v>
      </c>
      <c r="P6479" t="inlineStr"/>
      <c r="Q6479" t="inlineStr"/>
    </row>
    <row r="6480" ht="15" customHeight="1" s="1003">
      <c r="A6480" s="1019" t="inlineStr">
        <is>
          <t>Amidonnerie</t>
        </is>
      </c>
      <c r="B6480" t="inlineStr">
        <is>
          <t>Fibres, lipides et sons</t>
        </is>
      </c>
      <c r="C6480" t="inlineStr">
        <is>
          <t>kt</t>
        </is>
      </c>
      <c r="D6480" t="inlineStr">
        <is>
          <t>France</t>
        </is>
      </c>
      <c r="E6480" t="inlineStr">
        <is>
          <t>2023-24</t>
        </is>
      </c>
      <c r="F6480" t="inlineStr">
        <is>
          <t>Haricot sec</t>
        </is>
      </c>
      <c r="G6480" t="inlineStr"/>
      <c r="H6480" t="inlineStr"/>
      <c r="I6480" t="inlineStr"/>
      <c r="J6480" t="inlineStr"/>
      <c r="K6480" t="inlineStr"/>
      <c r="L6480" t="inlineStr"/>
      <c r="M6480" t="inlineStr"/>
      <c r="N6480" t="inlineStr"/>
      <c r="O6480" t="n">
        <v>-0</v>
      </c>
      <c r="P6480" t="n">
        <v>0</v>
      </c>
      <c r="Q6480" t="n">
        <v>-0</v>
      </c>
    </row>
    <row r="6481" ht="15" customHeight="1" s="1003">
      <c r="A6481" s="1019" t="inlineStr">
        <is>
          <t>Amidonnerie</t>
        </is>
      </c>
      <c r="B6481" t="inlineStr">
        <is>
          <t>Amidon</t>
        </is>
      </c>
      <c r="C6481" t="inlineStr">
        <is>
          <t>kt</t>
        </is>
      </c>
      <c r="D6481" t="inlineStr">
        <is>
          <t>France</t>
        </is>
      </c>
      <c r="E6481" t="inlineStr">
        <is>
          <t>2023-24</t>
        </is>
      </c>
      <c r="F6481" t="inlineStr">
        <is>
          <t>Haricot sec</t>
        </is>
      </c>
      <c r="G6481" t="inlineStr"/>
      <c r="H6481" t="inlineStr"/>
      <c r="I6481" t="inlineStr"/>
      <c r="J6481" t="inlineStr"/>
      <c r="K6481" t="inlineStr"/>
      <c r="L6481" t="inlineStr"/>
      <c r="M6481" t="inlineStr"/>
      <c r="N6481" t="inlineStr"/>
      <c r="O6481" t="n">
        <v>-0</v>
      </c>
      <c r="P6481" t="n">
        <v>0</v>
      </c>
      <c r="Q6481" t="n">
        <v>-0</v>
      </c>
    </row>
    <row r="6482" ht="15" customHeight="1" s="1003">
      <c r="A6482" s="1019" t="inlineStr">
        <is>
          <t>Amidonnerie</t>
        </is>
      </c>
      <c r="B6482" t="inlineStr">
        <is>
          <t>Protéine</t>
        </is>
      </c>
      <c r="C6482" t="inlineStr">
        <is>
          <t>kt</t>
        </is>
      </c>
      <c r="D6482" t="inlineStr">
        <is>
          <t>France</t>
        </is>
      </c>
      <c r="E6482" t="inlineStr">
        <is>
          <t>2023-24</t>
        </is>
      </c>
      <c r="F6482" t="inlineStr">
        <is>
          <t>Haricot sec</t>
        </is>
      </c>
      <c r="G6482" t="inlineStr"/>
      <c r="H6482" t="inlineStr"/>
      <c r="I6482" t="inlineStr"/>
      <c r="J6482" t="inlineStr"/>
      <c r="K6482" t="inlineStr"/>
      <c r="L6482" t="inlineStr"/>
      <c r="M6482" t="inlineStr"/>
      <c r="N6482" t="inlineStr"/>
      <c r="O6482" t="n">
        <v>-0</v>
      </c>
      <c r="P6482" t="n">
        <v>0</v>
      </c>
      <c r="Q6482" t="n">
        <v>-0</v>
      </c>
    </row>
    <row r="6483" ht="15" customHeight="1" s="1003">
      <c r="A6483" s="1019" t="inlineStr">
        <is>
          <t>Meunerie</t>
        </is>
      </c>
      <c r="B6483" t="inlineStr">
        <is>
          <t>Sons</t>
        </is>
      </c>
      <c r="C6483" t="inlineStr">
        <is>
          <t>kt</t>
        </is>
      </c>
      <c r="D6483" t="inlineStr">
        <is>
          <t>France</t>
        </is>
      </c>
      <c r="E6483" t="inlineStr">
        <is>
          <t>2023-24</t>
        </is>
      </c>
      <c r="F6483" t="inlineStr">
        <is>
          <t>Haricot sec</t>
        </is>
      </c>
      <c r="G6483" t="inlineStr"/>
      <c r="H6483" t="inlineStr"/>
      <c r="I6483" t="inlineStr"/>
      <c r="J6483" t="inlineStr"/>
      <c r="K6483" t="inlineStr"/>
      <c r="L6483" t="inlineStr"/>
      <c r="M6483" t="inlineStr"/>
      <c r="N6483" t="inlineStr"/>
      <c r="O6483" t="n">
        <v>-0</v>
      </c>
      <c r="P6483" t="n">
        <v>0</v>
      </c>
      <c r="Q6483" t="n">
        <v>-0</v>
      </c>
    </row>
    <row r="6484" ht="15" customHeight="1" s="1003">
      <c r="A6484" s="1019" t="inlineStr">
        <is>
          <t>Meunerie</t>
        </is>
      </c>
      <c r="B6484" t="inlineStr">
        <is>
          <t>Farine</t>
        </is>
      </c>
      <c r="C6484" t="inlineStr">
        <is>
          <t>kt</t>
        </is>
      </c>
      <c r="D6484" t="inlineStr">
        <is>
          <t>France</t>
        </is>
      </c>
      <c r="E6484" t="inlineStr">
        <is>
          <t>2023-24</t>
        </is>
      </c>
      <c r="F6484" t="inlineStr">
        <is>
          <t>Haricot sec</t>
        </is>
      </c>
      <c r="G6484" t="inlineStr"/>
      <c r="H6484" t="inlineStr"/>
      <c r="I6484" t="inlineStr"/>
      <c r="J6484" t="inlineStr"/>
      <c r="K6484" t="inlineStr"/>
      <c r="L6484" t="inlineStr"/>
      <c r="M6484" t="inlineStr"/>
      <c r="N6484" t="inlineStr"/>
      <c r="O6484" t="n">
        <v>-0</v>
      </c>
      <c r="P6484" t="n">
        <v>0</v>
      </c>
      <c r="Q6484" t="n">
        <v>-0</v>
      </c>
    </row>
    <row r="6485" ht="15" customHeight="1" s="1003">
      <c r="A6485" s="1019" t="inlineStr">
        <is>
          <t>Fabrication d'ingrédients</t>
        </is>
      </c>
      <c r="B6485" t="inlineStr">
        <is>
          <t>Amidon, fibres, lipides et sons</t>
        </is>
      </c>
      <c r="C6485" t="inlineStr">
        <is>
          <t>kt</t>
        </is>
      </c>
      <c r="D6485" t="inlineStr">
        <is>
          <t>France</t>
        </is>
      </c>
      <c r="E6485" t="inlineStr">
        <is>
          <t>2023-24</t>
        </is>
      </c>
      <c r="F6485" t="inlineStr">
        <is>
          <t>Haricot sec</t>
        </is>
      </c>
      <c r="G6485" t="inlineStr"/>
      <c r="H6485" t="inlineStr"/>
      <c r="I6485" t="inlineStr"/>
      <c r="J6485" t="inlineStr"/>
      <c r="K6485" t="inlineStr"/>
      <c r="L6485" t="inlineStr"/>
      <c r="M6485" t="inlineStr"/>
      <c r="N6485" t="inlineStr"/>
      <c r="O6485" t="n">
        <v>-0</v>
      </c>
      <c r="P6485" t="n">
        <v>0</v>
      </c>
      <c r="Q6485" t="n">
        <v>-0</v>
      </c>
    </row>
    <row r="6486" ht="15" customHeight="1" s="1003">
      <c r="A6486" s="1019" t="inlineStr">
        <is>
          <t>Fabrication d'ingrédients</t>
        </is>
      </c>
      <c r="B6486" t="inlineStr">
        <is>
          <t>MPV</t>
        </is>
      </c>
      <c r="C6486" t="inlineStr">
        <is>
          <t>kt</t>
        </is>
      </c>
      <c r="D6486" t="inlineStr">
        <is>
          <t>France</t>
        </is>
      </c>
      <c r="E6486" t="inlineStr">
        <is>
          <t>2023-24</t>
        </is>
      </c>
      <c r="F6486" t="inlineStr">
        <is>
          <t>Haricot sec</t>
        </is>
      </c>
      <c r="G6486" t="inlineStr"/>
      <c r="H6486" t="inlineStr"/>
      <c r="I6486" t="inlineStr"/>
      <c r="J6486" t="inlineStr"/>
      <c r="K6486" t="inlineStr"/>
      <c r="L6486" t="inlineStr"/>
      <c r="M6486" t="inlineStr"/>
      <c r="N6486" t="inlineStr"/>
      <c r="O6486" t="n">
        <v>-0</v>
      </c>
      <c r="P6486" t="n">
        <v>0</v>
      </c>
      <c r="Q6486" t="n">
        <v>-0</v>
      </c>
    </row>
    <row r="6487" ht="15" customHeight="1" s="1003">
      <c r="A6487" s="1019" t="inlineStr">
        <is>
          <t>Ecart statistique</t>
        </is>
      </c>
      <c r="B6487" t="inlineStr">
        <is>
          <t>Graines collectées</t>
        </is>
      </c>
      <c r="C6487" t="inlineStr">
        <is>
          <t>kt</t>
        </is>
      </c>
      <c r="D6487" t="inlineStr">
        <is>
          <t>France</t>
        </is>
      </c>
      <c r="E6487" t="inlineStr">
        <is>
          <t>2023-24</t>
        </is>
      </c>
      <c r="F6487" t="inlineStr">
        <is>
          <t>Haricot sec</t>
        </is>
      </c>
      <c r="G6487" t="inlineStr"/>
      <c r="H6487" t="inlineStr"/>
      <c r="I6487" t="inlineStr"/>
      <c r="J6487" t="inlineStr"/>
      <c r="K6487" t="inlineStr"/>
      <c r="L6487" t="inlineStr"/>
      <c r="M6487" t="inlineStr"/>
      <c r="N6487" t="inlineStr"/>
      <c r="O6487" t="n">
        <v>-0</v>
      </c>
      <c r="P6487" t="inlineStr"/>
      <c r="Q6487" t="inlineStr"/>
    </row>
    <row r="6488" ht="15" customHeight="1" s="1003">
      <c r="A6488" s="1019" t="inlineStr">
        <is>
          <t>Ecart statistique</t>
        </is>
      </c>
      <c r="B6488" t="inlineStr">
        <is>
          <t>Olives</t>
        </is>
      </c>
      <c r="C6488" t="inlineStr">
        <is>
          <t>kt</t>
        </is>
      </c>
      <c r="D6488" t="inlineStr">
        <is>
          <t>France</t>
        </is>
      </c>
      <c r="E6488" t="inlineStr">
        <is>
          <t>2023-24</t>
        </is>
      </c>
      <c r="F6488" t="inlineStr">
        <is>
          <t>Haricot sec</t>
        </is>
      </c>
      <c r="G6488" t="inlineStr"/>
      <c r="H6488" t="inlineStr"/>
      <c r="I6488" t="inlineStr"/>
      <c r="J6488" t="inlineStr"/>
      <c r="K6488" t="inlineStr"/>
      <c r="L6488" t="inlineStr"/>
      <c r="M6488" t="inlineStr"/>
      <c r="N6488" t="inlineStr"/>
      <c r="O6488" t="n">
        <v>-0</v>
      </c>
      <c r="P6488" t="n">
        <v>0</v>
      </c>
      <c r="Q6488" t="n">
        <v>500000000</v>
      </c>
    </row>
    <row r="6489" ht="15" customHeight="1" s="1003">
      <c r="A6489" s="1019" t="inlineStr">
        <is>
          <t>Ecart statistique</t>
        </is>
      </c>
      <c r="B6489" t="inlineStr">
        <is>
          <t>Fabrication de produits alimentaires</t>
        </is>
      </c>
      <c r="C6489" t="inlineStr">
        <is>
          <t>kt</t>
        </is>
      </c>
      <c r="D6489" t="inlineStr">
        <is>
          <t>France</t>
        </is>
      </c>
      <c r="E6489" t="inlineStr">
        <is>
          <t>2023-24</t>
        </is>
      </c>
      <c r="F6489" t="inlineStr">
        <is>
          <t>Haricot sec</t>
        </is>
      </c>
      <c r="G6489" t="inlineStr"/>
      <c r="H6489" t="inlineStr"/>
      <c r="I6489" t="inlineStr"/>
      <c r="J6489" t="inlineStr"/>
      <c r="K6489" t="inlineStr"/>
      <c r="L6489" t="inlineStr">
        <is>
          <t>Ecart statistique constaté dans les données collectées, demandant une réconciliation</t>
        </is>
      </c>
      <c r="M6489" t="inlineStr"/>
      <c r="N6489" t="inlineStr">
        <is>
          <t>Ecart statistique</t>
        </is>
      </c>
      <c r="O6489" t="n">
        <v>43.2</v>
      </c>
      <c r="P6489" t="inlineStr"/>
      <c r="Q6489" t="inlineStr"/>
    </row>
    <row r="6490" ht="15" customHeight="1" s="1003">
      <c r="A6490" s="1019" t="inlineStr">
        <is>
          <t>Ecart statistique</t>
        </is>
      </c>
      <c r="B6490" t="inlineStr">
        <is>
          <t>Olives de table</t>
        </is>
      </c>
      <c r="C6490" t="inlineStr">
        <is>
          <t>kt</t>
        </is>
      </c>
      <c r="D6490" t="inlineStr">
        <is>
          <t>France</t>
        </is>
      </c>
      <c r="E6490" t="inlineStr">
        <is>
          <t>2023-24</t>
        </is>
      </c>
      <c r="F6490" t="inlineStr">
        <is>
          <t>Haricot sec</t>
        </is>
      </c>
      <c r="G6490" t="inlineStr"/>
      <c r="H6490" t="inlineStr"/>
      <c r="I6490" t="inlineStr"/>
      <c r="J6490" t="inlineStr"/>
      <c r="K6490" t="inlineStr"/>
      <c r="L6490" t="inlineStr"/>
      <c r="M6490" t="inlineStr"/>
      <c r="N6490" t="inlineStr"/>
      <c r="O6490" t="n">
        <v>-0</v>
      </c>
      <c r="P6490" t="n">
        <v>0</v>
      </c>
      <c r="Q6490" t="n">
        <v>500000000</v>
      </c>
    </row>
    <row r="6491" ht="15" customHeight="1" s="1003">
      <c r="A6491" s="1019" t="inlineStr">
        <is>
          <t>Import</t>
        </is>
      </c>
      <c r="B6491" t="inlineStr">
        <is>
          <t>Huile</t>
        </is>
      </c>
      <c r="C6491" t="inlineStr">
        <is>
          <t>kt</t>
        </is>
      </c>
      <c r="D6491" t="inlineStr">
        <is>
          <t>France</t>
        </is>
      </c>
      <c r="E6491" t="inlineStr">
        <is>
          <t>2023-24</t>
        </is>
      </c>
      <c r="F6491" t="inlineStr">
        <is>
          <t>Haricot sec</t>
        </is>
      </c>
      <c r="G6491" t="inlineStr"/>
      <c r="H6491" t="inlineStr"/>
      <c r="I6491" t="inlineStr"/>
      <c r="J6491" t="inlineStr"/>
      <c r="K6491" t="inlineStr"/>
      <c r="L6491" t="inlineStr"/>
      <c r="M6491" t="inlineStr"/>
      <c r="N6491" t="inlineStr"/>
      <c r="O6491" t="n">
        <v>-0</v>
      </c>
      <c r="P6491" t="n">
        <v>0</v>
      </c>
      <c r="Q6491" t="n">
        <v>500000000</v>
      </c>
    </row>
    <row r="6492" ht="15" customHeight="1" s="1003">
      <c r="A6492" s="1019" t="inlineStr">
        <is>
          <t>Import</t>
        </is>
      </c>
      <c r="B6492" t="inlineStr">
        <is>
          <t>Tourteaux</t>
        </is>
      </c>
      <c r="C6492" t="inlineStr">
        <is>
          <t>kt</t>
        </is>
      </c>
      <c r="D6492" t="inlineStr">
        <is>
          <t>France</t>
        </is>
      </c>
      <c r="E6492" t="inlineStr">
        <is>
          <t>2023-24</t>
        </is>
      </c>
      <c r="F6492" t="inlineStr">
        <is>
          <t>Haricot sec</t>
        </is>
      </c>
      <c r="G6492" t="inlineStr"/>
      <c r="H6492" t="inlineStr"/>
      <c r="I6492" t="inlineStr"/>
      <c r="J6492" t="inlineStr"/>
      <c r="K6492" t="inlineStr"/>
      <c r="L6492" t="inlineStr"/>
      <c r="M6492" t="inlineStr"/>
      <c r="N6492" t="inlineStr"/>
      <c r="O6492" t="n">
        <v>-0</v>
      </c>
      <c r="P6492" t="n">
        <v>0</v>
      </c>
      <c r="Q6492" t="n">
        <v>500000000</v>
      </c>
    </row>
    <row r="6493" ht="15" customHeight="1" s="1003">
      <c r="A6493" s="1019" t="inlineStr">
        <is>
          <t>Import</t>
        </is>
      </c>
      <c r="B6493" t="inlineStr">
        <is>
          <t>Olives</t>
        </is>
      </c>
      <c r="C6493" t="inlineStr">
        <is>
          <t>kt</t>
        </is>
      </c>
      <c r="D6493" t="inlineStr">
        <is>
          <t>France</t>
        </is>
      </c>
      <c r="E6493" t="inlineStr">
        <is>
          <t>2023-24</t>
        </is>
      </c>
      <c r="F6493" t="inlineStr">
        <is>
          <t>Haricot sec</t>
        </is>
      </c>
      <c r="G6493" t="inlineStr"/>
      <c r="H6493" t="inlineStr"/>
      <c r="I6493" t="inlineStr"/>
      <c r="J6493" t="inlineStr"/>
      <c r="K6493" t="inlineStr"/>
      <c r="L6493" t="inlineStr"/>
      <c r="M6493" t="inlineStr"/>
      <c r="N6493" t="inlineStr"/>
      <c r="O6493" t="n">
        <v>-0</v>
      </c>
      <c r="P6493" t="n">
        <v>0</v>
      </c>
      <c r="Q6493" t="n">
        <v>500000000</v>
      </c>
    </row>
    <row r="6494" ht="15" customHeight="1" s="1003">
      <c r="A6494" s="1019" t="inlineStr">
        <is>
          <t>Import</t>
        </is>
      </c>
      <c r="B6494" t="inlineStr">
        <is>
          <t>Huile d'olive</t>
        </is>
      </c>
      <c r="C6494" t="inlineStr">
        <is>
          <t>kt</t>
        </is>
      </c>
      <c r="D6494" t="inlineStr">
        <is>
          <t>France</t>
        </is>
      </c>
      <c r="E6494" t="inlineStr">
        <is>
          <t>2023-24</t>
        </is>
      </c>
      <c r="F6494" t="inlineStr">
        <is>
          <t>Haricot sec</t>
        </is>
      </c>
      <c r="G6494" t="inlineStr"/>
      <c r="H6494" t="inlineStr"/>
      <c r="I6494" t="inlineStr"/>
      <c r="J6494" t="inlineStr"/>
      <c r="K6494" t="inlineStr"/>
      <c r="L6494" t="inlineStr"/>
      <c r="M6494" t="inlineStr"/>
      <c r="N6494" t="inlineStr"/>
      <c r="O6494" t="n">
        <v>-0</v>
      </c>
      <c r="P6494" t="n">
        <v>0</v>
      </c>
      <c r="Q6494" t="n">
        <v>500000000</v>
      </c>
    </row>
    <row r="6495" ht="15" customHeight="1" s="1003">
      <c r="A6495" s="1019" t="inlineStr">
        <is>
          <t>Import</t>
        </is>
      </c>
      <c r="B6495" t="inlineStr">
        <is>
          <t>Grignons d'olive</t>
        </is>
      </c>
      <c r="C6495" t="inlineStr">
        <is>
          <t>kt</t>
        </is>
      </c>
      <c r="D6495" t="inlineStr">
        <is>
          <t>France</t>
        </is>
      </c>
      <c r="E6495" t="inlineStr">
        <is>
          <t>2023-24</t>
        </is>
      </c>
      <c r="F6495" t="inlineStr">
        <is>
          <t>Haricot sec</t>
        </is>
      </c>
      <c r="G6495" t="inlineStr"/>
      <c r="H6495" t="inlineStr"/>
      <c r="I6495" t="inlineStr"/>
      <c r="J6495" t="inlineStr"/>
      <c r="K6495" t="inlineStr"/>
      <c r="L6495" t="inlineStr"/>
      <c r="M6495" t="inlineStr"/>
      <c r="N6495" t="inlineStr"/>
      <c r="O6495" t="n">
        <v>-0</v>
      </c>
      <c r="P6495" t="n">
        <v>0</v>
      </c>
      <c r="Q6495" t="n">
        <v>500000000</v>
      </c>
    </row>
    <row r="6496" ht="15" customHeight="1" s="1003">
      <c r="A6496" s="1019" t="inlineStr">
        <is>
          <t>Import</t>
        </is>
      </c>
      <c r="B6496" t="inlineStr">
        <is>
          <t>Olives de table</t>
        </is>
      </c>
      <c r="C6496" t="inlineStr">
        <is>
          <t>kt</t>
        </is>
      </c>
      <c r="D6496" t="inlineStr">
        <is>
          <t>France</t>
        </is>
      </c>
      <c r="E6496" t="inlineStr">
        <is>
          <t>2023-24</t>
        </is>
      </c>
      <c r="F6496" t="inlineStr">
        <is>
          <t>Haricot sec</t>
        </is>
      </c>
      <c r="G6496" t="inlineStr"/>
      <c r="H6496" t="inlineStr"/>
      <c r="I6496" t="inlineStr"/>
      <c r="J6496" t="inlineStr"/>
      <c r="K6496" t="inlineStr"/>
      <c r="L6496" t="inlineStr"/>
      <c r="M6496" t="inlineStr"/>
      <c r="N6496" t="inlineStr"/>
      <c r="O6496" t="n">
        <v>-0</v>
      </c>
      <c r="P6496" t="n">
        <v>0</v>
      </c>
      <c r="Q6496" t="n">
        <v>500000000</v>
      </c>
    </row>
    <row r="6497" ht="15" customHeight="1" s="1003">
      <c r="A6497" s="1019" t="inlineStr">
        <is>
          <t>Import</t>
        </is>
      </c>
      <c r="B6497" t="inlineStr">
        <is>
          <t>Graines collectées</t>
        </is>
      </c>
      <c r="C6497" t="inlineStr">
        <is>
          <t>kt</t>
        </is>
      </c>
      <c r="D6497" t="inlineStr">
        <is>
          <t>France</t>
        </is>
      </c>
      <c r="E6497" t="inlineStr">
        <is>
          <t>2023-24</t>
        </is>
      </c>
      <c r="F6497" t="inlineStr">
        <is>
          <t>Haricot sec</t>
        </is>
      </c>
      <c r="G6497" t="inlineStr"/>
      <c r="H6497" t="inlineStr">
        <is>
          <t>Importation de graines = 31 kt (Douanes françaises - Eurostat)</t>
        </is>
      </c>
      <c r="I6497" t="inlineStr">
        <is>
          <t>Douanes françaises - Eurostat</t>
        </is>
      </c>
      <c r="J6497" t="inlineStr"/>
      <c r="K6497" t="inlineStr">
        <is>
          <t>Volume</t>
        </is>
      </c>
      <c r="L6497" t="inlineStr">
        <is>
          <t>Importation de graines</t>
        </is>
      </c>
      <c r="M6497" t="inlineStr">
        <is>
          <t>Echanges mensuels - EUROSTAT</t>
        </is>
      </c>
      <c r="N6497" t="inlineStr"/>
      <c r="O6497" t="n">
        <v>31.5</v>
      </c>
      <c r="P6497" t="inlineStr"/>
      <c r="Q6497" t="inlineStr"/>
    </row>
    <row r="6498" ht="15" customHeight="1" s="1003">
      <c r="A6498" s="1019" t="inlineStr">
        <is>
          <t>Graines récoltées</t>
        </is>
      </c>
      <c r="B6498" t="inlineStr">
        <is>
          <t>Ferme</t>
        </is>
      </c>
      <c r="C6498" t="inlineStr">
        <is>
          <t>kt</t>
        </is>
      </c>
      <c r="D6498" t="inlineStr">
        <is>
          <t>France</t>
        </is>
      </c>
      <c r="E6498" t="inlineStr">
        <is>
          <t>2023-24</t>
        </is>
      </c>
      <c r="F6498" t="inlineStr">
        <is>
          <t>Olive</t>
        </is>
      </c>
      <c r="G6498" t="inlineStr"/>
      <c r="H6498" t="inlineStr"/>
      <c r="I6498" t="inlineStr"/>
      <c r="J6498" t="inlineStr"/>
      <c r="K6498" t="inlineStr"/>
      <c r="L6498" t="inlineStr"/>
      <c r="M6498" t="inlineStr"/>
      <c r="N6498" t="inlineStr"/>
      <c r="O6498" t="n">
        <v>0</v>
      </c>
      <c r="P6498" t="inlineStr"/>
      <c r="Q6498" t="inlineStr"/>
    </row>
    <row r="6499" ht="15" customHeight="1" s="1003">
      <c r="A6499" s="1019" t="inlineStr">
        <is>
          <t>Graines récoltées</t>
        </is>
      </c>
      <c r="B6499" t="inlineStr">
        <is>
          <t>OS</t>
        </is>
      </c>
      <c r="C6499" t="inlineStr">
        <is>
          <t>kt</t>
        </is>
      </c>
      <c r="D6499" t="inlineStr">
        <is>
          <t>France</t>
        </is>
      </c>
      <c r="E6499" t="inlineStr">
        <is>
          <t>2023-24</t>
        </is>
      </c>
      <c r="F6499" t="inlineStr">
        <is>
          <t>Olive</t>
        </is>
      </c>
      <c r="G6499" t="inlineStr"/>
      <c r="H6499" t="inlineStr"/>
      <c r="I6499" t="inlineStr"/>
      <c r="J6499" t="inlineStr"/>
      <c r="K6499" t="inlineStr"/>
      <c r="L6499" t="inlineStr"/>
      <c r="M6499" t="inlineStr"/>
      <c r="N6499" t="inlineStr"/>
      <c r="O6499" t="n">
        <v>0</v>
      </c>
      <c r="P6499" t="n">
        <v>0</v>
      </c>
      <c r="Q6499" t="n">
        <v>500000000</v>
      </c>
    </row>
    <row r="6500" ht="15" customHeight="1" s="1003">
      <c r="A6500" s="1019" t="inlineStr">
        <is>
          <t>Olives</t>
        </is>
      </c>
      <c r="B6500" t="inlineStr">
        <is>
          <t>Export</t>
        </is>
      </c>
      <c r="C6500" t="inlineStr">
        <is>
          <t>kt</t>
        </is>
      </c>
      <c r="D6500" t="inlineStr">
        <is>
          <t>France</t>
        </is>
      </c>
      <c r="E6500" t="inlineStr">
        <is>
          <t>2023-24</t>
        </is>
      </c>
      <c r="F6500" t="inlineStr">
        <is>
          <t>Olive</t>
        </is>
      </c>
      <c r="G6500" t="inlineStr"/>
      <c r="H6500" t="inlineStr">
        <is>
          <t>Exportation d'olives = 0 kt (Douanes françaises - Eurostat)</t>
        </is>
      </c>
      <c r="I6500" t="inlineStr">
        <is>
          <t>Douanes françaises - Eurostat</t>
        </is>
      </c>
      <c r="J6500" t="inlineStr"/>
      <c r="K6500" t="inlineStr">
        <is>
          <t>Volume</t>
        </is>
      </c>
      <c r="L6500" t="inlineStr">
        <is>
          <t>Exportation d'olives</t>
        </is>
      </c>
      <c r="M6500" t="inlineStr">
        <is>
          <t>Echanges mensuels - EUROSTAT</t>
        </is>
      </c>
      <c r="N6500" t="inlineStr"/>
      <c r="O6500" t="n">
        <v>0.22</v>
      </c>
      <c r="P6500" t="inlineStr"/>
      <c r="Q6500" t="inlineStr"/>
    </row>
    <row r="6501" ht="15" customHeight="1" s="1003">
      <c r="A6501" s="1019" t="inlineStr">
        <is>
          <t>Olives</t>
        </is>
      </c>
      <c r="B6501" t="inlineStr">
        <is>
          <t>Moulin</t>
        </is>
      </c>
      <c r="C6501" t="inlineStr">
        <is>
          <t>kt</t>
        </is>
      </c>
      <c r="D6501" t="inlineStr">
        <is>
          <t>France</t>
        </is>
      </c>
      <c r="E6501" t="inlineStr">
        <is>
          <t>2023-24</t>
        </is>
      </c>
      <c r="F6501" t="inlineStr">
        <is>
          <t>Olive</t>
        </is>
      </c>
      <c r="G6501" t="inlineStr">
        <is>
          <t>Consommation d'olives par les moulins = 41 kt (FranceAgriMer)</t>
        </is>
      </c>
      <c r="H6501" t="inlineStr"/>
      <c r="I6501" t="inlineStr">
        <is>
          <t>FranceAgriMer</t>
        </is>
      </c>
      <c r="J6501" t="inlineStr"/>
      <c r="K6501" t="inlineStr">
        <is>
          <t>Volume</t>
        </is>
      </c>
      <c r="L6501" t="inlineStr">
        <is>
          <t>Consommation d'olives par les moulins</t>
        </is>
      </c>
      <c r="M6501" t="inlineStr">
        <is>
          <t>Marché olive - AFIDOL, FAM</t>
        </is>
      </c>
      <c r="N6501" t="inlineStr"/>
      <c r="O6501" t="n">
        <v>41</v>
      </c>
      <c r="P6501" t="inlineStr"/>
      <c r="Q6501" t="inlineStr"/>
    </row>
    <row r="6502" ht="15" customHeight="1" s="1003">
      <c r="A6502" s="1019" t="inlineStr">
        <is>
          <t>Olives</t>
        </is>
      </c>
      <c r="B6502" t="inlineStr">
        <is>
          <t>Conservation ou préparation d'olives</t>
        </is>
      </c>
      <c r="C6502" t="inlineStr">
        <is>
          <t>kt</t>
        </is>
      </c>
      <c r="D6502" t="inlineStr">
        <is>
          <t>France</t>
        </is>
      </c>
      <c r="E6502" t="inlineStr">
        <is>
          <t>2023-24</t>
        </is>
      </c>
      <c r="F6502" t="inlineStr">
        <is>
          <t>Olive</t>
        </is>
      </c>
      <c r="G6502" t="inlineStr">
        <is>
          <t>Production d'olives de table = 1 kt (FranceAgriMer)</t>
        </is>
      </c>
      <c r="H6502" t="inlineStr"/>
      <c r="I6502" t="inlineStr">
        <is>
          <t>FranceAgriMer</t>
        </is>
      </c>
      <c r="J6502" t="inlineStr"/>
      <c r="K6502" t="inlineStr">
        <is>
          <t>Volume</t>
        </is>
      </c>
      <c r="L6502" t="inlineStr">
        <is>
          <t>Production d'olives de table</t>
        </is>
      </c>
      <c r="M6502" t="inlineStr">
        <is>
          <t>Marché olive - AFIDOL, FAM</t>
        </is>
      </c>
      <c r="N6502" t="inlineStr"/>
      <c r="O6502" t="n">
        <v>0.9</v>
      </c>
      <c r="P6502" t="inlineStr"/>
      <c r="Q6502" t="inlineStr"/>
    </row>
    <row r="6503" ht="15" customHeight="1" s="1003">
      <c r="A6503" s="1019" t="inlineStr">
        <is>
          <t>Olives</t>
        </is>
      </c>
      <c r="B6503" t="inlineStr">
        <is>
          <t>Ecart statistique</t>
        </is>
      </c>
      <c r="C6503" t="inlineStr">
        <is>
          <t>kt</t>
        </is>
      </c>
      <c r="D6503" t="inlineStr">
        <is>
          <t>France</t>
        </is>
      </c>
      <c r="E6503" t="inlineStr">
        <is>
          <t>2023-24</t>
        </is>
      </c>
      <c r="F6503" t="inlineStr">
        <is>
          <t>Olive</t>
        </is>
      </c>
      <c r="G6503" t="inlineStr"/>
      <c r="H6503" t="inlineStr"/>
      <c r="I6503" t="inlineStr"/>
      <c r="J6503" t="inlineStr"/>
      <c r="K6503" t="inlineStr"/>
      <c r="L6503" t="inlineStr"/>
      <c r="M6503" t="inlineStr"/>
      <c r="N6503" t="inlineStr"/>
      <c r="O6503" t="n">
        <v>0</v>
      </c>
      <c r="P6503" t="inlineStr"/>
      <c r="Q6503" t="inlineStr"/>
    </row>
    <row r="6504" ht="15" customHeight="1" s="1003">
      <c r="A6504" s="1019" t="inlineStr">
        <is>
          <t>Graines autoconsommées</t>
        </is>
      </c>
      <c r="B6504" t="inlineStr">
        <is>
          <t>Hors FAB</t>
        </is>
      </c>
      <c r="C6504" t="inlineStr">
        <is>
          <t>kt</t>
        </is>
      </c>
      <c r="D6504" t="inlineStr">
        <is>
          <t>France</t>
        </is>
      </c>
      <c r="E6504" t="inlineStr">
        <is>
          <t>2023-24</t>
        </is>
      </c>
      <c r="F6504" t="inlineStr">
        <is>
          <t>Olive</t>
        </is>
      </c>
      <c r="G6504" t="inlineStr"/>
      <c r="H6504" t="inlineStr"/>
      <c r="I6504" t="inlineStr"/>
      <c r="J6504" t="inlineStr">
        <is>
          <t>Pas de consommation de graines en alimentation animale</t>
        </is>
      </c>
      <c r="K6504" t="inlineStr"/>
      <c r="L6504" t="inlineStr">
        <is>
          <t>Consommation de graines à la ferme directement</t>
        </is>
      </c>
      <c r="M6504" t="inlineStr"/>
      <c r="N6504" t="inlineStr"/>
      <c r="O6504" t="n">
        <v>0</v>
      </c>
      <c r="P6504" t="inlineStr"/>
      <c r="Q6504" t="inlineStr"/>
    </row>
    <row r="6505" ht="15" customHeight="1" s="1003">
      <c r="A6505" s="1019" t="inlineStr">
        <is>
          <t>Graines autoconsommées</t>
        </is>
      </c>
      <c r="B6505" t="inlineStr">
        <is>
          <t>Vente directe et autoconsommation</t>
        </is>
      </c>
      <c r="C6505" t="inlineStr">
        <is>
          <t>kt</t>
        </is>
      </c>
      <c r="D6505" t="inlineStr">
        <is>
          <t>France</t>
        </is>
      </c>
      <c r="E6505" t="inlineStr">
        <is>
          <t>2023-24</t>
        </is>
      </c>
      <c r="F6505" t="inlineStr">
        <is>
          <t>Olive</t>
        </is>
      </c>
      <c r="G6505" t="inlineStr"/>
      <c r="H6505" t="inlineStr"/>
      <c r="I6505" t="inlineStr"/>
      <c r="J6505" t="inlineStr">
        <is>
          <t>Le reste des graines autoconsommées est consommé en alimentation humaine</t>
        </is>
      </c>
      <c r="K6505" t="inlineStr"/>
      <c r="L6505" t="inlineStr">
        <is>
          <t>Consommation de graines à la ferme directement</t>
        </is>
      </c>
      <c r="M6505" t="inlineStr"/>
      <c r="N6505" t="inlineStr"/>
      <c r="O6505" t="n">
        <v>0</v>
      </c>
      <c r="P6505" t="n">
        <v>0</v>
      </c>
      <c r="Q6505" t="n">
        <v>-0</v>
      </c>
    </row>
    <row r="6506" ht="15" customHeight="1" s="1003">
      <c r="A6506" s="1019" t="inlineStr">
        <is>
          <t>Graines autoconsommées</t>
        </is>
      </c>
      <c r="B6506" t="inlineStr">
        <is>
          <t>Alimentation humaine</t>
        </is>
      </c>
      <c r="C6506" t="inlineStr">
        <is>
          <t>kt</t>
        </is>
      </c>
      <c r="D6506" t="inlineStr">
        <is>
          <t>France</t>
        </is>
      </c>
      <c r="E6506" t="inlineStr">
        <is>
          <t>2023-24</t>
        </is>
      </c>
      <c r="F6506" t="inlineStr">
        <is>
          <t>Olive</t>
        </is>
      </c>
      <c r="G6506" t="inlineStr"/>
      <c r="H6506" t="inlineStr"/>
      <c r="I6506" t="inlineStr"/>
      <c r="J6506" t="inlineStr"/>
      <c r="K6506" t="inlineStr"/>
      <c r="L6506" t="inlineStr"/>
      <c r="M6506" t="inlineStr"/>
      <c r="N6506" t="inlineStr"/>
      <c r="O6506" t="n">
        <v>0</v>
      </c>
      <c r="P6506" t="n">
        <v>0</v>
      </c>
      <c r="Q6506" t="n">
        <v>0</v>
      </c>
    </row>
    <row r="6507" ht="15" customHeight="1" s="1003">
      <c r="A6507" s="1019" t="inlineStr">
        <is>
          <t>Graines autoconsommées</t>
        </is>
      </c>
      <c r="B6507" t="inlineStr">
        <is>
          <t>Usages alimentaires</t>
        </is>
      </c>
      <c r="C6507" t="inlineStr">
        <is>
          <t>kt</t>
        </is>
      </c>
      <c r="D6507" t="inlineStr">
        <is>
          <t>France</t>
        </is>
      </c>
      <c r="E6507" t="inlineStr">
        <is>
          <t>2023-24</t>
        </is>
      </c>
      <c r="F6507" t="inlineStr">
        <is>
          <t>Olive</t>
        </is>
      </c>
      <c r="G6507" t="inlineStr"/>
      <c r="H6507" t="inlineStr"/>
      <c r="I6507" t="inlineStr"/>
      <c r="J6507" t="inlineStr"/>
      <c r="K6507" t="inlineStr"/>
      <c r="L6507" t="inlineStr"/>
      <c r="M6507" t="inlineStr"/>
      <c r="N6507" t="inlineStr"/>
      <c r="O6507" t="n">
        <v>0</v>
      </c>
      <c r="P6507" t="n">
        <v>0</v>
      </c>
      <c r="Q6507" t="n">
        <v>0</v>
      </c>
    </row>
    <row r="6508" ht="15" customHeight="1" s="1003">
      <c r="A6508" s="1019" t="inlineStr">
        <is>
          <t>Graines autoconsommées</t>
        </is>
      </c>
      <c r="B6508" t="inlineStr">
        <is>
          <t>Alimentation animale rente</t>
        </is>
      </c>
      <c r="C6508" t="inlineStr">
        <is>
          <t>kt</t>
        </is>
      </c>
      <c r="D6508" t="inlineStr">
        <is>
          <t>France</t>
        </is>
      </c>
      <c r="E6508" t="inlineStr">
        <is>
          <t>2023-24</t>
        </is>
      </c>
      <c r="F6508" t="inlineStr">
        <is>
          <t>Olive</t>
        </is>
      </c>
      <c r="G6508" t="inlineStr"/>
      <c r="H6508" t="inlineStr"/>
      <c r="I6508" t="inlineStr"/>
      <c r="J6508" t="inlineStr"/>
      <c r="K6508" t="inlineStr"/>
      <c r="L6508" t="inlineStr"/>
      <c r="M6508" t="inlineStr"/>
      <c r="N6508" t="inlineStr"/>
      <c r="O6508" t="n">
        <v>0</v>
      </c>
      <c r="P6508" t="inlineStr"/>
      <c r="Q6508" t="inlineStr"/>
    </row>
    <row r="6509" ht="15" customHeight="1" s="1003">
      <c r="A6509" s="1019" t="inlineStr">
        <is>
          <t>Graines autoconsommées</t>
        </is>
      </c>
      <c r="B6509" t="inlineStr">
        <is>
          <t>Alimentation animale</t>
        </is>
      </c>
      <c r="C6509" t="inlineStr">
        <is>
          <t>kt</t>
        </is>
      </c>
      <c r="D6509" t="inlineStr">
        <is>
          <t>France</t>
        </is>
      </c>
      <c r="E6509" t="inlineStr">
        <is>
          <t>2023-24</t>
        </is>
      </c>
      <c r="F6509" t="inlineStr">
        <is>
          <t>Olive</t>
        </is>
      </c>
      <c r="G6509" t="inlineStr"/>
      <c r="H6509" t="inlineStr"/>
      <c r="I6509" t="inlineStr"/>
      <c r="J6509" t="inlineStr"/>
      <c r="K6509" t="inlineStr"/>
      <c r="L6509" t="inlineStr"/>
      <c r="M6509" t="inlineStr"/>
      <c r="N6509" t="inlineStr"/>
      <c r="O6509" t="n">
        <v>0</v>
      </c>
      <c r="P6509" t="inlineStr"/>
      <c r="Q6509" t="inlineStr"/>
    </row>
    <row r="6510" ht="15" customHeight="1" s="1003">
      <c r="A6510" s="1019" t="inlineStr">
        <is>
          <t>Graines autoconsommées</t>
        </is>
      </c>
      <c r="B6510" t="inlineStr">
        <is>
          <t>Débouchés</t>
        </is>
      </c>
      <c r="C6510" t="inlineStr">
        <is>
          <t>kt</t>
        </is>
      </c>
      <c r="D6510" t="inlineStr">
        <is>
          <t>France</t>
        </is>
      </c>
      <c r="E6510" t="inlineStr">
        <is>
          <t>2023-24</t>
        </is>
      </c>
      <c r="F6510" t="inlineStr">
        <is>
          <t>Olive</t>
        </is>
      </c>
      <c r="G6510" t="inlineStr"/>
      <c r="H6510" t="inlineStr"/>
      <c r="I6510" t="inlineStr"/>
      <c r="J6510" t="inlineStr"/>
      <c r="K6510" t="inlineStr"/>
      <c r="L6510" t="inlineStr"/>
      <c r="M6510" t="inlineStr"/>
      <c r="N6510" t="inlineStr"/>
      <c r="O6510" t="n">
        <v>0</v>
      </c>
      <c r="P6510" t="n">
        <v>0</v>
      </c>
      <c r="Q6510" t="n">
        <v>0</v>
      </c>
    </row>
    <row r="6511" ht="15" customHeight="1" s="1003">
      <c r="A6511" s="1019" t="inlineStr">
        <is>
          <t>Graines autoconsommées</t>
        </is>
      </c>
      <c r="B6511" t="inlineStr">
        <is>
          <t>FAF</t>
        </is>
      </c>
      <c r="C6511" t="inlineStr">
        <is>
          <t>kt</t>
        </is>
      </c>
      <c r="D6511" t="inlineStr">
        <is>
          <t>France</t>
        </is>
      </c>
      <c r="E6511" t="inlineStr">
        <is>
          <t>2023-24</t>
        </is>
      </c>
      <c r="F6511" t="inlineStr">
        <is>
          <t>Olive</t>
        </is>
      </c>
      <c r="G6511" t="inlineStr"/>
      <c r="H6511" t="inlineStr"/>
      <c r="I6511" t="inlineStr"/>
      <c r="J6511" t="inlineStr"/>
      <c r="K6511" t="inlineStr"/>
      <c r="L6511" t="inlineStr"/>
      <c r="M6511" t="inlineStr"/>
      <c r="N6511" t="inlineStr"/>
      <c r="O6511" t="n">
        <v>0</v>
      </c>
      <c r="P6511" t="n">
        <v>0</v>
      </c>
      <c r="Q6511" t="n">
        <v>-0</v>
      </c>
    </row>
    <row r="6512" ht="15" customHeight="1" s="1003">
      <c r="A6512" s="1019" t="inlineStr">
        <is>
          <t>Graines autoconsommées</t>
        </is>
      </c>
      <c r="B6512" t="inlineStr">
        <is>
          <t>Direct élevage</t>
        </is>
      </c>
      <c r="C6512" t="inlineStr">
        <is>
          <t>kt</t>
        </is>
      </c>
      <c r="D6512" t="inlineStr">
        <is>
          <t>France</t>
        </is>
      </c>
      <c r="E6512" t="inlineStr">
        <is>
          <t>2023-24</t>
        </is>
      </c>
      <c r="F6512" t="inlineStr">
        <is>
          <t>Olive</t>
        </is>
      </c>
      <c r="G6512" t="inlineStr"/>
      <c r="H6512" t="inlineStr"/>
      <c r="I6512" t="inlineStr"/>
      <c r="J6512" t="inlineStr"/>
      <c r="K6512" t="inlineStr"/>
      <c r="L6512" t="inlineStr"/>
      <c r="M6512" t="inlineStr"/>
      <c r="N6512" t="inlineStr"/>
      <c r="O6512" t="n">
        <v>0</v>
      </c>
      <c r="P6512" t="n">
        <v>0</v>
      </c>
      <c r="Q6512" t="n">
        <v>-0</v>
      </c>
    </row>
    <row r="6513" ht="15" customHeight="1" s="1003">
      <c r="A6513" s="1019" t="inlineStr">
        <is>
          <t>Graines autoconsommées</t>
        </is>
      </c>
      <c r="B6513" t="inlineStr">
        <is>
          <t>Elimination/Pertes</t>
        </is>
      </c>
      <c r="C6513" t="inlineStr">
        <is>
          <t>kt</t>
        </is>
      </c>
      <c r="D6513" t="inlineStr">
        <is>
          <t>France</t>
        </is>
      </c>
      <c r="E6513" t="inlineStr">
        <is>
          <t>2023-24</t>
        </is>
      </c>
      <c r="F6513" t="inlineStr">
        <is>
          <t>Olive</t>
        </is>
      </c>
      <c r="G6513" t="inlineStr"/>
      <c r="H6513" t="inlineStr"/>
      <c r="I6513" t="inlineStr"/>
      <c r="J6513" t="inlineStr"/>
      <c r="K6513" t="inlineStr"/>
      <c r="L6513" t="inlineStr"/>
      <c r="M6513" t="inlineStr"/>
      <c r="N6513" t="inlineStr"/>
      <c r="O6513" t="n">
        <v>0</v>
      </c>
      <c r="P6513" t="n">
        <v>0</v>
      </c>
      <c r="Q6513" t="n">
        <v>-0</v>
      </c>
    </row>
    <row r="6514" ht="15" customHeight="1" s="1003">
      <c r="A6514" s="1019" t="inlineStr">
        <is>
          <t>Graines autoconsommées</t>
        </is>
      </c>
      <c r="B6514" t="inlineStr">
        <is>
          <t>Autres usages (ou usages indéfinis)</t>
        </is>
      </c>
      <c r="C6514" t="inlineStr">
        <is>
          <t>kt</t>
        </is>
      </c>
      <c r="D6514" t="inlineStr">
        <is>
          <t>France</t>
        </is>
      </c>
      <c r="E6514" t="inlineStr">
        <is>
          <t>2023-24</t>
        </is>
      </c>
      <c r="F6514" t="inlineStr">
        <is>
          <t>Olive</t>
        </is>
      </c>
      <c r="G6514" t="inlineStr"/>
      <c r="H6514" t="inlineStr"/>
      <c r="I6514" t="inlineStr"/>
      <c r="J6514" t="inlineStr"/>
      <c r="K6514" t="inlineStr"/>
      <c r="L6514" t="inlineStr"/>
      <c r="M6514" t="inlineStr"/>
      <c r="N6514" t="inlineStr"/>
      <c r="O6514" t="n">
        <v>0</v>
      </c>
      <c r="P6514" t="n">
        <v>0</v>
      </c>
      <c r="Q6514" t="n">
        <v>0</v>
      </c>
    </row>
    <row r="6515" ht="15" customHeight="1" s="1003">
      <c r="A6515" s="1019" t="inlineStr">
        <is>
          <t>Graines autoconsommées</t>
        </is>
      </c>
      <c r="B6515" t="inlineStr">
        <is>
          <t>Semences fermières</t>
        </is>
      </c>
      <c r="C6515" t="inlineStr">
        <is>
          <t>kt</t>
        </is>
      </c>
      <c r="D6515" t="inlineStr">
        <is>
          <t>France</t>
        </is>
      </c>
      <c r="E6515" t="inlineStr">
        <is>
          <t>2023-24</t>
        </is>
      </c>
      <c r="F6515" t="inlineStr">
        <is>
          <t>Olive</t>
        </is>
      </c>
      <c r="G6515" t="inlineStr"/>
      <c r="H6515" t="inlineStr"/>
      <c r="I6515" t="inlineStr"/>
      <c r="J6515" t="inlineStr"/>
      <c r="K6515" t="inlineStr"/>
      <c r="L6515" t="inlineStr"/>
      <c r="M6515" t="inlineStr"/>
      <c r="N6515" t="inlineStr"/>
      <c r="O6515" t="n">
        <v>0</v>
      </c>
      <c r="P6515" t="n">
        <v>0</v>
      </c>
      <c r="Q6515" t="n">
        <v>-0</v>
      </c>
    </row>
    <row r="6516" ht="15" customHeight="1" s="1003">
      <c r="A6516" s="1019" t="inlineStr">
        <is>
          <t>Graines autoconsommées</t>
        </is>
      </c>
      <c r="B6516" t="inlineStr">
        <is>
          <t>Semences</t>
        </is>
      </c>
      <c r="C6516" t="inlineStr">
        <is>
          <t>kt</t>
        </is>
      </c>
      <c r="D6516" t="inlineStr">
        <is>
          <t>France</t>
        </is>
      </c>
      <c r="E6516" t="inlineStr">
        <is>
          <t>2023-24</t>
        </is>
      </c>
      <c r="F6516" t="inlineStr">
        <is>
          <t>Olive</t>
        </is>
      </c>
      <c r="G6516" t="inlineStr"/>
      <c r="H6516" t="inlineStr"/>
      <c r="I6516" t="inlineStr"/>
      <c r="J6516" t="inlineStr"/>
      <c r="K6516" t="inlineStr"/>
      <c r="L6516" t="inlineStr"/>
      <c r="M6516" t="inlineStr"/>
      <c r="N6516" t="inlineStr"/>
      <c r="O6516" t="n">
        <v>0</v>
      </c>
      <c r="P6516" t="n">
        <v>0</v>
      </c>
      <c r="Q6516" t="n">
        <v>0</v>
      </c>
    </row>
    <row r="6517" ht="15" customHeight="1" s="1003">
      <c r="A6517" s="1019" t="inlineStr">
        <is>
          <t>Stock initial</t>
        </is>
      </c>
      <c r="B6517" t="inlineStr">
        <is>
          <t>Ferme</t>
        </is>
      </c>
      <c r="C6517" t="inlineStr">
        <is>
          <t>kt</t>
        </is>
      </c>
      <c r="D6517" t="inlineStr">
        <is>
          <t>France</t>
        </is>
      </c>
      <c r="E6517" t="inlineStr">
        <is>
          <t>2023-24</t>
        </is>
      </c>
      <c r="F6517" t="inlineStr">
        <is>
          <t>Olive</t>
        </is>
      </c>
      <c r="G6517" t="inlineStr"/>
      <c r="H6517" t="inlineStr"/>
      <c r="I6517" t="inlineStr"/>
      <c r="J6517" t="inlineStr"/>
      <c r="K6517" t="inlineStr"/>
      <c r="L6517" t="inlineStr"/>
      <c r="M6517" t="inlineStr"/>
      <c r="N6517" t="inlineStr"/>
      <c r="O6517" t="n">
        <v>0</v>
      </c>
      <c r="P6517" t="inlineStr"/>
      <c r="Q6517" t="inlineStr"/>
    </row>
    <row r="6518" ht="15" customHeight="1" s="1003">
      <c r="A6518" s="1019" t="inlineStr">
        <is>
          <t>Stock initial</t>
        </is>
      </c>
      <c r="B6518" t="inlineStr">
        <is>
          <t>OS</t>
        </is>
      </c>
      <c r="C6518" t="inlineStr">
        <is>
          <t>kt</t>
        </is>
      </c>
      <c r="D6518" t="inlineStr">
        <is>
          <t>France</t>
        </is>
      </c>
      <c r="E6518" t="inlineStr">
        <is>
          <t>2023-24</t>
        </is>
      </c>
      <c r="F6518" t="inlineStr">
        <is>
          <t>Olive</t>
        </is>
      </c>
      <c r="G6518" t="inlineStr"/>
      <c r="H6518" t="inlineStr"/>
      <c r="I6518" t="inlineStr"/>
      <c r="J6518" t="inlineStr"/>
      <c r="K6518" t="inlineStr"/>
      <c r="L6518" t="inlineStr"/>
      <c r="M6518" t="inlineStr"/>
      <c r="N6518" t="inlineStr"/>
      <c r="O6518" t="n">
        <v>0</v>
      </c>
      <c r="P6518" t="n">
        <v>0</v>
      </c>
      <c r="Q6518" t="n">
        <v>500000000</v>
      </c>
    </row>
    <row r="6519" ht="15" customHeight="1" s="1003">
      <c r="A6519" s="1019" t="inlineStr">
        <is>
          <t>Stock initial à la ferme</t>
        </is>
      </c>
      <c r="B6519" t="inlineStr">
        <is>
          <t>Ferme</t>
        </is>
      </c>
      <c r="C6519" t="inlineStr">
        <is>
          <t>kt</t>
        </is>
      </c>
      <c r="D6519" t="inlineStr">
        <is>
          <t>France</t>
        </is>
      </c>
      <c r="E6519" t="inlineStr">
        <is>
          <t>2023-24</t>
        </is>
      </c>
      <c r="F6519" t="inlineStr">
        <is>
          <t>Olive</t>
        </is>
      </c>
      <c r="G6519" t="inlineStr"/>
      <c r="H6519" t="inlineStr"/>
      <c r="I6519" t="inlineStr"/>
      <c r="J6519" t="inlineStr">
        <is>
          <t>Le stock à la ferme est négligé</t>
        </is>
      </c>
      <c r="K6519" t="inlineStr"/>
      <c r="L6519" t="inlineStr">
        <is>
          <t>Stock initial à la ferme</t>
        </is>
      </c>
      <c r="M6519" t="inlineStr"/>
      <c r="N6519" t="inlineStr"/>
      <c r="O6519" t="n">
        <v>0</v>
      </c>
      <c r="P6519" t="inlineStr"/>
      <c r="Q6519" t="inlineStr"/>
    </row>
    <row r="6520" ht="15" customHeight="1" s="1003">
      <c r="A6520" s="1019" t="inlineStr">
        <is>
          <t>Stock initial collecteurs</t>
        </is>
      </c>
      <c r="B6520" t="inlineStr">
        <is>
          <t>OS</t>
        </is>
      </c>
      <c r="C6520" t="inlineStr">
        <is>
          <t>kt</t>
        </is>
      </c>
      <c r="D6520" t="inlineStr">
        <is>
          <t>France</t>
        </is>
      </c>
      <c r="E6520" t="inlineStr">
        <is>
          <t>2023-24</t>
        </is>
      </c>
      <c r="F6520" t="inlineStr">
        <is>
          <t>Olive</t>
        </is>
      </c>
      <c r="G6520" t="inlineStr"/>
      <c r="H6520" t="inlineStr"/>
      <c r="I6520" t="inlineStr"/>
      <c r="J6520" t="inlineStr"/>
      <c r="K6520" t="inlineStr"/>
      <c r="L6520" t="inlineStr"/>
      <c r="M6520" t="inlineStr"/>
      <c r="N6520" t="inlineStr"/>
      <c r="O6520" t="n">
        <v>0</v>
      </c>
      <c r="P6520" t="n">
        <v>0</v>
      </c>
      <c r="Q6520" t="n">
        <v>500000000</v>
      </c>
    </row>
    <row r="6521" ht="15" customHeight="1" s="1003">
      <c r="A6521" s="1019" t="inlineStr">
        <is>
          <t>Graines collectées</t>
        </is>
      </c>
      <c r="B6521" t="inlineStr">
        <is>
          <t>Fabrication de produits alimentaires</t>
        </is>
      </c>
      <c r="C6521" t="inlineStr">
        <is>
          <t>kt</t>
        </is>
      </c>
      <c r="D6521" t="inlineStr">
        <is>
          <t>France</t>
        </is>
      </c>
      <c r="E6521" t="inlineStr">
        <is>
          <t>2023-24</t>
        </is>
      </c>
      <c r="F6521" t="inlineStr">
        <is>
          <t>Olive</t>
        </is>
      </c>
      <c r="G6521" t="inlineStr"/>
      <c r="H6521" t="inlineStr"/>
      <c r="I6521" t="inlineStr"/>
      <c r="J6521" t="inlineStr">
        <is>
          <t>Pas de fabrication de produits alimentaires</t>
        </is>
      </c>
      <c r="K6521" t="inlineStr"/>
      <c r="L6521" t="inlineStr">
        <is>
          <t>Consommation de graines pour la fabrication de produits alimentaires</t>
        </is>
      </c>
      <c r="M6521" t="inlineStr"/>
      <c r="N6521" t="inlineStr"/>
      <c r="O6521" t="n">
        <v>0</v>
      </c>
      <c r="P6521" t="inlineStr"/>
      <c r="Q6521" t="inlineStr"/>
    </row>
    <row r="6522" ht="15" customHeight="1" s="1003">
      <c r="A6522" s="1019" t="inlineStr">
        <is>
          <t>Graines collectées</t>
        </is>
      </c>
      <c r="B6522" t="inlineStr">
        <is>
          <t>Alimentation humaine</t>
        </is>
      </c>
      <c r="C6522" t="inlineStr">
        <is>
          <t>kt</t>
        </is>
      </c>
      <c r="D6522" t="inlineStr">
        <is>
          <t>France</t>
        </is>
      </c>
      <c r="E6522" t="inlineStr">
        <is>
          <t>2023-24</t>
        </is>
      </c>
      <c r="F6522" t="inlineStr">
        <is>
          <t>Olive</t>
        </is>
      </c>
      <c r="G6522" t="inlineStr"/>
      <c r="H6522" t="inlineStr"/>
      <c r="I6522" t="inlineStr"/>
      <c r="J6522" t="inlineStr">
        <is>
          <t>Pas de consommation de graines en alimentation humaine</t>
        </is>
      </c>
      <c r="K6522" t="inlineStr"/>
      <c r="L6522" t="inlineStr">
        <is>
          <t>Consommation de graines en alimentation humaine</t>
        </is>
      </c>
      <c r="M6522" t="inlineStr"/>
      <c r="N6522" t="inlineStr"/>
      <c r="O6522" t="n">
        <v>0</v>
      </c>
      <c r="P6522" t="inlineStr"/>
      <c r="Q6522" t="inlineStr"/>
    </row>
    <row r="6523" ht="15" customHeight="1" s="1003">
      <c r="A6523" s="1019" t="inlineStr">
        <is>
          <t>Graines collectées</t>
        </is>
      </c>
      <c r="B6523" t="inlineStr">
        <is>
          <t>Vente directe et autoconsommation</t>
        </is>
      </c>
      <c r="C6523" t="inlineStr">
        <is>
          <t>kt</t>
        </is>
      </c>
      <c r="D6523" t="inlineStr">
        <is>
          <t>France</t>
        </is>
      </c>
      <c r="E6523" t="inlineStr">
        <is>
          <t>2023-24</t>
        </is>
      </c>
      <c r="F6523" t="inlineStr">
        <is>
          <t>Olive</t>
        </is>
      </c>
      <c r="G6523" t="inlineStr"/>
      <c r="H6523" t="inlineStr"/>
      <c r="I6523" t="inlineStr"/>
      <c r="J6523" t="inlineStr"/>
      <c r="K6523" t="inlineStr"/>
      <c r="L6523" t="inlineStr"/>
      <c r="M6523" t="inlineStr"/>
      <c r="N6523" t="inlineStr"/>
      <c r="O6523" t="n">
        <v>0</v>
      </c>
      <c r="P6523" t="n">
        <v>0</v>
      </c>
      <c r="Q6523" t="n">
        <v>-0</v>
      </c>
    </row>
    <row r="6524" ht="15" customHeight="1" s="1003">
      <c r="A6524" s="1019" t="inlineStr">
        <is>
          <t>Graines collectées</t>
        </is>
      </c>
      <c r="B6524" t="inlineStr">
        <is>
          <t>Circuits spécialisés</t>
        </is>
      </c>
      <c r="C6524" t="inlineStr">
        <is>
          <t>kt</t>
        </is>
      </c>
      <c r="D6524" t="inlineStr">
        <is>
          <t>France</t>
        </is>
      </c>
      <c r="E6524" t="inlineStr">
        <is>
          <t>2023-24</t>
        </is>
      </c>
      <c r="F6524" t="inlineStr">
        <is>
          <t>Olive</t>
        </is>
      </c>
      <c r="G6524" t="inlineStr"/>
      <c r="H6524" t="inlineStr"/>
      <c r="I6524" t="inlineStr"/>
      <c r="J6524" t="inlineStr"/>
      <c r="K6524" t="inlineStr"/>
      <c r="L6524" t="inlineStr"/>
      <c r="M6524" t="inlineStr"/>
      <c r="N6524" t="inlineStr"/>
      <c r="O6524" t="n">
        <v>0</v>
      </c>
      <c r="P6524" t="n">
        <v>0</v>
      </c>
      <c r="Q6524" t="n">
        <v>-0</v>
      </c>
    </row>
    <row r="6525" ht="15" customHeight="1" s="1003">
      <c r="A6525" s="1019" t="inlineStr">
        <is>
          <t>Graines collectées</t>
        </is>
      </c>
      <c r="B6525" t="inlineStr">
        <is>
          <t>GMS</t>
        </is>
      </c>
      <c r="C6525" t="inlineStr">
        <is>
          <t>kt</t>
        </is>
      </c>
      <c r="D6525" t="inlineStr">
        <is>
          <t>France</t>
        </is>
      </c>
      <c r="E6525" t="inlineStr">
        <is>
          <t>2023-24</t>
        </is>
      </c>
      <c r="F6525" t="inlineStr">
        <is>
          <t>Olive</t>
        </is>
      </c>
      <c r="G6525" t="inlineStr"/>
      <c r="H6525" t="inlineStr"/>
      <c r="I6525" t="inlineStr"/>
      <c r="J6525" t="inlineStr"/>
      <c r="K6525" t="inlineStr"/>
      <c r="L6525" t="inlineStr"/>
      <c r="M6525" t="inlineStr"/>
      <c r="N6525" t="inlineStr"/>
      <c r="O6525" t="n">
        <v>0</v>
      </c>
      <c r="P6525" t="n">
        <v>0</v>
      </c>
      <c r="Q6525" t="n">
        <v>-0</v>
      </c>
    </row>
    <row r="6526" ht="15" customHeight="1" s="1003">
      <c r="A6526" s="1019" t="inlineStr">
        <is>
          <t>Graines collectées</t>
        </is>
      </c>
      <c r="B6526" t="inlineStr">
        <is>
          <t>RHD</t>
        </is>
      </c>
      <c r="C6526" t="inlineStr">
        <is>
          <t>kt</t>
        </is>
      </c>
      <c r="D6526" t="inlineStr">
        <is>
          <t>France</t>
        </is>
      </c>
      <c r="E6526" t="inlineStr">
        <is>
          <t>2023-24</t>
        </is>
      </c>
      <c r="F6526" t="inlineStr">
        <is>
          <t>Olive</t>
        </is>
      </c>
      <c r="G6526" t="inlineStr"/>
      <c r="H6526" t="inlineStr"/>
      <c r="I6526" t="inlineStr"/>
      <c r="J6526" t="inlineStr"/>
      <c r="K6526" t="inlineStr"/>
      <c r="L6526" t="inlineStr"/>
      <c r="M6526" t="inlineStr"/>
      <c r="N6526" t="inlineStr"/>
      <c r="O6526" t="n">
        <v>0</v>
      </c>
      <c r="P6526" t="n">
        <v>0</v>
      </c>
      <c r="Q6526" t="n">
        <v>-0</v>
      </c>
    </row>
    <row r="6527" ht="15" customHeight="1" s="1003">
      <c r="A6527" s="1019" t="inlineStr">
        <is>
          <t>Graines collectées</t>
        </is>
      </c>
      <c r="B6527" t="inlineStr">
        <is>
          <t>Trituration</t>
        </is>
      </c>
      <c r="C6527" t="inlineStr">
        <is>
          <t>kt</t>
        </is>
      </c>
      <c r="D6527" t="inlineStr">
        <is>
          <t>France</t>
        </is>
      </c>
      <c r="E6527" t="inlineStr">
        <is>
          <t>2023-24</t>
        </is>
      </c>
      <c r="F6527" t="inlineStr">
        <is>
          <t>Olive</t>
        </is>
      </c>
      <c r="G6527" t="inlineStr"/>
      <c r="H6527" t="inlineStr"/>
      <c r="I6527" t="inlineStr"/>
      <c r="J6527" t="inlineStr">
        <is>
          <t>Pas de trituration</t>
        </is>
      </c>
      <c r="K6527" t="inlineStr"/>
      <c r="L6527" t="inlineStr">
        <is>
          <t>Consommation de graines par la Trituration</t>
        </is>
      </c>
      <c r="M6527" t="inlineStr"/>
      <c r="N6527" t="inlineStr"/>
      <c r="O6527" t="n">
        <v>0</v>
      </c>
      <c r="P6527" t="inlineStr"/>
      <c r="Q6527" t="inlineStr"/>
    </row>
    <row r="6528" ht="15" customHeight="1" s="1003">
      <c r="A6528" s="1019" t="inlineStr">
        <is>
          <t>Graines collectées</t>
        </is>
      </c>
      <c r="B6528" t="inlineStr">
        <is>
          <t>FAB</t>
        </is>
      </c>
      <c r="C6528" t="inlineStr">
        <is>
          <t>kt</t>
        </is>
      </c>
      <c r="D6528" t="inlineStr">
        <is>
          <t>France</t>
        </is>
      </c>
      <c r="E6528" t="inlineStr">
        <is>
          <t>2023-24</t>
        </is>
      </c>
      <c r="F6528" t="inlineStr">
        <is>
          <t>Olive</t>
        </is>
      </c>
      <c r="G6528" t="inlineStr"/>
      <c r="H6528" t="inlineStr"/>
      <c r="I6528" t="inlineStr"/>
      <c r="J6528" t="inlineStr"/>
      <c r="K6528" t="inlineStr"/>
      <c r="L6528" t="inlineStr"/>
      <c r="M6528" t="inlineStr"/>
      <c r="N6528" t="inlineStr"/>
      <c r="O6528" t="n">
        <v>0</v>
      </c>
      <c r="P6528" t="n">
        <v>0</v>
      </c>
      <c r="Q6528" t="n">
        <v>500000000</v>
      </c>
    </row>
    <row r="6529" ht="15" customHeight="1" s="1003">
      <c r="A6529" s="1019" t="inlineStr">
        <is>
          <t>Graines collectées</t>
        </is>
      </c>
      <c r="B6529" t="inlineStr">
        <is>
          <t>Amidonnerie</t>
        </is>
      </c>
      <c r="C6529" t="inlineStr">
        <is>
          <t>kt</t>
        </is>
      </c>
      <c r="D6529" t="inlineStr">
        <is>
          <t>France</t>
        </is>
      </c>
      <c r="E6529" t="inlineStr">
        <is>
          <t>2023-24</t>
        </is>
      </c>
      <c r="F6529" t="inlineStr">
        <is>
          <t>Olive</t>
        </is>
      </c>
      <c r="G6529" t="inlineStr"/>
      <c r="H6529" t="inlineStr"/>
      <c r="I6529" t="inlineStr"/>
      <c r="J6529" t="inlineStr"/>
      <c r="K6529" t="inlineStr"/>
      <c r="L6529" t="inlineStr"/>
      <c r="M6529" t="inlineStr"/>
      <c r="N6529" t="inlineStr"/>
      <c r="O6529" t="n">
        <v>0</v>
      </c>
      <c r="P6529" t="inlineStr"/>
      <c r="Q6529" t="inlineStr"/>
    </row>
    <row r="6530" ht="15" customHeight="1" s="1003">
      <c r="A6530" s="1019" t="inlineStr">
        <is>
          <t>Graines collectées</t>
        </is>
      </c>
      <c r="B6530" t="inlineStr">
        <is>
          <t>Meunerie</t>
        </is>
      </c>
      <c r="C6530" t="inlineStr">
        <is>
          <t>kt</t>
        </is>
      </c>
      <c r="D6530" t="inlineStr">
        <is>
          <t>France</t>
        </is>
      </c>
      <c r="E6530" t="inlineStr">
        <is>
          <t>2023-24</t>
        </is>
      </c>
      <c r="F6530" t="inlineStr">
        <is>
          <t>Olive</t>
        </is>
      </c>
      <c r="G6530" t="inlineStr"/>
      <c r="H6530" t="inlineStr"/>
      <c r="I6530" t="inlineStr"/>
      <c r="J6530" t="inlineStr"/>
      <c r="K6530" t="inlineStr"/>
      <c r="L6530" t="inlineStr"/>
      <c r="M6530" t="inlineStr"/>
      <c r="N6530" t="inlineStr"/>
      <c r="O6530" t="n">
        <v>0</v>
      </c>
      <c r="P6530" t="inlineStr"/>
      <c r="Q6530" t="inlineStr"/>
    </row>
    <row r="6531" ht="15" customHeight="1" s="1003">
      <c r="A6531" s="1019" t="inlineStr">
        <is>
          <t>Graines collectées</t>
        </is>
      </c>
      <c r="B6531" t="inlineStr">
        <is>
          <t>Fabrication d'ingrédients</t>
        </is>
      </c>
      <c r="C6531" t="inlineStr">
        <is>
          <t>kt</t>
        </is>
      </c>
      <c r="D6531" t="inlineStr">
        <is>
          <t>France</t>
        </is>
      </c>
      <c r="E6531" t="inlineStr">
        <is>
          <t>2023-24</t>
        </is>
      </c>
      <c r="F6531" t="inlineStr">
        <is>
          <t>Olive</t>
        </is>
      </c>
      <c r="G6531" t="inlineStr"/>
      <c r="H6531" t="inlineStr"/>
      <c r="I6531" t="inlineStr"/>
      <c r="J6531" t="inlineStr"/>
      <c r="K6531" t="inlineStr"/>
      <c r="L6531" t="inlineStr"/>
      <c r="M6531" t="inlineStr"/>
      <c r="N6531" t="inlineStr"/>
      <c r="O6531" t="n">
        <v>0</v>
      </c>
      <c r="P6531" t="inlineStr"/>
      <c r="Q6531" t="inlineStr"/>
    </row>
    <row r="6532" ht="15" customHeight="1" s="1003">
      <c r="A6532" s="1019" t="inlineStr">
        <is>
          <t>Graines collectées</t>
        </is>
      </c>
      <c r="B6532" t="inlineStr">
        <is>
          <t>Ménages</t>
        </is>
      </c>
      <c r="C6532" t="inlineStr">
        <is>
          <t>kt</t>
        </is>
      </c>
      <c r="D6532" t="inlineStr">
        <is>
          <t>France</t>
        </is>
      </c>
      <c r="E6532" t="inlineStr">
        <is>
          <t>2023-24</t>
        </is>
      </c>
      <c r="F6532" t="inlineStr">
        <is>
          <t>Olive</t>
        </is>
      </c>
      <c r="G6532" t="inlineStr"/>
      <c r="H6532" t="inlineStr"/>
      <c r="I6532" t="inlineStr"/>
      <c r="J6532" t="inlineStr"/>
      <c r="K6532" t="inlineStr"/>
      <c r="L6532" t="inlineStr"/>
      <c r="M6532" t="inlineStr"/>
      <c r="N6532" t="inlineStr"/>
      <c r="O6532" t="n">
        <v>0</v>
      </c>
      <c r="P6532" t="n">
        <v>0</v>
      </c>
      <c r="Q6532" t="n">
        <v>-0</v>
      </c>
    </row>
    <row r="6533" ht="15" customHeight="1" s="1003">
      <c r="A6533" s="1019" t="inlineStr">
        <is>
          <t>Graines collectées</t>
        </is>
      </c>
      <c r="B6533" t="inlineStr">
        <is>
          <t>Circuits généralistes</t>
        </is>
      </c>
      <c r="C6533" t="inlineStr">
        <is>
          <t>kt</t>
        </is>
      </c>
      <c r="D6533" t="inlineStr">
        <is>
          <t>France</t>
        </is>
      </c>
      <c r="E6533" t="inlineStr">
        <is>
          <t>2023-24</t>
        </is>
      </c>
      <c r="F6533" t="inlineStr">
        <is>
          <t>Olive</t>
        </is>
      </c>
      <c r="G6533" t="inlineStr"/>
      <c r="H6533" t="inlineStr"/>
      <c r="I6533" t="inlineStr"/>
      <c r="J6533" t="inlineStr"/>
      <c r="K6533" t="inlineStr"/>
      <c r="L6533" t="inlineStr"/>
      <c r="M6533" t="inlineStr"/>
      <c r="N6533" t="inlineStr"/>
      <c r="O6533" t="n">
        <v>0</v>
      </c>
      <c r="P6533" t="n">
        <v>0</v>
      </c>
      <c r="Q6533" t="n">
        <v>-0</v>
      </c>
    </row>
    <row r="6534" ht="15" customHeight="1" s="1003">
      <c r="A6534" s="1019" t="inlineStr">
        <is>
          <t>Graines collectées</t>
        </is>
      </c>
      <c r="B6534" t="inlineStr">
        <is>
          <t>Usages alimentaires</t>
        </is>
      </c>
      <c r="C6534" t="inlineStr">
        <is>
          <t>kt</t>
        </is>
      </c>
      <c r="D6534" t="inlineStr">
        <is>
          <t>France</t>
        </is>
      </c>
      <c r="E6534" t="inlineStr">
        <is>
          <t>2023-24</t>
        </is>
      </c>
      <c r="F6534" t="inlineStr">
        <is>
          <t>Olive</t>
        </is>
      </c>
      <c r="G6534" t="inlineStr"/>
      <c r="H6534" t="inlineStr"/>
      <c r="I6534" t="inlineStr"/>
      <c r="J6534" t="inlineStr"/>
      <c r="K6534" t="inlineStr"/>
      <c r="L6534" t="inlineStr"/>
      <c r="M6534" t="inlineStr"/>
      <c r="N6534" t="inlineStr"/>
      <c r="O6534" t="n">
        <v>0</v>
      </c>
      <c r="P6534" t="n">
        <v>0</v>
      </c>
      <c r="Q6534" t="n">
        <v>500000000</v>
      </c>
    </row>
    <row r="6535" ht="15" customHeight="1" s="1003">
      <c r="A6535" s="1019" t="inlineStr">
        <is>
          <t>Graines collectées</t>
        </is>
      </c>
      <c r="B6535" t="inlineStr">
        <is>
          <t>Alimentation animale rente</t>
        </is>
      </c>
      <c r="C6535" t="inlineStr">
        <is>
          <t>kt</t>
        </is>
      </c>
      <c r="D6535" t="inlineStr">
        <is>
          <t>France</t>
        </is>
      </c>
      <c r="E6535" t="inlineStr">
        <is>
          <t>2023-24</t>
        </is>
      </c>
      <c r="F6535" t="inlineStr">
        <is>
          <t>Olive</t>
        </is>
      </c>
      <c r="G6535" t="inlineStr"/>
      <c r="H6535" t="inlineStr"/>
      <c r="I6535" t="inlineStr"/>
      <c r="J6535" t="inlineStr"/>
      <c r="K6535" t="inlineStr"/>
      <c r="L6535" t="inlineStr"/>
      <c r="M6535" t="inlineStr"/>
      <c r="N6535" t="inlineStr"/>
      <c r="O6535" t="n">
        <v>0</v>
      </c>
      <c r="P6535" t="n">
        <v>0</v>
      </c>
      <c r="Q6535" t="n">
        <v>500000000</v>
      </c>
    </row>
    <row r="6536" ht="15" customHeight="1" s="1003">
      <c r="A6536" s="1019" t="inlineStr">
        <is>
          <t>Graines collectées</t>
        </is>
      </c>
      <c r="B6536" t="inlineStr">
        <is>
          <t>Alimentation animale</t>
        </is>
      </c>
      <c r="C6536" t="inlineStr">
        <is>
          <t>kt</t>
        </is>
      </c>
      <c r="D6536" t="inlineStr">
        <is>
          <t>France</t>
        </is>
      </c>
      <c r="E6536" t="inlineStr">
        <is>
          <t>2023-24</t>
        </is>
      </c>
      <c r="F6536" t="inlineStr">
        <is>
          <t>Olive</t>
        </is>
      </c>
      <c r="G6536" t="inlineStr"/>
      <c r="H6536" t="inlineStr"/>
      <c r="I6536" t="inlineStr"/>
      <c r="J6536" t="inlineStr"/>
      <c r="K6536" t="inlineStr"/>
      <c r="L6536" t="inlineStr"/>
      <c r="M6536" t="inlineStr"/>
      <c r="N6536" t="inlineStr"/>
      <c r="O6536" t="n">
        <v>0</v>
      </c>
      <c r="P6536" t="n">
        <v>0</v>
      </c>
      <c r="Q6536" t="n">
        <v>500000000</v>
      </c>
    </row>
    <row r="6537" ht="15" customHeight="1" s="1003">
      <c r="A6537" s="1019" t="inlineStr">
        <is>
          <t>Graines collectées</t>
        </is>
      </c>
      <c r="B6537" t="inlineStr">
        <is>
          <t>Débouchés</t>
        </is>
      </c>
      <c r="C6537" t="inlineStr">
        <is>
          <t>kt</t>
        </is>
      </c>
      <c r="D6537" t="inlineStr">
        <is>
          <t>France</t>
        </is>
      </c>
      <c r="E6537" t="inlineStr">
        <is>
          <t>2023-24</t>
        </is>
      </c>
      <c r="F6537" t="inlineStr">
        <is>
          <t>Olive</t>
        </is>
      </c>
      <c r="G6537" t="inlineStr"/>
      <c r="H6537" t="inlineStr"/>
      <c r="I6537" t="inlineStr"/>
      <c r="J6537" t="inlineStr"/>
      <c r="K6537" t="inlineStr"/>
      <c r="L6537" t="inlineStr"/>
      <c r="M6537" t="inlineStr"/>
      <c r="N6537" t="inlineStr"/>
      <c r="O6537" t="n">
        <v>0</v>
      </c>
      <c r="P6537" t="n">
        <v>0</v>
      </c>
      <c r="Q6537" t="n">
        <v>500000000</v>
      </c>
    </row>
    <row r="6538" ht="15" customHeight="1" s="1003">
      <c r="A6538" s="1019" t="inlineStr">
        <is>
          <t>Graines collectées</t>
        </is>
      </c>
      <c r="B6538" t="inlineStr">
        <is>
          <t>Autres IAA</t>
        </is>
      </c>
      <c r="C6538" t="inlineStr">
        <is>
          <t>kt</t>
        </is>
      </c>
      <c r="D6538" t="inlineStr">
        <is>
          <t>France</t>
        </is>
      </c>
      <c r="E6538" t="inlineStr">
        <is>
          <t>2023-24</t>
        </is>
      </c>
      <c r="F6538" t="inlineStr">
        <is>
          <t>Olive</t>
        </is>
      </c>
      <c r="G6538" t="inlineStr"/>
      <c r="H6538" t="inlineStr"/>
      <c r="I6538" t="inlineStr"/>
      <c r="J6538" t="inlineStr"/>
      <c r="K6538" t="inlineStr"/>
      <c r="L6538" t="inlineStr"/>
      <c r="M6538" t="inlineStr"/>
      <c r="N6538" t="inlineStr"/>
      <c r="O6538" t="n">
        <v>0</v>
      </c>
      <c r="P6538" t="n">
        <v>0</v>
      </c>
      <c r="Q6538" t="n">
        <v>-0</v>
      </c>
    </row>
    <row r="6539" ht="15" customHeight="1" s="1003">
      <c r="A6539" s="1019" t="inlineStr">
        <is>
          <t>Graines collectées</t>
        </is>
      </c>
      <c r="B6539" t="inlineStr">
        <is>
          <t>Semences certifiées</t>
        </is>
      </c>
      <c r="C6539" t="inlineStr">
        <is>
          <t>kt</t>
        </is>
      </c>
      <c r="D6539" t="inlineStr">
        <is>
          <t>France</t>
        </is>
      </c>
      <c r="E6539" t="inlineStr">
        <is>
          <t>2023-24</t>
        </is>
      </c>
      <c r="F6539" t="inlineStr">
        <is>
          <t>Olive</t>
        </is>
      </c>
      <c r="G6539" t="inlineStr"/>
      <c r="H6539" t="inlineStr"/>
      <c r="I6539" t="inlineStr"/>
      <c r="J6539" t="inlineStr"/>
      <c r="K6539" t="inlineStr"/>
      <c r="L6539" t="inlineStr"/>
      <c r="M6539" t="inlineStr"/>
      <c r="N6539" t="inlineStr"/>
      <c r="O6539" t="n">
        <v>0</v>
      </c>
      <c r="P6539" t="n">
        <v>0</v>
      </c>
      <c r="Q6539" t="n">
        <v>500000000</v>
      </c>
    </row>
    <row r="6540" ht="15" customHeight="1" s="1003">
      <c r="A6540" s="1019" t="inlineStr">
        <is>
          <t>Graines collectées</t>
        </is>
      </c>
      <c r="B6540" t="inlineStr">
        <is>
          <t>Semences</t>
        </is>
      </c>
      <c r="C6540" t="inlineStr">
        <is>
          <t>kt</t>
        </is>
      </c>
      <c r="D6540" t="inlineStr">
        <is>
          <t>France</t>
        </is>
      </c>
      <c r="E6540" t="inlineStr">
        <is>
          <t>2023-24</t>
        </is>
      </c>
      <c r="F6540" t="inlineStr">
        <is>
          <t>Olive</t>
        </is>
      </c>
      <c r="G6540" t="inlineStr"/>
      <c r="H6540" t="inlineStr"/>
      <c r="I6540" t="inlineStr"/>
      <c r="J6540" t="inlineStr"/>
      <c r="K6540" t="inlineStr"/>
      <c r="L6540" t="inlineStr"/>
      <c r="M6540" t="inlineStr"/>
      <c r="N6540" t="inlineStr"/>
      <c r="O6540" t="n">
        <v>0</v>
      </c>
      <c r="P6540" t="n">
        <v>0</v>
      </c>
      <c r="Q6540" t="n">
        <v>500000000</v>
      </c>
    </row>
    <row r="6541" ht="15" customHeight="1" s="1003">
      <c r="A6541" s="1019" t="inlineStr">
        <is>
          <t>Graines collectées</t>
        </is>
      </c>
      <c r="B6541" t="inlineStr">
        <is>
          <t>Export</t>
        </is>
      </c>
      <c r="C6541" t="inlineStr">
        <is>
          <t>kt</t>
        </is>
      </c>
      <c r="D6541" t="inlineStr">
        <is>
          <t>France</t>
        </is>
      </c>
      <c r="E6541" t="inlineStr">
        <is>
          <t>2023-24</t>
        </is>
      </c>
      <c r="F6541" t="inlineStr">
        <is>
          <t>Olive</t>
        </is>
      </c>
      <c r="G6541" t="inlineStr"/>
      <c r="H6541" t="inlineStr"/>
      <c r="I6541" t="inlineStr"/>
      <c r="J6541" t="inlineStr"/>
      <c r="K6541" t="inlineStr"/>
      <c r="L6541" t="inlineStr"/>
      <c r="M6541" t="inlineStr"/>
      <c r="N6541" t="inlineStr"/>
      <c r="O6541" t="n">
        <v>0</v>
      </c>
      <c r="P6541" t="n">
        <v>0</v>
      </c>
      <c r="Q6541" t="n">
        <v>500000000</v>
      </c>
    </row>
    <row r="6542" ht="15" customHeight="1" s="1003">
      <c r="A6542" s="1019" t="inlineStr">
        <is>
          <t>Graines collectées</t>
        </is>
      </c>
      <c r="B6542" t="inlineStr">
        <is>
          <t>Ecart statistique</t>
        </is>
      </c>
      <c r="C6542" t="inlineStr">
        <is>
          <t>kt</t>
        </is>
      </c>
      <c r="D6542" t="inlineStr">
        <is>
          <t>France</t>
        </is>
      </c>
      <c r="E6542" t="inlineStr">
        <is>
          <t>2023-24</t>
        </is>
      </c>
      <c r="F6542" t="inlineStr">
        <is>
          <t>Olive</t>
        </is>
      </c>
      <c r="G6542" t="inlineStr"/>
      <c r="H6542" t="inlineStr"/>
      <c r="I6542" t="inlineStr"/>
      <c r="J6542" t="inlineStr"/>
      <c r="K6542" t="inlineStr"/>
      <c r="L6542" t="inlineStr"/>
      <c r="M6542" t="inlineStr"/>
      <c r="N6542" t="inlineStr"/>
      <c r="O6542" t="n">
        <v>0</v>
      </c>
      <c r="P6542" t="inlineStr"/>
      <c r="Q6542" t="inlineStr"/>
    </row>
    <row r="6543" ht="15" customHeight="1" s="1003">
      <c r="A6543" s="1019" t="inlineStr">
        <is>
          <t>Issues de silo</t>
        </is>
      </c>
      <c r="B6543" t="inlineStr">
        <is>
          <t>Elimination/Pertes</t>
        </is>
      </c>
      <c r="C6543" t="inlineStr">
        <is>
          <t>kt</t>
        </is>
      </c>
      <c r="D6543" t="inlineStr">
        <is>
          <t>France</t>
        </is>
      </c>
      <c r="E6543" t="inlineStr">
        <is>
          <t>2023-24</t>
        </is>
      </c>
      <c r="F6543" t="inlineStr">
        <is>
          <t>Olive</t>
        </is>
      </c>
      <c r="G6543" t="inlineStr"/>
      <c r="H6543" t="inlineStr"/>
      <c r="I6543" t="inlineStr"/>
      <c r="J6543" t="inlineStr"/>
      <c r="K6543" t="inlineStr"/>
      <c r="L6543" t="inlineStr">
        <is>
          <t>Les issues de silo sont éliminées</t>
        </is>
      </c>
      <c r="M6543" t="inlineStr"/>
      <c r="N6543" t="inlineStr"/>
      <c r="O6543" t="n">
        <v>0</v>
      </c>
      <c r="P6543" t="n">
        <v>0</v>
      </c>
      <c r="Q6543" t="n">
        <v>500000000</v>
      </c>
    </row>
    <row r="6544" ht="15" customHeight="1" s="1003">
      <c r="A6544" s="1019" t="inlineStr">
        <is>
          <t>Issues de silo</t>
        </is>
      </c>
      <c r="B6544" t="inlineStr">
        <is>
          <t>Autres usages (ou usages indéfinis)</t>
        </is>
      </c>
      <c r="C6544" t="inlineStr">
        <is>
          <t>kt</t>
        </is>
      </c>
      <c r="D6544" t="inlineStr">
        <is>
          <t>France</t>
        </is>
      </c>
      <c r="E6544" t="inlineStr">
        <is>
          <t>2023-24</t>
        </is>
      </c>
      <c r="F6544" t="inlineStr">
        <is>
          <t>Olive</t>
        </is>
      </c>
      <c r="G6544" t="inlineStr"/>
      <c r="H6544" t="inlineStr"/>
      <c r="I6544" t="inlineStr"/>
      <c r="J6544" t="inlineStr"/>
      <c r="K6544" t="inlineStr"/>
      <c r="L6544" t="inlineStr"/>
      <c r="M6544" t="inlineStr"/>
      <c r="N6544" t="inlineStr"/>
      <c r="O6544" t="n">
        <v>0</v>
      </c>
      <c r="P6544" t="n">
        <v>0</v>
      </c>
      <c r="Q6544" t="n">
        <v>500000000</v>
      </c>
    </row>
    <row r="6545" ht="15" customHeight="1" s="1003">
      <c r="A6545" s="1019" t="inlineStr">
        <is>
          <t>Issues de silo</t>
        </is>
      </c>
      <c r="B6545" t="inlineStr">
        <is>
          <t>Débouchés</t>
        </is>
      </c>
      <c r="C6545" t="inlineStr">
        <is>
          <t>kt</t>
        </is>
      </c>
      <c r="D6545" t="inlineStr">
        <is>
          <t>France</t>
        </is>
      </c>
      <c r="E6545" t="inlineStr">
        <is>
          <t>2023-24</t>
        </is>
      </c>
      <c r="F6545" t="inlineStr">
        <is>
          <t>Olive</t>
        </is>
      </c>
      <c r="G6545" t="inlineStr"/>
      <c r="H6545" t="inlineStr"/>
      <c r="I6545" t="inlineStr"/>
      <c r="J6545" t="inlineStr"/>
      <c r="K6545" t="inlineStr"/>
      <c r="L6545" t="inlineStr"/>
      <c r="M6545" t="inlineStr"/>
      <c r="N6545" t="inlineStr"/>
      <c r="O6545" t="n">
        <v>0</v>
      </c>
      <c r="P6545" t="n">
        <v>0</v>
      </c>
      <c r="Q6545" t="n">
        <v>500000000</v>
      </c>
    </row>
    <row r="6546" ht="15" customHeight="1" s="1003">
      <c r="A6546" s="1019" t="inlineStr">
        <is>
          <t>Issues de silo</t>
        </is>
      </c>
      <c r="B6546" t="inlineStr">
        <is>
          <t>FAF</t>
        </is>
      </c>
      <c r="C6546" t="inlineStr">
        <is>
          <t>kt</t>
        </is>
      </c>
      <c r="D6546" t="inlineStr">
        <is>
          <t>France</t>
        </is>
      </c>
      <c r="E6546" t="inlineStr">
        <is>
          <t>2023-24</t>
        </is>
      </c>
      <c r="F6546" t="inlineStr">
        <is>
          <t>Olive</t>
        </is>
      </c>
      <c r="G6546" t="inlineStr"/>
      <c r="H6546" t="inlineStr"/>
      <c r="I6546" t="inlineStr"/>
      <c r="J6546" t="inlineStr"/>
      <c r="K6546" t="inlineStr"/>
      <c r="L6546" t="inlineStr"/>
      <c r="M6546" t="inlineStr"/>
      <c r="N6546" t="inlineStr"/>
      <c r="O6546" t="n">
        <v>0</v>
      </c>
      <c r="P6546" t="n">
        <v>0</v>
      </c>
      <c r="Q6546" t="n">
        <v>500000000</v>
      </c>
    </row>
    <row r="6547" ht="15" customHeight="1" s="1003">
      <c r="A6547" s="1019" t="inlineStr">
        <is>
          <t>Issues de silo</t>
        </is>
      </c>
      <c r="B6547" t="inlineStr">
        <is>
          <t>Litière</t>
        </is>
      </c>
      <c r="C6547" t="inlineStr">
        <is>
          <t>kt</t>
        </is>
      </c>
      <c r="D6547" t="inlineStr">
        <is>
          <t>France</t>
        </is>
      </c>
      <c r="E6547" t="inlineStr">
        <is>
          <t>2023-24</t>
        </is>
      </c>
      <c r="F6547" t="inlineStr">
        <is>
          <t>Olive</t>
        </is>
      </c>
      <c r="G6547" t="inlineStr"/>
      <c r="H6547" t="inlineStr"/>
      <c r="I6547" t="inlineStr"/>
      <c r="J6547" t="inlineStr"/>
      <c r="K6547" t="inlineStr"/>
      <c r="L6547" t="inlineStr"/>
      <c r="M6547" t="inlineStr"/>
      <c r="N6547" t="inlineStr"/>
      <c r="O6547" t="n">
        <v>0</v>
      </c>
      <c r="P6547" t="n">
        <v>0</v>
      </c>
      <c r="Q6547" t="n">
        <v>500000000</v>
      </c>
    </row>
    <row r="6548" ht="15" customHeight="1" s="1003">
      <c r="A6548" s="1019" t="inlineStr">
        <is>
          <t>Issues de silo</t>
        </is>
      </c>
      <c r="B6548" t="inlineStr">
        <is>
          <t>Compostage</t>
        </is>
      </c>
      <c r="C6548" t="inlineStr">
        <is>
          <t>kt</t>
        </is>
      </c>
      <c r="D6548" t="inlineStr">
        <is>
          <t>France</t>
        </is>
      </c>
      <c r="E6548" t="inlineStr">
        <is>
          <t>2023-24</t>
        </is>
      </c>
      <c r="F6548" t="inlineStr">
        <is>
          <t>Olive</t>
        </is>
      </c>
      <c r="G6548" t="inlineStr"/>
      <c r="H6548" t="inlineStr"/>
      <c r="I6548" t="inlineStr"/>
      <c r="J6548" t="inlineStr"/>
      <c r="K6548" t="inlineStr"/>
      <c r="L6548" t="inlineStr"/>
      <c r="M6548" t="inlineStr"/>
      <c r="N6548" t="inlineStr"/>
      <c r="O6548" t="n">
        <v>0</v>
      </c>
      <c r="P6548" t="n">
        <v>0</v>
      </c>
      <c r="Q6548" t="n">
        <v>500000000</v>
      </c>
    </row>
    <row r="6549" ht="15" customHeight="1" s="1003">
      <c r="A6549" s="1019" t="inlineStr">
        <is>
          <t>Issues de silo</t>
        </is>
      </c>
      <c r="B6549" t="inlineStr">
        <is>
          <t>Autres biomatériaux</t>
        </is>
      </c>
      <c r="C6549" t="inlineStr">
        <is>
          <t>kt</t>
        </is>
      </c>
      <c r="D6549" t="inlineStr">
        <is>
          <t>France</t>
        </is>
      </c>
      <c r="E6549" t="inlineStr">
        <is>
          <t>2023-24</t>
        </is>
      </c>
      <c r="F6549" t="inlineStr">
        <is>
          <t>Olive</t>
        </is>
      </c>
      <c r="G6549" t="inlineStr"/>
      <c r="H6549" t="inlineStr"/>
      <c r="I6549" t="inlineStr"/>
      <c r="J6549" t="inlineStr"/>
      <c r="K6549" t="inlineStr"/>
      <c r="L6549" t="inlineStr"/>
      <c r="M6549" t="inlineStr"/>
      <c r="N6549" t="inlineStr"/>
      <c r="O6549" t="n">
        <v>0</v>
      </c>
      <c r="P6549" t="n">
        <v>0</v>
      </c>
      <c r="Q6549" t="n">
        <v>500000000</v>
      </c>
    </row>
    <row r="6550" ht="15" customHeight="1" s="1003">
      <c r="A6550" s="1019" t="inlineStr">
        <is>
          <t>Issues de silo</t>
        </is>
      </c>
      <c r="B6550" t="inlineStr">
        <is>
          <t>Méthanisation</t>
        </is>
      </c>
      <c r="C6550" t="inlineStr">
        <is>
          <t>kt</t>
        </is>
      </c>
      <c r="D6550" t="inlineStr">
        <is>
          <t>France</t>
        </is>
      </c>
      <c r="E6550" t="inlineStr">
        <is>
          <t>2023-24</t>
        </is>
      </c>
      <c r="F6550" t="inlineStr">
        <is>
          <t>Olive</t>
        </is>
      </c>
      <c r="G6550" t="inlineStr"/>
      <c r="H6550" t="inlineStr"/>
      <c r="I6550" t="inlineStr"/>
      <c r="J6550" t="inlineStr"/>
      <c r="K6550" t="inlineStr"/>
      <c r="L6550" t="inlineStr"/>
      <c r="M6550" t="inlineStr"/>
      <c r="N6550" t="inlineStr"/>
      <c r="O6550" t="n">
        <v>0</v>
      </c>
      <c r="P6550" t="n">
        <v>0</v>
      </c>
      <c r="Q6550" t="n">
        <v>500000000</v>
      </c>
    </row>
    <row r="6551" ht="15" customHeight="1" s="1003">
      <c r="A6551" s="1019" t="inlineStr">
        <is>
          <t>Issues de silo</t>
        </is>
      </c>
      <c r="B6551" t="inlineStr">
        <is>
          <t>Combustion</t>
        </is>
      </c>
      <c r="C6551" t="inlineStr">
        <is>
          <t>kt</t>
        </is>
      </c>
      <c r="D6551" t="inlineStr">
        <is>
          <t>France</t>
        </is>
      </c>
      <c r="E6551" t="inlineStr">
        <is>
          <t>2023-24</t>
        </is>
      </c>
      <c r="F6551" t="inlineStr">
        <is>
          <t>Olive</t>
        </is>
      </c>
      <c r="G6551" t="inlineStr"/>
      <c r="H6551" t="inlineStr"/>
      <c r="I6551" t="inlineStr"/>
      <c r="J6551" t="inlineStr"/>
      <c r="K6551" t="inlineStr"/>
      <c r="L6551" t="inlineStr"/>
      <c r="M6551" t="inlineStr"/>
      <c r="N6551" t="inlineStr"/>
      <c r="O6551" t="n">
        <v>0</v>
      </c>
      <c r="P6551" t="n">
        <v>0</v>
      </c>
      <c r="Q6551" t="n">
        <v>500000000</v>
      </c>
    </row>
    <row r="6552" ht="15" customHeight="1" s="1003">
      <c r="A6552" s="1019" t="inlineStr">
        <is>
          <t>Issues de silo</t>
        </is>
      </c>
      <c r="B6552" t="inlineStr">
        <is>
          <t>Hors FAB</t>
        </is>
      </c>
      <c r="C6552" t="inlineStr">
        <is>
          <t>kt</t>
        </is>
      </c>
      <c r="D6552" t="inlineStr">
        <is>
          <t>France</t>
        </is>
      </c>
      <c r="E6552" t="inlineStr">
        <is>
          <t>2023-24</t>
        </is>
      </c>
      <c r="F6552" t="inlineStr">
        <is>
          <t>Olive</t>
        </is>
      </c>
      <c r="G6552" t="inlineStr"/>
      <c r="H6552" t="inlineStr"/>
      <c r="I6552" t="inlineStr"/>
      <c r="J6552" t="inlineStr"/>
      <c r="K6552" t="inlineStr"/>
      <c r="L6552" t="inlineStr"/>
      <c r="M6552" t="inlineStr"/>
      <c r="N6552" t="inlineStr"/>
      <c r="O6552" t="n">
        <v>0</v>
      </c>
      <c r="P6552" t="n">
        <v>0</v>
      </c>
      <c r="Q6552" t="n">
        <v>500000000</v>
      </c>
    </row>
    <row r="6553" ht="15" customHeight="1" s="1003">
      <c r="A6553" s="1019" t="inlineStr">
        <is>
          <t>Issues de silo</t>
        </is>
      </c>
      <c r="B6553" t="inlineStr">
        <is>
          <t>Alimentation animale rente</t>
        </is>
      </c>
      <c r="C6553" t="inlineStr">
        <is>
          <t>kt</t>
        </is>
      </c>
      <c r="D6553" t="inlineStr">
        <is>
          <t>France</t>
        </is>
      </c>
      <c r="E6553" t="inlineStr">
        <is>
          <t>2023-24</t>
        </is>
      </c>
      <c r="F6553" t="inlineStr">
        <is>
          <t>Olive</t>
        </is>
      </c>
      <c r="G6553" t="inlineStr"/>
      <c r="H6553" t="inlineStr"/>
      <c r="I6553" t="inlineStr"/>
      <c r="J6553" t="inlineStr"/>
      <c r="K6553" t="inlineStr"/>
      <c r="L6553" t="inlineStr"/>
      <c r="M6553" t="inlineStr"/>
      <c r="N6553" t="inlineStr"/>
      <c r="O6553" t="n">
        <v>0</v>
      </c>
      <c r="P6553" t="n">
        <v>0</v>
      </c>
      <c r="Q6553" t="n">
        <v>500000000</v>
      </c>
    </row>
    <row r="6554" ht="15" customHeight="1" s="1003">
      <c r="A6554" s="1019" t="inlineStr">
        <is>
          <t>Issues de silo</t>
        </is>
      </c>
      <c r="B6554" t="inlineStr">
        <is>
          <t>Alimentation animale</t>
        </is>
      </c>
      <c r="C6554" t="inlineStr">
        <is>
          <t>kt</t>
        </is>
      </c>
      <c r="D6554" t="inlineStr">
        <is>
          <t>France</t>
        </is>
      </c>
      <c r="E6554" t="inlineStr">
        <is>
          <t>2023-24</t>
        </is>
      </c>
      <c r="F6554" t="inlineStr">
        <is>
          <t>Olive</t>
        </is>
      </c>
      <c r="G6554" t="inlineStr"/>
      <c r="H6554" t="inlineStr"/>
      <c r="I6554" t="inlineStr"/>
      <c r="J6554" t="inlineStr"/>
      <c r="K6554" t="inlineStr"/>
      <c r="L6554" t="inlineStr"/>
      <c r="M6554" t="inlineStr"/>
      <c r="N6554" t="inlineStr"/>
      <c r="O6554" t="n">
        <v>0</v>
      </c>
      <c r="P6554" t="n">
        <v>0</v>
      </c>
      <c r="Q6554" t="n">
        <v>500000000</v>
      </c>
    </row>
    <row r="6555" ht="15" customHeight="1" s="1003">
      <c r="A6555" s="1019" t="inlineStr">
        <is>
          <t>Issues de silo</t>
        </is>
      </c>
      <c r="B6555" t="inlineStr">
        <is>
          <t>Usages alimentaires</t>
        </is>
      </c>
      <c r="C6555" t="inlineStr">
        <is>
          <t>kt</t>
        </is>
      </c>
      <c r="D6555" t="inlineStr">
        <is>
          <t>France</t>
        </is>
      </c>
      <c r="E6555" t="inlineStr">
        <is>
          <t>2023-24</t>
        </is>
      </c>
      <c r="F6555" t="inlineStr">
        <is>
          <t>Olive</t>
        </is>
      </c>
      <c r="G6555" t="inlineStr"/>
      <c r="H6555" t="inlineStr"/>
      <c r="I6555" t="inlineStr"/>
      <c r="J6555" t="inlineStr"/>
      <c r="K6555" t="inlineStr"/>
      <c r="L6555" t="inlineStr"/>
      <c r="M6555" t="inlineStr"/>
      <c r="N6555" t="inlineStr"/>
      <c r="O6555" t="n">
        <v>0</v>
      </c>
      <c r="P6555" t="n">
        <v>0</v>
      </c>
      <c r="Q6555" t="n">
        <v>500000000</v>
      </c>
    </row>
    <row r="6556" ht="15" customHeight="1" s="1003">
      <c r="A6556" s="1019" t="inlineStr">
        <is>
          <t>Issues de silo</t>
        </is>
      </c>
      <c r="B6556" t="inlineStr">
        <is>
          <t>Biomatériaux</t>
        </is>
      </c>
      <c r="C6556" t="inlineStr">
        <is>
          <t>kt</t>
        </is>
      </c>
      <c r="D6556" t="inlineStr">
        <is>
          <t>France</t>
        </is>
      </c>
      <c r="E6556" t="inlineStr">
        <is>
          <t>2023-24</t>
        </is>
      </c>
      <c r="F6556" t="inlineStr">
        <is>
          <t>Olive</t>
        </is>
      </c>
      <c r="G6556" t="inlineStr"/>
      <c r="H6556" t="inlineStr"/>
      <c r="I6556" t="inlineStr"/>
      <c r="J6556" t="inlineStr"/>
      <c r="K6556" t="inlineStr"/>
      <c r="L6556" t="inlineStr"/>
      <c r="M6556" t="inlineStr"/>
      <c r="N6556" t="inlineStr"/>
      <c r="O6556" t="n">
        <v>0</v>
      </c>
      <c r="P6556" t="n">
        <v>0</v>
      </c>
      <c r="Q6556" t="n">
        <v>500000000</v>
      </c>
    </row>
    <row r="6557" ht="15" customHeight="1" s="1003">
      <c r="A6557" s="1019" t="inlineStr">
        <is>
          <t>Issues de silo</t>
        </is>
      </c>
      <c r="B6557" t="inlineStr">
        <is>
          <t>Usages non-alimentaires</t>
        </is>
      </c>
      <c r="C6557" t="inlineStr">
        <is>
          <t>kt</t>
        </is>
      </c>
      <c r="D6557" t="inlineStr">
        <is>
          <t>France</t>
        </is>
      </c>
      <c r="E6557" t="inlineStr">
        <is>
          <t>2023-24</t>
        </is>
      </c>
      <c r="F6557" t="inlineStr">
        <is>
          <t>Olive</t>
        </is>
      </c>
      <c r="G6557" t="inlineStr"/>
      <c r="H6557" t="inlineStr"/>
      <c r="I6557" t="inlineStr"/>
      <c r="J6557" t="inlineStr"/>
      <c r="K6557" t="inlineStr"/>
      <c r="L6557" t="inlineStr"/>
      <c r="M6557" t="inlineStr"/>
      <c r="N6557" t="inlineStr"/>
      <c r="O6557" t="n">
        <v>0</v>
      </c>
      <c r="P6557" t="n">
        <v>0</v>
      </c>
      <c r="Q6557" t="n">
        <v>500000000</v>
      </c>
    </row>
    <row r="6558" ht="15" customHeight="1" s="1003">
      <c r="A6558" s="1019" t="inlineStr">
        <is>
          <t>Issues de silo</t>
        </is>
      </c>
      <c r="B6558" t="inlineStr">
        <is>
          <t>Energie</t>
        </is>
      </c>
      <c r="C6558" t="inlineStr">
        <is>
          <t>kt</t>
        </is>
      </c>
      <c r="D6558" t="inlineStr">
        <is>
          <t>France</t>
        </is>
      </c>
      <c r="E6558" t="inlineStr">
        <is>
          <t>2023-24</t>
        </is>
      </c>
      <c r="F6558" t="inlineStr">
        <is>
          <t>Olive</t>
        </is>
      </c>
      <c r="G6558" t="inlineStr"/>
      <c r="H6558" t="inlineStr"/>
      <c r="I6558" t="inlineStr"/>
      <c r="J6558" t="inlineStr"/>
      <c r="K6558" t="inlineStr"/>
      <c r="L6558" t="inlineStr"/>
      <c r="M6558" t="inlineStr"/>
      <c r="N6558" t="inlineStr"/>
      <c r="O6558" t="n">
        <v>0</v>
      </c>
      <c r="P6558" t="n">
        <v>0</v>
      </c>
      <c r="Q6558" t="n">
        <v>500000000</v>
      </c>
    </row>
    <row r="6559" ht="15" customHeight="1" s="1003">
      <c r="A6559" s="1019" t="inlineStr">
        <is>
          <t>Issues de silo</t>
        </is>
      </c>
      <c r="B6559" t="inlineStr">
        <is>
          <t>Fertilisation</t>
        </is>
      </c>
      <c r="C6559" t="inlineStr">
        <is>
          <t>kt</t>
        </is>
      </c>
      <c r="D6559" t="inlineStr">
        <is>
          <t>France</t>
        </is>
      </c>
      <c r="E6559" t="inlineStr">
        <is>
          <t>2023-24</t>
        </is>
      </c>
      <c r="F6559" t="inlineStr">
        <is>
          <t>Olive</t>
        </is>
      </c>
      <c r="G6559" t="inlineStr"/>
      <c r="H6559" t="inlineStr"/>
      <c r="I6559" t="inlineStr"/>
      <c r="J6559" t="inlineStr"/>
      <c r="K6559" t="inlineStr"/>
      <c r="L6559" t="inlineStr"/>
      <c r="M6559" t="inlineStr"/>
      <c r="N6559" t="inlineStr"/>
      <c r="O6559" t="n">
        <v>0</v>
      </c>
      <c r="P6559" t="n">
        <v>0</v>
      </c>
      <c r="Q6559" t="n">
        <v>500000000</v>
      </c>
    </row>
    <row r="6560" ht="15" customHeight="1" s="1003">
      <c r="A6560" s="1019" t="inlineStr">
        <is>
          <t>Huile</t>
        </is>
      </c>
      <c r="B6560" t="inlineStr">
        <is>
          <t>Vente directe et autoconsommation</t>
        </is>
      </c>
      <c r="C6560" t="inlineStr">
        <is>
          <t>kt</t>
        </is>
      </c>
      <c r="D6560" t="inlineStr">
        <is>
          <t>France</t>
        </is>
      </c>
      <c r="E6560" t="inlineStr">
        <is>
          <t>2023-24</t>
        </is>
      </c>
      <c r="F6560" t="inlineStr">
        <is>
          <t>Olive</t>
        </is>
      </c>
      <c r="G6560" t="inlineStr"/>
      <c r="H6560" t="inlineStr"/>
      <c r="I6560" t="inlineStr"/>
      <c r="J6560" t="inlineStr">
        <is>
          <t>L'huile peut être autoconsommée</t>
        </is>
      </c>
      <c r="K6560" t="inlineStr"/>
      <c r="L6560" t="inlineStr"/>
      <c r="M6560" t="inlineStr"/>
      <c r="N6560" t="inlineStr"/>
      <c r="O6560" t="n">
        <v>0</v>
      </c>
      <c r="P6560" t="n">
        <v>0</v>
      </c>
      <c r="Q6560" t="n">
        <v>500000000</v>
      </c>
    </row>
    <row r="6561" ht="15" customHeight="1" s="1003">
      <c r="A6561" s="1019" t="inlineStr">
        <is>
          <t>Huile</t>
        </is>
      </c>
      <c r="B6561" t="inlineStr">
        <is>
          <t>Circuits spécialisés</t>
        </is>
      </c>
      <c r="C6561" t="inlineStr">
        <is>
          <t>kt</t>
        </is>
      </c>
      <c r="D6561" t="inlineStr">
        <is>
          <t>France</t>
        </is>
      </c>
      <c r="E6561" t="inlineStr">
        <is>
          <t>2023-24</t>
        </is>
      </c>
      <c r="F6561" t="inlineStr">
        <is>
          <t>Olive</t>
        </is>
      </c>
      <c r="G6561" t="inlineStr"/>
      <c r="H6561" t="inlineStr"/>
      <c r="I6561" t="inlineStr"/>
      <c r="J6561" t="inlineStr">
        <is>
          <t>L'huile peut être consommée par des circuits spécialisés</t>
        </is>
      </c>
      <c r="K6561" t="inlineStr"/>
      <c r="L6561" t="inlineStr"/>
      <c r="M6561" t="inlineStr"/>
      <c r="N6561" t="inlineStr"/>
      <c r="O6561" t="n">
        <v>0</v>
      </c>
      <c r="P6561" t="n">
        <v>0</v>
      </c>
      <c r="Q6561" t="n">
        <v>500000000</v>
      </c>
    </row>
    <row r="6562" ht="15" customHeight="1" s="1003">
      <c r="A6562" s="1019" t="inlineStr">
        <is>
          <t>Huile</t>
        </is>
      </c>
      <c r="B6562" t="inlineStr">
        <is>
          <t>RHD</t>
        </is>
      </c>
      <c r="C6562" t="inlineStr">
        <is>
          <t>kt</t>
        </is>
      </c>
      <c r="D6562" t="inlineStr">
        <is>
          <t>France</t>
        </is>
      </c>
      <c r="E6562" t="inlineStr">
        <is>
          <t>2023-24</t>
        </is>
      </c>
      <c r="F6562" t="inlineStr">
        <is>
          <t>Olive</t>
        </is>
      </c>
      <c r="G6562" t="inlineStr"/>
      <c r="H6562" t="inlineStr"/>
      <c r="I6562" t="inlineStr"/>
      <c r="J6562" t="inlineStr">
        <is>
          <t>L'huile est consommée en RHD</t>
        </is>
      </c>
      <c r="K6562" t="inlineStr"/>
      <c r="L6562" t="inlineStr"/>
      <c r="M6562" t="inlineStr"/>
      <c r="N6562" t="inlineStr"/>
      <c r="O6562" t="n">
        <v>0</v>
      </c>
      <c r="P6562" t="n">
        <v>0</v>
      </c>
      <c r="Q6562" t="n">
        <v>500000000</v>
      </c>
    </row>
    <row r="6563" ht="15" customHeight="1" s="1003">
      <c r="A6563" s="1019" t="inlineStr">
        <is>
          <t>Huile</t>
        </is>
      </c>
      <c r="B6563" t="inlineStr">
        <is>
          <t>Autres IAA</t>
        </is>
      </c>
      <c r="C6563" t="inlineStr">
        <is>
          <t>kt</t>
        </is>
      </c>
      <c r="D6563" t="inlineStr">
        <is>
          <t>France</t>
        </is>
      </c>
      <c r="E6563" t="inlineStr">
        <is>
          <t>2023-24</t>
        </is>
      </c>
      <c r="F6563" t="inlineStr">
        <is>
          <t>Olive</t>
        </is>
      </c>
      <c r="G6563" t="inlineStr"/>
      <c r="H6563" t="inlineStr"/>
      <c r="I6563" t="inlineStr"/>
      <c r="J6563" t="inlineStr">
        <is>
          <t>L'huile est consommée par les autres IAA</t>
        </is>
      </c>
      <c r="K6563" t="inlineStr"/>
      <c r="L6563" t="inlineStr"/>
      <c r="M6563" t="inlineStr"/>
      <c r="N6563" t="inlineStr"/>
      <c r="O6563" t="n">
        <v>0</v>
      </c>
      <c r="P6563" t="n">
        <v>0</v>
      </c>
      <c r="Q6563" t="n">
        <v>500000000</v>
      </c>
    </row>
    <row r="6564" ht="15" customHeight="1" s="1003">
      <c r="A6564" s="1019" t="inlineStr">
        <is>
          <t>Huile</t>
        </is>
      </c>
      <c r="B6564" t="inlineStr">
        <is>
          <t>Autres industries</t>
        </is>
      </c>
      <c r="C6564" t="inlineStr">
        <is>
          <t>kt</t>
        </is>
      </c>
      <c r="D6564" t="inlineStr">
        <is>
          <t>France</t>
        </is>
      </c>
      <c r="E6564" t="inlineStr">
        <is>
          <t>2023-24</t>
        </is>
      </c>
      <c r="F6564" t="inlineStr">
        <is>
          <t>Olive</t>
        </is>
      </c>
      <c r="G6564" t="inlineStr"/>
      <c r="H6564" t="inlineStr"/>
      <c r="I6564" t="inlineStr"/>
      <c r="J6564" t="inlineStr">
        <is>
          <t>L'huile est consommée pour des usages techniques</t>
        </is>
      </c>
      <c r="K6564" t="inlineStr"/>
      <c r="L6564" t="inlineStr"/>
      <c r="M6564" t="inlineStr"/>
      <c r="N6564" t="inlineStr"/>
      <c r="O6564" t="n">
        <v>0</v>
      </c>
      <c r="P6564" t="n">
        <v>0</v>
      </c>
      <c r="Q6564" t="n">
        <v>500000000</v>
      </c>
    </row>
    <row r="6565" ht="15" customHeight="1" s="1003">
      <c r="A6565" s="1019" t="inlineStr">
        <is>
          <t>Huile</t>
        </is>
      </c>
      <c r="B6565" t="inlineStr">
        <is>
          <t>Alimentation humaine</t>
        </is>
      </c>
      <c r="C6565" t="inlineStr">
        <is>
          <t>kt</t>
        </is>
      </c>
      <c r="D6565" t="inlineStr">
        <is>
          <t>France</t>
        </is>
      </c>
      <c r="E6565" t="inlineStr">
        <is>
          <t>2023-24</t>
        </is>
      </c>
      <c r="F6565" t="inlineStr">
        <is>
          <t>Olive</t>
        </is>
      </c>
      <c r="G6565" t="inlineStr"/>
      <c r="H6565" t="inlineStr"/>
      <c r="I6565" t="inlineStr"/>
      <c r="J6565" t="inlineStr"/>
      <c r="K6565" t="inlineStr"/>
      <c r="L6565" t="inlineStr"/>
      <c r="M6565" t="inlineStr"/>
      <c r="N6565" t="inlineStr"/>
      <c r="O6565" t="n">
        <v>0</v>
      </c>
      <c r="P6565" t="n">
        <v>0</v>
      </c>
      <c r="Q6565" t="n">
        <v>500000000</v>
      </c>
    </row>
    <row r="6566" ht="15" customHeight="1" s="1003">
      <c r="A6566" s="1019" t="inlineStr">
        <is>
          <t>Huile</t>
        </is>
      </c>
      <c r="B6566" t="inlineStr">
        <is>
          <t>Ménages</t>
        </is>
      </c>
      <c r="C6566" t="inlineStr">
        <is>
          <t>kt</t>
        </is>
      </c>
      <c r="D6566" t="inlineStr">
        <is>
          <t>France</t>
        </is>
      </c>
      <c r="E6566" t="inlineStr">
        <is>
          <t>2023-24</t>
        </is>
      </c>
      <c r="F6566" t="inlineStr">
        <is>
          <t>Olive</t>
        </is>
      </c>
      <c r="G6566" t="inlineStr"/>
      <c r="H6566" t="inlineStr"/>
      <c r="I6566" t="inlineStr"/>
      <c r="J6566" t="inlineStr"/>
      <c r="K6566" t="inlineStr"/>
      <c r="L6566" t="inlineStr"/>
      <c r="M6566" t="inlineStr"/>
      <c r="N6566" t="inlineStr"/>
      <c r="O6566" t="n">
        <v>0</v>
      </c>
      <c r="P6566" t="n">
        <v>0</v>
      </c>
      <c r="Q6566" t="n">
        <v>500000000</v>
      </c>
    </row>
    <row r="6567" ht="15" customHeight="1" s="1003">
      <c r="A6567" s="1019" t="inlineStr">
        <is>
          <t>Huile</t>
        </is>
      </c>
      <c r="B6567" t="inlineStr">
        <is>
          <t>Usages alimentaires</t>
        </is>
      </c>
      <c r="C6567" t="inlineStr">
        <is>
          <t>kt</t>
        </is>
      </c>
      <c r="D6567" t="inlineStr">
        <is>
          <t>France</t>
        </is>
      </c>
      <c r="E6567" t="inlineStr">
        <is>
          <t>2023-24</t>
        </is>
      </c>
      <c r="F6567" t="inlineStr">
        <is>
          <t>Olive</t>
        </is>
      </c>
      <c r="G6567" t="inlineStr"/>
      <c r="H6567" t="inlineStr"/>
      <c r="I6567" t="inlineStr"/>
      <c r="J6567" t="inlineStr"/>
      <c r="K6567" t="inlineStr"/>
      <c r="L6567" t="inlineStr"/>
      <c r="M6567" t="inlineStr"/>
      <c r="N6567" t="inlineStr"/>
      <c r="O6567" t="n">
        <v>0</v>
      </c>
      <c r="P6567" t="n">
        <v>0</v>
      </c>
      <c r="Q6567" t="n">
        <v>500000000</v>
      </c>
    </row>
    <row r="6568" ht="15" customHeight="1" s="1003">
      <c r="A6568" s="1019" t="inlineStr">
        <is>
          <t>Huile</t>
        </is>
      </c>
      <c r="B6568" t="inlineStr">
        <is>
          <t>Débouchés</t>
        </is>
      </c>
      <c r="C6568" t="inlineStr">
        <is>
          <t>kt</t>
        </is>
      </c>
      <c r="D6568" t="inlineStr">
        <is>
          <t>France</t>
        </is>
      </c>
      <c r="E6568" t="inlineStr">
        <is>
          <t>2023-24</t>
        </is>
      </c>
      <c r="F6568" t="inlineStr">
        <is>
          <t>Olive</t>
        </is>
      </c>
      <c r="G6568" t="inlineStr"/>
      <c r="H6568" t="inlineStr"/>
      <c r="I6568" t="inlineStr"/>
      <c r="J6568" t="inlineStr"/>
      <c r="K6568" t="inlineStr"/>
      <c r="L6568" t="inlineStr"/>
      <c r="M6568" t="inlineStr"/>
      <c r="N6568" t="inlineStr"/>
      <c r="O6568" t="n">
        <v>0</v>
      </c>
      <c r="P6568" t="n">
        <v>0</v>
      </c>
      <c r="Q6568" t="n">
        <v>500000000</v>
      </c>
    </row>
    <row r="6569" ht="15" customHeight="1" s="1003">
      <c r="A6569" s="1019" t="inlineStr">
        <is>
          <t>Huile</t>
        </is>
      </c>
      <c r="B6569" t="inlineStr">
        <is>
          <t>Usages non-alimentaires</t>
        </is>
      </c>
      <c r="C6569" t="inlineStr">
        <is>
          <t>kt</t>
        </is>
      </c>
      <c r="D6569" t="inlineStr">
        <is>
          <t>France</t>
        </is>
      </c>
      <c r="E6569" t="inlineStr">
        <is>
          <t>2023-24</t>
        </is>
      </c>
      <c r="F6569" t="inlineStr">
        <is>
          <t>Olive</t>
        </is>
      </c>
      <c r="G6569" t="inlineStr"/>
      <c r="H6569" t="inlineStr"/>
      <c r="I6569" t="inlineStr"/>
      <c r="J6569" t="inlineStr"/>
      <c r="K6569" t="inlineStr"/>
      <c r="L6569" t="inlineStr"/>
      <c r="M6569" t="inlineStr"/>
      <c r="N6569" t="inlineStr"/>
      <c r="O6569" t="n">
        <v>0</v>
      </c>
      <c r="P6569" t="n">
        <v>0</v>
      </c>
      <c r="Q6569" t="n">
        <v>500000000</v>
      </c>
    </row>
    <row r="6570" ht="15" customHeight="1" s="1003">
      <c r="A6570" s="1019" t="inlineStr">
        <is>
          <t>Huile</t>
        </is>
      </c>
      <c r="B6570" t="inlineStr">
        <is>
          <t>Export</t>
        </is>
      </c>
      <c r="C6570" t="inlineStr">
        <is>
          <t>kt</t>
        </is>
      </c>
      <c r="D6570" t="inlineStr">
        <is>
          <t>France</t>
        </is>
      </c>
      <c r="E6570" t="inlineStr">
        <is>
          <t>2023-24</t>
        </is>
      </c>
      <c r="F6570" t="inlineStr">
        <is>
          <t>Olive</t>
        </is>
      </c>
      <c r="G6570" t="inlineStr"/>
      <c r="H6570" t="inlineStr"/>
      <c r="I6570" t="inlineStr"/>
      <c r="J6570" t="inlineStr"/>
      <c r="K6570" t="inlineStr"/>
      <c r="L6570" t="inlineStr"/>
      <c r="M6570" t="inlineStr"/>
      <c r="N6570" t="inlineStr"/>
      <c r="O6570" t="n">
        <v>0</v>
      </c>
      <c r="P6570" t="n">
        <v>0</v>
      </c>
      <c r="Q6570" t="n">
        <v>500000000</v>
      </c>
    </row>
    <row r="6571" ht="15" customHeight="1" s="1003">
      <c r="A6571" s="1019" t="inlineStr">
        <is>
          <t>Huile</t>
        </is>
      </c>
      <c r="B6571" t="inlineStr">
        <is>
          <t>Biocarburants</t>
        </is>
      </c>
      <c r="C6571" t="inlineStr">
        <is>
          <t>kt</t>
        </is>
      </c>
      <c r="D6571" t="inlineStr">
        <is>
          <t>France</t>
        </is>
      </c>
      <c r="E6571" t="inlineStr">
        <is>
          <t>2023-24</t>
        </is>
      </c>
      <c r="F6571" t="inlineStr">
        <is>
          <t>Olive</t>
        </is>
      </c>
      <c r="G6571" t="inlineStr"/>
      <c r="H6571" t="inlineStr"/>
      <c r="I6571" t="inlineStr"/>
      <c r="J6571" t="inlineStr"/>
      <c r="K6571" t="inlineStr"/>
      <c r="L6571" t="inlineStr"/>
      <c r="M6571" t="inlineStr"/>
      <c r="N6571" t="inlineStr"/>
      <c r="O6571" t="n">
        <v>0</v>
      </c>
      <c r="P6571" t="n">
        <v>0</v>
      </c>
      <c r="Q6571" t="n">
        <v>500000000</v>
      </c>
    </row>
    <row r="6572" ht="15" customHeight="1" s="1003">
      <c r="A6572" s="1019" t="inlineStr">
        <is>
          <t>Huile</t>
        </is>
      </c>
      <c r="B6572" t="inlineStr">
        <is>
          <t>Energie</t>
        </is>
      </c>
      <c r="C6572" t="inlineStr">
        <is>
          <t>kt</t>
        </is>
      </c>
      <c r="D6572" t="inlineStr">
        <is>
          <t>France</t>
        </is>
      </c>
      <c r="E6572" t="inlineStr">
        <is>
          <t>2023-24</t>
        </is>
      </c>
      <c r="F6572" t="inlineStr">
        <is>
          <t>Olive</t>
        </is>
      </c>
      <c r="G6572" t="inlineStr"/>
      <c r="H6572" t="inlineStr"/>
      <c r="I6572" t="inlineStr"/>
      <c r="J6572" t="inlineStr"/>
      <c r="K6572" t="inlineStr"/>
      <c r="L6572" t="inlineStr"/>
      <c r="M6572" t="inlineStr"/>
      <c r="N6572" t="inlineStr"/>
      <c r="O6572" t="n">
        <v>0</v>
      </c>
      <c r="P6572" t="n">
        <v>0</v>
      </c>
      <c r="Q6572" t="n">
        <v>500000000</v>
      </c>
    </row>
    <row r="6573" ht="15" customHeight="1" s="1003">
      <c r="A6573" s="1019" t="inlineStr">
        <is>
          <t>Huile</t>
        </is>
      </c>
      <c r="B6573" t="inlineStr">
        <is>
          <t>GMS</t>
        </is>
      </c>
      <c r="C6573" t="inlineStr">
        <is>
          <t>kt</t>
        </is>
      </c>
      <c r="D6573" t="inlineStr">
        <is>
          <t>France</t>
        </is>
      </c>
      <c r="E6573" t="inlineStr">
        <is>
          <t>2023-24</t>
        </is>
      </c>
      <c r="F6573" t="inlineStr">
        <is>
          <t>Olive</t>
        </is>
      </c>
      <c r="G6573" t="inlineStr"/>
      <c r="H6573" t="inlineStr"/>
      <c r="I6573" t="inlineStr"/>
      <c r="J6573" t="inlineStr"/>
      <c r="K6573" t="inlineStr"/>
      <c r="L6573" t="inlineStr"/>
      <c r="M6573" t="inlineStr"/>
      <c r="N6573" t="inlineStr"/>
      <c r="O6573" t="n">
        <v>0</v>
      </c>
      <c r="P6573" t="n">
        <v>0</v>
      </c>
      <c r="Q6573" t="n">
        <v>500000000</v>
      </c>
    </row>
    <row r="6574" ht="15" customHeight="1" s="1003">
      <c r="A6574" s="1019" t="inlineStr">
        <is>
          <t>Huile</t>
        </is>
      </c>
      <c r="B6574" t="inlineStr">
        <is>
          <t>Circuits généralistes</t>
        </is>
      </c>
      <c r="C6574" t="inlineStr">
        <is>
          <t>kt</t>
        </is>
      </c>
      <c r="D6574" t="inlineStr">
        <is>
          <t>France</t>
        </is>
      </c>
      <c r="E6574" t="inlineStr">
        <is>
          <t>2023-24</t>
        </is>
      </c>
      <c r="F6574" t="inlineStr">
        <is>
          <t>Olive</t>
        </is>
      </c>
      <c r="G6574" t="inlineStr"/>
      <c r="H6574" t="inlineStr"/>
      <c r="I6574" t="inlineStr"/>
      <c r="J6574" t="inlineStr"/>
      <c r="K6574" t="inlineStr"/>
      <c r="L6574" t="inlineStr"/>
      <c r="M6574" t="inlineStr"/>
      <c r="N6574" t="inlineStr"/>
      <c r="O6574" t="n">
        <v>0</v>
      </c>
      <c r="P6574" t="n">
        <v>0</v>
      </c>
      <c r="Q6574" t="n">
        <v>500000000</v>
      </c>
    </row>
    <row r="6575" ht="15" customHeight="1" s="1003">
      <c r="A6575" s="1019" t="inlineStr">
        <is>
          <t>Tourteaux</t>
        </is>
      </c>
      <c r="B6575" t="inlineStr">
        <is>
          <t>Hors FAB</t>
        </is>
      </c>
      <c r="C6575" t="inlineStr">
        <is>
          <t>kt</t>
        </is>
      </c>
      <c r="D6575" t="inlineStr">
        <is>
          <t>France</t>
        </is>
      </c>
      <c r="E6575" t="inlineStr">
        <is>
          <t>2023-24</t>
        </is>
      </c>
      <c r="F6575" t="inlineStr">
        <is>
          <t>Olive</t>
        </is>
      </c>
      <c r="G6575" t="inlineStr"/>
      <c r="H6575" t="inlineStr"/>
      <c r="I6575" t="inlineStr"/>
      <c r="J6575" t="inlineStr"/>
      <c r="K6575" t="inlineStr"/>
      <c r="L6575" t="inlineStr"/>
      <c r="M6575" t="inlineStr"/>
      <c r="N6575" t="inlineStr"/>
      <c r="O6575" t="n">
        <v>0</v>
      </c>
      <c r="P6575" t="n">
        <v>0</v>
      </c>
      <c r="Q6575" t="n">
        <v>500000000</v>
      </c>
    </row>
    <row r="6576" ht="15" customHeight="1" s="1003">
      <c r="A6576" s="1019" t="inlineStr">
        <is>
          <t>Tourteaux</t>
        </is>
      </c>
      <c r="B6576" t="inlineStr">
        <is>
          <t>Alimentation animale rente</t>
        </is>
      </c>
      <c r="C6576" t="inlineStr">
        <is>
          <t>kt</t>
        </is>
      </c>
      <c r="D6576" t="inlineStr">
        <is>
          <t>France</t>
        </is>
      </c>
      <c r="E6576" t="inlineStr">
        <is>
          <t>2023-24</t>
        </is>
      </c>
      <c r="F6576" t="inlineStr">
        <is>
          <t>Olive</t>
        </is>
      </c>
      <c r="G6576" t="inlineStr"/>
      <c r="H6576" t="inlineStr"/>
      <c r="I6576" t="inlineStr"/>
      <c r="J6576" t="inlineStr"/>
      <c r="K6576" t="inlineStr"/>
      <c r="L6576" t="inlineStr"/>
      <c r="M6576" t="inlineStr"/>
      <c r="N6576" t="inlineStr"/>
      <c r="O6576" t="n">
        <v>0</v>
      </c>
      <c r="P6576" t="n">
        <v>0</v>
      </c>
      <c r="Q6576" t="n">
        <v>500000000</v>
      </c>
    </row>
    <row r="6577" ht="15" customHeight="1" s="1003">
      <c r="A6577" s="1019" t="inlineStr">
        <is>
          <t>Tourteaux</t>
        </is>
      </c>
      <c r="B6577" t="inlineStr">
        <is>
          <t>Alimentation animale</t>
        </is>
      </c>
      <c r="C6577" t="inlineStr">
        <is>
          <t>kt</t>
        </is>
      </c>
      <c r="D6577" t="inlineStr">
        <is>
          <t>France</t>
        </is>
      </c>
      <c r="E6577" t="inlineStr">
        <is>
          <t>2023-24</t>
        </is>
      </c>
      <c r="F6577" t="inlineStr">
        <is>
          <t>Olive</t>
        </is>
      </c>
      <c r="G6577" t="inlineStr"/>
      <c r="H6577" t="inlineStr"/>
      <c r="I6577" t="inlineStr"/>
      <c r="J6577" t="inlineStr"/>
      <c r="K6577" t="inlineStr"/>
      <c r="L6577" t="inlineStr"/>
      <c r="M6577" t="inlineStr"/>
      <c r="N6577" t="inlineStr"/>
      <c r="O6577" t="n">
        <v>0</v>
      </c>
      <c r="P6577" t="n">
        <v>0</v>
      </c>
      <c r="Q6577" t="n">
        <v>500000000</v>
      </c>
    </row>
    <row r="6578" ht="15" customHeight="1" s="1003">
      <c r="A6578" s="1019" t="inlineStr">
        <is>
          <t>Tourteaux</t>
        </is>
      </c>
      <c r="B6578" t="inlineStr">
        <is>
          <t>Usages alimentaires</t>
        </is>
      </c>
      <c r="C6578" t="inlineStr">
        <is>
          <t>kt</t>
        </is>
      </c>
      <c r="D6578" t="inlineStr">
        <is>
          <t>France</t>
        </is>
      </c>
      <c r="E6578" t="inlineStr">
        <is>
          <t>2023-24</t>
        </is>
      </c>
      <c r="F6578" t="inlineStr">
        <is>
          <t>Olive</t>
        </is>
      </c>
      <c r="G6578" t="inlineStr"/>
      <c r="H6578" t="inlineStr"/>
      <c r="I6578" t="inlineStr"/>
      <c r="J6578" t="inlineStr"/>
      <c r="K6578" t="inlineStr"/>
      <c r="L6578" t="inlineStr"/>
      <c r="M6578" t="inlineStr"/>
      <c r="N6578" t="inlineStr"/>
      <c r="O6578" t="n">
        <v>0</v>
      </c>
      <c r="P6578" t="n">
        <v>0</v>
      </c>
      <c r="Q6578" t="n">
        <v>500000000</v>
      </c>
    </row>
    <row r="6579" ht="15" customHeight="1" s="1003">
      <c r="A6579" s="1019" t="inlineStr">
        <is>
          <t>Tourteaux</t>
        </is>
      </c>
      <c r="B6579" t="inlineStr">
        <is>
          <t>Débouchés</t>
        </is>
      </c>
      <c r="C6579" t="inlineStr">
        <is>
          <t>kt</t>
        </is>
      </c>
      <c r="D6579" t="inlineStr">
        <is>
          <t>France</t>
        </is>
      </c>
      <c r="E6579" t="inlineStr">
        <is>
          <t>2023-24</t>
        </is>
      </c>
      <c r="F6579" t="inlineStr">
        <is>
          <t>Olive</t>
        </is>
      </c>
      <c r="G6579" t="inlineStr"/>
      <c r="H6579" t="inlineStr"/>
      <c r="I6579" t="inlineStr"/>
      <c r="J6579" t="inlineStr"/>
      <c r="K6579" t="inlineStr"/>
      <c r="L6579" t="inlineStr"/>
      <c r="M6579" t="inlineStr"/>
      <c r="N6579" t="inlineStr"/>
      <c r="O6579" t="n">
        <v>0</v>
      </c>
      <c r="P6579" t="n">
        <v>0</v>
      </c>
      <c r="Q6579" t="n">
        <v>500000000</v>
      </c>
    </row>
    <row r="6580" ht="15" customHeight="1" s="1003">
      <c r="A6580" s="1019" t="inlineStr">
        <is>
          <t>Tourteaux</t>
        </is>
      </c>
      <c r="B6580" t="inlineStr">
        <is>
          <t>Export</t>
        </is>
      </c>
      <c r="C6580" t="inlineStr">
        <is>
          <t>kt</t>
        </is>
      </c>
      <c r="D6580" t="inlineStr">
        <is>
          <t>France</t>
        </is>
      </c>
      <c r="E6580" t="inlineStr">
        <is>
          <t>2023-24</t>
        </is>
      </c>
      <c r="F6580" t="inlineStr">
        <is>
          <t>Olive</t>
        </is>
      </c>
      <c r="G6580" t="inlineStr"/>
      <c r="H6580" t="inlineStr"/>
      <c r="I6580" t="inlineStr"/>
      <c r="J6580" t="inlineStr"/>
      <c r="K6580" t="inlineStr"/>
      <c r="L6580" t="inlineStr"/>
      <c r="M6580" t="inlineStr"/>
      <c r="N6580" t="inlineStr"/>
      <c r="O6580" t="n">
        <v>0</v>
      </c>
      <c r="P6580" t="n">
        <v>0</v>
      </c>
      <c r="Q6580" t="n">
        <v>500000000</v>
      </c>
    </row>
    <row r="6581" ht="15" customHeight="1" s="1003">
      <c r="A6581" s="1019" t="inlineStr">
        <is>
          <t>Tourteaux</t>
        </is>
      </c>
      <c r="B6581" t="inlineStr">
        <is>
          <t>FAB</t>
        </is>
      </c>
      <c r="C6581" t="inlineStr">
        <is>
          <t>kt</t>
        </is>
      </c>
      <c r="D6581" t="inlineStr">
        <is>
          <t>France</t>
        </is>
      </c>
      <c r="E6581" t="inlineStr">
        <is>
          <t>2023-24</t>
        </is>
      </c>
      <c r="F6581" t="inlineStr">
        <is>
          <t>Olive</t>
        </is>
      </c>
      <c r="G6581" t="inlineStr"/>
      <c r="H6581" t="inlineStr"/>
      <c r="I6581" t="inlineStr"/>
      <c r="J6581" t="inlineStr"/>
      <c r="K6581" t="inlineStr"/>
      <c r="L6581" t="inlineStr"/>
      <c r="M6581" t="inlineStr"/>
      <c r="N6581" t="inlineStr"/>
      <c r="O6581" t="n">
        <v>0</v>
      </c>
      <c r="P6581" t="n">
        <v>0</v>
      </c>
      <c r="Q6581" t="n">
        <v>500000000</v>
      </c>
    </row>
    <row r="6582" ht="15" customHeight="1" s="1003">
      <c r="A6582" s="1019" t="inlineStr">
        <is>
          <t>Tourteaux</t>
        </is>
      </c>
      <c r="B6582" t="inlineStr">
        <is>
          <t>FAF</t>
        </is>
      </c>
      <c r="C6582" t="inlineStr">
        <is>
          <t>kt</t>
        </is>
      </c>
      <c r="D6582" t="inlineStr">
        <is>
          <t>France</t>
        </is>
      </c>
      <c r="E6582" t="inlineStr">
        <is>
          <t>2023-24</t>
        </is>
      </c>
      <c r="F6582" t="inlineStr">
        <is>
          <t>Olive</t>
        </is>
      </c>
      <c r="G6582" t="inlineStr"/>
      <c r="H6582" t="inlineStr"/>
      <c r="I6582" t="inlineStr"/>
      <c r="J6582" t="inlineStr"/>
      <c r="K6582" t="inlineStr"/>
      <c r="L6582" t="inlineStr"/>
      <c r="M6582" t="inlineStr"/>
      <c r="N6582" t="inlineStr"/>
      <c r="O6582" t="n">
        <v>0</v>
      </c>
      <c r="P6582" t="n">
        <v>0</v>
      </c>
      <c r="Q6582" t="n">
        <v>500000000</v>
      </c>
    </row>
    <row r="6583" ht="15" customHeight="1" s="1003">
      <c r="A6583" s="1019" t="inlineStr">
        <is>
          <t>Coques (+ eau)</t>
        </is>
      </c>
      <c r="B6583" t="inlineStr">
        <is>
          <t>FAB</t>
        </is>
      </c>
      <c r="C6583" t="inlineStr">
        <is>
          <t>kt</t>
        </is>
      </c>
      <c r="D6583" t="inlineStr">
        <is>
          <t>France</t>
        </is>
      </c>
      <c r="E6583" t="inlineStr">
        <is>
          <t>2023-24</t>
        </is>
      </c>
      <c r="F6583" t="inlineStr">
        <is>
          <t>Olive</t>
        </is>
      </c>
      <c r="G6583" t="inlineStr"/>
      <c r="H6583" t="inlineStr"/>
      <c r="I6583" t="inlineStr"/>
      <c r="J6583" t="inlineStr"/>
      <c r="K6583" t="inlineStr"/>
      <c r="L6583" t="inlineStr"/>
      <c r="M6583" t="inlineStr"/>
      <c r="N6583" t="inlineStr"/>
      <c r="O6583" t="n">
        <v>0</v>
      </c>
      <c r="P6583" t="n">
        <v>0</v>
      </c>
      <c r="Q6583" t="n">
        <v>-0</v>
      </c>
    </row>
    <row r="6584" ht="15" customHeight="1" s="1003">
      <c r="A6584" s="1019" t="inlineStr">
        <is>
          <t>Coques (+ eau)</t>
        </is>
      </c>
      <c r="B6584" t="inlineStr">
        <is>
          <t>Combustion</t>
        </is>
      </c>
      <c r="C6584" t="inlineStr">
        <is>
          <t>kt</t>
        </is>
      </c>
      <c r="D6584" t="inlineStr">
        <is>
          <t>France</t>
        </is>
      </c>
      <c r="E6584" t="inlineStr">
        <is>
          <t>2023-24</t>
        </is>
      </c>
      <c r="F6584" t="inlineStr">
        <is>
          <t>Olive</t>
        </is>
      </c>
      <c r="G6584" t="inlineStr"/>
      <c r="H6584" t="inlineStr"/>
      <c r="I6584" t="inlineStr"/>
      <c r="J6584" t="inlineStr"/>
      <c r="K6584" t="inlineStr"/>
      <c r="L6584" t="inlineStr"/>
      <c r="M6584" t="inlineStr"/>
      <c r="N6584" t="inlineStr"/>
      <c r="O6584" t="n">
        <v>0</v>
      </c>
      <c r="P6584" t="n">
        <v>0</v>
      </c>
      <c r="Q6584" t="n">
        <v>-0</v>
      </c>
    </row>
    <row r="6585" ht="15" customHeight="1" s="1003">
      <c r="A6585" s="1019" t="inlineStr">
        <is>
          <t>Coques (+ eau)</t>
        </is>
      </c>
      <c r="B6585" t="inlineStr">
        <is>
          <t>Alimentation animale rente</t>
        </is>
      </c>
      <c r="C6585" t="inlineStr">
        <is>
          <t>kt</t>
        </is>
      </c>
      <c r="D6585" t="inlineStr">
        <is>
          <t>France</t>
        </is>
      </c>
      <c r="E6585" t="inlineStr">
        <is>
          <t>2023-24</t>
        </is>
      </c>
      <c r="F6585" t="inlineStr">
        <is>
          <t>Olive</t>
        </is>
      </c>
      <c r="G6585" t="inlineStr"/>
      <c r="H6585" t="inlineStr"/>
      <c r="I6585" t="inlineStr"/>
      <c r="J6585" t="inlineStr"/>
      <c r="K6585" t="inlineStr"/>
      <c r="L6585" t="inlineStr"/>
      <c r="M6585" t="inlineStr"/>
      <c r="N6585" t="inlineStr"/>
      <c r="O6585" t="n">
        <v>0</v>
      </c>
      <c r="P6585" t="n">
        <v>0</v>
      </c>
      <c r="Q6585" t="n">
        <v>0</v>
      </c>
    </row>
    <row r="6586" ht="15" customHeight="1" s="1003">
      <c r="A6586" s="1019" t="inlineStr">
        <is>
          <t>Coques (+ eau)</t>
        </is>
      </c>
      <c r="B6586" t="inlineStr">
        <is>
          <t>Alimentation animale</t>
        </is>
      </c>
      <c r="C6586" t="inlineStr">
        <is>
          <t>kt</t>
        </is>
      </c>
      <c r="D6586" t="inlineStr">
        <is>
          <t>France</t>
        </is>
      </c>
      <c r="E6586" t="inlineStr">
        <is>
          <t>2023-24</t>
        </is>
      </c>
      <c r="F6586" t="inlineStr">
        <is>
          <t>Olive</t>
        </is>
      </c>
      <c r="G6586" t="inlineStr"/>
      <c r="H6586" t="inlineStr"/>
      <c r="I6586" t="inlineStr"/>
      <c r="J6586" t="inlineStr"/>
      <c r="K6586" t="inlineStr"/>
      <c r="L6586" t="inlineStr"/>
      <c r="M6586" t="inlineStr"/>
      <c r="N6586" t="inlineStr"/>
      <c r="O6586" t="n">
        <v>0</v>
      </c>
      <c r="P6586" t="n">
        <v>0</v>
      </c>
      <c r="Q6586" t="n">
        <v>0</v>
      </c>
    </row>
    <row r="6587" ht="15" customHeight="1" s="1003">
      <c r="A6587" s="1019" t="inlineStr">
        <is>
          <t>Coques (+ eau)</t>
        </is>
      </c>
      <c r="B6587" t="inlineStr">
        <is>
          <t>Usages alimentaires</t>
        </is>
      </c>
      <c r="C6587" t="inlineStr">
        <is>
          <t>kt</t>
        </is>
      </c>
      <c r="D6587" t="inlineStr">
        <is>
          <t>France</t>
        </is>
      </c>
      <c r="E6587" t="inlineStr">
        <is>
          <t>2023-24</t>
        </is>
      </c>
      <c r="F6587" t="inlineStr">
        <is>
          <t>Olive</t>
        </is>
      </c>
      <c r="G6587" t="inlineStr"/>
      <c r="H6587" t="inlineStr"/>
      <c r="I6587" t="inlineStr"/>
      <c r="J6587" t="inlineStr"/>
      <c r="K6587" t="inlineStr"/>
      <c r="L6587" t="inlineStr"/>
      <c r="M6587" t="inlineStr"/>
      <c r="N6587" t="inlineStr"/>
      <c r="O6587" t="n">
        <v>0</v>
      </c>
      <c r="P6587" t="n">
        <v>0</v>
      </c>
      <c r="Q6587" t="n">
        <v>-0</v>
      </c>
    </row>
    <row r="6588" ht="15" customHeight="1" s="1003">
      <c r="A6588" s="1019" t="inlineStr">
        <is>
          <t>Coques (+ eau)</t>
        </is>
      </c>
      <c r="B6588" t="inlineStr">
        <is>
          <t>Débouchés</t>
        </is>
      </c>
      <c r="C6588" t="inlineStr">
        <is>
          <t>kt</t>
        </is>
      </c>
      <c r="D6588" t="inlineStr">
        <is>
          <t>France</t>
        </is>
      </c>
      <c r="E6588" t="inlineStr">
        <is>
          <t>2023-24</t>
        </is>
      </c>
      <c r="F6588" t="inlineStr">
        <is>
          <t>Olive</t>
        </is>
      </c>
      <c r="G6588" t="inlineStr"/>
      <c r="H6588" t="inlineStr"/>
      <c r="I6588" t="inlineStr"/>
      <c r="J6588" t="inlineStr"/>
      <c r="K6588" t="inlineStr"/>
      <c r="L6588" t="inlineStr"/>
      <c r="M6588" t="inlineStr"/>
      <c r="N6588" t="inlineStr"/>
      <c r="O6588" t="n">
        <v>0</v>
      </c>
      <c r="P6588" t="inlineStr"/>
      <c r="Q6588" t="inlineStr"/>
    </row>
    <row r="6589" ht="15" customHeight="1" s="1003">
      <c r="A6589" s="1019" t="inlineStr">
        <is>
          <t>Coques (+ eau)</t>
        </is>
      </c>
      <c r="B6589" t="inlineStr">
        <is>
          <t>Energie</t>
        </is>
      </c>
      <c r="C6589" t="inlineStr">
        <is>
          <t>kt</t>
        </is>
      </c>
      <c r="D6589" t="inlineStr">
        <is>
          <t>France</t>
        </is>
      </c>
      <c r="E6589" t="inlineStr">
        <is>
          <t>2023-24</t>
        </is>
      </c>
      <c r="F6589" t="inlineStr">
        <is>
          <t>Olive</t>
        </is>
      </c>
      <c r="G6589" t="inlineStr"/>
      <c r="H6589" t="inlineStr"/>
      <c r="I6589" t="inlineStr"/>
      <c r="J6589" t="inlineStr"/>
      <c r="K6589" t="inlineStr"/>
      <c r="L6589" t="inlineStr"/>
      <c r="M6589" t="inlineStr"/>
      <c r="N6589" t="inlineStr"/>
      <c r="O6589" t="n">
        <v>0</v>
      </c>
      <c r="P6589" t="n">
        <v>0</v>
      </c>
      <c r="Q6589" t="n">
        <v>-0</v>
      </c>
    </row>
    <row r="6590" ht="15" customHeight="1" s="1003">
      <c r="A6590" s="1019" t="inlineStr">
        <is>
          <t>Coques (+ eau)</t>
        </is>
      </c>
      <c r="B6590" t="inlineStr">
        <is>
          <t>Usages non-alimentaires</t>
        </is>
      </c>
      <c r="C6590" t="inlineStr">
        <is>
          <t>kt</t>
        </is>
      </c>
      <c r="D6590" t="inlineStr">
        <is>
          <t>France</t>
        </is>
      </c>
      <c r="E6590" t="inlineStr">
        <is>
          <t>2023-24</t>
        </is>
      </c>
      <c r="F6590" t="inlineStr">
        <is>
          <t>Olive</t>
        </is>
      </c>
      <c r="G6590" t="inlineStr"/>
      <c r="H6590" t="inlineStr"/>
      <c r="I6590" t="inlineStr"/>
      <c r="J6590" t="inlineStr"/>
      <c r="K6590" t="inlineStr"/>
      <c r="L6590" t="inlineStr"/>
      <c r="M6590" t="inlineStr"/>
      <c r="N6590" t="inlineStr"/>
      <c r="O6590" t="n">
        <v>0</v>
      </c>
      <c r="P6590" t="n">
        <v>0</v>
      </c>
      <c r="Q6590" t="n">
        <v>-0</v>
      </c>
    </row>
    <row r="6591" ht="15" customHeight="1" s="1003">
      <c r="A6591" s="1019" t="inlineStr">
        <is>
          <t>Huile d'olive</t>
        </is>
      </c>
      <c r="B6591" t="inlineStr">
        <is>
          <t>Vente directe et autoconsommation</t>
        </is>
      </c>
      <c r="C6591" t="inlineStr">
        <is>
          <t>kt</t>
        </is>
      </c>
      <c r="D6591" t="inlineStr">
        <is>
          <t>France</t>
        </is>
      </c>
      <c r="E6591" t="inlineStr">
        <is>
          <t>2023-24</t>
        </is>
      </c>
      <c r="F6591" t="inlineStr">
        <is>
          <t>Olive</t>
        </is>
      </c>
      <c r="G6591" t="inlineStr"/>
      <c r="H6591" t="inlineStr"/>
      <c r="I6591" t="inlineStr"/>
      <c r="J6591" t="inlineStr"/>
      <c r="K6591" t="inlineStr"/>
      <c r="L6591" t="inlineStr"/>
      <c r="M6591" t="inlineStr"/>
      <c r="N6591" t="inlineStr"/>
      <c r="O6591" t="n">
        <v>6.96</v>
      </c>
      <c r="P6591" t="n">
        <v>0</v>
      </c>
      <c r="Q6591" t="n">
        <v>37.1</v>
      </c>
    </row>
    <row r="6592" ht="15" customHeight="1" s="1003">
      <c r="A6592" s="1019" t="inlineStr">
        <is>
          <t>Huile d'olive</t>
        </is>
      </c>
      <c r="B6592" t="inlineStr">
        <is>
          <t>Circuits spécialisés</t>
        </is>
      </c>
      <c r="C6592" t="inlineStr">
        <is>
          <t>kt</t>
        </is>
      </c>
      <c r="D6592" t="inlineStr">
        <is>
          <t>France</t>
        </is>
      </c>
      <c r="E6592" t="inlineStr">
        <is>
          <t>2023-24</t>
        </is>
      </c>
      <c r="F6592" t="inlineStr">
        <is>
          <t>Olive</t>
        </is>
      </c>
      <c r="G6592" t="inlineStr"/>
      <c r="H6592" t="inlineStr"/>
      <c r="I6592" t="inlineStr"/>
      <c r="J6592" t="inlineStr"/>
      <c r="K6592" t="inlineStr"/>
      <c r="L6592" t="inlineStr"/>
      <c r="M6592" t="inlineStr"/>
      <c r="N6592" t="inlineStr"/>
      <c r="O6592" t="n">
        <v>16.2</v>
      </c>
      <c r="P6592" t="n">
        <v>0</v>
      </c>
      <c r="Q6592" t="n">
        <v>37.1</v>
      </c>
    </row>
    <row r="6593" ht="15" customHeight="1" s="1003">
      <c r="A6593" s="1019" t="inlineStr">
        <is>
          <t>Huile d'olive</t>
        </is>
      </c>
      <c r="B6593" t="inlineStr">
        <is>
          <t>RHD</t>
        </is>
      </c>
      <c r="C6593" t="inlineStr">
        <is>
          <t>kt</t>
        </is>
      </c>
      <c r="D6593" t="inlineStr">
        <is>
          <t>France</t>
        </is>
      </c>
      <c r="E6593" t="inlineStr">
        <is>
          <t>2023-24</t>
        </is>
      </c>
      <c r="F6593" t="inlineStr">
        <is>
          <t>Olive</t>
        </is>
      </c>
      <c r="G6593" t="inlineStr"/>
      <c r="H6593" t="inlineStr"/>
      <c r="I6593" t="inlineStr"/>
      <c r="J6593" t="inlineStr"/>
      <c r="K6593" t="inlineStr"/>
      <c r="L6593" t="inlineStr"/>
      <c r="M6593" t="inlineStr"/>
      <c r="N6593" t="inlineStr"/>
      <c r="O6593" t="n">
        <v>6.96</v>
      </c>
      <c r="P6593" t="n">
        <v>0</v>
      </c>
      <c r="Q6593" t="n">
        <v>37.1</v>
      </c>
    </row>
    <row r="6594" ht="15" customHeight="1" s="1003">
      <c r="A6594" s="1019" t="inlineStr">
        <is>
          <t>Huile d'olive</t>
        </is>
      </c>
      <c r="B6594" t="inlineStr">
        <is>
          <t>Autres IAA</t>
        </is>
      </c>
      <c r="C6594" t="inlineStr">
        <is>
          <t>kt</t>
        </is>
      </c>
      <c r="D6594" t="inlineStr">
        <is>
          <t>France</t>
        </is>
      </c>
      <c r="E6594" t="inlineStr">
        <is>
          <t>2023-24</t>
        </is>
      </c>
      <c r="F6594" t="inlineStr">
        <is>
          <t>Olive</t>
        </is>
      </c>
      <c r="G6594" t="inlineStr"/>
      <c r="H6594" t="inlineStr"/>
      <c r="I6594" t="inlineStr"/>
      <c r="J6594" t="inlineStr"/>
      <c r="K6594" t="inlineStr"/>
      <c r="L6594" t="inlineStr"/>
      <c r="M6594" t="inlineStr"/>
      <c r="N6594" t="inlineStr"/>
      <c r="O6594" t="n">
        <v>6.96</v>
      </c>
      <c r="P6594" t="n">
        <v>0</v>
      </c>
      <c r="Q6594" t="n">
        <v>37.1</v>
      </c>
    </row>
    <row r="6595" ht="15" customHeight="1" s="1003">
      <c r="A6595" s="1019" t="inlineStr">
        <is>
          <t>Huile d'olive</t>
        </is>
      </c>
      <c r="B6595" t="inlineStr">
        <is>
          <t>Alimentation humaine</t>
        </is>
      </c>
      <c r="C6595" t="inlineStr">
        <is>
          <t>kt</t>
        </is>
      </c>
      <c r="D6595" t="inlineStr">
        <is>
          <t>France</t>
        </is>
      </c>
      <c r="E6595" t="inlineStr">
        <is>
          <t>2023-24</t>
        </is>
      </c>
      <c r="F6595" t="inlineStr">
        <is>
          <t>Olive</t>
        </is>
      </c>
      <c r="G6595" t="inlineStr">
        <is>
          <t>Consommation totale d'huile d'olive = 100 kt (AFIDOL)</t>
        </is>
      </c>
      <c r="H6595" t="inlineStr"/>
      <c r="I6595" t="inlineStr">
        <is>
          <t>AFIDOL</t>
        </is>
      </c>
      <c r="J6595" t="inlineStr">
        <is>
          <t>Utilisation du volume de 2023</t>
        </is>
      </c>
      <c r="K6595" t="inlineStr">
        <is>
          <t>Volume</t>
        </is>
      </c>
      <c r="L6595" t="inlineStr">
        <is>
          <t>Consommation totale d'huile d'olive</t>
        </is>
      </c>
      <c r="M6595" t="inlineStr">
        <is>
          <t>Marché olive - AFIDOL, FAM</t>
        </is>
      </c>
      <c r="N6595" t="inlineStr"/>
      <c r="O6595" t="n">
        <v>99.8</v>
      </c>
      <c r="P6595" t="inlineStr"/>
      <c r="Q6595" t="inlineStr"/>
    </row>
    <row r="6596" ht="15" customHeight="1" s="1003">
      <c r="A6596" s="1019" t="inlineStr">
        <is>
          <t>Huile d'olive</t>
        </is>
      </c>
      <c r="B6596" t="inlineStr">
        <is>
          <t>Ménages</t>
        </is>
      </c>
      <c r="C6596" t="inlineStr">
        <is>
          <t>kt</t>
        </is>
      </c>
      <c r="D6596" t="inlineStr">
        <is>
          <t>France</t>
        </is>
      </c>
      <c r="E6596" t="inlineStr">
        <is>
          <t>2023-24</t>
        </is>
      </c>
      <c r="F6596" t="inlineStr">
        <is>
          <t>Olive</t>
        </is>
      </c>
      <c r="G6596" t="inlineStr"/>
      <c r="H6596" t="inlineStr"/>
      <c r="I6596" t="inlineStr"/>
      <c r="J6596" t="inlineStr"/>
      <c r="K6596" t="inlineStr"/>
      <c r="L6596" t="inlineStr"/>
      <c r="M6596" t="inlineStr"/>
      <c r="N6596" t="inlineStr"/>
      <c r="O6596" t="n">
        <v>78.90000000000001</v>
      </c>
      <c r="P6596" t="n">
        <v>62.7</v>
      </c>
      <c r="Q6596" t="n">
        <v>99.8</v>
      </c>
    </row>
    <row r="6597" ht="15" customHeight="1" s="1003">
      <c r="A6597" s="1019" t="inlineStr">
        <is>
          <t>Huile d'olive</t>
        </is>
      </c>
      <c r="B6597" t="inlineStr">
        <is>
          <t>Usages alimentaires</t>
        </is>
      </c>
      <c r="C6597" t="inlineStr">
        <is>
          <t>kt</t>
        </is>
      </c>
      <c r="D6597" t="inlineStr">
        <is>
          <t>France</t>
        </is>
      </c>
      <c r="E6597" t="inlineStr">
        <is>
          <t>2023-24</t>
        </is>
      </c>
      <c r="F6597" t="inlineStr">
        <is>
          <t>Olive</t>
        </is>
      </c>
      <c r="G6597" t="inlineStr"/>
      <c r="H6597" t="inlineStr"/>
      <c r="I6597" t="inlineStr"/>
      <c r="J6597" t="inlineStr"/>
      <c r="K6597" t="inlineStr"/>
      <c r="L6597" t="inlineStr"/>
      <c r="M6597" t="inlineStr"/>
      <c r="N6597" t="inlineStr"/>
      <c r="O6597" t="n">
        <v>99.8</v>
      </c>
      <c r="P6597" t="inlineStr"/>
      <c r="Q6597" t="inlineStr"/>
    </row>
    <row r="6598" ht="15" customHeight="1" s="1003">
      <c r="A6598" s="1019" t="inlineStr">
        <is>
          <t>Huile d'olive</t>
        </is>
      </c>
      <c r="B6598" t="inlineStr">
        <is>
          <t>Débouchés</t>
        </is>
      </c>
      <c r="C6598" t="inlineStr">
        <is>
          <t>kt</t>
        </is>
      </c>
      <c r="D6598" t="inlineStr">
        <is>
          <t>France</t>
        </is>
      </c>
      <c r="E6598" t="inlineStr">
        <is>
          <t>2023-24</t>
        </is>
      </c>
      <c r="F6598" t="inlineStr">
        <is>
          <t>Olive</t>
        </is>
      </c>
      <c r="G6598" t="inlineStr"/>
      <c r="H6598" t="inlineStr"/>
      <c r="I6598" t="inlineStr"/>
      <c r="J6598" t="inlineStr"/>
      <c r="K6598" t="inlineStr"/>
      <c r="L6598" t="inlineStr"/>
      <c r="M6598" t="inlineStr"/>
      <c r="N6598" t="inlineStr"/>
      <c r="O6598" t="n">
        <v>99.8</v>
      </c>
      <c r="P6598" t="inlineStr"/>
      <c r="Q6598" t="inlineStr"/>
    </row>
    <row r="6599" ht="15" customHeight="1" s="1003">
      <c r="A6599" s="1019" t="inlineStr">
        <is>
          <t>Huile d'olive</t>
        </is>
      </c>
      <c r="B6599" t="inlineStr">
        <is>
          <t>Export</t>
        </is>
      </c>
      <c r="C6599" t="inlineStr">
        <is>
          <t>kt</t>
        </is>
      </c>
      <c r="D6599" t="inlineStr">
        <is>
          <t>France</t>
        </is>
      </c>
      <c r="E6599" t="inlineStr">
        <is>
          <t>2023-24</t>
        </is>
      </c>
      <c r="F6599" t="inlineStr">
        <is>
          <t>Olive</t>
        </is>
      </c>
      <c r="G6599" t="inlineStr"/>
      <c r="H6599" t="inlineStr">
        <is>
          <t>Exportation d'huile d'olive = 15 kt (Douanes françaises - Eurostat)</t>
        </is>
      </c>
      <c r="I6599" t="inlineStr">
        <is>
          <t>Douanes françaises - Eurostat</t>
        </is>
      </c>
      <c r="J6599" t="inlineStr"/>
      <c r="K6599" t="inlineStr">
        <is>
          <t>Volume</t>
        </is>
      </c>
      <c r="L6599" t="inlineStr">
        <is>
          <t>Exportation d'huile d'olive</t>
        </is>
      </c>
      <c r="M6599" t="inlineStr">
        <is>
          <t>Echanges annuels - EUROSTAT</t>
        </is>
      </c>
      <c r="N6599" t="inlineStr"/>
      <c r="O6599" t="n">
        <v>15.3</v>
      </c>
      <c r="P6599" t="inlineStr"/>
      <c r="Q6599" t="inlineStr"/>
    </row>
    <row r="6600" ht="15" customHeight="1" s="1003">
      <c r="A6600" s="1019" t="inlineStr">
        <is>
          <t>Huile d'olive</t>
        </is>
      </c>
      <c r="B6600" t="inlineStr">
        <is>
          <t>GMS</t>
        </is>
      </c>
      <c r="C6600" t="inlineStr">
        <is>
          <t>kt</t>
        </is>
      </c>
      <c r="D6600" t="inlineStr">
        <is>
          <t>France</t>
        </is>
      </c>
      <c r="E6600" t="inlineStr">
        <is>
          <t>2023-24</t>
        </is>
      </c>
      <c r="F6600" t="inlineStr">
        <is>
          <t>Olive</t>
        </is>
      </c>
      <c r="G6600" t="inlineStr">
        <is>
          <t>Consommation d'huile d'olive par les GMS = 63 kt (Nielsen)</t>
        </is>
      </c>
      <c r="H6600" t="inlineStr"/>
      <c r="I6600" t="inlineStr">
        <is>
          <t>Nielsen</t>
        </is>
      </c>
      <c r="J6600" t="inlineStr">
        <is>
          <t>Utilisation du volume de 2023</t>
        </is>
      </c>
      <c r="K6600" t="inlineStr">
        <is>
          <t>Volume</t>
        </is>
      </c>
      <c r="L6600" t="inlineStr">
        <is>
          <t>Consommation d'huile d'olive par les GMS</t>
        </is>
      </c>
      <c r="M6600" t="inlineStr">
        <is>
          <t>Marché olive - AFIDOL, FAM</t>
        </is>
      </c>
      <c r="N6600" t="inlineStr"/>
      <c r="O6600" t="n">
        <v>62.7</v>
      </c>
      <c r="P6600" t="inlineStr"/>
      <c r="Q6600" t="inlineStr"/>
    </row>
    <row r="6601" ht="15" customHeight="1" s="1003">
      <c r="A6601" s="1019" t="inlineStr">
        <is>
          <t>Huile d'olive</t>
        </is>
      </c>
      <c r="B6601" t="inlineStr">
        <is>
          <t>Circuits généralistes</t>
        </is>
      </c>
      <c r="C6601" t="inlineStr">
        <is>
          <t>kt</t>
        </is>
      </c>
      <c r="D6601" t="inlineStr">
        <is>
          <t>France</t>
        </is>
      </c>
      <c r="E6601" t="inlineStr">
        <is>
          <t>2023-24</t>
        </is>
      </c>
      <c r="F6601" t="inlineStr">
        <is>
          <t>Olive</t>
        </is>
      </c>
      <c r="G6601" t="inlineStr"/>
      <c r="H6601" t="inlineStr"/>
      <c r="I6601" t="inlineStr"/>
      <c r="J6601" t="inlineStr"/>
      <c r="K6601" t="inlineStr"/>
      <c r="L6601" t="inlineStr"/>
      <c r="M6601" t="inlineStr"/>
      <c r="N6601" t="inlineStr"/>
      <c r="O6601" t="n">
        <v>62.7</v>
      </c>
      <c r="P6601" t="inlineStr"/>
      <c r="Q6601" t="inlineStr"/>
    </row>
    <row r="6602" ht="15" customHeight="1" s="1003">
      <c r="A6602" s="1019" t="inlineStr">
        <is>
          <t>Huile d'olive</t>
        </is>
      </c>
      <c r="B6602" t="inlineStr">
        <is>
          <t>Ecart statistique</t>
        </is>
      </c>
      <c r="C6602" t="inlineStr">
        <is>
          <t>kt</t>
        </is>
      </c>
      <c r="D6602" t="inlineStr">
        <is>
          <t>France</t>
        </is>
      </c>
      <c r="E6602" t="inlineStr">
        <is>
          <t>2023-24</t>
        </is>
      </c>
      <c r="F6602" t="inlineStr">
        <is>
          <t>Olive</t>
        </is>
      </c>
      <c r="G6602" t="inlineStr"/>
      <c r="H6602" t="inlineStr"/>
      <c r="I6602" t="inlineStr"/>
      <c r="J6602" t="inlineStr"/>
      <c r="K6602" t="inlineStr"/>
      <c r="L6602" t="inlineStr">
        <is>
          <t>Ecart statistique constaté dans les données collectées, demandant une réconciliation</t>
        </is>
      </c>
      <c r="M6602" t="inlineStr"/>
      <c r="N6602" t="inlineStr">
        <is>
          <t>Ecart statistique</t>
        </is>
      </c>
      <c r="O6602" t="n">
        <v>10.6</v>
      </c>
      <c r="P6602" t="inlineStr"/>
      <c r="Q6602" t="inlineStr"/>
    </row>
    <row r="6603" ht="15" customHeight="1" s="1003">
      <c r="A6603" s="1019" t="inlineStr">
        <is>
          <t>Grignons d'olive</t>
        </is>
      </c>
      <c r="B6603" t="inlineStr">
        <is>
          <t>Alimentation animale</t>
        </is>
      </c>
      <c r="C6603" t="inlineStr">
        <is>
          <t>kt</t>
        </is>
      </c>
      <c r="D6603" t="inlineStr">
        <is>
          <t>France</t>
        </is>
      </c>
      <c r="E6603" t="inlineStr">
        <is>
          <t>2023-24</t>
        </is>
      </c>
      <c r="F6603" t="inlineStr">
        <is>
          <t>Olive</t>
        </is>
      </c>
      <c r="G6603" t="inlineStr"/>
      <c r="H6603" t="inlineStr"/>
      <c r="I6603" t="inlineStr"/>
      <c r="J6603" t="inlineStr">
        <is>
          <t>Les grignons d'olive sont valorisés en alimentation animale</t>
        </is>
      </c>
      <c r="K6603" t="inlineStr"/>
      <c r="L6603" t="inlineStr">
        <is>
          <t>Consommation de grignons d'olive en alimentation animale</t>
        </is>
      </c>
      <c r="M6603" t="inlineStr"/>
      <c r="N6603" t="inlineStr"/>
      <c r="O6603" t="n">
        <v>46.3</v>
      </c>
      <c r="P6603" t="inlineStr"/>
      <c r="Q6603" t="inlineStr"/>
    </row>
    <row r="6604" ht="15" customHeight="1" s="1003">
      <c r="A6604" s="1019" t="inlineStr">
        <is>
          <t>Grignons d'olive</t>
        </is>
      </c>
      <c r="B6604" t="inlineStr">
        <is>
          <t>Usages alimentaires</t>
        </is>
      </c>
      <c r="C6604" t="inlineStr">
        <is>
          <t>kt</t>
        </is>
      </c>
      <c r="D6604" t="inlineStr">
        <is>
          <t>France</t>
        </is>
      </c>
      <c r="E6604" t="inlineStr">
        <is>
          <t>2023-24</t>
        </is>
      </c>
      <c r="F6604" t="inlineStr">
        <is>
          <t>Olive</t>
        </is>
      </c>
      <c r="G6604" t="inlineStr"/>
      <c r="H6604" t="inlineStr"/>
      <c r="I6604" t="inlineStr"/>
      <c r="J6604" t="inlineStr"/>
      <c r="K6604" t="inlineStr"/>
      <c r="L6604" t="inlineStr"/>
      <c r="M6604" t="inlineStr"/>
      <c r="N6604" t="inlineStr"/>
      <c r="O6604" t="n">
        <v>46.3</v>
      </c>
      <c r="P6604" t="inlineStr"/>
      <c r="Q6604" t="inlineStr"/>
    </row>
    <row r="6605" ht="15" customHeight="1" s="1003">
      <c r="A6605" s="1019" t="inlineStr">
        <is>
          <t>Grignons d'olive</t>
        </is>
      </c>
      <c r="B6605" t="inlineStr">
        <is>
          <t>Débouchés</t>
        </is>
      </c>
      <c r="C6605" t="inlineStr">
        <is>
          <t>kt</t>
        </is>
      </c>
      <c r="D6605" t="inlineStr">
        <is>
          <t>France</t>
        </is>
      </c>
      <c r="E6605" t="inlineStr">
        <is>
          <t>2023-24</t>
        </is>
      </c>
      <c r="F6605" t="inlineStr">
        <is>
          <t>Olive</t>
        </is>
      </c>
      <c r="G6605" t="inlineStr"/>
      <c r="H6605" t="inlineStr"/>
      <c r="I6605" t="inlineStr"/>
      <c r="J6605" t="inlineStr"/>
      <c r="K6605" t="inlineStr"/>
      <c r="L6605" t="inlineStr"/>
      <c r="M6605" t="inlineStr"/>
      <c r="N6605" t="inlineStr"/>
      <c r="O6605" t="n">
        <v>46.3</v>
      </c>
      <c r="P6605" t="inlineStr"/>
      <c r="Q6605" t="inlineStr"/>
    </row>
    <row r="6606" ht="15" customHeight="1" s="1003">
      <c r="A6606" s="1019" t="inlineStr">
        <is>
          <t>Grignons d'olive</t>
        </is>
      </c>
      <c r="B6606" t="inlineStr">
        <is>
          <t>FAB</t>
        </is>
      </c>
      <c r="C6606" t="inlineStr">
        <is>
          <t>kt</t>
        </is>
      </c>
      <c r="D6606" t="inlineStr">
        <is>
          <t>France</t>
        </is>
      </c>
      <c r="E6606" t="inlineStr">
        <is>
          <t>2023-24</t>
        </is>
      </c>
      <c r="F6606" t="inlineStr">
        <is>
          <t>Olive</t>
        </is>
      </c>
      <c r="G6606" t="inlineStr"/>
      <c r="H6606" t="inlineStr"/>
      <c r="I6606" t="inlineStr"/>
      <c r="J6606" t="inlineStr"/>
      <c r="K6606" t="inlineStr"/>
      <c r="L6606" t="inlineStr"/>
      <c r="M6606" t="inlineStr"/>
      <c r="N6606" t="inlineStr"/>
      <c r="O6606" t="n">
        <v>10.7</v>
      </c>
      <c r="P6606" t="n">
        <v>0</v>
      </c>
      <c r="Q6606" t="n">
        <v>46.3</v>
      </c>
    </row>
    <row r="6607" ht="15" customHeight="1" s="1003">
      <c r="A6607" s="1019" t="inlineStr">
        <is>
          <t>Grignons d'olive</t>
        </is>
      </c>
      <c r="B6607" t="inlineStr">
        <is>
          <t>FAF</t>
        </is>
      </c>
      <c r="C6607" t="inlineStr">
        <is>
          <t>kt</t>
        </is>
      </c>
      <c r="D6607" t="inlineStr">
        <is>
          <t>France</t>
        </is>
      </c>
      <c r="E6607" t="inlineStr">
        <is>
          <t>2023-24</t>
        </is>
      </c>
      <c r="F6607" t="inlineStr">
        <is>
          <t>Olive</t>
        </is>
      </c>
      <c r="G6607" t="inlineStr"/>
      <c r="H6607" t="inlineStr"/>
      <c r="I6607" t="inlineStr"/>
      <c r="J6607" t="inlineStr"/>
      <c r="K6607" t="inlineStr"/>
      <c r="L6607" t="inlineStr"/>
      <c r="M6607" t="inlineStr"/>
      <c r="N6607" t="inlineStr"/>
      <c r="O6607" t="n">
        <v>3.56</v>
      </c>
      <c r="P6607" t="n">
        <v>0</v>
      </c>
      <c r="Q6607" t="n">
        <v>46.3</v>
      </c>
    </row>
    <row r="6608" ht="15" customHeight="1" s="1003">
      <c r="A6608" s="1019" t="inlineStr">
        <is>
          <t>Grignons d'olive</t>
        </is>
      </c>
      <c r="B6608" t="inlineStr">
        <is>
          <t>Direct élevage</t>
        </is>
      </c>
      <c r="C6608" t="inlineStr">
        <is>
          <t>kt</t>
        </is>
      </c>
      <c r="D6608" t="inlineStr">
        <is>
          <t>France</t>
        </is>
      </c>
      <c r="E6608" t="inlineStr">
        <is>
          <t>2023-24</t>
        </is>
      </c>
      <c r="F6608" t="inlineStr">
        <is>
          <t>Olive</t>
        </is>
      </c>
      <c r="G6608" t="inlineStr"/>
      <c r="H6608" t="inlineStr"/>
      <c r="I6608" t="inlineStr"/>
      <c r="J6608" t="inlineStr"/>
      <c r="K6608" t="inlineStr"/>
      <c r="L6608" t="inlineStr"/>
      <c r="M6608" t="inlineStr"/>
      <c r="N6608" t="inlineStr"/>
      <c r="O6608" t="n">
        <v>3.56</v>
      </c>
      <c r="P6608" t="n">
        <v>0</v>
      </c>
      <c r="Q6608" t="n">
        <v>46.3</v>
      </c>
    </row>
    <row r="6609" ht="15" customHeight="1" s="1003">
      <c r="A6609" s="1019" t="inlineStr">
        <is>
          <t>Grignons d'olive</t>
        </is>
      </c>
      <c r="B6609" t="inlineStr">
        <is>
          <t>Petfood</t>
        </is>
      </c>
      <c r="C6609" t="inlineStr">
        <is>
          <t>kt</t>
        </is>
      </c>
      <c r="D6609" t="inlineStr">
        <is>
          <t>France</t>
        </is>
      </c>
      <c r="E6609" t="inlineStr">
        <is>
          <t>2023-24</t>
        </is>
      </c>
      <c r="F6609" t="inlineStr">
        <is>
          <t>Olive</t>
        </is>
      </c>
      <c r="G6609" t="inlineStr"/>
      <c r="H6609" t="inlineStr"/>
      <c r="I6609" t="inlineStr"/>
      <c r="J6609" t="inlineStr"/>
      <c r="K6609" t="inlineStr"/>
      <c r="L6609" t="inlineStr"/>
      <c r="M6609" t="inlineStr"/>
      <c r="N6609" t="inlineStr"/>
      <c r="O6609" t="n">
        <v>28.5</v>
      </c>
      <c r="P6609" t="n">
        <v>0</v>
      </c>
      <c r="Q6609" t="n">
        <v>46.3</v>
      </c>
    </row>
    <row r="6610" ht="15" customHeight="1" s="1003">
      <c r="A6610" s="1019" t="inlineStr">
        <is>
          <t>Grignons d'olive</t>
        </is>
      </c>
      <c r="B6610" t="inlineStr">
        <is>
          <t>Alimentation animale rente</t>
        </is>
      </c>
      <c r="C6610" t="inlineStr">
        <is>
          <t>kt</t>
        </is>
      </c>
      <c r="D6610" t="inlineStr">
        <is>
          <t>France</t>
        </is>
      </c>
      <c r="E6610" t="inlineStr">
        <is>
          <t>2023-24</t>
        </is>
      </c>
      <c r="F6610" t="inlineStr">
        <is>
          <t>Olive</t>
        </is>
      </c>
      <c r="G6610" t="inlineStr"/>
      <c r="H6610" t="inlineStr"/>
      <c r="I6610" t="inlineStr"/>
      <c r="J6610" t="inlineStr"/>
      <c r="K6610" t="inlineStr"/>
      <c r="L6610" t="inlineStr"/>
      <c r="M6610" t="inlineStr"/>
      <c r="N6610" t="inlineStr"/>
      <c r="O6610" t="n">
        <v>17.8</v>
      </c>
      <c r="P6610" t="n">
        <v>0</v>
      </c>
      <c r="Q6610" t="n">
        <v>46.3</v>
      </c>
    </row>
    <row r="6611" ht="15" customHeight="1" s="1003">
      <c r="A6611" s="1019" t="inlineStr">
        <is>
          <t>Grignons d'olive</t>
        </is>
      </c>
      <c r="B6611" t="inlineStr">
        <is>
          <t>Hors FAB</t>
        </is>
      </c>
      <c r="C6611" t="inlineStr">
        <is>
          <t>kt</t>
        </is>
      </c>
      <c r="D6611" t="inlineStr">
        <is>
          <t>France</t>
        </is>
      </c>
      <c r="E6611" t="inlineStr">
        <is>
          <t>2023-24</t>
        </is>
      </c>
      <c r="F6611" t="inlineStr">
        <is>
          <t>Olive</t>
        </is>
      </c>
      <c r="G6611" t="inlineStr"/>
      <c r="H6611" t="inlineStr"/>
      <c r="I6611" t="inlineStr"/>
      <c r="J6611" t="inlineStr"/>
      <c r="K6611" t="inlineStr"/>
      <c r="L6611" t="inlineStr"/>
      <c r="M6611" t="inlineStr"/>
      <c r="N6611" t="inlineStr"/>
      <c r="O6611" t="n">
        <v>7.12</v>
      </c>
      <c r="P6611" t="n">
        <v>0</v>
      </c>
      <c r="Q6611" t="n">
        <v>46.3</v>
      </c>
    </row>
    <row r="6612" ht="15" customHeight="1" s="1003">
      <c r="A6612" s="1019" t="inlineStr">
        <is>
          <t>Grignons d'olive</t>
        </is>
      </c>
      <c r="B6612" t="inlineStr">
        <is>
          <t>Export</t>
        </is>
      </c>
      <c r="C6612" t="inlineStr">
        <is>
          <t>kt</t>
        </is>
      </c>
      <c r="D6612" t="inlineStr">
        <is>
          <t>France</t>
        </is>
      </c>
      <c r="E6612" t="inlineStr">
        <is>
          <t>2023-24</t>
        </is>
      </c>
      <c r="F6612" t="inlineStr">
        <is>
          <t>Olive</t>
        </is>
      </c>
      <c r="G6612" t="inlineStr"/>
      <c r="H6612" t="inlineStr">
        <is>
          <t>Exportation de grignons d'olive = 0 kt (Douanes françaises - Eurostat)</t>
        </is>
      </c>
      <c r="I6612" t="inlineStr">
        <is>
          <t>Douanes françaises - Eurostat</t>
        </is>
      </c>
      <c r="J6612" t="inlineStr"/>
      <c r="K6612" t="inlineStr">
        <is>
          <t>Volume</t>
        </is>
      </c>
      <c r="L6612" t="inlineStr">
        <is>
          <t>Exportation de grignons d'olive</t>
        </is>
      </c>
      <c r="M6612" t="inlineStr">
        <is>
          <t>Echanges mensuels - EUROSTAT</t>
        </is>
      </c>
      <c r="N6612" t="inlineStr"/>
      <c r="O6612" t="n">
        <v>0.02</v>
      </c>
      <c r="P6612" t="inlineStr"/>
      <c r="Q6612" t="inlineStr"/>
    </row>
    <row r="6613" ht="15" customHeight="1" s="1003">
      <c r="A6613" s="1019" t="inlineStr">
        <is>
          <t>Olives de table</t>
        </is>
      </c>
      <c r="B6613" t="inlineStr">
        <is>
          <t>Vente directe et autoconsommation</t>
        </is>
      </c>
      <c r="C6613" t="inlineStr">
        <is>
          <t>kt</t>
        </is>
      </c>
      <c r="D6613" t="inlineStr">
        <is>
          <t>France</t>
        </is>
      </c>
      <c r="E6613" t="inlineStr">
        <is>
          <t>2023-24</t>
        </is>
      </c>
      <c r="F6613" t="inlineStr">
        <is>
          <t>Olive</t>
        </is>
      </c>
      <c r="G6613" t="inlineStr"/>
      <c r="H6613" t="inlineStr"/>
      <c r="I6613" t="inlineStr"/>
      <c r="J6613" t="inlineStr"/>
      <c r="K6613" t="inlineStr"/>
      <c r="L6613" t="inlineStr"/>
      <c r="M6613" t="inlineStr"/>
      <c r="N6613" t="inlineStr"/>
      <c r="O6613" t="n">
        <v>17.8</v>
      </c>
      <c r="P6613" t="n">
        <v>0</v>
      </c>
      <c r="Q6613" t="n">
        <v>59.1</v>
      </c>
    </row>
    <row r="6614" ht="15" customHeight="1" s="1003">
      <c r="A6614" s="1019" t="inlineStr">
        <is>
          <t>Olives de table</t>
        </is>
      </c>
      <c r="B6614" t="inlineStr">
        <is>
          <t>Circuits spécialisés</t>
        </is>
      </c>
      <c r="C6614" t="inlineStr">
        <is>
          <t>kt</t>
        </is>
      </c>
      <c r="D6614" t="inlineStr">
        <is>
          <t>France</t>
        </is>
      </c>
      <c r="E6614" t="inlineStr">
        <is>
          <t>2023-24</t>
        </is>
      </c>
      <c r="F6614" t="inlineStr">
        <is>
          <t>Olive</t>
        </is>
      </c>
      <c r="G6614" t="inlineStr"/>
      <c r="H6614" t="inlineStr"/>
      <c r="I6614" t="inlineStr"/>
      <c r="J6614" t="inlineStr"/>
      <c r="K6614" t="inlineStr"/>
      <c r="L6614" t="inlineStr"/>
      <c r="M6614" t="inlineStr"/>
      <c r="N6614" t="inlineStr"/>
      <c r="O6614" t="n">
        <v>5.63</v>
      </c>
      <c r="P6614" t="n">
        <v>0</v>
      </c>
      <c r="Q6614" t="n">
        <v>59.1</v>
      </c>
    </row>
    <row r="6615" ht="15" customHeight="1" s="1003">
      <c r="A6615" s="1019" t="inlineStr">
        <is>
          <t>Olives de table</t>
        </is>
      </c>
      <c r="B6615" t="inlineStr">
        <is>
          <t>RHD</t>
        </is>
      </c>
      <c r="C6615" t="inlineStr">
        <is>
          <t>kt</t>
        </is>
      </c>
      <c r="D6615" t="inlineStr">
        <is>
          <t>France</t>
        </is>
      </c>
      <c r="E6615" t="inlineStr">
        <is>
          <t>2023-24</t>
        </is>
      </c>
      <c r="F6615" t="inlineStr">
        <is>
          <t>Olive</t>
        </is>
      </c>
      <c r="G6615" t="inlineStr"/>
      <c r="H6615" t="inlineStr"/>
      <c r="I6615" t="inlineStr"/>
      <c r="J6615" t="inlineStr"/>
      <c r="K6615" t="inlineStr"/>
      <c r="L6615" t="inlineStr"/>
      <c r="M6615" t="inlineStr"/>
      <c r="N6615" t="inlineStr"/>
      <c r="O6615" t="n">
        <v>17.8</v>
      </c>
      <c r="P6615" t="n">
        <v>0</v>
      </c>
      <c r="Q6615" t="n">
        <v>59.1</v>
      </c>
    </row>
    <row r="6616" ht="15" customHeight="1" s="1003">
      <c r="A6616" s="1019" t="inlineStr">
        <is>
          <t>Olives de table</t>
        </is>
      </c>
      <c r="B6616" t="inlineStr">
        <is>
          <t>Autres IAA</t>
        </is>
      </c>
      <c r="C6616" t="inlineStr">
        <is>
          <t>kt</t>
        </is>
      </c>
      <c r="D6616" t="inlineStr">
        <is>
          <t>France</t>
        </is>
      </c>
      <c r="E6616" t="inlineStr">
        <is>
          <t>2023-24</t>
        </is>
      </c>
      <c r="F6616" t="inlineStr">
        <is>
          <t>Olive</t>
        </is>
      </c>
      <c r="G6616" t="inlineStr"/>
      <c r="H6616" t="inlineStr"/>
      <c r="I6616" t="inlineStr"/>
      <c r="J6616" t="inlineStr"/>
      <c r="K6616" t="inlineStr"/>
      <c r="L6616" t="inlineStr"/>
      <c r="M6616" t="inlineStr"/>
      <c r="N6616" t="inlineStr"/>
      <c r="O6616" t="n">
        <v>17.8</v>
      </c>
      <c r="P6616" t="n">
        <v>0</v>
      </c>
      <c r="Q6616" t="n">
        <v>59.1</v>
      </c>
    </row>
    <row r="6617" ht="15" customHeight="1" s="1003">
      <c r="A6617" s="1019" t="inlineStr">
        <is>
          <t>Olives de table</t>
        </is>
      </c>
      <c r="B6617" t="inlineStr">
        <is>
          <t>Alimentation humaine</t>
        </is>
      </c>
      <c r="C6617" t="inlineStr">
        <is>
          <t>kt</t>
        </is>
      </c>
      <c r="D6617" t="inlineStr">
        <is>
          <t>France</t>
        </is>
      </c>
      <c r="E6617" t="inlineStr">
        <is>
          <t>2023-24</t>
        </is>
      </c>
      <c r="F6617" t="inlineStr">
        <is>
          <t>Olive</t>
        </is>
      </c>
      <c r="G6617" t="inlineStr">
        <is>
          <t>Consommation totale d'olives de table = 91 kt (AFIDOL)</t>
        </is>
      </c>
      <c r="H6617" t="inlineStr"/>
      <c r="I6617" t="inlineStr">
        <is>
          <t>AFIDOL</t>
        </is>
      </c>
      <c r="J6617" t="inlineStr">
        <is>
          <t>Utilisation du volume de 2023</t>
        </is>
      </c>
      <c r="K6617" t="inlineStr">
        <is>
          <t>Volume</t>
        </is>
      </c>
      <c r="L6617" t="inlineStr">
        <is>
          <t>Consommation totale d'olives de table</t>
        </is>
      </c>
      <c r="M6617" t="inlineStr">
        <is>
          <t>Marché olive - AFIDOL, FAM</t>
        </is>
      </c>
      <c r="N6617" t="inlineStr"/>
      <c r="O6617" t="n">
        <v>90.90000000000001</v>
      </c>
      <c r="P6617" t="inlineStr"/>
      <c r="Q6617" t="inlineStr"/>
    </row>
    <row r="6618" ht="15" customHeight="1" s="1003">
      <c r="A6618" s="1019" t="inlineStr">
        <is>
          <t>Olives de table</t>
        </is>
      </c>
      <c r="B6618" t="inlineStr">
        <is>
          <t>Ménages</t>
        </is>
      </c>
      <c r="C6618" t="inlineStr">
        <is>
          <t>kt</t>
        </is>
      </c>
      <c r="D6618" t="inlineStr">
        <is>
          <t>France</t>
        </is>
      </c>
      <c r="E6618" t="inlineStr">
        <is>
          <t>2023-24</t>
        </is>
      </c>
      <c r="F6618" t="inlineStr">
        <is>
          <t>Olive</t>
        </is>
      </c>
      <c r="G6618" t="inlineStr"/>
      <c r="H6618" t="inlineStr"/>
      <c r="I6618" t="inlineStr"/>
      <c r="J6618" t="inlineStr"/>
      <c r="K6618" t="inlineStr"/>
      <c r="L6618" t="inlineStr"/>
      <c r="M6618" t="inlineStr"/>
      <c r="N6618" t="inlineStr"/>
      <c r="O6618" t="n">
        <v>37.4</v>
      </c>
      <c r="P6618" t="n">
        <v>31.8</v>
      </c>
      <c r="Q6618" t="n">
        <v>90.90000000000001</v>
      </c>
    </row>
    <row r="6619" ht="15" customHeight="1" s="1003">
      <c r="A6619" s="1019" t="inlineStr">
        <is>
          <t>Olives de table</t>
        </is>
      </c>
      <c r="B6619" t="inlineStr">
        <is>
          <t>Usages alimentaires</t>
        </is>
      </c>
      <c r="C6619" t="inlineStr">
        <is>
          <t>kt</t>
        </is>
      </c>
      <c r="D6619" t="inlineStr">
        <is>
          <t>France</t>
        </is>
      </c>
      <c r="E6619" t="inlineStr">
        <is>
          <t>2023-24</t>
        </is>
      </c>
      <c r="F6619" t="inlineStr">
        <is>
          <t>Olive</t>
        </is>
      </c>
      <c r="G6619" t="inlineStr"/>
      <c r="H6619" t="inlineStr"/>
      <c r="I6619" t="inlineStr"/>
      <c r="J6619" t="inlineStr"/>
      <c r="K6619" t="inlineStr"/>
      <c r="L6619" t="inlineStr"/>
      <c r="M6619" t="inlineStr"/>
      <c r="N6619" t="inlineStr"/>
      <c r="O6619" t="n">
        <v>90.90000000000001</v>
      </c>
      <c r="P6619" t="inlineStr"/>
      <c r="Q6619" t="inlineStr"/>
    </row>
    <row r="6620" ht="15" customHeight="1" s="1003">
      <c r="A6620" s="1019" t="inlineStr">
        <is>
          <t>Olives de table</t>
        </is>
      </c>
      <c r="B6620" t="inlineStr">
        <is>
          <t>Débouchés</t>
        </is>
      </c>
      <c r="C6620" t="inlineStr">
        <is>
          <t>kt</t>
        </is>
      </c>
      <c r="D6620" t="inlineStr">
        <is>
          <t>France</t>
        </is>
      </c>
      <c r="E6620" t="inlineStr">
        <is>
          <t>2023-24</t>
        </is>
      </c>
      <c r="F6620" t="inlineStr">
        <is>
          <t>Olive</t>
        </is>
      </c>
      <c r="G6620" t="inlineStr"/>
      <c r="H6620" t="inlineStr"/>
      <c r="I6620" t="inlineStr"/>
      <c r="J6620" t="inlineStr"/>
      <c r="K6620" t="inlineStr"/>
      <c r="L6620" t="inlineStr"/>
      <c r="M6620" t="inlineStr"/>
      <c r="N6620" t="inlineStr"/>
      <c r="O6620" t="n">
        <v>90.90000000000001</v>
      </c>
      <c r="P6620" t="inlineStr"/>
      <c r="Q6620" t="inlineStr"/>
    </row>
    <row r="6621" ht="15" customHeight="1" s="1003">
      <c r="A6621" s="1019" t="inlineStr">
        <is>
          <t>Olives de table</t>
        </is>
      </c>
      <c r="B6621" t="inlineStr">
        <is>
          <t>Export</t>
        </is>
      </c>
      <c r="C6621" t="inlineStr">
        <is>
          <t>kt</t>
        </is>
      </c>
      <c r="D6621" t="inlineStr">
        <is>
          <t>France</t>
        </is>
      </c>
      <c r="E6621" t="inlineStr">
        <is>
          <t>2023-24</t>
        </is>
      </c>
      <c r="F6621" t="inlineStr">
        <is>
          <t>Olive</t>
        </is>
      </c>
      <c r="G6621" t="inlineStr"/>
      <c r="H6621" t="inlineStr">
        <is>
          <t>Exportation d'olives de table = 3 kt (Douanes françaises - Eurostat)</t>
        </is>
      </c>
      <c r="I6621" t="inlineStr">
        <is>
          <t>Douanes françaises - Eurostat</t>
        </is>
      </c>
      <c r="J6621" t="inlineStr"/>
      <c r="K6621" t="inlineStr">
        <is>
          <t>Volume</t>
        </is>
      </c>
      <c r="L6621" t="inlineStr">
        <is>
          <t>Exportation d'olives de table</t>
        </is>
      </c>
      <c r="M6621" t="inlineStr">
        <is>
          <t>Echanges annuels - EUROSTAT</t>
        </is>
      </c>
      <c r="N6621" t="inlineStr"/>
      <c r="O6621" t="n">
        <v>3.44</v>
      </c>
      <c r="P6621" t="inlineStr"/>
      <c r="Q6621" t="inlineStr"/>
    </row>
    <row r="6622" ht="15" customHeight="1" s="1003">
      <c r="A6622" s="1019" t="inlineStr">
        <is>
          <t>Olives de table</t>
        </is>
      </c>
      <c r="B6622" t="inlineStr">
        <is>
          <t>GMS</t>
        </is>
      </c>
      <c r="C6622" t="inlineStr">
        <is>
          <t>kt</t>
        </is>
      </c>
      <c r="D6622" t="inlineStr">
        <is>
          <t>France</t>
        </is>
      </c>
      <c r="E6622" t="inlineStr">
        <is>
          <t>2023-24</t>
        </is>
      </c>
      <c r="F6622" t="inlineStr">
        <is>
          <t>Olive</t>
        </is>
      </c>
      <c r="G6622" t="inlineStr">
        <is>
          <t>Consommation d'olives de table par les GMS = 32 kt (Nielsen)</t>
        </is>
      </c>
      <c r="H6622" t="inlineStr"/>
      <c r="I6622" t="inlineStr">
        <is>
          <t>Nielsen</t>
        </is>
      </c>
      <c r="J6622" t="inlineStr">
        <is>
          <t>Utilisation du volume de 2023</t>
        </is>
      </c>
      <c r="K6622" t="inlineStr">
        <is>
          <t>Volume</t>
        </is>
      </c>
      <c r="L6622" t="inlineStr">
        <is>
          <t>Consommation d'olives de table par les GMS</t>
        </is>
      </c>
      <c r="M6622" t="inlineStr">
        <is>
          <t>Marché olive - AFIDOL, FAM</t>
        </is>
      </c>
      <c r="N6622" t="inlineStr"/>
      <c r="O6622" t="n">
        <v>31.8</v>
      </c>
      <c r="P6622" t="inlineStr"/>
      <c r="Q6622" t="inlineStr"/>
    </row>
    <row r="6623" ht="15" customHeight="1" s="1003">
      <c r="A6623" s="1019" t="inlineStr">
        <is>
          <t>Olives de table</t>
        </is>
      </c>
      <c r="B6623" t="inlineStr">
        <is>
          <t>Circuits généralistes</t>
        </is>
      </c>
      <c r="C6623" t="inlineStr">
        <is>
          <t>kt</t>
        </is>
      </c>
      <c r="D6623" t="inlineStr">
        <is>
          <t>France</t>
        </is>
      </c>
      <c r="E6623" t="inlineStr">
        <is>
          <t>2023-24</t>
        </is>
      </c>
      <c r="F6623" t="inlineStr">
        <is>
          <t>Olive</t>
        </is>
      </c>
      <c r="G6623" t="inlineStr"/>
      <c r="H6623" t="inlineStr"/>
      <c r="I6623" t="inlineStr"/>
      <c r="J6623" t="inlineStr"/>
      <c r="K6623" t="inlineStr"/>
      <c r="L6623" t="inlineStr"/>
      <c r="M6623" t="inlineStr"/>
      <c r="N6623" t="inlineStr"/>
      <c r="O6623" t="n">
        <v>31.8</v>
      </c>
      <c r="P6623" t="inlineStr"/>
      <c r="Q6623" t="inlineStr"/>
    </row>
    <row r="6624" ht="15" customHeight="1" s="1003">
      <c r="A6624" s="1019" t="inlineStr">
        <is>
          <t>Olives de table</t>
        </is>
      </c>
      <c r="B6624" t="inlineStr">
        <is>
          <t>Ecart statistique</t>
        </is>
      </c>
      <c r="C6624" t="inlineStr">
        <is>
          <t>kt</t>
        </is>
      </c>
      <c r="D6624" t="inlineStr">
        <is>
          <t>France</t>
        </is>
      </c>
      <c r="E6624" t="inlineStr">
        <is>
          <t>2023-24</t>
        </is>
      </c>
      <c r="F6624" t="inlineStr">
        <is>
          <t>Olive</t>
        </is>
      </c>
      <c r="G6624" t="inlineStr"/>
      <c r="H6624" t="inlineStr"/>
      <c r="I6624" t="inlineStr"/>
      <c r="J6624" t="inlineStr"/>
      <c r="K6624" t="inlineStr"/>
      <c r="L6624" t="inlineStr"/>
      <c r="M6624" t="inlineStr"/>
      <c r="N6624" t="inlineStr"/>
      <c r="O6624" t="n">
        <v>0</v>
      </c>
      <c r="P6624" t="inlineStr"/>
      <c r="Q6624" t="inlineStr"/>
    </row>
    <row r="6625" ht="15" customHeight="1" s="1003">
      <c r="A6625" s="1019" t="inlineStr">
        <is>
          <t>Produits alimentaires</t>
        </is>
      </c>
      <c r="B6625" t="inlineStr">
        <is>
          <t>GMS</t>
        </is>
      </c>
      <c r="C6625" t="inlineStr">
        <is>
          <t>kt</t>
        </is>
      </c>
      <c r="D6625" t="inlineStr">
        <is>
          <t>France</t>
        </is>
      </c>
      <c r="E6625" t="inlineStr">
        <is>
          <t>2023-24</t>
        </is>
      </c>
      <c r="F6625" t="inlineStr">
        <is>
          <t>Olive</t>
        </is>
      </c>
      <c r="G6625" t="inlineStr"/>
      <c r="H6625" t="inlineStr"/>
      <c r="I6625" t="inlineStr"/>
      <c r="J6625" t="inlineStr"/>
      <c r="K6625" t="inlineStr"/>
      <c r="L6625" t="inlineStr"/>
      <c r="M6625" t="inlineStr"/>
      <c r="N6625" t="inlineStr"/>
      <c r="O6625" t="n">
        <v>0</v>
      </c>
      <c r="P6625" t="n">
        <v>0</v>
      </c>
      <c r="Q6625" t="n">
        <v>-0</v>
      </c>
    </row>
    <row r="6626" ht="15" customHeight="1" s="1003">
      <c r="A6626" s="1019" t="inlineStr">
        <is>
          <t>Produits alimentaires</t>
        </is>
      </c>
      <c r="B6626" t="inlineStr">
        <is>
          <t>Circuits spécialisés</t>
        </is>
      </c>
      <c r="C6626" t="inlineStr">
        <is>
          <t>kt</t>
        </is>
      </c>
      <c r="D6626" t="inlineStr">
        <is>
          <t>France</t>
        </is>
      </c>
      <c r="E6626" t="inlineStr">
        <is>
          <t>2023-24</t>
        </is>
      </c>
      <c r="F6626" t="inlineStr">
        <is>
          <t>Olive</t>
        </is>
      </c>
      <c r="G6626" t="inlineStr"/>
      <c r="H6626" t="inlineStr"/>
      <c r="I6626" t="inlineStr"/>
      <c r="J6626" t="inlineStr"/>
      <c r="K6626" t="inlineStr"/>
      <c r="L6626" t="inlineStr"/>
      <c r="M6626" t="inlineStr"/>
      <c r="N6626" t="inlineStr"/>
      <c r="O6626" t="n">
        <v>0</v>
      </c>
      <c r="P6626" t="n">
        <v>0</v>
      </c>
      <c r="Q6626" t="n">
        <v>-0</v>
      </c>
    </row>
    <row r="6627" ht="15" customHeight="1" s="1003">
      <c r="A6627" s="1019" t="inlineStr">
        <is>
          <t>Produits alimentaires</t>
        </is>
      </c>
      <c r="B6627" t="inlineStr">
        <is>
          <t>RHD</t>
        </is>
      </c>
      <c r="C6627" t="inlineStr">
        <is>
          <t>kt</t>
        </is>
      </c>
      <c r="D6627" t="inlineStr">
        <is>
          <t>France</t>
        </is>
      </c>
      <c r="E6627" t="inlineStr">
        <is>
          <t>2023-24</t>
        </is>
      </c>
      <c r="F6627" t="inlineStr">
        <is>
          <t>Olive</t>
        </is>
      </c>
      <c r="G6627" t="inlineStr"/>
      <c r="H6627" t="inlineStr"/>
      <c r="I6627" t="inlineStr"/>
      <c r="J6627" t="inlineStr"/>
      <c r="K6627" t="inlineStr"/>
      <c r="L6627" t="inlineStr"/>
      <c r="M6627" t="inlineStr"/>
      <c r="N6627" t="inlineStr"/>
      <c r="O6627" t="n">
        <v>0</v>
      </c>
      <c r="P6627" t="n">
        <v>0</v>
      </c>
      <c r="Q6627" t="n">
        <v>-0</v>
      </c>
    </row>
    <row r="6628" ht="15" customHeight="1" s="1003">
      <c r="A6628" s="1019" t="inlineStr">
        <is>
          <t>Produits alimentaires</t>
        </is>
      </c>
      <c r="B6628" t="inlineStr">
        <is>
          <t>Autres IAA</t>
        </is>
      </c>
      <c r="C6628" t="inlineStr">
        <is>
          <t>kt</t>
        </is>
      </c>
      <c r="D6628" t="inlineStr">
        <is>
          <t>France</t>
        </is>
      </c>
      <c r="E6628" t="inlineStr">
        <is>
          <t>2023-24</t>
        </is>
      </c>
      <c r="F6628" t="inlineStr">
        <is>
          <t>Olive</t>
        </is>
      </c>
      <c r="G6628" t="inlineStr"/>
      <c r="H6628" t="inlineStr"/>
      <c r="I6628" t="inlineStr"/>
      <c r="J6628" t="inlineStr"/>
      <c r="K6628" t="inlineStr"/>
      <c r="L6628" t="inlineStr"/>
      <c r="M6628" t="inlineStr"/>
      <c r="N6628" t="inlineStr"/>
      <c r="O6628" t="n">
        <v>0</v>
      </c>
      <c r="P6628" t="n">
        <v>0</v>
      </c>
      <c r="Q6628" t="n">
        <v>-0</v>
      </c>
    </row>
    <row r="6629" ht="15" customHeight="1" s="1003">
      <c r="A6629" s="1019" t="inlineStr">
        <is>
          <t>Produits alimentaires</t>
        </is>
      </c>
      <c r="B6629" t="inlineStr">
        <is>
          <t>Ménages</t>
        </is>
      </c>
      <c r="C6629" t="inlineStr">
        <is>
          <t>kt</t>
        </is>
      </c>
      <c r="D6629" t="inlineStr">
        <is>
          <t>France</t>
        </is>
      </c>
      <c r="E6629" t="inlineStr">
        <is>
          <t>2023-24</t>
        </is>
      </c>
      <c r="F6629" t="inlineStr">
        <is>
          <t>Olive</t>
        </is>
      </c>
      <c r="G6629" t="inlineStr"/>
      <c r="H6629" t="inlineStr"/>
      <c r="I6629" t="inlineStr"/>
      <c r="J6629" t="inlineStr"/>
      <c r="K6629" t="inlineStr"/>
      <c r="L6629" t="inlineStr"/>
      <c r="M6629" t="inlineStr"/>
      <c r="N6629" t="inlineStr"/>
      <c r="O6629" t="n">
        <v>0</v>
      </c>
      <c r="P6629" t="n">
        <v>0</v>
      </c>
      <c r="Q6629" t="n">
        <v>-0</v>
      </c>
    </row>
    <row r="6630" ht="15" customHeight="1" s="1003">
      <c r="A6630" s="1019" t="inlineStr">
        <is>
          <t>Produits alimentaires</t>
        </is>
      </c>
      <c r="B6630" t="inlineStr">
        <is>
          <t>Circuits généralistes</t>
        </is>
      </c>
      <c r="C6630" t="inlineStr">
        <is>
          <t>kt</t>
        </is>
      </c>
      <c r="D6630" t="inlineStr">
        <is>
          <t>France</t>
        </is>
      </c>
      <c r="E6630" t="inlineStr">
        <is>
          <t>2023-24</t>
        </is>
      </c>
      <c r="F6630" t="inlineStr">
        <is>
          <t>Olive</t>
        </is>
      </c>
      <c r="G6630" t="inlineStr"/>
      <c r="H6630" t="inlineStr"/>
      <c r="I6630" t="inlineStr"/>
      <c r="J6630" t="inlineStr"/>
      <c r="K6630" t="inlineStr"/>
      <c r="L6630" t="inlineStr"/>
      <c r="M6630" t="inlineStr"/>
      <c r="N6630" t="inlineStr"/>
      <c r="O6630" t="n">
        <v>0</v>
      </c>
      <c r="P6630" t="n">
        <v>0</v>
      </c>
      <c r="Q6630" t="n">
        <v>-0</v>
      </c>
    </row>
    <row r="6631" ht="15" customHeight="1" s="1003">
      <c r="A6631" s="1019" t="inlineStr">
        <is>
          <t>Produits alimentaires</t>
        </is>
      </c>
      <c r="B6631" t="inlineStr">
        <is>
          <t>Alimentation humaine</t>
        </is>
      </c>
      <c r="C6631" t="inlineStr">
        <is>
          <t>kt</t>
        </is>
      </c>
      <c r="D6631" t="inlineStr">
        <is>
          <t>France</t>
        </is>
      </c>
      <c r="E6631" t="inlineStr">
        <is>
          <t>2023-24</t>
        </is>
      </c>
      <c r="F6631" t="inlineStr">
        <is>
          <t>Olive</t>
        </is>
      </c>
      <c r="G6631" t="inlineStr"/>
      <c r="H6631" t="inlineStr"/>
      <c r="I6631" t="inlineStr"/>
      <c r="J6631" t="inlineStr"/>
      <c r="K6631" t="inlineStr"/>
      <c r="L6631" t="inlineStr"/>
      <c r="M6631" t="inlineStr"/>
      <c r="N6631" t="inlineStr"/>
      <c r="O6631" t="n">
        <v>0</v>
      </c>
      <c r="P6631" t="inlineStr"/>
      <c r="Q6631" t="inlineStr"/>
    </row>
    <row r="6632" ht="15" customHeight="1" s="1003">
      <c r="A6632" s="1019" t="inlineStr">
        <is>
          <t>Produits alimentaires</t>
        </is>
      </c>
      <c r="B6632" t="inlineStr">
        <is>
          <t>Usages alimentaires</t>
        </is>
      </c>
      <c r="C6632" t="inlineStr">
        <is>
          <t>kt</t>
        </is>
      </c>
      <c r="D6632" t="inlineStr">
        <is>
          <t>France</t>
        </is>
      </c>
      <c r="E6632" t="inlineStr">
        <is>
          <t>2023-24</t>
        </is>
      </c>
      <c r="F6632" t="inlineStr">
        <is>
          <t>Olive</t>
        </is>
      </c>
      <c r="G6632" t="inlineStr"/>
      <c r="H6632" t="inlineStr"/>
      <c r="I6632" t="inlineStr"/>
      <c r="J6632" t="inlineStr"/>
      <c r="K6632" t="inlineStr"/>
      <c r="L6632" t="inlineStr"/>
      <c r="M6632" t="inlineStr"/>
      <c r="N6632" t="inlineStr"/>
      <c r="O6632" t="n">
        <v>0</v>
      </c>
      <c r="P6632" t="inlineStr"/>
      <c r="Q6632" t="inlineStr"/>
    </row>
    <row r="6633" ht="15" customHeight="1" s="1003">
      <c r="A6633" s="1019" t="inlineStr">
        <is>
          <t>Produits alimentaires</t>
        </is>
      </c>
      <c r="B6633" t="inlineStr">
        <is>
          <t>Débouchés</t>
        </is>
      </c>
      <c r="C6633" t="inlineStr">
        <is>
          <t>kt</t>
        </is>
      </c>
      <c r="D6633" t="inlineStr">
        <is>
          <t>France</t>
        </is>
      </c>
      <c r="E6633" t="inlineStr">
        <is>
          <t>2023-24</t>
        </is>
      </c>
      <c r="F6633" t="inlineStr">
        <is>
          <t>Olive</t>
        </is>
      </c>
      <c r="G6633" t="inlineStr"/>
      <c r="H6633" t="inlineStr"/>
      <c r="I6633" t="inlineStr"/>
      <c r="J6633" t="inlineStr"/>
      <c r="K6633" t="inlineStr"/>
      <c r="L6633" t="inlineStr"/>
      <c r="M6633" t="inlineStr"/>
      <c r="N6633" t="inlineStr"/>
      <c r="O6633" t="n">
        <v>0</v>
      </c>
      <c r="P6633" t="inlineStr"/>
      <c r="Q6633" t="inlineStr"/>
    </row>
    <row r="6634" ht="15" customHeight="1" s="1003">
      <c r="A6634" s="1019" t="inlineStr">
        <is>
          <t>Amidon</t>
        </is>
      </c>
      <c r="B6634" t="inlineStr">
        <is>
          <t>Autres IAA</t>
        </is>
      </c>
      <c r="C6634" t="inlineStr">
        <is>
          <t>kt</t>
        </is>
      </c>
      <c r="D6634" t="inlineStr">
        <is>
          <t>France</t>
        </is>
      </c>
      <c r="E6634" t="inlineStr">
        <is>
          <t>2023-24</t>
        </is>
      </c>
      <c r="F6634" t="inlineStr">
        <is>
          <t>Olive</t>
        </is>
      </c>
      <c r="G6634" t="inlineStr"/>
      <c r="H6634" t="inlineStr"/>
      <c r="I6634" t="inlineStr"/>
      <c r="J6634" t="inlineStr"/>
      <c r="K6634" t="inlineStr"/>
      <c r="L6634" t="inlineStr"/>
      <c r="M6634" t="inlineStr"/>
      <c r="N6634" t="inlineStr"/>
      <c r="O6634" t="n">
        <v>0</v>
      </c>
      <c r="P6634" t="n">
        <v>0</v>
      </c>
      <c r="Q6634" t="n">
        <v>-0</v>
      </c>
    </row>
    <row r="6635" ht="15" customHeight="1" s="1003">
      <c r="A6635" s="1019" t="inlineStr">
        <is>
          <t>Amidon</t>
        </is>
      </c>
      <c r="B6635" t="inlineStr">
        <is>
          <t>Alimentation humaine</t>
        </is>
      </c>
      <c r="C6635" t="inlineStr">
        <is>
          <t>kt</t>
        </is>
      </c>
      <c r="D6635" t="inlineStr">
        <is>
          <t>France</t>
        </is>
      </c>
      <c r="E6635" t="inlineStr">
        <is>
          <t>2023-24</t>
        </is>
      </c>
      <c r="F6635" t="inlineStr">
        <is>
          <t>Olive</t>
        </is>
      </c>
      <c r="G6635" t="inlineStr"/>
      <c r="H6635" t="inlineStr"/>
      <c r="I6635" t="inlineStr"/>
      <c r="J6635" t="inlineStr"/>
      <c r="K6635" t="inlineStr"/>
      <c r="L6635" t="inlineStr"/>
      <c r="M6635" t="inlineStr"/>
      <c r="N6635" t="inlineStr"/>
      <c r="O6635" t="n">
        <v>0</v>
      </c>
      <c r="P6635" t="n">
        <v>0</v>
      </c>
      <c r="Q6635" t="n">
        <v>0</v>
      </c>
    </row>
    <row r="6636" ht="15" customHeight="1" s="1003">
      <c r="A6636" s="1019" t="inlineStr">
        <is>
          <t>Amidon</t>
        </is>
      </c>
      <c r="B6636" t="inlineStr">
        <is>
          <t>Usages alimentaires</t>
        </is>
      </c>
      <c r="C6636" t="inlineStr">
        <is>
          <t>kt</t>
        </is>
      </c>
      <c r="D6636" t="inlineStr">
        <is>
          <t>France</t>
        </is>
      </c>
      <c r="E6636" t="inlineStr">
        <is>
          <t>2023-24</t>
        </is>
      </c>
      <c r="F6636" t="inlineStr">
        <is>
          <t>Olive</t>
        </is>
      </c>
      <c r="G6636" t="inlineStr"/>
      <c r="H6636" t="inlineStr"/>
      <c r="I6636" t="inlineStr"/>
      <c r="J6636" t="inlineStr"/>
      <c r="K6636" t="inlineStr"/>
      <c r="L6636" t="inlineStr"/>
      <c r="M6636" t="inlineStr"/>
      <c r="N6636" t="inlineStr"/>
      <c r="O6636" t="n">
        <v>0</v>
      </c>
      <c r="P6636" t="n">
        <v>0</v>
      </c>
      <c r="Q6636" t="n">
        <v>0</v>
      </c>
    </row>
    <row r="6637" ht="15" customHeight="1" s="1003">
      <c r="A6637" s="1019" t="inlineStr">
        <is>
          <t>Amidon</t>
        </is>
      </c>
      <c r="B6637" t="inlineStr">
        <is>
          <t>Débouchés</t>
        </is>
      </c>
      <c r="C6637" t="inlineStr">
        <is>
          <t>kt</t>
        </is>
      </c>
      <c r="D6637" t="inlineStr">
        <is>
          <t>France</t>
        </is>
      </c>
      <c r="E6637" t="inlineStr">
        <is>
          <t>2023-24</t>
        </is>
      </c>
      <c r="F6637" t="inlineStr">
        <is>
          <t>Olive</t>
        </is>
      </c>
      <c r="G6637" t="inlineStr"/>
      <c r="H6637" t="inlineStr"/>
      <c r="I6637" t="inlineStr"/>
      <c r="J6637" t="inlineStr"/>
      <c r="K6637" t="inlineStr"/>
      <c r="L6637" t="inlineStr"/>
      <c r="M6637" t="inlineStr"/>
      <c r="N6637" t="inlineStr"/>
      <c r="O6637" t="n">
        <v>0</v>
      </c>
      <c r="P6637" t="n">
        <v>0</v>
      </c>
      <c r="Q6637" t="n">
        <v>0</v>
      </c>
    </row>
    <row r="6638" ht="15" customHeight="1" s="1003">
      <c r="A6638" s="1019" t="inlineStr">
        <is>
          <t>Protéine</t>
        </is>
      </c>
      <c r="B6638" t="inlineStr">
        <is>
          <t>Autres IAA</t>
        </is>
      </c>
      <c r="C6638" t="inlineStr">
        <is>
          <t>kt</t>
        </is>
      </c>
      <c r="D6638" t="inlineStr">
        <is>
          <t>France</t>
        </is>
      </c>
      <c r="E6638" t="inlineStr">
        <is>
          <t>2023-24</t>
        </is>
      </c>
      <c r="F6638" t="inlineStr">
        <is>
          <t>Olive</t>
        </is>
      </c>
      <c r="G6638" t="inlineStr"/>
      <c r="H6638" t="inlineStr"/>
      <c r="I6638" t="inlineStr"/>
      <c r="J6638" t="inlineStr"/>
      <c r="K6638" t="inlineStr"/>
      <c r="L6638" t="inlineStr"/>
      <c r="M6638" t="inlineStr"/>
      <c r="N6638" t="inlineStr"/>
      <c r="O6638" t="n">
        <v>0</v>
      </c>
      <c r="P6638" t="n">
        <v>0</v>
      </c>
      <c r="Q6638" t="n">
        <v>-0</v>
      </c>
    </row>
    <row r="6639" ht="15" customHeight="1" s="1003">
      <c r="A6639" s="1019" t="inlineStr">
        <is>
          <t>Protéine</t>
        </is>
      </c>
      <c r="B6639" t="inlineStr">
        <is>
          <t>Alimentation humaine</t>
        </is>
      </c>
      <c r="C6639" t="inlineStr">
        <is>
          <t>kt</t>
        </is>
      </c>
      <c r="D6639" t="inlineStr">
        <is>
          <t>France</t>
        </is>
      </c>
      <c r="E6639" t="inlineStr">
        <is>
          <t>2023-24</t>
        </is>
      </c>
      <c r="F6639" t="inlineStr">
        <is>
          <t>Olive</t>
        </is>
      </c>
      <c r="G6639" t="inlineStr"/>
      <c r="H6639" t="inlineStr"/>
      <c r="I6639" t="inlineStr"/>
      <c r="J6639" t="inlineStr"/>
      <c r="K6639" t="inlineStr"/>
      <c r="L6639" t="inlineStr"/>
      <c r="M6639" t="inlineStr"/>
      <c r="N6639" t="inlineStr"/>
      <c r="O6639" t="n">
        <v>0</v>
      </c>
      <c r="P6639" t="n">
        <v>0</v>
      </c>
      <c r="Q6639" t="n">
        <v>0</v>
      </c>
    </row>
    <row r="6640" ht="15" customHeight="1" s="1003">
      <c r="A6640" s="1019" t="inlineStr">
        <is>
          <t>Protéine</t>
        </is>
      </c>
      <c r="B6640" t="inlineStr">
        <is>
          <t>Usages alimentaires</t>
        </is>
      </c>
      <c r="C6640" t="inlineStr">
        <is>
          <t>kt</t>
        </is>
      </c>
      <c r="D6640" t="inlineStr">
        <is>
          <t>France</t>
        </is>
      </c>
      <c r="E6640" t="inlineStr">
        <is>
          <t>2023-24</t>
        </is>
      </c>
      <c r="F6640" t="inlineStr">
        <is>
          <t>Olive</t>
        </is>
      </c>
      <c r="G6640" t="inlineStr"/>
      <c r="H6640" t="inlineStr"/>
      <c r="I6640" t="inlineStr"/>
      <c r="J6640" t="inlineStr"/>
      <c r="K6640" t="inlineStr"/>
      <c r="L6640" t="inlineStr"/>
      <c r="M6640" t="inlineStr"/>
      <c r="N6640" t="inlineStr"/>
      <c r="O6640" t="n">
        <v>0</v>
      </c>
      <c r="P6640" t="n">
        <v>0</v>
      </c>
      <c r="Q6640" t="n">
        <v>0</v>
      </c>
    </row>
    <row r="6641" ht="15" customHeight="1" s="1003">
      <c r="A6641" s="1019" t="inlineStr">
        <is>
          <t>Protéine</t>
        </is>
      </c>
      <c r="B6641" t="inlineStr">
        <is>
          <t>Débouchés</t>
        </is>
      </c>
      <c r="C6641" t="inlineStr">
        <is>
          <t>kt</t>
        </is>
      </c>
      <c r="D6641" t="inlineStr">
        <is>
          <t>France</t>
        </is>
      </c>
      <c r="E6641" t="inlineStr">
        <is>
          <t>2023-24</t>
        </is>
      </c>
      <c r="F6641" t="inlineStr">
        <is>
          <t>Olive</t>
        </is>
      </c>
      <c r="G6641" t="inlineStr"/>
      <c r="H6641" t="inlineStr"/>
      <c r="I6641" t="inlineStr"/>
      <c r="J6641" t="inlineStr"/>
      <c r="K6641" t="inlineStr"/>
      <c r="L6641" t="inlineStr"/>
      <c r="M6641" t="inlineStr"/>
      <c r="N6641" t="inlineStr"/>
      <c r="O6641" t="n">
        <v>0</v>
      </c>
      <c r="P6641" t="n">
        <v>0</v>
      </c>
      <c r="Q6641" t="n">
        <v>0</v>
      </c>
    </row>
    <row r="6642" ht="15" customHeight="1" s="1003">
      <c r="A6642" s="1019" t="inlineStr">
        <is>
          <t>Fibres, lipides et sons</t>
        </is>
      </c>
      <c r="B6642" t="inlineStr">
        <is>
          <t>Autres IAA</t>
        </is>
      </c>
      <c r="C6642" t="inlineStr">
        <is>
          <t>kt</t>
        </is>
      </c>
      <c r="D6642" t="inlineStr">
        <is>
          <t>France</t>
        </is>
      </c>
      <c r="E6642" t="inlineStr">
        <is>
          <t>2023-24</t>
        </is>
      </c>
      <c r="F6642" t="inlineStr">
        <is>
          <t>Olive</t>
        </is>
      </c>
      <c r="G6642" t="inlineStr"/>
      <c r="H6642" t="inlineStr"/>
      <c r="I6642" t="inlineStr"/>
      <c r="J6642" t="inlineStr"/>
      <c r="K6642" t="inlineStr"/>
      <c r="L6642" t="inlineStr"/>
      <c r="M6642" t="inlineStr"/>
      <c r="N6642" t="inlineStr"/>
      <c r="O6642" t="n">
        <v>0</v>
      </c>
      <c r="P6642" t="n">
        <v>0</v>
      </c>
      <c r="Q6642" t="n">
        <v>-0</v>
      </c>
    </row>
    <row r="6643" ht="15" customHeight="1" s="1003">
      <c r="A6643" s="1019" t="inlineStr">
        <is>
          <t>Fibres, lipides et sons</t>
        </is>
      </c>
      <c r="B6643" t="inlineStr">
        <is>
          <t>Alimentation humaine</t>
        </is>
      </c>
      <c r="C6643" t="inlineStr">
        <is>
          <t>kt</t>
        </is>
      </c>
      <c r="D6643" t="inlineStr">
        <is>
          <t>France</t>
        </is>
      </c>
      <c r="E6643" t="inlineStr">
        <is>
          <t>2023-24</t>
        </is>
      </c>
      <c r="F6643" t="inlineStr">
        <is>
          <t>Olive</t>
        </is>
      </c>
      <c r="G6643" t="inlineStr"/>
      <c r="H6643" t="inlineStr"/>
      <c r="I6643" t="inlineStr"/>
      <c r="J6643" t="inlineStr"/>
      <c r="K6643" t="inlineStr"/>
      <c r="L6643" t="inlineStr"/>
      <c r="M6643" t="inlineStr"/>
      <c r="N6643" t="inlineStr"/>
      <c r="O6643" t="n">
        <v>0</v>
      </c>
      <c r="P6643" t="n">
        <v>0</v>
      </c>
      <c r="Q6643" t="n">
        <v>0</v>
      </c>
    </row>
    <row r="6644" ht="15" customHeight="1" s="1003">
      <c r="A6644" s="1019" t="inlineStr">
        <is>
          <t>Fibres, lipides et sons</t>
        </is>
      </c>
      <c r="B6644" t="inlineStr">
        <is>
          <t>Usages alimentaires</t>
        </is>
      </c>
      <c r="C6644" t="inlineStr">
        <is>
          <t>kt</t>
        </is>
      </c>
      <c r="D6644" t="inlineStr">
        <is>
          <t>France</t>
        </is>
      </c>
      <c r="E6644" t="inlineStr">
        <is>
          <t>2023-24</t>
        </is>
      </c>
      <c r="F6644" t="inlineStr">
        <is>
          <t>Olive</t>
        </is>
      </c>
      <c r="G6644" t="inlineStr"/>
      <c r="H6644" t="inlineStr"/>
      <c r="I6644" t="inlineStr"/>
      <c r="J6644" t="inlineStr"/>
      <c r="K6644" t="inlineStr"/>
      <c r="L6644" t="inlineStr"/>
      <c r="M6644" t="inlineStr"/>
      <c r="N6644" t="inlineStr"/>
      <c r="O6644" t="n">
        <v>0</v>
      </c>
      <c r="P6644" t="n">
        <v>0</v>
      </c>
      <c r="Q6644" t="n">
        <v>0</v>
      </c>
    </row>
    <row r="6645" ht="15" customHeight="1" s="1003">
      <c r="A6645" s="1019" t="inlineStr">
        <is>
          <t>Fibres, lipides et sons</t>
        </is>
      </c>
      <c r="B6645" t="inlineStr">
        <is>
          <t>Débouchés</t>
        </is>
      </c>
      <c r="C6645" t="inlineStr">
        <is>
          <t>kt</t>
        </is>
      </c>
      <c r="D6645" t="inlineStr">
        <is>
          <t>France</t>
        </is>
      </c>
      <c r="E6645" t="inlineStr">
        <is>
          <t>2023-24</t>
        </is>
      </c>
      <c r="F6645" t="inlineStr">
        <is>
          <t>Olive</t>
        </is>
      </c>
      <c r="G6645" t="inlineStr"/>
      <c r="H6645" t="inlineStr"/>
      <c r="I6645" t="inlineStr"/>
      <c r="J6645" t="inlineStr"/>
      <c r="K6645" t="inlineStr"/>
      <c r="L6645" t="inlineStr"/>
      <c r="M6645" t="inlineStr"/>
      <c r="N6645" t="inlineStr"/>
      <c r="O6645" t="n">
        <v>0</v>
      </c>
      <c r="P6645" t="n">
        <v>0</v>
      </c>
      <c r="Q6645" t="n">
        <v>0</v>
      </c>
    </row>
    <row r="6646" ht="15" customHeight="1" s="1003">
      <c r="A6646" s="1019" t="inlineStr">
        <is>
          <t>Farine</t>
        </is>
      </c>
      <c r="B6646" t="inlineStr">
        <is>
          <t>Autres IAA</t>
        </is>
      </c>
      <c r="C6646" t="inlineStr">
        <is>
          <t>kt</t>
        </is>
      </c>
      <c r="D6646" t="inlineStr">
        <is>
          <t>France</t>
        </is>
      </c>
      <c r="E6646" t="inlineStr">
        <is>
          <t>2023-24</t>
        </is>
      </c>
      <c r="F6646" t="inlineStr">
        <is>
          <t>Olive</t>
        </is>
      </c>
      <c r="G6646" t="inlineStr"/>
      <c r="H6646" t="inlineStr"/>
      <c r="I6646" t="inlineStr"/>
      <c r="J6646" t="inlineStr"/>
      <c r="K6646" t="inlineStr"/>
      <c r="L6646" t="inlineStr"/>
      <c r="M6646" t="inlineStr"/>
      <c r="N6646" t="inlineStr"/>
      <c r="O6646" t="n">
        <v>0</v>
      </c>
      <c r="P6646" t="n">
        <v>0</v>
      </c>
      <c r="Q6646" t="n">
        <v>-0</v>
      </c>
    </row>
    <row r="6647" ht="15" customHeight="1" s="1003">
      <c r="A6647" s="1019" t="inlineStr">
        <is>
          <t>Farine</t>
        </is>
      </c>
      <c r="B6647" t="inlineStr">
        <is>
          <t>Alimentation humaine</t>
        </is>
      </c>
      <c r="C6647" t="inlineStr">
        <is>
          <t>kt</t>
        </is>
      </c>
      <c r="D6647" t="inlineStr">
        <is>
          <t>France</t>
        </is>
      </c>
      <c r="E6647" t="inlineStr">
        <is>
          <t>2023-24</t>
        </is>
      </c>
      <c r="F6647" t="inlineStr">
        <is>
          <t>Olive</t>
        </is>
      </c>
      <c r="G6647" t="inlineStr"/>
      <c r="H6647" t="inlineStr"/>
      <c r="I6647" t="inlineStr"/>
      <c r="J6647" t="inlineStr"/>
      <c r="K6647" t="inlineStr"/>
      <c r="L6647" t="inlineStr"/>
      <c r="M6647" t="inlineStr"/>
      <c r="N6647" t="inlineStr"/>
      <c r="O6647" t="n">
        <v>0</v>
      </c>
      <c r="P6647" t="n">
        <v>0</v>
      </c>
      <c r="Q6647" t="n">
        <v>0</v>
      </c>
    </row>
    <row r="6648" ht="15" customHeight="1" s="1003">
      <c r="A6648" s="1019" t="inlineStr">
        <is>
          <t>Farine</t>
        </is>
      </c>
      <c r="B6648" t="inlineStr">
        <is>
          <t>Usages alimentaires</t>
        </is>
      </c>
      <c r="C6648" t="inlineStr">
        <is>
          <t>kt</t>
        </is>
      </c>
      <c r="D6648" t="inlineStr">
        <is>
          <t>France</t>
        </is>
      </c>
      <c r="E6648" t="inlineStr">
        <is>
          <t>2023-24</t>
        </is>
      </c>
      <c r="F6648" t="inlineStr">
        <is>
          <t>Olive</t>
        </is>
      </c>
      <c r="G6648" t="inlineStr"/>
      <c r="H6648" t="inlineStr"/>
      <c r="I6648" t="inlineStr"/>
      <c r="J6648" t="inlineStr"/>
      <c r="K6648" t="inlineStr"/>
      <c r="L6648" t="inlineStr"/>
      <c r="M6648" t="inlineStr"/>
      <c r="N6648" t="inlineStr"/>
      <c r="O6648" t="n">
        <v>0</v>
      </c>
      <c r="P6648" t="n">
        <v>0</v>
      </c>
      <c r="Q6648" t="n">
        <v>0</v>
      </c>
    </row>
    <row r="6649" ht="15" customHeight="1" s="1003">
      <c r="A6649" s="1019" t="inlineStr">
        <is>
          <t>Farine</t>
        </is>
      </c>
      <c r="B6649" t="inlineStr">
        <is>
          <t>Débouchés</t>
        </is>
      </c>
      <c r="C6649" t="inlineStr">
        <is>
          <t>kt</t>
        </is>
      </c>
      <c r="D6649" t="inlineStr">
        <is>
          <t>France</t>
        </is>
      </c>
      <c r="E6649" t="inlineStr">
        <is>
          <t>2023-24</t>
        </is>
      </c>
      <c r="F6649" t="inlineStr">
        <is>
          <t>Olive</t>
        </is>
      </c>
      <c r="G6649" t="inlineStr"/>
      <c r="H6649" t="inlineStr"/>
      <c r="I6649" t="inlineStr"/>
      <c r="J6649" t="inlineStr"/>
      <c r="K6649" t="inlineStr"/>
      <c r="L6649" t="inlineStr"/>
      <c r="M6649" t="inlineStr"/>
      <c r="N6649" t="inlineStr"/>
      <c r="O6649" t="n">
        <v>0</v>
      </c>
      <c r="P6649" t="n">
        <v>0</v>
      </c>
      <c r="Q6649" t="n">
        <v>0</v>
      </c>
    </row>
    <row r="6650" ht="15" customHeight="1" s="1003">
      <c r="A6650" s="1019" t="inlineStr">
        <is>
          <t>Sons</t>
        </is>
      </c>
      <c r="B6650" t="inlineStr">
        <is>
          <t>Alimentation animale</t>
        </is>
      </c>
      <c r="C6650" t="inlineStr">
        <is>
          <t>kt</t>
        </is>
      </c>
      <c r="D6650" t="inlineStr">
        <is>
          <t>France</t>
        </is>
      </c>
      <c r="E6650" t="inlineStr">
        <is>
          <t>2023-24</t>
        </is>
      </c>
      <c r="F6650" t="inlineStr">
        <is>
          <t>Olive</t>
        </is>
      </c>
      <c r="G6650" t="inlineStr"/>
      <c r="H6650" t="inlineStr"/>
      <c r="I6650" t="inlineStr"/>
      <c r="J6650" t="inlineStr"/>
      <c r="K6650" t="inlineStr"/>
      <c r="L6650" t="inlineStr"/>
      <c r="M6650" t="inlineStr"/>
      <c r="N6650" t="inlineStr"/>
      <c r="O6650" t="n">
        <v>0</v>
      </c>
      <c r="P6650" t="n">
        <v>0</v>
      </c>
      <c r="Q6650" t="n">
        <v>0</v>
      </c>
    </row>
    <row r="6651" ht="15" customHeight="1" s="1003">
      <c r="A6651" s="1019" t="inlineStr">
        <is>
          <t>Sons</t>
        </is>
      </c>
      <c r="B6651" t="inlineStr">
        <is>
          <t>Usages alimentaires</t>
        </is>
      </c>
      <c r="C6651" t="inlineStr">
        <is>
          <t>kt</t>
        </is>
      </c>
      <c r="D6651" t="inlineStr">
        <is>
          <t>France</t>
        </is>
      </c>
      <c r="E6651" t="inlineStr">
        <is>
          <t>2023-24</t>
        </is>
      </c>
      <c r="F6651" t="inlineStr">
        <is>
          <t>Olive</t>
        </is>
      </c>
      <c r="G6651" t="inlineStr"/>
      <c r="H6651" t="inlineStr"/>
      <c r="I6651" t="inlineStr"/>
      <c r="J6651" t="inlineStr"/>
      <c r="K6651" t="inlineStr"/>
      <c r="L6651" t="inlineStr"/>
      <c r="M6651" t="inlineStr"/>
      <c r="N6651" t="inlineStr"/>
      <c r="O6651" t="n">
        <v>0</v>
      </c>
      <c r="P6651" t="n">
        <v>0</v>
      </c>
      <c r="Q6651" t="n">
        <v>0</v>
      </c>
    </row>
    <row r="6652" ht="15" customHeight="1" s="1003">
      <c r="A6652" s="1019" t="inlineStr">
        <is>
          <t>Sons</t>
        </is>
      </c>
      <c r="B6652" t="inlineStr">
        <is>
          <t>Débouchés</t>
        </is>
      </c>
      <c r="C6652" t="inlineStr">
        <is>
          <t>kt</t>
        </is>
      </c>
      <c r="D6652" t="inlineStr">
        <is>
          <t>France</t>
        </is>
      </c>
      <c r="E6652" t="inlineStr">
        <is>
          <t>2023-24</t>
        </is>
      </c>
      <c r="F6652" t="inlineStr">
        <is>
          <t>Olive</t>
        </is>
      </c>
      <c r="G6652" t="inlineStr"/>
      <c r="H6652" t="inlineStr"/>
      <c r="I6652" t="inlineStr"/>
      <c r="J6652" t="inlineStr"/>
      <c r="K6652" t="inlineStr"/>
      <c r="L6652" t="inlineStr"/>
      <c r="M6652" t="inlineStr"/>
      <c r="N6652" t="inlineStr"/>
      <c r="O6652" t="n">
        <v>0</v>
      </c>
      <c r="P6652" t="n">
        <v>0</v>
      </c>
      <c r="Q6652" t="n">
        <v>0</v>
      </c>
    </row>
    <row r="6653" ht="15" customHeight="1" s="1003">
      <c r="A6653" s="1019" t="inlineStr">
        <is>
          <t>Sons</t>
        </is>
      </c>
      <c r="B6653" t="inlineStr">
        <is>
          <t>FAB</t>
        </is>
      </c>
      <c r="C6653" t="inlineStr">
        <is>
          <t>kt</t>
        </is>
      </c>
      <c r="D6653" t="inlineStr">
        <is>
          <t>France</t>
        </is>
      </c>
      <c r="E6653" t="inlineStr">
        <is>
          <t>2023-24</t>
        </is>
      </c>
      <c r="F6653" t="inlineStr">
        <is>
          <t>Olive</t>
        </is>
      </c>
      <c r="G6653" t="inlineStr"/>
      <c r="H6653" t="inlineStr"/>
      <c r="I6653" t="inlineStr"/>
      <c r="J6653" t="inlineStr"/>
      <c r="K6653" t="inlineStr"/>
      <c r="L6653" t="inlineStr"/>
      <c r="M6653" t="inlineStr"/>
      <c r="N6653" t="inlineStr"/>
      <c r="O6653" t="n">
        <v>0</v>
      </c>
      <c r="P6653" t="n">
        <v>0</v>
      </c>
      <c r="Q6653" t="n">
        <v>-0</v>
      </c>
    </row>
    <row r="6654" ht="15" customHeight="1" s="1003">
      <c r="A6654" s="1019" t="inlineStr">
        <is>
          <t>Sons</t>
        </is>
      </c>
      <c r="B6654" t="inlineStr">
        <is>
          <t>FAF</t>
        </is>
      </c>
      <c r="C6654" t="inlineStr">
        <is>
          <t>kt</t>
        </is>
      </c>
      <c r="D6654" t="inlineStr">
        <is>
          <t>France</t>
        </is>
      </c>
      <c r="E6654" t="inlineStr">
        <is>
          <t>2023-24</t>
        </is>
      </c>
      <c r="F6654" t="inlineStr">
        <is>
          <t>Olive</t>
        </is>
      </c>
      <c r="G6654" t="inlineStr"/>
      <c r="H6654" t="inlineStr"/>
      <c r="I6654" t="inlineStr"/>
      <c r="J6654" t="inlineStr"/>
      <c r="K6654" t="inlineStr"/>
      <c r="L6654" t="inlineStr"/>
      <c r="M6654" t="inlineStr"/>
      <c r="N6654" t="inlineStr"/>
      <c r="O6654" t="n">
        <v>0</v>
      </c>
      <c r="P6654" t="n">
        <v>0</v>
      </c>
      <c r="Q6654" t="n">
        <v>-0</v>
      </c>
    </row>
    <row r="6655" ht="15" customHeight="1" s="1003">
      <c r="A6655" s="1019" t="inlineStr">
        <is>
          <t>Sons</t>
        </is>
      </c>
      <c r="B6655" t="inlineStr">
        <is>
          <t>Direct élevage</t>
        </is>
      </c>
      <c r="C6655" t="inlineStr">
        <is>
          <t>kt</t>
        </is>
      </c>
      <c r="D6655" t="inlineStr">
        <is>
          <t>France</t>
        </is>
      </c>
      <c r="E6655" t="inlineStr">
        <is>
          <t>2023-24</t>
        </is>
      </c>
      <c r="F6655" t="inlineStr">
        <is>
          <t>Olive</t>
        </is>
      </c>
      <c r="G6655" t="inlineStr"/>
      <c r="H6655" t="inlineStr"/>
      <c r="I6655" t="inlineStr"/>
      <c r="J6655" t="inlineStr"/>
      <c r="K6655" t="inlineStr"/>
      <c r="L6655" t="inlineStr"/>
      <c r="M6655" t="inlineStr"/>
      <c r="N6655" t="inlineStr"/>
      <c r="O6655" t="n">
        <v>0</v>
      </c>
      <c r="P6655" t="n">
        <v>0</v>
      </c>
      <c r="Q6655" t="n">
        <v>-0</v>
      </c>
    </row>
    <row r="6656" ht="15" customHeight="1" s="1003">
      <c r="A6656" s="1019" t="inlineStr">
        <is>
          <t>Sons</t>
        </is>
      </c>
      <c r="B6656" t="inlineStr">
        <is>
          <t>Petfood</t>
        </is>
      </c>
      <c r="C6656" t="inlineStr">
        <is>
          <t>kt</t>
        </is>
      </c>
      <c r="D6656" t="inlineStr">
        <is>
          <t>France</t>
        </is>
      </c>
      <c r="E6656" t="inlineStr">
        <is>
          <t>2023-24</t>
        </is>
      </c>
      <c r="F6656" t="inlineStr">
        <is>
          <t>Olive</t>
        </is>
      </c>
      <c r="G6656" t="inlineStr"/>
      <c r="H6656" t="inlineStr"/>
      <c r="I6656" t="inlineStr"/>
      <c r="J6656" t="inlineStr"/>
      <c r="K6656" t="inlineStr"/>
      <c r="L6656" t="inlineStr"/>
      <c r="M6656" t="inlineStr"/>
      <c r="N6656" t="inlineStr"/>
      <c r="O6656" t="n">
        <v>0</v>
      </c>
      <c r="P6656" t="n">
        <v>0</v>
      </c>
      <c r="Q6656" t="n">
        <v>-0</v>
      </c>
    </row>
    <row r="6657" ht="15" customHeight="1" s="1003">
      <c r="A6657" s="1019" t="inlineStr">
        <is>
          <t>Sons</t>
        </is>
      </c>
      <c r="B6657" t="inlineStr">
        <is>
          <t>Alimentation animale rente</t>
        </is>
      </c>
      <c r="C6657" t="inlineStr">
        <is>
          <t>kt</t>
        </is>
      </c>
      <c r="D6657" t="inlineStr">
        <is>
          <t>France</t>
        </is>
      </c>
      <c r="E6657" t="inlineStr">
        <is>
          <t>2023-24</t>
        </is>
      </c>
      <c r="F6657" t="inlineStr">
        <is>
          <t>Olive</t>
        </is>
      </c>
      <c r="G6657" t="inlineStr"/>
      <c r="H6657" t="inlineStr"/>
      <c r="I6657" t="inlineStr"/>
      <c r="J6657" t="inlineStr"/>
      <c r="K6657" t="inlineStr"/>
      <c r="L6657" t="inlineStr"/>
      <c r="M6657" t="inlineStr"/>
      <c r="N6657" t="inlineStr"/>
      <c r="O6657" t="n">
        <v>0</v>
      </c>
      <c r="P6657" t="n">
        <v>0</v>
      </c>
      <c r="Q6657" t="n">
        <v>0</v>
      </c>
    </row>
    <row r="6658" ht="15" customHeight="1" s="1003">
      <c r="A6658" s="1019" t="inlineStr">
        <is>
          <t>Sons</t>
        </is>
      </c>
      <c r="B6658" t="inlineStr">
        <is>
          <t>Hors FAB</t>
        </is>
      </c>
      <c r="C6658" t="inlineStr">
        <is>
          <t>kt</t>
        </is>
      </c>
      <c r="D6658" t="inlineStr">
        <is>
          <t>France</t>
        </is>
      </c>
      <c r="E6658" t="inlineStr">
        <is>
          <t>2023-24</t>
        </is>
      </c>
      <c r="F6658" t="inlineStr">
        <is>
          <t>Olive</t>
        </is>
      </c>
      <c r="G6658" t="inlineStr"/>
      <c r="H6658" t="inlineStr"/>
      <c r="I6658" t="inlineStr"/>
      <c r="J6658" t="inlineStr"/>
      <c r="K6658" t="inlineStr"/>
      <c r="L6658" t="inlineStr"/>
      <c r="M6658" t="inlineStr"/>
      <c r="N6658" t="inlineStr"/>
      <c r="O6658" t="n">
        <v>0</v>
      </c>
      <c r="P6658" t="n">
        <v>0</v>
      </c>
      <c r="Q6658" t="n">
        <v>0</v>
      </c>
    </row>
    <row r="6659" ht="15" customHeight="1" s="1003">
      <c r="A6659" s="1019" t="inlineStr">
        <is>
          <t>MPV</t>
        </is>
      </c>
      <c r="B6659" t="inlineStr">
        <is>
          <t>Autres IAA</t>
        </is>
      </c>
      <c r="C6659" t="inlineStr">
        <is>
          <t>kt</t>
        </is>
      </c>
      <c r="D6659" t="inlineStr">
        <is>
          <t>France</t>
        </is>
      </c>
      <c r="E6659" t="inlineStr">
        <is>
          <t>2023-24</t>
        </is>
      </c>
      <c r="F6659" t="inlineStr">
        <is>
          <t>Olive</t>
        </is>
      </c>
      <c r="G6659" t="inlineStr"/>
      <c r="H6659" t="inlineStr"/>
      <c r="I6659" t="inlineStr"/>
      <c r="J6659" t="inlineStr"/>
      <c r="K6659" t="inlineStr"/>
      <c r="L6659" t="inlineStr"/>
      <c r="M6659" t="inlineStr"/>
      <c r="N6659" t="inlineStr"/>
      <c r="O6659" t="n">
        <v>0</v>
      </c>
      <c r="P6659" t="n">
        <v>0</v>
      </c>
      <c r="Q6659" t="n">
        <v>-0</v>
      </c>
    </row>
    <row r="6660" ht="15" customHeight="1" s="1003">
      <c r="A6660" s="1019" t="inlineStr">
        <is>
          <t>MPV</t>
        </is>
      </c>
      <c r="B6660" t="inlineStr">
        <is>
          <t>Alimentation humaine</t>
        </is>
      </c>
      <c r="C6660" t="inlineStr">
        <is>
          <t>kt</t>
        </is>
      </c>
      <c r="D6660" t="inlineStr">
        <is>
          <t>France</t>
        </is>
      </c>
      <c r="E6660" t="inlineStr">
        <is>
          <t>2023-24</t>
        </is>
      </c>
      <c r="F6660" t="inlineStr">
        <is>
          <t>Olive</t>
        </is>
      </c>
      <c r="G6660" t="inlineStr"/>
      <c r="H6660" t="inlineStr"/>
      <c r="I6660" t="inlineStr"/>
      <c r="J6660" t="inlineStr"/>
      <c r="K6660" t="inlineStr"/>
      <c r="L6660" t="inlineStr"/>
      <c r="M6660" t="inlineStr"/>
      <c r="N6660" t="inlineStr"/>
      <c r="O6660" t="n">
        <v>0</v>
      </c>
      <c r="P6660" t="n">
        <v>0</v>
      </c>
      <c r="Q6660" t="n">
        <v>0</v>
      </c>
    </row>
    <row r="6661" ht="15" customHeight="1" s="1003">
      <c r="A6661" s="1019" t="inlineStr">
        <is>
          <t>MPV</t>
        </is>
      </c>
      <c r="B6661" t="inlineStr">
        <is>
          <t>Usages alimentaires</t>
        </is>
      </c>
      <c r="C6661" t="inlineStr">
        <is>
          <t>kt</t>
        </is>
      </c>
      <c r="D6661" t="inlineStr">
        <is>
          <t>France</t>
        </is>
      </c>
      <c r="E6661" t="inlineStr">
        <is>
          <t>2023-24</t>
        </is>
      </c>
      <c r="F6661" t="inlineStr">
        <is>
          <t>Olive</t>
        </is>
      </c>
      <c r="G6661" t="inlineStr"/>
      <c r="H6661" t="inlineStr"/>
      <c r="I6661" t="inlineStr"/>
      <c r="J6661" t="inlineStr"/>
      <c r="K6661" t="inlineStr"/>
      <c r="L6661" t="inlineStr"/>
      <c r="M6661" t="inlineStr"/>
      <c r="N6661" t="inlineStr"/>
      <c r="O6661" t="n">
        <v>0</v>
      </c>
      <c r="P6661" t="n">
        <v>0</v>
      </c>
      <c r="Q6661" t="n">
        <v>0</v>
      </c>
    </row>
    <row r="6662" ht="15" customHeight="1" s="1003">
      <c r="A6662" s="1019" t="inlineStr">
        <is>
          <t>MPV</t>
        </is>
      </c>
      <c r="B6662" t="inlineStr">
        <is>
          <t>Débouchés</t>
        </is>
      </c>
      <c r="C6662" t="inlineStr">
        <is>
          <t>kt</t>
        </is>
      </c>
      <c r="D6662" t="inlineStr">
        <is>
          <t>France</t>
        </is>
      </c>
      <c r="E6662" t="inlineStr">
        <is>
          <t>2023-24</t>
        </is>
      </c>
      <c r="F6662" t="inlineStr">
        <is>
          <t>Olive</t>
        </is>
      </c>
      <c r="G6662" t="inlineStr"/>
      <c r="H6662" t="inlineStr"/>
      <c r="I6662" t="inlineStr"/>
      <c r="J6662" t="inlineStr"/>
      <c r="K6662" t="inlineStr"/>
      <c r="L6662" t="inlineStr"/>
      <c r="M6662" t="inlineStr"/>
      <c r="N6662" t="inlineStr"/>
      <c r="O6662" t="n">
        <v>0</v>
      </c>
      <c r="P6662" t="n">
        <v>0</v>
      </c>
      <c r="Q6662" t="n">
        <v>0</v>
      </c>
    </row>
    <row r="6663" ht="15" customHeight="1" s="1003">
      <c r="A6663" s="1019" t="inlineStr">
        <is>
          <t>Amidon, fibres, lipides et sons</t>
        </is>
      </c>
      <c r="B6663" t="inlineStr">
        <is>
          <t>Autres IAA</t>
        </is>
      </c>
      <c r="C6663" t="inlineStr">
        <is>
          <t>kt</t>
        </is>
      </c>
      <c r="D6663" t="inlineStr">
        <is>
          <t>France</t>
        </is>
      </c>
      <c r="E6663" t="inlineStr">
        <is>
          <t>2023-24</t>
        </is>
      </c>
      <c r="F6663" t="inlineStr">
        <is>
          <t>Olive</t>
        </is>
      </c>
      <c r="G6663" t="inlineStr"/>
      <c r="H6663" t="inlineStr"/>
      <c r="I6663" t="inlineStr"/>
      <c r="J6663" t="inlineStr"/>
      <c r="K6663" t="inlineStr"/>
      <c r="L6663" t="inlineStr"/>
      <c r="M6663" t="inlineStr"/>
      <c r="N6663" t="inlineStr"/>
      <c r="O6663" t="n">
        <v>0</v>
      </c>
      <c r="P6663" t="n">
        <v>0</v>
      </c>
      <c r="Q6663" t="n">
        <v>-0</v>
      </c>
    </row>
    <row r="6664" ht="15" customHeight="1" s="1003">
      <c r="A6664" s="1019" t="inlineStr">
        <is>
          <t>Amidon, fibres, lipides et sons</t>
        </is>
      </c>
      <c r="B6664" t="inlineStr">
        <is>
          <t>Alimentation humaine</t>
        </is>
      </c>
      <c r="C6664" t="inlineStr">
        <is>
          <t>kt</t>
        </is>
      </c>
      <c r="D6664" t="inlineStr">
        <is>
          <t>France</t>
        </is>
      </c>
      <c r="E6664" t="inlineStr">
        <is>
          <t>2023-24</t>
        </is>
      </c>
      <c r="F6664" t="inlineStr">
        <is>
          <t>Olive</t>
        </is>
      </c>
      <c r="G6664" t="inlineStr"/>
      <c r="H6664" t="inlineStr"/>
      <c r="I6664" t="inlineStr"/>
      <c r="J6664" t="inlineStr"/>
      <c r="K6664" t="inlineStr"/>
      <c r="L6664" t="inlineStr"/>
      <c r="M6664" t="inlineStr"/>
      <c r="N6664" t="inlineStr"/>
      <c r="O6664" t="n">
        <v>0</v>
      </c>
      <c r="P6664" t="n">
        <v>0</v>
      </c>
      <c r="Q6664" t="n">
        <v>0</v>
      </c>
    </row>
    <row r="6665" ht="15" customHeight="1" s="1003">
      <c r="A6665" s="1019" t="inlineStr">
        <is>
          <t>Amidon, fibres, lipides et sons</t>
        </is>
      </c>
      <c r="B6665" t="inlineStr">
        <is>
          <t>Usages alimentaires</t>
        </is>
      </c>
      <c r="C6665" t="inlineStr">
        <is>
          <t>kt</t>
        </is>
      </c>
      <c r="D6665" t="inlineStr">
        <is>
          <t>France</t>
        </is>
      </c>
      <c r="E6665" t="inlineStr">
        <is>
          <t>2023-24</t>
        </is>
      </c>
      <c r="F6665" t="inlineStr">
        <is>
          <t>Olive</t>
        </is>
      </c>
      <c r="G6665" t="inlineStr"/>
      <c r="H6665" t="inlineStr"/>
      <c r="I6665" t="inlineStr"/>
      <c r="J6665" t="inlineStr"/>
      <c r="K6665" t="inlineStr"/>
      <c r="L6665" t="inlineStr"/>
      <c r="M6665" t="inlineStr"/>
      <c r="N6665" t="inlineStr"/>
      <c r="O6665" t="n">
        <v>0</v>
      </c>
      <c r="P6665" t="n">
        <v>0</v>
      </c>
      <c r="Q6665" t="n">
        <v>0</v>
      </c>
    </row>
    <row r="6666" ht="15" customHeight="1" s="1003">
      <c r="A6666" s="1019" t="inlineStr">
        <is>
          <t>Amidon, fibres, lipides et sons</t>
        </is>
      </c>
      <c r="B6666" t="inlineStr">
        <is>
          <t>Débouchés</t>
        </is>
      </c>
      <c r="C6666" t="inlineStr">
        <is>
          <t>kt</t>
        </is>
      </c>
      <c r="D6666" t="inlineStr">
        <is>
          <t>France</t>
        </is>
      </c>
      <c r="E6666" t="inlineStr">
        <is>
          <t>2023-24</t>
        </is>
      </c>
      <c r="F6666" t="inlineStr">
        <is>
          <t>Olive</t>
        </is>
      </c>
      <c r="G6666" t="inlineStr"/>
      <c r="H6666" t="inlineStr"/>
      <c r="I6666" t="inlineStr"/>
      <c r="J6666" t="inlineStr"/>
      <c r="K6666" t="inlineStr"/>
      <c r="L6666" t="inlineStr"/>
      <c r="M6666" t="inlineStr"/>
      <c r="N6666" t="inlineStr"/>
      <c r="O6666" t="n">
        <v>0</v>
      </c>
      <c r="P6666" t="n">
        <v>0</v>
      </c>
      <c r="Q6666" t="n">
        <v>0</v>
      </c>
    </row>
    <row r="6667" ht="15" customHeight="1" s="1003">
      <c r="A6667" s="1019" t="inlineStr">
        <is>
          <t>Récolte</t>
        </is>
      </c>
      <c r="B6667" t="inlineStr">
        <is>
          <t>Olives</t>
        </is>
      </c>
      <c r="C6667" t="inlineStr">
        <is>
          <t>kt</t>
        </is>
      </c>
      <c r="D6667" t="inlineStr">
        <is>
          <t>France</t>
        </is>
      </c>
      <c r="E6667" t="inlineStr">
        <is>
          <t>2023-24</t>
        </is>
      </c>
      <c r="F6667" t="inlineStr">
        <is>
          <t>Olive</t>
        </is>
      </c>
      <c r="G6667" t="inlineStr">
        <is>
          <t>Récolte = 30 kt (Statistique Agricole Annuelle - SSP)</t>
        </is>
      </c>
      <c r="H6667" t="inlineStr"/>
      <c r="I6667" t="inlineStr">
        <is>
          <t>Statistique Agricole Annuelle - SSP</t>
        </is>
      </c>
      <c r="J6667" t="inlineStr"/>
      <c r="K6667" t="inlineStr">
        <is>
          <t>Volume</t>
        </is>
      </c>
      <c r="L6667" t="inlineStr">
        <is>
          <t>Récolte</t>
        </is>
      </c>
      <c r="M6667" t="inlineStr">
        <is>
          <t>Récoltes olive - AGRESTE</t>
        </is>
      </c>
      <c r="N6667" t="inlineStr"/>
      <c r="O6667" t="n">
        <v>29.7</v>
      </c>
      <c r="P6667" t="inlineStr"/>
      <c r="Q6667" t="inlineStr"/>
    </row>
    <row r="6668" ht="15" customHeight="1" s="1003">
      <c r="A6668" s="1019" t="inlineStr">
        <is>
          <t>Récolte</t>
        </is>
      </c>
      <c r="B6668" t="inlineStr">
        <is>
          <t>Graines récoltées</t>
        </is>
      </c>
      <c r="C6668" t="inlineStr">
        <is>
          <t>kt</t>
        </is>
      </c>
      <c r="D6668" t="inlineStr">
        <is>
          <t>France</t>
        </is>
      </c>
      <c r="E6668" t="inlineStr">
        <is>
          <t>2023-24</t>
        </is>
      </c>
      <c r="F6668" t="inlineStr">
        <is>
          <t>Olive</t>
        </is>
      </c>
      <c r="G6668" t="inlineStr"/>
      <c r="H6668" t="inlineStr"/>
      <c r="I6668" t="inlineStr"/>
      <c r="J6668" t="inlineStr"/>
      <c r="K6668" t="inlineStr"/>
      <c r="L6668" t="inlineStr"/>
      <c r="M6668" t="inlineStr"/>
      <c r="N6668" t="inlineStr"/>
      <c r="O6668" t="n">
        <v>0</v>
      </c>
      <c r="P6668" t="n">
        <v>0</v>
      </c>
      <c r="Q6668" t="n">
        <v>500000000</v>
      </c>
    </row>
    <row r="6669" ht="15" customHeight="1" s="1003">
      <c r="A6669" s="1019" t="inlineStr">
        <is>
          <t>Ferme</t>
        </is>
      </c>
      <c r="B6669" t="inlineStr">
        <is>
          <t>Stock final à la ferme</t>
        </is>
      </c>
      <c r="C6669" t="inlineStr">
        <is>
          <t>kt</t>
        </is>
      </c>
      <c r="D6669" t="inlineStr">
        <is>
          <t>France</t>
        </is>
      </c>
      <c r="E6669" t="inlineStr">
        <is>
          <t>2023-24</t>
        </is>
      </c>
      <c r="F6669" t="inlineStr">
        <is>
          <t>Olive</t>
        </is>
      </c>
      <c r="G6669" t="inlineStr"/>
      <c r="H6669" t="inlineStr"/>
      <c r="I6669" t="inlineStr"/>
      <c r="J6669" t="inlineStr">
        <is>
          <t>Le stock à la ferme est négligé</t>
        </is>
      </c>
      <c r="K6669" t="inlineStr"/>
      <c r="L6669" t="inlineStr">
        <is>
          <t>Stock final à la ferme</t>
        </is>
      </c>
      <c r="M6669" t="inlineStr"/>
      <c r="N6669" t="inlineStr"/>
      <c r="O6669" t="n">
        <v>0</v>
      </c>
      <c r="P6669" t="inlineStr"/>
      <c r="Q6669" t="inlineStr"/>
    </row>
    <row r="6670" ht="15" customHeight="1" s="1003">
      <c r="A6670" s="1019" t="inlineStr">
        <is>
          <t>Ferme</t>
        </is>
      </c>
      <c r="B6670" t="inlineStr">
        <is>
          <t>Graines autoconsommées</t>
        </is>
      </c>
      <c r="C6670" t="inlineStr">
        <is>
          <t>kt</t>
        </is>
      </c>
      <c r="D6670" t="inlineStr">
        <is>
          <t>France</t>
        </is>
      </c>
      <c r="E6670" t="inlineStr">
        <is>
          <t>2023-24</t>
        </is>
      </c>
      <c r="F6670" t="inlineStr">
        <is>
          <t>Olive</t>
        </is>
      </c>
      <c r="G6670" t="inlineStr"/>
      <c r="H6670" t="inlineStr"/>
      <c r="I6670" t="inlineStr"/>
      <c r="J6670" t="inlineStr"/>
      <c r="K6670" t="inlineStr"/>
      <c r="L6670" t="inlineStr"/>
      <c r="M6670" t="inlineStr"/>
      <c r="N6670" t="inlineStr"/>
      <c r="O6670" t="n">
        <v>0</v>
      </c>
      <c r="P6670" t="inlineStr"/>
      <c r="Q6670" t="inlineStr"/>
    </row>
    <row r="6671" ht="15" customHeight="1" s="1003">
      <c r="A6671" s="1019" t="inlineStr">
        <is>
          <t>Ferme</t>
        </is>
      </c>
      <c r="B6671" t="inlineStr">
        <is>
          <t>Stock final</t>
        </is>
      </c>
      <c r="C6671" t="inlineStr">
        <is>
          <t>kt</t>
        </is>
      </c>
      <c r="D6671" t="inlineStr">
        <is>
          <t>France</t>
        </is>
      </c>
      <c r="E6671" t="inlineStr">
        <is>
          <t>2023-24</t>
        </is>
      </c>
      <c r="F6671" t="inlineStr">
        <is>
          <t>Olive</t>
        </is>
      </c>
      <c r="G6671" t="inlineStr"/>
      <c r="H6671" t="inlineStr"/>
      <c r="I6671" t="inlineStr"/>
      <c r="J6671" t="inlineStr"/>
      <c r="K6671" t="inlineStr"/>
      <c r="L6671" t="inlineStr"/>
      <c r="M6671" t="inlineStr"/>
      <c r="N6671" t="inlineStr"/>
      <c r="O6671" t="n">
        <v>0</v>
      </c>
      <c r="P6671" t="inlineStr"/>
      <c r="Q6671" t="inlineStr"/>
    </row>
    <row r="6672" ht="15" customHeight="1" s="1003">
      <c r="A6672" s="1019" t="inlineStr">
        <is>
          <t>OS</t>
        </is>
      </c>
      <c r="B6672" t="inlineStr">
        <is>
          <t>Graines collectées</t>
        </is>
      </c>
      <c r="C6672" t="inlineStr">
        <is>
          <t>kt</t>
        </is>
      </c>
      <c r="D6672" t="inlineStr">
        <is>
          <t>France</t>
        </is>
      </c>
      <c r="E6672" t="inlineStr">
        <is>
          <t>2023-24</t>
        </is>
      </c>
      <c r="F6672" t="inlineStr">
        <is>
          <t>Olive</t>
        </is>
      </c>
      <c r="G6672" t="inlineStr"/>
      <c r="H6672" t="inlineStr"/>
      <c r="I6672" t="inlineStr"/>
      <c r="J6672" t="inlineStr"/>
      <c r="K6672" t="inlineStr"/>
      <c r="L6672" t="inlineStr"/>
      <c r="M6672" t="inlineStr"/>
      <c r="N6672" t="inlineStr"/>
      <c r="O6672" t="n">
        <v>0</v>
      </c>
      <c r="P6672" t="n">
        <v>0</v>
      </c>
      <c r="Q6672" t="n">
        <v>500000000</v>
      </c>
    </row>
    <row r="6673" ht="15" customHeight="1" s="1003">
      <c r="A6673" s="1019" t="inlineStr">
        <is>
          <t>OS</t>
        </is>
      </c>
      <c r="B6673" t="inlineStr">
        <is>
          <t>Stock final collecteurs</t>
        </is>
      </c>
      <c r="C6673" t="inlineStr">
        <is>
          <t>kt</t>
        </is>
      </c>
      <c r="D6673" t="inlineStr">
        <is>
          <t>France</t>
        </is>
      </c>
      <c r="E6673" t="inlineStr">
        <is>
          <t>2023-24</t>
        </is>
      </c>
      <c r="F6673" t="inlineStr">
        <is>
          <t>Olive</t>
        </is>
      </c>
      <c r="G6673" t="inlineStr"/>
      <c r="H6673" t="inlineStr"/>
      <c r="I6673" t="inlineStr"/>
      <c r="J6673" t="inlineStr"/>
      <c r="K6673" t="inlineStr"/>
      <c r="L6673" t="inlineStr"/>
      <c r="M6673" t="inlineStr"/>
      <c r="N6673" t="inlineStr"/>
      <c r="O6673" t="n">
        <v>0</v>
      </c>
      <c r="P6673" t="n">
        <v>0</v>
      </c>
      <c r="Q6673" t="n">
        <v>500000000</v>
      </c>
    </row>
    <row r="6674" ht="15" customHeight="1" s="1003">
      <c r="A6674" s="1019" t="inlineStr">
        <is>
          <t>OS</t>
        </is>
      </c>
      <c r="B6674" t="inlineStr">
        <is>
          <t>Stock final</t>
        </is>
      </c>
      <c r="C6674" t="inlineStr">
        <is>
          <t>kt</t>
        </is>
      </c>
      <c r="D6674" t="inlineStr">
        <is>
          <t>France</t>
        </is>
      </c>
      <c r="E6674" t="inlineStr">
        <is>
          <t>2023-24</t>
        </is>
      </c>
      <c r="F6674" t="inlineStr">
        <is>
          <t>Olive</t>
        </is>
      </c>
      <c r="G6674" t="inlineStr"/>
      <c r="H6674" t="inlineStr"/>
      <c r="I6674" t="inlineStr"/>
      <c r="J6674" t="inlineStr"/>
      <c r="K6674" t="inlineStr"/>
      <c r="L6674" t="inlineStr"/>
      <c r="M6674" t="inlineStr"/>
      <c r="N6674" t="inlineStr"/>
      <c r="O6674" t="n">
        <v>0</v>
      </c>
      <c r="P6674" t="n">
        <v>0</v>
      </c>
      <c r="Q6674" t="n">
        <v>500000000</v>
      </c>
    </row>
    <row r="6675" ht="15" customHeight="1" s="1003">
      <c r="A6675" s="1019" t="inlineStr">
        <is>
          <t>OS</t>
        </is>
      </c>
      <c r="B6675" t="inlineStr">
        <is>
          <t>Issues de silo</t>
        </is>
      </c>
      <c r="C6675" t="inlineStr">
        <is>
          <t>kt</t>
        </is>
      </c>
      <c r="D6675" t="inlineStr">
        <is>
          <t>France</t>
        </is>
      </c>
      <c r="E6675" t="inlineStr">
        <is>
          <t>2023-24</t>
        </is>
      </c>
      <c r="F6675" t="inlineStr">
        <is>
          <t>Olive</t>
        </is>
      </c>
      <c r="G6675" t="inlineStr"/>
      <c r="H6675" t="inlineStr"/>
      <c r="I6675" t="inlineStr"/>
      <c r="J6675" t="inlineStr"/>
      <c r="K6675" t="inlineStr"/>
      <c r="L6675" t="inlineStr"/>
      <c r="M6675" t="inlineStr"/>
      <c r="N6675" t="inlineStr"/>
      <c r="O6675" t="n">
        <v>0</v>
      </c>
      <c r="P6675" t="n">
        <v>0</v>
      </c>
      <c r="Q6675" t="n">
        <v>500000000</v>
      </c>
    </row>
    <row r="6676" ht="15" customHeight="1" s="1003">
      <c r="A6676" s="1019" t="inlineStr">
        <is>
          <t>Trituration</t>
        </is>
      </c>
      <c r="B6676" t="inlineStr">
        <is>
          <t>Huile</t>
        </is>
      </c>
      <c r="C6676" t="inlineStr">
        <is>
          <t>kt</t>
        </is>
      </c>
      <c r="D6676" t="inlineStr">
        <is>
          <t>France</t>
        </is>
      </c>
      <c r="E6676" t="inlineStr">
        <is>
          <t>2023-24</t>
        </is>
      </c>
      <c r="F6676" t="inlineStr">
        <is>
          <t>Olive</t>
        </is>
      </c>
      <c r="G6676" t="inlineStr"/>
      <c r="H6676" t="inlineStr"/>
      <c r="I6676" t="inlineStr"/>
      <c r="J6676" t="inlineStr">
        <is>
          <t>Pas de trituration</t>
        </is>
      </c>
      <c r="K6676" t="inlineStr"/>
      <c r="L6676" t="inlineStr"/>
      <c r="M6676" t="inlineStr"/>
      <c r="N6676" t="inlineStr"/>
      <c r="O6676" t="n">
        <v>0</v>
      </c>
      <c r="P6676" t="inlineStr"/>
      <c r="Q6676" t="inlineStr"/>
    </row>
    <row r="6677" ht="15" customHeight="1" s="1003">
      <c r="A6677" s="1019" t="inlineStr">
        <is>
          <t>Trituration</t>
        </is>
      </c>
      <c r="B6677" t="inlineStr">
        <is>
          <t>Tourteaux</t>
        </is>
      </c>
      <c r="C6677" t="inlineStr">
        <is>
          <t>kt</t>
        </is>
      </c>
      <c r="D6677" t="inlineStr">
        <is>
          <t>France</t>
        </is>
      </c>
      <c r="E6677" t="inlineStr">
        <is>
          <t>2023-24</t>
        </is>
      </c>
      <c r="F6677" t="inlineStr">
        <is>
          <t>Olive</t>
        </is>
      </c>
      <c r="G6677" t="inlineStr"/>
      <c r="H6677" t="inlineStr"/>
      <c r="I6677" t="inlineStr"/>
      <c r="J6677" t="inlineStr"/>
      <c r="K6677" t="inlineStr"/>
      <c r="L6677" t="inlineStr"/>
      <c r="M6677" t="inlineStr"/>
      <c r="N6677" t="inlineStr"/>
      <c r="O6677" t="n">
        <v>0</v>
      </c>
      <c r="P6677" t="inlineStr"/>
      <c r="Q6677" t="inlineStr"/>
    </row>
    <row r="6678" ht="15" customHeight="1" s="1003">
      <c r="A6678" s="1019" t="inlineStr">
        <is>
          <t>Trituration</t>
        </is>
      </c>
      <c r="B6678" t="inlineStr">
        <is>
          <t>Coques (+ eau)</t>
        </is>
      </c>
      <c r="C6678" t="inlineStr">
        <is>
          <t>kt</t>
        </is>
      </c>
      <c r="D6678" t="inlineStr">
        <is>
          <t>France</t>
        </is>
      </c>
      <c r="E6678" t="inlineStr">
        <is>
          <t>2023-24</t>
        </is>
      </c>
      <c r="F6678" t="inlineStr">
        <is>
          <t>Olive</t>
        </is>
      </c>
      <c r="G6678" t="inlineStr"/>
      <c r="H6678" t="inlineStr"/>
      <c r="I6678" t="inlineStr"/>
      <c r="J6678" t="inlineStr"/>
      <c r="K6678" t="inlineStr"/>
      <c r="L6678" t="inlineStr"/>
      <c r="M6678" t="inlineStr"/>
      <c r="N6678" t="inlineStr"/>
      <c r="O6678" t="n">
        <v>0</v>
      </c>
      <c r="P6678" t="inlineStr"/>
      <c r="Q6678" t="inlineStr"/>
    </row>
    <row r="6679" ht="15" customHeight="1" s="1003">
      <c r="A6679" s="1019" t="inlineStr">
        <is>
          <t>Moulin</t>
        </is>
      </c>
      <c r="B6679" t="inlineStr">
        <is>
          <t>Grignons d'olive</t>
        </is>
      </c>
      <c r="C6679" t="inlineStr">
        <is>
          <t>kt</t>
        </is>
      </c>
      <c r="D6679" t="inlineStr">
        <is>
          <t>France</t>
        </is>
      </c>
      <c r="E6679" t="inlineStr">
        <is>
          <t>2023-24</t>
        </is>
      </c>
      <c r="F6679" t="inlineStr">
        <is>
          <t>Olive</t>
        </is>
      </c>
      <c r="G6679" t="inlineStr"/>
      <c r="H6679" t="inlineStr"/>
      <c r="I6679" t="inlineStr"/>
      <c r="J6679" t="inlineStr"/>
      <c r="K6679" t="inlineStr"/>
      <c r="L6679" t="inlineStr">
        <is>
          <t>Production de grignons d'olive</t>
        </is>
      </c>
      <c r="M6679" t="inlineStr"/>
      <c r="N6679" t="inlineStr"/>
      <c r="O6679" t="n">
        <v>34.4</v>
      </c>
      <c r="P6679" t="inlineStr"/>
      <c r="Q6679" t="inlineStr"/>
    </row>
    <row r="6680" ht="15" customHeight="1" s="1003">
      <c r="A6680" s="1019" t="inlineStr">
        <is>
          <t>Moulin</t>
        </is>
      </c>
      <c r="B6680" t="inlineStr">
        <is>
          <t>Huile d'olive</t>
        </is>
      </c>
      <c r="C6680" t="inlineStr">
        <is>
          <t>kt</t>
        </is>
      </c>
      <c r="D6680" t="inlineStr">
        <is>
          <t>France</t>
        </is>
      </c>
      <c r="E6680" t="inlineStr">
        <is>
          <t>2023-24</t>
        </is>
      </c>
      <c r="F6680" t="inlineStr">
        <is>
          <t>Olive</t>
        </is>
      </c>
      <c r="G6680" t="inlineStr">
        <is>
          <t>Production d'huile d'olive = 7 kt (FranceAgriMer)</t>
        </is>
      </c>
      <c r="H6680" t="inlineStr"/>
      <c r="I6680" t="inlineStr">
        <is>
          <t>FranceAgriMer</t>
        </is>
      </c>
      <c r="J6680" t="inlineStr"/>
      <c r="K6680" t="inlineStr">
        <is>
          <t>Volume</t>
        </is>
      </c>
      <c r="L6680" t="inlineStr">
        <is>
          <t>Production d'huile d'olive</t>
        </is>
      </c>
      <c r="M6680" t="inlineStr">
        <is>
          <t>Marché olive - AFIDOL, FAM</t>
        </is>
      </c>
      <c r="N6680" t="inlineStr"/>
      <c r="O6680" t="n">
        <v>6.62</v>
      </c>
      <c r="P6680" t="inlineStr"/>
      <c r="Q6680" t="inlineStr"/>
    </row>
    <row r="6681" ht="15" customHeight="1" s="1003">
      <c r="A6681" s="1019" t="inlineStr">
        <is>
          <t>Conservation ou préparation d'olives</t>
        </is>
      </c>
      <c r="B6681" t="inlineStr">
        <is>
          <t>Olives de table</t>
        </is>
      </c>
      <c r="C6681" t="inlineStr">
        <is>
          <t>kt</t>
        </is>
      </c>
      <c r="D6681" t="inlineStr">
        <is>
          <t>France</t>
        </is>
      </c>
      <c r="E6681" t="inlineStr">
        <is>
          <t>2023-24</t>
        </is>
      </c>
      <c r="F6681" t="inlineStr">
        <is>
          <t>Olive</t>
        </is>
      </c>
      <c r="G6681" t="inlineStr"/>
      <c r="H6681" t="inlineStr"/>
      <c r="I6681" t="inlineStr"/>
      <c r="J6681" t="inlineStr"/>
      <c r="K6681" t="inlineStr"/>
      <c r="L6681" t="inlineStr"/>
      <c r="M6681" t="inlineStr"/>
      <c r="N6681" t="inlineStr"/>
      <c r="O6681" t="n">
        <v>0.9</v>
      </c>
      <c r="P6681" t="inlineStr"/>
      <c r="Q6681" t="inlineStr"/>
    </row>
    <row r="6682" ht="15" customHeight="1" s="1003">
      <c r="A6682" s="1019" t="inlineStr">
        <is>
          <t>Fabrication de produits alimentaires</t>
        </is>
      </c>
      <c r="B6682" t="inlineStr">
        <is>
          <t>Produits alimentaires</t>
        </is>
      </c>
      <c r="C6682" t="inlineStr">
        <is>
          <t>kt</t>
        </is>
      </c>
      <c r="D6682" t="inlineStr">
        <is>
          <t>France</t>
        </is>
      </c>
      <c r="E6682" t="inlineStr">
        <is>
          <t>2023-24</t>
        </is>
      </c>
      <c r="F6682" t="inlineStr">
        <is>
          <t>Olive</t>
        </is>
      </c>
      <c r="G6682" t="inlineStr"/>
      <c r="H6682" t="inlineStr"/>
      <c r="I6682" t="inlineStr"/>
      <c r="J6682" t="inlineStr"/>
      <c r="K6682" t="inlineStr"/>
      <c r="L6682" t="inlineStr"/>
      <c r="M6682" t="inlineStr"/>
      <c r="N6682" t="inlineStr"/>
      <c r="O6682" t="n">
        <v>0</v>
      </c>
      <c r="P6682" t="inlineStr"/>
      <c r="Q6682" t="inlineStr"/>
    </row>
    <row r="6683" ht="15" customHeight="1" s="1003">
      <c r="A6683" s="1019" t="inlineStr">
        <is>
          <t>Amidonnerie</t>
        </is>
      </c>
      <c r="B6683" t="inlineStr">
        <is>
          <t>Fibres, lipides et sons</t>
        </is>
      </c>
      <c r="C6683" t="inlineStr">
        <is>
          <t>kt</t>
        </is>
      </c>
      <c r="D6683" t="inlineStr">
        <is>
          <t>France</t>
        </is>
      </c>
      <c r="E6683" t="inlineStr">
        <is>
          <t>2023-24</t>
        </is>
      </c>
      <c r="F6683" t="inlineStr">
        <is>
          <t>Olive</t>
        </is>
      </c>
      <c r="G6683" t="inlineStr"/>
      <c r="H6683" t="inlineStr"/>
      <c r="I6683" t="inlineStr"/>
      <c r="J6683" t="inlineStr"/>
      <c r="K6683" t="inlineStr"/>
      <c r="L6683" t="inlineStr"/>
      <c r="M6683" t="inlineStr"/>
      <c r="N6683" t="inlineStr"/>
      <c r="O6683" t="n">
        <v>0</v>
      </c>
      <c r="P6683" t="n">
        <v>0</v>
      </c>
      <c r="Q6683" t="n">
        <v>-0</v>
      </c>
    </row>
    <row r="6684" ht="15" customHeight="1" s="1003">
      <c r="A6684" s="1019" t="inlineStr">
        <is>
          <t>Amidonnerie</t>
        </is>
      </c>
      <c r="B6684" t="inlineStr">
        <is>
          <t>Amidon</t>
        </is>
      </c>
      <c r="C6684" t="inlineStr">
        <is>
          <t>kt</t>
        </is>
      </c>
      <c r="D6684" t="inlineStr">
        <is>
          <t>France</t>
        </is>
      </c>
      <c r="E6684" t="inlineStr">
        <is>
          <t>2023-24</t>
        </is>
      </c>
      <c r="F6684" t="inlineStr">
        <is>
          <t>Olive</t>
        </is>
      </c>
      <c r="G6684" t="inlineStr"/>
      <c r="H6684" t="inlineStr"/>
      <c r="I6684" t="inlineStr"/>
      <c r="J6684" t="inlineStr"/>
      <c r="K6684" t="inlineStr"/>
      <c r="L6684" t="inlineStr"/>
      <c r="M6684" t="inlineStr"/>
      <c r="N6684" t="inlineStr"/>
      <c r="O6684" t="n">
        <v>0</v>
      </c>
      <c r="P6684" t="n">
        <v>0</v>
      </c>
      <c r="Q6684" t="n">
        <v>-0</v>
      </c>
    </row>
    <row r="6685" ht="15" customHeight="1" s="1003">
      <c r="A6685" s="1019" t="inlineStr">
        <is>
          <t>Amidonnerie</t>
        </is>
      </c>
      <c r="B6685" t="inlineStr">
        <is>
          <t>Protéine</t>
        </is>
      </c>
      <c r="C6685" t="inlineStr">
        <is>
          <t>kt</t>
        </is>
      </c>
      <c r="D6685" t="inlineStr">
        <is>
          <t>France</t>
        </is>
      </c>
      <c r="E6685" t="inlineStr">
        <is>
          <t>2023-24</t>
        </is>
      </c>
      <c r="F6685" t="inlineStr">
        <is>
          <t>Olive</t>
        </is>
      </c>
      <c r="G6685" t="inlineStr"/>
      <c r="H6685" t="inlineStr"/>
      <c r="I6685" t="inlineStr"/>
      <c r="J6685" t="inlineStr"/>
      <c r="K6685" t="inlineStr"/>
      <c r="L6685" t="inlineStr"/>
      <c r="M6685" t="inlineStr"/>
      <c r="N6685" t="inlineStr"/>
      <c r="O6685" t="n">
        <v>0</v>
      </c>
      <c r="P6685" t="n">
        <v>0</v>
      </c>
      <c r="Q6685" t="n">
        <v>-0</v>
      </c>
    </row>
    <row r="6686" ht="15" customHeight="1" s="1003">
      <c r="A6686" s="1019" t="inlineStr">
        <is>
          <t>Meunerie</t>
        </is>
      </c>
      <c r="B6686" t="inlineStr">
        <is>
          <t>Sons</t>
        </is>
      </c>
      <c r="C6686" t="inlineStr">
        <is>
          <t>kt</t>
        </is>
      </c>
      <c r="D6686" t="inlineStr">
        <is>
          <t>France</t>
        </is>
      </c>
      <c r="E6686" t="inlineStr">
        <is>
          <t>2023-24</t>
        </is>
      </c>
      <c r="F6686" t="inlineStr">
        <is>
          <t>Olive</t>
        </is>
      </c>
      <c r="G6686" t="inlineStr"/>
      <c r="H6686" t="inlineStr"/>
      <c r="I6686" t="inlineStr"/>
      <c r="J6686" t="inlineStr"/>
      <c r="K6686" t="inlineStr"/>
      <c r="L6686" t="inlineStr"/>
      <c r="M6686" t="inlineStr"/>
      <c r="N6686" t="inlineStr"/>
      <c r="O6686" t="n">
        <v>0</v>
      </c>
      <c r="P6686" t="n">
        <v>0</v>
      </c>
      <c r="Q6686" t="n">
        <v>-0</v>
      </c>
    </row>
    <row r="6687" ht="15" customHeight="1" s="1003">
      <c r="A6687" s="1019" t="inlineStr">
        <is>
          <t>Meunerie</t>
        </is>
      </c>
      <c r="B6687" t="inlineStr">
        <is>
          <t>Farine</t>
        </is>
      </c>
      <c r="C6687" t="inlineStr">
        <is>
          <t>kt</t>
        </is>
      </c>
      <c r="D6687" t="inlineStr">
        <is>
          <t>France</t>
        </is>
      </c>
      <c r="E6687" t="inlineStr">
        <is>
          <t>2023-24</t>
        </is>
      </c>
      <c r="F6687" t="inlineStr">
        <is>
          <t>Olive</t>
        </is>
      </c>
      <c r="G6687" t="inlineStr"/>
      <c r="H6687" t="inlineStr"/>
      <c r="I6687" t="inlineStr"/>
      <c r="J6687" t="inlineStr"/>
      <c r="K6687" t="inlineStr"/>
      <c r="L6687" t="inlineStr"/>
      <c r="M6687" t="inlineStr"/>
      <c r="N6687" t="inlineStr"/>
      <c r="O6687" t="n">
        <v>0</v>
      </c>
      <c r="P6687" t="n">
        <v>0</v>
      </c>
      <c r="Q6687" t="n">
        <v>-0</v>
      </c>
    </row>
    <row r="6688" ht="15" customHeight="1" s="1003">
      <c r="A6688" s="1019" t="inlineStr">
        <is>
          <t>Fabrication d'ingrédients</t>
        </is>
      </c>
      <c r="B6688" t="inlineStr">
        <is>
          <t>Amidon, fibres, lipides et sons</t>
        </is>
      </c>
      <c r="C6688" t="inlineStr">
        <is>
          <t>kt</t>
        </is>
      </c>
      <c r="D6688" t="inlineStr">
        <is>
          <t>France</t>
        </is>
      </c>
      <c r="E6688" t="inlineStr">
        <is>
          <t>2023-24</t>
        </is>
      </c>
      <c r="F6688" t="inlineStr">
        <is>
          <t>Olive</t>
        </is>
      </c>
      <c r="G6688" t="inlineStr"/>
      <c r="H6688" t="inlineStr"/>
      <c r="I6688" t="inlineStr"/>
      <c r="J6688" t="inlineStr"/>
      <c r="K6688" t="inlineStr"/>
      <c r="L6688" t="inlineStr"/>
      <c r="M6688" t="inlineStr"/>
      <c r="N6688" t="inlineStr"/>
      <c r="O6688" t="n">
        <v>0</v>
      </c>
      <c r="P6688" t="n">
        <v>0</v>
      </c>
      <c r="Q6688" t="n">
        <v>-0</v>
      </c>
    </row>
    <row r="6689" ht="15" customHeight="1" s="1003">
      <c r="A6689" s="1019" t="inlineStr">
        <is>
          <t>Fabrication d'ingrédients</t>
        </is>
      </c>
      <c r="B6689" t="inlineStr">
        <is>
          <t>MPV</t>
        </is>
      </c>
      <c r="C6689" t="inlineStr">
        <is>
          <t>kt</t>
        </is>
      </c>
      <c r="D6689" t="inlineStr">
        <is>
          <t>France</t>
        </is>
      </c>
      <c r="E6689" t="inlineStr">
        <is>
          <t>2023-24</t>
        </is>
      </c>
      <c r="F6689" t="inlineStr">
        <is>
          <t>Olive</t>
        </is>
      </c>
      <c r="G6689" t="inlineStr"/>
      <c r="H6689" t="inlineStr"/>
      <c r="I6689" t="inlineStr"/>
      <c r="J6689" t="inlineStr"/>
      <c r="K6689" t="inlineStr"/>
      <c r="L6689" t="inlineStr"/>
      <c r="M6689" t="inlineStr"/>
      <c r="N6689" t="inlineStr"/>
      <c r="O6689" t="n">
        <v>0</v>
      </c>
      <c r="P6689" t="n">
        <v>0</v>
      </c>
      <c r="Q6689" t="n">
        <v>-0</v>
      </c>
    </row>
    <row r="6690" ht="15" customHeight="1" s="1003">
      <c r="A6690" s="1019" t="inlineStr">
        <is>
          <t>Ecart statistique</t>
        </is>
      </c>
      <c r="B6690" t="inlineStr">
        <is>
          <t>Graines collectées</t>
        </is>
      </c>
      <c r="C6690" t="inlineStr">
        <is>
          <t>kt</t>
        </is>
      </c>
      <c r="D6690" t="inlineStr">
        <is>
          <t>France</t>
        </is>
      </c>
      <c r="E6690" t="inlineStr">
        <is>
          <t>2023-24</t>
        </is>
      </c>
      <c r="F6690" t="inlineStr">
        <is>
          <t>Olive</t>
        </is>
      </c>
      <c r="G6690" t="inlineStr"/>
      <c r="H6690" t="inlineStr"/>
      <c r="I6690" t="inlineStr"/>
      <c r="J6690" t="inlineStr"/>
      <c r="K6690" t="inlineStr"/>
      <c r="L6690" t="inlineStr"/>
      <c r="M6690" t="inlineStr"/>
      <c r="N6690" t="inlineStr"/>
      <c r="O6690" t="n">
        <v>0</v>
      </c>
      <c r="P6690" t="inlineStr"/>
      <c r="Q6690" t="inlineStr"/>
    </row>
    <row r="6691" ht="15" customHeight="1" s="1003">
      <c r="A6691" s="1019" t="inlineStr">
        <is>
          <t>Ecart statistique</t>
        </is>
      </c>
      <c r="B6691" t="inlineStr">
        <is>
          <t>Olives</t>
        </is>
      </c>
      <c r="C6691" t="inlineStr">
        <is>
          <t>kt</t>
        </is>
      </c>
      <c r="D6691" t="inlineStr">
        <is>
          <t>France</t>
        </is>
      </c>
      <c r="E6691" t="inlineStr">
        <is>
          <t>2023-24</t>
        </is>
      </c>
      <c r="F6691" t="inlineStr">
        <is>
          <t>Olive</t>
        </is>
      </c>
      <c r="G6691" t="inlineStr"/>
      <c r="H6691" t="inlineStr"/>
      <c r="I6691" t="inlineStr"/>
      <c r="J6691" t="inlineStr"/>
      <c r="K6691" t="inlineStr"/>
      <c r="L6691" t="inlineStr">
        <is>
          <t>Ecart statistique constaté dans les données collectées, demandant une réconciliation</t>
        </is>
      </c>
      <c r="M6691" t="inlineStr"/>
      <c r="N6691" t="inlineStr">
        <is>
          <t>Ecart statistique</t>
        </is>
      </c>
      <c r="O6691" t="n">
        <v>10.8</v>
      </c>
      <c r="P6691" t="inlineStr"/>
      <c r="Q6691" t="inlineStr"/>
    </row>
    <row r="6692" ht="15" customHeight="1" s="1003">
      <c r="A6692" s="1019" t="inlineStr">
        <is>
          <t>Ecart statistique</t>
        </is>
      </c>
      <c r="B6692" t="inlineStr">
        <is>
          <t>Fabrication de produits alimentaires</t>
        </is>
      </c>
      <c r="C6692" t="inlineStr">
        <is>
          <t>kt</t>
        </is>
      </c>
      <c r="D6692" t="inlineStr">
        <is>
          <t>France</t>
        </is>
      </c>
      <c r="E6692" t="inlineStr">
        <is>
          <t>2023-24</t>
        </is>
      </c>
      <c r="F6692" t="inlineStr">
        <is>
          <t>Olive</t>
        </is>
      </c>
      <c r="G6692" t="inlineStr"/>
      <c r="H6692" t="inlineStr"/>
      <c r="I6692" t="inlineStr"/>
      <c r="J6692" t="inlineStr"/>
      <c r="K6692" t="inlineStr"/>
      <c r="L6692" t="inlineStr"/>
      <c r="M6692" t="inlineStr"/>
      <c r="N6692" t="inlineStr"/>
      <c r="O6692" t="n">
        <v>0</v>
      </c>
      <c r="P6692" t="inlineStr"/>
      <c r="Q6692" t="inlineStr"/>
    </row>
    <row r="6693" ht="15" customHeight="1" s="1003">
      <c r="A6693" s="1019" t="inlineStr">
        <is>
          <t>Ecart statistique</t>
        </is>
      </c>
      <c r="B6693" t="inlineStr">
        <is>
          <t>Olives de table</t>
        </is>
      </c>
      <c r="C6693" t="inlineStr">
        <is>
          <t>kt</t>
        </is>
      </c>
      <c r="D6693" t="inlineStr">
        <is>
          <t>France</t>
        </is>
      </c>
      <c r="E6693" t="inlineStr">
        <is>
          <t>2023-24</t>
        </is>
      </c>
      <c r="F6693" t="inlineStr">
        <is>
          <t>Olive</t>
        </is>
      </c>
      <c r="G6693" t="inlineStr"/>
      <c r="H6693" t="inlineStr"/>
      <c r="I6693" t="inlineStr"/>
      <c r="J6693" t="inlineStr"/>
      <c r="K6693" t="inlineStr"/>
      <c r="L6693" t="inlineStr">
        <is>
          <t>Ecart statistique constaté dans les données collectées, demandant une réconciliation</t>
        </is>
      </c>
      <c r="M6693" t="inlineStr"/>
      <c r="N6693" t="inlineStr">
        <is>
          <t>Ecart statistique</t>
        </is>
      </c>
      <c r="O6693" t="n">
        <v>4.57</v>
      </c>
      <c r="P6693" t="inlineStr"/>
      <c r="Q6693" t="inlineStr"/>
    </row>
    <row r="6694" ht="15" customHeight="1" s="1003">
      <c r="A6694" s="1019" t="inlineStr">
        <is>
          <t>Import</t>
        </is>
      </c>
      <c r="B6694" t="inlineStr">
        <is>
          <t>Huile</t>
        </is>
      </c>
      <c r="C6694" t="inlineStr">
        <is>
          <t>kt</t>
        </is>
      </c>
      <c r="D6694" t="inlineStr">
        <is>
          <t>France</t>
        </is>
      </c>
      <c r="E6694" t="inlineStr">
        <is>
          <t>2023-24</t>
        </is>
      </c>
      <c r="F6694" t="inlineStr">
        <is>
          <t>Olive</t>
        </is>
      </c>
      <c r="G6694" t="inlineStr"/>
      <c r="H6694" t="inlineStr"/>
      <c r="I6694" t="inlineStr"/>
      <c r="J6694" t="inlineStr"/>
      <c r="K6694" t="inlineStr"/>
      <c r="L6694" t="inlineStr"/>
      <c r="M6694" t="inlineStr"/>
      <c r="N6694" t="inlineStr"/>
      <c r="O6694" t="n">
        <v>0</v>
      </c>
      <c r="P6694" t="n">
        <v>0</v>
      </c>
      <c r="Q6694" t="n">
        <v>500000000</v>
      </c>
    </row>
    <row r="6695" ht="15" customHeight="1" s="1003">
      <c r="A6695" s="1019" t="inlineStr">
        <is>
          <t>Import</t>
        </is>
      </c>
      <c r="B6695" t="inlineStr">
        <is>
          <t>Tourteaux</t>
        </is>
      </c>
      <c r="C6695" t="inlineStr">
        <is>
          <t>kt</t>
        </is>
      </c>
      <c r="D6695" t="inlineStr">
        <is>
          <t>France</t>
        </is>
      </c>
      <c r="E6695" t="inlineStr">
        <is>
          <t>2023-24</t>
        </is>
      </c>
      <c r="F6695" t="inlineStr">
        <is>
          <t>Olive</t>
        </is>
      </c>
      <c r="G6695" t="inlineStr"/>
      <c r="H6695" t="inlineStr"/>
      <c r="I6695" t="inlineStr"/>
      <c r="J6695" t="inlineStr"/>
      <c r="K6695" t="inlineStr"/>
      <c r="L6695" t="inlineStr"/>
      <c r="M6695" t="inlineStr"/>
      <c r="N6695" t="inlineStr"/>
      <c r="O6695" t="n">
        <v>0</v>
      </c>
      <c r="P6695" t="n">
        <v>0</v>
      </c>
      <c r="Q6695" t="n">
        <v>500000000</v>
      </c>
    </row>
    <row r="6696" ht="15" customHeight="1" s="1003">
      <c r="A6696" s="1019" t="inlineStr">
        <is>
          <t>Import</t>
        </is>
      </c>
      <c r="B6696" t="inlineStr">
        <is>
          <t>Olives</t>
        </is>
      </c>
      <c r="C6696" t="inlineStr">
        <is>
          <t>kt</t>
        </is>
      </c>
      <c r="D6696" t="inlineStr">
        <is>
          <t>France</t>
        </is>
      </c>
      <c r="E6696" t="inlineStr">
        <is>
          <t>2023-24</t>
        </is>
      </c>
      <c r="F6696" t="inlineStr">
        <is>
          <t>Olive</t>
        </is>
      </c>
      <c r="G6696" t="inlineStr"/>
      <c r="H6696" t="inlineStr">
        <is>
          <t>Importation d'olives = 2 kt (Douanes françaises - Eurostat)</t>
        </is>
      </c>
      <c r="I6696" t="inlineStr">
        <is>
          <t>Douanes françaises - Eurostat</t>
        </is>
      </c>
      <c r="J6696" t="inlineStr"/>
      <c r="K6696" t="inlineStr">
        <is>
          <t>Volume</t>
        </is>
      </c>
      <c r="L6696" t="inlineStr">
        <is>
          <t>Importation d'olives</t>
        </is>
      </c>
      <c r="M6696" t="inlineStr">
        <is>
          <t>Echanges mensuels - EUROSTAT</t>
        </is>
      </c>
      <c r="N6696" t="inlineStr"/>
      <c r="O6696" t="n">
        <v>1.58</v>
      </c>
      <c r="P6696" t="inlineStr"/>
      <c r="Q6696" t="inlineStr"/>
    </row>
    <row r="6697" ht="15" customHeight="1" s="1003">
      <c r="A6697" s="1019" t="inlineStr">
        <is>
          <t>Import</t>
        </is>
      </c>
      <c r="B6697" t="inlineStr">
        <is>
          <t>Huile d'olive</t>
        </is>
      </c>
      <c r="C6697" t="inlineStr">
        <is>
          <t>kt</t>
        </is>
      </c>
      <c r="D6697" t="inlineStr">
        <is>
          <t>France</t>
        </is>
      </c>
      <c r="E6697" t="inlineStr">
        <is>
          <t>2023-24</t>
        </is>
      </c>
      <c r="F6697" t="inlineStr">
        <is>
          <t>Olive</t>
        </is>
      </c>
      <c r="G6697" t="inlineStr"/>
      <c r="H6697" t="inlineStr">
        <is>
          <t>Importation d'huile d'olive = 119 kt (Douanes françaises - Eurostat)</t>
        </is>
      </c>
      <c r="I6697" t="inlineStr">
        <is>
          <t>Douanes françaises - Eurostat</t>
        </is>
      </c>
      <c r="J6697" t="inlineStr"/>
      <c r="K6697" t="inlineStr">
        <is>
          <t>Volume</t>
        </is>
      </c>
      <c r="L6697" t="inlineStr">
        <is>
          <t>Importation d'huile d'olive</t>
        </is>
      </c>
      <c r="M6697" t="inlineStr">
        <is>
          <t>Echanges annuels - EUROSTAT</t>
        </is>
      </c>
      <c r="N6697" t="inlineStr"/>
      <c r="O6697" t="n">
        <v>119</v>
      </c>
      <c r="P6697" t="inlineStr"/>
      <c r="Q6697" t="inlineStr"/>
    </row>
    <row r="6698" ht="15" customHeight="1" s="1003">
      <c r="A6698" s="1019" t="inlineStr">
        <is>
          <t>Import</t>
        </is>
      </c>
      <c r="B6698" t="inlineStr">
        <is>
          <t>Grignons d'olive</t>
        </is>
      </c>
      <c r="C6698" t="inlineStr">
        <is>
          <t>kt</t>
        </is>
      </c>
      <c r="D6698" t="inlineStr">
        <is>
          <t>France</t>
        </is>
      </c>
      <c r="E6698" t="inlineStr">
        <is>
          <t>2023-24</t>
        </is>
      </c>
      <c r="F6698" t="inlineStr">
        <is>
          <t>Olive</t>
        </is>
      </c>
      <c r="G6698" t="inlineStr"/>
      <c r="H6698" t="inlineStr">
        <is>
          <t>Importation de grignons d'olive = 12 kt (Douanes françaises - Eurostat)</t>
        </is>
      </c>
      <c r="I6698" t="inlineStr">
        <is>
          <t>Douanes françaises - Eurostat</t>
        </is>
      </c>
      <c r="J6698" t="inlineStr"/>
      <c r="K6698" t="inlineStr">
        <is>
          <t>Volume</t>
        </is>
      </c>
      <c r="L6698" t="inlineStr">
        <is>
          <t>Importation de grignons d'olive</t>
        </is>
      </c>
      <c r="M6698" t="inlineStr">
        <is>
          <t>Echanges mensuels - EUROSTAT</t>
        </is>
      </c>
      <c r="N6698" t="inlineStr"/>
      <c r="O6698" t="n">
        <v>11.9</v>
      </c>
      <c r="P6698" t="inlineStr"/>
      <c r="Q6698" t="inlineStr"/>
    </row>
    <row r="6699" ht="15" customHeight="1" s="1003">
      <c r="A6699" s="1019" t="inlineStr">
        <is>
          <t>Import</t>
        </is>
      </c>
      <c r="B6699" t="inlineStr">
        <is>
          <t>Olives de table</t>
        </is>
      </c>
      <c r="C6699" t="inlineStr">
        <is>
          <t>kt</t>
        </is>
      </c>
      <c r="D6699" t="inlineStr">
        <is>
          <t>France</t>
        </is>
      </c>
      <c r="E6699" t="inlineStr">
        <is>
          <t>2023-24</t>
        </is>
      </c>
      <c r="F6699" t="inlineStr">
        <is>
          <t>Olive</t>
        </is>
      </c>
      <c r="G6699" t="inlineStr"/>
      <c r="H6699" t="inlineStr">
        <is>
          <t>Importation d'olives de table = 89 kt (Douanes françaises - Eurostat)</t>
        </is>
      </c>
      <c r="I6699" t="inlineStr">
        <is>
          <t>Douanes françaises - Eurostat</t>
        </is>
      </c>
      <c r="J6699" t="inlineStr"/>
      <c r="K6699" t="inlineStr">
        <is>
          <t>Volume</t>
        </is>
      </c>
      <c r="L6699" t="inlineStr">
        <is>
          <t>Importation d'olives de table</t>
        </is>
      </c>
      <c r="M6699" t="inlineStr">
        <is>
          <t>Echanges annuels - EUROSTAT</t>
        </is>
      </c>
      <c r="N6699" t="inlineStr"/>
      <c r="O6699" t="n">
        <v>88.90000000000001</v>
      </c>
      <c r="P6699" t="inlineStr"/>
      <c r="Q6699" t="inlineStr"/>
    </row>
    <row r="6700" ht="15" customHeight="1" s="1003">
      <c r="A6700" s="1019" t="inlineStr">
        <is>
          <t>Import</t>
        </is>
      </c>
      <c r="B6700" t="inlineStr">
        <is>
          <t>Graines collectées</t>
        </is>
      </c>
      <c r="C6700" t="inlineStr">
        <is>
          <t>kt</t>
        </is>
      </c>
      <c r="D6700" t="inlineStr">
        <is>
          <t>France</t>
        </is>
      </c>
      <c r="E6700" t="inlineStr">
        <is>
          <t>2023-24</t>
        </is>
      </c>
      <c r="F6700" t="inlineStr">
        <is>
          <t>Olive</t>
        </is>
      </c>
      <c r="G6700" t="inlineStr"/>
      <c r="H6700" t="inlineStr"/>
      <c r="I6700" t="inlineStr"/>
      <c r="J6700" t="inlineStr"/>
      <c r="K6700" t="inlineStr"/>
      <c r="L6700" t="inlineStr"/>
      <c r="M6700" t="inlineStr"/>
      <c r="N6700" t="inlineStr"/>
      <c r="O6700" t="n">
        <v>0</v>
      </c>
      <c r="P6700" t="n">
        <v>0</v>
      </c>
      <c r="Q6700" t="n">
        <v>500000000</v>
      </c>
    </row>
  </sheetData>
  <pageMargins left="0.75" right="0.75" top="1" bottom="1" header="0.5" footer="0.5"/>
</worksheet>
</file>

<file path=xl/worksheets/sheet81.xml><?xml version="1.0" encoding="utf-8"?>
<worksheet xmlns="http://schemas.openxmlformats.org/spreadsheetml/2006/main">
  <sheetPr>
    <tabColor rgb="008064A2"/>
    <outlinePr summaryBelow="1" summaryRight="1"/>
    <pageSetUpPr/>
  </sheetPr>
  <dimension ref="A1:X6700"/>
  <sheetViews>
    <sheetView workbookViewId="0">
      <selection activeCell="A1" sqref="A1"/>
    </sheetView>
  </sheetViews>
  <sheetFormatPr baseColWidth="8" defaultRowHeight="15"/>
  <cols>
    <col width="44" customWidth="1" style="1003" min="1" max="1"/>
    <col width="19" customWidth="1" style="1003" min="2" max="2"/>
    <col width="13" customWidth="1" style="1003" min="3" max="3"/>
    <col width="18" customWidth="1" style="1003" min="4" max="4"/>
    <col width="16" customWidth="1" style="1003" min="5" max="5"/>
    <col width="24" customWidth="1" style="1003" min="6" max="6"/>
    <col width="46" customWidth="1" style="1003" min="7" max="7"/>
    <col width="59" customWidth="1" style="1003" min="8" max="8"/>
    <col width="14" customWidth="1" style="1003" min="9" max="9"/>
    <col width="17" customWidth="1" style="1003" min="10" max="10"/>
    <col width="32" customWidth="1" style="1003" min="11" max="11"/>
    <col width="18" customWidth="1" style="1003" min="12" max="12"/>
    <col width="28" customWidth="1" style="1003" min="13" max="13"/>
    <col width="38" customWidth="1" style="1003" min="14" max="14"/>
    <col width="13" customWidth="1" style="1003" min="15" max="15"/>
    <col width="16" customWidth="1" style="1003" min="16" max="16"/>
    <col width="16" customWidth="1" style="1003" min="17" max="17"/>
    <col width="16" customWidth="1" style="1003" min="18" max="18"/>
    <col width="16" customWidth="1" style="1003" min="19" max="19"/>
    <col width="18" customWidth="1" style="1003" min="20" max="20"/>
    <col width="14" customWidth="1" style="1003" min="21" max="21"/>
    <col width="14" customWidth="1" style="1003" min="22" max="22"/>
    <col width="17" customWidth="1" style="1003" min="23" max="23"/>
    <col width="15" customWidth="1" style="1003" min="24" max="24"/>
  </cols>
  <sheetData>
    <row r="1" ht="15" customHeight="1" s="1003">
      <c r="A1" s="1027" t="inlineStr">
        <is>
          <t>origin</t>
        </is>
      </c>
      <c r="B1" s="1027" t="inlineStr">
        <is>
          <t>destination</t>
        </is>
      </c>
      <c r="C1" s="1027" t="inlineStr">
        <is>
          <t>Unité</t>
        </is>
      </c>
      <c r="D1" s="1027" t="inlineStr">
        <is>
          <t>Territoire</t>
        </is>
      </c>
      <c r="E1" s="1027" t="inlineStr">
        <is>
          <t>Campagne</t>
        </is>
      </c>
      <c r="F1" s="1027" t="inlineStr">
        <is>
          <t>Oléoprotéagineux</t>
        </is>
      </c>
      <c r="G1" s="1027" t="inlineStr">
        <is>
          <t>Volume collecté, hors volume d'échange</t>
        </is>
      </c>
      <c r="H1" s="1027" t="inlineStr">
        <is>
          <t>Rendement, répartition ou volume d'échange collecté</t>
        </is>
      </c>
      <c r="I1" s="1027" t="inlineStr">
        <is>
          <t>Source</t>
        </is>
      </c>
      <c r="J1" s="1027" t="inlineStr">
        <is>
          <t>Hypothèse</t>
        </is>
      </c>
      <c r="K1" s="1027" t="inlineStr">
        <is>
          <t>Type de donnée collectée</t>
        </is>
      </c>
      <c r="L1" s="1027" t="inlineStr">
        <is>
          <t>Traduction</t>
        </is>
      </c>
      <c r="M1" s="1027" t="inlineStr">
        <is>
          <t>Onglet fichier Excel</t>
        </is>
      </c>
      <c r="N1" s="1027" t="inlineStr">
        <is>
          <t>Incohérence données collectées</t>
        </is>
      </c>
      <c r="O1" s="1027" t="inlineStr">
        <is>
          <t>value</t>
        </is>
      </c>
      <c r="P1" s="1027" t="inlineStr">
        <is>
          <t>free min</t>
        </is>
      </c>
      <c r="Q1" s="1027" t="inlineStr">
        <is>
          <t>free max</t>
        </is>
      </c>
      <c r="R1" s="1027" t="inlineStr">
        <is>
          <t>value in</t>
        </is>
      </c>
      <c r="S1" s="1027" t="inlineStr">
        <is>
          <t>sigma in</t>
        </is>
      </c>
      <c r="T1" s="1027" t="inlineStr">
        <is>
          <t>sigma in %</t>
        </is>
      </c>
      <c r="U1" s="1027" t="inlineStr">
        <is>
          <t>min in</t>
        </is>
      </c>
      <c r="V1" s="1027" t="inlineStr">
        <is>
          <t>max in</t>
        </is>
      </c>
      <c r="W1" s="1027" t="inlineStr">
        <is>
          <t>nb_sigmas</t>
        </is>
      </c>
      <c r="X1" s="1027" t="inlineStr">
        <is>
          <t>classif</t>
        </is>
      </c>
    </row>
    <row r="2" ht="15" customHeight="1" s="1003">
      <c r="A2" s="1019" t="inlineStr">
        <is>
          <t>Graines récoltées</t>
        </is>
      </c>
      <c r="B2" t="inlineStr">
        <is>
          <t>Ferme</t>
        </is>
      </c>
      <c r="C2" t="inlineStr">
        <is>
          <t>kt</t>
        </is>
      </c>
      <c r="D2" t="inlineStr">
        <is>
          <t>France</t>
        </is>
      </c>
      <c r="E2" t="inlineStr">
        <is>
          <t>2015-16</t>
        </is>
      </c>
      <c r="F2" t="inlineStr">
        <is>
          <t>Colza</t>
        </is>
      </c>
      <c r="G2" t="inlineStr"/>
      <c r="H2" t="inlineStr"/>
      <c r="I2" t="inlineStr"/>
      <c r="J2" t="inlineStr"/>
      <c r="K2" t="inlineStr"/>
      <c r="L2" t="inlineStr"/>
      <c r="M2" t="inlineStr"/>
      <c r="N2" t="inlineStr"/>
      <c r="O2" t="n">
        <v>128</v>
      </c>
      <c r="P2" t="inlineStr"/>
      <c r="Q2" t="inlineStr"/>
      <c r="R2" t="inlineStr"/>
      <c r="S2" t="inlineStr"/>
      <c r="T2" t="inlineStr"/>
      <c r="U2" t="n">
        <v>0</v>
      </c>
      <c r="V2" t="n">
        <v>500000000</v>
      </c>
      <c r="W2" t="inlineStr"/>
      <c r="X2" t="inlineStr">
        <is>
          <t>déterminé</t>
        </is>
      </c>
    </row>
    <row r="3" ht="15" customHeight="1" s="1003">
      <c r="A3" s="1019" t="inlineStr">
        <is>
          <t>Graines récoltées</t>
        </is>
      </c>
      <c r="B3" t="inlineStr">
        <is>
          <t>OS</t>
        </is>
      </c>
      <c r="C3" t="inlineStr">
        <is>
          <t>kt</t>
        </is>
      </c>
      <c r="D3" t="inlineStr">
        <is>
          <t>France</t>
        </is>
      </c>
      <c r="E3" t="inlineStr">
        <is>
          <t>2015-16</t>
        </is>
      </c>
      <c r="F3" t="inlineStr">
        <is>
          <t>Colza</t>
        </is>
      </c>
      <c r="G3" t="inlineStr">
        <is>
          <t>Collecte = 5206 kt (Bilans par campagne - FranceAgriMer)</t>
        </is>
      </c>
      <c r="H3" t="inlineStr"/>
      <c r="I3" t="inlineStr">
        <is>
          <t>Bilans par campagne - FranceAgriMer</t>
        </is>
      </c>
      <c r="J3" t="inlineStr"/>
      <c r="K3" t="inlineStr">
        <is>
          <t>Volume</t>
        </is>
      </c>
      <c r="L3" t="inlineStr">
        <is>
          <t>Collecte</t>
        </is>
      </c>
      <c r="M3" t="inlineStr">
        <is>
          <t>Bilans Colza - FAM</t>
        </is>
      </c>
      <c r="N3" t="inlineStr"/>
      <c r="O3" t="n">
        <v>5210</v>
      </c>
      <c r="P3" t="inlineStr"/>
      <c r="Q3" t="inlineStr"/>
      <c r="R3" t="n">
        <v>5205.96</v>
      </c>
      <c r="S3" t="n">
        <v>260.3</v>
      </c>
      <c r="T3" t="n">
        <v>0.1</v>
      </c>
      <c r="U3" t="n">
        <v>0</v>
      </c>
      <c r="V3" t="n">
        <v>500000000</v>
      </c>
      <c r="W3" t="n">
        <v>0</v>
      </c>
      <c r="X3" t="inlineStr">
        <is>
          <t>redondant</t>
        </is>
      </c>
    </row>
    <row r="4" ht="15" customHeight="1" s="1003">
      <c r="A4" s="1019" t="inlineStr">
        <is>
          <t>Olives</t>
        </is>
      </c>
      <c r="B4" t="inlineStr">
        <is>
          <t>Export</t>
        </is>
      </c>
      <c r="C4" t="inlineStr">
        <is>
          <t>kt</t>
        </is>
      </c>
      <c r="D4" t="inlineStr">
        <is>
          <t>France</t>
        </is>
      </c>
      <c r="E4" t="inlineStr">
        <is>
          <t>2015-16</t>
        </is>
      </c>
      <c r="F4" t="inlineStr">
        <is>
          <t>Colza</t>
        </is>
      </c>
      <c r="G4" t="inlineStr"/>
      <c r="H4" t="inlineStr"/>
      <c r="I4" t="inlineStr"/>
      <c r="J4" t="inlineStr"/>
      <c r="K4" t="inlineStr"/>
      <c r="L4" t="inlineStr"/>
      <c r="M4" t="inlineStr"/>
      <c r="N4" t="inlineStr"/>
      <c r="O4" t="n">
        <v>-0</v>
      </c>
      <c r="P4" t="n">
        <v>0</v>
      </c>
      <c r="Q4" t="n">
        <v>500000000</v>
      </c>
      <c r="R4" t="inlineStr"/>
      <c r="S4" t="inlineStr"/>
      <c r="T4" t="inlineStr"/>
      <c r="U4" t="n">
        <v>0</v>
      </c>
      <c r="V4" t="n">
        <v>500000000</v>
      </c>
      <c r="W4" t="inlineStr"/>
      <c r="X4" t="inlineStr">
        <is>
          <t>libre unbounded</t>
        </is>
      </c>
    </row>
    <row r="5" ht="15" customHeight="1" s="1003">
      <c r="A5" s="1019" t="inlineStr">
        <is>
          <t>Olives</t>
        </is>
      </c>
      <c r="B5" t="inlineStr">
        <is>
          <t>Moulin</t>
        </is>
      </c>
      <c r="C5" t="inlineStr">
        <is>
          <t>kt</t>
        </is>
      </c>
      <c r="D5" t="inlineStr">
        <is>
          <t>France</t>
        </is>
      </c>
      <c r="E5" t="inlineStr">
        <is>
          <t>2015-16</t>
        </is>
      </c>
      <c r="F5" t="inlineStr">
        <is>
          <t>Colza</t>
        </is>
      </c>
      <c r="G5" t="inlineStr"/>
      <c r="H5" t="inlineStr"/>
      <c r="I5" t="inlineStr"/>
      <c r="J5" t="inlineStr"/>
      <c r="K5" t="inlineStr"/>
      <c r="L5" t="inlineStr"/>
      <c r="M5" t="inlineStr"/>
      <c r="N5" t="inlineStr"/>
      <c r="O5" t="n">
        <v>-0</v>
      </c>
      <c r="P5" t="n">
        <v>0</v>
      </c>
      <c r="Q5" t="n">
        <v>500000000</v>
      </c>
      <c r="R5" t="inlineStr"/>
      <c r="S5" t="inlineStr"/>
      <c r="T5" t="inlineStr"/>
      <c r="U5" t="n">
        <v>0</v>
      </c>
      <c r="V5" t="n">
        <v>500000000</v>
      </c>
      <c r="W5" t="inlineStr"/>
      <c r="X5" t="inlineStr">
        <is>
          <t>libre unbounded</t>
        </is>
      </c>
    </row>
    <row r="6" ht="15" customHeight="1" s="1003">
      <c r="A6" s="1019" t="inlineStr">
        <is>
          <t>Olives</t>
        </is>
      </c>
      <c r="B6" t="inlineStr">
        <is>
          <t>Conservation ou préparation d'olives</t>
        </is>
      </c>
      <c r="C6" t="inlineStr">
        <is>
          <t>kt</t>
        </is>
      </c>
      <c r="D6" t="inlineStr">
        <is>
          <t>France</t>
        </is>
      </c>
      <c r="E6" t="inlineStr">
        <is>
          <t>2015-16</t>
        </is>
      </c>
      <c r="F6" t="inlineStr">
        <is>
          <t>Colza</t>
        </is>
      </c>
      <c r="G6" t="inlineStr"/>
      <c r="H6" t="inlineStr"/>
      <c r="I6" t="inlineStr"/>
      <c r="J6" t="inlineStr"/>
      <c r="K6" t="inlineStr"/>
      <c r="L6" t="inlineStr"/>
      <c r="M6" t="inlineStr"/>
      <c r="N6" t="inlineStr"/>
      <c r="O6" t="n">
        <v>-0</v>
      </c>
      <c r="P6" t="n">
        <v>0</v>
      </c>
      <c r="Q6" t="n">
        <v>500000000</v>
      </c>
      <c r="R6" t="inlineStr"/>
      <c r="S6" t="inlineStr"/>
      <c r="T6" t="inlineStr"/>
      <c r="U6" t="n">
        <v>0</v>
      </c>
      <c r="V6" t="n">
        <v>500000000</v>
      </c>
      <c r="W6" t="inlineStr"/>
      <c r="X6" t="inlineStr">
        <is>
          <t>libre unbounded</t>
        </is>
      </c>
    </row>
    <row r="7" ht="15" customHeight="1" s="1003">
      <c r="A7" s="1019" t="inlineStr">
        <is>
          <t>Olives</t>
        </is>
      </c>
      <c r="B7" t="inlineStr">
        <is>
          <t>Ecart statistique</t>
        </is>
      </c>
      <c r="C7" t="inlineStr">
        <is>
          <t>kt</t>
        </is>
      </c>
      <c r="D7" t="inlineStr">
        <is>
          <t>France</t>
        </is>
      </c>
      <c r="E7" t="inlineStr">
        <is>
          <t>2015-16</t>
        </is>
      </c>
      <c r="F7" t="inlineStr">
        <is>
          <t>Colza</t>
        </is>
      </c>
      <c r="G7" t="inlineStr"/>
      <c r="H7" t="inlineStr"/>
      <c r="I7" t="inlineStr"/>
      <c r="J7" t="inlineStr"/>
      <c r="K7" t="inlineStr"/>
      <c r="L7" t="inlineStr"/>
      <c r="M7" t="inlineStr"/>
      <c r="N7" t="inlineStr"/>
      <c r="O7" t="n">
        <v>-0</v>
      </c>
      <c r="P7" t="n">
        <v>0</v>
      </c>
      <c r="Q7" t="n">
        <v>500000000</v>
      </c>
      <c r="R7" t="inlineStr"/>
      <c r="S7" t="inlineStr"/>
      <c r="T7" t="inlineStr"/>
      <c r="U7" t="n">
        <v>0</v>
      </c>
      <c r="V7" t="n">
        <v>500000000</v>
      </c>
      <c r="W7" t="inlineStr"/>
      <c r="X7" t="inlineStr">
        <is>
          <t>libre unbounded</t>
        </is>
      </c>
    </row>
    <row r="8" ht="15" customHeight="1" s="1003">
      <c r="A8" s="1019" t="inlineStr">
        <is>
          <t>Graines autoconsommées</t>
        </is>
      </c>
      <c r="B8" t="inlineStr">
        <is>
          <t>Hors FAB</t>
        </is>
      </c>
      <c r="C8" t="inlineStr">
        <is>
          <t>kt</t>
        </is>
      </c>
      <c r="D8" t="inlineStr">
        <is>
          <t>France</t>
        </is>
      </c>
      <c r="E8" t="inlineStr">
        <is>
          <t>2015-16</t>
        </is>
      </c>
      <c r="F8" t="inlineStr">
        <is>
          <t>Colza</t>
        </is>
      </c>
      <c r="G8" t="inlineStr"/>
      <c r="H8" t="inlineStr"/>
      <c r="I8" t="inlineStr"/>
      <c r="J8" t="inlineStr">
        <is>
          <t>Le reste des graines autoconsommées est consommé en alimentation animale rente hors FAB</t>
        </is>
      </c>
      <c r="K8" t="inlineStr"/>
      <c r="L8" t="inlineStr">
        <is>
          <t>Consommation de graines à la ferme directement</t>
        </is>
      </c>
      <c r="M8" t="inlineStr"/>
      <c r="N8" t="inlineStr"/>
      <c r="O8" t="n">
        <v>126</v>
      </c>
      <c r="P8" t="inlineStr"/>
      <c r="Q8" t="inlineStr"/>
      <c r="R8" t="inlineStr"/>
      <c r="S8" t="inlineStr"/>
      <c r="T8" t="inlineStr"/>
      <c r="U8" t="n">
        <v>0</v>
      </c>
      <c r="V8" t="n">
        <v>500000000</v>
      </c>
      <c r="W8" t="inlineStr"/>
      <c r="X8" t="inlineStr">
        <is>
          <t>déterminé</t>
        </is>
      </c>
    </row>
    <row r="9" ht="15" customHeight="1" s="1003">
      <c r="A9" s="1019" t="inlineStr">
        <is>
          <t>Graines autoconsommées</t>
        </is>
      </c>
      <c r="B9" t="inlineStr">
        <is>
          <t>Vente directe et autoconsommation</t>
        </is>
      </c>
      <c r="C9" t="inlineStr">
        <is>
          <t>kt</t>
        </is>
      </c>
      <c r="D9" t="inlineStr">
        <is>
          <t>France</t>
        </is>
      </c>
      <c r="E9" t="inlineStr">
        <is>
          <t>2015-16</t>
        </is>
      </c>
      <c r="F9" t="inlineStr">
        <is>
          <t>Colza</t>
        </is>
      </c>
      <c r="G9" t="inlineStr"/>
      <c r="H9" t="inlineStr"/>
      <c r="I9" t="inlineStr"/>
      <c r="J9" t="inlineStr">
        <is>
          <t>Pas de consommation de graines en alimentation humaine</t>
        </is>
      </c>
      <c r="K9" t="inlineStr"/>
      <c r="L9" t="inlineStr">
        <is>
          <t>Consommation de graines à la ferme directement</t>
        </is>
      </c>
      <c r="M9" t="inlineStr"/>
      <c r="N9" t="inlineStr"/>
      <c r="O9" t="n">
        <v>0</v>
      </c>
      <c r="P9" t="inlineStr"/>
      <c r="Q9" t="inlineStr"/>
      <c r="R9" t="n">
        <v>0</v>
      </c>
      <c r="S9" t="n">
        <v>0</v>
      </c>
      <c r="T9" t="inlineStr"/>
      <c r="U9" t="n">
        <v>0</v>
      </c>
      <c r="V9" t="n">
        <v>500000000</v>
      </c>
      <c r="W9" t="n">
        <v>0</v>
      </c>
      <c r="X9" t="inlineStr">
        <is>
          <t>mesuré</t>
        </is>
      </c>
    </row>
    <row r="10" ht="15" customHeight="1" s="1003">
      <c r="A10" s="1019" t="inlineStr">
        <is>
          <t>Graines autoconsommées</t>
        </is>
      </c>
      <c r="B10" t="inlineStr">
        <is>
          <t>Alimentation humaine</t>
        </is>
      </c>
      <c r="C10" t="inlineStr">
        <is>
          <t>kt</t>
        </is>
      </c>
      <c r="D10" t="inlineStr">
        <is>
          <t>France</t>
        </is>
      </c>
      <c r="E10" t="inlineStr">
        <is>
          <t>2015-16</t>
        </is>
      </c>
      <c r="F10" t="inlineStr">
        <is>
          <t>Colza</t>
        </is>
      </c>
      <c r="G10" t="inlineStr"/>
      <c r="H10" t="inlineStr"/>
      <c r="I10" t="inlineStr"/>
      <c r="J10" t="inlineStr"/>
      <c r="K10" t="inlineStr"/>
      <c r="L10" t="inlineStr"/>
      <c r="M10" t="inlineStr"/>
      <c r="N10" t="inlineStr"/>
      <c r="O10" t="n">
        <v>0</v>
      </c>
      <c r="P10" t="inlineStr"/>
      <c r="Q10" t="inlineStr"/>
      <c r="R10" t="inlineStr"/>
      <c r="S10" t="inlineStr"/>
      <c r="T10" t="inlineStr"/>
      <c r="U10" t="n">
        <v>0</v>
      </c>
      <c r="V10" t="n">
        <v>500000000</v>
      </c>
      <c r="W10" t="inlineStr"/>
      <c r="X10" t="inlineStr">
        <is>
          <t>déterminé</t>
        </is>
      </c>
    </row>
    <row r="11" ht="15" customHeight="1" s="1003">
      <c r="A11" s="1019" t="inlineStr">
        <is>
          <t>Graines autoconsommées</t>
        </is>
      </c>
      <c r="B11" t="inlineStr">
        <is>
          <t>Usages alimentaires</t>
        </is>
      </c>
      <c r="C11" t="inlineStr">
        <is>
          <t>kt</t>
        </is>
      </c>
      <c r="D11" t="inlineStr">
        <is>
          <t>France</t>
        </is>
      </c>
      <c r="E11" t="inlineStr">
        <is>
          <t>2015-16</t>
        </is>
      </c>
      <c r="F11" t="inlineStr">
        <is>
          <t>Colza</t>
        </is>
      </c>
      <c r="G11" t="inlineStr"/>
      <c r="H11" t="inlineStr"/>
      <c r="I11" t="inlineStr"/>
      <c r="J11" t="inlineStr"/>
      <c r="K11" t="inlineStr"/>
      <c r="L11" t="inlineStr"/>
      <c r="M11" t="inlineStr"/>
      <c r="N11" t="inlineStr"/>
      <c r="O11" t="n">
        <v>126</v>
      </c>
      <c r="P11" t="inlineStr"/>
      <c r="Q11" t="inlineStr"/>
      <c r="R11" t="inlineStr"/>
      <c r="S11" t="inlineStr"/>
      <c r="T11" t="inlineStr"/>
      <c r="U11" t="n">
        <v>0</v>
      </c>
      <c r="V11" t="n">
        <v>500000000</v>
      </c>
      <c r="W11" t="inlineStr"/>
      <c r="X11" t="inlineStr">
        <is>
          <t>déterminé</t>
        </is>
      </c>
    </row>
    <row r="12" ht="15" customHeight="1" s="1003">
      <c r="A12" s="1019" t="inlineStr">
        <is>
          <t>Graines autoconsommées</t>
        </is>
      </c>
      <c r="B12" t="inlineStr">
        <is>
          <t>Alimentation animale rente</t>
        </is>
      </c>
      <c r="C12" t="inlineStr">
        <is>
          <t>kt</t>
        </is>
      </c>
      <c r="D12" t="inlineStr">
        <is>
          <t>France</t>
        </is>
      </c>
      <c r="E12" t="inlineStr">
        <is>
          <t>2015-16</t>
        </is>
      </c>
      <c r="F12" t="inlineStr">
        <is>
          <t>Colza</t>
        </is>
      </c>
      <c r="G12" t="inlineStr"/>
      <c r="H12" t="inlineStr"/>
      <c r="I12" t="inlineStr"/>
      <c r="J12" t="inlineStr"/>
      <c r="K12" t="inlineStr"/>
      <c r="L12" t="inlineStr"/>
      <c r="M12" t="inlineStr"/>
      <c r="N12" t="inlineStr"/>
      <c r="O12" t="n">
        <v>126</v>
      </c>
      <c r="P12" t="inlineStr"/>
      <c r="Q12" t="inlineStr"/>
      <c r="R12" t="inlineStr"/>
      <c r="S12" t="inlineStr"/>
      <c r="T12" t="inlineStr"/>
      <c r="U12" t="n">
        <v>0</v>
      </c>
      <c r="V12" t="n">
        <v>500000000</v>
      </c>
      <c r="W12" t="inlineStr"/>
      <c r="X12" t="inlineStr">
        <is>
          <t>déterminé</t>
        </is>
      </c>
    </row>
    <row r="13" ht="15" customHeight="1" s="1003">
      <c r="A13" s="1019" t="inlineStr">
        <is>
          <t>Graines autoconsommées</t>
        </is>
      </c>
      <c r="B13" t="inlineStr">
        <is>
          <t>Alimentation animale</t>
        </is>
      </c>
      <c r="C13" t="inlineStr">
        <is>
          <t>kt</t>
        </is>
      </c>
      <c r="D13" t="inlineStr">
        <is>
          <t>France</t>
        </is>
      </c>
      <c r="E13" t="inlineStr">
        <is>
          <t>2015-16</t>
        </is>
      </c>
      <c r="F13" t="inlineStr">
        <is>
          <t>Colza</t>
        </is>
      </c>
      <c r="G13" t="inlineStr"/>
      <c r="H13" t="inlineStr"/>
      <c r="I13" t="inlineStr"/>
      <c r="J13" t="inlineStr"/>
      <c r="K13" t="inlineStr"/>
      <c r="L13" t="inlineStr"/>
      <c r="M13" t="inlineStr"/>
      <c r="N13" t="inlineStr"/>
      <c r="O13" t="n">
        <v>126</v>
      </c>
      <c r="P13" t="inlineStr"/>
      <c r="Q13" t="inlineStr"/>
      <c r="R13" t="inlineStr"/>
      <c r="S13" t="inlineStr"/>
      <c r="T13" t="inlineStr"/>
      <c r="U13" t="n">
        <v>0</v>
      </c>
      <c r="V13" t="n">
        <v>500000000</v>
      </c>
      <c r="W13" t="inlineStr"/>
      <c r="X13" t="inlineStr">
        <is>
          <t>déterminé</t>
        </is>
      </c>
    </row>
    <row r="14" ht="15" customHeight="1" s="1003">
      <c r="A14" s="1019" t="inlineStr">
        <is>
          <t>Graines autoconsommées</t>
        </is>
      </c>
      <c r="B14" t="inlineStr">
        <is>
          <t>Débouchés</t>
        </is>
      </c>
      <c r="C14" t="inlineStr">
        <is>
          <t>kt</t>
        </is>
      </c>
      <c r="D14" t="inlineStr">
        <is>
          <t>France</t>
        </is>
      </c>
      <c r="E14" t="inlineStr">
        <is>
          <t>2015-16</t>
        </is>
      </c>
      <c r="F14" t="inlineStr">
        <is>
          <t>Colza</t>
        </is>
      </c>
      <c r="G14" t="inlineStr"/>
      <c r="H14" t="inlineStr"/>
      <c r="I14" t="inlineStr"/>
      <c r="J14" t="inlineStr"/>
      <c r="K14" t="inlineStr"/>
      <c r="L14" t="inlineStr"/>
      <c r="M14" t="inlineStr"/>
      <c r="N14" t="inlineStr"/>
      <c r="O14" t="n">
        <v>126</v>
      </c>
      <c r="P14" t="inlineStr"/>
      <c r="Q14" t="inlineStr"/>
      <c r="R14" t="inlineStr"/>
      <c r="S14" t="inlineStr"/>
      <c r="T14" t="inlineStr"/>
      <c r="U14" t="n">
        <v>0</v>
      </c>
      <c r="V14" t="n">
        <v>500000000</v>
      </c>
      <c r="W14" t="inlineStr"/>
      <c r="X14" t="inlineStr">
        <is>
          <t>déterminé</t>
        </is>
      </c>
    </row>
    <row r="15" ht="15" customHeight="1" s="1003">
      <c r="A15" s="1019" t="inlineStr">
        <is>
          <t>Graines autoconsommées</t>
        </is>
      </c>
      <c r="B15" t="inlineStr">
        <is>
          <t>FAF</t>
        </is>
      </c>
      <c r="C15" t="inlineStr">
        <is>
          <t>kt</t>
        </is>
      </c>
      <c r="D15" t="inlineStr">
        <is>
          <t>France</t>
        </is>
      </c>
      <c r="E15" t="inlineStr">
        <is>
          <t>2015-16</t>
        </is>
      </c>
      <c r="F15" t="inlineStr">
        <is>
          <t>Colza</t>
        </is>
      </c>
      <c r="G15" t="inlineStr"/>
      <c r="H15" t="inlineStr"/>
      <c r="I15" t="inlineStr"/>
      <c r="J15" t="inlineStr"/>
      <c r="K15" t="inlineStr"/>
      <c r="L15" t="inlineStr"/>
      <c r="M15" t="inlineStr"/>
      <c r="N15" t="inlineStr"/>
      <c r="O15" t="n">
        <v>63.1</v>
      </c>
      <c r="P15" t="n">
        <v>0</v>
      </c>
      <c r="Q15" t="n">
        <v>126</v>
      </c>
      <c r="R15" t="inlineStr"/>
      <c r="S15" t="inlineStr"/>
      <c r="T15" t="inlineStr"/>
      <c r="U15" t="n">
        <v>0</v>
      </c>
      <c r="V15" t="n">
        <v>500000000</v>
      </c>
      <c r="W15" t="inlineStr"/>
      <c r="X15" t="inlineStr">
        <is>
          <t>libre</t>
        </is>
      </c>
    </row>
    <row r="16" ht="15" customHeight="1" s="1003">
      <c r="A16" s="1019" t="inlineStr">
        <is>
          <t>Graines autoconsommées</t>
        </is>
      </c>
      <c r="B16" t="inlineStr">
        <is>
          <t>Direct élevage</t>
        </is>
      </c>
      <c r="C16" t="inlineStr">
        <is>
          <t>kt</t>
        </is>
      </c>
      <c r="D16" t="inlineStr">
        <is>
          <t>France</t>
        </is>
      </c>
      <c r="E16" t="inlineStr">
        <is>
          <t>2015-16</t>
        </is>
      </c>
      <c r="F16" t="inlineStr">
        <is>
          <t>Colza</t>
        </is>
      </c>
      <c r="G16" t="inlineStr"/>
      <c r="H16" t="inlineStr"/>
      <c r="I16" t="inlineStr"/>
      <c r="J16" t="inlineStr"/>
      <c r="K16" t="inlineStr"/>
      <c r="L16" t="inlineStr"/>
      <c r="M16" t="inlineStr"/>
      <c r="N16" t="inlineStr"/>
      <c r="O16" t="n">
        <v>63.1</v>
      </c>
      <c r="P16" t="n">
        <v>0</v>
      </c>
      <c r="Q16" t="n">
        <v>126</v>
      </c>
      <c r="R16" t="inlineStr"/>
      <c r="S16" t="inlineStr"/>
      <c r="T16" t="inlineStr"/>
      <c r="U16" t="n">
        <v>0</v>
      </c>
      <c r="V16" t="n">
        <v>500000000</v>
      </c>
      <c r="W16" t="inlineStr"/>
      <c r="X16" t="inlineStr">
        <is>
          <t>libre</t>
        </is>
      </c>
    </row>
    <row r="17" ht="15" customHeight="1" s="1003">
      <c r="A17" s="1019" t="inlineStr">
        <is>
          <t>Graines autoconsommées</t>
        </is>
      </c>
      <c r="B17" t="inlineStr">
        <is>
          <t>Elimination/Pertes</t>
        </is>
      </c>
      <c r="C17" t="inlineStr">
        <is>
          <t>kt</t>
        </is>
      </c>
      <c r="D17" t="inlineStr">
        <is>
          <t>France</t>
        </is>
      </c>
      <c r="E17" t="inlineStr">
        <is>
          <t>2015-16</t>
        </is>
      </c>
      <c r="F17" t="inlineStr">
        <is>
          <t>Colza</t>
        </is>
      </c>
      <c r="G17" t="inlineStr"/>
      <c r="H17" t="inlineStr">
        <is>
          <t>Ratio de pertes à la ferme = 0,1 % (ORIFLAAM - Terres Univia)</t>
        </is>
      </c>
      <c r="I17" t="inlineStr">
        <is>
          <t>ORIFLAAM - Terres Univia</t>
        </is>
      </c>
      <c r="J17" t="inlineStr">
        <is>
          <t>0</t>
        </is>
      </c>
      <c r="K17" t="inlineStr">
        <is>
          <t>Rendement</t>
        </is>
      </c>
      <c r="L17" t="inlineStr">
        <is>
          <t>Ratio de pertes à la ferme</t>
        </is>
      </c>
      <c r="M17" t="inlineStr">
        <is>
          <t>Pertes ferme - TERRES UNIVIA</t>
        </is>
      </c>
      <c r="N17" t="inlineStr"/>
      <c r="O17" t="n">
        <v>0.13</v>
      </c>
      <c r="P17" t="inlineStr"/>
      <c r="Q17" t="inlineStr"/>
      <c r="R17" t="inlineStr"/>
      <c r="S17" t="inlineStr"/>
      <c r="T17" t="inlineStr"/>
      <c r="U17" t="n">
        <v>0</v>
      </c>
      <c r="V17" t="n">
        <v>500000000</v>
      </c>
      <c r="W17" t="inlineStr"/>
      <c r="X17" t="inlineStr">
        <is>
          <t>déterminé</t>
        </is>
      </c>
    </row>
    <row r="18" ht="15" customHeight="1" s="1003">
      <c r="A18" s="1019" t="inlineStr">
        <is>
          <t>Graines autoconsommées</t>
        </is>
      </c>
      <c r="B18" t="inlineStr">
        <is>
          <t>Autres usages (ou usages indéfinis)</t>
        </is>
      </c>
      <c r="C18" t="inlineStr">
        <is>
          <t>kt</t>
        </is>
      </c>
      <c r="D18" t="inlineStr">
        <is>
          <t>France</t>
        </is>
      </c>
      <c r="E18" t="inlineStr">
        <is>
          <t>2015-16</t>
        </is>
      </c>
      <c r="F18" t="inlineStr">
        <is>
          <t>Colza</t>
        </is>
      </c>
      <c r="G18" t="inlineStr"/>
      <c r="H18" t="inlineStr"/>
      <c r="I18" t="inlineStr"/>
      <c r="J18" t="inlineStr"/>
      <c r="K18" t="inlineStr"/>
      <c r="L18" t="inlineStr"/>
      <c r="M18" t="inlineStr"/>
      <c r="N18" t="inlineStr"/>
      <c r="O18" t="n">
        <v>0.13</v>
      </c>
      <c r="P18" t="inlineStr"/>
      <c r="Q18" t="inlineStr"/>
      <c r="R18" t="inlineStr"/>
      <c r="S18" t="inlineStr"/>
      <c r="T18" t="inlineStr"/>
      <c r="U18" t="n">
        <v>0</v>
      </c>
      <c r="V18" t="n">
        <v>500000000</v>
      </c>
      <c r="W18" t="inlineStr"/>
      <c r="X18" t="inlineStr">
        <is>
          <t>déterminé</t>
        </is>
      </c>
    </row>
    <row r="19" ht="15" customHeight="1" s="1003">
      <c r="A19" s="1019" t="inlineStr">
        <is>
          <t>Graines autoconsommées</t>
        </is>
      </c>
      <c r="B19" t="inlineStr">
        <is>
          <t>Semences fermières</t>
        </is>
      </c>
      <c r="C19" t="inlineStr">
        <is>
          <t>kt</t>
        </is>
      </c>
      <c r="D19" t="inlineStr">
        <is>
          <t>France</t>
        </is>
      </c>
      <c r="E19" t="inlineStr">
        <is>
          <t>2015-16</t>
        </is>
      </c>
      <c r="F19" t="inlineStr">
        <is>
          <t>Colza</t>
        </is>
      </c>
      <c r="G19" t="inlineStr"/>
      <c r="H19" t="inlineStr">
        <is>
          <t>Part de semences fermières (par rapport aux semences certifiées) = 20,51 % (Enquête Pratiques culturales en grandes cultures - SSP)</t>
        </is>
      </c>
      <c r="I19" t="inlineStr">
        <is>
          <t>Enquête Pratiques culturales en grandes cultures - SSP</t>
        </is>
      </c>
      <c r="J19" t="inlineStr">
        <is>
          <t>0</t>
        </is>
      </c>
      <c r="K19" t="inlineStr">
        <is>
          <t>Répartition</t>
        </is>
      </c>
      <c r="L19" t="inlineStr">
        <is>
          <t>Part de semences fermières (par rapport aux semences certifiées)</t>
        </is>
      </c>
      <c r="M19" t="inlineStr">
        <is>
          <t>Semences fermières - AGRESTE</t>
        </is>
      </c>
      <c r="N19" t="inlineStr"/>
      <c r="O19" t="n">
        <v>2.05</v>
      </c>
      <c r="P19" t="inlineStr"/>
      <c r="Q19" t="inlineStr"/>
      <c r="R19" t="inlineStr"/>
      <c r="S19" t="inlineStr"/>
      <c r="T19" t="inlineStr"/>
      <c r="U19" t="n">
        <v>0</v>
      </c>
      <c r="V19" t="n">
        <v>500000000</v>
      </c>
      <c r="W19" t="inlineStr"/>
      <c r="X19" t="inlineStr">
        <is>
          <t>déterminé</t>
        </is>
      </c>
    </row>
    <row r="20" ht="15" customHeight="1" s="1003">
      <c r="A20" s="1019" t="inlineStr">
        <is>
          <t>Graines autoconsommées</t>
        </is>
      </c>
      <c r="B20" t="inlineStr">
        <is>
          <t>Semences</t>
        </is>
      </c>
      <c r="C20" t="inlineStr">
        <is>
          <t>kt</t>
        </is>
      </c>
      <c r="D20" t="inlineStr">
        <is>
          <t>France</t>
        </is>
      </c>
      <c r="E20" t="inlineStr">
        <is>
          <t>2015-16</t>
        </is>
      </c>
      <c r="F20" t="inlineStr">
        <is>
          <t>Colza</t>
        </is>
      </c>
      <c r="G20" t="inlineStr"/>
      <c r="H20" t="inlineStr"/>
      <c r="I20" t="inlineStr">
        <is>
          <t>Enquête Pratiques culturales en grandes cultures - SSP</t>
        </is>
      </c>
      <c r="J20" t="inlineStr"/>
      <c r="K20" t="inlineStr">
        <is>
          <t>Répartition</t>
        </is>
      </c>
      <c r="L20" t="inlineStr">
        <is>
          <t>Part de semences fermières (par rapport aux semences certifiées)</t>
        </is>
      </c>
      <c r="M20" t="inlineStr">
        <is>
          <t>Semences fermières - AGRESTE</t>
        </is>
      </c>
      <c r="N20" t="inlineStr"/>
      <c r="O20" t="n">
        <v>2.05</v>
      </c>
      <c r="P20" t="inlineStr"/>
      <c r="Q20" t="inlineStr"/>
      <c r="R20" t="inlineStr"/>
      <c r="S20" t="inlineStr"/>
      <c r="T20" t="inlineStr"/>
      <c r="U20" t="n">
        <v>0</v>
      </c>
      <c r="V20" t="n">
        <v>500000000</v>
      </c>
      <c r="W20" t="inlineStr"/>
      <c r="X20" t="inlineStr">
        <is>
          <t>déterminé</t>
        </is>
      </c>
    </row>
    <row r="21" ht="15" customHeight="1" s="1003">
      <c r="A21" s="1019" t="inlineStr">
        <is>
          <t>Stock initial</t>
        </is>
      </c>
      <c r="B21" t="inlineStr">
        <is>
          <t>Ferme</t>
        </is>
      </c>
      <c r="C21" t="inlineStr">
        <is>
          <t>kt</t>
        </is>
      </c>
      <c r="D21" t="inlineStr">
        <is>
          <t>France</t>
        </is>
      </c>
      <c r="E21" t="inlineStr">
        <is>
          <t>2015-16</t>
        </is>
      </c>
      <c r="F21" t="inlineStr">
        <is>
          <t>Colza</t>
        </is>
      </c>
      <c r="G21" t="inlineStr"/>
      <c r="H21" t="inlineStr"/>
      <c r="I21" t="inlineStr"/>
      <c r="J21" t="inlineStr"/>
      <c r="K21" t="inlineStr"/>
      <c r="L21" t="inlineStr"/>
      <c r="M21" t="inlineStr"/>
      <c r="N21" t="inlineStr"/>
      <c r="O21" t="n">
        <v>0</v>
      </c>
      <c r="P21" t="inlineStr"/>
      <c r="Q21" t="inlineStr"/>
      <c r="R21" t="inlineStr"/>
      <c r="S21" t="inlineStr"/>
      <c r="T21" t="inlineStr"/>
      <c r="U21" t="n">
        <v>0</v>
      </c>
      <c r="V21" t="n">
        <v>500000000</v>
      </c>
      <c r="W21" t="inlineStr"/>
      <c r="X21" t="inlineStr">
        <is>
          <t>déterminé</t>
        </is>
      </c>
    </row>
    <row r="22" ht="15" customHeight="1" s="1003">
      <c r="A22" s="1019" t="inlineStr">
        <is>
          <t>Stock initial</t>
        </is>
      </c>
      <c r="B22" t="inlineStr">
        <is>
          <t>OS</t>
        </is>
      </c>
      <c r="C22" t="inlineStr">
        <is>
          <t>kt</t>
        </is>
      </c>
      <c r="D22" t="inlineStr">
        <is>
          <t>France</t>
        </is>
      </c>
      <c r="E22" t="inlineStr">
        <is>
          <t>2015-16</t>
        </is>
      </c>
      <c r="F22" t="inlineStr">
        <is>
          <t>Colza</t>
        </is>
      </c>
      <c r="G22" t="inlineStr">
        <is>
          <t>Stock initial collecteurs = 61 kt (Bilans par campagne - FranceAgriMer)</t>
        </is>
      </c>
      <c r="H22" t="inlineStr"/>
      <c r="I22" t="inlineStr">
        <is>
          <t>Bilans par campagne - FranceAgriMer</t>
        </is>
      </c>
      <c r="J22" t="inlineStr"/>
      <c r="K22" t="inlineStr">
        <is>
          <t>Volume</t>
        </is>
      </c>
      <c r="L22" t="inlineStr">
        <is>
          <t>Stock initial collecteurs</t>
        </is>
      </c>
      <c r="M22" t="inlineStr">
        <is>
          <t>Bilans Colza - FAM</t>
        </is>
      </c>
      <c r="N22" t="inlineStr"/>
      <c r="O22" t="n">
        <v>61.5</v>
      </c>
      <c r="P22" t="inlineStr"/>
      <c r="Q22" t="inlineStr"/>
      <c r="R22" t="inlineStr"/>
      <c r="S22" t="inlineStr"/>
      <c r="T22" t="inlineStr"/>
      <c r="U22" t="n">
        <v>0</v>
      </c>
      <c r="V22" t="n">
        <v>500000000</v>
      </c>
      <c r="W22" t="inlineStr"/>
      <c r="X22" t="inlineStr">
        <is>
          <t>déterminé</t>
        </is>
      </c>
    </row>
    <row r="23" ht="15" customHeight="1" s="1003">
      <c r="A23" s="1019" t="inlineStr">
        <is>
          <t>Stock initial à la ferme</t>
        </is>
      </c>
      <c r="B23" t="inlineStr">
        <is>
          <t>Ferme</t>
        </is>
      </c>
      <c r="C23" t="inlineStr">
        <is>
          <t>kt</t>
        </is>
      </c>
      <c r="D23" t="inlineStr">
        <is>
          <t>France</t>
        </is>
      </c>
      <c r="E23" t="inlineStr">
        <is>
          <t>2015-16</t>
        </is>
      </c>
      <c r="F23" t="inlineStr">
        <is>
          <t>Colza</t>
        </is>
      </c>
      <c r="G23" t="inlineStr"/>
      <c r="H23" t="inlineStr"/>
      <c r="I23" t="inlineStr"/>
      <c r="J23" t="inlineStr">
        <is>
          <t>Le stock à la ferme est négligé</t>
        </is>
      </c>
      <c r="K23" t="inlineStr"/>
      <c r="L23" t="inlineStr">
        <is>
          <t>Stock initial à la ferme</t>
        </is>
      </c>
      <c r="M23" t="inlineStr"/>
      <c r="N23" t="inlineStr"/>
      <c r="O23" t="n">
        <v>0</v>
      </c>
      <c r="P23" t="inlineStr"/>
      <c r="Q23" t="inlineStr"/>
      <c r="R23" t="n">
        <v>0</v>
      </c>
      <c r="S23" t="n">
        <v>0</v>
      </c>
      <c r="T23" t="inlineStr"/>
      <c r="U23" t="n">
        <v>0</v>
      </c>
      <c r="V23" t="n">
        <v>500000000</v>
      </c>
      <c r="W23" t="n">
        <v>0</v>
      </c>
      <c r="X23" t="inlineStr">
        <is>
          <t>redondant</t>
        </is>
      </c>
    </row>
    <row r="24" ht="15" customHeight="1" s="1003">
      <c r="A24" s="1019" t="inlineStr">
        <is>
          <t>Stock initial collecteurs</t>
        </is>
      </c>
      <c r="B24" t="inlineStr">
        <is>
          <t>OS</t>
        </is>
      </c>
      <c r="C24" t="inlineStr">
        <is>
          <t>kt</t>
        </is>
      </c>
      <c r="D24" t="inlineStr">
        <is>
          <t>France</t>
        </is>
      </c>
      <c r="E24" t="inlineStr">
        <is>
          <t>2015-16</t>
        </is>
      </c>
      <c r="F24" t="inlineStr">
        <is>
          <t>Colza</t>
        </is>
      </c>
      <c r="G24" t="inlineStr">
        <is>
          <t>Stock initial collecteurs = 61 kt (Bilans par campagne - FranceAgriMer)</t>
        </is>
      </c>
      <c r="H24" t="inlineStr"/>
      <c r="I24" t="inlineStr">
        <is>
          <t>Bilans par campagne - FranceAgriMer</t>
        </is>
      </c>
      <c r="J24" t="inlineStr"/>
      <c r="K24" t="inlineStr">
        <is>
          <t>Volume</t>
        </is>
      </c>
      <c r="L24" t="inlineStr">
        <is>
          <t>Stock initial collecteurs</t>
        </is>
      </c>
      <c r="M24" t="inlineStr">
        <is>
          <t>Bilans Colza - FAM</t>
        </is>
      </c>
      <c r="N24" t="inlineStr"/>
      <c r="O24" t="n">
        <v>61.5</v>
      </c>
      <c r="P24" t="inlineStr"/>
      <c r="Q24" t="inlineStr"/>
      <c r="R24" t="n">
        <v>61.49</v>
      </c>
      <c r="S24" t="n">
        <v>3.07</v>
      </c>
      <c r="T24" t="n">
        <v>0.1</v>
      </c>
      <c r="U24" t="n">
        <v>0</v>
      </c>
      <c r="V24" t="n">
        <v>500000000</v>
      </c>
      <c r="W24" t="n">
        <v>0</v>
      </c>
      <c r="X24" t="inlineStr">
        <is>
          <t>mesuré</t>
        </is>
      </c>
    </row>
    <row r="25" ht="15" customHeight="1" s="1003">
      <c r="A25" s="1019" t="inlineStr">
        <is>
          <t>Graines collectées</t>
        </is>
      </c>
      <c r="B25" t="inlineStr">
        <is>
          <t>Fabrication de produits alimentaires</t>
        </is>
      </c>
      <c r="C25" t="inlineStr">
        <is>
          <t>kt</t>
        </is>
      </c>
      <c r="D25" t="inlineStr">
        <is>
          <t>France</t>
        </is>
      </c>
      <c r="E25" t="inlineStr">
        <is>
          <t>2015-16</t>
        </is>
      </c>
      <c r="F25" t="inlineStr">
        <is>
          <t>Colza</t>
        </is>
      </c>
      <c r="G25" t="inlineStr"/>
      <c r="H25" t="inlineStr"/>
      <c r="I25" t="inlineStr"/>
      <c r="J25" t="inlineStr">
        <is>
          <t>Pas de fabrication de produits alimentaires</t>
        </is>
      </c>
      <c r="K25" t="inlineStr"/>
      <c r="L25" t="inlineStr">
        <is>
          <t>Consommation de graines pour la fabrication de produits alimentaires</t>
        </is>
      </c>
      <c r="M25" t="inlineStr"/>
      <c r="N25" t="inlineStr"/>
      <c r="O25" t="n">
        <v>-0</v>
      </c>
      <c r="P25" t="inlineStr"/>
      <c r="Q25" t="inlineStr"/>
      <c r="R25" t="n">
        <v>0</v>
      </c>
      <c r="S25" t="n">
        <v>0</v>
      </c>
      <c r="T25" t="inlineStr"/>
      <c r="U25" t="n">
        <v>0</v>
      </c>
      <c r="V25" t="n">
        <v>500000000</v>
      </c>
      <c r="W25" t="n">
        <v>0</v>
      </c>
      <c r="X25" t="inlineStr">
        <is>
          <t>mesuré</t>
        </is>
      </c>
    </row>
    <row r="26" ht="15" customHeight="1" s="1003">
      <c r="A26" s="1019" t="inlineStr">
        <is>
          <t>Graines collectées</t>
        </is>
      </c>
      <c r="B26" t="inlineStr">
        <is>
          <t>Alimentation humaine</t>
        </is>
      </c>
      <c r="C26" t="inlineStr">
        <is>
          <t>kt</t>
        </is>
      </c>
      <c r="D26" t="inlineStr">
        <is>
          <t>France</t>
        </is>
      </c>
      <c r="E26" t="inlineStr">
        <is>
          <t>2015-16</t>
        </is>
      </c>
      <c r="F26" t="inlineStr">
        <is>
          <t>Colza</t>
        </is>
      </c>
      <c r="G26" t="inlineStr"/>
      <c r="H26" t="inlineStr"/>
      <c r="I26" t="inlineStr"/>
      <c r="J26" t="inlineStr">
        <is>
          <t>Pas de consommation de graines en alimentation humaine</t>
        </is>
      </c>
      <c r="K26" t="inlineStr"/>
      <c r="L26" t="inlineStr">
        <is>
          <t>Consommation de graines en alimentation humaine</t>
        </is>
      </c>
      <c r="M26" t="inlineStr"/>
      <c r="N26" t="inlineStr"/>
      <c r="O26" t="n">
        <v>-0</v>
      </c>
      <c r="P26" t="inlineStr"/>
      <c r="Q26" t="inlineStr"/>
      <c r="R26" t="n">
        <v>0</v>
      </c>
      <c r="S26" t="n">
        <v>0</v>
      </c>
      <c r="T26" t="inlineStr"/>
      <c r="U26" t="n">
        <v>0</v>
      </c>
      <c r="V26" t="n">
        <v>500000000</v>
      </c>
      <c r="W26" t="n">
        <v>0</v>
      </c>
      <c r="X26" t="inlineStr">
        <is>
          <t>mesuré</t>
        </is>
      </c>
    </row>
    <row r="27" ht="15" customHeight="1" s="1003">
      <c r="A27" s="1019" t="inlineStr">
        <is>
          <t>Graines collectées</t>
        </is>
      </c>
      <c r="B27" t="inlineStr">
        <is>
          <t>Vente directe et autoconsommation</t>
        </is>
      </c>
      <c r="C27" t="inlineStr">
        <is>
          <t>kt</t>
        </is>
      </c>
      <c r="D27" t="inlineStr">
        <is>
          <t>France</t>
        </is>
      </c>
      <c r="E27" t="inlineStr">
        <is>
          <t>2015-16</t>
        </is>
      </c>
      <c r="F27" t="inlineStr">
        <is>
          <t>Colza</t>
        </is>
      </c>
      <c r="G27" t="inlineStr"/>
      <c r="H27" t="inlineStr"/>
      <c r="I27" t="inlineStr"/>
      <c r="J27" t="inlineStr"/>
      <c r="K27" t="inlineStr"/>
      <c r="L27" t="inlineStr"/>
      <c r="M27" t="inlineStr"/>
      <c r="N27" t="inlineStr"/>
      <c r="O27" t="n">
        <v>-0</v>
      </c>
      <c r="P27" t="n">
        <v>0</v>
      </c>
      <c r="Q27" t="n">
        <v>-0</v>
      </c>
      <c r="R27" t="inlineStr"/>
      <c r="S27" t="inlineStr"/>
      <c r="T27" t="inlineStr"/>
      <c r="U27" t="n">
        <v>0</v>
      </c>
      <c r="V27" t="n">
        <v>500000000</v>
      </c>
      <c r="W27" t="inlineStr"/>
      <c r="X27" t="inlineStr">
        <is>
          <t>libre</t>
        </is>
      </c>
    </row>
    <row r="28" ht="15" customHeight="1" s="1003">
      <c r="A28" s="1019" t="inlineStr">
        <is>
          <t>Graines collectées</t>
        </is>
      </c>
      <c r="B28" t="inlineStr">
        <is>
          <t>Circuits spécialisés</t>
        </is>
      </c>
      <c r="C28" t="inlineStr">
        <is>
          <t>kt</t>
        </is>
      </c>
      <c r="D28" t="inlineStr">
        <is>
          <t>France</t>
        </is>
      </c>
      <c r="E28" t="inlineStr">
        <is>
          <t>2015-16</t>
        </is>
      </c>
      <c r="F28" t="inlineStr">
        <is>
          <t>Colza</t>
        </is>
      </c>
      <c r="G28" t="inlineStr"/>
      <c r="H28" t="inlineStr"/>
      <c r="I28" t="inlineStr"/>
      <c r="J28" t="inlineStr"/>
      <c r="K28" t="inlineStr"/>
      <c r="L28" t="inlineStr"/>
      <c r="M28" t="inlineStr"/>
      <c r="N28" t="inlineStr"/>
      <c r="O28" t="n">
        <v>-0</v>
      </c>
      <c r="P28" t="n">
        <v>0</v>
      </c>
      <c r="Q28" t="n">
        <v>-0</v>
      </c>
      <c r="R28" t="inlineStr"/>
      <c r="S28" t="inlineStr"/>
      <c r="T28" t="inlineStr"/>
      <c r="U28" t="n">
        <v>0</v>
      </c>
      <c r="V28" t="n">
        <v>500000000</v>
      </c>
      <c r="W28" t="inlineStr"/>
      <c r="X28" t="inlineStr">
        <is>
          <t>libre</t>
        </is>
      </c>
    </row>
    <row r="29" ht="15" customHeight="1" s="1003">
      <c r="A29" s="1019" t="inlineStr">
        <is>
          <t>Graines collectées</t>
        </is>
      </c>
      <c r="B29" t="inlineStr">
        <is>
          <t>GMS</t>
        </is>
      </c>
      <c r="C29" t="inlineStr">
        <is>
          <t>kt</t>
        </is>
      </c>
      <c r="D29" t="inlineStr">
        <is>
          <t>France</t>
        </is>
      </c>
      <c r="E29" t="inlineStr">
        <is>
          <t>2015-16</t>
        </is>
      </c>
      <c r="F29" t="inlineStr">
        <is>
          <t>Colza</t>
        </is>
      </c>
      <c r="G29" t="inlineStr"/>
      <c r="H29" t="inlineStr"/>
      <c r="I29" t="inlineStr"/>
      <c r="J29" t="inlineStr"/>
      <c r="K29" t="inlineStr"/>
      <c r="L29" t="inlineStr"/>
      <c r="M29" t="inlineStr"/>
      <c r="N29" t="inlineStr"/>
      <c r="O29" t="n">
        <v>-0</v>
      </c>
      <c r="P29" t="n">
        <v>0</v>
      </c>
      <c r="Q29" t="n">
        <v>-0</v>
      </c>
      <c r="R29" t="inlineStr"/>
      <c r="S29" t="inlineStr"/>
      <c r="T29" t="inlineStr"/>
      <c r="U29" t="n">
        <v>0</v>
      </c>
      <c r="V29" t="n">
        <v>500000000</v>
      </c>
      <c r="W29" t="inlineStr"/>
      <c r="X29" t="inlineStr">
        <is>
          <t>libre</t>
        </is>
      </c>
    </row>
    <row r="30" ht="15" customHeight="1" s="1003">
      <c r="A30" s="1019" t="inlineStr">
        <is>
          <t>Graines collectées</t>
        </is>
      </c>
      <c r="B30" t="inlineStr">
        <is>
          <t>RHD</t>
        </is>
      </c>
      <c r="C30" t="inlineStr">
        <is>
          <t>kt</t>
        </is>
      </c>
      <c r="D30" t="inlineStr">
        <is>
          <t>France</t>
        </is>
      </c>
      <c r="E30" t="inlineStr">
        <is>
          <t>2015-16</t>
        </is>
      </c>
      <c r="F30" t="inlineStr">
        <is>
          <t>Colza</t>
        </is>
      </c>
      <c r="G30" t="inlineStr"/>
      <c r="H30" t="inlineStr"/>
      <c r="I30" t="inlineStr"/>
      <c r="J30" t="inlineStr"/>
      <c r="K30" t="inlineStr"/>
      <c r="L30" t="inlineStr"/>
      <c r="M30" t="inlineStr"/>
      <c r="N30" t="inlineStr"/>
      <c r="O30" t="n">
        <v>-0</v>
      </c>
      <c r="P30" t="n">
        <v>0</v>
      </c>
      <c r="Q30" t="n">
        <v>-0</v>
      </c>
      <c r="R30" t="inlineStr"/>
      <c r="S30" t="inlineStr"/>
      <c r="T30" t="inlineStr"/>
      <c r="U30" t="n">
        <v>0</v>
      </c>
      <c r="V30" t="n">
        <v>500000000</v>
      </c>
      <c r="W30" t="inlineStr"/>
      <c r="X30" t="inlineStr">
        <is>
          <t>libre</t>
        </is>
      </c>
    </row>
    <row r="31" ht="15" customHeight="1" s="1003">
      <c r="A31" s="1019" t="inlineStr">
        <is>
          <t>Graines collectées</t>
        </is>
      </c>
      <c r="B31" t="inlineStr">
        <is>
          <t>Trituration</t>
        </is>
      </c>
      <c r="C31" t="inlineStr">
        <is>
          <t>kt</t>
        </is>
      </c>
      <c r="D31" t="inlineStr">
        <is>
          <t>France</t>
        </is>
      </c>
      <c r="E31" t="inlineStr">
        <is>
          <t>2015-16</t>
        </is>
      </c>
      <c r="F31" t="inlineStr">
        <is>
          <t>Colza</t>
        </is>
      </c>
      <c r="G31" t="inlineStr">
        <is>
          <t>Consommation de graines par la Trituration = 4780 kt (Bilans par campagne - FranceAgriMer)</t>
        </is>
      </c>
      <c r="H31" t="inlineStr"/>
      <c r="I31" t="inlineStr">
        <is>
          <t>Bilans par campagne - FranceAgriMer</t>
        </is>
      </c>
      <c r="J31" t="inlineStr"/>
      <c r="K31" t="inlineStr">
        <is>
          <t>Volume</t>
        </is>
      </c>
      <c r="L31" t="inlineStr">
        <is>
          <t>Consommation de graines par la Trituration</t>
        </is>
      </c>
      <c r="M31" t="inlineStr">
        <is>
          <t>Bilans Colza - FAM</t>
        </is>
      </c>
      <c r="N31" t="inlineStr"/>
      <c r="O31" t="n">
        <v>4780</v>
      </c>
      <c r="P31" t="inlineStr"/>
      <c r="Q31" t="inlineStr"/>
      <c r="R31" t="n">
        <v>4780</v>
      </c>
      <c r="S31" t="n">
        <v>239</v>
      </c>
      <c r="T31" t="n">
        <v>0.1</v>
      </c>
      <c r="U31" t="n">
        <v>0</v>
      </c>
      <c r="V31" t="n">
        <v>500000000</v>
      </c>
      <c r="W31" t="n">
        <v>0</v>
      </c>
      <c r="X31" t="inlineStr">
        <is>
          <t>mesuré</t>
        </is>
      </c>
    </row>
    <row r="32" ht="15" customHeight="1" s="1003">
      <c r="A32" s="1019" t="inlineStr">
        <is>
          <t>Graines collectées</t>
        </is>
      </c>
      <c r="B32" t="inlineStr">
        <is>
          <t>FAB</t>
        </is>
      </c>
      <c r="C32" t="inlineStr">
        <is>
          <t>kt</t>
        </is>
      </c>
      <c r="D32" t="inlineStr">
        <is>
          <t>France</t>
        </is>
      </c>
      <c r="E32" t="inlineStr">
        <is>
          <t>2015-16</t>
        </is>
      </c>
      <c r="F32" t="inlineStr">
        <is>
          <t>Colza</t>
        </is>
      </c>
      <c r="G32" t="inlineStr">
        <is>
          <t>Consommation de graines par les FAB = 56 kt (Bilans par campagne - FranceAgriMer)</t>
        </is>
      </c>
      <c r="H32" t="inlineStr"/>
      <c r="I32" t="inlineStr">
        <is>
          <t>Bilans par campagne - FranceAgriMer</t>
        </is>
      </c>
      <c r="J32" t="inlineStr"/>
      <c r="K32" t="inlineStr">
        <is>
          <t>Volume</t>
        </is>
      </c>
      <c r="L32" t="inlineStr">
        <is>
          <t>Consommation de graines par les FAB</t>
        </is>
      </c>
      <c r="M32" t="inlineStr">
        <is>
          <t>Bilans Colza - FAM</t>
        </is>
      </c>
      <c r="N32" t="inlineStr"/>
      <c r="O32" t="n">
        <v>56.4</v>
      </c>
      <c r="P32" t="inlineStr"/>
      <c r="Q32" t="inlineStr"/>
      <c r="R32" t="n">
        <v>56.39</v>
      </c>
      <c r="S32" t="n">
        <v>2.82</v>
      </c>
      <c r="T32" t="n">
        <v>0.1</v>
      </c>
      <c r="U32" t="n">
        <v>0</v>
      </c>
      <c r="V32" t="n">
        <v>500000000</v>
      </c>
      <c r="W32" t="n">
        <v>0</v>
      </c>
      <c r="X32" t="inlineStr">
        <is>
          <t>mesuré</t>
        </is>
      </c>
    </row>
    <row r="33" ht="15" customHeight="1" s="1003">
      <c r="A33" s="1019" t="inlineStr">
        <is>
          <t>Graines collectées</t>
        </is>
      </c>
      <c r="B33" t="inlineStr">
        <is>
          <t>Amidonnerie</t>
        </is>
      </c>
      <c r="C33" t="inlineStr">
        <is>
          <t>kt</t>
        </is>
      </c>
      <c r="D33" t="inlineStr">
        <is>
          <t>France</t>
        </is>
      </c>
      <c r="E33" t="inlineStr">
        <is>
          <t>2015-16</t>
        </is>
      </c>
      <c r="F33" t="inlineStr">
        <is>
          <t>Colza</t>
        </is>
      </c>
      <c r="G33" t="inlineStr"/>
      <c r="H33" t="inlineStr"/>
      <c r="I33" t="inlineStr"/>
      <c r="J33" t="inlineStr"/>
      <c r="K33" t="inlineStr"/>
      <c r="L33" t="inlineStr"/>
      <c r="M33" t="inlineStr"/>
      <c r="N33" t="inlineStr"/>
      <c r="O33" t="n">
        <v>-0</v>
      </c>
      <c r="P33" t="inlineStr"/>
      <c r="Q33" t="inlineStr"/>
      <c r="R33" t="n">
        <v>0</v>
      </c>
      <c r="S33" t="n">
        <v>0</v>
      </c>
      <c r="T33" t="inlineStr"/>
      <c r="U33" t="n">
        <v>0</v>
      </c>
      <c r="V33" t="n">
        <v>500000000</v>
      </c>
      <c r="W33" t="n">
        <v>0</v>
      </c>
      <c r="X33" t="inlineStr">
        <is>
          <t>mesuré</t>
        </is>
      </c>
    </row>
    <row r="34" ht="15" customHeight="1" s="1003">
      <c r="A34" s="1019" t="inlineStr">
        <is>
          <t>Graines collectées</t>
        </is>
      </c>
      <c r="B34" t="inlineStr">
        <is>
          <t>Meunerie</t>
        </is>
      </c>
      <c r="C34" t="inlineStr">
        <is>
          <t>kt</t>
        </is>
      </c>
      <c r="D34" t="inlineStr">
        <is>
          <t>France</t>
        </is>
      </c>
      <c r="E34" t="inlineStr">
        <is>
          <t>2015-16</t>
        </is>
      </c>
      <c r="F34" t="inlineStr">
        <is>
          <t>Colza</t>
        </is>
      </c>
      <c r="G34" t="inlineStr"/>
      <c r="H34" t="inlineStr"/>
      <c r="I34" t="inlineStr"/>
      <c r="J34" t="inlineStr"/>
      <c r="K34" t="inlineStr"/>
      <c r="L34" t="inlineStr"/>
      <c r="M34" t="inlineStr"/>
      <c r="N34" t="inlineStr"/>
      <c r="O34" t="n">
        <v>-0</v>
      </c>
      <c r="P34" t="inlineStr"/>
      <c r="Q34" t="inlineStr"/>
      <c r="R34" t="n">
        <v>0</v>
      </c>
      <c r="S34" t="n">
        <v>0</v>
      </c>
      <c r="T34" t="inlineStr"/>
      <c r="U34" t="n">
        <v>0</v>
      </c>
      <c r="V34" t="n">
        <v>500000000</v>
      </c>
      <c r="W34" t="n">
        <v>0</v>
      </c>
      <c r="X34" t="inlineStr">
        <is>
          <t>mesuré</t>
        </is>
      </c>
    </row>
    <row r="35" ht="15" customHeight="1" s="1003">
      <c r="A35" s="1019" t="inlineStr">
        <is>
          <t>Graines collectées</t>
        </is>
      </c>
      <c r="B35" t="inlineStr">
        <is>
          <t>Fabrication d'ingrédients</t>
        </is>
      </c>
      <c r="C35" t="inlineStr">
        <is>
          <t>kt</t>
        </is>
      </c>
      <c r="D35" t="inlineStr">
        <is>
          <t>France</t>
        </is>
      </c>
      <c r="E35" t="inlineStr">
        <is>
          <t>2015-16</t>
        </is>
      </c>
      <c r="F35" t="inlineStr">
        <is>
          <t>Colza</t>
        </is>
      </c>
      <c r="G35" t="inlineStr"/>
      <c r="H35" t="inlineStr"/>
      <c r="I35" t="inlineStr"/>
      <c r="J35" t="inlineStr"/>
      <c r="K35" t="inlineStr"/>
      <c r="L35" t="inlineStr"/>
      <c r="M35" t="inlineStr"/>
      <c r="N35" t="inlineStr"/>
      <c r="O35" t="n">
        <v>-0</v>
      </c>
      <c r="P35" t="inlineStr"/>
      <c r="Q35" t="inlineStr"/>
      <c r="R35" t="n">
        <v>0</v>
      </c>
      <c r="S35" t="n">
        <v>0</v>
      </c>
      <c r="T35" t="inlineStr"/>
      <c r="U35" t="n">
        <v>0</v>
      </c>
      <c r="V35" t="n">
        <v>500000000</v>
      </c>
      <c r="W35" t="n">
        <v>0</v>
      </c>
      <c r="X35" t="inlineStr">
        <is>
          <t>mesuré</t>
        </is>
      </c>
    </row>
    <row r="36" ht="15" customHeight="1" s="1003">
      <c r="A36" s="1019" t="inlineStr">
        <is>
          <t>Graines collectées</t>
        </is>
      </c>
      <c r="B36" t="inlineStr">
        <is>
          <t>Ménages</t>
        </is>
      </c>
      <c r="C36" t="inlineStr">
        <is>
          <t>kt</t>
        </is>
      </c>
      <c r="D36" t="inlineStr">
        <is>
          <t>France</t>
        </is>
      </c>
      <c r="E36" t="inlineStr">
        <is>
          <t>2015-16</t>
        </is>
      </c>
      <c r="F36" t="inlineStr">
        <is>
          <t>Colza</t>
        </is>
      </c>
      <c r="G36" t="inlineStr"/>
      <c r="H36" t="inlineStr"/>
      <c r="I36" t="inlineStr"/>
      <c r="J36" t="inlineStr"/>
      <c r="K36" t="inlineStr"/>
      <c r="L36" t="inlineStr"/>
      <c r="M36" t="inlineStr"/>
      <c r="N36" t="inlineStr"/>
      <c r="O36" t="n">
        <v>-0</v>
      </c>
      <c r="P36" t="n">
        <v>0</v>
      </c>
      <c r="Q36" t="n">
        <v>-0</v>
      </c>
      <c r="R36" t="inlineStr"/>
      <c r="S36" t="inlineStr"/>
      <c r="T36" t="inlineStr"/>
      <c r="U36" t="n">
        <v>0</v>
      </c>
      <c r="V36" t="n">
        <v>500000000</v>
      </c>
      <c r="W36" t="inlineStr"/>
      <c r="X36" t="inlineStr">
        <is>
          <t>libre</t>
        </is>
      </c>
    </row>
    <row r="37" ht="15" customHeight="1" s="1003">
      <c r="A37" s="1019" t="inlineStr">
        <is>
          <t>Graines collectées</t>
        </is>
      </c>
      <c r="B37" t="inlineStr">
        <is>
          <t>Circuits généralistes</t>
        </is>
      </c>
      <c r="C37" t="inlineStr">
        <is>
          <t>kt</t>
        </is>
      </c>
      <c r="D37" t="inlineStr">
        <is>
          <t>France</t>
        </is>
      </c>
      <c r="E37" t="inlineStr">
        <is>
          <t>2015-16</t>
        </is>
      </c>
      <c r="F37" t="inlineStr">
        <is>
          <t>Colza</t>
        </is>
      </c>
      <c r="G37" t="inlineStr"/>
      <c r="H37" t="inlineStr"/>
      <c r="I37" t="inlineStr"/>
      <c r="J37" t="inlineStr"/>
      <c r="K37" t="inlineStr"/>
      <c r="L37" t="inlineStr"/>
      <c r="M37" t="inlineStr"/>
      <c r="N37" t="inlineStr"/>
      <c r="O37" t="n">
        <v>-0</v>
      </c>
      <c r="P37" t="n">
        <v>0</v>
      </c>
      <c r="Q37" t="n">
        <v>-0</v>
      </c>
      <c r="R37" t="inlineStr"/>
      <c r="S37" t="inlineStr"/>
      <c r="T37" t="inlineStr"/>
      <c r="U37" t="n">
        <v>0</v>
      </c>
      <c r="V37" t="n">
        <v>500000000</v>
      </c>
      <c r="W37" t="inlineStr"/>
      <c r="X37" t="inlineStr">
        <is>
          <t>libre</t>
        </is>
      </c>
    </row>
    <row r="38" ht="15" customHeight="1" s="1003">
      <c r="A38" s="1019" t="inlineStr">
        <is>
          <t>Graines collectées</t>
        </is>
      </c>
      <c r="B38" t="inlineStr">
        <is>
          <t>Usages alimentaires</t>
        </is>
      </c>
      <c r="C38" t="inlineStr">
        <is>
          <t>kt</t>
        </is>
      </c>
      <c r="D38" t="inlineStr">
        <is>
          <t>France</t>
        </is>
      </c>
      <c r="E38" t="inlineStr">
        <is>
          <t>2015-16</t>
        </is>
      </c>
      <c r="F38" t="inlineStr">
        <is>
          <t>Colza</t>
        </is>
      </c>
      <c r="G38" t="inlineStr"/>
      <c r="H38" t="inlineStr"/>
      <c r="I38" t="inlineStr"/>
      <c r="J38" t="inlineStr"/>
      <c r="K38" t="inlineStr"/>
      <c r="L38" t="inlineStr"/>
      <c r="M38" t="inlineStr"/>
      <c r="N38" t="inlineStr"/>
      <c r="O38" t="n">
        <v>56.4</v>
      </c>
      <c r="P38" t="inlineStr"/>
      <c r="Q38" t="inlineStr"/>
      <c r="R38" t="inlineStr"/>
      <c r="S38" t="inlineStr"/>
      <c r="T38" t="inlineStr"/>
      <c r="U38" t="n">
        <v>0</v>
      </c>
      <c r="V38" t="n">
        <v>500000000</v>
      </c>
      <c r="W38" t="inlineStr"/>
      <c r="X38" t="inlineStr">
        <is>
          <t>déterminé</t>
        </is>
      </c>
    </row>
    <row r="39" ht="15" customHeight="1" s="1003">
      <c r="A39" s="1019" t="inlineStr">
        <is>
          <t>Graines collectées</t>
        </is>
      </c>
      <c r="B39" t="inlineStr">
        <is>
          <t>Alimentation animale rente</t>
        </is>
      </c>
      <c r="C39" t="inlineStr">
        <is>
          <t>kt</t>
        </is>
      </c>
      <c r="D39" t="inlineStr">
        <is>
          <t>France</t>
        </is>
      </c>
      <c r="E39" t="inlineStr">
        <is>
          <t>2015-16</t>
        </is>
      </c>
      <c r="F39" t="inlineStr">
        <is>
          <t>Colza</t>
        </is>
      </c>
      <c r="G39" t="inlineStr"/>
      <c r="H39" t="inlineStr"/>
      <c r="I39" t="inlineStr"/>
      <c r="J39" t="inlineStr"/>
      <c r="K39" t="inlineStr"/>
      <c r="L39" t="inlineStr"/>
      <c r="M39" t="inlineStr"/>
      <c r="N39" t="inlineStr"/>
      <c r="O39" t="n">
        <v>56.4</v>
      </c>
      <c r="P39" t="inlineStr"/>
      <c r="Q39" t="inlineStr"/>
      <c r="R39" t="inlineStr"/>
      <c r="S39" t="inlineStr"/>
      <c r="T39" t="inlineStr"/>
      <c r="U39" t="n">
        <v>0</v>
      </c>
      <c r="V39" t="n">
        <v>500000000</v>
      </c>
      <c r="W39" t="inlineStr"/>
      <c r="X39" t="inlineStr">
        <is>
          <t>déterminé</t>
        </is>
      </c>
    </row>
    <row r="40" ht="15" customHeight="1" s="1003">
      <c r="A40" s="1019" t="inlineStr">
        <is>
          <t>Graines collectées</t>
        </is>
      </c>
      <c r="B40" t="inlineStr">
        <is>
          <t>Alimentation animale</t>
        </is>
      </c>
      <c r="C40" t="inlineStr">
        <is>
          <t>kt</t>
        </is>
      </c>
      <c r="D40" t="inlineStr">
        <is>
          <t>France</t>
        </is>
      </c>
      <c r="E40" t="inlineStr">
        <is>
          <t>2015-16</t>
        </is>
      </c>
      <c r="F40" t="inlineStr">
        <is>
          <t>Colza</t>
        </is>
      </c>
      <c r="G40" t="inlineStr"/>
      <c r="H40" t="inlineStr"/>
      <c r="I40" t="inlineStr"/>
      <c r="J40" t="inlineStr"/>
      <c r="K40" t="inlineStr"/>
      <c r="L40" t="inlineStr"/>
      <c r="M40" t="inlineStr"/>
      <c r="N40" t="inlineStr"/>
      <c r="O40" t="n">
        <v>56.4</v>
      </c>
      <c r="P40" t="inlineStr"/>
      <c r="Q40" t="inlineStr"/>
      <c r="R40" t="inlineStr"/>
      <c r="S40" t="inlineStr"/>
      <c r="T40" t="inlineStr"/>
      <c r="U40" t="n">
        <v>0</v>
      </c>
      <c r="V40" t="n">
        <v>500000000</v>
      </c>
      <c r="W40" t="inlineStr"/>
      <c r="X40" t="inlineStr">
        <is>
          <t>déterminé</t>
        </is>
      </c>
    </row>
    <row r="41" ht="15" customHeight="1" s="1003">
      <c r="A41" s="1019" t="inlineStr">
        <is>
          <t>Graines collectées</t>
        </is>
      </c>
      <c r="B41" t="inlineStr">
        <is>
          <t>Débouchés</t>
        </is>
      </c>
      <c r="C41" t="inlineStr">
        <is>
          <t>kt</t>
        </is>
      </c>
      <c r="D41" t="inlineStr">
        <is>
          <t>France</t>
        </is>
      </c>
      <c r="E41" t="inlineStr">
        <is>
          <t>2015-16</t>
        </is>
      </c>
      <c r="F41" t="inlineStr">
        <is>
          <t>Colza</t>
        </is>
      </c>
      <c r="G41" t="inlineStr"/>
      <c r="H41" t="inlineStr"/>
      <c r="I41" t="inlineStr"/>
      <c r="J41" t="inlineStr"/>
      <c r="K41" t="inlineStr"/>
      <c r="L41" t="inlineStr"/>
      <c r="M41" t="inlineStr"/>
      <c r="N41" t="inlineStr"/>
      <c r="O41" t="n">
        <v>56.4</v>
      </c>
      <c r="P41" t="inlineStr"/>
      <c r="Q41" t="inlineStr"/>
      <c r="R41" t="inlineStr"/>
      <c r="S41" t="inlineStr"/>
      <c r="T41" t="inlineStr"/>
      <c r="U41" t="n">
        <v>0</v>
      </c>
      <c r="V41" t="n">
        <v>500000000</v>
      </c>
      <c r="W41" t="inlineStr"/>
      <c r="X41" t="inlineStr">
        <is>
          <t>déterminé</t>
        </is>
      </c>
    </row>
    <row r="42" ht="15" customHeight="1" s="1003">
      <c r="A42" s="1019" t="inlineStr">
        <is>
          <t>Graines collectées</t>
        </is>
      </c>
      <c r="B42" t="inlineStr">
        <is>
          <t>Autres IAA</t>
        </is>
      </c>
      <c r="C42" t="inlineStr">
        <is>
          <t>kt</t>
        </is>
      </c>
      <c r="D42" t="inlineStr">
        <is>
          <t>France</t>
        </is>
      </c>
      <c r="E42" t="inlineStr">
        <is>
          <t>2015-16</t>
        </is>
      </c>
      <c r="F42" t="inlineStr">
        <is>
          <t>Colza</t>
        </is>
      </c>
      <c r="G42" t="inlineStr"/>
      <c r="H42" t="inlineStr"/>
      <c r="I42" t="inlineStr"/>
      <c r="J42" t="inlineStr"/>
      <c r="K42" t="inlineStr"/>
      <c r="L42" t="inlineStr"/>
      <c r="M42" t="inlineStr"/>
      <c r="N42" t="inlineStr"/>
      <c r="O42" t="n">
        <v>-0</v>
      </c>
      <c r="P42" t="n">
        <v>0</v>
      </c>
      <c r="Q42" t="n">
        <v>-0</v>
      </c>
      <c r="R42" t="inlineStr"/>
      <c r="S42" t="inlineStr"/>
      <c r="T42" t="inlineStr"/>
      <c r="U42" t="n">
        <v>0</v>
      </c>
      <c r="V42" t="n">
        <v>500000000</v>
      </c>
      <c r="W42" t="inlineStr"/>
      <c r="X42" t="inlineStr">
        <is>
          <t>libre</t>
        </is>
      </c>
    </row>
    <row r="43" ht="15" customHeight="1" s="1003">
      <c r="A43" s="1019" t="inlineStr">
        <is>
          <t>Graines collectées</t>
        </is>
      </c>
      <c r="B43" t="inlineStr">
        <is>
          <t>Semences certifiées</t>
        </is>
      </c>
      <c r="C43" t="inlineStr">
        <is>
          <t>kt</t>
        </is>
      </c>
      <c r="D43" t="inlineStr">
        <is>
          <t>France</t>
        </is>
      </c>
      <c r="E43" t="inlineStr">
        <is>
          <t>2015-16</t>
        </is>
      </c>
      <c r="F43" t="inlineStr">
        <is>
          <t>Colza</t>
        </is>
      </c>
      <c r="G43" t="inlineStr">
        <is>
          <t>Production de semences certifiées = 10 kt (Bilans par campagne - FranceAgriMer)</t>
        </is>
      </c>
      <c r="H43" t="inlineStr"/>
      <c r="I43" t="inlineStr">
        <is>
          <t>Bilans par campagne - FranceAgriMer</t>
        </is>
      </c>
      <c r="J43" t="inlineStr"/>
      <c r="K43" t="inlineStr">
        <is>
          <t>Volume</t>
        </is>
      </c>
      <c r="L43" t="inlineStr">
        <is>
          <t>Production de semences certifiées</t>
        </is>
      </c>
      <c r="M43" t="inlineStr">
        <is>
          <t>Bilans Colza - FAM</t>
        </is>
      </c>
      <c r="N43" t="inlineStr"/>
      <c r="O43" t="n">
        <v>10</v>
      </c>
      <c r="P43" t="inlineStr"/>
      <c r="Q43" t="inlineStr"/>
      <c r="R43" t="n">
        <v>10</v>
      </c>
      <c r="S43" t="n">
        <v>0.5</v>
      </c>
      <c r="T43" t="n">
        <v>0.1</v>
      </c>
      <c r="U43" t="n">
        <v>0</v>
      </c>
      <c r="V43" t="n">
        <v>500000000</v>
      </c>
      <c r="W43" t="n">
        <v>0</v>
      </c>
      <c r="X43" t="inlineStr">
        <is>
          <t>mesuré</t>
        </is>
      </c>
    </row>
    <row r="44" ht="15" customHeight="1" s="1003">
      <c r="A44" s="1019" t="inlineStr">
        <is>
          <t>Graines collectées</t>
        </is>
      </c>
      <c r="B44" t="inlineStr">
        <is>
          <t>Semences</t>
        </is>
      </c>
      <c r="C44" t="inlineStr">
        <is>
          <t>kt</t>
        </is>
      </c>
      <c r="D44" t="inlineStr">
        <is>
          <t>France</t>
        </is>
      </c>
      <c r="E44" t="inlineStr">
        <is>
          <t>2015-16</t>
        </is>
      </c>
      <c r="F44" t="inlineStr">
        <is>
          <t>Colza</t>
        </is>
      </c>
      <c r="G44" t="inlineStr">
        <is>
          <t>Production de semences certifiées = 10 kt (Bilans par campagne - FranceAgriMer)</t>
        </is>
      </c>
      <c r="H44" t="inlineStr"/>
      <c r="I44" t="inlineStr">
        <is>
          <t>Bilans par campagne - FranceAgriMer</t>
        </is>
      </c>
      <c r="J44" t="inlineStr"/>
      <c r="K44" t="inlineStr">
        <is>
          <t>Volume</t>
        </is>
      </c>
      <c r="L44" t="inlineStr">
        <is>
          <t>Production de semences certifiées</t>
        </is>
      </c>
      <c r="M44" t="inlineStr">
        <is>
          <t>Bilans Colza - FAM</t>
        </is>
      </c>
      <c r="N44" t="inlineStr"/>
      <c r="O44" t="n">
        <v>10</v>
      </c>
      <c r="P44" t="inlineStr"/>
      <c r="Q44" t="inlineStr"/>
      <c r="R44" t="inlineStr"/>
      <c r="S44" t="inlineStr"/>
      <c r="T44" t="inlineStr"/>
      <c r="U44" t="n">
        <v>0</v>
      </c>
      <c r="V44" t="n">
        <v>500000000</v>
      </c>
      <c r="W44" t="inlineStr"/>
      <c r="X44" t="inlineStr">
        <is>
          <t>déterminé</t>
        </is>
      </c>
    </row>
    <row r="45" ht="15" customHeight="1" s="1003">
      <c r="A45" s="1019" t="inlineStr">
        <is>
          <t>Graines collectées</t>
        </is>
      </c>
      <c r="B45" t="inlineStr">
        <is>
          <t>Export</t>
        </is>
      </c>
      <c r="C45" t="inlineStr">
        <is>
          <t>kt</t>
        </is>
      </c>
      <c r="D45" t="inlineStr">
        <is>
          <t>France</t>
        </is>
      </c>
      <c r="E45" t="inlineStr">
        <is>
          <t>2015-16</t>
        </is>
      </c>
      <c r="F45" t="inlineStr">
        <is>
          <t>Colza</t>
        </is>
      </c>
      <c r="G45" t="inlineStr"/>
      <c r="H45" t="inlineStr">
        <is>
          <t>Exportation de graines = 1494 kt (Douanes françaises - Eurostat)</t>
        </is>
      </c>
      <c r="I45" t="inlineStr">
        <is>
          <t>Douanes françaises - Eurostat</t>
        </is>
      </c>
      <c r="J45" t="inlineStr"/>
      <c r="K45" t="inlineStr">
        <is>
          <t>Volume</t>
        </is>
      </c>
      <c r="L45" t="inlineStr">
        <is>
          <t>Exportation de graines</t>
        </is>
      </c>
      <c r="M45" t="inlineStr">
        <is>
          <t>Echanges mensuels - EUROSTAT</t>
        </is>
      </c>
      <c r="N45" t="inlineStr"/>
      <c r="O45" t="n">
        <v>1490</v>
      </c>
      <c r="P45" t="inlineStr"/>
      <c r="Q45" t="inlineStr"/>
      <c r="R45" t="n">
        <v>1494.41</v>
      </c>
      <c r="S45" t="n">
        <v>74.72</v>
      </c>
      <c r="T45" t="n">
        <v>0.1</v>
      </c>
      <c r="U45" t="n">
        <v>0</v>
      </c>
      <c r="V45" t="n">
        <v>500000000</v>
      </c>
      <c r="W45" t="n">
        <v>0</v>
      </c>
      <c r="X45" t="inlineStr">
        <is>
          <t>mesuré</t>
        </is>
      </c>
    </row>
    <row r="46" ht="15" customHeight="1" s="1003">
      <c r="A46" s="1019" t="inlineStr">
        <is>
          <t>Graines collectées</t>
        </is>
      </c>
      <c r="B46" t="inlineStr">
        <is>
          <t>Ecart statistique</t>
        </is>
      </c>
      <c r="C46" t="inlineStr">
        <is>
          <t>kt</t>
        </is>
      </c>
      <c r="D46" t="inlineStr">
        <is>
          <t>France</t>
        </is>
      </c>
      <c r="E46" t="inlineStr">
        <is>
          <t>2015-16</t>
        </is>
      </c>
      <c r="F46" t="inlineStr">
        <is>
          <t>Colza</t>
        </is>
      </c>
      <c r="G46" t="inlineStr"/>
      <c r="H46" t="inlineStr"/>
      <c r="I46" t="inlineStr"/>
      <c r="J46" t="inlineStr"/>
      <c r="K46" t="inlineStr"/>
      <c r="L46" t="inlineStr"/>
      <c r="M46" t="inlineStr"/>
      <c r="N46" t="inlineStr"/>
      <c r="O46" t="n">
        <v>-0</v>
      </c>
      <c r="P46" t="inlineStr"/>
      <c r="Q46" t="inlineStr"/>
      <c r="R46" t="n">
        <v>0</v>
      </c>
      <c r="S46" t="n">
        <v>0</v>
      </c>
      <c r="T46" t="inlineStr"/>
      <c r="U46" t="n">
        <v>0</v>
      </c>
      <c r="V46" t="n">
        <v>500000000</v>
      </c>
      <c r="W46" t="n">
        <v>0</v>
      </c>
      <c r="X46" t="inlineStr">
        <is>
          <t>mesuré</t>
        </is>
      </c>
    </row>
    <row r="47" ht="15" customHeight="1" s="1003">
      <c r="A47" s="1019" t="inlineStr">
        <is>
          <t>Issues de silo</t>
        </is>
      </c>
      <c r="B47" t="inlineStr">
        <is>
          <t>Elimination/Pertes</t>
        </is>
      </c>
      <c r="C47" t="inlineStr">
        <is>
          <t>kt</t>
        </is>
      </c>
      <c r="D47" t="inlineStr">
        <is>
          <t>France</t>
        </is>
      </c>
      <c r="E47" t="inlineStr">
        <is>
          <t>2015-16</t>
        </is>
      </c>
      <c r="F47" t="inlineStr">
        <is>
          <t>Colza</t>
        </is>
      </c>
      <c r="G47" t="inlineStr"/>
      <c r="H47" t="inlineStr">
        <is>
          <t>0</t>
        </is>
      </c>
      <c r="I47" t="inlineStr">
        <is>
          <t>ONRB - FranceAgriMer</t>
        </is>
      </c>
      <c r="J47" t="inlineStr">
        <is>
          <t>0</t>
        </is>
      </c>
      <c r="K47" t="inlineStr">
        <is>
          <t>Répartition</t>
        </is>
      </c>
      <c r="L47" t="inlineStr">
        <is>
          <t>Les issues de silo sont éliminées:Part d'issues de silo éliminées</t>
        </is>
      </c>
      <c r="M47" t="inlineStr">
        <is>
          <t>Issues de silo - ONRB</t>
        </is>
      </c>
      <c r="N47" t="inlineStr"/>
      <c r="O47" t="n">
        <v>0.34</v>
      </c>
      <c r="P47" t="inlineStr"/>
      <c r="Q47" t="inlineStr"/>
      <c r="R47" t="inlineStr"/>
      <c r="S47" t="inlineStr"/>
      <c r="T47" t="inlineStr"/>
      <c r="U47" t="n">
        <v>0</v>
      </c>
      <c r="V47" t="n">
        <v>500000000</v>
      </c>
      <c r="W47" t="inlineStr"/>
      <c r="X47" t="inlineStr">
        <is>
          <t>déterminé</t>
        </is>
      </c>
    </row>
    <row r="48" ht="15" customHeight="1" s="1003">
      <c r="A48" s="1019" t="inlineStr">
        <is>
          <t>Issues de silo</t>
        </is>
      </c>
      <c r="B48" t="inlineStr">
        <is>
          <t>Autres usages (ou usages indéfinis)</t>
        </is>
      </c>
      <c r="C48" t="inlineStr">
        <is>
          <t>kt</t>
        </is>
      </c>
      <c r="D48" t="inlineStr">
        <is>
          <t>France</t>
        </is>
      </c>
      <c r="E48" t="inlineStr">
        <is>
          <t>2015-16</t>
        </is>
      </c>
      <c r="F48" t="inlineStr">
        <is>
          <t>Colza</t>
        </is>
      </c>
      <c r="G48" t="inlineStr"/>
      <c r="H48" t="inlineStr"/>
      <c r="I48" t="inlineStr"/>
      <c r="J48" t="inlineStr"/>
      <c r="K48" t="inlineStr"/>
      <c r="L48" t="inlineStr"/>
      <c r="M48" t="inlineStr"/>
      <c r="N48" t="inlineStr"/>
      <c r="O48" t="n">
        <v>0.34</v>
      </c>
      <c r="P48" t="inlineStr"/>
      <c r="Q48" t="inlineStr"/>
      <c r="R48" t="inlineStr"/>
      <c r="S48" t="inlineStr"/>
      <c r="T48" t="inlineStr"/>
      <c r="U48" t="n">
        <v>0</v>
      </c>
      <c r="V48" t="n">
        <v>500000000</v>
      </c>
      <c r="W48" t="inlineStr"/>
      <c r="X48" t="inlineStr">
        <is>
          <t>déterminé</t>
        </is>
      </c>
    </row>
    <row r="49" ht="15" customHeight="1" s="1003">
      <c r="A49" s="1019" t="inlineStr">
        <is>
          <t>Issues de silo</t>
        </is>
      </c>
      <c r="B49" t="inlineStr">
        <is>
          <t>Débouchés</t>
        </is>
      </c>
      <c r="C49" t="inlineStr">
        <is>
          <t>kt</t>
        </is>
      </c>
      <c r="D49" t="inlineStr">
        <is>
          <t>France</t>
        </is>
      </c>
      <c r="E49" t="inlineStr">
        <is>
          <t>2015-16</t>
        </is>
      </c>
      <c r="F49" t="inlineStr">
        <is>
          <t>Colza</t>
        </is>
      </c>
      <c r="G49" t="inlineStr"/>
      <c r="H49" t="inlineStr"/>
      <c r="I49" t="inlineStr"/>
      <c r="J49" t="inlineStr"/>
      <c r="K49" t="inlineStr"/>
      <c r="L49" t="inlineStr"/>
      <c r="M49" t="inlineStr"/>
      <c r="N49" t="inlineStr"/>
      <c r="O49" t="n">
        <v>88.5</v>
      </c>
      <c r="P49" t="inlineStr"/>
      <c r="Q49" t="inlineStr"/>
      <c r="R49" t="inlineStr"/>
      <c r="S49" t="inlineStr"/>
      <c r="T49" t="inlineStr"/>
      <c r="U49" t="n">
        <v>0</v>
      </c>
      <c r="V49" t="n">
        <v>500000000</v>
      </c>
      <c r="W49" t="inlineStr"/>
      <c r="X49" t="inlineStr">
        <is>
          <t>déterminé</t>
        </is>
      </c>
    </row>
    <row r="50" ht="15" customHeight="1" s="1003">
      <c r="A50" s="1019" t="inlineStr">
        <is>
          <t>Issues de silo</t>
        </is>
      </c>
      <c r="B50" t="inlineStr">
        <is>
          <t>FAF</t>
        </is>
      </c>
      <c r="C50" t="inlineStr">
        <is>
          <t>kt</t>
        </is>
      </c>
      <c r="D50" t="inlineStr">
        <is>
          <t>France</t>
        </is>
      </c>
      <c r="E50" t="inlineStr">
        <is>
          <t>2015-16</t>
        </is>
      </c>
      <c r="F50" t="inlineStr">
        <is>
          <t>Colza</t>
        </is>
      </c>
      <c r="G50" t="inlineStr"/>
      <c r="H50" t="inlineStr">
        <is>
          <t>Part d'issues de silo consommées par les FAF = 56,33 % (ONRB - FranceAgriMer)</t>
        </is>
      </c>
      <c r="I50" t="inlineStr">
        <is>
          <t>ONRB - FranceAgriMer</t>
        </is>
      </c>
      <c r="J50" t="inlineStr">
        <is>
          <t>0</t>
        </is>
      </c>
      <c r="K50" t="inlineStr">
        <is>
          <t>Répartition</t>
        </is>
      </c>
      <c r="L50" t="inlineStr">
        <is>
          <t>Part d'issues de silo consommées par les FAF</t>
        </is>
      </c>
      <c r="M50" t="inlineStr">
        <is>
          <t>Issues de silo - ONRB</t>
        </is>
      </c>
      <c r="N50" t="inlineStr"/>
      <c r="O50" t="n">
        <v>49.9</v>
      </c>
      <c r="P50" t="inlineStr"/>
      <c r="Q50" t="inlineStr"/>
      <c r="R50" t="inlineStr"/>
      <c r="S50" t="inlineStr"/>
      <c r="T50" t="inlineStr"/>
      <c r="U50" t="n">
        <v>0</v>
      </c>
      <c r="V50" t="n">
        <v>500000000</v>
      </c>
      <c r="W50" t="inlineStr"/>
      <c r="X50" t="inlineStr">
        <is>
          <t>déterminé</t>
        </is>
      </c>
    </row>
    <row r="51" ht="15" customHeight="1" s="1003">
      <c r="A51" s="1019" t="inlineStr">
        <is>
          <t>Issues de silo</t>
        </is>
      </c>
      <c r="B51" t="inlineStr">
        <is>
          <t>Litière</t>
        </is>
      </c>
      <c r="C51" t="inlineStr">
        <is>
          <t>kt</t>
        </is>
      </c>
      <c r="D51" t="inlineStr">
        <is>
          <t>France</t>
        </is>
      </c>
      <c r="E51" t="inlineStr">
        <is>
          <t>2015-16</t>
        </is>
      </c>
      <c r="F51" t="inlineStr">
        <is>
          <t>Colza</t>
        </is>
      </c>
      <c r="G51" t="inlineStr"/>
      <c r="H51" t="inlineStr">
        <is>
          <t>Part d'issues de silo consommées comme litière = 0,77 % (ONRB - FranceAgriMer)</t>
        </is>
      </c>
      <c r="I51" t="inlineStr">
        <is>
          <t>ONRB - FranceAgriMer</t>
        </is>
      </c>
      <c r="J51" t="inlineStr">
        <is>
          <t>0</t>
        </is>
      </c>
      <c r="K51" t="inlineStr">
        <is>
          <t>Répartition</t>
        </is>
      </c>
      <c r="L51" t="inlineStr">
        <is>
          <t>Part d'issues de silo consommées comme litière</t>
        </is>
      </c>
      <c r="M51" t="inlineStr">
        <is>
          <t>Issues de silo - ONRB</t>
        </is>
      </c>
      <c r="N51" t="inlineStr"/>
      <c r="O51" t="n">
        <v>0.68</v>
      </c>
      <c r="P51" t="inlineStr"/>
      <c r="Q51" t="inlineStr"/>
      <c r="R51" t="inlineStr"/>
      <c r="S51" t="inlineStr"/>
      <c r="T51" t="inlineStr"/>
      <c r="U51" t="n">
        <v>0</v>
      </c>
      <c r="V51" t="n">
        <v>500000000</v>
      </c>
      <c r="W51" t="inlineStr"/>
      <c r="X51" t="inlineStr">
        <is>
          <t>déterminé</t>
        </is>
      </c>
    </row>
    <row r="52" ht="15" customHeight="1" s="1003">
      <c r="A52" s="1019" t="inlineStr">
        <is>
          <t>Issues de silo</t>
        </is>
      </c>
      <c r="B52" t="inlineStr">
        <is>
          <t>Compostage</t>
        </is>
      </c>
      <c r="C52" t="inlineStr">
        <is>
          <t>kt</t>
        </is>
      </c>
      <c r="D52" t="inlineStr">
        <is>
          <t>France</t>
        </is>
      </c>
      <c r="E52" t="inlineStr">
        <is>
          <t>2015-16</t>
        </is>
      </c>
      <c r="F52" t="inlineStr">
        <is>
          <t>Colza</t>
        </is>
      </c>
      <c r="G52" t="inlineStr"/>
      <c r="H52" t="inlineStr">
        <is>
          <t>Part d'issues de silo compostées = 0 % (ONRB - FranceAgriMer)</t>
        </is>
      </c>
      <c r="I52" t="inlineStr">
        <is>
          <t>ONRB - FranceAgriMer</t>
        </is>
      </c>
      <c r="J52" t="inlineStr">
        <is>
          <t>0</t>
        </is>
      </c>
      <c r="K52" t="inlineStr">
        <is>
          <t>Répartition</t>
        </is>
      </c>
      <c r="L52" t="inlineStr">
        <is>
          <t>Part d'issues de silo compostées</t>
        </is>
      </c>
      <c r="M52" t="inlineStr">
        <is>
          <t>Issues de silo - ONRB</t>
        </is>
      </c>
      <c r="N52" t="inlineStr"/>
      <c r="O52" t="n">
        <v>0</v>
      </c>
      <c r="P52" t="inlineStr"/>
      <c r="Q52" t="inlineStr"/>
      <c r="R52" t="inlineStr"/>
      <c r="S52" t="inlineStr"/>
      <c r="T52" t="inlineStr"/>
      <c r="U52" t="n">
        <v>0</v>
      </c>
      <c r="V52" t="n">
        <v>500000000</v>
      </c>
      <c r="W52" t="inlineStr"/>
      <c r="X52" t="inlineStr">
        <is>
          <t>déterminé</t>
        </is>
      </c>
    </row>
    <row r="53" ht="15" customHeight="1" s="1003">
      <c r="A53" s="1019" t="inlineStr">
        <is>
          <t>Issues de silo</t>
        </is>
      </c>
      <c r="B53" t="inlineStr">
        <is>
          <t>Autres biomatériaux</t>
        </is>
      </c>
      <c r="C53" t="inlineStr">
        <is>
          <t>kt</t>
        </is>
      </c>
      <c r="D53" t="inlineStr">
        <is>
          <t>France</t>
        </is>
      </c>
      <c r="E53" t="inlineStr">
        <is>
          <t>2015-16</t>
        </is>
      </c>
      <c r="F53" t="inlineStr">
        <is>
          <t>Colza</t>
        </is>
      </c>
      <c r="G53" t="inlineStr"/>
      <c r="H53" t="inlineStr">
        <is>
          <t>Part d'issues de silo consommées comme autres biomatériaux = 0,77 % (ONRB - FranceAgriMer)</t>
        </is>
      </c>
      <c r="I53" t="inlineStr">
        <is>
          <t>ONRB - FranceAgriMer</t>
        </is>
      </c>
      <c r="J53" t="inlineStr">
        <is>
          <t>0</t>
        </is>
      </c>
      <c r="K53" t="inlineStr">
        <is>
          <t>Répartition</t>
        </is>
      </c>
      <c r="L53" t="inlineStr">
        <is>
          <t>Part d'issues de silo consommées comme autres biomatériaux</t>
        </is>
      </c>
      <c r="M53" t="inlineStr">
        <is>
          <t>Issues de silo - ONRB</t>
        </is>
      </c>
      <c r="N53" t="inlineStr"/>
      <c r="O53" t="n">
        <v>0.68</v>
      </c>
      <c r="P53" t="inlineStr"/>
      <c r="Q53" t="inlineStr"/>
      <c r="R53" t="inlineStr"/>
      <c r="S53" t="inlineStr"/>
      <c r="T53" t="inlineStr"/>
      <c r="U53" t="n">
        <v>0</v>
      </c>
      <c r="V53" t="n">
        <v>500000000</v>
      </c>
      <c r="W53" t="inlineStr"/>
      <c r="X53" t="inlineStr">
        <is>
          <t>déterminé</t>
        </is>
      </c>
    </row>
    <row r="54" ht="15" customHeight="1" s="1003">
      <c r="A54" s="1019" t="inlineStr">
        <is>
          <t>Issues de silo</t>
        </is>
      </c>
      <c r="B54" t="inlineStr">
        <is>
          <t>Méthanisation</t>
        </is>
      </c>
      <c r="C54" t="inlineStr">
        <is>
          <t>kt</t>
        </is>
      </c>
      <c r="D54" t="inlineStr">
        <is>
          <t>France</t>
        </is>
      </c>
      <c r="E54" t="inlineStr">
        <is>
          <t>2015-16</t>
        </is>
      </c>
      <c r="F54" t="inlineStr">
        <is>
          <t>Colza</t>
        </is>
      </c>
      <c r="G54" t="inlineStr"/>
      <c r="H54" t="inlineStr">
        <is>
          <t>Part d'issues de silo consommées en méthanisation = 40,72 % (ONRB - FranceAgriMer)</t>
        </is>
      </c>
      <c r="I54" t="inlineStr">
        <is>
          <t>ONRB - FranceAgriMer</t>
        </is>
      </c>
      <c r="J54" t="inlineStr">
        <is>
          <t>0</t>
        </is>
      </c>
      <c r="K54" t="inlineStr">
        <is>
          <t>Répartition</t>
        </is>
      </c>
      <c r="L54" t="inlineStr">
        <is>
          <t>Part d'issues de silo consommées en méthanisation</t>
        </is>
      </c>
      <c r="M54" t="inlineStr">
        <is>
          <t>Issues de silo - ONRB</t>
        </is>
      </c>
      <c r="N54" t="inlineStr"/>
      <c r="O54" t="n">
        <v>36</v>
      </c>
      <c r="P54" t="inlineStr"/>
      <c r="Q54" t="inlineStr"/>
      <c r="R54" t="inlineStr"/>
      <c r="S54" t="inlineStr"/>
      <c r="T54" t="inlineStr"/>
      <c r="U54" t="n">
        <v>0</v>
      </c>
      <c r="V54" t="n">
        <v>500000000</v>
      </c>
      <c r="W54" t="inlineStr"/>
      <c r="X54" t="inlineStr">
        <is>
          <t>déterminé</t>
        </is>
      </c>
    </row>
    <row r="55" ht="15" customHeight="1" s="1003">
      <c r="A55" s="1019" t="inlineStr">
        <is>
          <t>Issues de silo</t>
        </is>
      </c>
      <c r="B55" t="inlineStr">
        <is>
          <t>Combustion</t>
        </is>
      </c>
      <c r="C55" t="inlineStr">
        <is>
          <t>kt</t>
        </is>
      </c>
      <c r="D55" t="inlineStr">
        <is>
          <t>France</t>
        </is>
      </c>
      <c r="E55" t="inlineStr">
        <is>
          <t>2015-16</t>
        </is>
      </c>
      <c r="F55" t="inlineStr">
        <is>
          <t>Colza</t>
        </is>
      </c>
      <c r="G55" t="inlineStr"/>
      <c r="H55" t="inlineStr">
        <is>
          <t>Part d'issues de silo brûlées = 1,03 % (ONRB - FranceAgriMer)</t>
        </is>
      </c>
      <c r="I55" t="inlineStr">
        <is>
          <t>ONRB - FranceAgriMer</t>
        </is>
      </c>
      <c r="J55" t="inlineStr">
        <is>
          <t>0</t>
        </is>
      </c>
      <c r="K55" t="inlineStr">
        <is>
          <t>Répartition</t>
        </is>
      </c>
      <c r="L55" t="inlineStr">
        <is>
          <t>Part d'issues de silo brûlées</t>
        </is>
      </c>
      <c r="M55" t="inlineStr">
        <is>
          <t>Issues de silo - ONRB</t>
        </is>
      </c>
      <c r="N55" t="inlineStr"/>
      <c r="O55" t="n">
        <v>0.91</v>
      </c>
      <c r="P55" t="inlineStr"/>
      <c r="Q55" t="inlineStr"/>
      <c r="R55" t="inlineStr"/>
      <c r="S55" t="inlineStr"/>
      <c r="T55" t="inlineStr"/>
      <c r="U55" t="n">
        <v>0</v>
      </c>
      <c r="V55" t="n">
        <v>500000000</v>
      </c>
      <c r="W55" t="inlineStr"/>
      <c r="X55" t="inlineStr">
        <is>
          <t>déterminé</t>
        </is>
      </c>
    </row>
    <row r="56" ht="15" customHeight="1" s="1003">
      <c r="A56" s="1019" t="inlineStr">
        <is>
          <t>Issues de silo</t>
        </is>
      </c>
      <c r="B56" t="inlineStr">
        <is>
          <t>Hors FAB</t>
        </is>
      </c>
      <c r="C56" t="inlineStr">
        <is>
          <t>kt</t>
        </is>
      </c>
      <c r="D56" t="inlineStr">
        <is>
          <t>France</t>
        </is>
      </c>
      <c r="E56" t="inlineStr">
        <is>
          <t>2015-16</t>
        </is>
      </c>
      <c r="F56" t="inlineStr">
        <is>
          <t>Colza</t>
        </is>
      </c>
      <c r="G56" t="inlineStr"/>
      <c r="H56" t="inlineStr"/>
      <c r="I56" t="inlineStr">
        <is>
          <t>ONRB - FranceAgriMer</t>
        </is>
      </c>
      <c r="J56" t="inlineStr"/>
      <c r="K56" t="inlineStr">
        <is>
          <t>Répartition</t>
        </is>
      </c>
      <c r="L56" t="inlineStr">
        <is>
          <t>Part d'issues de silo consommées par les FAF</t>
        </is>
      </c>
      <c r="M56" t="inlineStr">
        <is>
          <t>Issues de silo - ONRB</t>
        </is>
      </c>
      <c r="N56" t="inlineStr"/>
      <c r="O56" t="n">
        <v>49.9</v>
      </c>
      <c r="P56" t="inlineStr"/>
      <c r="Q56" t="inlineStr"/>
      <c r="R56" t="inlineStr"/>
      <c r="S56" t="inlineStr"/>
      <c r="T56" t="inlineStr"/>
      <c r="U56" t="n">
        <v>0</v>
      </c>
      <c r="V56" t="n">
        <v>500000000</v>
      </c>
      <c r="W56" t="inlineStr"/>
      <c r="X56" t="inlineStr">
        <is>
          <t>déterminé</t>
        </is>
      </c>
    </row>
    <row r="57" ht="15" customHeight="1" s="1003">
      <c r="A57" s="1019" t="inlineStr">
        <is>
          <t>Issues de silo</t>
        </is>
      </c>
      <c r="B57" t="inlineStr">
        <is>
          <t>Alimentation animale rente</t>
        </is>
      </c>
      <c r="C57" t="inlineStr">
        <is>
          <t>kt</t>
        </is>
      </c>
      <c r="D57" t="inlineStr">
        <is>
          <t>France</t>
        </is>
      </c>
      <c r="E57" t="inlineStr">
        <is>
          <t>2015-16</t>
        </is>
      </c>
      <c r="F57" t="inlineStr">
        <is>
          <t>Colza</t>
        </is>
      </c>
      <c r="G57" t="inlineStr"/>
      <c r="H57" t="inlineStr"/>
      <c r="I57" t="inlineStr"/>
      <c r="J57" t="inlineStr"/>
      <c r="K57" t="inlineStr"/>
      <c r="L57" t="inlineStr"/>
      <c r="M57" t="inlineStr"/>
      <c r="N57" t="inlineStr"/>
      <c r="O57" t="n">
        <v>49.9</v>
      </c>
      <c r="P57" t="inlineStr"/>
      <c r="Q57" t="inlineStr"/>
      <c r="R57" t="inlineStr"/>
      <c r="S57" t="inlineStr"/>
      <c r="T57" t="inlineStr"/>
      <c r="U57" t="n">
        <v>0</v>
      </c>
      <c r="V57" t="n">
        <v>500000000</v>
      </c>
      <c r="W57" t="inlineStr"/>
      <c r="X57" t="inlineStr">
        <is>
          <t>déterminé</t>
        </is>
      </c>
    </row>
    <row r="58" ht="15" customHeight="1" s="1003">
      <c r="A58" s="1019" t="inlineStr">
        <is>
          <t>Issues de silo</t>
        </is>
      </c>
      <c r="B58" t="inlineStr">
        <is>
          <t>Alimentation animale</t>
        </is>
      </c>
      <c r="C58" t="inlineStr">
        <is>
          <t>kt</t>
        </is>
      </c>
      <c r="D58" t="inlineStr">
        <is>
          <t>France</t>
        </is>
      </c>
      <c r="E58" t="inlineStr">
        <is>
          <t>2015-16</t>
        </is>
      </c>
      <c r="F58" t="inlineStr">
        <is>
          <t>Colza</t>
        </is>
      </c>
      <c r="G58" t="inlineStr"/>
      <c r="H58" t="inlineStr"/>
      <c r="I58" t="inlineStr"/>
      <c r="J58" t="inlineStr"/>
      <c r="K58" t="inlineStr"/>
      <c r="L58" t="inlineStr"/>
      <c r="M58" t="inlineStr"/>
      <c r="N58" t="inlineStr"/>
      <c r="O58" t="n">
        <v>49.9</v>
      </c>
      <c r="P58" t="inlineStr"/>
      <c r="Q58" t="inlineStr"/>
      <c r="R58" t="inlineStr"/>
      <c r="S58" t="inlineStr"/>
      <c r="T58" t="inlineStr"/>
      <c r="U58" t="n">
        <v>0</v>
      </c>
      <c r="V58" t="n">
        <v>500000000</v>
      </c>
      <c r="W58" t="inlineStr"/>
      <c r="X58" t="inlineStr">
        <is>
          <t>déterminé</t>
        </is>
      </c>
    </row>
    <row r="59" ht="15" customHeight="1" s="1003">
      <c r="A59" s="1019" t="inlineStr">
        <is>
          <t>Issues de silo</t>
        </is>
      </c>
      <c r="B59" t="inlineStr">
        <is>
          <t>Usages alimentaires</t>
        </is>
      </c>
      <c r="C59" t="inlineStr">
        <is>
          <t>kt</t>
        </is>
      </c>
      <c r="D59" t="inlineStr">
        <is>
          <t>France</t>
        </is>
      </c>
      <c r="E59" t="inlineStr">
        <is>
          <t>2015-16</t>
        </is>
      </c>
      <c r="F59" t="inlineStr">
        <is>
          <t>Colza</t>
        </is>
      </c>
      <c r="G59" t="inlineStr"/>
      <c r="H59" t="inlineStr"/>
      <c r="I59" t="inlineStr"/>
      <c r="J59" t="inlineStr"/>
      <c r="K59" t="inlineStr"/>
      <c r="L59" t="inlineStr"/>
      <c r="M59" t="inlineStr"/>
      <c r="N59" t="inlineStr"/>
      <c r="O59" t="n">
        <v>49.9</v>
      </c>
      <c r="P59" t="inlineStr"/>
      <c r="Q59" t="inlineStr"/>
      <c r="R59" t="inlineStr"/>
      <c r="S59" t="inlineStr"/>
      <c r="T59" t="inlineStr"/>
      <c r="U59" t="n">
        <v>0</v>
      </c>
      <c r="V59" t="n">
        <v>500000000</v>
      </c>
      <c r="W59" t="inlineStr"/>
      <c r="X59" t="inlineStr">
        <is>
          <t>déterminé</t>
        </is>
      </c>
    </row>
    <row r="60" ht="15" customHeight="1" s="1003">
      <c r="A60" s="1019" t="inlineStr">
        <is>
          <t>Issues de silo</t>
        </is>
      </c>
      <c r="B60" t="inlineStr">
        <is>
          <t>Biomatériaux</t>
        </is>
      </c>
      <c r="C60" t="inlineStr">
        <is>
          <t>kt</t>
        </is>
      </c>
      <c r="D60" t="inlineStr">
        <is>
          <t>France</t>
        </is>
      </c>
      <c r="E60" t="inlineStr">
        <is>
          <t>2015-16</t>
        </is>
      </c>
      <c r="F60" t="inlineStr">
        <is>
          <t>Colza</t>
        </is>
      </c>
      <c r="G60" t="inlineStr"/>
      <c r="H60" t="inlineStr"/>
      <c r="I60" t="inlineStr">
        <is>
          <t>ONRB - FranceAgriMer</t>
        </is>
      </c>
      <c r="J60" t="inlineStr"/>
      <c r="K60" t="inlineStr">
        <is>
          <t>Répartition</t>
        </is>
      </c>
      <c r="L60" t="inlineStr">
        <is>
          <t>Part d'issues de silo consommées comme litière:Part d'issues de silo consommées comme autres biomatériaux</t>
        </is>
      </c>
      <c r="M60" t="inlineStr">
        <is>
          <t>Issues de silo - ONRB</t>
        </is>
      </c>
      <c r="N60" t="inlineStr"/>
      <c r="O60" t="n">
        <v>1.36</v>
      </c>
      <c r="P60" t="inlineStr"/>
      <c r="Q60" t="inlineStr"/>
      <c r="R60" t="inlineStr"/>
      <c r="S60" t="inlineStr"/>
      <c r="T60" t="inlineStr"/>
      <c r="U60" t="n">
        <v>0</v>
      </c>
      <c r="V60" t="n">
        <v>500000000</v>
      </c>
      <c r="W60" t="inlineStr"/>
      <c r="X60" t="inlineStr">
        <is>
          <t>déterminé</t>
        </is>
      </c>
    </row>
    <row r="61" ht="15" customHeight="1" s="1003">
      <c r="A61" s="1019" t="inlineStr">
        <is>
          <t>Issues de silo</t>
        </is>
      </c>
      <c r="B61" t="inlineStr">
        <is>
          <t>Usages non-alimentaires</t>
        </is>
      </c>
      <c r="C61" t="inlineStr">
        <is>
          <t>kt</t>
        </is>
      </c>
      <c r="D61" t="inlineStr">
        <is>
          <t>France</t>
        </is>
      </c>
      <c r="E61" t="inlineStr">
        <is>
          <t>2015-16</t>
        </is>
      </c>
      <c r="F61" t="inlineStr">
        <is>
          <t>Colza</t>
        </is>
      </c>
      <c r="G61" t="inlineStr"/>
      <c r="H61" t="inlineStr"/>
      <c r="I61" t="inlineStr"/>
      <c r="J61" t="inlineStr"/>
      <c r="K61" t="inlineStr"/>
      <c r="L61" t="inlineStr"/>
      <c r="M61" t="inlineStr"/>
      <c r="N61" t="inlineStr"/>
      <c r="O61" t="n">
        <v>38.3</v>
      </c>
      <c r="P61" t="inlineStr"/>
      <c r="Q61" t="inlineStr"/>
      <c r="R61" t="inlineStr"/>
      <c r="S61" t="inlineStr"/>
      <c r="T61" t="inlineStr"/>
      <c r="U61" t="n">
        <v>0</v>
      </c>
      <c r="V61" t="n">
        <v>500000000</v>
      </c>
      <c r="W61" t="inlineStr"/>
      <c r="X61" t="inlineStr">
        <is>
          <t>déterminé</t>
        </is>
      </c>
    </row>
    <row r="62" ht="15" customHeight="1" s="1003">
      <c r="A62" s="1019" t="inlineStr">
        <is>
          <t>Issues de silo</t>
        </is>
      </c>
      <c r="B62" t="inlineStr">
        <is>
          <t>Energie</t>
        </is>
      </c>
      <c r="C62" t="inlineStr">
        <is>
          <t>kt</t>
        </is>
      </c>
      <c r="D62" t="inlineStr">
        <is>
          <t>France</t>
        </is>
      </c>
      <c r="E62" t="inlineStr">
        <is>
          <t>2015-16</t>
        </is>
      </c>
      <c r="F62" t="inlineStr">
        <is>
          <t>Colza</t>
        </is>
      </c>
      <c r="G62" t="inlineStr"/>
      <c r="H62" t="inlineStr"/>
      <c r="I62" t="inlineStr">
        <is>
          <t>ONRB - FranceAgriMer</t>
        </is>
      </c>
      <c r="J62" t="inlineStr"/>
      <c r="K62" t="inlineStr">
        <is>
          <t>Répartition</t>
        </is>
      </c>
      <c r="L62" t="inlineStr">
        <is>
          <t>Part d'issues de silo consommées en méthanisation:Part d'issues de silo brûlées</t>
        </is>
      </c>
      <c r="M62" t="inlineStr">
        <is>
          <t>Issues de silo - ONRB</t>
        </is>
      </c>
      <c r="N62" t="inlineStr"/>
      <c r="O62" t="n">
        <v>37</v>
      </c>
      <c r="P62" t="inlineStr"/>
      <c r="Q62" t="inlineStr"/>
      <c r="R62" t="inlineStr"/>
      <c r="S62" t="inlineStr"/>
      <c r="T62" t="inlineStr"/>
      <c r="U62" t="n">
        <v>0</v>
      </c>
      <c r="V62" t="n">
        <v>500000000</v>
      </c>
      <c r="W62" t="inlineStr"/>
      <c r="X62" t="inlineStr">
        <is>
          <t>déterminé</t>
        </is>
      </c>
    </row>
    <row r="63" ht="15" customHeight="1" s="1003">
      <c r="A63" s="1019" t="inlineStr">
        <is>
          <t>Issues de silo</t>
        </is>
      </c>
      <c r="B63" t="inlineStr">
        <is>
          <t>Fertilisation</t>
        </is>
      </c>
      <c r="C63" t="inlineStr">
        <is>
          <t>kt</t>
        </is>
      </c>
      <c r="D63" t="inlineStr">
        <is>
          <t>France</t>
        </is>
      </c>
      <c r="E63" t="inlineStr">
        <is>
          <t>2015-16</t>
        </is>
      </c>
      <c r="F63" t="inlineStr">
        <is>
          <t>Colza</t>
        </is>
      </c>
      <c r="G63" t="inlineStr"/>
      <c r="H63" t="inlineStr"/>
      <c r="I63" t="inlineStr">
        <is>
          <t>ONRB - FranceAgriMer</t>
        </is>
      </c>
      <c r="J63" t="inlineStr"/>
      <c r="K63" t="inlineStr">
        <is>
          <t>Répartition</t>
        </is>
      </c>
      <c r="L63" t="inlineStr">
        <is>
          <t>Part d'issues de silo compostées</t>
        </is>
      </c>
      <c r="M63" t="inlineStr">
        <is>
          <t>Issues de silo - ONRB</t>
        </is>
      </c>
      <c r="N63" t="inlineStr"/>
      <c r="O63" t="n">
        <v>0</v>
      </c>
      <c r="P63" t="inlineStr"/>
      <c r="Q63" t="inlineStr"/>
      <c r="R63" t="inlineStr"/>
      <c r="S63" t="inlineStr"/>
      <c r="T63" t="inlineStr"/>
      <c r="U63" t="n">
        <v>0</v>
      </c>
      <c r="V63" t="n">
        <v>500000000</v>
      </c>
      <c r="W63" t="inlineStr"/>
      <c r="X63" t="inlineStr">
        <is>
          <t>déterminé</t>
        </is>
      </c>
    </row>
    <row r="64" ht="15" customHeight="1" s="1003">
      <c r="A64" s="1019" t="inlineStr">
        <is>
          <t>Huile</t>
        </is>
      </c>
      <c r="B64" t="inlineStr">
        <is>
          <t>Vente directe et autoconsommation</t>
        </is>
      </c>
      <c r="C64" t="inlineStr">
        <is>
          <t>kt</t>
        </is>
      </c>
      <c r="D64" t="inlineStr">
        <is>
          <t>France</t>
        </is>
      </c>
      <c r="E64" t="inlineStr">
        <is>
          <t>2015-16</t>
        </is>
      </c>
      <c r="F64" t="inlineStr">
        <is>
          <t>Colza</t>
        </is>
      </c>
      <c r="G64" t="inlineStr"/>
      <c r="H64" t="inlineStr"/>
      <c r="I64" t="inlineStr"/>
      <c r="J64" t="inlineStr">
        <is>
          <t>L'huile peut être autoconsommée</t>
        </is>
      </c>
      <c r="K64" t="inlineStr"/>
      <c r="L64" t="inlineStr"/>
      <c r="M64" t="inlineStr"/>
      <c r="N64" t="inlineStr"/>
      <c r="O64" t="n">
        <v>294</v>
      </c>
      <c r="P64" t="n">
        <v>0</v>
      </c>
      <c r="Q64" t="n">
        <v>1020</v>
      </c>
      <c r="R64" t="inlineStr"/>
      <c r="S64" t="inlineStr"/>
      <c r="T64" t="inlineStr"/>
      <c r="U64" t="n">
        <v>0</v>
      </c>
      <c r="V64" t="n">
        <v>500000000</v>
      </c>
      <c r="W64" t="inlineStr"/>
      <c r="X64" t="inlineStr">
        <is>
          <t>libre</t>
        </is>
      </c>
    </row>
    <row r="65" ht="15" customHeight="1" s="1003">
      <c r="A65" s="1019" t="inlineStr">
        <is>
          <t>Huile</t>
        </is>
      </c>
      <c r="B65" t="inlineStr">
        <is>
          <t>Circuits spécialisés</t>
        </is>
      </c>
      <c r="C65" t="inlineStr">
        <is>
          <t>kt</t>
        </is>
      </c>
      <c r="D65" t="inlineStr">
        <is>
          <t>France</t>
        </is>
      </c>
      <c r="E65" t="inlineStr">
        <is>
          <t>2015-16</t>
        </is>
      </c>
      <c r="F65" t="inlineStr">
        <is>
          <t>Colza</t>
        </is>
      </c>
      <c r="G65" t="inlineStr"/>
      <c r="H65" t="inlineStr"/>
      <c r="I65" t="inlineStr"/>
      <c r="J65" t="inlineStr">
        <is>
          <t>L'huile peut être consommée par des circuits spécialisés</t>
        </is>
      </c>
      <c r="K65" t="inlineStr"/>
      <c r="L65" t="inlineStr"/>
      <c r="M65" t="inlineStr"/>
      <c r="N65" t="inlineStr"/>
      <c r="O65" t="n">
        <v>136</v>
      </c>
      <c r="P65" t="n">
        <v>0</v>
      </c>
      <c r="Q65" t="n">
        <v>1020</v>
      </c>
      <c r="R65" t="inlineStr"/>
      <c r="S65" t="inlineStr"/>
      <c r="T65" t="inlineStr"/>
      <c r="U65" t="n">
        <v>0</v>
      </c>
      <c r="V65" t="n">
        <v>500000000</v>
      </c>
      <c r="W65" t="inlineStr"/>
      <c r="X65" t="inlineStr">
        <is>
          <t>libre</t>
        </is>
      </c>
    </row>
    <row r="66" ht="15" customHeight="1" s="1003">
      <c r="A66" s="1019" t="inlineStr">
        <is>
          <t>Huile</t>
        </is>
      </c>
      <c r="B66" t="inlineStr">
        <is>
          <t>RHD</t>
        </is>
      </c>
      <c r="C66" t="inlineStr">
        <is>
          <t>kt</t>
        </is>
      </c>
      <c r="D66" t="inlineStr">
        <is>
          <t>France</t>
        </is>
      </c>
      <c r="E66" t="inlineStr">
        <is>
          <t>2015-16</t>
        </is>
      </c>
      <c r="F66" t="inlineStr">
        <is>
          <t>Colza</t>
        </is>
      </c>
      <c r="G66" t="inlineStr"/>
      <c r="H66" t="inlineStr"/>
      <c r="I66" t="inlineStr"/>
      <c r="J66" t="inlineStr">
        <is>
          <t>L'huile est consommée en RHD</t>
        </is>
      </c>
      <c r="K66" t="inlineStr"/>
      <c r="L66" t="inlineStr"/>
      <c r="M66" t="inlineStr"/>
      <c r="N66" t="inlineStr"/>
      <c r="O66" t="n">
        <v>294</v>
      </c>
      <c r="P66" t="n">
        <v>0</v>
      </c>
      <c r="Q66" t="n">
        <v>1020</v>
      </c>
      <c r="R66" t="inlineStr"/>
      <c r="S66" t="inlineStr"/>
      <c r="T66" t="inlineStr"/>
      <c r="U66" t="n">
        <v>0</v>
      </c>
      <c r="V66" t="n">
        <v>500000000</v>
      </c>
      <c r="W66" t="inlineStr"/>
      <c r="X66" t="inlineStr">
        <is>
          <t>libre</t>
        </is>
      </c>
    </row>
    <row r="67" ht="15" customHeight="1" s="1003">
      <c r="A67" s="1019" t="inlineStr">
        <is>
          <t>Huile</t>
        </is>
      </c>
      <c r="B67" t="inlineStr">
        <is>
          <t>Autres IAA</t>
        </is>
      </c>
      <c r="C67" t="inlineStr">
        <is>
          <t>kt</t>
        </is>
      </c>
      <c r="D67" t="inlineStr">
        <is>
          <t>France</t>
        </is>
      </c>
      <c r="E67" t="inlineStr">
        <is>
          <t>2015-16</t>
        </is>
      </c>
      <c r="F67" t="inlineStr">
        <is>
          <t>Colza</t>
        </is>
      </c>
      <c r="G67" t="inlineStr"/>
      <c r="H67" t="inlineStr"/>
      <c r="I67" t="inlineStr"/>
      <c r="J67" t="inlineStr">
        <is>
          <t>L'huile est consommée par les autres IAA</t>
        </is>
      </c>
      <c r="K67" t="inlineStr"/>
      <c r="L67" t="inlineStr"/>
      <c r="M67" t="inlineStr"/>
      <c r="N67" t="inlineStr"/>
      <c r="O67" t="n">
        <v>294</v>
      </c>
      <c r="P67" t="n">
        <v>0</v>
      </c>
      <c r="Q67" t="n">
        <v>1020</v>
      </c>
      <c r="R67" t="inlineStr"/>
      <c r="S67" t="inlineStr"/>
      <c r="T67" t="inlineStr"/>
      <c r="U67" t="n">
        <v>0</v>
      </c>
      <c r="V67" t="n">
        <v>500000000</v>
      </c>
      <c r="W67" t="inlineStr"/>
      <c r="X67" t="inlineStr">
        <is>
          <t>libre</t>
        </is>
      </c>
    </row>
    <row r="68" ht="15" customHeight="1" s="1003">
      <c r="A68" s="1019" t="inlineStr">
        <is>
          <t>Huile</t>
        </is>
      </c>
      <c r="B68" t="inlineStr">
        <is>
          <t>Autres industries</t>
        </is>
      </c>
      <c r="C68" t="inlineStr">
        <is>
          <t>kt</t>
        </is>
      </c>
      <c r="D68" t="inlineStr">
        <is>
          <t>France</t>
        </is>
      </c>
      <c r="E68" t="inlineStr">
        <is>
          <t>2015-16</t>
        </is>
      </c>
      <c r="F68" t="inlineStr">
        <is>
          <t>Colza</t>
        </is>
      </c>
      <c r="G68" t="inlineStr"/>
      <c r="H68" t="inlineStr">
        <is>
          <t>Part de consommation d'huile pour des usages non-alimentaires = 2,11 % (Terres Univia)</t>
        </is>
      </c>
      <c r="I68" t="inlineStr">
        <is>
          <t>Terres Univia</t>
        </is>
      </c>
      <c r="J68" t="inlineStr">
        <is>
          <t>L'huile est consommée pour des usages techniques:Même répartition des usages d'huile qu'en 2023</t>
        </is>
      </c>
      <c r="K68" t="inlineStr">
        <is>
          <t>Répartition</t>
        </is>
      </c>
      <c r="L68" t="inlineStr">
        <is>
          <t>Part de consommation d'huile pour des usages non-alimentaires</t>
        </is>
      </c>
      <c r="M68" t="inlineStr">
        <is>
          <t>Usages huiles - TERRES UNIVIA</t>
        </is>
      </c>
      <c r="N68" t="inlineStr"/>
      <c r="O68" t="n">
        <v>38.6</v>
      </c>
      <c r="P68" t="inlineStr"/>
      <c r="Q68" t="inlineStr"/>
      <c r="R68" t="inlineStr"/>
      <c r="S68" t="inlineStr"/>
      <c r="T68" t="inlineStr"/>
      <c r="U68" t="n">
        <v>0</v>
      </c>
      <c r="V68" t="n">
        <v>500000000</v>
      </c>
      <c r="W68" t="inlineStr"/>
      <c r="X68" t="inlineStr">
        <is>
          <t>déterminé</t>
        </is>
      </c>
    </row>
    <row r="69" ht="15" customHeight="1" s="1003">
      <c r="A69" s="1019" t="inlineStr">
        <is>
          <t>Huile</t>
        </is>
      </c>
      <c r="B69" t="inlineStr">
        <is>
          <t>Alimentation humaine</t>
        </is>
      </c>
      <c r="C69" t="inlineStr">
        <is>
          <t>kt</t>
        </is>
      </c>
      <c r="D69" t="inlineStr">
        <is>
          <t>France</t>
        </is>
      </c>
      <c r="E69" t="inlineStr">
        <is>
          <t>2015-16</t>
        </is>
      </c>
      <c r="F69" t="inlineStr">
        <is>
          <t>Colza</t>
        </is>
      </c>
      <c r="G69" t="inlineStr"/>
      <c r="H69" t="inlineStr">
        <is>
          <t>Part de consommation d'huile en alimentation humaine = 56,84 % (Terres Univia)</t>
        </is>
      </c>
      <c r="I69" t="inlineStr">
        <is>
          <t>Terres Univia</t>
        </is>
      </c>
      <c r="J69" t="inlineStr">
        <is>
          <t>Même répartition des usages d'huile qu'en 2023</t>
        </is>
      </c>
      <c r="K69" t="inlineStr">
        <is>
          <t>Répartition</t>
        </is>
      </c>
      <c r="L69" t="inlineStr">
        <is>
          <t>Part de consommation d'huile en alimentation humaine</t>
        </is>
      </c>
      <c r="M69" t="inlineStr">
        <is>
          <t>Usages huiles - TERRES UNIVIA</t>
        </is>
      </c>
      <c r="N69" t="inlineStr"/>
      <c r="O69" t="n">
        <v>1040</v>
      </c>
      <c r="P69" t="inlineStr"/>
      <c r="Q69" t="inlineStr"/>
      <c r="R69" t="inlineStr"/>
      <c r="S69" t="inlineStr"/>
      <c r="T69" t="inlineStr"/>
      <c r="U69" t="n">
        <v>0</v>
      </c>
      <c r="V69" t="n">
        <v>500000000</v>
      </c>
      <c r="W69" t="inlineStr"/>
      <c r="X69" t="inlineStr">
        <is>
          <t>déterminé</t>
        </is>
      </c>
    </row>
    <row r="70" ht="15" customHeight="1" s="1003">
      <c r="A70" s="1019" t="inlineStr">
        <is>
          <t>Huile</t>
        </is>
      </c>
      <c r="B70" t="inlineStr">
        <is>
          <t>Ménages</t>
        </is>
      </c>
      <c r="C70" t="inlineStr">
        <is>
          <t>kt</t>
        </is>
      </c>
      <c r="D70" t="inlineStr">
        <is>
          <t>France</t>
        </is>
      </c>
      <c r="E70" t="inlineStr">
        <is>
          <t>2015-16</t>
        </is>
      </c>
      <c r="F70" t="inlineStr">
        <is>
          <t>Colza</t>
        </is>
      </c>
      <c r="G70" t="inlineStr"/>
      <c r="H70" t="inlineStr"/>
      <c r="I70" t="inlineStr"/>
      <c r="J70" t="inlineStr"/>
      <c r="K70" t="inlineStr"/>
      <c r="L70" t="inlineStr"/>
      <c r="M70" t="inlineStr"/>
      <c r="N70" t="inlineStr"/>
      <c r="O70" t="n">
        <v>159</v>
      </c>
      <c r="P70" t="n">
        <v>23</v>
      </c>
      <c r="Q70" t="n">
        <v>1040</v>
      </c>
      <c r="R70" t="inlineStr"/>
      <c r="S70" t="inlineStr"/>
      <c r="T70" t="inlineStr"/>
      <c r="U70" t="n">
        <v>0</v>
      </c>
      <c r="V70" t="n">
        <v>500000000</v>
      </c>
      <c r="W70" t="inlineStr"/>
      <c r="X70" t="inlineStr">
        <is>
          <t>libre</t>
        </is>
      </c>
    </row>
    <row r="71" ht="15" customHeight="1" s="1003">
      <c r="A71" s="1019" t="inlineStr">
        <is>
          <t>Huile</t>
        </is>
      </c>
      <c r="B71" t="inlineStr">
        <is>
          <t>Usages alimentaires</t>
        </is>
      </c>
      <c r="C71" t="inlineStr">
        <is>
          <t>kt</t>
        </is>
      </c>
      <c r="D71" t="inlineStr">
        <is>
          <t>France</t>
        </is>
      </c>
      <c r="E71" t="inlineStr">
        <is>
          <t>2015-16</t>
        </is>
      </c>
      <c r="F71" t="inlineStr">
        <is>
          <t>Colza</t>
        </is>
      </c>
      <c r="G71" t="inlineStr"/>
      <c r="H71" t="inlineStr"/>
      <c r="I71" t="inlineStr"/>
      <c r="J71" t="inlineStr"/>
      <c r="K71" t="inlineStr"/>
      <c r="L71" t="inlineStr"/>
      <c r="M71" t="inlineStr"/>
      <c r="N71" t="inlineStr"/>
      <c r="O71" t="n">
        <v>1040</v>
      </c>
      <c r="P71" t="inlineStr"/>
      <c r="Q71" t="inlineStr"/>
      <c r="R71" t="inlineStr"/>
      <c r="S71" t="inlineStr"/>
      <c r="T71" t="inlineStr"/>
      <c r="U71" t="n">
        <v>0</v>
      </c>
      <c r="V71" t="n">
        <v>500000000</v>
      </c>
      <c r="W71" t="inlineStr"/>
      <c r="X71" t="inlineStr">
        <is>
          <t>déterminé</t>
        </is>
      </c>
    </row>
    <row r="72" ht="15" customHeight="1" s="1003">
      <c r="A72" s="1019" t="inlineStr">
        <is>
          <t>Huile</t>
        </is>
      </c>
      <c r="B72" t="inlineStr">
        <is>
          <t>Débouchés</t>
        </is>
      </c>
      <c r="C72" t="inlineStr">
        <is>
          <t>kt</t>
        </is>
      </c>
      <c r="D72" t="inlineStr">
        <is>
          <t>France</t>
        </is>
      </c>
      <c r="E72" t="inlineStr">
        <is>
          <t>2015-16</t>
        </is>
      </c>
      <c r="F72" t="inlineStr">
        <is>
          <t>Colza</t>
        </is>
      </c>
      <c r="G72" t="inlineStr"/>
      <c r="H72" t="inlineStr"/>
      <c r="I72" t="inlineStr"/>
      <c r="J72" t="inlineStr"/>
      <c r="K72" t="inlineStr"/>
      <c r="L72" t="inlineStr"/>
      <c r="M72" t="inlineStr"/>
      <c r="N72" t="inlineStr"/>
      <c r="O72" t="n">
        <v>1830</v>
      </c>
      <c r="P72" t="inlineStr"/>
      <c r="Q72" t="inlineStr"/>
      <c r="R72" t="inlineStr"/>
      <c r="S72" t="inlineStr"/>
      <c r="T72" t="inlineStr"/>
      <c r="U72" t="n">
        <v>0</v>
      </c>
      <c r="V72" t="n">
        <v>500000000</v>
      </c>
      <c r="W72" t="inlineStr"/>
      <c r="X72" t="inlineStr">
        <is>
          <t>déterminé</t>
        </is>
      </c>
    </row>
    <row r="73" ht="15" customHeight="1" s="1003">
      <c r="A73" s="1019" t="inlineStr">
        <is>
          <t>Huile</t>
        </is>
      </c>
      <c r="B73" t="inlineStr">
        <is>
          <t>Usages non-alimentaires</t>
        </is>
      </c>
      <c r="C73" t="inlineStr">
        <is>
          <t>kt</t>
        </is>
      </c>
      <c r="D73" t="inlineStr">
        <is>
          <t>France</t>
        </is>
      </c>
      <c r="E73" t="inlineStr">
        <is>
          <t>2015-16</t>
        </is>
      </c>
      <c r="F73" t="inlineStr">
        <is>
          <t>Colza</t>
        </is>
      </c>
      <c r="G73" t="inlineStr"/>
      <c r="H73" t="inlineStr"/>
      <c r="I73" t="inlineStr"/>
      <c r="J73" t="inlineStr"/>
      <c r="K73" t="inlineStr"/>
      <c r="L73" t="inlineStr"/>
      <c r="M73" t="inlineStr"/>
      <c r="N73" t="inlineStr"/>
      <c r="O73" t="n">
        <v>791</v>
      </c>
      <c r="P73" t="inlineStr"/>
      <c r="Q73" t="inlineStr"/>
      <c r="R73" t="inlineStr"/>
      <c r="S73" t="inlineStr"/>
      <c r="T73" t="inlineStr"/>
      <c r="U73" t="n">
        <v>0</v>
      </c>
      <c r="V73" t="n">
        <v>500000000</v>
      </c>
      <c r="W73" t="inlineStr"/>
      <c r="X73" t="inlineStr">
        <is>
          <t>déterminé</t>
        </is>
      </c>
    </row>
    <row r="74" ht="15" customHeight="1" s="1003">
      <c r="A74" s="1019" t="inlineStr">
        <is>
          <t>Huile</t>
        </is>
      </c>
      <c r="B74" t="inlineStr">
        <is>
          <t>Export</t>
        </is>
      </c>
      <c r="C74" t="inlineStr">
        <is>
          <t>kt</t>
        </is>
      </c>
      <c r="D74" t="inlineStr">
        <is>
          <t>France</t>
        </is>
      </c>
      <c r="E74" t="inlineStr">
        <is>
          <t>2015-16</t>
        </is>
      </c>
      <c r="F74" t="inlineStr">
        <is>
          <t>Colza</t>
        </is>
      </c>
      <c r="G74" t="inlineStr"/>
      <c r="H74" t="inlineStr">
        <is>
          <t>Exportation d'huile = 330 kt (Douanes françaises - Eurostat)</t>
        </is>
      </c>
      <c r="I74" t="inlineStr">
        <is>
          <t>Douanes françaises - Eurostat</t>
        </is>
      </c>
      <c r="J74" t="inlineStr"/>
      <c r="K74" t="inlineStr">
        <is>
          <t>Volume</t>
        </is>
      </c>
      <c r="L74" t="inlineStr">
        <is>
          <t>Exportation d'huile</t>
        </is>
      </c>
      <c r="M74" t="inlineStr">
        <is>
          <t>Echanges annuels - EUROSTAT</t>
        </is>
      </c>
      <c r="N74" t="inlineStr"/>
      <c r="O74" t="n">
        <v>330</v>
      </c>
      <c r="P74" t="inlineStr"/>
      <c r="Q74" t="inlineStr"/>
      <c r="R74" t="n">
        <v>329.67</v>
      </c>
      <c r="S74" t="n">
        <v>16.48</v>
      </c>
      <c r="T74" t="n">
        <v>0.1</v>
      </c>
      <c r="U74" t="n">
        <v>0</v>
      </c>
      <c r="V74" t="n">
        <v>500000000</v>
      </c>
      <c r="W74" t="n">
        <v>0</v>
      </c>
      <c r="X74" t="inlineStr">
        <is>
          <t>mesuré</t>
        </is>
      </c>
    </row>
    <row r="75" ht="15" customHeight="1" s="1003">
      <c r="A75" s="1019" t="inlineStr">
        <is>
          <t>Huile</t>
        </is>
      </c>
      <c r="B75" t="inlineStr">
        <is>
          <t>Biocarburants</t>
        </is>
      </c>
      <c r="C75" t="inlineStr">
        <is>
          <t>kt</t>
        </is>
      </c>
      <c r="D75" t="inlineStr">
        <is>
          <t>France</t>
        </is>
      </c>
      <c r="E75" t="inlineStr">
        <is>
          <t>2015-16</t>
        </is>
      </c>
      <c r="F75" t="inlineStr">
        <is>
          <t>Colza</t>
        </is>
      </c>
      <c r="G75" t="inlineStr"/>
      <c r="H75" t="inlineStr">
        <is>
          <t>Part de consommation d'huile en biocarburants = 41,05 % (Terres Univia)</t>
        </is>
      </c>
      <c r="I75" t="inlineStr">
        <is>
          <t>Terres Univia</t>
        </is>
      </c>
      <c r="J75" t="inlineStr">
        <is>
          <t>Même répartition des usages d'huile qu'en 2023</t>
        </is>
      </c>
      <c r="K75" t="inlineStr">
        <is>
          <t>Répartition</t>
        </is>
      </c>
      <c r="L75" t="inlineStr">
        <is>
          <t>Part de consommation d'huile en biocarburants</t>
        </is>
      </c>
      <c r="M75" t="inlineStr">
        <is>
          <t>Usages huiles - TERRES UNIVIA</t>
        </is>
      </c>
      <c r="N75" t="inlineStr"/>
      <c r="O75" t="n">
        <v>752</v>
      </c>
      <c r="P75" t="inlineStr"/>
      <c r="Q75" t="inlineStr"/>
      <c r="R75" t="inlineStr"/>
      <c r="S75" t="inlineStr"/>
      <c r="T75" t="inlineStr"/>
      <c r="U75" t="n">
        <v>0</v>
      </c>
      <c r="V75" t="n">
        <v>500000000</v>
      </c>
      <c r="W75" t="inlineStr"/>
      <c r="X75" t="inlineStr">
        <is>
          <t>déterminé</t>
        </is>
      </c>
    </row>
    <row r="76" ht="15" customHeight="1" s="1003">
      <c r="A76" s="1019" t="inlineStr">
        <is>
          <t>Huile</t>
        </is>
      </c>
      <c r="B76" t="inlineStr">
        <is>
          <t>Energie</t>
        </is>
      </c>
      <c r="C76" t="inlineStr">
        <is>
          <t>kt</t>
        </is>
      </c>
      <c r="D76" t="inlineStr">
        <is>
          <t>France</t>
        </is>
      </c>
      <c r="E76" t="inlineStr">
        <is>
          <t>2015-16</t>
        </is>
      </c>
      <c r="F76" t="inlineStr">
        <is>
          <t>Colza</t>
        </is>
      </c>
      <c r="G76" t="inlineStr"/>
      <c r="H76" t="inlineStr"/>
      <c r="I76" t="inlineStr"/>
      <c r="J76" t="inlineStr"/>
      <c r="K76" t="inlineStr"/>
      <c r="L76" t="inlineStr"/>
      <c r="M76" t="inlineStr"/>
      <c r="N76" t="inlineStr"/>
      <c r="O76" t="n">
        <v>752</v>
      </c>
      <c r="P76" t="inlineStr"/>
      <c r="Q76" t="inlineStr"/>
      <c r="R76" t="inlineStr"/>
      <c r="S76" t="inlineStr"/>
      <c r="T76" t="inlineStr"/>
      <c r="U76" t="n">
        <v>0</v>
      </c>
      <c r="V76" t="n">
        <v>500000000</v>
      </c>
      <c r="W76" t="inlineStr"/>
      <c r="X76" t="inlineStr">
        <is>
          <t>déterminé</t>
        </is>
      </c>
    </row>
    <row r="77" ht="15" customHeight="1" s="1003">
      <c r="A77" s="1019" t="inlineStr">
        <is>
          <t>Huile</t>
        </is>
      </c>
      <c r="B77" t="inlineStr">
        <is>
          <t>GMS</t>
        </is>
      </c>
      <c r="C77" t="inlineStr">
        <is>
          <t>kt</t>
        </is>
      </c>
      <c r="D77" t="inlineStr">
        <is>
          <t>France</t>
        </is>
      </c>
      <c r="E77" t="inlineStr">
        <is>
          <t>2015-16</t>
        </is>
      </c>
      <c r="F77" t="inlineStr">
        <is>
          <t>Colza</t>
        </is>
      </c>
      <c r="G77" t="inlineStr">
        <is>
          <t>Consommation d'huile par les GMS = 23 kt (Nielsen)</t>
        </is>
      </c>
      <c r="H77" t="inlineStr"/>
      <c r="I77" t="inlineStr">
        <is>
          <t>Nielsen</t>
        </is>
      </c>
      <c r="J77" t="inlineStr">
        <is>
          <t>Utilisation du volume de 2015</t>
        </is>
      </c>
      <c r="K77" t="inlineStr">
        <is>
          <t>Volume</t>
        </is>
      </c>
      <c r="L77" t="inlineStr">
        <is>
          <t>Consommation d'huile par les GMS</t>
        </is>
      </c>
      <c r="M77" t="inlineStr">
        <is>
          <t>Conso huile GMS -NIELSEN</t>
        </is>
      </c>
      <c r="N77" t="inlineStr"/>
      <c r="O77" t="n">
        <v>23</v>
      </c>
      <c r="P77" t="inlineStr"/>
      <c r="Q77" t="inlineStr"/>
      <c r="R77" t="n">
        <v>23</v>
      </c>
      <c r="S77" t="n">
        <v>1.15</v>
      </c>
      <c r="T77" t="n">
        <v>0.1</v>
      </c>
      <c r="U77" t="n">
        <v>0</v>
      </c>
      <c r="V77" t="n">
        <v>500000000</v>
      </c>
      <c r="W77" t="n">
        <v>0</v>
      </c>
      <c r="X77" t="inlineStr">
        <is>
          <t>mesuré</t>
        </is>
      </c>
    </row>
    <row r="78" ht="15" customHeight="1" s="1003">
      <c r="A78" s="1019" t="inlineStr">
        <is>
          <t>Huile</t>
        </is>
      </c>
      <c r="B78" t="inlineStr">
        <is>
          <t>Circuits généralistes</t>
        </is>
      </c>
      <c r="C78" t="inlineStr">
        <is>
          <t>kt</t>
        </is>
      </c>
      <c r="D78" t="inlineStr">
        <is>
          <t>France</t>
        </is>
      </c>
      <c r="E78" t="inlineStr">
        <is>
          <t>2015-16</t>
        </is>
      </c>
      <c r="F78" t="inlineStr">
        <is>
          <t>Colza</t>
        </is>
      </c>
      <c r="G78" t="inlineStr"/>
      <c r="H78" t="inlineStr"/>
      <c r="I78" t="inlineStr"/>
      <c r="J78" t="inlineStr"/>
      <c r="K78" t="inlineStr"/>
      <c r="L78" t="inlineStr"/>
      <c r="M78" t="inlineStr"/>
      <c r="N78" t="inlineStr"/>
      <c r="O78" t="n">
        <v>23</v>
      </c>
      <c r="P78" t="inlineStr"/>
      <c r="Q78" t="inlineStr"/>
      <c r="R78" t="inlineStr"/>
      <c r="S78" t="inlineStr"/>
      <c r="T78" t="inlineStr"/>
      <c r="U78" t="n">
        <v>0</v>
      </c>
      <c r="V78" t="n">
        <v>500000000</v>
      </c>
      <c r="W78" t="inlineStr"/>
      <c r="X78" t="inlineStr">
        <is>
          <t>déterminé</t>
        </is>
      </c>
    </row>
    <row r="79" ht="15" customHeight="1" s="1003">
      <c r="A79" s="1019" t="inlineStr">
        <is>
          <t>Tourteaux</t>
        </is>
      </c>
      <c r="B79" t="inlineStr">
        <is>
          <t>Hors FAB</t>
        </is>
      </c>
      <c r="C79" t="inlineStr">
        <is>
          <t>kt</t>
        </is>
      </c>
      <c r="D79" t="inlineStr">
        <is>
          <t>France</t>
        </is>
      </c>
      <c r="E79" t="inlineStr">
        <is>
          <t>2015-16</t>
        </is>
      </c>
      <c r="F79" t="inlineStr">
        <is>
          <t>Colza</t>
        </is>
      </c>
      <c r="G79" t="inlineStr"/>
      <c r="H79" t="inlineStr">
        <is>
          <t>Part de consommation de tourteaux en hors FAB = 16,96 % (ORIFLAAM)</t>
        </is>
      </c>
      <c r="I79" t="inlineStr">
        <is>
          <t>ORIFLAAM</t>
        </is>
      </c>
      <c r="J79" t="inlineStr">
        <is>
          <t>Même répartition des usages de tourteaux qu'en 2022-23</t>
        </is>
      </c>
      <c r="K79" t="inlineStr">
        <is>
          <t>Répartition</t>
        </is>
      </c>
      <c r="L79" t="inlineStr">
        <is>
          <t>Part de consommation de tourteaux en hors FAB</t>
        </is>
      </c>
      <c r="M79" t="inlineStr">
        <is>
          <t>Usages tourteaux -TERRES UNIVIA</t>
        </is>
      </c>
      <c r="N79" t="inlineStr"/>
      <c r="O79" t="n">
        <v>443</v>
      </c>
      <c r="P79" t="inlineStr"/>
      <c r="Q79" t="inlineStr"/>
      <c r="R79" t="inlineStr"/>
      <c r="S79" t="inlineStr"/>
      <c r="T79" t="inlineStr"/>
      <c r="U79" t="n">
        <v>0</v>
      </c>
      <c r="V79" t="n">
        <v>500000000</v>
      </c>
      <c r="W79" t="inlineStr"/>
      <c r="X79" t="inlineStr">
        <is>
          <t>déterminé</t>
        </is>
      </c>
    </row>
    <row r="80" ht="15" customHeight="1" s="1003">
      <c r="A80" s="1019" t="inlineStr">
        <is>
          <t>Tourteaux</t>
        </is>
      </c>
      <c r="B80" t="inlineStr">
        <is>
          <t>Alimentation animale rente</t>
        </is>
      </c>
      <c r="C80" t="inlineStr">
        <is>
          <t>kt</t>
        </is>
      </c>
      <c r="D80" t="inlineStr">
        <is>
          <t>France</t>
        </is>
      </c>
      <c r="E80" t="inlineStr">
        <is>
          <t>2015-16</t>
        </is>
      </c>
      <c r="F80" t="inlineStr">
        <is>
          <t>Colza</t>
        </is>
      </c>
      <c r="G80" t="inlineStr"/>
      <c r="H80" t="inlineStr"/>
      <c r="I80" t="inlineStr"/>
      <c r="J80" t="inlineStr"/>
      <c r="K80" t="inlineStr"/>
      <c r="L80" t="inlineStr"/>
      <c r="M80" t="inlineStr"/>
      <c r="N80" t="inlineStr"/>
      <c r="O80" t="n">
        <v>2610</v>
      </c>
      <c r="P80" t="inlineStr"/>
      <c r="Q80" t="inlineStr"/>
      <c r="R80" t="inlineStr"/>
      <c r="S80" t="inlineStr"/>
      <c r="T80" t="inlineStr"/>
      <c r="U80" t="n">
        <v>0</v>
      </c>
      <c r="V80" t="n">
        <v>500000000</v>
      </c>
      <c r="W80" t="inlineStr"/>
      <c r="X80" t="inlineStr">
        <is>
          <t>déterminé</t>
        </is>
      </c>
    </row>
    <row r="81" ht="15" customHeight="1" s="1003">
      <c r="A81" s="1019" t="inlineStr">
        <is>
          <t>Tourteaux</t>
        </is>
      </c>
      <c r="B81" t="inlineStr">
        <is>
          <t>Alimentation animale</t>
        </is>
      </c>
      <c r="C81" t="inlineStr">
        <is>
          <t>kt</t>
        </is>
      </c>
      <c r="D81" t="inlineStr">
        <is>
          <t>France</t>
        </is>
      </c>
      <c r="E81" t="inlineStr">
        <is>
          <t>2015-16</t>
        </is>
      </c>
      <c r="F81" t="inlineStr">
        <is>
          <t>Colza</t>
        </is>
      </c>
      <c r="G81" t="inlineStr"/>
      <c r="H81" t="inlineStr"/>
      <c r="I81" t="inlineStr"/>
      <c r="J81" t="inlineStr"/>
      <c r="K81" t="inlineStr"/>
      <c r="L81" t="inlineStr"/>
      <c r="M81" t="inlineStr"/>
      <c r="N81" t="inlineStr"/>
      <c r="O81" t="n">
        <v>2610</v>
      </c>
      <c r="P81" t="inlineStr"/>
      <c r="Q81" t="inlineStr"/>
      <c r="R81" t="inlineStr"/>
      <c r="S81" t="inlineStr"/>
      <c r="T81" t="inlineStr"/>
      <c r="U81" t="n">
        <v>0</v>
      </c>
      <c r="V81" t="n">
        <v>500000000</v>
      </c>
      <c r="W81" t="inlineStr"/>
      <c r="X81" t="inlineStr">
        <is>
          <t>déterminé</t>
        </is>
      </c>
    </row>
    <row r="82" ht="15" customHeight="1" s="1003">
      <c r="A82" s="1019" t="inlineStr">
        <is>
          <t>Tourteaux</t>
        </is>
      </c>
      <c r="B82" t="inlineStr">
        <is>
          <t>Usages alimentaires</t>
        </is>
      </c>
      <c r="C82" t="inlineStr">
        <is>
          <t>kt</t>
        </is>
      </c>
      <c r="D82" t="inlineStr">
        <is>
          <t>France</t>
        </is>
      </c>
      <c r="E82" t="inlineStr">
        <is>
          <t>2015-16</t>
        </is>
      </c>
      <c r="F82" t="inlineStr">
        <is>
          <t>Colza</t>
        </is>
      </c>
      <c r="G82" t="inlineStr"/>
      <c r="H82" t="inlineStr"/>
      <c r="I82" t="inlineStr"/>
      <c r="J82" t="inlineStr"/>
      <c r="K82" t="inlineStr"/>
      <c r="L82" t="inlineStr"/>
      <c r="M82" t="inlineStr"/>
      <c r="N82" t="inlineStr"/>
      <c r="O82" t="n">
        <v>2610</v>
      </c>
      <c r="P82" t="inlineStr"/>
      <c r="Q82" t="inlineStr"/>
      <c r="R82" t="inlineStr"/>
      <c r="S82" t="inlineStr"/>
      <c r="T82" t="inlineStr"/>
      <c r="U82" t="n">
        <v>0</v>
      </c>
      <c r="V82" t="n">
        <v>500000000</v>
      </c>
      <c r="W82" t="inlineStr"/>
      <c r="X82" t="inlineStr">
        <is>
          <t>déterminé</t>
        </is>
      </c>
    </row>
    <row r="83" ht="15" customHeight="1" s="1003">
      <c r="A83" s="1019" t="inlineStr">
        <is>
          <t>Tourteaux</t>
        </is>
      </c>
      <c r="B83" t="inlineStr">
        <is>
          <t>Débouchés</t>
        </is>
      </c>
      <c r="C83" t="inlineStr">
        <is>
          <t>kt</t>
        </is>
      </c>
      <c r="D83" t="inlineStr">
        <is>
          <t>France</t>
        </is>
      </c>
      <c r="E83" t="inlineStr">
        <is>
          <t>2015-16</t>
        </is>
      </c>
      <c r="F83" t="inlineStr">
        <is>
          <t>Colza</t>
        </is>
      </c>
      <c r="G83" t="inlineStr"/>
      <c r="H83" t="inlineStr"/>
      <c r="I83" t="inlineStr"/>
      <c r="J83" t="inlineStr"/>
      <c r="K83" t="inlineStr"/>
      <c r="L83" t="inlineStr"/>
      <c r="M83" t="inlineStr"/>
      <c r="N83" t="inlineStr"/>
      <c r="O83" t="n">
        <v>2610</v>
      </c>
      <c r="P83" t="inlineStr"/>
      <c r="Q83" t="inlineStr"/>
      <c r="R83" t="inlineStr"/>
      <c r="S83" t="inlineStr"/>
      <c r="T83" t="inlineStr"/>
      <c r="U83" t="n">
        <v>0</v>
      </c>
      <c r="V83" t="n">
        <v>500000000</v>
      </c>
      <c r="W83" t="inlineStr"/>
      <c r="X83" t="inlineStr">
        <is>
          <t>déterminé</t>
        </is>
      </c>
    </row>
    <row r="84" ht="15" customHeight="1" s="1003">
      <c r="A84" s="1019" t="inlineStr">
        <is>
          <t>Tourteaux</t>
        </is>
      </c>
      <c r="B84" t="inlineStr">
        <is>
          <t>Export</t>
        </is>
      </c>
      <c r="C84" t="inlineStr">
        <is>
          <t>kt</t>
        </is>
      </c>
      <c r="D84" t="inlineStr">
        <is>
          <t>France</t>
        </is>
      </c>
      <c r="E84" t="inlineStr">
        <is>
          <t>2015-16</t>
        </is>
      </c>
      <c r="F84" t="inlineStr">
        <is>
          <t>Colza</t>
        </is>
      </c>
      <c r="G84" t="inlineStr"/>
      <c r="H84" t="inlineStr">
        <is>
          <t>Exportation de tourteaux = 552 kt (Douanes françaises - Eurostat)</t>
        </is>
      </c>
      <c r="I84" t="inlineStr">
        <is>
          <t>Douanes françaises - Eurostat</t>
        </is>
      </c>
      <c r="J84" t="inlineStr"/>
      <c r="K84" t="inlineStr">
        <is>
          <t>Volume</t>
        </is>
      </c>
      <c r="L84" t="inlineStr">
        <is>
          <t>Exportation de tourteaux</t>
        </is>
      </c>
      <c r="M84" t="inlineStr">
        <is>
          <t>Echanges annuels - EUROSTAT</t>
        </is>
      </c>
      <c r="N84" t="inlineStr"/>
      <c r="O84" t="n">
        <v>552</v>
      </c>
      <c r="P84" t="inlineStr"/>
      <c r="Q84" t="inlineStr"/>
      <c r="R84" t="n">
        <v>551.84</v>
      </c>
      <c r="S84" t="n">
        <v>27.59</v>
      </c>
      <c r="T84" t="n">
        <v>0.1</v>
      </c>
      <c r="U84" t="n">
        <v>0</v>
      </c>
      <c r="V84" t="n">
        <v>500000000</v>
      </c>
      <c r="W84" t="n">
        <v>0</v>
      </c>
      <c r="X84" t="inlineStr">
        <is>
          <t>mesuré</t>
        </is>
      </c>
    </row>
    <row r="85" ht="15" customHeight="1" s="1003">
      <c r="A85" s="1019" t="inlineStr">
        <is>
          <t>Tourteaux</t>
        </is>
      </c>
      <c r="B85" t="inlineStr">
        <is>
          <t>FAB</t>
        </is>
      </c>
      <c r="C85" t="inlineStr">
        <is>
          <t>kt</t>
        </is>
      </c>
      <c r="D85" t="inlineStr">
        <is>
          <t>France</t>
        </is>
      </c>
      <c r="E85" t="inlineStr">
        <is>
          <t>2015-16</t>
        </is>
      </c>
      <c r="F85" t="inlineStr">
        <is>
          <t>Colza</t>
        </is>
      </c>
      <c r="G85" t="inlineStr"/>
      <c r="H85" t="inlineStr">
        <is>
          <t>Part de consommation de tourteaux en FAB = 83,04 % (ORIFLAAM)</t>
        </is>
      </c>
      <c r="I85" t="inlineStr">
        <is>
          <t>ORIFLAAM</t>
        </is>
      </c>
      <c r="J85" t="inlineStr">
        <is>
          <t>Même répartition des usages de tourteaux qu'en 2022-23</t>
        </is>
      </c>
      <c r="K85" t="inlineStr">
        <is>
          <t>Répartition</t>
        </is>
      </c>
      <c r="L85" t="inlineStr">
        <is>
          <t>Part de consommation de tourteaux en FAB</t>
        </is>
      </c>
      <c r="M85" t="inlineStr">
        <is>
          <t>Usages tourteaux -TERRES UNIVIA</t>
        </is>
      </c>
      <c r="N85" t="inlineStr"/>
      <c r="O85" t="n">
        <v>2170</v>
      </c>
      <c r="P85" t="inlineStr"/>
      <c r="Q85" t="inlineStr"/>
      <c r="R85" t="inlineStr"/>
      <c r="S85" t="inlineStr"/>
      <c r="T85" t="inlineStr"/>
      <c r="U85" t="n">
        <v>0</v>
      </c>
      <c r="V85" t="n">
        <v>500000000</v>
      </c>
      <c r="W85" t="inlineStr"/>
      <c r="X85" t="inlineStr">
        <is>
          <t>déterminé</t>
        </is>
      </c>
    </row>
    <row r="86" ht="15" customHeight="1" s="1003">
      <c r="A86" s="1019" t="inlineStr">
        <is>
          <t>Tourteaux</t>
        </is>
      </c>
      <c r="B86" t="inlineStr">
        <is>
          <t>FAF</t>
        </is>
      </c>
      <c r="C86" t="inlineStr">
        <is>
          <t>kt</t>
        </is>
      </c>
      <c r="D86" t="inlineStr">
        <is>
          <t>France</t>
        </is>
      </c>
      <c r="E86" t="inlineStr">
        <is>
          <t>2015-16</t>
        </is>
      </c>
      <c r="F86" t="inlineStr">
        <is>
          <t>Colza</t>
        </is>
      </c>
      <c r="G86" t="inlineStr"/>
      <c r="H86" t="inlineStr"/>
      <c r="I86" t="inlineStr"/>
      <c r="J86" t="inlineStr"/>
      <c r="K86" t="inlineStr"/>
      <c r="L86" t="inlineStr"/>
      <c r="M86" t="inlineStr"/>
      <c r="N86" t="inlineStr"/>
      <c r="O86" t="n">
        <v>443</v>
      </c>
      <c r="P86" t="inlineStr"/>
      <c r="Q86" t="inlineStr"/>
      <c r="R86" t="inlineStr"/>
      <c r="S86" t="inlineStr"/>
      <c r="T86" t="inlineStr"/>
      <c r="U86" t="n">
        <v>0</v>
      </c>
      <c r="V86" t="n">
        <v>500000000</v>
      </c>
      <c r="W86" t="inlineStr"/>
      <c r="X86" t="inlineStr">
        <is>
          <t>déterminé</t>
        </is>
      </c>
    </row>
    <row r="87" ht="15" customHeight="1" s="1003">
      <c r="A87" s="1019" t="inlineStr">
        <is>
          <t>Coques (+ eau)</t>
        </is>
      </c>
      <c r="B87" t="inlineStr">
        <is>
          <t>FAB</t>
        </is>
      </c>
      <c r="C87" t="inlineStr">
        <is>
          <t>kt</t>
        </is>
      </c>
      <c r="D87" t="inlineStr">
        <is>
          <t>France</t>
        </is>
      </c>
      <c r="E87" t="inlineStr">
        <is>
          <t>2015-16</t>
        </is>
      </c>
      <c r="F87" t="inlineStr">
        <is>
          <t>Colza</t>
        </is>
      </c>
      <c r="G87" t="inlineStr"/>
      <c r="H87" t="inlineStr">
        <is>
          <t>Part de la consommation des coques (+ eau) par les FAB = 100 % (Terres Univia)</t>
        </is>
      </c>
      <c r="I87" t="inlineStr">
        <is>
          <t>Terres Univia</t>
        </is>
      </c>
      <c r="J87" t="inlineStr">
        <is>
          <t>0</t>
        </is>
      </c>
      <c r="K87" t="inlineStr">
        <is>
          <t>Répartition</t>
        </is>
      </c>
      <c r="L87" t="inlineStr">
        <is>
          <t>Part de la consommation des coques (+ eau) par les FAB</t>
        </is>
      </c>
      <c r="M87" t="inlineStr">
        <is>
          <t>Rend. trituration-TERRES UNIVIA</t>
        </is>
      </c>
      <c r="N87" t="inlineStr"/>
      <c r="O87" t="n">
        <v>86</v>
      </c>
      <c r="P87" t="inlineStr"/>
      <c r="Q87" t="inlineStr"/>
      <c r="R87" t="inlineStr"/>
      <c r="S87" t="inlineStr"/>
      <c r="T87" t="inlineStr"/>
      <c r="U87" t="n">
        <v>0</v>
      </c>
      <c r="V87" t="n">
        <v>500000000</v>
      </c>
      <c r="W87" t="inlineStr"/>
      <c r="X87" t="inlineStr">
        <is>
          <t>déterminé</t>
        </is>
      </c>
    </row>
    <row r="88" ht="15" customHeight="1" s="1003">
      <c r="A88" s="1019" t="inlineStr">
        <is>
          <t>Coques (+ eau)</t>
        </is>
      </c>
      <c r="B88" t="inlineStr">
        <is>
          <t>Combustion</t>
        </is>
      </c>
      <c r="C88" t="inlineStr">
        <is>
          <t>kt</t>
        </is>
      </c>
      <c r="D88" t="inlineStr">
        <is>
          <t>France</t>
        </is>
      </c>
      <c r="E88" t="inlineStr">
        <is>
          <t>2015-16</t>
        </is>
      </c>
      <c r="F88" t="inlineStr">
        <is>
          <t>Colza</t>
        </is>
      </c>
      <c r="G88" t="inlineStr"/>
      <c r="H88" t="inlineStr"/>
      <c r="I88" t="inlineStr"/>
      <c r="J88" t="inlineStr"/>
      <c r="K88" t="inlineStr"/>
      <c r="L88" t="inlineStr"/>
      <c r="M88" t="inlineStr"/>
      <c r="N88" t="inlineStr"/>
      <c r="O88" t="n">
        <v>0</v>
      </c>
      <c r="P88" t="inlineStr"/>
      <c r="Q88" t="inlineStr"/>
      <c r="R88" t="inlineStr"/>
      <c r="S88" t="inlineStr"/>
      <c r="T88" t="inlineStr"/>
      <c r="U88" t="n">
        <v>0</v>
      </c>
      <c r="V88" t="n">
        <v>500000000</v>
      </c>
      <c r="W88" t="inlineStr"/>
      <c r="X88" t="inlineStr">
        <is>
          <t>déterminé</t>
        </is>
      </c>
    </row>
    <row r="89" ht="15" customHeight="1" s="1003">
      <c r="A89" s="1019" t="inlineStr">
        <is>
          <t>Coques (+ eau)</t>
        </is>
      </c>
      <c r="B89" t="inlineStr">
        <is>
          <t>Alimentation animale rente</t>
        </is>
      </c>
      <c r="C89" t="inlineStr">
        <is>
          <t>kt</t>
        </is>
      </c>
      <c r="D89" t="inlineStr">
        <is>
          <t>France</t>
        </is>
      </c>
      <c r="E89" t="inlineStr">
        <is>
          <t>2015-16</t>
        </is>
      </c>
      <c r="F89" t="inlineStr">
        <is>
          <t>Colza</t>
        </is>
      </c>
      <c r="G89" t="inlineStr"/>
      <c r="H89" t="inlineStr"/>
      <c r="I89" t="inlineStr"/>
      <c r="J89" t="inlineStr"/>
      <c r="K89" t="inlineStr"/>
      <c r="L89" t="inlineStr"/>
      <c r="M89" t="inlineStr"/>
      <c r="N89" t="inlineStr"/>
      <c r="O89" t="n">
        <v>86</v>
      </c>
      <c r="P89" t="inlineStr"/>
      <c r="Q89" t="inlineStr"/>
      <c r="R89" t="inlineStr"/>
      <c r="S89" t="inlineStr"/>
      <c r="T89" t="inlineStr"/>
      <c r="U89" t="n">
        <v>0</v>
      </c>
      <c r="V89" t="n">
        <v>500000000</v>
      </c>
      <c r="W89" t="inlineStr"/>
      <c r="X89" t="inlineStr">
        <is>
          <t>déterminé</t>
        </is>
      </c>
    </row>
    <row r="90" ht="15" customHeight="1" s="1003">
      <c r="A90" s="1019" t="inlineStr">
        <is>
          <t>Coques (+ eau)</t>
        </is>
      </c>
      <c r="B90" t="inlineStr">
        <is>
          <t>Alimentation animale</t>
        </is>
      </c>
      <c r="C90" t="inlineStr">
        <is>
          <t>kt</t>
        </is>
      </c>
      <c r="D90" t="inlineStr">
        <is>
          <t>France</t>
        </is>
      </c>
      <c r="E90" t="inlineStr">
        <is>
          <t>2015-16</t>
        </is>
      </c>
      <c r="F90" t="inlineStr">
        <is>
          <t>Colza</t>
        </is>
      </c>
      <c r="G90" t="inlineStr"/>
      <c r="H90" t="inlineStr"/>
      <c r="I90" t="inlineStr"/>
      <c r="J90" t="inlineStr"/>
      <c r="K90" t="inlineStr"/>
      <c r="L90" t="inlineStr"/>
      <c r="M90" t="inlineStr"/>
      <c r="N90" t="inlineStr"/>
      <c r="O90" t="n">
        <v>86</v>
      </c>
      <c r="P90" t="inlineStr"/>
      <c r="Q90" t="inlineStr"/>
      <c r="R90" t="inlineStr"/>
      <c r="S90" t="inlineStr"/>
      <c r="T90" t="inlineStr"/>
      <c r="U90" t="n">
        <v>0</v>
      </c>
      <c r="V90" t="n">
        <v>500000000</v>
      </c>
      <c r="W90" t="inlineStr"/>
      <c r="X90" t="inlineStr">
        <is>
          <t>déterminé</t>
        </is>
      </c>
    </row>
    <row r="91" ht="15" customHeight="1" s="1003">
      <c r="A91" s="1019" t="inlineStr">
        <is>
          <t>Coques (+ eau)</t>
        </is>
      </c>
      <c r="B91" t="inlineStr">
        <is>
          <t>Usages alimentaires</t>
        </is>
      </c>
      <c r="C91" t="inlineStr">
        <is>
          <t>kt</t>
        </is>
      </c>
      <c r="D91" t="inlineStr">
        <is>
          <t>France</t>
        </is>
      </c>
      <c r="E91" t="inlineStr">
        <is>
          <t>2015-16</t>
        </is>
      </c>
      <c r="F91" t="inlineStr">
        <is>
          <t>Colza</t>
        </is>
      </c>
      <c r="G91" t="inlineStr"/>
      <c r="H91" t="inlineStr"/>
      <c r="I91" t="inlineStr"/>
      <c r="J91" t="inlineStr"/>
      <c r="K91" t="inlineStr"/>
      <c r="L91" t="inlineStr"/>
      <c r="M91" t="inlineStr"/>
      <c r="N91" t="inlineStr"/>
      <c r="O91" t="n">
        <v>86</v>
      </c>
      <c r="P91" t="inlineStr"/>
      <c r="Q91" t="inlineStr"/>
      <c r="R91" t="inlineStr"/>
      <c r="S91" t="inlineStr"/>
      <c r="T91" t="inlineStr"/>
      <c r="U91" t="n">
        <v>0</v>
      </c>
      <c r="V91" t="n">
        <v>500000000</v>
      </c>
      <c r="W91" t="inlineStr"/>
      <c r="X91" t="inlineStr">
        <is>
          <t>déterminé</t>
        </is>
      </c>
    </row>
    <row r="92" ht="15" customHeight="1" s="1003">
      <c r="A92" s="1019" t="inlineStr">
        <is>
          <t>Coques (+ eau)</t>
        </is>
      </c>
      <c r="B92" t="inlineStr">
        <is>
          <t>Débouchés</t>
        </is>
      </c>
      <c r="C92" t="inlineStr">
        <is>
          <t>kt</t>
        </is>
      </c>
      <c r="D92" t="inlineStr">
        <is>
          <t>France</t>
        </is>
      </c>
      <c r="E92" t="inlineStr">
        <is>
          <t>2015-16</t>
        </is>
      </c>
      <c r="F92" t="inlineStr">
        <is>
          <t>Colza</t>
        </is>
      </c>
      <c r="G92" t="inlineStr"/>
      <c r="H92" t="inlineStr"/>
      <c r="I92" t="inlineStr"/>
      <c r="J92" t="inlineStr"/>
      <c r="K92" t="inlineStr"/>
      <c r="L92" t="inlineStr"/>
      <c r="M92" t="inlineStr"/>
      <c r="N92" t="inlineStr"/>
      <c r="O92" t="n">
        <v>86</v>
      </c>
      <c r="P92" t="inlineStr"/>
      <c r="Q92" t="inlineStr"/>
      <c r="R92" t="inlineStr"/>
      <c r="S92" t="inlineStr"/>
      <c r="T92" t="inlineStr"/>
      <c r="U92" t="n">
        <v>0</v>
      </c>
      <c r="V92" t="n">
        <v>500000000</v>
      </c>
      <c r="W92" t="inlineStr"/>
      <c r="X92" t="inlineStr">
        <is>
          <t>déterminé</t>
        </is>
      </c>
    </row>
    <row r="93" ht="15" customHeight="1" s="1003">
      <c r="A93" s="1019" t="inlineStr">
        <is>
          <t>Coques (+ eau)</t>
        </is>
      </c>
      <c r="B93" t="inlineStr">
        <is>
          <t>Energie</t>
        </is>
      </c>
      <c r="C93" t="inlineStr">
        <is>
          <t>kt</t>
        </is>
      </c>
      <c r="D93" t="inlineStr">
        <is>
          <t>France</t>
        </is>
      </c>
      <c r="E93" t="inlineStr">
        <is>
          <t>2015-16</t>
        </is>
      </c>
      <c r="F93" t="inlineStr">
        <is>
          <t>Colza</t>
        </is>
      </c>
      <c r="G93" t="inlineStr"/>
      <c r="H93" t="inlineStr"/>
      <c r="I93" t="inlineStr"/>
      <c r="J93" t="inlineStr"/>
      <c r="K93" t="inlineStr"/>
      <c r="L93" t="inlineStr"/>
      <c r="M93" t="inlineStr"/>
      <c r="N93" t="inlineStr"/>
      <c r="O93" t="n">
        <v>0</v>
      </c>
      <c r="P93" t="inlineStr"/>
      <c r="Q93" t="inlineStr"/>
      <c r="R93" t="inlineStr"/>
      <c r="S93" t="inlineStr"/>
      <c r="T93" t="inlineStr"/>
      <c r="U93" t="n">
        <v>0</v>
      </c>
      <c r="V93" t="n">
        <v>500000000</v>
      </c>
      <c r="W93" t="inlineStr"/>
      <c r="X93" t="inlineStr">
        <is>
          <t>déterminé</t>
        </is>
      </c>
    </row>
    <row r="94" ht="15" customHeight="1" s="1003">
      <c r="A94" s="1019" t="inlineStr">
        <is>
          <t>Coques (+ eau)</t>
        </is>
      </c>
      <c r="B94" t="inlineStr">
        <is>
          <t>Usages non-alimentaires</t>
        </is>
      </c>
      <c r="C94" t="inlineStr">
        <is>
          <t>kt</t>
        </is>
      </c>
      <c r="D94" t="inlineStr">
        <is>
          <t>France</t>
        </is>
      </c>
      <c r="E94" t="inlineStr">
        <is>
          <t>2015-16</t>
        </is>
      </c>
      <c r="F94" t="inlineStr">
        <is>
          <t>Colza</t>
        </is>
      </c>
      <c r="G94" t="inlineStr"/>
      <c r="H94" t="inlineStr"/>
      <c r="I94" t="inlineStr"/>
      <c r="J94" t="inlineStr"/>
      <c r="K94" t="inlineStr"/>
      <c r="L94" t="inlineStr"/>
      <c r="M94" t="inlineStr"/>
      <c r="N94" t="inlineStr"/>
      <c r="O94" t="n">
        <v>0</v>
      </c>
      <c r="P94" t="inlineStr"/>
      <c r="Q94" t="inlineStr"/>
      <c r="R94" t="inlineStr"/>
      <c r="S94" t="inlineStr"/>
      <c r="T94" t="inlineStr"/>
      <c r="U94" t="n">
        <v>0</v>
      </c>
      <c r="V94" t="n">
        <v>500000000</v>
      </c>
      <c r="W94" t="inlineStr"/>
      <c r="X94" t="inlineStr">
        <is>
          <t>déterminé</t>
        </is>
      </c>
    </row>
    <row r="95" ht="15" customHeight="1" s="1003">
      <c r="A95" s="1019" t="inlineStr">
        <is>
          <t>Huile d'olive</t>
        </is>
      </c>
      <c r="B95" t="inlineStr">
        <is>
          <t>Vente directe et autoconsommation</t>
        </is>
      </c>
      <c r="C95" t="inlineStr">
        <is>
          <t>kt</t>
        </is>
      </c>
      <c r="D95" t="inlineStr">
        <is>
          <t>France</t>
        </is>
      </c>
      <c r="E95" t="inlineStr">
        <is>
          <t>2015-16</t>
        </is>
      </c>
      <c r="F95" t="inlineStr">
        <is>
          <t>Colza</t>
        </is>
      </c>
      <c r="G95" t="inlineStr"/>
      <c r="H95" t="inlineStr"/>
      <c r="I95" t="inlineStr"/>
      <c r="J95" t="inlineStr"/>
      <c r="K95" t="inlineStr"/>
      <c r="L95" t="inlineStr"/>
      <c r="M95" t="inlineStr"/>
      <c r="N95" t="inlineStr"/>
      <c r="O95" t="n">
        <v>-0</v>
      </c>
      <c r="P95" t="n">
        <v>0</v>
      </c>
      <c r="Q95" t="n">
        <v>500000000</v>
      </c>
      <c r="R95" t="inlineStr"/>
      <c r="S95" t="inlineStr"/>
      <c r="T95" t="inlineStr"/>
      <c r="U95" t="n">
        <v>0</v>
      </c>
      <c r="V95" t="n">
        <v>500000000</v>
      </c>
      <c r="W95" t="inlineStr"/>
      <c r="X95" t="inlineStr">
        <is>
          <t>libre unbounded</t>
        </is>
      </c>
    </row>
    <row r="96" ht="15" customHeight="1" s="1003">
      <c r="A96" s="1019" t="inlineStr">
        <is>
          <t>Huile d'olive</t>
        </is>
      </c>
      <c r="B96" t="inlineStr">
        <is>
          <t>Circuits spécialisés</t>
        </is>
      </c>
      <c r="C96" t="inlineStr">
        <is>
          <t>kt</t>
        </is>
      </c>
      <c r="D96" t="inlineStr">
        <is>
          <t>France</t>
        </is>
      </c>
      <c r="E96" t="inlineStr">
        <is>
          <t>2015-16</t>
        </is>
      </c>
      <c r="F96" t="inlineStr">
        <is>
          <t>Colza</t>
        </is>
      </c>
      <c r="G96" t="inlineStr"/>
      <c r="H96" t="inlineStr"/>
      <c r="I96" t="inlineStr"/>
      <c r="J96" t="inlineStr"/>
      <c r="K96" t="inlineStr"/>
      <c r="L96" t="inlineStr"/>
      <c r="M96" t="inlineStr"/>
      <c r="N96" t="inlineStr"/>
      <c r="O96" t="n">
        <v>-0</v>
      </c>
      <c r="P96" t="n">
        <v>0</v>
      </c>
      <c r="Q96" t="n">
        <v>500000000</v>
      </c>
      <c r="R96" t="inlineStr"/>
      <c r="S96" t="inlineStr"/>
      <c r="T96" t="inlineStr"/>
      <c r="U96" t="n">
        <v>0</v>
      </c>
      <c r="V96" t="n">
        <v>500000000</v>
      </c>
      <c r="W96" t="inlineStr"/>
      <c r="X96" t="inlineStr">
        <is>
          <t>libre unbounded</t>
        </is>
      </c>
    </row>
    <row r="97" ht="15" customHeight="1" s="1003">
      <c r="A97" s="1019" t="inlineStr">
        <is>
          <t>Huile d'olive</t>
        </is>
      </c>
      <c r="B97" t="inlineStr">
        <is>
          <t>RHD</t>
        </is>
      </c>
      <c r="C97" t="inlineStr">
        <is>
          <t>kt</t>
        </is>
      </c>
      <c r="D97" t="inlineStr">
        <is>
          <t>France</t>
        </is>
      </c>
      <c r="E97" t="inlineStr">
        <is>
          <t>2015-16</t>
        </is>
      </c>
      <c r="F97" t="inlineStr">
        <is>
          <t>Colza</t>
        </is>
      </c>
      <c r="G97" t="inlineStr"/>
      <c r="H97" t="inlineStr"/>
      <c r="I97" t="inlineStr"/>
      <c r="J97" t="inlineStr"/>
      <c r="K97" t="inlineStr"/>
      <c r="L97" t="inlineStr"/>
      <c r="M97" t="inlineStr"/>
      <c r="N97" t="inlineStr"/>
      <c r="O97" t="n">
        <v>-0</v>
      </c>
      <c r="P97" t="n">
        <v>0</v>
      </c>
      <c r="Q97" t="n">
        <v>500000000</v>
      </c>
      <c r="R97" t="inlineStr"/>
      <c r="S97" t="inlineStr"/>
      <c r="T97" t="inlineStr"/>
      <c r="U97" t="n">
        <v>0</v>
      </c>
      <c r="V97" t="n">
        <v>500000000</v>
      </c>
      <c r="W97" t="inlineStr"/>
      <c r="X97" t="inlineStr">
        <is>
          <t>libre unbounded</t>
        </is>
      </c>
    </row>
    <row r="98" ht="15" customHeight="1" s="1003">
      <c r="A98" s="1019" t="inlineStr">
        <is>
          <t>Huile d'olive</t>
        </is>
      </c>
      <c r="B98" t="inlineStr">
        <is>
          <t>Autres IAA</t>
        </is>
      </c>
      <c r="C98" t="inlineStr">
        <is>
          <t>kt</t>
        </is>
      </c>
      <c r="D98" t="inlineStr">
        <is>
          <t>France</t>
        </is>
      </c>
      <c r="E98" t="inlineStr">
        <is>
          <t>2015-16</t>
        </is>
      </c>
      <c r="F98" t="inlineStr">
        <is>
          <t>Colza</t>
        </is>
      </c>
      <c r="G98" t="inlineStr"/>
      <c r="H98" t="inlineStr"/>
      <c r="I98" t="inlineStr"/>
      <c r="J98" t="inlineStr"/>
      <c r="K98" t="inlineStr"/>
      <c r="L98" t="inlineStr"/>
      <c r="M98" t="inlineStr"/>
      <c r="N98" t="inlineStr"/>
      <c r="O98" t="n">
        <v>-0</v>
      </c>
      <c r="P98" t="n">
        <v>0</v>
      </c>
      <c r="Q98" t="n">
        <v>500000000</v>
      </c>
      <c r="R98" t="inlineStr"/>
      <c r="S98" t="inlineStr"/>
      <c r="T98" t="inlineStr"/>
      <c r="U98" t="n">
        <v>0</v>
      </c>
      <c r="V98" t="n">
        <v>500000000</v>
      </c>
      <c r="W98" t="inlineStr"/>
      <c r="X98" t="inlineStr">
        <is>
          <t>libre unbounded</t>
        </is>
      </c>
    </row>
    <row r="99" ht="15" customHeight="1" s="1003">
      <c r="A99" s="1019" t="inlineStr">
        <is>
          <t>Huile d'olive</t>
        </is>
      </c>
      <c r="B99" t="inlineStr">
        <is>
          <t>Alimentation humaine</t>
        </is>
      </c>
      <c r="C99" t="inlineStr">
        <is>
          <t>kt</t>
        </is>
      </c>
      <c r="D99" t="inlineStr">
        <is>
          <t>France</t>
        </is>
      </c>
      <c r="E99" t="inlineStr">
        <is>
          <t>2015-16</t>
        </is>
      </c>
      <c r="F99" t="inlineStr">
        <is>
          <t>Colza</t>
        </is>
      </c>
      <c r="G99" t="inlineStr"/>
      <c r="H99" t="inlineStr"/>
      <c r="I99" t="inlineStr"/>
      <c r="J99" t="inlineStr"/>
      <c r="K99" t="inlineStr"/>
      <c r="L99" t="inlineStr"/>
      <c r="M99" t="inlineStr"/>
      <c r="N99" t="inlineStr"/>
      <c r="O99" t="n">
        <v>-0</v>
      </c>
      <c r="P99" t="n">
        <v>0</v>
      </c>
      <c r="Q99" t="n">
        <v>500000000</v>
      </c>
      <c r="R99" t="inlineStr"/>
      <c r="S99" t="inlineStr"/>
      <c r="T99" t="inlineStr"/>
      <c r="U99" t="n">
        <v>0</v>
      </c>
      <c r="V99" t="n">
        <v>500000000</v>
      </c>
      <c r="W99" t="inlineStr"/>
      <c r="X99" t="inlineStr">
        <is>
          <t>libre unbounded</t>
        </is>
      </c>
    </row>
    <row r="100" ht="15" customHeight="1" s="1003">
      <c r="A100" s="1019" t="inlineStr">
        <is>
          <t>Huile d'olive</t>
        </is>
      </c>
      <c r="B100" t="inlineStr">
        <is>
          <t>Ménages</t>
        </is>
      </c>
      <c r="C100" t="inlineStr">
        <is>
          <t>kt</t>
        </is>
      </c>
      <c r="D100" t="inlineStr">
        <is>
          <t>France</t>
        </is>
      </c>
      <c r="E100" t="inlineStr">
        <is>
          <t>2015-16</t>
        </is>
      </c>
      <c r="F100" t="inlineStr">
        <is>
          <t>Colza</t>
        </is>
      </c>
      <c r="G100" t="inlineStr"/>
      <c r="H100" t="inlineStr"/>
      <c r="I100" t="inlineStr"/>
      <c r="J100" t="inlineStr"/>
      <c r="K100" t="inlineStr"/>
      <c r="L100" t="inlineStr"/>
      <c r="M100" t="inlineStr"/>
      <c r="N100" t="inlineStr"/>
      <c r="O100" t="n">
        <v>-0</v>
      </c>
      <c r="P100" t="n">
        <v>0</v>
      </c>
      <c r="Q100" t="n">
        <v>500000000</v>
      </c>
      <c r="R100" t="inlineStr"/>
      <c r="S100" t="inlineStr"/>
      <c r="T100" t="inlineStr"/>
      <c r="U100" t="n">
        <v>0</v>
      </c>
      <c r="V100" t="n">
        <v>500000000</v>
      </c>
      <c r="W100" t="inlineStr"/>
      <c r="X100" t="inlineStr">
        <is>
          <t>libre unbounded</t>
        </is>
      </c>
    </row>
    <row r="101" ht="15" customHeight="1" s="1003">
      <c r="A101" s="1019" t="inlineStr">
        <is>
          <t>Huile d'olive</t>
        </is>
      </c>
      <c r="B101" t="inlineStr">
        <is>
          <t>Usages alimentaires</t>
        </is>
      </c>
      <c r="C101" t="inlineStr">
        <is>
          <t>kt</t>
        </is>
      </c>
      <c r="D101" t="inlineStr">
        <is>
          <t>France</t>
        </is>
      </c>
      <c r="E101" t="inlineStr">
        <is>
          <t>2015-16</t>
        </is>
      </c>
      <c r="F101" t="inlineStr">
        <is>
          <t>Colza</t>
        </is>
      </c>
      <c r="G101" t="inlineStr"/>
      <c r="H101" t="inlineStr"/>
      <c r="I101" t="inlineStr"/>
      <c r="J101" t="inlineStr"/>
      <c r="K101" t="inlineStr"/>
      <c r="L101" t="inlineStr"/>
      <c r="M101" t="inlineStr"/>
      <c r="N101" t="inlineStr"/>
      <c r="O101" t="n">
        <v>-0</v>
      </c>
      <c r="P101" t="n">
        <v>0</v>
      </c>
      <c r="Q101" t="n">
        <v>500000000</v>
      </c>
      <c r="R101" t="inlineStr"/>
      <c r="S101" t="inlineStr"/>
      <c r="T101" t="inlineStr"/>
      <c r="U101" t="n">
        <v>0</v>
      </c>
      <c r="V101" t="n">
        <v>500000000</v>
      </c>
      <c r="W101" t="inlineStr"/>
      <c r="X101" t="inlineStr">
        <is>
          <t>libre unbounded</t>
        </is>
      </c>
    </row>
    <row r="102" ht="15" customHeight="1" s="1003">
      <c r="A102" s="1019" t="inlineStr">
        <is>
          <t>Huile d'olive</t>
        </is>
      </c>
      <c r="B102" t="inlineStr">
        <is>
          <t>Débouchés</t>
        </is>
      </c>
      <c r="C102" t="inlineStr">
        <is>
          <t>kt</t>
        </is>
      </c>
      <c r="D102" t="inlineStr">
        <is>
          <t>France</t>
        </is>
      </c>
      <c r="E102" t="inlineStr">
        <is>
          <t>2015-16</t>
        </is>
      </c>
      <c r="F102" t="inlineStr">
        <is>
          <t>Colza</t>
        </is>
      </c>
      <c r="G102" t="inlineStr"/>
      <c r="H102" t="inlineStr"/>
      <c r="I102" t="inlineStr"/>
      <c r="J102" t="inlineStr"/>
      <c r="K102" t="inlineStr"/>
      <c r="L102" t="inlineStr"/>
      <c r="M102" t="inlineStr"/>
      <c r="N102" t="inlineStr"/>
      <c r="O102" t="n">
        <v>-0</v>
      </c>
      <c r="P102" t="n">
        <v>0</v>
      </c>
      <c r="Q102" t="n">
        <v>500000000</v>
      </c>
      <c r="R102" t="inlineStr"/>
      <c r="S102" t="inlineStr"/>
      <c r="T102" t="inlineStr"/>
      <c r="U102" t="n">
        <v>0</v>
      </c>
      <c r="V102" t="n">
        <v>500000000</v>
      </c>
      <c r="W102" t="inlineStr"/>
      <c r="X102" t="inlineStr">
        <is>
          <t>libre unbounded</t>
        </is>
      </c>
    </row>
    <row r="103" ht="15" customHeight="1" s="1003">
      <c r="A103" s="1019" t="inlineStr">
        <is>
          <t>Huile d'olive</t>
        </is>
      </c>
      <c r="B103" t="inlineStr">
        <is>
          <t>Export</t>
        </is>
      </c>
      <c r="C103" t="inlineStr">
        <is>
          <t>kt</t>
        </is>
      </c>
      <c r="D103" t="inlineStr">
        <is>
          <t>France</t>
        </is>
      </c>
      <c r="E103" t="inlineStr">
        <is>
          <t>2015-16</t>
        </is>
      </c>
      <c r="F103" t="inlineStr">
        <is>
          <t>Colza</t>
        </is>
      </c>
      <c r="G103" t="inlineStr"/>
      <c r="H103" t="inlineStr"/>
      <c r="I103" t="inlineStr"/>
      <c r="J103" t="inlineStr"/>
      <c r="K103" t="inlineStr"/>
      <c r="L103" t="inlineStr"/>
      <c r="M103" t="inlineStr"/>
      <c r="N103" t="inlineStr"/>
      <c r="O103" t="n">
        <v>-0</v>
      </c>
      <c r="P103" t="n">
        <v>0</v>
      </c>
      <c r="Q103" t="n">
        <v>500000000</v>
      </c>
      <c r="R103" t="inlineStr"/>
      <c r="S103" t="inlineStr"/>
      <c r="T103" t="inlineStr"/>
      <c r="U103" t="n">
        <v>0</v>
      </c>
      <c r="V103" t="n">
        <v>500000000</v>
      </c>
      <c r="W103" t="inlineStr"/>
      <c r="X103" t="inlineStr">
        <is>
          <t>libre unbounded</t>
        </is>
      </c>
    </row>
    <row r="104" ht="15" customHeight="1" s="1003">
      <c r="A104" s="1019" t="inlineStr">
        <is>
          <t>Huile d'olive</t>
        </is>
      </c>
      <c r="B104" t="inlineStr">
        <is>
          <t>GMS</t>
        </is>
      </c>
      <c r="C104" t="inlineStr">
        <is>
          <t>kt</t>
        </is>
      </c>
      <c r="D104" t="inlineStr">
        <is>
          <t>France</t>
        </is>
      </c>
      <c r="E104" t="inlineStr">
        <is>
          <t>2015-16</t>
        </is>
      </c>
      <c r="F104" t="inlineStr">
        <is>
          <t>Colza</t>
        </is>
      </c>
      <c r="G104" t="inlineStr"/>
      <c r="H104" t="inlineStr"/>
      <c r="I104" t="inlineStr"/>
      <c r="J104" t="inlineStr"/>
      <c r="K104" t="inlineStr"/>
      <c r="L104" t="inlineStr"/>
      <c r="M104" t="inlineStr"/>
      <c r="N104" t="inlineStr"/>
      <c r="O104" t="n">
        <v>-0</v>
      </c>
      <c r="P104" t="n">
        <v>0</v>
      </c>
      <c r="Q104" t="n">
        <v>500000000</v>
      </c>
      <c r="R104" t="inlineStr"/>
      <c r="S104" t="inlineStr"/>
      <c r="T104" t="inlineStr"/>
      <c r="U104" t="n">
        <v>0</v>
      </c>
      <c r="V104" t="n">
        <v>500000000</v>
      </c>
      <c r="W104" t="inlineStr"/>
      <c r="X104" t="inlineStr">
        <is>
          <t>libre unbounded</t>
        </is>
      </c>
    </row>
    <row r="105" ht="15" customHeight="1" s="1003">
      <c r="A105" s="1019" t="inlineStr">
        <is>
          <t>Huile d'olive</t>
        </is>
      </c>
      <c r="B105" t="inlineStr">
        <is>
          <t>Circuits généralistes</t>
        </is>
      </c>
      <c r="C105" t="inlineStr">
        <is>
          <t>kt</t>
        </is>
      </c>
      <c r="D105" t="inlineStr">
        <is>
          <t>France</t>
        </is>
      </c>
      <c r="E105" t="inlineStr">
        <is>
          <t>2015-16</t>
        </is>
      </c>
      <c r="F105" t="inlineStr">
        <is>
          <t>Colza</t>
        </is>
      </c>
      <c r="G105" t="inlineStr"/>
      <c r="H105" t="inlineStr"/>
      <c r="I105" t="inlineStr"/>
      <c r="J105" t="inlineStr"/>
      <c r="K105" t="inlineStr"/>
      <c r="L105" t="inlineStr"/>
      <c r="M105" t="inlineStr"/>
      <c r="N105" t="inlineStr"/>
      <c r="O105" t="n">
        <v>-0</v>
      </c>
      <c r="P105" t="n">
        <v>0</v>
      </c>
      <c r="Q105" t="n">
        <v>500000000</v>
      </c>
      <c r="R105" t="inlineStr"/>
      <c r="S105" t="inlineStr"/>
      <c r="T105" t="inlineStr"/>
      <c r="U105" t="n">
        <v>0</v>
      </c>
      <c r="V105" t="n">
        <v>500000000</v>
      </c>
      <c r="W105" t="inlineStr"/>
      <c r="X105" t="inlineStr">
        <is>
          <t>libre unbounded</t>
        </is>
      </c>
    </row>
    <row r="106" ht="15" customHeight="1" s="1003">
      <c r="A106" s="1019" t="inlineStr">
        <is>
          <t>Huile d'olive</t>
        </is>
      </c>
      <c r="B106" t="inlineStr">
        <is>
          <t>Ecart statistique</t>
        </is>
      </c>
      <c r="C106" t="inlineStr">
        <is>
          <t>kt</t>
        </is>
      </c>
      <c r="D106" t="inlineStr">
        <is>
          <t>France</t>
        </is>
      </c>
      <c r="E106" t="inlineStr">
        <is>
          <t>2015-16</t>
        </is>
      </c>
      <c r="F106" t="inlineStr">
        <is>
          <t>Colza</t>
        </is>
      </c>
      <c r="G106" t="inlineStr"/>
      <c r="H106" t="inlineStr"/>
      <c r="I106" t="inlineStr"/>
      <c r="J106" t="inlineStr"/>
      <c r="K106" t="inlineStr"/>
      <c r="L106" t="inlineStr"/>
      <c r="M106" t="inlineStr"/>
      <c r="N106" t="inlineStr"/>
      <c r="O106" t="n">
        <v>-0</v>
      </c>
      <c r="P106" t="n">
        <v>0</v>
      </c>
      <c r="Q106" t="n">
        <v>500000000</v>
      </c>
      <c r="R106" t="inlineStr"/>
      <c r="S106" t="inlineStr"/>
      <c r="T106" t="inlineStr"/>
      <c r="U106" t="n">
        <v>0</v>
      </c>
      <c r="V106" t="n">
        <v>500000000</v>
      </c>
      <c r="W106" t="inlineStr"/>
      <c r="X106" t="inlineStr">
        <is>
          <t>libre unbounded</t>
        </is>
      </c>
    </row>
    <row r="107" ht="15" customHeight="1" s="1003">
      <c r="A107" s="1019" t="inlineStr">
        <is>
          <t>Grignons d'olive</t>
        </is>
      </c>
      <c r="B107" t="inlineStr">
        <is>
          <t>Alimentation animale</t>
        </is>
      </c>
      <c r="C107" t="inlineStr">
        <is>
          <t>kt</t>
        </is>
      </c>
      <c r="D107" t="inlineStr">
        <is>
          <t>France</t>
        </is>
      </c>
      <c r="E107" t="inlineStr">
        <is>
          <t>2015-16</t>
        </is>
      </c>
      <c r="F107" t="inlineStr">
        <is>
          <t>Colza</t>
        </is>
      </c>
      <c r="G107" t="inlineStr"/>
      <c r="H107" t="inlineStr"/>
      <c r="I107" t="inlineStr"/>
      <c r="J107" t="inlineStr">
        <is>
          <t>Les grignons d'olive sont valorisés en alimentation animale</t>
        </is>
      </c>
      <c r="K107" t="inlineStr"/>
      <c r="L107" t="inlineStr">
        <is>
          <t>Consommation de grignons d'olive en alimentation animale</t>
        </is>
      </c>
      <c r="M107" t="inlineStr"/>
      <c r="N107" t="inlineStr"/>
      <c r="O107" t="n">
        <v>-0</v>
      </c>
      <c r="P107" t="n">
        <v>0</v>
      </c>
      <c r="Q107" t="n">
        <v>500000000</v>
      </c>
      <c r="R107" t="inlineStr"/>
      <c r="S107" t="inlineStr"/>
      <c r="T107" t="inlineStr"/>
      <c r="U107" t="n">
        <v>0</v>
      </c>
      <c r="V107" t="n">
        <v>500000000</v>
      </c>
      <c r="W107" t="inlineStr"/>
      <c r="X107" t="inlineStr">
        <is>
          <t>libre unbounded</t>
        </is>
      </c>
    </row>
    <row r="108" ht="15" customHeight="1" s="1003">
      <c r="A108" s="1019" t="inlineStr">
        <is>
          <t>Grignons d'olive</t>
        </is>
      </c>
      <c r="B108" t="inlineStr">
        <is>
          <t>Usages alimentaires</t>
        </is>
      </c>
      <c r="C108" t="inlineStr">
        <is>
          <t>kt</t>
        </is>
      </c>
      <c r="D108" t="inlineStr">
        <is>
          <t>France</t>
        </is>
      </c>
      <c r="E108" t="inlineStr">
        <is>
          <t>2015-16</t>
        </is>
      </c>
      <c r="F108" t="inlineStr">
        <is>
          <t>Colza</t>
        </is>
      </c>
      <c r="G108" t="inlineStr"/>
      <c r="H108" t="inlineStr"/>
      <c r="I108" t="inlineStr"/>
      <c r="J108" t="inlineStr"/>
      <c r="K108" t="inlineStr"/>
      <c r="L108" t="inlineStr"/>
      <c r="M108" t="inlineStr"/>
      <c r="N108" t="inlineStr"/>
      <c r="O108" t="n">
        <v>-0</v>
      </c>
      <c r="P108" t="n">
        <v>0</v>
      </c>
      <c r="Q108" t="n">
        <v>500000000</v>
      </c>
      <c r="R108" t="inlineStr"/>
      <c r="S108" t="inlineStr"/>
      <c r="T108" t="inlineStr"/>
      <c r="U108" t="n">
        <v>0</v>
      </c>
      <c r="V108" t="n">
        <v>500000000</v>
      </c>
      <c r="W108" t="inlineStr"/>
      <c r="X108" t="inlineStr">
        <is>
          <t>libre unbounded</t>
        </is>
      </c>
    </row>
    <row r="109" ht="15" customHeight="1" s="1003">
      <c r="A109" s="1019" t="inlineStr">
        <is>
          <t>Grignons d'olive</t>
        </is>
      </c>
      <c r="B109" t="inlineStr">
        <is>
          <t>Débouchés</t>
        </is>
      </c>
      <c r="C109" t="inlineStr">
        <is>
          <t>kt</t>
        </is>
      </c>
      <c r="D109" t="inlineStr">
        <is>
          <t>France</t>
        </is>
      </c>
      <c r="E109" t="inlineStr">
        <is>
          <t>2015-16</t>
        </is>
      </c>
      <c r="F109" t="inlineStr">
        <is>
          <t>Colza</t>
        </is>
      </c>
      <c r="G109" t="inlineStr"/>
      <c r="H109" t="inlineStr"/>
      <c r="I109" t="inlineStr"/>
      <c r="J109" t="inlineStr"/>
      <c r="K109" t="inlineStr"/>
      <c r="L109" t="inlineStr"/>
      <c r="M109" t="inlineStr"/>
      <c r="N109" t="inlineStr"/>
      <c r="O109" t="n">
        <v>-0</v>
      </c>
      <c r="P109" t="n">
        <v>0</v>
      </c>
      <c r="Q109" t="n">
        <v>500000000</v>
      </c>
      <c r="R109" t="inlineStr"/>
      <c r="S109" t="inlineStr"/>
      <c r="T109" t="inlineStr"/>
      <c r="U109" t="n">
        <v>0</v>
      </c>
      <c r="V109" t="n">
        <v>500000000</v>
      </c>
      <c r="W109" t="inlineStr"/>
      <c r="X109" t="inlineStr">
        <is>
          <t>libre unbounded</t>
        </is>
      </c>
    </row>
    <row r="110" ht="15" customHeight="1" s="1003">
      <c r="A110" s="1019" t="inlineStr">
        <is>
          <t>Grignons d'olive</t>
        </is>
      </c>
      <c r="B110" t="inlineStr">
        <is>
          <t>FAB</t>
        </is>
      </c>
      <c r="C110" t="inlineStr">
        <is>
          <t>kt</t>
        </is>
      </c>
      <c r="D110" t="inlineStr">
        <is>
          <t>France</t>
        </is>
      </c>
      <c r="E110" t="inlineStr">
        <is>
          <t>2015-16</t>
        </is>
      </c>
      <c r="F110" t="inlineStr">
        <is>
          <t>Colza</t>
        </is>
      </c>
      <c r="G110" t="inlineStr"/>
      <c r="H110" t="inlineStr"/>
      <c r="I110" t="inlineStr"/>
      <c r="J110" t="inlineStr"/>
      <c r="K110" t="inlineStr"/>
      <c r="L110" t="inlineStr"/>
      <c r="M110" t="inlineStr"/>
      <c r="N110" t="inlineStr"/>
      <c r="O110" t="n">
        <v>-0</v>
      </c>
      <c r="P110" t="n">
        <v>0</v>
      </c>
      <c r="Q110" t="n">
        <v>500000000</v>
      </c>
      <c r="R110" t="inlineStr"/>
      <c r="S110" t="inlineStr"/>
      <c r="T110" t="inlineStr"/>
      <c r="U110" t="n">
        <v>0</v>
      </c>
      <c r="V110" t="n">
        <v>500000000</v>
      </c>
      <c r="W110" t="inlineStr"/>
      <c r="X110" t="inlineStr">
        <is>
          <t>libre unbounded</t>
        </is>
      </c>
    </row>
    <row r="111" ht="15" customHeight="1" s="1003">
      <c r="A111" s="1019" t="inlineStr">
        <is>
          <t>Grignons d'olive</t>
        </is>
      </c>
      <c r="B111" t="inlineStr">
        <is>
          <t>FAF</t>
        </is>
      </c>
      <c r="C111" t="inlineStr">
        <is>
          <t>kt</t>
        </is>
      </c>
      <c r="D111" t="inlineStr">
        <is>
          <t>France</t>
        </is>
      </c>
      <c r="E111" t="inlineStr">
        <is>
          <t>2015-16</t>
        </is>
      </c>
      <c r="F111" t="inlineStr">
        <is>
          <t>Colza</t>
        </is>
      </c>
      <c r="G111" t="inlineStr"/>
      <c r="H111" t="inlineStr"/>
      <c r="I111" t="inlineStr"/>
      <c r="J111" t="inlineStr"/>
      <c r="K111" t="inlineStr"/>
      <c r="L111" t="inlineStr"/>
      <c r="M111" t="inlineStr"/>
      <c r="N111" t="inlineStr"/>
      <c r="O111" t="n">
        <v>-0</v>
      </c>
      <c r="P111" t="n">
        <v>0</v>
      </c>
      <c r="Q111" t="n">
        <v>500000000</v>
      </c>
      <c r="R111" t="inlineStr"/>
      <c r="S111" t="inlineStr"/>
      <c r="T111" t="inlineStr"/>
      <c r="U111" t="n">
        <v>0</v>
      </c>
      <c r="V111" t="n">
        <v>500000000</v>
      </c>
      <c r="W111" t="inlineStr"/>
      <c r="X111" t="inlineStr">
        <is>
          <t>libre unbounded</t>
        </is>
      </c>
    </row>
    <row r="112" ht="15" customHeight="1" s="1003">
      <c r="A112" s="1019" t="inlineStr">
        <is>
          <t>Grignons d'olive</t>
        </is>
      </c>
      <c r="B112" t="inlineStr">
        <is>
          <t>Direct élevage</t>
        </is>
      </c>
      <c r="C112" t="inlineStr">
        <is>
          <t>kt</t>
        </is>
      </c>
      <c r="D112" t="inlineStr">
        <is>
          <t>France</t>
        </is>
      </c>
      <c r="E112" t="inlineStr">
        <is>
          <t>2015-16</t>
        </is>
      </c>
      <c r="F112" t="inlineStr">
        <is>
          <t>Colza</t>
        </is>
      </c>
      <c r="G112" t="inlineStr"/>
      <c r="H112" t="inlineStr"/>
      <c r="I112" t="inlineStr"/>
      <c r="J112" t="inlineStr"/>
      <c r="K112" t="inlineStr"/>
      <c r="L112" t="inlineStr"/>
      <c r="M112" t="inlineStr"/>
      <c r="N112" t="inlineStr"/>
      <c r="O112" t="n">
        <v>-0</v>
      </c>
      <c r="P112" t="n">
        <v>0</v>
      </c>
      <c r="Q112" t="n">
        <v>500000000</v>
      </c>
      <c r="R112" t="inlineStr"/>
      <c r="S112" t="inlineStr"/>
      <c r="T112" t="inlineStr"/>
      <c r="U112" t="n">
        <v>0</v>
      </c>
      <c r="V112" t="n">
        <v>500000000</v>
      </c>
      <c r="W112" t="inlineStr"/>
      <c r="X112" t="inlineStr">
        <is>
          <t>libre unbounded</t>
        </is>
      </c>
    </row>
    <row r="113" ht="15" customHeight="1" s="1003">
      <c r="A113" s="1019" t="inlineStr">
        <is>
          <t>Grignons d'olive</t>
        </is>
      </c>
      <c r="B113" t="inlineStr">
        <is>
          <t>Petfood</t>
        </is>
      </c>
      <c r="C113" t="inlineStr">
        <is>
          <t>kt</t>
        </is>
      </c>
      <c r="D113" t="inlineStr">
        <is>
          <t>France</t>
        </is>
      </c>
      <c r="E113" t="inlineStr">
        <is>
          <t>2015-16</t>
        </is>
      </c>
      <c r="F113" t="inlineStr">
        <is>
          <t>Colza</t>
        </is>
      </c>
      <c r="G113" t="inlineStr"/>
      <c r="H113" t="inlineStr"/>
      <c r="I113" t="inlineStr"/>
      <c r="J113" t="inlineStr"/>
      <c r="K113" t="inlineStr"/>
      <c r="L113" t="inlineStr"/>
      <c r="M113" t="inlineStr"/>
      <c r="N113" t="inlineStr"/>
      <c r="O113" t="n">
        <v>-0</v>
      </c>
      <c r="P113" t="n">
        <v>0</v>
      </c>
      <c r="Q113" t="n">
        <v>500000000</v>
      </c>
      <c r="R113" t="inlineStr"/>
      <c r="S113" t="inlineStr"/>
      <c r="T113" t="inlineStr"/>
      <c r="U113" t="n">
        <v>0</v>
      </c>
      <c r="V113" t="n">
        <v>500000000</v>
      </c>
      <c r="W113" t="inlineStr"/>
      <c r="X113" t="inlineStr">
        <is>
          <t>libre unbounded</t>
        </is>
      </c>
    </row>
    <row r="114" ht="15" customHeight="1" s="1003">
      <c r="A114" s="1019" t="inlineStr">
        <is>
          <t>Grignons d'olive</t>
        </is>
      </c>
      <c r="B114" t="inlineStr">
        <is>
          <t>Alimentation animale rente</t>
        </is>
      </c>
      <c r="C114" t="inlineStr">
        <is>
          <t>kt</t>
        </is>
      </c>
      <c r="D114" t="inlineStr">
        <is>
          <t>France</t>
        </is>
      </c>
      <c r="E114" t="inlineStr">
        <is>
          <t>2015-16</t>
        </is>
      </c>
      <c r="F114" t="inlineStr">
        <is>
          <t>Colza</t>
        </is>
      </c>
      <c r="G114" t="inlineStr"/>
      <c r="H114" t="inlineStr"/>
      <c r="I114" t="inlineStr"/>
      <c r="J114" t="inlineStr"/>
      <c r="K114" t="inlineStr"/>
      <c r="L114" t="inlineStr"/>
      <c r="M114" t="inlineStr"/>
      <c r="N114" t="inlineStr"/>
      <c r="O114" t="n">
        <v>-0</v>
      </c>
      <c r="P114" t="n">
        <v>0</v>
      </c>
      <c r="Q114" t="n">
        <v>500000000</v>
      </c>
      <c r="R114" t="inlineStr"/>
      <c r="S114" t="inlineStr"/>
      <c r="T114" t="inlineStr"/>
      <c r="U114" t="n">
        <v>0</v>
      </c>
      <c r="V114" t="n">
        <v>500000000</v>
      </c>
      <c r="W114" t="inlineStr"/>
      <c r="X114" t="inlineStr">
        <is>
          <t>libre unbounded</t>
        </is>
      </c>
    </row>
    <row r="115" ht="15" customHeight="1" s="1003">
      <c r="A115" s="1019" t="inlineStr">
        <is>
          <t>Grignons d'olive</t>
        </is>
      </c>
      <c r="B115" t="inlineStr">
        <is>
          <t>Hors FAB</t>
        </is>
      </c>
      <c r="C115" t="inlineStr">
        <is>
          <t>kt</t>
        </is>
      </c>
      <c r="D115" t="inlineStr">
        <is>
          <t>France</t>
        </is>
      </c>
      <c r="E115" t="inlineStr">
        <is>
          <t>2015-16</t>
        </is>
      </c>
      <c r="F115" t="inlineStr">
        <is>
          <t>Colza</t>
        </is>
      </c>
      <c r="G115" t="inlineStr"/>
      <c r="H115" t="inlineStr"/>
      <c r="I115" t="inlineStr"/>
      <c r="J115" t="inlineStr"/>
      <c r="K115" t="inlineStr"/>
      <c r="L115" t="inlineStr"/>
      <c r="M115" t="inlineStr"/>
      <c r="N115" t="inlineStr"/>
      <c r="O115" t="n">
        <v>-0</v>
      </c>
      <c r="P115" t="n">
        <v>0</v>
      </c>
      <c r="Q115" t="n">
        <v>500000000</v>
      </c>
      <c r="R115" t="inlineStr"/>
      <c r="S115" t="inlineStr"/>
      <c r="T115" t="inlineStr"/>
      <c r="U115" t="n">
        <v>0</v>
      </c>
      <c r="V115" t="n">
        <v>500000000</v>
      </c>
      <c r="W115" t="inlineStr"/>
      <c r="X115" t="inlineStr">
        <is>
          <t>libre unbounded</t>
        </is>
      </c>
    </row>
    <row r="116" ht="15" customHeight="1" s="1003">
      <c r="A116" s="1019" t="inlineStr">
        <is>
          <t>Grignons d'olive</t>
        </is>
      </c>
      <c r="B116" t="inlineStr">
        <is>
          <t>Export</t>
        </is>
      </c>
      <c r="C116" t="inlineStr">
        <is>
          <t>kt</t>
        </is>
      </c>
      <c r="D116" t="inlineStr">
        <is>
          <t>France</t>
        </is>
      </c>
      <c r="E116" t="inlineStr">
        <is>
          <t>2015-16</t>
        </is>
      </c>
      <c r="F116" t="inlineStr">
        <is>
          <t>Colza</t>
        </is>
      </c>
      <c r="G116" t="inlineStr"/>
      <c r="H116" t="inlineStr"/>
      <c r="I116" t="inlineStr"/>
      <c r="J116" t="inlineStr"/>
      <c r="K116" t="inlineStr"/>
      <c r="L116" t="inlineStr"/>
      <c r="M116" t="inlineStr"/>
      <c r="N116" t="inlineStr"/>
      <c r="O116" t="n">
        <v>-0</v>
      </c>
      <c r="P116" t="n">
        <v>0</v>
      </c>
      <c r="Q116" t="n">
        <v>500000000</v>
      </c>
      <c r="R116" t="inlineStr"/>
      <c r="S116" t="inlineStr"/>
      <c r="T116" t="inlineStr"/>
      <c r="U116" t="n">
        <v>0</v>
      </c>
      <c r="V116" t="n">
        <v>500000000</v>
      </c>
      <c r="W116" t="inlineStr"/>
      <c r="X116" t="inlineStr">
        <is>
          <t>libre unbounded</t>
        </is>
      </c>
    </row>
    <row r="117" ht="15" customHeight="1" s="1003">
      <c r="A117" s="1019" t="inlineStr">
        <is>
          <t>Olives de table</t>
        </is>
      </c>
      <c r="B117" t="inlineStr">
        <is>
          <t>Vente directe et autoconsommation</t>
        </is>
      </c>
      <c r="C117" t="inlineStr">
        <is>
          <t>kt</t>
        </is>
      </c>
      <c r="D117" t="inlineStr">
        <is>
          <t>France</t>
        </is>
      </c>
      <c r="E117" t="inlineStr">
        <is>
          <t>2015-16</t>
        </is>
      </c>
      <c r="F117" t="inlineStr">
        <is>
          <t>Colza</t>
        </is>
      </c>
      <c r="G117" t="inlineStr"/>
      <c r="H117" t="inlineStr"/>
      <c r="I117" t="inlineStr"/>
      <c r="J117" t="inlineStr"/>
      <c r="K117" t="inlineStr"/>
      <c r="L117" t="inlineStr"/>
      <c r="M117" t="inlineStr"/>
      <c r="N117" t="inlineStr"/>
      <c r="O117" t="n">
        <v>-0</v>
      </c>
      <c r="P117" t="n">
        <v>0</v>
      </c>
      <c r="Q117" t="n">
        <v>500000000</v>
      </c>
      <c r="R117" t="inlineStr"/>
      <c r="S117" t="inlineStr"/>
      <c r="T117" t="inlineStr"/>
      <c r="U117" t="n">
        <v>0</v>
      </c>
      <c r="V117" t="n">
        <v>500000000</v>
      </c>
      <c r="W117" t="inlineStr"/>
      <c r="X117" t="inlineStr">
        <is>
          <t>libre unbounded</t>
        </is>
      </c>
    </row>
    <row r="118" ht="15" customHeight="1" s="1003">
      <c r="A118" s="1019" t="inlineStr">
        <is>
          <t>Olives de table</t>
        </is>
      </c>
      <c r="B118" t="inlineStr">
        <is>
          <t>Circuits spécialisés</t>
        </is>
      </c>
      <c r="C118" t="inlineStr">
        <is>
          <t>kt</t>
        </is>
      </c>
      <c r="D118" t="inlineStr">
        <is>
          <t>France</t>
        </is>
      </c>
      <c r="E118" t="inlineStr">
        <is>
          <t>2015-16</t>
        </is>
      </c>
      <c r="F118" t="inlineStr">
        <is>
          <t>Colza</t>
        </is>
      </c>
      <c r="G118" t="inlineStr"/>
      <c r="H118" t="inlineStr"/>
      <c r="I118" t="inlineStr"/>
      <c r="J118" t="inlineStr"/>
      <c r="K118" t="inlineStr"/>
      <c r="L118" t="inlineStr"/>
      <c r="M118" t="inlineStr"/>
      <c r="N118" t="inlineStr"/>
      <c r="O118" t="n">
        <v>-0</v>
      </c>
      <c r="P118" t="n">
        <v>0</v>
      </c>
      <c r="Q118" t="n">
        <v>500000000</v>
      </c>
      <c r="R118" t="inlineStr"/>
      <c r="S118" t="inlineStr"/>
      <c r="T118" t="inlineStr"/>
      <c r="U118" t="n">
        <v>0</v>
      </c>
      <c r="V118" t="n">
        <v>500000000</v>
      </c>
      <c r="W118" t="inlineStr"/>
      <c r="X118" t="inlineStr">
        <is>
          <t>libre unbounded</t>
        </is>
      </c>
    </row>
    <row r="119" ht="15" customHeight="1" s="1003">
      <c r="A119" s="1019" t="inlineStr">
        <is>
          <t>Olives de table</t>
        </is>
      </c>
      <c r="B119" t="inlineStr">
        <is>
          <t>RHD</t>
        </is>
      </c>
      <c r="C119" t="inlineStr">
        <is>
          <t>kt</t>
        </is>
      </c>
      <c r="D119" t="inlineStr">
        <is>
          <t>France</t>
        </is>
      </c>
      <c r="E119" t="inlineStr">
        <is>
          <t>2015-16</t>
        </is>
      </c>
      <c r="F119" t="inlineStr">
        <is>
          <t>Colza</t>
        </is>
      </c>
      <c r="G119" t="inlineStr"/>
      <c r="H119" t="inlineStr"/>
      <c r="I119" t="inlineStr"/>
      <c r="J119" t="inlineStr"/>
      <c r="K119" t="inlineStr"/>
      <c r="L119" t="inlineStr"/>
      <c r="M119" t="inlineStr"/>
      <c r="N119" t="inlineStr"/>
      <c r="O119" t="n">
        <v>-0</v>
      </c>
      <c r="P119" t="n">
        <v>0</v>
      </c>
      <c r="Q119" t="n">
        <v>500000000</v>
      </c>
      <c r="R119" t="inlineStr"/>
      <c r="S119" t="inlineStr"/>
      <c r="T119" t="inlineStr"/>
      <c r="U119" t="n">
        <v>0</v>
      </c>
      <c r="V119" t="n">
        <v>500000000</v>
      </c>
      <c r="W119" t="inlineStr"/>
      <c r="X119" t="inlineStr">
        <is>
          <t>libre unbounded</t>
        </is>
      </c>
    </row>
    <row r="120" ht="15" customHeight="1" s="1003">
      <c r="A120" s="1019" t="inlineStr">
        <is>
          <t>Olives de table</t>
        </is>
      </c>
      <c r="B120" t="inlineStr">
        <is>
          <t>Autres IAA</t>
        </is>
      </c>
      <c r="C120" t="inlineStr">
        <is>
          <t>kt</t>
        </is>
      </c>
      <c r="D120" t="inlineStr">
        <is>
          <t>France</t>
        </is>
      </c>
      <c r="E120" t="inlineStr">
        <is>
          <t>2015-16</t>
        </is>
      </c>
      <c r="F120" t="inlineStr">
        <is>
          <t>Colza</t>
        </is>
      </c>
      <c r="G120" t="inlineStr"/>
      <c r="H120" t="inlineStr"/>
      <c r="I120" t="inlineStr"/>
      <c r="J120" t="inlineStr"/>
      <c r="K120" t="inlineStr"/>
      <c r="L120" t="inlineStr"/>
      <c r="M120" t="inlineStr"/>
      <c r="N120" t="inlineStr"/>
      <c r="O120" t="n">
        <v>-0</v>
      </c>
      <c r="P120" t="n">
        <v>0</v>
      </c>
      <c r="Q120" t="n">
        <v>500000000</v>
      </c>
      <c r="R120" t="inlineStr"/>
      <c r="S120" t="inlineStr"/>
      <c r="T120" t="inlineStr"/>
      <c r="U120" t="n">
        <v>0</v>
      </c>
      <c r="V120" t="n">
        <v>500000000</v>
      </c>
      <c r="W120" t="inlineStr"/>
      <c r="X120" t="inlineStr">
        <is>
          <t>libre unbounded</t>
        </is>
      </c>
    </row>
    <row r="121" ht="15" customHeight="1" s="1003">
      <c r="A121" s="1019" t="inlineStr">
        <is>
          <t>Olives de table</t>
        </is>
      </c>
      <c r="B121" t="inlineStr">
        <is>
          <t>Alimentation humaine</t>
        </is>
      </c>
      <c r="C121" t="inlineStr">
        <is>
          <t>kt</t>
        </is>
      </c>
      <c r="D121" t="inlineStr">
        <is>
          <t>France</t>
        </is>
      </c>
      <c r="E121" t="inlineStr">
        <is>
          <t>2015-16</t>
        </is>
      </c>
      <c r="F121" t="inlineStr">
        <is>
          <t>Colza</t>
        </is>
      </c>
      <c r="G121" t="inlineStr"/>
      <c r="H121" t="inlineStr"/>
      <c r="I121" t="inlineStr"/>
      <c r="J121" t="inlineStr"/>
      <c r="K121" t="inlineStr"/>
      <c r="L121" t="inlineStr"/>
      <c r="M121" t="inlineStr"/>
      <c r="N121" t="inlineStr"/>
      <c r="O121" t="n">
        <v>-0</v>
      </c>
      <c r="P121" t="n">
        <v>0</v>
      </c>
      <c r="Q121" t="n">
        <v>500000000</v>
      </c>
      <c r="R121" t="inlineStr"/>
      <c r="S121" t="inlineStr"/>
      <c r="T121" t="inlineStr"/>
      <c r="U121" t="n">
        <v>0</v>
      </c>
      <c r="V121" t="n">
        <v>500000000</v>
      </c>
      <c r="W121" t="inlineStr"/>
      <c r="X121" t="inlineStr">
        <is>
          <t>libre unbounded</t>
        </is>
      </c>
    </row>
    <row r="122" ht="15" customHeight="1" s="1003">
      <c r="A122" s="1019" t="inlineStr">
        <is>
          <t>Olives de table</t>
        </is>
      </c>
      <c r="B122" t="inlineStr">
        <is>
          <t>Ménages</t>
        </is>
      </c>
      <c r="C122" t="inlineStr">
        <is>
          <t>kt</t>
        </is>
      </c>
      <c r="D122" t="inlineStr">
        <is>
          <t>France</t>
        </is>
      </c>
      <c r="E122" t="inlineStr">
        <is>
          <t>2015-16</t>
        </is>
      </c>
      <c r="F122" t="inlineStr">
        <is>
          <t>Colza</t>
        </is>
      </c>
      <c r="G122" t="inlineStr"/>
      <c r="H122" t="inlineStr"/>
      <c r="I122" t="inlineStr"/>
      <c r="J122" t="inlineStr"/>
      <c r="K122" t="inlineStr"/>
      <c r="L122" t="inlineStr"/>
      <c r="M122" t="inlineStr"/>
      <c r="N122" t="inlineStr"/>
      <c r="O122" t="n">
        <v>-0</v>
      </c>
      <c r="P122" t="n">
        <v>0</v>
      </c>
      <c r="Q122" t="n">
        <v>500000000</v>
      </c>
      <c r="R122" t="inlineStr"/>
      <c r="S122" t="inlineStr"/>
      <c r="T122" t="inlineStr"/>
      <c r="U122" t="n">
        <v>0</v>
      </c>
      <c r="V122" t="n">
        <v>500000000</v>
      </c>
      <c r="W122" t="inlineStr"/>
      <c r="X122" t="inlineStr">
        <is>
          <t>libre unbounded</t>
        </is>
      </c>
    </row>
    <row r="123" ht="15" customHeight="1" s="1003">
      <c r="A123" s="1019" t="inlineStr">
        <is>
          <t>Olives de table</t>
        </is>
      </c>
      <c r="B123" t="inlineStr">
        <is>
          <t>Usages alimentaires</t>
        </is>
      </c>
      <c r="C123" t="inlineStr">
        <is>
          <t>kt</t>
        </is>
      </c>
      <c r="D123" t="inlineStr">
        <is>
          <t>France</t>
        </is>
      </c>
      <c r="E123" t="inlineStr">
        <is>
          <t>2015-16</t>
        </is>
      </c>
      <c r="F123" t="inlineStr">
        <is>
          <t>Colza</t>
        </is>
      </c>
      <c r="G123" t="inlineStr"/>
      <c r="H123" t="inlineStr"/>
      <c r="I123" t="inlineStr"/>
      <c r="J123" t="inlineStr"/>
      <c r="K123" t="inlineStr"/>
      <c r="L123" t="inlineStr"/>
      <c r="M123" t="inlineStr"/>
      <c r="N123" t="inlineStr"/>
      <c r="O123" t="n">
        <v>-0</v>
      </c>
      <c r="P123" t="n">
        <v>0</v>
      </c>
      <c r="Q123" t="n">
        <v>500000000</v>
      </c>
      <c r="R123" t="inlineStr"/>
      <c r="S123" t="inlineStr"/>
      <c r="T123" t="inlineStr"/>
      <c r="U123" t="n">
        <v>0</v>
      </c>
      <c r="V123" t="n">
        <v>500000000</v>
      </c>
      <c r="W123" t="inlineStr"/>
      <c r="X123" t="inlineStr">
        <is>
          <t>libre unbounded</t>
        </is>
      </c>
    </row>
    <row r="124" ht="15" customHeight="1" s="1003">
      <c r="A124" s="1019" t="inlineStr">
        <is>
          <t>Olives de table</t>
        </is>
      </c>
      <c r="B124" t="inlineStr">
        <is>
          <t>Débouchés</t>
        </is>
      </c>
      <c r="C124" t="inlineStr">
        <is>
          <t>kt</t>
        </is>
      </c>
      <c r="D124" t="inlineStr">
        <is>
          <t>France</t>
        </is>
      </c>
      <c r="E124" t="inlineStr">
        <is>
          <t>2015-16</t>
        </is>
      </c>
      <c r="F124" t="inlineStr">
        <is>
          <t>Colza</t>
        </is>
      </c>
      <c r="G124" t="inlineStr"/>
      <c r="H124" t="inlineStr"/>
      <c r="I124" t="inlineStr"/>
      <c r="J124" t="inlineStr"/>
      <c r="K124" t="inlineStr"/>
      <c r="L124" t="inlineStr"/>
      <c r="M124" t="inlineStr"/>
      <c r="N124" t="inlineStr"/>
      <c r="O124" t="n">
        <v>-0</v>
      </c>
      <c r="P124" t="n">
        <v>0</v>
      </c>
      <c r="Q124" t="n">
        <v>500000000</v>
      </c>
      <c r="R124" t="inlineStr"/>
      <c r="S124" t="inlineStr"/>
      <c r="T124" t="inlineStr"/>
      <c r="U124" t="n">
        <v>0</v>
      </c>
      <c r="V124" t="n">
        <v>500000000</v>
      </c>
      <c r="W124" t="inlineStr"/>
      <c r="X124" t="inlineStr">
        <is>
          <t>libre unbounded</t>
        </is>
      </c>
    </row>
    <row r="125" ht="15" customHeight="1" s="1003">
      <c r="A125" s="1019" t="inlineStr">
        <is>
          <t>Olives de table</t>
        </is>
      </c>
      <c r="B125" t="inlineStr">
        <is>
          <t>Export</t>
        </is>
      </c>
      <c r="C125" t="inlineStr">
        <is>
          <t>kt</t>
        </is>
      </c>
      <c r="D125" t="inlineStr">
        <is>
          <t>France</t>
        </is>
      </c>
      <c r="E125" t="inlineStr">
        <is>
          <t>2015-16</t>
        </is>
      </c>
      <c r="F125" t="inlineStr">
        <is>
          <t>Colza</t>
        </is>
      </c>
      <c r="G125" t="inlineStr"/>
      <c r="H125" t="inlineStr"/>
      <c r="I125" t="inlineStr"/>
      <c r="J125" t="inlineStr"/>
      <c r="K125" t="inlineStr"/>
      <c r="L125" t="inlineStr"/>
      <c r="M125" t="inlineStr"/>
      <c r="N125" t="inlineStr"/>
      <c r="O125" t="n">
        <v>-0</v>
      </c>
      <c r="P125" t="n">
        <v>0</v>
      </c>
      <c r="Q125" t="n">
        <v>500000000</v>
      </c>
      <c r="R125" t="inlineStr"/>
      <c r="S125" t="inlineStr"/>
      <c r="T125" t="inlineStr"/>
      <c r="U125" t="n">
        <v>0</v>
      </c>
      <c r="V125" t="n">
        <v>500000000</v>
      </c>
      <c r="W125" t="inlineStr"/>
      <c r="X125" t="inlineStr">
        <is>
          <t>libre unbounded</t>
        </is>
      </c>
    </row>
    <row r="126" ht="15" customHeight="1" s="1003">
      <c r="A126" s="1019" t="inlineStr">
        <is>
          <t>Olives de table</t>
        </is>
      </c>
      <c r="B126" t="inlineStr">
        <is>
          <t>GMS</t>
        </is>
      </c>
      <c r="C126" t="inlineStr">
        <is>
          <t>kt</t>
        </is>
      </c>
      <c r="D126" t="inlineStr">
        <is>
          <t>France</t>
        </is>
      </c>
      <c r="E126" t="inlineStr">
        <is>
          <t>2015-16</t>
        </is>
      </c>
      <c r="F126" t="inlineStr">
        <is>
          <t>Colza</t>
        </is>
      </c>
      <c r="G126" t="inlineStr"/>
      <c r="H126" t="inlineStr"/>
      <c r="I126" t="inlineStr"/>
      <c r="J126" t="inlineStr"/>
      <c r="K126" t="inlineStr"/>
      <c r="L126" t="inlineStr"/>
      <c r="M126" t="inlineStr"/>
      <c r="N126" t="inlineStr"/>
      <c r="O126" t="n">
        <v>-0</v>
      </c>
      <c r="P126" t="n">
        <v>0</v>
      </c>
      <c r="Q126" t="n">
        <v>500000000</v>
      </c>
      <c r="R126" t="inlineStr"/>
      <c r="S126" t="inlineStr"/>
      <c r="T126" t="inlineStr"/>
      <c r="U126" t="n">
        <v>0</v>
      </c>
      <c r="V126" t="n">
        <v>500000000</v>
      </c>
      <c r="W126" t="inlineStr"/>
      <c r="X126" t="inlineStr">
        <is>
          <t>libre unbounded</t>
        </is>
      </c>
    </row>
    <row r="127" ht="15" customHeight="1" s="1003">
      <c r="A127" s="1019" t="inlineStr">
        <is>
          <t>Olives de table</t>
        </is>
      </c>
      <c r="B127" t="inlineStr">
        <is>
          <t>Circuits généralistes</t>
        </is>
      </c>
      <c r="C127" t="inlineStr">
        <is>
          <t>kt</t>
        </is>
      </c>
      <c r="D127" t="inlineStr">
        <is>
          <t>France</t>
        </is>
      </c>
      <c r="E127" t="inlineStr">
        <is>
          <t>2015-16</t>
        </is>
      </c>
      <c r="F127" t="inlineStr">
        <is>
          <t>Colza</t>
        </is>
      </c>
      <c r="G127" t="inlineStr"/>
      <c r="H127" t="inlineStr"/>
      <c r="I127" t="inlineStr"/>
      <c r="J127" t="inlineStr"/>
      <c r="K127" t="inlineStr"/>
      <c r="L127" t="inlineStr"/>
      <c r="M127" t="inlineStr"/>
      <c r="N127" t="inlineStr"/>
      <c r="O127" t="n">
        <v>-0</v>
      </c>
      <c r="P127" t="n">
        <v>0</v>
      </c>
      <c r="Q127" t="n">
        <v>500000000</v>
      </c>
      <c r="R127" t="inlineStr"/>
      <c r="S127" t="inlineStr"/>
      <c r="T127" t="inlineStr"/>
      <c r="U127" t="n">
        <v>0</v>
      </c>
      <c r="V127" t="n">
        <v>500000000</v>
      </c>
      <c r="W127" t="inlineStr"/>
      <c r="X127" t="inlineStr">
        <is>
          <t>libre unbounded</t>
        </is>
      </c>
    </row>
    <row r="128" ht="15" customHeight="1" s="1003">
      <c r="A128" s="1019" t="inlineStr">
        <is>
          <t>Olives de table</t>
        </is>
      </c>
      <c r="B128" t="inlineStr">
        <is>
          <t>Ecart statistique</t>
        </is>
      </c>
      <c r="C128" t="inlineStr">
        <is>
          <t>kt</t>
        </is>
      </c>
      <c r="D128" t="inlineStr">
        <is>
          <t>France</t>
        </is>
      </c>
      <c r="E128" t="inlineStr">
        <is>
          <t>2015-16</t>
        </is>
      </c>
      <c r="F128" t="inlineStr">
        <is>
          <t>Colza</t>
        </is>
      </c>
      <c r="G128" t="inlineStr"/>
      <c r="H128" t="inlineStr"/>
      <c r="I128" t="inlineStr"/>
      <c r="J128" t="inlineStr"/>
      <c r="K128" t="inlineStr"/>
      <c r="L128" t="inlineStr"/>
      <c r="M128" t="inlineStr"/>
      <c r="N128" t="inlineStr"/>
      <c r="O128" t="n">
        <v>-0</v>
      </c>
      <c r="P128" t="n">
        <v>0</v>
      </c>
      <c r="Q128" t="n">
        <v>500000000</v>
      </c>
      <c r="R128" t="inlineStr"/>
      <c r="S128" t="inlineStr"/>
      <c r="T128" t="inlineStr"/>
      <c r="U128" t="n">
        <v>0</v>
      </c>
      <c r="V128" t="n">
        <v>500000000</v>
      </c>
      <c r="W128" t="inlineStr"/>
      <c r="X128" t="inlineStr">
        <is>
          <t>libre unbounded</t>
        </is>
      </c>
    </row>
    <row r="129" ht="15" customHeight="1" s="1003">
      <c r="A129" s="1019" t="inlineStr">
        <is>
          <t>Produits alimentaires</t>
        </is>
      </c>
      <c r="B129" t="inlineStr">
        <is>
          <t>GMS</t>
        </is>
      </c>
      <c r="C129" t="inlineStr">
        <is>
          <t>kt</t>
        </is>
      </c>
      <c r="D129" t="inlineStr">
        <is>
          <t>France</t>
        </is>
      </c>
      <c r="E129" t="inlineStr">
        <is>
          <t>2015-16</t>
        </is>
      </c>
      <c r="F129" t="inlineStr">
        <is>
          <t>Colza</t>
        </is>
      </c>
      <c r="G129" t="inlineStr"/>
      <c r="H129" t="inlineStr"/>
      <c r="I129" t="inlineStr"/>
      <c r="J129" t="inlineStr"/>
      <c r="K129" t="inlineStr"/>
      <c r="L129" t="inlineStr"/>
      <c r="M129" t="inlineStr"/>
      <c r="N129" t="inlineStr"/>
      <c r="O129" t="n">
        <v>-0</v>
      </c>
      <c r="P129" t="n">
        <v>0</v>
      </c>
      <c r="Q129" t="n">
        <v>-0</v>
      </c>
      <c r="R129" t="inlineStr"/>
      <c r="S129" t="inlineStr"/>
      <c r="T129" t="inlineStr"/>
      <c r="U129" t="n">
        <v>0</v>
      </c>
      <c r="V129" t="n">
        <v>500000000</v>
      </c>
      <c r="W129" t="inlineStr"/>
      <c r="X129" t="inlineStr">
        <is>
          <t>libre</t>
        </is>
      </c>
    </row>
    <row r="130" ht="15" customHeight="1" s="1003">
      <c r="A130" s="1019" t="inlineStr">
        <is>
          <t>Produits alimentaires</t>
        </is>
      </c>
      <c r="B130" t="inlineStr">
        <is>
          <t>Circuits spécialisés</t>
        </is>
      </c>
      <c r="C130" t="inlineStr">
        <is>
          <t>kt</t>
        </is>
      </c>
      <c r="D130" t="inlineStr">
        <is>
          <t>France</t>
        </is>
      </c>
      <c r="E130" t="inlineStr">
        <is>
          <t>2015-16</t>
        </is>
      </c>
      <c r="F130" t="inlineStr">
        <is>
          <t>Colza</t>
        </is>
      </c>
      <c r="G130" t="inlineStr"/>
      <c r="H130" t="inlineStr"/>
      <c r="I130" t="inlineStr"/>
      <c r="J130" t="inlineStr"/>
      <c r="K130" t="inlineStr"/>
      <c r="L130" t="inlineStr"/>
      <c r="M130" t="inlineStr"/>
      <c r="N130" t="inlineStr"/>
      <c r="O130" t="n">
        <v>-0</v>
      </c>
      <c r="P130" t="n">
        <v>0</v>
      </c>
      <c r="Q130" t="n">
        <v>-0</v>
      </c>
      <c r="R130" t="inlineStr"/>
      <c r="S130" t="inlineStr"/>
      <c r="T130" t="inlineStr"/>
      <c r="U130" t="n">
        <v>0</v>
      </c>
      <c r="V130" t="n">
        <v>500000000</v>
      </c>
      <c r="W130" t="inlineStr"/>
      <c r="X130" t="inlineStr">
        <is>
          <t>libre</t>
        </is>
      </c>
    </row>
    <row r="131" ht="15" customHeight="1" s="1003">
      <c r="A131" s="1019" t="inlineStr">
        <is>
          <t>Produits alimentaires</t>
        </is>
      </c>
      <c r="B131" t="inlineStr">
        <is>
          <t>RHD</t>
        </is>
      </c>
      <c r="C131" t="inlineStr">
        <is>
          <t>kt</t>
        </is>
      </c>
      <c r="D131" t="inlineStr">
        <is>
          <t>France</t>
        </is>
      </c>
      <c r="E131" t="inlineStr">
        <is>
          <t>2015-16</t>
        </is>
      </c>
      <c r="F131" t="inlineStr">
        <is>
          <t>Colza</t>
        </is>
      </c>
      <c r="G131" t="inlineStr"/>
      <c r="H131" t="inlineStr"/>
      <c r="I131" t="inlineStr"/>
      <c r="J131" t="inlineStr"/>
      <c r="K131" t="inlineStr"/>
      <c r="L131" t="inlineStr"/>
      <c r="M131" t="inlineStr"/>
      <c r="N131" t="inlineStr"/>
      <c r="O131" t="n">
        <v>-0</v>
      </c>
      <c r="P131" t="n">
        <v>0</v>
      </c>
      <c r="Q131" t="n">
        <v>-0</v>
      </c>
      <c r="R131" t="inlineStr"/>
      <c r="S131" t="inlineStr"/>
      <c r="T131" t="inlineStr"/>
      <c r="U131" t="n">
        <v>0</v>
      </c>
      <c r="V131" t="n">
        <v>500000000</v>
      </c>
      <c r="W131" t="inlineStr"/>
      <c r="X131" t="inlineStr">
        <is>
          <t>libre</t>
        </is>
      </c>
    </row>
    <row r="132" ht="15" customHeight="1" s="1003">
      <c r="A132" s="1019" t="inlineStr">
        <is>
          <t>Produits alimentaires</t>
        </is>
      </c>
      <c r="B132" t="inlineStr">
        <is>
          <t>Autres IAA</t>
        </is>
      </c>
      <c r="C132" t="inlineStr">
        <is>
          <t>kt</t>
        </is>
      </c>
      <c r="D132" t="inlineStr">
        <is>
          <t>France</t>
        </is>
      </c>
      <c r="E132" t="inlineStr">
        <is>
          <t>2015-16</t>
        </is>
      </c>
      <c r="F132" t="inlineStr">
        <is>
          <t>Colza</t>
        </is>
      </c>
      <c r="G132" t="inlineStr"/>
      <c r="H132" t="inlineStr"/>
      <c r="I132" t="inlineStr"/>
      <c r="J132" t="inlineStr"/>
      <c r="K132" t="inlineStr"/>
      <c r="L132" t="inlineStr"/>
      <c r="M132" t="inlineStr"/>
      <c r="N132" t="inlineStr"/>
      <c r="O132" t="n">
        <v>-0</v>
      </c>
      <c r="P132" t="n">
        <v>0</v>
      </c>
      <c r="Q132" t="n">
        <v>-0</v>
      </c>
      <c r="R132" t="inlineStr"/>
      <c r="S132" t="inlineStr"/>
      <c r="T132" t="inlineStr"/>
      <c r="U132" t="n">
        <v>0</v>
      </c>
      <c r="V132" t="n">
        <v>500000000</v>
      </c>
      <c r="W132" t="inlineStr"/>
      <c r="X132" t="inlineStr">
        <is>
          <t>libre</t>
        </is>
      </c>
    </row>
    <row r="133" ht="15" customHeight="1" s="1003">
      <c r="A133" s="1019" t="inlineStr">
        <is>
          <t>Produits alimentaires</t>
        </is>
      </c>
      <c r="B133" t="inlineStr">
        <is>
          <t>Ménages</t>
        </is>
      </c>
      <c r="C133" t="inlineStr">
        <is>
          <t>kt</t>
        </is>
      </c>
      <c r="D133" t="inlineStr">
        <is>
          <t>France</t>
        </is>
      </c>
      <c r="E133" t="inlineStr">
        <is>
          <t>2015-16</t>
        </is>
      </c>
      <c r="F133" t="inlineStr">
        <is>
          <t>Colza</t>
        </is>
      </c>
      <c r="G133" t="inlineStr"/>
      <c r="H133" t="inlineStr"/>
      <c r="I133" t="inlineStr"/>
      <c r="J133" t="inlineStr"/>
      <c r="K133" t="inlineStr"/>
      <c r="L133" t="inlineStr"/>
      <c r="M133" t="inlineStr"/>
      <c r="N133" t="inlineStr"/>
      <c r="O133" t="n">
        <v>-0</v>
      </c>
      <c r="P133" t="n">
        <v>0</v>
      </c>
      <c r="Q133" t="n">
        <v>-0</v>
      </c>
      <c r="R133" t="inlineStr"/>
      <c r="S133" t="inlineStr"/>
      <c r="T133" t="inlineStr"/>
      <c r="U133" t="n">
        <v>0</v>
      </c>
      <c r="V133" t="n">
        <v>500000000</v>
      </c>
      <c r="W133" t="inlineStr"/>
      <c r="X133" t="inlineStr">
        <is>
          <t>libre</t>
        </is>
      </c>
    </row>
    <row r="134" ht="15" customHeight="1" s="1003">
      <c r="A134" s="1019" t="inlineStr">
        <is>
          <t>Produits alimentaires</t>
        </is>
      </c>
      <c r="B134" t="inlineStr">
        <is>
          <t>Circuits généralistes</t>
        </is>
      </c>
      <c r="C134" t="inlineStr">
        <is>
          <t>kt</t>
        </is>
      </c>
      <c r="D134" t="inlineStr">
        <is>
          <t>France</t>
        </is>
      </c>
      <c r="E134" t="inlineStr">
        <is>
          <t>2015-16</t>
        </is>
      </c>
      <c r="F134" t="inlineStr">
        <is>
          <t>Colza</t>
        </is>
      </c>
      <c r="G134" t="inlineStr"/>
      <c r="H134" t="inlineStr"/>
      <c r="I134" t="inlineStr"/>
      <c r="J134" t="inlineStr"/>
      <c r="K134" t="inlineStr"/>
      <c r="L134" t="inlineStr"/>
      <c r="M134" t="inlineStr"/>
      <c r="N134" t="inlineStr"/>
      <c r="O134" t="n">
        <v>-0</v>
      </c>
      <c r="P134" t="n">
        <v>0</v>
      </c>
      <c r="Q134" t="n">
        <v>-0</v>
      </c>
      <c r="R134" t="inlineStr"/>
      <c r="S134" t="inlineStr"/>
      <c r="T134" t="inlineStr"/>
      <c r="U134" t="n">
        <v>0</v>
      </c>
      <c r="V134" t="n">
        <v>500000000</v>
      </c>
      <c r="W134" t="inlineStr"/>
      <c r="X134" t="inlineStr">
        <is>
          <t>libre</t>
        </is>
      </c>
    </row>
    <row r="135" ht="15" customHeight="1" s="1003">
      <c r="A135" s="1019" t="inlineStr">
        <is>
          <t>Produits alimentaires</t>
        </is>
      </c>
      <c r="B135" t="inlineStr">
        <is>
          <t>Alimentation humaine</t>
        </is>
      </c>
      <c r="C135" t="inlineStr">
        <is>
          <t>kt</t>
        </is>
      </c>
      <c r="D135" t="inlineStr">
        <is>
          <t>France</t>
        </is>
      </c>
      <c r="E135" t="inlineStr">
        <is>
          <t>2015-16</t>
        </is>
      </c>
      <c r="F135" t="inlineStr">
        <is>
          <t>Colza</t>
        </is>
      </c>
      <c r="G135" t="inlineStr"/>
      <c r="H135" t="inlineStr"/>
      <c r="I135" t="inlineStr"/>
      <c r="J135" t="inlineStr"/>
      <c r="K135" t="inlineStr"/>
      <c r="L135" t="inlineStr"/>
      <c r="M135" t="inlineStr"/>
      <c r="N135" t="inlineStr"/>
      <c r="O135" t="n">
        <v>0</v>
      </c>
      <c r="P135" t="inlineStr"/>
      <c r="Q135" t="inlineStr"/>
      <c r="R135" t="inlineStr"/>
      <c r="S135" t="inlineStr"/>
      <c r="T135" t="inlineStr"/>
      <c r="U135" t="n">
        <v>0</v>
      </c>
      <c r="V135" t="n">
        <v>500000000</v>
      </c>
      <c r="W135" t="inlineStr"/>
      <c r="X135" t="inlineStr">
        <is>
          <t>déterminé</t>
        </is>
      </c>
    </row>
    <row r="136" ht="15" customHeight="1" s="1003">
      <c r="A136" s="1019" t="inlineStr">
        <is>
          <t>Produits alimentaires</t>
        </is>
      </c>
      <c r="B136" t="inlineStr">
        <is>
          <t>Usages alimentaires</t>
        </is>
      </c>
      <c r="C136" t="inlineStr">
        <is>
          <t>kt</t>
        </is>
      </c>
      <c r="D136" t="inlineStr">
        <is>
          <t>France</t>
        </is>
      </c>
      <c r="E136" t="inlineStr">
        <is>
          <t>2015-16</t>
        </is>
      </c>
      <c r="F136" t="inlineStr">
        <is>
          <t>Colza</t>
        </is>
      </c>
      <c r="G136" t="inlineStr"/>
      <c r="H136" t="inlineStr"/>
      <c r="I136" t="inlineStr"/>
      <c r="J136" t="inlineStr"/>
      <c r="K136" t="inlineStr"/>
      <c r="L136" t="inlineStr"/>
      <c r="M136" t="inlineStr"/>
      <c r="N136" t="inlineStr"/>
      <c r="O136" t="n">
        <v>0</v>
      </c>
      <c r="P136" t="inlineStr"/>
      <c r="Q136" t="inlineStr"/>
      <c r="R136" t="inlineStr"/>
      <c r="S136" t="inlineStr"/>
      <c r="T136" t="inlineStr"/>
      <c r="U136" t="n">
        <v>0</v>
      </c>
      <c r="V136" t="n">
        <v>500000000</v>
      </c>
      <c r="W136" t="inlineStr"/>
      <c r="X136" t="inlineStr">
        <is>
          <t>déterminé</t>
        </is>
      </c>
    </row>
    <row r="137" ht="15" customHeight="1" s="1003">
      <c r="A137" s="1019" t="inlineStr">
        <is>
          <t>Produits alimentaires</t>
        </is>
      </c>
      <c r="B137" t="inlineStr">
        <is>
          <t>Débouchés</t>
        </is>
      </c>
      <c r="C137" t="inlineStr">
        <is>
          <t>kt</t>
        </is>
      </c>
      <c r="D137" t="inlineStr">
        <is>
          <t>France</t>
        </is>
      </c>
      <c r="E137" t="inlineStr">
        <is>
          <t>2015-16</t>
        </is>
      </c>
      <c r="F137" t="inlineStr">
        <is>
          <t>Colza</t>
        </is>
      </c>
      <c r="G137" t="inlineStr"/>
      <c r="H137" t="inlineStr"/>
      <c r="I137" t="inlineStr"/>
      <c r="J137" t="inlineStr"/>
      <c r="K137" t="inlineStr"/>
      <c r="L137" t="inlineStr"/>
      <c r="M137" t="inlineStr"/>
      <c r="N137" t="inlineStr"/>
      <c r="O137" t="n">
        <v>0</v>
      </c>
      <c r="P137" t="inlineStr"/>
      <c r="Q137" t="inlineStr"/>
      <c r="R137" t="inlineStr"/>
      <c r="S137" t="inlineStr"/>
      <c r="T137" t="inlineStr"/>
      <c r="U137" t="n">
        <v>0</v>
      </c>
      <c r="V137" t="n">
        <v>500000000</v>
      </c>
      <c r="W137" t="inlineStr"/>
      <c r="X137" t="inlineStr">
        <is>
          <t>déterminé</t>
        </is>
      </c>
    </row>
    <row r="138" ht="15" customHeight="1" s="1003">
      <c r="A138" s="1019" t="inlineStr">
        <is>
          <t>Amidon</t>
        </is>
      </c>
      <c r="B138" t="inlineStr">
        <is>
          <t>Autres IAA</t>
        </is>
      </c>
      <c r="C138" t="inlineStr">
        <is>
          <t>kt</t>
        </is>
      </c>
      <c r="D138" t="inlineStr">
        <is>
          <t>France</t>
        </is>
      </c>
      <c r="E138" t="inlineStr">
        <is>
          <t>2015-16</t>
        </is>
      </c>
      <c r="F138" t="inlineStr">
        <is>
          <t>Colza</t>
        </is>
      </c>
      <c r="G138" t="inlineStr"/>
      <c r="H138" t="inlineStr"/>
      <c r="I138" t="inlineStr"/>
      <c r="J138" t="inlineStr"/>
      <c r="K138" t="inlineStr"/>
      <c r="L138" t="inlineStr"/>
      <c r="M138" t="inlineStr"/>
      <c r="N138" t="inlineStr"/>
      <c r="O138" t="n">
        <v>-0</v>
      </c>
      <c r="P138" t="n">
        <v>0</v>
      </c>
      <c r="Q138" t="n">
        <v>-0</v>
      </c>
      <c r="R138" t="inlineStr"/>
      <c r="S138" t="inlineStr"/>
      <c r="T138" t="inlineStr"/>
      <c r="U138" t="n">
        <v>0</v>
      </c>
      <c r="V138" t="n">
        <v>500000000</v>
      </c>
      <c r="W138" t="inlineStr"/>
      <c r="X138" t="inlineStr">
        <is>
          <t>libre</t>
        </is>
      </c>
    </row>
    <row r="139" ht="15" customHeight="1" s="1003">
      <c r="A139" s="1019" t="inlineStr">
        <is>
          <t>Amidon</t>
        </is>
      </c>
      <c r="B139" t="inlineStr">
        <is>
          <t>Alimentation humaine</t>
        </is>
      </c>
      <c r="C139" t="inlineStr">
        <is>
          <t>kt</t>
        </is>
      </c>
      <c r="D139" t="inlineStr">
        <is>
          <t>France</t>
        </is>
      </c>
      <c r="E139" t="inlineStr">
        <is>
          <t>2015-16</t>
        </is>
      </c>
      <c r="F139" t="inlineStr">
        <is>
          <t>Colza</t>
        </is>
      </c>
      <c r="G139" t="inlineStr"/>
      <c r="H139" t="inlineStr"/>
      <c r="I139" t="inlineStr"/>
      <c r="J139" t="inlineStr"/>
      <c r="K139" t="inlineStr"/>
      <c r="L139" t="inlineStr"/>
      <c r="M139" t="inlineStr"/>
      <c r="N139" t="inlineStr"/>
      <c r="O139" t="n">
        <v>-0</v>
      </c>
      <c r="P139" t="n">
        <v>0</v>
      </c>
      <c r="Q139" t="n">
        <v>0</v>
      </c>
      <c r="R139" t="inlineStr"/>
      <c r="S139" t="inlineStr"/>
      <c r="T139" t="inlineStr"/>
      <c r="U139" t="n">
        <v>0</v>
      </c>
      <c r="V139" t="n">
        <v>500000000</v>
      </c>
      <c r="W139" t="inlineStr"/>
      <c r="X139" t="inlineStr">
        <is>
          <t>libre</t>
        </is>
      </c>
    </row>
    <row r="140" ht="15" customHeight="1" s="1003">
      <c r="A140" s="1019" t="inlineStr">
        <is>
          <t>Amidon</t>
        </is>
      </c>
      <c r="B140" t="inlineStr">
        <is>
          <t>Usages alimentaires</t>
        </is>
      </c>
      <c r="C140" t="inlineStr">
        <is>
          <t>kt</t>
        </is>
      </c>
      <c r="D140" t="inlineStr">
        <is>
          <t>France</t>
        </is>
      </c>
      <c r="E140" t="inlineStr">
        <is>
          <t>2015-16</t>
        </is>
      </c>
      <c r="F140" t="inlineStr">
        <is>
          <t>Colza</t>
        </is>
      </c>
      <c r="G140" t="inlineStr"/>
      <c r="H140" t="inlineStr"/>
      <c r="I140" t="inlineStr"/>
      <c r="J140" t="inlineStr"/>
      <c r="K140" t="inlineStr"/>
      <c r="L140" t="inlineStr"/>
      <c r="M140" t="inlineStr"/>
      <c r="N140" t="inlineStr"/>
      <c r="O140" t="n">
        <v>-0</v>
      </c>
      <c r="P140" t="n">
        <v>0</v>
      </c>
      <c r="Q140" t="n">
        <v>0</v>
      </c>
      <c r="R140" t="inlineStr"/>
      <c r="S140" t="inlineStr"/>
      <c r="T140" t="inlineStr"/>
      <c r="U140" t="n">
        <v>0</v>
      </c>
      <c r="V140" t="n">
        <v>500000000</v>
      </c>
      <c r="W140" t="inlineStr"/>
      <c r="X140" t="inlineStr">
        <is>
          <t>libre</t>
        </is>
      </c>
    </row>
    <row r="141" ht="15" customHeight="1" s="1003">
      <c r="A141" s="1019" t="inlineStr">
        <is>
          <t>Amidon</t>
        </is>
      </c>
      <c r="B141" t="inlineStr">
        <is>
          <t>Débouchés</t>
        </is>
      </c>
      <c r="C141" t="inlineStr">
        <is>
          <t>kt</t>
        </is>
      </c>
      <c r="D141" t="inlineStr">
        <is>
          <t>France</t>
        </is>
      </c>
      <c r="E141" t="inlineStr">
        <is>
          <t>2015-16</t>
        </is>
      </c>
      <c r="F141" t="inlineStr">
        <is>
          <t>Colza</t>
        </is>
      </c>
      <c r="G141" t="inlineStr"/>
      <c r="H141" t="inlineStr"/>
      <c r="I141" t="inlineStr"/>
      <c r="J141" t="inlineStr"/>
      <c r="K141" t="inlineStr"/>
      <c r="L141" t="inlineStr"/>
      <c r="M141" t="inlineStr"/>
      <c r="N141" t="inlineStr"/>
      <c r="O141" t="n">
        <v>-0</v>
      </c>
      <c r="P141" t="n">
        <v>0</v>
      </c>
      <c r="Q141" t="n">
        <v>0</v>
      </c>
      <c r="R141" t="inlineStr"/>
      <c r="S141" t="inlineStr"/>
      <c r="T141" t="inlineStr"/>
      <c r="U141" t="n">
        <v>0</v>
      </c>
      <c r="V141" t="n">
        <v>500000000</v>
      </c>
      <c r="W141" t="inlineStr"/>
      <c r="X141" t="inlineStr">
        <is>
          <t>libre</t>
        </is>
      </c>
    </row>
    <row r="142" ht="15" customHeight="1" s="1003">
      <c r="A142" s="1019" t="inlineStr">
        <is>
          <t>Protéine</t>
        </is>
      </c>
      <c r="B142" t="inlineStr">
        <is>
          <t>Autres IAA</t>
        </is>
      </c>
      <c r="C142" t="inlineStr">
        <is>
          <t>kt</t>
        </is>
      </c>
      <c r="D142" t="inlineStr">
        <is>
          <t>France</t>
        </is>
      </c>
      <c r="E142" t="inlineStr">
        <is>
          <t>2015-16</t>
        </is>
      </c>
      <c r="F142" t="inlineStr">
        <is>
          <t>Colza</t>
        </is>
      </c>
      <c r="G142" t="inlineStr"/>
      <c r="H142" t="inlineStr"/>
      <c r="I142" t="inlineStr"/>
      <c r="J142" t="inlineStr"/>
      <c r="K142" t="inlineStr"/>
      <c r="L142" t="inlineStr"/>
      <c r="M142" t="inlineStr"/>
      <c r="N142" t="inlineStr"/>
      <c r="O142" t="n">
        <v>-0</v>
      </c>
      <c r="P142" t="n">
        <v>0</v>
      </c>
      <c r="Q142" t="n">
        <v>-0</v>
      </c>
      <c r="R142" t="inlineStr"/>
      <c r="S142" t="inlineStr"/>
      <c r="T142" t="inlineStr"/>
      <c r="U142" t="n">
        <v>0</v>
      </c>
      <c r="V142" t="n">
        <v>500000000</v>
      </c>
      <c r="W142" t="inlineStr"/>
      <c r="X142" t="inlineStr">
        <is>
          <t>libre</t>
        </is>
      </c>
    </row>
    <row r="143" ht="15" customHeight="1" s="1003">
      <c r="A143" s="1019" t="inlineStr">
        <is>
          <t>Protéine</t>
        </is>
      </c>
      <c r="B143" t="inlineStr">
        <is>
          <t>Alimentation humaine</t>
        </is>
      </c>
      <c r="C143" t="inlineStr">
        <is>
          <t>kt</t>
        </is>
      </c>
      <c r="D143" t="inlineStr">
        <is>
          <t>France</t>
        </is>
      </c>
      <c r="E143" t="inlineStr">
        <is>
          <t>2015-16</t>
        </is>
      </c>
      <c r="F143" t="inlineStr">
        <is>
          <t>Colza</t>
        </is>
      </c>
      <c r="G143" t="inlineStr"/>
      <c r="H143" t="inlineStr"/>
      <c r="I143" t="inlineStr"/>
      <c r="J143" t="inlineStr"/>
      <c r="K143" t="inlineStr"/>
      <c r="L143" t="inlineStr"/>
      <c r="M143" t="inlineStr"/>
      <c r="N143" t="inlineStr"/>
      <c r="O143" t="n">
        <v>-0</v>
      </c>
      <c r="P143" t="n">
        <v>0</v>
      </c>
      <c r="Q143" t="n">
        <v>0</v>
      </c>
      <c r="R143" t="inlineStr"/>
      <c r="S143" t="inlineStr"/>
      <c r="T143" t="inlineStr"/>
      <c r="U143" t="n">
        <v>0</v>
      </c>
      <c r="V143" t="n">
        <v>500000000</v>
      </c>
      <c r="W143" t="inlineStr"/>
      <c r="X143" t="inlineStr">
        <is>
          <t>libre</t>
        </is>
      </c>
    </row>
    <row r="144" ht="15" customHeight="1" s="1003">
      <c r="A144" s="1019" t="inlineStr">
        <is>
          <t>Protéine</t>
        </is>
      </c>
      <c r="B144" t="inlineStr">
        <is>
          <t>Usages alimentaires</t>
        </is>
      </c>
      <c r="C144" t="inlineStr">
        <is>
          <t>kt</t>
        </is>
      </c>
      <c r="D144" t="inlineStr">
        <is>
          <t>France</t>
        </is>
      </c>
      <c r="E144" t="inlineStr">
        <is>
          <t>2015-16</t>
        </is>
      </c>
      <c r="F144" t="inlineStr">
        <is>
          <t>Colza</t>
        </is>
      </c>
      <c r="G144" t="inlineStr"/>
      <c r="H144" t="inlineStr"/>
      <c r="I144" t="inlineStr"/>
      <c r="J144" t="inlineStr"/>
      <c r="K144" t="inlineStr"/>
      <c r="L144" t="inlineStr"/>
      <c r="M144" t="inlineStr"/>
      <c r="N144" t="inlineStr"/>
      <c r="O144" t="n">
        <v>-0</v>
      </c>
      <c r="P144" t="n">
        <v>0</v>
      </c>
      <c r="Q144" t="n">
        <v>0</v>
      </c>
      <c r="R144" t="inlineStr"/>
      <c r="S144" t="inlineStr"/>
      <c r="T144" t="inlineStr"/>
      <c r="U144" t="n">
        <v>0</v>
      </c>
      <c r="V144" t="n">
        <v>500000000</v>
      </c>
      <c r="W144" t="inlineStr"/>
      <c r="X144" t="inlineStr">
        <is>
          <t>libre</t>
        </is>
      </c>
    </row>
    <row r="145" ht="15" customHeight="1" s="1003">
      <c r="A145" s="1019" t="inlineStr">
        <is>
          <t>Protéine</t>
        </is>
      </c>
      <c r="B145" t="inlineStr">
        <is>
          <t>Débouchés</t>
        </is>
      </c>
      <c r="C145" t="inlineStr">
        <is>
          <t>kt</t>
        </is>
      </c>
      <c r="D145" t="inlineStr">
        <is>
          <t>France</t>
        </is>
      </c>
      <c r="E145" t="inlineStr">
        <is>
          <t>2015-16</t>
        </is>
      </c>
      <c r="F145" t="inlineStr">
        <is>
          <t>Colza</t>
        </is>
      </c>
      <c r="G145" t="inlineStr"/>
      <c r="H145" t="inlineStr"/>
      <c r="I145" t="inlineStr"/>
      <c r="J145" t="inlineStr"/>
      <c r="K145" t="inlineStr"/>
      <c r="L145" t="inlineStr"/>
      <c r="M145" t="inlineStr"/>
      <c r="N145" t="inlineStr"/>
      <c r="O145" t="n">
        <v>-0</v>
      </c>
      <c r="P145" t="n">
        <v>0</v>
      </c>
      <c r="Q145" t="n">
        <v>0</v>
      </c>
      <c r="R145" t="inlineStr"/>
      <c r="S145" t="inlineStr"/>
      <c r="T145" t="inlineStr"/>
      <c r="U145" t="n">
        <v>0</v>
      </c>
      <c r="V145" t="n">
        <v>500000000</v>
      </c>
      <c r="W145" t="inlineStr"/>
      <c r="X145" t="inlineStr">
        <is>
          <t>libre</t>
        </is>
      </c>
    </row>
    <row r="146" ht="15" customHeight="1" s="1003">
      <c r="A146" s="1019" t="inlineStr">
        <is>
          <t>Fibres, lipides et sons</t>
        </is>
      </c>
      <c r="B146" t="inlineStr">
        <is>
          <t>Autres IAA</t>
        </is>
      </c>
      <c r="C146" t="inlineStr">
        <is>
          <t>kt</t>
        </is>
      </c>
      <c r="D146" t="inlineStr">
        <is>
          <t>France</t>
        </is>
      </c>
      <c r="E146" t="inlineStr">
        <is>
          <t>2015-16</t>
        </is>
      </c>
      <c r="F146" t="inlineStr">
        <is>
          <t>Colza</t>
        </is>
      </c>
      <c r="G146" t="inlineStr"/>
      <c r="H146" t="inlineStr"/>
      <c r="I146" t="inlineStr"/>
      <c r="J146" t="inlineStr"/>
      <c r="K146" t="inlineStr"/>
      <c r="L146" t="inlineStr"/>
      <c r="M146" t="inlineStr"/>
      <c r="N146" t="inlineStr"/>
      <c r="O146" t="n">
        <v>-0</v>
      </c>
      <c r="P146" t="n">
        <v>0</v>
      </c>
      <c r="Q146" t="n">
        <v>-0</v>
      </c>
      <c r="R146" t="inlineStr"/>
      <c r="S146" t="inlineStr"/>
      <c r="T146" t="inlineStr"/>
      <c r="U146" t="n">
        <v>0</v>
      </c>
      <c r="V146" t="n">
        <v>500000000</v>
      </c>
      <c r="W146" t="inlineStr"/>
      <c r="X146" t="inlineStr">
        <is>
          <t>libre</t>
        </is>
      </c>
    </row>
    <row r="147" ht="15" customHeight="1" s="1003">
      <c r="A147" s="1019" t="inlineStr">
        <is>
          <t>Fibres, lipides et sons</t>
        </is>
      </c>
      <c r="B147" t="inlineStr">
        <is>
          <t>Alimentation humaine</t>
        </is>
      </c>
      <c r="C147" t="inlineStr">
        <is>
          <t>kt</t>
        </is>
      </c>
      <c r="D147" t="inlineStr">
        <is>
          <t>France</t>
        </is>
      </c>
      <c r="E147" t="inlineStr">
        <is>
          <t>2015-16</t>
        </is>
      </c>
      <c r="F147" t="inlineStr">
        <is>
          <t>Colza</t>
        </is>
      </c>
      <c r="G147" t="inlineStr"/>
      <c r="H147" t="inlineStr"/>
      <c r="I147" t="inlineStr"/>
      <c r="J147" t="inlineStr"/>
      <c r="K147" t="inlineStr"/>
      <c r="L147" t="inlineStr"/>
      <c r="M147" t="inlineStr"/>
      <c r="N147" t="inlineStr"/>
      <c r="O147" t="n">
        <v>-0</v>
      </c>
      <c r="P147" t="n">
        <v>0</v>
      </c>
      <c r="Q147" t="n">
        <v>0</v>
      </c>
      <c r="R147" t="inlineStr"/>
      <c r="S147" t="inlineStr"/>
      <c r="T147" t="inlineStr"/>
      <c r="U147" t="n">
        <v>0</v>
      </c>
      <c r="V147" t="n">
        <v>500000000</v>
      </c>
      <c r="W147" t="inlineStr"/>
      <c r="X147" t="inlineStr">
        <is>
          <t>libre</t>
        </is>
      </c>
    </row>
    <row r="148" ht="15" customHeight="1" s="1003">
      <c r="A148" s="1019" t="inlineStr">
        <is>
          <t>Fibres, lipides et sons</t>
        </is>
      </c>
      <c r="B148" t="inlineStr">
        <is>
          <t>Usages alimentaires</t>
        </is>
      </c>
      <c r="C148" t="inlineStr">
        <is>
          <t>kt</t>
        </is>
      </c>
      <c r="D148" t="inlineStr">
        <is>
          <t>France</t>
        </is>
      </c>
      <c r="E148" t="inlineStr">
        <is>
          <t>2015-16</t>
        </is>
      </c>
      <c r="F148" t="inlineStr">
        <is>
          <t>Colza</t>
        </is>
      </c>
      <c r="G148" t="inlineStr"/>
      <c r="H148" t="inlineStr"/>
      <c r="I148" t="inlineStr"/>
      <c r="J148" t="inlineStr"/>
      <c r="K148" t="inlineStr"/>
      <c r="L148" t="inlineStr"/>
      <c r="M148" t="inlineStr"/>
      <c r="N148" t="inlineStr"/>
      <c r="O148" t="n">
        <v>-0</v>
      </c>
      <c r="P148" t="n">
        <v>0</v>
      </c>
      <c r="Q148" t="n">
        <v>0</v>
      </c>
      <c r="R148" t="inlineStr"/>
      <c r="S148" t="inlineStr"/>
      <c r="T148" t="inlineStr"/>
      <c r="U148" t="n">
        <v>0</v>
      </c>
      <c r="V148" t="n">
        <v>500000000</v>
      </c>
      <c r="W148" t="inlineStr"/>
      <c r="X148" t="inlineStr">
        <is>
          <t>libre</t>
        </is>
      </c>
    </row>
    <row r="149" ht="15" customHeight="1" s="1003">
      <c r="A149" s="1019" t="inlineStr">
        <is>
          <t>Fibres, lipides et sons</t>
        </is>
      </c>
      <c r="B149" t="inlineStr">
        <is>
          <t>Débouchés</t>
        </is>
      </c>
      <c r="C149" t="inlineStr">
        <is>
          <t>kt</t>
        </is>
      </c>
      <c r="D149" t="inlineStr">
        <is>
          <t>France</t>
        </is>
      </c>
      <c r="E149" t="inlineStr">
        <is>
          <t>2015-16</t>
        </is>
      </c>
      <c r="F149" t="inlineStr">
        <is>
          <t>Colza</t>
        </is>
      </c>
      <c r="G149" t="inlineStr"/>
      <c r="H149" t="inlineStr"/>
      <c r="I149" t="inlineStr"/>
      <c r="J149" t="inlineStr"/>
      <c r="K149" t="inlineStr"/>
      <c r="L149" t="inlineStr"/>
      <c r="M149" t="inlineStr"/>
      <c r="N149" t="inlineStr"/>
      <c r="O149" t="n">
        <v>-0</v>
      </c>
      <c r="P149" t="n">
        <v>0</v>
      </c>
      <c r="Q149" t="n">
        <v>0</v>
      </c>
      <c r="R149" t="inlineStr"/>
      <c r="S149" t="inlineStr"/>
      <c r="T149" t="inlineStr"/>
      <c r="U149" t="n">
        <v>0</v>
      </c>
      <c r="V149" t="n">
        <v>500000000</v>
      </c>
      <c r="W149" t="inlineStr"/>
      <c r="X149" t="inlineStr">
        <is>
          <t>libre</t>
        </is>
      </c>
    </row>
    <row r="150" ht="15" customHeight="1" s="1003">
      <c r="A150" s="1019" t="inlineStr">
        <is>
          <t>Farine</t>
        </is>
      </c>
      <c r="B150" t="inlineStr">
        <is>
          <t>Autres IAA</t>
        </is>
      </c>
      <c r="C150" t="inlineStr">
        <is>
          <t>kt</t>
        </is>
      </c>
      <c r="D150" t="inlineStr">
        <is>
          <t>France</t>
        </is>
      </c>
      <c r="E150" t="inlineStr">
        <is>
          <t>2015-16</t>
        </is>
      </c>
      <c r="F150" t="inlineStr">
        <is>
          <t>Colza</t>
        </is>
      </c>
      <c r="G150" t="inlineStr"/>
      <c r="H150" t="inlineStr"/>
      <c r="I150" t="inlineStr"/>
      <c r="J150" t="inlineStr"/>
      <c r="K150" t="inlineStr"/>
      <c r="L150" t="inlineStr"/>
      <c r="M150" t="inlineStr"/>
      <c r="N150" t="inlineStr"/>
      <c r="O150" t="n">
        <v>-0</v>
      </c>
      <c r="P150" t="n">
        <v>0</v>
      </c>
      <c r="Q150" t="n">
        <v>-0</v>
      </c>
      <c r="R150" t="inlineStr"/>
      <c r="S150" t="inlineStr"/>
      <c r="T150" t="inlineStr"/>
      <c r="U150" t="n">
        <v>0</v>
      </c>
      <c r="V150" t="n">
        <v>500000000</v>
      </c>
      <c r="W150" t="inlineStr"/>
      <c r="X150" t="inlineStr">
        <is>
          <t>libre</t>
        </is>
      </c>
    </row>
    <row r="151" ht="15" customHeight="1" s="1003">
      <c r="A151" s="1019" t="inlineStr">
        <is>
          <t>Farine</t>
        </is>
      </c>
      <c r="B151" t="inlineStr">
        <is>
          <t>Alimentation humaine</t>
        </is>
      </c>
      <c r="C151" t="inlineStr">
        <is>
          <t>kt</t>
        </is>
      </c>
      <c r="D151" t="inlineStr">
        <is>
          <t>France</t>
        </is>
      </c>
      <c r="E151" t="inlineStr">
        <is>
          <t>2015-16</t>
        </is>
      </c>
      <c r="F151" t="inlineStr">
        <is>
          <t>Colza</t>
        </is>
      </c>
      <c r="G151" t="inlineStr"/>
      <c r="H151" t="inlineStr"/>
      <c r="I151" t="inlineStr"/>
      <c r="J151" t="inlineStr"/>
      <c r="K151" t="inlineStr"/>
      <c r="L151" t="inlineStr"/>
      <c r="M151" t="inlineStr"/>
      <c r="N151" t="inlineStr"/>
      <c r="O151" t="n">
        <v>-0</v>
      </c>
      <c r="P151" t="n">
        <v>0</v>
      </c>
      <c r="Q151" t="n">
        <v>0</v>
      </c>
      <c r="R151" t="inlineStr"/>
      <c r="S151" t="inlineStr"/>
      <c r="T151" t="inlineStr"/>
      <c r="U151" t="n">
        <v>0</v>
      </c>
      <c r="V151" t="n">
        <v>500000000</v>
      </c>
      <c r="W151" t="inlineStr"/>
      <c r="X151" t="inlineStr">
        <is>
          <t>libre</t>
        </is>
      </c>
    </row>
    <row r="152" ht="15" customHeight="1" s="1003">
      <c r="A152" s="1019" t="inlineStr">
        <is>
          <t>Farine</t>
        </is>
      </c>
      <c r="B152" t="inlineStr">
        <is>
          <t>Usages alimentaires</t>
        </is>
      </c>
      <c r="C152" t="inlineStr">
        <is>
          <t>kt</t>
        </is>
      </c>
      <c r="D152" t="inlineStr">
        <is>
          <t>France</t>
        </is>
      </c>
      <c r="E152" t="inlineStr">
        <is>
          <t>2015-16</t>
        </is>
      </c>
      <c r="F152" t="inlineStr">
        <is>
          <t>Colza</t>
        </is>
      </c>
      <c r="G152" t="inlineStr"/>
      <c r="H152" t="inlineStr"/>
      <c r="I152" t="inlineStr"/>
      <c r="J152" t="inlineStr"/>
      <c r="K152" t="inlineStr"/>
      <c r="L152" t="inlineStr"/>
      <c r="M152" t="inlineStr"/>
      <c r="N152" t="inlineStr"/>
      <c r="O152" t="n">
        <v>-0</v>
      </c>
      <c r="P152" t="n">
        <v>0</v>
      </c>
      <c r="Q152" t="n">
        <v>0</v>
      </c>
      <c r="R152" t="inlineStr"/>
      <c r="S152" t="inlineStr"/>
      <c r="T152" t="inlineStr"/>
      <c r="U152" t="n">
        <v>0</v>
      </c>
      <c r="V152" t="n">
        <v>500000000</v>
      </c>
      <c r="W152" t="inlineStr"/>
      <c r="X152" t="inlineStr">
        <is>
          <t>libre</t>
        </is>
      </c>
    </row>
    <row r="153" ht="15" customHeight="1" s="1003">
      <c r="A153" s="1019" t="inlineStr">
        <is>
          <t>Farine</t>
        </is>
      </c>
      <c r="B153" t="inlineStr">
        <is>
          <t>Débouchés</t>
        </is>
      </c>
      <c r="C153" t="inlineStr">
        <is>
          <t>kt</t>
        </is>
      </c>
      <c r="D153" t="inlineStr">
        <is>
          <t>France</t>
        </is>
      </c>
      <c r="E153" t="inlineStr">
        <is>
          <t>2015-16</t>
        </is>
      </c>
      <c r="F153" t="inlineStr">
        <is>
          <t>Colza</t>
        </is>
      </c>
      <c r="G153" t="inlineStr"/>
      <c r="H153" t="inlineStr"/>
      <c r="I153" t="inlineStr"/>
      <c r="J153" t="inlineStr"/>
      <c r="K153" t="inlineStr"/>
      <c r="L153" t="inlineStr"/>
      <c r="M153" t="inlineStr"/>
      <c r="N153" t="inlineStr"/>
      <c r="O153" t="n">
        <v>-0</v>
      </c>
      <c r="P153" t="n">
        <v>0</v>
      </c>
      <c r="Q153" t="n">
        <v>0</v>
      </c>
      <c r="R153" t="inlineStr"/>
      <c r="S153" t="inlineStr"/>
      <c r="T153" t="inlineStr"/>
      <c r="U153" t="n">
        <v>0</v>
      </c>
      <c r="V153" t="n">
        <v>500000000</v>
      </c>
      <c r="W153" t="inlineStr"/>
      <c r="X153" t="inlineStr">
        <is>
          <t>libre</t>
        </is>
      </c>
    </row>
    <row r="154" ht="15" customHeight="1" s="1003">
      <c r="A154" s="1019" t="inlineStr">
        <is>
          <t>Sons</t>
        </is>
      </c>
      <c r="B154" t="inlineStr">
        <is>
          <t>Alimentation animale</t>
        </is>
      </c>
      <c r="C154" t="inlineStr">
        <is>
          <t>kt</t>
        </is>
      </c>
      <c r="D154" t="inlineStr">
        <is>
          <t>France</t>
        </is>
      </c>
      <c r="E154" t="inlineStr">
        <is>
          <t>2015-16</t>
        </is>
      </c>
      <c r="F154" t="inlineStr">
        <is>
          <t>Colza</t>
        </is>
      </c>
      <c r="G154" t="inlineStr"/>
      <c r="H154" t="inlineStr"/>
      <c r="I154" t="inlineStr"/>
      <c r="J154" t="inlineStr"/>
      <c r="K154" t="inlineStr"/>
      <c r="L154" t="inlineStr"/>
      <c r="M154" t="inlineStr"/>
      <c r="N154" t="inlineStr"/>
      <c r="O154" t="n">
        <v>-0</v>
      </c>
      <c r="P154" t="n">
        <v>0</v>
      </c>
      <c r="Q154" t="n">
        <v>0</v>
      </c>
      <c r="R154" t="inlineStr"/>
      <c r="S154" t="inlineStr"/>
      <c r="T154" t="inlineStr"/>
      <c r="U154" t="n">
        <v>0</v>
      </c>
      <c r="V154" t="n">
        <v>500000000</v>
      </c>
      <c r="W154" t="inlineStr"/>
      <c r="X154" t="inlineStr">
        <is>
          <t>libre</t>
        </is>
      </c>
    </row>
    <row r="155" ht="15" customHeight="1" s="1003">
      <c r="A155" s="1019" t="inlineStr">
        <is>
          <t>Sons</t>
        </is>
      </c>
      <c r="B155" t="inlineStr">
        <is>
          <t>Usages alimentaires</t>
        </is>
      </c>
      <c r="C155" t="inlineStr">
        <is>
          <t>kt</t>
        </is>
      </c>
      <c r="D155" t="inlineStr">
        <is>
          <t>France</t>
        </is>
      </c>
      <c r="E155" t="inlineStr">
        <is>
          <t>2015-16</t>
        </is>
      </c>
      <c r="F155" t="inlineStr">
        <is>
          <t>Colza</t>
        </is>
      </c>
      <c r="G155" t="inlineStr"/>
      <c r="H155" t="inlineStr"/>
      <c r="I155" t="inlineStr"/>
      <c r="J155" t="inlineStr"/>
      <c r="K155" t="inlineStr"/>
      <c r="L155" t="inlineStr"/>
      <c r="M155" t="inlineStr"/>
      <c r="N155" t="inlineStr"/>
      <c r="O155" t="n">
        <v>-0</v>
      </c>
      <c r="P155" t="n">
        <v>0</v>
      </c>
      <c r="Q155" t="n">
        <v>0</v>
      </c>
      <c r="R155" t="inlineStr"/>
      <c r="S155" t="inlineStr"/>
      <c r="T155" t="inlineStr"/>
      <c r="U155" t="n">
        <v>0</v>
      </c>
      <c r="V155" t="n">
        <v>500000000</v>
      </c>
      <c r="W155" t="inlineStr"/>
      <c r="X155" t="inlineStr">
        <is>
          <t>libre</t>
        </is>
      </c>
    </row>
    <row r="156" ht="15" customHeight="1" s="1003">
      <c r="A156" s="1019" t="inlineStr">
        <is>
          <t>Sons</t>
        </is>
      </c>
      <c r="B156" t="inlineStr">
        <is>
          <t>Débouchés</t>
        </is>
      </c>
      <c r="C156" t="inlineStr">
        <is>
          <t>kt</t>
        </is>
      </c>
      <c r="D156" t="inlineStr">
        <is>
          <t>France</t>
        </is>
      </c>
      <c r="E156" t="inlineStr">
        <is>
          <t>2015-16</t>
        </is>
      </c>
      <c r="F156" t="inlineStr">
        <is>
          <t>Colza</t>
        </is>
      </c>
      <c r="G156" t="inlineStr"/>
      <c r="H156" t="inlineStr"/>
      <c r="I156" t="inlineStr"/>
      <c r="J156" t="inlineStr"/>
      <c r="K156" t="inlineStr"/>
      <c r="L156" t="inlineStr"/>
      <c r="M156" t="inlineStr"/>
      <c r="N156" t="inlineStr"/>
      <c r="O156" t="n">
        <v>-0</v>
      </c>
      <c r="P156" t="n">
        <v>0</v>
      </c>
      <c r="Q156" t="n">
        <v>0</v>
      </c>
      <c r="R156" t="inlineStr"/>
      <c r="S156" t="inlineStr"/>
      <c r="T156" t="inlineStr"/>
      <c r="U156" t="n">
        <v>0</v>
      </c>
      <c r="V156" t="n">
        <v>500000000</v>
      </c>
      <c r="W156" t="inlineStr"/>
      <c r="X156" t="inlineStr">
        <is>
          <t>libre</t>
        </is>
      </c>
    </row>
    <row r="157" ht="15" customHeight="1" s="1003">
      <c r="A157" s="1019" t="inlineStr">
        <is>
          <t>Sons</t>
        </is>
      </c>
      <c r="B157" t="inlineStr">
        <is>
          <t>FAB</t>
        </is>
      </c>
      <c r="C157" t="inlineStr">
        <is>
          <t>kt</t>
        </is>
      </c>
      <c r="D157" t="inlineStr">
        <is>
          <t>France</t>
        </is>
      </c>
      <c r="E157" t="inlineStr">
        <is>
          <t>2015-16</t>
        </is>
      </c>
      <c r="F157" t="inlineStr">
        <is>
          <t>Colza</t>
        </is>
      </c>
      <c r="G157" t="inlineStr"/>
      <c r="H157" t="inlineStr"/>
      <c r="I157" t="inlineStr"/>
      <c r="J157" t="inlineStr"/>
      <c r="K157" t="inlineStr"/>
      <c r="L157" t="inlineStr"/>
      <c r="M157" t="inlineStr"/>
      <c r="N157" t="inlineStr"/>
      <c r="O157" t="n">
        <v>-0</v>
      </c>
      <c r="P157" t="n">
        <v>0</v>
      </c>
      <c r="Q157" t="n">
        <v>-0</v>
      </c>
      <c r="R157" t="inlineStr"/>
      <c r="S157" t="inlineStr"/>
      <c r="T157" t="inlineStr"/>
      <c r="U157" t="n">
        <v>0</v>
      </c>
      <c r="V157" t="n">
        <v>500000000</v>
      </c>
      <c r="W157" t="inlineStr"/>
      <c r="X157" t="inlineStr">
        <is>
          <t>libre</t>
        </is>
      </c>
    </row>
    <row r="158" ht="15" customHeight="1" s="1003">
      <c r="A158" s="1019" t="inlineStr">
        <is>
          <t>Sons</t>
        </is>
      </c>
      <c r="B158" t="inlineStr">
        <is>
          <t>FAF</t>
        </is>
      </c>
      <c r="C158" t="inlineStr">
        <is>
          <t>kt</t>
        </is>
      </c>
      <c r="D158" t="inlineStr">
        <is>
          <t>France</t>
        </is>
      </c>
      <c r="E158" t="inlineStr">
        <is>
          <t>2015-16</t>
        </is>
      </c>
      <c r="F158" t="inlineStr">
        <is>
          <t>Colza</t>
        </is>
      </c>
      <c r="G158" t="inlineStr"/>
      <c r="H158" t="inlineStr"/>
      <c r="I158" t="inlineStr"/>
      <c r="J158" t="inlineStr"/>
      <c r="K158" t="inlineStr"/>
      <c r="L158" t="inlineStr"/>
      <c r="M158" t="inlineStr"/>
      <c r="N158" t="inlineStr"/>
      <c r="O158" t="n">
        <v>-0</v>
      </c>
      <c r="P158" t="n">
        <v>0</v>
      </c>
      <c r="Q158" t="n">
        <v>-0</v>
      </c>
      <c r="R158" t="inlineStr"/>
      <c r="S158" t="inlineStr"/>
      <c r="T158" t="inlineStr"/>
      <c r="U158" t="n">
        <v>0</v>
      </c>
      <c r="V158" t="n">
        <v>500000000</v>
      </c>
      <c r="W158" t="inlineStr"/>
      <c r="X158" t="inlineStr">
        <is>
          <t>libre</t>
        </is>
      </c>
    </row>
    <row r="159" ht="15" customHeight="1" s="1003">
      <c r="A159" s="1019" t="inlineStr">
        <is>
          <t>Sons</t>
        </is>
      </c>
      <c r="B159" t="inlineStr">
        <is>
          <t>Direct élevage</t>
        </is>
      </c>
      <c r="C159" t="inlineStr">
        <is>
          <t>kt</t>
        </is>
      </c>
      <c r="D159" t="inlineStr">
        <is>
          <t>France</t>
        </is>
      </c>
      <c r="E159" t="inlineStr">
        <is>
          <t>2015-16</t>
        </is>
      </c>
      <c r="F159" t="inlineStr">
        <is>
          <t>Colza</t>
        </is>
      </c>
      <c r="G159" t="inlineStr"/>
      <c r="H159" t="inlineStr"/>
      <c r="I159" t="inlineStr"/>
      <c r="J159" t="inlineStr"/>
      <c r="K159" t="inlineStr"/>
      <c r="L159" t="inlineStr"/>
      <c r="M159" t="inlineStr"/>
      <c r="N159" t="inlineStr"/>
      <c r="O159" t="n">
        <v>-0</v>
      </c>
      <c r="P159" t="n">
        <v>0</v>
      </c>
      <c r="Q159" t="n">
        <v>-0</v>
      </c>
      <c r="R159" t="inlineStr"/>
      <c r="S159" t="inlineStr"/>
      <c r="T159" t="inlineStr"/>
      <c r="U159" t="n">
        <v>0</v>
      </c>
      <c r="V159" t="n">
        <v>500000000</v>
      </c>
      <c r="W159" t="inlineStr"/>
      <c r="X159" t="inlineStr">
        <is>
          <t>libre</t>
        </is>
      </c>
    </row>
    <row r="160" ht="15" customHeight="1" s="1003">
      <c r="A160" s="1019" t="inlineStr">
        <is>
          <t>Sons</t>
        </is>
      </c>
      <c r="B160" t="inlineStr">
        <is>
          <t>Petfood</t>
        </is>
      </c>
      <c r="C160" t="inlineStr">
        <is>
          <t>kt</t>
        </is>
      </c>
      <c r="D160" t="inlineStr">
        <is>
          <t>France</t>
        </is>
      </c>
      <c r="E160" t="inlineStr">
        <is>
          <t>2015-16</t>
        </is>
      </c>
      <c r="F160" t="inlineStr">
        <is>
          <t>Colza</t>
        </is>
      </c>
      <c r="G160" t="inlineStr"/>
      <c r="H160" t="inlineStr"/>
      <c r="I160" t="inlineStr"/>
      <c r="J160" t="inlineStr"/>
      <c r="K160" t="inlineStr"/>
      <c r="L160" t="inlineStr"/>
      <c r="M160" t="inlineStr"/>
      <c r="N160" t="inlineStr"/>
      <c r="O160" t="n">
        <v>-0</v>
      </c>
      <c r="P160" t="n">
        <v>0</v>
      </c>
      <c r="Q160" t="n">
        <v>-0</v>
      </c>
      <c r="R160" t="inlineStr"/>
      <c r="S160" t="inlineStr"/>
      <c r="T160" t="inlineStr"/>
      <c r="U160" t="n">
        <v>0</v>
      </c>
      <c r="V160" t="n">
        <v>500000000</v>
      </c>
      <c r="W160" t="inlineStr"/>
      <c r="X160" t="inlineStr">
        <is>
          <t>libre</t>
        </is>
      </c>
    </row>
    <row r="161" ht="15" customHeight="1" s="1003">
      <c r="A161" s="1019" t="inlineStr">
        <is>
          <t>Sons</t>
        </is>
      </c>
      <c r="B161" t="inlineStr">
        <is>
          <t>Alimentation animale rente</t>
        </is>
      </c>
      <c r="C161" t="inlineStr">
        <is>
          <t>kt</t>
        </is>
      </c>
      <c r="D161" t="inlineStr">
        <is>
          <t>France</t>
        </is>
      </c>
      <c r="E161" t="inlineStr">
        <is>
          <t>2015-16</t>
        </is>
      </c>
      <c r="F161" t="inlineStr">
        <is>
          <t>Colza</t>
        </is>
      </c>
      <c r="G161" t="inlineStr"/>
      <c r="H161" t="inlineStr"/>
      <c r="I161" t="inlineStr"/>
      <c r="J161" t="inlineStr"/>
      <c r="K161" t="inlineStr"/>
      <c r="L161" t="inlineStr"/>
      <c r="M161" t="inlineStr"/>
      <c r="N161" t="inlineStr"/>
      <c r="O161" t="n">
        <v>-0</v>
      </c>
      <c r="P161" t="n">
        <v>0</v>
      </c>
      <c r="Q161" t="n">
        <v>0</v>
      </c>
      <c r="R161" t="inlineStr"/>
      <c r="S161" t="inlineStr"/>
      <c r="T161" t="inlineStr"/>
      <c r="U161" t="n">
        <v>0</v>
      </c>
      <c r="V161" t="n">
        <v>500000000</v>
      </c>
      <c r="W161" t="inlineStr"/>
      <c r="X161" t="inlineStr">
        <is>
          <t>libre</t>
        </is>
      </c>
    </row>
    <row r="162" ht="15" customHeight="1" s="1003">
      <c r="A162" s="1019" t="inlineStr">
        <is>
          <t>Sons</t>
        </is>
      </c>
      <c r="B162" t="inlineStr">
        <is>
          <t>Hors FAB</t>
        </is>
      </c>
      <c r="C162" t="inlineStr">
        <is>
          <t>kt</t>
        </is>
      </c>
      <c r="D162" t="inlineStr">
        <is>
          <t>France</t>
        </is>
      </c>
      <c r="E162" t="inlineStr">
        <is>
          <t>2015-16</t>
        </is>
      </c>
      <c r="F162" t="inlineStr">
        <is>
          <t>Colza</t>
        </is>
      </c>
      <c r="G162" t="inlineStr"/>
      <c r="H162" t="inlineStr"/>
      <c r="I162" t="inlineStr"/>
      <c r="J162" t="inlineStr"/>
      <c r="K162" t="inlineStr"/>
      <c r="L162" t="inlineStr"/>
      <c r="M162" t="inlineStr"/>
      <c r="N162" t="inlineStr"/>
      <c r="O162" t="n">
        <v>-0</v>
      </c>
      <c r="P162" t="n">
        <v>0</v>
      </c>
      <c r="Q162" t="n">
        <v>0</v>
      </c>
      <c r="R162" t="inlineStr"/>
      <c r="S162" t="inlineStr"/>
      <c r="T162" t="inlineStr"/>
      <c r="U162" t="n">
        <v>0</v>
      </c>
      <c r="V162" t="n">
        <v>500000000</v>
      </c>
      <c r="W162" t="inlineStr"/>
      <c r="X162" t="inlineStr">
        <is>
          <t>libre</t>
        </is>
      </c>
    </row>
    <row r="163" ht="15" customHeight="1" s="1003">
      <c r="A163" s="1019" t="inlineStr">
        <is>
          <t>MPV</t>
        </is>
      </c>
      <c r="B163" t="inlineStr">
        <is>
          <t>Autres IAA</t>
        </is>
      </c>
      <c r="C163" t="inlineStr">
        <is>
          <t>kt</t>
        </is>
      </c>
      <c r="D163" t="inlineStr">
        <is>
          <t>France</t>
        </is>
      </c>
      <c r="E163" t="inlineStr">
        <is>
          <t>2015-16</t>
        </is>
      </c>
      <c r="F163" t="inlineStr">
        <is>
          <t>Colza</t>
        </is>
      </c>
      <c r="G163" t="inlineStr"/>
      <c r="H163" t="inlineStr"/>
      <c r="I163" t="inlineStr"/>
      <c r="J163" t="inlineStr"/>
      <c r="K163" t="inlineStr"/>
      <c r="L163" t="inlineStr"/>
      <c r="M163" t="inlineStr"/>
      <c r="N163" t="inlineStr"/>
      <c r="O163" t="n">
        <v>-0</v>
      </c>
      <c r="P163" t="n">
        <v>0</v>
      </c>
      <c r="Q163" t="n">
        <v>-0</v>
      </c>
      <c r="R163" t="inlineStr"/>
      <c r="S163" t="inlineStr"/>
      <c r="T163" t="inlineStr"/>
      <c r="U163" t="n">
        <v>0</v>
      </c>
      <c r="V163" t="n">
        <v>500000000</v>
      </c>
      <c r="W163" t="inlineStr"/>
      <c r="X163" t="inlineStr">
        <is>
          <t>libre</t>
        </is>
      </c>
    </row>
    <row r="164" ht="15" customHeight="1" s="1003">
      <c r="A164" s="1019" t="inlineStr">
        <is>
          <t>MPV</t>
        </is>
      </c>
      <c r="B164" t="inlineStr">
        <is>
          <t>Alimentation humaine</t>
        </is>
      </c>
      <c r="C164" t="inlineStr">
        <is>
          <t>kt</t>
        </is>
      </c>
      <c r="D164" t="inlineStr">
        <is>
          <t>France</t>
        </is>
      </c>
      <c r="E164" t="inlineStr">
        <is>
          <t>2015-16</t>
        </is>
      </c>
      <c r="F164" t="inlineStr">
        <is>
          <t>Colza</t>
        </is>
      </c>
      <c r="G164" t="inlineStr"/>
      <c r="H164" t="inlineStr"/>
      <c r="I164" t="inlineStr"/>
      <c r="J164" t="inlineStr"/>
      <c r="K164" t="inlineStr"/>
      <c r="L164" t="inlineStr"/>
      <c r="M164" t="inlineStr"/>
      <c r="N164" t="inlineStr"/>
      <c r="O164" t="n">
        <v>-0</v>
      </c>
      <c r="P164" t="n">
        <v>0</v>
      </c>
      <c r="Q164" t="n">
        <v>0</v>
      </c>
      <c r="R164" t="inlineStr"/>
      <c r="S164" t="inlineStr"/>
      <c r="T164" t="inlineStr"/>
      <c r="U164" t="n">
        <v>0</v>
      </c>
      <c r="V164" t="n">
        <v>500000000</v>
      </c>
      <c r="W164" t="inlineStr"/>
      <c r="X164" t="inlineStr">
        <is>
          <t>libre</t>
        </is>
      </c>
    </row>
    <row r="165" ht="15" customHeight="1" s="1003">
      <c r="A165" s="1019" t="inlineStr">
        <is>
          <t>MPV</t>
        </is>
      </c>
      <c r="B165" t="inlineStr">
        <is>
          <t>Usages alimentaires</t>
        </is>
      </c>
      <c r="C165" t="inlineStr">
        <is>
          <t>kt</t>
        </is>
      </c>
      <c r="D165" t="inlineStr">
        <is>
          <t>France</t>
        </is>
      </c>
      <c r="E165" t="inlineStr">
        <is>
          <t>2015-16</t>
        </is>
      </c>
      <c r="F165" t="inlineStr">
        <is>
          <t>Colza</t>
        </is>
      </c>
      <c r="G165" t="inlineStr"/>
      <c r="H165" t="inlineStr"/>
      <c r="I165" t="inlineStr"/>
      <c r="J165" t="inlineStr"/>
      <c r="K165" t="inlineStr"/>
      <c r="L165" t="inlineStr"/>
      <c r="M165" t="inlineStr"/>
      <c r="N165" t="inlineStr"/>
      <c r="O165" t="n">
        <v>-0</v>
      </c>
      <c r="P165" t="n">
        <v>0</v>
      </c>
      <c r="Q165" t="n">
        <v>0</v>
      </c>
      <c r="R165" t="inlineStr"/>
      <c r="S165" t="inlineStr"/>
      <c r="T165" t="inlineStr"/>
      <c r="U165" t="n">
        <v>0</v>
      </c>
      <c r="V165" t="n">
        <v>500000000</v>
      </c>
      <c r="W165" t="inlineStr"/>
      <c r="X165" t="inlineStr">
        <is>
          <t>libre</t>
        </is>
      </c>
    </row>
    <row r="166" ht="15" customHeight="1" s="1003">
      <c r="A166" s="1019" t="inlineStr">
        <is>
          <t>MPV</t>
        </is>
      </c>
      <c r="B166" t="inlineStr">
        <is>
          <t>Débouchés</t>
        </is>
      </c>
      <c r="C166" t="inlineStr">
        <is>
          <t>kt</t>
        </is>
      </c>
      <c r="D166" t="inlineStr">
        <is>
          <t>France</t>
        </is>
      </c>
      <c r="E166" t="inlineStr">
        <is>
          <t>2015-16</t>
        </is>
      </c>
      <c r="F166" t="inlineStr">
        <is>
          <t>Colza</t>
        </is>
      </c>
      <c r="G166" t="inlineStr"/>
      <c r="H166" t="inlineStr"/>
      <c r="I166" t="inlineStr"/>
      <c r="J166" t="inlineStr"/>
      <c r="K166" t="inlineStr"/>
      <c r="L166" t="inlineStr"/>
      <c r="M166" t="inlineStr"/>
      <c r="N166" t="inlineStr"/>
      <c r="O166" t="n">
        <v>-0</v>
      </c>
      <c r="P166" t="n">
        <v>0</v>
      </c>
      <c r="Q166" t="n">
        <v>0</v>
      </c>
      <c r="R166" t="inlineStr"/>
      <c r="S166" t="inlineStr"/>
      <c r="T166" t="inlineStr"/>
      <c r="U166" t="n">
        <v>0</v>
      </c>
      <c r="V166" t="n">
        <v>500000000</v>
      </c>
      <c r="W166" t="inlineStr"/>
      <c r="X166" t="inlineStr">
        <is>
          <t>libre</t>
        </is>
      </c>
    </row>
    <row r="167" ht="15" customHeight="1" s="1003">
      <c r="A167" s="1019" t="inlineStr">
        <is>
          <t>Amidon, fibres, lipides et sons</t>
        </is>
      </c>
      <c r="B167" t="inlineStr">
        <is>
          <t>Autres IAA</t>
        </is>
      </c>
      <c r="C167" t="inlineStr">
        <is>
          <t>kt</t>
        </is>
      </c>
      <c r="D167" t="inlineStr">
        <is>
          <t>France</t>
        </is>
      </c>
      <c r="E167" t="inlineStr">
        <is>
          <t>2015-16</t>
        </is>
      </c>
      <c r="F167" t="inlineStr">
        <is>
          <t>Colza</t>
        </is>
      </c>
      <c r="G167" t="inlineStr"/>
      <c r="H167" t="inlineStr"/>
      <c r="I167" t="inlineStr"/>
      <c r="J167" t="inlineStr"/>
      <c r="K167" t="inlineStr"/>
      <c r="L167" t="inlineStr"/>
      <c r="M167" t="inlineStr"/>
      <c r="N167" t="inlineStr"/>
      <c r="O167" t="n">
        <v>-0</v>
      </c>
      <c r="P167" t="n">
        <v>0</v>
      </c>
      <c r="Q167" t="n">
        <v>-0</v>
      </c>
      <c r="R167" t="inlineStr"/>
      <c r="S167" t="inlineStr"/>
      <c r="T167" t="inlineStr"/>
      <c r="U167" t="n">
        <v>0</v>
      </c>
      <c r="V167" t="n">
        <v>500000000</v>
      </c>
      <c r="W167" t="inlineStr"/>
      <c r="X167" t="inlineStr">
        <is>
          <t>libre</t>
        </is>
      </c>
    </row>
    <row r="168" ht="15" customHeight="1" s="1003">
      <c r="A168" s="1019" t="inlineStr">
        <is>
          <t>Amidon, fibres, lipides et sons</t>
        </is>
      </c>
      <c r="B168" t="inlineStr">
        <is>
          <t>Alimentation humaine</t>
        </is>
      </c>
      <c r="C168" t="inlineStr">
        <is>
          <t>kt</t>
        </is>
      </c>
      <c r="D168" t="inlineStr">
        <is>
          <t>France</t>
        </is>
      </c>
      <c r="E168" t="inlineStr">
        <is>
          <t>2015-16</t>
        </is>
      </c>
      <c r="F168" t="inlineStr">
        <is>
          <t>Colza</t>
        </is>
      </c>
      <c r="G168" t="inlineStr"/>
      <c r="H168" t="inlineStr"/>
      <c r="I168" t="inlineStr"/>
      <c r="J168" t="inlineStr"/>
      <c r="K168" t="inlineStr"/>
      <c r="L168" t="inlineStr"/>
      <c r="M168" t="inlineStr"/>
      <c r="N168" t="inlineStr"/>
      <c r="O168" t="n">
        <v>-0</v>
      </c>
      <c r="P168" t="n">
        <v>0</v>
      </c>
      <c r="Q168" t="n">
        <v>0</v>
      </c>
      <c r="R168" t="inlineStr"/>
      <c r="S168" t="inlineStr"/>
      <c r="T168" t="inlineStr"/>
      <c r="U168" t="n">
        <v>0</v>
      </c>
      <c r="V168" t="n">
        <v>500000000</v>
      </c>
      <c r="W168" t="inlineStr"/>
      <c r="X168" t="inlineStr">
        <is>
          <t>libre</t>
        </is>
      </c>
    </row>
    <row r="169" ht="15" customHeight="1" s="1003">
      <c r="A169" s="1019" t="inlineStr">
        <is>
          <t>Amidon, fibres, lipides et sons</t>
        </is>
      </c>
      <c r="B169" t="inlineStr">
        <is>
          <t>Usages alimentaires</t>
        </is>
      </c>
      <c r="C169" t="inlineStr">
        <is>
          <t>kt</t>
        </is>
      </c>
      <c r="D169" t="inlineStr">
        <is>
          <t>France</t>
        </is>
      </c>
      <c r="E169" t="inlineStr">
        <is>
          <t>2015-16</t>
        </is>
      </c>
      <c r="F169" t="inlineStr">
        <is>
          <t>Colza</t>
        </is>
      </c>
      <c r="G169" t="inlineStr"/>
      <c r="H169" t="inlineStr"/>
      <c r="I169" t="inlineStr"/>
      <c r="J169" t="inlineStr"/>
      <c r="K169" t="inlineStr"/>
      <c r="L169" t="inlineStr"/>
      <c r="M169" t="inlineStr"/>
      <c r="N169" t="inlineStr"/>
      <c r="O169" t="n">
        <v>-0</v>
      </c>
      <c r="P169" t="n">
        <v>0</v>
      </c>
      <c r="Q169" t="n">
        <v>0</v>
      </c>
      <c r="R169" t="inlineStr"/>
      <c r="S169" t="inlineStr"/>
      <c r="T169" t="inlineStr"/>
      <c r="U169" t="n">
        <v>0</v>
      </c>
      <c r="V169" t="n">
        <v>500000000</v>
      </c>
      <c r="W169" t="inlineStr"/>
      <c r="X169" t="inlineStr">
        <is>
          <t>libre</t>
        </is>
      </c>
    </row>
    <row r="170" ht="15" customHeight="1" s="1003">
      <c r="A170" s="1019" t="inlineStr">
        <is>
          <t>Amidon, fibres, lipides et sons</t>
        </is>
      </c>
      <c r="B170" t="inlineStr">
        <is>
          <t>Débouchés</t>
        </is>
      </c>
      <c r="C170" t="inlineStr">
        <is>
          <t>kt</t>
        </is>
      </c>
      <c r="D170" t="inlineStr">
        <is>
          <t>France</t>
        </is>
      </c>
      <c r="E170" t="inlineStr">
        <is>
          <t>2015-16</t>
        </is>
      </c>
      <c r="F170" t="inlineStr">
        <is>
          <t>Colza</t>
        </is>
      </c>
      <c r="G170" t="inlineStr"/>
      <c r="H170" t="inlineStr"/>
      <c r="I170" t="inlineStr"/>
      <c r="J170" t="inlineStr"/>
      <c r="K170" t="inlineStr"/>
      <c r="L170" t="inlineStr"/>
      <c r="M170" t="inlineStr"/>
      <c r="N170" t="inlineStr"/>
      <c r="O170" t="n">
        <v>-0</v>
      </c>
      <c r="P170" t="n">
        <v>0</v>
      </c>
      <c r="Q170" t="n">
        <v>0</v>
      </c>
      <c r="R170" t="inlineStr"/>
      <c r="S170" t="inlineStr"/>
      <c r="T170" t="inlineStr"/>
      <c r="U170" t="n">
        <v>0</v>
      </c>
      <c r="V170" t="n">
        <v>500000000</v>
      </c>
      <c r="W170" t="inlineStr"/>
      <c r="X170" t="inlineStr">
        <is>
          <t>libre</t>
        </is>
      </c>
    </row>
    <row r="171" ht="15" customHeight="1" s="1003">
      <c r="A171" s="1019" t="inlineStr">
        <is>
          <t>Récolte</t>
        </is>
      </c>
      <c r="B171" t="inlineStr">
        <is>
          <t>Olives</t>
        </is>
      </c>
      <c r="C171" t="inlineStr">
        <is>
          <t>kt</t>
        </is>
      </c>
      <c r="D171" t="inlineStr">
        <is>
          <t>France</t>
        </is>
      </c>
      <c r="E171" t="inlineStr">
        <is>
          <t>2015-16</t>
        </is>
      </c>
      <c r="F171" t="inlineStr">
        <is>
          <t>Colza</t>
        </is>
      </c>
      <c r="G171" t="inlineStr"/>
      <c r="H171" t="inlineStr"/>
      <c r="I171" t="inlineStr"/>
      <c r="J171" t="inlineStr"/>
      <c r="K171" t="inlineStr"/>
      <c r="L171" t="inlineStr"/>
      <c r="M171" t="inlineStr"/>
      <c r="N171" t="inlineStr"/>
      <c r="O171" t="n">
        <v>-0</v>
      </c>
      <c r="P171" t="n">
        <v>0</v>
      </c>
      <c r="Q171" t="n">
        <v>500000000</v>
      </c>
      <c r="R171" t="inlineStr"/>
      <c r="S171" t="inlineStr"/>
      <c r="T171" t="inlineStr"/>
      <c r="U171" t="n">
        <v>0</v>
      </c>
      <c r="V171" t="n">
        <v>500000000</v>
      </c>
      <c r="W171" t="inlineStr"/>
      <c r="X171" t="inlineStr">
        <is>
          <t>libre unbounded</t>
        </is>
      </c>
    </row>
    <row r="172" ht="15" customHeight="1" s="1003">
      <c r="A172" s="1019" t="inlineStr">
        <is>
          <t>Récolte</t>
        </is>
      </c>
      <c r="B172" t="inlineStr">
        <is>
          <t>Graines récoltées</t>
        </is>
      </c>
      <c r="C172" t="inlineStr">
        <is>
          <t>kt</t>
        </is>
      </c>
      <c r="D172" t="inlineStr">
        <is>
          <t>France</t>
        </is>
      </c>
      <c r="E172" t="inlineStr">
        <is>
          <t>2015-16</t>
        </is>
      </c>
      <c r="F172" t="inlineStr">
        <is>
          <t>Colza</t>
        </is>
      </c>
      <c r="G172" t="inlineStr">
        <is>
          <t>Récolte = 5334 kt (Bilans par campagne - FranceAgriMer)</t>
        </is>
      </c>
      <c r="H172" t="inlineStr"/>
      <c r="I172" t="inlineStr">
        <is>
          <t>Bilans par campagne - FranceAgriMer</t>
        </is>
      </c>
      <c r="J172" t="inlineStr"/>
      <c r="K172" t="inlineStr">
        <is>
          <t>Volume</t>
        </is>
      </c>
      <c r="L172" t="inlineStr">
        <is>
          <t>Récolte</t>
        </is>
      </c>
      <c r="M172" t="inlineStr">
        <is>
          <t>Bilans Colza - FAM</t>
        </is>
      </c>
      <c r="N172" t="inlineStr"/>
      <c r="O172" t="n">
        <v>5330</v>
      </c>
      <c r="P172" t="inlineStr"/>
      <c r="Q172" t="inlineStr"/>
      <c r="R172" t="n">
        <v>5334.4</v>
      </c>
      <c r="S172" t="n">
        <v>266.72</v>
      </c>
      <c r="T172" t="n">
        <v>0.1</v>
      </c>
      <c r="U172" t="n">
        <v>0</v>
      </c>
      <c r="V172" t="n">
        <v>500000000</v>
      </c>
      <c r="W172" t="n">
        <v>0</v>
      </c>
      <c r="X172" t="inlineStr">
        <is>
          <t>redondant</t>
        </is>
      </c>
    </row>
    <row r="173" ht="15" customHeight="1" s="1003">
      <c r="A173" s="1019" t="inlineStr">
        <is>
          <t>Ferme</t>
        </is>
      </c>
      <c r="B173" t="inlineStr">
        <is>
          <t>Stock final à la ferme</t>
        </is>
      </c>
      <c r="C173" t="inlineStr">
        <is>
          <t>kt</t>
        </is>
      </c>
      <c r="D173" t="inlineStr">
        <is>
          <t>France</t>
        </is>
      </c>
      <c r="E173" t="inlineStr">
        <is>
          <t>2015-16</t>
        </is>
      </c>
      <c r="F173" t="inlineStr">
        <is>
          <t>Colza</t>
        </is>
      </c>
      <c r="G173" t="inlineStr"/>
      <c r="H173" t="inlineStr"/>
      <c r="I173" t="inlineStr"/>
      <c r="J173" t="inlineStr">
        <is>
          <t>Le stock à la ferme est négligé</t>
        </is>
      </c>
      <c r="K173" t="inlineStr"/>
      <c r="L173" t="inlineStr">
        <is>
          <t>Stock final à la ferme</t>
        </is>
      </c>
      <c r="M173" t="inlineStr"/>
      <c r="N173" t="inlineStr"/>
      <c r="O173" t="n">
        <v>0</v>
      </c>
      <c r="P173" t="inlineStr"/>
      <c r="Q173" t="inlineStr"/>
      <c r="R173" t="n">
        <v>0</v>
      </c>
      <c r="S173" t="n">
        <v>0</v>
      </c>
      <c r="T173" t="inlineStr"/>
      <c r="U173" t="n">
        <v>0</v>
      </c>
      <c r="V173" t="n">
        <v>500000000</v>
      </c>
      <c r="W173" t="n">
        <v>0</v>
      </c>
      <c r="X173" t="inlineStr">
        <is>
          <t>redondant</t>
        </is>
      </c>
    </row>
    <row r="174" ht="15" customHeight="1" s="1003">
      <c r="A174" s="1019" t="inlineStr">
        <is>
          <t>Ferme</t>
        </is>
      </c>
      <c r="B174" t="inlineStr">
        <is>
          <t>Graines autoconsommées</t>
        </is>
      </c>
      <c r="C174" t="inlineStr">
        <is>
          <t>kt</t>
        </is>
      </c>
      <c r="D174" t="inlineStr">
        <is>
          <t>France</t>
        </is>
      </c>
      <c r="E174" t="inlineStr">
        <is>
          <t>2015-16</t>
        </is>
      </c>
      <c r="F174" t="inlineStr">
        <is>
          <t>Colza</t>
        </is>
      </c>
      <c r="G174" t="inlineStr">
        <is>
          <t>Autoconsommation à la ferme = 128 kt (Bilans par campagne - FranceAgriMer)</t>
        </is>
      </c>
      <c r="H174" t="inlineStr"/>
      <c r="I174" t="inlineStr">
        <is>
          <t>Bilans par campagne - FranceAgriMer</t>
        </is>
      </c>
      <c r="J174" t="inlineStr"/>
      <c r="K174" t="inlineStr">
        <is>
          <t>Volume</t>
        </is>
      </c>
      <c r="L174" t="inlineStr">
        <is>
          <t>Autoconsommation à la ferme</t>
        </is>
      </c>
      <c r="M174" t="inlineStr">
        <is>
          <t>Bilans Colza - FAM</t>
        </is>
      </c>
      <c r="N174" t="inlineStr"/>
      <c r="O174" t="n">
        <v>128</v>
      </c>
      <c r="P174" t="inlineStr"/>
      <c r="Q174" t="inlineStr"/>
      <c r="R174" t="n">
        <v>128.45</v>
      </c>
      <c r="S174" t="n">
        <v>6.42</v>
      </c>
      <c r="T174" t="n">
        <v>0.1</v>
      </c>
      <c r="U174" t="n">
        <v>0</v>
      </c>
      <c r="V174" t="n">
        <v>500000000</v>
      </c>
      <c r="W174" t="n">
        <v>0</v>
      </c>
      <c r="X174" t="inlineStr">
        <is>
          <t>redondant</t>
        </is>
      </c>
    </row>
    <row r="175" ht="15" customHeight="1" s="1003">
      <c r="A175" s="1019" t="inlineStr">
        <is>
          <t>Ferme</t>
        </is>
      </c>
      <c r="B175" t="inlineStr">
        <is>
          <t>Stock final</t>
        </is>
      </c>
      <c r="C175" t="inlineStr">
        <is>
          <t>kt</t>
        </is>
      </c>
      <c r="D175" t="inlineStr">
        <is>
          <t>France</t>
        </is>
      </c>
      <c r="E175" t="inlineStr">
        <is>
          <t>2015-16</t>
        </is>
      </c>
      <c r="F175" t="inlineStr">
        <is>
          <t>Colza</t>
        </is>
      </c>
      <c r="G175" t="inlineStr"/>
      <c r="H175" t="inlineStr"/>
      <c r="I175" t="inlineStr"/>
      <c r="J175" t="inlineStr"/>
      <c r="K175" t="inlineStr"/>
      <c r="L175" t="inlineStr"/>
      <c r="M175" t="inlineStr"/>
      <c r="N175" t="inlineStr"/>
      <c r="O175" t="n">
        <v>0</v>
      </c>
      <c r="P175" t="inlineStr"/>
      <c r="Q175" t="inlineStr"/>
      <c r="R175" t="inlineStr"/>
      <c r="S175" t="inlineStr"/>
      <c r="T175" t="inlineStr"/>
      <c r="U175" t="n">
        <v>0</v>
      </c>
      <c r="V175" t="n">
        <v>500000000</v>
      </c>
      <c r="W175" t="inlineStr"/>
      <c r="X175" t="inlineStr">
        <is>
          <t>déterminé</t>
        </is>
      </c>
    </row>
    <row r="176" ht="15" customHeight="1" s="1003">
      <c r="A176" s="1019" t="inlineStr">
        <is>
          <t>OS</t>
        </is>
      </c>
      <c r="B176" t="inlineStr">
        <is>
          <t>Graines collectées</t>
        </is>
      </c>
      <c r="C176" t="inlineStr">
        <is>
          <t>kt</t>
        </is>
      </c>
      <c r="D176" t="inlineStr">
        <is>
          <t>France</t>
        </is>
      </c>
      <c r="E176" t="inlineStr">
        <is>
          <t>2015-16</t>
        </is>
      </c>
      <c r="F176" t="inlineStr">
        <is>
          <t>Colza</t>
        </is>
      </c>
      <c r="G176" t="inlineStr"/>
      <c r="H176" t="inlineStr"/>
      <c r="I176" t="inlineStr"/>
      <c r="J176" t="inlineStr"/>
      <c r="K176" t="inlineStr"/>
      <c r="L176" t="inlineStr"/>
      <c r="M176" t="inlineStr"/>
      <c r="N176" t="inlineStr"/>
      <c r="O176" t="n">
        <v>5060</v>
      </c>
      <c r="P176" t="inlineStr"/>
      <c r="Q176" t="inlineStr"/>
      <c r="R176" t="inlineStr"/>
      <c r="S176" t="inlineStr"/>
      <c r="T176" t="inlineStr"/>
      <c r="U176" t="n">
        <v>0</v>
      </c>
      <c r="V176" t="n">
        <v>500000000</v>
      </c>
      <c r="W176" t="inlineStr"/>
      <c r="X176" t="inlineStr">
        <is>
          <t>déterminé</t>
        </is>
      </c>
    </row>
    <row r="177" ht="15" customHeight="1" s="1003">
      <c r="A177" s="1019" t="inlineStr">
        <is>
          <t>OS</t>
        </is>
      </c>
      <c r="B177" t="inlineStr">
        <is>
          <t>Stock final collecteurs</t>
        </is>
      </c>
      <c r="C177" t="inlineStr">
        <is>
          <t>kt</t>
        </is>
      </c>
      <c r="D177" t="inlineStr">
        <is>
          <t>France</t>
        </is>
      </c>
      <c r="E177" t="inlineStr">
        <is>
          <t>2015-16</t>
        </is>
      </c>
      <c r="F177" t="inlineStr">
        <is>
          <t>Colza</t>
        </is>
      </c>
      <c r="G177" t="inlineStr">
        <is>
          <t>Stock final collecteurs = 115 kt (Bilans par campagne - FranceAgriMer)</t>
        </is>
      </c>
      <c r="H177" t="inlineStr"/>
      <c r="I177" t="inlineStr">
        <is>
          <t>Bilans par campagne - FranceAgriMer</t>
        </is>
      </c>
      <c r="J177" t="inlineStr"/>
      <c r="K177" t="inlineStr">
        <is>
          <t>Volume</t>
        </is>
      </c>
      <c r="L177" t="inlineStr">
        <is>
          <t>Stock final collecteurs</t>
        </is>
      </c>
      <c r="M177" t="inlineStr">
        <is>
          <t>Bilans Colza - FAM</t>
        </is>
      </c>
      <c r="N177" t="inlineStr"/>
      <c r="O177" t="n">
        <v>115</v>
      </c>
      <c r="P177" t="inlineStr"/>
      <c r="Q177" t="inlineStr"/>
      <c r="R177" t="n">
        <v>115.1</v>
      </c>
      <c r="S177" t="n">
        <v>5.75</v>
      </c>
      <c r="T177" t="n">
        <v>0.1</v>
      </c>
      <c r="U177" t="n">
        <v>0</v>
      </c>
      <c r="V177" t="n">
        <v>500000000</v>
      </c>
      <c r="W177" t="n">
        <v>0</v>
      </c>
      <c r="X177" t="inlineStr">
        <is>
          <t>mesuré</t>
        </is>
      </c>
    </row>
    <row r="178" ht="15" customHeight="1" s="1003">
      <c r="A178" s="1019" t="inlineStr">
        <is>
          <t>OS</t>
        </is>
      </c>
      <c r="B178" t="inlineStr">
        <is>
          <t>Stock final</t>
        </is>
      </c>
      <c r="C178" t="inlineStr">
        <is>
          <t>kt</t>
        </is>
      </c>
      <c r="D178" t="inlineStr">
        <is>
          <t>France</t>
        </is>
      </c>
      <c r="E178" t="inlineStr">
        <is>
          <t>2015-16</t>
        </is>
      </c>
      <c r="F178" t="inlineStr">
        <is>
          <t>Colza</t>
        </is>
      </c>
      <c r="G178" t="inlineStr">
        <is>
          <t>Stock final collecteurs = 115 kt (Bilans par campagne - FranceAgriMer)</t>
        </is>
      </c>
      <c r="H178" t="inlineStr"/>
      <c r="I178" t="inlineStr">
        <is>
          <t>Bilans par campagne - FranceAgriMer</t>
        </is>
      </c>
      <c r="J178" t="inlineStr"/>
      <c r="K178" t="inlineStr">
        <is>
          <t>Volume</t>
        </is>
      </c>
      <c r="L178" t="inlineStr">
        <is>
          <t>Stock final collecteurs</t>
        </is>
      </c>
      <c r="M178" t="inlineStr">
        <is>
          <t>Bilans Colza - FAM</t>
        </is>
      </c>
      <c r="N178" t="inlineStr"/>
      <c r="O178" t="n">
        <v>115</v>
      </c>
      <c r="P178" t="inlineStr"/>
      <c r="Q178" t="inlineStr"/>
      <c r="R178" t="inlineStr"/>
      <c r="S178" t="inlineStr"/>
      <c r="T178" t="inlineStr"/>
      <c r="U178" t="n">
        <v>0</v>
      </c>
      <c r="V178" t="n">
        <v>500000000</v>
      </c>
      <c r="W178" t="inlineStr"/>
      <c r="X178" t="inlineStr">
        <is>
          <t>déterminé</t>
        </is>
      </c>
    </row>
    <row r="179" ht="15" customHeight="1" s="1003">
      <c r="A179" s="1019" t="inlineStr">
        <is>
          <t>OS</t>
        </is>
      </c>
      <c r="B179" t="inlineStr">
        <is>
          <t>Issues de silo</t>
        </is>
      </c>
      <c r="C179" t="inlineStr">
        <is>
          <t>kt</t>
        </is>
      </c>
      <c r="D179" t="inlineStr">
        <is>
          <t>France</t>
        </is>
      </c>
      <c r="E179" t="inlineStr">
        <is>
          <t>2015-16</t>
        </is>
      </c>
      <c r="F179" t="inlineStr">
        <is>
          <t>Colza</t>
        </is>
      </c>
      <c r="G179" t="inlineStr"/>
      <c r="H179" t="inlineStr">
        <is>
          <t>Ratio d'issues de silo = 1,7 % (ONRB - FranceAgriMer)</t>
        </is>
      </c>
      <c r="I179" t="inlineStr">
        <is>
          <t>ONRB - FranceAgriMer</t>
        </is>
      </c>
      <c r="J179" t="inlineStr">
        <is>
          <t>0</t>
        </is>
      </c>
      <c r="K179" t="inlineStr">
        <is>
          <t>Rendement</t>
        </is>
      </c>
      <c r="L179" t="inlineStr">
        <is>
          <t>Ratio d'issues de silo</t>
        </is>
      </c>
      <c r="M179" t="inlineStr">
        <is>
          <t>Issues de silo - ONRB</t>
        </is>
      </c>
      <c r="N179" t="inlineStr"/>
      <c r="O179" t="n">
        <v>88.5</v>
      </c>
      <c r="P179" t="inlineStr"/>
      <c r="Q179" t="inlineStr"/>
      <c r="R179" t="inlineStr"/>
      <c r="S179" t="inlineStr"/>
      <c r="T179" t="inlineStr"/>
      <c r="U179" t="n">
        <v>0</v>
      </c>
      <c r="V179" t="n">
        <v>500000000</v>
      </c>
      <c r="W179" t="inlineStr"/>
      <c r="X179" t="inlineStr">
        <is>
          <t>déterminé</t>
        </is>
      </c>
    </row>
    <row r="180" ht="15" customHeight="1" s="1003">
      <c r="A180" s="1019" t="inlineStr">
        <is>
          <t>Trituration</t>
        </is>
      </c>
      <c r="B180" t="inlineStr">
        <is>
          <t>Huile</t>
        </is>
      </c>
      <c r="C180" t="inlineStr">
        <is>
          <t>kt</t>
        </is>
      </c>
      <c r="D180" t="inlineStr">
        <is>
          <t>France</t>
        </is>
      </c>
      <c r="E180" t="inlineStr">
        <is>
          <t>2015-16</t>
        </is>
      </c>
      <c r="F180" t="inlineStr">
        <is>
          <t>Colza</t>
        </is>
      </c>
      <c r="G180" t="inlineStr"/>
      <c r="H180" t="inlineStr">
        <is>
          <t>Rendement de production d'huile = 42,4 % (Rapport méthodo Ademe calcul ACV - Terres Univia)</t>
        </is>
      </c>
      <c r="I180" t="inlineStr">
        <is>
          <t>Rapport méthodo Ademe calcul ACV - Terres Univia</t>
        </is>
      </c>
      <c r="J180" t="inlineStr">
        <is>
          <t>0</t>
        </is>
      </c>
      <c r="K180" t="inlineStr">
        <is>
          <t>Rendement</t>
        </is>
      </c>
      <c r="L180" t="inlineStr">
        <is>
          <t>Rendement de production d'huile</t>
        </is>
      </c>
      <c r="M180" t="inlineStr">
        <is>
          <t>Rend. trituration-TERRES UNIVIA</t>
        </is>
      </c>
      <c r="N180" t="inlineStr"/>
      <c r="O180" t="n">
        <v>2030</v>
      </c>
      <c r="P180" t="inlineStr"/>
      <c r="Q180" t="inlineStr"/>
      <c r="R180" t="inlineStr"/>
      <c r="S180" t="inlineStr"/>
      <c r="T180" t="inlineStr"/>
      <c r="U180" t="n">
        <v>0</v>
      </c>
      <c r="V180" t="n">
        <v>500000000</v>
      </c>
      <c r="W180" t="inlineStr"/>
      <c r="X180" t="inlineStr">
        <is>
          <t>déterminé</t>
        </is>
      </c>
    </row>
    <row r="181" ht="15" customHeight="1" s="1003">
      <c r="A181" s="1019" t="inlineStr">
        <is>
          <t>Trituration</t>
        </is>
      </c>
      <c r="B181" t="inlineStr">
        <is>
          <t>Tourteaux</t>
        </is>
      </c>
      <c r="C181" t="inlineStr">
        <is>
          <t>kt</t>
        </is>
      </c>
      <c r="D181" t="inlineStr">
        <is>
          <t>France</t>
        </is>
      </c>
      <c r="E181" t="inlineStr">
        <is>
          <t>2015-16</t>
        </is>
      </c>
      <c r="F181" t="inlineStr">
        <is>
          <t>Colza</t>
        </is>
      </c>
      <c r="G181" t="inlineStr"/>
      <c r="H181" t="inlineStr">
        <is>
          <t>Rendement de production de tourteau = 55,8 % (Rapport méthodo Ademe calcul ACV - Terres Univia)</t>
        </is>
      </c>
      <c r="I181" t="inlineStr">
        <is>
          <t>Rapport méthodo Ademe calcul ACV - Terres Univia</t>
        </is>
      </c>
      <c r="J181" t="inlineStr">
        <is>
          <t>0</t>
        </is>
      </c>
      <c r="K181" t="inlineStr">
        <is>
          <t>Rendement</t>
        </is>
      </c>
      <c r="L181" t="inlineStr">
        <is>
          <t>Rendement de production de tourteau</t>
        </is>
      </c>
      <c r="M181" t="inlineStr">
        <is>
          <t>Rend. trituration-TERRES UNIVIA</t>
        </is>
      </c>
      <c r="N181" t="inlineStr"/>
      <c r="O181" t="n">
        <v>2670</v>
      </c>
      <c r="P181" t="inlineStr"/>
      <c r="Q181" t="inlineStr"/>
      <c r="R181" t="inlineStr"/>
      <c r="S181" t="inlineStr"/>
      <c r="T181" t="inlineStr"/>
      <c r="U181" t="n">
        <v>0</v>
      </c>
      <c r="V181" t="n">
        <v>500000000</v>
      </c>
      <c r="W181" t="inlineStr"/>
      <c r="X181" t="inlineStr">
        <is>
          <t>déterminé</t>
        </is>
      </c>
    </row>
    <row r="182" ht="15" customHeight="1" s="1003">
      <c r="A182" s="1019" t="inlineStr">
        <is>
          <t>Trituration</t>
        </is>
      </c>
      <c r="B182" t="inlineStr">
        <is>
          <t>Coques (+ eau)</t>
        </is>
      </c>
      <c r="C182" t="inlineStr">
        <is>
          <t>kt</t>
        </is>
      </c>
      <c r="D182" t="inlineStr">
        <is>
          <t>France</t>
        </is>
      </c>
      <c r="E182" t="inlineStr">
        <is>
          <t>2015-16</t>
        </is>
      </c>
      <c r="F182" t="inlineStr">
        <is>
          <t>Colza</t>
        </is>
      </c>
      <c r="G182" t="inlineStr"/>
      <c r="H182" t="inlineStr">
        <is>
          <t>Rendement de production de coques (+ eau) = 1,8 % (Rapport méthodo Ademe calcul ACV - Terres Univia)</t>
        </is>
      </c>
      <c r="I182" t="inlineStr">
        <is>
          <t>Rapport méthodo Ademe calcul ACV - Terres Univia</t>
        </is>
      </c>
      <c r="J182" t="inlineStr">
        <is>
          <t>0</t>
        </is>
      </c>
      <c r="K182" t="inlineStr">
        <is>
          <t>Rendement</t>
        </is>
      </c>
      <c r="L182" t="inlineStr">
        <is>
          <t>Rendement de production de coques (+ eau)</t>
        </is>
      </c>
      <c r="M182" t="inlineStr">
        <is>
          <t>Rend. trituration-TERRES UNIVIA</t>
        </is>
      </c>
      <c r="N182" t="inlineStr"/>
      <c r="O182" t="n">
        <v>86</v>
      </c>
      <c r="P182" t="inlineStr"/>
      <c r="Q182" t="inlineStr"/>
      <c r="R182" t="inlineStr"/>
      <c r="S182" t="inlineStr"/>
      <c r="T182" t="inlineStr"/>
      <c r="U182" t="n">
        <v>0</v>
      </c>
      <c r="V182" t="n">
        <v>500000000</v>
      </c>
      <c r="W182" t="inlineStr"/>
      <c r="X182" t="inlineStr">
        <is>
          <t>déterminé</t>
        </is>
      </c>
    </row>
    <row r="183" ht="15" customHeight="1" s="1003">
      <c r="A183" s="1019" t="inlineStr">
        <is>
          <t>Moulin</t>
        </is>
      </c>
      <c r="B183" t="inlineStr">
        <is>
          <t>Grignons d'olive</t>
        </is>
      </c>
      <c r="C183" t="inlineStr">
        <is>
          <t>kt</t>
        </is>
      </c>
      <c r="D183" t="inlineStr">
        <is>
          <t>France</t>
        </is>
      </c>
      <c r="E183" t="inlineStr">
        <is>
          <t>2015-16</t>
        </is>
      </c>
      <c r="F183" t="inlineStr">
        <is>
          <t>Colza</t>
        </is>
      </c>
      <c r="G183" t="inlineStr"/>
      <c r="H183" t="inlineStr"/>
      <c r="I183" t="inlineStr"/>
      <c r="J183" t="inlineStr"/>
      <c r="K183" t="inlineStr"/>
      <c r="L183" t="inlineStr">
        <is>
          <t>Production de grignons d'olive</t>
        </is>
      </c>
      <c r="M183" t="inlineStr"/>
      <c r="N183" t="inlineStr"/>
      <c r="O183" t="n">
        <v>-0</v>
      </c>
      <c r="P183" t="n">
        <v>0</v>
      </c>
      <c r="Q183" t="n">
        <v>500000000</v>
      </c>
      <c r="R183" t="inlineStr"/>
      <c r="S183" t="inlineStr"/>
      <c r="T183" t="inlineStr"/>
      <c r="U183" t="n">
        <v>0</v>
      </c>
      <c r="V183" t="n">
        <v>500000000</v>
      </c>
      <c r="W183" t="inlineStr"/>
      <c r="X183" t="inlineStr">
        <is>
          <t>libre unbounded</t>
        </is>
      </c>
    </row>
    <row r="184" ht="15" customHeight="1" s="1003">
      <c r="A184" s="1019" t="inlineStr">
        <is>
          <t>Moulin</t>
        </is>
      </c>
      <c r="B184" t="inlineStr">
        <is>
          <t>Huile d'olive</t>
        </is>
      </c>
      <c r="C184" t="inlineStr">
        <is>
          <t>kt</t>
        </is>
      </c>
      <c r="D184" t="inlineStr">
        <is>
          <t>France</t>
        </is>
      </c>
      <c r="E184" t="inlineStr">
        <is>
          <t>2015-16</t>
        </is>
      </c>
      <c r="F184" t="inlineStr">
        <is>
          <t>Colza</t>
        </is>
      </c>
      <c r="G184" t="inlineStr"/>
      <c r="H184" t="inlineStr"/>
      <c r="I184" t="inlineStr"/>
      <c r="J184" t="inlineStr"/>
      <c r="K184" t="inlineStr"/>
      <c r="L184" t="inlineStr"/>
      <c r="M184" t="inlineStr"/>
      <c r="N184" t="inlineStr"/>
      <c r="O184" t="n">
        <v>-0</v>
      </c>
      <c r="P184" t="n">
        <v>0</v>
      </c>
      <c r="Q184" t="n">
        <v>500000000</v>
      </c>
      <c r="R184" t="inlineStr"/>
      <c r="S184" t="inlineStr"/>
      <c r="T184" t="inlineStr"/>
      <c r="U184" t="n">
        <v>0</v>
      </c>
      <c r="V184" t="n">
        <v>500000000</v>
      </c>
      <c r="W184" t="inlineStr"/>
      <c r="X184" t="inlineStr">
        <is>
          <t>libre unbounded</t>
        </is>
      </c>
    </row>
    <row r="185" ht="15" customHeight="1" s="1003">
      <c r="A185" s="1019" t="inlineStr">
        <is>
          <t>Conservation ou préparation d'olives</t>
        </is>
      </c>
      <c r="B185" t="inlineStr">
        <is>
          <t>Olives de table</t>
        </is>
      </c>
      <c r="C185" t="inlineStr">
        <is>
          <t>kt</t>
        </is>
      </c>
      <c r="D185" t="inlineStr">
        <is>
          <t>France</t>
        </is>
      </c>
      <c r="E185" t="inlineStr">
        <is>
          <t>2015-16</t>
        </is>
      </c>
      <c r="F185" t="inlineStr">
        <is>
          <t>Colza</t>
        </is>
      </c>
      <c r="G185" t="inlineStr"/>
      <c r="H185" t="inlineStr"/>
      <c r="I185" t="inlineStr"/>
      <c r="J185" t="inlineStr"/>
      <c r="K185" t="inlineStr"/>
      <c r="L185" t="inlineStr"/>
      <c r="M185" t="inlineStr"/>
      <c r="N185" t="inlineStr"/>
      <c r="O185" t="n">
        <v>-0</v>
      </c>
      <c r="P185" t="n">
        <v>0</v>
      </c>
      <c r="Q185" t="n">
        <v>500000000</v>
      </c>
      <c r="R185" t="inlineStr"/>
      <c r="S185" t="inlineStr"/>
      <c r="T185" t="inlineStr"/>
      <c r="U185" t="n">
        <v>0</v>
      </c>
      <c r="V185" t="n">
        <v>500000000</v>
      </c>
      <c r="W185" t="inlineStr"/>
      <c r="X185" t="inlineStr">
        <is>
          <t>libre unbounded</t>
        </is>
      </c>
    </row>
    <row r="186" ht="15" customHeight="1" s="1003">
      <c r="A186" s="1019" t="inlineStr">
        <is>
          <t>Fabrication de produits alimentaires</t>
        </is>
      </c>
      <c r="B186" t="inlineStr">
        <is>
          <t>Produits alimentaires</t>
        </is>
      </c>
      <c r="C186" t="inlineStr">
        <is>
          <t>kt</t>
        </is>
      </c>
      <c r="D186" t="inlineStr">
        <is>
          <t>France</t>
        </is>
      </c>
      <c r="E186" t="inlineStr">
        <is>
          <t>2015-16</t>
        </is>
      </c>
      <c r="F186" t="inlineStr">
        <is>
          <t>Colza</t>
        </is>
      </c>
      <c r="G186" t="inlineStr"/>
      <c r="H186" t="inlineStr"/>
      <c r="I186" t="inlineStr"/>
      <c r="J186" t="inlineStr"/>
      <c r="K186" t="inlineStr"/>
      <c r="L186" t="inlineStr"/>
      <c r="M186" t="inlineStr"/>
      <c r="N186" t="inlineStr"/>
      <c r="O186" t="n">
        <v>0</v>
      </c>
      <c r="P186" t="inlineStr"/>
      <c r="Q186" t="inlineStr"/>
      <c r="R186" t="inlineStr"/>
      <c r="S186" t="inlineStr"/>
      <c r="T186" t="inlineStr"/>
      <c r="U186" t="n">
        <v>0</v>
      </c>
      <c r="V186" t="n">
        <v>500000000</v>
      </c>
      <c r="W186" t="inlineStr"/>
      <c r="X186" t="inlineStr">
        <is>
          <t>déterminé</t>
        </is>
      </c>
    </row>
    <row r="187" ht="15" customHeight="1" s="1003">
      <c r="A187" s="1019" t="inlineStr">
        <is>
          <t>Amidonnerie</t>
        </is>
      </c>
      <c r="B187" t="inlineStr">
        <is>
          <t>Fibres, lipides et sons</t>
        </is>
      </c>
      <c r="C187" t="inlineStr">
        <is>
          <t>kt</t>
        </is>
      </c>
      <c r="D187" t="inlineStr">
        <is>
          <t>France</t>
        </is>
      </c>
      <c r="E187" t="inlineStr">
        <is>
          <t>2015-16</t>
        </is>
      </c>
      <c r="F187" t="inlineStr">
        <is>
          <t>Colza</t>
        </is>
      </c>
      <c r="G187" t="inlineStr"/>
      <c r="H187" t="inlineStr"/>
      <c r="I187" t="inlineStr"/>
      <c r="J187" t="inlineStr"/>
      <c r="K187" t="inlineStr"/>
      <c r="L187" t="inlineStr"/>
      <c r="M187" t="inlineStr"/>
      <c r="N187" t="inlineStr"/>
      <c r="O187" t="n">
        <v>-0</v>
      </c>
      <c r="P187" t="n">
        <v>0</v>
      </c>
      <c r="Q187" t="n">
        <v>-0</v>
      </c>
      <c r="R187" t="inlineStr"/>
      <c r="S187" t="inlineStr"/>
      <c r="T187" t="inlineStr"/>
      <c r="U187" t="n">
        <v>0</v>
      </c>
      <c r="V187" t="n">
        <v>500000000</v>
      </c>
      <c r="W187" t="inlineStr"/>
      <c r="X187" t="inlineStr">
        <is>
          <t>libre</t>
        </is>
      </c>
    </row>
    <row r="188" ht="15" customHeight="1" s="1003">
      <c r="A188" s="1019" t="inlineStr">
        <is>
          <t>Amidonnerie</t>
        </is>
      </c>
      <c r="B188" t="inlineStr">
        <is>
          <t>Amidon</t>
        </is>
      </c>
      <c r="C188" t="inlineStr">
        <is>
          <t>kt</t>
        </is>
      </c>
      <c r="D188" t="inlineStr">
        <is>
          <t>France</t>
        </is>
      </c>
      <c r="E188" t="inlineStr">
        <is>
          <t>2015-16</t>
        </is>
      </c>
      <c r="F188" t="inlineStr">
        <is>
          <t>Colza</t>
        </is>
      </c>
      <c r="G188" t="inlineStr"/>
      <c r="H188" t="inlineStr"/>
      <c r="I188" t="inlineStr"/>
      <c r="J188" t="inlineStr"/>
      <c r="K188" t="inlineStr"/>
      <c r="L188" t="inlineStr"/>
      <c r="M188" t="inlineStr"/>
      <c r="N188" t="inlineStr"/>
      <c r="O188" t="n">
        <v>-0</v>
      </c>
      <c r="P188" t="n">
        <v>0</v>
      </c>
      <c r="Q188" t="n">
        <v>-0</v>
      </c>
      <c r="R188" t="inlineStr"/>
      <c r="S188" t="inlineStr"/>
      <c r="T188" t="inlineStr"/>
      <c r="U188" t="n">
        <v>0</v>
      </c>
      <c r="V188" t="n">
        <v>500000000</v>
      </c>
      <c r="W188" t="inlineStr"/>
      <c r="X188" t="inlineStr">
        <is>
          <t>libre</t>
        </is>
      </c>
    </row>
    <row r="189" ht="15" customHeight="1" s="1003">
      <c r="A189" s="1019" t="inlineStr">
        <is>
          <t>Amidonnerie</t>
        </is>
      </c>
      <c r="B189" t="inlineStr">
        <is>
          <t>Protéine</t>
        </is>
      </c>
      <c r="C189" t="inlineStr">
        <is>
          <t>kt</t>
        </is>
      </c>
      <c r="D189" t="inlineStr">
        <is>
          <t>France</t>
        </is>
      </c>
      <c r="E189" t="inlineStr">
        <is>
          <t>2015-16</t>
        </is>
      </c>
      <c r="F189" t="inlineStr">
        <is>
          <t>Colza</t>
        </is>
      </c>
      <c r="G189" t="inlineStr"/>
      <c r="H189" t="inlineStr"/>
      <c r="I189" t="inlineStr"/>
      <c r="J189" t="inlineStr"/>
      <c r="K189" t="inlineStr"/>
      <c r="L189" t="inlineStr"/>
      <c r="M189" t="inlineStr"/>
      <c r="N189" t="inlineStr"/>
      <c r="O189" t="n">
        <v>-0</v>
      </c>
      <c r="P189" t="n">
        <v>0</v>
      </c>
      <c r="Q189" t="n">
        <v>-0</v>
      </c>
      <c r="R189" t="inlineStr"/>
      <c r="S189" t="inlineStr"/>
      <c r="T189" t="inlineStr"/>
      <c r="U189" t="n">
        <v>0</v>
      </c>
      <c r="V189" t="n">
        <v>500000000</v>
      </c>
      <c r="W189" t="inlineStr"/>
      <c r="X189" t="inlineStr">
        <is>
          <t>libre</t>
        </is>
      </c>
    </row>
    <row r="190" ht="15" customHeight="1" s="1003">
      <c r="A190" s="1019" t="inlineStr">
        <is>
          <t>Meunerie</t>
        </is>
      </c>
      <c r="B190" t="inlineStr">
        <is>
          <t>Sons</t>
        </is>
      </c>
      <c r="C190" t="inlineStr">
        <is>
          <t>kt</t>
        </is>
      </c>
      <c r="D190" t="inlineStr">
        <is>
          <t>France</t>
        </is>
      </c>
      <c r="E190" t="inlineStr">
        <is>
          <t>2015-16</t>
        </is>
      </c>
      <c r="F190" t="inlineStr">
        <is>
          <t>Colza</t>
        </is>
      </c>
      <c r="G190" t="inlineStr"/>
      <c r="H190" t="inlineStr"/>
      <c r="I190" t="inlineStr"/>
      <c r="J190" t="inlineStr"/>
      <c r="K190" t="inlineStr"/>
      <c r="L190" t="inlineStr"/>
      <c r="M190" t="inlineStr"/>
      <c r="N190" t="inlineStr"/>
      <c r="O190" t="n">
        <v>-0</v>
      </c>
      <c r="P190" t="n">
        <v>0</v>
      </c>
      <c r="Q190" t="n">
        <v>-0</v>
      </c>
      <c r="R190" t="inlineStr"/>
      <c r="S190" t="inlineStr"/>
      <c r="T190" t="inlineStr"/>
      <c r="U190" t="n">
        <v>0</v>
      </c>
      <c r="V190" t="n">
        <v>500000000</v>
      </c>
      <c r="W190" t="inlineStr"/>
      <c r="X190" t="inlineStr">
        <is>
          <t>libre</t>
        </is>
      </c>
    </row>
    <row r="191" ht="15" customHeight="1" s="1003">
      <c r="A191" s="1019" t="inlineStr">
        <is>
          <t>Meunerie</t>
        </is>
      </c>
      <c r="B191" t="inlineStr">
        <is>
          <t>Farine</t>
        </is>
      </c>
      <c r="C191" t="inlineStr">
        <is>
          <t>kt</t>
        </is>
      </c>
      <c r="D191" t="inlineStr">
        <is>
          <t>France</t>
        </is>
      </c>
      <c r="E191" t="inlineStr">
        <is>
          <t>2015-16</t>
        </is>
      </c>
      <c r="F191" t="inlineStr">
        <is>
          <t>Colza</t>
        </is>
      </c>
      <c r="G191" t="inlineStr"/>
      <c r="H191" t="inlineStr"/>
      <c r="I191" t="inlineStr"/>
      <c r="J191" t="inlineStr"/>
      <c r="K191" t="inlineStr"/>
      <c r="L191" t="inlineStr"/>
      <c r="M191" t="inlineStr"/>
      <c r="N191" t="inlineStr"/>
      <c r="O191" t="n">
        <v>-0</v>
      </c>
      <c r="P191" t="n">
        <v>0</v>
      </c>
      <c r="Q191" t="n">
        <v>-0</v>
      </c>
      <c r="R191" t="inlineStr"/>
      <c r="S191" t="inlineStr"/>
      <c r="T191" t="inlineStr"/>
      <c r="U191" t="n">
        <v>0</v>
      </c>
      <c r="V191" t="n">
        <v>500000000</v>
      </c>
      <c r="W191" t="inlineStr"/>
      <c r="X191" t="inlineStr">
        <is>
          <t>libre</t>
        </is>
      </c>
    </row>
    <row r="192" ht="15" customHeight="1" s="1003">
      <c r="A192" s="1019" t="inlineStr">
        <is>
          <t>Fabrication d'ingrédients</t>
        </is>
      </c>
      <c r="B192" t="inlineStr">
        <is>
          <t>Amidon, fibres, lipides et sons</t>
        </is>
      </c>
      <c r="C192" t="inlineStr">
        <is>
          <t>kt</t>
        </is>
      </c>
      <c r="D192" t="inlineStr">
        <is>
          <t>France</t>
        </is>
      </c>
      <c r="E192" t="inlineStr">
        <is>
          <t>2015-16</t>
        </is>
      </c>
      <c r="F192" t="inlineStr">
        <is>
          <t>Colza</t>
        </is>
      </c>
      <c r="G192" t="inlineStr"/>
      <c r="H192" t="inlineStr"/>
      <c r="I192" t="inlineStr"/>
      <c r="J192" t="inlineStr"/>
      <c r="K192" t="inlineStr"/>
      <c r="L192" t="inlineStr"/>
      <c r="M192" t="inlineStr"/>
      <c r="N192" t="inlineStr"/>
      <c r="O192" t="n">
        <v>-0</v>
      </c>
      <c r="P192" t="n">
        <v>0</v>
      </c>
      <c r="Q192" t="n">
        <v>-0</v>
      </c>
      <c r="R192" t="inlineStr"/>
      <c r="S192" t="inlineStr"/>
      <c r="T192" t="inlineStr"/>
      <c r="U192" t="n">
        <v>0</v>
      </c>
      <c r="V192" t="n">
        <v>500000000</v>
      </c>
      <c r="W192" t="inlineStr"/>
      <c r="X192" t="inlineStr">
        <is>
          <t>libre</t>
        </is>
      </c>
    </row>
    <row r="193" ht="15" customHeight="1" s="1003">
      <c r="A193" s="1019" t="inlineStr">
        <is>
          <t>Fabrication d'ingrédients</t>
        </is>
      </c>
      <c r="B193" t="inlineStr">
        <is>
          <t>MPV</t>
        </is>
      </c>
      <c r="C193" t="inlineStr">
        <is>
          <t>kt</t>
        </is>
      </c>
      <c r="D193" t="inlineStr">
        <is>
          <t>France</t>
        </is>
      </c>
      <c r="E193" t="inlineStr">
        <is>
          <t>2015-16</t>
        </is>
      </c>
      <c r="F193" t="inlineStr">
        <is>
          <t>Colza</t>
        </is>
      </c>
      <c r="G193" t="inlineStr"/>
      <c r="H193" t="inlineStr"/>
      <c r="I193" t="inlineStr"/>
      <c r="J193" t="inlineStr"/>
      <c r="K193" t="inlineStr"/>
      <c r="L193" t="inlineStr"/>
      <c r="M193" t="inlineStr"/>
      <c r="N193" t="inlineStr"/>
      <c r="O193" t="n">
        <v>-0</v>
      </c>
      <c r="P193" t="n">
        <v>0</v>
      </c>
      <c r="Q193" t="n">
        <v>-0</v>
      </c>
      <c r="R193" t="inlineStr"/>
      <c r="S193" t="inlineStr"/>
      <c r="T193" t="inlineStr"/>
      <c r="U193" t="n">
        <v>0</v>
      </c>
      <c r="V193" t="n">
        <v>500000000</v>
      </c>
      <c r="W193" t="inlineStr"/>
      <c r="X193" t="inlineStr">
        <is>
          <t>libre</t>
        </is>
      </c>
    </row>
    <row r="194" ht="15" customHeight="1" s="1003">
      <c r="A194" s="1019" t="inlineStr">
        <is>
          <t>Ecart statistique</t>
        </is>
      </c>
      <c r="B194" t="inlineStr">
        <is>
          <t>Graines collectées</t>
        </is>
      </c>
      <c r="C194" t="inlineStr">
        <is>
          <t>kt</t>
        </is>
      </c>
      <c r="D194" t="inlineStr">
        <is>
          <t>France</t>
        </is>
      </c>
      <c r="E194" t="inlineStr">
        <is>
          <t>2015-16</t>
        </is>
      </c>
      <c r="F194" t="inlineStr">
        <is>
          <t>Colza</t>
        </is>
      </c>
      <c r="G194" t="inlineStr"/>
      <c r="H194" t="inlineStr"/>
      <c r="I194" t="inlineStr"/>
      <c r="J194" t="inlineStr"/>
      <c r="K194" t="inlineStr"/>
      <c r="L194" t="inlineStr">
        <is>
          <t>Ecart statistique constaté dans les données collectées, demandant une réconciliation</t>
        </is>
      </c>
      <c r="M194" t="inlineStr"/>
      <c r="N194" t="inlineStr">
        <is>
          <t>Ecart statistique</t>
        </is>
      </c>
      <c r="O194" t="n">
        <v>67.40000000000001</v>
      </c>
      <c r="P194" t="inlineStr"/>
      <c r="Q194" t="inlineStr"/>
      <c r="R194" t="inlineStr"/>
      <c r="S194" t="inlineStr"/>
      <c r="T194" t="inlineStr"/>
      <c r="U194" t="n">
        <v>0</v>
      </c>
      <c r="V194" t="n">
        <v>500000000</v>
      </c>
      <c r="W194" t="inlineStr"/>
      <c r="X194" t="inlineStr">
        <is>
          <t>déterminé</t>
        </is>
      </c>
    </row>
    <row r="195" ht="15" customHeight="1" s="1003">
      <c r="A195" s="1019" t="inlineStr">
        <is>
          <t>Ecart statistique</t>
        </is>
      </c>
      <c r="B195" t="inlineStr">
        <is>
          <t>Olives</t>
        </is>
      </c>
      <c r="C195" t="inlineStr">
        <is>
          <t>kt</t>
        </is>
      </c>
      <c r="D195" t="inlineStr">
        <is>
          <t>France</t>
        </is>
      </c>
      <c r="E195" t="inlineStr">
        <is>
          <t>2015-16</t>
        </is>
      </c>
      <c r="F195" t="inlineStr">
        <is>
          <t>Colza</t>
        </is>
      </c>
      <c r="G195" t="inlineStr"/>
      <c r="H195" t="inlineStr"/>
      <c r="I195" t="inlineStr"/>
      <c r="J195" t="inlineStr"/>
      <c r="K195" t="inlineStr"/>
      <c r="L195" t="inlineStr"/>
      <c r="M195" t="inlineStr"/>
      <c r="N195" t="inlineStr"/>
      <c r="O195" t="n">
        <v>-0</v>
      </c>
      <c r="P195" t="n">
        <v>0</v>
      </c>
      <c r="Q195" t="n">
        <v>500000000</v>
      </c>
      <c r="R195" t="inlineStr"/>
      <c r="S195" t="inlineStr"/>
      <c r="T195" t="inlineStr"/>
      <c r="U195" t="n">
        <v>0</v>
      </c>
      <c r="V195" t="n">
        <v>500000000</v>
      </c>
      <c r="W195" t="inlineStr"/>
      <c r="X195" t="inlineStr">
        <is>
          <t>libre unbounded</t>
        </is>
      </c>
    </row>
    <row r="196" ht="15" customHeight="1" s="1003">
      <c r="A196" s="1019" t="inlineStr">
        <is>
          <t>Ecart statistique</t>
        </is>
      </c>
      <c r="B196" t="inlineStr">
        <is>
          <t>Fabrication de produits alimentaires</t>
        </is>
      </c>
      <c r="C196" t="inlineStr">
        <is>
          <t>kt</t>
        </is>
      </c>
      <c r="D196" t="inlineStr">
        <is>
          <t>France</t>
        </is>
      </c>
      <c r="E196" t="inlineStr">
        <is>
          <t>2015-16</t>
        </is>
      </c>
      <c r="F196" t="inlineStr">
        <is>
          <t>Colza</t>
        </is>
      </c>
      <c r="G196" t="inlineStr"/>
      <c r="H196" t="inlineStr"/>
      <c r="I196" t="inlineStr"/>
      <c r="J196" t="inlineStr"/>
      <c r="K196" t="inlineStr"/>
      <c r="L196" t="inlineStr"/>
      <c r="M196" t="inlineStr"/>
      <c r="N196" t="inlineStr"/>
      <c r="O196" t="n">
        <v>-0</v>
      </c>
      <c r="P196" t="inlineStr"/>
      <c r="Q196" t="inlineStr"/>
      <c r="R196" t="n">
        <v>0</v>
      </c>
      <c r="S196" t="n">
        <v>0</v>
      </c>
      <c r="T196" t="inlineStr"/>
      <c r="U196" t="n">
        <v>0</v>
      </c>
      <c r="V196" t="n">
        <v>500000000</v>
      </c>
      <c r="W196" t="n">
        <v>0</v>
      </c>
      <c r="X196" t="inlineStr">
        <is>
          <t>mesuré</t>
        </is>
      </c>
    </row>
    <row r="197" ht="15" customHeight="1" s="1003">
      <c r="A197" s="1019" t="inlineStr">
        <is>
          <t>Ecart statistique</t>
        </is>
      </c>
      <c r="B197" t="inlineStr">
        <is>
          <t>Olives de table</t>
        </is>
      </c>
      <c r="C197" t="inlineStr">
        <is>
          <t>kt</t>
        </is>
      </c>
      <c r="D197" t="inlineStr">
        <is>
          <t>France</t>
        </is>
      </c>
      <c r="E197" t="inlineStr">
        <is>
          <t>2015-16</t>
        </is>
      </c>
      <c r="F197" t="inlineStr">
        <is>
          <t>Colza</t>
        </is>
      </c>
      <c r="G197" t="inlineStr"/>
      <c r="H197" t="inlineStr"/>
      <c r="I197" t="inlineStr"/>
      <c r="J197" t="inlineStr"/>
      <c r="K197" t="inlineStr"/>
      <c r="L197" t="inlineStr"/>
      <c r="M197" t="inlineStr"/>
      <c r="N197" t="inlineStr"/>
      <c r="O197" t="n">
        <v>-0</v>
      </c>
      <c r="P197" t="n">
        <v>0</v>
      </c>
      <c r="Q197" t="n">
        <v>500000000</v>
      </c>
      <c r="R197" t="inlineStr"/>
      <c r="S197" t="inlineStr"/>
      <c r="T197" t="inlineStr"/>
      <c r="U197" t="n">
        <v>0</v>
      </c>
      <c r="V197" t="n">
        <v>500000000</v>
      </c>
      <c r="W197" t="inlineStr"/>
      <c r="X197" t="inlineStr">
        <is>
          <t>libre unbounded</t>
        </is>
      </c>
    </row>
    <row r="198" ht="15" customHeight="1" s="1003">
      <c r="A198" s="1019" t="inlineStr">
        <is>
          <t>Import</t>
        </is>
      </c>
      <c r="B198" t="inlineStr">
        <is>
          <t>Huile</t>
        </is>
      </c>
      <c r="C198" t="inlineStr">
        <is>
          <t>kt</t>
        </is>
      </c>
      <c r="D198" t="inlineStr">
        <is>
          <t>France</t>
        </is>
      </c>
      <c r="E198" t="inlineStr">
        <is>
          <t>2015-16</t>
        </is>
      </c>
      <c r="F198" t="inlineStr">
        <is>
          <t>Colza</t>
        </is>
      </c>
      <c r="G198" t="inlineStr"/>
      <c r="H198" t="inlineStr">
        <is>
          <t>Importation d'huile = 135 kt (Douanes françaises - Eurostat)</t>
        </is>
      </c>
      <c r="I198" t="inlineStr">
        <is>
          <t>Douanes françaises - Eurostat</t>
        </is>
      </c>
      <c r="J198" t="inlineStr"/>
      <c r="K198" t="inlineStr">
        <is>
          <t>Volume</t>
        </is>
      </c>
      <c r="L198" t="inlineStr">
        <is>
          <t>Importation d'huile</t>
        </is>
      </c>
      <c r="M198" t="inlineStr">
        <is>
          <t>Echanges annuels - EUROSTAT</t>
        </is>
      </c>
      <c r="N198" t="inlineStr"/>
      <c r="O198" t="n">
        <v>135</v>
      </c>
      <c r="P198" t="inlineStr"/>
      <c r="Q198" t="inlineStr"/>
      <c r="R198" t="n">
        <v>134.77</v>
      </c>
      <c r="S198" t="n">
        <v>6.74</v>
      </c>
      <c r="T198" t="n">
        <v>0.1</v>
      </c>
      <c r="U198" t="n">
        <v>0</v>
      </c>
      <c r="V198" t="n">
        <v>500000000</v>
      </c>
      <c r="W198" t="n">
        <v>0</v>
      </c>
      <c r="X198" t="inlineStr">
        <is>
          <t>mesuré</t>
        </is>
      </c>
    </row>
    <row r="199" ht="15" customHeight="1" s="1003">
      <c r="A199" s="1019" t="inlineStr">
        <is>
          <t>Import</t>
        </is>
      </c>
      <c r="B199" t="inlineStr">
        <is>
          <t>Tourteaux</t>
        </is>
      </c>
      <c r="C199" t="inlineStr">
        <is>
          <t>kt</t>
        </is>
      </c>
      <c r="D199" t="inlineStr">
        <is>
          <t>France</t>
        </is>
      </c>
      <c r="E199" t="inlineStr">
        <is>
          <t>2015-16</t>
        </is>
      </c>
      <c r="F199" t="inlineStr">
        <is>
          <t>Colza</t>
        </is>
      </c>
      <c r="G199" t="inlineStr"/>
      <c r="H199" t="inlineStr">
        <is>
          <t>Importation de tourteaux = 495 kt (Douanes françaises - Eurostat)</t>
        </is>
      </c>
      <c r="I199" t="inlineStr">
        <is>
          <t>Douanes françaises - Eurostat</t>
        </is>
      </c>
      <c r="J199" t="inlineStr"/>
      <c r="K199" t="inlineStr">
        <is>
          <t>Volume</t>
        </is>
      </c>
      <c r="L199" t="inlineStr">
        <is>
          <t>Importation de tourteaux</t>
        </is>
      </c>
      <c r="M199" t="inlineStr">
        <is>
          <t>Echanges annuels - EUROSTAT</t>
        </is>
      </c>
      <c r="N199" t="inlineStr"/>
      <c r="O199" t="n">
        <v>495</v>
      </c>
      <c r="P199" t="inlineStr"/>
      <c r="Q199" t="inlineStr"/>
      <c r="R199" t="n">
        <v>495.09</v>
      </c>
      <c r="S199" t="n">
        <v>24.75</v>
      </c>
      <c r="T199" t="n">
        <v>0.1</v>
      </c>
      <c r="U199" t="n">
        <v>0</v>
      </c>
      <c r="V199" t="n">
        <v>500000000</v>
      </c>
      <c r="W199" t="n">
        <v>0</v>
      </c>
      <c r="X199" t="inlineStr">
        <is>
          <t>mesuré</t>
        </is>
      </c>
    </row>
    <row r="200" ht="15" customHeight="1" s="1003">
      <c r="A200" s="1019" t="inlineStr">
        <is>
          <t>Import</t>
        </is>
      </c>
      <c r="B200" t="inlineStr">
        <is>
          <t>Olives</t>
        </is>
      </c>
      <c r="C200" t="inlineStr">
        <is>
          <t>kt</t>
        </is>
      </c>
      <c r="D200" t="inlineStr">
        <is>
          <t>France</t>
        </is>
      </c>
      <c r="E200" t="inlineStr">
        <is>
          <t>2015-16</t>
        </is>
      </c>
      <c r="F200" t="inlineStr">
        <is>
          <t>Colza</t>
        </is>
      </c>
      <c r="G200" t="inlineStr"/>
      <c r="H200" t="inlineStr"/>
      <c r="I200" t="inlineStr"/>
      <c r="J200" t="inlineStr"/>
      <c r="K200" t="inlineStr"/>
      <c r="L200" t="inlineStr"/>
      <c r="M200" t="inlineStr"/>
      <c r="N200" t="inlineStr"/>
      <c r="O200" t="n">
        <v>-0</v>
      </c>
      <c r="P200" t="n">
        <v>0</v>
      </c>
      <c r="Q200" t="n">
        <v>500000000</v>
      </c>
      <c r="R200" t="inlineStr"/>
      <c r="S200" t="inlineStr"/>
      <c r="T200" t="inlineStr"/>
      <c r="U200" t="n">
        <v>0</v>
      </c>
      <c r="V200" t="n">
        <v>500000000</v>
      </c>
      <c r="W200" t="inlineStr"/>
      <c r="X200" t="inlineStr">
        <is>
          <t>libre unbounded</t>
        </is>
      </c>
    </row>
    <row r="201" ht="15" customHeight="1" s="1003">
      <c r="A201" s="1019" t="inlineStr">
        <is>
          <t>Import</t>
        </is>
      </c>
      <c r="B201" t="inlineStr">
        <is>
          <t>Huile d'olive</t>
        </is>
      </c>
      <c r="C201" t="inlineStr">
        <is>
          <t>kt</t>
        </is>
      </c>
      <c r="D201" t="inlineStr">
        <is>
          <t>France</t>
        </is>
      </c>
      <c r="E201" t="inlineStr">
        <is>
          <t>2015-16</t>
        </is>
      </c>
      <c r="F201" t="inlineStr">
        <is>
          <t>Colza</t>
        </is>
      </c>
      <c r="G201" t="inlineStr"/>
      <c r="H201" t="inlineStr"/>
      <c r="I201" t="inlineStr"/>
      <c r="J201" t="inlineStr"/>
      <c r="K201" t="inlineStr"/>
      <c r="L201" t="inlineStr"/>
      <c r="M201" t="inlineStr"/>
      <c r="N201" t="inlineStr"/>
      <c r="O201" t="n">
        <v>-0</v>
      </c>
      <c r="P201" t="n">
        <v>0</v>
      </c>
      <c r="Q201" t="n">
        <v>500000000</v>
      </c>
      <c r="R201" t="inlineStr"/>
      <c r="S201" t="inlineStr"/>
      <c r="T201" t="inlineStr"/>
      <c r="U201" t="n">
        <v>0</v>
      </c>
      <c r="V201" t="n">
        <v>500000000</v>
      </c>
      <c r="W201" t="inlineStr"/>
      <c r="X201" t="inlineStr">
        <is>
          <t>libre unbounded</t>
        </is>
      </c>
    </row>
    <row r="202" ht="15" customHeight="1" s="1003">
      <c r="A202" s="1019" t="inlineStr">
        <is>
          <t>Import</t>
        </is>
      </c>
      <c r="B202" t="inlineStr">
        <is>
          <t>Grignons d'olive</t>
        </is>
      </c>
      <c r="C202" t="inlineStr">
        <is>
          <t>kt</t>
        </is>
      </c>
      <c r="D202" t="inlineStr">
        <is>
          <t>France</t>
        </is>
      </c>
      <c r="E202" t="inlineStr">
        <is>
          <t>2015-16</t>
        </is>
      </c>
      <c r="F202" t="inlineStr">
        <is>
          <t>Colza</t>
        </is>
      </c>
      <c r="G202" t="inlineStr"/>
      <c r="H202" t="inlineStr"/>
      <c r="I202" t="inlineStr"/>
      <c r="J202" t="inlineStr"/>
      <c r="K202" t="inlineStr"/>
      <c r="L202" t="inlineStr"/>
      <c r="M202" t="inlineStr"/>
      <c r="N202" t="inlineStr"/>
      <c r="O202" t="n">
        <v>-0</v>
      </c>
      <c r="P202" t="n">
        <v>0</v>
      </c>
      <c r="Q202" t="n">
        <v>500000000</v>
      </c>
      <c r="R202" t="inlineStr"/>
      <c r="S202" t="inlineStr"/>
      <c r="T202" t="inlineStr"/>
      <c r="U202" t="n">
        <v>0</v>
      </c>
      <c r="V202" t="n">
        <v>500000000</v>
      </c>
      <c r="W202" t="inlineStr"/>
      <c r="X202" t="inlineStr">
        <is>
          <t>libre unbounded</t>
        </is>
      </c>
    </row>
    <row r="203" ht="15" customHeight="1" s="1003">
      <c r="A203" s="1019" t="inlineStr">
        <is>
          <t>Import</t>
        </is>
      </c>
      <c r="B203" t="inlineStr">
        <is>
          <t>Olives de table</t>
        </is>
      </c>
      <c r="C203" t="inlineStr">
        <is>
          <t>kt</t>
        </is>
      </c>
      <c r="D203" t="inlineStr">
        <is>
          <t>France</t>
        </is>
      </c>
      <c r="E203" t="inlineStr">
        <is>
          <t>2015-16</t>
        </is>
      </c>
      <c r="F203" t="inlineStr">
        <is>
          <t>Colza</t>
        </is>
      </c>
      <c r="G203" t="inlineStr"/>
      <c r="H203" t="inlineStr"/>
      <c r="I203" t="inlineStr"/>
      <c r="J203" t="inlineStr"/>
      <c r="K203" t="inlineStr"/>
      <c r="L203" t="inlineStr"/>
      <c r="M203" t="inlineStr"/>
      <c r="N203" t="inlineStr"/>
      <c r="O203" t="n">
        <v>-0</v>
      </c>
      <c r="P203" t="n">
        <v>0</v>
      </c>
      <c r="Q203" t="n">
        <v>500000000</v>
      </c>
      <c r="R203" t="inlineStr"/>
      <c r="S203" t="inlineStr"/>
      <c r="T203" t="inlineStr"/>
      <c r="U203" t="n">
        <v>0</v>
      </c>
      <c r="V203" t="n">
        <v>500000000</v>
      </c>
      <c r="W203" t="inlineStr"/>
      <c r="X203" t="inlineStr">
        <is>
          <t>libre unbounded</t>
        </is>
      </c>
    </row>
    <row r="204" ht="15" customHeight="1" s="1003">
      <c r="A204" s="1019" t="inlineStr">
        <is>
          <t>Import</t>
        </is>
      </c>
      <c r="B204" t="inlineStr">
        <is>
          <t>Graines collectées</t>
        </is>
      </c>
      <c r="C204" t="inlineStr">
        <is>
          <t>kt</t>
        </is>
      </c>
      <c r="D204" t="inlineStr">
        <is>
          <t>France</t>
        </is>
      </c>
      <c r="E204" t="inlineStr">
        <is>
          <t>2015-16</t>
        </is>
      </c>
      <c r="F204" t="inlineStr">
        <is>
          <t>Colza</t>
        </is>
      </c>
      <c r="G204" t="inlineStr"/>
      <c r="H204" t="inlineStr">
        <is>
          <t>Importation de graines = 1210 kt (Douanes françaises - Eurostat)</t>
        </is>
      </c>
      <c r="I204" t="inlineStr">
        <is>
          <t>Douanes françaises - Eurostat</t>
        </is>
      </c>
      <c r="J204" t="inlineStr"/>
      <c r="K204" t="inlineStr">
        <is>
          <t>Volume</t>
        </is>
      </c>
      <c r="L204" t="inlineStr">
        <is>
          <t>Importation de graines</t>
        </is>
      </c>
      <c r="M204" t="inlineStr">
        <is>
          <t>Echanges mensuels - EUROSTAT</t>
        </is>
      </c>
      <c r="N204" t="inlineStr"/>
      <c r="O204" t="n">
        <v>1210</v>
      </c>
      <c r="P204" t="inlineStr"/>
      <c r="Q204" t="inlineStr"/>
      <c r="R204" t="n">
        <v>1209.51</v>
      </c>
      <c r="S204" t="n">
        <v>60.48</v>
      </c>
      <c r="T204" t="n">
        <v>0.1</v>
      </c>
      <c r="U204" t="n">
        <v>0</v>
      </c>
      <c r="V204" t="n">
        <v>500000000</v>
      </c>
      <c r="W204" t="n">
        <v>0</v>
      </c>
      <c r="X204" t="inlineStr">
        <is>
          <t>mesuré</t>
        </is>
      </c>
    </row>
    <row r="205" ht="15" customHeight="1" s="1003">
      <c r="A205" s="1019" t="inlineStr">
        <is>
          <t>Graines récoltées</t>
        </is>
      </c>
      <c r="B205" t="inlineStr">
        <is>
          <t>Ferme</t>
        </is>
      </c>
      <c r="C205" t="inlineStr">
        <is>
          <t>kt</t>
        </is>
      </c>
      <c r="D205" t="inlineStr">
        <is>
          <t>France</t>
        </is>
      </c>
      <c r="E205" t="inlineStr">
        <is>
          <t>2015-16</t>
        </is>
      </c>
      <c r="F205" t="inlineStr">
        <is>
          <t>Tournesol</t>
        </is>
      </c>
      <c r="G205" t="inlineStr"/>
      <c r="H205" t="inlineStr"/>
      <c r="I205" t="inlineStr"/>
      <c r="J205" t="inlineStr"/>
      <c r="K205" t="inlineStr"/>
      <c r="L205" t="inlineStr"/>
      <c r="M205" t="inlineStr"/>
      <c r="N205" t="inlineStr"/>
      <c r="O205" t="n">
        <v>63.3</v>
      </c>
      <c r="P205" t="inlineStr"/>
      <c r="Q205" t="inlineStr"/>
      <c r="R205" t="inlineStr"/>
      <c r="S205" t="inlineStr"/>
      <c r="T205" t="inlineStr"/>
      <c r="U205" t="n">
        <v>0</v>
      </c>
      <c r="V205" t="n">
        <v>500000000</v>
      </c>
      <c r="W205" t="inlineStr"/>
      <c r="X205" t="inlineStr">
        <is>
          <t>déterminé</t>
        </is>
      </c>
    </row>
    <row r="206" ht="15" customHeight="1" s="1003">
      <c r="A206" s="1019" t="inlineStr">
        <is>
          <t>Graines récoltées</t>
        </is>
      </c>
      <c r="B206" t="inlineStr">
        <is>
          <t>OS</t>
        </is>
      </c>
      <c r="C206" t="inlineStr">
        <is>
          <t>kt</t>
        </is>
      </c>
      <c r="D206" t="inlineStr">
        <is>
          <t>France</t>
        </is>
      </c>
      <c r="E206" t="inlineStr">
        <is>
          <t>2015-16</t>
        </is>
      </c>
      <c r="F206" t="inlineStr">
        <is>
          <t>Tournesol</t>
        </is>
      </c>
      <c r="G206" t="inlineStr">
        <is>
          <t>Collecte = 1124 kt (Bilans par campagne - FranceAgriMer)</t>
        </is>
      </c>
      <c r="H206" t="inlineStr"/>
      <c r="I206" t="inlineStr">
        <is>
          <t>Bilans par campagne - FranceAgriMer</t>
        </is>
      </c>
      <c r="J206" t="inlineStr"/>
      <c r="K206" t="inlineStr">
        <is>
          <t>Volume</t>
        </is>
      </c>
      <c r="L206" t="inlineStr">
        <is>
          <t>Collecte</t>
        </is>
      </c>
      <c r="M206" t="inlineStr">
        <is>
          <t>BIlans Tournesol - FAM</t>
        </is>
      </c>
      <c r="N206" t="inlineStr"/>
      <c r="O206" t="n">
        <v>1120</v>
      </c>
      <c r="P206" t="inlineStr"/>
      <c r="Q206" t="inlineStr"/>
      <c r="R206" t="n">
        <v>1123.59</v>
      </c>
      <c r="S206" t="n">
        <v>56.18</v>
      </c>
      <c r="T206" t="n">
        <v>0.1</v>
      </c>
      <c r="U206" t="n">
        <v>0</v>
      </c>
      <c r="V206" t="n">
        <v>500000000</v>
      </c>
      <c r="W206" t="n">
        <v>0</v>
      </c>
      <c r="X206" t="inlineStr">
        <is>
          <t>redondant</t>
        </is>
      </c>
    </row>
    <row r="207" ht="15" customHeight="1" s="1003">
      <c r="A207" s="1019" t="inlineStr">
        <is>
          <t>Olives</t>
        </is>
      </c>
      <c r="B207" t="inlineStr">
        <is>
          <t>Export</t>
        </is>
      </c>
      <c r="C207" t="inlineStr">
        <is>
          <t>kt</t>
        </is>
      </c>
      <c r="D207" t="inlineStr">
        <is>
          <t>France</t>
        </is>
      </c>
      <c r="E207" t="inlineStr">
        <is>
          <t>2015-16</t>
        </is>
      </c>
      <c r="F207" t="inlineStr">
        <is>
          <t>Tournesol</t>
        </is>
      </c>
      <c r="G207" t="inlineStr"/>
      <c r="H207" t="inlineStr"/>
      <c r="I207" t="inlineStr"/>
      <c r="J207" t="inlineStr"/>
      <c r="K207" t="inlineStr"/>
      <c r="L207" t="inlineStr"/>
      <c r="M207" t="inlineStr"/>
      <c r="N207" t="inlineStr"/>
      <c r="O207" t="n">
        <v>-0</v>
      </c>
      <c r="P207" t="n">
        <v>0</v>
      </c>
      <c r="Q207" t="n">
        <v>500000000</v>
      </c>
      <c r="R207" t="inlineStr"/>
      <c r="S207" t="inlineStr"/>
      <c r="T207" t="inlineStr"/>
      <c r="U207" t="n">
        <v>0</v>
      </c>
      <c r="V207" t="n">
        <v>500000000</v>
      </c>
      <c r="W207" t="inlineStr"/>
      <c r="X207" t="inlineStr">
        <is>
          <t>libre unbounded</t>
        </is>
      </c>
    </row>
    <row r="208" ht="15" customHeight="1" s="1003">
      <c r="A208" s="1019" t="inlineStr">
        <is>
          <t>Olives</t>
        </is>
      </c>
      <c r="B208" t="inlineStr">
        <is>
          <t>Moulin</t>
        </is>
      </c>
      <c r="C208" t="inlineStr">
        <is>
          <t>kt</t>
        </is>
      </c>
      <c r="D208" t="inlineStr">
        <is>
          <t>France</t>
        </is>
      </c>
      <c r="E208" t="inlineStr">
        <is>
          <t>2015-16</t>
        </is>
      </c>
      <c r="F208" t="inlineStr">
        <is>
          <t>Tournesol</t>
        </is>
      </c>
      <c r="G208" t="inlineStr"/>
      <c r="H208" t="inlineStr"/>
      <c r="I208" t="inlineStr"/>
      <c r="J208" t="inlineStr"/>
      <c r="K208" t="inlineStr"/>
      <c r="L208" t="inlineStr"/>
      <c r="M208" t="inlineStr"/>
      <c r="N208" t="inlineStr"/>
      <c r="O208" t="n">
        <v>-0</v>
      </c>
      <c r="P208" t="n">
        <v>0</v>
      </c>
      <c r="Q208" t="n">
        <v>500000000</v>
      </c>
      <c r="R208" t="inlineStr"/>
      <c r="S208" t="inlineStr"/>
      <c r="T208" t="inlineStr"/>
      <c r="U208" t="n">
        <v>0</v>
      </c>
      <c r="V208" t="n">
        <v>500000000</v>
      </c>
      <c r="W208" t="inlineStr"/>
      <c r="X208" t="inlineStr">
        <is>
          <t>libre unbounded</t>
        </is>
      </c>
    </row>
    <row r="209" ht="15" customHeight="1" s="1003">
      <c r="A209" s="1019" t="inlineStr">
        <is>
          <t>Olives</t>
        </is>
      </c>
      <c r="B209" t="inlineStr">
        <is>
          <t>Conservation ou préparation d'olives</t>
        </is>
      </c>
      <c r="C209" t="inlineStr">
        <is>
          <t>kt</t>
        </is>
      </c>
      <c r="D209" t="inlineStr">
        <is>
          <t>France</t>
        </is>
      </c>
      <c r="E209" t="inlineStr">
        <is>
          <t>2015-16</t>
        </is>
      </c>
      <c r="F209" t="inlineStr">
        <is>
          <t>Tournesol</t>
        </is>
      </c>
      <c r="G209" t="inlineStr"/>
      <c r="H209" t="inlineStr"/>
      <c r="I209" t="inlineStr"/>
      <c r="J209" t="inlineStr"/>
      <c r="K209" t="inlineStr"/>
      <c r="L209" t="inlineStr"/>
      <c r="M209" t="inlineStr"/>
      <c r="N209" t="inlineStr"/>
      <c r="O209" t="n">
        <v>-0</v>
      </c>
      <c r="P209" t="n">
        <v>0</v>
      </c>
      <c r="Q209" t="n">
        <v>500000000</v>
      </c>
      <c r="R209" t="inlineStr"/>
      <c r="S209" t="inlineStr"/>
      <c r="T209" t="inlineStr"/>
      <c r="U209" t="n">
        <v>0</v>
      </c>
      <c r="V209" t="n">
        <v>500000000</v>
      </c>
      <c r="W209" t="inlineStr"/>
      <c r="X209" t="inlineStr">
        <is>
          <t>libre unbounded</t>
        </is>
      </c>
    </row>
    <row r="210" ht="15" customHeight="1" s="1003">
      <c r="A210" s="1019" t="inlineStr">
        <is>
          <t>Olives</t>
        </is>
      </c>
      <c r="B210" t="inlineStr">
        <is>
          <t>Ecart statistique</t>
        </is>
      </c>
      <c r="C210" t="inlineStr">
        <is>
          <t>kt</t>
        </is>
      </c>
      <c r="D210" t="inlineStr">
        <is>
          <t>France</t>
        </is>
      </c>
      <c r="E210" t="inlineStr">
        <is>
          <t>2015-16</t>
        </is>
      </c>
      <c r="F210" t="inlineStr">
        <is>
          <t>Tournesol</t>
        </is>
      </c>
      <c r="G210" t="inlineStr"/>
      <c r="H210" t="inlineStr"/>
      <c r="I210" t="inlineStr"/>
      <c r="J210" t="inlineStr"/>
      <c r="K210" t="inlineStr"/>
      <c r="L210" t="inlineStr"/>
      <c r="M210" t="inlineStr"/>
      <c r="N210" t="inlineStr"/>
      <c r="O210" t="n">
        <v>-0</v>
      </c>
      <c r="P210" t="n">
        <v>0</v>
      </c>
      <c r="Q210" t="n">
        <v>500000000</v>
      </c>
      <c r="R210" t="inlineStr"/>
      <c r="S210" t="inlineStr"/>
      <c r="T210" t="inlineStr"/>
      <c r="U210" t="n">
        <v>0</v>
      </c>
      <c r="V210" t="n">
        <v>500000000</v>
      </c>
      <c r="W210" t="inlineStr"/>
      <c r="X210" t="inlineStr">
        <is>
          <t>libre unbounded</t>
        </is>
      </c>
    </row>
    <row r="211" ht="15" customHeight="1" s="1003">
      <c r="A211" s="1019" t="inlineStr">
        <is>
          <t>Graines autoconsommées</t>
        </is>
      </c>
      <c r="B211" t="inlineStr">
        <is>
          <t>Hors FAB</t>
        </is>
      </c>
      <c r="C211" t="inlineStr">
        <is>
          <t>kt</t>
        </is>
      </c>
      <c r="D211" t="inlineStr">
        <is>
          <t>France</t>
        </is>
      </c>
      <c r="E211" t="inlineStr">
        <is>
          <t>2015-16</t>
        </is>
      </c>
      <c r="F211" t="inlineStr">
        <is>
          <t>Tournesol</t>
        </is>
      </c>
      <c r="G211" t="inlineStr"/>
      <c r="H211" t="inlineStr"/>
      <c r="I211" t="inlineStr"/>
      <c r="J211" t="inlineStr">
        <is>
          <t>Le reste des graines autoconsommées est consommé en alimentation animale rente hors FAB</t>
        </is>
      </c>
      <c r="K211" t="inlineStr"/>
      <c r="L211" t="inlineStr">
        <is>
          <t>Consommation de graines à la ferme directement</t>
        </is>
      </c>
      <c r="M211" t="inlineStr"/>
      <c r="N211" t="inlineStr"/>
      <c r="O211" t="n">
        <v>63.2</v>
      </c>
      <c r="P211" t="inlineStr"/>
      <c r="Q211" t="inlineStr"/>
      <c r="R211" t="inlineStr"/>
      <c r="S211" t="inlineStr"/>
      <c r="T211" t="inlineStr"/>
      <c r="U211" t="n">
        <v>0</v>
      </c>
      <c r="V211" t="n">
        <v>500000000</v>
      </c>
      <c r="W211" t="inlineStr"/>
      <c r="X211" t="inlineStr">
        <is>
          <t>déterminé</t>
        </is>
      </c>
    </row>
    <row r="212" ht="15" customHeight="1" s="1003">
      <c r="A212" s="1019" t="inlineStr">
        <is>
          <t>Graines autoconsommées</t>
        </is>
      </c>
      <c r="B212" t="inlineStr">
        <is>
          <t>Vente directe et autoconsommation</t>
        </is>
      </c>
      <c r="C212" t="inlineStr">
        <is>
          <t>kt</t>
        </is>
      </c>
      <c r="D212" t="inlineStr">
        <is>
          <t>France</t>
        </is>
      </c>
      <c r="E212" t="inlineStr">
        <is>
          <t>2015-16</t>
        </is>
      </c>
      <c r="F212" t="inlineStr">
        <is>
          <t>Tournesol</t>
        </is>
      </c>
      <c r="G212" t="inlineStr"/>
      <c r="H212" t="inlineStr"/>
      <c r="I212" t="inlineStr"/>
      <c r="J212" t="inlineStr">
        <is>
          <t>Pas de consommation de graines en alimentation humaine</t>
        </is>
      </c>
      <c r="K212" t="inlineStr"/>
      <c r="L212" t="inlineStr">
        <is>
          <t>Consommation de graines à la ferme directement</t>
        </is>
      </c>
      <c r="M212" t="inlineStr"/>
      <c r="N212" t="inlineStr"/>
      <c r="O212" t="n">
        <v>0</v>
      </c>
      <c r="P212" t="inlineStr"/>
      <c r="Q212" t="inlineStr"/>
      <c r="R212" t="n">
        <v>0</v>
      </c>
      <c r="S212" t="n">
        <v>0</v>
      </c>
      <c r="T212" t="inlineStr"/>
      <c r="U212" t="n">
        <v>0</v>
      </c>
      <c r="V212" t="n">
        <v>500000000</v>
      </c>
      <c r="W212" t="n">
        <v>0</v>
      </c>
      <c r="X212" t="inlineStr">
        <is>
          <t>mesuré</t>
        </is>
      </c>
    </row>
    <row r="213" ht="15" customHeight="1" s="1003">
      <c r="A213" s="1019" t="inlineStr">
        <is>
          <t>Graines autoconsommées</t>
        </is>
      </c>
      <c r="B213" t="inlineStr">
        <is>
          <t>Alimentation humaine</t>
        </is>
      </c>
      <c r="C213" t="inlineStr">
        <is>
          <t>kt</t>
        </is>
      </c>
      <c r="D213" t="inlineStr">
        <is>
          <t>France</t>
        </is>
      </c>
      <c r="E213" t="inlineStr">
        <is>
          <t>2015-16</t>
        </is>
      </c>
      <c r="F213" t="inlineStr">
        <is>
          <t>Tournesol</t>
        </is>
      </c>
      <c r="G213" t="inlineStr"/>
      <c r="H213" t="inlineStr"/>
      <c r="I213" t="inlineStr"/>
      <c r="J213" t="inlineStr"/>
      <c r="K213" t="inlineStr"/>
      <c r="L213" t="inlineStr"/>
      <c r="M213" t="inlineStr"/>
      <c r="N213" t="inlineStr"/>
      <c r="O213" t="n">
        <v>0</v>
      </c>
      <c r="P213" t="inlineStr"/>
      <c r="Q213" t="inlineStr"/>
      <c r="R213" t="inlineStr"/>
      <c r="S213" t="inlineStr"/>
      <c r="T213" t="inlineStr"/>
      <c r="U213" t="n">
        <v>0</v>
      </c>
      <c r="V213" t="n">
        <v>500000000</v>
      </c>
      <c r="W213" t="inlineStr"/>
      <c r="X213" t="inlineStr">
        <is>
          <t>déterminé</t>
        </is>
      </c>
    </row>
    <row r="214" ht="15" customHeight="1" s="1003">
      <c r="A214" s="1019" t="inlineStr">
        <is>
          <t>Graines autoconsommées</t>
        </is>
      </c>
      <c r="B214" t="inlineStr">
        <is>
          <t>Usages alimentaires</t>
        </is>
      </c>
      <c r="C214" t="inlineStr">
        <is>
          <t>kt</t>
        </is>
      </c>
      <c r="D214" t="inlineStr">
        <is>
          <t>France</t>
        </is>
      </c>
      <c r="E214" t="inlineStr">
        <is>
          <t>2015-16</t>
        </is>
      </c>
      <c r="F214" t="inlineStr">
        <is>
          <t>Tournesol</t>
        </is>
      </c>
      <c r="G214" t="inlineStr"/>
      <c r="H214" t="inlineStr"/>
      <c r="I214" t="inlineStr"/>
      <c r="J214" t="inlineStr"/>
      <c r="K214" t="inlineStr"/>
      <c r="L214" t="inlineStr"/>
      <c r="M214" t="inlineStr"/>
      <c r="N214" t="inlineStr"/>
      <c r="O214" t="n">
        <v>63.2</v>
      </c>
      <c r="P214" t="inlineStr"/>
      <c r="Q214" t="inlineStr"/>
      <c r="R214" t="inlineStr"/>
      <c r="S214" t="inlineStr"/>
      <c r="T214" t="inlineStr"/>
      <c r="U214" t="n">
        <v>0</v>
      </c>
      <c r="V214" t="n">
        <v>500000000</v>
      </c>
      <c r="W214" t="inlineStr"/>
      <c r="X214" t="inlineStr">
        <is>
          <t>déterminé</t>
        </is>
      </c>
    </row>
    <row r="215" ht="15" customHeight="1" s="1003">
      <c r="A215" s="1019" t="inlineStr">
        <is>
          <t>Graines autoconsommées</t>
        </is>
      </c>
      <c r="B215" t="inlineStr">
        <is>
          <t>Alimentation animale rente</t>
        </is>
      </c>
      <c r="C215" t="inlineStr">
        <is>
          <t>kt</t>
        </is>
      </c>
      <c r="D215" t="inlineStr">
        <is>
          <t>France</t>
        </is>
      </c>
      <c r="E215" t="inlineStr">
        <is>
          <t>2015-16</t>
        </is>
      </c>
      <c r="F215" t="inlineStr">
        <is>
          <t>Tournesol</t>
        </is>
      </c>
      <c r="G215" t="inlineStr"/>
      <c r="H215" t="inlineStr"/>
      <c r="I215" t="inlineStr"/>
      <c r="J215" t="inlineStr"/>
      <c r="K215" t="inlineStr"/>
      <c r="L215" t="inlineStr"/>
      <c r="M215" t="inlineStr"/>
      <c r="N215" t="inlineStr"/>
      <c r="O215" t="n">
        <v>63.2</v>
      </c>
      <c r="P215" t="inlineStr"/>
      <c r="Q215" t="inlineStr"/>
      <c r="R215" t="inlineStr"/>
      <c r="S215" t="inlineStr"/>
      <c r="T215" t="inlineStr"/>
      <c r="U215" t="n">
        <v>0</v>
      </c>
      <c r="V215" t="n">
        <v>500000000</v>
      </c>
      <c r="W215" t="inlineStr"/>
      <c r="X215" t="inlineStr">
        <is>
          <t>déterminé</t>
        </is>
      </c>
    </row>
    <row r="216" ht="15" customHeight="1" s="1003">
      <c r="A216" s="1019" t="inlineStr">
        <is>
          <t>Graines autoconsommées</t>
        </is>
      </c>
      <c r="B216" t="inlineStr">
        <is>
          <t>Alimentation animale</t>
        </is>
      </c>
      <c r="C216" t="inlineStr">
        <is>
          <t>kt</t>
        </is>
      </c>
      <c r="D216" t="inlineStr">
        <is>
          <t>France</t>
        </is>
      </c>
      <c r="E216" t="inlineStr">
        <is>
          <t>2015-16</t>
        </is>
      </c>
      <c r="F216" t="inlineStr">
        <is>
          <t>Tournesol</t>
        </is>
      </c>
      <c r="G216" t="inlineStr"/>
      <c r="H216" t="inlineStr"/>
      <c r="I216" t="inlineStr"/>
      <c r="J216" t="inlineStr"/>
      <c r="K216" t="inlineStr"/>
      <c r="L216" t="inlineStr"/>
      <c r="M216" t="inlineStr"/>
      <c r="N216" t="inlineStr"/>
      <c r="O216" t="n">
        <v>63.2</v>
      </c>
      <c r="P216" t="inlineStr"/>
      <c r="Q216" t="inlineStr"/>
      <c r="R216" t="inlineStr"/>
      <c r="S216" t="inlineStr"/>
      <c r="T216" t="inlineStr"/>
      <c r="U216" t="n">
        <v>0</v>
      </c>
      <c r="V216" t="n">
        <v>500000000</v>
      </c>
      <c r="W216" t="inlineStr"/>
      <c r="X216" t="inlineStr">
        <is>
          <t>déterminé</t>
        </is>
      </c>
    </row>
    <row r="217" ht="15" customHeight="1" s="1003">
      <c r="A217" s="1019" t="inlineStr">
        <is>
          <t>Graines autoconsommées</t>
        </is>
      </c>
      <c r="B217" t="inlineStr">
        <is>
          <t>Débouchés</t>
        </is>
      </c>
      <c r="C217" t="inlineStr">
        <is>
          <t>kt</t>
        </is>
      </c>
      <c r="D217" t="inlineStr">
        <is>
          <t>France</t>
        </is>
      </c>
      <c r="E217" t="inlineStr">
        <is>
          <t>2015-16</t>
        </is>
      </c>
      <c r="F217" t="inlineStr">
        <is>
          <t>Tournesol</t>
        </is>
      </c>
      <c r="G217" t="inlineStr"/>
      <c r="H217" t="inlineStr"/>
      <c r="I217" t="inlineStr"/>
      <c r="J217" t="inlineStr"/>
      <c r="K217" t="inlineStr"/>
      <c r="L217" t="inlineStr"/>
      <c r="M217" t="inlineStr"/>
      <c r="N217" t="inlineStr"/>
      <c r="O217" t="n">
        <v>63.2</v>
      </c>
      <c r="P217" t="inlineStr"/>
      <c r="Q217" t="inlineStr"/>
      <c r="R217" t="inlineStr"/>
      <c r="S217" t="inlineStr"/>
      <c r="T217" t="inlineStr"/>
      <c r="U217" t="n">
        <v>0</v>
      </c>
      <c r="V217" t="n">
        <v>500000000</v>
      </c>
      <c r="W217" t="inlineStr"/>
      <c r="X217" t="inlineStr">
        <is>
          <t>déterminé</t>
        </is>
      </c>
    </row>
    <row r="218" ht="15" customHeight="1" s="1003">
      <c r="A218" s="1019" t="inlineStr">
        <is>
          <t>Graines autoconsommées</t>
        </is>
      </c>
      <c r="B218" t="inlineStr">
        <is>
          <t>FAF</t>
        </is>
      </c>
      <c r="C218" t="inlineStr">
        <is>
          <t>kt</t>
        </is>
      </c>
      <c r="D218" t="inlineStr">
        <is>
          <t>France</t>
        </is>
      </c>
      <c r="E218" t="inlineStr">
        <is>
          <t>2015-16</t>
        </is>
      </c>
      <c r="F218" t="inlineStr">
        <is>
          <t>Tournesol</t>
        </is>
      </c>
      <c r="G218" t="inlineStr"/>
      <c r="H218" t="inlineStr"/>
      <c r="I218" t="inlineStr"/>
      <c r="J218" t="inlineStr"/>
      <c r="K218" t="inlineStr"/>
      <c r="L218" t="inlineStr"/>
      <c r="M218" t="inlineStr"/>
      <c r="N218" t="inlineStr"/>
      <c r="O218" t="n">
        <v>31.6</v>
      </c>
      <c r="P218" t="n">
        <v>0</v>
      </c>
      <c r="Q218" t="n">
        <v>63.2</v>
      </c>
      <c r="R218" t="inlineStr"/>
      <c r="S218" t="inlineStr"/>
      <c r="T218" t="inlineStr"/>
      <c r="U218" t="n">
        <v>0</v>
      </c>
      <c r="V218" t="n">
        <v>500000000</v>
      </c>
      <c r="W218" t="inlineStr"/>
      <c r="X218" t="inlineStr">
        <is>
          <t>libre</t>
        </is>
      </c>
    </row>
    <row r="219" ht="15" customHeight="1" s="1003">
      <c r="A219" s="1019" t="inlineStr">
        <is>
          <t>Graines autoconsommées</t>
        </is>
      </c>
      <c r="B219" t="inlineStr">
        <is>
          <t>Direct élevage</t>
        </is>
      </c>
      <c r="C219" t="inlineStr">
        <is>
          <t>kt</t>
        </is>
      </c>
      <c r="D219" t="inlineStr">
        <is>
          <t>France</t>
        </is>
      </c>
      <c r="E219" t="inlineStr">
        <is>
          <t>2015-16</t>
        </is>
      </c>
      <c r="F219" t="inlineStr">
        <is>
          <t>Tournesol</t>
        </is>
      </c>
      <c r="G219" t="inlineStr"/>
      <c r="H219" t="inlineStr"/>
      <c r="I219" t="inlineStr"/>
      <c r="J219" t="inlineStr"/>
      <c r="K219" t="inlineStr"/>
      <c r="L219" t="inlineStr"/>
      <c r="M219" t="inlineStr"/>
      <c r="N219" t="inlineStr"/>
      <c r="O219" t="n">
        <v>31.6</v>
      </c>
      <c r="P219" t="n">
        <v>0</v>
      </c>
      <c r="Q219" t="n">
        <v>63.2</v>
      </c>
      <c r="R219" t="inlineStr"/>
      <c r="S219" t="inlineStr"/>
      <c r="T219" t="inlineStr"/>
      <c r="U219" t="n">
        <v>0</v>
      </c>
      <c r="V219" t="n">
        <v>500000000</v>
      </c>
      <c r="W219" t="inlineStr"/>
      <c r="X219" t="inlineStr">
        <is>
          <t>libre</t>
        </is>
      </c>
    </row>
    <row r="220" ht="15" customHeight="1" s="1003">
      <c r="A220" s="1019" t="inlineStr">
        <is>
          <t>Graines autoconsommées</t>
        </is>
      </c>
      <c r="B220" t="inlineStr">
        <is>
          <t>Elimination/Pertes</t>
        </is>
      </c>
      <c r="C220" t="inlineStr">
        <is>
          <t>kt</t>
        </is>
      </c>
      <c r="D220" t="inlineStr">
        <is>
          <t>France</t>
        </is>
      </c>
      <c r="E220" t="inlineStr">
        <is>
          <t>2015-16</t>
        </is>
      </c>
      <c r="F220" t="inlineStr">
        <is>
          <t>Tournesol</t>
        </is>
      </c>
      <c r="G220" t="inlineStr"/>
      <c r="H220" t="inlineStr">
        <is>
          <t>Ratio de pertes à la ferme = 0,1 % (ORIFLAAM - Terres Univia)</t>
        </is>
      </c>
      <c r="I220" t="inlineStr">
        <is>
          <t>ORIFLAAM - Terres Univia</t>
        </is>
      </c>
      <c r="J220" t="inlineStr">
        <is>
          <t>0</t>
        </is>
      </c>
      <c r="K220" t="inlineStr">
        <is>
          <t>Rendement</t>
        </is>
      </c>
      <c r="L220" t="inlineStr">
        <is>
          <t>Ratio de pertes à la ferme</t>
        </is>
      </c>
      <c r="M220" t="inlineStr">
        <is>
          <t>Pertes ferme - TERRES UNIVIA</t>
        </is>
      </c>
      <c r="N220" t="inlineStr"/>
      <c r="O220" t="n">
        <v>0.06</v>
      </c>
      <c r="P220" t="inlineStr"/>
      <c r="Q220" t="inlineStr"/>
      <c r="R220" t="inlineStr"/>
      <c r="S220" t="inlineStr"/>
      <c r="T220" t="inlineStr"/>
      <c r="U220" t="n">
        <v>0</v>
      </c>
      <c r="V220" t="n">
        <v>500000000</v>
      </c>
      <c r="W220" t="inlineStr"/>
      <c r="X220" t="inlineStr">
        <is>
          <t>déterminé</t>
        </is>
      </c>
    </row>
    <row r="221" ht="15" customHeight="1" s="1003">
      <c r="A221" s="1019" t="inlineStr">
        <is>
          <t>Graines autoconsommées</t>
        </is>
      </c>
      <c r="B221" t="inlineStr">
        <is>
          <t>Autres usages (ou usages indéfinis)</t>
        </is>
      </c>
      <c r="C221" t="inlineStr">
        <is>
          <t>kt</t>
        </is>
      </c>
      <c r="D221" t="inlineStr">
        <is>
          <t>France</t>
        </is>
      </c>
      <c r="E221" t="inlineStr">
        <is>
          <t>2015-16</t>
        </is>
      </c>
      <c r="F221" t="inlineStr">
        <is>
          <t>Tournesol</t>
        </is>
      </c>
      <c r="G221" t="inlineStr"/>
      <c r="H221" t="inlineStr"/>
      <c r="I221" t="inlineStr"/>
      <c r="J221" t="inlineStr"/>
      <c r="K221" t="inlineStr"/>
      <c r="L221" t="inlineStr"/>
      <c r="M221" t="inlineStr"/>
      <c r="N221" t="inlineStr"/>
      <c r="O221" t="n">
        <v>0.06</v>
      </c>
      <c r="P221" t="inlineStr"/>
      <c r="Q221" t="inlineStr"/>
      <c r="R221" t="inlineStr"/>
      <c r="S221" t="inlineStr"/>
      <c r="T221" t="inlineStr"/>
      <c r="U221" t="n">
        <v>0</v>
      </c>
      <c r="V221" t="n">
        <v>500000000</v>
      </c>
      <c r="W221" t="inlineStr"/>
      <c r="X221" t="inlineStr">
        <is>
          <t>déterminé</t>
        </is>
      </c>
    </row>
    <row r="222" ht="15" customHeight="1" s="1003">
      <c r="A222" s="1019" t="inlineStr">
        <is>
          <t>Graines autoconsommées</t>
        </is>
      </c>
      <c r="B222" t="inlineStr">
        <is>
          <t>Semences fermières</t>
        </is>
      </c>
      <c r="C222" t="inlineStr">
        <is>
          <t>kt</t>
        </is>
      </c>
      <c r="D222" t="inlineStr">
        <is>
          <t>France</t>
        </is>
      </c>
      <c r="E222" t="inlineStr">
        <is>
          <t>2015-16</t>
        </is>
      </c>
      <c r="F222" t="inlineStr">
        <is>
          <t>Tournesol</t>
        </is>
      </c>
      <c r="G222" t="inlineStr"/>
      <c r="H222" t="inlineStr">
        <is>
          <t>Part de semences fermières (par rapport aux semences certifiées) = 0,7 % (Enquête Pratiques culturales en grandes cultures - SSP)</t>
        </is>
      </c>
      <c r="I222" t="inlineStr">
        <is>
          <t>Enquête Pratiques culturales en grandes cultures - SSP</t>
        </is>
      </c>
      <c r="J222" t="inlineStr">
        <is>
          <t>0</t>
        </is>
      </c>
      <c r="K222" t="inlineStr">
        <is>
          <t>Répartition</t>
        </is>
      </c>
      <c r="L222" t="inlineStr">
        <is>
          <t>Part de semences fermières (par rapport aux semences certifiées)</t>
        </is>
      </c>
      <c r="M222" t="inlineStr">
        <is>
          <t>Semences fermières - AGRESTE</t>
        </is>
      </c>
      <c r="N222" t="inlineStr"/>
      <c r="O222" t="n">
        <v>0.07000000000000001</v>
      </c>
      <c r="P222" t="inlineStr"/>
      <c r="Q222" t="inlineStr"/>
      <c r="R222" t="inlineStr"/>
      <c r="S222" t="inlineStr"/>
      <c r="T222" t="inlineStr"/>
      <c r="U222" t="n">
        <v>0</v>
      </c>
      <c r="V222" t="n">
        <v>500000000</v>
      </c>
      <c r="W222" t="inlineStr"/>
      <c r="X222" t="inlineStr">
        <is>
          <t>déterminé</t>
        </is>
      </c>
    </row>
    <row r="223" ht="15" customHeight="1" s="1003">
      <c r="A223" s="1019" t="inlineStr">
        <is>
          <t>Graines autoconsommées</t>
        </is>
      </c>
      <c r="B223" t="inlineStr">
        <is>
          <t>Semences</t>
        </is>
      </c>
      <c r="C223" t="inlineStr">
        <is>
          <t>kt</t>
        </is>
      </c>
      <c r="D223" t="inlineStr">
        <is>
          <t>France</t>
        </is>
      </c>
      <c r="E223" t="inlineStr">
        <is>
          <t>2015-16</t>
        </is>
      </c>
      <c r="F223" t="inlineStr">
        <is>
          <t>Tournesol</t>
        </is>
      </c>
      <c r="G223" t="inlineStr"/>
      <c r="H223" t="inlineStr"/>
      <c r="I223" t="inlineStr">
        <is>
          <t>Enquête Pratiques culturales en grandes cultures - SSP</t>
        </is>
      </c>
      <c r="J223" t="inlineStr"/>
      <c r="K223" t="inlineStr">
        <is>
          <t>Répartition</t>
        </is>
      </c>
      <c r="L223" t="inlineStr">
        <is>
          <t>Part de semences fermières (par rapport aux semences certifiées)</t>
        </is>
      </c>
      <c r="M223" t="inlineStr">
        <is>
          <t>Semences fermières - AGRESTE</t>
        </is>
      </c>
      <c r="N223" t="inlineStr"/>
      <c r="O223" t="n">
        <v>0.07000000000000001</v>
      </c>
      <c r="P223" t="inlineStr"/>
      <c r="Q223" t="inlineStr"/>
      <c r="R223" t="inlineStr"/>
      <c r="S223" t="inlineStr"/>
      <c r="T223" t="inlineStr"/>
      <c r="U223" t="n">
        <v>0</v>
      </c>
      <c r="V223" t="n">
        <v>500000000</v>
      </c>
      <c r="W223" t="inlineStr"/>
      <c r="X223" t="inlineStr">
        <is>
          <t>déterminé</t>
        </is>
      </c>
    </row>
    <row r="224" ht="15" customHeight="1" s="1003">
      <c r="A224" s="1019" t="inlineStr">
        <is>
          <t>Stock initial</t>
        </is>
      </c>
      <c r="B224" t="inlineStr">
        <is>
          <t>Ferme</t>
        </is>
      </c>
      <c r="C224" t="inlineStr">
        <is>
          <t>kt</t>
        </is>
      </c>
      <c r="D224" t="inlineStr">
        <is>
          <t>France</t>
        </is>
      </c>
      <c r="E224" t="inlineStr">
        <is>
          <t>2015-16</t>
        </is>
      </c>
      <c r="F224" t="inlineStr">
        <is>
          <t>Tournesol</t>
        </is>
      </c>
      <c r="G224" t="inlineStr"/>
      <c r="H224" t="inlineStr"/>
      <c r="I224" t="inlineStr"/>
      <c r="J224" t="inlineStr"/>
      <c r="K224" t="inlineStr"/>
      <c r="L224" t="inlineStr"/>
      <c r="M224" t="inlineStr"/>
      <c r="N224" t="inlineStr"/>
      <c r="O224" t="n">
        <v>0</v>
      </c>
      <c r="P224" t="inlineStr"/>
      <c r="Q224" t="inlineStr"/>
      <c r="R224" t="inlineStr"/>
      <c r="S224" t="inlineStr"/>
      <c r="T224" t="inlineStr"/>
      <c r="U224" t="n">
        <v>0</v>
      </c>
      <c r="V224" t="n">
        <v>500000000</v>
      </c>
      <c r="W224" t="inlineStr"/>
      <c r="X224" t="inlineStr">
        <is>
          <t>déterminé</t>
        </is>
      </c>
    </row>
    <row r="225" ht="15" customHeight="1" s="1003">
      <c r="A225" s="1019" t="inlineStr">
        <is>
          <t>Stock initial</t>
        </is>
      </c>
      <c r="B225" t="inlineStr">
        <is>
          <t>OS</t>
        </is>
      </c>
      <c r="C225" t="inlineStr">
        <is>
          <t>kt</t>
        </is>
      </c>
      <c r="D225" t="inlineStr">
        <is>
          <t>France</t>
        </is>
      </c>
      <c r="E225" t="inlineStr">
        <is>
          <t>2015-16</t>
        </is>
      </c>
      <c r="F225" t="inlineStr">
        <is>
          <t>Tournesol</t>
        </is>
      </c>
      <c r="G225" t="inlineStr">
        <is>
          <t>Stock initial collecteurs = 79 kt (Bilans par campagne - FranceAgriMer)</t>
        </is>
      </c>
      <c r="H225" t="inlineStr"/>
      <c r="I225" t="inlineStr">
        <is>
          <t>Bilans par campagne - FranceAgriMer</t>
        </is>
      </c>
      <c r="J225" t="inlineStr"/>
      <c r="K225" t="inlineStr">
        <is>
          <t>Volume</t>
        </is>
      </c>
      <c r="L225" t="inlineStr">
        <is>
          <t>Stock initial collecteurs</t>
        </is>
      </c>
      <c r="M225" t="inlineStr">
        <is>
          <t>BIlans Tournesol - FAM</t>
        </is>
      </c>
      <c r="N225" t="inlineStr"/>
      <c r="O225" t="n">
        <v>79</v>
      </c>
      <c r="P225" t="inlineStr"/>
      <c r="Q225" t="inlineStr"/>
      <c r="R225" t="inlineStr"/>
      <c r="S225" t="inlineStr"/>
      <c r="T225" t="inlineStr"/>
      <c r="U225" t="n">
        <v>0</v>
      </c>
      <c r="V225" t="n">
        <v>500000000</v>
      </c>
      <c r="W225" t="inlineStr"/>
      <c r="X225" t="inlineStr">
        <is>
          <t>déterminé</t>
        </is>
      </c>
    </row>
    <row r="226" ht="15" customHeight="1" s="1003">
      <c r="A226" s="1019" t="inlineStr">
        <is>
          <t>Stock initial à la ferme</t>
        </is>
      </c>
      <c r="B226" t="inlineStr">
        <is>
          <t>Ferme</t>
        </is>
      </c>
      <c r="C226" t="inlineStr">
        <is>
          <t>kt</t>
        </is>
      </c>
      <c r="D226" t="inlineStr">
        <is>
          <t>France</t>
        </is>
      </c>
      <c r="E226" t="inlineStr">
        <is>
          <t>2015-16</t>
        </is>
      </c>
      <c r="F226" t="inlineStr">
        <is>
          <t>Tournesol</t>
        </is>
      </c>
      <c r="G226" t="inlineStr"/>
      <c r="H226" t="inlineStr"/>
      <c r="I226" t="inlineStr"/>
      <c r="J226" t="inlineStr">
        <is>
          <t>Le stock à la ferme est négligé</t>
        </is>
      </c>
      <c r="K226" t="inlineStr"/>
      <c r="L226" t="inlineStr">
        <is>
          <t>Stock initial à la ferme</t>
        </is>
      </c>
      <c r="M226" t="inlineStr"/>
      <c r="N226" t="inlineStr"/>
      <c r="O226" t="n">
        <v>0</v>
      </c>
      <c r="P226" t="inlineStr"/>
      <c r="Q226" t="inlineStr"/>
      <c r="R226" t="n">
        <v>0</v>
      </c>
      <c r="S226" t="n">
        <v>0</v>
      </c>
      <c r="T226" t="inlineStr"/>
      <c r="U226" t="n">
        <v>0</v>
      </c>
      <c r="V226" t="n">
        <v>500000000</v>
      </c>
      <c r="W226" t="n">
        <v>0</v>
      </c>
      <c r="X226" t="inlineStr">
        <is>
          <t>redondant</t>
        </is>
      </c>
    </row>
    <row r="227" ht="15" customHeight="1" s="1003">
      <c r="A227" s="1019" t="inlineStr">
        <is>
          <t>Stock initial collecteurs</t>
        </is>
      </c>
      <c r="B227" t="inlineStr">
        <is>
          <t>OS</t>
        </is>
      </c>
      <c r="C227" t="inlineStr">
        <is>
          <t>kt</t>
        </is>
      </c>
      <c r="D227" t="inlineStr">
        <is>
          <t>France</t>
        </is>
      </c>
      <c r="E227" t="inlineStr">
        <is>
          <t>2015-16</t>
        </is>
      </c>
      <c r="F227" t="inlineStr">
        <is>
          <t>Tournesol</t>
        </is>
      </c>
      <c r="G227" t="inlineStr">
        <is>
          <t>Stock initial collecteurs = 79 kt (Bilans par campagne - FranceAgriMer)</t>
        </is>
      </c>
      <c r="H227" t="inlineStr"/>
      <c r="I227" t="inlineStr">
        <is>
          <t>Bilans par campagne - FranceAgriMer</t>
        </is>
      </c>
      <c r="J227" t="inlineStr"/>
      <c r="K227" t="inlineStr">
        <is>
          <t>Volume</t>
        </is>
      </c>
      <c r="L227" t="inlineStr">
        <is>
          <t>Stock initial collecteurs</t>
        </is>
      </c>
      <c r="M227" t="inlineStr">
        <is>
          <t>BIlans Tournesol - FAM</t>
        </is>
      </c>
      <c r="N227" t="inlineStr"/>
      <c r="O227" t="n">
        <v>79</v>
      </c>
      <c r="P227" t="inlineStr"/>
      <c r="Q227" t="inlineStr"/>
      <c r="R227" t="n">
        <v>78.97</v>
      </c>
      <c r="S227" t="n">
        <v>3.95</v>
      </c>
      <c r="T227" t="n">
        <v>0.1</v>
      </c>
      <c r="U227" t="n">
        <v>0</v>
      </c>
      <c r="V227" t="n">
        <v>500000000</v>
      </c>
      <c r="W227" t="n">
        <v>0</v>
      </c>
      <c r="X227" t="inlineStr">
        <is>
          <t>mesuré</t>
        </is>
      </c>
    </row>
    <row r="228" ht="15" customHeight="1" s="1003">
      <c r="A228" s="1019" t="inlineStr">
        <is>
          <t>Graines collectées</t>
        </is>
      </c>
      <c r="B228" t="inlineStr">
        <is>
          <t>Fabrication de produits alimentaires</t>
        </is>
      </c>
      <c r="C228" t="inlineStr">
        <is>
          <t>kt</t>
        </is>
      </c>
      <c r="D228" t="inlineStr">
        <is>
          <t>France</t>
        </is>
      </c>
      <c r="E228" t="inlineStr">
        <is>
          <t>2015-16</t>
        </is>
      </c>
      <c r="F228" t="inlineStr">
        <is>
          <t>Tournesol</t>
        </is>
      </c>
      <c r="G228" t="inlineStr"/>
      <c r="H228" t="inlineStr"/>
      <c r="I228" t="inlineStr"/>
      <c r="J228" t="inlineStr">
        <is>
          <t>Pas de fabrication de produits alimentaires</t>
        </is>
      </c>
      <c r="K228" t="inlineStr"/>
      <c r="L228" t="inlineStr">
        <is>
          <t>Consommation de graines pour la fabrication de produits alimentaires</t>
        </is>
      </c>
      <c r="M228" t="inlineStr"/>
      <c r="N228" t="inlineStr"/>
      <c r="O228" t="n">
        <v>-0</v>
      </c>
      <c r="P228" t="inlineStr"/>
      <c r="Q228" t="inlineStr"/>
      <c r="R228" t="n">
        <v>0</v>
      </c>
      <c r="S228" t="n">
        <v>0</v>
      </c>
      <c r="T228" t="inlineStr"/>
      <c r="U228" t="n">
        <v>0</v>
      </c>
      <c r="V228" t="n">
        <v>500000000</v>
      </c>
      <c r="W228" t="n">
        <v>0</v>
      </c>
      <c r="X228" t="inlineStr">
        <is>
          <t>mesuré</t>
        </is>
      </c>
    </row>
    <row r="229" ht="15" customHeight="1" s="1003">
      <c r="A229" s="1019" t="inlineStr">
        <is>
          <t>Graines collectées</t>
        </is>
      </c>
      <c r="B229" t="inlineStr">
        <is>
          <t>Alimentation humaine</t>
        </is>
      </c>
      <c r="C229" t="inlineStr">
        <is>
          <t>kt</t>
        </is>
      </c>
      <c r="D229" t="inlineStr">
        <is>
          <t>France</t>
        </is>
      </c>
      <c r="E229" t="inlineStr">
        <is>
          <t>2015-16</t>
        </is>
      </c>
      <c r="F229" t="inlineStr">
        <is>
          <t>Tournesol</t>
        </is>
      </c>
      <c r="G229" t="inlineStr">
        <is>
          <t>Consommation de graines en alimentation humaine = 10 kt (Bilans par campagne - FranceAgriMer)</t>
        </is>
      </c>
      <c r="H229" t="inlineStr"/>
      <c r="I229" t="inlineStr">
        <is>
          <t>Bilans par campagne - FranceAgriMer</t>
        </is>
      </c>
      <c r="J229" t="inlineStr">
        <is>
          <t>Correspond à la catégorie "utilisation humaine et animale":on néglige les utilisations animales (petfood ?)</t>
        </is>
      </c>
      <c r="K229" t="inlineStr">
        <is>
          <t>Volume</t>
        </is>
      </c>
      <c r="L229" t="inlineStr">
        <is>
          <t>Consommation de graines en alimentation humaine</t>
        </is>
      </c>
      <c r="M229" t="inlineStr">
        <is>
          <t>BIlans Tournesol - FAM</t>
        </is>
      </c>
      <c r="N229" t="inlineStr"/>
      <c r="O229" t="n">
        <v>10</v>
      </c>
      <c r="P229" t="inlineStr"/>
      <c r="Q229" t="inlineStr"/>
      <c r="R229" t="n">
        <v>10</v>
      </c>
      <c r="S229" t="n">
        <v>0.5</v>
      </c>
      <c r="T229" t="n">
        <v>0.1</v>
      </c>
      <c r="U229" t="n">
        <v>0</v>
      </c>
      <c r="V229" t="n">
        <v>500000000</v>
      </c>
      <c r="W229" t="n">
        <v>0</v>
      </c>
      <c r="X229" t="inlineStr">
        <is>
          <t>mesuré</t>
        </is>
      </c>
    </row>
    <row r="230" ht="15" customHeight="1" s="1003">
      <c r="A230" s="1019" t="inlineStr">
        <is>
          <t>Graines collectées</t>
        </is>
      </c>
      <c r="B230" t="inlineStr">
        <is>
          <t>Vente directe et autoconsommation</t>
        </is>
      </c>
      <c r="C230" t="inlineStr">
        <is>
          <t>kt</t>
        </is>
      </c>
      <c r="D230" t="inlineStr">
        <is>
          <t>France</t>
        </is>
      </c>
      <c r="E230" t="inlineStr">
        <is>
          <t>2015-16</t>
        </is>
      </c>
      <c r="F230" t="inlineStr">
        <is>
          <t>Tournesol</t>
        </is>
      </c>
      <c r="G230" t="inlineStr"/>
      <c r="H230" t="inlineStr"/>
      <c r="I230" t="inlineStr"/>
      <c r="J230" t="inlineStr"/>
      <c r="K230" t="inlineStr"/>
      <c r="L230" t="inlineStr"/>
      <c r="M230" t="inlineStr"/>
      <c r="N230" t="inlineStr"/>
      <c r="O230" t="n">
        <v>2.78</v>
      </c>
      <c r="P230" t="n">
        <v>0</v>
      </c>
      <c r="Q230" t="n">
        <v>10</v>
      </c>
      <c r="R230" t="inlineStr"/>
      <c r="S230" t="inlineStr"/>
      <c r="T230" t="inlineStr"/>
      <c r="U230" t="n">
        <v>0</v>
      </c>
      <c r="V230" t="n">
        <v>500000000</v>
      </c>
      <c r="W230" t="inlineStr"/>
      <c r="X230" t="inlineStr">
        <is>
          <t>libre</t>
        </is>
      </c>
    </row>
    <row r="231" ht="15" customHeight="1" s="1003">
      <c r="A231" s="1019" t="inlineStr">
        <is>
          <t>Graines collectées</t>
        </is>
      </c>
      <c r="B231" t="inlineStr">
        <is>
          <t>Circuits spécialisés</t>
        </is>
      </c>
      <c r="C231" t="inlineStr">
        <is>
          <t>kt</t>
        </is>
      </c>
      <c r="D231" t="inlineStr">
        <is>
          <t>France</t>
        </is>
      </c>
      <c r="E231" t="inlineStr">
        <is>
          <t>2015-16</t>
        </is>
      </c>
      <c r="F231" t="inlineStr">
        <is>
          <t>Tournesol</t>
        </is>
      </c>
      <c r="G231" t="inlineStr"/>
      <c r="H231" t="inlineStr"/>
      <c r="I231" t="inlineStr"/>
      <c r="J231" t="inlineStr"/>
      <c r="K231" t="inlineStr"/>
      <c r="L231" t="inlineStr"/>
      <c r="M231" t="inlineStr"/>
      <c r="N231" t="inlineStr"/>
      <c r="O231" t="n">
        <v>1.11</v>
      </c>
      <c r="P231" t="n">
        <v>0</v>
      </c>
      <c r="Q231" t="n">
        <v>10</v>
      </c>
      <c r="R231" t="inlineStr"/>
      <c r="S231" t="inlineStr"/>
      <c r="T231" t="inlineStr"/>
      <c r="U231" t="n">
        <v>0</v>
      </c>
      <c r="V231" t="n">
        <v>500000000</v>
      </c>
      <c r="W231" t="inlineStr"/>
      <c r="X231" t="inlineStr">
        <is>
          <t>libre</t>
        </is>
      </c>
    </row>
    <row r="232" ht="15" customHeight="1" s="1003">
      <c r="A232" s="1019" t="inlineStr">
        <is>
          <t>Graines collectées</t>
        </is>
      </c>
      <c r="B232" t="inlineStr">
        <is>
          <t>GMS</t>
        </is>
      </c>
      <c r="C232" t="inlineStr">
        <is>
          <t>kt</t>
        </is>
      </c>
      <c r="D232" t="inlineStr">
        <is>
          <t>France</t>
        </is>
      </c>
      <c r="E232" t="inlineStr">
        <is>
          <t>2015-16</t>
        </is>
      </c>
      <c r="F232" t="inlineStr">
        <is>
          <t>Tournesol</t>
        </is>
      </c>
      <c r="G232" t="inlineStr"/>
      <c r="H232" t="inlineStr"/>
      <c r="I232" t="inlineStr"/>
      <c r="J232" t="inlineStr"/>
      <c r="K232" t="inlineStr"/>
      <c r="L232" t="inlineStr"/>
      <c r="M232" t="inlineStr"/>
      <c r="N232" t="inlineStr"/>
      <c r="O232" t="n">
        <v>0.5600000000000001</v>
      </c>
      <c r="P232" t="n">
        <v>0</v>
      </c>
      <c r="Q232" t="n">
        <v>10</v>
      </c>
      <c r="R232" t="inlineStr"/>
      <c r="S232" t="inlineStr"/>
      <c r="T232" t="inlineStr"/>
      <c r="U232" t="n">
        <v>0</v>
      </c>
      <c r="V232" t="n">
        <v>500000000</v>
      </c>
      <c r="W232" t="inlineStr"/>
      <c r="X232" t="inlineStr">
        <is>
          <t>libre</t>
        </is>
      </c>
    </row>
    <row r="233" ht="15" customHeight="1" s="1003">
      <c r="A233" s="1019" t="inlineStr">
        <is>
          <t>Graines collectées</t>
        </is>
      </c>
      <c r="B233" t="inlineStr">
        <is>
          <t>RHD</t>
        </is>
      </c>
      <c r="C233" t="inlineStr">
        <is>
          <t>kt</t>
        </is>
      </c>
      <c r="D233" t="inlineStr">
        <is>
          <t>France</t>
        </is>
      </c>
      <c r="E233" t="inlineStr">
        <is>
          <t>2015-16</t>
        </is>
      </c>
      <c r="F233" t="inlineStr">
        <is>
          <t>Tournesol</t>
        </is>
      </c>
      <c r="G233" t="inlineStr"/>
      <c r="H233" t="inlineStr"/>
      <c r="I233" t="inlineStr"/>
      <c r="J233" t="inlineStr"/>
      <c r="K233" t="inlineStr"/>
      <c r="L233" t="inlineStr"/>
      <c r="M233" t="inlineStr"/>
      <c r="N233" t="inlineStr"/>
      <c r="O233" t="n">
        <v>2.78</v>
      </c>
      <c r="P233" t="n">
        <v>0</v>
      </c>
      <c r="Q233" t="n">
        <v>10</v>
      </c>
      <c r="R233" t="inlineStr"/>
      <c r="S233" t="inlineStr"/>
      <c r="T233" t="inlineStr"/>
      <c r="U233" t="n">
        <v>0</v>
      </c>
      <c r="V233" t="n">
        <v>500000000</v>
      </c>
      <c r="W233" t="inlineStr"/>
      <c r="X233" t="inlineStr">
        <is>
          <t>libre</t>
        </is>
      </c>
    </row>
    <row r="234" ht="15" customHeight="1" s="1003">
      <c r="A234" s="1019" t="inlineStr">
        <is>
          <t>Graines collectées</t>
        </is>
      </c>
      <c r="B234" t="inlineStr">
        <is>
          <t>Trituration</t>
        </is>
      </c>
      <c r="C234" t="inlineStr">
        <is>
          <t>kt</t>
        </is>
      </c>
      <c r="D234" t="inlineStr">
        <is>
          <t>France</t>
        </is>
      </c>
      <c r="E234" t="inlineStr">
        <is>
          <t>2015-16</t>
        </is>
      </c>
      <c r="F234" t="inlineStr">
        <is>
          <t>Tournesol</t>
        </is>
      </c>
      <c r="G234" t="inlineStr">
        <is>
          <t>Consommation de graines par la Trituration = 1080 kt (Bilans par campagne - FranceAgriMer)</t>
        </is>
      </c>
      <c r="H234" t="inlineStr"/>
      <c r="I234" t="inlineStr">
        <is>
          <t>Bilans par campagne - FranceAgriMer</t>
        </is>
      </c>
      <c r="J234" t="inlineStr"/>
      <c r="K234" t="inlineStr">
        <is>
          <t>Volume</t>
        </is>
      </c>
      <c r="L234" t="inlineStr">
        <is>
          <t>Consommation de graines par la Trituration</t>
        </is>
      </c>
      <c r="M234" t="inlineStr">
        <is>
          <t>BIlans Tournesol - FAM</t>
        </is>
      </c>
      <c r="N234" t="inlineStr"/>
      <c r="O234" t="n">
        <v>1080</v>
      </c>
      <c r="P234" t="inlineStr"/>
      <c r="Q234" t="inlineStr"/>
      <c r="R234" t="n">
        <v>1080</v>
      </c>
      <c r="S234" t="n">
        <v>54</v>
      </c>
      <c r="T234" t="n">
        <v>0.1</v>
      </c>
      <c r="U234" t="n">
        <v>0</v>
      </c>
      <c r="V234" t="n">
        <v>500000000</v>
      </c>
      <c r="W234" t="n">
        <v>0</v>
      </c>
      <c r="X234" t="inlineStr">
        <is>
          <t>mesuré</t>
        </is>
      </c>
    </row>
    <row r="235" ht="15" customHeight="1" s="1003">
      <c r="A235" s="1019" t="inlineStr">
        <is>
          <t>Graines collectées</t>
        </is>
      </c>
      <c r="B235" t="inlineStr">
        <is>
          <t>FAB</t>
        </is>
      </c>
      <c r="C235" t="inlineStr">
        <is>
          <t>kt</t>
        </is>
      </c>
      <c r="D235" t="inlineStr">
        <is>
          <t>France</t>
        </is>
      </c>
      <c r="E235" t="inlineStr">
        <is>
          <t>2015-16</t>
        </is>
      </c>
      <c r="F235" t="inlineStr">
        <is>
          <t>Tournesol</t>
        </is>
      </c>
      <c r="G235" t="inlineStr">
        <is>
          <t>Consommation de graines par les FAB = 7 kt (Bilans par campagne - FranceAgriMer)</t>
        </is>
      </c>
      <c r="H235" t="inlineStr"/>
      <c r="I235" t="inlineStr">
        <is>
          <t>Bilans par campagne - FranceAgriMer</t>
        </is>
      </c>
      <c r="J235" t="inlineStr"/>
      <c r="K235" t="inlineStr">
        <is>
          <t>Volume</t>
        </is>
      </c>
      <c r="L235" t="inlineStr">
        <is>
          <t>Consommation de graines par les FAB</t>
        </is>
      </c>
      <c r="M235" t="inlineStr">
        <is>
          <t>BIlans Tournesol - FAM</t>
        </is>
      </c>
      <c r="N235" t="inlineStr"/>
      <c r="O235" t="n">
        <v>6.73</v>
      </c>
      <c r="P235" t="inlineStr"/>
      <c r="Q235" t="inlineStr"/>
      <c r="R235" t="n">
        <v>6.73</v>
      </c>
      <c r="S235" t="n">
        <v>0.34</v>
      </c>
      <c r="T235" t="n">
        <v>0.1</v>
      </c>
      <c r="U235" t="n">
        <v>0</v>
      </c>
      <c r="V235" t="n">
        <v>500000000</v>
      </c>
      <c r="W235" t="n">
        <v>0</v>
      </c>
      <c r="X235" t="inlineStr">
        <is>
          <t>mesuré</t>
        </is>
      </c>
    </row>
    <row r="236" ht="15" customHeight="1" s="1003">
      <c r="A236" s="1019" t="inlineStr">
        <is>
          <t>Graines collectées</t>
        </is>
      </c>
      <c r="B236" t="inlineStr">
        <is>
          <t>Amidonnerie</t>
        </is>
      </c>
      <c r="C236" t="inlineStr">
        <is>
          <t>kt</t>
        </is>
      </c>
      <c r="D236" t="inlineStr">
        <is>
          <t>France</t>
        </is>
      </c>
      <c r="E236" t="inlineStr">
        <is>
          <t>2015-16</t>
        </is>
      </c>
      <c r="F236" t="inlineStr">
        <is>
          <t>Tournesol</t>
        </is>
      </c>
      <c r="G236" t="inlineStr"/>
      <c r="H236" t="inlineStr"/>
      <c r="I236" t="inlineStr"/>
      <c r="J236" t="inlineStr"/>
      <c r="K236" t="inlineStr"/>
      <c r="L236" t="inlineStr"/>
      <c r="M236" t="inlineStr"/>
      <c r="N236" t="inlineStr"/>
      <c r="O236" t="n">
        <v>-0</v>
      </c>
      <c r="P236" t="inlineStr"/>
      <c r="Q236" t="inlineStr"/>
      <c r="R236" t="n">
        <v>0</v>
      </c>
      <c r="S236" t="n">
        <v>0</v>
      </c>
      <c r="T236" t="inlineStr"/>
      <c r="U236" t="n">
        <v>0</v>
      </c>
      <c r="V236" t="n">
        <v>500000000</v>
      </c>
      <c r="W236" t="n">
        <v>0</v>
      </c>
      <c r="X236" t="inlineStr">
        <is>
          <t>mesuré</t>
        </is>
      </c>
    </row>
    <row r="237" ht="15" customHeight="1" s="1003">
      <c r="A237" s="1019" t="inlineStr">
        <is>
          <t>Graines collectées</t>
        </is>
      </c>
      <c r="B237" t="inlineStr">
        <is>
          <t>Meunerie</t>
        </is>
      </c>
      <c r="C237" t="inlineStr">
        <is>
          <t>kt</t>
        </is>
      </c>
      <c r="D237" t="inlineStr">
        <is>
          <t>France</t>
        </is>
      </c>
      <c r="E237" t="inlineStr">
        <is>
          <t>2015-16</t>
        </is>
      </c>
      <c r="F237" t="inlineStr">
        <is>
          <t>Tournesol</t>
        </is>
      </c>
      <c r="G237" t="inlineStr"/>
      <c r="H237" t="inlineStr"/>
      <c r="I237" t="inlineStr"/>
      <c r="J237" t="inlineStr"/>
      <c r="K237" t="inlineStr"/>
      <c r="L237" t="inlineStr"/>
      <c r="M237" t="inlineStr"/>
      <c r="N237" t="inlineStr"/>
      <c r="O237" t="n">
        <v>-0</v>
      </c>
      <c r="P237" t="inlineStr"/>
      <c r="Q237" t="inlineStr"/>
      <c r="R237" t="n">
        <v>0</v>
      </c>
      <c r="S237" t="n">
        <v>0</v>
      </c>
      <c r="T237" t="inlineStr"/>
      <c r="U237" t="n">
        <v>0</v>
      </c>
      <c r="V237" t="n">
        <v>500000000</v>
      </c>
      <c r="W237" t="n">
        <v>0</v>
      </c>
      <c r="X237" t="inlineStr">
        <is>
          <t>mesuré</t>
        </is>
      </c>
    </row>
    <row r="238" ht="15" customHeight="1" s="1003">
      <c r="A238" s="1019" t="inlineStr">
        <is>
          <t>Graines collectées</t>
        </is>
      </c>
      <c r="B238" t="inlineStr">
        <is>
          <t>Fabrication d'ingrédients</t>
        </is>
      </c>
      <c r="C238" t="inlineStr">
        <is>
          <t>kt</t>
        </is>
      </c>
      <c r="D238" t="inlineStr">
        <is>
          <t>France</t>
        </is>
      </c>
      <c r="E238" t="inlineStr">
        <is>
          <t>2015-16</t>
        </is>
      </c>
      <c r="F238" t="inlineStr">
        <is>
          <t>Tournesol</t>
        </is>
      </c>
      <c r="G238" t="inlineStr"/>
      <c r="H238" t="inlineStr"/>
      <c r="I238" t="inlineStr"/>
      <c r="J238" t="inlineStr"/>
      <c r="K238" t="inlineStr"/>
      <c r="L238" t="inlineStr"/>
      <c r="M238" t="inlineStr"/>
      <c r="N238" t="inlineStr"/>
      <c r="O238" t="n">
        <v>-0</v>
      </c>
      <c r="P238" t="inlineStr"/>
      <c r="Q238" t="inlineStr"/>
      <c r="R238" t="n">
        <v>0</v>
      </c>
      <c r="S238" t="n">
        <v>0</v>
      </c>
      <c r="T238" t="inlineStr"/>
      <c r="U238" t="n">
        <v>0</v>
      </c>
      <c r="V238" t="n">
        <v>500000000</v>
      </c>
      <c r="W238" t="n">
        <v>0</v>
      </c>
      <c r="X238" t="inlineStr">
        <is>
          <t>mesuré</t>
        </is>
      </c>
    </row>
    <row r="239" ht="15" customHeight="1" s="1003">
      <c r="A239" s="1019" t="inlineStr">
        <is>
          <t>Graines collectées</t>
        </is>
      </c>
      <c r="B239" t="inlineStr">
        <is>
          <t>Ménages</t>
        </is>
      </c>
      <c r="C239" t="inlineStr">
        <is>
          <t>kt</t>
        </is>
      </c>
      <c r="D239" t="inlineStr">
        <is>
          <t>France</t>
        </is>
      </c>
      <c r="E239" t="inlineStr">
        <is>
          <t>2015-16</t>
        </is>
      </c>
      <c r="F239" t="inlineStr">
        <is>
          <t>Tournesol</t>
        </is>
      </c>
      <c r="G239" t="inlineStr"/>
      <c r="H239" t="inlineStr"/>
      <c r="I239" t="inlineStr"/>
      <c r="J239" t="inlineStr"/>
      <c r="K239" t="inlineStr"/>
      <c r="L239" t="inlineStr"/>
      <c r="M239" t="inlineStr"/>
      <c r="N239" t="inlineStr"/>
      <c r="O239" t="n">
        <v>1.67</v>
      </c>
      <c r="P239" t="n">
        <v>0</v>
      </c>
      <c r="Q239" t="n">
        <v>10</v>
      </c>
      <c r="R239" t="inlineStr"/>
      <c r="S239" t="inlineStr"/>
      <c r="T239" t="inlineStr"/>
      <c r="U239" t="n">
        <v>0</v>
      </c>
      <c r="V239" t="n">
        <v>500000000</v>
      </c>
      <c r="W239" t="inlineStr"/>
      <c r="X239" t="inlineStr">
        <is>
          <t>libre</t>
        </is>
      </c>
    </row>
    <row r="240" ht="15" customHeight="1" s="1003">
      <c r="A240" s="1019" t="inlineStr">
        <is>
          <t>Graines collectées</t>
        </is>
      </c>
      <c r="B240" t="inlineStr">
        <is>
          <t>Circuits généralistes</t>
        </is>
      </c>
      <c r="C240" t="inlineStr">
        <is>
          <t>kt</t>
        </is>
      </c>
      <c r="D240" t="inlineStr">
        <is>
          <t>France</t>
        </is>
      </c>
      <c r="E240" t="inlineStr">
        <is>
          <t>2015-16</t>
        </is>
      </c>
      <c r="F240" t="inlineStr">
        <is>
          <t>Tournesol</t>
        </is>
      </c>
      <c r="G240" t="inlineStr"/>
      <c r="H240" t="inlineStr"/>
      <c r="I240" t="inlineStr"/>
      <c r="J240" t="inlineStr"/>
      <c r="K240" t="inlineStr"/>
      <c r="L240" t="inlineStr"/>
      <c r="M240" t="inlineStr"/>
      <c r="N240" t="inlineStr"/>
      <c r="O240" t="n">
        <v>0.5600000000000001</v>
      </c>
      <c r="P240" t="n">
        <v>0</v>
      </c>
      <c r="Q240" t="n">
        <v>10</v>
      </c>
      <c r="R240" t="inlineStr"/>
      <c r="S240" t="inlineStr"/>
      <c r="T240" t="inlineStr"/>
      <c r="U240" t="n">
        <v>0</v>
      </c>
      <c r="V240" t="n">
        <v>500000000</v>
      </c>
      <c r="W240" t="inlineStr"/>
      <c r="X240" t="inlineStr">
        <is>
          <t>libre</t>
        </is>
      </c>
    </row>
    <row r="241" ht="15" customHeight="1" s="1003">
      <c r="A241" s="1019" t="inlineStr">
        <is>
          <t>Graines collectées</t>
        </is>
      </c>
      <c r="B241" t="inlineStr">
        <is>
          <t>Usages alimentaires</t>
        </is>
      </c>
      <c r="C241" t="inlineStr">
        <is>
          <t>kt</t>
        </is>
      </c>
      <c r="D241" t="inlineStr">
        <is>
          <t>France</t>
        </is>
      </c>
      <c r="E241" t="inlineStr">
        <is>
          <t>2015-16</t>
        </is>
      </c>
      <c r="F241" t="inlineStr">
        <is>
          <t>Tournesol</t>
        </is>
      </c>
      <c r="G241" t="inlineStr"/>
      <c r="H241" t="inlineStr"/>
      <c r="I241" t="inlineStr"/>
      <c r="J241" t="inlineStr"/>
      <c r="K241" t="inlineStr"/>
      <c r="L241" t="inlineStr"/>
      <c r="M241" t="inlineStr"/>
      <c r="N241" t="inlineStr"/>
      <c r="O241" t="n">
        <v>16.7</v>
      </c>
      <c r="P241" t="inlineStr"/>
      <c r="Q241" t="inlineStr"/>
      <c r="R241" t="inlineStr"/>
      <c r="S241" t="inlineStr"/>
      <c r="T241" t="inlineStr"/>
      <c r="U241" t="n">
        <v>0</v>
      </c>
      <c r="V241" t="n">
        <v>500000000</v>
      </c>
      <c r="W241" t="inlineStr"/>
      <c r="X241" t="inlineStr">
        <is>
          <t>déterminé</t>
        </is>
      </c>
    </row>
    <row r="242" ht="15" customHeight="1" s="1003">
      <c r="A242" s="1019" t="inlineStr">
        <is>
          <t>Graines collectées</t>
        </is>
      </c>
      <c r="B242" t="inlineStr">
        <is>
          <t>Alimentation animale rente</t>
        </is>
      </c>
      <c r="C242" t="inlineStr">
        <is>
          <t>kt</t>
        </is>
      </c>
      <c r="D242" t="inlineStr">
        <is>
          <t>France</t>
        </is>
      </c>
      <c r="E242" t="inlineStr">
        <is>
          <t>2015-16</t>
        </is>
      </c>
      <c r="F242" t="inlineStr">
        <is>
          <t>Tournesol</t>
        </is>
      </c>
      <c r="G242" t="inlineStr"/>
      <c r="H242" t="inlineStr"/>
      <c r="I242" t="inlineStr"/>
      <c r="J242" t="inlineStr"/>
      <c r="K242" t="inlineStr"/>
      <c r="L242" t="inlineStr"/>
      <c r="M242" t="inlineStr"/>
      <c r="N242" t="inlineStr"/>
      <c r="O242" t="n">
        <v>6.73</v>
      </c>
      <c r="P242" t="inlineStr"/>
      <c r="Q242" t="inlineStr"/>
      <c r="R242" t="inlineStr"/>
      <c r="S242" t="inlineStr"/>
      <c r="T242" t="inlineStr"/>
      <c r="U242" t="n">
        <v>0</v>
      </c>
      <c r="V242" t="n">
        <v>500000000</v>
      </c>
      <c r="W242" t="inlineStr"/>
      <c r="X242" t="inlineStr">
        <is>
          <t>déterminé</t>
        </is>
      </c>
    </row>
    <row r="243" ht="15" customHeight="1" s="1003">
      <c r="A243" s="1019" t="inlineStr">
        <is>
          <t>Graines collectées</t>
        </is>
      </c>
      <c r="B243" t="inlineStr">
        <is>
          <t>Alimentation animale</t>
        </is>
      </c>
      <c r="C243" t="inlineStr">
        <is>
          <t>kt</t>
        </is>
      </c>
      <c r="D243" t="inlineStr">
        <is>
          <t>France</t>
        </is>
      </c>
      <c r="E243" t="inlineStr">
        <is>
          <t>2015-16</t>
        </is>
      </c>
      <c r="F243" t="inlineStr">
        <is>
          <t>Tournesol</t>
        </is>
      </c>
      <c r="G243" t="inlineStr"/>
      <c r="H243" t="inlineStr"/>
      <c r="I243" t="inlineStr"/>
      <c r="J243" t="inlineStr"/>
      <c r="K243" t="inlineStr"/>
      <c r="L243" t="inlineStr"/>
      <c r="M243" t="inlineStr"/>
      <c r="N243" t="inlineStr"/>
      <c r="O243" t="n">
        <v>6.73</v>
      </c>
      <c r="P243" t="inlineStr"/>
      <c r="Q243" t="inlineStr"/>
      <c r="R243" t="inlineStr"/>
      <c r="S243" t="inlineStr"/>
      <c r="T243" t="inlineStr"/>
      <c r="U243" t="n">
        <v>0</v>
      </c>
      <c r="V243" t="n">
        <v>500000000</v>
      </c>
      <c r="W243" t="inlineStr"/>
      <c r="X243" t="inlineStr">
        <is>
          <t>déterminé</t>
        </is>
      </c>
    </row>
    <row r="244" ht="15" customHeight="1" s="1003">
      <c r="A244" s="1019" t="inlineStr">
        <is>
          <t>Graines collectées</t>
        </is>
      </c>
      <c r="B244" t="inlineStr">
        <is>
          <t>Débouchés</t>
        </is>
      </c>
      <c r="C244" t="inlineStr">
        <is>
          <t>kt</t>
        </is>
      </c>
      <c r="D244" t="inlineStr">
        <is>
          <t>France</t>
        </is>
      </c>
      <c r="E244" t="inlineStr">
        <is>
          <t>2015-16</t>
        </is>
      </c>
      <c r="F244" t="inlineStr">
        <is>
          <t>Tournesol</t>
        </is>
      </c>
      <c r="G244" t="inlineStr"/>
      <c r="H244" t="inlineStr"/>
      <c r="I244" t="inlineStr"/>
      <c r="J244" t="inlineStr"/>
      <c r="K244" t="inlineStr"/>
      <c r="L244" t="inlineStr"/>
      <c r="M244" t="inlineStr"/>
      <c r="N244" t="inlineStr"/>
      <c r="O244" t="n">
        <v>16.7</v>
      </c>
      <c r="P244" t="inlineStr"/>
      <c r="Q244" t="inlineStr"/>
      <c r="R244" t="inlineStr"/>
      <c r="S244" t="inlineStr"/>
      <c r="T244" t="inlineStr"/>
      <c r="U244" t="n">
        <v>0</v>
      </c>
      <c r="V244" t="n">
        <v>500000000</v>
      </c>
      <c r="W244" t="inlineStr"/>
      <c r="X244" t="inlineStr">
        <is>
          <t>déterminé</t>
        </is>
      </c>
    </row>
    <row r="245" ht="15" customHeight="1" s="1003">
      <c r="A245" s="1019" t="inlineStr">
        <is>
          <t>Graines collectées</t>
        </is>
      </c>
      <c r="B245" t="inlineStr">
        <is>
          <t>Autres IAA</t>
        </is>
      </c>
      <c r="C245" t="inlineStr">
        <is>
          <t>kt</t>
        </is>
      </c>
      <c r="D245" t="inlineStr">
        <is>
          <t>France</t>
        </is>
      </c>
      <c r="E245" t="inlineStr">
        <is>
          <t>2015-16</t>
        </is>
      </c>
      <c r="F245" t="inlineStr">
        <is>
          <t>Tournesol</t>
        </is>
      </c>
      <c r="G245" t="inlineStr"/>
      <c r="H245" t="inlineStr"/>
      <c r="I245" t="inlineStr"/>
      <c r="J245" t="inlineStr"/>
      <c r="K245" t="inlineStr"/>
      <c r="L245" t="inlineStr"/>
      <c r="M245" t="inlineStr"/>
      <c r="N245" t="inlineStr"/>
      <c r="O245" t="n">
        <v>2.78</v>
      </c>
      <c r="P245" t="n">
        <v>0</v>
      </c>
      <c r="Q245" t="n">
        <v>10</v>
      </c>
      <c r="R245" t="inlineStr"/>
      <c r="S245" t="inlineStr"/>
      <c r="T245" t="inlineStr"/>
      <c r="U245" t="n">
        <v>0</v>
      </c>
      <c r="V245" t="n">
        <v>500000000</v>
      </c>
      <c r="W245" t="inlineStr"/>
      <c r="X245" t="inlineStr">
        <is>
          <t>libre</t>
        </is>
      </c>
    </row>
    <row r="246" ht="15" customHeight="1" s="1003">
      <c r="A246" s="1019" t="inlineStr">
        <is>
          <t>Graines collectées</t>
        </is>
      </c>
      <c r="B246" t="inlineStr">
        <is>
          <t>Semences certifiées</t>
        </is>
      </c>
      <c r="C246" t="inlineStr">
        <is>
          <t>kt</t>
        </is>
      </c>
      <c r="D246" t="inlineStr">
        <is>
          <t>France</t>
        </is>
      </c>
      <c r="E246" t="inlineStr">
        <is>
          <t>2015-16</t>
        </is>
      </c>
      <c r="F246" t="inlineStr">
        <is>
          <t>Tournesol</t>
        </is>
      </c>
      <c r="G246" t="inlineStr">
        <is>
          <t>Production de semences certifiées = 10 kt (Bilans par campagne - FranceAgriMer)</t>
        </is>
      </c>
      <c r="H246" t="inlineStr"/>
      <c r="I246" t="inlineStr">
        <is>
          <t>Bilans par campagne - FranceAgriMer</t>
        </is>
      </c>
      <c r="J246" t="inlineStr"/>
      <c r="K246" t="inlineStr">
        <is>
          <t>Volume</t>
        </is>
      </c>
      <c r="L246" t="inlineStr">
        <is>
          <t>Production de semences certifiées</t>
        </is>
      </c>
      <c r="M246" t="inlineStr">
        <is>
          <t>BIlans Tournesol - FAM</t>
        </is>
      </c>
      <c r="N246" t="inlineStr"/>
      <c r="O246" t="n">
        <v>10</v>
      </c>
      <c r="P246" t="inlineStr"/>
      <c r="Q246" t="inlineStr"/>
      <c r="R246" t="n">
        <v>10</v>
      </c>
      <c r="S246" t="n">
        <v>0.5</v>
      </c>
      <c r="T246" t="n">
        <v>0.1</v>
      </c>
      <c r="U246" t="n">
        <v>0</v>
      </c>
      <c r="V246" t="n">
        <v>500000000</v>
      </c>
      <c r="W246" t="n">
        <v>0</v>
      </c>
      <c r="X246" t="inlineStr">
        <is>
          <t>mesuré</t>
        </is>
      </c>
    </row>
    <row r="247" ht="15" customHeight="1" s="1003">
      <c r="A247" s="1019" t="inlineStr">
        <is>
          <t>Graines collectées</t>
        </is>
      </c>
      <c r="B247" t="inlineStr">
        <is>
          <t>Semences</t>
        </is>
      </c>
      <c r="C247" t="inlineStr">
        <is>
          <t>kt</t>
        </is>
      </c>
      <c r="D247" t="inlineStr">
        <is>
          <t>France</t>
        </is>
      </c>
      <c r="E247" t="inlineStr">
        <is>
          <t>2015-16</t>
        </is>
      </c>
      <c r="F247" t="inlineStr">
        <is>
          <t>Tournesol</t>
        </is>
      </c>
      <c r="G247" t="inlineStr">
        <is>
          <t>Production de semences certifiées = 10 kt (Bilans par campagne - FranceAgriMer)</t>
        </is>
      </c>
      <c r="H247" t="inlineStr"/>
      <c r="I247" t="inlineStr">
        <is>
          <t>Bilans par campagne - FranceAgriMer</t>
        </is>
      </c>
      <c r="J247" t="inlineStr"/>
      <c r="K247" t="inlineStr">
        <is>
          <t>Volume</t>
        </is>
      </c>
      <c r="L247" t="inlineStr">
        <is>
          <t>Production de semences certifiées</t>
        </is>
      </c>
      <c r="M247" t="inlineStr">
        <is>
          <t>BIlans Tournesol - FAM</t>
        </is>
      </c>
      <c r="N247" t="inlineStr"/>
      <c r="O247" t="n">
        <v>10</v>
      </c>
      <c r="P247" t="inlineStr"/>
      <c r="Q247" t="inlineStr"/>
      <c r="R247" t="inlineStr"/>
      <c r="S247" t="inlineStr"/>
      <c r="T247" t="inlineStr"/>
      <c r="U247" t="n">
        <v>0</v>
      </c>
      <c r="V247" t="n">
        <v>500000000</v>
      </c>
      <c r="W247" t="inlineStr"/>
      <c r="X247" t="inlineStr">
        <is>
          <t>déterminé</t>
        </is>
      </c>
    </row>
    <row r="248" ht="15" customHeight="1" s="1003">
      <c r="A248" s="1019" t="inlineStr">
        <is>
          <t>Graines collectées</t>
        </is>
      </c>
      <c r="B248" t="inlineStr">
        <is>
          <t>Export</t>
        </is>
      </c>
      <c r="C248" t="inlineStr">
        <is>
          <t>kt</t>
        </is>
      </c>
      <c r="D248" t="inlineStr">
        <is>
          <t>France</t>
        </is>
      </c>
      <c r="E248" t="inlineStr">
        <is>
          <t>2015-16</t>
        </is>
      </c>
      <c r="F248" t="inlineStr">
        <is>
          <t>Tournesol</t>
        </is>
      </c>
      <c r="G248" t="inlineStr"/>
      <c r="H248" t="inlineStr">
        <is>
          <t>Exportation de graines = 302 kt (Douanes françaises - Eurostat)</t>
        </is>
      </c>
      <c r="I248" t="inlineStr">
        <is>
          <t>Douanes françaises - Eurostat</t>
        </is>
      </c>
      <c r="J248" t="inlineStr"/>
      <c r="K248" t="inlineStr">
        <is>
          <t>Volume</t>
        </is>
      </c>
      <c r="L248" t="inlineStr">
        <is>
          <t>Exportation de graines</t>
        </is>
      </c>
      <c r="M248" t="inlineStr">
        <is>
          <t>Echanges mensuels - EUROSTAT</t>
        </is>
      </c>
      <c r="N248" t="inlineStr"/>
      <c r="O248" t="n">
        <v>302</v>
      </c>
      <c r="P248" t="inlineStr"/>
      <c r="Q248" t="inlineStr"/>
      <c r="R248" t="n">
        <v>302.26</v>
      </c>
      <c r="S248" t="n">
        <v>15.11</v>
      </c>
      <c r="T248" t="n">
        <v>0.1</v>
      </c>
      <c r="U248" t="n">
        <v>0</v>
      </c>
      <c r="V248" t="n">
        <v>500000000</v>
      </c>
      <c r="W248" t="n">
        <v>0</v>
      </c>
      <c r="X248" t="inlineStr">
        <is>
          <t>mesuré</t>
        </is>
      </c>
    </row>
    <row r="249" ht="15" customHeight="1" s="1003">
      <c r="A249" s="1019" t="inlineStr">
        <is>
          <t>Graines collectées</t>
        </is>
      </c>
      <c r="B249" t="inlineStr">
        <is>
          <t>Ecart statistique</t>
        </is>
      </c>
      <c r="C249" t="inlineStr">
        <is>
          <t>kt</t>
        </is>
      </c>
      <c r="D249" t="inlineStr">
        <is>
          <t>France</t>
        </is>
      </c>
      <c r="E249" t="inlineStr">
        <is>
          <t>2015-16</t>
        </is>
      </c>
      <c r="F249" t="inlineStr">
        <is>
          <t>Tournesol</t>
        </is>
      </c>
      <c r="G249" t="inlineStr"/>
      <c r="H249" t="inlineStr"/>
      <c r="I249" t="inlineStr"/>
      <c r="J249" t="inlineStr"/>
      <c r="K249" t="inlineStr"/>
      <c r="L249" t="inlineStr"/>
      <c r="M249" t="inlineStr"/>
      <c r="N249" t="inlineStr"/>
      <c r="O249" t="n">
        <v>-0</v>
      </c>
      <c r="P249" t="inlineStr"/>
      <c r="Q249" t="inlineStr"/>
      <c r="R249" t="n">
        <v>0</v>
      </c>
      <c r="S249" t="n">
        <v>0</v>
      </c>
      <c r="T249" t="inlineStr"/>
      <c r="U249" t="n">
        <v>0</v>
      </c>
      <c r="V249" t="n">
        <v>500000000</v>
      </c>
      <c r="W249" t="n">
        <v>0</v>
      </c>
      <c r="X249" t="inlineStr">
        <is>
          <t>mesuré</t>
        </is>
      </c>
    </row>
    <row r="250" ht="15" customHeight="1" s="1003">
      <c r="A250" s="1019" t="inlineStr">
        <is>
          <t>Issues de silo</t>
        </is>
      </c>
      <c r="B250" t="inlineStr">
        <is>
          <t>Elimination/Pertes</t>
        </is>
      </c>
      <c r="C250" t="inlineStr">
        <is>
          <t>kt</t>
        </is>
      </c>
      <c r="D250" t="inlineStr">
        <is>
          <t>France</t>
        </is>
      </c>
      <c r="E250" t="inlineStr">
        <is>
          <t>2015-16</t>
        </is>
      </c>
      <c r="F250" t="inlineStr">
        <is>
          <t>Tournesol</t>
        </is>
      </c>
      <c r="G250" t="inlineStr"/>
      <c r="H250" t="inlineStr">
        <is>
          <t>0</t>
        </is>
      </c>
      <c r="I250" t="inlineStr">
        <is>
          <t>ONRB - FranceAgriMer</t>
        </is>
      </c>
      <c r="J250" t="inlineStr">
        <is>
          <t>0</t>
        </is>
      </c>
      <c r="K250" t="inlineStr">
        <is>
          <t>Répartition</t>
        </is>
      </c>
      <c r="L250" t="inlineStr">
        <is>
          <t>Les issues de silo sont éliminées:Part d'issues de silo éliminées</t>
        </is>
      </c>
      <c r="M250" t="inlineStr">
        <is>
          <t>Issues de silo - ONRB</t>
        </is>
      </c>
      <c r="N250" t="inlineStr"/>
      <c r="O250" t="n">
        <v>0.07000000000000001</v>
      </c>
      <c r="P250" t="inlineStr"/>
      <c r="Q250" t="inlineStr"/>
      <c r="R250" t="inlineStr"/>
      <c r="S250" t="inlineStr"/>
      <c r="T250" t="inlineStr"/>
      <c r="U250" t="n">
        <v>0</v>
      </c>
      <c r="V250" t="n">
        <v>500000000</v>
      </c>
      <c r="W250" t="inlineStr"/>
      <c r="X250" t="inlineStr">
        <is>
          <t>déterminé</t>
        </is>
      </c>
    </row>
    <row r="251" ht="15" customHeight="1" s="1003">
      <c r="A251" s="1019" t="inlineStr">
        <is>
          <t>Issues de silo</t>
        </is>
      </c>
      <c r="B251" t="inlineStr">
        <is>
          <t>Autres usages (ou usages indéfinis)</t>
        </is>
      </c>
      <c r="C251" t="inlineStr">
        <is>
          <t>kt</t>
        </is>
      </c>
      <c r="D251" t="inlineStr">
        <is>
          <t>France</t>
        </is>
      </c>
      <c r="E251" t="inlineStr">
        <is>
          <t>2015-16</t>
        </is>
      </c>
      <c r="F251" t="inlineStr">
        <is>
          <t>Tournesol</t>
        </is>
      </c>
      <c r="G251" t="inlineStr"/>
      <c r="H251" t="inlineStr"/>
      <c r="I251" t="inlineStr"/>
      <c r="J251" t="inlineStr"/>
      <c r="K251" t="inlineStr"/>
      <c r="L251" t="inlineStr"/>
      <c r="M251" t="inlineStr"/>
      <c r="N251" t="inlineStr"/>
      <c r="O251" t="n">
        <v>0.07000000000000001</v>
      </c>
      <c r="P251" t="inlineStr"/>
      <c r="Q251" t="inlineStr"/>
      <c r="R251" t="inlineStr"/>
      <c r="S251" t="inlineStr"/>
      <c r="T251" t="inlineStr"/>
      <c r="U251" t="n">
        <v>0</v>
      </c>
      <c r="V251" t="n">
        <v>500000000</v>
      </c>
      <c r="W251" t="inlineStr"/>
      <c r="X251" t="inlineStr">
        <is>
          <t>déterminé</t>
        </is>
      </c>
    </row>
    <row r="252" ht="15" customHeight="1" s="1003">
      <c r="A252" s="1019" t="inlineStr">
        <is>
          <t>Issues de silo</t>
        </is>
      </c>
      <c r="B252" t="inlineStr">
        <is>
          <t>Débouchés</t>
        </is>
      </c>
      <c r="C252" t="inlineStr">
        <is>
          <t>kt</t>
        </is>
      </c>
      <c r="D252" t="inlineStr">
        <is>
          <t>France</t>
        </is>
      </c>
      <c r="E252" t="inlineStr">
        <is>
          <t>2015-16</t>
        </is>
      </c>
      <c r="F252" t="inlineStr">
        <is>
          <t>Tournesol</t>
        </is>
      </c>
      <c r="G252" t="inlineStr"/>
      <c r="H252" t="inlineStr"/>
      <c r="I252" t="inlineStr"/>
      <c r="J252" t="inlineStr"/>
      <c r="K252" t="inlineStr"/>
      <c r="L252" t="inlineStr"/>
      <c r="M252" t="inlineStr"/>
      <c r="N252" t="inlineStr"/>
      <c r="O252" t="n">
        <v>19.1</v>
      </c>
      <c r="P252" t="inlineStr"/>
      <c r="Q252" t="inlineStr"/>
      <c r="R252" t="inlineStr"/>
      <c r="S252" t="inlineStr"/>
      <c r="T252" t="inlineStr"/>
      <c r="U252" t="n">
        <v>0</v>
      </c>
      <c r="V252" t="n">
        <v>500000000</v>
      </c>
      <c r="W252" t="inlineStr"/>
      <c r="X252" t="inlineStr">
        <is>
          <t>déterminé</t>
        </is>
      </c>
    </row>
    <row r="253" ht="15" customHeight="1" s="1003">
      <c r="A253" s="1019" t="inlineStr">
        <is>
          <t>Issues de silo</t>
        </is>
      </c>
      <c r="B253" t="inlineStr">
        <is>
          <t>FAF</t>
        </is>
      </c>
      <c r="C253" t="inlineStr">
        <is>
          <t>kt</t>
        </is>
      </c>
      <c r="D253" t="inlineStr">
        <is>
          <t>France</t>
        </is>
      </c>
      <c r="E253" t="inlineStr">
        <is>
          <t>2015-16</t>
        </is>
      </c>
      <c r="F253" t="inlineStr">
        <is>
          <t>Tournesol</t>
        </is>
      </c>
      <c r="G253" t="inlineStr"/>
      <c r="H253" t="inlineStr">
        <is>
          <t>Part d'issues de silo consommées par les FAF = 56,33 % (ONRB - FranceAgriMer)</t>
        </is>
      </c>
      <c r="I253" t="inlineStr">
        <is>
          <t>ONRB - FranceAgriMer</t>
        </is>
      </c>
      <c r="J253" t="inlineStr">
        <is>
          <t>0</t>
        </is>
      </c>
      <c r="K253" t="inlineStr">
        <is>
          <t>Répartition</t>
        </is>
      </c>
      <c r="L253" t="inlineStr">
        <is>
          <t>Part d'issues de silo consommées par les FAF</t>
        </is>
      </c>
      <c r="M253" t="inlineStr">
        <is>
          <t>Issues de silo - ONRB</t>
        </is>
      </c>
      <c r="N253" t="inlineStr"/>
      <c r="O253" t="n">
        <v>10.8</v>
      </c>
      <c r="P253" t="inlineStr"/>
      <c r="Q253" t="inlineStr"/>
      <c r="R253" t="inlineStr"/>
      <c r="S253" t="inlineStr"/>
      <c r="T253" t="inlineStr"/>
      <c r="U253" t="n">
        <v>0</v>
      </c>
      <c r="V253" t="n">
        <v>500000000</v>
      </c>
      <c r="W253" t="inlineStr"/>
      <c r="X253" t="inlineStr">
        <is>
          <t>déterminé</t>
        </is>
      </c>
    </row>
    <row r="254" ht="15" customHeight="1" s="1003">
      <c r="A254" s="1019" t="inlineStr">
        <is>
          <t>Issues de silo</t>
        </is>
      </c>
      <c r="B254" t="inlineStr">
        <is>
          <t>Litière</t>
        </is>
      </c>
      <c r="C254" t="inlineStr">
        <is>
          <t>kt</t>
        </is>
      </c>
      <c r="D254" t="inlineStr">
        <is>
          <t>France</t>
        </is>
      </c>
      <c r="E254" t="inlineStr">
        <is>
          <t>2015-16</t>
        </is>
      </c>
      <c r="F254" t="inlineStr">
        <is>
          <t>Tournesol</t>
        </is>
      </c>
      <c r="G254" t="inlineStr"/>
      <c r="H254" t="inlineStr">
        <is>
          <t>Part d'issues de silo consommées comme litière = 0,77 % (ONRB - FranceAgriMer)</t>
        </is>
      </c>
      <c r="I254" t="inlineStr">
        <is>
          <t>ONRB - FranceAgriMer</t>
        </is>
      </c>
      <c r="J254" t="inlineStr">
        <is>
          <t>0</t>
        </is>
      </c>
      <c r="K254" t="inlineStr">
        <is>
          <t>Répartition</t>
        </is>
      </c>
      <c r="L254" t="inlineStr">
        <is>
          <t>Part d'issues de silo consommées comme litière</t>
        </is>
      </c>
      <c r="M254" t="inlineStr">
        <is>
          <t>Issues de silo - ONRB</t>
        </is>
      </c>
      <c r="N254" t="inlineStr"/>
      <c r="O254" t="n">
        <v>0.15</v>
      </c>
      <c r="P254" t="inlineStr"/>
      <c r="Q254" t="inlineStr"/>
      <c r="R254" t="inlineStr"/>
      <c r="S254" t="inlineStr"/>
      <c r="T254" t="inlineStr"/>
      <c r="U254" t="n">
        <v>0</v>
      </c>
      <c r="V254" t="n">
        <v>500000000</v>
      </c>
      <c r="W254" t="inlineStr"/>
      <c r="X254" t="inlineStr">
        <is>
          <t>déterminé</t>
        </is>
      </c>
    </row>
    <row r="255" ht="15" customHeight="1" s="1003">
      <c r="A255" s="1019" t="inlineStr">
        <is>
          <t>Issues de silo</t>
        </is>
      </c>
      <c r="B255" t="inlineStr">
        <is>
          <t>Compostage</t>
        </is>
      </c>
      <c r="C255" t="inlineStr">
        <is>
          <t>kt</t>
        </is>
      </c>
      <c r="D255" t="inlineStr">
        <is>
          <t>France</t>
        </is>
      </c>
      <c r="E255" t="inlineStr">
        <is>
          <t>2015-16</t>
        </is>
      </c>
      <c r="F255" t="inlineStr">
        <is>
          <t>Tournesol</t>
        </is>
      </c>
      <c r="G255" t="inlineStr"/>
      <c r="H255" t="inlineStr">
        <is>
          <t>Part d'issues de silo compostées = 0 % (ONRB - FranceAgriMer)</t>
        </is>
      </c>
      <c r="I255" t="inlineStr">
        <is>
          <t>ONRB - FranceAgriMer</t>
        </is>
      </c>
      <c r="J255" t="inlineStr">
        <is>
          <t>0</t>
        </is>
      </c>
      <c r="K255" t="inlineStr">
        <is>
          <t>Répartition</t>
        </is>
      </c>
      <c r="L255" t="inlineStr">
        <is>
          <t>Part d'issues de silo compostées</t>
        </is>
      </c>
      <c r="M255" t="inlineStr">
        <is>
          <t>Issues de silo - ONRB</t>
        </is>
      </c>
      <c r="N255" t="inlineStr"/>
      <c r="O255" t="n">
        <v>0</v>
      </c>
      <c r="P255" t="inlineStr"/>
      <c r="Q255" t="inlineStr"/>
      <c r="R255" t="inlineStr"/>
      <c r="S255" t="inlineStr"/>
      <c r="T255" t="inlineStr"/>
      <c r="U255" t="n">
        <v>0</v>
      </c>
      <c r="V255" t="n">
        <v>500000000</v>
      </c>
      <c r="W255" t="inlineStr"/>
      <c r="X255" t="inlineStr">
        <is>
          <t>déterminé</t>
        </is>
      </c>
    </row>
    <row r="256" ht="15" customHeight="1" s="1003">
      <c r="A256" s="1019" t="inlineStr">
        <is>
          <t>Issues de silo</t>
        </is>
      </c>
      <c r="B256" t="inlineStr">
        <is>
          <t>Autres biomatériaux</t>
        </is>
      </c>
      <c r="C256" t="inlineStr">
        <is>
          <t>kt</t>
        </is>
      </c>
      <c r="D256" t="inlineStr">
        <is>
          <t>France</t>
        </is>
      </c>
      <c r="E256" t="inlineStr">
        <is>
          <t>2015-16</t>
        </is>
      </c>
      <c r="F256" t="inlineStr">
        <is>
          <t>Tournesol</t>
        </is>
      </c>
      <c r="G256" t="inlineStr"/>
      <c r="H256" t="inlineStr">
        <is>
          <t>Part d'issues de silo consommées comme autres biomatériaux = 0,77 % (ONRB - FranceAgriMer)</t>
        </is>
      </c>
      <c r="I256" t="inlineStr">
        <is>
          <t>ONRB - FranceAgriMer</t>
        </is>
      </c>
      <c r="J256" t="inlineStr">
        <is>
          <t>0</t>
        </is>
      </c>
      <c r="K256" t="inlineStr">
        <is>
          <t>Répartition</t>
        </is>
      </c>
      <c r="L256" t="inlineStr">
        <is>
          <t>Part d'issues de silo consommées comme autres biomatériaux</t>
        </is>
      </c>
      <c r="M256" t="inlineStr">
        <is>
          <t>Issues de silo - ONRB</t>
        </is>
      </c>
      <c r="N256" t="inlineStr"/>
      <c r="O256" t="n">
        <v>0.15</v>
      </c>
      <c r="P256" t="inlineStr"/>
      <c r="Q256" t="inlineStr"/>
      <c r="R256" t="inlineStr"/>
      <c r="S256" t="inlineStr"/>
      <c r="T256" t="inlineStr"/>
      <c r="U256" t="n">
        <v>0</v>
      </c>
      <c r="V256" t="n">
        <v>500000000</v>
      </c>
      <c r="W256" t="inlineStr"/>
      <c r="X256" t="inlineStr">
        <is>
          <t>déterminé</t>
        </is>
      </c>
    </row>
    <row r="257" ht="15" customHeight="1" s="1003">
      <c r="A257" s="1019" t="inlineStr">
        <is>
          <t>Issues de silo</t>
        </is>
      </c>
      <c r="B257" t="inlineStr">
        <is>
          <t>Méthanisation</t>
        </is>
      </c>
      <c r="C257" t="inlineStr">
        <is>
          <t>kt</t>
        </is>
      </c>
      <c r="D257" t="inlineStr">
        <is>
          <t>France</t>
        </is>
      </c>
      <c r="E257" t="inlineStr">
        <is>
          <t>2015-16</t>
        </is>
      </c>
      <c r="F257" t="inlineStr">
        <is>
          <t>Tournesol</t>
        </is>
      </c>
      <c r="G257" t="inlineStr"/>
      <c r="H257" t="inlineStr">
        <is>
          <t>Part d'issues de silo consommées en méthanisation = 40,72 % (ONRB - FranceAgriMer)</t>
        </is>
      </c>
      <c r="I257" t="inlineStr">
        <is>
          <t>ONRB - FranceAgriMer</t>
        </is>
      </c>
      <c r="J257" t="inlineStr">
        <is>
          <t>0</t>
        </is>
      </c>
      <c r="K257" t="inlineStr">
        <is>
          <t>Répartition</t>
        </is>
      </c>
      <c r="L257" t="inlineStr">
        <is>
          <t>Part d'issues de silo consommées en méthanisation</t>
        </is>
      </c>
      <c r="M257" t="inlineStr">
        <is>
          <t>Issues de silo - ONRB</t>
        </is>
      </c>
      <c r="N257" t="inlineStr"/>
      <c r="O257" t="n">
        <v>7.78</v>
      </c>
      <c r="P257" t="inlineStr"/>
      <c r="Q257" t="inlineStr"/>
      <c r="R257" t="inlineStr"/>
      <c r="S257" t="inlineStr"/>
      <c r="T257" t="inlineStr"/>
      <c r="U257" t="n">
        <v>0</v>
      </c>
      <c r="V257" t="n">
        <v>500000000</v>
      </c>
      <c r="W257" t="inlineStr"/>
      <c r="X257" t="inlineStr">
        <is>
          <t>déterminé</t>
        </is>
      </c>
    </row>
    <row r="258" ht="15" customHeight="1" s="1003">
      <c r="A258" s="1019" t="inlineStr">
        <is>
          <t>Issues de silo</t>
        </is>
      </c>
      <c r="B258" t="inlineStr">
        <is>
          <t>Combustion</t>
        </is>
      </c>
      <c r="C258" t="inlineStr">
        <is>
          <t>kt</t>
        </is>
      </c>
      <c r="D258" t="inlineStr">
        <is>
          <t>France</t>
        </is>
      </c>
      <c r="E258" t="inlineStr">
        <is>
          <t>2015-16</t>
        </is>
      </c>
      <c r="F258" t="inlineStr">
        <is>
          <t>Tournesol</t>
        </is>
      </c>
      <c r="G258" t="inlineStr"/>
      <c r="H258" t="inlineStr">
        <is>
          <t>Part d'issues de silo brûlées = 1,03 % (ONRB - FranceAgriMer)</t>
        </is>
      </c>
      <c r="I258" t="inlineStr">
        <is>
          <t>ONRB - FranceAgriMer</t>
        </is>
      </c>
      <c r="J258" t="inlineStr">
        <is>
          <t>0</t>
        </is>
      </c>
      <c r="K258" t="inlineStr">
        <is>
          <t>Répartition</t>
        </is>
      </c>
      <c r="L258" t="inlineStr">
        <is>
          <t>Part d'issues de silo brûlées</t>
        </is>
      </c>
      <c r="M258" t="inlineStr">
        <is>
          <t>Issues de silo - ONRB</t>
        </is>
      </c>
      <c r="N258" t="inlineStr"/>
      <c r="O258" t="n">
        <v>0.2</v>
      </c>
      <c r="P258" t="inlineStr"/>
      <c r="Q258" t="inlineStr"/>
      <c r="R258" t="inlineStr"/>
      <c r="S258" t="inlineStr"/>
      <c r="T258" t="inlineStr"/>
      <c r="U258" t="n">
        <v>0</v>
      </c>
      <c r="V258" t="n">
        <v>500000000</v>
      </c>
      <c r="W258" t="inlineStr"/>
      <c r="X258" t="inlineStr">
        <is>
          <t>déterminé</t>
        </is>
      </c>
    </row>
    <row r="259" ht="15" customHeight="1" s="1003">
      <c r="A259" s="1019" t="inlineStr">
        <is>
          <t>Issues de silo</t>
        </is>
      </c>
      <c r="B259" t="inlineStr">
        <is>
          <t>Hors FAB</t>
        </is>
      </c>
      <c r="C259" t="inlineStr">
        <is>
          <t>kt</t>
        </is>
      </c>
      <c r="D259" t="inlineStr">
        <is>
          <t>France</t>
        </is>
      </c>
      <c r="E259" t="inlineStr">
        <is>
          <t>2015-16</t>
        </is>
      </c>
      <c r="F259" t="inlineStr">
        <is>
          <t>Tournesol</t>
        </is>
      </c>
      <c r="G259" t="inlineStr"/>
      <c r="H259" t="inlineStr"/>
      <c r="I259" t="inlineStr">
        <is>
          <t>ONRB - FranceAgriMer</t>
        </is>
      </c>
      <c r="J259" t="inlineStr"/>
      <c r="K259" t="inlineStr">
        <is>
          <t>Répartition</t>
        </is>
      </c>
      <c r="L259" t="inlineStr">
        <is>
          <t>Part d'issues de silo consommées par les FAF</t>
        </is>
      </c>
      <c r="M259" t="inlineStr">
        <is>
          <t>Issues de silo - ONRB</t>
        </is>
      </c>
      <c r="N259" t="inlineStr"/>
      <c r="O259" t="n">
        <v>10.8</v>
      </c>
      <c r="P259" t="inlineStr"/>
      <c r="Q259" t="inlineStr"/>
      <c r="R259" t="inlineStr"/>
      <c r="S259" t="inlineStr"/>
      <c r="T259" t="inlineStr"/>
      <c r="U259" t="n">
        <v>0</v>
      </c>
      <c r="V259" t="n">
        <v>500000000</v>
      </c>
      <c r="W259" t="inlineStr"/>
      <c r="X259" t="inlineStr">
        <is>
          <t>déterminé</t>
        </is>
      </c>
    </row>
    <row r="260" ht="15" customHeight="1" s="1003">
      <c r="A260" s="1019" t="inlineStr">
        <is>
          <t>Issues de silo</t>
        </is>
      </c>
      <c r="B260" t="inlineStr">
        <is>
          <t>Alimentation animale rente</t>
        </is>
      </c>
      <c r="C260" t="inlineStr">
        <is>
          <t>kt</t>
        </is>
      </c>
      <c r="D260" t="inlineStr">
        <is>
          <t>France</t>
        </is>
      </c>
      <c r="E260" t="inlineStr">
        <is>
          <t>2015-16</t>
        </is>
      </c>
      <c r="F260" t="inlineStr">
        <is>
          <t>Tournesol</t>
        </is>
      </c>
      <c r="G260" t="inlineStr"/>
      <c r="H260" t="inlineStr"/>
      <c r="I260" t="inlineStr"/>
      <c r="J260" t="inlineStr"/>
      <c r="K260" t="inlineStr"/>
      <c r="L260" t="inlineStr"/>
      <c r="M260" t="inlineStr"/>
      <c r="N260" t="inlineStr"/>
      <c r="O260" t="n">
        <v>10.8</v>
      </c>
      <c r="P260" t="inlineStr"/>
      <c r="Q260" t="inlineStr"/>
      <c r="R260" t="inlineStr"/>
      <c r="S260" t="inlineStr"/>
      <c r="T260" t="inlineStr"/>
      <c r="U260" t="n">
        <v>0</v>
      </c>
      <c r="V260" t="n">
        <v>500000000</v>
      </c>
      <c r="W260" t="inlineStr"/>
      <c r="X260" t="inlineStr">
        <is>
          <t>déterminé</t>
        </is>
      </c>
    </row>
    <row r="261" ht="15" customHeight="1" s="1003">
      <c r="A261" s="1019" t="inlineStr">
        <is>
          <t>Issues de silo</t>
        </is>
      </c>
      <c r="B261" t="inlineStr">
        <is>
          <t>Alimentation animale</t>
        </is>
      </c>
      <c r="C261" t="inlineStr">
        <is>
          <t>kt</t>
        </is>
      </c>
      <c r="D261" t="inlineStr">
        <is>
          <t>France</t>
        </is>
      </c>
      <c r="E261" t="inlineStr">
        <is>
          <t>2015-16</t>
        </is>
      </c>
      <c r="F261" t="inlineStr">
        <is>
          <t>Tournesol</t>
        </is>
      </c>
      <c r="G261" t="inlineStr"/>
      <c r="H261" t="inlineStr"/>
      <c r="I261" t="inlineStr"/>
      <c r="J261" t="inlineStr"/>
      <c r="K261" t="inlineStr"/>
      <c r="L261" t="inlineStr"/>
      <c r="M261" t="inlineStr"/>
      <c r="N261" t="inlineStr"/>
      <c r="O261" t="n">
        <v>10.8</v>
      </c>
      <c r="P261" t="inlineStr"/>
      <c r="Q261" t="inlineStr"/>
      <c r="R261" t="inlineStr"/>
      <c r="S261" t="inlineStr"/>
      <c r="T261" t="inlineStr"/>
      <c r="U261" t="n">
        <v>0</v>
      </c>
      <c r="V261" t="n">
        <v>500000000</v>
      </c>
      <c r="W261" t="inlineStr"/>
      <c r="X261" t="inlineStr">
        <is>
          <t>déterminé</t>
        </is>
      </c>
    </row>
    <row r="262" ht="15" customHeight="1" s="1003">
      <c r="A262" s="1019" t="inlineStr">
        <is>
          <t>Issues de silo</t>
        </is>
      </c>
      <c r="B262" t="inlineStr">
        <is>
          <t>Usages alimentaires</t>
        </is>
      </c>
      <c r="C262" t="inlineStr">
        <is>
          <t>kt</t>
        </is>
      </c>
      <c r="D262" t="inlineStr">
        <is>
          <t>France</t>
        </is>
      </c>
      <c r="E262" t="inlineStr">
        <is>
          <t>2015-16</t>
        </is>
      </c>
      <c r="F262" t="inlineStr">
        <is>
          <t>Tournesol</t>
        </is>
      </c>
      <c r="G262" t="inlineStr"/>
      <c r="H262" t="inlineStr"/>
      <c r="I262" t="inlineStr"/>
      <c r="J262" t="inlineStr"/>
      <c r="K262" t="inlineStr"/>
      <c r="L262" t="inlineStr"/>
      <c r="M262" t="inlineStr"/>
      <c r="N262" t="inlineStr"/>
      <c r="O262" t="n">
        <v>10.8</v>
      </c>
      <c r="P262" t="inlineStr"/>
      <c r="Q262" t="inlineStr"/>
      <c r="R262" t="inlineStr"/>
      <c r="S262" t="inlineStr"/>
      <c r="T262" t="inlineStr"/>
      <c r="U262" t="n">
        <v>0</v>
      </c>
      <c r="V262" t="n">
        <v>500000000</v>
      </c>
      <c r="W262" t="inlineStr"/>
      <c r="X262" t="inlineStr">
        <is>
          <t>déterminé</t>
        </is>
      </c>
    </row>
    <row r="263" ht="15" customHeight="1" s="1003">
      <c r="A263" s="1019" t="inlineStr">
        <is>
          <t>Issues de silo</t>
        </is>
      </c>
      <c r="B263" t="inlineStr">
        <is>
          <t>Biomatériaux</t>
        </is>
      </c>
      <c r="C263" t="inlineStr">
        <is>
          <t>kt</t>
        </is>
      </c>
      <c r="D263" t="inlineStr">
        <is>
          <t>France</t>
        </is>
      </c>
      <c r="E263" t="inlineStr">
        <is>
          <t>2015-16</t>
        </is>
      </c>
      <c r="F263" t="inlineStr">
        <is>
          <t>Tournesol</t>
        </is>
      </c>
      <c r="G263" t="inlineStr"/>
      <c r="H263" t="inlineStr"/>
      <c r="I263" t="inlineStr">
        <is>
          <t>ONRB - FranceAgriMer</t>
        </is>
      </c>
      <c r="J263" t="inlineStr"/>
      <c r="K263" t="inlineStr">
        <is>
          <t>Répartition</t>
        </is>
      </c>
      <c r="L263" t="inlineStr">
        <is>
          <t>Part d'issues de silo consommées comme litière:Part d'issues de silo consommées comme autres biomatériaux</t>
        </is>
      </c>
      <c r="M263" t="inlineStr">
        <is>
          <t>Issues de silo - ONRB</t>
        </is>
      </c>
      <c r="N263" t="inlineStr"/>
      <c r="O263" t="n">
        <v>0.29</v>
      </c>
      <c r="P263" t="inlineStr"/>
      <c r="Q263" t="inlineStr"/>
      <c r="R263" t="inlineStr"/>
      <c r="S263" t="inlineStr"/>
      <c r="T263" t="inlineStr"/>
      <c r="U263" t="n">
        <v>0</v>
      </c>
      <c r="V263" t="n">
        <v>500000000</v>
      </c>
      <c r="W263" t="inlineStr"/>
      <c r="X263" t="inlineStr">
        <is>
          <t>déterminé</t>
        </is>
      </c>
    </row>
    <row r="264" ht="15" customHeight="1" s="1003">
      <c r="A264" s="1019" t="inlineStr">
        <is>
          <t>Issues de silo</t>
        </is>
      </c>
      <c r="B264" t="inlineStr">
        <is>
          <t>Usages non-alimentaires</t>
        </is>
      </c>
      <c r="C264" t="inlineStr">
        <is>
          <t>kt</t>
        </is>
      </c>
      <c r="D264" t="inlineStr">
        <is>
          <t>France</t>
        </is>
      </c>
      <c r="E264" t="inlineStr">
        <is>
          <t>2015-16</t>
        </is>
      </c>
      <c r="F264" t="inlineStr">
        <is>
          <t>Tournesol</t>
        </is>
      </c>
      <c r="G264" t="inlineStr"/>
      <c r="H264" t="inlineStr"/>
      <c r="I264" t="inlineStr"/>
      <c r="J264" t="inlineStr"/>
      <c r="K264" t="inlineStr"/>
      <c r="L264" t="inlineStr"/>
      <c r="M264" t="inlineStr"/>
      <c r="N264" t="inlineStr"/>
      <c r="O264" t="n">
        <v>8.27</v>
      </c>
      <c r="P264" t="inlineStr"/>
      <c r="Q264" t="inlineStr"/>
      <c r="R264" t="inlineStr"/>
      <c r="S264" t="inlineStr"/>
      <c r="T264" t="inlineStr"/>
      <c r="U264" t="n">
        <v>0</v>
      </c>
      <c r="V264" t="n">
        <v>500000000</v>
      </c>
      <c r="W264" t="inlineStr"/>
      <c r="X264" t="inlineStr">
        <is>
          <t>déterminé</t>
        </is>
      </c>
    </row>
    <row r="265" ht="15" customHeight="1" s="1003">
      <c r="A265" s="1019" t="inlineStr">
        <is>
          <t>Issues de silo</t>
        </is>
      </c>
      <c r="B265" t="inlineStr">
        <is>
          <t>Energie</t>
        </is>
      </c>
      <c r="C265" t="inlineStr">
        <is>
          <t>kt</t>
        </is>
      </c>
      <c r="D265" t="inlineStr">
        <is>
          <t>France</t>
        </is>
      </c>
      <c r="E265" t="inlineStr">
        <is>
          <t>2015-16</t>
        </is>
      </c>
      <c r="F265" t="inlineStr">
        <is>
          <t>Tournesol</t>
        </is>
      </c>
      <c r="G265" t="inlineStr"/>
      <c r="H265" t="inlineStr"/>
      <c r="I265" t="inlineStr">
        <is>
          <t>ONRB - FranceAgriMer</t>
        </is>
      </c>
      <c r="J265" t="inlineStr"/>
      <c r="K265" t="inlineStr">
        <is>
          <t>Répartition</t>
        </is>
      </c>
      <c r="L265" t="inlineStr">
        <is>
          <t>Part d'issues de silo consommées en méthanisation:Part d'issues de silo brûlées</t>
        </is>
      </c>
      <c r="M265" t="inlineStr">
        <is>
          <t>Issues de silo - ONRB</t>
        </is>
      </c>
      <c r="N265" t="inlineStr"/>
      <c r="O265" t="n">
        <v>7.97</v>
      </c>
      <c r="P265" t="inlineStr"/>
      <c r="Q265" t="inlineStr"/>
      <c r="R265" t="inlineStr"/>
      <c r="S265" t="inlineStr"/>
      <c r="T265" t="inlineStr"/>
      <c r="U265" t="n">
        <v>0</v>
      </c>
      <c r="V265" t="n">
        <v>500000000</v>
      </c>
      <c r="W265" t="inlineStr"/>
      <c r="X265" t="inlineStr">
        <is>
          <t>déterminé</t>
        </is>
      </c>
    </row>
    <row r="266" ht="15" customHeight="1" s="1003">
      <c r="A266" s="1019" t="inlineStr">
        <is>
          <t>Issues de silo</t>
        </is>
      </c>
      <c r="B266" t="inlineStr">
        <is>
          <t>Fertilisation</t>
        </is>
      </c>
      <c r="C266" t="inlineStr">
        <is>
          <t>kt</t>
        </is>
      </c>
      <c r="D266" t="inlineStr">
        <is>
          <t>France</t>
        </is>
      </c>
      <c r="E266" t="inlineStr">
        <is>
          <t>2015-16</t>
        </is>
      </c>
      <c r="F266" t="inlineStr">
        <is>
          <t>Tournesol</t>
        </is>
      </c>
      <c r="G266" t="inlineStr"/>
      <c r="H266" t="inlineStr"/>
      <c r="I266" t="inlineStr">
        <is>
          <t>ONRB - FranceAgriMer</t>
        </is>
      </c>
      <c r="J266" t="inlineStr"/>
      <c r="K266" t="inlineStr">
        <is>
          <t>Répartition</t>
        </is>
      </c>
      <c r="L266" t="inlineStr">
        <is>
          <t>Part d'issues de silo compostées</t>
        </is>
      </c>
      <c r="M266" t="inlineStr">
        <is>
          <t>Issues de silo - ONRB</t>
        </is>
      </c>
      <c r="N266" t="inlineStr"/>
      <c r="O266" t="n">
        <v>0</v>
      </c>
      <c r="P266" t="inlineStr"/>
      <c r="Q266" t="inlineStr"/>
      <c r="R266" t="inlineStr"/>
      <c r="S266" t="inlineStr"/>
      <c r="T266" t="inlineStr"/>
      <c r="U266" t="n">
        <v>0</v>
      </c>
      <c r="V266" t="n">
        <v>500000000</v>
      </c>
      <c r="W266" t="inlineStr"/>
      <c r="X266" t="inlineStr">
        <is>
          <t>déterminé</t>
        </is>
      </c>
    </row>
    <row r="267" ht="15" customHeight="1" s="1003">
      <c r="A267" s="1019" t="inlineStr">
        <is>
          <t>Huile</t>
        </is>
      </c>
      <c r="B267" t="inlineStr">
        <is>
          <t>Vente directe et autoconsommation</t>
        </is>
      </c>
      <c r="C267" t="inlineStr">
        <is>
          <t>kt</t>
        </is>
      </c>
      <c r="D267" t="inlineStr">
        <is>
          <t>France</t>
        </is>
      </c>
      <c r="E267" t="inlineStr">
        <is>
          <t>2015-16</t>
        </is>
      </c>
      <c r="F267" t="inlineStr">
        <is>
          <t>Tournesol</t>
        </is>
      </c>
      <c r="G267" t="inlineStr"/>
      <c r="H267" t="inlineStr"/>
      <c r="I267" t="inlineStr"/>
      <c r="J267" t="inlineStr">
        <is>
          <t>L'huile peut être autoconsommée</t>
        </is>
      </c>
      <c r="K267" t="inlineStr"/>
      <c r="L267" t="inlineStr"/>
      <c r="M267" t="inlineStr"/>
      <c r="N267" t="inlineStr"/>
      <c r="O267" t="n">
        <v>-0</v>
      </c>
      <c r="P267" t="n">
        <v>0</v>
      </c>
      <c r="Q267" t="n">
        <v>0</v>
      </c>
      <c r="R267" t="inlineStr"/>
      <c r="S267" t="inlineStr"/>
      <c r="T267" t="inlineStr"/>
      <c r="U267" t="n">
        <v>0</v>
      </c>
      <c r="V267" t="n">
        <v>500000000</v>
      </c>
      <c r="W267" t="inlineStr"/>
      <c r="X267" t="inlineStr">
        <is>
          <t>libre</t>
        </is>
      </c>
    </row>
    <row r="268" ht="15" customHeight="1" s="1003">
      <c r="A268" s="1019" t="inlineStr">
        <is>
          <t>Huile</t>
        </is>
      </c>
      <c r="B268" t="inlineStr">
        <is>
          <t>Circuits spécialisés</t>
        </is>
      </c>
      <c r="C268" t="inlineStr">
        <is>
          <t>kt</t>
        </is>
      </c>
      <c r="D268" t="inlineStr">
        <is>
          <t>France</t>
        </is>
      </c>
      <c r="E268" t="inlineStr">
        <is>
          <t>2015-16</t>
        </is>
      </c>
      <c r="F268" t="inlineStr">
        <is>
          <t>Tournesol</t>
        </is>
      </c>
      <c r="G268" t="inlineStr"/>
      <c r="H268" t="inlineStr"/>
      <c r="I268" t="inlineStr"/>
      <c r="J268" t="inlineStr">
        <is>
          <t>L'huile peut être consommée par des circuits spécialisés</t>
        </is>
      </c>
      <c r="K268" t="inlineStr"/>
      <c r="L268" t="inlineStr"/>
      <c r="M268" t="inlineStr"/>
      <c r="N268" t="inlineStr"/>
      <c r="O268" t="n">
        <v>159</v>
      </c>
      <c r="P268" t="inlineStr"/>
      <c r="Q268" t="inlineStr"/>
      <c r="R268" t="inlineStr"/>
      <c r="S268" t="inlineStr"/>
      <c r="T268" t="inlineStr"/>
      <c r="U268" t="n">
        <v>0</v>
      </c>
      <c r="V268" t="n">
        <v>500000000</v>
      </c>
      <c r="W268" t="inlineStr"/>
      <c r="X268" t="inlineStr">
        <is>
          <t>déterminé</t>
        </is>
      </c>
    </row>
    <row r="269" ht="15" customHeight="1" s="1003">
      <c r="A269" s="1019" t="inlineStr">
        <is>
          <t>Huile</t>
        </is>
      </c>
      <c r="B269" t="inlineStr">
        <is>
          <t>RHD</t>
        </is>
      </c>
      <c r="C269" t="inlineStr">
        <is>
          <t>kt</t>
        </is>
      </c>
      <c r="D269" t="inlineStr">
        <is>
          <t>France</t>
        </is>
      </c>
      <c r="E269" t="inlineStr">
        <is>
          <t>2015-16</t>
        </is>
      </c>
      <c r="F269" t="inlineStr">
        <is>
          <t>Tournesol</t>
        </is>
      </c>
      <c r="G269" t="inlineStr"/>
      <c r="H269" t="inlineStr"/>
      <c r="I269" t="inlineStr"/>
      <c r="J269" t="inlineStr">
        <is>
          <t>L'huile est consommée en RHD</t>
        </is>
      </c>
      <c r="K269" t="inlineStr"/>
      <c r="L269" t="inlineStr"/>
      <c r="M269" t="inlineStr"/>
      <c r="N269" t="inlineStr"/>
      <c r="O269" t="n">
        <v>-0</v>
      </c>
      <c r="P269" t="n">
        <v>0</v>
      </c>
      <c r="Q269" t="n">
        <v>0</v>
      </c>
      <c r="R269" t="inlineStr"/>
      <c r="S269" t="inlineStr"/>
      <c r="T269" t="inlineStr"/>
      <c r="U269" t="n">
        <v>0</v>
      </c>
      <c r="V269" t="n">
        <v>500000000</v>
      </c>
      <c r="W269" t="inlineStr"/>
      <c r="X269" t="inlineStr">
        <is>
          <t>libre</t>
        </is>
      </c>
    </row>
    <row r="270" ht="15" customHeight="1" s="1003">
      <c r="A270" s="1019" t="inlineStr">
        <is>
          <t>Huile</t>
        </is>
      </c>
      <c r="B270" t="inlineStr">
        <is>
          <t>Autres IAA</t>
        </is>
      </c>
      <c r="C270" t="inlineStr">
        <is>
          <t>kt</t>
        </is>
      </c>
      <c r="D270" t="inlineStr">
        <is>
          <t>France</t>
        </is>
      </c>
      <c r="E270" t="inlineStr">
        <is>
          <t>2015-16</t>
        </is>
      </c>
      <c r="F270" t="inlineStr">
        <is>
          <t>Tournesol</t>
        </is>
      </c>
      <c r="G270" t="inlineStr"/>
      <c r="H270" t="inlineStr">
        <is>
          <t>Part de consommation d'huile par les autres IAA = 25 % (Terres Univia)</t>
        </is>
      </c>
      <c r="I270" t="inlineStr">
        <is>
          <t>Terres Univia</t>
        </is>
      </c>
      <c r="J270" t="inlineStr">
        <is>
          <t>L'huile est consommée par les autres IAA:Même répartition des usages d'huile qu'en 2023</t>
        </is>
      </c>
      <c r="K270" t="inlineStr">
        <is>
          <t>Répartition</t>
        </is>
      </c>
      <c r="L270" t="inlineStr">
        <is>
          <t>Part de consommation d'huile par les autres IAA</t>
        </is>
      </c>
      <c r="M270" t="inlineStr">
        <is>
          <t>Usages huiles - TERRES UNIVIA</t>
        </is>
      </c>
      <c r="N270" t="inlineStr"/>
      <c r="O270" t="n">
        <v>107</v>
      </c>
      <c r="P270" t="inlineStr"/>
      <c r="Q270" t="inlineStr"/>
      <c r="R270" t="inlineStr"/>
      <c r="S270" t="inlineStr"/>
      <c r="T270" t="inlineStr"/>
      <c r="U270" t="n">
        <v>0</v>
      </c>
      <c r="V270" t="n">
        <v>500000000</v>
      </c>
      <c r="W270" t="inlineStr"/>
      <c r="X270" t="inlineStr">
        <is>
          <t>déterminé</t>
        </is>
      </c>
    </row>
    <row r="271" ht="15" customHeight="1" s="1003">
      <c r="A271" s="1019" t="inlineStr">
        <is>
          <t>Huile</t>
        </is>
      </c>
      <c r="B271" t="inlineStr">
        <is>
          <t>Autres industries</t>
        </is>
      </c>
      <c r="C271" t="inlineStr">
        <is>
          <t>kt</t>
        </is>
      </c>
      <c r="D271" t="inlineStr">
        <is>
          <t>France</t>
        </is>
      </c>
      <c r="E271" t="inlineStr">
        <is>
          <t>2015-16</t>
        </is>
      </c>
      <c r="F271" t="inlineStr">
        <is>
          <t>Tournesol</t>
        </is>
      </c>
      <c r="G271" t="inlineStr"/>
      <c r="H271" t="inlineStr">
        <is>
          <t>Part de consommation d'huile par les autres industries = 8 % (Terres Univia)</t>
        </is>
      </c>
      <c r="I271" t="inlineStr">
        <is>
          <t>Terres Univia</t>
        </is>
      </c>
      <c r="J271" t="inlineStr">
        <is>
          <t>L'huile est consommée pour des usages techniques:Même répartition des usages d'huile qu'en 2023</t>
        </is>
      </c>
      <c r="K271" t="inlineStr">
        <is>
          <t>Répartition</t>
        </is>
      </c>
      <c r="L271" t="inlineStr">
        <is>
          <t>Part de consommation d'huile par les autres industries</t>
        </is>
      </c>
      <c r="M271" t="inlineStr">
        <is>
          <t>Usages huiles - TERRES UNIVIA</t>
        </is>
      </c>
      <c r="N271" t="inlineStr"/>
      <c r="O271" t="n">
        <v>34.2</v>
      </c>
      <c r="P271" t="inlineStr"/>
      <c r="Q271" t="inlineStr"/>
      <c r="R271" t="inlineStr"/>
      <c r="S271" t="inlineStr"/>
      <c r="T271" t="inlineStr"/>
      <c r="U271" t="n">
        <v>0</v>
      </c>
      <c r="V271" t="n">
        <v>500000000</v>
      </c>
      <c r="W271" t="inlineStr"/>
      <c r="X271" t="inlineStr">
        <is>
          <t>déterminé</t>
        </is>
      </c>
    </row>
    <row r="272" ht="15" customHeight="1" s="1003">
      <c r="A272" s="1019" t="inlineStr">
        <is>
          <t>Huile</t>
        </is>
      </c>
      <c r="B272" t="inlineStr">
        <is>
          <t>Alimentation humaine</t>
        </is>
      </c>
      <c r="C272" t="inlineStr">
        <is>
          <t>kt</t>
        </is>
      </c>
      <c r="D272" t="inlineStr">
        <is>
          <t>France</t>
        </is>
      </c>
      <c r="E272" t="inlineStr">
        <is>
          <t>2015-16</t>
        </is>
      </c>
      <c r="F272" t="inlineStr">
        <is>
          <t>Tournesol</t>
        </is>
      </c>
      <c r="G272" t="inlineStr"/>
      <c r="H272" t="inlineStr"/>
      <c r="I272" t="inlineStr"/>
      <c r="J272" t="inlineStr"/>
      <c r="K272" t="inlineStr"/>
      <c r="L272" t="inlineStr"/>
      <c r="M272" t="inlineStr"/>
      <c r="N272" t="inlineStr"/>
      <c r="O272" t="n">
        <v>385</v>
      </c>
      <c r="P272" t="inlineStr"/>
      <c r="Q272" t="inlineStr"/>
      <c r="R272" t="inlineStr"/>
      <c r="S272" t="inlineStr"/>
      <c r="T272" t="inlineStr"/>
      <c r="U272" t="n">
        <v>0</v>
      </c>
      <c r="V272" t="n">
        <v>500000000</v>
      </c>
      <c r="W272" t="inlineStr"/>
      <c r="X272" t="inlineStr">
        <is>
          <t>déterminé</t>
        </is>
      </c>
    </row>
    <row r="273" ht="15" customHeight="1" s="1003">
      <c r="A273" s="1019" t="inlineStr">
        <is>
          <t>Huile</t>
        </is>
      </c>
      <c r="B273" t="inlineStr">
        <is>
          <t>Ménages</t>
        </is>
      </c>
      <c r="C273" t="inlineStr">
        <is>
          <t>kt</t>
        </is>
      </c>
      <c r="D273" t="inlineStr">
        <is>
          <t>France</t>
        </is>
      </c>
      <c r="E273" t="inlineStr">
        <is>
          <t>2015-16</t>
        </is>
      </c>
      <c r="F273" t="inlineStr">
        <is>
          <t>Tournesol</t>
        </is>
      </c>
      <c r="G273" t="inlineStr"/>
      <c r="H273" t="inlineStr">
        <is>
          <t>Part de consommation d'huile par les ménages = 65 % (Terres Univia)</t>
        </is>
      </c>
      <c r="I273" t="inlineStr">
        <is>
          <t>Terres Univia</t>
        </is>
      </c>
      <c r="J273" t="inlineStr">
        <is>
          <t>Même répartition des usages d'huile qu'en 2023</t>
        </is>
      </c>
      <c r="K273" t="inlineStr">
        <is>
          <t>Répartition</t>
        </is>
      </c>
      <c r="L273" t="inlineStr">
        <is>
          <t>Part de consommation d'huile par les ménages</t>
        </is>
      </c>
      <c r="M273" t="inlineStr">
        <is>
          <t>Usages huiles - TERRES UNIVIA</t>
        </is>
      </c>
      <c r="N273" t="inlineStr"/>
      <c r="O273" t="n">
        <v>278</v>
      </c>
      <c r="P273" t="inlineStr"/>
      <c r="Q273" t="inlineStr"/>
      <c r="R273" t="inlineStr"/>
      <c r="S273" t="inlineStr"/>
      <c r="T273" t="inlineStr"/>
      <c r="U273" t="n">
        <v>0</v>
      </c>
      <c r="V273" t="n">
        <v>500000000</v>
      </c>
      <c r="W273" t="inlineStr"/>
      <c r="X273" t="inlineStr">
        <is>
          <t>déterminé</t>
        </is>
      </c>
    </row>
    <row r="274" ht="15" customHeight="1" s="1003">
      <c r="A274" s="1019" t="inlineStr">
        <is>
          <t>Huile</t>
        </is>
      </c>
      <c r="B274" t="inlineStr">
        <is>
          <t>Usages alimentaires</t>
        </is>
      </c>
      <c r="C274" t="inlineStr">
        <is>
          <t>kt</t>
        </is>
      </c>
      <c r="D274" t="inlineStr">
        <is>
          <t>France</t>
        </is>
      </c>
      <c r="E274" t="inlineStr">
        <is>
          <t>2015-16</t>
        </is>
      </c>
      <c r="F274" t="inlineStr">
        <is>
          <t>Tournesol</t>
        </is>
      </c>
      <c r="G274" t="inlineStr"/>
      <c r="H274" t="inlineStr"/>
      <c r="I274" t="inlineStr"/>
      <c r="J274" t="inlineStr"/>
      <c r="K274" t="inlineStr"/>
      <c r="L274" t="inlineStr"/>
      <c r="M274" t="inlineStr"/>
      <c r="N274" t="inlineStr"/>
      <c r="O274" t="n">
        <v>385</v>
      </c>
      <c r="P274" t="inlineStr"/>
      <c r="Q274" t="inlineStr"/>
      <c r="R274" t="inlineStr"/>
      <c r="S274" t="inlineStr"/>
      <c r="T274" t="inlineStr"/>
      <c r="U274" t="n">
        <v>0</v>
      </c>
      <c r="V274" t="n">
        <v>500000000</v>
      </c>
      <c r="W274" t="inlineStr"/>
      <c r="X274" t="inlineStr">
        <is>
          <t>déterminé</t>
        </is>
      </c>
    </row>
    <row r="275" ht="15" customHeight="1" s="1003">
      <c r="A275" s="1019" t="inlineStr">
        <is>
          <t>Huile</t>
        </is>
      </c>
      <c r="B275" t="inlineStr">
        <is>
          <t>Débouchés</t>
        </is>
      </c>
      <c r="C275" t="inlineStr">
        <is>
          <t>kt</t>
        </is>
      </c>
      <c r="D275" t="inlineStr">
        <is>
          <t>France</t>
        </is>
      </c>
      <c r="E275" t="inlineStr">
        <is>
          <t>2015-16</t>
        </is>
      </c>
      <c r="F275" t="inlineStr">
        <is>
          <t>Tournesol</t>
        </is>
      </c>
      <c r="G275" t="inlineStr"/>
      <c r="H275" t="inlineStr"/>
      <c r="I275" t="inlineStr"/>
      <c r="J275" t="inlineStr"/>
      <c r="K275" t="inlineStr"/>
      <c r="L275" t="inlineStr"/>
      <c r="M275" t="inlineStr"/>
      <c r="N275" t="inlineStr"/>
      <c r="O275" t="n">
        <v>428</v>
      </c>
      <c r="P275" t="inlineStr"/>
      <c r="Q275" t="inlineStr"/>
      <c r="R275" t="inlineStr"/>
      <c r="S275" t="inlineStr"/>
      <c r="T275" t="inlineStr"/>
      <c r="U275" t="n">
        <v>0</v>
      </c>
      <c r="V275" t="n">
        <v>500000000</v>
      </c>
      <c r="W275" t="inlineStr"/>
      <c r="X275" t="inlineStr">
        <is>
          <t>déterminé</t>
        </is>
      </c>
    </row>
    <row r="276" ht="15" customHeight="1" s="1003">
      <c r="A276" s="1019" t="inlineStr">
        <is>
          <t>Huile</t>
        </is>
      </c>
      <c r="B276" t="inlineStr">
        <is>
          <t>Usages non-alimentaires</t>
        </is>
      </c>
      <c r="C276" t="inlineStr">
        <is>
          <t>kt</t>
        </is>
      </c>
      <c r="D276" t="inlineStr">
        <is>
          <t>France</t>
        </is>
      </c>
      <c r="E276" t="inlineStr">
        <is>
          <t>2015-16</t>
        </is>
      </c>
      <c r="F276" t="inlineStr">
        <is>
          <t>Tournesol</t>
        </is>
      </c>
      <c r="G276" t="inlineStr"/>
      <c r="H276" t="inlineStr"/>
      <c r="I276" t="inlineStr"/>
      <c r="J276" t="inlineStr"/>
      <c r="K276" t="inlineStr"/>
      <c r="L276" t="inlineStr"/>
      <c r="M276" t="inlineStr"/>
      <c r="N276" t="inlineStr"/>
      <c r="O276" t="n">
        <v>42.8</v>
      </c>
      <c r="P276" t="inlineStr"/>
      <c r="Q276" t="inlineStr"/>
      <c r="R276" t="inlineStr"/>
      <c r="S276" t="inlineStr"/>
      <c r="T276" t="inlineStr"/>
      <c r="U276" t="n">
        <v>0</v>
      </c>
      <c r="V276" t="n">
        <v>500000000</v>
      </c>
      <c r="W276" t="inlineStr"/>
      <c r="X276" t="inlineStr">
        <is>
          <t>déterminé</t>
        </is>
      </c>
    </row>
    <row r="277" ht="15" customHeight="1" s="1003">
      <c r="A277" s="1019" t="inlineStr">
        <is>
          <t>Huile</t>
        </is>
      </c>
      <c r="B277" t="inlineStr">
        <is>
          <t>Export</t>
        </is>
      </c>
      <c r="C277" t="inlineStr">
        <is>
          <t>kt</t>
        </is>
      </c>
      <c r="D277" t="inlineStr">
        <is>
          <t>France</t>
        </is>
      </c>
      <c r="E277" t="inlineStr">
        <is>
          <t>2015-16</t>
        </is>
      </c>
      <c r="F277" t="inlineStr">
        <is>
          <t>Tournesol</t>
        </is>
      </c>
      <c r="G277" t="inlineStr"/>
      <c r="H277" t="inlineStr">
        <is>
          <t>Exportation d'huile = 319 kt (Douanes françaises - Eurostat)</t>
        </is>
      </c>
      <c r="I277" t="inlineStr">
        <is>
          <t>Douanes françaises - Eurostat</t>
        </is>
      </c>
      <c r="J277" t="inlineStr"/>
      <c r="K277" t="inlineStr">
        <is>
          <t>Volume</t>
        </is>
      </c>
      <c r="L277" t="inlineStr">
        <is>
          <t>Exportation d'huile</t>
        </is>
      </c>
      <c r="M277" t="inlineStr">
        <is>
          <t>Echanges annuels - EUROSTAT</t>
        </is>
      </c>
      <c r="N277" t="inlineStr"/>
      <c r="O277" t="n">
        <v>319</v>
      </c>
      <c r="P277" t="inlineStr"/>
      <c r="Q277" t="inlineStr"/>
      <c r="R277" t="n">
        <v>318.57</v>
      </c>
      <c r="S277" t="n">
        <v>15.93</v>
      </c>
      <c r="T277" t="n">
        <v>0.1</v>
      </c>
      <c r="U277" t="n">
        <v>0</v>
      </c>
      <c r="V277" t="n">
        <v>500000000</v>
      </c>
      <c r="W277" t="n">
        <v>0</v>
      </c>
      <c r="X277" t="inlineStr">
        <is>
          <t>mesuré</t>
        </is>
      </c>
    </row>
    <row r="278" ht="15" customHeight="1" s="1003">
      <c r="A278" s="1019" t="inlineStr">
        <is>
          <t>Huile</t>
        </is>
      </c>
      <c r="B278" t="inlineStr">
        <is>
          <t>Biocarburants</t>
        </is>
      </c>
      <c r="C278" t="inlineStr">
        <is>
          <t>kt</t>
        </is>
      </c>
      <c r="D278" t="inlineStr">
        <is>
          <t>France</t>
        </is>
      </c>
      <c r="E278" t="inlineStr">
        <is>
          <t>2015-16</t>
        </is>
      </c>
      <c r="F278" t="inlineStr">
        <is>
          <t>Tournesol</t>
        </is>
      </c>
      <c r="G278" t="inlineStr"/>
      <c r="H278" t="inlineStr">
        <is>
          <t>Part de consommation d'huile en biocarburants = 2 % (Terres Univia)</t>
        </is>
      </c>
      <c r="I278" t="inlineStr">
        <is>
          <t>Terres Univia</t>
        </is>
      </c>
      <c r="J278" t="inlineStr">
        <is>
          <t>Même répartition des usages d'huile qu'en 2023</t>
        </is>
      </c>
      <c r="K278" t="inlineStr">
        <is>
          <t>Répartition</t>
        </is>
      </c>
      <c r="L278" t="inlineStr">
        <is>
          <t>Part de consommation d'huile en biocarburants</t>
        </is>
      </c>
      <c r="M278" t="inlineStr">
        <is>
          <t>Usages huiles - TERRES UNIVIA</t>
        </is>
      </c>
      <c r="N278" t="inlineStr"/>
      <c r="O278" t="n">
        <v>8.56</v>
      </c>
      <c r="P278" t="inlineStr"/>
      <c r="Q278" t="inlineStr"/>
      <c r="R278" t="inlineStr"/>
      <c r="S278" t="inlineStr"/>
      <c r="T278" t="inlineStr"/>
      <c r="U278" t="n">
        <v>0</v>
      </c>
      <c r="V278" t="n">
        <v>500000000</v>
      </c>
      <c r="W278" t="inlineStr"/>
      <c r="X278" t="inlineStr">
        <is>
          <t>déterminé</t>
        </is>
      </c>
    </row>
    <row r="279" ht="15" customHeight="1" s="1003">
      <c r="A279" s="1019" t="inlineStr">
        <is>
          <t>Huile</t>
        </is>
      </c>
      <c r="B279" t="inlineStr">
        <is>
          <t>Energie</t>
        </is>
      </c>
      <c r="C279" t="inlineStr">
        <is>
          <t>kt</t>
        </is>
      </c>
      <c r="D279" t="inlineStr">
        <is>
          <t>France</t>
        </is>
      </c>
      <c r="E279" t="inlineStr">
        <is>
          <t>2015-16</t>
        </is>
      </c>
      <c r="F279" t="inlineStr">
        <is>
          <t>Tournesol</t>
        </is>
      </c>
      <c r="G279" t="inlineStr"/>
      <c r="H279" t="inlineStr"/>
      <c r="I279" t="inlineStr"/>
      <c r="J279" t="inlineStr"/>
      <c r="K279" t="inlineStr"/>
      <c r="L279" t="inlineStr"/>
      <c r="M279" t="inlineStr"/>
      <c r="N279" t="inlineStr"/>
      <c r="O279" t="n">
        <v>8.56</v>
      </c>
      <c r="P279" t="inlineStr"/>
      <c r="Q279" t="inlineStr"/>
      <c r="R279" t="inlineStr"/>
      <c r="S279" t="inlineStr"/>
      <c r="T279" t="inlineStr"/>
      <c r="U279" t="n">
        <v>0</v>
      </c>
      <c r="V279" t="n">
        <v>500000000</v>
      </c>
      <c r="W279" t="inlineStr"/>
      <c r="X279" t="inlineStr">
        <is>
          <t>déterminé</t>
        </is>
      </c>
    </row>
    <row r="280" ht="15" customHeight="1" s="1003">
      <c r="A280" s="1019" t="inlineStr">
        <is>
          <t>Huile</t>
        </is>
      </c>
      <c r="B280" t="inlineStr">
        <is>
          <t>GMS</t>
        </is>
      </c>
      <c r="C280" t="inlineStr">
        <is>
          <t>kt</t>
        </is>
      </c>
      <c r="D280" t="inlineStr">
        <is>
          <t>France</t>
        </is>
      </c>
      <c r="E280" t="inlineStr">
        <is>
          <t>2015-16</t>
        </is>
      </c>
      <c r="F280" t="inlineStr">
        <is>
          <t>Tournesol</t>
        </is>
      </c>
      <c r="G280" t="inlineStr">
        <is>
          <t>Consommation d'huile par les GMS = 120 kt (Nielsen)</t>
        </is>
      </c>
      <c r="H280" t="inlineStr"/>
      <c r="I280" t="inlineStr">
        <is>
          <t>Nielsen</t>
        </is>
      </c>
      <c r="J280" t="inlineStr">
        <is>
          <t>Utilisation du volume de 2015</t>
        </is>
      </c>
      <c r="K280" t="inlineStr">
        <is>
          <t>Volume</t>
        </is>
      </c>
      <c r="L280" t="inlineStr">
        <is>
          <t>Consommation d'huile par les GMS</t>
        </is>
      </c>
      <c r="M280" t="inlineStr">
        <is>
          <t>Conso huile GMS -NIELSEN</t>
        </is>
      </c>
      <c r="N280" t="inlineStr"/>
      <c r="O280" t="n">
        <v>120</v>
      </c>
      <c r="P280" t="inlineStr"/>
      <c r="Q280" t="inlineStr"/>
      <c r="R280" t="n">
        <v>119.6</v>
      </c>
      <c r="S280" t="n">
        <v>5.98</v>
      </c>
      <c r="T280" t="n">
        <v>0.1</v>
      </c>
      <c r="U280" t="n">
        <v>0</v>
      </c>
      <c r="V280" t="n">
        <v>500000000</v>
      </c>
      <c r="W280" t="n">
        <v>0</v>
      </c>
      <c r="X280" t="inlineStr">
        <is>
          <t>mesuré</t>
        </is>
      </c>
    </row>
    <row r="281" ht="15" customHeight="1" s="1003">
      <c r="A281" s="1019" t="inlineStr">
        <is>
          <t>Huile</t>
        </is>
      </c>
      <c r="B281" t="inlineStr">
        <is>
          <t>Circuits généralistes</t>
        </is>
      </c>
      <c r="C281" t="inlineStr">
        <is>
          <t>kt</t>
        </is>
      </c>
      <c r="D281" t="inlineStr">
        <is>
          <t>France</t>
        </is>
      </c>
      <c r="E281" t="inlineStr">
        <is>
          <t>2015-16</t>
        </is>
      </c>
      <c r="F281" t="inlineStr">
        <is>
          <t>Tournesol</t>
        </is>
      </c>
      <c r="G281" t="inlineStr"/>
      <c r="H281" t="inlineStr"/>
      <c r="I281" t="inlineStr"/>
      <c r="J281" t="inlineStr"/>
      <c r="K281" t="inlineStr"/>
      <c r="L281" t="inlineStr"/>
      <c r="M281" t="inlineStr"/>
      <c r="N281" t="inlineStr"/>
      <c r="O281" t="n">
        <v>120</v>
      </c>
      <c r="P281" t="inlineStr"/>
      <c r="Q281" t="inlineStr"/>
      <c r="R281" t="inlineStr"/>
      <c r="S281" t="inlineStr"/>
      <c r="T281" t="inlineStr"/>
      <c r="U281" t="n">
        <v>0</v>
      </c>
      <c r="V281" t="n">
        <v>500000000</v>
      </c>
      <c r="W281" t="inlineStr"/>
      <c r="X281" t="inlineStr">
        <is>
          <t>déterminé</t>
        </is>
      </c>
    </row>
    <row r="282" ht="15" customHeight="1" s="1003">
      <c r="A282" s="1019" t="inlineStr">
        <is>
          <t>Tourteaux</t>
        </is>
      </c>
      <c r="B282" t="inlineStr">
        <is>
          <t>Hors FAB</t>
        </is>
      </c>
      <c r="C282" t="inlineStr">
        <is>
          <t>kt</t>
        </is>
      </c>
      <c r="D282" t="inlineStr">
        <is>
          <t>France</t>
        </is>
      </c>
      <c r="E282" t="inlineStr">
        <is>
          <t>2015-16</t>
        </is>
      </c>
      <c r="F282" t="inlineStr">
        <is>
          <t>Tournesol</t>
        </is>
      </c>
      <c r="G282" t="inlineStr"/>
      <c r="H282" t="inlineStr">
        <is>
          <t>Part de consommation de tourteaux en hors FAB = 7,4 % (ORIFLAAM)</t>
        </is>
      </c>
      <c r="I282" t="inlineStr">
        <is>
          <t>ORIFLAAM</t>
        </is>
      </c>
      <c r="J282" t="inlineStr">
        <is>
          <t>Même répartition des usages de tourteaux qu'en 2022-23</t>
        </is>
      </c>
      <c r="K282" t="inlineStr">
        <is>
          <t>Répartition</t>
        </is>
      </c>
      <c r="L282" t="inlineStr">
        <is>
          <t>Part de consommation de tourteaux en hors FAB</t>
        </is>
      </c>
      <c r="M282" t="inlineStr">
        <is>
          <t>Usages tourteaux -TERRES UNIVIA</t>
        </is>
      </c>
      <c r="N282" t="inlineStr"/>
      <c r="O282" t="n">
        <v>105</v>
      </c>
      <c r="P282" t="inlineStr"/>
      <c r="Q282" t="inlineStr"/>
      <c r="R282" t="inlineStr"/>
      <c r="S282" t="inlineStr"/>
      <c r="T282" t="inlineStr"/>
      <c r="U282" t="n">
        <v>0</v>
      </c>
      <c r="V282" t="n">
        <v>500000000</v>
      </c>
      <c r="W282" t="inlineStr"/>
      <c r="X282" t="inlineStr">
        <is>
          <t>déterminé</t>
        </is>
      </c>
    </row>
    <row r="283" ht="15" customHeight="1" s="1003">
      <c r="A283" s="1019" t="inlineStr">
        <is>
          <t>Tourteaux</t>
        </is>
      </c>
      <c r="B283" t="inlineStr">
        <is>
          <t>Alimentation animale rente</t>
        </is>
      </c>
      <c r="C283" t="inlineStr">
        <is>
          <t>kt</t>
        </is>
      </c>
      <c r="D283" t="inlineStr">
        <is>
          <t>France</t>
        </is>
      </c>
      <c r="E283" t="inlineStr">
        <is>
          <t>2015-16</t>
        </is>
      </c>
      <c r="F283" t="inlineStr">
        <is>
          <t>Tournesol</t>
        </is>
      </c>
      <c r="G283" t="inlineStr"/>
      <c r="H283" t="inlineStr"/>
      <c r="I283" t="inlineStr"/>
      <c r="J283" t="inlineStr"/>
      <c r="K283" t="inlineStr"/>
      <c r="L283" t="inlineStr"/>
      <c r="M283" t="inlineStr"/>
      <c r="N283" t="inlineStr"/>
      <c r="O283" t="n">
        <v>1410</v>
      </c>
      <c r="P283" t="inlineStr"/>
      <c r="Q283" t="inlineStr"/>
      <c r="R283" t="inlineStr"/>
      <c r="S283" t="inlineStr"/>
      <c r="T283" t="inlineStr"/>
      <c r="U283" t="n">
        <v>0</v>
      </c>
      <c r="V283" t="n">
        <v>500000000</v>
      </c>
      <c r="W283" t="inlineStr"/>
      <c r="X283" t="inlineStr">
        <is>
          <t>déterminé</t>
        </is>
      </c>
    </row>
    <row r="284" ht="15" customHeight="1" s="1003">
      <c r="A284" s="1019" t="inlineStr">
        <is>
          <t>Tourteaux</t>
        </is>
      </c>
      <c r="B284" t="inlineStr">
        <is>
          <t>Alimentation animale</t>
        </is>
      </c>
      <c r="C284" t="inlineStr">
        <is>
          <t>kt</t>
        </is>
      </c>
      <c r="D284" t="inlineStr">
        <is>
          <t>France</t>
        </is>
      </c>
      <c r="E284" t="inlineStr">
        <is>
          <t>2015-16</t>
        </is>
      </c>
      <c r="F284" t="inlineStr">
        <is>
          <t>Tournesol</t>
        </is>
      </c>
      <c r="G284" t="inlineStr"/>
      <c r="H284" t="inlineStr"/>
      <c r="I284" t="inlineStr"/>
      <c r="J284" t="inlineStr"/>
      <c r="K284" t="inlineStr"/>
      <c r="L284" t="inlineStr"/>
      <c r="M284" t="inlineStr"/>
      <c r="N284" t="inlineStr"/>
      <c r="O284" t="n">
        <v>1410</v>
      </c>
      <c r="P284" t="inlineStr"/>
      <c r="Q284" t="inlineStr"/>
      <c r="R284" t="inlineStr"/>
      <c r="S284" t="inlineStr"/>
      <c r="T284" t="inlineStr"/>
      <c r="U284" t="n">
        <v>0</v>
      </c>
      <c r="V284" t="n">
        <v>500000000</v>
      </c>
      <c r="W284" t="inlineStr"/>
      <c r="X284" t="inlineStr">
        <is>
          <t>déterminé</t>
        </is>
      </c>
    </row>
    <row r="285" ht="15" customHeight="1" s="1003">
      <c r="A285" s="1019" t="inlineStr">
        <is>
          <t>Tourteaux</t>
        </is>
      </c>
      <c r="B285" t="inlineStr">
        <is>
          <t>Usages alimentaires</t>
        </is>
      </c>
      <c r="C285" t="inlineStr">
        <is>
          <t>kt</t>
        </is>
      </c>
      <c r="D285" t="inlineStr">
        <is>
          <t>France</t>
        </is>
      </c>
      <c r="E285" t="inlineStr">
        <is>
          <t>2015-16</t>
        </is>
      </c>
      <c r="F285" t="inlineStr">
        <is>
          <t>Tournesol</t>
        </is>
      </c>
      <c r="G285" t="inlineStr"/>
      <c r="H285" t="inlineStr"/>
      <c r="I285" t="inlineStr"/>
      <c r="J285" t="inlineStr"/>
      <c r="K285" t="inlineStr"/>
      <c r="L285" t="inlineStr"/>
      <c r="M285" t="inlineStr"/>
      <c r="N285" t="inlineStr"/>
      <c r="O285" t="n">
        <v>1410</v>
      </c>
      <c r="P285" t="inlineStr"/>
      <c r="Q285" t="inlineStr"/>
      <c r="R285" t="inlineStr"/>
      <c r="S285" t="inlineStr"/>
      <c r="T285" t="inlineStr"/>
      <c r="U285" t="n">
        <v>0</v>
      </c>
      <c r="V285" t="n">
        <v>500000000</v>
      </c>
      <c r="W285" t="inlineStr"/>
      <c r="X285" t="inlineStr">
        <is>
          <t>déterminé</t>
        </is>
      </c>
    </row>
    <row r="286" ht="15" customHeight="1" s="1003">
      <c r="A286" s="1019" t="inlineStr">
        <is>
          <t>Tourteaux</t>
        </is>
      </c>
      <c r="B286" t="inlineStr">
        <is>
          <t>Débouchés</t>
        </is>
      </c>
      <c r="C286" t="inlineStr">
        <is>
          <t>kt</t>
        </is>
      </c>
      <c r="D286" t="inlineStr">
        <is>
          <t>France</t>
        </is>
      </c>
      <c r="E286" t="inlineStr">
        <is>
          <t>2015-16</t>
        </is>
      </c>
      <c r="F286" t="inlineStr">
        <is>
          <t>Tournesol</t>
        </is>
      </c>
      <c r="G286" t="inlineStr"/>
      <c r="H286" t="inlineStr"/>
      <c r="I286" t="inlineStr"/>
      <c r="J286" t="inlineStr"/>
      <c r="K286" t="inlineStr"/>
      <c r="L286" t="inlineStr"/>
      <c r="M286" t="inlineStr"/>
      <c r="N286" t="inlineStr"/>
      <c r="O286" t="n">
        <v>1410</v>
      </c>
      <c r="P286" t="inlineStr"/>
      <c r="Q286" t="inlineStr"/>
      <c r="R286" t="inlineStr"/>
      <c r="S286" t="inlineStr"/>
      <c r="T286" t="inlineStr"/>
      <c r="U286" t="n">
        <v>0</v>
      </c>
      <c r="V286" t="n">
        <v>500000000</v>
      </c>
      <c r="W286" t="inlineStr"/>
      <c r="X286" t="inlineStr">
        <is>
          <t>déterminé</t>
        </is>
      </c>
    </row>
    <row r="287" ht="15" customHeight="1" s="1003">
      <c r="A287" s="1019" t="inlineStr">
        <is>
          <t>Tourteaux</t>
        </is>
      </c>
      <c r="B287" t="inlineStr">
        <is>
          <t>Export</t>
        </is>
      </c>
      <c r="C287" t="inlineStr">
        <is>
          <t>kt</t>
        </is>
      </c>
      <c r="D287" t="inlineStr">
        <is>
          <t>France</t>
        </is>
      </c>
      <c r="E287" t="inlineStr">
        <is>
          <t>2015-16</t>
        </is>
      </c>
      <c r="F287" t="inlineStr">
        <is>
          <t>Tournesol</t>
        </is>
      </c>
      <c r="G287" t="inlineStr"/>
      <c r="H287" t="inlineStr">
        <is>
          <t>Exportation de tourteaux = 54 kt (Douanes françaises - Eurostat)</t>
        </is>
      </c>
      <c r="I287" t="inlineStr">
        <is>
          <t>Douanes françaises - Eurostat</t>
        </is>
      </c>
      <c r="J287" t="inlineStr"/>
      <c r="K287" t="inlineStr">
        <is>
          <t>Volume</t>
        </is>
      </c>
      <c r="L287" t="inlineStr">
        <is>
          <t>Exportation de tourteaux</t>
        </is>
      </c>
      <c r="M287" t="inlineStr">
        <is>
          <t>Echanges annuels - EUROSTAT</t>
        </is>
      </c>
      <c r="N287" t="inlineStr"/>
      <c r="O287" t="n">
        <v>53.5</v>
      </c>
      <c r="P287" t="inlineStr"/>
      <c r="Q287" t="inlineStr"/>
      <c r="R287" t="n">
        <v>53.53</v>
      </c>
      <c r="S287" t="n">
        <v>2.68</v>
      </c>
      <c r="T287" t="n">
        <v>0.1</v>
      </c>
      <c r="U287" t="n">
        <v>0</v>
      </c>
      <c r="V287" t="n">
        <v>500000000</v>
      </c>
      <c r="W287" t="n">
        <v>0</v>
      </c>
      <c r="X287" t="inlineStr">
        <is>
          <t>mesuré</t>
        </is>
      </c>
    </row>
    <row r="288" ht="15" customHeight="1" s="1003">
      <c r="A288" s="1019" t="inlineStr">
        <is>
          <t>Tourteaux</t>
        </is>
      </c>
      <c r="B288" t="inlineStr">
        <is>
          <t>FAB</t>
        </is>
      </c>
      <c r="C288" t="inlineStr">
        <is>
          <t>kt</t>
        </is>
      </c>
      <c r="D288" t="inlineStr">
        <is>
          <t>France</t>
        </is>
      </c>
      <c r="E288" t="inlineStr">
        <is>
          <t>2015-16</t>
        </is>
      </c>
      <c r="F288" t="inlineStr">
        <is>
          <t>Tournesol</t>
        </is>
      </c>
      <c r="G288" t="inlineStr"/>
      <c r="H288" t="inlineStr">
        <is>
          <t>Part de consommation de tourteaux en FAB = 92,6 % (ORIFLAAM)</t>
        </is>
      </c>
      <c r="I288" t="inlineStr">
        <is>
          <t>ORIFLAAM</t>
        </is>
      </c>
      <c r="J288" t="inlineStr">
        <is>
          <t>Même répartition des usages de tourteaux qu'en 2022-23</t>
        </is>
      </c>
      <c r="K288" t="inlineStr">
        <is>
          <t>Répartition</t>
        </is>
      </c>
      <c r="L288" t="inlineStr">
        <is>
          <t>Part de consommation de tourteaux en FAB</t>
        </is>
      </c>
      <c r="M288" t="inlineStr">
        <is>
          <t>Usages tourteaux -TERRES UNIVIA</t>
        </is>
      </c>
      <c r="N288" t="inlineStr"/>
      <c r="O288" t="n">
        <v>1310</v>
      </c>
      <c r="P288" t="inlineStr"/>
      <c r="Q288" t="inlineStr"/>
      <c r="R288" t="inlineStr"/>
      <c r="S288" t="inlineStr"/>
      <c r="T288" t="inlineStr"/>
      <c r="U288" t="n">
        <v>0</v>
      </c>
      <c r="V288" t="n">
        <v>500000000</v>
      </c>
      <c r="W288" t="inlineStr"/>
      <c r="X288" t="inlineStr">
        <is>
          <t>déterminé</t>
        </is>
      </c>
    </row>
    <row r="289" ht="15" customHeight="1" s="1003">
      <c r="A289" s="1019" t="inlineStr">
        <is>
          <t>Tourteaux</t>
        </is>
      </c>
      <c r="B289" t="inlineStr">
        <is>
          <t>FAF</t>
        </is>
      </c>
      <c r="C289" t="inlineStr">
        <is>
          <t>kt</t>
        </is>
      </c>
      <c r="D289" t="inlineStr">
        <is>
          <t>France</t>
        </is>
      </c>
      <c r="E289" t="inlineStr">
        <is>
          <t>2015-16</t>
        </is>
      </c>
      <c r="F289" t="inlineStr">
        <is>
          <t>Tournesol</t>
        </is>
      </c>
      <c r="G289" t="inlineStr"/>
      <c r="H289" t="inlineStr"/>
      <c r="I289" t="inlineStr"/>
      <c r="J289" t="inlineStr"/>
      <c r="K289" t="inlineStr"/>
      <c r="L289" t="inlineStr"/>
      <c r="M289" t="inlineStr"/>
      <c r="N289" t="inlineStr"/>
      <c r="O289" t="n">
        <v>105</v>
      </c>
      <c r="P289" t="inlineStr"/>
      <c r="Q289" t="inlineStr"/>
      <c r="R289" t="inlineStr"/>
      <c r="S289" t="inlineStr"/>
      <c r="T289" t="inlineStr"/>
      <c r="U289" t="n">
        <v>0</v>
      </c>
      <c r="V289" t="n">
        <v>500000000</v>
      </c>
      <c r="W289" t="inlineStr"/>
      <c r="X289" t="inlineStr">
        <is>
          <t>déterminé</t>
        </is>
      </c>
    </row>
    <row r="290" ht="15" customHeight="1" s="1003">
      <c r="A290" s="1019" t="inlineStr">
        <is>
          <t>Coques (+ eau)</t>
        </is>
      </c>
      <c r="B290" t="inlineStr">
        <is>
          <t>FAB</t>
        </is>
      </c>
      <c r="C290" t="inlineStr">
        <is>
          <t>kt</t>
        </is>
      </c>
      <c r="D290" t="inlineStr">
        <is>
          <t>France</t>
        </is>
      </c>
      <c r="E290" t="inlineStr">
        <is>
          <t>2015-16</t>
        </is>
      </c>
      <c r="F290" t="inlineStr">
        <is>
          <t>Tournesol</t>
        </is>
      </c>
      <c r="G290" t="inlineStr"/>
      <c r="H290" t="inlineStr"/>
      <c r="I290" t="inlineStr"/>
      <c r="J290" t="inlineStr"/>
      <c r="K290" t="inlineStr"/>
      <c r="L290" t="inlineStr"/>
      <c r="M290" t="inlineStr"/>
      <c r="N290" t="inlineStr"/>
      <c r="O290" t="n">
        <v>0</v>
      </c>
      <c r="P290" t="inlineStr"/>
      <c r="Q290" t="inlineStr"/>
      <c r="R290" t="inlineStr"/>
      <c r="S290" t="inlineStr"/>
      <c r="T290" t="inlineStr"/>
      <c r="U290" t="n">
        <v>0</v>
      </c>
      <c r="V290" t="n">
        <v>500000000</v>
      </c>
      <c r="W290" t="inlineStr"/>
      <c r="X290" t="inlineStr">
        <is>
          <t>déterminé</t>
        </is>
      </c>
    </row>
    <row r="291" ht="15" customHeight="1" s="1003">
      <c r="A291" s="1019" t="inlineStr">
        <is>
          <t>Coques (+ eau)</t>
        </is>
      </c>
      <c r="B291" t="inlineStr">
        <is>
          <t>Combustion</t>
        </is>
      </c>
      <c r="C291" t="inlineStr">
        <is>
          <t>kt</t>
        </is>
      </c>
      <c r="D291" t="inlineStr">
        <is>
          <t>France</t>
        </is>
      </c>
      <c r="E291" t="inlineStr">
        <is>
          <t>2015-16</t>
        </is>
      </c>
      <c r="F291" t="inlineStr">
        <is>
          <t>Tournesol</t>
        </is>
      </c>
      <c r="G291" t="inlineStr"/>
      <c r="H291" t="inlineStr">
        <is>
          <t>Part de la consommation des coques (+ eau) pour la combustion = 100 % (Terres Univia)</t>
        </is>
      </c>
      <c r="I291" t="inlineStr">
        <is>
          <t>Terres Univia</t>
        </is>
      </c>
      <c r="J291" t="inlineStr">
        <is>
          <t>0</t>
        </is>
      </c>
      <c r="K291" t="inlineStr">
        <is>
          <t>Répartition</t>
        </is>
      </c>
      <c r="L291" t="inlineStr">
        <is>
          <t>Part de la consommation des coques (+ eau) pour la combustion</t>
        </is>
      </c>
      <c r="M291" t="inlineStr">
        <is>
          <t>Rend. trituration-TERRES UNIVIA</t>
        </is>
      </c>
      <c r="N291" t="inlineStr"/>
      <c r="O291" t="n">
        <v>18.4</v>
      </c>
      <c r="P291" t="inlineStr"/>
      <c r="Q291" t="inlineStr"/>
      <c r="R291" t="inlineStr"/>
      <c r="S291" t="inlineStr"/>
      <c r="T291" t="inlineStr"/>
      <c r="U291" t="n">
        <v>0</v>
      </c>
      <c r="V291" t="n">
        <v>500000000</v>
      </c>
      <c r="W291" t="inlineStr"/>
      <c r="X291" t="inlineStr">
        <is>
          <t>déterminé</t>
        </is>
      </c>
    </row>
    <row r="292" ht="15" customHeight="1" s="1003">
      <c r="A292" s="1019" t="inlineStr">
        <is>
          <t>Coques (+ eau)</t>
        </is>
      </c>
      <c r="B292" t="inlineStr">
        <is>
          <t>Alimentation animale rente</t>
        </is>
      </c>
      <c r="C292" t="inlineStr">
        <is>
          <t>kt</t>
        </is>
      </c>
      <c r="D292" t="inlineStr">
        <is>
          <t>France</t>
        </is>
      </c>
      <c r="E292" t="inlineStr">
        <is>
          <t>2015-16</t>
        </is>
      </c>
      <c r="F292" t="inlineStr">
        <is>
          <t>Tournesol</t>
        </is>
      </c>
      <c r="G292" t="inlineStr"/>
      <c r="H292" t="inlineStr"/>
      <c r="I292" t="inlineStr"/>
      <c r="J292" t="inlineStr"/>
      <c r="K292" t="inlineStr"/>
      <c r="L292" t="inlineStr"/>
      <c r="M292" t="inlineStr"/>
      <c r="N292" t="inlineStr"/>
      <c r="O292" t="n">
        <v>0</v>
      </c>
      <c r="P292" t="inlineStr"/>
      <c r="Q292" t="inlineStr"/>
      <c r="R292" t="inlineStr"/>
      <c r="S292" t="inlineStr"/>
      <c r="T292" t="inlineStr"/>
      <c r="U292" t="n">
        <v>0</v>
      </c>
      <c r="V292" t="n">
        <v>500000000</v>
      </c>
      <c r="W292" t="inlineStr"/>
      <c r="X292" t="inlineStr">
        <is>
          <t>déterminé</t>
        </is>
      </c>
    </row>
    <row r="293" ht="15" customHeight="1" s="1003">
      <c r="A293" s="1019" t="inlineStr">
        <is>
          <t>Coques (+ eau)</t>
        </is>
      </c>
      <c r="B293" t="inlineStr">
        <is>
          <t>Alimentation animale</t>
        </is>
      </c>
      <c r="C293" t="inlineStr">
        <is>
          <t>kt</t>
        </is>
      </c>
      <c r="D293" t="inlineStr">
        <is>
          <t>France</t>
        </is>
      </c>
      <c r="E293" t="inlineStr">
        <is>
          <t>2015-16</t>
        </is>
      </c>
      <c r="F293" t="inlineStr">
        <is>
          <t>Tournesol</t>
        </is>
      </c>
      <c r="G293" t="inlineStr"/>
      <c r="H293" t="inlineStr"/>
      <c r="I293" t="inlineStr"/>
      <c r="J293" t="inlineStr"/>
      <c r="K293" t="inlineStr"/>
      <c r="L293" t="inlineStr"/>
      <c r="M293" t="inlineStr"/>
      <c r="N293" t="inlineStr"/>
      <c r="O293" t="n">
        <v>0</v>
      </c>
      <c r="P293" t="inlineStr"/>
      <c r="Q293" t="inlineStr"/>
      <c r="R293" t="inlineStr"/>
      <c r="S293" t="inlineStr"/>
      <c r="T293" t="inlineStr"/>
      <c r="U293" t="n">
        <v>0</v>
      </c>
      <c r="V293" t="n">
        <v>500000000</v>
      </c>
      <c r="W293" t="inlineStr"/>
      <c r="X293" t="inlineStr">
        <is>
          <t>déterminé</t>
        </is>
      </c>
    </row>
    <row r="294" ht="15" customHeight="1" s="1003">
      <c r="A294" s="1019" t="inlineStr">
        <is>
          <t>Coques (+ eau)</t>
        </is>
      </c>
      <c r="B294" t="inlineStr">
        <is>
          <t>Usages alimentaires</t>
        </is>
      </c>
      <c r="C294" t="inlineStr">
        <is>
          <t>kt</t>
        </is>
      </c>
      <c r="D294" t="inlineStr">
        <is>
          <t>France</t>
        </is>
      </c>
      <c r="E294" t="inlineStr">
        <is>
          <t>2015-16</t>
        </is>
      </c>
      <c r="F294" t="inlineStr">
        <is>
          <t>Tournesol</t>
        </is>
      </c>
      <c r="G294" t="inlineStr"/>
      <c r="H294" t="inlineStr"/>
      <c r="I294" t="inlineStr"/>
      <c r="J294" t="inlineStr"/>
      <c r="K294" t="inlineStr"/>
      <c r="L294" t="inlineStr"/>
      <c r="M294" t="inlineStr"/>
      <c r="N294" t="inlineStr"/>
      <c r="O294" t="n">
        <v>0</v>
      </c>
      <c r="P294" t="inlineStr"/>
      <c r="Q294" t="inlineStr"/>
      <c r="R294" t="inlineStr"/>
      <c r="S294" t="inlineStr"/>
      <c r="T294" t="inlineStr"/>
      <c r="U294" t="n">
        <v>0</v>
      </c>
      <c r="V294" t="n">
        <v>500000000</v>
      </c>
      <c r="W294" t="inlineStr"/>
      <c r="X294" t="inlineStr">
        <is>
          <t>déterminé</t>
        </is>
      </c>
    </row>
    <row r="295" ht="15" customHeight="1" s="1003">
      <c r="A295" s="1019" t="inlineStr">
        <is>
          <t>Coques (+ eau)</t>
        </is>
      </c>
      <c r="B295" t="inlineStr">
        <is>
          <t>Débouchés</t>
        </is>
      </c>
      <c r="C295" t="inlineStr">
        <is>
          <t>kt</t>
        </is>
      </c>
      <c r="D295" t="inlineStr">
        <is>
          <t>France</t>
        </is>
      </c>
      <c r="E295" t="inlineStr">
        <is>
          <t>2015-16</t>
        </is>
      </c>
      <c r="F295" t="inlineStr">
        <is>
          <t>Tournesol</t>
        </is>
      </c>
      <c r="G295" t="inlineStr"/>
      <c r="H295" t="inlineStr"/>
      <c r="I295" t="inlineStr"/>
      <c r="J295" t="inlineStr"/>
      <c r="K295" t="inlineStr"/>
      <c r="L295" t="inlineStr"/>
      <c r="M295" t="inlineStr"/>
      <c r="N295" t="inlineStr"/>
      <c r="O295" t="n">
        <v>18.4</v>
      </c>
      <c r="P295" t="inlineStr"/>
      <c r="Q295" t="inlineStr"/>
      <c r="R295" t="inlineStr"/>
      <c r="S295" t="inlineStr"/>
      <c r="T295" t="inlineStr"/>
      <c r="U295" t="n">
        <v>0</v>
      </c>
      <c r="V295" t="n">
        <v>500000000</v>
      </c>
      <c r="W295" t="inlineStr"/>
      <c r="X295" t="inlineStr">
        <is>
          <t>déterminé</t>
        </is>
      </c>
    </row>
    <row r="296" ht="15" customHeight="1" s="1003">
      <c r="A296" s="1019" t="inlineStr">
        <is>
          <t>Coques (+ eau)</t>
        </is>
      </c>
      <c r="B296" t="inlineStr">
        <is>
          <t>Energie</t>
        </is>
      </c>
      <c r="C296" t="inlineStr">
        <is>
          <t>kt</t>
        </is>
      </c>
      <c r="D296" t="inlineStr">
        <is>
          <t>France</t>
        </is>
      </c>
      <c r="E296" t="inlineStr">
        <is>
          <t>2015-16</t>
        </is>
      </c>
      <c r="F296" t="inlineStr">
        <is>
          <t>Tournesol</t>
        </is>
      </c>
      <c r="G296" t="inlineStr"/>
      <c r="H296" t="inlineStr"/>
      <c r="I296" t="inlineStr"/>
      <c r="J296" t="inlineStr"/>
      <c r="K296" t="inlineStr"/>
      <c r="L296" t="inlineStr"/>
      <c r="M296" t="inlineStr"/>
      <c r="N296" t="inlineStr"/>
      <c r="O296" t="n">
        <v>18.4</v>
      </c>
      <c r="P296" t="inlineStr"/>
      <c r="Q296" t="inlineStr"/>
      <c r="R296" t="inlineStr"/>
      <c r="S296" t="inlineStr"/>
      <c r="T296" t="inlineStr"/>
      <c r="U296" t="n">
        <v>0</v>
      </c>
      <c r="V296" t="n">
        <v>500000000</v>
      </c>
      <c r="W296" t="inlineStr"/>
      <c r="X296" t="inlineStr">
        <is>
          <t>déterminé</t>
        </is>
      </c>
    </row>
    <row r="297" ht="15" customHeight="1" s="1003">
      <c r="A297" s="1019" t="inlineStr">
        <is>
          <t>Coques (+ eau)</t>
        </is>
      </c>
      <c r="B297" t="inlineStr">
        <is>
          <t>Usages non-alimentaires</t>
        </is>
      </c>
      <c r="C297" t="inlineStr">
        <is>
          <t>kt</t>
        </is>
      </c>
      <c r="D297" t="inlineStr">
        <is>
          <t>France</t>
        </is>
      </c>
      <c r="E297" t="inlineStr">
        <is>
          <t>2015-16</t>
        </is>
      </c>
      <c r="F297" t="inlineStr">
        <is>
          <t>Tournesol</t>
        </is>
      </c>
      <c r="G297" t="inlineStr"/>
      <c r="H297" t="inlineStr"/>
      <c r="I297" t="inlineStr"/>
      <c r="J297" t="inlineStr"/>
      <c r="K297" t="inlineStr"/>
      <c r="L297" t="inlineStr"/>
      <c r="M297" t="inlineStr"/>
      <c r="N297" t="inlineStr"/>
      <c r="O297" t="n">
        <v>18.4</v>
      </c>
      <c r="P297" t="inlineStr"/>
      <c r="Q297" t="inlineStr"/>
      <c r="R297" t="inlineStr"/>
      <c r="S297" t="inlineStr"/>
      <c r="T297" t="inlineStr"/>
      <c r="U297" t="n">
        <v>0</v>
      </c>
      <c r="V297" t="n">
        <v>500000000</v>
      </c>
      <c r="W297" t="inlineStr"/>
      <c r="X297" t="inlineStr">
        <is>
          <t>déterminé</t>
        </is>
      </c>
    </row>
    <row r="298" ht="15" customHeight="1" s="1003">
      <c r="A298" s="1019" t="inlineStr">
        <is>
          <t>Huile d'olive</t>
        </is>
      </c>
      <c r="B298" t="inlineStr">
        <is>
          <t>Vente directe et autoconsommation</t>
        </is>
      </c>
      <c r="C298" t="inlineStr">
        <is>
          <t>kt</t>
        </is>
      </c>
      <c r="D298" t="inlineStr">
        <is>
          <t>France</t>
        </is>
      </c>
      <c r="E298" t="inlineStr">
        <is>
          <t>2015-16</t>
        </is>
      </c>
      <c r="F298" t="inlineStr">
        <is>
          <t>Tournesol</t>
        </is>
      </c>
      <c r="G298" t="inlineStr"/>
      <c r="H298" t="inlineStr"/>
      <c r="I298" t="inlineStr"/>
      <c r="J298" t="inlineStr"/>
      <c r="K298" t="inlineStr"/>
      <c r="L298" t="inlineStr"/>
      <c r="M298" t="inlineStr"/>
      <c r="N298" t="inlineStr"/>
      <c r="O298" t="n">
        <v>-0</v>
      </c>
      <c r="P298" t="n">
        <v>0</v>
      </c>
      <c r="Q298" t="n">
        <v>500000000</v>
      </c>
      <c r="R298" t="inlineStr"/>
      <c r="S298" t="inlineStr"/>
      <c r="T298" t="inlineStr"/>
      <c r="U298" t="n">
        <v>0</v>
      </c>
      <c r="V298" t="n">
        <v>500000000</v>
      </c>
      <c r="W298" t="inlineStr"/>
      <c r="X298" t="inlineStr">
        <is>
          <t>libre unbounded</t>
        </is>
      </c>
    </row>
    <row r="299" ht="15" customHeight="1" s="1003">
      <c r="A299" s="1019" t="inlineStr">
        <is>
          <t>Huile d'olive</t>
        </is>
      </c>
      <c r="B299" t="inlineStr">
        <is>
          <t>Circuits spécialisés</t>
        </is>
      </c>
      <c r="C299" t="inlineStr">
        <is>
          <t>kt</t>
        </is>
      </c>
      <c r="D299" t="inlineStr">
        <is>
          <t>France</t>
        </is>
      </c>
      <c r="E299" t="inlineStr">
        <is>
          <t>2015-16</t>
        </is>
      </c>
      <c r="F299" t="inlineStr">
        <is>
          <t>Tournesol</t>
        </is>
      </c>
      <c r="G299" t="inlineStr"/>
      <c r="H299" t="inlineStr"/>
      <c r="I299" t="inlineStr"/>
      <c r="J299" t="inlineStr"/>
      <c r="K299" t="inlineStr"/>
      <c r="L299" t="inlineStr"/>
      <c r="M299" t="inlineStr"/>
      <c r="N299" t="inlineStr"/>
      <c r="O299" t="n">
        <v>-0</v>
      </c>
      <c r="P299" t="n">
        <v>0</v>
      </c>
      <c r="Q299" t="n">
        <v>500000000</v>
      </c>
      <c r="R299" t="inlineStr"/>
      <c r="S299" t="inlineStr"/>
      <c r="T299" t="inlineStr"/>
      <c r="U299" t="n">
        <v>0</v>
      </c>
      <c r="V299" t="n">
        <v>500000000</v>
      </c>
      <c r="W299" t="inlineStr"/>
      <c r="X299" t="inlineStr">
        <is>
          <t>libre unbounded</t>
        </is>
      </c>
    </row>
    <row r="300" ht="15" customHeight="1" s="1003">
      <c r="A300" s="1019" t="inlineStr">
        <is>
          <t>Huile d'olive</t>
        </is>
      </c>
      <c r="B300" t="inlineStr">
        <is>
          <t>RHD</t>
        </is>
      </c>
      <c r="C300" t="inlineStr">
        <is>
          <t>kt</t>
        </is>
      </c>
      <c r="D300" t="inlineStr">
        <is>
          <t>France</t>
        </is>
      </c>
      <c r="E300" t="inlineStr">
        <is>
          <t>2015-16</t>
        </is>
      </c>
      <c r="F300" t="inlineStr">
        <is>
          <t>Tournesol</t>
        </is>
      </c>
      <c r="G300" t="inlineStr"/>
      <c r="H300" t="inlineStr"/>
      <c r="I300" t="inlineStr"/>
      <c r="J300" t="inlineStr"/>
      <c r="K300" t="inlineStr"/>
      <c r="L300" t="inlineStr"/>
      <c r="M300" t="inlineStr"/>
      <c r="N300" t="inlineStr"/>
      <c r="O300" t="n">
        <v>-0</v>
      </c>
      <c r="P300" t="n">
        <v>0</v>
      </c>
      <c r="Q300" t="n">
        <v>500000000</v>
      </c>
      <c r="R300" t="inlineStr"/>
      <c r="S300" t="inlineStr"/>
      <c r="T300" t="inlineStr"/>
      <c r="U300" t="n">
        <v>0</v>
      </c>
      <c r="V300" t="n">
        <v>500000000</v>
      </c>
      <c r="W300" t="inlineStr"/>
      <c r="X300" t="inlineStr">
        <is>
          <t>libre unbounded</t>
        </is>
      </c>
    </row>
    <row r="301" ht="15" customHeight="1" s="1003">
      <c r="A301" s="1019" t="inlineStr">
        <is>
          <t>Huile d'olive</t>
        </is>
      </c>
      <c r="B301" t="inlineStr">
        <is>
          <t>Autres IAA</t>
        </is>
      </c>
      <c r="C301" t="inlineStr">
        <is>
          <t>kt</t>
        </is>
      </c>
      <c r="D301" t="inlineStr">
        <is>
          <t>France</t>
        </is>
      </c>
      <c r="E301" t="inlineStr">
        <is>
          <t>2015-16</t>
        </is>
      </c>
      <c r="F301" t="inlineStr">
        <is>
          <t>Tournesol</t>
        </is>
      </c>
      <c r="G301" t="inlineStr"/>
      <c r="H301" t="inlineStr"/>
      <c r="I301" t="inlineStr"/>
      <c r="J301" t="inlineStr"/>
      <c r="K301" t="inlineStr"/>
      <c r="L301" t="inlineStr"/>
      <c r="M301" t="inlineStr"/>
      <c r="N301" t="inlineStr"/>
      <c r="O301" t="n">
        <v>-0</v>
      </c>
      <c r="P301" t="n">
        <v>0</v>
      </c>
      <c r="Q301" t="n">
        <v>500000000</v>
      </c>
      <c r="R301" t="inlineStr"/>
      <c r="S301" t="inlineStr"/>
      <c r="T301" t="inlineStr"/>
      <c r="U301" t="n">
        <v>0</v>
      </c>
      <c r="V301" t="n">
        <v>500000000</v>
      </c>
      <c r="W301" t="inlineStr"/>
      <c r="X301" t="inlineStr">
        <is>
          <t>libre unbounded</t>
        </is>
      </c>
    </row>
    <row r="302" ht="15" customHeight="1" s="1003">
      <c r="A302" s="1019" t="inlineStr">
        <is>
          <t>Huile d'olive</t>
        </is>
      </c>
      <c r="B302" t="inlineStr">
        <is>
          <t>Alimentation humaine</t>
        </is>
      </c>
      <c r="C302" t="inlineStr">
        <is>
          <t>kt</t>
        </is>
      </c>
      <c r="D302" t="inlineStr">
        <is>
          <t>France</t>
        </is>
      </c>
      <c r="E302" t="inlineStr">
        <is>
          <t>2015-16</t>
        </is>
      </c>
      <c r="F302" t="inlineStr">
        <is>
          <t>Tournesol</t>
        </is>
      </c>
      <c r="G302" t="inlineStr"/>
      <c r="H302" t="inlineStr"/>
      <c r="I302" t="inlineStr"/>
      <c r="J302" t="inlineStr"/>
      <c r="K302" t="inlineStr"/>
      <c r="L302" t="inlineStr"/>
      <c r="M302" t="inlineStr"/>
      <c r="N302" t="inlineStr"/>
      <c r="O302" t="n">
        <v>-0</v>
      </c>
      <c r="P302" t="n">
        <v>0</v>
      </c>
      <c r="Q302" t="n">
        <v>500000000</v>
      </c>
      <c r="R302" t="inlineStr"/>
      <c r="S302" t="inlineStr"/>
      <c r="T302" t="inlineStr"/>
      <c r="U302" t="n">
        <v>0</v>
      </c>
      <c r="V302" t="n">
        <v>500000000</v>
      </c>
      <c r="W302" t="inlineStr"/>
      <c r="X302" t="inlineStr">
        <is>
          <t>libre unbounded</t>
        </is>
      </c>
    </row>
    <row r="303" ht="15" customHeight="1" s="1003">
      <c r="A303" s="1019" t="inlineStr">
        <is>
          <t>Huile d'olive</t>
        </is>
      </c>
      <c r="B303" t="inlineStr">
        <is>
          <t>Ménages</t>
        </is>
      </c>
      <c r="C303" t="inlineStr">
        <is>
          <t>kt</t>
        </is>
      </c>
      <c r="D303" t="inlineStr">
        <is>
          <t>France</t>
        </is>
      </c>
      <c r="E303" t="inlineStr">
        <is>
          <t>2015-16</t>
        </is>
      </c>
      <c r="F303" t="inlineStr">
        <is>
          <t>Tournesol</t>
        </is>
      </c>
      <c r="G303" t="inlineStr"/>
      <c r="H303" t="inlineStr"/>
      <c r="I303" t="inlineStr"/>
      <c r="J303" t="inlineStr"/>
      <c r="K303" t="inlineStr"/>
      <c r="L303" t="inlineStr"/>
      <c r="M303" t="inlineStr"/>
      <c r="N303" t="inlineStr"/>
      <c r="O303" t="n">
        <v>-0</v>
      </c>
      <c r="P303" t="n">
        <v>0</v>
      </c>
      <c r="Q303" t="n">
        <v>500000000</v>
      </c>
      <c r="R303" t="inlineStr"/>
      <c r="S303" t="inlineStr"/>
      <c r="T303" t="inlineStr"/>
      <c r="U303" t="n">
        <v>0</v>
      </c>
      <c r="V303" t="n">
        <v>500000000</v>
      </c>
      <c r="W303" t="inlineStr"/>
      <c r="X303" t="inlineStr">
        <is>
          <t>libre unbounded</t>
        </is>
      </c>
    </row>
    <row r="304" ht="15" customHeight="1" s="1003">
      <c r="A304" s="1019" t="inlineStr">
        <is>
          <t>Huile d'olive</t>
        </is>
      </c>
      <c r="B304" t="inlineStr">
        <is>
          <t>Usages alimentaires</t>
        </is>
      </c>
      <c r="C304" t="inlineStr">
        <is>
          <t>kt</t>
        </is>
      </c>
      <c r="D304" t="inlineStr">
        <is>
          <t>France</t>
        </is>
      </c>
      <c r="E304" t="inlineStr">
        <is>
          <t>2015-16</t>
        </is>
      </c>
      <c r="F304" t="inlineStr">
        <is>
          <t>Tournesol</t>
        </is>
      </c>
      <c r="G304" t="inlineStr"/>
      <c r="H304" t="inlineStr"/>
      <c r="I304" t="inlineStr"/>
      <c r="J304" t="inlineStr"/>
      <c r="K304" t="inlineStr"/>
      <c r="L304" t="inlineStr"/>
      <c r="M304" t="inlineStr"/>
      <c r="N304" t="inlineStr"/>
      <c r="O304" t="n">
        <v>-0</v>
      </c>
      <c r="P304" t="n">
        <v>0</v>
      </c>
      <c r="Q304" t="n">
        <v>500000000</v>
      </c>
      <c r="R304" t="inlineStr"/>
      <c r="S304" t="inlineStr"/>
      <c r="T304" t="inlineStr"/>
      <c r="U304" t="n">
        <v>0</v>
      </c>
      <c r="V304" t="n">
        <v>500000000</v>
      </c>
      <c r="W304" t="inlineStr"/>
      <c r="X304" t="inlineStr">
        <is>
          <t>libre unbounded</t>
        </is>
      </c>
    </row>
    <row r="305" ht="15" customHeight="1" s="1003">
      <c r="A305" s="1019" t="inlineStr">
        <is>
          <t>Huile d'olive</t>
        </is>
      </c>
      <c r="B305" t="inlineStr">
        <is>
          <t>Débouchés</t>
        </is>
      </c>
      <c r="C305" t="inlineStr">
        <is>
          <t>kt</t>
        </is>
      </c>
      <c r="D305" t="inlineStr">
        <is>
          <t>France</t>
        </is>
      </c>
      <c r="E305" t="inlineStr">
        <is>
          <t>2015-16</t>
        </is>
      </c>
      <c r="F305" t="inlineStr">
        <is>
          <t>Tournesol</t>
        </is>
      </c>
      <c r="G305" t="inlineStr"/>
      <c r="H305" t="inlineStr"/>
      <c r="I305" t="inlineStr"/>
      <c r="J305" t="inlineStr"/>
      <c r="K305" t="inlineStr"/>
      <c r="L305" t="inlineStr"/>
      <c r="M305" t="inlineStr"/>
      <c r="N305" t="inlineStr"/>
      <c r="O305" t="n">
        <v>-0</v>
      </c>
      <c r="P305" t="n">
        <v>0</v>
      </c>
      <c r="Q305" t="n">
        <v>500000000</v>
      </c>
      <c r="R305" t="inlineStr"/>
      <c r="S305" t="inlineStr"/>
      <c r="T305" t="inlineStr"/>
      <c r="U305" t="n">
        <v>0</v>
      </c>
      <c r="V305" t="n">
        <v>500000000</v>
      </c>
      <c r="W305" t="inlineStr"/>
      <c r="X305" t="inlineStr">
        <is>
          <t>libre unbounded</t>
        </is>
      </c>
    </row>
    <row r="306" ht="15" customHeight="1" s="1003">
      <c r="A306" s="1019" t="inlineStr">
        <is>
          <t>Huile d'olive</t>
        </is>
      </c>
      <c r="B306" t="inlineStr">
        <is>
          <t>Export</t>
        </is>
      </c>
      <c r="C306" t="inlineStr">
        <is>
          <t>kt</t>
        </is>
      </c>
      <c r="D306" t="inlineStr">
        <is>
          <t>France</t>
        </is>
      </c>
      <c r="E306" t="inlineStr">
        <is>
          <t>2015-16</t>
        </is>
      </c>
      <c r="F306" t="inlineStr">
        <is>
          <t>Tournesol</t>
        </is>
      </c>
      <c r="G306" t="inlineStr"/>
      <c r="H306" t="inlineStr"/>
      <c r="I306" t="inlineStr"/>
      <c r="J306" t="inlineStr"/>
      <c r="K306" t="inlineStr"/>
      <c r="L306" t="inlineStr"/>
      <c r="M306" t="inlineStr"/>
      <c r="N306" t="inlineStr"/>
      <c r="O306" t="n">
        <v>-0</v>
      </c>
      <c r="P306" t="n">
        <v>0</v>
      </c>
      <c r="Q306" t="n">
        <v>500000000</v>
      </c>
      <c r="R306" t="inlineStr"/>
      <c r="S306" t="inlineStr"/>
      <c r="T306" t="inlineStr"/>
      <c r="U306" t="n">
        <v>0</v>
      </c>
      <c r="V306" t="n">
        <v>500000000</v>
      </c>
      <c r="W306" t="inlineStr"/>
      <c r="X306" t="inlineStr">
        <is>
          <t>libre unbounded</t>
        </is>
      </c>
    </row>
    <row r="307" ht="15" customHeight="1" s="1003">
      <c r="A307" s="1019" t="inlineStr">
        <is>
          <t>Huile d'olive</t>
        </is>
      </c>
      <c r="B307" t="inlineStr">
        <is>
          <t>GMS</t>
        </is>
      </c>
      <c r="C307" t="inlineStr">
        <is>
          <t>kt</t>
        </is>
      </c>
      <c r="D307" t="inlineStr">
        <is>
          <t>France</t>
        </is>
      </c>
      <c r="E307" t="inlineStr">
        <is>
          <t>2015-16</t>
        </is>
      </c>
      <c r="F307" t="inlineStr">
        <is>
          <t>Tournesol</t>
        </is>
      </c>
      <c r="G307" t="inlineStr"/>
      <c r="H307" t="inlineStr"/>
      <c r="I307" t="inlineStr"/>
      <c r="J307" t="inlineStr"/>
      <c r="K307" t="inlineStr"/>
      <c r="L307" t="inlineStr"/>
      <c r="M307" t="inlineStr"/>
      <c r="N307" t="inlineStr"/>
      <c r="O307" t="n">
        <v>-0</v>
      </c>
      <c r="P307" t="n">
        <v>0</v>
      </c>
      <c r="Q307" t="n">
        <v>500000000</v>
      </c>
      <c r="R307" t="inlineStr"/>
      <c r="S307" t="inlineStr"/>
      <c r="T307" t="inlineStr"/>
      <c r="U307" t="n">
        <v>0</v>
      </c>
      <c r="V307" t="n">
        <v>500000000</v>
      </c>
      <c r="W307" t="inlineStr"/>
      <c r="X307" t="inlineStr">
        <is>
          <t>libre unbounded</t>
        </is>
      </c>
    </row>
    <row r="308" ht="15" customHeight="1" s="1003">
      <c r="A308" s="1019" t="inlineStr">
        <is>
          <t>Huile d'olive</t>
        </is>
      </c>
      <c r="B308" t="inlineStr">
        <is>
          <t>Circuits généralistes</t>
        </is>
      </c>
      <c r="C308" t="inlineStr">
        <is>
          <t>kt</t>
        </is>
      </c>
      <c r="D308" t="inlineStr">
        <is>
          <t>France</t>
        </is>
      </c>
      <c r="E308" t="inlineStr">
        <is>
          <t>2015-16</t>
        </is>
      </c>
      <c r="F308" t="inlineStr">
        <is>
          <t>Tournesol</t>
        </is>
      </c>
      <c r="G308" t="inlineStr"/>
      <c r="H308" t="inlineStr"/>
      <c r="I308" t="inlineStr"/>
      <c r="J308" t="inlineStr"/>
      <c r="K308" t="inlineStr"/>
      <c r="L308" t="inlineStr"/>
      <c r="M308" t="inlineStr"/>
      <c r="N308" t="inlineStr"/>
      <c r="O308" t="n">
        <v>-0</v>
      </c>
      <c r="P308" t="n">
        <v>0</v>
      </c>
      <c r="Q308" t="n">
        <v>500000000</v>
      </c>
      <c r="R308" t="inlineStr"/>
      <c r="S308" t="inlineStr"/>
      <c r="T308" t="inlineStr"/>
      <c r="U308" t="n">
        <v>0</v>
      </c>
      <c r="V308" t="n">
        <v>500000000</v>
      </c>
      <c r="W308" t="inlineStr"/>
      <c r="X308" t="inlineStr">
        <is>
          <t>libre unbounded</t>
        </is>
      </c>
    </row>
    <row r="309" ht="15" customHeight="1" s="1003">
      <c r="A309" s="1019" t="inlineStr">
        <is>
          <t>Huile d'olive</t>
        </is>
      </c>
      <c r="B309" t="inlineStr">
        <is>
          <t>Ecart statistique</t>
        </is>
      </c>
      <c r="C309" t="inlineStr">
        <is>
          <t>kt</t>
        </is>
      </c>
      <c r="D309" t="inlineStr">
        <is>
          <t>France</t>
        </is>
      </c>
      <c r="E309" t="inlineStr">
        <is>
          <t>2015-16</t>
        </is>
      </c>
      <c r="F309" t="inlineStr">
        <is>
          <t>Tournesol</t>
        </is>
      </c>
      <c r="G309" t="inlineStr"/>
      <c r="H309" t="inlineStr"/>
      <c r="I309" t="inlineStr"/>
      <c r="J309" t="inlineStr"/>
      <c r="K309" t="inlineStr"/>
      <c r="L309" t="inlineStr"/>
      <c r="M309" t="inlineStr"/>
      <c r="N309" t="inlineStr"/>
      <c r="O309" t="n">
        <v>-0</v>
      </c>
      <c r="P309" t="n">
        <v>0</v>
      </c>
      <c r="Q309" t="n">
        <v>500000000</v>
      </c>
      <c r="R309" t="inlineStr"/>
      <c r="S309" t="inlineStr"/>
      <c r="T309" t="inlineStr"/>
      <c r="U309" t="n">
        <v>0</v>
      </c>
      <c r="V309" t="n">
        <v>500000000</v>
      </c>
      <c r="W309" t="inlineStr"/>
      <c r="X309" t="inlineStr">
        <is>
          <t>libre unbounded</t>
        </is>
      </c>
    </row>
    <row r="310" ht="15" customHeight="1" s="1003">
      <c r="A310" s="1019" t="inlineStr">
        <is>
          <t>Grignons d'olive</t>
        </is>
      </c>
      <c r="B310" t="inlineStr">
        <is>
          <t>Alimentation animale</t>
        </is>
      </c>
      <c r="C310" t="inlineStr">
        <is>
          <t>kt</t>
        </is>
      </c>
      <c r="D310" t="inlineStr">
        <is>
          <t>France</t>
        </is>
      </c>
      <c r="E310" t="inlineStr">
        <is>
          <t>2015-16</t>
        </is>
      </c>
      <c r="F310" t="inlineStr">
        <is>
          <t>Tournesol</t>
        </is>
      </c>
      <c r="G310" t="inlineStr"/>
      <c r="H310" t="inlineStr"/>
      <c r="I310" t="inlineStr"/>
      <c r="J310" t="inlineStr">
        <is>
          <t>Les grignons d'olive sont valorisés en alimentation animale</t>
        </is>
      </c>
      <c r="K310" t="inlineStr"/>
      <c r="L310" t="inlineStr">
        <is>
          <t>Consommation de grignons d'olive en alimentation animale</t>
        </is>
      </c>
      <c r="M310" t="inlineStr"/>
      <c r="N310" t="inlineStr"/>
      <c r="O310" t="n">
        <v>-0</v>
      </c>
      <c r="P310" t="n">
        <v>0</v>
      </c>
      <c r="Q310" t="n">
        <v>500000000</v>
      </c>
      <c r="R310" t="inlineStr"/>
      <c r="S310" t="inlineStr"/>
      <c r="T310" t="inlineStr"/>
      <c r="U310" t="n">
        <v>0</v>
      </c>
      <c r="V310" t="n">
        <v>500000000</v>
      </c>
      <c r="W310" t="inlineStr"/>
      <c r="X310" t="inlineStr">
        <is>
          <t>libre unbounded</t>
        </is>
      </c>
    </row>
    <row r="311" ht="15" customHeight="1" s="1003">
      <c r="A311" s="1019" t="inlineStr">
        <is>
          <t>Grignons d'olive</t>
        </is>
      </c>
      <c r="B311" t="inlineStr">
        <is>
          <t>Usages alimentaires</t>
        </is>
      </c>
      <c r="C311" t="inlineStr">
        <is>
          <t>kt</t>
        </is>
      </c>
      <c r="D311" t="inlineStr">
        <is>
          <t>France</t>
        </is>
      </c>
      <c r="E311" t="inlineStr">
        <is>
          <t>2015-16</t>
        </is>
      </c>
      <c r="F311" t="inlineStr">
        <is>
          <t>Tournesol</t>
        </is>
      </c>
      <c r="G311" t="inlineStr"/>
      <c r="H311" t="inlineStr"/>
      <c r="I311" t="inlineStr"/>
      <c r="J311" t="inlineStr"/>
      <c r="K311" t="inlineStr"/>
      <c r="L311" t="inlineStr"/>
      <c r="M311" t="inlineStr"/>
      <c r="N311" t="inlineStr"/>
      <c r="O311" t="n">
        <v>-0</v>
      </c>
      <c r="P311" t="n">
        <v>0</v>
      </c>
      <c r="Q311" t="n">
        <v>500000000</v>
      </c>
      <c r="R311" t="inlineStr"/>
      <c r="S311" t="inlineStr"/>
      <c r="T311" t="inlineStr"/>
      <c r="U311" t="n">
        <v>0</v>
      </c>
      <c r="V311" t="n">
        <v>500000000</v>
      </c>
      <c r="W311" t="inlineStr"/>
      <c r="X311" t="inlineStr">
        <is>
          <t>libre unbounded</t>
        </is>
      </c>
    </row>
    <row r="312" ht="15" customHeight="1" s="1003">
      <c r="A312" s="1019" t="inlineStr">
        <is>
          <t>Grignons d'olive</t>
        </is>
      </c>
      <c r="B312" t="inlineStr">
        <is>
          <t>Débouchés</t>
        </is>
      </c>
      <c r="C312" t="inlineStr">
        <is>
          <t>kt</t>
        </is>
      </c>
      <c r="D312" t="inlineStr">
        <is>
          <t>France</t>
        </is>
      </c>
      <c r="E312" t="inlineStr">
        <is>
          <t>2015-16</t>
        </is>
      </c>
      <c r="F312" t="inlineStr">
        <is>
          <t>Tournesol</t>
        </is>
      </c>
      <c r="G312" t="inlineStr"/>
      <c r="H312" t="inlineStr"/>
      <c r="I312" t="inlineStr"/>
      <c r="J312" t="inlineStr"/>
      <c r="K312" t="inlineStr"/>
      <c r="L312" t="inlineStr"/>
      <c r="M312" t="inlineStr"/>
      <c r="N312" t="inlineStr"/>
      <c r="O312" t="n">
        <v>-0</v>
      </c>
      <c r="P312" t="n">
        <v>0</v>
      </c>
      <c r="Q312" t="n">
        <v>500000000</v>
      </c>
      <c r="R312" t="inlineStr"/>
      <c r="S312" t="inlineStr"/>
      <c r="T312" t="inlineStr"/>
      <c r="U312" t="n">
        <v>0</v>
      </c>
      <c r="V312" t="n">
        <v>500000000</v>
      </c>
      <c r="W312" t="inlineStr"/>
      <c r="X312" t="inlineStr">
        <is>
          <t>libre unbounded</t>
        </is>
      </c>
    </row>
    <row r="313" ht="15" customHeight="1" s="1003">
      <c r="A313" s="1019" t="inlineStr">
        <is>
          <t>Grignons d'olive</t>
        </is>
      </c>
      <c r="B313" t="inlineStr">
        <is>
          <t>FAB</t>
        </is>
      </c>
      <c r="C313" t="inlineStr">
        <is>
          <t>kt</t>
        </is>
      </c>
      <c r="D313" t="inlineStr">
        <is>
          <t>France</t>
        </is>
      </c>
      <c r="E313" t="inlineStr">
        <is>
          <t>2015-16</t>
        </is>
      </c>
      <c r="F313" t="inlineStr">
        <is>
          <t>Tournesol</t>
        </is>
      </c>
      <c r="G313" t="inlineStr"/>
      <c r="H313" t="inlineStr"/>
      <c r="I313" t="inlineStr"/>
      <c r="J313" t="inlineStr"/>
      <c r="K313" t="inlineStr"/>
      <c r="L313" t="inlineStr"/>
      <c r="M313" t="inlineStr"/>
      <c r="N313" t="inlineStr"/>
      <c r="O313" t="n">
        <v>-0</v>
      </c>
      <c r="P313" t="n">
        <v>0</v>
      </c>
      <c r="Q313" t="n">
        <v>500000000</v>
      </c>
      <c r="R313" t="inlineStr"/>
      <c r="S313" t="inlineStr"/>
      <c r="T313" t="inlineStr"/>
      <c r="U313" t="n">
        <v>0</v>
      </c>
      <c r="V313" t="n">
        <v>500000000</v>
      </c>
      <c r="W313" t="inlineStr"/>
      <c r="X313" t="inlineStr">
        <is>
          <t>libre unbounded</t>
        </is>
      </c>
    </row>
    <row r="314" ht="15" customHeight="1" s="1003">
      <c r="A314" s="1019" t="inlineStr">
        <is>
          <t>Grignons d'olive</t>
        </is>
      </c>
      <c r="B314" t="inlineStr">
        <is>
          <t>FAF</t>
        </is>
      </c>
      <c r="C314" t="inlineStr">
        <is>
          <t>kt</t>
        </is>
      </c>
      <c r="D314" t="inlineStr">
        <is>
          <t>France</t>
        </is>
      </c>
      <c r="E314" t="inlineStr">
        <is>
          <t>2015-16</t>
        </is>
      </c>
      <c r="F314" t="inlineStr">
        <is>
          <t>Tournesol</t>
        </is>
      </c>
      <c r="G314" t="inlineStr"/>
      <c r="H314" t="inlineStr"/>
      <c r="I314" t="inlineStr"/>
      <c r="J314" t="inlineStr"/>
      <c r="K314" t="inlineStr"/>
      <c r="L314" t="inlineStr"/>
      <c r="M314" t="inlineStr"/>
      <c r="N314" t="inlineStr"/>
      <c r="O314" t="n">
        <v>-0</v>
      </c>
      <c r="P314" t="n">
        <v>0</v>
      </c>
      <c r="Q314" t="n">
        <v>500000000</v>
      </c>
      <c r="R314" t="inlineStr"/>
      <c r="S314" t="inlineStr"/>
      <c r="T314" t="inlineStr"/>
      <c r="U314" t="n">
        <v>0</v>
      </c>
      <c r="V314" t="n">
        <v>500000000</v>
      </c>
      <c r="W314" t="inlineStr"/>
      <c r="X314" t="inlineStr">
        <is>
          <t>libre unbounded</t>
        </is>
      </c>
    </row>
    <row r="315" ht="15" customHeight="1" s="1003">
      <c r="A315" s="1019" t="inlineStr">
        <is>
          <t>Grignons d'olive</t>
        </is>
      </c>
      <c r="B315" t="inlineStr">
        <is>
          <t>Direct élevage</t>
        </is>
      </c>
      <c r="C315" t="inlineStr">
        <is>
          <t>kt</t>
        </is>
      </c>
      <c r="D315" t="inlineStr">
        <is>
          <t>France</t>
        </is>
      </c>
      <c r="E315" t="inlineStr">
        <is>
          <t>2015-16</t>
        </is>
      </c>
      <c r="F315" t="inlineStr">
        <is>
          <t>Tournesol</t>
        </is>
      </c>
      <c r="G315" t="inlineStr"/>
      <c r="H315" t="inlineStr"/>
      <c r="I315" t="inlineStr"/>
      <c r="J315" t="inlineStr"/>
      <c r="K315" t="inlineStr"/>
      <c r="L315" t="inlineStr"/>
      <c r="M315" t="inlineStr"/>
      <c r="N315" t="inlineStr"/>
      <c r="O315" t="n">
        <v>-0</v>
      </c>
      <c r="P315" t="n">
        <v>0</v>
      </c>
      <c r="Q315" t="n">
        <v>500000000</v>
      </c>
      <c r="R315" t="inlineStr"/>
      <c r="S315" t="inlineStr"/>
      <c r="T315" t="inlineStr"/>
      <c r="U315" t="n">
        <v>0</v>
      </c>
      <c r="V315" t="n">
        <v>500000000</v>
      </c>
      <c r="W315" t="inlineStr"/>
      <c r="X315" t="inlineStr">
        <is>
          <t>libre unbounded</t>
        </is>
      </c>
    </row>
    <row r="316" ht="15" customHeight="1" s="1003">
      <c r="A316" s="1019" t="inlineStr">
        <is>
          <t>Grignons d'olive</t>
        </is>
      </c>
      <c r="B316" t="inlineStr">
        <is>
          <t>Petfood</t>
        </is>
      </c>
      <c r="C316" t="inlineStr">
        <is>
          <t>kt</t>
        </is>
      </c>
      <c r="D316" t="inlineStr">
        <is>
          <t>France</t>
        </is>
      </c>
      <c r="E316" t="inlineStr">
        <is>
          <t>2015-16</t>
        </is>
      </c>
      <c r="F316" t="inlineStr">
        <is>
          <t>Tournesol</t>
        </is>
      </c>
      <c r="G316" t="inlineStr"/>
      <c r="H316" t="inlineStr"/>
      <c r="I316" t="inlineStr"/>
      <c r="J316" t="inlineStr"/>
      <c r="K316" t="inlineStr"/>
      <c r="L316" t="inlineStr"/>
      <c r="M316" t="inlineStr"/>
      <c r="N316" t="inlineStr"/>
      <c r="O316" t="n">
        <v>-0</v>
      </c>
      <c r="P316" t="n">
        <v>0</v>
      </c>
      <c r="Q316" t="n">
        <v>500000000</v>
      </c>
      <c r="R316" t="inlineStr"/>
      <c r="S316" t="inlineStr"/>
      <c r="T316" t="inlineStr"/>
      <c r="U316" t="n">
        <v>0</v>
      </c>
      <c r="V316" t="n">
        <v>500000000</v>
      </c>
      <c r="W316" t="inlineStr"/>
      <c r="X316" t="inlineStr">
        <is>
          <t>libre unbounded</t>
        </is>
      </c>
    </row>
    <row r="317" ht="15" customHeight="1" s="1003">
      <c r="A317" s="1019" t="inlineStr">
        <is>
          <t>Grignons d'olive</t>
        </is>
      </c>
      <c r="B317" t="inlineStr">
        <is>
          <t>Alimentation animale rente</t>
        </is>
      </c>
      <c r="C317" t="inlineStr">
        <is>
          <t>kt</t>
        </is>
      </c>
      <c r="D317" t="inlineStr">
        <is>
          <t>France</t>
        </is>
      </c>
      <c r="E317" t="inlineStr">
        <is>
          <t>2015-16</t>
        </is>
      </c>
      <c r="F317" t="inlineStr">
        <is>
          <t>Tournesol</t>
        </is>
      </c>
      <c r="G317" t="inlineStr"/>
      <c r="H317" t="inlineStr"/>
      <c r="I317" t="inlineStr"/>
      <c r="J317" t="inlineStr"/>
      <c r="K317" t="inlineStr"/>
      <c r="L317" t="inlineStr"/>
      <c r="M317" t="inlineStr"/>
      <c r="N317" t="inlineStr"/>
      <c r="O317" t="n">
        <v>-0</v>
      </c>
      <c r="P317" t="n">
        <v>0</v>
      </c>
      <c r="Q317" t="n">
        <v>500000000</v>
      </c>
      <c r="R317" t="inlineStr"/>
      <c r="S317" t="inlineStr"/>
      <c r="T317" t="inlineStr"/>
      <c r="U317" t="n">
        <v>0</v>
      </c>
      <c r="V317" t="n">
        <v>500000000</v>
      </c>
      <c r="W317" t="inlineStr"/>
      <c r="X317" t="inlineStr">
        <is>
          <t>libre unbounded</t>
        </is>
      </c>
    </row>
    <row r="318" ht="15" customHeight="1" s="1003">
      <c r="A318" s="1019" t="inlineStr">
        <is>
          <t>Grignons d'olive</t>
        </is>
      </c>
      <c r="B318" t="inlineStr">
        <is>
          <t>Hors FAB</t>
        </is>
      </c>
      <c r="C318" t="inlineStr">
        <is>
          <t>kt</t>
        </is>
      </c>
      <c r="D318" t="inlineStr">
        <is>
          <t>France</t>
        </is>
      </c>
      <c r="E318" t="inlineStr">
        <is>
          <t>2015-16</t>
        </is>
      </c>
      <c r="F318" t="inlineStr">
        <is>
          <t>Tournesol</t>
        </is>
      </c>
      <c r="G318" t="inlineStr"/>
      <c r="H318" t="inlineStr"/>
      <c r="I318" t="inlineStr"/>
      <c r="J318" t="inlineStr"/>
      <c r="K318" t="inlineStr"/>
      <c r="L318" t="inlineStr"/>
      <c r="M318" t="inlineStr"/>
      <c r="N318" t="inlineStr"/>
      <c r="O318" t="n">
        <v>-0</v>
      </c>
      <c r="P318" t="n">
        <v>0</v>
      </c>
      <c r="Q318" t="n">
        <v>500000000</v>
      </c>
      <c r="R318" t="inlineStr"/>
      <c r="S318" t="inlineStr"/>
      <c r="T318" t="inlineStr"/>
      <c r="U318" t="n">
        <v>0</v>
      </c>
      <c r="V318" t="n">
        <v>500000000</v>
      </c>
      <c r="W318" t="inlineStr"/>
      <c r="X318" t="inlineStr">
        <is>
          <t>libre unbounded</t>
        </is>
      </c>
    </row>
    <row r="319" ht="15" customHeight="1" s="1003">
      <c r="A319" s="1019" t="inlineStr">
        <is>
          <t>Grignons d'olive</t>
        </is>
      </c>
      <c r="B319" t="inlineStr">
        <is>
          <t>Export</t>
        </is>
      </c>
      <c r="C319" t="inlineStr">
        <is>
          <t>kt</t>
        </is>
      </c>
      <c r="D319" t="inlineStr">
        <is>
          <t>France</t>
        </is>
      </c>
      <c r="E319" t="inlineStr">
        <is>
          <t>2015-16</t>
        </is>
      </c>
      <c r="F319" t="inlineStr">
        <is>
          <t>Tournesol</t>
        </is>
      </c>
      <c r="G319" t="inlineStr"/>
      <c r="H319" t="inlineStr"/>
      <c r="I319" t="inlineStr"/>
      <c r="J319" t="inlineStr"/>
      <c r="K319" t="inlineStr"/>
      <c r="L319" t="inlineStr"/>
      <c r="M319" t="inlineStr"/>
      <c r="N319" t="inlineStr"/>
      <c r="O319" t="n">
        <v>-0</v>
      </c>
      <c r="P319" t="n">
        <v>0</v>
      </c>
      <c r="Q319" t="n">
        <v>500000000</v>
      </c>
      <c r="R319" t="inlineStr"/>
      <c r="S319" t="inlineStr"/>
      <c r="T319" t="inlineStr"/>
      <c r="U319" t="n">
        <v>0</v>
      </c>
      <c r="V319" t="n">
        <v>500000000</v>
      </c>
      <c r="W319" t="inlineStr"/>
      <c r="X319" t="inlineStr">
        <is>
          <t>libre unbounded</t>
        </is>
      </c>
    </row>
    <row r="320" ht="15" customHeight="1" s="1003">
      <c r="A320" s="1019" t="inlineStr">
        <is>
          <t>Olives de table</t>
        </is>
      </c>
      <c r="B320" t="inlineStr">
        <is>
          <t>Vente directe et autoconsommation</t>
        </is>
      </c>
      <c r="C320" t="inlineStr">
        <is>
          <t>kt</t>
        </is>
      </c>
      <c r="D320" t="inlineStr">
        <is>
          <t>France</t>
        </is>
      </c>
      <c r="E320" t="inlineStr">
        <is>
          <t>2015-16</t>
        </is>
      </c>
      <c r="F320" t="inlineStr">
        <is>
          <t>Tournesol</t>
        </is>
      </c>
      <c r="G320" t="inlineStr"/>
      <c r="H320" t="inlineStr"/>
      <c r="I320" t="inlineStr"/>
      <c r="J320" t="inlineStr"/>
      <c r="K320" t="inlineStr"/>
      <c r="L320" t="inlineStr"/>
      <c r="M320" t="inlineStr"/>
      <c r="N320" t="inlineStr"/>
      <c r="O320" t="n">
        <v>-0</v>
      </c>
      <c r="P320" t="n">
        <v>0</v>
      </c>
      <c r="Q320" t="n">
        <v>500000000</v>
      </c>
      <c r="R320" t="inlineStr"/>
      <c r="S320" t="inlineStr"/>
      <c r="T320" t="inlineStr"/>
      <c r="U320" t="n">
        <v>0</v>
      </c>
      <c r="V320" t="n">
        <v>500000000</v>
      </c>
      <c r="W320" t="inlineStr"/>
      <c r="X320" t="inlineStr">
        <is>
          <t>libre unbounded</t>
        </is>
      </c>
    </row>
    <row r="321" ht="15" customHeight="1" s="1003">
      <c r="A321" s="1019" t="inlineStr">
        <is>
          <t>Olives de table</t>
        </is>
      </c>
      <c r="B321" t="inlineStr">
        <is>
          <t>Circuits spécialisés</t>
        </is>
      </c>
      <c r="C321" t="inlineStr">
        <is>
          <t>kt</t>
        </is>
      </c>
      <c r="D321" t="inlineStr">
        <is>
          <t>France</t>
        </is>
      </c>
      <c r="E321" t="inlineStr">
        <is>
          <t>2015-16</t>
        </is>
      </c>
      <c r="F321" t="inlineStr">
        <is>
          <t>Tournesol</t>
        </is>
      </c>
      <c r="G321" t="inlineStr"/>
      <c r="H321" t="inlineStr"/>
      <c r="I321" t="inlineStr"/>
      <c r="J321" t="inlineStr"/>
      <c r="K321" t="inlineStr"/>
      <c r="L321" t="inlineStr"/>
      <c r="M321" t="inlineStr"/>
      <c r="N321" t="inlineStr"/>
      <c r="O321" t="n">
        <v>-0</v>
      </c>
      <c r="P321" t="n">
        <v>0</v>
      </c>
      <c r="Q321" t="n">
        <v>500000000</v>
      </c>
      <c r="R321" t="inlineStr"/>
      <c r="S321" t="inlineStr"/>
      <c r="T321" t="inlineStr"/>
      <c r="U321" t="n">
        <v>0</v>
      </c>
      <c r="V321" t="n">
        <v>500000000</v>
      </c>
      <c r="W321" t="inlineStr"/>
      <c r="X321" t="inlineStr">
        <is>
          <t>libre unbounded</t>
        </is>
      </c>
    </row>
    <row r="322" ht="15" customHeight="1" s="1003">
      <c r="A322" s="1019" t="inlineStr">
        <is>
          <t>Olives de table</t>
        </is>
      </c>
      <c r="B322" t="inlineStr">
        <is>
          <t>RHD</t>
        </is>
      </c>
      <c r="C322" t="inlineStr">
        <is>
          <t>kt</t>
        </is>
      </c>
      <c r="D322" t="inlineStr">
        <is>
          <t>France</t>
        </is>
      </c>
      <c r="E322" t="inlineStr">
        <is>
          <t>2015-16</t>
        </is>
      </c>
      <c r="F322" t="inlineStr">
        <is>
          <t>Tournesol</t>
        </is>
      </c>
      <c r="G322" t="inlineStr"/>
      <c r="H322" t="inlineStr"/>
      <c r="I322" t="inlineStr"/>
      <c r="J322" t="inlineStr"/>
      <c r="K322" t="inlineStr"/>
      <c r="L322" t="inlineStr"/>
      <c r="M322" t="inlineStr"/>
      <c r="N322" t="inlineStr"/>
      <c r="O322" t="n">
        <v>-0</v>
      </c>
      <c r="P322" t="n">
        <v>0</v>
      </c>
      <c r="Q322" t="n">
        <v>500000000</v>
      </c>
      <c r="R322" t="inlineStr"/>
      <c r="S322" t="inlineStr"/>
      <c r="T322" t="inlineStr"/>
      <c r="U322" t="n">
        <v>0</v>
      </c>
      <c r="V322" t="n">
        <v>500000000</v>
      </c>
      <c r="W322" t="inlineStr"/>
      <c r="X322" t="inlineStr">
        <is>
          <t>libre unbounded</t>
        </is>
      </c>
    </row>
    <row r="323" ht="15" customHeight="1" s="1003">
      <c r="A323" s="1019" t="inlineStr">
        <is>
          <t>Olives de table</t>
        </is>
      </c>
      <c r="B323" t="inlineStr">
        <is>
          <t>Autres IAA</t>
        </is>
      </c>
      <c r="C323" t="inlineStr">
        <is>
          <t>kt</t>
        </is>
      </c>
      <c r="D323" t="inlineStr">
        <is>
          <t>France</t>
        </is>
      </c>
      <c r="E323" t="inlineStr">
        <is>
          <t>2015-16</t>
        </is>
      </c>
      <c r="F323" t="inlineStr">
        <is>
          <t>Tournesol</t>
        </is>
      </c>
      <c r="G323" t="inlineStr"/>
      <c r="H323" t="inlineStr"/>
      <c r="I323" t="inlineStr"/>
      <c r="J323" t="inlineStr"/>
      <c r="K323" t="inlineStr"/>
      <c r="L323" t="inlineStr"/>
      <c r="M323" t="inlineStr"/>
      <c r="N323" t="inlineStr"/>
      <c r="O323" t="n">
        <v>-0</v>
      </c>
      <c r="P323" t="n">
        <v>0</v>
      </c>
      <c r="Q323" t="n">
        <v>500000000</v>
      </c>
      <c r="R323" t="inlineStr"/>
      <c r="S323" t="inlineStr"/>
      <c r="T323" t="inlineStr"/>
      <c r="U323" t="n">
        <v>0</v>
      </c>
      <c r="V323" t="n">
        <v>500000000</v>
      </c>
      <c r="W323" t="inlineStr"/>
      <c r="X323" t="inlineStr">
        <is>
          <t>libre unbounded</t>
        </is>
      </c>
    </row>
    <row r="324" ht="15" customHeight="1" s="1003">
      <c r="A324" s="1019" t="inlineStr">
        <is>
          <t>Olives de table</t>
        </is>
      </c>
      <c r="B324" t="inlineStr">
        <is>
          <t>Alimentation humaine</t>
        </is>
      </c>
      <c r="C324" t="inlineStr">
        <is>
          <t>kt</t>
        </is>
      </c>
      <c r="D324" t="inlineStr">
        <is>
          <t>France</t>
        </is>
      </c>
      <c r="E324" t="inlineStr">
        <is>
          <t>2015-16</t>
        </is>
      </c>
      <c r="F324" t="inlineStr">
        <is>
          <t>Tournesol</t>
        </is>
      </c>
      <c r="G324" t="inlineStr"/>
      <c r="H324" t="inlineStr"/>
      <c r="I324" t="inlineStr"/>
      <c r="J324" t="inlineStr"/>
      <c r="K324" t="inlineStr"/>
      <c r="L324" t="inlineStr"/>
      <c r="M324" t="inlineStr"/>
      <c r="N324" t="inlineStr"/>
      <c r="O324" t="n">
        <v>-0</v>
      </c>
      <c r="P324" t="n">
        <v>0</v>
      </c>
      <c r="Q324" t="n">
        <v>500000000</v>
      </c>
      <c r="R324" t="inlineStr"/>
      <c r="S324" t="inlineStr"/>
      <c r="T324" t="inlineStr"/>
      <c r="U324" t="n">
        <v>0</v>
      </c>
      <c r="V324" t="n">
        <v>500000000</v>
      </c>
      <c r="W324" t="inlineStr"/>
      <c r="X324" t="inlineStr">
        <is>
          <t>libre unbounded</t>
        </is>
      </c>
    </row>
    <row r="325" ht="15" customHeight="1" s="1003">
      <c r="A325" s="1019" t="inlineStr">
        <is>
          <t>Olives de table</t>
        </is>
      </c>
      <c r="B325" t="inlineStr">
        <is>
          <t>Ménages</t>
        </is>
      </c>
      <c r="C325" t="inlineStr">
        <is>
          <t>kt</t>
        </is>
      </c>
      <c r="D325" t="inlineStr">
        <is>
          <t>France</t>
        </is>
      </c>
      <c r="E325" t="inlineStr">
        <is>
          <t>2015-16</t>
        </is>
      </c>
      <c r="F325" t="inlineStr">
        <is>
          <t>Tournesol</t>
        </is>
      </c>
      <c r="G325" t="inlineStr"/>
      <c r="H325" t="inlineStr"/>
      <c r="I325" t="inlineStr"/>
      <c r="J325" t="inlineStr"/>
      <c r="K325" t="inlineStr"/>
      <c r="L325" t="inlineStr"/>
      <c r="M325" t="inlineStr"/>
      <c r="N325" t="inlineStr"/>
      <c r="O325" t="n">
        <v>-0</v>
      </c>
      <c r="P325" t="n">
        <v>0</v>
      </c>
      <c r="Q325" t="n">
        <v>500000000</v>
      </c>
      <c r="R325" t="inlineStr"/>
      <c r="S325" t="inlineStr"/>
      <c r="T325" t="inlineStr"/>
      <c r="U325" t="n">
        <v>0</v>
      </c>
      <c r="V325" t="n">
        <v>500000000</v>
      </c>
      <c r="W325" t="inlineStr"/>
      <c r="X325" t="inlineStr">
        <is>
          <t>libre unbounded</t>
        </is>
      </c>
    </row>
    <row r="326" ht="15" customHeight="1" s="1003">
      <c r="A326" s="1019" t="inlineStr">
        <is>
          <t>Olives de table</t>
        </is>
      </c>
      <c r="B326" t="inlineStr">
        <is>
          <t>Usages alimentaires</t>
        </is>
      </c>
      <c r="C326" t="inlineStr">
        <is>
          <t>kt</t>
        </is>
      </c>
      <c r="D326" t="inlineStr">
        <is>
          <t>France</t>
        </is>
      </c>
      <c r="E326" t="inlineStr">
        <is>
          <t>2015-16</t>
        </is>
      </c>
      <c r="F326" t="inlineStr">
        <is>
          <t>Tournesol</t>
        </is>
      </c>
      <c r="G326" t="inlineStr"/>
      <c r="H326" t="inlineStr"/>
      <c r="I326" t="inlineStr"/>
      <c r="J326" t="inlineStr"/>
      <c r="K326" t="inlineStr"/>
      <c r="L326" t="inlineStr"/>
      <c r="M326" t="inlineStr"/>
      <c r="N326" t="inlineStr"/>
      <c r="O326" t="n">
        <v>-0</v>
      </c>
      <c r="P326" t="n">
        <v>0</v>
      </c>
      <c r="Q326" t="n">
        <v>500000000</v>
      </c>
      <c r="R326" t="inlineStr"/>
      <c r="S326" t="inlineStr"/>
      <c r="T326" t="inlineStr"/>
      <c r="U326" t="n">
        <v>0</v>
      </c>
      <c r="V326" t="n">
        <v>500000000</v>
      </c>
      <c r="W326" t="inlineStr"/>
      <c r="X326" t="inlineStr">
        <is>
          <t>libre unbounded</t>
        </is>
      </c>
    </row>
    <row r="327" ht="15" customHeight="1" s="1003">
      <c r="A327" s="1019" t="inlineStr">
        <is>
          <t>Olives de table</t>
        </is>
      </c>
      <c r="B327" t="inlineStr">
        <is>
          <t>Débouchés</t>
        </is>
      </c>
      <c r="C327" t="inlineStr">
        <is>
          <t>kt</t>
        </is>
      </c>
      <c r="D327" t="inlineStr">
        <is>
          <t>France</t>
        </is>
      </c>
      <c r="E327" t="inlineStr">
        <is>
          <t>2015-16</t>
        </is>
      </c>
      <c r="F327" t="inlineStr">
        <is>
          <t>Tournesol</t>
        </is>
      </c>
      <c r="G327" t="inlineStr"/>
      <c r="H327" t="inlineStr"/>
      <c r="I327" t="inlineStr"/>
      <c r="J327" t="inlineStr"/>
      <c r="K327" t="inlineStr"/>
      <c r="L327" t="inlineStr"/>
      <c r="M327" t="inlineStr"/>
      <c r="N327" t="inlineStr"/>
      <c r="O327" t="n">
        <v>-0</v>
      </c>
      <c r="P327" t="n">
        <v>0</v>
      </c>
      <c r="Q327" t="n">
        <v>500000000</v>
      </c>
      <c r="R327" t="inlineStr"/>
      <c r="S327" t="inlineStr"/>
      <c r="T327" t="inlineStr"/>
      <c r="U327" t="n">
        <v>0</v>
      </c>
      <c r="V327" t="n">
        <v>500000000</v>
      </c>
      <c r="W327" t="inlineStr"/>
      <c r="X327" t="inlineStr">
        <is>
          <t>libre unbounded</t>
        </is>
      </c>
    </row>
    <row r="328" ht="15" customHeight="1" s="1003">
      <c r="A328" s="1019" t="inlineStr">
        <is>
          <t>Olives de table</t>
        </is>
      </c>
      <c r="B328" t="inlineStr">
        <is>
          <t>Export</t>
        </is>
      </c>
      <c r="C328" t="inlineStr">
        <is>
          <t>kt</t>
        </is>
      </c>
      <c r="D328" t="inlineStr">
        <is>
          <t>France</t>
        </is>
      </c>
      <c r="E328" t="inlineStr">
        <is>
          <t>2015-16</t>
        </is>
      </c>
      <c r="F328" t="inlineStr">
        <is>
          <t>Tournesol</t>
        </is>
      </c>
      <c r="G328" t="inlineStr"/>
      <c r="H328" t="inlineStr"/>
      <c r="I328" t="inlineStr"/>
      <c r="J328" t="inlineStr"/>
      <c r="K328" t="inlineStr"/>
      <c r="L328" t="inlineStr"/>
      <c r="M328" t="inlineStr"/>
      <c r="N328" t="inlineStr"/>
      <c r="O328" t="n">
        <v>-0</v>
      </c>
      <c r="P328" t="n">
        <v>0</v>
      </c>
      <c r="Q328" t="n">
        <v>500000000</v>
      </c>
      <c r="R328" t="inlineStr"/>
      <c r="S328" t="inlineStr"/>
      <c r="T328" t="inlineStr"/>
      <c r="U328" t="n">
        <v>0</v>
      </c>
      <c r="V328" t="n">
        <v>500000000</v>
      </c>
      <c r="W328" t="inlineStr"/>
      <c r="X328" t="inlineStr">
        <is>
          <t>libre unbounded</t>
        </is>
      </c>
    </row>
    <row r="329" ht="15" customHeight="1" s="1003">
      <c r="A329" s="1019" t="inlineStr">
        <is>
          <t>Olives de table</t>
        </is>
      </c>
      <c r="B329" t="inlineStr">
        <is>
          <t>GMS</t>
        </is>
      </c>
      <c r="C329" t="inlineStr">
        <is>
          <t>kt</t>
        </is>
      </c>
      <c r="D329" t="inlineStr">
        <is>
          <t>France</t>
        </is>
      </c>
      <c r="E329" t="inlineStr">
        <is>
          <t>2015-16</t>
        </is>
      </c>
      <c r="F329" t="inlineStr">
        <is>
          <t>Tournesol</t>
        </is>
      </c>
      <c r="G329" t="inlineStr"/>
      <c r="H329" t="inlineStr"/>
      <c r="I329" t="inlineStr"/>
      <c r="J329" t="inlineStr"/>
      <c r="K329" t="inlineStr"/>
      <c r="L329" t="inlineStr"/>
      <c r="M329" t="inlineStr"/>
      <c r="N329" t="inlineStr"/>
      <c r="O329" t="n">
        <v>-0</v>
      </c>
      <c r="P329" t="n">
        <v>0</v>
      </c>
      <c r="Q329" t="n">
        <v>500000000</v>
      </c>
      <c r="R329" t="inlineStr"/>
      <c r="S329" t="inlineStr"/>
      <c r="T329" t="inlineStr"/>
      <c r="U329" t="n">
        <v>0</v>
      </c>
      <c r="V329" t="n">
        <v>500000000</v>
      </c>
      <c r="W329" t="inlineStr"/>
      <c r="X329" t="inlineStr">
        <is>
          <t>libre unbounded</t>
        </is>
      </c>
    </row>
    <row r="330" ht="15" customHeight="1" s="1003">
      <c r="A330" s="1019" t="inlineStr">
        <is>
          <t>Olives de table</t>
        </is>
      </c>
      <c r="B330" t="inlineStr">
        <is>
          <t>Circuits généralistes</t>
        </is>
      </c>
      <c r="C330" t="inlineStr">
        <is>
          <t>kt</t>
        </is>
      </c>
      <c r="D330" t="inlineStr">
        <is>
          <t>France</t>
        </is>
      </c>
      <c r="E330" t="inlineStr">
        <is>
          <t>2015-16</t>
        </is>
      </c>
      <c r="F330" t="inlineStr">
        <is>
          <t>Tournesol</t>
        </is>
      </c>
      <c r="G330" t="inlineStr"/>
      <c r="H330" t="inlineStr"/>
      <c r="I330" t="inlineStr"/>
      <c r="J330" t="inlineStr"/>
      <c r="K330" t="inlineStr"/>
      <c r="L330" t="inlineStr"/>
      <c r="M330" t="inlineStr"/>
      <c r="N330" t="inlineStr"/>
      <c r="O330" t="n">
        <v>-0</v>
      </c>
      <c r="P330" t="n">
        <v>0</v>
      </c>
      <c r="Q330" t="n">
        <v>500000000</v>
      </c>
      <c r="R330" t="inlineStr"/>
      <c r="S330" t="inlineStr"/>
      <c r="T330" t="inlineStr"/>
      <c r="U330" t="n">
        <v>0</v>
      </c>
      <c r="V330" t="n">
        <v>500000000</v>
      </c>
      <c r="W330" t="inlineStr"/>
      <c r="X330" t="inlineStr">
        <is>
          <t>libre unbounded</t>
        </is>
      </c>
    </row>
    <row r="331" ht="15" customHeight="1" s="1003">
      <c r="A331" s="1019" t="inlineStr">
        <is>
          <t>Olives de table</t>
        </is>
      </c>
      <c r="B331" t="inlineStr">
        <is>
          <t>Ecart statistique</t>
        </is>
      </c>
      <c r="C331" t="inlineStr">
        <is>
          <t>kt</t>
        </is>
      </c>
      <c r="D331" t="inlineStr">
        <is>
          <t>France</t>
        </is>
      </c>
      <c r="E331" t="inlineStr">
        <is>
          <t>2015-16</t>
        </is>
      </c>
      <c r="F331" t="inlineStr">
        <is>
          <t>Tournesol</t>
        </is>
      </c>
      <c r="G331" t="inlineStr"/>
      <c r="H331" t="inlineStr"/>
      <c r="I331" t="inlineStr"/>
      <c r="J331" t="inlineStr"/>
      <c r="K331" t="inlineStr"/>
      <c r="L331" t="inlineStr"/>
      <c r="M331" t="inlineStr"/>
      <c r="N331" t="inlineStr"/>
      <c r="O331" t="n">
        <v>-0</v>
      </c>
      <c r="P331" t="n">
        <v>0</v>
      </c>
      <c r="Q331" t="n">
        <v>500000000</v>
      </c>
      <c r="R331" t="inlineStr"/>
      <c r="S331" t="inlineStr"/>
      <c r="T331" t="inlineStr"/>
      <c r="U331" t="n">
        <v>0</v>
      </c>
      <c r="V331" t="n">
        <v>500000000</v>
      </c>
      <c r="W331" t="inlineStr"/>
      <c r="X331" t="inlineStr">
        <is>
          <t>libre unbounded</t>
        </is>
      </c>
    </row>
    <row r="332" ht="15" customHeight="1" s="1003">
      <c r="A332" s="1019" t="inlineStr">
        <is>
          <t>Produits alimentaires</t>
        </is>
      </c>
      <c r="B332" t="inlineStr">
        <is>
          <t>GMS</t>
        </is>
      </c>
      <c r="C332" t="inlineStr">
        <is>
          <t>kt</t>
        </is>
      </c>
      <c r="D332" t="inlineStr">
        <is>
          <t>France</t>
        </is>
      </c>
      <c r="E332" t="inlineStr">
        <is>
          <t>2015-16</t>
        </is>
      </c>
      <c r="F332" t="inlineStr">
        <is>
          <t>Tournesol</t>
        </is>
      </c>
      <c r="G332" t="inlineStr"/>
      <c r="H332" t="inlineStr"/>
      <c r="I332" t="inlineStr"/>
      <c r="J332" t="inlineStr"/>
      <c r="K332" t="inlineStr"/>
      <c r="L332" t="inlineStr"/>
      <c r="M332" t="inlineStr"/>
      <c r="N332" t="inlineStr"/>
      <c r="O332" t="n">
        <v>-0</v>
      </c>
      <c r="P332" t="n">
        <v>0</v>
      </c>
      <c r="Q332" t="n">
        <v>-0</v>
      </c>
      <c r="R332" t="inlineStr"/>
      <c r="S332" t="inlineStr"/>
      <c r="T332" t="inlineStr"/>
      <c r="U332" t="n">
        <v>0</v>
      </c>
      <c r="V332" t="n">
        <v>500000000</v>
      </c>
      <c r="W332" t="inlineStr"/>
      <c r="X332" t="inlineStr">
        <is>
          <t>libre</t>
        </is>
      </c>
    </row>
    <row r="333" ht="15" customHeight="1" s="1003">
      <c r="A333" s="1019" t="inlineStr">
        <is>
          <t>Produits alimentaires</t>
        </is>
      </c>
      <c r="B333" t="inlineStr">
        <is>
          <t>Circuits spécialisés</t>
        </is>
      </c>
      <c r="C333" t="inlineStr">
        <is>
          <t>kt</t>
        </is>
      </c>
      <c r="D333" t="inlineStr">
        <is>
          <t>France</t>
        </is>
      </c>
      <c r="E333" t="inlineStr">
        <is>
          <t>2015-16</t>
        </is>
      </c>
      <c r="F333" t="inlineStr">
        <is>
          <t>Tournesol</t>
        </is>
      </c>
      <c r="G333" t="inlineStr"/>
      <c r="H333" t="inlineStr"/>
      <c r="I333" t="inlineStr"/>
      <c r="J333" t="inlineStr"/>
      <c r="K333" t="inlineStr"/>
      <c r="L333" t="inlineStr"/>
      <c r="M333" t="inlineStr"/>
      <c r="N333" t="inlineStr"/>
      <c r="O333" t="n">
        <v>-0</v>
      </c>
      <c r="P333" t="n">
        <v>0</v>
      </c>
      <c r="Q333" t="n">
        <v>-0</v>
      </c>
      <c r="R333" t="inlineStr"/>
      <c r="S333" t="inlineStr"/>
      <c r="T333" t="inlineStr"/>
      <c r="U333" t="n">
        <v>0</v>
      </c>
      <c r="V333" t="n">
        <v>500000000</v>
      </c>
      <c r="W333" t="inlineStr"/>
      <c r="X333" t="inlineStr">
        <is>
          <t>libre</t>
        </is>
      </c>
    </row>
    <row r="334" ht="15" customHeight="1" s="1003">
      <c r="A334" s="1019" t="inlineStr">
        <is>
          <t>Produits alimentaires</t>
        </is>
      </c>
      <c r="B334" t="inlineStr">
        <is>
          <t>RHD</t>
        </is>
      </c>
      <c r="C334" t="inlineStr">
        <is>
          <t>kt</t>
        </is>
      </c>
      <c r="D334" t="inlineStr">
        <is>
          <t>France</t>
        </is>
      </c>
      <c r="E334" t="inlineStr">
        <is>
          <t>2015-16</t>
        </is>
      </c>
      <c r="F334" t="inlineStr">
        <is>
          <t>Tournesol</t>
        </is>
      </c>
      <c r="G334" t="inlineStr"/>
      <c r="H334" t="inlineStr"/>
      <c r="I334" t="inlineStr"/>
      <c r="J334" t="inlineStr"/>
      <c r="K334" t="inlineStr"/>
      <c r="L334" t="inlineStr"/>
      <c r="M334" t="inlineStr"/>
      <c r="N334" t="inlineStr"/>
      <c r="O334" t="n">
        <v>-0</v>
      </c>
      <c r="P334" t="n">
        <v>0</v>
      </c>
      <c r="Q334" t="n">
        <v>-0</v>
      </c>
      <c r="R334" t="inlineStr"/>
      <c r="S334" t="inlineStr"/>
      <c r="T334" t="inlineStr"/>
      <c r="U334" t="n">
        <v>0</v>
      </c>
      <c r="V334" t="n">
        <v>500000000</v>
      </c>
      <c r="W334" t="inlineStr"/>
      <c r="X334" t="inlineStr">
        <is>
          <t>libre</t>
        </is>
      </c>
    </row>
    <row r="335" ht="15" customHeight="1" s="1003">
      <c r="A335" s="1019" t="inlineStr">
        <is>
          <t>Produits alimentaires</t>
        </is>
      </c>
      <c r="B335" t="inlineStr">
        <is>
          <t>Autres IAA</t>
        </is>
      </c>
      <c r="C335" t="inlineStr">
        <is>
          <t>kt</t>
        </is>
      </c>
      <c r="D335" t="inlineStr">
        <is>
          <t>France</t>
        </is>
      </c>
      <c r="E335" t="inlineStr">
        <is>
          <t>2015-16</t>
        </is>
      </c>
      <c r="F335" t="inlineStr">
        <is>
          <t>Tournesol</t>
        </is>
      </c>
      <c r="G335" t="inlineStr"/>
      <c r="H335" t="inlineStr"/>
      <c r="I335" t="inlineStr"/>
      <c r="J335" t="inlineStr"/>
      <c r="K335" t="inlineStr"/>
      <c r="L335" t="inlineStr"/>
      <c r="M335" t="inlineStr"/>
      <c r="N335" t="inlineStr"/>
      <c r="O335" t="n">
        <v>-0</v>
      </c>
      <c r="P335" t="n">
        <v>0</v>
      </c>
      <c r="Q335" t="n">
        <v>-0</v>
      </c>
      <c r="R335" t="inlineStr"/>
      <c r="S335" t="inlineStr"/>
      <c r="T335" t="inlineStr"/>
      <c r="U335" t="n">
        <v>0</v>
      </c>
      <c r="V335" t="n">
        <v>500000000</v>
      </c>
      <c r="W335" t="inlineStr"/>
      <c r="X335" t="inlineStr">
        <is>
          <t>libre</t>
        </is>
      </c>
    </row>
    <row r="336" ht="15" customHeight="1" s="1003">
      <c r="A336" s="1019" t="inlineStr">
        <is>
          <t>Produits alimentaires</t>
        </is>
      </c>
      <c r="B336" t="inlineStr">
        <is>
          <t>Ménages</t>
        </is>
      </c>
      <c r="C336" t="inlineStr">
        <is>
          <t>kt</t>
        </is>
      </c>
      <c r="D336" t="inlineStr">
        <is>
          <t>France</t>
        </is>
      </c>
      <c r="E336" t="inlineStr">
        <is>
          <t>2015-16</t>
        </is>
      </c>
      <c r="F336" t="inlineStr">
        <is>
          <t>Tournesol</t>
        </is>
      </c>
      <c r="G336" t="inlineStr"/>
      <c r="H336" t="inlineStr"/>
      <c r="I336" t="inlineStr"/>
      <c r="J336" t="inlineStr"/>
      <c r="K336" t="inlineStr"/>
      <c r="L336" t="inlineStr"/>
      <c r="M336" t="inlineStr"/>
      <c r="N336" t="inlineStr"/>
      <c r="O336" t="n">
        <v>-0</v>
      </c>
      <c r="P336" t="n">
        <v>0</v>
      </c>
      <c r="Q336" t="n">
        <v>-0</v>
      </c>
      <c r="R336" t="inlineStr"/>
      <c r="S336" t="inlineStr"/>
      <c r="T336" t="inlineStr"/>
      <c r="U336" t="n">
        <v>0</v>
      </c>
      <c r="V336" t="n">
        <v>500000000</v>
      </c>
      <c r="W336" t="inlineStr"/>
      <c r="X336" t="inlineStr">
        <is>
          <t>libre</t>
        </is>
      </c>
    </row>
    <row r="337" ht="15" customHeight="1" s="1003">
      <c r="A337" s="1019" t="inlineStr">
        <is>
          <t>Produits alimentaires</t>
        </is>
      </c>
      <c r="B337" t="inlineStr">
        <is>
          <t>Circuits généralistes</t>
        </is>
      </c>
      <c r="C337" t="inlineStr">
        <is>
          <t>kt</t>
        </is>
      </c>
      <c r="D337" t="inlineStr">
        <is>
          <t>France</t>
        </is>
      </c>
      <c r="E337" t="inlineStr">
        <is>
          <t>2015-16</t>
        </is>
      </c>
      <c r="F337" t="inlineStr">
        <is>
          <t>Tournesol</t>
        </is>
      </c>
      <c r="G337" t="inlineStr"/>
      <c r="H337" t="inlineStr"/>
      <c r="I337" t="inlineStr"/>
      <c r="J337" t="inlineStr"/>
      <c r="K337" t="inlineStr"/>
      <c r="L337" t="inlineStr"/>
      <c r="M337" t="inlineStr"/>
      <c r="N337" t="inlineStr"/>
      <c r="O337" t="n">
        <v>-0</v>
      </c>
      <c r="P337" t="n">
        <v>0</v>
      </c>
      <c r="Q337" t="n">
        <v>-0</v>
      </c>
      <c r="R337" t="inlineStr"/>
      <c r="S337" t="inlineStr"/>
      <c r="T337" t="inlineStr"/>
      <c r="U337" t="n">
        <v>0</v>
      </c>
      <c r="V337" t="n">
        <v>500000000</v>
      </c>
      <c r="W337" t="inlineStr"/>
      <c r="X337" t="inlineStr">
        <is>
          <t>libre</t>
        </is>
      </c>
    </row>
    <row r="338" ht="15" customHeight="1" s="1003">
      <c r="A338" s="1019" t="inlineStr">
        <is>
          <t>Produits alimentaires</t>
        </is>
      </c>
      <c r="B338" t="inlineStr">
        <is>
          <t>Alimentation humaine</t>
        </is>
      </c>
      <c r="C338" t="inlineStr">
        <is>
          <t>kt</t>
        </is>
      </c>
      <c r="D338" t="inlineStr">
        <is>
          <t>France</t>
        </is>
      </c>
      <c r="E338" t="inlineStr">
        <is>
          <t>2015-16</t>
        </is>
      </c>
      <c r="F338" t="inlineStr">
        <is>
          <t>Tournesol</t>
        </is>
      </c>
      <c r="G338" t="inlineStr"/>
      <c r="H338" t="inlineStr"/>
      <c r="I338" t="inlineStr"/>
      <c r="J338" t="inlineStr"/>
      <c r="K338" t="inlineStr"/>
      <c r="L338" t="inlineStr"/>
      <c r="M338" t="inlineStr"/>
      <c r="N338" t="inlineStr"/>
      <c r="O338" t="n">
        <v>0</v>
      </c>
      <c r="P338" t="inlineStr"/>
      <c r="Q338" t="inlineStr"/>
      <c r="R338" t="inlineStr"/>
      <c r="S338" t="inlineStr"/>
      <c r="T338" t="inlineStr"/>
      <c r="U338" t="n">
        <v>0</v>
      </c>
      <c r="V338" t="n">
        <v>500000000</v>
      </c>
      <c r="W338" t="inlineStr"/>
      <c r="X338" t="inlineStr">
        <is>
          <t>déterminé</t>
        </is>
      </c>
    </row>
    <row r="339" ht="15" customHeight="1" s="1003">
      <c r="A339" s="1019" t="inlineStr">
        <is>
          <t>Produits alimentaires</t>
        </is>
      </c>
      <c r="B339" t="inlineStr">
        <is>
          <t>Usages alimentaires</t>
        </is>
      </c>
      <c r="C339" t="inlineStr">
        <is>
          <t>kt</t>
        </is>
      </c>
      <c r="D339" t="inlineStr">
        <is>
          <t>France</t>
        </is>
      </c>
      <c r="E339" t="inlineStr">
        <is>
          <t>2015-16</t>
        </is>
      </c>
      <c r="F339" t="inlineStr">
        <is>
          <t>Tournesol</t>
        </is>
      </c>
      <c r="G339" t="inlineStr"/>
      <c r="H339" t="inlineStr"/>
      <c r="I339" t="inlineStr"/>
      <c r="J339" t="inlineStr"/>
      <c r="K339" t="inlineStr"/>
      <c r="L339" t="inlineStr"/>
      <c r="M339" t="inlineStr"/>
      <c r="N339" t="inlineStr"/>
      <c r="O339" t="n">
        <v>0</v>
      </c>
      <c r="P339" t="inlineStr"/>
      <c r="Q339" t="inlineStr"/>
      <c r="R339" t="inlineStr"/>
      <c r="S339" t="inlineStr"/>
      <c r="T339" t="inlineStr"/>
      <c r="U339" t="n">
        <v>0</v>
      </c>
      <c r="V339" t="n">
        <v>500000000</v>
      </c>
      <c r="W339" t="inlineStr"/>
      <c r="X339" t="inlineStr">
        <is>
          <t>déterminé</t>
        </is>
      </c>
    </row>
    <row r="340" ht="15" customHeight="1" s="1003">
      <c r="A340" s="1019" t="inlineStr">
        <is>
          <t>Produits alimentaires</t>
        </is>
      </c>
      <c r="B340" t="inlineStr">
        <is>
          <t>Débouchés</t>
        </is>
      </c>
      <c r="C340" t="inlineStr">
        <is>
          <t>kt</t>
        </is>
      </c>
      <c r="D340" t="inlineStr">
        <is>
          <t>France</t>
        </is>
      </c>
      <c r="E340" t="inlineStr">
        <is>
          <t>2015-16</t>
        </is>
      </c>
      <c r="F340" t="inlineStr">
        <is>
          <t>Tournesol</t>
        </is>
      </c>
      <c r="G340" t="inlineStr"/>
      <c r="H340" t="inlineStr"/>
      <c r="I340" t="inlineStr"/>
      <c r="J340" t="inlineStr"/>
      <c r="K340" t="inlineStr"/>
      <c r="L340" t="inlineStr"/>
      <c r="M340" t="inlineStr"/>
      <c r="N340" t="inlineStr"/>
      <c r="O340" t="n">
        <v>0</v>
      </c>
      <c r="P340" t="inlineStr"/>
      <c r="Q340" t="inlineStr"/>
      <c r="R340" t="inlineStr"/>
      <c r="S340" t="inlineStr"/>
      <c r="T340" t="inlineStr"/>
      <c r="U340" t="n">
        <v>0</v>
      </c>
      <c r="V340" t="n">
        <v>500000000</v>
      </c>
      <c r="W340" t="inlineStr"/>
      <c r="X340" t="inlineStr">
        <is>
          <t>déterminé</t>
        </is>
      </c>
    </row>
    <row r="341" ht="15" customHeight="1" s="1003">
      <c r="A341" s="1019" t="inlineStr">
        <is>
          <t>Amidon</t>
        </is>
      </c>
      <c r="B341" t="inlineStr">
        <is>
          <t>Autres IAA</t>
        </is>
      </c>
      <c r="C341" t="inlineStr">
        <is>
          <t>kt</t>
        </is>
      </c>
      <c r="D341" t="inlineStr">
        <is>
          <t>France</t>
        </is>
      </c>
      <c r="E341" t="inlineStr">
        <is>
          <t>2015-16</t>
        </is>
      </c>
      <c r="F341" t="inlineStr">
        <is>
          <t>Tournesol</t>
        </is>
      </c>
      <c r="G341" t="inlineStr"/>
      <c r="H341" t="inlineStr"/>
      <c r="I341" t="inlineStr"/>
      <c r="J341" t="inlineStr"/>
      <c r="K341" t="inlineStr"/>
      <c r="L341" t="inlineStr"/>
      <c r="M341" t="inlineStr"/>
      <c r="N341" t="inlineStr"/>
      <c r="O341" t="n">
        <v>-0</v>
      </c>
      <c r="P341" t="n">
        <v>0</v>
      </c>
      <c r="Q341" t="n">
        <v>-0</v>
      </c>
      <c r="R341" t="inlineStr"/>
      <c r="S341" t="inlineStr"/>
      <c r="T341" t="inlineStr"/>
      <c r="U341" t="n">
        <v>0</v>
      </c>
      <c r="V341" t="n">
        <v>500000000</v>
      </c>
      <c r="W341" t="inlineStr"/>
      <c r="X341" t="inlineStr">
        <is>
          <t>libre</t>
        </is>
      </c>
    </row>
    <row r="342" ht="15" customHeight="1" s="1003">
      <c r="A342" s="1019" t="inlineStr">
        <is>
          <t>Amidon</t>
        </is>
      </c>
      <c r="B342" t="inlineStr">
        <is>
          <t>Alimentation humaine</t>
        </is>
      </c>
      <c r="C342" t="inlineStr">
        <is>
          <t>kt</t>
        </is>
      </c>
      <c r="D342" t="inlineStr">
        <is>
          <t>France</t>
        </is>
      </c>
      <c r="E342" t="inlineStr">
        <is>
          <t>2015-16</t>
        </is>
      </c>
      <c r="F342" t="inlineStr">
        <is>
          <t>Tournesol</t>
        </is>
      </c>
      <c r="G342" t="inlineStr"/>
      <c r="H342" t="inlineStr"/>
      <c r="I342" t="inlineStr"/>
      <c r="J342" t="inlineStr"/>
      <c r="K342" t="inlineStr"/>
      <c r="L342" t="inlineStr"/>
      <c r="M342" t="inlineStr"/>
      <c r="N342" t="inlineStr"/>
      <c r="O342" t="n">
        <v>-0</v>
      </c>
      <c r="P342" t="n">
        <v>0</v>
      </c>
      <c r="Q342" t="n">
        <v>0</v>
      </c>
      <c r="R342" t="inlineStr"/>
      <c r="S342" t="inlineStr"/>
      <c r="T342" t="inlineStr"/>
      <c r="U342" t="n">
        <v>0</v>
      </c>
      <c r="V342" t="n">
        <v>500000000</v>
      </c>
      <c r="W342" t="inlineStr"/>
      <c r="X342" t="inlineStr">
        <is>
          <t>libre</t>
        </is>
      </c>
    </row>
    <row r="343" ht="15" customHeight="1" s="1003">
      <c r="A343" s="1019" t="inlineStr">
        <is>
          <t>Amidon</t>
        </is>
      </c>
      <c r="B343" t="inlineStr">
        <is>
          <t>Usages alimentaires</t>
        </is>
      </c>
      <c r="C343" t="inlineStr">
        <is>
          <t>kt</t>
        </is>
      </c>
      <c r="D343" t="inlineStr">
        <is>
          <t>France</t>
        </is>
      </c>
      <c r="E343" t="inlineStr">
        <is>
          <t>2015-16</t>
        </is>
      </c>
      <c r="F343" t="inlineStr">
        <is>
          <t>Tournesol</t>
        </is>
      </c>
      <c r="G343" t="inlineStr"/>
      <c r="H343" t="inlineStr"/>
      <c r="I343" t="inlineStr"/>
      <c r="J343" t="inlineStr"/>
      <c r="K343" t="inlineStr"/>
      <c r="L343" t="inlineStr"/>
      <c r="M343" t="inlineStr"/>
      <c r="N343" t="inlineStr"/>
      <c r="O343" t="n">
        <v>-0</v>
      </c>
      <c r="P343" t="n">
        <v>0</v>
      </c>
      <c r="Q343" t="n">
        <v>0</v>
      </c>
      <c r="R343" t="inlineStr"/>
      <c r="S343" t="inlineStr"/>
      <c r="T343" t="inlineStr"/>
      <c r="U343" t="n">
        <v>0</v>
      </c>
      <c r="V343" t="n">
        <v>500000000</v>
      </c>
      <c r="W343" t="inlineStr"/>
      <c r="X343" t="inlineStr">
        <is>
          <t>libre</t>
        </is>
      </c>
    </row>
    <row r="344" ht="15" customHeight="1" s="1003">
      <c r="A344" s="1019" t="inlineStr">
        <is>
          <t>Amidon</t>
        </is>
      </c>
      <c r="B344" t="inlineStr">
        <is>
          <t>Débouchés</t>
        </is>
      </c>
      <c r="C344" t="inlineStr">
        <is>
          <t>kt</t>
        </is>
      </c>
      <c r="D344" t="inlineStr">
        <is>
          <t>France</t>
        </is>
      </c>
      <c r="E344" t="inlineStr">
        <is>
          <t>2015-16</t>
        </is>
      </c>
      <c r="F344" t="inlineStr">
        <is>
          <t>Tournesol</t>
        </is>
      </c>
      <c r="G344" t="inlineStr"/>
      <c r="H344" t="inlineStr"/>
      <c r="I344" t="inlineStr"/>
      <c r="J344" t="inlineStr"/>
      <c r="K344" t="inlineStr"/>
      <c r="L344" t="inlineStr"/>
      <c r="M344" t="inlineStr"/>
      <c r="N344" t="inlineStr"/>
      <c r="O344" t="n">
        <v>-0</v>
      </c>
      <c r="P344" t="n">
        <v>0</v>
      </c>
      <c r="Q344" t="n">
        <v>0</v>
      </c>
      <c r="R344" t="inlineStr"/>
      <c r="S344" t="inlineStr"/>
      <c r="T344" t="inlineStr"/>
      <c r="U344" t="n">
        <v>0</v>
      </c>
      <c r="V344" t="n">
        <v>500000000</v>
      </c>
      <c r="W344" t="inlineStr"/>
      <c r="X344" t="inlineStr">
        <is>
          <t>libre</t>
        </is>
      </c>
    </row>
    <row r="345" ht="15" customHeight="1" s="1003">
      <c r="A345" s="1019" t="inlineStr">
        <is>
          <t>Protéine</t>
        </is>
      </c>
      <c r="B345" t="inlineStr">
        <is>
          <t>Autres IAA</t>
        </is>
      </c>
      <c r="C345" t="inlineStr">
        <is>
          <t>kt</t>
        </is>
      </c>
      <c r="D345" t="inlineStr">
        <is>
          <t>France</t>
        </is>
      </c>
      <c r="E345" t="inlineStr">
        <is>
          <t>2015-16</t>
        </is>
      </c>
      <c r="F345" t="inlineStr">
        <is>
          <t>Tournesol</t>
        </is>
      </c>
      <c r="G345" t="inlineStr"/>
      <c r="H345" t="inlineStr"/>
      <c r="I345" t="inlineStr"/>
      <c r="J345" t="inlineStr"/>
      <c r="K345" t="inlineStr"/>
      <c r="L345" t="inlineStr"/>
      <c r="M345" t="inlineStr"/>
      <c r="N345" t="inlineStr"/>
      <c r="O345" t="n">
        <v>-0</v>
      </c>
      <c r="P345" t="n">
        <v>0</v>
      </c>
      <c r="Q345" t="n">
        <v>-0</v>
      </c>
      <c r="R345" t="inlineStr"/>
      <c r="S345" t="inlineStr"/>
      <c r="T345" t="inlineStr"/>
      <c r="U345" t="n">
        <v>0</v>
      </c>
      <c r="V345" t="n">
        <v>500000000</v>
      </c>
      <c r="W345" t="inlineStr"/>
      <c r="X345" t="inlineStr">
        <is>
          <t>libre</t>
        </is>
      </c>
    </row>
    <row r="346" ht="15" customHeight="1" s="1003">
      <c r="A346" s="1019" t="inlineStr">
        <is>
          <t>Protéine</t>
        </is>
      </c>
      <c r="B346" t="inlineStr">
        <is>
          <t>Alimentation humaine</t>
        </is>
      </c>
      <c r="C346" t="inlineStr">
        <is>
          <t>kt</t>
        </is>
      </c>
      <c r="D346" t="inlineStr">
        <is>
          <t>France</t>
        </is>
      </c>
      <c r="E346" t="inlineStr">
        <is>
          <t>2015-16</t>
        </is>
      </c>
      <c r="F346" t="inlineStr">
        <is>
          <t>Tournesol</t>
        </is>
      </c>
      <c r="G346" t="inlineStr"/>
      <c r="H346" t="inlineStr"/>
      <c r="I346" t="inlineStr"/>
      <c r="J346" t="inlineStr"/>
      <c r="K346" t="inlineStr"/>
      <c r="L346" t="inlineStr"/>
      <c r="M346" t="inlineStr"/>
      <c r="N346" t="inlineStr"/>
      <c r="O346" t="n">
        <v>-0</v>
      </c>
      <c r="P346" t="n">
        <v>0</v>
      </c>
      <c r="Q346" t="n">
        <v>0</v>
      </c>
      <c r="R346" t="inlineStr"/>
      <c r="S346" t="inlineStr"/>
      <c r="T346" t="inlineStr"/>
      <c r="U346" t="n">
        <v>0</v>
      </c>
      <c r="V346" t="n">
        <v>500000000</v>
      </c>
      <c r="W346" t="inlineStr"/>
      <c r="X346" t="inlineStr">
        <is>
          <t>libre</t>
        </is>
      </c>
    </row>
    <row r="347" ht="15" customHeight="1" s="1003">
      <c r="A347" s="1019" t="inlineStr">
        <is>
          <t>Protéine</t>
        </is>
      </c>
      <c r="B347" t="inlineStr">
        <is>
          <t>Usages alimentaires</t>
        </is>
      </c>
      <c r="C347" t="inlineStr">
        <is>
          <t>kt</t>
        </is>
      </c>
      <c r="D347" t="inlineStr">
        <is>
          <t>France</t>
        </is>
      </c>
      <c r="E347" t="inlineStr">
        <is>
          <t>2015-16</t>
        </is>
      </c>
      <c r="F347" t="inlineStr">
        <is>
          <t>Tournesol</t>
        </is>
      </c>
      <c r="G347" t="inlineStr"/>
      <c r="H347" t="inlineStr"/>
      <c r="I347" t="inlineStr"/>
      <c r="J347" t="inlineStr"/>
      <c r="K347" t="inlineStr"/>
      <c r="L347" t="inlineStr"/>
      <c r="M347" t="inlineStr"/>
      <c r="N347" t="inlineStr"/>
      <c r="O347" t="n">
        <v>-0</v>
      </c>
      <c r="P347" t="n">
        <v>0</v>
      </c>
      <c r="Q347" t="n">
        <v>0</v>
      </c>
      <c r="R347" t="inlineStr"/>
      <c r="S347" t="inlineStr"/>
      <c r="T347" t="inlineStr"/>
      <c r="U347" t="n">
        <v>0</v>
      </c>
      <c r="V347" t="n">
        <v>500000000</v>
      </c>
      <c r="W347" t="inlineStr"/>
      <c r="X347" t="inlineStr">
        <is>
          <t>libre</t>
        </is>
      </c>
    </row>
    <row r="348" ht="15" customHeight="1" s="1003">
      <c r="A348" s="1019" t="inlineStr">
        <is>
          <t>Protéine</t>
        </is>
      </c>
      <c r="B348" t="inlineStr">
        <is>
          <t>Débouchés</t>
        </is>
      </c>
      <c r="C348" t="inlineStr">
        <is>
          <t>kt</t>
        </is>
      </c>
      <c r="D348" t="inlineStr">
        <is>
          <t>France</t>
        </is>
      </c>
      <c r="E348" t="inlineStr">
        <is>
          <t>2015-16</t>
        </is>
      </c>
      <c r="F348" t="inlineStr">
        <is>
          <t>Tournesol</t>
        </is>
      </c>
      <c r="G348" t="inlineStr"/>
      <c r="H348" t="inlineStr"/>
      <c r="I348" t="inlineStr"/>
      <c r="J348" t="inlineStr"/>
      <c r="K348" t="inlineStr"/>
      <c r="L348" t="inlineStr"/>
      <c r="M348" t="inlineStr"/>
      <c r="N348" t="inlineStr"/>
      <c r="O348" t="n">
        <v>-0</v>
      </c>
      <c r="P348" t="n">
        <v>0</v>
      </c>
      <c r="Q348" t="n">
        <v>0</v>
      </c>
      <c r="R348" t="inlineStr"/>
      <c r="S348" t="inlineStr"/>
      <c r="T348" t="inlineStr"/>
      <c r="U348" t="n">
        <v>0</v>
      </c>
      <c r="V348" t="n">
        <v>500000000</v>
      </c>
      <c r="W348" t="inlineStr"/>
      <c r="X348" t="inlineStr">
        <is>
          <t>libre</t>
        </is>
      </c>
    </row>
    <row r="349" ht="15" customHeight="1" s="1003">
      <c r="A349" s="1019" t="inlineStr">
        <is>
          <t>Fibres, lipides et sons</t>
        </is>
      </c>
      <c r="B349" t="inlineStr">
        <is>
          <t>Autres IAA</t>
        </is>
      </c>
      <c r="C349" t="inlineStr">
        <is>
          <t>kt</t>
        </is>
      </c>
      <c r="D349" t="inlineStr">
        <is>
          <t>France</t>
        </is>
      </c>
      <c r="E349" t="inlineStr">
        <is>
          <t>2015-16</t>
        </is>
      </c>
      <c r="F349" t="inlineStr">
        <is>
          <t>Tournesol</t>
        </is>
      </c>
      <c r="G349" t="inlineStr"/>
      <c r="H349" t="inlineStr"/>
      <c r="I349" t="inlineStr"/>
      <c r="J349" t="inlineStr"/>
      <c r="K349" t="inlineStr"/>
      <c r="L349" t="inlineStr"/>
      <c r="M349" t="inlineStr"/>
      <c r="N349" t="inlineStr"/>
      <c r="O349" t="n">
        <v>-0</v>
      </c>
      <c r="P349" t="n">
        <v>0</v>
      </c>
      <c r="Q349" t="n">
        <v>-0</v>
      </c>
      <c r="R349" t="inlineStr"/>
      <c r="S349" t="inlineStr"/>
      <c r="T349" t="inlineStr"/>
      <c r="U349" t="n">
        <v>0</v>
      </c>
      <c r="V349" t="n">
        <v>500000000</v>
      </c>
      <c r="W349" t="inlineStr"/>
      <c r="X349" t="inlineStr">
        <is>
          <t>libre</t>
        </is>
      </c>
    </row>
    <row r="350" ht="15" customHeight="1" s="1003">
      <c r="A350" s="1019" t="inlineStr">
        <is>
          <t>Fibres, lipides et sons</t>
        </is>
      </c>
      <c r="B350" t="inlineStr">
        <is>
          <t>Alimentation humaine</t>
        </is>
      </c>
      <c r="C350" t="inlineStr">
        <is>
          <t>kt</t>
        </is>
      </c>
      <c r="D350" t="inlineStr">
        <is>
          <t>France</t>
        </is>
      </c>
      <c r="E350" t="inlineStr">
        <is>
          <t>2015-16</t>
        </is>
      </c>
      <c r="F350" t="inlineStr">
        <is>
          <t>Tournesol</t>
        </is>
      </c>
      <c r="G350" t="inlineStr"/>
      <c r="H350" t="inlineStr"/>
      <c r="I350" t="inlineStr"/>
      <c r="J350" t="inlineStr"/>
      <c r="K350" t="inlineStr"/>
      <c r="L350" t="inlineStr"/>
      <c r="M350" t="inlineStr"/>
      <c r="N350" t="inlineStr"/>
      <c r="O350" t="n">
        <v>-0</v>
      </c>
      <c r="P350" t="n">
        <v>0</v>
      </c>
      <c r="Q350" t="n">
        <v>0</v>
      </c>
      <c r="R350" t="inlineStr"/>
      <c r="S350" t="inlineStr"/>
      <c r="T350" t="inlineStr"/>
      <c r="U350" t="n">
        <v>0</v>
      </c>
      <c r="V350" t="n">
        <v>500000000</v>
      </c>
      <c r="W350" t="inlineStr"/>
      <c r="X350" t="inlineStr">
        <is>
          <t>libre</t>
        </is>
      </c>
    </row>
    <row r="351" ht="15" customHeight="1" s="1003">
      <c r="A351" s="1019" t="inlineStr">
        <is>
          <t>Fibres, lipides et sons</t>
        </is>
      </c>
      <c r="B351" t="inlineStr">
        <is>
          <t>Usages alimentaires</t>
        </is>
      </c>
      <c r="C351" t="inlineStr">
        <is>
          <t>kt</t>
        </is>
      </c>
      <c r="D351" t="inlineStr">
        <is>
          <t>France</t>
        </is>
      </c>
      <c r="E351" t="inlineStr">
        <is>
          <t>2015-16</t>
        </is>
      </c>
      <c r="F351" t="inlineStr">
        <is>
          <t>Tournesol</t>
        </is>
      </c>
      <c r="G351" t="inlineStr"/>
      <c r="H351" t="inlineStr"/>
      <c r="I351" t="inlineStr"/>
      <c r="J351" t="inlineStr"/>
      <c r="K351" t="inlineStr"/>
      <c r="L351" t="inlineStr"/>
      <c r="M351" t="inlineStr"/>
      <c r="N351" t="inlineStr"/>
      <c r="O351" t="n">
        <v>-0</v>
      </c>
      <c r="P351" t="n">
        <v>0</v>
      </c>
      <c r="Q351" t="n">
        <v>0</v>
      </c>
      <c r="R351" t="inlineStr"/>
      <c r="S351" t="inlineStr"/>
      <c r="T351" t="inlineStr"/>
      <c r="U351" t="n">
        <v>0</v>
      </c>
      <c r="V351" t="n">
        <v>500000000</v>
      </c>
      <c r="W351" t="inlineStr"/>
      <c r="X351" t="inlineStr">
        <is>
          <t>libre</t>
        </is>
      </c>
    </row>
    <row r="352" ht="15" customHeight="1" s="1003">
      <c r="A352" s="1019" t="inlineStr">
        <is>
          <t>Fibres, lipides et sons</t>
        </is>
      </c>
      <c r="B352" t="inlineStr">
        <is>
          <t>Débouchés</t>
        </is>
      </c>
      <c r="C352" t="inlineStr">
        <is>
          <t>kt</t>
        </is>
      </c>
      <c r="D352" t="inlineStr">
        <is>
          <t>France</t>
        </is>
      </c>
      <c r="E352" t="inlineStr">
        <is>
          <t>2015-16</t>
        </is>
      </c>
      <c r="F352" t="inlineStr">
        <is>
          <t>Tournesol</t>
        </is>
      </c>
      <c r="G352" t="inlineStr"/>
      <c r="H352" t="inlineStr"/>
      <c r="I352" t="inlineStr"/>
      <c r="J352" t="inlineStr"/>
      <c r="K352" t="inlineStr"/>
      <c r="L352" t="inlineStr"/>
      <c r="M352" t="inlineStr"/>
      <c r="N352" t="inlineStr"/>
      <c r="O352" t="n">
        <v>-0</v>
      </c>
      <c r="P352" t="n">
        <v>0</v>
      </c>
      <c r="Q352" t="n">
        <v>0</v>
      </c>
      <c r="R352" t="inlineStr"/>
      <c r="S352" t="inlineStr"/>
      <c r="T352" t="inlineStr"/>
      <c r="U352" t="n">
        <v>0</v>
      </c>
      <c r="V352" t="n">
        <v>500000000</v>
      </c>
      <c r="W352" t="inlineStr"/>
      <c r="X352" t="inlineStr">
        <is>
          <t>libre</t>
        </is>
      </c>
    </row>
    <row r="353" ht="15" customHeight="1" s="1003">
      <c r="A353" s="1019" t="inlineStr">
        <is>
          <t>Farine</t>
        </is>
      </c>
      <c r="B353" t="inlineStr">
        <is>
          <t>Autres IAA</t>
        </is>
      </c>
      <c r="C353" t="inlineStr">
        <is>
          <t>kt</t>
        </is>
      </c>
      <c r="D353" t="inlineStr">
        <is>
          <t>France</t>
        </is>
      </c>
      <c r="E353" t="inlineStr">
        <is>
          <t>2015-16</t>
        </is>
      </c>
      <c r="F353" t="inlineStr">
        <is>
          <t>Tournesol</t>
        </is>
      </c>
      <c r="G353" t="inlineStr"/>
      <c r="H353" t="inlineStr"/>
      <c r="I353" t="inlineStr"/>
      <c r="J353" t="inlineStr"/>
      <c r="K353" t="inlineStr"/>
      <c r="L353" t="inlineStr"/>
      <c r="M353" t="inlineStr"/>
      <c r="N353" t="inlineStr"/>
      <c r="O353" t="n">
        <v>-0</v>
      </c>
      <c r="P353" t="n">
        <v>0</v>
      </c>
      <c r="Q353" t="n">
        <v>-0</v>
      </c>
      <c r="R353" t="inlineStr"/>
      <c r="S353" t="inlineStr"/>
      <c r="T353" t="inlineStr"/>
      <c r="U353" t="n">
        <v>0</v>
      </c>
      <c r="V353" t="n">
        <v>500000000</v>
      </c>
      <c r="W353" t="inlineStr"/>
      <c r="X353" t="inlineStr">
        <is>
          <t>libre</t>
        </is>
      </c>
    </row>
    <row r="354" ht="15" customHeight="1" s="1003">
      <c r="A354" s="1019" t="inlineStr">
        <is>
          <t>Farine</t>
        </is>
      </c>
      <c r="B354" t="inlineStr">
        <is>
          <t>Alimentation humaine</t>
        </is>
      </c>
      <c r="C354" t="inlineStr">
        <is>
          <t>kt</t>
        </is>
      </c>
      <c r="D354" t="inlineStr">
        <is>
          <t>France</t>
        </is>
      </c>
      <c r="E354" t="inlineStr">
        <is>
          <t>2015-16</t>
        </is>
      </c>
      <c r="F354" t="inlineStr">
        <is>
          <t>Tournesol</t>
        </is>
      </c>
      <c r="G354" t="inlineStr"/>
      <c r="H354" t="inlineStr"/>
      <c r="I354" t="inlineStr"/>
      <c r="J354" t="inlineStr"/>
      <c r="K354" t="inlineStr"/>
      <c r="L354" t="inlineStr"/>
      <c r="M354" t="inlineStr"/>
      <c r="N354" t="inlineStr"/>
      <c r="O354" t="n">
        <v>-0</v>
      </c>
      <c r="P354" t="n">
        <v>0</v>
      </c>
      <c r="Q354" t="n">
        <v>0</v>
      </c>
      <c r="R354" t="inlineStr"/>
      <c r="S354" t="inlineStr"/>
      <c r="T354" t="inlineStr"/>
      <c r="U354" t="n">
        <v>0</v>
      </c>
      <c r="V354" t="n">
        <v>500000000</v>
      </c>
      <c r="W354" t="inlineStr"/>
      <c r="X354" t="inlineStr">
        <is>
          <t>libre</t>
        </is>
      </c>
    </row>
    <row r="355" ht="15" customHeight="1" s="1003">
      <c r="A355" s="1019" t="inlineStr">
        <is>
          <t>Farine</t>
        </is>
      </c>
      <c r="B355" t="inlineStr">
        <is>
          <t>Usages alimentaires</t>
        </is>
      </c>
      <c r="C355" t="inlineStr">
        <is>
          <t>kt</t>
        </is>
      </c>
      <c r="D355" t="inlineStr">
        <is>
          <t>France</t>
        </is>
      </c>
      <c r="E355" t="inlineStr">
        <is>
          <t>2015-16</t>
        </is>
      </c>
      <c r="F355" t="inlineStr">
        <is>
          <t>Tournesol</t>
        </is>
      </c>
      <c r="G355" t="inlineStr"/>
      <c r="H355" t="inlineStr"/>
      <c r="I355" t="inlineStr"/>
      <c r="J355" t="inlineStr"/>
      <c r="K355" t="inlineStr"/>
      <c r="L355" t="inlineStr"/>
      <c r="M355" t="inlineStr"/>
      <c r="N355" t="inlineStr"/>
      <c r="O355" t="n">
        <v>-0</v>
      </c>
      <c r="P355" t="n">
        <v>0</v>
      </c>
      <c r="Q355" t="n">
        <v>0</v>
      </c>
      <c r="R355" t="inlineStr"/>
      <c r="S355" t="inlineStr"/>
      <c r="T355" t="inlineStr"/>
      <c r="U355" t="n">
        <v>0</v>
      </c>
      <c r="V355" t="n">
        <v>500000000</v>
      </c>
      <c r="W355" t="inlineStr"/>
      <c r="X355" t="inlineStr">
        <is>
          <t>libre</t>
        </is>
      </c>
    </row>
    <row r="356" ht="15" customHeight="1" s="1003">
      <c r="A356" s="1019" t="inlineStr">
        <is>
          <t>Farine</t>
        </is>
      </c>
      <c r="B356" t="inlineStr">
        <is>
          <t>Débouchés</t>
        </is>
      </c>
      <c r="C356" t="inlineStr">
        <is>
          <t>kt</t>
        </is>
      </c>
      <c r="D356" t="inlineStr">
        <is>
          <t>France</t>
        </is>
      </c>
      <c r="E356" t="inlineStr">
        <is>
          <t>2015-16</t>
        </is>
      </c>
      <c r="F356" t="inlineStr">
        <is>
          <t>Tournesol</t>
        </is>
      </c>
      <c r="G356" t="inlineStr"/>
      <c r="H356" t="inlineStr"/>
      <c r="I356" t="inlineStr"/>
      <c r="J356" t="inlineStr"/>
      <c r="K356" t="inlineStr"/>
      <c r="L356" t="inlineStr"/>
      <c r="M356" t="inlineStr"/>
      <c r="N356" t="inlineStr"/>
      <c r="O356" t="n">
        <v>-0</v>
      </c>
      <c r="P356" t="n">
        <v>0</v>
      </c>
      <c r="Q356" t="n">
        <v>0</v>
      </c>
      <c r="R356" t="inlineStr"/>
      <c r="S356" t="inlineStr"/>
      <c r="T356" t="inlineStr"/>
      <c r="U356" t="n">
        <v>0</v>
      </c>
      <c r="V356" t="n">
        <v>500000000</v>
      </c>
      <c r="W356" t="inlineStr"/>
      <c r="X356" t="inlineStr">
        <is>
          <t>libre</t>
        </is>
      </c>
    </row>
    <row r="357" ht="15" customHeight="1" s="1003">
      <c r="A357" s="1019" t="inlineStr">
        <is>
          <t>Sons</t>
        </is>
      </c>
      <c r="B357" t="inlineStr">
        <is>
          <t>Alimentation animale</t>
        </is>
      </c>
      <c r="C357" t="inlineStr">
        <is>
          <t>kt</t>
        </is>
      </c>
      <c r="D357" t="inlineStr">
        <is>
          <t>France</t>
        </is>
      </c>
      <c r="E357" t="inlineStr">
        <is>
          <t>2015-16</t>
        </is>
      </c>
      <c r="F357" t="inlineStr">
        <is>
          <t>Tournesol</t>
        </is>
      </c>
      <c r="G357" t="inlineStr"/>
      <c r="H357" t="inlineStr"/>
      <c r="I357" t="inlineStr"/>
      <c r="J357" t="inlineStr"/>
      <c r="K357" t="inlineStr"/>
      <c r="L357" t="inlineStr"/>
      <c r="M357" t="inlineStr"/>
      <c r="N357" t="inlineStr"/>
      <c r="O357" t="n">
        <v>-0</v>
      </c>
      <c r="P357" t="n">
        <v>0</v>
      </c>
      <c r="Q357" t="n">
        <v>0</v>
      </c>
      <c r="R357" t="inlineStr"/>
      <c r="S357" t="inlineStr"/>
      <c r="T357" t="inlineStr"/>
      <c r="U357" t="n">
        <v>0</v>
      </c>
      <c r="V357" t="n">
        <v>500000000</v>
      </c>
      <c r="W357" t="inlineStr"/>
      <c r="X357" t="inlineStr">
        <is>
          <t>libre</t>
        </is>
      </c>
    </row>
    <row r="358" ht="15" customHeight="1" s="1003">
      <c r="A358" s="1019" t="inlineStr">
        <is>
          <t>Sons</t>
        </is>
      </c>
      <c r="B358" t="inlineStr">
        <is>
          <t>Usages alimentaires</t>
        </is>
      </c>
      <c r="C358" t="inlineStr">
        <is>
          <t>kt</t>
        </is>
      </c>
      <c r="D358" t="inlineStr">
        <is>
          <t>France</t>
        </is>
      </c>
      <c r="E358" t="inlineStr">
        <is>
          <t>2015-16</t>
        </is>
      </c>
      <c r="F358" t="inlineStr">
        <is>
          <t>Tournesol</t>
        </is>
      </c>
      <c r="G358" t="inlineStr"/>
      <c r="H358" t="inlineStr"/>
      <c r="I358" t="inlineStr"/>
      <c r="J358" t="inlineStr"/>
      <c r="K358" t="inlineStr"/>
      <c r="L358" t="inlineStr"/>
      <c r="M358" t="inlineStr"/>
      <c r="N358" t="inlineStr"/>
      <c r="O358" t="n">
        <v>-0</v>
      </c>
      <c r="P358" t="n">
        <v>0</v>
      </c>
      <c r="Q358" t="n">
        <v>0</v>
      </c>
      <c r="R358" t="inlineStr"/>
      <c r="S358" t="inlineStr"/>
      <c r="T358" t="inlineStr"/>
      <c r="U358" t="n">
        <v>0</v>
      </c>
      <c r="V358" t="n">
        <v>500000000</v>
      </c>
      <c r="W358" t="inlineStr"/>
      <c r="X358" t="inlineStr">
        <is>
          <t>libre</t>
        </is>
      </c>
    </row>
    <row r="359" ht="15" customHeight="1" s="1003">
      <c r="A359" s="1019" t="inlineStr">
        <is>
          <t>Sons</t>
        </is>
      </c>
      <c r="B359" t="inlineStr">
        <is>
          <t>Débouchés</t>
        </is>
      </c>
      <c r="C359" t="inlineStr">
        <is>
          <t>kt</t>
        </is>
      </c>
      <c r="D359" t="inlineStr">
        <is>
          <t>France</t>
        </is>
      </c>
      <c r="E359" t="inlineStr">
        <is>
          <t>2015-16</t>
        </is>
      </c>
      <c r="F359" t="inlineStr">
        <is>
          <t>Tournesol</t>
        </is>
      </c>
      <c r="G359" t="inlineStr"/>
      <c r="H359" t="inlineStr"/>
      <c r="I359" t="inlineStr"/>
      <c r="J359" t="inlineStr"/>
      <c r="K359" t="inlineStr"/>
      <c r="L359" t="inlineStr"/>
      <c r="M359" t="inlineStr"/>
      <c r="N359" t="inlineStr"/>
      <c r="O359" t="n">
        <v>-0</v>
      </c>
      <c r="P359" t="n">
        <v>0</v>
      </c>
      <c r="Q359" t="n">
        <v>0</v>
      </c>
      <c r="R359" t="inlineStr"/>
      <c r="S359" t="inlineStr"/>
      <c r="T359" t="inlineStr"/>
      <c r="U359" t="n">
        <v>0</v>
      </c>
      <c r="V359" t="n">
        <v>500000000</v>
      </c>
      <c r="W359" t="inlineStr"/>
      <c r="X359" t="inlineStr">
        <is>
          <t>libre</t>
        </is>
      </c>
    </row>
    <row r="360" ht="15" customHeight="1" s="1003">
      <c r="A360" s="1019" t="inlineStr">
        <is>
          <t>Sons</t>
        </is>
      </c>
      <c r="B360" t="inlineStr">
        <is>
          <t>FAB</t>
        </is>
      </c>
      <c r="C360" t="inlineStr">
        <is>
          <t>kt</t>
        </is>
      </c>
      <c r="D360" t="inlineStr">
        <is>
          <t>France</t>
        </is>
      </c>
      <c r="E360" t="inlineStr">
        <is>
          <t>2015-16</t>
        </is>
      </c>
      <c r="F360" t="inlineStr">
        <is>
          <t>Tournesol</t>
        </is>
      </c>
      <c r="G360" t="inlineStr"/>
      <c r="H360" t="inlineStr"/>
      <c r="I360" t="inlineStr"/>
      <c r="J360" t="inlineStr"/>
      <c r="K360" t="inlineStr"/>
      <c r="L360" t="inlineStr"/>
      <c r="M360" t="inlineStr"/>
      <c r="N360" t="inlineStr"/>
      <c r="O360" t="n">
        <v>-0</v>
      </c>
      <c r="P360" t="n">
        <v>0</v>
      </c>
      <c r="Q360" t="n">
        <v>-0</v>
      </c>
      <c r="R360" t="inlineStr"/>
      <c r="S360" t="inlineStr"/>
      <c r="T360" t="inlineStr"/>
      <c r="U360" t="n">
        <v>0</v>
      </c>
      <c r="V360" t="n">
        <v>500000000</v>
      </c>
      <c r="W360" t="inlineStr"/>
      <c r="X360" t="inlineStr">
        <is>
          <t>libre</t>
        </is>
      </c>
    </row>
    <row r="361" ht="15" customHeight="1" s="1003">
      <c r="A361" s="1019" t="inlineStr">
        <is>
          <t>Sons</t>
        </is>
      </c>
      <c r="B361" t="inlineStr">
        <is>
          <t>FAF</t>
        </is>
      </c>
      <c r="C361" t="inlineStr">
        <is>
          <t>kt</t>
        </is>
      </c>
      <c r="D361" t="inlineStr">
        <is>
          <t>France</t>
        </is>
      </c>
      <c r="E361" t="inlineStr">
        <is>
          <t>2015-16</t>
        </is>
      </c>
      <c r="F361" t="inlineStr">
        <is>
          <t>Tournesol</t>
        </is>
      </c>
      <c r="G361" t="inlineStr"/>
      <c r="H361" t="inlineStr"/>
      <c r="I361" t="inlineStr"/>
      <c r="J361" t="inlineStr"/>
      <c r="K361" t="inlineStr"/>
      <c r="L361" t="inlineStr"/>
      <c r="M361" t="inlineStr"/>
      <c r="N361" t="inlineStr"/>
      <c r="O361" t="n">
        <v>-0</v>
      </c>
      <c r="P361" t="n">
        <v>0</v>
      </c>
      <c r="Q361" t="n">
        <v>-0</v>
      </c>
      <c r="R361" t="inlineStr"/>
      <c r="S361" t="inlineStr"/>
      <c r="T361" t="inlineStr"/>
      <c r="U361" t="n">
        <v>0</v>
      </c>
      <c r="V361" t="n">
        <v>500000000</v>
      </c>
      <c r="W361" t="inlineStr"/>
      <c r="X361" t="inlineStr">
        <is>
          <t>libre</t>
        </is>
      </c>
    </row>
    <row r="362" ht="15" customHeight="1" s="1003">
      <c r="A362" s="1019" t="inlineStr">
        <is>
          <t>Sons</t>
        </is>
      </c>
      <c r="B362" t="inlineStr">
        <is>
          <t>Direct élevage</t>
        </is>
      </c>
      <c r="C362" t="inlineStr">
        <is>
          <t>kt</t>
        </is>
      </c>
      <c r="D362" t="inlineStr">
        <is>
          <t>France</t>
        </is>
      </c>
      <c r="E362" t="inlineStr">
        <is>
          <t>2015-16</t>
        </is>
      </c>
      <c r="F362" t="inlineStr">
        <is>
          <t>Tournesol</t>
        </is>
      </c>
      <c r="G362" t="inlineStr"/>
      <c r="H362" t="inlineStr"/>
      <c r="I362" t="inlineStr"/>
      <c r="J362" t="inlineStr"/>
      <c r="K362" t="inlineStr"/>
      <c r="L362" t="inlineStr"/>
      <c r="M362" t="inlineStr"/>
      <c r="N362" t="inlineStr"/>
      <c r="O362" t="n">
        <v>-0</v>
      </c>
      <c r="P362" t="n">
        <v>0</v>
      </c>
      <c r="Q362" t="n">
        <v>-0</v>
      </c>
      <c r="R362" t="inlineStr"/>
      <c r="S362" t="inlineStr"/>
      <c r="T362" t="inlineStr"/>
      <c r="U362" t="n">
        <v>0</v>
      </c>
      <c r="V362" t="n">
        <v>500000000</v>
      </c>
      <c r="W362" t="inlineStr"/>
      <c r="X362" t="inlineStr">
        <is>
          <t>libre</t>
        </is>
      </c>
    </row>
    <row r="363" ht="15" customHeight="1" s="1003">
      <c r="A363" s="1019" t="inlineStr">
        <is>
          <t>Sons</t>
        </is>
      </c>
      <c r="B363" t="inlineStr">
        <is>
          <t>Petfood</t>
        </is>
      </c>
      <c r="C363" t="inlineStr">
        <is>
          <t>kt</t>
        </is>
      </c>
      <c r="D363" t="inlineStr">
        <is>
          <t>France</t>
        </is>
      </c>
      <c r="E363" t="inlineStr">
        <is>
          <t>2015-16</t>
        </is>
      </c>
      <c r="F363" t="inlineStr">
        <is>
          <t>Tournesol</t>
        </is>
      </c>
      <c r="G363" t="inlineStr"/>
      <c r="H363" t="inlineStr"/>
      <c r="I363" t="inlineStr"/>
      <c r="J363" t="inlineStr"/>
      <c r="K363" t="inlineStr"/>
      <c r="L363" t="inlineStr"/>
      <c r="M363" t="inlineStr"/>
      <c r="N363" t="inlineStr"/>
      <c r="O363" t="n">
        <v>-0</v>
      </c>
      <c r="P363" t="n">
        <v>0</v>
      </c>
      <c r="Q363" t="n">
        <v>-0</v>
      </c>
      <c r="R363" t="inlineStr"/>
      <c r="S363" t="inlineStr"/>
      <c r="T363" t="inlineStr"/>
      <c r="U363" t="n">
        <v>0</v>
      </c>
      <c r="V363" t="n">
        <v>500000000</v>
      </c>
      <c r="W363" t="inlineStr"/>
      <c r="X363" t="inlineStr">
        <is>
          <t>libre</t>
        </is>
      </c>
    </row>
    <row r="364" ht="15" customHeight="1" s="1003">
      <c r="A364" s="1019" t="inlineStr">
        <is>
          <t>Sons</t>
        </is>
      </c>
      <c r="B364" t="inlineStr">
        <is>
          <t>Alimentation animale rente</t>
        </is>
      </c>
      <c r="C364" t="inlineStr">
        <is>
          <t>kt</t>
        </is>
      </c>
      <c r="D364" t="inlineStr">
        <is>
          <t>France</t>
        </is>
      </c>
      <c r="E364" t="inlineStr">
        <is>
          <t>2015-16</t>
        </is>
      </c>
      <c r="F364" t="inlineStr">
        <is>
          <t>Tournesol</t>
        </is>
      </c>
      <c r="G364" t="inlineStr"/>
      <c r="H364" t="inlineStr"/>
      <c r="I364" t="inlineStr"/>
      <c r="J364" t="inlineStr"/>
      <c r="K364" t="inlineStr"/>
      <c r="L364" t="inlineStr"/>
      <c r="M364" t="inlineStr"/>
      <c r="N364" t="inlineStr"/>
      <c r="O364" t="n">
        <v>-0</v>
      </c>
      <c r="P364" t="n">
        <v>0</v>
      </c>
      <c r="Q364" t="n">
        <v>0</v>
      </c>
      <c r="R364" t="inlineStr"/>
      <c r="S364" t="inlineStr"/>
      <c r="T364" t="inlineStr"/>
      <c r="U364" t="n">
        <v>0</v>
      </c>
      <c r="V364" t="n">
        <v>500000000</v>
      </c>
      <c r="W364" t="inlineStr"/>
      <c r="X364" t="inlineStr">
        <is>
          <t>libre</t>
        </is>
      </c>
    </row>
    <row r="365" ht="15" customHeight="1" s="1003">
      <c r="A365" s="1019" t="inlineStr">
        <is>
          <t>Sons</t>
        </is>
      </c>
      <c r="B365" t="inlineStr">
        <is>
          <t>Hors FAB</t>
        </is>
      </c>
      <c r="C365" t="inlineStr">
        <is>
          <t>kt</t>
        </is>
      </c>
      <c r="D365" t="inlineStr">
        <is>
          <t>France</t>
        </is>
      </c>
      <c r="E365" t="inlineStr">
        <is>
          <t>2015-16</t>
        </is>
      </c>
      <c r="F365" t="inlineStr">
        <is>
          <t>Tournesol</t>
        </is>
      </c>
      <c r="G365" t="inlineStr"/>
      <c r="H365" t="inlineStr"/>
      <c r="I365" t="inlineStr"/>
      <c r="J365" t="inlineStr"/>
      <c r="K365" t="inlineStr"/>
      <c r="L365" t="inlineStr"/>
      <c r="M365" t="inlineStr"/>
      <c r="N365" t="inlineStr"/>
      <c r="O365" t="n">
        <v>-0</v>
      </c>
      <c r="P365" t="n">
        <v>0</v>
      </c>
      <c r="Q365" t="n">
        <v>0</v>
      </c>
      <c r="R365" t="inlineStr"/>
      <c r="S365" t="inlineStr"/>
      <c r="T365" t="inlineStr"/>
      <c r="U365" t="n">
        <v>0</v>
      </c>
      <c r="V365" t="n">
        <v>500000000</v>
      </c>
      <c r="W365" t="inlineStr"/>
      <c r="X365" t="inlineStr">
        <is>
          <t>libre</t>
        </is>
      </c>
    </row>
    <row r="366" ht="15" customHeight="1" s="1003">
      <c r="A366" s="1019" t="inlineStr">
        <is>
          <t>MPV</t>
        </is>
      </c>
      <c r="B366" t="inlineStr">
        <is>
          <t>Autres IAA</t>
        </is>
      </c>
      <c r="C366" t="inlineStr">
        <is>
          <t>kt</t>
        </is>
      </c>
      <c r="D366" t="inlineStr">
        <is>
          <t>France</t>
        </is>
      </c>
      <c r="E366" t="inlineStr">
        <is>
          <t>2015-16</t>
        </is>
      </c>
      <c r="F366" t="inlineStr">
        <is>
          <t>Tournesol</t>
        </is>
      </c>
      <c r="G366" t="inlineStr"/>
      <c r="H366" t="inlineStr"/>
      <c r="I366" t="inlineStr"/>
      <c r="J366" t="inlineStr"/>
      <c r="K366" t="inlineStr"/>
      <c r="L366" t="inlineStr"/>
      <c r="M366" t="inlineStr"/>
      <c r="N366" t="inlineStr"/>
      <c r="O366" t="n">
        <v>-0</v>
      </c>
      <c r="P366" t="n">
        <v>0</v>
      </c>
      <c r="Q366" t="n">
        <v>-0</v>
      </c>
      <c r="R366" t="inlineStr"/>
      <c r="S366" t="inlineStr"/>
      <c r="T366" t="inlineStr"/>
      <c r="U366" t="n">
        <v>0</v>
      </c>
      <c r="V366" t="n">
        <v>500000000</v>
      </c>
      <c r="W366" t="inlineStr"/>
      <c r="X366" t="inlineStr">
        <is>
          <t>libre</t>
        </is>
      </c>
    </row>
    <row r="367" ht="15" customHeight="1" s="1003">
      <c r="A367" s="1019" t="inlineStr">
        <is>
          <t>MPV</t>
        </is>
      </c>
      <c r="B367" t="inlineStr">
        <is>
          <t>Alimentation humaine</t>
        </is>
      </c>
      <c r="C367" t="inlineStr">
        <is>
          <t>kt</t>
        </is>
      </c>
      <c r="D367" t="inlineStr">
        <is>
          <t>France</t>
        </is>
      </c>
      <c r="E367" t="inlineStr">
        <is>
          <t>2015-16</t>
        </is>
      </c>
      <c r="F367" t="inlineStr">
        <is>
          <t>Tournesol</t>
        </is>
      </c>
      <c r="G367" t="inlineStr"/>
      <c r="H367" t="inlineStr"/>
      <c r="I367" t="inlineStr"/>
      <c r="J367" t="inlineStr"/>
      <c r="K367" t="inlineStr"/>
      <c r="L367" t="inlineStr"/>
      <c r="M367" t="inlineStr"/>
      <c r="N367" t="inlineStr"/>
      <c r="O367" t="n">
        <v>-0</v>
      </c>
      <c r="P367" t="n">
        <v>0</v>
      </c>
      <c r="Q367" t="n">
        <v>0</v>
      </c>
      <c r="R367" t="inlineStr"/>
      <c r="S367" t="inlineStr"/>
      <c r="T367" t="inlineStr"/>
      <c r="U367" t="n">
        <v>0</v>
      </c>
      <c r="V367" t="n">
        <v>500000000</v>
      </c>
      <c r="W367" t="inlineStr"/>
      <c r="X367" t="inlineStr">
        <is>
          <t>libre</t>
        </is>
      </c>
    </row>
    <row r="368" ht="15" customHeight="1" s="1003">
      <c r="A368" s="1019" t="inlineStr">
        <is>
          <t>MPV</t>
        </is>
      </c>
      <c r="B368" t="inlineStr">
        <is>
          <t>Usages alimentaires</t>
        </is>
      </c>
      <c r="C368" t="inlineStr">
        <is>
          <t>kt</t>
        </is>
      </c>
      <c r="D368" t="inlineStr">
        <is>
          <t>France</t>
        </is>
      </c>
      <c r="E368" t="inlineStr">
        <is>
          <t>2015-16</t>
        </is>
      </c>
      <c r="F368" t="inlineStr">
        <is>
          <t>Tournesol</t>
        </is>
      </c>
      <c r="G368" t="inlineStr"/>
      <c r="H368" t="inlineStr"/>
      <c r="I368" t="inlineStr"/>
      <c r="J368" t="inlineStr"/>
      <c r="K368" t="inlineStr"/>
      <c r="L368" t="inlineStr"/>
      <c r="M368" t="inlineStr"/>
      <c r="N368" t="inlineStr"/>
      <c r="O368" t="n">
        <v>-0</v>
      </c>
      <c r="P368" t="n">
        <v>0</v>
      </c>
      <c r="Q368" t="n">
        <v>0</v>
      </c>
      <c r="R368" t="inlineStr"/>
      <c r="S368" t="inlineStr"/>
      <c r="T368" t="inlineStr"/>
      <c r="U368" t="n">
        <v>0</v>
      </c>
      <c r="V368" t="n">
        <v>500000000</v>
      </c>
      <c r="W368" t="inlineStr"/>
      <c r="X368" t="inlineStr">
        <is>
          <t>libre</t>
        </is>
      </c>
    </row>
    <row r="369" ht="15" customHeight="1" s="1003">
      <c r="A369" s="1019" t="inlineStr">
        <is>
          <t>MPV</t>
        </is>
      </c>
      <c r="B369" t="inlineStr">
        <is>
          <t>Débouchés</t>
        </is>
      </c>
      <c r="C369" t="inlineStr">
        <is>
          <t>kt</t>
        </is>
      </c>
      <c r="D369" t="inlineStr">
        <is>
          <t>France</t>
        </is>
      </c>
      <c r="E369" t="inlineStr">
        <is>
          <t>2015-16</t>
        </is>
      </c>
      <c r="F369" t="inlineStr">
        <is>
          <t>Tournesol</t>
        </is>
      </c>
      <c r="G369" t="inlineStr"/>
      <c r="H369" t="inlineStr"/>
      <c r="I369" t="inlineStr"/>
      <c r="J369" t="inlineStr"/>
      <c r="K369" t="inlineStr"/>
      <c r="L369" t="inlineStr"/>
      <c r="M369" t="inlineStr"/>
      <c r="N369" t="inlineStr"/>
      <c r="O369" t="n">
        <v>-0</v>
      </c>
      <c r="P369" t="n">
        <v>0</v>
      </c>
      <c r="Q369" t="n">
        <v>0</v>
      </c>
      <c r="R369" t="inlineStr"/>
      <c r="S369" t="inlineStr"/>
      <c r="T369" t="inlineStr"/>
      <c r="U369" t="n">
        <v>0</v>
      </c>
      <c r="V369" t="n">
        <v>500000000</v>
      </c>
      <c r="W369" t="inlineStr"/>
      <c r="X369" t="inlineStr">
        <is>
          <t>libre</t>
        </is>
      </c>
    </row>
    <row r="370" ht="15" customHeight="1" s="1003">
      <c r="A370" s="1019" t="inlineStr">
        <is>
          <t>Amidon, fibres, lipides et sons</t>
        </is>
      </c>
      <c r="B370" t="inlineStr">
        <is>
          <t>Autres IAA</t>
        </is>
      </c>
      <c r="C370" t="inlineStr">
        <is>
          <t>kt</t>
        </is>
      </c>
      <c r="D370" t="inlineStr">
        <is>
          <t>France</t>
        </is>
      </c>
      <c r="E370" t="inlineStr">
        <is>
          <t>2015-16</t>
        </is>
      </c>
      <c r="F370" t="inlineStr">
        <is>
          <t>Tournesol</t>
        </is>
      </c>
      <c r="G370" t="inlineStr"/>
      <c r="H370" t="inlineStr"/>
      <c r="I370" t="inlineStr"/>
      <c r="J370" t="inlineStr"/>
      <c r="K370" t="inlineStr"/>
      <c r="L370" t="inlineStr"/>
      <c r="M370" t="inlineStr"/>
      <c r="N370" t="inlineStr"/>
      <c r="O370" t="n">
        <v>-0</v>
      </c>
      <c r="P370" t="n">
        <v>0</v>
      </c>
      <c r="Q370" t="n">
        <v>-0</v>
      </c>
      <c r="R370" t="inlineStr"/>
      <c r="S370" t="inlineStr"/>
      <c r="T370" t="inlineStr"/>
      <c r="U370" t="n">
        <v>0</v>
      </c>
      <c r="V370" t="n">
        <v>500000000</v>
      </c>
      <c r="W370" t="inlineStr"/>
      <c r="X370" t="inlineStr">
        <is>
          <t>libre</t>
        </is>
      </c>
    </row>
    <row r="371" ht="15" customHeight="1" s="1003">
      <c r="A371" s="1019" t="inlineStr">
        <is>
          <t>Amidon, fibres, lipides et sons</t>
        </is>
      </c>
      <c r="B371" t="inlineStr">
        <is>
          <t>Alimentation humaine</t>
        </is>
      </c>
      <c r="C371" t="inlineStr">
        <is>
          <t>kt</t>
        </is>
      </c>
      <c r="D371" t="inlineStr">
        <is>
          <t>France</t>
        </is>
      </c>
      <c r="E371" t="inlineStr">
        <is>
          <t>2015-16</t>
        </is>
      </c>
      <c r="F371" t="inlineStr">
        <is>
          <t>Tournesol</t>
        </is>
      </c>
      <c r="G371" t="inlineStr"/>
      <c r="H371" t="inlineStr"/>
      <c r="I371" t="inlineStr"/>
      <c r="J371" t="inlineStr"/>
      <c r="K371" t="inlineStr"/>
      <c r="L371" t="inlineStr"/>
      <c r="M371" t="inlineStr"/>
      <c r="N371" t="inlineStr"/>
      <c r="O371" t="n">
        <v>-0</v>
      </c>
      <c r="P371" t="n">
        <v>0</v>
      </c>
      <c r="Q371" t="n">
        <v>0</v>
      </c>
      <c r="R371" t="inlineStr"/>
      <c r="S371" t="inlineStr"/>
      <c r="T371" t="inlineStr"/>
      <c r="U371" t="n">
        <v>0</v>
      </c>
      <c r="V371" t="n">
        <v>500000000</v>
      </c>
      <c r="W371" t="inlineStr"/>
      <c r="X371" t="inlineStr">
        <is>
          <t>libre</t>
        </is>
      </c>
    </row>
    <row r="372" ht="15" customHeight="1" s="1003">
      <c r="A372" s="1019" t="inlineStr">
        <is>
          <t>Amidon, fibres, lipides et sons</t>
        </is>
      </c>
      <c r="B372" t="inlineStr">
        <is>
          <t>Usages alimentaires</t>
        </is>
      </c>
      <c r="C372" t="inlineStr">
        <is>
          <t>kt</t>
        </is>
      </c>
      <c r="D372" t="inlineStr">
        <is>
          <t>France</t>
        </is>
      </c>
      <c r="E372" t="inlineStr">
        <is>
          <t>2015-16</t>
        </is>
      </c>
      <c r="F372" t="inlineStr">
        <is>
          <t>Tournesol</t>
        </is>
      </c>
      <c r="G372" t="inlineStr"/>
      <c r="H372" t="inlineStr"/>
      <c r="I372" t="inlineStr"/>
      <c r="J372" t="inlineStr"/>
      <c r="K372" t="inlineStr"/>
      <c r="L372" t="inlineStr"/>
      <c r="M372" t="inlineStr"/>
      <c r="N372" t="inlineStr"/>
      <c r="O372" t="n">
        <v>-0</v>
      </c>
      <c r="P372" t="n">
        <v>0</v>
      </c>
      <c r="Q372" t="n">
        <v>0</v>
      </c>
      <c r="R372" t="inlineStr"/>
      <c r="S372" t="inlineStr"/>
      <c r="T372" t="inlineStr"/>
      <c r="U372" t="n">
        <v>0</v>
      </c>
      <c r="V372" t="n">
        <v>500000000</v>
      </c>
      <c r="W372" t="inlineStr"/>
      <c r="X372" t="inlineStr">
        <is>
          <t>libre</t>
        </is>
      </c>
    </row>
    <row r="373" ht="15" customHeight="1" s="1003">
      <c r="A373" s="1019" t="inlineStr">
        <is>
          <t>Amidon, fibres, lipides et sons</t>
        </is>
      </c>
      <c r="B373" t="inlineStr">
        <is>
          <t>Débouchés</t>
        </is>
      </c>
      <c r="C373" t="inlineStr">
        <is>
          <t>kt</t>
        </is>
      </c>
      <c r="D373" t="inlineStr">
        <is>
          <t>France</t>
        </is>
      </c>
      <c r="E373" t="inlineStr">
        <is>
          <t>2015-16</t>
        </is>
      </c>
      <c r="F373" t="inlineStr">
        <is>
          <t>Tournesol</t>
        </is>
      </c>
      <c r="G373" t="inlineStr"/>
      <c r="H373" t="inlineStr"/>
      <c r="I373" t="inlineStr"/>
      <c r="J373" t="inlineStr"/>
      <c r="K373" t="inlineStr"/>
      <c r="L373" t="inlineStr"/>
      <c r="M373" t="inlineStr"/>
      <c r="N373" t="inlineStr"/>
      <c r="O373" t="n">
        <v>-0</v>
      </c>
      <c r="P373" t="n">
        <v>0</v>
      </c>
      <c r="Q373" t="n">
        <v>0</v>
      </c>
      <c r="R373" t="inlineStr"/>
      <c r="S373" t="inlineStr"/>
      <c r="T373" t="inlineStr"/>
      <c r="U373" t="n">
        <v>0</v>
      </c>
      <c r="V373" t="n">
        <v>500000000</v>
      </c>
      <c r="W373" t="inlineStr"/>
      <c r="X373" t="inlineStr">
        <is>
          <t>libre</t>
        </is>
      </c>
    </row>
    <row r="374" ht="15" customHeight="1" s="1003">
      <c r="A374" s="1019" t="inlineStr">
        <is>
          <t>Récolte</t>
        </is>
      </c>
      <c r="B374" t="inlineStr">
        <is>
          <t>Olives</t>
        </is>
      </c>
      <c r="C374" t="inlineStr">
        <is>
          <t>kt</t>
        </is>
      </c>
      <c r="D374" t="inlineStr">
        <is>
          <t>France</t>
        </is>
      </c>
      <c r="E374" t="inlineStr">
        <is>
          <t>2015-16</t>
        </is>
      </c>
      <c r="F374" t="inlineStr">
        <is>
          <t>Tournesol</t>
        </is>
      </c>
      <c r="G374" t="inlineStr"/>
      <c r="H374" t="inlineStr"/>
      <c r="I374" t="inlineStr"/>
      <c r="J374" t="inlineStr"/>
      <c r="K374" t="inlineStr"/>
      <c r="L374" t="inlineStr"/>
      <c r="M374" t="inlineStr"/>
      <c r="N374" t="inlineStr"/>
      <c r="O374" t="n">
        <v>-0</v>
      </c>
      <c r="P374" t="n">
        <v>0</v>
      </c>
      <c r="Q374" t="n">
        <v>500000000</v>
      </c>
      <c r="R374" t="inlineStr"/>
      <c r="S374" t="inlineStr"/>
      <c r="T374" t="inlineStr"/>
      <c r="U374" t="n">
        <v>0</v>
      </c>
      <c r="V374" t="n">
        <v>500000000</v>
      </c>
      <c r="W374" t="inlineStr"/>
      <c r="X374" t="inlineStr">
        <is>
          <t>libre unbounded</t>
        </is>
      </c>
    </row>
    <row r="375" ht="15" customHeight="1" s="1003">
      <c r="A375" s="1019" t="inlineStr">
        <is>
          <t>Récolte</t>
        </is>
      </c>
      <c r="B375" t="inlineStr">
        <is>
          <t>Graines récoltées</t>
        </is>
      </c>
      <c r="C375" t="inlineStr">
        <is>
          <t>kt</t>
        </is>
      </c>
      <c r="D375" t="inlineStr">
        <is>
          <t>France</t>
        </is>
      </c>
      <c r="E375" t="inlineStr">
        <is>
          <t>2015-16</t>
        </is>
      </c>
      <c r="F375" t="inlineStr">
        <is>
          <t>Tournesol</t>
        </is>
      </c>
      <c r="G375" t="inlineStr">
        <is>
          <t>Récolte = 1187 kt (Bilans par campagne - FranceAgriMer)</t>
        </is>
      </c>
      <c r="H375" t="inlineStr"/>
      <c r="I375" t="inlineStr">
        <is>
          <t>Bilans par campagne - FranceAgriMer</t>
        </is>
      </c>
      <c r="J375" t="inlineStr"/>
      <c r="K375" t="inlineStr">
        <is>
          <t>Volume</t>
        </is>
      </c>
      <c r="L375" t="inlineStr">
        <is>
          <t>Récolte</t>
        </is>
      </c>
      <c r="M375" t="inlineStr">
        <is>
          <t>BIlans Tournesol - FAM</t>
        </is>
      </c>
      <c r="N375" t="inlineStr"/>
      <c r="O375" t="n">
        <v>1190</v>
      </c>
      <c r="P375" t="inlineStr"/>
      <c r="Q375" t="inlineStr"/>
      <c r="R375" t="n">
        <v>1186.91</v>
      </c>
      <c r="S375" t="n">
        <v>59.35</v>
      </c>
      <c r="T375" t="n">
        <v>0.1</v>
      </c>
      <c r="U375" t="n">
        <v>0</v>
      </c>
      <c r="V375" t="n">
        <v>500000000</v>
      </c>
      <c r="W375" t="n">
        <v>0</v>
      </c>
      <c r="X375" t="inlineStr">
        <is>
          <t>redondant</t>
        </is>
      </c>
    </row>
    <row r="376" ht="15" customHeight="1" s="1003">
      <c r="A376" s="1019" t="inlineStr">
        <is>
          <t>Ferme</t>
        </is>
      </c>
      <c r="B376" t="inlineStr">
        <is>
          <t>Stock final à la ferme</t>
        </is>
      </c>
      <c r="C376" t="inlineStr">
        <is>
          <t>kt</t>
        </is>
      </c>
      <c r="D376" t="inlineStr">
        <is>
          <t>France</t>
        </is>
      </c>
      <c r="E376" t="inlineStr">
        <is>
          <t>2015-16</t>
        </is>
      </c>
      <c r="F376" t="inlineStr">
        <is>
          <t>Tournesol</t>
        </is>
      </c>
      <c r="G376" t="inlineStr"/>
      <c r="H376" t="inlineStr"/>
      <c r="I376" t="inlineStr"/>
      <c r="J376" t="inlineStr">
        <is>
          <t>Le stock à la ferme est négligé</t>
        </is>
      </c>
      <c r="K376" t="inlineStr"/>
      <c r="L376" t="inlineStr">
        <is>
          <t>Stock final à la ferme</t>
        </is>
      </c>
      <c r="M376" t="inlineStr"/>
      <c r="N376" t="inlineStr"/>
      <c r="O376" t="n">
        <v>0</v>
      </c>
      <c r="P376" t="inlineStr"/>
      <c r="Q376" t="inlineStr"/>
      <c r="R376" t="n">
        <v>0</v>
      </c>
      <c r="S376" t="n">
        <v>0</v>
      </c>
      <c r="T376" t="inlineStr"/>
      <c r="U376" t="n">
        <v>0</v>
      </c>
      <c r="V376" t="n">
        <v>500000000</v>
      </c>
      <c r="W376" t="n">
        <v>0</v>
      </c>
      <c r="X376" t="inlineStr">
        <is>
          <t>redondant</t>
        </is>
      </c>
    </row>
    <row r="377" ht="15" customHeight="1" s="1003">
      <c r="A377" s="1019" t="inlineStr">
        <is>
          <t>Ferme</t>
        </is>
      </c>
      <c r="B377" t="inlineStr">
        <is>
          <t>Graines autoconsommées</t>
        </is>
      </c>
      <c r="C377" t="inlineStr">
        <is>
          <t>kt</t>
        </is>
      </c>
      <c r="D377" t="inlineStr">
        <is>
          <t>France</t>
        </is>
      </c>
      <c r="E377" t="inlineStr">
        <is>
          <t>2015-16</t>
        </is>
      </c>
      <c r="F377" t="inlineStr">
        <is>
          <t>Tournesol</t>
        </is>
      </c>
      <c r="G377" t="inlineStr">
        <is>
          <t>Autoconsommation à la ferme = 63 kt (Bilans par campagne - FranceAgriMer)</t>
        </is>
      </c>
      <c r="H377" t="inlineStr"/>
      <c r="I377" t="inlineStr">
        <is>
          <t>Bilans par campagne - FranceAgriMer</t>
        </is>
      </c>
      <c r="J377" t="inlineStr"/>
      <c r="K377" t="inlineStr">
        <is>
          <t>Volume</t>
        </is>
      </c>
      <c r="L377" t="inlineStr">
        <is>
          <t>Autoconsommation à la ferme</t>
        </is>
      </c>
      <c r="M377" t="inlineStr">
        <is>
          <t>BIlans Tournesol - FAM</t>
        </is>
      </c>
      <c r="N377" t="inlineStr"/>
      <c r="O377" t="n">
        <v>63.3</v>
      </c>
      <c r="P377" t="inlineStr"/>
      <c r="Q377" t="inlineStr"/>
      <c r="R377" t="n">
        <v>63.32</v>
      </c>
      <c r="S377" t="n">
        <v>3.17</v>
      </c>
      <c r="T377" t="n">
        <v>0.1</v>
      </c>
      <c r="U377" t="n">
        <v>0</v>
      </c>
      <c r="V377" t="n">
        <v>500000000</v>
      </c>
      <c r="W377" t="n">
        <v>0</v>
      </c>
      <c r="X377" t="inlineStr">
        <is>
          <t>redondant</t>
        </is>
      </c>
    </row>
    <row r="378" ht="15" customHeight="1" s="1003">
      <c r="A378" s="1019" t="inlineStr">
        <is>
          <t>Ferme</t>
        </is>
      </c>
      <c r="B378" t="inlineStr">
        <is>
          <t>Stock final</t>
        </is>
      </c>
      <c r="C378" t="inlineStr">
        <is>
          <t>kt</t>
        </is>
      </c>
      <c r="D378" t="inlineStr">
        <is>
          <t>France</t>
        </is>
      </c>
      <c r="E378" t="inlineStr">
        <is>
          <t>2015-16</t>
        </is>
      </c>
      <c r="F378" t="inlineStr">
        <is>
          <t>Tournesol</t>
        </is>
      </c>
      <c r="G378" t="inlineStr"/>
      <c r="H378" t="inlineStr"/>
      <c r="I378" t="inlineStr"/>
      <c r="J378" t="inlineStr"/>
      <c r="K378" t="inlineStr"/>
      <c r="L378" t="inlineStr"/>
      <c r="M378" t="inlineStr"/>
      <c r="N378" t="inlineStr"/>
      <c r="O378" t="n">
        <v>0</v>
      </c>
      <c r="P378" t="inlineStr"/>
      <c r="Q378" t="inlineStr"/>
      <c r="R378" t="inlineStr"/>
      <c r="S378" t="inlineStr"/>
      <c r="T378" t="inlineStr"/>
      <c r="U378" t="n">
        <v>0</v>
      </c>
      <c r="V378" t="n">
        <v>500000000</v>
      </c>
      <c r="W378" t="inlineStr"/>
      <c r="X378" t="inlineStr">
        <is>
          <t>déterminé</t>
        </is>
      </c>
    </row>
    <row r="379" ht="15" customHeight="1" s="1003">
      <c r="A379" s="1019" t="inlineStr">
        <is>
          <t>OS</t>
        </is>
      </c>
      <c r="B379" t="inlineStr">
        <is>
          <t>Graines collectées</t>
        </is>
      </c>
      <c r="C379" t="inlineStr">
        <is>
          <t>kt</t>
        </is>
      </c>
      <c r="D379" t="inlineStr">
        <is>
          <t>France</t>
        </is>
      </c>
      <c r="E379" t="inlineStr">
        <is>
          <t>2015-16</t>
        </is>
      </c>
      <c r="F379" t="inlineStr">
        <is>
          <t>Tournesol</t>
        </is>
      </c>
      <c r="G379" t="inlineStr"/>
      <c r="H379" t="inlineStr"/>
      <c r="I379" t="inlineStr"/>
      <c r="J379" t="inlineStr"/>
      <c r="K379" t="inlineStr"/>
      <c r="L379" t="inlineStr"/>
      <c r="M379" t="inlineStr"/>
      <c r="N379" t="inlineStr"/>
      <c r="O379" t="n">
        <v>1100</v>
      </c>
      <c r="P379" t="inlineStr"/>
      <c r="Q379" t="inlineStr"/>
      <c r="R379" t="inlineStr"/>
      <c r="S379" t="inlineStr"/>
      <c r="T379" t="inlineStr"/>
      <c r="U379" t="n">
        <v>0</v>
      </c>
      <c r="V379" t="n">
        <v>500000000</v>
      </c>
      <c r="W379" t="inlineStr"/>
      <c r="X379" t="inlineStr">
        <is>
          <t>déterminé</t>
        </is>
      </c>
    </row>
    <row r="380" ht="15" customHeight="1" s="1003">
      <c r="A380" s="1019" t="inlineStr">
        <is>
          <t>OS</t>
        </is>
      </c>
      <c r="B380" t="inlineStr">
        <is>
          <t>Stock final collecteurs</t>
        </is>
      </c>
      <c r="C380" t="inlineStr">
        <is>
          <t>kt</t>
        </is>
      </c>
      <c r="D380" t="inlineStr">
        <is>
          <t>France</t>
        </is>
      </c>
      <c r="E380" t="inlineStr">
        <is>
          <t>2015-16</t>
        </is>
      </c>
      <c r="F380" t="inlineStr">
        <is>
          <t>Tournesol</t>
        </is>
      </c>
      <c r="G380" t="inlineStr">
        <is>
          <t>Stock final collecteurs = 82 kt (Bilans par campagne - FranceAgriMer)</t>
        </is>
      </c>
      <c r="H380" t="inlineStr"/>
      <c r="I380" t="inlineStr">
        <is>
          <t>Bilans par campagne - FranceAgriMer</t>
        </is>
      </c>
      <c r="J380" t="inlineStr"/>
      <c r="K380" t="inlineStr">
        <is>
          <t>Volume</t>
        </is>
      </c>
      <c r="L380" t="inlineStr">
        <is>
          <t>Stock final collecteurs</t>
        </is>
      </c>
      <c r="M380" t="inlineStr">
        <is>
          <t>BIlans Tournesol - FAM</t>
        </is>
      </c>
      <c r="N380" t="inlineStr"/>
      <c r="O380" t="n">
        <v>82.2</v>
      </c>
      <c r="P380" t="inlineStr"/>
      <c r="Q380" t="inlineStr"/>
      <c r="R380" t="n">
        <v>82.19</v>
      </c>
      <c r="S380" t="n">
        <v>4.11</v>
      </c>
      <c r="T380" t="n">
        <v>0.1</v>
      </c>
      <c r="U380" t="n">
        <v>0</v>
      </c>
      <c r="V380" t="n">
        <v>500000000</v>
      </c>
      <c r="W380" t="n">
        <v>0</v>
      </c>
      <c r="X380" t="inlineStr">
        <is>
          <t>mesuré</t>
        </is>
      </c>
    </row>
    <row r="381" ht="15" customHeight="1" s="1003">
      <c r="A381" s="1019" t="inlineStr">
        <is>
          <t>OS</t>
        </is>
      </c>
      <c r="B381" t="inlineStr">
        <is>
          <t>Stock final</t>
        </is>
      </c>
      <c r="C381" t="inlineStr">
        <is>
          <t>kt</t>
        </is>
      </c>
      <c r="D381" t="inlineStr">
        <is>
          <t>France</t>
        </is>
      </c>
      <c r="E381" t="inlineStr">
        <is>
          <t>2015-16</t>
        </is>
      </c>
      <c r="F381" t="inlineStr">
        <is>
          <t>Tournesol</t>
        </is>
      </c>
      <c r="G381" t="inlineStr">
        <is>
          <t>Stock final collecteurs = 82 kt (Bilans par campagne - FranceAgriMer)</t>
        </is>
      </c>
      <c r="H381" t="inlineStr"/>
      <c r="I381" t="inlineStr">
        <is>
          <t>Bilans par campagne - FranceAgriMer</t>
        </is>
      </c>
      <c r="J381" t="inlineStr"/>
      <c r="K381" t="inlineStr">
        <is>
          <t>Volume</t>
        </is>
      </c>
      <c r="L381" t="inlineStr">
        <is>
          <t>Stock final collecteurs</t>
        </is>
      </c>
      <c r="M381" t="inlineStr">
        <is>
          <t>BIlans Tournesol - FAM</t>
        </is>
      </c>
      <c r="N381" t="inlineStr"/>
      <c r="O381" t="n">
        <v>82.2</v>
      </c>
      <c r="P381" t="inlineStr"/>
      <c r="Q381" t="inlineStr"/>
      <c r="R381" t="inlineStr"/>
      <c r="S381" t="inlineStr"/>
      <c r="T381" t="inlineStr"/>
      <c r="U381" t="n">
        <v>0</v>
      </c>
      <c r="V381" t="n">
        <v>500000000</v>
      </c>
      <c r="W381" t="inlineStr"/>
      <c r="X381" t="inlineStr">
        <is>
          <t>déterminé</t>
        </is>
      </c>
    </row>
    <row r="382" ht="15" customHeight="1" s="1003">
      <c r="A382" s="1019" t="inlineStr">
        <is>
          <t>OS</t>
        </is>
      </c>
      <c r="B382" t="inlineStr">
        <is>
          <t>Issues de silo</t>
        </is>
      </c>
      <c r="C382" t="inlineStr">
        <is>
          <t>kt</t>
        </is>
      </c>
      <c r="D382" t="inlineStr">
        <is>
          <t>France</t>
        </is>
      </c>
      <c r="E382" t="inlineStr">
        <is>
          <t>2015-16</t>
        </is>
      </c>
      <c r="F382" t="inlineStr">
        <is>
          <t>Tournesol</t>
        </is>
      </c>
      <c r="G382" t="inlineStr"/>
      <c r="H382" t="inlineStr">
        <is>
          <t>Ratio d'issues de silo = 1,7 % (ONRB - FranceAgriMer)</t>
        </is>
      </c>
      <c r="I382" t="inlineStr">
        <is>
          <t>ONRB - FranceAgriMer</t>
        </is>
      </c>
      <c r="J382" t="inlineStr">
        <is>
          <t>0</t>
        </is>
      </c>
      <c r="K382" t="inlineStr">
        <is>
          <t>Rendement</t>
        </is>
      </c>
      <c r="L382" t="inlineStr">
        <is>
          <t>Ratio d'issues de silo</t>
        </is>
      </c>
      <c r="M382" t="inlineStr">
        <is>
          <t>Issues de silo - ONRB</t>
        </is>
      </c>
      <c r="N382" t="inlineStr"/>
      <c r="O382" t="n">
        <v>19.1</v>
      </c>
      <c r="P382" t="inlineStr"/>
      <c r="Q382" t="inlineStr"/>
      <c r="R382" t="inlineStr"/>
      <c r="S382" t="inlineStr"/>
      <c r="T382" t="inlineStr"/>
      <c r="U382" t="n">
        <v>0</v>
      </c>
      <c r="V382" t="n">
        <v>500000000</v>
      </c>
      <c r="W382" t="inlineStr"/>
      <c r="X382" t="inlineStr">
        <is>
          <t>déterminé</t>
        </is>
      </c>
    </row>
    <row r="383" ht="15" customHeight="1" s="1003">
      <c r="A383" s="1019" t="inlineStr">
        <is>
          <t>Trituration</t>
        </is>
      </c>
      <c r="B383" t="inlineStr">
        <is>
          <t>Huile</t>
        </is>
      </c>
      <c r="C383" t="inlineStr">
        <is>
          <t>kt</t>
        </is>
      </c>
      <c r="D383" t="inlineStr">
        <is>
          <t>France</t>
        </is>
      </c>
      <c r="E383" t="inlineStr">
        <is>
          <t>2015-16</t>
        </is>
      </c>
      <c r="F383" t="inlineStr">
        <is>
          <t>Tournesol</t>
        </is>
      </c>
      <c r="G383" t="inlineStr"/>
      <c r="H383" t="inlineStr">
        <is>
          <t>Rendement de production d'huile = 44,3 % (Rapport méthodo Ademe calcul ACV - Terres Univia)</t>
        </is>
      </c>
      <c r="I383" t="inlineStr">
        <is>
          <t>Rapport méthodo Ademe calcul ACV - Terres Univia</t>
        </is>
      </c>
      <c r="J383" t="inlineStr">
        <is>
          <t>0</t>
        </is>
      </c>
      <c r="K383" t="inlineStr">
        <is>
          <t>Rendement</t>
        </is>
      </c>
      <c r="L383" t="inlineStr">
        <is>
          <t>Rendement de production d'huile</t>
        </is>
      </c>
      <c r="M383" t="inlineStr">
        <is>
          <t>Rend. trituration-TERRES UNIVIA</t>
        </is>
      </c>
      <c r="N383" t="inlineStr"/>
      <c r="O383" t="n">
        <v>478</v>
      </c>
      <c r="P383" t="inlineStr"/>
      <c r="Q383" t="inlineStr"/>
      <c r="R383" t="inlineStr"/>
      <c r="S383" t="inlineStr"/>
      <c r="T383" t="inlineStr"/>
      <c r="U383" t="n">
        <v>0</v>
      </c>
      <c r="V383" t="n">
        <v>500000000</v>
      </c>
      <c r="W383" t="inlineStr"/>
      <c r="X383" t="inlineStr">
        <is>
          <t>déterminé</t>
        </is>
      </c>
    </row>
    <row r="384" ht="15" customHeight="1" s="1003">
      <c r="A384" s="1019" t="inlineStr">
        <is>
          <t>Trituration</t>
        </is>
      </c>
      <c r="B384" t="inlineStr">
        <is>
          <t>Tourteaux</t>
        </is>
      </c>
      <c r="C384" t="inlineStr">
        <is>
          <t>kt</t>
        </is>
      </c>
      <c r="D384" t="inlineStr">
        <is>
          <t>France</t>
        </is>
      </c>
      <c r="E384" t="inlineStr">
        <is>
          <t>2015-16</t>
        </is>
      </c>
      <c r="F384" t="inlineStr">
        <is>
          <t>Tournesol</t>
        </is>
      </c>
      <c r="G384" t="inlineStr"/>
      <c r="H384" t="inlineStr">
        <is>
          <t>Rendement de production de tourteau = 54 % (Rapport méthodo Ademe calcul ACV - Terres Univia)</t>
        </is>
      </c>
      <c r="I384" t="inlineStr">
        <is>
          <t>Rapport méthodo Ademe calcul ACV - Terres Univia</t>
        </is>
      </c>
      <c r="J384" t="inlineStr">
        <is>
          <t>0</t>
        </is>
      </c>
      <c r="K384" t="inlineStr">
        <is>
          <t>Rendement</t>
        </is>
      </c>
      <c r="L384" t="inlineStr">
        <is>
          <t>Rendement de production de tourteau</t>
        </is>
      </c>
      <c r="M384" t="inlineStr">
        <is>
          <t>Rend. trituration-TERRES UNIVIA</t>
        </is>
      </c>
      <c r="N384" t="inlineStr"/>
      <c r="O384" t="n">
        <v>583</v>
      </c>
      <c r="P384" t="inlineStr"/>
      <c r="Q384" t="inlineStr"/>
      <c r="R384" t="inlineStr"/>
      <c r="S384" t="inlineStr"/>
      <c r="T384" t="inlineStr"/>
      <c r="U384" t="n">
        <v>0</v>
      </c>
      <c r="V384" t="n">
        <v>500000000</v>
      </c>
      <c r="W384" t="inlineStr"/>
      <c r="X384" t="inlineStr">
        <is>
          <t>déterminé</t>
        </is>
      </c>
    </row>
    <row r="385" ht="15" customHeight="1" s="1003">
      <c r="A385" s="1019" t="inlineStr">
        <is>
          <t>Trituration</t>
        </is>
      </c>
      <c r="B385" t="inlineStr">
        <is>
          <t>Coques (+ eau)</t>
        </is>
      </c>
      <c r="C385" t="inlineStr">
        <is>
          <t>kt</t>
        </is>
      </c>
      <c r="D385" t="inlineStr">
        <is>
          <t>France</t>
        </is>
      </c>
      <c r="E385" t="inlineStr">
        <is>
          <t>2015-16</t>
        </is>
      </c>
      <c r="F385" t="inlineStr">
        <is>
          <t>Tournesol</t>
        </is>
      </c>
      <c r="G385" t="inlineStr"/>
      <c r="H385" t="inlineStr">
        <is>
          <t>Rendement de production de coques (+ eau) = 1,7 % (Rapport méthodo Ademe calcul ACV - Terres Univia)</t>
        </is>
      </c>
      <c r="I385" t="inlineStr">
        <is>
          <t>Rapport méthodo Ademe calcul ACV - Terres Univia</t>
        </is>
      </c>
      <c r="J385" t="inlineStr">
        <is>
          <t>0</t>
        </is>
      </c>
      <c r="K385" t="inlineStr">
        <is>
          <t>Rendement</t>
        </is>
      </c>
      <c r="L385" t="inlineStr">
        <is>
          <t>Rendement de production de coques (+ eau)</t>
        </is>
      </c>
      <c r="M385" t="inlineStr">
        <is>
          <t>Rend. trituration-TERRES UNIVIA</t>
        </is>
      </c>
      <c r="N385" t="inlineStr"/>
      <c r="O385" t="n">
        <v>18.4</v>
      </c>
      <c r="P385" t="inlineStr"/>
      <c r="Q385" t="inlineStr"/>
      <c r="R385" t="inlineStr"/>
      <c r="S385" t="inlineStr"/>
      <c r="T385" t="inlineStr"/>
      <c r="U385" t="n">
        <v>0</v>
      </c>
      <c r="V385" t="n">
        <v>500000000</v>
      </c>
      <c r="W385" t="inlineStr"/>
      <c r="X385" t="inlineStr">
        <is>
          <t>déterminé</t>
        </is>
      </c>
    </row>
    <row r="386" ht="15" customHeight="1" s="1003">
      <c r="A386" s="1019" t="inlineStr">
        <is>
          <t>Moulin</t>
        </is>
      </c>
      <c r="B386" t="inlineStr">
        <is>
          <t>Grignons d'olive</t>
        </is>
      </c>
      <c r="C386" t="inlineStr">
        <is>
          <t>kt</t>
        </is>
      </c>
      <c r="D386" t="inlineStr">
        <is>
          <t>France</t>
        </is>
      </c>
      <c r="E386" t="inlineStr">
        <is>
          <t>2015-16</t>
        </is>
      </c>
      <c r="F386" t="inlineStr">
        <is>
          <t>Tournesol</t>
        </is>
      </c>
      <c r="G386" t="inlineStr"/>
      <c r="H386" t="inlineStr"/>
      <c r="I386" t="inlineStr"/>
      <c r="J386" t="inlineStr"/>
      <c r="K386" t="inlineStr"/>
      <c r="L386" t="inlineStr">
        <is>
          <t>Production de grignons d'olive</t>
        </is>
      </c>
      <c r="M386" t="inlineStr"/>
      <c r="N386" t="inlineStr"/>
      <c r="O386" t="n">
        <v>-0</v>
      </c>
      <c r="P386" t="n">
        <v>0</v>
      </c>
      <c r="Q386" t="n">
        <v>500000000</v>
      </c>
      <c r="R386" t="inlineStr"/>
      <c r="S386" t="inlineStr"/>
      <c r="T386" t="inlineStr"/>
      <c r="U386" t="n">
        <v>0</v>
      </c>
      <c r="V386" t="n">
        <v>500000000</v>
      </c>
      <c r="W386" t="inlineStr"/>
      <c r="X386" t="inlineStr">
        <is>
          <t>libre unbounded</t>
        </is>
      </c>
    </row>
    <row r="387" ht="15" customHeight="1" s="1003">
      <c r="A387" s="1019" t="inlineStr">
        <is>
          <t>Moulin</t>
        </is>
      </c>
      <c r="B387" t="inlineStr">
        <is>
          <t>Huile d'olive</t>
        </is>
      </c>
      <c r="C387" t="inlineStr">
        <is>
          <t>kt</t>
        </is>
      </c>
      <c r="D387" t="inlineStr">
        <is>
          <t>France</t>
        </is>
      </c>
      <c r="E387" t="inlineStr">
        <is>
          <t>2015-16</t>
        </is>
      </c>
      <c r="F387" t="inlineStr">
        <is>
          <t>Tournesol</t>
        </is>
      </c>
      <c r="G387" t="inlineStr"/>
      <c r="H387" t="inlineStr"/>
      <c r="I387" t="inlineStr"/>
      <c r="J387" t="inlineStr"/>
      <c r="K387" t="inlineStr"/>
      <c r="L387" t="inlineStr"/>
      <c r="M387" t="inlineStr"/>
      <c r="N387" t="inlineStr"/>
      <c r="O387" t="n">
        <v>-0</v>
      </c>
      <c r="P387" t="n">
        <v>0</v>
      </c>
      <c r="Q387" t="n">
        <v>500000000</v>
      </c>
      <c r="R387" t="inlineStr"/>
      <c r="S387" t="inlineStr"/>
      <c r="T387" t="inlineStr"/>
      <c r="U387" t="n">
        <v>0</v>
      </c>
      <c r="V387" t="n">
        <v>500000000</v>
      </c>
      <c r="W387" t="inlineStr"/>
      <c r="X387" t="inlineStr">
        <is>
          <t>libre unbounded</t>
        </is>
      </c>
    </row>
    <row r="388" ht="15" customHeight="1" s="1003">
      <c r="A388" s="1019" t="inlineStr">
        <is>
          <t>Conservation ou préparation d'olives</t>
        </is>
      </c>
      <c r="B388" t="inlineStr">
        <is>
          <t>Olives de table</t>
        </is>
      </c>
      <c r="C388" t="inlineStr">
        <is>
          <t>kt</t>
        </is>
      </c>
      <c r="D388" t="inlineStr">
        <is>
          <t>France</t>
        </is>
      </c>
      <c r="E388" t="inlineStr">
        <is>
          <t>2015-16</t>
        </is>
      </c>
      <c r="F388" t="inlineStr">
        <is>
          <t>Tournesol</t>
        </is>
      </c>
      <c r="G388" t="inlineStr"/>
      <c r="H388" t="inlineStr"/>
      <c r="I388" t="inlineStr"/>
      <c r="J388" t="inlineStr"/>
      <c r="K388" t="inlineStr"/>
      <c r="L388" t="inlineStr"/>
      <c r="M388" t="inlineStr"/>
      <c r="N388" t="inlineStr"/>
      <c r="O388" t="n">
        <v>-0</v>
      </c>
      <c r="P388" t="n">
        <v>0</v>
      </c>
      <c r="Q388" t="n">
        <v>500000000</v>
      </c>
      <c r="R388" t="inlineStr"/>
      <c r="S388" t="inlineStr"/>
      <c r="T388" t="inlineStr"/>
      <c r="U388" t="n">
        <v>0</v>
      </c>
      <c r="V388" t="n">
        <v>500000000</v>
      </c>
      <c r="W388" t="inlineStr"/>
      <c r="X388" t="inlineStr">
        <is>
          <t>libre unbounded</t>
        </is>
      </c>
    </row>
    <row r="389" ht="15" customHeight="1" s="1003">
      <c r="A389" s="1019" t="inlineStr">
        <is>
          <t>Fabrication de produits alimentaires</t>
        </is>
      </c>
      <c r="B389" t="inlineStr">
        <is>
          <t>Produits alimentaires</t>
        </is>
      </c>
      <c r="C389" t="inlineStr">
        <is>
          <t>kt</t>
        </is>
      </c>
      <c r="D389" t="inlineStr">
        <is>
          <t>France</t>
        </is>
      </c>
      <c r="E389" t="inlineStr">
        <is>
          <t>2015-16</t>
        </is>
      </c>
      <c r="F389" t="inlineStr">
        <is>
          <t>Tournesol</t>
        </is>
      </c>
      <c r="G389" t="inlineStr"/>
      <c r="H389" t="inlineStr"/>
      <c r="I389" t="inlineStr"/>
      <c r="J389" t="inlineStr"/>
      <c r="K389" t="inlineStr"/>
      <c r="L389" t="inlineStr"/>
      <c r="M389" t="inlineStr"/>
      <c r="N389" t="inlineStr"/>
      <c r="O389" t="n">
        <v>0</v>
      </c>
      <c r="P389" t="inlineStr"/>
      <c r="Q389" t="inlineStr"/>
      <c r="R389" t="inlineStr"/>
      <c r="S389" t="inlineStr"/>
      <c r="T389" t="inlineStr"/>
      <c r="U389" t="n">
        <v>0</v>
      </c>
      <c r="V389" t="n">
        <v>500000000</v>
      </c>
      <c r="W389" t="inlineStr"/>
      <c r="X389" t="inlineStr">
        <is>
          <t>déterminé</t>
        </is>
      </c>
    </row>
    <row r="390" ht="15" customHeight="1" s="1003">
      <c r="A390" s="1019" t="inlineStr">
        <is>
          <t>Amidonnerie</t>
        </is>
      </c>
      <c r="B390" t="inlineStr">
        <is>
          <t>Fibres, lipides et sons</t>
        </is>
      </c>
      <c r="C390" t="inlineStr">
        <is>
          <t>kt</t>
        </is>
      </c>
      <c r="D390" t="inlineStr">
        <is>
          <t>France</t>
        </is>
      </c>
      <c r="E390" t="inlineStr">
        <is>
          <t>2015-16</t>
        </is>
      </c>
      <c r="F390" t="inlineStr">
        <is>
          <t>Tournesol</t>
        </is>
      </c>
      <c r="G390" t="inlineStr"/>
      <c r="H390" t="inlineStr"/>
      <c r="I390" t="inlineStr"/>
      <c r="J390" t="inlineStr"/>
      <c r="K390" t="inlineStr"/>
      <c r="L390" t="inlineStr"/>
      <c r="M390" t="inlineStr"/>
      <c r="N390" t="inlineStr"/>
      <c r="O390" t="n">
        <v>-0</v>
      </c>
      <c r="P390" t="n">
        <v>0</v>
      </c>
      <c r="Q390" t="n">
        <v>-0</v>
      </c>
      <c r="R390" t="inlineStr"/>
      <c r="S390" t="inlineStr"/>
      <c r="T390" t="inlineStr"/>
      <c r="U390" t="n">
        <v>0</v>
      </c>
      <c r="V390" t="n">
        <v>500000000</v>
      </c>
      <c r="W390" t="inlineStr"/>
      <c r="X390" t="inlineStr">
        <is>
          <t>libre</t>
        </is>
      </c>
    </row>
    <row r="391" ht="15" customHeight="1" s="1003">
      <c r="A391" s="1019" t="inlineStr">
        <is>
          <t>Amidonnerie</t>
        </is>
      </c>
      <c r="B391" t="inlineStr">
        <is>
          <t>Amidon</t>
        </is>
      </c>
      <c r="C391" t="inlineStr">
        <is>
          <t>kt</t>
        </is>
      </c>
      <c r="D391" t="inlineStr">
        <is>
          <t>France</t>
        </is>
      </c>
      <c r="E391" t="inlineStr">
        <is>
          <t>2015-16</t>
        </is>
      </c>
      <c r="F391" t="inlineStr">
        <is>
          <t>Tournesol</t>
        </is>
      </c>
      <c r="G391" t="inlineStr"/>
      <c r="H391" t="inlineStr"/>
      <c r="I391" t="inlineStr"/>
      <c r="J391" t="inlineStr"/>
      <c r="K391" t="inlineStr"/>
      <c r="L391" t="inlineStr"/>
      <c r="M391" t="inlineStr"/>
      <c r="N391" t="inlineStr"/>
      <c r="O391" t="n">
        <v>-0</v>
      </c>
      <c r="P391" t="n">
        <v>0</v>
      </c>
      <c r="Q391" t="n">
        <v>-0</v>
      </c>
      <c r="R391" t="inlineStr"/>
      <c r="S391" t="inlineStr"/>
      <c r="T391" t="inlineStr"/>
      <c r="U391" t="n">
        <v>0</v>
      </c>
      <c r="V391" t="n">
        <v>500000000</v>
      </c>
      <c r="W391" t="inlineStr"/>
      <c r="X391" t="inlineStr">
        <is>
          <t>libre</t>
        </is>
      </c>
    </row>
    <row r="392" ht="15" customHeight="1" s="1003">
      <c r="A392" s="1019" t="inlineStr">
        <is>
          <t>Amidonnerie</t>
        </is>
      </c>
      <c r="B392" t="inlineStr">
        <is>
          <t>Protéine</t>
        </is>
      </c>
      <c r="C392" t="inlineStr">
        <is>
          <t>kt</t>
        </is>
      </c>
      <c r="D392" t="inlineStr">
        <is>
          <t>France</t>
        </is>
      </c>
      <c r="E392" t="inlineStr">
        <is>
          <t>2015-16</t>
        </is>
      </c>
      <c r="F392" t="inlineStr">
        <is>
          <t>Tournesol</t>
        </is>
      </c>
      <c r="G392" t="inlineStr"/>
      <c r="H392" t="inlineStr"/>
      <c r="I392" t="inlineStr"/>
      <c r="J392" t="inlineStr"/>
      <c r="K392" t="inlineStr"/>
      <c r="L392" t="inlineStr"/>
      <c r="M392" t="inlineStr"/>
      <c r="N392" t="inlineStr"/>
      <c r="O392" t="n">
        <v>-0</v>
      </c>
      <c r="P392" t="n">
        <v>0</v>
      </c>
      <c r="Q392" t="n">
        <v>-0</v>
      </c>
      <c r="R392" t="inlineStr"/>
      <c r="S392" t="inlineStr"/>
      <c r="T392" t="inlineStr"/>
      <c r="U392" t="n">
        <v>0</v>
      </c>
      <c r="V392" t="n">
        <v>500000000</v>
      </c>
      <c r="W392" t="inlineStr"/>
      <c r="X392" t="inlineStr">
        <is>
          <t>libre</t>
        </is>
      </c>
    </row>
    <row r="393" ht="15" customHeight="1" s="1003">
      <c r="A393" s="1019" t="inlineStr">
        <is>
          <t>Meunerie</t>
        </is>
      </c>
      <c r="B393" t="inlineStr">
        <is>
          <t>Sons</t>
        </is>
      </c>
      <c r="C393" t="inlineStr">
        <is>
          <t>kt</t>
        </is>
      </c>
      <c r="D393" t="inlineStr">
        <is>
          <t>France</t>
        </is>
      </c>
      <c r="E393" t="inlineStr">
        <is>
          <t>2015-16</t>
        </is>
      </c>
      <c r="F393" t="inlineStr">
        <is>
          <t>Tournesol</t>
        </is>
      </c>
      <c r="G393" t="inlineStr"/>
      <c r="H393" t="inlineStr"/>
      <c r="I393" t="inlineStr"/>
      <c r="J393" t="inlineStr"/>
      <c r="K393" t="inlineStr"/>
      <c r="L393" t="inlineStr"/>
      <c r="M393" t="inlineStr"/>
      <c r="N393" t="inlineStr"/>
      <c r="O393" t="n">
        <v>-0</v>
      </c>
      <c r="P393" t="n">
        <v>0</v>
      </c>
      <c r="Q393" t="n">
        <v>-0</v>
      </c>
      <c r="R393" t="inlineStr"/>
      <c r="S393" t="inlineStr"/>
      <c r="T393" t="inlineStr"/>
      <c r="U393" t="n">
        <v>0</v>
      </c>
      <c r="V393" t="n">
        <v>500000000</v>
      </c>
      <c r="W393" t="inlineStr"/>
      <c r="X393" t="inlineStr">
        <is>
          <t>libre</t>
        </is>
      </c>
    </row>
    <row r="394" ht="15" customHeight="1" s="1003">
      <c r="A394" s="1019" t="inlineStr">
        <is>
          <t>Meunerie</t>
        </is>
      </c>
      <c r="B394" t="inlineStr">
        <is>
          <t>Farine</t>
        </is>
      </c>
      <c r="C394" t="inlineStr">
        <is>
          <t>kt</t>
        </is>
      </c>
      <c r="D394" t="inlineStr">
        <is>
          <t>France</t>
        </is>
      </c>
      <c r="E394" t="inlineStr">
        <is>
          <t>2015-16</t>
        </is>
      </c>
      <c r="F394" t="inlineStr">
        <is>
          <t>Tournesol</t>
        </is>
      </c>
      <c r="G394" t="inlineStr"/>
      <c r="H394" t="inlineStr"/>
      <c r="I394" t="inlineStr"/>
      <c r="J394" t="inlineStr"/>
      <c r="K394" t="inlineStr"/>
      <c r="L394" t="inlineStr"/>
      <c r="M394" t="inlineStr"/>
      <c r="N394" t="inlineStr"/>
      <c r="O394" t="n">
        <v>-0</v>
      </c>
      <c r="P394" t="n">
        <v>0</v>
      </c>
      <c r="Q394" t="n">
        <v>-0</v>
      </c>
      <c r="R394" t="inlineStr"/>
      <c r="S394" t="inlineStr"/>
      <c r="T394" t="inlineStr"/>
      <c r="U394" t="n">
        <v>0</v>
      </c>
      <c r="V394" t="n">
        <v>500000000</v>
      </c>
      <c r="W394" t="inlineStr"/>
      <c r="X394" t="inlineStr">
        <is>
          <t>libre</t>
        </is>
      </c>
    </row>
    <row r="395" ht="15" customHeight="1" s="1003">
      <c r="A395" s="1019" t="inlineStr">
        <is>
          <t>Fabrication d'ingrédients</t>
        </is>
      </c>
      <c r="B395" t="inlineStr">
        <is>
          <t>Amidon, fibres, lipides et sons</t>
        </is>
      </c>
      <c r="C395" t="inlineStr">
        <is>
          <t>kt</t>
        </is>
      </c>
      <c r="D395" t="inlineStr">
        <is>
          <t>France</t>
        </is>
      </c>
      <c r="E395" t="inlineStr">
        <is>
          <t>2015-16</t>
        </is>
      </c>
      <c r="F395" t="inlineStr">
        <is>
          <t>Tournesol</t>
        </is>
      </c>
      <c r="G395" t="inlineStr"/>
      <c r="H395" t="inlineStr"/>
      <c r="I395" t="inlineStr"/>
      <c r="J395" t="inlineStr"/>
      <c r="K395" t="inlineStr"/>
      <c r="L395" t="inlineStr"/>
      <c r="M395" t="inlineStr"/>
      <c r="N395" t="inlineStr"/>
      <c r="O395" t="n">
        <v>-0</v>
      </c>
      <c r="P395" t="n">
        <v>0</v>
      </c>
      <c r="Q395" t="n">
        <v>-0</v>
      </c>
      <c r="R395" t="inlineStr"/>
      <c r="S395" t="inlineStr"/>
      <c r="T395" t="inlineStr"/>
      <c r="U395" t="n">
        <v>0</v>
      </c>
      <c r="V395" t="n">
        <v>500000000</v>
      </c>
      <c r="W395" t="inlineStr"/>
      <c r="X395" t="inlineStr">
        <is>
          <t>libre</t>
        </is>
      </c>
    </row>
    <row r="396" ht="15" customHeight="1" s="1003">
      <c r="A396" s="1019" t="inlineStr">
        <is>
          <t>Fabrication d'ingrédients</t>
        </is>
      </c>
      <c r="B396" t="inlineStr">
        <is>
          <t>MPV</t>
        </is>
      </c>
      <c r="C396" t="inlineStr">
        <is>
          <t>kt</t>
        </is>
      </c>
      <c r="D396" t="inlineStr">
        <is>
          <t>France</t>
        </is>
      </c>
      <c r="E396" t="inlineStr">
        <is>
          <t>2015-16</t>
        </is>
      </c>
      <c r="F396" t="inlineStr">
        <is>
          <t>Tournesol</t>
        </is>
      </c>
      <c r="G396" t="inlineStr"/>
      <c r="H396" t="inlineStr"/>
      <c r="I396" t="inlineStr"/>
      <c r="J396" t="inlineStr"/>
      <c r="K396" t="inlineStr"/>
      <c r="L396" t="inlineStr"/>
      <c r="M396" t="inlineStr"/>
      <c r="N396" t="inlineStr"/>
      <c r="O396" t="n">
        <v>-0</v>
      </c>
      <c r="P396" t="n">
        <v>0</v>
      </c>
      <c r="Q396" t="n">
        <v>-0</v>
      </c>
      <c r="R396" t="inlineStr"/>
      <c r="S396" t="inlineStr"/>
      <c r="T396" t="inlineStr"/>
      <c r="U396" t="n">
        <v>0</v>
      </c>
      <c r="V396" t="n">
        <v>500000000</v>
      </c>
      <c r="W396" t="inlineStr"/>
      <c r="X396" t="inlineStr">
        <is>
          <t>libre</t>
        </is>
      </c>
    </row>
    <row r="397" ht="15" customHeight="1" s="1003">
      <c r="A397" s="1019" t="inlineStr">
        <is>
          <t>Ecart statistique</t>
        </is>
      </c>
      <c r="B397" t="inlineStr">
        <is>
          <t>Graines collectées</t>
        </is>
      </c>
      <c r="C397" t="inlineStr">
        <is>
          <t>kt</t>
        </is>
      </c>
      <c r="D397" t="inlineStr">
        <is>
          <t>France</t>
        </is>
      </c>
      <c r="E397" t="inlineStr">
        <is>
          <t>2015-16</t>
        </is>
      </c>
      <c r="F397" t="inlineStr">
        <is>
          <t>Tournesol</t>
        </is>
      </c>
      <c r="G397" t="inlineStr"/>
      <c r="H397" t="inlineStr"/>
      <c r="I397" t="inlineStr"/>
      <c r="J397" t="inlineStr"/>
      <c r="K397" t="inlineStr"/>
      <c r="L397" t="inlineStr">
        <is>
          <t>Ecart statistique constaté dans les données collectées, demandant une réconciliation</t>
        </is>
      </c>
      <c r="M397" t="inlineStr"/>
      <c r="N397" t="inlineStr">
        <is>
          <t>Ecart statistique</t>
        </is>
      </c>
      <c r="O397" t="n">
        <v>89.40000000000001</v>
      </c>
      <c r="P397" t="inlineStr"/>
      <c r="Q397" t="inlineStr"/>
      <c r="R397" t="inlineStr"/>
      <c r="S397" t="inlineStr"/>
      <c r="T397" t="inlineStr"/>
      <c r="U397" t="n">
        <v>0</v>
      </c>
      <c r="V397" t="n">
        <v>500000000</v>
      </c>
      <c r="W397" t="inlineStr"/>
      <c r="X397" t="inlineStr">
        <is>
          <t>déterminé</t>
        </is>
      </c>
    </row>
    <row r="398" ht="15" customHeight="1" s="1003">
      <c r="A398" s="1019" t="inlineStr">
        <is>
          <t>Ecart statistique</t>
        </is>
      </c>
      <c r="B398" t="inlineStr">
        <is>
          <t>Olives</t>
        </is>
      </c>
      <c r="C398" t="inlineStr">
        <is>
          <t>kt</t>
        </is>
      </c>
      <c r="D398" t="inlineStr">
        <is>
          <t>France</t>
        </is>
      </c>
      <c r="E398" t="inlineStr">
        <is>
          <t>2015-16</t>
        </is>
      </c>
      <c r="F398" t="inlineStr">
        <is>
          <t>Tournesol</t>
        </is>
      </c>
      <c r="G398" t="inlineStr"/>
      <c r="H398" t="inlineStr"/>
      <c r="I398" t="inlineStr"/>
      <c r="J398" t="inlineStr"/>
      <c r="K398" t="inlineStr"/>
      <c r="L398" t="inlineStr"/>
      <c r="M398" t="inlineStr"/>
      <c r="N398" t="inlineStr"/>
      <c r="O398" t="n">
        <v>-0</v>
      </c>
      <c r="P398" t="n">
        <v>0</v>
      </c>
      <c r="Q398" t="n">
        <v>500000000</v>
      </c>
      <c r="R398" t="inlineStr"/>
      <c r="S398" t="inlineStr"/>
      <c r="T398" t="inlineStr"/>
      <c r="U398" t="n">
        <v>0</v>
      </c>
      <c r="V398" t="n">
        <v>500000000</v>
      </c>
      <c r="W398" t="inlineStr"/>
      <c r="X398" t="inlineStr">
        <is>
          <t>libre unbounded</t>
        </is>
      </c>
    </row>
    <row r="399" ht="15" customHeight="1" s="1003">
      <c r="A399" s="1019" t="inlineStr">
        <is>
          <t>Ecart statistique</t>
        </is>
      </c>
      <c r="B399" t="inlineStr">
        <is>
          <t>Fabrication de produits alimentaires</t>
        </is>
      </c>
      <c r="C399" t="inlineStr">
        <is>
          <t>kt</t>
        </is>
      </c>
      <c r="D399" t="inlineStr">
        <is>
          <t>France</t>
        </is>
      </c>
      <c r="E399" t="inlineStr">
        <is>
          <t>2015-16</t>
        </is>
      </c>
      <c r="F399" t="inlineStr">
        <is>
          <t>Tournesol</t>
        </is>
      </c>
      <c r="G399" t="inlineStr"/>
      <c r="H399" t="inlineStr"/>
      <c r="I399" t="inlineStr"/>
      <c r="J399" t="inlineStr"/>
      <c r="K399" t="inlineStr"/>
      <c r="L399" t="inlineStr"/>
      <c r="M399" t="inlineStr"/>
      <c r="N399" t="inlineStr"/>
      <c r="O399" t="n">
        <v>-0</v>
      </c>
      <c r="P399" t="inlineStr"/>
      <c r="Q399" t="inlineStr"/>
      <c r="R399" t="n">
        <v>0</v>
      </c>
      <c r="S399" t="n">
        <v>0</v>
      </c>
      <c r="T399" t="inlineStr"/>
      <c r="U399" t="n">
        <v>0</v>
      </c>
      <c r="V399" t="n">
        <v>500000000</v>
      </c>
      <c r="W399" t="n">
        <v>0</v>
      </c>
      <c r="X399" t="inlineStr">
        <is>
          <t>mesuré</t>
        </is>
      </c>
    </row>
    <row r="400" ht="15" customHeight="1" s="1003">
      <c r="A400" s="1019" t="inlineStr">
        <is>
          <t>Ecart statistique</t>
        </is>
      </c>
      <c r="B400" t="inlineStr">
        <is>
          <t>Olives de table</t>
        </is>
      </c>
      <c r="C400" t="inlineStr">
        <is>
          <t>kt</t>
        </is>
      </c>
      <c r="D400" t="inlineStr">
        <is>
          <t>France</t>
        </is>
      </c>
      <c r="E400" t="inlineStr">
        <is>
          <t>2015-16</t>
        </is>
      </c>
      <c r="F400" t="inlineStr">
        <is>
          <t>Tournesol</t>
        </is>
      </c>
      <c r="G400" t="inlineStr"/>
      <c r="H400" t="inlineStr"/>
      <c r="I400" t="inlineStr"/>
      <c r="J400" t="inlineStr"/>
      <c r="K400" t="inlineStr"/>
      <c r="L400" t="inlineStr"/>
      <c r="M400" t="inlineStr"/>
      <c r="N400" t="inlineStr"/>
      <c r="O400" t="n">
        <v>-0</v>
      </c>
      <c r="P400" t="n">
        <v>0</v>
      </c>
      <c r="Q400" t="n">
        <v>500000000</v>
      </c>
      <c r="R400" t="inlineStr"/>
      <c r="S400" t="inlineStr"/>
      <c r="T400" t="inlineStr"/>
      <c r="U400" t="n">
        <v>0</v>
      </c>
      <c r="V400" t="n">
        <v>500000000</v>
      </c>
      <c r="W400" t="inlineStr"/>
      <c r="X400" t="inlineStr">
        <is>
          <t>libre unbounded</t>
        </is>
      </c>
    </row>
    <row r="401" ht="15" customHeight="1" s="1003">
      <c r="A401" s="1019" t="inlineStr">
        <is>
          <t>Import</t>
        </is>
      </c>
      <c r="B401" t="inlineStr">
        <is>
          <t>Huile</t>
        </is>
      </c>
      <c r="C401" t="inlineStr">
        <is>
          <t>kt</t>
        </is>
      </c>
      <c r="D401" t="inlineStr">
        <is>
          <t>France</t>
        </is>
      </c>
      <c r="E401" t="inlineStr">
        <is>
          <t>2015-16</t>
        </is>
      </c>
      <c r="F401" t="inlineStr">
        <is>
          <t>Tournesol</t>
        </is>
      </c>
      <c r="G401" t="inlineStr"/>
      <c r="H401" t="inlineStr">
        <is>
          <t>Importation d'huile = 268 kt (Douanes françaises - Eurostat)</t>
        </is>
      </c>
      <c r="I401" t="inlineStr">
        <is>
          <t>Douanes françaises - Eurostat</t>
        </is>
      </c>
      <c r="J401" t="inlineStr"/>
      <c r="K401" t="inlineStr">
        <is>
          <t>Volume</t>
        </is>
      </c>
      <c r="L401" t="inlineStr">
        <is>
          <t>Importation d'huile</t>
        </is>
      </c>
      <c r="M401" t="inlineStr">
        <is>
          <t>Echanges annuels - EUROSTAT</t>
        </is>
      </c>
      <c r="N401" t="inlineStr"/>
      <c r="O401" t="n">
        <v>268</v>
      </c>
      <c r="P401" t="inlineStr"/>
      <c r="Q401" t="inlineStr"/>
      <c r="R401" t="n">
        <v>268.18</v>
      </c>
      <c r="S401" t="n">
        <v>13.41</v>
      </c>
      <c r="T401" t="n">
        <v>0.1</v>
      </c>
      <c r="U401" t="n">
        <v>0</v>
      </c>
      <c r="V401" t="n">
        <v>500000000</v>
      </c>
      <c r="W401" t="n">
        <v>0</v>
      </c>
      <c r="X401" t="inlineStr">
        <is>
          <t>mesuré</t>
        </is>
      </c>
    </row>
    <row r="402" ht="15" customHeight="1" s="1003">
      <c r="A402" s="1019" t="inlineStr">
        <is>
          <t>Import</t>
        </is>
      </c>
      <c r="B402" t="inlineStr">
        <is>
          <t>Tourteaux</t>
        </is>
      </c>
      <c r="C402" t="inlineStr">
        <is>
          <t>kt</t>
        </is>
      </c>
      <c r="D402" t="inlineStr">
        <is>
          <t>France</t>
        </is>
      </c>
      <c r="E402" t="inlineStr">
        <is>
          <t>2015-16</t>
        </is>
      </c>
      <c r="F402" t="inlineStr">
        <is>
          <t>Tournesol</t>
        </is>
      </c>
      <c r="G402" t="inlineStr"/>
      <c r="H402" t="inlineStr">
        <is>
          <t>Importation de tourteaux = 882 kt (Douanes françaises - Eurostat)</t>
        </is>
      </c>
      <c r="I402" t="inlineStr">
        <is>
          <t>Douanes françaises - Eurostat</t>
        </is>
      </c>
      <c r="J402" t="inlineStr"/>
      <c r="K402" t="inlineStr">
        <is>
          <t>Volume</t>
        </is>
      </c>
      <c r="L402" t="inlineStr">
        <is>
          <t>Importation de tourteaux</t>
        </is>
      </c>
      <c r="M402" t="inlineStr">
        <is>
          <t>Echanges annuels - EUROSTAT</t>
        </is>
      </c>
      <c r="N402" t="inlineStr"/>
      <c r="O402" t="n">
        <v>882</v>
      </c>
      <c r="P402" t="inlineStr"/>
      <c r="Q402" t="inlineStr"/>
      <c r="R402" t="n">
        <v>881.98</v>
      </c>
      <c r="S402" t="n">
        <v>44.1</v>
      </c>
      <c r="T402" t="n">
        <v>0.1</v>
      </c>
      <c r="U402" t="n">
        <v>0</v>
      </c>
      <c r="V402" t="n">
        <v>500000000</v>
      </c>
      <c r="W402" t="n">
        <v>0</v>
      </c>
      <c r="X402" t="inlineStr">
        <is>
          <t>mesuré</t>
        </is>
      </c>
    </row>
    <row r="403" ht="15" customHeight="1" s="1003">
      <c r="A403" s="1019" t="inlineStr">
        <is>
          <t>Import</t>
        </is>
      </c>
      <c r="B403" t="inlineStr">
        <is>
          <t>Olives</t>
        </is>
      </c>
      <c r="C403" t="inlineStr">
        <is>
          <t>kt</t>
        </is>
      </c>
      <c r="D403" t="inlineStr">
        <is>
          <t>France</t>
        </is>
      </c>
      <c r="E403" t="inlineStr">
        <is>
          <t>2015-16</t>
        </is>
      </c>
      <c r="F403" t="inlineStr">
        <is>
          <t>Tournesol</t>
        </is>
      </c>
      <c r="G403" t="inlineStr"/>
      <c r="H403" t="inlineStr"/>
      <c r="I403" t="inlineStr"/>
      <c r="J403" t="inlineStr"/>
      <c r="K403" t="inlineStr"/>
      <c r="L403" t="inlineStr"/>
      <c r="M403" t="inlineStr"/>
      <c r="N403" t="inlineStr"/>
      <c r="O403" t="n">
        <v>-0</v>
      </c>
      <c r="P403" t="n">
        <v>0</v>
      </c>
      <c r="Q403" t="n">
        <v>500000000</v>
      </c>
      <c r="R403" t="inlineStr"/>
      <c r="S403" t="inlineStr"/>
      <c r="T403" t="inlineStr"/>
      <c r="U403" t="n">
        <v>0</v>
      </c>
      <c r="V403" t="n">
        <v>500000000</v>
      </c>
      <c r="W403" t="inlineStr"/>
      <c r="X403" t="inlineStr">
        <is>
          <t>libre unbounded</t>
        </is>
      </c>
    </row>
    <row r="404" ht="15" customHeight="1" s="1003">
      <c r="A404" s="1019" t="inlineStr">
        <is>
          <t>Import</t>
        </is>
      </c>
      <c r="B404" t="inlineStr">
        <is>
          <t>Huile d'olive</t>
        </is>
      </c>
      <c r="C404" t="inlineStr">
        <is>
          <t>kt</t>
        </is>
      </c>
      <c r="D404" t="inlineStr">
        <is>
          <t>France</t>
        </is>
      </c>
      <c r="E404" t="inlineStr">
        <is>
          <t>2015-16</t>
        </is>
      </c>
      <c r="F404" t="inlineStr">
        <is>
          <t>Tournesol</t>
        </is>
      </c>
      <c r="G404" t="inlineStr"/>
      <c r="H404" t="inlineStr"/>
      <c r="I404" t="inlineStr"/>
      <c r="J404" t="inlineStr"/>
      <c r="K404" t="inlineStr"/>
      <c r="L404" t="inlineStr"/>
      <c r="M404" t="inlineStr"/>
      <c r="N404" t="inlineStr"/>
      <c r="O404" t="n">
        <v>-0</v>
      </c>
      <c r="P404" t="n">
        <v>0</v>
      </c>
      <c r="Q404" t="n">
        <v>500000000</v>
      </c>
      <c r="R404" t="inlineStr"/>
      <c r="S404" t="inlineStr"/>
      <c r="T404" t="inlineStr"/>
      <c r="U404" t="n">
        <v>0</v>
      </c>
      <c r="V404" t="n">
        <v>500000000</v>
      </c>
      <c r="W404" t="inlineStr"/>
      <c r="X404" t="inlineStr">
        <is>
          <t>libre unbounded</t>
        </is>
      </c>
    </row>
    <row r="405" ht="15" customHeight="1" s="1003">
      <c r="A405" s="1019" t="inlineStr">
        <is>
          <t>Import</t>
        </is>
      </c>
      <c r="B405" t="inlineStr">
        <is>
          <t>Grignons d'olive</t>
        </is>
      </c>
      <c r="C405" t="inlineStr">
        <is>
          <t>kt</t>
        </is>
      </c>
      <c r="D405" t="inlineStr">
        <is>
          <t>France</t>
        </is>
      </c>
      <c r="E405" t="inlineStr">
        <is>
          <t>2015-16</t>
        </is>
      </c>
      <c r="F405" t="inlineStr">
        <is>
          <t>Tournesol</t>
        </is>
      </c>
      <c r="G405" t="inlineStr"/>
      <c r="H405" t="inlineStr"/>
      <c r="I405" t="inlineStr"/>
      <c r="J405" t="inlineStr"/>
      <c r="K405" t="inlineStr"/>
      <c r="L405" t="inlineStr"/>
      <c r="M405" t="inlineStr"/>
      <c r="N405" t="inlineStr"/>
      <c r="O405" t="n">
        <v>-0</v>
      </c>
      <c r="P405" t="n">
        <v>0</v>
      </c>
      <c r="Q405" t="n">
        <v>500000000</v>
      </c>
      <c r="R405" t="inlineStr"/>
      <c r="S405" t="inlineStr"/>
      <c r="T405" t="inlineStr"/>
      <c r="U405" t="n">
        <v>0</v>
      </c>
      <c r="V405" t="n">
        <v>500000000</v>
      </c>
      <c r="W405" t="inlineStr"/>
      <c r="X405" t="inlineStr">
        <is>
          <t>libre unbounded</t>
        </is>
      </c>
    </row>
    <row r="406" ht="15" customHeight="1" s="1003">
      <c r="A406" s="1019" t="inlineStr">
        <is>
          <t>Import</t>
        </is>
      </c>
      <c r="B406" t="inlineStr">
        <is>
          <t>Olives de table</t>
        </is>
      </c>
      <c r="C406" t="inlineStr">
        <is>
          <t>kt</t>
        </is>
      </c>
      <c r="D406" t="inlineStr">
        <is>
          <t>France</t>
        </is>
      </c>
      <c r="E406" t="inlineStr">
        <is>
          <t>2015-16</t>
        </is>
      </c>
      <c r="F406" t="inlineStr">
        <is>
          <t>Tournesol</t>
        </is>
      </c>
      <c r="G406" t="inlineStr"/>
      <c r="H406" t="inlineStr"/>
      <c r="I406" t="inlineStr"/>
      <c r="J406" t="inlineStr"/>
      <c r="K406" t="inlineStr"/>
      <c r="L406" t="inlineStr"/>
      <c r="M406" t="inlineStr"/>
      <c r="N406" t="inlineStr"/>
      <c r="O406" t="n">
        <v>-0</v>
      </c>
      <c r="P406" t="n">
        <v>0</v>
      </c>
      <c r="Q406" t="n">
        <v>500000000</v>
      </c>
      <c r="R406" t="inlineStr"/>
      <c r="S406" t="inlineStr"/>
      <c r="T406" t="inlineStr"/>
      <c r="U406" t="n">
        <v>0</v>
      </c>
      <c r="V406" t="n">
        <v>500000000</v>
      </c>
      <c r="W406" t="inlineStr"/>
      <c r="X406" t="inlineStr">
        <is>
          <t>libre unbounded</t>
        </is>
      </c>
    </row>
    <row r="407" ht="15" customHeight="1" s="1003">
      <c r="A407" s="1019" t="inlineStr">
        <is>
          <t>Import</t>
        </is>
      </c>
      <c r="B407" t="inlineStr">
        <is>
          <t>Graines collectées</t>
        </is>
      </c>
      <c r="C407" t="inlineStr">
        <is>
          <t>kt</t>
        </is>
      </c>
      <c r="D407" t="inlineStr">
        <is>
          <t>France</t>
        </is>
      </c>
      <c r="E407" t="inlineStr">
        <is>
          <t>2015-16</t>
        </is>
      </c>
      <c r="F407" t="inlineStr">
        <is>
          <t>Tournesol</t>
        </is>
      </c>
      <c r="G407" t="inlineStr"/>
      <c r="H407" t="inlineStr">
        <is>
          <t>Importation de graines = 218 kt (Douanes françaises - Eurostat)</t>
        </is>
      </c>
      <c r="I407" t="inlineStr">
        <is>
          <t>Douanes françaises - Eurostat</t>
        </is>
      </c>
      <c r="J407" t="inlineStr"/>
      <c r="K407" t="inlineStr">
        <is>
          <t>Volume</t>
        </is>
      </c>
      <c r="L407" t="inlineStr">
        <is>
          <t>Importation de graines</t>
        </is>
      </c>
      <c r="M407" t="inlineStr">
        <is>
          <t>Echanges mensuels - EUROSTAT</t>
        </is>
      </c>
      <c r="N407" t="inlineStr"/>
      <c r="O407" t="n">
        <v>218</v>
      </c>
      <c r="P407" t="inlineStr"/>
      <c r="Q407" t="inlineStr"/>
      <c r="R407" t="n">
        <v>218.33</v>
      </c>
      <c r="S407" t="n">
        <v>10.92</v>
      </c>
      <c r="T407" t="n">
        <v>0.1</v>
      </c>
      <c r="U407" t="n">
        <v>0</v>
      </c>
      <c r="V407" t="n">
        <v>500000000</v>
      </c>
      <c r="W407" t="n">
        <v>0</v>
      </c>
      <c r="X407" t="inlineStr">
        <is>
          <t>mesuré</t>
        </is>
      </c>
    </row>
    <row r="408" ht="15" customHeight="1" s="1003">
      <c r="A408" s="1019" t="inlineStr">
        <is>
          <t>Graines récoltées</t>
        </is>
      </c>
      <c r="B408" t="inlineStr">
        <is>
          <t>Ferme</t>
        </is>
      </c>
      <c r="C408" t="inlineStr">
        <is>
          <t>kt</t>
        </is>
      </c>
      <c r="D408" t="inlineStr">
        <is>
          <t>France</t>
        </is>
      </c>
      <c r="E408" t="inlineStr">
        <is>
          <t>2015-16</t>
        </is>
      </c>
      <c r="F408" t="inlineStr">
        <is>
          <t>Soja</t>
        </is>
      </c>
      <c r="G408" t="inlineStr"/>
      <c r="H408" t="inlineStr"/>
      <c r="I408" t="inlineStr"/>
      <c r="J408" t="inlineStr"/>
      <c r="K408" t="inlineStr"/>
      <c r="L408" t="inlineStr"/>
      <c r="M408" t="inlineStr"/>
      <c r="N408" t="inlineStr"/>
      <c r="O408" t="n">
        <v>67.8</v>
      </c>
      <c r="P408" t="inlineStr"/>
      <c r="Q408" t="inlineStr"/>
      <c r="R408" t="inlineStr"/>
      <c r="S408" t="inlineStr"/>
      <c r="T408" t="inlineStr"/>
      <c r="U408" t="n">
        <v>0</v>
      </c>
      <c r="V408" t="n">
        <v>500000000</v>
      </c>
      <c r="W408" t="inlineStr"/>
      <c r="X408" t="inlineStr">
        <is>
          <t>déterminé</t>
        </is>
      </c>
    </row>
    <row r="409" ht="15" customHeight="1" s="1003">
      <c r="A409" s="1019" t="inlineStr">
        <is>
          <t>Graines récoltées</t>
        </is>
      </c>
      <c r="B409" t="inlineStr">
        <is>
          <t>OS</t>
        </is>
      </c>
      <c r="C409" t="inlineStr">
        <is>
          <t>kt</t>
        </is>
      </c>
      <c r="D409" t="inlineStr">
        <is>
          <t>France</t>
        </is>
      </c>
      <c r="E409" t="inlineStr">
        <is>
          <t>2015-16</t>
        </is>
      </c>
      <c r="F409" t="inlineStr">
        <is>
          <t>Soja</t>
        </is>
      </c>
      <c r="G409" t="inlineStr">
        <is>
          <t>Collecte = 269 kt (Bilans par campagne - FranceAgriMer)</t>
        </is>
      </c>
      <c r="H409" t="inlineStr"/>
      <c r="I409" t="inlineStr">
        <is>
          <t>Bilans par campagne - FranceAgriMer</t>
        </is>
      </c>
      <c r="J409" t="inlineStr"/>
      <c r="K409" t="inlineStr">
        <is>
          <t>Volume</t>
        </is>
      </c>
      <c r="L409" t="inlineStr">
        <is>
          <t>Collecte</t>
        </is>
      </c>
      <c r="M409" t="inlineStr">
        <is>
          <t>Bilans Soja - FAM</t>
        </is>
      </c>
      <c r="N409" t="inlineStr"/>
      <c r="O409" t="n">
        <v>269</v>
      </c>
      <c r="P409" t="inlineStr"/>
      <c r="Q409" t="inlineStr"/>
      <c r="R409" t="n">
        <v>269.22</v>
      </c>
      <c r="S409" t="n">
        <v>13.46</v>
      </c>
      <c r="T409" t="n">
        <v>0.1</v>
      </c>
      <c r="U409" t="n">
        <v>0</v>
      </c>
      <c r="V409" t="n">
        <v>500000000</v>
      </c>
      <c r="W409" t="n">
        <v>0</v>
      </c>
      <c r="X409" t="inlineStr">
        <is>
          <t>redondant</t>
        </is>
      </c>
    </row>
    <row r="410" ht="15" customHeight="1" s="1003">
      <c r="A410" s="1019" t="inlineStr">
        <is>
          <t>Olives</t>
        </is>
      </c>
      <c r="B410" t="inlineStr">
        <is>
          <t>Export</t>
        </is>
      </c>
      <c r="C410" t="inlineStr">
        <is>
          <t>kt</t>
        </is>
      </c>
      <c r="D410" t="inlineStr">
        <is>
          <t>France</t>
        </is>
      </c>
      <c r="E410" t="inlineStr">
        <is>
          <t>2015-16</t>
        </is>
      </c>
      <c r="F410" t="inlineStr">
        <is>
          <t>Soja</t>
        </is>
      </c>
      <c r="G410" t="inlineStr"/>
      <c r="H410" t="inlineStr"/>
      <c r="I410" t="inlineStr"/>
      <c r="J410" t="inlineStr"/>
      <c r="K410" t="inlineStr"/>
      <c r="L410" t="inlineStr"/>
      <c r="M410" t="inlineStr"/>
      <c r="N410" t="inlineStr"/>
      <c r="O410" t="n">
        <v>-0</v>
      </c>
      <c r="P410" t="n">
        <v>0</v>
      </c>
      <c r="Q410" t="n">
        <v>500000000</v>
      </c>
      <c r="R410" t="inlineStr"/>
      <c r="S410" t="inlineStr"/>
      <c r="T410" t="inlineStr"/>
      <c r="U410" t="n">
        <v>0</v>
      </c>
      <c r="V410" t="n">
        <v>500000000</v>
      </c>
      <c r="W410" t="inlineStr"/>
      <c r="X410" t="inlineStr">
        <is>
          <t>libre unbounded</t>
        </is>
      </c>
    </row>
    <row r="411" ht="15" customHeight="1" s="1003">
      <c r="A411" s="1019" t="inlineStr">
        <is>
          <t>Olives</t>
        </is>
      </c>
      <c r="B411" t="inlineStr">
        <is>
          <t>Moulin</t>
        </is>
      </c>
      <c r="C411" t="inlineStr">
        <is>
          <t>kt</t>
        </is>
      </c>
      <c r="D411" t="inlineStr">
        <is>
          <t>France</t>
        </is>
      </c>
      <c r="E411" t="inlineStr">
        <is>
          <t>2015-16</t>
        </is>
      </c>
      <c r="F411" t="inlineStr">
        <is>
          <t>Soja</t>
        </is>
      </c>
      <c r="G411" t="inlineStr"/>
      <c r="H411" t="inlineStr"/>
      <c r="I411" t="inlineStr"/>
      <c r="J411" t="inlineStr"/>
      <c r="K411" t="inlineStr"/>
      <c r="L411" t="inlineStr"/>
      <c r="M411" t="inlineStr"/>
      <c r="N411" t="inlineStr"/>
      <c r="O411" t="n">
        <v>-0</v>
      </c>
      <c r="P411" t="n">
        <v>0</v>
      </c>
      <c r="Q411" t="n">
        <v>500000000</v>
      </c>
      <c r="R411" t="inlineStr"/>
      <c r="S411" t="inlineStr"/>
      <c r="T411" t="inlineStr"/>
      <c r="U411" t="n">
        <v>0</v>
      </c>
      <c r="V411" t="n">
        <v>500000000</v>
      </c>
      <c r="W411" t="inlineStr"/>
      <c r="X411" t="inlineStr">
        <is>
          <t>libre unbounded</t>
        </is>
      </c>
    </row>
    <row r="412" ht="15" customHeight="1" s="1003">
      <c r="A412" s="1019" t="inlineStr">
        <is>
          <t>Olives</t>
        </is>
      </c>
      <c r="B412" t="inlineStr">
        <is>
          <t>Conservation ou préparation d'olives</t>
        </is>
      </c>
      <c r="C412" t="inlineStr">
        <is>
          <t>kt</t>
        </is>
      </c>
      <c r="D412" t="inlineStr">
        <is>
          <t>France</t>
        </is>
      </c>
      <c r="E412" t="inlineStr">
        <is>
          <t>2015-16</t>
        </is>
      </c>
      <c r="F412" t="inlineStr">
        <is>
          <t>Soja</t>
        </is>
      </c>
      <c r="G412" t="inlineStr"/>
      <c r="H412" t="inlineStr"/>
      <c r="I412" t="inlineStr"/>
      <c r="J412" t="inlineStr"/>
      <c r="K412" t="inlineStr"/>
      <c r="L412" t="inlineStr"/>
      <c r="M412" t="inlineStr"/>
      <c r="N412" t="inlineStr"/>
      <c r="O412" t="n">
        <v>-0</v>
      </c>
      <c r="P412" t="n">
        <v>0</v>
      </c>
      <c r="Q412" t="n">
        <v>500000000</v>
      </c>
      <c r="R412" t="inlineStr"/>
      <c r="S412" t="inlineStr"/>
      <c r="T412" t="inlineStr"/>
      <c r="U412" t="n">
        <v>0</v>
      </c>
      <c r="V412" t="n">
        <v>500000000</v>
      </c>
      <c r="W412" t="inlineStr"/>
      <c r="X412" t="inlineStr">
        <is>
          <t>libre unbounded</t>
        </is>
      </c>
    </row>
    <row r="413" ht="15" customHeight="1" s="1003">
      <c r="A413" s="1019" t="inlineStr">
        <is>
          <t>Olives</t>
        </is>
      </c>
      <c r="B413" t="inlineStr">
        <is>
          <t>Ecart statistique</t>
        </is>
      </c>
      <c r="C413" t="inlineStr">
        <is>
          <t>kt</t>
        </is>
      </c>
      <c r="D413" t="inlineStr">
        <is>
          <t>France</t>
        </is>
      </c>
      <c r="E413" t="inlineStr">
        <is>
          <t>2015-16</t>
        </is>
      </c>
      <c r="F413" t="inlineStr">
        <is>
          <t>Soja</t>
        </is>
      </c>
      <c r="G413" t="inlineStr"/>
      <c r="H413" t="inlineStr"/>
      <c r="I413" t="inlineStr"/>
      <c r="J413" t="inlineStr"/>
      <c r="K413" t="inlineStr"/>
      <c r="L413" t="inlineStr"/>
      <c r="M413" t="inlineStr"/>
      <c r="N413" t="inlineStr"/>
      <c r="O413" t="n">
        <v>-0</v>
      </c>
      <c r="P413" t="n">
        <v>0</v>
      </c>
      <c r="Q413" t="n">
        <v>500000000</v>
      </c>
      <c r="R413" t="inlineStr"/>
      <c r="S413" t="inlineStr"/>
      <c r="T413" t="inlineStr"/>
      <c r="U413" t="n">
        <v>0</v>
      </c>
      <c r="V413" t="n">
        <v>500000000</v>
      </c>
      <c r="W413" t="inlineStr"/>
      <c r="X413" t="inlineStr">
        <is>
          <t>libre unbounded</t>
        </is>
      </c>
    </row>
    <row r="414" ht="15" customHeight="1" s="1003">
      <c r="A414" s="1019" t="inlineStr">
        <is>
          <t>Graines autoconsommées</t>
        </is>
      </c>
      <c r="B414" t="inlineStr">
        <is>
          <t>Hors FAB</t>
        </is>
      </c>
      <c r="C414" t="inlineStr">
        <is>
          <t>kt</t>
        </is>
      </c>
      <c r="D414" t="inlineStr">
        <is>
          <t>France</t>
        </is>
      </c>
      <c r="E414" t="inlineStr">
        <is>
          <t>2015-16</t>
        </is>
      </c>
      <c r="F414" t="inlineStr">
        <is>
          <t>Soja</t>
        </is>
      </c>
      <c r="G414" t="inlineStr"/>
      <c r="H414" t="inlineStr"/>
      <c r="I414" t="inlineStr"/>
      <c r="J414" t="inlineStr">
        <is>
          <t>Le reste des graines autoconsommées est consommé en alimentation animale rente hors FAB</t>
        </is>
      </c>
      <c r="K414" t="inlineStr"/>
      <c r="L414" t="inlineStr">
        <is>
          <t>Consommation de graines à la ferme directement</t>
        </is>
      </c>
      <c r="M414" t="inlineStr"/>
      <c r="N414" t="inlineStr"/>
      <c r="O414" t="n">
        <v>52</v>
      </c>
      <c r="P414" t="inlineStr"/>
      <c r="Q414" t="inlineStr"/>
      <c r="R414" t="inlineStr"/>
      <c r="S414" t="inlineStr"/>
      <c r="T414" t="inlineStr"/>
      <c r="U414" t="n">
        <v>0</v>
      </c>
      <c r="V414" t="n">
        <v>500000000</v>
      </c>
      <c r="W414" t="inlineStr"/>
      <c r="X414" t="inlineStr">
        <is>
          <t>déterminé</t>
        </is>
      </c>
    </row>
    <row r="415" ht="15" customHeight="1" s="1003">
      <c r="A415" s="1019" t="inlineStr">
        <is>
          <t>Graines autoconsommées</t>
        </is>
      </c>
      <c r="B415" t="inlineStr">
        <is>
          <t>Vente directe et autoconsommation</t>
        </is>
      </c>
      <c r="C415" t="inlineStr">
        <is>
          <t>kt</t>
        </is>
      </c>
      <c r="D415" t="inlineStr">
        <is>
          <t>France</t>
        </is>
      </c>
      <c r="E415" t="inlineStr">
        <is>
          <t>2015-16</t>
        </is>
      </c>
      <c r="F415" t="inlineStr">
        <is>
          <t>Soja</t>
        </is>
      </c>
      <c r="G415" t="inlineStr"/>
      <c r="H415" t="inlineStr"/>
      <c r="I415" t="inlineStr"/>
      <c r="J415" t="inlineStr">
        <is>
          <t>Pas de consommation de graines en alimentation humaine</t>
        </is>
      </c>
      <c r="K415" t="inlineStr"/>
      <c r="L415" t="inlineStr">
        <is>
          <t>Consommation de graines à la ferme directement</t>
        </is>
      </c>
      <c r="M415" t="inlineStr"/>
      <c r="N415" t="inlineStr"/>
      <c r="O415" t="n">
        <v>0</v>
      </c>
      <c r="P415" t="inlineStr"/>
      <c r="Q415" t="inlineStr"/>
      <c r="R415" t="n">
        <v>0</v>
      </c>
      <c r="S415" t="n">
        <v>0</v>
      </c>
      <c r="T415" t="inlineStr"/>
      <c r="U415" t="n">
        <v>0</v>
      </c>
      <c r="V415" t="n">
        <v>500000000</v>
      </c>
      <c r="W415" t="n">
        <v>0</v>
      </c>
      <c r="X415" t="inlineStr">
        <is>
          <t>mesuré</t>
        </is>
      </c>
    </row>
    <row r="416" ht="15" customHeight="1" s="1003">
      <c r="A416" s="1019" t="inlineStr">
        <is>
          <t>Graines autoconsommées</t>
        </is>
      </c>
      <c r="B416" t="inlineStr">
        <is>
          <t>Alimentation humaine</t>
        </is>
      </c>
      <c r="C416" t="inlineStr">
        <is>
          <t>kt</t>
        </is>
      </c>
      <c r="D416" t="inlineStr">
        <is>
          <t>France</t>
        </is>
      </c>
      <c r="E416" t="inlineStr">
        <is>
          <t>2015-16</t>
        </is>
      </c>
      <c r="F416" t="inlineStr">
        <is>
          <t>Soja</t>
        </is>
      </c>
      <c r="G416" t="inlineStr"/>
      <c r="H416" t="inlineStr"/>
      <c r="I416" t="inlineStr"/>
      <c r="J416" t="inlineStr"/>
      <c r="K416" t="inlineStr"/>
      <c r="L416" t="inlineStr"/>
      <c r="M416" t="inlineStr"/>
      <c r="N416" t="inlineStr"/>
      <c r="O416" t="n">
        <v>0</v>
      </c>
      <c r="P416" t="inlineStr"/>
      <c r="Q416" t="inlineStr"/>
      <c r="R416" t="inlineStr"/>
      <c r="S416" t="inlineStr"/>
      <c r="T416" t="inlineStr"/>
      <c r="U416" t="n">
        <v>0</v>
      </c>
      <c r="V416" t="n">
        <v>500000000</v>
      </c>
      <c r="W416" t="inlineStr"/>
      <c r="X416" t="inlineStr">
        <is>
          <t>déterminé</t>
        </is>
      </c>
    </row>
    <row r="417" ht="15" customHeight="1" s="1003">
      <c r="A417" s="1019" t="inlineStr">
        <is>
          <t>Graines autoconsommées</t>
        </is>
      </c>
      <c r="B417" t="inlineStr">
        <is>
          <t>Usages alimentaires</t>
        </is>
      </c>
      <c r="C417" t="inlineStr">
        <is>
          <t>kt</t>
        </is>
      </c>
      <c r="D417" t="inlineStr">
        <is>
          <t>France</t>
        </is>
      </c>
      <c r="E417" t="inlineStr">
        <is>
          <t>2015-16</t>
        </is>
      </c>
      <c r="F417" t="inlineStr">
        <is>
          <t>Soja</t>
        </is>
      </c>
      <c r="G417" t="inlineStr"/>
      <c r="H417" t="inlineStr"/>
      <c r="I417" t="inlineStr"/>
      <c r="J417" t="inlineStr"/>
      <c r="K417" t="inlineStr"/>
      <c r="L417" t="inlineStr"/>
      <c r="M417" t="inlineStr"/>
      <c r="N417" t="inlineStr"/>
      <c r="O417" t="n">
        <v>52</v>
      </c>
      <c r="P417" t="inlineStr"/>
      <c r="Q417" t="inlineStr"/>
      <c r="R417" t="inlineStr"/>
      <c r="S417" t="inlineStr"/>
      <c r="T417" t="inlineStr"/>
      <c r="U417" t="n">
        <v>0</v>
      </c>
      <c r="V417" t="n">
        <v>500000000</v>
      </c>
      <c r="W417" t="inlineStr"/>
      <c r="X417" t="inlineStr">
        <is>
          <t>déterminé</t>
        </is>
      </c>
    </row>
    <row r="418" ht="15" customHeight="1" s="1003">
      <c r="A418" s="1019" t="inlineStr">
        <is>
          <t>Graines autoconsommées</t>
        </is>
      </c>
      <c r="B418" t="inlineStr">
        <is>
          <t>Alimentation animale rente</t>
        </is>
      </c>
      <c r="C418" t="inlineStr">
        <is>
          <t>kt</t>
        </is>
      </c>
      <c r="D418" t="inlineStr">
        <is>
          <t>France</t>
        </is>
      </c>
      <c r="E418" t="inlineStr">
        <is>
          <t>2015-16</t>
        </is>
      </c>
      <c r="F418" t="inlineStr">
        <is>
          <t>Soja</t>
        </is>
      </c>
      <c r="G418" t="inlineStr"/>
      <c r="H418" t="inlineStr"/>
      <c r="I418" t="inlineStr"/>
      <c r="J418" t="inlineStr"/>
      <c r="K418" t="inlineStr"/>
      <c r="L418" t="inlineStr"/>
      <c r="M418" t="inlineStr"/>
      <c r="N418" t="inlineStr"/>
      <c r="O418" t="n">
        <v>52</v>
      </c>
      <c r="P418" t="inlineStr"/>
      <c r="Q418" t="inlineStr"/>
      <c r="R418" t="inlineStr"/>
      <c r="S418" t="inlineStr"/>
      <c r="T418" t="inlineStr"/>
      <c r="U418" t="n">
        <v>0</v>
      </c>
      <c r="V418" t="n">
        <v>500000000</v>
      </c>
      <c r="W418" t="inlineStr"/>
      <c r="X418" t="inlineStr">
        <is>
          <t>déterminé</t>
        </is>
      </c>
    </row>
    <row r="419" ht="15" customHeight="1" s="1003">
      <c r="A419" s="1019" t="inlineStr">
        <is>
          <t>Graines autoconsommées</t>
        </is>
      </c>
      <c r="B419" t="inlineStr">
        <is>
          <t>Alimentation animale</t>
        </is>
      </c>
      <c r="C419" t="inlineStr">
        <is>
          <t>kt</t>
        </is>
      </c>
      <c r="D419" t="inlineStr">
        <is>
          <t>France</t>
        </is>
      </c>
      <c r="E419" t="inlineStr">
        <is>
          <t>2015-16</t>
        </is>
      </c>
      <c r="F419" t="inlineStr">
        <is>
          <t>Soja</t>
        </is>
      </c>
      <c r="G419" t="inlineStr"/>
      <c r="H419" t="inlineStr"/>
      <c r="I419" t="inlineStr"/>
      <c r="J419" t="inlineStr"/>
      <c r="K419" t="inlineStr"/>
      <c r="L419" t="inlineStr"/>
      <c r="M419" t="inlineStr"/>
      <c r="N419" t="inlineStr"/>
      <c r="O419" t="n">
        <v>52</v>
      </c>
      <c r="P419" t="inlineStr"/>
      <c r="Q419" t="inlineStr"/>
      <c r="R419" t="inlineStr"/>
      <c r="S419" t="inlineStr"/>
      <c r="T419" t="inlineStr"/>
      <c r="U419" t="n">
        <v>0</v>
      </c>
      <c r="V419" t="n">
        <v>500000000</v>
      </c>
      <c r="W419" t="inlineStr"/>
      <c r="X419" t="inlineStr">
        <is>
          <t>déterminé</t>
        </is>
      </c>
    </row>
    <row r="420" ht="15" customHeight="1" s="1003">
      <c r="A420" s="1019" t="inlineStr">
        <is>
          <t>Graines autoconsommées</t>
        </is>
      </c>
      <c r="B420" t="inlineStr">
        <is>
          <t>Débouchés</t>
        </is>
      </c>
      <c r="C420" t="inlineStr">
        <is>
          <t>kt</t>
        </is>
      </c>
      <c r="D420" t="inlineStr">
        <is>
          <t>France</t>
        </is>
      </c>
      <c r="E420" t="inlineStr">
        <is>
          <t>2015-16</t>
        </is>
      </c>
      <c r="F420" t="inlineStr">
        <is>
          <t>Soja</t>
        </is>
      </c>
      <c r="G420" t="inlineStr"/>
      <c r="H420" t="inlineStr"/>
      <c r="I420" t="inlineStr"/>
      <c r="J420" t="inlineStr"/>
      <c r="K420" t="inlineStr"/>
      <c r="L420" t="inlineStr"/>
      <c r="M420" t="inlineStr"/>
      <c r="N420" t="inlineStr"/>
      <c r="O420" t="n">
        <v>53.4</v>
      </c>
      <c r="P420" t="inlineStr"/>
      <c r="Q420" t="inlineStr"/>
      <c r="R420" t="inlineStr"/>
      <c r="S420" t="inlineStr"/>
      <c r="T420" t="inlineStr"/>
      <c r="U420" t="n">
        <v>0</v>
      </c>
      <c r="V420" t="n">
        <v>500000000</v>
      </c>
      <c r="W420" t="inlineStr"/>
      <c r="X420" t="inlineStr">
        <is>
          <t>déterminé</t>
        </is>
      </c>
    </row>
    <row r="421" ht="15" customHeight="1" s="1003">
      <c r="A421" s="1019" t="inlineStr">
        <is>
          <t>Graines autoconsommées</t>
        </is>
      </c>
      <c r="B421" t="inlineStr">
        <is>
          <t>FAF</t>
        </is>
      </c>
      <c r="C421" t="inlineStr">
        <is>
          <t>kt</t>
        </is>
      </c>
      <c r="D421" t="inlineStr">
        <is>
          <t>France</t>
        </is>
      </c>
      <c r="E421" t="inlineStr">
        <is>
          <t>2015-16</t>
        </is>
      </c>
      <c r="F421" t="inlineStr">
        <is>
          <t>Soja</t>
        </is>
      </c>
      <c r="G421" t="inlineStr"/>
      <c r="H421" t="inlineStr"/>
      <c r="I421" t="inlineStr"/>
      <c r="J421" t="inlineStr"/>
      <c r="K421" t="inlineStr"/>
      <c r="L421" t="inlineStr"/>
      <c r="M421" t="inlineStr"/>
      <c r="N421" t="inlineStr"/>
      <c r="O421" t="n">
        <v>26</v>
      </c>
      <c r="P421" t="n">
        <v>0</v>
      </c>
      <c r="Q421" t="n">
        <v>52</v>
      </c>
      <c r="R421" t="inlineStr"/>
      <c r="S421" t="inlineStr"/>
      <c r="T421" t="inlineStr"/>
      <c r="U421" t="n">
        <v>0</v>
      </c>
      <c r="V421" t="n">
        <v>500000000</v>
      </c>
      <c r="W421" t="inlineStr"/>
      <c r="X421" t="inlineStr">
        <is>
          <t>libre</t>
        </is>
      </c>
    </row>
    <row r="422" ht="15" customHeight="1" s="1003">
      <c r="A422" s="1019" t="inlineStr">
        <is>
          <t>Graines autoconsommées</t>
        </is>
      </c>
      <c r="B422" t="inlineStr">
        <is>
          <t>Direct élevage</t>
        </is>
      </c>
      <c r="C422" t="inlineStr">
        <is>
          <t>kt</t>
        </is>
      </c>
      <c r="D422" t="inlineStr">
        <is>
          <t>France</t>
        </is>
      </c>
      <c r="E422" t="inlineStr">
        <is>
          <t>2015-16</t>
        </is>
      </c>
      <c r="F422" t="inlineStr">
        <is>
          <t>Soja</t>
        </is>
      </c>
      <c r="G422" t="inlineStr"/>
      <c r="H422" t="inlineStr"/>
      <c r="I422" t="inlineStr"/>
      <c r="J422" t="inlineStr"/>
      <c r="K422" t="inlineStr"/>
      <c r="L422" t="inlineStr"/>
      <c r="M422" t="inlineStr"/>
      <c r="N422" t="inlineStr"/>
      <c r="O422" t="n">
        <v>26</v>
      </c>
      <c r="P422" t="n">
        <v>0</v>
      </c>
      <c r="Q422" t="n">
        <v>52</v>
      </c>
      <c r="R422" t="inlineStr"/>
      <c r="S422" t="inlineStr"/>
      <c r="T422" t="inlineStr"/>
      <c r="U422" t="n">
        <v>0</v>
      </c>
      <c r="V422" t="n">
        <v>500000000</v>
      </c>
      <c r="W422" t="inlineStr"/>
      <c r="X422" t="inlineStr">
        <is>
          <t>libre</t>
        </is>
      </c>
    </row>
    <row r="423" ht="15" customHeight="1" s="1003">
      <c r="A423" s="1019" t="inlineStr">
        <is>
          <t>Graines autoconsommées</t>
        </is>
      </c>
      <c r="B423" t="inlineStr">
        <is>
          <t>Elimination/Pertes</t>
        </is>
      </c>
      <c r="C423" t="inlineStr">
        <is>
          <t>kt</t>
        </is>
      </c>
      <c r="D423" t="inlineStr">
        <is>
          <t>France</t>
        </is>
      </c>
      <c r="E423" t="inlineStr">
        <is>
          <t>2015-16</t>
        </is>
      </c>
      <c r="F423" t="inlineStr">
        <is>
          <t>Soja</t>
        </is>
      </c>
      <c r="G423" t="inlineStr"/>
      <c r="H423" t="inlineStr">
        <is>
          <t>Ratio de pertes à la ferme = 2 % (ORIFLAAM - Terres Univia)</t>
        </is>
      </c>
      <c r="I423" t="inlineStr">
        <is>
          <t>ORIFLAAM - Terres Univia</t>
        </is>
      </c>
      <c r="J423" t="inlineStr">
        <is>
          <t>0</t>
        </is>
      </c>
      <c r="K423" t="inlineStr">
        <is>
          <t>Rendement</t>
        </is>
      </c>
      <c r="L423" t="inlineStr">
        <is>
          <t>Ratio de pertes à la ferme</t>
        </is>
      </c>
      <c r="M423" t="inlineStr">
        <is>
          <t>Pertes ferme - TERRES UNIVIA</t>
        </is>
      </c>
      <c r="N423" t="inlineStr"/>
      <c r="O423" t="n">
        <v>1.36</v>
      </c>
      <c r="P423" t="inlineStr"/>
      <c r="Q423" t="inlineStr"/>
      <c r="R423" t="inlineStr"/>
      <c r="S423" t="inlineStr"/>
      <c r="T423" t="inlineStr"/>
      <c r="U423" t="n">
        <v>0</v>
      </c>
      <c r="V423" t="n">
        <v>500000000</v>
      </c>
      <c r="W423" t="inlineStr"/>
      <c r="X423" t="inlineStr">
        <is>
          <t>déterminé</t>
        </is>
      </c>
    </row>
    <row r="424" ht="15" customHeight="1" s="1003">
      <c r="A424" s="1019" t="inlineStr">
        <is>
          <t>Graines autoconsommées</t>
        </is>
      </c>
      <c r="B424" t="inlineStr">
        <is>
          <t>Autres usages (ou usages indéfinis)</t>
        </is>
      </c>
      <c r="C424" t="inlineStr">
        <is>
          <t>kt</t>
        </is>
      </c>
      <c r="D424" t="inlineStr">
        <is>
          <t>France</t>
        </is>
      </c>
      <c r="E424" t="inlineStr">
        <is>
          <t>2015-16</t>
        </is>
      </c>
      <c r="F424" t="inlineStr">
        <is>
          <t>Soja</t>
        </is>
      </c>
      <c r="G424" t="inlineStr"/>
      <c r="H424" t="inlineStr"/>
      <c r="I424" t="inlineStr"/>
      <c r="J424" t="inlineStr"/>
      <c r="K424" t="inlineStr"/>
      <c r="L424" t="inlineStr"/>
      <c r="M424" t="inlineStr"/>
      <c r="N424" t="inlineStr"/>
      <c r="O424" t="n">
        <v>1.36</v>
      </c>
      <c r="P424" t="inlineStr"/>
      <c r="Q424" t="inlineStr"/>
      <c r="R424" t="inlineStr"/>
      <c r="S424" t="inlineStr"/>
      <c r="T424" t="inlineStr"/>
      <c r="U424" t="n">
        <v>0</v>
      </c>
      <c r="V424" t="n">
        <v>500000000</v>
      </c>
      <c r="W424" t="inlineStr"/>
      <c r="X424" t="inlineStr">
        <is>
          <t>déterminé</t>
        </is>
      </c>
    </row>
    <row r="425" ht="15" customHeight="1" s="1003">
      <c r="A425" s="1019" t="inlineStr">
        <is>
          <t>Graines autoconsommées</t>
        </is>
      </c>
      <c r="B425" t="inlineStr">
        <is>
          <t>Semences fermières</t>
        </is>
      </c>
      <c r="C425" t="inlineStr">
        <is>
          <t>kt</t>
        </is>
      </c>
      <c r="D425" t="inlineStr">
        <is>
          <t>France</t>
        </is>
      </c>
      <c r="E425" t="inlineStr">
        <is>
          <t>2015-16</t>
        </is>
      </c>
      <c r="F425" t="inlineStr">
        <is>
          <t>Soja</t>
        </is>
      </c>
      <c r="G425" t="inlineStr"/>
      <c r="H425" t="inlineStr">
        <is>
          <t>Part de semences fermières (par rapport aux semences certifiées) = 180,11 % (Enquête Pratiques culturales en grandes cultures - SSP)</t>
        </is>
      </c>
      <c r="I425" t="inlineStr">
        <is>
          <t>Enquête Pratiques culturales en grandes cultures - SSP</t>
        </is>
      </c>
      <c r="J425" t="inlineStr">
        <is>
          <t>0</t>
        </is>
      </c>
      <c r="K425" t="inlineStr">
        <is>
          <t>Répartition</t>
        </is>
      </c>
      <c r="L425" t="inlineStr">
        <is>
          <t>Part de semences fermières (par rapport aux semences certifiées)</t>
        </is>
      </c>
      <c r="M425" t="inlineStr">
        <is>
          <t>Semences fermières - AGRESTE</t>
        </is>
      </c>
      <c r="N425" t="inlineStr"/>
      <c r="O425" t="n">
        <v>14.4</v>
      </c>
      <c r="P425" t="inlineStr"/>
      <c r="Q425" t="inlineStr"/>
      <c r="R425" t="inlineStr"/>
      <c r="S425" t="inlineStr"/>
      <c r="T425" t="inlineStr"/>
      <c r="U425" t="n">
        <v>0</v>
      </c>
      <c r="V425" t="n">
        <v>500000000</v>
      </c>
      <c r="W425" t="inlineStr"/>
      <c r="X425" t="inlineStr">
        <is>
          <t>déterminé</t>
        </is>
      </c>
    </row>
    <row r="426" ht="15" customHeight="1" s="1003">
      <c r="A426" s="1019" t="inlineStr">
        <is>
          <t>Graines autoconsommées</t>
        </is>
      </c>
      <c r="B426" t="inlineStr">
        <is>
          <t>Semences</t>
        </is>
      </c>
      <c r="C426" t="inlineStr">
        <is>
          <t>kt</t>
        </is>
      </c>
      <c r="D426" t="inlineStr">
        <is>
          <t>France</t>
        </is>
      </c>
      <c r="E426" t="inlineStr">
        <is>
          <t>2015-16</t>
        </is>
      </c>
      <c r="F426" t="inlineStr">
        <is>
          <t>Soja</t>
        </is>
      </c>
      <c r="G426" t="inlineStr"/>
      <c r="H426" t="inlineStr"/>
      <c r="I426" t="inlineStr">
        <is>
          <t>Enquête Pratiques culturales en grandes cultures - SSP</t>
        </is>
      </c>
      <c r="J426" t="inlineStr"/>
      <c r="K426" t="inlineStr">
        <is>
          <t>Répartition</t>
        </is>
      </c>
      <c r="L426" t="inlineStr">
        <is>
          <t>Part de semences fermières (par rapport aux semences certifiées)</t>
        </is>
      </c>
      <c r="M426" t="inlineStr">
        <is>
          <t>Semences fermières - AGRESTE</t>
        </is>
      </c>
      <c r="N426" t="inlineStr"/>
      <c r="O426" t="n">
        <v>14.4</v>
      </c>
      <c r="P426" t="inlineStr"/>
      <c r="Q426" t="inlineStr"/>
      <c r="R426" t="inlineStr"/>
      <c r="S426" t="inlineStr"/>
      <c r="T426" t="inlineStr"/>
      <c r="U426" t="n">
        <v>0</v>
      </c>
      <c r="V426" t="n">
        <v>500000000</v>
      </c>
      <c r="W426" t="inlineStr"/>
      <c r="X426" t="inlineStr">
        <is>
          <t>déterminé</t>
        </is>
      </c>
    </row>
    <row r="427" ht="15" customHeight="1" s="1003">
      <c r="A427" s="1019" t="inlineStr">
        <is>
          <t>Stock initial</t>
        </is>
      </c>
      <c r="B427" t="inlineStr">
        <is>
          <t>Ferme</t>
        </is>
      </c>
      <c r="C427" t="inlineStr">
        <is>
          <t>kt</t>
        </is>
      </c>
      <c r="D427" t="inlineStr">
        <is>
          <t>France</t>
        </is>
      </c>
      <c r="E427" t="inlineStr">
        <is>
          <t>2015-16</t>
        </is>
      </c>
      <c r="F427" t="inlineStr">
        <is>
          <t>Soja</t>
        </is>
      </c>
      <c r="G427" t="inlineStr"/>
      <c r="H427" t="inlineStr"/>
      <c r="I427" t="inlineStr"/>
      <c r="J427" t="inlineStr"/>
      <c r="K427" t="inlineStr"/>
      <c r="L427" t="inlineStr"/>
      <c r="M427" t="inlineStr"/>
      <c r="N427" t="inlineStr"/>
      <c r="O427" t="n">
        <v>0</v>
      </c>
      <c r="P427" t="inlineStr"/>
      <c r="Q427" t="inlineStr"/>
      <c r="R427" t="inlineStr"/>
      <c r="S427" t="inlineStr"/>
      <c r="T427" t="inlineStr"/>
      <c r="U427" t="n">
        <v>0</v>
      </c>
      <c r="V427" t="n">
        <v>500000000</v>
      </c>
      <c r="W427" t="inlineStr"/>
      <c r="X427" t="inlineStr">
        <is>
          <t>déterminé</t>
        </is>
      </c>
    </row>
    <row r="428" ht="15" customHeight="1" s="1003">
      <c r="A428" s="1019" t="inlineStr">
        <is>
          <t>Stock initial</t>
        </is>
      </c>
      <c r="B428" t="inlineStr">
        <is>
          <t>OS</t>
        </is>
      </c>
      <c r="C428" t="inlineStr">
        <is>
          <t>kt</t>
        </is>
      </c>
      <c r="D428" t="inlineStr">
        <is>
          <t>France</t>
        </is>
      </c>
      <c r="E428" t="inlineStr">
        <is>
          <t>2015-16</t>
        </is>
      </c>
      <c r="F428" t="inlineStr">
        <is>
          <t>Soja</t>
        </is>
      </c>
      <c r="G428" t="inlineStr">
        <is>
          <t>Stock initial collecteurs = 44 kt (Bilans par campagne - FranceAgriMer)</t>
        </is>
      </c>
      <c r="H428" t="inlineStr"/>
      <c r="I428" t="inlineStr">
        <is>
          <t>Bilans par campagne - FranceAgriMer</t>
        </is>
      </c>
      <c r="J428" t="inlineStr"/>
      <c r="K428" t="inlineStr">
        <is>
          <t>Volume</t>
        </is>
      </c>
      <c r="L428" t="inlineStr">
        <is>
          <t>Stock initial collecteurs</t>
        </is>
      </c>
      <c r="M428" t="inlineStr">
        <is>
          <t>Bilans Soja - FAM</t>
        </is>
      </c>
      <c r="N428" t="inlineStr"/>
      <c r="O428" t="n">
        <v>43.9</v>
      </c>
      <c r="P428" t="inlineStr"/>
      <c r="Q428" t="inlineStr"/>
      <c r="R428" t="inlineStr"/>
      <c r="S428" t="inlineStr"/>
      <c r="T428" t="inlineStr"/>
      <c r="U428" t="n">
        <v>0</v>
      </c>
      <c r="V428" t="n">
        <v>500000000</v>
      </c>
      <c r="W428" t="inlineStr"/>
      <c r="X428" t="inlineStr">
        <is>
          <t>déterminé</t>
        </is>
      </c>
    </row>
    <row r="429" ht="15" customHeight="1" s="1003">
      <c r="A429" s="1019" t="inlineStr">
        <is>
          <t>Stock initial à la ferme</t>
        </is>
      </c>
      <c r="B429" t="inlineStr">
        <is>
          <t>Ferme</t>
        </is>
      </c>
      <c r="C429" t="inlineStr">
        <is>
          <t>kt</t>
        </is>
      </c>
      <c r="D429" t="inlineStr">
        <is>
          <t>France</t>
        </is>
      </c>
      <c r="E429" t="inlineStr">
        <is>
          <t>2015-16</t>
        </is>
      </c>
      <c r="F429" t="inlineStr">
        <is>
          <t>Soja</t>
        </is>
      </c>
      <c r="G429" t="inlineStr"/>
      <c r="H429" t="inlineStr"/>
      <c r="I429" t="inlineStr"/>
      <c r="J429" t="inlineStr">
        <is>
          <t>Le stock à la ferme est négligé</t>
        </is>
      </c>
      <c r="K429" t="inlineStr"/>
      <c r="L429" t="inlineStr">
        <is>
          <t>Stock initial à la ferme</t>
        </is>
      </c>
      <c r="M429" t="inlineStr"/>
      <c r="N429" t="inlineStr"/>
      <c r="O429" t="n">
        <v>0</v>
      </c>
      <c r="P429" t="inlineStr"/>
      <c r="Q429" t="inlineStr"/>
      <c r="R429" t="n">
        <v>0</v>
      </c>
      <c r="S429" t="n">
        <v>0</v>
      </c>
      <c r="T429" t="inlineStr"/>
      <c r="U429" t="n">
        <v>0</v>
      </c>
      <c r="V429" t="n">
        <v>500000000</v>
      </c>
      <c r="W429" t="n">
        <v>0</v>
      </c>
      <c r="X429" t="inlineStr">
        <is>
          <t>redondant</t>
        </is>
      </c>
    </row>
    <row r="430" ht="15" customHeight="1" s="1003">
      <c r="A430" s="1019" t="inlineStr">
        <is>
          <t>Stock initial collecteurs</t>
        </is>
      </c>
      <c r="B430" t="inlineStr">
        <is>
          <t>OS</t>
        </is>
      </c>
      <c r="C430" t="inlineStr">
        <is>
          <t>kt</t>
        </is>
      </c>
      <c r="D430" t="inlineStr">
        <is>
          <t>France</t>
        </is>
      </c>
      <c r="E430" t="inlineStr">
        <is>
          <t>2015-16</t>
        </is>
      </c>
      <c r="F430" t="inlineStr">
        <is>
          <t>Soja</t>
        </is>
      </c>
      <c r="G430" t="inlineStr">
        <is>
          <t>Stock initial collecteurs = 44 kt (Bilans par campagne - FranceAgriMer)</t>
        </is>
      </c>
      <c r="H430" t="inlineStr"/>
      <c r="I430" t="inlineStr">
        <is>
          <t>Bilans par campagne - FranceAgriMer</t>
        </is>
      </c>
      <c r="J430" t="inlineStr"/>
      <c r="K430" t="inlineStr">
        <is>
          <t>Volume</t>
        </is>
      </c>
      <c r="L430" t="inlineStr">
        <is>
          <t>Stock initial collecteurs</t>
        </is>
      </c>
      <c r="M430" t="inlineStr">
        <is>
          <t>Bilans Soja - FAM</t>
        </is>
      </c>
      <c r="N430" t="inlineStr"/>
      <c r="O430" t="n">
        <v>43.9</v>
      </c>
      <c r="P430" t="inlineStr"/>
      <c r="Q430" t="inlineStr"/>
      <c r="R430" t="n">
        <v>43.93</v>
      </c>
      <c r="S430" t="n">
        <v>2.2</v>
      </c>
      <c r="T430" t="n">
        <v>0.1</v>
      </c>
      <c r="U430" t="n">
        <v>0</v>
      </c>
      <c r="V430" t="n">
        <v>500000000</v>
      </c>
      <c r="W430" t="n">
        <v>0</v>
      </c>
      <c r="X430" t="inlineStr">
        <is>
          <t>mesuré</t>
        </is>
      </c>
    </row>
    <row r="431" ht="15" customHeight="1" s="1003">
      <c r="A431" s="1019" t="inlineStr">
        <is>
          <t>Graines collectées</t>
        </is>
      </c>
      <c r="B431" t="inlineStr">
        <is>
          <t>Fabrication de produits alimentaires</t>
        </is>
      </c>
      <c r="C431" t="inlineStr">
        <is>
          <t>kt</t>
        </is>
      </c>
      <c r="D431" t="inlineStr">
        <is>
          <t>France</t>
        </is>
      </c>
      <c r="E431" t="inlineStr">
        <is>
          <t>2015-16</t>
        </is>
      </c>
      <c r="F431" t="inlineStr">
        <is>
          <t>Soja</t>
        </is>
      </c>
      <c r="G431" t="inlineStr"/>
      <c r="H431" t="inlineStr"/>
      <c r="I431" t="inlineStr"/>
      <c r="J431" t="inlineStr">
        <is>
          <t>Pas de fabrication de produits alimentaires</t>
        </is>
      </c>
      <c r="K431" t="inlineStr"/>
      <c r="L431" t="inlineStr">
        <is>
          <t>Consommation de graines pour la fabrication de produits alimentaires</t>
        </is>
      </c>
      <c r="M431" t="inlineStr"/>
      <c r="N431" t="inlineStr"/>
      <c r="O431" t="n">
        <v>-0</v>
      </c>
      <c r="P431" t="inlineStr"/>
      <c r="Q431" t="inlineStr"/>
      <c r="R431" t="n">
        <v>0</v>
      </c>
      <c r="S431" t="n">
        <v>0</v>
      </c>
      <c r="T431" t="inlineStr"/>
      <c r="U431" t="n">
        <v>0</v>
      </c>
      <c r="V431" t="n">
        <v>500000000</v>
      </c>
      <c r="W431" t="n">
        <v>0</v>
      </c>
      <c r="X431" t="inlineStr">
        <is>
          <t>mesuré</t>
        </is>
      </c>
    </row>
    <row r="432" ht="15" customHeight="1" s="1003">
      <c r="A432" s="1019" t="inlineStr">
        <is>
          <t>Graines collectées</t>
        </is>
      </c>
      <c r="B432" t="inlineStr">
        <is>
          <t>Alimentation humaine</t>
        </is>
      </c>
      <c r="C432" t="inlineStr">
        <is>
          <t>kt</t>
        </is>
      </c>
      <c r="D432" t="inlineStr">
        <is>
          <t>France</t>
        </is>
      </c>
      <c r="E432" t="inlineStr">
        <is>
          <t>2015-16</t>
        </is>
      </c>
      <c r="F432" t="inlineStr">
        <is>
          <t>Soja</t>
        </is>
      </c>
      <c r="G432" t="inlineStr"/>
      <c r="H432" t="inlineStr"/>
      <c r="I432" t="inlineStr"/>
      <c r="J432" t="inlineStr"/>
      <c r="K432" t="inlineStr"/>
      <c r="L432" t="inlineStr"/>
      <c r="M432" t="inlineStr"/>
      <c r="N432" t="inlineStr"/>
      <c r="O432" t="n">
        <v>50</v>
      </c>
      <c r="P432" t="inlineStr"/>
      <c r="Q432" t="inlineStr"/>
      <c r="R432" t="inlineStr"/>
      <c r="S432" t="inlineStr"/>
      <c r="T432" t="inlineStr"/>
      <c r="U432" t="n">
        <v>0</v>
      </c>
      <c r="V432" t="n">
        <v>500000000</v>
      </c>
      <c r="W432" t="inlineStr"/>
      <c r="X432" t="inlineStr">
        <is>
          <t>déterminé</t>
        </is>
      </c>
    </row>
    <row r="433" ht="15" customHeight="1" s="1003">
      <c r="A433" s="1019" t="inlineStr">
        <is>
          <t>Graines collectées</t>
        </is>
      </c>
      <c r="B433" t="inlineStr">
        <is>
          <t>Vente directe et autoconsommation</t>
        </is>
      </c>
      <c r="C433" t="inlineStr">
        <is>
          <t>kt</t>
        </is>
      </c>
      <c r="D433" t="inlineStr">
        <is>
          <t>France</t>
        </is>
      </c>
      <c r="E433" t="inlineStr">
        <is>
          <t>2015-16</t>
        </is>
      </c>
      <c r="F433" t="inlineStr">
        <is>
          <t>Soja</t>
        </is>
      </c>
      <c r="G433" t="inlineStr"/>
      <c r="H433" t="inlineStr"/>
      <c r="I433" t="inlineStr"/>
      <c r="J433" t="inlineStr">
        <is>
          <t>Pas de consommation de graines en vente directe</t>
        </is>
      </c>
      <c r="K433" t="inlineStr"/>
      <c r="L433" t="inlineStr"/>
      <c r="M433" t="inlineStr"/>
      <c r="N433" t="inlineStr"/>
      <c r="O433" t="n">
        <v>-0</v>
      </c>
      <c r="P433" t="inlineStr"/>
      <c r="Q433" t="inlineStr"/>
      <c r="R433" t="n">
        <v>0</v>
      </c>
      <c r="S433" t="n">
        <v>0</v>
      </c>
      <c r="T433" t="inlineStr"/>
      <c r="U433" t="n">
        <v>0</v>
      </c>
      <c r="V433" t="n">
        <v>500000000</v>
      </c>
      <c r="W433" t="n">
        <v>0</v>
      </c>
      <c r="X433" t="inlineStr">
        <is>
          <t>mesuré</t>
        </is>
      </c>
    </row>
    <row r="434" ht="15" customHeight="1" s="1003">
      <c r="A434" s="1019" t="inlineStr">
        <is>
          <t>Graines collectées</t>
        </is>
      </c>
      <c r="B434" t="inlineStr">
        <is>
          <t>Circuits spécialisés</t>
        </is>
      </c>
      <c r="C434" t="inlineStr">
        <is>
          <t>kt</t>
        </is>
      </c>
      <c r="D434" t="inlineStr">
        <is>
          <t>France</t>
        </is>
      </c>
      <c r="E434" t="inlineStr">
        <is>
          <t>2015-16</t>
        </is>
      </c>
      <c r="F434" t="inlineStr">
        <is>
          <t>Soja</t>
        </is>
      </c>
      <c r="G434" t="inlineStr"/>
      <c r="H434" t="inlineStr"/>
      <c r="I434" t="inlineStr"/>
      <c r="J434" t="inlineStr">
        <is>
          <t>Pas de consommation de graines en circuits spécialisés</t>
        </is>
      </c>
      <c r="K434" t="inlineStr"/>
      <c r="L434" t="inlineStr"/>
      <c r="M434" t="inlineStr"/>
      <c r="N434" t="inlineStr"/>
      <c r="O434" t="n">
        <v>-0</v>
      </c>
      <c r="P434" t="inlineStr"/>
      <c r="Q434" t="inlineStr"/>
      <c r="R434" t="n">
        <v>0</v>
      </c>
      <c r="S434" t="n">
        <v>0</v>
      </c>
      <c r="T434" t="inlineStr"/>
      <c r="U434" t="n">
        <v>0</v>
      </c>
      <c r="V434" t="n">
        <v>500000000</v>
      </c>
      <c r="W434" t="n">
        <v>0</v>
      </c>
      <c r="X434" t="inlineStr">
        <is>
          <t>mesuré</t>
        </is>
      </c>
    </row>
    <row r="435" ht="15" customHeight="1" s="1003">
      <c r="A435" s="1019" t="inlineStr">
        <is>
          <t>Graines collectées</t>
        </is>
      </c>
      <c r="B435" t="inlineStr">
        <is>
          <t>GMS</t>
        </is>
      </c>
      <c r="C435" t="inlineStr">
        <is>
          <t>kt</t>
        </is>
      </c>
      <c r="D435" t="inlineStr">
        <is>
          <t>France</t>
        </is>
      </c>
      <c r="E435" t="inlineStr">
        <is>
          <t>2015-16</t>
        </is>
      </c>
      <c r="F435" t="inlineStr">
        <is>
          <t>Soja</t>
        </is>
      </c>
      <c r="G435" t="inlineStr"/>
      <c r="H435" t="inlineStr"/>
      <c r="I435" t="inlineStr"/>
      <c r="J435" t="inlineStr">
        <is>
          <t>Pas de consommation de graines en GMS</t>
        </is>
      </c>
      <c r="K435" t="inlineStr"/>
      <c r="L435" t="inlineStr"/>
      <c r="M435" t="inlineStr"/>
      <c r="N435" t="inlineStr"/>
      <c r="O435" t="n">
        <v>-0</v>
      </c>
      <c r="P435" t="inlineStr"/>
      <c r="Q435" t="inlineStr"/>
      <c r="R435" t="n">
        <v>0</v>
      </c>
      <c r="S435" t="n">
        <v>0</v>
      </c>
      <c r="T435" t="inlineStr"/>
      <c r="U435" t="n">
        <v>0</v>
      </c>
      <c r="V435" t="n">
        <v>500000000</v>
      </c>
      <c r="W435" t="n">
        <v>0</v>
      </c>
      <c r="X435" t="inlineStr">
        <is>
          <t>mesuré</t>
        </is>
      </c>
    </row>
    <row r="436" ht="15" customHeight="1" s="1003">
      <c r="A436" s="1019" t="inlineStr">
        <is>
          <t>Graines collectées</t>
        </is>
      </c>
      <c r="B436" t="inlineStr">
        <is>
          <t>RHD</t>
        </is>
      </c>
      <c r="C436" t="inlineStr">
        <is>
          <t>kt</t>
        </is>
      </c>
      <c r="D436" t="inlineStr">
        <is>
          <t>France</t>
        </is>
      </c>
      <c r="E436" t="inlineStr">
        <is>
          <t>2015-16</t>
        </is>
      </c>
      <c r="F436" t="inlineStr">
        <is>
          <t>Soja</t>
        </is>
      </c>
      <c r="G436" t="inlineStr"/>
      <c r="H436" t="inlineStr"/>
      <c r="I436" t="inlineStr"/>
      <c r="J436" t="inlineStr">
        <is>
          <t>Pas de consommation de graines en RHD</t>
        </is>
      </c>
      <c r="K436" t="inlineStr"/>
      <c r="L436" t="inlineStr"/>
      <c r="M436" t="inlineStr"/>
      <c r="N436" t="inlineStr"/>
      <c r="O436" t="n">
        <v>-0</v>
      </c>
      <c r="P436" t="inlineStr"/>
      <c r="Q436" t="inlineStr"/>
      <c r="R436" t="n">
        <v>0</v>
      </c>
      <c r="S436" t="n">
        <v>0</v>
      </c>
      <c r="T436" t="inlineStr"/>
      <c r="U436" t="n">
        <v>0</v>
      </c>
      <c r="V436" t="n">
        <v>500000000</v>
      </c>
      <c r="W436" t="n">
        <v>0</v>
      </c>
      <c r="X436" t="inlineStr">
        <is>
          <t>mesuré</t>
        </is>
      </c>
    </row>
    <row r="437" ht="15" customHeight="1" s="1003">
      <c r="A437" s="1019" t="inlineStr">
        <is>
          <t>Graines collectées</t>
        </is>
      </c>
      <c r="B437" t="inlineStr">
        <is>
          <t>Trituration</t>
        </is>
      </c>
      <c r="C437" t="inlineStr">
        <is>
          <t>kt</t>
        </is>
      </c>
      <c r="D437" t="inlineStr">
        <is>
          <t>France</t>
        </is>
      </c>
      <c r="E437" t="inlineStr">
        <is>
          <t>2015-16</t>
        </is>
      </c>
      <c r="F437" t="inlineStr">
        <is>
          <t>Soja</t>
        </is>
      </c>
      <c r="G437" t="inlineStr">
        <is>
          <t>Consommation de graines par la Trituration = 678 kt (Bilans par campagne - FranceAgriMer)</t>
        </is>
      </c>
      <c r="H437" t="inlineStr"/>
      <c r="I437" t="inlineStr">
        <is>
          <t>Bilans par campagne - FranceAgriMer</t>
        </is>
      </c>
      <c r="J437" t="inlineStr"/>
      <c r="K437" t="inlineStr">
        <is>
          <t>Volume</t>
        </is>
      </c>
      <c r="L437" t="inlineStr">
        <is>
          <t>Consommation de graines par la Trituration</t>
        </is>
      </c>
      <c r="M437" t="inlineStr">
        <is>
          <t>Bilans Soja - FAM</t>
        </is>
      </c>
      <c r="N437" t="inlineStr"/>
      <c r="O437" t="n">
        <v>678</v>
      </c>
      <c r="P437" t="inlineStr"/>
      <c r="Q437" t="inlineStr"/>
      <c r="R437" t="n">
        <v>678</v>
      </c>
      <c r="S437" t="n">
        <v>33.9</v>
      </c>
      <c r="T437" t="n">
        <v>0.1</v>
      </c>
      <c r="U437" t="n">
        <v>0</v>
      </c>
      <c r="V437" t="n">
        <v>500000000</v>
      </c>
      <c r="W437" t="n">
        <v>0</v>
      </c>
      <c r="X437" t="inlineStr">
        <is>
          <t>mesuré</t>
        </is>
      </c>
    </row>
    <row r="438" ht="15" customHeight="1" s="1003">
      <c r="A438" s="1019" t="inlineStr">
        <is>
          <t>Graines collectées</t>
        </is>
      </c>
      <c r="B438" t="inlineStr">
        <is>
          <t>FAB</t>
        </is>
      </c>
      <c r="C438" t="inlineStr">
        <is>
          <t>kt</t>
        </is>
      </c>
      <c r="D438" t="inlineStr">
        <is>
          <t>France</t>
        </is>
      </c>
      <c r="E438" t="inlineStr">
        <is>
          <t>2015-16</t>
        </is>
      </c>
      <c r="F438" t="inlineStr">
        <is>
          <t>Soja</t>
        </is>
      </c>
      <c r="G438" t="inlineStr">
        <is>
          <t>Consommation de graines par les FAB = 150 kt (Bilans par campagne - FranceAgriMer)</t>
        </is>
      </c>
      <c r="H438" t="inlineStr"/>
      <c r="I438" t="inlineStr">
        <is>
          <t>Bilans par campagne - FranceAgriMer</t>
        </is>
      </c>
      <c r="J438" t="inlineStr">
        <is>
          <t>Correspond à la somme des catégories "incorporation" et "extrusion"</t>
        </is>
      </c>
      <c r="K438" t="inlineStr">
        <is>
          <t>Volume</t>
        </is>
      </c>
      <c r="L438" t="inlineStr">
        <is>
          <t>Consommation de graines par les FAB</t>
        </is>
      </c>
      <c r="M438" t="inlineStr">
        <is>
          <t>Bilans Soja - FAM</t>
        </is>
      </c>
      <c r="N438" t="inlineStr"/>
      <c r="O438" t="n">
        <v>150</v>
      </c>
      <c r="P438" t="inlineStr"/>
      <c r="Q438" t="inlineStr"/>
      <c r="R438" t="n">
        <v>149.52</v>
      </c>
      <c r="S438" t="n">
        <v>7.48</v>
      </c>
      <c r="T438" t="n">
        <v>0.1</v>
      </c>
      <c r="U438" t="n">
        <v>0</v>
      </c>
      <c r="V438" t="n">
        <v>500000000</v>
      </c>
      <c r="W438" t="n">
        <v>0</v>
      </c>
      <c r="X438" t="inlineStr">
        <is>
          <t>mesuré</t>
        </is>
      </c>
    </row>
    <row r="439" ht="15" customHeight="1" s="1003">
      <c r="A439" s="1019" t="inlineStr">
        <is>
          <t>Graines collectées</t>
        </is>
      </c>
      <c r="B439" t="inlineStr">
        <is>
          <t>Amidonnerie</t>
        </is>
      </c>
      <c r="C439" t="inlineStr">
        <is>
          <t>kt</t>
        </is>
      </c>
      <c r="D439" t="inlineStr">
        <is>
          <t>France</t>
        </is>
      </c>
      <c r="E439" t="inlineStr">
        <is>
          <t>2015-16</t>
        </is>
      </c>
      <c r="F439" t="inlineStr">
        <is>
          <t>Soja</t>
        </is>
      </c>
      <c r="G439" t="inlineStr"/>
      <c r="H439" t="inlineStr"/>
      <c r="I439" t="inlineStr"/>
      <c r="J439" t="inlineStr"/>
      <c r="K439" t="inlineStr"/>
      <c r="L439" t="inlineStr"/>
      <c r="M439" t="inlineStr"/>
      <c r="N439" t="inlineStr"/>
      <c r="O439" t="n">
        <v>-0</v>
      </c>
      <c r="P439" t="inlineStr"/>
      <c r="Q439" t="inlineStr"/>
      <c r="R439" t="n">
        <v>0</v>
      </c>
      <c r="S439" t="n">
        <v>0</v>
      </c>
      <c r="T439" t="inlineStr"/>
      <c r="U439" t="n">
        <v>0</v>
      </c>
      <c r="V439" t="n">
        <v>500000000</v>
      </c>
      <c r="W439" t="n">
        <v>0</v>
      </c>
      <c r="X439" t="inlineStr">
        <is>
          <t>mesuré</t>
        </is>
      </c>
    </row>
    <row r="440" ht="15" customHeight="1" s="1003">
      <c r="A440" s="1019" t="inlineStr">
        <is>
          <t>Graines collectées</t>
        </is>
      </c>
      <c r="B440" t="inlineStr">
        <is>
          <t>Meunerie</t>
        </is>
      </c>
      <c r="C440" t="inlineStr">
        <is>
          <t>kt</t>
        </is>
      </c>
      <c r="D440" t="inlineStr">
        <is>
          <t>France</t>
        </is>
      </c>
      <c r="E440" t="inlineStr">
        <is>
          <t>2015-16</t>
        </is>
      </c>
      <c r="F440" t="inlineStr">
        <is>
          <t>Soja</t>
        </is>
      </c>
      <c r="G440" t="inlineStr"/>
      <c r="H440" t="inlineStr"/>
      <c r="I440" t="inlineStr"/>
      <c r="J440" t="inlineStr"/>
      <c r="K440" t="inlineStr"/>
      <c r="L440" t="inlineStr"/>
      <c r="M440" t="inlineStr"/>
      <c r="N440" t="inlineStr"/>
      <c r="O440" t="n">
        <v>-0</v>
      </c>
      <c r="P440" t="inlineStr"/>
      <c r="Q440" t="inlineStr"/>
      <c r="R440" t="n">
        <v>0</v>
      </c>
      <c r="S440" t="n">
        <v>0</v>
      </c>
      <c r="T440" t="inlineStr"/>
      <c r="U440" t="n">
        <v>0</v>
      </c>
      <c r="V440" t="n">
        <v>500000000</v>
      </c>
      <c r="W440" t="n">
        <v>0</v>
      </c>
      <c r="X440" t="inlineStr">
        <is>
          <t>mesuré</t>
        </is>
      </c>
    </row>
    <row r="441" ht="15" customHeight="1" s="1003">
      <c r="A441" s="1019" t="inlineStr">
        <is>
          <t>Graines collectées</t>
        </is>
      </c>
      <c r="B441" t="inlineStr">
        <is>
          <t>Fabrication d'ingrédients</t>
        </is>
      </c>
      <c r="C441" t="inlineStr">
        <is>
          <t>kt</t>
        </is>
      </c>
      <c r="D441" t="inlineStr">
        <is>
          <t>France</t>
        </is>
      </c>
      <c r="E441" t="inlineStr">
        <is>
          <t>2015-16</t>
        </is>
      </c>
      <c r="F441" t="inlineStr">
        <is>
          <t>Soja</t>
        </is>
      </c>
      <c r="G441" t="inlineStr"/>
      <c r="H441" t="inlineStr"/>
      <c r="I441" t="inlineStr"/>
      <c r="J441" t="inlineStr"/>
      <c r="K441" t="inlineStr"/>
      <c r="L441" t="inlineStr"/>
      <c r="M441" t="inlineStr"/>
      <c r="N441" t="inlineStr"/>
      <c r="O441" t="n">
        <v>-0</v>
      </c>
      <c r="P441" t="inlineStr"/>
      <c r="Q441" t="inlineStr"/>
      <c r="R441" t="n">
        <v>0</v>
      </c>
      <c r="S441" t="n">
        <v>0</v>
      </c>
      <c r="T441" t="inlineStr"/>
      <c r="U441" t="n">
        <v>0</v>
      </c>
      <c r="V441" t="n">
        <v>500000000</v>
      </c>
      <c r="W441" t="n">
        <v>0</v>
      </c>
      <c r="X441" t="inlineStr">
        <is>
          <t>mesuré</t>
        </is>
      </c>
    </row>
    <row r="442" ht="15" customHeight="1" s="1003">
      <c r="A442" s="1019" t="inlineStr">
        <is>
          <t>Graines collectées</t>
        </is>
      </c>
      <c r="B442" t="inlineStr">
        <is>
          <t>Ménages</t>
        </is>
      </c>
      <c r="C442" t="inlineStr">
        <is>
          <t>kt</t>
        </is>
      </c>
      <c r="D442" t="inlineStr">
        <is>
          <t>France</t>
        </is>
      </c>
      <c r="E442" t="inlineStr">
        <is>
          <t>2015-16</t>
        </is>
      </c>
      <c r="F442" t="inlineStr">
        <is>
          <t>Soja</t>
        </is>
      </c>
      <c r="G442" t="inlineStr"/>
      <c r="H442" t="inlineStr"/>
      <c r="I442" t="inlineStr"/>
      <c r="J442" t="inlineStr"/>
      <c r="K442" t="inlineStr"/>
      <c r="L442" t="inlineStr"/>
      <c r="M442" t="inlineStr"/>
      <c r="N442" t="inlineStr"/>
      <c r="O442" t="n">
        <v>0</v>
      </c>
      <c r="P442" t="inlineStr"/>
      <c r="Q442" t="inlineStr"/>
      <c r="R442" t="inlineStr"/>
      <c r="S442" t="inlineStr"/>
      <c r="T442" t="inlineStr"/>
      <c r="U442" t="n">
        <v>0</v>
      </c>
      <c r="V442" t="n">
        <v>500000000</v>
      </c>
      <c r="W442" t="inlineStr"/>
      <c r="X442" t="inlineStr">
        <is>
          <t>déterminé</t>
        </is>
      </c>
    </row>
    <row r="443" ht="15" customHeight="1" s="1003">
      <c r="A443" s="1019" t="inlineStr">
        <is>
          <t>Graines collectées</t>
        </is>
      </c>
      <c r="B443" t="inlineStr">
        <is>
          <t>Circuits généralistes</t>
        </is>
      </c>
      <c r="C443" t="inlineStr">
        <is>
          <t>kt</t>
        </is>
      </c>
      <c r="D443" t="inlineStr">
        <is>
          <t>France</t>
        </is>
      </c>
      <c r="E443" t="inlineStr">
        <is>
          <t>2015-16</t>
        </is>
      </c>
      <c r="F443" t="inlineStr">
        <is>
          <t>Soja</t>
        </is>
      </c>
      <c r="G443" t="inlineStr"/>
      <c r="H443" t="inlineStr"/>
      <c r="I443" t="inlineStr"/>
      <c r="J443" t="inlineStr"/>
      <c r="K443" t="inlineStr"/>
      <c r="L443" t="inlineStr"/>
      <c r="M443" t="inlineStr"/>
      <c r="N443" t="inlineStr"/>
      <c r="O443" t="n">
        <v>0</v>
      </c>
      <c r="P443" t="inlineStr"/>
      <c r="Q443" t="inlineStr"/>
      <c r="R443" t="inlineStr"/>
      <c r="S443" t="inlineStr"/>
      <c r="T443" t="inlineStr"/>
      <c r="U443" t="n">
        <v>0</v>
      </c>
      <c r="V443" t="n">
        <v>500000000</v>
      </c>
      <c r="W443" t="inlineStr"/>
      <c r="X443" t="inlineStr">
        <is>
          <t>déterminé</t>
        </is>
      </c>
    </row>
    <row r="444" ht="15" customHeight="1" s="1003">
      <c r="A444" s="1019" t="inlineStr">
        <is>
          <t>Graines collectées</t>
        </is>
      </c>
      <c r="B444" t="inlineStr">
        <is>
          <t>Usages alimentaires</t>
        </is>
      </c>
      <c r="C444" t="inlineStr">
        <is>
          <t>kt</t>
        </is>
      </c>
      <c r="D444" t="inlineStr">
        <is>
          <t>France</t>
        </is>
      </c>
      <c r="E444" t="inlineStr">
        <is>
          <t>2015-16</t>
        </is>
      </c>
      <c r="F444" t="inlineStr">
        <is>
          <t>Soja</t>
        </is>
      </c>
      <c r="G444" t="inlineStr"/>
      <c r="H444" t="inlineStr"/>
      <c r="I444" t="inlineStr"/>
      <c r="J444" t="inlineStr"/>
      <c r="K444" t="inlineStr"/>
      <c r="L444" t="inlineStr"/>
      <c r="M444" t="inlineStr"/>
      <c r="N444" t="inlineStr"/>
      <c r="O444" t="n">
        <v>200</v>
      </c>
      <c r="P444" t="inlineStr"/>
      <c r="Q444" t="inlineStr"/>
      <c r="R444" t="inlineStr"/>
      <c r="S444" t="inlineStr"/>
      <c r="T444" t="inlineStr"/>
      <c r="U444" t="n">
        <v>0</v>
      </c>
      <c r="V444" t="n">
        <v>500000000</v>
      </c>
      <c r="W444" t="inlineStr"/>
      <c r="X444" t="inlineStr">
        <is>
          <t>déterminé</t>
        </is>
      </c>
    </row>
    <row r="445" ht="15" customHeight="1" s="1003">
      <c r="A445" s="1019" t="inlineStr">
        <is>
          <t>Graines collectées</t>
        </is>
      </c>
      <c r="B445" t="inlineStr">
        <is>
          <t>Alimentation animale rente</t>
        </is>
      </c>
      <c r="C445" t="inlineStr">
        <is>
          <t>kt</t>
        </is>
      </c>
      <c r="D445" t="inlineStr">
        <is>
          <t>France</t>
        </is>
      </c>
      <c r="E445" t="inlineStr">
        <is>
          <t>2015-16</t>
        </is>
      </c>
      <c r="F445" t="inlineStr">
        <is>
          <t>Soja</t>
        </is>
      </c>
      <c r="G445" t="inlineStr"/>
      <c r="H445" t="inlineStr"/>
      <c r="I445" t="inlineStr"/>
      <c r="J445" t="inlineStr"/>
      <c r="K445" t="inlineStr"/>
      <c r="L445" t="inlineStr"/>
      <c r="M445" t="inlineStr"/>
      <c r="N445" t="inlineStr"/>
      <c r="O445" t="n">
        <v>150</v>
      </c>
      <c r="P445" t="inlineStr"/>
      <c r="Q445" t="inlineStr"/>
      <c r="R445" t="inlineStr"/>
      <c r="S445" t="inlineStr"/>
      <c r="T445" t="inlineStr"/>
      <c r="U445" t="n">
        <v>0</v>
      </c>
      <c r="V445" t="n">
        <v>500000000</v>
      </c>
      <c r="W445" t="inlineStr"/>
      <c r="X445" t="inlineStr">
        <is>
          <t>déterminé</t>
        </is>
      </c>
    </row>
    <row r="446" ht="15" customHeight="1" s="1003">
      <c r="A446" s="1019" t="inlineStr">
        <is>
          <t>Graines collectées</t>
        </is>
      </c>
      <c r="B446" t="inlineStr">
        <is>
          <t>Alimentation animale</t>
        </is>
      </c>
      <c r="C446" t="inlineStr">
        <is>
          <t>kt</t>
        </is>
      </c>
      <c r="D446" t="inlineStr">
        <is>
          <t>France</t>
        </is>
      </c>
      <c r="E446" t="inlineStr">
        <is>
          <t>2015-16</t>
        </is>
      </c>
      <c r="F446" t="inlineStr">
        <is>
          <t>Soja</t>
        </is>
      </c>
      <c r="G446" t="inlineStr"/>
      <c r="H446" t="inlineStr"/>
      <c r="I446" t="inlineStr"/>
      <c r="J446" t="inlineStr"/>
      <c r="K446" t="inlineStr"/>
      <c r="L446" t="inlineStr"/>
      <c r="M446" t="inlineStr"/>
      <c r="N446" t="inlineStr"/>
      <c r="O446" t="n">
        <v>150</v>
      </c>
      <c r="P446" t="inlineStr"/>
      <c r="Q446" t="inlineStr"/>
      <c r="R446" t="inlineStr"/>
      <c r="S446" t="inlineStr"/>
      <c r="T446" t="inlineStr"/>
      <c r="U446" t="n">
        <v>0</v>
      </c>
      <c r="V446" t="n">
        <v>500000000</v>
      </c>
      <c r="W446" t="inlineStr"/>
      <c r="X446" t="inlineStr">
        <is>
          <t>déterminé</t>
        </is>
      </c>
    </row>
    <row r="447" ht="15" customHeight="1" s="1003">
      <c r="A447" s="1019" t="inlineStr">
        <is>
          <t>Graines collectées</t>
        </is>
      </c>
      <c r="B447" t="inlineStr">
        <is>
          <t>Débouchés</t>
        </is>
      </c>
      <c r="C447" t="inlineStr">
        <is>
          <t>kt</t>
        </is>
      </c>
      <c r="D447" t="inlineStr">
        <is>
          <t>France</t>
        </is>
      </c>
      <c r="E447" t="inlineStr">
        <is>
          <t>2015-16</t>
        </is>
      </c>
      <c r="F447" t="inlineStr">
        <is>
          <t>Soja</t>
        </is>
      </c>
      <c r="G447" t="inlineStr"/>
      <c r="H447" t="inlineStr"/>
      <c r="I447" t="inlineStr"/>
      <c r="J447" t="inlineStr"/>
      <c r="K447" t="inlineStr"/>
      <c r="L447" t="inlineStr"/>
      <c r="M447" t="inlineStr"/>
      <c r="N447" t="inlineStr"/>
      <c r="O447" t="n">
        <v>200</v>
      </c>
      <c r="P447" t="inlineStr"/>
      <c r="Q447" t="inlineStr"/>
      <c r="R447" t="inlineStr"/>
      <c r="S447" t="inlineStr"/>
      <c r="T447" t="inlineStr"/>
      <c r="U447" t="n">
        <v>0</v>
      </c>
      <c r="V447" t="n">
        <v>500000000</v>
      </c>
      <c r="W447" t="inlineStr"/>
      <c r="X447" t="inlineStr">
        <is>
          <t>déterminé</t>
        </is>
      </c>
    </row>
    <row r="448" ht="15" customHeight="1" s="1003">
      <c r="A448" s="1019" t="inlineStr">
        <is>
          <t>Graines collectées</t>
        </is>
      </c>
      <c r="B448" t="inlineStr">
        <is>
          <t>Autres IAA</t>
        </is>
      </c>
      <c r="C448" t="inlineStr">
        <is>
          <t>kt</t>
        </is>
      </c>
      <c r="D448" t="inlineStr">
        <is>
          <t>France</t>
        </is>
      </c>
      <c r="E448" t="inlineStr">
        <is>
          <t>2015-16</t>
        </is>
      </c>
      <c r="F448" t="inlineStr">
        <is>
          <t>Soja</t>
        </is>
      </c>
      <c r="G448" t="inlineStr">
        <is>
          <t>Consommation de graines en alimentation humaine = 50 kt (Bilans par campagne - FranceAgriMer)</t>
        </is>
      </c>
      <c r="H448" t="inlineStr"/>
      <c r="I448" t="inlineStr">
        <is>
          <t>Bilans par campagne - FranceAgriMer</t>
        </is>
      </c>
      <c r="J448" t="inlineStr"/>
      <c r="K448" t="inlineStr">
        <is>
          <t>Volume</t>
        </is>
      </c>
      <c r="L448" t="inlineStr">
        <is>
          <t>Consommation de graines en alimentation humaine</t>
        </is>
      </c>
      <c r="M448" t="inlineStr">
        <is>
          <t>Bilans Soja - FAM</t>
        </is>
      </c>
      <c r="N448" t="inlineStr"/>
      <c r="O448" t="n">
        <v>50</v>
      </c>
      <c r="P448" t="inlineStr"/>
      <c r="Q448" t="inlineStr"/>
      <c r="R448" t="n">
        <v>50</v>
      </c>
      <c r="S448" t="n">
        <v>2.5</v>
      </c>
      <c r="T448" t="n">
        <v>0.1</v>
      </c>
      <c r="U448" t="n">
        <v>0</v>
      </c>
      <c r="V448" t="n">
        <v>500000000</v>
      </c>
      <c r="W448" t="n">
        <v>0</v>
      </c>
      <c r="X448" t="inlineStr">
        <is>
          <t>mesuré</t>
        </is>
      </c>
    </row>
    <row r="449" ht="15" customHeight="1" s="1003">
      <c r="A449" s="1019" t="inlineStr">
        <is>
          <t>Graines collectées</t>
        </is>
      </c>
      <c r="B449" t="inlineStr">
        <is>
          <t>Semences certifiées</t>
        </is>
      </c>
      <c r="C449" t="inlineStr">
        <is>
          <t>kt</t>
        </is>
      </c>
      <c r="D449" t="inlineStr">
        <is>
          <t>France</t>
        </is>
      </c>
      <c r="E449" t="inlineStr">
        <is>
          <t>2015-16</t>
        </is>
      </c>
      <c r="F449" t="inlineStr">
        <is>
          <t>Soja</t>
        </is>
      </c>
      <c r="G449" t="inlineStr">
        <is>
          <t>Production de semences certifiées = 8 kt (Bilans par campagne - FranceAgriMer)</t>
        </is>
      </c>
      <c r="H449" t="inlineStr"/>
      <c r="I449" t="inlineStr">
        <is>
          <t>Bilans par campagne - FranceAgriMer</t>
        </is>
      </c>
      <c r="J449" t="inlineStr"/>
      <c r="K449" t="inlineStr">
        <is>
          <t>Volume</t>
        </is>
      </c>
      <c r="L449" t="inlineStr">
        <is>
          <t>Production de semences certifiées</t>
        </is>
      </c>
      <c r="M449" t="inlineStr">
        <is>
          <t>Bilans Soja - FAM</t>
        </is>
      </c>
      <c r="N449" t="inlineStr"/>
      <c r="O449" t="n">
        <v>8</v>
      </c>
      <c r="P449" t="inlineStr"/>
      <c r="Q449" t="inlineStr"/>
      <c r="R449" t="n">
        <v>8</v>
      </c>
      <c r="S449" t="n">
        <v>0.4</v>
      </c>
      <c r="T449" t="n">
        <v>0.1</v>
      </c>
      <c r="U449" t="n">
        <v>0</v>
      </c>
      <c r="V449" t="n">
        <v>500000000</v>
      </c>
      <c r="W449" t="n">
        <v>0</v>
      </c>
      <c r="X449" t="inlineStr">
        <is>
          <t>mesuré</t>
        </is>
      </c>
    </row>
    <row r="450" ht="15" customHeight="1" s="1003">
      <c r="A450" s="1019" t="inlineStr">
        <is>
          <t>Graines collectées</t>
        </is>
      </c>
      <c r="B450" t="inlineStr">
        <is>
          <t>Semences</t>
        </is>
      </c>
      <c r="C450" t="inlineStr">
        <is>
          <t>kt</t>
        </is>
      </c>
      <c r="D450" t="inlineStr">
        <is>
          <t>France</t>
        </is>
      </c>
      <c r="E450" t="inlineStr">
        <is>
          <t>2015-16</t>
        </is>
      </c>
      <c r="F450" t="inlineStr">
        <is>
          <t>Soja</t>
        </is>
      </c>
      <c r="G450" t="inlineStr">
        <is>
          <t>Production de semences certifiées = 8 kt (Bilans par campagne - FranceAgriMer)</t>
        </is>
      </c>
      <c r="H450" t="inlineStr"/>
      <c r="I450" t="inlineStr">
        <is>
          <t>Bilans par campagne - FranceAgriMer</t>
        </is>
      </c>
      <c r="J450" t="inlineStr"/>
      <c r="K450" t="inlineStr">
        <is>
          <t>Volume</t>
        </is>
      </c>
      <c r="L450" t="inlineStr">
        <is>
          <t>Production de semences certifiées</t>
        </is>
      </c>
      <c r="M450" t="inlineStr">
        <is>
          <t>Bilans Soja - FAM</t>
        </is>
      </c>
      <c r="N450" t="inlineStr"/>
      <c r="O450" t="n">
        <v>8</v>
      </c>
      <c r="P450" t="inlineStr"/>
      <c r="Q450" t="inlineStr"/>
      <c r="R450" t="inlineStr"/>
      <c r="S450" t="inlineStr"/>
      <c r="T450" t="inlineStr"/>
      <c r="U450" t="n">
        <v>0</v>
      </c>
      <c r="V450" t="n">
        <v>500000000</v>
      </c>
      <c r="W450" t="inlineStr"/>
      <c r="X450" t="inlineStr">
        <is>
          <t>déterminé</t>
        </is>
      </c>
    </row>
    <row r="451" ht="15" customHeight="1" s="1003">
      <c r="A451" s="1019" t="inlineStr">
        <is>
          <t>Graines collectées</t>
        </is>
      </c>
      <c r="B451" t="inlineStr">
        <is>
          <t>Export</t>
        </is>
      </c>
      <c r="C451" t="inlineStr">
        <is>
          <t>kt</t>
        </is>
      </c>
      <c r="D451" t="inlineStr">
        <is>
          <t>France</t>
        </is>
      </c>
      <c r="E451" t="inlineStr">
        <is>
          <t>2015-16</t>
        </is>
      </c>
      <c r="F451" t="inlineStr">
        <is>
          <t>Soja</t>
        </is>
      </c>
      <c r="G451" t="inlineStr"/>
      <c r="H451" t="inlineStr">
        <is>
          <t>Exportation de graines = 92 kt (Douanes françaises - Eurostat)</t>
        </is>
      </c>
      <c r="I451" t="inlineStr">
        <is>
          <t>Douanes françaises - Eurostat</t>
        </is>
      </c>
      <c r="J451" t="inlineStr"/>
      <c r="K451" t="inlineStr">
        <is>
          <t>Volume</t>
        </is>
      </c>
      <c r="L451" t="inlineStr">
        <is>
          <t>Exportation de graines</t>
        </is>
      </c>
      <c r="M451" t="inlineStr">
        <is>
          <t>Echanges mensuels - EUROSTAT</t>
        </is>
      </c>
      <c r="N451" t="inlineStr"/>
      <c r="O451" t="n">
        <v>92.2</v>
      </c>
      <c r="P451" t="inlineStr"/>
      <c r="Q451" t="inlineStr"/>
      <c r="R451" t="n">
        <v>92.2</v>
      </c>
      <c r="S451" t="n">
        <v>4.61</v>
      </c>
      <c r="T451" t="n">
        <v>0.1</v>
      </c>
      <c r="U451" t="n">
        <v>0</v>
      </c>
      <c r="V451" t="n">
        <v>500000000</v>
      </c>
      <c r="W451" t="n">
        <v>0</v>
      </c>
      <c r="X451" t="inlineStr">
        <is>
          <t>mesuré</t>
        </is>
      </c>
    </row>
    <row r="452" ht="15" customHeight="1" s="1003">
      <c r="A452" s="1019" t="inlineStr">
        <is>
          <t>Graines collectées</t>
        </is>
      </c>
      <c r="B452" t="inlineStr">
        <is>
          <t>Ecart statistique</t>
        </is>
      </c>
      <c r="C452" t="inlineStr">
        <is>
          <t>kt</t>
        </is>
      </c>
      <c r="D452" t="inlineStr">
        <is>
          <t>France</t>
        </is>
      </c>
      <c r="E452" t="inlineStr">
        <is>
          <t>2015-16</t>
        </is>
      </c>
      <c r="F452" t="inlineStr">
        <is>
          <t>Soja</t>
        </is>
      </c>
      <c r="G452" t="inlineStr"/>
      <c r="H452" t="inlineStr"/>
      <c r="I452" t="inlineStr"/>
      <c r="J452" t="inlineStr"/>
      <c r="K452" t="inlineStr"/>
      <c r="L452" t="inlineStr"/>
      <c r="M452" t="inlineStr"/>
      <c r="N452" t="inlineStr"/>
      <c r="O452" t="n">
        <v>137</v>
      </c>
      <c r="P452" t="inlineStr"/>
      <c r="Q452" t="inlineStr"/>
      <c r="R452" t="inlineStr"/>
      <c r="S452" t="inlineStr"/>
      <c r="T452" t="inlineStr"/>
      <c r="U452" t="n">
        <v>0</v>
      </c>
      <c r="V452" t="n">
        <v>500000000</v>
      </c>
      <c r="W452" t="inlineStr"/>
      <c r="X452" t="inlineStr">
        <is>
          <t>déterminé</t>
        </is>
      </c>
    </row>
    <row r="453" ht="15" customHeight="1" s="1003">
      <c r="A453" s="1019" t="inlineStr">
        <is>
          <t>Issues de silo</t>
        </is>
      </c>
      <c r="B453" t="inlineStr">
        <is>
          <t>Elimination/Pertes</t>
        </is>
      </c>
      <c r="C453" t="inlineStr">
        <is>
          <t>kt</t>
        </is>
      </c>
      <c r="D453" t="inlineStr">
        <is>
          <t>France</t>
        </is>
      </c>
      <c r="E453" t="inlineStr">
        <is>
          <t>2015-16</t>
        </is>
      </c>
      <c r="F453" t="inlineStr">
        <is>
          <t>Soja</t>
        </is>
      </c>
      <c r="G453" t="inlineStr"/>
      <c r="H453" t="inlineStr">
        <is>
          <t>0</t>
        </is>
      </c>
      <c r="I453" t="inlineStr">
        <is>
          <t>ONRB - FranceAgriMer</t>
        </is>
      </c>
      <c r="J453" t="inlineStr">
        <is>
          <t>0</t>
        </is>
      </c>
      <c r="K453" t="inlineStr">
        <is>
          <t>Répartition</t>
        </is>
      </c>
      <c r="L453" t="inlineStr">
        <is>
          <t>Les issues de silo sont éliminées:Part d'issues de silo éliminées</t>
        </is>
      </c>
      <c r="M453" t="inlineStr">
        <is>
          <t>Issues de silo - ONRB</t>
        </is>
      </c>
      <c r="N453" t="inlineStr"/>
      <c r="O453" t="n">
        <v>0.02</v>
      </c>
      <c r="P453" t="inlineStr"/>
      <c r="Q453" t="inlineStr"/>
      <c r="R453" t="inlineStr"/>
      <c r="S453" t="inlineStr"/>
      <c r="T453" t="inlineStr"/>
      <c r="U453" t="n">
        <v>0</v>
      </c>
      <c r="V453" t="n">
        <v>500000000</v>
      </c>
      <c r="W453" t="inlineStr"/>
      <c r="X453" t="inlineStr">
        <is>
          <t>déterminé</t>
        </is>
      </c>
    </row>
    <row r="454" ht="15" customHeight="1" s="1003">
      <c r="A454" s="1019" t="inlineStr">
        <is>
          <t>Issues de silo</t>
        </is>
      </c>
      <c r="B454" t="inlineStr">
        <is>
          <t>Autres usages (ou usages indéfinis)</t>
        </is>
      </c>
      <c r="C454" t="inlineStr">
        <is>
          <t>kt</t>
        </is>
      </c>
      <c r="D454" t="inlineStr">
        <is>
          <t>France</t>
        </is>
      </c>
      <c r="E454" t="inlineStr">
        <is>
          <t>2015-16</t>
        </is>
      </c>
      <c r="F454" t="inlineStr">
        <is>
          <t>Soja</t>
        </is>
      </c>
      <c r="G454" t="inlineStr"/>
      <c r="H454" t="inlineStr"/>
      <c r="I454" t="inlineStr"/>
      <c r="J454" t="inlineStr"/>
      <c r="K454" t="inlineStr"/>
      <c r="L454" t="inlineStr"/>
      <c r="M454" t="inlineStr"/>
      <c r="N454" t="inlineStr"/>
      <c r="O454" t="n">
        <v>0.02</v>
      </c>
      <c r="P454" t="inlineStr"/>
      <c r="Q454" t="inlineStr"/>
      <c r="R454" t="inlineStr"/>
      <c r="S454" t="inlineStr"/>
      <c r="T454" t="inlineStr"/>
      <c r="U454" t="n">
        <v>0</v>
      </c>
      <c r="V454" t="n">
        <v>500000000</v>
      </c>
      <c r="W454" t="inlineStr"/>
      <c r="X454" t="inlineStr">
        <is>
          <t>déterminé</t>
        </is>
      </c>
    </row>
    <row r="455" ht="15" customHeight="1" s="1003">
      <c r="A455" s="1019" t="inlineStr">
        <is>
          <t>Issues de silo</t>
        </is>
      </c>
      <c r="B455" t="inlineStr">
        <is>
          <t>Débouchés</t>
        </is>
      </c>
      <c r="C455" t="inlineStr">
        <is>
          <t>kt</t>
        </is>
      </c>
      <c r="D455" t="inlineStr">
        <is>
          <t>France</t>
        </is>
      </c>
      <c r="E455" t="inlineStr">
        <is>
          <t>2015-16</t>
        </is>
      </c>
      <c r="F455" t="inlineStr">
        <is>
          <t>Soja</t>
        </is>
      </c>
      <c r="G455" t="inlineStr"/>
      <c r="H455" t="inlineStr"/>
      <c r="I455" t="inlineStr"/>
      <c r="J455" t="inlineStr"/>
      <c r="K455" t="inlineStr"/>
      <c r="L455" t="inlineStr"/>
      <c r="M455" t="inlineStr"/>
      <c r="N455" t="inlineStr"/>
      <c r="O455" t="n">
        <v>4.58</v>
      </c>
      <c r="P455" t="inlineStr"/>
      <c r="Q455" t="inlineStr"/>
      <c r="R455" t="inlineStr"/>
      <c r="S455" t="inlineStr"/>
      <c r="T455" t="inlineStr"/>
      <c r="U455" t="n">
        <v>0</v>
      </c>
      <c r="V455" t="n">
        <v>500000000</v>
      </c>
      <c r="W455" t="inlineStr"/>
      <c r="X455" t="inlineStr">
        <is>
          <t>déterminé</t>
        </is>
      </c>
    </row>
    <row r="456" ht="15" customHeight="1" s="1003">
      <c r="A456" s="1019" t="inlineStr">
        <is>
          <t>Issues de silo</t>
        </is>
      </c>
      <c r="B456" t="inlineStr">
        <is>
          <t>FAF</t>
        </is>
      </c>
      <c r="C456" t="inlineStr">
        <is>
          <t>kt</t>
        </is>
      </c>
      <c r="D456" t="inlineStr">
        <is>
          <t>France</t>
        </is>
      </c>
      <c r="E456" t="inlineStr">
        <is>
          <t>2015-16</t>
        </is>
      </c>
      <c r="F456" t="inlineStr">
        <is>
          <t>Soja</t>
        </is>
      </c>
      <c r="G456" t="inlineStr"/>
      <c r="H456" t="inlineStr">
        <is>
          <t>Part d'issues de silo consommées par les FAF = 56,33 % (ONRB - FranceAgriMer)</t>
        </is>
      </c>
      <c r="I456" t="inlineStr">
        <is>
          <t>ONRB - FranceAgriMer</t>
        </is>
      </c>
      <c r="J456" t="inlineStr">
        <is>
          <t>0</t>
        </is>
      </c>
      <c r="K456" t="inlineStr">
        <is>
          <t>Répartition</t>
        </is>
      </c>
      <c r="L456" t="inlineStr">
        <is>
          <t>Part d'issues de silo consommées par les FAF</t>
        </is>
      </c>
      <c r="M456" t="inlineStr">
        <is>
          <t>Issues de silo - ONRB</t>
        </is>
      </c>
      <c r="N456" t="inlineStr"/>
      <c r="O456" t="n">
        <v>2.58</v>
      </c>
      <c r="P456" t="inlineStr"/>
      <c r="Q456" t="inlineStr"/>
      <c r="R456" t="inlineStr"/>
      <c r="S456" t="inlineStr"/>
      <c r="T456" t="inlineStr"/>
      <c r="U456" t="n">
        <v>0</v>
      </c>
      <c r="V456" t="n">
        <v>500000000</v>
      </c>
      <c r="W456" t="inlineStr"/>
      <c r="X456" t="inlineStr">
        <is>
          <t>déterminé</t>
        </is>
      </c>
    </row>
    <row r="457" ht="15" customHeight="1" s="1003">
      <c r="A457" s="1019" t="inlineStr">
        <is>
          <t>Issues de silo</t>
        </is>
      </c>
      <c r="B457" t="inlineStr">
        <is>
          <t>Litière</t>
        </is>
      </c>
      <c r="C457" t="inlineStr">
        <is>
          <t>kt</t>
        </is>
      </c>
      <c r="D457" t="inlineStr">
        <is>
          <t>France</t>
        </is>
      </c>
      <c r="E457" t="inlineStr">
        <is>
          <t>2015-16</t>
        </is>
      </c>
      <c r="F457" t="inlineStr">
        <is>
          <t>Soja</t>
        </is>
      </c>
      <c r="G457" t="inlineStr"/>
      <c r="H457" t="inlineStr">
        <is>
          <t>Part d'issues de silo consommées comme litière = 0,77 % (ONRB - FranceAgriMer)</t>
        </is>
      </c>
      <c r="I457" t="inlineStr">
        <is>
          <t>ONRB - FranceAgriMer</t>
        </is>
      </c>
      <c r="J457" t="inlineStr">
        <is>
          <t>0</t>
        </is>
      </c>
      <c r="K457" t="inlineStr">
        <is>
          <t>Répartition</t>
        </is>
      </c>
      <c r="L457" t="inlineStr">
        <is>
          <t>Part d'issues de silo consommées comme litière</t>
        </is>
      </c>
      <c r="M457" t="inlineStr">
        <is>
          <t>Issues de silo - ONRB</t>
        </is>
      </c>
      <c r="N457" t="inlineStr"/>
      <c r="O457" t="n">
        <v>0.04</v>
      </c>
      <c r="P457" t="inlineStr"/>
      <c r="Q457" t="inlineStr"/>
      <c r="R457" t="inlineStr"/>
      <c r="S457" t="inlineStr"/>
      <c r="T457" t="inlineStr"/>
      <c r="U457" t="n">
        <v>0</v>
      </c>
      <c r="V457" t="n">
        <v>500000000</v>
      </c>
      <c r="W457" t="inlineStr"/>
      <c r="X457" t="inlineStr">
        <is>
          <t>déterminé</t>
        </is>
      </c>
    </row>
    <row r="458" ht="15" customHeight="1" s="1003">
      <c r="A458" s="1019" t="inlineStr">
        <is>
          <t>Issues de silo</t>
        </is>
      </c>
      <c r="B458" t="inlineStr">
        <is>
          <t>Compostage</t>
        </is>
      </c>
      <c r="C458" t="inlineStr">
        <is>
          <t>kt</t>
        </is>
      </c>
      <c r="D458" t="inlineStr">
        <is>
          <t>France</t>
        </is>
      </c>
      <c r="E458" t="inlineStr">
        <is>
          <t>2015-16</t>
        </is>
      </c>
      <c r="F458" t="inlineStr">
        <is>
          <t>Soja</t>
        </is>
      </c>
      <c r="G458" t="inlineStr"/>
      <c r="H458" t="inlineStr">
        <is>
          <t>Part d'issues de silo compostées = 0 % (ONRB - FranceAgriMer)</t>
        </is>
      </c>
      <c r="I458" t="inlineStr">
        <is>
          <t>ONRB - FranceAgriMer</t>
        </is>
      </c>
      <c r="J458" t="inlineStr">
        <is>
          <t>0</t>
        </is>
      </c>
      <c r="K458" t="inlineStr">
        <is>
          <t>Répartition</t>
        </is>
      </c>
      <c r="L458" t="inlineStr">
        <is>
          <t>Part d'issues de silo compostées</t>
        </is>
      </c>
      <c r="M458" t="inlineStr">
        <is>
          <t>Issues de silo - ONRB</t>
        </is>
      </c>
      <c r="N458" t="inlineStr"/>
      <c r="O458" t="n">
        <v>0</v>
      </c>
      <c r="P458" t="inlineStr"/>
      <c r="Q458" t="inlineStr"/>
      <c r="R458" t="inlineStr"/>
      <c r="S458" t="inlineStr"/>
      <c r="T458" t="inlineStr"/>
      <c r="U458" t="n">
        <v>0</v>
      </c>
      <c r="V458" t="n">
        <v>500000000</v>
      </c>
      <c r="W458" t="inlineStr"/>
      <c r="X458" t="inlineStr">
        <is>
          <t>déterminé</t>
        </is>
      </c>
    </row>
    <row r="459" ht="15" customHeight="1" s="1003">
      <c r="A459" s="1019" t="inlineStr">
        <is>
          <t>Issues de silo</t>
        </is>
      </c>
      <c r="B459" t="inlineStr">
        <is>
          <t>Autres biomatériaux</t>
        </is>
      </c>
      <c r="C459" t="inlineStr">
        <is>
          <t>kt</t>
        </is>
      </c>
      <c r="D459" t="inlineStr">
        <is>
          <t>France</t>
        </is>
      </c>
      <c r="E459" t="inlineStr">
        <is>
          <t>2015-16</t>
        </is>
      </c>
      <c r="F459" t="inlineStr">
        <is>
          <t>Soja</t>
        </is>
      </c>
      <c r="G459" t="inlineStr"/>
      <c r="H459" t="inlineStr">
        <is>
          <t>Part d'issues de silo consommées comme autres biomatériaux = 0,77 % (ONRB - FranceAgriMer)</t>
        </is>
      </c>
      <c r="I459" t="inlineStr">
        <is>
          <t>ONRB - FranceAgriMer</t>
        </is>
      </c>
      <c r="J459" t="inlineStr">
        <is>
          <t>0</t>
        </is>
      </c>
      <c r="K459" t="inlineStr">
        <is>
          <t>Répartition</t>
        </is>
      </c>
      <c r="L459" t="inlineStr">
        <is>
          <t>Part d'issues de silo consommées comme autres biomatériaux</t>
        </is>
      </c>
      <c r="M459" t="inlineStr">
        <is>
          <t>Issues de silo - ONRB</t>
        </is>
      </c>
      <c r="N459" t="inlineStr"/>
      <c r="O459" t="n">
        <v>0.04</v>
      </c>
      <c r="P459" t="inlineStr"/>
      <c r="Q459" t="inlineStr"/>
      <c r="R459" t="inlineStr"/>
      <c r="S459" t="inlineStr"/>
      <c r="T459" t="inlineStr"/>
      <c r="U459" t="n">
        <v>0</v>
      </c>
      <c r="V459" t="n">
        <v>500000000</v>
      </c>
      <c r="W459" t="inlineStr"/>
      <c r="X459" t="inlineStr">
        <is>
          <t>déterminé</t>
        </is>
      </c>
    </row>
    <row r="460" ht="15" customHeight="1" s="1003">
      <c r="A460" s="1019" t="inlineStr">
        <is>
          <t>Issues de silo</t>
        </is>
      </c>
      <c r="B460" t="inlineStr">
        <is>
          <t>Méthanisation</t>
        </is>
      </c>
      <c r="C460" t="inlineStr">
        <is>
          <t>kt</t>
        </is>
      </c>
      <c r="D460" t="inlineStr">
        <is>
          <t>France</t>
        </is>
      </c>
      <c r="E460" t="inlineStr">
        <is>
          <t>2015-16</t>
        </is>
      </c>
      <c r="F460" t="inlineStr">
        <is>
          <t>Soja</t>
        </is>
      </c>
      <c r="G460" t="inlineStr"/>
      <c r="H460" t="inlineStr">
        <is>
          <t>Part d'issues de silo consommées en méthanisation = 40,72 % (ONRB - FranceAgriMer)</t>
        </is>
      </c>
      <c r="I460" t="inlineStr">
        <is>
          <t>ONRB - FranceAgriMer</t>
        </is>
      </c>
      <c r="J460" t="inlineStr">
        <is>
          <t>0</t>
        </is>
      </c>
      <c r="K460" t="inlineStr">
        <is>
          <t>Répartition</t>
        </is>
      </c>
      <c r="L460" t="inlineStr">
        <is>
          <t>Part d'issues de silo consommées en méthanisation</t>
        </is>
      </c>
      <c r="M460" t="inlineStr">
        <is>
          <t>Issues de silo - ONRB</t>
        </is>
      </c>
      <c r="N460" t="inlineStr"/>
      <c r="O460" t="n">
        <v>1.86</v>
      </c>
      <c r="P460" t="inlineStr"/>
      <c r="Q460" t="inlineStr"/>
      <c r="R460" t="inlineStr"/>
      <c r="S460" t="inlineStr"/>
      <c r="T460" t="inlineStr"/>
      <c r="U460" t="n">
        <v>0</v>
      </c>
      <c r="V460" t="n">
        <v>500000000</v>
      </c>
      <c r="W460" t="inlineStr"/>
      <c r="X460" t="inlineStr">
        <is>
          <t>déterminé</t>
        </is>
      </c>
    </row>
    <row r="461" ht="15" customHeight="1" s="1003">
      <c r="A461" s="1019" t="inlineStr">
        <is>
          <t>Issues de silo</t>
        </is>
      </c>
      <c r="B461" t="inlineStr">
        <is>
          <t>Combustion</t>
        </is>
      </c>
      <c r="C461" t="inlineStr">
        <is>
          <t>kt</t>
        </is>
      </c>
      <c r="D461" t="inlineStr">
        <is>
          <t>France</t>
        </is>
      </c>
      <c r="E461" t="inlineStr">
        <is>
          <t>2015-16</t>
        </is>
      </c>
      <c r="F461" t="inlineStr">
        <is>
          <t>Soja</t>
        </is>
      </c>
      <c r="G461" t="inlineStr"/>
      <c r="H461" t="inlineStr">
        <is>
          <t>Part d'issues de silo brûlées = 1,03 % (ONRB - FranceAgriMer)</t>
        </is>
      </c>
      <c r="I461" t="inlineStr">
        <is>
          <t>ONRB - FranceAgriMer</t>
        </is>
      </c>
      <c r="J461" t="inlineStr">
        <is>
          <t>0</t>
        </is>
      </c>
      <c r="K461" t="inlineStr">
        <is>
          <t>Répartition</t>
        </is>
      </c>
      <c r="L461" t="inlineStr">
        <is>
          <t>Part d'issues de silo brûlées</t>
        </is>
      </c>
      <c r="M461" t="inlineStr">
        <is>
          <t>Issues de silo - ONRB</t>
        </is>
      </c>
      <c r="N461" t="inlineStr"/>
      <c r="O461" t="n">
        <v>0.05</v>
      </c>
      <c r="P461" t="inlineStr"/>
      <c r="Q461" t="inlineStr"/>
      <c r="R461" t="inlineStr"/>
      <c r="S461" t="inlineStr"/>
      <c r="T461" t="inlineStr"/>
      <c r="U461" t="n">
        <v>0</v>
      </c>
      <c r="V461" t="n">
        <v>500000000</v>
      </c>
      <c r="W461" t="inlineStr"/>
      <c r="X461" t="inlineStr">
        <is>
          <t>déterminé</t>
        </is>
      </c>
    </row>
    <row r="462" ht="15" customHeight="1" s="1003">
      <c r="A462" s="1019" t="inlineStr">
        <is>
          <t>Issues de silo</t>
        </is>
      </c>
      <c r="B462" t="inlineStr">
        <is>
          <t>Hors FAB</t>
        </is>
      </c>
      <c r="C462" t="inlineStr">
        <is>
          <t>kt</t>
        </is>
      </c>
      <c r="D462" t="inlineStr">
        <is>
          <t>France</t>
        </is>
      </c>
      <c r="E462" t="inlineStr">
        <is>
          <t>2015-16</t>
        </is>
      </c>
      <c r="F462" t="inlineStr">
        <is>
          <t>Soja</t>
        </is>
      </c>
      <c r="G462" t="inlineStr"/>
      <c r="H462" t="inlineStr"/>
      <c r="I462" t="inlineStr">
        <is>
          <t>ONRB - FranceAgriMer</t>
        </is>
      </c>
      <c r="J462" t="inlineStr"/>
      <c r="K462" t="inlineStr">
        <is>
          <t>Répartition</t>
        </is>
      </c>
      <c r="L462" t="inlineStr">
        <is>
          <t>Part d'issues de silo consommées par les FAF</t>
        </is>
      </c>
      <c r="M462" t="inlineStr">
        <is>
          <t>Issues de silo - ONRB</t>
        </is>
      </c>
      <c r="N462" t="inlineStr"/>
      <c r="O462" t="n">
        <v>2.58</v>
      </c>
      <c r="P462" t="inlineStr"/>
      <c r="Q462" t="inlineStr"/>
      <c r="R462" t="inlineStr"/>
      <c r="S462" t="inlineStr"/>
      <c r="T462" t="inlineStr"/>
      <c r="U462" t="n">
        <v>0</v>
      </c>
      <c r="V462" t="n">
        <v>500000000</v>
      </c>
      <c r="W462" t="inlineStr"/>
      <c r="X462" t="inlineStr">
        <is>
          <t>déterminé</t>
        </is>
      </c>
    </row>
    <row r="463" ht="15" customHeight="1" s="1003">
      <c r="A463" s="1019" t="inlineStr">
        <is>
          <t>Issues de silo</t>
        </is>
      </c>
      <c r="B463" t="inlineStr">
        <is>
          <t>Alimentation animale rente</t>
        </is>
      </c>
      <c r="C463" t="inlineStr">
        <is>
          <t>kt</t>
        </is>
      </c>
      <c r="D463" t="inlineStr">
        <is>
          <t>France</t>
        </is>
      </c>
      <c r="E463" t="inlineStr">
        <is>
          <t>2015-16</t>
        </is>
      </c>
      <c r="F463" t="inlineStr">
        <is>
          <t>Soja</t>
        </is>
      </c>
      <c r="G463" t="inlineStr"/>
      <c r="H463" t="inlineStr"/>
      <c r="I463" t="inlineStr"/>
      <c r="J463" t="inlineStr"/>
      <c r="K463" t="inlineStr"/>
      <c r="L463" t="inlineStr"/>
      <c r="M463" t="inlineStr"/>
      <c r="N463" t="inlineStr"/>
      <c r="O463" t="n">
        <v>2.58</v>
      </c>
      <c r="P463" t="inlineStr"/>
      <c r="Q463" t="inlineStr"/>
      <c r="R463" t="inlineStr"/>
      <c r="S463" t="inlineStr"/>
      <c r="T463" t="inlineStr"/>
      <c r="U463" t="n">
        <v>0</v>
      </c>
      <c r="V463" t="n">
        <v>500000000</v>
      </c>
      <c r="W463" t="inlineStr"/>
      <c r="X463" t="inlineStr">
        <is>
          <t>déterminé</t>
        </is>
      </c>
    </row>
    <row r="464" ht="15" customHeight="1" s="1003">
      <c r="A464" s="1019" t="inlineStr">
        <is>
          <t>Issues de silo</t>
        </is>
      </c>
      <c r="B464" t="inlineStr">
        <is>
          <t>Alimentation animale</t>
        </is>
      </c>
      <c r="C464" t="inlineStr">
        <is>
          <t>kt</t>
        </is>
      </c>
      <c r="D464" t="inlineStr">
        <is>
          <t>France</t>
        </is>
      </c>
      <c r="E464" t="inlineStr">
        <is>
          <t>2015-16</t>
        </is>
      </c>
      <c r="F464" t="inlineStr">
        <is>
          <t>Soja</t>
        </is>
      </c>
      <c r="G464" t="inlineStr"/>
      <c r="H464" t="inlineStr"/>
      <c r="I464" t="inlineStr"/>
      <c r="J464" t="inlineStr"/>
      <c r="K464" t="inlineStr"/>
      <c r="L464" t="inlineStr"/>
      <c r="M464" t="inlineStr"/>
      <c r="N464" t="inlineStr"/>
      <c r="O464" t="n">
        <v>2.58</v>
      </c>
      <c r="P464" t="inlineStr"/>
      <c r="Q464" t="inlineStr"/>
      <c r="R464" t="inlineStr"/>
      <c r="S464" t="inlineStr"/>
      <c r="T464" t="inlineStr"/>
      <c r="U464" t="n">
        <v>0</v>
      </c>
      <c r="V464" t="n">
        <v>500000000</v>
      </c>
      <c r="W464" t="inlineStr"/>
      <c r="X464" t="inlineStr">
        <is>
          <t>déterminé</t>
        </is>
      </c>
    </row>
    <row r="465" ht="15" customHeight="1" s="1003">
      <c r="A465" s="1019" t="inlineStr">
        <is>
          <t>Issues de silo</t>
        </is>
      </c>
      <c r="B465" t="inlineStr">
        <is>
          <t>Usages alimentaires</t>
        </is>
      </c>
      <c r="C465" t="inlineStr">
        <is>
          <t>kt</t>
        </is>
      </c>
      <c r="D465" t="inlineStr">
        <is>
          <t>France</t>
        </is>
      </c>
      <c r="E465" t="inlineStr">
        <is>
          <t>2015-16</t>
        </is>
      </c>
      <c r="F465" t="inlineStr">
        <is>
          <t>Soja</t>
        </is>
      </c>
      <c r="G465" t="inlineStr"/>
      <c r="H465" t="inlineStr"/>
      <c r="I465" t="inlineStr"/>
      <c r="J465" t="inlineStr"/>
      <c r="K465" t="inlineStr"/>
      <c r="L465" t="inlineStr"/>
      <c r="M465" t="inlineStr"/>
      <c r="N465" t="inlineStr"/>
      <c r="O465" t="n">
        <v>2.58</v>
      </c>
      <c r="P465" t="inlineStr"/>
      <c r="Q465" t="inlineStr"/>
      <c r="R465" t="inlineStr"/>
      <c r="S465" t="inlineStr"/>
      <c r="T465" t="inlineStr"/>
      <c r="U465" t="n">
        <v>0</v>
      </c>
      <c r="V465" t="n">
        <v>500000000</v>
      </c>
      <c r="W465" t="inlineStr"/>
      <c r="X465" t="inlineStr">
        <is>
          <t>déterminé</t>
        </is>
      </c>
    </row>
    <row r="466" ht="15" customHeight="1" s="1003">
      <c r="A466" s="1019" t="inlineStr">
        <is>
          <t>Issues de silo</t>
        </is>
      </c>
      <c r="B466" t="inlineStr">
        <is>
          <t>Biomatériaux</t>
        </is>
      </c>
      <c r="C466" t="inlineStr">
        <is>
          <t>kt</t>
        </is>
      </c>
      <c r="D466" t="inlineStr">
        <is>
          <t>France</t>
        </is>
      </c>
      <c r="E466" t="inlineStr">
        <is>
          <t>2015-16</t>
        </is>
      </c>
      <c r="F466" t="inlineStr">
        <is>
          <t>Soja</t>
        </is>
      </c>
      <c r="G466" t="inlineStr"/>
      <c r="H466" t="inlineStr"/>
      <c r="I466" t="inlineStr">
        <is>
          <t>ONRB - FranceAgriMer</t>
        </is>
      </c>
      <c r="J466" t="inlineStr"/>
      <c r="K466" t="inlineStr">
        <is>
          <t>Répartition</t>
        </is>
      </c>
      <c r="L466" t="inlineStr">
        <is>
          <t>Part d'issues de silo consommées comme litière:Part d'issues de silo consommées comme autres biomatériaux</t>
        </is>
      </c>
      <c r="M466" t="inlineStr">
        <is>
          <t>Issues de silo - ONRB</t>
        </is>
      </c>
      <c r="N466" t="inlineStr"/>
      <c r="O466" t="n">
        <v>0.07000000000000001</v>
      </c>
      <c r="P466" t="inlineStr"/>
      <c r="Q466" t="inlineStr"/>
      <c r="R466" t="inlineStr"/>
      <c r="S466" t="inlineStr"/>
      <c r="T466" t="inlineStr"/>
      <c r="U466" t="n">
        <v>0</v>
      </c>
      <c r="V466" t="n">
        <v>500000000</v>
      </c>
      <c r="W466" t="inlineStr"/>
      <c r="X466" t="inlineStr">
        <is>
          <t>déterminé</t>
        </is>
      </c>
    </row>
    <row r="467" ht="15" customHeight="1" s="1003">
      <c r="A467" s="1019" t="inlineStr">
        <is>
          <t>Issues de silo</t>
        </is>
      </c>
      <c r="B467" t="inlineStr">
        <is>
          <t>Usages non-alimentaires</t>
        </is>
      </c>
      <c r="C467" t="inlineStr">
        <is>
          <t>kt</t>
        </is>
      </c>
      <c r="D467" t="inlineStr">
        <is>
          <t>France</t>
        </is>
      </c>
      <c r="E467" t="inlineStr">
        <is>
          <t>2015-16</t>
        </is>
      </c>
      <c r="F467" t="inlineStr">
        <is>
          <t>Soja</t>
        </is>
      </c>
      <c r="G467" t="inlineStr"/>
      <c r="H467" t="inlineStr"/>
      <c r="I467" t="inlineStr"/>
      <c r="J467" t="inlineStr"/>
      <c r="K467" t="inlineStr"/>
      <c r="L467" t="inlineStr"/>
      <c r="M467" t="inlineStr"/>
      <c r="N467" t="inlineStr"/>
      <c r="O467" t="n">
        <v>1.98</v>
      </c>
      <c r="P467" t="inlineStr"/>
      <c r="Q467" t="inlineStr"/>
      <c r="R467" t="inlineStr"/>
      <c r="S467" t="inlineStr"/>
      <c r="T467" t="inlineStr"/>
      <c r="U467" t="n">
        <v>0</v>
      </c>
      <c r="V467" t="n">
        <v>500000000</v>
      </c>
      <c r="W467" t="inlineStr"/>
      <c r="X467" t="inlineStr">
        <is>
          <t>déterminé</t>
        </is>
      </c>
    </row>
    <row r="468" ht="15" customHeight="1" s="1003">
      <c r="A468" s="1019" t="inlineStr">
        <is>
          <t>Issues de silo</t>
        </is>
      </c>
      <c r="B468" t="inlineStr">
        <is>
          <t>Energie</t>
        </is>
      </c>
      <c r="C468" t="inlineStr">
        <is>
          <t>kt</t>
        </is>
      </c>
      <c r="D468" t="inlineStr">
        <is>
          <t>France</t>
        </is>
      </c>
      <c r="E468" t="inlineStr">
        <is>
          <t>2015-16</t>
        </is>
      </c>
      <c r="F468" t="inlineStr">
        <is>
          <t>Soja</t>
        </is>
      </c>
      <c r="G468" t="inlineStr"/>
      <c r="H468" t="inlineStr"/>
      <c r="I468" t="inlineStr">
        <is>
          <t>ONRB - FranceAgriMer</t>
        </is>
      </c>
      <c r="J468" t="inlineStr"/>
      <c r="K468" t="inlineStr">
        <is>
          <t>Répartition</t>
        </is>
      </c>
      <c r="L468" t="inlineStr">
        <is>
          <t>Part d'issues de silo consommées en méthanisation:Part d'issues de silo brûlées</t>
        </is>
      </c>
      <c r="M468" t="inlineStr">
        <is>
          <t>Issues de silo - ONRB</t>
        </is>
      </c>
      <c r="N468" t="inlineStr"/>
      <c r="O468" t="n">
        <v>1.91</v>
      </c>
      <c r="P468" t="inlineStr"/>
      <c r="Q468" t="inlineStr"/>
      <c r="R468" t="inlineStr"/>
      <c r="S468" t="inlineStr"/>
      <c r="T468" t="inlineStr"/>
      <c r="U468" t="n">
        <v>0</v>
      </c>
      <c r="V468" t="n">
        <v>500000000</v>
      </c>
      <c r="W468" t="inlineStr"/>
      <c r="X468" t="inlineStr">
        <is>
          <t>déterminé</t>
        </is>
      </c>
    </row>
    <row r="469" ht="15" customHeight="1" s="1003">
      <c r="A469" s="1019" t="inlineStr">
        <is>
          <t>Issues de silo</t>
        </is>
      </c>
      <c r="B469" t="inlineStr">
        <is>
          <t>Fertilisation</t>
        </is>
      </c>
      <c r="C469" t="inlineStr">
        <is>
          <t>kt</t>
        </is>
      </c>
      <c r="D469" t="inlineStr">
        <is>
          <t>France</t>
        </is>
      </c>
      <c r="E469" t="inlineStr">
        <is>
          <t>2015-16</t>
        </is>
      </c>
      <c r="F469" t="inlineStr">
        <is>
          <t>Soja</t>
        </is>
      </c>
      <c r="G469" t="inlineStr"/>
      <c r="H469" t="inlineStr"/>
      <c r="I469" t="inlineStr">
        <is>
          <t>ONRB - FranceAgriMer</t>
        </is>
      </c>
      <c r="J469" t="inlineStr"/>
      <c r="K469" t="inlineStr">
        <is>
          <t>Répartition</t>
        </is>
      </c>
      <c r="L469" t="inlineStr">
        <is>
          <t>Part d'issues de silo compostées</t>
        </is>
      </c>
      <c r="M469" t="inlineStr">
        <is>
          <t>Issues de silo - ONRB</t>
        </is>
      </c>
      <c r="N469" t="inlineStr"/>
      <c r="O469" t="n">
        <v>0</v>
      </c>
      <c r="P469" t="inlineStr"/>
      <c r="Q469" t="inlineStr"/>
      <c r="R469" t="inlineStr"/>
      <c r="S469" t="inlineStr"/>
      <c r="T469" t="inlineStr"/>
      <c r="U469" t="n">
        <v>0</v>
      </c>
      <c r="V469" t="n">
        <v>500000000</v>
      </c>
      <c r="W469" t="inlineStr"/>
      <c r="X469" t="inlineStr">
        <is>
          <t>déterminé</t>
        </is>
      </c>
    </row>
    <row r="470" ht="15" customHeight="1" s="1003">
      <c r="A470" s="1019" t="inlineStr">
        <is>
          <t>Huile</t>
        </is>
      </c>
      <c r="B470" t="inlineStr">
        <is>
          <t>Vente directe et autoconsommation</t>
        </is>
      </c>
      <c r="C470" t="inlineStr">
        <is>
          <t>kt</t>
        </is>
      </c>
      <c r="D470" t="inlineStr">
        <is>
          <t>France</t>
        </is>
      </c>
      <c r="E470" t="inlineStr">
        <is>
          <t>2015-16</t>
        </is>
      </c>
      <c r="F470" t="inlineStr">
        <is>
          <t>Soja</t>
        </is>
      </c>
      <c r="G470" t="inlineStr"/>
      <c r="H470" t="inlineStr"/>
      <c r="I470" t="inlineStr"/>
      <c r="J470" t="inlineStr">
        <is>
          <t>L'huile peut être autoconsommée</t>
        </is>
      </c>
      <c r="K470" t="inlineStr"/>
      <c r="L470" t="inlineStr"/>
      <c r="M470" t="inlineStr"/>
      <c r="N470" t="inlineStr"/>
      <c r="O470" t="n">
        <v>9.220000000000001</v>
      </c>
      <c r="P470" t="n">
        <v>0</v>
      </c>
      <c r="Q470" t="n">
        <v>78.5</v>
      </c>
      <c r="R470" t="inlineStr"/>
      <c r="S470" t="inlineStr"/>
      <c r="T470" t="inlineStr"/>
      <c r="U470" t="n">
        <v>0</v>
      </c>
      <c r="V470" t="n">
        <v>500000000</v>
      </c>
      <c r="W470" t="inlineStr"/>
      <c r="X470" t="inlineStr">
        <is>
          <t>libre</t>
        </is>
      </c>
    </row>
    <row r="471" ht="15" customHeight="1" s="1003">
      <c r="A471" s="1019" t="inlineStr">
        <is>
          <t>Huile</t>
        </is>
      </c>
      <c r="B471" t="inlineStr">
        <is>
          <t>Circuits spécialisés</t>
        </is>
      </c>
      <c r="C471" t="inlineStr">
        <is>
          <t>kt</t>
        </is>
      </c>
      <c r="D471" t="inlineStr">
        <is>
          <t>France</t>
        </is>
      </c>
      <c r="E471" t="inlineStr">
        <is>
          <t>2015-16</t>
        </is>
      </c>
      <c r="F471" t="inlineStr">
        <is>
          <t>Soja</t>
        </is>
      </c>
      <c r="G471" t="inlineStr"/>
      <c r="H471" t="inlineStr"/>
      <c r="I471" t="inlineStr"/>
      <c r="J471" t="inlineStr">
        <is>
          <t>L'huile peut être consommée par des circuits spécialisés</t>
        </is>
      </c>
      <c r="K471" t="inlineStr"/>
      <c r="L471" t="inlineStr"/>
      <c r="M471" t="inlineStr"/>
      <c r="N471" t="inlineStr"/>
      <c r="O471" t="n">
        <v>3.69</v>
      </c>
      <c r="P471" t="n">
        <v>0</v>
      </c>
      <c r="Q471" t="n">
        <v>78.5</v>
      </c>
      <c r="R471" t="inlineStr"/>
      <c r="S471" t="inlineStr"/>
      <c r="T471" t="inlineStr"/>
      <c r="U471" t="n">
        <v>0</v>
      </c>
      <c r="V471" t="n">
        <v>500000000</v>
      </c>
      <c r="W471" t="inlineStr"/>
      <c r="X471" t="inlineStr">
        <is>
          <t>libre</t>
        </is>
      </c>
    </row>
    <row r="472" ht="15" customHeight="1" s="1003">
      <c r="A472" s="1019" t="inlineStr">
        <is>
          <t>Huile</t>
        </is>
      </c>
      <c r="B472" t="inlineStr">
        <is>
          <t>RHD</t>
        </is>
      </c>
      <c r="C472" t="inlineStr">
        <is>
          <t>kt</t>
        </is>
      </c>
      <c r="D472" t="inlineStr">
        <is>
          <t>France</t>
        </is>
      </c>
      <c r="E472" t="inlineStr">
        <is>
          <t>2015-16</t>
        </is>
      </c>
      <c r="F472" t="inlineStr">
        <is>
          <t>Soja</t>
        </is>
      </c>
      <c r="G472" t="inlineStr"/>
      <c r="H472" t="inlineStr"/>
      <c r="I472" t="inlineStr"/>
      <c r="J472" t="inlineStr">
        <is>
          <t>L'huile est consommée en RHD</t>
        </is>
      </c>
      <c r="K472" t="inlineStr"/>
      <c r="L472" t="inlineStr"/>
      <c r="M472" t="inlineStr"/>
      <c r="N472" t="inlineStr"/>
      <c r="O472" t="n">
        <v>9.220000000000001</v>
      </c>
      <c r="P472" t="n">
        <v>0</v>
      </c>
      <c r="Q472" t="n">
        <v>78.5</v>
      </c>
      <c r="R472" t="inlineStr"/>
      <c r="S472" t="inlineStr"/>
      <c r="T472" t="inlineStr"/>
      <c r="U472" t="n">
        <v>0</v>
      </c>
      <c r="V472" t="n">
        <v>500000000</v>
      </c>
      <c r="W472" t="inlineStr"/>
      <c r="X472" t="inlineStr">
        <is>
          <t>libre</t>
        </is>
      </c>
    </row>
    <row r="473" ht="15" customHeight="1" s="1003">
      <c r="A473" s="1019" t="inlineStr">
        <is>
          <t>Huile</t>
        </is>
      </c>
      <c r="B473" t="inlineStr">
        <is>
          <t>Autres IAA</t>
        </is>
      </c>
      <c r="C473" t="inlineStr">
        <is>
          <t>kt</t>
        </is>
      </c>
      <c r="D473" t="inlineStr">
        <is>
          <t>France</t>
        </is>
      </c>
      <c r="E473" t="inlineStr">
        <is>
          <t>2015-16</t>
        </is>
      </c>
      <c r="F473" t="inlineStr">
        <is>
          <t>Soja</t>
        </is>
      </c>
      <c r="G473" t="inlineStr"/>
      <c r="H473" t="inlineStr"/>
      <c r="I473" t="inlineStr"/>
      <c r="J473" t="inlineStr">
        <is>
          <t>L'huile est consommée par les autres IAA</t>
        </is>
      </c>
      <c r="K473" t="inlineStr"/>
      <c r="L473" t="inlineStr"/>
      <c r="M473" t="inlineStr"/>
      <c r="N473" t="inlineStr"/>
      <c r="O473" t="n">
        <v>9.220000000000001</v>
      </c>
      <c r="P473" t="n">
        <v>0</v>
      </c>
      <c r="Q473" t="n">
        <v>78.5</v>
      </c>
      <c r="R473" t="inlineStr"/>
      <c r="S473" t="inlineStr"/>
      <c r="T473" t="inlineStr"/>
      <c r="U473" t="n">
        <v>0</v>
      </c>
      <c r="V473" t="n">
        <v>500000000</v>
      </c>
      <c r="W473" t="inlineStr"/>
      <c r="X473" t="inlineStr">
        <is>
          <t>libre</t>
        </is>
      </c>
    </row>
    <row r="474" ht="15" customHeight="1" s="1003">
      <c r="A474" s="1019" t="inlineStr">
        <is>
          <t>Huile</t>
        </is>
      </c>
      <c r="B474" t="inlineStr">
        <is>
          <t>Autres industries</t>
        </is>
      </c>
      <c r="C474" t="inlineStr">
        <is>
          <t>kt</t>
        </is>
      </c>
      <c r="D474" t="inlineStr">
        <is>
          <t>France</t>
        </is>
      </c>
      <c r="E474" t="inlineStr">
        <is>
          <t>2015-16</t>
        </is>
      </c>
      <c r="F474" t="inlineStr">
        <is>
          <t>Soja</t>
        </is>
      </c>
      <c r="G474" t="inlineStr"/>
      <c r="H474" t="inlineStr"/>
      <c r="I474" t="inlineStr"/>
      <c r="J474" t="inlineStr">
        <is>
          <t>L'huile est consommée pour des usages techniques</t>
        </is>
      </c>
      <c r="K474" t="inlineStr"/>
      <c r="L474" t="inlineStr"/>
      <c r="M474" t="inlineStr"/>
      <c r="N474" t="inlineStr"/>
      <c r="O474" t="n">
        <v>30.2</v>
      </c>
      <c r="P474" t="n">
        <v>0</v>
      </c>
      <c r="Q474" t="n">
        <v>78.5</v>
      </c>
      <c r="R474" t="inlineStr"/>
      <c r="S474" t="inlineStr"/>
      <c r="T474" t="inlineStr"/>
      <c r="U474" t="n">
        <v>0</v>
      </c>
      <c r="V474" t="n">
        <v>500000000</v>
      </c>
      <c r="W474" t="inlineStr"/>
      <c r="X474" t="inlineStr">
        <is>
          <t>libre</t>
        </is>
      </c>
    </row>
    <row r="475" ht="15" customHeight="1" s="1003">
      <c r="A475" s="1019" t="inlineStr">
        <is>
          <t>Huile</t>
        </is>
      </c>
      <c r="B475" t="inlineStr">
        <is>
          <t>Alimentation humaine</t>
        </is>
      </c>
      <c r="C475" t="inlineStr">
        <is>
          <t>kt</t>
        </is>
      </c>
      <c r="D475" t="inlineStr">
        <is>
          <t>France</t>
        </is>
      </c>
      <c r="E475" t="inlineStr">
        <is>
          <t>2015-16</t>
        </is>
      </c>
      <c r="F475" t="inlineStr">
        <is>
          <t>Soja</t>
        </is>
      </c>
      <c r="G475" t="inlineStr"/>
      <c r="H475" t="inlineStr"/>
      <c r="I475" t="inlineStr"/>
      <c r="J475" t="inlineStr"/>
      <c r="K475" t="inlineStr"/>
      <c r="L475" t="inlineStr"/>
      <c r="M475" t="inlineStr"/>
      <c r="N475" t="inlineStr"/>
      <c r="O475" t="n">
        <v>33.2</v>
      </c>
      <c r="P475" t="n">
        <v>0</v>
      </c>
      <c r="Q475" t="n">
        <v>78.5</v>
      </c>
      <c r="R475" t="inlineStr"/>
      <c r="S475" t="inlineStr"/>
      <c r="T475" t="inlineStr"/>
      <c r="U475" t="n">
        <v>0</v>
      </c>
      <c r="V475" t="n">
        <v>500000000</v>
      </c>
      <c r="W475" t="inlineStr"/>
      <c r="X475" t="inlineStr">
        <is>
          <t>libre</t>
        </is>
      </c>
    </row>
    <row r="476" ht="15" customHeight="1" s="1003">
      <c r="A476" s="1019" t="inlineStr">
        <is>
          <t>Huile</t>
        </is>
      </c>
      <c r="B476" t="inlineStr">
        <is>
          <t>Ménages</t>
        </is>
      </c>
      <c r="C476" t="inlineStr">
        <is>
          <t>kt</t>
        </is>
      </c>
      <c r="D476" t="inlineStr">
        <is>
          <t>France</t>
        </is>
      </c>
      <c r="E476" t="inlineStr">
        <is>
          <t>2015-16</t>
        </is>
      </c>
      <c r="F476" t="inlineStr">
        <is>
          <t>Soja</t>
        </is>
      </c>
      <c r="G476" t="inlineStr"/>
      <c r="H476" t="inlineStr"/>
      <c r="I476" t="inlineStr"/>
      <c r="J476" t="inlineStr"/>
      <c r="K476" t="inlineStr"/>
      <c r="L476" t="inlineStr"/>
      <c r="M476" t="inlineStr"/>
      <c r="N476" t="inlineStr"/>
      <c r="O476" t="n">
        <v>5.53</v>
      </c>
      <c r="P476" t="n">
        <v>0</v>
      </c>
      <c r="Q476" t="n">
        <v>78.5</v>
      </c>
      <c r="R476" t="inlineStr"/>
      <c r="S476" t="inlineStr"/>
      <c r="T476" t="inlineStr"/>
      <c r="U476" t="n">
        <v>0</v>
      </c>
      <c r="V476" t="n">
        <v>500000000</v>
      </c>
      <c r="W476" t="inlineStr"/>
      <c r="X476" t="inlineStr">
        <is>
          <t>libre</t>
        </is>
      </c>
    </row>
    <row r="477" ht="15" customHeight="1" s="1003">
      <c r="A477" s="1019" t="inlineStr">
        <is>
          <t>Huile</t>
        </is>
      </c>
      <c r="B477" t="inlineStr">
        <is>
          <t>Usages alimentaires</t>
        </is>
      </c>
      <c r="C477" t="inlineStr">
        <is>
          <t>kt</t>
        </is>
      </c>
      <c r="D477" t="inlineStr">
        <is>
          <t>France</t>
        </is>
      </c>
      <c r="E477" t="inlineStr">
        <is>
          <t>2015-16</t>
        </is>
      </c>
      <c r="F477" t="inlineStr">
        <is>
          <t>Soja</t>
        </is>
      </c>
      <c r="G477" t="inlineStr"/>
      <c r="H477" t="inlineStr"/>
      <c r="I477" t="inlineStr"/>
      <c r="J477" t="inlineStr"/>
      <c r="K477" t="inlineStr"/>
      <c r="L477" t="inlineStr"/>
      <c r="M477" t="inlineStr"/>
      <c r="N477" t="inlineStr"/>
      <c r="O477" t="n">
        <v>33.2</v>
      </c>
      <c r="P477" t="n">
        <v>0</v>
      </c>
      <c r="Q477" t="n">
        <v>78.5</v>
      </c>
      <c r="R477" t="inlineStr"/>
      <c r="S477" t="inlineStr"/>
      <c r="T477" t="inlineStr"/>
      <c r="U477" t="n">
        <v>0</v>
      </c>
      <c r="V477" t="n">
        <v>500000000</v>
      </c>
      <c r="W477" t="inlineStr"/>
      <c r="X477" t="inlineStr">
        <is>
          <t>libre</t>
        </is>
      </c>
    </row>
    <row r="478" ht="15" customHeight="1" s="1003">
      <c r="A478" s="1019" t="inlineStr">
        <is>
          <t>Huile</t>
        </is>
      </c>
      <c r="B478" t="inlineStr">
        <is>
          <t>Débouchés</t>
        </is>
      </c>
      <c r="C478" t="inlineStr">
        <is>
          <t>kt</t>
        </is>
      </c>
      <c r="D478" t="inlineStr">
        <is>
          <t>France</t>
        </is>
      </c>
      <c r="E478" t="inlineStr">
        <is>
          <t>2015-16</t>
        </is>
      </c>
      <c r="F478" t="inlineStr">
        <is>
          <t>Soja</t>
        </is>
      </c>
      <c r="G478" t="inlineStr"/>
      <c r="H478" t="inlineStr"/>
      <c r="I478" t="inlineStr"/>
      <c r="J478" t="inlineStr"/>
      <c r="K478" t="inlineStr"/>
      <c r="L478" t="inlineStr"/>
      <c r="M478" t="inlineStr"/>
      <c r="N478" t="inlineStr"/>
      <c r="O478" t="n">
        <v>78.5</v>
      </c>
      <c r="P478" t="inlineStr"/>
      <c r="Q478" t="inlineStr"/>
      <c r="R478" t="inlineStr"/>
      <c r="S478" t="inlineStr"/>
      <c r="T478" t="inlineStr"/>
      <c r="U478" t="n">
        <v>0</v>
      </c>
      <c r="V478" t="n">
        <v>500000000</v>
      </c>
      <c r="W478" t="inlineStr"/>
      <c r="X478" t="inlineStr">
        <is>
          <t>déterminé</t>
        </is>
      </c>
    </row>
    <row r="479" ht="15" customHeight="1" s="1003">
      <c r="A479" s="1019" t="inlineStr">
        <is>
          <t>Huile</t>
        </is>
      </c>
      <c r="B479" t="inlineStr">
        <is>
          <t>Usages non-alimentaires</t>
        </is>
      </c>
      <c r="C479" t="inlineStr">
        <is>
          <t>kt</t>
        </is>
      </c>
      <c r="D479" t="inlineStr">
        <is>
          <t>France</t>
        </is>
      </c>
      <c r="E479" t="inlineStr">
        <is>
          <t>2015-16</t>
        </is>
      </c>
      <c r="F479" t="inlineStr">
        <is>
          <t>Soja</t>
        </is>
      </c>
      <c r="G479" t="inlineStr"/>
      <c r="H479" t="inlineStr"/>
      <c r="I479" t="inlineStr"/>
      <c r="J479" t="inlineStr"/>
      <c r="K479" t="inlineStr"/>
      <c r="L479" t="inlineStr"/>
      <c r="M479" t="inlineStr"/>
      <c r="N479" t="inlineStr"/>
      <c r="O479" t="n">
        <v>45.4</v>
      </c>
      <c r="P479" t="n">
        <v>0</v>
      </c>
      <c r="Q479" t="n">
        <v>78.5</v>
      </c>
      <c r="R479" t="inlineStr"/>
      <c r="S479" t="inlineStr"/>
      <c r="T479" t="inlineStr"/>
      <c r="U479" t="n">
        <v>0</v>
      </c>
      <c r="V479" t="n">
        <v>500000000</v>
      </c>
      <c r="W479" t="inlineStr"/>
      <c r="X479" t="inlineStr">
        <is>
          <t>libre</t>
        </is>
      </c>
    </row>
    <row r="480" ht="15" customHeight="1" s="1003">
      <c r="A480" s="1019" t="inlineStr">
        <is>
          <t>Huile</t>
        </is>
      </c>
      <c r="B480" t="inlineStr">
        <is>
          <t>Export</t>
        </is>
      </c>
      <c r="C480" t="inlineStr">
        <is>
          <t>kt</t>
        </is>
      </c>
      <c r="D480" t="inlineStr">
        <is>
          <t>France</t>
        </is>
      </c>
      <c r="E480" t="inlineStr">
        <is>
          <t>2015-16</t>
        </is>
      </c>
      <c r="F480" t="inlineStr">
        <is>
          <t>Soja</t>
        </is>
      </c>
      <c r="G480" t="inlineStr"/>
      <c r="H480" t="inlineStr">
        <is>
          <t>Exportation d'huile = 133 kt (Douanes françaises - Eurostat)</t>
        </is>
      </c>
      <c r="I480" t="inlineStr">
        <is>
          <t>Douanes françaises - Eurostat</t>
        </is>
      </c>
      <c r="J480" t="inlineStr"/>
      <c r="K480" t="inlineStr">
        <is>
          <t>Volume</t>
        </is>
      </c>
      <c r="L480" t="inlineStr">
        <is>
          <t>Exportation d'huile</t>
        </is>
      </c>
      <c r="M480" t="inlineStr">
        <is>
          <t>Echanges annuels - EUROSTAT</t>
        </is>
      </c>
      <c r="N480" t="inlineStr"/>
      <c r="O480" t="n">
        <v>133</v>
      </c>
      <c r="P480" t="inlineStr"/>
      <c r="Q480" t="inlineStr"/>
      <c r="R480" t="n">
        <v>132.79</v>
      </c>
      <c r="S480" t="n">
        <v>6.64</v>
      </c>
      <c r="T480" t="n">
        <v>0.1</v>
      </c>
      <c r="U480" t="n">
        <v>0</v>
      </c>
      <c r="V480" t="n">
        <v>500000000</v>
      </c>
      <c r="W480" t="n">
        <v>0</v>
      </c>
      <c r="X480" t="inlineStr">
        <is>
          <t>mesuré</t>
        </is>
      </c>
    </row>
    <row r="481" ht="15" customHeight="1" s="1003">
      <c r="A481" s="1019" t="inlineStr">
        <is>
          <t>Huile</t>
        </is>
      </c>
      <c r="B481" t="inlineStr">
        <is>
          <t>Biocarburants</t>
        </is>
      </c>
      <c r="C481" t="inlineStr">
        <is>
          <t>kt</t>
        </is>
      </c>
      <c r="D481" t="inlineStr">
        <is>
          <t>France</t>
        </is>
      </c>
      <c r="E481" t="inlineStr">
        <is>
          <t>2015-16</t>
        </is>
      </c>
      <c r="F481" t="inlineStr">
        <is>
          <t>Soja</t>
        </is>
      </c>
      <c r="G481" t="inlineStr"/>
      <c r="H481" t="inlineStr"/>
      <c r="I481" t="inlineStr"/>
      <c r="J481" t="inlineStr"/>
      <c r="K481" t="inlineStr"/>
      <c r="L481" t="inlineStr"/>
      <c r="M481" t="inlineStr"/>
      <c r="N481" t="inlineStr"/>
      <c r="O481" t="n">
        <v>15.1</v>
      </c>
      <c r="P481" t="n">
        <v>0</v>
      </c>
      <c r="Q481" t="n">
        <v>78.5</v>
      </c>
      <c r="R481" t="inlineStr"/>
      <c r="S481" t="inlineStr"/>
      <c r="T481" t="inlineStr"/>
      <c r="U481" t="n">
        <v>0</v>
      </c>
      <c r="V481" t="n">
        <v>500000000</v>
      </c>
      <c r="W481" t="inlineStr"/>
      <c r="X481" t="inlineStr">
        <is>
          <t>libre</t>
        </is>
      </c>
    </row>
    <row r="482" ht="15" customHeight="1" s="1003">
      <c r="A482" s="1019" t="inlineStr">
        <is>
          <t>Huile</t>
        </is>
      </c>
      <c r="B482" t="inlineStr">
        <is>
          <t>Energie</t>
        </is>
      </c>
      <c r="C482" t="inlineStr">
        <is>
          <t>kt</t>
        </is>
      </c>
      <c r="D482" t="inlineStr">
        <is>
          <t>France</t>
        </is>
      </c>
      <c r="E482" t="inlineStr">
        <is>
          <t>2015-16</t>
        </is>
      </c>
      <c r="F482" t="inlineStr">
        <is>
          <t>Soja</t>
        </is>
      </c>
      <c r="G482" t="inlineStr"/>
      <c r="H482" t="inlineStr"/>
      <c r="I482" t="inlineStr"/>
      <c r="J482" t="inlineStr"/>
      <c r="K482" t="inlineStr"/>
      <c r="L482" t="inlineStr"/>
      <c r="M482" t="inlineStr"/>
      <c r="N482" t="inlineStr"/>
      <c r="O482" t="n">
        <v>15.1</v>
      </c>
      <c r="P482" t="n">
        <v>0</v>
      </c>
      <c r="Q482" t="n">
        <v>78.5</v>
      </c>
      <c r="R482" t="inlineStr"/>
      <c r="S482" t="inlineStr"/>
      <c r="T482" t="inlineStr"/>
      <c r="U482" t="n">
        <v>0</v>
      </c>
      <c r="V482" t="n">
        <v>500000000</v>
      </c>
      <c r="W482" t="inlineStr"/>
      <c r="X482" t="inlineStr">
        <is>
          <t>libre</t>
        </is>
      </c>
    </row>
    <row r="483" ht="15" customHeight="1" s="1003">
      <c r="A483" s="1019" t="inlineStr">
        <is>
          <t>Huile</t>
        </is>
      </c>
      <c r="B483" t="inlineStr">
        <is>
          <t>GMS</t>
        </is>
      </c>
      <c r="C483" t="inlineStr">
        <is>
          <t>kt</t>
        </is>
      </c>
      <c r="D483" t="inlineStr">
        <is>
          <t>France</t>
        </is>
      </c>
      <c r="E483" t="inlineStr">
        <is>
          <t>2015-16</t>
        </is>
      </c>
      <c r="F483" t="inlineStr">
        <is>
          <t>Soja</t>
        </is>
      </c>
      <c r="G483" t="inlineStr"/>
      <c r="H483" t="inlineStr"/>
      <c r="I483" t="inlineStr"/>
      <c r="J483" t="inlineStr"/>
      <c r="K483" t="inlineStr"/>
      <c r="L483" t="inlineStr"/>
      <c r="M483" t="inlineStr"/>
      <c r="N483" t="inlineStr"/>
      <c r="O483" t="n">
        <v>1.84</v>
      </c>
      <c r="P483" t="n">
        <v>0</v>
      </c>
      <c r="Q483" t="n">
        <v>78.5</v>
      </c>
      <c r="R483" t="inlineStr"/>
      <c r="S483" t="inlineStr"/>
      <c r="T483" t="inlineStr"/>
      <c r="U483" t="n">
        <v>0</v>
      </c>
      <c r="V483" t="n">
        <v>500000000</v>
      </c>
      <c r="W483" t="inlineStr"/>
      <c r="X483" t="inlineStr">
        <is>
          <t>libre</t>
        </is>
      </c>
    </row>
    <row r="484" ht="15" customHeight="1" s="1003">
      <c r="A484" s="1019" t="inlineStr">
        <is>
          <t>Huile</t>
        </is>
      </c>
      <c r="B484" t="inlineStr">
        <is>
          <t>Circuits généralistes</t>
        </is>
      </c>
      <c r="C484" t="inlineStr">
        <is>
          <t>kt</t>
        </is>
      </c>
      <c r="D484" t="inlineStr">
        <is>
          <t>France</t>
        </is>
      </c>
      <c r="E484" t="inlineStr">
        <is>
          <t>2015-16</t>
        </is>
      </c>
      <c r="F484" t="inlineStr">
        <is>
          <t>Soja</t>
        </is>
      </c>
      <c r="G484" t="inlineStr"/>
      <c r="H484" t="inlineStr"/>
      <c r="I484" t="inlineStr"/>
      <c r="J484" t="inlineStr"/>
      <c r="K484" t="inlineStr"/>
      <c r="L484" t="inlineStr"/>
      <c r="M484" t="inlineStr"/>
      <c r="N484" t="inlineStr"/>
      <c r="O484" t="n">
        <v>1.84</v>
      </c>
      <c r="P484" t="n">
        <v>0</v>
      </c>
      <c r="Q484" t="n">
        <v>78.5</v>
      </c>
      <c r="R484" t="inlineStr"/>
      <c r="S484" t="inlineStr"/>
      <c r="T484" t="inlineStr"/>
      <c r="U484" t="n">
        <v>0</v>
      </c>
      <c r="V484" t="n">
        <v>500000000</v>
      </c>
      <c r="W484" t="inlineStr"/>
      <c r="X484" t="inlineStr">
        <is>
          <t>libre</t>
        </is>
      </c>
    </row>
    <row r="485" ht="15" customHeight="1" s="1003">
      <c r="A485" s="1019" t="inlineStr">
        <is>
          <t>Tourteaux</t>
        </is>
      </c>
      <c r="B485" t="inlineStr">
        <is>
          <t>Hors FAB</t>
        </is>
      </c>
      <c r="C485" t="inlineStr">
        <is>
          <t>kt</t>
        </is>
      </c>
      <c r="D485" t="inlineStr">
        <is>
          <t>France</t>
        </is>
      </c>
      <c r="E485" t="inlineStr">
        <is>
          <t>2015-16</t>
        </is>
      </c>
      <c r="F485" t="inlineStr">
        <is>
          <t>Soja</t>
        </is>
      </c>
      <c r="G485" t="inlineStr"/>
      <c r="H485" t="inlineStr">
        <is>
          <t>Part de consommation de tourteaux en hors FAB = 15,68 % (ORIFLAAM)</t>
        </is>
      </c>
      <c r="I485" t="inlineStr">
        <is>
          <t>ORIFLAAM</t>
        </is>
      </c>
      <c r="J485" t="inlineStr">
        <is>
          <t>Même répartition des usages de tourteaux qu'en 2022-23</t>
        </is>
      </c>
      <c r="K485" t="inlineStr">
        <is>
          <t>Répartition</t>
        </is>
      </c>
      <c r="L485" t="inlineStr">
        <is>
          <t>Part de consommation de tourteaux en hors FAB</t>
        </is>
      </c>
      <c r="M485" t="inlineStr">
        <is>
          <t>Usages tourteaux -TERRES UNIVIA</t>
        </is>
      </c>
      <c r="N485" t="inlineStr"/>
      <c r="O485" t="n">
        <v>619</v>
      </c>
      <c r="P485" t="inlineStr"/>
      <c r="Q485" t="inlineStr"/>
      <c r="R485" t="inlineStr"/>
      <c r="S485" t="inlineStr"/>
      <c r="T485" t="inlineStr"/>
      <c r="U485" t="n">
        <v>0</v>
      </c>
      <c r="V485" t="n">
        <v>500000000</v>
      </c>
      <c r="W485" t="inlineStr"/>
      <c r="X485" t="inlineStr">
        <is>
          <t>déterminé</t>
        </is>
      </c>
    </row>
    <row r="486" ht="15" customHeight="1" s="1003">
      <c r="A486" s="1019" t="inlineStr">
        <is>
          <t>Tourteaux</t>
        </is>
      </c>
      <c r="B486" t="inlineStr">
        <is>
          <t>Alimentation animale rente</t>
        </is>
      </c>
      <c r="C486" t="inlineStr">
        <is>
          <t>kt</t>
        </is>
      </c>
      <c r="D486" t="inlineStr">
        <is>
          <t>France</t>
        </is>
      </c>
      <c r="E486" t="inlineStr">
        <is>
          <t>2015-16</t>
        </is>
      </c>
      <c r="F486" t="inlineStr">
        <is>
          <t>Soja</t>
        </is>
      </c>
      <c r="G486" t="inlineStr"/>
      <c r="H486" t="inlineStr"/>
      <c r="I486" t="inlineStr"/>
      <c r="J486" t="inlineStr"/>
      <c r="K486" t="inlineStr"/>
      <c r="L486" t="inlineStr"/>
      <c r="M486" t="inlineStr"/>
      <c r="N486" t="inlineStr"/>
      <c r="O486" t="n">
        <v>3950</v>
      </c>
      <c r="P486" t="inlineStr"/>
      <c r="Q486" t="inlineStr"/>
      <c r="R486" t="inlineStr"/>
      <c r="S486" t="inlineStr"/>
      <c r="T486" t="inlineStr"/>
      <c r="U486" t="n">
        <v>0</v>
      </c>
      <c r="V486" t="n">
        <v>500000000</v>
      </c>
      <c r="W486" t="inlineStr"/>
      <c r="X486" t="inlineStr">
        <is>
          <t>déterminé</t>
        </is>
      </c>
    </row>
    <row r="487" ht="15" customHeight="1" s="1003">
      <c r="A487" s="1019" t="inlineStr">
        <is>
          <t>Tourteaux</t>
        </is>
      </c>
      <c r="B487" t="inlineStr">
        <is>
          <t>Alimentation animale</t>
        </is>
      </c>
      <c r="C487" t="inlineStr">
        <is>
          <t>kt</t>
        </is>
      </c>
      <c r="D487" t="inlineStr">
        <is>
          <t>France</t>
        </is>
      </c>
      <c r="E487" t="inlineStr">
        <is>
          <t>2015-16</t>
        </is>
      </c>
      <c r="F487" t="inlineStr">
        <is>
          <t>Soja</t>
        </is>
      </c>
      <c r="G487" t="inlineStr"/>
      <c r="H487" t="inlineStr"/>
      <c r="I487" t="inlineStr"/>
      <c r="J487" t="inlineStr"/>
      <c r="K487" t="inlineStr"/>
      <c r="L487" t="inlineStr"/>
      <c r="M487" t="inlineStr"/>
      <c r="N487" t="inlineStr"/>
      <c r="O487" t="n">
        <v>3950</v>
      </c>
      <c r="P487" t="inlineStr"/>
      <c r="Q487" t="inlineStr"/>
      <c r="R487" t="inlineStr"/>
      <c r="S487" t="inlineStr"/>
      <c r="T487" t="inlineStr"/>
      <c r="U487" t="n">
        <v>0</v>
      </c>
      <c r="V487" t="n">
        <v>500000000</v>
      </c>
      <c r="W487" t="inlineStr"/>
      <c r="X487" t="inlineStr">
        <is>
          <t>déterminé</t>
        </is>
      </c>
    </row>
    <row r="488" ht="15" customHeight="1" s="1003">
      <c r="A488" s="1019" t="inlineStr">
        <is>
          <t>Tourteaux</t>
        </is>
      </c>
      <c r="B488" t="inlineStr">
        <is>
          <t>Usages alimentaires</t>
        </is>
      </c>
      <c r="C488" t="inlineStr">
        <is>
          <t>kt</t>
        </is>
      </c>
      <c r="D488" t="inlineStr">
        <is>
          <t>France</t>
        </is>
      </c>
      <c r="E488" t="inlineStr">
        <is>
          <t>2015-16</t>
        </is>
      </c>
      <c r="F488" t="inlineStr">
        <is>
          <t>Soja</t>
        </is>
      </c>
      <c r="G488" t="inlineStr"/>
      <c r="H488" t="inlineStr"/>
      <c r="I488" t="inlineStr"/>
      <c r="J488" t="inlineStr"/>
      <c r="K488" t="inlineStr"/>
      <c r="L488" t="inlineStr"/>
      <c r="M488" t="inlineStr"/>
      <c r="N488" t="inlineStr"/>
      <c r="O488" t="n">
        <v>3950</v>
      </c>
      <c r="P488" t="inlineStr"/>
      <c r="Q488" t="inlineStr"/>
      <c r="R488" t="inlineStr"/>
      <c r="S488" t="inlineStr"/>
      <c r="T488" t="inlineStr"/>
      <c r="U488" t="n">
        <v>0</v>
      </c>
      <c r="V488" t="n">
        <v>500000000</v>
      </c>
      <c r="W488" t="inlineStr"/>
      <c r="X488" t="inlineStr">
        <is>
          <t>déterminé</t>
        </is>
      </c>
    </row>
    <row r="489" ht="15" customHeight="1" s="1003">
      <c r="A489" s="1019" t="inlineStr">
        <is>
          <t>Tourteaux</t>
        </is>
      </c>
      <c r="B489" t="inlineStr">
        <is>
          <t>Débouchés</t>
        </is>
      </c>
      <c r="C489" t="inlineStr">
        <is>
          <t>kt</t>
        </is>
      </c>
      <c r="D489" t="inlineStr">
        <is>
          <t>France</t>
        </is>
      </c>
      <c r="E489" t="inlineStr">
        <is>
          <t>2015-16</t>
        </is>
      </c>
      <c r="F489" t="inlineStr">
        <is>
          <t>Soja</t>
        </is>
      </c>
      <c r="G489" t="inlineStr"/>
      <c r="H489" t="inlineStr"/>
      <c r="I489" t="inlineStr"/>
      <c r="J489" t="inlineStr"/>
      <c r="K489" t="inlineStr"/>
      <c r="L489" t="inlineStr"/>
      <c r="M489" t="inlineStr"/>
      <c r="N489" t="inlineStr"/>
      <c r="O489" t="n">
        <v>3950</v>
      </c>
      <c r="P489" t="inlineStr"/>
      <c r="Q489" t="inlineStr"/>
      <c r="R489" t="inlineStr"/>
      <c r="S489" t="inlineStr"/>
      <c r="T489" t="inlineStr"/>
      <c r="U489" t="n">
        <v>0</v>
      </c>
      <c r="V489" t="n">
        <v>500000000</v>
      </c>
      <c r="W489" t="inlineStr"/>
      <c r="X489" t="inlineStr">
        <is>
          <t>déterminé</t>
        </is>
      </c>
    </row>
    <row r="490" ht="15" customHeight="1" s="1003">
      <c r="A490" s="1019" t="inlineStr">
        <is>
          <t>Tourteaux</t>
        </is>
      </c>
      <c r="B490" t="inlineStr">
        <is>
          <t>Export</t>
        </is>
      </c>
      <c r="C490" t="inlineStr">
        <is>
          <t>kt</t>
        </is>
      </c>
      <c r="D490" t="inlineStr">
        <is>
          <t>France</t>
        </is>
      </c>
      <c r="E490" t="inlineStr">
        <is>
          <t>2015-16</t>
        </is>
      </c>
      <c r="F490" t="inlineStr">
        <is>
          <t>Soja</t>
        </is>
      </c>
      <c r="G490" t="inlineStr"/>
      <c r="H490" t="inlineStr">
        <is>
          <t>Exportation de tourteaux = 19 kt (Douanes françaises - Eurostat)</t>
        </is>
      </c>
      <c r="I490" t="inlineStr">
        <is>
          <t>Douanes françaises - Eurostat</t>
        </is>
      </c>
      <c r="J490" t="inlineStr"/>
      <c r="K490" t="inlineStr">
        <is>
          <t>Volume</t>
        </is>
      </c>
      <c r="L490" t="inlineStr">
        <is>
          <t>Exportation de tourteaux</t>
        </is>
      </c>
      <c r="M490" t="inlineStr">
        <is>
          <t>Echanges annuels - EUROSTAT</t>
        </is>
      </c>
      <c r="N490" t="inlineStr"/>
      <c r="O490" t="n">
        <v>19.2</v>
      </c>
      <c r="P490" t="inlineStr"/>
      <c r="Q490" t="inlineStr"/>
      <c r="R490" t="n">
        <v>19.17</v>
      </c>
      <c r="S490" t="n">
        <v>0.96</v>
      </c>
      <c r="T490" t="n">
        <v>0.1</v>
      </c>
      <c r="U490" t="n">
        <v>0</v>
      </c>
      <c r="V490" t="n">
        <v>500000000</v>
      </c>
      <c r="W490" t="n">
        <v>0</v>
      </c>
      <c r="X490" t="inlineStr">
        <is>
          <t>mesuré</t>
        </is>
      </c>
    </row>
    <row r="491" ht="15" customHeight="1" s="1003">
      <c r="A491" s="1019" t="inlineStr">
        <is>
          <t>Tourteaux</t>
        </is>
      </c>
      <c r="B491" t="inlineStr">
        <is>
          <t>FAB</t>
        </is>
      </c>
      <c r="C491" t="inlineStr">
        <is>
          <t>kt</t>
        </is>
      </c>
      <c r="D491" t="inlineStr">
        <is>
          <t>France</t>
        </is>
      </c>
      <c r="E491" t="inlineStr">
        <is>
          <t>2015-16</t>
        </is>
      </c>
      <c r="F491" t="inlineStr">
        <is>
          <t>Soja</t>
        </is>
      </c>
      <c r="G491" t="inlineStr"/>
      <c r="H491" t="inlineStr">
        <is>
          <t>Part de consommation de tourteaux en FAB = 84,32 % (ORIFLAAM)</t>
        </is>
      </c>
      <c r="I491" t="inlineStr">
        <is>
          <t>ORIFLAAM</t>
        </is>
      </c>
      <c r="J491" t="inlineStr">
        <is>
          <t>Même répartition des usages de tourteaux qu'en 2022-23</t>
        </is>
      </c>
      <c r="K491" t="inlineStr">
        <is>
          <t>Répartition</t>
        </is>
      </c>
      <c r="L491" t="inlineStr">
        <is>
          <t>Part de consommation de tourteaux en FAB</t>
        </is>
      </c>
      <c r="M491" t="inlineStr">
        <is>
          <t>Usages tourteaux -TERRES UNIVIA</t>
        </is>
      </c>
      <c r="N491" t="inlineStr"/>
      <c r="O491" t="n">
        <v>3330</v>
      </c>
      <c r="P491" t="inlineStr"/>
      <c r="Q491" t="inlineStr"/>
      <c r="R491" t="inlineStr"/>
      <c r="S491" t="inlineStr"/>
      <c r="T491" t="inlineStr"/>
      <c r="U491" t="n">
        <v>0</v>
      </c>
      <c r="V491" t="n">
        <v>500000000</v>
      </c>
      <c r="W491" t="inlineStr"/>
      <c r="X491" t="inlineStr">
        <is>
          <t>déterminé</t>
        </is>
      </c>
    </row>
    <row r="492" ht="15" customHeight="1" s="1003">
      <c r="A492" s="1019" t="inlineStr">
        <is>
          <t>Tourteaux</t>
        </is>
      </c>
      <c r="B492" t="inlineStr">
        <is>
          <t>FAF</t>
        </is>
      </c>
      <c r="C492" t="inlineStr">
        <is>
          <t>kt</t>
        </is>
      </c>
      <c r="D492" t="inlineStr">
        <is>
          <t>France</t>
        </is>
      </c>
      <c r="E492" t="inlineStr">
        <is>
          <t>2015-16</t>
        </is>
      </c>
      <c r="F492" t="inlineStr">
        <is>
          <t>Soja</t>
        </is>
      </c>
      <c r="G492" t="inlineStr"/>
      <c r="H492" t="inlineStr"/>
      <c r="I492" t="inlineStr"/>
      <c r="J492" t="inlineStr"/>
      <c r="K492" t="inlineStr"/>
      <c r="L492" t="inlineStr"/>
      <c r="M492" t="inlineStr"/>
      <c r="N492" t="inlineStr"/>
      <c r="O492" t="n">
        <v>619</v>
      </c>
      <c r="P492" t="inlineStr"/>
      <c r="Q492" t="inlineStr"/>
      <c r="R492" t="inlineStr"/>
      <c r="S492" t="inlineStr"/>
      <c r="T492" t="inlineStr"/>
      <c r="U492" t="n">
        <v>0</v>
      </c>
      <c r="V492" t="n">
        <v>500000000</v>
      </c>
      <c r="W492" t="inlineStr"/>
      <c r="X492" t="inlineStr">
        <is>
          <t>déterminé</t>
        </is>
      </c>
    </row>
    <row r="493" ht="15" customHeight="1" s="1003">
      <c r="A493" s="1019" t="inlineStr">
        <is>
          <t>Coques (+ eau)</t>
        </is>
      </c>
      <c r="B493" t="inlineStr">
        <is>
          <t>FAB</t>
        </is>
      </c>
      <c r="C493" t="inlineStr">
        <is>
          <t>kt</t>
        </is>
      </c>
      <c r="D493" t="inlineStr">
        <is>
          <t>France</t>
        </is>
      </c>
      <c r="E493" t="inlineStr">
        <is>
          <t>2015-16</t>
        </is>
      </c>
      <c r="F493" t="inlineStr">
        <is>
          <t>Soja</t>
        </is>
      </c>
      <c r="G493" t="inlineStr"/>
      <c r="H493" t="inlineStr">
        <is>
          <t>Part de la consommation des coques (+ eau) par les FAB = 100 % (Terres Univia)</t>
        </is>
      </c>
      <c r="I493" t="inlineStr">
        <is>
          <t>Terres Univia</t>
        </is>
      </c>
      <c r="J493" t="inlineStr">
        <is>
          <t>0</t>
        </is>
      </c>
      <c r="K493" t="inlineStr">
        <is>
          <t>Répartition</t>
        </is>
      </c>
      <c r="L493" t="inlineStr">
        <is>
          <t>Part de la consommation des coques (+ eau) par les FAB</t>
        </is>
      </c>
      <c r="M493" t="inlineStr">
        <is>
          <t>Rend. trituration-TERRES UNIVIA</t>
        </is>
      </c>
      <c r="N493" t="inlineStr"/>
      <c r="O493" t="n">
        <v>12.2</v>
      </c>
      <c r="P493" t="inlineStr"/>
      <c r="Q493" t="inlineStr"/>
      <c r="R493" t="inlineStr"/>
      <c r="S493" t="inlineStr"/>
      <c r="T493" t="inlineStr"/>
      <c r="U493" t="n">
        <v>0</v>
      </c>
      <c r="V493" t="n">
        <v>500000000</v>
      </c>
      <c r="W493" t="inlineStr"/>
      <c r="X493" t="inlineStr">
        <is>
          <t>déterminé</t>
        </is>
      </c>
    </row>
    <row r="494" ht="15" customHeight="1" s="1003">
      <c r="A494" s="1019" t="inlineStr">
        <is>
          <t>Coques (+ eau)</t>
        </is>
      </c>
      <c r="B494" t="inlineStr">
        <is>
          <t>Combustion</t>
        </is>
      </c>
      <c r="C494" t="inlineStr">
        <is>
          <t>kt</t>
        </is>
      </c>
      <c r="D494" t="inlineStr">
        <is>
          <t>France</t>
        </is>
      </c>
      <c r="E494" t="inlineStr">
        <is>
          <t>2015-16</t>
        </is>
      </c>
      <c r="F494" t="inlineStr">
        <is>
          <t>Soja</t>
        </is>
      </c>
      <c r="G494" t="inlineStr"/>
      <c r="H494" t="inlineStr"/>
      <c r="I494" t="inlineStr"/>
      <c r="J494" t="inlineStr"/>
      <c r="K494" t="inlineStr"/>
      <c r="L494" t="inlineStr"/>
      <c r="M494" t="inlineStr"/>
      <c r="N494" t="inlineStr"/>
      <c r="O494" t="n">
        <v>0</v>
      </c>
      <c r="P494" t="inlineStr"/>
      <c r="Q494" t="inlineStr"/>
      <c r="R494" t="inlineStr"/>
      <c r="S494" t="inlineStr"/>
      <c r="T494" t="inlineStr"/>
      <c r="U494" t="n">
        <v>0</v>
      </c>
      <c r="V494" t="n">
        <v>500000000</v>
      </c>
      <c r="W494" t="inlineStr"/>
      <c r="X494" t="inlineStr">
        <is>
          <t>déterminé</t>
        </is>
      </c>
    </row>
    <row r="495" ht="15" customHeight="1" s="1003">
      <c r="A495" s="1019" t="inlineStr">
        <is>
          <t>Coques (+ eau)</t>
        </is>
      </c>
      <c r="B495" t="inlineStr">
        <is>
          <t>Alimentation animale rente</t>
        </is>
      </c>
      <c r="C495" t="inlineStr">
        <is>
          <t>kt</t>
        </is>
      </c>
      <c r="D495" t="inlineStr">
        <is>
          <t>France</t>
        </is>
      </c>
      <c r="E495" t="inlineStr">
        <is>
          <t>2015-16</t>
        </is>
      </c>
      <c r="F495" t="inlineStr">
        <is>
          <t>Soja</t>
        </is>
      </c>
      <c r="G495" t="inlineStr"/>
      <c r="H495" t="inlineStr"/>
      <c r="I495" t="inlineStr"/>
      <c r="J495" t="inlineStr"/>
      <c r="K495" t="inlineStr"/>
      <c r="L495" t="inlineStr"/>
      <c r="M495" t="inlineStr"/>
      <c r="N495" t="inlineStr"/>
      <c r="O495" t="n">
        <v>12.2</v>
      </c>
      <c r="P495" t="inlineStr"/>
      <c r="Q495" t="inlineStr"/>
      <c r="R495" t="inlineStr"/>
      <c r="S495" t="inlineStr"/>
      <c r="T495" t="inlineStr"/>
      <c r="U495" t="n">
        <v>0</v>
      </c>
      <c r="V495" t="n">
        <v>500000000</v>
      </c>
      <c r="W495" t="inlineStr"/>
      <c r="X495" t="inlineStr">
        <is>
          <t>déterminé</t>
        </is>
      </c>
    </row>
    <row r="496" ht="15" customHeight="1" s="1003">
      <c r="A496" s="1019" t="inlineStr">
        <is>
          <t>Coques (+ eau)</t>
        </is>
      </c>
      <c r="B496" t="inlineStr">
        <is>
          <t>Alimentation animale</t>
        </is>
      </c>
      <c r="C496" t="inlineStr">
        <is>
          <t>kt</t>
        </is>
      </c>
      <c r="D496" t="inlineStr">
        <is>
          <t>France</t>
        </is>
      </c>
      <c r="E496" t="inlineStr">
        <is>
          <t>2015-16</t>
        </is>
      </c>
      <c r="F496" t="inlineStr">
        <is>
          <t>Soja</t>
        </is>
      </c>
      <c r="G496" t="inlineStr"/>
      <c r="H496" t="inlineStr"/>
      <c r="I496" t="inlineStr"/>
      <c r="J496" t="inlineStr"/>
      <c r="K496" t="inlineStr"/>
      <c r="L496" t="inlineStr"/>
      <c r="M496" t="inlineStr"/>
      <c r="N496" t="inlineStr"/>
      <c r="O496" t="n">
        <v>12.2</v>
      </c>
      <c r="P496" t="inlineStr"/>
      <c r="Q496" t="inlineStr"/>
      <c r="R496" t="inlineStr"/>
      <c r="S496" t="inlineStr"/>
      <c r="T496" t="inlineStr"/>
      <c r="U496" t="n">
        <v>0</v>
      </c>
      <c r="V496" t="n">
        <v>500000000</v>
      </c>
      <c r="W496" t="inlineStr"/>
      <c r="X496" t="inlineStr">
        <is>
          <t>déterminé</t>
        </is>
      </c>
    </row>
    <row r="497" ht="15" customHeight="1" s="1003">
      <c r="A497" s="1019" t="inlineStr">
        <is>
          <t>Coques (+ eau)</t>
        </is>
      </c>
      <c r="B497" t="inlineStr">
        <is>
          <t>Usages alimentaires</t>
        </is>
      </c>
      <c r="C497" t="inlineStr">
        <is>
          <t>kt</t>
        </is>
      </c>
      <c r="D497" t="inlineStr">
        <is>
          <t>France</t>
        </is>
      </c>
      <c r="E497" t="inlineStr">
        <is>
          <t>2015-16</t>
        </is>
      </c>
      <c r="F497" t="inlineStr">
        <is>
          <t>Soja</t>
        </is>
      </c>
      <c r="G497" t="inlineStr"/>
      <c r="H497" t="inlineStr"/>
      <c r="I497" t="inlineStr"/>
      <c r="J497" t="inlineStr"/>
      <c r="K497" t="inlineStr"/>
      <c r="L497" t="inlineStr"/>
      <c r="M497" t="inlineStr"/>
      <c r="N497" t="inlineStr"/>
      <c r="O497" t="n">
        <v>12.2</v>
      </c>
      <c r="P497" t="inlineStr"/>
      <c r="Q497" t="inlineStr"/>
      <c r="R497" t="inlineStr"/>
      <c r="S497" t="inlineStr"/>
      <c r="T497" t="inlineStr"/>
      <c r="U497" t="n">
        <v>0</v>
      </c>
      <c r="V497" t="n">
        <v>500000000</v>
      </c>
      <c r="W497" t="inlineStr"/>
      <c r="X497" t="inlineStr">
        <is>
          <t>déterminé</t>
        </is>
      </c>
    </row>
    <row r="498" ht="15" customHeight="1" s="1003">
      <c r="A498" s="1019" t="inlineStr">
        <is>
          <t>Coques (+ eau)</t>
        </is>
      </c>
      <c r="B498" t="inlineStr">
        <is>
          <t>Débouchés</t>
        </is>
      </c>
      <c r="C498" t="inlineStr">
        <is>
          <t>kt</t>
        </is>
      </c>
      <c r="D498" t="inlineStr">
        <is>
          <t>France</t>
        </is>
      </c>
      <c r="E498" t="inlineStr">
        <is>
          <t>2015-16</t>
        </is>
      </c>
      <c r="F498" t="inlineStr">
        <is>
          <t>Soja</t>
        </is>
      </c>
      <c r="G498" t="inlineStr"/>
      <c r="H498" t="inlineStr"/>
      <c r="I498" t="inlineStr"/>
      <c r="J498" t="inlineStr"/>
      <c r="K498" t="inlineStr"/>
      <c r="L498" t="inlineStr"/>
      <c r="M498" t="inlineStr"/>
      <c r="N498" t="inlineStr"/>
      <c r="O498" t="n">
        <v>12.2</v>
      </c>
      <c r="P498" t="inlineStr"/>
      <c r="Q498" t="inlineStr"/>
      <c r="R498" t="inlineStr"/>
      <c r="S498" t="inlineStr"/>
      <c r="T498" t="inlineStr"/>
      <c r="U498" t="n">
        <v>0</v>
      </c>
      <c r="V498" t="n">
        <v>500000000</v>
      </c>
      <c r="W498" t="inlineStr"/>
      <c r="X498" t="inlineStr">
        <is>
          <t>déterminé</t>
        </is>
      </c>
    </row>
    <row r="499" ht="15" customHeight="1" s="1003">
      <c r="A499" s="1019" t="inlineStr">
        <is>
          <t>Coques (+ eau)</t>
        </is>
      </c>
      <c r="B499" t="inlineStr">
        <is>
          <t>Energie</t>
        </is>
      </c>
      <c r="C499" t="inlineStr">
        <is>
          <t>kt</t>
        </is>
      </c>
      <c r="D499" t="inlineStr">
        <is>
          <t>France</t>
        </is>
      </c>
      <c r="E499" t="inlineStr">
        <is>
          <t>2015-16</t>
        </is>
      </c>
      <c r="F499" t="inlineStr">
        <is>
          <t>Soja</t>
        </is>
      </c>
      <c r="G499" t="inlineStr"/>
      <c r="H499" t="inlineStr"/>
      <c r="I499" t="inlineStr"/>
      <c r="J499" t="inlineStr"/>
      <c r="K499" t="inlineStr"/>
      <c r="L499" t="inlineStr"/>
      <c r="M499" t="inlineStr"/>
      <c r="N499" t="inlineStr"/>
      <c r="O499" t="n">
        <v>0</v>
      </c>
      <c r="P499" t="inlineStr"/>
      <c r="Q499" t="inlineStr"/>
      <c r="R499" t="inlineStr"/>
      <c r="S499" t="inlineStr"/>
      <c r="T499" t="inlineStr"/>
      <c r="U499" t="n">
        <v>0</v>
      </c>
      <c r="V499" t="n">
        <v>500000000</v>
      </c>
      <c r="W499" t="inlineStr"/>
      <c r="X499" t="inlineStr">
        <is>
          <t>déterminé</t>
        </is>
      </c>
    </row>
    <row r="500" ht="15" customHeight="1" s="1003">
      <c r="A500" s="1019" t="inlineStr">
        <is>
          <t>Coques (+ eau)</t>
        </is>
      </c>
      <c r="B500" t="inlineStr">
        <is>
          <t>Usages non-alimentaires</t>
        </is>
      </c>
      <c r="C500" t="inlineStr">
        <is>
          <t>kt</t>
        </is>
      </c>
      <c r="D500" t="inlineStr">
        <is>
          <t>France</t>
        </is>
      </c>
      <c r="E500" t="inlineStr">
        <is>
          <t>2015-16</t>
        </is>
      </c>
      <c r="F500" t="inlineStr">
        <is>
          <t>Soja</t>
        </is>
      </c>
      <c r="G500" t="inlineStr"/>
      <c r="H500" t="inlineStr"/>
      <c r="I500" t="inlineStr"/>
      <c r="J500" t="inlineStr"/>
      <c r="K500" t="inlineStr"/>
      <c r="L500" t="inlineStr"/>
      <c r="M500" t="inlineStr"/>
      <c r="N500" t="inlineStr"/>
      <c r="O500" t="n">
        <v>0</v>
      </c>
      <c r="P500" t="inlineStr"/>
      <c r="Q500" t="inlineStr"/>
      <c r="R500" t="inlineStr"/>
      <c r="S500" t="inlineStr"/>
      <c r="T500" t="inlineStr"/>
      <c r="U500" t="n">
        <v>0</v>
      </c>
      <c r="V500" t="n">
        <v>500000000</v>
      </c>
      <c r="W500" t="inlineStr"/>
      <c r="X500" t="inlineStr">
        <is>
          <t>déterminé</t>
        </is>
      </c>
    </row>
    <row r="501" ht="15" customHeight="1" s="1003">
      <c r="A501" s="1019" t="inlineStr">
        <is>
          <t>Huile d'olive</t>
        </is>
      </c>
      <c r="B501" t="inlineStr">
        <is>
          <t>Vente directe et autoconsommation</t>
        </is>
      </c>
      <c r="C501" t="inlineStr">
        <is>
          <t>kt</t>
        </is>
      </c>
      <c r="D501" t="inlineStr">
        <is>
          <t>France</t>
        </is>
      </c>
      <c r="E501" t="inlineStr">
        <is>
          <t>2015-16</t>
        </is>
      </c>
      <c r="F501" t="inlineStr">
        <is>
          <t>Soja</t>
        </is>
      </c>
      <c r="G501" t="inlineStr"/>
      <c r="H501" t="inlineStr"/>
      <c r="I501" t="inlineStr"/>
      <c r="J501" t="inlineStr"/>
      <c r="K501" t="inlineStr"/>
      <c r="L501" t="inlineStr"/>
      <c r="M501" t="inlineStr"/>
      <c r="N501" t="inlineStr"/>
      <c r="O501" t="n">
        <v>-0</v>
      </c>
      <c r="P501" t="n">
        <v>0</v>
      </c>
      <c r="Q501" t="n">
        <v>500000000</v>
      </c>
      <c r="R501" t="inlineStr"/>
      <c r="S501" t="inlineStr"/>
      <c r="T501" t="inlineStr"/>
      <c r="U501" t="n">
        <v>0</v>
      </c>
      <c r="V501" t="n">
        <v>500000000</v>
      </c>
      <c r="W501" t="inlineStr"/>
      <c r="X501" t="inlineStr">
        <is>
          <t>libre unbounded</t>
        </is>
      </c>
    </row>
    <row r="502" ht="15" customHeight="1" s="1003">
      <c r="A502" s="1019" t="inlineStr">
        <is>
          <t>Huile d'olive</t>
        </is>
      </c>
      <c r="B502" t="inlineStr">
        <is>
          <t>Circuits spécialisés</t>
        </is>
      </c>
      <c r="C502" t="inlineStr">
        <is>
          <t>kt</t>
        </is>
      </c>
      <c r="D502" t="inlineStr">
        <is>
          <t>France</t>
        </is>
      </c>
      <c r="E502" t="inlineStr">
        <is>
          <t>2015-16</t>
        </is>
      </c>
      <c r="F502" t="inlineStr">
        <is>
          <t>Soja</t>
        </is>
      </c>
      <c r="G502" t="inlineStr"/>
      <c r="H502" t="inlineStr"/>
      <c r="I502" t="inlineStr"/>
      <c r="J502" t="inlineStr"/>
      <c r="K502" t="inlineStr"/>
      <c r="L502" t="inlineStr"/>
      <c r="M502" t="inlineStr"/>
      <c r="N502" t="inlineStr"/>
      <c r="O502" t="n">
        <v>-0</v>
      </c>
      <c r="P502" t="n">
        <v>0</v>
      </c>
      <c r="Q502" t="n">
        <v>500000000</v>
      </c>
      <c r="R502" t="inlineStr"/>
      <c r="S502" t="inlineStr"/>
      <c r="T502" t="inlineStr"/>
      <c r="U502" t="n">
        <v>0</v>
      </c>
      <c r="V502" t="n">
        <v>500000000</v>
      </c>
      <c r="W502" t="inlineStr"/>
      <c r="X502" t="inlineStr">
        <is>
          <t>libre unbounded</t>
        </is>
      </c>
    </row>
    <row r="503" ht="15" customHeight="1" s="1003">
      <c r="A503" s="1019" t="inlineStr">
        <is>
          <t>Huile d'olive</t>
        </is>
      </c>
      <c r="B503" t="inlineStr">
        <is>
          <t>RHD</t>
        </is>
      </c>
      <c r="C503" t="inlineStr">
        <is>
          <t>kt</t>
        </is>
      </c>
      <c r="D503" t="inlineStr">
        <is>
          <t>France</t>
        </is>
      </c>
      <c r="E503" t="inlineStr">
        <is>
          <t>2015-16</t>
        </is>
      </c>
      <c r="F503" t="inlineStr">
        <is>
          <t>Soja</t>
        </is>
      </c>
      <c r="G503" t="inlineStr"/>
      <c r="H503" t="inlineStr"/>
      <c r="I503" t="inlineStr"/>
      <c r="J503" t="inlineStr"/>
      <c r="K503" t="inlineStr"/>
      <c r="L503" t="inlineStr"/>
      <c r="M503" t="inlineStr"/>
      <c r="N503" t="inlineStr"/>
      <c r="O503" t="n">
        <v>-0</v>
      </c>
      <c r="P503" t="n">
        <v>0</v>
      </c>
      <c r="Q503" t="n">
        <v>500000000</v>
      </c>
      <c r="R503" t="inlineStr"/>
      <c r="S503" t="inlineStr"/>
      <c r="T503" t="inlineStr"/>
      <c r="U503" t="n">
        <v>0</v>
      </c>
      <c r="V503" t="n">
        <v>500000000</v>
      </c>
      <c r="W503" t="inlineStr"/>
      <c r="X503" t="inlineStr">
        <is>
          <t>libre unbounded</t>
        </is>
      </c>
    </row>
    <row r="504" ht="15" customHeight="1" s="1003">
      <c r="A504" s="1019" t="inlineStr">
        <is>
          <t>Huile d'olive</t>
        </is>
      </c>
      <c r="B504" t="inlineStr">
        <is>
          <t>Autres IAA</t>
        </is>
      </c>
      <c r="C504" t="inlineStr">
        <is>
          <t>kt</t>
        </is>
      </c>
      <c r="D504" t="inlineStr">
        <is>
          <t>France</t>
        </is>
      </c>
      <c r="E504" t="inlineStr">
        <is>
          <t>2015-16</t>
        </is>
      </c>
      <c r="F504" t="inlineStr">
        <is>
          <t>Soja</t>
        </is>
      </c>
      <c r="G504" t="inlineStr"/>
      <c r="H504" t="inlineStr"/>
      <c r="I504" t="inlineStr"/>
      <c r="J504" t="inlineStr"/>
      <c r="K504" t="inlineStr"/>
      <c r="L504" t="inlineStr"/>
      <c r="M504" t="inlineStr"/>
      <c r="N504" t="inlineStr"/>
      <c r="O504" t="n">
        <v>-0</v>
      </c>
      <c r="P504" t="n">
        <v>0</v>
      </c>
      <c r="Q504" t="n">
        <v>500000000</v>
      </c>
      <c r="R504" t="inlineStr"/>
      <c r="S504" t="inlineStr"/>
      <c r="T504" t="inlineStr"/>
      <c r="U504" t="n">
        <v>0</v>
      </c>
      <c r="V504" t="n">
        <v>500000000</v>
      </c>
      <c r="W504" t="inlineStr"/>
      <c r="X504" t="inlineStr">
        <is>
          <t>libre unbounded</t>
        </is>
      </c>
    </row>
    <row r="505" ht="15" customHeight="1" s="1003">
      <c r="A505" s="1019" t="inlineStr">
        <is>
          <t>Huile d'olive</t>
        </is>
      </c>
      <c r="B505" t="inlineStr">
        <is>
          <t>Alimentation humaine</t>
        </is>
      </c>
      <c r="C505" t="inlineStr">
        <is>
          <t>kt</t>
        </is>
      </c>
      <c r="D505" t="inlineStr">
        <is>
          <t>France</t>
        </is>
      </c>
      <c r="E505" t="inlineStr">
        <is>
          <t>2015-16</t>
        </is>
      </c>
      <c r="F505" t="inlineStr">
        <is>
          <t>Soja</t>
        </is>
      </c>
      <c r="G505" t="inlineStr"/>
      <c r="H505" t="inlineStr"/>
      <c r="I505" t="inlineStr"/>
      <c r="J505" t="inlineStr"/>
      <c r="K505" t="inlineStr"/>
      <c r="L505" t="inlineStr"/>
      <c r="M505" t="inlineStr"/>
      <c r="N505" t="inlineStr"/>
      <c r="O505" t="n">
        <v>-0</v>
      </c>
      <c r="P505" t="n">
        <v>0</v>
      </c>
      <c r="Q505" t="n">
        <v>500000000</v>
      </c>
      <c r="R505" t="inlineStr"/>
      <c r="S505" t="inlineStr"/>
      <c r="T505" t="inlineStr"/>
      <c r="U505" t="n">
        <v>0</v>
      </c>
      <c r="V505" t="n">
        <v>500000000</v>
      </c>
      <c r="W505" t="inlineStr"/>
      <c r="X505" t="inlineStr">
        <is>
          <t>libre unbounded</t>
        </is>
      </c>
    </row>
    <row r="506" ht="15" customHeight="1" s="1003">
      <c r="A506" s="1019" t="inlineStr">
        <is>
          <t>Huile d'olive</t>
        </is>
      </c>
      <c r="B506" t="inlineStr">
        <is>
          <t>Ménages</t>
        </is>
      </c>
      <c r="C506" t="inlineStr">
        <is>
          <t>kt</t>
        </is>
      </c>
      <c r="D506" t="inlineStr">
        <is>
          <t>France</t>
        </is>
      </c>
      <c r="E506" t="inlineStr">
        <is>
          <t>2015-16</t>
        </is>
      </c>
      <c r="F506" t="inlineStr">
        <is>
          <t>Soja</t>
        </is>
      </c>
      <c r="G506" t="inlineStr"/>
      <c r="H506" t="inlineStr"/>
      <c r="I506" t="inlineStr"/>
      <c r="J506" t="inlineStr"/>
      <c r="K506" t="inlineStr"/>
      <c r="L506" t="inlineStr"/>
      <c r="M506" t="inlineStr"/>
      <c r="N506" t="inlineStr"/>
      <c r="O506" t="n">
        <v>-0</v>
      </c>
      <c r="P506" t="n">
        <v>0</v>
      </c>
      <c r="Q506" t="n">
        <v>500000000</v>
      </c>
      <c r="R506" t="inlineStr"/>
      <c r="S506" t="inlineStr"/>
      <c r="T506" t="inlineStr"/>
      <c r="U506" t="n">
        <v>0</v>
      </c>
      <c r="V506" t="n">
        <v>500000000</v>
      </c>
      <c r="W506" t="inlineStr"/>
      <c r="X506" t="inlineStr">
        <is>
          <t>libre unbounded</t>
        </is>
      </c>
    </row>
    <row r="507" ht="15" customHeight="1" s="1003">
      <c r="A507" s="1019" t="inlineStr">
        <is>
          <t>Huile d'olive</t>
        </is>
      </c>
      <c r="B507" t="inlineStr">
        <is>
          <t>Usages alimentaires</t>
        </is>
      </c>
      <c r="C507" t="inlineStr">
        <is>
          <t>kt</t>
        </is>
      </c>
      <c r="D507" t="inlineStr">
        <is>
          <t>France</t>
        </is>
      </c>
      <c r="E507" t="inlineStr">
        <is>
          <t>2015-16</t>
        </is>
      </c>
      <c r="F507" t="inlineStr">
        <is>
          <t>Soja</t>
        </is>
      </c>
      <c r="G507" t="inlineStr"/>
      <c r="H507" t="inlineStr"/>
      <c r="I507" t="inlineStr"/>
      <c r="J507" t="inlineStr"/>
      <c r="K507" t="inlineStr"/>
      <c r="L507" t="inlineStr"/>
      <c r="M507" t="inlineStr"/>
      <c r="N507" t="inlineStr"/>
      <c r="O507" t="n">
        <v>-0</v>
      </c>
      <c r="P507" t="n">
        <v>0</v>
      </c>
      <c r="Q507" t="n">
        <v>500000000</v>
      </c>
      <c r="R507" t="inlineStr"/>
      <c r="S507" t="inlineStr"/>
      <c r="T507" t="inlineStr"/>
      <c r="U507" t="n">
        <v>0</v>
      </c>
      <c r="V507" t="n">
        <v>500000000</v>
      </c>
      <c r="W507" t="inlineStr"/>
      <c r="X507" t="inlineStr">
        <is>
          <t>libre unbounded</t>
        </is>
      </c>
    </row>
    <row r="508" ht="15" customHeight="1" s="1003">
      <c r="A508" s="1019" t="inlineStr">
        <is>
          <t>Huile d'olive</t>
        </is>
      </c>
      <c r="B508" t="inlineStr">
        <is>
          <t>Débouchés</t>
        </is>
      </c>
      <c r="C508" t="inlineStr">
        <is>
          <t>kt</t>
        </is>
      </c>
      <c r="D508" t="inlineStr">
        <is>
          <t>France</t>
        </is>
      </c>
      <c r="E508" t="inlineStr">
        <is>
          <t>2015-16</t>
        </is>
      </c>
      <c r="F508" t="inlineStr">
        <is>
          <t>Soja</t>
        </is>
      </c>
      <c r="G508" t="inlineStr"/>
      <c r="H508" t="inlineStr"/>
      <c r="I508" t="inlineStr"/>
      <c r="J508" t="inlineStr"/>
      <c r="K508" t="inlineStr"/>
      <c r="L508" t="inlineStr"/>
      <c r="M508" t="inlineStr"/>
      <c r="N508" t="inlineStr"/>
      <c r="O508" t="n">
        <v>-0</v>
      </c>
      <c r="P508" t="n">
        <v>0</v>
      </c>
      <c r="Q508" t="n">
        <v>500000000</v>
      </c>
      <c r="R508" t="inlineStr"/>
      <c r="S508" t="inlineStr"/>
      <c r="T508" t="inlineStr"/>
      <c r="U508" t="n">
        <v>0</v>
      </c>
      <c r="V508" t="n">
        <v>500000000</v>
      </c>
      <c r="W508" t="inlineStr"/>
      <c r="X508" t="inlineStr">
        <is>
          <t>libre unbounded</t>
        </is>
      </c>
    </row>
    <row r="509" ht="15" customHeight="1" s="1003">
      <c r="A509" s="1019" t="inlineStr">
        <is>
          <t>Huile d'olive</t>
        </is>
      </c>
      <c r="B509" t="inlineStr">
        <is>
          <t>Export</t>
        </is>
      </c>
      <c r="C509" t="inlineStr">
        <is>
          <t>kt</t>
        </is>
      </c>
      <c r="D509" t="inlineStr">
        <is>
          <t>France</t>
        </is>
      </c>
      <c r="E509" t="inlineStr">
        <is>
          <t>2015-16</t>
        </is>
      </c>
      <c r="F509" t="inlineStr">
        <is>
          <t>Soja</t>
        </is>
      </c>
      <c r="G509" t="inlineStr"/>
      <c r="H509" t="inlineStr"/>
      <c r="I509" t="inlineStr"/>
      <c r="J509" t="inlineStr"/>
      <c r="K509" t="inlineStr"/>
      <c r="L509" t="inlineStr"/>
      <c r="M509" t="inlineStr"/>
      <c r="N509" t="inlineStr"/>
      <c r="O509" t="n">
        <v>-0</v>
      </c>
      <c r="P509" t="n">
        <v>0</v>
      </c>
      <c r="Q509" t="n">
        <v>500000000</v>
      </c>
      <c r="R509" t="inlineStr"/>
      <c r="S509" t="inlineStr"/>
      <c r="T509" t="inlineStr"/>
      <c r="U509" t="n">
        <v>0</v>
      </c>
      <c r="V509" t="n">
        <v>500000000</v>
      </c>
      <c r="W509" t="inlineStr"/>
      <c r="X509" t="inlineStr">
        <is>
          <t>libre unbounded</t>
        </is>
      </c>
    </row>
    <row r="510" ht="15" customHeight="1" s="1003">
      <c r="A510" s="1019" t="inlineStr">
        <is>
          <t>Huile d'olive</t>
        </is>
      </c>
      <c r="B510" t="inlineStr">
        <is>
          <t>GMS</t>
        </is>
      </c>
      <c r="C510" t="inlineStr">
        <is>
          <t>kt</t>
        </is>
      </c>
      <c r="D510" t="inlineStr">
        <is>
          <t>France</t>
        </is>
      </c>
      <c r="E510" t="inlineStr">
        <is>
          <t>2015-16</t>
        </is>
      </c>
      <c r="F510" t="inlineStr">
        <is>
          <t>Soja</t>
        </is>
      </c>
      <c r="G510" t="inlineStr"/>
      <c r="H510" t="inlineStr"/>
      <c r="I510" t="inlineStr"/>
      <c r="J510" t="inlineStr"/>
      <c r="K510" t="inlineStr"/>
      <c r="L510" t="inlineStr"/>
      <c r="M510" t="inlineStr"/>
      <c r="N510" t="inlineStr"/>
      <c r="O510" t="n">
        <v>-0</v>
      </c>
      <c r="P510" t="n">
        <v>0</v>
      </c>
      <c r="Q510" t="n">
        <v>500000000</v>
      </c>
      <c r="R510" t="inlineStr"/>
      <c r="S510" t="inlineStr"/>
      <c r="T510" t="inlineStr"/>
      <c r="U510" t="n">
        <v>0</v>
      </c>
      <c r="V510" t="n">
        <v>500000000</v>
      </c>
      <c r="W510" t="inlineStr"/>
      <c r="X510" t="inlineStr">
        <is>
          <t>libre unbounded</t>
        </is>
      </c>
    </row>
    <row r="511" ht="15" customHeight="1" s="1003">
      <c r="A511" s="1019" t="inlineStr">
        <is>
          <t>Huile d'olive</t>
        </is>
      </c>
      <c r="B511" t="inlineStr">
        <is>
          <t>Circuits généralistes</t>
        </is>
      </c>
      <c r="C511" t="inlineStr">
        <is>
          <t>kt</t>
        </is>
      </c>
      <c r="D511" t="inlineStr">
        <is>
          <t>France</t>
        </is>
      </c>
      <c r="E511" t="inlineStr">
        <is>
          <t>2015-16</t>
        </is>
      </c>
      <c r="F511" t="inlineStr">
        <is>
          <t>Soja</t>
        </is>
      </c>
      <c r="G511" t="inlineStr"/>
      <c r="H511" t="inlineStr"/>
      <c r="I511" t="inlineStr"/>
      <c r="J511" t="inlineStr"/>
      <c r="K511" t="inlineStr"/>
      <c r="L511" t="inlineStr"/>
      <c r="M511" t="inlineStr"/>
      <c r="N511" t="inlineStr"/>
      <c r="O511" t="n">
        <v>-0</v>
      </c>
      <c r="P511" t="n">
        <v>0</v>
      </c>
      <c r="Q511" t="n">
        <v>500000000</v>
      </c>
      <c r="R511" t="inlineStr"/>
      <c r="S511" t="inlineStr"/>
      <c r="T511" t="inlineStr"/>
      <c r="U511" t="n">
        <v>0</v>
      </c>
      <c r="V511" t="n">
        <v>500000000</v>
      </c>
      <c r="W511" t="inlineStr"/>
      <c r="X511" t="inlineStr">
        <is>
          <t>libre unbounded</t>
        </is>
      </c>
    </row>
    <row r="512" ht="15" customHeight="1" s="1003">
      <c r="A512" s="1019" t="inlineStr">
        <is>
          <t>Huile d'olive</t>
        </is>
      </c>
      <c r="B512" t="inlineStr">
        <is>
          <t>Ecart statistique</t>
        </is>
      </c>
      <c r="C512" t="inlineStr">
        <is>
          <t>kt</t>
        </is>
      </c>
      <c r="D512" t="inlineStr">
        <is>
          <t>France</t>
        </is>
      </c>
      <c r="E512" t="inlineStr">
        <is>
          <t>2015-16</t>
        </is>
      </c>
      <c r="F512" t="inlineStr">
        <is>
          <t>Soja</t>
        </is>
      </c>
      <c r="G512" t="inlineStr"/>
      <c r="H512" t="inlineStr"/>
      <c r="I512" t="inlineStr"/>
      <c r="J512" t="inlineStr"/>
      <c r="K512" t="inlineStr"/>
      <c r="L512" t="inlineStr"/>
      <c r="M512" t="inlineStr"/>
      <c r="N512" t="inlineStr"/>
      <c r="O512" t="n">
        <v>-0</v>
      </c>
      <c r="P512" t="n">
        <v>0</v>
      </c>
      <c r="Q512" t="n">
        <v>500000000</v>
      </c>
      <c r="R512" t="inlineStr"/>
      <c r="S512" t="inlineStr"/>
      <c r="T512" t="inlineStr"/>
      <c r="U512" t="n">
        <v>0</v>
      </c>
      <c r="V512" t="n">
        <v>500000000</v>
      </c>
      <c r="W512" t="inlineStr"/>
      <c r="X512" t="inlineStr">
        <is>
          <t>libre unbounded</t>
        </is>
      </c>
    </row>
    <row r="513" ht="15" customHeight="1" s="1003">
      <c r="A513" s="1019" t="inlineStr">
        <is>
          <t>Grignons d'olive</t>
        </is>
      </c>
      <c r="B513" t="inlineStr">
        <is>
          <t>Alimentation animale</t>
        </is>
      </c>
      <c r="C513" t="inlineStr">
        <is>
          <t>kt</t>
        </is>
      </c>
      <c r="D513" t="inlineStr">
        <is>
          <t>France</t>
        </is>
      </c>
      <c r="E513" t="inlineStr">
        <is>
          <t>2015-16</t>
        </is>
      </c>
      <c r="F513" t="inlineStr">
        <is>
          <t>Soja</t>
        </is>
      </c>
      <c r="G513" t="inlineStr"/>
      <c r="H513" t="inlineStr"/>
      <c r="I513" t="inlineStr"/>
      <c r="J513" t="inlineStr">
        <is>
          <t>Les grignons d'olive sont valorisés en alimentation animale</t>
        </is>
      </c>
      <c r="K513" t="inlineStr"/>
      <c r="L513" t="inlineStr">
        <is>
          <t>Consommation de grignons d'olive en alimentation animale</t>
        </is>
      </c>
      <c r="M513" t="inlineStr"/>
      <c r="N513" t="inlineStr"/>
      <c r="O513" t="n">
        <v>-0</v>
      </c>
      <c r="P513" t="n">
        <v>0</v>
      </c>
      <c r="Q513" t="n">
        <v>500000000</v>
      </c>
      <c r="R513" t="inlineStr"/>
      <c r="S513" t="inlineStr"/>
      <c r="T513" t="inlineStr"/>
      <c r="U513" t="n">
        <v>0</v>
      </c>
      <c r="V513" t="n">
        <v>500000000</v>
      </c>
      <c r="W513" t="inlineStr"/>
      <c r="X513" t="inlineStr">
        <is>
          <t>libre unbounded</t>
        </is>
      </c>
    </row>
    <row r="514" ht="15" customHeight="1" s="1003">
      <c r="A514" s="1019" t="inlineStr">
        <is>
          <t>Grignons d'olive</t>
        </is>
      </c>
      <c r="B514" t="inlineStr">
        <is>
          <t>Usages alimentaires</t>
        </is>
      </c>
      <c r="C514" t="inlineStr">
        <is>
          <t>kt</t>
        </is>
      </c>
      <c r="D514" t="inlineStr">
        <is>
          <t>France</t>
        </is>
      </c>
      <c r="E514" t="inlineStr">
        <is>
          <t>2015-16</t>
        </is>
      </c>
      <c r="F514" t="inlineStr">
        <is>
          <t>Soja</t>
        </is>
      </c>
      <c r="G514" t="inlineStr"/>
      <c r="H514" t="inlineStr"/>
      <c r="I514" t="inlineStr"/>
      <c r="J514" t="inlineStr"/>
      <c r="K514" t="inlineStr"/>
      <c r="L514" t="inlineStr"/>
      <c r="M514" t="inlineStr"/>
      <c r="N514" t="inlineStr"/>
      <c r="O514" t="n">
        <v>-0</v>
      </c>
      <c r="P514" t="n">
        <v>0</v>
      </c>
      <c r="Q514" t="n">
        <v>500000000</v>
      </c>
      <c r="R514" t="inlineStr"/>
      <c r="S514" t="inlineStr"/>
      <c r="T514" t="inlineStr"/>
      <c r="U514" t="n">
        <v>0</v>
      </c>
      <c r="V514" t="n">
        <v>500000000</v>
      </c>
      <c r="W514" t="inlineStr"/>
      <c r="X514" t="inlineStr">
        <is>
          <t>libre unbounded</t>
        </is>
      </c>
    </row>
    <row r="515" ht="15" customHeight="1" s="1003">
      <c r="A515" s="1019" t="inlineStr">
        <is>
          <t>Grignons d'olive</t>
        </is>
      </c>
      <c r="B515" t="inlineStr">
        <is>
          <t>Débouchés</t>
        </is>
      </c>
      <c r="C515" t="inlineStr">
        <is>
          <t>kt</t>
        </is>
      </c>
      <c r="D515" t="inlineStr">
        <is>
          <t>France</t>
        </is>
      </c>
      <c r="E515" t="inlineStr">
        <is>
          <t>2015-16</t>
        </is>
      </c>
      <c r="F515" t="inlineStr">
        <is>
          <t>Soja</t>
        </is>
      </c>
      <c r="G515" t="inlineStr"/>
      <c r="H515" t="inlineStr"/>
      <c r="I515" t="inlineStr"/>
      <c r="J515" t="inlineStr"/>
      <c r="K515" t="inlineStr"/>
      <c r="L515" t="inlineStr"/>
      <c r="M515" t="inlineStr"/>
      <c r="N515" t="inlineStr"/>
      <c r="O515" t="n">
        <v>-0</v>
      </c>
      <c r="P515" t="n">
        <v>0</v>
      </c>
      <c r="Q515" t="n">
        <v>500000000</v>
      </c>
      <c r="R515" t="inlineStr"/>
      <c r="S515" t="inlineStr"/>
      <c r="T515" t="inlineStr"/>
      <c r="U515" t="n">
        <v>0</v>
      </c>
      <c r="V515" t="n">
        <v>500000000</v>
      </c>
      <c r="W515" t="inlineStr"/>
      <c r="X515" t="inlineStr">
        <is>
          <t>libre unbounded</t>
        </is>
      </c>
    </row>
    <row r="516" ht="15" customHeight="1" s="1003">
      <c r="A516" s="1019" t="inlineStr">
        <is>
          <t>Grignons d'olive</t>
        </is>
      </c>
      <c r="B516" t="inlineStr">
        <is>
          <t>FAB</t>
        </is>
      </c>
      <c r="C516" t="inlineStr">
        <is>
          <t>kt</t>
        </is>
      </c>
      <c r="D516" t="inlineStr">
        <is>
          <t>France</t>
        </is>
      </c>
      <c r="E516" t="inlineStr">
        <is>
          <t>2015-16</t>
        </is>
      </c>
      <c r="F516" t="inlineStr">
        <is>
          <t>Soja</t>
        </is>
      </c>
      <c r="G516" t="inlineStr"/>
      <c r="H516" t="inlineStr"/>
      <c r="I516" t="inlineStr"/>
      <c r="J516" t="inlineStr"/>
      <c r="K516" t="inlineStr"/>
      <c r="L516" t="inlineStr"/>
      <c r="M516" t="inlineStr"/>
      <c r="N516" t="inlineStr"/>
      <c r="O516" t="n">
        <v>-0</v>
      </c>
      <c r="P516" t="n">
        <v>0</v>
      </c>
      <c r="Q516" t="n">
        <v>500000000</v>
      </c>
      <c r="R516" t="inlineStr"/>
      <c r="S516" t="inlineStr"/>
      <c r="T516" t="inlineStr"/>
      <c r="U516" t="n">
        <v>0</v>
      </c>
      <c r="V516" t="n">
        <v>500000000</v>
      </c>
      <c r="W516" t="inlineStr"/>
      <c r="X516" t="inlineStr">
        <is>
          <t>libre unbounded</t>
        </is>
      </c>
    </row>
    <row r="517" ht="15" customHeight="1" s="1003">
      <c r="A517" s="1019" t="inlineStr">
        <is>
          <t>Grignons d'olive</t>
        </is>
      </c>
      <c r="B517" t="inlineStr">
        <is>
          <t>FAF</t>
        </is>
      </c>
      <c r="C517" t="inlineStr">
        <is>
          <t>kt</t>
        </is>
      </c>
      <c r="D517" t="inlineStr">
        <is>
          <t>France</t>
        </is>
      </c>
      <c r="E517" t="inlineStr">
        <is>
          <t>2015-16</t>
        </is>
      </c>
      <c r="F517" t="inlineStr">
        <is>
          <t>Soja</t>
        </is>
      </c>
      <c r="G517" t="inlineStr"/>
      <c r="H517" t="inlineStr"/>
      <c r="I517" t="inlineStr"/>
      <c r="J517" t="inlineStr"/>
      <c r="K517" t="inlineStr"/>
      <c r="L517" t="inlineStr"/>
      <c r="M517" t="inlineStr"/>
      <c r="N517" t="inlineStr"/>
      <c r="O517" t="n">
        <v>-0</v>
      </c>
      <c r="P517" t="n">
        <v>0</v>
      </c>
      <c r="Q517" t="n">
        <v>500000000</v>
      </c>
      <c r="R517" t="inlineStr"/>
      <c r="S517" t="inlineStr"/>
      <c r="T517" t="inlineStr"/>
      <c r="U517" t="n">
        <v>0</v>
      </c>
      <c r="V517" t="n">
        <v>500000000</v>
      </c>
      <c r="W517" t="inlineStr"/>
      <c r="X517" t="inlineStr">
        <is>
          <t>libre unbounded</t>
        </is>
      </c>
    </row>
    <row r="518" ht="15" customHeight="1" s="1003">
      <c r="A518" s="1019" t="inlineStr">
        <is>
          <t>Grignons d'olive</t>
        </is>
      </c>
      <c r="B518" t="inlineStr">
        <is>
          <t>Direct élevage</t>
        </is>
      </c>
      <c r="C518" t="inlineStr">
        <is>
          <t>kt</t>
        </is>
      </c>
      <c r="D518" t="inlineStr">
        <is>
          <t>France</t>
        </is>
      </c>
      <c r="E518" t="inlineStr">
        <is>
          <t>2015-16</t>
        </is>
      </c>
      <c r="F518" t="inlineStr">
        <is>
          <t>Soja</t>
        </is>
      </c>
      <c r="G518" t="inlineStr"/>
      <c r="H518" t="inlineStr"/>
      <c r="I518" t="inlineStr"/>
      <c r="J518" t="inlineStr"/>
      <c r="K518" t="inlineStr"/>
      <c r="L518" t="inlineStr"/>
      <c r="M518" t="inlineStr"/>
      <c r="N518" t="inlineStr"/>
      <c r="O518" t="n">
        <v>-0</v>
      </c>
      <c r="P518" t="n">
        <v>0</v>
      </c>
      <c r="Q518" t="n">
        <v>500000000</v>
      </c>
      <c r="R518" t="inlineStr"/>
      <c r="S518" t="inlineStr"/>
      <c r="T518" t="inlineStr"/>
      <c r="U518" t="n">
        <v>0</v>
      </c>
      <c r="V518" t="n">
        <v>500000000</v>
      </c>
      <c r="W518" t="inlineStr"/>
      <c r="X518" t="inlineStr">
        <is>
          <t>libre unbounded</t>
        </is>
      </c>
    </row>
    <row r="519" ht="15" customHeight="1" s="1003">
      <c r="A519" s="1019" t="inlineStr">
        <is>
          <t>Grignons d'olive</t>
        </is>
      </c>
      <c r="B519" t="inlineStr">
        <is>
          <t>Petfood</t>
        </is>
      </c>
      <c r="C519" t="inlineStr">
        <is>
          <t>kt</t>
        </is>
      </c>
      <c r="D519" t="inlineStr">
        <is>
          <t>France</t>
        </is>
      </c>
      <c r="E519" t="inlineStr">
        <is>
          <t>2015-16</t>
        </is>
      </c>
      <c r="F519" t="inlineStr">
        <is>
          <t>Soja</t>
        </is>
      </c>
      <c r="G519" t="inlineStr"/>
      <c r="H519" t="inlineStr"/>
      <c r="I519" t="inlineStr"/>
      <c r="J519" t="inlineStr"/>
      <c r="K519" t="inlineStr"/>
      <c r="L519" t="inlineStr"/>
      <c r="M519" t="inlineStr"/>
      <c r="N519" t="inlineStr"/>
      <c r="O519" t="n">
        <v>-0</v>
      </c>
      <c r="P519" t="n">
        <v>0</v>
      </c>
      <c r="Q519" t="n">
        <v>500000000</v>
      </c>
      <c r="R519" t="inlineStr"/>
      <c r="S519" t="inlineStr"/>
      <c r="T519" t="inlineStr"/>
      <c r="U519" t="n">
        <v>0</v>
      </c>
      <c r="V519" t="n">
        <v>500000000</v>
      </c>
      <c r="W519" t="inlineStr"/>
      <c r="X519" t="inlineStr">
        <is>
          <t>libre unbounded</t>
        </is>
      </c>
    </row>
    <row r="520" ht="15" customHeight="1" s="1003">
      <c r="A520" s="1019" t="inlineStr">
        <is>
          <t>Grignons d'olive</t>
        </is>
      </c>
      <c r="B520" t="inlineStr">
        <is>
          <t>Alimentation animale rente</t>
        </is>
      </c>
      <c r="C520" t="inlineStr">
        <is>
          <t>kt</t>
        </is>
      </c>
      <c r="D520" t="inlineStr">
        <is>
          <t>France</t>
        </is>
      </c>
      <c r="E520" t="inlineStr">
        <is>
          <t>2015-16</t>
        </is>
      </c>
      <c r="F520" t="inlineStr">
        <is>
          <t>Soja</t>
        </is>
      </c>
      <c r="G520" t="inlineStr"/>
      <c r="H520" t="inlineStr"/>
      <c r="I520" t="inlineStr"/>
      <c r="J520" t="inlineStr"/>
      <c r="K520" t="inlineStr"/>
      <c r="L520" t="inlineStr"/>
      <c r="M520" t="inlineStr"/>
      <c r="N520" t="inlineStr"/>
      <c r="O520" t="n">
        <v>-0</v>
      </c>
      <c r="P520" t="n">
        <v>0</v>
      </c>
      <c r="Q520" t="n">
        <v>500000000</v>
      </c>
      <c r="R520" t="inlineStr"/>
      <c r="S520" t="inlineStr"/>
      <c r="T520" t="inlineStr"/>
      <c r="U520" t="n">
        <v>0</v>
      </c>
      <c r="V520" t="n">
        <v>500000000</v>
      </c>
      <c r="W520" t="inlineStr"/>
      <c r="X520" t="inlineStr">
        <is>
          <t>libre unbounded</t>
        </is>
      </c>
    </row>
    <row r="521" ht="15" customHeight="1" s="1003">
      <c r="A521" s="1019" t="inlineStr">
        <is>
          <t>Grignons d'olive</t>
        </is>
      </c>
      <c r="B521" t="inlineStr">
        <is>
          <t>Hors FAB</t>
        </is>
      </c>
      <c r="C521" t="inlineStr">
        <is>
          <t>kt</t>
        </is>
      </c>
      <c r="D521" t="inlineStr">
        <is>
          <t>France</t>
        </is>
      </c>
      <c r="E521" t="inlineStr">
        <is>
          <t>2015-16</t>
        </is>
      </c>
      <c r="F521" t="inlineStr">
        <is>
          <t>Soja</t>
        </is>
      </c>
      <c r="G521" t="inlineStr"/>
      <c r="H521" t="inlineStr"/>
      <c r="I521" t="inlineStr"/>
      <c r="J521" t="inlineStr"/>
      <c r="K521" t="inlineStr"/>
      <c r="L521" t="inlineStr"/>
      <c r="M521" t="inlineStr"/>
      <c r="N521" t="inlineStr"/>
      <c r="O521" t="n">
        <v>-0</v>
      </c>
      <c r="P521" t="n">
        <v>0</v>
      </c>
      <c r="Q521" t="n">
        <v>500000000</v>
      </c>
      <c r="R521" t="inlineStr"/>
      <c r="S521" t="inlineStr"/>
      <c r="T521" t="inlineStr"/>
      <c r="U521" t="n">
        <v>0</v>
      </c>
      <c r="V521" t="n">
        <v>500000000</v>
      </c>
      <c r="W521" t="inlineStr"/>
      <c r="X521" t="inlineStr">
        <is>
          <t>libre unbounded</t>
        </is>
      </c>
    </row>
    <row r="522" ht="15" customHeight="1" s="1003">
      <c r="A522" s="1019" t="inlineStr">
        <is>
          <t>Grignons d'olive</t>
        </is>
      </c>
      <c r="B522" t="inlineStr">
        <is>
          <t>Export</t>
        </is>
      </c>
      <c r="C522" t="inlineStr">
        <is>
          <t>kt</t>
        </is>
      </c>
      <c r="D522" t="inlineStr">
        <is>
          <t>France</t>
        </is>
      </c>
      <c r="E522" t="inlineStr">
        <is>
          <t>2015-16</t>
        </is>
      </c>
      <c r="F522" t="inlineStr">
        <is>
          <t>Soja</t>
        </is>
      </c>
      <c r="G522" t="inlineStr"/>
      <c r="H522" t="inlineStr"/>
      <c r="I522" t="inlineStr"/>
      <c r="J522" t="inlineStr"/>
      <c r="K522" t="inlineStr"/>
      <c r="L522" t="inlineStr"/>
      <c r="M522" t="inlineStr"/>
      <c r="N522" t="inlineStr"/>
      <c r="O522" t="n">
        <v>-0</v>
      </c>
      <c r="P522" t="n">
        <v>0</v>
      </c>
      <c r="Q522" t="n">
        <v>500000000</v>
      </c>
      <c r="R522" t="inlineStr"/>
      <c r="S522" t="inlineStr"/>
      <c r="T522" t="inlineStr"/>
      <c r="U522" t="n">
        <v>0</v>
      </c>
      <c r="V522" t="n">
        <v>500000000</v>
      </c>
      <c r="W522" t="inlineStr"/>
      <c r="X522" t="inlineStr">
        <is>
          <t>libre unbounded</t>
        </is>
      </c>
    </row>
    <row r="523" ht="15" customHeight="1" s="1003">
      <c r="A523" s="1019" t="inlineStr">
        <is>
          <t>Olives de table</t>
        </is>
      </c>
      <c r="B523" t="inlineStr">
        <is>
          <t>Vente directe et autoconsommation</t>
        </is>
      </c>
      <c r="C523" t="inlineStr">
        <is>
          <t>kt</t>
        </is>
      </c>
      <c r="D523" t="inlineStr">
        <is>
          <t>France</t>
        </is>
      </c>
      <c r="E523" t="inlineStr">
        <is>
          <t>2015-16</t>
        </is>
      </c>
      <c r="F523" t="inlineStr">
        <is>
          <t>Soja</t>
        </is>
      </c>
      <c r="G523" t="inlineStr"/>
      <c r="H523" t="inlineStr"/>
      <c r="I523" t="inlineStr"/>
      <c r="J523" t="inlineStr"/>
      <c r="K523" t="inlineStr"/>
      <c r="L523" t="inlineStr"/>
      <c r="M523" t="inlineStr"/>
      <c r="N523" t="inlineStr"/>
      <c r="O523" t="n">
        <v>-0</v>
      </c>
      <c r="P523" t="n">
        <v>0</v>
      </c>
      <c r="Q523" t="n">
        <v>500000000</v>
      </c>
      <c r="R523" t="inlineStr"/>
      <c r="S523" t="inlineStr"/>
      <c r="T523" t="inlineStr"/>
      <c r="U523" t="n">
        <v>0</v>
      </c>
      <c r="V523" t="n">
        <v>500000000</v>
      </c>
      <c r="W523" t="inlineStr"/>
      <c r="X523" t="inlineStr">
        <is>
          <t>libre unbounded</t>
        </is>
      </c>
    </row>
    <row r="524" ht="15" customHeight="1" s="1003">
      <c r="A524" s="1019" t="inlineStr">
        <is>
          <t>Olives de table</t>
        </is>
      </c>
      <c r="B524" t="inlineStr">
        <is>
          <t>Circuits spécialisés</t>
        </is>
      </c>
      <c r="C524" t="inlineStr">
        <is>
          <t>kt</t>
        </is>
      </c>
      <c r="D524" t="inlineStr">
        <is>
          <t>France</t>
        </is>
      </c>
      <c r="E524" t="inlineStr">
        <is>
          <t>2015-16</t>
        </is>
      </c>
      <c r="F524" t="inlineStr">
        <is>
          <t>Soja</t>
        </is>
      </c>
      <c r="G524" t="inlineStr"/>
      <c r="H524" t="inlineStr"/>
      <c r="I524" t="inlineStr"/>
      <c r="J524" t="inlineStr"/>
      <c r="K524" t="inlineStr"/>
      <c r="L524" t="inlineStr"/>
      <c r="M524" t="inlineStr"/>
      <c r="N524" t="inlineStr"/>
      <c r="O524" t="n">
        <v>-0</v>
      </c>
      <c r="P524" t="n">
        <v>0</v>
      </c>
      <c r="Q524" t="n">
        <v>500000000</v>
      </c>
      <c r="R524" t="inlineStr"/>
      <c r="S524" t="inlineStr"/>
      <c r="T524" t="inlineStr"/>
      <c r="U524" t="n">
        <v>0</v>
      </c>
      <c r="V524" t="n">
        <v>500000000</v>
      </c>
      <c r="W524" t="inlineStr"/>
      <c r="X524" t="inlineStr">
        <is>
          <t>libre unbounded</t>
        </is>
      </c>
    </row>
    <row r="525" ht="15" customHeight="1" s="1003">
      <c r="A525" s="1019" t="inlineStr">
        <is>
          <t>Olives de table</t>
        </is>
      </c>
      <c r="B525" t="inlineStr">
        <is>
          <t>RHD</t>
        </is>
      </c>
      <c r="C525" t="inlineStr">
        <is>
          <t>kt</t>
        </is>
      </c>
      <c r="D525" t="inlineStr">
        <is>
          <t>France</t>
        </is>
      </c>
      <c r="E525" t="inlineStr">
        <is>
          <t>2015-16</t>
        </is>
      </c>
      <c r="F525" t="inlineStr">
        <is>
          <t>Soja</t>
        </is>
      </c>
      <c r="G525" t="inlineStr"/>
      <c r="H525" t="inlineStr"/>
      <c r="I525" t="inlineStr"/>
      <c r="J525" t="inlineStr"/>
      <c r="K525" t="inlineStr"/>
      <c r="L525" t="inlineStr"/>
      <c r="M525" t="inlineStr"/>
      <c r="N525" t="inlineStr"/>
      <c r="O525" t="n">
        <v>-0</v>
      </c>
      <c r="P525" t="n">
        <v>0</v>
      </c>
      <c r="Q525" t="n">
        <v>500000000</v>
      </c>
      <c r="R525" t="inlineStr"/>
      <c r="S525" t="inlineStr"/>
      <c r="T525" t="inlineStr"/>
      <c r="U525" t="n">
        <v>0</v>
      </c>
      <c r="V525" t="n">
        <v>500000000</v>
      </c>
      <c r="W525" t="inlineStr"/>
      <c r="X525" t="inlineStr">
        <is>
          <t>libre unbounded</t>
        </is>
      </c>
    </row>
    <row r="526" ht="15" customHeight="1" s="1003">
      <c r="A526" s="1019" t="inlineStr">
        <is>
          <t>Olives de table</t>
        </is>
      </c>
      <c r="B526" t="inlineStr">
        <is>
          <t>Autres IAA</t>
        </is>
      </c>
      <c r="C526" t="inlineStr">
        <is>
          <t>kt</t>
        </is>
      </c>
      <c r="D526" t="inlineStr">
        <is>
          <t>France</t>
        </is>
      </c>
      <c r="E526" t="inlineStr">
        <is>
          <t>2015-16</t>
        </is>
      </c>
      <c r="F526" t="inlineStr">
        <is>
          <t>Soja</t>
        </is>
      </c>
      <c r="G526" t="inlineStr"/>
      <c r="H526" t="inlineStr"/>
      <c r="I526" t="inlineStr"/>
      <c r="J526" t="inlineStr"/>
      <c r="K526" t="inlineStr"/>
      <c r="L526" t="inlineStr"/>
      <c r="M526" t="inlineStr"/>
      <c r="N526" t="inlineStr"/>
      <c r="O526" t="n">
        <v>-0</v>
      </c>
      <c r="P526" t="n">
        <v>0</v>
      </c>
      <c r="Q526" t="n">
        <v>500000000</v>
      </c>
      <c r="R526" t="inlineStr"/>
      <c r="S526" t="inlineStr"/>
      <c r="T526" t="inlineStr"/>
      <c r="U526" t="n">
        <v>0</v>
      </c>
      <c r="V526" t="n">
        <v>500000000</v>
      </c>
      <c r="W526" t="inlineStr"/>
      <c r="X526" t="inlineStr">
        <is>
          <t>libre unbounded</t>
        </is>
      </c>
    </row>
    <row r="527" ht="15" customHeight="1" s="1003">
      <c r="A527" s="1019" t="inlineStr">
        <is>
          <t>Olives de table</t>
        </is>
      </c>
      <c r="B527" t="inlineStr">
        <is>
          <t>Alimentation humaine</t>
        </is>
      </c>
      <c r="C527" t="inlineStr">
        <is>
          <t>kt</t>
        </is>
      </c>
      <c r="D527" t="inlineStr">
        <is>
          <t>France</t>
        </is>
      </c>
      <c r="E527" t="inlineStr">
        <is>
          <t>2015-16</t>
        </is>
      </c>
      <c r="F527" t="inlineStr">
        <is>
          <t>Soja</t>
        </is>
      </c>
      <c r="G527" t="inlineStr"/>
      <c r="H527" t="inlineStr"/>
      <c r="I527" t="inlineStr"/>
      <c r="J527" t="inlineStr"/>
      <c r="K527" t="inlineStr"/>
      <c r="L527" t="inlineStr"/>
      <c r="M527" t="inlineStr"/>
      <c r="N527" t="inlineStr"/>
      <c r="O527" t="n">
        <v>-0</v>
      </c>
      <c r="P527" t="n">
        <v>0</v>
      </c>
      <c r="Q527" t="n">
        <v>500000000</v>
      </c>
      <c r="R527" t="inlineStr"/>
      <c r="S527" t="inlineStr"/>
      <c r="T527" t="inlineStr"/>
      <c r="U527" t="n">
        <v>0</v>
      </c>
      <c r="V527" t="n">
        <v>500000000</v>
      </c>
      <c r="W527" t="inlineStr"/>
      <c r="X527" t="inlineStr">
        <is>
          <t>libre unbounded</t>
        </is>
      </c>
    </row>
    <row r="528" ht="15" customHeight="1" s="1003">
      <c r="A528" s="1019" t="inlineStr">
        <is>
          <t>Olives de table</t>
        </is>
      </c>
      <c r="B528" t="inlineStr">
        <is>
          <t>Ménages</t>
        </is>
      </c>
      <c r="C528" t="inlineStr">
        <is>
          <t>kt</t>
        </is>
      </c>
      <c r="D528" t="inlineStr">
        <is>
          <t>France</t>
        </is>
      </c>
      <c r="E528" t="inlineStr">
        <is>
          <t>2015-16</t>
        </is>
      </c>
      <c r="F528" t="inlineStr">
        <is>
          <t>Soja</t>
        </is>
      </c>
      <c r="G528" t="inlineStr"/>
      <c r="H528" t="inlineStr"/>
      <c r="I528" t="inlineStr"/>
      <c r="J528" t="inlineStr"/>
      <c r="K528" t="inlineStr"/>
      <c r="L528" t="inlineStr"/>
      <c r="M528" t="inlineStr"/>
      <c r="N528" t="inlineStr"/>
      <c r="O528" t="n">
        <v>-0</v>
      </c>
      <c r="P528" t="n">
        <v>0</v>
      </c>
      <c r="Q528" t="n">
        <v>500000000</v>
      </c>
      <c r="R528" t="inlineStr"/>
      <c r="S528" t="inlineStr"/>
      <c r="T528" t="inlineStr"/>
      <c r="U528" t="n">
        <v>0</v>
      </c>
      <c r="V528" t="n">
        <v>500000000</v>
      </c>
      <c r="W528" t="inlineStr"/>
      <c r="X528" t="inlineStr">
        <is>
          <t>libre unbounded</t>
        </is>
      </c>
    </row>
    <row r="529" ht="15" customHeight="1" s="1003">
      <c r="A529" s="1019" t="inlineStr">
        <is>
          <t>Olives de table</t>
        </is>
      </c>
      <c r="B529" t="inlineStr">
        <is>
          <t>Usages alimentaires</t>
        </is>
      </c>
      <c r="C529" t="inlineStr">
        <is>
          <t>kt</t>
        </is>
      </c>
      <c r="D529" t="inlineStr">
        <is>
          <t>France</t>
        </is>
      </c>
      <c r="E529" t="inlineStr">
        <is>
          <t>2015-16</t>
        </is>
      </c>
      <c r="F529" t="inlineStr">
        <is>
          <t>Soja</t>
        </is>
      </c>
      <c r="G529" t="inlineStr"/>
      <c r="H529" t="inlineStr"/>
      <c r="I529" t="inlineStr"/>
      <c r="J529" t="inlineStr"/>
      <c r="K529" t="inlineStr"/>
      <c r="L529" t="inlineStr"/>
      <c r="M529" t="inlineStr"/>
      <c r="N529" t="inlineStr"/>
      <c r="O529" t="n">
        <v>-0</v>
      </c>
      <c r="P529" t="n">
        <v>0</v>
      </c>
      <c r="Q529" t="n">
        <v>500000000</v>
      </c>
      <c r="R529" t="inlineStr"/>
      <c r="S529" t="inlineStr"/>
      <c r="T529" t="inlineStr"/>
      <c r="U529" t="n">
        <v>0</v>
      </c>
      <c r="V529" t="n">
        <v>500000000</v>
      </c>
      <c r="W529" t="inlineStr"/>
      <c r="X529" t="inlineStr">
        <is>
          <t>libre unbounded</t>
        </is>
      </c>
    </row>
    <row r="530" ht="15" customHeight="1" s="1003">
      <c r="A530" s="1019" t="inlineStr">
        <is>
          <t>Olives de table</t>
        </is>
      </c>
      <c r="B530" t="inlineStr">
        <is>
          <t>Débouchés</t>
        </is>
      </c>
      <c r="C530" t="inlineStr">
        <is>
          <t>kt</t>
        </is>
      </c>
      <c r="D530" t="inlineStr">
        <is>
          <t>France</t>
        </is>
      </c>
      <c r="E530" t="inlineStr">
        <is>
          <t>2015-16</t>
        </is>
      </c>
      <c r="F530" t="inlineStr">
        <is>
          <t>Soja</t>
        </is>
      </c>
      <c r="G530" t="inlineStr"/>
      <c r="H530" t="inlineStr"/>
      <c r="I530" t="inlineStr"/>
      <c r="J530" t="inlineStr"/>
      <c r="K530" t="inlineStr"/>
      <c r="L530" t="inlineStr"/>
      <c r="M530" t="inlineStr"/>
      <c r="N530" t="inlineStr"/>
      <c r="O530" t="n">
        <v>-0</v>
      </c>
      <c r="P530" t="n">
        <v>0</v>
      </c>
      <c r="Q530" t="n">
        <v>500000000</v>
      </c>
      <c r="R530" t="inlineStr"/>
      <c r="S530" t="inlineStr"/>
      <c r="T530" t="inlineStr"/>
      <c r="U530" t="n">
        <v>0</v>
      </c>
      <c r="V530" t="n">
        <v>500000000</v>
      </c>
      <c r="W530" t="inlineStr"/>
      <c r="X530" t="inlineStr">
        <is>
          <t>libre unbounded</t>
        </is>
      </c>
    </row>
    <row r="531" ht="15" customHeight="1" s="1003">
      <c r="A531" s="1019" t="inlineStr">
        <is>
          <t>Olives de table</t>
        </is>
      </c>
      <c r="B531" t="inlineStr">
        <is>
          <t>Export</t>
        </is>
      </c>
      <c r="C531" t="inlineStr">
        <is>
          <t>kt</t>
        </is>
      </c>
      <c r="D531" t="inlineStr">
        <is>
          <t>France</t>
        </is>
      </c>
      <c r="E531" t="inlineStr">
        <is>
          <t>2015-16</t>
        </is>
      </c>
      <c r="F531" t="inlineStr">
        <is>
          <t>Soja</t>
        </is>
      </c>
      <c r="G531" t="inlineStr"/>
      <c r="H531" t="inlineStr"/>
      <c r="I531" t="inlineStr"/>
      <c r="J531" t="inlineStr"/>
      <c r="K531" t="inlineStr"/>
      <c r="L531" t="inlineStr"/>
      <c r="M531" t="inlineStr"/>
      <c r="N531" t="inlineStr"/>
      <c r="O531" t="n">
        <v>-0</v>
      </c>
      <c r="P531" t="n">
        <v>0</v>
      </c>
      <c r="Q531" t="n">
        <v>500000000</v>
      </c>
      <c r="R531" t="inlineStr"/>
      <c r="S531" t="inlineStr"/>
      <c r="T531" t="inlineStr"/>
      <c r="U531" t="n">
        <v>0</v>
      </c>
      <c r="V531" t="n">
        <v>500000000</v>
      </c>
      <c r="W531" t="inlineStr"/>
      <c r="X531" t="inlineStr">
        <is>
          <t>libre unbounded</t>
        </is>
      </c>
    </row>
    <row r="532" ht="15" customHeight="1" s="1003">
      <c r="A532" s="1019" t="inlineStr">
        <is>
          <t>Olives de table</t>
        </is>
      </c>
      <c r="B532" t="inlineStr">
        <is>
          <t>GMS</t>
        </is>
      </c>
      <c r="C532" t="inlineStr">
        <is>
          <t>kt</t>
        </is>
      </c>
      <c r="D532" t="inlineStr">
        <is>
          <t>France</t>
        </is>
      </c>
      <c r="E532" t="inlineStr">
        <is>
          <t>2015-16</t>
        </is>
      </c>
      <c r="F532" t="inlineStr">
        <is>
          <t>Soja</t>
        </is>
      </c>
      <c r="G532" t="inlineStr"/>
      <c r="H532" t="inlineStr"/>
      <c r="I532" t="inlineStr"/>
      <c r="J532" t="inlineStr"/>
      <c r="K532" t="inlineStr"/>
      <c r="L532" t="inlineStr"/>
      <c r="M532" t="inlineStr"/>
      <c r="N532" t="inlineStr"/>
      <c r="O532" t="n">
        <v>-0</v>
      </c>
      <c r="P532" t="n">
        <v>0</v>
      </c>
      <c r="Q532" t="n">
        <v>500000000</v>
      </c>
      <c r="R532" t="inlineStr"/>
      <c r="S532" t="inlineStr"/>
      <c r="T532" t="inlineStr"/>
      <c r="U532" t="n">
        <v>0</v>
      </c>
      <c r="V532" t="n">
        <v>500000000</v>
      </c>
      <c r="W532" t="inlineStr"/>
      <c r="X532" t="inlineStr">
        <is>
          <t>libre unbounded</t>
        </is>
      </c>
    </row>
    <row r="533" ht="15" customHeight="1" s="1003">
      <c r="A533" s="1019" t="inlineStr">
        <is>
          <t>Olives de table</t>
        </is>
      </c>
      <c r="B533" t="inlineStr">
        <is>
          <t>Circuits généralistes</t>
        </is>
      </c>
      <c r="C533" t="inlineStr">
        <is>
          <t>kt</t>
        </is>
      </c>
      <c r="D533" t="inlineStr">
        <is>
          <t>France</t>
        </is>
      </c>
      <c r="E533" t="inlineStr">
        <is>
          <t>2015-16</t>
        </is>
      </c>
      <c r="F533" t="inlineStr">
        <is>
          <t>Soja</t>
        </is>
      </c>
      <c r="G533" t="inlineStr"/>
      <c r="H533" t="inlineStr"/>
      <c r="I533" t="inlineStr"/>
      <c r="J533" t="inlineStr"/>
      <c r="K533" t="inlineStr"/>
      <c r="L533" t="inlineStr"/>
      <c r="M533" t="inlineStr"/>
      <c r="N533" t="inlineStr"/>
      <c r="O533" t="n">
        <v>-0</v>
      </c>
      <c r="P533" t="n">
        <v>0</v>
      </c>
      <c r="Q533" t="n">
        <v>500000000</v>
      </c>
      <c r="R533" t="inlineStr"/>
      <c r="S533" t="inlineStr"/>
      <c r="T533" t="inlineStr"/>
      <c r="U533" t="n">
        <v>0</v>
      </c>
      <c r="V533" t="n">
        <v>500000000</v>
      </c>
      <c r="W533" t="inlineStr"/>
      <c r="X533" t="inlineStr">
        <is>
          <t>libre unbounded</t>
        </is>
      </c>
    </row>
    <row r="534" ht="15" customHeight="1" s="1003">
      <c r="A534" s="1019" t="inlineStr">
        <is>
          <t>Olives de table</t>
        </is>
      </c>
      <c r="B534" t="inlineStr">
        <is>
          <t>Ecart statistique</t>
        </is>
      </c>
      <c r="C534" t="inlineStr">
        <is>
          <t>kt</t>
        </is>
      </c>
      <c r="D534" t="inlineStr">
        <is>
          <t>France</t>
        </is>
      </c>
      <c r="E534" t="inlineStr">
        <is>
          <t>2015-16</t>
        </is>
      </c>
      <c r="F534" t="inlineStr">
        <is>
          <t>Soja</t>
        </is>
      </c>
      <c r="G534" t="inlineStr"/>
      <c r="H534" t="inlineStr"/>
      <c r="I534" t="inlineStr"/>
      <c r="J534" t="inlineStr"/>
      <c r="K534" t="inlineStr"/>
      <c r="L534" t="inlineStr"/>
      <c r="M534" t="inlineStr"/>
      <c r="N534" t="inlineStr"/>
      <c r="O534" t="n">
        <v>-0</v>
      </c>
      <c r="P534" t="n">
        <v>0</v>
      </c>
      <c r="Q534" t="n">
        <v>500000000</v>
      </c>
      <c r="R534" t="inlineStr"/>
      <c r="S534" t="inlineStr"/>
      <c r="T534" t="inlineStr"/>
      <c r="U534" t="n">
        <v>0</v>
      </c>
      <c r="V534" t="n">
        <v>500000000</v>
      </c>
      <c r="W534" t="inlineStr"/>
      <c r="X534" t="inlineStr">
        <is>
          <t>libre unbounded</t>
        </is>
      </c>
    </row>
    <row r="535" ht="15" customHeight="1" s="1003">
      <c r="A535" s="1019" t="inlineStr">
        <is>
          <t>Produits alimentaires</t>
        </is>
      </c>
      <c r="B535" t="inlineStr">
        <is>
          <t>GMS</t>
        </is>
      </c>
      <c r="C535" t="inlineStr">
        <is>
          <t>kt</t>
        </is>
      </c>
      <c r="D535" t="inlineStr">
        <is>
          <t>France</t>
        </is>
      </c>
      <c r="E535" t="inlineStr">
        <is>
          <t>2015-16</t>
        </is>
      </c>
      <c r="F535" t="inlineStr">
        <is>
          <t>Soja</t>
        </is>
      </c>
      <c r="G535" t="inlineStr"/>
      <c r="H535" t="inlineStr"/>
      <c r="I535" t="inlineStr"/>
      <c r="J535" t="inlineStr"/>
      <c r="K535" t="inlineStr"/>
      <c r="L535" t="inlineStr"/>
      <c r="M535" t="inlineStr"/>
      <c r="N535" t="inlineStr"/>
      <c r="O535" t="n">
        <v>-0</v>
      </c>
      <c r="P535" t="n">
        <v>0</v>
      </c>
      <c r="Q535" t="n">
        <v>-0</v>
      </c>
      <c r="R535" t="inlineStr"/>
      <c r="S535" t="inlineStr"/>
      <c r="T535" t="inlineStr"/>
      <c r="U535" t="n">
        <v>0</v>
      </c>
      <c r="V535" t="n">
        <v>500000000</v>
      </c>
      <c r="W535" t="inlineStr"/>
      <c r="X535" t="inlineStr">
        <is>
          <t>libre</t>
        </is>
      </c>
    </row>
    <row r="536" ht="15" customHeight="1" s="1003">
      <c r="A536" s="1019" t="inlineStr">
        <is>
          <t>Produits alimentaires</t>
        </is>
      </c>
      <c r="B536" t="inlineStr">
        <is>
          <t>Circuits spécialisés</t>
        </is>
      </c>
      <c r="C536" t="inlineStr">
        <is>
          <t>kt</t>
        </is>
      </c>
      <c r="D536" t="inlineStr">
        <is>
          <t>France</t>
        </is>
      </c>
      <c r="E536" t="inlineStr">
        <is>
          <t>2015-16</t>
        </is>
      </c>
      <c r="F536" t="inlineStr">
        <is>
          <t>Soja</t>
        </is>
      </c>
      <c r="G536" t="inlineStr"/>
      <c r="H536" t="inlineStr"/>
      <c r="I536" t="inlineStr"/>
      <c r="J536" t="inlineStr"/>
      <c r="K536" t="inlineStr"/>
      <c r="L536" t="inlineStr"/>
      <c r="M536" t="inlineStr"/>
      <c r="N536" t="inlineStr"/>
      <c r="O536" t="n">
        <v>-0</v>
      </c>
      <c r="P536" t="n">
        <v>0</v>
      </c>
      <c r="Q536" t="n">
        <v>-0</v>
      </c>
      <c r="R536" t="inlineStr"/>
      <c r="S536" t="inlineStr"/>
      <c r="T536" t="inlineStr"/>
      <c r="U536" t="n">
        <v>0</v>
      </c>
      <c r="V536" t="n">
        <v>500000000</v>
      </c>
      <c r="W536" t="inlineStr"/>
      <c r="X536" t="inlineStr">
        <is>
          <t>libre</t>
        </is>
      </c>
    </row>
    <row r="537" ht="15" customHeight="1" s="1003">
      <c r="A537" s="1019" t="inlineStr">
        <is>
          <t>Produits alimentaires</t>
        </is>
      </c>
      <c r="B537" t="inlineStr">
        <is>
          <t>RHD</t>
        </is>
      </c>
      <c r="C537" t="inlineStr">
        <is>
          <t>kt</t>
        </is>
      </c>
      <c r="D537" t="inlineStr">
        <is>
          <t>France</t>
        </is>
      </c>
      <c r="E537" t="inlineStr">
        <is>
          <t>2015-16</t>
        </is>
      </c>
      <c r="F537" t="inlineStr">
        <is>
          <t>Soja</t>
        </is>
      </c>
      <c r="G537" t="inlineStr"/>
      <c r="H537" t="inlineStr"/>
      <c r="I537" t="inlineStr"/>
      <c r="J537" t="inlineStr"/>
      <c r="K537" t="inlineStr"/>
      <c r="L537" t="inlineStr"/>
      <c r="M537" t="inlineStr"/>
      <c r="N537" t="inlineStr"/>
      <c r="O537" t="n">
        <v>-0</v>
      </c>
      <c r="P537" t="n">
        <v>0</v>
      </c>
      <c r="Q537" t="n">
        <v>-0</v>
      </c>
      <c r="R537" t="inlineStr"/>
      <c r="S537" t="inlineStr"/>
      <c r="T537" t="inlineStr"/>
      <c r="U537" t="n">
        <v>0</v>
      </c>
      <c r="V537" t="n">
        <v>500000000</v>
      </c>
      <c r="W537" t="inlineStr"/>
      <c r="X537" t="inlineStr">
        <is>
          <t>libre</t>
        </is>
      </c>
    </row>
    <row r="538" ht="15" customHeight="1" s="1003">
      <c r="A538" s="1019" t="inlineStr">
        <is>
          <t>Produits alimentaires</t>
        </is>
      </c>
      <c r="B538" t="inlineStr">
        <is>
          <t>Autres IAA</t>
        </is>
      </c>
      <c r="C538" t="inlineStr">
        <is>
          <t>kt</t>
        </is>
      </c>
      <c r="D538" t="inlineStr">
        <is>
          <t>France</t>
        </is>
      </c>
      <c r="E538" t="inlineStr">
        <is>
          <t>2015-16</t>
        </is>
      </c>
      <c r="F538" t="inlineStr">
        <is>
          <t>Soja</t>
        </is>
      </c>
      <c r="G538" t="inlineStr"/>
      <c r="H538" t="inlineStr"/>
      <c r="I538" t="inlineStr"/>
      <c r="J538" t="inlineStr"/>
      <c r="K538" t="inlineStr"/>
      <c r="L538" t="inlineStr"/>
      <c r="M538" t="inlineStr"/>
      <c r="N538" t="inlineStr"/>
      <c r="O538" t="n">
        <v>-0</v>
      </c>
      <c r="P538" t="n">
        <v>0</v>
      </c>
      <c r="Q538" t="n">
        <v>-0</v>
      </c>
      <c r="R538" t="inlineStr"/>
      <c r="S538" t="inlineStr"/>
      <c r="T538" t="inlineStr"/>
      <c r="U538" t="n">
        <v>0</v>
      </c>
      <c r="V538" t="n">
        <v>500000000</v>
      </c>
      <c r="W538" t="inlineStr"/>
      <c r="X538" t="inlineStr">
        <is>
          <t>libre</t>
        </is>
      </c>
    </row>
    <row r="539" ht="15" customHeight="1" s="1003">
      <c r="A539" s="1019" t="inlineStr">
        <is>
          <t>Produits alimentaires</t>
        </is>
      </c>
      <c r="B539" t="inlineStr">
        <is>
          <t>Ménages</t>
        </is>
      </c>
      <c r="C539" t="inlineStr">
        <is>
          <t>kt</t>
        </is>
      </c>
      <c r="D539" t="inlineStr">
        <is>
          <t>France</t>
        </is>
      </c>
      <c r="E539" t="inlineStr">
        <is>
          <t>2015-16</t>
        </is>
      </c>
      <c r="F539" t="inlineStr">
        <is>
          <t>Soja</t>
        </is>
      </c>
      <c r="G539" t="inlineStr"/>
      <c r="H539" t="inlineStr"/>
      <c r="I539" t="inlineStr"/>
      <c r="J539" t="inlineStr"/>
      <c r="K539" t="inlineStr"/>
      <c r="L539" t="inlineStr"/>
      <c r="M539" t="inlineStr"/>
      <c r="N539" t="inlineStr"/>
      <c r="O539" t="n">
        <v>-0</v>
      </c>
      <c r="P539" t="n">
        <v>0</v>
      </c>
      <c r="Q539" t="n">
        <v>-0</v>
      </c>
      <c r="R539" t="inlineStr"/>
      <c r="S539" t="inlineStr"/>
      <c r="T539" t="inlineStr"/>
      <c r="U539" t="n">
        <v>0</v>
      </c>
      <c r="V539" t="n">
        <v>500000000</v>
      </c>
      <c r="W539" t="inlineStr"/>
      <c r="X539" t="inlineStr">
        <is>
          <t>libre</t>
        </is>
      </c>
    </row>
    <row r="540" ht="15" customHeight="1" s="1003">
      <c r="A540" s="1019" t="inlineStr">
        <is>
          <t>Produits alimentaires</t>
        </is>
      </c>
      <c r="B540" t="inlineStr">
        <is>
          <t>Circuits généralistes</t>
        </is>
      </c>
      <c r="C540" t="inlineStr">
        <is>
          <t>kt</t>
        </is>
      </c>
      <c r="D540" t="inlineStr">
        <is>
          <t>France</t>
        </is>
      </c>
      <c r="E540" t="inlineStr">
        <is>
          <t>2015-16</t>
        </is>
      </c>
      <c r="F540" t="inlineStr">
        <is>
          <t>Soja</t>
        </is>
      </c>
      <c r="G540" t="inlineStr"/>
      <c r="H540" t="inlineStr"/>
      <c r="I540" t="inlineStr"/>
      <c r="J540" t="inlineStr"/>
      <c r="K540" t="inlineStr"/>
      <c r="L540" t="inlineStr"/>
      <c r="M540" t="inlineStr"/>
      <c r="N540" t="inlineStr"/>
      <c r="O540" t="n">
        <v>-0</v>
      </c>
      <c r="P540" t="n">
        <v>0</v>
      </c>
      <c r="Q540" t="n">
        <v>-0</v>
      </c>
      <c r="R540" t="inlineStr"/>
      <c r="S540" t="inlineStr"/>
      <c r="T540" t="inlineStr"/>
      <c r="U540" t="n">
        <v>0</v>
      </c>
      <c r="V540" t="n">
        <v>500000000</v>
      </c>
      <c r="W540" t="inlineStr"/>
      <c r="X540" t="inlineStr">
        <is>
          <t>libre</t>
        </is>
      </c>
    </row>
    <row r="541" ht="15" customHeight="1" s="1003">
      <c r="A541" s="1019" t="inlineStr">
        <is>
          <t>Produits alimentaires</t>
        </is>
      </c>
      <c r="B541" t="inlineStr">
        <is>
          <t>Alimentation humaine</t>
        </is>
      </c>
      <c r="C541" t="inlineStr">
        <is>
          <t>kt</t>
        </is>
      </c>
      <c r="D541" t="inlineStr">
        <is>
          <t>France</t>
        </is>
      </c>
      <c r="E541" t="inlineStr">
        <is>
          <t>2015-16</t>
        </is>
      </c>
      <c r="F541" t="inlineStr">
        <is>
          <t>Soja</t>
        </is>
      </c>
      <c r="G541" t="inlineStr"/>
      <c r="H541" t="inlineStr"/>
      <c r="I541" t="inlineStr"/>
      <c r="J541" t="inlineStr"/>
      <c r="K541" t="inlineStr"/>
      <c r="L541" t="inlineStr"/>
      <c r="M541" t="inlineStr"/>
      <c r="N541" t="inlineStr"/>
      <c r="O541" t="n">
        <v>0</v>
      </c>
      <c r="P541" t="inlineStr"/>
      <c r="Q541" t="inlineStr"/>
      <c r="R541" t="inlineStr"/>
      <c r="S541" t="inlineStr"/>
      <c r="T541" t="inlineStr"/>
      <c r="U541" t="n">
        <v>0</v>
      </c>
      <c r="V541" t="n">
        <v>500000000</v>
      </c>
      <c r="W541" t="inlineStr"/>
      <c r="X541" t="inlineStr">
        <is>
          <t>déterminé</t>
        </is>
      </c>
    </row>
    <row r="542" ht="15" customHeight="1" s="1003">
      <c r="A542" s="1019" t="inlineStr">
        <is>
          <t>Produits alimentaires</t>
        </is>
      </c>
      <c r="B542" t="inlineStr">
        <is>
          <t>Usages alimentaires</t>
        </is>
      </c>
      <c r="C542" t="inlineStr">
        <is>
          <t>kt</t>
        </is>
      </c>
      <c r="D542" t="inlineStr">
        <is>
          <t>France</t>
        </is>
      </c>
      <c r="E542" t="inlineStr">
        <is>
          <t>2015-16</t>
        </is>
      </c>
      <c r="F542" t="inlineStr">
        <is>
          <t>Soja</t>
        </is>
      </c>
      <c r="G542" t="inlineStr"/>
      <c r="H542" t="inlineStr"/>
      <c r="I542" t="inlineStr"/>
      <c r="J542" t="inlineStr"/>
      <c r="K542" t="inlineStr"/>
      <c r="L542" t="inlineStr"/>
      <c r="M542" t="inlineStr"/>
      <c r="N542" t="inlineStr"/>
      <c r="O542" t="n">
        <v>0</v>
      </c>
      <c r="P542" t="inlineStr"/>
      <c r="Q542" t="inlineStr"/>
      <c r="R542" t="inlineStr"/>
      <c r="S542" t="inlineStr"/>
      <c r="T542" t="inlineStr"/>
      <c r="U542" t="n">
        <v>0</v>
      </c>
      <c r="V542" t="n">
        <v>500000000</v>
      </c>
      <c r="W542" t="inlineStr"/>
      <c r="X542" t="inlineStr">
        <is>
          <t>déterminé</t>
        </is>
      </c>
    </row>
    <row r="543" ht="15" customHeight="1" s="1003">
      <c r="A543" s="1019" t="inlineStr">
        <is>
          <t>Produits alimentaires</t>
        </is>
      </c>
      <c r="B543" t="inlineStr">
        <is>
          <t>Débouchés</t>
        </is>
      </c>
      <c r="C543" t="inlineStr">
        <is>
          <t>kt</t>
        </is>
      </c>
      <c r="D543" t="inlineStr">
        <is>
          <t>France</t>
        </is>
      </c>
      <c r="E543" t="inlineStr">
        <is>
          <t>2015-16</t>
        </is>
      </c>
      <c r="F543" t="inlineStr">
        <is>
          <t>Soja</t>
        </is>
      </c>
      <c r="G543" t="inlineStr"/>
      <c r="H543" t="inlineStr"/>
      <c r="I543" t="inlineStr"/>
      <c r="J543" t="inlineStr"/>
      <c r="K543" t="inlineStr"/>
      <c r="L543" t="inlineStr"/>
      <c r="M543" t="inlineStr"/>
      <c r="N543" t="inlineStr"/>
      <c r="O543" t="n">
        <v>0</v>
      </c>
      <c r="P543" t="inlineStr"/>
      <c r="Q543" t="inlineStr"/>
      <c r="R543" t="inlineStr"/>
      <c r="S543" t="inlineStr"/>
      <c r="T543" t="inlineStr"/>
      <c r="U543" t="n">
        <v>0</v>
      </c>
      <c r="V543" t="n">
        <v>500000000</v>
      </c>
      <c r="W543" t="inlineStr"/>
      <c r="X543" t="inlineStr">
        <is>
          <t>déterminé</t>
        </is>
      </c>
    </row>
    <row r="544" ht="15" customHeight="1" s="1003">
      <c r="A544" s="1019" t="inlineStr">
        <is>
          <t>Amidon</t>
        </is>
      </c>
      <c r="B544" t="inlineStr">
        <is>
          <t>Autres IAA</t>
        </is>
      </c>
      <c r="C544" t="inlineStr">
        <is>
          <t>kt</t>
        </is>
      </c>
      <c r="D544" t="inlineStr">
        <is>
          <t>France</t>
        </is>
      </c>
      <c r="E544" t="inlineStr">
        <is>
          <t>2015-16</t>
        </is>
      </c>
      <c r="F544" t="inlineStr">
        <is>
          <t>Soja</t>
        </is>
      </c>
      <c r="G544" t="inlineStr"/>
      <c r="H544" t="inlineStr"/>
      <c r="I544" t="inlineStr"/>
      <c r="J544" t="inlineStr"/>
      <c r="K544" t="inlineStr"/>
      <c r="L544" t="inlineStr"/>
      <c r="M544" t="inlineStr"/>
      <c r="N544" t="inlineStr"/>
      <c r="O544" t="n">
        <v>-0</v>
      </c>
      <c r="P544" t="n">
        <v>0</v>
      </c>
      <c r="Q544" t="n">
        <v>-0</v>
      </c>
      <c r="R544" t="inlineStr"/>
      <c r="S544" t="inlineStr"/>
      <c r="T544" t="inlineStr"/>
      <c r="U544" t="n">
        <v>0</v>
      </c>
      <c r="V544" t="n">
        <v>500000000</v>
      </c>
      <c r="W544" t="inlineStr"/>
      <c r="X544" t="inlineStr">
        <is>
          <t>libre</t>
        </is>
      </c>
    </row>
    <row r="545" ht="15" customHeight="1" s="1003">
      <c r="A545" s="1019" t="inlineStr">
        <is>
          <t>Amidon</t>
        </is>
      </c>
      <c r="B545" t="inlineStr">
        <is>
          <t>Alimentation humaine</t>
        </is>
      </c>
      <c r="C545" t="inlineStr">
        <is>
          <t>kt</t>
        </is>
      </c>
      <c r="D545" t="inlineStr">
        <is>
          <t>France</t>
        </is>
      </c>
      <c r="E545" t="inlineStr">
        <is>
          <t>2015-16</t>
        </is>
      </c>
      <c r="F545" t="inlineStr">
        <is>
          <t>Soja</t>
        </is>
      </c>
      <c r="G545" t="inlineStr"/>
      <c r="H545" t="inlineStr"/>
      <c r="I545" t="inlineStr"/>
      <c r="J545" t="inlineStr"/>
      <c r="K545" t="inlineStr"/>
      <c r="L545" t="inlineStr"/>
      <c r="M545" t="inlineStr"/>
      <c r="N545" t="inlineStr"/>
      <c r="O545" t="n">
        <v>-0</v>
      </c>
      <c r="P545" t="n">
        <v>0</v>
      </c>
      <c r="Q545" t="n">
        <v>0</v>
      </c>
      <c r="R545" t="inlineStr"/>
      <c r="S545" t="inlineStr"/>
      <c r="T545" t="inlineStr"/>
      <c r="U545" t="n">
        <v>0</v>
      </c>
      <c r="V545" t="n">
        <v>500000000</v>
      </c>
      <c r="W545" t="inlineStr"/>
      <c r="X545" t="inlineStr">
        <is>
          <t>libre</t>
        </is>
      </c>
    </row>
    <row r="546" ht="15" customHeight="1" s="1003">
      <c r="A546" s="1019" t="inlineStr">
        <is>
          <t>Amidon</t>
        </is>
      </c>
      <c r="B546" t="inlineStr">
        <is>
          <t>Usages alimentaires</t>
        </is>
      </c>
      <c r="C546" t="inlineStr">
        <is>
          <t>kt</t>
        </is>
      </c>
      <c r="D546" t="inlineStr">
        <is>
          <t>France</t>
        </is>
      </c>
      <c r="E546" t="inlineStr">
        <is>
          <t>2015-16</t>
        </is>
      </c>
      <c r="F546" t="inlineStr">
        <is>
          <t>Soja</t>
        </is>
      </c>
      <c r="G546" t="inlineStr"/>
      <c r="H546" t="inlineStr"/>
      <c r="I546" t="inlineStr"/>
      <c r="J546" t="inlineStr"/>
      <c r="K546" t="inlineStr"/>
      <c r="L546" t="inlineStr"/>
      <c r="M546" t="inlineStr"/>
      <c r="N546" t="inlineStr"/>
      <c r="O546" t="n">
        <v>-0</v>
      </c>
      <c r="P546" t="n">
        <v>0</v>
      </c>
      <c r="Q546" t="n">
        <v>0</v>
      </c>
      <c r="R546" t="inlineStr"/>
      <c r="S546" t="inlineStr"/>
      <c r="T546" t="inlineStr"/>
      <c r="U546" t="n">
        <v>0</v>
      </c>
      <c r="V546" t="n">
        <v>500000000</v>
      </c>
      <c r="W546" t="inlineStr"/>
      <c r="X546" t="inlineStr">
        <is>
          <t>libre</t>
        </is>
      </c>
    </row>
    <row r="547" ht="15" customHeight="1" s="1003">
      <c r="A547" s="1019" t="inlineStr">
        <is>
          <t>Amidon</t>
        </is>
      </c>
      <c r="B547" t="inlineStr">
        <is>
          <t>Débouchés</t>
        </is>
      </c>
      <c r="C547" t="inlineStr">
        <is>
          <t>kt</t>
        </is>
      </c>
      <c r="D547" t="inlineStr">
        <is>
          <t>France</t>
        </is>
      </c>
      <c r="E547" t="inlineStr">
        <is>
          <t>2015-16</t>
        </is>
      </c>
      <c r="F547" t="inlineStr">
        <is>
          <t>Soja</t>
        </is>
      </c>
      <c r="G547" t="inlineStr"/>
      <c r="H547" t="inlineStr"/>
      <c r="I547" t="inlineStr"/>
      <c r="J547" t="inlineStr"/>
      <c r="K547" t="inlineStr"/>
      <c r="L547" t="inlineStr"/>
      <c r="M547" t="inlineStr"/>
      <c r="N547" t="inlineStr"/>
      <c r="O547" t="n">
        <v>-0</v>
      </c>
      <c r="P547" t="n">
        <v>0</v>
      </c>
      <c r="Q547" t="n">
        <v>0</v>
      </c>
      <c r="R547" t="inlineStr"/>
      <c r="S547" t="inlineStr"/>
      <c r="T547" t="inlineStr"/>
      <c r="U547" t="n">
        <v>0</v>
      </c>
      <c r="V547" t="n">
        <v>500000000</v>
      </c>
      <c r="W547" t="inlineStr"/>
      <c r="X547" t="inlineStr">
        <is>
          <t>libre</t>
        </is>
      </c>
    </row>
    <row r="548" ht="15" customHeight="1" s="1003">
      <c r="A548" s="1019" t="inlineStr">
        <is>
          <t>Protéine</t>
        </is>
      </c>
      <c r="B548" t="inlineStr">
        <is>
          <t>Autres IAA</t>
        </is>
      </c>
      <c r="C548" t="inlineStr">
        <is>
          <t>kt</t>
        </is>
      </c>
      <c r="D548" t="inlineStr">
        <is>
          <t>France</t>
        </is>
      </c>
      <c r="E548" t="inlineStr">
        <is>
          <t>2015-16</t>
        </is>
      </c>
      <c r="F548" t="inlineStr">
        <is>
          <t>Soja</t>
        </is>
      </c>
      <c r="G548" t="inlineStr"/>
      <c r="H548" t="inlineStr"/>
      <c r="I548" t="inlineStr"/>
      <c r="J548" t="inlineStr"/>
      <c r="K548" t="inlineStr"/>
      <c r="L548" t="inlineStr"/>
      <c r="M548" t="inlineStr"/>
      <c r="N548" t="inlineStr"/>
      <c r="O548" t="n">
        <v>-0</v>
      </c>
      <c r="P548" t="n">
        <v>0</v>
      </c>
      <c r="Q548" t="n">
        <v>-0</v>
      </c>
      <c r="R548" t="inlineStr"/>
      <c r="S548" t="inlineStr"/>
      <c r="T548" t="inlineStr"/>
      <c r="U548" t="n">
        <v>0</v>
      </c>
      <c r="V548" t="n">
        <v>500000000</v>
      </c>
      <c r="W548" t="inlineStr"/>
      <c r="X548" t="inlineStr">
        <is>
          <t>libre</t>
        </is>
      </c>
    </row>
    <row r="549" ht="15" customHeight="1" s="1003">
      <c r="A549" s="1019" t="inlineStr">
        <is>
          <t>Protéine</t>
        </is>
      </c>
      <c r="B549" t="inlineStr">
        <is>
          <t>Alimentation humaine</t>
        </is>
      </c>
      <c r="C549" t="inlineStr">
        <is>
          <t>kt</t>
        </is>
      </c>
      <c r="D549" t="inlineStr">
        <is>
          <t>France</t>
        </is>
      </c>
      <c r="E549" t="inlineStr">
        <is>
          <t>2015-16</t>
        </is>
      </c>
      <c r="F549" t="inlineStr">
        <is>
          <t>Soja</t>
        </is>
      </c>
      <c r="G549" t="inlineStr"/>
      <c r="H549" t="inlineStr"/>
      <c r="I549" t="inlineStr"/>
      <c r="J549" t="inlineStr"/>
      <c r="K549" t="inlineStr"/>
      <c r="L549" t="inlineStr"/>
      <c r="M549" t="inlineStr"/>
      <c r="N549" t="inlineStr"/>
      <c r="O549" t="n">
        <v>-0</v>
      </c>
      <c r="P549" t="n">
        <v>0</v>
      </c>
      <c r="Q549" t="n">
        <v>0</v>
      </c>
      <c r="R549" t="inlineStr"/>
      <c r="S549" t="inlineStr"/>
      <c r="T549" t="inlineStr"/>
      <c r="U549" t="n">
        <v>0</v>
      </c>
      <c r="V549" t="n">
        <v>500000000</v>
      </c>
      <c r="W549" t="inlineStr"/>
      <c r="X549" t="inlineStr">
        <is>
          <t>libre</t>
        </is>
      </c>
    </row>
    <row r="550" ht="15" customHeight="1" s="1003">
      <c r="A550" s="1019" t="inlineStr">
        <is>
          <t>Protéine</t>
        </is>
      </c>
      <c r="B550" t="inlineStr">
        <is>
          <t>Usages alimentaires</t>
        </is>
      </c>
      <c r="C550" t="inlineStr">
        <is>
          <t>kt</t>
        </is>
      </c>
      <c r="D550" t="inlineStr">
        <is>
          <t>France</t>
        </is>
      </c>
      <c r="E550" t="inlineStr">
        <is>
          <t>2015-16</t>
        </is>
      </c>
      <c r="F550" t="inlineStr">
        <is>
          <t>Soja</t>
        </is>
      </c>
      <c r="G550" t="inlineStr"/>
      <c r="H550" t="inlineStr"/>
      <c r="I550" t="inlineStr"/>
      <c r="J550" t="inlineStr"/>
      <c r="K550" t="inlineStr"/>
      <c r="L550" t="inlineStr"/>
      <c r="M550" t="inlineStr"/>
      <c r="N550" t="inlineStr"/>
      <c r="O550" t="n">
        <v>-0</v>
      </c>
      <c r="P550" t="n">
        <v>0</v>
      </c>
      <c r="Q550" t="n">
        <v>0</v>
      </c>
      <c r="R550" t="inlineStr"/>
      <c r="S550" t="inlineStr"/>
      <c r="T550" t="inlineStr"/>
      <c r="U550" t="n">
        <v>0</v>
      </c>
      <c r="V550" t="n">
        <v>500000000</v>
      </c>
      <c r="W550" t="inlineStr"/>
      <c r="X550" t="inlineStr">
        <is>
          <t>libre</t>
        </is>
      </c>
    </row>
    <row r="551" ht="15" customHeight="1" s="1003">
      <c r="A551" s="1019" t="inlineStr">
        <is>
          <t>Protéine</t>
        </is>
      </c>
      <c r="B551" t="inlineStr">
        <is>
          <t>Débouchés</t>
        </is>
      </c>
      <c r="C551" t="inlineStr">
        <is>
          <t>kt</t>
        </is>
      </c>
      <c r="D551" t="inlineStr">
        <is>
          <t>France</t>
        </is>
      </c>
      <c r="E551" t="inlineStr">
        <is>
          <t>2015-16</t>
        </is>
      </c>
      <c r="F551" t="inlineStr">
        <is>
          <t>Soja</t>
        </is>
      </c>
      <c r="G551" t="inlineStr"/>
      <c r="H551" t="inlineStr"/>
      <c r="I551" t="inlineStr"/>
      <c r="J551" t="inlineStr"/>
      <c r="K551" t="inlineStr"/>
      <c r="L551" t="inlineStr"/>
      <c r="M551" t="inlineStr"/>
      <c r="N551" t="inlineStr"/>
      <c r="O551" t="n">
        <v>-0</v>
      </c>
      <c r="P551" t="n">
        <v>0</v>
      </c>
      <c r="Q551" t="n">
        <v>0</v>
      </c>
      <c r="R551" t="inlineStr"/>
      <c r="S551" t="inlineStr"/>
      <c r="T551" t="inlineStr"/>
      <c r="U551" t="n">
        <v>0</v>
      </c>
      <c r="V551" t="n">
        <v>500000000</v>
      </c>
      <c r="W551" t="inlineStr"/>
      <c r="X551" t="inlineStr">
        <is>
          <t>libre</t>
        </is>
      </c>
    </row>
    <row r="552" ht="15" customHeight="1" s="1003">
      <c r="A552" s="1019" t="inlineStr">
        <is>
          <t>Fibres, lipides et sons</t>
        </is>
      </c>
      <c r="B552" t="inlineStr">
        <is>
          <t>Autres IAA</t>
        </is>
      </c>
      <c r="C552" t="inlineStr">
        <is>
          <t>kt</t>
        </is>
      </c>
      <c r="D552" t="inlineStr">
        <is>
          <t>France</t>
        </is>
      </c>
      <c r="E552" t="inlineStr">
        <is>
          <t>2015-16</t>
        </is>
      </c>
      <c r="F552" t="inlineStr">
        <is>
          <t>Soja</t>
        </is>
      </c>
      <c r="G552" t="inlineStr"/>
      <c r="H552" t="inlineStr"/>
      <c r="I552" t="inlineStr"/>
      <c r="J552" t="inlineStr"/>
      <c r="K552" t="inlineStr"/>
      <c r="L552" t="inlineStr"/>
      <c r="M552" t="inlineStr"/>
      <c r="N552" t="inlineStr"/>
      <c r="O552" t="n">
        <v>-0</v>
      </c>
      <c r="P552" t="n">
        <v>0</v>
      </c>
      <c r="Q552" t="n">
        <v>-0</v>
      </c>
      <c r="R552" t="inlineStr"/>
      <c r="S552" t="inlineStr"/>
      <c r="T552" t="inlineStr"/>
      <c r="U552" t="n">
        <v>0</v>
      </c>
      <c r="V552" t="n">
        <v>500000000</v>
      </c>
      <c r="W552" t="inlineStr"/>
      <c r="X552" t="inlineStr">
        <is>
          <t>libre</t>
        </is>
      </c>
    </row>
    <row r="553" ht="15" customHeight="1" s="1003">
      <c r="A553" s="1019" t="inlineStr">
        <is>
          <t>Fibres, lipides et sons</t>
        </is>
      </c>
      <c r="B553" t="inlineStr">
        <is>
          <t>Alimentation humaine</t>
        </is>
      </c>
      <c r="C553" t="inlineStr">
        <is>
          <t>kt</t>
        </is>
      </c>
      <c r="D553" t="inlineStr">
        <is>
          <t>France</t>
        </is>
      </c>
      <c r="E553" t="inlineStr">
        <is>
          <t>2015-16</t>
        </is>
      </c>
      <c r="F553" t="inlineStr">
        <is>
          <t>Soja</t>
        </is>
      </c>
      <c r="G553" t="inlineStr"/>
      <c r="H553" t="inlineStr"/>
      <c r="I553" t="inlineStr"/>
      <c r="J553" t="inlineStr"/>
      <c r="K553" t="inlineStr"/>
      <c r="L553" t="inlineStr"/>
      <c r="M553" t="inlineStr"/>
      <c r="N553" t="inlineStr"/>
      <c r="O553" t="n">
        <v>-0</v>
      </c>
      <c r="P553" t="n">
        <v>0</v>
      </c>
      <c r="Q553" t="n">
        <v>0</v>
      </c>
      <c r="R553" t="inlineStr"/>
      <c r="S553" t="inlineStr"/>
      <c r="T553" t="inlineStr"/>
      <c r="U553" t="n">
        <v>0</v>
      </c>
      <c r="V553" t="n">
        <v>500000000</v>
      </c>
      <c r="W553" t="inlineStr"/>
      <c r="X553" t="inlineStr">
        <is>
          <t>libre</t>
        </is>
      </c>
    </row>
    <row r="554" ht="15" customHeight="1" s="1003">
      <c r="A554" s="1019" t="inlineStr">
        <is>
          <t>Fibres, lipides et sons</t>
        </is>
      </c>
      <c r="B554" t="inlineStr">
        <is>
          <t>Usages alimentaires</t>
        </is>
      </c>
      <c r="C554" t="inlineStr">
        <is>
          <t>kt</t>
        </is>
      </c>
      <c r="D554" t="inlineStr">
        <is>
          <t>France</t>
        </is>
      </c>
      <c r="E554" t="inlineStr">
        <is>
          <t>2015-16</t>
        </is>
      </c>
      <c r="F554" t="inlineStr">
        <is>
          <t>Soja</t>
        </is>
      </c>
      <c r="G554" t="inlineStr"/>
      <c r="H554" t="inlineStr"/>
      <c r="I554" t="inlineStr"/>
      <c r="J554" t="inlineStr"/>
      <c r="K554" t="inlineStr"/>
      <c r="L554" t="inlineStr"/>
      <c r="M554" t="inlineStr"/>
      <c r="N554" t="inlineStr"/>
      <c r="O554" t="n">
        <v>-0</v>
      </c>
      <c r="P554" t="n">
        <v>0</v>
      </c>
      <c r="Q554" t="n">
        <v>0</v>
      </c>
      <c r="R554" t="inlineStr"/>
      <c r="S554" t="inlineStr"/>
      <c r="T554" t="inlineStr"/>
      <c r="U554" t="n">
        <v>0</v>
      </c>
      <c r="V554" t="n">
        <v>500000000</v>
      </c>
      <c r="W554" t="inlineStr"/>
      <c r="X554" t="inlineStr">
        <is>
          <t>libre</t>
        </is>
      </c>
    </row>
    <row r="555" ht="15" customHeight="1" s="1003">
      <c r="A555" s="1019" t="inlineStr">
        <is>
          <t>Fibres, lipides et sons</t>
        </is>
      </c>
      <c r="B555" t="inlineStr">
        <is>
          <t>Débouchés</t>
        </is>
      </c>
      <c r="C555" t="inlineStr">
        <is>
          <t>kt</t>
        </is>
      </c>
      <c r="D555" t="inlineStr">
        <is>
          <t>France</t>
        </is>
      </c>
      <c r="E555" t="inlineStr">
        <is>
          <t>2015-16</t>
        </is>
      </c>
      <c r="F555" t="inlineStr">
        <is>
          <t>Soja</t>
        </is>
      </c>
      <c r="G555" t="inlineStr"/>
      <c r="H555" t="inlineStr"/>
      <c r="I555" t="inlineStr"/>
      <c r="J555" t="inlineStr"/>
      <c r="K555" t="inlineStr"/>
      <c r="L555" t="inlineStr"/>
      <c r="M555" t="inlineStr"/>
      <c r="N555" t="inlineStr"/>
      <c r="O555" t="n">
        <v>-0</v>
      </c>
      <c r="P555" t="n">
        <v>0</v>
      </c>
      <c r="Q555" t="n">
        <v>0</v>
      </c>
      <c r="R555" t="inlineStr"/>
      <c r="S555" t="inlineStr"/>
      <c r="T555" t="inlineStr"/>
      <c r="U555" t="n">
        <v>0</v>
      </c>
      <c r="V555" t="n">
        <v>500000000</v>
      </c>
      <c r="W555" t="inlineStr"/>
      <c r="X555" t="inlineStr">
        <is>
          <t>libre</t>
        </is>
      </c>
    </row>
    <row r="556" ht="15" customHeight="1" s="1003">
      <c r="A556" s="1019" t="inlineStr">
        <is>
          <t>Farine</t>
        </is>
      </c>
      <c r="B556" t="inlineStr">
        <is>
          <t>Autres IAA</t>
        </is>
      </c>
      <c r="C556" t="inlineStr">
        <is>
          <t>kt</t>
        </is>
      </c>
      <c r="D556" t="inlineStr">
        <is>
          <t>France</t>
        </is>
      </c>
      <c r="E556" t="inlineStr">
        <is>
          <t>2015-16</t>
        </is>
      </c>
      <c r="F556" t="inlineStr">
        <is>
          <t>Soja</t>
        </is>
      </c>
      <c r="G556" t="inlineStr"/>
      <c r="H556" t="inlineStr"/>
      <c r="I556" t="inlineStr"/>
      <c r="J556" t="inlineStr"/>
      <c r="K556" t="inlineStr"/>
      <c r="L556" t="inlineStr"/>
      <c r="M556" t="inlineStr"/>
      <c r="N556" t="inlineStr"/>
      <c r="O556" t="n">
        <v>-0</v>
      </c>
      <c r="P556" t="n">
        <v>0</v>
      </c>
      <c r="Q556" t="n">
        <v>-0</v>
      </c>
      <c r="R556" t="inlineStr"/>
      <c r="S556" t="inlineStr"/>
      <c r="T556" t="inlineStr"/>
      <c r="U556" t="n">
        <v>0</v>
      </c>
      <c r="V556" t="n">
        <v>500000000</v>
      </c>
      <c r="W556" t="inlineStr"/>
      <c r="X556" t="inlineStr">
        <is>
          <t>libre</t>
        </is>
      </c>
    </row>
    <row r="557" ht="15" customHeight="1" s="1003">
      <c r="A557" s="1019" t="inlineStr">
        <is>
          <t>Farine</t>
        </is>
      </c>
      <c r="B557" t="inlineStr">
        <is>
          <t>Alimentation humaine</t>
        </is>
      </c>
      <c r="C557" t="inlineStr">
        <is>
          <t>kt</t>
        </is>
      </c>
      <c r="D557" t="inlineStr">
        <is>
          <t>France</t>
        </is>
      </c>
      <c r="E557" t="inlineStr">
        <is>
          <t>2015-16</t>
        </is>
      </c>
      <c r="F557" t="inlineStr">
        <is>
          <t>Soja</t>
        </is>
      </c>
      <c r="G557" t="inlineStr"/>
      <c r="H557" t="inlineStr"/>
      <c r="I557" t="inlineStr"/>
      <c r="J557" t="inlineStr"/>
      <c r="K557" t="inlineStr"/>
      <c r="L557" t="inlineStr"/>
      <c r="M557" t="inlineStr"/>
      <c r="N557" t="inlineStr"/>
      <c r="O557" t="n">
        <v>-0</v>
      </c>
      <c r="P557" t="n">
        <v>0</v>
      </c>
      <c r="Q557" t="n">
        <v>0</v>
      </c>
      <c r="R557" t="inlineStr"/>
      <c r="S557" t="inlineStr"/>
      <c r="T557" t="inlineStr"/>
      <c r="U557" t="n">
        <v>0</v>
      </c>
      <c r="V557" t="n">
        <v>500000000</v>
      </c>
      <c r="W557" t="inlineStr"/>
      <c r="X557" t="inlineStr">
        <is>
          <t>libre</t>
        </is>
      </c>
    </row>
    <row r="558" ht="15" customHeight="1" s="1003">
      <c r="A558" s="1019" t="inlineStr">
        <is>
          <t>Farine</t>
        </is>
      </c>
      <c r="B558" t="inlineStr">
        <is>
          <t>Usages alimentaires</t>
        </is>
      </c>
      <c r="C558" t="inlineStr">
        <is>
          <t>kt</t>
        </is>
      </c>
      <c r="D558" t="inlineStr">
        <is>
          <t>France</t>
        </is>
      </c>
      <c r="E558" t="inlineStr">
        <is>
          <t>2015-16</t>
        </is>
      </c>
      <c r="F558" t="inlineStr">
        <is>
          <t>Soja</t>
        </is>
      </c>
      <c r="G558" t="inlineStr"/>
      <c r="H558" t="inlineStr"/>
      <c r="I558" t="inlineStr"/>
      <c r="J558" t="inlineStr"/>
      <c r="K558" t="inlineStr"/>
      <c r="L558" t="inlineStr"/>
      <c r="M558" t="inlineStr"/>
      <c r="N558" t="inlineStr"/>
      <c r="O558" t="n">
        <v>-0</v>
      </c>
      <c r="P558" t="n">
        <v>0</v>
      </c>
      <c r="Q558" t="n">
        <v>0</v>
      </c>
      <c r="R558" t="inlineStr"/>
      <c r="S558" t="inlineStr"/>
      <c r="T558" t="inlineStr"/>
      <c r="U558" t="n">
        <v>0</v>
      </c>
      <c r="V558" t="n">
        <v>500000000</v>
      </c>
      <c r="W558" t="inlineStr"/>
      <c r="X558" t="inlineStr">
        <is>
          <t>libre</t>
        </is>
      </c>
    </row>
    <row r="559" ht="15" customHeight="1" s="1003">
      <c r="A559" s="1019" t="inlineStr">
        <is>
          <t>Farine</t>
        </is>
      </c>
      <c r="B559" t="inlineStr">
        <is>
          <t>Débouchés</t>
        </is>
      </c>
      <c r="C559" t="inlineStr">
        <is>
          <t>kt</t>
        </is>
      </c>
      <c r="D559" t="inlineStr">
        <is>
          <t>France</t>
        </is>
      </c>
      <c r="E559" t="inlineStr">
        <is>
          <t>2015-16</t>
        </is>
      </c>
      <c r="F559" t="inlineStr">
        <is>
          <t>Soja</t>
        </is>
      </c>
      <c r="G559" t="inlineStr"/>
      <c r="H559" t="inlineStr"/>
      <c r="I559" t="inlineStr"/>
      <c r="J559" t="inlineStr"/>
      <c r="K559" t="inlineStr"/>
      <c r="L559" t="inlineStr"/>
      <c r="M559" t="inlineStr"/>
      <c r="N559" t="inlineStr"/>
      <c r="O559" t="n">
        <v>-0</v>
      </c>
      <c r="P559" t="n">
        <v>0</v>
      </c>
      <c r="Q559" t="n">
        <v>0</v>
      </c>
      <c r="R559" t="inlineStr"/>
      <c r="S559" t="inlineStr"/>
      <c r="T559" t="inlineStr"/>
      <c r="U559" t="n">
        <v>0</v>
      </c>
      <c r="V559" t="n">
        <v>500000000</v>
      </c>
      <c r="W559" t="inlineStr"/>
      <c r="X559" t="inlineStr">
        <is>
          <t>libre</t>
        </is>
      </c>
    </row>
    <row r="560" ht="15" customHeight="1" s="1003">
      <c r="A560" s="1019" t="inlineStr">
        <is>
          <t>Sons</t>
        </is>
      </c>
      <c r="B560" t="inlineStr">
        <is>
          <t>Alimentation animale</t>
        </is>
      </c>
      <c r="C560" t="inlineStr">
        <is>
          <t>kt</t>
        </is>
      </c>
      <c r="D560" t="inlineStr">
        <is>
          <t>France</t>
        </is>
      </c>
      <c r="E560" t="inlineStr">
        <is>
          <t>2015-16</t>
        </is>
      </c>
      <c r="F560" t="inlineStr">
        <is>
          <t>Soja</t>
        </is>
      </c>
      <c r="G560" t="inlineStr"/>
      <c r="H560" t="inlineStr"/>
      <c r="I560" t="inlineStr"/>
      <c r="J560" t="inlineStr"/>
      <c r="K560" t="inlineStr"/>
      <c r="L560" t="inlineStr"/>
      <c r="M560" t="inlineStr"/>
      <c r="N560" t="inlineStr"/>
      <c r="O560" t="n">
        <v>-0</v>
      </c>
      <c r="P560" t="n">
        <v>0</v>
      </c>
      <c r="Q560" t="n">
        <v>0</v>
      </c>
      <c r="R560" t="inlineStr"/>
      <c r="S560" t="inlineStr"/>
      <c r="T560" t="inlineStr"/>
      <c r="U560" t="n">
        <v>0</v>
      </c>
      <c r="V560" t="n">
        <v>500000000</v>
      </c>
      <c r="W560" t="inlineStr"/>
      <c r="X560" t="inlineStr">
        <is>
          <t>libre</t>
        </is>
      </c>
    </row>
    <row r="561" ht="15" customHeight="1" s="1003">
      <c r="A561" s="1019" t="inlineStr">
        <is>
          <t>Sons</t>
        </is>
      </c>
      <c r="B561" t="inlineStr">
        <is>
          <t>Usages alimentaires</t>
        </is>
      </c>
      <c r="C561" t="inlineStr">
        <is>
          <t>kt</t>
        </is>
      </c>
      <c r="D561" t="inlineStr">
        <is>
          <t>France</t>
        </is>
      </c>
      <c r="E561" t="inlineStr">
        <is>
          <t>2015-16</t>
        </is>
      </c>
      <c r="F561" t="inlineStr">
        <is>
          <t>Soja</t>
        </is>
      </c>
      <c r="G561" t="inlineStr"/>
      <c r="H561" t="inlineStr"/>
      <c r="I561" t="inlineStr"/>
      <c r="J561" t="inlineStr"/>
      <c r="K561" t="inlineStr"/>
      <c r="L561" t="inlineStr"/>
      <c r="M561" t="inlineStr"/>
      <c r="N561" t="inlineStr"/>
      <c r="O561" t="n">
        <v>-0</v>
      </c>
      <c r="P561" t="n">
        <v>0</v>
      </c>
      <c r="Q561" t="n">
        <v>0</v>
      </c>
      <c r="R561" t="inlineStr"/>
      <c r="S561" t="inlineStr"/>
      <c r="T561" t="inlineStr"/>
      <c r="U561" t="n">
        <v>0</v>
      </c>
      <c r="V561" t="n">
        <v>500000000</v>
      </c>
      <c r="W561" t="inlineStr"/>
      <c r="X561" t="inlineStr">
        <is>
          <t>libre</t>
        </is>
      </c>
    </row>
    <row r="562" ht="15" customHeight="1" s="1003">
      <c r="A562" s="1019" t="inlineStr">
        <is>
          <t>Sons</t>
        </is>
      </c>
      <c r="B562" t="inlineStr">
        <is>
          <t>Débouchés</t>
        </is>
      </c>
      <c r="C562" t="inlineStr">
        <is>
          <t>kt</t>
        </is>
      </c>
      <c r="D562" t="inlineStr">
        <is>
          <t>France</t>
        </is>
      </c>
      <c r="E562" t="inlineStr">
        <is>
          <t>2015-16</t>
        </is>
      </c>
      <c r="F562" t="inlineStr">
        <is>
          <t>Soja</t>
        </is>
      </c>
      <c r="G562" t="inlineStr"/>
      <c r="H562" t="inlineStr"/>
      <c r="I562" t="inlineStr"/>
      <c r="J562" t="inlineStr"/>
      <c r="K562" t="inlineStr"/>
      <c r="L562" t="inlineStr"/>
      <c r="M562" t="inlineStr"/>
      <c r="N562" t="inlineStr"/>
      <c r="O562" t="n">
        <v>-0</v>
      </c>
      <c r="P562" t="n">
        <v>0</v>
      </c>
      <c r="Q562" t="n">
        <v>0</v>
      </c>
      <c r="R562" t="inlineStr"/>
      <c r="S562" t="inlineStr"/>
      <c r="T562" t="inlineStr"/>
      <c r="U562" t="n">
        <v>0</v>
      </c>
      <c r="V562" t="n">
        <v>500000000</v>
      </c>
      <c r="W562" t="inlineStr"/>
      <c r="X562" t="inlineStr">
        <is>
          <t>libre</t>
        </is>
      </c>
    </row>
    <row r="563" ht="15" customHeight="1" s="1003">
      <c r="A563" s="1019" t="inlineStr">
        <is>
          <t>Sons</t>
        </is>
      </c>
      <c r="B563" t="inlineStr">
        <is>
          <t>FAB</t>
        </is>
      </c>
      <c r="C563" t="inlineStr">
        <is>
          <t>kt</t>
        </is>
      </c>
      <c r="D563" t="inlineStr">
        <is>
          <t>France</t>
        </is>
      </c>
      <c r="E563" t="inlineStr">
        <is>
          <t>2015-16</t>
        </is>
      </c>
      <c r="F563" t="inlineStr">
        <is>
          <t>Soja</t>
        </is>
      </c>
      <c r="G563" t="inlineStr"/>
      <c r="H563" t="inlineStr"/>
      <c r="I563" t="inlineStr"/>
      <c r="J563" t="inlineStr"/>
      <c r="K563" t="inlineStr"/>
      <c r="L563" t="inlineStr"/>
      <c r="M563" t="inlineStr"/>
      <c r="N563" t="inlineStr"/>
      <c r="O563" t="n">
        <v>-0</v>
      </c>
      <c r="P563" t="n">
        <v>0</v>
      </c>
      <c r="Q563" t="n">
        <v>-0</v>
      </c>
      <c r="R563" t="inlineStr"/>
      <c r="S563" t="inlineStr"/>
      <c r="T563" t="inlineStr"/>
      <c r="U563" t="n">
        <v>0</v>
      </c>
      <c r="V563" t="n">
        <v>500000000</v>
      </c>
      <c r="W563" t="inlineStr"/>
      <c r="X563" t="inlineStr">
        <is>
          <t>libre</t>
        </is>
      </c>
    </row>
    <row r="564" ht="15" customHeight="1" s="1003">
      <c r="A564" s="1019" t="inlineStr">
        <is>
          <t>Sons</t>
        </is>
      </c>
      <c r="B564" t="inlineStr">
        <is>
          <t>FAF</t>
        </is>
      </c>
      <c r="C564" t="inlineStr">
        <is>
          <t>kt</t>
        </is>
      </c>
      <c r="D564" t="inlineStr">
        <is>
          <t>France</t>
        </is>
      </c>
      <c r="E564" t="inlineStr">
        <is>
          <t>2015-16</t>
        </is>
      </c>
      <c r="F564" t="inlineStr">
        <is>
          <t>Soja</t>
        </is>
      </c>
      <c r="G564" t="inlineStr"/>
      <c r="H564" t="inlineStr"/>
      <c r="I564" t="inlineStr"/>
      <c r="J564" t="inlineStr"/>
      <c r="K564" t="inlineStr"/>
      <c r="L564" t="inlineStr"/>
      <c r="M564" t="inlineStr"/>
      <c r="N564" t="inlineStr"/>
      <c r="O564" t="n">
        <v>-0</v>
      </c>
      <c r="P564" t="n">
        <v>0</v>
      </c>
      <c r="Q564" t="n">
        <v>-0</v>
      </c>
      <c r="R564" t="inlineStr"/>
      <c r="S564" t="inlineStr"/>
      <c r="T564" t="inlineStr"/>
      <c r="U564" t="n">
        <v>0</v>
      </c>
      <c r="V564" t="n">
        <v>500000000</v>
      </c>
      <c r="W564" t="inlineStr"/>
      <c r="X564" t="inlineStr">
        <is>
          <t>libre</t>
        </is>
      </c>
    </row>
    <row r="565" ht="15" customHeight="1" s="1003">
      <c r="A565" s="1019" t="inlineStr">
        <is>
          <t>Sons</t>
        </is>
      </c>
      <c r="B565" t="inlineStr">
        <is>
          <t>Direct élevage</t>
        </is>
      </c>
      <c r="C565" t="inlineStr">
        <is>
          <t>kt</t>
        </is>
      </c>
      <c r="D565" t="inlineStr">
        <is>
          <t>France</t>
        </is>
      </c>
      <c r="E565" t="inlineStr">
        <is>
          <t>2015-16</t>
        </is>
      </c>
      <c r="F565" t="inlineStr">
        <is>
          <t>Soja</t>
        </is>
      </c>
      <c r="G565" t="inlineStr"/>
      <c r="H565" t="inlineStr"/>
      <c r="I565" t="inlineStr"/>
      <c r="J565" t="inlineStr"/>
      <c r="K565" t="inlineStr"/>
      <c r="L565" t="inlineStr"/>
      <c r="M565" t="inlineStr"/>
      <c r="N565" t="inlineStr"/>
      <c r="O565" t="n">
        <v>-0</v>
      </c>
      <c r="P565" t="n">
        <v>0</v>
      </c>
      <c r="Q565" t="n">
        <v>-0</v>
      </c>
      <c r="R565" t="inlineStr"/>
      <c r="S565" t="inlineStr"/>
      <c r="T565" t="inlineStr"/>
      <c r="U565" t="n">
        <v>0</v>
      </c>
      <c r="V565" t="n">
        <v>500000000</v>
      </c>
      <c r="W565" t="inlineStr"/>
      <c r="X565" t="inlineStr">
        <is>
          <t>libre</t>
        </is>
      </c>
    </row>
    <row r="566" ht="15" customHeight="1" s="1003">
      <c r="A566" s="1019" t="inlineStr">
        <is>
          <t>Sons</t>
        </is>
      </c>
      <c r="B566" t="inlineStr">
        <is>
          <t>Petfood</t>
        </is>
      </c>
      <c r="C566" t="inlineStr">
        <is>
          <t>kt</t>
        </is>
      </c>
      <c r="D566" t="inlineStr">
        <is>
          <t>France</t>
        </is>
      </c>
      <c r="E566" t="inlineStr">
        <is>
          <t>2015-16</t>
        </is>
      </c>
      <c r="F566" t="inlineStr">
        <is>
          <t>Soja</t>
        </is>
      </c>
      <c r="G566" t="inlineStr"/>
      <c r="H566" t="inlineStr"/>
      <c r="I566" t="inlineStr"/>
      <c r="J566" t="inlineStr"/>
      <c r="K566" t="inlineStr"/>
      <c r="L566" t="inlineStr"/>
      <c r="M566" t="inlineStr"/>
      <c r="N566" t="inlineStr"/>
      <c r="O566" t="n">
        <v>-0</v>
      </c>
      <c r="P566" t="n">
        <v>0</v>
      </c>
      <c r="Q566" t="n">
        <v>-0</v>
      </c>
      <c r="R566" t="inlineStr"/>
      <c r="S566" t="inlineStr"/>
      <c r="T566" t="inlineStr"/>
      <c r="U566" t="n">
        <v>0</v>
      </c>
      <c r="V566" t="n">
        <v>500000000</v>
      </c>
      <c r="W566" t="inlineStr"/>
      <c r="X566" t="inlineStr">
        <is>
          <t>libre</t>
        </is>
      </c>
    </row>
    <row r="567" ht="15" customHeight="1" s="1003">
      <c r="A567" s="1019" t="inlineStr">
        <is>
          <t>Sons</t>
        </is>
      </c>
      <c r="B567" t="inlineStr">
        <is>
          <t>Alimentation animale rente</t>
        </is>
      </c>
      <c r="C567" t="inlineStr">
        <is>
          <t>kt</t>
        </is>
      </c>
      <c r="D567" t="inlineStr">
        <is>
          <t>France</t>
        </is>
      </c>
      <c r="E567" t="inlineStr">
        <is>
          <t>2015-16</t>
        </is>
      </c>
      <c r="F567" t="inlineStr">
        <is>
          <t>Soja</t>
        </is>
      </c>
      <c r="G567" t="inlineStr"/>
      <c r="H567" t="inlineStr"/>
      <c r="I567" t="inlineStr"/>
      <c r="J567" t="inlineStr"/>
      <c r="K567" t="inlineStr"/>
      <c r="L567" t="inlineStr"/>
      <c r="M567" t="inlineStr"/>
      <c r="N567" t="inlineStr"/>
      <c r="O567" t="n">
        <v>-0</v>
      </c>
      <c r="P567" t="n">
        <v>0</v>
      </c>
      <c r="Q567" t="n">
        <v>0</v>
      </c>
      <c r="R567" t="inlineStr"/>
      <c r="S567" t="inlineStr"/>
      <c r="T567" t="inlineStr"/>
      <c r="U567" t="n">
        <v>0</v>
      </c>
      <c r="V567" t="n">
        <v>500000000</v>
      </c>
      <c r="W567" t="inlineStr"/>
      <c r="X567" t="inlineStr">
        <is>
          <t>libre</t>
        </is>
      </c>
    </row>
    <row r="568" ht="15" customHeight="1" s="1003">
      <c r="A568" s="1019" t="inlineStr">
        <is>
          <t>Sons</t>
        </is>
      </c>
      <c r="B568" t="inlineStr">
        <is>
          <t>Hors FAB</t>
        </is>
      </c>
      <c r="C568" t="inlineStr">
        <is>
          <t>kt</t>
        </is>
      </c>
      <c r="D568" t="inlineStr">
        <is>
          <t>France</t>
        </is>
      </c>
      <c r="E568" t="inlineStr">
        <is>
          <t>2015-16</t>
        </is>
      </c>
      <c r="F568" t="inlineStr">
        <is>
          <t>Soja</t>
        </is>
      </c>
      <c r="G568" t="inlineStr"/>
      <c r="H568" t="inlineStr"/>
      <c r="I568" t="inlineStr"/>
      <c r="J568" t="inlineStr"/>
      <c r="K568" t="inlineStr"/>
      <c r="L568" t="inlineStr"/>
      <c r="M568" t="inlineStr"/>
      <c r="N568" t="inlineStr"/>
      <c r="O568" t="n">
        <v>-0</v>
      </c>
      <c r="P568" t="n">
        <v>0</v>
      </c>
      <c r="Q568" t="n">
        <v>0</v>
      </c>
      <c r="R568" t="inlineStr"/>
      <c r="S568" t="inlineStr"/>
      <c r="T568" t="inlineStr"/>
      <c r="U568" t="n">
        <v>0</v>
      </c>
      <c r="V568" t="n">
        <v>500000000</v>
      </c>
      <c r="W568" t="inlineStr"/>
      <c r="X568" t="inlineStr">
        <is>
          <t>libre</t>
        </is>
      </c>
    </row>
    <row r="569" ht="15" customHeight="1" s="1003">
      <c r="A569" s="1019" t="inlineStr">
        <is>
          <t>MPV</t>
        </is>
      </c>
      <c r="B569" t="inlineStr">
        <is>
          <t>Autres IAA</t>
        </is>
      </c>
      <c r="C569" t="inlineStr">
        <is>
          <t>kt</t>
        </is>
      </c>
      <c r="D569" t="inlineStr">
        <is>
          <t>France</t>
        </is>
      </c>
      <c r="E569" t="inlineStr">
        <is>
          <t>2015-16</t>
        </is>
      </c>
      <c r="F569" t="inlineStr">
        <is>
          <t>Soja</t>
        </is>
      </c>
      <c r="G569" t="inlineStr"/>
      <c r="H569" t="inlineStr"/>
      <c r="I569" t="inlineStr"/>
      <c r="J569" t="inlineStr"/>
      <c r="K569" t="inlineStr"/>
      <c r="L569" t="inlineStr"/>
      <c r="M569" t="inlineStr"/>
      <c r="N569" t="inlineStr"/>
      <c r="O569" t="n">
        <v>-0</v>
      </c>
      <c r="P569" t="n">
        <v>0</v>
      </c>
      <c r="Q569" t="n">
        <v>-0</v>
      </c>
      <c r="R569" t="inlineStr"/>
      <c r="S569" t="inlineStr"/>
      <c r="T569" t="inlineStr"/>
      <c r="U569" t="n">
        <v>0</v>
      </c>
      <c r="V569" t="n">
        <v>500000000</v>
      </c>
      <c r="W569" t="inlineStr"/>
      <c r="X569" t="inlineStr">
        <is>
          <t>libre</t>
        </is>
      </c>
    </row>
    <row r="570" ht="15" customHeight="1" s="1003">
      <c r="A570" s="1019" t="inlineStr">
        <is>
          <t>MPV</t>
        </is>
      </c>
      <c r="B570" t="inlineStr">
        <is>
          <t>Alimentation humaine</t>
        </is>
      </c>
      <c r="C570" t="inlineStr">
        <is>
          <t>kt</t>
        </is>
      </c>
      <c r="D570" t="inlineStr">
        <is>
          <t>France</t>
        </is>
      </c>
      <c r="E570" t="inlineStr">
        <is>
          <t>2015-16</t>
        </is>
      </c>
      <c r="F570" t="inlineStr">
        <is>
          <t>Soja</t>
        </is>
      </c>
      <c r="G570" t="inlineStr"/>
      <c r="H570" t="inlineStr"/>
      <c r="I570" t="inlineStr"/>
      <c r="J570" t="inlineStr"/>
      <c r="K570" t="inlineStr"/>
      <c r="L570" t="inlineStr"/>
      <c r="M570" t="inlineStr"/>
      <c r="N570" t="inlineStr"/>
      <c r="O570" t="n">
        <v>-0</v>
      </c>
      <c r="P570" t="n">
        <v>0</v>
      </c>
      <c r="Q570" t="n">
        <v>0</v>
      </c>
      <c r="R570" t="inlineStr"/>
      <c r="S570" t="inlineStr"/>
      <c r="T570" t="inlineStr"/>
      <c r="U570" t="n">
        <v>0</v>
      </c>
      <c r="V570" t="n">
        <v>500000000</v>
      </c>
      <c r="W570" t="inlineStr"/>
      <c r="X570" t="inlineStr">
        <is>
          <t>libre</t>
        </is>
      </c>
    </row>
    <row r="571" ht="15" customHeight="1" s="1003">
      <c r="A571" s="1019" t="inlineStr">
        <is>
          <t>MPV</t>
        </is>
      </c>
      <c r="B571" t="inlineStr">
        <is>
          <t>Usages alimentaires</t>
        </is>
      </c>
      <c r="C571" t="inlineStr">
        <is>
          <t>kt</t>
        </is>
      </c>
      <c r="D571" t="inlineStr">
        <is>
          <t>France</t>
        </is>
      </c>
      <c r="E571" t="inlineStr">
        <is>
          <t>2015-16</t>
        </is>
      </c>
      <c r="F571" t="inlineStr">
        <is>
          <t>Soja</t>
        </is>
      </c>
      <c r="G571" t="inlineStr"/>
      <c r="H571" t="inlineStr"/>
      <c r="I571" t="inlineStr"/>
      <c r="J571" t="inlineStr"/>
      <c r="K571" t="inlineStr"/>
      <c r="L571" t="inlineStr"/>
      <c r="M571" t="inlineStr"/>
      <c r="N571" t="inlineStr"/>
      <c r="O571" t="n">
        <v>-0</v>
      </c>
      <c r="P571" t="n">
        <v>0</v>
      </c>
      <c r="Q571" t="n">
        <v>0</v>
      </c>
      <c r="R571" t="inlineStr"/>
      <c r="S571" t="inlineStr"/>
      <c r="T571" t="inlineStr"/>
      <c r="U571" t="n">
        <v>0</v>
      </c>
      <c r="V571" t="n">
        <v>500000000</v>
      </c>
      <c r="W571" t="inlineStr"/>
      <c r="X571" t="inlineStr">
        <is>
          <t>libre</t>
        </is>
      </c>
    </row>
    <row r="572" ht="15" customHeight="1" s="1003">
      <c r="A572" s="1019" t="inlineStr">
        <is>
          <t>MPV</t>
        </is>
      </c>
      <c r="B572" t="inlineStr">
        <is>
          <t>Débouchés</t>
        </is>
      </c>
      <c r="C572" t="inlineStr">
        <is>
          <t>kt</t>
        </is>
      </c>
      <c r="D572" t="inlineStr">
        <is>
          <t>France</t>
        </is>
      </c>
      <c r="E572" t="inlineStr">
        <is>
          <t>2015-16</t>
        </is>
      </c>
      <c r="F572" t="inlineStr">
        <is>
          <t>Soja</t>
        </is>
      </c>
      <c r="G572" t="inlineStr"/>
      <c r="H572" t="inlineStr"/>
      <c r="I572" t="inlineStr"/>
      <c r="J572" t="inlineStr"/>
      <c r="K572" t="inlineStr"/>
      <c r="L572" t="inlineStr"/>
      <c r="M572" t="inlineStr"/>
      <c r="N572" t="inlineStr"/>
      <c r="O572" t="n">
        <v>-0</v>
      </c>
      <c r="P572" t="n">
        <v>0</v>
      </c>
      <c r="Q572" t="n">
        <v>0</v>
      </c>
      <c r="R572" t="inlineStr"/>
      <c r="S572" t="inlineStr"/>
      <c r="T572" t="inlineStr"/>
      <c r="U572" t="n">
        <v>0</v>
      </c>
      <c r="V572" t="n">
        <v>500000000</v>
      </c>
      <c r="W572" t="inlineStr"/>
      <c r="X572" t="inlineStr">
        <is>
          <t>libre</t>
        </is>
      </c>
    </row>
    <row r="573" ht="15" customHeight="1" s="1003">
      <c r="A573" s="1019" t="inlineStr">
        <is>
          <t>Amidon, fibres, lipides et sons</t>
        </is>
      </c>
      <c r="B573" t="inlineStr">
        <is>
          <t>Autres IAA</t>
        </is>
      </c>
      <c r="C573" t="inlineStr">
        <is>
          <t>kt</t>
        </is>
      </c>
      <c r="D573" t="inlineStr">
        <is>
          <t>France</t>
        </is>
      </c>
      <c r="E573" t="inlineStr">
        <is>
          <t>2015-16</t>
        </is>
      </c>
      <c r="F573" t="inlineStr">
        <is>
          <t>Soja</t>
        </is>
      </c>
      <c r="G573" t="inlineStr"/>
      <c r="H573" t="inlineStr"/>
      <c r="I573" t="inlineStr"/>
      <c r="J573" t="inlineStr"/>
      <c r="K573" t="inlineStr"/>
      <c r="L573" t="inlineStr"/>
      <c r="M573" t="inlineStr"/>
      <c r="N573" t="inlineStr"/>
      <c r="O573" t="n">
        <v>-0</v>
      </c>
      <c r="P573" t="n">
        <v>0</v>
      </c>
      <c r="Q573" t="n">
        <v>-0</v>
      </c>
      <c r="R573" t="inlineStr"/>
      <c r="S573" t="inlineStr"/>
      <c r="T573" t="inlineStr"/>
      <c r="U573" t="n">
        <v>0</v>
      </c>
      <c r="V573" t="n">
        <v>500000000</v>
      </c>
      <c r="W573" t="inlineStr"/>
      <c r="X573" t="inlineStr">
        <is>
          <t>libre</t>
        </is>
      </c>
    </row>
    <row r="574" ht="15" customHeight="1" s="1003">
      <c r="A574" s="1019" t="inlineStr">
        <is>
          <t>Amidon, fibres, lipides et sons</t>
        </is>
      </c>
      <c r="B574" t="inlineStr">
        <is>
          <t>Alimentation humaine</t>
        </is>
      </c>
      <c r="C574" t="inlineStr">
        <is>
          <t>kt</t>
        </is>
      </c>
      <c r="D574" t="inlineStr">
        <is>
          <t>France</t>
        </is>
      </c>
      <c r="E574" t="inlineStr">
        <is>
          <t>2015-16</t>
        </is>
      </c>
      <c r="F574" t="inlineStr">
        <is>
          <t>Soja</t>
        </is>
      </c>
      <c r="G574" t="inlineStr"/>
      <c r="H574" t="inlineStr"/>
      <c r="I574" t="inlineStr"/>
      <c r="J574" t="inlineStr"/>
      <c r="K574" t="inlineStr"/>
      <c r="L574" t="inlineStr"/>
      <c r="M574" t="inlineStr"/>
      <c r="N574" t="inlineStr"/>
      <c r="O574" t="n">
        <v>-0</v>
      </c>
      <c r="P574" t="n">
        <v>0</v>
      </c>
      <c r="Q574" t="n">
        <v>0</v>
      </c>
      <c r="R574" t="inlineStr"/>
      <c r="S574" t="inlineStr"/>
      <c r="T574" t="inlineStr"/>
      <c r="U574" t="n">
        <v>0</v>
      </c>
      <c r="V574" t="n">
        <v>500000000</v>
      </c>
      <c r="W574" t="inlineStr"/>
      <c r="X574" t="inlineStr">
        <is>
          <t>libre</t>
        </is>
      </c>
    </row>
    <row r="575" ht="15" customHeight="1" s="1003">
      <c r="A575" s="1019" t="inlineStr">
        <is>
          <t>Amidon, fibres, lipides et sons</t>
        </is>
      </c>
      <c r="B575" t="inlineStr">
        <is>
          <t>Usages alimentaires</t>
        </is>
      </c>
      <c r="C575" t="inlineStr">
        <is>
          <t>kt</t>
        </is>
      </c>
      <c r="D575" t="inlineStr">
        <is>
          <t>France</t>
        </is>
      </c>
      <c r="E575" t="inlineStr">
        <is>
          <t>2015-16</t>
        </is>
      </c>
      <c r="F575" t="inlineStr">
        <is>
          <t>Soja</t>
        </is>
      </c>
      <c r="G575" t="inlineStr"/>
      <c r="H575" t="inlineStr"/>
      <c r="I575" t="inlineStr"/>
      <c r="J575" t="inlineStr"/>
      <c r="K575" t="inlineStr"/>
      <c r="L575" t="inlineStr"/>
      <c r="M575" t="inlineStr"/>
      <c r="N575" t="inlineStr"/>
      <c r="O575" t="n">
        <v>-0</v>
      </c>
      <c r="P575" t="n">
        <v>0</v>
      </c>
      <c r="Q575" t="n">
        <v>0</v>
      </c>
      <c r="R575" t="inlineStr"/>
      <c r="S575" t="inlineStr"/>
      <c r="T575" t="inlineStr"/>
      <c r="U575" t="n">
        <v>0</v>
      </c>
      <c r="V575" t="n">
        <v>500000000</v>
      </c>
      <c r="W575" t="inlineStr"/>
      <c r="X575" t="inlineStr">
        <is>
          <t>libre</t>
        </is>
      </c>
    </row>
    <row r="576" ht="15" customHeight="1" s="1003">
      <c r="A576" s="1019" t="inlineStr">
        <is>
          <t>Amidon, fibres, lipides et sons</t>
        </is>
      </c>
      <c r="B576" t="inlineStr">
        <is>
          <t>Débouchés</t>
        </is>
      </c>
      <c r="C576" t="inlineStr">
        <is>
          <t>kt</t>
        </is>
      </c>
      <c r="D576" t="inlineStr">
        <is>
          <t>France</t>
        </is>
      </c>
      <c r="E576" t="inlineStr">
        <is>
          <t>2015-16</t>
        </is>
      </c>
      <c r="F576" t="inlineStr">
        <is>
          <t>Soja</t>
        </is>
      </c>
      <c r="G576" t="inlineStr"/>
      <c r="H576" t="inlineStr"/>
      <c r="I576" t="inlineStr"/>
      <c r="J576" t="inlineStr"/>
      <c r="K576" t="inlineStr"/>
      <c r="L576" t="inlineStr"/>
      <c r="M576" t="inlineStr"/>
      <c r="N576" t="inlineStr"/>
      <c r="O576" t="n">
        <v>-0</v>
      </c>
      <c r="P576" t="n">
        <v>0</v>
      </c>
      <c r="Q576" t="n">
        <v>0</v>
      </c>
      <c r="R576" t="inlineStr"/>
      <c r="S576" t="inlineStr"/>
      <c r="T576" t="inlineStr"/>
      <c r="U576" t="n">
        <v>0</v>
      </c>
      <c r="V576" t="n">
        <v>500000000</v>
      </c>
      <c r="W576" t="inlineStr"/>
      <c r="X576" t="inlineStr">
        <is>
          <t>libre</t>
        </is>
      </c>
    </row>
    <row r="577" ht="15" customHeight="1" s="1003">
      <c r="A577" s="1019" t="inlineStr">
        <is>
          <t>Récolte</t>
        </is>
      </c>
      <c r="B577" t="inlineStr">
        <is>
          <t>Olives</t>
        </is>
      </c>
      <c r="C577" t="inlineStr">
        <is>
          <t>kt</t>
        </is>
      </c>
      <c r="D577" t="inlineStr">
        <is>
          <t>France</t>
        </is>
      </c>
      <c r="E577" t="inlineStr">
        <is>
          <t>2015-16</t>
        </is>
      </c>
      <c r="F577" t="inlineStr">
        <is>
          <t>Soja</t>
        </is>
      </c>
      <c r="G577" t="inlineStr"/>
      <c r="H577" t="inlineStr"/>
      <c r="I577" t="inlineStr"/>
      <c r="J577" t="inlineStr"/>
      <c r="K577" t="inlineStr"/>
      <c r="L577" t="inlineStr"/>
      <c r="M577" t="inlineStr"/>
      <c r="N577" t="inlineStr"/>
      <c r="O577" t="n">
        <v>-0</v>
      </c>
      <c r="P577" t="n">
        <v>0</v>
      </c>
      <c r="Q577" t="n">
        <v>500000000</v>
      </c>
      <c r="R577" t="inlineStr"/>
      <c r="S577" t="inlineStr"/>
      <c r="T577" t="inlineStr"/>
      <c r="U577" t="n">
        <v>0</v>
      </c>
      <c r="V577" t="n">
        <v>500000000</v>
      </c>
      <c r="W577" t="inlineStr"/>
      <c r="X577" t="inlineStr">
        <is>
          <t>libre unbounded</t>
        </is>
      </c>
    </row>
    <row r="578" ht="15" customHeight="1" s="1003">
      <c r="A578" s="1019" t="inlineStr">
        <is>
          <t>Récolte</t>
        </is>
      </c>
      <c r="B578" t="inlineStr">
        <is>
          <t>Graines récoltées</t>
        </is>
      </c>
      <c r="C578" t="inlineStr">
        <is>
          <t>kt</t>
        </is>
      </c>
      <c r="D578" t="inlineStr">
        <is>
          <t>France</t>
        </is>
      </c>
      <c r="E578" t="inlineStr">
        <is>
          <t>2015-16</t>
        </is>
      </c>
      <c r="F578" t="inlineStr">
        <is>
          <t>Soja</t>
        </is>
      </c>
      <c r="G578" t="inlineStr">
        <is>
          <t>Récolte = 337 kt (Bilans par campagne - FranceAgriMer)</t>
        </is>
      </c>
      <c r="H578" t="inlineStr"/>
      <c r="I578" t="inlineStr">
        <is>
          <t>Bilans par campagne - FranceAgriMer</t>
        </is>
      </c>
      <c r="J578" t="inlineStr"/>
      <c r="K578" t="inlineStr">
        <is>
          <t>Volume</t>
        </is>
      </c>
      <c r="L578" t="inlineStr">
        <is>
          <t>Récolte</t>
        </is>
      </c>
      <c r="M578" t="inlineStr">
        <is>
          <t>Bilans Soja - FAM</t>
        </is>
      </c>
      <c r="N578" t="inlineStr"/>
      <c r="O578" t="n">
        <v>337</v>
      </c>
      <c r="P578" t="inlineStr"/>
      <c r="Q578" t="inlineStr"/>
      <c r="R578" t="n">
        <v>337</v>
      </c>
      <c r="S578" t="n">
        <v>16.85</v>
      </c>
      <c r="T578" t="n">
        <v>0.1</v>
      </c>
      <c r="U578" t="n">
        <v>0</v>
      </c>
      <c r="V578" t="n">
        <v>500000000</v>
      </c>
      <c r="W578" t="n">
        <v>0</v>
      </c>
      <c r="X578" t="inlineStr">
        <is>
          <t>redondant</t>
        </is>
      </c>
    </row>
    <row r="579" ht="15" customHeight="1" s="1003">
      <c r="A579" s="1019" t="inlineStr">
        <is>
          <t>Ferme</t>
        </is>
      </c>
      <c r="B579" t="inlineStr">
        <is>
          <t>Stock final à la ferme</t>
        </is>
      </c>
      <c r="C579" t="inlineStr">
        <is>
          <t>kt</t>
        </is>
      </c>
      <c r="D579" t="inlineStr">
        <is>
          <t>France</t>
        </is>
      </c>
      <c r="E579" t="inlineStr">
        <is>
          <t>2015-16</t>
        </is>
      </c>
      <c r="F579" t="inlineStr">
        <is>
          <t>Soja</t>
        </is>
      </c>
      <c r="G579" t="inlineStr"/>
      <c r="H579" t="inlineStr"/>
      <c r="I579" t="inlineStr"/>
      <c r="J579" t="inlineStr">
        <is>
          <t>Le stock à la ferme est négligé</t>
        </is>
      </c>
      <c r="K579" t="inlineStr"/>
      <c r="L579" t="inlineStr">
        <is>
          <t>Stock final à la ferme</t>
        </is>
      </c>
      <c r="M579" t="inlineStr"/>
      <c r="N579" t="inlineStr"/>
      <c r="O579" t="n">
        <v>0</v>
      </c>
      <c r="P579" t="inlineStr"/>
      <c r="Q579" t="inlineStr"/>
      <c r="R579" t="n">
        <v>0</v>
      </c>
      <c r="S579" t="n">
        <v>0</v>
      </c>
      <c r="T579" t="inlineStr"/>
      <c r="U579" t="n">
        <v>0</v>
      </c>
      <c r="V579" t="n">
        <v>500000000</v>
      </c>
      <c r="W579" t="n">
        <v>0</v>
      </c>
      <c r="X579" t="inlineStr">
        <is>
          <t>redondant</t>
        </is>
      </c>
    </row>
    <row r="580" ht="15" customHeight="1" s="1003">
      <c r="A580" s="1019" t="inlineStr">
        <is>
          <t>Ferme</t>
        </is>
      </c>
      <c r="B580" t="inlineStr">
        <is>
          <t>Graines autoconsommées</t>
        </is>
      </c>
      <c r="C580" t="inlineStr">
        <is>
          <t>kt</t>
        </is>
      </c>
      <c r="D580" t="inlineStr">
        <is>
          <t>France</t>
        </is>
      </c>
      <c r="E580" t="inlineStr">
        <is>
          <t>2015-16</t>
        </is>
      </c>
      <c r="F580" t="inlineStr">
        <is>
          <t>Soja</t>
        </is>
      </c>
      <c r="G580" t="inlineStr">
        <is>
          <t>Autoconsommation à la ferme = 68 kt (Bilans par campagne - FranceAgriMer)</t>
        </is>
      </c>
      <c r="H580" t="inlineStr"/>
      <c r="I580" t="inlineStr">
        <is>
          <t>Bilans par campagne - FranceAgriMer</t>
        </is>
      </c>
      <c r="J580" t="inlineStr"/>
      <c r="K580" t="inlineStr">
        <is>
          <t>Volume</t>
        </is>
      </c>
      <c r="L580" t="inlineStr">
        <is>
          <t>Autoconsommation à la ferme</t>
        </is>
      </c>
      <c r="M580" t="inlineStr">
        <is>
          <t>Bilans Soja - FAM</t>
        </is>
      </c>
      <c r="N580" t="inlineStr"/>
      <c r="O580" t="n">
        <v>67.8</v>
      </c>
      <c r="P580" t="inlineStr"/>
      <c r="Q580" t="inlineStr"/>
      <c r="R580" t="n">
        <v>67.78</v>
      </c>
      <c r="S580" t="n">
        <v>3.39</v>
      </c>
      <c r="T580" t="n">
        <v>0.1</v>
      </c>
      <c r="U580" t="n">
        <v>0</v>
      </c>
      <c r="V580" t="n">
        <v>500000000</v>
      </c>
      <c r="W580" t="n">
        <v>0</v>
      </c>
      <c r="X580" t="inlineStr">
        <is>
          <t>redondant</t>
        </is>
      </c>
    </row>
    <row r="581" ht="15" customHeight="1" s="1003">
      <c r="A581" s="1019" t="inlineStr">
        <is>
          <t>Ferme</t>
        </is>
      </c>
      <c r="B581" t="inlineStr">
        <is>
          <t>Stock final</t>
        </is>
      </c>
      <c r="C581" t="inlineStr">
        <is>
          <t>kt</t>
        </is>
      </c>
      <c r="D581" t="inlineStr">
        <is>
          <t>France</t>
        </is>
      </c>
      <c r="E581" t="inlineStr">
        <is>
          <t>2015-16</t>
        </is>
      </c>
      <c r="F581" t="inlineStr">
        <is>
          <t>Soja</t>
        </is>
      </c>
      <c r="G581" t="inlineStr"/>
      <c r="H581" t="inlineStr"/>
      <c r="I581" t="inlineStr"/>
      <c r="J581" t="inlineStr"/>
      <c r="K581" t="inlineStr"/>
      <c r="L581" t="inlineStr"/>
      <c r="M581" t="inlineStr"/>
      <c r="N581" t="inlineStr"/>
      <c r="O581" t="n">
        <v>0</v>
      </c>
      <c r="P581" t="inlineStr"/>
      <c r="Q581" t="inlineStr"/>
      <c r="R581" t="inlineStr"/>
      <c r="S581" t="inlineStr"/>
      <c r="T581" t="inlineStr"/>
      <c r="U581" t="n">
        <v>0</v>
      </c>
      <c r="V581" t="n">
        <v>500000000</v>
      </c>
      <c r="W581" t="inlineStr"/>
      <c r="X581" t="inlineStr">
        <is>
          <t>déterminé</t>
        </is>
      </c>
    </row>
    <row r="582" ht="15" customHeight="1" s="1003">
      <c r="A582" s="1019" t="inlineStr">
        <is>
          <t>OS</t>
        </is>
      </c>
      <c r="B582" t="inlineStr">
        <is>
          <t>Graines collectées</t>
        </is>
      </c>
      <c r="C582" t="inlineStr">
        <is>
          <t>kt</t>
        </is>
      </c>
      <c r="D582" t="inlineStr">
        <is>
          <t>France</t>
        </is>
      </c>
      <c r="E582" t="inlineStr">
        <is>
          <t>2015-16</t>
        </is>
      </c>
      <c r="F582" t="inlineStr">
        <is>
          <t>Soja</t>
        </is>
      </c>
      <c r="G582" t="inlineStr"/>
      <c r="H582" t="inlineStr"/>
      <c r="I582" t="inlineStr"/>
      <c r="J582" t="inlineStr"/>
      <c r="K582" t="inlineStr"/>
      <c r="L582" t="inlineStr"/>
      <c r="M582" t="inlineStr"/>
      <c r="N582" t="inlineStr"/>
      <c r="O582" t="n">
        <v>268</v>
      </c>
      <c r="P582" t="inlineStr"/>
      <c r="Q582" t="inlineStr"/>
      <c r="R582" t="inlineStr"/>
      <c r="S582" t="inlineStr"/>
      <c r="T582" t="inlineStr"/>
      <c r="U582" t="n">
        <v>0</v>
      </c>
      <c r="V582" t="n">
        <v>500000000</v>
      </c>
      <c r="W582" t="inlineStr"/>
      <c r="X582" t="inlineStr">
        <is>
          <t>déterminé</t>
        </is>
      </c>
    </row>
    <row r="583" ht="15" customHeight="1" s="1003">
      <c r="A583" s="1019" t="inlineStr">
        <is>
          <t>OS</t>
        </is>
      </c>
      <c r="B583" t="inlineStr">
        <is>
          <t>Stock final collecteurs</t>
        </is>
      </c>
      <c r="C583" t="inlineStr">
        <is>
          <t>kt</t>
        </is>
      </c>
      <c r="D583" t="inlineStr">
        <is>
          <t>France</t>
        </is>
      </c>
      <c r="E583" t="inlineStr">
        <is>
          <t>2015-16</t>
        </is>
      </c>
      <c r="F583" t="inlineStr">
        <is>
          <t>Soja</t>
        </is>
      </c>
      <c r="G583" t="inlineStr">
        <is>
          <t>Stock final collecteurs = 41 kt (Bilans par campagne - FranceAgriMer)</t>
        </is>
      </c>
      <c r="H583" t="inlineStr"/>
      <c r="I583" t="inlineStr">
        <is>
          <t>Bilans par campagne - FranceAgriMer</t>
        </is>
      </c>
      <c r="J583" t="inlineStr"/>
      <c r="K583" t="inlineStr">
        <is>
          <t>Volume</t>
        </is>
      </c>
      <c r="L583" t="inlineStr">
        <is>
          <t>Stock final collecteurs</t>
        </is>
      </c>
      <c r="M583" t="inlineStr">
        <is>
          <t>Bilans Soja - FAM</t>
        </is>
      </c>
      <c r="N583" t="inlineStr"/>
      <c r="O583" t="n">
        <v>40.6</v>
      </c>
      <c r="P583" t="inlineStr"/>
      <c r="Q583" t="inlineStr"/>
      <c r="R583" t="n">
        <v>40.62</v>
      </c>
      <c r="S583" t="n">
        <v>2.03</v>
      </c>
      <c r="T583" t="n">
        <v>0.1</v>
      </c>
      <c r="U583" t="n">
        <v>0</v>
      </c>
      <c r="V583" t="n">
        <v>500000000</v>
      </c>
      <c r="W583" t="n">
        <v>0</v>
      </c>
      <c r="X583" t="inlineStr">
        <is>
          <t>mesuré</t>
        </is>
      </c>
    </row>
    <row r="584" ht="15" customHeight="1" s="1003">
      <c r="A584" s="1019" t="inlineStr">
        <is>
          <t>OS</t>
        </is>
      </c>
      <c r="B584" t="inlineStr">
        <is>
          <t>Stock final</t>
        </is>
      </c>
      <c r="C584" t="inlineStr">
        <is>
          <t>kt</t>
        </is>
      </c>
      <c r="D584" t="inlineStr">
        <is>
          <t>France</t>
        </is>
      </c>
      <c r="E584" t="inlineStr">
        <is>
          <t>2015-16</t>
        </is>
      </c>
      <c r="F584" t="inlineStr">
        <is>
          <t>Soja</t>
        </is>
      </c>
      <c r="G584" t="inlineStr">
        <is>
          <t>Stock final collecteurs = 41 kt (Bilans par campagne - FranceAgriMer)</t>
        </is>
      </c>
      <c r="H584" t="inlineStr"/>
      <c r="I584" t="inlineStr">
        <is>
          <t>Bilans par campagne - FranceAgriMer</t>
        </is>
      </c>
      <c r="J584" t="inlineStr"/>
      <c r="K584" t="inlineStr">
        <is>
          <t>Volume</t>
        </is>
      </c>
      <c r="L584" t="inlineStr">
        <is>
          <t>Stock final collecteurs</t>
        </is>
      </c>
      <c r="M584" t="inlineStr">
        <is>
          <t>Bilans Soja - FAM</t>
        </is>
      </c>
      <c r="N584" t="inlineStr"/>
      <c r="O584" t="n">
        <v>40.6</v>
      </c>
      <c r="P584" t="inlineStr"/>
      <c r="Q584" t="inlineStr"/>
      <c r="R584" t="inlineStr"/>
      <c r="S584" t="inlineStr"/>
      <c r="T584" t="inlineStr"/>
      <c r="U584" t="n">
        <v>0</v>
      </c>
      <c r="V584" t="n">
        <v>500000000</v>
      </c>
      <c r="W584" t="inlineStr"/>
      <c r="X584" t="inlineStr">
        <is>
          <t>déterminé</t>
        </is>
      </c>
    </row>
    <row r="585" ht="15" customHeight="1" s="1003">
      <c r="A585" s="1019" t="inlineStr">
        <is>
          <t>OS</t>
        </is>
      </c>
      <c r="B585" t="inlineStr">
        <is>
          <t>Issues de silo</t>
        </is>
      </c>
      <c r="C585" t="inlineStr">
        <is>
          <t>kt</t>
        </is>
      </c>
      <c r="D585" t="inlineStr">
        <is>
          <t>France</t>
        </is>
      </c>
      <c r="E585" t="inlineStr">
        <is>
          <t>2015-16</t>
        </is>
      </c>
      <c r="F585" t="inlineStr">
        <is>
          <t>Soja</t>
        </is>
      </c>
      <c r="G585" t="inlineStr"/>
      <c r="H585" t="inlineStr">
        <is>
          <t>Ratio d'issues de silo = 1,7 % (ONRB - FranceAgriMer)</t>
        </is>
      </c>
      <c r="I585" t="inlineStr">
        <is>
          <t>ONRB - FranceAgriMer</t>
        </is>
      </c>
      <c r="J585" t="inlineStr">
        <is>
          <t>0</t>
        </is>
      </c>
      <c r="K585" t="inlineStr">
        <is>
          <t>Rendement</t>
        </is>
      </c>
      <c r="L585" t="inlineStr">
        <is>
          <t>Ratio d'issues de silo</t>
        </is>
      </c>
      <c r="M585" t="inlineStr">
        <is>
          <t>Issues de silo - ONRB</t>
        </is>
      </c>
      <c r="N585" t="inlineStr"/>
      <c r="O585" t="n">
        <v>4.58</v>
      </c>
      <c r="P585" t="inlineStr"/>
      <c r="Q585" t="inlineStr"/>
      <c r="R585" t="inlineStr"/>
      <c r="S585" t="inlineStr"/>
      <c r="T585" t="inlineStr"/>
      <c r="U585" t="n">
        <v>0</v>
      </c>
      <c r="V585" t="n">
        <v>500000000</v>
      </c>
      <c r="W585" t="inlineStr"/>
      <c r="X585" t="inlineStr">
        <is>
          <t>déterminé</t>
        </is>
      </c>
    </row>
    <row r="586" ht="15" customHeight="1" s="1003">
      <c r="A586" s="1019" t="inlineStr">
        <is>
          <t>Trituration</t>
        </is>
      </c>
      <c r="B586" t="inlineStr">
        <is>
          <t>Huile</t>
        </is>
      </c>
      <c r="C586" t="inlineStr">
        <is>
          <t>kt</t>
        </is>
      </c>
      <c r="D586" t="inlineStr">
        <is>
          <t>France</t>
        </is>
      </c>
      <c r="E586" t="inlineStr">
        <is>
          <t>2015-16</t>
        </is>
      </c>
      <c r="F586" t="inlineStr">
        <is>
          <t>Soja</t>
        </is>
      </c>
      <c r="G586" t="inlineStr"/>
      <c r="H586" t="inlineStr">
        <is>
          <t>Rendement de production d'huile = 18,8 % (Rapport méthodo Ademe calcul ACV - Terres Univia)</t>
        </is>
      </c>
      <c r="I586" t="inlineStr">
        <is>
          <t>Rapport méthodo Ademe calcul ACV - Terres Univia</t>
        </is>
      </c>
      <c r="J586" t="inlineStr">
        <is>
          <t>0</t>
        </is>
      </c>
      <c r="K586" t="inlineStr">
        <is>
          <t>Rendement</t>
        </is>
      </c>
      <c r="L586" t="inlineStr">
        <is>
          <t>Rendement de production d'huile</t>
        </is>
      </c>
      <c r="M586" t="inlineStr">
        <is>
          <t>Rend. trituration-TERRES UNIVIA</t>
        </is>
      </c>
      <c r="N586" t="inlineStr"/>
      <c r="O586" t="n">
        <v>127</v>
      </c>
      <c r="P586" t="inlineStr"/>
      <c r="Q586" t="inlineStr"/>
      <c r="R586" t="inlineStr"/>
      <c r="S586" t="inlineStr"/>
      <c r="T586" t="inlineStr"/>
      <c r="U586" t="n">
        <v>0</v>
      </c>
      <c r="V586" t="n">
        <v>500000000</v>
      </c>
      <c r="W586" t="inlineStr"/>
      <c r="X586" t="inlineStr">
        <is>
          <t>déterminé</t>
        </is>
      </c>
    </row>
    <row r="587" ht="15" customHeight="1" s="1003">
      <c r="A587" s="1019" t="inlineStr">
        <is>
          <t>Trituration</t>
        </is>
      </c>
      <c r="B587" t="inlineStr">
        <is>
          <t>Tourteaux</t>
        </is>
      </c>
      <c r="C587" t="inlineStr">
        <is>
          <t>kt</t>
        </is>
      </c>
      <c r="D587" t="inlineStr">
        <is>
          <t>France</t>
        </is>
      </c>
      <c r="E587" t="inlineStr">
        <is>
          <t>2015-16</t>
        </is>
      </c>
      <c r="F587" t="inlineStr">
        <is>
          <t>Soja</t>
        </is>
      </c>
      <c r="G587" t="inlineStr"/>
      <c r="H587" t="inlineStr">
        <is>
          <t>Rendement de production de tourteau = 79,4 % (Rapport méthodo Ademe calcul ACV - Terres Univia)</t>
        </is>
      </c>
      <c r="I587" t="inlineStr">
        <is>
          <t>Rapport méthodo Ademe calcul ACV - Terres Univia</t>
        </is>
      </c>
      <c r="J587" t="inlineStr">
        <is>
          <t>0</t>
        </is>
      </c>
      <c r="K587" t="inlineStr">
        <is>
          <t>Rendement</t>
        </is>
      </c>
      <c r="L587" t="inlineStr">
        <is>
          <t>Rendement de production de tourteau</t>
        </is>
      </c>
      <c r="M587" t="inlineStr">
        <is>
          <t>Rend. trituration-TERRES UNIVIA</t>
        </is>
      </c>
      <c r="N587" t="inlineStr"/>
      <c r="O587" t="n">
        <v>538</v>
      </c>
      <c r="P587" t="inlineStr"/>
      <c r="Q587" t="inlineStr"/>
      <c r="R587" t="inlineStr"/>
      <c r="S587" t="inlineStr"/>
      <c r="T587" t="inlineStr"/>
      <c r="U587" t="n">
        <v>0</v>
      </c>
      <c r="V587" t="n">
        <v>500000000</v>
      </c>
      <c r="W587" t="inlineStr"/>
      <c r="X587" t="inlineStr">
        <is>
          <t>déterminé</t>
        </is>
      </c>
    </row>
    <row r="588" ht="15" customHeight="1" s="1003">
      <c r="A588" s="1019" t="inlineStr">
        <is>
          <t>Trituration</t>
        </is>
      </c>
      <c r="B588" t="inlineStr">
        <is>
          <t>Coques (+ eau)</t>
        </is>
      </c>
      <c r="C588" t="inlineStr">
        <is>
          <t>kt</t>
        </is>
      </c>
      <c r="D588" t="inlineStr">
        <is>
          <t>France</t>
        </is>
      </c>
      <c r="E588" t="inlineStr">
        <is>
          <t>2015-16</t>
        </is>
      </c>
      <c r="F588" t="inlineStr">
        <is>
          <t>Soja</t>
        </is>
      </c>
      <c r="G588" t="inlineStr"/>
      <c r="H588" t="inlineStr">
        <is>
          <t>Rendement de production de coques (+ eau) = 1,8 % (Rapport méthodo Ademe calcul ACV - Terres Univia)</t>
        </is>
      </c>
      <c r="I588" t="inlineStr">
        <is>
          <t>Rapport méthodo Ademe calcul ACV - Terres Univia</t>
        </is>
      </c>
      <c r="J588" t="inlineStr">
        <is>
          <t>0</t>
        </is>
      </c>
      <c r="K588" t="inlineStr">
        <is>
          <t>Rendement</t>
        </is>
      </c>
      <c r="L588" t="inlineStr">
        <is>
          <t>Rendement de production de coques (+ eau)</t>
        </is>
      </c>
      <c r="M588" t="inlineStr">
        <is>
          <t>Rend. trituration-TERRES UNIVIA</t>
        </is>
      </c>
      <c r="N588" t="inlineStr"/>
      <c r="O588" t="n">
        <v>12.2</v>
      </c>
      <c r="P588" t="inlineStr"/>
      <c r="Q588" t="inlineStr"/>
      <c r="R588" t="inlineStr"/>
      <c r="S588" t="inlineStr"/>
      <c r="T588" t="inlineStr"/>
      <c r="U588" t="n">
        <v>0</v>
      </c>
      <c r="V588" t="n">
        <v>500000000</v>
      </c>
      <c r="W588" t="inlineStr"/>
      <c r="X588" t="inlineStr">
        <is>
          <t>déterminé</t>
        </is>
      </c>
    </row>
    <row r="589" ht="15" customHeight="1" s="1003">
      <c r="A589" s="1019" t="inlineStr">
        <is>
          <t>Moulin</t>
        </is>
      </c>
      <c r="B589" t="inlineStr">
        <is>
          <t>Grignons d'olive</t>
        </is>
      </c>
      <c r="C589" t="inlineStr">
        <is>
          <t>kt</t>
        </is>
      </c>
      <c r="D589" t="inlineStr">
        <is>
          <t>France</t>
        </is>
      </c>
      <c r="E589" t="inlineStr">
        <is>
          <t>2015-16</t>
        </is>
      </c>
      <c r="F589" t="inlineStr">
        <is>
          <t>Soja</t>
        </is>
      </c>
      <c r="G589" t="inlineStr"/>
      <c r="H589" t="inlineStr"/>
      <c r="I589" t="inlineStr"/>
      <c r="J589" t="inlineStr"/>
      <c r="K589" t="inlineStr"/>
      <c r="L589" t="inlineStr">
        <is>
          <t>Production de grignons d'olive</t>
        </is>
      </c>
      <c r="M589" t="inlineStr"/>
      <c r="N589" t="inlineStr"/>
      <c r="O589" t="n">
        <v>-0</v>
      </c>
      <c r="P589" t="n">
        <v>0</v>
      </c>
      <c r="Q589" t="n">
        <v>500000000</v>
      </c>
      <c r="R589" t="inlineStr"/>
      <c r="S589" t="inlineStr"/>
      <c r="T589" t="inlineStr"/>
      <c r="U589" t="n">
        <v>0</v>
      </c>
      <c r="V589" t="n">
        <v>500000000</v>
      </c>
      <c r="W589" t="inlineStr"/>
      <c r="X589" t="inlineStr">
        <is>
          <t>libre unbounded</t>
        </is>
      </c>
    </row>
    <row r="590" ht="15" customHeight="1" s="1003">
      <c r="A590" s="1019" t="inlineStr">
        <is>
          <t>Moulin</t>
        </is>
      </c>
      <c r="B590" t="inlineStr">
        <is>
          <t>Huile d'olive</t>
        </is>
      </c>
      <c r="C590" t="inlineStr">
        <is>
          <t>kt</t>
        </is>
      </c>
      <c r="D590" t="inlineStr">
        <is>
          <t>France</t>
        </is>
      </c>
      <c r="E590" t="inlineStr">
        <is>
          <t>2015-16</t>
        </is>
      </c>
      <c r="F590" t="inlineStr">
        <is>
          <t>Soja</t>
        </is>
      </c>
      <c r="G590" t="inlineStr"/>
      <c r="H590" t="inlineStr"/>
      <c r="I590" t="inlineStr"/>
      <c r="J590" t="inlineStr"/>
      <c r="K590" t="inlineStr"/>
      <c r="L590" t="inlineStr"/>
      <c r="M590" t="inlineStr"/>
      <c r="N590" t="inlineStr"/>
      <c r="O590" t="n">
        <v>-0</v>
      </c>
      <c r="P590" t="n">
        <v>0</v>
      </c>
      <c r="Q590" t="n">
        <v>500000000</v>
      </c>
      <c r="R590" t="inlineStr"/>
      <c r="S590" t="inlineStr"/>
      <c r="T590" t="inlineStr"/>
      <c r="U590" t="n">
        <v>0</v>
      </c>
      <c r="V590" t="n">
        <v>500000000</v>
      </c>
      <c r="W590" t="inlineStr"/>
      <c r="X590" t="inlineStr">
        <is>
          <t>libre unbounded</t>
        </is>
      </c>
    </row>
    <row r="591" ht="15" customHeight="1" s="1003">
      <c r="A591" s="1019" t="inlineStr">
        <is>
          <t>Conservation ou préparation d'olives</t>
        </is>
      </c>
      <c r="B591" t="inlineStr">
        <is>
          <t>Olives de table</t>
        </is>
      </c>
      <c r="C591" t="inlineStr">
        <is>
          <t>kt</t>
        </is>
      </c>
      <c r="D591" t="inlineStr">
        <is>
          <t>France</t>
        </is>
      </c>
      <c r="E591" t="inlineStr">
        <is>
          <t>2015-16</t>
        </is>
      </c>
      <c r="F591" t="inlineStr">
        <is>
          <t>Soja</t>
        </is>
      </c>
      <c r="G591" t="inlineStr"/>
      <c r="H591" t="inlineStr"/>
      <c r="I591" t="inlineStr"/>
      <c r="J591" t="inlineStr"/>
      <c r="K591" t="inlineStr"/>
      <c r="L591" t="inlineStr"/>
      <c r="M591" t="inlineStr"/>
      <c r="N591" t="inlineStr"/>
      <c r="O591" t="n">
        <v>-0</v>
      </c>
      <c r="P591" t="n">
        <v>0</v>
      </c>
      <c r="Q591" t="n">
        <v>500000000</v>
      </c>
      <c r="R591" t="inlineStr"/>
      <c r="S591" t="inlineStr"/>
      <c r="T591" t="inlineStr"/>
      <c r="U591" t="n">
        <v>0</v>
      </c>
      <c r="V591" t="n">
        <v>500000000</v>
      </c>
      <c r="W591" t="inlineStr"/>
      <c r="X591" t="inlineStr">
        <is>
          <t>libre unbounded</t>
        </is>
      </c>
    </row>
    <row r="592" ht="15" customHeight="1" s="1003">
      <c r="A592" s="1019" t="inlineStr">
        <is>
          <t>Fabrication de produits alimentaires</t>
        </is>
      </c>
      <c r="B592" t="inlineStr">
        <is>
          <t>Produits alimentaires</t>
        </is>
      </c>
      <c r="C592" t="inlineStr">
        <is>
          <t>kt</t>
        </is>
      </c>
      <c r="D592" t="inlineStr">
        <is>
          <t>France</t>
        </is>
      </c>
      <c r="E592" t="inlineStr">
        <is>
          <t>2015-16</t>
        </is>
      </c>
      <c r="F592" t="inlineStr">
        <is>
          <t>Soja</t>
        </is>
      </c>
      <c r="G592" t="inlineStr"/>
      <c r="H592" t="inlineStr"/>
      <c r="I592" t="inlineStr"/>
      <c r="J592" t="inlineStr"/>
      <c r="K592" t="inlineStr"/>
      <c r="L592" t="inlineStr"/>
      <c r="M592" t="inlineStr"/>
      <c r="N592" t="inlineStr"/>
      <c r="O592" t="n">
        <v>0</v>
      </c>
      <c r="P592" t="inlineStr"/>
      <c r="Q592" t="inlineStr"/>
      <c r="R592" t="inlineStr"/>
      <c r="S592" t="inlineStr"/>
      <c r="T592" t="inlineStr"/>
      <c r="U592" t="n">
        <v>0</v>
      </c>
      <c r="V592" t="n">
        <v>500000000</v>
      </c>
      <c r="W592" t="inlineStr"/>
      <c r="X592" t="inlineStr">
        <is>
          <t>déterminé</t>
        </is>
      </c>
    </row>
    <row r="593" ht="15" customHeight="1" s="1003">
      <c r="A593" s="1019" t="inlineStr">
        <is>
          <t>Amidonnerie</t>
        </is>
      </c>
      <c r="B593" t="inlineStr">
        <is>
          <t>Fibres, lipides et sons</t>
        </is>
      </c>
      <c r="C593" t="inlineStr">
        <is>
          <t>kt</t>
        </is>
      </c>
      <c r="D593" t="inlineStr">
        <is>
          <t>France</t>
        </is>
      </c>
      <c r="E593" t="inlineStr">
        <is>
          <t>2015-16</t>
        </is>
      </c>
      <c r="F593" t="inlineStr">
        <is>
          <t>Soja</t>
        </is>
      </c>
      <c r="G593" t="inlineStr"/>
      <c r="H593" t="inlineStr"/>
      <c r="I593" t="inlineStr"/>
      <c r="J593" t="inlineStr"/>
      <c r="K593" t="inlineStr"/>
      <c r="L593" t="inlineStr"/>
      <c r="M593" t="inlineStr"/>
      <c r="N593" t="inlineStr"/>
      <c r="O593" t="n">
        <v>-0</v>
      </c>
      <c r="P593" t="n">
        <v>0</v>
      </c>
      <c r="Q593" t="n">
        <v>-0</v>
      </c>
      <c r="R593" t="inlineStr"/>
      <c r="S593" t="inlineStr"/>
      <c r="T593" t="inlineStr"/>
      <c r="U593" t="n">
        <v>0</v>
      </c>
      <c r="V593" t="n">
        <v>500000000</v>
      </c>
      <c r="W593" t="inlineStr"/>
      <c r="X593" t="inlineStr">
        <is>
          <t>libre</t>
        </is>
      </c>
    </row>
    <row r="594" ht="15" customHeight="1" s="1003">
      <c r="A594" s="1019" t="inlineStr">
        <is>
          <t>Amidonnerie</t>
        </is>
      </c>
      <c r="B594" t="inlineStr">
        <is>
          <t>Amidon</t>
        </is>
      </c>
      <c r="C594" t="inlineStr">
        <is>
          <t>kt</t>
        </is>
      </c>
      <c r="D594" t="inlineStr">
        <is>
          <t>France</t>
        </is>
      </c>
      <c r="E594" t="inlineStr">
        <is>
          <t>2015-16</t>
        </is>
      </c>
      <c r="F594" t="inlineStr">
        <is>
          <t>Soja</t>
        </is>
      </c>
      <c r="G594" t="inlineStr"/>
      <c r="H594" t="inlineStr"/>
      <c r="I594" t="inlineStr"/>
      <c r="J594" t="inlineStr"/>
      <c r="K594" t="inlineStr"/>
      <c r="L594" t="inlineStr"/>
      <c r="M594" t="inlineStr"/>
      <c r="N594" t="inlineStr"/>
      <c r="O594" t="n">
        <v>-0</v>
      </c>
      <c r="P594" t="n">
        <v>0</v>
      </c>
      <c r="Q594" t="n">
        <v>-0</v>
      </c>
      <c r="R594" t="inlineStr"/>
      <c r="S594" t="inlineStr"/>
      <c r="T594" t="inlineStr"/>
      <c r="U594" t="n">
        <v>0</v>
      </c>
      <c r="V594" t="n">
        <v>500000000</v>
      </c>
      <c r="W594" t="inlineStr"/>
      <c r="X594" t="inlineStr">
        <is>
          <t>libre</t>
        </is>
      </c>
    </row>
    <row r="595" ht="15" customHeight="1" s="1003">
      <c r="A595" s="1019" t="inlineStr">
        <is>
          <t>Amidonnerie</t>
        </is>
      </c>
      <c r="B595" t="inlineStr">
        <is>
          <t>Protéine</t>
        </is>
      </c>
      <c r="C595" t="inlineStr">
        <is>
          <t>kt</t>
        </is>
      </c>
      <c r="D595" t="inlineStr">
        <is>
          <t>France</t>
        </is>
      </c>
      <c r="E595" t="inlineStr">
        <is>
          <t>2015-16</t>
        </is>
      </c>
      <c r="F595" t="inlineStr">
        <is>
          <t>Soja</t>
        </is>
      </c>
      <c r="G595" t="inlineStr"/>
      <c r="H595" t="inlineStr"/>
      <c r="I595" t="inlineStr"/>
      <c r="J595" t="inlineStr"/>
      <c r="K595" t="inlineStr"/>
      <c r="L595" t="inlineStr"/>
      <c r="M595" t="inlineStr"/>
      <c r="N595" t="inlineStr"/>
      <c r="O595" t="n">
        <v>-0</v>
      </c>
      <c r="P595" t="n">
        <v>0</v>
      </c>
      <c r="Q595" t="n">
        <v>-0</v>
      </c>
      <c r="R595" t="inlineStr"/>
      <c r="S595" t="inlineStr"/>
      <c r="T595" t="inlineStr"/>
      <c r="U595" t="n">
        <v>0</v>
      </c>
      <c r="V595" t="n">
        <v>500000000</v>
      </c>
      <c r="W595" t="inlineStr"/>
      <c r="X595" t="inlineStr">
        <is>
          <t>libre</t>
        </is>
      </c>
    </row>
    <row r="596" ht="15" customHeight="1" s="1003">
      <c r="A596" s="1019" t="inlineStr">
        <is>
          <t>Meunerie</t>
        </is>
      </c>
      <c r="B596" t="inlineStr">
        <is>
          <t>Sons</t>
        </is>
      </c>
      <c r="C596" t="inlineStr">
        <is>
          <t>kt</t>
        </is>
      </c>
      <c r="D596" t="inlineStr">
        <is>
          <t>France</t>
        </is>
      </c>
      <c r="E596" t="inlineStr">
        <is>
          <t>2015-16</t>
        </is>
      </c>
      <c r="F596" t="inlineStr">
        <is>
          <t>Soja</t>
        </is>
      </c>
      <c r="G596" t="inlineStr"/>
      <c r="H596" t="inlineStr"/>
      <c r="I596" t="inlineStr"/>
      <c r="J596" t="inlineStr"/>
      <c r="K596" t="inlineStr"/>
      <c r="L596" t="inlineStr"/>
      <c r="M596" t="inlineStr"/>
      <c r="N596" t="inlineStr"/>
      <c r="O596" t="n">
        <v>-0</v>
      </c>
      <c r="P596" t="n">
        <v>0</v>
      </c>
      <c r="Q596" t="n">
        <v>-0</v>
      </c>
      <c r="R596" t="inlineStr"/>
      <c r="S596" t="inlineStr"/>
      <c r="T596" t="inlineStr"/>
      <c r="U596" t="n">
        <v>0</v>
      </c>
      <c r="V596" t="n">
        <v>500000000</v>
      </c>
      <c r="W596" t="inlineStr"/>
      <c r="X596" t="inlineStr">
        <is>
          <t>libre</t>
        </is>
      </c>
    </row>
    <row r="597" ht="15" customHeight="1" s="1003">
      <c r="A597" s="1019" t="inlineStr">
        <is>
          <t>Meunerie</t>
        </is>
      </c>
      <c r="B597" t="inlineStr">
        <is>
          <t>Farine</t>
        </is>
      </c>
      <c r="C597" t="inlineStr">
        <is>
          <t>kt</t>
        </is>
      </c>
      <c r="D597" t="inlineStr">
        <is>
          <t>France</t>
        </is>
      </c>
      <c r="E597" t="inlineStr">
        <is>
          <t>2015-16</t>
        </is>
      </c>
      <c r="F597" t="inlineStr">
        <is>
          <t>Soja</t>
        </is>
      </c>
      <c r="G597" t="inlineStr"/>
      <c r="H597" t="inlineStr"/>
      <c r="I597" t="inlineStr"/>
      <c r="J597" t="inlineStr"/>
      <c r="K597" t="inlineStr"/>
      <c r="L597" t="inlineStr"/>
      <c r="M597" t="inlineStr"/>
      <c r="N597" t="inlineStr"/>
      <c r="O597" t="n">
        <v>-0</v>
      </c>
      <c r="P597" t="n">
        <v>0</v>
      </c>
      <c r="Q597" t="n">
        <v>-0</v>
      </c>
      <c r="R597" t="inlineStr"/>
      <c r="S597" t="inlineStr"/>
      <c r="T597" t="inlineStr"/>
      <c r="U597" t="n">
        <v>0</v>
      </c>
      <c r="V597" t="n">
        <v>500000000</v>
      </c>
      <c r="W597" t="inlineStr"/>
      <c r="X597" t="inlineStr">
        <is>
          <t>libre</t>
        </is>
      </c>
    </row>
    <row r="598" ht="15" customHeight="1" s="1003">
      <c r="A598" s="1019" t="inlineStr">
        <is>
          <t>Fabrication d'ingrédients</t>
        </is>
      </c>
      <c r="B598" t="inlineStr">
        <is>
          <t>Amidon, fibres, lipides et sons</t>
        </is>
      </c>
      <c r="C598" t="inlineStr">
        <is>
          <t>kt</t>
        </is>
      </c>
      <c r="D598" t="inlineStr">
        <is>
          <t>France</t>
        </is>
      </c>
      <c r="E598" t="inlineStr">
        <is>
          <t>2015-16</t>
        </is>
      </c>
      <c r="F598" t="inlineStr">
        <is>
          <t>Soja</t>
        </is>
      </c>
      <c r="G598" t="inlineStr"/>
      <c r="H598" t="inlineStr"/>
      <c r="I598" t="inlineStr"/>
      <c r="J598" t="inlineStr"/>
      <c r="K598" t="inlineStr"/>
      <c r="L598" t="inlineStr"/>
      <c r="M598" t="inlineStr"/>
      <c r="N598" t="inlineStr"/>
      <c r="O598" t="n">
        <v>-0</v>
      </c>
      <c r="P598" t="n">
        <v>0</v>
      </c>
      <c r="Q598" t="n">
        <v>-0</v>
      </c>
      <c r="R598" t="inlineStr"/>
      <c r="S598" t="inlineStr"/>
      <c r="T598" t="inlineStr"/>
      <c r="U598" t="n">
        <v>0</v>
      </c>
      <c r="V598" t="n">
        <v>500000000</v>
      </c>
      <c r="W598" t="inlineStr"/>
      <c r="X598" t="inlineStr">
        <is>
          <t>libre</t>
        </is>
      </c>
    </row>
    <row r="599" ht="15" customHeight="1" s="1003">
      <c r="A599" s="1019" t="inlineStr">
        <is>
          <t>Fabrication d'ingrédients</t>
        </is>
      </c>
      <c r="B599" t="inlineStr">
        <is>
          <t>MPV</t>
        </is>
      </c>
      <c r="C599" t="inlineStr">
        <is>
          <t>kt</t>
        </is>
      </c>
      <c r="D599" t="inlineStr">
        <is>
          <t>France</t>
        </is>
      </c>
      <c r="E599" t="inlineStr">
        <is>
          <t>2015-16</t>
        </is>
      </c>
      <c r="F599" t="inlineStr">
        <is>
          <t>Soja</t>
        </is>
      </c>
      <c r="G599" t="inlineStr"/>
      <c r="H599" t="inlineStr"/>
      <c r="I599" t="inlineStr"/>
      <c r="J599" t="inlineStr"/>
      <c r="K599" t="inlineStr"/>
      <c r="L599" t="inlineStr"/>
      <c r="M599" t="inlineStr"/>
      <c r="N599" t="inlineStr"/>
      <c r="O599" t="n">
        <v>-0</v>
      </c>
      <c r="P599" t="n">
        <v>0</v>
      </c>
      <c r="Q599" t="n">
        <v>-0</v>
      </c>
      <c r="R599" t="inlineStr"/>
      <c r="S599" t="inlineStr"/>
      <c r="T599" t="inlineStr"/>
      <c r="U599" t="n">
        <v>0</v>
      </c>
      <c r="V599" t="n">
        <v>500000000</v>
      </c>
      <c r="W599" t="inlineStr"/>
      <c r="X599" t="inlineStr">
        <is>
          <t>libre</t>
        </is>
      </c>
    </row>
    <row r="600" ht="15" customHeight="1" s="1003">
      <c r="A600" s="1019" t="inlineStr">
        <is>
          <t>Ecart statistique</t>
        </is>
      </c>
      <c r="B600" t="inlineStr">
        <is>
          <t>Graines collectées</t>
        </is>
      </c>
      <c r="C600" t="inlineStr">
        <is>
          <t>kt</t>
        </is>
      </c>
      <c r="D600" t="inlineStr">
        <is>
          <t>France</t>
        </is>
      </c>
      <c r="E600" t="inlineStr">
        <is>
          <t>2015-16</t>
        </is>
      </c>
      <c r="F600" t="inlineStr">
        <is>
          <t>Soja</t>
        </is>
      </c>
      <c r="G600" t="inlineStr"/>
      <c r="H600" t="inlineStr"/>
      <c r="I600" t="inlineStr"/>
      <c r="J600" t="inlineStr"/>
      <c r="K600" t="inlineStr"/>
      <c r="L600" t="inlineStr"/>
      <c r="M600" t="inlineStr"/>
      <c r="N600" t="inlineStr"/>
      <c r="O600" t="n">
        <v>-0</v>
      </c>
      <c r="P600" t="inlineStr"/>
      <c r="Q600" t="inlineStr"/>
      <c r="R600" t="n">
        <v>0</v>
      </c>
      <c r="S600" t="n">
        <v>0</v>
      </c>
      <c r="T600" t="inlineStr"/>
      <c r="U600" t="n">
        <v>0</v>
      </c>
      <c r="V600" t="n">
        <v>500000000</v>
      </c>
      <c r="W600" t="n">
        <v>0</v>
      </c>
      <c r="X600" t="inlineStr">
        <is>
          <t>mesuré</t>
        </is>
      </c>
    </row>
    <row r="601" ht="15" customHeight="1" s="1003">
      <c r="A601" s="1019" t="inlineStr">
        <is>
          <t>Ecart statistique</t>
        </is>
      </c>
      <c r="B601" t="inlineStr">
        <is>
          <t>Olives</t>
        </is>
      </c>
      <c r="C601" t="inlineStr">
        <is>
          <t>kt</t>
        </is>
      </c>
      <c r="D601" t="inlineStr">
        <is>
          <t>France</t>
        </is>
      </c>
      <c r="E601" t="inlineStr">
        <is>
          <t>2015-16</t>
        </is>
      </c>
      <c r="F601" t="inlineStr">
        <is>
          <t>Soja</t>
        </is>
      </c>
      <c r="G601" t="inlineStr"/>
      <c r="H601" t="inlineStr"/>
      <c r="I601" t="inlineStr"/>
      <c r="J601" t="inlineStr"/>
      <c r="K601" t="inlineStr"/>
      <c r="L601" t="inlineStr"/>
      <c r="M601" t="inlineStr"/>
      <c r="N601" t="inlineStr"/>
      <c r="O601" t="n">
        <v>-0</v>
      </c>
      <c r="P601" t="n">
        <v>0</v>
      </c>
      <c r="Q601" t="n">
        <v>500000000</v>
      </c>
      <c r="R601" t="inlineStr"/>
      <c r="S601" t="inlineStr"/>
      <c r="T601" t="inlineStr"/>
      <c r="U601" t="n">
        <v>0</v>
      </c>
      <c r="V601" t="n">
        <v>500000000</v>
      </c>
      <c r="W601" t="inlineStr"/>
      <c r="X601" t="inlineStr">
        <is>
          <t>libre unbounded</t>
        </is>
      </c>
    </row>
    <row r="602" ht="15" customHeight="1" s="1003">
      <c r="A602" s="1019" t="inlineStr">
        <is>
          <t>Ecart statistique</t>
        </is>
      </c>
      <c r="B602" t="inlineStr">
        <is>
          <t>Fabrication de produits alimentaires</t>
        </is>
      </c>
      <c r="C602" t="inlineStr">
        <is>
          <t>kt</t>
        </is>
      </c>
      <c r="D602" t="inlineStr">
        <is>
          <t>France</t>
        </is>
      </c>
      <c r="E602" t="inlineStr">
        <is>
          <t>2015-16</t>
        </is>
      </c>
      <c r="F602" t="inlineStr">
        <is>
          <t>Soja</t>
        </is>
      </c>
      <c r="G602" t="inlineStr"/>
      <c r="H602" t="inlineStr"/>
      <c r="I602" t="inlineStr"/>
      <c r="J602" t="inlineStr"/>
      <c r="K602" t="inlineStr"/>
      <c r="L602" t="inlineStr"/>
      <c r="M602" t="inlineStr"/>
      <c r="N602" t="inlineStr"/>
      <c r="O602" t="n">
        <v>-0</v>
      </c>
      <c r="P602" t="inlineStr"/>
      <c r="Q602" t="inlineStr"/>
      <c r="R602" t="n">
        <v>0</v>
      </c>
      <c r="S602" t="n">
        <v>0</v>
      </c>
      <c r="T602" t="inlineStr"/>
      <c r="U602" t="n">
        <v>0</v>
      </c>
      <c r="V602" t="n">
        <v>500000000</v>
      </c>
      <c r="W602" t="n">
        <v>0</v>
      </c>
      <c r="X602" t="inlineStr">
        <is>
          <t>mesuré</t>
        </is>
      </c>
    </row>
    <row r="603" ht="15" customHeight="1" s="1003">
      <c r="A603" s="1019" t="inlineStr">
        <is>
          <t>Ecart statistique</t>
        </is>
      </c>
      <c r="B603" t="inlineStr">
        <is>
          <t>Olives de table</t>
        </is>
      </c>
      <c r="C603" t="inlineStr">
        <is>
          <t>kt</t>
        </is>
      </c>
      <c r="D603" t="inlineStr">
        <is>
          <t>France</t>
        </is>
      </c>
      <c r="E603" t="inlineStr">
        <is>
          <t>2015-16</t>
        </is>
      </c>
      <c r="F603" t="inlineStr">
        <is>
          <t>Soja</t>
        </is>
      </c>
      <c r="G603" t="inlineStr"/>
      <c r="H603" t="inlineStr"/>
      <c r="I603" t="inlineStr"/>
      <c r="J603" t="inlineStr"/>
      <c r="K603" t="inlineStr"/>
      <c r="L603" t="inlineStr"/>
      <c r="M603" t="inlineStr"/>
      <c r="N603" t="inlineStr"/>
      <c r="O603" t="n">
        <v>-0</v>
      </c>
      <c r="P603" t="n">
        <v>0</v>
      </c>
      <c r="Q603" t="n">
        <v>500000000</v>
      </c>
      <c r="R603" t="inlineStr"/>
      <c r="S603" t="inlineStr"/>
      <c r="T603" t="inlineStr"/>
      <c r="U603" t="n">
        <v>0</v>
      </c>
      <c r="V603" t="n">
        <v>500000000</v>
      </c>
      <c r="W603" t="inlineStr"/>
      <c r="X603" t="inlineStr">
        <is>
          <t>libre unbounded</t>
        </is>
      </c>
    </row>
    <row r="604" ht="15" customHeight="1" s="1003">
      <c r="A604" s="1019" t="inlineStr">
        <is>
          <t>Import</t>
        </is>
      </c>
      <c r="B604" t="inlineStr">
        <is>
          <t>Huile</t>
        </is>
      </c>
      <c r="C604" t="inlineStr">
        <is>
          <t>kt</t>
        </is>
      </c>
      <c r="D604" t="inlineStr">
        <is>
          <t>France</t>
        </is>
      </c>
      <c r="E604" t="inlineStr">
        <is>
          <t>2015-16</t>
        </is>
      </c>
      <c r="F604" t="inlineStr">
        <is>
          <t>Soja</t>
        </is>
      </c>
      <c r="G604" t="inlineStr"/>
      <c r="H604" t="inlineStr">
        <is>
          <t>Importation d'huile = 84 kt (Douanes françaises - Eurostat)</t>
        </is>
      </c>
      <c r="I604" t="inlineStr">
        <is>
          <t>Douanes françaises - Eurostat</t>
        </is>
      </c>
      <c r="J604" t="inlineStr"/>
      <c r="K604" t="inlineStr">
        <is>
          <t>Volume</t>
        </is>
      </c>
      <c r="L604" t="inlineStr">
        <is>
          <t>Importation d'huile</t>
        </is>
      </c>
      <c r="M604" t="inlineStr">
        <is>
          <t>Echanges annuels - EUROSTAT</t>
        </is>
      </c>
      <c r="N604" t="inlineStr"/>
      <c r="O604" t="n">
        <v>83.90000000000001</v>
      </c>
      <c r="P604" t="inlineStr"/>
      <c r="Q604" t="inlineStr"/>
      <c r="R604" t="n">
        <v>83.86</v>
      </c>
      <c r="S604" t="n">
        <v>4.19</v>
      </c>
      <c r="T604" t="n">
        <v>0.1</v>
      </c>
      <c r="U604" t="n">
        <v>0</v>
      </c>
      <c r="V604" t="n">
        <v>500000000</v>
      </c>
      <c r="W604" t="n">
        <v>0</v>
      </c>
      <c r="X604" t="inlineStr">
        <is>
          <t>mesuré</t>
        </is>
      </c>
    </row>
    <row r="605" ht="15" customHeight="1" s="1003">
      <c r="A605" s="1019" t="inlineStr">
        <is>
          <t>Import</t>
        </is>
      </c>
      <c r="B605" t="inlineStr">
        <is>
          <t>Tourteaux</t>
        </is>
      </c>
      <c r="C605" t="inlineStr">
        <is>
          <t>kt</t>
        </is>
      </c>
      <c r="D605" t="inlineStr">
        <is>
          <t>France</t>
        </is>
      </c>
      <c r="E605" t="inlineStr">
        <is>
          <t>2015-16</t>
        </is>
      </c>
      <c r="F605" t="inlineStr">
        <is>
          <t>Soja</t>
        </is>
      </c>
      <c r="G605" t="inlineStr"/>
      <c r="H605" t="inlineStr">
        <is>
          <t>Importation de tourteaux = 3432 kt (Douanes françaises - Eurostat)</t>
        </is>
      </c>
      <c r="I605" t="inlineStr">
        <is>
          <t>Douanes françaises - Eurostat</t>
        </is>
      </c>
      <c r="J605" t="inlineStr"/>
      <c r="K605" t="inlineStr">
        <is>
          <t>Volume</t>
        </is>
      </c>
      <c r="L605" t="inlineStr">
        <is>
          <t>Importation de tourteaux</t>
        </is>
      </c>
      <c r="M605" t="inlineStr">
        <is>
          <t>Echanges annuels - EUROSTAT</t>
        </is>
      </c>
      <c r="N605" t="inlineStr"/>
      <c r="O605" t="n">
        <v>3430</v>
      </c>
      <c r="P605" t="inlineStr"/>
      <c r="Q605" t="inlineStr"/>
      <c r="R605" t="n">
        <v>3431.99</v>
      </c>
      <c r="S605" t="n">
        <v>171.6</v>
      </c>
      <c r="T605" t="n">
        <v>0.1</v>
      </c>
      <c r="U605" t="n">
        <v>0</v>
      </c>
      <c r="V605" t="n">
        <v>500000000</v>
      </c>
      <c r="W605" t="n">
        <v>0</v>
      </c>
      <c r="X605" t="inlineStr">
        <is>
          <t>mesuré</t>
        </is>
      </c>
    </row>
    <row r="606" ht="15" customHeight="1" s="1003">
      <c r="A606" s="1019" t="inlineStr">
        <is>
          <t>Import</t>
        </is>
      </c>
      <c r="B606" t="inlineStr">
        <is>
          <t>Olives</t>
        </is>
      </c>
      <c r="C606" t="inlineStr">
        <is>
          <t>kt</t>
        </is>
      </c>
      <c r="D606" t="inlineStr">
        <is>
          <t>France</t>
        </is>
      </c>
      <c r="E606" t="inlineStr">
        <is>
          <t>2015-16</t>
        </is>
      </c>
      <c r="F606" t="inlineStr">
        <is>
          <t>Soja</t>
        </is>
      </c>
      <c r="G606" t="inlineStr"/>
      <c r="H606" t="inlineStr"/>
      <c r="I606" t="inlineStr"/>
      <c r="J606" t="inlineStr"/>
      <c r="K606" t="inlineStr"/>
      <c r="L606" t="inlineStr"/>
      <c r="M606" t="inlineStr"/>
      <c r="N606" t="inlineStr"/>
      <c r="O606" t="n">
        <v>-0</v>
      </c>
      <c r="P606" t="n">
        <v>0</v>
      </c>
      <c r="Q606" t="n">
        <v>500000000</v>
      </c>
      <c r="R606" t="inlineStr"/>
      <c r="S606" t="inlineStr"/>
      <c r="T606" t="inlineStr"/>
      <c r="U606" t="n">
        <v>0</v>
      </c>
      <c r="V606" t="n">
        <v>500000000</v>
      </c>
      <c r="W606" t="inlineStr"/>
      <c r="X606" t="inlineStr">
        <is>
          <t>libre unbounded</t>
        </is>
      </c>
    </row>
    <row r="607" ht="15" customHeight="1" s="1003">
      <c r="A607" s="1019" t="inlineStr">
        <is>
          <t>Import</t>
        </is>
      </c>
      <c r="B607" t="inlineStr">
        <is>
          <t>Huile d'olive</t>
        </is>
      </c>
      <c r="C607" t="inlineStr">
        <is>
          <t>kt</t>
        </is>
      </c>
      <c r="D607" t="inlineStr">
        <is>
          <t>France</t>
        </is>
      </c>
      <c r="E607" t="inlineStr">
        <is>
          <t>2015-16</t>
        </is>
      </c>
      <c r="F607" t="inlineStr">
        <is>
          <t>Soja</t>
        </is>
      </c>
      <c r="G607" t="inlineStr"/>
      <c r="H607" t="inlineStr"/>
      <c r="I607" t="inlineStr"/>
      <c r="J607" t="inlineStr"/>
      <c r="K607" t="inlineStr"/>
      <c r="L607" t="inlineStr"/>
      <c r="M607" t="inlineStr"/>
      <c r="N607" t="inlineStr"/>
      <c r="O607" t="n">
        <v>-0</v>
      </c>
      <c r="P607" t="n">
        <v>0</v>
      </c>
      <c r="Q607" t="n">
        <v>500000000</v>
      </c>
      <c r="R607" t="inlineStr"/>
      <c r="S607" t="inlineStr"/>
      <c r="T607" t="inlineStr"/>
      <c r="U607" t="n">
        <v>0</v>
      </c>
      <c r="V607" t="n">
        <v>500000000</v>
      </c>
      <c r="W607" t="inlineStr"/>
      <c r="X607" t="inlineStr">
        <is>
          <t>libre unbounded</t>
        </is>
      </c>
    </row>
    <row r="608" ht="15" customHeight="1" s="1003">
      <c r="A608" s="1019" t="inlineStr">
        <is>
          <t>Import</t>
        </is>
      </c>
      <c r="B608" t="inlineStr">
        <is>
          <t>Grignons d'olive</t>
        </is>
      </c>
      <c r="C608" t="inlineStr">
        <is>
          <t>kt</t>
        </is>
      </c>
      <c r="D608" t="inlineStr">
        <is>
          <t>France</t>
        </is>
      </c>
      <c r="E608" t="inlineStr">
        <is>
          <t>2015-16</t>
        </is>
      </c>
      <c r="F608" t="inlineStr">
        <is>
          <t>Soja</t>
        </is>
      </c>
      <c r="G608" t="inlineStr"/>
      <c r="H608" t="inlineStr"/>
      <c r="I608" t="inlineStr"/>
      <c r="J608" t="inlineStr"/>
      <c r="K608" t="inlineStr"/>
      <c r="L608" t="inlineStr"/>
      <c r="M608" t="inlineStr"/>
      <c r="N608" t="inlineStr"/>
      <c r="O608" t="n">
        <v>-0</v>
      </c>
      <c r="P608" t="n">
        <v>0</v>
      </c>
      <c r="Q608" t="n">
        <v>500000000</v>
      </c>
      <c r="R608" t="inlineStr"/>
      <c r="S608" t="inlineStr"/>
      <c r="T608" t="inlineStr"/>
      <c r="U608" t="n">
        <v>0</v>
      </c>
      <c r="V608" t="n">
        <v>500000000</v>
      </c>
      <c r="W608" t="inlineStr"/>
      <c r="X608" t="inlineStr">
        <is>
          <t>libre unbounded</t>
        </is>
      </c>
    </row>
    <row r="609" ht="15" customHeight="1" s="1003">
      <c r="A609" s="1019" t="inlineStr">
        <is>
          <t>Import</t>
        </is>
      </c>
      <c r="B609" t="inlineStr">
        <is>
          <t>Olives de table</t>
        </is>
      </c>
      <c r="C609" t="inlineStr">
        <is>
          <t>kt</t>
        </is>
      </c>
      <c r="D609" t="inlineStr">
        <is>
          <t>France</t>
        </is>
      </c>
      <c r="E609" t="inlineStr">
        <is>
          <t>2015-16</t>
        </is>
      </c>
      <c r="F609" t="inlineStr">
        <is>
          <t>Soja</t>
        </is>
      </c>
      <c r="G609" t="inlineStr"/>
      <c r="H609" t="inlineStr"/>
      <c r="I609" t="inlineStr"/>
      <c r="J609" t="inlineStr"/>
      <c r="K609" t="inlineStr"/>
      <c r="L609" t="inlineStr"/>
      <c r="M609" t="inlineStr"/>
      <c r="N609" t="inlineStr"/>
      <c r="O609" t="n">
        <v>-0</v>
      </c>
      <c r="P609" t="n">
        <v>0</v>
      </c>
      <c r="Q609" t="n">
        <v>500000000</v>
      </c>
      <c r="R609" t="inlineStr"/>
      <c r="S609" t="inlineStr"/>
      <c r="T609" t="inlineStr"/>
      <c r="U609" t="n">
        <v>0</v>
      </c>
      <c r="V609" t="n">
        <v>500000000</v>
      </c>
      <c r="W609" t="inlineStr"/>
      <c r="X609" t="inlineStr">
        <is>
          <t>libre unbounded</t>
        </is>
      </c>
    </row>
    <row r="610" ht="15" customHeight="1" s="1003">
      <c r="A610" s="1019" t="inlineStr">
        <is>
          <t>Import</t>
        </is>
      </c>
      <c r="B610" t="inlineStr">
        <is>
          <t>Graines collectées</t>
        </is>
      </c>
      <c r="C610" t="inlineStr">
        <is>
          <t>kt</t>
        </is>
      </c>
      <c r="D610" t="inlineStr">
        <is>
          <t>France</t>
        </is>
      </c>
      <c r="E610" t="inlineStr">
        <is>
          <t>2015-16</t>
        </is>
      </c>
      <c r="F610" t="inlineStr">
        <is>
          <t>Soja</t>
        </is>
      </c>
      <c r="G610" t="inlineStr"/>
      <c r="H610" t="inlineStr">
        <is>
          <t>Importation de graines = 847 kt (Douanes françaises - Eurostat)</t>
        </is>
      </c>
      <c r="I610" t="inlineStr">
        <is>
          <t>Douanes françaises - Eurostat</t>
        </is>
      </c>
      <c r="J610" t="inlineStr"/>
      <c r="K610" t="inlineStr">
        <is>
          <t>Volume</t>
        </is>
      </c>
      <c r="L610" t="inlineStr">
        <is>
          <t>Importation de graines</t>
        </is>
      </c>
      <c r="M610" t="inlineStr">
        <is>
          <t>Echanges mensuels - EUROSTAT</t>
        </is>
      </c>
      <c r="N610" t="inlineStr"/>
      <c r="O610" t="n">
        <v>847</v>
      </c>
      <c r="P610" t="inlineStr"/>
      <c r="Q610" t="inlineStr"/>
      <c r="R610" t="n">
        <v>847.1900000000001</v>
      </c>
      <c r="S610" t="n">
        <v>42.36</v>
      </c>
      <c r="T610" t="n">
        <v>0.1</v>
      </c>
      <c r="U610" t="n">
        <v>0</v>
      </c>
      <c r="V610" t="n">
        <v>500000000</v>
      </c>
      <c r="W610" t="n">
        <v>0</v>
      </c>
      <c r="X610" t="inlineStr">
        <is>
          <t>mesuré</t>
        </is>
      </c>
    </row>
    <row r="611" ht="15" customHeight="1" s="1003">
      <c r="A611" s="1019" t="inlineStr">
        <is>
          <t>Graines récoltées</t>
        </is>
      </c>
      <c r="B611" t="inlineStr">
        <is>
          <t>Ferme</t>
        </is>
      </c>
      <c r="C611" t="inlineStr">
        <is>
          <t>kt</t>
        </is>
      </c>
      <c r="D611" t="inlineStr">
        <is>
          <t>France</t>
        </is>
      </c>
      <c r="E611" t="inlineStr">
        <is>
          <t>2015-16</t>
        </is>
      </c>
      <c r="F611" t="inlineStr">
        <is>
          <t>Lin</t>
        </is>
      </c>
      <c r="G611" t="inlineStr"/>
      <c r="H611" t="inlineStr"/>
      <c r="I611" t="inlineStr"/>
      <c r="J611" t="inlineStr"/>
      <c r="K611" t="inlineStr"/>
      <c r="L611" t="inlineStr"/>
      <c r="M611" t="inlineStr"/>
      <c r="N611" t="inlineStr"/>
      <c r="O611" t="n">
        <v>10.1</v>
      </c>
      <c r="P611" t="inlineStr"/>
      <c r="Q611" t="inlineStr"/>
      <c r="R611" t="inlineStr"/>
      <c r="S611" t="inlineStr"/>
      <c r="T611" t="inlineStr"/>
      <c r="U611" t="n">
        <v>0</v>
      </c>
      <c r="V611" t="n">
        <v>500000000</v>
      </c>
      <c r="W611" t="inlineStr"/>
      <c r="X611" t="inlineStr">
        <is>
          <t>déterminé</t>
        </is>
      </c>
    </row>
    <row r="612" ht="15" customHeight="1" s="1003">
      <c r="A612" s="1019" t="inlineStr">
        <is>
          <t>Graines récoltées</t>
        </is>
      </c>
      <c r="B612" t="inlineStr">
        <is>
          <t>OS</t>
        </is>
      </c>
      <c r="C612" t="inlineStr">
        <is>
          <t>kt</t>
        </is>
      </c>
      <c r="D612" t="inlineStr">
        <is>
          <t>France</t>
        </is>
      </c>
      <c r="E612" t="inlineStr">
        <is>
          <t>2015-16</t>
        </is>
      </c>
      <c r="F612" t="inlineStr">
        <is>
          <t>Lin</t>
        </is>
      </c>
      <c r="G612" t="inlineStr">
        <is>
          <t>Collecte = 32 kt (Collectes, stocks - FranceAgriMer)</t>
        </is>
      </c>
      <c r="H612" t="inlineStr"/>
      <c r="I612" t="inlineStr">
        <is>
          <t>Collectes, stocks - FranceAgriMer</t>
        </is>
      </c>
      <c r="J612" t="inlineStr"/>
      <c r="K612" t="inlineStr">
        <is>
          <t>Volume</t>
        </is>
      </c>
      <c r="L612" t="inlineStr">
        <is>
          <t>Collecte</t>
        </is>
      </c>
      <c r="M612" t="inlineStr">
        <is>
          <t>Collectes, stocks - FAM</t>
        </is>
      </c>
      <c r="N612" t="inlineStr"/>
      <c r="O612" t="n">
        <v>32.5</v>
      </c>
      <c r="P612" t="inlineStr"/>
      <c r="Q612" t="inlineStr"/>
      <c r="R612" t="n">
        <v>32.5</v>
      </c>
      <c r="S612" t="n">
        <v>1.62</v>
      </c>
      <c r="T612" t="n">
        <v>0.1</v>
      </c>
      <c r="U612" t="n">
        <v>0</v>
      </c>
      <c r="V612" t="n">
        <v>500000000</v>
      </c>
      <c r="W612" t="n">
        <v>0</v>
      </c>
      <c r="X612" t="inlineStr">
        <is>
          <t>mesuré</t>
        </is>
      </c>
    </row>
    <row r="613" ht="15" customHeight="1" s="1003">
      <c r="A613" s="1019" t="inlineStr">
        <is>
          <t>Olives</t>
        </is>
      </c>
      <c r="B613" t="inlineStr">
        <is>
          <t>Export</t>
        </is>
      </c>
      <c r="C613" t="inlineStr">
        <is>
          <t>kt</t>
        </is>
      </c>
      <c r="D613" t="inlineStr">
        <is>
          <t>France</t>
        </is>
      </c>
      <c r="E613" t="inlineStr">
        <is>
          <t>2015-16</t>
        </is>
      </c>
      <c r="F613" t="inlineStr">
        <is>
          <t>Lin</t>
        </is>
      </c>
      <c r="G613" t="inlineStr"/>
      <c r="H613" t="inlineStr"/>
      <c r="I613" t="inlineStr"/>
      <c r="J613" t="inlineStr"/>
      <c r="K613" t="inlineStr"/>
      <c r="L613" t="inlineStr"/>
      <c r="M613" t="inlineStr"/>
      <c r="N613" t="inlineStr"/>
      <c r="O613" t="n">
        <v>-0</v>
      </c>
      <c r="P613" t="n">
        <v>0</v>
      </c>
      <c r="Q613" t="n">
        <v>500000000</v>
      </c>
      <c r="R613" t="inlineStr"/>
      <c r="S613" t="inlineStr"/>
      <c r="T613" t="inlineStr"/>
      <c r="U613" t="n">
        <v>0</v>
      </c>
      <c r="V613" t="n">
        <v>500000000</v>
      </c>
      <c r="W613" t="inlineStr"/>
      <c r="X613" t="inlineStr">
        <is>
          <t>libre unbounded</t>
        </is>
      </c>
    </row>
    <row r="614" ht="15" customHeight="1" s="1003">
      <c r="A614" s="1019" t="inlineStr">
        <is>
          <t>Olives</t>
        </is>
      </c>
      <c r="B614" t="inlineStr">
        <is>
          <t>Moulin</t>
        </is>
      </c>
      <c r="C614" t="inlineStr">
        <is>
          <t>kt</t>
        </is>
      </c>
      <c r="D614" t="inlineStr">
        <is>
          <t>France</t>
        </is>
      </c>
      <c r="E614" t="inlineStr">
        <is>
          <t>2015-16</t>
        </is>
      </c>
      <c r="F614" t="inlineStr">
        <is>
          <t>Lin</t>
        </is>
      </c>
      <c r="G614" t="inlineStr"/>
      <c r="H614" t="inlineStr"/>
      <c r="I614" t="inlineStr"/>
      <c r="J614" t="inlineStr"/>
      <c r="K614" t="inlineStr"/>
      <c r="L614" t="inlineStr"/>
      <c r="M614" t="inlineStr"/>
      <c r="N614" t="inlineStr"/>
      <c r="O614" t="n">
        <v>-0</v>
      </c>
      <c r="P614" t="n">
        <v>0</v>
      </c>
      <c r="Q614" t="n">
        <v>500000000</v>
      </c>
      <c r="R614" t="inlineStr"/>
      <c r="S614" t="inlineStr"/>
      <c r="T614" t="inlineStr"/>
      <c r="U614" t="n">
        <v>0</v>
      </c>
      <c r="V614" t="n">
        <v>500000000</v>
      </c>
      <c r="W614" t="inlineStr"/>
      <c r="X614" t="inlineStr">
        <is>
          <t>libre unbounded</t>
        </is>
      </c>
    </row>
    <row r="615" ht="15" customHeight="1" s="1003">
      <c r="A615" s="1019" t="inlineStr">
        <is>
          <t>Olives</t>
        </is>
      </c>
      <c r="B615" t="inlineStr">
        <is>
          <t>Conservation ou préparation d'olives</t>
        </is>
      </c>
      <c r="C615" t="inlineStr">
        <is>
          <t>kt</t>
        </is>
      </c>
      <c r="D615" t="inlineStr">
        <is>
          <t>France</t>
        </is>
      </c>
      <c r="E615" t="inlineStr">
        <is>
          <t>2015-16</t>
        </is>
      </c>
      <c r="F615" t="inlineStr">
        <is>
          <t>Lin</t>
        </is>
      </c>
      <c r="G615" t="inlineStr"/>
      <c r="H615" t="inlineStr"/>
      <c r="I615" t="inlineStr"/>
      <c r="J615" t="inlineStr"/>
      <c r="K615" t="inlineStr"/>
      <c r="L615" t="inlineStr"/>
      <c r="M615" t="inlineStr"/>
      <c r="N615" t="inlineStr"/>
      <c r="O615" t="n">
        <v>-0</v>
      </c>
      <c r="P615" t="n">
        <v>0</v>
      </c>
      <c r="Q615" t="n">
        <v>500000000</v>
      </c>
      <c r="R615" t="inlineStr"/>
      <c r="S615" t="inlineStr"/>
      <c r="T615" t="inlineStr"/>
      <c r="U615" t="n">
        <v>0</v>
      </c>
      <c r="V615" t="n">
        <v>500000000</v>
      </c>
      <c r="W615" t="inlineStr"/>
      <c r="X615" t="inlineStr">
        <is>
          <t>libre unbounded</t>
        </is>
      </c>
    </row>
    <row r="616" ht="15" customHeight="1" s="1003">
      <c r="A616" s="1019" t="inlineStr">
        <is>
          <t>Olives</t>
        </is>
      </c>
      <c r="B616" t="inlineStr">
        <is>
          <t>Ecart statistique</t>
        </is>
      </c>
      <c r="C616" t="inlineStr">
        <is>
          <t>kt</t>
        </is>
      </c>
      <c r="D616" t="inlineStr">
        <is>
          <t>France</t>
        </is>
      </c>
      <c r="E616" t="inlineStr">
        <is>
          <t>2015-16</t>
        </is>
      </c>
      <c r="F616" t="inlineStr">
        <is>
          <t>Lin</t>
        </is>
      </c>
      <c r="G616" t="inlineStr"/>
      <c r="H616" t="inlineStr"/>
      <c r="I616" t="inlineStr"/>
      <c r="J616" t="inlineStr"/>
      <c r="K616" t="inlineStr"/>
      <c r="L616" t="inlineStr"/>
      <c r="M616" t="inlineStr"/>
      <c r="N616" t="inlineStr"/>
      <c r="O616" t="n">
        <v>-0</v>
      </c>
      <c r="P616" t="n">
        <v>0</v>
      </c>
      <c r="Q616" t="n">
        <v>500000000</v>
      </c>
      <c r="R616" t="inlineStr"/>
      <c r="S616" t="inlineStr"/>
      <c r="T616" t="inlineStr"/>
      <c r="U616" t="n">
        <v>0</v>
      </c>
      <c r="V616" t="n">
        <v>500000000</v>
      </c>
      <c r="W616" t="inlineStr"/>
      <c r="X616" t="inlineStr">
        <is>
          <t>libre unbounded</t>
        </is>
      </c>
    </row>
    <row r="617" ht="15" customHeight="1" s="1003">
      <c r="A617" s="1019" t="inlineStr">
        <is>
          <t>Graines autoconsommées</t>
        </is>
      </c>
      <c r="B617" t="inlineStr">
        <is>
          <t>Hors FAB</t>
        </is>
      </c>
      <c r="C617" t="inlineStr">
        <is>
          <t>kt</t>
        </is>
      </c>
      <c r="D617" t="inlineStr">
        <is>
          <t>France</t>
        </is>
      </c>
      <c r="E617" t="inlineStr">
        <is>
          <t>2015-16</t>
        </is>
      </c>
      <c r="F617" t="inlineStr">
        <is>
          <t>Lin</t>
        </is>
      </c>
      <c r="G617" t="inlineStr"/>
      <c r="H617" t="inlineStr"/>
      <c r="I617" t="inlineStr"/>
      <c r="J617" t="inlineStr">
        <is>
          <t>Le reste des graines autoconsommées est consommé en alimentation animale rente hors FAB</t>
        </is>
      </c>
      <c r="K617" t="inlineStr"/>
      <c r="L617" t="inlineStr">
        <is>
          <t>Consommation de graines à la ferme directement</t>
        </is>
      </c>
      <c r="M617" t="inlineStr"/>
      <c r="N617" t="inlineStr"/>
      <c r="O617" t="n">
        <v>8.09</v>
      </c>
      <c r="P617" t="inlineStr"/>
      <c r="Q617" t="inlineStr"/>
      <c r="R617" t="inlineStr"/>
      <c r="S617" t="inlineStr"/>
      <c r="T617" t="inlineStr"/>
      <c r="U617" t="n">
        <v>0</v>
      </c>
      <c r="V617" t="n">
        <v>500000000</v>
      </c>
      <c r="W617" t="inlineStr"/>
      <c r="X617" t="inlineStr">
        <is>
          <t>déterminé</t>
        </is>
      </c>
    </row>
    <row r="618" ht="15" customHeight="1" s="1003">
      <c r="A618" s="1019" t="inlineStr">
        <is>
          <t>Graines autoconsommées</t>
        </is>
      </c>
      <c r="B618" t="inlineStr">
        <is>
          <t>Vente directe et autoconsommation</t>
        </is>
      </c>
      <c r="C618" t="inlineStr">
        <is>
          <t>kt</t>
        </is>
      </c>
      <c r="D618" t="inlineStr">
        <is>
          <t>France</t>
        </is>
      </c>
      <c r="E618" t="inlineStr">
        <is>
          <t>2015-16</t>
        </is>
      </c>
      <c r="F618" t="inlineStr">
        <is>
          <t>Lin</t>
        </is>
      </c>
      <c r="G618" t="inlineStr"/>
      <c r="H618" t="inlineStr"/>
      <c r="I618" t="inlineStr"/>
      <c r="J618" t="inlineStr">
        <is>
          <t>Pas de consommation de graines en alimentation humaine</t>
        </is>
      </c>
      <c r="K618" t="inlineStr"/>
      <c r="L618" t="inlineStr">
        <is>
          <t>Consommation de graines à la ferme directement</t>
        </is>
      </c>
      <c r="M618" t="inlineStr"/>
      <c r="N618" t="inlineStr"/>
      <c r="O618" t="n">
        <v>0</v>
      </c>
      <c r="P618" t="inlineStr"/>
      <c r="Q618" t="inlineStr"/>
      <c r="R618" t="n">
        <v>0</v>
      </c>
      <c r="S618" t="n">
        <v>0</v>
      </c>
      <c r="T618" t="inlineStr"/>
      <c r="U618" t="n">
        <v>0</v>
      </c>
      <c r="V618" t="n">
        <v>500000000</v>
      </c>
      <c r="W618" t="n">
        <v>0</v>
      </c>
      <c r="X618" t="inlineStr">
        <is>
          <t>mesuré</t>
        </is>
      </c>
    </row>
    <row r="619" ht="15" customHeight="1" s="1003">
      <c r="A619" s="1019" t="inlineStr">
        <is>
          <t>Graines autoconsommées</t>
        </is>
      </c>
      <c r="B619" t="inlineStr">
        <is>
          <t>Alimentation humaine</t>
        </is>
      </c>
      <c r="C619" t="inlineStr">
        <is>
          <t>kt</t>
        </is>
      </c>
      <c r="D619" t="inlineStr">
        <is>
          <t>France</t>
        </is>
      </c>
      <c r="E619" t="inlineStr">
        <is>
          <t>2015-16</t>
        </is>
      </c>
      <c r="F619" t="inlineStr">
        <is>
          <t>Lin</t>
        </is>
      </c>
      <c r="G619" t="inlineStr"/>
      <c r="H619" t="inlineStr"/>
      <c r="I619" t="inlineStr"/>
      <c r="J619" t="inlineStr"/>
      <c r="K619" t="inlineStr"/>
      <c r="L619" t="inlineStr"/>
      <c r="M619" t="inlineStr"/>
      <c r="N619" t="inlineStr"/>
      <c r="O619" t="n">
        <v>0</v>
      </c>
      <c r="P619" t="inlineStr"/>
      <c r="Q619" t="inlineStr"/>
      <c r="R619" t="inlineStr"/>
      <c r="S619" t="inlineStr"/>
      <c r="T619" t="inlineStr"/>
      <c r="U619" t="n">
        <v>0</v>
      </c>
      <c r="V619" t="n">
        <v>500000000</v>
      </c>
      <c r="W619" t="inlineStr"/>
      <c r="X619" t="inlineStr">
        <is>
          <t>déterminé</t>
        </is>
      </c>
    </row>
    <row r="620" ht="15" customHeight="1" s="1003">
      <c r="A620" s="1019" t="inlineStr">
        <is>
          <t>Graines autoconsommées</t>
        </is>
      </c>
      <c r="B620" t="inlineStr">
        <is>
          <t>Usages alimentaires</t>
        </is>
      </c>
      <c r="C620" t="inlineStr">
        <is>
          <t>kt</t>
        </is>
      </c>
      <c r="D620" t="inlineStr">
        <is>
          <t>France</t>
        </is>
      </c>
      <c r="E620" t="inlineStr">
        <is>
          <t>2015-16</t>
        </is>
      </c>
      <c r="F620" t="inlineStr">
        <is>
          <t>Lin</t>
        </is>
      </c>
      <c r="G620" t="inlineStr"/>
      <c r="H620" t="inlineStr"/>
      <c r="I620" t="inlineStr"/>
      <c r="J620" t="inlineStr"/>
      <c r="K620" t="inlineStr"/>
      <c r="L620" t="inlineStr"/>
      <c r="M620" t="inlineStr"/>
      <c r="N620" t="inlineStr"/>
      <c r="O620" t="n">
        <v>8.09</v>
      </c>
      <c r="P620" t="inlineStr"/>
      <c r="Q620" t="inlineStr"/>
      <c r="R620" t="inlineStr"/>
      <c r="S620" t="inlineStr"/>
      <c r="T620" t="inlineStr"/>
      <c r="U620" t="n">
        <v>0</v>
      </c>
      <c r="V620" t="n">
        <v>500000000</v>
      </c>
      <c r="W620" t="inlineStr"/>
      <c r="X620" t="inlineStr">
        <is>
          <t>déterminé</t>
        </is>
      </c>
    </row>
    <row r="621" ht="15" customHeight="1" s="1003">
      <c r="A621" s="1019" t="inlineStr">
        <is>
          <t>Graines autoconsommées</t>
        </is>
      </c>
      <c r="B621" t="inlineStr">
        <is>
          <t>Alimentation animale rente</t>
        </is>
      </c>
      <c r="C621" t="inlineStr">
        <is>
          <t>kt</t>
        </is>
      </c>
      <c r="D621" t="inlineStr">
        <is>
          <t>France</t>
        </is>
      </c>
      <c r="E621" t="inlineStr">
        <is>
          <t>2015-16</t>
        </is>
      </c>
      <c r="F621" t="inlineStr">
        <is>
          <t>Lin</t>
        </is>
      </c>
      <c r="G621" t="inlineStr"/>
      <c r="H621" t="inlineStr"/>
      <c r="I621" t="inlineStr"/>
      <c r="J621" t="inlineStr"/>
      <c r="K621" t="inlineStr"/>
      <c r="L621" t="inlineStr"/>
      <c r="M621" t="inlineStr"/>
      <c r="N621" t="inlineStr"/>
      <c r="O621" t="n">
        <v>8.09</v>
      </c>
      <c r="P621" t="inlineStr"/>
      <c r="Q621" t="inlineStr"/>
      <c r="R621" t="inlineStr"/>
      <c r="S621" t="inlineStr"/>
      <c r="T621" t="inlineStr"/>
      <c r="U621" t="n">
        <v>0</v>
      </c>
      <c r="V621" t="n">
        <v>500000000</v>
      </c>
      <c r="W621" t="inlineStr"/>
      <c r="X621" t="inlineStr">
        <is>
          <t>déterminé</t>
        </is>
      </c>
    </row>
    <row r="622" ht="15" customHeight="1" s="1003">
      <c r="A622" s="1019" t="inlineStr">
        <is>
          <t>Graines autoconsommées</t>
        </is>
      </c>
      <c r="B622" t="inlineStr">
        <is>
          <t>Alimentation animale</t>
        </is>
      </c>
      <c r="C622" t="inlineStr">
        <is>
          <t>kt</t>
        </is>
      </c>
      <c r="D622" t="inlineStr">
        <is>
          <t>France</t>
        </is>
      </c>
      <c r="E622" t="inlineStr">
        <is>
          <t>2015-16</t>
        </is>
      </c>
      <c r="F622" t="inlineStr">
        <is>
          <t>Lin</t>
        </is>
      </c>
      <c r="G622" t="inlineStr"/>
      <c r="H622" t="inlineStr"/>
      <c r="I622" t="inlineStr"/>
      <c r="J622" t="inlineStr"/>
      <c r="K622" t="inlineStr"/>
      <c r="L622" t="inlineStr"/>
      <c r="M622" t="inlineStr"/>
      <c r="N622" t="inlineStr"/>
      <c r="O622" t="n">
        <v>8.09</v>
      </c>
      <c r="P622" t="inlineStr"/>
      <c r="Q622" t="inlineStr"/>
      <c r="R622" t="inlineStr"/>
      <c r="S622" t="inlineStr"/>
      <c r="T622" t="inlineStr"/>
      <c r="U622" t="n">
        <v>0</v>
      </c>
      <c r="V622" t="n">
        <v>500000000</v>
      </c>
      <c r="W622" t="inlineStr"/>
      <c r="X622" t="inlineStr">
        <is>
          <t>déterminé</t>
        </is>
      </c>
    </row>
    <row r="623" ht="15" customHeight="1" s="1003">
      <c r="A623" s="1019" t="inlineStr">
        <is>
          <t>Graines autoconsommées</t>
        </is>
      </c>
      <c r="B623" t="inlineStr">
        <is>
          <t>Débouchés</t>
        </is>
      </c>
      <c r="C623" t="inlineStr">
        <is>
          <t>kt</t>
        </is>
      </c>
      <c r="D623" t="inlineStr">
        <is>
          <t>France</t>
        </is>
      </c>
      <c r="E623" t="inlineStr">
        <is>
          <t>2015-16</t>
        </is>
      </c>
      <c r="F623" t="inlineStr">
        <is>
          <t>Lin</t>
        </is>
      </c>
      <c r="G623" t="inlineStr"/>
      <c r="H623" t="inlineStr"/>
      <c r="I623" t="inlineStr"/>
      <c r="J623" t="inlineStr"/>
      <c r="K623" t="inlineStr"/>
      <c r="L623" t="inlineStr"/>
      <c r="M623" t="inlineStr"/>
      <c r="N623" t="inlineStr"/>
      <c r="O623" t="n">
        <v>8.1</v>
      </c>
      <c r="P623" t="inlineStr"/>
      <c r="Q623" t="inlineStr"/>
      <c r="R623" t="inlineStr"/>
      <c r="S623" t="inlineStr"/>
      <c r="T623" t="inlineStr"/>
      <c r="U623" t="n">
        <v>0</v>
      </c>
      <c r="V623" t="n">
        <v>500000000</v>
      </c>
      <c r="W623" t="inlineStr"/>
      <c r="X623" t="inlineStr">
        <is>
          <t>déterminé</t>
        </is>
      </c>
    </row>
    <row r="624" ht="15" customHeight="1" s="1003">
      <c r="A624" s="1019" t="inlineStr">
        <is>
          <t>Graines autoconsommées</t>
        </is>
      </c>
      <c r="B624" t="inlineStr">
        <is>
          <t>FAF</t>
        </is>
      </c>
      <c r="C624" t="inlineStr">
        <is>
          <t>kt</t>
        </is>
      </c>
      <c r="D624" t="inlineStr">
        <is>
          <t>France</t>
        </is>
      </c>
      <c r="E624" t="inlineStr">
        <is>
          <t>2015-16</t>
        </is>
      </c>
      <c r="F624" t="inlineStr">
        <is>
          <t>Lin</t>
        </is>
      </c>
      <c r="G624" t="inlineStr"/>
      <c r="H624" t="inlineStr"/>
      <c r="I624" t="inlineStr"/>
      <c r="J624" t="inlineStr"/>
      <c r="K624" t="inlineStr"/>
      <c r="L624" t="inlineStr"/>
      <c r="M624" t="inlineStr"/>
      <c r="N624" t="inlineStr"/>
      <c r="O624" t="n">
        <v>4.05</v>
      </c>
      <c r="P624" t="n">
        <v>0</v>
      </c>
      <c r="Q624" t="n">
        <v>8.09</v>
      </c>
      <c r="R624" t="inlineStr"/>
      <c r="S624" t="inlineStr"/>
      <c r="T624" t="inlineStr"/>
      <c r="U624" t="n">
        <v>0</v>
      </c>
      <c r="V624" t="n">
        <v>500000000</v>
      </c>
      <c r="W624" t="inlineStr"/>
      <c r="X624" t="inlineStr">
        <is>
          <t>libre</t>
        </is>
      </c>
    </row>
    <row r="625" ht="15" customHeight="1" s="1003">
      <c r="A625" s="1019" t="inlineStr">
        <is>
          <t>Graines autoconsommées</t>
        </is>
      </c>
      <c r="B625" t="inlineStr">
        <is>
          <t>Direct élevage</t>
        </is>
      </c>
      <c r="C625" t="inlineStr">
        <is>
          <t>kt</t>
        </is>
      </c>
      <c r="D625" t="inlineStr">
        <is>
          <t>France</t>
        </is>
      </c>
      <c r="E625" t="inlineStr">
        <is>
          <t>2015-16</t>
        </is>
      </c>
      <c r="F625" t="inlineStr">
        <is>
          <t>Lin</t>
        </is>
      </c>
      <c r="G625" t="inlineStr"/>
      <c r="H625" t="inlineStr"/>
      <c r="I625" t="inlineStr"/>
      <c r="J625" t="inlineStr"/>
      <c r="K625" t="inlineStr"/>
      <c r="L625" t="inlineStr"/>
      <c r="M625" t="inlineStr"/>
      <c r="N625" t="inlineStr"/>
      <c r="O625" t="n">
        <v>4.05</v>
      </c>
      <c r="P625" t="n">
        <v>0</v>
      </c>
      <c r="Q625" t="n">
        <v>8.09</v>
      </c>
      <c r="R625" t="inlineStr"/>
      <c r="S625" t="inlineStr"/>
      <c r="T625" t="inlineStr"/>
      <c r="U625" t="n">
        <v>0</v>
      </c>
      <c r="V625" t="n">
        <v>500000000</v>
      </c>
      <c r="W625" t="inlineStr"/>
      <c r="X625" t="inlineStr">
        <is>
          <t>libre</t>
        </is>
      </c>
    </row>
    <row r="626" ht="15" customHeight="1" s="1003">
      <c r="A626" s="1019" t="inlineStr">
        <is>
          <t>Graines autoconsommées</t>
        </is>
      </c>
      <c r="B626" t="inlineStr">
        <is>
          <t>Elimination/Pertes</t>
        </is>
      </c>
      <c r="C626" t="inlineStr">
        <is>
          <t>kt</t>
        </is>
      </c>
      <c r="D626" t="inlineStr">
        <is>
          <t>France</t>
        </is>
      </c>
      <c r="E626" t="inlineStr">
        <is>
          <t>2015-16</t>
        </is>
      </c>
      <c r="F626" t="inlineStr">
        <is>
          <t>Lin</t>
        </is>
      </c>
      <c r="G626" t="inlineStr"/>
      <c r="H626" t="inlineStr">
        <is>
          <t>Ratio de pertes à la ferme = 0,1 % (ORIFLAAM - Terres Univia)</t>
        </is>
      </c>
      <c r="I626" t="inlineStr">
        <is>
          <t>ORIFLAAM - Terres Univia</t>
        </is>
      </c>
      <c r="J626" t="inlineStr">
        <is>
          <t>Même ratio de pertes à la ferme que colza et tournesol</t>
        </is>
      </c>
      <c r="K626" t="inlineStr">
        <is>
          <t>Rendement</t>
        </is>
      </c>
      <c r="L626" t="inlineStr">
        <is>
          <t>Ratio de pertes à la ferme</t>
        </is>
      </c>
      <c r="M626" t="inlineStr">
        <is>
          <t>Pertes ferme - TERRES UNIVIA</t>
        </is>
      </c>
      <c r="N626" t="inlineStr"/>
      <c r="O626" t="n">
        <v>0.01</v>
      </c>
      <c r="P626" t="inlineStr"/>
      <c r="Q626" t="inlineStr"/>
      <c r="R626" t="inlineStr"/>
      <c r="S626" t="inlineStr"/>
      <c r="T626" t="inlineStr"/>
      <c r="U626" t="n">
        <v>0</v>
      </c>
      <c r="V626" t="n">
        <v>500000000</v>
      </c>
      <c r="W626" t="inlineStr"/>
      <c r="X626" t="inlineStr">
        <is>
          <t>déterminé</t>
        </is>
      </c>
    </row>
    <row r="627" ht="15" customHeight="1" s="1003">
      <c r="A627" s="1019" t="inlineStr">
        <is>
          <t>Graines autoconsommées</t>
        </is>
      </c>
      <c r="B627" t="inlineStr">
        <is>
          <t>Autres usages (ou usages indéfinis)</t>
        </is>
      </c>
      <c r="C627" t="inlineStr">
        <is>
          <t>kt</t>
        </is>
      </c>
      <c r="D627" t="inlineStr">
        <is>
          <t>France</t>
        </is>
      </c>
      <c r="E627" t="inlineStr">
        <is>
          <t>2015-16</t>
        </is>
      </c>
      <c r="F627" t="inlineStr">
        <is>
          <t>Lin</t>
        </is>
      </c>
      <c r="G627" t="inlineStr"/>
      <c r="H627" t="inlineStr"/>
      <c r="I627" t="inlineStr"/>
      <c r="J627" t="inlineStr"/>
      <c r="K627" t="inlineStr"/>
      <c r="L627" t="inlineStr"/>
      <c r="M627" t="inlineStr"/>
      <c r="N627" t="inlineStr"/>
      <c r="O627" t="n">
        <v>0.01</v>
      </c>
      <c r="P627" t="inlineStr"/>
      <c r="Q627" t="inlineStr"/>
      <c r="R627" t="inlineStr"/>
      <c r="S627" t="inlineStr"/>
      <c r="T627" t="inlineStr"/>
      <c r="U627" t="n">
        <v>0</v>
      </c>
      <c r="V627" t="n">
        <v>500000000</v>
      </c>
      <c r="W627" t="inlineStr"/>
      <c r="X627" t="inlineStr">
        <is>
          <t>déterminé</t>
        </is>
      </c>
    </row>
    <row r="628" ht="15" customHeight="1" s="1003">
      <c r="A628" s="1019" t="inlineStr">
        <is>
          <t>Graines autoconsommées</t>
        </is>
      </c>
      <c r="B628" t="inlineStr">
        <is>
          <t>Semences fermières</t>
        </is>
      </c>
      <c r="C628" t="inlineStr">
        <is>
          <t>kt</t>
        </is>
      </c>
      <c r="D628" t="inlineStr">
        <is>
          <t>France</t>
        </is>
      </c>
      <c r="E628" t="inlineStr">
        <is>
          <t>2015-16</t>
        </is>
      </c>
      <c r="F628" t="inlineStr">
        <is>
          <t>Lin</t>
        </is>
      </c>
      <c r="G628" t="inlineStr"/>
      <c r="H628" t="inlineStr">
        <is>
          <t>Part de semences fermières (par rapport aux semences certifiées) = 143,31 % (Enquête Pratiques culturales en grandes cultures - SSP)</t>
        </is>
      </c>
      <c r="I628" t="inlineStr">
        <is>
          <t>Enquête Pratiques culturales en grandes cultures - SSP</t>
        </is>
      </c>
      <c r="J628" t="inlineStr">
        <is>
          <t>0</t>
        </is>
      </c>
      <c r="K628" t="inlineStr">
        <is>
          <t>Répartition</t>
        </is>
      </c>
      <c r="L628" t="inlineStr">
        <is>
          <t>Part de semences fermières (par rapport aux semences certifiées)</t>
        </is>
      </c>
      <c r="M628" t="inlineStr">
        <is>
          <t>Semences fermières - AGRESTE</t>
        </is>
      </c>
      <c r="N628" t="inlineStr"/>
      <c r="O628" t="n">
        <v>1.99</v>
      </c>
      <c r="P628" t="inlineStr"/>
      <c r="Q628" t="inlineStr"/>
      <c r="R628" t="inlineStr"/>
      <c r="S628" t="inlineStr"/>
      <c r="T628" t="inlineStr"/>
      <c r="U628" t="n">
        <v>0</v>
      </c>
      <c r="V628" t="n">
        <v>500000000</v>
      </c>
      <c r="W628" t="inlineStr"/>
      <c r="X628" t="inlineStr">
        <is>
          <t>déterminé</t>
        </is>
      </c>
    </row>
    <row r="629" ht="15" customHeight="1" s="1003">
      <c r="A629" s="1019" t="inlineStr">
        <is>
          <t>Graines autoconsommées</t>
        </is>
      </c>
      <c r="B629" t="inlineStr">
        <is>
          <t>Semences</t>
        </is>
      </c>
      <c r="C629" t="inlineStr">
        <is>
          <t>kt</t>
        </is>
      </c>
      <c r="D629" t="inlineStr">
        <is>
          <t>France</t>
        </is>
      </c>
      <c r="E629" t="inlineStr">
        <is>
          <t>2015-16</t>
        </is>
      </c>
      <c r="F629" t="inlineStr">
        <is>
          <t>Lin</t>
        </is>
      </c>
      <c r="G629" t="inlineStr"/>
      <c r="H629" t="inlineStr"/>
      <c r="I629" t="inlineStr"/>
      <c r="J629" t="inlineStr"/>
      <c r="K629" t="inlineStr"/>
      <c r="L629" t="inlineStr"/>
      <c r="M629" t="inlineStr"/>
      <c r="N629" t="inlineStr"/>
      <c r="O629" t="n">
        <v>1.99</v>
      </c>
      <c r="P629" t="inlineStr"/>
      <c r="Q629" t="inlineStr"/>
      <c r="R629" t="inlineStr"/>
      <c r="S629" t="inlineStr"/>
      <c r="T629" t="inlineStr"/>
      <c r="U629" t="n">
        <v>0</v>
      </c>
      <c r="V629" t="n">
        <v>500000000</v>
      </c>
      <c r="W629" t="inlineStr"/>
      <c r="X629" t="inlineStr">
        <is>
          <t>déterminé</t>
        </is>
      </c>
    </row>
    <row r="630" ht="15" customHeight="1" s="1003">
      <c r="A630" s="1019" t="inlineStr">
        <is>
          <t>Stock initial</t>
        </is>
      </c>
      <c r="B630" t="inlineStr">
        <is>
          <t>Ferme</t>
        </is>
      </c>
      <c r="C630" t="inlineStr">
        <is>
          <t>kt</t>
        </is>
      </c>
      <c r="D630" t="inlineStr">
        <is>
          <t>France</t>
        </is>
      </c>
      <c r="E630" t="inlineStr">
        <is>
          <t>2015-16</t>
        </is>
      </c>
      <c r="F630" t="inlineStr">
        <is>
          <t>Lin</t>
        </is>
      </c>
      <c r="G630" t="inlineStr"/>
      <c r="H630" t="inlineStr"/>
      <c r="I630" t="inlineStr"/>
      <c r="J630" t="inlineStr"/>
      <c r="K630" t="inlineStr"/>
      <c r="L630" t="inlineStr"/>
      <c r="M630" t="inlineStr"/>
      <c r="N630" t="inlineStr"/>
      <c r="O630" t="n">
        <v>0</v>
      </c>
      <c r="P630" t="inlineStr"/>
      <c r="Q630" t="inlineStr"/>
      <c r="R630" t="inlineStr"/>
      <c r="S630" t="inlineStr"/>
      <c r="T630" t="inlineStr"/>
      <c r="U630" t="n">
        <v>0</v>
      </c>
      <c r="V630" t="n">
        <v>500000000</v>
      </c>
      <c r="W630" t="inlineStr"/>
      <c r="X630" t="inlineStr">
        <is>
          <t>déterminé</t>
        </is>
      </c>
    </row>
    <row r="631" ht="15" customHeight="1" s="1003">
      <c r="A631" s="1019" t="inlineStr">
        <is>
          <t>Stock initial</t>
        </is>
      </c>
      <c r="B631" t="inlineStr">
        <is>
          <t>OS</t>
        </is>
      </c>
      <c r="C631" t="inlineStr">
        <is>
          <t>kt</t>
        </is>
      </c>
      <c r="D631" t="inlineStr">
        <is>
          <t>France</t>
        </is>
      </c>
      <c r="E631" t="inlineStr">
        <is>
          <t>2015-16</t>
        </is>
      </c>
      <c r="F631" t="inlineStr">
        <is>
          <t>Lin</t>
        </is>
      </c>
      <c r="G631" t="inlineStr">
        <is>
          <t>Stock initial collecteurs = 2 kt (Collectes, stocks - FranceAgriMer)</t>
        </is>
      </c>
      <c r="H631" t="inlineStr"/>
      <c r="I631" t="inlineStr">
        <is>
          <t>Collectes, stocks - FranceAgriMer</t>
        </is>
      </c>
      <c r="J631" t="inlineStr"/>
      <c r="K631" t="inlineStr">
        <is>
          <t>Volume</t>
        </is>
      </c>
      <c r="L631" t="inlineStr">
        <is>
          <t>Stock initial collecteurs</t>
        </is>
      </c>
      <c r="M631" t="inlineStr">
        <is>
          <t>Collectes, stocks - FAM</t>
        </is>
      </c>
      <c r="N631" t="inlineStr"/>
      <c r="O631" t="n">
        <v>1.67</v>
      </c>
      <c r="P631" t="inlineStr"/>
      <c r="Q631" t="inlineStr"/>
      <c r="R631" t="inlineStr"/>
      <c r="S631" t="inlineStr"/>
      <c r="T631" t="inlineStr"/>
      <c r="U631" t="n">
        <v>0</v>
      </c>
      <c r="V631" t="n">
        <v>500000000</v>
      </c>
      <c r="W631" t="inlineStr"/>
      <c r="X631" t="inlineStr">
        <is>
          <t>déterminé</t>
        </is>
      </c>
    </row>
    <row r="632" ht="15" customHeight="1" s="1003">
      <c r="A632" s="1019" t="inlineStr">
        <is>
          <t>Stock initial à la ferme</t>
        </is>
      </c>
      <c r="B632" t="inlineStr">
        <is>
          <t>Ferme</t>
        </is>
      </c>
      <c r="C632" t="inlineStr">
        <is>
          <t>kt</t>
        </is>
      </c>
      <c r="D632" t="inlineStr">
        <is>
          <t>France</t>
        </is>
      </c>
      <c r="E632" t="inlineStr">
        <is>
          <t>2015-16</t>
        </is>
      </c>
      <c r="F632" t="inlineStr">
        <is>
          <t>Lin</t>
        </is>
      </c>
      <c r="G632" t="inlineStr"/>
      <c r="H632" t="inlineStr"/>
      <c r="I632" t="inlineStr"/>
      <c r="J632" t="inlineStr">
        <is>
          <t>Le stock à la ferme est négligé</t>
        </is>
      </c>
      <c r="K632" t="inlineStr"/>
      <c r="L632" t="inlineStr">
        <is>
          <t>Stock initial à la ferme</t>
        </is>
      </c>
      <c r="M632" t="inlineStr"/>
      <c r="N632" t="inlineStr"/>
      <c r="O632" t="n">
        <v>0</v>
      </c>
      <c r="P632" t="inlineStr"/>
      <c r="Q632" t="inlineStr"/>
      <c r="R632" t="n">
        <v>0</v>
      </c>
      <c r="S632" t="n">
        <v>0</v>
      </c>
      <c r="T632" t="inlineStr"/>
      <c r="U632" t="n">
        <v>0</v>
      </c>
      <c r="V632" t="n">
        <v>500000000</v>
      </c>
      <c r="W632" t="n">
        <v>0</v>
      </c>
      <c r="X632" t="inlineStr">
        <is>
          <t>mesuré</t>
        </is>
      </c>
    </row>
    <row r="633" ht="15" customHeight="1" s="1003">
      <c r="A633" s="1019" t="inlineStr">
        <is>
          <t>Stock initial collecteurs</t>
        </is>
      </c>
      <c r="B633" t="inlineStr">
        <is>
          <t>OS</t>
        </is>
      </c>
      <c r="C633" t="inlineStr">
        <is>
          <t>kt</t>
        </is>
      </c>
      <c r="D633" t="inlineStr">
        <is>
          <t>France</t>
        </is>
      </c>
      <c r="E633" t="inlineStr">
        <is>
          <t>2015-16</t>
        </is>
      </c>
      <c r="F633" t="inlineStr">
        <is>
          <t>Lin</t>
        </is>
      </c>
      <c r="G633" t="inlineStr">
        <is>
          <t>Stock initial collecteurs = 2 kt (Collectes, stocks - FranceAgriMer)</t>
        </is>
      </c>
      <c r="H633" t="inlineStr"/>
      <c r="I633" t="inlineStr">
        <is>
          <t>Collectes, stocks - FranceAgriMer</t>
        </is>
      </c>
      <c r="J633" t="inlineStr"/>
      <c r="K633" t="inlineStr">
        <is>
          <t>Volume</t>
        </is>
      </c>
      <c r="L633" t="inlineStr">
        <is>
          <t>Stock initial collecteurs</t>
        </is>
      </c>
      <c r="M633" t="inlineStr">
        <is>
          <t>Collectes, stocks - FAM</t>
        </is>
      </c>
      <c r="N633" t="inlineStr"/>
      <c r="O633" t="n">
        <v>1.67</v>
      </c>
      <c r="P633" t="inlineStr"/>
      <c r="Q633" t="inlineStr"/>
      <c r="R633" t="n">
        <v>1.67</v>
      </c>
      <c r="S633" t="n">
        <v>0.08</v>
      </c>
      <c r="T633" t="n">
        <v>0.1</v>
      </c>
      <c r="U633" t="n">
        <v>0</v>
      </c>
      <c r="V633" t="n">
        <v>500000000</v>
      </c>
      <c r="W633" t="n">
        <v>0</v>
      </c>
      <c r="X633" t="inlineStr">
        <is>
          <t>mesuré</t>
        </is>
      </c>
    </row>
    <row r="634" ht="15" customHeight="1" s="1003">
      <c r="A634" s="1019" t="inlineStr">
        <is>
          <t>Graines collectées</t>
        </is>
      </c>
      <c r="B634" t="inlineStr">
        <is>
          <t>Fabrication de produits alimentaires</t>
        </is>
      </c>
      <c r="C634" t="inlineStr">
        <is>
          <t>kt</t>
        </is>
      </c>
      <c r="D634" t="inlineStr">
        <is>
          <t>France</t>
        </is>
      </c>
      <c r="E634" t="inlineStr">
        <is>
          <t>2015-16</t>
        </is>
      </c>
      <c r="F634" t="inlineStr">
        <is>
          <t>Lin</t>
        </is>
      </c>
      <c r="G634" t="inlineStr"/>
      <c r="H634" t="inlineStr"/>
      <c r="I634" t="inlineStr"/>
      <c r="J634" t="inlineStr">
        <is>
          <t>Pas de fabrication de produits alimentaires</t>
        </is>
      </c>
      <c r="K634" t="inlineStr"/>
      <c r="L634" t="inlineStr">
        <is>
          <t>Consommation de graines pour la fabrication de produits alimentaires</t>
        </is>
      </c>
      <c r="M634" t="inlineStr"/>
      <c r="N634" t="inlineStr"/>
      <c r="O634" t="n">
        <v>0</v>
      </c>
      <c r="P634" t="inlineStr"/>
      <c r="Q634" t="inlineStr"/>
      <c r="R634" t="n">
        <v>0</v>
      </c>
      <c r="S634" t="n">
        <v>0</v>
      </c>
      <c r="T634" t="inlineStr"/>
      <c r="U634" t="n">
        <v>0</v>
      </c>
      <c r="V634" t="n">
        <v>500000000</v>
      </c>
      <c r="W634" t="n">
        <v>0</v>
      </c>
      <c r="X634" t="inlineStr">
        <is>
          <t>mesuré</t>
        </is>
      </c>
    </row>
    <row r="635" ht="15" customHeight="1" s="1003">
      <c r="A635" s="1019" t="inlineStr">
        <is>
          <t>Graines collectées</t>
        </is>
      </c>
      <c r="B635" t="inlineStr">
        <is>
          <t>Alimentation humaine</t>
        </is>
      </c>
      <c r="C635" t="inlineStr">
        <is>
          <t>kt</t>
        </is>
      </c>
      <c r="D635" t="inlineStr">
        <is>
          <t>France</t>
        </is>
      </c>
      <c r="E635" t="inlineStr">
        <is>
          <t>2015-16</t>
        </is>
      </c>
      <c r="F635" t="inlineStr">
        <is>
          <t>Lin</t>
        </is>
      </c>
      <c r="G635" t="inlineStr"/>
      <c r="H635" t="inlineStr"/>
      <c r="I635" t="inlineStr"/>
      <c r="J635" t="inlineStr"/>
      <c r="K635" t="inlineStr"/>
      <c r="L635" t="inlineStr"/>
      <c r="M635" t="inlineStr"/>
      <c r="N635" t="inlineStr"/>
      <c r="O635" t="n">
        <v>29.5</v>
      </c>
      <c r="P635" t="inlineStr"/>
      <c r="Q635" t="inlineStr"/>
      <c r="R635" t="inlineStr"/>
      <c r="S635" t="inlineStr"/>
      <c r="T635" t="inlineStr"/>
      <c r="U635" t="n">
        <v>0</v>
      </c>
      <c r="V635" t="n">
        <v>500000000</v>
      </c>
      <c r="W635" t="inlineStr"/>
      <c r="X635" t="inlineStr">
        <is>
          <t>déterminé</t>
        </is>
      </c>
    </row>
    <row r="636" ht="15" customHeight="1" s="1003">
      <c r="A636" s="1019" t="inlineStr">
        <is>
          <t>Graines collectées</t>
        </is>
      </c>
      <c r="B636" t="inlineStr">
        <is>
          <t>Vente directe et autoconsommation</t>
        </is>
      </c>
      <c r="C636" t="inlineStr">
        <is>
          <t>kt</t>
        </is>
      </c>
      <c r="D636" t="inlineStr">
        <is>
          <t>France</t>
        </is>
      </c>
      <c r="E636" t="inlineStr">
        <is>
          <t>2015-16</t>
        </is>
      </c>
      <c r="F636" t="inlineStr">
        <is>
          <t>Lin</t>
        </is>
      </c>
      <c r="G636" t="inlineStr"/>
      <c r="H636" t="inlineStr"/>
      <c r="I636" t="inlineStr"/>
      <c r="J636" t="inlineStr"/>
      <c r="K636" t="inlineStr"/>
      <c r="L636" t="inlineStr"/>
      <c r="M636" t="inlineStr"/>
      <c r="N636" t="inlineStr"/>
      <c r="O636" t="n">
        <v>8.19</v>
      </c>
      <c r="P636" t="n">
        <v>0</v>
      </c>
      <c r="Q636" t="n">
        <v>29.5</v>
      </c>
      <c r="R636" t="inlineStr"/>
      <c r="S636" t="inlineStr"/>
      <c r="T636" t="inlineStr"/>
      <c r="U636" t="n">
        <v>0</v>
      </c>
      <c r="V636" t="n">
        <v>500000000</v>
      </c>
      <c r="W636" t="inlineStr"/>
      <c r="X636" t="inlineStr">
        <is>
          <t>libre</t>
        </is>
      </c>
    </row>
    <row r="637" ht="15" customHeight="1" s="1003">
      <c r="A637" s="1019" t="inlineStr">
        <is>
          <t>Graines collectées</t>
        </is>
      </c>
      <c r="B637" t="inlineStr">
        <is>
          <t>Circuits spécialisés</t>
        </is>
      </c>
      <c r="C637" t="inlineStr">
        <is>
          <t>kt</t>
        </is>
      </c>
      <c r="D637" t="inlineStr">
        <is>
          <t>France</t>
        </is>
      </c>
      <c r="E637" t="inlineStr">
        <is>
          <t>2015-16</t>
        </is>
      </c>
      <c r="F637" t="inlineStr">
        <is>
          <t>Lin</t>
        </is>
      </c>
      <c r="G637" t="inlineStr"/>
      <c r="H637" t="inlineStr"/>
      <c r="I637" t="inlineStr"/>
      <c r="J637" t="inlineStr"/>
      <c r="K637" t="inlineStr"/>
      <c r="L637" t="inlineStr"/>
      <c r="M637" t="inlineStr"/>
      <c r="N637" t="inlineStr"/>
      <c r="O637" t="n">
        <v>3.28</v>
      </c>
      <c r="P637" t="n">
        <v>0</v>
      </c>
      <c r="Q637" t="n">
        <v>29.5</v>
      </c>
      <c r="R637" t="inlineStr"/>
      <c r="S637" t="inlineStr"/>
      <c r="T637" t="inlineStr"/>
      <c r="U637" t="n">
        <v>0</v>
      </c>
      <c r="V637" t="n">
        <v>500000000</v>
      </c>
      <c r="W637" t="inlineStr"/>
      <c r="X637" t="inlineStr">
        <is>
          <t>libre</t>
        </is>
      </c>
    </row>
    <row r="638" ht="15" customHeight="1" s="1003">
      <c r="A638" s="1019" t="inlineStr">
        <is>
          <t>Graines collectées</t>
        </is>
      </c>
      <c r="B638" t="inlineStr">
        <is>
          <t>GMS</t>
        </is>
      </c>
      <c r="C638" t="inlineStr">
        <is>
          <t>kt</t>
        </is>
      </c>
      <c r="D638" t="inlineStr">
        <is>
          <t>France</t>
        </is>
      </c>
      <c r="E638" t="inlineStr">
        <is>
          <t>2015-16</t>
        </is>
      </c>
      <c r="F638" t="inlineStr">
        <is>
          <t>Lin</t>
        </is>
      </c>
      <c r="G638" t="inlineStr"/>
      <c r="H638" t="inlineStr"/>
      <c r="I638" t="inlineStr"/>
      <c r="J638" t="inlineStr"/>
      <c r="K638" t="inlineStr"/>
      <c r="L638" t="inlineStr"/>
      <c r="M638" t="inlineStr"/>
      <c r="N638" t="inlineStr"/>
      <c r="O638" t="n">
        <v>1.64</v>
      </c>
      <c r="P638" t="n">
        <v>0</v>
      </c>
      <c r="Q638" t="n">
        <v>29.5</v>
      </c>
      <c r="R638" t="inlineStr"/>
      <c r="S638" t="inlineStr"/>
      <c r="T638" t="inlineStr"/>
      <c r="U638" t="n">
        <v>0</v>
      </c>
      <c r="V638" t="n">
        <v>500000000</v>
      </c>
      <c r="W638" t="inlineStr"/>
      <c r="X638" t="inlineStr">
        <is>
          <t>libre</t>
        </is>
      </c>
    </row>
    <row r="639" ht="15" customHeight="1" s="1003">
      <c r="A639" s="1019" t="inlineStr">
        <is>
          <t>Graines collectées</t>
        </is>
      </c>
      <c r="B639" t="inlineStr">
        <is>
          <t>RHD</t>
        </is>
      </c>
      <c r="C639" t="inlineStr">
        <is>
          <t>kt</t>
        </is>
      </c>
      <c r="D639" t="inlineStr">
        <is>
          <t>France</t>
        </is>
      </c>
      <c r="E639" t="inlineStr">
        <is>
          <t>2015-16</t>
        </is>
      </c>
      <c r="F639" t="inlineStr">
        <is>
          <t>Lin</t>
        </is>
      </c>
      <c r="G639" t="inlineStr"/>
      <c r="H639" t="inlineStr"/>
      <c r="I639" t="inlineStr"/>
      <c r="J639" t="inlineStr"/>
      <c r="K639" t="inlineStr"/>
      <c r="L639" t="inlineStr"/>
      <c r="M639" t="inlineStr"/>
      <c r="N639" t="inlineStr"/>
      <c r="O639" t="n">
        <v>8.19</v>
      </c>
      <c r="P639" t="n">
        <v>0</v>
      </c>
      <c r="Q639" t="n">
        <v>29.5</v>
      </c>
      <c r="R639" t="inlineStr"/>
      <c r="S639" t="inlineStr"/>
      <c r="T639" t="inlineStr"/>
      <c r="U639" t="n">
        <v>0</v>
      </c>
      <c r="V639" t="n">
        <v>500000000</v>
      </c>
      <c r="W639" t="inlineStr"/>
      <c r="X639" t="inlineStr">
        <is>
          <t>libre</t>
        </is>
      </c>
    </row>
    <row r="640" ht="15" customHeight="1" s="1003">
      <c r="A640" s="1019" t="inlineStr">
        <is>
          <t>Graines collectées</t>
        </is>
      </c>
      <c r="B640" t="inlineStr">
        <is>
          <t>Trituration</t>
        </is>
      </c>
      <c r="C640" t="inlineStr">
        <is>
          <t>kt</t>
        </is>
      </c>
      <c r="D640" t="inlineStr">
        <is>
          <t>France</t>
        </is>
      </c>
      <c r="E640" t="inlineStr">
        <is>
          <t>2015-16</t>
        </is>
      </c>
      <c r="F640" t="inlineStr">
        <is>
          <t>Lin</t>
        </is>
      </c>
      <c r="G640" t="inlineStr">
        <is>
          <t>Consommation de graines par la Trituration = 12 kt (FEDIOL)</t>
        </is>
      </c>
      <c r="H640" t="inlineStr"/>
      <c r="I640" t="inlineStr">
        <is>
          <t>FEDIOL</t>
        </is>
      </c>
      <c r="J640" t="inlineStr">
        <is>
          <t>Utilisation de la donnée 2015</t>
        </is>
      </c>
      <c r="K640" t="inlineStr">
        <is>
          <t>Volume</t>
        </is>
      </c>
      <c r="L640" t="inlineStr">
        <is>
          <t>Consommation de graines par la Trituration</t>
        </is>
      </c>
      <c r="M640" t="inlineStr">
        <is>
          <t>Huiles et tourteaux - FEDIOL</t>
        </is>
      </c>
      <c r="N640" t="inlineStr"/>
      <c r="O640" t="n">
        <v>12</v>
      </c>
      <c r="P640" t="inlineStr"/>
      <c r="Q640" t="inlineStr"/>
      <c r="R640" t="n">
        <v>12</v>
      </c>
      <c r="S640" t="n">
        <v>0.6</v>
      </c>
      <c r="T640" t="n">
        <v>0.1</v>
      </c>
      <c r="U640" t="n">
        <v>0</v>
      </c>
      <c r="V640" t="n">
        <v>500000000</v>
      </c>
      <c r="W640" t="n">
        <v>0</v>
      </c>
      <c r="X640" t="inlineStr">
        <is>
          <t>mesuré</t>
        </is>
      </c>
    </row>
    <row r="641" ht="15" customHeight="1" s="1003">
      <c r="A641" s="1019" t="inlineStr">
        <is>
          <t>Graines collectées</t>
        </is>
      </c>
      <c r="B641" t="inlineStr">
        <is>
          <t>FAB</t>
        </is>
      </c>
      <c r="C641" t="inlineStr">
        <is>
          <t>kt</t>
        </is>
      </c>
      <c r="D641" t="inlineStr">
        <is>
          <t>France</t>
        </is>
      </c>
      <c r="E641" t="inlineStr">
        <is>
          <t>2015-16</t>
        </is>
      </c>
      <c r="F641" t="inlineStr">
        <is>
          <t>Lin</t>
        </is>
      </c>
      <c r="G641" t="inlineStr">
        <is>
          <t>Consommation de graines par les FAB = 0 kt (Etat 13 - FranceAgriMer)</t>
        </is>
      </c>
      <c r="H641" t="inlineStr"/>
      <c r="I641" t="inlineStr">
        <is>
          <t>Etat 13 - FranceAgriMer</t>
        </is>
      </c>
      <c r="J641" t="inlineStr">
        <is>
          <t>Les graines ne sont pas consommées en alimentation animale</t>
        </is>
      </c>
      <c r="K641" t="inlineStr">
        <is>
          <t>Volume</t>
        </is>
      </c>
      <c r="L641" t="inlineStr">
        <is>
          <t>Consommation de graines par les FAB</t>
        </is>
      </c>
      <c r="M641" t="inlineStr">
        <is>
          <t>FAB - FAM</t>
        </is>
      </c>
      <c r="N641" t="inlineStr"/>
      <c r="O641" t="n">
        <v>0.44</v>
      </c>
      <c r="P641" t="inlineStr"/>
      <c r="Q641" t="inlineStr"/>
      <c r="R641" t="n">
        <v>0.44</v>
      </c>
      <c r="S641" t="n">
        <v>0.02</v>
      </c>
      <c r="T641" t="n">
        <v>0.1</v>
      </c>
      <c r="U641" t="n">
        <v>0</v>
      </c>
      <c r="V641" t="n">
        <v>500000000</v>
      </c>
      <c r="W641" t="n">
        <v>0</v>
      </c>
      <c r="X641" t="inlineStr">
        <is>
          <t>mesuré</t>
        </is>
      </c>
    </row>
    <row r="642" ht="15" customHeight="1" s="1003">
      <c r="A642" s="1019" t="inlineStr">
        <is>
          <t>Graines collectées</t>
        </is>
      </c>
      <c r="B642" t="inlineStr">
        <is>
          <t>Amidonnerie</t>
        </is>
      </c>
      <c r="C642" t="inlineStr">
        <is>
          <t>kt</t>
        </is>
      </c>
      <c r="D642" t="inlineStr">
        <is>
          <t>France</t>
        </is>
      </c>
      <c r="E642" t="inlineStr">
        <is>
          <t>2015-16</t>
        </is>
      </c>
      <c r="F642" t="inlineStr">
        <is>
          <t>Lin</t>
        </is>
      </c>
      <c r="G642" t="inlineStr"/>
      <c r="H642" t="inlineStr"/>
      <c r="I642" t="inlineStr"/>
      <c r="J642" t="inlineStr"/>
      <c r="K642" t="inlineStr"/>
      <c r="L642" t="inlineStr"/>
      <c r="M642" t="inlineStr"/>
      <c r="N642" t="inlineStr"/>
      <c r="O642" t="n">
        <v>0</v>
      </c>
      <c r="P642" t="inlineStr"/>
      <c r="Q642" t="inlineStr"/>
      <c r="R642" t="n">
        <v>0</v>
      </c>
      <c r="S642" t="n">
        <v>0</v>
      </c>
      <c r="T642" t="inlineStr"/>
      <c r="U642" t="n">
        <v>0</v>
      </c>
      <c r="V642" t="n">
        <v>500000000</v>
      </c>
      <c r="W642" t="n">
        <v>0</v>
      </c>
      <c r="X642" t="inlineStr">
        <is>
          <t>mesuré</t>
        </is>
      </c>
    </row>
    <row r="643" ht="15" customHeight="1" s="1003">
      <c r="A643" s="1019" t="inlineStr">
        <is>
          <t>Graines collectées</t>
        </is>
      </c>
      <c r="B643" t="inlineStr">
        <is>
          <t>Meunerie</t>
        </is>
      </c>
      <c r="C643" t="inlineStr">
        <is>
          <t>kt</t>
        </is>
      </c>
      <c r="D643" t="inlineStr">
        <is>
          <t>France</t>
        </is>
      </c>
      <c r="E643" t="inlineStr">
        <is>
          <t>2015-16</t>
        </is>
      </c>
      <c r="F643" t="inlineStr">
        <is>
          <t>Lin</t>
        </is>
      </c>
      <c r="G643" t="inlineStr"/>
      <c r="H643" t="inlineStr"/>
      <c r="I643" t="inlineStr"/>
      <c r="J643" t="inlineStr"/>
      <c r="K643" t="inlineStr"/>
      <c r="L643" t="inlineStr"/>
      <c r="M643" t="inlineStr"/>
      <c r="N643" t="inlineStr"/>
      <c r="O643" t="n">
        <v>0</v>
      </c>
      <c r="P643" t="inlineStr"/>
      <c r="Q643" t="inlineStr"/>
      <c r="R643" t="n">
        <v>0</v>
      </c>
      <c r="S643" t="n">
        <v>0</v>
      </c>
      <c r="T643" t="inlineStr"/>
      <c r="U643" t="n">
        <v>0</v>
      </c>
      <c r="V643" t="n">
        <v>500000000</v>
      </c>
      <c r="W643" t="n">
        <v>0</v>
      </c>
      <c r="X643" t="inlineStr">
        <is>
          <t>mesuré</t>
        </is>
      </c>
    </row>
    <row r="644" ht="15" customHeight="1" s="1003">
      <c r="A644" s="1019" t="inlineStr">
        <is>
          <t>Graines collectées</t>
        </is>
      </c>
      <c r="B644" t="inlineStr">
        <is>
          <t>Fabrication d'ingrédients</t>
        </is>
      </c>
      <c r="C644" t="inlineStr">
        <is>
          <t>kt</t>
        </is>
      </c>
      <c r="D644" t="inlineStr">
        <is>
          <t>France</t>
        </is>
      </c>
      <c r="E644" t="inlineStr">
        <is>
          <t>2015-16</t>
        </is>
      </c>
      <c r="F644" t="inlineStr">
        <is>
          <t>Lin</t>
        </is>
      </c>
      <c r="G644" t="inlineStr"/>
      <c r="H644" t="inlineStr"/>
      <c r="I644" t="inlineStr"/>
      <c r="J644" t="inlineStr"/>
      <c r="K644" t="inlineStr"/>
      <c r="L644" t="inlineStr"/>
      <c r="M644" t="inlineStr"/>
      <c r="N644" t="inlineStr"/>
      <c r="O644" t="n">
        <v>0</v>
      </c>
      <c r="P644" t="inlineStr"/>
      <c r="Q644" t="inlineStr"/>
      <c r="R644" t="n">
        <v>0</v>
      </c>
      <c r="S644" t="n">
        <v>0</v>
      </c>
      <c r="T644" t="inlineStr"/>
      <c r="U644" t="n">
        <v>0</v>
      </c>
      <c r="V644" t="n">
        <v>500000000</v>
      </c>
      <c r="W644" t="n">
        <v>0</v>
      </c>
      <c r="X644" t="inlineStr">
        <is>
          <t>mesuré</t>
        </is>
      </c>
    </row>
    <row r="645" ht="15" customHeight="1" s="1003">
      <c r="A645" s="1019" t="inlineStr">
        <is>
          <t>Graines collectées</t>
        </is>
      </c>
      <c r="B645" t="inlineStr">
        <is>
          <t>Ménages</t>
        </is>
      </c>
      <c r="C645" t="inlineStr">
        <is>
          <t>kt</t>
        </is>
      </c>
      <c r="D645" t="inlineStr">
        <is>
          <t>France</t>
        </is>
      </c>
      <c r="E645" t="inlineStr">
        <is>
          <t>2015-16</t>
        </is>
      </c>
      <c r="F645" t="inlineStr">
        <is>
          <t>Lin</t>
        </is>
      </c>
      <c r="G645" t="inlineStr"/>
      <c r="H645" t="inlineStr"/>
      <c r="I645" t="inlineStr"/>
      <c r="J645" t="inlineStr"/>
      <c r="K645" t="inlineStr"/>
      <c r="L645" t="inlineStr"/>
      <c r="M645" t="inlineStr"/>
      <c r="N645" t="inlineStr"/>
      <c r="O645" t="n">
        <v>4.91</v>
      </c>
      <c r="P645" t="n">
        <v>0</v>
      </c>
      <c r="Q645" t="n">
        <v>29.5</v>
      </c>
      <c r="R645" t="inlineStr"/>
      <c r="S645" t="inlineStr"/>
      <c r="T645" t="inlineStr"/>
      <c r="U645" t="n">
        <v>0</v>
      </c>
      <c r="V645" t="n">
        <v>500000000</v>
      </c>
      <c r="W645" t="inlineStr"/>
      <c r="X645" t="inlineStr">
        <is>
          <t>libre</t>
        </is>
      </c>
    </row>
    <row r="646" ht="15" customHeight="1" s="1003">
      <c r="A646" s="1019" t="inlineStr">
        <is>
          <t>Graines collectées</t>
        </is>
      </c>
      <c r="B646" t="inlineStr">
        <is>
          <t>Circuits généralistes</t>
        </is>
      </c>
      <c r="C646" t="inlineStr">
        <is>
          <t>kt</t>
        </is>
      </c>
      <c r="D646" t="inlineStr">
        <is>
          <t>France</t>
        </is>
      </c>
      <c r="E646" t="inlineStr">
        <is>
          <t>2015-16</t>
        </is>
      </c>
      <c r="F646" t="inlineStr">
        <is>
          <t>Lin</t>
        </is>
      </c>
      <c r="G646" t="inlineStr"/>
      <c r="H646" t="inlineStr"/>
      <c r="I646" t="inlineStr"/>
      <c r="J646" t="inlineStr"/>
      <c r="K646" t="inlineStr"/>
      <c r="L646" t="inlineStr"/>
      <c r="M646" t="inlineStr"/>
      <c r="N646" t="inlineStr"/>
      <c r="O646" t="n">
        <v>1.64</v>
      </c>
      <c r="P646" t="n">
        <v>0</v>
      </c>
      <c r="Q646" t="n">
        <v>29.5</v>
      </c>
      <c r="R646" t="inlineStr"/>
      <c r="S646" t="inlineStr"/>
      <c r="T646" t="inlineStr"/>
      <c r="U646" t="n">
        <v>0</v>
      </c>
      <c r="V646" t="n">
        <v>500000000</v>
      </c>
      <c r="W646" t="inlineStr"/>
      <c r="X646" t="inlineStr">
        <is>
          <t>libre</t>
        </is>
      </c>
    </row>
    <row r="647" ht="15" customHeight="1" s="1003">
      <c r="A647" s="1019" t="inlineStr">
        <is>
          <t>Graines collectées</t>
        </is>
      </c>
      <c r="B647" t="inlineStr">
        <is>
          <t>Usages alimentaires</t>
        </is>
      </c>
      <c r="C647" t="inlineStr">
        <is>
          <t>kt</t>
        </is>
      </c>
      <c r="D647" t="inlineStr">
        <is>
          <t>France</t>
        </is>
      </c>
      <c r="E647" t="inlineStr">
        <is>
          <t>2015-16</t>
        </is>
      </c>
      <c r="F647" t="inlineStr">
        <is>
          <t>Lin</t>
        </is>
      </c>
      <c r="G647" t="inlineStr"/>
      <c r="H647" t="inlineStr"/>
      <c r="I647" t="inlineStr"/>
      <c r="J647" t="inlineStr"/>
      <c r="K647" t="inlineStr"/>
      <c r="L647" t="inlineStr"/>
      <c r="M647" t="inlineStr"/>
      <c r="N647" t="inlineStr"/>
      <c r="O647" t="n">
        <v>29.9</v>
      </c>
      <c r="P647" t="inlineStr"/>
      <c r="Q647" t="inlineStr"/>
      <c r="R647" t="inlineStr"/>
      <c r="S647" t="inlineStr"/>
      <c r="T647" t="inlineStr"/>
      <c r="U647" t="n">
        <v>0</v>
      </c>
      <c r="V647" t="n">
        <v>500000000</v>
      </c>
      <c r="W647" t="inlineStr"/>
      <c r="X647" t="inlineStr">
        <is>
          <t>déterminé</t>
        </is>
      </c>
    </row>
    <row r="648" ht="15" customHeight="1" s="1003">
      <c r="A648" s="1019" t="inlineStr">
        <is>
          <t>Graines collectées</t>
        </is>
      </c>
      <c r="B648" t="inlineStr">
        <is>
          <t>Alimentation animale rente</t>
        </is>
      </c>
      <c r="C648" t="inlineStr">
        <is>
          <t>kt</t>
        </is>
      </c>
      <c r="D648" t="inlineStr">
        <is>
          <t>France</t>
        </is>
      </c>
      <c r="E648" t="inlineStr">
        <is>
          <t>2015-16</t>
        </is>
      </c>
      <c r="F648" t="inlineStr">
        <is>
          <t>Lin</t>
        </is>
      </c>
      <c r="G648" t="inlineStr"/>
      <c r="H648" t="inlineStr"/>
      <c r="I648" t="inlineStr"/>
      <c r="J648" t="inlineStr"/>
      <c r="K648" t="inlineStr"/>
      <c r="L648" t="inlineStr"/>
      <c r="M648" t="inlineStr"/>
      <c r="N648" t="inlineStr"/>
      <c r="O648" t="n">
        <v>0.44</v>
      </c>
      <c r="P648" t="inlineStr"/>
      <c r="Q648" t="inlineStr"/>
      <c r="R648" t="inlineStr"/>
      <c r="S648" t="inlineStr"/>
      <c r="T648" t="inlineStr"/>
      <c r="U648" t="n">
        <v>0</v>
      </c>
      <c r="V648" t="n">
        <v>500000000</v>
      </c>
      <c r="W648" t="inlineStr"/>
      <c r="X648" t="inlineStr">
        <is>
          <t>déterminé</t>
        </is>
      </c>
    </row>
    <row r="649" ht="15" customHeight="1" s="1003">
      <c r="A649" s="1019" t="inlineStr">
        <is>
          <t>Graines collectées</t>
        </is>
      </c>
      <c r="B649" t="inlineStr">
        <is>
          <t>Alimentation animale</t>
        </is>
      </c>
      <c r="C649" t="inlineStr">
        <is>
          <t>kt</t>
        </is>
      </c>
      <c r="D649" t="inlineStr">
        <is>
          <t>France</t>
        </is>
      </c>
      <c r="E649" t="inlineStr">
        <is>
          <t>2015-16</t>
        </is>
      </c>
      <c r="F649" t="inlineStr">
        <is>
          <t>Lin</t>
        </is>
      </c>
      <c r="G649" t="inlineStr"/>
      <c r="H649" t="inlineStr"/>
      <c r="I649" t="inlineStr"/>
      <c r="J649" t="inlineStr"/>
      <c r="K649" t="inlineStr"/>
      <c r="L649" t="inlineStr"/>
      <c r="M649" t="inlineStr"/>
      <c r="N649" t="inlineStr"/>
      <c r="O649" t="n">
        <v>0.44</v>
      </c>
      <c r="P649" t="inlineStr"/>
      <c r="Q649" t="inlineStr"/>
      <c r="R649" t="inlineStr"/>
      <c r="S649" t="inlineStr"/>
      <c r="T649" t="inlineStr"/>
      <c r="U649" t="n">
        <v>0</v>
      </c>
      <c r="V649" t="n">
        <v>500000000</v>
      </c>
      <c r="W649" t="inlineStr"/>
      <c r="X649" t="inlineStr">
        <is>
          <t>déterminé</t>
        </is>
      </c>
    </row>
    <row r="650" ht="15" customHeight="1" s="1003">
      <c r="A650" s="1019" t="inlineStr">
        <is>
          <t>Graines collectées</t>
        </is>
      </c>
      <c r="B650" t="inlineStr">
        <is>
          <t>Débouchés</t>
        </is>
      </c>
      <c r="C650" t="inlineStr">
        <is>
          <t>kt</t>
        </is>
      </c>
      <c r="D650" t="inlineStr">
        <is>
          <t>France</t>
        </is>
      </c>
      <c r="E650" t="inlineStr">
        <is>
          <t>2015-16</t>
        </is>
      </c>
      <c r="F650" t="inlineStr">
        <is>
          <t>Lin</t>
        </is>
      </c>
      <c r="G650" t="inlineStr"/>
      <c r="H650" t="inlineStr"/>
      <c r="I650" t="inlineStr"/>
      <c r="J650" t="inlineStr"/>
      <c r="K650" t="inlineStr"/>
      <c r="L650" t="inlineStr"/>
      <c r="M650" t="inlineStr"/>
      <c r="N650" t="inlineStr"/>
      <c r="O650" t="n">
        <v>29.9</v>
      </c>
      <c r="P650" t="inlineStr"/>
      <c r="Q650" t="inlineStr"/>
      <c r="R650" t="inlineStr"/>
      <c r="S650" t="inlineStr"/>
      <c r="T650" t="inlineStr"/>
      <c r="U650" t="n">
        <v>0</v>
      </c>
      <c r="V650" t="n">
        <v>500000000</v>
      </c>
      <c r="W650" t="inlineStr"/>
      <c r="X650" t="inlineStr">
        <is>
          <t>déterminé</t>
        </is>
      </c>
    </row>
    <row r="651" ht="15" customHeight="1" s="1003">
      <c r="A651" s="1019" t="inlineStr">
        <is>
          <t>Graines collectées</t>
        </is>
      </c>
      <c r="B651" t="inlineStr">
        <is>
          <t>Autres IAA</t>
        </is>
      </c>
      <c r="C651" t="inlineStr">
        <is>
          <t>kt</t>
        </is>
      </c>
      <c r="D651" t="inlineStr">
        <is>
          <t>France</t>
        </is>
      </c>
      <c r="E651" t="inlineStr">
        <is>
          <t>2015-16</t>
        </is>
      </c>
      <c r="F651" t="inlineStr">
        <is>
          <t>Lin</t>
        </is>
      </c>
      <c r="G651" t="inlineStr"/>
      <c r="H651" t="inlineStr"/>
      <c r="I651" t="inlineStr"/>
      <c r="J651" t="inlineStr"/>
      <c r="K651" t="inlineStr"/>
      <c r="L651" t="inlineStr"/>
      <c r="M651" t="inlineStr"/>
      <c r="N651" t="inlineStr"/>
      <c r="O651" t="n">
        <v>8.19</v>
      </c>
      <c r="P651" t="n">
        <v>0</v>
      </c>
      <c r="Q651" t="n">
        <v>29.5</v>
      </c>
      <c r="R651" t="inlineStr"/>
      <c r="S651" t="inlineStr"/>
      <c r="T651" t="inlineStr"/>
      <c r="U651" t="n">
        <v>0</v>
      </c>
      <c r="V651" t="n">
        <v>500000000</v>
      </c>
      <c r="W651" t="inlineStr"/>
      <c r="X651" t="inlineStr">
        <is>
          <t>libre</t>
        </is>
      </c>
    </row>
    <row r="652" ht="15" customHeight="1" s="1003">
      <c r="A652" s="1019" t="inlineStr">
        <is>
          <t>Graines collectées</t>
        </is>
      </c>
      <c r="B652" t="inlineStr">
        <is>
          <t>Semences certifiées</t>
        </is>
      </c>
      <c r="C652" t="inlineStr">
        <is>
          <t>kt</t>
        </is>
      </c>
      <c r="D652" t="inlineStr">
        <is>
          <t>France</t>
        </is>
      </c>
      <c r="E652" t="inlineStr">
        <is>
          <t>2015-16</t>
        </is>
      </c>
      <c r="F652" t="inlineStr">
        <is>
          <t>Lin</t>
        </is>
      </c>
      <c r="G652" t="inlineStr">
        <is>
          <t>Production de semences certifiées = 1 kt (Collectes, stocks - FranceAgriMer)</t>
        </is>
      </c>
      <c r="H652" t="inlineStr"/>
      <c r="I652" t="inlineStr">
        <is>
          <t>Collectes, stocks - FranceAgriMer</t>
        </is>
      </c>
      <c r="J652" t="inlineStr"/>
      <c r="K652" t="inlineStr">
        <is>
          <t>Volume</t>
        </is>
      </c>
      <c r="L652" t="inlineStr">
        <is>
          <t>Production de semences certifiées</t>
        </is>
      </c>
      <c r="M652" t="inlineStr">
        <is>
          <t>Collectes, stocks - FAM</t>
        </is>
      </c>
      <c r="N652" t="inlineStr"/>
      <c r="O652" t="n">
        <v>1.39</v>
      </c>
      <c r="P652" t="inlineStr"/>
      <c r="Q652" t="inlineStr"/>
      <c r="R652" t="n">
        <v>1.39</v>
      </c>
      <c r="S652" t="n">
        <v>0.07000000000000001</v>
      </c>
      <c r="T652" t="n">
        <v>0.1</v>
      </c>
      <c r="U652" t="n">
        <v>0</v>
      </c>
      <c r="V652" t="n">
        <v>500000000</v>
      </c>
      <c r="W652" t="n">
        <v>0</v>
      </c>
      <c r="X652" t="inlineStr">
        <is>
          <t>mesuré</t>
        </is>
      </c>
    </row>
    <row r="653" ht="15" customHeight="1" s="1003">
      <c r="A653" s="1019" t="inlineStr">
        <is>
          <t>Graines collectées</t>
        </is>
      </c>
      <c r="B653" t="inlineStr">
        <is>
          <t>Semences</t>
        </is>
      </c>
      <c r="C653" t="inlineStr">
        <is>
          <t>kt</t>
        </is>
      </c>
      <c r="D653" t="inlineStr">
        <is>
          <t>France</t>
        </is>
      </c>
      <c r="E653" t="inlineStr">
        <is>
          <t>2015-16</t>
        </is>
      </c>
      <c r="F653" t="inlineStr">
        <is>
          <t>Lin</t>
        </is>
      </c>
      <c r="G653" t="inlineStr">
        <is>
          <t>Production de semences certifiées = 1 kt (Collectes, stocks - FranceAgriMer)</t>
        </is>
      </c>
      <c r="H653" t="inlineStr"/>
      <c r="I653" t="inlineStr">
        <is>
          <t>Collectes, stocks - FranceAgriMer</t>
        </is>
      </c>
      <c r="J653" t="inlineStr"/>
      <c r="K653" t="inlineStr">
        <is>
          <t>Volume</t>
        </is>
      </c>
      <c r="L653" t="inlineStr">
        <is>
          <t>Production de semences certifiées</t>
        </is>
      </c>
      <c r="M653" t="inlineStr">
        <is>
          <t>Collectes, stocks - FAM</t>
        </is>
      </c>
      <c r="N653" t="inlineStr"/>
      <c r="O653" t="n">
        <v>1.39</v>
      </c>
      <c r="P653" t="inlineStr"/>
      <c r="Q653" t="inlineStr"/>
      <c r="R653" t="inlineStr"/>
      <c r="S653" t="inlineStr"/>
      <c r="T653" t="inlineStr"/>
      <c r="U653" t="n">
        <v>0</v>
      </c>
      <c r="V653" t="n">
        <v>500000000</v>
      </c>
      <c r="W653" t="inlineStr"/>
      <c r="X653" t="inlineStr">
        <is>
          <t>déterminé</t>
        </is>
      </c>
    </row>
    <row r="654" ht="15" customHeight="1" s="1003">
      <c r="A654" s="1019" t="inlineStr">
        <is>
          <t>Graines collectées</t>
        </is>
      </c>
      <c r="B654" t="inlineStr">
        <is>
          <t>Export</t>
        </is>
      </c>
      <c r="C654" t="inlineStr">
        <is>
          <t>kt</t>
        </is>
      </c>
      <c r="D654" t="inlineStr">
        <is>
          <t>France</t>
        </is>
      </c>
      <c r="E654" t="inlineStr">
        <is>
          <t>2015-16</t>
        </is>
      </c>
      <c r="F654" t="inlineStr">
        <is>
          <t>Lin</t>
        </is>
      </c>
      <c r="G654" t="inlineStr"/>
      <c r="H654" t="inlineStr">
        <is>
          <t>Exportation de graines = 8 kt (Douanes françaises - Eurostat)</t>
        </is>
      </c>
      <c r="I654" t="inlineStr">
        <is>
          <t>Douanes françaises - Eurostat</t>
        </is>
      </c>
      <c r="J654" t="inlineStr"/>
      <c r="K654" t="inlineStr">
        <is>
          <t>Volume</t>
        </is>
      </c>
      <c r="L654" t="inlineStr">
        <is>
          <t>Exportation de graines</t>
        </is>
      </c>
      <c r="M654" t="inlineStr">
        <is>
          <t>Echanges mensuels - EUROSTAT</t>
        </is>
      </c>
      <c r="N654" t="inlineStr"/>
      <c r="O654" t="n">
        <v>8.289999999999999</v>
      </c>
      <c r="P654" t="inlineStr"/>
      <c r="Q654" t="inlineStr"/>
      <c r="R654" t="n">
        <v>8.289999999999999</v>
      </c>
      <c r="S654" t="n">
        <v>0.41</v>
      </c>
      <c r="T654" t="n">
        <v>0.1</v>
      </c>
      <c r="U654" t="n">
        <v>0</v>
      </c>
      <c r="V654" t="n">
        <v>500000000</v>
      </c>
      <c r="W654" t="n">
        <v>0</v>
      </c>
      <c r="X654" t="inlineStr">
        <is>
          <t>mesuré</t>
        </is>
      </c>
    </row>
    <row r="655" ht="15" customHeight="1" s="1003">
      <c r="A655" s="1019" t="inlineStr">
        <is>
          <t>Graines collectées</t>
        </is>
      </c>
      <c r="B655" t="inlineStr">
        <is>
          <t>Ecart statistique</t>
        </is>
      </c>
      <c r="C655" t="inlineStr">
        <is>
          <t>kt</t>
        </is>
      </c>
      <c r="D655" t="inlineStr">
        <is>
          <t>France</t>
        </is>
      </c>
      <c r="E655" t="inlineStr">
        <is>
          <t>2015-16</t>
        </is>
      </c>
      <c r="F655" t="inlineStr">
        <is>
          <t>Lin</t>
        </is>
      </c>
      <c r="G655" t="inlineStr"/>
      <c r="H655" t="inlineStr"/>
      <c r="I655" t="inlineStr"/>
      <c r="J655" t="inlineStr"/>
      <c r="K655" t="inlineStr"/>
      <c r="L655" t="inlineStr"/>
      <c r="M655" t="inlineStr"/>
      <c r="N655" t="inlineStr"/>
      <c r="O655" t="n">
        <v>0</v>
      </c>
      <c r="P655" t="inlineStr"/>
      <c r="Q655" t="inlineStr"/>
      <c r="R655" t="n">
        <v>0</v>
      </c>
      <c r="S655" t="n">
        <v>0</v>
      </c>
      <c r="T655" t="inlineStr"/>
      <c r="U655" t="n">
        <v>0</v>
      </c>
      <c r="V655" t="n">
        <v>500000000</v>
      </c>
      <c r="W655" t="n">
        <v>0</v>
      </c>
      <c r="X655" t="inlineStr">
        <is>
          <t>mesuré</t>
        </is>
      </c>
    </row>
    <row r="656" ht="15" customHeight="1" s="1003">
      <c r="A656" s="1019" t="inlineStr">
        <is>
          <t>Issues de silo</t>
        </is>
      </c>
      <c r="B656" t="inlineStr">
        <is>
          <t>Elimination/Pertes</t>
        </is>
      </c>
      <c r="C656" t="inlineStr">
        <is>
          <t>kt</t>
        </is>
      </c>
      <c r="D656" t="inlineStr">
        <is>
          <t>France</t>
        </is>
      </c>
      <c r="E656" t="inlineStr">
        <is>
          <t>2015-16</t>
        </is>
      </c>
      <c r="F656" t="inlineStr">
        <is>
          <t>Lin</t>
        </is>
      </c>
      <c r="G656" t="inlineStr"/>
      <c r="H656" t="inlineStr">
        <is>
          <t>0</t>
        </is>
      </c>
      <c r="I656" t="inlineStr">
        <is>
          <t>ONRB - FranceAgriMer</t>
        </is>
      </c>
      <c r="J656" t="inlineStr">
        <is>
          <t>0</t>
        </is>
      </c>
      <c r="K656" t="inlineStr">
        <is>
          <t>Répartition</t>
        </is>
      </c>
      <c r="L656" t="inlineStr">
        <is>
          <t>Les issues de silo sont éliminées:Part d'issues de silo éliminées</t>
        </is>
      </c>
      <c r="M656" t="inlineStr">
        <is>
          <t>Issues de silo - ONRB</t>
        </is>
      </c>
      <c r="N656" t="inlineStr"/>
      <c r="O656" t="n">
        <v>0</v>
      </c>
      <c r="P656" t="inlineStr"/>
      <c r="Q656" t="inlineStr"/>
      <c r="R656" t="inlineStr"/>
      <c r="S656" t="inlineStr"/>
      <c r="T656" t="inlineStr"/>
      <c r="U656" t="n">
        <v>0</v>
      </c>
      <c r="V656" t="n">
        <v>500000000</v>
      </c>
      <c r="W656" t="inlineStr"/>
      <c r="X656" t="inlineStr">
        <is>
          <t>déterminé</t>
        </is>
      </c>
    </row>
    <row r="657" ht="15" customHeight="1" s="1003">
      <c r="A657" s="1019" t="inlineStr">
        <is>
          <t>Issues de silo</t>
        </is>
      </c>
      <c r="B657" t="inlineStr">
        <is>
          <t>Autres usages (ou usages indéfinis)</t>
        </is>
      </c>
      <c r="C657" t="inlineStr">
        <is>
          <t>kt</t>
        </is>
      </c>
      <c r="D657" t="inlineStr">
        <is>
          <t>France</t>
        </is>
      </c>
      <c r="E657" t="inlineStr">
        <is>
          <t>2015-16</t>
        </is>
      </c>
      <c r="F657" t="inlineStr">
        <is>
          <t>Lin</t>
        </is>
      </c>
      <c r="G657" t="inlineStr"/>
      <c r="H657" t="inlineStr"/>
      <c r="I657" t="inlineStr"/>
      <c r="J657" t="inlineStr"/>
      <c r="K657" t="inlineStr"/>
      <c r="L657" t="inlineStr"/>
      <c r="M657" t="inlineStr"/>
      <c r="N657" t="inlineStr"/>
      <c r="O657" t="n">
        <v>0</v>
      </c>
      <c r="P657" t="inlineStr"/>
      <c r="Q657" t="inlineStr"/>
      <c r="R657" t="inlineStr"/>
      <c r="S657" t="inlineStr"/>
      <c r="T657" t="inlineStr"/>
      <c r="U657" t="n">
        <v>0</v>
      </c>
      <c r="V657" t="n">
        <v>500000000</v>
      </c>
      <c r="W657" t="inlineStr"/>
      <c r="X657" t="inlineStr">
        <is>
          <t>déterminé</t>
        </is>
      </c>
    </row>
    <row r="658" ht="15" customHeight="1" s="1003">
      <c r="A658" s="1019" t="inlineStr">
        <is>
          <t>Issues de silo</t>
        </is>
      </c>
      <c r="B658" t="inlineStr">
        <is>
          <t>Débouchés</t>
        </is>
      </c>
      <c r="C658" t="inlineStr">
        <is>
          <t>kt</t>
        </is>
      </c>
      <c r="D658" t="inlineStr">
        <is>
          <t>France</t>
        </is>
      </c>
      <c r="E658" t="inlineStr">
        <is>
          <t>2015-16</t>
        </is>
      </c>
      <c r="F658" t="inlineStr">
        <is>
          <t>Lin</t>
        </is>
      </c>
      <c r="G658" t="inlineStr"/>
      <c r="H658" t="inlineStr"/>
      <c r="I658" t="inlineStr"/>
      <c r="J658" t="inlineStr"/>
      <c r="K658" t="inlineStr"/>
      <c r="L658" t="inlineStr"/>
      <c r="M658" t="inlineStr"/>
      <c r="N658" t="inlineStr"/>
      <c r="O658" t="n">
        <v>0.55</v>
      </c>
      <c r="P658" t="inlineStr"/>
      <c r="Q658" t="inlineStr"/>
      <c r="R658" t="inlineStr"/>
      <c r="S658" t="inlineStr"/>
      <c r="T658" t="inlineStr"/>
      <c r="U658" t="n">
        <v>0</v>
      </c>
      <c r="V658" t="n">
        <v>500000000</v>
      </c>
      <c r="W658" t="inlineStr"/>
      <c r="X658" t="inlineStr">
        <is>
          <t>déterminé</t>
        </is>
      </c>
    </row>
    <row r="659" ht="15" customHeight="1" s="1003">
      <c r="A659" s="1019" t="inlineStr">
        <is>
          <t>Issues de silo</t>
        </is>
      </c>
      <c r="B659" t="inlineStr">
        <is>
          <t>FAF</t>
        </is>
      </c>
      <c r="C659" t="inlineStr">
        <is>
          <t>kt</t>
        </is>
      </c>
      <c r="D659" t="inlineStr">
        <is>
          <t>France</t>
        </is>
      </c>
      <c r="E659" t="inlineStr">
        <is>
          <t>2015-16</t>
        </is>
      </c>
      <c r="F659" t="inlineStr">
        <is>
          <t>Lin</t>
        </is>
      </c>
      <c r="G659" t="inlineStr"/>
      <c r="H659" t="inlineStr">
        <is>
          <t>Part d'issues de silo consommées par les FAF = 56,33 % (ONRB - FranceAgriMer)</t>
        </is>
      </c>
      <c r="I659" t="inlineStr">
        <is>
          <t>ONRB - FranceAgriMer</t>
        </is>
      </c>
      <c r="J659" t="inlineStr">
        <is>
          <t>0</t>
        </is>
      </c>
      <c r="K659" t="inlineStr">
        <is>
          <t>Répartition</t>
        </is>
      </c>
      <c r="L659" t="inlineStr">
        <is>
          <t>Part d'issues de silo consommées par les FAF</t>
        </is>
      </c>
      <c r="M659" t="inlineStr">
        <is>
          <t>Issues de silo - ONRB</t>
        </is>
      </c>
      <c r="N659" t="inlineStr"/>
      <c r="O659" t="n">
        <v>0.31</v>
      </c>
      <c r="P659" t="inlineStr"/>
      <c r="Q659" t="inlineStr"/>
      <c r="R659" t="inlineStr"/>
      <c r="S659" t="inlineStr"/>
      <c r="T659" t="inlineStr"/>
      <c r="U659" t="n">
        <v>0</v>
      </c>
      <c r="V659" t="n">
        <v>500000000</v>
      </c>
      <c r="W659" t="inlineStr"/>
      <c r="X659" t="inlineStr">
        <is>
          <t>déterminé</t>
        </is>
      </c>
    </row>
    <row r="660" ht="15" customHeight="1" s="1003">
      <c r="A660" s="1019" t="inlineStr">
        <is>
          <t>Issues de silo</t>
        </is>
      </c>
      <c r="B660" t="inlineStr">
        <is>
          <t>Litière</t>
        </is>
      </c>
      <c r="C660" t="inlineStr">
        <is>
          <t>kt</t>
        </is>
      </c>
      <c r="D660" t="inlineStr">
        <is>
          <t>France</t>
        </is>
      </c>
      <c r="E660" t="inlineStr">
        <is>
          <t>2015-16</t>
        </is>
      </c>
      <c r="F660" t="inlineStr">
        <is>
          <t>Lin</t>
        </is>
      </c>
      <c r="G660" t="inlineStr"/>
      <c r="H660" t="inlineStr">
        <is>
          <t>Part d'issues de silo consommées comme litière = 0,77 % (ONRB - FranceAgriMer)</t>
        </is>
      </c>
      <c r="I660" t="inlineStr">
        <is>
          <t>ONRB - FranceAgriMer</t>
        </is>
      </c>
      <c r="J660" t="inlineStr">
        <is>
          <t>0</t>
        </is>
      </c>
      <c r="K660" t="inlineStr">
        <is>
          <t>Répartition</t>
        </is>
      </c>
      <c r="L660" t="inlineStr">
        <is>
          <t>Part d'issues de silo consommées comme litière</t>
        </is>
      </c>
      <c r="M660" t="inlineStr">
        <is>
          <t>Issues de silo - ONRB</t>
        </is>
      </c>
      <c r="N660" t="inlineStr"/>
      <c r="O660" t="n">
        <v>0</v>
      </c>
      <c r="P660" t="inlineStr"/>
      <c r="Q660" t="inlineStr"/>
      <c r="R660" t="inlineStr"/>
      <c r="S660" t="inlineStr"/>
      <c r="T660" t="inlineStr"/>
      <c r="U660" t="n">
        <v>0</v>
      </c>
      <c r="V660" t="n">
        <v>500000000</v>
      </c>
      <c r="W660" t="inlineStr"/>
      <c r="X660" t="inlineStr">
        <is>
          <t>déterminé</t>
        </is>
      </c>
    </row>
    <row r="661" ht="15" customHeight="1" s="1003">
      <c r="A661" s="1019" t="inlineStr">
        <is>
          <t>Issues de silo</t>
        </is>
      </c>
      <c r="B661" t="inlineStr">
        <is>
          <t>Compostage</t>
        </is>
      </c>
      <c r="C661" t="inlineStr">
        <is>
          <t>kt</t>
        </is>
      </c>
      <c r="D661" t="inlineStr">
        <is>
          <t>France</t>
        </is>
      </c>
      <c r="E661" t="inlineStr">
        <is>
          <t>2015-16</t>
        </is>
      </c>
      <c r="F661" t="inlineStr">
        <is>
          <t>Lin</t>
        </is>
      </c>
      <c r="G661" t="inlineStr"/>
      <c r="H661" t="inlineStr">
        <is>
          <t>Part d'issues de silo compostées = 0 % (ONRB - FranceAgriMer)</t>
        </is>
      </c>
      <c r="I661" t="inlineStr">
        <is>
          <t>ONRB - FranceAgriMer</t>
        </is>
      </c>
      <c r="J661" t="inlineStr">
        <is>
          <t>0</t>
        </is>
      </c>
      <c r="K661" t="inlineStr">
        <is>
          <t>Répartition</t>
        </is>
      </c>
      <c r="L661" t="inlineStr">
        <is>
          <t>Part d'issues de silo compostées</t>
        </is>
      </c>
      <c r="M661" t="inlineStr">
        <is>
          <t>Issues de silo - ONRB</t>
        </is>
      </c>
      <c r="N661" t="inlineStr"/>
      <c r="O661" t="n">
        <v>0</v>
      </c>
      <c r="P661" t="inlineStr"/>
      <c r="Q661" t="inlineStr"/>
      <c r="R661" t="inlineStr"/>
      <c r="S661" t="inlineStr"/>
      <c r="T661" t="inlineStr"/>
      <c r="U661" t="n">
        <v>0</v>
      </c>
      <c r="V661" t="n">
        <v>500000000</v>
      </c>
      <c r="W661" t="inlineStr"/>
      <c r="X661" t="inlineStr">
        <is>
          <t>déterminé</t>
        </is>
      </c>
    </row>
    <row r="662" ht="15" customHeight="1" s="1003">
      <c r="A662" s="1019" t="inlineStr">
        <is>
          <t>Issues de silo</t>
        </is>
      </c>
      <c r="B662" t="inlineStr">
        <is>
          <t>Autres biomatériaux</t>
        </is>
      </c>
      <c r="C662" t="inlineStr">
        <is>
          <t>kt</t>
        </is>
      </c>
      <c r="D662" t="inlineStr">
        <is>
          <t>France</t>
        </is>
      </c>
      <c r="E662" t="inlineStr">
        <is>
          <t>2015-16</t>
        </is>
      </c>
      <c r="F662" t="inlineStr">
        <is>
          <t>Lin</t>
        </is>
      </c>
      <c r="G662" t="inlineStr"/>
      <c r="H662" t="inlineStr">
        <is>
          <t>Part d'issues de silo consommées comme autres biomatériaux = 0,77 % (ONRB - FranceAgriMer)</t>
        </is>
      </c>
      <c r="I662" t="inlineStr">
        <is>
          <t>ONRB - FranceAgriMer</t>
        </is>
      </c>
      <c r="J662" t="inlineStr">
        <is>
          <t>0</t>
        </is>
      </c>
      <c r="K662" t="inlineStr">
        <is>
          <t>Répartition</t>
        </is>
      </c>
      <c r="L662" t="inlineStr">
        <is>
          <t>Part d'issues de silo consommées comme autres biomatériaux</t>
        </is>
      </c>
      <c r="M662" t="inlineStr">
        <is>
          <t>Issues de silo - ONRB</t>
        </is>
      </c>
      <c r="N662" t="inlineStr"/>
      <c r="O662" t="n">
        <v>0</v>
      </c>
      <c r="P662" t="inlineStr"/>
      <c r="Q662" t="inlineStr"/>
      <c r="R662" t="inlineStr"/>
      <c r="S662" t="inlineStr"/>
      <c r="T662" t="inlineStr"/>
      <c r="U662" t="n">
        <v>0</v>
      </c>
      <c r="V662" t="n">
        <v>500000000</v>
      </c>
      <c r="W662" t="inlineStr"/>
      <c r="X662" t="inlineStr">
        <is>
          <t>déterminé</t>
        </is>
      </c>
    </row>
    <row r="663" ht="15" customHeight="1" s="1003">
      <c r="A663" s="1019" t="inlineStr">
        <is>
          <t>Issues de silo</t>
        </is>
      </c>
      <c r="B663" t="inlineStr">
        <is>
          <t>Méthanisation</t>
        </is>
      </c>
      <c r="C663" t="inlineStr">
        <is>
          <t>kt</t>
        </is>
      </c>
      <c r="D663" t="inlineStr">
        <is>
          <t>France</t>
        </is>
      </c>
      <c r="E663" t="inlineStr">
        <is>
          <t>2015-16</t>
        </is>
      </c>
      <c r="F663" t="inlineStr">
        <is>
          <t>Lin</t>
        </is>
      </c>
      <c r="G663" t="inlineStr"/>
      <c r="H663" t="inlineStr">
        <is>
          <t>Part d'issues de silo consommées en méthanisation = 40,72 % (ONRB - FranceAgriMer)</t>
        </is>
      </c>
      <c r="I663" t="inlineStr">
        <is>
          <t>ONRB - FranceAgriMer</t>
        </is>
      </c>
      <c r="J663" t="inlineStr">
        <is>
          <t>0</t>
        </is>
      </c>
      <c r="K663" t="inlineStr">
        <is>
          <t>Répartition</t>
        </is>
      </c>
      <c r="L663" t="inlineStr">
        <is>
          <t>Part d'issues de silo consommées en méthanisation</t>
        </is>
      </c>
      <c r="M663" t="inlineStr">
        <is>
          <t>Issues de silo - ONRB</t>
        </is>
      </c>
      <c r="N663" t="inlineStr"/>
      <c r="O663" t="n">
        <v>0.22</v>
      </c>
      <c r="P663" t="inlineStr"/>
      <c r="Q663" t="inlineStr"/>
      <c r="R663" t="inlineStr"/>
      <c r="S663" t="inlineStr"/>
      <c r="T663" t="inlineStr"/>
      <c r="U663" t="n">
        <v>0</v>
      </c>
      <c r="V663" t="n">
        <v>500000000</v>
      </c>
      <c r="W663" t="inlineStr"/>
      <c r="X663" t="inlineStr">
        <is>
          <t>déterminé</t>
        </is>
      </c>
    </row>
    <row r="664" ht="15" customHeight="1" s="1003">
      <c r="A664" s="1019" t="inlineStr">
        <is>
          <t>Issues de silo</t>
        </is>
      </c>
      <c r="B664" t="inlineStr">
        <is>
          <t>Combustion</t>
        </is>
      </c>
      <c r="C664" t="inlineStr">
        <is>
          <t>kt</t>
        </is>
      </c>
      <c r="D664" t="inlineStr">
        <is>
          <t>France</t>
        </is>
      </c>
      <c r="E664" t="inlineStr">
        <is>
          <t>2015-16</t>
        </is>
      </c>
      <c r="F664" t="inlineStr">
        <is>
          <t>Lin</t>
        </is>
      </c>
      <c r="G664" t="inlineStr"/>
      <c r="H664" t="inlineStr">
        <is>
          <t>Part d'issues de silo brûlées = 1,03 % (ONRB - FranceAgriMer)</t>
        </is>
      </c>
      <c r="I664" t="inlineStr">
        <is>
          <t>ONRB - FranceAgriMer</t>
        </is>
      </c>
      <c r="J664" t="inlineStr">
        <is>
          <t>0</t>
        </is>
      </c>
      <c r="K664" t="inlineStr">
        <is>
          <t>Répartition</t>
        </is>
      </c>
      <c r="L664" t="inlineStr">
        <is>
          <t>Part d'issues de silo brûlées</t>
        </is>
      </c>
      <c r="M664" t="inlineStr">
        <is>
          <t>Issues de silo - ONRB</t>
        </is>
      </c>
      <c r="N664" t="inlineStr"/>
      <c r="O664" t="n">
        <v>0.01</v>
      </c>
      <c r="P664" t="inlineStr"/>
      <c r="Q664" t="inlineStr"/>
      <c r="R664" t="inlineStr"/>
      <c r="S664" t="inlineStr"/>
      <c r="T664" t="inlineStr"/>
      <c r="U664" t="n">
        <v>0</v>
      </c>
      <c r="V664" t="n">
        <v>500000000</v>
      </c>
      <c r="W664" t="inlineStr"/>
      <c r="X664" t="inlineStr">
        <is>
          <t>déterminé</t>
        </is>
      </c>
    </row>
    <row r="665" ht="15" customHeight="1" s="1003">
      <c r="A665" s="1019" t="inlineStr">
        <is>
          <t>Issues de silo</t>
        </is>
      </c>
      <c r="B665" t="inlineStr">
        <is>
          <t>Hors FAB</t>
        </is>
      </c>
      <c r="C665" t="inlineStr">
        <is>
          <t>kt</t>
        </is>
      </c>
      <c r="D665" t="inlineStr">
        <is>
          <t>France</t>
        </is>
      </c>
      <c r="E665" t="inlineStr">
        <is>
          <t>2015-16</t>
        </is>
      </c>
      <c r="F665" t="inlineStr">
        <is>
          <t>Lin</t>
        </is>
      </c>
      <c r="G665" t="inlineStr"/>
      <c r="H665" t="inlineStr"/>
      <c r="I665" t="inlineStr">
        <is>
          <t>ONRB - FranceAgriMer</t>
        </is>
      </c>
      <c r="J665" t="inlineStr"/>
      <c r="K665" t="inlineStr">
        <is>
          <t>Répartition</t>
        </is>
      </c>
      <c r="L665" t="inlineStr">
        <is>
          <t>Part d'issues de silo consommées par les FAF</t>
        </is>
      </c>
      <c r="M665" t="inlineStr">
        <is>
          <t>Issues de silo - ONRB</t>
        </is>
      </c>
      <c r="N665" t="inlineStr"/>
      <c r="O665" t="n">
        <v>0.31</v>
      </c>
      <c r="P665" t="inlineStr"/>
      <c r="Q665" t="inlineStr"/>
      <c r="R665" t="inlineStr"/>
      <c r="S665" t="inlineStr"/>
      <c r="T665" t="inlineStr"/>
      <c r="U665" t="n">
        <v>0</v>
      </c>
      <c r="V665" t="n">
        <v>500000000</v>
      </c>
      <c r="W665" t="inlineStr"/>
      <c r="X665" t="inlineStr">
        <is>
          <t>déterminé</t>
        </is>
      </c>
    </row>
    <row r="666" ht="15" customHeight="1" s="1003">
      <c r="A666" s="1019" t="inlineStr">
        <is>
          <t>Issues de silo</t>
        </is>
      </c>
      <c r="B666" t="inlineStr">
        <is>
          <t>Alimentation animale rente</t>
        </is>
      </c>
      <c r="C666" t="inlineStr">
        <is>
          <t>kt</t>
        </is>
      </c>
      <c r="D666" t="inlineStr">
        <is>
          <t>France</t>
        </is>
      </c>
      <c r="E666" t="inlineStr">
        <is>
          <t>2015-16</t>
        </is>
      </c>
      <c r="F666" t="inlineStr">
        <is>
          <t>Lin</t>
        </is>
      </c>
      <c r="G666" t="inlineStr"/>
      <c r="H666" t="inlineStr"/>
      <c r="I666" t="inlineStr"/>
      <c r="J666" t="inlineStr"/>
      <c r="K666" t="inlineStr"/>
      <c r="L666" t="inlineStr"/>
      <c r="M666" t="inlineStr"/>
      <c r="N666" t="inlineStr"/>
      <c r="O666" t="n">
        <v>0.31</v>
      </c>
      <c r="P666" t="inlineStr"/>
      <c r="Q666" t="inlineStr"/>
      <c r="R666" t="inlineStr"/>
      <c r="S666" t="inlineStr"/>
      <c r="T666" t="inlineStr"/>
      <c r="U666" t="n">
        <v>0</v>
      </c>
      <c r="V666" t="n">
        <v>500000000</v>
      </c>
      <c r="W666" t="inlineStr"/>
      <c r="X666" t="inlineStr">
        <is>
          <t>déterminé</t>
        </is>
      </c>
    </row>
    <row r="667" ht="15" customHeight="1" s="1003">
      <c r="A667" s="1019" t="inlineStr">
        <is>
          <t>Issues de silo</t>
        </is>
      </c>
      <c r="B667" t="inlineStr">
        <is>
          <t>Alimentation animale</t>
        </is>
      </c>
      <c r="C667" t="inlineStr">
        <is>
          <t>kt</t>
        </is>
      </c>
      <c r="D667" t="inlineStr">
        <is>
          <t>France</t>
        </is>
      </c>
      <c r="E667" t="inlineStr">
        <is>
          <t>2015-16</t>
        </is>
      </c>
      <c r="F667" t="inlineStr">
        <is>
          <t>Lin</t>
        </is>
      </c>
      <c r="G667" t="inlineStr"/>
      <c r="H667" t="inlineStr"/>
      <c r="I667" t="inlineStr"/>
      <c r="J667" t="inlineStr"/>
      <c r="K667" t="inlineStr"/>
      <c r="L667" t="inlineStr"/>
      <c r="M667" t="inlineStr"/>
      <c r="N667" t="inlineStr"/>
      <c r="O667" t="n">
        <v>0.31</v>
      </c>
      <c r="P667" t="inlineStr"/>
      <c r="Q667" t="inlineStr"/>
      <c r="R667" t="inlineStr"/>
      <c r="S667" t="inlineStr"/>
      <c r="T667" t="inlineStr"/>
      <c r="U667" t="n">
        <v>0</v>
      </c>
      <c r="V667" t="n">
        <v>500000000</v>
      </c>
      <c r="W667" t="inlineStr"/>
      <c r="X667" t="inlineStr">
        <is>
          <t>déterminé</t>
        </is>
      </c>
    </row>
    <row r="668" ht="15" customHeight="1" s="1003">
      <c r="A668" s="1019" t="inlineStr">
        <is>
          <t>Issues de silo</t>
        </is>
      </c>
      <c r="B668" t="inlineStr">
        <is>
          <t>Usages alimentaires</t>
        </is>
      </c>
      <c r="C668" t="inlineStr">
        <is>
          <t>kt</t>
        </is>
      </c>
      <c r="D668" t="inlineStr">
        <is>
          <t>France</t>
        </is>
      </c>
      <c r="E668" t="inlineStr">
        <is>
          <t>2015-16</t>
        </is>
      </c>
      <c r="F668" t="inlineStr">
        <is>
          <t>Lin</t>
        </is>
      </c>
      <c r="G668" t="inlineStr"/>
      <c r="H668" t="inlineStr"/>
      <c r="I668" t="inlineStr"/>
      <c r="J668" t="inlineStr"/>
      <c r="K668" t="inlineStr"/>
      <c r="L668" t="inlineStr"/>
      <c r="M668" t="inlineStr"/>
      <c r="N668" t="inlineStr"/>
      <c r="O668" t="n">
        <v>0.31</v>
      </c>
      <c r="P668" t="inlineStr"/>
      <c r="Q668" t="inlineStr"/>
      <c r="R668" t="inlineStr"/>
      <c r="S668" t="inlineStr"/>
      <c r="T668" t="inlineStr"/>
      <c r="U668" t="n">
        <v>0</v>
      </c>
      <c r="V668" t="n">
        <v>500000000</v>
      </c>
      <c r="W668" t="inlineStr"/>
      <c r="X668" t="inlineStr">
        <is>
          <t>déterminé</t>
        </is>
      </c>
    </row>
    <row r="669" ht="15" customHeight="1" s="1003">
      <c r="A669" s="1019" t="inlineStr">
        <is>
          <t>Issues de silo</t>
        </is>
      </c>
      <c r="B669" t="inlineStr">
        <is>
          <t>Biomatériaux</t>
        </is>
      </c>
      <c r="C669" t="inlineStr">
        <is>
          <t>kt</t>
        </is>
      </c>
      <c r="D669" t="inlineStr">
        <is>
          <t>France</t>
        </is>
      </c>
      <c r="E669" t="inlineStr">
        <is>
          <t>2015-16</t>
        </is>
      </c>
      <c r="F669" t="inlineStr">
        <is>
          <t>Lin</t>
        </is>
      </c>
      <c r="G669" t="inlineStr"/>
      <c r="H669" t="inlineStr"/>
      <c r="I669" t="inlineStr">
        <is>
          <t>ONRB - FranceAgriMer</t>
        </is>
      </c>
      <c r="J669" t="inlineStr"/>
      <c r="K669" t="inlineStr">
        <is>
          <t>Répartition</t>
        </is>
      </c>
      <c r="L669" t="inlineStr">
        <is>
          <t>Part d'issues de silo consommées comme litière:Part d'issues de silo consommées comme autres biomatériaux</t>
        </is>
      </c>
      <c r="M669" t="inlineStr">
        <is>
          <t>Issues de silo - ONRB</t>
        </is>
      </c>
      <c r="N669" t="inlineStr"/>
      <c r="O669" t="n">
        <v>0.01</v>
      </c>
      <c r="P669" t="inlineStr"/>
      <c r="Q669" t="inlineStr"/>
      <c r="R669" t="inlineStr"/>
      <c r="S669" t="inlineStr"/>
      <c r="T669" t="inlineStr"/>
      <c r="U669" t="n">
        <v>0</v>
      </c>
      <c r="V669" t="n">
        <v>500000000</v>
      </c>
      <c r="W669" t="inlineStr"/>
      <c r="X669" t="inlineStr">
        <is>
          <t>déterminé</t>
        </is>
      </c>
    </row>
    <row r="670" ht="15" customHeight="1" s="1003">
      <c r="A670" s="1019" t="inlineStr">
        <is>
          <t>Issues de silo</t>
        </is>
      </c>
      <c r="B670" t="inlineStr">
        <is>
          <t>Usages non-alimentaires</t>
        </is>
      </c>
      <c r="C670" t="inlineStr">
        <is>
          <t>kt</t>
        </is>
      </c>
      <c r="D670" t="inlineStr">
        <is>
          <t>France</t>
        </is>
      </c>
      <c r="E670" t="inlineStr">
        <is>
          <t>2015-16</t>
        </is>
      </c>
      <c r="F670" t="inlineStr">
        <is>
          <t>Lin</t>
        </is>
      </c>
      <c r="G670" t="inlineStr"/>
      <c r="H670" t="inlineStr"/>
      <c r="I670" t="inlineStr"/>
      <c r="J670" t="inlineStr"/>
      <c r="K670" t="inlineStr"/>
      <c r="L670" t="inlineStr"/>
      <c r="M670" t="inlineStr"/>
      <c r="N670" t="inlineStr"/>
      <c r="O670" t="n">
        <v>0.24</v>
      </c>
      <c r="P670" t="inlineStr"/>
      <c r="Q670" t="inlineStr"/>
      <c r="R670" t="inlineStr"/>
      <c r="S670" t="inlineStr"/>
      <c r="T670" t="inlineStr"/>
      <c r="U670" t="n">
        <v>0</v>
      </c>
      <c r="V670" t="n">
        <v>500000000</v>
      </c>
      <c r="W670" t="inlineStr"/>
      <c r="X670" t="inlineStr">
        <is>
          <t>déterminé</t>
        </is>
      </c>
    </row>
    <row r="671" ht="15" customHeight="1" s="1003">
      <c r="A671" s="1019" t="inlineStr">
        <is>
          <t>Issues de silo</t>
        </is>
      </c>
      <c r="B671" t="inlineStr">
        <is>
          <t>Energie</t>
        </is>
      </c>
      <c r="C671" t="inlineStr">
        <is>
          <t>kt</t>
        </is>
      </c>
      <c r="D671" t="inlineStr">
        <is>
          <t>France</t>
        </is>
      </c>
      <c r="E671" t="inlineStr">
        <is>
          <t>2015-16</t>
        </is>
      </c>
      <c r="F671" t="inlineStr">
        <is>
          <t>Lin</t>
        </is>
      </c>
      <c r="G671" t="inlineStr"/>
      <c r="H671" t="inlineStr"/>
      <c r="I671" t="inlineStr">
        <is>
          <t>ONRB - FranceAgriMer</t>
        </is>
      </c>
      <c r="J671" t="inlineStr"/>
      <c r="K671" t="inlineStr">
        <is>
          <t>Répartition</t>
        </is>
      </c>
      <c r="L671" t="inlineStr">
        <is>
          <t>Part d'issues de silo consommées en méthanisation:Part d'issues de silo brûlées</t>
        </is>
      </c>
      <c r="M671" t="inlineStr">
        <is>
          <t>Issues de silo - ONRB</t>
        </is>
      </c>
      <c r="N671" t="inlineStr"/>
      <c r="O671" t="n">
        <v>0.23</v>
      </c>
      <c r="P671" t="inlineStr"/>
      <c r="Q671" t="inlineStr"/>
      <c r="R671" t="inlineStr"/>
      <c r="S671" t="inlineStr"/>
      <c r="T671" t="inlineStr"/>
      <c r="U671" t="n">
        <v>0</v>
      </c>
      <c r="V671" t="n">
        <v>500000000</v>
      </c>
      <c r="W671" t="inlineStr"/>
      <c r="X671" t="inlineStr">
        <is>
          <t>déterminé</t>
        </is>
      </c>
    </row>
    <row r="672" ht="15" customHeight="1" s="1003">
      <c r="A672" s="1019" t="inlineStr">
        <is>
          <t>Issues de silo</t>
        </is>
      </c>
      <c r="B672" t="inlineStr">
        <is>
          <t>Fertilisation</t>
        </is>
      </c>
      <c r="C672" t="inlineStr">
        <is>
          <t>kt</t>
        </is>
      </c>
      <c r="D672" t="inlineStr">
        <is>
          <t>France</t>
        </is>
      </c>
      <c r="E672" t="inlineStr">
        <is>
          <t>2015-16</t>
        </is>
      </c>
      <c r="F672" t="inlineStr">
        <is>
          <t>Lin</t>
        </is>
      </c>
      <c r="G672" t="inlineStr"/>
      <c r="H672" t="inlineStr"/>
      <c r="I672" t="inlineStr">
        <is>
          <t>ONRB - FranceAgriMer</t>
        </is>
      </c>
      <c r="J672" t="inlineStr"/>
      <c r="K672" t="inlineStr">
        <is>
          <t>Répartition</t>
        </is>
      </c>
      <c r="L672" t="inlineStr">
        <is>
          <t>Part d'issues de silo compostées</t>
        </is>
      </c>
      <c r="M672" t="inlineStr">
        <is>
          <t>Issues de silo - ONRB</t>
        </is>
      </c>
      <c r="N672" t="inlineStr"/>
      <c r="O672" t="n">
        <v>0</v>
      </c>
      <c r="P672" t="inlineStr"/>
      <c r="Q672" t="inlineStr"/>
      <c r="R672" t="inlineStr"/>
      <c r="S672" t="inlineStr"/>
      <c r="T672" t="inlineStr"/>
      <c r="U672" t="n">
        <v>0</v>
      </c>
      <c r="V672" t="n">
        <v>500000000</v>
      </c>
      <c r="W672" t="inlineStr"/>
      <c r="X672" t="inlineStr">
        <is>
          <t>déterminé</t>
        </is>
      </c>
    </row>
    <row r="673" ht="15" customHeight="1" s="1003">
      <c r="A673" s="1019" t="inlineStr">
        <is>
          <t>Huile</t>
        </is>
      </c>
      <c r="B673" t="inlineStr">
        <is>
          <t>Vente directe et autoconsommation</t>
        </is>
      </c>
      <c r="C673" t="inlineStr">
        <is>
          <t>kt</t>
        </is>
      </c>
      <c r="D673" t="inlineStr">
        <is>
          <t>France</t>
        </is>
      </c>
      <c r="E673" t="inlineStr">
        <is>
          <t>2015-16</t>
        </is>
      </c>
      <c r="F673" t="inlineStr">
        <is>
          <t>Lin</t>
        </is>
      </c>
      <c r="G673" t="inlineStr"/>
      <c r="H673" t="inlineStr"/>
      <c r="I673" t="inlineStr"/>
      <c r="J673" t="inlineStr">
        <is>
          <t>L'huile peut être autoconsommée</t>
        </is>
      </c>
      <c r="K673" t="inlineStr"/>
      <c r="L673" t="inlineStr"/>
      <c r="M673" t="inlineStr"/>
      <c r="N673" t="inlineStr"/>
      <c r="O673" t="n">
        <v>0.9399999999999999</v>
      </c>
      <c r="P673" t="n">
        <v>0</v>
      </c>
      <c r="Q673" t="n">
        <v>8.01</v>
      </c>
      <c r="R673" t="inlineStr"/>
      <c r="S673" t="inlineStr"/>
      <c r="T673" t="inlineStr"/>
      <c r="U673" t="n">
        <v>0</v>
      </c>
      <c r="V673" t="n">
        <v>500000000</v>
      </c>
      <c r="W673" t="inlineStr"/>
      <c r="X673" t="inlineStr">
        <is>
          <t>libre</t>
        </is>
      </c>
    </row>
    <row r="674" ht="15" customHeight="1" s="1003">
      <c r="A674" s="1019" t="inlineStr">
        <is>
          <t>Huile</t>
        </is>
      </c>
      <c r="B674" t="inlineStr">
        <is>
          <t>Circuits spécialisés</t>
        </is>
      </c>
      <c r="C674" t="inlineStr">
        <is>
          <t>kt</t>
        </is>
      </c>
      <c r="D674" t="inlineStr">
        <is>
          <t>France</t>
        </is>
      </c>
      <c r="E674" t="inlineStr">
        <is>
          <t>2015-16</t>
        </is>
      </c>
      <c r="F674" t="inlineStr">
        <is>
          <t>Lin</t>
        </is>
      </c>
      <c r="G674" t="inlineStr"/>
      <c r="H674" t="inlineStr"/>
      <c r="I674" t="inlineStr"/>
      <c r="J674" t="inlineStr">
        <is>
          <t>L'huile peut être consommée par des circuits spécialisés</t>
        </is>
      </c>
      <c r="K674" t="inlineStr"/>
      <c r="L674" t="inlineStr"/>
      <c r="M674" t="inlineStr"/>
      <c r="N674" t="inlineStr"/>
      <c r="O674" t="n">
        <v>0.38</v>
      </c>
      <c r="P674" t="n">
        <v>0</v>
      </c>
      <c r="Q674" t="n">
        <v>8.01</v>
      </c>
      <c r="R674" t="inlineStr"/>
      <c r="S674" t="inlineStr"/>
      <c r="T674" t="inlineStr"/>
      <c r="U674" t="n">
        <v>0</v>
      </c>
      <c r="V674" t="n">
        <v>500000000</v>
      </c>
      <c r="W674" t="inlineStr"/>
      <c r="X674" t="inlineStr">
        <is>
          <t>libre</t>
        </is>
      </c>
    </row>
    <row r="675" ht="15" customHeight="1" s="1003">
      <c r="A675" s="1019" t="inlineStr">
        <is>
          <t>Huile</t>
        </is>
      </c>
      <c r="B675" t="inlineStr">
        <is>
          <t>RHD</t>
        </is>
      </c>
      <c r="C675" t="inlineStr">
        <is>
          <t>kt</t>
        </is>
      </c>
      <c r="D675" t="inlineStr">
        <is>
          <t>France</t>
        </is>
      </c>
      <c r="E675" t="inlineStr">
        <is>
          <t>2015-16</t>
        </is>
      </c>
      <c r="F675" t="inlineStr">
        <is>
          <t>Lin</t>
        </is>
      </c>
      <c r="G675" t="inlineStr"/>
      <c r="H675" t="inlineStr"/>
      <c r="I675" t="inlineStr"/>
      <c r="J675" t="inlineStr">
        <is>
          <t>L'huile est consommée en RHD</t>
        </is>
      </c>
      <c r="K675" t="inlineStr"/>
      <c r="L675" t="inlineStr"/>
      <c r="M675" t="inlineStr"/>
      <c r="N675" t="inlineStr"/>
      <c r="O675" t="n">
        <v>0.9399999999999999</v>
      </c>
      <c r="P675" t="n">
        <v>0</v>
      </c>
      <c r="Q675" t="n">
        <v>8.01</v>
      </c>
      <c r="R675" t="inlineStr"/>
      <c r="S675" t="inlineStr"/>
      <c r="T675" t="inlineStr"/>
      <c r="U675" t="n">
        <v>0</v>
      </c>
      <c r="V675" t="n">
        <v>500000000</v>
      </c>
      <c r="W675" t="inlineStr"/>
      <c r="X675" t="inlineStr">
        <is>
          <t>libre</t>
        </is>
      </c>
    </row>
    <row r="676" ht="15" customHeight="1" s="1003">
      <c r="A676" s="1019" t="inlineStr">
        <is>
          <t>Huile</t>
        </is>
      </c>
      <c r="B676" t="inlineStr">
        <is>
          <t>Autres IAA</t>
        </is>
      </c>
      <c r="C676" t="inlineStr">
        <is>
          <t>kt</t>
        </is>
      </c>
      <c r="D676" t="inlineStr">
        <is>
          <t>France</t>
        </is>
      </c>
      <c r="E676" t="inlineStr">
        <is>
          <t>2015-16</t>
        </is>
      </c>
      <c r="F676" t="inlineStr">
        <is>
          <t>Lin</t>
        </is>
      </c>
      <c r="G676" t="inlineStr"/>
      <c r="H676" t="inlineStr"/>
      <c r="I676" t="inlineStr"/>
      <c r="J676" t="inlineStr">
        <is>
          <t>L'huile est consommée par les autres IAA</t>
        </is>
      </c>
      <c r="K676" t="inlineStr"/>
      <c r="L676" t="inlineStr"/>
      <c r="M676" t="inlineStr"/>
      <c r="N676" t="inlineStr"/>
      <c r="O676" t="n">
        <v>0.9399999999999999</v>
      </c>
      <c r="P676" t="n">
        <v>0</v>
      </c>
      <c r="Q676" t="n">
        <v>8.01</v>
      </c>
      <c r="R676" t="inlineStr"/>
      <c r="S676" t="inlineStr"/>
      <c r="T676" t="inlineStr"/>
      <c r="U676" t="n">
        <v>0</v>
      </c>
      <c r="V676" t="n">
        <v>500000000</v>
      </c>
      <c r="W676" t="inlineStr"/>
      <c r="X676" t="inlineStr">
        <is>
          <t>libre</t>
        </is>
      </c>
    </row>
    <row r="677" ht="15" customHeight="1" s="1003">
      <c r="A677" s="1019" t="inlineStr">
        <is>
          <t>Huile</t>
        </is>
      </c>
      <c r="B677" t="inlineStr">
        <is>
          <t>Autres industries</t>
        </is>
      </c>
      <c r="C677" t="inlineStr">
        <is>
          <t>kt</t>
        </is>
      </c>
      <c r="D677" t="inlineStr">
        <is>
          <t>France</t>
        </is>
      </c>
      <c r="E677" t="inlineStr">
        <is>
          <t>2015-16</t>
        </is>
      </c>
      <c r="F677" t="inlineStr">
        <is>
          <t>Lin</t>
        </is>
      </c>
      <c r="G677" t="inlineStr"/>
      <c r="H677" t="inlineStr"/>
      <c r="I677" t="inlineStr"/>
      <c r="J677" t="inlineStr">
        <is>
          <t>L'huile est consommée pour des usages techniques</t>
        </is>
      </c>
      <c r="K677" t="inlineStr"/>
      <c r="L677" t="inlineStr"/>
      <c r="M677" t="inlineStr"/>
      <c r="N677" t="inlineStr"/>
      <c r="O677" t="n">
        <v>3.08</v>
      </c>
      <c r="P677" t="n">
        <v>0</v>
      </c>
      <c r="Q677" t="n">
        <v>8.01</v>
      </c>
      <c r="R677" t="inlineStr"/>
      <c r="S677" t="inlineStr"/>
      <c r="T677" t="inlineStr"/>
      <c r="U677" t="n">
        <v>0</v>
      </c>
      <c r="V677" t="n">
        <v>500000000</v>
      </c>
      <c r="W677" t="inlineStr"/>
      <c r="X677" t="inlineStr">
        <is>
          <t>libre</t>
        </is>
      </c>
    </row>
    <row r="678" ht="15" customHeight="1" s="1003">
      <c r="A678" s="1019" t="inlineStr">
        <is>
          <t>Huile</t>
        </is>
      </c>
      <c r="B678" t="inlineStr">
        <is>
          <t>Alimentation humaine</t>
        </is>
      </c>
      <c r="C678" t="inlineStr">
        <is>
          <t>kt</t>
        </is>
      </c>
      <c r="D678" t="inlineStr">
        <is>
          <t>France</t>
        </is>
      </c>
      <c r="E678" t="inlineStr">
        <is>
          <t>2015-16</t>
        </is>
      </c>
      <c r="F678" t="inlineStr">
        <is>
          <t>Lin</t>
        </is>
      </c>
      <c r="G678" t="inlineStr"/>
      <c r="H678" t="inlineStr"/>
      <c r="I678" t="inlineStr"/>
      <c r="J678" t="inlineStr"/>
      <c r="K678" t="inlineStr"/>
      <c r="L678" t="inlineStr"/>
      <c r="M678" t="inlineStr"/>
      <c r="N678" t="inlineStr"/>
      <c r="O678" t="n">
        <v>3.39</v>
      </c>
      <c r="P678" t="n">
        <v>0</v>
      </c>
      <c r="Q678" t="n">
        <v>8.01</v>
      </c>
      <c r="R678" t="inlineStr"/>
      <c r="S678" t="inlineStr"/>
      <c r="T678" t="inlineStr"/>
      <c r="U678" t="n">
        <v>0</v>
      </c>
      <c r="V678" t="n">
        <v>500000000</v>
      </c>
      <c r="W678" t="inlineStr"/>
      <c r="X678" t="inlineStr">
        <is>
          <t>libre</t>
        </is>
      </c>
    </row>
    <row r="679" ht="15" customHeight="1" s="1003">
      <c r="A679" s="1019" t="inlineStr">
        <is>
          <t>Huile</t>
        </is>
      </c>
      <c r="B679" t="inlineStr">
        <is>
          <t>Ménages</t>
        </is>
      </c>
      <c r="C679" t="inlineStr">
        <is>
          <t>kt</t>
        </is>
      </c>
      <c r="D679" t="inlineStr">
        <is>
          <t>France</t>
        </is>
      </c>
      <c r="E679" t="inlineStr">
        <is>
          <t>2015-16</t>
        </is>
      </c>
      <c r="F679" t="inlineStr">
        <is>
          <t>Lin</t>
        </is>
      </c>
      <c r="G679" t="inlineStr"/>
      <c r="H679" t="inlineStr"/>
      <c r="I679" t="inlineStr"/>
      <c r="J679" t="inlineStr"/>
      <c r="K679" t="inlineStr"/>
      <c r="L679" t="inlineStr"/>
      <c r="M679" t="inlineStr"/>
      <c r="N679" t="inlineStr"/>
      <c r="O679" t="n">
        <v>0.5600000000000001</v>
      </c>
      <c r="P679" t="n">
        <v>0</v>
      </c>
      <c r="Q679" t="n">
        <v>8.01</v>
      </c>
      <c r="R679" t="inlineStr"/>
      <c r="S679" t="inlineStr"/>
      <c r="T679" t="inlineStr"/>
      <c r="U679" t="n">
        <v>0</v>
      </c>
      <c r="V679" t="n">
        <v>500000000</v>
      </c>
      <c r="W679" t="inlineStr"/>
      <c r="X679" t="inlineStr">
        <is>
          <t>libre</t>
        </is>
      </c>
    </row>
    <row r="680" ht="15" customHeight="1" s="1003">
      <c r="A680" s="1019" t="inlineStr">
        <is>
          <t>Huile</t>
        </is>
      </c>
      <c r="B680" t="inlineStr">
        <is>
          <t>Usages alimentaires</t>
        </is>
      </c>
      <c r="C680" t="inlineStr">
        <is>
          <t>kt</t>
        </is>
      </c>
      <c r="D680" t="inlineStr">
        <is>
          <t>France</t>
        </is>
      </c>
      <c r="E680" t="inlineStr">
        <is>
          <t>2015-16</t>
        </is>
      </c>
      <c r="F680" t="inlineStr">
        <is>
          <t>Lin</t>
        </is>
      </c>
      <c r="G680" t="inlineStr"/>
      <c r="H680" t="inlineStr"/>
      <c r="I680" t="inlineStr"/>
      <c r="J680" t="inlineStr"/>
      <c r="K680" t="inlineStr"/>
      <c r="L680" t="inlineStr"/>
      <c r="M680" t="inlineStr"/>
      <c r="N680" t="inlineStr"/>
      <c r="O680" t="n">
        <v>3.39</v>
      </c>
      <c r="P680" t="n">
        <v>0</v>
      </c>
      <c r="Q680" t="n">
        <v>8.01</v>
      </c>
      <c r="R680" t="inlineStr"/>
      <c r="S680" t="inlineStr"/>
      <c r="T680" t="inlineStr"/>
      <c r="U680" t="n">
        <v>0</v>
      </c>
      <c r="V680" t="n">
        <v>500000000</v>
      </c>
      <c r="W680" t="inlineStr"/>
      <c r="X680" t="inlineStr">
        <is>
          <t>libre</t>
        </is>
      </c>
    </row>
    <row r="681" ht="15" customHeight="1" s="1003">
      <c r="A681" s="1019" t="inlineStr">
        <is>
          <t>Huile</t>
        </is>
      </c>
      <c r="B681" t="inlineStr">
        <is>
          <t>Débouchés</t>
        </is>
      </c>
      <c r="C681" t="inlineStr">
        <is>
          <t>kt</t>
        </is>
      </c>
      <c r="D681" t="inlineStr">
        <is>
          <t>France</t>
        </is>
      </c>
      <c r="E681" t="inlineStr">
        <is>
          <t>2015-16</t>
        </is>
      </c>
      <c r="F681" t="inlineStr">
        <is>
          <t>Lin</t>
        </is>
      </c>
      <c r="G681" t="inlineStr"/>
      <c r="H681" t="inlineStr"/>
      <c r="I681" t="inlineStr"/>
      <c r="J681" t="inlineStr"/>
      <c r="K681" t="inlineStr"/>
      <c r="L681" t="inlineStr"/>
      <c r="M681" t="inlineStr"/>
      <c r="N681" t="inlineStr"/>
      <c r="O681" t="n">
        <v>8.01</v>
      </c>
      <c r="P681" t="inlineStr"/>
      <c r="Q681" t="inlineStr"/>
      <c r="R681" t="inlineStr"/>
      <c r="S681" t="inlineStr"/>
      <c r="T681" t="inlineStr"/>
      <c r="U681" t="n">
        <v>0</v>
      </c>
      <c r="V681" t="n">
        <v>500000000</v>
      </c>
      <c r="W681" t="inlineStr"/>
      <c r="X681" t="inlineStr">
        <is>
          <t>déterminé</t>
        </is>
      </c>
    </row>
    <row r="682" ht="15" customHeight="1" s="1003">
      <c r="A682" s="1019" t="inlineStr">
        <is>
          <t>Huile</t>
        </is>
      </c>
      <c r="B682" t="inlineStr">
        <is>
          <t>Usages non-alimentaires</t>
        </is>
      </c>
      <c r="C682" t="inlineStr">
        <is>
          <t>kt</t>
        </is>
      </c>
      <c r="D682" t="inlineStr">
        <is>
          <t>France</t>
        </is>
      </c>
      <c r="E682" t="inlineStr">
        <is>
          <t>2015-16</t>
        </is>
      </c>
      <c r="F682" t="inlineStr">
        <is>
          <t>Lin</t>
        </is>
      </c>
      <c r="G682" t="inlineStr"/>
      <c r="H682" t="inlineStr"/>
      <c r="I682" t="inlineStr"/>
      <c r="J682" t="inlineStr"/>
      <c r="K682" t="inlineStr"/>
      <c r="L682" t="inlineStr"/>
      <c r="M682" t="inlineStr"/>
      <c r="N682" t="inlineStr"/>
      <c r="O682" t="n">
        <v>4.63</v>
      </c>
      <c r="P682" t="n">
        <v>0</v>
      </c>
      <c r="Q682" t="n">
        <v>8.01</v>
      </c>
      <c r="R682" t="inlineStr"/>
      <c r="S682" t="inlineStr"/>
      <c r="T682" t="inlineStr"/>
      <c r="U682" t="n">
        <v>0</v>
      </c>
      <c r="V682" t="n">
        <v>500000000</v>
      </c>
      <c r="W682" t="inlineStr"/>
      <c r="X682" t="inlineStr">
        <is>
          <t>libre</t>
        </is>
      </c>
    </row>
    <row r="683" ht="15" customHeight="1" s="1003">
      <c r="A683" s="1019" t="inlineStr">
        <is>
          <t>Huile</t>
        </is>
      </c>
      <c r="B683" t="inlineStr">
        <is>
          <t>Export</t>
        </is>
      </c>
      <c r="C683" t="inlineStr">
        <is>
          <t>kt</t>
        </is>
      </c>
      <c r="D683" t="inlineStr">
        <is>
          <t>France</t>
        </is>
      </c>
      <c r="E683" t="inlineStr">
        <is>
          <t>2015-16</t>
        </is>
      </c>
      <c r="F683" t="inlineStr">
        <is>
          <t>Lin</t>
        </is>
      </c>
      <c r="G683" t="inlineStr"/>
      <c r="H683" t="inlineStr">
        <is>
          <t>Exportation d'huile = 0 kt (Douanes françaises - Eurostat)</t>
        </is>
      </c>
      <c r="I683" t="inlineStr">
        <is>
          <t>Douanes françaises - Eurostat</t>
        </is>
      </c>
      <c r="J683" t="inlineStr"/>
      <c r="K683" t="inlineStr">
        <is>
          <t>Volume</t>
        </is>
      </c>
      <c r="L683" t="inlineStr">
        <is>
          <t>Exportation d'huile</t>
        </is>
      </c>
      <c r="M683" t="inlineStr">
        <is>
          <t>Echanges annuels - EUROSTAT</t>
        </is>
      </c>
      <c r="N683" t="inlineStr"/>
      <c r="O683" t="n">
        <v>0.45</v>
      </c>
      <c r="P683" t="inlineStr"/>
      <c r="Q683" t="inlineStr"/>
      <c r="R683" t="n">
        <v>0.45</v>
      </c>
      <c r="S683" t="n">
        <v>0.02</v>
      </c>
      <c r="T683" t="n">
        <v>0.1</v>
      </c>
      <c r="U683" t="n">
        <v>0</v>
      </c>
      <c r="V683" t="n">
        <v>500000000</v>
      </c>
      <c r="W683" t="n">
        <v>0</v>
      </c>
      <c r="X683" t="inlineStr">
        <is>
          <t>mesuré</t>
        </is>
      </c>
    </row>
    <row r="684" ht="15" customHeight="1" s="1003">
      <c r="A684" s="1019" t="inlineStr">
        <is>
          <t>Huile</t>
        </is>
      </c>
      <c r="B684" t="inlineStr">
        <is>
          <t>Biocarburants</t>
        </is>
      </c>
      <c r="C684" t="inlineStr">
        <is>
          <t>kt</t>
        </is>
      </c>
      <c r="D684" t="inlineStr">
        <is>
          <t>France</t>
        </is>
      </c>
      <c r="E684" t="inlineStr">
        <is>
          <t>2015-16</t>
        </is>
      </c>
      <c r="F684" t="inlineStr">
        <is>
          <t>Lin</t>
        </is>
      </c>
      <c r="G684" t="inlineStr"/>
      <c r="H684" t="inlineStr"/>
      <c r="I684" t="inlineStr"/>
      <c r="J684" t="inlineStr"/>
      <c r="K684" t="inlineStr"/>
      <c r="L684" t="inlineStr"/>
      <c r="M684" t="inlineStr"/>
      <c r="N684" t="inlineStr"/>
      <c r="O684" t="n">
        <v>1.54</v>
      </c>
      <c r="P684" t="n">
        <v>0</v>
      </c>
      <c r="Q684" t="n">
        <v>8.01</v>
      </c>
      <c r="R684" t="inlineStr"/>
      <c r="S684" t="inlineStr"/>
      <c r="T684" t="inlineStr"/>
      <c r="U684" t="n">
        <v>0</v>
      </c>
      <c r="V684" t="n">
        <v>500000000</v>
      </c>
      <c r="W684" t="inlineStr"/>
      <c r="X684" t="inlineStr">
        <is>
          <t>libre</t>
        </is>
      </c>
    </row>
    <row r="685" ht="15" customHeight="1" s="1003">
      <c r="A685" s="1019" t="inlineStr">
        <is>
          <t>Huile</t>
        </is>
      </c>
      <c r="B685" t="inlineStr">
        <is>
          <t>Energie</t>
        </is>
      </c>
      <c r="C685" t="inlineStr">
        <is>
          <t>kt</t>
        </is>
      </c>
      <c r="D685" t="inlineStr">
        <is>
          <t>France</t>
        </is>
      </c>
      <c r="E685" t="inlineStr">
        <is>
          <t>2015-16</t>
        </is>
      </c>
      <c r="F685" t="inlineStr">
        <is>
          <t>Lin</t>
        </is>
      </c>
      <c r="G685" t="inlineStr"/>
      <c r="H685" t="inlineStr"/>
      <c r="I685" t="inlineStr"/>
      <c r="J685" t="inlineStr"/>
      <c r="K685" t="inlineStr"/>
      <c r="L685" t="inlineStr"/>
      <c r="M685" t="inlineStr"/>
      <c r="N685" t="inlineStr"/>
      <c r="O685" t="n">
        <v>1.54</v>
      </c>
      <c r="P685" t="n">
        <v>0</v>
      </c>
      <c r="Q685" t="n">
        <v>8.01</v>
      </c>
      <c r="R685" t="inlineStr"/>
      <c r="S685" t="inlineStr"/>
      <c r="T685" t="inlineStr"/>
      <c r="U685" t="n">
        <v>0</v>
      </c>
      <c r="V685" t="n">
        <v>500000000</v>
      </c>
      <c r="W685" t="inlineStr"/>
      <c r="X685" t="inlineStr">
        <is>
          <t>libre</t>
        </is>
      </c>
    </row>
    <row r="686" ht="15" customHeight="1" s="1003">
      <c r="A686" s="1019" t="inlineStr">
        <is>
          <t>Huile</t>
        </is>
      </c>
      <c r="B686" t="inlineStr">
        <is>
          <t>GMS</t>
        </is>
      </c>
      <c r="C686" t="inlineStr">
        <is>
          <t>kt</t>
        </is>
      </c>
      <c r="D686" t="inlineStr">
        <is>
          <t>France</t>
        </is>
      </c>
      <c r="E686" t="inlineStr">
        <is>
          <t>2015-16</t>
        </is>
      </c>
      <c r="F686" t="inlineStr">
        <is>
          <t>Lin</t>
        </is>
      </c>
      <c r="G686" t="inlineStr"/>
      <c r="H686" t="inlineStr"/>
      <c r="I686" t="inlineStr"/>
      <c r="J686" t="inlineStr"/>
      <c r="K686" t="inlineStr"/>
      <c r="L686" t="inlineStr"/>
      <c r="M686" t="inlineStr"/>
      <c r="N686" t="inlineStr"/>
      <c r="O686" t="n">
        <v>0.19</v>
      </c>
      <c r="P686" t="n">
        <v>0</v>
      </c>
      <c r="Q686" t="n">
        <v>8.01</v>
      </c>
      <c r="R686" t="inlineStr"/>
      <c r="S686" t="inlineStr"/>
      <c r="T686" t="inlineStr"/>
      <c r="U686" t="n">
        <v>0</v>
      </c>
      <c r="V686" t="n">
        <v>500000000</v>
      </c>
      <c r="W686" t="inlineStr"/>
      <c r="X686" t="inlineStr">
        <is>
          <t>libre</t>
        </is>
      </c>
    </row>
    <row r="687" ht="15" customHeight="1" s="1003">
      <c r="A687" s="1019" t="inlineStr">
        <is>
          <t>Huile</t>
        </is>
      </c>
      <c r="B687" t="inlineStr">
        <is>
          <t>Circuits généralistes</t>
        </is>
      </c>
      <c r="C687" t="inlineStr">
        <is>
          <t>kt</t>
        </is>
      </c>
      <c r="D687" t="inlineStr">
        <is>
          <t>France</t>
        </is>
      </c>
      <c r="E687" t="inlineStr">
        <is>
          <t>2015-16</t>
        </is>
      </c>
      <c r="F687" t="inlineStr">
        <is>
          <t>Lin</t>
        </is>
      </c>
      <c r="G687" t="inlineStr"/>
      <c r="H687" t="inlineStr"/>
      <c r="I687" t="inlineStr"/>
      <c r="J687" t="inlineStr"/>
      <c r="K687" t="inlineStr"/>
      <c r="L687" t="inlineStr"/>
      <c r="M687" t="inlineStr"/>
      <c r="N687" t="inlineStr"/>
      <c r="O687" t="n">
        <v>0.19</v>
      </c>
      <c r="P687" t="n">
        <v>0</v>
      </c>
      <c r="Q687" t="n">
        <v>8.01</v>
      </c>
      <c r="R687" t="inlineStr"/>
      <c r="S687" t="inlineStr"/>
      <c r="T687" t="inlineStr"/>
      <c r="U687" t="n">
        <v>0</v>
      </c>
      <c r="V687" t="n">
        <v>500000000</v>
      </c>
      <c r="W687" t="inlineStr"/>
      <c r="X687" t="inlineStr">
        <is>
          <t>libre</t>
        </is>
      </c>
    </row>
    <row r="688" ht="15" customHeight="1" s="1003">
      <c r="A688" s="1019" t="inlineStr">
        <is>
          <t>Tourteaux</t>
        </is>
      </c>
      <c r="B688" t="inlineStr">
        <is>
          <t>Hors FAB</t>
        </is>
      </c>
      <c r="C688" t="inlineStr">
        <is>
          <t>kt</t>
        </is>
      </c>
      <c r="D688" t="inlineStr">
        <is>
          <t>France</t>
        </is>
      </c>
      <c r="E688" t="inlineStr">
        <is>
          <t>2015-16</t>
        </is>
      </c>
      <c r="F688" t="inlineStr">
        <is>
          <t>Lin</t>
        </is>
      </c>
      <c r="G688" t="inlineStr"/>
      <c r="H688" t="inlineStr">
        <is>
          <t>Part de consommation de tourteaux en hors FAB = 2,41 % (ORIFLAAM)</t>
        </is>
      </c>
      <c r="I688" t="inlineStr">
        <is>
          <t>ORIFLAAM</t>
        </is>
      </c>
      <c r="J688" t="inlineStr">
        <is>
          <t>Même répartition des usages de tourteaux qu'en 2022-23 et pour les tourteaux autres que colza, tournesol et soja</t>
        </is>
      </c>
      <c r="K688" t="inlineStr">
        <is>
          <t>Répartition</t>
        </is>
      </c>
      <c r="L688" t="inlineStr">
        <is>
          <t>Part de consommation de tourteaux en hors FAB</t>
        </is>
      </c>
      <c r="M688" t="inlineStr">
        <is>
          <t>Usages tourteaux -TERRES UNIVIA</t>
        </is>
      </c>
      <c r="N688" t="inlineStr"/>
      <c r="O688" t="n">
        <v>2.36</v>
      </c>
      <c r="P688" t="inlineStr"/>
      <c r="Q688" t="inlineStr"/>
      <c r="R688" t="inlineStr"/>
      <c r="S688" t="inlineStr"/>
      <c r="T688" t="inlineStr"/>
      <c r="U688" t="n">
        <v>0</v>
      </c>
      <c r="V688" t="n">
        <v>500000000</v>
      </c>
      <c r="W688" t="inlineStr"/>
      <c r="X688" t="inlineStr">
        <is>
          <t>déterminé</t>
        </is>
      </c>
    </row>
    <row r="689" ht="15" customHeight="1" s="1003">
      <c r="A689" s="1019" t="inlineStr">
        <is>
          <t>Tourteaux</t>
        </is>
      </c>
      <c r="B689" t="inlineStr">
        <is>
          <t>Alimentation animale rente</t>
        </is>
      </c>
      <c r="C689" t="inlineStr">
        <is>
          <t>kt</t>
        </is>
      </c>
      <c r="D689" t="inlineStr">
        <is>
          <t>France</t>
        </is>
      </c>
      <c r="E689" t="inlineStr">
        <is>
          <t>2015-16</t>
        </is>
      </c>
      <c r="F689" t="inlineStr">
        <is>
          <t>Lin</t>
        </is>
      </c>
      <c r="G689" t="inlineStr"/>
      <c r="H689" t="inlineStr"/>
      <c r="I689" t="inlineStr"/>
      <c r="J689" t="inlineStr"/>
      <c r="K689" t="inlineStr"/>
      <c r="L689" t="inlineStr"/>
      <c r="M689" t="inlineStr"/>
      <c r="N689" t="inlineStr"/>
      <c r="O689" t="n">
        <v>97.8</v>
      </c>
      <c r="P689" t="inlineStr"/>
      <c r="Q689" t="inlineStr"/>
      <c r="R689" t="inlineStr"/>
      <c r="S689" t="inlineStr"/>
      <c r="T689" t="inlineStr"/>
      <c r="U689" t="n">
        <v>0</v>
      </c>
      <c r="V689" t="n">
        <v>500000000</v>
      </c>
      <c r="W689" t="inlineStr"/>
      <c r="X689" t="inlineStr">
        <is>
          <t>déterminé</t>
        </is>
      </c>
    </row>
    <row r="690" ht="15" customHeight="1" s="1003">
      <c r="A690" s="1019" t="inlineStr">
        <is>
          <t>Tourteaux</t>
        </is>
      </c>
      <c r="B690" t="inlineStr">
        <is>
          <t>Alimentation animale</t>
        </is>
      </c>
      <c r="C690" t="inlineStr">
        <is>
          <t>kt</t>
        </is>
      </c>
      <c r="D690" t="inlineStr">
        <is>
          <t>France</t>
        </is>
      </c>
      <c r="E690" t="inlineStr">
        <is>
          <t>2015-16</t>
        </is>
      </c>
      <c r="F690" t="inlineStr">
        <is>
          <t>Lin</t>
        </is>
      </c>
      <c r="G690" t="inlineStr"/>
      <c r="H690" t="inlineStr"/>
      <c r="I690" t="inlineStr"/>
      <c r="J690" t="inlineStr"/>
      <c r="K690" t="inlineStr"/>
      <c r="L690" t="inlineStr"/>
      <c r="M690" t="inlineStr"/>
      <c r="N690" t="inlineStr"/>
      <c r="O690" t="n">
        <v>97.8</v>
      </c>
      <c r="P690" t="inlineStr"/>
      <c r="Q690" t="inlineStr"/>
      <c r="R690" t="inlineStr"/>
      <c r="S690" t="inlineStr"/>
      <c r="T690" t="inlineStr"/>
      <c r="U690" t="n">
        <v>0</v>
      </c>
      <c r="V690" t="n">
        <v>500000000</v>
      </c>
      <c r="W690" t="inlineStr"/>
      <c r="X690" t="inlineStr">
        <is>
          <t>déterminé</t>
        </is>
      </c>
    </row>
    <row r="691" ht="15" customHeight="1" s="1003">
      <c r="A691" s="1019" t="inlineStr">
        <is>
          <t>Tourteaux</t>
        </is>
      </c>
      <c r="B691" t="inlineStr">
        <is>
          <t>Usages alimentaires</t>
        </is>
      </c>
      <c r="C691" t="inlineStr">
        <is>
          <t>kt</t>
        </is>
      </c>
      <c r="D691" t="inlineStr">
        <is>
          <t>France</t>
        </is>
      </c>
      <c r="E691" t="inlineStr">
        <is>
          <t>2015-16</t>
        </is>
      </c>
      <c r="F691" t="inlineStr">
        <is>
          <t>Lin</t>
        </is>
      </c>
      <c r="G691" t="inlineStr"/>
      <c r="H691" t="inlineStr"/>
      <c r="I691" t="inlineStr"/>
      <c r="J691" t="inlineStr"/>
      <c r="K691" t="inlineStr"/>
      <c r="L691" t="inlineStr"/>
      <c r="M691" t="inlineStr"/>
      <c r="N691" t="inlineStr"/>
      <c r="O691" t="n">
        <v>97.8</v>
      </c>
      <c r="P691" t="inlineStr"/>
      <c r="Q691" t="inlineStr"/>
      <c r="R691" t="inlineStr"/>
      <c r="S691" t="inlineStr"/>
      <c r="T691" t="inlineStr"/>
      <c r="U691" t="n">
        <v>0</v>
      </c>
      <c r="V691" t="n">
        <v>500000000</v>
      </c>
      <c r="W691" t="inlineStr"/>
      <c r="X691" t="inlineStr">
        <is>
          <t>déterminé</t>
        </is>
      </c>
    </row>
    <row r="692" ht="15" customHeight="1" s="1003">
      <c r="A692" s="1019" t="inlineStr">
        <is>
          <t>Tourteaux</t>
        </is>
      </c>
      <c r="B692" t="inlineStr">
        <is>
          <t>Débouchés</t>
        </is>
      </c>
      <c r="C692" t="inlineStr">
        <is>
          <t>kt</t>
        </is>
      </c>
      <c r="D692" t="inlineStr">
        <is>
          <t>France</t>
        </is>
      </c>
      <c r="E692" t="inlineStr">
        <is>
          <t>2015-16</t>
        </is>
      </c>
      <c r="F692" t="inlineStr">
        <is>
          <t>Lin</t>
        </is>
      </c>
      <c r="G692" t="inlineStr"/>
      <c r="H692" t="inlineStr"/>
      <c r="I692" t="inlineStr"/>
      <c r="J692" t="inlineStr"/>
      <c r="K692" t="inlineStr"/>
      <c r="L692" t="inlineStr"/>
      <c r="M692" t="inlineStr"/>
      <c r="N692" t="inlineStr"/>
      <c r="O692" t="n">
        <v>97.8</v>
      </c>
      <c r="P692" t="inlineStr"/>
      <c r="Q692" t="inlineStr"/>
      <c r="R692" t="inlineStr"/>
      <c r="S692" t="inlineStr"/>
      <c r="T692" t="inlineStr"/>
      <c r="U692" t="n">
        <v>0</v>
      </c>
      <c r="V692" t="n">
        <v>500000000</v>
      </c>
      <c r="W692" t="inlineStr"/>
      <c r="X692" t="inlineStr">
        <is>
          <t>déterminé</t>
        </is>
      </c>
    </row>
    <row r="693" ht="15" customHeight="1" s="1003">
      <c r="A693" s="1019" t="inlineStr">
        <is>
          <t>Tourteaux</t>
        </is>
      </c>
      <c r="B693" t="inlineStr">
        <is>
          <t>Export</t>
        </is>
      </c>
      <c r="C693" t="inlineStr">
        <is>
          <t>kt</t>
        </is>
      </c>
      <c r="D693" t="inlineStr">
        <is>
          <t>France</t>
        </is>
      </c>
      <c r="E693" t="inlineStr">
        <is>
          <t>2015-16</t>
        </is>
      </c>
      <c r="F693" t="inlineStr">
        <is>
          <t>Lin</t>
        </is>
      </c>
      <c r="G693" t="inlineStr"/>
      <c r="H693" t="inlineStr">
        <is>
          <t>Exportation de tourteaux = 0 kt (Douanes françaises - Eurostat)</t>
        </is>
      </c>
      <c r="I693" t="inlineStr">
        <is>
          <t>Douanes françaises - Eurostat</t>
        </is>
      </c>
      <c r="J693" t="inlineStr"/>
      <c r="K693" t="inlineStr">
        <is>
          <t>Volume</t>
        </is>
      </c>
      <c r="L693" t="inlineStr">
        <is>
          <t>Exportation de tourteaux</t>
        </is>
      </c>
      <c r="M693" t="inlineStr">
        <is>
          <t>Echanges annuels - EUROSTAT</t>
        </is>
      </c>
      <c r="N693" t="inlineStr"/>
      <c r="O693" t="n">
        <v>0.03</v>
      </c>
      <c r="P693" t="inlineStr"/>
      <c r="Q693" t="inlineStr"/>
      <c r="R693" t="n">
        <v>0.03</v>
      </c>
      <c r="S693" t="n">
        <v>0</v>
      </c>
      <c r="T693" t="n">
        <v>0.1</v>
      </c>
      <c r="U693" t="n">
        <v>0</v>
      </c>
      <c r="V693" t="n">
        <v>500000000</v>
      </c>
      <c r="W693" t="n">
        <v>0</v>
      </c>
      <c r="X693" t="inlineStr">
        <is>
          <t>mesuré</t>
        </is>
      </c>
    </row>
    <row r="694" ht="15" customHeight="1" s="1003">
      <c r="A694" s="1019" t="inlineStr">
        <is>
          <t>Tourteaux</t>
        </is>
      </c>
      <c r="B694" t="inlineStr">
        <is>
          <t>FAB</t>
        </is>
      </c>
      <c r="C694" t="inlineStr">
        <is>
          <t>kt</t>
        </is>
      </c>
      <c r="D694" t="inlineStr">
        <is>
          <t>France</t>
        </is>
      </c>
      <c r="E694" t="inlineStr">
        <is>
          <t>2015-16</t>
        </is>
      </c>
      <c r="F694" t="inlineStr">
        <is>
          <t>Lin</t>
        </is>
      </c>
      <c r="G694" t="inlineStr"/>
      <c r="H694" t="inlineStr">
        <is>
          <t>Part de consommation de tourteaux en FAB = 97,59 % (ORIFLAAM)</t>
        </is>
      </c>
      <c r="I694" t="inlineStr">
        <is>
          <t>ORIFLAAM</t>
        </is>
      </c>
      <c r="J694" t="inlineStr">
        <is>
          <t>Même répartition des usages de tourteaux qu'en 2022-23 et pour les tourteaux autres que colza, tournesol et soja</t>
        </is>
      </c>
      <c r="K694" t="inlineStr">
        <is>
          <t>Répartition</t>
        </is>
      </c>
      <c r="L694" t="inlineStr">
        <is>
          <t>Part de consommation de tourteaux en FAB</t>
        </is>
      </c>
      <c r="M694" t="inlineStr">
        <is>
          <t>Usages tourteaux -TERRES UNIVIA</t>
        </is>
      </c>
      <c r="N694" t="inlineStr"/>
      <c r="O694" t="n">
        <v>95.40000000000001</v>
      </c>
      <c r="P694" t="inlineStr"/>
      <c r="Q694" t="inlineStr"/>
      <c r="R694" t="inlineStr"/>
      <c r="S694" t="inlineStr"/>
      <c r="T694" t="inlineStr"/>
      <c r="U694" t="n">
        <v>0</v>
      </c>
      <c r="V694" t="n">
        <v>500000000</v>
      </c>
      <c r="W694" t="inlineStr"/>
      <c r="X694" t="inlineStr">
        <is>
          <t>déterminé</t>
        </is>
      </c>
    </row>
    <row r="695" ht="15" customHeight="1" s="1003">
      <c r="A695" s="1019" t="inlineStr">
        <is>
          <t>Tourteaux</t>
        </is>
      </c>
      <c r="B695" t="inlineStr">
        <is>
          <t>FAF</t>
        </is>
      </c>
      <c r="C695" t="inlineStr">
        <is>
          <t>kt</t>
        </is>
      </c>
      <c r="D695" t="inlineStr">
        <is>
          <t>France</t>
        </is>
      </c>
      <c r="E695" t="inlineStr">
        <is>
          <t>2015-16</t>
        </is>
      </c>
      <c r="F695" t="inlineStr">
        <is>
          <t>Lin</t>
        </is>
      </c>
      <c r="G695" t="inlineStr"/>
      <c r="H695" t="inlineStr"/>
      <c r="I695" t="inlineStr"/>
      <c r="J695" t="inlineStr"/>
      <c r="K695" t="inlineStr"/>
      <c r="L695" t="inlineStr"/>
      <c r="M695" t="inlineStr"/>
      <c r="N695" t="inlineStr"/>
      <c r="O695" t="n">
        <v>2.36</v>
      </c>
      <c r="P695" t="inlineStr"/>
      <c r="Q695" t="inlineStr"/>
      <c r="R695" t="inlineStr"/>
      <c r="S695" t="inlineStr"/>
      <c r="T695" t="inlineStr"/>
      <c r="U695" t="n">
        <v>0</v>
      </c>
      <c r="V695" t="n">
        <v>500000000</v>
      </c>
      <c r="W695" t="inlineStr"/>
      <c r="X695" t="inlineStr">
        <is>
          <t>déterminé</t>
        </is>
      </c>
    </row>
    <row r="696" ht="15" customHeight="1" s="1003">
      <c r="A696" s="1019" t="inlineStr">
        <is>
          <t>Coques (+ eau)</t>
        </is>
      </c>
      <c r="B696" t="inlineStr">
        <is>
          <t>FAB</t>
        </is>
      </c>
      <c r="C696" t="inlineStr">
        <is>
          <t>kt</t>
        </is>
      </c>
      <c r="D696" t="inlineStr">
        <is>
          <t>France</t>
        </is>
      </c>
      <c r="E696" t="inlineStr">
        <is>
          <t>2015-16</t>
        </is>
      </c>
      <c r="F696" t="inlineStr">
        <is>
          <t>Lin</t>
        </is>
      </c>
      <c r="G696" t="inlineStr"/>
      <c r="H696" t="inlineStr"/>
      <c r="I696" t="inlineStr"/>
      <c r="J696" t="inlineStr"/>
      <c r="K696" t="inlineStr"/>
      <c r="L696" t="inlineStr"/>
      <c r="M696" t="inlineStr"/>
      <c r="N696" t="inlineStr"/>
      <c r="O696" t="n">
        <v>-0</v>
      </c>
      <c r="P696" t="n">
        <v>0</v>
      </c>
      <c r="Q696" t="n">
        <v>-0</v>
      </c>
      <c r="R696" t="inlineStr"/>
      <c r="S696" t="inlineStr"/>
      <c r="T696" t="inlineStr"/>
      <c r="U696" t="n">
        <v>0</v>
      </c>
      <c r="V696" t="n">
        <v>500000000</v>
      </c>
      <c r="W696" t="inlineStr"/>
      <c r="X696" t="inlineStr">
        <is>
          <t>libre</t>
        </is>
      </c>
    </row>
    <row r="697" ht="15" customHeight="1" s="1003">
      <c r="A697" s="1019" t="inlineStr">
        <is>
          <t>Coques (+ eau)</t>
        </is>
      </c>
      <c r="B697" t="inlineStr">
        <is>
          <t>Combustion</t>
        </is>
      </c>
      <c r="C697" t="inlineStr">
        <is>
          <t>kt</t>
        </is>
      </c>
      <c r="D697" t="inlineStr">
        <is>
          <t>France</t>
        </is>
      </c>
      <c r="E697" t="inlineStr">
        <is>
          <t>2015-16</t>
        </is>
      </c>
      <c r="F697" t="inlineStr">
        <is>
          <t>Lin</t>
        </is>
      </c>
      <c r="G697" t="inlineStr"/>
      <c r="H697" t="inlineStr"/>
      <c r="I697" t="inlineStr"/>
      <c r="J697" t="inlineStr"/>
      <c r="K697" t="inlineStr"/>
      <c r="L697" t="inlineStr"/>
      <c r="M697" t="inlineStr"/>
      <c r="N697" t="inlineStr"/>
      <c r="O697" t="n">
        <v>-0</v>
      </c>
      <c r="P697" t="n">
        <v>0</v>
      </c>
      <c r="Q697" t="n">
        <v>-0</v>
      </c>
      <c r="R697" t="inlineStr"/>
      <c r="S697" t="inlineStr"/>
      <c r="T697" t="inlineStr"/>
      <c r="U697" t="n">
        <v>0</v>
      </c>
      <c r="V697" t="n">
        <v>500000000</v>
      </c>
      <c r="W697" t="inlineStr"/>
      <c r="X697" t="inlineStr">
        <is>
          <t>libre</t>
        </is>
      </c>
    </row>
    <row r="698" ht="15" customHeight="1" s="1003">
      <c r="A698" s="1019" t="inlineStr">
        <is>
          <t>Coques (+ eau)</t>
        </is>
      </c>
      <c r="B698" t="inlineStr">
        <is>
          <t>Alimentation animale rente</t>
        </is>
      </c>
      <c r="C698" t="inlineStr">
        <is>
          <t>kt</t>
        </is>
      </c>
      <c r="D698" t="inlineStr">
        <is>
          <t>France</t>
        </is>
      </c>
      <c r="E698" t="inlineStr">
        <is>
          <t>2015-16</t>
        </is>
      </c>
      <c r="F698" t="inlineStr">
        <is>
          <t>Lin</t>
        </is>
      </c>
      <c r="G698" t="inlineStr"/>
      <c r="H698" t="inlineStr"/>
      <c r="I698" t="inlineStr"/>
      <c r="J698" t="inlineStr"/>
      <c r="K698" t="inlineStr"/>
      <c r="L698" t="inlineStr"/>
      <c r="M698" t="inlineStr"/>
      <c r="N698" t="inlineStr"/>
      <c r="O698" t="n">
        <v>-0</v>
      </c>
      <c r="P698" t="n">
        <v>0</v>
      </c>
      <c r="Q698" t="n">
        <v>0</v>
      </c>
      <c r="R698" t="inlineStr"/>
      <c r="S698" t="inlineStr"/>
      <c r="T698" t="inlineStr"/>
      <c r="U698" t="n">
        <v>0</v>
      </c>
      <c r="V698" t="n">
        <v>500000000</v>
      </c>
      <c r="W698" t="inlineStr"/>
      <c r="X698" t="inlineStr">
        <is>
          <t>libre</t>
        </is>
      </c>
    </row>
    <row r="699" ht="15" customHeight="1" s="1003">
      <c r="A699" s="1019" t="inlineStr">
        <is>
          <t>Coques (+ eau)</t>
        </is>
      </c>
      <c r="B699" t="inlineStr">
        <is>
          <t>Alimentation animale</t>
        </is>
      </c>
      <c r="C699" t="inlineStr">
        <is>
          <t>kt</t>
        </is>
      </c>
      <c r="D699" t="inlineStr">
        <is>
          <t>France</t>
        </is>
      </c>
      <c r="E699" t="inlineStr">
        <is>
          <t>2015-16</t>
        </is>
      </c>
      <c r="F699" t="inlineStr">
        <is>
          <t>Lin</t>
        </is>
      </c>
      <c r="G699" t="inlineStr"/>
      <c r="H699" t="inlineStr"/>
      <c r="I699" t="inlineStr"/>
      <c r="J699" t="inlineStr"/>
      <c r="K699" t="inlineStr"/>
      <c r="L699" t="inlineStr"/>
      <c r="M699" t="inlineStr"/>
      <c r="N699" t="inlineStr"/>
      <c r="O699" t="n">
        <v>-0</v>
      </c>
      <c r="P699" t="n">
        <v>0</v>
      </c>
      <c r="Q699" t="n">
        <v>0</v>
      </c>
      <c r="R699" t="inlineStr"/>
      <c r="S699" t="inlineStr"/>
      <c r="T699" t="inlineStr"/>
      <c r="U699" t="n">
        <v>0</v>
      </c>
      <c r="V699" t="n">
        <v>500000000</v>
      </c>
      <c r="W699" t="inlineStr"/>
      <c r="X699" t="inlineStr">
        <is>
          <t>libre</t>
        </is>
      </c>
    </row>
    <row r="700" ht="15" customHeight="1" s="1003">
      <c r="A700" s="1019" t="inlineStr">
        <is>
          <t>Coques (+ eau)</t>
        </is>
      </c>
      <c r="B700" t="inlineStr">
        <is>
          <t>Usages alimentaires</t>
        </is>
      </c>
      <c r="C700" t="inlineStr">
        <is>
          <t>kt</t>
        </is>
      </c>
      <c r="D700" t="inlineStr">
        <is>
          <t>France</t>
        </is>
      </c>
      <c r="E700" t="inlineStr">
        <is>
          <t>2015-16</t>
        </is>
      </c>
      <c r="F700" t="inlineStr">
        <is>
          <t>Lin</t>
        </is>
      </c>
      <c r="G700" t="inlineStr"/>
      <c r="H700" t="inlineStr"/>
      <c r="I700" t="inlineStr"/>
      <c r="J700" t="inlineStr"/>
      <c r="K700" t="inlineStr"/>
      <c r="L700" t="inlineStr"/>
      <c r="M700" t="inlineStr"/>
      <c r="N700" t="inlineStr"/>
      <c r="O700" t="n">
        <v>-0</v>
      </c>
      <c r="P700" t="n">
        <v>0</v>
      </c>
      <c r="Q700" t="n">
        <v>-0</v>
      </c>
      <c r="R700" t="inlineStr"/>
      <c r="S700" t="inlineStr"/>
      <c r="T700" t="inlineStr"/>
      <c r="U700" t="n">
        <v>0</v>
      </c>
      <c r="V700" t="n">
        <v>500000000</v>
      </c>
      <c r="W700" t="inlineStr"/>
      <c r="X700" t="inlineStr">
        <is>
          <t>libre</t>
        </is>
      </c>
    </row>
    <row r="701" ht="15" customHeight="1" s="1003">
      <c r="A701" s="1019" t="inlineStr">
        <is>
          <t>Coques (+ eau)</t>
        </is>
      </c>
      <c r="B701" t="inlineStr">
        <is>
          <t>Débouchés</t>
        </is>
      </c>
      <c r="C701" t="inlineStr">
        <is>
          <t>kt</t>
        </is>
      </c>
      <c r="D701" t="inlineStr">
        <is>
          <t>France</t>
        </is>
      </c>
      <c r="E701" t="inlineStr">
        <is>
          <t>2015-16</t>
        </is>
      </c>
      <c r="F701" t="inlineStr">
        <is>
          <t>Lin</t>
        </is>
      </c>
      <c r="G701" t="inlineStr"/>
      <c r="H701" t="inlineStr"/>
      <c r="I701" t="inlineStr"/>
      <c r="J701" t="inlineStr"/>
      <c r="K701" t="inlineStr"/>
      <c r="L701" t="inlineStr"/>
      <c r="M701" t="inlineStr"/>
      <c r="N701" t="inlineStr"/>
      <c r="O701" t="n">
        <v>0</v>
      </c>
      <c r="P701" t="inlineStr"/>
      <c r="Q701" t="inlineStr"/>
      <c r="R701" t="inlineStr"/>
      <c r="S701" t="inlineStr"/>
      <c r="T701" t="inlineStr"/>
      <c r="U701" t="n">
        <v>0</v>
      </c>
      <c r="V701" t="n">
        <v>500000000</v>
      </c>
      <c r="W701" t="inlineStr"/>
      <c r="X701" t="inlineStr">
        <is>
          <t>déterminé</t>
        </is>
      </c>
    </row>
    <row r="702" ht="15" customHeight="1" s="1003">
      <c r="A702" s="1019" t="inlineStr">
        <is>
          <t>Coques (+ eau)</t>
        </is>
      </c>
      <c r="B702" t="inlineStr">
        <is>
          <t>Energie</t>
        </is>
      </c>
      <c r="C702" t="inlineStr">
        <is>
          <t>kt</t>
        </is>
      </c>
      <c r="D702" t="inlineStr">
        <is>
          <t>France</t>
        </is>
      </c>
      <c r="E702" t="inlineStr">
        <is>
          <t>2015-16</t>
        </is>
      </c>
      <c r="F702" t="inlineStr">
        <is>
          <t>Lin</t>
        </is>
      </c>
      <c r="G702" t="inlineStr"/>
      <c r="H702" t="inlineStr"/>
      <c r="I702" t="inlineStr"/>
      <c r="J702" t="inlineStr"/>
      <c r="K702" t="inlineStr"/>
      <c r="L702" t="inlineStr"/>
      <c r="M702" t="inlineStr"/>
      <c r="N702" t="inlineStr"/>
      <c r="O702" t="n">
        <v>-0</v>
      </c>
      <c r="P702" t="n">
        <v>0</v>
      </c>
      <c r="Q702" t="n">
        <v>-0</v>
      </c>
      <c r="R702" t="inlineStr"/>
      <c r="S702" t="inlineStr"/>
      <c r="T702" t="inlineStr"/>
      <c r="U702" t="n">
        <v>0</v>
      </c>
      <c r="V702" t="n">
        <v>500000000</v>
      </c>
      <c r="W702" t="inlineStr"/>
      <c r="X702" t="inlineStr">
        <is>
          <t>libre</t>
        </is>
      </c>
    </row>
    <row r="703" ht="15" customHeight="1" s="1003">
      <c r="A703" s="1019" t="inlineStr">
        <is>
          <t>Coques (+ eau)</t>
        </is>
      </c>
      <c r="B703" t="inlineStr">
        <is>
          <t>Usages non-alimentaires</t>
        </is>
      </c>
      <c r="C703" t="inlineStr">
        <is>
          <t>kt</t>
        </is>
      </c>
      <c r="D703" t="inlineStr">
        <is>
          <t>France</t>
        </is>
      </c>
      <c r="E703" t="inlineStr">
        <is>
          <t>2015-16</t>
        </is>
      </c>
      <c r="F703" t="inlineStr">
        <is>
          <t>Lin</t>
        </is>
      </c>
      <c r="G703" t="inlineStr"/>
      <c r="H703" t="inlineStr"/>
      <c r="I703" t="inlineStr"/>
      <c r="J703" t="inlineStr"/>
      <c r="K703" t="inlineStr"/>
      <c r="L703" t="inlineStr"/>
      <c r="M703" t="inlineStr"/>
      <c r="N703" t="inlineStr"/>
      <c r="O703" t="n">
        <v>-0</v>
      </c>
      <c r="P703" t="n">
        <v>0</v>
      </c>
      <c r="Q703" t="n">
        <v>-0</v>
      </c>
      <c r="R703" t="inlineStr"/>
      <c r="S703" t="inlineStr"/>
      <c r="T703" t="inlineStr"/>
      <c r="U703" t="n">
        <v>0</v>
      </c>
      <c r="V703" t="n">
        <v>500000000</v>
      </c>
      <c r="W703" t="inlineStr"/>
      <c r="X703" t="inlineStr">
        <is>
          <t>libre</t>
        </is>
      </c>
    </row>
    <row r="704" ht="15" customHeight="1" s="1003">
      <c r="A704" s="1019" t="inlineStr">
        <is>
          <t>Huile d'olive</t>
        </is>
      </c>
      <c r="B704" t="inlineStr">
        <is>
          <t>Vente directe et autoconsommation</t>
        </is>
      </c>
      <c r="C704" t="inlineStr">
        <is>
          <t>kt</t>
        </is>
      </c>
      <c r="D704" t="inlineStr">
        <is>
          <t>France</t>
        </is>
      </c>
      <c r="E704" t="inlineStr">
        <is>
          <t>2015-16</t>
        </is>
      </c>
      <c r="F704" t="inlineStr">
        <is>
          <t>Lin</t>
        </is>
      </c>
      <c r="G704" t="inlineStr"/>
      <c r="H704" t="inlineStr"/>
      <c r="I704" t="inlineStr"/>
      <c r="J704" t="inlineStr"/>
      <c r="K704" t="inlineStr"/>
      <c r="L704" t="inlineStr"/>
      <c r="M704" t="inlineStr"/>
      <c r="N704" t="inlineStr"/>
      <c r="O704" t="n">
        <v>-0</v>
      </c>
      <c r="P704" t="n">
        <v>0</v>
      </c>
      <c r="Q704" t="n">
        <v>500000000</v>
      </c>
      <c r="R704" t="inlineStr"/>
      <c r="S704" t="inlineStr"/>
      <c r="T704" t="inlineStr"/>
      <c r="U704" t="n">
        <v>0</v>
      </c>
      <c r="V704" t="n">
        <v>500000000</v>
      </c>
      <c r="W704" t="inlineStr"/>
      <c r="X704" t="inlineStr">
        <is>
          <t>libre unbounded</t>
        </is>
      </c>
    </row>
    <row r="705" ht="15" customHeight="1" s="1003">
      <c r="A705" s="1019" t="inlineStr">
        <is>
          <t>Huile d'olive</t>
        </is>
      </c>
      <c r="B705" t="inlineStr">
        <is>
          <t>Circuits spécialisés</t>
        </is>
      </c>
      <c r="C705" t="inlineStr">
        <is>
          <t>kt</t>
        </is>
      </c>
      <c r="D705" t="inlineStr">
        <is>
          <t>France</t>
        </is>
      </c>
      <c r="E705" t="inlineStr">
        <is>
          <t>2015-16</t>
        </is>
      </c>
      <c r="F705" t="inlineStr">
        <is>
          <t>Lin</t>
        </is>
      </c>
      <c r="G705" t="inlineStr"/>
      <c r="H705" t="inlineStr"/>
      <c r="I705" t="inlineStr"/>
      <c r="J705" t="inlineStr"/>
      <c r="K705" t="inlineStr"/>
      <c r="L705" t="inlineStr"/>
      <c r="M705" t="inlineStr"/>
      <c r="N705" t="inlineStr"/>
      <c r="O705" t="n">
        <v>-0</v>
      </c>
      <c r="P705" t="n">
        <v>0</v>
      </c>
      <c r="Q705" t="n">
        <v>500000000</v>
      </c>
      <c r="R705" t="inlineStr"/>
      <c r="S705" t="inlineStr"/>
      <c r="T705" t="inlineStr"/>
      <c r="U705" t="n">
        <v>0</v>
      </c>
      <c r="V705" t="n">
        <v>500000000</v>
      </c>
      <c r="W705" t="inlineStr"/>
      <c r="X705" t="inlineStr">
        <is>
          <t>libre unbounded</t>
        </is>
      </c>
    </row>
    <row r="706" ht="15" customHeight="1" s="1003">
      <c r="A706" s="1019" t="inlineStr">
        <is>
          <t>Huile d'olive</t>
        </is>
      </c>
      <c r="B706" t="inlineStr">
        <is>
          <t>RHD</t>
        </is>
      </c>
      <c r="C706" t="inlineStr">
        <is>
          <t>kt</t>
        </is>
      </c>
      <c r="D706" t="inlineStr">
        <is>
          <t>France</t>
        </is>
      </c>
      <c r="E706" t="inlineStr">
        <is>
          <t>2015-16</t>
        </is>
      </c>
      <c r="F706" t="inlineStr">
        <is>
          <t>Lin</t>
        </is>
      </c>
      <c r="G706" t="inlineStr"/>
      <c r="H706" t="inlineStr"/>
      <c r="I706" t="inlineStr"/>
      <c r="J706" t="inlineStr"/>
      <c r="K706" t="inlineStr"/>
      <c r="L706" t="inlineStr"/>
      <c r="M706" t="inlineStr"/>
      <c r="N706" t="inlineStr"/>
      <c r="O706" t="n">
        <v>-0</v>
      </c>
      <c r="P706" t="n">
        <v>0</v>
      </c>
      <c r="Q706" t="n">
        <v>500000000</v>
      </c>
      <c r="R706" t="inlineStr"/>
      <c r="S706" t="inlineStr"/>
      <c r="T706" t="inlineStr"/>
      <c r="U706" t="n">
        <v>0</v>
      </c>
      <c r="V706" t="n">
        <v>500000000</v>
      </c>
      <c r="W706" t="inlineStr"/>
      <c r="X706" t="inlineStr">
        <is>
          <t>libre unbounded</t>
        </is>
      </c>
    </row>
    <row r="707" ht="15" customHeight="1" s="1003">
      <c r="A707" s="1019" t="inlineStr">
        <is>
          <t>Huile d'olive</t>
        </is>
      </c>
      <c r="B707" t="inlineStr">
        <is>
          <t>Autres IAA</t>
        </is>
      </c>
      <c r="C707" t="inlineStr">
        <is>
          <t>kt</t>
        </is>
      </c>
      <c r="D707" t="inlineStr">
        <is>
          <t>France</t>
        </is>
      </c>
      <c r="E707" t="inlineStr">
        <is>
          <t>2015-16</t>
        </is>
      </c>
      <c r="F707" t="inlineStr">
        <is>
          <t>Lin</t>
        </is>
      </c>
      <c r="G707" t="inlineStr"/>
      <c r="H707" t="inlineStr"/>
      <c r="I707" t="inlineStr"/>
      <c r="J707" t="inlineStr"/>
      <c r="K707" t="inlineStr"/>
      <c r="L707" t="inlineStr"/>
      <c r="M707" t="inlineStr"/>
      <c r="N707" t="inlineStr"/>
      <c r="O707" t="n">
        <v>-0</v>
      </c>
      <c r="P707" t="n">
        <v>0</v>
      </c>
      <c r="Q707" t="n">
        <v>500000000</v>
      </c>
      <c r="R707" t="inlineStr"/>
      <c r="S707" t="inlineStr"/>
      <c r="T707" t="inlineStr"/>
      <c r="U707" t="n">
        <v>0</v>
      </c>
      <c r="V707" t="n">
        <v>500000000</v>
      </c>
      <c r="W707" t="inlineStr"/>
      <c r="X707" t="inlineStr">
        <is>
          <t>libre unbounded</t>
        </is>
      </c>
    </row>
    <row r="708" ht="15" customHeight="1" s="1003">
      <c r="A708" s="1019" t="inlineStr">
        <is>
          <t>Huile d'olive</t>
        </is>
      </c>
      <c r="B708" t="inlineStr">
        <is>
          <t>Alimentation humaine</t>
        </is>
      </c>
      <c r="C708" t="inlineStr">
        <is>
          <t>kt</t>
        </is>
      </c>
      <c r="D708" t="inlineStr">
        <is>
          <t>France</t>
        </is>
      </c>
      <c r="E708" t="inlineStr">
        <is>
          <t>2015-16</t>
        </is>
      </c>
      <c r="F708" t="inlineStr">
        <is>
          <t>Lin</t>
        </is>
      </c>
      <c r="G708" t="inlineStr"/>
      <c r="H708" t="inlineStr"/>
      <c r="I708" t="inlineStr"/>
      <c r="J708" t="inlineStr"/>
      <c r="K708" t="inlineStr"/>
      <c r="L708" t="inlineStr"/>
      <c r="M708" t="inlineStr"/>
      <c r="N708" t="inlineStr"/>
      <c r="O708" t="n">
        <v>-0</v>
      </c>
      <c r="P708" t="n">
        <v>0</v>
      </c>
      <c r="Q708" t="n">
        <v>500000000</v>
      </c>
      <c r="R708" t="inlineStr"/>
      <c r="S708" t="inlineStr"/>
      <c r="T708" t="inlineStr"/>
      <c r="U708" t="n">
        <v>0</v>
      </c>
      <c r="V708" t="n">
        <v>500000000</v>
      </c>
      <c r="W708" t="inlineStr"/>
      <c r="X708" t="inlineStr">
        <is>
          <t>libre unbounded</t>
        </is>
      </c>
    </row>
    <row r="709" ht="15" customHeight="1" s="1003">
      <c r="A709" s="1019" t="inlineStr">
        <is>
          <t>Huile d'olive</t>
        </is>
      </c>
      <c r="B709" t="inlineStr">
        <is>
          <t>Ménages</t>
        </is>
      </c>
      <c r="C709" t="inlineStr">
        <is>
          <t>kt</t>
        </is>
      </c>
      <c r="D709" t="inlineStr">
        <is>
          <t>France</t>
        </is>
      </c>
      <c r="E709" t="inlineStr">
        <is>
          <t>2015-16</t>
        </is>
      </c>
      <c r="F709" t="inlineStr">
        <is>
          <t>Lin</t>
        </is>
      </c>
      <c r="G709" t="inlineStr"/>
      <c r="H709" t="inlineStr"/>
      <c r="I709" t="inlineStr"/>
      <c r="J709" t="inlineStr"/>
      <c r="K709" t="inlineStr"/>
      <c r="L709" t="inlineStr"/>
      <c r="M709" t="inlineStr"/>
      <c r="N709" t="inlineStr"/>
      <c r="O709" t="n">
        <v>-0</v>
      </c>
      <c r="P709" t="n">
        <v>0</v>
      </c>
      <c r="Q709" t="n">
        <v>500000000</v>
      </c>
      <c r="R709" t="inlineStr"/>
      <c r="S709" t="inlineStr"/>
      <c r="T709" t="inlineStr"/>
      <c r="U709" t="n">
        <v>0</v>
      </c>
      <c r="V709" t="n">
        <v>500000000</v>
      </c>
      <c r="W709" t="inlineStr"/>
      <c r="X709" t="inlineStr">
        <is>
          <t>libre unbounded</t>
        </is>
      </c>
    </row>
    <row r="710" ht="15" customHeight="1" s="1003">
      <c r="A710" s="1019" t="inlineStr">
        <is>
          <t>Huile d'olive</t>
        </is>
      </c>
      <c r="B710" t="inlineStr">
        <is>
          <t>Usages alimentaires</t>
        </is>
      </c>
      <c r="C710" t="inlineStr">
        <is>
          <t>kt</t>
        </is>
      </c>
      <c r="D710" t="inlineStr">
        <is>
          <t>France</t>
        </is>
      </c>
      <c r="E710" t="inlineStr">
        <is>
          <t>2015-16</t>
        </is>
      </c>
      <c r="F710" t="inlineStr">
        <is>
          <t>Lin</t>
        </is>
      </c>
      <c r="G710" t="inlineStr"/>
      <c r="H710" t="inlineStr"/>
      <c r="I710" t="inlineStr"/>
      <c r="J710" t="inlineStr"/>
      <c r="K710" t="inlineStr"/>
      <c r="L710" t="inlineStr"/>
      <c r="M710" t="inlineStr"/>
      <c r="N710" t="inlineStr"/>
      <c r="O710" t="n">
        <v>-0</v>
      </c>
      <c r="P710" t="n">
        <v>0</v>
      </c>
      <c r="Q710" t="n">
        <v>500000000</v>
      </c>
      <c r="R710" t="inlineStr"/>
      <c r="S710" t="inlineStr"/>
      <c r="T710" t="inlineStr"/>
      <c r="U710" t="n">
        <v>0</v>
      </c>
      <c r="V710" t="n">
        <v>500000000</v>
      </c>
      <c r="W710" t="inlineStr"/>
      <c r="X710" t="inlineStr">
        <is>
          <t>libre unbounded</t>
        </is>
      </c>
    </row>
    <row r="711" ht="15" customHeight="1" s="1003">
      <c r="A711" s="1019" t="inlineStr">
        <is>
          <t>Huile d'olive</t>
        </is>
      </c>
      <c r="B711" t="inlineStr">
        <is>
          <t>Débouchés</t>
        </is>
      </c>
      <c r="C711" t="inlineStr">
        <is>
          <t>kt</t>
        </is>
      </c>
      <c r="D711" t="inlineStr">
        <is>
          <t>France</t>
        </is>
      </c>
      <c r="E711" t="inlineStr">
        <is>
          <t>2015-16</t>
        </is>
      </c>
      <c r="F711" t="inlineStr">
        <is>
          <t>Lin</t>
        </is>
      </c>
      <c r="G711" t="inlineStr"/>
      <c r="H711" t="inlineStr"/>
      <c r="I711" t="inlineStr"/>
      <c r="J711" t="inlineStr"/>
      <c r="K711" t="inlineStr"/>
      <c r="L711" t="inlineStr"/>
      <c r="M711" t="inlineStr"/>
      <c r="N711" t="inlineStr"/>
      <c r="O711" t="n">
        <v>-0</v>
      </c>
      <c r="P711" t="n">
        <v>0</v>
      </c>
      <c r="Q711" t="n">
        <v>500000000</v>
      </c>
      <c r="R711" t="inlineStr"/>
      <c r="S711" t="inlineStr"/>
      <c r="T711" t="inlineStr"/>
      <c r="U711" t="n">
        <v>0</v>
      </c>
      <c r="V711" t="n">
        <v>500000000</v>
      </c>
      <c r="W711" t="inlineStr"/>
      <c r="X711" t="inlineStr">
        <is>
          <t>libre unbounded</t>
        </is>
      </c>
    </row>
    <row r="712" ht="15" customHeight="1" s="1003">
      <c r="A712" s="1019" t="inlineStr">
        <is>
          <t>Huile d'olive</t>
        </is>
      </c>
      <c r="B712" t="inlineStr">
        <is>
          <t>Export</t>
        </is>
      </c>
      <c r="C712" t="inlineStr">
        <is>
          <t>kt</t>
        </is>
      </c>
      <c r="D712" t="inlineStr">
        <is>
          <t>France</t>
        </is>
      </c>
      <c r="E712" t="inlineStr">
        <is>
          <t>2015-16</t>
        </is>
      </c>
      <c r="F712" t="inlineStr">
        <is>
          <t>Lin</t>
        </is>
      </c>
      <c r="G712" t="inlineStr"/>
      <c r="H712" t="inlineStr"/>
      <c r="I712" t="inlineStr"/>
      <c r="J712" t="inlineStr"/>
      <c r="K712" t="inlineStr"/>
      <c r="L712" t="inlineStr"/>
      <c r="M712" t="inlineStr"/>
      <c r="N712" t="inlineStr"/>
      <c r="O712" t="n">
        <v>-0</v>
      </c>
      <c r="P712" t="n">
        <v>0</v>
      </c>
      <c r="Q712" t="n">
        <v>500000000</v>
      </c>
      <c r="R712" t="inlineStr"/>
      <c r="S712" t="inlineStr"/>
      <c r="T712" t="inlineStr"/>
      <c r="U712" t="n">
        <v>0</v>
      </c>
      <c r="V712" t="n">
        <v>500000000</v>
      </c>
      <c r="W712" t="inlineStr"/>
      <c r="X712" t="inlineStr">
        <is>
          <t>libre unbounded</t>
        </is>
      </c>
    </row>
    <row r="713" ht="15" customHeight="1" s="1003">
      <c r="A713" s="1019" t="inlineStr">
        <is>
          <t>Huile d'olive</t>
        </is>
      </c>
      <c r="B713" t="inlineStr">
        <is>
          <t>GMS</t>
        </is>
      </c>
      <c r="C713" t="inlineStr">
        <is>
          <t>kt</t>
        </is>
      </c>
      <c r="D713" t="inlineStr">
        <is>
          <t>France</t>
        </is>
      </c>
      <c r="E713" t="inlineStr">
        <is>
          <t>2015-16</t>
        </is>
      </c>
      <c r="F713" t="inlineStr">
        <is>
          <t>Lin</t>
        </is>
      </c>
      <c r="G713" t="inlineStr"/>
      <c r="H713" t="inlineStr"/>
      <c r="I713" t="inlineStr"/>
      <c r="J713" t="inlineStr"/>
      <c r="K713" t="inlineStr"/>
      <c r="L713" t="inlineStr"/>
      <c r="M713" t="inlineStr"/>
      <c r="N713" t="inlineStr"/>
      <c r="O713" t="n">
        <v>-0</v>
      </c>
      <c r="P713" t="n">
        <v>0</v>
      </c>
      <c r="Q713" t="n">
        <v>500000000</v>
      </c>
      <c r="R713" t="inlineStr"/>
      <c r="S713" t="inlineStr"/>
      <c r="T713" t="inlineStr"/>
      <c r="U713" t="n">
        <v>0</v>
      </c>
      <c r="V713" t="n">
        <v>500000000</v>
      </c>
      <c r="W713" t="inlineStr"/>
      <c r="X713" t="inlineStr">
        <is>
          <t>libre unbounded</t>
        </is>
      </c>
    </row>
    <row r="714" ht="15" customHeight="1" s="1003">
      <c r="A714" s="1019" t="inlineStr">
        <is>
          <t>Huile d'olive</t>
        </is>
      </c>
      <c r="B714" t="inlineStr">
        <is>
          <t>Circuits généralistes</t>
        </is>
      </c>
      <c r="C714" t="inlineStr">
        <is>
          <t>kt</t>
        </is>
      </c>
      <c r="D714" t="inlineStr">
        <is>
          <t>France</t>
        </is>
      </c>
      <c r="E714" t="inlineStr">
        <is>
          <t>2015-16</t>
        </is>
      </c>
      <c r="F714" t="inlineStr">
        <is>
          <t>Lin</t>
        </is>
      </c>
      <c r="G714" t="inlineStr"/>
      <c r="H714" t="inlineStr"/>
      <c r="I714" t="inlineStr"/>
      <c r="J714" t="inlineStr"/>
      <c r="K714" t="inlineStr"/>
      <c r="L714" t="inlineStr"/>
      <c r="M714" t="inlineStr"/>
      <c r="N714" t="inlineStr"/>
      <c r="O714" t="n">
        <v>-0</v>
      </c>
      <c r="P714" t="n">
        <v>0</v>
      </c>
      <c r="Q714" t="n">
        <v>500000000</v>
      </c>
      <c r="R714" t="inlineStr"/>
      <c r="S714" t="inlineStr"/>
      <c r="T714" t="inlineStr"/>
      <c r="U714" t="n">
        <v>0</v>
      </c>
      <c r="V714" t="n">
        <v>500000000</v>
      </c>
      <c r="W714" t="inlineStr"/>
      <c r="X714" t="inlineStr">
        <is>
          <t>libre unbounded</t>
        </is>
      </c>
    </row>
    <row r="715" ht="15" customHeight="1" s="1003">
      <c r="A715" s="1019" t="inlineStr">
        <is>
          <t>Huile d'olive</t>
        </is>
      </c>
      <c r="B715" t="inlineStr">
        <is>
          <t>Ecart statistique</t>
        </is>
      </c>
      <c r="C715" t="inlineStr">
        <is>
          <t>kt</t>
        </is>
      </c>
      <c r="D715" t="inlineStr">
        <is>
          <t>France</t>
        </is>
      </c>
      <c r="E715" t="inlineStr">
        <is>
          <t>2015-16</t>
        </is>
      </c>
      <c r="F715" t="inlineStr">
        <is>
          <t>Lin</t>
        </is>
      </c>
      <c r="G715" t="inlineStr"/>
      <c r="H715" t="inlineStr"/>
      <c r="I715" t="inlineStr"/>
      <c r="J715" t="inlineStr"/>
      <c r="K715" t="inlineStr"/>
      <c r="L715" t="inlineStr"/>
      <c r="M715" t="inlineStr"/>
      <c r="N715" t="inlineStr"/>
      <c r="O715" t="n">
        <v>-0</v>
      </c>
      <c r="P715" t="n">
        <v>0</v>
      </c>
      <c r="Q715" t="n">
        <v>500000000</v>
      </c>
      <c r="R715" t="inlineStr"/>
      <c r="S715" t="inlineStr"/>
      <c r="T715" t="inlineStr"/>
      <c r="U715" t="n">
        <v>0</v>
      </c>
      <c r="V715" t="n">
        <v>500000000</v>
      </c>
      <c r="W715" t="inlineStr"/>
      <c r="X715" t="inlineStr">
        <is>
          <t>libre unbounded</t>
        </is>
      </c>
    </row>
    <row r="716" ht="15" customHeight="1" s="1003">
      <c r="A716" s="1019" t="inlineStr">
        <is>
          <t>Grignons d'olive</t>
        </is>
      </c>
      <c r="B716" t="inlineStr">
        <is>
          <t>Alimentation animale</t>
        </is>
      </c>
      <c r="C716" t="inlineStr">
        <is>
          <t>kt</t>
        </is>
      </c>
      <c r="D716" t="inlineStr">
        <is>
          <t>France</t>
        </is>
      </c>
      <c r="E716" t="inlineStr">
        <is>
          <t>2015-16</t>
        </is>
      </c>
      <c r="F716" t="inlineStr">
        <is>
          <t>Lin</t>
        </is>
      </c>
      <c r="G716" t="inlineStr"/>
      <c r="H716" t="inlineStr"/>
      <c r="I716" t="inlineStr"/>
      <c r="J716" t="inlineStr">
        <is>
          <t>Les grignons d'olive sont valorisés en alimentation animale</t>
        </is>
      </c>
      <c r="K716" t="inlineStr"/>
      <c r="L716" t="inlineStr">
        <is>
          <t>Consommation de grignons d'olive en alimentation animale</t>
        </is>
      </c>
      <c r="M716" t="inlineStr"/>
      <c r="N716" t="inlineStr"/>
      <c r="O716" t="n">
        <v>-0</v>
      </c>
      <c r="P716" t="n">
        <v>0</v>
      </c>
      <c r="Q716" t="n">
        <v>500000000</v>
      </c>
      <c r="R716" t="inlineStr"/>
      <c r="S716" t="inlineStr"/>
      <c r="T716" t="inlineStr"/>
      <c r="U716" t="n">
        <v>0</v>
      </c>
      <c r="V716" t="n">
        <v>500000000</v>
      </c>
      <c r="W716" t="inlineStr"/>
      <c r="X716" t="inlineStr">
        <is>
          <t>libre unbounded</t>
        </is>
      </c>
    </row>
    <row r="717" ht="15" customHeight="1" s="1003">
      <c r="A717" s="1019" t="inlineStr">
        <is>
          <t>Grignons d'olive</t>
        </is>
      </c>
      <c r="B717" t="inlineStr">
        <is>
          <t>Usages alimentaires</t>
        </is>
      </c>
      <c r="C717" t="inlineStr">
        <is>
          <t>kt</t>
        </is>
      </c>
      <c r="D717" t="inlineStr">
        <is>
          <t>France</t>
        </is>
      </c>
      <c r="E717" t="inlineStr">
        <is>
          <t>2015-16</t>
        </is>
      </c>
      <c r="F717" t="inlineStr">
        <is>
          <t>Lin</t>
        </is>
      </c>
      <c r="G717" t="inlineStr"/>
      <c r="H717" t="inlineStr"/>
      <c r="I717" t="inlineStr"/>
      <c r="J717" t="inlineStr"/>
      <c r="K717" t="inlineStr"/>
      <c r="L717" t="inlineStr"/>
      <c r="M717" t="inlineStr"/>
      <c r="N717" t="inlineStr"/>
      <c r="O717" t="n">
        <v>-0</v>
      </c>
      <c r="P717" t="n">
        <v>0</v>
      </c>
      <c r="Q717" t="n">
        <v>500000000</v>
      </c>
      <c r="R717" t="inlineStr"/>
      <c r="S717" t="inlineStr"/>
      <c r="T717" t="inlineStr"/>
      <c r="U717" t="n">
        <v>0</v>
      </c>
      <c r="V717" t="n">
        <v>500000000</v>
      </c>
      <c r="W717" t="inlineStr"/>
      <c r="X717" t="inlineStr">
        <is>
          <t>libre unbounded</t>
        </is>
      </c>
    </row>
    <row r="718" ht="15" customHeight="1" s="1003">
      <c r="A718" s="1019" t="inlineStr">
        <is>
          <t>Grignons d'olive</t>
        </is>
      </c>
      <c r="B718" t="inlineStr">
        <is>
          <t>Débouchés</t>
        </is>
      </c>
      <c r="C718" t="inlineStr">
        <is>
          <t>kt</t>
        </is>
      </c>
      <c r="D718" t="inlineStr">
        <is>
          <t>France</t>
        </is>
      </c>
      <c r="E718" t="inlineStr">
        <is>
          <t>2015-16</t>
        </is>
      </c>
      <c r="F718" t="inlineStr">
        <is>
          <t>Lin</t>
        </is>
      </c>
      <c r="G718" t="inlineStr"/>
      <c r="H718" t="inlineStr"/>
      <c r="I718" t="inlineStr"/>
      <c r="J718" t="inlineStr"/>
      <c r="K718" t="inlineStr"/>
      <c r="L718" t="inlineStr"/>
      <c r="M718" t="inlineStr"/>
      <c r="N718" t="inlineStr"/>
      <c r="O718" t="n">
        <v>-0</v>
      </c>
      <c r="P718" t="n">
        <v>0</v>
      </c>
      <c r="Q718" t="n">
        <v>500000000</v>
      </c>
      <c r="R718" t="inlineStr"/>
      <c r="S718" t="inlineStr"/>
      <c r="T718" t="inlineStr"/>
      <c r="U718" t="n">
        <v>0</v>
      </c>
      <c r="V718" t="n">
        <v>500000000</v>
      </c>
      <c r="W718" t="inlineStr"/>
      <c r="X718" t="inlineStr">
        <is>
          <t>libre unbounded</t>
        </is>
      </c>
    </row>
    <row r="719" ht="15" customHeight="1" s="1003">
      <c r="A719" s="1019" t="inlineStr">
        <is>
          <t>Grignons d'olive</t>
        </is>
      </c>
      <c r="B719" t="inlineStr">
        <is>
          <t>FAB</t>
        </is>
      </c>
      <c r="C719" t="inlineStr">
        <is>
          <t>kt</t>
        </is>
      </c>
      <c r="D719" t="inlineStr">
        <is>
          <t>France</t>
        </is>
      </c>
      <c r="E719" t="inlineStr">
        <is>
          <t>2015-16</t>
        </is>
      </c>
      <c r="F719" t="inlineStr">
        <is>
          <t>Lin</t>
        </is>
      </c>
      <c r="G719" t="inlineStr"/>
      <c r="H719" t="inlineStr"/>
      <c r="I719" t="inlineStr"/>
      <c r="J719" t="inlineStr"/>
      <c r="K719" t="inlineStr"/>
      <c r="L719" t="inlineStr"/>
      <c r="M719" t="inlineStr"/>
      <c r="N719" t="inlineStr"/>
      <c r="O719" t="n">
        <v>-0</v>
      </c>
      <c r="P719" t="n">
        <v>0</v>
      </c>
      <c r="Q719" t="n">
        <v>500000000</v>
      </c>
      <c r="R719" t="inlineStr"/>
      <c r="S719" t="inlineStr"/>
      <c r="T719" t="inlineStr"/>
      <c r="U719" t="n">
        <v>0</v>
      </c>
      <c r="V719" t="n">
        <v>500000000</v>
      </c>
      <c r="W719" t="inlineStr"/>
      <c r="X719" t="inlineStr">
        <is>
          <t>libre unbounded</t>
        </is>
      </c>
    </row>
    <row r="720" ht="15" customHeight="1" s="1003">
      <c r="A720" s="1019" t="inlineStr">
        <is>
          <t>Grignons d'olive</t>
        </is>
      </c>
      <c r="B720" t="inlineStr">
        <is>
          <t>FAF</t>
        </is>
      </c>
      <c r="C720" t="inlineStr">
        <is>
          <t>kt</t>
        </is>
      </c>
      <c r="D720" t="inlineStr">
        <is>
          <t>France</t>
        </is>
      </c>
      <c r="E720" t="inlineStr">
        <is>
          <t>2015-16</t>
        </is>
      </c>
      <c r="F720" t="inlineStr">
        <is>
          <t>Lin</t>
        </is>
      </c>
      <c r="G720" t="inlineStr"/>
      <c r="H720" t="inlineStr"/>
      <c r="I720" t="inlineStr"/>
      <c r="J720" t="inlineStr"/>
      <c r="K720" t="inlineStr"/>
      <c r="L720" t="inlineStr"/>
      <c r="M720" t="inlineStr"/>
      <c r="N720" t="inlineStr"/>
      <c r="O720" t="n">
        <v>-0</v>
      </c>
      <c r="P720" t="n">
        <v>0</v>
      </c>
      <c r="Q720" t="n">
        <v>500000000</v>
      </c>
      <c r="R720" t="inlineStr"/>
      <c r="S720" t="inlineStr"/>
      <c r="T720" t="inlineStr"/>
      <c r="U720" t="n">
        <v>0</v>
      </c>
      <c r="V720" t="n">
        <v>500000000</v>
      </c>
      <c r="W720" t="inlineStr"/>
      <c r="X720" t="inlineStr">
        <is>
          <t>libre unbounded</t>
        </is>
      </c>
    </row>
    <row r="721" ht="15" customHeight="1" s="1003">
      <c r="A721" s="1019" t="inlineStr">
        <is>
          <t>Grignons d'olive</t>
        </is>
      </c>
      <c r="B721" t="inlineStr">
        <is>
          <t>Direct élevage</t>
        </is>
      </c>
      <c r="C721" t="inlineStr">
        <is>
          <t>kt</t>
        </is>
      </c>
      <c r="D721" t="inlineStr">
        <is>
          <t>France</t>
        </is>
      </c>
      <c r="E721" t="inlineStr">
        <is>
          <t>2015-16</t>
        </is>
      </c>
      <c r="F721" t="inlineStr">
        <is>
          <t>Lin</t>
        </is>
      </c>
      <c r="G721" t="inlineStr"/>
      <c r="H721" t="inlineStr"/>
      <c r="I721" t="inlineStr"/>
      <c r="J721" t="inlineStr"/>
      <c r="K721" t="inlineStr"/>
      <c r="L721" t="inlineStr"/>
      <c r="M721" t="inlineStr"/>
      <c r="N721" t="inlineStr"/>
      <c r="O721" t="n">
        <v>-0</v>
      </c>
      <c r="P721" t="n">
        <v>0</v>
      </c>
      <c r="Q721" t="n">
        <v>500000000</v>
      </c>
      <c r="R721" t="inlineStr"/>
      <c r="S721" t="inlineStr"/>
      <c r="T721" t="inlineStr"/>
      <c r="U721" t="n">
        <v>0</v>
      </c>
      <c r="V721" t="n">
        <v>500000000</v>
      </c>
      <c r="W721" t="inlineStr"/>
      <c r="X721" t="inlineStr">
        <is>
          <t>libre unbounded</t>
        </is>
      </c>
    </row>
    <row r="722" ht="15" customHeight="1" s="1003">
      <c r="A722" s="1019" t="inlineStr">
        <is>
          <t>Grignons d'olive</t>
        </is>
      </c>
      <c r="B722" t="inlineStr">
        <is>
          <t>Petfood</t>
        </is>
      </c>
      <c r="C722" t="inlineStr">
        <is>
          <t>kt</t>
        </is>
      </c>
      <c r="D722" t="inlineStr">
        <is>
          <t>France</t>
        </is>
      </c>
      <c r="E722" t="inlineStr">
        <is>
          <t>2015-16</t>
        </is>
      </c>
      <c r="F722" t="inlineStr">
        <is>
          <t>Lin</t>
        </is>
      </c>
      <c r="G722" t="inlineStr"/>
      <c r="H722" t="inlineStr"/>
      <c r="I722" t="inlineStr"/>
      <c r="J722" t="inlineStr"/>
      <c r="K722" t="inlineStr"/>
      <c r="L722" t="inlineStr"/>
      <c r="M722" t="inlineStr"/>
      <c r="N722" t="inlineStr"/>
      <c r="O722" t="n">
        <v>-0</v>
      </c>
      <c r="P722" t="n">
        <v>0</v>
      </c>
      <c r="Q722" t="n">
        <v>500000000</v>
      </c>
      <c r="R722" t="inlineStr"/>
      <c r="S722" t="inlineStr"/>
      <c r="T722" t="inlineStr"/>
      <c r="U722" t="n">
        <v>0</v>
      </c>
      <c r="V722" t="n">
        <v>500000000</v>
      </c>
      <c r="W722" t="inlineStr"/>
      <c r="X722" t="inlineStr">
        <is>
          <t>libre unbounded</t>
        </is>
      </c>
    </row>
    <row r="723" ht="15" customHeight="1" s="1003">
      <c r="A723" s="1019" t="inlineStr">
        <is>
          <t>Grignons d'olive</t>
        </is>
      </c>
      <c r="B723" t="inlineStr">
        <is>
          <t>Alimentation animale rente</t>
        </is>
      </c>
      <c r="C723" t="inlineStr">
        <is>
          <t>kt</t>
        </is>
      </c>
      <c r="D723" t="inlineStr">
        <is>
          <t>France</t>
        </is>
      </c>
      <c r="E723" t="inlineStr">
        <is>
          <t>2015-16</t>
        </is>
      </c>
      <c r="F723" t="inlineStr">
        <is>
          <t>Lin</t>
        </is>
      </c>
      <c r="G723" t="inlineStr"/>
      <c r="H723" t="inlineStr"/>
      <c r="I723" t="inlineStr"/>
      <c r="J723" t="inlineStr"/>
      <c r="K723" t="inlineStr"/>
      <c r="L723" t="inlineStr"/>
      <c r="M723" t="inlineStr"/>
      <c r="N723" t="inlineStr"/>
      <c r="O723" t="n">
        <v>-0</v>
      </c>
      <c r="P723" t="n">
        <v>0</v>
      </c>
      <c r="Q723" t="n">
        <v>500000000</v>
      </c>
      <c r="R723" t="inlineStr"/>
      <c r="S723" t="inlineStr"/>
      <c r="T723" t="inlineStr"/>
      <c r="U723" t="n">
        <v>0</v>
      </c>
      <c r="V723" t="n">
        <v>500000000</v>
      </c>
      <c r="W723" t="inlineStr"/>
      <c r="X723" t="inlineStr">
        <is>
          <t>libre unbounded</t>
        </is>
      </c>
    </row>
    <row r="724" ht="15" customHeight="1" s="1003">
      <c r="A724" s="1019" t="inlineStr">
        <is>
          <t>Grignons d'olive</t>
        </is>
      </c>
      <c r="B724" t="inlineStr">
        <is>
          <t>Hors FAB</t>
        </is>
      </c>
      <c r="C724" t="inlineStr">
        <is>
          <t>kt</t>
        </is>
      </c>
      <c r="D724" t="inlineStr">
        <is>
          <t>France</t>
        </is>
      </c>
      <c r="E724" t="inlineStr">
        <is>
          <t>2015-16</t>
        </is>
      </c>
      <c r="F724" t="inlineStr">
        <is>
          <t>Lin</t>
        </is>
      </c>
      <c r="G724" t="inlineStr"/>
      <c r="H724" t="inlineStr"/>
      <c r="I724" t="inlineStr"/>
      <c r="J724" t="inlineStr"/>
      <c r="K724" t="inlineStr"/>
      <c r="L724" t="inlineStr"/>
      <c r="M724" t="inlineStr"/>
      <c r="N724" t="inlineStr"/>
      <c r="O724" t="n">
        <v>-0</v>
      </c>
      <c r="P724" t="n">
        <v>0</v>
      </c>
      <c r="Q724" t="n">
        <v>500000000</v>
      </c>
      <c r="R724" t="inlineStr"/>
      <c r="S724" t="inlineStr"/>
      <c r="T724" t="inlineStr"/>
      <c r="U724" t="n">
        <v>0</v>
      </c>
      <c r="V724" t="n">
        <v>500000000</v>
      </c>
      <c r="W724" t="inlineStr"/>
      <c r="X724" t="inlineStr">
        <is>
          <t>libre unbounded</t>
        </is>
      </c>
    </row>
    <row r="725" ht="15" customHeight="1" s="1003">
      <c r="A725" s="1019" t="inlineStr">
        <is>
          <t>Grignons d'olive</t>
        </is>
      </c>
      <c r="B725" t="inlineStr">
        <is>
          <t>Export</t>
        </is>
      </c>
      <c r="C725" t="inlineStr">
        <is>
          <t>kt</t>
        </is>
      </c>
      <c r="D725" t="inlineStr">
        <is>
          <t>France</t>
        </is>
      </c>
      <c r="E725" t="inlineStr">
        <is>
          <t>2015-16</t>
        </is>
      </c>
      <c r="F725" t="inlineStr">
        <is>
          <t>Lin</t>
        </is>
      </c>
      <c r="G725" t="inlineStr"/>
      <c r="H725" t="inlineStr"/>
      <c r="I725" t="inlineStr"/>
      <c r="J725" t="inlineStr"/>
      <c r="K725" t="inlineStr"/>
      <c r="L725" t="inlineStr"/>
      <c r="M725" t="inlineStr"/>
      <c r="N725" t="inlineStr"/>
      <c r="O725" t="n">
        <v>-0</v>
      </c>
      <c r="P725" t="n">
        <v>0</v>
      </c>
      <c r="Q725" t="n">
        <v>500000000</v>
      </c>
      <c r="R725" t="inlineStr"/>
      <c r="S725" t="inlineStr"/>
      <c r="T725" t="inlineStr"/>
      <c r="U725" t="n">
        <v>0</v>
      </c>
      <c r="V725" t="n">
        <v>500000000</v>
      </c>
      <c r="W725" t="inlineStr"/>
      <c r="X725" t="inlineStr">
        <is>
          <t>libre unbounded</t>
        </is>
      </c>
    </row>
    <row r="726" ht="15" customHeight="1" s="1003">
      <c r="A726" s="1019" t="inlineStr">
        <is>
          <t>Olives de table</t>
        </is>
      </c>
      <c r="B726" t="inlineStr">
        <is>
          <t>Vente directe et autoconsommation</t>
        </is>
      </c>
      <c r="C726" t="inlineStr">
        <is>
          <t>kt</t>
        </is>
      </c>
      <c r="D726" t="inlineStr">
        <is>
          <t>France</t>
        </is>
      </c>
      <c r="E726" t="inlineStr">
        <is>
          <t>2015-16</t>
        </is>
      </c>
      <c r="F726" t="inlineStr">
        <is>
          <t>Lin</t>
        </is>
      </c>
      <c r="G726" t="inlineStr"/>
      <c r="H726" t="inlineStr"/>
      <c r="I726" t="inlineStr"/>
      <c r="J726" t="inlineStr"/>
      <c r="K726" t="inlineStr"/>
      <c r="L726" t="inlineStr"/>
      <c r="M726" t="inlineStr"/>
      <c r="N726" t="inlineStr"/>
      <c r="O726" t="n">
        <v>-0</v>
      </c>
      <c r="P726" t="n">
        <v>0</v>
      </c>
      <c r="Q726" t="n">
        <v>500000000</v>
      </c>
      <c r="R726" t="inlineStr"/>
      <c r="S726" t="inlineStr"/>
      <c r="T726" t="inlineStr"/>
      <c r="U726" t="n">
        <v>0</v>
      </c>
      <c r="V726" t="n">
        <v>500000000</v>
      </c>
      <c r="W726" t="inlineStr"/>
      <c r="X726" t="inlineStr">
        <is>
          <t>libre unbounded</t>
        </is>
      </c>
    </row>
    <row r="727" ht="15" customHeight="1" s="1003">
      <c r="A727" s="1019" t="inlineStr">
        <is>
          <t>Olives de table</t>
        </is>
      </c>
      <c r="B727" t="inlineStr">
        <is>
          <t>Circuits spécialisés</t>
        </is>
      </c>
      <c r="C727" t="inlineStr">
        <is>
          <t>kt</t>
        </is>
      </c>
      <c r="D727" t="inlineStr">
        <is>
          <t>France</t>
        </is>
      </c>
      <c r="E727" t="inlineStr">
        <is>
          <t>2015-16</t>
        </is>
      </c>
      <c r="F727" t="inlineStr">
        <is>
          <t>Lin</t>
        </is>
      </c>
      <c r="G727" t="inlineStr"/>
      <c r="H727" t="inlineStr"/>
      <c r="I727" t="inlineStr"/>
      <c r="J727" t="inlineStr"/>
      <c r="K727" t="inlineStr"/>
      <c r="L727" t="inlineStr"/>
      <c r="M727" t="inlineStr"/>
      <c r="N727" t="inlineStr"/>
      <c r="O727" t="n">
        <v>-0</v>
      </c>
      <c r="P727" t="n">
        <v>0</v>
      </c>
      <c r="Q727" t="n">
        <v>500000000</v>
      </c>
      <c r="R727" t="inlineStr"/>
      <c r="S727" t="inlineStr"/>
      <c r="T727" t="inlineStr"/>
      <c r="U727" t="n">
        <v>0</v>
      </c>
      <c r="V727" t="n">
        <v>500000000</v>
      </c>
      <c r="W727" t="inlineStr"/>
      <c r="X727" t="inlineStr">
        <is>
          <t>libre unbounded</t>
        </is>
      </c>
    </row>
    <row r="728" ht="15" customHeight="1" s="1003">
      <c r="A728" s="1019" t="inlineStr">
        <is>
          <t>Olives de table</t>
        </is>
      </c>
      <c r="B728" t="inlineStr">
        <is>
          <t>RHD</t>
        </is>
      </c>
      <c r="C728" t="inlineStr">
        <is>
          <t>kt</t>
        </is>
      </c>
      <c r="D728" t="inlineStr">
        <is>
          <t>France</t>
        </is>
      </c>
      <c r="E728" t="inlineStr">
        <is>
          <t>2015-16</t>
        </is>
      </c>
      <c r="F728" t="inlineStr">
        <is>
          <t>Lin</t>
        </is>
      </c>
      <c r="G728" t="inlineStr"/>
      <c r="H728" t="inlineStr"/>
      <c r="I728" t="inlineStr"/>
      <c r="J728" t="inlineStr"/>
      <c r="K728" t="inlineStr"/>
      <c r="L728" t="inlineStr"/>
      <c r="M728" t="inlineStr"/>
      <c r="N728" t="inlineStr"/>
      <c r="O728" t="n">
        <v>-0</v>
      </c>
      <c r="P728" t="n">
        <v>0</v>
      </c>
      <c r="Q728" t="n">
        <v>500000000</v>
      </c>
      <c r="R728" t="inlineStr"/>
      <c r="S728" t="inlineStr"/>
      <c r="T728" t="inlineStr"/>
      <c r="U728" t="n">
        <v>0</v>
      </c>
      <c r="V728" t="n">
        <v>500000000</v>
      </c>
      <c r="W728" t="inlineStr"/>
      <c r="X728" t="inlineStr">
        <is>
          <t>libre unbounded</t>
        </is>
      </c>
    </row>
    <row r="729" ht="15" customHeight="1" s="1003">
      <c r="A729" s="1019" t="inlineStr">
        <is>
          <t>Olives de table</t>
        </is>
      </c>
      <c r="B729" t="inlineStr">
        <is>
          <t>Autres IAA</t>
        </is>
      </c>
      <c r="C729" t="inlineStr">
        <is>
          <t>kt</t>
        </is>
      </c>
      <c r="D729" t="inlineStr">
        <is>
          <t>France</t>
        </is>
      </c>
      <c r="E729" t="inlineStr">
        <is>
          <t>2015-16</t>
        </is>
      </c>
      <c r="F729" t="inlineStr">
        <is>
          <t>Lin</t>
        </is>
      </c>
      <c r="G729" t="inlineStr"/>
      <c r="H729" t="inlineStr"/>
      <c r="I729" t="inlineStr"/>
      <c r="J729" t="inlineStr"/>
      <c r="K729" t="inlineStr"/>
      <c r="L729" t="inlineStr"/>
      <c r="M729" t="inlineStr"/>
      <c r="N729" t="inlineStr"/>
      <c r="O729" t="n">
        <v>-0</v>
      </c>
      <c r="P729" t="n">
        <v>0</v>
      </c>
      <c r="Q729" t="n">
        <v>500000000</v>
      </c>
      <c r="R729" t="inlineStr"/>
      <c r="S729" t="inlineStr"/>
      <c r="T729" t="inlineStr"/>
      <c r="U729" t="n">
        <v>0</v>
      </c>
      <c r="V729" t="n">
        <v>500000000</v>
      </c>
      <c r="W729" t="inlineStr"/>
      <c r="X729" t="inlineStr">
        <is>
          <t>libre unbounded</t>
        </is>
      </c>
    </row>
    <row r="730" ht="15" customHeight="1" s="1003">
      <c r="A730" s="1019" t="inlineStr">
        <is>
          <t>Olives de table</t>
        </is>
      </c>
      <c r="B730" t="inlineStr">
        <is>
          <t>Alimentation humaine</t>
        </is>
      </c>
      <c r="C730" t="inlineStr">
        <is>
          <t>kt</t>
        </is>
      </c>
      <c r="D730" t="inlineStr">
        <is>
          <t>France</t>
        </is>
      </c>
      <c r="E730" t="inlineStr">
        <is>
          <t>2015-16</t>
        </is>
      </c>
      <c r="F730" t="inlineStr">
        <is>
          <t>Lin</t>
        </is>
      </c>
      <c r="G730" t="inlineStr"/>
      <c r="H730" t="inlineStr"/>
      <c r="I730" t="inlineStr"/>
      <c r="J730" t="inlineStr"/>
      <c r="K730" t="inlineStr"/>
      <c r="L730" t="inlineStr"/>
      <c r="M730" t="inlineStr"/>
      <c r="N730" t="inlineStr"/>
      <c r="O730" t="n">
        <v>-0</v>
      </c>
      <c r="P730" t="n">
        <v>0</v>
      </c>
      <c r="Q730" t="n">
        <v>500000000</v>
      </c>
      <c r="R730" t="inlineStr"/>
      <c r="S730" t="inlineStr"/>
      <c r="T730" t="inlineStr"/>
      <c r="U730" t="n">
        <v>0</v>
      </c>
      <c r="V730" t="n">
        <v>500000000</v>
      </c>
      <c r="W730" t="inlineStr"/>
      <c r="X730" t="inlineStr">
        <is>
          <t>libre unbounded</t>
        </is>
      </c>
    </row>
    <row r="731" ht="15" customHeight="1" s="1003">
      <c r="A731" s="1019" t="inlineStr">
        <is>
          <t>Olives de table</t>
        </is>
      </c>
      <c r="B731" t="inlineStr">
        <is>
          <t>Ménages</t>
        </is>
      </c>
      <c r="C731" t="inlineStr">
        <is>
          <t>kt</t>
        </is>
      </c>
      <c r="D731" t="inlineStr">
        <is>
          <t>France</t>
        </is>
      </c>
      <c r="E731" t="inlineStr">
        <is>
          <t>2015-16</t>
        </is>
      </c>
      <c r="F731" t="inlineStr">
        <is>
          <t>Lin</t>
        </is>
      </c>
      <c r="G731" t="inlineStr"/>
      <c r="H731" t="inlineStr"/>
      <c r="I731" t="inlineStr"/>
      <c r="J731" t="inlineStr"/>
      <c r="K731" t="inlineStr"/>
      <c r="L731" t="inlineStr"/>
      <c r="M731" t="inlineStr"/>
      <c r="N731" t="inlineStr"/>
      <c r="O731" t="n">
        <v>-0</v>
      </c>
      <c r="P731" t="n">
        <v>0</v>
      </c>
      <c r="Q731" t="n">
        <v>500000000</v>
      </c>
      <c r="R731" t="inlineStr"/>
      <c r="S731" t="inlineStr"/>
      <c r="T731" t="inlineStr"/>
      <c r="U731" t="n">
        <v>0</v>
      </c>
      <c r="V731" t="n">
        <v>500000000</v>
      </c>
      <c r="W731" t="inlineStr"/>
      <c r="X731" t="inlineStr">
        <is>
          <t>libre unbounded</t>
        </is>
      </c>
    </row>
    <row r="732" ht="15" customHeight="1" s="1003">
      <c r="A732" s="1019" t="inlineStr">
        <is>
          <t>Olives de table</t>
        </is>
      </c>
      <c r="B732" t="inlineStr">
        <is>
          <t>Usages alimentaires</t>
        </is>
      </c>
      <c r="C732" t="inlineStr">
        <is>
          <t>kt</t>
        </is>
      </c>
      <c r="D732" t="inlineStr">
        <is>
          <t>France</t>
        </is>
      </c>
      <c r="E732" t="inlineStr">
        <is>
          <t>2015-16</t>
        </is>
      </c>
      <c r="F732" t="inlineStr">
        <is>
          <t>Lin</t>
        </is>
      </c>
      <c r="G732" t="inlineStr"/>
      <c r="H732" t="inlineStr"/>
      <c r="I732" t="inlineStr"/>
      <c r="J732" t="inlineStr"/>
      <c r="K732" t="inlineStr"/>
      <c r="L732" t="inlineStr"/>
      <c r="M732" t="inlineStr"/>
      <c r="N732" t="inlineStr"/>
      <c r="O732" t="n">
        <v>-0</v>
      </c>
      <c r="P732" t="n">
        <v>0</v>
      </c>
      <c r="Q732" t="n">
        <v>500000000</v>
      </c>
      <c r="R732" t="inlineStr"/>
      <c r="S732" t="inlineStr"/>
      <c r="T732" t="inlineStr"/>
      <c r="U732" t="n">
        <v>0</v>
      </c>
      <c r="V732" t="n">
        <v>500000000</v>
      </c>
      <c r="W732" t="inlineStr"/>
      <c r="X732" t="inlineStr">
        <is>
          <t>libre unbounded</t>
        </is>
      </c>
    </row>
    <row r="733" ht="15" customHeight="1" s="1003">
      <c r="A733" s="1019" t="inlineStr">
        <is>
          <t>Olives de table</t>
        </is>
      </c>
      <c r="B733" t="inlineStr">
        <is>
          <t>Débouchés</t>
        </is>
      </c>
      <c r="C733" t="inlineStr">
        <is>
          <t>kt</t>
        </is>
      </c>
      <c r="D733" t="inlineStr">
        <is>
          <t>France</t>
        </is>
      </c>
      <c r="E733" t="inlineStr">
        <is>
          <t>2015-16</t>
        </is>
      </c>
      <c r="F733" t="inlineStr">
        <is>
          <t>Lin</t>
        </is>
      </c>
      <c r="G733" t="inlineStr"/>
      <c r="H733" t="inlineStr"/>
      <c r="I733" t="inlineStr"/>
      <c r="J733" t="inlineStr"/>
      <c r="K733" t="inlineStr"/>
      <c r="L733" t="inlineStr"/>
      <c r="M733" t="inlineStr"/>
      <c r="N733" t="inlineStr"/>
      <c r="O733" t="n">
        <v>-0</v>
      </c>
      <c r="P733" t="n">
        <v>0</v>
      </c>
      <c r="Q733" t="n">
        <v>500000000</v>
      </c>
      <c r="R733" t="inlineStr"/>
      <c r="S733" t="inlineStr"/>
      <c r="T733" t="inlineStr"/>
      <c r="U733" t="n">
        <v>0</v>
      </c>
      <c r="V733" t="n">
        <v>500000000</v>
      </c>
      <c r="W733" t="inlineStr"/>
      <c r="X733" t="inlineStr">
        <is>
          <t>libre unbounded</t>
        </is>
      </c>
    </row>
    <row r="734" ht="15" customHeight="1" s="1003">
      <c r="A734" s="1019" t="inlineStr">
        <is>
          <t>Olives de table</t>
        </is>
      </c>
      <c r="B734" t="inlineStr">
        <is>
          <t>Export</t>
        </is>
      </c>
      <c r="C734" t="inlineStr">
        <is>
          <t>kt</t>
        </is>
      </c>
      <c r="D734" t="inlineStr">
        <is>
          <t>France</t>
        </is>
      </c>
      <c r="E734" t="inlineStr">
        <is>
          <t>2015-16</t>
        </is>
      </c>
      <c r="F734" t="inlineStr">
        <is>
          <t>Lin</t>
        </is>
      </c>
      <c r="G734" t="inlineStr"/>
      <c r="H734" t="inlineStr"/>
      <c r="I734" t="inlineStr"/>
      <c r="J734" t="inlineStr"/>
      <c r="K734" t="inlineStr"/>
      <c r="L734" t="inlineStr"/>
      <c r="M734" t="inlineStr"/>
      <c r="N734" t="inlineStr"/>
      <c r="O734" t="n">
        <v>-0</v>
      </c>
      <c r="P734" t="n">
        <v>0</v>
      </c>
      <c r="Q734" t="n">
        <v>500000000</v>
      </c>
      <c r="R734" t="inlineStr"/>
      <c r="S734" t="inlineStr"/>
      <c r="T734" t="inlineStr"/>
      <c r="U734" t="n">
        <v>0</v>
      </c>
      <c r="V734" t="n">
        <v>500000000</v>
      </c>
      <c r="W734" t="inlineStr"/>
      <c r="X734" t="inlineStr">
        <is>
          <t>libre unbounded</t>
        </is>
      </c>
    </row>
    <row r="735" ht="15" customHeight="1" s="1003">
      <c r="A735" s="1019" t="inlineStr">
        <is>
          <t>Olives de table</t>
        </is>
      </c>
      <c r="B735" t="inlineStr">
        <is>
          <t>GMS</t>
        </is>
      </c>
      <c r="C735" t="inlineStr">
        <is>
          <t>kt</t>
        </is>
      </c>
      <c r="D735" t="inlineStr">
        <is>
          <t>France</t>
        </is>
      </c>
      <c r="E735" t="inlineStr">
        <is>
          <t>2015-16</t>
        </is>
      </c>
      <c r="F735" t="inlineStr">
        <is>
          <t>Lin</t>
        </is>
      </c>
      <c r="G735" t="inlineStr"/>
      <c r="H735" t="inlineStr"/>
      <c r="I735" t="inlineStr"/>
      <c r="J735" t="inlineStr"/>
      <c r="K735" t="inlineStr"/>
      <c r="L735" t="inlineStr"/>
      <c r="M735" t="inlineStr"/>
      <c r="N735" t="inlineStr"/>
      <c r="O735" t="n">
        <v>-0</v>
      </c>
      <c r="P735" t="n">
        <v>0</v>
      </c>
      <c r="Q735" t="n">
        <v>500000000</v>
      </c>
      <c r="R735" t="inlineStr"/>
      <c r="S735" t="inlineStr"/>
      <c r="T735" t="inlineStr"/>
      <c r="U735" t="n">
        <v>0</v>
      </c>
      <c r="V735" t="n">
        <v>500000000</v>
      </c>
      <c r="W735" t="inlineStr"/>
      <c r="X735" t="inlineStr">
        <is>
          <t>libre unbounded</t>
        </is>
      </c>
    </row>
    <row r="736" ht="15" customHeight="1" s="1003">
      <c r="A736" s="1019" t="inlineStr">
        <is>
          <t>Olives de table</t>
        </is>
      </c>
      <c r="B736" t="inlineStr">
        <is>
          <t>Circuits généralistes</t>
        </is>
      </c>
      <c r="C736" t="inlineStr">
        <is>
          <t>kt</t>
        </is>
      </c>
      <c r="D736" t="inlineStr">
        <is>
          <t>France</t>
        </is>
      </c>
      <c r="E736" t="inlineStr">
        <is>
          <t>2015-16</t>
        </is>
      </c>
      <c r="F736" t="inlineStr">
        <is>
          <t>Lin</t>
        </is>
      </c>
      <c r="G736" t="inlineStr"/>
      <c r="H736" t="inlineStr"/>
      <c r="I736" t="inlineStr"/>
      <c r="J736" t="inlineStr"/>
      <c r="K736" t="inlineStr"/>
      <c r="L736" t="inlineStr"/>
      <c r="M736" t="inlineStr"/>
      <c r="N736" t="inlineStr"/>
      <c r="O736" t="n">
        <v>-0</v>
      </c>
      <c r="P736" t="n">
        <v>0</v>
      </c>
      <c r="Q736" t="n">
        <v>500000000</v>
      </c>
      <c r="R736" t="inlineStr"/>
      <c r="S736" t="inlineStr"/>
      <c r="T736" t="inlineStr"/>
      <c r="U736" t="n">
        <v>0</v>
      </c>
      <c r="V736" t="n">
        <v>500000000</v>
      </c>
      <c r="W736" t="inlineStr"/>
      <c r="X736" t="inlineStr">
        <is>
          <t>libre unbounded</t>
        </is>
      </c>
    </row>
    <row r="737" ht="15" customHeight="1" s="1003">
      <c r="A737" s="1019" t="inlineStr">
        <is>
          <t>Olives de table</t>
        </is>
      </c>
      <c r="B737" t="inlineStr">
        <is>
          <t>Ecart statistique</t>
        </is>
      </c>
      <c r="C737" t="inlineStr">
        <is>
          <t>kt</t>
        </is>
      </c>
      <c r="D737" t="inlineStr">
        <is>
          <t>France</t>
        </is>
      </c>
      <c r="E737" t="inlineStr">
        <is>
          <t>2015-16</t>
        </is>
      </c>
      <c r="F737" t="inlineStr">
        <is>
          <t>Lin</t>
        </is>
      </c>
      <c r="G737" t="inlineStr"/>
      <c r="H737" t="inlineStr"/>
      <c r="I737" t="inlineStr"/>
      <c r="J737" t="inlineStr"/>
      <c r="K737" t="inlineStr"/>
      <c r="L737" t="inlineStr"/>
      <c r="M737" t="inlineStr"/>
      <c r="N737" t="inlineStr"/>
      <c r="O737" t="n">
        <v>-0</v>
      </c>
      <c r="P737" t="n">
        <v>0</v>
      </c>
      <c r="Q737" t="n">
        <v>500000000</v>
      </c>
      <c r="R737" t="inlineStr"/>
      <c r="S737" t="inlineStr"/>
      <c r="T737" t="inlineStr"/>
      <c r="U737" t="n">
        <v>0</v>
      </c>
      <c r="V737" t="n">
        <v>500000000</v>
      </c>
      <c r="W737" t="inlineStr"/>
      <c r="X737" t="inlineStr">
        <is>
          <t>libre unbounded</t>
        </is>
      </c>
    </row>
    <row r="738" ht="15" customHeight="1" s="1003">
      <c r="A738" s="1019" t="inlineStr">
        <is>
          <t>Produits alimentaires</t>
        </is>
      </c>
      <c r="B738" t="inlineStr">
        <is>
          <t>GMS</t>
        </is>
      </c>
      <c r="C738" t="inlineStr">
        <is>
          <t>kt</t>
        </is>
      </c>
      <c r="D738" t="inlineStr">
        <is>
          <t>France</t>
        </is>
      </c>
      <c r="E738" t="inlineStr">
        <is>
          <t>2015-16</t>
        </is>
      </c>
      <c r="F738" t="inlineStr">
        <is>
          <t>Lin</t>
        </is>
      </c>
      <c r="G738" t="inlineStr"/>
      <c r="H738" t="inlineStr"/>
      <c r="I738" t="inlineStr"/>
      <c r="J738" t="inlineStr"/>
      <c r="K738" t="inlineStr"/>
      <c r="L738" t="inlineStr"/>
      <c r="M738" t="inlineStr"/>
      <c r="N738" t="inlineStr"/>
      <c r="O738" t="n">
        <v>0</v>
      </c>
      <c r="P738" t="n">
        <v>0</v>
      </c>
      <c r="Q738" t="n">
        <v>-0</v>
      </c>
      <c r="R738" t="inlineStr"/>
      <c r="S738" t="inlineStr"/>
      <c r="T738" t="inlineStr"/>
      <c r="U738" t="n">
        <v>0</v>
      </c>
      <c r="V738" t="n">
        <v>500000000</v>
      </c>
      <c r="W738" t="inlineStr"/>
      <c r="X738" t="inlineStr">
        <is>
          <t>libre</t>
        </is>
      </c>
    </row>
    <row r="739" ht="15" customHeight="1" s="1003">
      <c r="A739" s="1019" t="inlineStr">
        <is>
          <t>Produits alimentaires</t>
        </is>
      </c>
      <c r="B739" t="inlineStr">
        <is>
          <t>Circuits spécialisés</t>
        </is>
      </c>
      <c r="C739" t="inlineStr">
        <is>
          <t>kt</t>
        </is>
      </c>
      <c r="D739" t="inlineStr">
        <is>
          <t>France</t>
        </is>
      </c>
      <c r="E739" t="inlineStr">
        <is>
          <t>2015-16</t>
        </is>
      </c>
      <c r="F739" t="inlineStr">
        <is>
          <t>Lin</t>
        </is>
      </c>
      <c r="G739" t="inlineStr"/>
      <c r="H739" t="inlineStr"/>
      <c r="I739" t="inlineStr"/>
      <c r="J739" t="inlineStr"/>
      <c r="K739" t="inlineStr"/>
      <c r="L739" t="inlineStr"/>
      <c r="M739" t="inlineStr"/>
      <c r="N739" t="inlineStr"/>
      <c r="O739" t="n">
        <v>0</v>
      </c>
      <c r="P739" t="n">
        <v>0</v>
      </c>
      <c r="Q739" t="n">
        <v>-0</v>
      </c>
      <c r="R739" t="inlineStr"/>
      <c r="S739" t="inlineStr"/>
      <c r="T739" t="inlineStr"/>
      <c r="U739" t="n">
        <v>0</v>
      </c>
      <c r="V739" t="n">
        <v>500000000</v>
      </c>
      <c r="W739" t="inlineStr"/>
      <c r="X739" t="inlineStr">
        <is>
          <t>libre</t>
        </is>
      </c>
    </row>
    <row r="740" ht="15" customHeight="1" s="1003">
      <c r="A740" s="1019" t="inlineStr">
        <is>
          <t>Produits alimentaires</t>
        </is>
      </c>
      <c r="B740" t="inlineStr">
        <is>
          <t>RHD</t>
        </is>
      </c>
      <c r="C740" t="inlineStr">
        <is>
          <t>kt</t>
        </is>
      </c>
      <c r="D740" t="inlineStr">
        <is>
          <t>France</t>
        </is>
      </c>
      <c r="E740" t="inlineStr">
        <is>
          <t>2015-16</t>
        </is>
      </c>
      <c r="F740" t="inlineStr">
        <is>
          <t>Lin</t>
        </is>
      </c>
      <c r="G740" t="inlineStr"/>
      <c r="H740" t="inlineStr"/>
      <c r="I740" t="inlineStr"/>
      <c r="J740" t="inlineStr"/>
      <c r="K740" t="inlineStr"/>
      <c r="L740" t="inlineStr"/>
      <c r="M740" t="inlineStr"/>
      <c r="N740" t="inlineStr"/>
      <c r="O740" t="n">
        <v>0</v>
      </c>
      <c r="P740" t="n">
        <v>0</v>
      </c>
      <c r="Q740" t="n">
        <v>-0</v>
      </c>
      <c r="R740" t="inlineStr"/>
      <c r="S740" t="inlineStr"/>
      <c r="T740" t="inlineStr"/>
      <c r="U740" t="n">
        <v>0</v>
      </c>
      <c r="V740" t="n">
        <v>500000000</v>
      </c>
      <c r="W740" t="inlineStr"/>
      <c r="X740" t="inlineStr">
        <is>
          <t>libre</t>
        </is>
      </c>
    </row>
    <row r="741" ht="15" customHeight="1" s="1003">
      <c r="A741" s="1019" t="inlineStr">
        <is>
          <t>Produits alimentaires</t>
        </is>
      </c>
      <c r="B741" t="inlineStr">
        <is>
          <t>Autres IAA</t>
        </is>
      </c>
      <c r="C741" t="inlineStr">
        <is>
          <t>kt</t>
        </is>
      </c>
      <c r="D741" t="inlineStr">
        <is>
          <t>France</t>
        </is>
      </c>
      <c r="E741" t="inlineStr">
        <is>
          <t>2015-16</t>
        </is>
      </c>
      <c r="F741" t="inlineStr">
        <is>
          <t>Lin</t>
        </is>
      </c>
      <c r="G741" t="inlineStr"/>
      <c r="H741" t="inlineStr"/>
      <c r="I741" t="inlineStr"/>
      <c r="J741" t="inlineStr"/>
      <c r="K741" t="inlineStr"/>
      <c r="L741" t="inlineStr"/>
      <c r="M741" t="inlineStr"/>
      <c r="N741" t="inlineStr"/>
      <c r="O741" t="n">
        <v>0</v>
      </c>
      <c r="P741" t="n">
        <v>0</v>
      </c>
      <c r="Q741" t="n">
        <v>-0</v>
      </c>
      <c r="R741" t="inlineStr"/>
      <c r="S741" t="inlineStr"/>
      <c r="T741" t="inlineStr"/>
      <c r="U741" t="n">
        <v>0</v>
      </c>
      <c r="V741" t="n">
        <v>500000000</v>
      </c>
      <c r="W741" t="inlineStr"/>
      <c r="X741" t="inlineStr">
        <is>
          <t>libre</t>
        </is>
      </c>
    </row>
    <row r="742" ht="15" customHeight="1" s="1003">
      <c r="A742" s="1019" t="inlineStr">
        <is>
          <t>Produits alimentaires</t>
        </is>
      </c>
      <c r="B742" t="inlineStr">
        <is>
          <t>Ménages</t>
        </is>
      </c>
      <c r="C742" t="inlineStr">
        <is>
          <t>kt</t>
        </is>
      </c>
      <c r="D742" t="inlineStr">
        <is>
          <t>France</t>
        </is>
      </c>
      <c r="E742" t="inlineStr">
        <is>
          <t>2015-16</t>
        </is>
      </c>
      <c r="F742" t="inlineStr">
        <is>
          <t>Lin</t>
        </is>
      </c>
      <c r="G742" t="inlineStr"/>
      <c r="H742" t="inlineStr"/>
      <c r="I742" t="inlineStr"/>
      <c r="J742" t="inlineStr"/>
      <c r="K742" t="inlineStr"/>
      <c r="L742" t="inlineStr"/>
      <c r="M742" t="inlineStr"/>
      <c r="N742" t="inlineStr"/>
      <c r="O742" t="n">
        <v>0</v>
      </c>
      <c r="P742" t="n">
        <v>0</v>
      </c>
      <c r="Q742" t="n">
        <v>-0</v>
      </c>
      <c r="R742" t="inlineStr"/>
      <c r="S742" t="inlineStr"/>
      <c r="T742" t="inlineStr"/>
      <c r="U742" t="n">
        <v>0</v>
      </c>
      <c r="V742" t="n">
        <v>500000000</v>
      </c>
      <c r="W742" t="inlineStr"/>
      <c r="X742" t="inlineStr">
        <is>
          <t>libre</t>
        </is>
      </c>
    </row>
    <row r="743" ht="15" customHeight="1" s="1003">
      <c r="A743" s="1019" t="inlineStr">
        <is>
          <t>Produits alimentaires</t>
        </is>
      </c>
      <c r="B743" t="inlineStr">
        <is>
          <t>Circuits généralistes</t>
        </is>
      </c>
      <c r="C743" t="inlineStr">
        <is>
          <t>kt</t>
        </is>
      </c>
      <c r="D743" t="inlineStr">
        <is>
          <t>France</t>
        </is>
      </c>
      <c r="E743" t="inlineStr">
        <is>
          <t>2015-16</t>
        </is>
      </c>
      <c r="F743" t="inlineStr">
        <is>
          <t>Lin</t>
        </is>
      </c>
      <c r="G743" t="inlineStr"/>
      <c r="H743" t="inlineStr"/>
      <c r="I743" t="inlineStr"/>
      <c r="J743" t="inlineStr"/>
      <c r="K743" t="inlineStr"/>
      <c r="L743" t="inlineStr"/>
      <c r="M743" t="inlineStr"/>
      <c r="N743" t="inlineStr"/>
      <c r="O743" t="n">
        <v>0</v>
      </c>
      <c r="P743" t="n">
        <v>0</v>
      </c>
      <c r="Q743" t="n">
        <v>-0</v>
      </c>
      <c r="R743" t="inlineStr"/>
      <c r="S743" t="inlineStr"/>
      <c r="T743" t="inlineStr"/>
      <c r="U743" t="n">
        <v>0</v>
      </c>
      <c r="V743" t="n">
        <v>500000000</v>
      </c>
      <c r="W743" t="inlineStr"/>
      <c r="X743" t="inlineStr">
        <is>
          <t>libre</t>
        </is>
      </c>
    </row>
    <row r="744" ht="15" customHeight="1" s="1003">
      <c r="A744" s="1019" t="inlineStr">
        <is>
          <t>Produits alimentaires</t>
        </is>
      </c>
      <c r="B744" t="inlineStr">
        <is>
          <t>Alimentation humaine</t>
        </is>
      </c>
      <c r="C744" t="inlineStr">
        <is>
          <t>kt</t>
        </is>
      </c>
      <c r="D744" t="inlineStr">
        <is>
          <t>France</t>
        </is>
      </c>
      <c r="E744" t="inlineStr">
        <is>
          <t>2015-16</t>
        </is>
      </c>
      <c r="F744" t="inlineStr">
        <is>
          <t>Lin</t>
        </is>
      </c>
      <c r="G744" t="inlineStr"/>
      <c r="H744" t="inlineStr"/>
      <c r="I744" t="inlineStr"/>
      <c r="J744" t="inlineStr"/>
      <c r="K744" t="inlineStr"/>
      <c r="L744" t="inlineStr"/>
      <c r="M744" t="inlineStr"/>
      <c r="N744" t="inlineStr"/>
      <c r="O744" t="n">
        <v>0</v>
      </c>
      <c r="P744" t="inlineStr"/>
      <c r="Q744" t="inlineStr"/>
      <c r="R744" t="inlineStr"/>
      <c r="S744" t="inlineStr"/>
      <c r="T744" t="inlineStr"/>
      <c r="U744" t="n">
        <v>0</v>
      </c>
      <c r="V744" t="n">
        <v>500000000</v>
      </c>
      <c r="W744" t="inlineStr"/>
      <c r="X744" t="inlineStr">
        <is>
          <t>déterminé</t>
        </is>
      </c>
    </row>
    <row r="745" ht="15" customHeight="1" s="1003">
      <c r="A745" s="1019" t="inlineStr">
        <is>
          <t>Produits alimentaires</t>
        </is>
      </c>
      <c r="B745" t="inlineStr">
        <is>
          <t>Usages alimentaires</t>
        </is>
      </c>
      <c r="C745" t="inlineStr">
        <is>
          <t>kt</t>
        </is>
      </c>
      <c r="D745" t="inlineStr">
        <is>
          <t>France</t>
        </is>
      </c>
      <c r="E745" t="inlineStr">
        <is>
          <t>2015-16</t>
        </is>
      </c>
      <c r="F745" t="inlineStr">
        <is>
          <t>Lin</t>
        </is>
      </c>
      <c r="G745" t="inlineStr"/>
      <c r="H745" t="inlineStr"/>
      <c r="I745" t="inlineStr"/>
      <c r="J745" t="inlineStr"/>
      <c r="K745" t="inlineStr"/>
      <c r="L745" t="inlineStr"/>
      <c r="M745" t="inlineStr"/>
      <c r="N745" t="inlineStr"/>
      <c r="O745" t="n">
        <v>0</v>
      </c>
      <c r="P745" t="inlineStr"/>
      <c r="Q745" t="inlineStr"/>
      <c r="R745" t="inlineStr"/>
      <c r="S745" t="inlineStr"/>
      <c r="T745" t="inlineStr"/>
      <c r="U745" t="n">
        <v>0</v>
      </c>
      <c r="V745" t="n">
        <v>500000000</v>
      </c>
      <c r="W745" t="inlineStr"/>
      <c r="X745" t="inlineStr">
        <is>
          <t>déterminé</t>
        </is>
      </c>
    </row>
    <row r="746" ht="15" customHeight="1" s="1003">
      <c r="A746" s="1019" t="inlineStr">
        <is>
          <t>Produits alimentaires</t>
        </is>
      </c>
      <c r="B746" t="inlineStr">
        <is>
          <t>Débouchés</t>
        </is>
      </c>
      <c r="C746" t="inlineStr">
        <is>
          <t>kt</t>
        </is>
      </c>
      <c r="D746" t="inlineStr">
        <is>
          <t>France</t>
        </is>
      </c>
      <c r="E746" t="inlineStr">
        <is>
          <t>2015-16</t>
        </is>
      </c>
      <c r="F746" t="inlineStr">
        <is>
          <t>Lin</t>
        </is>
      </c>
      <c r="G746" t="inlineStr"/>
      <c r="H746" t="inlineStr"/>
      <c r="I746" t="inlineStr"/>
      <c r="J746" t="inlineStr"/>
      <c r="K746" t="inlineStr"/>
      <c r="L746" t="inlineStr"/>
      <c r="M746" t="inlineStr"/>
      <c r="N746" t="inlineStr"/>
      <c r="O746" t="n">
        <v>0</v>
      </c>
      <c r="P746" t="inlineStr"/>
      <c r="Q746" t="inlineStr"/>
      <c r="R746" t="inlineStr"/>
      <c r="S746" t="inlineStr"/>
      <c r="T746" t="inlineStr"/>
      <c r="U746" t="n">
        <v>0</v>
      </c>
      <c r="V746" t="n">
        <v>500000000</v>
      </c>
      <c r="W746" t="inlineStr"/>
      <c r="X746" t="inlineStr">
        <is>
          <t>déterminé</t>
        </is>
      </c>
    </row>
    <row r="747" ht="15" customHeight="1" s="1003">
      <c r="A747" s="1019" t="inlineStr">
        <is>
          <t>Amidon</t>
        </is>
      </c>
      <c r="B747" t="inlineStr">
        <is>
          <t>Autres IAA</t>
        </is>
      </c>
      <c r="C747" t="inlineStr">
        <is>
          <t>kt</t>
        </is>
      </c>
      <c r="D747" t="inlineStr">
        <is>
          <t>France</t>
        </is>
      </c>
      <c r="E747" t="inlineStr">
        <is>
          <t>2015-16</t>
        </is>
      </c>
      <c r="F747" t="inlineStr">
        <is>
          <t>Lin</t>
        </is>
      </c>
      <c r="G747" t="inlineStr"/>
      <c r="H747" t="inlineStr"/>
      <c r="I747" t="inlineStr"/>
      <c r="J747" t="inlineStr"/>
      <c r="K747" t="inlineStr"/>
      <c r="L747" t="inlineStr"/>
      <c r="M747" t="inlineStr"/>
      <c r="N747" t="inlineStr"/>
      <c r="O747" t="n">
        <v>0</v>
      </c>
      <c r="P747" t="n">
        <v>0</v>
      </c>
      <c r="Q747" t="n">
        <v>-0</v>
      </c>
      <c r="R747" t="inlineStr"/>
      <c r="S747" t="inlineStr"/>
      <c r="T747" t="inlineStr"/>
      <c r="U747" t="n">
        <v>0</v>
      </c>
      <c r="V747" t="n">
        <v>500000000</v>
      </c>
      <c r="W747" t="inlineStr"/>
      <c r="X747" t="inlineStr">
        <is>
          <t>libre</t>
        </is>
      </c>
    </row>
    <row r="748" ht="15" customHeight="1" s="1003">
      <c r="A748" s="1019" t="inlineStr">
        <is>
          <t>Amidon</t>
        </is>
      </c>
      <c r="B748" t="inlineStr">
        <is>
          <t>Alimentation humaine</t>
        </is>
      </c>
      <c r="C748" t="inlineStr">
        <is>
          <t>kt</t>
        </is>
      </c>
      <c r="D748" t="inlineStr">
        <is>
          <t>France</t>
        </is>
      </c>
      <c r="E748" t="inlineStr">
        <is>
          <t>2015-16</t>
        </is>
      </c>
      <c r="F748" t="inlineStr">
        <is>
          <t>Lin</t>
        </is>
      </c>
      <c r="G748" t="inlineStr"/>
      <c r="H748" t="inlineStr"/>
      <c r="I748" t="inlineStr"/>
      <c r="J748" t="inlineStr"/>
      <c r="K748" t="inlineStr"/>
      <c r="L748" t="inlineStr"/>
      <c r="M748" t="inlineStr"/>
      <c r="N748" t="inlineStr"/>
      <c r="O748" t="n">
        <v>0</v>
      </c>
      <c r="P748" t="n">
        <v>0</v>
      </c>
      <c r="Q748" t="n">
        <v>0</v>
      </c>
      <c r="R748" t="inlineStr"/>
      <c r="S748" t="inlineStr"/>
      <c r="T748" t="inlineStr"/>
      <c r="U748" t="n">
        <v>0</v>
      </c>
      <c r="V748" t="n">
        <v>500000000</v>
      </c>
      <c r="W748" t="inlineStr"/>
      <c r="X748" t="inlineStr">
        <is>
          <t>libre</t>
        </is>
      </c>
    </row>
    <row r="749" ht="15" customHeight="1" s="1003">
      <c r="A749" s="1019" t="inlineStr">
        <is>
          <t>Amidon</t>
        </is>
      </c>
      <c r="B749" t="inlineStr">
        <is>
          <t>Usages alimentaires</t>
        </is>
      </c>
      <c r="C749" t="inlineStr">
        <is>
          <t>kt</t>
        </is>
      </c>
      <c r="D749" t="inlineStr">
        <is>
          <t>France</t>
        </is>
      </c>
      <c r="E749" t="inlineStr">
        <is>
          <t>2015-16</t>
        </is>
      </c>
      <c r="F749" t="inlineStr">
        <is>
          <t>Lin</t>
        </is>
      </c>
      <c r="G749" t="inlineStr"/>
      <c r="H749" t="inlineStr"/>
      <c r="I749" t="inlineStr"/>
      <c r="J749" t="inlineStr"/>
      <c r="K749" t="inlineStr"/>
      <c r="L749" t="inlineStr"/>
      <c r="M749" t="inlineStr"/>
      <c r="N749" t="inlineStr"/>
      <c r="O749" t="n">
        <v>0</v>
      </c>
      <c r="P749" t="n">
        <v>0</v>
      </c>
      <c r="Q749" t="n">
        <v>0</v>
      </c>
      <c r="R749" t="inlineStr"/>
      <c r="S749" t="inlineStr"/>
      <c r="T749" t="inlineStr"/>
      <c r="U749" t="n">
        <v>0</v>
      </c>
      <c r="V749" t="n">
        <v>500000000</v>
      </c>
      <c r="W749" t="inlineStr"/>
      <c r="X749" t="inlineStr">
        <is>
          <t>libre</t>
        </is>
      </c>
    </row>
    <row r="750" ht="15" customHeight="1" s="1003">
      <c r="A750" s="1019" t="inlineStr">
        <is>
          <t>Amidon</t>
        </is>
      </c>
      <c r="B750" t="inlineStr">
        <is>
          <t>Débouchés</t>
        </is>
      </c>
      <c r="C750" t="inlineStr">
        <is>
          <t>kt</t>
        </is>
      </c>
      <c r="D750" t="inlineStr">
        <is>
          <t>France</t>
        </is>
      </c>
      <c r="E750" t="inlineStr">
        <is>
          <t>2015-16</t>
        </is>
      </c>
      <c r="F750" t="inlineStr">
        <is>
          <t>Lin</t>
        </is>
      </c>
      <c r="G750" t="inlineStr"/>
      <c r="H750" t="inlineStr"/>
      <c r="I750" t="inlineStr"/>
      <c r="J750" t="inlineStr"/>
      <c r="K750" t="inlineStr"/>
      <c r="L750" t="inlineStr"/>
      <c r="M750" t="inlineStr"/>
      <c r="N750" t="inlineStr"/>
      <c r="O750" t="n">
        <v>0</v>
      </c>
      <c r="P750" t="n">
        <v>0</v>
      </c>
      <c r="Q750" t="n">
        <v>0</v>
      </c>
      <c r="R750" t="inlineStr"/>
      <c r="S750" t="inlineStr"/>
      <c r="T750" t="inlineStr"/>
      <c r="U750" t="n">
        <v>0</v>
      </c>
      <c r="V750" t="n">
        <v>500000000</v>
      </c>
      <c r="W750" t="inlineStr"/>
      <c r="X750" t="inlineStr">
        <is>
          <t>libre</t>
        </is>
      </c>
    </row>
    <row r="751" ht="15" customHeight="1" s="1003">
      <c r="A751" s="1019" t="inlineStr">
        <is>
          <t>Protéine</t>
        </is>
      </c>
      <c r="B751" t="inlineStr">
        <is>
          <t>Autres IAA</t>
        </is>
      </c>
      <c r="C751" t="inlineStr">
        <is>
          <t>kt</t>
        </is>
      </c>
      <c r="D751" t="inlineStr">
        <is>
          <t>France</t>
        </is>
      </c>
      <c r="E751" t="inlineStr">
        <is>
          <t>2015-16</t>
        </is>
      </c>
      <c r="F751" t="inlineStr">
        <is>
          <t>Lin</t>
        </is>
      </c>
      <c r="G751" t="inlineStr"/>
      <c r="H751" t="inlineStr"/>
      <c r="I751" t="inlineStr"/>
      <c r="J751" t="inlineStr"/>
      <c r="K751" t="inlineStr"/>
      <c r="L751" t="inlineStr"/>
      <c r="M751" t="inlineStr"/>
      <c r="N751" t="inlineStr"/>
      <c r="O751" t="n">
        <v>0</v>
      </c>
      <c r="P751" t="n">
        <v>0</v>
      </c>
      <c r="Q751" t="n">
        <v>-0</v>
      </c>
      <c r="R751" t="inlineStr"/>
      <c r="S751" t="inlineStr"/>
      <c r="T751" t="inlineStr"/>
      <c r="U751" t="n">
        <v>0</v>
      </c>
      <c r="V751" t="n">
        <v>500000000</v>
      </c>
      <c r="W751" t="inlineStr"/>
      <c r="X751" t="inlineStr">
        <is>
          <t>libre</t>
        </is>
      </c>
    </row>
    <row r="752" ht="15" customHeight="1" s="1003">
      <c r="A752" s="1019" t="inlineStr">
        <is>
          <t>Protéine</t>
        </is>
      </c>
      <c r="B752" t="inlineStr">
        <is>
          <t>Alimentation humaine</t>
        </is>
      </c>
      <c r="C752" t="inlineStr">
        <is>
          <t>kt</t>
        </is>
      </c>
      <c r="D752" t="inlineStr">
        <is>
          <t>France</t>
        </is>
      </c>
      <c r="E752" t="inlineStr">
        <is>
          <t>2015-16</t>
        </is>
      </c>
      <c r="F752" t="inlineStr">
        <is>
          <t>Lin</t>
        </is>
      </c>
      <c r="G752" t="inlineStr"/>
      <c r="H752" t="inlineStr"/>
      <c r="I752" t="inlineStr"/>
      <c r="J752" t="inlineStr"/>
      <c r="K752" t="inlineStr"/>
      <c r="L752" t="inlineStr"/>
      <c r="M752" t="inlineStr"/>
      <c r="N752" t="inlineStr"/>
      <c r="O752" t="n">
        <v>0</v>
      </c>
      <c r="P752" t="n">
        <v>0</v>
      </c>
      <c r="Q752" t="n">
        <v>0</v>
      </c>
      <c r="R752" t="inlineStr"/>
      <c r="S752" t="inlineStr"/>
      <c r="T752" t="inlineStr"/>
      <c r="U752" t="n">
        <v>0</v>
      </c>
      <c r="V752" t="n">
        <v>500000000</v>
      </c>
      <c r="W752" t="inlineStr"/>
      <c r="X752" t="inlineStr">
        <is>
          <t>libre</t>
        </is>
      </c>
    </row>
    <row r="753" ht="15" customHeight="1" s="1003">
      <c r="A753" s="1019" t="inlineStr">
        <is>
          <t>Protéine</t>
        </is>
      </c>
      <c r="B753" t="inlineStr">
        <is>
          <t>Usages alimentaires</t>
        </is>
      </c>
      <c r="C753" t="inlineStr">
        <is>
          <t>kt</t>
        </is>
      </c>
      <c r="D753" t="inlineStr">
        <is>
          <t>France</t>
        </is>
      </c>
      <c r="E753" t="inlineStr">
        <is>
          <t>2015-16</t>
        </is>
      </c>
      <c r="F753" t="inlineStr">
        <is>
          <t>Lin</t>
        </is>
      </c>
      <c r="G753" t="inlineStr"/>
      <c r="H753" t="inlineStr"/>
      <c r="I753" t="inlineStr"/>
      <c r="J753" t="inlineStr"/>
      <c r="K753" t="inlineStr"/>
      <c r="L753" t="inlineStr"/>
      <c r="M753" t="inlineStr"/>
      <c r="N753" t="inlineStr"/>
      <c r="O753" t="n">
        <v>0</v>
      </c>
      <c r="P753" t="n">
        <v>0</v>
      </c>
      <c r="Q753" t="n">
        <v>0</v>
      </c>
      <c r="R753" t="inlineStr"/>
      <c r="S753" t="inlineStr"/>
      <c r="T753" t="inlineStr"/>
      <c r="U753" t="n">
        <v>0</v>
      </c>
      <c r="V753" t="n">
        <v>500000000</v>
      </c>
      <c r="W753" t="inlineStr"/>
      <c r="X753" t="inlineStr">
        <is>
          <t>libre</t>
        </is>
      </c>
    </row>
    <row r="754" ht="15" customHeight="1" s="1003">
      <c r="A754" s="1019" t="inlineStr">
        <is>
          <t>Protéine</t>
        </is>
      </c>
      <c r="B754" t="inlineStr">
        <is>
          <t>Débouchés</t>
        </is>
      </c>
      <c r="C754" t="inlineStr">
        <is>
          <t>kt</t>
        </is>
      </c>
      <c r="D754" t="inlineStr">
        <is>
          <t>France</t>
        </is>
      </c>
      <c r="E754" t="inlineStr">
        <is>
          <t>2015-16</t>
        </is>
      </c>
      <c r="F754" t="inlineStr">
        <is>
          <t>Lin</t>
        </is>
      </c>
      <c r="G754" t="inlineStr"/>
      <c r="H754" t="inlineStr"/>
      <c r="I754" t="inlineStr"/>
      <c r="J754" t="inlineStr"/>
      <c r="K754" t="inlineStr"/>
      <c r="L754" t="inlineStr"/>
      <c r="M754" t="inlineStr"/>
      <c r="N754" t="inlineStr"/>
      <c r="O754" t="n">
        <v>0</v>
      </c>
      <c r="P754" t="n">
        <v>0</v>
      </c>
      <c r="Q754" t="n">
        <v>0</v>
      </c>
      <c r="R754" t="inlineStr"/>
      <c r="S754" t="inlineStr"/>
      <c r="T754" t="inlineStr"/>
      <c r="U754" t="n">
        <v>0</v>
      </c>
      <c r="V754" t="n">
        <v>500000000</v>
      </c>
      <c r="W754" t="inlineStr"/>
      <c r="X754" t="inlineStr">
        <is>
          <t>libre</t>
        </is>
      </c>
    </row>
    <row r="755" ht="15" customHeight="1" s="1003">
      <c r="A755" s="1019" t="inlineStr">
        <is>
          <t>Fibres, lipides et sons</t>
        </is>
      </c>
      <c r="B755" t="inlineStr">
        <is>
          <t>Autres IAA</t>
        </is>
      </c>
      <c r="C755" t="inlineStr">
        <is>
          <t>kt</t>
        </is>
      </c>
      <c r="D755" t="inlineStr">
        <is>
          <t>France</t>
        </is>
      </c>
      <c r="E755" t="inlineStr">
        <is>
          <t>2015-16</t>
        </is>
      </c>
      <c r="F755" t="inlineStr">
        <is>
          <t>Lin</t>
        </is>
      </c>
      <c r="G755" t="inlineStr"/>
      <c r="H755" t="inlineStr"/>
      <c r="I755" t="inlineStr"/>
      <c r="J755" t="inlineStr"/>
      <c r="K755" t="inlineStr"/>
      <c r="L755" t="inlineStr"/>
      <c r="M755" t="inlineStr"/>
      <c r="N755" t="inlineStr"/>
      <c r="O755" t="n">
        <v>0</v>
      </c>
      <c r="P755" t="n">
        <v>0</v>
      </c>
      <c r="Q755" t="n">
        <v>-0</v>
      </c>
      <c r="R755" t="inlineStr"/>
      <c r="S755" t="inlineStr"/>
      <c r="T755" t="inlineStr"/>
      <c r="U755" t="n">
        <v>0</v>
      </c>
      <c r="V755" t="n">
        <v>500000000</v>
      </c>
      <c r="W755" t="inlineStr"/>
      <c r="X755" t="inlineStr">
        <is>
          <t>libre</t>
        </is>
      </c>
    </row>
    <row r="756" ht="15" customHeight="1" s="1003">
      <c r="A756" s="1019" t="inlineStr">
        <is>
          <t>Fibres, lipides et sons</t>
        </is>
      </c>
      <c r="B756" t="inlineStr">
        <is>
          <t>Alimentation humaine</t>
        </is>
      </c>
      <c r="C756" t="inlineStr">
        <is>
          <t>kt</t>
        </is>
      </c>
      <c r="D756" t="inlineStr">
        <is>
          <t>France</t>
        </is>
      </c>
      <c r="E756" t="inlineStr">
        <is>
          <t>2015-16</t>
        </is>
      </c>
      <c r="F756" t="inlineStr">
        <is>
          <t>Lin</t>
        </is>
      </c>
      <c r="G756" t="inlineStr"/>
      <c r="H756" t="inlineStr"/>
      <c r="I756" t="inlineStr"/>
      <c r="J756" t="inlineStr"/>
      <c r="K756" t="inlineStr"/>
      <c r="L756" t="inlineStr"/>
      <c r="M756" t="inlineStr"/>
      <c r="N756" t="inlineStr"/>
      <c r="O756" t="n">
        <v>0</v>
      </c>
      <c r="P756" t="n">
        <v>0</v>
      </c>
      <c r="Q756" t="n">
        <v>0</v>
      </c>
      <c r="R756" t="inlineStr"/>
      <c r="S756" t="inlineStr"/>
      <c r="T756" t="inlineStr"/>
      <c r="U756" t="n">
        <v>0</v>
      </c>
      <c r="V756" t="n">
        <v>500000000</v>
      </c>
      <c r="W756" t="inlineStr"/>
      <c r="X756" t="inlineStr">
        <is>
          <t>libre</t>
        </is>
      </c>
    </row>
    <row r="757" ht="15" customHeight="1" s="1003">
      <c r="A757" s="1019" t="inlineStr">
        <is>
          <t>Fibres, lipides et sons</t>
        </is>
      </c>
      <c r="B757" t="inlineStr">
        <is>
          <t>Usages alimentaires</t>
        </is>
      </c>
      <c r="C757" t="inlineStr">
        <is>
          <t>kt</t>
        </is>
      </c>
      <c r="D757" t="inlineStr">
        <is>
          <t>France</t>
        </is>
      </c>
      <c r="E757" t="inlineStr">
        <is>
          <t>2015-16</t>
        </is>
      </c>
      <c r="F757" t="inlineStr">
        <is>
          <t>Lin</t>
        </is>
      </c>
      <c r="G757" t="inlineStr"/>
      <c r="H757" t="inlineStr"/>
      <c r="I757" t="inlineStr"/>
      <c r="J757" t="inlineStr"/>
      <c r="K757" t="inlineStr"/>
      <c r="L757" t="inlineStr"/>
      <c r="M757" t="inlineStr"/>
      <c r="N757" t="inlineStr"/>
      <c r="O757" t="n">
        <v>0</v>
      </c>
      <c r="P757" t="n">
        <v>0</v>
      </c>
      <c r="Q757" t="n">
        <v>0</v>
      </c>
      <c r="R757" t="inlineStr"/>
      <c r="S757" t="inlineStr"/>
      <c r="T757" t="inlineStr"/>
      <c r="U757" t="n">
        <v>0</v>
      </c>
      <c r="V757" t="n">
        <v>500000000</v>
      </c>
      <c r="W757" t="inlineStr"/>
      <c r="X757" t="inlineStr">
        <is>
          <t>libre</t>
        </is>
      </c>
    </row>
    <row r="758" ht="15" customHeight="1" s="1003">
      <c r="A758" s="1019" t="inlineStr">
        <is>
          <t>Fibres, lipides et sons</t>
        </is>
      </c>
      <c r="B758" t="inlineStr">
        <is>
          <t>Débouchés</t>
        </is>
      </c>
      <c r="C758" t="inlineStr">
        <is>
          <t>kt</t>
        </is>
      </c>
      <c r="D758" t="inlineStr">
        <is>
          <t>France</t>
        </is>
      </c>
      <c r="E758" t="inlineStr">
        <is>
          <t>2015-16</t>
        </is>
      </c>
      <c r="F758" t="inlineStr">
        <is>
          <t>Lin</t>
        </is>
      </c>
      <c r="G758" t="inlineStr"/>
      <c r="H758" t="inlineStr"/>
      <c r="I758" t="inlineStr"/>
      <c r="J758" t="inlineStr"/>
      <c r="K758" t="inlineStr"/>
      <c r="L758" t="inlineStr"/>
      <c r="M758" t="inlineStr"/>
      <c r="N758" t="inlineStr"/>
      <c r="O758" t="n">
        <v>0</v>
      </c>
      <c r="P758" t="n">
        <v>0</v>
      </c>
      <c r="Q758" t="n">
        <v>0</v>
      </c>
      <c r="R758" t="inlineStr"/>
      <c r="S758" t="inlineStr"/>
      <c r="T758" t="inlineStr"/>
      <c r="U758" t="n">
        <v>0</v>
      </c>
      <c r="V758" t="n">
        <v>500000000</v>
      </c>
      <c r="W758" t="inlineStr"/>
      <c r="X758" t="inlineStr">
        <is>
          <t>libre</t>
        </is>
      </c>
    </row>
    <row r="759" ht="15" customHeight="1" s="1003">
      <c r="A759" s="1019" t="inlineStr">
        <is>
          <t>Farine</t>
        </is>
      </c>
      <c r="B759" t="inlineStr">
        <is>
          <t>Autres IAA</t>
        </is>
      </c>
      <c r="C759" t="inlineStr">
        <is>
          <t>kt</t>
        </is>
      </c>
      <c r="D759" t="inlineStr">
        <is>
          <t>France</t>
        </is>
      </c>
      <c r="E759" t="inlineStr">
        <is>
          <t>2015-16</t>
        </is>
      </c>
      <c r="F759" t="inlineStr">
        <is>
          <t>Lin</t>
        </is>
      </c>
      <c r="G759" t="inlineStr"/>
      <c r="H759" t="inlineStr"/>
      <c r="I759" t="inlineStr"/>
      <c r="J759" t="inlineStr"/>
      <c r="K759" t="inlineStr"/>
      <c r="L759" t="inlineStr"/>
      <c r="M759" t="inlineStr"/>
      <c r="N759" t="inlineStr"/>
      <c r="O759" t="n">
        <v>0</v>
      </c>
      <c r="P759" t="n">
        <v>0</v>
      </c>
      <c r="Q759" t="n">
        <v>-0</v>
      </c>
      <c r="R759" t="inlineStr"/>
      <c r="S759" t="inlineStr"/>
      <c r="T759" t="inlineStr"/>
      <c r="U759" t="n">
        <v>0</v>
      </c>
      <c r="V759" t="n">
        <v>500000000</v>
      </c>
      <c r="W759" t="inlineStr"/>
      <c r="X759" t="inlineStr">
        <is>
          <t>libre</t>
        </is>
      </c>
    </row>
    <row r="760" ht="15" customHeight="1" s="1003">
      <c r="A760" s="1019" t="inlineStr">
        <is>
          <t>Farine</t>
        </is>
      </c>
      <c r="B760" t="inlineStr">
        <is>
          <t>Alimentation humaine</t>
        </is>
      </c>
      <c r="C760" t="inlineStr">
        <is>
          <t>kt</t>
        </is>
      </c>
      <c r="D760" t="inlineStr">
        <is>
          <t>France</t>
        </is>
      </c>
      <c r="E760" t="inlineStr">
        <is>
          <t>2015-16</t>
        </is>
      </c>
      <c r="F760" t="inlineStr">
        <is>
          <t>Lin</t>
        </is>
      </c>
      <c r="G760" t="inlineStr"/>
      <c r="H760" t="inlineStr"/>
      <c r="I760" t="inlineStr"/>
      <c r="J760" t="inlineStr"/>
      <c r="K760" t="inlineStr"/>
      <c r="L760" t="inlineStr"/>
      <c r="M760" t="inlineStr"/>
      <c r="N760" t="inlineStr"/>
      <c r="O760" t="n">
        <v>0</v>
      </c>
      <c r="P760" t="n">
        <v>0</v>
      </c>
      <c r="Q760" t="n">
        <v>0</v>
      </c>
      <c r="R760" t="inlineStr"/>
      <c r="S760" t="inlineStr"/>
      <c r="T760" t="inlineStr"/>
      <c r="U760" t="n">
        <v>0</v>
      </c>
      <c r="V760" t="n">
        <v>500000000</v>
      </c>
      <c r="W760" t="inlineStr"/>
      <c r="X760" t="inlineStr">
        <is>
          <t>libre</t>
        </is>
      </c>
    </row>
    <row r="761" ht="15" customHeight="1" s="1003">
      <c r="A761" s="1019" t="inlineStr">
        <is>
          <t>Farine</t>
        </is>
      </c>
      <c r="B761" t="inlineStr">
        <is>
          <t>Usages alimentaires</t>
        </is>
      </c>
      <c r="C761" t="inlineStr">
        <is>
          <t>kt</t>
        </is>
      </c>
      <c r="D761" t="inlineStr">
        <is>
          <t>France</t>
        </is>
      </c>
      <c r="E761" t="inlineStr">
        <is>
          <t>2015-16</t>
        </is>
      </c>
      <c r="F761" t="inlineStr">
        <is>
          <t>Lin</t>
        </is>
      </c>
      <c r="G761" t="inlineStr"/>
      <c r="H761" t="inlineStr"/>
      <c r="I761" t="inlineStr"/>
      <c r="J761" t="inlineStr"/>
      <c r="K761" t="inlineStr"/>
      <c r="L761" t="inlineStr"/>
      <c r="M761" t="inlineStr"/>
      <c r="N761" t="inlineStr"/>
      <c r="O761" t="n">
        <v>0</v>
      </c>
      <c r="P761" t="n">
        <v>0</v>
      </c>
      <c r="Q761" t="n">
        <v>0</v>
      </c>
      <c r="R761" t="inlineStr"/>
      <c r="S761" t="inlineStr"/>
      <c r="T761" t="inlineStr"/>
      <c r="U761" t="n">
        <v>0</v>
      </c>
      <c r="V761" t="n">
        <v>500000000</v>
      </c>
      <c r="W761" t="inlineStr"/>
      <c r="X761" t="inlineStr">
        <is>
          <t>libre</t>
        </is>
      </c>
    </row>
    <row r="762" ht="15" customHeight="1" s="1003">
      <c r="A762" s="1019" t="inlineStr">
        <is>
          <t>Farine</t>
        </is>
      </c>
      <c r="B762" t="inlineStr">
        <is>
          <t>Débouchés</t>
        </is>
      </c>
      <c r="C762" t="inlineStr">
        <is>
          <t>kt</t>
        </is>
      </c>
      <c r="D762" t="inlineStr">
        <is>
          <t>France</t>
        </is>
      </c>
      <c r="E762" t="inlineStr">
        <is>
          <t>2015-16</t>
        </is>
      </c>
      <c r="F762" t="inlineStr">
        <is>
          <t>Lin</t>
        </is>
      </c>
      <c r="G762" t="inlineStr"/>
      <c r="H762" t="inlineStr"/>
      <c r="I762" t="inlineStr"/>
      <c r="J762" t="inlineStr"/>
      <c r="K762" t="inlineStr"/>
      <c r="L762" t="inlineStr"/>
      <c r="M762" t="inlineStr"/>
      <c r="N762" t="inlineStr"/>
      <c r="O762" t="n">
        <v>0</v>
      </c>
      <c r="P762" t="n">
        <v>0</v>
      </c>
      <c r="Q762" t="n">
        <v>0</v>
      </c>
      <c r="R762" t="inlineStr"/>
      <c r="S762" t="inlineStr"/>
      <c r="T762" t="inlineStr"/>
      <c r="U762" t="n">
        <v>0</v>
      </c>
      <c r="V762" t="n">
        <v>500000000</v>
      </c>
      <c r="W762" t="inlineStr"/>
      <c r="X762" t="inlineStr">
        <is>
          <t>libre</t>
        </is>
      </c>
    </row>
    <row r="763" ht="15" customHeight="1" s="1003">
      <c r="A763" s="1019" t="inlineStr">
        <is>
          <t>Sons</t>
        </is>
      </c>
      <c r="B763" t="inlineStr">
        <is>
          <t>Alimentation animale</t>
        </is>
      </c>
      <c r="C763" t="inlineStr">
        <is>
          <t>kt</t>
        </is>
      </c>
      <c r="D763" t="inlineStr">
        <is>
          <t>France</t>
        </is>
      </c>
      <c r="E763" t="inlineStr">
        <is>
          <t>2015-16</t>
        </is>
      </c>
      <c r="F763" t="inlineStr">
        <is>
          <t>Lin</t>
        </is>
      </c>
      <c r="G763" t="inlineStr"/>
      <c r="H763" t="inlineStr"/>
      <c r="I763" t="inlineStr"/>
      <c r="J763" t="inlineStr"/>
      <c r="K763" t="inlineStr"/>
      <c r="L763" t="inlineStr"/>
      <c r="M763" t="inlineStr"/>
      <c r="N763" t="inlineStr"/>
      <c r="O763" t="n">
        <v>0</v>
      </c>
      <c r="P763" t="n">
        <v>0</v>
      </c>
      <c r="Q763" t="n">
        <v>0</v>
      </c>
      <c r="R763" t="inlineStr"/>
      <c r="S763" t="inlineStr"/>
      <c r="T763" t="inlineStr"/>
      <c r="U763" t="n">
        <v>0</v>
      </c>
      <c r="V763" t="n">
        <v>500000000</v>
      </c>
      <c r="W763" t="inlineStr"/>
      <c r="X763" t="inlineStr">
        <is>
          <t>libre</t>
        </is>
      </c>
    </row>
    <row r="764" ht="15" customHeight="1" s="1003">
      <c r="A764" s="1019" t="inlineStr">
        <is>
          <t>Sons</t>
        </is>
      </c>
      <c r="B764" t="inlineStr">
        <is>
          <t>Usages alimentaires</t>
        </is>
      </c>
      <c r="C764" t="inlineStr">
        <is>
          <t>kt</t>
        </is>
      </c>
      <c r="D764" t="inlineStr">
        <is>
          <t>France</t>
        </is>
      </c>
      <c r="E764" t="inlineStr">
        <is>
          <t>2015-16</t>
        </is>
      </c>
      <c r="F764" t="inlineStr">
        <is>
          <t>Lin</t>
        </is>
      </c>
      <c r="G764" t="inlineStr"/>
      <c r="H764" t="inlineStr"/>
      <c r="I764" t="inlineStr"/>
      <c r="J764" t="inlineStr"/>
      <c r="K764" t="inlineStr"/>
      <c r="L764" t="inlineStr"/>
      <c r="M764" t="inlineStr"/>
      <c r="N764" t="inlineStr"/>
      <c r="O764" t="n">
        <v>0</v>
      </c>
      <c r="P764" t="n">
        <v>0</v>
      </c>
      <c r="Q764" t="n">
        <v>0</v>
      </c>
      <c r="R764" t="inlineStr"/>
      <c r="S764" t="inlineStr"/>
      <c r="T764" t="inlineStr"/>
      <c r="U764" t="n">
        <v>0</v>
      </c>
      <c r="V764" t="n">
        <v>500000000</v>
      </c>
      <c r="W764" t="inlineStr"/>
      <c r="X764" t="inlineStr">
        <is>
          <t>libre</t>
        </is>
      </c>
    </row>
    <row r="765" ht="15" customHeight="1" s="1003">
      <c r="A765" s="1019" t="inlineStr">
        <is>
          <t>Sons</t>
        </is>
      </c>
      <c r="B765" t="inlineStr">
        <is>
          <t>Débouchés</t>
        </is>
      </c>
      <c r="C765" t="inlineStr">
        <is>
          <t>kt</t>
        </is>
      </c>
      <c r="D765" t="inlineStr">
        <is>
          <t>France</t>
        </is>
      </c>
      <c r="E765" t="inlineStr">
        <is>
          <t>2015-16</t>
        </is>
      </c>
      <c r="F765" t="inlineStr">
        <is>
          <t>Lin</t>
        </is>
      </c>
      <c r="G765" t="inlineStr"/>
      <c r="H765" t="inlineStr"/>
      <c r="I765" t="inlineStr"/>
      <c r="J765" t="inlineStr"/>
      <c r="K765" t="inlineStr"/>
      <c r="L765" t="inlineStr"/>
      <c r="M765" t="inlineStr"/>
      <c r="N765" t="inlineStr"/>
      <c r="O765" t="n">
        <v>0</v>
      </c>
      <c r="P765" t="n">
        <v>0</v>
      </c>
      <c r="Q765" t="n">
        <v>0</v>
      </c>
      <c r="R765" t="inlineStr"/>
      <c r="S765" t="inlineStr"/>
      <c r="T765" t="inlineStr"/>
      <c r="U765" t="n">
        <v>0</v>
      </c>
      <c r="V765" t="n">
        <v>500000000</v>
      </c>
      <c r="W765" t="inlineStr"/>
      <c r="X765" t="inlineStr">
        <is>
          <t>libre</t>
        </is>
      </c>
    </row>
    <row r="766" ht="15" customHeight="1" s="1003">
      <c r="A766" s="1019" t="inlineStr">
        <is>
          <t>Sons</t>
        </is>
      </c>
      <c r="B766" t="inlineStr">
        <is>
          <t>FAB</t>
        </is>
      </c>
      <c r="C766" t="inlineStr">
        <is>
          <t>kt</t>
        </is>
      </c>
      <c r="D766" t="inlineStr">
        <is>
          <t>France</t>
        </is>
      </c>
      <c r="E766" t="inlineStr">
        <is>
          <t>2015-16</t>
        </is>
      </c>
      <c r="F766" t="inlineStr">
        <is>
          <t>Lin</t>
        </is>
      </c>
      <c r="G766" t="inlineStr"/>
      <c r="H766" t="inlineStr"/>
      <c r="I766" t="inlineStr"/>
      <c r="J766" t="inlineStr"/>
      <c r="K766" t="inlineStr"/>
      <c r="L766" t="inlineStr"/>
      <c r="M766" t="inlineStr"/>
      <c r="N766" t="inlineStr"/>
      <c r="O766" t="n">
        <v>0</v>
      </c>
      <c r="P766" t="n">
        <v>0</v>
      </c>
      <c r="Q766" t="n">
        <v>-0</v>
      </c>
      <c r="R766" t="inlineStr"/>
      <c r="S766" t="inlineStr"/>
      <c r="T766" t="inlineStr"/>
      <c r="U766" t="n">
        <v>0</v>
      </c>
      <c r="V766" t="n">
        <v>500000000</v>
      </c>
      <c r="W766" t="inlineStr"/>
      <c r="X766" t="inlineStr">
        <is>
          <t>libre</t>
        </is>
      </c>
    </row>
    <row r="767" ht="15" customHeight="1" s="1003">
      <c r="A767" s="1019" t="inlineStr">
        <is>
          <t>Sons</t>
        </is>
      </c>
      <c r="B767" t="inlineStr">
        <is>
          <t>FAF</t>
        </is>
      </c>
      <c r="C767" t="inlineStr">
        <is>
          <t>kt</t>
        </is>
      </c>
      <c r="D767" t="inlineStr">
        <is>
          <t>France</t>
        </is>
      </c>
      <c r="E767" t="inlineStr">
        <is>
          <t>2015-16</t>
        </is>
      </c>
      <c r="F767" t="inlineStr">
        <is>
          <t>Lin</t>
        </is>
      </c>
      <c r="G767" t="inlineStr"/>
      <c r="H767" t="inlineStr"/>
      <c r="I767" t="inlineStr"/>
      <c r="J767" t="inlineStr"/>
      <c r="K767" t="inlineStr"/>
      <c r="L767" t="inlineStr"/>
      <c r="M767" t="inlineStr"/>
      <c r="N767" t="inlineStr"/>
      <c r="O767" t="n">
        <v>0</v>
      </c>
      <c r="P767" t="n">
        <v>0</v>
      </c>
      <c r="Q767" t="n">
        <v>-0</v>
      </c>
      <c r="R767" t="inlineStr"/>
      <c r="S767" t="inlineStr"/>
      <c r="T767" t="inlineStr"/>
      <c r="U767" t="n">
        <v>0</v>
      </c>
      <c r="V767" t="n">
        <v>500000000</v>
      </c>
      <c r="W767" t="inlineStr"/>
      <c r="X767" t="inlineStr">
        <is>
          <t>libre</t>
        </is>
      </c>
    </row>
    <row r="768" ht="15" customHeight="1" s="1003">
      <c r="A768" s="1019" t="inlineStr">
        <is>
          <t>Sons</t>
        </is>
      </c>
      <c r="B768" t="inlineStr">
        <is>
          <t>Direct élevage</t>
        </is>
      </c>
      <c r="C768" t="inlineStr">
        <is>
          <t>kt</t>
        </is>
      </c>
      <c r="D768" t="inlineStr">
        <is>
          <t>France</t>
        </is>
      </c>
      <c r="E768" t="inlineStr">
        <is>
          <t>2015-16</t>
        </is>
      </c>
      <c r="F768" t="inlineStr">
        <is>
          <t>Lin</t>
        </is>
      </c>
      <c r="G768" t="inlineStr"/>
      <c r="H768" t="inlineStr"/>
      <c r="I768" t="inlineStr"/>
      <c r="J768" t="inlineStr"/>
      <c r="K768" t="inlineStr"/>
      <c r="L768" t="inlineStr"/>
      <c r="M768" t="inlineStr"/>
      <c r="N768" t="inlineStr"/>
      <c r="O768" t="n">
        <v>0</v>
      </c>
      <c r="P768" t="n">
        <v>0</v>
      </c>
      <c r="Q768" t="n">
        <v>-0</v>
      </c>
      <c r="R768" t="inlineStr"/>
      <c r="S768" t="inlineStr"/>
      <c r="T768" t="inlineStr"/>
      <c r="U768" t="n">
        <v>0</v>
      </c>
      <c r="V768" t="n">
        <v>500000000</v>
      </c>
      <c r="W768" t="inlineStr"/>
      <c r="X768" t="inlineStr">
        <is>
          <t>libre</t>
        </is>
      </c>
    </row>
    <row r="769" ht="15" customHeight="1" s="1003">
      <c r="A769" s="1019" t="inlineStr">
        <is>
          <t>Sons</t>
        </is>
      </c>
      <c r="B769" t="inlineStr">
        <is>
          <t>Petfood</t>
        </is>
      </c>
      <c r="C769" t="inlineStr">
        <is>
          <t>kt</t>
        </is>
      </c>
      <c r="D769" t="inlineStr">
        <is>
          <t>France</t>
        </is>
      </c>
      <c r="E769" t="inlineStr">
        <is>
          <t>2015-16</t>
        </is>
      </c>
      <c r="F769" t="inlineStr">
        <is>
          <t>Lin</t>
        </is>
      </c>
      <c r="G769" t="inlineStr"/>
      <c r="H769" t="inlineStr"/>
      <c r="I769" t="inlineStr"/>
      <c r="J769" t="inlineStr"/>
      <c r="K769" t="inlineStr"/>
      <c r="L769" t="inlineStr"/>
      <c r="M769" t="inlineStr"/>
      <c r="N769" t="inlineStr"/>
      <c r="O769" t="n">
        <v>0</v>
      </c>
      <c r="P769" t="n">
        <v>0</v>
      </c>
      <c r="Q769" t="n">
        <v>-0</v>
      </c>
      <c r="R769" t="inlineStr"/>
      <c r="S769" t="inlineStr"/>
      <c r="T769" t="inlineStr"/>
      <c r="U769" t="n">
        <v>0</v>
      </c>
      <c r="V769" t="n">
        <v>500000000</v>
      </c>
      <c r="W769" t="inlineStr"/>
      <c r="X769" t="inlineStr">
        <is>
          <t>libre</t>
        </is>
      </c>
    </row>
    <row r="770" ht="15" customHeight="1" s="1003">
      <c r="A770" s="1019" t="inlineStr">
        <is>
          <t>Sons</t>
        </is>
      </c>
      <c r="B770" t="inlineStr">
        <is>
          <t>Alimentation animale rente</t>
        </is>
      </c>
      <c r="C770" t="inlineStr">
        <is>
          <t>kt</t>
        </is>
      </c>
      <c r="D770" t="inlineStr">
        <is>
          <t>France</t>
        </is>
      </c>
      <c r="E770" t="inlineStr">
        <is>
          <t>2015-16</t>
        </is>
      </c>
      <c r="F770" t="inlineStr">
        <is>
          <t>Lin</t>
        </is>
      </c>
      <c r="G770" t="inlineStr"/>
      <c r="H770" t="inlineStr"/>
      <c r="I770" t="inlineStr"/>
      <c r="J770" t="inlineStr"/>
      <c r="K770" t="inlineStr"/>
      <c r="L770" t="inlineStr"/>
      <c r="M770" t="inlineStr"/>
      <c r="N770" t="inlineStr"/>
      <c r="O770" t="n">
        <v>0</v>
      </c>
      <c r="P770" t="n">
        <v>0</v>
      </c>
      <c r="Q770" t="n">
        <v>0</v>
      </c>
      <c r="R770" t="inlineStr"/>
      <c r="S770" t="inlineStr"/>
      <c r="T770" t="inlineStr"/>
      <c r="U770" t="n">
        <v>0</v>
      </c>
      <c r="V770" t="n">
        <v>500000000</v>
      </c>
      <c r="W770" t="inlineStr"/>
      <c r="X770" t="inlineStr">
        <is>
          <t>libre</t>
        </is>
      </c>
    </row>
    <row r="771" ht="15" customHeight="1" s="1003">
      <c r="A771" s="1019" t="inlineStr">
        <is>
          <t>Sons</t>
        </is>
      </c>
      <c r="B771" t="inlineStr">
        <is>
          <t>Hors FAB</t>
        </is>
      </c>
      <c r="C771" t="inlineStr">
        <is>
          <t>kt</t>
        </is>
      </c>
      <c r="D771" t="inlineStr">
        <is>
          <t>France</t>
        </is>
      </c>
      <c r="E771" t="inlineStr">
        <is>
          <t>2015-16</t>
        </is>
      </c>
      <c r="F771" t="inlineStr">
        <is>
          <t>Lin</t>
        </is>
      </c>
      <c r="G771" t="inlineStr"/>
      <c r="H771" t="inlineStr"/>
      <c r="I771" t="inlineStr"/>
      <c r="J771" t="inlineStr"/>
      <c r="K771" t="inlineStr"/>
      <c r="L771" t="inlineStr"/>
      <c r="M771" t="inlineStr"/>
      <c r="N771" t="inlineStr"/>
      <c r="O771" t="n">
        <v>0</v>
      </c>
      <c r="P771" t="n">
        <v>0</v>
      </c>
      <c r="Q771" t="n">
        <v>0</v>
      </c>
      <c r="R771" t="inlineStr"/>
      <c r="S771" t="inlineStr"/>
      <c r="T771" t="inlineStr"/>
      <c r="U771" t="n">
        <v>0</v>
      </c>
      <c r="V771" t="n">
        <v>500000000</v>
      </c>
      <c r="W771" t="inlineStr"/>
      <c r="X771" t="inlineStr">
        <is>
          <t>libre</t>
        </is>
      </c>
    </row>
    <row r="772" ht="15" customHeight="1" s="1003">
      <c r="A772" s="1019" t="inlineStr">
        <is>
          <t>MPV</t>
        </is>
      </c>
      <c r="B772" t="inlineStr">
        <is>
          <t>Autres IAA</t>
        </is>
      </c>
      <c r="C772" t="inlineStr">
        <is>
          <t>kt</t>
        </is>
      </c>
      <c r="D772" t="inlineStr">
        <is>
          <t>France</t>
        </is>
      </c>
      <c r="E772" t="inlineStr">
        <is>
          <t>2015-16</t>
        </is>
      </c>
      <c r="F772" t="inlineStr">
        <is>
          <t>Lin</t>
        </is>
      </c>
      <c r="G772" t="inlineStr"/>
      <c r="H772" t="inlineStr"/>
      <c r="I772" t="inlineStr"/>
      <c r="J772" t="inlineStr"/>
      <c r="K772" t="inlineStr"/>
      <c r="L772" t="inlineStr"/>
      <c r="M772" t="inlineStr"/>
      <c r="N772" t="inlineStr"/>
      <c r="O772" t="n">
        <v>0</v>
      </c>
      <c r="P772" t="n">
        <v>0</v>
      </c>
      <c r="Q772" t="n">
        <v>-0</v>
      </c>
      <c r="R772" t="inlineStr"/>
      <c r="S772" t="inlineStr"/>
      <c r="T772" t="inlineStr"/>
      <c r="U772" t="n">
        <v>0</v>
      </c>
      <c r="V772" t="n">
        <v>500000000</v>
      </c>
      <c r="W772" t="inlineStr"/>
      <c r="X772" t="inlineStr">
        <is>
          <t>libre</t>
        </is>
      </c>
    </row>
    <row r="773" ht="15" customHeight="1" s="1003">
      <c r="A773" s="1019" t="inlineStr">
        <is>
          <t>MPV</t>
        </is>
      </c>
      <c r="B773" t="inlineStr">
        <is>
          <t>Alimentation humaine</t>
        </is>
      </c>
      <c r="C773" t="inlineStr">
        <is>
          <t>kt</t>
        </is>
      </c>
      <c r="D773" t="inlineStr">
        <is>
          <t>France</t>
        </is>
      </c>
      <c r="E773" t="inlineStr">
        <is>
          <t>2015-16</t>
        </is>
      </c>
      <c r="F773" t="inlineStr">
        <is>
          <t>Lin</t>
        </is>
      </c>
      <c r="G773" t="inlineStr"/>
      <c r="H773" t="inlineStr"/>
      <c r="I773" t="inlineStr"/>
      <c r="J773" t="inlineStr"/>
      <c r="K773" t="inlineStr"/>
      <c r="L773" t="inlineStr"/>
      <c r="M773" t="inlineStr"/>
      <c r="N773" t="inlineStr"/>
      <c r="O773" t="n">
        <v>0</v>
      </c>
      <c r="P773" t="n">
        <v>0</v>
      </c>
      <c r="Q773" t="n">
        <v>0</v>
      </c>
      <c r="R773" t="inlineStr"/>
      <c r="S773" t="inlineStr"/>
      <c r="T773" t="inlineStr"/>
      <c r="U773" t="n">
        <v>0</v>
      </c>
      <c r="V773" t="n">
        <v>500000000</v>
      </c>
      <c r="W773" t="inlineStr"/>
      <c r="X773" t="inlineStr">
        <is>
          <t>libre</t>
        </is>
      </c>
    </row>
    <row r="774" ht="15" customHeight="1" s="1003">
      <c r="A774" s="1019" t="inlineStr">
        <is>
          <t>MPV</t>
        </is>
      </c>
      <c r="B774" t="inlineStr">
        <is>
          <t>Usages alimentaires</t>
        </is>
      </c>
      <c r="C774" t="inlineStr">
        <is>
          <t>kt</t>
        </is>
      </c>
      <c r="D774" t="inlineStr">
        <is>
          <t>France</t>
        </is>
      </c>
      <c r="E774" t="inlineStr">
        <is>
          <t>2015-16</t>
        </is>
      </c>
      <c r="F774" t="inlineStr">
        <is>
          <t>Lin</t>
        </is>
      </c>
      <c r="G774" t="inlineStr"/>
      <c r="H774" t="inlineStr"/>
      <c r="I774" t="inlineStr"/>
      <c r="J774" t="inlineStr"/>
      <c r="K774" t="inlineStr"/>
      <c r="L774" t="inlineStr"/>
      <c r="M774" t="inlineStr"/>
      <c r="N774" t="inlineStr"/>
      <c r="O774" t="n">
        <v>0</v>
      </c>
      <c r="P774" t="n">
        <v>0</v>
      </c>
      <c r="Q774" t="n">
        <v>0</v>
      </c>
      <c r="R774" t="inlineStr"/>
      <c r="S774" t="inlineStr"/>
      <c r="T774" t="inlineStr"/>
      <c r="U774" t="n">
        <v>0</v>
      </c>
      <c r="V774" t="n">
        <v>500000000</v>
      </c>
      <c r="W774" t="inlineStr"/>
      <c r="X774" t="inlineStr">
        <is>
          <t>libre</t>
        </is>
      </c>
    </row>
    <row r="775" ht="15" customHeight="1" s="1003">
      <c r="A775" s="1019" t="inlineStr">
        <is>
          <t>MPV</t>
        </is>
      </c>
      <c r="B775" t="inlineStr">
        <is>
          <t>Débouchés</t>
        </is>
      </c>
      <c r="C775" t="inlineStr">
        <is>
          <t>kt</t>
        </is>
      </c>
      <c r="D775" t="inlineStr">
        <is>
          <t>France</t>
        </is>
      </c>
      <c r="E775" t="inlineStr">
        <is>
          <t>2015-16</t>
        </is>
      </c>
      <c r="F775" t="inlineStr">
        <is>
          <t>Lin</t>
        </is>
      </c>
      <c r="G775" t="inlineStr"/>
      <c r="H775" t="inlineStr"/>
      <c r="I775" t="inlineStr"/>
      <c r="J775" t="inlineStr"/>
      <c r="K775" t="inlineStr"/>
      <c r="L775" t="inlineStr"/>
      <c r="M775" t="inlineStr"/>
      <c r="N775" t="inlineStr"/>
      <c r="O775" t="n">
        <v>0</v>
      </c>
      <c r="P775" t="n">
        <v>0</v>
      </c>
      <c r="Q775" t="n">
        <v>0</v>
      </c>
      <c r="R775" t="inlineStr"/>
      <c r="S775" t="inlineStr"/>
      <c r="T775" t="inlineStr"/>
      <c r="U775" t="n">
        <v>0</v>
      </c>
      <c r="V775" t="n">
        <v>500000000</v>
      </c>
      <c r="W775" t="inlineStr"/>
      <c r="X775" t="inlineStr">
        <is>
          <t>libre</t>
        </is>
      </c>
    </row>
    <row r="776" ht="15" customHeight="1" s="1003">
      <c r="A776" s="1019" t="inlineStr">
        <is>
          <t>Amidon, fibres, lipides et sons</t>
        </is>
      </c>
      <c r="B776" t="inlineStr">
        <is>
          <t>Autres IAA</t>
        </is>
      </c>
      <c r="C776" t="inlineStr">
        <is>
          <t>kt</t>
        </is>
      </c>
      <c r="D776" t="inlineStr">
        <is>
          <t>France</t>
        </is>
      </c>
      <c r="E776" t="inlineStr">
        <is>
          <t>2015-16</t>
        </is>
      </c>
      <c r="F776" t="inlineStr">
        <is>
          <t>Lin</t>
        </is>
      </c>
      <c r="G776" t="inlineStr"/>
      <c r="H776" t="inlineStr"/>
      <c r="I776" t="inlineStr"/>
      <c r="J776" t="inlineStr"/>
      <c r="K776" t="inlineStr"/>
      <c r="L776" t="inlineStr"/>
      <c r="M776" t="inlineStr"/>
      <c r="N776" t="inlineStr"/>
      <c r="O776" t="n">
        <v>0</v>
      </c>
      <c r="P776" t="n">
        <v>0</v>
      </c>
      <c r="Q776" t="n">
        <v>-0</v>
      </c>
      <c r="R776" t="inlineStr"/>
      <c r="S776" t="inlineStr"/>
      <c r="T776" t="inlineStr"/>
      <c r="U776" t="n">
        <v>0</v>
      </c>
      <c r="V776" t="n">
        <v>500000000</v>
      </c>
      <c r="W776" t="inlineStr"/>
      <c r="X776" t="inlineStr">
        <is>
          <t>libre</t>
        </is>
      </c>
    </row>
    <row r="777" ht="15" customHeight="1" s="1003">
      <c r="A777" s="1019" t="inlineStr">
        <is>
          <t>Amidon, fibres, lipides et sons</t>
        </is>
      </c>
      <c r="B777" t="inlineStr">
        <is>
          <t>Alimentation humaine</t>
        </is>
      </c>
      <c r="C777" t="inlineStr">
        <is>
          <t>kt</t>
        </is>
      </c>
      <c r="D777" t="inlineStr">
        <is>
          <t>France</t>
        </is>
      </c>
      <c r="E777" t="inlineStr">
        <is>
          <t>2015-16</t>
        </is>
      </c>
      <c r="F777" t="inlineStr">
        <is>
          <t>Lin</t>
        </is>
      </c>
      <c r="G777" t="inlineStr"/>
      <c r="H777" t="inlineStr"/>
      <c r="I777" t="inlineStr"/>
      <c r="J777" t="inlineStr"/>
      <c r="K777" t="inlineStr"/>
      <c r="L777" t="inlineStr"/>
      <c r="M777" t="inlineStr"/>
      <c r="N777" t="inlineStr"/>
      <c r="O777" t="n">
        <v>0</v>
      </c>
      <c r="P777" t="n">
        <v>0</v>
      </c>
      <c r="Q777" t="n">
        <v>0</v>
      </c>
      <c r="R777" t="inlineStr"/>
      <c r="S777" t="inlineStr"/>
      <c r="T777" t="inlineStr"/>
      <c r="U777" t="n">
        <v>0</v>
      </c>
      <c r="V777" t="n">
        <v>500000000</v>
      </c>
      <c r="W777" t="inlineStr"/>
      <c r="X777" t="inlineStr">
        <is>
          <t>libre</t>
        </is>
      </c>
    </row>
    <row r="778" ht="15" customHeight="1" s="1003">
      <c r="A778" s="1019" t="inlineStr">
        <is>
          <t>Amidon, fibres, lipides et sons</t>
        </is>
      </c>
      <c r="B778" t="inlineStr">
        <is>
          <t>Usages alimentaires</t>
        </is>
      </c>
      <c r="C778" t="inlineStr">
        <is>
          <t>kt</t>
        </is>
      </c>
      <c r="D778" t="inlineStr">
        <is>
          <t>France</t>
        </is>
      </c>
      <c r="E778" t="inlineStr">
        <is>
          <t>2015-16</t>
        </is>
      </c>
      <c r="F778" t="inlineStr">
        <is>
          <t>Lin</t>
        </is>
      </c>
      <c r="G778" t="inlineStr"/>
      <c r="H778" t="inlineStr"/>
      <c r="I778" t="inlineStr"/>
      <c r="J778" t="inlineStr"/>
      <c r="K778" t="inlineStr"/>
      <c r="L778" t="inlineStr"/>
      <c r="M778" t="inlineStr"/>
      <c r="N778" t="inlineStr"/>
      <c r="O778" t="n">
        <v>0</v>
      </c>
      <c r="P778" t="n">
        <v>0</v>
      </c>
      <c r="Q778" t="n">
        <v>0</v>
      </c>
      <c r="R778" t="inlineStr"/>
      <c r="S778" t="inlineStr"/>
      <c r="T778" t="inlineStr"/>
      <c r="U778" t="n">
        <v>0</v>
      </c>
      <c r="V778" t="n">
        <v>500000000</v>
      </c>
      <c r="W778" t="inlineStr"/>
      <c r="X778" t="inlineStr">
        <is>
          <t>libre</t>
        </is>
      </c>
    </row>
    <row r="779" ht="15" customHeight="1" s="1003">
      <c r="A779" s="1019" t="inlineStr">
        <is>
          <t>Amidon, fibres, lipides et sons</t>
        </is>
      </c>
      <c r="B779" t="inlineStr">
        <is>
          <t>Débouchés</t>
        </is>
      </c>
      <c r="C779" t="inlineStr">
        <is>
          <t>kt</t>
        </is>
      </c>
      <c r="D779" t="inlineStr">
        <is>
          <t>France</t>
        </is>
      </c>
      <c r="E779" t="inlineStr">
        <is>
          <t>2015-16</t>
        </is>
      </c>
      <c r="F779" t="inlineStr">
        <is>
          <t>Lin</t>
        </is>
      </c>
      <c r="G779" t="inlineStr"/>
      <c r="H779" t="inlineStr"/>
      <c r="I779" t="inlineStr"/>
      <c r="J779" t="inlineStr"/>
      <c r="K779" t="inlineStr"/>
      <c r="L779" t="inlineStr"/>
      <c r="M779" t="inlineStr"/>
      <c r="N779" t="inlineStr"/>
      <c r="O779" t="n">
        <v>0</v>
      </c>
      <c r="P779" t="n">
        <v>0</v>
      </c>
      <c r="Q779" t="n">
        <v>0</v>
      </c>
      <c r="R779" t="inlineStr"/>
      <c r="S779" t="inlineStr"/>
      <c r="T779" t="inlineStr"/>
      <c r="U779" t="n">
        <v>0</v>
      </c>
      <c r="V779" t="n">
        <v>500000000</v>
      </c>
      <c r="W779" t="inlineStr"/>
      <c r="X779" t="inlineStr">
        <is>
          <t>libre</t>
        </is>
      </c>
    </row>
    <row r="780" ht="15" customHeight="1" s="1003">
      <c r="A780" s="1019" t="inlineStr">
        <is>
          <t>Récolte</t>
        </is>
      </c>
      <c r="B780" t="inlineStr">
        <is>
          <t>Olives</t>
        </is>
      </c>
      <c r="C780" t="inlineStr">
        <is>
          <t>kt</t>
        </is>
      </c>
      <c r="D780" t="inlineStr">
        <is>
          <t>France</t>
        </is>
      </c>
      <c r="E780" t="inlineStr">
        <is>
          <t>2015-16</t>
        </is>
      </c>
      <c r="F780" t="inlineStr">
        <is>
          <t>Lin</t>
        </is>
      </c>
      <c r="G780" t="inlineStr"/>
      <c r="H780" t="inlineStr"/>
      <c r="I780" t="inlineStr"/>
      <c r="J780" t="inlineStr"/>
      <c r="K780" t="inlineStr"/>
      <c r="L780" t="inlineStr"/>
      <c r="M780" t="inlineStr"/>
      <c r="N780" t="inlineStr"/>
      <c r="O780" t="n">
        <v>-0</v>
      </c>
      <c r="P780" t="n">
        <v>0</v>
      </c>
      <c r="Q780" t="n">
        <v>500000000</v>
      </c>
      <c r="R780" t="inlineStr"/>
      <c r="S780" t="inlineStr"/>
      <c r="T780" t="inlineStr"/>
      <c r="U780" t="n">
        <v>0</v>
      </c>
      <c r="V780" t="n">
        <v>500000000</v>
      </c>
      <c r="W780" t="inlineStr"/>
      <c r="X780" t="inlineStr">
        <is>
          <t>libre unbounded</t>
        </is>
      </c>
    </row>
    <row r="781" ht="15" customHeight="1" s="1003">
      <c r="A781" s="1019" t="inlineStr">
        <is>
          <t>Récolte</t>
        </is>
      </c>
      <c r="B781" t="inlineStr">
        <is>
          <t>Graines récoltées</t>
        </is>
      </c>
      <c r="C781" t="inlineStr">
        <is>
          <t>kt</t>
        </is>
      </c>
      <c r="D781" t="inlineStr">
        <is>
          <t>France</t>
        </is>
      </c>
      <c r="E781" t="inlineStr">
        <is>
          <t>2015-16</t>
        </is>
      </c>
      <c r="F781" t="inlineStr">
        <is>
          <t>Lin</t>
        </is>
      </c>
      <c r="G781" t="inlineStr">
        <is>
          <t>Récolte = 43 kt (Statistique Agricole Annuelle - SSP)</t>
        </is>
      </c>
      <c r="H781" t="inlineStr"/>
      <c r="I781" t="inlineStr">
        <is>
          <t>Statistique Agricole Annuelle - SSP</t>
        </is>
      </c>
      <c r="J781" t="inlineStr"/>
      <c r="K781" t="inlineStr">
        <is>
          <t>Volume</t>
        </is>
      </c>
      <c r="L781" t="inlineStr">
        <is>
          <t>Récolte</t>
        </is>
      </c>
      <c r="M781" t="inlineStr">
        <is>
          <t>Récoltes - AGRESTE</t>
        </is>
      </c>
      <c r="N781" t="inlineStr"/>
      <c r="O781" t="n">
        <v>42.6</v>
      </c>
      <c r="P781" t="inlineStr"/>
      <c r="Q781" t="inlineStr"/>
      <c r="R781" t="n">
        <v>42.59</v>
      </c>
      <c r="S781" t="n">
        <v>2.13</v>
      </c>
      <c r="T781" t="n">
        <v>0.1</v>
      </c>
      <c r="U781" t="n">
        <v>0</v>
      </c>
      <c r="V781" t="n">
        <v>500000000</v>
      </c>
      <c r="W781" t="n">
        <v>0</v>
      </c>
      <c r="X781" t="inlineStr">
        <is>
          <t>mesuré</t>
        </is>
      </c>
    </row>
    <row r="782" ht="15" customHeight="1" s="1003">
      <c r="A782" s="1019" t="inlineStr">
        <is>
          <t>Ferme</t>
        </is>
      </c>
      <c r="B782" t="inlineStr">
        <is>
          <t>Stock final à la ferme</t>
        </is>
      </c>
      <c r="C782" t="inlineStr">
        <is>
          <t>kt</t>
        </is>
      </c>
      <c r="D782" t="inlineStr">
        <is>
          <t>France</t>
        </is>
      </c>
      <c r="E782" t="inlineStr">
        <is>
          <t>2015-16</t>
        </is>
      </c>
      <c r="F782" t="inlineStr">
        <is>
          <t>Lin</t>
        </is>
      </c>
      <c r="G782" t="inlineStr"/>
      <c r="H782" t="inlineStr"/>
      <c r="I782" t="inlineStr"/>
      <c r="J782" t="inlineStr">
        <is>
          <t>Le stock à la ferme est négligé</t>
        </is>
      </c>
      <c r="K782" t="inlineStr"/>
      <c r="L782" t="inlineStr">
        <is>
          <t>Stock final à la ferme</t>
        </is>
      </c>
      <c r="M782" t="inlineStr"/>
      <c r="N782" t="inlineStr"/>
      <c r="O782" t="n">
        <v>0</v>
      </c>
      <c r="P782" t="inlineStr"/>
      <c r="Q782" t="inlineStr"/>
      <c r="R782" t="n">
        <v>0</v>
      </c>
      <c r="S782" t="n">
        <v>0</v>
      </c>
      <c r="T782" t="inlineStr"/>
      <c r="U782" t="n">
        <v>0</v>
      </c>
      <c r="V782" t="n">
        <v>500000000</v>
      </c>
      <c r="W782" t="n">
        <v>0</v>
      </c>
      <c r="X782" t="inlineStr">
        <is>
          <t>mesuré</t>
        </is>
      </c>
    </row>
    <row r="783" ht="15" customHeight="1" s="1003">
      <c r="A783" s="1019" t="inlineStr">
        <is>
          <t>Ferme</t>
        </is>
      </c>
      <c r="B783" t="inlineStr">
        <is>
          <t>Graines autoconsommées</t>
        </is>
      </c>
      <c r="C783" t="inlineStr">
        <is>
          <t>kt</t>
        </is>
      </c>
      <c r="D783" t="inlineStr">
        <is>
          <t>France</t>
        </is>
      </c>
      <c r="E783" t="inlineStr">
        <is>
          <t>2015-16</t>
        </is>
      </c>
      <c r="F783" t="inlineStr">
        <is>
          <t>Lin</t>
        </is>
      </c>
      <c r="G783" t="inlineStr"/>
      <c r="H783" t="inlineStr"/>
      <c r="I783" t="inlineStr"/>
      <c r="J783" t="inlineStr"/>
      <c r="K783" t="inlineStr"/>
      <c r="L783" t="inlineStr"/>
      <c r="M783" t="inlineStr"/>
      <c r="N783" t="inlineStr"/>
      <c r="O783" t="n">
        <v>10.1</v>
      </c>
      <c r="P783" t="inlineStr"/>
      <c r="Q783" t="inlineStr"/>
      <c r="R783" t="inlineStr"/>
      <c r="S783" t="inlineStr"/>
      <c r="T783" t="inlineStr"/>
      <c r="U783" t="n">
        <v>0</v>
      </c>
      <c r="V783" t="n">
        <v>500000000</v>
      </c>
      <c r="W783" t="inlineStr"/>
      <c r="X783" t="inlineStr">
        <is>
          <t>déterminé</t>
        </is>
      </c>
    </row>
    <row r="784" ht="15" customHeight="1" s="1003">
      <c r="A784" s="1019" t="inlineStr">
        <is>
          <t>Ferme</t>
        </is>
      </c>
      <c r="B784" t="inlineStr">
        <is>
          <t>Stock final</t>
        </is>
      </c>
      <c r="C784" t="inlineStr">
        <is>
          <t>kt</t>
        </is>
      </c>
      <c r="D784" t="inlineStr">
        <is>
          <t>France</t>
        </is>
      </c>
      <c r="E784" t="inlineStr">
        <is>
          <t>2015-16</t>
        </is>
      </c>
      <c r="F784" t="inlineStr">
        <is>
          <t>Lin</t>
        </is>
      </c>
      <c r="G784" t="inlineStr"/>
      <c r="H784" t="inlineStr"/>
      <c r="I784" t="inlineStr"/>
      <c r="J784" t="inlineStr"/>
      <c r="K784" t="inlineStr"/>
      <c r="L784" t="inlineStr"/>
      <c r="M784" t="inlineStr"/>
      <c r="N784" t="inlineStr"/>
      <c r="O784" t="n">
        <v>0</v>
      </c>
      <c r="P784" t="inlineStr"/>
      <c r="Q784" t="inlineStr"/>
      <c r="R784" t="inlineStr"/>
      <c r="S784" t="inlineStr"/>
      <c r="T784" t="inlineStr"/>
      <c r="U784" t="n">
        <v>0</v>
      </c>
      <c r="V784" t="n">
        <v>500000000</v>
      </c>
      <c r="W784" t="inlineStr"/>
      <c r="X784" t="inlineStr">
        <is>
          <t>déterminé</t>
        </is>
      </c>
    </row>
    <row r="785" ht="15" customHeight="1" s="1003">
      <c r="A785" s="1019" t="inlineStr">
        <is>
          <t>OS</t>
        </is>
      </c>
      <c r="B785" t="inlineStr">
        <is>
          <t>Graines collectées</t>
        </is>
      </c>
      <c r="C785" t="inlineStr">
        <is>
          <t>kt</t>
        </is>
      </c>
      <c r="D785" t="inlineStr">
        <is>
          <t>France</t>
        </is>
      </c>
      <c r="E785" t="inlineStr">
        <is>
          <t>2015-16</t>
        </is>
      </c>
      <c r="F785" t="inlineStr">
        <is>
          <t>Lin</t>
        </is>
      </c>
      <c r="G785" t="inlineStr"/>
      <c r="H785" t="inlineStr"/>
      <c r="I785" t="inlineStr"/>
      <c r="J785" t="inlineStr"/>
      <c r="K785" t="inlineStr"/>
      <c r="L785" t="inlineStr"/>
      <c r="M785" t="inlineStr"/>
      <c r="N785" t="inlineStr"/>
      <c r="O785" t="n">
        <v>28</v>
      </c>
      <c r="P785" t="inlineStr"/>
      <c r="Q785" t="inlineStr"/>
      <c r="R785" t="inlineStr"/>
      <c r="S785" t="inlineStr"/>
      <c r="T785" t="inlineStr"/>
      <c r="U785" t="n">
        <v>0</v>
      </c>
      <c r="V785" t="n">
        <v>500000000</v>
      </c>
      <c r="W785" t="inlineStr"/>
      <c r="X785" t="inlineStr">
        <is>
          <t>déterminé</t>
        </is>
      </c>
    </row>
    <row r="786" ht="15" customHeight="1" s="1003">
      <c r="A786" s="1019" t="inlineStr">
        <is>
          <t>OS</t>
        </is>
      </c>
      <c r="B786" t="inlineStr">
        <is>
          <t>Stock final collecteurs</t>
        </is>
      </c>
      <c r="C786" t="inlineStr">
        <is>
          <t>kt</t>
        </is>
      </c>
      <c r="D786" t="inlineStr">
        <is>
          <t>France</t>
        </is>
      </c>
      <c r="E786" t="inlineStr">
        <is>
          <t>2015-16</t>
        </is>
      </c>
      <c r="F786" t="inlineStr">
        <is>
          <t>Lin</t>
        </is>
      </c>
      <c r="G786" t="inlineStr">
        <is>
          <t>Stock final collecteurs = 6 kt (Collectes, stocks - FranceAgriMer)</t>
        </is>
      </c>
      <c r="H786" t="inlineStr"/>
      <c r="I786" t="inlineStr">
        <is>
          <t>Collectes, stocks - FranceAgriMer</t>
        </is>
      </c>
      <c r="J786" t="inlineStr"/>
      <c r="K786" t="inlineStr">
        <is>
          <t>Volume</t>
        </is>
      </c>
      <c r="L786" t="inlineStr">
        <is>
          <t>Stock final collecteurs</t>
        </is>
      </c>
      <c r="M786" t="inlineStr">
        <is>
          <t>Collectes, stocks - FAM</t>
        </is>
      </c>
      <c r="N786" t="inlineStr"/>
      <c r="O786" t="n">
        <v>5.64</v>
      </c>
      <c r="P786" t="inlineStr"/>
      <c r="Q786" t="inlineStr"/>
      <c r="R786" t="n">
        <v>5.64</v>
      </c>
      <c r="S786" t="n">
        <v>0.28</v>
      </c>
      <c r="T786" t="n">
        <v>0.1</v>
      </c>
      <c r="U786" t="n">
        <v>0</v>
      </c>
      <c r="V786" t="n">
        <v>500000000</v>
      </c>
      <c r="W786" t="n">
        <v>0</v>
      </c>
      <c r="X786" t="inlineStr">
        <is>
          <t>mesuré</t>
        </is>
      </c>
    </row>
    <row r="787" ht="15" customHeight="1" s="1003">
      <c r="A787" s="1019" t="inlineStr">
        <is>
          <t>OS</t>
        </is>
      </c>
      <c r="B787" t="inlineStr">
        <is>
          <t>Stock final</t>
        </is>
      </c>
      <c r="C787" t="inlineStr">
        <is>
          <t>kt</t>
        </is>
      </c>
      <c r="D787" t="inlineStr">
        <is>
          <t>France</t>
        </is>
      </c>
      <c r="E787" t="inlineStr">
        <is>
          <t>2015-16</t>
        </is>
      </c>
      <c r="F787" t="inlineStr">
        <is>
          <t>Lin</t>
        </is>
      </c>
      <c r="G787" t="inlineStr">
        <is>
          <t>Stock final collecteurs = 6 kt (Collectes, stocks - FranceAgriMer)</t>
        </is>
      </c>
      <c r="H787" t="inlineStr"/>
      <c r="I787" t="inlineStr">
        <is>
          <t>Collectes, stocks - FranceAgriMer</t>
        </is>
      </c>
      <c r="J787" t="inlineStr"/>
      <c r="K787" t="inlineStr">
        <is>
          <t>Volume</t>
        </is>
      </c>
      <c r="L787" t="inlineStr">
        <is>
          <t>Stock final collecteurs</t>
        </is>
      </c>
      <c r="M787" t="inlineStr">
        <is>
          <t>Collectes, stocks - FAM</t>
        </is>
      </c>
      <c r="N787" t="inlineStr"/>
      <c r="O787" t="n">
        <v>5.64</v>
      </c>
      <c r="P787" t="inlineStr"/>
      <c r="Q787" t="inlineStr"/>
      <c r="R787" t="inlineStr"/>
      <c r="S787" t="inlineStr"/>
      <c r="T787" t="inlineStr"/>
      <c r="U787" t="n">
        <v>0</v>
      </c>
      <c r="V787" t="n">
        <v>500000000</v>
      </c>
      <c r="W787" t="inlineStr"/>
      <c r="X787" t="inlineStr">
        <is>
          <t>déterminé</t>
        </is>
      </c>
    </row>
    <row r="788" ht="15" customHeight="1" s="1003">
      <c r="A788" s="1019" t="inlineStr">
        <is>
          <t>OS</t>
        </is>
      </c>
      <c r="B788" t="inlineStr">
        <is>
          <t>Issues de silo</t>
        </is>
      </c>
      <c r="C788" t="inlineStr">
        <is>
          <t>kt</t>
        </is>
      </c>
      <c r="D788" t="inlineStr">
        <is>
          <t>France</t>
        </is>
      </c>
      <c r="E788" t="inlineStr">
        <is>
          <t>2015-16</t>
        </is>
      </c>
      <c r="F788" t="inlineStr">
        <is>
          <t>Lin</t>
        </is>
      </c>
      <c r="G788" t="inlineStr"/>
      <c r="H788" t="inlineStr">
        <is>
          <t>Ratio d'issues de silo = 1,7 % (ONRB - FranceAgriMer)</t>
        </is>
      </c>
      <c r="I788" t="inlineStr">
        <is>
          <t>ONRB - FranceAgriMer</t>
        </is>
      </c>
      <c r="J788" t="inlineStr">
        <is>
          <t>0</t>
        </is>
      </c>
      <c r="K788" t="inlineStr">
        <is>
          <t>Rendement</t>
        </is>
      </c>
      <c r="L788" t="inlineStr">
        <is>
          <t>Ratio d'issues de silo</t>
        </is>
      </c>
      <c r="M788" t="inlineStr">
        <is>
          <t>Issues de silo - ONRB</t>
        </is>
      </c>
      <c r="N788" t="inlineStr"/>
      <c r="O788" t="n">
        <v>0.55</v>
      </c>
      <c r="P788" t="inlineStr"/>
      <c r="Q788" t="inlineStr"/>
      <c r="R788" t="inlineStr"/>
      <c r="S788" t="inlineStr"/>
      <c r="T788" t="inlineStr"/>
      <c r="U788" t="n">
        <v>0</v>
      </c>
      <c r="V788" t="n">
        <v>500000000</v>
      </c>
      <c r="W788" t="inlineStr"/>
      <c r="X788" t="inlineStr">
        <is>
          <t>déterminé</t>
        </is>
      </c>
    </row>
    <row r="789" ht="15" customHeight="1" s="1003">
      <c r="A789" s="1019" t="inlineStr">
        <is>
          <t>Trituration</t>
        </is>
      </c>
      <c r="B789" t="inlineStr">
        <is>
          <t>Huile</t>
        </is>
      </c>
      <c r="C789" t="inlineStr">
        <is>
          <t>kt</t>
        </is>
      </c>
      <c r="D789" t="inlineStr">
        <is>
          <t>France</t>
        </is>
      </c>
      <c r="E789" t="inlineStr">
        <is>
          <t>2015-16</t>
        </is>
      </c>
      <c r="F789" t="inlineStr">
        <is>
          <t>Lin</t>
        </is>
      </c>
      <c r="G789" t="inlineStr"/>
      <c r="H789" t="inlineStr">
        <is>
          <t>Rendement de production d'huile brute = 36,33 % (FEDIOL)</t>
        </is>
      </c>
      <c r="I789" t="inlineStr">
        <is>
          <t>FEDIOL</t>
        </is>
      </c>
      <c r="J789" t="inlineStr">
        <is>
          <t>Moyenne des rendements de 2019 et 2023</t>
        </is>
      </c>
      <c r="K789" t="inlineStr">
        <is>
          <t>Rendement</t>
        </is>
      </c>
      <c r="L789" t="inlineStr">
        <is>
          <t>Rendement de production d'huile brute</t>
        </is>
      </c>
      <c r="M789" t="inlineStr">
        <is>
          <t>Huiles et tourteaux - FEDIOL</t>
        </is>
      </c>
      <c r="N789" t="inlineStr"/>
      <c r="O789" t="n">
        <v>4.36</v>
      </c>
      <c r="P789" t="inlineStr"/>
      <c r="Q789" t="inlineStr"/>
      <c r="R789" t="inlineStr"/>
      <c r="S789" t="inlineStr"/>
      <c r="T789" t="inlineStr"/>
      <c r="U789" t="n">
        <v>0</v>
      </c>
      <c r="V789" t="n">
        <v>500000000</v>
      </c>
      <c r="W789" t="inlineStr"/>
      <c r="X789" t="inlineStr">
        <is>
          <t>déterminé</t>
        </is>
      </c>
    </row>
    <row r="790" ht="15" customHeight="1" s="1003">
      <c r="A790" s="1019" t="inlineStr">
        <is>
          <t>Trituration</t>
        </is>
      </c>
      <c r="B790" t="inlineStr">
        <is>
          <t>Tourteaux</t>
        </is>
      </c>
      <c r="C790" t="inlineStr">
        <is>
          <t>kt</t>
        </is>
      </c>
      <c r="D790" t="inlineStr">
        <is>
          <t>France</t>
        </is>
      </c>
      <c r="E790" t="inlineStr">
        <is>
          <t>2015-16</t>
        </is>
      </c>
      <c r="F790" t="inlineStr">
        <is>
          <t>Lin</t>
        </is>
      </c>
      <c r="G790" t="inlineStr"/>
      <c r="H790" t="inlineStr">
        <is>
          <t>Rendement de production de tourteaux = 63,67 % (FEDIOL)</t>
        </is>
      </c>
      <c r="I790" t="inlineStr">
        <is>
          <t>FEDIOL</t>
        </is>
      </c>
      <c r="J790" t="inlineStr">
        <is>
          <t>Moyenne des rendements de 2019 et 2023</t>
        </is>
      </c>
      <c r="K790" t="inlineStr">
        <is>
          <t>Rendement</t>
        </is>
      </c>
      <c r="L790" t="inlineStr">
        <is>
          <t>Rendement de production de tourteaux</t>
        </is>
      </c>
      <c r="M790" t="inlineStr">
        <is>
          <t>Huiles et tourteaux - FEDIOL</t>
        </is>
      </c>
      <c r="N790" t="inlineStr"/>
      <c r="O790" t="n">
        <v>7.64</v>
      </c>
      <c r="P790" t="inlineStr"/>
      <c r="Q790" t="inlineStr"/>
      <c r="R790" t="inlineStr"/>
      <c r="S790" t="inlineStr"/>
      <c r="T790" t="inlineStr"/>
      <c r="U790" t="n">
        <v>0</v>
      </c>
      <c r="V790" t="n">
        <v>500000000</v>
      </c>
      <c r="W790" t="inlineStr"/>
      <c r="X790" t="inlineStr">
        <is>
          <t>déterminé</t>
        </is>
      </c>
    </row>
    <row r="791" ht="15" customHeight="1" s="1003">
      <c r="A791" s="1019" t="inlineStr">
        <is>
          <t>Trituration</t>
        </is>
      </c>
      <c r="B791" t="inlineStr">
        <is>
          <t>Coques (+ eau)</t>
        </is>
      </c>
      <c r="C791" t="inlineStr">
        <is>
          <t>kt</t>
        </is>
      </c>
      <c r="D791" t="inlineStr">
        <is>
          <t>France</t>
        </is>
      </c>
      <c r="E791" t="inlineStr">
        <is>
          <t>2015-16</t>
        </is>
      </c>
      <c r="F791" t="inlineStr">
        <is>
          <t>Lin</t>
        </is>
      </c>
      <c r="G791" t="inlineStr"/>
      <c r="H791" t="inlineStr"/>
      <c r="I791" t="inlineStr"/>
      <c r="J791" t="inlineStr"/>
      <c r="K791" t="inlineStr"/>
      <c r="L791" t="inlineStr"/>
      <c r="M791" t="inlineStr"/>
      <c r="N791" t="inlineStr"/>
      <c r="O791" t="n">
        <v>0</v>
      </c>
      <c r="P791" t="inlineStr"/>
      <c r="Q791" t="inlineStr"/>
      <c r="R791" t="inlineStr"/>
      <c r="S791" t="inlineStr"/>
      <c r="T791" t="inlineStr"/>
      <c r="U791" t="n">
        <v>0</v>
      </c>
      <c r="V791" t="n">
        <v>500000000</v>
      </c>
      <c r="W791" t="inlineStr"/>
      <c r="X791" t="inlineStr">
        <is>
          <t>déterminé</t>
        </is>
      </c>
    </row>
    <row r="792" ht="15" customHeight="1" s="1003">
      <c r="A792" s="1019" t="inlineStr">
        <is>
          <t>Moulin</t>
        </is>
      </c>
      <c r="B792" t="inlineStr">
        <is>
          <t>Grignons d'olive</t>
        </is>
      </c>
      <c r="C792" t="inlineStr">
        <is>
          <t>kt</t>
        </is>
      </c>
      <c r="D792" t="inlineStr">
        <is>
          <t>France</t>
        </is>
      </c>
      <c r="E792" t="inlineStr">
        <is>
          <t>2015-16</t>
        </is>
      </c>
      <c r="F792" t="inlineStr">
        <is>
          <t>Lin</t>
        </is>
      </c>
      <c r="G792" t="inlineStr"/>
      <c r="H792" t="inlineStr"/>
      <c r="I792" t="inlineStr"/>
      <c r="J792" t="inlineStr"/>
      <c r="K792" t="inlineStr"/>
      <c r="L792" t="inlineStr">
        <is>
          <t>Production de grignons d'olive</t>
        </is>
      </c>
      <c r="M792" t="inlineStr"/>
      <c r="N792" t="inlineStr"/>
      <c r="O792" t="n">
        <v>-0</v>
      </c>
      <c r="P792" t="n">
        <v>0</v>
      </c>
      <c r="Q792" t="n">
        <v>500000000</v>
      </c>
      <c r="R792" t="inlineStr"/>
      <c r="S792" t="inlineStr"/>
      <c r="T792" t="inlineStr"/>
      <c r="U792" t="n">
        <v>0</v>
      </c>
      <c r="V792" t="n">
        <v>500000000</v>
      </c>
      <c r="W792" t="inlineStr"/>
      <c r="X792" t="inlineStr">
        <is>
          <t>libre unbounded</t>
        </is>
      </c>
    </row>
    <row r="793" ht="15" customHeight="1" s="1003">
      <c r="A793" s="1019" t="inlineStr">
        <is>
          <t>Moulin</t>
        </is>
      </c>
      <c r="B793" t="inlineStr">
        <is>
          <t>Huile d'olive</t>
        </is>
      </c>
      <c r="C793" t="inlineStr">
        <is>
          <t>kt</t>
        </is>
      </c>
      <c r="D793" t="inlineStr">
        <is>
          <t>France</t>
        </is>
      </c>
      <c r="E793" t="inlineStr">
        <is>
          <t>2015-16</t>
        </is>
      </c>
      <c r="F793" t="inlineStr">
        <is>
          <t>Lin</t>
        </is>
      </c>
      <c r="G793" t="inlineStr"/>
      <c r="H793" t="inlineStr"/>
      <c r="I793" t="inlineStr"/>
      <c r="J793" t="inlineStr"/>
      <c r="K793" t="inlineStr"/>
      <c r="L793" t="inlineStr"/>
      <c r="M793" t="inlineStr"/>
      <c r="N793" t="inlineStr"/>
      <c r="O793" t="n">
        <v>-0</v>
      </c>
      <c r="P793" t="n">
        <v>0</v>
      </c>
      <c r="Q793" t="n">
        <v>500000000</v>
      </c>
      <c r="R793" t="inlineStr"/>
      <c r="S793" t="inlineStr"/>
      <c r="T793" t="inlineStr"/>
      <c r="U793" t="n">
        <v>0</v>
      </c>
      <c r="V793" t="n">
        <v>500000000</v>
      </c>
      <c r="W793" t="inlineStr"/>
      <c r="X793" t="inlineStr">
        <is>
          <t>libre unbounded</t>
        </is>
      </c>
    </row>
    <row r="794" ht="15" customHeight="1" s="1003">
      <c r="A794" s="1019" t="inlineStr">
        <is>
          <t>Conservation ou préparation d'olives</t>
        </is>
      </c>
      <c r="B794" t="inlineStr">
        <is>
          <t>Olives de table</t>
        </is>
      </c>
      <c r="C794" t="inlineStr">
        <is>
          <t>kt</t>
        </is>
      </c>
      <c r="D794" t="inlineStr">
        <is>
          <t>France</t>
        </is>
      </c>
      <c r="E794" t="inlineStr">
        <is>
          <t>2015-16</t>
        </is>
      </c>
      <c r="F794" t="inlineStr">
        <is>
          <t>Lin</t>
        </is>
      </c>
      <c r="G794" t="inlineStr"/>
      <c r="H794" t="inlineStr"/>
      <c r="I794" t="inlineStr"/>
      <c r="J794" t="inlineStr"/>
      <c r="K794" t="inlineStr"/>
      <c r="L794" t="inlineStr"/>
      <c r="M794" t="inlineStr"/>
      <c r="N794" t="inlineStr"/>
      <c r="O794" t="n">
        <v>-0</v>
      </c>
      <c r="P794" t="n">
        <v>0</v>
      </c>
      <c r="Q794" t="n">
        <v>500000000</v>
      </c>
      <c r="R794" t="inlineStr"/>
      <c r="S794" t="inlineStr"/>
      <c r="T794" t="inlineStr"/>
      <c r="U794" t="n">
        <v>0</v>
      </c>
      <c r="V794" t="n">
        <v>500000000</v>
      </c>
      <c r="W794" t="inlineStr"/>
      <c r="X794" t="inlineStr">
        <is>
          <t>libre unbounded</t>
        </is>
      </c>
    </row>
    <row r="795" ht="15" customHeight="1" s="1003">
      <c r="A795" s="1019" t="inlineStr">
        <is>
          <t>Fabrication de produits alimentaires</t>
        </is>
      </c>
      <c r="B795" t="inlineStr">
        <is>
          <t>Produits alimentaires</t>
        </is>
      </c>
      <c r="C795" t="inlineStr">
        <is>
          <t>kt</t>
        </is>
      </c>
      <c r="D795" t="inlineStr">
        <is>
          <t>France</t>
        </is>
      </c>
      <c r="E795" t="inlineStr">
        <is>
          <t>2015-16</t>
        </is>
      </c>
      <c r="F795" t="inlineStr">
        <is>
          <t>Lin</t>
        </is>
      </c>
      <c r="G795" t="inlineStr"/>
      <c r="H795" t="inlineStr"/>
      <c r="I795" t="inlineStr"/>
      <c r="J795" t="inlineStr"/>
      <c r="K795" t="inlineStr"/>
      <c r="L795" t="inlineStr"/>
      <c r="M795" t="inlineStr"/>
      <c r="N795" t="inlineStr"/>
      <c r="O795" t="n">
        <v>0</v>
      </c>
      <c r="P795" t="inlineStr"/>
      <c r="Q795" t="inlineStr"/>
      <c r="R795" t="inlineStr"/>
      <c r="S795" t="inlineStr"/>
      <c r="T795" t="inlineStr"/>
      <c r="U795" t="n">
        <v>0</v>
      </c>
      <c r="V795" t="n">
        <v>500000000</v>
      </c>
      <c r="W795" t="inlineStr"/>
      <c r="X795" t="inlineStr">
        <is>
          <t>déterminé</t>
        </is>
      </c>
    </row>
    <row r="796" ht="15" customHeight="1" s="1003">
      <c r="A796" s="1019" t="inlineStr">
        <is>
          <t>Amidonnerie</t>
        </is>
      </c>
      <c r="B796" t="inlineStr">
        <is>
          <t>Fibres, lipides et sons</t>
        </is>
      </c>
      <c r="C796" t="inlineStr">
        <is>
          <t>kt</t>
        </is>
      </c>
      <c r="D796" t="inlineStr">
        <is>
          <t>France</t>
        </is>
      </c>
      <c r="E796" t="inlineStr">
        <is>
          <t>2015-16</t>
        </is>
      </c>
      <c r="F796" t="inlineStr">
        <is>
          <t>Lin</t>
        </is>
      </c>
      <c r="G796" t="inlineStr"/>
      <c r="H796" t="inlineStr"/>
      <c r="I796" t="inlineStr"/>
      <c r="J796" t="inlineStr"/>
      <c r="K796" t="inlineStr"/>
      <c r="L796" t="inlineStr"/>
      <c r="M796" t="inlineStr"/>
      <c r="N796" t="inlineStr"/>
      <c r="O796" t="n">
        <v>0</v>
      </c>
      <c r="P796" t="n">
        <v>0</v>
      </c>
      <c r="Q796" t="n">
        <v>-0</v>
      </c>
      <c r="R796" t="inlineStr"/>
      <c r="S796" t="inlineStr"/>
      <c r="T796" t="inlineStr"/>
      <c r="U796" t="n">
        <v>0</v>
      </c>
      <c r="V796" t="n">
        <v>500000000</v>
      </c>
      <c r="W796" t="inlineStr"/>
      <c r="X796" t="inlineStr">
        <is>
          <t>libre</t>
        </is>
      </c>
    </row>
    <row r="797" ht="15" customHeight="1" s="1003">
      <c r="A797" s="1019" t="inlineStr">
        <is>
          <t>Amidonnerie</t>
        </is>
      </c>
      <c r="B797" t="inlineStr">
        <is>
          <t>Amidon</t>
        </is>
      </c>
      <c r="C797" t="inlineStr">
        <is>
          <t>kt</t>
        </is>
      </c>
      <c r="D797" t="inlineStr">
        <is>
          <t>France</t>
        </is>
      </c>
      <c r="E797" t="inlineStr">
        <is>
          <t>2015-16</t>
        </is>
      </c>
      <c r="F797" t="inlineStr">
        <is>
          <t>Lin</t>
        </is>
      </c>
      <c r="G797" t="inlineStr"/>
      <c r="H797" t="inlineStr"/>
      <c r="I797" t="inlineStr"/>
      <c r="J797" t="inlineStr"/>
      <c r="K797" t="inlineStr"/>
      <c r="L797" t="inlineStr"/>
      <c r="M797" t="inlineStr"/>
      <c r="N797" t="inlineStr"/>
      <c r="O797" t="n">
        <v>0</v>
      </c>
      <c r="P797" t="n">
        <v>0</v>
      </c>
      <c r="Q797" t="n">
        <v>-0</v>
      </c>
      <c r="R797" t="inlineStr"/>
      <c r="S797" t="inlineStr"/>
      <c r="T797" t="inlineStr"/>
      <c r="U797" t="n">
        <v>0</v>
      </c>
      <c r="V797" t="n">
        <v>500000000</v>
      </c>
      <c r="W797" t="inlineStr"/>
      <c r="X797" t="inlineStr">
        <is>
          <t>libre</t>
        </is>
      </c>
    </row>
    <row r="798" ht="15" customHeight="1" s="1003">
      <c r="A798" s="1019" t="inlineStr">
        <is>
          <t>Amidonnerie</t>
        </is>
      </c>
      <c r="B798" t="inlineStr">
        <is>
          <t>Protéine</t>
        </is>
      </c>
      <c r="C798" t="inlineStr">
        <is>
          <t>kt</t>
        </is>
      </c>
      <c r="D798" t="inlineStr">
        <is>
          <t>France</t>
        </is>
      </c>
      <c r="E798" t="inlineStr">
        <is>
          <t>2015-16</t>
        </is>
      </c>
      <c r="F798" t="inlineStr">
        <is>
          <t>Lin</t>
        </is>
      </c>
      <c r="G798" t="inlineStr"/>
      <c r="H798" t="inlineStr"/>
      <c r="I798" t="inlineStr"/>
      <c r="J798" t="inlineStr"/>
      <c r="K798" t="inlineStr"/>
      <c r="L798" t="inlineStr"/>
      <c r="M798" t="inlineStr"/>
      <c r="N798" t="inlineStr"/>
      <c r="O798" t="n">
        <v>0</v>
      </c>
      <c r="P798" t="n">
        <v>0</v>
      </c>
      <c r="Q798" t="n">
        <v>-0</v>
      </c>
      <c r="R798" t="inlineStr"/>
      <c r="S798" t="inlineStr"/>
      <c r="T798" t="inlineStr"/>
      <c r="U798" t="n">
        <v>0</v>
      </c>
      <c r="V798" t="n">
        <v>500000000</v>
      </c>
      <c r="W798" t="inlineStr"/>
      <c r="X798" t="inlineStr">
        <is>
          <t>libre</t>
        </is>
      </c>
    </row>
    <row r="799" ht="15" customHeight="1" s="1003">
      <c r="A799" s="1019" t="inlineStr">
        <is>
          <t>Meunerie</t>
        </is>
      </c>
      <c r="B799" t="inlineStr">
        <is>
          <t>Sons</t>
        </is>
      </c>
      <c r="C799" t="inlineStr">
        <is>
          <t>kt</t>
        </is>
      </c>
      <c r="D799" t="inlineStr">
        <is>
          <t>France</t>
        </is>
      </c>
      <c r="E799" t="inlineStr">
        <is>
          <t>2015-16</t>
        </is>
      </c>
      <c r="F799" t="inlineStr">
        <is>
          <t>Lin</t>
        </is>
      </c>
      <c r="G799" t="inlineStr"/>
      <c r="H799" t="inlineStr"/>
      <c r="I799" t="inlineStr"/>
      <c r="J799" t="inlineStr"/>
      <c r="K799" t="inlineStr"/>
      <c r="L799" t="inlineStr"/>
      <c r="M799" t="inlineStr"/>
      <c r="N799" t="inlineStr"/>
      <c r="O799" t="n">
        <v>0</v>
      </c>
      <c r="P799" t="n">
        <v>0</v>
      </c>
      <c r="Q799" t="n">
        <v>-0</v>
      </c>
      <c r="R799" t="inlineStr"/>
      <c r="S799" t="inlineStr"/>
      <c r="T799" t="inlineStr"/>
      <c r="U799" t="n">
        <v>0</v>
      </c>
      <c r="V799" t="n">
        <v>500000000</v>
      </c>
      <c r="W799" t="inlineStr"/>
      <c r="X799" t="inlineStr">
        <is>
          <t>libre</t>
        </is>
      </c>
    </row>
    <row r="800" ht="15" customHeight="1" s="1003">
      <c r="A800" s="1019" t="inlineStr">
        <is>
          <t>Meunerie</t>
        </is>
      </c>
      <c r="B800" t="inlineStr">
        <is>
          <t>Farine</t>
        </is>
      </c>
      <c r="C800" t="inlineStr">
        <is>
          <t>kt</t>
        </is>
      </c>
      <c r="D800" t="inlineStr">
        <is>
          <t>France</t>
        </is>
      </c>
      <c r="E800" t="inlineStr">
        <is>
          <t>2015-16</t>
        </is>
      </c>
      <c r="F800" t="inlineStr">
        <is>
          <t>Lin</t>
        </is>
      </c>
      <c r="G800" t="inlineStr"/>
      <c r="H800" t="inlineStr"/>
      <c r="I800" t="inlineStr"/>
      <c r="J800" t="inlineStr"/>
      <c r="K800" t="inlineStr"/>
      <c r="L800" t="inlineStr"/>
      <c r="M800" t="inlineStr"/>
      <c r="N800" t="inlineStr"/>
      <c r="O800" t="n">
        <v>0</v>
      </c>
      <c r="P800" t="n">
        <v>0</v>
      </c>
      <c r="Q800" t="n">
        <v>-0</v>
      </c>
      <c r="R800" t="inlineStr"/>
      <c r="S800" t="inlineStr"/>
      <c r="T800" t="inlineStr"/>
      <c r="U800" t="n">
        <v>0</v>
      </c>
      <c r="V800" t="n">
        <v>500000000</v>
      </c>
      <c r="W800" t="inlineStr"/>
      <c r="X800" t="inlineStr">
        <is>
          <t>libre</t>
        </is>
      </c>
    </row>
    <row r="801" ht="15" customHeight="1" s="1003">
      <c r="A801" s="1019" t="inlineStr">
        <is>
          <t>Fabrication d'ingrédients</t>
        </is>
      </c>
      <c r="B801" t="inlineStr">
        <is>
          <t>Amidon, fibres, lipides et sons</t>
        </is>
      </c>
      <c r="C801" t="inlineStr">
        <is>
          <t>kt</t>
        </is>
      </c>
      <c r="D801" t="inlineStr">
        <is>
          <t>France</t>
        </is>
      </c>
      <c r="E801" t="inlineStr">
        <is>
          <t>2015-16</t>
        </is>
      </c>
      <c r="F801" t="inlineStr">
        <is>
          <t>Lin</t>
        </is>
      </c>
      <c r="G801" t="inlineStr"/>
      <c r="H801" t="inlineStr"/>
      <c r="I801" t="inlineStr"/>
      <c r="J801" t="inlineStr"/>
      <c r="K801" t="inlineStr"/>
      <c r="L801" t="inlineStr"/>
      <c r="M801" t="inlineStr"/>
      <c r="N801" t="inlineStr"/>
      <c r="O801" t="n">
        <v>0</v>
      </c>
      <c r="P801" t="n">
        <v>0</v>
      </c>
      <c r="Q801" t="n">
        <v>-0</v>
      </c>
      <c r="R801" t="inlineStr"/>
      <c r="S801" t="inlineStr"/>
      <c r="T801" t="inlineStr"/>
      <c r="U801" t="n">
        <v>0</v>
      </c>
      <c r="V801" t="n">
        <v>500000000</v>
      </c>
      <c r="W801" t="inlineStr"/>
      <c r="X801" t="inlineStr">
        <is>
          <t>libre</t>
        </is>
      </c>
    </row>
    <row r="802" ht="15" customHeight="1" s="1003">
      <c r="A802" s="1019" t="inlineStr">
        <is>
          <t>Fabrication d'ingrédients</t>
        </is>
      </c>
      <c r="B802" t="inlineStr">
        <is>
          <t>MPV</t>
        </is>
      </c>
      <c r="C802" t="inlineStr">
        <is>
          <t>kt</t>
        </is>
      </c>
      <c r="D802" t="inlineStr">
        <is>
          <t>France</t>
        </is>
      </c>
      <c r="E802" t="inlineStr">
        <is>
          <t>2015-16</t>
        </is>
      </c>
      <c r="F802" t="inlineStr">
        <is>
          <t>Lin</t>
        </is>
      </c>
      <c r="G802" t="inlineStr"/>
      <c r="H802" t="inlineStr"/>
      <c r="I802" t="inlineStr"/>
      <c r="J802" t="inlineStr"/>
      <c r="K802" t="inlineStr"/>
      <c r="L802" t="inlineStr"/>
      <c r="M802" t="inlineStr"/>
      <c r="N802" t="inlineStr"/>
      <c r="O802" t="n">
        <v>0</v>
      </c>
      <c r="P802" t="n">
        <v>0</v>
      </c>
      <c r="Q802" t="n">
        <v>-0</v>
      </c>
      <c r="R802" t="inlineStr"/>
      <c r="S802" t="inlineStr"/>
      <c r="T802" t="inlineStr"/>
      <c r="U802" t="n">
        <v>0</v>
      </c>
      <c r="V802" t="n">
        <v>500000000</v>
      </c>
      <c r="W802" t="inlineStr"/>
      <c r="X802" t="inlineStr">
        <is>
          <t>libre</t>
        </is>
      </c>
    </row>
    <row r="803" ht="15" customHeight="1" s="1003">
      <c r="A803" s="1019" t="inlineStr">
        <is>
          <t>Ecart statistique</t>
        </is>
      </c>
      <c r="B803" t="inlineStr">
        <is>
          <t>Graines collectées</t>
        </is>
      </c>
      <c r="C803" t="inlineStr">
        <is>
          <t>kt</t>
        </is>
      </c>
      <c r="D803" t="inlineStr">
        <is>
          <t>France</t>
        </is>
      </c>
      <c r="E803" t="inlineStr">
        <is>
          <t>2015-16</t>
        </is>
      </c>
      <c r="F803" t="inlineStr">
        <is>
          <t>Lin</t>
        </is>
      </c>
      <c r="G803" t="inlineStr"/>
      <c r="H803" t="inlineStr"/>
      <c r="I803" t="inlineStr"/>
      <c r="J803" t="inlineStr"/>
      <c r="K803" t="inlineStr"/>
      <c r="L803" t="inlineStr"/>
      <c r="M803" t="inlineStr"/>
      <c r="N803" t="inlineStr"/>
      <c r="O803" t="n">
        <v>0</v>
      </c>
      <c r="P803" t="inlineStr"/>
      <c r="Q803" t="inlineStr"/>
      <c r="R803" t="n">
        <v>0</v>
      </c>
      <c r="S803" t="n">
        <v>0</v>
      </c>
      <c r="T803" t="inlineStr"/>
      <c r="U803" t="n">
        <v>0</v>
      </c>
      <c r="V803" t="n">
        <v>500000000</v>
      </c>
      <c r="W803" t="n">
        <v>0</v>
      </c>
      <c r="X803" t="inlineStr">
        <is>
          <t>mesuré</t>
        </is>
      </c>
    </row>
    <row r="804" ht="15" customHeight="1" s="1003">
      <c r="A804" s="1019" t="inlineStr">
        <is>
          <t>Ecart statistique</t>
        </is>
      </c>
      <c r="B804" t="inlineStr">
        <is>
          <t>Olives</t>
        </is>
      </c>
      <c r="C804" t="inlineStr">
        <is>
          <t>kt</t>
        </is>
      </c>
      <c r="D804" t="inlineStr">
        <is>
          <t>France</t>
        </is>
      </c>
      <c r="E804" t="inlineStr">
        <is>
          <t>2015-16</t>
        </is>
      </c>
      <c r="F804" t="inlineStr">
        <is>
          <t>Lin</t>
        </is>
      </c>
      <c r="G804" t="inlineStr"/>
      <c r="H804" t="inlineStr"/>
      <c r="I804" t="inlineStr"/>
      <c r="J804" t="inlineStr"/>
      <c r="K804" t="inlineStr"/>
      <c r="L804" t="inlineStr"/>
      <c r="M804" t="inlineStr"/>
      <c r="N804" t="inlineStr"/>
      <c r="O804" t="n">
        <v>-0</v>
      </c>
      <c r="P804" t="n">
        <v>0</v>
      </c>
      <c r="Q804" t="n">
        <v>500000000</v>
      </c>
      <c r="R804" t="inlineStr"/>
      <c r="S804" t="inlineStr"/>
      <c r="T804" t="inlineStr"/>
      <c r="U804" t="n">
        <v>0</v>
      </c>
      <c r="V804" t="n">
        <v>500000000</v>
      </c>
      <c r="W804" t="inlineStr"/>
      <c r="X804" t="inlineStr">
        <is>
          <t>libre unbounded</t>
        </is>
      </c>
    </row>
    <row r="805" ht="15" customHeight="1" s="1003">
      <c r="A805" s="1019" t="inlineStr">
        <is>
          <t>Ecart statistique</t>
        </is>
      </c>
      <c r="B805" t="inlineStr">
        <is>
          <t>Fabrication de produits alimentaires</t>
        </is>
      </c>
      <c r="C805" t="inlineStr">
        <is>
          <t>kt</t>
        </is>
      </c>
      <c r="D805" t="inlineStr">
        <is>
          <t>France</t>
        </is>
      </c>
      <c r="E805" t="inlineStr">
        <is>
          <t>2015-16</t>
        </is>
      </c>
      <c r="F805" t="inlineStr">
        <is>
          <t>Lin</t>
        </is>
      </c>
      <c r="G805" t="inlineStr"/>
      <c r="H805" t="inlineStr"/>
      <c r="I805" t="inlineStr"/>
      <c r="J805" t="inlineStr"/>
      <c r="K805" t="inlineStr"/>
      <c r="L805" t="inlineStr"/>
      <c r="M805" t="inlineStr"/>
      <c r="N805" t="inlineStr"/>
      <c r="O805" t="n">
        <v>0</v>
      </c>
      <c r="P805" t="inlineStr"/>
      <c r="Q805" t="inlineStr"/>
      <c r="R805" t="n">
        <v>0</v>
      </c>
      <c r="S805" t="n">
        <v>0</v>
      </c>
      <c r="T805" t="inlineStr"/>
      <c r="U805" t="n">
        <v>0</v>
      </c>
      <c r="V805" t="n">
        <v>500000000</v>
      </c>
      <c r="W805" t="n">
        <v>0</v>
      </c>
      <c r="X805" t="inlineStr">
        <is>
          <t>mesuré</t>
        </is>
      </c>
    </row>
    <row r="806" ht="15" customHeight="1" s="1003">
      <c r="A806" s="1019" t="inlineStr">
        <is>
          <t>Ecart statistique</t>
        </is>
      </c>
      <c r="B806" t="inlineStr">
        <is>
          <t>Olives de table</t>
        </is>
      </c>
      <c r="C806" t="inlineStr">
        <is>
          <t>kt</t>
        </is>
      </c>
      <c r="D806" t="inlineStr">
        <is>
          <t>France</t>
        </is>
      </c>
      <c r="E806" t="inlineStr">
        <is>
          <t>2015-16</t>
        </is>
      </c>
      <c r="F806" t="inlineStr">
        <is>
          <t>Lin</t>
        </is>
      </c>
      <c r="G806" t="inlineStr"/>
      <c r="H806" t="inlineStr"/>
      <c r="I806" t="inlineStr"/>
      <c r="J806" t="inlineStr"/>
      <c r="K806" t="inlineStr"/>
      <c r="L806" t="inlineStr"/>
      <c r="M806" t="inlineStr"/>
      <c r="N806" t="inlineStr"/>
      <c r="O806" t="n">
        <v>-0</v>
      </c>
      <c r="P806" t="n">
        <v>0</v>
      </c>
      <c r="Q806" t="n">
        <v>500000000</v>
      </c>
      <c r="R806" t="inlineStr"/>
      <c r="S806" t="inlineStr"/>
      <c r="T806" t="inlineStr"/>
      <c r="U806" t="n">
        <v>0</v>
      </c>
      <c r="V806" t="n">
        <v>500000000</v>
      </c>
      <c r="W806" t="inlineStr"/>
      <c r="X806" t="inlineStr">
        <is>
          <t>libre unbounded</t>
        </is>
      </c>
    </row>
    <row r="807" ht="15" customHeight="1" s="1003">
      <c r="A807" s="1019" t="inlineStr">
        <is>
          <t>Import</t>
        </is>
      </c>
      <c r="B807" t="inlineStr">
        <is>
          <t>Huile</t>
        </is>
      </c>
      <c r="C807" t="inlineStr">
        <is>
          <t>kt</t>
        </is>
      </c>
      <c r="D807" t="inlineStr">
        <is>
          <t>France</t>
        </is>
      </c>
      <c r="E807" t="inlineStr">
        <is>
          <t>2015-16</t>
        </is>
      </c>
      <c r="F807" t="inlineStr">
        <is>
          <t>Lin</t>
        </is>
      </c>
      <c r="G807" t="inlineStr"/>
      <c r="H807" t="inlineStr">
        <is>
          <t>Importation d'huile = 4 kt (Douanes françaises - Eurostat)</t>
        </is>
      </c>
      <c r="I807" t="inlineStr">
        <is>
          <t>Douanes françaises - Eurostat</t>
        </is>
      </c>
      <c r="J807" t="inlineStr"/>
      <c r="K807" t="inlineStr">
        <is>
          <t>Volume</t>
        </is>
      </c>
      <c r="L807" t="inlineStr">
        <is>
          <t>Importation d'huile</t>
        </is>
      </c>
      <c r="M807" t="inlineStr">
        <is>
          <t>Echanges annuels - EUROSTAT</t>
        </is>
      </c>
      <c r="N807" t="inlineStr"/>
      <c r="O807" t="n">
        <v>4.11</v>
      </c>
      <c r="P807" t="inlineStr"/>
      <c r="Q807" t="inlineStr"/>
      <c r="R807" t="n">
        <v>4.11</v>
      </c>
      <c r="S807" t="n">
        <v>0.21</v>
      </c>
      <c r="T807" t="n">
        <v>0.1</v>
      </c>
      <c r="U807" t="n">
        <v>0</v>
      </c>
      <c r="V807" t="n">
        <v>500000000</v>
      </c>
      <c r="W807" t="n">
        <v>0</v>
      </c>
      <c r="X807" t="inlineStr">
        <is>
          <t>mesuré</t>
        </is>
      </c>
    </row>
    <row r="808" ht="15" customHeight="1" s="1003">
      <c r="A808" s="1019" t="inlineStr">
        <is>
          <t>Import</t>
        </is>
      </c>
      <c r="B808" t="inlineStr">
        <is>
          <t>Tourteaux</t>
        </is>
      </c>
      <c r="C808" t="inlineStr">
        <is>
          <t>kt</t>
        </is>
      </c>
      <c r="D808" t="inlineStr">
        <is>
          <t>France</t>
        </is>
      </c>
      <c r="E808" t="inlineStr">
        <is>
          <t>2015-16</t>
        </is>
      </c>
      <c r="F808" t="inlineStr">
        <is>
          <t>Lin</t>
        </is>
      </c>
      <c r="G808" t="inlineStr"/>
      <c r="H808" t="inlineStr">
        <is>
          <t>Importation de tourteaux = 90 kt (Douanes françaises - Eurostat)</t>
        </is>
      </c>
      <c r="I808" t="inlineStr">
        <is>
          <t>Douanes françaises - Eurostat</t>
        </is>
      </c>
      <c r="J808" t="inlineStr"/>
      <c r="K808" t="inlineStr">
        <is>
          <t>Volume</t>
        </is>
      </c>
      <c r="L808" t="inlineStr">
        <is>
          <t>Importation de tourteaux</t>
        </is>
      </c>
      <c r="M808" t="inlineStr">
        <is>
          <t>Echanges annuels - EUROSTAT</t>
        </is>
      </c>
      <c r="N808" t="inlineStr"/>
      <c r="O808" t="n">
        <v>90.2</v>
      </c>
      <c r="P808" t="inlineStr"/>
      <c r="Q808" t="inlineStr"/>
      <c r="R808" t="n">
        <v>90.17</v>
      </c>
      <c r="S808" t="n">
        <v>4.51</v>
      </c>
      <c r="T808" t="n">
        <v>0.1</v>
      </c>
      <c r="U808" t="n">
        <v>0</v>
      </c>
      <c r="V808" t="n">
        <v>500000000</v>
      </c>
      <c r="W808" t="n">
        <v>0</v>
      </c>
      <c r="X808" t="inlineStr">
        <is>
          <t>mesuré</t>
        </is>
      </c>
    </row>
    <row r="809" ht="15" customHeight="1" s="1003">
      <c r="A809" s="1019" t="inlineStr">
        <is>
          <t>Import</t>
        </is>
      </c>
      <c r="B809" t="inlineStr">
        <is>
          <t>Olives</t>
        </is>
      </c>
      <c r="C809" t="inlineStr">
        <is>
          <t>kt</t>
        </is>
      </c>
      <c r="D809" t="inlineStr">
        <is>
          <t>France</t>
        </is>
      </c>
      <c r="E809" t="inlineStr">
        <is>
          <t>2015-16</t>
        </is>
      </c>
      <c r="F809" t="inlineStr">
        <is>
          <t>Lin</t>
        </is>
      </c>
      <c r="G809" t="inlineStr"/>
      <c r="H809" t="inlineStr"/>
      <c r="I809" t="inlineStr"/>
      <c r="J809" t="inlineStr"/>
      <c r="K809" t="inlineStr"/>
      <c r="L809" t="inlineStr"/>
      <c r="M809" t="inlineStr"/>
      <c r="N809" t="inlineStr"/>
      <c r="O809" t="n">
        <v>-0</v>
      </c>
      <c r="P809" t="n">
        <v>0</v>
      </c>
      <c r="Q809" t="n">
        <v>500000000</v>
      </c>
      <c r="R809" t="inlineStr"/>
      <c r="S809" t="inlineStr"/>
      <c r="T809" t="inlineStr"/>
      <c r="U809" t="n">
        <v>0</v>
      </c>
      <c r="V809" t="n">
        <v>500000000</v>
      </c>
      <c r="W809" t="inlineStr"/>
      <c r="X809" t="inlineStr">
        <is>
          <t>libre unbounded</t>
        </is>
      </c>
    </row>
    <row r="810" ht="15" customHeight="1" s="1003">
      <c r="A810" s="1019" t="inlineStr">
        <is>
          <t>Import</t>
        </is>
      </c>
      <c r="B810" t="inlineStr">
        <is>
          <t>Huile d'olive</t>
        </is>
      </c>
      <c r="C810" t="inlineStr">
        <is>
          <t>kt</t>
        </is>
      </c>
      <c r="D810" t="inlineStr">
        <is>
          <t>France</t>
        </is>
      </c>
      <c r="E810" t="inlineStr">
        <is>
          <t>2015-16</t>
        </is>
      </c>
      <c r="F810" t="inlineStr">
        <is>
          <t>Lin</t>
        </is>
      </c>
      <c r="G810" t="inlineStr"/>
      <c r="H810" t="inlineStr"/>
      <c r="I810" t="inlineStr"/>
      <c r="J810" t="inlineStr"/>
      <c r="K810" t="inlineStr"/>
      <c r="L810" t="inlineStr"/>
      <c r="M810" t="inlineStr"/>
      <c r="N810" t="inlineStr"/>
      <c r="O810" t="n">
        <v>-0</v>
      </c>
      <c r="P810" t="n">
        <v>0</v>
      </c>
      <c r="Q810" t="n">
        <v>500000000</v>
      </c>
      <c r="R810" t="inlineStr"/>
      <c r="S810" t="inlineStr"/>
      <c r="T810" t="inlineStr"/>
      <c r="U810" t="n">
        <v>0</v>
      </c>
      <c r="V810" t="n">
        <v>500000000</v>
      </c>
      <c r="W810" t="inlineStr"/>
      <c r="X810" t="inlineStr">
        <is>
          <t>libre unbounded</t>
        </is>
      </c>
    </row>
    <row r="811" ht="15" customHeight="1" s="1003">
      <c r="A811" s="1019" t="inlineStr">
        <is>
          <t>Import</t>
        </is>
      </c>
      <c r="B811" t="inlineStr">
        <is>
          <t>Grignons d'olive</t>
        </is>
      </c>
      <c r="C811" t="inlineStr">
        <is>
          <t>kt</t>
        </is>
      </c>
      <c r="D811" t="inlineStr">
        <is>
          <t>France</t>
        </is>
      </c>
      <c r="E811" t="inlineStr">
        <is>
          <t>2015-16</t>
        </is>
      </c>
      <c r="F811" t="inlineStr">
        <is>
          <t>Lin</t>
        </is>
      </c>
      <c r="G811" t="inlineStr"/>
      <c r="H811" t="inlineStr"/>
      <c r="I811" t="inlineStr"/>
      <c r="J811" t="inlineStr"/>
      <c r="K811" t="inlineStr"/>
      <c r="L811" t="inlineStr"/>
      <c r="M811" t="inlineStr"/>
      <c r="N811" t="inlineStr"/>
      <c r="O811" t="n">
        <v>-0</v>
      </c>
      <c r="P811" t="n">
        <v>0</v>
      </c>
      <c r="Q811" t="n">
        <v>500000000</v>
      </c>
      <c r="R811" t="inlineStr"/>
      <c r="S811" t="inlineStr"/>
      <c r="T811" t="inlineStr"/>
      <c r="U811" t="n">
        <v>0</v>
      </c>
      <c r="V811" t="n">
        <v>500000000</v>
      </c>
      <c r="W811" t="inlineStr"/>
      <c r="X811" t="inlineStr">
        <is>
          <t>libre unbounded</t>
        </is>
      </c>
    </row>
    <row r="812" ht="15" customHeight="1" s="1003">
      <c r="A812" s="1019" t="inlineStr">
        <is>
          <t>Import</t>
        </is>
      </c>
      <c r="B812" t="inlineStr">
        <is>
          <t>Olives de table</t>
        </is>
      </c>
      <c r="C812" t="inlineStr">
        <is>
          <t>kt</t>
        </is>
      </c>
      <c r="D812" t="inlineStr">
        <is>
          <t>France</t>
        </is>
      </c>
      <c r="E812" t="inlineStr">
        <is>
          <t>2015-16</t>
        </is>
      </c>
      <c r="F812" t="inlineStr">
        <is>
          <t>Lin</t>
        </is>
      </c>
      <c r="G812" t="inlineStr"/>
      <c r="H812" t="inlineStr"/>
      <c r="I812" t="inlineStr"/>
      <c r="J812" t="inlineStr"/>
      <c r="K812" t="inlineStr"/>
      <c r="L812" t="inlineStr"/>
      <c r="M812" t="inlineStr"/>
      <c r="N812" t="inlineStr"/>
      <c r="O812" t="n">
        <v>-0</v>
      </c>
      <c r="P812" t="n">
        <v>0</v>
      </c>
      <c r="Q812" t="n">
        <v>500000000</v>
      </c>
      <c r="R812" t="inlineStr"/>
      <c r="S812" t="inlineStr"/>
      <c r="T812" t="inlineStr"/>
      <c r="U812" t="n">
        <v>0</v>
      </c>
      <c r="V812" t="n">
        <v>500000000</v>
      </c>
      <c r="W812" t="inlineStr"/>
      <c r="X812" t="inlineStr">
        <is>
          <t>libre unbounded</t>
        </is>
      </c>
    </row>
    <row r="813" ht="15" customHeight="1" s="1003">
      <c r="A813" s="1019" t="inlineStr">
        <is>
          <t>Import</t>
        </is>
      </c>
      <c r="B813" t="inlineStr">
        <is>
          <t>Graines collectées</t>
        </is>
      </c>
      <c r="C813" t="inlineStr">
        <is>
          <t>kt</t>
        </is>
      </c>
      <c r="D813" t="inlineStr">
        <is>
          <t>France</t>
        </is>
      </c>
      <c r="E813" t="inlineStr">
        <is>
          <t>2015-16</t>
        </is>
      </c>
      <c r="F813" t="inlineStr">
        <is>
          <t>Lin</t>
        </is>
      </c>
      <c r="G813" t="inlineStr"/>
      <c r="H813" t="inlineStr">
        <is>
          <t>Importation de graines = 24 kt (Douanes françaises - Eurostat)</t>
        </is>
      </c>
      <c r="I813" t="inlineStr">
        <is>
          <t>Douanes françaises - Eurostat</t>
        </is>
      </c>
      <c r="J813" t="inlineStr"/>
      <c r="K813" t="inlineStr">
        <is>
          <t>Volume</t>
        </is>
      </c>
      <c r="L813" t="inlineStr">
        <is>
          <t>Importation de graines</t>
        </is>
      </c>
      <c r="M813" t="inlineStr">
        <is>
          <t>Echanges mensuels - EUROSTAT</t>
        </is>
      </c>
      <c r="N813" t="inlineStr"/>
      <c r="O813" t="n">
        <v>23.6</v>
      </c>
      <c r="P813" t="inlineStr"/>
      <c r="Q813" t="inlineStr"/>
      <c r="R813" t="n">
        <v>23.63</v>
      </c>
      <c r="S813" t="n">
        <v>1.18</v>
      </c>
      <c r="T813" t="n">
        <v>0.1</v>
      </c>
      <c r="U813" t="n">
        <v>0</v>
      </c>
      <c r="V813" t="n">
        <v>500000000</v>
      </c>
      <c r="W813" t="n">
        <v>0</v>
      </c>
      <c r="X813" t="inlineStr">
        <is>
          <t>mesuré</t>
        </is>
      </c>
    </row>
    <row r="814" ht="15" customHeight="1" s="1003">
      <c r="A814" s="1019" t="inlineStr">
        <is>
          <t>Graines récoltées</t>
        </is>
      </c>
      <c r="B814" t="inlineStr">
        <is>
          <t>Ferme</t>
        </is>
      </c>
      <c r="C814" t="inlineStr">
        <is>
          <t>kt</t>
        </is>
      </c>
      <c r="D814" t="inlineStr">
        <is>
          <t>France</t>
        </is>
      </c>
      <c r="E814" t="inlineStr">
        <is>
          <t>2015-16</t>
        </is>
      </c>
      <c r="F814" t="inlineStr">
        <is>
          <t>Pois</t>
        </is>
      </c>
      <c r="G814" t="inlineStr"/>
      <c r="H814" t="inlineStr"/>
      <c r="I814" t="inlineStr"/>
      <c r="J814" t="inlineStr"/>
      <c r="K814" t="inlineStr"/>
      <c r="L814" t="inlineStr"/>
      <c r="M814" t="inlineStr"/>
      <c r="N814" t="inlineStr"/>
      <c r="O814" t="n">
        <v>155</v>
      </c>
      <c r="P814" t="inlineStr"/>
      <c r="Q814" t="inlineStr"/>
      <c r="R814" t="inlineStr"/>
      <c r="S814" t="inlineStr"/>
      <c r="T814" t="inlineStr"/>
      <c r="U814" t="n">
        <v>0</v>
      </c>
      <c r="V814" t="n">
        <v>500000000</v>
      </c>
      <c r="W814" t="inlineStr"/>
      <c r="X814" t="inlineStr">
        <is>
          <t>déterminé</t>
        </is>
      </c>
    </row>
    <row r="815" ht="15" customHeight="1" s="1003">
      <c r="A815" s="1019" t="inlineStr">
        <is>
          <t>Graines récoltées</t>
        </is>
      </c>
      <c r="B815" t="inlineStr">
        <is>
          <t>OS</t>
        </is>
      </c>
      <c r="C815" t="inlineStr">
        <is>
          <t>kt</t>
        </is>
      </c>
      <c r="D815" t="inlineStr">
        <is>
          <t>France</t>
        </is>
      </c>
      <c r="E815" t="inlineStr">
        <is>
          <t>2015-16</t>
        </is>
      </c>
      <c r="F815" t="inlineStr">
        <is>
          <t>Pois</t>
        </is>
      </c>
      <c r="G815" t="inlineStr">
        <is>
          <t>Collecte = 507 kt (Bilans par campagne - FranceAgriMer)</t>
        </is>
      </c>
      <c r="H815" t="inlineStr"/>
      <c r="I815" t="inlineStr">
        <is>
          <t>Bilans par campagne - FranceAgriMer</t>
        </is>
      </c>
      <c r="J815" t="inlineStr"/>
      <c r="K815" t="inlineStr">
        <is>
          <t>Volume</t>
        </is>
      </c>
      <c r="L815" t="inlineStr">
        <is>
          <t>Collecte</t>
        </is>
      </c>
      <c r="M815" t="inlineStr">
        <is>
          <t>Bilans Pois - FAM</t>
        </is>
      </c>
      <c r="N815" t="inlineStr"/>
      <c r="O815" t="n">
        <v>507</v>
      </c>
      <c r="P815" t="inlineStr"/>
      <c r="Q815" t="inlineStr"/>
      <c r="R815" t="n">
        <v>506.54</v>
      </c>
      <c r="S815" t="n">
        <v>25.33</v>
      </c>
      <c r="T815" t="n">
        <v>0.1</v>
      </c>
      <c r="U815" t="n">
        <v>0</v>
      </c>
      <c r="V815" t="n">
        <v>500000000</v>
      </c>
      <c r="W815" t="n">
        <v>0</v>
      </c>
      <c r="X815" t="inlineStr">
        <is>
          <t>redondant</t>
        </is>
      </c>
    </row>
    <row r="816" ht="15" customHeight="1" s="1003">
      <c r="A816" s="1019" t="inlineStr">
        <is>
          <t>Olives</t>
        </is>
      </c>
      <c r="B816" t="inlineStr">
        <is>
          <t>Export</t>
        </is>
      </c>
      <c r="C816" t="inlineStr">
        <is>
          <t>kt</t>
        </is>
      </c>
      <c r="D816" t="inlineStr">
        <is>
          <t>France</t>
        </is>
      </c>
      <c r="E816" t="inlineStr">
        <is>
          <t>2015-16</t>
        </is>
      </c>
      <c r="F816" t="inlineStr">
        <is>
          <t>Pois</t>
        </is>
      </c>
      <c r="G816" t="inlineStr"/>
      <c r="H816" t="inlineStr"/>
      <c r="I816" t="inlineStr"/>
      <c r="J816" t="inlineStr"/>
      <c r="K816" t="inlineStr"/>
      <c r="L816" t="inlineStr"/>
      <c r="M816" t="inlineStr"/>
      <c r="N816" t="inlineStr"/>
      <c r="O816" t="n">
        <v>-0</v>
      </c>
      <c r="P816" t="n">
        <v>0</v>
      </c>
      <c r="Q816" t="n">
        <v>500000000</v>
      </c>
      <c r="R816" t="inlineStr"/>
      <c r="S816" t="inlineStr"/>
      <c r="T816" t="inlineStr"/>
      <c r="U816" t="n">
        <v>0</v>
      </c>
      <c r="V816" t="n">
        <v>500000000</v>
      </c>
      <c r="W816" t="inlineStr"/>
      <c r="X816" t="inlineStr">
        <is>
          <t>libre unbounded</t>
        </is>
      </c>
    </row>
    <row r="817" ht="15" customHeight="1" s="1003">
      <c r="A817" s="1019" t="inlineStr">
        <is>
          <t>Olives</t>
        </is>
      </c>
      <c r="B817" t="inlineStr">
        <is>
          <t>Moulin</t>
        </is>
      </c>
      <c r="C817" t="inlineStr">
        <is>
          <t>kt</t>
        </is>
      </c>
      <c r="D817" t="inlineStr">
        <is>
          <t>France</t>
        </is>
      </c>
      <c r="E817" t="inlineStr">
        <is>
          <t>2015-16</t>
        </is>
      </c>
      <c r="F817" t="inlineStr">
        <is>
          <t>Pois</t>
        </is>
      </c>
      <c r="G817" t="inlineStr"/>
      <c r="H817" t="inlineStr"/>
      <c r="I817" t="inlineStr"/>
      <c r="J817" t="inlineStr"/>
      <c r="K817" t="inlineStr"/>
      <c r="L817" t="inlineStr"/>
      <c r="M817" t="inlineStr"/>
      <c r="N817" t="inlineStr"/>
      <c r="O817" t="n">
        <v>-0</v>
      </c>
      <c r="P817" t="n">
        <v>0</v>
      </c>
      <c r="Q817" t="n">
        <v>500000000</v>
      </c>
      <c r="R817" t="inlineStr"/>
      <c r="S817" t="inlineStr"/>
      <c r="T817" t="inlineStr"/>
      <c r="U817" t="n">
        <v>0</v>
      </c>
      <c r="V817" t="n">
        <v>500000000</v>
      </c>
      <c r="W817" t="inlineStr"/>
      <c r="X817" t="inlineStr">
        <is>
          <t>libre unbounded</t>
        </is>
      </c>
    </row>
    <row r="818" ht="15" customHeight="1" s="1003">
      <c r="A818" s="1019" t="inlineStr">
        <is>
          <t>Olives</t>
        </is>
      </c>
      <c r="B818" t="inlineStr">
        <is>
          <t>Conservation ou préparation d'olives</t>
        </is>
      </c>
      <c r="C818" t="inlineStr">
        <is>
          <t>kt</t>
        </is>
      </c>
      <c r="D818" t="inlineStr">
        <is>
          <t>France</t>
        </is>
      </c>
      <c r="E818" t="inlineStr">
        <is>
          <t>2015-16</t>
        </is>
      </c>
      <c r="F818" t="inlineStr">
        <is>
          <t>Pois</t>
        </is>
      </c>
      <c r="G818" t="inlineStr"/>
      <c r="H818" t="inlineStr"/>
      <c r="I818" t="inlineStr"/>
      <c r="J818" t="inlineStr"/>
      <c r="K818" t="inlineStr"/>
      <c r="L818" t="inlineStr"/>
      <c r="M818" t="inlineStr"/>
      <c r="N818" t="inlineStr"/>
      <c r="O818" t="n">
        <v>-0</v>
      </c>
      <c r="P818" t="n">
        <v>0</v>
      </c>
      <c r="Q818" t="n">
        <v>500000000</v>
      </c>
      <c r="R818" t="inlineStr"/>
      <c r="S818" t="inlineStr"/>
      <c r="T818" t="inlineStr"/>
      <c r="U818" t="n">
        <v>0</v>
      </c>
      <c r="V818" t="n">
        <v>500000000</v>
      </c>
      <c r="W818" t="inlineStr"/>
      <c r="X818" t="inlineStr">
        <is>
          <t>libre unbounded</t>
        </is>
      </c>
    </row>
    <row r="819" ht="15" customHeight="1" s="1003">
      <c r="A819" s="1019" t="inlineStr">
        <is>
          <t>Olives</t>
        </is>
      </c>
      <c r="B819" t="inlineStr">
        <is>
          <t>Ecart statistique</t>
        </is>
      </c>
      <c r="C819" t="inlineStr">
        <is>
          <t>kt</t>
        </is>
      </c>
      <c r="D819" t="inlineStr">
        <is>
          <t>France</t>
        </is>
      </c>
      <c r="E819" t="inlineStr">
        <is>
          <t>2015-16</t>
        </is>
      </c>
      <c r="F819" t="inlineStr">
        <is>
          <t>Pois</t>
        </is>
      </c>
      <c r="G819" t="inlineStr"/>
      <c r="H819" t="inlineStr"/>
      <c r="I819" t="inlineStr"/>
      <c r="J819" t="inlineStr"/>
      <c r="K819" t="inlineStr"/>
      <c r="L819" t="inlineStr"/>
      <c r="M819" t="inlineStr"/>
      <c r="N819" t="inlineStr"/>
      <c r="O819" t="n">
        <v>-0</v>
      </c>
      <c r="P819" t="n">
        <v>0</v>
      </c>
      <c r="Q819" t="n">
        <v>500000000</v>
      </c>
      <c r="R819" t="inlineStr"/>
      <c r="S819" t="inlineStr"/>
      <c r="T819" t="inlineStr"/>
      <c r="U819" t="n">
        <v>0</v>
      </c>
      <c r="V819" t="n">
        <v>500000000</v>
      </c>
      <c r="W819" t="inlineStr"/>
      <c r="X819" t="inlineStr">
        <is>
          <t>libre unbounded</t>
        </is>
      </c>
    </row>
    <row r="820" ht="15" customHeight="1" s="1003">
      <c r="A820" s="1019" t="inlineStr">
        <is>
          <t>Graines autoconsommées</t>
        </is>
      </c>
      <c r="B820" t="inlineStr">
        <is>
          <t>Hors FAB</t>
        </is>
      </c>
      <c r="C820" t="inlineStr">
        <is>
          <t>kt</t>
        </is>
      </c>
      <c r="D820" t="inlineStr">
        <is>
          <t>France</t>
        </is>
      </c>
      <c r="E820" t="inlineStr">
        <is>
          <t>2015-16</t>
        </is>
      </c>
      <c r="F820" t="inlineStr">
        <is>
          <t>Pois</t>
        </is>
      </c>
      <c r="G820" t="inlineStr"/>
      <c r="H820" t="inlineStr"/>
      <c r="I820" t="inlineStr"/>
      <c r="J820" t="inlineStr">
        <is>
          <t>Le reste des graines autoconsommées est consommé en alimentation animale rente hors FAB</t>
        </is>
      </c>
      <c r="K820" t="inlineStr"/>
      <c r="L820" t="inlineStr">
        <is>
          <t>Consommation de graines à la ferme directement</t>
        </is>
      </c>
      <c r="M820" t="inlineStr"/>
      <c r="N820" t="inlineStr"/>
      <c r="O820" t="n">
        <v>123</v>
      </c>
      <c r="P820" t="inlineStr"/>
      <c r="Q820" t="inlineStr"/>
      <c r="R820" t="inlineStr"/>
      <c r="S820" t="inlineStr"/>
      <c r="T820" t="inlineStr"/>
      <c r="U820" t="n">
        <v>0</v>
      </c>
      <c r="V820" t="n">
        <v>500000000</v>
      </c>
      <c r="W820" t="inlineStr"/>
      <c r="X820" t="inlineStr">
        <is>
          <t>déterminé</t>
        </is>
      </c>
    </row>
    <row r="821" ht="15" customHeight="1" s="1003">
      <c r="A821" s="1019" t="inlineStr">
        <is>
          <t>Graines autoconsommées</t>
        </is>
      </c>
      <c r="B821" t="inlineStr">
        <is>
          <t>Vente directe et autoconsommation</t>
        </is>
      </c>
      <c r="C821" t="inlineStr">
        <is>
          <t>kt</t>
        </is>
      </c>
      <c r="D821" t="inlineStr">
        <is>
          <t>France</t>
        </is>
      </c>
      <c r="E821" t="inlineStr">
        <is>
          <t>2015-16</t>
        </is>
      </c>
      <c r="F821" t="inlineStr">
        <is>
          <t>Pois</t>
        </is>
      </c>
      <c r="G821" t="inlineStr"/>
      <c r="H821" t="inlineStr"/>
      <c r="I821" t="inlineStr"/>
      <c r="J821" t="inlineStr">
        <is>
          <t>Pas de consommation de graines en alimentation humaine</t>
        </is>
      </c>
      <c r="K821" t="inlineStr"/>
      <c r="L821" t="inlineStr">
        <is>
          <t>Consommation de graines à la ferme directement</t>
        </is>
      </c>
      <c r="M821" t="inlineStr"/>
      <c r="N821" t="inlineStr"/>
      <c r="O821" t="n">
        <v>0</v>
      </c>
      <c r="P821" t="inlineStr"/>
      <c r="Q821" t="inlineStr"/>
      <c r="R821" t="n">
        <v>0</v>
      </c>
      <c r="S821" t="n">
        <v>0</v>
      </c>
      <c r="T821" t="inlineStr"/>
      <c r="U821" t="n">
        <v>0</v>
      </c>
      <c r="V821" t="n">
        <v>500000000</v>
      </c>
      <c r="W821" t="n">
        <v>0</v>
      </c>
      <c r="X821" t="inlineStr">
        <is>
          <t>mesuré</t>
        </is>
      </c>
    </row>
    <row r="822" ht="15" customHeight="1" s="1003">
      <c r="A822" s="1019" t="inlineStr">
        <is>
          <t>Graines autoconsommées</t>
        </is>
      </c>
      <c r="B822" t="inlineStr">
        <is>
          <t>Alimentation humaine</t>
        </is>
      </c>
      <c r="C822" t="inlineStr">
        <is>
          <t>kt</t>
        </is>
      </c>
      <c r="D822" t="inlineStr">
        <is>
          <t>France</t>
        </is>
      </c>
      <c r="E822" t="inlineStr">
        <is>
          <t>2015-16</t>
        </is>
      </c>
      <c r="F822" t="inlineStr">
        <is>
          <t>Pois</t>
        </is>
      </c>
      <c r="G822" t="inlineStr"/>
      <c r="H822" t="inlineStr"/>
      <c r="I822" t="inlineStr"/>
      <c r="J822" t="inlineStr"/>
      <c r="K822" t="inlineStr"/>
      <c r="L822" t="inlineStr"/>
      <c r="M822" t="inlineStr"/>
      <c r="N822" t="inlineStr"/>
      <c r="O822" t="n">
        <v>0</v>
      </c>
      <c r="P822" t="inlineStr"/>
      <c r="Q822" t="inlineStr"/>
      <c r="R822" t="inlineStr"/>
      <c r="S822" t="inlineStr"/>
      <c r="T822" t="inlineStr"/>
      <c r="U822" t="n">
        <v>0</v>
      </c>
      <c r="V822" t="n">
        <v>500000000</v>
      </c>
      <c r="W822" t="inlineStr"/>
      <c r="X822" t="inlineStr">
        <is>
          <t>déterminé</t>
        </is>
      </c>
    </row>
    <row r="823" ht="15" customHeight="1" s="1003">
      <c r="A823" s="1019" t="inlineStr">
        <is>
          <t>Graines autoconsommées</t>
        </is>
      </c>
      <c r="B823" t="inlineStr">
        <is>
          <t>Usages alimentaires</t>
        </is>
      </c>
      <c r="C823" t="inlineStr">
        <is>
          <t>kt</t>
        </is>
      </c>
      <c r="D823" t="inlineStr">
        <is>
          <t>France</t>
        </is>
      </c>
      <c r="E823" t="inlineStr">
        <is>
          <t>2015-16</t>
        </is>
      </c>
      <c r="F823" t="inlineStr">
        <is>
          <t>Pois</t>
        </is>
      </c>
      <c r="G823" t="inlineStr"/>
      <c r="H823" t="inlineStr"/>
      <c r="I823" t="inlineStr"/>
      <c r="J823" t="inlineStr"/>
      <c r="K823" t="inlineStr"/>
      <c r="L823" t="inlineStr"/>
      <c r="M823" t="inlineStr"/>
      <c r="N823" t="inlineStr"/>
      <c r="O823" t="n">
        <v>123</v>
      </c>
      <c r="P823" t="inlineStr"/>
      <c r="Q823" t="inlineStr"/>
      <c r="R823" t="inlineStr"/>
      <c r="S823" t="inlineStr"/>
      <c r="T823" t="inlineStr"/>
      <c r="U823" t="n">
        <v>0</v>
      </c>
      <c r="V823" t="n">
        <v>500000000</v>
      </c>
      <c r="W823" t="inlineStr"/>
      <c r="X823" t="inlineStr">
        <is>
          <t>déterminé</t>
        </is>
      </c>
    </row>
    <row r="824" ht="15" customHeight="1" s="1003">
      <c r="A824" s="1019" t="inlineStr">
        <is>
          <t>Graines autoconsommées</t>
        </is>
      </c>
      <c r="B824" t="inlineStr">
        <is>
          <t>Alimentation animale rente</t>
        </is>
      </c>
      <c r="C824" t="inlineStr">
        <is>
          <t>kt</t>
        </is>
      </c>
      <c r="D824" t="inlineStr">
        <is>
          <t>France</t>
        </is>
      </c>
      <c r="E824" t="inlineStr">
        <is>
          <t>2015-16</t>
        </is>
      </c>
      <c r="F824" t="inlineStr">
        <is>
          <t>Pois</t>
        </is>
      </c>
      <c r="G824" t="inlineStr"/>
      <c r="H824" t="inlineStr"/>
      <c r="I824" t="inlineStr"/>
      <c r="J824" t="inlineStr"/>
      <c r="K824" t="inlineStr"/>
      <c r="L824" t="inlineStr"/>
      <c r="M824" t="inlineStr"/>
      <c r="N824" t="inlineStr"/>
      <c r="O824" t="n">
        <v>123</v>
      </c>
      <c r="P824" t="inlineStr"/>
      <c r="Q824" t="inlineStr"/>
      <c r="R824" t="inlineStr"/>
      <c r="S824" t="inlineStr"/>
      <c r="T824" t="inlineStr"/>
      <c r="U824" t="n">
        <v>0</v>
      </c>
      <c r="V824" t="n">
        <v>500000000</v>
      </c>
      <c r="W824" t="inlineStr"/>
      <c r="X824" t="inlineStr">
        <is>
          <t>déterminé</t>
        </is>
      </c>
    </row>
    <row r="825" ht="15" customHeight="1" s="1003">
      <c r="A825" s="1019" t="inlineStr">
        <is>
          <t>Graines autoconsommées</t>
        </is>
      </c>
      <c r="B825" t="inlineStr">
        <is>
          <t>Alimentation animale</t>
        </is>
      </c>
      <c r="C825" t="inlineStr">
        <is>
          <t>kt</t>
        </is>
      </c>
      <c r="D825" t="inlineStr">
        <is>
          <t>France</t>
        </is>
      </c>
      <c r="E825" t="inlineStr">
        <is>
          <t>2015-16</t>
        </is>
      </c>
      <c r="F825" t="inlineStr">
        <is>
          <t>Pois</t>
        </is>
      </c>
      <c r="G825" t="inlineStr"/>
      <c r="H825" t="inlineStr"/>
      <c r="I825" t="inlineStr"/>
      <c r="J825" t="inlineStr"/>
      <c r="K825" t="inlineStr"/>
      <c r="L825" t="inlineStr"/>
      <c r="M825" t="inlineStr"/>
      <c r="N825" t="inlineStr"/>
      <c r="O825" t="n">
        <v>123</v>
      </c>
      <c r="P825" t="inlineStr"/>
      <c r="Q825" t="inlineStr"/>
      <c r="R825" t="inlineStr"/>
      <c r="S825" t="inlineStr"/>
      <c r="T825" t="inlineStr"/>
      <c r="U825" t="n">
        <v>0</v>
      </c>
      <c r="V825" t="n">
        <v>500000000</v>
      </c>
      <c r="W825" t="inlineStr"/>
      <c r="X825" t="inlineStr">
        <is>
          <t>déterminé</t>
        </is>
      </c>
    </row>
    <row r="826" ht="15" customHeight="1" s="1003">
      <c r="A826" s="1019" t="inlineStr">
        <is>
          <t>Graines autoconsommées</t>
        </is>
      </c>
      <c r="B826" t="inlineStr">
        <is>
          <t>Débouchés</t>
        </is>
      </c>
      <c r="C826" t="inlineStr">
        <is>
          <t>kt</t>
        </is>
      </c>
      <c r="D826" t="inlineStr">
        <is>
          <t>France</t>
        </is>
      </c>
      <c r="E826" t="inlineStr">
        <is>
          <t>2015-16</t>
        </is>
      </c>
      <c r="F826" t="inlineStr">
        <is>
          <t>Pois</t>
        </is>
      </c>
      <c r="G826" t="inlineStr"/>
      <c r="H826" t="inlineStr"/>
      <c r="I826" t="inlineStr"/>
      <c r="J826" t="inlineStr"/>
      <c r="K826" t="inlineStr"/>
      <c r="L826" t="inlineStr"/>
      <c r="M826" t="inlineStr"/>
      <c r="N826" t="inlineStr"/>
      <c r="O826" t="n">
        <v>126</v>
      </c>
      <c r="P826" t="inlineStr"/>
      <c r="Q826" t="inlineStr"/>
      <c r="R826" t="inlineStr"/>
      <c r="S826" t="inlineStr"/>
      <c r="T826" t="inlineStr"/>
      <c r="U826" t="n">
        <v>0</v>
      </c>
      <c r="V826" t="n">
        <v>500000000</v>
      </c>
      <c r="W826" t="inlineStr"/>
      <c r="X826" t="inlineStr">
        <is>
          <t>déterminé</t>
        </is>
      </c>
    </row>
    <row r="827" ht="15" customHeight="1" s="1003">
      <c r="A827" s="1019" t="inlineStr">
        <is>
          <t>Graines autoconsommées</t>
        </is>
      </c>
      <c r="B827" t="inlineStr">
        <is>
          <t>FAF</t>
        </is>
      </c>
      <c r="C827" t="inlineStr">
        <is>
          <t>kt</t>
        </is>
      </c>
      <c r="D827" t="inlineStr">
        <is>
          <t>France</t>
        </is>
      </c>
      <c r="E827" t="inlineStr">
        <is>
          <t>2015-16</t>
        </is>
      </c>
      <c r="F827" t="inlineStr">
        <is>
          <t>Pois</t>
        </is>
      </c>
      <c r="G827" t="inlineStr"/>
      <c r="H827" t="inlineStr"/>
      <c r="I827" t="inlineStr"/>
      <c r="J827" t="inlineStr"/>
      <c r="K827" t="inlineStr"/>
      <c r="L827" t="inlineStr"/>
      <c r="M827" t="inlineStr"/>
      <c r="N827" t="inlineStr"/>
      <c r="O827" t="n">
        <v>61.6</v>
      </c>
      <c r="P827" t="n">
        <v>0</v>
      </c>
      <c r="Q827" t="n">
        <v>123</v>
      </c>
      <c r="R827" t="inlineStr"/>
      <c r="S827" t="inlineStr"/>
      <c r="T827" t="inlineStr"/>
      <c r="U827" t="n">
        <v>0</v>
      </c>
      <c r="V827" t="n">
        <v>500000000</v>
      </c>
      <c r="W827" t="inlineStr"/>
      <c r="X827" t="inlineStr">
        <is>
          <t>libre</t>
        </is>
      </c>
    </row>
    <row r="828" ht="15" customHeight="1" s="1003">
      <c r="A828" s="1019" t="inlineStr">
        <is>
          <t>Graines autoconsommées</t>
        </is>
      </c>
      <c r="B828" t="inlineStr">
        <is>
          <t>Direct élevage</t>
        </is>
      </c>
      <c r="C828" t="inlineStr">
        <is>
          <t>kt</t>
        </is>
      </c>
      <c r="D828" t="inlineStr">
        <is>
          <t>France</t>
        </is>
      </c>
      <c r="E828" t="inlineStr">
        <is>
          <t>2015-16</t>
        </is>
      </c>
      <c r="F828" t="inlineStr">
        <is>
          <t>Pois</t>
        </is>
      </c>
      <c r="G828" t="inlineStr"/>
      <c r="H828" t="inlineStr"/>
      <c r="I828" t="inlineStr"/>
      <c r="J828" t="inlineStr"/>
      <c r="K828" t="inlineStr"/>
      <c r="L828" t="inlineStr"/>
      <c r="M828" t="inlineStr"/>
      <c r="N828" t="inlineStr"/>
      <c r="O828" t="n">
        <v>61.6</v>
      </c>
      <c r="P828" t="n">
        <v>0</v>
      </c>
      <c r="Q828" t="n">
        <v>123</v>
      </c>
      <c r="R828" t="inlineStr"/>
      <c r="S828" t="inlineStr"/>
      <c r="T828" t="inlineStr"/>
      <c r="U828" t="n">
        <v>0</v>
      </c>
      <c r="V828" t="n">
        <v>500000000</v>
      </c>
      <c r="W828" t="inlineStr"/>
      <c r="X828" t="inlineStr">
        <is>
          <t>libre</t>
        </is>
      </c>
    </row>
    <row r="829" ht="15" customHeight="1" s="1003">
      <c r="A829" s="1019" t="inlineStr">
        <is>
          <t>Graines autoconsommées</t>
        </is>
      </c>
      <c r="B829" t="inlineStr">
        <is>
          <t>Elimination/Pertes</t>
        </is>
      </c>
      <c r="C829" t="inlineStr">
        <is>
          <t>kt</t>
        </is>
      </c>
      <c r="D829" t="inlineStr">
        <is>
          <t>France</t>
        </is>
      </c>
      <c r="E829" t="inlineStr">
        <is>
          <t>2015-16</t>
        </is>
      </c>
      <c r="F829" t="inlineStr">
        <is>
          <t>Pois</t>
        </is>
      </c>
      <c r="G829" t="inlineStr"/>
      <c r="H829" t="inlineStr">
        <is>
          <t>Ratio de pertes à la ferme = 2 % (ORIFLAAM - Terres Univia)</t>
        </is>
      </c>
      <c r="I829" t="inlineStr">
        <is>
          <t>ORIFLAAM - Terres Univia</t>
        </is>
      </c>
      <c r="J829" t="inlineStr">
        <is>
          <t>0</t>
        </is>
      </c>
      <c r="K829" t="inlineStr">
        <is>
          <t>Rendement</t>
        </is>
      </c>
      <c r="L829" t="inlineStr">
        <is>
          <t>Ratio de pertes à la ferme</t>
        </is>
      </c>
      <c r="M829" t="inlineStr">
        <is>
          <t>Pertes ferme - TERRES UNIVIA</t>
        </is>
      </c>
      <c r="N829" t="inlineStr"/>
      <c r="O829" t="n">
        <v>3.1</v>
      </c>
      <c r="P829" t="inlineStr"/>
      <c r="Q829" t="inlineStr"/>
      <c r="R829" t="inlineStr"/>
      <c r="S829" t="inlineStr"/>
      <c r="T829" t="inlineStr"/>
      <c r="U829" t="n">
        <v>0</v>
      </c>
      <c r="V829" t="n">
        <v>500000000</v>
      </c>
      <c r="W829" t="inlineStr"/>
      <c r="X829" t="inlineStr">
        <is>
          <t>déterminé</t>
        </is>
      </c>
    </row>
    <row r="830" ht="15" customHeight="1" s="1003">
      <c r="A830" s="1019" t="inlineStr">
        <is>
          <t>Graines autoconsommées</t>
        </is>
      </c>
      <c r="B830" t="inlineStr">
        <is>
          <t>Autres usages (ou usages indéfinis)</t>
        </is>
      </c>
      <c r="C830" t="inlineStr">
        <is>
          <t>kt</t>
        </is>
      </c>
      <c r="D830" t="inlineStr">
        <is>
          <t>France</t>
        </is>
      </c>
      <c r="E830" t="inlineStr">
        <is>
          <t>2015-16</t>
        </is>
      </c>
      <c r="F830" t="inlineStr">
        <is>
          <t>Pois</t>
        </is>
      </c>
      <c r="G830" t="inlineStr"/>
      <c r="H830" t="inlineStr"/>
      <c r="I830" t="inlineStr"/>
      <c r="J830" t="inlineStr"/>
      <c r="K830" t="inlineStr"/>
      <c r="L830" t="inlineStr"/>
      <c r="M830" t="inlineStr"/>
      <c r="N830" t="inlineStr"/>
      <c r="O830" t="n">
        <v>3.1</v>
      </c>
      <c r="P830" t="inlineStr"/>
      <c r="Q830" t="inlineStr"/>
      <c r="R830" t="inlineStr"/>
      <c r="S830" t="inlineStr"/>
      <c r="T830" t="inlineStr"/>
      <c r="U830" t="n">
        <v>0</v>
      </c>
      <c r="V830" t="n">
        <v>500000000</v>
      </c>
      <c r="W830" t="inlineStr"/>
      <c r="X830" t="inlineStr">
        <is>
          <t>déterminé</t>
        </is>
      </c>
    </row>
    <row r="831" ht="15" customHeight="1" s="1003">
      <c r="A831" s="1019" t="inlineStr">
        <is>
          <t>Graines autoconsommées</t>
        </is>
      </c>
      <c r="B831" t="inlineStr">
        <is>
          <t>Semences fermières</t>
        </is>
      </c>
      <c r="C831" t="inlineStr">
        <is>
          <t>kt</t>
        </is>
      </c>
      <c r="D831" t="inlineStr">
        <is>
          <t>France</t>
        </is>
      </c>
      <c r="E831" t="inlineStr">
        <is>
          <t>2015-16</t>
        </is>
      </c>
      <c r="F831" t="inlineStr">
        <is>
          <t>Pois</t>
        </is>
      </c>
      <c r="G831" t="inlineStr"/>
      <c r="H831" t="inlineStr">
        <is>
          <t>Part de semences fermières (par rapport aux semences certifiées) = 115,3 % (Enquête Pratiques culturales en grandes cultures - SSP)</t>
        </is>
      </c>
      <c r="I831" t="inlineStr">
        <is>
          <t>Enquête Pratiques culturales en grandes cultures - SSP</t>
        </is>
      </c>
      <c r="J831" t="inlineStr">
        <is>
          <t>0</t>
        </is>
      </c>
      <c r="K831" t="inlineStr">
        <is>
          <t>Répartition</t>
        </is>
      </c>
      <c r="L831" t="inlineStr">
        <is>
          <t>Part de semences fermières (par rapport aux semences certifiées)</t>
        </is>
      </c>
      <c r="M831" t="inlineStr">
        <is>
          <t>Semences fermières - AGRESTE</t>
        </is>
      </c>
      <c r="N831" t="inlineStr"/>
      <c r="O831" t="n">
        <v>28.8</v>
      </c>
      <c r="P831" t="inlineStr"/>
      <c r="Q831" t="inlineStr"/>
      <c r="R831" t="inlineStr"/>
      <c r="S831" t="inlineStr"/>
      <c r="T831" t="inlineStr"/>
      <c r="U831" t="n">
        <v>0</v>
      </c>
      <c r="V831" t="n">
        <v>500000000</v>
      </c>
      <c r="W831" t="inlineStr"/>
      <c r="X831" t="inlineStr">
        <is>
          <t>déterminé</t>
        </is>
      </c>
    </row>
    <row r="832" ht="15" customHeight="1" s="1003">
      <c r="A832" s="1019" t="inlineStr">
        <is>
          <t>Graines autoconsommées</t>
        </is>
      </c>
      <c r="B832" t="inlineStr">
        <is>
          <t>Semences</t>
        </is>
      </c>
      <c r="C832" t="inlineStr">
        <is>
          <t>kt</t>
        </is>
      </c>
      <c r="D832" t="inlineStr">
        <is>
          <t>France</t>
        </is>
      </c>
      <c r="E832" t="inlineStr">
        <is>
          <t>2015-16</t>
        </is>
      </c>
      <c r="F832" t="inlineStr">
        <is>
          <t>Pois</t>
        </is>
      </c>
      <c r="G832" t="inlineStr"/>
      <c r="H832" t="inlineStr"/>
      <c r="I832" t="inlineStr">
        <is>
          <t>Enquête Pratiques culturales en grandes cultures - SSP</t>
        </is>
      </c>
      <c r="J832" t="inlineStr"/>
      <c r="K832" t="inlineStr">
        <is>
          <t>Répartition</t>
        </is>
      </c>
      <c r="L832" t="inlineStr">
        <is>
          <t>Part de semences fermières (par rapport aux semences certifiées)</t>
        </is>
      </c>
      <c r="M832" t="inlineStr">
        <is>
          <t>Semences fermières - AGRESTE</t>
        </is>
      </c>
      <c r="N832" t="inlineStr"/>
      <c r="O832" t="n">
        <v>28.8</v>
      </c>
      <c r="P832" t="inlineStr"/>
      <c r="Q832" t="inlineStr"/>
      <c r="R832" t="inlineStr"/>
      <c r="S832" t="inlineStr"/>
      <c r="T832" t="inlineStr"/>
      <c r="U832" t="n">
        <v>0</v>
      </c>
      <c r="V832" t="n">
        <v>500000000</v>
      </c>
      <c r="W832" t="inlineStr"/>
      <c r="X832" t="inlineStr">
        <is>
          <t>déterminé</t>
        </is>
      </c>
    </row>
    <row r="833" ht="15" customHeight="1" s="1003">
      <c r="A833" s="1019" t="inlineStr">
        <is>
          <t>Stock initial</t>
        </is>
      </c>
      <c r="B833" t="inlineStr">
        <is>
          <t>Ferme</t>
        </is>
      </c>
      <c r="C833" t="inlineStr">
        <is>
          <t>kt</t>
        </is>
      </c>
      <c r="D833" t="inlineStr">
        <is>
          <t>France</t>
        </is>
      </c>
      <c r="E833" t="inlineStr">
        <is>
          <t>2015-16</t>
        </is>
      </c>
      <c r="F833" t="inlineStr">
        <is>
          <t>Pois</t>
        </is>
      </c>
      <c r="G833" t="inlineStr"/>
      <c r="H833" t="inlineStr"/>
      <c r="I833" t="inlineStr"/>
      <c r="J833" t="inlineStr"/>
      <c r="K833" t="inlineStr"/>
      <c r="L833" t="inlineStr"/>
      <c r="M833" t="inlineStr"/>
      <c r="N833" t="inlineStr"/>
      <c r="O833" t="n">
        <v>0</v>
      </c>
      <c r="P833" t="inlineStr"/>
      <c r="Q833" t="inlineStr"/>
      <c r="R833" t="inlineStr"/>
      <c r="S833" t="inlineStr"/>
      <c r="T833" t="inlineStr"/>
      <c r="U833" t="n">
        <v>0</v>
      </c>
      <c r="V833" t="n">
        <v>500000000</v>
      </c>
      <c r="W833" t="inlineStr"/>
      <c r="X833" t="inlineStr">
        <is>
          <t>déterminé</t>
        </is>
      </c>
    </row>
    <row r="834" ht="15" customHeight="1" s="1003">
      <c r="A834" s="1019" t="inlineStr">
        <is>
          <t>Stock initial</t>
        </is>
      </c>
      <c r="B834" t="inlineStr">
        <is>
          <t>OS</t>
        </is>
      </c>
      <c r="C834" t="inlineStr">
        <is>
          <t>kt</t>
        </is>
      </c>
      <c r="D834" t="inlineStr">
        <is>
          <t>France</t>
        </is>
      </c>
      <c r="E834" t="inlineStr">
        <is>
          <t>2015-16</t>
        </is>
      </c>
      <c r="F834" t="inlineStr">
        <is>
          <t>Pois</t>
        </is>
      </c>
      <c r="G834" t="inlineStr">
        <is>
          <t>Stock initial collecteurs = 57 kt (Bilans par campagne - FranceAgriMer)</t>
        </is>
      </c>
      <c r="H834" t="inlineStr"/>
      <c r="I834" t="inlineStr">
        <is>
          <t>Bilans par campagne - FranceAgriMer</t>
        </is>
      </c>
      <c r="J834" t="inlineStr"/>
      <c r="K834" t="inlineStr">
        <is>
          <t>Volume</t>
        </is>
      </c>
      <c r="L834" t="inlineStr">
        <is>
          <t>Stock initial collecteurs</t>
        </is>
      </c>
      <c r="M834" t="inlineStr">
        <is>
          <t>Bilans Pois - FAM</t>
        </is>
      </c>
      <c r="N834" t="inlineStr"/>
      <c r="O834" t="n">
        <v>57</v>
      </c>
      <c r="P834" t="inlineStr"/>
      <c r="Q834" t="inlineStr"/>
      <c r="R834" t="inlineStr"/>
      <c r="S834" t="inlineStr"/>
      <c r="T834" t="inlineStr"/>
      <c r="U834" t="n">
        <v>0</v>
      </c>
      <c r="V834" t="n">
        <v>500000000</v>
      </c>
      <c r="W834" t="inlineStr"/>
      <c r="X834" t="inlineStr">
        <is>
          <t>déterminé</t>
        </is>
      </c>
    </row>
    <row r="835" ht="15" customHeight="1" s="1003">
      <c r="A835" s="1019" t="inlineStr">
        <is>
          <t>Stock initial à la ferme</t>
        </is>
      </c>
      <c r="B835" t="inlineStr">
        <is>
          <t>Ferme</t>
        </is>
      </c>
      <c r="C835" t="inlineStr">
        <is>
          <t>kt</t>
        </is>
      </c>
      <c r="D835" t="inlineStr">
        <is>
          <t>France</t>
        </is>
      </c>
      <c r="E835" t="inlineStr">
        <is>
          <t>2015-16</t>
        </is>
      </c>
      <c r="F835" t="inlineStr">
        <is>
          <t>Pois</t>
        </is>
      </c>
      <c r="G835" t="inlineStr"/>
      <c r="H835" t="inlineStr"/>
      <c r="I835" t="inlineStr"/>
      <c r="J835" t="inlineStr">
        <is>
          <t>Le stock à la ferme est négligé</t>
        </is>
      </c>
      <c r="K835" t="inlineStr"/>
      <c r="L835" t="inlineStr">
        <is>
          <t>Stock initial à la ferme</t>
        </is>
      </c>
      <c r="M835" t="inlineStr"/>
      <c r="N835" t="inlineStr"/>
      <c r="O835" t="n">
        <v>0</v>
      </c>
      <c r="P835" t="inlineStr"/>
      <c r="Q835" t="inlineStr"/>
      <c r="R835" t="n">
        <v>0</v>
      </c>
      <c r="S835" t="n">
        <v>0</v>
      </c>
      <c r="T835" t="inlineStr"/>
      <c r="U835" t="n">
        <v>0</v>
      </c>
      <c r="V835" t="n">
        <v>500000000</v>
      </c>
      <c r="W835" t="n">
        <v>0</v>
      </c>
      <c r="X835" t="inlineStr">
        <is>
          <t>redondant</t>
        </is>
      </c>
    </row>
    <row r="836" ht="15" customHeight="1" s="1003">
      <c r="A836" s="1019" t="inlineStr">
        <is>
          <t>Stock initial collecteurs</t>
        </is>
      </c>
      <c r="B836" t="inlineStr">
        <is>
          <t>OS</t>
        </is>
      </c>
      <c r="C836" t="inlineStr">
        <is>
          <t>kt</t>
        </is>
      </c>
      <c r="D836" t="inlineStr">
        <is>
          <t>France</t>
        </is>
      </c>
      <c r="E836" t="inlineStr">
        <is>
          <t>2015-16</t>
        </is>
      </c>
      <c r="F836" t="inlineStr">
        <is>
          <t>Pois</t>
        </is>
      </c>
      <c r="G836" t="inlineStr">
        <is>
          <t>Stock initial collecteurs = 57 kt (Bilans par campagne - FranceAgriMer)</t>
        </is>
      </c>
      <c r="H836" t="inlineStr"/>
      <c r="I836" t="inlineStr">
        <is>
          <t>Bilans par campagne - FranceAgriMer</t>
        </is>
      </c>
      <c r="J836" t="inlineStr"/>
      <c r="K836" t="inlineStr">
        <is>
          <t>Volume</t>
        </is>
      </c>
      <c r="L836" t="inlineStr">
        <is>
          <t>Stock initial collecteurs</t>
        </is>
      </c>
      <c r="M836" t="inlineStr">
        <is>
          <t>Bilans Pois - FAM</t>
        </is>
      </c>
      <c r="N836" t="inlineStr"/>
      <c r="O836" t="n">
        <v>57</v>
      </c>
      <c r="P836" t="inlineStr"/>
      <c r="Q836" t="inlineStr"/>
      <c r="R836" t="n">
        <v>57.04</v>
      </c>
      <c r="S836" t="n">
        <v>2.85</v>
      </c>
      <c r="T836" t="n">
        <v>0.1</v>
      </c>
      <c r="U836" t="n">
        <v>0</v>
      </c>
      <c r="V836" t="n">
        <v>500000000</v>
      </c>
      <c r="W836" t="n">
        <v>0</v>
      </c>
      <c r="X836" t="inlineStr">
        <is>
          <t>mesuré</t>
        </is>
      </c>
    </row>
    <row r="837" ht="15" customHeight="1" s="1003">
      <c r="A837" s="1019" t="inlineStr">
        <is>
          <t>Graines collectées</t>
        </is>
      </c>
      <c r="B837" t="inlineStr">
        <is>
          <t>Fabrication de produits alimentaires</t>
        </is>
      </c>
      <c r="C837" t="inlineStr">
        <is>
          <t>kt</t>
        </is>
      </c>
      <c r="D837" t="inlineStr">
        <is>
          <t>France</t>
        </is>
      </c>
      <c r="E837" t="inlineStr">
        <is>
          <t>2015-16</t>
        </is>
      </c>
      <c r="F837" t="inlineStr">
        <is>
          <t>Pois</t>
        </is>
      </c>
      <c r="G837" t="inlineStr"/>
      <c r="H837" t="inlineStr"/>
      <c r="I837" t="inlineStr"/>
      <c r="J837" t="inlineStr">
        <is>
          <t>Le reste des graines collectées est consommé pour la fabrication de produits alimentaires</t>
        </is>
      </c>
      <c r="K837" t="inlineStr"/>
      <c r="L837" t="inlineStr">
        <is>
          <t>Consommation de graines pour la fabrication de produits alimentaires</t>
        </is>
      </c>
      <c r="M837" t="inlineStr"/>
      <c r="N837" t="inlineStr"/>
      <c r="O837" t="n">
        <v>4.38</v>
      </c>
      <c r="P837" t="inlineStr"/>
      <c r="Q837" t="inlineStr"/>
      <c r="R837" t="inlineStr"/>
      <c r="S837" t="inlineStr"/>
      <c r="T837" t="inlineStr"/>
      <c r="U837" t="n">
        <v>0</v>
      </c>
      <c r="V837" t="n">
        <v>500000000</v>
      </c>
      <c r="W837" t="inlineStr"/>
      <c r="X837" t="inlineStr">
        <is>
          <t>déterminé</t>
        </is>
      </c>
    </row>
    <row r="838" ht="15" customHeight="1" s="1003">
      <c r="A838" s="1019" t="inlineStr">
        <is>
          <t>Graines collectées</t>
        </is>
      </c>
      <c r="B838" t="inlineStr">
        <is>
          <t>Alimentation humaine</t>
        </is>
      </c>
      <c r="C838" t="inlineStr">
        <is>
          <t>kt</t>
        </is>
      </c>
      <c r="D838" t="inlineStr">
        <is>
          <t>France</t>
        </is>
      </c>
      <c r="E838" t="inlineStr">
        <is>
          <t>2015-16</t>
        </is>
      </c>
      <c r="F838" t="inlineStr">
        <is>
          <t>Pois</t>
        </is>
      </c>
      <c r="G838" t="inlineStr"/>
      <c r="H838" t="inlineStr"/>
      <c r="I838" t="inlineStr"/>
      <c r="J838" t="inlineStr">
        <is>
          <t>Pas de consommation de graines en alimentation humaine</t>
        </is>
      </c>
      <c r="K838" t="inlineStr"/>
      <c r="L838" t="inlineStr">
        <is>
          <t>Consommation de graines en alimentation humaine</t>
        </is>
      </c>
      <c r="M838" t="inlineStr"/>
      <c r="N838" t="inlineStr"/>
      <c r="O838" t="n">
        <v>-0</v>
      </c>
      <c r="P838" t="inlineStr"/>
      <c r="Q838" t="inlineStr"/>
      <c r="R838" t="n">
        <v>0</v>
      </c>
      <c r="S838" t="n">
        <v>0</v>
      </c>
      <c r="T838" t="inlineStr"/>
      <c r="U838" t="n">
        <v>0</v>
      </c>
      <c r="V838" t="n">
        <v>500000000</v>
      </c>
      <c r="W838" t="n">
        <v>0</v>
      </c>
      <c r="X838" t="inlineStr">
        <is>
          <t>mesuré</t>
        </is>
      </c>
    </row>
    <row r="839" ht="15" customHeight="1" s="1003">
      <c r="A839" s="1019" t="inlineStr">
        <is>
          <t>Graines collectées</t>
        </is>
      </c>
      <c r="B839" t="inlineStr">
        <is>
          <t>Vente directe et autoconsommation</t>
        </is>
      </c>
      <c r="C839" t="inlineStr">
        <is>
          <t>kt</t>
        </is>
      </c>
      <c r="D839" t="inlineStr">
        <is>
          <t>France</t>
        </is>
      </c>
      <c r="E839" t="inlineStr">
        <is>
          <t>2015-16</t>
        </is>
      </c>
      <c r="F839" t="inlineStr">
        <is>
          <t>Pois</t>
        </is>
      </c>
      <c r="G839" t="inlineStr"/>
      <c r="H839" t="inlineStr"/>
      <c r="I839" t="inlineStr"/>
      <c r="J839" t="inlineStr"/>
      <c r="K839" t="inlineStr"/>
      <c r="L839" t="inlineStr"/>
      <c r="M839" t="inlineStr"/>
      <c r="N839" t="inlineStr"/>
      <c r="O839" t="n">
        <v>-0</v>
      </c>
      <c r="P839" t="n">
        <v>0</v>
      </c>
      <c r="Q839" t="n">
        <v>-0</v>
      </c>
      <c r="R839" t="inlineStr"/>
      <c r="S839" t="inlineStr"/>
      <c r="T839" t="inlineStr"/>
      <c r="U839" t="n">
        <v>0</v>
      </c>
      <c r="V839" t="n">
        <v>500000000</v>
      </c>
      <c r="W839" t="inlineStr"/>
      <c r="X839" t="inlineStr">
        <is>
          <t>libre</t>
        </is>
      </c>
    </row>
    <row r="840" ht="15" customHeight="1" s="1003">
      <c r="A840" s="1019" t="inlineStr">
        <is>
          <t>Graines collectées</t>
        </is>
      </c>
      <c r="B840" t="inlineStr">
        <is>
          <t>Circuits spécialisés</t>
        </is>
      </c>
      <c r="C840" t="inlineStr">
        <is>
          <t>kt</t>
        </is>
      </c>
      <c r="D840" t="inlineStr">
        <is>
          <t>France</t>
        </is>
      </c>
      <c r="E840" t="inlineStr">
        <is>
          <t>2015-16</t>
        </is>
      </c>
      <c r="F840" t="inlineStr">
        <is>
          <t>Pois</t>
        </is>
      </c>
      <c r="G840" t="inlineStr"/>
      <c r="H840" t="inlineStr"/>
      <c r="I840" t="inlineStr"/>
      <c r="J840" t="inlineStr"/>
      <c r="K840" t="inlineStr"/>
      <c r="L840" t="inlineStr"/>
      <c r="M840" t="inlineStr"/>
      <c r="N840" t="inlineStr"/>
      <c r="O840" t="n">
        <v>-0</v>
      </c>
      <c r="P840" t="n">
        <v>0</v>
      </c>
      <c r="Q840" t="n">
        <v>-0</v>
      </c>
      <c r="R840" t="inlineStr"/>
      <c r="S840" t="inlineStr"/>
      <c r="T840" t="inlineStr"/>
      <c r="U840" t="n">
        <v>0</v>
      </c>
      <c r="V840" t="n">
        <v>500000000</v>
      </c>
      <c r="W840" t="inlineStr"/>
      <c r="X840" t="inlineStr">
        <is>
          <t>libre</t>
        </is>
      </c>
    </row>
    <row r="841" ht="15" customHeight="1" s="1003">
      <c r="A841" s="1019" t="inlineStr">
        <is>
          <t>Graines collectées</t>
        </is>
      </c>
      <c r="B841" t="inlineStr">
        <is>
          <t>GMS</t>
        </is>
      </c>
      <c r="C841" t="inlineStr">
        <is>
          <t>kt</t>
        </is>
      </c>
      <c r="D841" t="inlineStr">
        <is>
          <t>France</t>
        </is>
      </c>
      <c r="E841" t="inlineStr">
        <is>
          <t>2015-16</t>
        </is>
      </c>
      <c r="F841" t="inlineStr">
        <is>
          <t>Pois</t>
        </is>
      </c>
      <c r="G841" t="inlineStr"/>
      <c r="H841" t="inlineStr"/>
      <c r="I841" t="inlineStr"/>
      <c r="J841" t="inlineStr"/>
      <c r="K841" t="inlineStr"/>
      <c r="L841" t="inlineStr"/>
      <c r="M841" t="inlineStr"/>
      <c r="N841" t="inlineStr"/>
      <c r="O841" t="n">
        <v>-0</v>
      </c>
      <c r="P841" t="n">
        <v>0</v>
      </c>
      <c r="Q841" t="n">
        <v>-0</v>
      </c>
      <c r="R841" t="inlineStr"/>
      <c r="S841" t="inlineStr"/>
      <c r="T841" t="inlineStr"/>
      <c r="U841" t="n">
        <v>0</v>
      </c>
      <c r="V841" t="n">
        <v>500000000</v>
      </c>
      <c r="W841" t="inlineStr"/>
      <c r="X841" t="inlineStr">
        <is>
          <t>libre</t>
        </is>
      </c>
    </row>
    <row r="842" ht="15" customHeight="1" s="1003">
      <c r="A842" s="1019" t="inlineStr">
        <is>
          <t>Graines collectées</t>
        </is>
      </c>
      <c r="B842" t="inlineStr">
        <is>
          <t>RHD</t>
        </is>
      </c>
      <c r="C842" t="inlineStr">
        <is>
          <t>kt</t>
        </is>
      </c>
      <c r="D842" t="inlineStr">
        <is>
          <t>France</t>
        </is>
      </c>
      <c r="E842" t="inlineStr">
        <is>
          <t>2015-16</t>
        </is>
      </c>
      <c r="F842" t="inlineStr">
        <is>
          <t>Pois</t>
        </is>
      </c>
      <c r="G842" t="inlineStr"/>
      <c r="H842" t="inlineStr"/>
      <c r="I842" t="inlineStr"/>
      <c r="J842" t="inlineStr"/>
      <c r="K842" t="inlineStr"/>
      <c r="L842" t="inlineStr"/>
      <c r="M842" t="inlineStr"/>
      <c r="N842" t="inlineStr"/>
      <c r="O842" t="n">
        <v>-0</v>
      </c>
      <c r="P842" t="n">
        <v>0</v>
      </c>
      <c r="Q842" t="n">
        <v>-0</v>
      </c>
      <c r="R842" t="inlineStr"/>
      <c r="S842" t="inlineStr"/>
      <c r="T842" t="inlineStr"/>
      <c r="U842" t="n">
        <v>0</v>
      </c>
      <c r="V842" t="n">
        <v>500000000</v>
      </c>
      <c r="W842" t="inlineStr"/>
      <c r="X842" t="inlineStr">
        <is>
          <t>libre</t>
        </is>
      </c>
    </row>
    <row r="843" ht="15" customHeight="1" s="1003">
      <c r="A843" s="1019" t="inlineStr">
        <is>
          <t>Graines collectées</t>
        </is>
      </c>
      <c r="B843" t="inlineStr">
        <is>
          <t>Trituration</t>
        </is>
      </c>
      <c r="C843" t="inlineStr">
        <is>
          <t>kt</t>
        </is>
      </c>
      <c r="D843" t="inlineStr">
        <is>
          <t>France</t>
        </is>
      </c>
      <c r="E843" t="inlineStr">
        <is>
          <t>2015-16</t>
        </is>
      </c>
      <c r="F843" t="inlineStr">
        <is>
          <t>Pois</t>
        </is>
      </c>
      <c r="G843" t="inlineStr"/>
      <c r="H843" t="inlineStr"/>
      <c r="I843" t="inlineStr"/>
      <c r="J843" t="inlineStr">
        <is>
          <t>Pas de trituration</t>
        </is>
      </c>
      <c r="K843" t="inlineStr"/>
      <c r="L843" t="inlineStr">
        <is>
          <t>Consommation de graines par la Trituration</t>
        </is>
      </c>
      <c r="M843" t="inlineStr"/>
      <c r="N843" t="inlineStr"/>
      <c r="O843" t="n">
        <v>-0</v>
      </c>
      <c r="P843" t="inlineStr"/>
      <c r="Q843" t="inlineStr"/>
      <c r="R843" t="n">
        <v>0</v>
      </c>
      <c r="S843" t="n">
        <v>0</v>
      </c>
      <c r="T843" t="inlineStr"/>
      <c r="U843" t="n">
        <v>0</v>
      </c>
      <c r="V843" t="n">
        <v>500000000</v>
      </c>
      <c r="W843" t="n">
        <v>0</v>
      </c>
      <c r="X843" t="inlineStr">
        <is>
          <t>mesuré</t>
        </is>
      </c>
    </row>
    <row r="844" ht="15" customHeight="1" s="1003">
      <c r="A844" s="1019" t="inlineStr">
        <is>
          <t>Graines collectées</t>
        </is>
      </c>
      <c r="B844" t="inlineStr">
        <is>
          <t>FAB</t>
        </is>
      </c>
      <c r="C844" t="inlineStr">
        <is>
          <t>kt</t>
        </is>
      </c>
      <c r="D844" t="inlineStr">
        <is>
          <t>France</t>
        </is>
      </c>
      <c r="E844" t="inlineStr">
        <is>
          <t>2015-16</t>
        </is>
      </c>
      <c r="F844" t="inlineStr">
        <is>
          <t>Pois</t>
        </is>
      </c>
      <c r="G844" t="inlineStr">
        <is>
          <t>Consommation de graines par les FAB = 27 kt (Bilans par campagne - FranceAgriMer)</t>
        </is>
      </c>
      <c r="H844" t="inlineStr"/>
      <c r="I844" t="inlineStr">
        <is>
          <t>Bilans par campagne - FranceAgriMer</t>
        </is>
      </c>
      <c r="J844" t="inlineStr"/>
      <c r="K844" t="inlineStr">
        <is>
          <t>Volume</t>
        </is>
      </c>
      <c r="L844" t="inlineStr">
        <is>
          <t>Consommation de graines par les FAB</t>
        </is>
      </c>
      <c r="M844" t="inlineStr">
        <is>
          <t>Bilans Pois - FAM</t>
        </is>
      </c>
      <c r="N844" t="inlineStr"/>
      <c r="O844" t="n">
        <v>26.9</v>
      </c>
      <c r="P844" t="inlineStr"/>
      <c r="Q844" t="inlineStr"/>
      <c r="R844" t="n">
        <v>26.89</v>
      </c>
      <c r="S844" t="n">
        <v>1.34</v>
      </c>
      <c r="T844" t="n">
        <v>0.1</v>
      </c>
      <c r="U844" t="n">
        <v>0</v>
      </c>
      <c r="V844" t="n">
        <v>500000000</v>
      </c>
      <c r="W844" t="n">
        <v>0</v>
      </c>
      <c r="X844" t="inlineStr">
        <is>
          <t>mesuré</t>
        </is>
      </c>
    </row>
    <row r="845" ht="15" customHeight="1" s="1003">
      <c r="A845" s="1019" t="inlineStr">
        <is>
          <t>Graines collectées</t>
        </is>
      </c>
      <c r="B845" t="inlineStr">
        <is>
          <t>Amidonnerie</t>
        </is>
      </c>
      <c r="C845" t="inlineStr">
        <is>
          <t>kt</t>
        </is>
      </c>
      <c r="D845" t="inlineStr">
        <is>
          <t>France</t>
        </is>
      </c>
      <c r="E845" t="inlineStr">
        <is>
          <t>2015-16</t>
        </is>
      </c>
      <c r="F845" t="inlineStr">
        <is>
          <t>Pois</t>
        </is>
      </c>
      <c r="G845" t="inlineStr">
        <is>
          <t>Consommation de graines en alimentation humaine = 120 kt (Bilans par campagne - FranceAgriMer)</t>
        </is>
      </c>
      <c r="H845" t="inlineStr"/>
      <c r="I845" t="inlineStr">
        <is>
          <t>Bilans par campagne - FranceAgriMer</t>
        </is>
      </c>
      <c r="J845" t="inlineStr"/>
      <c r="K845" t="inlineStr">
        <is>
          <t>Volume</t>
        </is>
      </c>
      <c r="L845" t="inlineStr">
        <is>
          <t>Consommation de graines en alimentation humaine</t>
        </is>
      </c>
      <c r="M845" t="inlineStr">
        <is>
          <t>Bilans Pois - FAM</t>
        </is>
      </c>
      <c r="N845" t="inlineStr"/>
      <c r="O845" t="n">
        <v>120</v>
      </c>
      <c r="P845" t="inlineStr"/>
      <c r="Q845" t="inlineStr"/>
      <c r="R845" t="n">
        <v>120</v>
      </c>
      <c r="S845" t="n">
        <v>6</v>
      </c>
      <c r="T845" t="n">
        <v>0.1</v>
      </c>
      <c r="U845" t="n">
        <v>0</v>
      </c>
      <c r="V845" t="n">
        <v>500000000</v>
      </c>
      <c r="W845" t="n">
        <v>0</v>
      </c>
      <c r="X845" t="inlineStr">
        <is>
          <t>mesuré</t>
        </is>
      </c>
    </row>
    <row r="846" ht="15" customHeight="1" s="1003">
      <c r="A846" s="1019" t="inlineStr">
        <is>
          <t>Graines collectées</t>
        </is>
      </c>
      <c r="B846" t="inlineStr">
        <is>
          <t>Meunerie</t>
        </is>
      </c>
      <c r="C846" t="inlineStr">
        <is>
          <t>kt</t>
        </is>
      </c>
      <c r="D846" t="inlineStr">
        <is>
          <t>France</t>
        </is>
      </c>
      <c r="E846" t="inlineStr">
        <is>
          <t>2015-16</t>
        </is>
      </c>
      <c r="F846" t="inlineStr">
        <is>
          <t>Pois</t>
        </is>
      </c>
      <c r="G846" t="inlineStr"/>
      <c r="H846" t="inlineStr"/>
      <c r="I846" t="inlineStr"/>
      <c r="J846" t="inlineStr"/>
      <c r="K846" t="inlineStr"/>
      <c r="L846" t="inlineStr"/>
      <c r="M846" t="inlineStr"/>
      <c r="N846" t="inlineStr"/>
      <c r="O846" t="n">
        <v>-0</v>
      </c>
      <c r="P846" t="inlineStr"/>
      <c r="Q846" t="inlineStr"/>
      <c r="R846" t="n">
        <v>0</v>
      </c>
      <c r="S846" t="n">
        <v>0</v>
      </c>
      <c r="T846" t="inlineStr"/>
      <c r="U846" t="n">
        <v>0</v>
      </c>
      <c r="V846" t="n">
        <v>500000000</v>
      </c>
      <c r="W846" t="n">
        <v>0</v>
      </c>
      <c r="X846" t="inlineStr">
        <is>
          <t>mesuré</t>
        </is>
      </c>
    </row>
    <row r="847" ht="15" customHeight="1" s="1003">
      <c r="A847" s="1019" t="inlineStr">
        <is>
          <t>Graines collectées</t>
        </is>
      </c>
      <c r="B847" t="inlineStr">
        <is>
          <t>Fabrication d'ingrédients</t>
        </is>
      </c>
      <c r="C847" t="inlineStr">
        <is>
          <t>kt</t>
        </is>
      </c>
      <c r="D847" t="inlineStr">
        <is>
          <t>France</t>
        </is>
      </c>
      <c r="E847" t="inlineStr">
        <is>
          <t>2015-16</t>
        </is>
      </c>
      <c r="F847" t="inlineStr">
        <is>
          <t>Pois</t>
        </is>
      </c>
      <c r="G847" t="inlineStr"/>
      <c r="H847" t="inlineStr"/>
      <c r="I847" t="inlineStr"/>
      <c r="J847" t="inlineStr"/>
      <c r="K847" t="inlineStr"/>
      <c r="L847" t="inlineStr"/>
      <c r="M847" t="inlineStr"/>
      <c r="N847" t="inlineStr"/>
      <c r="O847" t="n">
        <v>-0</v>
      </c>
      <c r="P847" t="inlineStr"/>
      <c r="Q847" t="inlineStr"/>
      <c r="R847" t="n">
        <v>0</v>
      </c>
      <c r="S847" t="n">
        <v>0</v>
      </c>
      <c r="T847" t="inlineStr"/>
      <c r="U847" t="n">
        <v>0</v>
      </c>
      <c r="V847" t="n">
        <v>500000000</v>
      </c>
      <c r="W847" t="n">
        <v>0</v>
      </c>
      <c r="X847" t="inlineStr">
        <is>
          <t>mesuré</t>
        </is>
      </c>
    </row>
    <row r="848" ht="15" customHeight="1" s="1003">
      <c r="A848" s="1019" t="inlineStr">
        <is>
          <t>Graines collectées</t>
        </is>
      </c>
      <c r="B848" t="inlineStr">
        <is>
          <t>Ménages</t>
        </is>
      </c>
      <c r="C848" t="inlineStr">
        <is>
          <t>kt</t>
        </is>
      </c>
      <c r="D848" t="inlineStr">
        <is>
          <t>France</t>
        </is>
      </c>
      <c r="E848" t="inlineStr">
        <is>
          <t>2015-16</t>
        </is>
      </c>
      <c r="F848" t="inlineStr">
        <is>
          <t>Pois</t>
        </is>
      </c>
      <c r="G848" t="inlineStr"/>
      <c r="H848" t="inlineStr"/>
      <c r="I848" t="inlineStr"/>
      <c r="J848" t="inlineStr"/>
      <c r="K848" t="inlineStr"/>
      <c r="L848" t="inlineStr"/>
      <c r="M848" t="inlineStr"/>
      <c r="N848" t="inlineStr"/>
      <c r="O848" t="n">
        <v>-0</v>
      </c>
      <c r="P848" t="n">
        <v>0</v>
      </c>
      <c r="Q848" t="n">
        <v>-0</v>
      </c>
      <c r="R848" t="inlineStr"/>
      <c r="S848" t="inlineStr"/>
      <c r="T848" t="inlineStr"/>
      <c r="U848" t="n">
        <v>0</v>
      </c>
      <c r="V848" t="n">
        <v>500000000</v>
      </c>
      <c r="W848" t="inlineStr"/>
      <c r="X848" t="inlineStr">
        <is>
          <t>libre</t>
        </is>
      </c>
    </row>
    <row r="849" ht="15" customHeight="1" s="1003">
      <c r="A849" s="1019" t="inlineStr">
        <is>
          <t>Graines collectées</t>
        </is>
      </c>
      <c r="B849" t="inlineStr">
        <is>
          <t>Circuits généralistes</t>
        </is>
      </c>
      <c r="C849" t="inlineStr">
        <is>
          <t>kt</t>
        </is>
      </c>
      <c r="D849" t="inlineStr">
        <is>
          <t>France</t>
        </is>
      </c>
      <c r="E849" t="inlineStr">
        <is>
          <t>2015-16</t>
        </is>
      </c>
      <c r="F849" t="inlineStr">
        <is>
          <t>Pois</t>
        </is>
      </c>
      <c r="G849" t="inlineStr"/>
      <c r="H849" t="inlineStr"/>
      <c r="I849" t="inlineStr"/>
      <c r="J849" t="inlineStr"/>
      <c r="K849" t="inlineStr"/>
      <c r="L849" t="inlineStr"/>
      <c r="M849" t="inlineStr"/>
      <c r="N849" t="inlineStr"/>
      <c r="O849" t="n">
        <v>-0</v>
      </c>
      <c r="P849" t="n">
        <v>0</v>
      </c>
      <c r="Q849" t="n">
        <v>-0</v>
      </c>
      <c r="R849" t="inlineStr"/>
      <c r="S849" t="inlineStr"/>
      <c r="T849" t="inlineStr"/>
      <c r="U849" t="n">
        <v>0</v>
      </c>
      <c r="V849" t="n">
        <v>500000000</v>
      </c>
      <c r="W849" t="inlineStr"/>
      <c r="X849" t="inlineStr">
        <is>
          <t>libre</t>
        </is>
      </c>
    </row>
    <row r="850" ht="15" customHeight="1" s="1003">
      <c r="A850" s="1019" t="inlineStr">
        <is>
          <t>Graines collectées</t>
        </is>
      </c>
      <c r="B850" t="inlineStr">
        <is>
          <t>Usages alimentaires</t>
        </is>
      </c>
      <c r="C850" t="inlineStr">
        <is>
          <t>kt</t>
        </is>
      </c>
      <c r="D850" t="inlineStr">
        <is>
          <t>France</t>
        </is>
      </c>
      <c r="E850" t="inlineStr">
        <is>
          <t>2015-16</t>
        </is>
      </c>
      <c r="F850" t="inlineStr">
        <is>
          <t>Pois</t>
        </is>
      </c>
      <c r="G850" t="inlineStr"/>
      <c r="H850" t="inlineStr"/>
      <c r="I850" t="inlineStr"/>
      <c r="J850" t="inlineStr"/>
      <c r="K850" t="inlineStr"/>
      <c r="L850" t="inlineStr"/>
      <c r="M850" t="inlineStr"/>
      <c r="N850" t="inlineStr"/>
      <c r="O850" t="n">
        <v>26.9</v>
      </c>
      <c r="P850" t="inlineStr"/>
      <c r="Q850" t="inlineStr"/>
      <c r="R850" t="inlineStr"/>
      <c r="S850" t="inlineStr"/>
      <c r="T850" t="inlineStr"/>
      <c r="U850" t="n">
        <v>0</v>
      </c>
      <c r="V850" t="n">
        <v>500000000</v>
      </c>
      <c r="W850" t="inlineStr"/>
      <c r="X850" t="inlineStr">
        <is>
          <t>déterminé</t>
        </is>
      </c>
    </row>
    <row r="851" ht="15" customHeight="1" s="1003">
      <c r="A851" s="1019" t="inlineStr">
        <is>
          <t>Graines collectées</t>
        </is>
      </c>
      <c r="B851" t="inlineStr">
        <is>
          <t>Alimentation animale rente</t>
        </is>
      </c>
      <c r="C851" t="inlineStr">
        <is>
          <t>kt</t>
        </is>
      </c>
      <c r="D851" t="inlineStr">
        <is>
          <t>France</t>
        </is>
      </c>
      <c r="E851" t="inlineStr">
        <is>
          <t>2015-16</t>
        </is>
      </c>
      <c r="F851" t="inlineStr">
        <is>
          <t>Pois</t>
        </is>
      </c>
      <c r="G851" t="inlineStr"/>
      <c r="H851" t="inlineStr"/>
      <c r="I851" t="inlineStr"/>
      <c r="J851" t="inlineStr"/>
      <c r="K851" t="inlineStr"/>
      <c r="L851" t="inlineStr"/>
      <c r="M851" t="inlineStr"/>
      <c r="N851" t="inlineStr"/>
      <c r="O851" t="n">
        <v>26.9</v>
      </c>
      <c r="P851" t="inlineStr"/>
      <c r="Q851" t="inlineStr"/>
      <c r="R851" t="inlineStr"/>
      <c r="S851" t="inlineStr"/>
      <c r="T851" t="inlineStr"/>
      <c r="U851" t="n">
        <v>0</v>
      </c>
      <c r="V851" t="n">
        <v>500000000</v>
      </c>
      <c r="W851" t="inlineStr"/>
      <c r="X851" t="inlineStr">
        <is>
          <t>déterminé</t>
        </is>
      </c>
    </row>
    <row r="852" ht="15" customHeight="1" s="1003">
      <c r="A852" s="1019" t="inlineStr">
        <is>
          <t>Graines collectées</t>
        </is>
      </c>
      <c r="B852" t="inlineStr">
        <is>
          <t>Alimentation animale</t>
        </is>
      </c>
      <c r="C852" t="inlineStr">
        <is>
          <t>kt</t>
        </is>
      </c>
      <c r="D852" t="inlineStr">
        <is>
          <t>France</t>
        </is>
      </c>
      <c r="E852" t="inlineStr">
        <is>
          <t>2015-16</t>
        </is>
      </c>
      <c r="F852" t="inlineStr">
        <is>
          <t>Pois</t>
        </is>
      </c>
      <c r="G852" t="inlineStr"/>
      <c r="H852" t="inlineStr"/>
      <c r="I852" t="inlineStr"/>
      <c r="J852" t="inlineStr"/>
      <c r="K852" t="inlineStr"/>
      <c r="L852" t="inlineStr"/>
      <c r="M852" t="inlineStr"/>
      <c r="N852" t="inlineStr"/>
      <c r="O852" t="n">
        <v>26.9</v>
      </c>
      <c r="P852" t="inlineStr"/>
      <c r="Q852" t="inlineStr"/>
      <c r="R852" t="inlineStr"/>
      <c r="S852" t="inlineStr"/>
      <c r="T852" t="inlineStr"/>
      <c r="U852" t="n">
        <v>0</v>
      </c>
      <c r="V852" t="n">
        <v>500000000</v>
      </c>
      <c r="W852" t="inlineStr"/>
      <c r="X852" t="inlineStr">
        <is>
          <t>déterminé</t>
        </is>
      </c>
    </row>
    <row r="853" ht="15" customHeight="1" s="1003">
      <c r="A853" s="1019" t="inlineStr">
        <is>
          <t>Graines collectées</t>
        </is>
      </c>
      <c r="B853" t="inlineStr">
        <is>
          <t>Débouchés</t>
        </is>
      </c>
      <c r="C853" t="inlineStr">
        <is>
          <t>kt</t>
        </is>
      </c>
      <c r="D853" t="inlineStr">
        <is>
          <t>France</t>
        </is>
      </c>
      <c r="E853" t="inlineStr">
        <is>
          <t>2015-16</t>
        </is>
      </c>
      <c r="F853" t="inlineStr">
        <is>
          <t>Pois</t>
        </is>
      </c>
      <c r="G853" t="inlineStr"/>
      <c r="H853" t="inlineStr"/>
      <c r="I853" t="inlineStr"/>
      <c r="J853" t="inlineStr"/>
      <c r="K853" t="inlineStr"/>
      <c r="L853" t="inlineStr"/>
      <c r="M853" t="inlineStr"/>
      <c r="N853" t="inlineStr"/>
      <c r="O853" t="n">
        <v>26.9</v>
      </c>
      <c r="P853" t="inlineStr"/>
      <c r="Q853" t="inlineStr"/>
      <c r="R853" t="inlineStr"/>
      <c r="S853" t="inlineStr"/>
      <c r="T853" t="inlineStr"/>
      <c r="U853" t="n">
        <v>0</v>
      </c>
      <c r="V853" t="n">
        <v>500000000</v>
      </c>
      <c r="W853" t="inlineStr"/>
      <c r="X853" t="inlineStr">
        <is>
          <t>déterminé</t>
        </is>
      </c>
    </row>
    <row r="854" ht="15" customHeight="1" s="1003">
      <c r="A854" s="1019" t="inlineStr">
        <is>
          <t>Graines collectées</t>
        </is>
      </c>
      <c r="B854" t="inlineStr">
        <is>
          <t>Autres IAA</t>
        </is>
      </c>
      <c r="C854" t="inlineStr">
        <is>
          <t>kt</t>
        </is>
      </c>
      <c r="D854" t="inlineStr">
        <is>
          <t>France</t>
        </is>
      </c>
      <c r="E854" t="inlineStr">
        <is>
          <t>2015-16</t>
        </is>
      </c>
      <c r="F854" t="inlineStr">
        <is>
          <t>Pois</t>
        </is>
      </c>
      <c r="G854" t="inlineStr"/>
      <c r="H854" t="inlineStr"/>
      <c r="I854" t="inlineStr"/>
      <c r="J854" t="inlineStr"/>
      <c r="K854" t="inlineStr"/>
      <c r="L854" t="inlineStr"/>
      <c r="M854" t="inlineStr"/>
      <c r="N854" t="inlineStr"/>
      <c r="O854" t="n">
        <v>-0</v>
      </c>
      <c r="P854" t="n">
        <v>0</v>
      </c>
      <c r="Q854" t="n">
        <v>-0</v>
      </c>
      <c r="R854" t="inlineStr"/>
      <c r="S854" t="inlineStr"/>
      <c r="T854" t="inlineStr"/>
      <c r="U854" t="n">
        <v>0</v>
      </c>
      <c r="V854" t="n">
        <v>500000000</v>
      </c>
      <c r="W854" t="inlineStr"/>
      <c r="X854" t="inlineStr">
        <is>
          <t>libre</t>
        </is>
      </c>
    </row>
    <row r="855" ht="15" customHeight="1" s="1003">
      <c r="A855" s="1019" t="inlineStr">
        <is>
          <t>Graines collectées</t>
        </is>
      </c>
      <c r="B855" t="inlineStr">
        <is>
          <t>Semences certifiées</t>
        </is>
      </c>
      <c r="C855" t="inlineStr">
        <is>
          <t>kt</t>
        </is>
      </c>
      <c r="D855" t="inlineStr">
        <is>
          <t>France</t>
        </is>
      </c>
      <c r="E855" t="inlineStr">
        <is>
          <t>2015-16</t>
        </is>
      </c>
      <c r="F855" t="inlineStr">
        <is>
          <t>Pois</t>
        </is>
      </c>
      <c r="G855" t="inlineStr">
        <is>
          <t>Production de semences certifiées = 25 kt (Bilans par campagne - FranceAgriMer)</t>
        </is>
      </c>
      <c r="H855" t="inlineStr"/>
      <c r="I855" t="inlineStr">
        <is>
          <t>Bilans par campagne - FranceAgriMer</t>
        </is>
      </c>
      <c r="J855" t="inlineStr"/>
      <c r="K855" t="inlineStr">
        <is>
          <t>Volume</t>
        </is>
      </c>
      <c r="L855" t="inlineStr">
        <is>
          <t>Production de semences certifiées</t>
        </is>
      </c>
      <c r="M855" t="inlineStr">
        <is>
          <t>Bilans Pois - FAM</t>
        </is>
      </c>
      <c r="N855" t="inlineStr"/>
      <c r="O855" t="n">
        <v>25</v>
      </c>
      <c r="P855" t="inlineStr"/>
      <c r="Q855" t="inlineStr"/>
      <c r="R855" t="n">
        <v>25</v>
      </c>
      <c r="S855" t="n">
        <v>1.25</v>
      </c>
      <c r="T855" t="n">
        <v>0.1</v>
      </c>
      <c r="U855" t="n">
        <v>0</v>
      </c>
      <c r="V855" t="n">
        <v>500000000</v>
      </c>
      <c r="W855" t="n">
        <v>0</v>
      </c>
      <c r="X855" t="inlineStr">
        <is>
          <t>mesuré</t>
        </is>
      </c>
    </row>
    <row r="856" ht="15" customHeight="1" s="1003">
      <c r="A856" s="1019" t="inlineStr">
        <is>
          <t>Graines collectées</t>
        </is>
      </c>
      <c r="B856" t="inlineStr">
        <is>
          <t>Semences</t>
        </is>
      </c>
      <c r="C856" t="inlineStr">
        <is>
          <t>kt</t>
        </is>
      </c>
      <c r="D856" t="inlineStr">
        <is>
          <t>France</t>
        </is>
      </c>
      <c r="E856" t="inlineStr">
        <is>
          <t>2015-16</t>
        </is>
      </c>
      <c r="F856" t="inlineStr">
        <is>
          <t>Pois</t>
        </is>
      </c>
      <c r="G856" t="inlineStr">
        <is>
          <t>Production de semences certifiées = 25 kt (Bilans par campagne - FranceAgriMer)</t>
        </is>
      </c>
      <c r="H856" t="inlineStr"/>
      <c r="I856" t="inlineStr">
        <is>
          <t>Bilans par campagne - FranceAgriMer</t>
        </is>
      </c>
      <c r="J856" t="inlineStr"/>
      <c r="K856" t="inlineStr">
        <is>
          <t>Volume</t>
        </is>
      </c>
      <c r="L856" t="inlineStr">
        <is>
          <t>Production de semences certifiées</t>
        </is>
      </c>
      <c r="M856" t="inlineStr">
        <is>
          <t>Bilans Pois - FAM</t>
        </is>
      </c>
      <c r="N856" t="inlineStr"/>
      <c r="O856" t="n">
        <v>25</v>
      </c>
      <c r="P856" t="inlineStr"/>
      <c r="Q856" t="inlineStr"/>
      <c r="R856" t="inlineStr"/>
      <c r="S856" t="inlineStr"/>
      <c r="T856" t="inlineStr"/>
      <c r="U856" t="n">
        <v>0</v>
      </c>
      <c r="V856" t="n">
        <v>500000000</v>
      </c>
      <c r="W856" t="inlineStr"/>
      <c r="X856" t="inlineStr">
        <is>
          <t>déterminé</t>
        </is>
      </c>
    </row>
    <row r="857" ht="15" customHeight="1" s="1003">
      <c r="A857" s="1019" t="inlineStr">
        <is>
          <t>Graines collectées</t>
        </is>
      </c>
      <c r="B857" t="inlineStr">
        <is>
          <t>Export</t>
        </is>
      </c>
      <c r="C857" t="inlineStr">
        <is>
          <t>kt</t>
        </is>
      </c>
      <c r="D857" t="inlineStr">
        <is>
          <t>France</t>
        </is>
      </c>
      <c r="E857" t="inlineStr">
        <is>
          <t>2015-16</t>
        </is>
      </c>
      <c r="F857" t="inlineStr">
        <is>
          <t>Pois</t>
        </is>
      </c>
      <c r="G857" t="inlineStr"/>
      <c r="H857" t="inlineStr">
        <is>
          <t>Exportation de graines = 322 kt (Douanes françaises - Eurostat)</t>
        </is>
      </c>
      <c r="I857" t="inlineStr">
        <is>
          <t>Douanes françaises - Eurostat</t>
        </is>
      </c>
      <c r="J857" t="inlineStr"/>
      <c r="K857" t="inlineStr">
        <is>
          <t>Volume</t>
        </is>
      </c>
      <c r="L857" t="inlineStr">
        <is>
          <t>Exportation de graines</t>
        </is>
      </c>
      <c r="M857" t="inlineStr">
        <is>
          <t>Echanges mensuels - EUROSTAT</t>
        </is>
      </c>
      <c r="N857" t="inlineStr"/>
      <c r="O857" t="n">
        <v>322</v>
      </c>
      <c r="P857" t="inlineStr"/>
      <c r="Q857" t="inlineStr"/>
      <c r="R857" t="n">
        <v>322.03</v>
      </c>
      <c r="S857" t="n">
        <v>16.1</v>
      </c>
      <c r="T857" t="n">
        <v>0.1</v>
      </c>
      <c r="U857" t="n">
        <v>0</v>
      </c>
      <c r="V857" t="n">
        <v>500000000</v>
      </c>
      <c r="W857" t="n">
        <v>0</v>
      </c>
      <c r="X857" t="inlineStr">
        <is>
          <t>mesuré</t>
        </is>
      </c>
    </row>
    <row r="858" ht="15" customHeight="1" s="1003">
      <c r="A858" s="1019" t="inlineStr">
        <is>
          <t>Graines collectées</t>
        </is>
      </c>
      <c r="B858" t="inlineStr">
        <is>
          <t>Ecart statistique</t>
        </is>
      </c>
      <c r="C858" t="inlineStr">
        <is>
          <t>kt</t>
        </is>
      </c>
      <c r="D858" t="inlineStr">
        <is>
          <t>France</t>
        </is>
      </c>
      <c r="E858" t="inlineStr">
        <is>
          <t>2015-16</t>
        </is>
      </c>
      <c r="F858" t="inlineStr">
        <is>
          <t>Pois</t>
        </is>
      </c>
      <c r="G858" t="inlineStr"/>
      <c r="H858" t="inlineStr"/>
      <c r="I858" t="inlineStr"/>
      <c r="J858" t="inlineStr"/>
      <c r="K858" t="inlineStr"/>
      <c r="L858" t="inlineStr"/>
      <c r="M858" t="inlineStr"/>
      <c r="N858" t="inlineStr"/>
      <c r="O858" t="n">
        <v>0.64</v>
      </c>
      <c r="P858" t="inlineStr"/>
      <c r="Q858" t="inlineStr"/>
      <c r="R858" t="inlineStr"/>
      <c r="S858" t="inlineStr"/>
      <c r="T858" t="inlineStr"/>
      <c r="U858" t="n">
        <v>0</v>
      </c>
      <c r="V858" t="n">
        <v>500000000</v>
      </c>
      <c r="W858" t="inlineStr"/>
      <c r="X858" t="inlineStr">
        <is>
          <t>déterminé</t>
        </is>
      </c>
    </row>
    <row r="859" ht="15" customHeight="1" s="1003">
      <c r="A859" s="1019" t="inlineStr">
        <is>
          <t>Issues de silo</t>
        </is>
      </c>
      <c r="B859" t="inlineStr">
        <is>
          <t>Elimination/Pertes</t>
        </is>
      </c>
      <c r="C859" t="inlineStr">
        <is>
          <t>kt</t>
        </is>
      </c>
      <c r="D859" t="inlineStr">
        <is>
          <t>France</t>
        </is>
      </c>
      <c r="E859" t="inlineStr">
        <is>
          <t>2015-16</t>
        </is>
      </c>
      <c r="F859" t="inlineStr">
        <is>
          <t>Pois</t>
        </is>
      </c>
      <c r="G859" t="inlineStr"/>
      <c r="H859" t="inlineStr">
        <is>
          <t>0</t>
        </is>
      </c>
      <c r="I859" t="inlineStr">
        <is>
          <t>ONRB - FranceAgriMer</t>
        </is>
      </c>
      <c r="J859" t="inlineStr">
        <is>
          <t>0</t>
        </is>
      </c>
      <c r="K859" t="inlineStr">
        <is>
          <t>Répartition</t>
        </is>
      </c>
      <c r="L859" t="inlineStr">
        <is>
          <t>Les issues de silo sont éliminées:Part d'issues de silo éliminées</t>
        </is>
      </c>
      <c r="M859" t="inlineStr">
        <is>
          <t>Issues de silo - ONRB</t>
        </is>
      </c>
      <c r="N859" t="inlineStr"/>
      <c r="O859" t="n">
        <v>0.02</v>
      </c>
      <c r="P859" t="inlineStr"/>
      <c r="Q859" t="inlineStr"/>
      <c r="R859" t="inlineStr"/>
      <c r="S859" t="inlineStr"/>
      <c r="T859" t="inlineStr"/>
      <c r="U859" t="n">
        <v>0</v>
      </c>
      <c r="V859" t="n">
        <v>500000000</v>
      </c>
      <c r="W859" t="inlineStr"/>
      <c r="X859" t="inlineStr">
        <is>
          <t>déterminé</t>
        </is>
      </c>
    </row>
    <row r="860" ht="15" customHeight="1" s="1003">
      <c r="A860" s="1019" t="inlineStr">
        <is>
          <t>Issues de silo</t>
        </is>
      </c>
      <c r="B860" t="inlineStr">
        <is>
          <t>Autres usages (ou usages indéfinis)</t>
        </is>
      </c>
      <c r="C860" t="inlineStr">
        <is>
          <t>kt</t>
        </is>
      </c>
      <c r="D860" t="inlineStr">
        <is>
          <t>France</t>
        </is>
      </c>
      <c r="E860" t="inlineStr">
        <is>
          <t>2015-16</t>
        </is>
      </c>
      <c r="F860" t="inlineStr">
        <is>
          <t>Pois</t>
        </is>
      </c>
      <c r="G860" t="inlineStr"/>
      <c r="H860" t="inlineStr"/>
      <c r="I860" t="inlineStr"/>
      <c r="J860" t="inlineStr"/>
      <c r="K860" t="inlineStr"/>
      <c r="L860" t="inlineStr"/>
      <c r="M860" t="inlineStr"/>
      <c r="N860" t="inlineStr"/>
      <c r="O860" t="n">
        <v>0.02</v>
      </c>
      <c r="P860" t="inlineStr"/>
      <c r="Q860" t="inlineStr"/>
      <c r="R860" t="inlineStr"/>
      <c r="S860" t="inlineStr"/>
      <c r="T860" t="inlineStr"/>
      <c r="U860" t="n">
        <v>0</v>
      </c>
      <c r="V860" t="n">
        <v>500000000</v>
      </c>
      <c r="W860" t="inlineStr"/>
      <c r="X860" t="inlineStr">
        <is>
          <t>déterminé</t>
        </is>
      </c>
    </row>
    <row r="861" ht="15" customHeight="1" s="1003">
      <c r="A861" s="1019" t="inlineStr">
        <is>
          <t>Issues de silo</t>
        </is>
      </c>
      <c r="B861" t="inlineStr">
        <is>
          <t>Débouchés</t>
        </is>
      </c>
      <c r="C861" t="inlineStr">
        <is>
          <t>kt</t>
        </is>
      </c>
      <c r="D861" t="inlineStr">
        <is>
          <t>France</t>
        </is>
      </c>
      <c r="E861" t="inlineStr">
        <is>
          <t>2015-16</t>
        </is>
      </c>
      <c r="F861" t="inlineStr">
        <is>
          <t>Pois</t>
        </is>
      </c>
      <c r="G861" t="inlineStr"/>
      <c r="H861" t="inlineStr"/>
      <c r="I861" t="inlineStr"/>
      <c r="J861" t="inlineStr"/>
      <c r="K861" t="inlineStr"/>
      <c r="L861" t="inlineStr"/>
      <c r="M861" t="inlineStr"/>
      <c r="N861" t="inlineStr"/>
      <c r="O861" t="n">
        <v>5.07</v>
      </c>
      <c r="P861" t="inlineStr"/>
      <c r="Q861" t="inlineStr"/>
      <c r="R861" t="inlineStr"/>
      <c r="S861" t="inlineStr"/>
      <c r="T861" t="inlineStr"/>
      <c r="U861" t="n">
        <v>0</v>
      </c>
      <c r="V861" t="n">
        <v>500000000</v>
      </c>
      <c r="W861" t="inlineStr"/>
      <c r="X861" t="inlineStr">
        <is>
          <t>déterminé</t>
        </is>
      </c>
    </row>
    <row r="862" ht="15" customHeight="1" s="1003">
      <c r="A862" s="1019" t="inlineStr">
        <is>
          <t>Issues de silo</t>
        </is>
      </c>
      <c r="B862" t="inlineStr">
        <is>
          <t>FAF</t>
        </is>
      </c>
      <c r="C862" t="inlineStr">
        <is>
          <t>kt</t>
        </is>
      </c>
      <c r="D862" t="inlineStr">
        <is>
          <t>France</t>
        </is>
      </c>
      <c r="E862" t="inlineStr">
        <is>
          <t>2015-16</t>
        </is>
      </c>
      <c r="F862" t="inlineStr">
        <is>
          <t>Pois</t>
        </is>
      </c>
      <c r="G862" t="inlineStr"/>
      <c r="H862" t="inlineStr">
        <is>
          <t>Part d'issues de silo consommées par les FAF = 56,33 % (ONRB - FranceAgriMer)</t>
        </is>
      </c>
      <c r="I862" t="inlineStr">
        <is>
          <t>ONRB - FranceAgriMer</t>
        </is>
      </c>
      <c r="J862" t="inlineStr">
        <is>
          <t>0</t>
        </is>
      </c>
      <c r="K862" t="inlineStr">
        <is>
          <t>Répartition</t>
        </is>
      </c>
      <c r="L862" t="inlineStr">
        <is>
          <t>Part d'issues de silo consommées par les FAF</t>
        </is>
      </c>
      <c r="M862" t="inlineStr">
        <is>
          <t>Issues de silo - ONRB</t>
        </is>
      </c>
      <c r="N862" t="inlineStr"/>
      <c r="O862" t="n">
        <v>2.85</v>
      </c>
      <c r="P862" t="inlineStr"/>
      <c r="Q862" t="inlineStr"/>
      <c r="R862" t="inlineStr"/>
      <c r="S862" t="inlineStr"/>
      <c r="T862" t="inlineStr"/>
      <c r="U862" t="n">
        <v>0</v>
      </c>
      <c r="V862" t="n">
        <v>500000000</v>
      </c>
      <c r="W862" t="inlineStr"/>
      <c r="X862" t="inlineStr">
        <is>
          <t>déterminé</t>
        </is>
      </c>
    </row>
    <row r="863" ht="15" customHeight="1" s="1003">
      <c r="A863" s="1019" t="inlineStr">
        <is>
          <t>Issues de silo</t>
        </is>
      </c>
      <c r="B863" t="inlineStr">
        <is>
          <t>Litière</t>
        </is>
      </c>
      <c r="C863" t="inlineStr">
        <is>
          <t>kt</t>
        </is>
      </c>
      <c r="D863" t="inlineStr">
        <is>
          <t>France</t>
        </is>
      </c>
      <c r="E863" t="inlineStr">
        <is>
          <t>2015-16</t>
        </is>
      </c>
      <c r="F863" t="inlineStr">
        <is>
          <t>Pois</t>
        </is>
      </c>
      <c r="G863" t="inlineStr"/>
      <c r="H863" t="inlineStr">
        <is>
          <t>Part d'issues de silo consommées comme litière = 0,77 % (ONRB - FranceAgriMer)</t>
        </is>
      </c>
      <c r="I863" t="inlineStr">
        <is>
          <t>ONRB - FranceAgriMer</t>
        </is>
      </c>
      <c r="J863" t="inlineStr">
        <is>
          <t>0</t>
        </is>
      </c>
      <c r="K863" t="inlineStr">
        <is>
          <t>Répartition</t>
        </is>
      </c>
      <c r="L863" t="inlineStr">
        <is>
          <t>Part d'issues de silo consommées comme litière</t>
        </is>
      </c>
      <c r="M863" t="inlineStr">
        <is>
          <t>Issues de silo - ONRB</t>
        </is>
      </c>
      <c r="N863" t="inlineStr"/>
      <c r="O863" t="n">
        <v>0.04</v>
      </c>
      <c r="P863" t="inlineStr"/>
      <c r="Q863" t="inlineStr"/>
      <c r="R863" t="inlineStr"/>
      <c r="S863" t="inlineStr"/>
      <c r="T863" t="inlineStr"/>
      <c r="U863" t="n">
        <v>0</v>
      </c>
      <c r="V863" t="n">
        <v>500000000</v>
      </c>
      <c r="W863" t="inlineStr"/>
      <c r="X863" t="inlineStr">
        <is>
          <t>déterminé</t>
        </is>
      </c>
    </row>
    <row r="864" ht="15" customHeight="1" s="1003">
      <c r="A864" s="1019" t="inlineStr">
        <is>
          <t>Issues de silo</t>
        </is>
      </c>
      <c r="B864" t="inlineStr">
        <is>
          <t>Compostage</t>
        </is>
      </c>
      <c r="C864" t="inlineStr">
        <is>
          <t>kt</t>
        </is>
      </c>
      <c r="D864" t="inlineStr">
        <is>
          <t>France</t>
        </is>
      </c>
      <c r="E864" t="inlineStr">
        <is>
          <t>2015-16</t>
        </is>
      </c>
      <c r="F864" t="inlineStr">
        <is>
          <t>Pois</t>
        </is>
      </c>
      <c r="G864" t="inlineStr"/>
      <c r="H864" t="inlineStr">
        <is>
          <t>Part d'issues de silo compostées = 0 % (ONRB - FranceAgriMer)</t>
        </is>
      </c>
      <c r="I864" t="inlineStr">
        <is>
          <t>ONRB - FranceAgriMer</t>
        </is>
      </c>
      <c r="J864" t="inlineStr">
        <is>
          <t>0</t>
        </is>
      </c>
      <c r="K864" t="inlineStr">
        <is>
          <t>Répartition</t>
        </is>
      </c>
      <c r="L864" t="inlineStr">
        <is>
          <t>Part d'issues de silo compostées</t>
        </is>
      </c>
      <c r="M864" t="inlineStr">
        <is>
          <t>Issues de silo - ONRB</t>
        </is>
      </c>
      <c r="N864" t="inlineStr"/>
      <c r="O864" t="n">
        <v>0</v>
      </c>
      <c r="P864" t="inlineStr"/>
      <c r="Q864" t="inlineStr"/>
      <c r="R864" t="inlineStr"/>
      <c r="S864" t="inlineStr"/>
      <c r="T864" t="inlineStr"/>
      <c r="U864" t="n">
        <v>0</v>
      </c>
      <c r="V864" t="n">
        <v>500000000</v>
      </c>
      <c r="W864" t="inlineStr"/>
      <c r="X864" t="inlineStr">
        <is>
          <t>déterminé</t>
        </is>
      </c>
    </row>
    <row r="865" ht="15" customHeight="1" s="1003">
      <c r="A865" s="1019" t="inlineStr">
        <is>
          <t>Issues de silo</t>
        </is>
      </c>
      <c r="B865" t="inlineStr">
        <is>
          <t>Autres biomatériaux</t>
        </is>
      </c>
      <c r="C865" t="inlineStr">
        <is>
          <t>kt</t>
        </is>
      </c>
      <c r="D865" t="inlineStr">
        <is>
          <t>France</t>
        </is>
      </c>
      <c r="E865" t="inlineStr">
        <is>
          <t>2015-16</t>
        </is>
      </c>
      <c r="F865" t="inlineStr">
        <is>
          <t>Pois</t>
        </is>
      </c>
      <c r="G865" t="inlineStr"/>
      <c r="H865" t="inlineStr">
        <is>
          <t>Part d'issues de silo consommées comme autres biomatériaux = 0,77 % (ONRB - FranceAgriMer)</t>
        </is>
      </c>
      <c r="I865" t="inlineStr">
        <is>
          <t>ONRB - FranceAgriMer</t>
        </is>
      </c>
      <c r="J865" t="inlineStr">
        <is>
          <t>0</t>
        </is>
      </c>
      <c r="K865" t="inlineStr">
        <is>
          <t>Répartition</t>
        </is>
      </c>
      <c r="L865" t="inlineStr">
        <is>
          <t>Part d'issues de silo consommées comme autres biomatériaux</t>
        </is>
      </c>
      <c r="M865" t="inlineStr">
        <is>
          <t>Issues de silo - ONRB</t>
        </is>
      </c>
      <c r="N865" t="inlineStr"/>
      <c r="O865" t="n">
        <v>0.04</v>
      </c>
      <c r="P865" t="inlineStr"/>
      <c r="Q865" t="inlineStr"/>
      <c r="R865" t="inlineStr"/>
      <c r="S865" t="inlineStr"/>
      <c r="T865" t="inlineStr"/>
      <c r="U865" t="n">
        <v>0</v>
      </c>
      <c r="V865" t="n">
        <v>500000000</v>
      </c>
      <c r="W865" t="inlineStr"/>
      <c r="X865" t="inlineStr">
        <is>
          <t>déterminé</t>
        </is>
      </c>
    </row>
    <row r="866" ht="15" customHeight="1" s="1003">
      <c r="A866" s="1019" t="inlineStr">
        <is>
          <t>Issues de silo</t>
        </is>
      </c>
      <c r="B866" t="inlineStr">
        <is>
          <t>Méthanisation</t>
        </is>
      </c>
      <c r="C866" t="inlineStr">
        <is>
          <t>kt</t>
        </is>
      </c>
      <c r="D866" t="inlineStr">
        <is>
          <t>France</t>
        </is>
      </c>
      <c r="E866" t="inlineStr">
        <is>
          <t>2015-16</t>
        </is>
      </c>
      <c r="F866" t="inlineStr">
        <is>
          <t>Pois</t>
        </is>
      </c>
      <c r="G866" t="inlineStr"/>
      <c r="H866" t="inlineStr">
        <is>
          <t>Part d'issues de silo consommées en méthanisation = 40,72 % (ONRB - FranceAgriMer)</t>
        </is>
      </c>
      <c r="I866" t="inlineStr">
        <is>
          <t>ONRB - FranceAgriMer</t>
        </is>
      </c>
      <c r="J866" t="inlineStr">
        <is>
          <t>0</t>
        </is>
      </c>
      <c r="K866" t="inlineStr">
        <is>
          <t>Répartition</t>
        </is>
      </c>
      <c r="L866" t="inlineStr">
        <is>
          <t>Part d'issues de silo consommées en méthanisation</t>
        </is>
      </c>
      <c r="M866" t="inlineStr">
        <is>
          <t>Issues de silo - ONRB</t>
        </is>
      </c>
      <c r="N866" t="inlineStr"/>
      <c r="O866" t="n">
        <v>2.06</v>
      </c>
      <c r="P866" t="inlineStr"/>
      <c r="Q866" t="inlineStr"/>
      <c r="R866" t="inlineStr"/>
      <c r="S866" t="inlineStr"/>
      <c r="T866" t="inlineStr"/>
      <c r="U866" t="n">
        <v>0</v>
      </c>
      <c r="V866" t="n">
        <v>500000000</v>
      </c>
      <c r="W866" t="inlineStr"/>
      <c r="X866" t="inlineStr">
        <is>
          <t>déterminé</t>
        </is>
      </c>
    </row>
    <row r="867" ht="15" customHeight="1" s="1003">
      <c r="A867" s="1019" t="inlineStr">
        <is>
          <t>Issues de silo</t>
        </is>
      </c>
      <c r="B867" t="inlineStr">
        <is>
          <t>Combustion</t>
        </is>
      </c>
      <c r="C867" t="inlineStr">
        <is>
          <t>kt</t>
        </is>
      </c>
      <c r="D867" t="inlineStr">
        <is>
          <t>France</t>
        </is>
      </c>
      <c r="E867" t="inlineStr">
        <is>
          <t>2015-16</t>
        </is>
      </c>
      <c r="F867" t="inlineStr">
        <is>
          <t>Pois</t>
        </is>
      </c>
      <c r="G867" t="inlineStr"/>
      <c r="H867" t="inlineStr">
        <is>
          <t>Part d'issues de silo brûlées = 1,03 % (ONRB - FranceAgriMer)</t>
        </is>
      </c>
      <c r="I867" t="inlineStr">
        <is>
          <t>ONRB - FranceAgriMer</t>
        </is>
      </c>
      <c r="J867" t="inlineStr">
        <is>
          <t>0</t>
        </is>
      </c>
      <c r="K867" t="inlineStr">
        <is>
          <t>Répartition</t>
        </is>
      </c>
      <c r="L867" t="inlineStr">
        <is>
          <t>Part d'issues de silo brûlées</t>
        </is>
      </c>
      <c r="M867" t="inlineStr">
        <is>
          <t>Issues de silo - ONRB</t>
        </is>
      </c>
      <c r="N867" t="inlineStr"/>
      <c r="O867" t="n">
        <v>0.05</v>
      </c>
      <c r="P867" t="inlineStr"/>
      <c r="Q867" t="inlineStr"/>
      <c r="R867" t="inlineStr"/>
      <c r="S867" t="inlineStr"/>
      <c r="T867" t="inlineStr"/>
      <c r="U867" t="n">
        <v>0</v>
      </c>
      <c r="V867" t="n">
        <v>500000000</v>
      </c>
      <c r="W867" t="inlineStr"/>
      <c r="X867" t="inlineStr">
        <is>
          <t>déterminé</t>
        </is>
      </c>
    </row>
    <row r="868" ht="15" customHeight="1" s="1003">
      <c r="A868" s="1019" t="inlineStr">
        <is>
          <t>Issues de silo</t>
        </is>
      </c>
      <c r="B868" t="inlineStr">
        <is>
          <t>Hors FAB</t>
        </is>
      </c>
      <c r="C868" t="inlineStr">
        <is>
          <t>kt</t>
        </is>
      </c>
      <c r="D868" t="inlineStr">
        <is>
          <t>France</t>
        </is>
      </c>
      <c r="E868" t="inlineStr">
        <is>
          <t>2015-16</t>
        </is>
      </c>
      <c r="F868" t="inlineStr">
        <is>
          <t>Pois</t>
        </is>
      </c>
      <c r="G868" t="inlineStr"/>
      <c r="H868" t="inlineStr"/>
      <c r="I868" t="inlineStr">
        <is>
          <t>ONRB - FranceAgriMer</t>
        </is>
      </c>
      <c r="J868" t="inlineStr"/>
      <c r="K868" t="inlineStr">
        <is>
          <t>Répartition</t>
        </is>
      </c>
      <c r="L868" t="inlineStr">
        <is>
          <t>Part d'issues de silo consommées par les FAF</t>
        </is>
      </c>
      <c r="M868" t="inlineStr">
        <is>
          <t>Issues de silo - ONRB</t>
        </is>
      </c>
      <c r="N868" t="inlineStr"/>
      <c r="O868" t="n">
        <v>2.85</v>
      </c>
      <c r="P868" t="inlineStr"/>
      <c r="Q868" t="inlineStr"/>
      <c r="R868" t="inlineStr"/>
      <c r="S868" t="inlineStr"/>
      <c r="T868" t="inlineStr"/>
      <c r="U868" t="n">
        <v>0</v>
      </c>
      <c r="V868" t="n">
        <v>500000000</v>
      </c>
      <c r="W868" t="inlineStr"/>
      <c r="X868" t="inlineStr">
        <is>
          <t>déterminé</t>
        </is>
      </c>
    </row>
    <row r="869" ht="15" customHeight="1" s="1003">
      <c r="A869" s="1019" t="inlineStr">
        <is>
          <t>Issues de silo</t>
        </is>
      </c>
      <c r="B869" t="inlineStr">
        <is>
          <t>Alimentation animale rente</t>
        </is>
      </c>
      <c r="C869" t="inlineStr">
        <is>
          <t>kt</t>
        </is>
      </c>
      <c r="D869" t="inlineStr">
        <is>
          <t>France</t>
        </is>
      </c>
      <c r="E869" t="inlineStr">
        <is>
          <t>2015-16</t>
        </is>
      </c>
      <c r="F869" t="inlineStr">
        <is>
          <t>Pois</t>
        </is>
      </c>
      <c r="G869" t="inlineStr"/>
      <c r="H869" t="inlineStr"/>
      <c r="I869" t="inlineStr"/>
      <c r="J869" t="inlineStr"/>
      <c r="K869" t="inlineStr"/>
      <c r="L869" t="inlineStr"/>
      <c r="M869" t="inlineStr"/>
      <c r="N869" t="inlineStr"/>
      <c r="O869" t="n">
        <v>2.85</v>
      </c>
      <c r="P869" t="inlineStr"/>
      <c r="Q869" t="inlineStr"/>
      <c r="R869" t="inlineStr"/>
      <c r="S869" t="inlineStr"/>
      <c r="T869" t="inlineStr"/>
      <c r="U869" t="n">
        <v>0</v>
      </c>
      <c r="V869" t="n">
        <v>500000000</v>
      </c>
      <c r="W869" t="inlineStr"/>
      <c r="X869" t="inlineStr">
        <is>
          <t>déterminé</t>
        </is>
      </c>
    </row>
    <row r="870" ht="15" customHeight="1" s="1003">
      <c r="A870" s="1019" t="inlineStr">
        <is>
          <t>Issues de silo</t>
        </is>
      </c>
      <c r="B870" t="inlineStr">
        <is>
          <t>Alimentation animale</t>
        </is>
      </c>
      <c r="C870" t="inlineStr">
        <is>
          <t>kt</t>
        </is>
      </c>
      <c r="D870" t="inlineStr">
        <is>
          <t>France</t>
        </is>
      </c>
      <c r="E870" t="inlineStr">
        <is>
          <t>2015-16</t>
        </is>
      </c>
      <c r="F870" t="inlineStr">
        <is>
          <t>Pois</t>
        </is>
      </c>
      <c r="G870" t="inlineStr"/>
      <c r="H870" t="inlineStr"/>
      <c r="I870" t="inlineStr"/>
      <c r="J870" t="inlineStr"/>
      <c r="K870" t="inlineStr"/>
      <c r="L870" t="inlineStr"/>
      <c r="M870" t="inlineStr"/>
      <c r="N870" t="inlineStr"/>
      <c r="O870" t="n">
        <v>2.85</v>
      </c>
      <c r="P870" t="inlineStr"/>
      <c r="Q870" t="inlineStr"/>
      <c r="R870" t="inlineStr"/>
      <c r="S870" t="inlineStr"/>
      <c r="T870" t="inlineStr"/>
      <c r="U870" t="n">
        <v>0</v>
      </c>
      <c r="V870" t="n">
        <v>500000000</v>
      </c>
      <c r="W870" t="inlineStr"/>
      <c r="X870" t="inlineStr">
        <is>
          <t>déterminé</t>
        </is>
      </c>
    </row>
    <row r="871" ht="15" customHeight="1" s="1003">
      <c r="A871" s="1019" t="inlineStr">
        <is>
          <t>Issues de silo</t>
        </is>
      </c>
      <c r="B871" t="inlineStr">
        <is>
          <t>Usages alimentaires</t>
        </is>
      </c>
      <c r="C871" t="inlineStr">
        <is>
          <t>kt</t>
        </is>
      </c>
      <c r="D871" t="inlineStr">
        <is>
          <t>France</t>
        </is>
      </c>
      <c r="E871" t="inlineStr">
        <is>
          <t>2015-16</t>
        </is>
      </c>
      <c r="F871" t="inlineStr">
        <is>
          <t>Pois</t>
        </is>
      </c>
      <c r="G871" t="inlineStr"/>
      <c r="H871" t="inlineStr"/>
      <c r="I871" t="inlineStr"/>
      <c r="J871" t="inlineStr"/>
      <c r="K871" t="inlineStr"/>
      <c r="L871" t="inlineStr"/>
      <c r="M871" t="inlineStr"/>
      <c r="N871" t="inlineStr"/>
      <c r="O871" t="n">
        <v>2.85</v>
      </c>
      <c r="P871" t="inlineStr"/>
      <c r="Q871" t="inlineStr"/>
      <c r="R871" t="inlineStr"/>
      <c r="S871" t="inlineStr"/>
      <c r="T871" t="inlineStr"/>
      <c r="U871" t="n">
        <v>0</v>
      </c>
      <c r="V871" t="n">
        <v>500000000</v>
      </c>
      <c r="W871" t="inlineStr"/>
      <c r="X871" t="inlineStr">
        <is>
          <t>déterminé</t>
        </is>
      </c>
    </row>
    <row r="872" ht="15" customHeight="1" s="1003">
      <c r="A872" s="1019" t="inlineStr">
        <is>
          <t>Issues de silo</t>
        </is>
      </c>
      <c r="B872" t="inlineStr">
        <is>
          <t>Biomatériaux</t>
        </is>
      </c>
      <c r="C872" t="inlineStr">
        <is>
          <t>kt</t>
        </is>
      </c>
      <c r="D872" t="inlineStr">
        <is>
          <t>France</t>
        </is>
      </c>
      <c r="E872" t="inlineStr">
        <is>
          <t>2015-16</t>
        </is>
      </c>
      <c r="F872" t="inlineStr">
        <is>
          <t>Pois</t>
        </is>
      </c>
      <c r="G872" t="inlineStr"/>
      <c r="H872" t="inlineStr"/>
      <c r="I872" t="inlineStr">
        <is>
          <t>ONRB - FranceAgriMer</t>
        </is>
      </c>
      <c r="J872" t="inlineStr"/>
      <c r="K872" t="inlineStr">
        <is>
          <t>Répartition</t>
        </is>
      </c>
      <c r="L872" t="inlineStr">
        <is>
          <t>Part d'issues de silo consommées comme litière:Part d'issues de silo consommées comme autres biomatériaux</t>
        </is>
      </c>
      <c r="M872" t="inlineStr">
        <is>
          <t>Issues de silo - ONRB</t>
        </is>
      </c>
      <c r="N872" t="inlineStr"/>
      <c r="O872" t="n">
        <v>0.08</v>
      </c>
      <c r="P872" t="inlineStr"/>
      <c r="Q872" t="inlineStr"/>
      <c r="R872" t="inlineStr"/>
      <c r="S872" t="inlineStr"/>
      <c r="T872" t="inlineStr"/>
      <c r="U872" t="n">
        <v>0</v>
      </c>
      <c r="V872" t="n">
        <v>500000000</v>
      </c>
      <c r="W872" t="inlineStr"/>
      <c r="X872" t="inlineStr">
        <is>
          <t>déterminé</t>
        </is>
      </c>
    </row>
    <row r="873" ht="15" customHeight="1" s="1003">
      <c r="A873" s="1019" t="inlineStr">
        <is>
          <t>Issues de silo</t>
        </is>
      </c>
      <c r="B873" t="inlineStr">
        <is>
          <t>Usages non-alimentaires</t>
        </is>
      </c>
      <c r="C873" t="inlineStr">
        <is>
          <t>kt</t>
        </is>
      </c>
      <c r="D873" t="inlineStr">
        <is>
          <t>France</t>
        </is>
      </c>
      <c r="E873" t="inlineStr">
        <is>
          <t>2015-16</t>
        </is>
      </c>
      <c r="F873" t="inlineStr">
        <is>
          <t>Pois</t>
        </is>
      </c>
      <c r="G873" t="inlineStr"/>
      <c r="H873" t="inlineStr"/>
      <c r="I873" t="inlineStr"/>
      <c r="J873" t="inlineStr"/>
      <c r="K873" t="inlineStr"/>
      <c r="L873" t="inlineStr"/>
      <c r="M873" t="inlineStr"/>
      <c r="N873" t="inlineStr"/>
      <c r="O873" t="n">
        <v>2.19</v>
      </c>
      <c r="P873" t="inlineStr"/>
      <c r="Q873" t="inlineStr"/>
      <c r="R873" t="inlineStr"/>
      <c r="S873" t="inlineStr"/>
      <c r="T873" t="inlineStr"/>
      <c r="U873" t="n">
        <v>0</v>
      </c>
      <c r="V873" t="n">
        <v>500000000</v>
      </c>
      <c r="W873" t="inlineStr"/>
      <c r="X873" t="inlineStr">
        <is>
          <t>déterminé</t>
        </is>
      </c>
    </row>
    <row r="874" ht="15" customHeight="1" s="1003">
      <c r="A874" s="1019" t="inlineStr">
        <is>
          <t>Issues de silo</t>
        </is>
      </c>
      <c r="B874" t="inlineStr">
        <is>
          <t>Energie</t>
        </is>
      </c>
      <c r="C874" t="inlineStr">
        <is>
          <t>kt</t>
        </is>
      </c>
      <c r="D874" t="inlineStr">
        <is>
          <t>France</t>
        </is>
      </c>
      <c r="E874" t="inlineStr">
        <is>
          <t>2015-16</t>
        </is>
      </c>
      <c r="F874" t="inlineStr">
        <is>
          <t>Pois</t>
        </is>
      </c>
      <c r="G874" t="inlineStr"/>
      <c r="H874" t="inlineStr"/>
      <c r="I874" t="inlineStr">
        <is>
          <t>ONRB - FranceAgriMer</t>
        </is>
      </c>
      <c r="J874" t="inlineStr"/>
      <c r="K874" t="inlineStr">
        <is>
          <t>Répartition</t>
        </is>
      </c>
      <c r="L874" t="inlineStr">
        <is>
          <t>Part d'issues de silo consommées en méthanisation:Part d'issues de silo brûlées</t>
        </is>
      </c>
      <c r="M874" t="inlineStr">
        <is>
          <t>Issues de silo - ONRB</t>
        </is>
      </c>
      <c r="N874" t="inlineStr"/>
      <c r="O874" t="n">
        <v>2.11</v>
      </c>
      <c r="P874" t="inlineStr"/>
      <c r="Q874" t="inlineStr"/>
      <c r="R874" t="inlineStr"/>
      <c r="S874" t="inlineStr"/>
      <c r="T874" t="inlineStr"/>
      <c r="U874" t="n">
        <v>0</v>
      </c>
      <c r="V874" t="n">
        <v>500000000</v>
      </c>
      <c r="W874" t="inlineStr"/>
      <c r="X874" t="inlineStr">
        <is>
          <t>déterminé</t>
        </is>
      </c>
    </row>
    <row r="875" ht="15" customHeight="1" s="1003">
      <c r="A875" s="1019" t="inlineStr">
        <is>
          <t>Issues de silo</t>
        </is>
      </c>
      <c r="B875" t="inlineStr">
        <is>
          <t>Fertilisation</t>
        </is>
      </c>
      <c r="C875" t="inlineStr">
        <is>
          <t>kt</t>
        </is>
      </c>
      <c r="D875" t="inlineStr">
        <is>
          <t>France</t>
        </is>
      </c>
      <c r="E875" t="inlineStr">
        <is>
          <t>2015-16</t>
        </is>
      </c>
      <c r="F875" t="inlineStr">
        <is>
          <t>Pois</t>
        </is>
      </c>
      <c r="G875" t="inlineStr"/>
      <c r="H875" t="inlineStr"/>
      <c r="I875" t="inlineStr">
        <is>
          <t>ONRB - FranceAgriMer</t>
        </is>
      </c>
      <c r="J875" t="inlineStr"/>
      <c r="K875" t="inlineStr">
        <is>
          <t>Répartition</t>
        </is>
      </c>
      <c r="L875" t="inlineStr">
        <is>
          <t>Part d'issues de silo compostées</t>
        </is>
      </c>
      <c r="M875" t="inlineStr">
        <is>
          <t>Issues de silo - ONRB</t>
        </is>
      </c>
      <c r="N875" t="inlineStr"/>
      <c r="O875" t="n">
        <v>0</v>
      </c>
      <c r="P875" t="inlineStr"/>
      <c r="Q875" t="inlineStr"/>
      <c r="R875" t="inlineStr"/>
      <c r="S875" t="inlineStr"/>
      <c r="T875" t="inlineStr"/>
      <c r="U875" t="n">
        <v>0</v>
      </c>
      <c r="V875" t="n">
        <v>500000000</v>
      </c>
      <c r="W875" t="inlineStr"/>
      <c r="X875" t="inlineStr">
        <is>
          <t>déterminé</t>
        </is>
      </c>
    </row>
    <row r="876" ht="15" customHeight="1" s="1003">
      <c r="A876" s="1019" t="inlineStr">
        <is>
          <t>Huile</t>
        </is>
      </c>
      <c r="B876" t="inlineStr">
        <is>
          <t>Vente directe et autoconsommation</t>
        </is>
      </c>
      <c r="C876" t="inlineStr">
        <is>
          <t>kt</t>
        </is>
      </c>
      <c r="D876" t="inlineStr">
        <is>
          <t>France</t>
        </is>
      </c>
      <c r="E876" t="inlineStr">
        <is>
          <t>2015-16</t>
        </is>
      </c>
      <c r="F876" t="inlineStr">
        <is>
          <t>Pois</t>
        </is>
      </c>
      <c r="G876" t="inlineStr"/>
      <c r="H876" t="inlineStr"/>
      <c r="I876" t="inlineStr"/>
      <c r="J876" t="inlineStr">
        <is>
          <t>L'huile peut être autoconsommée</t>
        </is>
      </c>
      <c r="K876" t="inlineStr"/>
      <c r="L876" t="inlineStr"/>
      <c r="M876" t="inlineStr"/>
      <c r="N876" t="inlineStr"/>
      <c r="O876" t="n">
        <v>-0</v>
      </c>
      <c r="P876" t="n">
        <v>0</v>
      </c>
      <c r="Q876" t="n">
        <v>500000000</v>
      </c>
      <c r="R876" t="inlineStr"/>
      <c r="S876" t="inlineStr"/>
      <c r="T876" t="inlineStr"/>
      <c r="U876" t="n">
        <v>0</v>
      </c>
      <c r="V876" t="n">
        <v>500000000</v>
      </c>
      <c r="W876" t="inlineStr"/>
      <c r="X876" t="inlineStr">
        <is>
          <t>libre unbounded</t>
        </is>
      </c>
    </row>
    <row r="877" ht="15" customHeight="1" s="1003">
      <c r="A877" s="1019" t="inlineStr">
        <is>
          <t>Huile</t>
        </is>
      </c>
      <c r="B877" t="inlineStr">
        <is>
          <t>Circuits spécialisés</t>
        </is>
      </c>
      <c r="C877" t="inlineStr">
        <is>
          <t>kt</t>
        </is>
      </c>
      <c r="D877" t="inlineStr">
        <is>
          <t>France</t>
        </is>
      </c>
      <c r="E877" t="inlineStr">
        <is>
          <t>2015-16</t>
        </is>
      </c>
      <c r="F877" t="inlineStr">
        <is>
          <t>Pois</t>
        </is>
      </c>
      <c r="G877" t="inlineStr"/>
      <c r="H877" t="inlineStr"/>
      <c r="I877" t="inlineStr"/>
      <c r="J877" t="inlineStr">
        <is>
          <t>L'huile peut être consommée par des circuits spécialisés</t>
        </is>
      </c>
      <c r="K877" t="inlineStr"/>
      <c r="L877" t="inlineStr"/>
      <c r="M877" t="inlineStr"/>
      <c r="N877" t="inlineStr"/>
      <c r="O877" t="n">
        <v>-0</v>
      </c>
      <c r="P877" t="n">
        <v>0</v>
      </c>
      <c r="Q877" t="n">
        <v>500000000</v>
      </c>
      <c r="R877" t="inlineStr"/>
      <c r="S877" t="inlineStr"/>
      <c r="T877" t="inlineStr"/>
      <c r="U877" t="n">
        <v>0</v>
      </c>
      <c r="V877" t="n">
        <v>500000000</v>
      </c>
      <c r="W877" t="inlineStr"/>
      <c r="X877" t="inlineStr">
        <is>
          <t>libre unbounded</t>
        </is>
      </c>
    </row>
    <row r="878" ht="15" customHeight="1" s="1003">
      <c r="A878" s="1019" t="inlineStr">
        <is>
          <t>Huile</t>
        </is>
      </c>
      <c r="B878" t="inlineStr">
        <is>
          <t>RHD</t>
        </is>
      </c>
      <c r="C878" t="inlineStr">
        <is>
          <t>kt</t>
        </is>
      </c>
      <c r="D878" t="inlineStr">
        <is>
          <t>France</t>
        </is>
      </c>
      <c r="E878" t="inlineStr">
        <is>
          <t>2015-16</t>
        </is>
      </c>
      <c r="F878" t="inlineStr">
        <is>
          <t>Pois</t>
        </is>
      </c>
      <c r="G878" t="inlineStr"/>
      <c r="H878" t="inlineStr"/>
      <c r="I878" t="inlineStr"/>
      <c r="J878" t="inlineStr">
        <is>
          <t>L'huile est consommée en RHD</t>
        </is>
      </c>
      <c r="K878" t="inlineStr"/>
      <c r="L878" t="inlineStr"/>
      <c r="M878" t="inlineStr"/>
      <c r="N878" t="inlineStr"/>
      <c r="O878" t="n">
        <v>-0</v>
      </c>
      <c r="P878" t="n">
        <v>0</v>
      </c>
      <c r="Q878" t="n">
        <v>500000000</v>
      </c>
      <c r="R878" t="inlineStr"/>
      <c r="S878" t="inlineStr"/>
      <c r="T878" t="inlineStr"/>
      <c r="U878" t="n">
        <v>0</v>
      </c>
      <c r="V878" t="n">
        <v>500000000</v>
      </c>
      <c r="W878" t="inlineStr"/>
      <c r="X878" t="inlineStr">
        <is>
          <t>libre unbounded</t>
        </is>
      </c>
    </row>
    <row r="879" ht="15" customHeight="1" s="1003">
      <c r="A879" s="1019" t="inlineStr">
        <is>
          <t>Huile</t>
        </is>
      </c>
      <c r="B879" t="inlineStr">
        <is>
          <t>Autres IAA</t>
        </is>
      </c>
      <c r="C879" t="inlineStr">
        <is>
          <t>kt</t>
        </is>
      </c>
      <c r="D879" t="inlineStr">
        <is>
          <t>France</t>
        </is>
      </c>
      <c r="E879" t="inlineStr">
        <is>
          <t>2015-16</t>
        </is>
      </c>
      <c r="F879" t="inlineStr">
        <is>
          <t>Pois</t>
        </is>
      </c>
      <c r="G879" t="inlineStr"/>
      <c r="H879" t="inlineStr"/>
      <c r="I879" t="inlineStr"/>
      <c r="J879" t="inlineStr">
        <is>
          <t>L'huile est consommée par les autres IAA</t>
        </is>
      </c>
      <c r="K879" t="inlineStr"/>
      <c r="L879" t="inlineStr"/>
      <c r="M879" t="inlineStr"/>
      <c r="N879" t="inlineStr"/>
      <c r="O879" t="n">
        <v>-0</v>
      </c>
      <c r="P879" t="n">
        <v>0</v>
      </c>
      <c r="Q879" t="n">
        <v>500000000</v>
      </c>
      <c r="R879" t="inlineStr"/>
      <c r="S879" t="inlineStr"/>
      <c r="T879" t="inlineStr"/>
      <c r="U879" t="n">
        <v>0</v>
      </c>
      <c r="V879" t="n">
        <v>500000000</v>
      </c>
      <c r="W879" t="inlineStr"/>
      <c r="X879" t="inlineStr">
        <is>
          <t>libre unbounded</t>
        </is>
      </c>
    </row>
    <row r="880" ht="15" customHeight="1" s="1003">
      <c r="A880" s="1019" t="inlineStr">
        <is>
          <t>Huile</t>
        </is>
      </c>
      <c r="B880" t="inlineStr">
        <is>
          <t>Autres industries</t>
        </is>
      </c>
      <c r="C880" t="inlineStr">
        <is>
          <t>kt</t>
        </is>
      </c>
      <c r="D880" t="inlineStr">
        <is>
          <t>France</t>
        </is>
      </c>
      <c r="E880" t="inlineStr">
        <is>
          <t>2015-16</t>
        </is>
      </c>
      <c r="F880" t="inlineStr">
        <is>
          <t>Pois</t>
        </is>
      </c>
      <c r="G880" t="inlineStr"/>
      <c r="H880" t="inlineStr"/>
      <c r="I880" t="inlineStr"/>
      <c r="J880" t="inlineStr">
        <is>
          <t>L'huile est consommée pour des usages techniques</t>
        </is>
      </c>
      <c r="K880" t="inlineStr"/>
      <c r="L880" t="inlineStr"/>
      <c r="M880" t="inlineStr"/>
      <c r="N880" t="inlineStr"/>
      <c r="O880" t="n">
        <v>-0</v>
      </c>
      <c r="P880" t="n">
        <v>0</v>
      </c>
      <c r="Q880" t="n">
        <v>500000000</v>
      </c>
      <c r="R880" t="inlineStr"/>
      <c r="S880" t="inlineStr"/>
      <c r="T880" t="inlineStr"/>
      <c r="U880" t="n">
        <v>0</v>
      </c>
      <c r="V880" t="n">
        <v>500000000</v>
      </c>
      <c r="W880" t="inlineStr"/>
      <c r="X880" t="inlineStr">
        <is>
          <t>libre unbounded</t>
        </is>
      </c>
    </row>
    <row r="881" ht="15" customHeight="1" s="1003">
      <c r="A881" s="1019" t="inlineStr">
        <is>
          <t>Huile</t>
        </is>
      </c>
      <c r="B881" t="inlineStr">
        <is>
          <t>Alimentation humaine</t>
        </is>
      </c>
      <c r="C881" t="inlineStr">
        <is>
          <t>kt</t>
        </is>
      </c>
      <c r="D881" t="inlineStr">
        <is>
          <t>France</t>
        </is>
      </c>
      <c r="E881" t="inlineStr">
        <is>
          <t>2015-16</t>
        </is>
      </c>
      <c r="F881" t="inlineStr">
        <is>
          <t>Pois</t>
        </is>
      </c>
      <c r="G881" t="inlineStr"/>
      <c r="H881" t="inlineStr"/>
      <c r="I881" t="inlineStr"/>
      <c r="J881" t="inlineStr"/>
      <c r="K881" t="inlineStr"/>
      <c r="L881" t="inlineStr"/>
      <c r="M881" t="inlineStr"/>
      <c r="N881" t="inlineStr"/>
      <c r="O881" t="n">
        <v>-0</v>
      </c>
      <c r="P881" t="n">
        <v>0</v>
      </c>
      <c r="Q881" t="n">
        <v>500000000</v>
      </c>
      <c r="R881" t="inlineStr"/>
      <c r="S881" t="inlineStr"/>
      <c r="T881" t="inlineStr"/>
      <c r="U881" t="n">
        <v>0</v>
      </c>
      <c r="V881" t="n">
        <v>500000000</v>
      </c>
      <c r="W881" t="inlineStr"/>
      <c r="X881" t="inlineStr">
        <is>
          <t>libre unbounded</t>
        </is>
      </c>
    </row>
    <row r="882" ht="15" customHeight="1" s="1003">
      <c r="A882" s="1019" t="inlineStr">
        <is>
          <t>Huile</t>
        </is>
      </c>
      <c r="B882" t="inlineStr">
        <is>
          <t>Ménages</t>
        </is>
      </c>
      <c r="C882" t="inlineStr">
        <is>
          <t>kt</t>
        </is>
      </c>
      <c r="D882" t="inlineStr">
        <is>
          <t>France</t>
        </is>
      </c>
      <c r="E882" t="inlineStr">
        <is>
          <t>2015-16</t>
        </is>
      </c>
      <c r="F882" t="inlineStr">
        <is>
          <t>Pois</t>
        </is>
      </c>
      <c r="G882" t="inlineStr"/>
      <c r="H882" t="inlineStr"/>
      <c r="I882" t="inlineStr"/>
      <c r="J882" t="inlineStr"/>
      <c r="K882" t="inlineStr"/>
      <c r="L882" t="inlineStr"/>
      <c r="M882" t="inlineStr"/>
      <c r="N882" t="inlineStr"/>
      <c r="O882" t="n">
        <v>-0</v>
      </c>
      <c r="P882" t="n">
        <v>0</v>
      </c>
      <c r="Q882" t="n">
        <v>500000000</v>
      </c>
      <c r="R882" t="inlineStr"/>
      <c r="S882" t="inlineStr"/>
      <c r="T882" t="inlineStr"/>
      <c r="U882" t="n">
        <v>0</v>
      </c>
      <c r="V882" t="n">
        <v>500000000</v>
      </c>
      <c r="W882" t="inlineStr"/>
      <c r="X882" t="inlineStr">
        <is>
          <t>libre unbounded</t>
        </is>
      </c>
    </row>
    <row r="883" ht="15" customHeight="1" s="1003">
      <c r="A883" s="1019" t="inlineStr">
        <is>
          <t>Huile</t>
        </is>
      </c>
      <c r="B883" t="inlineStr">
        <is>
          <t>Usages alimentaires</t>
        </is>
      </c>
      <c r="C883" t="inlineStr">
        <is>
          <t>kt</t>
        </is>
      </c>
      <c r="D883" t="inlineStr">
        <is>
          <t>France</t>
        </is>
      </c>
      <c r="E883" t="inlineStr">
        <is>
          <t>2015-16</t>
        </is>
      </c>
      <c r="F883" t="inlineStr">
        <is>
          <t>Pois</t>
        </is>
      </c>
      <c r="G883" t="inlineStr"/>
      <c r="H883" t="inlineStr"/>
      <c r="I883" t="inlineStr"/>
      <c r="J883" t="inlineStr"/>
      <c r="K883" t="inlineStr"/>
      <c r="L883" t="inlineStr"/>
      <c r="M883" t="inlineStr"/>
      <c r="N883" t="inlineStr"/>
      <c r="O883" t="n">
        <v>-0</v>
      </c>
      <c r="P883" t="n">
        <v>0</v>
      </c>
      <c r="Q883" t="n">
        <v>500000000</v>
      </c>
      <c r="R883" t="inlineStr"/>
      <c r="S883" t="inlineStr"/>
      <c r="T883" t="inlineStr"/>
      <c r="U883" t="n">
        <v>0</v>
      </c>
      <c r="V883" t="n">
        <v>500000000</v>
      </c>
      <c r="W883" t="inlineStr"/>
      <c r="X883" t="inlineStr">
        <is>
          <t>libre unbounded</t>
        </is>
      </c>
    </row>
    <row r="884" ht="15" customHeight="1" s="1003">
      <c r="A884" s="1019" t="inlineStr">
        <is>
          <t>Huile</t>
        </is>
      </c>
      <c r="B884" t="inlineStr">
        <is>
          <t>Débouchés</t>
        </is>
      </c>
      <c r="C884" t="inlineStr">
        <is>
          <t>kt</t>
        </is>
      </c>
      <c r="D884" t="inlineStr">
        <is>
          <t>France</t>
        </is>
      </c>
      <c r="E884" t="inlineStr">
        <is>
          <t>2015-16</t>
        </is>
      </c>
      <c r="F884" t="inlineStr">
        <is>
          <t>Pois</t>
        </is>
      </c>
      <c r="G884" t="inlineStr"/>
      <c r="H884" t="inlineStr"/>
      <c r="I884" t="inlineStr"/>
      <c r="J884" t="inlineStr"/>
      <c r="K884" t="inlineStr"/>
      <c r="L884" t="inlineStr"/>
      <c r="M884" t="inlineStr"/>
      <c r="N884" t="inlineStr"/>
      <c r="O884" t="n">
        <v>-0</v>
      </c>
      <c r="P884" t="n">
        <v>0</v>
      </c>
      <c r="Q884" t="n">
        <v>500000000</v>
      </c>
      <c r="R884" t="inlineStr"/>
      <c r="S884" t="inlineStr"/>
      <c r="T884" t="inlineStr"/>
      <c r="U884" t="n">
        <v>0</v>
      </c>
      <c r="V884" t="n">
        <v>500000000</v>
      </c>
      <c r="W884" t="inlineStr"/>
      <c r="X884" t="inlineStr">
        <is>
          <t>libre unbounded</t>
        </is>
      </c>
    </row>
    <row r="885" ht="15" customHeight="1" s="1003">
      <c r="A885" s="1019" t="inlineStr">
        <is>
          <t>Huile</t>
        </is>
      </c>
      <c r="B885" t="inlineStr">
        <is>
          <t>Usages non-alimentaires</t>
        </is>
      </c>
      <c r="C885" t="inlineStr">
        <is>
          <t>kt</t>
        </is>
      </c>
      <c r="D885" t="inlineStr">
        <is>
          <t>France</t>
        </is>
      </c>
      <c r="E885" t="inlineStr">
        <is>
          <t>2015-16</t>
        </is>
      </c>
      <c r="F885" t="inlineStr">
        <is>
          <t>Pois</t>
        </is>
      </c>
      <c r="G885" t="inlineStr"/>
      <c r="H885" t="inlineStr"/>
      <c r="I885" t="inlineStr"/>
      <c r="J885" t="inlineStr"/>
      <c r="K885" t="inlineStr"/>
      <c r="L885" t="inlineStr"/>
      <c r="M885" t="inlineStr"/>
      <c r="N885" t="inlineStr"/>
      <c r="O885" t="n">
        <v>-0</v>
      </c>
      <c r="P885" t="n">
        <v>0</v>
      </c>
      <c r="Q885" t="n">
        <v>500000000</v>
      </c>
      <c r="R885" t="inlineStr"/>
      <c r="S885" t="inlineStr"/>
      <c r="T885" t="inlineStr"/>
      <c r="U885" t="n">
        <v>0</v>
      </c>
      <c r="V885" t="n">
        <v>500000000</v>
      </c>
      <c r="W885" t="inlineStr"/>
      <c r="X885" t="inlineStr">
        <is>
          <t>libre unbounded</t>
        </is>
      </c>
    </row>
    <row r="886" ht="15" customHeight="1" s="1003">
      <c r="A886" s="1019" t="inlineStr">
        <is>
          <t>Huile</t>
        </is>
      </c>
      <c r="B886" t="inlineStr">
        <is>
          <t>Export</t>
        </is>
      </c>
      <c r="C886" t="inlineStr">
        <is>
          <t>kt</t>
        </is>
      </c>
      <c r="D886" t="inlineStr">
        <is>
          <t>France</t>
        </is>
      </c>
      <c r="E886" t="inlineStr">
        <is>
          <t>2015-16</t>
        </is>
      </c>
      <c r="F886" t="inlineStr">
        <is>
          <t>Pois</t>
        </is>
      </c>
      <c r="G886" t="inlineStr"/>
      <c r="H886" t="inlineStr"/>
      <c r="I886" t="inlineStr"/>
      <c r="J886" t="inlineStr"/>
      <c r="K886" t="inlineStr"/>
      <c r="L886" t="inlineStr"/>
      <c r="M886" t="inlineStr"/>
      <c r="N886" t="inlineStr"/>
      <c r="O886" t="n">
        <v>-0</v>
      </c>
      <c r="P886" t="n">
        <v>0</v>
      </c>
      <c r="Q886" t="n">
        <v>500000000</v>
      </c>
      <c r="R886" t="inlineStr"/>
      <c r="S886" t="inlineStr"/>
      <c r="T886" t="inlineStr"/>
      <c r="U886" t="n">
        <v>0</v>
      </c>
      <c r="V886" t="n">
        <v>500000000</v>
      </c>
      <c r="W886" t="inlineStr"/>
      <c r="X886" t="inlineStr">
        <is>
          <t>libre unbounded</t>
        </is>
      </c>
    </row>
    <row r="887" ht="15" customHeight="1" s="1003">
      <c r="A887" s="1019" t="inlineStr">
        <is>
          <t>Huile</t>
        </is>
      </c>
      <c r="B887" t="inlineStr">
        <is>
          <t>Biocarburants</t>
        </is>
      </c>
      <c r="C887" t="inlineStr">
        <is>
          <t>kt</t>
        </is>
      </c>
      <c r="D887" t="inlineStr">
        <is>
          <t>France</t>
        </is>
      </c>
      <c r="E887" t="inlineStr">
        <is>
          <t>2015-16</t>
        </is>
      </c>
      <c r="F887" t="inlineStr">
        <is>
          <t>Pois</t>
        </is>
      </c>
      <c r="G887" t="inlineStr"/>
      <c r="H887" t="inlineStr"/>
      <c r="I887" t="inlineStr"/>
      <c r="J887" t="inlineStr"/>
      <c r="K887" t="inlineStr"/>
      <c r="L887" t="inlineStr"/>
      <c r="M887" t="inlineStr"/>
      <c r="N887" t="inlineStr"/>
      <c r="O887" t="n">
        <v>-0</v>
      </c>
      <c r="P887" t="n">
        <v>0</v>
      </c>
      <c r="Q887" t="n">
        <v>500000000</v>
      </c>
      <c r="R887" t="inlineStr"/>
      <c r="S887" t="inlineStr"/>
      <c r="T887" t="inlineStr"/>
      <c r="U887" t="n">
        <v>0</v>
      </c>
      <c r="V887" t="n">
        <v>500000000</v>
      </c>
      <c r="W887" t="inlineStr"/>
      <c r="X887" t="inlineStr">
        <is>
          <t>libre unbounded</t>
        </is>
      </c>
    </row>
    <row r="888" ht="15" customHeight="1" s="1003">
      <c r="A888" s="1019" t="inlineStr">
        <is>
          <t>Huile</t>
        </is>
      </c>
      <c r="B888" t="inlineStr">
        <is>
          <t>Energie</t>
        </is>
      </c>
      <c r="C888" t="inlineStr">
        <is>
          <t>kt</t>
        </is>
      </c>
      <c r="D888" t="inlineStr">
        <is>
          <t>France</t>
        </is>
      </c>
      <c r="E888" t="inlineStr">
        <is>
          <t>2015-16</t>
        </is>
      </c>
      <c r="F888" t="inlineStr">
        <is>
          <t>Pois</t>
        </is>
      </c>
      <c r="G888" t="inlineStr"/>
      <c r="H888" t="inlineStr"/>
      <c r="I888" t="inlineStr"/>
      <c r="J888" t="inlineStr"/>
      <c r="K888" t="inlineStr"/>
      <c r="L888" t="inlineStr"/>
      <c r="M888" t="inlineStr"/>
      <c r="N888" t="inlineStr"/>
      <c r="O888" t="n">
        <v>-0</v>
      </c>
      <c r="P888" t="n">
        <v>0</v>
      </c>
      <c r="Q888" t="n">
        <v>500000000</v>
      </c>
      <c r="R888" t="inlineStr"/>
      <c r="S888" t="inlineStr"/>
      <c r="T888" t="inlineStr"/>
      <c r="U888" t="n">
        <v>0</v>
      </c>
      <c r="V888" t="n">
        <v>500000000</v>
      </c>
      <c r="W888" t="inlineStr"/>
      <c r="X888" t="inlineStr">
        <is>
          <t>libre unbounded</t>
        </is>
      </c>
    </row>
    <row r="889" ht="15" customHeight="1" s="1003">
      <c r="A889" s="1019" t="inlineStr">
        <is>
          <t>Huile</t>
        </is>
      </c>
      <c r="B889" t="inlineStr">
        <is>
          <t>GMS</t>
        </is>
      </c>
      <c r="C889" t="inlineStr">
        <is>
          <t>kt</t>
        </is>
      </c>
      <c r="D889" t="inlineStr">
        <is>
          <t>France</t>
        </is>
      </c>
      <c r="E889" t="inlineStr">
        <is>
          <t>2015-16</t>
        </is>
      </c>
      <c r="F889" t="inlineStr">
        <is>
          <t>Pois</t>
        </is>
      </c>
      <c r="G889" t="inlineStr"/>
      <c r="H889" t="inlineStr"/>
      <c r="I889" t="inlineStr"/>
      <c r="J889" t="inlineStr"/>
      <c r="K889" t="inlineStr"/>
      <c r="L889" t="inlineStr"/>
      <c r="M889" t="inlineStr"/>
      <c r="N889" t="inlineStr"/>
      <c r="O889" t="n">
        <v>-0</v>
      </c>
      <c r="P889" t="n">
        <v>0</v>
      </c>
      <c r="Q889" t="n">
        <v>500000000</v>
      </c>
      <c r="R889" t="inlineStr"/>
      <c r="S889" t="inlineStr"/>
      <c r="T889" t="inlineStr"/>
      <c r="U889" t="n">
        <v>0</v>
      </c>
      <c r="V889" t="n">
        <v>500000000</v>
      </c>
      <c r="W889" t="inlineStr"/>
      <c r="X889" t="inlineStr">
        <is>
          <t>libre unbounded</t>
        </is>
      </c>
    </row>
    <row r="890" ht="15" customHeight="1" s="1003">
      <c r="A890" s="1019" t="inlineStr">
        <is>
          <t>Huile</t>
        </is>
      </c>
      <c r="B890" t="inlineStr">
        <is>
          <t>Circuits généralistes</t>
        </is>
      </c>
      <c r="C890" t="inlineStr">
        <is>
          <t>kt</t>
        </is>
      </c>
      <c r="D890" t="inlineStr">
        <is>
          <t>France</t>
        </is>
      </c>
      <c r="E890" t="inlineStr">
        <is>
          <t>2015-16</t>
        </is>
      </c>
      <c r="F890" t="inlineStr">
        <is>
          <t>Pois</t>
        </is>
      </c>
      <c r="G890" t="inlineStr"/>
      <c r="H890" t="inlineStr"/>
      <c r="I890" t="inlineStr"/>
      <c r="J890" t="inlineStr"/>
      <c r="K890" t="inlineStr"/>
      <c r="L890" t="inlineStr"/>
      <c r="M890" t="inlineStr"/>
      <c r="N890" t="inlineStr"/>
      <c r="O890" t="n">
        <v>-0</v>
      </c>
      <c r="P890" t="n">
        <v>0</v>
      </c>
      <c r="Q890" t="n">
        <v>500000000</v>
      </c>
      <c r="R890" t="inlineStr"/>
      <c r="S890" t="inlineStr"/>
      <c r="T890" t="inlineStr"/>
      <c r="U890" t="n">
        <v>0</v>
      </c>
      <c r="V890" t="n">
        <v>500000000</v>
      </c>
      <c r="W890" t="inlineStr"/>
      <c r="X890" t="inlineStr">
        <is>
          <t>libre unbounded</t>
        </is>
      </c>
    </row>
    <row r="891" ht="15" customHeight="1" s="1003">
      <c r="A891" s="1019" t="inlineStr">
        <is>
          <t>Tourteaux</t>
        </is>
      </c>
      <c r="B891" t="inlineStr">
        <is>
          <t>Hors FAB</t>
        </is>
      </c>
      <c r="C891" t="inlineStr">
        <is>
          <t>kt</t>
        </is>
      </c>
      <c r="D891" t="inlineStr">
        <is>
          <t>France</t>
        </is>
      </c>
      <c r="E891" t="inlineStr">
        <is>
          <t>2015-16</t>
        </is>
      </c>
      <c r="F891" t="inlineStr">
        <is>
          <t>Pois</t>
        </is>
      </c>
      <c r="G891" t="inlineStr"/>
      <c r="H891" t="inlineStr"/>
      <c r="I891" t="inlineStr"/>
      <c r="J891" t="inlineStr"/>
      <c r="K891" t="inlineStr"/>
      <c r="L891" t="inlineStr"/>
      <c r="M891" t="inlineStr"/>
      <c r="N891" t="inlineStr"/>
      <c r="O891" t="n">
        <v>-0</v>
      </c>
      <c r="P891" t="n">
        <v>0</v>
      </c>
      <c r="Q891" t="n">
        <v>500000000</v>
      </c>
      <c r="R891" t="inlineStr"/>
      <c r="S891" t="inlineStr"/>
      <c r="T891" t="inlineStr"/>
      <c r="U891" t="n">
        <v>0</v>
      </c>
      <c r="V891" t="n">
        <v>500000000</v>
      </c>
      <c r="W891" t="inlineStr"/>
      <c r="X891" t="inlineStr">
        <is>
          <t>libre unbounded</t>
        </is>
      </c>
    </row>
    <row r="892" ht="15" customHeight="1" s="1003">
      <c r="A892" s="1019" t="inlineStr">
        <is>
          <t>Tourteaux</t>
        </is>
      </c>
      <c r="B892" t="inlineStr">
        <is>
          <t>Alimentation animale rente</t>
        </is>
      </c>
      <c r="C892" t="inlineStr">
        <is>
          <t>kt</t>
        </is>
      </c>
      <c r="D892" t="inlineStr">
        <is>
          <t>France</t>
        </is>
      </c>
      <c r="E892" t="inlineStr">
        <is>
          <t>2015-16</t>
        </is>
      </c>
      <c r="F892" t="inlineStr">
        <is>
          <t>Pois</t>
        </is>
      </c>
      <c r="G892" t="inlineStr"/>
      <c r="H892" t="inlineStr"/>
      <c r="I892" t="inlineStr"/>
      <c r="J892" t="inlineStr"/>
      <c r="K892" t="inlineStr"/>
      <c r="L892" t="inlineStr"/>
      <c r="M892" t="inlineStr"/>
      <c r="N892" t="inlineStr"/>
      <c r="O892" t="n">
        <v>-0</v>
      </c>
      <c r="P892" t="n">
        <v>0</v>
      </c>
      <c r="Q892" t="n">
        <v>500000000</v>
      </c>
      <c r="R892" t="inlineStr"/>
      <c r="S892" t="inlineStr"/>
      <c r="T892" t="inlineStr"/>
      <c r="U892" t="n">
        <v>0</v>
      </c>
      <c r="V892" t="n">
        <v>500000000</v>
      </c>
      <c r="W892" t="inlineStr"/>
      <c r="X892" t="inlineStr">
        <is>
          <t>libre unbounded</t>
        </is>
      </c>
    </row>
    <row r="893" ht="15" customHeight="1" s="1003">
      <c r="A893" s="1019" t="inlineStr">
        <is>
          <t>Tourteaux</t>
        </is>
      </c>
      <c r="B893" t="inlineStr">
        <is>
          <t>Alimentation animale</t>
        </is>
      </c>
      <c r="C893" t="inlineStr">
        <is>
          <t>kt</t>
        </is>
      </c>
      <c r="D893" t="inlineStr">
        <is>
          <t>France</t>
        </is>
      </c>
      <c r="E893" t="inlineStr">
        <is>
          <t>2015-16</t>
        </is>
      </c>
      <c r="F893" t="inlineStr">
        <is>
          <t>Pois</t>
        </is>
      </c>
      <c r="G893" t="inlineStr"/>
      <c r="H893" t="inlineStr"/>
      <c r="I893" t="inlineStr"/>
      <c r="J893" t="inlineStr"/>
      <c r="K893" t="inlineStr"/>
      <c r="L893" t="inlineStr"/>
      <c r="M893" t="inlineStr"/>
      <c r="N893" t="inlineStr"/>
      <c r="O893" t="n">
        <v>-0</v>
      </c>
      <c r="P893" t="n">
        <v>0</v>
      </c>
      <c r="Q893" t="n">
        <v>500000000</v>
      </c>
      <c r="R893" t="inlineStr"/>
      <c r="S893" t="inlineStr"/>
      <c r="T893" t="inlineStr"/>
      <c r="U893" t="n">
        <v>0</v>
      </c>
      <c r="V893" t="n">
        <v>500000000</v>
      </c>
      <c r="W893" t="inlineStr"/>
      <c r="X893" t="inlineStr">
        <is>
          <t>libre unbounded</t>
        </is>
      </c>
    </row>
    <row r="894" ht="15" customHeight="1" s="1003">
      <c r="A894" s="1019" t="inlineStr">
        <is>
          <t>Tourteaux</t>
        </is>
      </c>
      <c r="B894" t="inlineStr">
        <is>
          <t>Usages alimentaires</t>
        </is>
      </c>
      <c r="C894" t="inlineStr">
        <is>
          <t>kt</t>
        </is>
      </c>
      <c r="D894" t="inlineStr">
        <is>
          <t>France</t>
        </is>
      </c>
      <c r="E894" t="inlineStr">
        <is>
          <t>2015-16</t>
        </is>
      </c>
      <c r="F894" t="inlineStr">
        <is>
          <t>Pois</t>
        </is>
      </c>
      <c r="G894" t="inlineStr"/>
      <c r="H894" t="inlineStr"/>
      <c r="I894" t="inlineStr"/>
      <c r="J894" t="inlineStr"/>
      <c r="K894" t="inlineStr"/>
      <c r="L894" t="inlineStr"/>
      <c r="M894" t="inlineStr"/>
      <c r="N894" t="inlineStr"/>
      <c r="O894" t="n">
        <v>-0</v>
      </c>
      <c r="P894" t="n">
        <v>0</v>
      </c>
      <c r="Q894" t="n">
        <v>500000000</v>
      </c>
      <c r="R894" t="inlineStr"/>
      <c r="S894" t="inlineStr"/>
      <c r="T894" t="inlineStr"/>
      <c r="U894" t="n">
        <v>0</v>
      </c>
      <c r="V894" t="n">
        <v>500000000</v>
      </c>
      <c r="W894" t="inlineStr"/>
      <c r="X894" t="inlineStr">
        <is>
          <t>libre unbounded</t>
        </is>
      </c>
    </row>
    <row r="895" ht="15" customHeight="1" s="1003">
      <c r="A895" s="1019" t="inlineStr">
        <is>
          <t>Tourteaux</t>
        </is>
      </c>
      <c r="B895" t="inlineStr">
        <is>
          <t>Débouchés</t>
        </is>
      </c>
      <c r="C895" t="inlineStr">
        <is>
          <t>kt</t>
        </is>
      </c>
      <c r="D895" t="inlineStr">
        <is>
          <t>France</t>
        </is>
      </c>
      <c r="E895" t="inlineStr">
        <is>
          <t>2015-16</t>
        </is>
      </c>
      <c r="F895" t="inlineStr">
        <is>
          <t>Pois</t>
        </is>
      </c>
      <c r="G895" t="inlineStr"/>
      <c r="H895" t="inlineStr"/>
      <c r="I895" t="inlineStr"/>
      <c r="J895" t="inlineStr"/>
      <c r="K895" t="inlineStr"/>
      <c r="L895" t="inlineStr"/>
      <c r="M895" t="inlineStr"/>
      <c r="N895" t="inlineStr"/>
      <c r="O895" t="n">
        <v>-0</v>
      </c>
      <c r="P895" t="n">
        <v>0</v>
      </c>
      <c r="Q895" t="n">
        <v>500000000</v>
      </c>
      <c r="R895" t="inlineStr"/>
      <c r="S895" t="inlineStr"/>
      <c r="T895" t="inlineStr"/>
      <c r="U895" t="n">
        <v>0</v>
      </c>
      <c r="V895" t="n">
        <v>500000000</v>
      </c>
      <c r="W895" t="inlineStr"/>
      <c r="X895" t="inlineStr">
        <is>
          <t>libre unbounded</t>
        </is>
      </c>
    </row>
    <row r="896" ht="15" customHeight="1" s="1003">
      <c r="A896" s="1019" t="inlineStr">
        <is>
          <t>Tourteaux</t>
        </is>
      </c>
      <c r="B896" t="inlineStr">
        <is>
          <t>Export</t>
        </is>
      </c>
      <c r="C896" t="inlineStr">
        <is>
          <t>kt</t>
        </is>
      </c>
      <c r="D896" t="inlineStr">
        <is>
          <t>France</t>
        </is>
      </c>
      <c r="E896" t="inlineStr">
        <is>
          <t>2015-16</t>
        </is>
      </c>
      <c r="F896" t="inlineStr">
        <is>
          <t>Pois</t>
        </is>
      </c>
      <c r="G896" t="inlineStr"/>
      <c r="H896" t="inlineStr"/>
      <c r="I896" t="inlineStr"/>
      <c r="J896" t="inlineStr"/>
      <c r="K896" t="inlineStr"/>
      <c r="L896" t="inlineStr"/>
      <c r="M896" t="inlineStr"/>
      <c r="N896" t="inlineStr"/>
      <c r="O896" t="n">
        <v>-0</v>
      </c>
      <c r="P896" t="n">
        <v>0</v>
      </c>
      <c r="Q896" t="n">
        <v>500000000</v>
      </c>
      <c r="R896" t="inlineStr"/>
      <c r="S896" t="inlineStr"/>
      <c r="T896" t="inlineStr"/>
      <c r="U896" t="n">
        <v>0</v>
      </c>
      <c r="V896" t="n">
        <v>500000000</v>
      </c>
      <c r="W896" t="inlineStr"/>
      <c r="X896" t="inlineStr">
        <is>
          <t>libre unbounded</t>
        </is>
      </c>
    </row>
    <row r="897" ht="15" customHeight="1" s="1003">
      <c r="A897" s="1019" t="inlineStr">
        <is>
          <t>Tourteaux</t>
        </is>
      </c>
      <c r="B897" t="inlineStr">
        <is>
          <t>FAB</t>
        </is>
      </c>
      <c r="C897" t="inlineStr">
        <is>
          <t>kt</t>
        </is>
      </c>
      <c r="D897" t="inlineStr">
        <is>
          <t>France</t>
        </is>
      </c>
      <c r="E897" t="inlineStr">
        <is>
          <t>2015-16</t>
        </is>
      </c>
      <c r="F897" t="inlineStr">
        <is>
          <t>Pois</t>
        </is>
      </c>
      <c r="G897" t="inlineStr"/>
      <c r="H897" t="inlineStr"/>
      <c r="I897" t="inlineStr"/>
      <c r="J897" t="inlineStr"/>
      <c r="K897" t="inlineStr"/>
      <c r="L897" t="inlineStr"/>
      <c r="M897" t="inlineStr"/>
      <c r="N897" t="inlineStr"/>
      <c r="O897" t="n">
        <v>-0</v>
      </c>
      <c r="P897" t="n">
        <v>0</v>
      </c>
      <c r="Q897" t="n">
        <v>500000000</v>
      </c>
      <c r="R897" t="inlineStr"/>
      <c r="S897" t="inlineStr"/>
      <c r="T897" t="inlineStr"/>
      <c r="U897" t="n">
        <v>0</v>
      </c>
      <c r="V897" t="n">
        <v>500000000</v>
      </c>
      <c r="W897" t="inlineStr"/>
      <c r="X897" t="inlineStr">
        <is>
          <t>libre unbounded</t>
        </is>
      </c>
    </row>
    <row r="898" ht="15" customHeight="1" s="1003">
      <c r="A898" s="1019" t="inlineStr">
        <is>
          <t>Tourteaux</t>
        </is>
      </c>
      <c r="B898" t="inlineStr">
        <is>
          <t>FAF</t>
        </is>
      </c>
      <c r="C898" t="inlineStr">
        <is>
          <t>kt</t>
        </is>
      </c>
      <c r="D898" t="inlineStr">
        <is>
          <t>France</t>
        </is>
      </c>
      <c r="E898" t="inlineStr">
        <is>
          <t>2015-16</t>
        </is>
      </c>
      <c r="F898" t="inlineStr">
        <is>
          <t>Pois</t>
        </is>
      </c>
      <c r="G898" t="inlineStr"/>
      <c r="H898" t="inlineStr"/>
      <c r="I898" t="inlineStr"/>
      <c r="J898" t="inlineStr"/>
      <c r="K898" t="inlineStr"/>
      <c r="L898" t="inlineStr"/>
      <c r="M898" t="inlineStr"/>
      <c r="N898" t="inlineStr"/>
      <c r="O898" t="n">
        <v>-0</v>
      </c>
      <c r="P898" t="n">
        <v>0</v>
      </c>
      <c r="Q898" t="n">
        <v>500000000</v>
      </c>
      <c r="R898" t="inlineStr"/>
      <c r="S898" t="inlineStr"/>
      <c r="T898" t="inlineStr"/>
      <c r="U898" t="n">
        <v>0</v>
      </c>
      <c r="V898" t="n">
        <v>500000000</v>
      </c>
      <c r="W898" t="inlineStr"/>
      <c r="X898" t="inlineStr">
        <is>
          <t>libre unbounded</t>
        </is>
      </c>
    </row>
    <row r="899" ht="15" customHeight="1" s="1003">
      <c r="A899" s="1019" t="inlineStr">
        <is>
          <t>Coques (+ eau)</t>
        </is>
      </c>
      <c r="B899" t="inlineStr">
        <is>
          <t>FAB</t>
        </is>
      </c>
      <c r="C899" t="inlineStr">
        <is>
          <t>kt</t>
        </is>
      </c>
      <c r="D899" t="inlineStr">
        <is>
          <t>France</t>
        </is>
      </c>
      <c r="E899" t="inlineStr">
        <is>
          <t>2015-16</t>
        </is>
      </c>
      <c r="F899" t="inlineStr">
        <is>
          <t>Pois</t>
        </is>
      </c>
      <c r="G899" t="inlineStr"/>
      <c r="H899" t="inlineStr"/>
      <c r="I899" t="inlineStr"/>
      <c r="J899" t="inlineStr"/>
      <c r="K899" t="inlineStr"/>
      <c r="L899" t="inlineStr"/>
      <c r="M899" t="inlineStr"/>
      <c r="N899" t="inlineStr"/>
      <c r="O899" t="n">
        <v>-0</v>
      </c>
      <c r="P899" t="n">
        <v>0</v>
      </c>
      <c r="Q899" t="n">
        <v>-0</v>
      </c>
      <c r="R899" t="inlineStr"/>
      <c r="S899" t="inlineStr"/>
      <c r="T899" t="inlineStr"/>
      <c r="U899" t="n">
        <v>0</v>
      </c>
      <c r="V899" t="n">
        <v>500000000</v>
      </c>
      <c r="W899" t="inlineStr"/>
      <c r="X899" t="inlineStr">
        <is>
          <t>libre</t>
        </is>
      </c>
    </row>
    <row r="900" ht="15" customHeight="1" s="1003">
      <c r="A900" s="1019" t="inlineStr">
        <is>
          <t>Coques (+ eau)</t>
        </is>
      </c>
      <c r="B900" t="inlineStr">
        <is>
          <t>Combustion</t>
        </is>
      </c>
      <c r="C900" t="inlineStr">
        <is>
          <t>kt</t>
        </is>
      </c>
      <c r="D900" t="inlineStr">
        <is>
          <t>France</t>
        </is>
      </c>
      <c r="E900" t="inlineStr">
        <is>
          <t>2015-16</t>
        </is>
      </c>
      <c r="F900" t="inlineStr">
        <is>
          <t>Pois</t>
        </is>
      </c>
      <c r="G900" t="inlineStr"/>
      <c r="H900" t="inlineStr"/>
      <c r="I900" t="inlineStr"/>
      <c r="J900" t="inlineStr"/>
      <c r="K900" t="inlineStr"/>
      <c r="L900" t="inlineStr"/>
      <c r="M900" t="inlineStr"/>
      <c r="N900" t="inlineStr"/>
      <c r="O900" t="n">
        <v>-0</v>
      </c>
      <c r="P900" t="n">
        <v>0</v>
      </c>
      <c r="Q900" t="n">
        <v>-0</v>
      </c>
      <c r="R900" t="inlineStr"/>
      <c r="S900" t="inlineStr"/>
      <c r="T900" t="inlineStr"/>
      <c r="U900" t="n">
        <v>0</v>
      </c>
      <c r="V900" t="n">
        <v>500000000</v>
      </c>
      <c r="W900" t="inlineStr"/>
      <c r="X900" t="inlineStr">
        <is>
          <t>libre</t>
        </is>
      </c>
    </row>
    <row r="901" ht="15" customHeight="1" s="1003">
      <c r="A901" s="1019" t="inlineStr">
        <is>
          <t>Coques (+ eau)</t>
        </is>
      </c>
      <c r="B901" t="inlineStr">
        <is>
          <t>Alimentation animale rente</t>
        </is>
      </c>
      <c r="C901" t="inlineStr">
        <is>
          <t>kt</t>
        </is>
      </c>
      <c r="D901" t="inlineStr">
        <is>
          <t>France</t>
        </is>
      </c>
      <c r="E901" t="inlineStr">
        <is>
          <t>2015-16</t>
        </is>
      </c>
      <c r="F901" t="inlineStr">
        <is>
          <t>Pois</t>
        </is>
      </c>
      <c r="G901" t="inlineStr"/>
      <c r="H901" t="inlineStr"/>
      <c r="I901" t="inlineStr"/>
      <c r="J901" t="inlineStr"/>
      <c r="K901" t="inlineStr"/>
      <c r="L901" t="inlineStr"/>
      <c r="M901" t="inlineStr"/>
      <c r="N901" t="inlineStr"/>
      <c r="O901" t="n">
        <v>-0</v>
      </c>
      <c r="P901" t="n">
        <v>0</v>
      </c>
      <c r="Q901" t="n">
        <v>0</v>
      </c>
      <c r="R901" t="inlineStr"/>
      <c r="S901" t="inlineStr"/>
      <c r="T901" t="inlineStr"/>
      <c r="U901" t="n">
        <v>0</v>
      </c>
      <c r="V901" t="n">
        <v>500000000</v>
      </c>
      <c r="W901" t="inlineStr"/>
      <c r="X901" t="inlineStr">
        <is>
          <t>libre</t>
        </is>
      </c>
    </row>
    <row r="902" ht="15" customHeight="1" s="1003">
      <c r="A902" s="1019" t="inlineStr">
        <is>
          <t>Coques (+ eau)</t>
        </is>
      </c>
      <c r="B902" t="inlineStr">
        <is>
          <t>Alimentation animale</t>
        </is>
      </c>
      <c r="C902" t="inlineStr">
        <is>
          <t>kt</t>
        </is>
      </c>
      <c r="D902" t="inlineStr">
        <is>
          <t>France</t>
        </is>
      </c>
      <c r="E902" t="inlineStr">
        <is>
          <t>2015-16</t>
        </is>
      </c>
      <c r="F902" t="inlineStr">
        <is>
          <t>Pois</t>
        </is>
      </c>
      <c r="G902" t="inlineStr"/>
      <c r="H902" t="inlineStr"/>
      <c r="I902" t="inlineStr"/>
      <c r="J902" t="inlineStr"/>
      <c r="K902" t="inlineStr"/>
      <c r="L902" t="inlineStr"/>
      <c r="M902" t="inlineStr"/>
      <c r="N902" t="inlineStr"/>
      <c r="O902" t="n">
        <v>-0</v>
      </c>
      <c r="P902" t="n">
        <v>0</v>
      </c>
      <c r="Q902" t="n">
        <v>0</v>
      </c>
      <c r="R902" t="inlineStr"/>
      <c r="S902" t="inlineStr"/>
      <c r="T902" t="inlineStr"/>
      <c r="U902" t="n">
        <v>0</v>
      </c>
      <c r="V902" t="n">
        <v>500000000</v>
      </c>
      <c r="W902" t="inlineStr"/>
      <c r="X902" t="inlineStr">
        <is>
          <t>libre</t>
        </is>
      </c>
    </row>
    <row r="903" ht="15" customHeight="1" s="1003">
      <c r="A903" s="1019" t="inlineStr">
        <is>
          <t>Coques (+ eau)</t>
        </is>
      </c>
      <c r="B903" t="inlineStr">
        <is>
          <t>Usages alimentaires</t>
        </is>
      </c>
      <c r="C903" t="inlineStr">
        <is>
          <t>kt</t>
        </is>
      </c>
      <c r="D903" t="inlineStr">
        <is>
          <t>France</t>
        </is>
      </c>
      <c r="E903" t="inlineStr">
        <is>
          <t>2015-16</t>
        </is>
      </c>
      <c r="F903" t="inlineStr">
        <is>
          <t>Pois</t>
        </is>
      </c>
      <c r="G903" t="inlineStr"/>
      <c r="H903" t="inlineStr"/>
      <c r="I903" t="inlineStr"/>
      <c r="J903" t="inlineStr"/>
      <c r="K903" t="inlineStr"/>
      <c r="L903" t="inlineStr"/>
      <c r="M903" t="inlineStr"/>
      <c r="N903" t="inlineStr"/>
      <c r="O903" t="n">
        <v>-0</v>
      </c>
      <c r="P903" t="n">
        <v>0</v>
      </c>
      <c r="Q903" t="n">
        <v>-0</v>
      </c>
      <c r="R903" t="inlineStr"/>
      <c r="S903" t="inlineStr"/>
      <c r="T903" t="inlineStr"/>
      <c r="U903" t="n">
        <v>0</v>
      </c>
      <c r="V903" t="n">
        <v>500000000</v>
      </c>
      <c r="W903" t="inlineStr"/>
      <c r="X903" t="inlineStr">
        <is>
          <t>libre</t>
        </is>
      </c>
    </row>
    <row r="904" ht="15" customHeight="1" s="1003">
      <c r="A904" s="1019" t="inlineStr">
        <is>
          <t>Coques (+ eau)</t>
        </is>
      </c>
      <c r="B904" t="inlineStr">
        <is>
          <t>Débouchés</t>
        </is>
      </c>
      <c r="C904" t="inlineStr">
        <is>
          <t>kt</t>
        </is>
      </c>
      <c r="D904" t="inlineStr">
        <is>
          <t>France</t>
        </is>
      </c>
      <c r="E904" t="inlineStr">
        <is>
          <t>2015-16</t>
        </is>
      </c>
      <c r="F904" t="inlineStr">
        <is>
          <t>Pois</t>
        </is>
      </c>
      <c r="G904" t="inlineStr"/>
      <c r="H904" t="inlineStr"/>
      <c r="I904" t="inlineStr"/>
      <c r="J904" t="inlineStr"/>
      <c r="K904" t="inlineStr"/>
      <c r="L904" t="inlineStr"/>
      <c r="M904" t="inlineStr"/>
      <c r="N904" t="inlineStr"/>
      <c r="O904" t="n">
        <v>0</v>
      </c>
      <c r="P904" t="inlineStr"/>
      <c r="Q904" t="inlineStr"/>
      <c r="R904" t="inlineStr"/>
      <c r="S904" t="inlineStr"/>
      <c r="T904" t="inlineStr"/>
      <c r="U904" t="n">
        <v>0</v>
      </c>
      <c r="V904" t="n">
        <v>500000000</v>
      </c>
      <c r="W904" t="inlineStr"/>
      <c r="X904" t="inlineStr">
        <is>
          <t>déterminé</t>
        </is>
      </c>
    </row>
    <row r="905" ht="15" customHeight="1" s="1003">
      <c r="A905" s="1019" t="inlineStr">
        <is>
          <t>Coques (+ eau)</t>
        </is>
      </c>
      <c r="B905" t="inlineStr">
        <is>
          <t>Energie</t>
        </is>
      </c>
      <c r="C905" t="inlineStr">
        <is>
          <t>kt</t>
        </is>
      </c>
      <c r="D905" t="inlineStr">
        <is>
          <t>France</t>
        </is>
      </c>
      <c r="E905" t="inlineStr">
        <is>
          <t>2015-16</t>
        </is>
      </c>
      <c r="F905" t="inlineStr">
        <is>
          <t>Pois</t>
        </is>
      </c>
      <c r="G905" t="inlineStr"/>
      <c r="H905" t="inlineStr"/>
      <c r="I905" t="inlineStr"/>
      <c r="J905" t="inlineStr"/>
      <c r="K905" t="inlineStr"/>
      <c r="L905" t="inlineStr"/>
      <c r="M905" t="inlineStr"/>
      <c r="N905" t="inlineStr"/>
      <c r="O905" t="n">
        <v>-0</v>
      </c>
      <c r="P905" t="n">
        <v>0</v>
      </c>
      <c r="Q905" t="n">
        <v>-0</v>
      </c>
      <c r="R905" t="inlineStr"/>
      <c r="S905" t="inlineStr"/>
      <c r="T905" t="inlineStr"/>
      <c r="U905" t="n">
        <v>0</v>
      </c>
      <c r="V905" t="n">
        <v>500000000</v>
      </c>
      <c r="W905" t="inlineStr"/>
      <c r="X905" t="inlineStr">
        <is>
          <t>libre</t>
        </is>
      </c>
    </row>
    <row r="906" ht="15" customHeight="1" s="1003">
      <c r="A906" s="1019" t="inlineStr">
        <is>
          <t>Coques (+ eau)</t>
        </is>
      </c>
      <c r="B906" t="inlineStr">
        <is>
          <t>Usages non-alimentaires</t>
        </is>
      </c>
      <c r="C906" t="inlineStr">
        <is>
          <t>kt</t>
        </is>
      </c>
      <c r="D906" t="inlineStr">
        <is>
          <t>France</t>
        </is>
      </c>
      <c r="E906" t="inlineStr">
        <is>
          <t>2015-16</t>
        </is>
      </c>
      <c r="F906" t="inlineStr">
        <is>
          <t>Pois</t>
        </is>
      </c>
      <c r="G906" t="inlineStr"/>
      <c r="H906" t="inlineStr"/>
      <c r="I906" t="inlineStr"/>
      <c r="J906" t="inlineStr"/>
      <c r="K906" t="inlineStr"/>
      <c r="L906" t="inlineStr"/>
      <c r="M906" t="inlineStr"/>
      <c r="N906" t="inlineStr"/>
      <c r="O906" t="n">
        <v>-0</v>
      </c>
      <c r="P906" t="n">
        <v>0</v>
      </c>
      <c r="Q906" t="n">
        <v>-0</v>
      </c>
      <c r="R906" t="inlineStr"/>
      <c r="S906" t="inlineStr"/>
      <c r="T906" t="inlineStr"/>
      <c r="U906" t="n">
        <v>0</v>
      </c>
      <c r="V906" t="n">
        <v>500000000</v>
      </c>
      <c r="W906" t="inlineStr"/>
      <c r="X906" t="inlineStr">
        <is>
          <t>libre</t>
        </is>
      </c>
    </row>
    <row r="907" ht="15" customHeight="1" s="1003">
      <c r="A907" s="1019" t="inlineStr">
        <is>
          <t>Huile d'olive</t>
        </is>
      </c>
      <c r="B907" t="inlineStr">
        <is>
          <t>Vente directe et autoconsommation</t>
        </is>
      </c>
      <c r="C907" t="inlineStr">
        <is>
          <t>kt</t>
        </is>
      </c>
      <c r="D907" t="inlineStr">
        <is>
          <t>France</t>
        </is>
      </c>
      <c r="E907" t="inlineStr">
        <is>
          <t>2015-16</t>
        </is>
      </c>
      <c r="F907" t="inlineStr">
        <is>
          <t>Pois</t>
        </is>
      </c>
      <c r="G907" t="inlineStr"/>
      <c r="H907" t="inlineStr"/>
      <c r="I907" t="inlineStr"/>
      <c r="J907" t="inlineStr"/>
      <c r="K907" t="inlineStr"/>
      <c r="L907" t="inlineStr"/>
      <c r="M907" t="inlineStr"/>
      <c r="N907" t="inlineStr"/>
      <c r="O907" t="n">
        <v>-0</v>
      </c>
      <c r="P907" t="n">
        <v>0</v>
      </c>
      <c r="Q907" t="n">
        <v>500000000</v>
      </c>
      <c r="R907" t="inlineStr"/>
      <c r="S907" t="inlineStr"/>
      <c r="T907" t="inlineStr"/>
      <c r="U907" t="n">
        <v>0</v>
      </c>
      <c r="V907" t="n">
        <v>500000000</v>
      </c>
      <c r="W907" t="inlineStr"/>
      <c r="X907" t="inlineStr">
        <is>
          <t>libre unbounded</t>
        </is>
      </c>
    </row>
    <row r="908" ht="15" customHeight="1" s="1003">
      <c r="A908" s="1019" t="inlineStr">
        <is>
          <t>Huile d'olive</t>
        </is>
      </c>
      <c r="B908" t="inlineStr">
        <is>
          <t>Circuits spécialisés</t>
        </is>
      </c>
      <c r="C908" t="inlineStr">
        <is>
          <t>kt</t>
        </is>
      </c>
      <c r="D908" t="inlineStr">
        <is>
          <t>France</t>
        </is>
      </c>
      <c r="E908" t="inlineStr">
        <is>
          <t>2015-16</t>
        </is>
      </c>
      <c r="F908" t="inlineStr">
        <is>
          <t>Pois</t>
        </is>
      </c>
      <c r="G908" t="inlineStr"/>
      <c r="H908" t="inlineStr"/>
      <c r="I908" t="inlineStr"/>
      <c r="J908" t="inlineStr"/>
      <c r="K908" t="inlineStr"/>
      <c r="L908" t="inlineStr"/>
      <c r="M908" t="inlineStr"/>
      <c r="N908" t="inlineStr"/>
      <c r="O908" t="n">
        <v>-0</v>
      </c>
      <c r="P908" t="n">
        <v>0</v>
      </c>
      <c r="Q908" t="n">
        <v>500000000</v>
      </c>
      <c r="R908" t="inlineStr"/>
      <c r="S908" t="inlineStr"/>
      <c r="T908" t="inlineStr"/>
      <c r="U908" t="n">
        <v>0</v>
      </c>
      <c r="V908" t="n">
        <v>500000000</v>
      </c>
      <c r="W908" t="inlineStr"/>
      <c r="X908" t="inlineStr">
        <is>
          <t>libre unbounded</t>
        </is>
      </c>
    </row>
    <row r="909" ht="15" customHeight="1" s="1003">
      <c r="A909" s="1019" t="inlineStr">
        <is>
          <t>Huile d'olive</t>
        </is>
      </c>
      <c r="B909" t="inlineStr">
        <is>
          <t>RHD</t>
        </is>
      </c>
      <c r="C909" t="inlineStr">
        <is>
          <t>kt</t>
        </is>
      </c>
      <c r="D909" t="inlineStr">
        <is>
          <t>France</t>
        </is>
      </c>
      <c r="E909" t="inlineStr">
        <is>
          <t>2015-16</t>
        </is>
      </c>
      <c r="F909" t="inlineStr">
        <is>
          <t>Pois</t>
        </is>
      </c>
      <c r="G909" t="inlineStr"/>
      <c r="H909" t="inlineStr"/>
      <c r="I909" t="inlineStr"/>
      <c r="J909" t="inlineStr"/>
      <c r="K909" t="inlineStr"/>
      <c r="L909" t="inlineStr"/>
      <c r="M909" t="inlineStr"/>
      <c r="N909" t="inlineStr"/>
      <c r="O909" t="n">
        <v>-0</v>
      </c>
      <c r="P909" t="n">
        <v>0</v>
      </c>
      <c r="Q909" t="n">
        <v>500000000</v>
      </c>
      <c r="R909" t="inlineStr"/>
      <c r="S909" t="inlineStr"/>
      <c r="T909" t="inlineStr"/>
      <c r="U909" t="n">
        <v>0</v>
      </c>
      <c r="V909" t="n">
        <v>500000000</v>
      </c>
      <c r="W909" t="inlineStr"/>
      <c r="X909" t="inlineStr">
        <is>
          <t>libre unbounded</t>
        </is>
      </c>
    </row>
    <row r="910" ht="15" customHeight="1" s="1003">
      <c r="A910" s="1019" t="inlineStr">
        <is>
          <t>Huile d'olive</t>
        </is>
      </c>
      <c r="B910" t="inlineStr">
        <is>
          <t>Autres IAA</t>
        </is>
      </c>
      <c r="C910" t="inlineStr">
        <is>
          <t>kt</t>
        </is>
      </c>
      <c r="D910" t="inlineStr">
        <is>
          <t>France</t>
        </is>
      </c>
      <c r="E910" t="inlineStr">
        <is>
          <t>2015-16</t>
        </is>
      </c>
      <c r="F910" t="inlineStr">
        <is>
          <t>Pois</t>
        </is>
      </c>
      <c r="G910" t="inlineStr"/>
      <c r="H910" t="inlineStr"/>
      <c r="I910" t="inlineStr"/>
      <c r="J910" t="inlineStr"/>
      <c r="K910" t="inlineStr"/>
      <c r="L910" t="inlineStr"/>
      <c r="M910" t="inlineStr"/>
      <c r="N910" t="inlineStr"/>
      <c r="O910" t="n">
        <v>-0</v>
      </c>
      <c r="P910" t="n">
        <v>0</v>
      </c>
      <c r="Q910" t="n">
        <v>500000000</v>
      </c>
      <c r="R910" t="inlineStr"/>
      <c r="S910" t="inlineStr"/>
      <c r="T910" t="inlineStr"/>
      <c r="U910" t="n">
        <v>0</v>
      </c>
      <c r="V910" t="n">
        <v>500000000</v>
      </c>
      <c r="W910" t="inlineStr"/>
      <c r="X910" t="inlineStr">
        <is>
          <t>libre unbounded</t>
        </is>
      </c>
    </row>
    <row r="911" ht="15" customHeight="1" s="1003">
      <c r="A911" s="1019" t="inlineStr">
        <is>
          <t>Huile d'olive</t>
        </is>
      </c>
      <c r="B911" t="inlineStr">
        <is>
          <t>Alimentation humaine</t>
        </is>
      </c>
      <c r="C911" t="inlineStr">
        <is>
          <t>kt</t>
        </is>
      </c>
      <c r="D911" t="inlineStr">
        <is>
          <t>France</t>
        </is>
      </c>
      <c r="E911" t="inlineStr">
        <is>
          <t>2015-16</t>
        </is>
      </c>
      <c r="F911" t="inlineStr">
        <is>
          <t>Pois</t>
        </is>
      </c>
      <c r="G911" t="inlineStr"/>
      <c r="H911" t="inlineStr"/>
      <c r="I911" t="inlineStr"/>
      <c r="J911" t="inlineStr"/>
      <c r="K911" t="inlineStr"/>
      <c r="L911" t="inlineStr"/>
      <c r="M911" t="inlineStr"/>
      <c r="N911" t="inlineStr"/>
      <c r="O911" t="n">
        <v>-0</v>
      </c>
      <c r="P911" t="n">
        <v>0</v>
      </c>
      <c r="Q911" t="n">
        <v>500000000</v>
      </c>
      <c r="R911" t="inlineStr"/>
      <c r="S911" t="inlineStr"/>
      <c r="T911" t="inlineStr"/>
      <c r="U911" t="n">
        <v>0</v>
      </c>
      <c r="V911" t="n">
        <v>500000000</v>
      </c>
      <c r="W911" t="inlineStr"/>
      <c r="X911" t="inlineStr">
        <is>
          <t>libre unbounded</t>
        </is>
      </c>
    </row>
    <row r="912" ht="15" customHeight="1" s="1003">
      <c r="A912" s="1019" t="inlineStr">
        <is>
          <t>Huile d'olive</t>
        </is>
      </c>
      <c r="B912" t="inlineStr">
        <is>
          <t>Ménages</t>
        </is>
      </c>
      <c r="C912" t="inlineStr">
        <is>
          <t>kt</t>
        </is>
      </c>
      <c r="D912" t="inlineStr">
        <is>
          <t>France</t>
        </is>
      </c>
      <c r="E912" t="inlineStr">
        <is>
          <t>2015-16</t>
        </is>
      </c>
      <c r="F912" t="inlineStr">
        <is>
          <t>Pois</t>
        </is>
      </c>
      <c r="G912" t="inlineStr"/>
      <c r="H912" t="inlineStr"/>
      <c r="I912" t="inlineStr"/>
      <c r="J912" t="inlineStr"/>
      <c r="K912" t="inlineStr"/>
      <c r="L912" t="inlineStr"/>
      <c r="M912" t="inlineStr"/>
      <c r="N912" t="inlineStr"/>
      <c r="O912" t="n">
        <v>-0</v>
      </c>
      <c r="P912" t="n">
        <v>0</v>
      </c>
      <c r="Q912" t="n">
        <v>500000000</v>
      </c>
      <c r="R912" t="inlineStr"/>
      <c r="S912" t="inlineStr"/>
      <c r="T912" t="inlineStr"/>
      <c r="U912" t="n">
        <v>0</v>
      </c>
      <c r="V912" t="n">
        <v>500000000</v>
      </c>
      <c r="W912" t="inlineStr"/>
      <c r="X912" t="inlineStr">
        <is>
          <t>libre unbounded</t>
        </is>
      </c>
    </row>
    <row r="913" ht="15" customHeight="1" s="1003">
      <c r="A913" s="1019" t="inlineStr">
        <is>
          <t>Huile d'olive</t>
        </is>
      </c>
      <c r="B913" t="inlineStr">
        <is>
          <t>Usages alimentaires</t>
        </is>
      </c>
      <c r="C913" t="inlineStr">
        <is>
          <t>kt</t>
        </is>
      </c>
      <c r="D913" t="inlineStr">
        <is>
          <t>France</t>
        </is>
      </c>
      <c r="E913" t="inlineStr">
        <is>
          <t>2015-16</t>
        </is>
      </c>
      <c r="F913" t="inlineStr">
        <is>
          <t>Pois</t>
        </is>
      </c>
      <c r="G913" t="inlineStr"/>
      <c r="H913" t="inlineStr"/>
      <c r="I913" t="inlineStr"/>
      <c r="J913" t="inlineStr"/>
      <c r="K913" t="inlineStr"/>
      <c r="L913" t="inlineStr"/>
      <c r="M913" t="inlineStr"/>
      <c r="N913" t="inlineStr"/>
      <c r="O913" t="n">
        <v>-0</v>
      </c>
      <c r="P913" t="n">
        <v>0</v>
      </c>
      <c r="Q913" t="n">
        <v>500000000</v>
      </c>
      <c r="R913" t="inlineStr"/>
      <c r="S913" t="inlineStr"/>
      <c r="T913" t="inlineStr"/>
      <c r="U913" t="n">
        <v>0</v>
      </c>
      <c r="V913" t="n">
        <v>500000000</v>
      </c>
      <c r="W913" t="inlineStr"/>
      <c r="X913" t="inlineStr">
        <is>
          <t>libre unbounded</t>
        </is>
      </c>
    </row>
    <row r="914" ht="15" customHeight="1" s="1003">
      <c r="A914" s="1019" t="inlineStr">
        <is>
          <t>Huile d'olive</t>
        </is>
      </c>
      <c r="B914" t="inlineStr">
        <is>
          <t>Débouchés</t>
        </is>
      </c>
      <c r="C914" t="inlineStr">
        <is>
          <t>kt</t>
        </is>
      </c>
      <c r="D914" t="inlineStr">
        <is>
          <t>France</t>
        </is>
      </c>
      <c r="E914" t="inlineStr">
        <is>
          <t>2015-16</t>
        </is>
      </c>
      <c r="F914" t="inlineStr">
        <is>
          <t>Pois</t>
        </is>
      </c>
      <c r="G914" t="inlineStr"/>
      <c r="H914" t="inlineStr"/>
      <c r="I914" t="inlineStr"/>
      <c r="J914" t="inlineStr"/>
      <c r="K914" t="inlineStr"/>
      <c r="L914" t="inlineStr"/>
      <c r="M914" t="inlineStr"/>
      <c r="N914" t="inlineStr"/>
      <c r="O914" t="n">
        <v>-0</v>
      </c>
      <c r="P914" t="n">
        <v>0</v>
      </c>
      <c r="Q914" t="n">
        <v>500000000</v>
      </c>
      <c r="R914" t="inlineStr"/>
      <c r="S914" t="inlineStr"/>
      <c r="T914" t="inlineStr"/>
      <c r="U914" t="n">
        <v>0</v>
      </c>
      <c r="V914" t="n">
        <v>500000000</v>
      </c>
      <c r="W914" t="inlineStr"/>
      <c r="X914" t="inlineStr">
        <is>
          <t>libre unbounded</t>
        </is>
      </c>
    </row>
    <row r="915" ht="15" customHeight="1" s="1003">
      <c r="A915" s="1019" t="inlineStr">
        <is>
          <t>Huile d'olive</t>
        </is>
      </c>
      <c r="B915" t="inlineStr">
        <is>
          <t>Export</t>
        </is>
      </c>
      <c r="C915" t="inlineStr">
        <is>
          <t>kt</t>
        </is>
      </c>
      <c r="D915" t="inlineStr">
        <is>
          <t>France</t>
        </is>
      </c>
      <c r="E915" t="inlineStr">
        <is>
          <t>2015-16</t>
        </is>
      </c>
      <c r="F915" t="inlineStr">
        <is>
          <t>Pois</t>
        </is>
      </c>
      <c r="G915" t="inlineStr"/>
      <c r="H915" t="inlineStr"/>
      <c r="I915" t="inlineStr"/>
      <c r="J915" t="inlineStr"/>
      <c r="K915" t="inlineStr"/>
      <c r="L915" t="inlineStr"/>
      <c r="M915" t="inlineStr"/>
      <c r="N915" t="inlineStr"/>
      <c r="O915" t="n">
        <v>-0</v>
      </c>
      <c r="P915" t="n">
        <v>0</v>
      </c>
      <c r="Q915" t="n">
        <v>500000000</v>
      </c>
      <c r="R915" t="inlineStr"/>
      <c r="S915" t="inlineStr"/>
      <c r="T915" t="inlineStr"/>
      <c r="U915" t="n">
        <v>0</v>
      </c>
      <c r="V915" t="n">
        <v>500000000</v>
      </c>
      <c r="W915" t="inlineStr"/>
      <c r="X915" t="inlineStr">
        <is>
          <t>libre unbounded</t>
        </is>
      </c>
    </row>
    <row r="916" ht="15" customHeight="1" s="1003">
      <c r="A916" s="1019" t="inlineStr">
        <is>
          <t>Huile d'olive</t>
        </is>
      </c>
      <c r="B916" t="inlineStr">
        <is>
          <t>GMS</t>
        </is>
      </c>
      <c r="C916" t="inlineStr">
        <is>
          <t>kt</t>
        </is>
      </c>
      <c r="D916" t="inlineStr">
        <is>
          <t>France</t>
        </is>
      </c>
      <c r="E916" t="inlineStr">
        <is>
          <t>2015-16</t>
        </is>
      </c>
      <c r="F916" t="inlineStr">
        <is>
          <t>Pois</t>
        </is>
      </c>
      <c r="G916" t="inlineStr"/>
      <c r="H916" t="inlineStr"/>
      <c r="I916" t="inlineStr"/>
      <c r="J916" t="inlineStr"/>
      <c r="K916" t="inlineStr"/>
      <c r="L916" t="inlineStr"/>
      <c r="M916" t="inlineStr"/>
      <c r="N916" t="inlineStr"/>
      <c r="O916" t="n">
        <v>-0</v>
      </c>
      <c r="P916" t="n">
        <v>0</v>
      </c>
      <c r="Q916" t="n">
        <v>500000000</v>
      </c>
      <c r="R916" t="inlineStr"/>
      <c r="S916" t="inlineStr"/>
      <c r="T916" t="inlineStr"/>
      <c r="U916" t="n">
        <v>0</v>
      </c>
      <c r="V916" t="n">
        <v>500000000</v>
      </c>
      <c r="W916" t="inlineStr"/>
      <c r="X916" t="inlineStr">
        <is>
          <t>libre unbounded</t>
        </is>
      </c>
    </row>
    <row r="917" ht="15" customHeight="1" s="1003">
      <c r="A917" s="1019" t="inlineStr">
        <is>
          <t>Huile d'olive</t>
        </is>
      </c>
      <c r="B917" t="inlineStr">
        <is>
          <t>Circuits généralistes</t>
        </is>
      </c>
      <c r="C917" t="inlineStr">
        <is>
          <t>kt</t>
        </is>
      </c>
      <c r="D917" t="inlineStr">
        <is>
          <t>France</t>
        </is>
      </c>
      <c r="E917" t="inlineStr">
        <is>
          <t>2015-16</t>
        </is>
      </c>
      <c r="F917" t="inlineStr">
        <is>
          <t>Pois</t>
        </is>
      </c>
      <c r="G917" t="inlineStr"/>
      <c r="H917" t="inlineStr"/>
      <c r="I917" t="inlineStr"/>
      <c r="J917" t="inlineStr"/>
      <c r="K917" t="inlineStr"/>
      <c r="L917" t="inlineStr"/>
      <c r="M917" t="inlineStr"/>
      <c r="N917" t="inlineStr"/>
      <c r="O917" t="n">
        <v>-0</v>
      </c>
      <c r="P917" t="n">
        <v>0</v>
      </c>
      <c r="Q917" t="n">
        <v>500000000</v>
      </c>
      <c r="R917" t="inlineStr"/>
      <c r="S917" t="inlineStr"/>
      <c r="T917" t="inlineStr"/>
      <c r="U917" t="n">
        <v>0</v>
      </c>
      <c r="V917" t="n">
        <v>500000000</v>
      </c>
      <c r="W917" t="inlineStr"/>
      <c r="X917" t="inlineStr">
        <is>
          <t>libre unbounded</t>
        </is>
      </c>
    </row>
    <row r="918" ht="15" customHeight="1" s="1003">
      <c r="A918" s="1019" t="inlineStr">
        <is>
          <t>Huile d'olive</t>
        </is>
      </c>
      <c r="B918" t="inlineStr">
        <is>
          <t>Ecart statistique</t>
        </is>
      </c>
      <c r="C918" t="inlineStr">
        <is>
          <t>kt</t>
        </is>
      </c>
      <c r="D918" t="inlineStr">
        <is>
          <t>France</t>
        </is>
      </c>
      <c r="E918" t="inlineStr">
        <is>
          <t>2015-16</t>
        </is>
      </c>
      <c r="F918" t="inlineStr">
        <is>
          <t>Pois</t>
        </is>
      </c>
      <c r="G918" t="inlineStr"/>
      <c r="H918" t="inlineStr"/>
      <c r="I918" t="inlineStr"/>
      <c r="J918" t="inlineStr"/>
      <c r="K918" t="inlineStr"/>
      <c r="L918" t="inlineStr"/>
      <c r="M918" t="inlineStr"/>
      <c r="N918" t="inlineStr"/>
      <c r="O918" t="n">
        <v>-0</v>
      </c>
      <c r="P918" t="n">
        <v>0</v>
      </c>
      <c r="Q918" t="n">
        <v>500000000</v>
      </c>
      <c r="R918" t="inlineStr"/>
      <c r="S918" t="inlineStr"/>
      <c r="T918" t="inlineStr"/>
      <c r="U918" t="n">
        <v>0</v>
      </c>
      <c r="V918" t="n">
        <v>500000000</v>
      </c>
      <c r="W918" t="inlineStr"/>
      <c r="X918" t="inlineStr">
        <is>
          <t>libre unbounded</t>
        </is>
      </c>
    </row>
    <row r="919" ht="15" customHeight="1" s="1003">
      <c r="A919" s="1019" t="inlineStr">
        <is>
          <t>Grignons d'olive</t>
        </is>
      </c>
      <c r="B919" t="inlineStr">
        <is>
          <t>Alimentation animale</t>
        </is>
      </c>
      <c r="C919" t="inlineStr">
        <is>
          <t>kt</t>
        </is>
      </c>
      <c r="D919" t="inlineStr">
        <is>
          <t>France</t>
        </is>
      </c>
      <c r="E919" t="inlineStr">
        <is>
          <t>2015-16</t>
        </is>
      </c>
      <c r="F919" t="inlineStr">
        <is>
          <t>Pois</t>
        </is>
      </c>
      <c r="G919" t="inlineStr"/>
      <c r="H919" t="inlineStr"/>
      <c r="I919" t="inlineStr"/>
      <c r="J919" t="inlineStr">
        <is>
          <t>Les grignons d'olive sont valorisés en alimentation animale</t>
        </is>
      </c>
      <c r="K919" t="inlineStr"/>
      <c r="L919" t="inlineStr">
        <is>
          <t>Consommation de grignons d'olive en alimentation animale</t>
        </is>
      </c>
      <c r="M919" t="inlineStr"/>
      <c r="N919" t="inlineStr"/>
      <c r="O919" t="n">
        <v>-0</v>
      </c>
      <c r="P919" t="n">
        <v>0</v>
      </c>
      <c r="Q919" t="n">
        <v>500000000</v>
      </c>
      <c r="R919" t="inlineStr"/>
      <c r="S919" t="inlineStr"/>
      <c r="T919" t="inlineStr"/>
      <c r="U919" t="n">
        <v>0</v>
      </c>
      <c r="V919" t="n">
        <v>500000000</v>
      </c>
      <c r="W919" t="inlineStr"/>
      <c r="X919" t="inlineStr">
        <is>
          <t>libre unbounded</t>
        </is>
      </c>
    </row>
    <row r="920" ht="15" customHeight="1" s="1003">
      <c r="A920" s="1019" t="inlineStr">
        <is>
          <t>Grignons d'olive</t>
        </is>
      </c>
      <c r="B920" t="inlineStr">
        <is>
          <t>Usages alimentaires</t>
        </is>
      </c>
      <c r="C920" t="inlineStr">
        <is>
          <t>kt</t>
        </is>
      </c>
      <c r="D920" t="inlineStr">
        <is>
          <t>France</t>
        </is>
      </c>
      <c r="E920" t="inlineStr">
        <is>
          <t>2015-16</t>
        </is>
      </c>
      <c r="F920" t="inlineStr">
        <is>
          <t>Pois</t>
        </is>
      </c>
      <c r="G920" t="inlineStr"/>
      <c r="H920" t="inlineStr"/>
      <c r="I920" t="inlineStr"/>
      <c r="J920" t="inlineStr"/>
      <c r="K920" t="inlineStr"/>
      <c r="L920" t="inlineStr"/>
      <c r="M920" t="inlineStr"/>
      <c r="N920" t="inlineStr"/>
      <c r="O920" t="n">
        <v>-0</v>
      </c>
      <c r="P920" t="n">
        <v>0</v>
      </c>
      <c r="Q920" t="n">
        <v>500000000</v>
      </c>
      <c r="R920" t="inlineStr"/>
      <c r="S920" t="inlineStr"/>
      <c r="T920" t="inlineStr"/>
      <c r="U920" t="n">
        <v>0</v>
      </c>
      <c r="V920" t="n">
        <v>500000000</v>
      </c>
      <c r="W920" t="inlineStr"/>
      <c r="X920" t="inlineStr">
        <is>
          <t>libre unbounded</t>
        </is>
      </c>
    </row>
    <row r="921" ht="15" customHeight="1" s="1003">
      <c r="A921" s="1019" t="inlineStr">
        <is>
          <t>Grignons d'olive</t>
        </is>
      </c>
      <c r="B921" t="inlineStr">
        <is>
          <t>Débouchés</t>
        </is>
      </c>
      <c r="C921" t="inlineStr">
        <is>
          <t>kt</t>
        </is>
      </c>
      <c r="D921" t="inlineStr">
        <is>
          <t>France</t>
        </is>
      </c>
      <c r="E921" t="inlineStr">
        <is>
          <t>2015-16</t>
        </is>
      </c>
      <c r="F921" t="inlineStr">
        <is>
          <t>Pois</t>
        </is>
      </c>
      <c r="G921" t="inlineStr"/>
      <c r="H921" t="inlineStr"/>
      <c r="I921" t="inlineStr"/>
      <c r="J921" t="inlineStr"/>
      <c r="K921" t="inlineStr"/>
      <c r="L921" t="inlineStr"/>
      <c r="M921" t="inlineStr"/>
      <c r="N921" t="inlineStr"/>
      <c r="O921" t="n">
        <v>-0</v>
      </c>
      <c r="P921" t="n">
        <v>0</v>
      </c>
      <c r="Q921" t="n">
        <v>500000000</v>
      </c>
      <c r="R921" t="inlineStr"/>
      <c r="S921" t="inlineStr"/>
      <c r="T921" t="inlineStr"/>
      <c r="U921" t="n">
        <v>0</v>
      </c>
      <c r="V921" t="n">
        <v>500000000</v>
      </c>
      <c r="W921" t="inlineStr"/>
      <c r="X921" t="inlineStr">
        <is>
          <t>libre unbounded</t>
        </is>
      </c>
    </row>
    <row r="922" ht="15" customHeight="1" s="1003">
      <c r="A922" s="1019" t="inlineStr">
        <is>
          <t>Grignons d'olive</t>
        </is>
      </c>
      <c r="B922" t="inlineStr">
        <is>
          <t>FAB</t>
        </is>
      </c>
      <c r="C922" t="inlineStr">
        <is>
          <t>kt</t>
        </is>
      </c>
      <c r="D922" t="inlineStr">
        <is>
          <t>France</t>
        </is>
      </c>
      <c r="E922" t="inlineStr">
        <is>
          <t>2015-16</t>
        </is>
      </c>
      <c r="F922" t="inlineStr">
        <is>
          <t>Pois</t>
        </is>
      </c>
      <c r="G922" t="inlineStr"/>
      <c r="H922" t="inlineStr"/>
      <c r="I922" t="inlineStr"/>
      <c r="J922" t="inlineStr"/>
      <c r="K922" t="inlineStr"/>
      <c r="L922" t="inlineStr"/>
      <c r="M922" t="inlineStr"/>
      <c r="N922" t="inlineStr"/>
      <c r="O922" t="n">
        <v>-0</v>
      </c>
      <c r="P922" t="n">
        <v>0</v>
      </c>
      <c r="Q922" t="n">
        <v>500000000</v>
      </c>
      <c r="R922" t="inlineStr"/>
      <c r="S922" t="inlineStr"/>
      <c r="T922" t="inlineStr"/>
      <c r="U922" t="n">
        <v>0</v>
      </c>
      <c r="V922" t="n">
        <v>500000000</v>
      </c>
      <c r="W922" t="inlineStr"/>
      <c r="X922" t="inlineStr">
        <is>
          <t>libre unbounded</t>
        </is>
      </c>
    </row>
    <row r="923" ht="15" customHeight="1" s="1003">
      <c r="A923" s="1019" t="inlineStr">
        <is>
          <t>Grignons d'olive</t>
        </is>
      </c>
      <c r="B923" t="inlineStr">
        <is>
          <t>FAF</t>
        </is>
      </c>
      <c r="C923" t="inlineStr">
        <is>
          <t>kt</t>
        </is>
      </c>
      <c r="D923" t="inlineStr">
        <is>
          <t>France</t>
        </is>
      </c>
      <c r="E923" t="inlineStr">
        <is>
          <t>2015-16</t>
        </is>
      </c>
      <c r="F923" t="inlineStr">
        <is>
          <t>Pois</t>
        </is>
      </c>
      <c r="G923" t="inlineStr"/>
      <c r="H923" t="inlineStr"/>
      <c r="I923" t="inlineStr"/>
      <c r="J923" t="inlineStr"/>
      <c r="K923" t="inlineStr"/>
      <c r="L923" t="inlineStr"/>
      <c r="M923" t="inlineStr"/>
      <c r="N923" t="inlineStr"/>
      <c r="O923" t="n">
        <v>-0</v>
      </c>
      <c r="P923" t="n">
        <v>0</v>
      </c>
      <c r="Q923" t="n">
        <v>500000000</v>
      </c>
      <c r="R923" t="inlineStr"/>
      <c r="S923" t="inlineStr"/>
      <c r="T923" t="inlineStr"/>
      <c r="U923" t="n">
        <v>0</v>
      </c>
      <c r="V923" t="n">
        <v>500000000</v>
      </c>
      <c r="W923" t="inlineStr"/>
      <c r="X923" t="inlineStr">
        <is>
          <t>libre unbounded</t>
        </is>
      </c>
    </row>
    <row r="924" ht="15" customHeight="1" s="1003">
      <c r="A924" s="1019" t="inlineStr">
        <is>
          <t>Grignons d'olive</t>
        </is>
      </c>
      <c r="B924" t="inlineStr">
        <is>
          <t>Direct élevage</t>
        </is>
      </c>
      <c r="C924" t="inlineStr">
        <is>
          <t>kt</t>
        </is>
      </c>
      <c r="D924" t="inlineStr">
        <is>
          <t>France</t>
        </is>
      </c>
      <c r="E924" t="inlineStr">
        <is>
          <t>2015-16</t>
        </is>
      </c>
      <c r="F924" t="inlineStr">
        <is>
          <t>Pois</t>
        </is>
      </c>
      <c r="G924" t="inlineStr"/>
      <c r="H924" t="inlineStr"/>
      <c r="I924" t="inlineStr"/>
      <c r="J924" t="inlineStr"/>
      <c r="K924" t="inlineStr"/>
      <c r="L924" t="inlineStr"/>
      <c r="M924" t="inlineStr"/>
      <c r="N924" t="inlineStr"/>
      <c r="O924" t="n">
        <v>-0</v>
      </c>
      <c r="P924" t="n">
        <v>0</v>
      </c>
      <c r="Q924" t="n">
        <v>500000000</v>
      </c>
      <c r="R924" t="inlineStr"/>
      <c r="S924" t="inlineStr"/>
      <c r="T924" t="inlineStr"/>
      <c r="U924" t="n">
        <v>0</v>
      </c>
      <c r="V924" t="n">
        <v>500000000</v>
      </c>
      <c r="W924" t="inlineStr"/>
      <c r="X924" t="inlineStr">
        <is>
          <t>libre unbounded</t>
        </is>
      </c>
    </row>
    <row r="925" ht="15" customHeight="1" s="1003">
      <c r="A925" s="1019" t="inlineStr">
        <is>
          <t>Grignons d'olive</t>
        </is>
      </c>
      <c r="B925" t="inlineStr">
        <is>
          <t>Petfood</t>
        </is>
      </c>
      <c r="C925" t="inlineStr">
        <is>
          <t>kt</t>
        </is>
      </c>
      <c r="D925" t="inlineStr">
        <is>
          <t>France</t>
        </is>
      </c>
      <c r="E925" t="inlineStr">
        <is>
          <t>2015-16</t>
        </is>
      </c>
      <c r="F925" t="inlineStr">
        <is>
          <t>Pois</t>
        </is>
      </c>
      <c r="G925" t="inlineStr"/>
      <c r="H925" t="inlineStr"/>
      <c r="I925" t="inlineStr"/>
      <c r="J925" t="inlineStr"/>
      <c r="K925" t="inlineStr"/>
      <c r="L925" t="inlineStr"/>
      <c r="M925" t="inlineStr"/>
      <c r="N925" t="inlineStr"/>
      <c r="O925" t="n">
        <v>-0</v>
      </c>
      <c r="P925" t="n">
        <v>0</v>
      </c>
      <c r="Q925" t="n">
        <v>500000000</v>
      </c>
      <c r="R925" t="inlineStr"/>
      <c r="S925" t="inlineStr"/>
      <c r="T925" t="inlineStr"/>
      <c r="U925" t="n">
        <v>0</v>
      </c>
      <c r="V925" t="n">
        <v>500000000</v>
      </c>
      <c r="W925" t="inlineStr"/>
      <c r="X925" t="inlineStr">
        <is>
          <t>libre unbounded</t>
        </is>
      </c>
    </row>
    <row r="926" ht="15" customHeight="1" s="1003">
      <c r="A926" s="1019" t="inlineStr">
        <is>
          <t>Grignons d'olive</t>
        </is>
      </c>
      <c r="B926" t="inlineStr">
        <is>
          <t>Alimentation animale rente</t>
        </is>
      </c>
      <c r="C926" t="inlineStr">
        <is>
          <t>kt</t>
        </is>
      </c>
      <c r="D926" t="inlineStr">
        <is>
          <t>France</t>
        </is>
      </c>
      <c r="E926" t="inlineStr">
        <is>
          <t>2015-16</t>
        </is>
      </c>
      <c r="F926" t="inlineStr">
        <is>
          <t>Pois</t>
        </is>
      </c>
      <c r="G926" t="inlineStr"/>
      <c r="H926" t="inlineStr"/>
      <c r="I926" t="inlineStr"/>
      <c r="J926" t="inlineStr"/>
      <c r="K926" t="inlineStr"/>
      <c r="L926" t="inlineStr"/>
      <c r="M926" t="inlineStr"/>
      <c r="N926" t="inlineStr"/>
      <c r="O926" t="n">
        <v>-0</v>
      </c>
      <c r="P926" t="n">
        <v>0</v>
      </c>
      <c r="Q926" t="n">
        <v>500000000</v>
      </c>
      <c r="R926" t="inlineStr"/>
      <c r="S926" t="inlineStr"/>
      <c r="T926" t="inlineStr"/>
      <c r="U926" t="n">
        <v>0</v>
      </c>
      <c r="V926" t="n">
        <v>500000000</v>
      </c>
      <c r="W926" t="inlineStr"/>
      <c r="X926" t="inlineStr">
        <is>
          <t>libre unbounded</t>
        </is>
      </c>
    </row>
    <row r="927" ht="15" customHeight="1" s="1003">
      <c r="A927" s="1019" t="inlineStr">
        <is>
          <t>Grignons d'olive</t>
        </is>
      </c>
      <c r="B927" t="inlineStr">
        <is>
          <t>Hors FAB</t>
        </is>
      </c>
      <c r="C927" t="inlineStr">
        <is>
          <t>kt</t>
        </is>
      </c>
      <c r="D927" t="inlineStr">
        <is>
          <t>France</t>
        </is>
      </c>
      <c r="E927" t="inlineStr">
        <is>
          <t>2015-16</t>
        </is>
      </c>
      <c r="F927" t="inlineStr">
        <is>
          <t>Pois</t>
        </is>
      </c>
      <c r="G927" t="inlineStr"/>
      <c r="H927" t="inlineStr"/>
      <c r="I927" t="inlineStr"/>
      <c r="J927" t="inlineStr"/>
      <c r="K927" t="inlineStr"/>
      <c r="L927" t="inlineStr"/>
      <c r="M927" t="inlineStr"/>
      <c r="N927" t="inlineStr"/>
      <c r="O927" t="n">
        <v>-0</v>
      </c>
      <c r="P927" t="n">
        <v>0</v>
      </c>
      <c r="Q927" t="n">
        <v>500000000</v>
      </c>
      <c r="R927" t="inlineStr"/>
      <c r="S927" t="inlineStr"/>
      <c r="T927" t="inlineStr"/>
      <c r="U927" t="n">
        <v>0</v>
      </c>
      <c r="V927" t="n">
        <v>500000000</v>
      </c>
      <c r="W927" t="inlineStr"/>
      <c r="X927" t="inlineStr">
        <is>
          <t>libre unbounded</t>
        </is>
      </c>
    </row>
    <row r="928" ht="15" customHeight="1" s="1003">
      <c r="A928" s="1019" t="inlineStr">
        <is>
          <t>Grignons d'olive</t>
        </is>
      </c>
      <c r="B928" t="inlineStr">
        <is>
          <t>Export</t>
        </is>
      </c>
      <c r="C928" t="inlineStr">
        <is>
          <t>kt</t>
        </is>
      </c>
      <c r="D928" t="inlineStr">
        <is>
          <t>France</t>
        </is>
      </c>
      <c r="E928" t="inlineStr">
        <is>
          <t>2015-16</t>
        </is>
      </c>
      <c r="F928" t="inlineStr">
        <is>
          <t>Pois</t>
        </is>
      </c>
      <c r="G928" t="inlineStr"/>
      <c r="H928" t="inlineStr"/>
      <c r="I928" t="inlineStr"/>
      <c r="J928" t="inlineStr"/>
      <c r="K928" t="inlineStr"/>
      <c r="L928" t="inlineStr"/>
      <c r="M928" t="inlineStr"/>
      <c r="N928" t="inlineStr"/>
      <c r="O928" t="n">
        <v>-0</v>
      </c>
      <c r="P928" t="n">
        <v>0</v>
      </c>
      <c r="Q928" t="n">
        <v>500000000</v>
      </c>
      <c r="R928" t="inlineStr"/>
      <c r="S928" t="inlineStr"/>
      <c r="T928" t="inlineStr"/>
      <c r="U928" t="n">
        <v>0</v>
      </c>
      <c r="V928" t="n">
        <v>500000000</v>
      </c>
      <c r="W928" t="inlineStr"/>
      <c r="X928" t="inlineStr">
        <is>
          <t>libre unbounded</t>
        </is>
      </c>
    </row>
    <row r="929" ht="15" customHeight="1" s="1003">
      <c r="A929" s="1019" t="inlineStr">
        <is>
          <t>Olives de table</t>
        </is>
      </c>
      <c r="B929" t="inlineStr">
        <is>
          <t>Vente directe et autoconsommation</t>
        </is>
      </c>
      <c r="C929" t="inlineStr">
        <is>
          <t>kt</t>
        </is>
      </c>
      <c r="D929" t="inlineStr">
        <is>
          <t>France</t>
        </is>
      </c>
      <c r="E929" t="inlineStr">
        <is>
          <t>2015-16</t>
        </is>
      </c>
      <c r="F929" t="inlineStr">
        <is>
          <t>Pois</t>
        </is>
      </c>
      <c r="G929" t="inlineStr"/>
      <c r="H929" t="inlineStr"/>
      <c r="I929" t="inlineStr"/>
      <c r="J929" t="inlineStr"/>
      <c r="K929" t="inlineStr"/>
      <c r="L929" t="inlineStr"/>
      <c r="M929" t="inlineStr"/>
      <c r="N929" t="inlineStr"/>
      <c r="O929" t="n">
        <v>-0</v>
      </c>
      <c r="P929" t="n">
        <v>0</v>
      </c>
      <c r="Q929" t="n">
        <v>500000000</v>
      </c>
      <c r="R929" t="inlineStr"/>
      <c r="S929" t="inlineStr"/>
      <c r="T929" t="inlineStr"/>
      <c r="U929" t="n">
        <v>0</v>
      </c>
      <c r="V929" t="n">
        <v>500000000</v>
      </c>
      <c r="W929" t="inlineStr"/>
      <c r="X929" t="inlineStr">
        <is>
          <t>libre unbounded</t>
        </is>
      </c>
    </row>
    <row r="930" ht="15" customHeight="1" s="1003">
      <c r="A930" s="1019" t="inlineStr">
        <is>
          <t>Olives de table</t>
        </is>
      </c>
      <c r="B930" t="inlineStr">
        <is>
          <t>Circuits spécialisés</t>
        </is>
      </c>
      <c r="C930" t="inlineStr">
        <is>
          <t>kt</t>
        </is>
      </c>
      <c r="D930" t="inlineStr">
        <is>
          <t>France</t>
        </is>
      </c>
      <c r="E930" t="inlineStr">
        <is>
          <t>2015-16</t>
        </is>
      </c>
      <c r="F930" t="inlineStr">
        <is>
          <t>Pois</t>
        </is>
      </c>
      <c r="G930" t="inlineStr"/>
      <c r="H930" t="inlineStr"/>
      <c r="I930" t="inlineStr"/>
      <c r="J930" t="inlineStr"/>
      <c r="K930" t="inlineStr"/>
      <c r="L930" t="inlineStr"/>
      <c r="M930" t="inlineStr"/>
      <c r="N930" t="inlineStr"/>
      <c r="O930" t="n">
        <v>-0</v>
      </c>
      <c r="P930" t="n">
        <v>0</v>
      </c>
      <c r="Q930" t="n">
        <v>500000000</v>
      </c>
      <c r="R930" t="inlineStr"/>
      <c r="S930" t="inlineStr"/>
      <c r="T930" t="inlineStr"/>
      <c r="U930" t="n">
        <v>0</v>
      </c>
      <c r="V930" t="n">
        <v>500000000</v>
      </c>
      <c r="W930" t="inlineStr"/>
      <c r="X930" t="inlineStr">
        <is>
          <t>libre unbounded</t>
        </is>
      </c>
    </row>
    <row r="931" ht="15" customHeight="1" s="1003">
      <c r="A931" s="1019" t="inlineStr">
        <is>
          <t>Olives de table</t>
        </is>
      </c>
      <c r="B931" t="inlineStr">
        <is>
          <t>RHD</t>
        </is>
      </c>
      <c r="C931" t="inlineStr">
        <is>
          <t>kt</t>
        </is>
      </c>
      <c r="D931" t="inlineStr">
        <is>
          <t>France</t>
        </is>
      </c>
      <c r="E931" t="inlineStr">
        <is>
          <t>2015-16</t>
        </is>
      </c>
      <c r="F931" t="inlineStr">
        <is>
          <t>Pois</t>
        </is>
      </c>
      <c r="G931" t="inlineStr"/>
      <c r="H931" t="inlineStr"/>
      <c r="I931" t="inlineStr"/>
      <c r="J931" t="inlineStr"/>
      <c r="K931" t="inlineStr"/>
      <c r="L931" t="inlineStr"/>
      <c r="M931" t="inlineStr"/>
      <c r="N931" t="inlineStr"/>
      <c r="O931" t="n">
        <v>-0</v>
      </c>
      <c r="P931" t="n">
        <v>0</v>
      </c>
      <c r="Q931" t="n">
        <v>500000000</v>
      </c>
      <c r="R931" t="inlineStr"/>
      <c r="S931" t="inlineStr"/>
      <c r="T931" t="inlineStr"/>
      <c r="U931" t="n">
        <v>0</v>
      </c>
      <c r="V931" t="n">
        <v>500000000</v>
      </c>
      <c r="W931" t="inlineStr"/>
      <c r="X931" t="inlineStr">
        <is>
          <t>libre unbounded</t>
        </is>
      </c>
    </row>
    <row r="932" ht="15" customHeight="1" s="1003">
      <c r="A932" s="1019" t="inlineStr">
        <is>
          <t>Olives de table</t>
        </is>
      </c>
      <c r="B932" t="inlineStr">
        <is>
          <t>Autres IAA</t>
        </is>
      </c>
      <c r="C932" t="inlineStr">
        <is>
          <t>kt</t>
        </is>
      </c>
      <c r="D932" t="inlineStr">
        <is>
          <t>France</t>
        </is>
      </c>
      <c r="E932" t="inlineStr">
        <is>
          <t>2015-16</t>
        </is>
      </c>
      <c r="F932" t="inlineStr">
        <is>
          <t>Pois</t>
        </is>
      </c>
      <c r="G932" t="inlineStr"/>
      <c r="H932" t="inlineStr"/>
      <c r="I932" t="inlineStr"/>
      <c r="J932" t="inlineStr"/>
      <c r="K932" t="inlineStr"/>
      <c r="L932" t="inlineStr"/>
      <c r="M932" t="inlineStr"/>
      <c r="N932" t="inlineStr"/>
      <c r="O932" t="n">
        <v>-0</v>
      </c>
      <c r="P932" t="n">
        <v>0</v>
      </c>
      <c r="Q932" t="n">
        <v>500000000</v>
      </c>
      <c r="R932" t="inlineStr"/>
      <c r="S932" t="inlineStr"/>
      <c r="T932" t="inlineStr"/>
      <c r="U932" t="n">
        <v>0</v>
      </c>
      <c r="V932" t="n">
        <v>500000000</v>
      </c>
      <c r="W932" t="inlineStr"/>
      <c r="X932" t="inlineStr">
        <is>
          <t>libre unbounded</t>
        </is>
      </c>
    </row>
    <row r="933" ht="15" customHeight="1" s="1003">
      <c r="A933" s="1019" t="inlineStr">
        <is>
          <t>Olives de table</t>
        </is>
      </c>
      <c r="B933" t="inlineStr">
        <is>
          <t>Alimentation humaine</t>
        </is>
      </c>
      <c r="C933" t="inlineStr">
        <is>
          <t>kt</t>
        </is>
      </c>
      <c r="D933" t="inlineStr">
        <is>
          <t>France</t>
        </is>
      </c>
      <c r="E933" t="inlineStr">
        <is>
          <t>2015-16</t>
        </is>
      </c>
      <c r="F933" t="inlineStr">
        <is>
          <t>Pois</t>
        </is>
      </c>
      <c r="G933" t="inlineStr"/>
      <c r="H933" t="inlineStr"/>
      <c r="I933" t="inlineStr"/>
      <c r="J933" t="inlineStr"/>
      <c r="K933" t="inlineStr"/>
      <c r="L933" t="inlineStr"/>
      <c r="M933" t="inlineStr"/>
      <c r="N933" t="inlineStr"/>
      <c r="O933" t="n">
        <v>-0</v>
      </c>
      <c r="P933" t="n">
        <v>0</v>
      </c>
      <c r="Q933" t="n">
        <v>500000000</v>
      </c>
      <c r="R933" t="inlineStr"/>
      <c r="S933" t="inlineStr"/>
      <c r="T933" t="inlineStr"/>
      <c r="U933" t="n">
        <v>0</v>
      </c>
      <c r="V933" t="n">
        <v>500000000</v>
      </c>
      <c r="W933" t="inlineStr"/>
      <c r="X933" t="inlineStr">
        <is>
          <t>libre unbounded</t>
        </is>
      </c>
    </row>
    <row r="934" ht="15" customHeight="1" s="1003">
      <c r="A934" s="1019" t="inlineStr">
        <is>
          <t>Olives de table</t>
        </is>
      </c>
      <c r="B934" t="inlineStr">
        <is>
          <t>Ménages</t>
        </is>
      </c>
      <c r="C934" t="inlineStr">
        <is>
          <t>kt</t>
        </is>
      </c>
      <c r="D934" t="inlineStr">
        <is>
          <t>France</t>
        </is>
      </c>
      <c r="E934" t="inlineStr">
        <is>
          <t>2015-16</t>
        </is>
      </c>
      <c r="F934" t="inlineStr">
        <is>
          <t>Pois</t>
        </is>
      </c>
      <c r="G934" t="inlineStr"/>
      <c r="H934" t="inlineStr"/>
      <c r="I934" t="inlineStr"/>
      <c r="J934" t="inlineStr"/>
      <c r="K934" t="inlineStr"/>
      <c r="L934" t="inlineStr"/>
      <c r="M934" t="inlineStr"/>
      <c r="N934" t="inlineStr"/>
      <c r="O934" t="n">
        <v>-0</v>
      </c>
      <c r="P934" t="n">
        <v>0</v>
      </c>
      <c r="Q934" t="n">
        <v>500000000</v>
      </c>
      <c r="R934" t="inlineStr"/>
      <c r="S934" t="inlineStr"/>
      <c r="T934" t="inlineStr"/>
      <c r="U934" t="n">
        <v>0</v>
      </c>
      <c r="V934" t="n">
        <v>500000000</v>
      </c>
      <c r="W934" t="inlineStr"/>
      <c r="X934" t="inlineStr">
        <is>
          <t>libre unbounded</t>
        </is>
      </c>
    </row>
    <row r="935" ht="15" customHeight="1" s="1003">
      <c r="A935" s="1019" t="inlineStr">
        <is>
          <t>Olives de table</t>
        </is>
      </c>
      <c r="B935" t="inlineStr">
        <is>
          <t>Usages alimentaires</t>
        </is>
      </c>
      <c r="C935" t="inlineStr">
        <is>
          <t>kt</t>
        </is>
      </c>
      <c r="D935" t="inlineStr">
        <is>
          <t>France</t>
        </is>
      </c>
      <c r="E935" t="inlineStr">
        <is>
          <t>2015-16</t>
        </is>
      </c>
      <c r="F935" t="inlineStr">
        <is>
          <t>Pois</t>
        </is>
      </c>
      <c r="G935" t="inlineStr"/>
      <c r="H935" t="inlineStr"/>
      <c r="I935" t="inlineStr"/>
      <c r="J935" t="inlineStr"/>
      <c r="K935" t="inlineStr"/>
      <c r="L935" t="inlineStr"/>
      <c r="M935" t="inlineStr"/>
      <c r="N935" t="inlineStr"/>
      <c r="O935" t="n">
        <v>-0</v>
      </c>
      <c r="P935" t="n">
        <v>0</v>
      </c>
      <c r="Q935" t="n">
        <v>500000000</v>
      </c>
      <c r="R935" t="inlineStr"/>
      <c r="S935" t="inlineStr"/>
      <c r="T935" t="inlineStr"/>
      <c r="U935" t="n">
        <v>0</v>
      </c>
      <c r="V935" t="n">
        <v>500000000</v>
      </c>
      <c r="W935" t="inlineStr"/>
      <c r="X935" t="inlineStr">
        <is>
          <t>libre unbounded</t>
        </is>
      </c>
    </row>
    <row r="936" ht="15" customHeight="1" s="1003">
      <c r="A936" s="1019" t="inlineStr">
        <is>
          <t>Olives de table</t>
        </is>
      </c>
      <c r="B936" t="inlineStr">
        <is>
          <t>Débouchés</t>
        </is>
      </c>
      <c r="C936" t="inlineStr">
        <is>
          <t>kt</t>
        </is>
      </c>
      <c r="D936" t="inlineStr">
        <is>
          <t>France</t>
        </is>
      </c>
      <c r="E936" t="inlineStr">
        <is>
          <t>2015-16</t>
        </is>
      </c>
      <c r="F936" t="inlineStr">
        <is>
          <t>Pois</t>
        </is>
      </c>
      <c r="G936" t="inlineStr"/>
      <c r="H936" t="inlineStr"/>
      <c r="I936" t="inlineStr"/>
      <c r="J936" t="inlineStr"/>
      <c r="K936" t="inlineStr"/>
      <c r="L936" t="inlineStr"/>
      <c r="M936" t="inlineStr"/>
      <c r="N936" t="inlineStr"/>
      <c r="O936" t="n">
        <v>-0</v>
      </c>
      <c r="P936" t="n">
        <v>0</v>
      </c>
      <c r="Q936" t="n">
        <v>500000000</v>
      </c>
      <c r="R936" t="inlineStr"/>
      <c r="S936" t="inlineStr"/>
      <c r="T936" t="inlineStr"/>
      <c r="U936" t="n">
        <v>0</v>
      </c>
      <c r="V936" t="n">
        <v>500000000</v>
      </c>
      <c r="W936" t="inlineStr"/>
      <c r="X936" t="inlineStr">
        <is>
          <t>libre unbounded</t>
        </is>
      </c>
    </row>
    <row r="937" ht="15" customHeight="1" s="1003">
      <c r="A937" s="1019" t="inlineStr">
        <is>
          <t>Olives de table</t>
        </is>
      </c>
      <c r="B937" t="inlineStr">
        <is>
          <t>Export</t>
        </is>
      </c>
      <c r="C937" t="inlineStr">
        <is>
          <t>kt</t>
        </is>
      </c>
      <c r="D937" t="inlineStr">
        <is>
          <t>France</t>
        </is>
      </c>
      <c r="E937" t="inlineStr">
        <is>
          <t>2015-16</t>
        </is>
      </c>
      <c r="F937" t="inlineStr">
        <is>
          <t>Pois</t>
        </is>
      </c>
      <c r="G937" t="inlineStr"/>
      <c r="H937" t="inlineStr"/>
      <c r="I937" t="inlineStr"/>
      <c r="J937" t="inlineStr"/>
      <c r="K937" t="inlineStr"/>
      <c r="L937" t="inlineStr"/>
      <c r="M937" t="inlineStr"/>
      <c r="N937" t="inlineStr"/>
      <c r="O937" t="n">
        <v>-0</v>
      </c>
      <c r="P937" t="n">
        <v>0</v>
      </c>
      <c r="Q937" t="n">
        <v>500000000</v>
      </c>
      <c r="R937" t="inlineStr"/>
      <c r="S937" t="inlineStr"/>
      <c r="T937" t="inlineStr"/>
      <c r="U937" t="n">
        <v>0</v>
      </c>
      <c r="V937" t="n">
        <v>500000000</v>
      </c>
      <c r="W937" t="inlineStr"/>
      <c r="X937" t="inlineStr">
        <is>
          <t>libre unbounded</t>
        </is>
      </c>
    </row>
    <row r="938" ht="15" customHeight="1" s="1003">
      <c r="A938" s="1019" t="inlineStr">
        <is>
          <t>Olives de table</t>
        </is>
      </c>
      <c r="B938" t="inlineStr">
        <is>
          <t>GMS</t>
        </is>
      </c>
      <c r="C938" t="inlineStr">
        <is>
          <t>kt</t>
        </is>
      </c>
      <c r="D938" t="inlineStr">
        <is>
          <t>France</t>
        </is>
      </c>
      <c r="E938" t="inlineStr">
        <is>
          <t>2015-16</t>
        </is>
      </c>
      <c r="F938" t="inlineStr">
        <is>
          <t>Pois</t>
        </is>
      </c>
      <c r="G938" t="inlineStr"/>
      <c r="H938" t="inlineStr"/>
      <c r="I938" t="inlineStr"/>
      <c r="J938" t="inlineStr"/>
      <c r="K938" t="inlineStr"/>
      <c r="L938" t="inlineStr"/>
      <c r="M938" t="inlineStr"/>
      <c r="N938" t="inlineStr"/>
      <c r="O938" t="n">
        <v>-0</v>
      </c>
      <c r="P938" t="n">
        <v>0</v>
      </c>
      <c r="Q938" t="n">
        <v>500000000</v>
      </c>
      <c r="R938" t="inlineStr"/>
      <c r="S938" t="inlineStr"/>
      <c r="T938" t="inlineStr"/>
      <c r="U938" t="n">
        <v>0</v>
      </c>
      <c r="V938" t="n">
        <v>500000000</v>
      </c>
      <c r="W938" t="inlineStr"/>
      <c r="X938" t="inlineStr">
        <is>
          <t>libre unbounded</t>
        </is>
      </c>
    </row>
    <row r="939" ht="15" customHeight="1" s="1003">
      <c r="A939" s="1019" t="inlineStr">
        <is>
          <t>Olives de table</t>
        </is>
      </c>
      <c r="B939" t="inlineStr">
        <is>
          <t>Circuits généralistes</t>
        </is>
      </c>
      <c r="C939" t="inlineStr">
        <is>
          <t>kt</t>
        </is>
      </c>
      <c r="D939" t="inlineStr">
        <is>
          <t>France</t>
        </is>
      </c>
      <c r="E939" t="inlineStr">
        <is>
          <t>2015-16</t>
        </is>
      </c>
      <c r="F939" t="inlineStr">
        <is>
          <t>Pois</t>
        </is>
      </c>
      <c r="G939" t="inlineStr"/>
      <c r="H939" t="inlineStr"/>
      <c r="I939" t="inlineStr"/>
      <c r="J939" t="inlineStr"/>
      <c r="K939" t="inlineStr"/>
      <c r="L939" t="inlineStr"/>
      <c r="M939" t="inlineStr"/>
      <c r="N939" t="inlineStr"/>
      <c r="O939" t="n">
        <v>-0</v>
      </c>
      <c r="P939" t="n">
        <v>0</v>
      </c>
      <c r="Q939" t="n">
        <v>500000000</v>
      </c>
      <c r="R939" t="inlineStr"/>
      <c r="S939" t="inlineStr"/>
      <c r="T939" t="inlineStr"/>
      <c r="U939" t="n">
        <v>0</v>
      </c>
      <c r="V939" t="n">
        <v>500000000</v>
      </c>
      <c r="W939" t="inlineStr"/>
      <c r="X939" t="inlineStr">
        <is>
          <t>libre unbounded</t>
        </is>
      </c>
    </row>
    <row r="940" ht="15" customHeight="1" s="1003">
      <c r="A940" s="1019" t="inlineStr">
        <is>
          <t>Olives de table</t>
        </is>
      </c>
      <c r="B940" t="inlineStr">
        <is>
          <t>Ecart statistique</t>
        </is>
      </c>
      <c r="C940" t="inlineStr">
        <is>
          <t>kt</t>
        </is>
      </c>
      <c r="D940" t="inlineStr">
        <is>
          <t>France</t>
        </is>
      </c>
      <c r="E940" t="inlineStr">
        <is>
          <t>2015-16</t>
        </is>
      </c>
      <c r="F940" t="inlineStr">
        <is>
          <t>Pois</t>
        </is>
      </c>
      <c r="G940" t="inlineStr"/>
      <c r="H940" t="inlineStr"/>
      <c r="I940" t="inlineStr"/>
      <c r="J940" t="inlineStr"/>
      <c r="K940" t="inlineStr"/>
      <c r="L940" t="inlineStr"/>
      <c r="M940" t="inlineStr"/>
      <c r="N940" t="inlineStr"/>
      <c r="O940" t="n">
        <v>-0</v>
      </c>
      <c r="P940" t="n">
        <v>0</v>
      </c>
      <c r="Q940" t="n">
        <v>500000000</v>
      </c>
      <c r="R940" t="inlineStr"/>
      <c r="S940" t="inlineStr"/>
      <c r="T940" t="inlineStr"/>
      <c r="U940" t="n">
        <v>0</v>
      </c>
      <c r="V940" t="n">
        <v>500000000</v>
      </c>
      <c r="W940" t="inlineStr"/>
      <c r="X940" t="inlineStr">
        <is>
          <t>libre unbounded</t>
        </is>
      </c>
    </row>
    <row r="941" ht="15" customHeight="1" s="1003">
      <c r="A941" s="1019" t="inlineStr">
        <is>
          <t>Produits alimentaires</t>
        </is>
      </c>
      <c r="B941" t="inlineStr">
        <is>
          <t>GMS</t>
        </is>
      </c>
      <c r="C941" t="inlineStr">
        <is>
          <t>kt</t>
        </is>
      </c>
      <c r="D941" t="inlineStr">
        <is>
          <t>France</t>
        </is>
      </c>
      <c r="E941" t="inlineStr">
        <is>
          <t>2015-16</t>
        </is>
      </c>
      <c r="F941" t="inlineStr">
        <is>
          <t>Pois</t>
        </is>
      </c>
      <c r="G941" t="inlineStr">
        <is>
          <t>Consommation de produits alimentaires par les GMS (en volume de matière première) = 2 kt (OléoProtéines - Terres Univia)</t>
        </is>
      </c>
      <c r="H941" t="inlineStr"/>
      <c r="I941" t="inlineStr">
        <is>
          <t>OléoProtéines - Terres Univia</t>
        </is>
      </c>
      <c r="J941" t="inlineStr">
        <is>
          <t>Même consommation de produits alimentaires en GMS qu'en 2023</t>
        </is>
      </c>
      <c r="K941" t="inlineStr">
        <is>
          <t>Volume</t>
        </is>
      </c>
      <c r="L941" t="inlineStr">
        <is>
          <t>Consommation de produits alimentaires par les GMS (en volume de matière première)</t>
        </is>
      </c>
      <c r="M941" t="inlineStr">
        <is>
          <t>Consommation - OléoProtéines</t>
        </is>
      </c>
      <c r="N941" t="inlineStr"/>
      <c r="O941" t="n">
        <v>2.1</v>
      </c>
      <c r="P941" t="inlineStr"/>
      <c r="Q941" t="inlineStr"/>
      <c r="R941" t="n">
        <v>2.1</v>
      </c>
      <c r="S941" t="n">
        <v>0.11</v>
      </c>
      <c r="T941" t="n">
        <v>0.1</v>
      </c>
      <c r="U941" t="n">
        <v>0</v>
      </c>
      <c r="V941" t="n">
        <v>500000000</v>
      </c>
      <c r="W941" t="n">
        <v>0</v>
      </c>
      <c r="X941" t="inlineStr">
        <is>
          <t>mesuré</t>
        </is>
      </c>
    </row>
    <row r="942" ht="15" customHeight="1" s="1003">
      <c r="A942" s="1019" t="inlineStr">
        <is>
          <t>Produits alimentaires</t>
        </is>
      </c>
      <c r="B942" t="inlineStr">
        <is>
          <t>Circuits spécialisés</t>
        </is>
      </c>
      <c r="C942" t="inlineStr">
        <is>
          <t>kt</t>
        </is>
      </c>
      <c r="D942" t="inlineStr">
        <is>
          <t>France</t>
        </is>
      </c>
      <c r="E942" t="inlineStr">
        <is>
          <t>2015-16</t>
        </is>
      </c>
      <c r="F942" t="inlineStr">
        <is>
          <t>Pois</t>
        </is>
      </c>
      <c r="G942" t="inlineStr">
        <is>
          <t>Consommation de produits alimentaires par les circuits spécialisés (en volume de matière première) = 0 kt (OléoProtéines - Terres Univia)</t>
        </is>
      </c>
      <c r="H942" t="inlineStr"/>
      <c r="I942" t="inlineStr">
        <is>
          <t>OléoProtéines - Terres Univia</t>
        </is>
      </c>
      <c r="J942" t="inlineStr">
        <is>
          <t>Même consommation de produits alimentaires en circuits spécialisés qu'en 2023</t>
        </is>
      </c>
      <c r="K942" t="inlineStr">
        <is>
          <t>Volume</t>
        </is>
      </c>
      <c r="L942" t="inlineStr">
        <is>
          <t>Consommation de produits alimentaires par les circuits spécialisés (en volume de matière première)</t>
        </is>
      </c>
      <c r="M942" t="inlineStr">
        <is>
          <t>Consommation - OléoProtéines</t>
        </is>
      </c>
      <c r="N942" t="inlineStr"/>
      <c r="O942" t="n">
        <v>0.1</v>
      </c>
      <c r="P942" t="inlineStr"/>
      <c r="Q942" t="inlineStr"/>
      <c r="R942" t="n">
        <v>0.11</v>
      </c>
      <c r="S942" t="n">
        <v>0.01</v>
      </c>
      <c r="T942" t="n">
        <v>0.1</v>
      </c>
      <c r="U942" t="n">
        <v>0</v>
      </c>
      <c r="V942" t="n">
        <v>500000000</v>
      </c>
      <c r="W942" t="n">
        <v>0</v>
      </c>
      <c r="X942" t="inlineStr">
        <is>
          <t>mesuré</t>
        </is>
      </c>
    </row>
    <row r="943" ht="15" customHeight="1" s="1003">
      <c r="A943" s="1019" t="inlineStr">
        <is>
          <t>Produits alimentaires</t>
        </is>
      </c>
      <c r="B943" t="inlineStr">
        <is>
          <t>RHD</t>
        </is>
      </c>
      <c r="C943" t="inlineStr">
        <is>
          <t>kt</t>
        </is>
      </c>
      <c r="D943" t="inlineStr">
        <is>
          <t>France</t>
        </is>
      </c>
      <c r="E943" t="inlineStr">
        <is>
          <t>2015-16</t>
        </is>
      </c>
      <c r="F943" t="inlineStr">
        <is>
          <t>Pois</t>
        </is>
      </c>
      <c r="G943" t="inlineStr">
        <is>
          <t>Consommation de produits alimentaires par la RHD (en volume de matière première) = 1 kt (OléoProtéines - Terres Univia)</t>
        </is>
      </c>
      <c r="H943" t="inlineStr"/>
      <c r="I943" t="inlineStr">
        <is>
          <t>OléoProtéines - Terres Univia</t>
        </is>
      </c>
      <c r="J943" t="inlineStr">
        <is>
          <t>Même consommation de produits alimentaires en RHD qu'en 2023</t>
        </is>
      </c>
      <c r="K943" t="inlineStr">
        <is>
          <t>Volume</t>
        </is>
      </c>
      <c r="L943" t="inlineStr">
        <is>
          <t>Consommation de produits alimentaires par la RHD (en volume de matière première)</t>
        </is>
      </c>
      <c r="M943" t="inlineStr">
        <is>
          <t>Consommation - OléoProtéines</t>
        </is>
      </c>
      <c r="N943" t="inlineStr"/>
      <c r="O943" t="n">
        <v>0.65</v>
      </c>
      <c r="P943" t="inlineStr"/>
      <c r="Q943" t="inlineStr"/>
      <c r="R943" t="n">
        <v>0.65</v>
      </c>
      <c r="S943" t="n">
        <v>0.03</v>
      </c>
      <c r="T943" t="n">
        <v>0.1</v>
      </c>
      <c r="U943" t="n">
        <v>0</v>
      </c>
      <c r="V943" t="n">
        <v>500000000</v>
      </c>
      <c r="W943" t="n">
        <v>0</v>
      </c>
      <c r="X943" t="inlineStr">
        <is>
          <t>mesuré</t>
        </is>
      </c>
    </row>
    <row r="944" ht="15" customHeight="1" s="1003">
      <c r="A944" s="1019" t="inlineStr">
        <is>
          <t>Produits alimentaires</t>
        </is>
      </c>
      <c r="B944" t="inlineStr">
        <is>
          <t>Autres IAA</t>
        </is>
      </c>
      <c r="C944" t="inlineStr">
        <is>
          <t>kt</t>
        </is>
      </c>
      <c r="D944" t="inlineStr">
        <is>
          <t>France</t>
        </is>
      </c>
      <c r="E944" t="inlineStr">
        <is>
          <t>2015-16</t>
        </is>
      </c>
      <c r="F944" t="inlineStr">
        <is>
          <t>Pois</t>
        </is>
      </c>
      <c r="G944" t="inlineStr">
        <is>
          <t>Consommation de produits alimentaires par les autres IAA (en volume de matière première) = 2 kt (OléoProtéines - Terres Univia)</t>
        </is>
      </c>
      <c r="H944" t="inlineStr"/>
      <c r="I944" t="inlineStr">
        <is>
          <t>OléoProtéines - Terres Univia</t>
        </is>
      </c>
      <c r="J944" t="inlineStr">
        <is>
          <t>Même consommation de produits alimentaires par les autres IAA qu'en 2023</t>
        </is>
      </c>
      <c r="K944" t="inlineStr">
        <is>
          <t>Volume</t>
        </is>
      </c>
      <c r="L944" t="inlineStr">
        <is>
          <t>Consommation de produits alimentaires par les autres IAA (en volume de matière première)</t>
        </is>
      </c>
      <c r="M944" t="inlineStr">
        <is>
          <t>Consommation - OléoProtéines</t>
        </is>
      </c>
      <c r="N944" t="inlineStr"/>
      <c r="O944" t="n">
        <v>1.52</v>
      </c>
      <c r="P944" t="inlineStr"/>
      <c r="Q944" t="inlineStr"/>
      <c r="R944" t="n">
        <v>1.52</v>
      </c>
      <c r="S944" t="n">
        <v>0.08</v>
      </c>
      <c r="T944" t="n">
        <v>0.1</v>
      </c>
      <c r="U944" t="n">
        <v>0</v>
      </c>
      <c r="V944" t="n">
        <v>500000000</v>
      </c>
      <c r="W944" t="n">
        <v>0</v>
      </c>
      <c r="X944" t="inlineStr">
        <is>
          <t>mesuré</t>
        </is>
      </c>
    </row>
    <row r="945" ht="15" customHeight="1" s="1003">
      <c r="A945" s="1019" t="inlineStr">
        <is>
          <t>Produits alimentaires</t>
        </is>
      </c>
      <c r="B945" t="inlineStr">
        <is>
          <t>Ménages</t>
        </is>
      </c>
      <c r="C945" t="inlineStr">
        <is>
          <t>kt</t>
        </is>
      </c>
      <c r="D945" t="inlineStr">
        <is>
          <t>France</t>
        </is>
      </c>
      <c r="E945" t="inlineStr">
        <is>
          <t>2015-16</t>
        </is>
      </c>
      <c r="F945" t="inlineStr">
        <is>
          <t>Pois</t>
        </is>
      </c>
      <c r="G945" t="inlineStr"/>
      <c r="H945" t="inlineStr"/>
      <c r="I945" t="inlineStr"/>
      <c r="J945" t="inlineStr"/>
      <c r="K945" t="inlineStr"/>
      <c r="L945" t="inlineStr"/>
      <c r="M945" t="inlineStr"/>
      <c r="N945" t="inlineStr"/>
      <c r="O945" t="n">
        <v>2.2</v>
      </c>
      <c r="P945" t="inlineStr"/>
      <c r="Q945" t="inlineStr"/>
      <c r="R945" t="inlineStr"/>
      <c r="S945" t="inlineStr"/>
      <c r="T945" t="inlineStr"/>
      <c r="U945" t="n">
        <v>0</v>
      </c>
      <c r="V945" t="n">
        <v>500000000</v>
      </c>
      <c r="W945" t="inlineStr"/>
      <c r="X945" t="inlineStr">
        <is>
          <t>déterminé</t>
        </is>
      </c>
    </row>
    <row r="946" ht="15" customHeight="1" s="1003">
      <c r="A946" s="1019" t="inlineStr">
        <is>
          <t>Produits alimentaires</t>
        </is>
      </c>
      <c r="B946" t="inlineStr">
        <is>
          <t>Circuits généralistes</t>
        </is>
      </c>
      <c r="C946" t="inlineStr">
        <is>
          <t>kt</t>
        </is>
      </c>
      <c r="D946" t="inlineStr">
        <is>
          <t>France</t>
        </is>
      </c>
      <c r="E946" t="inlineStr">
        <is>
          <t>2015-16</t>
        </is>
      </c>
      <c r="F946" t="inlineStr">
        <is>
          <t>Pois</t>
        </is>
      </c>
      <c r="G946" t="inlineStr"/>
      <c r="H946" t="inlineStr"/>
      <c r="I946" t="inlineStr"/>
      <c r="J946" t="inlineStr"/>
      <c r="K946" t="inlineStr"/>
      <c r="L946" t="inlineStr"/>
      <c r="M946" t="inlineStr"/>
      <c r="N946" t="inlineStr"/>
      <c r="O946" t="n">
        <v>2.1</v>
      </c>
      <c r="P946" t="inlineStr"/>
      <c r="Q946" t="inlineStr"/>
      <c r="R946" t="inlineStr"/>
      <c r="S946" t="inlineStr"/>
      <c r="T946" t="inlineStr"/>
      <c r="U946" t="n">
        <v>0</v>
      </c>
      <c r="V946" t="n">
        <v>500000000</v>
      </c>
      <c r="W946" t="inlineStr"/>
      <c r="X946" t="inlineStr">
        <is>
          <t>déterminé</t>
        </is>
      </c>
    </row>
    <row r="947" ht="15" customHeight="1" s="1003">
      <c r="A947" s="1019" t="inlineStr">
        <is>
          <t>Produits alimentaires</t>
        </is>
      </c>
      <c r="B947" t="inlineStr">
        <is>
          <t>Alimentation humaine</t>
        </is>
      </c>
      <c r="C947" t="inlineStr">
        <is>
          <t>kt</t>
        </is>
      </c>
      <c r="D947" t="inlineStr">
        <is>
          <t>France</t>
        </is>
      </c>
      <c r="E947" t="inlineStr">
        <is>
          <t>2015-16</t>
        </is>
      </c>
      <c r="F947" t="inlineStr">
        <is>
          <t>Pois</t>
        </is>
      </c>
      <c r="G947" t="inlineStr"/>
      <c r="H947" t="inlineStr"/>
      <c r="I947" t="inlineStr"/>
      <c r="J947" t="inlineStr"/>
      <c r="K947" t="inlineStr"/>
      <c r="L947" t="inlineStr"/>
      <c r="M947" t="inlineStr"/>
      <c r="N947" t="inlineStr"/>
      <c r="O947" t="n">
        <v>4.38</v>
      </c>
      <c r="P947" t="inlineStr"/>
      <c r="Q947" t="inlineStr"/>
      <c r="R947" t="inlineStr"/>
      <c r="S947" t="inlineStr"/>
      <c r="T947" t="inlineStr"/>
      <c r="U947" t="n">
        <v>0</v>
      </c>
      <c r="V947" t="n">
        <v>500000000</v>
      </c>
      <c r="W947" t="inlineStr"/>
      <c r="X947" t="inlineStr">
        <is>
          <t>déterminé</t>
        </is>
      </c>
    </row>
    <row r="948" ht="15" customHeight="1" s="1003">
      <c r="A948" s="1019" t="inlineStr">
        <is>
          <t>Produits alimentaires</t>
        </is>
      </c>
      <c r="B948" t="inlineStr">
        <is>
          <t>Usages alimentaires</t>
        </is>
      </c>
      <c r="C948" t="inlineStr">
        <is>
          <t>kt</t>
        </is>
      </c>
      <c r="D948" t="inlineStr">
        <is>
          <t>France</t>
        </is>
      </c>
      <c r="E948" t="inlineStr">
        <is>
          <t>2015-16</t>
        </is>
      </c>
      <c r="F948" t="inlineStr">
        <is>
          <t>Pois</t>
        </is>
      </c>
      <c r="G948" t="inlineStr"/>
      <c r="H948" t="inlineStr"/>
      <c r="I948" t="inlineStr"/>
      <c r="J948" t="inlineStr"/>
      <c r="K948" t="inlineStr"/>
      <c r="L948" t="inlineStr"/>
      <c r="M948" t="inlineStr"/>
      <c r="N948" t="inlineStr"/>
      <c r="O948" t="n">
        <v>4.38</v>
      </c>
      <c r="P948" t="inlineStr"/>
      <c r="Q948" t="inlineStr"/>
      <c r="R948" t="inlineStr"/>
      <c r="S948" t="inlineStr"/>
      <c r="T948" t="inlineStr"/>
      <c r="U948" t="n">
        <v>0</v>
      </c>
      <c r="V948" t="n">
        <v>500000000</v>
      </c>
      <c r="W948" t="inlineStr"/>
      <c r="X948" t="inlineStr">
        <is>
          <t>déterminé</t>
        </is>
      </c>
    </row>
    <row r="949" ht="15" customHeight="1" s="1003">
      <c r="A949" s="1019" t="inlineStr">
        <is>
          <t>Produits alimentaires</t>
        </is>
      </c>
      <c r="B949" t="inlineStr">
        <is>
          <t>Débouchés</t>
        </is>
      </c>
      <c r="C949" t="inlineStr">
        <is>
          <t>kt</t>
        </is>
      </c>
      <c r="D949" t="inlineStr">
        <is>
          <t>France</t>
        </is>
      </c>
      <c r="E949" t="inlineStr">
        <is>
          <t>2015-16</t>
        </is>
      </c>
      <c r="F949" t="inlineStr">
        <is>
          <t>Pois</t>
        </is>
      </c>
      <c r="G949" t="inlineStr"/>
      <c r="H949" t="inlineStr"/>
      <c r="I949" t="inlineStr"/>
      <c r="J949" t="inlineStr"/>
      <c r="K949" t="inlineStr"/>
      <c r="L949" t="inlineStr"/>
      <c r="M949" t="inlineStr"/>
      <c r="N949" t="inlineStr"/>
      <c r="O949" t="n">
        <v>4.38</v>
      </c>
      <c r="P949" t="inlineStr"/>
      <c r="Q949" t="inlineStr"/>
      <c r="R949" t="inlineStr"/>
      <c r="S949" t="inlineStr"/>
      <c r="T949" t="inlineStr"/>
      <c r="U949" t="n">
        <v>0</v>
      </c>
      <c r="V949" t="n">
        <v>500000000</v>
      </c>
      <c r="W949" t="inlineStr"/>
      <c r="X949" t="inlineStr">
        <is>
          <t>déterminé</t>
        </is>
      </c>
    </row>
    <row r="950" ht="15" customHeight="1" s="1003">
      <c r="A950" s="1019" t="inlineStr">
        <is>
          <t>Amidon</t>
        </is>
      </c>
      <c r="B950" t="inlineStr">
        <is>
          <t>Autres IAA</t>
        </is>
      </c>
      <c r="C950" t="inlineStr">
        <is>
          <t>kt</t>
        </is>
      </c>
      <c r="D950" t="inlineStr">
        <is>
          <t>France</t>
        </is>
      </c>
      <c r="E950" t="inlineStr">
        <is>
          <t>2015-16</t>
        </is>
      </c>
      <c r="F950" t="inlineStr">
        <is>
          <t>Pois</t>
        </is>
      </c>
      <c r="G950" t="inlineStr"/>
      <c r="H950" t="inlineStr"/>
      <c r="I950" t="inlineStr"/>
      <c r="J950" t="inlineStr"/>
      <c r="K950" t="inlineStr"/>
      <c r="L950" t="inlineStr"/>
      <c r="M950" t="inlineStr"/>
      <c r="N950" t="inlineStr"/>
      <c r="O950" t="n">
        <v>48</v>
      </c>
      <c r="P950" t="inlineStr"/>
      <c r="Q950" t="inlineStr"/>
      <c r="R950" t="inlineStr"/>
      <c r="S950" t="inlineStr"/>
      <c r="T950" t="inlineStr"/>
      <c r="U950" t="n">
        <v>0</v>
      </c>
      <c r="V950" t="n">
        <v>500000000</v>
      </c>
      <c r="W950" t="inlineStr"/>
      <c r="X950" t="inlineStr">
        <is>
          <t>déterminé</t>
        </is>
      </c>
    </row>
    <row r="951" ht="15" customHeight="1" s="1003">
      <c r="A951" s="1019" t="inlineStr">
        <is>
          <t>Amidon</t>
        </is>
      </c>
      <c r="B951" t="inlineStr">
        <is>
          <t>Alimentation humaine</t>
        </is>
      </c>
      <c r="C951" t="inlineStr">
        <is>
          <t>kt</t>
        </is>
      </c>
      <c r="D951" t="inlineStr">
        <is>
          <t>France</t>
        </is>
      </c>
      <c r="E951" t="inlineStr">
        <is>
          <t>2015-16</t>
        </is>
      </c>
      <c r="F951" t="inlineStr">
        <is>
          <t>Pois</t>
        </is>
      </c>
      <c r="G951" t="inlineStr"/>
      <c r="H951" t="inlineStr"/>
      <c r="I951" t="inlineStr"/>
      <c r="J951" t="inlineStr"/>
      <c r="K951" t="inlineStr"/>
      <c r="L951" t="inlineStr"/>
      <c r="M951" t="inlineStr"/>
      <c r="N951" t="inlineStr"/>
      <c r="O951" t="n">
        <v>48</v>
      </c>
      <c r="P951" t="inlineStr"/>
      <c r="Q951" t="inlineStr"/>
      <c r="R951" t="inlineStr"/>
      <c r="S951" t="inlineStr"/>
      <c r="T951" t="inlineStr"/>
      <c r="U951" t="n">
        <v>0</v>
      </c>
      <c r="V951" t="n">
        <v>500000000</v>
      </c>
      <c r="W951" t="inlineStr"/>
      <c r="X951" t="inlineStr">
        <is>
          <t>déterminé</t>
        </is>
      </c>
    </row>
    <row r="952" ht="15" customHeight="1" s="1003">
      <c r="A952" s="1019" t="inlineStr">
        <is>
          <t>Amidon</t>
        </is>
      </c>
      <c r="B952" t="inlineStr">
        <is>
          <t>Usages alimentaires</t>
        </is>
      </c>
      <c r="C952" t="inlineStr">
        <is>
          <t>kt</t>
        </is>
      </c>
      <c r="D952" t="inlineStr">
        <is>
          <t>France</t>
        </is>
      </c>
      <c r="E952" t="inlineStr">
        <is>
          <t>2015-16</t>
        </is>
      </c>
      <c r="F952" t="inlineStr">
        <is>
          <t>Pois</t>
        </is>
      </c>
      <c r="G952" t="inlineStr"/>
      <c r="H952" t="inlineStr"/>
      <c r="I952" t="inlineStr"/>
      <c r="J952" t="inlineStr"/>
      <c r="K952" t="inlineStr"/>
      <c r="L952" t="inlineStr"/>
      <c r="M952" t="inlineStr"/>
      <c r="N952" t="inlineStr"/>
      <c r="O952" t="n">
        <v>48</v>
      </c>
      <c r="P952" t="inlineStr"/>
      <c r="Q952" t="inlineStr"/>
      <c r="R952" t="inlineStr"/>
      <c r="S952" t="inlineStr"/>
      <c r="T952" t="inlineStr"/>
      <c r="U952" t="n">
        <v>0</v>
      </c>
      <c r="V952" t="n">
        <v>500000000</v>
      </c>
      <c r="W952" t="inlineStr"/>
      <c r="X952" t="inlineStr">
        <is>
          <t>déterminé</t>
        </is>
      </c>
    </row>
    <row r="953" ht="15" customHeight="1" s="1003">
      <c r="A953" s="1019" t="inlineStr">
        <is>
          <t>Amidon</t>
        </is>
      </c>
      <c r="B953" t="inlineStr">
        <is>
          <t>Débouchés</t>
        </is>
      </c>
      <c r="C953" t="inlineStr">
        <is>
          <t>kt</t>
        </is>
      </c>
      <c r="D953" t="inlineStr">
        <is>
          <t>France</t>
        </is>
      </c>
      <c r="E953" t="inlineStr">
        <is>
          <t>2015-16</t>
        </is>
      </c>
      <c r="F953" t="inlineStr">
        <is>
          <t>Pois</t>
        </is>
      </c>
      <c r="G953" t="inlineStr"/>
      <c r="H953" t="inlineStr"/>
      <c r="I953" t="inlineStr"/>
      <c r="J953" t="inlineStr"/>
      <c r="K953" t="inlineStr"/>
      <c r="L953" t="inlineStr"/>
      <c r="M953" t="inlineStr"/>
      <c r="N953" t="inlineStr"/>
      <c r="O953" t="n">
        <v>48</v>
      </c>
      <c r="P953" t="inlineStr"/>
      <c r="Q953" t="inlineStr"/>
      <c r="R953" t="inlineStr"/>
      <c r="S953" t="inlineStr"/>
      <c r="T953" t="inlineStr"/>
      <c r="U953" t="n">
        <v>0</v>
      </c>
      <c r="V953" t="n">
        <v>500000000</v>
      </c>
      <c r="W953" t="inlineStr"/>
      <c r="X953" t="inlineStr">
        <is>
          <t>déterminé</t>
        </is>
      </c>
    </row>
    <row r="954" ht="15" customHeight="1" s="1003">
      <c r="A954" s="1019" t="inlineStr">
        <is>
          <t>Protéine</t>
        </is>
      </c>
      <c r="B954" t="inlineStr">
        <is>
          <t>Autres IAA</t>
        </is>
      </c>
      <c r="C954" t="inlineStr">
        <is>
          <t>kt</t>
        </is>
      </c>
      <c r="D954" t="inlineStr">
        <is>
          <t>France</t>
        </is>
      </c>
      <c r="E954" t="inlineStr">
        <is>
          <t>2015-16</t>
        </is>
      </c>
      <c r="F954" t="inlineStr">
        <is>
          <t>Pois</t>
        </is>
      </c>
      <c r="G954" t="inlineStr"/>
      <c r="H954" t="inlineStr"/>
      <c r="I954" t="inlineStr"/>
      <c r="J954" t="inlineStr"/>
      <c r="K954" t="inlineStr"/>
      <c r="L954" t="inlineStr"/>
      <c r="M954" t="inlineStr"/>
      <c r="N954" t="inlineStr"/>
      <c r="O954" t="n">
        <v>20.4</v>
      </c>
      <c r="P954" t="inlineStr"/>
      <c r="Q954" t="inlineStr"/>
      <c r="R954" t="inlineStr"/>
      <c r="S954" t="inlineStr"/>
      <c r="T954" t="inlineStr"/>
      <c r="U954" t="n">
        <v>0</v>
      </c>
      <c r="V954" t="n">
        <v>500000000</v>
      </c>
      <c r="W954" t="inlineStr"/>
      <c r="X954" t="inlineStr">
        <is>
          <t>déterminé</t>
        </is>
      </c>
    </row>
    <row r="955" ht="15" customHeight="1" s="1003">
      <c r="A955" s="1019" t="inlineStr">
        <is>
          <t>Protéine</t>
        </is>
      </c>
      <c r="B955" t="inlineStr">
        <is>
          <t>Alimentation humaine</t>
        </is>
      </c>
      <c r="C955" t="inlineStr">
        <is>
          <t>kt</t>
        </is>
      </c>
      <c r="D955" t="inlineStr">
        <is>
          <t>France</t>
        </is>
      </c>
      <c r="E955" t="inlineStr">
        <is>
          <t>2015-16</t>
        </is>
      </c>
      <c r="F955" t="inlineStr">
        <is>
          <t>Pois</t>
        </is>
      </c>
      <c r="G955" t="inlineStr"/>
      <c r="H955" t="inlineStr"/>
      <c r="I955" t="inlineStr"/>
      <c r="J955" t="inlineStr"/>
      <c r="K955" t="inlineStr"/>
      <c r="L955" t="inlineStr"/>
      <c r="M955" t="inlineStr"/>
      <c r="N955" t="inlineStr"/>
      <c r="O955" t="n">
        <v>20.4</v>
      </c>
      <c r="P955" t="inlineStr"/>
      <c r="Q955" t="inlineStr"/>
      <c r="R955" t="inlineStr"/>
      <c r="S955" t="inlineStr"/>
      <c r="T955" t="inlineStr"/>
      <c r="U955" t="n">
        <v>0</v>
      </c>
      <c r="V955" t="n">
        <v>500000000</v>
      </c>
      <c r="W955" t="inlineStr"/>
      <c r="X955" t="inlineStr">
        <is>
          <t>déterminé</t>
        </is>
      </c>
    </row>
    <row r="956" ht="15" customHeight="1" s="1003">
      <c r="A956" s="1019" t="inlineStr">
        <is>
          <t>Protéine</t>
        </is>
      </c>
      <c r="B956" t="inlineStr">
        <is>
          <t>Usages alimentaires</t>
        </is>
      </c>
      <c r="C956" t="inlineStr">
        <is>
          <t>kt</t>
        </is>
      </c>
      <c r="D956" t="inlineStr">
        <is>
          <t>France</t>
        </is>
      </c>
      <c r="E956" t="inlineStr">
        <is>
          <t>2015-16</t>
        </is>
      </c>
      <c r="F956" t="inlineStr">
        <is>
          <t>Pois</t>
        </is>
      </c>
      <c r="G956" t="inlineStr"/>
      <c r="H956" t="inlineStr"/>
      <c r="I956" t="inlineStr"/>
      <c r="J956" t="inlineStr"/>
      <c r="K956" t="inlineStr"/>
      <c r="L956" t="inlineStr"/>
      <c r="M956" t="inlineStr"/>
      <c r="N956" t="inlineStr"/>
      <c r="O956" t="n">
        <v>20.4</v>
      </c>
      <c r="P956" t="inlineStr"/>
      <c r="Q956" t="inlineStr"/>
      <c r="R956" t="inlineStr"/>
      <c r="S956" t="inlineStr"/>
      <c r="T956" t="inlineStr"/>
      <c r="U956" t="n">
        <v>0</v>
      </c>
      <c r="V956" t="n">
        <v>500000000</v>
      </c>
      <c r="W956" t="inlineStr"/>
      <c r="X956" t="inlineStr">
        <is>
          <t>déterminé</t>
        </is>
      </c>
    </row>
    <row r="957" ht="15" customHeight="1" s="1003">
      <c r="A957" s="1019" t="inlineStr">
        <is>
          <t>Protéine</t>
        </is>
      </c>
      <c r="B957" t="inlineStr">
        <is>
          <t>Débouchés</t>
        </is>
      </c>
      <c r="C957" t="inlineStr">
        <is>
          <t>kt</t>
        </is>
      </c>
      <c r="D957" t="inlineStr">
        <is>
          <t>France</t>
        </is>
      </c>
      <c r="E957" t="inlineStr">
        <is>
          <t>2015-16</t>
        </is>
      </c>
      <c r="F957" t="inlineStr">
        <is>
          <t>Pois</t>
        </is>
      </c>
      <c r="G957" t="inlineStr"/>
      <c r="H957" t="inlineStr"/>
      <c r="I957" t="inlineStr"/>
      <c r="J957" t="inlineStr"/>
      <c r="K957" t="inlineStr"/>
      <c r="L957" t="inlineStr"/>
      <c r="M957" t="inlineStr"/>
      <c r="N957" t="inlineStr"/>
      <c r="O957" t="n">
        <v>20.4</v>
      </c>
      <c r="P957" t="inlineStr"/>
      <c r="Q957" t="inlineStr"/>
      <c r="R957" t="inlineStr"/>
      <c r="S957" t="inlineStr"/>
      <c r="T957" t="inlineStr"/>
      <c r="U957" t="n">
        <v>0</v>
      </c>
      <c r="V957" t="n">
        <v>500000000</v>
      </c>
      <c r="W957" t="inlineStr"/>
      <c r="X957" t="inlineStr">
        <is>
          <t>déterminé</t>
        </is>
      </c>
    </row>
    <row r="958" ht="15" customHeight="1" s="1003">
      <c r="A958" s="1019" t="inlineStr">
        <is>
          <t>Fibres, lipides et sons</t>
        </is>
      </c>
      <c r="B958" t="inlineStr">
        <is>
          <t>Autres IAA</t>
        </is>
      </c>
      <c r="C958" t="inlineStr">
        <is>
          <t>kt</t>
        </is>
      </c>
      <c r="D958" t="inlineStr">
        <is>
          <t>France</t>
        </is>
      </c>
      <c r="E958" t="inlineStr">
        <is>
          <t>2015-16</t>
        </is>
      </c>
      <c r="F958" t="inlineStr">
        <is>
          <t>Pois</t>
        </is>
      </c>
      <c r="G958" t="inlineStr"/>
      <c r="H958" t="inlineStr"/>
      <c r="I958" t="inlineStr"/>
      <c r="J958" t="inlineStr"/>
      <c r="K958" t="inlineStr"/>
      <c r="L958" t="inlineStr"/>
      <c r="M958" t="inlineStr"/>
      <c r="N958" t="inlineStr"/>
      <c r="O958" t="n">
        <v>51.6</v>
      </c>
      <c r="P958" t="inlineStr"/>
      <c r="Q958" t="inlineStr"/>
      <c r="R958" t="inlineStr"/>
      <c r="S958" t="inlineStr"/>
      <c r="T958" t="inlineStr"/>
      <c r="U958" t="n">
        <v>0</v>
      </c>
      <c r="V958" t="n">
        <v>500000000</v>
      </c>
      <c r="W958" t="inlineStr"/>
      <c r="X958" t="inlineStr">
        <is>
          <t>déterminé</t>
        </is>
      </c>
    </row>
    <row r="959" ht="15" customHeight="1" s="1003">
      <c r="A959" s="1019" t="inlineStr">
        <is>
          <t>Fibres, lipides et sons</t>
        </is>
      </c>
      <c r="B959" t="inlineStr">
        <is>
          <t>Alimentation humaine</t>
        </is>
      </c>
      <c r="C959" t="inlineStr">
        <is>
          <t>kt</t>
        </is>
      </c>
      <c r="D959" t="inlineStr">
        <is>
          <t>France</t>
        </is>
      </c>
      <c r="E959" t="inlineStr">
        <is>
          <t>2015-16</t>
        </is>
      </c>
      <c r="F959" t="inlineStr">
        <is>
          <t>Pois</t>
        </is>
      </c>
      <c r="G959" t="inlineStr"/>
      <c r="H959" t="inlineStr"/>
      <c r="I959" t="inlineStr"/>
      <c r="J959" t="inlineStr"/>
      <c r="K959" t="inlineStr"/>
      <c r="L959" t="inlineStr"/>
      <c r="M959" t="inlineStr"/>
      <c r="N959" t="inlineStr"/>
      <c r="O959" t="n">
        <v>51.6</v>
      </c>
      <c r="P959" t="inlineStr"/>
      <c r="Q959" t="inlineStr"/>
      <c r="R959" t="inlineStr"/>
      <c r="S959" t="inlineStr"/>
      <c r="T959" t="inlineStr"/>
      <c r="U959" t="n">
        <v>0</v>
      </c>
      <c r="V959" t="n">
        <v>500000000</v>
      </c>
      <c r="W959" t="inlineStr"/>
      <c r="X959" t="inlineStr">
        <is>
          <t>déterminé</t>
        </is>
      </c>
    </row>
    <row r="960" ht="15" customHeight="1" s="1003">
      <c r="A960" s="1019" t="inlineStr">
        <is>
          <t>Fibres, lipides et sons</t>
        </is>
      </c>
      <c r="B960" t="inlineStr">
        <is>
          <t>Usages alimentaires</t>
        </is>
      </c>
      <c r="C960" t="inlineStr">
        <is>
          <t>kt</t>
        </is>
      </c>
      <c r="D960" t="inlineStr">
        <is>
          <t>France</t>
        </is>
      </c>
      <c r="E960" t="inlineStr">
        <is>
          <t>2015-16</t>
        </is>
      </c>
      <c r="F960" t="inlineStr">
        <is>
          <t>Pois</t>
        </is>
      </c>
      <c r="G960" t="inlineStr"/>
      <c r="H960" t="inlineStr"/>
      <c r="I960" t="inlineStr"/>
      <c r="J960" t="inlineStr"/>
      <c r="K960" t="inlineStr"/>
      <c r="L960" t="inlineStr"/>
      <c r="M960" t="inlineStr"/>
      <c r="N960" t="inlineStr"/>
      <c r="O960" t="n">
        <v>51.6</v>
      </c>
      <c r="P960" t="inlineStr"/>
      <c r="Q960" t="inlineStr"/>
      <c r="R960" t="inlineStr"/>
      <c r="S960" t="inlineStr"/>
      <c r="T960" t="inlineStr"/>
      <c r="U960" t="n">
        <v>0</v>
      </c>
      <c r="V960" t="n">
        <v>500000000</v>
      </c>
      <c r="W960" t="inlineStr"/>
      <c r="X960" t="inlineStr">
        <is>
          <t>déterminé</t>
        </is>
      </c>
    </row>
    <row r="961" ht="15" customHeight="1" s="1003">
      <c r="A961" s="1019" t="inlineStr">
        <is>
          <t>Fibres, lipides et sons</t>
        </is>
      </c>
      <c r="B961" t="inlineStr">
        <is>
          <t>Débouchés</t>
        </is>
      </c>
      <c r="C961" t="inlineStr">
        <is>
          <t>kt</t>
        </is>
      </c>
      <c r="D961" t="inlineStr">
        <is>
          <t>France</t>
        </is>
      </c>
      <c r="E961" t="inlineStr">
        <is>
          <t>2015-16</t>
        </is>
      </c>
      <c r="F961" t="inlineStr">
        <is>
          <t>Pois</t>
        </is>
      </c>
      <c r="G961" t="inlineStr"/>
      <c r="H961" t="inlineStr"/>
      <c r="I961" t="inlineStr"/>
      <c r="J961" t="inlineStr"/>
      <c r="K961" t="inlineStr"/>
      <c r="L961" t="inlineStr"/>
      <c r="M961" t="inlineStr"/>
      <c r="N961" t="inlineStr"/>
      <c r="O961" t="n">
        <v>51.6</v>
      </c>
      <c r="P961" t="inlineStr"/>
      <c r="Q961" t="inlineStr"/>
      <c r="R961" t="inlineStr"/>
      <c r="S961" t="inlineStr"/>
      <c r="T961" t="inlineStr"/>
      <c r="U961" t="n">
        <v>0</v>
      </c>
      <c r="V961" t="n">
        <v>500000000</v>
      </c>
      <c r="W961" t="inlineStr"/>
      <c r="X961" t="inlineStr">
        <is>
          <t>déterminé</t>
        </is>
      </c>
    </row>
    <row r="962" ht="15" customHeight="1" s="1003">
      <c r="A962" s="1019" t="inlineStr">
        <is>
          <t>Farine</t>
        </is>
      </c>
      <c r="B962" t="inlineStr">
        <is>
          <t>Autres IAA</t>
        </is>
      </c>
      <c r="C962" t="inlineStr">
        <is>
          <t>kt</t>
        </is>
      </c>
      <c r="D962" t="inlineStr">
        <is>
          <t>France</t>
        </is>
      </c>
      <c r="E962" t="inlineStr">
        <is>
          <t>2015-16</t>
        </is>
      </c>
      <c r="F962" t="inlineStr">
        <is>
          <t>Pois</t>
        </is>
      </c>
      <c r="G962" t="inlineStr"/>
      <c r="H962" t="inlineStr"/>
      <c r="I962" t="inlineStr"/>
      <c r="J962" t="inlineStr"/>
      <c r="K962" t="inlineStr"/>
      <c r="L962" t="inlineStr"/>
      <c r="M962" t="inlineStr"/>
      <c r="N962" t="inlineStr"/>
      <c r="O962" t="n">
        <v>-0</v>
      </c>
      <c r="P962" t="n">
        <v>0</v>
      </c>
      <c r="Q962" t="n">
        <v>-0</v>
      </c>
      <c r="R962" t="inlineStr"/>
      <c r="S962" t="inlineStr"/>
      <c r="T962" t="inlineStr"/>
      <c r="U962" t="n">
        <v>0</v>
      </c>
      <c r="V962" t="n">
        <v>500000000</v>
      </c>
      <c r="W962" t="inlineStr"/>
      <c r="X962" t="inlineStr">
        <is>
          <t>libre</t>
        </is>
      </c>
    </row>
    <row r="963" ht="15" customHeight="1" s="1003">
      <c r="A963" s="1019" t="inlineStr">
        <is>
          <t>Farine</t>
        </is>
      </c>
      <c r="B963" t="inlineStr">
        <is>
          <t>Alimentation humaine</t>
        </is>
      </c>
      <c r="C963" t="inlineStr">
        <is>
          <t>kt</t>
        </is>
      </c>
      <c r="D963" t="inlineStr">
        <is>
          <t>France</t>
        </is>
      </c>
      <c r="E963" t="inlineStr">
        <is>
          <t>2015-16</t>
        </is>
      </c>
      <c r="F963" t="inlineStr">
        <is>
          <t>Pois</t>
        </is>
      </c>
      <c r="G963" t="inlineStr"/>
      <c r="H963" t="inlineStr"/>
      <c r="I963" t="inlineStr"/>
      <c r="J963" t="inlineStr"/>
      <c r="K963" t="inlineStr"/>
      <c r="L963" t="inlineStr"/>
      <c r="M963" t="inlineStr"/>
      <c r="N963" t="inlineStr"/>
      <c r="O963" t="n">
        <v>-0</v>
      </c>
      <c r="P963" t="n">
        <v>0</v>
      </c>
      <c r="Q963" t="n">
        <v>0</v>
      </c>
      <c r="R963" t="inlineStr"/>
      <c r="S963" t="inlineStr"/>
      <c r="T963" t="inlineStr"/>
      <c r="U963" t="n">
        <v>0</v>
      </c>
      <c r="V963" t="n">
        <v>500000000</v>
      </c>
      <c r="W963" t="inlineStr"/>
      <c r="X963" t="inlineStr">
        <is>
          <t>libre</t>
        </is>
      </c>
    </row>
    <row r="964" ht="15" customHeight="1" s="1003">
      <c r="A964" s="1019" t="inlineStr">
        <is>
          <t>Farine</t>
        </is>
      </c>
      <c r="B964" t="inlineStr">
        <is>
          <t>Usages alimentaires</t>
        </is>
      </c>
      <c r="C964" t="inlineStr">
        <is>
          <t>kt</t>
        </is>
      </c>
      <c r="D964" t="inlineStr">
        <is>
          <t>France</t>
        </is>
      </c>
      <c r="E964" t="inlineStr">
        <is>
          <t>2015-16</t>
        </is>
      </c>
      <c r="F964" t="inlineStr">
        <is>
          <t>Pois</t>
        </is>
      </c>
      <c r="G964" t="inlineStr"/>
      <c r="H964" t="inlineStr"/>
      <c r="I964" t="inlineStr"/>
      <c r="J964" t="inlineStr"/>
      <c r="K964" t="inlineStr"/>
      <c r="L964" t="inlineStr"/>
      <c r="M964" t="inlineStr"/>
      <c r="N964" t="inlineStr"/>
      <c r="O964" t="n">
        <v>-0</v>
      </c>
      <c r="P964" t="n">
        <v>0</v>
      </c>
      <c r="Q964" t="n">
        <v>0</v>
      </c>
      <c r="R964" t="inlineStr"/>
      <c r="S964" t="inlineStr"/>
      <c r="T964" t="inlineStr"/>
      <c r="U964" t="n">
        <v>0</v>
      </c>
      <c r="V964" t="n">
        <v>500000000</v>
      </c>
      <c r="W964" t="inlineStr"/>
      <c r="X964" t="inlineStr">
        <is>
          <t>libre</t>
        </is>
      </c>
    </row>
    <row r="965" ht="15" customHeight="1" s="1003">
      <c r="A965" s="1019" t="inlineStr">
        <is>
          <t>Farine</t>
        </is>
      </c>
      <c r="B965" t="inlineStr">
        <is>
          <t>Débouchés</t>
        </is>
      </c>
      <c r="C965" t="inlineStr">
        <is>
          <t>kt</t>
        </is>
      </c>
      <c r="D965" t="inlineStr">
        <is>
          <t>France</t>
        </is>
      </c>
      <c r="E965" t="inlineStr">
        <is>
          <t>2015-16</t>
        </is>
      </c>
      <c r="F965" t="inlineStr">
        <is>
          <t>Pois</t>
        </is>
      </c>
      <c r="G965" t="inlineStr"/>
      <c r="H965" t="inlineStr"/>
      <c r="I965" t="inlineStr"/>
      <c r="J965" t="inlineStr"/>
      <c r="K965" t="inlineStr"/>
      <c r="L965" t="inlineStr"/>
      <c r="M965" t="inlineStr"/>
      <c r="N965" t="inlineStr"/>
      <c r="O965" t="n">
        <v>-0</v>
      </c>
      <c r="P965" t="n">
        <v>0</v>
      </c>
      <c r="Q965" t="n">
        <v>0</v>
      </c>
      <c r="R965" t="inlineStr"/>
      <c r="S965" t="inlineStr"/>
      <c r="T965" t="inlineStr"/>
      <c r="U965" t="n">
        <v>0</v>
      </c>
      <c r="V965" t="n">
        <v>500000000</v>
      </c>
      <c r="W965" t="inlineStr"/>
      <c r="X965" t="inlineStr">
        <is>
          <t>libre</t>
        </is>
      </c>
    </row>
    <row r="966" ht="15" customHeight="1" s="1003">
      <c r="A966" s="1019" t="inlineStr">
        <is>
          <t>Sons</t>
        </is>
      </c>
      <c r="B966" t="inlineStr">
        <is>
          <t>Alimentation animale</t>
        </is>
      </c>
      <c r="C966" t="inlineStr">
        <is>
          <t>kt</t>
        </is>
      </c>
      <c r="D966" t="inlineStr">
        <is>
          <t>France</t>
        </is>
      </c>
      <c r="E966" t="inlineStr">
        <is>
          <t>2015-16</t>
        </is>
      </c>
      <c r="F966" t="inlineStr">
        <is>
          <t>Pois</t>
        </is>
      </c>
      <c r="G966" t="inlineStr"/>
      <c r="H966" t="inlineStr"/>
      <c r="I966" t="inlineStr"/>
      <c r="J966" t="inlineStr"/>
      <c r="K966" t="inlineStr"/>
      <c r="L966" t="inlineStr"/>
      <c r="M966" t="inlineStr"/>
      <c r="N966" t="inlineStr"/>
      <c r="O966" t="n">
        <v>-0</v>
      </c>
      <c r="P966" t="n">
        <v>0</v>
      </c>
      <c r="Q966" t="n">
        <v>0</v>
      </c>
      <c r="R966" t="inlineStr"/>
      <c r="S966" t="inlineStr"/>
      <c r="T966" t="inlineStr"/>
      <c r="U966" t="n">
        <v>0</v>
      </c>
      <c r="V966" t="n">
        <v>500000000</v>
      </c>
      <c r="W966" t="inlineStr"/>
      <c r="X966" t="inlineStr">
        <is>
          <t>libre</t>
        </is>
      </c>
    </row>
    <row r="967" ht="15" customHeight="1" s="1003">
      <c r="A967" s="1019" t="inlineStr">
        <is>
          <t>Sons</t>
        </is>
      </c>
      <c r="B967" t="inlineStr">
        <is>
          <t>Usages alimentaires</t>
        </is>
      </c>
      <c r="C967" t="inlineStr">
        <is>
          <t>kt</t>
        </is>
      </c>
      <c r="D967" t="inlineStr">
        <is>
          <t>France</t>
        </is>
      </c>
      <c r="E967" t="inlineStr">
        <is>
          <t>2015-16</t>
        </is>
      </c>
      <c r="F967" t="inlineStr">
        <is>
          <t>Pois</t>
        </is>
      </c>
      <c r="G967" t="inlineStr"/>
      <c r="H967" t="inlineStr"/>
      <c r="I967" t="inlineStr"/>
      <c r="J967" t="inlineStr"/>
      <c r="K967" t="inlineStr"/>
      <c r="L967" t="inlineStr"/>
      <c r="M967" t="inlineStr"/>
      <c r="N967" t="inlineStr"/>
      <c r="O967" t="n">
        <v>-0</v>
      </c>
      <c r="P967" t="n">
        <v>0</v>
      </c>
      <c r="Q967" t="n">
        <v>0</v>
      </c>
      <c r="R967" t="inlineStr"/>
      <c r="S967" t="inlineStr"/>
      <c r="T967" t="inlineStr"/>
      <c r="U967" t="n">
        <v>0</v>
      </c>
      <c r="V967" t="n">
        <v>500000000</v>
      </c>
      <c r="W967" t="inlineStr"/>
      <c r="X967" t="inlineStr">
        <is>
          <t>libre</t>
        </is>
      </c>
    </row>
    <row r="968" ht="15" customHeight="1" s="1003">
      <c r="A968" s="1019" t="inlineStr">
        <is>
          <t>Sons</t>
        </is>
      </c>
      <c r="B968" t="inlineStr">
        <is>
          <t>Débouchés</t>
        </is>
      </c>
      <c r="C968" t="inlineStr">
        <is>
          <t>kt</t>
        </is>
      </c>
      <c r="D968" t="inlineStr">
        <is>
          <t>France</t>
        </is>
      </c>
      <c r="E968" t="inlineStr">
        <is>
          <t>2015-16</t>
        </is>
      </c>
      <c r="F968" t="inlineStr">
        <is>
          <t>Pois</t>
        </is>
      </c>
      <c r="G968" t="inlineStr"/>
      <c r="H968" t="inlineStr"/>
      <c r="I968" t="inlineStr"/>
      <c r="J968" t="inlineStr"/>
      <c r="K968" t="inlineStr"/>
      <c r="L968" t="inlineStr"/>
      <c r="M968" t="inlineStr"/>
      <c r="N968" t="inlineStr"/>
      <c r="O968" t="n">
        <v>-0</v>
      </c>
      <c r="P968" t="n">
        <v>0</v>
      </c>
      <c r="Q968" t="n">
        <v>0</v>
      </c>
      <c r="R968" t="inlineStr"/>
      <c r="S968" t="inlineStr"/>
      <c r="T968" t="inlineStr"/>
      <c r="U968" t="n">
        <v>0</v>
      </c>
      <c r="V968" t="n">
        <v>500000000</v>
      </c>
      <c r="W968" t="inlineStr"/>
      <c r="X968" t="inlineStr">
        <is>
          <t>libre</t>
        </is>
      </c>
    </row>
    <row r="969" ht="15" customHeight="1" s="1003">
      <c r="A969" s="1019" t="inlineStr">
        <is>
          <t>Sons</t>
        </is>
      </c>
      <c r="B969" t="inlineStr">
        <is>
          <t>FAB</t>
        </is>
      </c>
      <c r="C969" t="inlineStr">
        <is>
          <t>kt</t>
        </is>
      </c>
      <c r="D969" t="inlineStr">
        <is>
          <t>France</t>
        </is>
      </c>
      <c r="E969" t="inlineStr">
        <is>
          <t>2015-16</t>
        </is>
      </c>
      <c r="F969" t="inlineStr">
        <is>
          <t>Pois</t>
        </is>
      </c>
      <c r="G969" t="inlineStr"/>
      <c r="H969" t="inlineStr"/>
      <c r="I969" t="inlineStr"/>
      <c r="J969" t="inlineStr"/>
      <c r="K969" t="inlineStr"/>
      <c r="L969" t="inlineStr"/>
      <c r="M969" t="inlineStr"/>
      <c r="N969" t="inlineStr"/>
      <c r="O969" t="n">
        <v>-0</v>
      </c>
      <c r="P969" t="n">
        <v>0</v>
      </c>
      <c r="Q969" t="n">
        <v>-0</v>
      </c>
      <c r="R969" t="inlineStr"/>
      <c r="S969" t="inlineStr"/>
      <c r="T969" t="inlineStr"/>
      <c r="U969" t="n">
        <v>0</v>
      </c>
      <c r="V969" t="n">
        <v>500000000</v>
      </c>
      <c r="W969" t="inlineStr"/>
      <c r="X969" t="inlineStr">
        <is>
          <t>libre</t>
        </is>
      </c>
    </row>
    <row r="970" ht="15" customHeight="1" s="1003">
      <c r="A970" s="1019" t="inlineStr">
        <is>
          <t>Sons</t>
        </is>
      </c>
      <c r="B970" t="inlineStr">
        <is>
          <t>FAF</t>
        </is>
      </c>
      <c r="C970" t="inlineStr">
        <is>
          <t>kt</t>
        </is>
      </c>
      <c r="D970" t="inlineStr">
        <is>
          <t>France</t>
        </is>
      </c>
      <c r="E970" t="inlineStr">
        <is>
          <t>2015-16</t>
        </is>
      </c>
      <c r="F970" t="inlineStr">
        <is>
          <t>Pois</t>
        </is>
      </c>
      <c r="G970" t="inlineStr"/>
      <c r="H970" t="inlineStr"/>
      <c r="I970" t="inlineStr"/>
      <c r="J970" t="inlineStr"/>
      <c r="K970" t="inlineStr"/>
      <c r="L970" t="inlineStr"/>
      <c r="M970" t="inlineStr"/>
      <c r="N970" t="inlineStr"/>
      <c r="O970" t="n">
        <v>-0</v>
      </c>
      <c r="P970" t="n">
        <v>0</v>
      </c>
      <c r="Q970" t="n">
        <v>-0</v>
      </c>
      <c r="R970" t="inlineStr"/>
      <c r="S970" t="inlineStr"/>
      <c r="T970" t="inlineStr"/>
      <c r="U970" t="n">
        <v>0</v>
      </c>
      <c r="V970" t="n">
        <v>500000000</v>
      </c>
      <c r="W970" t="inlineStr"/>
      <c r="X970" t="inlineStr">
        <is>
          <t>libre</t>
        </is>
      </c>
    </row>
    <row r="971" ht="15" customHeight="1" s="1003">
      <c r="A971" s="1019" t="inlineStr">
        <is>
          <t>Sons</t>
        </is>
      </c>
      <c r="B971" t="inlineStr">
        <is>
          <t>Direct élevage</t>
        </is>
      </c>
      <c r="C971" t="inlineStr">
        <is>
          <t>kt</t>
        </is>
      </c>
      <c r="D971" t="inlineStr">
        <is>
          <t>France</t>
        </is>
      </c>
      <c r="E971" t="inlineStr">
        <is>
          <t>2015-16</t>
        </is>
      </c>
      <c r="F971" t="inlineStr">
        <is>
          <t>Pois</t>
        </is>
      </c>
      <c r="G971" t="inlineStr"/>
      <c r="H971" t="inlineStr"/>
      <c r="I971" t="inlineStr"/>
      <c r="J971" t="inlineStr"/>
      <c r="K971" t="inlineStr"/>
      <c r="L971" t="inlineStr"/>
      <c r="M971" t="inlineStr"/>
      <c r="N971" t="inlineStr"/>
      <c r="O971" t="n">
        <v>-0</v>
      </c>
      <c r="P971" t="n">
        <v>0</v>
      </c>
      <c r="Q971" t="n">
        <v>-0</v>
      </c>
      <c r="R971" t="inlineStr"/>
      <c r="S971" t="inlineStr"/>
      <c r="T971" t="inlineStr"/>
      <c r="U971" t="n">
        <v>0</v>
      </c>
      <c r="V971" t="n">
        <v>500000000</v>
      </c>
      <c r="W971" t="inlineStr"/>
      <c r="X971" t="inlineStr">
        <is>
          <t>libre</t>
        </is>
      </c>
    </row>
    <row r="972" ht="15" customHeight="1" s="1003">
      <c r="A972" s="1019" t="inlineStr">
        <is>
          <t>Sons</t>
        </is>
      </c>
      <c r="B972" t="inlineStr">
        <is>
          <t>Petfood</t>
        </is>
      </c>
      <c r="C972" t="inlineStr">
        <is>
          <t>kt</t>
        </is>
      </c>
      <c r="D972" t="inlineStr">
        <is>
          <t>France</t>
        </is>
      </c>
      <c r="E972" t="inlineStr">
        <is>
          <t>2015-16</t>
        </is>
      </c>
      <c r="F972" t="inlineStr">
        <is>
          <t>Pois</t>
        </is>
      </c>
      <c r="G972" t="inlineStr"/>
      <c r="H972" t="inlineStr"/>
      <c r="I972" t="inlineStr"/>
      <c r="J972" t="inlineStr"/>
      <c r="K972" t="inlineStr"/>
      <c r="L972" t="inlineStr"/>
      <c r="M972" t="inlineStr"/>
      <c r="N972" t="inlineStr"/>
      <c r="O972" t="n">
        <v>-0</v>
      </c>
      <c r="P972" t="n">
        <v>0</v>
      </c>
      <c r="Q972" t="n">
        <v>-0</v>
      </c>
      <c r="R972" t="inlineStr"/>
      <c r="S972" t="inlineStr"/>
      <c r="T972" t="inlineStr"/>
      <c r="U972" t="n">
        <v>0</v>
      </c>
      <c r="V972" t="n">
        <v>500000000</v>
      </c>
      <c r="W972" t="inlineStr"/>
      <c r="X972" t="inlineStr">
        <is>
          <t>libre</t>
        </is>
      </c>
    </row>
    <row r="973" ht="15" customHeight="1" s="1003">
      <c r="A973" s="1019" t="inlineStr">
        <is>
          <t>Sons</t>
        </is>
      </c>
      <c r="B973" t="inlineStr">
        <is>
          <t>Alimentation animale rente</t>
        </is>
      </c>
      <c r="C973" t="inlineStr">
        <is>
          <t>kt</t>
        </is>
      </c>
      <c r="D973" t="inlineStr">
        <is>
          <t>France</t>
        </is>
      </c>
      <c r="E973" t="inlineStr">
        <is>
          <t>2015-16</t>
        </is>
      </c>
      <c r="F973" t="inlineStr">
        <is>
          <t>Pois</t>
        </is>
      </c>
      <c r="G973" t="inlineStr"/>
      <c r="H973" t="inlineStr"/>
      <c r="I973" t="inlineStr"/>
      <c r="J973" t="inlineStr"/>
      <c r="K973" t="inlineStr"/>
      <c r="L973" t="inlineStr"/>
      <c r="M973" t="inlineStr"/>
      <c r="N973" t="inlineStr"/>
      <c r="O973" t="n">
        <v>-0</v>
      </c>
      <c r="P973" t="n">
        <v>0</v>
      </c>
      <c r="Q973" t="n">
        <v>0</v>
      </c>
      <c r="R973" t="inlineStr"/>
      <c r="S973" t="inlineStr"/>
      <c r="T973" t="inlineStr"/>
      <c r="U973" t="n">
        <v>0</v>
      </c>
      <c r="V973" t="n">
        <v>500000000</v>
      </c>
      <c r="W973" t="inlineStr"/>
      <c r="X973" t="inlineStr">
        <is>
          <t>libre</t>
        </is>
      </c>
    </row>
    <row r="974" ht="15" customHeight="1" s="1003">
      <c r="A974" s="1019" t="inlineStr">
        <is>
          <t>Sons</t>
        </is>
      </c>
      <c r="B974" t="inlineStr">
        <is>
          <t>Hors FAB</t>
        </is>
      </c>
      <c r="C974" t="inlineStr">
        <is>
          <t>kt</t>
        </is>
      </c>
      <c r="D974" t="inlineStr">
        <is>
          <t>France</t>
        </is>
      </c>
      <c r="E974" t="inlineStr">
        <is>
          <t>2015-16</t>
        </is>
      </c>
      <c r="F974" t="inlineStr">
        <is>
          <t>Pois</t>
        </is>
      </c>
      <c r="G974" t="inlineStr"/>
      <c r="H974" t="inlineStr"/>
      <c r="I974" t="inlineStr"/>
      <c r="J974" t="inlineStr"/>
      <c r="K974" t="inlineStr"/>
      <c r="L974" t="inlineStr"/>
      <c r="M974" t="inlineStr"/>
      <c r="N974" t="inlineStr"/>
      <c r="O974" t="n">
        <v>-0</v>
      </c>
      <c r="P974" t="n">
        <v>0</v>
      </c>
      <c r="Q974" t="n">
        <v>0</v>
      </c>
      <c r="R974" t="inlineStr"/>
      <c r="S974" t="inlineStr"/>
      <c r="T974" t="inlineStr"/>
      <c r="U974" t="n">
        <v>0</v>
      </c>
      <c r="V974" t="n">
        <v>500000000</v>
      </c>
      <c r="W974" t="inlineStr"/>
      <c r="X974" t="inlineStr">
        <is>
          <t>libre</t>
        </is>
      </c>
    </row>
    <row r="975" ht="15" customHeight="1" s="1003">
      <c r="A975" s="1019" t="inlineStr">
        <is>
          <t>MPV</t>
        </is>
      </c>
      <c r="B975" t="inlineStr">
        <is>
          <t>Autres IAA</t>
        </is>
      </c>
      <c r="C975" t="inlineStr">
        <is>
          <t>kt</t>
        </is>
      </c>
      <c r="D975" t="inlineStr">
        <is>
          <t>France</t>
        </is>
      </c>
      <c r="E975" t="inlineStr">
        <is>
          <t>2015-16</t>
        </is>
      </c>
      <c r="F975" t="inlineStr">
        <is>
          <t>Pois</t>
        </is>
      </c>
      <c r="G975" t="inlineStr"/>
      <c r="H975" t="inlineStr"/>
      <c r="I975" t="inlineStr"/>
      <c r="J975" t="inlineStr"/>
      <c r="K975" t="inlineStr"/>
      <c r="L975" t="inlineStr"/>
      <c r="M975" t="inlineStr"/>
      <c r="N975" t="inlineStr"/>
      <c r="O975" t="n">
        <v>-0</v>
      </c>
      <c r="P975" t="n">
        <v>0</v>
      </c>
      <c r="Q975" t="n">
        <v>-0</v>
      </c>
      <c r="R975" t="inlineStr"/>
      <c r="S975" t="inlineStr"/>
      <c r="T975" t="inlineStr"/>
      <c r="U975" t="n">
        <v>0</v>
      </c>
      <c r="V975" t="n">
        <v>500000000</v>
      </c>
      <c r="W975" t="inlineStr"/>
      <c r="X975" t="inlineStr">
        <is>
          <t>libre</t>
        </is>
      </c>
    </row>
    <row r="976" ht="15" customHeight="1" s="1003">
      <c r="A976" s="1019" t="inlineStr">
        <is>
          <t>MPV</t>
        </is>
      </c>
      <c r="B976" t="inlineStr">
        <is>
          <t>Alimentation humaine</t>
        </is>
      </c>
      <c r="C976" t="inlineStr">
        <is>
          <t>kt</t>
        </is>
      </c>
      <c r="D976" t="inlineStr">
        <is>
          <t>France</t>
        </is>
      </c>
      <c r="E976" t="inlineStr">
        <is>
          <t>2015-16</t>
        </is>
      </c>
      <c r="F976" t="inlineStr">
        <is>
          <t>Pois</t>
        </is>
      </c>
      <c r="G976" t="inlineStr"/>
      <c r="H976" t="inlineStr"/>
      <c r="I976" t="inlineStr"/>
      <c r="J976" t="inlineStr"/>
      <c r="K976" t="inlineStr"/>
      <c r="L976" t="inlineStr"/>
      <c r="M976" t="inlineStr"/>
      <c r="N976" t="inlineStr"/>
      <c r="O976" t="n">
        <v>-0</v>
      </c>
      <c r="P976" t="n">
        <v>0</v>
      </c>
      <c r="Q976" t="n">
        <v>0</v>
      </c>
      <c r="R976" t="inlineStr"/>
      <c r="S976" t="inlineStr"/>
      <c r="T976" t="inlineStr"/>
      <c r="U976" t="n">
        <v>0</v>
      </c>
      <c r="V976" t="n">
        <v>500000000</v>
      </c>
      <c r="W976" t="inlineStr"/>
      <c r="X976" t="inlineStr">
        <is>
          <t>libre</t>
        </is>
      </c>
    </row>
    <row r="977" ht="15" customHeight="1" s="1003">
      <c r="A977" s="1019" t="inlineStr">
        <is>
          <t>MPV</t>
        </is>
      </c>
      <c r="B977" t="inlineStr">
        <is>
          <t>Usages alimentaires</t>
        </is>
      </c>
      <c r="C977" t="inlineStr">
        <is>
          <t>kt</t>
        </is>
      </c>
      <c r="D977" t="inlineStr">
        <is>
          <t>France</t>
        </is>
      </c>
      <c r="E977" t="inlineStr">
        <is>
          <t>2015-16</t>
        </is>
      </c>
      <c r="F977" t="inlineStr">
        <is>
          <t>Pois</t>
        </is>
      </c>
      <c r="G977" t="inlineStr"/>
      <c r="H977" t="inlineStr"/>
      <c r="I977" t="inlineStr"/>
      <c r="J977" t="inlineStr"/>
      <c r="K977" t="inlineStr"/>
      <c r="L977" t="inlineStr"/>
      <c r="M977" t="inlineStr"/>
      <c r="N977" t="inlineStr"/>
      <c r="O977" t="n">
        <v>-0</v>
      </c>
      <c r="P977" t="n">
        <v>0</v>
      </c>
      <c r="Q977" t="n">
        <v>0</v>
      </c>
      <c r="R977" t="inlineStr"/>
      <c r="S977" t="inlineStr"/>
      <c r="T977" t="inlineStr"/>
      <c r="U977" t="n">
        <v>0</v>
      </c>
      <c r="V977" t="n">
        <v>500000000</v>
      </c>
      <c r="W977" t="inlineStr"/>
      <c r="X977" t="inlineStr">
        <is>
          <t>libre</t>
        </is>
      </c>
    </row>
    <row r="978" ht="15" customHeight="1" s="1003">
      <c r="A978" s="1019" t="inlineStr">
        <is>
          <t>MPV</t>
        </is>
      </c>
      <c r="B978" t="inlineStr">
        <is>
          <t>Débouchés</t>
        </is>
      </c>
      <c r="C978" t="inlineStr">
        <is>
          <t>kt</t>
        </is>
      </c>
      <c r="D978" t="inlineStr">
        <is>
          <t>France</t>
        </is>
      </c>
      <c r="E978" t="inlineStr">
        <is>
          <t>2015-16</t>
        </is>
      </c>
      <c r="F978" t="inlineStr">
        <is>
          <t>Pois</t>
        </is>
      </c>
      <c r="G978" t="inlineStr"/>
      <c r="H978" t="inlineStr"/>
      <c r="I978" t="inlineStr"/>
      <c r="J978" t="inlineStr"/>
      <c r="K978" t="inlineStr"/>
      <c r="L978" t="inlineStr"/>
      <c r="M978" t="inlineStr"/>
      <c r="N978" t="inlineStr"/>
      <c r="O978" t="n">
        <v>-0</v>
      </c>
      <c r="P978" t="n">
        <v>0</v>
      </c>
      <c r="Q978" t="n">
        <v>0</v>
      </c>
      <c r="R978" t="inlineStr"/>
      <c r="S978" t="inlineStr"/>
      <c r="T978" t="inlineStr"/>
      <c r="U978" t="n">
        <v>0</v>
      </c>
      <c r="V978" t="n">
        <v>500000000</v>
      </c>
      <c r="W978" t="inlineStr"/>
      <c r="X978" t="inlineStr">
        <is>
          <t>libre</t>
        </is>
      </c>
    </row>
    <row r="979" ht="15" customHeight="1" s="1003">
      <c r="A979" s="1019" t="inlineStr">
        <is>
          <t>Amidon, fibres, lipides et sons</t>
        </is>
      </c>
      <c r="B979" t="inlineStr">
        <is>
          <t>Autres IAA</t>
        </is>
      </c>
      <c r="C979" t="inlineStr">
        <is>
          <t>kt</t>
        </is>
      </c>
      <c r="D979" t="inlineStr">
        <is>
          <t>France</t>
        </is>
      </c>
      <c r="E979" t="inlineStr">
        <is>
          <t>2015-16</t>
        </is>
      </c>
      <c r="F979" t="inlineStr">
        <is>
          <t>Pois</t>
        </is>
      </c>
      <c r="G979" t="inlineStr"/>
      <c r="H979" t="inlineStr"/>
      <c r="I979" t="inlineStr"/>
      <c r="J979" t="inlineStr"/>
      <c r="K979" t="inlineStr"/>
      <c r="L979" t="inlineStr"/>
      <c r="M979" t="inlineStr"/>
      <c r="N979" t="inlineStr"/>
      <c r="O979" t="n">
        <v>-0</v>
      </c>
      <c r="P979" t="n">
        <v>0</v>
      </c>
      <c r="Q979" t="n">
        <v>-0</v>
      </c>
      <c r="R979" t="inlineStr"/>
      <c r="S979" t="inlineStr"/>
      <c r="T979" t="inlineStr"/>
      <c r="U979" t="n">
        <v>0</v>
      </c>
      <c r="V979" t="n">
        <v>500000000</v>
      </c>
      <c r="W979" t="inlineStr"/>
      <c r="X979" t="inlineStr">
        <is>
          <t>libre</t>
        </is>
      </c>
    </row>
    <row r="980" ht="15" customHeight="1" s="1003">
      <c r="A980" s="1019" t="inlineStr">
        <is>
          <t>Amidon, fibres, lipides et sons</t>
        </is>
      </c>
      <c r="B980" t="inlineStr">
        <is>
          <t>Alimentation humaine</t>
        </is>
      </c>
      <c r="C980" t="inlineStr">
        <is>
          <t>kt</t>
        </is>
      </c>
      <c r="D980" t="inlineStr">
        <is>
          <t>France</t>
        </is>
      </c>
      <c r="E980" t="inlineStr">
        <is>
          <t>2015-16</t>
        </is>
      </c>
      <c r="F980" t="inlineStr">
        <is>
          <t>Pois</t>
        </is>
      </c>
      <c r="G980" t="inlineStr"/>
      <c r="H980" t="inlineStr"/>
      <c r="I980" t="inlineStr"/>
      <c r="J980" t="inlineStr"/>
      <c r="K980" t="inlineStr"/>
      <c r="L980" t="inlineStr"/>
      <c r="M980" t="inlineStr"/>
      <c r="N980" t="inlineStr"/>
      <c r="O980" t="n">
        <v>-0</v>
      </c>
      <c r="P980" t="n">
        <v>0</v>
      </c>
      <c r="Q980" t="n">
        <v>0</v>
      </c>
      <c r="R980" t="inlineStr"/>
      <c r="S980" t="inlineStr"/>
      <c r="T980" t="inlineStr"/>
      <c r="U980" t="n">
        <v>0</v>
      </c>
      <c r="V980" t="n">
        <v>500000000</v>
      </c>
      <c r="W980" t="inlineStr"/>
      <c r="X980" t="inlineStr">
        <is>
          <t>libre</t>
        </is>
      </c>
    </row>
    <row r="981" ht="15" customHeight="1" s="1003">
      <c r="A981" s="1019" t="inlineStr">
        <is>
          <t>Amidon, fibres, lipides et sons</t>
        </is>
      </c>
      <c r="B981" t="inlineStr">
        <is>
          <t>Usages alimentaires</t>
        </is>
      </c>
      <c r="C981" t="inlineStr">
        <is>
          <t>kt</t>
        </is>
      </c>
      <c r="D981" t="inlineStr">
        <is>
          <t>France</t>
        </is>
      </c>
      <c r="E981" t="inlineStr">
        <is>
          <t>2015-16</t>
        </is>
      </c>
      <c r="F981" t="inlineStr">
        <is>
          <t>Pois</t>
        </is>
      </c>
      <c r="G981" t="inlineStr"/>
      <c r="H981" t="inlineStr"/>
      <c r="I981" t="inlineStr"/>
      <c r="J981" t="inlineStr"/>
      <c r="K981" t="inlineStr"/>
      <c r="L981" t="inlineStr"/>
      <c r="M981" t="inlineStr"/>
      <c r="N981" t="inlineStr"/>
      <c r="O981" t="n">
        <v>-0</v>
      </c>
      <c r="P981" t="n">
        <v>0</v>
      </c>
      <c r="Q981" t="n">
        <v>0</v>
      </c>
      <c r="R981" t="inlineStr"/>
      <c r="S981" t="inlineStr"/>
      <c r="T981" t="inlineStr"/>
      <c r="U981" t="n">
        <v>0</v>
      </c>
      <c r="V981" t="n">
        <v>500000000</v>
      </c>
      <c r="W981" t="inlineStr"/>
      <c r="X981" t="inlineStr">
        <is>
          <t>libre</t>
        </is>
      </c>
    </row>
    <row r="982" ht="15" customHeight="1" s="1003">
      <c r="A982" s="1019" t="inlineStr">
        <is>
          <t>Amidon, fibres, lipides et sons</t>
        </is>
      </c>
      <c r="B982" t="inlineStr">
        <is>
          <t>Débouchés</t>
        </is>
      </c>
      <c r="C982" t="inlineStr">
        <is>
          <t>kt</t>
        </is>
      </c>
      <c r="D982" t="inlineStr">
        <is>
          <t>France</t>
        </is>
      </c>
      <c r="E982" t="inlineStr">
        <is>
          <t>2015-16</t>
        </is>
      </c>
      <c r="F982" t="inlineStr">
        <is>
          <t>Pois</t>
        </is>
      </c>
      <c r="G982" t="inlineStr"/>
      <c r="H982" t="inlineStr"/>
      <c r="I982" t="inlineStr"/>
      <c r="J982" t="inlineStr"/>
      <c r="K982" t="inlineStr"/>
      <c r="L982" t="inlineStr"/>
      <c r="M982" t="inlineStr"/>
      <c r="N982" t="inlineStr"/>
      <c r="O982" t="n">
        <v>-0</v>
      </c>
      <c r="P982" t="n">
        <v>0</v>
      </c>
      <c r="Q982" t="n">
        <v>0</v>
      </c>
      <c r="R982" t="inlineStr"/>
      <c r="S982" t="inlineStr"/>
      <c r="T982" t="inlineStr"/>
      <c r="U982" t="n">
        <v>0</v>
      </c>
      <c r="V982" t="n">
        <v>500000000</v>
      </c>
      <c r="W982" t="inlineStr"/>
      <c r="X982" t="inlineStr">
        <is>
          <t>libre</t>
        </is>
      </c>
    </row>
    <row r="983" ht="15" customHeight="1" s="1003">
      <c r="A983" s="1019" t="inlineStr">
        <is>
          <t>Récolte</t>
        </is>
      </c>
      <c r="B983" t="inlineStr">
        <is>
          <t>Olives</t>
        </is>
      </c>
      <c r="C983" t="inlineStr">
        <is>
          <t>kt</t>
        </is>
      </c>
      <c r="D983" t="inlineStr">
        <is>
          <t>France</t>
        </is>
      </c>
      <c r="E983" t="inlineStr">
        <is>
          <t>2015-16</t>
        </is>
      </c>
      <c r="F983" t="inlineStr">
        <is>
          <t>Pois</t>
        </is>
      </c>
      <c r="G983" t="inlineStr"/>
      <c r="H983" t="inlineStr"/>
      <c r="I983" t="inlineStr"/>
      <c r="J983" t="inlineStr"/>
      <c r="K983" t="inlineStr"/>
      <c r="L983" t="inlineStr"/>
      <c r="M983" t="inlineStr"/>
      <c r="N983" t="inlineStr"/>
      <c r="O983" t="n">
        <v>-0</v>
      </c>
      <c r="P983" t="n">
        <v>0</v>
      </c>
      <c r="Q983" t="n">
        <v>500000000</v>
      </c>
      <c r="R983" t="inlineStr"/>
      <c r="S983" t="inlineStr"/>
      <c r="T983" t="inlineStr"/>
      <c r="U983" t="n">
        <v>0</v>
      </c>
      <c r="V983" t="n">
        <v>500000000</v>
      </c>
      <c r="W983" t="inlineStr"/>
      <c r="X983" t="inlineStr">
        <is>
          <t>libre unbounded</t>
        </is>
      </c>
    </row>
    <row r="984" ht="15" customHeight="1" s="1003">
      <c r="A984" s="1019" t="inlineStr">
        <is>
          <t>Récolte</t>
        </is>
      </c>
      <c r="B984" t="inlineStr">
        <is>
          <t>Graines récoltées</t>
        </is>
      </c>
      <c r="C984" t="inlineStr">
        <is>
          <t>kt</t>
        </is>
      </c>
      <c r="D984" t="inlineStr">
        <is>
          <t>France</t>
        </is>
      </c>
      <c r="E984" t="inlineStr">
        <is>
          <t>2015-16</t>
        </is>
      </c>
      <c r="F984" t="inlineStr">
        <is>
          <t>Pois</t>
        </is>
      </c>
      <c r="G984" t="inlineStr">
        <is>
          <t>Récolte de pois (catégories "Pois protéagineux" + "Mélanges de pois" d'Agreste = 662 kt (Bilans par campagne - FranceAgriMer)</t>
        </is>
      </c>
      <c r="H984" t="inlineStr"/>
      <c r="I984" t="inlineStr">
        <is>
          <t>Bilans par campagne - FranceAgriMer</t>
        </is>
      </c>
      <c r="J984" t="inlineStr"/>
      <c r="K984" t="inlineStr">
        <is>
          <t>Volume</t>
        </is>
      </c>
      <c r="L984" t="inlineStr">
        <is>
          <t>Récolte de pois (catégories "Pois protéagineux" + "Mélanges de pois" d'Agreste</t>
        </is>
      </c>
      <c r="M984" t="inlineStr">
        <is>
          <t>Bilans Pois - FAM</t>
        </is>
      </c>
      <c r="N984" t="inlineStr"/>
      <c r="O984" t="n">
        <v>662</v>
      </c>
      <c r="P984" t="inlineStr"/>
      <c r="Q984" t="inlineStr"/>
      <c r="R984" t="n">
        <v>661.66</v>
      </c>
      <c r="S984" t="n">
        <v>33.08</v>
      </c>
      <c r="T984" t="n">
        <v>0.1</v>
      </c>
      <c r="U984" t="n">
        <v>0</v>
      </c>
      <c r="V984" t="n">
        <v>500000000</v>
      </c>
      <c r="W984" t="n">
        <v>0</v>
      </c>
      <c r="X984" t="inlineStr">
        <is>
          <t>redondant</t>
        </is>
      </c>
    </row>
    <row r="985" ht="15" customHeight="1" s="1003">
      <c r="A985" s="1019" t="inlineStr">
        <is>
          <t>Ferme</t>
        </is>
      </c>
      <c r="B985" t="inlineStr">
        <is>
          <t>Stock final à la ferme</t>
        </is>
      </c>
      <c r="C985" t="inlineStr">
        <is>
          <t>kt</t>
        </is>
      </c>
      <c r="D985" t="inlineStr">
        <is>
          <t>France</t>
        </is>
      </c>
      <c r="E985" t="inlineStr">
        <is>
          <t>2015-16</t>
        </is>
      </c>
      <c r="F985" t="inlineStr">
        <is>
          <t>Pois</t>
        </is>
      </c>
      <c r="G985" t="inlineStr"/>
      <c r="H985" t="inlineStr"/>
      <c r="I985" t="inlineStr"/>
      <c r="J985" t="inlineStr">
        <is>
          <t>Le stock à la ferme est négligé</t>
        </is>
      </c>
      <c r="K985" t="inlineStr"/>
      <c r="L985" t="inlineStr">
        <is>
          <t>Stock final à la ferme</t>
        </is>
      </c>
      <c r="M985" t="inlineStr"/>
      <c r="N985" t="inlineStr"/>
      <c r="O985" t="n">
        <v>0</v>
      </c>
      <c r="P985" t="inlineStr"/>
      <c r="Q985" t="inlineStr"/>
      <c r="R985" t="n">
        <v>0</v>
      </c>
      <c r="S985" t="n">
        <v>0</v>
      </c>
      <c r="T985" t="inlineStr"/>
      <c r="U985" t="n">
        <v>0</v>
      </c>
      <c r="V985" t="n">
        <v>500000000</v>
      </c>
      <c r="W985" t="n">
        <v>0</v>
      </c>
      <c r="X985" t="inlineStr">
        <is>
          <t>redondant</t>
        </is>
      </c>
    </row>
    <row r="986" ht="15" customHeight="1" s="1003">
      <c r="A986" s="1019" t="inlineStr">
        <is>
          <t>Ferme</t>
        </is>
      </c>
      <c r="B986" t="inlineStr">
        <is>
          <t>Graines autoconsommées</t>
        </is>
      </c>
      <c r="C986" t="inlineStr">
        <is>
          <t>kt</t>
        </is>
      </c>
      <c r="D986" t="inlineStr">
        <is>
          <t>France</t>
        </is>
      </c>
      <c r="E986" t="inlineStr">
        <is>
          <t>2015-16</t>
        </is>
      </c>
      <c r="F986" t="inlineStr">
        <is>
          <t>Pois</t>
        </is>
      </c>
      <c r="G986" t="inlineStr">
        <is>
          <t>Autoconsommation à la ferme = 155 kt (Bilans par campagne - FranceAgriMer)</t>
        </is>
      </c>
      <c r="H986" t="inlineStr"/>
      <c r="I986" t="inlineStr">
        <is>
          <t>Bilans par campagne - FranceAgriMer</t>
        </is>
      </c>
      <c r="J986" t="inlineStr"/>
      <c r="K986" t="inlineStr">
        <is>
          <t>Volume</t>
        </is>
      </c>
      <c r="L986" t="inlineStr">
        <is>
          <t>Autoconsommation à la ferme</t>
        </is>
      </c>
      <c r="M986" t="inlineStr">
        <is>
          <t>Bilans Pois - FAM</t>
        </is>
      </c>
      <c r="N986" t="inlineStr"/>
      <c r="O986" t="n">
        <v>155</v>
      </c>
      <c r="P986" t="inlineStr"/>
      <c r="Q986" t="inlineStr"/>
      <c r="R986" t="n">
        <v>155.13</v>
      </c>
      <c r="S986" t="n">
        <v>7.76</v>
      </c>
      <c r="T986" t="n">
        <v>0.1</v>
      </c>
      <c r="U986" t="n">
        <v>0</v>
      </c>
      <c r="V986" t="n">
        <v>500000000</v>
      </c>
      <c r="W986" t="n">
        <v>0</v>
      </c>
      <c r="X986" t="inlineStr">
        <is>
          <t>redondant</t>
        </is>
      </c>
    </row>
    <row r="987" ht="15" customHeight="1" s="1003">
      <c r="A987" s="1019" t="inlineStr">
        <is>
          <t>Ferme</t>
        </is>
      </c>
      <c r="B987" t="inlineStr">
        <is>
          <t>Stock final</t>
        </is>
      </c>
      <c r="C987" t="inlineStr">
        <is>
          <t>kt</t>
        </is>
      </c>
      <c r="D987" t="inlineStr">
        <is>
          <t>France</t>
        </is>
      </c>
      <c r="E987" t="inlineStr">
        <is>
          <t>2015-16</t>
        </is>
      </c>
      <c r="F987" t="inlineStr">
        <is>
          <t>Pois</t>
        </is>
      </c>
      <c r="G987" t="inlineStr"/>
      <c r="H987" t="inlineStr"/>
      <c r="I987" t="inlineStr"/>
      <c r="J987" t="inlineStr"/>
      <c r="K987" t="inlineStr"/>
      <c r="L987" t="inlineStr"/>
      <c r="M987" t="inlineStr"/>
      <c r="N987" t="inlineStr"/>
      <c r="O987" t="n">
        <v>0</v>
      </c>
      <c r="P987" t="inlineStr"/>
      <c r="Q987" t="inlineStr"/>
      <c r="R987" t="inlineStr"/>
      <c r="S987" t="inlineStr"/>
      <c r="T987" t="inlineStr"/>
      <c r="U987" t="n">
        <v>0</v>
      </c>
      <c r="V987" t="n">
        <v>500000000</v>
      </c>
      <c r="W987" t="inlineStr"/>
      <c r="X987" t="inlineStr">
        <is>
          <t>déterminé</t>
        </is>
      </c>
    </row>
    <row r="988" ht="15" customHeight="1" s="1003">
      <c r="A988" s="1019" t="inlineStr">
        <is>
          <t>OS</t>
        </is>
      </c>
      <c r="B988" t="inlineStr">
        <is>
          <t>Graines collectées</t>
        </is>
      </c>
      <c r="C988" t="inlineStr">
        <is>
          <t>kt</t>
        </is>
      </c>
      <c r="D988" t="inlineStr">
        <is>
          <t>France</t>
        </is>
      </c>
      <c r="E988" t="inlineStr">
        <is>
          <t>2015-16</t>
        </is>
      </c>
      <c r="F988" t="inlineStr">
        <is>
          <t>Pois</t>
        </is>
      </c>
      <c r="G988" t="inlineStr"/>
      <c r="H988" t="inlineStr"/>
      <c r="I988" t="inlineStr"/>
      <c r="J988" t="inlineStr"/>
      <c r="K988" t="inlineStr"/>
      <c r="L988" t="inlineStr"/>
      <c r="M988" t="inlineStr"/>
      <c r="N988" t="inlineStr"/>
      <c r="O988" t="n">
        <v>493</v>
      </c>
      <c r="P988" t="inlineStr"/>
      <c r="Q988" t="inlineStr"/>
      <c r="R988" t="inlineStr"/>
      <c r="S988" t="inlineStr"/>
      <c r="T988" t="inlineStr"/>
      <c r="U988" t="n">
        <v>0</v>
      </c>
      <c r="V988" t="n">
        <v>500000000</v>
      </c>
      <c r="W988" t="inlineStr"/>
      <c r="X988" t="inlineStr">
        <is>
          <t>déterminé</t>
        </is>
      </c>
    </row>
    <row r="989" ht="15" customHeight="1" s="1003">
      <c r="A989" s="1019" t="inlineStr">
        <is>
          <t>OS</t>
        </is>
      </c>
      <c r="B989" t="inlineStr">
        <is>
          <t>Stock final collecteurs</t>
        </is>
      </c>
      <c r="C989" t="inlineStr">
        <is>
          <t>kt</t>
        </is>
      </c>
      <c r="D989" t="inlineStr">
        <is>
          <t>France</t>
        </is>
      </c>
      <c r="E989" t="inlineStr">
        <is>
          <t>2015-16</t>
        </is>
      </c>
      <c r="F989" t="inlineStr">
        <is>
          <t>Pois</t>
        </is>
      </c>
      <c r="G989" t="inlineStr">
        <is>
          <t>Stock final collecteurs = 65 kt (Bilans par campagne - FranceAgriMer)</t>
        </is>
      </c>
      <c r="H989" t="inlineStr"/>
      <c r="I989" t="inlineStr">
        <is>
          <t>Bilans par campagne - FranceAgriMer</t>
        </is>
      </c>
      <c r="J989" t="inlineStr"/>
      <c r="K989" t="inlineStr">
        <is>
          <t>Volume</t>
        </is>
      </c>
      <c r="L989" t="inlineStr">
        <is>
          <t>Stock final collecteurs</t>
        </is>
      </c>
      <c r="M989" t="inlineStr">
        <is>
          <t>Bilans Pois - FAM</t>
        </is>
      </c>
      <c r="N989" t="inlineStr"/>
      <c r="O989" t="n">
        <v>65.09999999999999</v>
      </c>
      <c r="P989" t="inlineStr"/>
      <c r="Q989" t="inlineStr"/>
      <c r="R989" t="n">
        <v>65.08</v>
      </c>
      <c r="S989" t="n">
        <v>3.25</v>
      </c>
      <c r="T989" t="n">
        <v>0.1</v>
      </c>
      <c r="U989" t="n">
        <v>0</v>
      </c>
      <c r="V989" t="n">
        <v>500000000</v>
      </c>
      <c r="W989" t="n">
        <v>0</v>
      </c>
      <c r="X989" t="inlineStr">
        <is>
          <t>mesuré</t>
        </is>
      </c>
    </row>
    <row r="990" ht="15" customHeight="1" s="1003">
      <c r="A990" s="1019" t="inlineStr">
        <is>
          <t>OS</t>
        </is>
      </c>
      <c r="B990" t="inlineStr">
        <is>
          <t>Stock final</t>
        </is>
      </c>
      <c r="C990" t="inlineStr">
        <is>
          <t>kt</t>
        </is>
      </c>
      <c r="D990" t="inlineStr">
        <is>
          <t>France</t>
        </is>
      </c>
      <c r="E990" t="inlineStr">
        <is>
          <t>2015-16</t>
        </is>
      </c>
      <c r="F990" t="inlineStr">
        <is>
          <t>Pois</t>
        </is>
      </c>
      <c r="G990" t="inlineStr">
        <is>
          <t>Stock final collecteurs = 65 kt (Bilans par campagne - FranceAgriMer)</t>
        </is>
      </c>
      <c r="H990" t="inlineStr"/>
      <c r="I990" t="inlineStr">
        <is>
          <t>Bilans par campagne - FranceAgriMer</t>
        </is>
      </c>
      <c r="J990" t="inlineStr"/>
      <c r="K990" t="inlineStr">
        <is>
          <t>Volume</t>
        </is>
      </c>
      <c r="L990" t="inlineStr">
        <is>
          <t>Stock final collecteurs</t>
        </is>
      </c>
      <c r="M990" t="inlineStr">
        <is>
          <t>Bilans Pois - FAM</t>
        </is>
      </c>
      <c r="N990" t="inlineStr"/>
      <c r="O990" t="n">
        <v>65.09999999999999</v>
      </c>
      <c r="P990" t="inlineStr"/>
      <c r="Q990" t="inlineStr"/>
      <c r="R990" t="inlineStr"/>
      <c r="S990" t="inlineStr"/>
      <c r="T990" t="inlineStr"/>
      <c r="U990" t="n">
        <v>0</v>
      </c>
      <c r="V990" t="n">
        <v>500000000</v>
      </c>
      <c r="W990" t="inlineStr"/>
      <c r="X990" t="inlineStr">
        <is>
          <t>déterminé</t>
        </is>
      </c>
    </row>
    <row r="991" ht="15" customHeight="1" s="1003">
      <c r="A991" s="1019" t="inlineStr">
        <is>
          <t>OS</t>
        </is>
      </c>
      <c r="B991" t="inlineStr">
        <is>
          <t>Issues de silo</t>
        </is>
      </c>
      <c r="C991" t="inlineStr">
        <is>
          <t>kt</t>
        </is>
      </c>
      <c r="D991" t="inlineStr">
        <is>
          <t>France</t>
        </is>
      </c>
      <c r="E991" t="inlineStr">
        <is>
          <t>2015-16</t>
        </is>
      </c>
      <c r="F991" t="inlineStr">
        <is>
          <t>Pois</t>
        </is>
      </c>
      <c r="G991" t="inlineStr"/>
      <c r="H991" t="inlineStr">
        <is>
          <t>Ratio d'issues de silo = 1 % (ONRB - FranceAgriMer)</t>
        </is>
      </c>
      <c r="I991" t="inlineStr">
        <is>
          <t>ONRB - FranceAgriMer</t>
        </is>
      </c>
      <c r="J991" t="inlineStr">
        <is>
          <t>0</t>
        </is>
      </c>
      <c r="K991" t="inlineStr">
        <is>
          <t>Rendement</t>
        </is>
      </c>
      <c r="L991" t="inlineStr">
        <is>
          <t>Ratio d'issues de silo</t>
        </is>
      </c>
      <c r="M991" t="inlineStr">
        <is>
          <t>Issues de silo - ONRB</t>
        </is>
      </c>
      <c r="N991" t="inlineStr"/>
      <c r="O991" t="n">
        <v>5.07</v>
      </c>
      <c r="P991" t="inlineStr"/>
      <c r="Q991" t="inlineStr"/>
      <c r="R991" t="inlineStr"/>
      <c r="S991" t="inlineStr"/>
      <c r="T991" t="inlineStr"/>
      <c r="U991" t="n">
        <v>0</v>
      </c>
      <c r="V991" t="n">
        <v>500000000</v>
      </c>
      <c r="W991" t="inlineStr"/>
      <c r="X991" t="inlineStr">
        <is>
          <t>déterminé</t>
        </is>
      </c>
    </row>
    <row r="992" ht="15" customHeight="1" s="1003">
      <c r="A992" s="1019" t="inlineStr">
        <is>
          <t>Trituration</t>
        </is>
      </c>
      <c r="B992" t="inlineStr">
        <is>
          <t>Huile</t>
        </is>
      </c>
      <c r="C992" t="inlineStr">
        <is>
          <t>kt</t>
        </is>
      </c>
      <c r="D992" t="inlineStr">
        <is>
          <t>France</t>
        </is>
      </c>
      <c r="E992" t="inlineStr">
        <is>
          <t>2015-16</t>
        </is>
      </c>
      <c r="F992" t="inlineStr">
        <is>
          <t>Pois</t>
        </is>
      </c>
      <c r="G992" t="inlineStr"/>
      <c r="H992" t="inlineStr"/>
      <c r="I992" t="inlineStr"/>
      <c r="J992" t="inlineStr">
        <is>
          <t>Pas de trituration</t>
        </is>
      </c>
      <c r="K992" t="inlineStr"/>
      <c r="L992" t="inlineStr"/>
      <c r="M992" t="inlineStr"/>
      <c r="N992" t="inlineStr"/>
      <c r="O992" t="n">
        <v>-0</v>
      </c>
      <c r="P992" t="inlineStr"/>
      <c r="Q992" t="inlineStr"/>
      <c r="R992" t="n">
        <v>0</v>
      </c>
      <c r="S992" t="n">
        <v>0</v>
      </c>
      <c r="T992" t="inlineStr"/>
      <c r="U992" t="n">
        <v>0</v>
      </c>
      <c r="V992" t="n">
        <v>500000000</v>
      </c>
      <c r="W992" t="n">
        <v>0</v>
      </c>
      <c r="X992" t="inlineStr">
        <is>
          <t>mesuré</t>
        </is>
      </c>
    </row>
    <row r="993" ht="15" customHeight="1" s="1003">
      <c r="A993" s="1019" t="inlineStr">
        <is>
          <t>Trituration</t>
        </is>
      </c>
      <c r="B993" t="inlineStr">
        <is>
          <t>Tourteaux</t>
        </is>
      </c>
      <c r="C993" t="inlineStr">
        <is>
          <t>kt</t>
        </is>
      </c>
      <c r="D993" t="inlineStr">
        <is>
          <t>France</t>
        </is>
      </c>
      <c r="E993" t="inlineStr">
        <is>
          <t>2015-16</t>
        </is>
      </c>
      <c r="F993" t="inlineStr">
        <is>
          <t>Pois</t>
        </is>
      </c>
      <c r="G993" t="inlineStr"/>
      <c r="H993" t="inlineStr"/>
      <c r="I993" t="inlineStr"/>
      <c r="J993" t="inlineStr"/>
      <c r="K993" t="inlineStr"/>
      <c r="L993" t="inlineStr"/>
      <c r="M993" t="inlineStr"/>
      <c r="N993" t="inlineStr"/>
      <c r="O993" t="n">
        <v>-0</v>
      </c>
      <c r="P993" t="inlineStr"/>
      <c r="Q993" t="inlineStr"/>
      <c r="R993" t="n">
        <v>0</v>
      </c>
      <c r="S993" t="n">
        <v>0</v>
      </c>
      <c r="T993" t="inlineStr"/>
      <c r="U993" t="n">
        <v>0</v>
      </c>
      <c r="V993" t="n">
        <v>500000000</v>
      </c>
      <c r="W993" t="n">
        <v>0</v>
      </c>
      <c r="X993" t="inlineStr">
        <is>
          <t>mesuré</t>
        </is>
      </c>
    </row>
    <row r="994" ht="15" customHeight="1" s="1003">
      <c r="A994" s="1019" t="inlineStr">
        <is>
          <t>Trituration</t>
        </is>
      </c>
      <c r="B994" t="inlineStr">
        <is>
          <t>Coques (+ eau)</t>
        </is>
      </c>
      <c r="C994" t="inlineStr">
        <is>
          <t>kt</t>
        </is>
      </c>
      <c r="D994" t="inlineStr">
        <is>
          <t>France</t>
        </is>
      </c>
      <c r="E994" t="inlineStr">
        <is>
          <t>2015-16</t>
        </is>
      </c>
      <c r="F994" t="inlineStr">
        <is>
          <t>Pois</t>
        </is>
      </c>
      <c r="G994" t="inlineStr"/>
      <c r="H994" t="inlineStr"/>
      <c r="I994" t="inlineStr"/>
      <c r="J994" t="inlineStr"/>
      <c r="K994" t="inlineStr"/>
      <c r="L994" t="inlineStr"/>
      <c r="M994" t="inlineStr"/>
      <c r="N994" t="inlineStr"/>
      <c r="O994" t="n">
        <v>0</v>
      </c>
      <c r="P994" t="inlineStr"/>
      <c r="Q994" t="inlineStr"/>
      <c r="R994" t="inlineStr"/>
      <c r="S994" t="inlineStr"/>
      <c r="T994" t="inlineStr"/>
      <c r="U994" t="n">
        <v>0</v>
      </c>
      <c r="V994" t="n">
        <v>500000000</v>
      </c>
      <c r="W994" t="inlineStr"/>
      <c r="X994" t="inlineStr">
        <is>
          <t>déterminé</t>
        </is>
      </c>
    </row>
    <row r="995" ht="15" customHeight="1" s="1003">
      <c r="A995" s="1019" t="inlineStr">
        <is>
          <t>Moulin</t>
        </is>
      </c>
      <c r="B995" t="inlineStr">
        <is>
          <t>Grignons d'olive</t>
        </is>
      </c>
      <c r="C995" t="inlineStr">
        <is>
          <t>kt</t>
        </is>
      </c>
      <c r="D995" t="inlineStr">
        <is>
          <t>France</t>
        </is>
      </c>
      <c r="E995" t="inlineStr">
        <is>
          <t>2015-16</t>
        </is>
      </c>
      <c r="F995" t="inlineStr">
        <is>
          <t>Pois</t>
        </is>
      </c>
      <c r="G995" t="inlineStr"/>
      <c r="H995" t="inlineStr"/>
      <c r="I995" t="inlineStr"/>
      <c r="J995" t="inlineStr"/>
      <c r="K995" t="inlineStr"/>
      <c r="L995" t="inlineStr">
        <is>
          <t>Production de grignons d'olive</t>
        </is>
      </c>
      <c r="M995" t="inlineStr"/>
      <c r="N995" t="inlineStr"/>
      <c r="O995" t="n">
        <v>-0</v>
      </c>
      <c r="P995" t="n">
        <v>0</v>
      </c>
      <c r="Q995" t="n">
        <v>500000000</v>
      </c>
      <c r="R995" t="inlineStr"/>
      <c r="S995" t="inlineStr"/>
      <c r="T995" t="inlineStr"/>
      <c r="U995" t="n">
        <v>0</v>
      </c>
      <c r="V995" t="n">
        <v>500000000</v>
      </c>
      <c r="W995" t="inlineStr"/>
      <c r="X995" t="inlineStr">
        <is>
          <t>libre unbounded</t>
        </is>
      </c>
    </row>
    <row r="996" ht="15" customHeight="1" s="1003">
      <c r="A996" s="1019" t="inlineStr">
        <is>
          <t>Moulin</t>
        </is>
      </c>
      <c r="B996" t="inlineStr">
        <is>
          <t>Huile d'olive</t>
        </is>
      </c>
      <c r="C996" t="inlineStr">
        <is>
          <t>kt</t>
        </is>
      </c>
      <c r="D996" t="inlineStr">
        <is>
          <t>France</t>
        </is>
      </c>
      <c r="E996" t="inlineStr">
        <is>
          <t>2015-16</t>
        </is>
      </c>
      <c r="F996" t="inlineStr">
        <is>
          <t>Pois</t>
        </is>
      </c>
      <c r="G996" t="inlineStr"/>
      <c r="H996" t="inlineStr"/>
      <c r="I996" t="inlineStr"/>
      <c r="J996" t="inlineStr"/>
      <c r="K996" t="inlineStr"/>
      <c r="L996" t="inlineStr"/>
      <c r="M996" t="inlineStr"/>
      <c r="N996" t="inlineStr"/>
      <c r="O996" t="n">
        <v>-0</v>
      </c>
      <c r="P996" t="n">
        <v>0</v>
      </c>
      <c r="Q996" t="n">
        <v>500000000</v>
      </c>
      <c r="R996" t="inlineStr"/>
      <c r="S996" t="inlineStr"/>
      <c r="T996" t="inlineStr"/>
      <c r="U996" t="n">
        <v>0</v>
      </c>
      <c r="V996" t="n">
        <v>500000000</v>
      </c>
      <c r="W996" t="inlineStr"/>
      <c r="X996" t="inlineStr">
        <is>
          <t>libre unbounded</t>
        </is>
      </c>
    </row>
    <row r="997" ht="15" customHeight="1" s="1003">
      <c r="A997" s="1019" t="inlineStr">
        <is>
          <t>Conservation ou préparation d'olives</t>
        </is>
      </c>
      <c r="B997" t="inlineStr">
        <is>
          <t>Olives de table</t>
        </is>
      </c>
      <c r="C997" t="inlineStr">
        <is>
          <t>kt</t>
        </is>
      </c>
      <c r="D997" t="inlineStr">
        <is>
          <t>France</t>
        </is>
      </c>
      <c r="E997" t="inlineStr">
        <is>
          <t>2015-16</t>
        </is>
      </c>
      <c r="F997" t="inlineStr">
        <is>
          <t>Pois</t>
        </is>
      </c>
      <c r="G997" t="inlineStr"/>
      <c r="H997" t="inlineStr"/>
      <c r="I997" t="inlineStr"/>
      <c r="J997" t="inlineStr"/>
      <c r="K997" t="inlineStr"/>
      <c r="L997" t="inlineStr"/>
      <c r="M997" t="inlineStr"/>
      <c r="N997" t="inlineStr"/>
      <c r="O997" t="n">
        <v>-0</v>
      </c>
      <c r="P997" t="n">
        <v>0</v>
      </c>
      <c r="Q997" t="n">
        <v>500000000</v>
      </c>
      <c r="R997" t="inlineStr"/>
      <c r="S997" t="inlineStr"/>
      <c r="T997" t="inlineStr"/>
      <c r="U997" t="n">
        <v>0</v>
      </c>
      <c r="V997" t="n">
        <v>500000000</v>
      </c>
      <c r="W997" t="inlineStr"/>
      <c r="X997" t="inlineStr">
        <is>
          <t>libre unbounded</t>
        </is>
      </c>
    </row>
    <row r="998" ht="15" customHeight="1" s="1003">
      <c r="A998" s="1019" t="inlineStr">
        <is>
          <t>Fabrication de produits alimentaires</t>
        </is>
      </c>
      <c r="B998" t="inlineStr">
        <is>
          <t>Produits alimentaires</t>
        </is>
      </c>
      <c r="C998" t="inlineStr">
        <is>
          <t>kt</t>
        </is>
      </c>
      <c r="D998" t="inlineStr">
        <is>
          <t>France</t>
        </is>
      </c>
      <c r="E998" t="inlineStr">
        <is>
          <t>2015-16</t>
        </is>
      </c>
      <c r="F998" t="inlineStr">
        <is>
          <t>Pois</t>
        </is>
      </c>
      <c r="G998" t="inlineStr"/>
      <c r="H998" t="inlineStr"/>
      <c r="I998" t="inlineStr"/>
      <c r="J998" t="inlineStr"/>
      <c r="K998" t="inlineStr"/>
      <c r="L998" t="inlineStr"/>
      <c r="M998" t="inlineStr"/>
      <c r="N998" t="inlineStr"/>
      <c r="O998" t="n">
        <v>4.38</v>
      </c>
      <c r="P998" t="inlineStr"/>
      <c r="Q998" t="inlineStr"/>
      <c r="R998" t="inlineStr"/>
      <c r="S998" t="inlineStr"/>
      <c r="T998" t="inlineStr"/>
      <c r="U998" t="n">
        <v>0</v>
      </c>
      <c r="V998" t="n">
        <v>500000000</v>
      </c>
      <c r="W998" t="inlineStr"/>
      <c r="X998" t="inlineStr">
        <is>
          <t>déterminé</t>
        </is>
      </c>
    </row>
    <row r="999" ht="15" customHeight="1" s="1003">
      <c r="A999" s="1019" t="inlineStr">
        <is>
          <t>Amidonnerie</t>
        </is>
      </c>
      <c r="B999" t="inlineStr">
        <is>
          <t>Fibres, lipides et sons</t>
        </is>
      </c>
      <c r="C999" t="inlineStr">
        <is>
          <t>kt</t>
        </is>
      </c>
      <c r="D999" t="inlineStr">
        <is>
          <t>France</t>
        </is>
      </c>
      <c r="E999" t="inlineStr">
        <is>
          <t>2015-16</t>
        </is>
      </c>
      <c r="F999" t="inlineStr">
        <is>
          <t>Pois</t>
        </is>
      </c>
      <c r="G999" t="inlineStr"/>
      <c r="H999" t="inlineStr"/>
      <c r="I999" t="inlineStr"/>
      <c r="J999" t="inlineStr"/>
      <c r="K999" t="inlineStr"/>
      <c r="L999" t="inlineStr">
        <is>
          <t>Production de coproduits de l'Amidonnerie</t>
        </is>
      </c>
      <c r="M999" t="inlineStr"/>
      <c r="N999" t="inlineStr"/>
      <c r="O999" t="n">
        <v>51.6</v>
      </c>
      <c r="P999" t="inlineStr"/>
      <c r="Q999" t="inlineStr"/>
      <c r="R999" t="inlineStr"/>
      <c r="S999" t="inlineStr"/>
      <c r="T999" t="inlineStr"/>
      <c r="U999" t="n">
        <v>0</v>
      </c>
      <c r="V999" t="n">
        <v>500000000</v>
      </c>
      <c r="W999" t="inlineStr"/>
      <c r="X999" t="inlineStr">
        <is>
          <t>déterminé</t>
        </is>
      </c>
    </row>
    <row r="1000" ht="15" customHeight="1" s="1003">
      <c r="A1000" s="1019" t="inlineStr">
        <is>
          <t>Amidonnerie</t>
        </is>
      </c>
      <c r="B1000" t="inlineStr">
        <is>
          <t>Amidon</t>
        </is>
      </c>
      <c r="C1000" t="inlineStr">
        <is>
          <t>kt</t>
        </is>
      </c>
      <c r="D1000" t="inlineStr">
        <is>
          <t>France</t>
        </is>
      </c>
      <c r="E1000" t="inlineStr">
        <is>
          <t>2015-16</t>
        </is>
      </c>
      <c r="F1000" t="inlineStr">
        <is>
          <t>Pois</t>
        </is>
      </c>
      <c r="G1000" t="inlineStr"/>
      <c r="H1000" t="inlineStr">
        <is>
          <t>Rendement de production d'amidon = 40 % (Chiffres clés - USIPA)</t>
        </is>
      </c>
      <c r="I1000" t="inlineStr">
        <is>
          <t>Chiffres clés - USIPA</t>
        </is>
      </c>
      <c r="J1000" t="inlineStr">
        <is>
          <t>0</t>
        </is>
      </c>
      <c r="K1000" t="inlineStr">
        <is>
          <t>Rendement</t>
        </is>
      </c>
      <c r="L1000" t="inlineStr">
        <is>
          <t>Rendement de production d'amidon</t>
        </is>
      </c>
      <c r="M1000" t="inlineStr">
        <is>
          <t>Fab. ingrédients - Diverses</t>
        </is>
      </c>
      <c r="N1000" t="inlineStr"/>
      <c r="O1000" t="n">
        <v>48</v>
      </c>
      <c r="P1000" t="inlineStr"/>
      <c r="Q1000" t="inlineStr"/>
      <c r="R1000" t="inlineStr"/>
      <c r="S1000" t="inlineStr"/>
      <c r="T1000" t="inlineStr"/>
      <c r="U1000" t="n">
        <v>0</v>
      </c>
      <c r="V1000" t="n">
        <v>500000000</v>
      </c>
      <c r="W1000" t="inlineStr"/>
      <c r="X1000" t="inlineStr">
        <is>
          <t>déterminé</t>
        </is>
      </c>
    </row>
    <row r="1001" ht="15" customHeight="1" s="1003">
      <c r="A1001" s="1019" t="inlineStr">
        <is>
          <t>Amidonnerie</t>
        </is>
      </c>
      <c r="B1001" t="inlineStr">
        <is>
          <t>Protéine</t>
        </is>
      </c>
      <c r="C1001" t="inlineStr">
        <is>
          <t>kt</t>
        </is>
      </c>
      <c r="D1001" t="inlineStr">
        <is>
          <t>France</t>
        </is>
      </c>
      <c r="E1001" t="inlineStr">
        <is>
          <t>2015-16</t>
        </is>
      </c>
      <c r="F1001" t="inlineStr">
        <is>
          <t>Pois</t>
        </is>
      </c>
      <c r="G1001" t="inlineStr"/>
      <c r="H1001" t="inlineStr">
        <is>
          <t>Rendement de production de protéine = 17 % (Composition - Feedtables)</t>
        </is>
      </c>
      <c r="I1001" t="inlineStr">
        <is>
          <t>Composition - Feedtables</t>
        </is>
      </c>
      <c r="J1001" t="inlineStr">
        <is>
          <t>0</t>
        </is>
      </c>
      <c r="K1001" t="inlineStr">
        <is>
          <t>Rendement</t>
        </is>
      </c>
      <c r="L1001" t="inlineStr">
        <is>
          <t>Rendement de production de protéine</t>
        </is>
      </c>
      <c r="M1001" t="inlineStr">
        <is>
          <t>Fab. ingrédients - Diverses</t>
        </is>
      </c>
      <c r="N1001" t="inlineStr"/>
      <c r="O1001" t="n">
        <v>20.4</v>
      </c>
      <c r="P1001" t="inlineStr"/>
      <c r="Q1001" t="inlineStr"/>
      <c r="R1001" t="inlineStr"/>
      <c r="S1001" t="inlineStr"/>
      <c r="T1001" t="inlineStr"/>
      <c r="U1001" t="n">
        <v>0</v>
      </c>
      <c r="V1001" t="n">
        <v>500000000</v>
      </c>
      <c r="W1001" t="inlineStr"/>
      <c r="X1001" t="inlineStr">
        <is>
          <t>déterminé</t>
        </is>
      </c>
    </row>
    <row r="1002" ht="15" customHeight="1" s="1003">
      <c r="A1002" s="1019" t="inlineStr">
        <is>
          <t>Meunerie</t>
        </is>
      </c>
      <c r="B1002" t="inlineStr">
        <is>
          <t>Sons</t>
        </is>
      </c>
      <c r="C1002" t="inlineStr">
        <is>
          <t>kt</t>
        </is>
      </c>
      <c r="D1002" t="inlineStr">
        <is>
          <t>France</t>
        </is>
      </c>
      <c r="E1002" t="inlineStr">
        <is>
          <t>2015-16</t>
        </is>
      </c>
      <c r="F1002" t="inlineStr">
        <is>
          <t>Pois</t>
        </is>
      </c>
      <c r="G1002" t="inlineStr"/>
      <c r="H1002" t="inlineStr"/>
      <c r="I1002" t="inlineStr"/>
      <c r="J1002" t="inlineStr"/>
      <c r="K1002" t="inlineStr"/>
      <c r="L1002" t="inlineStr"/>
      <c r="M1002" t="inlineStr"/>
      <c r="N1002" t="inlineStr"/>
      <c r="O1002" t="n">
        <v>-0</v>
      </c>
      <c r="P1002" t="n">
        <v>0</v>
      </c>
      <c r="Q1002" t="n">
        <v>-0</v>
      </c>
      <c r="R1002" t="inlineStr"/>
      <c r="S1002" t="inlineStr"/>
      <c r="T1002" t="inlineStr"/>
      <c r="U1002" t="n">
        <v>0</v>
      </c>
      <c r="V1002" t="n">
        <v>500000000</v>
      </c>
      <c r="W1002" t="inlineStr"/>
      <c r="X1002" t="inlineStr">
        <is>
          <t>libre</t>
        </is>
      </c>
    </row>
    <row r="1003" ht="15" customHeight="1" s="1003">
      <c r="A1003" s="1019" t="inlineStr">
        <is>
          <t>Meunerie</t>
        </is>
      </c>
      <c r="B1003" t="inlineStr">
        <is>
          <t>Farine</t>
        </is>
      </c>
      <c r="C1003" t="inlineStr">
        <is>
          <t>kt</t>
        </is>
      </c>
      <c r="D1003" t="inlineStr">
        <is>
          <t>France</t>
        </is>
      </c>
      <c r="E1003" t="inlineStr">
        <is>
          <t>2015-16</t>
        </is>
      </c>
      <c r="F1003" t="inlineStr">
        <is>
          <t>Pois</t>
        </is>
      </c>
      <c r="G1003" t="inlineStr"/>
      <c r="H1003" t="inlineStr"/>
      <c r="I1003" t="inlineStr"/>
      <c r="J1003" t="inlineStr"/>
      <c r="K1003" t="inlineStr"/>
      <c r="L1003" t="inlineStr"/>
      <c r="M1003" t="inlineStr"/>
      <c r="N1003" t="inlineStr"/>
      <c r="O1003" t="n">
        <v>-0</v>
      </c>
      <c r="P1003" t="n">
        <v>0</v>
      </c>
      <c r="Q1003" t="n">
        <v>-0</v>
      </c>
      <c r="R1003" t="inlineStr"/>
      <c r="S1003" t="inlineStr"/>
      <c r="T1003" t="inlineStr"/>
      <c r="U1003" t="n">
        <v>0</v>
      </c>
      <c r="V1003" t="n">
        <v>500000000</v>
      </c>
      <c r="W1003" t="inlineStr"/>
      <c r="X1003" t="inlineStr">
        <is>
          <t>libre</t>
        </is>
      </c>
    </row>
    <row r="1004" ht="15" customHeight="1" s="1003">
      <c r="A1004" s="1019" t="inlineStr">
        <is>
          <t>Fabrication d'ingrédients</t>
        </is>
      </c>
      <c r="B1004" t="inlineStr">
        <is>
          <t>Amidon, fibres, lipides et sons</t>
        </is>
      </c>
      <c r="C1004" t="inlineStr">
        <is>
          <t>kt</t>
        </is>
      </c>
      <c r="D1004" t="inlineStr">
        <is>
          <t>France</t>
        </is>
      </c>
      <c r="E1004" t="inlineStr">
        <is>
          <t>2015-16</t>
        </is>
      </c>
      <c r="F1004" t="inlineStr">
        <is>
          <t>Pois</t>
        </is>
      </c>
      <c r="G1004" t="inlineStr"/>
      <c r="H1004" t="inlineStr"/>
      <c r="I1004" t="inlineStr"/>
      <c r="J1004" t="inlineStr"/>
      <c r="K1004" t="inlineStr"/>
      <c r="L1004" t="inlineStr"/>
      <c r="M1004" t="inlineStr"/>
      <c r="N1004" t="inlineStr"/>
      <c r="O1004" t="n">
        <v>-0</v>
      </c>
      <c r="P1004" t="n">
        <v>0</v>
      </c>
      <c r="Q1004" t="n">
        <v>-0</v>
      </c>
      <c r="R1004" t="inlineStr"/>
      <c r="S1004" t="inlineStr"/>
      <c r="T1004" t="inlineStr"/>
      <c r="U1004" t="n">
        <v>0</v>
      </c>
      <c r="V1004" t="n">
        <v>500000000</v>
      </c>
      <c r="W1004" t="inlineStr"/>
      <c r="X1004" t="inlineStr">
        <is>
          <t>libre</t>
        </is>
      </c>
    </row>
    <row r="1005" ht="15" customHeight="1" s="1003">
      <c r="A1005" s="1019" t="inlineStr">
        <is>
          <t>Fabrication d'ingrédients</t>
        </is>
      </c>
      <c r="B1005" t="inlineStr">
        <is>
          <t>MPV</t>
        </is>
      </c>
      <c r="C1005" t="inlineStr">
        <is>
          <t>kt</t>
        </is>
      </c>
      <c r="D1005" t="inlineStr">
        <is>
          <t>France</t>
        </is>
      </c>
      <c r="E1005" t="inlineStr">
        <is>
          <t>2015-16</t>
        </is>
      </c>
      <c r="F1005" t="inlineStr">
        <is>
          <t>Pois</t>
        </is>
      </c>
      <c r="G1005" t="inlineStr"/>
      <c r="H1005" t="inlineStr"/>
      <c r="I1005" t="inlineStr"/>
      <c r="J1005" t="inlineStr"/>
      <c r="K1005" t="inlineStr"/>
      <c r="L1005" t="inlineStr"/>
      <c r="M1005" t="inlineStr"/>
      <c r="N1005" t="inlineStr"/>
      <c r="O1005" t="n">
        <v>-0</v>
      </c>
      <c r="P1005" t="n">
        <v>0</v>
      </c>
      <c r="Q1005" t="n">
        <v>-0</v>
      </c>
      <c r="R1005" t="inlineStr"/>
      <c r="S1005" t="inlineStr"/>
      <c r="T1005" t="inlineStr"/>
      <c r="U1005" t="n">
        <v>0</v>
      </c>
      <c r="V1005" t="n">
        <v>500000000</v>
      </c>
      <c r="W1005" t="inlineStr"/>
      <c r="X1005" t="inlineStr">
        <is>
          <t>libre</t>
        </is>
      </c>
    </row>
    <row r="1006" ht="15" customHeight="1" s="1003">
      <c r="A1006" s="1019" t="inlineStr">
        <is>
          <t>Ecart statistique</t>
        </is>
      </c>
      <c r="B1006" t="inlineStr">
        <is>
          <t>Graines collectées</t>
        </is>
      </c>
      <c r="C1006" t="inlineStr">
        <is>
          <t>kt</t>
        </is>
      </c>
      <c r="D1006" t="inlineStr">
        <is>
          <t>France</t>
        </is>
      </c>
      <c r="E1006" t="inlineStr">
        <is>
          <t>2015-16</t>
        </is>
      </c>
      <c r="F1006" t="inlineStr">
        <is>
          <t>Pois</t>
        </is>
      </c>
      <c r="G1006" t="inlineStr"/>
      <c r="H1006" t="inlineStr"/>
      <c r="I1006" t="inlineStr"/>
      <c r="J1006" t="inlineStr"/>
      <c r="K1006" t="inlineStr"/>
      <c r="L1006" t="inlineStr"/>
      <c r="M1006" t="inlineStr"/>
      <c r="N1006" t="inlineStr"/>
      <c r="O1006" t="n">
        <v>-0</v>
      </c>
      <c r="P1006" t="inlineStr"/>
      <c r="Q1006" t="inlineStr"/>
      <c r="R1006" t="n">
        <v>0</v>
      </c>
      <c r="S1006" t="n">
        <v>0</v>
      </c>
      <c r="T1006" t="inlineStr"/>
      <c r="U1006" t="n">
        <v>0</v>
      </c>
      <c r="V1006" t="n">
        <v>500000000</v>
      </c>
      <c r="W1006" t="n">
        <v>0</v>
      </c>
      <c r="X1006" t="inlineStr">
        <is>
          <t>mesuré</t>
        </is>
      </c>
    </row>
    <row r="1007" ht="15" customHeight="1" s="1003">
      <c r="A1007" s="1019" t="inlineStr">
        <is>
          <t>Ecart statistique</t>
        </is>
      </c>
      <c r="B1007" t="inlineStr">
        <is>
          <t>Olives</t>
        </is>
      </c>
      <c r="C1007" t="inlineStr">
        <is>
          <t>kt</t>
        </is>
      </c>
      <c r="D1007" t="inlineStr">
        <is>
          <t>France</t>
        </is>
      </c>
      <c r="E1007" t="inlineStr">
        <is>
          <t>2015-16</t>
        </is>
      </c>
      <c r="F1007" t="inlineStr">
        <is>
          <t>Pois</t>
        </is>
      </c>
      <c r="G1007" t="inlineStr"/>
      <c r="H1007" t="inlineStr"/>
      <c r="I1007" t="inlineStr"/>
      <c r="J1007" t="inlineStr"/>
      <c r="K1007" t="inlineStr"/>
      <c r="L1007" t="inlineStr"/>
      <c r="M1007" t="inlineStr"/>
      <c r="N1007" t="inlineStr"/>
      <c r="O1007" t="n">
        <v>-0</v>
      </c>
      <c r="P1007" t="n">
        <v>0</v>
      </c>
      <c r="Q1007" t="n">
        <v>500000000</v>
      </c>
      <c r="R1007" t="inlineStr"/>
      <c r="S1007" t="inlineStr"/>
      <c r="T1007" t="inlineStr"/>
      <c r="U1007" t="n">
        <v>0</v>
      </c>
      <c r="V1007" t="n">
        <v>500000000</v>
      </c>
      <c r="W1007" t="inlineStr"/>
      <c r="X1007" t="inlineStr">
        <is>
          <t>libre unbounded</t>
        </is>
      </c>
    </row>
    <row r="1008" ht="15" customHeight="1" s="1003">
      <c r="A1008" s="1019" t="inlineStr">
        <is>
          <t>Ecart statistique</t>
        </is>
      </c>
      <c r="B1008" t="inlineStr">
        <is>
          <t>Fabrication de produits alimentaires</t>
        </is>
      </c>
      <c r="C1008" t="inlineStr">
        <is>
          <t>kt</t>
        </is>
      </c>
      <c r="D1008" t="inlineStr">
        <is>
          <t>France</t>
        </is>
      </c>
      <c r="E1008" t="inlineStr">
        <is>
          <t>2015-16</t>
        </is>
      </c>
      <c r="F1008" t="inlineStr">
        <is>
          <t>Pois</t>
        </is>
      </c>
      <c r="G1008" t="inlineStr"/>
      <c r="H1008" t="inlineStr"/>
      <c r="I1008" t="inlineStr"/>
      <c r="J1008" t="inlineStr"/>
      <c r="K1008" t="inlineStr"/>
      <c r="L1008" t="inlineStr"/>
      <c r="M1008" t="inlineStr"/>
      <c r="N1008" t="inlineStr"/>
      <c r="O1008" t="n">
        <v>-0</v>
      </c>
      <c r="P1008" t="inlineStr"/>
      <c r="Q1008" t="inlineStr"/>
      <c r="R1008" t="n">
        <v>0</v>
      </c>
      <c r="S1008" t="n">
        <v>0</v>
      </c>
      <c r="T1008" t="inlineStr"/>
      <c r="U1008" t="n">
        <v>0</v>
      </c>
      <c r="V1008" t="n">
        <v>500000000</v>
      </c>
      <c r="W1008" t="n">
        <v>0</v>
      </c>
      <c r="X1008" t="inlineStr">
        <is>
          <t>mesuré</t>
        </is>
      </c>
    </row>
    <row r="1009" ht="15" customHeight="1" s="1003">
      <c r="A1009" s="1019" t="inlineStr">
        <is>
          <t>Ecart statistique</t>
        </is>
      </c>
      <c r="B1009" t="inlineStr">
        <is>
          <t>Olives de table</t>
        </is>
      </c>
      <c r="C1009" t="inlineStr">
        <is>
          <t>kt</t>
        </is>
      </c>
      <c r="D1009" t="inlineStr">
        <is>
          <t>France</t>
        </is>
      </c>
      <c r="E1009" t="inlineStr">
        <is>
          <t>2015-16</t>
        </is>
      </c>
      <c r="F1009" t="inlineStr">
        <is>
          <t>Pois</t>
        </is>
      </c>
      <c r="G1009" t="inlineStr"/>
      <c r="H1009" t="inlineStr"/>
      <c r="I1009" t="inlineStr"/>
      <c r="J1009" t="inlineStr"/>
      <c r="K1009" t="inlineStr"/>
      <c r="L1009" t="inlineStr"/>
      <c r="M1009" t="inlineStr"/>
      <c r="N1009" t="inlineStr"/>
      <c r="O1009" t="n">
        <v>-0</v>
      </c>
      <c r="P1009" t="n">
        <v>0</v>
      </c>
      <c r="Q1009" t="n">
        <v>500000000</v>
      </c>
      <c r="R1009" t="inlineStr"/>
      <c r="S1009" t="inlineStr"/>
      <c r="T1009" t="inlineStr"/>
      <c r="U1009" t="n">
        <v>0</v>
      </c>
      <c r="V1009" t="n">
        <v>500000000</v>
      </c>
      <c r="W1009" t="inlineStr"/>
      <c r="X1009" t="inlineStr">
        <is>
          <t>libre unbounded</t>
        </is>
      </c>
    </row>
    <row r="1010" ht="15" customHeight="1" s="1003">
      <c r="A1010" s="1019" t="inlineStr">
        <is>
          <t>Import</t>
        </is>
      </c>
      <c r="B1010" t="inlineStr">
        <is>
          <t>Huile</t>
        </is>
      </c>
      <c r="C1010" t="inlineStr">
        <is>
          <t>kt</t>
        </is>
      </c>
      <c r="D1010" t="inlineStr">
        <is>
          <t>France</t>
        </is>
      </c>
      <c r="E1010" t="inlineStr">
        <is>
          <t>2015-16</t>
        </is>
      </c>
      <c r="F1010" t="inlineStr">
        <is>
          <t>Pois</t>
        </is>
      </c>
      <c r="G1010" t="inlineStr"/>
      <c r="H1010" t="inlineStr"/>
      <c r="I1010" t="inlineStr"/>
      <c r="J1010" t="inlineStr"/>
      <c r="K1010" t="inlineStr"/>
      <c r="L1010" t="inlineStr"/>
      <c r="M1010" t="inlineStr"/>
      <c r="N1010" t="inlineStr"/>
      <c r="O1010" t="n">
        <v>-0</v>
      </c>
      <c r="P1010" t="n">
        <v>0</v>
      </c>
      <c r="Q1010" t="n">
        <v>500000000</v>
      </c>
      <c r="R1010" t="inlineStr"/>
      <c r="S1010" t="inlineStr"/>
      <c r="T1010" t="inlineStr"/>
      <c r="U1010" t="n">
        <v>0</v>
      </c>
      <c r="V1010" t="n">
        <v>500000000</v>
      </c>
      <c r="W1010" t="inlineStr"/>
      <c r="X1010" t="inlineStr">
        <is>
          <t>libre unbounded</t>
        </is>
      </c>
    </row>
    <row r="1011" ht="15" customHeight="1" s="1003">
      <c r="A1011" s="1019" t="inlineStr">
        <is>
          <t>Import</t>
        </is>
      </c>
      <c r="B1011" t="inlineStr">
        <is>
          <t>Tourteaux</t>
        </is>
      </c>
      <c r="C1011" t="inlineStr">
        <is>
          <t>kt</t>
        </is>
      </c>
      <c r="D1011" t="inlineStr">
        <is>
          <t>France</t>
        </is>
      </c>
      <c r="E1011" t="inlineStr">
        <is>
          <t>2015-16</t>
        </is>
      </c>
      <c r="F1011" t="inlineStr">
        <is>
          <t>Pois</t>
        </is>
      </c>
      <c r="G1011" t="inlineStr"/>
      <c r="H1011" t="inlineStr"/>
      <c r="I1011" t="inlineStr"/>
      <c r="J1011" t="inlineStr"/>
      <c r="K1011" t="inlineStr"/>
      <c r="L1011" t="inlineStr"/>
      <c r="M1011" t="inlineStr"/>
      <c r="N1011" t="inlineStr"/>
      <c r="O1011" t="n">
        <v>-0</v>
      </c>
      <c r="P1011" t="n">
        <v>0</v>
      </c>
      <c r="Q1011" t="n">
        <v>500000000</v>
      </c>
      <c r="R1011" t="inlineStr"/>
      <c r="S1011" t="inlineStr"/>
      <c r="T1011" t="inlineStr"/>
      <c r="U1011" t="n">
        <v>0</v>
      </c>
      <c r="V1011" t="n">
        <v>500000000</v>
      </c>
      <c r="W1011" t="inlineStr"/>
      <c r="X1011" t="inlineStr">
        <is>
          <t>libre unbounded</t>
        </is>
      </c>
    </row>
    <row r="1012" ht="15" customHeight="1" s="1003">
      <c r="A1012" s="1019" t="inlineStr">
        <is>
          <t>Import</t>
        </is>
      </c>
      <c r="B1012" t="inlineStr">
        <is>
          <t>Olives</t>
        </is>
      </c>
      <c r="C1012" t="inlineStr">
        <is>
          <t>kt</t>
        </is>
      </c>
      <c r="D1012" t="inlineStr">
        <is>
          <t>France</t>
        </is>
      </c>
      <c r="E1012" t="inlineStr">
        <is>
          <t>2015-16</t>
        </is>
      </c>
      <c r="F1012" t="inlineStr">
        <is>
          <t>Pois</t>
        </is>
      </c>
      <c r="G1012" t="inlineStr"/>
      <c r="H1012" t="inlineStr"/>
      <c r="I1012" t="inlineStr"/>
      <c r="J1012" t="inlineStr"/>
      <c r="K1012" t="inlineStr"/>
      <c r="L1012" t="inlineStr"/>
      <c r="M1012" t="inlineStr"/>
      <c r="N1012" t="inlineStr"/>
      <c r="O1012" t="n">
        <v>-0</v>
      </c>
      <c r="P1012" t="n">
        <v>0</v>
      </c>
      <c r="Q1012" t="n">
        <v>500000000</v>
      </c>
      <c r="R1012" t="inlineStr"/>
      <c r="S1012" t="inlineStr"/>
      <c r="T1012" t="inlineStr"/>
      <c r="U1012" t="n">
        <v>0</v>
      </c>
      <c r="V1012" t="n">
        <v>500000000</v>
      </c>
      <c r="W1012" t="inlineStr"/>
      <c r="X1012" t="inlineStr">
        <is>
          <t>libre unbounded</t>
        </is>
      </c>
    </row>
    <row r="1013" ht="15" customHeight="1" s="1003">
      <c r="A1013" s="1019" t="inlineStr">
        <is>
          <t>Import</t>
        </is>
      </c>
      <c r="B1013" t="inlineStr">
        <is>
          <t>Huile d'olive</t>
        </is>
      </c>
      <c r="C1013" t="inlineStr">
        <is>
          <t>kt</t>
        </is>
      </c>
      <c r="D1013" t="inlineStr">
        <is>
          <t>France</t>
        </is>
      </c>
      <c r="E1013" t="inlineStr">
        <is>
          <t>2015-16</t>
        </is>
      </c>
      <c r="F1013" t="inlineStr">
        <is>
          <t>Pois</t>
        </is>
      </c>
      <c r="G1013" t="inlineStr"/>
      <c r="H1013" t="inlineStr"/>
      <c r="I1013" t="inlineStr"/>
      <c r="J1013" t="inlineStr"/>
      <c r="K1013" t="inlineStr"/>
      <c r="L1013" t="inlineStr"/>
      <c r="M1013" t="inlineStr"/>
      <c r="N1013" t="inlineStr"/>
      <c r="O1013" t="n">
        <v>-0</v>
      </c>
      <c r="P1013" t="n">
        <v>0</v>
      </c>
      <c r="Q1013" t="n">
        <v>500000000</v>
      </c>
      <c r="R1013" t="inlineStr"/>
      <c r="S1013" t="inlineStr"/>
      <c r="T1013" t="inlineStr"/>
      <c r="U1013" t="n">
        <v>0</v>
      </c>
      <c r="V1013" t="n">
        <v>500000000</v>
      </c>
      <c r="W1013" t="inlineStr"/>
      <c r="X1013" t="inlineStr">
        <is>
          <t>libre unbounded</t>
        </is>
      </c>
    </row>
    <row r="1014" ht="15" customHeight="1" s="1003">
      <c r="A1014" s="1019" t="inlineStr">
        <is>
          <t>Import</t>
        </is>
      </c>
      <c r="B1014" t="inlineStr">
        <is>
          <t>Grignons d'olive</t>
        </is>
      </c>
      <c r="C1014" t="inlineStr">
        <is>
          <t>kt</t>
        </is>
      </c>
      <c r="D1014" t="inlineStr">
        <is>
          <t>France</t>
        </is>
      </c>
      <c r="E1014" t="inlineStr">
        <is>
          <t>2015-16</t>
        </is>
      </c>
      <c r="F1014" t="inlineStr">
        <is>
          <t>Pois</t>
        </is>
      </c>
      <c r="G1014" t="inlineStr"/>
      <c r="H1014" t="inlineStr"/>
      <c r="I1014" t="inlineStr"/>
      <c r="J1014" t="inlineStr"/>
      <c r="K1014" t="inlineStr"/>
      <c r="L1014" t="inlineStr"/>
      <c r="M1014" t="inlineStr"/>
      <c r="N1014" t="inlineStr"/>
      <c r="O1014" t="n">
        <v>-0</v>
      </c>
      <c r="P1014" t="n">
        <v>0</v>
      </c>
      <c r="Q1014" t="n">
        <v>500000000</v>
      </c>
      <c r="R1014" t="inlineStr"/>
      <c r="S1014" t="inlineStr"/>
      <c r="T1014" t="inlineStr"/>
      <c r="U1014" t="n">
        <v>0</v>
      </c>
      <c r="V1014" t="n">
        <v>500000000</v>
      </c>
      <c r="W1014" t="inlineStr"/>
      <c r="X1014" t="inlineStr">
        <is>
          <t>libre unbounded</t>
        </is>
      </c>
    </row>
    <row r="1015" ht="15" customHeight="1" s="1003">
      <c r="A1015" s="1019" t="inlineStr">
        <is>
          <t>Import</t>
        </is>
      </c>
      <c r="B1015" t="inlineStr">
        <is>
          <t>Olives de table</t>
        </is>
      </c>
      <c r="C1015" t="inlineStr">
        <is>
          <t>kt</t>
        </is>
      </c>
      <c r="D1015" t="inlineStr">
        <is>
          <t>France</t>
        </is>
      </c>
      <c r="E1015" t="inlineStr">
        <is>
          <t>2015-16</t>
        </is>
      </c>
      <c r="F1015" t="inlineStr">
        <is>
          <t>Pois</t>
        </is>
      </c>
      <c r="G1015" t="inlineStr"/>
      <c r="H1015" t="inlineStr"/>
      <c r="I1015" t="inlineStr"/>
      <c r="J1015" t="inlineStr"/>
      <c r="K1015" t="inlineStr"/>
      <c r="L1015" t="inlineStr"/>
      <c r="M1015" t="inlineStr"/>
      <c r="N1015" t="inlineStr"/>
      <c r="O1015" t="n">
        <v>-0</v>
      </c>
      <c r="P1015" t="n">
        <v>0</v>
      </c>
      <c r="Q1015" t="n">
        <v>500000000</v>
      </c>
      <c r="R1015" t="inlineStr"/>
      <c r="S1015" t="inlineStr"/>
      <c r="T1015" t="inlineStr"/>
      <c r="U1015" t="n">
        <v>0</v>
      </c>
      <c r="V1015" t="n">
        <v>500000000</v>
      </c>
      <c r="W1015" t="inlineStr"/>
      <c r="X1015" t="inlineStr">
        <is>
          <t>libre unbounded</t>
        </is>
      </c>
    </row>
    <row r="1016" ht="15" customHeight="1" s="1003">
      <c r="A1016" s="1019" t="inlineStr">
        <is>
          <t>Import</t>
        </is>
      </c>
      <c r="B1016" t="inlineStr">
        <is>
          <t>Graines collectées</t>
        </is>
      </c>
      <c r="C1016" t="inlineStr">
        <is>
          <t>kt</t>
        </is>
      </c>
      <c r="D1016" t="inlineStr">
        <is>
          <t>France</t>
        </is>
      </c>
      <c r="E1016" t="inlineStr">
        <is>
          <t>2015-16</t>
        </is>
      </c>
      <c r="F1016" t="inlineStr">
        <is>
          <t>Pois</t>
        </is>
      </c>
      <c r="G1016" t="inlineStr"/>
      <c r="H1016" t="inlineStr">
        <is>
          <t>Importation de graines = 6 kt (Douanes françaises - Eurostat)</t>
        </is>
      </c>
      <c r="I1016" t="inlineStr">
        <is>
          <t>Douanes françaises - Eurostat</t>
        </is>
      </c>
      <c r="J1016" t="inlineStr"/>
      <c r="K1016" t="inlineStr">
        <is>
          <t>Volume</t>
        </is>
      </c>
      <c r="L1016" t="inlineStr">
        <is>
          <t>Importation de graines</t>
        </is>
      </c>
      <c r="M1016" t="inlineStr">
        <is>
          <t>Echanges mensuels - EUROSTAT</t>
        </is>
      </c>
      <c r="N1016" t="inlineStr"/>
      <c r="O1016" t="n">
        <v>5.51</v>
      </c>
      <c r="P1016" t="inlineStr"/>
      <c r="Q1016" t="inlineStr"/>
      <c r="R1016" t="n">
        <v>5.51</v>
      </c>
      <c r="S1016" t="n">
        <v>0.28</v>
      </c>
      <c r="T1016" t="n">
        <v>0.1</v>
      </c>
      <c r="U1016" t="n">
        <v>0</v>
      </c>
      <c r="V1016" t="n">
        <v>500000000</v>
      </c>
      <c r="W1016" t="n">
        <v>0</v>
      </c>
      <c r="X1016" t="inlineStr">
        <is>
          <t>mesuré</t>
        </is>
      </c>
    </row>
    <row r="1017" ht="15" customHeight="1" s="1003">
      <c r="A1017" s="1019" t="inlineStr">
        <is>
          <t>Graines récoltées</t>
        </is>
      </c>
      <c r="B1017" t="inlineStr">
        <is>
          <t>Ferme</t>
        </is>
      </c>
      <c r="C1017" t="inlineStr">
        <is>
          <t>kt</t>
        </is>
      </c>
      <c r="D1017" t="inlineStr">
        <is>
          <t>France</t>
        </is>
      </c>
      <c r="E1017" t="inlineStr">
        <is>
          <t>2015-16</t>
        </is>
      </c>
      <c r="F1017" t="inlineStr">
        <is>
          <t>Féverole</t>
        </is>
      </c>
      <c r="G1017" t="inlineStr"/>
      <c r="H1017" t="inlineStr"/>
      <c r="I1017" t="inlineStr"/>
      <c r="J1017" t="inlineStr"/>
      <c r="K1017" t="inlineStr"/>
      <c r="L1017" t="inlineStr"/>
      <c r="M1017" t="inlineStr"/>
      <c r="N1017" t="inlineStr"/>
      <c r="O1017" t="n">
        <v>62</v>
      </c>
      <c r="P1017" t="inlineStr"/>
      <c r="Q1017" t="inlineStr"/>
      <c r="R1017" t="inlineStr"/>
      <c r="S1017" t="inlineStr"/>
      <c r="T1017" t="inlineStr"/>
      <c r="U1017" t="n">
        <v>0</v>
      </c>
      <c r="V1017" t="n">
        <v>500000000</v>
      </c>
      <c r="W1017" t="inlineStr"/>
      <c r="X1017" t="inlineStr">
        <is>
          <t>déterminé</t>
        </is>
      </c>
    </row>
    <row r="1018" ht="15" customHeight="1" s="1003">
      <c r="A1018" s="1019" t="inlineStr">
        <is>
          <t>Graines récoltées</t>
        </is>
      </c>
      <c r="B1018" t="inlineStr">
        <is>
          <t>OS</t>
        </is>
      </c>
      <c r="C1018" t="inlineStr">
        <is>
          <t>kt</t>
        </is>
      </c>
      <c r="D1018" t="inlineStr">
        <is>
          <t>France</t>
        </is>
      </c>
      <c r="E1018" t="inlineStr">
        <is>
          <t>2015-16</t>
        </is>
      </c>
      <c r="F1018" t="inlineStr">
        <is>
          <t>Féverole</t>
        </is>
      </c>
      <c r="G1018" t="inlineStr">
        <is>
          <t>Collecte = 191 kt (Bilans par campagne - FranceAgriMer)</t>
        </is>
      </c>
      <c r="H1018" t="inlineStr"/>
      <c r="I1018" t="inlineStr">
        <is>
          <t>Bilans par campagne - FranceAgriMer</t>
        </is>
      </c>
      <c r="J1018" t="inlineStr"/>
      <c r="K1018" t="inlineStr">
        <is>
          <t>Volume</t>
        </is>
      </c>
      <c r="L1018" t="inlineStr">
        <is>
          <t>Collecte</t>
        </is>
      </c>
      <c r="M1018" t="inlineStr">
        <is>
          <t>Bilans Féverole - FAM</t>
        </is>
      </c>
      <c r="N1018" t="inlineStr"/>
      <c r="O1018" t="n">
        <v>191</v>
      </c>
      <c r="P1018" t="inlineStr"/>
      <c r="Q1018" t="inlineStr"/>
      <c r="R1018" t="n">
        <v>190.98</v>
      </c>
      <c r="S1018" t="n">
        <v>9.550000000000001</v>
      </c>
      <c r="T1018" t="n">
        <v>0.1</v>
      </c>
      <c r="U1018" t="n">
        <v>0</v>
      </c>
      <c r="V1018" t="n">
        <v>500000000</v>
      </c>
      <c r="W1018" t="n">
        <v>0</v>
      </c>
      <c r="X1018" t="inlineStr">
        <is>
          <t>redondant</t>
        </is>
      </c>
    </row>
    <row r="1019" ht="15" customHeight="1" s="1003">
      <c r="A1019" s="1019" t="inlineStr">
        <is>
          <t>Olives</t>
        </is>
      </c>
      <c r="B1019" t="inlineStr">
        <is>
          <t>Export</t>
        </is>
      </c>
      <c r="C1019" t="inlineStr">
        <is>
          <t>kt</t>
        </is>
      </c>
      <c r="D1019" t="inlineStr">
        <is>
          <t>France</t>
        </is>
      </c>
      <c r="E1019" t="inlineStr">
        <is>
          <t>2015-16</t>
        </is>
      </c>
      <c r="F1019" t="inlineStr">
        <is>
          <t>Féverole</t>
        </is>
      </c>
      <c r="G1019" t="inlineStr"/>
      <c r="H1019" t="inlineStr"/>
      <c r="I1019" t="inlineStr"/>
      <c r="J1019" t="inlineStr"/>
      <c r="K1019" t="inlineStr"/>
      <c r="L1019" t="inlineStr"/>
      <c r="M1019" t="inlineStr"/>
      <c r="N1019" t="inlineStr"/>
      <c r="O1019" t="n">
        <v>-0</v>
      </c>
      <c r="P1019" t="n">
        <v>0</v>
      </c>
      <c r="Q1019" t="n">
        <v>500000000</v>
      </c>
      <c r="R1019" t="inlineStr"/>
      <c r="S1019" t="inlineStr"/>
      <c r="T1019" t="inlineStr"/>
      <c r="U1019" t="n">
        <v>0</v>
      </c>
      <c r="V1019" t="n">
        <v>500000000</v>
      </c>
      <c r="W1019" t="inlineStr"/>
      <c r="X1019" t="inlineStr">
        <is>
          <t>libre unbounded</t>
        </is>
      </c>
    </row>
    <row r="1020" ht="15" customHeight="1" s="1003">
      <c r="A1020" s="1019" t="inlineStr">
        <is>
          <t>Olives</t>
        </is>
      </c>
      <c r="B1020" t="inlineStr">
        <is>
          <t>Moulin</t>
        </is>
      </c>
      <c r="C1020" t="inlineStr">
        <is>
          <t>kt</t>
        </is>
      </c>
      <c r="D1020" t="inlineStr">
        <is>
          <t>France</t>
        </is>
      </c>
      <c r="E1020" t="inlineStr">
        <is>
          <t>2015-16</t>
        </is>
      </c>
      <c r="F1020" t="inlineStr">
        <is>
          <t>Féverole</t>
        </is>
      </c>
      <c r="G1020" t="inlineStr"/>
      <c r="H1020" t="inlineStr"/>
      <c r="I1020" t="inlineStr"/>
      <c r="J1020" t="inlineStr"/>
      <c r="K1020" t="inlineStr"/>
      <c r="L1020" t="inlineStr"/>
      <c r="M1020" t="inlineStr"/>
      <c r="N1020" t="inlineStr"/>
      <c r="O1020" t="n">
        <v>-0</v>
      </c>
      <c r="P1020" t="n">
        <v>0</v>
      </c>
      <c r="Q1020" t="n">
        <v>500000000</v>
      </c>
      <c r="R1020" t="inlineStr"/>
      <c r="S1020" t="inlineStr"/>
      <c r="T1020" t="inlineStr"/>
      <c r="U1020" t="n">
        <v>0</v>
      </c>
      <c r="V1020" t="n">
        <v>500000000</v>
      </c>
      <c r="W1020" t="inlineStr"/>
      <c r="X1020" t="inlineStr">
        <is>
          <t>libre unbounded</t>
        </is>
      </c>
    </row>
    <row r="1021" ht="15" customHeight="1" s="1003">
      <c r="A1021" s="1019" t="inlineStr">
        <is>
          <t>Olives</t>
        </is>
      </c>
      <c r="B1021" t="inlineStr">
        <is>
          <t>Conservation ou préparation d'olives</t>
        </is>
      </c>
      <c r="C1021" t="inlineStr">
        <is>
          <t>kt</t>
        </is>
      </c>
      <c r="D1021" t="inlineStr">
        <is>
          <t>France</t>
        </is>
      </c>
      <c r="E1021" t="inlineStr">
        <is>
          <t>2015-16</t>
        </is>
      </c>
      <c r="F1021" t="inlineStr">
        <is>
          <t>Féverole</t>
        </is>
      </c>
      <c r="G1021" t="inlineStr"/>
      <c r="H1021" t="inlineStr"/>
      <c r="I1021" t="inlineStr"/>
      <c r="J1021" t="inlineStr"/>
      <c r="K1021" t="inlineStr"/>
      <c r="L1021" t="inlineStr"/>
      <c r="M1021" t="inlineStr"/>
      <c r="N1021" t="inlineStr"/>
      <c r="O1021" t="n">
        <v>-0</v>
      </c>
      <c r="P1021" t="n">
        <v>0</v>
      </c>
      <c r="Q1021" t="n">
        <v>500000000</v>
      </c>
      <c r="R1021" t="inlineStr"/>
      <c r="S1021" t="inlineStr"/>
      <c r="T1021" t="inlineStr"/>
      <c r="U1021" t="n">
        <v>0</v>
      </c>
      <c r="V1021" t="n">
        <v>500000000</v>
      </c>
      <c r="W1021" t="inlineStr"/>
      <c r="X1021" t="inlineStr">
        <is>
          <t>libre unbounded</t>
        </is>
      </c>
    </row>
    <row r="1022" ht="15" customHeight="1" s="1003">
      <c r="A1022" s="1019" t="inlineStr">
        <is>
          <t>Olives</t>
        </is>
      </c>
      <c r="B1022" t="inlineStr">
        <is>
          <t>Ecart statistique</t>
        </is>
      </c>
      <c r="C1022" t="inlineStr">
        <is>
          <t>kt</t>
        </is>
      </c>
      <c r="D1022" t="inlineStr">
        <is>
          <t>France</t>
        </is>
      </c>
      <c r="E1022" t="inlineStr">
        <is>
          <t>2015-16</t>
        </is>
      </c>
      <c r="F1022" t="inlineStr">
        <is>
          <t>Féverole</t>
        </is>
      </c>
      <c r="G1022" t="inlineStr"/>
      <c r="H1022" t="inlineStr"/>
      <c r="I1022" t="inlineStr"/>
      <c r="J1022" t="inlineStr"/>
      <c r="K1022" t="inlineStr"/>
      <c r="L1022" t="inlineStr"/>
      <c r="M1022" t="inlineStr"/>
      <c r="N1022" t="inlineStr"/>
      <c r="O1022" t="n">
        <v>-0</v>
      </c>
      <c r="P1022" t="n">
        <v>0</v>
      </c>
      <c r="Q1022" t="n">
        <v>500000000</v>
      </c>
      <c r="R1022" t="inlineStr"/>
      <c r="S1022" t="inlineStr"/>
      <c r="T1022" t="inlineStr"/>
      <c r="U1022" t="n">
        <v>0</v>
      </c>
      <c r="V1022" t="n">
        <v>500000000</v>
      </c>
      <c r="W1022" t="inlineStr"/>
      <c r="X1022" t="inlineStr">
        <is>
          <t>libre unbounded</t>
        </is>
      </c>
    </row>
    <row r="1023" ht="15" customHeight="1" s="1003">
      <c r="A1023" s="1019" t="inlineStr">
        <is>
          <t>Graines autoconsommées</t>
        </is>
      </c>
      <c r="B1023" t="inlineStr">
        <is>
          <t>Hors FAB</t>
        </is>
      </c>
      <c r="C1023" t="inlineStr">
        <is>
          <t>kt</t>
        </is>
      </c>
      <c r="D1023" t="inlineStr">
        <is>
          <t>France</t>
        </is>
      </c>
      <c r="E1023" t="inlineStr">
        <is>
          <t>2015-16</t>
        </is>
      </c>
      <c r="F1023" t="inlineStr">
        <is>
          <t>Féverole</t>
        </is>
      </c>
      <c r="G1023" t="inlineStr"/>
      <c r="H1023" t="inlineStr"/>
      <c r="I1023" t="inlineStr"/>
      <c r="J1023" t="inlineStr">
        <is>
          <t>Le reste des graines autoconsommées est consommé en alimentation animale rente hors FAB</t>
        </is>
      </c>
      <c r="K1023" t="inlineStr"/>
      <c r="L1023" t="inlineStr">
        <is>
          <t>Consommation de graines à la ferme directement</t>
        </is>
      </c>
      <c r="M1023" t="inlineStr"/>
      <c r="N1023" t="inlineStr"/>
      <c r="O1023" t="n">
        <v>60.4</v>
      </c>
      <c r="P1023" t="inlineStr"/>
      <c r="Q1023" t="inlineStr"/>
      <c r="R1023" t="inlineStr"/>
      <c r="S1023" t="inlineStr"/>
      <c r="T1023" t="inlineStr"/>
      <c r="U1023" t="n">
        <v>0</v>
      </c>
      <c r="V1023" t="n">
        <v>500000000</v>
      </c>
      <c r="W1023" t="inlineStr"/>
      <c r="X1023" t="inlineStr">
        <is>
          <t>déterminé</t>
        </is>
      </c>
    </row>
    <row r="1024" ht="15" customHeight="1" s="1003">
      <c r="A1024" s="1019" t="inlineStr">
        <is>
          <t>Graines autoconsommées</t>
        </is>
      </c>
      <c r="B1024" t="inlineStr">
        <is>
          <t>Vente directe et autoconsommation</t>
        </is>
      </c>
      <c r="C1024" t="inlineStr">
        <is>
          <t>kt</t>
        </is>
      </c>
      <c r="D1024" t="inlineStr">
        <is>
          <t>France</t>
        </is>
      </c>
      <c r="E1024" t="inlineStr">
        <is>
          <t>2015-16</t>
        </is>
      </c>
      <c r="F1024" t="inlineStr">
        <is>
          <t>Féverole</t>
        </is>
      </c>
      <c r="G1024" t="inlineStr"/>
      <c r="H1024" t="inlineStr"/>
      <c r="I1024" t="inlineStr"/>
      <c r="J1024" t="inlineStr">
        <is>
          <t>Pas de consommation de graines en alimentation humaine</t>
        </is>
      </c>
      <c r="K1024" t="inlineStr"/>
      <c r="L1024" t="inlineStr">
        <is>
          <t>Consommation de graines à la ferme directement</t>
        </is>
      </c>
      <c r="M1024" t="inlineStr"/>
      <c r="N1024" t="inlineStr"/>
      <c r="O1024" t="n">
        <v>0</v>
      </c>
      <c r="P1024" t="inlineStr"/>
      <c r="Q1024" t="inlineStr"/>
      <c r="R1024" t="n">
        <v>0</v>
      </c>
      <c r="S1024" t="n">
        <v>0</v>
      </c>
      <c r="T1024" t="inlineStr"/>
      <c r="U1024" t="n">
        <v>0</v>
      </c>
      <c r="V1024" t="n">
        <v>500000000</v>
      </c>
      <c r="W1024" t="n">
        <v>0</v>
      </c>
      <c r="X1024" t="inlineStr">
        <is>
          <t>mesuré</t>
        </is>
      </c>
    </row>
    <row r="1025" ht="15" customHeight="1" s="1003">
      <c r="A1025" s="1019" t="inlineStr">
        <is>
          <t>Graines autoconsommées</t>
        </is>
      </c>
      <c r="B1025" t="inlineStr">
        <is>
          <t>Alimentation humaine</t>
        </is>
      </c>
      <c r="C1025" t="inlineStr">
        <is>
          <t>kt</t>
        </is>
      </c>
      <c r="D1025" t="inlineStr">
        <is>
          <t>France</t>
        </is>
      </c>
      <c r="E1025" t="inlineStr">
        <is>
          <t>2015-16</t>
        </is>
      </c>
      <c r="F1025" t="inlineStr">
        <is>
          <t>Féverole</t>
        </is>
      </c>
      <c r="G1025" t="inlineStr"/>
      <c r="H1025" t="inlineStr"/>
      <c r="I1025" t="inlineStr"/>
      <c r="J1025" t="inlineStr"/>
      <c r="K1025" t="inlineStr"/>
      <c r="L1025" t="inlineStr"/>
      <c r="M1025" t="inlineStr"/>
      <c r="N1025" t="inlineStr"/>
      <c r="O1025" t="n">
        <v>0</v>
      </c>
      <c r="P1025" t="inlineStr"/>
      <c r="Q1025" t="inlineStr"/>
      <c r="R1025" t="inlineStr"/>
      <c r="S1025" t="inlineStr"/>
      <c r="T1025" t="inlineStr"/>
      <c r="U1025" t="n">
        <v>0</v>
      </c>
      <c r="V1025" t="n">
        <v>500000000</v>
      </c>
      <c r="W1025" t="inlineStr"/>
      <c r="X1025" t="inlineStr">
        <is>
          <t>déterminé</t>
        </is>
      </c>
    </row>
    <row r="1026" ht="15" customHeight="1" s="1003">
      <c r="A1026" s="1019" t="inlineStr">
        <is>
          <t>Graines autoconsommées</t>
        </is>
      </c>
      <c r="B1026" t="inlineStr">
        <is>
          <t>Usages alimentaires</t>
        </is>
      </c>
      <c r="C1026" t="inlineStr">
        <is>
          <t>kt</t>
        </is>
      </c>
      <c r="D1026" t="inlineStr">
        <is>
          <t>France</t>
        </is>
      </c>
      <c r="E1026" t="inlineStr">
        <is>
          <t>2015-16</t>
        </is>
      </c>
      <c r="F1026" t="inlineStr">
        <is>
          <t>Féverole</t>
        </is>
      </c>
      <c r="G1026" t="inlineStr"/>
      <c r="H1026" t="inlineStr"/>
      <c r="I1026" t="inlineStr"/>
      <c r="J1026" t="inlineStr"/>
      <c r="K1026" t="inlineStr"/>
      <c r="L1026" t="inlineStr"/>
      <c r="M1026" t="inlineStr"/>
      <c r="N1026" t="inlineStr"/>
      <c r="O1026" t="n">
        <v>60.4</v>
      </c>
      <c r="P1026" t="inlineStr"/>
      <c r="Q1026" t="inlineStr"/>
      <c r="R1026" t="inlineStr"/>
      <c r="S1026" t="inlineStr"/>
      <c r="T1026" t="inlineStr"/>
      <c r="U1026" t="n">
        <v>0</v>
      </c>
      <c r="V1026" t="n">
        <v>500000000</v>
      </c>
      <c r="W1026" t="inlineStr"/>
      <c r="X1026" t="inlineStr">
        <is>
          <t>déterminé</t>
        </is>
      </c>
    </row>
    <row r="1027" ht="15" customHeight="1" s="1003">
      <c r="A1027" s="1019" t="inlineStr">
        <is>
          <t>Graines autoconsommées</t>
        </is>
      </c>
      <c r="B1027" t="inlineStr">
        <is>
          <t>Alimentation animale rente</t>
        </is>
      </c>
      <c r="C1027" t="inlineStr">
        <is>
          <t>kt</t>
        </is>
      </c>
      <c r="D1027" t="inlineStr">
        <is>
          <t>France</t>
        </is>
      </c>
      <c r="E1027" t="inlineStr">
        <is>
          <t>2015-16</t>
        </is>
      </c>
      <c r="F1027" t="inlineStr">
        <is>
          <t>Féverole</t>
        </is>
      </c>
      <c r="G1027" t="inlineStr"/>
      <c r="H1027" t="inlineStr"/>
      <c r="I1027" t="inlineStr"/>
      <c r="J1027" t="inlineStr"/>
      <c r="K1027" t="inlineStr"/>
      <c r="L1027" t="inlineStr"/>
      <c r="M1027" t="inlineStr"/>
      <c r="N1027" t="inlineStr"/>
      <c r="O1027" t="n">
        <v>60.4</v>
      </c>
      <c r="P1027" t="inlineStr"/>
      <c r="Q1027" t="inlineStr"/>
      <c r="R1027" t="inlineStr"/>
      <c r="S1027" t="inlineStr"/>
      <c r="T1027" t="inlineStr"/>
      <c r="U1027" t="n">
        <v>0</v>
      </c>
      <c r="V1027" t="n">
        <v>500000000</v>
      </c>
      <c r="W1027" t="inlineStr"/>
      <c r="X1027" t="inlineStr">
        <is>
          <t>déterminé</t>
        </is>
      </c>
    </row>
    <row r="1028" ht="15" customHeight="1" s="1003">
      <c r="A1028" s="1019" t="inlineStr">
        <is>
          <t>Graines autoconsommées</t>
        </is>
      </c>
      <c r="B1028" t="inlineStr">
        <is>
          <t>Alimentation animale</t>
        </is>
      </c>
      <c r="C1028" t="inlineStr">
        <is>
          <t>kt</t>
        </is>
      </c>
      <c r="D1028" t="inlineStr">
        <is>
          <t>France</t>
        </is>
      </c>
      <c r="E1028" t="inlineStr">
        <is>
          <t>2015-16</t>
        </is>
      </c>
      <c r="F1028" t="inlineStr">
        <is>
          <t>Féverole</t>
        </is>
      </c>
      <c r="G1028" t="inlineStr"/>
      <c r="H1028" t="inlineStr"/>
      <c r="I1028" t="inlineStr"/>
      <c r="J1028" t="inlineStr"/>
      <c r="K1028" t="inlineStr"/>
      <c r="L1028" t="inlineStr"/>
      <c r="M1028" t="inlineStr"/>
      <c r="N1028" t="inlineStr"/>
      <c r="O1028" t="n">
        <v>60.4</v>
      </c>
      <c r="P1028" t="inlineStr"/>
      <c r="Q1028" t="inlineStr"/>
      <c r="R1028" t="inlineStr"/>
      <c r="S1028" t="inlineStr"/>
      <c r="T1028" t="inlineStr"/>
      <c r="U1028" t="n">
        <v>0</v>
      </c>
      <c r="V1028" t="n">
        <v>500000000</v>
      </c>
      <c r="W1028" t="inlineStr"/>
      <c r="X1028" t="inlineStr">
        <is>
          <t>déterminé</t>
        </is>
      </c>
    </row>
    <row r="1029" ht="15" customHeight="1" s="1003">
      <c r="A1029" s="1019" t="inlineStr">
        <is>
          <t>Graines autoconsommées</t>
        </is>
      </c>
      <c r="B1029" t="inlineStr">
        <is>
          <t>Débouchés</t>
        </is>
      </c>
      <c r="C1029" t="inlineStr">
        <is>
          <t>kt</t>
        </is>
      </c>
      <c r="D1029" t="inlineStr">
        <is>
          <t>France</t>
        </is>
      </c>
      <c r="E1029" t="inlineStr">
        <is>
          <t>2015-16</t>
        </is>
      </c>
      <c r="F1029" t="inlineStr">
        <is>
          <t>Féverole</t>
        </is>
      </c>
      <c r="G1029" t="inlineStr"/>
      <c r="H1029" t="inlineStr"/>
      <c r="I1029" t="inlineStr"/>
      <c r="J1029" t="inlineStr"/>
      <c r="K1029" t="inlineStr"/>
      <c r="L1029" t="inlineStr"/>
      <c r="M1029" t="inlineStr"/>
      <c r="N1029" t="inlineStr"/>
      <c r="O1029" t="n">
        <v>61.6</v>
      </c>
      <c r="P1029" t="inlineStr"/>
      <c r="Q1029" t="inlineStr"/>
      <c r="R1029" t="inlineStr"/>
      <c r="S1029" t="inlineStr"/>
      <c r="T1029" t="inlineStr"/>
      <c r="U1029" t="n">
        <v>0</v>
      </c>
      <c r="V1029" t="n">
        <v>500000000</v>
      </c>
      <c r="W1029" t="inlineStr"/>
      <c r="X1029" t="inlineStr">
        <is>
          <t>déterminé</t>
        </is>
      </c>
    </row>
    <row r="1030" ht="15" customHeight="1" s="1003">
      <c r="A1030" s="1019" t="inlineStr">
        <is>
          <t>Graines autoconsommées</t>
        </is>
      </c>
      <c r="B1030" t="inlineStr">
        <is>
          <t>FAF</t>
        </is>
      </c>
      <c r="C1030" t="inlineStr">
        <is>
          <t>kt</t>
        </is>
      </c>
      <c r="D1030" t="inlineStr">
        <is>
          <t>France</t>
        </is>
      </c>
      <c r="E1030" t="inlineStr">
        <is>
          <t>2015-16</t>
        </is>
      </c>
      <c r="F1030" t="inlineStr">
        <is>
          <t>Féverole</t>
        </is>
      </c>
      <c r="G1030" t="inlineStr"/>
      <c r="H1030" t="inlineStr"/>
      <c r="I1030" t="inlineStr"/>
      <c r="J1030" t="inlineStr"/>
      <c r="K1030" t="inlineStr"/>
      <c r="L1030" t="inlineStr"/>
      <c r="M1030" t="inlineStr"/>
      <c r="N1030" t="inlineStr"/>
      <c r="O1030" t="n">
        <v>30.2</v>
      </c>
      <c r="P1030" t="n">
        <v>0</v>
      </c>
      <c r="Q1030" t="n">
        <v>60.4</v>
      </c>
      <c r="R1030" t="inlineStr"/>
      <c r="S1030" t="inlineStr"/>
      <c r="T1030" t="inlineStr"/>
      <c r="U1030" t="n">
        <v>0</v>
      </c>
      <c r="V1030" t="n">
        <v>500000000</v>
      </c>
      <c r="W1030" t="inlineStr"/>
      <c r="X1030" t="inlineStr">
        <is>
          <t>libre</t>
        </is>
      </c>
    </row>
    <row r="1031" ht="15" customHeight="1" s="1003">
      <c r="A1031" s="1019" t="inlineStr">
        <is>
          <t>Graines autoconsommées</t>
        </is>
      </c>
      <c r="B1031" t="inlineStr">
        <is>
          <t>Direct élevage</t>
        </is>
      </c>
      <c r="C1031" t="inlineStr">
        <is>
          <t>kt</t>
        </is>
      </c>
      <c r="D1031" t="inlineStr">
        <is>
          <t>France</t>
        </is>
      </c>
      <c r="E1031" t="inlineStr">
        <is>
          <t>2015-16</t>
        </is>
      </c>
      <c r="F1031" t="inlineStr">
        <is>
          <t>Féverole</t>
        </is>
      </c>
      <c r="G1031" t="inlineStr"/>
      <c r="H1031" t="inlineStr"/>
      <c r="I1031" t="inlineStr"/>
      <c r="J1031" t="inlineStr"/>
      <c r="K1031" t="inlineStr"/>
      <c r="L1031" t="inlineStr"/>
      <c r="M1031" t="inlineStr"/>
      <c r="N1031" t="inlineStr"/>
      <c r="O1031" t="n">
        <v>30.2</v>
      </c>
      <c r="P1031" t="n">
        <v>0</v>
      </c>
      <c r="Q1031" t="n">
        <v>60.4</v>
      </c>
      <c r="R1031" t="inlineStr"/>
      <c r="S1031" t="inlineStr"/>
      <c r="T1031" t="inlineStr"/>
      <c r="U1031" t="n">
        <v>0</v>
      </c>
      <c r="V1031" t="n">
        <v>500000000</v>
      </c>
      <c r="W1031" t="inlineStr"/>
      <c r="X1031" t="inlineStr">
        <is>
          <t>libre</t>
        </is>
      </c>
    </row>
    <row r="1032" ht="15" customHeight="1" s="1003">
      <c r="A1032" s="1019" t="inlineStr">
        <is>
          <t>Graines autoconsommées</t>
        </is>
      </c>
      <c r="B1032" t="inlineStr">
        <is>
          <t>Elimination/Pertes</t>
        </is>
      </c>
      <c r="C1032" t="inlineStr">
        <is>
          <t>kt</t>
        </is>
      </c>
      <c r="D1032" t="inlineStr">
        <is>
          <t>France</t>
        </is>
      </c>
      <c r="E1032" t="inlineStr">
        <is>
          <t>2015-16</t>
        </is>
      </c>
      <c r="F1032" t="inlineStr">
        <is>
          <t>Féverole</t>
        </is>
      </c>
      <c r="G1032" t="inlineStr"/>
      <c r="H1032" t="inlineStr">
        <is>
          <t>Ratio de pertes à la ferme = 2 % (ORIFLAAM - Terres Univia)</t>
        </is>
      </c>
      <c r="I1032" t="inlineStr">
        <is>
          <t>ORIFLAAM - Terres Univia</t>
        </is>
      </c>
      <c r="J1032" t="inlineStr">
        <is>
          <t>0</t>
        </is>
      </c>
      <c r="K1032" t="inlineStr">
        <is>
          <t>Rendement</t>
        </is>
      </c>
      <c r="L1032" t="inlineStr">
        <is>
          <t>Ratio de pertes à la ferme</t>
        </is>
      </c>
      <c r="M1032" t="inlineStr">
        <is>
          <t>Pertes ferme - TERRES UNIVIA</t>
        </is>
      </c>
      <c r="N1032" t="inlineStr"/>
      <c r="O1032" t="n">
        <v>1.24</v>
      </c>
      <c r="P1032" t="inlineStr"/>
      <c r="Q1032" t="inlineStr"/>
      <c r="R1032" t="inlineStr"/>
      <c r="S1032" t="inlineStr"/>
      <c r="T1032" t="inlineStr"/>
      <c r="U1032" t="n">
        <v>0</v>
      </c>
      <c r="V1032" t="n">
        <v>500000000</v>
      </c>
      <c r="W1032" t="inlineStr"/>
      <c r="X1032" t="inlineStr">
        <is>
          <t>déterminé</t>
        </is>
      </c>
    </row>
    <row r="1033" ht="15" customHeight="1" s="1003">
      <c r="A1033" s="1019" t="inlineStr">
        <is>
          <t>Graines autoconsommées</t>
        </is>
      </c>
      <c r="B1033" t="inlineStr">
        <is>
          <t>Autres usages (ou usages indéfinis)</t>
        </is>
      </c>
      <c r="C1033" t="inlineStr">
        <is>
          <t>kt</t>
        </is>
      </c>
      <c r="D1033" t="inlineStr">
        <is>
          <t>France</t>
        </is>
      </c>
      <c r="E1033" t="inlineStr">
        <is>
          <t>2015-16</t>
        </is>
      </c>
      <c r="F1033" t="inlineStr">
        <is>
          <t>Féverole</t>
        </is>
      </c>
      <c r="G1033" t="inlineStr"/>
      <c r="H1033" t="inlineStr"/>
      <c r="I1033" t="inlineStr"/>
      <c r="J1033" t="inlineStr"/>
      <c r="K1033" t="inlineStr"/>
      <c r="L1033" t="inlineStr"/>
      <c r="M1033" t="inlineStr"/>
      <c r="N1033" t="inlineStr"/>
      <c r="O1033" t="n">
        <v>1.24</v>
      </c>
      <c r="P1033" t="inlineStr"/>
      <c r="Q1033" t="inlineStr"/>
      <c r="R1033" t="inlineStr"/>
      <c r="S1033" t="inlineStr"/>
      <c r="T1033" t="inlineStr"/>
      <c r="U1033" t="n">
        <v>0</v>
      </c>
      <c r="V1033" t="n">
        <v>500000000</v>
      </c>
      <c r="W1033" t="inlineStr"/>
      <c r="X1033" t="inlineStr">
        <is>
          <t>déterminé</t>
        </is>
      </c>
    </row>
    <row r="1034" ht="15" customHeight="1" s="1003">
      <c r="A1034" s="1019" t="inlineStr">
        <is>
          <t>Graines autoconsommées</t>
        </is>
      </c>
      <c r="B1034" t="inlineStr">
        <is>
          <t>Semences fermières</t>
        </is>
      </c>
      <c r="C1034" t="inlineStr">
        <is>
          <t>kt</t>
        </is>
      </c>
      <c r="D1034" t="inlineStr">
        <is>
          <t>France</t>
        </is>
      </c>
      <c r="E1034" t="inlineStr">
        <is>
          <t>2015-16</t>
        </is>
      </c>
      <c r="F1034" t="inlineStr">
        <is>
          <t>Féverole</t>
        </is>
      </c>
      <c r="G1034" t="inlineStr"/>
      <c r="H1034" t="inlineStr">
        <is>
          <t>Part de semences fermières (par rapport aux semences certifiées) = 5,21 % (Enquête Pratiques culturales en grandes cultures - SSP)</t>
        </is>
      </c>
      <c r="I1034" t="inlineStr">
        <is>
          <t>Enquête Pratiques culturales en grandes cultures - SSP</t>
        </is>
      </c>
      <c r="J1034" t="inlineStr">
        <is>
          <t>0</t>
        </is>
      </c>
      <c r="K1034" t="inlineStr">
        <is>
          <t>Répartition</t>
        </is>
      </c>
      <c r="L1034" t="inlineStr">
        <is>
          <t>Part de semences fermières (par rapport aux semences certifiées)</t>
        </is>
      </c>
      <c r="M1034" t="inlineStr">
        <is>
          <t>Semences fermières - AGRESTE</t>
        </is>
      </c>
      <c r="N1034" t="inlineStr"/>
      <c r="O1034" t="n">
        <v>0.42</v>
      </c>
      <c r="P1034" t="inlineStr"/>
      <c r="Q1034" t="inlineStr"/>
      <c r="R1034" t="inlineStr"/>
      <c r="S1034" t="inlineStr"/>
      <c r="T1034" t="inlineStr"/>
      <c r="U1034" t="n">
        <v>0</v>
      </c>
      <c r="V1034" t="n">
        <v>500000000</v>
      </c>
      <c r="W1034" t="inlineStr"/>
      <c r="X1034" t="inlineStr">
        <is>
          <t>déterminé</t>
        </is>
      </c>
    </row>
    <row r="1035" ht="15" customHeight="1" s="1003">
      <c r="A1035" s="1019" t="inlineStr">
        <is>
          <t>Graines autoconsommées</t>
        </is>
      </c>
      <c r="B1035" t="inlineStr">
        <is>
          <t>Semences</t>
        </is>
      </c>
      <c r="C1035" t="inlineStr">
        <is>
          <t>kt</t>
        </is>
      </c>
      <c r="D1035" t="inlineStr">
        <is>
          <t>France</t>
        </is>
      </c>
      <c r="E1035" t="inlineStr">
        <is>
          <t>2015-16</t>
        </is>
      </c>
      <c r="F1035" t="inlineStr">
        <is>
          <t>Féverole</t>
        </is>
      </c>
      <c r="G1035" t="inlineStr"/>
      <c r="H1035" t="inlineStr"/>
      <c r="I1035" t="inlineStr">
        <is>
          <t>Enquête Pratiques culturales en grandes cultures - SSP</t>
        </is>
      </c>
      <c r="J1035" t="inlineStr"/>
      <c r="K1035" t="inlineStr">
        <is>
          <t>Répartition</t>
        </is>
      </c>
      <c r="L1035" t="inlineStr">
        <is>
          <t>Part de semences fermières (par rapport aux semences certifiées)</t>
        </is>
      </c>
      <c r="M1035" t="inlineStr">
        <is>
          <t>Semences fermières - AGRESTE</t>
        </is>
      </c>
      <c r="N1035" t="inlineStr"/>
      <c r="O1035" t="n">
        <v>0.42</v>
      </c>
      <c r="P1035" t="inlineStr"/>
      <c r="Q1035" t="inlineStr"/>
      <c r="R1035" t="inlineStr"/>
      <c r="S1035" t="inlineStr"/>
      <c r="T1035" t="inlineStr"/>
      <c r="U1035" t="n">
        <v>0</v>
      </c>
      <c r="V1035" t="n">
        <v>500000000</v>
      </c>
      <c r="W1035" t="inlineStr"/>
      <c r="X1035" t="inlineStr">
        <is>
          <t>déterminé</t>
        </is>
      </c>
    </row>
    <row r="1036" ht="15" customHeight="1" s="1003">
      <c r="A1036" s="1019" t="inlineStr">
        <is>
          <t>Stock initial</t>
        </is>
      </c>
      <c r="B1036" t="inlineStr">
        <is>
          <t>Ferme</t>
        </is>
      </c>
      <c r="C1036" t="inlineStr">
        <is>
          <t>kt</t>
        </is>
      </c>
      <c r="D1036" t="inlineStr">
        <is>
          <t>France</t>
        </is>
      </c>
      <c r="E1036" t="inlineStr">
        <is>
          <t>2015-16</t>
        </is>
      </c>
      <c r="F1036" t="inlineStr">
        <is>
          <t>Féverole</t>
        </is>
      </c>
      <c r="G1036" t="inlineStr"/>
      <c r="H1036" t="inlineStr"/>
      <c r="I1036" t="inlineStr"/>
      <c r="J1036" t="inlineStr"/>
      <c r="K1036" t="inlineStr"/>
      <c r="L1036" t="inlineStr"/>
      <c r="M1036" t="inlineStr"/>
      <c r="N1036" t="inlineStr"/>
      <c r="O1036" t="n">
        <v>0</v>
      </c>
      <c r="P1036" t="inlineStr"/>
      <c r="Q1036" t="inlineStr"/>
      <c r="R1036" t="inlineStr"/>
      <c r="S1036" t="inlineStr"/>
      <c r="T1036" t="inlineStr"/>
      <c r="U1036" t="n">
        <v>0</v>
      </c>
      <c r="V1036" t="n">
        <v>500000000</v>
      </c>
      <c r="W1036" t="inlineStr"/>
      <c r="X1036" t="inlineStr">
        <is>
          <t>déterminé</t>
        </is>
      </c>
    </row>
    <row r="1037" ht="15" customHeight="1" s="1003">
      <c r="A1037" s="1019" t="inlineStr">
        <is>
          <t>Stock initial</t>
        </is>
      </c>
      <c r="B1037" t="inlineStr">
        <is>
          <t>OS</t>
        </is>
      </c>
      <c r="C1037" t="inlineStr">
        <is>
          <t>kt</t>
        </is>
      </c>
      <c r="D1037" t="inlineStr">
        <is>
          <t>France</t>
        </is>
      </c>
      <c r="E1037" t="inlineStr">
        <is>
          <t>2015-16</t>
        </is>
      </c>
      <c r="F1037" t="inlineStr">
        <is>
          <t>Féverole</t>
        </is>
      </c>
      <c r="G1037" t="inlineStr">
        <is>
          <t>Stock initial collecteurs = 34 kt (Bilans par campagne - FranceAgriMer)</t>
        </is>
      </c>
      <c r="H1037" t="inlineStr"/>
      <c r="I1037" t="inlineStr">
        <is>
          <t>Bilans par campagne - FranceAgriMer</t>
        </is>
      </c>
      <c r="J1037" t="inlineStr"/>
      <c r="K1037" t="inlineStr">
        <is>
          <t>Volume</t>
        </is>
      </c>
      <c r="L1037" t="inlineStr">
        <is>
          <t>Stock initial collecteurs</t>
        </is>
      </c>
      <c r="M1037" t="inlineStr">
        <is>
          <t>Bilans Féverole - FAM</t>
        </is>
      </c>
      <c r="N1037" t="inlineStr"/>
      <c r="O1037" t="n">
        <v>33.7</v>
      </c>
      <c r="P1037" t="inlineStr"/>
      <c r="Q1037" t="inlineStr"/>
      <c r="R1037" t="inlineStr"/>
      <c r="S1037" t="inlineStr"/>
      <c r="T1037" t="inlineStr"/>
      <c r="U1037" t="n">
        <v>0</v>
      </c>
      <c r="V1037" t="n">
        <v>500000000</v>
      </c>
      <c r="W1037" t="inlineStr"/>
      <c r="X1037" t="inlineStr">
        <is>
          <t>déterminé</t>
        </is>
      </c>
    </row>
    <row r="1038" ht="15" customHeight="1" s="1003">
      <c r="A1038" s="1019" t="inlineStr">
        <is>
          <t>Stock initial à la ferme</t>
        </is>
      </c>
      <c r="B1038" t="inlineStr">
        <is>
          <t>Ferme</t>
        </is>
      </c>
      <c r="C1038" t="inlineStr">
        <is>
          <t>kt</t>
        </is>
      </c>
      <c r="D1038" t="inlineStr">
        <is>
          <t>France</t>
        </is>
      </c>
      <c r="E1038" t="inlineStr">
        <is>
          <t>2015-16</t>
        </is>
      </c>
      <c r="F1038" t="inlineStr">
        <is>
          <t>Féverole</t>
        </is>
      </c>
      <c r="G1038" t="inlineStr"/>
      <c r="H1038" t="inlineStr"/>
      <c r="I1038" t="inlineStr"/>
      <c r="J1038" t="inlineStr">
        <is>
          <t>Le stock à la ferme est négligé</t>
        </is>
      </c>
      <c r="K1038" t="inlineStr"/>
      <c r="L1038" t="inlineStr">
        <is>
          <t>Stock initial à la ferme</t>
        </is>
      </c>
      <c r="M1038" t="inlineStr"/>
      <c r="N1038" t="inlineStr"/>
      <c r="O1038" t="n">
        <v>0</v>
      </c>
      <c r="P1038" t="inlineStr"/>
      <c r="Q1038" t="inlineStr"/>
      <c r="R1038" t="n">
        <v>0</v>
      </c>
      <c r="S1038" t="n">
        <v>0</v>
      </c>
      <c r="T1038" t="inlineStr"/>
      <c r="U1038" t="n">
        <v>0</v>
      </c>
      <c r="V1038" t="n">
        <v>500000000</v>
      </c>
      <c r="W1038" t="n">
        <v>0</v>
      </c>
      <c r="X1038" t="inlineStr">
        <is>
          <t>redondant</t>
        </is>
      </c>
    </row>
    <row r="1039" ht="15" customHeight="1" s="1003">
      <c r="A1039" s="1019" t="inlineStr">
        <is>
          <t>Stock initial collecteurs</t>
        </is>
      </c>
      <c r="B1039" t="inlineStr">
        <is>
          <t>OS</t>
        </is>
      </c>
      <c r="C1039" t="inlineStr">
        <is>
          <t>kt</t>
        </is>
      </c>
      <c r="D1039" t="inlineStr">
        <is>
          <t>France</t>
        </is>
      </c>
      <c r="E1039" t="inlineStr">
        <is>
          <t>2015-16</t>
        </is>
      </c>
      <c r="F1039" t="inlineStr">
        <is>
          <t>Féverole</t>
        </is>
      </c>
      <c r="G1039" t="inlineStr">
        <is>
          <t>Stock initial collecteurs = 34 kt (Bilans par campagne - FranceAgriMer)</t>
        </is>
      </c>
      <c r="H1039" t="inlineStr"/>
      <c r="I1039" t="inlineStr">
        <is>
          <t>Bilans par campagne - FranceAgriMer</t>
        </is>
      </c>
      <c r="J1039" t="inlineStr"/>
      <c r="K1039" t="inlineStr">
        <is>
          <t>Volume</t>
        </is>
      </c>
      <c r="L1039" t="inlineStr">
        <is>
          <t>Stock initial collecteurs</t>
        </is>
      </c>
      <c r="M1039" t="inlineStr">
        <is>
          <t>Bilans Féverole - FAM</t>
        </is>
      </c>
      <c r="N1039" t="inlineStr"/>
      <c r="O1039" t="n">
        <v>33.7</v>
      </c>
      <c r="P1039" t="inlineStr"/>
      <c r="Q1039" t="inlineStr"/>
      <c r="R1039" t="n">
        <v>33.73</v>
      </c>
      <c r="S1039" t="n">
        <v>1.69</v>
      </c>
      <c r="T1039" t="n">
        <v>0.1</v>
      </c>
      <c r="U1039" t="n">
        <v>0</v>
      </c>
      <c r="V1039" t="n">
        <v>500000000</v>
      </c>
      <c r="W1039" t="n">
        <v>0</v>
      </c>
      <c r="X1039" t="inlineStr">
        <is>
          <t>mesuré</t>
        </is>
      </c>
    </row>
    <row r="1040" ht="15" customHeight="1" s="1003">
      <c r="A1040" s="1019" t="inlineStr">
        <is>
          <t>Graines collectées</t>
        </is>
      </c>
      <c r="B1040" t="inlineStr">
        <is>
          <t>Fabrication de produits alimentaires</t>
        </is>
      </c>
      <c r="C1040" t="inlineStr">
        <is>
          <t>kt</t>
        </is>
      </c>
      <c r="D1040" t="inlineStr">
        <is>
          <t>France</t>
        </is>
      </c>
      <c r="E1040" t="inlineStr">
        <is>
          <t>2015-16</t>
        </is>
      </c>
      <c r="F1040" t="inlineStr">
        <is>
          <t>Féverole</t>
        </is>
      </c>
      <c r="G1040" t="inlineStr"/>
      <c r="H1040" t="inlineStr"/>
      <c r="I1040" t="inlineStr"/>
      <c r="J1040" t="inlineStr">
        <is>
          <t>Pas de fabrication de produits alimentaires</t>
        </is>
      </c>
      <c r="K1040" t="inlineStr"/>
      <c r="L1040" t="inlineStr">
        <is>
          <t>Consommation de graines pour la fabrication de produits alimentaires</t>
        </is>
      </c>
      <c r="M1040" t="inlineStr"/>
      <c r="N1040" t="inlineStr"/>
      <c r="O1040" t="n">
        <v>-0</v>
      </c>
      <c r="P1040" t="inlineStr"/>
      <c r="Q1040" t="inlineStr"/>
      <c r="R1040" t="n">
        <v>0</v>
      </c>
      <c r="S1040" t="n">
        <v>0</v>
      </c>
      <c r="T1040" t="inlineStr"/>
      <c r="U1040" t="n">
        <v>0</v>
      </c>
      <c r="V1040" t="n">
        <v>500000000</v>
      </c>
      <c r="W1040" t="n">
        <v>0</v>
      </c>
      <c r="X1040" t="inlineStr">
        <is>
          <t>mesuré</t>
        </is>
      </c>
    </row>
    <row r="1041" ht="15" customHeight="1" s="1003">
      <c r="A1041" s="1019" t="inlineStr">
        <is>
          <t>Graines collectées</t>
        </is>
      </c>
      <c r="B1041" t="inlineStr">
        <is>
          <t>Alimentation humaine</t>
        </is>
      </c>
      <c r="C1041" t="inlineStr">
        <is>
          <t>kt</t>
        </is>
      </c>
      <c r="D1041" t="inlineStr">
        <is>
          <t>France</t>
        </is>
      </c>
      <c r="E1041" t="inlineStr">
        <is>
          <t>2015-16</t>
        </is>
      </c>
      <c r="F1041" t="inlineStr">
        <is>
          <t>Féverole</t>
        </is>
      </c>
      <c r="G1041" t="inlineStr"/>
      <c r="H1041" t="inlineStr"/>
      <c r="I1041" t="inlineStr"/>
      <c r="J1041" t="inlineStr">
        <is>
          <t>Pas de consommation de graines en alimentation humaine</t>
        </is>
      </c>
      <c r="K1041" t="inlineStr"/>
      <c r="L1041" t="inlineStr">
        <is>
          <t>Consommation de graines en alimentation humaine</t>
        </is>
      </c>
      <c r="M1041" t="inlineStr"/>
      <c r="N1041" t="inlineStr"/>
      <c r="O1041" t="n">
        <v>-0</v>
      </c>
      <c r="P1041" t="inlineStr"/>
      <c r="Q1041" t="inlineStr"/>
      <c r="R1041" t="n">
        <v>0</v>
      </c>
      <c r="S1041" t="n">
        <v>0</v>
      </c>
      <c r="T1041" t="inlineStr"/>
      <c r="U1041" t="n">
        <v>0</v>
      </c>
      <c r="V1041" t="n">
        <v>500000000</v>
      </c>
      <c r="W1041" t="n">
        <v>0</v>
      </c>
      <c r="X1041" t="inlineStr">
        <is>
          <t>mesuré</t>
        </is>
      </c>
    </row>
    <row r="1042" ht="15" customHeight="1" s="1003">
      <c r="A1042" s="1019" t="inlineStr">
        <is>
          <t>Graines collectées</t>
        </is>
      </c>
      <c r="B1042" t="inlineStr">
        <is>
          <t>Vente directe et autoconsommation</t>
        </is>
      </c>
      <c r="C1042" t="inlineStr">
        <is>
          <t>kt</t>
        </is>
      </c>
      <c r="D1042" t="inlineStr">
        <is>
          <t>France</t>
        </is>
      </c>
      <c r="E1042" t="inlineStr">
        <is>
          <t>2015-16</t>
        </is>
      </c>
      <c r="F1042" t="inlineStr">
        <is>
          <t>Féverole</t>
        </is>
      </c>
      <c r="G1042" t="inlineStr"/>
      <c r="H1042" t="inlineStr"/>
      <c r="I1042" t="inlineStr"/>
      <c r="J1042" t="inlineStr"/>
      <c r="K1042" t="inlineStr"/>
      <c r="L1042" t="inlineStr"/>
      <c r="M1042" t="inlineStr"/>
      <c r="N1042" t="inlineStr"/>
      <c r="O1042" t="n">
        <v>-0</v>
      </c>
      <c r="P1042" t="n">
        <v>0</v>
      </c>
      <c r="Q1042" t="n">
        <v>-0</v>
      </c>
      <c r="R1042" t="inlineStr"/>
      <c r="S1042" t="inlineStr"/>
      <c r="T1042" t="inlineStr"/>
      <c r="U1042" t="n">
        <v>0</v>
      </c>
      <c r="V1042" t="n">
        <v>500000000</v>
      </c>
      <c r="W1042" t="inlineStr"/>
      <c r="X1042" t="inlineStr">
        <is>
          <t>libre</t>
        </is>
      </c>
    </row>
    <row r="1043" ht="15" customHeight="1" s="1003">
      <c r="A1043" s="1019" t="inlineStr">
        <is>
          <t>Graines collectées</t>
        </is>
      </c>
      <c r="B1043" t="inlineStr">
        <is>
          <t>Circuits spécialisés</t>
        </is>
      </c>
      <c r="C1043" t="inlineStr">
        <is>
          <t>kt</t>
        </is>
      </c>
      <c r="D1043" t="inlineStr">
        <is>
          <t>France</t>
        </is>
      </c>
      <c r="E1043" t="inlineStr">
        <is>
          <t>2015-16</t>
        </is>
      </c>
      <c r="F1043" t="inlineStr">
        <is>
          <t>Féverole</t>
        </is>
      </c>
      <c r="G1043" t="inlineStr"/>
      <c r="H1043" t="inlineStr"/>
      <c r="I1043" t="inlineStr"/>
      <c r="J1043" t="inlineStr"/>
      <c r="K1043" t="inlineStr"/>
      <c r="L1043" t="inlineStr"/>
      <c r="M1043" t="inlineStr"/>
      <c r="N1043" t="inlineStr"/>
      <c r="O1043" t="n">
        <v>-0</v>
      </c>
      <c r="P1043" t="n">
        <v>0</v>
      </c>
      <c r="Q1043" t="n">
        <v>-0</v>
      </c>
      <c r="R1043" t="inlineStr"/>
      <c r="S1043" t="inlineStr"/>
      <c r="T1043" t="inlineStr"/>
      <c r="U1043" t="n">
        <v>0</v>
      </c>
      <c r="V1043" t="n">
        <v>500000000</v>
      </c>
      <c r="W1043" t="inlineStr"/>
      <c r="X1043" t="inlineStr">
        <is>
          <t>libre</t>
        </is>
      </c>
    </row>
    <row r="1044" ht="15" customHeight="1" s="1003">
      <c r="A1044" s="1019" t="inlineStr">
        <is>
          <t>Graines collectées</t>
        </is>
      </c>
      <c r="B1044" t="inlineStr">
        <is>
          <t>GMS</t>
        </is>
      </c>
      <c r="C1044" t="inlineStr">
        <is>
          <t>kt</t>
        </is>
      </c>
      <c r="D1044" t="inlineStr">
        <is>
          <t>France</t>
        </is>
      </c>
      <c r="E1044" t="inlineStr">
        <is>
          <t>2015-16</t>
        </is>
      </c>
      <c r="F1044" t="inlineStr">
        <is>
          <t>Féverole</t>
        </is>
      </c>
      <c r="G1044" t="inlineStr"/>
      <c r="H1044" t="inlineStr"/>
      <c r="I1044" t="inlineStr"/>
      <c r="J1044" t="inlineStr"/>
      <c r="K1044" t="inlineStr"/>
      <c r="L1044" t="inlineStr"/>
      <c r="M1044" t="inlineStr"/>
      <c r="N1044" t="inlineStr"/>
      <c r="O1044" t="n">
        <v>-0</v>
      </c>
      <c r="P1044" t="n">
        <v>0</v>
      </c>
      <c r="Q1044" t="n">
        <v>-0</v>
      </c>
      <c r="R1044" t="inlineStr"/>
      <c r="S1044" t="inlineStr"/>
      <c r="T1044" t="inlineStr"/>
      <c r="U1044" t="n">
        <v>0</v>
      </c>
      <c r="V1044" t="n">
        <v>500000000</v>
      </c>
      <c r="W1044" t="inlineStr"/>
      <c r="X1044" t="inlineStr">
        <is>
          <t>libre</t>
        </is>
      </c>
    </row>
    <row r="1045" ht="15" customHeight="1" s="1003">
      <c r="A1045" s="1019" t="inlineStr">
        <is>
          <t>Graines collectées</t>
        </is>
      </c>
      <c r="B1045" t="inlineStr">
        <is>
          <t>RHD</t>
        </is>
      </c>
      <c r="C1045" t="inlineStr">
        <is>
          <t>kt</t>
        </is>
      </c>
      <c r="D1045" t="inlineStr">
        <is>
          <t>France</t>
        </is>
      </c>
      <c r="E1045" t="inlineStr">
        <is>
          <t>2015-16</t>
        </is>
      </c>
      <c r="F1045" t="inlineStr">
        <is>
          <t>Féverole</t>
        </is>
      </c>
      <c r="G1045" t="inlineStr"/>
      <c r="H1045" t="inlineStr"/>
      <c r="I1045" t="inlineStr"/>
      <c r="J1045" t="inlineStr"/>
      <c r="K1045" t="inlineStr"/>
      <c r="L1045" t="inlineStr"/>
      <c r="M1045" t="inlineStr"/>
      <c r="N1045" t="inlineStr"/>
      <c r="O1045" t="n">
        <v>-0</v>
      </c>
      <c r="P1045" t="n">
        <v>0</v>
      </c>
      <c r="Q1045" t="n">
        <v>-0</v>
      </c>
      <c r="R1045" t="inlineStr"/>
      <c r="S1045" t="inlineStr"/>
      <c r="T1045" t="inlineStr"/>
      <c r="U1045" t="n">
        <v>0</v>
      </c>
      <c r="V1045" t="n">
        <v>500000000</v>
      </c>
      <c r="W1045" t="inlineStr"/>
      <c r="X1045" t="inlineStr">
        <is>
          <t>libre</t>
        </is>
      </c>
    </row>
    <row r="1046" ht="15" customHeight="1" s="1003">
      <c r="A1046" s="1019" t="inlineStr">
        <is>
          <t>Graines collectées</t>
        </is>
      </c>
      <c r="B1046" t="inlineStr">
        <is>
          <t>Trituration</t>
        </is>
      </c>
      <c r="C1046" t="inlineStr">
        <is>
          <t>kt</t>
        </is>
      </c>
      <c r="D1046" t="inlineStr">
        <is>
          <t>France</t>
        </is>
      </c>
      <c r="E1046" t="inlineStr">
        <is>
          <t>2015-16</t>
        </is>
      </c>
      <c r="F1046" t="inlineStr">
        <is>
          <t>Féverole</t>
        </is>
      </c>
      <c r="G1046" t="inlineStr"/>
      <c r="H1046" t="inlineStr"/>
      <c r="I1046" t="inlineStr"/>
      <c r="J1046" t="inlineStr">
        <is>
          <t>Pas de trituration</t>
        </is>
      </c>
      <c r="K1046" t="inlineStr"/>
      <c r="L1046" t="inlineStr">
        <is>
          <t>Consommation de graines par la Trituration</t>
        </is>
      </c>
      <c r="M1046" t="inlineStr"/>
      <c r="N1046" t="inlineStr"/>
      <c r="O1046" t="n">
        <v>-0</v>
      </c>
      <c r="P1046" t="inlineStr"/>
      <c r="Q1046" t="inlineStr"/>
      <c r="R1046" t="n">
        <v>0</v>
      </c>
      <c r="S1046" t="n">
        <v>0</v>
      </c>
      <c r="T1046" t="inlineStr"/>
      <c r="U1046" t="n">
        <v>0</v>
      </c>
      <c r="V1046" t="n">
        <v>500000000</v>
      </c>
      <c r="W1046" t="n">
        <v>0</v>
      </c>
      <c r="X1046" t="inlineStr">
        <is>
          <t>mesuré</t>
        </is>
      </c>
    </row>
    <row r="1047" ht="15" customHeight="1" s="1003">
      <c r="A1047" s="1019" t="inlineStr">
        <is>
          <t>Graines collectées</t>
        </is>
      </c>
      <c r="B1047" t="inlineStr">
        <is>
          <t>FAB</t>
        </is>
      </c>
      <c r="C1047" t="inlineStr">
        <is>
          <t>kt</t>
        </is>
      </c>
      <c r="D1047" t="inlineStr">
        <is>
          <t>France</t>
        </is>
      </c>
      <c r="E1047" t="inlineStr">
        <is>
          <t>2015-16</t>
        </is>
      </c>
      <c r="F1047" t="inlineStr">
        <is>
          <t>Féverole</t>
        </is>
      </c>
      <c r="G1047" t="inlineStr">
        <is>
          <t>Consommation de graines par les FAB = 29 kt (Bilans par campagne - FranceAgriMer)</t>
        </is>
      </c>
      <c r="H1047" t="inlineStr"/>
      <c r="I1047" t="inlineStr">
        <is>
          <t>Bilans par campagne - FranceAgriMer</t>
        </is>
      </c>
      <c r="J1047" t="inlineStr"/>
      <c r="K1047" t="inlineStr">
        <is>
          <t>Volume</t>
        </is>
      </c>
      <c r="L1047" t="inlineStr">
        <is>
          <t>Consommation de graines par les FAB</t>
        </is>
      </c>
      <c r="M1047" t="inlineStr">
        <is>
          <t>Bilans Féverole - FAM</t>
        </is>
      </c>
      <c r="N1047" t="inlineStr"/>
      <c r="O1047" t="n">
        <v>29.3</v>
      </c>
      <c r="P1047" t="inlineStr"/>
      <c r="Q1047" t="inlineStr"/>
      <c r="R1047" t="n">
        <v>29.26</v>
      </c>
      <c r="S1047" t="n">
        <v>1.46</v>
      </c>
      <c r="T1047" t="n">
        <v>0.1</v>
      </c>
      <c r="U1047" t="n">
        <v>0</v>
      </c>
      <c r="V1047" t="n">
        <v>500000000</v>
      </c>
      <c r="W1047" t="n">
        <v>0</v>
      </c>
      <c r="X1047" t="inlineStr">
        <is>
          <t>mesuré</t>
        </is>
      </c>
    </row>
    <row r="1048" ht="15" customHeight="1" s="1003">
      <c r="A1048" s="1019" t="inlineStr">
        <is>
          <t>Graines collectées</t>
        </is>
      </c>
      <c r="B1048" t="inlineStr">
        <is>
          <t>Amidonnerie</t>
        </is>
      </c>
      <c r="C1048" t="inlineStr">
        <is>
          <t>kt</t>
        </is>
      </c>
      <c r="D1048" t="inlineStr">
        <is>
          <t>France</t>
        </is>
      </c>
      <c r="E1048" t="inlineStr">
        <is>
          <t>2015-16</t>
        </is>
      </c>
      <c r="F1048" t="inlineStr">
        <is>
          <t>Féverole</t>
        </is>
      </c>
      <c r="G1048" t="inlineStr"/>
      <c r="H1048" t="inlineStr"/>
      <c r="I1048" t="inlineStr"/>
      <c r="J1048" t="inlineStr"/>
      <c r="K1048" t="inlineStr"/>
      <c r="L1048" t="inlineStr"/>
      <c r="M1048" t="inlineStr"/>
      <c r="N1048" t="inlineStr"/>
      <c r="O1048" t="n">
        <v>-0</v>
      </c>
      <c r="P1048" t="inlineStr"/>
      <c r="Q1048" t="inlineStr"/>
      <c r="R1048" t="n">
        <v>0</v>
      </c>
      <c r="S1048" t="n">
        <v>0</v>
      </c>
      <c r="T1048" t="inlineStr"/>
      <c r="U1048" t="n">
        <v>0</v>
      </c>
      <c r="V1048" t="n">
        <v>500000000</v>
      </c>
      <c r="W1048" t="n">
        <v>0</v>
      </c>
      <c r="X1048" t="inlineStr">
        <is>
          <t>mesuré</t>
        </is>
      </c>
    </row>
    <row r="1049" ht="15" customHeight="1" s="1003">
      <c r="A1049" s="1019" t="inlineStr">
        <is>
          <t>Graines collectées</t>
        </is>
      </c>
      <c r="B1049" t="inlineStr">
        <is>
          <t>Meunerie</t>
        </is>
      </c>
      <c r="C1049" t="inlineStr">
        <is>
          <t>kt</t>
        </is>
      </c>
      <c r="D1049" t="inlineStr">
        <is>
          <t>France</t>
        </is>
      </c>
      <c r="E1049" t="inlineStr">
        <is>
          <t>2015-16</t>
        </is>
      </c>
      <c r="F1049" t="inlineStr">
        <is>
          <t>Féverole</t>
        </is>
      </c>
      <c r="G1049" t="inlineStr">
        <is>
          <t>Consommation de graines en alimentation humaine = 10 kt (Bilans par campagne - FranceAgriMer)</t>
        </is>
      </c>
      <c r="H1049" t="inlineStr"/>
      <c r="I1049" t="inlineStr">
        <is>
          <t>Bilans par campagne - FranceAgriMer</t>
        </is>
      </c>
      <c r="J1049" t="inlineStr"/>
      <c r="K1049" t="inlineStr">
        <is>
          <t>Volume</t>
        </is>
      </c>
      <c r="L1049" t="inlineStr">
        <is>
          <t>Consommation de graines en alimentation humaine</t>
        </is>
      </c>
      <c r="M1049" t="inlineStr">
        <is>
          <t>Bilans Féverole - FAM</t>
        </is>
      </c>
      <c r="N1049" t="inlineStr"/>
      <c r="O1049" t="n">
        <v>10</v>
      </c>
      <c r="P1049" t="inlineStr"/>
      <c r="Q1049" t="inlineStr"/>
      <c r="R1049" t="n">
        <v>10</v>
      </c>
      <c r="S1049" t="n">
        <v>0.5</v>
      </c>
      <c r="T1049" t="n">
        <v>0.1</v>
      </c>
      <c r="U1049" t="n">
        <v>0</v>
      </c>
      <c r="V1049" t="n">
        <v>500000000</v>
      </c>
      <c r="W1049" t="n">
        <v>0</v>
      </c>
      <c r="X1049" t="inlineStr">
        <is>
          <t>mesuré</t>
        </is>
      </c>
    </row>
    <row r="1050" ht="15" customHeight="1" s="1003">
      <c r="A1050" s="1019" t="inlineStr">
        <is>
          <t>Graines collectées</t>
        </is>
      </c>
      <c r="B1050" t="inlineStr">
        <is>
          <t>Fabrication d'ingrédients</t>
        </is>
      </c>
      <c r="C1050" t="inlineStr">
        <is>
          <t>kt</t>
        </is>
      </c>
      <c r="D1050" t="inlineStr">
        <is>
          <t>France</t>
        </is>
      </c>
      <c r="E1050" t="inlineStr">
        <is>
          <t>2015-16</t>
        </is>
      </c>
      <c r="F1050" t="inlineStr">
        <is>
          <t>Féverole</t>
        </is>
      </c>
      <c r="G1050" t="inlineStr"/>
      <c r="H1050" t="inlineStr"/>
      <c r="I1050" t="inlineStr"/>
      <c r="J1050" t="inlineStr"/>
      <c r="K1050" t="inlineStr"/>
      <c r="L1050" t="inlineStr"/>
      <c r="M1050" t="inlineStr"/>
      <c r="N1050" t="inlineStr"/>
      <c r="O1050" t="n">
        <v>-0</v>
      </c>
      <c r="P1050" t="inlineStr"/>
      <c r="Q1050" t="inlineStr"/>
      <c r="R1050" t="n">
        <v>0</v>
      </c>
      <c r="S1050" t="n">
        <v>0</v>
      </c>
      <c r="T1050" t="inlineStr"/>
      <c r="U1050" t="n">
        <v>0</v>
      </c>
      <c r="V1050" t="n">
        <v>500000000</v>
      </c>
      <c r="W1050" t="n">
        <v>0</v>
      </c>
      <c r="X1050" t="inlineStr">
        <is>
          <t>mesuré</t>
        </is>
      </c>
    </row>
    <row r="1051" ht="15" customHeight="1" s="1003">
      <c r="A1051" s="1019" t="inlineStr">
        <is>
          <t>Graines collectées</t>
        </is>
      </c>
      <c r="B1051" t="inlineStr">
        <is>
          <t>Ménages</t>
        </is>
      </c>
      <c r="C1051" t="inlineStr">
        <is>
          <t>kt</t>
        </is>
      </c>
      <c r="D1051" t="inlineStr">
        <is>
          <t>France</t>
        </is>
      </c>
      <c r="E1051" t="inlineStr">
        <is>
          <t>2015-16</t>
        </is>
      </c>
      <c r="F1051" t="inlineStr">
        <is>
          <t>Féverole</t>
        </is>
      </c>
      <c r="G1051" t="inlineStr"/>
      <c r="H1051" t="inlineStr"/>
      <c r="I1051" t="inlineStr"/>
      <c r="J1051" t="inlineStr"/>
      <c r="K1051" t="inlineStr"/>
      <c r="L1051" t="inlineStr"/>
      <c r="M1051" t="inlineStr"/>
      <c r="N1051" t="inlineStr"/>
      <c r="O1051" t="n">
        <v>-0</v>
      </c>
      <c r="P1051" t="n">
        <v>0</v>
      </c>
      <c r="Q1051" t="n">
        <v>-0</v>
      </c>
      <c r="R1051" t="inlineStr"/>
      <c r="S1051" t="inlineStr"/>
      <c r="T1051" t="inlineStr"/>
      <c r="U1051" t="n">
        <v>0</v>
      </c>
      <c r="V1051" t="n">
        <v>500000000</v>
      </c>
      <c r="W1051" t="inlineStr"/>
      <c r="X1051" t="inlineStr">
        <is>
          <t>libre</t>
        </is>
      </c>
    </row>
    <row r="1052" ht="15" customHeight="1" s="1003">
      <c r="A1052" s="1019" t="inlineStr">
        <is>
          <t>Graines collectées</t>
        </is>
      </c>
      <c r="B1052" t="inlineStr">
        <is>
          <t>Circuits généralistes</t>
        </is>
      </c>
      <c r="C1052" t="inlineStr">
        <is>
          <t>kt</t>
        </is>
      </c>
      <c r="D1052" t="inlineStr">
        <is>
          <t>France</t>
        </is>
      </c>
      <c r="E1052" t="inlineStr">
        <is>
          <t>2015-16</t>
        </is>
      </c>
      <c r="F1052" t="inlineStr">
        <is>
          <t>Féverole</t>
        </is>
      </c>
      <c r="G1052" t="inlineStr"/>
      <c r="H1052" t="inlineStr"/>
      <c r="I1052" t="inlineStr"/>
      <c r="J1052" t="inlineStr"/>
      <c r="K1052" t="inlineStr"/>
      <c r="L1052" t="inlineStr"/>
      <c r="M1052" t="inlineStr"/>
      <c r="N1052" t="inlineStr"/>
      <c r="O1052" t="n">
        <v>-0</v>
      </c>
      <c r="P1052" t="n">
        <v>0</v>
      </c>
      <c r="Q1052" t="n">
        <v>-0</v>
      </c>
      <c r="R1052" t="inlineStr"/>
      <c r="S1052" t="inlineStr"/>
      <c r="T1052" t="inlineStr"/>
      <c r="U1052" t="n">
        <v>0</v>
      </c>
      <c r="V1052" t="n">
        <v>500000000</v>
      </c>
      <c r="W1052" t="inlineStr"/>
      <c r="X1052" t="inlineStr">
        <is>
          <t>libre</t>
        </is>
      </c>
    </row>
    <row r="1053" ht="15" customHeight="1" s="1003">
      <c r="A1053" s="1019" t="inlineStr">
        <is>
          <t>Graines collectées</t>
        </is>
      </c>
      <c r="B1053" t="inlineStr">
        <is>
          <t>Usages alimentaires</t>
        </is>
      </c>
      <c r="C1053" t="inlineStr">
        <is>
          <t>kt</t>
        </is>
      </c>
      <c r="D1053" t="inlineStr">
        <is>
          <t>France</t>
        </is>
      </c>
      <c r="E1053" t="inlineStr">
        <is>
          <t>2015-16</t>
        </is>
      </c>
      <c r="F1053" t="inlineStr">
        <is>
          <t>Féverole</t>
        </is>
      </c>
      <c r="G1053" t="inlineStr"/>
      <c r="H1053" t="inlineStr"/>
      <c r="I1053" t="inlineStr"/>
      <c r="J1053" t="inlineStr"/>
      <c r="K1053" t="inlineStr"/>
      <c r="L1053" t="inlineStr"/>
      <c r="M1053" t="inlineStr"/>
      <c r="N1053" t="inlineStr"/>
      <c r="O1053" t="n">
        <v>29.3</v>
      </c>
      <c r="P1053" t="inlineStr"/>
      <c r="Q1053" t="inlineStr"/>
      <c r="R1053" t="inlineStr"/>
      <c r="S1053" t="inlineStr"/>
      <c r="T1053" t="inlineStr"/>
      <c r="U1053" t="n">
        <v>0</v>
      </c>
      <c r="V1053" t="n">
        <v>500000000</v>
      </c>
      <c r="W1053" t="inlineStr"/>
      <c r="X1053" t="inlineStr">
        <is>
          <t>déterminé</t>
        </is>
      </c>
    </row>
    <row r="1054" ht="15" customHeight="1" s="1003">
      <c r="A1054" s="1019" t="inlineStr">
        <is>
          <t>Graines collectées</t>
        </is>
      </c>
      <c r="B1054" t="inlineStr">
        <is>
          <t>Alimentation animale rente</t>
        </is>
      </c>
      <c r="C1054" t="inlineStr">
        <is>
          <t>kt</t>
        </is>
      </c>
      <c r="D1054" t="inlineStr">
        <is>
          <t>France</t>
        </is>
      </c>
      <c r="E1054" t="inlineStr">
        <is>
          <t>2015-16</t>
        </is>
      </c>
      <c r="F1054" t="inlineStr">
        <is>
          <t>Féverole</t>
        </is>
      </c>
      <c r="G1054" t="inlineStr"/>
      <c r="H1054" t="inlineStr"/>
      <c r="I1054" t="inlineStr"/>
      <c r="J1054" t="inlineStr"/>
      <c r="K1054" t="inlineStr"/>
      <c r="L1054" t="inlineStr"/>
      <c r="M1054" t="inlineStr"/>
      <c r="N1054" t="inlineStr"/>
      <c r="O1054" t="n">
        <v>29.3</v>
      </c>
      <c r="P1054" t="inlineStr"/>
      <c r="Q1054" t="inlineStr"/>
      <c r="R1054" t="inlineStr"/>
      <c r="S1054" t="inlineStr"/>
      <c r="T1054" t="inlineStr"/>
      <c r="U1054" t="n">
        <v>0</v>
      </c>
      <c r="V1054" t="n">
        <v>500000000</v>
      </c>
      <c r="W1054" t="inlineStr"/>
      <c r="X1054" t="inlineStr">
        <is>
          <t>déterminé</t>
        </is>
      </c>
    </row>
    <row r="1055" ht="15" customHeight="1" s="1003">
      <c r="A1055" s="1019" t="inlineStr">
        <is>
          <t>Graines collectées</t>
        </is>
      </c>
      <c r="B1055" t="inlineStr">
        <is>
          <t>Alimentation animale</t>
        </is>
      </c>
      <c r="C1055" t="inlineStr">
        <is>
          <t>kt</t>
        </is>
      </c>
      <c r="D1055" t="inlineStr">
        <is>
          <t>France</t>
        </is>
      </c>
      <c r="E1055" t="inlineStr">
        <is>
          <t>2015-16</t>
        </is>
      </c>
      <c r="F1055" t="inlineStr">
        <is>
          <t>Féverole</t>
        </is>
      </c>
      <c r="G1055" t="inlineStr"/>
      <c r="H1055" t="inlineStr"/>
      <c r="I1055" t="inlineStr"/>
      <c r="J1055" t="inlineStr"/>
      <c r="K1055" t="inlineStr"/>
      <c r="L1055" t="inlineStr"/>
      <c r="M1055" t="inlineStr"/>
      <c r="N1055" t="inlineStr"/>
      <c r="O1055" t="n">
        <v>29.3</v>
      </c>
      <c r="P1055" t="inlineStr"/>
      <c r="Q1055" t="inlineStr"/>
      <c r="R1055" t="inlineStr"/>
      <c r="S1055" t="inlineStr"/>
      <c r="T1055" t="inlineStr"/>
      <c r="U1055" t="n">
        <v>0</v>
      </c>
      <c r="V1055" t="n">
        <v>500000000</v>
      </c>
      <c r="W1055" t="inlineStr"/>
      <c r="X1055" t="inlineStr">
        <is>
          <t>déterminé</t>
        </is>
      </c>
    </row>
    <row r="1056" ht="15" customHeight="1" s="1003">
      <c r="A1056" s="1019" t="inlineStr">
        <is>
          <t>Graines collectées</t>
        </is>
      </c>
      <c r="B1056" t="inlineStr">
        <is>
          <t>Débouchés</t>
        </is>
      </c>
      <c r="C1056" t="inlineStr">
        <is>
          <t>kt</t>
        </is>
      </c>
      <c r="D1056" t="inlineStr">
        <is>
          <t>France</t>
        </is>
      </c>
      <c r="E1056" t="inlineStr">
        <is>
          <t>2015-16</t>
        </is>
      </c>
      <c r="F1056" t="inlineStr">
        <is>
          <t>Féverole</t>
        </is>
      </c>
      <c r="G1056" t="inlineStr"/>
      <c r="H1056" t="inlineStr"/>
      <c r="I1056" t="inlineStr"/>
      <c r="J1056" t="inlineStr"/>
      <c r="K1056" t="inlineStr"/>
      <c r="L1056" t="inlineStr"/>
      <c r="M1056" t="inlineStr"/>
      <c r="N1056" t="inlineStr"/>
      <c r="O1056" t="n">
        <v>29.3</v>
      </c>
      <c r="P1056" t="inlineStr"/>
      <c r="Q1056" t="inlineStr"/>
      <c r="R1056" t="inlineStr"/>
      <c r="S1056" t="inlineStr"/>
      <c r="T1056" t="inlineStr"/>
      <c r="U1056" t="n">
        <v>0</v>
      </c>
      <c r="V1056" t="n">
        <v>500000000</v>
      </c>
      <c r="W1056" t="inlineStr"/>
      <c r="X1056" t="inlineStr">
        <is>
          <t>déterminé</t>
        </is>
      </c>
    </row>
    <row r="1057" ht="15" customHeight="1" s="1003">
      <c r="A1057" s="1019" t="inlineStr">
        <is>
          <t>Graines collectées</t>
        </is>
      </c>
      <c r="B1057" t="inlineStr">
        <is>
          <t>Autres IAA</t>
        </is>
      </c>
      <c r="C1057" t="inlineStr">
        <is>
          <t>kt</t>
        </is>
      </c>
      <c r="D1057" t="inlineStr">
        <is>
          <t>France</t>
        </is>
      </c>
      <c r="E1057" t="inlineStr">
        <is>
          <t>2015-16</t>
        </is>
      </c>
      <c r="F1057" t="inlineStr">
        <is>
          <t>Féverole</t>
        </is>
      </c>
      <c r="G1057" t="inlineStr"/>
      <c r="H1057" t="inlineStr"/>
      <c r="I1057" t="inlineStr"/>
      <c r="J1057" t="inlineStr"/>
      <c r="K1057" t="inlineStr"/>
      <c r="L1057" t="inlineStr"/>
      <c r="M1057" t="inlineStr"/>
      <c r="N1057" t="inlineStr"/>
      <c r="O1057" t="n">
        <v>-0</v>
      </c>
      <c r="P1057" t="n">
        <v>0</v>
      </c>
      <c r="Q1057" t="n">
        <v>-0</v>
      </c>
      <c r="R1057" t="inlineStr"/>
      <c r="S1057" t="inlineStr"/>
      <c r="T1057" t="inlineStr"/>
      <c r="U1057" t="n">
        <v>0</v>
      </c>
      <c r="V1057" t="n">
        <v>500000000</v>
      </c>
      <c r="W1057" t="inlineStr"/>
      <c r="X1057" t="inlineStr">
        <is>
          <t>libre</t>
        </is>
      </c>
    </row>
    <row r="1058" ht="15" customHeight="1" s="1003">
      <c r="A1058" s="1019" t="inlineStr">
        <is>
          <t>Graines collectées</t>
        </is>
      </c>
      <c r="B1058" t="inlineStr">
        <is>
          <t>Semences certifiées</t>
        </is>
      </c>
      <c r="C1058" t="inlineStr">
        <is>
          <t>kt</t>
        </is>
      </c>
      <c r="D1058" t="inlineStr">
        <is>
          <t>France</t>
        </is>
      </c>
      <c r="E1058" t="inlineStr">
        <is>
          <t>2015-16</t>
        </is>
      </c>
      <c r="F1058" t="inlineStr">
        <is>
          <t>Féverole</t>
        </is>
      </c>
      <c r="G1058" t="inlineStr">
        <is>
          <t>Production de semences certifiées = 8 kt (Bilans par campagne - FranceAgriMer)</t>
        </is>
      </c>
      <c r="H1058" t="inlineStr"/>
      <c r="I1058" t="inlineStr">
        <is>
          <t>Bilans par campagne - FranceAgriMer</t>
        </is>
      </c>
      <c r="J1058" t="inlineStr"/>
      <c r="K1058" t="inlineStr">
        <is>
          <t>Volume</t>
        </is>
      </c>
      <c r="L1058" t="inlineStr">
        <is>
          <t>Production de semences certifiées</t>
        </is>
      </c>
      <c r="M1058" t="inlineStr">
        <is>
          <t>Bilans Féverole - FAM</t>
        </is>
      </c>
      <c r="N1058" t="inlineStr"/>
      <c r="O1058" t="n">
        <v>8</v>
      </c>
      <c r="P1058" t="inlineStr"/>
      <c r="Q1058" t="inlineStr"/>
      <c r="R1058" t="n">
        <v>8</v>
      </c>
      <c r="S1058" t="n">
        <v>0.4</v>
      </c>
      <c r="T1058" t="n">
        <v>0.1</v>
      </c>
      <c r="U1058" t="n">
        <v>0</v>
      </c>
      <c r="V1058" t="n">
        <v>500000000</v>
      </c>
      <c r="W1058" t="n">
        <v>0</v>
      </c>
      <c r="X1058" t="inlineStr">
        <is>
          <t>mesuré</t>
        </is>
      </c>
    </row>
    <row r="1059" ht="15" customHeight="1" s="1003">
      <c r="A1059" s="1019" t="inlineStr">
        <is>
          <t>Graines collectées</t>
        </is>
      </c>
      <c r="B1059" t="inlineStr">
        <is>
          <t>Semences</t>
        </is>
      </c>
      <c r="C1059" t="inlineStr">
        <is>
          <t>kt</t>
        </is>
      </c>
      <c r="D1059" t="inlineStr">
        <is>
          <t>France</t>
        </is>
      </c>
      <c r="E1059" t="inlineStr">
        <is>
          <t>2015-16</t>
        </is>
      </c>
      <c r="F1059" t="inlineStr">
        <is>
          <t>Féverole</t>
        </is>
      </c>
      <c r="G1059" t="inlineStr">
        <is>
          <t>Production de semences certifiées = 8 kt (Bilans par campagne - FranceAgriMer)</t>
        </is>
      </c>
      <c r="H1059" t="inlineStr"/>
      <c r="I1059" t="inlineStr">
        <is>
          <t>Bilans par campagne - FranceAgriMer</t>
        </is>
      </c>
      <c r="J1059" t="inlineStr"/>
      <c r="K1059" t="inlineStr">
        <is>
          <t>Volume</t>
        </is>
      </c>
      <c r="L1059" t="inlineStr">
        <is>
          <t>Production de semences certifiées</t>
        </is>
      </c>
      <c r="M1059" t="inlineStr">
        <is>
          <t>Bilans Féverole - FAM</t>
        </is>
      </c>
      <c r="N1059" t="inlineStr"/>
      <c r="O1059" t="n">
        <v>8</v>
      </c>
      <c r="P1059" t="inlineStr"/>
      <c r="Q1059" t="inlineStr"/>
      <c r="R1059" t="inlineStr"/>
      <c r="S1059" t="inlineStr"/>
      <c r="T1059" t="inlineStr"/>
      <c r="U1059" t="n">
        <v>0</v>
      </c>
      <c r="V1059" t="n">
        <v>500000000</v>
      </c>
      <c r="W1059" t="inlineStr"/>
      <c r="X1059" t="inlineStr">
        <is>
          <t>déterminé</t>
        </is>
      </c>
    </row>
    <row r="1060" ht="15" customHeight="1" s="1003">
      <c r="A1060" s="1019" t="inlineStr">
        <is>
          <t>Graines collectées</t>
        </is>
      </c>
      <c r="B1060" t="inlineStr">
        <is>
          <t>Export</t>
        </is>
      </c>
      <c r="C1060" t="inlineStr">
        <is>
          <t>kt</t>
        </is>
      </c>
      <c r="D1060" t="inlineStr">
        <is>
          <t>France</t>
        </is>
      </c>
      <c r="E1060" t="inlineStr">
        <is>
          <t>2015-16</t>
        </is>
      </c>
      <c r="F1060" t="inlineStr">
        <is>
          <t>Féverole</t>
        </is>
      </c>
      <c r="G1060" t="inlineStr"/>
      <c r="H1060" t="inlineStr">
        <is>
          <t>Exportation de graines = 93 kt (Douanes françaises - Eurostat)</t>
        </is>
      </c>
      <c r="I1060" t="inlineStr">
        <is>
          <t>Douanes françaises - Eurostat</t>
        </is>
      </c>
      <c r="J1060" t="inlineStr"/>
      <c r="K1060" t="inlineStr">
        <is>
          <t>Volume</t>
        </is>
      </c>
      <c r="L1060" t="inlineStr">
        <is>
          <t>Exportation de graines</t>
        </is>
      </c>
      <c r="M1060" t="inlineStr">
        <is>
          <t>Echanges mensuels - EUROSTAT</t>
        </is>
      </c>
      <c r="N1060" t="inlineStr"/>
      <c r="O1060" t="n">
        <v>92.8</v>
      </c>
      <c r="P1060" t="inlineStr"/>
      <c r="Q1060" t="inlineStr"/>
      <c r="R1060" t="n">
        <v>92.84</v>
      </c>
      <c r="S1060" t="n">
        <v>4.64</v>
      </c>
      <c r="T1060" t="n">
        <v>0.1</v>
      </c>
      <c r="U1060" t="n">
        <v>0</v>
      </c>
      <c r="V1060" t="n">
        <v>500000000</v>
      </c>
      <c r="W1060" t="n">
        <v>0</v>
      </c>
      <c r="X1060" t="inlineStr">
        <is>
          <t>mesuré</t>
        </is>
      </c>
    </row>
    <row r="1061" ht="15" customHeight="1" s="1003">
      <c r="A1061" s="1019" t="inlineStr">
        <is>
          <t>Graines collectées</t>
        </is>
      </c>
      <c r="B1061" t="inlineStr">
        <is>
          <t>Ecart statistique</t>
        </is>
      </c>
      <c r="C1061" t="inlineStr">
        <is>
          <t>kt</t>
        </is>
      </c>
      <c r="D1061" t="inlineStr">
        <is>
          <t>France</t>
        </is>
      </c>
      <c r="E1061" t="inlineStr">
        <is>
          <t>2015-16</t>
        </is>
      </c>
      <c r="F1061" t="inlineStr">
        <is>
          <t>Féverole</t>
        </is>
      </c>
      <c r="G1061" t="inlineStr"/>
      <c r="H1061" t="inlineStr"/>
      <c r="I1061" t="inlineStr"/>
      <c r="J1061" t="inlineStr"/>
      <c r="K1061" t="inlineStr"/>
      <c r="L1061" t="inlineStr">
        <is>
          <t>Ecart statistique constaté dans les données collectées, demandant une réconciliation</t>
        </is>
      </c>
      <c r="M1061" t="inlineStr"/>
      <c r="N1061" t="inlineStr">
        <is>
          <t>Ecart statistique</t>
        </is>
      </c>
      <c r="O1061" t="n">
        <v>38.7</v>
      </c>
      <c r="P1061" t="inlineStr"/>
      <c r="Q1061" t="inlineStr"/>
      <c r="R1061" t="inlineStr"/>
      <c r="S1061" t="inlineStr"/>
      <c r="T1061" t="inlineStr"/>
      <c r="U1061" t="n">
        <v>0</v>
      </c>
      <c r="V1061" t="n">
        <v>500000000</v>
      </c>
      <c r="W1061" t="inlineStr"/>
      <c r="X1061" t="inlineStr">
        <is>
          <t>déterminé</t>
        </is>
      </c>
    </row>
    <row r="1062" ht="15" customHeight="1" s="1003">
      <c r="A1062" s="1019" t="inlineStr">
        <is>
          <t>Issues de silo</t>
        </is>
      </c>
      <c r="B1062" t="inlineStr">
        <is>
          <t>Elimination/Pertes</t>
        </is>
      </c>
      <c r="C1062" t="inlineStr">
        <is>
          <t>kt</t>
        </is>
      </c>
      <c r="D1062" t="inlineStr">
        <is>
          <t>France</t>
        </is>
      </c>
      <c r="E1062" t="inlineStr">
        <is>
          <t>2015-16</t>
        </is>
      </c>
      <c r="F1062" t="inlineStr">
        <is>
          <t>Féverole</t>
        </is>
      </c>
      <c r="G1062" t="inlineStr"/>
      <c r="H1062" t="inlineStr">
        <is>
          <t>0</t>
        </is>
      </c>
      <c r="I1062" t="inlineStr">
        <is>
          <t>ONRB - FranceAgriMer</t>
        </is>
      </c>
      <c r="J1062" t="inlineStr">
        <is>
          <t>0</t>
        </is>
      </c>
      <c r="K1062" t="inlineStr">
        <is>
          <t>Répartition</t>
        </is>
      </c>
      <c r="L1062" t="inlineStr">
        <is>
          <t>Les issues de silo sont éliminées:Part d'issues de silo éliminées</t>
        </is>
      </c>
      <c r="M1062" t="inlineStr">
        <is>
          <t>Issues de silo - ONRB</t>
        </is>
      </c>
      <c r="N1062" t="inlineStr"/>
      <c r="O1062" t="n">
        <v>0.01</v>
      </c>
      <c r="P1062" t="inlineStr"/>
      <c r="Q1062" t="inlineStr"/>
      <c r="R1062" t="inlineStr"/>
      <c r="S1062" t="inlineStr"/>
      <c r="T1062" t="inlineStr"/>
      <c r="U1062" t="n">
        <v>0</v>
      </c>
      <c r="V1062" t="n">
        <v>500000000</v>
      </c>
      <c r="W1062" t="inlineStr"/>
      <c r="X1062" t="inlineStr">
        <is>
          <t>déterminé</t>
        </is>
      </c>
    </row>
    <row r="1063" ht="15" customHeight="1" s="1003">
      <c r="A1063" s="1019" t="inlineStr">
        <is>
          <t>Issues de silo</t>
        </is>
      </c>
      <c r="B1063" t="inlineStr">
        <is>
          <t>Autres usages (ou usages indéfinis)</t>
        </is>
      </c>
      <c r="C1063" t="inlineStr">
        <is>
          <t>kt</t>
        </is>
      </c>
      <c r="D1063" t="inlineStr">
        <is>
          <t>France</t>
        </is>
      </c>
      <c r="E1063" t="inlineStr">
        <is>
          <t>2015-16</t>
        </is>
      </c>
      <c r="F1063" t="inlineStr">
        <is>
          <t>Féverole</t>
        </is>
      </c>
      <c r="G1063" t="inlineStr"/>
      <c r="H1063" t="inlineStr"/>
      <c r="I1063" t="inlineStr"/>
      <c r="J1063" t="inlineStr"/>
      <c r="K1063" t="inlineStr"/>
      <c r="L1063" t="inlineStr"/>
      <c r="M1063" t="inlineStr"/>
      <c r="N1063" t="inlineStr"/>
      <c r="O1063" t="n">
        <v>0.01</v>
      </c>
      <c r="P1063" t="inlineStr"/>
      <c r="Q1063" t="inlineStr"/>
      <c r="R1063" t="inlineStr"/>
      <c r="S1063" t="inlineStr"/>
      <c r="T1063" t="inlineStr"/>
      <c r="U1063" t="n">
        <v>0</v>
      </c>
      <c r="V1063" t="n">
        <v>500000000</v>
      </c>
      <c r="W1063" t="inlineStr"/>
      <c r="X1063" t="inlineStr">
        <is>
          <t>déterminé</t>
        </is>
      </c>
    </row>
    <row r="1064" ht="15" customHeight="1" s="1003">
      <c r="A1064" s="1019" t="inlineStr">
        <is>
          <t>Issues de silo</t>
        </is>
      </c>
      <c r="B1064" t="inlineStr">
        <is>
          <t>Débouchés</t>
        </is>
      </c>
      <c r="C1064" t="inlineStr">
        <is>
          <t>kt</t>
        </is>
      </c>
      <c r="D1064" t="inlineStr">
        <is>
          <t>France</t>
        </is>
      </c>
      <c r="E1064" t="inlineStr">
        <is>
          <t>2015-16</t>
        </is>
      </c>
      <c r="F1064" t="inlineStr">
        <is>
          <t>Féverole</t>
        </is>
      </c>
      <c r="G1064" t="inlineStr"/>
      <c r="H1064" t="inlineStr"/>
      <c r="I1064" t="inlineStr"/>
      <c r="J1064" t="inlineStr"/>
      <c r="K1064" t="inlineStr"/>
      <c r="L1064" t="inlineStr"/>
      <c r="M1064" t="inlineStr"/>
      <c r="N1064" t="inlineStr"/>
      <c r="O1064" t="n">
        <v>1.91</v>
      </c>
      <c r="P1064" t="inlineStr"/>
      <c r="Q1064" t="inlineStr"/>
      <c r="R1064" t="inlineStr"/>
      <c r="S1064" t="inlineStr"/>
      <c r="T1064" t="inlineStr"/>
      <c r="U1064" t="n">
        <v>0</v>
      </c>
      <c r="V1064" t="n">
        <v>500000000</v>
      </c>
      <c r="W1064" t="inlineStr"/>
      <c r="X1064" t="inlineStr">
        <is>
          <t>déterminé</t>
        </is>
      </c>
    </row>
    <row r="1065" ht="15" customHeight="1" s="1003">
      <c r="A1065" s="1019" t="inlineStr">
        <is>
          <t>Issues de silo</t>
        </is>
      </c>
      <c r="B1065" t="inlineStr">
        <is>
          <t>FAF</t>
        </is>
      </c>
      <c r="C1065" t="inlineStr">
        <is>
          <t>kt</t>
        </is>
      </c>
      <c r="D1065" t="inlineStr">
        <is>
          <t>France</t>
        </is>
      </c>
      <c r="E1065" t="inlineStr">
        <is>
          <t>2015-16</t>
        </is>
      </c>
      <c r="F1065" t="inlineStr">
        <is>
          <t>Féverole</t>
        </is>
      </c>
      <c r="G1065" t="inlineStr"/>
      <c r="H1065" t="inlineStr">
        <is>
          <t>Part d'issues de silo consommées par les FAF = 56,33 % (ONRB - FranceAgriMer)</t>
        </is>
      </c>
      <c r="I1065" t="inlineStr">
        <is>
          <t>ONRB - FranceAgriMer</t>
        </is>
      </c>
      <c r="J1065" t="inlineStr">
        <is>
          <t>0</t>
        </is>
      </c>
      <c r="K1065" t="inlineStr">
        <is>
          <t>Répartition</t>
        </is>
      </c>
      <c r="L1065" t="inlineStr">
        <is>
          <t>Part d'issues de silo consommées par les FAF</t>
        </is>
      </c>
      <c r="M1065" t="inlineStr">
        <is>
          <t>Issues de silo - ONRB</t>
        </is>
      </c>
      <c r="N1065" t="inlineStr"/>
      <c r="O1065" t="n">
        <v>1.08</v>
      </c>
      <c r="P1065" t="inlineStr"/>
      <c r="Q1065" t="inlineStr"/>
      <c r="R1065" t="inlineStr"/>
      <c r="S1065" t="inlineStr"/>
      <c r="T1065" t="inlineStr"/>
      <c r="U1065" t="n">
        <v>0</v>
      </c>
      <c r="V1065" t="n">
        <v>500000000</v>
      </c>
      <c r="W1065" t="inlineStr"/>
      <c r="X1065" t="inlineStr">
        <is>
          <t>déterminé</t>
        </is>
      </c>
    </row>
    <row r="1066" ht="15" customHeight="1" s="1003">
      <c r="A1066" s="1019" t="inlineStr">
        <is>
          <t>Issues de silo</t>
        </is>
      </c>
      <c r="B1066" t="inlineStr">
        <is>
          <t>Litière</t>
        </is>
      </c>
      <c r="C1066" t="inlineStr">
        <is>
          <t>kt</t>
        </is>
      </c>
      <c r="D1066" t="inlineStr">
        <is>
          <t>France</t>
        </is>
      </c>
      <c r="E1066" t="inlineStr">
        <is>
          <t>2015-16</t>
        </is>
      </c>
      <c r="F1066" t="inlineStr">
        <is>
          <t>Féverole</t>
        </is>
      </c>
      <c r="G1066" t="inlineStr"/>
      <c r="H1066" t="inlineStr">
        <is>
          <t>Part d'issues de silo consommées comme litière = 0,77 % (ONRB - FranceAgriMer)</t>
        </is>
      </c>
      <c r="I1066" t="inlineStr">
        <is>
          <t>ONRB - FranceAgriMer</t>
        </is>
      </c>
      <c r="J1066" t="inlineStr">
        <is>
          <t>0</t>
        </is>
      </c>
      <c r="K1066" t="inlineStr">
        <is>
          <t>Répartition</t>
        </is>
      </c>
      <c r="L1066" t="inlineStr">
        <is>
          <t>Part d'issues de silo consommées comme litière</t>
        </is>
      </c>
      <c r="M1066" t="inlineStr">
        <is>
          <t>Issues de silo - ONRB</t>
        </is>
      </c>
      <c r="N1066" t="inlineStr"/>
      <c r="O1066" t="n">
        <v>0.01</v>
      </c>
      <c r="P1066" t="inlineStr"/>
      <c r="Q1066" t="inlineStr"/>
      <c r="R1066" t="inlineStr"/>
      <c r="S1066" t="inlineStr"/>
      <c r="T1066" t="inlineStr"/>
      <c r="U1066" t="n">
        <v>0</v>
      </c>
      <c r="V1066" t="n">
        <v>500000000</v>
      </c>
      <c r="W1066" t="inlineStr"/>
      <c r="X1066" t="inlineStr">
        <is>
          <t>déterminé</t>
        </is>
      </c>
    </row>
    <row r="1067" ht="15" customHeight="1" s="1003">
      <c r="A1067" s="1019" t="inlineStr">
        <is>
          <t>Issues de silo</t>
        </is>
      </c>
      <c r="B1067" t="inlineStr">
        <is>
          <t>Compostage</t>
        </is>
      </c>
      <c r="C1067" t="inlineStr">
        <is>
          <t>kt</t>
        </is>
      </c>
      <c r="D1067" t="inlineStr">
        <is>
          <t>France</t>
        </is>
      </c>
      <c r="E1067" t="inlineStr">
        <is>
          <t>2015-16</t>
        </is>
      </c>
      <c r="F1067" t="inlineStr">
        <is>
          <t>Féverole</t>
        </is>
      </c>
      <c r="G1067" t="inlineStr"/>
      <c r="H1067" t="inlineStr">
        <is>
          <t>Part d'issues de silo compostées = 0 % (ONRB - FranceAgriMer)</t>
        </is>
      </c>
      <c r="I1067" t="inlineStr">
        <is>
          <t>ONRB - FranceAgriMer</t>
        </is>
      </c>
      <c r="J1067" t="inlineStr">
        <is>
          <t>0</t>
        </is>
      </c>
      <c r="K1067" t="inlineStr">
        <is>
          <t>Répartition</t>
        </is>
      </c>
      <c r="L1067" t="inlineStr">
        <is>
          <t>Part d'issues de silo compostées</t>
        </is>
      </c>
      <c r="M1067" t="inlineStr">
        <is>
          <t>Issues de silo - ONRB</t>
        </is>
      </c>
      <c r="N1067" t="inlineStr"/>
      <c r="O1067" t="n">
        <v>0</v>
      </c>
      <c r="P1067" t="inlineStr"/>
      <c r="Q1067" t="inlineStr"/>
      <c r="R1067" t="inlineStr"/>
      <c r="S1067" t="inlineStr"/>
      <c r="T1067" t="inlineStr"/>
      <c r="U1067" t="n">
        <v>0</v>
      </c>
      <c r="V1067" t="n">
        <v>500000000</v>
      </c>
      <c r="W1067" t="inlineStr"/>
      <c r="X1067" t="inlineStr">
        <is>
          <t>déterminé</t>
        </is>
      </c>
    </row>
    <row r="1068" ht="15" customHeight="1" s="1003">
      <c r="A1068" s="1019" t="inlineStr">
        <is>
          <t>Issues de silo</t>
        </is>
      </c>
      <c r="B1068" t="inlineStr">
        <is>
          <t>Autres biomatériaux</t>
        </is>
      </c>
      <c r="C1068" t="inlineStr">
        <is>
          <t>kt</t>
        </is>
      </c>
      <c r="D1068" t="inlineStr">
        <is>
          <t>France</t>
        </is>
      </c>
      <c r="E1068" t="inlineStr">
        <is>
          <t>2015-16</t>
        </is>
      </c>
      <c r="F1068" t="inlineStr">
        <is>
          <t>Féverole</t>
        </is>
      </c>
      <c r="G1068" t="inlineStr"/>
      <c r="H1068" t="inlineStr">
        <is>
          <t>Part d'issues de silo consommées comme autres biomatériaux = 0,77 % (ONRB - FranceAgriMer)</t>
        </is>
      </c>
      <c r="I1068" t="inlineStr">
        <is>
          <t>ONRB - FranceAgriMer</t>
        </is>
      </c>
      <c r="J1068" t="inlineStr">
        <is>
          <t>0</t>
        </is>
      </c>
      <c r="K1068" t="inlineStr">
        <is>
          <t>Répartition</t>
        </is>
      </c>
      <c r="L1068" t="inlineStr">
        <is>
          <t>Part d'issues de silo consommées comme autres biomatériaux</t>
        </is>
      </c>
      <c r="M1068" t="inlineStr">
        <is>
          <t>Issues de silo - ONRB</t>
        </is>
      </c>
      <c r="N1068" t="inlineStr"/>
      <c r="O1068" t="n">
        <v>0.01</v>
      </c>
      <c r="P1068" t="inlineStr"/>
      <c r="Q1068" t="inlineStr"/>
      <c r="R1068" t="inlineStr"/>
      <c r="S1068" t="inlineStr"/>
      <c r="T1068" t="inlineStr"/>
      <c r="U1068" t="n">
        <v>0</v>
      </c>
      <c r="V1068" t="n">
        <v>500000000</v>
      </c>
      <c r="W1068" t="inlineStr"/>
      <c r="X1068" t="inlineStr">
        <is>
          <t>déterminé</t>
        </is>
      </c>
    </row>
    <row r="1069" ht="15" customHeight="1" s="1003">
      <c r="A1069" s="1019" t="inlineStr">
        <is>
          <t>Issues de silo</t>
        </is>
      </c>
      <c r="B1069" t="inlineStr">
        <is>
          <t>Méthanisation</t>
        </is>
      </c>
      <c r="C1069" t="inlineStr">
        <is>
          <t>kt</t>
        </is>
      </c>
      <c r="D1069" t="inlineStr">
        <is>
          <t>France</t>
        </is>
      </c>
      <c r="E1069" t="inlineStr">
        <is>
          <t>2015-16</t>
        </is>
      </c>
      <c r="F1069" t="inlineStr">
        <is>
          <t>Féverole</t>
        </is>
      </c>
      <c r="G1069" t="inlineStr"/>
      <c r="H1069" t="inlineStr">
        <is>
          <t>Part d'issues de silo consommées en méthanisation = 40,72 % (ONRB - FranceAgriMer)</t>
        </is>
      </c>
      <c r="I1069" t="inlineStr">
        <is>
          <t>ONRB - FranceAgriMer</t>
        </is>
      </c>
      <c r="J1069" t="inlineStr">
        <is>
          <t>0</t>
        </is>
      </c>
      <c r="K1069" t="inlineStr">
        <is>
          <t>Répartition</t>
        </is>
      </c>
      <c r="L1069" t="inlineStr">
        <is>
          <t>Part d'issues de silo consommées en méthanisation</t>
        </is>
      </c>
      <c r="M1069" t="inlineStr">
        <is>
          <t>Issues de silo - ONRB</t>
        </is>
      </c>
      <c r="N1069" t="inlineStr"/>
      <c r="O1069" t="n">
        <v>0.78</v>
      </c>
      <c r="P1069" t="inlineStr"/>
      <c r="Q1069" t="inlineStr"/>
      <c r="R1069" t="inlineStr"/>
      <c r="S1069" t="inlineStr"/>
      <c r="T1069" t="inlineStr"/>
      <c r="U1069" t="n">
        <v>0</v>
      </c>
      <c r="V1069" t="n">
        <v>500000000</v>
      </c>
      <c r="W1069" t="inlineStr"/>
      <c r="X1069" t="inlineStr">
        <is>
          <t>déterminé</t>
        </is>
      </c>
    </row>
    <row r="1070" ht="15" customHeight="1" s="1003">
      <c r="A1070" s="1019" t="inlineStr">
        <is>
          <t>Issues de silo</t>
        </is>
      </c>
      <c r="B1070" t="inlineStr">
        <is>
          <t>Combustion</t>
        </is>
      </c>
      <c r="C1070" t="inlineStr">
        <is>
          <t>kt</t>
        </is>
      </c>
      <c r="D1070" t="inlineStr">
        <is>
          <t>France</t>
        </is>
      </c>
      <c r="E1070" t="inlineStr">
        <is>
          <t>2015-16</t>
        </is>
      </c>
      <c r="F1070" t="inlineStr">
        <is>
          <t>Féverole</t>
        </is>
      </c>
      <c r="G1070" t="inlineStr"/>
      <c r="H1070" t="inlineStr">
        <is>
          <t>Part d'issues de silo brûlées = 1,03 % (ONRB - FranceAgriMer)</t>
        </is>
      </c>
      <c r="I1070" t="inlineStr">
        <is>
          <t>ONRB - FranceAgriMer</t>
        </is>
      </c>
      <c r="J1070" t="inlineStr">
        <is>
          <t>0</t>
        </is>
      </c>
      <c r="K1070" t="inlineStr">
        <is>
          <t>Répartition</t>
        </is>
      </c>
      <c r="L1070" t="inlineStr">
        <is>
          <t>Part d'issues de silo brûlées</t>
        </is>
      </c>
      <c r="M1070" t="inlineStr">
        <is>
          <t>Issues de silo - ONRB</t>
        </is>
      </c>
      <c r="N1070" t="inlineStr"/>
      <c r="O1070" t="n">
        <v>0.02</v>
      </c>
      <c r="P1070" t="inlineStr"/>
      <c r="Q1070" t="inlineStr"/>
      <c r="R1070" t="inlineStr"/>
      <c r="S1070" t="inlineStr"/>
      <c r="T1070" t="inlineStr"/>
      <c r="U1070" t="n">
        <v>0</v>
      </c>
      <c r="V1070" t="n">
        <v>500000000</v>
      </c>
      <c r="W1070" t="inlineStr"/>
      <c r="X1070" t="inlineStr">
        <is>
          <t>déterminé</t>
        </is>
      </c>
    </row>
    <row r="1071" ht="15" customHeight="1" s="1003">
      <c r="A1071" s="1019" t="inlineStr">
        <is>
          <t>Issues de silo</t>
        </is>
      </c>
      <c r="B1071" t="inlineStr">
        <is>
          <t>Hors FAB</t>
        </is>
      </c>
      <c r="C1071" t="inlineStr">
        <is>
          <t>kt</t>
        </is>
      </c>
      <c r="D1071" t="inlineStr">
        <is>
          <t>France</t>
        </is>
      </c>
      <c r="E1071" t="inlineStr">
        <is>
          <t>2015-16</t>
        </is>
      </c>
      <c r="F1071" t="inlineStr">
        <is>
          <t>Féverole</t>
        </is>
      </c>
      <c r="G1071" t="inlineStr"/>
      <c r="H1071" t="inlineStr"/>
      <c r="I1071" t="inlineStr">
        <is>
          <t>ONRB - FranceAgriMer</t>
        </is>
      </c>
      <c r="J1071" t="inlineStr"/>
      <c r="K1071" t="inlineStr">
        <is>
          <t>Répartition</t>
        </is>
      </c>
      <c r="L1071" t="inlineStr">
        <is>
          <t>Part d'issues de silo consommées par les FAF</t>
        </is>
      </c>
      <c r="M1071" t="inlineStr">
        <is>
          <t>Issues de silo - ONRB</t>
        </is>
      </c>
      <c r="N1071" t="inlineStr"/>
      <c r="O1071" t="n">
        <v>1.08</v>
      </c>
      <c r="P1071" t="inlineStr"/>
      <c r="Q1071" t="inlineStr"/>
      <c r="R1071" t="inlineStr"/>
      <c r="S1071" t="inlineStr"/>
      <c r="T1071" t="inlineStr"/>
      <c r="U1071" t="n">
        <v>0</v>
      </c>
      <c r="V1071" t="n">
        <v>500000000</v>
      </c>
      <c r="W1071" t="inlineStr"/>
      <c r="X1071" t="inlineStr">
        <is>
          <t>déterminé</t>
        </is>
      </c>
    </row>
    <row r="1072" ht="15" customHeight="1" s="1003">
      <c r="A1072" s="1019" t="inlineStr">
        <is>
          <t>Issues de silo</t>
        </is>
      </c>
      <c r="B1072" t="inlineStr">
        <is>
          <t>Alimentation animale rente</t>
        </is>
      </c>
      <c r="C1072" t="inlineStr">
        <is>
          <t>kt</t>
        </is>
      </c>
      <c r="D1072" t="inlineStr">
        <is>
          <t>France</t>
        </is>
      </c>
      <c r="E1072" t="inlineStr">
        <is>
          <t>2015-16</t>
        </is>
      </c>
      <c r="F1072" t="inlineStr">
        <is>
          <t>Féverole</t>
        </is>
      </c>
      <c r="G1072" t="inlineStr"/>
      <c r="H1072" t="inlineStr"/>
      <c r="I1072" t="inlineStr"/>
      <c r="J1072" t="inlineStr"/>
      <c r="K1072" t="inlineStr"/>
      <c r="L1072" t="inlineStr"/>
      <c r="M1072" t="inlineStr"/>
      <c r="N1072" t="inlineStr"/>
      <c r="O1072" t="n">
        <v>1.08</v>
      </c>
      <c r="P1072" t="inlineStr"/>
      <c r="Q1072" t="inlineStr"/>
      <c r="R1072" t="inlineStr"/>
      <c r="S1072" t="inlineStr"/>
      <c r="T1072" t="inlineStr"/>
      <c r="U1072" t="n">
        <v>0</v>
      </c>
      <c r="V1072" t="n">
        <v>500000000</v>
      </c>
      <c r="W1072" t="inlineStr"/>
      <c r="X1072" t="inlineStr">
        <is>
          <t>déterminé</t>
        </is>
      </c>
    </row>
    <row r="1073" ht="15" customHeight="1" s="1003">
      <c r="A1073" s="1019" t="inlineStr">
        <is>
          <t>Issues de silo</t>
        </is>
      </c>
      <c r="B1073" t="inlineStr">
        <is>
          <t>Alimentation animale</t>
        </is>
      </c>
      <c r="C1073" t="inlineStr">
        <is>
          <t>kt</t>
        </is>
      </c>
      <c r="D1073" t="inlineStr">
        <is>
          <t>France</t>
        </is>
      </c>
      <c r="E1073" t="inlineStr">
        <is>
          <t>2015-16</t>
        </is>
      </c>
      <c r="F1073" t="inlineStr">
        <is>
          <t>Féverole</t>
        </is>
      </c>
      <c r="G1073" t="inlineStr"/>
      <c r="H1073" t="inlineStr"/>
      <c r="I1073" t="inlineStr"/>
      <c r="J1073" t="inlineStr"/>
      <c r="K1073" t="inlineStr"/>
      <c r="L1073" t="inlineStr"/>
      <c r="M1073" t="inlineStr"/>
      <c r="N1073" t="inlineStr"/>
      <c r="O1073" t="n">
        <v>1.08</v>
      </c>
      <c r="P1073" t="inlineStr"/>
      <c r="Q1073" t="inlineStr"/>
      <c r="R1073" t="inlineStr"/>
      <c r="S1073" t="inlineStr"/>
      <c r="T1073" t="inlineStr"/>
      <c r="U1073" t="n">
        <v>0</v>
      </c>
      <c r="V1073" t="n">
        <v>500000000</v>
      </c>
      <c r="W1073" t="inlineStr"/>
      <c r="X1073" t="inlineStr">
        <is>
          <t>déterminé</t>
        </is>
      </c>
    </row>
    <row r="1074" ht="15" customHeight="1" s="1003">
      <c r="A1074" s="1019" t="inlineStr">
        <is>
          <t>Issues de silo</t>
        </is>
      </c>
      <c r="B1074" t="inlineStr">
        <is>
          <t>Usages alimentaires</t>
        </is>
      </c>
      <c r="C1074" t="inlineStr">
        <is>
          <t>kt</t>
        </is>
      </c>
      <c r="D1074" t="inlineStr">
        <is>
          <t>France</t>
        </is>
      </c>
      <c r="E1074" t="inlineStr">
        <is>
          <t>2015-16</t>
        </is>
      </c>
      <c r="F1074" t="inlineStr">
        <is>
          <t>Féverole</t>
        </is>
      </c>
      <c r="G1074" t="inlineStr"/>
      <c r="H1074" t="inlineStr"/>
      <c r="I1074" t="inlineStr"/>
      <c r="J1074" t="inlineStr"/>
      <c r="K1074" t="inlineStr"/>
      <c r="L1074" t="inlineStr"/>
      <c r="M1074" t="inlineStr"/>
      <c r="N1074" t="inlineStr"/>
      <c r="O1074" t="n">
        <v>1.08</v>
      </c>
      <c r="P1074" t="inlineStr"/>
      <c r="Q1074" t="inlineStr"/>
      <c r="R1074" t="inlineStr"/>
      <c r="S1074" t="inlineStr"/>
      <c r="T1074" t="inlineStr"/>
      <c r="U1074" t="n">
        <v>0</v>
      </c>
      <c r="V1074" t="n">
        <v>500000000</v>
      </c>
      <c r="W1074" t="inlineStr"/>
      <c r="X1074" t="inlineStr">
        <is>
          <t>déterminé</t>
        </is>
      </c>
    </row>
    <row r="1075" ht="15" customHeight="1" s="1003">
      <c r="A1075" s="1019" t="inlineStr">
        <is>
          <t>Issues de silo</t>
        </is>
      </c>
      <c r="B1075" t="inlineStr">
        <is>
          <t>Biomatériaux</t>
        </is>
      </c>
      <c r="C1075" t="inlineStr">
        <is>
          <t>kt</t>
        </is>
      </c>
      <c r="D1075" t="inlineStr">
        <is>
          <t>France</t>
        </is>
      </c>
      <c r="E1075" t="inlineStr">
        <is>
          <t>2015-16</t>
        </is>
      </c>
      <c r="F1075" t="inlineStr">
        <is>
          <t>Féverole</t>
        </is>
      </c>
      <c r="G1075" t="inlineStr"/>
      <c r="H1075" t="inlineStr"/>
      <c r="I1075" t="inlineStr">
        <is>
          <t>ONRB - FranceAgriMer</t>
        </is>
      </c>
      <c r="J1075" t="inlineStr"/>
      <c r="K1075" t="inlineStr">
        <is>
          <t>Répartition</t>
        </is>
      </c>
      <c r="L1075" t="inlineStr">
        <is>
          <t>Part d'issues de silo consommées comme litière:Part d'issues de silo consommées comme autres biomatériaux</t>
        </is>
      </c>
      <c r="M1075" t="inlineStr">
        <is>
          <t>Issues de silo - ONRB</t>
        </is>
      </c>
      <c r="N1075" t="inlineStr"/>
      <c r="O1075" t="n">
        <v>0.03</v>
      </c>
      <c r="P1075" t="inlineStr"/>
      <c r="Q1075" t="inlineStr"/>
      <c r="R1075" t="inlineStr"/>
      <c r="S1075" t="inlineStr"/>
      <c r="T1075" t="inlineStr"/>
      <c r="U1075" t="n">
        <v>0</v>
      </c>
      <c r="V1075" t="n">
        <v>500000000</v>
      </c>
      <c r="W1075" t="inlineStr"/>
      <c r="X1075" t="inlineStr">
        <is>
          <t>déterminé</t>
        </is>
      </c>
    </row>
    <row r="1076" ht="15" customHeight="1" s="1003">
      <c r="A1076" s="1019" t="inlineStr">
        <is>
          <t>Issues de silo</t>
        </is>
      </c>
      <c r="B1076" t="inlineStr">
        <is>
          <t>Usages non-alimentaires</t>
        </is>
      </c>
      <c r="C1076" t="inlineStr">
        <is>
          <t>kt</t>
        </is>
      </c>
      <c r="D1076" t="inlineStr">
        <is>
          <t>France</t>
        </is>
      </c>
      <c r="E1076" t="inlineStr">
        <is>
          <t>2015-16</t>
        </is>
      </c>
      <c r="F1076" t="inlineStr">
        <is>
          <t>Féverole</t>
        </is>
      </c>
      <c r="G1076" t="inlineStr"/>
      <c r="H1076" t="inlineStr"/>
      <c r="I1076" t="inlineStr"/>
      <c r="J1076" t="inlineStr"/>
      <c r="K1076" t="inlineStr"/>
      <c r="L1076" t="inlineStr"/>
      <c r="M1076" t="inlineStr"/>
      <c r="N1076" t="inlineStr"/>
      <c r="O1076" t="n">
        <v>0.83</v>
      </c>
      <c r="P1076" t="inlineStr"/>
      <c r="Q1076" t="inlineStr"/>
      <c r="R1076" t="inlineStr"/>
      <c r="S1076" t="inlineStr"/>
      <c r="T1076" t="inlineStr"/>
      <c r="U1076" t="n">
        <v>0</v>
      </c>
      <c r="V1076" t="n">
        <v>500000000</v>
      </c>
      <c r="W1076" t="inlineStr"/>
      <c r="X1076" t="inlineStr">
        <is>
          <t>déterminé</t>
        </is>
      </c>
    </row>
    <row r="1077" ht="15" customHeight="1" s="1003">
      <c r="A1077" s="1019" t="inlineStr">
        <is>
          <t>Issues de silo</t>
        </is>
      </c>
      <c r="B1077" t="inlineStr">
        <is>
          <t>Energie</t>
        </is>
      </c>
      <c r="C1077" t="inlineStr">
        <is>
          <t>kt</t>
        </is>
      </c>
      <c r="D1077" t="inlineStr">
        <is>
          <t>France</t>
        </is>
      </c>
      <c r="E1077" t="inlineStr">
        <is>
          <t>2015-16</t>
        </is>
      </c>
      <c r="F1077" t="inlineStr">
        <is>
          <t>Féverole</t>
        </is>
      </c>
      <c r="G1077" t="inlineStr"/>
      <c r="H1077" t="inlineStr"/>
      <c r="I1077" t="inlineStr">
        <is>
          <t>ONRB - FranceAgriMer</t>
        </is>
      </c>
      <c r="J1077" t="inlineStr"/>
      <c r="K1077" t="inlineStr">
        <is>
          <t>Répartition</t>
        </is>
      </c>
      <c r="L1077" t="inlineStr">
        <is>
          <t>Part d'issues de silo consommées en méthanisation:Part d'issues de silo brûlées</t>
        </is>
      </c>
      <c r="M1077" t="inlineStr">
        <is>
          <t>Issues de silo - ONRB</t>
        </is>
      </c>
      <c r="N1077" t="inlineStr"/>
      <c r="O1077" t="n">
        <v>0.8</v>
      </c>
      <c r="P1077" t="inlineStr"/>
      <c r="Q1077" t="inlineStr"/>
      <c r="R1077" t="inlineStr"/>
      <c r="S1077" t="inlineStr"/>
      <c r="T1077" t="inlineStr"/>
      <c r="U1077" t="n">
        <v>0</v>
      </c>
      <c r="V1077" t="n">
        <v>500000000</v>
      </c>
      <c r="W1077" t="inlineStr"/>
      <c r="X1077" t="inlineStr">
        <is>
          <t>déterminé</t>
        </is>
      </c>
    </row>
    <row r="1078" ht="15" customHeight="1" s="1003">
      <c r="A1078" s="1019" t="inlineStr">
        <is>
          <t>Issues de silo</t>
        </is>
      </c>
      <c r="B1078" t="inlineStr">
        <is>
          <t>Fertilisation</t>
        </is>
      </c>
      <c r="C1078" t="inlineStr">
        <is>
          <t>kt</t>
        </is>
      </c>
      <c r="D1078" t="inlineStr">
        <is>
          <t>France</t>
        </is>
      </c>
      <c r="E1078" t="inlineStr">
        <is>
          <t>2015-16</t>
        </is>
      </c>
      <c r="F1078" t="inlineStr">
        <is>
          <t>Féverole</t>
        </is>
      </c>
      <c r="G1078" t="inlineStr"/>
      <c r="H1078" t="inlineStr"/>
      <c r="I1078" t="inlineStr">
        <is>
          <t>ONRB - FranceAgriMer</t>
        </is>
      </c>
      <c r="J1078" t="inlineStr"/>
      <c r="K1078" t="inlineStr">
        <is>
          <t>Répartition</t>
        </is>
      </c>
      <c r="L1078" t="inlineStr">
        <is>
          <t>Part d'issues de silo compostées</t>
        </is>
      </c>
      <c r="M1078" t="inlineStr">
        <is>
          <t>Issues de silo - ONRB</t>
        </is>
      </c>
      <c r="N1078" t="inlineStr"/>
      <c r="O1078" t="n">
        <v>0</v>
      </c>
      <c r="P1078" t="inlineStr"/>
      <c r="Q1078" t="inlineStr"/>
      <c r="R1078" t="inlineStr"/>
      <c r="S1078" t="inlineStr"/>
      <c r="T1078" t="inlineStr"/>
      <c r="U1078" t="n">
        <v>0</v>
      </c>
      <c r="V1078" t="n">
        <v>500000000</v>
      </c>
      <c r="W1078" t="inlineStr"/>
      <c r="X1078" t="inlineStr">
        <is>
          <t>déterminé</t>
        </is>
      </c>
    </row>
    <row r="1079" ht="15" customHeight="1" s="1003">
      <c r="A1079" s="1019" t="inlineStr">
        <is>
          <t>Huile</t>
        </is>
      </c>
      <c r="B1079" t="inlineStr">
        <is>
          <t>Vente directe et autoconsommation</t>
        </is>
      </c>
      <c r="C1079" t="inlineStr">
        <is>
          <t>kt</t>
        </is>
      </c>
      <c r="D1079" t="inlineStr">
        <is>
          <t>France</t>
        </is>
      </c>
      <c r="E1079" t="inlineStr">
        <is>
          <t>2015-16</t>
        </is>
      </c>
      <c r="F1079" t="inlineStr">
        <is>
          <t>Féverole</t>
        </is>
      </c>
      <c r="G1079" t="inlineStr"/>
      <c r="H1079" t="inlineStr"/>
      <c r="I1079" t="inlineStr"/>
      <c r="J1079" t="inlineStr">
        <is>
          <t>L'huile peut être autoconsommée</t>
        </is>
      </c>
      <c r="K1079" t="inlineStr"/>
      <c r="L1079" t="inlineStr"/>
      <c r="M1079" t="inlineStr"/>
      <c r="N1079" t="inlineStr"/>
      <c r="O1079" t="n">
        <v>-0</v>
      </c>
      <c r="P1079" t="n">
        <v>0</v>
      </c>
      <c r="Q1079" t="n">
        <v>500000000</v>
      </c>
      <c r="R1079" t="inlineStr"/>
      <c r="S1079" t="inlineStr"/>
      <c r="T1079" t="inlineStr"/>
      <c r="U1079" t="n">
        <v>0</v>
      </c>
      <c r="V1079" t="n">
        <v>500000000</v>
      </c>
      <c r="W1079" t="inlineStr"/>
      <c r="X1079" t="inlineStr">
        <is>
          <t>libre unbounded</t>
        </is>
      </c>
    </row>
    <row r="1080" ht="15" customHeight="1" s="1003">
      <c r="A1080" s="1019" t="inlineStr">
        <is>
          <t>Huile</t>
        </is>
      </c>
      <c r="B1080" t="inlineStr">
        <is>
          <t>Circuits spécialisés</t>
        </is>
      </c>
      <c r="C1080" t="inlineStr">
        <is>
          <t>kt</t>
        </is>
      </c>
      <c r="D1080" t="inlineStr">
        <is>
          <t>France</t>
        </is>
      </c>
      <c r="E1080" t="inlineStr">
        <is>
          <t>2015-16</t>
        </is>
      </c>
      <c r="F1080" t="inlineStr">
        <is>
          <t>Féverole</t>
        </is>
      </c>
      <c r="G1080" t="inlineStr"/>
      <c r="H1080" t="inlineStr"/>
      <c r="I1080" t="inlineStr"/>
      <c r="J1080" t="inlineStr">
        <is>
          <t>L'huile peut être consommée par des circuits spécialisés</t>
        </is>
      </c>
      <c r="K1080" t="inlineStr"/>
      <c r="L1080" t="inlineStr"/>
      <c r="M1080" t="inlineStr"/>
      <c r="N1080" t="inlineStr"/>
      <c r="O1080" t="n">
        <v>-0</v>
      </c>
      <c r="P1080" t="n">
        <v>0</v>
      </c>
      <c r="Q1080" t="n">
        <v>500000000</v>
      </c>
      <c r="R1080" t="inlineStr"/>
      <c r="S1080" t="inlineStr"/>
      <c r="T1080" t="inlineStr"/>
      <c r="U1080" t="n">
        <v>0</v>
      </c>
      <c r="V1080" t="n">
        <v>500000000</v>
      </c>
      <c r="W1080" t="inlineStr"/>
      <c r="X1080" t="inlineStr">
        <is>
          <t>libre unbounded</t>
        </is>
      </c>
    </row>
    <row r="1081" ht="15" customHeight="1" s="1003">
      <c r="A1081" s="1019" t="inlineStr">
        <is>
          <t>Huile</t>
        </is>
      </c>
      <c r="B1081" t="inlineStr">
        <is>
          <t>RHD</t>
        </is>
      </c>
      <c r="C1081" t="inlineStr">
        <is>
          <t>kt</t>
        </is>
      </c>
      <c r="D1081" t="inlineStr">
        <is>
          <t>France</t>
        </is>
      </c>
      <c r="E1081" t="inlineStr">
        <is>
          <t>2015-16</t>
        </is>
      </c>
      <c r="F1081" t="inlineStr">
        <is>
          <t>Féverole</t>
        </is>
      </c>
      <c r="G1081" t="inlineStr"/>
      <c r="H1081" t="inlineStr"/>
      <c r="I1081" t="inlineStr"/>
      <c r="J1081" t="inlineStr">
        <is>
          <t>L'huile est consommée en RHD</t>
        </is>
      </c>
      <c r="K1081" t="inlineStr"/>
      <c r="L1081" t="inlineStr"/>
      <c r="M1081" t="inlineStr"/>
      <c r="N1081" t="inlineStr"/>
      <c r="O1081" t="n">
        <v>-0</v>
      </c>
      <c r="P1081" t="n">
        <v>0</v>
      </c>
      <c r="Q1081" t="n">
        <v>500000000</v>
      </c>
      <c r="R1081" t="inlineStr"/>
      <c r="S1081" t="inlineStr"/>
      <c r="T1081" t="inlineStr"/>
      <c r="U1081" t="n">
        <v>0</v>
      </c>
      <c r="V1081" t="n">
        <v>500000000</v>
      </c>
      <c r="W1081" t="inlineStr"/>
      <c r="X1081" t="inlineStr">
        <is>
          <t>libre unbounded</t>
        </is>
      </c>
    </row>
    <row r="1082" ht="15" customHeight="1" s="1003">
      <c r="A1082" s="1019" t="inlineStr">
        <is>
          <t>Huile</t>
        </is>
      </c>
      <c r="B1082" t="inlineStr">
        <is>
          <t>Autres IAA</t>
        </is>
      </c>
      <c r="C1082" t="inlineStr">
        <is>
          <t>kt</t>
        </is>
      </c>
      <c r="D1082" t="inlineStr">
        <is>
          <t>France</t>
        </is>
      </c>
      <c r="E1082" t="inlineStr">
        <is>
          <t>2015-16</t>
        </is>
      </c>
      <c r="F1082" t="inlineStr">
        <is>
          <t>Féverole</t>
        </is>
      </c>
      <c r="G1082" t="inlineStr"/>
      <c r="H1082" t="inlineStr"/>
      <c r="I1082" t="inlineStr"/>
      <c r="J1082" t="inlineStr">
        <is>
          <t>L'huile est consommée par les autres IAA</t>
        </is>
      </c>
      <c r="K1082" t="inlineStr"/>
      <c r="L1082" t="inlineStr"/>
      <c r="M1082" t="inlineStr"/>
      <c r="N1082" t="inlineStr"/>
      <c r="O1082" t="n">
        <v>-0</v>
      </c>
      <c r="P1082" t="n">
        <v>0</v>
      </c>
      <c r="Q1082" t="n">
        <v>500000000</v>
      </c>
      <c r="R1082" t="inlineStr"/>
      <c r="S1082" t="inlineStr"/>
      <c r="T1082" t="inlineStr"/>
      <c r="U1082" t="n">
        <v>0</v>
      </c>
      <c r="V1082" t="n">
        <v>500000000</v>
      </c>
      <c r="W1082" t="inlineStr"/>
      <c r="X1082" t="inlineStr">
        <is>
          <t>libre unbounded</t>
        </is>
      </c>
    </row>
    <row r="1083" ht="15" customHeight="1" s="1003">
      <c r="A1083" s="1019" t="inlineStr">
        <is>
          <t>Huile</t>
        </is>
      </c>
      <c r="B1083" t="inlineStr">
        <is>
          <t>Autres industries</t>
        </is>
      </c>
      <c r="C1083" t="inlineStr">
        <is>
          <t>kt</t>
        </is>
      </c>
      <c r="D1083" t="inlineStr">
        <is>
          <t>France</t>
        </is>
      </c>
      <c r="E1083" t="inlineStr">
        <is>
          <t>2015-16</t>
        </is>
      </c>
      <c r="F1083" t="inlineStr">
        <is>
          <t>Féverole</t>
        </is>
      </c>
      <c r="G1083" t="inlineStr"/>
      <c r="H1083" t="inlineStr"/>
      <c r="I1083" t="inlineStr"/>
      <c r="J1083" t="inlineStr">
        <is>
          <t>L'huile est consommée pour des usages techniques</t>
        </is>
      </c>
      <c r="K1083" t="inlineStr"/>
      <c r="L1083" t="inlineStr"/>
      <c r="M1083" t="inlineStr"/>
      <c r="N1083" t="inlineStr"/>
      <c r="O1083" t="n">
        <v>-0</v>
      </c>
      <c r="P1083" t="n">
        <v>0</v>
      </c>
      <c r="Q1083" t="n">
        <v>500000000</v>
      </c>
      <c r="R1083" t="inlineStr"/>
      <c r="S1083" t="inlineStr"/>
      <c r="T1083" t="inlineStr"/>
      <c r="U1083" t="n">
        <v>0</v>
      </c>
      <c r="V1083" t="n">
        <v>500000000</v>
      </c>
      <c r="W1083" t="inlineStr"/>
      <c r="X1083" t="inlineStr">
        <is>
          <t>libre unbounded</t>
        </is>
      </c>
    </row>
    <row r="1084" ht="15" customHeight="1" s="1003">
      <c r="A1084" s="1019" t="inlineStr">
        <is>
          <t>Huile</t>
        </is>
      </c>
      <c r="B1084" t="inlineStr">
        <is>
          <t>Alimentation humaine</t>
        </is>
      </c>
      <c r="C1084" t="inlineStr">
        <is>
          <t>kt</t>
        </is>
      </c>
      <c r="D1084" t="inlineStr">
        <is>
          <t>France</t>
        </is>
      </c>
      <c r="E1084" t="inlineStr">
        <is>
          <t>2015-16</t>
        </is>
      </c>
      <c r="F1084" t="inlineStr">
        <is>
          <t>Féverole</t>
        </is>
      </c>
      <c r="G1084" t="inlineStr"/>
      <c r="H1084" t="inlineStr"/>
      <c r="I1084" t="inlineStr"/>
      <c r="J1084" t="inlineStr"/>
      <c r="K1084" t="inlineStr"/>
      <c r="L1084" t="inlineStr"/>
      <c r="M1084" t="inlineStr"/>
      <c r="N1084" t="inlineStr"/>
      <c r="O1084" t="n">
        <v>-0</v>
      </c>
      <c r="P1084" t="n">
        <v>0</v>
      </c>
      <c r="Q1084" t="n">
        <v>500000000</v>
      </c>
      <c r="R1084" t="inlineStr"/>
      <c r="S1084" t="inlineStr"/>
      <c r="T1084" t="inlineStr"/>
      <c r="U1084" t="n">
        <v>0</v>
      </c>
      <c r="V1084" t="n">
        <v>500000000</v>
      </c>
      <c r="W1084" t="inlineStr"/>
      <c r="X1084" t="inlineStr">
        <is>
          <t>libre unbounded</t>
        </is>
      </c>
    </row>
    <row r="1085" ht="15" customHeight="1" s="1003">
      <c r="A1085" s="1019" t="inlineStr">
        <is>
          <t>Huile</t>
        </is>
      </c>
      <c r="B1085" t="inlineStr">
        <is>
          <t>Ménages</t>
        </is>
      </c>
      <c r="C1085" t="inlineStr">
        <is>
          <t>kt</t>
        </is>
      </c>
      <c r="D1085" t="inlineStr">
        <is>
          <t>France</t>
        </is>
      </c>
      <c r="E1085" t="inlineStr">
        <is>
          <t>2015-16</t>
        </is>
      </c>
      <c r="F1085" t="inlineStr">
        <is>
          <t>Féverole</t>
        </is>
      </c>
      <c r="G1085" t="inlineStr"/>
      <c r="H1085" t="inlineStr"/>
      <c r="I1085" t="inlineStr"/>
      <c r="J1085" t="inlineStr"/>
      <c r="K1085" t="inlineStr"/>
      <c r="L1085" t="inlineStr"/>
      <c r="M1085" t="inlineStr"/>
      <c r="N1085" t="inlineStr"/>
      <c r="O1085" t="n">
        <v>-0</v>
      </c>
      <c r="P1085" t="n">
        <v>0</v>
      </c>
      <c r="Q1085" t="n">
        <v>500000000</v>
      </c>
      <c r="R1085" t="inlineStr"/>
      <c r="S1085" t="inlineStr"/>
      <c r="T1085" t="inlineStr"/>
      <c r="U1085" t="n">
        <v>0</v>
      </c>
      <c r="V1085" t="n">
        <v>500000000</v>
      </c>
      <c r="W1085" t="inlineStr"/>
      <c r="X1085" t="inlineStr">
        <is>
          <t>libre unbounded</t>
        </is>
      </c>
    </row>
    <row r="1086" ht="15" customHeight="1" s="1003">
      <c r="A1086" s="1019" t="inlineStr">
        <is>
          <t>Huile</t>
        </is>
      </c>
      <c r="B1086" t="inlineStr">
        <is>
          <t>Usages alimentaires</t>
        </is>
      </c>
      <c r="C1086" t="inlineStr">
        <is>
          <t>kt</t>
        </is>
      </c>
      <c r="D1086" t="inlineStr">
        <is>
          <t>France</t>
        </is>
      </c>
      <c r="E1086" t="inlineStr">
        <is>
          <t>2015-16</t>
        </is>
      </c>
      <c r="F1086" t="inlineStr">
        <is>
          <t>Féverole</t>
        </is>
      </c>
      <c r="G1086" t="inlineStr"/>
      <c r="H1086" t="inlineStr"/>
      <c r="I1086" t="inlineStr"/>
      <c r="J1086" t="inlineStr"/>
      <c r="K1086" t="inlineStr"/>
      <c r="L1086" t="inlineStr"/>
      <c r="M1086" t="inlineStr"/>
      <c r="N1086" t="inlineStr"/>
      <c r="O1086" t="n">
        <v>-0</v>
      </c>
      <c r="P1086" t="n">
        <v>0</v>
      </c>
      <c r="Q1086" t="n">
        <v>500000000</v>
      </c>
      <c r="R1086" t="inlineStr"/>
      <c r="S1086" t="inlineStr"/>
      <c r="T1086" t="inlineStr"/>
      <c r="U1086" t="n">
        <v>0</v>
      </c>
      <c r="V1086" t="n">
        <v>500000000</v>
      </c>
      <c r="W1086" t="inlineStr"/>
      <c r="X1086" t="inlineStr">
        <is>
          <t>libre unbounded</t>
        </is>
      </c>
    </row>
    <row r="1087" ht="15" customHeight="1" s="1003">
      <c r="A1087" s="1019" t="inlineStr">
        <is>
          <t>Huile</t>
        </is>
      </c>
      <c r="B1087" t="inlineStr">
        <is>
          <t>Débouchés</t>
        </is>
      </c>
      <c r="C1087" t="inlineStr">
        <is>
          <t>kt</t>
        </is>
      </c>
      <c r="D1087" t="inlineStr">
        <is>
          <t>France</t>
        </is>
      </c>
      <c r="E1087" t="inlineStr">
        <is>
          <t>2015-16</t>
        </is>
      </c>
      <c r="F1087" t="inlineStr">
        <is>
          <t>Féverole</t>
        </is>
      </c>
      <c r="G1087" t="inlineStr"/>
      <c r="H1087" t="inlineStr"/>
      <c r="I1087" t="inlineStr"/>
      <c r="J1087" t="inlineStr"/>
      <c r="K1087" t="inlineStr"/>
      <c r="L1087" t="inlineStr"/>
      <c r="M1087" t="inlineStr"/>
      <c r="N1087" t="inlineStr"/>
      <c r="O1087" t="n">
        <v>-0</v>
      </c>
      <c r="P1087" t="n">
        <v>0</v>
      </c>
      <c r="Q1087" t="n">
        <v>500000000</v>
      </c>
      <c r="R1087" t="inlineStr"/>
      <c r="S1087" t="inlineStr"/>
      <c r="T1087" t="inlineStr"/>
      <c r="U1087" t="n">
        <v>0</v>
      </c>
      <c r="V1087" t="n">
        <v>500000000</v>
      </c>
      <c r="W1087" t="inlineStr"/>
      <c r="X1087" t="inlineStr">
        <is>
          <t>libre unbounded</t>
        </is>
      </c>
    </row>
    <row r="1088" ht="15" customHeight="1" s="1003">
      <c r="A1088" s="1019" t="inlineStr">
        <is>
          <t>Huile</t>
        </is>
      </c>
      <c r="B1088" t="inlineStr">
        <is>
          <t>Usages non-alimentaires</t>
        </is>
      </c>
      <c r="C1088" t="inlineStr">
        <is>
          <t>kt</t>
        </is>
      </c>
      <c r="D1088" t="inlineStr">
        <is>
          <t>France</t>
        </is>
      </c>
      <c r="E1088" t="inlineStr">
        <is>
          <t>2015-16</t>
        </is>
      </c>
      <c r="F1088" t="inlineStr">
        <is>
          <t>Féverole</t>
        </is>
      </c>
      <c r="G1088" t="inlineStr"/>
      <c r="H1088" t="inlineStr"/>
      <c r="I1088" t="inlineStr"/>
      <c r="J1088" t="inlineStr"/>
      <c r="K1088" t="inlineStr"/>
      <c r="L1088" t="inlineStr"/>
      <c r="M1088" t="inlineStr"/>
      <c r="N1088" t="inlineStr"/>
      <c r="O1088" t="n">
        <v>-0</v>
      </c>
      <c r="P1088" t="n">
        <v>0</v>
      </c>
      <c r="Q1088" t="n">
        <v>500000000</v>
      </c>
      <c r="R1088" t="inlineStr"/>
      <c r="S1088" t="inlineStr"/>
      <c r="T1088" t="inlineStr"/>
      <c r="U1088" t="n">
        <v>0</v>
      </c>
      <c r="V1088" t="n">
        <v>500000000</v>
      </c>
      <c r="W1088" t="inlineStr"/>
      <c r="X1088" t="inlineStr">
        <is>
          <t>libre unbounded</t>
        </is>
      </c>
    </row>
    <row r="1089" ht="15" customHeight="1" s="1003">
      <c r="A1089" s="1019" t="inlineStr">
        <is>
          <t>Huile</t>
        </is>
      </c>
      <c r="B1089" t="inlineStr">
        <is>
          <t>Export</t>
        </is>
      </c>
      <c r="C1089" t="inlineStr">
        <is>
          <t>kt</t>
        </is>
      </c>
      <c r="D1089" t="inlineStr">
        <is>
          <t>France</t>
        </is>
      </c>
      <c r="E1089" t="inlineStr">
        <is>
          <t>2015-16</t>
        </is>
      </c>
      <c r="F1089" t="inlineStr">
        <is>
          <t>Féverole</t>
        </is>
      </c>
      <c r="G1089" t="inlineStr"/>
      <c r="H1089" t="inlineStr"/>
      <c r="I1089" t="inlineStr"/>
      <c r="J1089" t="inlineStr"/>
      <c r="K1089" t="inlineStr"/>
      <c r="L1089" t="inlineStr"/>
      <c r="M1089" t="inlineStr"/>
      <c r="N1089" t="inlineStr"/>
      <c r="O1089" t="n">
        <v>-0</v>
      </c>
      <c r="P1089" t="n">
        <v>0</v>
      </c>
      <c r="Q1089" t="n">
        <v>500000000</v>
      </c>
      <c r="R1089" t="inlineStr"/>
      <c r="S1089" t="inlineStr"/>
      <c r="T1089" t="inlineStr"/>
      <c r="U1089" t="n">
        <v>0</v>
      </c>
      <c r="V1089" t="n">
        <v>500000000</v>
      </c>
      <c r="W1089" t="inlineStr"/>
      <c r="X1089" t="inlineStr">
        <is>
          <t>libre unbounded</t>
        </is>
      </c>
    </row>
    <row r="1090" ht="15" customHeight="1" s="1003">
      <c r="A1090" s="1019" t="inlineStr">
        <is>
          <t>Huile</t>
        </is>
      </c>
      <c r="B1090" t="inlineStr">
        <is>
          <t>Biocarburants</t>
        </is>
      </c>
      <c r="C1090" t="inlineStr">
        <is>
          <t>kt</t>
        </is>
      </c>
      <c r="D1090" t="inlineStr">
        <is>
          <t>France</t>
        </is>
      </c>
      <c r="E1090" t="inlineStr">
        <is>
          <t>2015-16</t>
        </is>
      </c>
      <c r="F1090" t="inlineStr">
        <is>
          <t>Féverole</t>
        </is>
      </c>
      <c r="G1090" t="inlineStr"/>
      <c r="H1090" t="inlineStr"/>
      <c r="I1090" t="inlineStr"/>
      <c r="J1090" t="inlineStr"/>
      <c r="K1090" t="inlineStr"/>
      <c r="L1090" t="inlineStr"/>
      <c r="M1090" t="inlineStr"/>
      <c r="N1090" t="inlineStr"/>
      <c r="O1090" t="n">
        <v>-0</v>
      </c>
      <c r="P1090" t="n">
        <v>0</v>
      </c>
      <c r="Q1090" t="n">
        <v>500000000</v>
      </c>
      <c r="R1090" t="inlineStr"/>
      <c r="S1090" t="inlineStr"/>
      <c r="T1090" t="inlineStr"/>
      <c r="U1090" t="n">
        <v>0</v>
      </c>
      <c r="V1090" t="n">
        <v>500000000</v>
      </c>
      <c r="W1090" t="inlineStr"/>
      <c r="X1090" t="inlineStr">
        <is>
          <t>libre unbounded</t>
        </is>
      </c>
    </row>
    <row r="1091" ht="15" customHeight="1" s="1003">
      <c r="A1091" s="1019" t="inlineStr">
        <is>
          <t>Huile</t>
        </is>
      </c>
      <c r="B1091" t="inlineStr">
        <is>
          <t>Energie</t>
        </is>
      </c>
      <c r="C1091" t="inlineStr">
        <is>
          <t>kt</t>
        </is>
      </c>
      <c r="D1091" t="inlineStr">
        <is>
          <t>France</t>
        </is>
      </c>
      <c r="E1091" t="inlineStr">
        <is>
          <t>2015-16</t>
        </is>
      </c>
      <c r="F1091" t="inlineStr">
        <is>
          <t>Féverole</t>
        </is>
      </c>
      <c r="G1091" t="inlineStr"/>
      <c r="H1091" t="inlineStr"/>
      <c r="I1091" t="inlineStr"/>
      <c r="J1091" t="inlineStr"/>
      <c r="K1091" t="inlineStr"/>
      <c r="L1091" t="inlineStr"/>
      <c r="M1091" t="inlineStr"/>
      <c r="N1091" t="inlineStr"/>
      <c r="O1091" t="n">
        <v>-0</v>
      </c>
      <c r="P1091" t="n">
        <v>0</v>
      </c>
      <c r="Q1091" t="n">
        <v>500000000</v>
      </c>
      <c r="R1091" t="inlineStr"/>
      <c r="S1091" t="inlineStr"/>
      <c r="T1091" t="inlineStr"/>
      <c r="U1091" t="n">
        <v>0</v>
      </c>
      <c r="V1091" t="n">
        <v>500000000</v>
      </c>
      <c r="W1091" t="inlineStr"/>
      <c r="X1091" t="inlineStr">
        <is>
          <t>libre unbounded</t>
        </is>
      </c>
    </row>
    <row r="1092" ht="15" customHeight="1" s="1003">
      <c r="A1092" s="1019" t="inlineStr">
        <is>
          <t>Huile</t>
        </is>
      </c>
      <c r="B1092" t="inlineStr">
        <is>
          <t>GMS</t>
        </is>
      </c>
      <c r="C1092" t="inlineStr">
        <is>
          <t>kt</t>
        </is>
      </c>
      <c r="D1092" t="inlineStr">
        <is>
          <t>France</t>
        </is>
      </c>
      <c r="E1092" t="inlineStr">
        <is>
          <t>2015-16</t>
        </is>
      </c>
      <c r="F1092" t="inlineStr">
        <is>
          <t>Féverole</t>
        </is>
      </c>
      <c r="G1092" t="inlineStr"/>
      <c r="H1092" t="inlineStr"/>
      <c r="I1092" t="inlineStr"/>
      <c r="J1092" t="inlineStr"/>
      <c r="K1092" t="inlineStr"/>
      <c r="L1092" t="inlineStr"/>
      <c r="M1092" t="inlineStr"/>
      <c r="N1092" t="inlineStr"/>
      <c r="O1092" t="n">
        <v>-0</v>
      </c>
      <c r="P1092" t="n">
        <v>0</v>
      </c>
      <c r="Q1092" t="n">
        <v>500000000</v>
      </c>
      <c r="R1092" t="inlineStr"/>
      <c r="S1092" t="inlineStr"/>
      <c r="T1092" t="inlineStr"/>
      <c r="U1092" t="n">
        <v>0</v>
      </c>
      <c r="V1092" t="n">
        <v>500000000</v>
      </c>
      <c r="W1092" t="inlineStr"/>
      <c r="X1092" t="inlineStr">
        <is>
          <t>libre unbounded</t>
        </is>
      </c>
    </row>
    <row r="1093" ht="15" customHeight="1" s="1003">
      <c r="A1093" s="1019" t="inlineStr">
        <is>
          <t>Huile</t>
        </is>
      </c>
      <c r="B1093" t="inlineStr">
        <is>
          <t>Circuits généralistes</t>
        </is>
      </c>
      <c r="C1093" t="inlineStr">
        <is>
          <t>kt</t>
        </is>
      </c>
      <c r="D1093" t="inlineStr">
        <is>
          <t>France</t>
        </is>
      </c>
      <c r="E1093" t="inlineStr">
        <is>
          <t>2015-16</t>
        </is>
      </c>
      <c r="F1093" t="inlineStr">
        <is>
          <t>Féverole</t>
        </is>
      </c>
      <c r="G1093" t="inlineStr"/>
      <c r="H1093" t="inlineStr"/>
      <c r="I1093" t="inlineStr"/>
      <c r="J1093" t="inlineStr"/>
      <c r="K1093" t="inlineStr"/>
      <c r="L1093" t="inlineStr"/>
      <c r="M1093" t="inlineStr"/>
      <c r="N1093" t="inlineStr"/>
      <c r="O1093" t="n">
        <v>-0</v>
      </c>
      <c r="P1093" t="n">
        <v>0</v>
      </c>
      <c r="Q1093" t="n">
        <v>500000000</v>
      </c>
      <c r="R1093" t="inlineStr"/>
      <c r="S1093" t="inlineStr"/>
      <c r="T1093" t="inlineStr"/>
      <c r="U1093" t="n">
        <v>0</v>
      </c>
      <c r="V1093" t="n">
        <v>500000000</v>
      </c>
      <c r="W1093" t="inlineStr"/>
      <c r="X1093" t="inlineStr">
        <is>
          <t>libre unbounded</t>
        </is>
      </c>
    </row>
    <row r="1094" ht="15" customHeight="1" s="1003">
      <c r="A1094" s="1019" t="inlineStr">
        <is>
          <t>Tourteaux</t>
        </is>
      </c>
      <c r="B1094" t="inlineStr">
        <is>
          <t>Hors FAB</t>
        </is>
      </c>
      <c r="C1094" t="inlineStr">
        <is>
          <t>kt</t>
        </is>
      </c>
      <c r="D1094" t="inlineStr">
        <is>
          <t>France</t>
        </is>
      </c>
      <c r="E1094" t="inlineStr">
        <is>
          <t>2015-16</t>
        </is>
      </c>
      <c r="F1094" t="inlineStr">
        <is>
          <t>Féverole</t>
        </is>
      </c>
      <c r="G1094" t="inlineStr"/>
      <c r="H1094" t="inlineStr"/>
      <c r="I1094" t="inlineStr"/>
      <c r="J1094" t="inlineStr"/>
      <c r="K1094" t="inlineStr"/>
      <c r="L1094" t="inlineStr"/>
      <c r="M1094" t="inlineStr"/>
      <c r="N1094" t="inlineStr"/>
      <c r="O1094" t="n">
        <v>-0</v>
      </c>
      <c r="P1094" t="n">
        <v>0</v>
      </c>
      <c r="Q1094" t="n">
        <v>500000000</v>
      </c>
      <c r="R1094" t="inlineStr"/>
      <c r="S1094" t="inlineStr"/>
      <c r="T1094" t="inlineStr"/>
      <c r="U1094" t="n">
        <v>0</v>
      </c>
      <c r="V1094" t="n">
        <v>500000000</v>
      </c>
      <c r="W1094" t="inlineStr"/>
      <c r="X1094" t="inlineStr">
        <is>
          <t>libre unbounded</t>
        </is>
      </c>
    </row>
    <row r="1095" ht="15" customHeight="1" s="1003">
      <c r="A1095" s="1019" t="inlineStr">
        <is>
          <t>Tourteaux</t>
        </is>
      </c>
      <c r="B1095" t="inlineStr">
        <is>
          <t>Alimentation animale rente</t>
        </is>
      </c>
      <c r="C1095" t="inlineStr">
        <is>
          <t>kt</t>
        </is>
      </c>
      <c r="D1095" t="inlineStr">
        <is>
          <t>France</t>
        </is>
      </c>
      <c r="E1095" t="inlineStr">
        <is>
          <t>2015-16</t>
        </is>
      </c>
      <c r="F1095" t="inlineStr">
        <is>
          <t>Féverole</t>
        </is>
      </c>
      <c r="G1095" t="inlineStr"/>
      <c r="H1095" t="inlineStr"/>
      <c r="I1095" t="inlineStr"/>
      <c r="J1095" t="inlineStr"/>
      <c r="K1095" t="inlineStr"/>
      <c r="L1095" t="inlineStr"/>
      <c r="M1095" t="inlineStr"/>
      <c r="N1095" t="inlineStr"/>
      <c r="O1095" t="n">
        <v>-0</v>
      </c>
      <c r="P1095" t="n">
        <v>0</v>
      </c>
      <c r="Q1095" t="n">
        <v>500000000</v>
      </c>
      <c r="R1095" t="inlineStr"/>
      <c r="S1095" t="inlineStr"/>
      <c r="T1095" t="inlineStr"/>
      <c r="U1095" t="n">
        <v>0</v>
      </c>
      <c r="V1095" t="n">
        <v>500000000</v>
      </c>
      <c r="W1095" t="inlineStr"/>
      <c r="X1095" t="inlineStr">
        <is>
          <t>libre unbounded</t>
        </is>
      </c>
    </row>
    <row r="1096" ht="15" customHeight="1" s="1003">
      <c r="A1096" s="1019" t="inlineStr">
        <is>
          <t>Tourteaux</t>
        </is>
      </c>
      <c r="B1096" t="inlineStr">
        <is>
          <t>Alimentation animale</t>
        </is>
      </c>
      <c r="C1096" t="inlineStr">
        <is>
          <t>kt</t>
        </is>
      </c>
      <c r="D1096" t="inlineStr">
        <is>
          <t>France</t>
        </is>
      </c>
      <c r="E1096" t="inlineStr">
        <is>
          <t>2015-16</t>
        </is>
      </c>
      <c r="F1096" t="inlineStr">
        <is>
          <t>Féverole</t>
        </is>
      </c>
      <c r="G1096" t="inlineStr"/>
      <c r="H1096" t="inlineStr"/>
      <c r="I1096" t="inlineStr"/>
      <c r="J1096" t="inlineStr"/>
      <c r="K1096" t="inlineStr"/>
      <c r="L1096" t="inlineStr"/>
      <c r="M1096" t="inlineStr"/>
      <c r="N1096" t="inlineStr"/>
      <c r="O1096" t="n">
        <v>-0</v>
      </c>
      <c r="P1096" t="n">
        <v>0</v>
      </c>
      <c r="Q1096" t="n">
        <v>500000000</v>
      </c>
      <c r="R1096" t="inlineStr"/>
      <c r="S1096" t="inlineStr"/>
      <c r="T1096" t="inlineStr"/>
      <c r="U1096" t="n">
        <v>0</v>
      </c>
      <c r="V1096" t="n">
        <v>500000000</v>
      </c>
      <c r="W1096" t="inlineStr"/>
      <c r="X1096" t="inlineStr">
        <is>
          <t>libre unbounded</t>
        </is>
      </c>
    </row>
    <row r="1097" ht="15" customHeight="1" s="1003">
      <c r="A1097" s="1019" t="inlineStr">
        <is>
          <t>Tourteaux</t>
        </is>
      </c>
      <c r="B1097" t="inlineStr">
        <is>
          <t>Usages alimentaires</t>
        </is>
      </c>
      <c r="C1097" t="inlineStr">
        <is>
          <t>kt</t>
        </is>
      </c>
      <c r="D1097" t="inlineStr">
        <is>
          <t>France</t>
        </is>
      </c>
      <c r="E1097" t="inlineStr">
        <is>
          <t>2015-16</t>
        </is>
      </c>
      <c r="F1097" t="inlineStr">
        <is>
          <t>Féverole</t>
        </is>
      </c>
      <c r="G1097" t="inlineStr"/>
      <c r="H1097" t="inlineStr"/>
      <c r="I1097" t="inlineStr"/>
      <c r="J1097" t="inlineStr"/>
      <c r="K1097" t="inlineStr"/>
      <c r="L1097" t="inlineStr"/>
      <c r="M1097" t="inlineStr"/>
      <c r="N1097" t="inlineStr"/>
      <c r="O1097" t="n">
        <v>-0</v>
      </c>
      <c r="P1097" t="n">
        <v>0</v>
      </c>
      <c r="Q1097" t="n">
        <v>500000000</v>
      </c>
      <c r="R1097" t="inlineStr"/>
      <c r="S1097" t="inlineStr"/>
      <c r="T1097" t="inlineStr"/>
      <c r="U1097" t="n">
        <v>0</v>
      </c>
      <c r="V1097" t="n">
        <v>500000000</v>
      </c>
      <c r="W1097" t="inlineStr"/>
      <c r="X1097" t="inlineStr">
        <is>
          <t>libre unbounded</t>
        </is>
      </c>
    </row>
    <row r="1098" ht="15" customHeight="1" s="1003">
      <c r="A1098" s="1019" t="inlineStr">
        <is>
          <t>Tourteaux</t>
        </is>
      </c>
      <c r="B1098" t="inlineStr">
        <is>
          <t>Débouchés</t>
        </is>
      </c>
      <c r="C1098" t="inlineStr">
        <is>
          <t>kt</t>
        </is>
      </c>
      <c r="D1098" t="inlineStr">
        <is>
          <t>France</t>
        </is>
      </c>
      <c r="E1098" t="inlineStr">
        <is>
          <t>2015-16</t>
        </is>
      </c>
      <c r="F1098" t="inlineStr">
        <is>
          <t>Féverole</t>
        </is>
      </c>
      <c r="G1098" t="inlineStr"/>
      <c r="H1098" t="inlineStr"/>
      <c r="I1098" t="inlineStr"/>
      <c r="J1098" t="inlineStr"/>
      <c r="K1098" t="inlineStr"/>
      <c r="L1098" t="inlineStr"/>
      <c r="M1098" t="inlineStr"/>
      <c r="N1098" t="inlineStr"/>
      <c r="O1098" t="n">
        <v>-0</v>
      </c>
      <c r="P1098" t="n">
        <v>0</v>
      </c>
      <c r="Q1098" t="n">
        <v>500000000</v>
      </c>
      <c r="R1098" t="inlineStr"/>
      <c r="S1098" t="inlineStr"/>
      <c r="T1098" t="inlineStr"/>
      <c r="U1098" t="n">
        <v>0</v>
      </c>
      <c r="V1098" t="n">
        <v>500000000</v>
      </c>
      <c r="W1098" t="inlineStr"/>
      <c r="X1098" t="inlineStr">
        <is>
          <t>libre unbounded</t>
        </is>
      </c>
    </row>
    <row r="1099" ht="15" customHeight="1" s="1003">
      <c r="A1099" s="1019" t="inlineStr">
        <is>
          <t>Tourteaux</t>
        </is>
      </c>
      <c r="B1099" t="inlineStr">
        <is>
          <t>Export</t>
        </is>
      </c>
      <c r="C1099" t="inlineStr">
        <is>
          <t>kt</t>
        </is>
      </c>
      <c r="D1099" t="inlineStr">
        <is>
          <t>France</t>
        </is>
      </c>
      <c r="E1099" t="inlineStr">
        <is>
          <t>2015-16</t>
        </is>
      </c>
      <c r="F1099" t="inlineStr">
        <is>
          <t>Féverole</t>
        </is>
      </c>
      <c r="G1099" t="inlineStr"/>
      <c r="H1099" t="inlineStr"/>
      <c r="I1099" t="inlineStr"/>
      <c r="J1099" t="inlineStr"/>
      <c r="K1099" t="inlineStr"/>
      <c r="L1099" t="inlineStr"/>
      <c r="M1099" t="inlineStr"/>
      <c r="N1099" t="inlineStr"/>
      <c r="O1099" t="n">
        <v>-0</v>
      </c>
      <c r="P1099" t="n">
        <v>0</v>
      </c>
      <c r="Q1099" t="n">
        <v>500000000</v>
      </c>
      <c r="R1099" t="inlineStr"/>
      <c r="S1099" t="inlineStr"/>
      <c r="T1099" t="inlineStr"/>
      <c r="U1099" t="n">
        <v>0</v>
      </c>
      <c r="V1099" t="n">
        <v>500000000</v>
      </c>
      <c r="W1099" t="inlineStr"/>
      <c r="X1099" t="inlineStr">
        <is>
          <t>libre unbounded</t>
        </is>
      </c>
    </row>
    <row r="1100" ht="15" customHeight="1" s="1003">
      <c r="A1100" s="1019" t="inlineStr">
        <is>
          <t>Tourteaux</t>
        </is>
      </c>
      <c r="B1100" t="inlineStr">
        <is>
          <t>FAB</t>
        </is>
      </c>
      <c r="C1100" t="inlineStr">
        <is>
          <t>kt</t>
        </is>
      </c>
      <c r="D1100" t="inlineStr">
        <is>
          <t>France</t>
        </is>
      </c>
      <c r="E1100" t="inlineStr">
        <is>
          <t>2015-16</t>
        </is>
      </c>
      <c r="F1100" t="inlineStr">
        <is>
          <t>Féverole</t>
        </is>
      </c>
      <c r="G1100" t="inlineStr"/>
      <c r="H1100" t="inlineStr"/>
      <c r="I1100" t="inlineStr"/>
      <c r="J1100" t="inlineStr"/>
      <c r="K1100" t="inlineStr"/>
      <c r="L1100" t="inlineStr"/>
      <c r="M1100" t="inlineStr"/>
      <c r="N1100" t="inlineStr"/>
      <c r="O1100" t="n">
        <v>-0</v>
      </c>
      <c r="P1100" t="n">
        <v>0</v>
      </c>
      <c r="Q1100" t="n">
        <v>500000000</v>
      </c>
      <c r="R1100" t="inlineStr"/>
      <c r="S1100" t="inlineStr"/>
      <c r="T1100" t="inlineStr"/>
      <c r="U1100" t="n">
        <v>0</v>
      </c>
      <c r="V1100" t="n">
        <v>500000000</v>
      </c>
      <c r="W1100" t="inlineStr"/>
      <c r="X1100" t="inlineStr">
        <is>
          <t>libre unbounded</t>
        </is>
      </c>
    </row>
    <row r="1101" ht="15" customHeight="1" s="1003">
      <c r="A1101" s="1019" t="inlineStr">
        <is>
          <t>Tourteaux</t>
        </is>
      </c>
      <c r="B1101" t="inlineStr">
        <is>
          <t>FAF</t>
        </is>
      </c>
      <c r="C1101" t="inlineStr">
        <is>
          <t>kt</t>
        </is>
      </c>
      <c r="D1101" t="inlineStr">
        <is>
          <t>France</t>
        </is>
      </c>
      <c r="E1101" t="inlineStr">
        <is>
          <t>2015-16</t>
        </is>
      </c>
      <c r="F1101" t="inlineStr">
        <is>
          <t>Féverole</t>
        </is>
      </c>
      <c r="G1101" t="inlineStr"/>
      <c r="H1101" t="inlineStr"/>
      <c r="I1101" t="inlineStr"/>
      <c r="J1101" t="inlineStr"/>
      <c r="K1101" t="inlineStr"/>
      <c r="L1101" t="inlineStr"/>
      <c r="M1101" t="inlineStr"/>
      <c r="N1101" t="inlineStr"/>
      <c r="O1101" t="n">
        <v>-0</v>
      </c>
      <c r="P1101" t="n">
        <v>0</v>
      </c>
      <c r="Q1101" t="n">
        <v>500000000</v>
      </c>
      <c r="R1101" t="inlineStr"/>
      <c r="S1101" t="inlineStr"/>
      <c r="T1101" t="inlineStr"/>
      <c r="U1101" t="n">
        <v>0</v>
      </c>
      <c r="V1101" t="n">
        <v>500000000</v>
      </c>
      <c r="W1101" t="inlineStr"/>
      <c r="X1101" t="inlineStr">
        <is>
          <t>libre unbounded</t>
        </is>
      </c>
    </row>
    <row r="1102" ht="15" customHeight="1" s="1003">
      <c r="A1102" s="1019" t="inlineStr">
        <is>
          <t>Coques (+ eau)</t>
        </is>
      </c>
      <c r="B1102" t="inlineStr">
        <is>
          <t>FAB</t>
        </is>
      </c>
      <c r="C1102" t="inlineStr">
        <is>
          <t>kt</t>
        </is>
      </c>
      <c r="D1102" t="inlineStr">
        <is>
          <t>France</t>
        </is>
      </c>
      <c r="E1102" t="inlineStr">
        <is>
          <t>2015-16</t>
        </is>
      </c>
      <c r="F1102" t="inlineStr">
        <is>
          <t>Féverole</t>
        </is>
      </c>
      <c r="G1102" t="inlineStr"/>
      <c r="H1102" t="inlineStr"/>
      <c r="I1102" t="inlineStr"/>
      <c r="J1102" t="inlineStr"/>
      <c r="K1102" t="inlineStr"/>
      <c r="L1102" t="inlineStr"/>
      <c r="M1102" t="inlineStr"/>
      <c r="N1102" t="inlineStr"/>
      <c r="O1102" t="n">
        <v>-0</v>
      </c>
      <c r="P1102" t="n">
        <v>0</v>
      </c>
      <c r="Q1102" t="n">
        <v>-0</v>
      </c>
      <c r="R1102" t="inlineStr"/>
      <c r="S1102" t="inlineStr"/>
      <c r="T1102" t="inlineStr"/>
      <c r="U1102" t="n">
        <v>0</v>
      </c>
      <c r="V1102" t="n">
        <v>500000000</v>
      </c>
      <c r="W1102" t="inlineStr"/>
      <c r="X1102" t="inlineStr">
        <is>
          <t>libre</t>
        </is>
      </c>
    </row>
    <row r="1103" ht="15" customHeight="1" s="1003">
      <c r="A1103" s="1019" t="inlineStr">
        <is>
          <t>Coques (+ eau)</t>
        </is>
      </c>
      <c r="B1103" t="inlineStr">
        <is>
          <t>Combustion</t>
        </is>
      </c>
      <c r="C1103" t="inlineStr">
        <is>
          <t>kt</t>
        </is>
      </c>
      <c r="D1103" t="inlineStr">
        <is>
          <t>France</t>
        </is>
      </c>
      <c r="E1103" t="inlineStr">
        <is>
          <t>2015-16</t>
        </is>
      </c>
      <c r="F1103" t="inlineStr">
        <is>
          <t>Féverole</t>
        </is>
      </c>
      <c r="G1103" t="inlineStr"/>
      <c r="H1103" t="inlineStr"/>
      <c r="I1103" t="inlineStr"/>
      <c r="J1103" t="inlineStr"/>
      <c r="K1103" t="inlineStr"/>
      <c r="L1103" t="inlineStr"/>
      <c r="M1103" t="inlineStr"/>
      <c r="N1103" t="inlineStr"/>
      <c r="O1103" t="n">
        <v>-0</v>
      </c>
      <c r="P1103" t="n">
        <v>0</v>
      </c>
      <c r="Q1103" t="n">
        <v>-0</v>
      </c>
      <c r="R1103" t="inlineStr"/>
      <c r="S1103" t="inlineStr"/>
      <c r="T1103" t="inlineStr"/>
      <c r="U1103" t="n">
        <v>0</v>
      </c>
      <c r="V1103" t="n">
        <v>500000000</v>
      </c>
      <c r="W1103" t="inlineStr"/>
      <c r="X1103" t="inlineStr">
        <is>
          <t>libre</t>
        </is>
      </c>
    </row>
    <row r="1104" ht="15" customHeight="1" s="1003">
      <c r="A1104" s="1019" t="inlineStr">
        <is>
          <t>Coques (+ eau)</t>
        </is>
      </c>
      <c r="B1104" t="inlineStr">
        <is>
          <t>Alimentation animale rente</t>
        </is>
      </c>
      <c r="C1104" t="inlineStr">
        <is>
          <t>kt</t>
        </is>
      </c>
      <c r="D1104" t="inlineStr">
        <is>
          <t>France</t>
        </is>
      </c>
      <c r="E1104" t="inlineStr">
        <is>
          <t>2015-16</t>
        </is>
      </c>
      <c r="F1104" t="inlineStr">
        <is>
          <t>Féverole</t>
        </is>
      </c>
      <c r="G1104" t="inlineStr"/>
      <c r="H1104" t="inlineStr"/>
      <c r="I1104" t="inlineStr"/>
      <c r="J1104" t="inlineStr"/>
      <c r="K1104" t="inlineStr"/>
      <c r="L1104" t="inlineStr"/>
      <c r="M1104" t="inlineStr"/>
      <c r="N1104" t="inlineStr"/>
      <c r="O1104" t="n">
        <v>-0</v>
      </c>
      <c r="P1104" t="n">
        <v>0</v>
      </c>
      <c r="Q1104" t="n">
        <v>0</v>
      </c>
      <c r="R1104" t="inlineStr"/>
      <c r="S1104" t="inlineStr"/>
      <c r="T1104" t="inlineStr"/>
      <c r="U1104" t="n">
        <v>0</v>
      </c>
      <c r="V1104" t="n">
        <v>500000000</v>
      </c>
      <c r="W1104" t="inlineStr"/>
      <c r="X1104" t="inlineStr">
        <is>
          <t>libre</t>
        </is>
      </c>
    </row>
    <row r="1105" ht="15" customHeight="1" s="1003">
      <c r="A1105" s="1019" t="inlineStr">
        <is>
          <t>Coques (+ eau)</t>
        </is>
      </c>
      <c r="B1105" t="inlineStr">
        <is>
          <t>Alimentation animale</t>
        </is>
      </c>
      <c r="C1105" t="inlineStr">
        <is>
          <t>kt</t>
        </is>
      </c>
      <c r="D1105" t="inlineStr">
        <is>
          <t>France</t>
        </is>
      </c>
      <c r="E1105" t="inlineStr">
        <is>
          <t>2015-16</t>
        </is>
      </c>
      <c r="F1105" t="inlineStr">
        <is>
          <t>Féverole</t>
        </is>
      </c>
      <c r="G1105" t="inlineStr"/>
      <c r="H1105" t="inlineStr"/>
      <c r="I1105" t="inlineStr"/>
      <c r="J1105" t="inlineStr"/>
      <c r="K1105" t="inlineStr"/>
      <c r="L1105" t="inlineStr"/>
      <c r="M1105" t="inlineStr"/>
      <c r="N1105" t="inlineStr"/>
      <c r="O1105" t="n">
        <v>-0</v>
      </c>
      <c r="P1105" t="n">
        <v>0</v>
      </c>
      <c r="Q1105" t="n">
        <v>0</v>
      </c>
      <c r="R1105" t="inlineStr"/>
      <c r="S1105" t="inlineStr"/>
      <c r="T1105" t="inlineStr"/>
      <c r="U1105" t="n">
        <v>0</v>
      </c>
      <c r="V1105" t="n">
        <v>500000000</v>
      </c>
      <c r="W1105" t="inlineStr"/>
      <c r="X1105" t="inlineStr">
        <is>
          <t>libre</t>
        </is>
      </c>
    </row>
    <row r="1106" ht="15" customHeight="1" s="1003">
      <c r="A1106" s="1019" t="inlineStr">
        <is>
          <t>Coques (+ eau)</t>
        </is>
      </c>
      <c r="B1106" t="inlineStr">
        <is>
          <t>Usages alimentaires</t>
        </is>
      </c>
      <c r="C1106" t="inlineStr">
        <is>
          <t>kt</t>
        </is>
      </c>
      <c r="D1106" t="inlineStr">
        <is>
          <t>France</t>
        </is>
      </c>
      <c r="E1106" t="inlineStr">
        <is>
          <t>2015-16</t>
        </is>
      </c>
      <c r="F1106" t="inlineStr">
        <is>
          <t>Féverole</t>
        </is>
      </c>
      <c r="G1106" t="inlineStr"/>
      <c r="H1106" t="inlineStr"/>
      <c r="I1106" t="inlineStr"/>
      <c r="J1106" t="inlineStr"/>
      <c r="K1106" t="inlineStr"/>
      <c r="L1106" t="inlineStr"/>
      <c r="M1106" t="inlineStr"/>
      <c r="N1106" t="inlineStr"/>
      <c r="O1106" t="n">
        <v>-0</v>
      </c>
      <c r="P1106" t="n">
        <v>0</v>
      </c>
      <c r="Q1106" t="n">
        <v>-0</v>
      </c>
      <c r="R1106" t="inlineStr"/>
      <c r="S1106" t="inlineStr"/>
      <c r="T1106" t="inlineStr"/>
      <c r="U1106" t="n">
        <v>0</v>
      </c>
      <c r="V1106" t="n">
        <v>500000000</v>
      </c>
      <c r="W1106" t="inlineStr"/>
      <c r="X1106" t="inlineStr">
        <is>
          <t>libre</t>
        </is>
      </c>
    </row>
    <row r="1107" ht="15" customHeight="1" s="1003">
      <c r="A1107" s="1019" t="inlineStr">
        <is>
          <t>Coques (+ eau)</t>
        </is>
      </c>
      <c r="B1107" t="inlineStr">
        <is>
          <t>Débouchés</t>
        </is>
      </c>
      <c r="C1107" t="inlineStr">
        <is>
          <t>kt</t>
        </is>
      </c>
      <c r="D1107" t="inlineStr">
        <is>
          <t>France</t>
        </is>
      </c>
      <c r="E1107" t="inlineStr">
        <is>
          <t>2015-16</t>
        </is>
      </c>
      <c r="F1107" t="inlineStr">
        <is>
          <t>Féverole</t>
        </is>
      </c>
      <c r="G1107" t="inlineStr"/>
      <c r="H1107" t="inlineStr"/>
      <c r="I1107" t="inlineStr"/>
      <c r="J1107" t="inlineStr"/>
      <c r="K1107" t="inlineStr"/>
      <c r="L1107" t="inlineStr"/>
      <c r="M1107" t="inlineStr"/>
      <c r="N1107" t="inlineStr"/>
      <c r="O1107" t="n">
        <v>0</v>
      </c>
      <c r="P1107" t="inlineStr"/>
      <c r="Q1107" t="inlineStr"/>
      <c r="R1107" t="inlineStr"/>
      <c r="S1107" t="inlineStr"/>
      <c r="T1107" t="inlineStr"/>
      <c r="U1107" t="n">
        <v>0</v>
      </c>
      <c r="V1107" t="n">
        <v>500000000</v>
      </c>
      <c r="W1107" t="inlineStr"/>
      <c r="X1107" t="inlineStr">
        <is>
          <t>déterminé</t>
        </is>
      </c>
    </row>
    <row r="1108" ht="15" customHeight="1" s="1003">
      <c r="A1108" s="1019" t="inlineStr">
        <is>
          <t>Coques (+ eau)</t>
        </is>
      </c>
      <c r="B1108" t="inlineStr">
        <is>
          <t>Energie</t>
        </is>
      </c>
      <c r="C1108" t="inlineStr">
        <is>
          <t>kt</t>
        </is>
      </c>
      <c r="D1108" t="inlineStr">
        <is>
          <t>France</t>
        </is>
      </c>
      <c r="E1108" t="inlineStr">
        <is>
          <t>2015-16</t>
        </is>
      </c>
      <c r="F1108" t="inlineStr">
        <is>
          <t>Féverole</t>
        </is>
      </c>
      <c r="G1108" t="inlineStr"/>
      <c r="H1108" t="inlineStr"/>
      <c r="I1108" t="inlineStr"/>
      <c r="J1108" t="inlineStr"/>
      <c r="K1108" t="inlineStr"/>
      <c r="L1108" t="inlineStr"/>
      <c r="M1108" t="inlineStr"/>
      <c r="N1108" t="inlineStr"/>
      <c r="O1108" t="n">
        <v>-0</v>
      </c>
      <c r="P1108" t="n">
        <v>0</v>
      </c>
      <c r="Q1108" t="n">
        <v>-0</v>
      </c>
      <c r="R1108" t="inlineStr"/>
      <c r="S1108" t="inlineStr"/>
      <c r="T1108" t="inlineStr"/>
      <c r="U1108" t="n">
        <v>0</v>
      </c>
      <c r="V1108" t="n">
        <v>500000000</v>
      </c>
      <c r="W1108" t="inlineStr"/>
      <c r="X1108" t="inlineStr">
        <is>
          <t>libre</t>
        </is>
      </c>
    </row>
    <row r="1109" ht="15" customHeight="1" s="1003">
      <c r="A1109" s="1019" t="inlineStr">
        <is>
          <t>Coques (+ eau)</t>
        </is>
      </c>
      <c r="B1109" t="inlineStr">
        <is>
          <t>Usages non-alimentaires</t>
        </is>
      </c>
      <c r="C1109" t="inlineStr">
        <is>
          <t>kt</t>
        </is>
      </c>
      <c r="D1109" t="inlineStr">
        <is>
          <t>France</t>
        </is>
      </c>
      <c r="E1109" t="inlineStr">
        <is>
          <t>2015-16</t>
        </is>
      </c>
      <c r="F1109" t="inlineStr">
        <is>
          <t>Féverole</t>
        </is>
      </c>
      <c r="G1109" t="inlineStr"/>
      <c r="H1109" t="inlineStr"/>
      <c r="I1109" t="inlineStr"/>
      <c r="J1109" t="inlineStr"/>
      <c r="K1109" t="inlineStr"/>
      <c r="L1109" t="inlineStr"/>
      <c r="M1109" t="inlineStr"/>
      <c r="N1109" t="inlineStr"/>
      <c r="O1109" t="n">
        <v>-0</v>
      </c>
      <c r="P1109" t="n">
        <v>0</v>
      </c>
      <c r="Q1109" t="n">
        <v>-0</v>
      </c>
      <c r="R1109" t="inlineStr"/>
      <c r="S1109" t="inlineStr"/>
      <c r="T1109" t="inlineStr"/>
      <c r="U1109" t="n">
        <v>0</v>
      </c>
      <c r="V1109" t="n">
        <v>500000000</v>
      </c>
      <c r="W1109" t="inlineStr"/>
      <c r="X1109" t="inlineStr">
        <is>
          <t>libre</t>
        </is>
      </c>
    </row>
    <row r="1110" ht="15" customHeight="1" s="1003">
      <c r="A1110" s="1019" t="inlineStr">
        <is>
          <t>Huile d'olive</t>
        </is>
      </c>
      <c r="B1110" t="inlineStr">
        <is>
          <t>Vente directe et autoconsommation</t>
        </is>
      </c>
      <c r="C1110" t="inlineStr">
        <is>
          <t>kt</t>
        </is>
      </c>
      <c r="D1110" t="inlineStr">
        <is>
          <t>France</t>
        </is>
      </c>
      <c r="E1110" t="inlineStr">
        <is>
          <t>2015-16</t>
        </is>
      </c>
      <c r="F1110" t="inlineStr">
        <is>
          <t>Féverole</t>
        </is>
      </c>
      <c r="G1110" t="inlineStr"/>
      <c r="H1110" t="inlineStr"/>
      <c r="I1110" t="inlineStr"/>
      <c r="J1110" t="inlineStr"/>
      <c r="K1110" t="inlineStr"/>
      <c r="L1110" t="inlineStr"/>
      <c r="M1110" t="inlineStr"/>
      <c r="N1110" t="inlineStr"/>
      <c r="O1110" t="n">
        <v>-0</v>
      </c>
      <c r="P1110" t="n">
        <v>0</v>
      </c>
      <c r="Q1110" t="n">
        <v>500000000</v>
      </c>
      <c r="R1110" t="inlineStr"/>
      <c r="S1110" t="inlineStr"/>
      <c r="T1110" t="inlineStr"/>
      <c r="U1110" t="n">
        <v>0</v>
      </c>
      <c r="V1110" t="n">
        <v>500000000</v>
      </c>
      <c r="W1110" t="inlineStr"/>
      <c r="X1110" t="inlineStr">
        <is>
          <t>libre unbounded</t>
        </is>
      </c>
    </row>
    <row r="1111" ht="15" customHeight="1" s="1003">
      <c r="A1111" s="1019" t="inlineStr">
        <is>
          <t>Huile d'olive</t>
        </is>
      </c>
      <c r="B1111" t="inlineStr">
        <is>
          <t>Circuits spécialisés</t>
        </is>
      </c>
      <c r="C1111" t="inlineStr">
        <is>
          <t>kt</t>
        </is>
      </c>
      <c r="D1111" t="inlineStr">
        <is>
          <t>France</t>
        </is>
      </c>
      <c r="E1111" t="inlineStr">
        <is>
          <t>2015-16</t>
        </is>
      </c>
      <c r="F1111" t="inlineStr">
        <is>
          <t>Féverole</t>
        </is>
      </c>
      <c r="G1111" t="inlineStr"/>
      <c r="H1111" t="inlineStr"/>
      <c r="I1111" t="inlineStr"/>
      <c r="J1111" t="inlineStr"/>
      <c r="K1111" t="inlineStr"/>
      <c r="L1111" t="inlineStr"/>
      <c r="M1111" t="inlineStr"/>
      <c r="N1111" t="inlineStr"/>
      <c r="O1111" t="n">
        <v>-0</v>
      </c>
      <c r="P1111" t="n">
        <v>0</v>
      </c>
      <c r="Q1111" t="n">
        <v>500000000</v>
      </c>
      <c r="R1111" t="inlineStr"/>
      <c r="S1111" t="inlineStr"/>
      <c r="T1111" t="inlineStr"/>
      <c r="U1111" t="n">
        <v>0</v>
      </c>
      <c r="V1111" t="n">
        <v>500000000</v>
      </c>
      <c r="W1111" t="inlineStr"/>
      <c r="X1111" t="inlineStr">
        <is>
          <t>libre unbounded</t>
        </is>
      </c>
    </row>
    <row r="1112" ht="15" customHeight="1" s="1003">
      <c r="A1112" s="1019" t="inlineStr">
        <is>
          <t>Huile d'olive</t>
        </is>
      </c>
      <c r="B1112" t="inlineStr">
        <is>
          <t>RHD</t>
        </is>
      </c>
      <c r="C1112" t="inlineStr">
        <is>
          <t>kt</t>
        </is>
      </c>
      <c r="D1112" t="inlineStr">
        <is>
          <t>France</t>
        </is>
      </c>
      <c r="E1112" t="inlineStr">
        <is>
          <t>2015-16</t>
        </is>
      </c>
      <c r="F1112" t="inlineStr">
        <is>
          <t>Féverole</t>
        </is>
      </c>
      <c r="G1112" t="inlineStr"/>
      <c r="H1112" t="inlineStr"/>
      <c r="I1112" t="inlineStr"/>
      <c r="J1112" t="inlineStr"/>
      <c r="K1112" t="inlineStr"/>
      <c r="L1112" t="inlineStr"/>
      <c r="M1112" t="inlineStr"/>
      <c r="N1112" t="inlineStr"/>
      <c r="O1112" t="n">
        <v>-0</v>
      </c>
      <c r="P1112" t="n">
        <v>0</v>
      </c>
      <c r="Q1112" t="n">
        <v>500000000</v>
      </c>
      <c r="R1112" t="inlineStr"/>
      <c r="S1112" t="inlineStr"/>
      <c r="T1112" t="inlineStr"/>
      <c r="U1112" t="n">
        <v>0</v>
      </c>
      <c r="V1112" t="n">
        <v>500000000</v>
      </c>
      <c r="W1112" t="inlineStr"/>
      <c r="X1112" t="inlineStr">
        <is>
          <t>libre unbounded</t>
        </is>
      </c>
    </row>
    <row r="1113" ht="15" customHeight="1" s="1003">
      <c r="A1113" s="1019" t="inlineStr">
        <is>
          <t>Huile d'olive</t>
        </is>
      </c>
      <c r="B1113" t="inlineStr">
        <is>
          <t>Autres IAA</t>
        </is>
      </c>
      <c r="C1113" t="inlineStr">
        <is>
          <t>kt</t>
        </is>
      </c>
      <c r="D1113" t="inlineStr">
        <is>
          <t>France</t>
        </is>
      </c>
      <c r="E1113" t="inlineStr">
        <is>
          <t>2015-16</t>
        </is>
      </c>
      <c r="F1113" t="inlineStr">
        <is>
          <t>Féverole</t>
        </is>
      </c>
      <c r="G1113" t="inlineStr"/>
      <c r="H1113" t="inlineStr"/>
      <c r="I1113" t="inlineStr"/>
      <c r="J1113" t="inlineStr"/>
      <c r="K1113" t="inlineStr"/>
      <c r="L1113" t="inlineStr"/>
      <c r="M1113" t="inlineStr"/>
      <c r="N1113" t="inlineStr"/>
      <c r="O1113" t="n">
        <v>-0</v>
      </c>
      <c r="P1113" t="n">
        <v>0</v>
      </c>
      <c r="Q1113" t="n">
        <v>500000000</v>
      </c>
      <c r="R1113" t="inlineStr"/>
      <c r="S1113" t="inlineStr"/>
      <c r="T1113" t="inlineStr"/>
      <c r="U1113" t="n">
        <v>0</v>
      </c>
      <c r="V1113" t="n">
        <v>500000000</v>
      </c>
      <c r="W1113" t="inlineStr"/>
      <c r="X1113" t="inlineStr">
        <is>
          <t>libre unbounded</t>
        </is>
      </c>
    </row>
    <row r="1114" ht="15" customHeight="1" s="1003">
      <c r="A1114" s="1019" t="inlineStr">
        <is>
          <t>Huile d'olive</t>
        </is>
      </c>
      <c r="B1114" t="inlineStr">
        <is>
          <t>Alimentation humaine</t>
        </is>
      </c>
      <c r="C1114" t="inlineStr">
        <is>
          <t>kt</t>
        </is>
      </c>
      <c r="D1114" t="inlineStr">
        <is>
          <t>France</t>
        </is>
      </c>
      <c r="E1114" t="inlineStr">
        <is>
          <t>2015-16</t>
        </is>
      </c>
      <c r="F1114" t="inlineStr">
        <is>
          <t>Féverole</t>
        </is>
      </c>
      <c r="G1114" t="inlineStr"/>
      <c r="H1114" t="inlineStr"/>
      <c r="I1114" t="inlineStr"/>
      <c r="J1114" t="inlineStr"/>
      <c r="K1114" t="inlineStr"/>
      <c r="L1114" t="inlineStr"/>
      <c r="M1114" t="inlineStr"/>
      <c r="N1114" t="inlineStr"/>
      <c r="O1114" t="n">
        <v>-0</v>
      </c>
      <c r="P1114" t="n">
        <v>0</v>
      </c>
      <c r="Q1114" t="n">
        <v>500000000</v>
      </c>
      <c r="R1114" t="inlineStr"/>
      <c r="S1114" t="inlineStr"/>
      <c r="T1114" t="inlineStr"/>
      <c r="U1114" t="n">
        <v>0</v>
      </c>
      <c r="V1114" t="n">
        <v>500000000</v>
      </c>
      <c r="W1114" t="inlineStr"/>
      <c r="X1114" t="inlineStr">
        <is>
          <t>libre unbounded</t>
        </is>
      </c>
    </row>
    <row r="1115" ht="15" customHeight="1" s="1003">
      <c r="A1115" s="1019" t="inlineStr">
        <is>
          <t>Huile d'olive</t>
        </is>
      </c>
      <c r="B1115" t="inlineStr">
        <is>
          <t>Ménages</t>
        </is>
      </c>
      <c r="C1115" t="inlineStr">
        <is>
          <t>kt</t>
        </is>
      </c>
      <c r="D1115" t="inlineStr">
        <is>
          <t>France</t>
        </is>
      </c>
      <c r="E1115" t="inlineStr">
        <is>
          <t>2015-16</t>
        </is>
      </c>
      <c r="F1115" t="inlineStr">
        <is>
          <t>Féverole</t>
        </is>
      </c>
      <c r="G1115" t="inlineStr"/>
      <c r="H1115" t="inlineStr"/>
      <c r="I1115" t="inlineStr"/>
      <c r="J1115" t="inlineStr"/>
      <c r="K1115" t="inlineStr"/>
      <c r="L1115" t="inlineStr"/>
      <c r="M1115" t="inlineStr"/>
      <c r="N1115" t="inlineStr"/>
      <c r="O1115" t="n">
        <v>-0</v>
      </c>
      <c r="P1115" t="n">
        <v>0</v>
      </c>
      <c r="Q1115" t="n">
        <v>500000000</v>
      </c>
      <c r="R1115" t="inlineStr"/>
      <c r="S1115" t="inlineStr"/>
      <c r="T1115" t="inlineStr"/>
      <c r="U1115" t="n">
        <v>0</v>
      </c>
      <c r="V1115" t="n">
        <v>500000000</v>
      </c>
      <c r="W1115" t="inlineStr"/>
      <c r="X1115" t="inlineStr">
        <is>
          <t>libre unbounded</t>
        </is>
      </c>
    </row>
    <row r="1116" ht="15" customHeight="1" s="1003">
      <c r="A1116" s="1019" t="inlineStr">
        <is>
          <t>Huile d'olive</t>
        </is>
      </c>
      <c r="B1116" t="inlineStr">
        <is>
          <t>Usages alimentaires</t>
        </is>
      </c>
      <c r="C1116" t="inlineStr">
        <is>
          <t>kt</t>
        </is>
      </c>
      <c r="D1116" t="inlineStr">
        <is>
          <t>France</t>
        </is>
      </c>
      <c r="E1116" t="inlineStr">
        <is>
          <t>2015-16</t>
        </is>
      </c>
      <c r="F1116" t="inlineStr">
        <is>
          <t>Féverole</t>
        </is>
      </c>
      <c r="G1116" t="inlineStr"/>
      <c r="H1116" t="inlineStr"/>
      <c r="I1116" t="inlineStr"/>
      <c r="J1116" t="inlineStr"/>
      <c r="K1116" t="inlineStr"/>
      <c r="L1116" t="inlineStr"/>
      <c r="M1116" t="inlineStr"/>
      <c r="N1116" t="inlineStr"/>
      <c r="O1116" t="n">
        <v>-0</v>
      </c>
      <c r="P1116" t="n">
        <v>0</v>
      </c>
      <c r="Q1116" t="n">
        <v>500000000</v>
      </c>
      <c r="R1116" t="inlineStr"/>
      <c r="S1116" t="inlineStr"/>
      <c r="T1116" t="inlineStr"/>
      <c r="U1116" t="n">
        <v>0</v>
      </c>
      <c r="V1116" t="n">
        <v>500000000</v>
      </c>
      <c r="W1116" t="inlineStr"/>
      <c r="X1116" t="inlineStr">
        <is>
          <t>libre unbounded</t>
        </is>
      </c>
    </row>
    <row r="1117" ht="15" customHeight="1" s="1003">
      <c r="A1117" s="1019" t="inlineStr">
        <is>
          <t>Huile d'olive</t>
        </is>
      </c>
      <c r="B1117" t="inlineStr">
        <is>
          <t>Débouchés</t>
        </is>
      </c>
      <c r="C1117" t="inlineStr">
        <is>
          <t>kt</t>
        </is>
      </c>
      <c r="D1117" t="inlineStr">
        <is>
          <t>France</t>
        </is>
      </c>
      <c r="E1117" t="inlineStr">
        <is>
          <t>2015-16</t>
        </is>
      </c>
      <c r="F1117" t="inlineStr">
        <is>
          <t>Féverole</t>
        </is>
      </c>
      <c r="G1117" t="inlineStr"/>
      <c r="H1117" t="inlineStr"/>
      <c r="I1117" t="inlineStr"/>
      <c r="J1117" t="inlineStr"/>
      <c r="K1117" t="inlineStr"/>
      <c r="L1117" t="inlineStr"/>
      <c r="M1117" t="inlineStr"/>
      <c r="N1117" t="inlineStr"/>
      <c r="O1117" t="n">
        <v>-0</v>
      </c>
      <c r="P1117" t="n">
        <v>0</v>
      </c>
      <c r="Q1117" t="n">
        <v>500000000</v>
      </c>
      <c r="R1117" t="inlineStr"/>
      <c r="S1117" t="inlineStr"/>
      <c r="T1117" t="inlineStr"/>
      <c r="U1117" t="n">
        <v>0</v>
      </c>
      <c r="V1117" t="n">
        <v>500000000</v>
      </c>
      <c r="W1117" t="inlineStr"/>
      <c r="X1117" t="inlineStr">
        <is>
          <t>libre unbounded</t>
        </is>
      </c>
    </row>
    <row r="1118" ht="15" customHeight="1" s="1003">
      <c r="A1118" s="1019" t="inlineStr">
        <is>
          <t>Huile d'olive</t>
        </is>
      </c>
      <c r="B1118" t="inlineStr">
        <is>
          <t>Export</t>
        </is>
      </c>
      <c r="C1118" t="inlineStr">
        <is>
          <t>kt</t>
        </is>
      </c>
      <c r="D1118" t="inlineStr">
        <is>
          <t>France</t>
        </is>
      </c>
      <c r="E1118" t="inlineStr">
        <is>
          <t>2015-16</t>
        </is>
      </c>
      <c r="F1118" t="inlineStr">
        <is>
          <t>Féverole</t>
        </is>
      </c>
      <c r="G1118" t="inlineStr"/>
      <c r="H1118" t="inlineStr"/>
      <c r="I1118" t="inlineStr"/>
      <c r="J1118" t="inlineStr"/>
      <c r="K1118" t="inlineStr"/>
      <c r="L1118" t="inlineStr"/>
      <c r="M1118" t="inlineStr"/>
      <c r="N1118" t="inlineStr"/>
      <c r="O1118" t="n">
        <v>-0</v>
      </c>
      <c r="P1118" t="n">
        <v>0</v>
      </c>
      <c r="Q1118" t="n">
        <v>500000000</v>
      </c>
      <c r="R1118" t="inlineStr"/>
      <c r="S1118" t="inlineStr"/>
      <c r="T1118" t="inlineStr"/>
      <c r="U1118" t="n">
        <v>0</v>
      </c>
      <c r="V1118" t="n">
        <v>500000000</v>
      </c>
      <c r="W1118" t="inlineStr"/>
      <c r="X1118" t="inlineStr">
        <is>
          <t>libre unbounded</t>
        </is>
      </c>
    </row>
    <row r="1119" ht="15" customHeight="1" s="1003">
      <c r="A1119" s="1019" t="inlineStr">
        <is>
          <t>Huile d'olive</t>
        </is>
      </c>
      <c r="B1119" t="inlineStr">
        <is>
          <t>GMS</t>
        </is>
      </c>
      <c r="C1119" t="inlineStr">
        <is>
          <t>kt</t>
        </is>
      </c>
      <c r="D1119" t="inlineStr">
        <is>
          <t>France</t>
        </is>
      </c>
      <c r="E1119" t="inlineStr">
        <is>
          <t>2015-16</t>
        </is>
      </c>
      <c r="F1119" t="inlineStr">
        <is>
          <t>Féverole</t>
        </is>
      </c>
      <c r="G1119" t="inlineStr"/>
      <c r="H1119" t="inlineStr"/>
      <c r="I1119" t="inlineStr"/>
      <c r="J1119" t="inlineStr"/>
      <c r="K1119" t="inlineStr"/>
      <c r="L1119" t="inlineStr"/>
      <c r="M1119" t="inlineStr"/>
      <c r="N1119" t="inlineStr"/>
      <c r="O1119" t="n">
        <v>-0</v>
      </c>
      <c r="P1119" t="n">
        <v>0</v>
      </c>
      <c r="Q1119" t="n">
        <v>500000000</v>
      </c>
      <c r="R1119" t="inlineStr"/>
      <c r="S1119" t="inlineStr"/>
      <c r="T1119" t="inlineStr"/>
      <c r="U1119" t="n">
        <v>0</v>
      </c>
      <c r="V1119" t="n">
        <v>500000000</v>
      </c>
      <c r="W1119" t="inlineStr"/>
      <c r="X1119" t="inlineStr">
        <is>
          <t>libre unbounded</t>
        </is>
      </c>
    </row>
    <row r="1120" ht="15" customHeight="1" s="1003">
      <c r="A1120" s="1019" t="inlineStr">
        <is>
          <t>Huile d'olive</t>
        </is>
      </c>
      <c r="B1120" t="inlineStr">
        <is>
          <t>Circuits généralistes</t>
        </is>
      </c>
      <c r="C1120" t="inlineStr">
        <is>
          <t>kt</t>
        </is>
      </c>
      <c r="D1120" t="inlineStr">
        <is>
          <t>France</t>
        </is>
      </c>
      <c r="E1120" t="inlineStr">
        <is>
          <t>2015-16</t>
        </is>
      </c>
      <c r="F1120" t="inlineStr">
        <is>
          <t>Féverole</t>
        </is>
      </c>
      <c r="G1120" t="inlineStr"/>
      <c r="H1120" t="inlineStr"/>
      <c r="I1120" t="inlineStr"/>
      <c r="J1120" t="inlineStr"/>
      <c r="K1120" t="inlineStr"/>
      <c r="L1120" t="inlineStr"/>
      <c r="M1120" t="inlineStr"/>
      <c r="N1120" t="inlineStr"/>
      <c r="O1120" t="n">
        <v>-0</v>
      </c>
      <c r="P1120" t="n">
        <v>0</v>
      </c>
      <c r="Q1120" t="n">
        <v>500000000</v>
      </c>
      <c r="R1120" t="inlineStr"/>
      <c r="S1120" t="inlineStr"/>
      <c r="T1120" t="inlineStr"/>
      <c r="U1120" t="n">
        <v>0</v>
      </c>
      <c r="V1120" t="n">
        <v>500000000</v>
      </c>
      <c r="W1120" t="inlineStr"/>
      <c r="X1120" t="inlineStr">
        <is>
          <t>libre unbounded</t>
        </is>
      </c>
    </row>
    <row r="1121" ht="15" customHeight="1" s="1003">
      <c r="A1121" s="1019" t="inlineStr">
        <is>
          <t>Huile d'olive</t>
        </is>
      </c>
      <c r="B1121" t="inlineStr">
        <is>
          <t>Ecart statistique</t>
        </is>
      </c>
      <c r="C1121" t="inlineStr">
        <is>
          <t>kt</t>
        </is>
      </c>
      <c r="D1121" t="inlineStr">
        <is>
          <t>France</t>
        </is>
      </c>
      <c r="E1121" t="inlineStr">
        <is>
          <t>2015-16</t>
        </is>
      </c>
      <c r="F1121" t="inlineStr">
        <is>
          <t>Féverole</t>
        </is>
      </c>
      <c r="G1121" t="inlineStr"/>
      <c r="H1121" t="inlineStr"/>
      <c r="I1121" t="inlineStr"/>
      <c r="J1121" t="inlineStr"/>
      <c r="K1121" t="inlineStr"/>
      <c r="L1121" t="inlineStr"/>
      <c r="M1121" t="inlineStr"/>
      <c r="N1121" t="inlineStr"/>
      <c r="O1121" t="n">
        <v>-0</v>
      </c>
      <c r="P1121" t="n">
        <v>0</v>
      </c>
      <c r="Q1121" t="n">
        <v>500000000</v>
      </c>
      <c r="R1121" t="inlineStr"/>
      <c r="S1121" t="inlineStr"/>
      <c r="T1121" t="inlineStr"/>
      <c r="U1121" t="n">
        <v>0</v>
      </c>
      <c r="V1121" t="n">
        <v>500000000</v>
      </c>
      <c r="W1121" t="inlineStr"/>
      <c r="X1121" t="inlineStr">
        <is>
          <t>libre unbounded</t>
        </is>
      </c>
    </row>
    <row r="1122" ht="15" customHeight="1" s="1003">
      <c r="A1122" s="1019" t="inlineStr">
        <is>
          <t>Grignons d'olive</t>
        </is>
      </c>
      <c r="B1122" t="inlineStr">
        <is>
          <t>Alimentation animale</t>
        </is>
      </c>
      <c r="C1122" t="inlineStr">
        <is>
          <t>kt</t>
        </is>
      </c>
      <c r="D1122" t="inlineStr">
        <is>
          <t>France</t>
        </is>
      </c>
      <c r="E1122" t="inlineStr">
        <is>
          <t>2015-16</t>
        </is>
      </c>
      <c r="F1122" t="inlineStr">
        <is>
          <t>Féverole</t>
        </is>
      </c>
      <c r="G1122" t="inlineStr"/>
      <c r="H1122" t="inlineStr"/>
      <c r="I1122" t="inlineStr"/>
      <c r="J1122" t="inlineStr">
        <is>
          <t>Les grignons d'olive sont valorisés en alimentation animale</t>
        </is>
      </c>
      <c r="K1122" t="inlineStr"/>
      <c r="L1122" t="inlineStr">
        <is>
          <t>Consommation de grignons d'olive en alimentation animale</t>
        </is>
      </c>
      <c r="M1122" t="inlineStr"/>
      <c r="N1122" t="inlineStr"/>
      <c r="O1122" t="n">
        <v>-0</v>
      </c>
      <c r="P1122" t="n">
        <v>0</v>
      </c>
      <c r="Q1122" t="n">
        <v>500000000</v>
      </c>
      <c r="R1122" t="inlineStr"/>
      <c r="S1122" t="inlineStr"/>
      <c r="T1122" t="inlineStr"/>
      <c r="U1122" t="n">
        <v>0</v>
      </c>
      <c r="V1122" t="n">
        <v>500000000</v>
      </c>
      <c r="W1122" t="inlineStr"/>
      <c r="X1122" t="inlineStr">
        <is>
          <t>libre unbounded</t>
        </is>
      </c>
    </row>
    <row r="1123" ht="15" customHeight="1" s="1003">
      <c r="A1123" s="1019" t="inlineStr">
        <is>
          <t>Grignons d'olive</t>
        </is>
      </c>
      <c r="B1123" t="inlineStr">
        <is>
          <t>Usages alimentaires</t>
        </is>
      </c>
      <c r="C1123" t="inlineStr">
        <is>
          <t>kt</t>
        </is>
      </c>
      <c r="D1123" t="inlineStr">
        <is>
          <t>France</t>
        </is>
      </c>
      <c r="E1123" t="inlineStr">
        <is>
          <t>2015-16</t>
        </is>
      </c>
      <c r="F1123" t="inlineStr">
        <is>
          <t>Féverole</t>
        </is>
      </c>
      <c r="G1123" t="inlineStr"/>
      <c r="H1123" t="inlineStr"/>
      <c r="I1123" t="inlineStr"/>
      <c r="J1123" t="inlineStr"/>
      <c r="K1123" t="inlineStr"/>
      <c r="L1123" t="inlineStr"/>
      <c r="M1123" t="inlineStr"/>
      <c r="N1123" t="inlineStr"/>
      <c r="O1123" t="n">
        <v>-0</v>
      </c>
      <c r="P1123" t="n">
        <v>0</v>
      </c>
      <c r="Q1123" t="n">
        <v>500000000</v>
      </c>
      <c r="R1123" t="inlineStr"/>
      <c r="S1123" t="inlineStr"/>
      <c r="T1123" t="inlineStr"/>
      <c r="U1123" t="n">
        <v>0</v>
      </c>
      <c r="V1123" t="n">
        <v>500000000</v>
      </c>
      <c r="W1123" t="inlineStr"/>
      <c r="X1123" t="inlineStr">
        <is>
          <t>libre unbounded</t>
        </is>
      </c>
    </row>
    <row r="1124" ht="15" customHeight="1" s="1003">
      <c r="A1124" s="1019" t="inlineStr">
        <is>
          <t>Grignons d'olive</t>
        </is>
      </c>
      <c r="B1124" t="inlineStr">
        <is>
          <t>Débouchés</t>
        </is>
      </c>
      <c r="C1124" t="inlineStr">
        <is>
          <t>kt</t>
        </is>
      </c>
      <c r="D1124" t="inlineStr">
        <is>
          <t>France</t>
        </is>
      </c>
      <c r="E1124" t="inlineStr">
        <is>
          <t>2015-16</t>
        </is>
      </c>
      <c r="F1124" t="inlineStr">
        <is>
          <t>Féverole</t>
        </is>
      </c>
      <c r="G1124" t="inlineStr"/>
      <c r="H1124" t="inlineStr"/>
      <c r="I1124" t="inlineStr"/>
      <c r="J1124" t="inlineStr"/>
      <c r="K1124" t="inlineStr"/>
      <c r="L1124" t="inlineStr"/>
      <c r="M1124" t="inlineStr"/>
      <c r="N1124" t="inlineStr"/>
      <c r="O1124" t="n">
        <v>-0</v>
      </c>
      <c r="P1124" t="n">
        <v>0</v>
      </c>
      <c r="Q1124" t="n">
        <v>500000000</v>
      </c>
      <c r="R1124" t="inlineStr"/>
      <c r="S1124" t="inlineStr"/>
      <c r="T1124" t="inlineStr"/>
      <c r="U1124" t="n">
        <v>0</v>
      </c>
      <c r="V1124" t="n">
        <v>500000000</v>
      </c>
      <c r="W1124" t="inlineStr"/>
      <c r="X1124" t="inlineStr">
        <is>
          <t>libre unbounded</t>
        </is>
      </c>
    </row>
    <row r="1125" ht="15" customHeight="1" s="1003">
      <c r="A1125" s="1019" t="inlineStr">
        <is>
          <t>Grignons d'olive</t>
        </is>
      </c>
      <c r="B1125" t="inlineStr">
        <is>
          <t>FAB</t>
        </is>
      </c>
      <c r="C1125" t="inlineStr">
        <is>
          <t>kt</t>
        </is>
      </c>
      <c r="D1125" t="inlineStr">
        <is>
          <t>France</t>
        </is>
      </c>
      <c r="E1125" t="inlineStr">
        <is>
          <t>2015-16</t>
        </is>
      </c>
      <c r="F1125" t="inlineStr">
        <is>
          <t>Féverole</t>
        </is>
      </c>
      <c r="G1125" t="inlineStr"/>
      <c r="H1125" t="inlineStr"/>
      <c r="I1125" t="inlineStr"/>
      <c r="J1125" t="inlineStr"/>
      <c r="K1125" t="inlineStr"/>
      <c r="L1125" t="inlineStr"/>
      <c r="M1125" t="inlineStr"/>
      <c r="N1125" t="inlineStr"/>
      <c r="O1125" t="n">
        <v>-0</v>
      </c>
      <c r="P1125" t="n">
        <v>0</v>
      </c>
      <c r="Q1125" t="n">
        <v>500000000</v>
      </c>
      <c r="R1125" t="inlineStr"/>
      <c r="S1125" t="inlineStr"/>
      <c r="T1125" t="inlineStr"/>
      <c r="U1125" t="n">
        <v>0</v>
      </c>
      <c r="V1125" t="n">
        <v>500000000</v>
      </c>
      <c r="W1125" t="inlineStr"/>
      <c r="X1125" t="inlineStr">
        <is>
          <t>libre unbounded</t>
        </is>
      </c>
    </row>
    <row r="1126" ht="15" customHeight="1" s="1003">
      <c r="A1126" s="1019" t="inlineStr">
        <is>
          <t>Grignons d'olive</t>
        </is>
      </c>
      <c r="B1126" t="inlineStr">
        <is>
          <t>FAF</t>
        </is>
      </c>
      <c r="C1126" t="inlineStr">
        <is>
          <t>kt</t>
        </is>
      </c>
      <c r="D1126" t="inlineStr">
        <is>
          <t>France</t>
        </is>
      </c>
      <c r="E1126" t="inlineStr">
        <is>
          <t>2015-16</t>
        </is>
      </c>
      <c r="F1126" t="inlineStr">
        <is>
          <t>Féverole</t>
        </is>
      </c>
      <c r="G1126" t="inlineStr"/>
      <c r="H1126" t="inlineStr"/>
      <c r="I1126" t="inlineStr"/>
      <c r="J1126" t="inlineStr"/>
      <c r="K1126" t="inlineStr"/>
      <c r="L1126" t="inlineStr"/>
      <c r="M1126" t="inlineStr"/>
      <c r="N1126" t="inlineStr"/>
      <c r="O1126" t="n">
        <v>-0</v>
      </c>
      <c r="P1126" t="n">
        <v>0</v>
      </c>
      <c r="Q1126" t="n">
        <v>500000000</v>
      </c>
      <c r="R1126" t="inlineStr"/>
      <c r="S1126" t="inlineStr"/>
      <c r="T1126" t="inlineStr"/>
      <c r="U1126" t="n">
        <v>0</v>
      </c>
      <c r="V1126" t="n">
        <v>500000000</v>
      </c>
      <c r="W1126" t="inlineStr"/>
      <c r="X1126" t="inlineStr">
        <is>
          <t>libre unbounded</t>
        </is>
      </c>
    </row>
    <row r="1127" ht="15" customHeight="1" s="1003">
      <c r="A1127" s="1019" t="inlineStr">
        <is>
          <t>Grignons d'olive</t>
        </is>
      </c>
      <c r="B1127" t="inlineStr">
        <is>
          <t>Direct élevage</t>
        </is>
      </c>
      <c r="C1127" t="inlineStr">
        <is>
          <t>kt</t>
        </is>
      </c>
      <c r="D1127" t="inlineStr">
        <is>
          <t>France</t>
        </is>
      </c>
      <c r="E1127" t="inlineStr">
        <is>
          <t>2015-16</t>
        </is>
      </c>
      <c r="F1127" t="inlineStr">
        <is>
          <t>Féverole</t>
        </is>
      </c>
      <c r="G1127" t="inlineStr"/>
      <c r="H1127" t="inlineStr"/>
      <c r="I1127" t="inlineStr"/>
      <c r="J1127" t="inlineStr"/>
      <c r="K1127" t="inlineStr"/>
      <c r="L1127" t="inlineStr"/>
      <c r="M1127" t="inlineStr"/>
      <c r="N1127" t="inlineStr"/>
      <c r="O1127" t="n">
        <v>-0</v>
      </c>
      <c r="P1127" t="n">
        <v>0</v>
      </c>
      <c r="Q1127" t="n">
        <v>500000000</v>
      </c>
      <c r="R1127" t="inlineStr"/>
      <c r="S1127" t="inlineStr"/>
      <c r="T1127" t="inlineStr"/>
      <c r="U1127" t="n">
        <v>0</v>
      </c>
      <c r="V1127" t="n">
        <v>500000000</v>
      </c>
      <c r="W1127" t="inlineStr"/>
      <c r="X1127" t="inlineStr">
        <is>
          <t>libre unbounded</t>
        </is>
      </c>
    </row>
    <row r="1128" ht="15" customHeight="1" s="1003">
      <c r="A1128" s="1019" t="inlineStr">
        <is>
          <t>Grignons d'olive</t>
        </is>
      </c>
      <c r="B1128" t="inlineStr">
        <is>
          <t>Petfood</t>
        </is>
      </c>
      <c r="C1128" t="inlineStr">
        <is>
          <t>kt</t>
        </is>
      </c>
      <c r="D1128" t="inlineStr">
        <is>
          <t>France</t>
        </is>
      </c>
      <c r="E1128" t="inlineStr">
        <is>
          <t>2015-16</t>
        </is>
      </c>
      <c r="F1128" t="inlineStr">
        <is>
          <t>Féverole</t>
        </is>
      </c>
      <c r="G1128" t="inlineStr"/>
      <c r="H1128" t="inlineStr"/>
      <c r="I1128" t="inlineStr"/>
      <c r="J1128" t="inlineStr"/>
      <c r="K1128" t="inlineStr"/>
      <c r="L1128" t="inlineStr"/>
      <c r="M1128" t="inlineStr"/>
      <c r="N1128" t="inlineStr"/>
      <c r="O1128" t="n">
        <v>-0</v>
      </c>
      <c r="P1128" t="n">
        <v>0</v>
      </c>
      <c r="Q1128" t="n">
        <v>500000000</v>
      </c>
      <c r="R1128" t="inlineStr"/>
      <c r="S1128" t="inlineStr"/>
      <c r="T1128" t="inlineStr"/>
      <c r="U1128" t="n">
        <v>0</v>
      </c>
      <c r="V1128" t="n">
        <v>500000000</v>
      </c>
      <c r="W1128" t="inlineStr"/>
      <c r="X1128" t="inlineStr">
        <is>
          <t>libre unbounded</t>
        </is>
      </c>
    </row>
    <row r="1129" ht="15" customHeight="1" s="1003">
      <c r="A1129" s="1019" t="inlineStr">
        <is>
          <t>Grignons d'olive</t>
        </is>
      </c>
      <c r="B1129" t="inlineStr">
        <is>
          <t>Alimentation animale rente</t>
        </is>
      </c>
      <c r="C1129" t="inlineStr">
        <is>
          <t>kt</t>
        </is>
      </c>
      <c r="D1129" t="inlineStr">
        <is>
          <t>France</t>
        </is>
      </c>
      <c r="E1129" t="inlineStr">
        <is>
          <t>2015-16</t>
        </is>
      </c>
      <c r="F1129" t="inlineStr">
        <is>
          <t>Féverole</t>
        </is>
      </c>
      <c r="G1129" t="inlineStr"/>
      <c r="H1129" t="inlineStr"/>
      <c r="I1129" t="inlineStr"/>
      <c r="J1129" t="inlineStr"/>
      <c r="K1129" t="inlineStr"/>
      <c r="L1129" t="inlineStr"/>
      <c r="M1129" t="inlineStr"/>
      <c r="N1129" t="inlineStr"/>
      <c r="O1129" t="n">
        <v>-0</v>
      </c>
      <c r="P1129" t="n">
        <v>0</v>
      </c>
      <c r="Q1129" t="n">
        <v>500000000</v>
      </c>
      <c r="R1129" t="inlineStr"/>
      <c r="S1129" t="inlineStr"/>
      <c r="T1129" t="inlineStr"/>
      <c r="U1129" t="n">
        <v>0</v>
      </c>
      <c r="V1129" t="n">
        <v>500000000</v>
      </c>
      <c r="W1129" t="inlineStr"/>
      <c r="X1129" t="inlineStr">
        <is>
          <t>libre unbounded</t>
        </is>
      </c>
    </row>
    <row r="1130" ht="15" customHeight="1" s="1003">
      <c r="A1130" s="1019" t="inlineStr">
        <is>
          <t>Grignons d'olive</t>
        </is>
      </c>
      <c r="B1130" t="inlineStr">
        <is>
          <t>Hors FAB</t>
        </is>
      </c>
      <c r="C1130" t="inlineStr">
        <is>
          <t>kt</t>
        </is>
      </c>
      <c r="D1130" t="inlineStr">
        <is>
          <t>France</t>
        </is>
      </c>
      <c r="E1130" t="inlineStr">
        <is>
          <t>2015-16</t>
        </is>
      </c>
      <c r="F1130" t="inlineStr">
        <is>
          <t>Féverole</t>
        </is>
      </c>
      <c r="G1130" t="inlineStr"/>
      <c r="H1130" t="inlineStr"/>
      <c r="I1130" t="inlineStr"/>
      <c r="J1130" t="inlineStr"/>
      <c r="K1130" t="inlineStr"/>
      <c r="L1130" t="inlineStr"/>
      <c r="M1130" t="inlineStr"/>
      <c r="N1130" t="inlineStr"/>
      <c r="O1130" t="n">
        <v>-0</v>
      </c>
      <c r="P1130" t="n">
        <v>0</v>
      </c>
      <c r="Q1130" t="n">
        <v>500000000</v>
      </c>
      <c r="R1130" t="inlineStr"/>
      <c r="S1130" t="inlineStr"/>
      <c r="T1130" t="inlineStr"/>
      <c r="U1130" t="n">
        <v>0</v>
      </c>
      <c r="V1130" t="n">
        <v>500000000</v>
      </c>
      <c r="W1130" t="inlineStr"/>
      <c r="X1130" t="inlineStr">
        <is>
          <t>libre unbounded</t>
        </is>
      </c>
    </row>
    <row r="1131" ht="15" customHeight="1" s="1003">
      <c r="A1131" s="1019" t="inlineStr">
        <is>
          <t>Grignons d'olive</t>
        </is>
      </c>
      <c r="B1131" t="inlineStr">
        <is>
          <t>Export</t>
        </is>
      </c>
      <c r="C1131" t="inlineStr">
        <is>
          <t>kt</t>
        </is>
      </c>
      <c r="D1131" t="inlineStr">
        <is>
          <t>France</t>
        </is>
      </c>
      <c r="E1131" t="inlineStr">
        <is>
          <t>2015-16</t>
        </is>
      </c>
      <c r="F1131" t="inlineStr">
        <is>
          <t>Féverole</t>
        </is>
      </c>
      <c r="G1131" t="inlineStr"/>
      <c r="H1131" t="inlineStr"/>
      <c r="I1131" t="inlineStr"/>
      <c r="J1131" t="inlineStr"/>
      <c r="K1131" t="inlineStr"/>
      <c r="L1131" t="inlineStr"/>
      <c r="M1131" t="inlineStr"/>
      <c r="N1131" t="inlineStr"/>
      <c r="O1131" t="n">
        <v>-0</v>
      </c>
      <c r="P1131" t="n">
        <v>0</v>
      </c>
      <c r="Q1131" t="n">
        <v>500000000</v>
      </c>
      <c r="R1131" t="inlineStr"/>
      <c r="S1131" t="inlineStr"/>
      <c r="T1131" t="inlineStr"/>
      <c r="U1131" t="n">
        <v>0</v>
      </c>
      <c r="V1131" t="n">
        <v>500000000</v>
      </c>
      <c r="W1131" t="inlineStr"/>
      <c r="X1131" t="inlineStr">
        <is>
          <t>libre unbounded</t>
        </is>
      </c>
    </row>
    <row r="1132" ht="15" customHeight="1" s="1003">
      <c r="A1132" s="1019" t="inlineStr">
        <is>
          <t>Olives de table</t>
        </is>
      </c>
      <c r="B1132" t="inlineStr">
        <is>
          <t>Vente directe et autoconsommation</t>
        </is>
      </c>
      <c r="C1132" t="inlineStr">
        <is>
          <t>kt</t>
        </is>
      </c>
      <c r="D1132" t="inlineStr">
        <is>
          <t>France</t>
        </is>
      </c>
      <c r="E1132" t="inlineStr">
        <is>
          <t>2015-16</t>
        </is>
      </c>
      <c r="F1132" t="inlineStr">
        <is>
          <t>Féverole</t>
        </is>
      </c>
      <c r="G1132" t="inlineStr"/>
      <c r="H1132" t="inlineStr"/>
      <c r="I1132" t="inlineStr"/>
      <c r="J1132" t="inlineStr"/>
      <c r="K1132" t="inlineStr"/>
      <c r="L1132" t="inlineStr"/>
      <c r="M1132" t="inlineStr"/>
      <c r="N1132" t="inlineStr"/>
      <c r="O1132" t="n">
        <v>-0</v>
      </c>
      <c r="P1132" t="n">
        <v>0</v>
      </c>
      <c r="Q1132" t="n">
        <v>500000000</v>
      </c>
      <c r="R1132" t="inlineStr"/>
      <c r="S1132" t="inlineStr"/>
      <c r="T1132" t="inlineStr"/>
      <c r="U1132" t="n">
        <v>0</v>
      </c>
      <c r="V1132" t="n">
        <v>500000000</v>
      </c>
      <c r="W1132" t="inlineStr"/>
      <c r="X1132" t="inlineStr">
        <is>
          <t>libre unbounded</t>
        </is>
      </c>
    </row>
    <row r="1133" ht="15" customHeight="1" s="1003">
      <c r="A1133" s="1019" t="inlineStr">
        <is>
          <t>Olives de table</t>
        </is>
      </c>
      <c r="B1133" t="inlineStr">
        <is>
          <t>Circuits spécialisés</t>
        </is>
      </c>
      <c r="C1133" t="inlineStr">
        <is>
          <t>kt</t>
        </is>
      </c>
      <c r="D1133" t="inlineStr">
        <is>
          <t>France</t>
        </is>
      </c>
      <c r="E1133" t="inlineStr">
        <is>
          <t>2015-16</t>
        </is>
      </c>
      <c r="F1133" t="inlineStr">
        <is>
          <t>Féverole</t>
        </is>
      </c>
      <c r="G1133" t="inlineStr"/>
      <c r="H1133" t="inlineStr"/>
      <c r="I1133" t="inlineStr"/>
      <c r="J1133" t="inlineStr"/>
      <c r="K1133" t="inlineStr"/>
      <c r="L1133" t="inlineStr"/>
      <c r="M1133" t="inlineStr"/>
      <c r="N1133" t="inlineStr"/>
      <c r="O1133" t="n">
        <v>-0</v>
      </c>
      <c r="P1133" t="n">
        <v>0</v>
      </c>
      <c r="Q1133" t="n">
        <v>500000000</v>
      </c>
      <c r="R1133" t="inlineStr"/>
      <c r="S1133" t="inlineStr"/>
      <c r="T1133" t="inlineStr"/>
      <c r="U1133" t="n">
        <v>0</v>
      </c>
      <c r="V1133" t="n">
        <v>500000000</v>
      </c>
      <c r="W1133" t="inlineStr"/>
      <c r="X1133" t="inlineStr">
        <is>
          <t>libre unbounded</t>
        </is>
      </c>
    </row>
    <row r="1134" ht="15" customHeight="1" s="1003">
      <c r="A1134" s="1019" t="inlineStr">
        <is>
          <t>Olives de table</t>
        </is>
      </c>
      <c r="B1134" t="inlineStr">
        <is>
          <t>RHD</t>
        </is>
      </c>
      <c r="C1134" t="inlineStr">
        <is>
          <t>kt</t>
        </is>
      </c>
      <c r="D1134" t="inlineStr">
        <is>
          <t>France</t>
        </is>
      </c>
      <c r="E1134" t="inlineStr">
        <is>
          <t>2015-16</t>
        </is>
      </c>
      <c r="F1134" t="inlineStr">
        <is>
          <t>Féverole</t>
        </is>
      </c>
      <c r="G1134" t="inlineStr"/>
      <c r="H1134" t="inlineStr"/>
      <c r="I1134" t="inlineStr"/>
      <c r="J1134" t="inlineStr"/>
      <c r="K1134" t="inlineStr"/>
      <c r="L1134" t="inlineStr"/>
      <c r="M1134" t="inlineStr"/>
      <c r="N1134" t="inlineStr"/>
      <c r="O1134" t="n">
        <v>-0</v>
      </c>
      <c r="P1134" t="n">
        <v>0</v>
      </c>
      <c r="Q1134" t="n">
        <v>500000000</v>
      </c>
      <c r="R1134" t="inlineStr"/>
      <c r="S1134" t="inlineStr"/>
      <c r="T1134" t="inlineStr"/>
      <c r="U1134" t="n">
        <v>0</v>
      </c>
      <c r="V1134" t="n">
        <v>500000000</v>
      </c>
      <c r="W1134" t="inlineStr"/>
      <c r="X1134" t="inlineStr">
        <is>
          <t>libre unbounded</t>
        </is>
      </c>
    </row>
    <row r="1135" ht="15" customHeight="1" s="1003">
      <c r="A1135" s="1019" t="inlineStr">
        <is>
          <t>Olives de table</t>
        </is>
      </c>
      <c r="B1135" t="inlineStr">
        <is>
          <t>Autres IAA</t>
        </is>
      </c>
      <c r="C1135" t="inlineStr">
        <is>
          <t>kt</t>
        </is>
      </c>
      <c r="D1135" t="inlineStr">
        <is>
          <t>France</t>
        </is>
      </c>
      <c r="E1135" t="inlineStr">
        <is>
          <t>2015-16</t>
        </is>
      </c>
      <c r="F1135" t="inlineStr">
        <is>
          <t>Féverole</t>
        </is>
      </c>
      <c r="G1135" t="inlineStr"/>
      <c r="H1135" t="inlineStr"/>
      <c r="I1135" t="inlineStr"/>
      <c r="J1135" t="inlineStr"/>
      <c r="K1135" t="inlineStr"/>
      <c r="L1135" t="inlineStr"/>
      <c r="M1135" t="inlineStr"/>
      <c r="N1135" t="inlineStr"/>
      <c r="O1135" t="n">
        <v>-0</v>
      </c>
      <c r="P1135" t="n">
        <v>0</v>
      </c>
      <c r="Q1135" t="n">
        <v>500000000</v>
      </c>
      <c r="R1135" t="inlineStr"/>
      <c r="S1135" t="inlineStr"/>
      <c r="T1135" t="inlineStr"/>
      <c r="U1135" t="n">
        <v>0</v>
      </c>
      <c r="V1135" t="n">
        <v>500000000</v>
      </c>
      <c r="W1135" t="inlineStr"/>
      <c r="X1135" t="inlineStr">
        <is>
          <t>libre unbounded</t>
        </is>
      </c>
    </row>
    <row r="1136" ht="15" customHeight="1" s="1003">
      <c r="A1136" s="1019" t="inlineStr">
        <is>
          <t>Olives de table</t>
        </is>
      </c>
      <c r="B1136" t="inlineStr">
        <is>
          <t>Alimentation humaine</t>
        </is>
      </c>
      <c r="C1136" t="inlineStr">
        <is>
          <t>kt</t>
        </is>
      </c>
      <c r="D1136" t="inlineStr">
        <is>
          <t>France</t>
        </is>
      </c>
      <c r="E1136" t="inlineStr">
        <is>
          <t>2015-16</t>
        </is>
      </c>
      <c r="F1136" t="inlineStr">
        <is>
          <t>Féverole</t>
        </is>
      </c>
      <c r="G1136" t="inlineStr"/>
      <c r="H1136" t="inlineStr"/>
      <c r="I1136" t="inlineStr"/>
      <c r="J1136" t="inlineStr"/>
      <c r="K1136" t="inlineStr"/>
      <c r="L1136" t="inlineStr"/>
      <c r="M1136" t="inlineStr"/>
      <c r="N1136" t="inlineStr"/>
      <c r="O1136" t="n">
        <v>-0</v>
      </c>
      <c r="P1136" t="n">
        <v>0</v>
      </c>
      <c r="Q1136" t="n">
        <v>500000000</v>
      </c>
      <c r="R1136" t="inlineStr"/>
      <c r="S1136" t="inlineStr"/>
      <c r="T1136" t="inlineStr"/>
      <c r="U1136" t="n">
        <v>0</v>
      </c>
      <c r="V1136" t="n">
        <v>500000000</v>
      </c>
      <c r="W1136" t="inlineStr"/>
      <c r="X1136" t="inlineStr">
        <is>
          <t>libre unbounded</t>
        </is>
      </c>
    </row>
    <row r="1137" ht="15" customHeight="1" s="1003">
      <c r="A1137" s="1019" t="inlineStr">
        <is>
          <t>Olives de table</t>
        </is>
      </c>
      <c r="B1137" t="inlineStr">
        <is>
          <t>Ménages</t>
        </is>
      </c>
      <c r="C1137" t="inlineStr">
        <is>
          <t>kt</t>
        </is>
      </c>
      <c r="D1137" t="inlineStr">
        <is>
          <t>France</t>
        </is>
      </c>
      <c r="E1137" t="inlineStr">
        <is>
          <t>2015-16</t>
        </is>
      </c>
      <c r="F1137" t="inlineStr">
        <is>
          <t>Féverole</t>
        </is>
      </c>
      <c r="G1137" t="inlineStr"/>
      <c r="H1137" t="inlineStr"/>
      <c r="I1137" t="inlineStr"/>
      <c r="J1137" t="inlineStr"/>
      <c r="K1137" t="inlineStr"/>
      <c r="L1137" t="inlineStr"/>
      <c r="M1137" t="inlineStr"/>
      <c r="N1137" t="inlineStr"/>
      <c r="O1137" t="n">
        <v>-0</v>
      </c>
      <c r="P1137" t="n">
        <v>0</v>
      </c>
      <c r="Q1137" t="n">
        <v>500000000</v>
      </c>
      <c r="R1137" t="inlineStr"/>
      <c r="S1137" t="inlineStr"/>
      <c r="T1137" t="inlineStr"/>
      <c r="U1137" t="n">
        <v>0</v>
      </c>
      <c r="V1137" t="n">
        <v>500000000</v>
      </c>
      <c r="W1137" t="inlineStr"/>
      <c r="X1137" t="inlineStr">
        <is>
          <t>libre unbounded</t>
        </is>
      </c>
    </row>
    <row r="1138" ht="15" customHeight="1" s="1003">
      <c r="A1138" s="1019" t="inlineStr">
        <is>
          <t>Olives de table</t>
        </is>
      </c>
      <c r="B1138" t="inlineStr">
        <is>
          <t>Usages alimentaires</t>
        </is>
      </c>
      <c r="C1138" t="inlineStr">
        <is>
          <t>kt</t>
        </is>
      </c>
      <c r="D1138" t="inlineStr">
        <is>
          <t>France</t>
        </is>
      </c>
      <c r="E1138" t="inlineStr">
        <is>
          <t>2015-16</t>
        </is>
      </c>
      <c r="F1138" t="inlineStr">
        <is>
          <t>Féverole</t>
        </is>
      </c>
      <c r="G1138" t="inlineStr"/>
      <c r="H1138" t="inlineStr"/>
      <c r="I1138" t="inlineStr"/>
      <c r="J1138" t="inlineStr"/>
      <c r="K1138" t="inlineStr"/>
      <c r="L1138" t="inlineStr"/>
      <c r="M1138" t="inlineStr"/>
      <c r="N1138" t="inlineStr"/>
      <c r="O1138" t="n">
        <v>-0</v>
      </c>
      <c r="P1138" t="n">
        <v>0</v>
      </c>
      <c r="Q1138" t="n">
        <v>500000000</v>
      </c>
      <c r="R1138" t="inlineStr"/>
      <c r="S1138" t="inlineStr"/>
      <c r="T1138" t="inlineStr"/>
      <c r="U1138" t="n">
        <v>0</v>
      </c>
      <c r="V1138" t="n">
        <v>500000000</v>
      </c>
      <c r="W1138" t="inlineStr"/>
      <c r="X1138" t="inlineStr">
        <is>
          <t>libre unbounded</t>
        </is>
      </c>
    </row>
    <row r="1139" ht="15" customHeight="1" s="1003">
      <c r="A1139" s="1019" t="inlineStr">
        <is>
          <t>Olives de table</t>
        </is>
      </c>
      <c r="B1139" t="inlineStr">
        <is>
          <t>Débouchés</t>
        </is>
      </c>
      <c r="C1139" t="inlineStr">
        <is>
          <t>kt</t>
        </is>
      </c>
      <c r="D1139" t="inlineStr">
        <is>
          <t>France</t>
        </is>
      </c>
      <c r="E1139" t="inlineStr">
        <is>
          <t>2015-16</t>
        </is>
      </c>
      <c r="F1139" t="inlineStr">
        <is>
          <t>Féverole</t>
        </is>
      </c>
      <c r="G1139" t="inlineStr"/>
      <c r="H1139" t="inlineStr"/>
      <c r="I1139" t="inlineStr"/>
      <c r="J1139" t="inlineStr"/>
      <c r="K1139" t="inlineStr"/>
      <c r="L1139" t="inlineStr"/>
      <c r="M1139" t="inlineStr"/>
      <c r="N1139" t="inlineStr"/>
      <c r="O1139" t="n">
        <v>-0</v>
      </c>
      <c r="P1139" t="n">
        <v>0</v>
      </c>
      <c r="Q1139" t="n">
        <v>500000000</v>
      </c>
      <c r="R1139" t="inlineStr"/>
      <c r="S1139" t="inlineStr"/>
      <c r="T1139" t="inlineStr"/>
      <c r="U1139" t="n">
        <v>0</v>
      </c>
      <c r="V1139" t="n">
        <v>500000000</v>
      </c>
      <c r="W1139" t="inlineStr"/>
      <c r="X1139" t="inlineStr">
        <is>
          <t>libre unbounded</t>
        </is>
      </c>
    </row>
    <row r="1140" ht="15" customHeight="1" s="1003">
      <c r="A1140" s="1019" t="inlineStr">
        <is>
          <t>Olives de table</t>
        </is>
      </c>
      <c r="B1140" t="inlineStr">
        <is>
          <t>Export</t>
        </is>
      </c>
      <c r="C1140" t="inlineStr">
        <is>
          <t>kt</t>
        </is>
      </c>
      <c r="D1140" t="inlineStr">
        <is>
          <t>France</t>
        </is>
      </c>
      <c r="E1140" t="inlineStr">
        <is>
          <t>2015-16</t>
        </is>
      </c>
      <c r="F1140" t="inlineStr">
        <is>
          <t>Féverole</t>
        </is>
      </c>
      <c r="G1140" t="inlineStr"/>
      <c r="H1140" t="inlineStr"/>
      <c r="I1140" t="inlineStr"/>
      <c r="J1140" t="inlineStr"/>
      <c r="K1140" t="inlineStr"/>
      <c r="L1140" t="inlineStr"/>
      <c r="M1140" t="inlineStr"/>
      <c r="N1140" t="inlineStr"/>
      <c r="O1140" t="n">
        <v>-0</v>
      </c>
      <c r="P1140" t="n">
        <v>0</v>
      </c>
      <c r="Q1140" t="n">
        <v>500000000</v>
      </c>
      <c r="R1140" t="inlineStr"/>
      <c r="S1140" t="inlineStr"/>
      <c r="T1140" t="inlineStr"/>
      <c r="U1140" t="n">
        <v>0</v>
      </c>
      <c r="V1140" t="n">
        <v>500000000</v>
      </c>
      <c r="W1140" t="inlineStr"/>
      <c r="X1140" t="inlineStr">
        <is>
          <t>libre unbounded</t>
        </is>
      </c>
    </row>
    <row r="1141" ht="15" customHeight="1" s="1003">
      <c r="A1141" s="1019" t="inlineStr">
        <is>
          <t>Olives de table</t>
        </is>
      </c>
      <c r="B1141" t="inlineStr">
        <is>
          <t>GMS</t>
        </is>
      </c>
      <c r="C1141" t="inlineStr">
        <is>
          <t>kt</t>
        </is>
      </c>
      <c r="D1141" t="inlineStr">
        <is>
          <t>France</t>
        </is>
      </c>
      <c r="E1141" t="inlineStr">
        <is>
          <t>2015-16</t>
        </is>
      </c>
      <c r="F1141" t="inlineStr">
        <is>
          <t>Féverole</t>
        </is>
      </c>
      <c r="G1141" t="inlineStr"/>
      <c r="H1141" t="inlineStr"/>
      <c r="I1141" t="inlineStr"/>
      <c r="J1141" t="inlineStr"/>
      <c r="K1141" t="inlineStr"/>
      <c r="L1141" t="inlineStr"/>
      <c r="M1141" t="inlineStr"/>
      <c r="N1141" t="inlineStr"/>
      <c r="O1141" t="n">
        <v>-0</v>
      </c>
      <c r="P1141" t="n">
        <v>0</v>
      </c>
      <c r="Q1141" t="n">
        <v>500000000</v>
      </c>
      <c r="R1141" t="inlineStr"/>
      <c r="S1141" t="inlineStr"/>
      <c r="T1141" t="inlineStr"/>
      <c r="U1141" t="n">
        <v>0</v>
      </c>
      <c r="V1141" t="n">
        <v>500000000</v>
      </c>
      <c r="W1141" t="inlineStr"/>
      <c r="X1141" t="inlineStr">
        <is>
          <t>libre unbounded</t>
        </is>
      </c>
    </row>
    <row r="1142" ht="15" customHeight="1" s="1003">
      <c r="A1142" s="1019" t="inlineStr">
        <is>
          <t>Olives de table</t>
        </is>
      </c>
      <c r="B1142" t="inlineStr">
        <is>
          <t>Circuits généralistes</t>
        </is>
      </c>
      <c r="C1142" t="inlineStr">
        <is>
          <t>kt</t>
        </is>
      </c>
      <c r="D1142" t="inlineStr">
        <is>
          <t>France</t>
        </is>
      </c>
      <c r="E1142" t="inlineStr">
        <is>
          <t>2015-16</t>
        </is>
      </c>
      <c r="F1142" t="inlineStr">
        <is>
          <t>Féverole</t>
        </is>
      </c>
      <c r="G1142" t="inlineStr"/>
      <c r="H1142" t="inlineStr"/>
      <c r="I1142" t="inlineStr"/>
      <c r="J1142" t="inlineStr"/>
      <c r="K1142" t="inlineStr"/>
      <c r="L1142" t="inlineStr"/>
      <c r="M1142" t="inlineStr"/>
      <c r="N1142" t="inlineStr"/>
      <c r="O1142" t="n">
        <v>-0</v>
      </c>
      <c r="P1142" t="n">
        <v>0</v>
      </c>
      <c r="Q1142" t="n">
        <v>500000000</v>
      </c>
      <c r="R1142" t="inlineStr"/>
      <c r="S1142" t="inlineStr"/>
      <c r="T1142" t="inlineStr"/>
      <c r="U1142" t="n">
        <v>0</v>
      </c>
      <c r="V1142" t="n">
        <v>500000000</v>
      </c>
      <c r="W1142" t="inlineStr"/>
      <c r="X1142" t="inlineStr">
        <is>
          <t>libre unbounded</t>
        </is>
      </c>
    </row>
    <row r="1143" ht="15" customHeight="1" s="1003">
      <c r="A1143" s="1019" t="inlineStr">
        <is>
          <t>Olives de table</t>
        </is>
      </c>
      <c r="B1143" t="inlineStr">
        <is>
          <t>Ecart statistique</t>
        </is>
      </c>
      <c r="C1143" t="inlineStr">
        <is>
          <t>kt</t>
        </is>
      </c>
      <c r="D1143" t="inlineStr">
        <is>
          <t>France</t>
        </is>
      </c>
      <c r="E1143" t="inlineStr">
        <is>
          <t>2015-16</t>
        </is>
      </c>
      <c r="F1143" t="inlineStr">
        <is>
          <t>Féverole</t>
        </is>
      </c>
      <c r="G1143" t="inlineStr"/>
      <c r="H1143" t="inlineStr"/>
      <c r="I1143" t="inlineStr"/>
      <c r="J1143" t="inlineStr"/>
      <c r="K1143" t="inlineStr"/>
      <c r="L1143" t="inlineStr"/>
      <c r="M1143" t="inlineStr"/>
      <c r="N1143" t="inlineStr"/>
      <c r="O1143" t="n">
        <v>-0</v>
      </c>
      <c r="P1143" t="n">
        <v>0</v>
      </c>
      <c r="Q1143" t="n">
        <v>500000000</v>
      </c>
      <c r="R1143" t="inlineStr"/>
      <c r="S1143" t="inlineStr"/>
      <c r="T1143" t="inlineStr"/>
      <c r="U1143" t="n">
        <v>0</v>
      </c>
      <c r="V1143" t="n">
        <v>500000000</v>
      </c>
      <c r="W1143" t="inlineStr"/>
      <c r="X1143" t="inlineStr">
        <is>
          <t>libre unbounded</t>
        </is>
      </c>
    </row>
    <row r="1144" ht="15" customHeight="1" s="1003">
      <c r="A1144" s="1019" t="inlineStr">
        <is>
          <t>Produits alimentaires</t>
        </is>
      </c>
      <c r="B1144" t="inlineStr">
        <is>
          <t>GMS</t>
        </is>
      </c>
      <c r="C1144" t="inlineStr">
        <is>
          <t>kt</t>
        </is>
      </c>
      <c r="D1144" t="inlineStr">
        <is>
          <t>France</t>
        </is>
      </c>
      <c r="E1144" t="inlineStr">
        <is>
          <t>2015-16</t>
        </is>
      </c>
      <c r="F1144" t="inlineStr">
        <is>
          <t>Féverole</t>
        </is>
      </c>
      <c r="G1144" t="inlineStr"/>
      <c r="H1144" t="inlineStr"/>
      <c r="I1144" t="inlineStr"/>
      <c r="J1144" t="inlineStr"/>
      <c r="K1144" t="inlineStr"/>
      <c r="L1144" t="inlineStr"/>
      <c r="M1144" t="inlineStr"/>
      <c r="N1144" t="inlineStr"/>
      <c r="O1144" t="n">
        <v>-0</v>
      </c>
      <c r="P1144" t="n">
        <v>0</v>
      </c>
      <c r="Q1144" t="n">
        <v>-0</v>
      </c>
      <c r="R1144" t="inlineStr"/>
      <c r="S1144" t="inlineStr"/>
      <c r="T1144" t="inlineStr"/>
      <c r="U1144" t="n">
        <v>0</v>
      </c>
      <c r="V1144" t="n">
        <v>500000000</v>
      </c>
      <c r="W1144" t="inlineStr"/>
      <c r="X1144" t="inlineStr">
        <is>
          <t>libre</t>
        </is>
      </c>
    </row>
    <row r="1145" ht="15" customHeight="1" s="1003">
      <c r="A1145" s="1019" t="inlineStr">
        <is>
          <t>Produits alimentaires</t>
        </is>
      </c>
      <c r="B1145" t="inlineStr">
        <is>
          <t>Circuits spécialisés</t>
        </is>
      </c>
      <c r="C1145" t="inlineStr">
        <is>
          <t>kt</t>
        </is>
      </c>
      <c r="D1145" t="inlineStr">
        <is>
          <t>France</t>
        </is>
      </c>
      <c r="E1145" t="inlineStr">
        <is>
          <t>2015-16</t>
        </is>
      </c>
      <c r="F1145" t="inlineStr">
        <is>
          <t>Féverole</t>
        </is>
      </c>
      <c r="G1145" t="inlineStr"/>
      <c r="H1145" t="inlineStr"/>
      <c r="I1145" t="inlineStr"/>
      <c r="J1145" t="inlineStr"/>
      <c r="K1145" t="inlineStr"/>
      <c r="L1145" t="inlineStr"/>
      <c r="M1145" t="inlineStr"/>
      <c r="N1145" t="inlineStr"/>
      <c r="O1145" t="n">
        <v>-0</v>
      </c>
      <c r="P1145" t="n">
        <v>0</v>
      </c>
      <c r="Q1145" t="n">
        <v>-0</v>
      </c>
      <c r="R1145" t="inlineStr"/>
      <c r="S1145" t="inlineStr"/>
      <c r="T1145" t="inlineStr"/>
      <c r="U1145" t="n">
        <v>0</v>
      </c>
      <c r="V1145" t="n">
        <v>500000000</v>
      </c>
      <c r="W1145" t="inlineStr"/>
      <c r="X1145" t="inlineStr">
        <is>
          <t>libre</t>
        </is>
      </c>
    </row>
    <row r="1146" ht="15" customHeight="1" s="1003">
      <c r="A1146" s="1019" t="inlineStr">
        <is>
          <t>Produits alimentaires</t>
        </is>
      </c>
      <c r="B1146" t="inlineStr">
        <is>
          <t>RHD</t>
        </is>
      </c>
      <c r="C1146" t="inlineStr">
        <is>
          <t>kt</t>
        </is>
      </c>
      <c r="D1146" t="inlineStr">
        <is>
          <t>France</t>
        </is>
      </c>
      <c r="E1146" t="inlineStr">
        <is>
          <t>2015-16</t>
        </is>
      </c>
      <c r="F1146" t="inlineStr">
        <is>
          <t>Féverole</t>
        </is>
      </c>
      <c r="G1146" t="inlineStr"/>
      <c r="H1146" t="inlineStr"/>
      <c r="I1146" t="inlineStr"/>
      <c r="J1146" t="inlineStr"/>
      <c r="K1146" t="inlineStr"/>
      <c r="L1146" t="inlineStr"/>
      <c r="M1146" t="inlineStr"/>
      <c r="N1146" t="inlineStr"/>
      <c r="O1146" t="n">
        <v>-0</v>
      </c>
      <c r="P1146" t="n">
        <v>0</v>
      </c>
      <c r="Q1146" t="n">
        <v>-0</v>
      </c>
      <c r="R1146" t="inlineStr"/>
      <c r="S1146" t="inlineStr"/>
      <c r="T1146" t="inlineStr"/>
      <c r="U1146" t="n">
        <v>0</v>
      </c>
      <c r="V1146" t="n">
        <v>500000000</v>
      </c>
      <c r="W1146" t="inlineStr"/>
      <c r="X1146" t="inlineStr">
        <is>
          <t>libre</t>
        </is>
      </c>
    </row>
    <row r="1147" ht="15" customHeight="1" s="1003">
      <c r="A1147" s="1019" t="inlineStr">
        <is>
          <t>Produits alimentaires</t>
        </is>
      </c>
      <c r="B1147" t="inlineStr">
        <is>
          <t>Autres IAA</t>
        </is>
      </c>
      <c r="C1147" t="inlineStr">
        <is>
          <t>kt</t>
        </is>
      </c>
      <c r="D1147" t="inlineStr">
        <is>
          <t>France</t>
        </is>
      </c>
      <c r="E1147" t="inlineStr">
        <is>
          <t>2015-16</t>
        </is>
      </c>
      <c r="F1147" t="inlineStr">
        <is>
          <t>Féverole</t>
        </is>
      </c>
      <c r="G1147" t="inlineStr"/>
      <c r="H1147" t="inlineStr"/>
      <c r="I1147" t="inlineStr"/>
      <c r="J1147" t="inlineStr"/>
      <c r="K1147" t="inlineStr"/>
      <c r="L1147" t="inlineStr"/>
      <c r="M1147" t="inlineStr"/>
      <c r="N1147" t="inlineStr"/>
      <c r="O1147" t="n">
        <v>-0</v>
      </c>
      <c r="P1147" t="n">
        <v>0</v>
      </c>
      <c r="Q1147" t="n">
        <v>-0</v>
      </c>
      <c r="R1147" t="inlineStr"/>
      <c r="S1147" t="inlineStr"/>
      <c r="T1147" t="inlineStr"/>
      <c r="U1147" t="n">
        <v>0</v>
      </c>
      <c r="V1147" t="n">
        <v>500000000</v>
      </c>
      <c r="W1147" t="inlineStr"/>
      <c r="X1147" t="inlineStr">
        <is>
          <t>libre</t>
        </is>
      </c>
    </row>
    <row r="1148" ht="15" customHeight="1" s="1003">
      <c r="A1148" s="1019" t="inlineStr">
        <is>
          <t>Produits alimentaires</t>
        </is>
      </c>
      <c r="B1148" t="inlineStr">
        <is>
          <t>Ménages</t>
        </is>
      </c>
      <c r="C1148" t="inlineStr">
        <is>
          <t>kt</t>
        </is>
      </c>
      <c r="D1148" t="inlineStr">
        <is>
          <t>France</t>
        </is>
      </c>
      <c r="E1148" t="inlineStr">
        <is>
          <t>2015-16</t>
        </is>
      </c>
      <c r="F1148" t="inlineStr">
        <is>
          <t>Féverole</t>
        </is>
      </c>
      <c r="G1148" t="inlineStr"/>
      <c r="H1148" t="inlineStr"/>
      <c r="I1148" t="inlineStr"/>
      <c r="J1148" t="inlineStr"/>
      <c r="K1148" t="inlineStr"/>
      <c r="L1148" t="inlineStr"/>
      <c r="M1148" t="inlineStr"/>
      <c r="N1148" t="inlineStr"/>
      <c r="O1148" t="n">
        <v>-0</v>
      </c>
      <c r="P1148" t="n">
        <v>0</v>
      </c>
      <c r="Q1148" t="n">
        <v>-0</v>
      </c>
      <c r="R1148" t="inlineStr"/>
      <c r="S1148" t="inlineStr"/>
      <c r="T1148" t="inlineStr"/>
      <c r="U1148" t="n">
        <v>0</v>
      </c>
      <c r="V1148" t="n">
        <v>500000000</v>
      </c>
      <c r="W1148" t="inlineStr"/>
      <c r="X1148" t="inlineStr">
        <is>
          <t>libre</t>
        </is>
      </c>
    </row>
    <row r="1149" ht="15" customHeight="1" s="1003">
      <c r="A1149" s="1019" t="inlineStr">
        <is>
          <t>Produits alimentaires</t>
        </is>
      </c>
      <c r="B1149" t="inlineStr">
        <is>
          <t>Circuits généralistes</t>
        </is>
      </c>
      <c r="C1149" t="inlineStr">
        <is>
          <t>kt</t>
        </is>
      </c>
      <c r="D1149" t="inlineStr">
        <is>
          <t>France</t>
        </is>
      </c>
      <c r="E1149" t="inlineStr">
        <is>
          <t>2015-16</t>
        </is>
      </c>
      <c r="F1149" t="inlineStr">
        <is>
          <t>Féverole</t>
        </is>
      </c>
      <c r="G1149" t="inlineStr"/>
      <c r="H1149" t="inlineStr"/>
      <c r="I1149" t="inlineStr"/>
      <c r="J1149" t="inlineStr"/>
      <c r="K1149" t="inlineStr"/>
      <c r="L1149" t="inlineStr"/>
      <c r="M1149" t="inlineStr"/>
      <c r="N1149" t="inlineStr"/>
      <c r="O1149" t="n">
        <v>-0</v>
      </c>
      <c r="P1149" t="n">
        <v>0</v>
      </c>
      <c r="Q1149" t="n">
        <v>-0</v>
      </c>
      <c r="R1149" t="inlineStr"/>
      <c r="S1149" t="inlineStr"/>
      <c r="T1149" t="inlineStr"/>
      <c r="U1149" t="n">
        <v>0</v>
      </c>
      <c r="V1149" t="n">
        <v>500000000</v>
      </c>
      <c r="W1149" t="inlineStr"/>
      <c r="X1149" t="inlineStr">
        <is>
          <t>libre</t>
        </is>
      </c>
    </row>
    <row r="1150" ht="15" customHeight="1" s="1003">
      <c r="A1150" s="1019" t="inlineStr">
        <is>
          <t>Produits alimentaires</t>
        </is>
      </c>
      <c r="B1150" t="inlineStr">
        <is>
          <t>Alimentation humaine</t>
        </is>
      </c>
      <c r="C1150" t="inlineStr">
        <is>
          <t>kt</t>
        </is>
      </c>
      <c r="D1150" t="inlineStr">
        <is>
          <t>France</t>
        </is>
      </c>
      <c r="E1150" t="inlineStr">
        <is>
          <t>2015-16</t>
        </is>
      </c>
      <c r="F1150" t="inlineStr">
        <is>
          <t>Féverole</t>
        </is>
      </c>
      <c r="G1150" t="inlineStr"/>
      <c r="H1150" t="inlineStr"/>
      <c r="I1150" t="inlineStr"/>
      <c r="J1150" t="inlineStr"/>
      <c r="K1150" t="inlineStr"/>
      <c r="L1150" t="inlineStr"/>
      <c r="M1150" t="inlineStr"/>
      <c r="N1150" t="inlineStr"/>
      <c r="O1150" t="n">
        <v>0</v>
      </c>
      <c r="P1150" t="inlineStr"/>
      <c r="Q1150" t="inlineStr"/>
      <c r="R1150" t="inlineStr"/>
      <c r="S1150" t="inlineStr"/>
      <c r="T1150" t="inlineStr"/>
      <c r="U1150" t="n">
        <v>0</v>
      </c>
      <c r="V1150" t="n">
        <v>500000000</v>
      </c>
      <c r="W1150" t="inlineStr"/>
      <c r="X1150" t="inlineStr">
        <is>
          <t>déterminé</t>
        </is>
      </c>
    </row>
    <row r="1151" ht="15" customHeight="1" s="1003">
      <c r="A1151" s="1019" t="inlineStr">
        <is>
          <t>Produits alimentaires</t>
        </is>
      </c>
      <c r="B1151" t="inlineStr">
        <is>
          <t>Usages alimentaires</t>
        </is>
      </c>
      <c r="C1151" t="inlineStr">
        <is>
          <t>kt</t>
        </is>
      </c>
      <c r="D1151" t="inlineStr">
        <is>
          <t>France</t>
        </is>
      </c>
      <c r="E1151" t="inlineStr">
        <is>
          <t>2015-16</t>
        </is>
      </c>
      <c r="F1151" t="inlineStr">
        <is>
          <t>Féverole</t>
        </is>
      </c>
      <c r="G1151" t="inlineStr"/>
      <c r="H1151" t="inlineStr"/>
      <c r="I1151" t="inlineStr"/>
      <c r="J1151" t="inlineStr"/>
      <c r="K1151" t="inlineStr"/>
      <c r="L1151" t="inlineStr"/>
      <c r="M1151" t="inlineStr"/>
      <c r="N1151" t="inlineStr"/>
      <c r="O1151" t="n">
        <v>0</v>
      </c>
      <c r="P1151" t="inlineStr"/>
      <c r="Q1151" t="inlineStr"/>
      <c r="R1151" t="inlineStr"/>
      <c r="S1151" t="inlineStr"/>
      <c r="T1151" t="inlineStr"/>
      <c r="U1151" t="n">
        <v>0</v>
      </c>
      <c r="V1151" t="n">
        <v>500000000</v>
      </c>
      <c r="W1151" t="inlineStr"/>
      <c r="X1151" t="inlineStr">
        <is>
          <t>déterminé</t>
        </is>
      </c>
    </row>
    <row r="1152" ht="15" customHeight="1" s="1003">
      <c r="A1152" s="1019" t="inlineStr">
        <is>
          <t>Produits alimentaires</t>
        </is>
      </c>
      <c r="B1152" t="inlineStr">
        <is>
          <t>Débouchés</t>
        </is>
      </c>
      <c r="C1152" t="inlineStr">
        <is>
          <t>kt</t>
        </is>
      </c>
      <c r="D1152" t="inlineStr">
        <is>
          <t>France</t>
        </is>
      </c>
      <c r="E1152" t="inlineStr">
        <is>
          <t>2015-16</t>
        </is>
      </c>
      <c r="F1152" t="inlineStr">
        <is>
          <t>Féverole</t>
        </is>
      </c>
      <c r="G1152" t="inlineStr"/>
      <c r="H1152" t="inlineStr"/>
      <c r="I1152" t="inlineStr"/>
      <c r="J1152" t="inlineStr"/>
      <c r="K1152" t="inlineStr"/>
      <c r="L1152" t="inlineStr"/>
      <c r="M1152" t="inlineStr"/>
      <c r="N1152" t="inlineStr"/>
      <c r="O1152" t="n">
        <v>0</v>
      </c>
      <c r="P1152" t="inlineStr"/>
      <c r="Q1152" t="inlineStr"/>
      <c r="R1152" t="inlineStr"/>
      <c r="S1152" t="inlineStr"/>
      <c r="T1152" t="inlineStr"/>
      <c r="U1152" t="n">
        <v>0</v>
      </c>
      <c r="V1152" t="n">
        <v>500000000</v>
      </c>
      <c r="W1152" t="inlineStr"/>
      <c r="X1152" t="inlineStr">
        <is>
          <t>déterminé</t>
        </is>
      </c>
    </row>
    <row r="1153" ht="15" customHeight="1" s="1003">
      <c r="A1153" s="1019" t="inlineStr">
        <is>
          <t>Amidon</t>
        </is>
      </c>
      <c r="B1153" t="inlineStr">
        <is>
          <t>Autres IAA</t>
        </is>
      </c>
      <c r="C1153" t="inlineStr">
        <is>
          <t>kt</t>
        </is>
      </c>
      <c r="D1153" t="inlineStr">
        <is>
          <t>France</t>
        </is>
      </c>
      <c r="E1153" t="inlineStr">
        <is>
          <t>2015-16</t>
        </is>
      </c>
      <c r="F1153" t="inlineStr">
        <is>
          <t>Féverole</t>
        </is>
      </c>
      <c r="G1153" t="inlineStr"/>
      <c r="H1153" t="inlineStr"/>
      <c r="I1153" t="inlineStr"/>
      <c r="J1153" t="inlineStr"/>
      <c r="K1153" t="inlineStr"/>
      <c r="L1153" t="inlineStr"/>
      <c r="M1153" t="inlineStr"/>
      <c r="N1153" t="inlineStr"/>
      <c r="O1153" t="n">
        <v>-0</v>
      </c>
      <c r="P1153" t="n">
        <v>0</v>
      </c>
      <c r="Q1153" t="n">
        <v>-0</v>
      </c>
      <c r="R1153" t="inlineStr"/>
      <c r="S1153" t="inlineStr"/>
      <c r="T1153" t="inlineStr"/>
      <c r="U1153" t="n">
        <v>0</v>
      </c>
      <c r="V1153" t="n">
        <v>500000000</v>
      </c>
      <c r="W1153" t="inlineStr"/>
      <c r="X1153" t="inlineStr">
        <is>
          <t>libre</t>
        </is>
      </c>
    </row>
    <row r="1154" ht="15" customHeight="1" s="1003">
      <c r="A1154" s="1019" t="inlineStr">
        <is>
          <t>Amidon</t>
        </is>
      </c>
      <c r="B1154" t="inlineStr">
        <is>
          <t>Alimentation humaine</t>
        </is>
      </c>
      <c r="C1154" t="inlineStr">
        <is>
          <t>kt</t>
        </is>
      </c>
      <c r="D1154" t="inlineStr">
        <is>
          <t>France</t>
        </is>
      </c>
      <c r="E1154" t="inlineStr">
        <is>
          <t>2015-16</t>
        </is>
      </c>
      <c r="F1154" t="inlineStr">
        <is>
          <t>Féverole</t>
        </is>
      </c>
      <c r="G1154" t="inlineStr"/>
      <c r="H1154" t="inlineStr"/>
      <c r="I1154" t="inlineStr"/>
      <c r="J1154" t="inlineStr"/>
      <c r="K1154" t="inlineStr"/>
      <c r="L1154" t="inlineStr"/>
      <c r="M1154" t="inlineStr"/>
      <c r="N1154" t="inlineStr"/>
      <c r="O1154" t="n">
        <v>-0</v>
      </c>
      <c r="P1154" t="n">
        <v>0</v>
      </c>
      <c r="Q1154" t="n">
        <v>0</v>
      </c>
      <c r="R1154" t="inlineStr"/>
      <c r="S1154" t="inlineStr"/>
      <c r="T1154" t="inlineStr"/>
      <c r="U1154" t="n">
        <v>0</v>
      </c>
      <c r="V1154" t="n">
        <v>500000000</v>
      </c>
      <c r="W1154" t="inlineStr"/>
      <c r="X1154" t="inlineStr">
        <is>
          <t>libre</t>
        </is>
      </c>
    </row>
    <row r="1155" ht="15" customHeight="1" s="1003">
      <c r="A1155" s="1019" t="inlineStr">
        <is>
          <t>Amidon</t>
        </is>
      </c>
      <c r="B1155" t="inlineStr">
        <is>
          <t>Usages alimentaires</t>
        </is>
      </c>
      <c r="C1155" t="inlineStr">
        <is>
          <t>kt</t>
        </is>
      </c>
      <c r="D1155" t="inlineStr">
        <is>
          <t>France</t>
        </is>
      </c>
      <c r="E1155" t="inlineStr">
        <is>
          <t>2015-16</t>
        </is>
      </c>
      <c r="F1155" t="inlineStr">
        <is>
          <t>Féverole</t>
        </is>
      </c>
      <c r="G1155" t="inlineStr"/>
      <c r="H1155" t="inlineStr"/>
      <c r="I1155" t="inlineStr"/>
      <c r="J1155" t="inlineStr"/>
      <c r="K1155" t="inlineStr"/>
      <c r="L1155" t="inlineStr"/>
      <c r="M1155" t="inlineStr"/>
      <c r="N1155" t="inlineStr"/>
      <c r="O1155" t="n">
        <v>-0</v>
      </c>
      <c r="P1155" t="n">
        <v>0</v>
      </c>
      <c r="Q1155" t="n">
        <v>0</v>
      </c>
      <c r="R1155" t="inlineStr"/>
      <c r="S1155" t="inlineStr"/>
      <c r="T1155" t="inlineStr"/>
      <c r="U1155" t="n">
        <v>0</v>
      </c>
      <c r="V1155" t="n">
        <v>500000000</v>
      </c>
      <c r="W1155" t="inlineStr"/>
      <c r="X1155" t="inlineStr">
        <is>
          <t>libre</t>
        </is>
      </c>
    </row>
    <row r="1156" ht="15" customHeight="1" s="1003">
      <c r="A1156" s="1019" t="inlineStr">
        <is>
          <t>Amidon</t>
        </is>
      </c>
      <c r="B1156" t="inlineStr">
        <is>
          <t>Débouchés</t>
        </is>
      </c>
      <c r="C1156" t="inlineStr">
        <is>
          <t>kt</t>
        </is>
      </c>
      <c r="D1156" t="inlineStr">
        <is>
          <t>France</t>
        </is>
      </c>
      <c r="E1156" t="inlineStr">
        <is>
          <t>2015-16</t>
        </is>
      </c>
      <c r="F1156" t="inlineStr">
        <is>
          <t>Féverole</t>
        </is>
      </c>
      <c r="G1156" t="inlineStr"/>
      <c r="H1156" t="inlineStr"/>
      <c r="I1156" t="inlineStr"/>
      <c r="J1156" t="inlineStr"/>
      <c r="K1156" t="inlineStr"/>
      <c r="L1156" t="inlineStr"/>
      <c r="M1156" t="inlineStr"/>
      <c r="N1156" t="inlineStr"/>
      <c r="O1156" t="n">
        <v>-0</v>
      </c>
      <c r="P1156" t="n">
        <v>0</v>
      </c>
      <c r="Q1156" t="n">
        <v>0</v>
      </c>
      <c r="R1156" t="inlineStr"/>
      <c r="S1156" t="inlineStr"/>
      <c r="T1156" t="inlineStr"/>
      <c r="U1156" t="n">
        <v>0</v>
      </c>
      <c r="V1156" t="n">
        <v>500000000</v>
      </c>
      <c r="W1156" t="inlineStr"/>
      <c r="X1156" t="inlineStr">
        <is>
          <t>libre</t>
        </is>
      </c>
    </row>
    <row r="1157" ht="15" customHeight="1" s="1003">
      <c r="A1157" s="1019" t="inlineStr">
        <is>
          <t>Protéine</t>
        </is>
      </c>
      <c r="B1157" t="inlineStr">
        <is>
          <t>Autres IAA</t>
        </is>
      </c>
      <c r="C1157" t="inlineStr">
        <is>
          <t>kt</t>
        </is>
      </c>
      <c r="D1157" t="inlineStr">
        <is>
          <t>France</t>
        </is>
      </c>
      <c r="E1157" t="inlineStr">
        <is>
          <t>2015-16</t>
        </is>
      </c>
      <c r="F1157" t="inlineStr">
        <is>
          <t>Féverole</t>
        </is>
      </c>
      <c r="G1157" t="inlineStr"/>
      <c r="H1157" t="inlineStr"/>
      <c r="I1157" t="inlineStr"/>
      <c r="J1157" t="inlineStr"/>
      <c r="K1157" t="inlineStr"/>
      <c r="L1157" t="inlineStr"/>
      <c r="M1157" t="inlineStr"/>
      <c r="N1157" t="inlineStr"/>
      <c r="O1157" t="n">
        <v>-0</v>
      </c>
      <c r="P1157" t="n">
        <v>0</v>
      </c>
      <c r="Q1157" t="n">
        <v>-0</v>
      </c>
      <c r="R1157" t="inlineStr"/>
      <c r="S1157" t="inlineStr"/>
      <c r="T1157" t="inlineStr"/>
      <c r="U1157" t="n">
        <v>0</v>
      </c>
      <c r="V1157" t="n">
        <v>500000000</v>
      </c>
      <c r="W1157" t="inlineStr"/>
      <c r="X1157" t="inlineStr">
        <is>
          <t>libre</t>
        </is>
      </c>
    </row>
    <row r="1158" ht="15" customHeight="1" s="1003">
      <c r="A1158" s="1019" t="inlineStr">
        <is>
          <t>Protéine</t>
        </is>
      </c>
      <c r="B1158" t="inlineStr">
        <is>
          <t>Alimentation humaine</t>
        </is>
      </c>
      <c r="C1158" t="inlineStr">
        <is>
          <t>kt</t>
        </is>
      </c>
      <c r="D1158" t="inlineStr">
        <is>
          <t>France</t>
        </is>
      </c>
      <c r="E1158" t="inlineStr">
        <is>
          <t>2015-16</t>
        </is>
      </c>
      <c r="F1158" t="inlineStr">
        <is>
          <t>Féverole</t>
        </is>
      </c>
      <c r="G1158" t="inlineStr"/>
      <c r="H1158" t="inlineStr"/>
      <c r="I1158" t="inlineStr"/>
      <c r="J1158" t="inlineStr"/>
      <c r="K1158" t="inlineStr"/>
      <c r="L1158" t="inlineStr"/>
      <c r="M1158" t="inlineStr"/>
      <c r="N1158" t="inlineStr"/>
      <c r="O1158" t="n">
        <v>-0</v>
      </c>
      <c r="P1158" t="n">
        <v>0</v>
      </c>
      <c r="Q1158" t="n">
        <v>0</v>
      </c>
      <c r="R1158" t="inlineStr"/>
      <c r="S1158" t="inlineStr"/>
      <c r="T1158" t="inlineStr"/>
      <c r="U1158" t="n">
        <v>0</v>
      </c>
      <c r="V1158" t="n">
        <v>500000000</v>
      </c>
      <c r="W1158" t="inlineStr"/>
      <c r="X1158" t="inlineStr">
        <is>
          <t>libre</t>
        </is>
      </c>
    </row>
    <row r="1159" ht="15" customHeight="1" s="1003">
      <c r="A1159" s="1019" t="inlineStr">
        <is>
          <t>Protéine</t>
        </is>
      </c>
      <c r="B1159" t="inlineStr">
        <is>
          <t>Usages alimentaires</t>
        </is>
      </c>
      <c r="C1159" t="inlineStr">
        <is>
          <t>kt</t>
        </is>
      </c>
      <c r="D1159" t="inlineStr">
        <is>
          <t>France</t>
        </is>
      </c>
      <c r="E1159" t="inlineStr">
        <is>
          <t>2015-16</t>
        </is>
      </c>
      <c r="F1159" t="inlineStr">
        <is>
          <t>Féverole</t>
        </is>
      </c>
      <c r="G1159" t="inlineStr"/>
      <c r="H1159" t="inlineStr"/>
      <c r="I1159" t="inlineStr"/>
      <c r="J1159" t="inlineStr"/>
      <c r="K1159" t="inlineStr"/>
      <c r="L1159" t="inlineStr"/>
      <c r="M1159" t="inlineStr"/>
      <c r="N1159" t="inlineStr"/>
      <c r="O1159" t="n">
        <v>-0</v>
      </c>
      <c r="P1159" t="n">
        <v>0</v>
      </c>
      <c r="Q1159" t="n">
        <v>0</v>
      </c>
      <c r="R1159" t="inlineStr"/>
      <c r="S1159" t="inlineStr"/>
      <c r="T1159" t="inlineStr"/>
      <c r="U1159" t="n">
        <v>0</v>
      </c>
      <c r="V1159" t="n">
        <v>500000000</v>
      </c>
      <c r="W1159" t="inlineStr"/>
      <c r="X1159" t="inlineStr">
        <is>
          <t>libre</t>
        </is>
      </c>
    </row>
    <row r="1160" ht="15" customHeight="1" s="1003">
      <c r="A1160" s="1019" t="inlineStr">
        <is>
          <t>Protéine</t>
        </is>
      </c>
      <c r="B1160" t="inlineStr">
        <is>
          <t>Débouchés</t>
        </is>
      </c>
      <c r="C1160" t="inlineStr">
        <is>
          <t>kt</t>
        </is>
      </c>
      <c r="D1160" t="inlineStr">
        <is>
          <t>France</t>
        </is>
      </c>
      <c r="E1160" t="inlineStr">
        <is>
          <t>2015-16</t>
        </is>
      </c>
      <c r="F1160" t="inlineStr">
        <is>
          <t>Féverole</t>
        </is>
      </c>
      <c r="G1160" t="inlineStr"/>
      <c r="H1160" t="inlineStr"/>
      <c r="I1160" t="inlineStr"/>
      <c r="J1160" t="inlineStr"/>
      <c r="K1160" t="inlineStr"/>
      <c r="L1160" t="inlineStr"/>
      <c r="M1160" t="inlineStr"/>
      <c r="N1160" t="inlineStr"/>
      <c r="O1160" t="n">
        <v>-0</v>
      </c>
      <c r="P1160" t="n">
        <v>0</v>
      </c>
      <c r="Q1160" t="n">
        <v>0</v>
      </c>
      <c r="R1160" t="inlineStr"/>
      <c r="S1160" t="inlineStr"/>
      <c r="T1160" t="inlineStr"/>
      <c r="U1160" t="n">
        <v>0</v>
      </c>
      <c r="V1160" t="n">
        <v>500000000</v>
      </c>
      <c r="W1160" t="inlineStr"/>
      <c r="X1160" t="inlineStr">
        <is>
          <t>libre</t>
        </is>
      </c>
    </row>
    <row r="1161" ht="15" customHeight="1" s="1003">
      <c r="A1161" s="1019" t="inlineStr">
        <is>
          <t>Fibres, lipides et sons</t>
        </is>
      </c>
      <c r="B1161" t="inlineStr">
        <is>
          <t>Autres IAA</t>
        </is>
      </c>
      <c r="C1161" t="inlineStr">
        <is>
          <t>kt</t>
        </is>
      </c>
      <c r="D1161" t="inlineStr">
        <is>
          <t>France</t>
        </is>
      </c>
      <c r="E1161" t="inlineStr">
        <is>
          <t>2015-16</t>
        </is>
      </c>
      <c r="F1161" t="inlineStr">
        <is>
          <t>Féverole</t>
        </is>
      </c>
      <c r="G1161" t="inlineStr"/>
      <c r="H1161" t="inlineStr"/>
      <c r="I1161" t="inlineStr"/>
      <c r="J1161" t="inlineStr"/>
      <c r="K1161" t="inlineStr"/>
      <c r="L1161" t="inlineStr"/>
      <c r="M1161" t="inlineStr"/>
      <c r="N1161" t="inlineStr"/>
      <c r="O1161" t="n">
        <v>-0</v>
      </c>
      <c r="P1161" t="n">
        <v>0</v>
      </c>
      <c r="Q1161" t="n">
        <v>-0</v>
      </c>
      <c r="R1161" t="inlineStr"/>
      <c r="S1161" t="inlineStr"/>
      <c r="T1161" t="inlineStr"/>
      <c r="U1161" t="n">
        <v>0</v>
      </c>
      <c r="V1161" t="n">
        <v>500000000</v>
      </c>
      <c r="W1161" t="inlineStr"/>
      <c r="X1161" t="inlineStr">
        <is>
          <t>libre</t>
        </is>
      </c>
    </row>
    <row r="1162" ht="15" customHeight="1" s="1003">
      <c r="A1162" s="1019" t="inlineStr">
        <is>
          <t>Fibres, lipides et sons</t>
        </is>
      </c>
      <c r="B1162" t="inlineStr">
        <is>
          <t>Alimentation humaine</t>
        </is>
      </c>
      <c r="C1162" t="inlineStr">
        <is>
          <t>kt</t>
        </is>
      </c>
      <c r="D1162" t="inlineStr">
        <is>
          <t>France</t>
        </is>
      </c>
      <c r="E1162" t="inlineStr">
        <is>
          <t>2015-16</t>
        </is>
      </c>
      <c r="F1162" t="inlineStr">
        <is>
          <t>Féverole</t>
        </is>
      </c>
      <c r="G1162" t="inlineStr"/>
      <c r="H1162" t="inlineStr"/>
      <c r="I1162" t="inlineStr"/>
      <c r="J1162" t="inlineStr"/>
      <c r="K1162" t="inlineStr"/>
      <c r="L1162" t="inlineStr"/>
      <c r="M1162" t="inlineStr"/>
      <c r="N1162" t="inlineStr"/>
      <c r="O1162" t="n">
        <v>-0</v>
      </c>
      <c r="P1162" t="n">
        <v>0</v>
      </c>
      <c r="Q1162" t="n">
        <v>0</v>
      </c>
      <c r="R1162" t="inlineStr"/>
      <c r="S1162" t="inlineStr"/>
      <c r="T1162" t="inlineStr"/>
      <c r="U1162" t="n">
        <v>0</v>
      </c>
      <c r="V1162" t="n">
        <v>500000000</v>
      </c>
      <c r="W1162" t="inlineStr"/>
      <c r="X1162" t="inlineStr">
        <is>
          <t>libre</t>
        </is>
      </c>
    </row>
    <row r="1163" ht="15" customHeight="1" s="1003">
      <c r="A1163" s="1019" t="inlineStr">
        <is>
          <t>Fibres, lipides et sons</t>
        </is>
      </c>
      <c r="B1163" t="inlineStr">
        <is>
          <t>Usages alimentaires</t>
        </is>
      </c>
      <c r="C1163" t="inlineStr">
        <is>
          <t>kt</t>
        </is>
      </c>
      <c r="D1163" t="inlineStr">
        <is>
          <t>France</t>
        </is>
      </c>
      <c r="E1163" t="inlineStr">
        <is>
          <t>2015-16</t>
        </is>
      </c>
      <c r="F1163" t="inlineStr">
        <is>
          <t>Féverole</t>
        </is>
      </c>
      <c r="G1163" t="inlineStr"/>
      <c r="H1163" t="inlineStr"/>
      <c r="I1163" t="inlineStr"/>
      <c r="J1163" t="inlineStr"/>
      <c r="K1163" t="inlineStr"/>
      <c r="L1163" t="inlineStr"/>
      <c r="M1163" t="inlineStr"/>
      <c r="N1163" t="inlineStr"/>
      <c r="O1163" t="n">
        <v>-0</v>
      </c>
      <c r="P1163" t="n">
        <v>0</v>
      </c>
      <c r="Q1163" t="n">
        <v>0</v>
      </c>
      <c r="R1163" t="inlineStr"/>
      <c r="S1163" t="inlineStr"/>
      <c r="T1163" t="inlineStr"/>
      <c r="U1163" t="n">
        <v>0</v>
      </c>
      <c r="V1163" t="n">
        <v>500000000</v>
      </c>
      <c r="W1163" t="inlineStr"/>
      <c r="X1163" t="inlineStr">
        <is>
          <t>libre</t>
        </is>
      </c>
    </row>
    <row r="1164" ht="15" customHeight="1" s="1003">
      <c r="A1164" s="1019" t="inlineStr">
        <is>
          <t>Fibres, lipides et sons</t>
        </is>
      </c>
      <c r="B1164" t="inlineStr">
        <is>
          <t>Débouchés</t>
        </is>
      </c>
      <c r="C1164" t="inlineStr">
        <is>
          <t>kt</t>
        </is>
      </c>
      <c r="D1164" t="inlineStr">
        <is>
          <t>France</t>
        </is>
      </c>
      <c r="E1164" t="inlineStr">
        <is>
          <t>2015-16</t>
        </is>
      </c>
      <c r="F1164" t="inlineStr">
        <is>
          <t>Féverole</t>
        </is>
      </c>
      <c r="G1164" t="inlineStr"/>
      <c r="H1164" t="inlineStr"/>
      <c r="I1164" t="inlineStr"/>
      <c r="J1164" t="inlineStr"/>
      <c r="K1164" t="inlineStr"/>
      <c r="L1164" t="inlineStr"/>
      <c r="M1164" t="inlineStr"/>
      <c r="N1164" t="inlineStr"/>
      <c r="O1164" t="n">
        <v>-0</v>
      </c>
      <c r="P1164" t="n">
        <v>0</v>
      </c>
      <c r="Q1164" t="n">
        <v>0</v>
      </c>
      <c r="R1164" t="inlineStr"/>
      <c r="S1164" t="inlineStr"/>
      <c r="T1164" t="inlineStr"/>
      <c r="U1164" t="n">
        <v>0</v>
      </c>
      <c r="V1164" t="n">
        <v>500000000</v>
      </c>
      <c r="W1164" t="inlineStr"/>
      <c r="X1164" t="inlineStr">
        <is>
          <t>libre</t>
        </is>
      </c>
    </row>
    <row r="1165" ht="15" customHeight="1" s="1003">
      <c r="A1165" s="1019" t="inlineStr">
        <is>
          <t>Farine</t>
        </is>
      </c>
      <c r="B1165" t="inlineStr">
        <is>
          <t>Autres IAA</t>
        </is>
      </c>
      <c r="C1165" t="inlineStr">
        <is>
          <t>kt</t>
        </is>
      </c>
      <c r="D1165" t="inlineStr">
        <is>
          <t>France</t>
        </is>
      </c>
      <c r="E1165" t="inlineStr">
        <is>
          <t>2015-16</t>
        </is>
      </c>
      <c r="F1165" t="inlineStr">
        <is>
          <t>Féverole</t>
        </is>
      </c>
      <c r="G1165" t="inlineStr"/>
      <c r="H1165" t="inlineStr"/>
      <c r="I1165" t="inlineStr"/>
      <c r="J1165" t="inlineStr"/>
      <c r="K1165" t="inlineStr"/>
      <c r="L1165" t="inlineStr"/>
      <c r="M1165" t="inlineStr"/>
      <c r="N1165" t="inlineStr"/>
      <c r="O1165" t="n">
        <v>7.69</v>
      </c>
      <c r="P1165" t="inlineStr"/>
      <c r="Q1165" t="inlineStr"/>
      <c r="R1165" t="inlineStr"/>
      <c r="S1165" t="inlineStr"/>
      <c r="T1165" t="inlineStr"/>
      <c r="U1165" t="n">
        <v>0</v>
      </c>
      <c r="V1165" t="n">
        <v>500000000</v>
      </c>
      <c r="W1165" t="inlineStr"/>
      <c r="X1165" t="inlineStr">
        <is>
          <t>déterminé</t>
        </is>
      </c>
    </row>
    <row r="1166" ht="15" customHeight="1" s="1003">
      <c r="A1166" s="1019" t="inlineStr">
        <is>
          <t>Farine</t>
        </is>
      </c>
      <c r="B1166" t="inlineStr">
        <is>
          <t>Alimentation humaine</t>
        </is>
      </c>
      <c r="C1166" t="inlineStr">
        <is>
          <t>kt</t>
        </is>
      </c>
      <c r="D1166" t="inlineStr">
        <is>
          <t>France</t>
        </is>
      </c>
      <c r="E1166" t="inlineStr">
        <is>
          <t>2015-16</t>
        </is>
      </c>
      <c r="F1166" t="inlineStr">
        <is>
          <t>Féverole</t>
        </is>
      </c>
      <c r="G1166" t="inlineStr"/>
      <c r="H1166" t="inlineStr"/>
      <c r="I1166" t="inlineStr"/>
      <c r="J1166" t="inlineStr"/>
      <c r="K1166" t="inlineStr"/>
      <c r="L1166" t="inlineStr"/>
      <c r="M1166" t="inlineStr"/>
      <c r="N1166" t="inlineStr"/>
      <c r="O1166" t="n">
        <v>7.69</v>
      </c>
      <c r="P1166" t="inlineStr"/>
      <c r="Q1166" t="inlineStr"/>
      <c r="R1166" t="inlineStr"/>
      <c r="S1166" t="inlineStr"/>
      <c r="T1166" t="inlineStr"/>
      <c r="U1166" t="n">
        <v>0</v>
      </c>
      <c r="V1166" t="n">
        <v>500000000</v>
      </c>
      <c r="W1166" t="inlineStr"/>
      <c r="X1166" t="inlineStr">
        <is>
          <t>déterminé</t>
        </is>
      </c>
    </row>
    <row r="1167" ht="15" customHeight="1" s="1003">
      <c r="A1167" s="1019" t="inlineStr">
        <is>
          <t>Farine</t>
        </is>
      </c>
      <c r="B1167" t="inlineStr">
        <is>
          <t>Usages alimentaires</t>
        </is>
      </c>
      <c r="C1167" t="inlineStr">
        <is>
          <t>kt</t>
        </is>
      </c>
      <c r="D1167" t="inlineStr">
        <is>
          <t>France</t>
        </is>
      </c>
      <c r="E1167" t="inlineStr">
        <is>
          <t>2015-16</t>
        </is>
      </c>
      <c r="F1167" t="inlineStr">
        <is>
          <t>Féverole</t>
        </is>
      </c>
      <c r="G1167" t="inlineStr"/>
      <c r="H1167" t="inlineStr"/>
      <c r="I1167" t="inlineStr"/>
      <c r="J1167" t="inlineStr"/>
      <c r="K1167" t="inlineStr"/>
      <c r="L1167" t="inlineStr"/>
      <c r="M1167" t="inlineStr"/>
      <c r="N1167" t="inlineStr"/>
      <c r="O1167" t="n">
        <v>7.69</v>
      </c>
      <c r="P1167" t="inlineStr"/>
      <c r="Q1167" t="inlineStr"/>
      <c r="R1167" t="inlineStr"/>
      <c r="S1167" t="inlineStr"/>
      <c r="T1167" t="inlineStr"/>
      <c r="U1167" t="n">
        <v>0</v>
      </c>
      <c r="V1167" t="n">
        <v>500000000</v>
      </c>
      <c r="W1167" t="inlineStr"/>
      <c r="X1167" t="inlineStr">
        <is>
          <t>déterminé</t>
        </is>
      </c>
    </row>
    <row r="1168" ht="15" customHeight="1" s="1003">
      <c r="A1168" s="1019" t="inlineStr">
        <is>
          <t>Farine</t>
        </is>
      </c>
      <c r="B1168" t="inlineStr">
        <is>
          <t>Débouchés</t>
        </is>
      </c>
      <c r="C1168" t="inlineStr">
        <is>
          <t>kt</t>
        </is>
      </c>
      <c r="D1168" t="inlineStr">
        <is>
          <t>France</t>
        </is>
      </c>
      <c r="E1168" t="inlineStr">
        <is>
          <t>2015-16</t>
        </is>
      </c>
      <c r="F1168" t="inlineStr">
        <is>
          <t>Féverole</t>
        </is>
      </c>
      <c r="G1168" t="inlineStr"/>
      <c r="H1168" t="inlineStr"/>
      <c r="I1168" t="inlineStr"/>
      <c r="J1168" t="inlineStr"/>
      <c r="K1168" t="inlineStr"/>
      <c r="L1168" t="inlineStr"/>
      <c r="M1168" t="inlineStr"/>
      <c r="N1168" t="inlineStr"/>
      <c r="O1168" t="n">
        <v>7.69</v>
      </c>
      <c r="P1168" t="inlineStr"/>
      <c r="Q1168" t="inlineStr"/>
      <c r="R1168" t="inlineStr"/>
      <c r="S1168" t="inlineStr"/>
      <c r="T1168" t="inlineStr"/>
      <c r="U1168" t="n">
        <v>0</v>
      </c>
      <c r="V1168" t="n">
        <v>500000000</v>
      </c>
      <c r="W1168" t="inlineStr"/>
      <c r="X1168" t="inlineStr">
        <is>
          <t>déterminé</t>
        </is>
      </c>
    </row>
    <row r="1169" ht="15" customHeight="1" s="1003">
      <c r="A1169" s="1019" t="inlineStr">
        <is>
          <t>Sons</t>
        </is>
      </c>
      <c r="B1169" t="inlineStr">
        <is>
          <t>Alimentation animale</t>
        </is>
      </c>
      <c r="C1169" t="inlineStr">
        <is>
          <t>kt</t>
        </is>
      </c>
      <c r="D1169" t="inlineStr">
        <is>
          <t>France</t>
        </is>
      </c>
      <c r="E1169" t="inlineStr">
        <is>
          <t>2015-16</t>
        </is>
      </c>
      <c r="F1169" t="inlineStr">
        <is>
          <t>Féverole</t>
        </is>
      </c>
      <c r="G1169" t="inlineStr"/>
      <c r="H1169" t="inlineStr"/>
      <c r="I1169" t="inlineStr"/>
      <c r="J1169" t="inlineStr"/>
      <c r="K1169" t="inlineStr"/>
      <c r="L1169" t="inlineStr"/>
      <c r="M1169" t="inlineStr"/>
      <c r="N1169" t="inlineStr"/>
      <c r="O1169" t="n">
        <v>2.31</v>
      </c>
      <c r="P1169" t="inlineStr"/>
      <c r="Q1169" t="inlineStr"/>
      <c r="R1169" t="inlineStr"/>
      <c r="S1169" t="inlineStr"/>
      <c r="T1169" t="inlineStr"/>
      <c r="U1169" t="n">
        <v>0</v>
      </c>
      <c r="V1169" t="n">
        <v>500000000</v>
      </c>
      <c r="W1169" t="inlineStr"/>
      <c r="X1169" t="inlineStr">
        <is>
          <t>déterminé</t>
        </is>
      </c>
    </row>
    <row r="1170" ht="15" customHeight="1" s="1003">
      <c r="A1170" s="1019" t="inlineStr">
        <is>
          <t>Sons</t>
        </is>
      </c>
      <c r="B1170" t="inlineStr">
        <is>
          <t>Usages alimentaires</t>
        </is>
      </c>
      <c r="C1170" t="inlineStr">
        <is>
          <t>kt</t>
        </is>
      </c>
      <c r="D1170" t="inlineStr">
        <is>
          <t>France</t>
        </is>
      </c>
      <c r="E1170" t="inlineStr">
        <is>
          <t>2015-16</t>
        </is>
      </c>
      <c r="F1170" t="inlineStr">
        <is>
          <t>Féverole</t>
        </is>
      </c>
      <c r="G1170" t="inlineStr"/>
      <c r="H1170" t="inlineStr"/>
      <c r="I1170" t="inlineStr"/>
      <c r="J1170" t="inlineStr"/>
      <c r="K1170" t="inlineStr"/>
      <c r="L1170" t="inlineStr"/>
      <c r="M1170" t="inlineStr"/>
      <c r="N1170" t="inlineStr"/>
      <c r="O1170" t="n">
        <v>2.31</v>
      </c>
      <c r="P1170" t="inlineStr"/>
      <c r="Q1170" t="inlineStr"/>
      <c r="R1170" t="inlineStr"/>
      <c r="S1170" t="inlineStr"/>
      <c r="T1170" t="inlineStr"/>
      <c r="U1170" t="n">
        <v>0</v>
      </c>
      <c r="V1170" t="n">
        <v>500000000</v>
      </c>
      <c r="W1170" t="inlineStr"/>
      <c r="X1170" t="inlineStr">
        <is>
          <t>déterminé</t>
        </is>
      </c>
    </row>
    <row r="1171" ht="15" customHeight="1" s="1003">
      <c r="A1171" s="1019" t="inlineStr">
        <is>
          <t>Sons</t>
        </is>
      </c>
      <c r="B1171" t="inlineStr">
        <is>
          <t>Débouchés</t>
        </is>
      </c>
      <c r="C1171" t="inlineStr">
        <is>
          <t>kt</t>
        </is>
      </c>
      <c r="D1171" t="inlineStr">
        <is>
          <t>France</t>
        </is>
      </c>
      <c r="E1171" t="inlineStr">
        <is>
          <t>2015-16</t>
        </is>
      </c>
      <c r="F1171" t="inlineStr">
        <is>
          <t>Féverole</t>
        </is>
      </c>
      <c r="G1171" t="inlineStr"/>
      <c r="H1171" t="inlineStr"/>
      <c r="I1171" t="inlineStr"/>
      <c r="J1171" t="inlineStr"/>
      <c r="K1171" t="inlineStr"/>
      <c r="L1171" t="inlineStr"/>
      <c r="M1171" t="inlineStr"/>
      <c r="N1171" t="inlineStr"/>
      <c r="O1171" t="n">
        <v>2.31</v>
      </c>
      <c r="P1171" t="inlineStr"/>
      <c r="Q1171" t="inlineStr"/>
      <c r="R1171" t="inlineStr"/>
      <c r="S1171" t="inlineStr"/>
      <c r="T1171" t="inlineStr"/>
      <c r="U1171" t="n">
        <v>0</v>
      </c>
      <c r="V1171" t="n">
        <v>500000000</v>
      </c>
      <c r="W1171" t="inlineStr"/>
      <c r="X1171" t="inlineStr">
        <is>
          <t>déterminé</t>
        </is>
      </c>
    </row>
    <row r="1172" ht="15" customHeight="1" s="1003">
      <c r="A1172" s="1019" t="inlineStr">
        <is>
          <t>Sons</t>
        </is>
      </c>
      <c r="B1172" t="inlineStr">
        <is>
          <t>FAB</t>
        </is>
      </c>
      <c r="C1172" t="inlineStr">
        <is>
          <t>kt</t>
        </is>
      </c>
      <c r="D1172" t="inlineStr">
        <is>
          <t>France</t>
        </is>
      </c>
      <c r="E1172" t="inlineStr">
        <is>
          <t>2015-16</t>
        </is>
      </c>
      <c r="F1172" t="inlineStr">
        <is>
          <t>Féverole</t>
        </is>
      </c>
      <c r="G1172" t="inlineStr"/>
      <c r="H1172" t="inlineStr"/>
      <c r="I1172" t="inlineStr"/>
      <c r="J1172" t="inlineStr"/>
      <c r="K1172" t="inlineStr"/>
      <c r="L1172" t="inlineStr"/>
      <c r="M1172" t="inlineStr"/>
      <c r="N1172" t="inlineStr"/>
      <c r="O1172" t="n">
        <v>0.53</v>
      </c>
      <c r="P1172" t="n">
        <v>0</v>
      </c>
      <c r="Q1172" t="n">
        <v>2.31</v>
      </c>
      <c r="R1172" t="inlineStr"/>
      <c r="S1172" t="inlineStr"/>
      <c r="T1172" t="inlineStr"/>
      <c r="U1172" t="n">
        <v>0</v>
      </c>
      <c r="V1172" t="n">
        <v>500000000</v>
      </c>
      <c r="W1172" t="inlineStr"/>
      <c r="X1172" t="inlineStr">
        <is>
          <t>libre</t>
        </is>
      </c>
    </row>
    <row r="1173" ht="15" customHeight="1" s="1003">
      <c r="A1173" s="1019" t="inlineStr">
        <is>
          <t>Sons</t>
        </is>
      </c>
      <c r="B1173" t="inlineStr">
        <is>
          <t>FAF</t>
        </is>
      </c>
      <c r="C1173" t="inlineStr">
        <is>
          <t>kt</t>
        </is>
      </c>
      <c r="D1173" t="inlineStr">
        <is>
          <t>France</t>
        </is>
      </c>
      <c r="E1173" t="inlineStr">
        <is>
          <t>2015-16</t>
        </is>
      </c>
      <c r="F1173" t="inlineStr">
        <is>
          <t>Féverole</t>
        </is>
      </c>
      <c r="G1173" t="inlineStr"/>
      <c r="H1173" t="inlineStr"/>
      <c r="I1173" t="inlineStr"/>
      <c r="J1173" t="inlineStr"/>
      <c r="K1173" t="inlineStr"/>
      <c r="L1173" t="inlineStr"/>
      <c r="M1173" t="inlineStr"/>
      <c r="N1173" t="inlineStr"/>
      <c r="O1173" t="n">
        <v>0.18</v>
      </c>
      <c r="P1173" t="n">
        <v>0</v>
      </c>
      <c r="Q1173" t="n">
        <v>2.31</v>
      </c>
      <c r="R1173" t="inlineStr"/>
      <c r="S1173" t="inlineStr"/>
      <c r="T1173" t="inlineStr"/>
      <c r="U1173" t="n">
        <v>0</v>
      </c>
      <c r="V1173" t="n">
        <v>500000000</v>
      </c>
      <c r="W1173" t="inlineStr"/>
      <c r="X1173" t="inlineStr">
        <is>
          <t>libre</t>
        </is>
      </c>
    </row>
    <row r="1174" ht="15" customHeight="1" s="1003">
      <c r="A1174" s="1019" t="inlineStr">
        <is>
          <t>Sons</t>
        </is>
      </c>
      <c r="B1174" t="inlineStr">
        <is>
          <t>Direct élevage</t>
        </is>
      </c>
      <c r="C1174" t="inlineStr">
        <is>
          <t>kt</t>
        </is>
      </c>
      <c r="D1174" t="inlineStr">
        <is>
          <t>France</t>
        </is>
      </c>
      <c r="E1174" t="inlineStr">
        <is>
          <t>2015-16</t>
        </is>
      </c>
      <c r="F1174" t="inlineStr">
        <is>
          <t>Féverole</t>
        </is>
      </c>
      <c r="G1174" t="inlineStr"/>
      <c r="H1174" t="inlineStr"/>
      <c r="I1174" t="inlineStr"/>
      <c r="J1174" t="inlineStr"/>
      <c r="K1174" t="inlineStr"/>
      <c r="L1174" t="inlineStr"/>
      <c r="M1174" t="inlineStr"/>
      <c r="N1174" t="inlineStr"/>
      <c r="O1174" t="n">
        <v>0.18</v>
      </c>
      <c r="P1174" t="n">
        <v>0</v>
      </c>
      <c r="Q1174" t="n">
        <v>2.31</v>
      </c>
      <c r="R1174" t="inlineStr"/>
      <c r="S1174" t="inlineStr"/>
      <c r="T1174" t="inlineStr"/>
      <c r="U1174" t="n">
        <v>0</v>
      </c>
      <c r="V1174" t="n">
        <v>500000000</v>
      </c>
      <c r="W1174" t="inlineStr"/>
      <c r="X1174" t="inlineStr">
        <is>
          <t>libre</t>
        </is>
      </c>
    </row>
    <row r="1175" ht="15" customHeight="1" s="1003">
      <c r="A1175" s="1019" t="inlineStr">
        <is>
          <t>Sons</t>
        </is>
      </c>
      <c r="B1175" t="inlineStr">
        <is>
          <t>Petfood</t>
        </is>
      </c>
      <c r="C1175" t="inlineStr">
        <is>
          <t>kt</t>
        </is>
      </c>
      <c r="D1175" t="inlineStr">
        <is>
          <t>France</t>
        </is>
      </c>
      <c r="E1175" t="inlineStr">
        <is>
          <t>2015-16</t>
        </is>
      </c>
      <c r="F1175" t="inlineStr">
        <is>
          <t>Féverole</t>
        </is>
      </c>
      <c r="G1175" t="inlineStr"/>
      <c r="H1175" t="inlineStr"/>
      <c r="I1175" t="inlineStr"/>
      <c r="J1175" t="inlineStr"/>
      <c r="K1175" t="inlineStr"/>
      <c r="L1175" t="inlineStr"/>
      <c r="M1175" t="inlineStr"/>
      <c r="N1175" t="inlineStr"/>
      <c r="O1175" t="n">
        <v>1.42</v>
      </c>
      <c r="P1175" t="n">
        <v>0</v>
      </c>
      <c r="Q1175" t="n">
        <v>2.31</v>
      </c>
      <c r="R1175" t="inlineStr"/>
      <c r="S1175" t="inlineStr"/>
      <c r="T1175" t="inlineStr"/>
      <c r="U1175" t="n">
        <v>0</v>
      </c>
      <c r="V1175" t="n">
        <v>500000000</v>
      </c>
      <c r="W1175" t="inlineStr"/>
      <c r="X1175" t="inlineStr">
        <is>
          <t>libre</t>
        </is>
      </c>
    </row>
    <row r="1176" ht="15" customHeight="1" s="1003">
      <c r="A1176" s="1019" t="inlineStr">
        <is>
          <t>Sons</t>
        </is>
      </c>
      <c r="B1176" t="inlineStr">
        <is>
          <t>Alimentation animale rente</t>
        </is>
      </c>
      <c r="C1176" t="inlineStr">
        <is>
          <t>kt</t>
        </is>
      </c>
      <c r="D1176" t="inlineStr">
        <is>
          <t>France</t>
        </is>
      </c>
      <c r="E1176" t="inlineStr">
        <is>
          <t>2015-16</t>
        </is>
      </c>
      <c r="F1176" t="inlineStr">
        <is>
          <t>Féverole</t>
        </is>
      </c>
      <c r="G1176" t="inlineStr"/>
      <c r="H1176" t="inlineStr"/>
      <c r="I1176" t="inlineStr"/>
      <c r="J1176" t="inlineStr"/>
      <c r="K1176" t="inlineStr"/>
      <c r="L1176" t="inlineStr"/>
      <c r="M1176" t="inlineStr"/>
      <c r="N1176" t="inlineStr"/>
      <c r="O1176" t="n">
        <v>0.89</v>
      </c>
      <c r="P1176" t="n">
        <v>0</v>
      </c>
      <c r="Q1176" t="n">
        <v>2.31</v>
      </c>
      <c r="R1176" t="inlineStr"/>
      <c r="S1176" t="inlineStr"/>
      <c r="T1176" t="inlineStr"/>
      <c r="U1176" t="n">
        <v>0</v>
      </c>
      <c r="V1176" t="n">
        <v>500000000</v>
      </c>
      <c r="W1176" t="inlineStr"/>
      <c r="X1176" t="inlineStr">
        <is>
          <t>libre</t>
        </is>
      </c>
    </row>
    <row r="1177" ht="15" customHeight="1" s="1003">
      <c r="A1177" s="1019" t="inlineStr">
        <is>
          <t>Sons</t>
        </is>
      </c>
      <c r="B1177" t="inlineStr">
        <is>
          <t>Hors FAB</t>
        </is>
      </c>
      <c r="C1177" t="inlineStr">
        <is>
          <t>kt</t>
        </is>
      </c>
      <c r="D1177" t="inlineStr">
        <is>
          <t>France</t>
        </is>
      </c>
      <c r="E1177" t="inlineStr">
        <is>
          <t>2015-16</t>
        </is>
      </c>
      <c r="F1177" t="inlineStr">
        <is>
          <t>Féverole</t>
        </is>
      </c>
      <c r="G1177" t="inlineStr"/>
      <c r="H1177" t="inlineStr"/>
      <c r="I1177" t="inlineStr"/>
      <c r="J1177" t="inlineStr"/>
      <c r="K1177" t="inlineStr"/>
      <c r="L1177" t="inlineStr"/>
      <c r="M1177" t="inlineStr"/>
      <c r="N1177" t="inlineStr"/>
      <c r="O1177" t="n">
        <v>0.36</v>
      </c>
      <c r="P1177" t="n">
        <v>0</v>
      </c>
      <c r="Q1177" t="n">
        <v>2.31</v>
      </c>
      <c r="R1177" t="inlineStr"/>
      <c r="S1177" t="inlineStr"/>
      <c r="T1177" t="inlineStr"/>
      <c r="U1177" t="n">
        <v>0</v>
      </c>
      <c r="V1177" t="n">
        <v>500000000</v>
      </c>
      <c r="W1177" t="inlineStr"/>
      <c r="X1177" t="inlineStr">
        <is>
          <t>libre</t>
        </is>
      </c>
    </row>
    <row r="1178" ht="15" customHeight="1" s="1003">
      <c r="A1178" s="1019" t="inlineStr">
        <is>
          <t>MPV</t>
        </is>
      </c>
      <c r="B1178" t="inlineStr">
        <is>
          <t>Autres IAA</t>
        </is>
      </c>
      <c r="C1178" t="inlineStr">
        <is>
          <t>kt</t>
        </is>
      </c>
      <c r="D1178" t="inlineStr">
        <is>
          <t>France</t>
        </is>
      </c>
      <c r="E1178" t="inlineStr">
        <is>
          <t>2015-16</t>
        </is>
      </c>
      <c r="F1178" t="inlineStr">
        <is>
          <t>Féverole</t>
        </is>
      </c>
      <c r="G1178" t="inlineStr"/>
      <c r="H1178" t="inlineStr"/>
      <c r="I1178" t="inlineStr"/>
      <c r="J1178" t="inlineStr"/>
      <c r="K1178" t="inlineStr"/>
      <c r="L1178" t="inlineStr"/>
      <c r="M1178" t="inlineStr"/>
      <c r="N1178" t="inlineStr"/>
      <c r="O1178" t="n">
        <v>-0</v>
      </c>
      <c r="P1178" t="n">
        <v>0</v>
      </c>
      <c r="Q1178" t="n">
        <v>-0</v>
      </c>
      <c r="R1178" t="inlineStr"/>
      <c r="S1178" t="inlineStr"/>
      <c r="T1178" t="inlineStr"/>
      <c r="U1178" t="n">
        <v>0</v>
      </c>
      <c r="V1178" t="n">
        <v>500000000</v>
      </c>
      <c r="W1178" t="inlineStr"/>
      <c r="X1178" t="inlineStr">
        <is>
          <t>libre</t>
        </is>
      </c>
    </row>
    <row r="1179" ht="15" customHeight="1" s="1003">
      <c r="A1179" s="1019" t="inlineStr">
        <is>
          <t>MPV</t>
        </is>
      </c>
      <c r="B1179" t="inlineStr">
        <is>
          <t>Alimentation humaine</t>
        </is>
      </c>
      <c r="C1179" t="inlineStr">
        <is>
          <t>kt</t>
        </is>
      </c>
      <c r="D1179" t="inlineStr">
        <is>
          <t>France</t>
        </is>
      </c>
      <c r="E1179" t="inlineStr">
        <is>
          <t>2015-16</t>
        </is>
      </c>
      <c r="F1179" t="inlineStr">
        <is>
          <t>Féverole</t>
        </is>
      </c>
      <c r="G1179" t="inlineStr"/>
      <c r="H1179" t="inlineStr"/>
      <c r="I1179" t="inlineStr"/>
      <c r="J1179" t="inlineStr"/>
      <c r="K1179" t="inlineStr"/>
      <c r="L1179" t="inlineStr"/>
      <c r="M1179" t="inlineStr"/>
      <c r="N1179" t="inlineStr"/>
      <c r="O1179" t="n">
        <v>-0</v>
      </c>
      <c r="P1179" t="n">
        <v>0</v>
      </c>
      <c r="Q1179" t="n">
        <v>0</v>
      </c>
      <c r="R1179" t="inlineStr"/>
      <c r="S1179" t="inlineStr"/>
      <c r="T1179" t="inlineStr"/>
      <c r="U1179" t="n">
        <v>0</v>
      </c>
      <c r="V1179" t="n">
        <v>500000000</v>
      </c>
      <c r="W1179" t="inlineStr"/>
      <c r="X1179" t="inlineStr">
        <is>
          <t>libre</t>
        </is>
      </c>
    </row>
    <row r="1180" ht="15" customHeight="1" s="1003">
      <c r="A1180" s="1019" t="inlineStr">
        <is>
          <t>MPV</t>
        </is>
      </c>
      <c r="B1180" t="inlineStr">
        <is>
          <t>Usages alimentaires</t>
        </is>
      </c>
      <c r="C1180" t="inlineStr">
        <is>
          <t>kt</t>
        </is>
      </c>
      <c r="D1180" t="inlineStr">
        <is>
          <t>France</t>
        </is>
      </c>
      <c r="E1180" t="inlineStr">
        <is>
          <t>2015-16</t>
        </is>
      </c>
      <c r="F1180" t="inlineStr">
        <is>
          <t>Féverole</t>
        </is>
      </c>
      <c r="G1180" t="inlineStr"/>
      <c r="H1180" t="inlineStr"/>
      <c r="I1180" t="inlineStr"/>
      <c r="J1180" t="inlineStr"/>
      <c r="K1180" t="inlineStr"/>
      <c r="L1180" t="inlineStr"/>
      <c r="M1180" t="inlineStr"/>
      <c r="N1180" t="inlineStr"/>
      <c r="O1180" t="n">
        <v>-0</v>
      </c>
      <c r="P1180" t="n">
        <v>0</v>
      </c>
      <c r="Q1180" t="n">
        <v>0</v>
      </c>
      <c r="R1180" t="inlineStr"/>
      <c r="S1180" t="inlineStr"/>
      <c r="T1180" t="inlineStr"/>
      <c r="U1180" t="n">
        <v>0</v>
      </c>
      <c r="V1180" t="n">
        <v>500000000</v>
      </c>
      <c r="W1180" t="inlineStr"/>
      <c r="X1180" t="inlineStr">
        <is>
          <t>libre</t>
        </is>
      </c>
    </row>
    <row r="1181" ht="15" customHeight="1" s="1003">
      <c r="A1181" s="1019" t="inlineStr">
        <is>
          <t>MPV</t>
        </is>
      </c>
      <c r="B1181" t="inlineStr">
        <is>
          <t>Débouchés</t>
        </is>
      </c>
      <c r="C1181" t="inlineStr">
        <is>
          <t>kt</t>
        </is>
      </c>
      <c r="D1181" t="inlineStr">
        <is>
          <t>France</t>
        </is>
      </c>
      <c r="E1181" t="inlineStr">
        <is>
          <t>2015-16</t>
        </is>
      </c>
      <c r="F1181" t="inlineStr">
        <is>
          <t>Féverole</t>
        </is>
      </c>
      <c r="G1181" t="inlineStr"/>
      <c r="H1181" t="inlineStr"/>
      <c r="I1181" t="inlineStr"/>
      <c r="J1181" t="inlineStr"/>
      <c r="K1181" t="inlineStr"/>
      <c r="L1181" t="inlineStr"/>
      <c r="M1181" t="inlineStr"/>
      <c r="N1181" t="inlineStr"/>
      <c r="O1181" t="n">
        <v>-0</v>
      </c>
      <c r="P1181" t="n">
        <v>0</v>
      </c>
      <c r="Q1181" t="n">
        <v>0</v>
      </c>
      <c r="R1181" t="inlineStr"/>
      <c r="S1181" t="inlineStr"/>
      <c r="T1181" t="inlineStr"/>
      <c r="U1181" t="n">
        <v>0</v>
      </c>
      <c r="V1181" t="n">
        <v>500000000</v>
      </c>
      <c r="W1181" t="inlineStr"/>
      <c r="X1181" t="inlineStr">
        <is>
          <t>libre</t>
        </is>
      </c>
    </row>
    <row r="1182" ht="15" customHeight="1" s="1003">
      <c r="A1182" s="1019" t="inlineStr">
        <is>
          <t>Amidon, fibres, lipides et sons</t>
        </is>
      </c>
      <c r="B1182" t="inlineStr">
        <is>
          <t>Autres IAA</t>
        </is>
      </c>
      <c r="C1182" t="inlineStr">
        <is>
          <t>kt</t>
        </is>
      </c>
      <c r="D1182" t="inlineStr">
        <is>
          <t>France</t>
        </is>
      </c>
      <c r="E1182" t="inlineStr">
        <is>
          <t>2015-16</t>
        </is>
      </c>
      <c r="F1182" t="inlineStr">
        <is>
          <t>Féverole</t>
        </is>
      </c>
      <c r="G1182" t="inlineStr"/>
      <c r="H1182" t="inlineStr"/>
      <c r="I1182" t="inlineStr"/>
      <c r="J1182" t="inlineStr"/>
      <c r="K1182" t="inlineStr"/>
      <c r="L1182" t="inlineStr"/>
      <c r="M1182" t="inlineStr"/>
      <c r="N1182" t="inlineStr"/>
      <c r="O1182" t="n">
        <v>-0</v>
      </c>
      <c r="P1182" t="n">
        <v>0</v>
      </c>
      <c r="Q1182" t="n">
        <v>-0</v>
      </c>
      <c r="R1182" t="inlineStr"/>
      <c r="S1182" t="inlineStr"/>
      <c r="T1182" t="inlineStr"/>
      <c r="U1182" t="n">
        <v>0</v>
      </c>
      <c r="V1182" t="n">
        <v>500000000</v>
      </c>
      <c r="W1182" t="inlineStr"/>
      <c r="X1182" t="inlineStr">
        <is>
          <t>libre</t>
        </is>
      </c>
    </row>
    <row r="1183" ht="15" customHeight="1" s="1003">
      <c r="A1183" s="1019" t="inlineStr">
        <is>
          <t>Amidon, fibres, lipides et sons</t>
        </is>
      </c>
      <c r="B1183" t="inlineStr">
        <is>
          <t>Alimentation humaine</t>
        </is>
      </c>
      <c r="C1183" t="inlineStr">
        <is>
          <t>kt</t>
        </is>
      </c>
      <c r="D1183" t="inlineStr">
        <is>
          <t>France</t>
        </is>
      </c>
      <c r="E1183" t="inlineStr">
        <is>
          <t>2015-16</t>
        </is>
      </c>
      <c r="F1183" t="inlineStr">
        <is>
          <t>Féverole</t>
        </is>
      </c>
      <c r="G1183" t="inlineStr"/>
      <c r="H1183" t="inlineStr"/>
      <c r="I1183" t="inlineStr"/>
      <c r="J1183" t="inlineStr"/>
      <c r="K1183" t="inlineStr"/>
      <c r="L1183" t="inlineStr"/>
      <c r="M1183" t="inlineStr"/>
      <c r="N1183" t="inlineStr"/>
      <c r="O1183" t="n">
        <v>-0</v>
      </c>
      <c r="P1183" t="n">
        <v>0</v>
      </c>
      <c r="Q1183" t="n">
        <v>0</v>
      </c>
      <c r="R1183" t="inlineStr"/>
      <c r="S1183" t="inlineStr"/>
      <c r="T1183" t="inlineStr"/>
      <c r="U1183" t="n">
        <v>0</v>
      </c>
      <c r="V1183" t="n">
        <v>500000000</v>
      </c>
      <c r="W1183" t="inlineStr"/>
      <c r="X1183" t="inlineStr">
        <is>
          <t>libre</t>
        </is>
      </c>
    </row>
    <row r="1184" ht="15" customHeight="1" s="1003">
      <c r="A1184" s="1019" t="inlineStr">
        <is>
          <t>Amidon, fibres, lipides et sons</t>
        </is>
      </c>
      <c r="B1184" t="inlineStr">
        <is>
          <t>Usages alimentaires</t>
        </is>
      </c>
      <c r="C1184" t="inlineStr">
        <is>
          <t>kt</t>
        </is>
      </c>
      <c r="D1184" t="inlineStr">
        <is>
          <t>France</t>
        </is>
      </c>
      <c r="E1184" t="inlineStr">
        <is>
          <t>2015-16</t>
        </is>
      </c>
      <c r="F1184" t="inlineStr">
        <is>
          <t>Féverole</t>
        </is>
      </c>
      <c r="G1184" t="inlineStr"/>
      <c r="H1184" t="inlineStr"/>
      <c r="I1184" t="inlineStr"/>
      <c r="J1184" t="inlineStr"/>
      <c r="K1184" t="inlineStr"/>
      <c r="L1184" t="inlineStr"/>
      <c r="M1184" t="inlineStr"/>
      <c r="N1184" t="inlineStr"/>
      <c r="O1184" t="n">
        <v>-0</v>
      </c>
      <c r="P1184" t="n">
        <v>0</v>
      </c>
      <c r="Q1184" t="n">
        <v>0</v>
      </c>
      <c r="R1184" t="inlineStr"/>
      <c r="S1184" t="inlineStr"/>
      <c r="T1184" t="inlineStr"/>
      <c r="U1184" t="n">
        <v>0</v>
      </c>
      <c r="V1184" t="n">
        <v>500000000</v>
      </c>
      <c r="W1184" t="inlineStr"/>
      <c r="X1184" t="inlineStr">
        <is>
          <t>libre</t>
        </is>
      </c>
    </row>
    <row r="1185" ht="15" customHeight="1" s="1003">
      <c r="A1185" s="1019" t="inlineStr">
        <is>
          <t>Amidon, fibres, lipides et sons</t>
        </is>
      </c>
      <c r="B1185" t="inlineStr">
        <is>
          <t>Débouchés</t>
        </is>
      </c>
      <c r="C1185" t="inlineStr">
        <is>
          <t>kt</t>
        </is>
      </c>
      <c r="D1185" t="inlineStr">
        <is>
          <t>France</t>
        </is>
      </c>
      <c r="E1185" t="inlineStr">
        <is>
          <t>2015-16</t>
        </is>
      </c>
      <c r="F1185" t="inlineStr">
        <is>
          <t>Féverole</t>
        </is>
      </c>
      <c r="G1185" t="inlineStr"/>
      <c r="H1185" t="inlineStr"/>
      <c r="I1185" t="inlineStr"/>
      <c r="J1185" t="inlineStr"/>
      <c r="K1185" t="inlineStr"/>
      <c r="L1185" t="inlineStr"/>
      <c r="M1185" t="inlineStr"/>
      <c r="N1185" t="inlineStr"/>
      <c r="O1185" t="n">
        <v>-0</v>
      </c>
      <c r="P1185" t="n">
        <v>0</v>
      </c>
      <c r="Q1185" t="n">
        <v>0</v>
      </c>
      <c r="R1185" t="inlineStr"/>
      <c r="S1185" t="inlineStr"/>
      <c r="T1185" t="inlineStr"/>
      <c r="U1185" t="n">
        <v>0</v>
      </c>
      <c r="V1185" t="n">
        <v>500000000</v>
      </c>
      <c r="W1185" t="inlineStr"/>
      <c r="X1185" t="inlineStr">
        <is>
          <t>libre</t>
        </is>
      </c>
    </row>
    <row r="1186" ht="15" customHeight="1" s="1003">
      <c r="A1186" s="1019" t="inlineStr">
        <is>
          <t>Récolte</t>
        </is>
      </c>
      <c r="B1186" t="inlineStr">
        <is>
          <t>Olives</t>
        </is>
      </c>
      <c r="C1186" t="inlineStr">
        <is>
          <t>kt</t>
        </is>
      </c>
      <c r="D1186" t="inlineStr">
        <is>
          <t>France</t>
        </is>
      </c>
      <c r="E1186" t="inlineStr">
        <is>
          <t>2015-16</t>
        </is>
      </c>
      <c r="F1186" t="inlineStr">
        <is>
          <t>Féverole</t>
        </is>
      </c>
      <c r="G1186" t="inlineStr"/>
      <c r="H1186" t="inlineStr"/>
      <c r="I1186" t="inlineStr"/>
      <c r="J1186" t="inlineStr"/>
      <c r="K1186" t="inlineStr"/>
      <c r="L1186" t="inlineStr"/>
      <c r="M1186" t="inlineStr"/>
      <c r="N1186" t="inlineStr"/>
      <c r="O1186" t="n">
        <v>-0</v>
      </c>
      <c r="P1186" t="n">
        <v>0</v>
      </c>
      <c r="Q1186" t="n">
        <v>500000000</v>
      </c>
      <c r="R1186" t="inlineStr"/>
      <c r="S1186" t="inlineStr"/>
      <c r="T1186" t="inlineStr"/>
      <c r="U1186" t="n">
        <v>0</v>
      </c>
      <c r="V1186" t="n">
        <v>500000000</v>
      </c>
      <c r="W1186" t="inlineStr"/>
      <c r="X1186" t="inlineStr">
        <is>
          <t>libre unbounded</t>
        </is>
      </c>
    </row>
    <row r="1187" ht="15" customHeight="1" s="1003">
      <c r="A1187" s="1019" t="inlineStr">
        <is>
          <t>Récolte</t>
        </is>
      </c>
      <c r="B1187" t="inlineStr">
        <is>
          <t>Graines récoltées</t>
        </is>
      </c>
      <c r="C1187" t="inlineStr">
        <is>
          <t>kt</t>
        </is>
      </c>
      <c r="D1187" t="inlineStr">
        <is>
          <t>France</t>
        </is>
      </c>
      <c r="E1187" t="inlineStr">
        <is>
          <t>2015-16</t>
        </is>
      </c>
      <c r="F1187" t="inlineStr">
        <is>
          <t>Féverole</t>
        </is>
      </c>
      <c r="G1187" t="inlineStr">
        <is>
          <t>Récolte = 253 kt (Bilans par campagne - FranceAgriMer)</t>
        </is>
      </c>
      <c r="H1187" t="inlineStr"/>
      <c r="I1187" t="inlineStr">
        <is>
          <t>Bilans par campagne - FranceAgriMer</t>
        </is>
      </c>
      <c r="J1187" t="inlineStr"/>
      <c r="K1187" t="inlineStr">
        <is>
          <t>Volume</t>
        </is>
      </c>
      <c r="L1187" t="inlineStr">
        <is>
          <t>Récolte</t>
        </is>
      </c>
      <c r="M1187" t="inlineStr">
        <is>
          <t>Bilans Féverole - FAM</t>
        </is>
      </c>
      <c r="N1187" t="inlineStr"/>
      <c r="O1187" t="n">
        <v>253</v>
      </c>
      <c r="P1187" t="inlineStr"/>
      <c r="Q1187" t="inlineStr"/>
      <c r="R1187" t="n">
        <v>253.02</v>
      </c>
      <c r="S1187" t="n">
        <v>12.65</v>
      </c>
      <c r="T1187" t="n">
        <v>0.1</v>
      </c>
      <c r="U1187" t="n">
        <v>0</v>
      </c>
      <c r="V1187" t="n">
        <v>500000000</v>
      </c>
      <c r="W1187" t="n">
        <v>0</v>
      </c>
      <c r="X1187" t="inlineStr">
        <is>
          <t>redondant</t>
        </is>
      </c>
    </row>
    <row r="1188" ht="15" customHeight="1" s="1003">
      <c r="A1188" s="1019" t="inlineStr">
        <is>
          <t>Ferme</t>
        </is>
      </c>
      <c r="B1188" t="inlineStr">
        <is>
          <t>Stock final à la ferme</t>
        </is>
      </c>
      <c r="C1188" t="inlineStr">
        <is>
          <t>kt</t>
        </is>
      </c>
      <c r="D1188" t="inlineStr">
        <is>
          <t>France</t>
        </is>
      </c>
      <c r="E1188" t="inlineStr">
        <is>
          <t>2015-16</t>
        </is>
      </c>
      <c r="F1188" t="inlineStr">
        <is>
          <t>Féverole</t>
        </is>
      </c>
      <c r="G1188" t="inlineStr"/>
      <c r="H1188" t="inlineStr"/>
      <c r="I1188" t="inlineStr"/>
      <c r="J1188" t="inlineStr">
        <is>
          <t>Le stock à la ferme est négligé</t>
        </is>
      </c>
      <c r="K1188" t="inlineStr"/>
      <c r="L1188" t="inlineStr">
        <is>
          <t>Stock final à la ferme</t>
        </is>
      </c>
      <c r="M1188" t="inlineStr"/>
      <c r="N1188" t="inlineStr"/>
      <c r="O1188" t="n">
        <v>0</v>
      </c>
      <c r="P1188" t="inlineStr"/>
      <c r="Q1188" t="inlineStr"/>
      <c r="R1188" t="n">
        <v>0</v>
      </c>
      <c r="S1188" t="n">
        <v>0</v>
      </c>
      <c r="T1188" t="inlineStr"/>
      <c r="U1188" t="n">
        <v>0</v>
      </c>
      <c r="V1188" t="n">
        <v>500000000</v>
      </c>
      <c r="W1188" t="n">
        <v>0</v>
      </c>
      <c r="X1188" t="inlineStr">
        <is>
          <t>redondant</t>
        </is>
      </c>
    </row>
    <row r="1189" ht="15" customHeight="1" s="1003">
      <c r="A1189" s="1019" t="inlineStr">
        <is>
          <t>Ferme</t>
        </is>
      </c>
      <c r="B1189" t="inlineStr">
        <is>
          <t>Graines autoconsommées</t>
        </is>
      </c>
      <c r="C1189" t="inlineStr">
        <is>
          <t>kt</t>
        </is>
      </c>
      <c r="D1189" t="inlineStr">
        <is>
          <t>France</t>
        </is>
      </c>
      <c r="E1189" t="inlineStr">
        <is>
          <t>2015-16</t>
        </is>
      </c>
      <c r="F1189" t="inlineStr">
        <is>
          <t>Féverole</t>
        </is>
      </c>
      <c r="G1189" t="inlineStr">
        <is>
          <t>Autoconsommation à la ferme = 62 kt (Bilans par campagne - FranceAgriMer)</t>
        </is>
      </c>
      <c r="H1189" t="inlineStr"/>
      <c r="I1189" t="inlineStr">
        <is>
          <t>Bilans par campagne - FranceAgriMer</t>
        </is>
      </c>
      <c r="J1189" t="inlineStr"/>
      <c r="K1189" t="inlineStr">
        <is>
          <t>Volume</t>
        </is>
      </c>
      <c r="L1189" t="inlineStr">
        <is>
          <t>Autoconsommation à la ferme</t>
        </is>
      </c>
      <c r="M1189" t="inlineStr">
        <is>
          <t>Bilans Féverole - FAM</t>
        </is>
      </c>
      <c r="N1189" t="inlineStr"/>
      <c r="O1189" t="n">
        <v>62</v>
      </c>
      <c r="P1189" t="inlineStr"/>
      <c r="Q1189" t="inlineStr"/>
      <c r="R1189" t="n">
        <v>62.04</v>
      </c>
      <c r="S1189" t="n">
        <v>3.1</v>
      </c>
      <c r="T1189" t="n">
        <v>0.1</v>
      </c>
      <c r="U1189" t="n">
        <v>0</v>
      </c>
      <c r="V1189" t="n">
        <v>500000000</v>
      </c>
      <c r="W1189" t="n">
        <v>0</v>
      </c>
      <c r="X1189" t="inlineStr">
        <is>
          <t>redondant</t>
        </is>
      </c>
    </row>
    <row r="1190" ht="15" customHeight="1" s="1003">
      <c r="A1190" s="1019" t="inlineStr">
        <is>
          <t>Ferme</t>
        </is>
      </c>
      <c r="B1190" t="inlineStr">
        <is>
          <t>Stock final</t>
        </is>
      </c>
      <c r="C1190" t="inlineStr">
        <is>
          <t>kt</t>
        </is>
      </c>
      <c r="D1190" t="inlineStr">
        <is>
          <t>France</t>
        </is>
      </c>
      <c r="E1190" t="inlineStr">
        <is>
          <t>2015-16</t>
        </is>
      </c>
      <c r="F1190" t="inlineStr">
        <is>
          <t>Féverole</t>
        </is>
      </c>
      <c r="G1190" t="inlineStr"/>
      <c r="H1190" t="inlineStr"/>
      <c r="I1190" t="inlineStr"/>
      <c r="J1190" t="inlineStr"/>
      <c r="K1190" t="inlineStr"/>
      <c r="L1190" t="inlineStr"/>
      <c r="M1190" t="inlineStr"/>
      <c r="N1190" t="inlineStr"/>
      <c r="O1190" t="n">
        <v>0</v>
      </c>
      <c r="P1190" t="inlineStr"/>
      <c r="Q1190" t="inlineStr"/>
      <c r="R1190" t="inlineStr"/>
      <c r="S1190" t="inlineStr"/>
      <c r="T1190" t="inlineStr"/>
      <c r="U1190" t="n">
        <v>0</v>
      </c>
      <c r="V1190" t="n">
        <v>500000000</v>
      </c>
      <c r="W1190" t="inlineStr"/>
      <c r="X1190" t="inlineStr">
        <is>
          <t>déterminé</t>
        </is>
      </c>
    </row>
    <row r="1191" ht="15" customHeight="1" s="1003">
      <c r="A1191" s="1019" t="inlineStr">
        <is>
          <t>OS</t>
        </is>
      </c>
      <c r="B1191" t="inlineStr">
        <is>
          <t>Graines collectées</t>
        </is>
      </c>
      <c r="C1191" t="inlineStr">
        <is>
          <t>kt</t>
        </is>
      </c>
      <c r="D1191" t="inlineStr">
        <is>
          <t>France</t>
        </is>
      </c>
      <c r="E1191" t="inlineStr">
        <is>
          <t>2015-16</t>
        </is>
      </c>
      <c r="F1191" t="inlineStr">
        <is>
          <t>Féverole</t>
        </is>
      </c>
      <c r="G1191" t="inlineStr"/>
      <c r="H1191" t="inlineStr"/>
      <c r="I1191" t="inlineStr"/>
      <c r="J1191" t="inlineStr"/>
      <c r="K1191" t="inlineStr"/>
      <c r="L1191" t="inlineStr"/>
      <c r="M1191" t="inlineStr"/>
      <c r="N1191" t="inlineStr"/>
      <c r="O1191" t="n">
        <v>164</v>
      </c>
      <c r="P1191" t="inlineStr"/>
      <c r="Q1191" t="inlineStr"/>
      <c r="R1191" t="inlineStr"/>
      <c r="S1191" t="inlineStr"/>
      <c r="T1191" t="inlineStr"/>
      <c r="U1191" t="n">
        <v>0</v>
      </c>
      <c r="V1191" t="n">
        <v>500000000</v>
      </c>
      <c r="W1191" t="inlineStr"/>
      <c r="X1191" t="inlineStr">
        <is>
          <t>déterminé</t>
        </is>
      </c>
    </row>
    <row r="1192" ht="15" customHeight="1" s="1003">
      <c r="A1192" s="1019" t="inlineStr">
        <is>
          <t>OS</t>
        </is>
      </c>
      <c r="B1192" t="inlineStr">
        <is>
          <t>Stock final collecteurs</t>
        </is>
      </c>
      <c r="C1192" t="inlineStr">
        <is>
          <t>kt</t>
        </is>
      </c>
      <c r="D1192" t="inlineStr">
        <is>
          <t>France</t>
        </is>
      </c>
      <c r="E1192" t="inlineStr">
        <is>
          <t>2015-16</t>
        </is>
      </c>
      <c r="F1192" t="inlineStr">
        <is>
          <t>Féverole</t>
        </is>
      </c>
      <c r="G1192" t="inlineStr">
        <is>
          <t>Stock final collecteurs = 59 kt (Bilans par campagne - FranceAgriMer)</t>
        </is>
      </c>
      <c r="H1192" t="inlineStr"/>
      <c r="I1192" t="inlineStr">
        <is>
          <t>Bilans par campagne - FranceAgriMer</t>
        </is>
      </c>
      <c r="J1192" t="inlineStr"/>
      <c r="K1192" t="inlineStr">
        <is>
          <t>Volume</t>
        </is>
      </c>
      <c r="L1192" t="inlineStr">
        <is>
          <t>Stock final collecteurs</t>
        </is>
      </c>
      <c r="M1192" t="inlineStr">
        <is>
          <t>Bilans Féverole - FAM</t>
        </is>
      </c>
      <c r="N1192" t="inlineStr"/>
      <c r="O1192" t="n">
        <v>59.2</v>
      </c>
      <c r="P1192" t="inlineStr"/>
      <c r="Q1192" t="inlineStr"/>
      <c r="R1192" t="n">
        <v>59.22</v>
      </c>
      <c r="S1192" t="n">
        <v>2.96</v>
      </c>
      <c r="T1192" t="n">
        <v>0.1</v>
      </c>
      <c r="U1192" t="n">
        <v>0</v>
      </c>
      <c r="V1192" t="n">
        <v>500000000</v>
      </c>
      <c r="W1192" t="n">
        <v>0</v>
      </c>
      <c r="X1192" t="inlineStr">
        <is>
          <t>mesuré</t>
        </is>
      </c>
    </row>
    <row r="1193" ht="15" customHeight="1" s="1003">
      <c r="A1193" s="1019" t="inlineStr">
        <is>
          <t>OS</t>
        </is>
      </c>
      <c r="B1193" t="inlineStr">
        <is>
          <t>Stock final</t>
        </is>
      </c>
      <c r="C1193" t="inlineStr">
        <is>
          <t>kt</t>
        </is>
      </c>
      <c r="D1193" t="inlineStr">
        <is>
          <t>France</t>
        </is>
      </c>
      <c r="E1193" t="inlineStr">
        <is>
          <t>2015-16</t>
        </is>
      </c>
      <c r="F1193" t="inlineStr">
        <is>
          <t>Féverole</t>
        </is>
      </c>
      <c r="G1193" t="inlineStr">
        <is>
          <t>Stock final collecteurs = 59 kt (Bilans par campagne - FranceAgriMer)</t>
        </is>
      </c>
      <c r="H1193" t="inlineStr"/>
      <c r="I1193" t="inlineStr">
        <is>
          <t>Bilans par campagne - FranceAgriMer</t>
        </is>
      </c>
      <c r="J1193" t="inlineStr"/>
      <c r="K1193" t="inlineStr">
        <is>
          <t>Volume</t>
        </is>
      </c>
      <c r="L1193" t="inlineStr">
        <is>
          <t>Stock final collecteurs</t>
        </is>
      </c>
      <c r="M1193" t="inlineStr">
        <is>
          <t>Bilans Féverole - FAM</t>
        </is>
      </c>
      <c r="N1193" t="inlineStr"/>
      <c r="O1193" t="n">
        <v>59.2</v>
      </c>
      <c r="P1193" t="inlineStr"/>
      <c r="Q1193" t="inlineStr"/>
      <c r="R1193" t="inlineStr"/>
      <c r="S1193" t="inlineStr"/>
      <c r="T1193" t="inlineStr"/>
      <c r="U1193" t="n">
        <v>0</v>
      </c>
      <c r="V1193" t="n">
        <v>500000000</v>
      </c>
      <c r="W1193" t="inlineStr"/>
      <c r="X1193" t="inlineStr">
        <is>
          <t>déterminé</t>
        </is>
      </c>
    </row>
    <row r="1194" ht="15" customHeight="1" s="1003">
      <c r="A1194" s="1019" t="inlineStr">
        <is>
          <t>OS</t>
        </is>
      </c>
      <c r="B1194" t="inlineStr">
        <is>
          <t>Issues de silo</t>
        </is>
      </c>
      <c r="C1194" t="inlineStr">
        <is>
          <t>kt</t>
        </is>
      </c>
      <c r="D1194" t="inlineStr">
        <is>
          <t>France</t>
        </is>
      </c>
      <c r="E1194" t="inlineStr">
        <is>
          <t>2015-16</t>
        </is>
      </c>
      <c r="F1194" t="inlineStr">
        <is>
          <t>Féverole</t>
        </is>
      </c>
      <c r="G1194" t="inlineStr"/>
      <c r="H1194" t="inlineStr">
        <is>
          <t>Ratio d'issues de silo = 1 % (ONRB - FranceAgriMer)</t>
        </is>
      </c>
      <c r="I1194" t="inlineStr">
        <is>
          <t>ONRB - FranceAgriMer</t>
        </is>
      </c>
      <c r="J1194" t="inlineStr">
        <is>
          <t>0</t>
        </is>
      </c>
      <c r="K1194" t="inlineStr">
        <is>
          <t>Rendement</t>
        </is>
      </c>
      <c r="L1194" t="inlineStr">
        <is>
          <t>Ratio d'issues de silo</t>
        </is>
      </c>
      <c r="M1194" t="inlineStr">
        <is>
          <t>Issues de silo - ONRB</t>
        </is>
      </c>
      <c r="N1194" t="inlineStr"/>
      <c r="O1194" t="n">
        <v>1.91</v>
      </c>
      <c r="P1194" t="inlineStr"/>
      <c r="Q1194" t="inlineStr"/>
      <c r="R1194" t="inlineStr"/>
      <c r="S1194" t="inlineStr"/>
      <c r="T1194" t="inlineStr"/>
      <c r="U1194" t="n">
        <v>0</v>
      </c>
      <c r="V1194" t="n">
        <v>500000000</v>
      </c>
      <c r="W1194" t="inlineStr"/>
      <c r="X1194" t="inlineStr">
        <is>
          <t>déterminé</t>
        </is>
      </c>
    </row>
    <row r="1195" ht="15" customHeight="1" s="1003">
      <c r="A1195" s="1019" t="inlineStr">
        <is>
          <t>Trituration</t>
        </is>
      </c>
      <c r="B1195" t="inlineStr">
        <is>
          <t>Huile</t>
        </is>
      </c>
      <c r="C1195" t="inlineStr">
        <is>
          <t>kt</t>
        </is>
      </c>
      <c r="D1195" t="inlineStr">
        <is>
          <t>France</t>
        </is>
      </c>
      <c r="E1195" t="inlineStr">
        <is>
          <t>2015-16</t>
        </is>
      </c>
      <c r="F1195" t="inlineStr">
        <is>
          <t>Féverole</t>
        </is>
      </c>
      <c r="G1195" t="inlineStr"/>
      <c r="H1195" t="inlineStr"/>
      <c r="I1195" t="inlineStr"/>
      <c r="J1195" t="inlineStr">
        <is>
          <t>Pas de trituration</t>
        </is>
      </c>
      <c r="K1195" t="inlineStr"/>
      <c r="L1195" t="inlineStr"/>
      <c r="M1195" t="inlineStr"/>
      <c r="N1195" t="inlineStr"/>
      <c r="O1195" t="n">
        <v>-0</v>
      </c>
      <c r="P1195" t="inlineStr"/>
      <c r="Q1195" t="inlineStr"/>
      <c r="R1195" t="n">
        <v>0</v>
      </c>
      <c r="S1195" t="n">
        <v>0</v>
      </c>
      <c r="T1195" t="inlineStr"/>
      <c r="U1195" t="n">
        <v>0</v>
      </c>
      <c r="V1195" t="n">
        <v>500000000</v>
      </c>
      <c r="W1195" t="n">
        <v>0</v>
      </c>
      <c r="X1195" t="inlineStr">
        <is>
          <t>mesuré</t>
        </is>
      </c>
    </row>
    <row r="1196" ht="15" customHeight="1" s="1003">
      <c r="A1196" s="1019" t="inlineStr">
        <is>
          <t>Trituration</t>
        </is>
      </c>
      <c r="B1196" t="inlineStr">
        <is>
          <t>Tourteaux</t>
        </is>
      </c>
      <c r="C1196" t="inlineStr">
        <is>
          <t>kt</t>
        </is>
      </c>
      <c r="D1196" t="inlineStr">
        <is>
          <t>France</t>
        </is>
      </c>
      <c r="E1196" t="inlineStr">
        <is>
          <t>2015-16</t>
        </is>
      </c>
      <c r="F1196" t="inlineStr">
        <is>
          <t>Féverole</t>
        </is>
      </c>
      <c r="G1196" t="inlineStr"/>
      <c r="H1196" t="inlineStr"/>
      <c r="I1196" t="inlineStr"/>
      <c r="J1196" t="inlineStr"/>
      <c r="K1196" t="inlineStr"/>
      <c r="L1196" t="inlineStr"/>
      <c r="M1196" t="inlineStr"/>
      <c r="N1196" t="inlineStr"/>
      <c r="O1196" t="n">
        <v>-0</v>
      </c>
      <c r="P1196" t="inlineStr"/>
      <c r="Q1196" t="inlineStr"/>
      <c r="R1196" t="n">
        <v>0</v>
      </c>
      <c r="S1196" t="n">
        <v>0</v>
      </c>
      <c r="T1196" t="inlineStr"/>
      <c r="U1196" t="n">
        <v>0</v>
      </c>
      <c r="V1196" t="n">
        <v>500000000</v>
      </c>
      <c r="W1196" t="n">
        <v>0</v>
      </c>
      <c r="X1196" t="inlineStr">
        <is>
          <t>mesuré</t>
        </is>
      </c>
    </row>
    <row r="1197" ht="15" customHeight="1" s="1003">
      <c r="A1197" s="1019" t="inlineStr">
        <is>
          <t>Trituration</t>
        </is>
      </c>
      <c r="B1197" t="inlineStr">
        <is>
          <t>Coques (+ eau)</t>
        </is>
      </c>
      <c r="C1197" t="inlineStr">
        <is>
          <t>kt</t>
        </is>
      </c>
      <c r="D1197" t="inlineStr">
        <is>
          <t>France</t>
        </is>
      </c>
      <c r="E1197" t="inlineStr">
        <is>
          <t>2015-16</t>
        </is>
      </c>
      <c r="F1197" t="inlineStr">
        <is>
          <t>Féverole</t>
        </is>
      </c>
      <c r="G1197" t="inlineStr"/>
      <c r="H1197" t="inlineStr"/>
      <c r="I1197" t="inlineStr"/>
      <c r="J1197" t="inlineStr"/>
      <c r="K1197" t="inlineStr"/>
      <c r="L1197" t="inlineStr"/>
      <c r="M1197" t="inlineStr"/>
      <c r="N1197" t="inlineStr"/>
      <c r="O1197" t="n">
        <v>0</v>
      </c>
      <c r="P1197" t="inlineStr"/>
      <c r="Q1197" t="inlineStr"/>
      <c r="R1197" t="inlineStr"/>
      <c r="S1197" t="inlineStr"/>
      <c r="T1197" t="inlineStr"/>
      <c r="U1197" t="n">
        <v>0</v>
      </c>
      <c r="V1197" t="n">
        <v>500000000</v>
      </c>
      <c r="W1197" t="inlineStr"/>
      <c r="X1197" t="inlineStr">
        <is>
          <t>déterminé</t>
        </is>
      </c>
    </row>
    <row r="1198" ht="15" customHeight="1" s="1003">
      <c r="A1198" s="1019" t="inlineStr">
        <is>
          <t>Moulin</t>
        </is>
      </c>
      <c r="B1198" t="inlineStr">
        <is>
          <t>Grignons d'olive</t>
        </is>
      </c>
      <c r="C1198" t="inlineStr">
        <is>
          <t>kt</t>
        </is>
      </c>
      <c r="D1198" t="inlineStr">
        <is>
          <t>France</t>
        </is>
      </c>
      <c r="E1198" t="inlineStr">
        <is>
          <t>2015-16</t>
        </is>
      </c>
      <c r="F1198" t="inlineStr">
        <is>
          <t>Féverole</t>
        </is>
      </c>
      <c r="G1198" t="inlineStr"/>
      <c r="H1198" t="inlineStr"/>
      <c r="I1198" t="inlineStr"/>
      <c r="J1198" t="inlineStr"/>
      <c r="K1198" t="inlineStr"/>
      <c r="L1198" t="inlineStr">
        <is>
          <t>Production de grignons d'olive</t>
        </is>
      </c>
      <c r="M1198" t="inlineStr"/>
      <c r="N1198" t="inlineStr"/>
      <c r="O1198" t="n">
        <v>-0</v>
      </c>
      <c r="P1198" t="n">
        <v>0</v>
      </c>
      <c r="Q1198" t="n">
        <v>500000000</v>
      </c>
      <c r="R1198" t="inlineStr"/>
      <c r="S1198" t="inlineStr"/>
      <c r="T1198" t="inlineStr"/>
      <c r="U1198" t="n">
        <v>0</v>
      </c>
      <c r="V1198" t="n">
        <v>500000000</v>
      </c>
      <c r="W1198" t="inlineStr"/>
      <c r="X1198" t="inlineStr">
        <is>
          <t>libre unbounded</t>
        </is>
      </c>
    </row>
    <row r="1199" ht="15" customHeight="1" s="1003">
      <c r="A1199" s="1019" t="inlineStr">
        <is>
          <t>Moulin</t>
        </is>
      </c>
      <c r="B1199" t="inlineStr">
        <is>
          <t>Huile d'olive</t>
        </is>
      </c>
      <c r="C1199" t="inlineStr">
        <is>
          <t>kt</t>
        </is>
      </c>
      <c r="D1199" t="inlineStr">
        <is>
          <t>France</t>
        </is>
      </c>
      <c r="E1199" t="inlineStr">
        <is>
          <t>2015-16</t>
        </is>
      </c>
      <c r="F1199" t="inlineStr">
        <is>
          <t>Féverole</t>
        </is>
      </c>
      <c r="G1199" t="inlineStr"/>
      <c r="H1199" t="inlineStr"/>
      <c r="I1199" t="inlineStr"/>
      <c r="J1199" t="inlineStr"/>
      <c r="K1199" t="inlineStr"/>
      <c r="L1199" t="inlineStr"/>
      <c r="M1199" t="inlineStr"/>
      <c r="N1199" t="inlineStr"/>
      <c r="O1199" t="n">
        <v>-0</v>
      </c>
      <c r="P1199" t="n">
        <v>0</v>
      </c>
      <c r="Q1199" t="n">
        <v>500000000</v>
      </c>
      <c r="R1199" t="inlineStr"/>
      <c r="S1199" t="inlineStr"/>
      <c r="T1199" t="inlineStr"/>
      <c r="U1199" t="n">
        <v>0</v>
      </c>
      <c r="V1199" t="n">
        <v>500000000</v>
      </c>
      <c r="W1199" t="inlineStr"/>
      <c r="X1199" t="inlineStr">
        <is>
          <t>libre unbounded</t>
        </is>
      </c>
    </row>
    <row r="1200" ht="15" customHeight="1" s="1003">
      <c r="A1200" s="1019" t="inlineStr">
        <is>
          <t>Conservation ou préparation d'olives</t>
        </is>
      </c>
      <c r="B1200" t="inlineStr">
        <is>
          <t>Olives de table</t>
        </is>
      </c>
      <c r="C1200" t="inlineStr">
        <is>
          <t>kt</t>
        </is>
      </c>
      <c r="D1200" t="inlineStr">
        <is>
          <t>France</t>
        </is>
      </c>
      <c r="E1200" t="inlineStr">
        <is>
          <t>2015-16</t>
        </is>
      </c>
      <c r="F1200" t="inlineStr">
        <is>
          <t>Féverole</t>
        </is>
      </c>
      <c r="G1200" t="inlineStr"/>
      <c r="H1200" t="inlineStr"/>
      <c r="I1200" t="inlineStr"/>
      <c r="J1200" t="inlineStr"/>
      <c r="K1200" t="inlineStr"/>
      <c r="L1200" t="inlineStr"/>
      <c r="M1200" t="inlineStr"/>
      <c r="N1200" t="inlineStr"/>
      <c r="O1200" t="n">
        <v>-0</v>
      </c>
      <c r="P1200" t="n">
        <v>0</v>
      </c>
      <c r="Q1200" t="n">
        <v>500000000</v>
      </c>
      <c r="R1200" t="inlineStr"/>
      <c r="S1200" t="inlineStr"/>
      <c r="T1200" t="inlineStr"/>
      <c r="U1200" t="n">
        <v>0</v>
      </c>
      <c r="V1200" t="n">
        <v>500000000</v>
      </c>
      <c r="W1200" t="inlineStr"/>
      <c r="X1200" t="inlineStr">
        <is>
          <t>libre unbounded</t>
        </is>
      </c>
    </row>
    <row r="1201" ht="15" customHeight="1" s="1003">
      <c r="A1201" s="1019" t="inlineStr">
        <is>
          <t>Fabrication de produits alimentaires</t>
        </is>
      </c>
      <c r="B1201" t="inlineStr">
        <is>
          <t>Produits alimentaires</t>
        </is>
      </c>
      <c r="C1201" t="inlineStr">
        <is>
          <t>kt</t>
        </is>
      </c>
      <c r="D1201" t="inlineStr">
        <is>
          <t>France</t>
        </is>
      </c>
      <c r="E1201" t="inlineStr">
        <is>
          <t>2015-16</t>
        </is>
      </c>
      <c r="F1201" t="inlineStr">
        <is>
          <t>Féverole</t>
        </is>
      </c>
      <c r="G1201" t="inlineStr"/>
      <c r="H1201" t="inlineStr"/>
      <c r="I1201" t="inlineStr"/>
      <c r="J1201" t="inlineStr"/>
      <c r="K1201" t="inlineStr"/>
      <c r="L1201" t="inlineStr"/>
      <c r="M1201" t="inlineStr"/>
      <c r="N1201" t="inlineStr"/>
      <c r="O1201" t="n">
        <v>0</v>
      </c>
      <c r="P1201" t="inlineStr"/>
      <c r="Q1201" t="inlineStr"/>
      <c r="R1201" t="inlineStr"/>
      <c r="S1201" t="inlineStr"/>
      <c r="T1201" t="inlineStr"/>
      <c r="U1201" t="n">
        <v>0</v>
      </c>
      <c r="V1201" t="n">
        <v>500000000</v>
      </c>
      <c r="W1201" t="inlineStr"/>
      <c r="X1201" t="inlineStr">
        <is>
          <t>déterminé</t>
        </is>
      </c>
    </row>
    <row r="1202" ht="15" customHeight="1" s="1003">
      <c r="A1202" s="1019" t="inlineStr">
        <is>
          <t>Amidonnerie</t>
        </is>
      </c>
      <c r="B1202" t="inlineStr">
        <is>
          <t>Fibres, lipides et sons</t>
        </is>
      </c>
      <c r="C1202" t="inlineStr">
        <is>
          <t>kt</t>
        </is>
      </c>
      <c r="D1202" t="inlineStr">
        <is>
          <t>France</t>
        </is>
      </c>
      <c r="E1202" t="inlineStr">
        <is>
          <t>2015-16</t>
        </is>
      </c>
      <c r="F1202" t="inlineStr">
        <is>
          <t>Féverole</t>
        </is>
      </c>
      <c r="G1202" t="inlineStr"/>
      <c r="H1202" t="inlineStr"/>
      <c r="I1202" t="inlineStr"/>
      <c r="J1202" t="inlineStr"/>
      <c r="K1202" t="inlineStr"/>
      <c r="L1202" t="inlineStr"/>
      <c r="M1202" t="inlineStr"/>
      <c r="N1202" t="inlineStr"/>
      <c r="O1202" t="n">
        <v>-0</v>
      </c>
      <c r="P1202" t="n">
        <v>0</v>
      </c>
      <c r="Q1202" t="n">
        <v>-0</v>
      </c>
      <c r="R1202" t="inlineStr"/>
      <c r="S1202" t="inlineStr"/>
      <c r="T1202" t="inlineStr"/>
      <c r="U1202" t="n">
        <v>0</v>
      </c>
      <c r="V1202" t="n">
        <v>500000000</v>
      </c>
      <c r="W1202" t="inlineStr"/>
      <c r="X1202" t="inlineStr">
        <is>
          <t>libre</t>
        </is>
      </c>
    </row>
    <row r="1203" ht="15" customHeight="1" s="1003">
      <c r="A1203" s="1019" t="inlineStr">
        <is>
          <t>Amidonnerie</t>
        </is>
      </c>
      <c r="B1203" t="inlineStr">
        <is>
          <t>Amidon</t>
        </is>
      </c>
      <c r="C1203" t="inlineStr">
        <is>
          <t>kt</t>
        </is>
      </c>
      <c r="D1203" t="inlineStr">
        <is>
          <t>France</t>
        </is>
      </c>
      <c r="E1203" t="inlineStr">
        <is>
          <t>2015-16</t>
        </is>
      </c>
      <c r="F1203" t="inlineStr">
        <is>
          <t>Féverole</t>
        </is>
      </c>
      <c r="G1203" t="inlineStr"/>
      <c r="H1203" t="inlineStr"/>
      <c r="I1203" t="inlineStr"/>
      <c r="J1203" t="inlineStr"/>
      <c r="K1203" t="inlineStr"/>
      <c r="L1203" t="inlineStr"/>
      <c r="M1203" t="inlineStr"/>
      <c r="N1203" t="inlineStr"/>
      <c r="O1203" t="n">
        <v>-0</v>
      </c>
      <c r="P1203" t="n">
        <v>0</v>
      </c>
      <c r="Q1203" t="n">
        <v>-0</v>
      </c>
      <c r="R1203" t="inlineStr"/>
      <c r="S1203" t="inlineStr"/>
      <c r="T1203" t="inlineStr"/>
      <c r="U1203" t="n">
        <v>0</v>
      </c>
      <c r="V1203" t="n">
        <v>500000000</v>
      </c>
      <c r="W1203" t="inlineStr"/>
      <c r="X1203" t="inlineStr">
        <is>
          <t>libre</t>
        </is>
      </c>
    </row>
    <row r="1204" ht="15" customHeight="1" s="1003">
      <c r="A1204" s="1019" t="inlineStr">
        <is>
          <t>Amidonnerie</t>
        </is>
      </c>
      <c r="B1204" t="inlineStr">
        <is>
          <t>Protéine</t>
        </is>
      </c>
      <c r="C1204" t="inlineStr">
        <is>
          <t>kt</t>
        </is>
      </c>
      <c r="D1204" t="inlineStr">
        <is>
          <t>France</t>
        </is>
      </c>
      <c r="E1204" t="inlineStr">
        <is>
          <t>2015-16</t>
        </is>
      </c>
      <c r="F1204" t="inlineStr">
        <is>
          <t>Féverole</t>
        </is>
      </c>
      <c r="G1204" t="inlineStr"/>
      <c r="H1204" t="inlineStr"/>
      <c r="I1204" t="inlineStr"/>
      <c r="J1204" t="inlineStr"/>
      <c r="K1204" t="inlineStr"/>
      <c r="L1204" t="inlineStr"/>
      <c r="M1204" t="inlineStr"/>
      <c r="N1204" t="inlineStr"/>
      <c r="O1204" t="n">
        <v>-0</v>
      </c>
      <c r="P1204" t="n">
        <v>0</v>
      </c>
      <c r="Q1204" t="n">
        <v>-0</v>
      </c>
      <c r="R1204" t="inlineStr"/>
      <c r="S1204" t="inlineStr"/>
      <c r="T1204" t="inlineStr"/>
      <c r="U1204" t="n">
        <v>0</v>
      </c>
      <c r="V1204" t="n">
        <v>500000000</v>
      </c>
      <c r="W1204" t="inlineStr"/>
      <c r="X1204" t="inlineStr">
        <is>
          <t>libre</t>
        </is>
      </c>
    </row>
    <row r="1205" ht="15" customHeight="1" s="1003">
      <c r="A1205" s="1019" t="inlineStr">
        <is>
          <t>Meunerie</t>
        </is>
      </c>
      <c r="B1205" t="inlineStr">
        <is>
          <t>Sons</t>
        </is>
      </c>
      <c r="C1205" t="inlineStr">
        <is>
          <t>kt</t>
        </is>
      </c>
      <c r="D1205" t="inlineStr">
        <is>
          <t>France</t>
        </is>
      </c>
      <c r="E1205" t="inlineStr">
        <is>
          <t>2015-16</t>
        </is>
      </c>
      <c r="F1205" t="inlineStr">
        <is>
          <t>Féverole</t>
        </is>
      </c>
      <c r="G1205" t="inlineStr"/>
      <c r="H1205" t="inlineStr"/>
      <c r="I1205" t="inlineStr"/>
      <c r="J1205" t="inlineStr"/>
      <c r="K1205" t="inlineStr"/>
      <c r="L1205" t="inlineStr">
        <is>
          <t>Production de coproduits de la Meunerie</t>
        </is>
      </c>
      <c r="M1205" t="inlineStr"/>
      <c r="N1205" t="inlineStr"/>
      <c r="O1205" t="n">
        <v>2.31</v>
      </c>
      <c r="P1205" t="inlineStr"/>
      <c r="Q1205" t="inlineStr"/>
      <c r="R1205" t="inlineStr"/>
      <c r="S1205" t="inlineStr"/>
      <c r="T1205" t="inlineStr"/>
      <c r="U1205" t="n">
        <v>0</v>
      </c>
      <c r="V1205" t="n">
        <v>500000000</v>
      </c>
      <c r="W1205" t="inlineStr"/>
      <c r="X1205" t="inlineStr">
        <is>
          <t>déterminé</t>
        </is>
      </c>
    </row>
    <row r="1206" ht="15" customHeight="1" s="1003">
      <c r="A1206" s="1019" t="inlineStr">
        <is>
          <t>Meunerie</t>
        </is>
      </c>
      <c r="B1206" t="inlineStr">
        <is>
          <t>Farine</t>
        </is>
      </c>
      <c r="C1206" t="inlineStr">
        <is>
          <t>kt</t>
        </is>
      </c>
      <c r="D1206" t="inlineStr">
        <is>
          <t>France</t>
        </is>
      </c>
      <c r="E1206" t="inlineStr">
        <is>
          <t>2015-16</t>
        </is>
      </c>
      <c r="F1206" t="inlineStr">
        <is>
          <t>Féverole</t>
        </is>
      </c>
      <c r="G1206" t="inlineStr"/>
      <c r="H1206" t="inlineStr">
        <is>
          <t>Rendement de production de farine = 76,92 % (ONRB - FranceAgriMer)</t>
        </is>
      </c>
      <c r="I1206" t="inlineStr">
        <is>
          <t>ONRB - FranceAgriMer</t>
        </is>
      </c>
      <c r="J1206" t="inlineStr">
        <is>
          <t>0</t>
        </is>
      </c>
      <c r="K1206" t="inlineStr">
        <is>
          <t>Rendement</t>
        </is>
      </c>
      <c r="L1206" t="inlineStr">
        <is>
          <t>Rendement de production de farine</t>
        </is>
      </c>
      <c r="M1206" t="inlineStr">
        <is>
          <t>Fab. ingrédients - Diverses</t>
        </is>
      </c>
      <c r="N1206" t="inlineStr"/>
      <c r="O1206" t="n">
        <v>7.69</v>
      </c>
      <c r="P1206" t="inlineStr"/>
      <c r="Q1206" t="inlineStr"/>
      <c r="R1206" t="inlineStr"/>
      <c r="S1206" t="inlineStr"/>
      <c r="T1206" t="inlineStr"/>
      <c r="U1206" t="n">
        <v>0</v>
      </c>
      <c r="V1206" t="n">
        <v>500000000</v>
      </c>
      <c r="W1206" t="inlineStr"/>
      <c r="X1206" t="inlineStr">
        <is>
          <t>déterminé</t>
        </is>
      </c>
    </row>
    <row r="1207" ht="15" customHeight="1" s="1003">
      <c r="A1207" s="1019" t="inlineStr">
        <is>
          <t>Fabrication d'ingrédients</t>
        </is>
      </c>
      <c r="B1207" t="inlineStr">
        <is>
          <t>Amidon, fibres, lipides et sons</t>
        </is>
      </c>
      <c r="C1207" t="inlineStr">
        <is>
          <t>kt</t>
        </is>
      </c>
      <c r="D1207" t="inlineStr">
        <is>
          <t>France</t>
        </is>
      </c>
      <c r="E1207" t="inlineStr">
        <is>
          <t>2015-16</t>
        </is>
      </c>
      <c r="F1207" t="inlineStr">
        <is>
          <t>Féverole</t>
        </is>
      </c>
      <c r="G1207" t="inlineStr"/>
      <c r="H1207" t="inlineStr"/>
      <c r="I1207" t="inlineStr"/>
      <c r="J1207" t="inlineStr"/>
      <c r="K1207" t="inlineStr"/>
      <c r="L1207" t="inlineStr"/>
      <c r="M1207" t="inlineStr"/>
      <c r="N1207" t="inlineStr"/>
      <c r="O1207" t="n">
        <v>-0</v>
      </c>
      <c r="P1207" t="n">
        <v>0</v>
      </c>
      <c r="Q1207" t="n">
        <v>-0</v>
      </c>
      <c r="R1207" t="inlineStr"/>
      <c r="S1207" t="inlineStr"/>
      <c r="T1207" t="inlineStr"/>
      <c r="U1207" t="n">
        <v>0</v>
      </c>
      <c r="V1207" t="n">
        <v>500000000</v>
      </c>
      <c r="W1207" t="inlineStr"/>
      <c r="X1207" t="inlineStr">
        <is>
          <t>libre</t>
        </is>
      </c>
    </row>
    <row r="1208" ht="15" customHeight="1" s="1003">
      <c r="A1208" s="1019" t="inlineStr">
        <is>
          <t>Fabrication d'ingrédients</t>
        </is>
      </c>
      <c r="B1208" t="inlineStr">
        <is>
          <t>MPV</t>
        </is>
      </c>
      <c r="C1208" t="inlineStr">
        <is>
          <t>kt</t>
        </is>
      </c>
      <c r="D1208" t="inlineStr">
        <is>
          <t>France</t>
        </is>
      </c>
      <c r="E1208" t="inlineStr">
        <is>
          <t>2015-16</t>
        </is>
      </c>
      <c r="F1208" t="inlineStr">
        <is>
          <t>Féverole</t>
        </is>
      </c>
      <c r="G1208" t="inlineStr"/>
      <c r="H1208" t="inlineStr"/>
      <c r="I1208" t="inlineStr"/>
      <c r="J1208" t="inlineStr"/>
      <c r="K1208" t="inlineStr"/>
      <c r="L1208" t="inlineStr"/>
      <c r="M1208" t="inlineStr"/>
      <c r="N1208" t="inlineStr"/>
      <c r="O1208" t="n">
        <v>-0</v>
      </c>
      <c r="P1208" t="n">
        <v>0</v>
      </c>
      <c r="Q1208" t="n">
        <v>-0</v>
      </c>
      <c r="R1208" t="inlineStr"/>
      <c r="S1208" t="inlineStr"/>
      <c r="T1208" t="inlineStr"/>
      <c r="U1208" t="n">
        <v>0</v>
      </c>
      <c r="V1208" t="n">
        <v>500000000</v>
      </c>
      <c r="W1208" t="inlineStr"/>
      <c r="X1208" t="inlineStr">
        <is>
          <t>libre</t>
        </is>
      </c>
    </row>
    <row r="1209" ht="15" customHeight="1" s="1003">
      <c r="A1209" s="1019" t="inlineStr">
        <is>
          <t>Ecart statistique</t>
        </is>
      </c>
      <c r="B1209" t="inlineStr">
        <is>
          <t>Graines collectées</t>
        </is>
      </c>
      <c r="C1209" t="inlineStr">
        <is>
          <t>kt</t>
        </is>
      </c>
      <c r="D1209" t="inlineStr">
        <is>
          <t>France</t>
        </is>
      </c>
      <c r="E1209" t="inlineStr">
        <is>
          <t>2015-16</t>
        </is>
      </c>
      <c r="F1209" t="inlineStr">
        <is>
          <t>Féverole</t>
        </is>
      </c>
      <c r="G1209" t="inlineStr"/>
      <c r="H1209" t="inlineStr"/>
      <c r="I1209" t="inlineStr"/>
      <c r="J1209" t="inlineStr"/>
      <c r="K1209" t="inlineStr"/>
      <c r="L1209" t="inlineStr"/>
      <c r="M1209" t="inlineStr"/>
      <c r="N1209" t="inlineStr"/>
      <c r="O1209" t="n">
        <v>-0</v>
      </c>
      <c r="P1209" t="inlineStr"/>
      <c r="Q1209" t="inlineStr"/>
      <c r="R1209" t="n">
        <v>0</v>
      </c>
      <c r="S1209" t="n">
        <v>0</v>
      </c>
      <c r="T1209" t="inlineStr"/>
      <c r="U1209" t="n">
        <v>0</v>
      </c>
      <c r="V1209" t="n">
        <v>500000000</v>
      </c>
      <c r="W1209" t="n">
        <v>0</v>
      </c>
      <c r="X1209" t="inlineStr">
        <is>
          <t>mesuré</t>
        </is>
      </c>
    </row>
    <row r="1210" ht="15" customHeight="1" s="1003">
      <c r="A1210" s="1019" t="inlineStr">
        <is>
          <t>Ecart statistique</t>
        </is>
      </c>
      <c r="B1210" t="inlineStr">
        <is>
          <t>Olives</t>
        </is>
      </c>
      <c r="C1210" t="inlineStr">
        <is>
          <t>kt</t>
        </is>
      </c>
      <c r="D1210" t="inlineStr">
        <is>
          <t>France</t>
        </is>
      </c>
      <c r="E1210" t="inlineStr">
        <is>
          <t>2015-16</t>
        </is>
      </c>
      <c r="F1210" t="inlineStr">
        <is>
          <t>Féverole</t>
        </is>
      </c>
      <c r="G1210" t="inlineStr"/>
      <c r="H1210" t="inlineStr"/>
      <c r="I1210" t="inlineStr"/>
      <c r="J1210" t="inlineStr"/>
      <c r="K1210" t="inlineStr"/>
      <c r="L1210" t="inlineStr"/>
      <c r="M1210" t="inlineStr"/>
      <c r="N1210" t="inlineStr"/>
      <c r="O1210" t="n">
        <v>-0</v>
      </c>
      <c r="P1210" t="n">
        <v>0</v>
      </c>
      <c r="Q1210" t="n">
        <v>500000000</v>
      </c>
      <c r="R1210" t="inlineStr"/>
      <c r="S1210" t="inlineStr"/>
      <c r="T1210" t="inlineStr"/>
      <c r="U1210" t="n">
        <v>0</v>
      </c>
      <c r="V1210" t="n">
        <v>500000000</v>
      </c>
      <c r="W1210" t="inlineStr"/>
      <c r="X1210" t="inlineStr">
        <is>
          <t>libre unbounded</t>
        </is>
      </c>
    </row>
    <row r="1211" ht="15" customHeight="1" s="1003">
      <c r="A1211" s="1019" t="inlineStr">
        <is>
          <t>Ecart statistique</t>
        </is>
      </c>
      <c r="B1211" t="inlineStr">
        <is>
          <t>Fabrication de produits alimentaires</t>
        </is>
      </c>
      <c r="C1211" t="inlineStr">
        <is>
          <t>kt</t>
        </is>
      </c>
      <c r="D1211" t="inlineStr">
        <is>
          <t>France</t>
        </is>
      </c>
      <c r="E1211" t="inlineStr">
        <is>
          <t>2015-16</t>
        </is>
      </c>
      <c r="F1211" t="inlineStr">
        <is>
          <t>Féverole</t>
        </is>
      </c>
      <c r="G1211" t="inlineStr"/>
      <c r="H1211" t="inlineStr"/>
      <c r="I1211" t="inlineStr"/>
      <c r="J1211" t="inlineStr"/>
      <c r="K1211" t="inlineStr"/>
      <c r="L1211" t="inlineStr"/>
      <c r="M1211" t="inlineStr"/>
      <c r="N1211" t="inlineStr"/>
      <c r="O1211" t="n">
        <v>-0</v>
      </c>
      <c r="P1211" t="inlineStr"/>
      <c r="Q1211" t="inlineStr"/>
      <c r="R1211" t="n">
        <v>0</v>
      </c>
      <c r="S1211" t="n">
        <v>0</v>
      </c>
      <c r="T1211" t="inlineStr"/>
      <c r="U1211" t="n">
        <v>0</v>
      </c>
      <c r="V1211" t="n">
        <v>500000000</v>
      </c>
      <c r="W1211" t="n">
        <v>0</v>
      </c>
      <c r="X1211" t="inlineStr">
        <is>
          <t>mesuré</t>
        </is>
      </c>
    </row>
    <row r="1212" ht="15" customHeight="1" s="1003">
      <c r="A1212" s="1019" t="inlineStr">
        <is>
          <t>Ecart statistique</t>
        </is>
      </c>
      <c r="B1212" t="inlineStr">
        <is>
          <t>Olives de table</t>
        </is>
      </c>
      <c r="C1212" t="inlineStr">
        <is>
          <t>kt</t>
        </is>
      </c>
      <c r="D1212" t="inlineStr">
        <is>
          <t>France</t>
        </is>
      </c>
      <c r="E1212" t="inlineStr">
        <is>
          <t>2015-16</t>
        </is>
      </c>
      <c r="F1212" t="inlineStr">
        <is>
          <t>Féverole</t>
        </is>
      </c>
      <c r="G1212" t="inlineStr"/>
      <c r="H1212" t="inlineStr"/>
      <c r="I1212" t="inlineStr"/>
      <c r="J1212" t="inlineStr"/>
      <c r="K1212" t="inlineStr"/>
      <c r="L1212" t="inlineStr"/>
      <c r="M1212" t="inlineStr"/>
      <c r="N1212" t="inlineStr"/>
      <c r="O1212" t="n">
        <v>-0</v>
      </c>
      <c r="P1212" t="n">
        <v>0</v>
      </c>
      <c r="Q1212" t="n">
        <v>500000000</v>
      </c>
      <c r="R1212" t="inlineStr"/>
      <c r="S1212" t="inlineStr"/>
      <c r="T1212" t="inlineStr"/>
      <c r="U1212" t="n">
        <v>0</v>
      </c>
      <c r="V1212" t="n">
        <v>500000000</v>
      </c>
      <c r="W1212" t="inlineStr"/>
      <c r="X1212" t="inlineStr">
        <is>
          <t>libre unbounded</t>
        </is>
      </c>
    </row>
    <row r="1213" ht="15" customHeight="1" s="1003">
      <c r="A1213" s="1019" t="inlineStr">
        <is>
          <t>Import</t>
        </is>
      </c>
      <c r="B1213" t="inlineStr">
        <is>
          <t>Huile</t>
        </is>
      </c>
      <c r="C1213" t="inlineStr">
        <is>
          <t>kt</t>
        </is>
      </c>
      <c r="D1213" t="inlineStr">
        <is>
          <t>France</t>
        </is>
      </c>
      <c r="E1213" t="inlineStr">
        <is>
          <t>2015-16</t>
        </is>
      </c>
      <c r="F1213" t="inlineStr">
        <is>
          <t>Féverole</t>
        </is>
      </c>
      <c r="G1213" t="inlineStr"/>
      <c r="H1213" t="inlineStr"/>
      <c r="I1213" t="inlineStr"/>
      <c r="J1213" t="inlineStr"/>
      <c r="K1213" t="inlineStr"/>
      <c r="L1213" t="inlineStr"/>
      <c r="M1213" t="inlineStr"/>
      <c r="N1213" t="inlineStr"/>
      <c r="O1213" t="n">
        <v>-0</v>
      </c>
      <c r="P1213" t="n">
        <v>0</v>
      </c>
      <c r="Q1213" t="n">
        <v>500000000</v>
      </c>
      <c r="R1213" t="inlineStr"/>
      <c r="S1213" t="inlineStr"/>
      <c r="T1213" t="inlineStr"/>
      <c r="U1213" t="n">
        <v>0</v>
      </c>
      <c r="V1213" t="n">
        <v>500000000</v>
      </c>
      <c r="W1213" t="inlineStr"/>
      <c r="X1213" t="inlineStr">
        <is>
          <t>libre unbounded</t>
        </is>
      </c>
    </row>
    <row r="1214" ht="15" customHeight="1" s="1003">
      <c r="A1214" s="1019" t="inlineStr">
        <is>
          <t>Import</t>
        </is>
      </c>
      <c r="B1214" t="inlineStr">
        <is>
          <t>Tourteaux</t>
        </is>
      </c>
      <c r="C1214" t="inlineStr">
        <is>
          <t>kt</t>
        </is>
      </c>
      <c r="D1214" t="inlineStr">
        <is>
          <t>France</t>
        </is>
      </c>
      <c r="E1214" t="inlineStr">
        <is>
          <t>2015-16</t>
        </is>
      </c>
      <c r="F1214" t="inlineStr">
        <is>
          <t>Féverole</t>
        </is>
      </c>
      <c r="G1214" t="inlineStr"/>
      <c r="H1214" t="inlineStr"/>
      <c r="I1214" t="inlineStr"/>
      <c r="J1214" t="inlineStr"/>
      <c r="K1214" t="inlineStr"/>
      <c r="L1214" t="inlineStr"/>
      <c r="M1214" t="inlineStr"/>
      <c r="N1214" t="inlineStr"/>
      <c r="O1214" t="n">
        <v>-0</v>
      </c>
      <c r="P1214" t="n">
        <v>0</v>
      </c>
      <c r="Q1214" t="n">
        <v>500000000</v>
      </c>
      <c r="R1214" t="inlineStr"/>
      <c r="S1214" t="inlineStr"/>
      <c r="T1214" t="inlineStr"/>
      <c r="U1214" t="n">
        <v>0</v>
      </c>
      <c r="V1214" t="n">
        <v>500000000</v>
      </c>
      <c r="W1214" t="inlineStr"/>
      <c r="X1214" t="inlineStr">
        <is>
          <t>libre unbounded</t>
        </is>
      </c>
    </row>
    <row r="1215" ht="15" customHeight="1" s="1003">
      <c r="A1215" s="1019" t="inlineStr">
        <is>
          <t>Import</t>
        </is>
      </c>
      <c r="B1215" t="inlineStr">
        <is>
          <t>Olives</t>
        </is>
      </c>
      <c r="C1215" t="inlineStr">
        <is>
          <t>kt</t>
        </is>
      </c>
      <c r="D1215" t="inlineStr">
        <is>
          <t>France</t>
        </is>
      </c>
      <c r="E1215" t="inlineStr">
        <is>
          <t>2015-16</t>
        </is>
      </c>
      <c r="F1215" t="inlineStr">
        <is>
          <t>Féverole</t>
        </is>
      </c>
      <c r="G1215" t="inlineStr"/>
      <c r="H1215" t="inlineStr"/>
      <c r="I1215" t="inlineStr"/>
      <c r="J1215" t="inlineStr"/>
      <c r="K1215" t="inlineStr"/>
      <c r="L1215" t="inlineStr"/>
      <c r="M1215" t="inlineStr"/>
      <c r="N1215" t="inlineStr"/>
      <c r="O1215" t="n">
        <v>-0</v>
      </c>
      <c r="P1215" t="n">
        <v>0</v>
      </c>
      <c r="Q1215" t="n">
        <v>500000000</v>
      </c>
      <c r="R1215" t="inlineStr"/>
      <c r="S1215" t="inlineStr"/>
      <c r="T1215" t="inlineStr"/>
      <c r="U1215" t="n">
        <v>0</v>
      </c>
      <c r="V1215" t="n">
        <v>500000000</v>
      </c>
      <c r="W1215" t="inlineStr"/>
      <c r="X1215" t="inlineStr">
        <is>
          <t>libre unbounded</t>
        </is>
      </c>
    </row>
    <row r="1216" ht="15" customHeight="1" s="1003">
      <c r="A1216" s="1019" t="inlineStr">
        <is>
          <t>Import</t>
        </is>
      </c>
      <c r="B1216" t="inlineStr">
        <is>
          <t>Huile d'olive</t>
        </is>
      </c>
      <c r="C1216" t="inlineStr">
        <is>
          <t>kt</t>
        </is>
      </c>
      <c r="D1216" t="inlineStr">
        <is>
          <t>France</t>
        </is>
      </c>
      <c r="E1216" t="inlineStr">
        <is>
          <t>2015-16</t>
        </is>
      </c>
      <c r="F1216" t="inlineStr">
        <is>
          <t>Féverole</t>
        </is>
      </c>
      <c r="G1216" t="inlineStr"/>
      <c r="H1216" t="inlineStr"/>
      <c r="I1216" t="inlineStr"/>
      <c r="J1216" t="inlineStr"/>
      <c r="K1216" t="inlineStr"/>
      <c r="L1216" t="inlineStr"/>
      <c r="M1216" t="inlineStr"/>
      <c r="N1216" t="inlineStr"/>
      <c r="O1216" t="n">
        <v>-0</v>
      </c>
      <c r="P1216" t="n">
        <v>0</v>
      </c>
      <c r="Q1216" t="n">
        <v>500000000</v>
      </c>
      <c r="R1216" t="inlineStr"/>
      <c r="S1216" t="inlineStr"/>
      <c r="T1216" t="inlineStr"/>
      <c r="U1216" t="n">
        <v>0</v>
      </c>
      <c r="V1216" t="n">
        <v>500000000</v>
      </c>
      <c r="W1216" t="inlineStr"/>
      <c r="X1216" t="inlineStr">
        <is>
          <t>libre unbounded</t>
        </is>
      </c>
    </row>
    <row r="1217" ht="15" customHeight="1" s="1003">
      <c r="A1217" s="1019" t="inlineStr">
        <is>
          <t>Import</t>
        </is>
      </c>
      <c r="B1217" t="inlineStr">
        <is>
          <t>Grignons d'olive</t>
        </is>
      </c>
      <c r="C1217" t="inlineStr">
        <is>
          <t>kt</t>
        </is>
      </c>
      <c r="D1217" t="inlineStr">
        <is>
          <t>France</t>
        </is>
      </c>
      <c r="E1217" t="inlineStr">
        <is>
          <t>2015-16</t>
        </is>
      </c>
      <c r="F1217" t="inlineStr">
        <is>
          <t>Féverole</t>
        </is>
      </c>
      <c r="G1217" t="inlineStr"/>
      <c r="H1217" t="inlineStr"/>
      <c r="I1217" t="inlineStr"/>
      <c r="J1217" t="inlineStr"/>
      <c r="K1217" t="inlineStr"/>
      <c r="L1217" t="inlineStr"/>
      <c r="M1217" t="inlineStr"/>
      <c r="N1217" t="inlineStr"/>
      <c r="O1217" t="n">
        <v>-0</v>
      </c>
      <c r="P1217" t="n">
        <v>0</v>
      </c>
      <c r="Q1217" t="n">
        <v>500000000</v>
      </c>
      <c r="R1217" t="inlineStr"/>
      <c r="S1217" t="inlineStr"/>
      <c r="T1217" t="inlineStr"/>
      <c r="U1217" t="n">
        <v>0</v>
      </c>
      <c r="V1217" t="n">
        <v>500000000</v>
      </c>
      <c r="W1217" t="inlineStr"/>
      <c r="X1217" t="inlineStr">
        <is>
          <t>libre unbounded</t>
        </is>
      </c>
    </row>
    <row r="1218" ht="15" customHeight="1" s="1003">
      <c r="A1218" s="1019" t="inlineStr">
        <is>
          <t>Import</t>
        </is>
      </c>
      <c r="B1218" t="inlineStr">
        <is>
          <t>Olives de table</t>
        </is>
      </c>
      <c r="C1218" t="inlineStr">
        <is>
          <t>kt</t>
        </is>
      </c>
      <c r="D1218" t="inlineStr">
        <is>
          <t>France</t>
        </is>
      </c>
      <c r="E1218" t="inlineStr">
        <is>
          <t>2015-16</t>
        </is>
      </c>
      <c r="F1218" t="inlineStr">
        <is>
          <t>Féverole</t>
        </is>
      </c>
      <c r="G1218" t="inlineStr"/>
      <c r="H1218" t="inlineStr"/>
      <c r="I1218" t="inlineStr"/>
      <c r="J1218" t="inlineStr"/>
      <c r="K1218" t="inlineStr"/>
      <c r="L1218" t="inlineStr"/>
      <c r="M1218" t="inlineStr"/>
      <c r="N1218" t="inlineStr"/>
      <c r="O1218" t="n">
        <v>-0</v>
      </c>
      <c r="P1218" t="n">
        <v>0</v>
      </c>
      <c r="Q1218" t="n">
        <v>500000000</v>
      </c>
      <c r="R1218" t="inlineStr"/>
      <c r="S1218" t="inlineStr"/>
      <c r="T1218" t="inlineStr"/>
      <c r="U1218" t="n">
        <v>0</v>
      </c>
      <c r="V1218" t="n">
        <v>500000000</v>
      </c>
      <c r="W1218" t="inlineStr"/>
      <c r="X1218" t="inlineStr">
        <is>
          <t>libre unbounded</t>
        </is>
      </c>
    </row>
    <row r="1219" ht="15" customHeight="1" s="1003">
      <c r="A1219" s="1019" t="inlineStr">
        <is>
          <t>Import</t>
        </is>
      </c>
      <c r="B1219" t="inlineStr">
        <is>
          <t>Graines collectées</t>
        </is>
      </c>
      <c r="C1219" t="inlineStr">
        <is>
          <t>kt</t>
        </is>
      </c>
      <c r="D1219" t="inlineStr">
        <is>
          <t>France</t>
        </is>
      </c>
      <c r="E1219" t="inlineStr">
        <is>
          <t>2015-16</t>
        </is>
      </c>
      <c r="F1219" t="inlineStr">
        <is>
          <t>Féverole</t>
        </is>
      </c>
      <c r="G1219" t="inlineStr"/>
      <c r="H1219" t="inlineStr">
        <is>
          <t>Importation de graines = 15 kt (Douanes françaises - Eurostat)</t>
        </is>
      </c>
      <c r="I1219" t="inlineStr">
        <is>
          <t>Douanes françaises - Eurostat</t>
        </is>
      </c>
      <c r="J1219" t="inlineStr"/>
      <c r="K1219" t="inlineStr">
        <is>
          <t>Volume</t>
        </is>
      </c>
      <c r="L1219" t="inlineStr">
        <is>
          <t>Importation de graines</t>
        </is>
      </c>
      <c r="M1219" t="inlineStr">
        <is>
          <t>Echanges mensuels - EUROSTAT</t>
        </is>
      </c>
      <c r="N1219" t="inlineStr"/>
      <c r="O1219" t="n">
        <v>15.2</v>
      </c>
      <c r="P1219" t="inlineStr"/>
      <c r="Q1219" t="inlineStr"/>
      <c r="R1219" t="n">
        <v>15.23</v>
      </c>
      <c r="S1219" t="n">
        <v>0.76</v>
      </c>
      <c r="T1219" t="n">
        <v>0.1</v>
      </c>
      <c r="U1219" t="n">
        <v>0</v>
      </c>
      <c r="V1219" t="n">
        <v>500000000</v>
      </c>
      <c r="W1219" t="n">
        <v>0</v>
      </c>
      <c r="X1219" t="inlineStr">
        <is>
          <t>mesuré</t>
        </is>
      </c>
    </row>
    <row r="1220" ht="15" customHeight="1" s="1003">
      <c r="A1220" s="1019" t="inlineStr">
        <is>
          <t>Graines récoltées</t>
        </is>
      </c>
      <c r="B1220" t="inlineStr">
        <is>
          <t>Ferme</t>
        </is>
      </c>
      <c r="C1220" t="inlineStr">
        <is>
          <t>kt</t>
        </is>
      </c>
      <c r="D1220" t="inlineStr">
        <is>
          <t>France</t>
        </is>
      </c>
      <c r="E1220" t="inlineStr">
        <is>
          <t>2015-16</t>
        </is>
      </c>
      <c r="F1220" t="inlineStr">
        <is>
          <t>Lupin</t>
        </is>
      </c>
      <c r="G1220" t="inlineStr"/>
      <c r="H1220" t="inlineStr"/>
      <c r="I1220" t="inlineStr"/>
      <c r="J1220" t="inlineStr"/>
      <c r="K1220" t="inlineStr"/>
      <c r="L1220" t="inlineStr"/>
      <c r="M1220" t="inlineStr"/>
      <c r="N1220" t="inlineStr"/>
      <c r="O1220" t="n">
        <v>4.45</v>
      </c>
      <c r="P1220" t="inlineStr"/>
      <c r="Q1220" t="inlineStr"/>
      <c r="R1220" t="inlineStr"/>
      <c r="S1220" t="inlineStr"/>
      <c r="T1220" t="inlineStr"/>
      <c r="U1220" t="n">
        <v>0</v>
      </c>
      <c r="V1220" t="n">
        <v>500000000</v>
      </c>
      <c r="W1220" t="inlineStr"/>
      <c r="X1220" t="inlineStr">
        <is>
          <t>déterminé</t>
        </is>
      </c>
    </row>
    <row r="1221" ht="15" customHeight="1" s="1003">
      <c r="A1221" s="1019" t="inlineStr">
        <is>
          <t>Graines récoltées</t>
        </is>
      </c>
      <c r="B1221" t="inlineStr">
        <is>
          <t>OS</t>
        </is>
      </c>
      <c r="C1221" t="inlineStr">
        <is>
          <t>kt</t>
        </is>
      </c>
      <c r="D1221" t="inlineStr">
        <is>
          <t>France</t>
        </is>
      </c>
      <c r="E1221" t="inlineStr">
        <is>
          <t>2015-16</t>
        </is>
      </c>
      <c r="F1221" t="inlineStr">
        <is>
          <t>Lupin</t>
        </is>
      </c>
      <c r="G1221" t="inlineStr">
        <is>
          <t>Collecte = 12 kt (Collectes, stocks - FranceAgriMer)</t>
        </is>
      </c>
      <c r="H1221" t="inlineStr"/>
      <c r="I1221" t="inlineStr">
        <is>
          <t>Collectes, stocks - FranceAgriMer</t>
        </is>
      </c>
      <c r="J1221" t="inlineStr"/>
      <c r="K1221" t="inlineStr">
        <is>
          <t>Volume</t>
        </is>
      </c>
      <c r="L1221" t="inlineStr">
        <is>
          <t>Collecte</t>
        </is>
      </c>
      <c r="M1221" t="inlineStr">
        <is>
          <t>Collectes, stocks protéa - FAM</t>
        </is>
      </c>
      <c r="N1221" t="inlineStr"/>
      <c r="O1221" t="n">
        <v>12</v>
      </c>
      <c r="P1221" t="inlineStr"/>
      <c r="Q1221" t="inlineStr"/>
      <c r="R1221" t="n">
        <v>11.98</v>
      </c>
      <c r="S1221" t="n">
        <v>0.6</v>
      </c>
      <c r="T1221" t="n">
        <v>0.1</v>
      </c>
      <c r="U1221" t="n">
        <v>0</v>
      </c>
      <c r="V1221" t="n">
        <v>500000000</v>
      </c>
      <c r="W1221" t="n">
        <v>0</v>
      </c>
      <c r="X1221" t="inlineStr">
        <is>
          <t>mesuré</t>
        </is>
      </c>
    </row>
    <row r="1222" ht="15" customHeight="1" s="1003">
      <c r="A1222" s="1019" t="inlineStr">
        <is>
          <t>Olives</t>
        </is>
      </c>
      <c r="B1222" t="inlineStr">
        <is>
          <t>Export</t>
        </is>
      </c>
      <c r="C1222" t="inlineStr">
        <is>
          <t>kt</t>
        </is>
      </c>
      <c r="D1222" t="inlineStr">
        <is>
          <t>France</t>
        </is>
      </c>
      <c r="E1222" t="inlineStr">
        <is>
          <t>2015-16</t>
        </is>
      </c>
      <c r="F1222" t="inlineStr">
        <is>
          <t>Lupin</t>
        </is>
      </c>
      <c r="G1222" t="inlineStr"/>
      <c r="H1222" t="inlineStr"/>
      <c r="I1222" t="inlineStr"/>
      <c r="J1222" t="inlineStr"/>
      <c r="K1222" t="inlineStr"/>
      <c r="L1222" t="inlineStr"/>
      <c r="M1222" t="inlineStr"/>
      <c r="N1222" t="inlineStr"/>
      <c r="O1222" t="n">
        <v>-0</v>
      </c>
      <c r="P1222" t="n">
        <v>0</v>
      </c>
      <c r="Q1222" t="n">
        <v>500000000</v>
      </c>
      <c r="R1222" t="inlineStr"/>
      <c r="S1222" t="inlineStr"/>
      <c r="T1222" t="inlineStr"/>
      <c r="U1222" t="n">
        <v>0</v>
      </c>
      <c r="V1222" t="n">
        <v>500000000</v>
      </c>
      <c r="W1222" t="inlineStr"/>
      <c r="X1222" t="inlineStr">
        <is>
          <t>libre unbounded</t>
        </is>
      </c>
    </row>
    <row r="1223" ht="15" customHeight="1" s="1003">
      <c r="A1223" s="1019" t="inlineStr">
        <is>
          <t>Olives</t>
        </is>
      </c>
      <c r="B1223" t="inlineStr">
        <is>
          <t>Moulin</t>
        </is>
      </c>
      <c r="C1223" t="inlineStr">
        <is>
          <t>kt</t>
        </is>
      </c>
      <c r="D1223" t="inlineStr">
        <is>
          <t>France</t>
        </is>
      </c>
      <c r="E1223" t="inlineStr">
        <is>
          <t>2015-16</t>
        </is>
      </c>
      <c r="F1223" t="inlineStr">
        <is>
          <t>Lupin</t>
        </is>
      </c>
      <c r="G1223" t="inlineStr"/>
      <c r="H1223" t="inlineStr"/>
      <c r="I1223" t="inlineStr"/>
      <c r="J1223" t="inlineStr"/>
      <c r="K1223" t="inlineStr"/>
      <c r="L1223" t="inlineStr"/>
      <c r="M1223" t="inlineStr"/>
      <c r="N1223" t="inlineStr"/>
      <c r="O1223" t="n">
        <v>-0</v>
      </c>
      <c r="P1223" t="n">
        <v>0</v>
      </c>
      <c r="Q1223" t="n">
        <v>500000000</v>
      </c>
      <c r="R1223" t="inlineStr"/>
      <c r="S1223" t="inlineStr"/>
      <c r="T1223" t="inlineStr"/>
      <c r="U1223" t="n">
        <v>0</v>
      </c>
      <c r="V1223" t="n">
        <v>500000000</v>
      </c>
      <c r="W1223" t="inlineStr"/>
      <c r="X1223" t="inlineStr">
        <is>
          <t>libre unbounded</t>
        </is>
      </c>
    </row>
    <row r="1224" ht="15" customHeight="1" s="1003">
      <c r="A1224" s="1019" t="inlineStr">
        <is>
          <t>Olives</t>
        </is>
      </c>
      <c r="B1224" t="inlineStr">
        <is>
          <t>Conservation ou préparation d'olives</t>
        </is>
      </c>
      <c r="C1224" t="inlineStr">
        <is>
          <t>kt</t>
        </is>
      </c>
      <c r="D1224" t="inlineStr">
        <is>
          <t>France</t>
        </is>
      </c>
      <c r="E1224" t="inlineStr">
        <is>
          <t>2015-16</t>
        </is>
      </c>
      <c r="F1224" t="inlineStr">
        <is>
          <t>Lupin</t>
        </is>
      </c>
      <c r="G1224" t="inlineStr"/>
      <c r="H1224" t="inlineStr"/>
      <c r="I1224" t="inlineStr"/>
      <c r="J1224" t="inlineStr"/>
      <c r="K1224" t="inlineStr"/>
      <c r="L1224" t="inlineStr"/>
      <c r="M1224" t="inlineStr"/>
      <c r="N1224" t="inlineStr"/>
      <c r="O1224" t="n">
        <v>-0</v>
      </c>
      <c r="P1224" t="n">
        <v>0</v>
      </c>
      <c r="Q1224" t="n">
        <v>500000000</v>
      </c>
      <c r="R1224" t="inlineStr"/>
      <c r="S1224" t="inlineStr"/>
      <c r="T1224" t="inlineStr"/>
      <c r="U1224" t="n">
        <v>0</v>
      </c>
      <c r="V1224" t="n">
        <v>500000000</v>
      </c>
      <c r="W1224" t="inlineStr"/>
      <c r="X1224" t="inlineStr">
        <is>
          <t>libre unbounded</t>
        </is>
      </c>
    </row>
    <row r="1225" ht="15" customHeight="1" s="1003">
      <c r="A1225" s="1019" t="inlineStr">
        <is>
          <t>Olives</t>
        </is>
      </c>
      <c r="B1225" t="inlineStr">
        <is>
          <t>Ecart statistique</t>
        </is>
      </c>
      <c r="C1225" t="inlineStr">
        <is>
          <t>kt</t>
        </is>
      </c>
      <c r="D1225" t="inlineStr">
        <is>
          <t>France</t>
        </is>
      </c>
      <c r="E1225" t="inlineStr">
        <is>
          <t>2015-16</t>
        </is>
      </c>
      <c r="F1225" t="inlineStr">
        <is>
          <t>Lupin</t>
        </is>
      </c>
      <c r="G1225" t="inlineStr"/>
      <c r="H1225" t="inlineStr"/>
      <c r="I1225" t="inlineStr"/>
      <c r="J1225" t="inlineStr"/>
      <c r="K1225" t="inlineStr"/>
      <c r="L1225" t="inlineStr"/>
      <c r="M1225" t="inlineStr"/>
      <c r="N1225" t="inlineStr"/>
      <c r="O1225" t="n">
        <v>-0</v>
      </c>
      <c r="P1225" t="n">
        <v>0</v>
      </c>
      <c r="Q1225" t="n">
        <v>500000000</v>
      </c>
      <c r="R1225" t="inlineStr"/>
      <c r="S1225" t="inlineStr"/>
      <c r="T1225" t="inlineStr"/>
      <c r="U1225" t="n">
        <v>0</v>
      </c>
      <c r="V1225" t="n">
        <v>500000000</v>
      </c>
      <c r="W1225" t="inlineStr"/>
      <c r="X1225" t="inlineStr">
        <is>
          <t>libre unbounded</t>
        </is>
      </c>
    </row>
    <row r="1226" ht="15" customHeight="1" s="1003">
      <c r="A1226" s="1019" t="inlineStr">
        <is>
          <t>Graines autoconsommées</t>
        </is>
      </c>
      <c r="B1226" t="inlineStr">
        <is>
          <t>Hors FAB</t>
        </is>
      </c>
      <c r="C1226" t="inlineStr">
        <is>
          <t>kt</t>
        </is>
      </c>
      <c r="D1226" t="inlineStr">
        <is>
          <t>France</t>
        </is>
      </c>
      <c r="E1226" t="inlineStr">
        <is>
          <t>2015-16</t>
        </is>
      </c>
      <c r="F1226" t="inlineStr">
        <is>
          <t>Lupin</t>
        </is>
      </c>
      <c r="G1226" t="inlineStr"/>
      <c r="H1226" t="inlineStr"/>
      <c r="I1226" t="inlineStr"/>
      <c r="J1226" t="inlineStr">
        <is>
          <t>Le reste des graines autoconsommées est consommé en alimentation animale rente hors FAB</t>
        </is>
      </c>
      <c r="K1226" t="inlineStr"/>
      <c r="L1226" t="inlineStr">
        <is>
          <t>Consommation de graines à la ferme directement</t>
        </is>
      </c>
      <c r="M1226" t="inlineStr"/>
      <c r="N1226" t="inlineStr"/>
      <c r="O1226" t="n">
        <v>3.85</v>
      </c>
      <c r="P1226" t="inlineStr"/>
      <c r="Q1226" t="inlineStr"/>
      <c r="R1226" t="inlineStr"/>
      <c r="S1226" t="inlineStr"/>
      <c r="T1226" t="inlineStr"/>
      <c r="U1226" t="n">
        <v>0</v>
      </c>
      <c r="V1226" t="n">
        <v>500000000</v>
      </c>
      <c r="W1226" t="inlineStr"/>
      <c r="X1226" t="inlineStr">
        <is>
          <t>déterminé</t>
        </is>
      </c>
    </row>
    <row r="1227" ht="15" customHeight="1" s="1003">
      <c r="A1227" s="1019" t="inlineStr">
        <is>
          <t>Graines autoconsommées</t>
        </is>
      </c>
      <c r="B1227" t="inlineStr">
        <is>
          <t>Vente directe et autoconsommation</t>
        </is>
      </c>
      <c r="C1227" t="inlineStr">
        <is>
          <t>kt</t>
        </is>
      </c>
      <c r="D1227" t="inlineStr">
        <is>
          <t>France</t>
        </is>
      </c>
      <c r="E1227" t="inlineStr">
        <is>
          <t>2015-16</t>
        </is>
      </c>
      <c r="F1227" t="inlineStr">
        <is>
          <t>Lupin</t>
        </is>
      </c>
      <c r="G1227" t="inlineStr"/>
      <c r="H1227" t="inlineStr"/>
      <c r="I1227" t="inlineStr"/>
      <c r="J1227" t="inlineStr">
        <is>
          <t>Pas de consommation de graines en alimentation humaine</t>
        </is>
      </c>
      <c r="K1227" t="inlineStr"/>
      <c r="L1227" t="inlineStr">
        <is>
          <t>Consommation de graines à la ferme directement</t>
        </is>
      </c>
      <c r="M1227" t="inlineStr"/>
      <c r="N1227" t="inlineStr"/>
      <c r="O1227" t="n">
        <v>0</v>
      </c>
      <c r="P1227" t="inlineStr"/>
      <c r="Q1227" t="inlineStr"/>
      <c r="R1227" t="n">
        <v>0</v>
      </c>
      <c r="S1227" t="n">
        <v>0</v>
      </c>
      <c r="T1227" t="inlineStr"/>
      <c r="U1227" t="n">
        <v>0</v>
      </c>
      <c r="V1227" t="n">
        <v>500000000</v>
      </c>
      <c r="W1227" t="n">
        <v>0</v>
      </c>
      <c r="X1227" t="inlineStr">
        <is>
          <t>mesuré</t>
        </is>
      </c>
    </row>
    <row r="1228" ht="15" customHeight="1" s="1003">
      <c r="A1228" s="1019" t="inlineStr">
        <is>
          <t>Graines autoconsommées</t>
        </is>
      </c>
      <c r="B1228" t="inlineStr">
        <is>
          <t>Alimentation humaine</t>
        </is>
      </c>
      <c r="C1228" t="inlineStr">
        <is>
          <t>kt</t>
        </is>
      </c>
      <c r="D1228" t="inlineStr">
        <is>
          <t>France</t>
        </is>
      </c>
      <c r="E1228" t="inlineStr">
        <is>
          <t>2015-16</t>
        </is>
      </c>
      <c r="F1228" t="inlineStr">
        <is>
          <t>Lupin</t>
        </is>
      </c>
      <c r="G1228" t="inlineStr"/>
      <c r="H1228" t="inlineStr"/>
      <c r="I1228" t="inlineStr"/>
      <c r="J1228" t="inlineStr"/>
      <c r="K1228" t="inlineStr"/>
      <c r="L1228" t="inlineStr"/>
      <c r="M1228" t="inlineStr"/>
      <c r="N1228" t="inlineStr"/>
      <c r="O1228" t="n">
        <v>0</v>
      </c>
      <c r="P1228" t="inlineStr"/>
      <c r="Q1228" t="inlineStr"/>
      <c r="R1228" t="inlineStr"/>
      <c r="S1228" t="inlineStr"/>
      <c r="T1228" t="inlineStr"/>
      <c r="U1228" t="n">
        <v>0</v>
      </c>
      <c r="V1228" t="n">
        <v>500000000</v>
      </c>
      <c r="W1228" t="inlineStr"/>
      <c r="X1228" t="inlineStr">
        <is>
          <t>déterminé</t>
        </is>
      </c>
    </row>
    <row r="1229" ht="15" customHeight="1" s="1003">
      <c r="A1229" s="1019" t="inlineStr">
        <is>
          <t>Graines autoconsommées</t>
        </is>
      </c>
      <c r="B1229" t="inlineStr">
        <is>
          <t>Usages alimentaires</t>
        </is>
      </c>
      <c r="C1229" t="inlineStr">
        <is>
          <t>kt</t>
        </is>
      </c>
      <c r="D1229" t="inlineStr">
        <is>
          <t>France</t>
        </is>
      </c>
      <c r="E1229" t="inlineStr">
        <is>
          <t>2015-16</t>
        </is>
      </c>
      <c r="F1229" t="inlineStr">
        <is>
          <t>Lupin</t>
        </is>
      </c>
      <c r="G1229" t="inlineStr"/>
      <c r="H1229" t="inlineStr"/>
      <c r="I1229" t="inlineStr"/>
      <c r="J1229" t="inlineStr"/>
      <c r="K1229" t="inlineStr"/>
      <c r="L1229" t="inlineStr"/>
      <c r="M1229" t="inlineStr"/>
      <c r="N1229" t="inlineStr"/>
      <c r="O1229" t="n">
        <v>3.85</v>
      </c>
      <c r="P1229" t="inlineStr"/>
      <c r="Q1229" t="inlineStr"/>
      <c r="R1229" t="inlineStr"/>
      <c r="S1229" t="inlineStr"/>
      <c r="T1229" t="inlineStr"/>
      <c r="U1229" t="n">
        <v>0</v>
      </c>
      <c r="V1229" t="n">
        <v>500000000</v>
      </c>
      <c r="W1229" t="inlineStr"/>
      <c r="X1229" t="inlineStr">
        <is>
          <t>déterminé</t>
        </is>
      </c>
    </row>
    <row r="1230" ht="15" customHeight="1" s="1003">
      <c r="A1230" s="1019" t="inlineStr">
        <is>
          <t>Graines autoconsommées</t>
        </is>
      </c>
      <c r="B1230" t="inlineStr">
        <is>
          <t>Alimentation animale rente</t>
        </is>
      </c>
      <c r="C1230" t="inlineStr">
        <is>
          <t>kt</t>
        </is>
      </c>
      <c r="D1230" t="inlineStr">
        <is>
          <t>France</t>
        </is>
      </c>
      <c r="E1230" t="inlineStr">
        <is>
          <t>2015-16</t>
        </is>
      </c>
      <c r="F1230" t="inlineStr">
        <is>
          <t>Lupin</t>
        </is>
      </c>
      <c r="G1230" t="inlineStr"/>
      <c r="H1230" t="inlineStr"/>
      <c r="I1230" t="inlineStr"/>
      <c r="J1230" t="inlineStr"/>
      <c r="K1230" t="inlineStr"/>
      <c r="L1230" t="inlineStr"/>
      <c r="M1230" t="inlineStr"/>
      <c r="N1230" t="inlineStr"/>
      <c r="O1230" t="n">
        <v>3.85</v>
      </c>
      <c r="P1230" t="inlineStr"/>
      <c r="Q1230" t="inlineStr"/>
      <c r="R1230" t="inlineStr"/>
      <c r="S1230" t="inlineStr"/>
      <c r="T1230" t="inlineStr"/>
      <c r="U1230" t="n">
        <v>0</v>
      </c>
      <c r="V1230" t="n">
        <v>500000000</v>
      </c>
      <c r="W1230" t="inlineStr"/>
      <c r="X1230" t="inlineStr">
        <is>
          <t>déterminé</t>
        </is>
      </c>
    </row>
    <row r="1231" ht="15" customHeight="1" s="1003">
      <c r="A1231" s="1019" t="inlineStr">
        <is>
          <t>Graines autoconsommées</t>
        </is>
      </c>
      <c r="B1231" t="inlineStr">
        <is>
          <t>Alimentation animale</t>
        </is>
      </c>
      <c r="C1231" t="inlineStr">
        <is>
          <t>kt</t>
        </is>
      </c>
      <c r="D1231" t="inlineStr">
        <is>
          <t>France</t>
        </is>
      </c>
      <c r="E1231" t="inlineStr">
        <is>
          <t>2015-16</t>
        </is>
      </c>
      <c r="F1231" t="inlineStr">
        <is>
          <t>Lupin</t>
        </is>
      </c>
      <c r="G1231" t="inlineStr"/>
      <c r="H1231" t="inlineStr"/>
      <c r="I1231" t="inlineStr"/>
      <c r="J1231" t="inlineStr"/>
      <c r="K1231" t="inlineStr"/>
      <c r="L1231" t="inlineStr"/>
      <c r="M1231" t="inlineStr"/>
      <c r="N1231" t="inlineStr"/>
      <c r="O1231" t="n">
        <v>3.85</v>
      </c>
      <c r="P1231" t="inlineStr"/>
      <c r="Q1231" t="inlineStr"/>
      <c r="R1231" t="inlineStr"/>
      <c r="S1231" t="inlineStr"/>
      <c r="T1231" t="inlineStr"/>
      <c r="U1231" t="n">
        <v>0</v>
      </c>
      <c r="V1231" t="n">
        <v>500000000</v>
      </c>
      <c r="W1231" t="inlineStr"/>
      <c r="X1231" t="inlineStr">
        <is>
          <t>déterminé</t>
        </is>
      </c>
    </row>
    <row r="1232" ht="15" customHeight="1" s="1003">
      <c r="A1232" s="1019" t="inlineStr">
        <is>
          <t>Graines autoconsommées</t>
        </is>
      </c>
      <c r="B1232" t="inlineStr">
        <is>
          <t>Débouchés</t>
        </is>
      </c>
      <c r="C1232" t="inlineStr">
        <is>
          <t>kt</t>
        </is>
      </c>
      <c r="D1232" t="inlineStr">
        <is>
          <t>France</t>
        </is>
      </c>
      <c r="E1232" t="inlineStr">
        <is>
          <t>2015-16</t>
        </is>
      </c>
      <c r="F1232" t="inlineStr">
        <is>
          <t>Lupin</t>
        </is>
      </c>
      <c r="G1232" t="inlineStr"/>
      <c r="H1232" t="inlineStr"/>
      <c r="I1232" t="inlineStr"/>
      <c r="J1232" t="inlineStr"/>
      <c r="K1232" t="inlineStr"/>
      <c r="L1232" t="inlineStr"/>
      <c r="M1232" t="inlineStr"/>
      <c r="N1232" t="inlineStr"/>
      <c r="O1232" t="n">
        <v>3.94</v>
      </c>
      <c r="P1232" t="inlineStr"/>
      <c r="Q1232" t="inlineStr"/>
      <c r="R1232" t="inlineStr"/>
      <c r="S1232" t="inlineStr"/>
      <c r="T1232" t="inlineStr"/>
      <c r="U1232" t="n">
        <v>0</v>
      </c>
      <c r="V1232" t="n">
        <v>500000000</v>
      </c>
      <c r="W1232" t="inlineStr"/>
      <c r="X1232" t="inlineStr">
        <is>
          <t>déterminé</t>
        </is>
      </c>
    </row>
    <row r="1233" ht="15" customHeight="1" s="1003">
      <c r="A1233" s="1019" t="inlineStr">
        <is>
          <t>Graines autoconsommées</t>
        </is>
      </c>
      <c r="B1233" t="inlineStr">
        <is>
          <t>FAF</t>
        </is>
      </c>
      <c r="C1233" t="inlineStr">
        <is>
          <t>kt</t>
        </is>
      </c>
      <c r="D1233" t="inlineStr">
        <is>
          <t>France</t>
        </is>
      </c>
      <c r="E1233" t="inlineStr">
        <is>
          <t>2015-16</t>
        </is>
      </c>
      <c r="F1233" t="inlineStr">
        <is>
          <t>Lupin</t>
        </is>
      </c>
      <c r="G1233" t="inlineStr"/>
      <c r="H1233" t="inlineStr"/>
      <c r="I1233" t="inlineStr"/>
      <c r="J1233" t="inlineStr"/>
      <c r="K1233" t="inlineStr"/>
      <c r="L1233" t="inlineStr"/>
      <c r="M1233" t="inlineStr"/>
      <c r="N1233" t="inlineStr"/>
      <c r="O1233" t="n">
        <v>1.92</v>
      </c>
      <c r="P1233" t="n">
        <v>0</v>
      </c>
      <c r="Q1233" t="n">
        <v>3.85</v>
      </c>
      <c r="R1233" t="inlineStr"/>
      <c r="S1233" t="inlineStr"/>
      <c r="T1233" t="inlineStr"/>
      <c r="U1233" t="n">
        <v>0</v>
      </c>
      <c r="V1233" t="n">
        <v>500000000</v>
      </c>
      <c r="W1233" t="inlineStr"/>
      <c r="X1233" t="inlineStr">
        <is>
          <t>libre</t>
        </is>
      </c>
    </row>
    <row r="1234" ht="15" customHeight="1" s="1003">
      <c r="A1234" s="1019" t="inlineStr">
        <is>
          <t>Graines autoconsommées</t>
        </is>
      </c>
      <c r="B1234" t="inlineStr">
        <is>
          <t>Direct élevage</t>
        </is>
      </c>
      <c r="C1234" t="inlineStr">
        <is>
          <t>kt</t>
        </is>
      </c>
      <c r="D1234" t="inlineStr">
        <is>
          <t>France</t>
        </is>
      </c>
      <c r="E1234" t="inlineStr">
        <is>
          <t>2015-16</t>
        </is>
      </c>
      <c r="F1234" t="inlineStr">
        <is>
          <t>Lupin</t>
        </is>
      </c>
      <c r="G1234" t="inlineStr"/>
      <c r="H1234" t="inlineStr"/>
      <c r="I1234" t="inlineStr"/>
      <c r="J1234" t="inlineStr"/>
      <c r="K1234" t="inlineStr"/>
      <c r="L1234" t="inlineStr"/>
      <c r="M1234" t="inlineStr"/>
      <c r="N1234" t="inlineStr"/>
      <c r="O1234" t="n">
        <v>1.92</v>
      </c>
      <c r="P1234" t="n">
        <v>0</v>
      </c>
      <c r="Q1234" t="n">
        <v>3.85</v>
      </c>
      <c r="R1234" t="inlineStr"/>
      <c r="S1234" t="inlineStr"/>
      <c r="T1234" t="inlineStr"/>
      <c r="U1234" t="n">
        <v>0</v>
      </c>
      <c r="V1234" t="n">
        <v>500000000</v>
      </c>
      <c r="W1234" t="inlineStr"/>
      <c r="X1234" t="inlineStr">
        <is>
          <t>libre</t>
        </is>
      </c>
    </row>
    <row r="1235" ht="15" customHeight="1" s="1003">
      <c r="A1235" s="1019" t="inlineStr">
        <is>
          <t>Graines autoconsommées</t>
        </is>
      </c>
      <c r="B1235" t="inlineStr">
        <is>
          <t>Elimination/Pertes</t>
        </is>
      </c>
      <c r="C1235" t="inlineStr">
        <is>
          <t>kt</t>
        </is>
      </c>
      <c r="D1235" t="inlineStr">
        <is>
          <t>France</t>
        </is>
      </c>
      <c r="E1235" t="inlineStr">
        <is>
          <t>2015-16</t>
        </is>
      </c>
      <c r="F1235" t="inlineStr">
        <is>
          <t>Lupin</t>
        </is>
      </c>
      <c r="G1235" t="inlineStr"/>
      <c r="H1235" t="inlineStr">
        <is>
          <t>Ratio de pertes à la ferme = 2 % (ORIFLAAM - Terres Univia)</t>
        </is>
      </c>
      <c r="I1235" t="inlineStr">
        <is>
          <t>ORIFLAAM - Terres Univia</t>
        </is>
      </c>
      <c r="J1235" t="inlineStr">
        <is>
          <t>Même ratio de pertes à la ferme que soja, pois et féverole</t>
        </is>
      </c>
      <c r="K1235" t="inlineStr">
        <is>
          <t>Rendement</t>
        </is>
      </c>
      <c r="L1235" t="inlineStr">
        <is>
          <t>Ratio de pertes à la ferme</t>
        </is>
      </c>
      <c r="M1235" t="inlineStr">
        <is>
          <t>Pertes ferme - TERRES UNIVIA</t>
        </is>
      </c>
      <c r="N1235" t="inlineStr"/>
      <c r="O1235" t="n">
        <v>0.09</v>
      </c>
      <c r="P1235" t="inlineStr"/>
      <c r="Q1235" t="inlineStr"/>
      <c r="R1235" t="inlineStr"/>
      <c r="S1235" t="inlineStr"/>
      <c r="T1235" t="inlineStr"/>
      <c r="U1235" t="n">
        <v>0</v>
      </c>
      <c r="V1235" t="n">
        <v>500000000</v>
      </c>
      <c r="W1235" t="inlineStr"/>
      <c r="X1235" t="inlineStr">
        <is>
          <t>déterminé</t>
        </is>
      </c>
    </row>
    <row r="1236" ht="15" customHeight="1" s="1003">
      <c r="A1236" s="1019" t="inlineStr">
        <is>
          <t>Graines autoconsommées</t>
        </is>
      </c>
      <c r="B1236" t="inlineStr">
        <is>
          <t>Autres usages (ou usages indéfinis)</t>
        </is>
      </c>
      <c r="C1236" t="inlineStr">
        <is>
          <t>kt</t>
        </is>
      </c>
      <c r="D1236" t="inlineStr">
        <is>
          <t>France</t>
        </is>
      </c>
      <c r="E1236" t="inlineStr">
        <is>
          <t>2015-16</t>
        </is>
      </c>
      <c r="F1236" t="inlineStr">
        <is>
          <t>Lupin</t>
        </is>
      </c>
      <c r="G1236" t="inlineStr"/>
      <c r="H1236" t="inlineStr"/>
      <c r="I1236" t="inlineStr"/>
      <c r="J1236" t="inlineStr"/>
      <c r="K1236" t="inlineStr"/>
      <c r="L1236" t="inlineStr"/>
      <c r="M1236" t="inlineStr"/>
      <c r="N1236" t="inlineStr"/>
      <c r="O1236" t="n">
        <v>0.09</v>
      </c>
      <c r="P1236" t="inlineStr"/>
      <c r="Q1236" t="inlineStr"/>
      <c r="R1236" t="inlineStr"/>
      <c r="S1236" t="inlineStr"/>
      <c r="T1236" t="inlineStr"/>
      <c r="U1236" t="n">
        <v>0</v>
      </c>
      <c r="V1236" t="n">
        <v>500000000</v>
      </c>
      <c r="W1236" t="inlineStr"/>
      <c r="X1236" t="inlineStr">
        <is>
          <t>déterminé</t>
        </is>
      </c>
    </row>
    <row r="1237" ht="15" customHeight="1" s="1003">
      <c r="A1237" s="1019" t="inlineStr">
        <is>
          <t>Graines autoconsommées</t>
        </is>
      </c>
      <c r="B1237" t="inlineStr">
        <is>
          <t>Semences fermières</t>
        </is>
      </c>
      <c r="C1237" t="inlineStr">
        <is>
          <t>kt</t>
        </is>
      </c>
      <c r="D1237" t="inlineStr">
        <is>
          <t>France</t>
        </is>
      </c>
      <c r="E1237" t="inlineStr">
        <is>
          <t>2015-16</t>
        </is>
      </c>
      <c r="F1237" t="inlineStr">
        <is>
          <t>Lupin</t>
        </is>
      </c>
      <c r="G1237" t="inlineStr"/>
      <c r="H1237" t="inlineStr">
        <is>
          <t>0</t>
        </is>
      </c>
      <c r="I1237" t="inlineStr">
        <is>
          <t>0</t>
        </is>
      </c>
      <c r="J1237" t="inlineStr">
        <is>
          <t>Autant de semences fermières que de semences certifiées sont produites</t>
        </is>
      </c>
      <c r="K1237" t="inlineStr">
        <is>
          <t>Répartition</t>
        </is>
      </c>
      <c r="L1237" t="inlineStr">
        <is>
          <t>Part de semences fermières (par rapport aux semences certifiées)</t>
        </is>
      </c>
      <c r="M1237" t="inlineStr">
        <is>
          <t>0</t>
        </is>
      </c>
      <c r="N1237" t="inlineStr"/>
      <c r="O1237" t="n">
        <v>0.52</v>
      </c>
      <c r="P1237" t="inlineStr"/>
      <c r="Q1237" t="inlineStr"/>
      <c r="R1237" t="inlineStr"/>
      <c r="S1237" t="inlineStr"/>
      <c r="T1237" t="inlineStr"/>
      <c r="U1237" t="n">
        <v>0</v>
      </c>
      <c r="V1237" t="n">
        <v>500000000</v>
      </c>
      <c r="W1237" t="inlineStr"/>
      <c r="X1237" t="inlineStr">
        <is>
          <t>déterminé</t>
        </is>
      </c>
    </row>
    <row r="1238" ht="15" customHeight="1" s="1003">
      <c r="A1238" s="1019" t="inlineStr">
        <is>
          <t>Graines autoconsommées</t>
        </is>
      </c>
      <c r="B1238" t="inlineStr">
        <is>
          <t>Semences</t>
        </is>
      </c>
      <c r="C1238" t="inlineStr">
        <is>
          <t>kt</t>
        </is>
      </c>
      <c r="D1238" t="inlineStr">
        <is>
          <t>France</t>
        </is>
      </c>
      <c r="E1238" t="inlineStr">
        <is>
          <t>2015-16</t>
        </is>
      </c>
      <c r="F1238" t="inlineStr">
        <is>
          <t>Lupin</t>
        </is>
      </c>
      <c r="G1238" t="inlineStr"/>
      <c r="H1238" t="inlineStr"/>
      <c r="I1238" t="inlineStr"/>
      <c r="J1238" t="inlineStr">
        <is>
          <t>Autant de semences fermières que de semences certifiées sont produites</t>
        </is>
      </c>
      <c r="K1238" t="inlineStr">
        <is>
          <t>Répartition</t>
        </is>
      </c>
      <c r="L1238" t="inlineStr">
        <is>
          <t>Part de semences fermières (par rapport aux semences certifiées)</t>
        </is>
      </c>
      <c r="M1238" t="inlineStr"/>
      <c r="N1238" t="inlineStr"/>
      <c r="O1238" t="n">
        <v>0.52</v>
      </c>
      <c r="P1238" t="inlineStr"/>
      <c r="Q1238" t="inlineStr"/>
      <c r="R1238" t="inlineStr"/>
      <c r="S1238" t="inlineStr"/>
      <c r="T1238" t="inlineStr"/>
      <c r="U1238" t="n">
        <v>0</v>
      </c>
      <c r="V1238" t="n">
        <v>500000000</v>
      </c>
      <c r="W1238" t="inlineStr"/>
      <c r="X1238" t="inlineStr">
        <is>
          <t>déterminé</t>
        </is>
      </c>
    </row>
    <row r="1239" ht="15" customHeight="1" s="1003">
      <c r="A1239" s="1019" t="inlineStr">
        <is>
          <t>Stock initial</t>
        </is>
      </c>
      <c r="B1239" t="inlineStr">
        <is>
          <t>Ferme</t>
        </is>
      </c>
      <c r="C1239" t="inlineStr">
        <is>
          <t>kt</t>
        </is>
      </c>
      <c r="D1239" t="inlineStr">
        <is>
          <t>France</t>
        </is>
      </c>
      <c r="E1239" t="inlineStr">
        <is>
          <t>2015-16</t>
        </is>
      </c>
      <c r="F1239" t="inlineStr">
        <is>
          <t>Lupin</t>
        </is>
      </c>
      <c r="G1239" t="inlineStr"/>
      <c r="H1239" t="inlineStr"/>
      <c r="I1239" t="inlineStr"/>
      <c r="J1239" t="inlineStr"/>
      <c r="K1239" t="inlineStr"/>
      <c r="L1239" t="inlineStr"/>
      <c r="M1239" t="inlineStr"/>
      <c r="N1239" t="inlineStr"/>
      <c r="O1239" t="n">
        <v>0</v>
      </c>
      <c r="P1239" t="inlineStr"/>
      <c r="Q1239" t="inlineStr"/>
      <c r="R1239" t="inlineStr"/>
      <c r="S1239" t="inlineStr"/>
      <c r="T1239" t="inlineStr"/>
      <c r="U1239" t="n">
        <v>0</v>
      </c>
      <c r="V1239" t="n">
        <v>500000000</v>
      </c>
      <c r="W1239" t="inlineStr"/>
      <c r="X1239" t="inlineStr">
        <is>
          <t>déterminé</t>
        </is>
      </c>
    </row>
    <row r="1240" ht="15" customHeight="1" s="1003">
      <c r="A1240" s="1019" t="inlineStr">
        <is>
          <t>Stock initial</t>
        </is>
      </c>
      <c r="B1240" t="inlineStr">
        <is>
          <t>OS</t>
        </is>
      </c>
      <c r="C1240" t="inlineStr">
        <is>
          <t>kt</t>
        </is>
      </c>
      <c r="D1240" t="inlineStr">
        <is>
          <t>France</t>
        </is>
      </c>
      <c r="E1240" t="inlineStr">
        <is>
          <t>2015-16</t>
        </is>
      </c>
      <c r="F1240" t="inlineStr">
        <is>
          <t>Lupin</t>
        </is>
      </c>
      <c r="G1240" t="inlineStr">
        <is>
          <t>Stock initial collecteurs = 3 kt (Collectes, stocks - FranceAgriMer)</t>
        </is>
      </c>
      <c r="H1240" t="inlineStr"/>
      <c r="I1240" t="inlineStr">
        <is>
          <t>Collectes, stocks - FranceAgriMer</t>
        </is>
      </c>
      <c r="J1240" t="inlineStr"/>
      <c r="K1240" t="inlineStr">
        <is>
          <t>Volume</t>
        </is>
      </c>
      <c r="L1240" t="inlineStr">
        <is>
          <t>Stock initial collecteurs</t>
        </is>
      </c>
      <c r="M1240" t="inlineStr">
        <is>
          <t>Collectes, stocks protéa - FAM</t>
        </is>
      </c>
      <c r="N1240" t="inlineStr"/>
      <c r="O1240" t="n">
        <v>3.41</v>
      </c>
      <c r="P1240" t="inlineStr"/>
      <c r="Q1240" t="inlineStr"/>
      <c r="R1240" t="inlineStr"/>
      <c r="S1240" t="inlineStr"/>
      <c r="T1240" t="inlineStr"/>
      <c r="U1240" t="n">
        <v>0</v>
      </c>
      <c r="V1240" t="n">
        <v>500000000</v>
      </c>
      <c r="W1240" t="inlineStr"/>
      <c r="X1240" t="inlineStr">
        <is>
          <t>déterminé</t>
        </is>
      </c>
    </row>
    <row r="1241" ht="15" customHeight="1" s="1003">
      <c r="A1241" s="1019" t="inlineStr">
        <is>
          <t>Stock initial à la ferme</t>
        </is>
      </c>
      <c r="B1241" t="inlineStr">
        <is>
          <t>Ferme</t>
        </is>
      </c>
      <c r="C1241" t="inlineStr">
        <is>
          <t>kt</t>
        </is>
      </c>
      <c r="D1241" t="inlineStr">
        <is>
          <t>France</t>
        </is>
      </c>
      <c r="E1241" t="inlineStr">
        <is>
          <t>2015-16</t>
        </is>
      </c>
      <c r="F1241" t="inlineStr">
        <is>
          <t>Lupin</t>
        </is>
      </c>
      <c r="G1241" t="inlineStr"/>
      <c r="H1241" t="inlineStr"/>
      <c r="I1241" t="inlineStr"/>
      <c r="J1241" t="inlineStr">
        <is>
          <t>Le stock à la ferme est négligé</t>
        </is>
      </c>
      <c r="K1241" t="inlineStr"/>
      <c r="L1241" t="inlineStr">
        <is>
          <t>Stock initial à la ferme</t>
        </is>
      </c>
      <c r="M1241" t="inlineStr"/>
      <c r="N1241" t="inlineStr"/>
      <c r="O1241" t="n">
        <v>0</v>
      </c>
      <c r="P1241" t="inlineStr"/>
      <c r="Q1241" t="inlineStr"/>
      <c r="R1241" t="n">
        <v>0</v>
      </c>
      <c r="S1241" t="n">
        <v>0</v>
      </c>
      <c r="T1241" t="inlineStr"/>
      <c r="U1241" t="n">
        <v>0</v>
      </c>
      <c r="V1241" t="n">
        <v>500000000</v>
      </c>
      <c r="W1241" t="n">
        <v>0</v>
      </c>
      <c r="X1241" t="inlineStr">
        <is>
          <t>mesuré</t>
        </is>
      </c>
    </row>
    <row r="1242" ht="15" customHeight="1" s="1003">
      <c r="A1242" s="1019" t="inlineStr">
        <is>
          <t>Stock initial collecteurs</t>
        </is>
      </c>
      <c r="B1242" t="inlineStr">
        <is>
          <t>OS</t>
        </is>
      </c>
      <c r="C1242" t="inlineStr">
        <is>
          <t>kt</t>
        </is>
      </c>
      <c r="D1242" t="inlineStr">
        <is>
          <t>France</t>
        </is>
      </c>
      <c r="E1242" t="inlineStr">
        <is>
          <t>2015-16</t>
        </is>
      </c>
      <c r="F1242" t="inlineStr">
        <is>
          <t>Lupin</t>
        </is>
      </c>
      <c r="G1242" t="inlineStr">
        <is>
          <t>Stock initial collecteurs = 3 kt (Collectes, stocks - FranceAgriMer)</t>
        </is>
      </c>
      <c r="H1242" t="inlineStr"/>
      <c r="I1242" t="inlineStr">
        <is>
          <t>Collectes, stocks - FranceAgriMer</t>
        </is>
      </c>
      <c r="J1242" t="inlineStr"/>
      <c r="K1242" t="inlineStr">
        <is>
          <t>Volume</t>
        </is>
      </c>
      <c r="L1242" t="inlineStr">
        <is>
          <t>Stock initial collecteurs</t>
        </is>
      </c>
      <c r="M1242" t="inlineStr">
        <is>
          <t>Collectes, stocks protéa - FAM</t>
        </is>
      </c>
      <c r="N1242" t="inlineStr"/>
      <c r="O1242" t="n">
        <v>3.41</v>
      </c>
      <c r="P1242" t="inlineStr"/>
      <c r="Q1242" t="inlineStr"/>
      <c r="R1242" t="n">
        <v>3.41</v>
      </c>
      <c r="S1242" t="n">
        <v>0.17</v>
      </c>
      <c r="T1242" t="n">
        <v>0.1</v>
      </c>
      <c r="U1242" t="n">
        <v>0</v>
      </c>
      <c r="V1242" t="n">
        <v>500000000</v>
      </c>
      <c r="W1242" t="n">
        <v>0</v>
      </c>
      <c r="X1242" t="inlineStr">
        <is>
          <t>mesuré</t>
        </is>
      </c>
    </row>
    <row r="1243" ht="15" customHeight="1" s="1003">
      <c r="A1243" s="1019" t="inlineStr">
        <is>
          <t>Graines collectées</t>
        </is>
      </c>
      <c r="B1243" t="inlineStr">
        <is>
          <t>Fabrication de produits alimentaires</t>
        </is>
      </c>
      <c r="C1243" t="inlineStr">
        <is>
          <t>kt</t>
        </is>
      </c>
      <c r="D1243" t="inlineStr">
        <is>
          <t>France</t>
        </is>
      </c>
      <c r="E1243" t="inlineStr">
        <is>
          <t>2015-16</t>
        </is>
      </c>
      <c r="F1243" t="inlineStr">
        <is>
          <t>Lupin</t>
        </is>
      </c>
      <c r="G1243" t="inlineStr"/>
      <c r="H1243" t="inlineStr"/>
      <c r="I1243" t="inlineStr"/>
      <c r="J1243" t="inlineStr">
        <is>
          <t>Pas de fabrication de produits alimentaires</t>
        </is>
      </c>
      <c r="K1243" t="inlineStr"/>
      <c r="L1243" t="inlineStr">
        <is>
          <t>Consommation de graines pour la fabrication de produits alimentaires</t>
        </is>
      </c>
      <c r="M1243" t="inlineStr"/>
      <c r="N1243" t="inlineStr"/>
      <c r="O1243" t="n">
        <v>-0</v>
      </c>
      <c r="P1243" t="inlineStr"/>
      <c r="Q1243" t="inlineStr"/>
      <c r="R1243" t="n">
        <v>0</v>
      </c>
      <c r="S1243" t="n">
        <v>0</v>
      </c>
      <c r="T1243" t="inlineStr"/>
      <c r="U1243" t="n">
        <v>0</v>
      </c>
      <c r="V1243" t="n">
        <v>500000000</v>
      </c>
      <c r="W1243" t="n">
        <v>0</v>
      </c>
      <c r="X1243" t="inlineStr">
        <is>
          <t>mesuré</t>
        </is>
      </c>
    </row>
    <row r="1244" ht="15" customHeight="1" s="1003">
      <c r="A1244" s="1019" t="inlineStr">
        <is>
          <t>Graines collectées</t>
        </is>
      </c>
      <c r="B1244" t="inlineStr">
        <is>
          <t>Alimentation humaine</t>
        </is>
      </c>
      <c r="C1244" t="inlineStr">
        <is>
          <t>kt</t>
        </is>
      </c>
      <c r="D1244" t="inlineStr">
        <is>
          <t>France</t>
        </is>
      </c>
      <c r="E1244" t="inlineStr">
        <is>
          <t>2015-16</t>
        </is>
      </c>
      <c r="F1244" t="inlineStr">
        <is>
          <t>Lupin</t>
        </is>
      </c>
      <c r="G1244" t="inlineStr"/>
      <c r="H1244" t="inlineStr"/>
      <c r="I1244" t="inlineStr"/>
      <c r="J1244" t="inlineStr">
        <is>
          <t>Pas de consommation de graines en alimentation humaine</t>
        </is>
      </c>
      <c r="K1244" t="inlineStr"/>
      <c r="L1244" t="inlineStr">
        <is>
          <t>Consommation de graines en alimentation humaine</t>
        </is>
      </c>
      <c r="M1244" t="inlineStr"/>
      <c r="N1244" t="inlineStr"/>
      <c r="O1244" t="n">
        <v>-0</v>
      </c>
      <c r="P1244" t="inlineStr"/>
      <c r="Q1244" t="inlineStr"/>
      <c r="R1244" t="n">
        <v>0</v>
      </c>
      <c r="S1244" t="n">
        <v>0</v>
      </c>
      <c r="T1244" t="inlineStr"/>
      <c r="U1244" t="n">
        <v>0</v>
      </c>
      <c r="V1244" t="n">
        <v>500000000</v>
      </c>
      <c r="W1244" t="n">
        <v>0</v>
      </c>
      <c r="X1244" t="inlineStr">
        <is>
          <t>mesuré</t>
        </is>
      </c>
    </row>
    <row r="1245" ht="15" customHeight="1" s="1003">
      <c r="A1245" s="1019" t="inlineStr">
        <is>
          <t>Graines collectées</t>
        </is>
      </c>
      <c r="B1245" t="inlineStr">
        <is>
          <t>Vente directe et autoconsommation</t>
        </is>
      </c>
      <c r="C1245" t="inlineStr">
        <is>
          <t>kt</t>
        </is>
      </c>
      <c r="D1245" t="inlineStr">
        <is>
          <t>France</t>
        </is>
      </c>
      <c r="E1245" t="inlineStr">
        <is>
          <t>2015-16</t>
        </is>
      </c>
      <c r="F1245" t="inlineStr">
        <is>
          <t>Lupin</t>
        </is>
      </c>
      <c r="G1245" t="inlineStr"/>
      <c r="H1245" t="inlineStr"/>
      <c r="I1245" t="inlineStr"/>
      <c r="J1245" t="inlineStr"/>
      <c r="K1245" t="inlineStr"/>
      <c r="L1245" t="inlineStr"/>
      <c r="M1245" t="inlineStr"/>
      <c r="N1245" t="inlineStr"/>
      <c r="O1245" t="n">
        <v>-0</v>
      </c>
      <c r="P1245" t="n">
        <v>0</v>
      </c>
      <c r="Q1245" t="n">
        <v>-0</v>
      </c>
      <c r="R1245" t="inlineStr"/>
      <c r="S1245" t="inlineStr"/>
      <c r="T1245" t="inlineStr"/>
      <c r="U1245" t="n">
        <v>0</v>
      </c>
      <c r="V1245" t="n">
        <v>500000000</v>
      </c>
      <c r="W1245" t="inlineStr"/>
      <c r="X1245" t="inlineStr">
        <is>
          <t>libre</t>
        </is>
      </c>
    </row>
    <row r="1246" ht="15" customHeight="1" s="1003">
      <c r="A1246" s="1019" t="inlineStr">
        <is>
          <t>Graines collectées</t>
        </is>
      </c>
      <c r="B1246" t="inlineStr">
        <is>
          <t>Circuits spécialisés</t>
        </is>
      </c>
      <c r="C1246" t="inlineStr">
        <is>
          <t>kt</t>
        </is>
      </c>
      <c r="D1246" t="inlineStr">
        <is>
          <t>France</t>
        </is>
      </c>
      <c r="E1246" t="inlineStr">
        <is>
          <t>2015-16</t>
        </is>
      </c>
      <c r="F1246" t="inlineStr">
        <is>
          <t>Lupin</t>
        </is>
      </c>
      <c r="G1246" t="inlineStr"/>
      <c r="H1246" t="inlineStr"/>
      <c r="I1246" t="inlineStr"/>
      <c r="J1246" t="inlineStr"/>
      <c r="K1246" t="inlineStr"/>
      <c r="L1246" t="inlineStr"/>
      <c r="M1246" t="inlineStr"/>
      <c r="N1246" t="inlineStr"/>
      <c r="O1246" t="n">
        <v>-0</v>
      </c>
      <c r="P1246" t="n">
        <v>0</v>
      </c>
      <c r="Q1246" t="n">
        <v>-0</v>
      </c>
      <c r="R1246" t="inlineStr"/>
      <c r="S1246" t="inlineStr"/>
      <c r="T1246" t="inlineStr"/>
      <c r="U1246" t="n">
        <v>0</v>
      </c>
      <c r="V1246" t="n">
        <v>500000000</v>
      </c>
      <c r="W1246" t="inlineStr"/>
      <c r="X1246" t="inlineStr">
        <is>
          <t>libre</t>
        </is>
      </c>
    </row>
    <row r="1247" ht="15" customHeight="1" s="1003">
      <c r="A1247" s="1019" t="inlineStr">
        <is>
          <t>Graines collectées</t>
        </is>
      </c>
      <c r="B1247" t="inlineStr">
        <is>
          <t>GMS</t>
        </is>
      </c>
      <c r="C1247" t="inlineStr">
        <is>
          <t>kt</t>
        </is>
      </c>
      <c r="D1247" t="inlineStr">
        <is>
          <t>France</t>
        </is>
      </c>
      <c r="E1247" t="inlineStr">
        <is>
          <t>2015-16</t>
        </is>
      </c>
      <c r="F1247" t="inlineStr">
        <is>
          <t>Lupin</t>
        </is>
      </c>
      <c r="G1247" t="inlineStr"/>
      <c r="H1247" t="inlineStr"/>
      <c r="I1247" t="inlineStr"/>
      <c r="J1247" t="inlineStr"/>
      <c r="K1247" t="inlineStr"/>
      <c r="L1247" t="inlineStr"/>
      <c r="M1247" t="inlineStr"/>
      <c r="N1247" t="inlineStr"/>
      <c r="O1247" t="n">
        <v>-0</v>
      </c>
      <c r="P1247" t="n">
        <v>0</v>
      </c>
      <c r="Q1247" t="n">
        <v>-0</v>
      </c>
      <c r="R1247" t="inlineStr"/>
      <c r="S1247" t="inlineStr"/>
      <c r="T1247" t="inlineStr"/>
      <c r="U1247" t="n">
        <v>0</v>
      </c>
      <c r="V1247" t="n">
        <v>500000000</v>
      </c>
      <c r="W1247" t="inlineStr"/>
      <c r="X1247" t="inlineStr">
        <is>
          <t>libre</t>
        </is>
      </c>
    </row>
    <row r="1248" ht="15" customHeight="1" s="1003">
      <c r="A1248" s="1019" t="inlineStr">
        <is>
          <t>Graines collectées</t>
        </is>
      </c>
      <c r="B1248" t="inlineStr">
        <is>
          <t>RHD</t>
        </is>
      </c>
      <c r="C1248" t="inlineStr">
        <is>
          <t>kt</t>
        </is>
      </c>
      <c r="D1248" t="inlineStr">
        <is>
          <t>France</t>
        </is>
      </c>
      <c r="E1248" t="inlineStr">
        <is>
          <t>2015-16</t>
        </is>
      </c>
      <c r="F1248" t="inlineStr">
        <is>
          <t>Lupin</t>
        </is>
      </c>
      <c r="G1248" t="inlineStr"/>
      <c r="H1248" t="inlineStr"/>
      <c r="I1248" t="inlineStr"/>
      <c r="J1248" t="inlineStr"/>
      <c r="K1248" t="inlineStr"/>
      <c r="L1248" t="inlineStr"/>
      <c r="M1248" t="inlineStr"/>
      <c r="N1248" t="inlineStr"/>
      <c r="O1248" t="n">
        <v>-0</v>
      </c>
      <c r="P1248" t="n">
        <v>0</v>
      </c>
      <c r="Q1248" t="n">
        <v>-0</v>
      </c>
      <c r="R1248" t="inlineStr"/>
      <c r="S1248" t="inlineStr"/>
      <c r="T1248" t="inlineStr"/>
      <c r="U1248" t="n">
        <v>0</v>
      </c>
      <c r="V1248" t="n">
        <v>500000000</v>
      </c>
      <c r="W1248" t="inlineStr"/>
      <c r="X1248" t="inlineStr">
        <is>
          <t>libre</t>
        </is>
      </c>
    </row>
    <row r="1249" ht="15" customHeight="1" s="1003">
      <c r="A1249" s="1019" t="inlineStr">
        <is>
          <t>Graines collectées</t>
        </is>
      </c>
      <c r="B1249" t="inlineStr">
        <is>
          <t>Trituration</t>
        </is>
      </c>
      <c r="C1249" t="inlineStr">
        <is>
          <t>kt</t>
        </is>
      </c>
      <c r="D1249" t="inlineStr">
        <is>
          <t>France</t>
        </is>
      </c>
      <c r="E1249" t="inlineStr">
        <is>
          <t>2015-16</t>
        </is>
      </c>
      <c r="F1249" t="inlineStr">
        <is>
          <t>Lupin</t>
        </is>
      </c>
      <c r="G1249" t="inlineStr"/>
      <c r="H1249" t="inlineStr"/>
      <c r="I1249" t="inlineStr"/>
      <c r="J1249" t="inlineStr">
        <is>
          <t>Pas de trituration</t>
        </is>
      </c>
      <c r="K1249" t="inlineStr"/>
      <c r="L1249" t="inlineStr">
        <is>
          <t>Consommation de graines par la Trituration</t>
        </is>
      </c>
      <c r="M1249" t="inlineStr"/>
      <c r="N1249" t="inlineStr"/>
      <c r="O1249" t="n">
        <v>-0</v>
      </c>
      <c r="P1249" t="inlineStr"/>
      <c r="Q1249" t="inlineStr"/>
      <c r="R1249" t="n">
        <v>0</v>
      </c>
      <c r="S1249" t="n">
        <v>0</v>
      </c>
      <c r="T1249" t="inlineStr"/>
      <c r="U1249" t="n">
        <v>0</v>
      </c>
      <c r="V1249" t="n">
        <v>500000000</v>
      </c>
      <c r="W1249" t="n">
        <v>0</v>
      </c>
      <c r="X1249" t="inlineStr">
        <is>
          <t>mesuré</t>
        </is>
      </c>
    </row>
    <row r="1250" ht="15" customHeight="1" s="1003">
      <c r="A1250" s="1019" t="inlineStr">
        <is>
          <t>Graines collectées</t>
        </is>
      </c>
      <c r="B1250" t="inlineStr">
        <is>
          <t>FAB</t>
        </is>
      </c>
      <c r="C1250" t="inlineStr">
        <is>
          <t>kt</t>
        </is>
      </c>
      <c r="D1250" t="inlineStr">
        <is>
          <t>France</t>
        </is>
      </c>
      <c r="E1250" t="inlineStr">
        <is>
          <t>2015-16</t>
        </is>
      </c>
      <c r="F1250" t="inlineStr">
        <is>
          <t>Lupin</t>
        </is>
      </c>
      <c r="G1250" t="inlineStr">
        <is>
          <t>Consommation de graines par les FAB = 0 kt (Etat 13 - FranceAgriMer)</t>
        </is>
      </c>
      <c r="H1250" t="inlineStr"/>
      <c r="I1250" t="inlineStr">
        <is>
          <t>Etat 13 - FranceAgriMer</t>
        </is>
      </c>
      <c r="J1250" t="inlineStr"/>
      <c r="K1250" t="inlineStr">
        <is>
          <t>Volume</t>
        </is>
      </c>
      <c r="L1250" t="inlineStr">
        <is>
          <t>Consommation de graines par les FAB</t>
        </is>
      </c>
      <c r="M1250" t="inlineStr">
        <is>
          <t>FAB protéagineux - FAM</t>
        </is>
      </c>
      <c r="N1250" t="inlineStr"/>
      <c r="O1250" t="n">
        <v>0.1</v>
      </c>
      <c r="P1250" t="inlineStr"/>
      <c r="Q1250" t="inlineStr"/>
      <c r="R1250" t="n">
        <v>0.1</v>
      </c>
      <c r="S1250" t="n">
        <v>0</v>
      </c>
      <c r="T1250" t="n">
        <v>0.1</v>
      </c>
      <c r="U1250" t="n">
        <v>0</v>
      </c>
      <c r="V1250" t="n">
        <v>500000000</v>
      </c>
      <c r="W1250" t="n">
        <v>0</v>
      </c>
      <c r="X1250" t="inlineStr">
        <is>
          <t>mesuré</t>
        </is>
      </c>
    </row>
    <row r="1251" ht="15" customHeight="1" s="1003">
      <c r="A1251" s="1019" t="inlineStr">
        <is>
          <t>Graines collectées</t>
        </is>
      </c>
      <c r="B1251" t="inlineStr">
        <is>
          <t>Amidonnerie</t>
        </is>
      </c>
      <c r="C1251" t="inlineStr">
        <is>
          <t>kt</t>
        </is>
      </c>
      <c r="D1251" t="inlineStr">
        <is>
          <t>France</t>
        </is>
      </c>
      <c r="E1251" t="inlineStr">
        <is>
          <t>2015-16</t>
        </is>
      </c>
      <c r="F1251" t="inlineStr">
        <is>
          <t>Lupin</t>
        </is>
      </c>
      <c r="G1251" t="inlineStr"/>
      <c r="H1251" t="inlineStr"/>
      <c r="I1251" t="inlineStr"/>
      <c r="J1251" t="inlineStr"/>
      <c r="K1251" t="inlineStr"/>
      <c r="L1251" t="inlineStr"/>
      <c r="M1251" t="inlineStr"/>
      <c r="N1251" t="inlineStr"/>
      <c r="O1251" t="n">
        <v>-0</v>
      </c>
      <c r="P1251" t="inlineStr"/>
      <c r="Q1251" t="inlineStr"/>
      <c r="R1251" t="n">
        <v>0</v>
      </c>
      <c r="S1251" t="n">
        <v>0</v>
      </c>
      <c r="T1251" t="inlineStr"/>
      <c r="U1251" t="n">
        <v>0</v>
      </c>
      <c r="V1251" t="n">
        <v>500000000</v>
      </c>
      <c r="W1251" t="n">
        <v>0</v>
      </c>
      <c r="X1251" t="inlineStr">
        <is>
          <t>mesuré</t>
        </is>
      </c>
    </row>
    <row r="1252" ht="15" customHeight="1" s="1003">
      <c r="A1252" s="1019" t="inlineStr">
        <is>
          <t>Graines collectées</t>
        </is>
      </c>
      <c r="B1252" t="inlineStr">
        <is>
          <t>Meunerie</t>
        </is>
      </c>
      <c r="C1252" t="inlineStr">
        <is>
          <t>kt</t>
        </is>
      </c>
      <c r="D1252" t="inlineStr">
        <is>
          <t>France</t>
        </is>
      </c>
      <c r="E1252" t="inlineStr">
        <is>
          <t>2015-16</t>
        </is>
      </c>
      <c r="F1252" t="inlineStr">
        <is>
          <t>Lupin</t>
        </is>
      </c>
      <c r="G1252" t="inlineStr"/>
      <c r="H1252" t="inlineStr"/>
      <c r="I1252" t="inlineStr"/>
      <c r="J1252" t="inlineStr"/>
      <c r="K1252" t="inlineStr"/>
      <c r="L1252" t="inlineStr"/>
      <c r="M1252" t="inlineStr"/>
      <c r="N1252" t="inlineStr"/>
      <c r="O1252" t="n">
        <v>-0</v>
      </c>
      <c r="P1252" t="inlineStr"/>
      <c r="Q1252" t="inlineStr"/>
      <c r="R1252" t="n">
        <v>0</v>
      </c>
      <c r="S1252" t="n">
        <v>0</v>
      </c>
      <c r="T1252" t="inlineStr"/>
      <c r="U1252" t="n">
        <v>0</v>
      </c>
      <c r="V1252" t="n">
        <v>500000000</v>
      </c>
      <c r="W1252" t="n">
        <v>0</v>
      </c>
      <c r="X1252" t="inlineStr">
        <is>
          <t>mesuré</t>
        </is>
      </c>
    </row>
    <row r="1253" ht="15" customHeight="1" s="1003">
      <c r="A1253" s="1019" t="inlineStr">
        <is>
          <t>Graines collectées</t>
        </is>
      </c>
      <c r="B1253" t="inlineStr">
        <is>
          <t>Fabrication d'ingrédients</t>
        </is>
      </c>
      <c r="C1253" t="inlineStr">
        <is>
          <t>kt</t>
        </is>
      </c>
      <c r="D1253" t="inlineStr">
        <is>
          <t>France</t>
        </is>
      </c>
      <c r="E1253" t="inlineStr">
        <is>
          <t>2015-16</t>
        </is>
      </c>
      <c r="F1253" t="inlineStr">
        <is>
          <t>Lupin</t>
        </is>
      </c>
      <c r="G1253" t="inlineStr"/>
      <c r="H1253" t="inlineStr"/>
      <c r="I1253" t="inlineStr"/>
      <c r="J1253" t="inlineStr">
        <is>
          <t>Le reste des graines est utilisée pour la fabrication de MPV</t>
        </is>
      </c>
      <c r="K1253" t="inlineStr"/>
      <c r="L1253" t="inlineStr">
        <is>
          <t>Consommation de graines pour la fabrication d'ingrédients</t>
        </is>
      </c>
      <c r="M1253" t="inlineStr"/>
      <c r="N1253" t="inlineStr"/>
      <c r="O1253" t="n">
        <v>3.36</v>
      </c>
      <c r="P1253" t="inlineStr"/>
      <c r="Q1253" t="inlineStr"/>
      <c r="R1253" t="inlineStr"/>
      <c r="S1253" t="inlineStr"/>
      <c r="T1253" t="inlineStr"/>
      <c r="U1253" t="n">
        <v>0</v>
      </c>
      <c r="V1253" t="n">
        <v>500000000</v>
      </c>
      <c r="W1253" t="inlineStr"/>
      <c r="X1253" t="inlineStr">
        <is>
          <t>déterminé</t>
        </is>
      </c>
    </row>
    <row r="1254" ht="15" customHeight="1" s="1003">
      <c r="A1254" s="1019" t="inlineStr">
        <is>
          <t>Graines collectées</t>
        </is>
      </c>
      <c r="B1254" t="inlineStr">
        <is>
          <t>Ménages</t>
        </is>
      </c>
      <c r="C1254" t="inlineStr">
        <is>
          <t>kt</t>
        </is>
      </c>
      <c r="D1254" t="inlineStr">
        <is>
          <t>France</t>
        </is>
      </c>
      <c r="E1254" t="inlineStr">
        <is>
          <t>2015-16</t>
        </is>
      </c>
      <c r="F1254" t="inlineStr">
        <is>
          <t>Lupin</t>
        </is>
      </c>
      <c r="G1254" t="inlineStr"/>
      <c r="H1254" t="inlineStr"/>
      <c r="I1254" t="inlineStr"/>
      <c r="J1254" t="inlineStr"/>
      <c r="K1254" t="inlineStr"/>
      <c r="L1254" t="inlineStr"/>
      <c r="M1254" t="inlineStr"/>
      <c r="N1254" t="inlineStr"/>
      <c r="O1254" t="n">
        <v>-0</v>
      </c>
      <c r="P1254" t="n">
        <v>0</v>
      </c>
      <c r="Q1254" t="n">
        <v>-0</v>
      </c>
      <c r="R1254" t="inlineStr"/>
      <c r="S1254" t="inlineStr"/>
      <c r="T1254" t="inlineStr"/>
      <c r="U1254" t="n">
        <v>0</v>
      </c>
      <c r="V1254" t="n">
        <v>500000000</v>
      </c>
      <c r="W1254" t="inlineStr"/>
      <c r="X1254" t="inlineStr">
        <is>
          <t>libre</t>
        </is>
      </c>
    </row>
    <row r="1255" ht="15" customHeight="1" s="1003">
      <c r="A1255" s="1019" t="inlineStr">
        <is>
          <t>Graines collectées</t>
        </is>
      </c>
      <c r="B1255" t="inlineStr">
        <is>
          <t>Circuits généralistes</t>
        </is>
      </c>
      <c r="C1255" t="inlineStr">
        <is>
          <t>kt</t>
        </is>
      </c>
      <c r="D1255" t="inlineStr">
        <is>
          <t>France</t>
        </is>
      </c>
      <c r="E1255" t="inlineStr">
        <is>
          <t>2015-16</t>
        </is>
      </c>
      <c r="F1255" t="inlineStr">
        <is>
          <t>Lupin</t>
        </is>
      </c>
      <c r="G1255" t="inlineStr"/>
      <c r="H1255" t="inlineStr"/>
      <c r="I1255" t="inlineStr"/>
      <c r="J1255" t="inlineStr"/>
      <c r="K1255" t="inlineStr"/>
      <c r="L1255" t="inlineStr"/>
      <c r="M1255" t="inlineStr"/>
      <c r="N1255" t="inlineStr"/>
      <c r="O1255" t="n">
        <v>-0</v>
      </c>
      <c r="P1255" t="n">
        <v>0</v>
      </c>
      <c r="Q1255" t="n">
        <v>-0</v>
      </c>
      <c r="R1255" t="inlineStr"/>
      <c r="S1255" t="inlineStr"/>
      <c r="T1255" t="inlineStr"/>
      <c r="U1255" t="n">
        <v>0</v>
      </c>
      <c r="V1255" t="n">
        <v>500000000</v>
      </c>
      <c r="W1255" t="inlineStr"/>
      <c r="X1255" t="inlineStr">
        <is>
          <t>libre</t>
        </is>
      </c>
    </row>
    <row r="1256" ht="15" customHeight="1" s="1003">
      <c r="A1256" s="1019" t="inlineStr">
        <is>
          <t>Graines collectées</t>
        </is>
      </c>
      <c r="B1256" t="inlineStr">
        <is>
          <t>Usages alimentaires</t>
        </is>
      </c>
      <c r="C1256" t="inlineStr">
        <is>
          <t>kt</t>
        </is>
      </c>
      <c r="D1256" t="inlineStr">
        <is>
          <t>France</t>
        </is>
      </c>
      <c r="E1256" t="inlineStr">
        <is>
          <t>2015-16</t>
        </is>
      </c>
      <c r="F1256" t="inlineStr">
        <is>
          <t>Lupin</t>
        </is>
      </c>
      <c r="G1256" t="inlineStr"/>
      <c r="H1256" t="inlineStr"/>
      <c r="I1256" t="inlineStr"/>
      <c r="J1256" t="inlineStr"/>
      <c r="K1256" t="inlineStr"/>
      <c r="L1256" t="inlineStr"/>
      <c r="M1256" t="inlineStr"/>
      <c r="N1256" t="inlineStr"/>
      <c r="O1256" t="n">
        <v>0.1</v>
      </c>
      <c r="P1256" t="inlineStr"/>
      <c r="Q1256" t="inlineStr"/>
      <c r="R1256" t="inlineStr"/>
      <c r="S1256" t="inlineStr"/>
      <c r="T1256" t="inlineStr"/>
      <c r="U1256" t="n">
        <v>0</v>
      </c>
      <c r="V1256" t="n">
        <v>500000000</v>
      </c>
      <c r="W1256" t="inlineStr"/>
      <c r="X1256" t="inlineStr">
        <is>
          <t>déterminé</t>
        </is>
      </c>
    </row>
    <row r="1257" ht="15" customHeight="1" s="1003">
      <c r="A1257" s="1019" t="inlineStr">
        <is>
          <t>Graines collectées</t>
        </is>
      </c>
      <c r="B1257" t="inlineStr">
        <is>
          <t>Alimentation animale rente</t>
        </is>
      </c>
      <c r="C1257" t="inlineStr">
        <is>
          <t>kt</t>
        </is>
      </c>
      <c r="D1257" t="inlineStr">
        <is>
          <t>France</t>
        </is>
      </c>
      <c r="E1257" t="inlineStr">
        <is>
          <t>2015-16</t>
        </is>
      </c>
      <c r="F1257" t="inlineStr">
        <is>
          <t>Lupin</t>
        </is>
      </c>
      <c r="G1257" t="inlineStr"/>
      <c r="H1257" t="inlineStr"/>
      <c r="I1257" t="inlineStr"/>
      <c r="J1257" t="inlineStr"/>
      <c r="K1257" t="inlineStr"/>
      <c r="L1257" t="inlineStr"/>
      <c r="M1257" t="inlineStr"/>
      <c r="N1257" t="inlineStr"/>
      <c r="O1257" t="n">
        <v>0.1</v>
      </c>
      <c r="P1257" t="inlineStr"/>
      <c r="Q1257" t="inlineStr"/>
      <c r="R1257" t="inlineStr"/>
      <c r="S1257" t="inlineStr"/>
      <c r="T1257" t="inlineStr"/>
      <c r="U1257" t="n">
        <v>0</v>
      </c>
      <c r="V1257" t="n">
        <v>500000000</v>
      </c>
      <c r="W1257" t="inlineStr"/>
      <c r="X1257" t="inlineStr">
        <is>
          <t>déterminé</t>
        </is>
      </c>
    </row>
    <row r="1258" ht="15" customHeight="1" s="1003">
      <c r="A1258" s="1019" t="inlineStr">
        <is>
          <t>Graines collectées</t>
        </is>
      </c>
      <c r="B1258" t="inlineStr">
        <is>
          <t>Alimentation animale</t>
        </is>
      </c>
      <c r="C1258" t="inlineStr">
        <is>
          <t>kt</t>
        </is>
      </c>
      <c r="D1258" t="inlineStr">
        <is>
          <t>France</t>
        </is>
      </c>
      <c r="E1258" t="inlineStr">
        <is>
          <t>2015-16</t>
        </is>
      </c>
      <c r="F1258" t="inlineStr">
        <is>
          <t>Lupin</t>
        </is>
      </c>
      <c r="G1258" t="inlineStr"/>
      <c r="H1258" t="inlineStr"/>
      <c r="I1258" t="inlineStr"/>
      <c r="J1258" t="inlineStr"/>
      <c r="K1258" t="inlineStr"/>
      <c r="L1258" t="inlineStr"/>
      <c r="M1258" t="inlineStr"/>
      <c r="N1258" t="inlineStr"/>
      <c r="O1258" t="n">
        <v>0.1</v>
      </c>
      <c r="P1258" t="inlineStr"/>
      <c r="Q1258" t="inlineStr"/>
      <c r="R1258" t="inlineStr"/>
      <c r="S1258" t="inlineStr"/>
      <c r="T1258" t="inlineStr"/>
      <c r="U1258" t="n">
        <v>0</v>
      </c>
      <c r="V1258" t="n">
        <v>500000000</v>
      </c>
      <c r="W1258" t="inlineStr"/>
      <c r="X1258" t="inlineStr">
        <is>
          <t>déterminé</t>
        </is>
      </c>
    </row>
    <row r="1259" ht="15" customHeight="1" s="1003">
      <c r="A1259" s="1019" t="inlineStr">
        <is>
          <t>Graines collectées</t>
        </is>
      </c>
      <c r="B1259" t="inlineStr">
        <is>
          <t>Débouchés</t>
        </is>
      </c>
      <c r="C1259" t="inlineStr">
        <is>
          <t>kt</t>
        </is>
      </c>
      <c r="D1259" t="inlineStr">
        <is>
          <t>France</t>
        </is>
      </c>
      <c r="E1259" t="inlineStr">
        <is>
          <t>2015-16</t>
        </is>
      </c>
      <c r="F1259" t="inlineStr">
        <is>
          <t>Lupin</t>
        </is>
      </c>
      <c r="G1259" t="inlineStr"/>
      <c r="H1259" t="inlineStr"/>
      <c r="I1259" t="inlineStr"/>
      <c r="J1259" t="inlineStr"/>
      <c r="K1259" t="inlineStr"/>
      <c r="L1259" t="inlineStr"/>
      <c r="M1259" t="inlineStr"/>
      <c r="N1259" t="inlineStr"/>
      <c r="O1259" t="n">
        <v>0.1</v>
      </c>
      <c r="P1259" t="inlineStr"/>
      <c r="Q1259" t="inlineStr"/>
      <c r="R1259" t="inlineStr"/>
      <c r="S1259" t="inlineStr"/>
      <c r="T1259" t="inlineStr"/>
      <c r="U1259" t="n">
        <v>0</v>
      </c>
      <c r="V1259" t="n">
        <v>500000000</v>
      </c>
      <c r="W1259" t="inlineStr"/>
      <c r="X1259" t="inlineStr">
        <is>
          <t>déterminé</t>
        </is>
      </c>
    </row>
    <row r="1260" ht="15" customHeight="1" s="1003">
      <c r="A1260" s="1019" t="inlineStr">
        <is>
          <t>Graines collectées</t>
        </is>
      </c>
      <c r="B1260" t="inlineStr">
        <is>
          <t>Autres IAA</t>
        </is>
      </c>
      <c r="C1260" t="inlineStr">
        <is>
          <t>kt</t>
        </is>
      </c>
      <c r="D1260" t="inlineStr">
        <is>
          <t>France</t>
        </is>
      </c>
      <c r="E1260" t="inlineStr">
        <is>
          <t>2015-16</t>
        </is>
      </c>
      <c r="F1260" t="inlineStr">
        <is>
          <t>Lupin</t>
        </is>
      </c>
      <c r="G1260" t="inlineStr"/>
      <c r="H1260" t="inlineStr"/>
      <c r="I1260" t="inlineStr"/>
      <c r="J1260" t="inlineStr"/>
      <c r="K1260" t="inlineStr"/>
      <c r="L1260" t="inlineStr"/>
      <c r="M1260" t="inlineStr"/>
      <c r="N1260" t="inlineStr"/>
      <c r="O1260" t="n">
        <v>-0</v>
      </c>
      <c r="P1260" t="n">
        <v>0</v>
      </c>
      <c r="Q1260" t="n">
        <v>-0</v>
      </c>
      <c r="R1260" t="inlineStr"/>
      <c r="S1260" t="inlineStr"/>
      <c r="T1260" t="inlineStr"/>
      <c r="U1260" t="n">
        <v>0</v>
      </c>
      <c r="V1260" t="n">
        <v>500000000</v>
      </c>
      <c r="W1260" t="inlineStr"/>
      <c r="X1260" t="inlineStr">
        <is>
          <t>libre</t>
        </is>
      </c>
    </row>
    <row r="1261" ht="15" customHeight="1" s="1003">
      <c r="A1261" s="1019" t="inlineStr">
        <is>
          <t>Graines collectées</t>
        </is>
      </c>
      <c r="B1261" t="inlineStr">
        <is>
          <t>Semences certifiées</t>
        </is>
      </c>
      <c r="C1261" t="inlineStr">
        <is>
          <t>kt</t>
        </is>
      </c>
      <c r="D1261" t="inlineStr">
        <is>
          <t>France</t>
        </is>
      </c>
      <c r="E1261" t="inlineStr">
        <is>
          <t>2015-16</t>
        </is>
      </c>
      <c r="F1261" t="inlineStr">
        <is>
          <t>Lupin</t>
        </is>
      </c>
      <c r="G1261" t="inlineStr">
        <is>
          <t>Production de semences certifiées = 1 kt (Collectes, stocks - FranceAgriMer)</t>
        </is>
      </c>
      <c r="H1261" t="inlineStr"/>
      <c r="I1261" t="inlineStr">
        <is>
          <t>Collectes, stocks - FranceAgriMer</t>
        </is>
      </c>
      <c r="J1261" t="inlineStr"/>
      <c r="K1261" t="inlineStr">
        <is>
          <t>Volume</t>
        </is>
      </c>
      <c r="L1261" t="inlineStr">
        <is>
          <t>Production de semences certifiées</t>
        </is>
      </c>
      <c r="M1261" t="inlineStr">
        <is>
          <t>Collectes, stocks protéa - FAM</t>
        </is>
      </c>
      <c r="N1261" t="inlineStr"/>
      <c r="O1261" t="n">
        <v>0.52</v>
      </c>
      <c r="P1261" t="inlineStr"/>
      <c r="Q1261" t="inlineStr"/>
      <c r="R1261" t="n">
        <v>0.52</v>
      </c>
      <c r="S1261" t="n">
        <v>0.03</v>
      </c>
      <c r="T1261" t="n">
        <v>0.1</v>
      </c>
      <c r="U1261" t="n">
        <v>0</v>
      </c>
      <c r="V1261" t="n">
        <v>500000000</v>
      </c>
      <c r="W1261" t="n">
        <v>0</v>
      </c>
      <c r="X1261" t="inlineStr">
        <is>
          <t>mesuré</t>
        </is>
      </c>
    </row>
    <row r="1262" ht="15" customHeight="1" s="1003">
      <c r="A1262" s="1019" t="inlineStr">
        <is>
          <t>Graines collectées</t>
        </is>
      </c>
      <c r="B1262" t="inlineStr">
        <is>
          <t>Semences</t>
        </is>
      </c>
      <c r="C1262" t="inlineStr">
        <is>
          <t>kt</t>
        </is>
      </c>
      <c r="D1262" t="inlineStr">
        <is>
          <t>France</t>
        </is>
      </c>
      <c r="E1262" t="inlineStr">
        <is>
          <t>2015-16</t>
        </is>
      </c>
      <c r="F1262" t="inlineStr">
        <is>
          <t>Lupin</t>
        </is>
      </c>
      <c r="G1262" t="inlineStr">
        <is>
          <t>Production de semences certifiées = 1 kt (Collectes, stocks - FranceAgriMer)</t>
        </is>
      </c>
      <c r="H1262" t="inlineStr"/>
      <c r="I1262" t="inlineStr">
        <is>
          <t>Collectes, stocks - FranceAgriMer</t>
        </is>
      </c>
      <c r="J1262" t="inlineStr"/>
      <c r="K1262" t="inlineStr">
        <is>
          <t>Volume</t>
        </is>
      </c>
      <c r="L1262" t="inlineStr">
        <is>
          <t>Production de semences certifiées</t>
        </is>
      </c>
      <c r="M1262" t="inlineStr">
        <is>
          <t>Collectes, stocks protéa - FAM</t>
        </is>
      </c>
      <c r="N1262" t="inlineStr"/>
      <c r="O1262" t="n">
        <v>0.52</v>
      </c>
      <c r="P1262" t="inlineStr"/>
      <c r="Q1262" t="inlineStr"/>
      <c r="R1262" t="inlineStr"/>
      <c r="S1262" t="inlineStr"/>
      <c r="T1262" t="inlineStr"/>
      <c r="U1262" t="n">
        <v>0</v>
      </c>
      <c r="V1262" t="n">
        <v>500000000</v>
      </c>
      <c r="W1262" t="inlineStr"/>
      <c r="X1262" t="inlineStr">
        <is>
          <t>déterminé</t>
        </is>
      </c>
    </row>
    <row r="1263" ht="15" customHeight="1" s="1003">
      <c r="A1263" s="1019" t="inlineStr">
        <is>
          <t>Graines collectées</t>
        </is>
      </c>
      <c r="B1263" t="inlineStr">
        <is>
          <t>Export</t>
        </is>
      </c>
      <c r="C1263" t="inlineStr">
        <is>
          <t>kt</t>
        </is>
      </c>
      <c r="D1263" t="inlineStr">
        <is>
          <t>France</t>
        </is>
      </c>
      <c r="E1263" t="inlineStr">
        <is>
          <t>2015-16</t>
        </is>
      </c>
      <c r="F1263" t="inlineStr">
        <is>
          <t>Lupin</t>
        </is>
      </c>
      <c r="G1263" t="inlineStr"/>
      <c r="H1263" t="inlineStr">
        <is>
          <t>Exportation de graines = 0 kt (Douanes françaises - Eurostat)</t>
        </is>
      </c>
      <c r="I1263" t="inlineStr">
        <is>
          <t>Douanes françaises - Eurostat</t>
        </is>
      </c>
      <c r="J1263" t="inlineStr">
        <is>
          <t>Les échanges de lupin sont négligés</t>
        </is>
      </c>
      <c r="K1263" t="inlineStr">
        <is>
          <t>Volume</t>
        </is>
      </c>
      <c r="L1263" t="inlineStr">
        <is>
          <t>Exportation de graines</t>
        </is>
      </c>
      <c r="M1263" t="inlineStr">
        <is>
          <t>Echanges mensuels - EUROSTAT</t>
        </is>
      </c>
      <c r="N1263" t="inlineStr"/>
      <c r="O1263" t="n">
        <v>-0</v>
      </c>
      <c r="P1263" t="inlineStr"/>
      <c r="Q1263" t="inlineStr"/>
      <c r="R1263" t="n">
        <v>0</v>
      </c>
      <c r="S1263" t="n">
        <v>0</v>
      </c>
      <c r="T1263" t="inlineStr"/>
      <c r="U1263" t="n">
        <v>0</v>
      </c>
      <c r="V1263" t="n">
        <v>500000000</v>
      </c>
      <c r="W1263" t="n">
        <v>0</v>
      </c>
      <c r="X1263" t="inlineStr">
        <is>
          <t>mesuré</t>
        </is>
      </c>
    </row>
    <row r="1264" ht="15" customHeight="1" s="1003">
      <c r="A1264" s="1019" t="inlineStr">
        <is>
          <t>Graines collectées</t>
        </is>
      </c>
      <c r="B1264" t="inlineStr">
        <is>
          <t>Ecart statistique</t>
        </is>
      </c>
      <c r="C1264" t="inlineStr">
        <is>
          <t>kt</t>
        </is>
      </c>
      <c r="D1264" t="inlineStr">
        <is>
          <t>France</t>
        </is>
      </c>
      <c r="E1264" t="inlineStr">
        <is>
          <t>2015-16</t>
        </is>
      </c>
      <c r="F1264" t="inlineStr">
        <is>
          <t>Lupin</t>
        </is>
      </c>
      <c r="G1264" t="inlineStr"/>
      <c r="H1264" t="inlineStr"/>
      <c r="I1264" t="inlineStr"/>
      <c r="J1264" t="inlineStr"/>
      <c r="K1264" t="inlineStr"/>
      <c r="L1264" t="inlineStr"/>
      <c r="M1264" t="inlineStr"/>
      <c r="N1264" t="inlineStr"/>
      <c r="O1264" t="n">
        <v>-0</v>
      </c>
      <c r="P1264" t="inlineStr"/>
      <c r="Q1264" t="inlineStr"/>
      <c r="R1264" t="n">
        <v>0</v>
      </c>
      <c r="S1264" t="n">
        <v>0</v>
      </c>
      <c r="T1264" t="inlineStr"/>
      <c r="U1264" t="n">
        <v>0</v>
      </c>
      <c r="V1264" t="n">
        <v>500000000</v>
      </c>
      <c r="W1264" t="n">
        <v>0</v>
      </c>
      <c r="X1264" t="inlineStr">
        <is>
          <t>mesuré</t>
        </is>
      </c>
    </row>
    <row r="1265" ht="15" customHeight="1" s="1003">
      <c r="A1265" s="1019" t="inlineStr">
        <is>
          <t>Issues de silo</t>
        </is>
      </c>
      <c r="B1265" t="inlineStr">
        <is>
          <t>Elimination/Pertes</t>
        </is>
      </c>
      <c r="C1265" t="inlineStr">
        <is>
          <t>kt</t>
        </is>
      </c>
      <c r="D1265" t="inlineStr">
        <is>
          <t>France</t>
        </is>
      </c>
      <c r="E1265" t="inlineStr">
        <is>
          <t>2015-16</t>
        </is>
      </c>
      <c r="F1265" t="inlineStr">
        <is>
          <t>Lupin</t>
        </is>
      </c>
      <c r="G1265" t="inlineStr"/>
      <c r="H1265" t="inlineStr">
        <is>
          <t>0</t>
        </is>
      </c>
      <c r="I1265" t="inlineStr">
        <is>
          <t>ONRB - FranceAgriMer</t>
        </is>
      </c>
      <c r="J1265" t="inlineStr">
        <is>
          <t>Mêmes usages que les issues de silo de pois et fèveroles</t>
        </is>
      </c>
      <c r="K1265" t="inlineStr">
        <is>
          <t>Répartition</t>
        </is>
      </c>
      <c r="L1265" t="inlineStr">
        <is>
          <t>Les issues de silo sont éliminées:Part d'issues de silo éliminées</t>
        </is>
      </c>
      <c r="M1265" t="inlineStr">
        <is>
          <t>Issues de silo - ONRB</t>
        </is>
      </c>
      <c r="N1265" t="inlineStr"/>
      <c r="O1265" t="n">
        <v>0</v>
      </c>
      <c r="P1265" t="inlineStr"/>
      <c r="Q1265" t="inlineStr"/>
      <c r="R1265" t="inlineStr"/>
      <c r="S1265" t="inlineStr"/>
      <c r="T1265" t="inlineStr"/>
      <c r="U1265" t="n">
        <v>0</v>
      </c>
      <c r="V1265" t="n">
        <v>500000000</v>
      </c>
      <c r="W1265" t="inlineStr"/>
      <c r="X1265" t="inlineStr">
        <is>
          <t>déterminé</t>
        </is>
      </c>
    </row>
    <row r="1266" ht="15" customHeight="1" s="1003">
      <c r="A1266" s="1019" t="inlineStr">
        <is>
          <t>Issues de silo</t>
        </is>
      </c>
      <c r="B1266" t="inlineStr">
        <is>
          <t>Autres usages (ou usages indéfinis)</t>
        </is>
      </c>
      <c r="C1266" t="inlineStr">
        <is>
          <t>kt</t>
        </is>
      </c>
      <c r="D1266" t="inlineStr">
        <is>
          <t>France</t>
        </is>
      </c>
      <c r="E1266" t="inlineStr">
        <is>
          <t>2015-16</t>
        </is>
      </c>
      <c r="F1266" t="inlineStr">
        <is>
          <t>Lupin</t>
        </is>
      </c>
      <c r="G1266" t="inlineStr"/>
      <c r="H1266" t="inlineStr"/>
      <c r="I1266" t="inlineStr"/>
      <c r="J1266" t="inlineStr"/>
      <c r="K1266" t="inlineStr"/>
      <c r="L1266" t="inlineStr"/>
      <c r="M1266" t="inlineStr"/>
      <c r="N1266" t="inlineStr"/>
      <c r="O1266" t="n">
        <v>0</v>
      </c>
      <c r="P1266" t="inlineStr"/>
      <c r="Q1266" t="inlineStr"/>
      <c r="R1266" t="inlineStr"/>
      <c r="S1266" t="inlineStr"/>
      <c r="T1266" t="inlineStr"/>
      <c r="U1266" t="n">
        <v>0</v>
      </c>
      <c r="V1266" t="n">
        <v>500000000</v>
      </c>
      <c r="W1266" t="inlineStr"/>
      <c r="X1266" t="inlineStr">
        <is>
          <t>déterminé</t>
        </is>
      </c>
    </row>
    <row r="1267" ht="15" customHeight="1" s="1003">
      <c r="A1267" s="1019" t="inlineStr">
        <is>
          <t>Issues de silo</t>
        </is>
      </c>
      <c r="B1267" t="inlineStr">
        <is>
          <t>Débouchés</t>
        </is>
      </c>
      <c r="C1267" t="inlineStr">
        <is>
          <t>kt</t>
        </is>
      </c>
      <c r="D1267" t="inlineStr">
        <is>
          <t>France</t>
        </is>
      </c>
      <c r="E1267" t="inlineStr">
        <is>
          <t>2015-16</t>
        </is>
      </c>
      <c r="F1267" t="inlineStr">
        <is>
          <t>Lupin</t>
        </is>
      </c>
      <c r="G1267" t="inlineStr"/>
      <c r="H1267" t="inlineStr"/>
      <c r="I1267" t="inlineStr"/>
      <c r="J1267" t="inlineStr"/>
      <c r="K1267" t="inlineStr"/>
      <c r="L1267" t="inlineStr"/>
      <c r="M1267" t="inlineStr"/>
      <c r="N1267" t="inlineStr"/>
      <c r="O1267" t="n">
        <v>0.12</v>
      </c>
      <c r="P1267" t="inlineStr"/>
      <c r="Q1267" t="inlineStr"/>
      <c r="R1267" t="inlineStr"/>
      <c r="S1267" t="inlineStr"/>
      <c r="T1267" t="inlineStr"/>
      <c r="U1267" t="n">
        <v>0</v>
      </c>
      <c r="V1267" t="n">
        <v>500000000</v>
      </c>
      <c r="W1267" t="inlineStr"/>
      <c r="X1267" t="inlineStr">
        <is>
          <t>déterminé</t>
        </is>
      </c>
    </row>
    <row r="1268" ht="15" customHeight="1" s="1003">
      <c r="A1268" s="1019" t="inlineStr">
        <is>
          <t>Issues de silo</t>
        </is>
      </c>
      <c r="B1268" t="inlineStr">
        <is>
          <t>FAF</t>
        </is>
      </c>
      <c r="C1268" t="inlineStr">
        <is>
          <t>kt</t>
        </is>
      </c>
      <c r="D1268" t="inlineStr">
        <is>
          <t>France</t>
        </is>
      </c>
      <c r="E1268" t="inlineStr">
        <is>
          <t>2015-16</t>
        </is>
      </c>
      <c r="F1268" t="inlineStr">
        <is>
          <t>Lupin</t>
        </is>
      </c>
      <c r="G1268" t="inlineStr"/>
      <c r="H1268" t="inlineStr">
        <is>
          <t>Part d'issues de silo consommées par les FAF = 56,33 % (ONRB - FranceAgriMer)</t>
        </is>
      </c>
      <c r="I1268" t="inlineStr">
        <is>
          <t>ONRB - FranceAgriMer</t>
        </is>
      </c>
      <c r="J1268" t="inlineStr">
        <is>
          <t>Mêmes usages que les issues de silo de pois et fèveroles</t>
        </is>
      </c>
      <c r="K1268" t="inlineStr">
        <is>
          <t>Répartition</t>
        </is>
      </c>
      <c r="L1268" t="inlineStr">
        <is>
          <t>Part d'issues de silo consommées par les FAF</t>
        </is>
      </c>
      <c r="M1268" t="inlineStr">
        <is>
          <t>Issues de silo - ONRB</t>
        </is>
      </c>
      <c r="N1268" t="inlineStr"/>
      <c r="O1268" t="n">
        <v>0.07000000000000001</v>
      </c>
      <c r="P1268" t="inlineStr"/>
      <c r="Q1268" t="inlineStr"/>
      <c r="R1268" t="inlineStr"/>
      <c r="S1268" t="inlineStr"/>
      <c r="T1268" t="inlineStr"/>
      <c r="U1268" t="n">
        <v>0</v>
      </c>
      <c r="V1268" t="n">
        <v>500000000</v>
      </c>
      <c r="W1268" t="inlineStr"/>
      <c r="X1268" t="inlineStr">
        <is>
          <t>déterminé</t>
        </is>
      </c>
    </row>
    <row r="1269" ht="15" customHeight="1" s="1003">
      <c r="A1269" s="1019" t="inlineStr">
        <is>
          <t>Issues de silo</t>
        </is>
      </c>
      <c r="B1269" t="inlineStr">
        <is>
          <t>Litière</t>
        </is>
      </c>
      <c r="C1269" t="inlineStr">
        <is>
          <t>kt</t>
        </is>
      </c>
      <c r="D1269" t="inlineStr">
        <is>
          <t>France</t>
        </is>
      </c>
      <c r="E1269" t="inlineStr">
        <is>
          <t>2015-16</t>
        </is>
      </c>
      <c r="F1269" t="inlineStr">
        <is>
          <t>Lupin</t>
        </is>
      </c>
      <c r="G1269" t="inlineStr"/>
      <c r="H1269" t="inlineStr">
        <is>
          <t>Part d'issues de silo consommées comme litière = 0,77 % (ONRB - FranceAgriMer)</t>
        </is>
      </c>
      <c r="I1269" t="inlineStr">
        <is>
          <t>ONRB - FranceAgriMer</t>
        </is>
      </c>
      <c r="J1269" t="inlineStr">
        <is>
          <t>Mêmes usages que les issues de silo de pois et fèveroles</t>
        </is>
      </c>
      <c r="K1269" t="inlineStr">
        <is>
          <t>Répartition</t>
        </is>
      </c>
      <c r="L1269" t="inlineStr">
        <is>
          <t>Part d'issues de silo consommées comme litière</t>
        </is>
      </c>
      <c r="M1269" t="inlineStr">
        <is>
          <t>Issues de silo - ONRB</t>
        </is>
      </c>
      <c r="N1269" t="inlineStr"/>
      <c r="O1269" t="n">
        <v>0</v>
      </c>
      <c r="P1269" t="inlineStr"/>
      <c r="Q1269" t="inlineStr"/>
      <c r="R1269" t="inlineStr"/>
      <c r="S1269" t="inlineStr"/>
      <c r="T1269" t="inlineStr"/>
      <c r="U1269" t="n">
        <v>0</v>
      </c>
      <c r="V1269" t="n">
        <v>500000000</v>
      </c>
      <c r="W1269" t="inlineStr"/>
      <c r="X1269" t="inlineStr">
        <is>
          <t>déterminé</t>
        </is>
      </c>
    </row>
    <row r="1270" ht="15" customHeight="1" s="1003">
      <c r="A1270" s="1019" t="inlineStr">
        <is>
          <t>Issues de silo</t>
        </is>
      </c>
      <c r="B1270" t="inlineStr">
        <is>
          <t>Compostage</t>
        </is>
      </c>
      <c r="C1270" t="inlineStr">
        <is>
          <t>kt</t>
        </is>
      </c>
      <c r="D1270" t="inlineStr">
        <is>
          <t>France</t>
        </is>
      </c>
      <c r="E1270" t="inlineStr">
        <is>
          <t>2015-16</t>
        </is>
      </c>
      <c r="F1270" t="inlineStr">
        <is>
          <t>Lupin</t>
        </is>
      </c>
      <c r="G1270" t="inlineStr"/>
      <c r="H1270" t="inlineStr">
        <is>
          <t>Part d'issues de silo compostées = 0 % (ONRB - FranceAgriMer)</t>
        </is>
      </c>
      <c r="I1270" t="inlineStr">
        <is>
          <t>ONRB - FranceAgriMer</t>
        </is>
      </c>
      <c r="J1270" t="inlineStr">
        <is>
          <t>Mêmes usages que les issues de silo de pois et fèveroles</t>
        </is>
      </c>
      <c r="K1270" t="inlineStr">
        <is>
          <t>Répartition</t>
        </is>
      </c>
      <c r="L1270" t="inlineStr">
        <is>
          <t>Part d'issues de silo compostées</t>
        </is>
      </c>
      <c r="M1270" t="inlineStr">
        <is>
          <t>Issues de silo - ONRB</t>
        </is>
      </c>
      <c r="N1270" t="inlineStr"/>
      <c r="O1270" t="n">
        <v>0</v>
      </c>
      <c r="P1270" t="inlineStr"/>
      <c r="Q1270" t="inlineStr"/>
      <c r="R1270" t="inlineStr"/>
      <c r="S1270" t="inlineStr"/>
      <c r="T1270" t="inlineStr"/>
      <c r="U1270" t="n">
        <v>0</v>
      </c>
      <c r="V1270" t="n">
        <v>500000000</v>
      </c>
      <c r="W1270" t="inlineStr"/>
      <c r="X1270" t="inlineStr">
        <is>
          <t>déterminé</t>
        </is>
      </c>
    </row>
    <row r="1271" ht="15" customHeight="1" s="1003">
      <c r="A1271" s="1019" t="inlineStr">
        <is>
          <t>Issues de silo</t>
        </is>
      </c>
      <c r="B1271" t="inlineStr">
        <is>
          <t>Autres biomatériaux</t>
        </is>
      </c>
      <c r="C1271" t="inlineStr">
        <is>
          <t>kt</t>
        </is>
      </c>
      <c r="D1271" t="inlineStr">
        <is>
          <t>France</t>
        </is>
      </c>
      <c r="E1271" t="inlineStr">
        <is>
          <t>2015-16</t>
        </is>
      </c>
      <c r="F1271" t="inlineStr">
        <is>
          <t>Lupin</t>
        </is>
      </c>
      <c r="G1271" t="inlineStr"/>
      <c r="H1271" t="inlineStr">
        <is>
          <t>Part d'issues de silo consommées comme autres biomatériaux = 0,77 % (ONRB - FranceAgriMer)</t>
        </is>
      </c>
      <c r="I1271" t="inlineStr">
        <is>
          <t>ONRB - FranceAgriMer</t>
        </is>
      </c>
      <c r="J1271" t="inlineStr">
        <is>
          <t>Mêmes usages que les issues de silo de pois et fèveroles</t>
        </is>
      </c>
      <c r="K1271" t="inlineStr">
        <is>
          <t>Répartition</t>
        </is>
      </c>
      <c r="L1271" t="inlineStr">
        <is>
          <t>Part d'issues de silo consommées comme autres biomatériaux</t>
        </is>
      </c>
      <c r="M1271" t="inlineStr">
        <is>
          <t>Issues de silo - ONRB</t>
        </is>
      </c>
      <c r="N1271" t="inlineStr"/>
      <c r="O1271" t="n">
        <v>0</v>
      </c>
      <c r="P1271" t="inlineStr"/>
      <c r="Q1271" t="inlineStr"/>
      <c r="R1271" t="inlineStr"/>
      <c r="S1271" t="inlineStr"/>
      <c r="T1271" t="inlineStr"/>
      <c r="U1271" t="n">
        <v>0</v>
      </c>
      <c r="V1271" t="n">
        <v>500000000</v>
      </c>
      <c r="W1271" t="inlineStr"/>
      <c r="X1271" t="inlineStr">
        <is>
          <t>déterminé</t>
        </is>
      </c>
    </row>
    <row r="1272" ht="15" customHeight="1" s="1003">
      <c r="A1272" s="1019" t="inlineStr">
        <is>
          <t>Issues de silo</t>
        </is>
      </c>
      <c r="B1272" t="inlineStr">
        <is>
          <t>Méthanisation</t>
        </is>
      </c>
      <c r="C1272" t="inlineStr">
        <is>
          <t>kt</t>
        </is>
      </c>
      <c r="D1272" t="inlineStr">
        <is>
          <t>France</t>
        </is>
      </c>
      <c r="E1272" t="inlineStr">
        <is>
          <t>2015-16</t>
        </is>
      </c>
      <c r="F1272" t="inlineStr">
        <is>
          <t>Lupin</t>
        </is>
      </c>
      <c r="G1272" t="inlineStr"/>
      <c r="H1272" t="inlineStr">
        <is>
          <t>Part d'issues de silo consommées en méthanisation = 40,72 % (ONRB - FranceAgriMer)</t>
        </is>
      </c>
      <c r="I1272" t="inlineStr">
        <is>
          <t>ONRB - FranceAgriMer</t>
        </is>
      </c>
      <c r="J1272" t="inlineStr">
        <is>
          <t>Mêmes usages que les issues de silo de pois et fèveroles</t>
        </is>
      </c>
      <c r="K1272" t="inlineStr">
        <is>
          <t>Répartition</t>
        </is>
      </c>
      <c r="L1272" t="inlineStr">
        <is>
          <t>Part d'issues de silo consommées en méthanisation</t>
        </is>
      </c>
      <c r="M1272" t="inlineStr">
        <is>
          <t>Issues de silo - ONRB</t>
        </is>
      </c>
      <c r="N1272" t="inlineStr"/>
      <c r="O1272" t="n">
        <v>0.05</v>
      </c>
      <c r="P1272" t="inlineStr"/>
      <c r="Q1272" t="inlineStr"/>
      <c r="R1272" t="inlineStr"/>
      <c r="S1272" t="inlineStr"/>
      <c r="T1272" t="inlineStr"/>
      <c r="U1272" t="n">
        <v>0</v>
      </c>
      <c r="V1272" t="n">
        <v>500000000</v>
      </c>
      <c r="W1272" t="inlineStr"/>
      <c r="X1272" t="inlineStr">
        <is>
          <t>déterminé</t>
        </is>
      </c>
    </row>
    <row r="1273" ht="15" customHeight="1" s="1003">
      <c r="A1273" s="1019" t="inlineStr">
        <is>
          <t>Issues de silo</t>
        </is>
      </c>
      <c r="B1273" t="inlineStr">
        <is>
          <t>Combustion</t>
        </is>
      </c>
      <c r="C1273" t="inlineStr">
        <is>
          <t>kt</t>
        </is>
      </c>
      <c r="D1273" t="inlineStr">
        <is>
          <t>France</t>
        </is>
      </c>
      <c r="E1273" t="inlineStr">
        <is>
          <t>2015-16</t>
        </is>
      </c>
      <c r="F1273" t="inlineStr">
        <is>
          <t>Lupin</t>
        </is>
      </c>
      <c r="G1273" t="inlineStr"/>
      <c r="H1273" t="inlineStr">
        <is>
          <t>Part d'issues de silo brûlées = 1,03 % (ONRB - FranceAgriMer)</t>
        </is>
      </c>
      <c r="I1273" t="inlineStr">
        <is>
          <t>ONRB - FranceAgriMer</t>
        </is>
      </c>
      <c r="J1273" t="inlineStr">
        <is>
          <t>Mêmes usages que les issues de silo de pois et fèveroles</t>
        </is>
      </c>
      <c r="K1273" t="inlineStr">
        <is>
          <t>Répartition</t>
        </is>
      </c>
      <c r="L1273" t="inlineStr">
        <is>
          <t>Part d'issues de silo brûlées</t>
        </is>
      </c>
      <c r="M1273" t="inlineStr">
        <is>
          <t>Issues de silo - ONRB</t>
        </is>
      </c>
      <c r="N1273" t="inlineStr"/>
      <c r="O1273" t="n">
        <v>0</v>
      </c>
      <c r="P1273" t="inlineStr"/>
      <c r="Q1273" t="inlineStr"/>
      <c r="R1273" t="inlineStr"/>
      <c r="S1273" t="inlineStr"/>
      <c r="T1273" t="inlineStr"/>
      <c r="U1273" t="n">
        <v>0</v>
      </c>
      <c r="V1273" t="n">
        <v>500000000</v>
      </c>
      <c r="W1273" t="inlineStr"/>
      <c r="X1273" t="inlineStr">
        <is>
          <t>déterminé</t>
        </is>
      </c>
    </row>
    <row r="1274" ht="15" customHeight="1" s="1003">
      <c r="A1274" s="1019" t="inlineStr">
        <is>
          <t>Issues de silo</t>
        </is>
      </c>
      <c r="B1274" t="inlineStr">
        <is>
          <t>Hors FAB</t>
        </is>
      </c>
      <c r="C1274" t="inlineStr">
        <is>
          <t>kt</t>
        </is>
      </c>
      <c r="D1274" t="inlineStr">
        <is>
          <t>France</t>
        </is>
      </c>
      <c r="E1274" t="inlineStr">
        <is>
          <t>2015-16</t>
        </is>
      </c>
      <c r="F1274" t="inlineStr">
        <is>
          <t>Lupin</t>
        </is>
      </c>
      <c r="G1274" t="inlineStr"/>
      <c r="H1274" t="inlineStr"/>
      <c r="I1274" t="inlineStr">
        <is>
          <t>ONRB - FranceAgriMer</t>
        </is>
      </c>
      <c r="J1274" t="inlineStr">
        <is>
          <t>Mêmes usages que les issues de silo de pois et fèveroles</t>
        </is>
      </c>
      <c r="K1274" t="inlineStr">
        <is>
          <t>Répartition</t>
        </is>
      </c>
      <c r="L1274" t="inlineStr">
        <is>
          <t>Part d'issues de silo consommées par les FAF</t>
        </is>
      </c>
      <c r="M1274" t="inlineStr">
        <is>
          <t>Issues de silo - ONRB</t>
        </is>
      </c>
      <c r="N1274" t="inlineStr"/>
      <c r="O1274" t="n">
        <v>0.07000000000000001</v>
      </c>
      <c r="P1274" t="inlineStr"/>
      <c r="Q1274" t="inlineStr"/>
      <c r="R1274" t="inlineStr"/>
      <c r="S1274" t="inlineStr"/>
      <c r="T1274" t="inlineStr"/>
      <c r="U1274" t="n">
        <v>0</v>
      </c>
      <c r="V1274" t="n">
        <v>500000000</v>
      </c>
      <c r="W1274" t="inlineStr"/>
      <c r="X1274" t="inlineStr">
        <is>
          <t>déterminé</t>
        </is>
      </c>
    </row>
    <row r="1275" ht="15" customHeight="1" s="1003">
      <c r="A1275" s="1019" t="inlineStr">
        <is>
          <t>Issues de silo</t>
        </is>
      </c>
      <c r="B1275" t="inlineStr">
        <is>
          <t>Alimentation animale rente</t>
        </is>
      </c>
      <c r="C1275" t="inlineStr">
        <is>
          <t>kt</t>
        </is>
      </c>
      <c r="D1275" t="inlineStr">
        <is>
          <t>France</t>
        </is>
      </c>
      <c r="E1275" t="inlineStr">
        <is>
          <t>2015-16</t>
        </is>
      </c>
      <c r="F1275" t="inlineStr">
        <is>
          <t>Lupin</t>
        </is>
      </c>
      <c r="G1275" t="inlineStr"/>
      <c r="H1275" t="inlineStr"/>
      <c r="I1275" t="inlineStr"/>
      <c r="J1275" t="inlineStr"/>
      <c r="K1275" t="inlineStr"/>
      <c r="L1275" t="inlineStr"/>
      <c r="M1275" t="inlineStr"/>
      <c r="N1275" t="inlineStr"/>
      <c r="O1275" t="n">
        <v>0.07000000000000001</v>
      </c>
      <c r="P1275" t="inlineStr"/>
      <c r="Q1275" t="inlineStr"/>
      <c r="R1275" t="inlineStr"/>
      <c r="S1275" t="inlineStr"/>
      <c r="T1275" t="inlineStr"/>
      <c r="U1275" t="n">
        <v>0</v>
      </c>
      <c r="V1275" t="n">
        <v>500000000</v>
      </c>
      <c r="W1275" t="inlineStr"/>
      <c r="X1275" t="inlineStr">
        <is>
          <t>déterminé</t>
        </is>
      </c>
    </row>
    <row r="1276" ht="15" customHeight="1" s="1003">
      <c r="A1276" s="1019" t="inlineStr">
        <is>
          <t>Issues de silo</t>
        </is>
      </c>
      <c r="B1276" t="inlineStr">
        <is>
          <t>Alimentation animale</t>
        </is>
      </c>
      <c r="C1276" t="inlineStr">
        <is>
          <t>kt</t>
        </is>
      </c>
      <c r="D1276" t="inlineStr">
        <is>
          <t>France</t>
        </is>
      </c>
      <c r="E1276" t="inlineStr">
        <is>
          <t>2015-16</t>
        </is>
      </c>
      <c r="F1276" t="inlineStr">
        <is>
          <t>Lupin</t>
        </is>
      </c>
      <c r="G1276" t="inlineStr"/>
      <c r="H1276" t="inlineStr"/>
      <c r="I1276" t="inlineStr"/>
      <c r="J1276" t="inlineStr"/>
      <c r="K1276" t="inlineStr"/>
      <c r="L1276" t="inlineStr"/>
      <c r="M1276" t="inlineStr"/>
      <c r="N1276" t="inlineStr"/>
      <c r="O1276" t="n">
        <v>0.07000000000000001</v>
      </c>
      <c r="P1276" t="inlineStr"/>
      <c r="Q1276" t="inlineStr"/>
      <c r="R1276" t="inlineStr"/>
      <c r="S1276" t="inlineStr"/>
      <c r="T1276" t="inlineStr"/>
      <c r="U1276" t="n">
        <v>0</v>
      </c>
      <c r="V1276" t="n">
        <v>500000000</v>
      </c>
      <c r="W1276" t="inlineStr"/>
      <c r="X1276" t="inlineStr">
        <is>
          <t>déterminé</t>
        </is>
      </c>
    </row>
    <row r="1277" ht="15" customHeight="1" s="1003">
      <c r="A1277" s="1019" t="inlineStr">
        <is>
          <t>Issues de silo</t>
        </is>
      </c>
      <c r="B1277" t="inlineStr">
        <is>
          <t>Usages alimentaires</t>
        </is>
      </c>
      <c r="C1277" t="inlineStr">
        <is>
          <t>kt</t>
        </is>
      </c>
      <c r="D1277" t="inlineStr">
        <is>
          <t>France</t>
        </is>
      </c>
      <c r="E1277" t="inlineStr">
        <is>
          <t>2015-16</t>
        </is>
      </c>
      <c r="F1277" t="inlineStr">
        <is>
          <t>Lupin</t>
        </is>
      </c>
      <c r="G1277" t="inlineStr"/>
      <c r="H1277" t="inlineStr"/>
      <c r="I1277" t="inlineStr"/>
      <c r="J1277" t="inlineStr"/>
      <c r="K1277" t="inlineStr"/>
      <c r="L1277" t="inlineStr"/>
      <c r="M1277" t="inlineStr"/>
      <c r="N1277" t="inlineStr"/>
      <c r="O1277" t="n">
        <v>0.07000000000000001</v>
      </c>
      <c r="P1277" t="inlineStr"/>
      <c r="Q1277" t="inlineStr"/>
      <c r="R1277" t="inlineStr"/>
      <c r="S1277" t="inlineStr"/>
      <c r="T1277" t="inlineStr"/>
      <c r="U1277" t="n">
        <v>0</v>
      </c>
      <c r="V1277" t="n">
        <v>500000000</v>
      </c>
      <c r="W1277" t="inlineStr"/>
      <c r="X1277" t="inlineStr">
        <is>
          <t>déterminé</t>
        </is>
      </c>
    </row>
    <row r="1278" ht="15" customHeight="1" s="1003">
      <c r="A1278" s="1019" t="inlineStr">
        <is>
          <t>Issues de silo</t>
        </is>
      </c>
      <c r="B1278" t="inlineStr">
        <is>
          <t>Biomatériaux</t>
        </is>
      </c>
      <c r="C1278" t="inlineStr">
        <is>
          <t>kt</t>
        </is>
      </c>
      <c r="D1278" t="inlineStr">
        <is>
          <t>France</t>
        </is>
      </c>
      <c r="E1278" t="inlineStr">
        <is>
          <t>2015-16</t>
        </is>
      </c>
      <c r="F1278" t="inlineStr">
        <is>
          <t>Lupin</t>
        </is>
      </c>
      <c r="G1278" t="inlineStr"/>
      <c r="H1278" t="inlineStr"/>
      <c r="I1278" t="inlineStr">
        <is>
          <t>ONRB - FranceAgriMer</t>
        </is>
      </c>
      <c r="J1278" t="inlineStr">
        <is>
          <t>Mêmes usages que les issues de silo de pois et fèveroles</t>
        </is>
      </c>
      <c r="K1278" t="inlineStr">
        <is>
          <t>Répartition</t>
        </is>
      </c>
      <c r="L1278" t="inlineStr">
        <is>
          <t>Part d'issues de silo consommées comme litière:Part d'issues de silo consommées comme autres biomatériaux</t>
        </is>
      </c>
      <c r="M1278" t="inlineStr">
        <is>
          <t>Issues de silo - ONRB</t>
        </is>
      </c>
      <c r="N1278" t="inlineStr"/>
      <c r="O1278" t="n">
        <v>0</v>
      </c>
      <c r="P1278" t="inlineStr"/>
      <c r="Q1278" t="inlineStr"/>
      <c r="R1278" t="inlineStr"/>
      <c r="S1278" t="inlineStr"/>
      <c r="T1278" t="inlineStr"/>
      <c r="U1278" t="n">
        <v>0</v>
      </c>
      <c r="V1278" t="n">
        <v>500000000</v>
      </c>
      <c r="W1278" t="inlineStr"/>
      <c r="X1278" t="inlineStr">
        <is>
          <t>déterminé</t>
        </is>
      </c>
    </row>
    <row r="1279" ht="15" customHeight="1" s="1003">
      <c r="A1279" s="1019" t="inlineStr">
        <is>
          <t>Issues de silo</t>
        </is>
      </c>
      <c r="B1279" t="inlineStr">
        <is>
          <t>Usages non-alimentaires</t>
        </is>
      </c>
      <c r="C1279" t="inlineStr">
        <is>
          <t>kt</t>
        </is>
      </c>
      <c r="D1279" t="inlineStr">
        <is>
          <t>France</t>
        </is>
      </c>
      <c r="E1279" t="inlineStr">
        <is>
          <t>2015-16</t>
        </is>
      </c>
      <c r="F1279" t="inlineStr">
        <is>
          <t>Lupin</t>
        </is>
      </c>
      <c r="G1279" t="inlineStr"/>
      <c r="H1279" t="inlineStr"/>
      <c r="I1279" t="inlineStr"/>
      <c r="J1279" t="inlineStr"/>
      <c r="K1279" t="inlineStr"/>
      <c r="L1279" t="inlineStr"/>
      <c r="M1279" t="inlineStr"/>
      <c r="N1279" t="inlineStr"/>
      <c r="O1279" t="n">
        <v>0.05</v>
      </c>
      <c r="P1279" t="inlineStr"/>
      <c r="Q1279" t="inlineStr"/>
      <c r="R1279" t="inlineStr"/>
      <c r="S1279" t="inlineStr"/>
      <c r="T1279" t="inlineStr"/>
      <c r="U1279" t="n">
        <v>0</v>
      </c>
      <c r="V1279" t="n">
        <v>500000000</v>
      </c>
      <c r="W1279" t="inlineStr"/>
      <c r="X1279" t="inlineStr">
        <is>
          <t>déterminé</t>
        </is>
      </c>
    </row>
    <row r="1280" ht="15" customHeight="1" s="1003">
      <c r="A1280" s="1019" t="inlineStr">
        <is>
          <t>Issues de silo</t>
        </is>
      </c>
      <c r="B1280" t="inlineStr">
        <is>
          <t>Energie</t>
        </is>
      </c>
      <c r="C1280" t="inlineStr">
        <is>
          <t>kt</t>
        </is>
      </c>
      <c r="D1280" t="inlineStr">
        <is>
          <t>France</t>
        </is>
      </c>
      <c r="E1280" t="inlineStr">
        <is>
          <t>2015-16</t>
        </is>
      </c>
      <c r="F1280" t="inlineStr">
        <is>
          <t>Lupin</t>
        </is>
      </c>
      <c r="G1280" t="inlineStr"/>
      <c r="H1280" t="inlineStr"/>
      <c r="I1280" t="inlineStr">
        <is>
          <t>ONRB - FranceAgriMer</t>
        </is>
      </c>
      <c r="J1280" t="inlineStr">
        <is>
          <t>Mêmes usages que les issues de silo de pois et fèveroles</t>
        </is>
      </c>
      <c r="K1280" t="inlineStr">
        <is>
          <t>Répartition</t>
        </is>
      </c>
      <c r="L1280" t="inlineStr">
        <is>
          <t>Part d'issues de silo consommées en méthanisation:Part d'issues de silo brûlées</t>
        </is>
      </c>
      <c r="M1280" t="inlineStr">
        <is>
          <t>Issues de silo - ONRB</t>
        </is>
      </c>
      <c r="N1280" t="inlineStr"/>
      <c r="O1280" t="n">
        <v>0.05</v>
      </c>
      <c r="P1280" t="inlineStr"/>
      <c r="Q1280" t="inlineStr"/>
      <c r="R1280" t="inlineStr"/>
      <c r="S1280" t="inlineStr"/>
      <c r="T1280" t="inlineStr"/>
      <c r="U1280" t="n">
        <v>0</v>
      </c>
      <c r="V1280" t="n">
        <v>500000000</v>
      </c>
      <c r="W1280" t="inlineStr"/>
      <c r="X1280" t="inlineStr">
        <is>
          <t>déterminé</t>
        </is>
      </c>
    </row>
    <row r="1281" ht="15" customHeight="1" s="1003">
      <c r="A1281" s="1019" t="inlineStr">
        <is>
          <t>Issues de silo</t>
        </is>
      </c>
      <c r="B1281" t="inlineStr">
        <is>
          <t>Fertilisation</t>
        </is>
      </c>
      <c r="C1281" t="inlineStr">
        <is>
          <t>kt</t>
        </is>
      </c>
      <c r="D1281" t="inlineStr">
        <is>
          <t>France</t>
        </is>
      </c>
      <c r="E1281" t="inlineStr">
        <is>
          <t>2015-16</t>
        </is>
      </c>
      <c r="F1281" t="inlineStr">
        <is>
          <t>Lupin</t>
        </is>
      </c>
      <c r="G1281" t="inlineStr"/>
      <c r="H1281" t="inlineStr"/>
      <c r="I1281" t="inlineStr">
        <is>
          <t>ONRB - FranceAgriMer</t>
        </is>
      </c>
      <c r="J1281" t="inlineStr">
        <is>
          <t>Mêmes usages que les issues de silo de pois et fèveroles</t>
        </is>
      </c>
      <c r="K1281" t="inlineStr">
        <is>
          <t>Répartition</t>
        </is>
      </c>
      <c r="L1281" t="inlineStr">
        <is>
          <t>Part d'issues de silo compostées</t>
        </is>
      </c>
      <c r="M1281" t="inlineStr">
        <is>
          <t>Issues de silo - ONRB</t>
        </is>
      </c>
      <c r="N1281" t="inlineStr"/>
      <c r="O1281" t="n">
        <v>0</v>
      </c>
      <c r="P1281" t="inlineStr"/>
      <c r="Q1281" t="inlineStr"/>
      <c r="R1281" t="inlineStr"/>
      <c r="S1281" t="inlineStr"/>
      <c r="T1281" t="inlineStr"/>
      <c r="U1281" t="n">
        <v>0</v>
      </c>
      <c r="V1281" t="n">
        <v>500000000</v>
      </c>
      <c r="W1281" t="inlineStr"/>
      <c r="X1281" t="inlineStr">
        <is>
          <t>déterminé</t>
        </is>
      </c>
    </row>
    <row r="1282" ht="15" customHeight="1" s="1003">
      <c r="A1282" s="1019" t="inlineStr">
        <is>
          <t>Huile</t>
        </is>
      </c>
      <c r="B1282" t="inlineStr">
        <is>
          <t>Vente directe et autoconsommation</t>
        </is>
      </c>
      <c r="C1282" t="inlineStr">
        <is>
          <t>kt</t>
        </is>
      </c>
      <c r="D1282" t="inlineStr">
        <is>
          <t>France</t>
        </is>
      </c>
      <c r="E1282" t="inlineStr">
        <is>
          <t>2015-16</t>
        </is>
      </c>
      <c r="F1282" t="inlineStr">
        <is>
          <t>Lupin</t>
        </is>
      </c>
      <c r="G1282" t="inlineStr"/>
      <c r="H1282" t="inlineStr"/>
      <c r="I1282" t="inlineStr"/>
      <c r="J1282" t="inlineStr">
        <is>
          <t>L'huile peut être autoconsommée</t>
        </is>
      </c>
      <c r="K1282" t="inlineStr"/>
      <c r="L1282" t="inlineStr"/>
      <c r="M1282" t="inlineStr"/>
      <c r="N1282" t="inlineStr"/>
      <c r="O1282" t="n">
        <v>-0</v>
      </c>
      <c r="P1282" t="n">
        <v>0</v>
      </c>
      <c r="Q1282" t="n">
        <v>500000000</v>
      </c>
      <c r="R1282" t="inlineStr"/>
      <c r="S1282" t="inlineStr"/>
      <c r="T1282" t="inlineStr"/>
      <c r="U1282" t="n">
        <v>0</v>
      </c>
      <c r="V1282" t="n">
        <v>500000000</v>
      </c>
      <c r="W1282" t="inlineStr"/>
      <c r="X1282" t="inlineStr">
        <is>
          <t>libre unbounded</t>
        </is>
      </c>
    </row>
    <row r="1283" ht="15" customHeight="1" s="1003">
      <c r="A1283" s="1019" t="inlineStr">
        <is>
          <t>Huile</t>
        </is>
      </c>
      <c r="B1283" t="inlineStr">
        <is>
          <t>Circuits spécialisés</t>
        </is>
      </c>
      <c r="C1283" t="inlineStr">
        <is>
          <t>kt</t>
        </is>
      </c>
      <c r="D1283" t="inlineStr">
        <is>
          <t>France</t>
        </is>
      </c>
      <c r="E1283" t="inlineStr">
        <is>
          <t>2015-16</t>
        </is>
      </c>
      <c r="F1283" t="inlineStr">
        <is>
          <t>Lupin</t>
        </is>
      </c>
      <c r="G1283" t="inlineStr"/>
      <c r="H1283" t="inlineStr"/>
      <c r="I1283" t="inlineStr"/>
      <c r="J1283" t="inlineStr">
        <is>
          <t>L'huile peut être consommée par des circuits spécialisés</t>
        </is>
      </c>
      <c r="K1283" t="inlineStr"/>
      <c r="L1283" t="inlineStr"/>
      <c r="M1283" t="inlineStr"/>
      <c r="N1283" t="inlineStr"/>
      <c r="O1283" t="n">
        <v>-0</v>
      </c>
      <c r="P1283" t="n">
        <v>0</v>
      </c>
      <c r="Q1283" t="n">
        <v>500000000</v>
      </c>
      <c r="R1283" t="inlineStr"/>
      <c r="S1283" t="inlineStr"/>
      <c r="T1283" t="inlineStr"/>
      <c r="U1283" t="n">
        <v>0</v>
      </c>
      <c r="V1283" t="n">
        <v>500000000</v>
      </c>
      <c r="W1283" t="inlineStr"/>
      <c r="X1283" t="inlineStr">
        <is>
          <t>libre unbounded</t>
        </is>
      </c>
    </row>
    <row r="1284" ht="15" customHeight="1" s="1003">
      <c r="A1284" s="1019" t="inlineStr">
        <is>
          <t>Huile</t>
        </is>
      </c>
      <c r="B1284" t="inlineStr">
        <is>
          <t>RHD</t>
        </is>
      </c>
      <c r="C1284" t="inlineStr">
        <is>
          <t>kt</t>
        </is>
      </c>
      <c r="D1284" t="inlineStr">
        <is>
          <t>France</t>
        </is>
      </c>
      <c r="E1284" t="inlineStr">
        <is>
          <t>2015-16</t>
        </is>
      </c>
      <c r="F1284" t="inlineStr">
        <is>
          <t>Lupin</t>
        </is>
      </c>
      <c r="G1284" t="inlineStr"/>
      <c r="H1284" t="inlineStr"/>
      <c r="I1284" t="inlineStr"/>
      <c r="J1284" t="inlineStr">
        <is>
          <t>L'huile est consommée en RHD</t>
        </is>
      </c>
      <c r="K1284" t="inlineStr"/>
      <c r="L1284" t="inlineStr"/>
      <c r="M1284" t="inlineStr"/>
      <c r="N1284" t="inlineStr"/>
      <c r="O1284" t="n">
        <v>-0</v>
      </c>
      <c r="P1284" t="n">
        <v>0</v>
      </c>
      <c r="Q1284" t="n">
        <v>500000000</v>
      </c>
      <c r="R1284" t="inlineStr"/>
      <c r="S1284" t="inlineStr"/>
      <c r="T1284" t="inlineStr"/>
      <c r="U1284" t="n">
        <v>0</v>
      </c>
      <c r="V1284" t="n">
        <v>500000000</v>
      </c>
      <c r="W1284" t="inlineStr"/>
      <c r="X1284" t="inlineStr">
        <is>
          <t>libre unbounded</t>
        </is>
      </c>
    </row>
    <row r="1285" ht="15" customHeight="1" s="1003">
      <c r="A1285" s="1019" t="inlineStr">
        <is>
          <t>Huile</t>
        </is>
      </c>
      <c r="B1285" t="inlineStr">
        <is>
          <t>Autres IAA</t>
        </is>
      </c>
      <c r="C1285" t="inlineStr">
        <is>
          <t>kt</t>
        </is>
      </c>
      <c r="D1285" t="inlineStr">
        <is>
          <t>France</t>
        </is>
      </c>
      <c r="E1285" t="inlineStr">
        <is>
          <t>2015-16</t>
        </is>
      </c>
      <c r="F1285" t="inlineStr">
        <is>
          <t>Lupin</t>
        </is>
      </c>
      <c r="G1285" t="inlineStr"/>
      <c r="H1285" t="inlineStr"/>
      <c r="I1285" t="inlineStr"/>
      <c r="J1285" t="inlineStr">
        <is>
          <t>L'huile est consommée par les autres IAA</t>
        </is>
      </c>
      <c r="K1285" t="inlineStr"/>
      <c r="L1285" t="inlineStr"/>
      <c r="M1285" t="inlineStr"/>
      <c r="N1285" t="inlineStr"/>
      <c r="O1285" t="n">
        <v>-0</v>
      </c>
      <c r="P1285" t="n">
        <v>0</v>
      </c>
      <c r="Q1285" t="n">
        <v>500000000</v>
      </c>
      <c r="R1285" t="inlineStr"/>
      <c r="S1285" t="inlineStr"/>
      <c r="T1285" t="inlineStr"/>
      <c r="U1285" t="n">
        <v>0</v>
      </c>
      <c r="V1285" t="n">
        <v>500000000</v>
      </c>
      <c r="W1285" t="inlineStr"/>
      <c r="X1285" t="inlineStr">
        <is>
          <t>libre unbounded</t>
        </is>
      </c>
    </row>
    <row r="1286" ht="15" customHeight="1" s="1003">
      <c r="A1286" s="1019" t="inlineStr">
        <is>
          <t>Huile</t>
        </is>
      </c>
      <c r="B1286" t="inlineStr">
        <is>
          <t>Autres industries</t>
        </is>
      </c>
      <c r="C1286" t="inlineStr">
        <is>
          <t>kt</t>
        </is>
      </c>
      <c r="D1286" t="inlineStr">
        <is>
          <t>France</t>
        </is>
      </c>
      <c r="E1286" t="inlineStr">
        <is>
          <t>2015-16</t>
        </is>
      </c>
      <c r="F1286" t="inlineStr">
        <is>
          <t>Lupin</t>
        </is>
      </c>
      <c r="G1286" t="inlineStr"/>
      <c r="H1286" t="inlineStr"/>
      <c r="I1286" t="inlineStr"/>
      <c r="J1286" t="inlineStr">
        <is>
          <t>L'huile est consommée pour des usages techniques</t>
        </is>
      </c>
      <c r="K1286" t="inlineStr"/>
      <c r="L1286" t="inlineStr"/>
      <c r="M1286" t="inlineStr"/>
      <c r="N1286" t="inlineStr"/>
      <c r="O1286" t="n">
        <v>-0</v>
      </c>
      <c r="P1286" t="n">
        <v>0</v>
      </c>
      <c r="Q1286" t="n">
        <v>500000000</v>
      </c>
      <c r="R1286" t="inlineStr"/>
      <c r="S1286" t="inlineStr"/>
      <c r="T1286" t="inlineStr"/>
      <c r="U1286" t="n">
        <v>0</v>
      </c>
      <c r="V1286" t="n">
        <v>500000000</v>
      </c>
      <c r="W1286" t="inlineStr"/>
      <c r="X1286" t="inlineStr">
        <is>
          <t>libre unbounded</t>
        </is>
      </c>
    </row>
    <row r="1287" ht="15" customHeight="1" s="1003">
      <c r="A1287" s="1019" t="inlineStr">
        <is>
          <t>Huile</t>
        </is>
      </c>
      <c r="B1287" t="inlineStr">
        <is>
          <t>Alimentation humaine</t>
        </is>
      </c>
      <c r="C1287" t="inlineStr">
        <is>
          <t>kt</t>
        </is>
      </c>
      <c r="D1287" t="inlineStr">
        <is>
          <t>France</t>
        </is>
      </c>
      <c r="E1287" t="inlineStr">
        <is>
          <t>2015-16</t>
        </is>
      </c>
      <c r="F1287" t="inlineStr">
        <is>
          <t>Lupin</t>
        </is>
      </c>
      <c r="G1287" t="inlineStr"/>
      <c r="H1287" t="inlineStr"/>
      <c r="I1287" t="inlineStr"/>
      <c r="J1287" t="inlineStr"/>
      <c r="K1287" t="inlineStr"/>
      <c r="L1287" t="inlineStr"/>
      <c r="M1287" t="inlineStr"/>
      <c r="N1287" t="inlineStr"/>
      <c r="O1287" t="n">
        <v>-0</v>
      </c>
      <c r="P1287" t="n">
        <v>0</v>
      </c>
      <c r="Q1287" t="n">
        <v>500000000</v>
      </c>
      <c r="R1287" t="inlineStr"/>
      <c r="S1287" t="inlineStr"/>
      <c r="T1287" t="inlineStr"/>
      <c r="U1287" t="n">
        <v>0</v>
      </c>
      <c r="V1287" t="n">
        <v>500000000</v>
      </c>
      <c r="W1287" t="inlineStr"/>
      <c r="X1287" t="inlineStr">
        <is>
          <t>libre unbounded</t>
        </is>
      </c>
    </row>
    <row r="1288" ht="15" customHeight="1" s="1003">
      <c r="A1288" s="1019" t="inlineStr">
        <is>
          <t>Huile</t>
        </is>
      </c>
      <c r="B1288" t="inlineStr">
        <is>
          <t>Ménages</t>
        </is>
      </c>
      <c r="C1288" t="inlineStr">
        <is>
          <t>kt</t>
        </is>
      </c>
      <c r="D1288" t="inlineStr">
        <is>
          <t>France</t>
        </is>
      </c>
      <c r="E1288" t="inlineStr">
        <is>
          <t>2015-16</t>
        </is>
      </c>
      <c r="F1288" t="inlineStr">
        <is>
          <t>Lupin</t>
        </is>
      </c>
      <c r="G1288" t="inlineStr"/>
      <c r="H1288" t="inlineStr"/>
      <c r="I1288" t="inlineStr"/>
      <c r="J1288" t="inlineStr"/>
      <c r="K1288" t="inlineStr"/>
      <c r="L1288" t="inlineStr"/>
      <c r="M1288" t="inlineStr"/>
      <c r="N1288" t="inlineStr"/>
      <c r="O1288" t="n">
        <v>-0</v>
      </c>
      <c r="P1288" t="n">
        <v>0</v>
      </c>
      <c r="Q1288" t="n">
        <v>500000000</v>
      </c>
      <c r="R1288" t="inlineStr"/>
      <c r="S1288" t="inlineStr"/>
      <c r="T1288" t="inlineStr"/>
      <c r="U1288" t="n">
        <v>0</v>
      </c>
      <c r="V1288" t="n">
        <v>500000000</v>
      </c>
      <c r="W1288" t="inlineStr"/>
      <c r="X1288" t="inlineStr">
        <is>
          <t>libre unbounded</t>
        </is>
      </c>
    </row>
    <row r="1289" ht="15" customHeight="1" s="1003">
      <c r="A1289" s="1019" t="inlineStr">
        <is>
          <t>Huile</t>
        </is>
      </c>
      <c r="B1289" t="inlineStr">
        <is>
          <t>Usages alimentaires</t>
        </is>
      </c>
      <c r="C1289" t="inlineStr">
        <is>
          <t>kt</t>
        </is>
      </c>
      <c r="D1289" t="inlineStr">
        <is>
          <t>France</t>
        </is>
      </c>
      <c r="E1289" t="inlineStr">
        <is>
          <t>2015-16</t>
        </is>
      </c>
      <c r="F1289" t="inlineStr">
        <is>
          <t>Lupin</t>
        </is>
      </c>
      <c r="G1289" t="inlineStr"/>
      <c r="H1289" t="inlineStr"/>
      <c r="I1289" t="inlineStr"/>
      <c r="J1289" t="inlineStr"/>
      <c r="K1289" t="inlineStr"/>
      <c r="L1289" t="inlineStr"/>
      <c r="M1289" t="inlineStr"/>
      <c r="N1289" t="inlineStr"/>
      <c r="O1289" t="n">
        <v>-0</v>
      </c>
      <c r="P1289" t="n">
        <v>0</v>
      </c>
      <c r="Q1289" t="n">
        <v>500000000</v>
      </c>
      <c r="R1289" t="inlineStr"/>
      <c r="S1289" t="inlineStr"/>
      <c r="T1289" t="inlineStr"/>
      <c r="U1289" t="n">
        <v>0</v>
      </c>
      <c r="V1289" t="n">
        <v>500000000</v>
      </c>
      <c r="W1289" t="inlineStr"/>
      <c r="X1289" t="inlineStr">
        <is>
          <t>libre unbounded</t>
        </is>
      </c>
    </row>
    <row r="1290" ht="15" customHeight="1" s="1003">
      <c r="A1290" s="1019" t="inlineStr">
        <is>
          <t>Huile</t>
        </is>
      </c>
      <c r="B1290" t="inlineStr">
        <is>
          <t>Débouchés</t>
        </is>
      </c>
      <c r="C1290" t="inlineStr">
        <is>
          <t>kt</t>
        </is>
      </c>
      <c r="D1290" t="inlineStr">
        <is>
          <t>France</t>
        </is>
      </c>
      <c r="E1290" t="inlineStr">
        <is>
          <t>2015-16</t>
        </is>
      </c>
      <c r="F1290" t="inlineStr">
        <is>
          <t>Lupin</t>
        </is>
      </c>
      <c r="G1290" t="inlineStr"/>
      <c r="H1290" t="inlineStr"/>
      <c r="I1290" t="inlineStr"/>
      <c r="J1290" t="inlineStr"/>
      <c r="K1290" t="inlineStr"/>
      <c r="L1290" t="inlineStr"/>
      <c r="M1290" t="inlineStr"/>
      <c r="N1290" t="inlineStr"/>
      <c r="O1290" t="n">
        <v>-0</v>
      </c>
      <c r="P1290" t="n">
        <v>0</v>
      </c>
      <c r="Q1290" t="n">
        <v>500000000</v>
      </c>
      <c r="R1290" t="inlineStr"/>
      <c r="S1290" t="inlineStr"/>
      <c r="T1290" t="inlineStr"/>
      <c r="U1290" t="n">
        <v>0</v>
      </c>
      <c r="V1290" t="n">
        <v>500000000</v>
      </c>
      <c r="W1290" t="inlineStr"/>
      <c r="X1290" t="inlineStr">
        <is>
          <t>libre unbounded</t>
        </is>
      </c>
    </row>
    <row r="1291" ht="15" customHeight="1" s="1003">
      <c r="A1291" s="1019" t="inlineStr">
        <is>
          <t>Huile</t>
        </is>
      </c>
      <c r="B1291" t="inlineStr">
        <is>
          <t>Usages non-alimentaires</t>
        </is>
      </c>
      <c r="C1291" t="inlineStr">
        <is>
          <t>kt</t>
        </is>
      </c>
      <c r="D1291" t="inlineStr">
        <is>
          <t>France</t>
        </is>
      </c>
      <c r="E1291" t="inlineStr">
        <is>
          <t>2015-16</t>
        </is>
      </c>
      <c r="F1291" t="inlineStr">
        <is>
          <t>Lupin</t>
        </is>
      </c>
      <c r="G1291" t="inlineStr"/>
      <c r="H1291" t="inlineStr"/>
      <c r="I1291" t="inlineStr"/>
      <c r="J1291" t="inlineStr"/>
      <c r="K1291" t="inlineStr"/>
      <c r="L1291" t="inlineStr"/>
      <c r="M1291" t="inlineStr"/>
      <c r="N1291" t="inlineStr"/>
      <c r="O1291" t="n">
        <v>-0</v>
      </c>
      <c r="P1291" t="n">
        <v>0</v>
      </c>
      <c r="Q1291" t="n">
        <v>500000000</v>
      </c>
      <c r="R1291" t="inlineStr"/>
      <c r="S1291" t="inlineStr"/>
      <c r="T1291" t="inlineStr"/>
      <c r="U1291" t="n">
        <v>0</v>
      </c>
      <c r="V1291" t="n">
        <v>500000000</v>
      </c>
      <c r="W1291" t="inlineStr"/>
      <c r="X1291" t="inlineStr">
        <is>
          <t>libre unbounded</t>
        </is>
      </c>
    </row>
    <row r="1292" ht="15" customHeight="1" s="1003">
      <c r="A1292" s="1019" t="inlineStr">
        <is>
          <t>Huile</t>
        </is>
      </c>
      <c r="B1292" t="inlineStr">
        <is>
          <t>Export</t>
        </is>
      </c>
      <c r="C1292" t="inlineStr">
        <is>
          <t>kt</t>
        </is>
      </c>
      <c r="D1292" t="inlineStr">
        <is>
          <t>France</t>
        </is>
      </c>
      <c r="E1292" t="inlineStr">
        <is>
          <t>2015-16</t>
        </is>
      </c>
      <c r="F1292" t="inlineStr">
        <is>
          <t>Lupin</t>
        </is>
      </c>
      <c r="G1292" t="inlineStr"/>
      <c r="H1292" t="inlineStr"/>
      <c r="I1292" t="inlineStr"/>
      <c r="J1292" t="inlineStr"/>
      <c r="K1292" t="inlineStr"/>
      <c r="L1292" t="inlineStr"/>
      <c r="M1292" t="inlineStr"/>
      <c r="N1292" t="inlineStr"/>
      <c r="O1292" t="n">
        <v>-0</v>
      </c>
      <c r="P1292" t="n">
        <v>0</v>
      </c>
      <c r="Q1292" t="n">
        <v>500000000</v>
      </c>
      <c r="R1292" t="inlineStr"/>
      <c r="S1292" t="inlineStr"/>
      <c r="T1292" t="inlineStr"/>
      <c r="U1292" t="n">
        <v>0</v>
      </c>
      <c r="V1292" t="n">
        <v>500000000</v>
      </c>
      <c r="W1292" t="inlineStr"/>
      <c r="X1292" t="inlineStr">
        <is>
          <t>libre unbounded</t>
        </is>
      </c>
    </row>
    <row r="1293" ht="15" customHeight="1" s="1003">
      <c r="A1293" s="1019" t="inlineStr">
        <is>
          <t>Huile</t>
        </is>
      </c>
      <c r="B1293" t="inlineStr">
        <is>
          <t>Biocarburants</t>
        </is>
      </c>
      <c r="C1293" t="inlineStr">
        <is>
          <t>kt</t>
        </is>
      </c>
      <c r="D1293" t="inlineStr">
        <is>
          <t>France</t>
        </is>
      </c>
      <c r="E1293" t="inlineStr">
        <is>
          <t>2015-16</t>
        </is>
      </c>
      <c r="F1293" t="inlineStr">
        <is>
          <t>Lupin</t>
        </is>
      </c>
      <c r="G1293" t="inlineStr"/>
      <c r="H1293" t="inlineStr"/>
      <c r="I1293" t="inlineStr"/>
      <c r="J1293" t="inlineStr"/>
      <c r="K1293" t="inlineStr"/>
      <c r="L1293" t="inlineStr"/>
      <c r="M1293" t="inlineStr"/>
      <c r="N1293" t="inlineStr"/>
      <c r="O1293" t="n">
        <v>-0</v>
      </c>
      <c r="P1293" t="n">
        <v>0</v>
      </c>
      <c r="Q1293" t="n">
        <v>500000000</v>
      </c>
      <c r="R1293" t="inlineStr"/>
      <c r="S1293" t="inlineStr"/>
      <c r="T1293" t="inlineStr"/>
      <c r="U1293" t="n">
        <v>0</v>
      </c>
      <c r="V1293" t="n">
        <v>500000000</v>
      </c>
      <c r="W1293" t="inlineStr"/>
      <c r="X1293" t="inlineStr">
        <is>
          <t>libre unbounded</t>
        </is>
      </c>
    </row>
    <row r="1294" ht="15" customHeight="1" s="1003">
      <c r="A1294" s="1019" t="inlineStr">
        <is>
          <t>Huile</t>
        </is>
      </c>
      <c r="B1294" t="inlineStr">
        <is>
          <t>Energie</t>
        </is>
      </c>
      <c r="C1294" t="inlineStr">
        <is>
          <t>kt</t>
        </is>
      </c>
      <c r="D1294" t="inlineStr">
        <is>
          <t>France</t>
        </is>
      </c>
      <c r="E1294" t="inlineStr">
        <is>
          <t>2015-16</t>
        </is>
      </c>
      <c r="F1294" t="inlineStr">
        <is>
          <t>Lupin</t>
        </is>
      </c>
      <c r="G1294" t="inlineStr"/>
      <c r="H1294" t="inlineStr"/>
      <c r="I1294" t="inlineStr"/>
      <c r="J1294" t="inlineStr"/>
      <c r="K1294" t="inlineStr"/>
      <c r="L1294" t="inlineStr"/>
      <c r="M1294" t="inlineStr"/>
      <c r="N1294" t="inlineStr"/>
      <c r="O1294" t="n">
        <v>-0</v>
      </c>
      <c r="P1294" t="n">
        <v>0</v>
      </c>
      <c r="Q1294" t="n">
        <v>500000000</v>
      </c>
      <c r="R1294" t="inlineStr"/>
      <c r="S1294" t="inlineStr"/>
      <c r="T1294" t="inlineStr"/>
      <c r="U1294" t="n">
        <v>0</v>
      </c>
      <c r="V1294" t="n">
        <v>500000000</v>
      </c>
      <c r="W1294" t="inlineStr"/>
      <c r="X1294" t="inlineStr">
        <is>
          <t>libre unbounded</t>
        </is>
      </c>
    </row>
    <row r="1295" ht="15" customHeight="1" s="1003">
      <c r="A1295" s="1019" t="inlineStr">
        <is>
          <t>Huile</t>
        </is>
      </c>
      <c r="B1295" t="inlineStr">
        <is>
          <t>GMS</t>
        </is>
      </c>
      <c r="C1295" t="inlineStr">
        <is>
          <t>kt</t>
        </is>
      </c>
      <c r="D1295" t="inlineStr">
        <is>
          <t>France</t>
        </is>
      </c>
      <c r="E1295" t="inlineStr">
        <is>
          <t>2015-16</t>
        </is>
      </c>
      <c r="F1295" t="inlineStr">
        <is>
          <t>Lupin</t>
        </is>
      </c>
      <c r="G1295" t="inlineStr"/>
      <c r="H1295" t="inlineStr"/>
      <c r="I1295" t="inlineStr"/>
      <c r="J1295" t="inlineStr"/>
      <c r="K1295" t="inlineStr"/>
      <c r="L1295" t="inlineStr"/>
      <c r="M1295" t="inlineStr"/>
      <c r="N1295" t="inlineStr"/>
      <c r="O1295" t="n">
        <v>-0</v>
      </c>
      <c r="P1295" t="n">
        <v>0</v>
      </c>
      <c r="Q1295" t="n">
        <v>500000000</v>
      </c>
      <c r="R1295" t="inlineStr"/>
      <c r="S1295" t="inlineStr"/>
      <c r="T1295" t="inlineStr"/>
      <c r="U1295" t="n">
        <v>0</v>
      </c>
      <c r="V1295" t="n">
        <v>500000000</v>
      </c>
      <c r="W1295" t="inlineStr"/>
      <c r="X1295" t="inlineStr">
        <is>
          <t>libre unbounded</t>
        </is>
      </c>
    </row>
    <row r="1296" ht="15" customHeight="1" s="1003">
      <c r="A1296" s="1019" t="inlineStr">
        <is>
          <t>Huile</t>
        </is>
      </c>
      <c r="B1296" t="inlineStr">
        <is>
          <t>Circuits généralistes</t>
        </is>
      </c>
      <c r="C1296" t="inlineStr">
        <is>
          <t>kt</t>
        </is>
      </c>
      <c r="D1296" t="inlineStr">
        <is>
          <t>France</t>
        </is>
      </c>
      <c r="E1296" t="inlineStr">
        <is>
          <t>2015-16</t>
        </is>
      </c>
      <c r="F1296" t="inlineStr">
        <is>
          <t>Lupin</t>
        </is>
      </c>
      <c r="G1296" t="inlineStr"/>
      <c r="H1296" t="inlineStr"/>
      <c r="I1296" t="inlineStr"/>
      <c r="J1296" t="inlineStr"/>
      <c r="K1296" t="inlineStr"/>
      <c r="L1296" t="inlineStr"/>
      <c r="M1296" t="inlineStr"/>
      <c r="N1296" t="inlineStr"/>
      <c r="O1296" t="n">
        <v>-0</v>
      </c>
      <c r="P1296" t="n">
        <v>0</v>
      </c>
      <c r="Q1296" t="n">
        <v>500000000</v>
      </c>
      <c r="R1296" t="inlineStr"/>
      <c r="S1296" t="inlineStr"/>
      <c r="T1296" t="inlineStr"/>
      <c r="U1296" t="n">
        <v>0</v>
      </c>
      <c r="V1296" t="n">
        <v>500000000</v>
      </c>
      <c r="W1296" t="inlineStr"/>
      <c r="X1296" t="inlineStr">
        <is>
          <t>libre unbounded</t>
        </is>
      </c>
    </row>
    <row r="1297" ht="15" customHeight="1" s="1003">
      <c r="A1297" s="1019" t="inlineStr">
        <is>
          <t>Tourteaux</t>
        </is>
      </c>
      <c r="B1297" t="inlineStr">
        <is>
          <t>Hors FAB</t>
        </is>
      </c>
      <c r="C1297" t="inlineStr">
        <is>
          <t>kt</t>
        </is>
      </c>
      <c r="D1297" t="inlineStr">
        <is>
          <t>France</t>
        </is>
      </c>
      <c r="E1297" t="inlineStr">
        <is>
          <t>2015-16</t>
        </is>
      </c>
      <c r="F1297" t="inlineStr">
        <is>
          <t>Lupin</t>
        </is>
      </c>
      <c r="G1297" t="inlineStr"/>
      <c r="H1297" t="inlineStr"/>
      <c r="I1297" t="inlineStr"/>
      <c r="J1297" t="inlineStr"/>
      <c r="K1297" t="inlineStr"/>
      <c r="L1297" t="inlineStr"/>
      <c r="M1297" t="inlineStr"/>
      <c r="N1297" t="inlineStr"/>
      <c r="O1297" t="n">
        <v>-0</v>
      </c>
      <c r="P1297" t="n">
        <v>0</v>
      </c>
      <c r="Q1297" t="n">
        <v>500000000</v>
      </c>
      <c r="R1297" t="inlineStr"/>
      <c r="S1297" t="inlineStr"/>
      <c r="T1297" t="inlineStr"/>
      <c r="U1297" t="n">
        <v>0</v>
      </c>
      <c r="V1297" t="n">
        <v>500000000</v>
      </c>
      <c r="W1297" t="inlineStr"/>
      <c r="X1297" t="inlineStr">
        <is>
          <t>libre unbounded</t>
        </is>
      </c>
    </row>
    <row r="1298" ht="15" customHeight="1" s="1003">
      <c r="A1298" s="1019" t="inlineStr">
        <is>
          <t>Tourteaux</t>
        </is>
      </c>
      <c r="B1298" t="inlineStr">
        <is>
          <t>Alimentation animale rente</t>
        </is>
      </c>
      <c r="C1298" t="inlineStr">
        <is>
          <t>kt</t>
        </is>
      </c>
      <c r="D1298" t="inlineStr">
        <is>
          <t>France</t>
        </is>
      </c>
      <c r="E1298" t="inlineStr">
        <is>
          <t>2015-16</t>
        </is>
      </c>
      <c r="F1298" t="inlineStr">
        <is>
          <t>Lupin</t>
        </is>
      </c>
      <c r="G1298" t="inlineStr"/>
      <c r="H1298" t="inlineStr"/>
      <c r="I1298" t="inlineStr"/>
      <c r="J1298" t="inlineStr"/>
      <c r="K1298" t="inlineStr"/>
      <c r="L1298" t="inlineStr"/>
      <c r="M1298" t="inlineStr"/>
      <c r="N1298" t="inlineStr"/>
      <c r="O1298" t="n">
        <v>-0</v>
      </c>
      <c r="P1298" t="n">
        <v>0</v>
      </c>
      <c r="Q1298" t="n">
        <v>500000000</v>
      </c>
      <c r="R1298" t="inlineStr"/>
      <c r="S1298" t="inlineStr"/>
      <c r="T1298" t="inlineStr"/>
      <c r="U1298" t="n">
        <v>0</v>
      </c>
      <c r="V1298" t="n">
        <v>500000000</v>
      </c>
      <c r="W1298" t="inlineStr"/>
      <c r="X1298" t="inlineStr">
        <is>
          <t>libre unbounded</t>
        </is>
      </c>
    </row>
    <row r="1299" ht="15" customHeight="1" s="1003">
      <c r="A1299" s="1019" t="inlineStr">
        <is>
          <t>Tourteaux</t>
        </is>
      </c>
      <c r="B1299" t="inlineStr">
        <is>
          <t>Alimentation animale</t>
        </is>
      </c>
      <c r="C1299" t="inlineStr">
        <is>
          <t>kt</t>
        </is>
      </c>
      <c r="D1299" t="inlineStr">
        <is>
          <t>France</t>
        </is>
      </c>
      <c r="E1299" t="inlineStr">
        <is>
          <t>2015-16</t>
        </is>
      </c>
      <c r="F1299" t="inlineStr">
        <is>
          <t>Lupin</t>
        </is>
      </c>
      <c r="G1299" t="inlineStr"/>
      <c r="H1299" t="inlineStr"/>
      <c r="I1299" t="inlineStr"/>
      <c r="J1299" t="inlineStr"/>
      <c r="K1299" t="inlineStr"/>
      <c r="L1299" t="inlineStr"/>
      <c r="M1299" t="inlineStr"/>
      <c r="N1299" t="inlineStr"/>
      <c r="O1299" t="n">
        <v>-0</v>
      </c>
      <c r="P1299" t="n">
        <v>0</v>
      </c>
      <c r="Q1299" t="n">
        <v>500000000</v>
      </c>
      <c r="R1299" t="inlineStr"/>
      <c r="S1299" t="inlineStr"/>
      <c r="T1299" t="inlineStr"/>
      <c r="U1299" t="n">
        <v>0</v>
      </c>
      <c r="V1299" t="n">
        <v>500000000</v>
      </c>
      <c r="W1299" t="inlineStr"/>
      <c r="X1299" t="inlineStr">
        <is>
          <t>libre unbounded</t>
        </is>
      </c>
    </row>
    <row r="1300" ht="15" customHeight="1" s="1003">
      <c r="A1300" s="1019" t="inlineStr">
        <is>
          <t>Tourteaux</t>
        </is>
      </c>
      <c r="B1300" t="inlineStr">
        <is>
          <t>Usages alimentaires</t>
        </is>
      </c>
      <c r="C1300" t="inlineStr">
        <is>
          <t>kt</t>
        </is>
      </c>
      <c r="D1300" t="inlineStr">
        <is>
          <t>France</t>
        </is>
      </c>
      <c r="E1300" t="inlineStr">
        <is>
          <t>2015-16</t>
        </is>
      </c>
      <c r="F1300" t="inlineStr">
        <is>
          <t>Lupin</t>
        </is>
      </c>
      <c r="G1300" t="inlineStr"/>
      <c r="H1300" t="inlineStr"/>
      <c r="I1300" t="inlineStr"/>
      <c r="J1300" t="inlineStr"/>
      <c r="K1300" t="inlineStr"/>
      <c r="L1300" t="inlineStr"/>
      <c r="M1300" t="inlineStr"/>
      <c r="N1300" t="inlineStr"/>
      <c r="O1300" t="n">
        <v>-0</v>
      </c>
      <c r="P1300" t="n">
        <v>0</v>
      </c>
      <c r="Q1300" t="n">
        <v>500000000</v>
      </c>
      <c r="R1300" t="inlineStr"/>
      <c r="S1300" t="inlineStr"/>
      <c r="T1300" t="inlineStr"/>
      <c r="U1300" t="n">
        <v>0</v>
      </c>
      <c r="V1300" t="n">
        <v>500000000</v>
      </c>
      <c r="W1300" t="inlineStr"/>
      <c r="X1300" t="inlineStr">
        <is>
          <t>libre unbounded</t>
        </is>
      </c>
    </row>
    <row r="1301" ht="15" customHeight="1" s="1003">
      <c r="A1301" s="1019" t="inlineStr">
        <is>
          <t>Tourteaux</t>
        </is>
      </c>
      <c r="B1301" t="inlineStr">
        <is>
          <t>Débouchés</t>
        </is>
      </c>
      <c r="C1301" t="inlineStr">
        <is>
          <t>kt</t>
        </is>
      </c>
      <c r="D1301" t="inlineStr">
        <is>
          <t>France</t>
        </is>
      </c>
      <c r="E1301" t="inlineStr">
        <is>
          <t>2015-16</t>
        </is>
      </c>
      <c r="F1301" t="inlineStr">
        <is>
          <t>Lupin</t>
        </is>
      </c>
      <c r="G1301" t="inlineStr"/>
      <c r="H1301" t="inlineStr"/>
      <c r="I1301" t="inlineStr"/>
      <c r="J1301" t="inlineStr"/>
      <c r="K1301" t="inlineStr"/>
      <c r="L1301" t="inlineStr"/>
      <c r="M1301" t="inlineStr"/>
      <c r="N1301" t="inlineStr"/>
      <c r="O1301" t="n">
        <v>-0</v>
      </c>
      <c r="P1301" t="n">
        <v>0</v>
      </c>
      <c r="Q1301" t="n">
        <v>500000000</v>
      </c>
      <c r="R1301" t="inlineStr"/>
      <c r="S1301" t="inlineStr"/>
      <c r="T1301" t="inlineStr"/>
      <c r="U1301" t="n">
        <v>0</v>
      </c>
      <c r="V1301" t="n">
        <v>500000000</v>
      </c>
      <c r="W1301" t="inlineStr"/>
      <c r="X1301" t="inlineStr">
        <is>
          <t>libre unbounded</t>
        </is>
      </c>
    </row>
    <row r="1302" ht="15" customHeight="1" s="1003">
      <c r="A1302" s="1019" t="inlineStr">
        <is>
          <t>Tourteaux</t>
        </is>
      </c>
      <c r="B1302" t="inlineStr">
        <is>
          <t>Export</t>
        </is>
      </c>
      <c r="C1302" t="inlineStr">
        <is>
          <t>kt</t>
        </is>
      </c>
      <c r="D1302" t="inlineStr">
        <is>
          <t>France</t>
        </is>
      </c>
      <c r="E1302" t="inlineStr">
        <is>
          <t>2015-16</t>
        </is>
      </c>
      <c r="F1302" t="inlineStr">
        <is>
          <t>Lupin</t>
        </is>
      </c>
      <c r="G1302" t="inlineStr"/>
      <c r="H1302" t="inlineStr"/>
      <c r="I1302" t="inlineStr"/>
      <c r="J1302" t="inlineStr"/>
      <c r="K1302" t="inlineStr"/>
      <c r="L1302" t="inlineStr"/>
      <c r="M1302" t="inlineStr"/>
      <c r="N1302" t="inlineStr"/>
      <c r="O1302" t="n">
        <v>-0</v>
      </c>
      <c r="P1302" t="n">
        <v>0</v>
      </c>
      <c r="Q1302" t="n">
        <v>500000000</v>
      </c>
      <c r="R1302" t="inlineStr"/>
      <c r="S1302" t="inlineStr"/>
      <c r="T1302" t="inlineStr"/>
      <c r="U1302" t="n">
        <v>0</v>
      </c>
      <c r="V1302" t="n">
        <v>500000000</v>
      </c>
      <c r="W1302" t="inlineStr"/>
      <c r="X1302" t="inlineStr">
        <is>
          <t>libre unbounded</t>
        </is>
      </c>
    </row>
    <row r="1303" ht="15" customHeight="1" s="1003">
      <c r="A1303" s="1019" t="inlineStr">
        <is>
          <t>Tourteaux</t>
        </is>
      </c>
      <c r="B1303" t="inlineStr">
        <is>
          <t>FAB</t>
        </is>
      </c>
      <c r="C1303" t="inlineStr">
        <is>
          <t>kt</t>
        </is>
      </c>
      <c r="D1303" t="inlineStr">
        <is>
          <t>France</t>
        </is>
      </c>
      <c r="E1303" t="inlineStr">
        <is>
          <t>2015-16</t>
        </is>
      </c>
      <c r="F1303" t="inlineStr">
        <is>
          <t>Lupin</t>
        </is>
      </c>
      <c r="G1303" t="inlineStr"/>
      <c r="H1303" t="inlineStr"/>
      <c r="I1303" t="inlineStr"/>
      <c r="J1303" t="inlineStr"/>
      <c r="K1303" t="inlineStr"/>
      <c r="L1303" t="inlineStr"/>
      <c r="M1303" t="inlineStr"/>
      <c r="N1303" t="inlineStr"/>
      <c r="O1303" t="n">
        <v>-0</v>
      </c>
      <c r="P1303" t="n">
        <v>0</v>
      </c>
      <c r="Q1303" t="n">
        <v>500000000</v>
      </c>
      <c r="R1303" t="inlineStr"/>
      <c r="S1303" t="inlineStr"/>
      <c r="T1303" t="inlineStr"/>
      <c r="U1303" t="n">
        <v>0</v>
      </c>
      <c r="V1303" t="n">
        <v>500000000</v>
      </c>
      <c r="W1303" t="inlineStr"/>
      <c r="X1303" t="inlineStr">
        <is>
          <t>libre unbounded</t>
        </is>
      </c>
    </row>
    <row r="1304" ht="15" customHeight="1" s="1003">
      <c r="A1304" s="1019" t="inlineStr">
        <is>
          <t>Tourteaux</t>
        </is>
      </c>
      <c r="B1304" t="inlineStr">
        <is>
          <t>FAF</t>
        </is>
      </c>
      <c r="C1304" t="inlineStr">
        <is>
          <t>kt</t>
        </is>
      </c>
      <c r="D1304" t="inlineStr">
        <is>
          <t>France</t>
        </is>
      </c>
      <c r="E1304" t="inlineStr">
        <is>
          <t>2015-16</t>
        </is>
      </c>
      <c r="F1304" t="inlineStr">
        <is>
          <t>Lupin</t>
        </is>
      </c>
      <c r="G1304" t="inlineStr"/>
      <c r="H1304" t="inlineStr"/>
      <c r="I1304" t="inlineStr"/>
      <c r="J1304" t="inlineStr"/>
      <c r="K1304" t="inlineStr"/>
      <c r="L1304" t="inlineStr"/>
      <c r="M1304" t="inlineStr"/>
      <c r="N1304" t="inlineStr"/>
      <c r="O1304" t="n">
        <v>-0</v>
      </c>
      <c r="P1304" t="n">
        <v>0</v>
      </c>
      <c r="Q1304" t="n">
        <v>500000000</v>
      </c>
      <c r="R1304" t="inlineStr"/>
      <c r="S1304" t="inlineStr"/>
      <c r="T1304" t="inlineStr"/>
      <c r="U1304" t="n">
        <v>0</v>
      </c>
      <c r="V1304" t="n">
        <v>500000000</v>
      </c>
      <c r="W1304" t="inlineStr"/>
      <c r="X1304" t="inlineStr">
        <is>
          <t>libre unbounded</t>
        </is>
      </c>
    </row>
    <row r="1305" ht="15" customHeight="1" s="1003">
      <c r="A1305" s="1019" t="inlineStr">
        <is>
          <t>Coques (+ eau)</t>
        </is>
      </c>
      <c r="B1305" t="inlineStr">
        <is>
          <t>FAB</t>
        </is>
      </c>
      <c r="C1305" t="inlineStr">
        <is>
          <t>kt</t>
        </is>
      </c>
      <c r="D1305" t="inlineStr">
        <is>
          <t>France</t>
        </is>
      </c>
      <c r="E1305" t="inlineStr">
        <is>
          <t>2015-16</t>
        </is>
      </c>
      <c r="F1305" t="inlineStr">
        <is>
          <t>Lupin</t>
        </is>
      </c>
      <c r="G1305" t="inlineStr"/>
      <c r="H1305" t="inlineStr"/>
      <c r="I1305" t="inlineStr"/>
      <c r="J1305" t="inlineStr"/>
      <c r="K1305" t="inlineStr"/>
      <c r="L1305" t="inlineStr"/>
      <c r="M1305" t="inlineStr"/>
      <c r="N1305" t="inlineStr"/>
      <c r="O1305" t="n">
        <v>-0</v>
      </c>
      <c r="P1305" t="n">
        <v>0</v>
      </c>
      <c r="Q1305" t="n">
        <v>-0</v>
      </c>
      <c r="R1305" t="inlineStr"/>
      <c r="S1305" t="inlineStr"/>
      <c r="T1305" t="inlineStr"/>
      <c r="U1305" t="n">
        <v>0</v>
      </c>
      <c r="V1305" t="n">
        <v>500000000</v>
      </c>
      <c r="W1305" t="inlineStr"/>
      <c r="X1305" t="inlineStr">
        <is>
          <t>libre</t>
        </is>
      </c>
    </row>
    <row r="1306" ht="15" customHeight="1" s="1003">
      <c r="A1306" s="1019" t="inlineStr">
        <is>
          <t>Coques (+ eau)</t>
        </is>
      </c>
      <c r="B1306" t="inlineStr">
        <is>
          <t>Combustion</t>
        </is>
      </c>
      <c r="C1306" t="inlineStr">
        <is>
          <t>kt</t>
        </is>
      </c>
      <c r="D1306" t="inlineStr">
        <is>
          <t>France</t>
        </is>
      </c>
      <c r="E1306" t="inlineStr">
        <is>
          <t>2015-16</t>
        </is>
      </c>
      <c r="F1306" t="inlineStr">
        <is>
          <t>Lupin</t>
        </is>
      </c>
      <c r="G1306" t="inlineStr"/>
      <c r="H1306" t="inlineStr"/>
      <c r="I1306" t="inlineStr"/>
      <c r="J1306" t="inlineStr"/>
      <c r="K1306" t="inlineStr"/>
      <c r="L1306" t="inlineStr"/>
      <c r="M1306" t="inlineStr"/>
      <c r="N1306" t="inlineStr"/>
      <c r="O1306" t="n">
        <v>-0</v>
      </c>
      <c r="P1306" t="n">
        <v>0</v>
      </c>
      <c r="Q1306" t="n">
        <v>-0</v>
      </c>
      <c r="R1306" t="inlineStr"/>
      <c r="S1306" t="inlineStr"/>
      <c r="T1306" t="inlineStr"/>
      <c r="U1306" t="n">
        <v>0</v>
      </c>
      <c r="V1306" t="n">
        <v>500000000</v>
      </c>
      <c r="W1306" t="inlineStr"/>
      <c r="X1306" t="inlineStr">
        <is>
          <t>libre</t>
        </is>
      </c>
    </row>
    <row r="1307" ht="15" customHeight="1" s="1003">
      <c r="A1307" s="1019" t="inlineStr">
        <is>
          <t>Coques (+ eau)</t>
        </is>
      </c>
      <c r="B1307" t="inlineStr">
        <is>
          <t>Alimentation animale rente</t>
        </is>
      </c>
      <c r="C1307" t="inlineStr">
        <is>
          <t>kt</t>
        </is>
      </c>
      <c r="D1307" t="inlineStr">
        <is>
          <t>France</t>
        </is>
      </c>
      <c r="E1307" t="inlineStr">
        <is>
          <t>2015-16</t>
        </is>
      </c>
      <c r="F1307" t="inlineStr">
        <is>
          <t>Lupin</t>
        </is>
      </c>
      <c r="G1307" t="inlineStr"/>
      <c r="H1307" t="inlineStr"/>
      <c r="I1307" t="inlineStr"/>
      <c r="J1307" t="inlineStr"/>
      <c r="K1307" t="inlineStr"/>
      <c r="L1307" t="inlineStr"/>
      <c r="M1307" t="inlineStr"/>
      <c r="N1307" t="inlineStr"/>
      <c r="O1307" t="n">
        <v>-0</v>
      </c>
      <c r="P1307" t="n">
        <v>0</v>
      </c>
      <c r="Q1307" t="n">
        <v>0</v>
      </c>
      <c r="R1307" t="inlineStr"/>
      <c r="S1307" t="inlineStr"/>
      <c r="T1307" t="inlineStr"/>
      <c r="U1307" t="n">
        <v>0</v>
      </c>
      <c r="V1307" t="n">
        <v>500000000</v>
      </c>
      <c r="W1307" t="inlineStr"/>
      <c r="X1307" t="inlineStr">
        <is>
          <t>libre</t>
        </is>
      </c>
    </row>
    <row r="1308" ht="15" customHeight="1" s="1003">
      <c r="A1308" s="1019" t="inlineStr">
        <is>
          <t>Coques (+ eau)</t>
        </is>
      </c>
      <c r="B1308" t="inlineStr">
        <is>
          <t>Alimentation animale</t>
        </is>
      </c>
      <c r="C1308" t="inlineStr">
        <is>
          <t>kt</t>
        </is>
      </c>
      <c r="D1308" t="inlineStr">
        <is>
          <t>France</t>
        </is>
      </c>
      <c r="E1308" t="inlineStr">
        <is>
          <t>2015-16</t>
        </is>
      </c>
      <c r="F1308" t="inlineStr">
        <is>
          <t>Lupin</t>
        </is>
      </c>
      <c r="G1308" t="inlineStr"/>
      <c r="H1308" t="inlineStr"/>
      <c r="I1308" t="inlineStr"/>
      <c r="J1308" t="inlineStr"/>
      <c r="K1308" t="inlineStr"/>
      <c r="L1308" t="inlineStr"/>
      <c r="M1308" t="inlineStr"/>
      <c r="N1308" t="inlineStr"/>
      <c r="O1308" t="n">
        <v>-0</v>
      </c>
      <c r="P1308" t="n">
        <v>0</v>
      </c>
      <c r="Q1308" t="n">
        <v>0</v>
      </c>
      <c r="R1308" t="inlineStr"/>
      <c r="S1308" t="inlineStr"/>
      <c r="T1308" t="inlineStr"/>
      <c r="U1308" t="n">
        <v>0</v>
      </c>
      <c r="V1308" t="n">
        <v>500000000</v>
      </c>
      <c r="W1308" t="inlineStr"/>
      <c r="X1308" t="inlineStr">
        <is>
          <t>libre</t>
        </is>
      </c>
    </row>
    <row r="1309" ht="15" customHeight="1" s="1003">
      <c r="A1309" s="1019" t="inlineStr">
        <is>
          <t>Coques (+ eau)</t>
        </is>
      </c>
      <c r="B1309" t="inlineStr">
        <is>
          <t>Usages alimentaires</t>
        </is>
      </c>
      <c r="C1309" t="inlineStr">
        <is>
          <t>kt</t>
        </is>
      </c>
      <c r="D1309" t="inlineStr">
        <is>
          <t>France</t>
        </is>
      </c>
      <c r="E1309" t="inlineStr">
        <is>
          <t>2015-16</t>
        </is>
      </c>
      <c r="F1309" t="inlineStr">
        <is>
          <t>Lupin</t>
        </is>
      </c>
      <c r="G1309" t="inlineStr"/>
      <c r="H1309" t="inlineStr"/>
      <c r="I1309" t="inlineStr"/>
      <c r="J1309" t="inlineStr"/>
      <c r="K1309" t="inlineStr"/>
      <c r="L1309" t="inlineStr"/>
      <c r="M1309" t="inlineStr"/>
      <c r="N1309" t="inlineStr"/>
      <c r="O1309" t="n">
        <v>-0</v>
      </c>
      <c r="P1309" t="n">
        <v>0</v>
      </c>
      <c r="Q1309" t="n">
        <v>-0</v>
      </c>
      <c r="R1309" t="inlineStr"/>
      <c r="S1309" t="inlineStr"/>
      <c r="T1309" t="inlineStr"/>
      <c r="U1309" t="n">
        <v>0</v>
      </c>
      <c r="V1309" t="n">
        <v>500000000</v>
      </c>
      <c r="W1309" t="inlineStr"/>
      <c r="X1309" t="inlineStr">
        <is>
          <t>libre</t>
        </is>
      </c>
    </row>
    <row r="1310" ht="15" customHeight="1" s="1003">
      <c r="A1310" s="1019" t="inlineStr">
        <is>
          <t>Coques (+ eau)</t>
        </is>
      </c>
      <c r="B1310" t="inlineStr">
        <is>
          <t>Débouchés</t>
        </is>
      </c>
      <c r="C1310" t="inlineStr">
        <is>
          <t>kt</t>
        </is>
      </c>
      <c r="D1310" t="inlineStr">
        <is>
          <t>France</t>
        </is>
      </c>
      <c r="E1310" t="inlineStr">
        <is>
          <t>2015-16</t>
        </is>
      </c>
      <c r="F1310" t="inlineStr">
        <is>
          <t>Lupin</t>
        </is>
      </c>
      <c r="G1310" t="inlineStr"/>
      <c r="H1310" t="inlineStr"/>
      <c r="I1310" t="inlineStr"/>
      <c r="J1310" t="inlineStr"/>
      <c r="K1310" t="inlineStr"/>
      <c r="L1310" t="inlineStr"/>
      <c r="M1310" t="inlineStr"/>
      <c r="N1310" t="inlineStr"/>
      <c r="O1310" t="n">
        <v>0</v>
      </c>
      <c r="P1310" t="inlineStr"/>
      <c r="Q1310" t="inlineStr"/>
      <c r="R1310" t="inlineStr"/>
      <c r="S1310" t="inlineStr"/>
      <c r="T1310" t="inlineStr"/>
      <c r="U1310" t="n">
        <v>0</v>
      </c>
      <c r="V1310" t="n">
        <v>500000000</v>
      </c>
      <c r="W1310" t="inlineStr"/>
      <c r="X1310" t="inlineStr">
        <is>
          <t>déterminé</t>
        </is>
      </c>
    </row>
    <row r="1311" ht="15" customHeight="1" s="1003">
      <c r="A1311" s="1019" t="inlineStr">
        <is>
          <t>Coques (+ eau)</t>
        </is>
      </c>
      <c r="B1311" t="inlineStr">
        <is>
          <t>Energie</t>
        </is>
      </c>
      <c r="C1311" t="inlineStr">
        <is>
          <t>kt</t>
        </is>
      </c>
      <c r="D1311" t="inlineStr">
        <is>
          <t>France</t>
        </is>
      </c>
      <c r="E1311" t="inlineStr">
        <is>
          <t>2015-16</t>
        </is>
      </c>
      <c r="F1311" t="inlineStr">
        <is>
          <t>Lupin</t>
        </is>
      </c>
      <c r="G1311" t="inlineStr"/>
      <c r="H1311" t="inlineStr"/>
      <c r="I1311" t="inlineStr"/>
      <c r="J1311" t="inlineStr"/>
      <c r="K1311" t="inlineStr"/>
      <c r="L1311" t="inlineStr"/>
      <c r="M1311" t="inlineStr"/>
      <c r="N1311" t="inlineStr"/>
      <c r="O1311" t="n">
        <v>-0</v>
      </c>
      <c r="P1311" t="n">
        <v>0</v>
      </c>
      <c r="Q1311" t="n">
        <v>-0</v>
      </c>
      <c r="R1311" t="inlineStr"/>
      <c r="S1311" t="inlineStr"/>
      <c r="T1311" t="inlineStr"/>
      <c r="U1311" t="n">
        <v>0</v>
      </c>
      <c r="V1311" t="n">
        <v>500000000</v>
      </c>
      <c r="W1311" t="inlineStr"/>
      <c r="X1311" t="inlineStr">
        <is>
          <t>libre</t>
        </is>
      </c>
    </row>
    <row r="1312" ht="15" customHeight="1" s="1003">
      <c r="A1312" s="1019" t="inlineStr">
        <is>
          <t>Coques (+ eau)</t>
        </is>
      </c>
      <c r="B1312" t="inlineStr">
        <is>
          <t>Usages non-alimentaires</t>
        </is>
      </c>
      <c r="C1312" t="inlineStr">
        <is>
          <t>kt</t>
        </is>
      </c>
      <c r="D1312" t="inlineStr">
        <is>
          <t>France</t>
        </is>
      </c>
      <c r="E1312" t="inlineStr">
        <is>
          <t>2015-16</t>
        </is>
      </c>
      <c r="F1312" t="inlineStr">
        <is>
          <t>Lupin</t>
        </is>
      </c>
      <c r="G1312" t="inlineStr"/>
      <c r="H1312" t="inlineStr"/>
      <c r="I1312" t="inlineStr"/>
      <c r="J1312" t="inlineStr"/>
      <c r="K1312" t="inlineStr"/>
      <c r="L1312" t="inlineStr"/>
      <c r="M1312" t="inlineStr"/>
      <c r="N1312" t="inlineStr"/>
      <c r="O1312" t="n">
        <v>-0</v>
      </c>
      <c r="P1312" t="n">
        <v>0</v>
      </c>
      <c r="Q1312" t="n">
        <v>-0</v>
      </c>
      <c r="R1312" t="inlineStr"/>
      <c r="S1312" t="inlineStr"/>
      <c r="T1312" t="inlineStr"/>
      <c r="U1312" t="n">
        <v>0</v>
      </c>
      <c r="V1312" t="n">
        <v>500000000</v>
      </c>
      <c r="W1312" t="inlineStr"/>
      <c r="X1312" t="inlineStr">
        <is>
          <t>libre</t>
        </is>
      </c>
    </row>
    <row r="1313" ht="15" customHeight="1" s="1003">
      <c r="A1313" s="1019" t="inlineStr">
        <is>
          <t>Huile d'olive</t>
        </is>
      </c>
      <c r="B1313" t="inlineStr">
        <is>
          <t>Vente directe et autoconsommation</t>
        </is>
      </c>
      <c r="C1313" t="inlineStr">
        <is>
          <t>kt</t>
        </is>
      </c>
      <c r="D1313" t="inlineStr">
        <is>
          <t>France</t>
        </is>
      </c>
      <c r="E1313" t="inlineStr">
        <is>
          <t>2015-16</t>
        </is>
      </c>
      <c r="F1313" t="inlineStr">
        <is>
          <t>Lupin</t>
        </is>
      </c>
      <c r="G1313" t="inlineStr"/>
      <c r="H1313" t="inlineStr"/>
      <c r="I1313" t="inlineStr"/>
      <c r="J1313" t="inlineStr"/>
      <c r="K1313" t="inlineStr"/>
      <c r="L1313" t="inlineStr"/>
      <c r="M1313" t="inlineStr"/>
      <c r="N1313" t="inlineStr"/>
      <c r="O1313" t="n">
        <v>-0</v>
      </c>
      <c r="P1313" t="n">
        <v>0</v>
      </c>
      <c r="Q1313" t="n">
        <v>500000000</v>
      </c>
      <c r="R1313" t="inlineStr"/>
      <c r="S1313" t="inlineStr"/>
      <c r="T1313" t="inlineStr"/>
      <c r="U1313" t="n">
        <v>0</v>
      </c>
      <c r="V1313" t="n">
        <v>500000000</v>
      </c>
      <c r="W1313" t="inlineStr"/>
      <c r="X1313" t="inlineStr">
        <is>
          <t>libre unbounded</t>
        </is>
      </c>
    </row>
    <row r="1314" ht="15" customHeight="1" s="1003">
      <c r="A1314" s="1019" t="inlineStr">
        <is>
          <t>Huile d'olive</t>
        </is>
      </c>
      <c r="B1314" t="inlineStr">
        <is>
          <t>Circuits spécialisés</t>
        </is>
      </c>
      <c r="C1314" t="inlineStr">
        <is>
          <t>kt</t>
        </is>
      </c>
      <c r="D1314" t="inlineStr">
        <is>
          <t>France</t>
        </is>
      </c>
      <c r="E1314" t="inlineStr">
        <is>
          <t>2015-16</t>
        </is>
      </c>
      <c r="F1314" t="inlineStr">
        <is>
          <t>Lupin</t>
        </is>
      </c>
      <c r="G1314" t="inlineStr"/>
      <c r="H1314" t="inlineStr"/>
      <c r="I1314" t="inlineStr"/>
      <c r="J1314" t="inlineStr"/>
      <c r="K1314" t="inlineStr"/>
      <c r="L1314" t="inlineStr"/>
      <c r="M1314" t="inlineStr"/>
      <c r="N1314" t="inlineStr"/>
      <c r="O1314" t="n">
        <v>-0</v>
      </c>
      <c r="P1314" t="n">
        <v>0</v>
      </c>
      <c r="Q1314" t="n">
        <v>500000000</v>
      </c>
      <c r="R1314" t="inlineStr"/>
      <c r="S1314" t="inlineStr"/>
      <c r="T1314" t="inlineStr"/>
      <c r="U1314" t="n">
        <v>0</v>
      </c>
      <c r="V1314" t="n">
        <v>500000000</v>
      </c>
      <c r="W1314" t="inlineStr"/>
      <c r="X1314" t="inlineStr">
        <is>
          <t>libre unbounded</t>
        </is>
      </c>
    </row>
    <row r="1315" ht="15" customHeight="1" s="1003">
      <c r="A1315" s="1019" t="inlineStr">
        <is>
          <t>Huile d'olive</t>
        </is>
      </c>
      <c r="B1315" t="inlineStr">
        <is>
          <t>RHD</t>
        </is>
      </c>
      <c r="C1315" t="inlineStr">
        <is>
          <t>kt</t>
        </is>
      </c>
      <c r="D1315" t="inlineStr">
        <is>
          <t>France</t>
        </is>
      </c>
      <c r="E1315" t="inlineStr">
        <is>
          <t>2015-16</t>
        </is>
      </c>
      <c r="F1315" t="inlineStr">
        <is>
          <t>Lupin</t>
        </is>
      </c>
      <c r="G1315" t="inlineStr"/>
      <c r="H1315" t="inlineStr"/>
      <c r="I1315" t="inlineStr"/>
      <c r="J1315" t="inlineStr"/>
      <c r="K1315" t="inlineStr"/>
      <c r="L1315" t="inlineStr"/>
      <c r="M1315" t="inlineStr"/>
      <c r="N1315" t="inlineStr"/>
      <c r="O1315" t="n">
        <v>-0</v>
      </c>
      <c r="P1315" t="n">
        <v>0</v>
      </c>
      <c r="Q1315" t="n">
        <v>500000000</v>
      </c>
      <c r="R1315" t="inlineStr"/>
      <c r="S1315" t="inlineStr"/>
      <c r="T1315" t="inlineStr"/>
      <c r="U1315" t="n">
        <v>0</v>
      </c>
      <c r="V1315" t="n">
        <v>500000000</v>
      </c>
      <c r="W1315" t="inlineStr"/>
      <c r="X1315" t="inlineStr">
        <is>
          <t>libre unbounded</t>
        </is>
      </c>
    </row>
    <row r="1316" ht="15" customHeight="1" s="1003">
      <c r="A1316" s="1019" t="inlineStr">
        <is>
          <t>Huile d'olive</t>
        </is>
      </c>
      <c r="B1316" t="inlineStr">
        <is>
          <t>Autres IAA</t>
        </is>
      </c>
      <c r="C1316" t="inlineStr">
        <is>
          <t>kt</t>
        </is>
      </c>
      <c r="D1316" t="inlineStr">
        <is>
          <t>France</t>
        </is>
      </c>
      <c r="E1316" t="inlineStr">
        <is>
          <t>2015-16</t>
        </is>
      </c>
      <c r="F1316" t="inlineStr">
        <is>
          <t>Lupin</t>
        </is>
      </c>
      <c r="G1316" t="inlineStr"/>
      <c r="H1316" t="inlineStr"/>
      <c r="I1316" t="inlineStr"/>
      <c r="J1316" t="inlineStr"/>
      <c r="K1316" t="inlineStr"/>
      <c r="L1316" t="inlineStr"/>
      <c r="M1316" t="inlineStr"/>
      <c r="N1316" t="inlineStr"/>
      <c r="O1316" t="n">
        <v>-0</v>
      </c>
      <c r="P1316" t="n">
        <v>0</v>
      </c>
      <c r="Q1316" t="n">
        <v>500000000</v>
      </c>
      <c r="R1316" t="inlineStr"/>
      <c r="S1316" t="inlineStr"/>
      <c r="T1316" t="inlineStr"/>
      <c r="U1316" t="n">
        <v>0</v>
      </c>
      <c r="V1316" t="n">
        <v>500000000</v>
      </c>
      <c r="W1316" t="inlineStr"/>
      <c r="X1316" t="inlineStr">
        <is>
          <t>libre unbounded</t>
        </is>
      </c>
    </row>
    <row r="1317" ht="15" customHeight="1" s="1003">
      <c r="A1317" s="1019" t="inlineStr">
        <is>
          <t>Huile d'olive</t>
        </is>
      </c>
      <c r="B1317" t="inlineStr">
        <is>
          <t>Alimentation humaine</t>
        </is>
      </c>
      <c r="C1317" t="inlineStr">
        <is>
          <t>kt</t>
        </is>
      </c>
      <c r="D1317" t="inlineStr">
        <is>
          <t>France</t>
        </is>
      </c>
      <c r="E1317" t="inlineStr">
        <is>
          <t>2015-16</t>
        </is>
      </c>
      <c r="F1317" t="inlineStr">
        <is>
          <t>Lupin</t>
        </is>
      </c>
      <c r="G1317" t="inlineStr"/>
      <c r="H1317" t="inlineStr"/>
      <c r="I1317" t="inlineStr"/>
      <c r="J1317" t="inlineStr"/>
      <c r="K1317" t="inlineStr"/>
      <c r="L1317" t="inlineStr"/>
      <c r="M1317" t="inlineStr"/>
      <c r="N1317" t="inlineStr"/>
      <c r="O1317" t="n">
        <v>-0</v>
      </c>
      <c r="P1317" t="n">
        <v>0</v>
      </c>
      <c r="Q1317" t="n">
        <v>500000000</v>
      </c>
      <c r="R1317" t="inlineStr"/>
      <c r="S1317" t="inlineStr"/>
      <c r="T1317" t="inlineStr"/>
      <c r="U1317" t="n">
        <v>0</v>
      </c>
      <c r="V1317" t="n">
        <v>500000000</v>
      </c>
      <c r="W1317" t="inlineStr"/>
      <c r="X1317" t="inlineStr">
        <is>
          <t>libre unbounded</t>
        </is>
      </c>
    </row>
    <row r="1318" ht="15" customHeight="1" s="1003">
      <c r="A1318" s="1019" t="inlineStr">
        <is>
          <t>Huile d'olive</t>
        </is>
      </c>
      <c r="B1318" t="inlineStr">
        <is>
          <t>Ménages</t>
        </is>
      </c>
      <c r="C1318" t="inlineStr">
        <is>
          <t>kt</t>
        </is>
      </c>
      <c r="D1318" t="inlineStr">
        <is>
          <t>France</t>
        </is>
      </c>
      <c r="E1318" t="inlineStr">
        <is>
          <t>2015-16</t>
        </is>
      </c>
      <c r="F1318" t="inlineStr">
        <is>
          <t>Lupin</t>
        </is>
      </c>
      <c r="G1318" t="inlineStr"/>
      <c r="H1318" t="inlineStr"/>
      <c r="I1318" t="inlineStr"/>
      <c r="J1318" t="inlineStr"/>
      <c r="K1318" t="inlineStr"/>
      <c r="L1318" t="inlineStr"/>
      <c r="M1318" t="inlineStr"/>
      <c r="N1318" t="inlineStr"/>
      <c r="O1318" t="n">
        <v>-0</v>
      </c>
      <c r="P1318" t="n">
        <v>0</v>
      </c>
      <c r="Q1318" t="n">
        <v>500000000</v>
      </c>
      <c r="R1318" t="inlineStr"/>
      <c r="S1318" t="inlineStr"/>
      <c r="T1318" t="inlineStr"/>
      <c r="U1318" t="n">
        <v>0</v>
      </c>
      <c r="V1318" t="n">
        <v>500000000</v>
      </c>
      <c r="W1318" t="inlineStr"/>
      <c r="X1318" t="inlineStr">
        <is>
          <t>libre unbounded</t>
        </is>
      </c>
    </row>
    <row r="1319" ht="15" customHeight="1" s="1003">
      <c r="A1319" s="1019" t="inlineStr">
        <is>
          <t>Huile d'olive</t>
        </is>
      </c>
      <c r="B1319" t="inlineStr">
        <is>
          <t>Usages alimentaires</t>
        </is>
      </c>
      <c r="C1319" t="inlineStr">
        <is>
          <t>kt</t>
        </is>
      </c>
      <c r="D1319" t="inlineStr">
        <is>
          <t>France</t>
        </is>
      </c>
      <c r="E1319" t="inlineStr">
        <is>
          <t>2015-16</t>
        </is>
      </c>
      <c r="F1319" t="inlineStr">
        <is>
          <t>Lupin</t>
        </is>
      </c>
      <c r="G1319" t="inlineStr"/>
      <c r="H1319" t="inlineStr"/>
      <c r="I1319" t="inlineStr"/>
      <c r="J1319" t="inlineStr"/>
      <c r="K1319" t="inlineStr"/>
      <c r="L1319" t="inlineStr"/>
      <c r="M1319" t="inlineStr"/>
      <c r="N1319" t="inlineStr"/>
      <c r="O1319" t="n">
        <v>-0</v>
      </c>
      <c r="P1319" t="n">
        <v>0</v>
      </c>
      <c r="Q1319" t="n">
        <v>500000000</v>
      </c>
      <c r="R1319" t="inlineStr"/>
      <c r="S1319" t="inlineStr"/>
      <c r="T1319" t="inlineStr"/>
      <c r="U1319" t="n">
        <v>0</v>
      </c>
      <c r="V1319" t="n">
        <v>500000000</v>
      </c>
      <c r="W1319" t="inlineStr"/>
      <c r="X1319" t="inlineStr">
        <is>
          <t>libre unbounded</t>
        </is>
      </c>
    </row>
    <row r="1320" ht="15" customHeight="1" s="1003">
      <c r="A1320" s="1019" t="inlineStr">
        <is>
          <t>Huile d'olive</t>
        </is>
      </c>
      <c r="B1320" t="inlineStr">
        <is>
          <t>Débouchés</t>
        </is>
      </c>
      <c r="C1320" t="inlineStr">
        <is>
          <t>kt</t>
        </is>
      </c>
      <c r="D1320" t="inlineStr">
        <is>
          <t>France</t>
        </is>
      </c>
      <c r="E1320" t="inlineStr">
        <is>
          <t>2015-16</t>
        </is>
      </c>
      <c r="F1320" t="inlineStr">
        <is>
          <t>Lupin</t>
        </is>
      </c>
      <c r="G1320" t="inlineStr"/>
      <c r="H1320" t="inlineStr"/>
      <c r="I1320" t="inlineStr"/>
      <c r="J1320" t="inlineStr"/>
      <c r="K1320" t="inlineStr"/>
      <c r="L1320" t="inlineStr"/>
      <c r="M1320" t="inlineStr"/>
      <c r="N1320" t="inlineStr"/>
      <c r="O1320" t="n">
        <v>-0</v>
      </c>
      <c r="P1320" t="n">
        <v>0</v>
      </c>
      <c r="Q1320" t="n">
        <v>500000000</v>
      </c>
      <c r="R1320" t="inlineStr"/>
      <c r="S1320" t="inlineStr"/>
      <c r="T1320" t="inlineStr"/>
      <c r="U1320" t="n">
        <v>0</v>
      </c>
      <c r="V1320" t="n">
        <v>500000000</v>
      </c>
      <c r="W1320" t="inlineStr"/>
      <c r="X1320" t="inlineStr">
        <is>
          <t>libre unbounded</t>
        </is>
      </c>
    </row>
    <row r="1321" ht="15" customHeight="1" s="1003">
      <c r="A1321" s="1019" t="inlineStr">
        <is>
          <t>Huile d'olive</t>
        </is>
      </c>
      <c r="B1321" t="inlineStr">
        <is>
          <t>Export</t>
        </is>
      </c>
      <c r="C1321" t="inlineStr">
        <is>
          <t>kt</t>
        </is>
      </c>
      <c r="D1321" t="inlineStr">
        <is>
          <t>France</t>
        </is>
      </c>
      <c r="E1321" t="inlineStr">
        <is>
          <t>2015-16</t>
        </is>
      </c>
      <c r="F1321" t="inlineStr">
        <is>
          <t>Lupin</t>
        </is>
      </c>
      <c r="G1321" t="inlineStr"/>
      <c r="H1321" t="inlineStr"/>
      <c r="I1321" t="inlineStr"/>
      <c r="J1321" t="inlineStr"/>
      <c r="K1321" t="inlineStr"/>
      <c r="L1321" t="inlineStr"/>
      <c r="M1321" t="inlineStr"/>
      <c r="N1321" t="inlineStr"/>
      <c r="O1321" t="n">
        <v>-0</v>
      </c>
      <c r="P1321" t="n">
        <v>0</v>
      </c>
      <c r="Q1321" t="n">
        <v>500000000</v>
      </c>
      <c r="R1321" t="inlineStr"/>
      <c r="S1321" t="inlineStr"/>
      <c r="T1321" t="inlineStr"/>
      <c r="U1321" t="n">
        <v>0</v>
      </c>
      <c r="V1321" t="n">
        <v>500000000</v>
      </c>
      <c r="W1321" t="inlineStr"/>
      <c r="X1321" t="inlineStr">
        <is>
          <t>libre unbounded</t>
        </is>
      </c>
    </row>
    <row r="1322" ht="15" customHeight="1" s="1003">
      <c r="A1322" s="1019" t="inlineStr">
        <is>
          <t>Huile d'olive</t>
        </is>
      </c>
      <c r="B1322" t="inlineStr">
        <is>
          <t>GMS</t>
        </is>
      </c>
      <c r="C1322" t="inlineStr">
        <is>
          <t>kt</t>
        </is>
      </c>
      <c r="D1322" t="inlineStr">
        <is>
          <t>France</t>
        </is>
      </c>
      <c r="E1322" t="inlineStr">
        <is>
          <t>2015-16</t>
        </is>
      </c>
      <c r="F1322" t="inlineStr">
        <is>
          <t>Lupin</t>
        </is>
      </c>
      <c r="G1322" t="inlineStr"/>
      <c r="H1322" t="inlineStr"/>
      <c r="I1322" t="inlineStr"/>
      <c r="J1322" t="inlineStr"/>
      <c r="K1322" t="inlineStr"/>
      <c r="L1322" t="inlineStr"/>
      <c r="M1322" t="inlineStr"/>
      <c r="N1322" t="inlineStr"/>
      <c r="O1322" t="n">
        <v>-0</v>
      </c>
      <c r="P1322" t="n">
        <v>0</v>
      </c>
      <c r="Q1322" t="n">
        <v>500000000</v>
      </c>
      <c r="R1322" t="inlineStr"/>
      <c r="S1322" t="inlineStr"/>
      <c r="T1322" t="inlineStr"/>
      <c r="U1322" t="n">
        <v>0</v>
      </c>
      <c r="V1322" t="n">
        <v>500000000</v>
      </c>
      <c r="W1322" t="inlineStr"/>
      <c r="X1322" t="inlineStr">
        <is>
          <t>libre unbounded</t>
        </is>
      </c>
    </row>
    <row r="1323" ht="15" customHeight="1" s="1003">
      <c r="A1323" s="1019" t="inlineStr">
        <is>
          <t>Huile d'olive</t>
        </is>
      </c>
      <c r="B1323" t="inlineStr">
        <is>
          <t>Circuits généralistes</t>
        </is>
      </c>
      <c r="C1323" t="inlineStr">
        <is>
          <t>kt</t>
        </is>
      </c>
      <c r="D1323" t="inlineStr">
        <is>
          <t>France</t>
        </is>
      </c>
      <c r="E1323" t="inlineStr">
        <is>
          <t>2015-16</t>
        </is>
      </c>
      <c r="F1323" t="inlineStr">
        <is>
          <t>Lupin</t>
        </is>
      </c>
      <c r="G1323" t="inlineStr"/>
      <c r="H1323" t="inlineStr"/>
      <c r="I1323" t="inlineStr"/>
      <c r="J1323" t="inlineStr"/>
      <c r="K1323" t="inlineStr"/>
      <c r="L1323" t="inlineStr"/>
      <c r="M1323" t="inlineStr"/>
      <c r="N1323" t="inlineStr"/>
      <c r="O1323" t="n">
        <v>-0</v>
      </c>
      <c r="P1323" t="n">
        <v>0</v>
      </c>
      <c r="Q1323" t="n">
        <v>500000000</v>
      </c>
      <c r="R1323" t="inlineStr"/>
      <c r="S1323" t="inlineStr"/>
      <c r="T1323" t="inlineStr"/>
      <c r="U1323" t="n">
        <v>0</v>
      </c>
      <c r="V1323" t="n">
        <v>500000000</v>
      </c>
      <c r="W1323" t="inlineStr"/>
      <c r="X1323" t="inlineStr">
        <is>
          <t>libre unbounded</t>
        </is>
      </c>
    </row>
    <row r="1324" ht="15" customHeight="1" s="1003">
      <c r="A1324" s="1019" t="inlineStr">
        <is>
          <t>Huile d'olive</t>
        </is>
      </c>
      <c r="B1324" t="inlineStr">
        <is>
          <t>Ecart statistique</t>
        </is>
      </c>
      <c r="C1324" t="inlineStr">
        <is>
          <t>kt</t>
        </is>
      </c>
      <c r="D1324" t="inlineStr">
        <is>
          <t>France</t>
        </is>
      </c>
      <c r="E1324" t="inlineStr">
        <is>
          <t>2015-16</t>
        </is>
      </c>
      <c r="F1324" t="inlineStr">
        <is>
          <t>Lupin</t>
        </is>
      </c>
      <c r="G1324" t="inlineStr"/>
      <c r="H1324" t="inlineStr"/>
      <c r="I1324" t="inlineStr"/>
      <c r="J1324" t="inlineStr"/>
      <c r="K1324" t="inlineStr"/>
      <c r="L1324" t="inlineStr"/>
      <c r="M1324" t="inlineStr"/>
      <c r="N1324" t="inlineStr"/>
      <c r="O1324" t="n">
        <v>-0</v>
      </c>
      <c r="P1324" t="n">
        <v>0</v>
      </c>
      <c r="Q1324" t="n">
        <v>500000000</v>
      </c>
      <c r="R1324" t="inlineStr"/>
      <c r="S1324" t="inlineStr"/>
      <c r="T1324" t="inlineStr"/>
      <c r="U1324" t="n">
        <v>0</v>
      </c>
      <c r="V1324" t="n">
        <v>500000000</v>
      </c>
      <c r="W1324" t="inlineStr"/>
      <c r="X1324" t="inlineStr">
        <is>
          <t>libre unbounded</t>
        </is>
      </c>
    </row>
    <row r="1325" ht="15" customHeight="1" s="1003">
      <c r="A1325" s="1019" t="inlineStr">
        <is>
          <t>Grignons d'olive</t>
        </is>
      </c>
      <c r="B1325" t="inlineStr">
        <is>
          <t>Alimentation animale</t>
        </is>
      </c>
      <c r="C1325" t="inlineStr">
        <is>
          <t>kt</t>
        </is>
      </c>
      <c r="D1325" t="inlineStr">
        <is>
          <t>France</t>
        </is>
      </c>
      <c r="E1325" t="inlineStr">
        <is>
          <t>2015-16</t>
        </is>
      </c>
      <c r="F1325" t="inlineStr">
        <is>
          <t>Lupin</t>
        </is>
      </c>
      <c r="G1325" t="inlineStr"/>
      <c r="H1325" t="inlineStr"/>
      <c r="I1325" t="inlineStr"/>
      <c r="J1325" t="inlineStr">
        <is>
          <t>Les grignons d'olive sont valorisés en alimentation animale</t>
        </is>
      </c>
      <c r="K1325" t="inlineStr"/>
      <c r="L1325" t="inlineStr">
        <is>
          <t>Consommation de grignons d'olive en alimentation animale</t>
        </is>
      </c>
      <c r="M1325" t="inlineStr"/>
      <c r="N1325" t="inlineStr"/>
      <c r="O1325" t="n">
        <v>-0</v>
      </c>
      <c r="P1325" t="n">
        <v>0</v>
      </c>
      <c r="Q1325" t="n">
        <v>500000000</v>
      </c>
      <c r="R1325" t="inlineStr"/>
      <c r="S1325" t="inlineStr"/>
      <c r="T1325" t="inlineStr"/>
      <c r="U1325" t="n">
        <v>0</v>
      </c>
      <c r="V1325" t="n">
        <v>500000000</v>
      </c>
      <c r="W1325" t="inlineStr"/>
      <c r="X1325" t="inlineStr">
        <is>
          <t>libre unbounded</t>
        </is>
      </c>
    </row>
    <row r="1326" ht="15" customHeight="1" s="1003">
      <c r="A1326" s="1019" t="inlineStr">
        <is>
          <t>Grignons d'olive</t>
        </is>
      </c>
      <c r="B1326" t="inlineStr">
        <is>
          <t>Usages alimentaires</t>
        </is>
      </c>
      <c r="C1326" t="inlineStr">
        <is>
          <t>kt</t>
        </is>
      </c>
      <c r="D1326" t="inlineStr">
        <is>
          <t>France</t>
        </is>
      </c>
      <c r="E1326" t="inlineStr">
        <is>
          <t>2015-16</t>
        </is>
      </c>
      <c r="F1326" t="inlineStr">
        <is>
          <t>Lupin</t>
        </is>
      </c>
      <c r="G1326" t="inlineStr"/>
      <c r="H1326" t="inlineStr"/>
      <c r="I1326" t="inlineStr"/>
      <c r="J1326" t="inlineStr"/>
      <c r="K1326" t="inlineStr"/>
      <c r="L1326" t="inlineStr"/>
      <c r="M1326" t="inlineStr"/>
      <c r="N1326" t="inlineStr"/>
      <c r="O1326" t="n">
        <v>-0</v>
      </c>
      <c r="P1326" t="n">
        <v>0</v>
      </c>
      <c r="Q1326" t="n">
        <v>500000000</v>
      </c>
      <c r="R1326" t="inlineStr"/>
      <c r="S1326" t="inlineStr"/>
      <c r="T1326" t="inlineStr"/>
      <c r="U1326" t="n">
        <v>0</v>
      </c>
      <c r="V1326" t="n">
        <v>500000000</v>
      </c>
      <c r="W1326" t="inlineStr"/>
      <c r="X1326" t="inlineStr">
        <is>
          <t>libre unbounded</t>
        </is>
      </c>
    </row>
    <row r="1327" ht="15" customHeight="1" s="1003">
      <c r="A1327" s="1019" t="inlineStr">
        <is>
          <t>Grignons d'olive</t>
        </is>
      </c>
      <c r="B1327" t="inlineStr">
        <is>
          <t>Débouchés</t>
        </is>
      </c>
      <c r="C1327" t="inlineStr">
        <is>
          <t>kt</t>
        </is>
      </c>
      <c r="D1327" t="inlineStr">
        <is>
          <t>France</t>
        </is>
      </c>
      <c r="E1327" t="inlineStr">
        <is>
          <t>2015-16</t>
        </is>
      </c>
      <c r="F1327" t="inlineStr">
        <is>
          <t>Lupin</t>
        </is>
      </c>
      <c r="G1327" t="inlineStr"/>
      <c r="H1327" t="inlineStr"/>
      <c r="I1327" t="inlineStr"/>
      <c r="J1327" t="inlineStr"/>
      <c r="K1327" t="inlineStr"/>
      <c r="L1327" t="inlineStr"/>
      <c r="M1327" t="inlineStr"/>
      <c r="N1327" t="inlineStr"/>
      <c r="O1327" t="n">
        <v>-0</v>
      </c>
      <c r="P1327" t="n">
        <v>0</v>
      </c>
      <c r="Q1327" t="n">
        <v>500000000</v>
      </c>
      <c r="R1327" t="inlineStr"/>
      <c r="S1327" t="inlineStr"/>
      <c r="T1327" t="inlineStr"/>
      <c r="U1327" t="n">
        <v>0</v>
      </c>
      <c r="V1327" t="n">
        <v>500000000</v>
      </c>
      <c r="W1327" t="inlineStr"/>
      <c r="X1327" t="inlineStr">
        <is>
          <t>libre unbounded</t>
        </is>
      </c>
    </row>
    <row r="1328" ht="15" customHeight="1" s="1003">
      <c r="A1328" s="1019" t="inlineStr">
        <is>
          <t>Grignons d'olive</t>
        </is>
      </c>
      <c r="B1328" t="inlineStr">
        <is>
          <t>FAB</t>
        </is>
      </c>
      <c r="C1328" t="inlineStr">
        <is>
          <t>kt</t>
        </is>
      </c>
      <c r="D1328" t="inlineStr">
        <is>
          <t>France</t>
        </is>
      </c>
      <c r="E1328" t="inlineStr">
        <is>
          <t>2015-16</t>
        </is>
      </c>
      <c r="F1328" t="inlineStr">
        <is>
          <t>Lupin</t>
        </is>
      </c>
      <c r="G1328" t="inlineStr"/>
      <c r="H1328" t="inlineStr"/>
      <c r="I1328" t="inlineStr"/>
      <c r="J1328" t="inlineStr"/>
      <c r="K1328" t="inlineStr"/>
      <c r="L1328" t="inlineStr"/>
      <c r="M1328" t="inlineStr"/>
      <c r="N1328" t="inlineStr"/>
      <c r="O1328" t="n">
        <v>-0</v>
      </c>
      <c r="P1328" t="n">
        <v>0</v>
      </c>
      <c r="Q1328" t="n">
        <v>500000000</v>
      </c>
      <c r="R1328" t="inlineStr"/>
      <c r="S1328" t="inlineStr"/>
      <c r="T1328" t="inlineStr"/>
      <c r="U1328" t="n">
        <v>0</v>
      </c>
      <c r="V1328" t="n">
        <v>500000000</v>
      </c>
      <c r="W1328" t="inlineStr"/>
      <c r="X1328" t="inlineStr">
        <is>
          <t>libre unbounded</t>
        </is>
      </c>
    </row>
    <row r="1329" ht="15" customHeight="1" s="1003">
      <c r="A1329" s="1019" t="inlineStr">
        <is>
          <t>Grignons d'olive</t>
        </is>
      </c>
      <c r="B1329" t="inlineStr">
        <is>
          <t>FAF</t>
        </is>
      </c>
      <c r="C1329" t="inlineStr">
        <is>
          <t>kt</t>
        </is>
      </c>
      <c r="D1329" t="inlineStr">
        <is>
          <t>France</t>
        </is>
      </c>
      <c r="E1329" t="inlineStr">
        <is>
          <t>2015-16</t>
        </is>
      </c>
      <c r="F1329" t="inlineStr">
        <is>
          <t>Lupin</t>
        </is>
      </c>
      <c r="G1329" t="inlineStr"/>
      <c r="H1329" t="inlineStr"/>
      <c r="I1329" t="inlineStr"/>
      <c r="J1329" t="inlineStr"/>
      <c r="K1329" t="inlineStr"/>
      <c r="L1329" t="inlineStr"/>
      <c r="M1329" t="inlineStr"/>
      <c r="N1329" t="inlineStr"/>
      <c r="O1329" t="n">
        <v>-0</v>
      </c>
      <c r="P1329" t="n">
        <v>0</v>
      </c>
      <c r="Q1329" t="n">
        <v>500000000</v>
      </c>
      <c r="R1329" t="inlineStr"/>
      <c r="S1329" t="inlineStr"/>
      <c r="T1329" t="inlineStr"/>
      <c r="U1329" t="n">
        <v>0</v>
      </c>
      <c r="V1329" t="n">
        <v>500000000</v>
      </c>
      <c r="W1329" t="inlineStr"/>
      <c r="X1329" t="inlineStr">
        <is>
          <t>libre unbounded</t>
        </is>
      </c>
    </row>
    <row r="1330" ht="15" customHeight="1" s="1003">
      <c r="A1330" s="1019" t="inlineStr">
        <is>
          <t>Grignons d'olive</t>
        </is>
      </c>
      <c r="B1330" t="inlineStr">
        <is>
          <t>Direct élevage</t>
        </is>
      </c>
      <c r="C1330" t="inlineStr">
        <is>
          <t>kt</t>
        </is>
      </c>
      <c r="D1330" t="inlineStr">
        <is>
          <t>France</t>
        </is>
      </c>
      <c r="E1330" t="inlineStr">
        <is>
          <t>2015-16</t>
        </is>
      </c>
      <c r="F1330" t="inlineStr">
        <is>
          <t>Lupin</t>
        </is>
      </c>
      <c r="G1330" t="inlineStr"/>
      <c r="H1330" t="inlineStr"/>
      <c r="I1330" t="inlineStr"/>
      <c r="J1330" t="inlineStr"/>
      <c r="K1330" t="inlineStr"/>
      <c r="L1330" t="inlineStr"/>
      <c r="M1330" t="inlineStr"/>
      <c r="N1330" t="inlineStr"/>
      <c r="O1330" t="n">
        <v>-0</v>
      </c>
      <c r="P1330" t="n">
        <v>0</v>
      </c>
      <c r="Q1330" t="n">
        <v>500000000</v>
      </c>
      <c r="R1330" t="inlineStr"/>
      <c r="S1330" t="inlineStr"/>
      <c r="T1330" t="inlineStr"/>
      <c r="U1330" t="n">
        <v>0</v>
      </c>
      <c r="V1330" t="n">
        <v>500000000</v>
      </c>
      <c r="W1330" t="inlineStr"/>
      <c r="X1330" t="inlineStr">
        <is>
          <t>libre unbounded</t>
        </is>
      </c>
    </row>
    <row r="1331" ht="15" customHeight="1" s="1003">
      <c r="A1331" s="1019" t="inlineStr">
        <is>
          <t>Grignons d'olive</t>
        </is>
      </c>
      <c r="B1331" t="inlineStr">
        <is>
          <t>Petfood</t>
        </is>
      </c>
      <c r="C1331" t="inlineStr">
        <is>
          <t>kt</t>
        </is>
      </c>
      <c r="D1331" t="inlineStr">
        <is>
          <t>France</t>
        </is>
      </c>
      <c r="E1331" t="inlineStr">
        <is>
          <t>2015-16</t>
        </is>
      </c>
      <c r="F1331" t="inlineStr">
        <is>
          <t>Lupin</t>
        </is>
      </c>
      <c r="G1331" t="inlineStr"/>
      <c r="H1331" t="inlineStr"/>
      <c r="I1331" t="inlineStr"/>
      <c r="J1331" t="inlineStr"/>
      <c r="K1331" t="inlineStr"/>
      <c r="L1331" t="inlineStr"/>
      <c r="M1331" t="inlineStr"/>
      <c r="N1331" t="inlineStr"/>
      <c r="O1331" t="n">
        <v>-0</v>
      </c>
      <c r="P1331" t="n">
        <v>0</v>
      </c>
      <c r="Q1331" t="n">
        <v>500000000</v>
      </c>
      <c r="R1331" t="inlineStr"/>
      <c r="S1331" t="inlineStr"/>
      <c r="T1331" t="inlineStr"/>
      <c r="U1331" t="n">
        <v>0</v>
      </c>
      <c r="V1331" t="n">
        <v>500000000</v>
      </c>
      <c r="W1331" t="inlineStr"/>
      <c r="X1331" t="inlineStr">
        <is>
          <t>libre unbounded</t>
        </is>
      </c>
    </row>
    <row r="1332" ht="15" customHeight="1" s="1003">
      <c r="A1332" s="1019" t="inlineStr">
        <is>
          <t>Grignons d'olive</t>
        </is>
      </c>
      <c r="B1332" t="inlineStr">
        <is>
          <t>Alimentation animale rente</t>
        </is>
      </c>
      <c r="C1332" t="inlineStr">
        <is>
          <t>kt</t>
        </is>
      </c>
      <c r="D1332" t="inlineStr">
        <is>
          <t>France</t>
        </is>
      </c>
      <c r="E1332" t="inlineStr">
        <is>
          <t>2015-16</t>
        </is>
      </c>
      <c r="F1332" t="inlineStr">
        <is>
          <t>Lupin</t>
        </is>
      </c>
      <c r="G1332" t="inlineStr"/>
      <c r="H1332" t="inlineStr"/>
      <c r="I1332" t="inlineStr"/>
      <c r="J1332" t="inlineStr"/>
      <c r="K1332" t="inlineStr"/>
      <c r="L1332" t="inlineStr"/>
      <c r="M1332" t="inlineStr"/>
      <c r="N1332" t="inlineStr"/>
      <c r="O1332" t="n">
        <v>-0</v>
      </c>
      <c r="P1332" t="n">
        <v>0</v>
      </c>
      <c r="Q1332" t="n">
        <v>500000000</v>
      </c>
      <c r="R1332" t="inlineStr"/>
      <c r="S1332" t="inlineStr"/>
      <c r="T1332" t="inlineStr"/>
      <c r="U1332" t="n">
        <v>0</v>
      </c>
      <c r="V1332" t="n">
        <v>500000000</v>
      </c>
      <c r="W1332" t="inlineStr"/>
      <c r="X1332" t="inlineStr">
        <is>
          <t>libre unbounded</t>
        </is>
      </c>
    </row>
    <row r="1333" ht="15" customHeight="1" s="1003">
      <c r="A1333" s="1019" t="inlineStr">
        <is>
          <t>Grignons d'olive</t>
        </is>
      </c>
      <c r="B1333" t="inlineStr">
        <is>
          <t>Hors FAB</t>
        </is>
      </c>
      <c r="C1333" t="inlineStr">
        <is>
          <t>kt</t>
        </is>
      </c>
      <c r="D1333" t="inlineStr">
        <is>
          <t>France</t>
        </is>
      </c>
      <c r="E1333" t="inlineStr">
        <is>
          <t>2015-16</t>
        </is>
      </c>
      <c r="F1333" t="inlineStr">
        <is>
          <t>Lupin</t>
        </is>
      </c>
      <c r="G1333" t="inlineStr"/>
      <c r="H1333" t="inlineStr"/>
      <c r="I1333" t="inlineStr"/>
      <c r="J1333" t="inlineStr"/>
      <c r="K1333" t="inlineStr"/>
      <c r="L1333" t="inlineStr"/>
      <c r="M1333" t="inlineStr"/>
      <c r="N1333" t="inlineStr"/>
      <c r="O1333" t="n">
        <v>-0</v>
      </c>
      <c r="P1333" t="n">
        <v>0</v>
      </c>
      <c r="Q1333" t="n">
        <v>500000000</v>
      </c>
      <c r="R1333" t="inlineStr"/>
      <c r="S1333" t="inlineStr"/>
      <c r="T1333" t="inlineStr"/>
      <c r="U1333" t="n">
        <v>0</v>
      </c>
      <c r="V1333" t="n">
        <v>500000000</v>
      </c>
      <c r="W1333" t="inlineStr"/>
      <c r="X1333" t="inlineStr">
        <is>
          <t>libre unbounded</t>
        </is>
      </c>
    </row>
    <row r="1334" ht="15" customHeight="1" s="1003">
      <c r="A1334" s="1019" t="inlineStr">
        <is>
          <t>Grignons d'olive</t>
        </is>
      </c>
      <c r="B1334" t="inlineStr">
        <is>
          <t>Export</t>
        </is>
      </c>
      <c r="C1334" t="inlineStr">
        <is>
          <t>kt</t>
        </is>
      </c>
      <c r="D1334" t="inlineStr">
        <is>
          <t>France</t>
        </is>
      </c>
      <c r="E1334" t="inlineStr">
        <is>
          <t>2015-16</t>
        </is>
      </c>
      <c r="F1334" t="inlineStr">
        <is>
          <t>Lupin</t>
        </is>
      </c>
      <c r="G1334" t="inlineStr"/>
      <c r="H1334" t="inlineStr"/>
      <c r="I1334" t="inlineStr"/>
      <c r="J1334" t="inlineStr"/>
      <c r="K1334" t="inlineStr"/>
      <c r="L1334" t="inlineStr"/>
      <c r="M1334" t="inlineStr"/>
      <c r="N1334" t="inlineStr"/>
      <c r="O1334" t="n">
        <v>-0</v>
      </c>
      <c r="P1334" t="n">
        <v>0</v>
      </c>
      <c r="Q1334" t="n">
        <v>500000000</v>
      </c>
      <c r="R1334" t="inlineStr"/>
      <c r="S1334" t="inlineStr"/>
      <c r="T1334" t="inlineStr"/>
      <c r="U1334" t="n">
        <v>0</v>
      </c>
      <c r="V1334" t="n">
        <v>500000000</v>
      </c>
      <c r="W1334" t="inlineStr"/>
      <c r="X1334" t="inlineStr">
        <is>
          <t>libre unbounded</t>
        </is>
      </c>
    </row>
    <row r="1335" ht="15" customHeight="1" s="1003">
      <c r="A1335" s="1019" t="inlineStr">
        <is>
          <t>Olives de table</t>
        </is>
      </c>
      <c r="B1335" t="inlineStr">
        <is>
          <t>Vente directe et autoconsommation</t>
        </is>
      </c>
      <c r="C1335" t="inlineStr">
        <is>
          <t>kt</t>
        </is>
      </c>
      <c r="D1335" t="inlineStr">
        <is>
          <t>France</t>
        </is>
      </c>
      <c r="E1335" t="inlineStr">
        <is>
          <t>2015-16</t>
        </is>
      </c>
      <c r="F1335" t="inlineStr">
        <is>
          <t>Lupin</t>
        </is>
      </c>
      <c r="G1335" t="inlineStr"/>
      <c r="H1335" t="inlineStr"/>
      <c r="I1335" t="inlineStr"/>
      <c r="J1335" t="inlineStr"/>
      <c r="K1335" t="inlineStr"/>
      <c r="L1335" t="inlineStr"/>
      <c r="M1335" t="inlineStr"/>
      <c r="N1335" t="inlineStr"/>
      <c r="O1335" t="n">
        <v>-0</v>
      </c>
      <c r="P1335" t="n">
        <v>0</v>
      </c>
      <c r="Q1335" t="n">
        <v>500000000</v>
      </c>
      <c r="R1335" t="inlineStr"/>
      <c r="S1335" t="inlineStr"/>
      <c r="T1335" t="inlineStr"/>
      <c r="U1335" t="n">
        <v>0</v>
      </c>
      <c r="V1335" t="n">
        <v>500000000</v>
      </c>
      <c r="W1335" t="inlineStr"/>
      <c r="X1335" t="inlineStr">
        <is>
          <t>libre unbounded</t>
        </is>
      </c>
    </row>
    <row r="1336" ht="15" customHeight="1" s="1003">
      <c r="A1336" s="1019" t="inlineStr">
        <is>
          <t>Olives de table</t>
        </is>
      </c>
      <c r="B1336" t="inlineStr">
        <is>
          <t>Circuits spécialisés</t>
        </is>
      </c>
      <c r="C1336" t="inlineStr">
        <is>
          <t>kt</t>
        </is>
      </c>
      <c r="D1336" t="inlineStr">
        <is>
          <t>France</t>
        </is>
      </c>
      <c r="E1336" t="inlineStr">
        <is>
          <t>2015-16</t>
        </is>
      </c>
      <c r="F1336" t="inlineStr">
        <is>
          <t>Lupin</t>
        </is>
      </c>
      <c r="G1336" t="inlineStr"/>
      <c r="H1336" t="inlineStr"/>
      <c r="I1336" t="inlineStr"/>
      <c r="J1336" t="inlineStr"/>
      <c r="K1336" t="inlineStr"/>
      <c r="L1336" t="inlineStr"/>
      <c r="M1336" t="inlineStr"/>
      <c r="N1336" t="inlineStr"/>
      <c r="O1336" t="n">
        <v>-0</v>
      </c>
      <c r="P1336" t="n">
        <v>0</v>
      </c>
      <c r="Q1336" t="n">
        <v>500000000</v>
      </c>
      <c r="R1336" t="inlineStr"/>
      <c r="S1336" t="inlineStr"/>
      <c r="T1336" t="inlineStr"/>
      <c r="U1336" t="n">
        <v>0</v>
      </c>
      <c r="V1336" t="n">
        <v>500000000</v>
      </c>
      <c r="W1336" t="inlineStr"/>
      <c r="X1336" t="inlineStr">
        <is>
          <t>libre unbounded</t>
        </is>
      </c>
    </row>
    <row r="1337" ht="15" customHeight="1" s="1003">
      <c r="A1337" s="1019" t="inlineStr">
        <is>
          <t>Olives de table</t>
        </is>
      </c>
      <c r="B1337" t="inlineStr">
        <is>
          <t>RHD</t>
        </is>
      </c>
      <c r="C1337" t="inlineStr">
        <is>
          <t>kt</t>
        </is>
      </c>
      <c r="D1337" t="inlineStr">
        <is>
          <t>France</t>
        </is>
      </c>
      <c r="E1337" t="inlineStr">
        <is>
          <t>2015-16</t>
        </is>
      </c>
      <c r="F1337" t="inlineStr">
        <is>
          <t>Lupin</t>
        </is>
      </c>
      <c r="G1337" t="inlineStr"/>
      <c r="H1337" t="inlineStr"/>
      <c r="I1337" t="inlineStr"/>
      <c r="J1337" t="inlineStr"/>
      <c r="K1337" t="inlineStr"/>
      <c r="L1337" t="inlineStr"/>
      <c r="M1337" t="inlineStr"/>
      <c r="N1337" t="inlineStr"/>
      <c r="O1337" t="n">
        <v>-0</v>
      </c>
      <c r="P1337" t="n">
        <v>0</v>
      </c>
      <c r="Q1337" t="n">
        <v>500000000</v>
      </c>
      <c r="R1337" t="inlineStr"/>
      <c r="S1337" t="inlineStr"/>
      <c r="T1337" t="inlineStr"/>
      <c r="U1337" t="n">
        <v>0</v>
      </c>
      <c r="V1337" t="n">
        <v>500000000</v>
      </c>
      <c r="W1337" t="inlineStr"/>
      <c r="X1337" t="inlineStr">
        <is>
          <t>libre unbounded</t>
        </is>
      </c>
    </row>
    <row r="1338" ht="15" customHeight="1" s="1003">
      <c r="A1338" s="1019" t="inlineStr">
        <is>
          <t>Olives de table</t>
        </is>
      </c>
      <c r="B1338" t="inlineStr">
        <is>
          <t>Autres IAA</t>
        </is>
      </c>
      <c r="C1338" t="inlineStr">
        <is>
          <t>kt</t>
        </is>
      </c>
      <c r="D1338" t="inlineStr">
        <is>
          <t>France</t>
        </is>
      </c>
      <c r="E1338" t="inlineStr">
        <is>
          <t>2015-16</t>
        </is>
      </c>
      <c r="F1338" t="inlineStr">
        <is>
          <t>Lupin</t>
        </is>
      </c>
      <c r="G1338" t="inlineStr"/>
      <c r="H1338" t="inlineStr"/>
      <c r="I1338" t="inlineStr"/>
      <c r="J1338" t="inlineStr"/>
      <c r="K1338" t="inlineStr"/>
      <c r="L1338" t="inlineStr"/>
      <c r="M1338" t="inlineStr"/>
      <c r="N1338" t="inlineStr"/>
      <c r="O1338" t="n">
        <v>-0</v>
      </c>
      <c r="P1338" t="n">
        <v>0</v>
      </c>
      <c r="Q1338" t="n">
        <v>500000000</v>
      </c>
      <c r="R1338" t="inlineStr"/>
      <c r="S1338" t="inlineStr"/>
      <c r="T1338" t="inlineStr"/>
      <c r="U1338" t="n">
        <v>0</v>
      </c>
      <c r="V1338" t="n">
        <v>500000000</v>
      </c>
      <c r="W1338" t="inlineStr"/>
      <c r="X1338" t="inlineStr">
        <is>
          <t>libre unbounded</t>
        </is>
      </c>
    </row>
    <row r="1339" ht="15" customHeight="1" s="1003">
      <c r="A1339" s="1019" t="inlineStr">
        <is>
          <t>Olives de table</t>
        </is>
      </c>
      <c r="B1339" t="inlineStr">
        <is>
          <t>Alimentation humaine</t>
        </is>
      </c>
      <c r="C1339" t="inlineStr">
        <is>
          <t>kt</t>
        </is>
      </c>
      <c r="D1339" t="inlineStr">
        <is>
          <t>France</t>
        </is>
      </c>
      <c r="E1339" t="inlineStr">
        <is>
          <t>2015-16</t>
        </is>
      </c>
      <c r="F1339" t="inlineStr">
        <is>
          <t>Lupin</t>
        </is>
      </c>
      <c r="G1339" t="inlineStr"/>
      <c r="H1339" t="inlineStr"/>
      <c r="I1339" t="inlineStr"/>
      <c r="J1339" t="inlineStr"/>
      <c r="K1339" t="inlineStr"/>
      <c r="L1339" t="inlineStr"/>
      <c r="M1339" t="inlineStr"/>
      <c r="N1339" t="inlineStr"/>
      <c r="O1339" t="n">
        <v>-0</v>
      </c>
      <c r="P1339" t="n">
        <v>0</v>
      </c>
      <c r="Q1339" t="n">
        <v>500000000</v>
      </c>
      <c r="R1339" t="inlineStr"/>
      <c r="S1339" t="inlineStr"/>
      <c r="T1339" t="inlineStr"/>
      <c r="U1339" t="n">
        <v>0</v>
      </c>
      <c r="V1339" t="n">
        <v>500000000</v>
      </c>
      <c r="W1339" t="inlineStr"/>
      <c r="X1339" t="inlineStr">
        <is>
          <t>libre unbounded</t>
        </is>
      </c>
    </row>
    <row r="1340" ht="15" customHeight="1" s="1003">
      <c r="A1340" s="1019" t="inlineStr">
        <is>
          <t>Olives de table</t>
        </is>
      </c>
      <c r="B1340" t="inlineStr">
        <is>
          <t>Ménages</t>
        </is>
      </c>
      <c r="C1340" t="inlineStr">
        <is>
          <t>kt</t>
        </is>
      </c>
      <c r="D1340" t="inlineStr">
        <is>
          <t>France</t>
        </is>
      </c>
      <c r="E1340" t="inlineStr">
        <is>
          <t>2015-16</t>
        </is>
      </c>
      <c r="F1340" t="inlineStr">
        <is>
          <t>Lupin</t>
        </is>
      </c>
      <c r="G1340" t="inlineStr"/>
      <c r="H1340" t="inlineStr"/>
      <c r="I1340" t="inlineStr"/>
      <c r="J1340" t="inlineStr"/>
      <c r="K1340" t="inlineStr"/>
      <c r="L1340" t="inlineStr"/>
      <c r="M1340" t="inlineStr"/>
      <c r="N1340" t="inlineStr"/>
      <c r="O1340" t="n">
        <v>-0</v>
      </c>
      <c r="P1340" t="n">
        <v>0</v>
      </c>
      <c r="Q1340" t="n">
        <v>500000000</v>
      </c>
      <c r="R1340" t="inlineStr"/>
      <c r="S1340" t="inlineStr"/>
      <c r="T1340" t="inlineStr"/>
      <c r="U1340" t="n">
        <v>0</v>
      </c>
      <c r="V1340" t="n">
        <v>500000000</v>
      </c>
      <c r="W1340" t="inlineStr"/>
      <c r="X1340" t="inlineStr">
        <is>
          <t>libre unbounded</t>
        </is>
      </c>
    </row>
    <row r="1341" ht="15" customHeight="1" s="1003">
      <c r="A1341" s="1019" t="inlineStr">
        <is>
          <t>Olives de table</t>
        </is>
      </c>
      <c r="B1341" t="inlineStr">
        <is>
          <t>Usages alimentaires</t>
        </is>
      </c>
      <c r="C1341" t="inlineStr">
        <is>
          <t>kt</t>
        </is>
      </c>
      <c r="D1341" t="inlineStr">
        <is>
          <t>France</t>
        </is>
      </c>
      <c r="E1341" t="inlineStr">
        <is>
          <t>2015-16</t>
        </is>
      </c>
      <c r="F1341" t="inlineStr">
        <is>
          <t>Lupin</t>
        </is>
      </c>
      <c r="G1341" t="inlineStr"/>
      <c r="H1341" t="inlineStr"/>
      <c r="I1341" t="inlineStr"/>
      <c r="J1341" t="inlineStr"/>
      <c r="K1341" t="inlineStr"/>
      <c r="L1341" t="inlineStr"/>
      <c r="M1341" t="inlineStr"/>
      <c r="N1341" t="inlineStr"/>
      <c r="O1341" t="n">
        <v>-0</v>
      </c>
      <c r="P1341" t="n">
        <v>0</v>
      </c>
      <c r="Q1341" t="n">
        <v>500000000</v>
      </c>
      <c r="R1341" t="inlineStr"/>
      <c r="S1341" t="inlineStr"/>
      <c r="T1341" t="inlineStr"/>
      <c r="U1341" t="n">
        <v>0</v>
      </c>
      <c r="V1341" t="n">
        <v>500000000</v>
      </c>
      <c r="W1341" t="inlineStr"/>
      <c r="X1341" t="inlineStr">
        <is>
          <t>libre unbounded</t>
        </is>
      </c>
    </row>
    <row r="1342" ht="15" customHeight="1" s="1003">
      <c r="A1342" s="1019" t="inlineStr">
        <is>
          <t>Olives de table</t>
        </is>
      </c>
      <c r="B1342" t="inlineStr">
        <is>
          <t>Débouchés</t>
        </is>
      </c>
      <c r="C1342" t="inlineStr">
        <is>
          <t>kt</t>
        </is>
      </c>
      <c r="D1342" t="inlineStr">
        <is>
          <t>France</t>
        </is>
      </c>
      <c r="E1342" t="inlineStr">
        <is>
          <t>2015-16</t>
        </is>
      </c>
      <c r="F1342" t="inlineStr">
        <is>
          <t>Lupin</t>
        </is>
      </c>
      <c r="G1342" t="inlineStr"/>
      <c r="H1342" t="inlineStr"/>
      <c r="I1342" t="inlineStr"/>
      <c r="J1342" t="inlineStr"/>
      <c r="K1342" t="inlineStr"/>
      <c r="L1342" t="inlineStr"/>
      <c r="M1342" t="inlineStr"/>
      <c r="N1342" t="inlineStr"/>
      <c r="O1342" t="n">
        <v>-0</v>
      </c>
      <c r="P1342" t="n">
        <v>0</v>
      </c>
      <c r="Q1342" t="n">
        <v>500000000</v>
      </c>
      <c r="R1342" t="inlineStr"/>
      <c r="S1342" t="inlineStr"/>
      <c r="T1342" t="inlineStr"/>
      <c r="U1342" t="n">
        <v>0</v>
      </c>
      <c r="V1342" t="n">
        <v>500000000</v>
      </c>
      <c r="W1342" t="inlineStr"/>
      <c r="X1342" t="inlineStr">
        <is>
          <t>libre unbounded</t>
        </is>
      </c>
    </row>
    <row r="1343" ht="15" customHeight="1" s="1003">
      <c r="A1343" s="1019" t="inlineStr">
        <is>
          <t>Olives de table</t>
        </is>
      </c>
      <c r="B1343" t="inlineStr">
        <is>
          <t>Export</t>
        </is>
      </c>
      <c r="C1343" t="inlineStr">
        <is>
          <t>kt</t>
        </is>
      </c>
      <c r="D1343" t="inlineStr">
        <is>
          <t>France</t>
        </is>
      </c>
      <c r="E1343" t="inlineStr">
        <is>
          <t>2015-16</t>
        </is>
      </c>
      <c r="F1343" t="inlineStr">
        <is>
          <t>Lupin</t>
        </is>
      </c>
      <c r="G1343" t="inlineStr"/>
      <c r="H1343" t="inlineStr"/>
      <c r="I1343" t="inlineStr"/>
      <c r="J1343" t="inlineStr"/>
      <c r="K1343" t="inlineStr"/>
      <c r="L1343" t="inlineStr"/>
      <c r="M1343" t="inlineStr"/>
      <c r="N1343" t="inlineStr"/>
      <c r="O1343" t="n">
        <v>-0</v>
      </c>
      <c r="P1343" t="n">
        <v>0</v>
      </c>
      <c r="Q1343" t="n">
        <v>500000000</v>
      </c>
      <c r="R1343" t="inlineStr"/>
      <c r="S1343" t="inlineStr"/>
      <c r="T1343" t="inlineStr"/>
      <c r="U1343" t="n">
        <v>0</v>
      </c>
      <c r="V1343" t="n">
        <v>500000000</v>
      </c>
      <c r="W1343" t="inlineStr"/>
      <c r="X1343" t="inlineStr">
        <is>
          <t>libre unbounded</t>
        </is>
      </c>
    </row>
    <row r="1344" ht="15" customHeight="1" s="1003">
      <c r="A1344" s="1019" t="inlineStr">
        <is>
          <t>Olives de table</t>
        </is>
      </c>
      <c r="B1344" t="inlineStr">
        <is>
          <t>GMS</t>
        </is>
      </c>
      <c r="C1344" t="inlineStr">
        <is>
          <t>kt</t>
        </is>
      </c>
      <c r="D1344" t="inlineStr">
        <is>
          <t>France</t>
        </is>
      </c>
      <c r="E1344" t="inlineStr">
        <is>
          <t>2015-16</t>
        </is>
      </c>
      <c r="F1344" t="inlineStr">
        <is>
          <t>Lupin</t>
        </is>
      </c>
      <c r="G1344" t="inlineStr"/>
      <c r="H1344" t="inlineStr"/>
      <c r="I1344" t="inlineStr"/>
      <c r="J1344" t="inlineStr"/>
      <c r="K1344" t="inlineStr"/>
      <c r="L1344" t="inlineStr"/>
      <c r="M1344" t="inlineStr"/>
      <c r="N1344" t="inlineStr"/>
      <c r="O1344" t="n">
        <v>-0</v>
      </c>
      <c r="P1344" t="n">
        <v>0</v>
      </c>
      <c r="Q1344" t="n">
        <v>500000000</v>
      </c>
      <c r="R1344" t="inlineStr"/>
      <c r="S1344" t="inlineStr"/>
      <c r="T1344" t="inlineStr"/>
      <c r="U1344" t="n">
        <v>0</v>
      </c>
      <c r="V1344" t="n">
        <v>500000000</v>
      </c>
      <c r="W1344" t="inlineStr"/>
      <c r="X1344" t="inlineStr">
        <is>
          <t>libre unbounded</t>
        </is>
      </c>
    </row>
    <row r="1345" ht="15" customHeight="1" s="1003">
      <c r="A1345" s="1019" t="inlineStr">
        <is>
          <t>Olives de table</t>
        </is>
      </c>
      <c r="B1345" t="inlineStr">
        <is>
          <t>Circuits généralistes</t>
        </is>
      </c>
      <c r="C1345" t="inlineStr">
        <is>
          <t>kt</t>
        </is>
      </c>
      <c r="D1345" t="inlineStr">
        <is>
          <t>France</t>
        </is>
      </c>
      <c r="E1345" t="inlineStr">
        <is>
          <t>2015-16</t>
        </is>
      </c>
      <c r="F1345" t="inlineStr">
        <is>
          <t>Lupin</t>
        </is>
      </c>
      <c r="G1345" t="inlineStr"/>
      <c r="H1345" t="inlineStr"/>
      <c r="I1345" t="inlineStr"/>
      <c r="J1345" t="inlineStr"/>
      <c r="K1345" t="inlineStr"/>
      <c r="L1345" t="inlineStr"/>
      <c r="M1345" t="inlineStr"/>
      <c r="N1345" t="inlineStr"/>
      <c r="O1345" t="n">
        <v>-0</v>
      </c>
      <c r="P1345" t="n">
        <v>0</v>
      </c>
      <c r="Q1345" t="n">
        <v>500000000</v>
      </c>
      <c r="R1345" t="inlineStr"/>
      <c r="S1345" t="inlineStr"/>
      <c r="T1345" t="inlineStr"/>
      <c r="U1345" t="n">
        <v>0</v>
      </c>
      <c r="V1345" t="n">
        <v>500000000</v>
      </c>
      <c r="W1345" t="inlineStr"/>
      <c r="X1345" t="inlineStr">
        <is>
          <t>libre unbounded</t>
        </is>
      </c>
    </row>
    <row r="1346" ht="15" customHeight="1" s="1003">
      <c r="A1346" s="1019" t="inlineStr">
        <is>
          <t>Olives de table</t>
        </is>
      </c>
      <c r="B1346" t="inlineStr">
        <is>
          <t>Ecart statistique</t>
        </is>
      </c>
      <c r="C1346" t="inlineStr">
        <is>
          <t>kt</t>
        </is>
      </c>
      <c r="D1346" t="inlineStr">
        <is>
          <t>France</t>
        </is>
      </c>
      <c r="E1346" t="inlineStr">
        <is>
          <t>2015-16</t>
        </is>
      </c>
      <c r="F1346" t="inlineStr">
        <is>
          <t>Lupin</t>
        </is>
      </c>
      <c r="G1346" t="inlineStr"/>
      <c r="H1346" t="inlineStr"/>
      <c r="I1346" t="inlineStr"/>
      <c r="J1346" t="inlineStr"/>
      <c r="K1346" t="inlineStr"/>
      <c r="L1346" t="inlineStr"/>
      <c r="M1346" t="inlineStr"/>
      <c r="N1346" t="inlineStr"/>
      <c r="O1346" t="n">
        <v>-0</v>
      </c>
      <c r="P1346" t="n">
        <v>0</v>
      </c>
      <c r="Q1346" t="n">
        <v>500000000</v>
      </c>
      <c r="R1346" t="inlineStr"/>
      <c r="S1346" t="inlineStr"/>
      <c r="T1346" t="inlineStr"/>
      <c r="U1346" t="n">
        <v>0</v>
      </c>
      <c r="V1346" t="n">
        <v>500000000</v>
      </c>
      <c r="W1346" t="inlineStr"/>
      <c r="X1346" t="inlineStr">
        <is>
          <t>libre unbounded</t>
        </is>
      </c>
    </row>
    <row r="1347" ht="15" customHeight="1" s="1003">
      <c r="A1347" s="1019" t="inlineStr">
        <is>
          <t>Produits alimentaires</t>
        </is>
      </c>
      <c r="B1347" t="inlineStr">
        <is>
          <t>GMS</t>
        </is>
      </c>
      <c r="C1347" t="inlineStr">
        <is>
          <t>kt</t>
        </is>
      </c>
      <c r="D1347" t="inlineStr">
        <is>
          <t>France</t>
        </is>
      </c>
      <c r="E1347" t="inlineStr">
        <is>
          <t>2015-16</t>
        </is>
      </c>
      <c r="F1347" t="inlineStr">
        <is>
          <t>Lupin</t>
        </is>
      </c>
      <c r="G1347" t="inlineStr"/>
      <c r="H1347" t="inlineStr"/>
      <c r="I1347" t="inlineStr"/>
      <c r="J1347" t="inlineStr"/>
      <c r="K1347" t="inlineStr"/>
      <c r="L1347" t="inlineStr"/>
      <c r="M1347" t="inlineStr"/>
      <c r="N1347" t="inlineStr"/>
      <c r="O1347" t="n">
        <v>-0</v>
      </c>
      <c r="P1347" t="n">
        <v>0</v>
      </c>
      <c r="Q1347" t="n">
        <v>-0</v>
      </c>
      <c r="R1347" t="inlineStr"/>
      <c r="S1347" t="inlineStr"/>
      <c r="T1347" t="inlineStr"/>
      <c r="U1347" t="n">
        <v>0</v>
      </c>
      <c r="V1347" t="n">
        <v>500000000</v>
      </c>
      <c r="W1347" t="inlineStr"/>
      <c r="X1347" t="inlineStr">
        <is>
          <t>libre</t>
        </is>
      </c>
    </row>
    <row r="1348" ht="15" customHeight="1" s="1003">
      <c r="A1348" s="1019" t="inlineStr">
        <is>
          <t>Produits alimentaires</t>
        </is>
      </c>
      <c r="B1348" t="inlineStr">
        <is>
          <t>Circuits spécialisés</t>
        </is>
      </c>
      <c r="C1348" t="inlineStr">
        <is>
          <t>kt</t>
        </is>
      </c>
      <c r="D1348" t="inlineStr">
        <is>
          <t>France</t>
        </is>
      </c>
      <c r="E1348" t="inlineStr">
        <is>
          <t>2015-16</t>
        </is>
      </c>
      <c r="F1348" t="inlineStr">
        <is>
          <t>Lupin</t>
        </is>
      </c>
      <c r="G1348" t="inlineStr"/>
      <c r="H1348" t="inlineStr"/>
      <c r="I1348" t="inlineStr"/>
      <c r="J1348" t="inlineStr"/>
      <c r="K1348" t="inlineStr"/>
      <c r="L1348" t="inlineStr"/>
      <c r="M1348" t="inlineStr"/>
      <c r="N1348" t="inlineStr"/>
      <c r="O1348" t="n">
        <v>-0</v>
      </c>
      <c r="P1348" t="n">
        <v>0</v>
      </c>
      <c r="Q1348" t="n">
        <v>-0</v>
      </c>
      <c r="R1348" t="inlineStr"/>
      <c r="S1348" t="inlineStr"/>
      <c r="T1348" t="inlineStr"/>
      <c r="U1348" t="n">
        <v>0</v>
      </c>
      <c r="V1348" t="n">
        <v>500000000</v>
      </c>
      <c r="W1348" t="inlineStr"/>
      <c r="X1348" t="inlineStr">
        <is>
          <t>libre</t>
        </is>
      </c>
    </row>
    <row r="1349" ht="15" customHeight="1" s="1003">
      <c r="A1349" s="1019" t="inlineStr">
        <is>
          <t>Produits alimentaires</t>
        </is>
      </c>
      <c r="B1349" t="inlineStr">
        <is>
          <t>RHD</t>
        </is>
      </c>
      <c r="C1349" t="inlineStr">
        <is>
          <t>kt</t>
        </is>
      </c>
      <c r="D1349" t="inlineStr">
        <is>
          <t>France</t>
        </is>
      </c>
      <c r="E1349" t="inlineStr">
        <is>
          <t>2015-16</t>
        </is>
      </c>
      <c r="F1349" t="inlineStr">
        <is>
          <t>Lupin</t>
        </is>
      </c>
      <c r="G1349" t="inlineStr"/>
      <c r="H1349" t="inlineStr"/>
      <c r="I1349" t="inlineStr"/>
      <c r="J1349" t="inlineStr"/>
      <c r="K1349" t="inlineStr"/>
      <c r="L1349" t="inlineStr"/>
      <c r="M1349" t="inlineStr"/>
      <c r="N1349" t="inlineStr"/>
      <c r="O1349" t="n">
        <v>-0</v>
      </c>
      <c r="P1349" t="n">
        <v>0</v>
      </c>
      <c r="Q1349" t="n">
        <v>-0</v>
      </c>
      <c r="R1349" t="inlineStr"/>
      <c r="S1349" t="inlineStr"/>
      <c r="T1349" t="inlineStr"/>
      <c r="U1349" t="n">
        <v>0</v>
      </c>
      <c r="V1349" t="n">
        <v>500000000</v>
      </c>
      <c r="W1349" t="inlineStr"/>
      <c r="X1349" t="inlineStr">
        <is>
          <t>libre</t>
        </is>
      </c>
    </row>
    <row r="1350" ht="15" customHeight="1" s="1003">
      <c r="A1350" s="1019" t="inlineStr">
        <is>
          <t>Produits alimentaires</t>
        </is>
      </c>
      <c r="B1350" t="inlineStr">
        <is>
          <t>Autres IAA</t>
        </is>
      </c>
      <c r="C1350" t="inlineStr">
        <is>
          <t>kt</t>
        </is>
      </c>
      <c r="D1350" t="inlineStr">
        <is>
          <t>France</t>
        </is>
      </c>
      <c r="E1350" t="inlineStr">
        <is>
          <t>2015-16</t>
        </is>
      </c>
      <c r="F1350" t="inlineStr">
        <is>
          <t>Lupin</t>
        </is>
      </c>
      <c r="G1350" t="inlineStr"/>
      <c r="H1350" t="inlineStr"/>
      <c r="I1350" t="inlineStr"/>
      <c r="J1350" t="inlineStr"/>
      <c r="K1350" t="inlineStr"/>
      <c r="L1350" t="inlineStr"/>
      <c r="M1350" t="inlineStr"/>
      <c r="N1350" t="inlineStr"/>
      <c r="O1350" t="n">
        <v>-0</v>
      </c>
      <c r="P1350" t="n">
        <v>0</v>
      </c>
      <c r="Q1350" t="n">
        <v>-0</v>
      </c>
      <c r="R1350" t="inlineStr"/>
      <c r="S1350" t="inlineStr"/>
      <c r="T1350" t="inlineStr"/>
      <c r="U1350" t="n">
        <v>0</v>
      </c>
      <c r="V1350" t="n">
        <v>500000000</v>
      </c>
      <c r="W1350" t="inlineStr"/>
      <c r="X1350" t="inlineStr">
        <is>
          <t>libre</t>
        </is>
      </c>
    </row>
    <row r="1351" ht="15" customHeight="1" s="1003">
      <c r="A1351" s="1019" t="inlineStr">
        <is>
          <t>Produits alimentaires</t>
        </is>
      </c>
      <c r="B1351" t="inlineStr">
        <is>
          <t>Ménages</t>
        </is>
      </c>
      <c r="C1351" t="inlineStr">
        <is>
          <t>kt</t>
        </is>
      </c>
      <c r="D1351" t="inlineStr">
        <is>
          <t>France</t>
        </is>
      </c>
      <c r="E1351" t="inlineStr">
        <is>
          <t>2015-16</t>
        </is>
      </c>
      <c r="F1351" t="inlineStr">
        <is>
          <t>Lupin</t>
        </is>
      </c>
      <c r="G1351" t="inlineStr"/>
      <c r="H1351" t="inlineStr"/>
      <c r="I1351" t="inlineStr"/>
      <c r="J1351" t="inlineStr"/>
      <c r="K1351" t="inlineStr"/>
      <c r="L1351" t="inlineStr"/>
      <c r="M1351" t="inlineStr"/>
      <c r="N1351" t="inlineStr"/>
      <c r="O1351" t="n">
        <v>-0</v>
      </c>
      <c r="P1351" t="n">
        <v>0</v>
      </c>
      <c r="Q1351" t="n">
        <v>-0</v>
      </c>
      <c r="R1351" t="inlineStr"/>
      <c r="S1351" t="inlineStr"/>
      <c r="T1351" t="inlineStr"/>
      <c r="U1351" t="n">
        <v>0</v>
      </c>
      <c r="V1351" t="n">
        <v>500000000</v>
      </c>
      <c r="W1351" t="inlineStr"/>
      <c r="X1351" t="inlineStr">
        <is>
          <t>libre</t>
        </is>
      </c>
    </row>
    <row r="1352" ht="15" customHeight="1" s="1003">
      <c r="A1352" s="1019" t="inlineStr">
        <is>
          <t>Produits alimentaires</t>
        </is>
      </c>
      <c r="B1352" t="inlineStr">
        <is>
          <t>Circuits généralistes</t>
        </is>
      </c>
      <c r="C1352" t="inlineStr">
        <is>
          <t>kt</t>
        </is>
      </c>
      <c r="D1352" t="inlineStr">
        <is>
          <t>France</t>
        </is>
      </c>
      <c r="E1352" t="inlineStr">
        <is>
          <t>2015-16</t>
        </is>
      </c>
      <c r="F1352" t="inlineStr">
        <is>
          <t>Lupin</t>
        </is>
      </c>
      <c r="G1352" t="inlineStr"/>
      <c r="H1352" t="inlineStr"/>
      <c r="I1352" t="inlineStr"/>
      <c r="J1352" t="inlineStr"/>
      <c r="K1352" t="inlineStr"/>
      <c r="L1352" t="inlineStr"/>
      <c r="M1352" t="inlineStr"/>
      <c r="N1352" t="inlineStr"/>
      <c r="O1352" t="n">
        <v>-0</v>
      </c>
      <c r="P1352" t="n">
        <v>0</v>
      </c>
      <c r="Q1352" t="n">
        <v>-0</v>
      </c>
      <c r="R1352" t="inlineStr"/>
      <c r="S1352" t="inlineStr"/>
      <c r="T1352" t="inlineStr"/>
      <c r="U1352" t="n">
        <v>0</v>
      </c>
      <c r="V1352" t="n">
        <v>500000000</v>
      </c>
      <c r="W1352" t="inlineStr"/>
      <c r="X1352" t="inlineStr">
        <is>
          <t>libre</t>
        </is>
      </c>
    </row>
    <row r="1353" ht="15" customHeight="1" s="1003">
      <c r="A1353" s="1019" t="inlineStr">
        <is>
          <t>Produits alimentaires</t>
        </is>
      </c>
      <c r="B1353" t="inlineStr">
        <is>
          <t>Alimentation humaine</t>
        </is>
      </c>
      <c r="C1353" t="inlineStr">
        <is>
          <t>kt</t>
        </is>
      </c>
      <c r="D1353" t="inlineStr">
        <is>
          <t>France</t>
        </is>
      </c>
      <c r="E1353" t="inlineStr">
        <is>
          <t>2015-16</t>
        </is>
      </c>
      <c r="F1353" t="inlineStr">
        <is>
          <t>Lupin</t>
        </is>
      </c>
      <c r="G1353" t="inlineStr"/>
      <c r="H1353" t="inlineStr"/>
      <c r="I1353" t="inlineStr"/>
      <c r="J1353" t="inlineStr"/>
      <c r="K1353" t="inlineStr"/>
      <c r="L1353" t="inlineStr"/>
      <c r="M1353" t="inlineStr"/>
      <c r="N1353" t="inlineStr"/>
      <c r="O1353" t="n">
        <v>0</v>
      </c>
      <c r="P1353" t="inlineStr"/>
      <c r="Q1353" t="inlineStr"/>
      <c r="R1353" t="inlineStr"/>
      <c r="S1353" t="inlineStr"/>
      <c r="T1353" t="inlineStr"/>
      <c r="U1353" t="n">
        <v>0</v>
      </c>
      <c r="V1353" t="n">
        <v>500000000</v>
      </c>
      <c r="W1353" t="inlineStr"/>
      <c r="X1353" t="inlineStr">
        <is>
          <t>déterminé</t>
        </is>
      </c>
    </row>
    <row r="1354" ht="15" customHeight="1" s="1003">
      <c r="A1354" s="1019" t="inlineStr">
        <is>
          <t>Produits alimentaires</t>
        </is>
      </c>
      <c r="B1354" t="inlineStr">
        <is>
          <t>Usages alimentaires</t>
        </is>
      </c>
      <c r="C1354" t="inlineStr">
        <is>
          <t>kt</t>
        </is>
      </c>
      <c r="D1354" t="inlineStr">
        <is>
          <t>France</t>
        </is>
      </c>
      <c r="E1354" t="inlineStr">
        <is>
          <t>2015-16</t>
        </is>
      </c>
      <c r="F1354" t="inlineStr">
        <is>
          <t>Lupin</t>
        </is>
      </c>
      <c r="G1354" t="inlineStr"/>
      <c r="H1354" t="inlineStr"/>
      <c r="I1354" t="inlineStr"/>
      <c r="J1354" t="inlineStr"/>
      <c r="K1354" t="inlineStr"/>
      <c r="L1354" t="inlineStr"/>
      <c r="M1354" t="inlineStr"/>
      <c r="N1354" t="inlineStr"/>
      <c r="O1354" t="n">
        <v>0</v>
      </c>
      <c r="P1354" t="inlineStr"/>
      <c r="Q1354" t="inlineStr"/>
      <c r="R1354" t="inlineStr"/>
      <c r="S1354" t="inlineStr"/>
      <c r="T1354" t="inlineStr"/>
      <c r="U1354" t="n">
        <v>0</v>
      </c>
      <c r="V1354" t="n">
        <v>500000000</v>
      </c>
      <c r="W1354" t="inlineStr"/>
      <c r="X1354" t="inlineStr">
        <is>
          <t>déterminé</t>
        </is>
      </c>
    </row>
    <row r="1355" ht="15" customHeight="1" s="1003">
      <c r="A1355" s="1019" t="inlineStr">
        <is>
          <t>Produits alimentaires</t>
        </is>
      </c>
      <c r="B1355" t="inlineStr">
        <is>
          <t>Débouchés</t>
        </is>
      </c>
      <c r="C1355" t="inlineStr">
        <is>
          <t>kt</t>
        </is>
      </c>
      <c r="D1355" t="inlineStr">
        <is>
          <t>France</t>
        </is>
      </c>
      <c r="E1355" t="inlineStr">
        <is>
          <t>2015-16</t>
        </is>
      </c>
      <c r="F1355" t="inlineStr">
        <is>
          <t>Lupin</t>
        </is>
      </c>
      <c r="G1355" t="inlineStr"/>
      <c r="H1355" t="inlineStr"/>
      <c r="I1355" t="inlineStr"/>
      <c r="J1355" t="inlineStr"/>
      <c r="K1355" t="inlineStr"/>
      <c r="L1355" t="inlineStr"/>
      <c r="M1355" t="inlineStr"/>
      <c r="N1355" t="inlineStr"/>
      <c r="O1355" t="n">
        <v>0</v>
      </c>
      <c r="P1355" t="inlineStr"/>
      <c r="Q1355" t="inlineStr"/>
      <c r="R1355" t="inlineStr"/>
      <c r="S1355" t="inlineStr"/>
      <c r="T1355" t="inlineStr"/>
      <c r="U1355" t="n">
        <v>0</v>
      </c>
      <c r="V1355" t="n">
        <v>500000000</v>
      </c>
      <c r="W1355" t="inlineStr"/>
      <c r="X1355" t="inlineStr">
        <is>
          <t>déterminé</t>
        </is>
      </c>
    </row>
    <row r="1356" ht="15" customHeight="1" s="1003">
      <c r="A1356" s="1019" t="inlineStr">
        <is>
          <t>Amidon</t>
        </is>
      </c>
      <c r="B1356" t="inlineStr">
        <is>
          <t>Autres IAA</t>
        </is>
      </c>
      <c r="C1356" t="inlineStr">
        <is>
          <t>kt</t>
        </is>
      </c>
      <c r="D1356" t="inlineStr">
        <is>
          <t>France</t>
        </is>
      </c>
      <c r="E1356" t="inlineStr">
        <is>
          <t>2015-16</t>
        </is>
      </c>
      <c r="F1356" t="inlineStr">
        <is>
          <t>Lupin</t>
        </is>
      </c>
      <c r="G1356" t="inlineStr"/>
      <c r="H1356" t="inlineStr"/>
      <c r="I1356" t="inlineStr"/>
      <c r="J1356" t="inlineStr"/>
      <c r="K1356" t="inlineStr"/>
      <c r="L1356" t="inlineStr"/>
      <c r="M1356" t="inlineStr"/>
      <c r="N1356" t="inlineStr"/>
      <c r="O1356" t="n">
        <v>-0</v>
      </c>
      <c r="P1356" t="n">
        <v>0</v>
      </c>
      <c r="Q1356" t="n">
        <v>-0</v>
      </c>
      <c r="R1356" t="inlineStr"/>
      <c r="S1356" t="inlineStr"/>
      <c r="T1356" t="inlineStr"/>
      <c r="U1356" t="n">
        <v>0</v>
      </c>
      <c r="V1356" t="n">
        <v>500000000</v>
      </c>
      <c r="W1356" t="inlineStr"/>
      <c r="X1356" t="inlineStr">
        <is>
          <t>libre</t>
        </is>
      </c>
    </row>
    <row r="1357" ht="15" customHeight="1" s="1003">
      <c r="A1357" s="1019" t="inlineStr">
        <is>
          <t>Amidon</t>
        </is>
      </c>
      <c r="B1357" t="inlineStr">
        <is>
          <t>Alimentation humaine</t>
        </is>
      </c>
      <c r="C1357" t="inlineStr">
        <is>
          <t>kt</t>
        </is>
      </c>
      <c r="D1357" t="inlineStr">
        <is>
          <t>France</t>
        </is>
      </c>
      <c r="E1357" t="inlineStr">
        <is>
          <t>2015-16</t>
        </is>
      </c>
      <c r="F1357" t="inlineStr">
        <is>
          <t>Lupin</t>
        </is>
      </c>
      <c r="G1357" t="inlineStr"/>
      <c r="H1357" t="inlineStr"/>
      <c r="I1357" t="inlineStr"/>
      <c r="J1357" t="inlineStr"/>
      <c r="K1357" t="inlineStr"/>
      <c r="L1357" t="inlineStr"/>
      <c r="M1357" t="inlineStr"/>
      <c r="N1357" t="inlineStr"/>
      <c r="O1357" t="n">
        <v>-0</v>
      </c>
      <c r="P1357" t="n">
        <v>0</v>
      </c>
      <c r="Q1357" t="n">
        <v>0</v>
      </c>
      <c r="R1357" t="inlineStr"/>
      <c r="S1357" t="inlineStr"/>
      <c r="T1357" t="inlineStr"/>
      <c r="U1357" t="n">
        <v>0</v>
      </c>
      <c r="V1357" t="n">
        <v>500000000</v>
      </c>
      <c r="W1357" t="inlineStr"/>
      <c r="X1357" t="inlineStr">
        <is>
          <t>libre</t>
        </is>
      </c>
    </row>
    <row r="1358" ht="15" customHeight="1" s="1003">
      <c r="A1358" s="1019" t="inlineStr">
        <is>
          <t>Amidon</t>
        </is>
      </c>
      <c r="B1358" t="inlineStr">
        <is>
          <t>Usages alimentaires</t>
        </is>
      </c>
      <c r="C1358" t="inlineStr">
        <is>
          <t>kt</t>
        </is>
      </c>
      <c r="D1358" t="inlineStr">
        <is>
          <t>France</t>
        </is>
      </c>
      <c r="E1358" t="inlineStr">
        <is>
          <t>2015-16</t>
        </is>
      </c>
      <c r="F1358" t="inlineStr">
        <is>
          <t>Lupin</t>
        </is>
      </c>
      <c r="G1358" t="inlineStr"/>
      <c r="H1358" t="inlineStr"/>
      <c r="I1358" t="inlineStr"/>
      <c r="J1358" t="inlineStr"/>
      <c r="K1358" t="inlineStr"/>
      <c r="L1358" t="inlineStr"/>
      <c r="M1358" t="inlineStr"/>
      <c r="N1358" t="inlineStr"/>
      <c r="O1358" t="n">
        <v>-0</v>
      </c>
      <c r="P1358" t="n">
        <v>0</v>
      </c>
      <c r="Q1358" t="n">
        <v>0</v>
      </c>
      <c r="R1358" t="inlineStr"/>
      <c r="S1358" t="inlineStr"/>
      <c r="T1358" t="inlineStr"/>
      <c r="U1358" t="n">
        <v>0</v>
      </c>
      <c r="V1358" t="n">
        <v>500000000</v>
      </c>
      <c r="W1358" t="inlineStr"/>
      <c r="X1358" t="inlineStr">
        <is>
          <t>libre</t>
        </is>
      </c>
    </row>
    <row r="1359" ht="15" customHeight="1" s="1003">
      <c r="A1359" s="1019" t="inlineStr">
        <is>
          <t>Amidon</t>
        </is>
      </c>
      <c r="B1359" t="inlineStr">
        <is>
          <t>Débouchés</t>
        </is>
      </c>
      <c r="C1359" t="inlineStr">
        <is>
          <t>kt</t>
        </is>
      </c>
      <c r="D1359" t="inlineStr">
        <is>
          <t>France</t>
        </is>
      </c>
      <c r="E1359" t="inlineStr">
        <is>
          <t>2015-16</t>
        </is>
      </c>
      <c r="F1359" t="inlineStr">
        <is>
          <t>Lupin</t>
        </is>
      </c>
      <c r="G1359" t="inlineStr"/>
      <c r="H1359" t="inlineStr"/>
      <c r="I1359" t="inlineStr"/>
      <c r="J1359" t="inlineStr"/>
      <c r="K1359" t="inlineStr"/>
      <c r="L1359" t="inlineStr"/>
      <c r="M1359" t="inlineStr"/>
      <c r="N1359" t="inlineStr"/>
      <c r="O1359" t="n">
        <v>-0</v>
      </c>
      <c r="P1359" t="n">
        <v>0</v>
      </c>
      <c r="Q1359" t="n">
        <v>0</v>
      </c>
      <c r="R1359" t="inlineStr"/>
      <c r="S1359" t="inlineStr"/>
      <c r="T1359" t="inlineStr"/>
      <c r="U1359" t="n">
        <v>0</v>
      </c>
      <c r="V1359" t="n">
        <v>500000000</v>
      </c>
      <c r="W1359" t="inlineStr"/>
      <c r="X1359" t="inlineStr">
        <is>
          <t>libre</t>
        </is>
      </c>
    </row>
    <row r="1360" ht="15" customHeight="1" s="1003">
      <c r="A1360" s="1019" t="inlineStr">
        <is>
          <t>Protéine</t>
        </is>
      </c>
      <c r="B1360" t="inlineStr">
        <is>
          <t>Autres IAA</t>
        </is>
      </c>
      <c r="C1360" t="inlineStr">
        <is>
          <t>kt</t>
        </is>
      </c>
      <c r="D1360" t="inlineStr">
        <is>
          <t>France</t>
        </is>
      </c>
      <c r="E1360" t="inlineStr">
        <is>
          <t>2015-16</t>
        </is>
      </c>
      <c r="F1360" t="inlineStr">
        <is>
          <t>Lupin</t>
        </is>
      </c>
      <c r="G1360" t="inlineStr"/>
      <c r="H1360" t="inlineStr"/>
      <c r="I1360" t="inlineStr"/>
      <c r="J1360" t="inlineStr"/>
      <c r="K1360" t="inlineStr"/>
      <c r="L1360" t="inlineStr"/>
      <c r="M1360" t="inlineStr"/>
      <c r="N1360" t="inlineStr"/>
      <c r="O1360" t="n">
        <v>-0</v>
      </c>
      <c r="P1360" t="n">
        <v>0</v>
      </c>
      <c r="Q1360" t="n">
        <v>-0</v>
      </c>
      <c r="R1360" t="inlineStr"/>
      <c r="S1360" t="inlineStr"/>
      <c r="T1360" t="inlineStr"/>
      <c r="U1360" t="n">
        <v>0</v>
      </c>
      <c r="V1360" t="n">
        <v>500000000</v>
      </c>
      <c r="W1360" t="inlineStr"/>
      <c r="X1360" t="inlineStr">
        <is>
          <t>libre</t>
        </is>
      </c>
    </row>
    <row r="1361" ht="15" customHeight="1" s="1003">
      <c r="A1361" s="1019" t="inlineStr">
        <is>
          <t>Protéine</t>
        </is>
      </c>
      <c r="B1361" t="inlineStr">
        <is>
          <t>Alimentation humaine</t>
        </is>
      </c>
      <c r="C1361" t="inlineStr">
        <is>
          <t>kt</t>
        </is>
      </c>
      <c r="D1361" t="inlineStr">
        <is>
          <t>France</t>
        </is>
      </c>
      <c r="E1361" t="inlineStr">
        <is>
          <t>2015-16</t>
        </is>
      </c>
      <c r="F1361" t="inlineStr">
        <is>
          <t>Lupin</t>
        </is>
      </c>
      <c r="G1361" t="inlineStr"/>
      <c r="H1361" t="inlineStr"/>
      <c r="I1361" t="inlineStr"/>
      <c r="J1361" t="inlineStr"/>
      <c r="K1361" t="inlineStr"/>
      <c r="L1361" t="inlineStr"/>
      <c r="M1361" t="inlineStr"/>
      <c r="N1361" t="inlineStr"/>
      <c r="O1361" t="n">
        <v>-0</v>
      </c>
      <c r="P1361" t="n">
        <v>0</v>
      </c>
      <c r="Q1361" t="n">
        <v>0</v>
      </c>
      <c r="R1361" t="inlineStr"/>
      <c r="S1361" t="inlineStr"/>
      <c r="T1361" t="inlineStr"/>
      <c r="U1361" t="n">
        <v>0</v>
      </c>
      <c r="V1361" t="n">
        <v>500000000</v>
      </c>
      <c r="W1361" t="inlineStr"/>
      <c r="X1361" t="inlineStr">
        <is>
          <t>libre</t>
        </is>
      </c>
    </row>
    <row r="1362" ht="15" customHeight="1" s="1003">
      <c r="A1362" s="1019" t="inlineStr">
        <is>
          <t>Protéine</t>
        </is>
      </c>
      <c r="B1362" t="inlineStr">
        <is>
          <t>Usages alimentaires</t>
        </is>
      </c>
      <c r="C1362" t="inlineStr">
        <is>
          <t>kt</t>
        </is>
      </c>
      <c r="D1362" t="inlineStr">
        <is>
          <t>France</t>
        </is>
      </c>
      <c r="E1362" t="inlineStr">
        <is>
          <t>2015-16</t>
        </is>
      </c>
      <c r="F1362" t="inlineStr">
        <is>
          <t>Lupin</t>
        </is>
      </c>
      <c r="G1362" t="inlineStr"/>
      <c r="H1362" t="inlineStr"/>
      <c r="I1362" t="inlineStr"/>
      <c r="J1362" t="inlineStr"/>
      <c r="K1362" t="inlineStr"/>
      <c r="L1362" t="inlineStr"/>
      <c r="M1362" t="inlineStr"/>
      <c r="N1362" t="inlineStr"/>
      <c r="O1362" t="n">
        <v>-0</v>
      </c>
      <c r="P1362" t="n">
        <v>0</v>
      </c>
      <c r="Q1362" t="n">
        <v>0</v>
      </c>
      <c r="R1362" t="inlineStr"/>
      <c r="S1362" t="inlineStr"/>
      <c r="T1362" t="inlineStr"/>
      <c r="U1362" t="n">
        <v>0</v>
      </c>
      <c r="V1362" t="n">
        <v>500000000</v>
      </c>
      <c r="W1362" t="inlineStr"/>
      <c r="X1362" t="inlineStr">
        <is>
          <t>libre</t>
        </is>
      </c>
    </row>
    <row r="1363" ht="15" customHeight="1" s="1003">
      <c r="A1363" s="1019" t="inlineStr">
        <is>
          <t>Protéine</t>
        </is>
      </c>
      <c r="B1363" t="inlineStr">
        <is>
          <t>Débouchés</t>
        </is>
      </c>
      <c r="C1363" t="inlineStr">
        <is>
          <t>kt</t>
        </is>
      </c>
      <c r="D1363" t="inlineStr">
        <is>
          <t>France</t>
        </is>
      </c>
      <c r="E1363" t="inlineStr">
        <is>
          <t>2015-16</t>
        </is>
      </c>
      <c r="F1363" t="inlineStr">
        <is>
          <t>Lupin</t>
        </is>
      </c>
      <c r="G1363" t="inlineStr"/>
      <c r="H1363" t="inlineStr"/>
      <c r="I1363" t="inlineStr"/>
      <c r="J1363" t="inlineStr"/>
      <c r="K1363" t="inlineStr"/>
      <c r="L1363" t="inlineStr"/>
      <c r="M1363" t="inlineStr"/>
      <c r="N1363" t="inlineStr"/>
      <c r="O1363" t="n">
        <v>-0</v>
      </c>
      <c r="P1363" t="n">
        <v>0</v>
      </c>
      <c r="Q1363" t="n">
        <v>0</v>
      </c>
      <c r="R1363" t="inlineStr"/>
      <c r="S1363" t="inlineStr"/>
      <c r="T1363" t="inlineStr"/>
      <c r="U1363" t="n">
        <v>0</v>
      </c>
      <c r="V1363" t="n">
        <v>500000000</v>
      </c>
      <c r="W1363" t="inlineStr"/>
      <c r="X1363" t="inlineStr">
        <is>
          <t>libre</t>
        </is>
      </c>
    </row>
    <row r="1364" ht="15" customHeight="1" s="1003">
      <c r="A1364" s="1019" t="inlineStr">
        <is>
          <t>Fibres, lipides et sons</t>
        </is>
      </c>
      <c r="B1364" t="inlineStr">
        <is>
          <t>Autres IAA</t>
        </is>
      </c>
      <c r="C1364" t="inlineStr">
        <is>
          <t>kt</t>
        </is>
      </c>
      <c r="D1364" t="inlineStr">
        <is>
          <t>France</t>
        </is>
      </c>
      <c r="E1364" t="inlineStr">
        <is>
          <t>2015-16</t>
        </is>
      </c>
      <c r="F1364" t="inlineStr">
        <is>
          <t>Lupin</t>
        </is>
      </c>
      <c r="G1364" t="inlineStr"/>
      <c r="H1364" t="inlineStr"/>
      <c r="I1364" t="inlineStr"/>
      <c r="J1364" t="inlineStr"/>
      <c r="K1364" t="inlineStr"/>
      <c r="L1364" t="inlineStr"/>
      <c r="M1364" t="inlineStr"/>
      <c r="N1364" t="inlineStr"/>
      <c r="O1364" t="n">
        <v>-0</v>
      </c>
      <c r="P1364" t="n">
        <v>0</v>
      </c>
      <c r="Q1364" t="n">
        <v>-0</v>
      </c>
      <c r="R1364" t="inlineStr"/>
      <c r="S1364" t="inlineStr"/>
      <c r="T1364" t="inlineStr"/>
      <c r="U1364" t="n">
        <v>0</v>
      </c>
      <c r="V1364" t="n">
        <v>500000000</v>
      </c>
      <c r="W1364" t="inlineStr"/>
      <c r="X1364" t="inlineStr">
        <is>
          <t>libre</t>
        </is>
      </c>
    </row>
    <row r="1365" ht="15" customHeight="1" s="1003">
      <c r="A1365" s="1019" t="inlineStr">
        <is>
          <t>Fibres, lipides et sons</t>
        </is>
      </c>
      <c r="B1365" t="inlineStr">
        <is>
          <t>Alimentation humaine</t>
        </is>
      </c>
      <c r="C1365" t="inlineStr">
        <is>
          <t>kt</t>
        </is>
      </c>
      <c r="D1365" t="inlineStr">
        <is>
          <t>France</t>
        </is>
      </c>
      <c r="E1365" t="inlineStr">
        <is>
          <t>2015-16</t>
        </is>
      </c>
      <c r="F1365" t="inlineStr">
        <is>
          <t>Lupin</t>
        </is>
      </c>
      <c r="G1365" t="inlineStr"/>
      <c r="H1365" t="inlineStr"/>
      <c r="I1365" t="inlineStr"/>
      <c r="J1365" t="inlineStr"/>
      <c r="K1365" t="inlineStr"/>
      <c r="L1365" t="inlineStr"/>
      <c r="M1365" t="inlineStr"/>
      <c r="N1365" t="inlineStr"/>
      <c r="O1365" t="n">
        <v>-0</v>
      </c>
      <c r="P1365" t="n">
        <v>0</v>
      </c>
      <c r="Q1365" t="n">
        <v>0</v>
      </c>
      <c r="R1365" t="inlineStr"/>
      <c r="S1365" t="inlineStr"/>
      <c r="T1365" t="inlineStr"/>
      <c r="U1365" t="n">
        <v>0</v>
      </c>
      <c r="V1365" t="n">
        <v>500000000</v>
      </c>
      <c r="W1365" t="inlineStr"/>
      <c r="X1365" t="inlineStr">
        <is>
          <t>libre</t>
        </is>
      </c>
    </row>
    <row r="1366" ht="15" customHeight="1" s="1003">
      <c r="A1366" s="1019" t="inlineStr">
        <is>
          <t>Fibres, lipides et sons</t>
        </is>
      </c>
      <c r="B1366" t="inlineStr">
        <is>
          <t>Usages alimentaires</t>
        </is>
      </c>
      <c r="C1366" t="inlineStr">
        <is>
          <t>kt</t>
        </is>
      </c>
      <c r="D1366" t="inlineStr">
        <is>
          <t>France</t>
        </is>
      </c>
      <c r="E1366" t="inlineStr">
        <is>
          <t>2015-16</t>
        </is>
      </c>
      <c r="F1366" t="inlineStr">
        <is>
          <t>Lupin</t>
        </is>
      </c>
      <c r="G1366" t="inlineStr"/>
      <c r="H1366" t="inlineStr"/>
      <c r="I1366" t="inlineStr"/>
      <c r="J1366" t="inlineStr"/>
      <c r="K1366" t="inlineStr"/>
      <c r="L1366" t="inlineStr"/>
      <c r="M1366" t="inlineStr"/>
      <c r="N1366" t="inlineStr"/>
      <c r="O1366" t="n">
        <v>-0</v>
      </c>
      <c r="P1366" t="n">
        <v>0</v>
      </c>
      <c r="Q1366" t="n">
        <v>0</v>
      </c>
      <c r="R1366" t="inlineStr"/>
      <c r="S1366" t="inlineStr"/>
      <c r="T1366" t="inlineStr"/>
      <c r="U1366" t="n">
        <v>0</v>
      </c>
      <c r="V1366" t="n">
        <v>500000000</v>
      </c>
      <c r="W1366" t="inlineStr"/>
      <c r="X1366" t="inlineStr">
        <is>
          <t>libre</t>
        </is>
      </c>
    </row>
    <row r="1367" ht="15" customHeight="1" s="1003">
      <c r="A1367" s="1019" t="inlineStr">
        <is>
          <t>Fibres, lipides et sons</t>
        </is>
      </c>
      <c r="B1367" t="inlineStr">
        <is>
          <t>Débouchés</t>
        </is>
      </c>
      <c r="C1367" t="inlineStr">
        <is>
          <t>kt</t>
        </is>
      </c>
      <c r="D1367" t="inlineStr">
        <is>
          <t>France</t>
        </is>
      </c>
      <c r="E1367" t="inlineStr">
        <is>
          <t>2015-16</t>
        </is>
      </c>
      <c r="F1367" t="inlineStr">
        <is>
          <t>Lupin</t>
        </is>
      </c>
      <c r="G1367" t="inlineStr"/>
      <c r="H1367" t="inlineStr"/>
      <c r="I1367" t="inlineStr"/>
      <c r="J1367" t="inlineStr"/>
      <c r="K1367" t="inlineStr"/>
      <c r="L1367" t="inlineStr"/>
      <c r="M1367" t="inlineStr"/>
      <c r="N1367" t="inlineStr"/>
      <c r="O1367" t="n">
        <v>-0</v>
      </c>
      <c r="P1367" t="n">
        <v>0</v>
      </c>
      <c r="Q1367" t="n">
        <v>0</v>
      </c>
      <c r="R1367" t="inlineStr"/>
      <c r="S1367" t="inlineStr"/>
      <c r="T1367" t="inlineStr"/>
      <c r="U1367" t="n">
        <v>0</v>
      </c>
      <c r="V1367" t="n">
        <v>500000000</v>
      </c>
      <c r="W1367" t="inlineStr"/>
      <c r="X1367" t="inlineStr">
        <is>
          <t>libre</t>
        </is>
      </c>
    </row>
    <row r="1368" ht="15" customHeight="1" s="1003">
      <c r="A1368" s="1019" t="inlineStr">
        <is>
          <t>Farine</t>
        </is>
      </c>
      <c r="B1368" t="inlineStr">
        <is>
          <t>Autres IAA</t>
        </is>
      </c>
      <c r="C1368" t="inlineStr">
        <is>
          <t>kt</t>
        </is>
      </c>
      <c r="D1368" t="inlineStr">
        <is>
          <t>France</t>
        </is>
      </c>
      <c r="E1368" t="inlineStr">
        <is>
          <t>2015-16</t>
        </is>
      </c>
      <c r="F1368" t="inlineStr">
        <is>
          <t>Lupin</t>
        </is>
      </c>
      <c r="G1368" t="inlineStr"/>
      <c r="H1368" t="inlineStr"/>
      <c r="I1368" t="inlineStr"/>
      <c r="J1368" t="inlineStr"/>
      <c r="K1368" t="inlineStr"/>
      <c r="L1368" t="inlineStr"/>
      <c r="M1368" t="inlineStr"/>
      <c r="N1368" t="inlineStr"/>
      <c r="O1368" t="n">
        <v>-0</v>
      </c>
      <c r="P1368" t="n">
        <v>0</v>
      </c>
      <c r="Q1368" t="n">
        <v>-0</v>
      </c>
      <c r="R1368" t="inlineStr"/>
      <c r="S1368" t="inlineStr"/>
      <c r="T1368" t="inlineStr"/>
      <c r="U1368" t="n">
        <v>0</v>
      </c>
      <c r="V1368" t="n">
        <v>500000000</v>
      </c>
      <c r="W1368" t="inlineStr"/>
      <c r="X1368" t="inlineStr">
        <is>
          <t>libre</t>
        </is>
      </c>
    </row>
    <row r="1369" ht="15" customHeight="1" s="1003">
      <c r="A1369" s="1019" t="inlineStr">
        <is>
          <t>Farine</t>
        </is>
      </c>
      <c r="B1369" t="inlineStr">
        <is>
          <t>Alimentation humaine</t>
        </is>
      </c>
      <c r="C1369" t="inlineStr">
        <is>
          <t>kt</t>
        </is>
      </c>
      <c r="D1369" t="inlineStr">
        <is>
          <t>France</t>
        </is>
      </c>
      <c r="E1369" t="inlineStr">
        <is>
          <t>2015-16</t>
        </is>
      </c>
      <c r="F1369" t="inlineStr">
        <is>
          <t>Lupin</t>
        </is>
      </c>
      <c r="G1369" t="inlineStr"/>
      <c r="H1369" t="inlineStr"/>
      <c r="I1369" t="inlineStr"/>
      <c r="J1369" t="inlineStr"/>
      <c r="K1369" t="inlineStr"/>
      <c r="L1369" t="inlineStr"/>
      <c r="M1369" t="inlineStr"/>
      <c r="N1369" t="inlineStr"/>
      <c r="O1369" t="n">
        <v>-0</v>
      </c>
      <c r="P1369" t="n">
        <v>0</v>
      </c>
      <c r="Q1369" t="n">
        <v>0</v>
      </c>
      <c r="R1369" t="inlineStr"/>
      <c r="S1369" t="inlineStr"/>
      <c r="T1369" t="inlineStr"/>
      <c r="U1369" t="n">
        <v>0</v>
      </c>
      <c r="V1369" t="n">
        <v>500000000</v>
      </c>
      <c r="W1369" t="inlineStr"/>
      <c r="X1369" t="inlineStr">
        <is>
          <t>libre</t>
        </is>
      </c>
    </row>
    <row r="1370" ht="15" customHeight="1" s="1003">
      <c r="A1370" s="1019" t="inlineStr">
        <is>
          <t>Farine</t>
        </is>
      </c>
      <c r="B1370" t="inlineStr">
        <is>
          <t>Usages alimentaires</t>
        </is>
      </c>
      <c r="C1370" t="inlineStr">
        <is>
          <t>kt</t>
        </is>
      </c>
      <c r="D1370" t="inlineStr">
        <is>
          <t>France</t>
        </is>
      </c>
      <c r="E1370" t="inlineStr">
        <is>
          <t>2015-16</t>
        </is>
      </c>
      <c r="F1370" t="inlineStr">
        <is>
          <t>Lupin</t>
        </is>
      </c>
      <c r="G1370" t="inlineStr"/>
      <c r="H1370" t="inlineStr"/>
      <c r="I1370" t="inlineStr"/>
      <c r="J1370" t="inlineStr"/>
      <c r="K1370" t="inlineStr"/>
      <c r="L1370" t="inlineStr"/>
      <c r="M1370" t="inlineStr"/>
      <c r="N1370" t="inlineStr"/>
      <c r="O1370" t="n">
        <v>-0</v>
      </c>
      <c r="P1370" t="n">
        <v>0</v>
      </c>
      <c r="Q1370" t="n">
        <v>0</v>
      </c>
      <c r="R1370" t="inlineStr"/>
      <c r="S1370" t="inlineStr"/>
      <c r="T1370" t="inlineStr"/>
      <c r="U1370" t="n">
        <v>0</v>
      </c>
      <c r="V1370" t="n">
        <v>500000000</v>
      </c>
      <c r="W1370" t="inlineStr"/>
      <c r="X1370" t="inlineStr">
        <is>
          <t>libre</t>
        </is>
      </c>
    </row>
    <row r="1371" ht="15" customHeight="1" s="1003">
      <c r="A1371" s="1019" t="inlineStr">
        <is>
          <t>Farine</t>
        </is>
      </c>
      <c r="B1371" t="inlineStr">
        <is>
          <t>Débouchés</t>
        </is>
      </c>
      <c r="C1371" t="inlineStr">
        <is>
          <t>kt</t>
        </is>
      </c>
      <c r="D1371" t="inlineStr">
        <is>
          <t>France</t>
        </is>
      </c>
      <c r="E1371" t="inlineStr">
        <is>
          <t>2015-16</t>
        </is>
      </c>
      <c r="F1371" t="inlineStr">
        <is>
          <t>Lupin</t>
        </is>
      </c>
      <c r="G1371" t="inlineStr"/>
      <c r="H1371" t="inlineStr"/>
      <c r="I1371" t="inlineStr"/>
      <c r="J1371" t="inlineStr"/>
      <c r="K1371" t="inlineStr"/>
      <c r="L1371" t="inlineStr"/>
      <c r="M1371" t="inlineStr"/>
      <c r="N1371" t="inlineStr"/>
      <c r="O1371" t="n">
        <v>-0</v>
      </c>
      <c r="P1371" t="n">
        <v>0</v>
      </c>
      <c r="Q1371" t="n">
        <v>0</v>
      </c>
      <c r="R1371" t="inlineStr"/>
      <c r="S1371" t="inlineStr"/>
      <c r="T1371" t="inlineStr"/>
      <c r="U1371" t="n">
        <v>0</v>
      </c>
      <c r="V1371" t="n">
        <v>500000000</v>
      </c>
      <c r="W1371" t="inlineStr"/>
      <c r="X1371" t="inlineStr">
        <is>
          <t>libre</t>
        </is>
      </c>
    </row>
    <row r="1372" ht="15" customHeight="1" s="1003">
      <c r="A1372" s="1019" t="inlineStr">
        <is>
          <t>Sons</t>
        </is>
      </c>
      <c r="B1372" t="inlineStr">
        <is>
          <t>Alimentation animale</t>
        </is>
      </c>
      <c r="C1372" t="inlineStr">
        <is>
          <t>kt</t>
        </is>
      </c>
      <c r="D1372" t="inlineStr">
        <is>
          <t>France</t>
        </is>
      </c>
      <c r="E1372" t="inlineStr">
        <is>
          <t>2015-16</t>
        </is>
      </c>
      <c r="F1372" t="inlineStr">
        <is>
          <t>Lupin</t>
        </is>
      </c>
      <c r="G1372" t="inlineStr"/>
      <c r="H1372" t="inlineStr"/>
      <c r="I1372" t="inlineStr"/>
      <c r="J1372" t="inlineStr"/>
      <c r="K1372" t="inlineStr"/>
      <c r="L1372" t="inlineStr"/>
      <c r="M1372" t="inlineStr"/>
      <c r="N1372" t="inlineStr"/>
      <c r="O1372" t="n">
        <v>-0</v>
      </c>
      <c r="P1372" t="n">
        <v>0</v>
      </c>
      <c r="Q1372" t="n">
        <v>0</v>
      </c>
      <c r="R1372" t="inlineStr"/>
      <c r="S1372" t="inlineStr"/>
      <c r="T1372" t="inlineStr"/>
      <c r="U1372" t="n">
        <v>0</v>
      </c>
      <c r="V1372" t="n">
        <v>500000000</v>
      </c>
      <c r="W1372" t="inlineStr"/>
      <c r="X1372" t="inlineStr">
        <is>
          <t>libre</t>
        </is>
      </c>
    </row>
    <row r="1373" ht="15" customHeight="1" s="1003">
      <c r="A1373" s="1019" t="inlineStr">
        <is>
          <t>Sons</t>
        </is>
      </c>
      <c r="B1373" t="inlineStr">
        <is>
          <t>Usages alimentaires</t>
        </is>
      </c>
      <c r="C1373" t="inlineStr">
        <is>
          <t>kt</t>
        </is>
      </c>
      <c r="D1373" t="inlineStr">
        <is>
          <t>France</t>
        </is>
      </c>
      <c r="E1373" t="inlineStr">
        <is>
          <t>2015-16</t>
        </is>
      </c>
      <c r="F1373" t="inlineStr">
        <is>
          <t>Lupin</t>
        </is>
      </c>
      <c r="G1373" t="inlineStr"/>
      <c r="H1373" t="inlineStr"/>
      <c r="I1373" t="inlineStr"/>
      <c r="J1373" t="inlineStr"/>
      <c r="K1373" t="inlineStr"/>
      <c r="L1373" t="inlineStr"/>
      <c r="M1373" t="inlineStr"/>
      <c r="N1373" t="inlineStr"/>
      <c r="O1373" t="n">
        <v>-0</v>
      </c>
      <c r="P1373" t="n">
        <v>0</v>
      </c>
      <c r="Q1373" t="n">
        <v>0</v>
      </c>
      <c r="R1373" t="inlineStr"/>
      <c r="S1373" t="inlineStr"/>
      <c r="T1373" t="inlineStr"/>
      <c r="U1373" t="n">
        <v>0</v>
      </c>
      <c r="V1373" t="n">
        <v>500000000</v>
      </c>
      <c r="W1373" t="inlineStr"/>
      <c r="X1373" t="inlineStr">
        <is>
          <t>libre</t>
        </is>
      </c>
    </row>
    <row r="1374" ht="15" customHeight="1" s="1003">
      <c r="A1374" s="1019" t="inlineStr">
        <is>
          <t>Sons</t>
        </is>
      </c>
      <c r="B1374" t="inlineStr">
        <is>
          <t>Débouchés</t>
        </is>
      </c>
      <c r="C1374" t="inlineStr">
        <is>
          <t>kt</t>
        </is>
      </c>
      <c r="D1374" t="inlineStr">
        <is>
          <t>France</t>
        </is>
      </c>
      <c r="E1374" t="inlineStr">
        <is>
          <t>2015-16</t>
        </is>
      </c>
      <c r="F1374" t="inlineStr">
        <is>
          <t>Lupin</t>
        </is>
      </c>
      <c r="G1374" t="inlineStr"/>
      <c r="H1374" t="inlineStr"/>
      <c r="I1374" t="inlineStr"/>
      <c r="J1374" t="inlineStr"/>
      <c r="K1374" t="inlineStr"/>
      <c r="L1374" t="inlineStr"/>
      <c r="M1374" t="inlineStr"/>
      <c r="N1374" t="inlineStr"/>
      <c r="O1374" t="n">
        <v>-0</v>
      </c>
      <c r="P1374" t="n">
        <v>0</v>
      </c>
      <c r="Q1374" t="n">
        <v>0</v>
      </c>
      <c r="R1374" t="inlineStr"/>
      <c r="S1374" t="inlineStr"/>
      <c r="T1374" t="inlineStr"/>
      <c r="U1374" t="n">
        <v>0</v>
      </c>
      <c r="V1374" t="n">
        <v>500000000</v>
      </c>
      <c r="W1374" t="inlineStr"/>
      <c r="X1374" t="inlineStr">
        <is>
          <t>libre</t>
        </is>
      </c>
    </row>
    <row r="1375" ht="15" customHeight="1" s="1003">
      <c r="A1375" s="1019" t="inlineStr">
        <is>
          <t>Sons</t>
        </is>
      </c>
      <c r="B1375" t="inlineStr">
        <is>
          <t>FAB</t>
        </is>
      </c>
      <c r="C1375" t="inlineStr">
        <is>
          <t>kt</t>
        </is>
      </c>
      <c r="D1375" t="inlineStr">
        <is>
          <t>France</t>
        </is>
      </c>
      <c r="E1375" t="inlineStr">
        <is>
          <t>2015-16</t>
        </is>
      </c>
      <c r="F1375" t="inlineStr">
        <is>
          <t>Lupin</t>
        </is>
      </c>
      <c r="G1375" t="inlineStr"/>
      <c r="H1375" t="inlineStr"/>
      <c r="I1375" t="inlineStr"/>
      <c r="J1375" t="inlineStr"/>
      <c r="K1375" t="inlineStr"/>
      <c r="L1375" t="inlineStr"/>
      <c r="M1375" t="inlineStr"/>
      <c r="N1375" t="inlineStr"/>
      <c r="O1375" t="n">
        <v>-0</v>
      </c>
      <c r="P1375" t="n">
        <v>0</v>
      </c>
      <c r="Q1375" t="n">
        <v>-0</v>
      </c>
      <c r="R1375" t="inlineStr"/>
      <c r="S1375" t="inlineStr"/>
      <c r="T1375" t="inlineStr"/>
      <c r="U1375" t="n">
        <v>0</v>
      </c>
      <c r="V1375" t="n">
        <v>500000000</v>
      </c>
      <c r="W1375" t="inlineStr"/>
      <c r="X1375" t="inlineStr">
        <is>
          <t>libre</t>
        </is>
      </c>
    </row>
    <row r="1376" ht="15" customHeight="1" s="1003">
      <c r="A1376" s="1019" t="inlineStr">
        <is>
          <t>Sons</t>
        </is>
      </c>
      <c r="B1376" t="inlineStr">
        <is>
          <t>FAF</t>
        </is>
      </c>
      <c r="C1376" t="inlineStr">
        <is>
          <t>kt</t>
        </is>
      </c>
      <c r="D1376" t="inlineStr">
        <is>
          <t>France</t>
        </is>
      </c>
      <c r="E1376" t="inlineStr">
        <is>
          <t>2015-16</t>
        </is>
      </c>
      <c r="F1376" t="inlineStr">
        <is>
          <t>Lupin</t>
        </is>
      </c>
      <c r="G1376" t="inlineStr"/>
      <c r="H1376" t="inlineStr"/>
      <c r="I1376" t="inlineStr"/>
      <c r="J1376" t="inlineStr"/>
      <c r="K1376" t="inlineStr"/>
      <c r="L1376" t="inlineStr"/>
      <c r="M1376" t="inlineStr"/>
      <c r="N1376" t="inlineStr"/>
      <c r="O1376" t="n">
        <v>-0</v>
      </c>
      <c r="P1376" t="n">
        <v>0</v>
      </c>
      <c r="Q1376" t="n">
        <v>-0</v>
      </c>
      <c r="R1376" t="inlineStr"/>
      <c r="S1376" t="inlineStr"/>
      <c r="T1376" t="inlineStr"/>
      <c r="U1376" t="n">
        <v>0</v>
      </c>
      <c r="V1376" t="n">
        <v>500000000</v>
      </c>
      <c r="W1376" t="inlineStr"/>
      <c r="X1376" t="inlineStr">
        <is>
          <t>libre</t>
        </is>
      </c>
    </row>
    <row r="1377" ht="15" customHeight="1" s="1003">
      <c r="A1377" s="1019" t="inlineStr">
        <is>
          <t>Sons</t>
        </is>
      </c>
      <c r="B1377" t="inlineStr">
        <is>
          <t>Direct élevage</t>
        </is>
      </c>
      <c r="C1377" t="inlineStr">
        <is>
          <t>kt</t>
        </is>
      </c>
      <c r="D1377" t="inlineStr">
        <is>
          <t>France</t>
        </is>
      </c>
      <c r="E1377" t="inlineStr">
        <is>
          <t>2015-16</t>
        </is>
      </c>
      <c r="F1377" t="inlineStr">
        <is>
          <t>Lupin</t>
        </is>
      </c>
      <c r="G1377" t="inlineStr"/>
      <c r="H1377" t="inlineStr"/>
      <c r="I1377" t="inlineStr"/>
      <c r="J1377" t="inlineStr"/>
      <c r="K1377" t="inlineStr"/>
      <c r="L1377" t="inlineStr"/>
      <c r="M1377" t="inlineStr"/>
      <c r="N1377" t="inlineStr"/>
      <c r="O1377" t="n">
        <v>-0</v>
      </c>
      <c r="P1377" t="n">
        <v>0</v>
      </c>
      <c r="Q1377" t="n">
        <v>-0</v>
      </c>
      <c r="R1377" t="inlineStr"/>
      <c r="S1377" t="inlineStr"/>
      <c r="T1377" t="inlineStr"/>
      <c r="U1377" t="n">
        <v>0</v>
      </c>
      <c r="V1377" t="n">
        <v>500000000</v>
      </c>
      <c r="W1377" t="inlineStr"/>
      <c r="X1377" t="inlineStr">
        <is>
          <t>libre</t>
        </is>
      </c>
    </row>
    <row r="1378" ht="15" customHeight="1" s="1003">
      <c r="A1378" s="1019" t="inlineStr">
        <is>
          <t>Sons</t>
        </is>
      </c>
      <c r="B1378" t="inlineStr">
        <is>
          <t>Petfood</t>
        </is>
      </c>
      <c r="C1378" t="inlineStr">
        <is>
          <t>kt</t>
        </is>
      </c>
      <c r="D1378" t="inlineStr">
        <is>
          <t>France</t>
        </is>
      </c>
      <c r="E1378" t="inlineStr">
        <is>
          <t>2015-16</t>
        </is>
      </c>
      <c r="F1378" t="inlineStr">
        <is>
          <t>Lupin</t>
        </is>
      </c>
      <c r="G1378" t="inlineStr"/>
      <c r="H1378" t="inlineStr"/>
      <c r="I1378" t="inlineStr"/>
      <c r="J1378" t="inlineStr"/>
      <c r="K1378" t="inlineStr"/>
      <c r="L1378" t="inlineStr"/>
      <c r="M1378" t="inlineStr"/>
      <c r="N1378" t="inlineStr"/>
      <c r="O1378" t="n">
        <v>-0</v>
      </c>
      <c r="P1378" t="n">
        <v>0</v>
      </c>
      <c r="Q1378" t="n">
        <v>-0</v>
      </c>
      <c r="R1378" t="inlineStr"/>
      <c r="S1378" t="inlineStr"/>
      <c r="T1378" t="inlineStr"/>
      <c r="U1378" t="n">
        <v>0</v>
      </c>
      <c r="V1378" t="n">
        <v>500000000</v>
      </c>
      <c r="W1378" t="inlineStr"/>
      <c r="X1378" t="inlineStr">
        <is>
          <t>libre</t>
        </is>
      </c>
    </row>
    <row r="1379" ht="15" customHeight="1" s="1003">
      <c r="A1379" s="1019" t="inlineStr">
        <is>
          <t>Sons</t>
        </is>
      </c>
      <c r="B1379" t="inlineStr">
        <is>
          <t>Alimentation animale rente</t>
        </is>
      </c>
      <c r="C1379" t="inlineStr">
        <is>
          <t>kt</t>
        </is>
      </c>
      <c r="D1379" t="inlineStr">
        <is>
          <t>France</t>
        </is>
      </c>
      <c r="E1379" t="inlineStr">
        <is>
          <t>2015-16</t>
        </is>
      </c>
      <c r="F1379" t="inlineStr">
        <is>
          <t>Lupin</t>
        </is>
      </c>
      <c r="G1379" t="inlineStr"/>
      <c r="H1379" t="inlineStr"/>
      <c r="I1379" t="inlineStr"/>
      <c r="J1379" t="inlineStr"/>
      <c r="K1379" t="inlineStr"/>
      <c r="L1379" t="inlineStr"/>
      <c r="M1379" t="inlineStr"/>
      <c r="N1379" t="inlineStr"/>
      <c r="O1379" t="n">
        <v>-0</v>
      </c>
      <c r="P1379" t="n">
        <v>0</v>
      </c>
      <c r="Q1379" t="n">
        <v>0</v>
      </c>
      <c r="R1379" t="inlineStr"/>
      <c r="S1379" t="inlineStr"/>
      <c r="T1379" t="inlineStr"/>
      <c r="U1379" t="n">
        <v>0</v>
      </c>
      <c r="V1379" t="n">
        <v>500000000</v>
      </c>
      <c r="W1379" t="inlineStr"/>
      <c r="X1379" t="inlineStr">
        <is>
          <t>libre</t>
        </is>
      </c>
    </row>
    <row r="1380" ht="15" customHeight="1" s="1003">
      <c r="A1380" s="1019" t="inlineStr">
        <is>
          <t>Sons</t>
        </is>
      </c>
      <c r="B1380" t="inlineStr">
        <is>
          <t>Hors FAB</t>
        </is>
      </c>
      <c r="C1380" t="inlineStr">
        <is>
          <t>kt</t>
        </is>
      </c>
      <c r="D1380" t="inlineStr">
        <is>
          <t>France</t>
        </is>
      </c>
      <c r="E1380" t="inlineStr">
        <is>
          <t>2015-16</t>
        </is>
      </c>
      <c r="F1380" t="inlineStr">
        <is>
          <t>Lupin</t>
        </is>
      </c>
      <c r="G1380" t="inlineStr"/>
      <c r="H1380" t="inlineStr"/>
      <c r="I1380" t="inlineStr"/>
      <c r="J1380" t="inlineStr"/>
      <c r="K1380" t="inlineStr"/>
      <c r="L1380" t="inlineStr"/>
      <c r="M1380" t="inlineStr"/>
      <c r="N1380" t="inlineStr"/>
      <c r="O1380" t="n">
        <v>-0</v>
      </c>
      <c r="P1380" t="n">
        <v>0</v>
      </c>
      <c r="Q1380" t="n">
        <v>0</v>
      </c>
      <c r="R1380" t="inlineStr"/>
      <c r="S1380" t="inlineStr"/>
      <c r="T1380" t="inlineStr"/>
      <c r="U1380" t="n">
        <v>0</v>
      </c>
      <c r="V1380" t="n">
        <v>500000000</v>
      </c>
      <c r="W1380" t="inlineStr"/>
      <c r="X1380" t="inlineStr">
        <is>
          <t>libre</t>
        </is>
      </c>
    </row>
    <row r="1381" ht="15" customHeight="1" s="1003">
      <c r="A1381" s="1019" t="inlineStr">
        <is>
          <t>MPV</t>
        </is>
      </c>
      <c r="B1381" t="inlineStr">
        <is>
          <t>Autres IAA</t>
        </is>
      </c>
      <c r="C1381" t="inlineStr">
        <is>
          <t>kt</t>
        </is>
      </c>
      <c r="D1381" t="inlineStr">
        <is>
          <t>France</t>
        </is>
      </c>
      <c r="E1381" t="inlineStr">
        <is>
          <t>2015-16</t>
        </is>
      </c>
      <c r="F1381" t="inlineStr">
        <is>
          <t>Lupin</t>
        </is>
      </c>
      <c r="G1381" t="inlineStr"/>
      <c r="H1381" t="inlineStr"/>
      <c r="I1381" t="inlineStr"/>
      <c r="J1381" t="inlineStr"/>
      <c r="K1381" t="inlineStr"/>
      <c r="L1381" t="inlineStr"/>
      <c r="M1381" t="inlineStr"/>
      <c r="N1381" t="inlineStr"/>
      <c r="O1381" t="n">
        <v>1.01</v>
      </c>
      <c r="P1381" t="inlineStr"/>
      <c r="Q1381" t="inlineStr"/>
      <c r="R1381" t="inlineStr"/>
      <c r="S1381" t="inlineStr"/>
      <c r="T1381" t="inlineStr"/>
      <c r="U1381" t="n">
        <v>0</v>
      </c>
      <c r="V1381" t="n">
        <v>500000000</v>
      </c>
      <c r="W1381" t="inlineStr"/>
      <c r="X1381" t="inlineStr">
        <is>
          <t>déterminé</t>
        </is>
      </c>
    </row>
    <row r="1382" ht="15" customHeight="1" s="1003">
      <c r="A1382" s="1019" t="inlineStr">
        <is>
          <t>MPV</t>
        </is>
      </c>
      <c r="B1382" t="inlineStr">
        <is>
          <t>Alimentation humaine</t>
        </is>
      </c>
      <c r="C1382" t="inlineStr">
        <is>
          <t>kt</t>
        </is>
      </c>
      <c r="D1382" t="inlineStr">
        <is>
          <t>France</t>
        </is>
      </c>
      <c r="E1382" t="inlineStr">
        <is>
          <t>2015-16</t>
        </is>
      </c>
      <c r="F1382" t="inlineStr">
        <is>
          <t>Lupin</t>
        </is>
      </c>
      <c r="G1382" t="inlineStr"/>
      <c r="H1382" t="inlineStr"/>
      <c r="I1382" t="inlineStr"/>
      <c r="J1382" t="inlineStr"/>
      <c r="K1382" t="inlineStr"/>
      <c r="L1382" t="inlineStr"/>
      <c r="M1382" t="inlineStr"/>
      <c r="N1382" t="inlineStr"/>
      <c r="O1382" t="n">
        <v>1.01</v>
      </c>
      <c r="P1382" t="inlineStr"/>
      <c r="Q1382" t="inlineStr"/>
      <c r="R1382" t="inlineStr"/>
      <c r="S1382" t="inlineStr"/>
      <c r="T1382" t="inlineStr"/>
      <c r="U1382" t="n">
        <v>0</v>
      </c>
      <c r="V1382" t="n">
        <v>500000000</v>
      </c>
      <c r="W1382" t="inlineStr"/>
      <c r="X1382" t="inlineStr">
        <is>
          <t>déterminé</t>
        </is>
      </c>
    </row>
    <row r="1383" ht="15" customHeight="1" s="1003">
      <c r="A1383" s="1019" t="inlineStr">
        <is>
          <t>MPV</t>
        </is>
      </c>
      <c r="B1383" t="inlineStr">
        <is>
          <t>Usages alimentaires</t>
        </is>
      </c>
      <c r="C1383" t="inlineStr">
        <is>
          <t>kt</t>
        </is>
      </c>
      <c r="D1383" t="inlineStr">
        <is>
          <t>France</t>
        </is>
      </c>
      <c r="E1383" t="inlineStr">
        <is>
          <t>2015-16</t>
        </is>
      </c>
      <c r="F1383" t="inlineStr">
        <is>
          <t>Lupin</t>
        </is>
      </c>
      <c r="G1383" t="inlineStr"/>
      <c r="H1383" t="inlineStr"/>
      <c r="I1383" t="inlineStr"/>
      <c r="J1383" t="inlineStr"/>
      <c r="K1383" t="inlineStr"/>
      <c r="L1383" t="inlineStr"/>
      <c r="M1383" t="inlineStr"/>
      <c r="N1383" t="inlineStr"/>
      <c r="O1383" t="n">
        <v>1.01</v>
      </c>
      <c r="P1383" t="inlineStr"/>
      <c r="Q1383" t="inlineStr"/>
      <c r="R1383" t="inlineStr"/>
      <c r="S1383" t="inlineStr"/>
      <c r="T1383" t="inlineStr"/>
      <c r="U1383" t="n">
        <v>0</v>
      </c>
      <c r="V1383" t="n">
        <v>500000000</v>
      </c>
      <c r="W1383" t="inlineStr"/>
      <c r="X1383" t="inlineStr">
        <is>
          <t>déterminé</t>
        </is>
      </c>
    </row>
    <row r="1384" ht="15" customHeight="1" s="1003">
      <c r="A1384" s="1019" t="inlineStr">
        <is>
          <t>MPV</t>
        </is>
      </c>
      <c r="B1384" t="inlineStr">
        <is>
          <t>Débouchés</t>
        </is>
      </c>
      <c r="C1384" t="inlineStr">
        <is>
          <t>kt</t>
        </is>
      </c>
      <c r="D1384" t="inlineStr">
        <is>
          <t>France</t>
        </is>
      </c>
      <c r="E1384" t="inlineStr">
        <is>
          <t>2015-16</t>
        </is>
      </c>
      <c r="F1384" t="inlineStr">
        <is>
          <t>Lupin</t>
        </is>
      </c>
      <c r="G1384" t="inlineStr"/>
      <c r="H1384" t="inlineStr"/>
      <c r="I1384" t="inlineStr"/>
      <c r="J1384" t="inlineStr"/>
      <c r="K1384" t="inlineStr"/>
      <c r="L1384" t="inlineStr"/>
      <c r="M1384" t="inlineStr"/>
      <c r="N1384" t="inlineStr"/>
      <c r="O1384" t="n">
        <v>1.01</v>
      </c>
      <c r="P1384" t="inlineStr"/>
      <c r="Q1384" t="inlineStr"/>
      <c r="R1384" t="inlineStr"/>
      <c r="S1384" t="inlineStr"/>
      <c r="T1384" t="inlineStr"/>
      <c r="U1384" t="n">
        <v>0</v>
      </c>
      <c r="V1384" t="n">
        <v>500000000</v>
      </c>
      <c r="W1384" t="inlineStr"/>
      <c r="X1384" t="inlineStr">
        <is>
          <t>déterminé</t>
        </is>
      </c>
    </row>
    <row r="1385" ht="15" customHeight="1" s="1003">
      <c r="A1385" s="1019" t="inlineStr">
        <is>
          <t>Amidon, fibres, lipides et sons</t>
        </is>
      </c>
      <c r="B1385" t="inlineStr">
        <is>
          <t>Autres IAA</t>
        </is>
      </c>
      <c r="C1385" t="inlineStr">
        <is>
          <t>kt</t>
        </is>
      </c>
      <c r="D1385" t="inlineStr">
        <is>
          <t>France</t>
        </is>
      </c>
      <c r="E1385" t="inlineStr">
        <is>
          <t>2015-16</t>
        </is>
      </c>
      <c r="F1385" t="inlineStr">
        <is>
          <t>Lupin</t>
        </is>
      </c>
      <c r="G1385" t="inlineStr"/>
      <c r="H1385" t="inlineStr"/>
      <c r="I1385" t="inlineStr"/>
      <c r="J1385" t="inlineStr"/>
      <c r="K1385" t="inlineStr"/>
      <c r="L1385" t="inlineStr"/>
      <c r="M1385" t="inlineStr"/>
      <c r="N1385" t="inlineStr"/>
      <c r="O1385" t="n">
        <v>2.36</v>
      </c>
      <c r="P1385" t="inlineStr"/>
      <c r="Q1385" t="inlineStr"/>
      <c r="R1385" t="inlineStr"/>
      <c r="S1385" t="inlineStr"/>
      <c r="T1385" t="inlineStr"/>
      <c r="U1385" t="n">
        <v>0</v>
      </c>
      <c r="V1385" t="n">
        <v>500000000</v>
      </c>
      <c r="W1385" t="inlineStr"/>
      <c r="X1385" t="inlineStr">
        <is>
          <t>déterminé</t>
        </is>
      </c>
    </row>
    <row r="1386" ht="15" customHeight="1" s="1003">
      <c r="A1386" s="1019" t="inlineStr">
        <is>
          <t>Amidon, fibres, lipides et sons</t>
        </is>
      </c>
      <c r="B1386" t="inlineStr">
        <is>
          <t>Alimentation humaine</t>
        </is>
      </c>
      <c r="C1386" t="inlineStr">
        <is>
          <t>kt</t>
        </is>
      </c>
      <c r="D1386" t="inlineStr">
        <is>
          <t>France</t>
        </is>
      </c>
      <c r="E1386" t="inlineStr">
        <is>
          <t>2015-16</t>
        </is>
      </c>
      <c r="F1386" t="inlineStr">
        <is>
          <t>Lupin</t>
        </is>
      </c>
      <c r="G1386" t="inlineStr"/>
      <c r="H1386" t="inlineStr"/>
      <c r="I1386" t="inlineStr"/>
      <c r="J1386" t="inlineStr"/>
      <c r="K1386" t="inlineStr"/>
      <c r="L1386" t="inlineStr"/>
      <c r="M1386" t="inlineStr"/>
      <c r="N1386" t="inlineStr"/>
      <c r="O1386" t="n">
        <v>2.36</v>
      </c>
      <c r="P1386" t="inlineStr"/>
      <c r="Q1386" t="inlineStr"/>
      <c r="R1386" t="inlineStr"/>
      <c r="S1386" t="inlineStr"/>
      <c r="T1386" t="inlineStr"/>
      <c r="U1386" t="n">
        <v>0</v>
      </c>
      <c r="V1386" t="n">
        <v>500000000</v>
      </c>
      <c r="W1386" t="inlineStr"/>
      <c r="X1386" t="inlineStr">
        <is>
          <t>déterminé</t>
        </is>
      </c>
    </row>
    <row r="1387" ht="15" customHeight="1" s="1003">
      <c r="A1387" s="1019" t="inlineStr">
        <is>
          <t>Amidon, fibres, lipides et sons</t>
        </is>
      </c>
      <c r="B1387" t="inlineStr">
        <is>
          <t>Usages alimentaires</t>
        </is>
      </c>
      <c r="C1387" t="inlineStr">
        <is>
          <t>kt</t>
        </is>
      </c>
      <c r="D1387" t="inlineStr">
        <is>
          <t>France</t>
        </is>
      </c>
      <c r="E1387" t="inlineStr">
        <is>
          <t>2015-16</t>
        </is>
      </c>
      <c r="F1387" t="inlineStr">
        <is>
          <t>Lupin</t>
        </is>
      </c>
      <c r="G1387" t="inlineStr"/>
      <c r="H1387" t="inlineStr"/>
      <c r="I1387" t="inlineStr"/>
      <c r="J1387" t="inlineStr"/>
      <c r="K1387" t="inlineStr"/>
      <c r="L1387" t="inlineStr"/>
      <c r="M1387" t="inlineStr"/>
      <c r="N1387" t="inlineStr"/>
      <c r="O1387" t="n">
        <v>2.36</v>
      </c>
      <c r="P1387" t="inlineStr"/>
      <c r="Q1387" t="inlineStr"/>
      <c r="R1387" t="inlineStr"/>
      <c r="S1387" t="inlineStr"/>
      <c r="T1387" t="inlineStr"/>
      <c r="U1387" t="n">
        <v>0</v>
      </c>
      <c r="V1387" t="n">
        <v>500000000</v>
      </c>
      <c r="W1387" t="inlineStr"/>
      <c r="X1387" t="inlineStr">
        <is>
          <t>déterminé</t>
        </is>
      </c>
    </row>
    <row r="1388" ht="15" customHeight="1" s="1003">
      <c r="A1388" s="1019" t="inlineStr">
        <is>
          <t>Amidon, fibres, lipides et sons</t>
        </is>
      </c>
      <c r="B1388" t="inlineStr">
        <is>
          <t>Débouchés</t>
        </is>
      </c>
      <c r="C1388" t="inlineStr">
        <is>
          <t>kt</t>
        </is>
      </c>
      <c r="D1388" t="inlineStr">
        <is>
          <t>France</t>
        </is>
      </c>
      <c r="E1388" t="inlineStr">
        <is>
          <t>2015-16</t>
        </is>
      </c>
      <c r="F1388" t="inlineStr">
        <is>
          <t>Lupin</t>
        </is>
      </c>
      <c r="G1388" t="inlineStr"/>
      <c r="H1388" t="inlineStr"/>
      <c r="I1388" t="inlineStr"/>
      <c r="J1388" t="inlineStr"/>
      <c r="K1388" t="inlineStr"/>
      <c r="L1388" t="inlineStr"/>
      <c r="M1388" t="inlineStr"/>
      <c r="N1388" t="inlineStr"/>
      <c r="O1388" t="n">
        <v>2.36</v>
      </c>
      <c r="P1388" t="inlineStr"/>
      <c r="Q1388" t="inlineStr"/>
      <c r="R1388" t="inlineStr"/>
      <c r="S1388" t="inlineStr"/>
      <c r="T1388" t="inlineStr"/>
      <c r="U1388" t="n">
        <v>0</v>
      </c>
      <c r="V1388" t="n">
        <v>500000000</v>
      </c>
      <c r="W1388" t="inlineStr"/>
      <c r="X1388" t="inlineStr">
        <is>
          <t>déterminé</t>
        </is>
      </c>
    </row>
    <row r="1389" ht="15" customHeight="1" s="1003">
      <c r="A1389" s="1019" t="inlineStr">
        <is>
          <t>Récolte</t>
        </is>
      </c>
      <c r="B1389" t="inlineStr">
        <is>
          <t>Olives</t>
        </is>
      </c>
      <c r="C1389" t="inlineStr">
        <is>
          <t>kt</t>
        </is>
      </c>
      <c r="D1389" t="inlineStr">
        <is>
          <t>France</t>
        </is>
      </c>
      <c r="E1389" t="inlineStr">
        <is>
          <t>2015-16</t>
        </is>
      </c>
      <c r="F1389" t="inlineStr">
        <is>
          <t>Lupin</t>
        </is>
      </c>
      <c r="G1389" t="inlineStr"/>
      <c r="H1389" t="inlineStr"/>
      <c r="I1389" t="inlineStr"/>
      <c r="J1389" t="inlineStr"/>
      <c r="K1389" t="inlineStr"/>
      <c r="L1389" t="inlineStr"/>
      <c r="M1389" t="inlineStr"/>
      <c r="N1389" t="inlineStr"/>
      <c r="O1389" t="n">
        <v>-0</v>
      </c>
      <c r="P1389" t="n">
        <v>0</v>
      </c>
      <c r="Q1389" t="n">
        <v>500000000</v>
      </c>
      <c r="R1389" t="inlineStr"/>
      <c r="S1389" t="inlineStr"/>
      <c r="T1389" t="inlineStr"/>
      <c r="U1389" t="n">
        <v>0</v>
      </c>
      <c r="V1389" t="n">
        <v>500000000</v>
      </c>
      <c r="W1389" t="inlineStr"/>
      <c r="X1389" t="inlineStr">
        <is>
          <t>libre unbounded</t>
        </is>
      </c>
    </row>
    <row r="1390" ht="15" customHeight="1" s="1003">
      <c r="A1390" s="1019" t="inlineStr">
        <is>
          <t>Récolte</t>
        </is>
      </c>
      <c r="B1390" t="inlineStr">
        <is>
          <t>Graines récoltées</t>
        </is>
      </c>
      <c r="C1390" t="inlineStr">
        <is>
          <t>kt</t>
        </is>
      </c>
      <c r="D1390" t="inlineStr">
        <is>
          <t>France</t>
        </is>
      </c>
      <c r="E1390" t="inlineStr">
        <is>
          <t>2015-16</t>
        </is>
      </c>
      <c r="F1390" t="inlineStr">
        <is>
          <t>Lupin</t>
        </is>
      </c>
      <c r="G1390" t="inlineStr">
        <is>
          <t>Récolte = 16 kt (Statistique Agricole Annuelle - SSP)</t>
        </is>
      </c>
      <c r="H1390" t="inlineStr"/>
      <c r="I1390" t="inlineStr">
        <is>
          <t>Statistique Agricole Annuelle - SSP</t>
        </is>
      </c>
      <c r="J1390" t="inlineStr"/>
      <c r="K1390" t="inlineStr">
        <is>
          <t>Volume</t>
        </is>
      </c>
      <c r="L1390" t="inlineStr">
        <is>
          <t>Récolte</t>
        </is>
      </c>
      <c r="M1390" t="inlineStr">
        <is>
          <t>Récoltes - AGRESTE</t>
        </is>
      </c>
      <c r="N1390" t="inlineStr"/>
      <c r="O1390" t="n">
        <v>16.4</v>
      </c>
      <c r="P1390" t="inlineStr"/>
      <c r="Q1390" t="inlineStr"/>
      <c r="R1390" t="n">
        <v>16.43</v>
      </c>
      <c r="S1390" t="n">
        <v>0.82</v>
      </c>
      <c r="T1390" t="n">
        <v>0.1</v>
      </c>
      <c r="U1390" t="n">
        <v>0</v>
      </c>
      <c r="V1390" t="n">
        <v>500000000</v>
      </c>
      <c r="W1390" t="n">
        <v>0</v>
      </c>
      <c r="X1390" t="inlineStr">
        <is>
          <t>mesuré</t>
        </is>
      </c>
    </row>
    <row r="1391" ht="15" customHeight="1" s="1003">
      <c r="A1391" s="1019" t="inlineStr">
        <is>
          <t>Ferme</t>
        </is>
      </c>
      <c r="B1391" t="inlineStr">
        <is>
          <t>Stock final à la ferme</t>
        </is>
      </c>
      <c r="C1391" t="inlineStr">
        <is>
          <t>kt</t>
        </is>
      </c>
      <c r="D1391" t="inlineStr">
        <is>
          <t>France</t>
        </is>
      </c>
      <c r="E1391" t="inlineStr">
        <is>
          <t>2015-16</t>
        </is>
      </c>
      <c r="F1391" t="inlineStr">
        <is>
          <t>Lupin</t>
        </is>
      </c>
      <c r="G1391" t="inlineStr"/>
      <c r="H1391" t="inlineStr"/>
      <c r="I1391" t="inlineStr"/>
      <c r="J1391" t="inlineStr">
        <is>
          <t>Le stock à la ferme est négligé</t>
        </is>
      </c>
      <c r="K1391" t="inlineStr"/>
      <c r="L1391" t="inlineStr">
        <is>
          <t>Stock final à la ferme</t>
        </is>
      </c>
      <c r="M1391" t="inlineStr"/>
      <c r="N1391" t="inlineStr"/>
      <c r="O1391" t="n">
        <v>0</v>
      </c>
      <c r="P1391" t="inlineStr"/>
      <c r="Q1391" t="inlineStr"/>
      <c r="R1391" t="n">
        <v>0</v>
      </c>
      <c r="S1391" t="n">
        <v>0</v>
      </c>
      <c r="T1391" t="inlineStr"/>
      <c r="U1391" t="n">
        <v>0</v>
      </c>
      <c r="V1391" t="n">
        <v>500000000</v>
      </c>
      <c r="W1391" t="n">
        <v>0</v>
      </c>
      <c r="X1391" t="inlineStr">
        <is>
          <t>mesuré</t>
        </is>
      </c>
    </row>
    <row r="1392" ht="15" customHeight="1" s="1003">
      <c r="A1392" s="1019" t="inlineStr">
        <is>
          <t>Ferme</t>
        </is>
      </c>
      <c r="B1392" t="inlineStr">
        <is>
          <t>Graines autoconsommées</t>
        </is>
      </c>
      <c r="C1392" t="inlineStr">
        <is>
          <t>kt</t>
        </is>
      </c>
      <c r="D1392" t="inlineStr">
        <is>
          <t>France</t>
        </is>
      </c>
      <c r="E1392" t="inlineStr">
        <is>
          <t>2015-16</t>
        </is>
      </c>
      <c r="F1392" t="inlineStr">
        <is>
          <t>Lupin</t>
        </is>
      </c>
      <c r="G1392" t="inlineStr"/>
      <c r="H1392" t="inlineStr"/>
      <c r="I1392" t="inlineStr"/>
      <c r="J1392" t="inlineStr"/>
      <c r="K1392" t="inlineStr"/>
      <c r="L1392" t="inlineStr"/>
      <c r="M1392" t="inlineStr"/>
      <c r="N1392" t="inlineStr"/>
      <c r="O1392" t="n">
        <v>4.45</v>
      </c>
      <c r="P1392" t="inlineStr"/>
      <c r="Q1392" t="inlineStr"/>
      <c r="R1392" t="inlineStr"/>
      <c r="S1392" t="inlineStr"/>
      <c r="T1392" t="inlineStr"/>
      <c r="U1392" t="n">
        <v>0</v>
      </c>
      <c r="V1392" t="n">
        <v>500000000</v>
      </c>
      <c r="W1392" t="inlineStr"/>
      <c r="X1392" t="inlineStr">
        <is>
          <t>déterminé</t>
        </is>
      </c>
    </row>
    <row r="1393" ht="15" customHeight="1" s="1003">
      <c r="A1393" s="1019" t="inlineStr">
        <is>
          <t>Ferme</t>
        </is>
      </c>
      <c r="B1393" t="inlineStr">
        <is>
          <t>Stock final</t>
        </is>
      </c>
      <c r="C1393" t="inlineStr">
        <is>
          <t>kt</t>
        </is>
      </c>
      <c r="D1393" t="inlineStr">
        <is>
          <t>France</t>
        </is>
      </c>
      <c r="E1393" t="inlineStr">
        <is>
          <t>2015-16</t>
        </is>
      </c>
      <c r="F1393" t="inlineStr">
        <is>
          <t>Lupin</t>
        </is>
      </c>
      <c r="G1393" t="inlineStr"/>
      <c r="H1393" t="inlineStr"/>
      <c r="I1393" t="inlineStr"/>
      <c r="J1393" t="inlineStr"/>
      <c r="K1393" t="inlineStr"/>
      <c r="L1393" t="inlineStr"/>
      <c r="M1393" t="inlineStr"/>
      <c r="N1393" t="inlineStr"/>
      <c r="O1393" t="n">
        <v>0</v>
      </c>
      <c r="P1393" t="inlineStr"/>
      <c r="Q1393" t="inlineStr"/>
      <c r="R1393" t="inlineStr"/>
      <c r="S1393" t="inlineStr"/>
      <c r="T1393" t="inlineStr"/>
      <c r="U1393" t="n">
        <v>0</v>
      </c>
      <c r="V1393" t="n">
        <v>500000000</v>
      </c>
      <c r="W1393" t="inlineStr"/>
      <c r="X1393" t="inlineStr">
        <is>
          <t>déterminé</t>
        </is>
      </c>
    </row>
    <row r="1394" ht="15" customHeight="1" s="1003">
      <c r="A1394" s="1019" t="inlineStr">
        <is>
          <t>OS</t>
        </is>
      </c>
      <c r="B1394" t="inlineStr">
        <is>
          <t>Graines collectées</t>
        </is>
      </c>
      <c r="C1394" t="inlineStr">
        <is>
          <t>kt</t>
        </is>
      </c>
      <c r="D1394" t="inlineStr">
        <is>
          <t>France</t>
        </is>
      </c>
      <c r="E1394" t="inlineStr">
        <is>
          <t>2015-16</t>
        </is>
      </c>
      <c r="F1394" t="inlineStr">
        <is>
          <t>Lupin</t>
        </is>
      </c>
      <c r="G1394" t="inlineStr"/>
      <c r="H1394" t="inlineStr"/>
      <c r="I1394" t="inlineStr"/>
      <c r="J1394" t="inlineStr"/>
      <c r="K1394" t="inlineStr"/>
      <c r="L1394" t="inlineStr"/>
      <c r="M1394" t="inlineStr"/>
      <c r="N1394" t="inlineStr"/>
      <c r="O1394" t="n">
        <v>3.98</v>
      </c>
      <c r="P1394" t="inlineStr"/>
      <c r="Q1394" t="inlineStr"/>
      <c r="R1394" t="inlineStr"/>
      <c r="S1394" t="inlineStr"/>
      <c r="T1394" t="inlineStr"/>
      <c r="U1394" t="n">
        <v>0</v>
      </c>
      <c r="V1394" t="n">
        <v>500000000</v>
      </c>
      <c r="W1394" t="inlineStr"/>
      <c r="X1394" t="inlineStr">
        <is>
          <t>déterminé</t>
        </is>
      </c>
    </row>
    <row r="1395" ht="15" customHeight="1" s="1003">
      <c r="A1395" s="1019" t="inlineStr">
        <is>
          <t>OS</t>
        </is>
      </c>
      <c r="B1395" t="inlineStr">
        <is>
          <t>Stock final collecteurs</t>
        </is>
      </c>
      <c r="C1395" t="inlineStr">
        <is>
          <t>kt</t>
        </is>
      </c>
      <c r="D1395" t="inlineStr">
        <is>
          <t>France</t>
        </is>
      </c>
      <c r="E1395" t="inlineStr">
        <is>
          <t>2015-16</t>
        </is>
      </c>
      <c r="F1395" t="inlineStr">
        <is>
          <t>Lupin</t>
        </is>
      </c>
      <c r="G1395" t="inlineStr">
        <is>
          <t>Stock final collecteurs = 11 kt (Collectes, stocks - FranceAgriMer)</t>
        </is>
      </c>
      <c r="H1395" t="inlineStr"/>
      <c r="I1395" t="inlineStr">
        <is>
          <t>Collectes, stocks - FranceAgriMer</t>
        </is>
      </c>
      <c r="J1395" t="inlineStr"/>
      <c r="K1395" t="inlineStr">
        <is>
          <t>Volume</t>
        </is>
      </c>
      <c r="L1395" t="inlineStr">
        <is>
          <t>Stock final collecteurs</t>
        </is>
      </c>
      <c r="M1395" t="inlineStr">
        <is>
          <t>Collectes, stocks protéa - FAM</t>
        </is>
      </c>
      <c r="N1395" t="inlineStr"/>
      <c r="O1395" t="n">
        <v>11.3</v>
      </c>
      <c r="P1395" t="inlineStr"/>
      <c r="Q1395" t="inlineStr"/>
      <c r="R1395" t="n">
        <v>11.3</v>
      </c>
      <c r="S1395" t="n">
        <v>0.5600000000000001</v>
      </c>
      <c r="T1395" t="n">
        <v>0.1</v>
      </c>
      <c r="U1395" t="n">
        <v>0</v>
      </c>
      <c r="V1395" t="n">
        <v>500000000</v>
      </c>
      <c r="W1395" t="n">
        <v>0</v>
      </c>
      <c r="X1395" t="inlineStr">
        <is>
          <t>mesuré</t>
        </is>
      </c>
    </row>
    <row r="1396" ht="15" customHeight="1" s="1003">
      <c r="A1396" s="1019" t="inlineStr">
        <is>
          <t>OS</t>
        </is>
      </c>
      <c r="B1396" t="inlineStr">
        <is>
          <t>Stock final</t>
        </is>
      </c>
      <c r="C1396" t="inlineStr">
        <is>
          <t>kt</t>
        </is>
      </c>
      <c r="D1396" t="inlineStr">
        <is>
          <t>France</t>
        </is>
      </c>
      <c r="E1396" t="inlineStr">
        <is>
          <t>2015-16</t>
        </is>
      </c>
      <c r="F1396" t="inlineStr">
        <is>
          <t>Lupin</t>
        </is>
      </c>
      <c r="G1396" t="inlineStr">
        <is>
          <t>Stock final collecteurs = 11 kt (Collectes, stocks - FranceAgriMer)</t>
        </is>
      </c>
      <c r="H1396" t="inlineStr"/>
      <c r="I1396" t="inlineStr">
        <is>
          <t>Collectes, stocks - FranceAgriMer</t>
        </is>
      </c>
      <c r="J1396" t="inlineStr"/>
      <c r="K1396" t="inlineStr">
        <is>
          <t>Volume</t>
        </is>
      </c>
      <c r="L1396" t="inlineStr">
        <is>
          <t>Stock final collecteurs</t>
        </is>
      </c>
      <c r="M1396" t="inlineStr">
        <is>
          <t>Collectes, stocks protéa - FAM</t>
        </is>
      </c>
      <c r="N1396" t="inlineStr"/>
      <c r="O1396" t="n">
        <v>11.3</v>
      </c>
      <c r="P1396" t="inlineStr"/>
      <c r="Q1396" t="inlineStr"/>
      <c r="R1396" t="inlineStr"/>
      <c r="S1396" t="inlineStr"/>
      <c r="T1396" t="inlineStr"/>
      <c r="U1396" t="n">
        <v>0</v>
      </c>
      <c r="V1396" t="n">
        <v>500000000</v>
      </c>
      <c r="W1396" t="inlineStr"/>
      <c r="X1396" t="inlineStr">
        <is>
          <t>déterminé</t>
        </is>
      </c>
    </row>
    <row r="1397" ht="15" customHeight="1" s="1003">
      <c r="A1397" s="1019" t="inlineStr">
        <is>
          <t>OS</t>
        </is>
      </c>
      <c r="B1397" t="inlineStr">
        <is>
          <t>Issues de silo</t>
        </is>
      </c>
      <c r="C1397" t="inlineStr">
        <is>
          <t>kt</t>
        </is>
      </c>
      <c r="D1397" t="inlineStr">
        <is>
          <t>France</t>
        </is>
      </c>
      <c r="E1397" t="inlineStr">
        <is>
          <t>2015-16</t>
        </is>
      </c>
      <c r="F1397" t="inlineStr">
        <is>
          <t>Lupin</t>
        </is>
      </c>
      <c r="G1397" t="inlineStr"/>
      <c r="H1397" t="inlineStr">
        <is>
          <t>Ratio d'issues de silo = 1 % (ONRB - FranceAgriMer)</t>
        </is>
      </c>
      <c r="I1397" t="inlineStr">
        <is>
          <t>ONRB - FranceAgriMer</t>
        </is>
      </c>
      <c r="J1397" t="inlineStr">
        <is>
          <t>Même ratio d'issues de silo que les pois et fèveroles</t>
        </is>
      </c>
      <c r="K1397" t="inlineStr">
        <is>
          <t>Rendement</t>
        </is>
      </c>
      <c r="L1397" t="inlineStr">
        <is>
          <t>Ratio d'issues de silo</t>
        </is>
      </c>
      <c r="M1397" t="inlineStr">
        <is>
          <t>Issues de silo - ONRB</t>
        </is>
      </c>
      <c r="N1397" t="inlineStr"/>
      <c r="O1397" t="n">
        <v>0.12</v>
      </c>
      <c r="P1397" t="inlineStr"/>
      <c r="Q1397" t="inlineStr"/>
      <c r="R1397" t="inlineStr"/>
      <c r="S1397" t="inlineStr"/>
      <c r="T1397" t="inlineStr"/>
      <c r="U1397" t="n">
        <v>0</v>
      </c>
      <c r="V1397" t="n">
        <v>500000000</v>
      </c>
      <c r="W1397" t="inlineStr"/>
      <c r="X1397" t="inlineStr">
        <is>
          <t>déterminé</t>
        </is>
      </c>
    </row>
    <row r="1398" ht="15" customHeight="1" s="1003">
      <c r="A1398" s="1019" t="inlineStr">
        <is>
          <t>Trituration</t>
        </is>
      </c>
      <c r="B1398" t="inlineStr">
        <is>
          <t>Huile</t>
        </is>
      </c>
      <c r="C1398" t="inlineStr">
        <is>
          <t>kt</t>
        </is>
      </c>
      <c r="D1398" t="inlineStr">
        <is>
          <t>France</t>
        </is>
      </c>
      <c r="E1398" t="inlineStr">
        <is>
          <t>2015-16</t>
        </is>
      </c>
      <c r="F1398" t="inlineStr">
        <is>
          <t>Lupin</t>
        </is>
      </c>
      <c r="G1398" t="inlineStr"/>
      <c r="H1398" t="inlineStr"/>
      <c r="I1398" t="inlineStr"/>
      <c r="J1398" t="inlineStr">
        <is>
          <t>Pas de trituration</t>
        </is>
      </c>
      <c r="K1398" t="inlineStr"/>
      <c r="L1398" t="inlineStr"/>
      <c r="M1398" t="inlineStr"/>
      <c r="N1398" t="inlineStr"/>
      <c r="O1398" t="n">
        <v>-0</v>
      </c>
      <c r="P1398" t="inlineStr"/>
      <c r="Q1398" t="inlineStr"/>
      <c r="R1398" t="n">
        <v>0</v>
      </c>
      <c r="S1398" t="n">
        <v>0</v>
      </c>
      <c r="T1398" t="inlineStr"/>
      <c r="U1398" t="n">
        <v>0</v>
      </c>
      <c r="V1398" t="n">
        <v>500000000</v>
      </c>
      <c r="W1398" t="n">
        <v>0</v>
      </c>
      <c r="X1398" t="inlineStr">
        <is>
          <t>mesuré</t>
        </is>
      </c>
    </row>
    <row r="1399" ht="15" customHeight="1" s="1003">
      <c r="A1399" s="1019" t="inlineStr">
        <is>
          <t>Trituration</t>
        </is>
      </c>
      <c r="B1399" t="inlineStr">
        <is>
          <t>Tourteaux</t>
        </is>
      </c>
      <c r="C1399" t="inlineStr">
        <is>
          <t>kt</t>
        </is>
      </c>
      <c r="D1399" t="inlineStr">
        <is>
          <t>France</t>
        </is>
      </c>
      <c r="E1399" t="inlineStr">
        <is>
          <t>2015-16</t>
        </is>
      </c>
      <c r="F1399" t="inlineStr">
        <is>
          <t>Lupin</t>
        </is>
      </c>
      <c r="G1399" t="inlineStr"/>
      <c r="H1399" t="inlineStr"/>
      <c r="I1399" t="inlineStr"/>
      <c r="J1399" t="inlineStr"/>
      <c r="K1399" t="inlineStr"/>
      <c r="L1399" t="inlineStr"/>
      <c r="M1399" t="inlineStr"/>
      <c r="N1399" t="inlineStr"/>
      <c r="O1399" t="n">
        <v>-0</v>
      </c>
      <c r="P1399" t="inlineStr"/>
      <c r="Q1399" t="inlineStr"/>
      <c r="R1399" t="n">
        <v>0</v>
      </c>
      <c r="S1399" t="n">
        <v>0</v>
      </c>
      <c r="T1399" t="inlineStr"/>
      <c r="U1399" t="n">
        <v>0</v>
      </c>
      <c r="V1399" t="n">
        <v>500000000</v>
      </c>
      <c r="W1399" t="n">
        <v>0</v>
      </c>
      <c r="X1399" t="inlineStr">
        <is>
          <t>mesuré</t>
        </is>
      </c>
    </row>
    <row r="1400" ht="15" customHeight="1" s="1003">
      <c r="A1400" s="1019" t="inlineStr">
        <is>
          <t>Trituration</t>
        </is>
      </c>
      <c r="B1400" t="inlineStr">
        <is>
          <t>Coques (+ eau)</t>
        </is>
      </c>
      <c r="C1400" t="inlineStr">
        <is>
          <t>kt</t>
        </is>
      </c>
      <c r="D1400" t="inlineStr">
        <is>
          <t>France</t>
        </is>
      </c>
      <c r="E1400" t="inlineStr">
        <is>
          <t>2015-16</t>
        </is>
      </c>
      <c r="F1400" t="inlineStr">
        <is>
          <t>Lupin</t>
        </is>
      </c>
      <c r="G1400" t="inlineStr"/>
      <c r="H1400" t="inlineStr"/>
      <c r="I1400" t="inlineStr"/>
      <c r="J1400" t="inlineStr"/>
      <c r="K1400" t="inlineStr"/>
      <c r="L1400" t="inlineStr"/>
      <c r="M1400" t="inlineStr"/>
      <c r="N1400" t="inlineStr"/>
      <c r="O1400" t="n">
        <v>0</v>
      </c>
      <c r="P1400" t="inlineStr"/>
      <c r="Q1400" t="inlineStr"/>
      <c r="R1400" t="inlineStr"/>
      <c r="S1400" t="inlineStr"/>
      <c r="T1400" t="inlineStr"/>
      <c r="U1400" t="n">
        <v>0</v>
      </c>
      <c r="V1400" t="n">
        <v>500000000</v>
      </c>
      <c r="W1400" t="inlineStr"/>
      <c r="X1400" t="inlineStr">
        <is>
          <t>déterminé</t>
        </is>
      </c>
    </row>
    <row r="1401" ht="15" customHeight="1" s="1003">
      <c r="A1401" s="1019" t="inlineStr">
        <is>
          <t>Moulin</t>
        </is>
      </c>
      <c r="B1401" t="inlineStr">
        <is>
          <t>Grignons d'olive</t>
        </is>
      </c>
      <c r="C1401" t="inlineStr">
        <is>
          <t>kt</t>
        </is>
      </c>
      <c r="D1401" t="inlineStr">
        <is>
          <t>France</t>
        </is>
      </c>
      <c r="E1401" t="inlineStr">
        <is>
          <t>2015-16</t>
        </is>
      </c>
      <c r="F1401" t="inlineStr">
        <is>
          <t>Lupin</t>
        </is>
      </c>
      <c r="G1401" t="inlineStr"/>
      <c r="H1401" t="inlineStr"/>
      <c r="I1401" t="inlineStr"/>
      <c r="J1401" t="inlineStr"/>
      <c r="K1401" t="inlineStr"/>
      <c r="L1401" t="inlineStr">
        <is>
          <t>Production de grignons d'olive</t>
        </is>
      </c>
      <c r="M1401" t="inlineStr"/>
      <c r="N1401" t="inlineStr"/>
      <c r="O1401" t="n">
        <v>-0</v>
      </c>
      <c r="P1401" t="n">
        <v>0</v>
      </c>
      <c r="Q1401" t="n">
        <v>500000000</v>
      </c>
      <c r="R1401" t="inlineStr"/>
      <c r="S1401" t="inlineStr"/>
      <c r="T1401" t="inlineStr"/>
      <c r="U1401" t="n">
        <v>0</v>
      </c>
      <c r="V1401" t="n">
        <v>500000000</v>
      </c>
      <c r="W1401" t="inlineStr"/>
      <c r="X1401" t="inlineStr">
        <is>
          <t>libre unbounded</t>
        </is>
      </c>
    </row>
    <row r="1402" ht="15" customHeight="1" s="1003">
      <c r="A1402" s="1019" t="inlineStr">
        <is>
          <t>Moulin</t>
        </is>
      </c>
      <c r="B1402" t="inlineStr">
        <is>
          <t>Huile d'olive</t>
        </is>
      </c>
      <c r="C1402" t="inlineStr">
        <is>
          <t>kt</t>
        </is>
      </c>
      <c r="D1402" t="inlineStr">
        <is>
          <t>France</t>
        </is>
      </c>
      <c r="E1402" t="inlineStr">
        <is>
          <t>2015-16</t>
        </is>
      </c>
      <c r="F1402" t="inlineStr">
        <is>
          <t>Lupin</t>
        </is>
      </c>
      <c r="G1402" t="inlineStr"/>
      <c r="H1402" t="inlineStr"/>
      <c r="I1402" t="inlineStr"/>
      <c r="J1402" t="inlineStr"/>
      <c r="K1402" t="inlineStr"/>
      <c r="L1402" t="inlineStr"/>
      <c r="M1402" t="inlineStr"/>
      <c r="N1402" t="inlineStr"/>
      <c r="O1402" t="n">
        <v>-0</v>
      </c>
      <c r="P1402" t="n">
        <v>0</v>
      </c>
      <c r="Q1402" t="n">
        <v>500000000</v>
      </c>
      <c r="R1402" t="inlineStr"/>
      <c r="S1402" t="inlineStr"/>
      <c r="T1402" t="inlineStr"/>
      <c r="U1402" t="n">
        <v>0</v>
      </c>
      <c r="V1402" t="n">
        <v>500000000</v>
      </c>
      <c r="W1402" t="inlineStr"/>
      <c r="X1402" t="inlineStr">
        <is>
          <t>libre unbounded</t>
        </is>
      </c>
    </row>
    <row r="1403" ht="15" customHeight="1" s="1003">
      <c r="A1403" s="1019" t="inlineStr">
        <is>
          <t>Conservation ou préparation d'olives</t>
        </is>
      </c>
      <c r="B1403" t="inlineStr">
        <is>
          <t>Olives de table</t>
        </is>
      </c>
      <c r="C1403" t="inlineStr">
        <is>
          <t>kt</t>
        </is>
      </c>
      <c r="D1403" t="inlineStr">
        <is>
          <t>France</t>
        </is>
      </c>
      <c r="E1403" t="inlineStr">
        <is>
          <t>2015-16</t>
        </is>
      </c>
      <c r="F1403" t="inlineStr">
        <is>
          <t>Lupin</t>
        </is>
      </c>
      <c r="G1403" t="inlineStr"/>
      <c r="H1403" t="inlineStr"/>
      <c r="I1403" t="inlineStr"/>
      <c r="J1403" t="inlineStr"/>
      <c r="K1403" t="inlineStr"/>
      <c r="L1403" t="inlineStr"/>
      <c r="M1403" t="inlineStr"/>
      <c r="N1403" t="inlineStr"/>
      <c r="O1403" t="n">
        <v>-0</v>
      </c>
      <c r="P1403" t="n">
        <v>0</v>
      </c>
      <c r="Q1403" t="n">
        <v>500000000</v>
      </c>
      <c r="R1403" t="inlineStr"/>
      <c r="S1403" t="inlineStr"/>
      <c r="T1403" t="inlineStr"/>
      <c r="U1403" t="n">
        <v>0</v>
      </c>
      <c r="V1403" t="n">
        <v>500000000</v>
      </c>
      <c r="W1403" t="inlineStr"/>
      <c r="X1403" t="inlineStr">
        <is>
          <t>libre unbounded</t>
        </is>
      </c>
    </row>
    <row r="1404" ht="15" customHeight="1" s="1003">
      <c r="A1404" s="1019" t="inlineStr">
        <is>
          <t>Fabrication de produits alimentaires</t>
        </is>
      </c>
      <c r="B1404" t="inlineStr">
        <is>
          <t>Produits alimentaires</t>
        </is>
      </c>
      <c r="C1404" t="inlineStr">
        <is>
          <t>kt</t>
        </is>
      </c>
      <c r="D1404" t="inlineStr">
        <is>
          <t>France</t>
        </is>
      </c>
      <c r="E1404" t="inlineStr">
        <is>
          <t>2015-16</t>
        </is>
      </c>
      <c r="F1404" t="inlineStr">
        <is>
          <t>Lupin</t>
        </is>
      </c>
      <c r="G1404" t="inlineStr"/>
      <c r="H1404" t="inlineStr"/>
      <c r="I1404" t="inlineStr"/>
      <c r="J1404" t="inlineStr"/>
      <c r="K1404" t="inlineStr"/>
      <c r="L1404" t="inlineStr"/>
      <c r="M1404" t="inlineStr"/>
      <c r="N1404" t="inlineStr"/>
      <c r="O1404" t="n">
        <v>0</v>
      </c>
      <c r="P1404" t="inlineStr"/>
      <c r="Q1404" t="inlineStr"/>
      <c r="R1404" t="inlineStr"/>
      <c r="S1404" t="inlineStr"/>
      <c r="T1404" t="inlineStr"/>
      <c r="U1404" t="n">
        <v>0</v>
      </c>
      <c r="V1404" t="n">
        <v>500000000</v>
      </c>
      <c r="W1404" t="inlineStr"/>
      <c r="X1404" t="inlineStr">
        <is>
          <t>déterminé</t>
        </is>
      </c>
    </row>
    <row r="1405" ht="15" customHeight="1" s="1003">
      <c r="A1405" s="1019" t="inlineStr">
        <is>
          <t>Amidonnerie</t>
        </is>
      </c>
      <c r="B1405" t="inlineStr">
        <is>
          <t>Fibres, lipides et sons</t>
        </is>
      </c>
      <c r="C1405" t="inlineStr">
        <is>
          <t>kt</t>
        </is>
      </c>
      <c r="D1405" t="inlineStr">
        <is>
          <t>France</t>
        </is>
      </c>
      <c r="E1405" t="inlineStr">
        <is>
          <t>2015-16</t>
        </is>
      </c>
      <c r="F1405" t="inlineStr">
        <is>
          <t>Lupin</t>
        </is>
      </c>
      <c r="G1405" t="inlineStr"/>
      <c r="H1405" t="inlineStr"/>
      <c r="I1405" t="inlineStr"/>
      <c r="J1405" t="inlineStr"/>
      <c r="K1405" t="inlineStr"/>
      <c r="L1405" t="inlineStr"/>
      <c r="M1405" t="inlineStr"/>
      <c r="N1405" t="inlineStr"/>
      <c r="O1405" t="n">
        <v>-0</v>
      </c>
      <c r="P1405" t="n">
        <v>0</v>
      </c>
      <c r="Q1405" t="n">
        <v>-0</v>
      </c>
      <c r="R1405" t="inlineStr"/>
      <c r="S1405" t="inlineStr"/>
      <c r="T1405" t="inlineStr"/>
      <c r="U1405" t="n">
        <v>0</v>
      </c>
      <c r="V1405" t="n">
        <v>500000000</v>
      </c>
      <c r="W1405" t="inlineStr"/>
      <c r="X1405" t="inlineStr">
        <is>
          <t>libre</t>
        </is>
      </c>
    </row>
    <row r="1406" ht="15" customHeight="1" s="1003">
      <c r="A1406" s="1019" t="inlineStr">
        <is>
          <t>Amidonnerie</t>
        </is>
      </c>
      <c r="B1406" t="inlineStr">
        <is>
          <t>Amidon</t>
        </is>
      </c>
      <c r="C1406" t="inlineStr">
        <is>
          <t>kt</t>
        </is>
      </c>
      <c r="D1406" t="inlineStr">
        <is>
          <t>France</t>
        </is>
      </c>
      <c r="E1406" t="inlineStr">
        <is>
          <t>2015-16</t>
        </is>
      </c>
      <c r="F1406" t="inlineStr">
        <is>
          <t>Lupin</t>
        </is>
      </c>
      <c r="G1406" t="inlineStr"/>
      <c r="H1406" t="inlineStr"/>
      <c r="I1406" t="inlineStr"/>
      <c r="J1406" t="inlineStr"/>
      <c r="K1406" t="inlineStr"/>
      <c r="L1406" t="inlineStr"/>
      <c r="M1406" t="inlineStr"/>
      <c r="N1406" t="inlineStr"/>
      <c r="O1406" t="n">
        <v>-0</v>
      </c>
      <c r="P1406" t="n">
        <v>0</v>
      </c>
      <c r="Q1406" t="n">
        <v>-0</v>
      </c>
      <c r="R1406" t="inlineStr"/>
      <c r="S1406" t="inlineStr"/>
      <c r="T1406" t="inlineStr"/>
      <c r="U1406" t="n">
        <v>0</v>
      </c>
      <c r="V1406" t="n">
        <v>500000000</v>
      </c>
      <c r="W1406" t="inlineStr"/>
      <c r="X1406" t="inlineStr">
        <is>
          <t>libre</t>
        </is>
      </c>
    </row>
    <row r="1407" ht="15" customHeight="1" s="1003">
      <c r="A1407" s="1019" t="inlineStr">
        <is>
          <t>Amidonnerie</t>
        </is>
      </c>
      <c r="B1407" t="inlineStr">
        <is>
          <t>Protéine</t>
        </is>
      </c>
      <c r="C1407" t="inlineStr">
        <is>
          <t>kt</t>
        </is>
      </c>
      <c r="D1407" t="inlineStr">
        <is>
          <t>France</t>
        </is>
      </c>
      <c r="E1407" t="inlineStr">
        <is>
          <t>2015-16</t>
        </is>
      </c>
      <c r="F1407" t="inlineStr">
        <is>
          <t>Lupin</t>
        </is>
      </c>
      <c r="G1407" t="inlineStr"/>
      <c r="H1407" t="inlineStr"/>
      <c r="I1407" t="inlineStr"/>
      <c r="J1407" t="inlineStr"/>
      <c r="K1407" t="inlineStr"/>
      <c r="L1407" t="inlineStr"/>
      <c r="M1407" t="inlineStr"/>
      <c r="N1407" t="inlineStr"/>
      <c r="O1407" t="n">
        <v>-0</v>
      </c>
      <c r="P1407" t="n">
        <v>0</v>
      </c>
      <c r="Q1407" t="n">
        <v>-0</v>
      </c>
      <c r="R1407" t="inlineStr"/>
      <c r="S1407" t="inlineStr"/>
      <c r="T1407" t="inlineStr"/>
      <c r="U1407" t="n">
        <v>0</v>
      </c>
      <c r="V1407" t="n">
        <v>500000000</v>
      </c>
      <c r="W1407" t="inlineStr"/>
      <c r="X1407" t="inlineStr">
        <is>
          <t>libre</t>
        </is>
      </c>
    </row>
    <row r="1408" ht="15" customHeight="1" s="1003">
      <c r="A1408" s="1019" t="inlineStr">
        <is>
          <t>Meunerie</t>
        </is>
      </c>
      <c r="B1408" t="inlineStr">
        <is>
          <t>Sons</t>
        </is>
      </c>
      <c r="C1408" t="inlineStr">
        <is>
          <t>kt</t>
        </is>
      </c>
      <c r="D1408" t="inlineStr">
        <is>
          <t>France</t>
        </is>
      </c>
      <c r="E1408" t="inlineStr">
        <is>
          <t>2015-16</t>
        </is>
      </c>
      <c r="F1408" t="inlineStr">
        <is>
          <t>Lupin</t>
        </is>
      </c>
      <c r="G1408" t="inlineStr"/>
      <c r="H1408" t="inlineStr"/>
      <c r="I1408" t="inlineStr"/>
      <c r="J1408" t="inlineStr"/>
      <c r="K1408" t="inlineStr"/>
      <c r="L1408" t="inlineStr"/>
      <c r="M1408" t="inlineStr"/>
      <c r="N1408" t="inlineStr"/>
      <c r="O1408" t="n">
        <v>-0</v>
      </c>
      <c r="P1408" t="n">
        <v>0</v>
      </c>
      <c r="Q1408" t="n">
        <v>-0</v>
      </c>
      <c r="R1408" t="inlineStr"/>
      <c r="S1408" t="inlineStr"/>
      <c r="T1408" t="inlineStr"/>
      <c r="U1408" t="n">
        <v>0</v>
      </c>
      <c r="V1408" t="n">
        <v>500000000</v>
      </c>
      <c r="W1408" t="inlineStr"/>
      <c r="X1408" t="inlineStr">
        <is>
          <t>libre</t>
        </is>
      </c>
    </row>
    <row r="1409" ht="15" customHeight="1" s="1003">
      <c r="A1409" s="1019" t="inlineStr">
        <is>
          <t>Meunerie</t>
        </is>
      </c>
      <c r="B1409" t="inlineStr">
        <is>
          <t>Farine</t>
        </is>
      </c>
      <c r="C1409" t="inlineStr">
        <is>
          <t>kt</t>
        </is>
      </c>
      <c r="D1409" t="inlineStr">
        <is>
          <t>France</t>
        </is>
      </c>
      <c r="E1409" t="inlineStr">
        <is>
          <t>2015-16</t>
        </is>
      </c>
      <c r="F1409" t="inlineStr">
        <is>
          <t>Lupin</t>
        </is>
      </c>
      <c r="G1409" t="inlineStr"/>
      <c r="H1409" t="inlineStr"/>
      <c r="I1409" t="inlineStr"/>
      <c r="J1409" t="inlineStr"/>
      <c r="K1409" t="inlineStr"/>
      <c r="L1409" t="inlineStr"/>
      <c r="M1409" t="inlineStr"/>
      <c r="N1409" t="inlineStr"/>
      <c r="O1409" t="n">
        <v>-0</v>
      </c>
      <c r="P1409" t="n">
        <v>0</v>
      </c>
      <c r="Q1409" t="n">
        <v>-0</v>
      </c>
      <c r="R1409" t="inlineStr"/>
      <c r="S1409" t="inlineStr"/>
      <c r="T1409" t="inlineStr"/>
      <c r="U1409" t="n">
        <v>0</v>
      </c>
      <c r="V1409" t="n">
        <v>500000000</v>
      </c>
      <c r="W1409" t="inlineStr"/>
      <c r="X1409" t="inlineStr">
        <is>
          <t>libre</t>
        </is>
      </c>
    </row>
    <row r="1410" ht="15" customHeight="1" s="1003">
      <c r="A1410" s="1019" t="inlineStr">
        <is>
          <t>Fabrication d'ingrédients</t>
        </is>
      </c>
      <c r="B1410" t="inlineStr">
        <is>
          <t>Amidon, fibres, lipides et sons</t>
        </is>
      </c>
      <c r="C1410" t="inlineStr">
        <is>
          <t>kt</t>
        </is>
      </c>
      <c r="D1410" t="inlineStr">
        <is>
          <t>France</t>
        </is>
      </c>
      <c r="E1410" t="inlineStr">
        <is>
          <t>2015-16</t>
        </is>
      </c>
      <c r="F1410" t="inlineStr">
        <is>
          <t>Lupin</t>
        </is>
      </c>
      <c r="G1410" t="inlineStr"/>
      <c r="H1410" t="inlineStr"/>
      <c r="I1410" t="inlineStr"/>
      <c r="J1410" t="inlineStr"/>
      <c r="K1410" t="inlineStr"/>
      <c r="L1410" t="inlineStr">
        <is>
          <t>Production de coproduits de la fabrication de MPV</t>
        </is>
      </c>
      <c r="M1410" t="inlineStr"/>
      <c r="N1410" t="inlineStr"/>
      <c r="O1410" t="n">
        <v>2.36</v>
      </c>
      <c r="P1410" t="inlineStr"/>
      <c r="Q1410" t="inlineStr"/>
      <c r="R1410" t="inlineStr"/>
      <c r="S1410" t="inlineStr"/>
      <c r="T1410" t="inlineStr"/>
      <c r="U1410" t="n">
        <v>0</v>
      </c>
      <c r="V1410" t="n">
        <v>500000000</v>
      </c>
      <c r="W1410" t="inlineStr"/>
      <c r="X1410" t="inlineStr">
        <is>
          <t>déterminé</t>
        </is>
      </c>
    </row>
    <row r="1411" ht="15" customHeight="1" s="1003">
      <c r="A1411" s="1019" t="inlineStr">
        <is>
          <t>Fabrication d'ingrédients</t>
        </is>
      </c>
      <c r="B1411" t="inlineStr">
        <is>
          <t>MPV</t>
        </is>
      </c>
      <c r="C1411" t="inlineStr">
        <is>
          <t>kt</t>
        </is>
      </c>
      <c r="D1411" t="inlineStr">
        <is>
          <t>France</t>
        </is>
      </c>
      <c r="E1411" t="inlineStr">
        <is>
          <t>2015-16</t>
        </is>
      </c>
      <c r="F1411" t="inlineStr">
        <is>
          <t>Lupin</t>
        </is>
      </c>
      <c r="G1411" t="inlineStr"/>
      <c r="H1411" t="inlineStr">
        <is>
          <t>Rendement de production de protéine = 30 % (Composition - Feedtables)</t>
        </is>
      </c>
      <c r="I1411" t="inlineStr">
        <is>
          <t>Composition - Feedtables</t>
        </is>
      </c>
      <c r="J1411" t="inlineStr">
        <is>
          <t>0</t>
        </is>
      </c>
      <c r="K1411" t="inlineStr">
        <is>
          <t>Rendement</t>
        </is>
      </c>
      <c r="L1411" t="inlineStr">
        <is>
          <t>Rendement de production de protéine</t>
        </is>
      </c>
      <c r="M1411" t="inlineStr">
        <is>
          <t>Fab. ingrédients - Diverses</t>
        </is>
      </c>
      <c r="N1411" t="inlineStr"/>
      <c r="O1411" t="n">
        <v>1.01</v>
      </c>
      <c r="P1411" t="inlineStr"/>
      <c r="Q1411" t="inlineStr"/>
      <c r="R1411" t="inlineStr"/>
      <c r="S1411" t="inlineStr"/>
      <c r="T1411" t="inlineStr"/>
      <c r="U1411" t="n">
        <v>0</v>
      </c>
      <c r="V1411" t="n">
        <v>500000000</v>
      </c>
      <c r="W1411" t="inlineStr"/>
      <c r="X1411" t="inlineStr">
        <is>
          <t>déterminé</t>
        </is>
      </c>
    </row>
    <row r="1412" ht="15" customHeight="1" s="1003">
      <c r="A1412" s="1019" t="inlineStr">
        <is>
          <t>Ecart statistique</t>
        </is>
      </c>
      <c r="B1412" t="inlineStr">
        <is>
          <t>Graines collectées</t>
        </is>
      </c>
      <c r="C1412" t="inlineStr">
        <is>
          <t>kt</t>
        </is>
      </c>
      <c r="D1412" t="inlineStr">
        <is>
          <t>France</t>
        </is>
      </c>
      <c r="E1412" t="inlineStr">
        <is>
          <t>2015-16</t>
        </is>
      </c>
      <c r="F1412" t="inlineStr">
        <is>
          <t>Lupin</t>
        </is>
      </c>
      <c r="G1412" t="inlineStr"/>
      <c r="H1412" t="inlineStr"/>
      <c r="I1412" t="inlineStr"/>
      <c r="J1412" t="inlineStr"/>
      <c r="K1412" t="inlineStr"/>
      <c r="L1412" t="inlineStr"/>
      <c r="M1412" t="inlineStr"/>
      <c r="N1412" t="inlineStr"/>
      <c r="O1412" t="n">
        <v>-0</v>
      </c>
      <c r="P1412" t="inlineStr"/>
      <c r="Q1412" t="inlineStr"/>
      <c r="R1412" t="n">
        <v>0</v>
      </c>
      <c r="S1412" t="n">
        <v>0</v>
      </c>
      <c r="T1412" t="inlineStr"/>
      <c r="U1412" t="n">
        <v>0</v>
      </c>
      <c r="V1412" t="n">
        <v>500000000</v>
      </c>
      <c r="W1412" t="n">
        <v>0</v>
      </c>
      <c r="X1412" t="inlineStr">
        <is>
          <t>mesuré</t>
        </is>
      </c>
    </row>
    <row r="1413" ht="15" customHeight="1" s="1003">
      <c r="A1413" s="1019" t="inlineStr">
        <is>
          <t>Ecart statistique</t>
        </is>
      </c>
      <c r="B1413" t="inlineStr">
        <is>
          <t>Olives</t>
        </is>
      </c>
      <c r="C1413" t="inlineStr">
        <is>
          <t>kt</t>
        </is>
      </c>
      <c r="D1413" t="inlineStr">
        <is>
          <t>France</t>
        </is>
      </c>
      <c r="E1413" t="inlineStr">
        <is>
          <t>2015-16</t>
        </is>
      </c>
      <c r="F1413" t="inlineStr">
        <is>
          <t>Lupin</t>
        </is>
      </c>
      <c r="G1413" t="inlineStr"/>
      <c r="H1413" t="inlineStr"/>
      <c r="I1413" t="inlineStr"/>
      <c r="J1413" t="inlineStr"/>
      <c r="K1413" t="inlineStr"/>
      <c r="L1413" t="inlineStr"/>
      <c r="M1413" t="inlineStr"/>
      <c r="N1413" t="inlineStr"/>
      <c r="O1413" t="n">
        <v>-0</v>
      </c>
      <c r="P1413" t="n">
        <v>0</v>
      </c>
      <c r="Q1413" t="n">
        <v>500000000</v>
      </c>
      <c r="R1413" t="inlineStr"/>
      <c r="S1413" t="inlineStr"/>
      <c r="T1413" t="inlineStr"/>
      <c r="U1413" t="n">
        <v>0</v>
      </c>
      <c r="V1413" t="n">
        <v>500000000</v>
      </c>
      <c r="W1413" t="inlineStr"/>
      <c r="X1413" t="inlineStr">
        <is>
          <t>libre unbounded</t>
        </is>
      </c>
    </row>
    <row r="1414" ht="15" customHeight="1" s="1003">
      <c r="A1414" s="1019" t="inlineStr">
        <is>
          <t>Ecart statistique</t>
        </is>
      </c>
      <c r="B1414" t="inlineStr">
        <is>
          <t>Fabrication de produits alimentaires</t>
        </is>
      </c>
      <c r="C1414" t="inlineStr">
        <is>
          <t>kt</t>
        </is>
      </c>
      <c r="D1414" t="inlineStr">
        <is>
          <t>France</t>
        </is>
      </c>
      <c r="E1414" t="inlineStr">
        <is>
          <t>2015-16</t>
        </is>
      </c>
      <c r="F1414" t="inlineStr">
        <is>
          <t>Lupin</t>
        </is>
      </c>
      <c r="G1414" t="inlineStr"/>
      <c r="H1414" t="inlineStr"/>
      <c r="I1414" t="inlineStr"/>
      <c r="J1414" t="inlineStr"/>
      <c r="K1414" t="inlineStr"/>
      <c r="L1414" t="inlineStr"/>
      <c r="M1414" t="inlineStr"/>
      <c r="N1414" t="inlineStr"/>
      <c r="O1414" t="n">
        <v>-0</v>
      </c>
      <c r="P1414" t="inlineStr"/>
      <c r="Q1414" t="inlineStr"/>
      <c r="R1414" t="n">
        <v>0</v>
      </c>
      <c r="S1414" t="n">
        <v>0</v>
      </c>
      <c r="T1414" t="inlineStr"/>
      <c r="U1414" t="n">
        <v>0</v>
      </c>
      <c r="V1414" t="n">
        <v>500000000</v>
      </c>
      <c r="W1414" t="n">
        <v>0</v>
      </c>
      <c r="X1414" t="inlineStr">
        <is>
          <t>mesuré</t>
        </is>
      </c>
    </row>
    <row r="1415" ht="15" customHeight="1" s="1003">
      <c r="A1415" s="1019" t="inlineStr">
        <is>
          <t>Ecart statistique</t>
        </is>
      </c>
      <c r="B1415" t="inlineStr">
        <is>
          <t>Olives de table</t>
        </is>
      </c>
      <c r="C1415" t="inlineStr">
        <is>
          <t>kt</t>
        </is>
      </c>
      <c r="D1415" t="inlineStr">
        <is>
          <t>France</t>
        </is>
      </c>
      <c r="E1415" t="inlineStr">
        <is>
          <t>2015-16</t>
        </is>
      </c>
      <c r="F1415" t="inlineStr">
        <is>
          <t>Lupin</t>
        </is>
      </c>
      <c r="G1415" t="inlineStr"/>
      <c r="H1415" t="inlineStr"/>
      <c r="I1415" t="inlineStr"/>
      <c r="J1415" t="inlineStr"/>
      <c r="K1415" t="inlineStr"/>
      <c r="L1415" t="inlineStr"/>
      <c r="M1415" t="inlineStr"/>
      <c r="N1415" t="inlineStr"/>
      <c r="O1415" t="n">
        <v>-0</v>
      </c>
      <c r="P1415" t="n">
        <v>0</v>
      </c>
      <c r="Q1415" t="n">
        <v>500000000</v>
      </c>
      <c r="R1415" t="inlineStr"/>
      <c r="S1415" t="inlineStr"/>
      <c r="T1415" t="inlineStr"/>
      <c r="U1415" t="n">
        <v>0</v>
      </c>
      <c r="V1415" t="n">
        <v>500000000</v>
      </c>
      <c r="W1415" t="inlineStr"/>
      <c r="X1415" t="inlineStr">
        <is>
          <t>libre unbounded</t>
        </is>
      </c>
    </row>
    <row r="1416" ht="15" customHeight="1" s="1003">
      <c r="A1416" s="1019" t="inlineStr">
        <is>
          <t>Import</t>
        </is>
      </c>
      <c r="B1416" t="inlineStr">
        <is>
          <t>Huile</t>
        </is>
      </c>
      <c r="C1416" t="inlineStr">
        <is>
          <t>kt</t>
        </is>
      </c>
      <c r="D1416" t="inlineStr">
        <is>
          <t>France</t>
        </is>
      </c>
      <c r="E1416" t="inlineStr">
        <is>
          <t>2015-16</t>
        </is>
      </c>
      <c r="F1416" t="inlineStr">
        <is>
          <t>Lupin</t>
        </is>
      </c>
      <c r="G1416" t="inlineStr"/>
      <c r="H1416" t="inlineStr"/>
      <c r="I1416" t="inlineStr"/>
      <c r="J1416" t="inlineStr"/>
      <c r="K1416" t="inlineStr"/>
      <c r="L1416" t="inlineStr"/>
      <c r="M1416" t="inlineStr"/>
      <c r="N1416" t="inlineStr"/>
      <c r="O1416" t="n">
        <v>-0</v>
      </c>
      <c r="P1416" t="n">
        <v>0</v>
      </c>
      <c r="Q1416" t="n">
        <v>500000000</v>
      </c>
      <c r="R1416" t="inlineStr"/>
      <c r="S1416" t="inlineStr"/>
      <c r="T1416" t="inlineStr"/>
      <c r="U1416" t="n">
        <v>0</v>
      </c>
      <c r="V1416" t="n">
        <v>500000000</v>
      </c>
      <c r="W1416" t="inlineStr"/>
      <c r="X1416" t="inlineStr">
        <is>
          <t>libre unbounded</t>
        </is>
      </c>
    </row>
    <row r="1417" ht="15" customHeight="1" s="1003">
      <c r="A1417" s="1019" t="inlineStr">
        <is>
          <t>Import</t>
        </is>
      </c>
      <c r="B1417" t="inlineStr">
        <is>
          <t>Tourteaux</t>
        </is>
      </c>
      <c r="C1417" t="inlineStr">
        <is>
          <t>kt</t>
        </is>
      </c>
      <c r="D1417" t="inlineStr">
        <is>
          <t>France</t>
        </is>
      </c>
      <c r="E1417" t="inlineStr">
        <is>
          <t>2015-16</t>
        </is>
      </c>
      <c r="F1417" t="inlineStr">
        <is>
          <t>Lupin</t>
        </is>
      </c>
      <c r="G1417" t="inlineStr"/>
      <c r="H1417" t="inlineStr"/>
      <c r="I1417" t="inlineStr"/>
      <c r="J1417" t="inlineStr"/>
      <c r="K1417" t="inlineStr"/>
      <c r="L1417" t="inlineStr"/>
      <c r="M1417" t="inlineStr"/>
      <c r="N1417" t="inlineStr"/>
      <c r="O1417" t="n">
        <v>-0</v>
      </c>
      <c r="P1417" t="n">
        <v>0</v>
      </c>
      <c r="Q1417" t="n">
        <v>500000000</v>
      </c>
      <c r="R1417" t="inlineStr"/>
      <c r="S1417" t="inlineStr"/>
      <c r="T1417" t="inlineStr"/>
      <c r="U1417" t="n">
        <v>0</v>
      </c>
      <c r="V1417" t="n">
        <v>500000000</v>
      </c>
      <c r="W1417" t="inlineStr"/>
      <c r="X1417" t="inlineStr">
        <is>
          <t>libre unbounded</t>
        </is>
      </c>
    </row>
    <row r="1418" ht="15" customHeight="1" s="1003">
      <c r="A1418" s="1019" t="inlineStr">
        <is>
          <t>Import</t>
        </is>
      </c>
      <c r="B1418" t="inlineStr">
        <is>
          <t>Olives</t>
        </is>
      </c>
      <c r="C1418" t="inlineStr">
        <is>
          <t>kt</t>
        </is>
      </c>
      <c r="D1418" t="inlineStr">
        <is>
          <t>France</t>
        </is>
      </c>
      <c r="E1418" t="inlineStr">
        <is>
          <t>2015-16</t>
        </is>
      </c>
      <c r="F1418" t="inlineStr">
        <is>
          <t>Lupin</t>
        </is>
      </c>
      <c r="G1418" t="inlineStr"/>
      <c r="H1418" t="inlineStr"/>
      <c r="I1418" t="inlineStr"/>
      <c r="J1418" t="inlineStr"/>
      <c r="K1418" t="inlineStr"/>
      <c r="L1418" t="inlineStr"/>
      <c r="M1418" t="inlineStr"/>
      <c r="N1418" t="inlineStr"/>
      <c r="O1418" t="n">
        <v>-0</v>
      </c>
      <c r="P1418" t="n">
        <v>0</v>
      </c>
      <c r="Q1418" t="n">
        <v>500000000</v>
      </c>
      <c r="R1418" t="inlineStr"/>
      <c r="S1418" t="inlineStr"/>
      <c r="T1418" t="inlineStr"/>
      <c r="U1418" t="n">
        <v>0</v>
      </c>
      <c r="V1418" t="n">
        <v>500000000</v>
      </c>
      <c r="W1418" t="inlineStr"/>
      <c r="X1418" t="inlineStr">
        <is>
          <t>libre unbounded</t>
        </is>
      </c>
    </row>
    <row r="1419" ht="15" customHeight="1" s="1003">
      <c r="A1419" s="1019" t="inlineStr">
        <is>
          <t>Import</t>
        </is>
      </c>
      <c r="B1419" t="inlineStr">
        <is>
          <t>Huile d'olive</t>
        </is>
      </c>
      <c r="C1419" t="inlineStr">
        <is>
          <t>kt</t>
        </is>
      </c>
      <c r="D1419" t="inlineStr">
        <is>
          <t>France</t>
        </is>
      </c>
      <c r="E1419" t="inlineStr">
        <is>
          <t>2015-16</t>
        </is>
      </c>
      <c r="F1419" t="inlineStr">
        <is>
          <t>Lupin</t>
        </is>
      </c>
      <c r="G1419" t="inlineStr"/>
      <c r="H1419" t="inlineStr"/>
      <c r="I1419" t="inlineStr"/>
      <c r="J1419" t="inlineStr"/>
      <c r="K1419" t="inlineStr"/>
      <c r="L1419" t="inlineStr"/>
      <c r="M1419" t="inlineStr"/>
      <c r="N1419" t="inlineStr"/>
      <c r="O1419" t="n">
        <v>-0</v>
      </c>
      <c r="P1419" t="n">
        <v>0</v>
      </c>
      <c r="Q1419" t="n">
        <v>500000000</v>
      </c>
      <c r="R1419" t="inlineStr"/>
      <c r="S1419" t="inlineStr"/>
      <c r="T1419" t="inlineStr"/>
      <c r="U1419" t="n">
        <v>0</v>
      </c>
      <c r="V1419" t="n">
        <v>500000000</v>
      </c>
      <c r="W1419" t="inlineStr"/>
      <c r="X1419" t="inlineStr">
        <is>
          <t>libre unbounded</t>
        </is>
      </c>
    </row>
    <row r="1420" ht="15" customHeight="1" s="1003">
      <c r="A1420" s="1019" t="inlineStr">
        <is>
          <t>Import</t>
        </is>
      </c>
      <c r="B1420" t="inlineStr">
        <is>
          <t>Grignons d'olive</t>
        </is>
      </c>
      <c r="C1420" t="inlineStr">
        <is>
          <t>kt</t>
        </is>
      </c>
      <c r="D1420" t="inlineStr">
        <is>
          <t>France</t>
        </is>
      </c>
      <c r="E1420" t="inlineStr">
        <is>
          <t>2015-16</t>
        </is>
      </c>
      <c r="F1420" t="inlineStr">
        <is>
          <t>Lupin</t>
        </is>
      </c>
      <c r="G1420" t="inlineStr"/>
      <c r="H1420" t="inlineStr"/>
      <c r="I1420" t="inlineStr"/>
      <c r="J1420" t="inlineStr"/>
      <c r="K1420" t="inlineStr"/>
      <c r="L1420" t="inlineStr"/>
      <c r="M1420" t="inlineStr"/>
      <c r="N1420" t="inlineStr"/>
      <c r="O1420" t="n">
        <v>-0</v>
      </c>
      <c r="P1420" t="n">
        <v>0</v>
      </c>
      <c r="Q1420" t="n">
        <v>500000000</v>
      </c>
      <c r="R1420" t="inlineStr"/>
      <c r="S1420" t="inlineStr"/>
      <c r="T1420" t="inlineStr"/>
      <c r="U1420" t="n">
        <v>0</v>
      </c>
      <c r="V1420" t="n">
        <v>500000000</v>
      </c>
      <c r="W1420" t="inlineStr"/>
      <c r="X1420" t="inlineStr">
        <is>
          <t>libre unbounded</t>
        </is>
      </c>
    </row>
    <row r="1421" ht="15" customHeight="1" s="1003">
      <c r="A1421" s="1019" t="inlineStr">
        <is>
          <t>Import</t>
        </is>
      </c>
      <c r="B1421" t="inlineStr">
        <is>
          <t>Olives de table</t>
        </is>
      </c>
      <c r="C1421" t="inlineStr">
        <is>
          <t>kt</t>
        </is>
      </c>
      <c r="D1421" t="inlineStr">
        <is>
          <t>France</t>
        </is>
      </c>
      <c r="E1421" t="inlineStr">
        <is>
          <t>2015-16</t>
        </is>
      </c>
      <c r="F1421" t="inlineStr">
        <is>
          <t>Lupin</t>
        </is>
      </c>
      <c r="G1421" t="inlineStr"/>
      <c r="H1421" t="inlineStr"/>
      <c r="I1421" t="inlineStr"/>
      <c r="J1421" t="inlineStr"/>
      <c r="K1421" t="inlineStr"/>
      <c r="L1421" t="inlineStr"/>
      <c r="M1421" t="inlineStr"/>
      <c r="N1421" t="inlineStr"/>
      <c r="O1421" t="n">
        <v>-0</v>
      </c>
      <c r="P1421" t="n">
        <v>0</v>
      </c>
      <c r="Q1421" t="n">
        <v>500000000</v>
      </c>
      <c r="R1421" t="inlineStr"/>
      <c r="S1421" t="inlineStr"/>
      <c r="T1421" t="inlineStr"/>
      <c r="U1421" t="n">
        <v>0</v>
      </c>
      <c r="V1421" t="n">
        <v>500000000</v>
      </c>
      <c r="W1421" t="inlineStr"/>
      <c r="X1421" t="inlineStr">
        <is>
          <t>libre unbounded</t>
        </is>
      </c>
    </row>
    <row r="1422" ht="15" customHeight="1" s="1003">
      <c r="A1422" s="1019" t="inlineStr">
        <is>
          <t>Import</t>
        </is>
      </c>
      <c r="B1422" t="inlineStr">
        <is>
          <t>Graines collectées</t>
        </is>
      </c>
      <c r="C1422" t="inlineStr">
        <is>
          <t>kt</t>
        </is>
      </c>
      <c r="D1422" t="inlineStr">
        <is>
          <t>France</t>
        </is>
      </c>
      <c r="E1422" t="inlineStr">
        <is>
          <t>2015-16</t>
        </is>
      </c>
      <c r="F1422" t="inlineStr">
        <is>
          <t>Lupin</t>
        </is>
      </c>
      <c r="G1422" t="inlineStr"/>
      <c r="H1422" t="inlineStr">
        <is>
          <t>Importation de graines = 0 kt (Douanes françaises - Eurostat)</t>
        </is>
      </c>
      <c r="I1422" t="inlineStr">
        <is>
          <t>Douanes françaises - Eurostat</t>
        </is>
      </c>
      <c r="J1422" t="inlineStr">
        <is>
          <t>Les échanges de lupin sont négligés</t>
        </is>
      </c>
      <c r="K1422" t="inlineStr">
        <is>
          <t>Volume</t>
        </is>
      </c>
      <c r="L1422" t="inlineStr">
        <is>
          <t>Importation de graines</t>
        </is>
      </c>
      <c r="M1422" t="inlineStr">
        <is>
          <t>Echanges mensuels - EUROSTAT</t>
        </is>
      </c>
      <c r="N1422" t="inlineStr"/>
      <c r="O1422" t="n">
        <v>-0</v>
      </c>
      <c r="P1422" t="inlineStr"/>
      <c r="Q1422" t="inlineStr"/>
      <c r="R1422" t="n">
        <v>0</v>
      </c>
      <c r="S1422" t="n">
        <v>0</v>
      </c>
      <c r="T1422" t="inlineStr"/>
      <c r="U1422" t="n">
        <v>0</v>
      </c>
      <c r="V1422" t="n">
        <v>500000000</v>
      </c>
      <c r="W1422" t="n">
        <v>0</v>
      </c>
      <c r="X1422" t="inlineStr">
        <is>
          <t>mesuré</t>
        </is>
      </c>
    </row>
    <row r="1423" ht="15" customHeight="1" s="1003">
      <c r="A1423" s="1019" t="inlineStr">
        <is>
          <t>Graines récoltées</t>
        </is>
      </c>
      <c r="B1423" t="inlineStr">
        <is>
          <t>Ferme</t>
        </is>
      </c>
      <c r="C1423" t="inlineStr">
        <is>
          <t>kt</t>
        </is>
      </c>
      <c r="D1423" t="inlineStr">
        <is>
          <t>France</t>
        </is>
      </c>
      <c r="E1423" t="inlineStr">
        <is>
          <t>2015-16</t>
        </is>
      </c>
      <c r="F1423" t="inlineStr">
        <is>
          <t>Lentille</t>
        </is>
      </c>
      <c r="G1423" t="inlineStr"/>
      <c r="H1423" t="inlineStr"/>
      <c r="I1423" t="inlineStr"/>
      <c r="J1423" t="inlineStr"/>
      <c r="K1423" t="inlineStr"/>
      <c r="L1423" t="inlineStr"/>
      <c r="M1423" t="inlineStr"/>
      <c r="N1423" t="inlineStr"/>
      <c r="O1423" t="n">
        <v>11.7</v>
      </c>
      <c r="P1423" t="inlineStr"/>
      <c r="Q1423" t="inlineStr"/>
      <c r="R1423" t="inlineStr"/>
      <c r="S1423" t="inlineStr"/>
      <c r="T1423" t="inlineStr"/>
      <c r="U1423" t="n">
        <v>0</v>
      </c>
      <c r="V1423" t="n">
        <v>500000000</v>
      </c>
      <c r="W1423" t="inlineStr"/>
      <c r="X1423" t="inlineStr">
        <is>
          <t>déterminé</t>
        </is>
      </c>
    </row>
    <row r="1424" ht="15" customHeight="1" s="1003">
      <c r="A1424" s="1019" t="inlineStr">
        <is>
          <t>Graines récoltées</t>
        </is>
      </c>
      <c r="B1424" t="inlineStr">
        <is>
          <t>OS</t>
        </is>
      </c>
      <c r="C1424" t="inlineStr">
        <is>
          <t>kt</t>
        </is>
      </c>
      <c r="D1424" t="inlineStr">
        <is>
          <t>France</t>
        </is>
      </c>
      <c r="E1424" t="inlineStr">
        <is>
          <t>2015-16</t>
        </is>
      </c>
      <c r="F1424" t="inlineStr">
        <is>
          <t>Lentille</t>
        </is>
      </c>
      <c r="G1424" t="inlineStr"/>
      <c r="H1424" t="inlineStr">
        <is>
          <t>0</t>
        </is>
      </c>
      <c r="I1424" t="inlineStr">
        <is>
          <t>0</t>
        </is>
      </c>
      <c r="J1424" t="inlineStr">
        <is>
          <t>50 % de la récolte est collectée</t>
        </is>
      </c>
      <c r="K1424" t="inlineStr">
        <is>
          <t>Répartition</t>
        </is>
      </c>
      <c r="L1424" t="inlineStr">
        <is>
          <t>Part de la collecte</t>
        </is>
      </c>
      <c r="M1424" t="inlineStr">
        <is>
          <t>0</t>
        </is>
      </c>
      <c r="N1424" t="inlineStr"/>
      <c r="O1424" t="n">
        <v>11.7</v>
      </c>
      <c r="P1424" t="inlineStr"/>
      <c r="Q1424" t="inlineStr"/>
      <c r="R1424" t="inlineStr"/>
      <c r="S1424" t="inlineStr"/>
      <c r="T1424" t="inlineStr"/>
      <c r="U1424" t="n">
        <v>0</v>
      </c>
      <c r="V1424" t="n">
        <v>500000000</v>
      </c>
      <c r="W1424" t="inlineStr"/>
      <c r="X1424" t="inlineStr">
        <is>
          <t>déterminé</t>
        </is>
      </c>
    </row>
    <row r="1425" ht="15" customHeight="1" s="1003">
      <c r="A1425" s="1019" t="inlineStr">
        <is>
          <t>Olives</t>
        </is>
      </c>
      <c r="B1425" t="inlineStr">
        <is>
          <t>Export</t>
        </is>
      </c>
      <c r="C1425" t="inlineStr">
        <is>
          <t>kt</t>
        </is>
      </c>
      <c r="D1425" t="inlineStr">
        <is>
          <t>France</t>
        </is>
      </c>
      <c r="E1425" t="inlineStr">
        <is>
          <t>2015-16</t>
        </is>
      </c>
      <c r="F1425" t="inlineStr">
        <is>
          <t>Lentille</t>
        </is>
      </c>
      <c r="G1425" t="inlineStr"/>
      <c r="H1425" t="inlineStr"/>
      <c r="I1425" t="inlineStr"/>
      <c r="J1425" t="inlineStr"/>
      <c r="K1425" t="inlineStr"/>
      <c r="L1425" t="inlineStr"/>
      <c r="M1425" t="inlineStr"/>
      <c r="N1425" t="inlineStr"/>
      <c r="O1425" t="n">
        <v>0</v>
      </c>
      <c r="P1425" t="n">
        <v>0</v>
      </c>
      <c r="Q1425" t="n">
        <v>500000000</v>
      </c>
      <c r="R1425" t="inlineStr"/>
      <c r="S1425" t="inlineStr"/>
      <c r="T1425" t="inlineStr"/>
      <c r="U1425" t="n">
        <v>0</v>
      </c>
      <c r="V1425" t="n">
        <v>500000000</v>
      </c>
      <c r="W1425" t="inlineStr"/>
      <c r="X1425" t="inlineStr">
        <is>
          <t>libre unbounded</t>
        </is>
      </c>
    </row>
    <row r="1426" ht="15" customHeight="1" s="1003">
      <c r="A1426" s="1019" t="inlineStr">
        <is>
          <t>Olives</t>
        </is>
      </c>
      <c r="B1426" t="inlineStr">
        <is>
          <t>Moulin</t>
        </is>
      </c>
      <c r="C1426" t="inlineStr">
        <is>
          <t>kt</t>
        </is>
      </c>
      <c r="D1426" t="inlineStr">
        <is>
          <t>France</t>
        </is>
      </c>
      <c r="E1426" t="inlineStr">
        <is>
          <t>2015-16</t>
        </is>
      </c>
      <c r="F1426" t="inlineStr">
        <is>
          <t>Lentille</t>
        </is>
      </c>
      <c r="G1426" t="inlineStr"/>
      <c r="H1426" t="inlineStr"/>
      <c r="I1426" t="inlineStr"/>
      <c r="J1426" t="inlineStr"/>
      <c r="K1426" t="inlineStr"/>
      <c r="L1426" t="inlineStr"/>
      <c r="M1426" t="inlineStr"/>
      <c r="N1426" t="inlineStr"/>
      <c r="O1426" t="n">
        <v>0</v>
      </c>
      <c r="P1426" t="n">
        <v>0</v>
      </c>
      <c r="Q1426" t="n">
        <v>500000000</v>
      </c>
      <c r="R1426" t="inlineStr"/>
      <c r="S1426" t="inlineStr"/>
      <c r="T1426" t="inlineStr"/>
      <c r="U1426" t="n">
        <v>0</v>
      </c>
      <c r="V1426" t="n">
        <v>500000000</v>
      </c>
      <c r="W1426" t="inlineStr"/>
      <c r="X1426" t="inlineStr">
        <is>
          <t>libre unbounded</t>
        </is>
      </c>
    </row>
    <row r="1427" ht="15" customHeight="1" s="1003">
      <c r="A1427" s="1019" t="inlineStr">
        <is>
          <t>Olives</t>
        </is>
      </c>
      <c r="B1427" t="inlineStr">
        <is>
          <t>Conservation ou préparation d'olives</t>
        </is>
      </c>
      <c r="C1427" t="inlineStr">
        <is>
          <t>kt</t>
        </is>
      </c>
      <c r="D1427" t="inlineStr">
        <is>
          <t>France</t>
        </is>
      </c>
      <c r="E1427" t="inlineStr">
        <is>
          <t>2015-16</t>
        </is>
      </c>
      <c r="F1427" t="inlineStr">
        <is>
          <t>Lentille</t>
        </is>
      </c>
      <c r="G1427" t="inlineStr"/>
      <c r="H1427" t="inlineStr"/>
      <c r="I1427" t="inlineStr"/>
      <c r="J1427" t="inlineStr"/>
      <c r="K1427" t="inlineStr"/>
      <c r="L1427" t="inlineStr"/>
      <c r="M1427" t="inlineStr"/>
      <c r="N1427" t="inlineStr"/>
      <c r="O1427" t="n">
        <v>0</v>
      </c>
      <c r="P1427" t="n">
        <v>0</v>
      </c>
      <c r="Q1427" t="n">
        <v>500000000</v>
      </c>
      <c r="R1427" t="inlineStr"/>
      <c r="S1427" t="inlineStr"/>
      <c r="T1427" t="inlineStr"/>
      <c r="U1427" t="n">
        <v>0</v>
      </c>
      <c r="V1427" t="n">
        <v>500000000</v>
      </c>
      <c r="W1427" t="inlineStr"/>
      <c r="X1427" t="inlineStr">
        <is>
          <t>libre unbounded</t>
        </is>
      </c>
    </row>
    <row r="1428" ht="15" customHeight="1" s="1003">
      <c r="A1428" s="1019" t="inlineStr">
        <is>
          <t>Olives</t>
        </is>
      </c>
      <c r="B1428" t="inlineStr">
        <is>
          <t>Ecart statistique</t>
        </is>
      </c>
      <c r="C1428" t="inlineStr">
        <is>
          <t>kt</t>
        </is>
      </c>
      <c r="D1428" t="inlineStr">
        <is>
          <t>France</t>
        </is>
      </c>
      <c r="E1428" t="inlineStr">
        <is>
          <t>2015-16</t>
        </is>
      </c>
      <c r="F1428" t="inlineStr">
        <is>
          <t>Lentille</t>
        </is>
      </c>
      <c r="G1428" t="inlineStr"/>
      <c r="H1428" t="inlineStr"/>
      <c r="I1428" t="inlineStr"/>
      <c r="J1428" t="inlineStr"/>
      <c r="K1428" t="inlineStr"/>
      <c r="L1428" t="inlineStr"/>
      <c r="M1428" t="inlineStr"/>
      <c r="N1428" t="inlineStr"/>
      <c r="O1428" t="n">
        <v>0</v>
      </c>
      <c r="P1428" t="n">
        <v>0</v>
      </c>
      <c r="Q1428" t="n">
        <v>500000000</v>
      </c>
      <c r="R1428" t="inlineStr"/>
      <c r="S1428" t="inlineStr"/>
      <c r="T1428" t="inlineStr"/>
      <c r="U1428" t="n">
        <v>0</v>
      </c>
      <c r="V1428" t="n">
        <v>500000000</v>
      </c>
      <c r="W1428" t="inlineStr"/>
      <c r="X1428" t="inlineStr">
        <is>
          <t>libre unbounded</t>
        </is>
      </c>
    </row>
    <row r="1429" ht="15" customHeight="1" s="1003">
      <c r="A1429" s="1019" t="inlineStr">
        <is>
          <t>Graines autoconsommées</t>
        </is>
      </c>
      <c r="B1429" t="inlineStr">
        <is>
          <t>Hors FAB</t>
        </is>
      </c>
      <c r="C1429" t="inlineStr">
        <is>
          <t>kt</t>
        </is>
      </c>
      <c r="D1429" t="inlineStr">
        <is>
          <t>France</t>
        </is>
      </c>
      <c r="E1429" t="inlineStr">
        <is>
          <t>2015-16</t>
        </is>
      </c>
      <c r="F1429" t="inlineStr">
        <is>
          <t>Lentille</t>
        </is>
      </c>
      <c r="G1429" t="inlineStr"/>
      <c r="H1429" t="inlineStr"/>
      <c r="I1429" t="inlineStr"/>
      <c r="J1429" t="inlineStr">
        <is>
          <t>Pas de consommation de graines en alimentation animale</t>
        </is>
      </c>
      <c r="K1429" t="inlineStr"/>
      <c r="L1429" t="inlineStr">
        <is>
          <t>Consommation de graines à la ferme directement</t>
        </is>
      </c>
      <c r="M1429" t="inlineStr"/>
      <c r="N1429" t="inlineStr"/>
      <c r="O1429" t="n">
        <v>0</v>
      </c>
      <c r="P1429" t="inlineStr"/>
      <c r="Q1429" t="inlineStr"/>
      <c r="R1429" t="n">
        <v>0</v>
      </c>
      <c r="S1429" t="n">
        <v>0</v>
      </c>
      <c r="T1429" t="inlineStr"/>
      <c r="U1429" t="n">
        <v>0</v>
      </c>
      <c r="V1429" t="n">
        <v>500000000</v>
      </c>
      <c r="W1429" t="n">
        <v>0</v>
      </c>
      <c r="X1429" t="inlineStr">
        <is>
          <t>mesuré</t>
        </is>
      </c>
    </row>
    <row r="1430" ht="15" customHeight="1" s="1003">
      <c r="A1430" s="1019" t="inlineStr">
        <is>
          <t>Graines autoconsommées</t>
        </is>
      </c>
      <c r="B1430" t="inlineStr">
        <is>
          <t>Vente directe et autoconsommation</t>
        </is>
      </c>
      <c r="C1430" t="inlineStr">
        <is>
          <t>kt</t>
        </is>
      </c>
      <c r="D1430" t="inlineStr">
        <is>
          <t>France</t>
        </is>
      </c>
      <c r="E1430" t="inlineStr">
        <is>
          <t>2015-16</t>
        </is>
      </c>
      <c r="F1430" t="inlineStr">
        <is>
          <t>Lentille</t>
        </is>
      </c>
      <c r="G1430" t="inlineStr"/>
      <c r="H1430" t="inlineStr"/>
      <c r="I1430" t="inlineStr"/>
      <c r="J1430" t="inlineStr">
        <is>
          <t>Le reste des graines autoconsommées est consommé en alimentation humaine</t>
        </is>
      </c>
      <c r="K1430" t="inlineStr"/>
      <c r="L1430" t="inlineStr">
        <is>
          <t>Consommation de graines à la ferme directement</t>
        </is>
      </c>
      <c r="M1430" t="inlineStr"/>
      <c r="N1430" t="inlineStr"/>
      <c r="O1430" t="n">
        <v>9.16</v>
      </c>
      <c r="P1430" t="inlineStr"/>
      <c r="Q1430" t="inlineStr"/>
      <c r="R1430" t="inlineStr"/>
      <c r="S1430" t="inlineStr"/>
      <c r="T1430" t="inlineStr"/>
      <c r="U1430" t="n">
        <v>0</v>
      </c>
      <c r="V1430" t="n">
        <v>500000000</v>
      </c>
      <c r="W1430" t="inlineStr"/>
      <c r="X1430" t="inlineStr">
        <is>
          <t>déterminé</t>
        </is>
      </c>
    </row>
    <row r="1431" ht="15" customHeight="1" s="1003">
      <c r="A1431" s="1019" t="inlineStr">
        <is>
          <t>Graines autoconsommées</t>
        </is>
      </c>
      <c r="B1431" t="inlineStr">
        <is>
          <t>Alimentation humaine</t>
        </is>
      </c>
      <c r="C1431" t="inlineStr">
        <is>
          <t>kt</t>
        </is>
      </c>
      <c r="D1431" t="inlineStr">
        <is>
          <t>France</t>
        </is>
      </c>
      <c r="E1431" t="inlineStr">
        <is>
          <t>2015-16</t>
        </is>
      </c>
      <c r="F1431" t="inlineStr">
        <is>
          <t>Lentille</t>
        </is>
      </c>
      <c r="G1431" t="inlineStr"/>
      <c r="H1431" t="inlineStr"/>
      <c r="I1431" t="inlineStr"/>
      <c r="J1431" t="inlineStr"/>
      <c r="K1431" t="inlineStr"/>
      <c r="L1431" t="inlineStr"/>
      <c r="M1431" t="inlineStr"/>
      <c r="N1431" t="inlineStr"/>
      <c r="O1431" t="n">
        <v>9.16</v>
      </c>
      <c r="P1431" t="inlineStr"/>
      <c r="Q1431" t="inlineStr"/>
      <c r="R1431" t="inlineStr"/>
      <c r="S1431" t="inlineStr"/>
      <c r="T1431" t="inlineStr"/>
      <c r="U1431" t="n">
        <v>0</v>
      </c>
      <c r="V1431" t="n">
        <v>500000000</v>
      </c>
      <c r="W1431" t="inlineStr"/>
      <c r="X1431" t="inlineStr">
        <is>
          <t>déterminé</t>
        </is>
      </c>
    </row>
    <row r="1432" ht="15" customHeight="1" s="1003">
      <c r="A1432" s="1019" t="inlineStr">
        <is>
          <t>Graines autoconsommées</t>
        </is>
      </c>
      <c r="B1432" t="inlineStr">
        <is>
          <t>Usages alimentaires</t>
        </is>
      </c>
      <c r="C1432" t="inlineStr">
        <is>
          <t>kt</t>
        </is>
      </c>
      <c r="D1432" t="inlineStr">
        <is>
          <t>France</t>
        </is>
      </c>
      <c r="E1432" t="inlineStr">
        <is>
          <t>2015-16</t>
        </is>
      </c>
      <c r="F1432" t="inlineStr">
        <is>
          <t>Lentille</t>
        </is>
      </c>
      <c r="G1432" t="inlineStr"/>
      <c r="H1432" t="inlineStr"/>
      <c r="I1432" t="inlineStr"/>
      <c r="J1432" t="inlineStr"/>
      <c r="K1432" t="inlineStr"/>
      <c r="L1432" t="inlineStr"/>
      <c r="M1432" t="inlineStr"/>
      <c r="N1432" t="inlineStr"/>
      <c r="O1432" t="n">
        <v>9.16</v>
      </c>
      <c r="P1432" t="inlineStr"/>
      <c r="Q1432" t="inlineStr"/>
      <c r="R1432" t="inlineStr"/>
      <c r="S1432" t="inlineStr"/>
      <c r="T1432" t="inlineStr"/>
      <c r="U1432" t="n">
        <v>0</v>
      </c>
      <c r="V1432" t="n">
        <v>500000000</v>
      </c>
      <c r="W1432" t="inlineStr"/>
      <c r="X1432" t="inlineStr">
        <is>
          <t>déterminé</t>
        </is>
      </c>
    </row>
    <row r="1433" ht="15" customHeight="1" s="1003">
      <c r="A1433" s="1019" t="inlineStr">
        <is>
          <t>Graines autoconsommées</t>
        </is>
      </c>
      <c r="B1433" t="inlineStr">
        <is>
          <t>Alimentation animale rente</t>
        </is>
      </c>
      <c r="C1433" t="inlineStr">
        <is>
          <t>kt</t>
        </is>
      </c>
      <c r="D1433" t="inlineStr">
        <is>
          <t>France</t>
        </is>
      </c>
      <c r="E1433" t="inlineStr">
        <is>
          <t>2015-16</t>
        </is>
      </c>
      <c r="F1433" t="inlineStr">
        <is>
          <t>Lentille</t>
        </is>
      </c>
      <c r="G1433" t="inlineStr"/>
      <c r="H1433" t="inlineStr"/>
      <c r="I1433" t="inlineStr"/>
      <c r="J1433" t="inlineStr"/>
      <c r="K1433" t="inlineStr"/>
      <c r="L1433" t="inlineStr"/>
      <c r="M1433" t="inlineStr"/>
      <c r="N1433" t="inlineStr"/>
      <c r="O1433" t="n">
        <v>0</v>
      </c>
      <c r="P1433" t="inlineStr"/>
      <c r="Q1433" t="inlineStr"/>
      <c r="R1433" t="inlineStr"/>
      <c r="S1433" t="inlineStr"/>
      <c r="T1433" t="inlineStr"/>
      <c r="U1433" t="n">
        <v>0</v>
      </c>
      <c r="V1433" t="n">
        <v>500000000</v>
      </c>
      <c r="W1433" t="inlineStr"/>
      <c r="X1433" t="inlineStr">
        <is>
          <t>déterminé</t>
        </is>
      </c>
    </row>
    <row r="1434" ht="15" customHeight="1" s="1003">
      <c r="A1434" s="1019" t="inlineStr">
        <is>
          <t>Graines autoconsommées</t>
        </is>
      </c>
      <c r="B1434" t="inlineStr">
        <is>
          <t>Alimentation animale</t>
        </is>
      </c>
      <c r="C1434" t="inlineStr">
        <is>
          <t>kt</t>
        </is>
      </c>
      <c r="D1434" t="inlineStr">
        <is>
          <t>France</t>
        </is>
      </c>
      <c r="E1434" t="inlineStr">
        <is>
          <t>2015-16</t>
        </is>
      </c>
      <c r="F1434" t="inlineStr">
        <is>
          <t>Lentille</t>
        </is>
      </c>
      <c r="G1434" t="inlineStr"/>
      <c r="H1434" t="inlineStr"/>
      <c r="I1434" t="inlineStr"/>
      <c r="J1434" t="inlineStr"/>
      <c r="K1434" t="inlineStr"/>
      <c r="L1434" t="inlineStr"/>
      <c r="M1434" t="inlineStr"/>
      <c r="N1434" t="inlineStr"/>
      <c r="O1434" t="n">
        <v>0</v>
      </c>
      <c r="P1434" t="inlineStr"/>
      <c r="Q1434" t="inlineStr"/>
      <c r="R1434" t="inlineStr"/>
      <c r="S1434" t="inlineStr"/>
      <c r="T1434" t="inlineStr"/>
      <c r="U1434" t="n">
        <v>0</v>
      </c>
      <c r="V1434" t="n">
        <v>500000000</v>
      </c>
      <c r="W1434" t="inlineStr"/>
      <c r="X1434" t="inlineStr">
        <is>
          <t>déterminé</t>
        </is>
      </c>
    </row>
    <row r="1435" ht="15" customHeight="1" s="1003">
      <c r="A1435" s="1019" t="inlineStr">
        <is>
          <t>Graines autoconsommées</t>
        </is>
      </c>
      <c r="B1435" t="inlineStr">
        <is>
          <t>Débouchés</t>
        </is>
      </c>
      <c r="C1435" t="inlineStr">
        <is>
          <t>kt</t>
        </is>
      </c>
      <c r="D1435" t="inlineStr">
        <is>
          <t>France</t>
        </is>
      </c>
      <c r="E1435" t="inlineStr">
        <is>
          <t>2015-16</t>
        </is>
      </c>
      <c r="F1435" t="inlineStr">
        <is>
          <t>Lentille</t>
        </is>
      </c>
      <c r="G1435" t="inlineStr"/>
      <c r="H1435" t="inlineStr"/>
      <c r="I1435" t="inlineStr"/>
      <c r="J1435" t="inlineStr"/>
      <c r="K1435" t="inlineStr"/>
      <c r="L1435" t="inlineStr"/>
      <c r="M1435" t="inlineStr"/>
      <c r="N1435" t="inlineStr"/>
      <c r="O1435" t="n">
        <v>9.390000000000001</v>
      </c>
      <c r="P1435" t="inlineStr"/>
      <c r="Q1435" t="inlineStr"/>
      <c r="R1435" t="inlineStr"/>
      <c r="S1435" t="inlineStr"/>
      <c r="T1435" t="inlineStr"/>
      <c r="U1435" t="n">
        <v>0</v>
      </c>
      <c r="V1435" t="n">
        <v>500000000</v>
      </c>
      <c r="W1435" t="inlineStr"/>
      <c r="X1435" t="inlineStr">
        <is>
          <t>déterminé</t>
        </is>
      </c>
    </row>
    <row r="1436" ht="15" customHeight="1" s="1003">
      <c r="A1436" s="1019" t="inlineStr">
        <is>
          <t>Graines autoconsommées</t>
        </is>
      </c>
      <c r="B1436" t="inlineStr">
        <is>
          <t>FAF</t>
        </is>
      </c>
      <c r="C1436" t="inlineStr">
        <is>
          <t>kt</t>
        </is>
      </c>
      <c r="D1436" t="inlineStr">
        <is>
          <t>France</t>
        </is>
      </c>
      <c r="E1436" t="inlineStr">
        <is>
          <t>2015-16</t>
        </is>
      </c>
      <c r="F1436" t="inlineStr">
        <is>
          <t>Lentille</t>
        </is>
      </c>
      <c r="G1436" t="inlineStr"/>
      <c r="H1436" t="inlineStr"/>
      <c r="I1436" t="inlineStr"/>
      <c r="J1436" t="inlineStr"/>
      <c r="K1436" t="inlineStr"/>
      <c r="L1436" t="inlineStr"/>
      <c r="M1436" t="inlineStr"/>
      <c r="N1436" t="inlineStr"/>
      <c r="O1436" t="n">
        <v>0</v>
      </c>
      <c r="P1436" t="n">
        <v>0</v>
      </c>
      <c r="Q1436" t="n">
        <v>-0</v>
      </c>
      <c r="R1436" t="inlineStr"/>
      <c r="S1436" t="inlineStr"/>
      <c r="T1436" t="inlineStr"/>
      <c r="U1436" t="n">
        <v>0</v>
      </c>
      <c r="V1436" t="n">
        <v>500000000</v>
      </c>
      <c r="W1436" t="inlineStr"/>
      <c r="X1436" t="inlineStr">
        <is>
          <t>libre</t>
        </is>
      </c>
    </row>
    <row r="1437" ht="15" customHeight="1" s="1003">
      <c r="A1437" s="1019" t="inlineStr">
        <is>
          <t>Graines autoconsommées</t>
        </is>
      </c>
      <c r="B1437" t="inlineStr">
        <is>
          <t>Direct élevage</t>
        </is>
      </c>
      <c r="C1437" t="inlineStr">
        <is>
          <t>kt</t>
        </is>
      </c>
      <c r="D1437" t="inlineStr">
        <is>
          <t>France</t>
        </is>
      </c>
      <c r="E1437" t="inlineStr">
        <is>
          <t>2015-16</t>
        </is>
      </c>
      <c r="F1437" t="inlineStr">
        <is>
          <t>Lentille</t>
        </is>
      </c>
      <c r="G1437" t="inlineStr"/>
      <c r="H1437" t="inlineStr"/>
      <c r="I1437" t="inlineStr"/>
      <c r="J1437" t="inlineStr"/>
      <c r="K1437" t="inlineStr"/>
      <c r="L1437" t="inlineStr"/>
      <c r="M1437" t="inlineStr"/>
      <c r="N1437" t="inlineStr"/>
      <c r="O1437" t="n">
        <v>0</v>
      </c>
      <c r="P1437" t="n">
        <v>0</v>
      </c>
      <c r="Q1437" t="n">
        <v>-0</v>
      </c>
      <c r="R1437" t="inlineStr"/>
      <c r="S1437" t="inlineStr"/>
      <c r="T1437" t="inlineStr"/>
      <c r="U1437" t="n">
        <v>0</v>
      </c>
      <c r="V1437" t="n">
        <v>500000000</v>
      </c>
      <c r="W1437" t="inlineStr"/>
      <c r="X1437" t="inlineStr">
        <is>
          <t>libre</t>
        </is>
      </c>
    </row>
    <row r="1438" ht="15" customHeight="1" s="1003">
      <c r="A1438" s="1019" t="inlineStr">
        <is>
          <t>Graines autoconsommées</t>
        </is>
      </c>
      <c r="B1438" t="inlineStr">
        <is>
          <t>Elimination/Pertes</t>
        </is>
      </c>
      <c r="C1438" t="inlineStr">
        <is>
          <t>kt</t>
        </is>
      </c>
      <c r="D1438" t="inlineStr">
        <is>
          <t>France</t>
        </is>
      </c>
      <c r="E1438" t="inlineStr">
        <is>
          <t>2015-16</t>
        </is>
      </c>
      <c r="F1438" t="inlineStr">
        <is>
          <t>Lentille</t>
        </is>
      </c>
      <c r="G1438" t="inlineStr"/>
      <c r="H1438" t="inlineStr">
        <is>
          <t>Ratio de pertes à la ferme = 2 % (ORIFLAAM - Terres Univia)</t>
        </is>
      </c>
      <c r="I1438" t="inlineStr">
        <is>
          <t>ORIFLAAM - Terres Univia</t>
        </is>
      </c>
      <c r="J1438" t="inlineStr">
        <is>
          <t>Même ratio de pertes à la ferme que soja, pois et féverole</t>
        </is>
      </c>
      <c r="K1438" t="inlineStr">
        <is>
          <t>Rendement</t>
        </is>
      </c>
      <c r="L1438" t="inlineStr">
        <is>
          <t>Ratio de pertes à la ferme</t>
        </is>
      </c>
      <c r="M1438" t="inlineStr">
        <is>
          <t>Pertes ferme - TERRES UNIVIA</t>
        </is>
      </c>
      <c r="N1438" t="inlineStr"/>
      <c r="O1438" t="n">
        <v>0.23</v>
      </c>
      <c r="P1438" t="inlineStr"/>
      <c r="Q1438" t="inlineStr"/>
      <c r="R1438" t="inlineStr"/>
      <c r="S1438" t="inlineStr"/>
      <c r="T1438" t="inlineStr"/>
      <c r="U1438" t="n">
        <v>0</v>
      </c>
      <c r="V1438" t="n">
        <v>500000000</v>
      </c>
      <c r="W1438" t="inlineStr"/>
      <c r="X1438" t="inlineStr">
        <is>
          <t>déterminé</t>
        </is>
      </c>
    </row>
    <row r="1439" ht="15" customHeight="1" s="1003">
      <c r="A1439" s="1019" t="inlineStr">
        <is>
          <t>Graines autoconsommées</t>
        </is>
      </c>
      <c r="B1439" t="inlineStr">
        <is>
          <t>Autres usages (ou usages indéfinis)</t>
        </is>
      </c>
      <c r="C1439" t="inlineStr">
        <is>
          <t>kt</t>
        </is>
      </c>
      <c r="D1439" t="inlineStr">
        <is>
          <t>France</t>
        </is>
      </c>
      <c r="E1439" t="inlineStr">
        <is>
          <t>2015-16</t>
        </is>
      </c>
      <c r="F1439" t="inlineStr">
        <is>
          <t>Lentille</t>
        </is>
      </c>
      <c r="G1439" t="inlineStr"/>
      <c r="H1439" t="inlineStr"/>
      <c r="I1439" t="inlineStr"/>
      <c r="J1439" t="inlineStr"/>
      <c r="K1439" t="inlineStr"/>
      <c r="L1439" t="inlineStr"/>
      <c r="M1439" t="inlineStr"/>
      <c r="N1439" t="inlineStr"/>
      <c r="O1439" t="n">
        <v>0.23</v>
      </c>
      <c r="P1439" t="inlineStr"/>
      <c r="Q1439" t="inlineStr"/>
      <c r="R1439" t="inlineStr"/>
      <c r="S1439" t="inlineStr"/>
      <c r="T1439" t="inlineStr"/>
      <c r="U1439" t="n">
        <v>0</v>
      </c>
      <c r="V1439" t="n">
        <v>500000000</v>
      </c>
      <c r="W1439" t="inlineStr"/>
      <c r="X1439" t="inlineStr">
        <is>
          <t>déterminé</t>
        </is>
      </c>
    </row>
    <row r="1440" ht="15" customHeight="1" s="1003">
      <c r="A1440" s="1019" t="inlineStr">
        <is>
          <t>Graines autoconsommées</t>
        </is>
      </c>
      <c r="B1440" t="inlineStr">
        <is>
          <t>Semences fermières</t>
        </is>
      </c>
      <c r="C1440" t="inlineStr">
        <is>
          <t>kt</t>
        </is>
      </c>
      <c r="D1440" t="inlineStr">
        <is>
          <t>France</t>
        </is>
      </c>
      <c r="E1440" t="inlineStr">
        <is>
          <t>2015-16</t>
        </is>
      </c>
      <c r="F1440" t="inlineStr">
        <is>
          <t>Lentille</t>
        </is>
      </c>
      <c r="G1440" t="inlineStr"/>
      <c r="H1440" t="inlineStr">
        <is>
          <t>0</t>
        </is>
      </c>
      <c r="I1440" t="inlineStr">
        <is>
          <t>0</t>
        </is>
      </c>
      <c r="J1440" t="inlineStr">
        <is>
          <t>Autant de semences fermières que de semences certifiées sont produites</t>
        </is>
      </c>
      <c r="K1440" t="inlineStr">
        <is>
          <t>Répartition</t>
        </is>
      </c>
      <c r="L1440" t="inlineStr">
        <is>
          <t>Part de semences fermières (par rapport aux semences certifiées)</t>
        </is>
      </c>
      <c r="M1440" t="inlineStr">
        <is>
          <t>0</t>
        </is>
      </c>
      <c r="N1440" t="inlineStr"/>
      <c r="O1440" t="n">
        <v>2.35</v>
      </c>
      <c r="P1440" t="inlineStr"/>
      <c r="Q1440" t="inlineStr"/>
      <c r="R1440" t="inlineStr"/>
      <c r="S1440" t="inlineStr"/>
      <c r="T1440" t="inlineStr"/>
      <c r="U1440" t="n">
        <v>0</v>
      </c>
      <c r="V1440" t="n">
        <v>500000000</v>
      </c>
      <c r="W1440" t="inlineStr"/>
      <c r="X1440" t="inlineStr">
        <is>
          <t>déterminé</t>
        </is>
      </c>
    </row>
    <row r="1441" ht="15" customHeight="1" s="1003">
      <c r="A1441" s="1019" t="inlineStr">
        <is>
          <t>Graines autoconsommées</t>
        </is>
      </c>
      <c r="B1441" t="inlineStr">
        <is>
          <t>Semences</t>
        </is>
      </c>
      <c r="C1441" t="inlineStr">
        <is>
          <t>kt</t>
        </is>
      </c>
      <c r="D1441" t="inlineStr">
        <is>
          <t>France</t>
        </is>
      </c>
      <c r="E1441" t="inlineStr">
        <is>
          <t>2015-16</t>
        </is>
      </c>
      <c r="F1441" t="inlineStr">
        <is>
          <t>Lentille</t>
        </is>
      </c>
      <c r="G1441" t="inlineStr"/>
      <c r="H1441" t="inlineStr"/>
      <c r="I1441" t="inlineStr"/>
      <c r="J1441" t="inlineStr">
        <is>
          <t>Autant de semences fermières que de semences certifiées sont produites</t>
        </is>
      </c>
      <c r="K1441" t="inlineStr">
        <is>
          <t>Répartition</t>
        </is>
      </c>
      <c r="L1441" t="inlineStr">
        <is>
          <t>Part de semences fermières (par rapport aux semences certifiées)</t>
        </is>
      </c>
      <c r="M1441" t="inlineStr"/>
      <c r="N1441" t="inlineStr"/>
      <c r="O1441" t="n">
        <v>2.35</v>
      </c>
      <c r="P1441" t="inlineStr"/>
      <c r="Q1441" t="inlineStr"/>
      <c r="R1441" t="inlineStr"/>
      <c r="S1441" t="inlineStr"/>
      <c r="T1441" t="inlineStr"/>
      <c r="U1441" t="n">
        <v>0</v>
      </c>
      <c r="V1441" t="n">
        <v>500000000</v>
      </c>
      <c r="W1441" t="inlineStr"/>
      <c r="X1441" t="inlineStr">
        <is>
          <t>déterminé</t>
        </is>
      </c>
    </row>
    <row r="1442" ht="15" customHeight="1" s="1003">
      <c r="A1442" s="1019" t="inlineStr">
        <is>
          <t>Stock initial</t>
        </is>
      </c>
      <c r="B1442" t="inlineStr">
        <is>
          <t>Ferme</t>
        </is>
      </c>
      <c r="C1442" t="inlineStr">
        <is>
          <t>kt</t>
        </is>
      </c>
      <c r="D1442" t="inlineStr">
        <is>
          <t>France</t>
        </is>
      </c>
      <c r="E1442" t="inlineStr">
        <is>
          <t>2015-16</t>
        </is>
      </c>
      <c r="F1442" t="inlineStr">
        <is>
          <t>Lentille</t>
        </is>
      </c>
      <c r="G1442" t="inlineStr"/>
      <c r="H1442" t="inlineStr"/>
      <c r="I1442" t="inlineStr"/>
      <c r="J1442" t="inlineStr"/>
      <c r="K1442" t="inlineStr"/>
      <c r="L1442" t="inlineStr"/>
      <c r="M1442" t="inlineStr"/>
      <c r="N1442" t="inlineStr"/>
      <c r="O1442" t="n">
        <v>0</v>
      </c>
      <c r="P1442" t="inlineStr"/>
      <c r="Q1442" t="inlineStr"/>
      <c r="R1442" t="inlineStr"/>
      <c r="S1442" t="inlineStr"/>
      <c r="T1442" t="inlineStr"/>
      <c r="U1442" t="n">
        <v>0</v>
      </c>
      <c r="V1442" t="n">
        <v>500000000</v>
      </c>
      <c r="W1442" t="inlineStr"/>
      <c r="X1442" t="inlineStr">
        <is>
          <t>déterminé</t>
        </is>
      </c>
    </row>
    <row r="1443" ht="15" customHeight="1" s="1003">
      <c r="A1443" s="1019" t="inlineStr">
        <is>
          <t>Stock initial</t>
        </is>
      </c>
      <c r="B1443" t="inlineStr">
        <is>
          <t>OS</t>
        </is>
      </c>
      <c r="C1443" t="inlineStr">
        <is>
          <t>kt</t>
        </is>
      </c>
      <c r="D1443" t="inlineStr">
        <is>
          <t>France</t>
        </is>
      </c>
      <c r="E1443" t="inlineStr">
        <is>
          <t>2015-16</t>
        </is>
      </c>
      <c r="F1443" t="inlineStr">
        <is>
          <t>Lentille</t>
        </is>
      </c>
      <c r="G1443" t="inlineStr"/>
      <c r="H1443" t="inlineStr"/>
      <c r="I1443" t="inlineStr"/>
      <c r="J1443" t="inlineStr">
        <is>
          <t>10 % de la récolte est déstockée</t>
        </is>
      </c>
      <c r="K1443" t="inlineStr">
        <is>
          <t>Répartition</t>
        </is>
      </c>
      <c r="L1443" t="inlineStr">
        <is>
          <t>Part du stock initial</t>
        </is>
      </c>
      <c r="M1443" t="inlineStr"/>
      <c r="N1443" t="inlineStr"/>
      <c r="O1443" t="n">
        <v>2.35</v>
      </c>
      <c r="P1443" t="inlineStr"/>
      <c r="Q1443" t="inlineStr"/>
      <c r="R1443" t="inlineStr"/>
      <c r="S1443" t="inlineStr"/>
      <c r="T1443" t="inlineStr"/>
      <c r="U1443" t="n">
        <v>0</v>
      </c>
      <c r="V1443" t="n">
        <v>500000000</v>
      </c>
      <c r="W1443" t="inlineStr"/>
      <c r="X1443" t="inlineStr">
        <is>
          <t>déterminé</t>
        </is>
      </c>
    </row>
    <row r="1444" ht="15" customHeight="1" s="1003">
      <c r="A1444" s="1019" t="inlineStr">
        <is>
          <t>Stock initial à la ferme</t>
        </is>
      </c>
      <c r="B1444" t="inlineStr">
        <is>
          <t>Ferme</t>
        </is>
      </c>
      <c r="C1444" t="inlineStr">
        <is>
          <t>kt</t>
        </is>
      </c>
      <c r="D1444" t="inlineStr">
        <is>
          <t>France</t>
        </is>
      </c>
      <c r="E1444" t="inlineStr">
        <is>
          <t>2015-16</t>
        </is>
      </c>
      <c r="F1444" t="inlineStr">
        <is>
          <t>Lentille</t>
        </is>
      </c>
      <c r="G1444" t="inlineStr"/>
      <c r="H1444" t="inlineStr"/>
      <c r="I1444" t="inlineStr"/>
      <c r="J1444" t="inlineStr">
        <is>
          <t>Le stock à la ferme est négligé</t>
        </is>
      </c>
      <c r="K1444" t="inlineStr"/>
      <c r="L1444" t="inlineStr">
        <is>
          <t>Stock initial à la ferme</t>
        </is>
      </c>
      <c r="M1444" t="inlineStr"/>
      <c r="N1444" t="inlineStr"/>
      <c r="O1444" t="n">
        <v>0</v>
      </c>
      <c r="P1444" t="inlineStr"/>
      <c r="Q1444" t="inlineStr"/>
      <c r="R1444" t="n">
        <v>0</v>
      </c>
      <c r="S1444" t="n">
        <v>0</v>
      </c>
      <c r="T1444" t="inlineStr"/>
      <c r="U1444" t="n">
        <v>0</v>
      </c>
      <c r="V1444" t="n">
        <v>500000000</v>
      </c>
      <c r="W1444" t="n">
        <v>0</v>
      </c>
      <c r="X1444" t="inlineStr">
        <is>
          <t>mesuré</t>
        </is>
      </c>
    </row>
    <row r="1445" ht="15" customHeight="1" s="1003">
      <c r="A1445" s="1019" t="inlineStr">
        <is>
          <t>Stock initial collecteurs</t>
        </is>
      </c>
      <c r="B1445" t="inlineStr">
        <is>
          <t>OS</t>
        </is>
      </c>
      <c r="C1445" t="inlineStr">
        <is>
          <t>kt</t>
        </is>
      </c>
      <c r="D1445" t="inlineStr">
        <is>
          <t>France</t>
        </is>
      </c>
      <c r="E1445" t="inlineStr">
        <is>
          <t>2015-16</t>
        </is>
      </c>
      <c r="F1445" t="inlineStr">
        <is>
          <t>Lentille</t>
        </is>
      </c>
      <c r="G1445" t="inlineStr"/>
      <c r="H1445" t="inlineStr">
        <is>
          <t>0</t>
        </is>
      </c>
      <c r="I1445" t="inlineStr">
        <is>
          <t>0</t>
        </is>
      </c>
      <c r="J1445" t="inlineStr">
        <is>
          <t>10 % de la récolte est déstockée</t>
        </is>
      </c>
      <c r="K1445" t="inlineStr">
        <is>
          <t>Répartition</t>
        </is>
      </c>
      <c r="L1445" t="inlineStr">
        <is>
          <t>Part du stock initial</t>
        </is>
      </c>
      <c r="M1445" t="inlineStr">
        <is>
          <t>0</t>
        </is>
      </c>
      <c r="N1445" t="inlineStr"/>
      <c r="O1445" t="n">
        <v>2.35</v>
      </c>
      <c r="P1445" t="inlineStr"/>
      <c r="Q1445" t="inlineStr"/>
      <c r="R1445" t="inlineStr"/>
      <c r="S1445" t="inlineStr"/>
      <c r="T1445" t="inlineStr"/>
      <c r="U1445" t="n">
        <v>0</v>
      </c>
      <c r="V1445" t="n">
        <v>500000000</v>
      </c>
      <c r="W1445" t="inlineStr"/>
      <c r="X1445" t="inlineStr">
        <is>
          <t>déterminé</t>
        </is>
      </c>
    </row>
    <row r="1446" ht="15" customHeight="1" s="1003">
      <c r="A1446" s="1019" t="inlineStr">
        <is>
          <t>Graines collectées</t>
        </is>
      </c>
      <c r="B1446" t="inlineStr">
        <is>
          <t>Fabrication de produits alimentaires</t>
        </is>
      </c>
      <c r="C1446" t="inlineStr">
        <is>
          <t>kt</t>
        </is>
      </c>
      <c r="D1446" t="inlineStr">
        <is>
          <t>France</t>
        </is>
      </c>
      <c r="E1446" t="inlineStr">
        <is>
          <t>2015-16</t>
        </is>
      </c>
      <c r="F1446" t="inlineStr">
        <is>
          <t>Lentille</t>
        </is>
      </c>
      <c r="G1446" t="inlineStr"/>
      <c r="H1446" t="inlineStr"/>
      <c r="I1446" t="inlineStr"/>
      <c r="J1446" t="inlineStr">
        <is>
          <t>Le reste des graines collectées est consommé pour la fabrication de produits alimentaires</t>
        </is>
      </c>
      <c r="K1446" t="inlineStr"/>
      <c r="L1446" t="inlineStr">
        <is>
          <t>Consommation de graines pour la fabrication de produits alimentaires</t>
        </is>
      </c>
      <c r="M1446" t="inlineStr"/>
      <c r="N1446" t="inlineStr"/>
      <c r="O1446" t="n">
        <v>33.4</v>
      </c>
      <c r="P1446" t="inlineStr"/>
      <c r="Q1446" t="inlineStr"/>
      <c r="R1446" t="inlineStr"/>
      <c r="S1446" t="inlineStr"/>
      <c r="T1446" t="inlineStr"/>
      <c r="U1446" t="n">
        <v>0</v>
      </c>
      <c r="V1446" t="n">
        <v>500000000</v>
      </c>
      <c r="W1446" t="inlineStr"/>
      <c r="X1446" t="inlineStr">
        <is>
          <t>déterminé</t>
        </is>
      </c>
    </row>
    <row r="1447" ht="15" customHeight="1" s="1003">
      <c r="A1447" s="1019" t="inlineStr">
        <is>
          <t>Graines collectées</t>
        </is>
      </c>
      <c r="B1447" t="inlineStr">
        <is>
          <t>Alimentation humaine</t>
        </is>
      </c>
      <c r="C1447" t="inlineStr">
        <is>
          <t>kt</t>
        </is>
      </c>
      <c r="D1447" t="inlineStr">
        <is>
          <t>France</t>
        </is>
      </c>
      <c r="E1447" t="inlineStr">
        <is>
          <t>2015-16</t>
        </is>
      </c>
      <c r="F1447" t="inlineStr">
        <is>
          <t>Lentille</t>
        </is>
      </c>
      <c r="G1447" t="inlineStr"/>
      <c r="H1447" t="inlineStr"/>
      <c r="I1447" t="inlineStr"/>
      <c r="J1447" t="inlineStr">
        <is>
          <t>Pas de consommation de graines en alimentation humaine</t>
        </is>
      </c>
      <c r="K1447" t="inlineStr"/>
      <c r="L1447" t="inlineStr">
        <is>
          <t>Consommation de graines en alimentation humaine</t>
        </is>
      </c>
      <c r="M1447" t="inlineStr"/>
      <c r="N1447" t="inlineStr"/>
      <c r="O1447" t="n">
        <v>0</v>
      </c>
      <c r="P1447" t="inlineStr"/>
      <c r="Q1447" t="inlineStr"/>
      <c r="R1447" t="n">
        <v>0</v>
      </c>
      <c r="S1447" t="n">
        <v>0</v>
      </c>
      <c r="T1447" t="inlineStr"/>
      <c r="U1447" t="n">
        <v>0</v>
      </c>
      <c r="V1447" t="n">
        <v>500000000</v>
      </c>
      <c r="W1447" t="n">
        <v>0</v>
      </c>
      <c r="X1447" t="inlineStr">
        <is>
          <t>mesuré</t>
        </is>
      </c>
    </row>
    <row r="1448" ht="15" customHeight="1" s="1003">
      <c r="A1448" s="1019" t="inlineStr">
        <is>
          <t>Graines collectées</t>
        </is>
      </c>
      <c r="B1448" t="inlineStr">
        <is>
          <t>Vente directe et autoconsommation</t>
        </is>
      </c>
      <c r="C1448" t="inlineStr">
        <is>
          <t>kt</t>
        </is>
      </c>
      <c r="D1448" t="inlineStr">
        <is>
          <t>France</t>
        </is>
      </c>
      <c r="E1448" t="inlineStr">
        <is>
          <t>2015-16</t>
        </is>
      </c>
      <c r="F1448" t="inlineStr">
        <is>
          <t>Lentille</t>
        </is>
      </c>
      <c r="G1448" t="inlineStr"/>
      <c r="H1448" t="inlineStr"/>
      <c r="I1448" t="inlineStr"/>
      <c r="J1448" t="inlineStr"/>
      <c r="K1448" t="inlineStr"/>
      <c r="L1448" t="inlineStr"/>
      <c r="M1448" t="inlineStr"/>
      <c r="N1448" t="inlineStr"/>
      <c r="O1448" t="n">
        <v>0</v>
      </c>
      <c r="P1448" t="n">
        <v>0</v>
      </c>
      <c r="Q1448" t="n">
        <v>0</v>
      </c>
      <c r="R1448" t="inlineStr"/>
      <c r="S1448" t="inlineStr"/>
      <c r="T1448" t="inlineStr"/>
      <c r="U1448" t="n">
        <v>0</v>
      </c>
      <c r="V1448" t="n">
        <v>500000000</v>
      </c>
      <c r="W1448" t="inlineStr"/>
      <c r="X1448" t="inlineStr">
        <is>
          <t>libre</t>
        </is>
      </c>
    </row>
    <row r="1449" ht="15" customHeight="1" s="1003">
      <c r="A1449" s="1019" t="inlineStr">
        <is>
          <t>Graines collectées</t>
        </is>
      </c>
      <c r="B1449" t="inlineStr">
        <is>
          <t>Circuits spécialisés</t>
        </is>
      </c>
      <c r="C1449" t="inlineStr">
        <is>
          <t>kt</t>
        </is>
      </c>
      <c r="D1449" t="inlineStr">
        <is>
          <t>France</t>
        </is>
      </c>
      <c r="E1449" t="inlineStr">
        <is>
          <t>2015-16</t>
        </is>
      </c>
      <c r="F1449" t="inlineStr">
        <is>
          <t>Lentille</t>
        </is>
      </c>
      <c r="G1449" t="inlineStr"/>
      <c r="H1449" t="inlineStr"/>
      <c r="I1449" t="inlineStr"/>
      <c r="J1449" t="inlineStr"/>
      <c r="K1449" t="inlineStr"/>
      <c r="L1449" t="inlineStr"/>
      <c r="M1449" t="inlineStr"/>
      <c r="N1449" t="inlineStr"/>
      <c r="O1449" t="n">
        <v>0</v>
      </c>
      <c r="P1449" t="n">
        <v>0</v>
      </c>
      <c r="Q1449" t="n">
        <v>0</v>
      </c>
      <c r="R1449" t="inlineStr"/>
      <c r="S1449" t="inlineStr"/>
      <c r="T1449" t="inlineStr"/>
      <c r="U1449" t="n">
        <v>0</v>
      </c>
      <c r="V1449" t="n">
        <v>500000000</v>
      </c>
      <c r="W1449" t="inlineStr"/>
      <c r="X1449" t="inlineStr">
        <is>
          <t>libre</t>
        </is>
      </c>
    </row>
    <row r="1450" ht="15" customHeight="1" s="1003">
      <c r="A1450" s="1019" t="inlineStr">
        <is>
          <t>Graines collectées</t>
        </is>
      </c>
      <c r="B1450" t="inlineStr">
        <is>
          <t>GMS</t>
        </is>
      </c>
      <c r="C1450" t="inlineStr">
        <is>
          <t>kt</t>
        </is>
      </c>
      <c r="D1450" t="inlineStr">
        <is>
          <t>France</t>
        </is>
      </c>
      <c r="E1450" t="inlineStr">
        <is>
          <t>2015-16</t>
        </is>
      </c>
      <c r="F1450" t="inlineStr">
        <is>
          <t>Lentille</t>
        </is>
      </c>
      <c r="G1450" t="inlineStr"/>
      <c r="H1450" t="inlineStr"/>
      <c r="I1450" t="inlineStr"/>
      <c r="J1450" t="inlineStr"/>
      <c r="K1450" t="inlineStr"/>
      <c r="L1450" t="inlineStr"/>
      <c r="M1450" t="inlineStr"/>
      <c r="N1450" t="inlineStr"/>
      <c r="O1450" t="n">
        <v>0</v>
      </c>
      <c r="P1450" t="n">
        <v>0</v>
      </c>
      <c r="Q1450" t="n">
        <v>0</v>
      </c>
      <c r="R1450" t="inlineStr"/>
      <c r="S1450" t="inlineStr"/>
      <c r="T1450" t="inlineStr"/>
      <c r="U1450" t="n">
        <v>0</v>
      </c>
      <c r="V1450" t="n">
        <v>500000000</v>
      </c>
      <c r="W1450" t="inlineStr"/>
      <c r="X1450" t="inlineStr">
        <is>
          <t>libre</t>
        </is>
      </c>
    </row>
    <row r="1451" ht="15" customHeight="1" s="1003">
      <c r="A1451" s="1019" t="inlineStr">
        <is>
          <t>Graines collectées</t>
        </is>
      </c>
      <c r="B1451" t="inlineStr">
        <is>
          <t>RHD</t>
        </is>
      </c>
      <c r="C1451" t="inlineStr">
        <is>
          <t>kt</t>
        </is>
      </c>
      <c r="D1451" t="inlineStr">
        <is>
          <t>France</t>
        </is>
      </c>
      <c r="E1451" t="inlineStr">
        <is>
          <t>2015-16</t>
        </is>
      </c>
      <c r="F1451" t="inlineStr">
        <is>
          <t>Lentille</t>
        </is>
      </c>
      <c r="G1451" t="inlineStr"/>
      <c r="H1451" t="inlineStr"/>
      <c r="I1451" t="inlineStr"/>
      <c r="J1451" t="inlineStr"/>
      <c r="K1451" t="inlineStr"/>
      <c r="L1451" t="inlineStr"/>
      <c r="M1451" t="inlineStr"/>
      <c r="N1451" t="inlineStr"/>
      <c r="O1451" t="n">
        <v>0</v>
      </c>
      <c r="P1451" t="n">
        <v>0</v>
      </c>
      <c r="Q1451" t="n">
        <v>0</v>
      </c>
      <c r="R1451" t="inlineStr"/>
      <c r="S1451" t="inlineStr"/>
      <c r="T1451" t="inlineStr"/>
      <c r="U1451" t="n">
        <v>0</v>
      </c>
      <c r="V1451" t="n">
        <v>500000000</v>
      </c>
      <c r="W1451" t="inlineStr"/>
      <c r="X1451" t="inlineStr">
        <is>
          <t>libre</t>
        </is>
      </c>
    </row>
    <row r="1452" ht="15" customHeight="1" s="1003">
      <c r="A1452" s="1019" t="inlineStr">
        <is>
          <t>Graines collectées</t>
        </is>
      </c>
      <c r="B1452" t="inlineStr">
        <is>
          <t>Trituration</t>
        </is>
      </c>
      <c r="C1452" t="inlineStr">
        <is>
          <t>kt</t>
        </is>
      </c>
      <c r="D1452" t="inlineStr">
        <is>
          <t>France</t>
        </is>
      </c>
      <c r="E1452" t="inlineStr">
        <is>
          <t>2015-16</t>
        </is>
      </c>
      <c r="F1452" t="inlineStr">
        <is>
          <t>Lentille</t>
        </is>
      </c>
      <c r="G1452" t="inlineStr"/>
      <c r="H1452" t="inlineStr"/>
      <c r="I1452" t="inlineStr"/>
      <c r="J1452" t="inlineStr">
        <is>
          <t>Pas de trituration</t>
        </is>
      </c>
      <c r="K1452" t="inlineStr"/>
      <c r="L1452" t="inlineStr">
        <is>
          <t>Consommation de graines par la Trituration</t>
        </is>
      </c>
      <c r="M1452" t="inlineStr"/>
      <c r="N1452" t="inlineStr"/>
      <c r="O1452" t="n">
        <v>0</v>
      </c>
      <c r="P1452" t="inlineStr"/>
      <c r="Q1452" t="inlineStr"/>
      <c r="R1452" t="n">
        <v>0</v>
      </c>
      <c r="S1452" t="n">
        <v>0</v>
      </c>
      <c r="T1452" t="inlineStr"/>
      <c r="U1452" t="n">
        <v>0</v>
      </c>
      <c r="V1452" t="n">
        <v>500000000</v>
      </c>
      <c r="W1452" t="n">
        <v>0</v>
      </c>
      <c r="X1452" t="inlineStr">
        <is>
          <t>mesuré</t>
        </is>
      </c>
    </row>
    <row r="1453" ht="15" customHeight="1" s="1003">
      <c r="A1453" s="1019" t="inlineStr">
        <is>
          <t>Graines collectées</t>
        </is>
      </c>
      <c r="B1453" t="inlineStr">
        <is>
          <t>FAB</t>
        </is>
      </c>
      <c r="C1453" t="inlineStr">
        <is>
          <t>kt</t>
        </is>
      </c>
      <c r="D1453" t="inlineStr">
        <is>
          <t>France</t>
        </is>
      </c>
      <c r="E1453" t="inlineStr">
        <is>
          <t>2015-16</t>
        </is>
      </c>
      <c r="F1453" t="inlineStr">
        <is>
          <t>Lentille</t>
        </is>
      </c>
      <c r="G1453" t="inlineStr"/>
      <c r="H1453" t="inlineStr"/>
      <c r="I1453" t="inlineStr"/>
      <c r="J1453" t="inlineStr">
        <is>
          <t>Les graines ne sont pas consommées en alimentation animale</t>
        </is>
      </c>
      <c r="K1453" t="inlineStr"/>
      <c r="L1453" t="inlineStr"/>
      <c r="M1453" t="inlineStr"/>
      <c r="N1453" t="inlineStr"/>
      <c r="O1453" t="n">
        <v>0</v>
      </c>
      <c r="P1453" t="inlineStr"/>
      <c r="Q1453" t="inlineStr"/>
      <c r="R1453" t="n">
        <v>0</v>
      </c>
      <c r="S1453" t="n">
        <v>0</v>
      </c>
      <c r="T1453" t="inlineStr"/>
      <c r="U1453" t="n">
        <v>0</v>
      </c>
      <c r="V1453" t="n">
        <v>500000000</v>
      </c>
      <c r="W1453" t="n">
        <v>0</v>
      </c>
      <c r="X1453" t="inlineStr">
        <is>
          <t>mesuré</t>
        </is>
      </c>
    </row>
    <row r="1454" ht="15" customHeight="1" s="1003">
      <c r="A1454" s="1019" t="inlineStr">
        <is>
          <t>Graines collectées</t>
        </is>
      </c>
      <c r="B1454" t="inlineStr">
        <is>
          <t>Amidonnerie</t>
        </is>
      </c>
      <c r="C1454" t="inlineStr">
        <is>
          <t>kt</t>
        </is>
      </c>
      <c r="D1454" t="inlineStr">
        <is>
          <t>France</t>
        </is>
      </c>
      <c r="E1454" t="inlineStr">
        <is>
          <t>2015-16</t>
        </is>
      </c>
      <c r="F1454" t="inlineStr">
        <is>
          <t>Lentille</t>
        </is>
      </c>
      <c r="G1454" t="inlineStr"/>
      <c r="H1454" t="inlineStr"/>
      <c r="I1454" t="inlineStr"/>
      <c r="J1454" t="inlineStr"/>
      <c r="K1454" t="inlineStr"/>
      <c r="L1454" t="inlineStr"/>
      <c r="M1454" t="inlineStr"/>
      <c r="N1454" t="inlineStr"/>
      <c r="O1454" t="n">
        <v>0</v>
      </c>
      <c r="P1454" t="inlineStr"/>
      <c r="Q1454" t="inlineStr"/>
      <c r="R1454" t="n">
        <v>0</v>
      </c>
      <c r="S1454" t="n">
        <v>0</v>
      </c>
      <c r="T1454" t="inlineStr"/>
      <c r="U1454" t="n">
        <v>0</v>
      </c>
      <c r="V1454" t="n">
        <v>500000000</v>
      </c>
      <c r="W1454" t="n">
        <v>0</v>
      </c>
      <c r="X1454" t="inlineStr">
        <is>
          <t>mesuré</t>
        </is>
      </c>
    </row>
    <row r="1455" ht="15" customHeight="1" s="1003">
      <c r="A1455" s="1019" t="inlineStr">
        <is>
          <t>Graines collectées</t>
        </is>
      </c>
      <c r="B1455" t="inlineStr">
        <is>
          <t>Meunerie</t>
        </is>
      </c>
      <c r="C1455" t="inlineStr">
        <is>
          <t>kt</t>
        </is>
      </c>
      <c r="D1455" t="inlineStr">
        <is>
          <t>France</t>
        </is>
      </c>
      <c r="E1455" t="inlineStr">
        <is>
          <t>2015-16</t>
        </is>
      </c>
      <c r="F1455" t="inlineStr">
        <is>
          <t>Lentille</t>
        </is>
      </c>
      <c r="G1455" t="inlineStr"/>
      <c r="H1455" t="inlineStr"/>
      <c r="I1455" t="inlineStr"/>
      <c r="J1455" t="inlineStr"/>
      <c r="K1455" t="inlineStr"/>
      <c r="L1455" t="inlineStr"/>
      <c r="M1455" t="inlineStr"/>
      <c r="N1455" t="inlineStr"/>
      <c r="O1455" t="n">
        <v>0</v>
      </c>
      <c r="P1455" t="inlineStr"/>
      <c r="Q1455" t="inlineStr"/>
      <c r="R1455" t="n">
        <v>0</v>
      </c>
      <c r="S1455" t="n">
        <v>0</v>
      </c>
      <c r="T1455" t="inlineStr"/>
      <c r="U1455" t="n">
        <v>0</v>
      </c>
      <c r="V1455" t="n">
        <v>500000000</v>
      </c>
      <c r="W1455" t="n">
        <v>0</v>
      </c>
      <c r="X1455" t="inlineStr">
        <is>
          <t>mesuré</t>
        </is>
      </c>
    </row>
    <row r="1456" ht="15" customHeight="1" s="1003">
      <c r="A1456" s="1019" t="inlineStr">
        <is>
          <t>Graines collectées</t>
        </is>
      </c>
      <c r="B1456" t="inlineStr">
        <is>
          <t>Fabrication d'ingrédients</t>
        </is>
      </c>
      <c r="C1456" t="inlineStr">
        <is>
          <t>kt</t>
        </is>
      </c>
      <c r="D1456" t="inlineStr">
        <is>
          <t>France</t>
        </is>
      </c>
      <c r="E1456" t="inlineStr">
        <is>
          <t>2015-16</t>
        </is>
      </c>
      <c r="F1456" t="inlineStr">
        <is>
          <t>Lentille</t>
        </is>
      </c>
      <c r="G1456" t="inlineStr"/>
      <c r="H1456" t="inlineStr"/>
      <c r="I1456" t="inlineStr"/>
      <c r="J1456" t="inlineStr"/>
      <c r="K1456" t="inlineStr"/>
      <c r="L1456" t="inlineStr"/>
      <c r="M1456" t="inlineStr"/>
      <c r="N1456" t="inlineStr"/>
      <c r="O1456" t="n">
        <v>0</v>
      </c>
      <c r="P1456" t="inlineStr"/>
      <c r="Q1456" t="inlineStr"/>
      <c r="R1456" t="n">
        <v>0</v>
      </c>
      <c r="S1456" t="n">
        <v>0</v>
      </c>
      <c r="T1456" t="inlineStr"/>
      <c r="U1456" t="n">
        <v>0</v>
      </c>
      <c r="V1456" t="n">
        <v>500000000</v>
      </c>
      <c r="W1456" t="n">
        <v>0</v>
      </c>
      <c r="X1456" t="inlineStr">
        <is>
          <t>mesuré</t>
        </is>
      </c>
    </row>
    <row r="1457" ht="15" customHeight="1" s="1003">
      <c r="A1457" s="1019" t="inlineStr">
        <is>
          <t>Graines collectées</t>
        </is>
      </c>
      <c r="B1457" t="inlineStr">
        <is>
          <t>Ménages</t>
        </is>
      </c>
      <c r="C1457" t="inlineStr">
        <is>
          <t>kt</t>
        </is>
      </c>
      <c r="D1457" t="inlineStr">
        <is>
          <t>France</t>
        </is>
      </c>
      <c r="E1457" t="inlineStr">
        <is>
          <t>2015-16</t>
        </is>
      </c>
      <c r="F1457" t="inlineStr">
        <is>
          <t>Lentille</t>
        </is>
      </c>
      <c r="G1457" t="inlineStr"/>
      <c r="H1457" t="inlineStr"/>
      <c r="I1457" t="inlineStr"/>
      <c r="J1457" t="inlineStr"/>
      <c r="K1457" t="inlineStr"/>
      <c r="L1457" t="inlineStr"/>
      <c r="M1457" t="inlineStr"/>
      <c r="N1457" t="inlineStr"/>
      <c r="O1457" t="n">
        <v>0</v>
      </c>
      <c r="P1457" t="n">
        <v>0</v>
      </c>
      <c r="Q1457" t="n">
        <v>0</v>
      </c>
      <c r="R1457" t="inlineStr"/>
      <c r="S1457" t="inlineStr"/>
      <c r="T1457" t="inlineStr"/>
      <c r="U1457" t="n">
        <v>0</v>
      </c>
      <c r="V1457" t="n">
        <v>500000000</v>
      </c>
      <c r="W1457" t="inlineStr"/>
      <c r="X1457" t="inlineStr">
        <is>
          <t>libre</t>
        </is>
      </c>
    </row>
    <row r="1458" ht="15" customHeight="1" s="1003">
      <c r="A1458" s="1019" t="inlineStr">
        <is>
          <t>Graines collectées</t>
        </is>
      </c>
      <c r="B1458" t="inlineStr">
        <is>
          <t>Circuits généralistes</t>
        </is>
      </c>
      <c r="C1458" t="inlineStr">
        <is>
          <t>kt</t>
        </is>
      </c>
      <c r="D1458" t="inlineStr">
        <is>
          <t>France</t>
        </is>
      </c>
      <c r="E1458" t="inlineStr">
        <is>
          <t>2015-16</t>
        </is>
      </c>
      <c r="F1458" t="inlineStr">
        <is>
          <t>Lentille</t>
        </is>
      </c>
      <c r="G1458" t="inlineStr"/>
      <c r="H1458" t="inlineStr"/>
      <c r="I1458" t="inlineStr"/>
      <c r="J1458" t="inlineStr"/>
      <c r="K1458" t="inlineStr"/>
      <c r="L1458" t="inlineStr"/>
      <c r="M1458" t="inlineStr"/>
      <c r="N1458" t="inlineStr"/>
      <c r="O1458" t="n">
        <v>0</v>
      </c>
      <c r="P1458" t="n">
        <v>0</v>
      </c>
      <c r="Q1458" t="n">
        <v>0</v>
      </c>
      <c r="R1458" t="inlineStr"/>
      <c r="S1458" t="inlineStr"/>
      <c r="T1458" t="inlineStr"/>
      <c r="U1458" t="n">
        <v>0</v>
      </c>
      <c r="V1458" t="n">
        <v>500000000</v>
      </c>
      <c r="W1458" t="inlineStr"/>
      <c r="X1458" t="inlineStr">
        <is>
          <t>libre</t>
        </is>
      </c>
    </row>
    <row r="1459" ht="15" customHeight="1" s="1003">
      <c r="A1459" s="1019" t="inlineStr">
        <is>
          <t>Graines collectées</t>
        </is>
      </c>
      <c r="B1459" t="inlineStr">
        <is>
          <t>Usages alimentaires</t>
        </is>
      </c>
      <c r="C1459" t="inlineStr">
        <is>
          <t>kt</t>
        </is>
      </c>
      <c r="D1459" t="inlineStr">
        <is>
          <t>France</t>
        </is>
      </c>
      <c r="E1459" t="inlineStr">
        <is>
          <t>2015-16</t>
        </is>
      </c>
      <c r="F1459" t="inlineStr">
        <is>
          <t>Lentille</t>
        </is>
      </c>
      <c r="G1459" t="inlineStr"/>
      <c r="H1459" t="inlineStr"/>
      <c r="I1459" t="inlineStr"/>
      <c r="J1459" t="inlineStr"/>
      <c r="K1459" t="inlineStr"/>
      <c r="L1459" t="inlineStr"/>
      <c r="M1459" t="inlineStr"/>
      <c r="N1459" t="inlineStr"/>
      <c r="O1459" t="n">
        <v>0</v>
      </c>
      <c r="P1459" t="inlineStr"/>
      <c r="Q1459" t="inlineStr"/>
      <c r="R1459" t="inlineStr"/>
      <c r="S1459" t="inlineStr"/>
      <c r="T1459" t="inlineStr"/>
      <c r="U1459" t="n">
        <v>0</v>
      </c>
      <c r="V1459" t="n">
        <v>500000000</v>
      </c>
      <c r="W1459" t="inlineStr"/>
      <c r="X1459" t="inlineStr">
        <is>
          <t>déterminé</t>
        </is>
      </c>
    </row>
    <row r="1460" ht="15" customHeight="1" s="1003">
      <c r="A1460" s="1019" t="inlineStr">
        <is>
          <t>Graines collectées</t>
        </is>
      </c>
      <c r="B1460" t="inlineStr">
        <is>
          <t>Alimentation animale rente</t>
        </is>
      </c>
      <c r="C1460" t="inlineStr">
        <is>
          <t>kt</t>
        </is>
      </c>
      <c r="D1460" t="inlineStr">
        <is>
          <t>France</t>
        </is>
      </c>
      <c r="E1460" t="inlineStr">
        <is>
          <t>2015-16</t>
        </is>
      </c>
      <c r="F1460" t="inlineStr">
        <is>
          <t>Lentille</t>
        </is>
      </c>
      <c r="G1460" t="inlineStr"/>
      <c r="H1460" t="inlineStr"/>
      <c r="I1460" t="inlineStr"/>
      <c r="J1460" t="inlineStr"/>
      <c r="K1460" t="inlineStr"/>
      <c r="L1460" t="inlineStr"/>
      <c r="M1460" t="inlineStr"/>
      <c r="N1460" t="inlineStr"/>
      <c r="O1460" t="n">
        <v>0</v>
      </c>
      <c r="P1460" t="inlineStr"/>
      <c r="Q1460" t="inlineStr"/>
      <c r="R1460" t="inlineStr"/>
      <c r="S1460" t="inlineStr"/>
      <c r="T1460" t="inlineStr"/>
      <c r="U1460" t="n">
        <v>0</v>
      </c>
      <c r="V1460" t="n">
        <v>500000000</v>
      </c>
      <c r="W1460" t="inlineStr"/>
      <c r="X1460" t="inlineStr">
        <is>
          <t>déterminé</t>
        </is>
      </c>
    </row>
    <row r="1461" ht="15" customHeight="1" s="1003">
      <c r="A1461" s="1019" t="inlineStr">
        <is>
          <t>Graines collectées</t>
        </is>
      </c>
      <c r="B1461" t="inlineStr">
        <is>
          <t>Alimentation animale</t>
        </is>
      </c>
      <c r="C1461" t="inlineStr">
        <is>
          <t>kt</t>
        </is>
      </c>
      <c r="D1461" t="inlineStr">
        <is>
          <t>France</t>
        </is>
      </c>
      <c r="E1461" t="inlineStr">
        <is>
          <t>2015-16</t>
        </is>
      </c>
      <c r="F1461" t="inlineStr">
        <is>
          <t>Lentille</t>
        </is>
      </c>
      <c r="G1461" t="inlineStr"/>
      <c r="H1461" t="inlineStr"/>
      <c r="I1461" t="inlineStr"/>
      <c r="J1461" t="inlineStr"/>
      <c r="K1461" t="inlineStr"/>
      <c r="L1461" t="inlineStr"/>
      <c r="M1461" t="inlineStr"/>
      <c r="N1461" t="inlineStr"/>
      <c r="O1461" t="n">
        <v>0</v>
      </c>
      <c r="P1461" t="inlineStr"/>
      <c r="Q1461" t="inlineStr"/>
      <c r="R1461" t="inlineStr"/>
      <c r="S1461" t="inlineStr"/>
      <c r="T1461" t="inlineStr"/>
      <c r="U1461" t="n">
        <v>0</v>
      </c>
      <c r="V1461" t="n">
        <v>500000000</v>
      </c>
      <c r="W1461" t="inlineStr"/>
      <c r="X1461" t="inlineStr">
        <is>
          <t>déterminé</t>
        </is>
      </c>
    </row>
    <row r="1462" ht="15" customHeight="1" s="1003">
      <c r="A1462" s="1019" t="inlineStr">
        <is>
          <t>Graines collectées</t>
        </is>
      </c>
      <c r="B1462" t="inlineStr">
        <is>
          <t>Débouchés</t>
        </is>
      </c>
      <c r="C1462" t="inlineStr">
        <is>
          <t>kt</t>
        </is>
      </c>
      <c r="D1462" t="inlineStr">
        <is>
          <t>France</t>
        </is>
      </c>
      <c r="E1462" t="inlineStr">
        <is>
          <t>2015-16</t>
        </is>
      </c>
      <c r="F1462" t="inlineStr">
        <is>
          <t>Lentille</t>
        </is>
      </c>
      <c r="G1462" t="inlineStr"/>
      <c r="H1462" t="inlineStr"/>
      <c r="I1462" t="inlineStr"/>
      <c r="J1462" t="inlineStr"/>
      <c r="K1462" t="inlineStr"/>
      <c r="L1462" t="inlineStr"/>
      <c r="M1462" t="inlineStr"/>
      <c r="N1462" t="inlineStr"/>
      <c r="O1462" t="n">
        <v>0</v>
      </c>
      <c r="P1462" t="inlineStr"/>
      <c r="Q1462" t="inlineStr"/>
      <c r="R1462" t="inlineStr"/>
      <c r="S1462" t="inlineStr"/>
      <c r="T1462" t="inlineStr"/>
      <c r="U1462" t="n">
        <v>0</v>
      </c>
      <c r="V1462" t="n">
        <v>500000000</v>
      </c>
      <c r="W1462" t="inlineStr"/>
      <c r="X1462" t="inlineStr">
        <is>
          <t>déterminé</t>
        </is>
      </c>
    </row>
    <row r="1463" ht="15" customHeight="1" s="1003">
      <c r="A1463" s="1019" t="inlineStr">
        <is>
          <t>Graines collectées</t>
        </is>
      </c>
      <c r="B1463" t="inlineStr">
        <is>
          <t>Autres IAA</t>
        </is>
      </c>
      <c r="C1463" t="inlineStr">
        <is>
          <t>kt</t>
        </is>
      </c>
      <c r="D1463" t="inlineStr">
        <is>
          <t>France</t>
        </is>
      </c>
      <c r="E1463" t="inlineStr">
        <is>
          <t>2015-16</t>
        </is>
      </c>
      <c r="F1463" t="inlineStr">
        <is>
          <t>Lentille</t>
        </is>
      </c>
      <c r="G1463" t="inlineStr"/>
      <c r="H1463" t="inlineStr"/>
      <c r="I1463" t="inlineStr"/>
      <c r="J1463" t="inlineStr"/>
      <c r="K1463" t="inlineStr"/>
      <c r="L1463" t="inlineStr"/>
      <c r="M1463" t="inlineStr"/>
      <c r="N1463" t="inlineStr"/>
      <c r="O1463" t="n">
        <v>0</v>
      </c>
      <c r="P1463" t="n">
        <v>0</v>
      </c>
      <c r="Q1463" t="n">
        <v>0</v>
      </c>
      <c r="R1463" t="inlineStr"/>
      <c r="S1463" t="inlineStr"/>
      <c r="T1463" t="inlineStr"/>
      <c r="U1463" t="n">
        <v>0</v>
      </c>
      <c r="V1463" t="n">
        <v>500000000</v>
      </c>
      <c r="W1463" t="inlineStr"/>
      <c r="X1463" t="inlineStr">
        <is>
          <t>libre</t>
        </is>
      </c>
    </row>
    <row r="1464" ht="15" customHeight="1" s="1003">
      <c r="A1464" s="1019" t="inlineStr">
        <is>
          <t>Graines collectées</t>
        </is>
      </c>
      <c r="B1464" t="inlineStr">
        <is>
          <t>Semences certifiées</t>
        </is>
      </c>
      <c r="C1464" t="inlineStr">
        <is>
          <t>kt</t>
        </is>
      </c>
      <c r="D1464" t="inlineStr">
        <is>
          <t>France</t>
        </is>
      </c>
      <c r="E1464" t="inlineStr">
        <is>
          <t>2015-16</t>
        </is>
      </c>
      <c r="F1464" t="inlineStr">
        <is>
          <t>Lentille</t>
        </is>
      </c>
      <c r="G1464" t="inlineStr"/>
      <c r="H1464" t="inlineStr">
        <is>
          <t>0</t>
        </is>
      </c>
      <c r="I1464" t="inlineStr">
        <is>
          <t>0</t>
        </is>
      </c>
      <c r="J1464" t="inlineStr">
        <is>
          <t>10 % de la récolte sont des semences certifiées</t>
        </is>
      </c>
      <c r="K1464" t="inlineStr">
        <is>
          <t>Répartition</t>
        </is>
      </c>
      <c r="L1464" t="inlineStr">
        <is>
          <t>Part de la production de semences certifiées</t>
        </is>
      </c>
      <c r="M1464" t="inlineStr">
        <is>
          <t>0</t>
        </is>
      </c>
      <c r="N1464" t="inlineStr"/>
      <c r="O1464" t="n">
        <v>2.35</v>
      </c>
      <c r="P1464" t="inlineStr"/>
      <c r="Q1464" t="inlineStr"/>
      <c r="R1464" t="inlineStr"/>
      <c r="S1464" t="inlineStr"/>
      <c r="T1464" t="inlineStr"/>
      <c r="U1464" t="n">
        <v>0</v>
      </c>
      <c r="V1464" t="n">
        <v>500000000</v>
      </c>
      <c r="W1464" t="inlineStr"/>
      <c r="X1464" t="inlineStr">
        <is>
          <t>déterminé</t>
        </is>
      </c>
    </row>
    <row r="1465" ht="15" customHeight="1" s="1003">
      <c r="A1465" s="1019" t="inlineStr">
        <is>
          <t>Graines collectées</t>
        </is>
      </c>
      <c r="B1465" t="inlineStr">
        <is>
          <t>Semences</t>
        </is>
      </c>
      <c r="C1465" t="inlineStr">
        <is>
          <t>kt</t>
        </is>
      </c>
      <c r="D1465" t="inlineStr">
        <is>
          <t>France</t>
        </is>
      </c>
      <c r="E1465" t="inlineStr">
        <is>
          <t>2015-16</t>
        </is>
      </c>
      <c r="F1465" t="inlineStr">
        <is>
          <t>Lentille</t>
        </is>
      </c>
      <c r="G1465" t="inlineStr"/>
      <c r="H1465" t="inlineStr"/>
      <c r="I1465" t="inlineStr"/>
      <c r="J1465" t="inlineStr">
        <is>
          <t>10 % de la récolte sont des semences certifiées</t>
        </is>
      </c>
      <c r="K1465" t="inlineStr">
        <is>
          <t>Répartition</t>
        </is>
      </c>
      <c r="L1465" t="inlineStr">
        <is>
          <t>Part de la production de semences certifiées</t>
        </is>
      </c>
      <c r="M1465" t="inlineStr"/>
      <c r="N1465" t="inlineStr"/>
      <c r="O1465" t="n">
        <v>2.35</v>
      </c>
      <c r="P1465" t="inlineStr"/>
      <c r="Q1465" t="inlineStr"/>
      <c r="R1465" t="inlineStr"/>
      <c r="S1465" t="inlineStr"/>
      <c r="T1465" t="inlineStr"/>
      <c r="U1465" t="n">
        <v>0</v>
      </c>
      <c r="V1465" t="n">
        <v>500000000</v>
      </c>
      <c r="W1465" t="inlineStr"/>
      <c r="X1465" t="inlineStr">
        <is>
          <t>déterminé</t>
        </is>
      </c>
    </row>
    <row r="1466" ht="15" customHeight="1" s="1003">
      <c r="A1466" s="1019" t="inlineStr">
        <is>
          <t>Graines collectées</t>
        </is>
      </c>
      <c r="B1466" t="inlineStr">
        <is>
          <t>Export</t>
        </is>
      </c>
      <c r="C1466" t="inlineStr">
        <is>
          <t>kt</t>
        </is>
      </c>
      <c r="D1466" t="inlineStr">
        <is>
          <t>France</t>
        </is>
      </c>
      <c r="E1466" t="inlineStr">
        <is>
          <t>2015-16</t>
        </is>
      </c>
      <c r="F1466" t="inlineStr">
        <is>
          <t>Lentille</t>
        </is>
      </c>
      <c r="G1466" t="inlineStr"/>
      <c r="H1466" t="inlineStr">
        <is>
          <t>Exportation de graines = 5 kt (Douanes françaises - Eurostat)</t>
        </is>
      </c>
      <c r="I1466" t="inlineStr">
        <is>
          <t>Douanes françaises - Eurostat</t>
        </is>
      </c>
      <c r="J1466" t="inlineStr"/>
      <c r="K1466" t="inlineStr">
        <is>
          <t>Volume</t>
        </is>
      </c>
      <c r="L1466" t="inlineStr">
        <is>
          <t>Exportation de graines</t>
        </is>
      </c>
      <c r="M1466" t="inlineStr">
        <is>
          <t>Echanges mensuels - EUROSTAT</t>
        </is>
      </c>
      <c r="N1466" t="inlineStr"/>
      <c r="O1466" t="n">
        <v>4.74</v>
      </c>
      <c r="P1466" t="inlineStr"/>
      <c r="Q1466" t="inlineStr"/>
      <c r="R1466" t="n">
        <v>4.74</v>
      </c>
      <c r="S1466" t="n">
        <v>0.24</v>
      </c>
      <c r="T1466" t="n">
        <v>0.1</v>
      </c>
      <c r="U1466" t="n">
        <v>0</v>
      </c>
      <c r="V1466" t="n">
        <v>500000000</v>
      </c>
      <c r="W1466" t="n">
        <v>0</v>
      </c>
      <c r="X1466" t="inlineStr">
        <is>
          <t>mesuré</t>
        </is>
      </c>
    </row>
    <row r="1467" ht="15" customHeight="1" s="1003">
      <c r="A1467" s="1019" t="inlineStr">
        <is>
          <t>Graines collectées</t>
        </is>
      </c>
      <c r="B1467" t="inlineStr">
        <is>
          <t>Ecart statistique</t>
        </is>
      </c>
      <c r="C1467" t="inlineStr">
        <is>
          <t>kt</t>
        </is>
      </c>
      <c r="D1467" t="inlineStr">
        <is>
          <t>France</t>
        </is>
      </c>
      <c r="E1467" t="inlineStr">
        <is>
          <t>2015-16</t>
        </is>
      </c>
      <c r="F1467" t="inlineStr">
        <is>
          <t>Lentille</t>
        </is>
      </c>
      <c r="G1467" t="inlineStr"/>
      <c r="H1467" t="inlineStr"/>
      <c r="I1467" t="inlineStr"/>
      <c r="J1467" t="inlineStr"/>
      <c r="K1467" t="inlineStr"/>
      <c r="L1467" t="inlineStr"/>
      <c r="M1467" t="inlineStr"/>
      <c r="N1467" t="inlineStr"/>
      <c r="O1467" t="n">
        <v>0</v>
      </c>
      <c r="P1467" t="inlineStr"/>
      <c r="Q1467" t="inlineStr"/>
      <c r="R1467" t="n">
        <v>0</v>
      </c>
      <c r="S1467" t="n">
        <v>0</v>
      </c>
      <c r="T1467" t="inlineStr"/>
      <c r="U1467" t="n">
        <v>0</v>
      </c>
      <c r="V1467" t="n">
        <v>500000000</v>
      </c>
      <c r="W1467" t="n">
        <v>0</v>
      </c>
      <c r="X1467" t="inlineStr">
        <is>
          <t>mesuré</t>
        </is>
      </c>
    </row>
    <row r="1468" ht="15" customHeight="1" s="1003">
      <c r="A1468" s="1019" t="inlineStr">
        <is>
          <t>Issues de silo</t>
        </is>
      </c>
      <c r="B1468" t="inlineStr">
        <is>
          <t>Elimination/Pertes</t>
        </is>
      </c>
      <c r="C1468" t="inlineStr">
        <is>
          <t>kt</t>
        </is>
      </c>
      <c r="D1468" t="inlineStr">
        <is>
          <t>France</t>
        </is>
      </c>
      <c r="E1468" t="inlineStr">
        <is>
          <t>2015-16</t>
        </is>
      </c>
      <c r="F1468" t="inlineStr">
        <is>
          <t>Lentille</t>
        </is>
      </c>
      <c r="G1468" t="inlineStr"/>
      <c r="H1468" t="inlineStr">
        <is>
          <t>0</t>
        </is>
      </c>
      <c r="I1468" t="inlineStr">
        <is>
          <t>ONRB - FranceAgriMer</t>
        </is>
      </c>
      <c r="J1468" t="inlineStr">
        <is>
          <t>Mêmes usages que les issues de silo de pois et fèveroles</t>
        </is>
      </c>
      <c r="K1468" t="inlineStr">
        <is>
          <t>Répartition</t>
        </is>
      </c>
      <c r="L1468" t="inlineStr">
        <is>
          <t>Les issues de silo sont éliminées:Part d'issues de silo éliminées</t>
        </is>
      </c>
      <c r="M1468" t="inlineStr">
        <is>
          <t>Issues de silo - ONRB</t>
        </is>
      </c>
      <c r="N1468" t="inlineStr"/>
      <c r="O1468" t="n">
        <v>0</v>
      </c>
      <c r="P1468" t="inlineStr"/>
      <c r="Q1468" t="inlineStr"/>
      <c r="R1468" t="inlineStr"/>
      <c r="S1468" t="inlineStr"/>
      <c r="T1468" t="inlineStr"/>
      <c r="U1468" t="n">
        <v>0</v>
      </c>
      <c r="V1468" t="n">
        <v>500000000</v>
      </c>
      <c r="W1468" t="inlineStr"/>
      <c r="X1468" t="inlineStr">
        <is>
          <t>déterminé</t>
        </is>
      </c>
    </row>
    <row r="1469" ht="15" customHeight="1" s="1003">
      <c r="A1469" s="1019" t="inlineStr">
        <is>
          <t>Issues de silo</t>
        </is>
      </c>
      <c r="B1469" t="inlineStr">
        <is>
          <t>Autres usages (ou usages indéfinis)</t>
        </is>
      </c>
      <c r="C1469" t="inlineStr">
        <is>
          <t>kt</t>
        </is>
      </c>
      <c r="D1469" t="inlineStr">
        <is>
          <t>France</t>
        </is>
      </c>
      <c r="E1469" t="inlineStr">
        <is>
          <t>2015-16</t>
        </is>
      </c>
      <c r="F1469" t="inlineStr">
        <is>
          <t>Lentille</t>
        </is>
      </c>
      <c r="G1469" t="inlineStr"/>
      <c r="H1469" t="inlineStr"/>
      <c r="I1469" t="inlineStr"/>
      <c r="J1469" t="inlineStr"/>
      <c r="K1469" t="inlineStr"/>
      <c r="L1469" t="inlineStr"/>
      <c r="M1469" t="inlineStr"/>
      <c r="N1469" t="inlineStr"/>
      <c r="O1469" t="n">
        <v>0</v>
      </c>
      <c r="P1469" t="inlineStr"/>
      <c r="Q1469" t="inlineStr"/>
      <c r="R1469" t="inlineStr"/>
      <c r="S1469" t="inlineStr"/>
      <c r="T1469" t="inlineStr"/>
      <c r="U1469" t="n">
        <v>0</v>
      </c>
      <c r="V1469" t="n">
        <v>500000000</v>
      </c>
      <c r="W1469" t="inlineStr"/>
      <c r="X1469" t="inlineStr">
        <is>
          <t>déterminé</t>
        </is>
      </c>
    </row>
    <row r="1470" ht="15" customHeight="1" s="1003">
      <c r="A1470" s="1019" t="inlineStr">
        <is>
          <t>Issues de silo</t>
        </is>
      </c>
      <c r="B1470" t="inlineStr">
        <is>
          <t>Débouchés</t>
        </is>
      </c>
      <c r="C1470" t="inlineStr">
        <is>
          <t>kt</t>
        </is>
      </c>
      <c r="D1470" t="inlineStr">
        <is>
          <t>France</t>
        </is>
      </c>
      <c r="E1470" t="inlineStr">
        <is>
          <t>2015-16</t>
        </is>
      </c>
      <c r="F1470" t="inlineStr">
        <is>
          <t>Lentille</t>
        </is>
      </c>
      <c r="G1470" t="inlineStr"/>
      <c r="H1470" t="inlineStr"/>
      <c r="I1470" t="inlineStr"/>
      <c r="J1470" t="inlineStr"/>
      <c r="K1470" t="inlineStr"/>
      <c r="L1470" t="inlineStr"/>
      <c r="M1470" t="inlineStr"/>
      <c r="N1470" t="inlineStr"/>
      <c r="O1470" t="n">
        <v>0.12</v>
      </c>
      <c r="P1470" t="inlineStr"/>
      <c r="Q1470" t="inlineStr"/>
      <c r="R1470" t="inlineStr"/>
      <c r="S1470" t="inlineStr"/>
      <c r="T1470" t="inlineStr"/>
      <c r="U1470" t="n">
        <v>0</v>
      </c>
      <c r="V1470" t="n">
        <v>500000000</v>
      </c>
      <c r="W1470" t="inlineStr"/>
      <c r="X1470" t="inlineStr">
        <is>
          <t>déterminé</t>
        </is>
      </c>
    </row>
    <row r="1471" ht="15" customHeight="1" s="1003">
      <c r="A1471" s="1019" t="inlineStr">
        <is>
          <t>Issues de silo</t>
        </is>
      </c>
      <c r="B1471" t="inlineStr">
        <is>
          <t>FAF</t>
        </is>
      </c>
      <c r="C1471" t="inlineStr">
        <is>
          <t>kt</t>
        </is>
      </c>
      <c r="D1471" t="inlineStr">
        <is>
          <t>France</t>
        </is>
      </c>
      <c r="E1471" t="inlineStr">
        <is>
          <t>2015-16</t>
        </is>
      </c>
      <c r="F1471" t="inlineStr">
        <is>
          <t>Lentille</t>
        </is>
      </c>
      <c r="G1471" t="inlineStr"/>
      <c r="H1471" t="inlineStr">
        <is>
          <t>Part d'issues de silo consommées par les FAF = 56,33 % (ONRB - FranceAgriMer)</t>
        </is>
      </c>
      <c r="I1471" t="inlineStr">
        <is>
          <t>ONRB - FranceAgriMer</t>
        </is>
      </c>
      <c r="J1471" t="inlineStr">
        <is>
          <t>Mêmes usages que les issues de silo de pois et fèveroles</t>
        </is>
      </c>
      <c r="K1471" t="inlineStr">
        <is>
          <t>Répartition</t>
        </is>
      </c>
      <c r="L1471" t="inlineStr">
        <is>
          <t>Part d'issues de silo consommées par les FAF</t>
        </is>
      </c>
      <c r="M1471" t="inlineStr">
        <is>
          <t>Issues de silo - ONRB</t>
        </is>
      </c>
      <c r="N1471" t="inlineStr"/>
      <c r="O1471" t="n">
        <v>0.07000000000000001</v>
      </c>
      <c r="P1471" t="inlineStr"/>
      <c r="Q1471" t="inlineStr"/>
      <c r="R1471" t="inlineStr"/>
      <c r="S1471" t="inlineStr"/>
      <c r="T1471" t="inlineStr"/>
      <c r="U1471" t="n">
        <v>0</v>
      </c>
      <c r="V1471" t="n">
        <v>500000000</v>
      </c>
      <c r="W1471" t="inlineStr"/>
      <c r="X1471" t="inlineStr">
        <is>
          <t>déterminé</t>
        </is>
      </c>
    </row>
    <row r="1472" ht="15" customHeight="1" s="1003">
      <c r="A1472" s="1019" t="inlineStr">
        <is>
          <t>Issues de silo</t>
        </is>
      </c>
      <c r="B1472" t="inlineStr">
        <is>
          <t>Litière</t>
        </is>
      </c>
      <c r="C1472" t="inlineStr">
        <is>
          <t>kt</t>
        </is>
      </c>
      <c r="D1472" t="inlineStr">
        <is>
          <t>France</t>
        </is>
      </c>
      <c r="E1472" t="inlineStr">
        <is>
          <t>2015-16</t>
        </is>
      </c>
      <c r="F1472" t="inlineStr">
        <is>
          <t>Lentille</t>
        </is>
      </c>
      <c r="G1472" t="inlineStr"/>
      <c r="H1472" t="inlineStr">
        <is>
          <t>Part d'issues de silo consommées comme litière = 0,77 % (ONRB - FranceAgriMer)</t>
        </is>
      </c>
      <c r="I1472" t="inlineStr">
        <is>
          <t>ONRB - FranceAgriMer</t>
        </is>
      </c>
      <c r="J1472" t="inlineStr">
        <is>
          <t>Mêmes usages que les issues de silo de pois et fèveroles</t>
        </is>
      </c>
      <c r="K1472" t="inlineStr">
        <is>
          <t>Répartition</t>
        </is>
      </c>
      <c r="L1472" t="inlineStr">
        <is>
          <t>Part d'issues de silo consommées comme litière</t>
        </is>
      </c>
      <c r="M1472" t="inlineStr">
        <is>
          <t>Issues de silo - ONRB</t>
        </is>
      </c>
      <c r="N1472" t="inlineStr"/>
      <c r="O1472" t="n">
        <v>0</v>
      </c>
      <c r="P1472" t="inlineStr"/>
      <c r="Q1472" t="inlineStr"/>
      <c r="R1472" t="inlineStr"/>
      <c r="S1472" t="inlineStr"/>
      <c r="T1472" t="inlineStr"/>
      <c r="U1472" t="n">
        <v>0</v>
      </c>
      <c r="V1472" t="n">
        <v>500000000</v>
      </c>
      <c r="W1472" t="inlineStr"/>
      <c r="X1472" t="inlineStr">
        <is>
          <t>déterminé</t>
        </is>
      </c>
    </row>
    <row r="1473" ht="15" customHeight="1" s="1003">
      <c r="A1473" s="1019" t="inlineStr">
        <is>
          <t>Issues de silo</t>
        </is>
      </c>
      <c r="B1473" t="inlineStr">
        <is>
          <t>Compostage</t>
        </is>
      </c>
      <c r="C1473" t="inlineStr">
        <is>
          <t>kt</t>
        </is>
      </c>
      <c r="D1473" t="inlineStr">
        <is>
          <t>France</t>
        </is>
      </c>
      <c r="E1473" t="inlineStr">
        <is>
          <t>2015-16</t>
        </is>
      </c>
      <c r="F1473" t="inlineStr">
        <is>
          <t>Lentille</t>
        </is>
      </c>
      <c r="G1473" t="inlineStr"/>
      <c r="H1473" t="inlineStr">
        <is>
          <t>Part d'issues de silo compostées = 0 % (ONRB - FranceAgriMer)</t>
        </is>
      </c>
      <c r="I1473" t="inlineStr">
        <is>
          <t>ONRB - FranceAgriMer</t>
        </is>
      </c>
      <c r="J1473" t="inlineStr">
        <is>
          <t>Mêmes usages que les issues de silo de pois et fèveroles</t>
        </is>
      </c>
      <c r="K1473" t="inlineStr">
        <is>
          <t>Répartition</t>
        </is>
      </c>
      <c r="L1473" t="inlineStr">
        <is>
          <t>Part d'issues de silo compostées</t>
        </is>
      </c>
      <c r="M1473" t="inlineStr">
        <is>
          <t>Issues de silo - ONRB</t>
        </is>
      </c>
      <c r="N1473" t="inlineStr"/>
      <c r="O1473" t="n">
        <v>0</v>
      </c>
      <c r="P1473" t="inlineStr"/>
      <c r="Q1473" t="inlineStr"/>
      <c r="R1473" t="inlineStr"/>
      <c r="S1473" t="inlineStr"/>
      <c r="T1473" t="inlineStr"/>
      <c r="U1473" t="n">
        <v>0</v>
      </c>
      <c r="V1473" t="n">
        <v>500000000</v>
      </c>
      <c r="W1473" t="inlineStr"/>
      <c r="X1473" t="inlineStr">
        <is>
          <t>déterminé</t>
        </is>
      </c>
    </row>
    <row r="1474" ht="15" customHeight="1" s="1003">
      <c r="A1474" s="1019" t="inlineStr">
        <is>
          <t>Issues de silo</t>
        </is>
      </c>
      <c r="B1474" t="inlineStr">
        <is>
          <t>Autres biomatériaux</t>
        </is>
      </c>
      <c r="C1474" t="inlineStr">
        <is>
          <t>kt</t>
        </is>
      </c>
      <c r="D1474" t="inlineStr">
        <is>
          <t>France</t>
        </is>
      </c>
      <c r="E1474" t="inlineStr">
        <is>
          <t>2015-16</t>
        </is>
      </c>
      <c r="F1474" t="inlineStr">
        <is>
          <t>Lentille</t>
        </is>
      </c>
      <c r="G1474" t="inlineStr"/>
      <c r="H1474" t="inlineStr">
        <is>
          <t>Part d'issues de silo consommées comme autres biomatériaux = 0,77 % (ONRB - FranceAgriMer)</t>
        </is>
      </c>
      <c r="I1474" t="inlineStr">
        <is>
          <t>ONRB - FranceAgriMer</t>
        </is>
      </c>
      <c r="J1474" t="inlineStr">
        <is>
          <t>Mêmes usages que les issues de silo de pois et fèveroles</t>
        </is>
      </c>
      <c r="K1474" t="inlineStr">
        <is>
          <t>Répartition</t>
        </is>
      </c>
      <c r="L1474" t="inlineStr">
        <is>
          <t>Part d'issues de silo consommées comme autres biomatériaux</t>
        </is>
      </c>
      <c r="M1474" t="inlineStr">
        <is>
          <t>Issues de silo - ONRB</t>
        </is>
      </c>
      <c r="N1474" t="inlineStr"/>
      <c r="O1474" t="n">
        <v>0</v>
      </c>
      <c r="P1474" t="inlineStr"/>
      <c r="Q1474" t="inlineStr"/>
      <c r="R1474" t="inlineStr"/>
      <c r="S1474" t="inlineStr"/>
      <c r="T1474" t="inlineStr"/>
      <c r="U1474" t="n">
        <v>0</v>
      </c>
      <c r="V1474" t="n">
        <v>500000000</v>
      </c>
      <c r="W1474" t="inlineStr"/>
      <c r="X1474" t="inlineStr">
        <is>
          <t>déterminé</t>
        </is>
      </c>
    </row>
    <row r="1475" ht="15" customHeight="1" s="1003">
      <c r="A1475" s="1019" t="inlineStr">
        <is>
          <t>Issues de silo</t>
        </is>
      </c>
      <c r="B1475" t="inlineStr">
        <is>
          <t>Méthanisation</t>
        </is>
      </c>
      <c r="C1475" t="inlineStr">
        <is>
          <t>kt</t>
        </is>
      </c>
      <c r="D1475" t="inlineStr">
        <is>
          <t>France</t>
        </is>
      </c>
      <c r="E1475" t="inlineStr">
        <is>
          <t>2015-16</t>
        </is>
      </c>
      <c r="F1475" t="inlineStr">
        <is>
          <t>Lentille</t>
        </is>
      </c>
      <c r="G1475" t="inlineStr"/>
      <c r="H1475" t="inlineStr">
        <is>
          <t>Part d'issues de silo consommées en méthanisation = 40,72 % (ONRB - FranceAgriMer)</t>
        </is>
      </c>
      <c r="I1475" t="inlineStr">
        <is>
          <t>ONRB - FranceAgriMer</t>
        </is>
      </c>
      <c r="J1475" t="inlineStr">
        <is>
          <t>Mêmes usages que les issues de silo de pois et fèveroles</t>
        </is>
      </c>
      <c r="K1475" t="inlineStr">
        <is>
          <t>Répartition</t>
        </is>
      </c>
      <c r="L1475" t="inlineStr">
        <is>
          <t>Part d'issues de silo consommées en méthanisation</t>
        </is>
      </c>
      <c r="M1475" t="inlineStr">
        <is>
          <t>Issues de silo - ONRB</t>
        </is>
      </c>
      <c r="N1475" t="inlineStr"/>
      <c r="O1475" t="n">
        <v>0.05</v>
      </c>
      <c r="P1475" t="inlineStr"/>
      <c r="Q1475" t="inlineStr"/>
      <c r="R1475" t="inlineStr"/>
      <c r="S1475" t="inlineStr"/>
      <c r="T1475" t="inlineStr"/>
      <c r="U1475" t="n">
        <v>0</v>
      </c>
      <c r="V1475" t="n">
        <v>500000000</v>
      </c>
      <c r="W1475" t="inlineStr"/>
      <c r="X1475" t="inlineStr">
        <is>
          <t>déterminé</t>
        </is>
      </c>
    </row>
    <row r="1476" ht="15" customHeight="1" s="1003">
      <c r="A1476" s="1019" t="inlineStr">
        <is>
          <t>Issues de silo</t>
        </is>
      </c>
      <c r="B1476" t="inlineStr">
        <is>
          <t>Combustion</t>
        </is>
      </c>
      <c r="C1476" t="inlineStr">
        <is>
          <t>kt</t>
        </is>
      </c>
      <c r="D1476" t="inlineStr">
        <is>
          <t>France</t>
        </is>
      </c>
      <c r="E1476" t="inlineStr">
        <is>
          <t>2015-16</t>
        </is>
      </c>
      <c r="F1476" t="inlineStr">
        <is>
          <t>Lentille</t>
        </is>
      </c>
      <c r="G1476" t="inlineStr"/>
      <c r="H1476" t="inlineStr">
        <is>
          <t>Part d'issues de silo brûlées = 1,03 % (ONRB - FranceAgriMer)</t>
        </is>
      </c>
      <c r="I1476" t="inlineStr">
        <is>
          <t>ONRB - FranceAgriMer</t>
        </is>
      </c>
      <c r="J1476" t="inlineStr">
        <is>
          <t>Mêmes usages que les issues de silo de pois et fèveroles</t>
        </is>
      </c>
      <c r="K1476" t="inlineStr">
        <is>
          <t>Répartition</t>
        </is>
      </c>
      <c r="L1476" t="inlineStr">
        <is>
          <t>Part d'issues de silo brûlées</t>
        </is>
      </c>
      <c r="M1476" t="inlineStr">
        <is>
          <t>Issues de silo - ONRB</t>
        </is>
      </c>
      <c r="N1476" t="inlineStr"/>
      <c r="O1476" t="n">
        <v>0</v>
      </c>
      <c r="P1476" t="inlineStr"/>
      <c r="Q1476" t="inlineStr"/>
      <c r="R1476" t="inlineStr"/>
      <c r="S1476" t="inlineStr"/>
      <c r="T1476" t="inlineStr"/>
      <c r="U1476" t="n">
        <v>0</v>
      </c>
      <c r="V1476" t="n">
        <v>500000000</v>
      </c>
      <c r="W1476" t="inlineStr"/>
      <c r="X1476" t="inlineStr">
        <is>
          <t>déterminé</t>
        </is>
      </c>
    </row>
    <row r="1477" ht="15" customHeight="1" s="1003">
      <c r="A1477" s="1019" t="inlineStr">
        <is>
          <t>Issues de silo</t>
        </is>
      </c>
      <c r="B1477" t="inlineStr">
        <is>
          <t>Hors FAB</t>
        </is>
      </c>
      <c r="C1477" t="inlineStr">
        <is>
          <t>kt</t>
        </is>
      </c>
      <c r="D1477" t="inlineStr">
        <is>
          <t>France</t>
        </is>
      </c>
      <c r="E1477" t="inlineStr">
        <is>
          <t>2015-16</t>
        </is>
      </c>
      <c r="F1477" t="inlineStr">
        <is>
          <t>Lentille</t>
        </is>
      </c>
      <c r="G1477" t="inlineStr"/>
      <c r="H1477" t="inlineStr"/>
      <c r="I1477" t="inlineStr">
        <is>
          <t>ONRB - FranceAgriMer</t>
        </is>
      </c>
      <c r="J1477" t="inlineStr">
        <is>
          <t>Mêmes usages que les issues de silo de pois et fèveroles</t>
        </is>
      </c>
      <c r="K1477" t="inlineStr">
        <is>
          <t>Répartition</t>
        </is>
      </c>
      <c r="L1477" t="inlineStr">
        <is>
          <t>Part d'issues de silo consommées par les FAF</t>
        </is>
      </c>
      <c r="M1477" t="inlineStr">
        <is>
          <t>Issues de silo - ONRB</t>
        </is>
      </c>
      <c r="N1477" t="inlineStr"/>
      <c r="O1477" t="n">
        <v>0.07000000000000001</v>
      </c>
      <c r="P1477" t="inlineStr"/>
      <c r="Q1477" t="inlineStr"/>
      <c r="R1477" t="inlineStr"/>
      <c r="S1477" t="inlineStr"/>
      <c r="T1477" t="inlineStr"/>
      <c r="U1477" t="n">
        <v>0</v>
      </c>
      <c r="V1477" t="n">
        <v>500000000</v>
      </c>
      <c r="W1477" t="inlineStr"/>
      <c r="X1477" t="inlineStr">
        <is>
          <t>déterminé</t>
        </is>
      </c>
    </row>
    <row r="1478" ht="15" customHeight="1" s="1003">
      <c r="A1478" s="1019" t="inlineStr">
        <is>
          <t>Issues de silo</t>
        </is>
      </c>
      <c r="B1478" t="inlineStr">
        <is>
          <t>Alimentation animale rente</t>
        </is>
      </c>
      <c r="C1478" t="inlineStr">
        <is>
          <t>kt</t>
        </is>
      </c>
      <c r="D1478" t="inlineStr">
        <is>
          <t>France</t>
        </is>
      </c>
      <c r="E1478" t="inlineStr">
        <is>
          <t>2015-16</t>
        </is>
      </c>
      <c r="F1478" t="inlineStr">
        <is>
          <t>Lentille</t>
        </is>
      </c>
      <c r="G1478" t="inlineStr"/>
      <c r="H1478" t="inlineStr"/>
      <c r="I1478" t="inlineStr"/>
      <c r="J1478" t="inlineStr"/>
      <c r="K1478" t="inlineStr"/>
      <c r="L1478" t="inlineStr"/>
      <c r="M1478" t="inlineStr"/>
      <c r="N1478" t="inlineStr"/>
      <c r="O1478" t="n">
        <v>0.07000000000000001</v>
      </c>
      <c r="P1478" t="inlineStr"/>
      <c r="Q1478" t="inlineStr"/>
      <c r="R1478" t="inlineStr"/>
      <c r="S1478" t="inlineStr"/>
      <c r="T1478" t="inlineStr"/>
      <c r="U1478" t="n">
        <v>0</v>
      </c>
      <c r="V1478" t="n">
        <v>500000000</v>
      </c>
      <c r="W1478" t="inlineStr"/>
      <c r="X1478" t="inlineStr">
        <is>
          <t>déterminé</t>
        </is>
      </c>
    </row>
    <row r="1479" ht="15" customHeight="1" s="1003">
      <c r="A1479" s="1019" t="inlineStr">
        <is>
          <t>Issues de silo</t>
        </is>
      </c>
      <c r="B1479" t="inlineStr">
        <is>
          <t>Alimentation animale</t>
        </is>
      </c>
      <c r="C1479" t="inlineStr">
        <is>
          <t>kt</t>
        </is>
      </c>
      <c r="D1479" t="inlineStr">
        <is>
          <t>France</t>
        </is>
      </c>
      <c r="E1479" t="inlineStr">
        <is>
          <t>2015-16</t>
        </is>
      </c>
      <c r="F1479" t="inlineStr">
        <is>
          <t>Lentille</t>
        </is>
      </c>
      <c r="G1479" t="inlineStr"/>
      <c r="H1479" t="inlineStr"/>
      <c r="I1479" t="inlineStr"/>
      <c r="J1479" t="inlineStr"/>
      <c r="K1479" t="inlineStr"/>
      <c r="L1479" t="inlineStr"/>
      <c r="M1479" t="inlineStr"/>
      <c r="N1479" t="inlineStr"/>
      <c r="O1479" t="n">
        <v>0.07000000000000001</v>
      </c>
      <c r="P1479" t="inlineStr"/>
      <c r="Q1479" t="inlineStr"/>
      <c r="R1479" t="inlineStr"/>
      <c r="S1479" t="inlineStr"/>
      <c r="T1479" t="inlineStr"/>
      <c r="U1479" t="n">
        <v>0</v>
      </c>
      <c r="V1479" t="n">
        <v>500000000</v>
      </c>
      <c r="W1479" t="inlineStr"/>
      <c r="X1479" t="inlineStr">
        <is>
          <t>déterminé</t>
        </is>
      </c>
    </row>
    <row r="1480" ht="15" customHeight="1" s="1003">
      <c r="A1480" s="1019" t="inlineStr">
        <is>
          <t>Issues de silo</t>
        </is>
      </c>
      <c r="B1480" t="inlineStr">
        <is>
          <t>Usages alimentaires</t>
        </is>
      </c>
      <c r="C1480" t="inlineStr">
        <is>
          <t>kt</t>
        </is>
      </c>
      <c r="D1480" t="inlineStr">
        <is>
          <t>France</t>
        </is>
      </c>
      <c r="E1480" t="inlineStr">
        <is>
          <t>2015-16</t>
        </is>
      </c>
      <c r="F1480" t="inlineStr">
        <is>
          <t>Lentille</t>
        </is>
      </c>
      <c r="G1480" t="inlineStr"/>
      <c r="H1480" t="inlineStr"/>
      <c r="I1480" t="inlineStr"/>
      <c r="J1480" t="inlineStr"/>
      <c r="K1480" t="inlineStr"/>
      <c r="L1480" t="inlineStr"/>
      <c r="M1480" t="inlineStr"/>
      <c r="N1480" t="inlineStr"/>
      <c r="O1480" t="n">
        <v>0.07000000000000001</v>
      </c>
      <c r="P1480" t="inlineStr"/>
      <c r="Q1480" t="inlineStr"/>
      <c r="R1480" t="inlineStr"/>
      <c r="S1480" t="inlineStr"/>
      <c r="T1480" t="inlineStr"/>
      <c r="U1480" t="n">
        <v>0</v>
      </c>
      <c r="V1480" t="n">
        <v>500000000</v>
      </c>
      <c r="W1480" t="inlineStr"/>
      <c r="X1480" t="inlineStr">
        <is>
          <t>déterminé</t>
        </is>
      </c>
    </row>
    <row r="1481" ht="15" customHeight="1" s="1003">
      <c r="A1481" s="1019" t="inlineStr">
        <is>
          <t>Issues de silo</t>
        </is>
      </c>
      <c r="B1481" t="inlineStr">
        <is>
          <t>Biomatériaux</t>
        </is>
      </c>
      <c r="C1481" t="inlineStr">
        <is>
          <t>kt</t>
        </is>
      </c>
      <c r="D1481" t="inlineStr">
        <is>
          <t>France</t>
        </is>
      </c>
      <c r="E1481" t="inlineStr">
        <is>
          <t>2015-16</t>
        </is>
      </c>
      <c r="F1481" t="inlineStr">
        <is>
          <t>Lentille</t>
        </is>
      </c>
      <c r="G1481" t="inlineStr"/>
      <c r="H1481" t="inlineStr"/>
      <c r="I1481" t="inlineStr">
        <is>
          <t>ONRB - FranceAgriMer</t>
        </is>
      </c>
      <c r="J1481" t="inlineStr">
        <is>
          <t>Mêmes usages que les issues de silo de pois et fèveroles</t>
        </is>
      </c>
      <c r="K1481" t="inlineStr">
        <is>
          <t>Répartition</t>
        </is>
      </c>
      <c r="L1481" t="inlineStr">
        <is>
          <t>Part d'issues de silo consommées comme litière:Part d'issues de silo consommées comme autres biomatériaux</t>
        </is>
      </c>
      <c r="M1481" t="inlineStr">
        <is>
          <t>Issues de silo - ONRB</t>
        </is>
      </c>
      <c r="N1481" t="inlineStr"/>
      <c r="O1481" t="n">
        <v>0</v>
      </c>
      <c r="P1481" t="inlineStr"/>
      <c r="Q1481" t="inlineStr"/>
      <c r="R1481" t="inlineStr"/>
      <c r="S1481" t="inlineStr"/>
      <c r="T1481" t="inlineStr"/>
      <c r="U1481" t="n">
        <v>0</v>
      </c>
      <c r="V1481" t="n">
        <v>500000000</v>
      </c>
      <c r="W1481" t="inlineStr"/>
      <c r="X1481" t="inlineStr">
        <is>
          <t>déterminé</t>
        </is>
      </c>
    </row>
    <row r="1482" ht="15" customHeight="1" s="1003">
      <c r="A1482" s="1019" t="inlineStr">
        <is>
          <t>Issues de silo</t>
        </is>
      </c>
      <c r="B1482" t="inlineStr">
        <is>
          <t>Usages non-alimentaires</t>
        </is>
      </c>
      <c r="C1482" t="inlineStr">
        <is>
          <t>kt</t>
        </is>
      </c>
      <c r="D1482" t="inlineStr">
        <is>
          <t>France</t>
        </is>
      </c>
      <c r="E1482" t="inlineStr">
        <is>
          <t>2015-16</t>
        </is>
      </c>
      <c r="F1482" t="inlineStr">
        <is>
          <t>Lentille</t>
        </is>
      </c>
      <c r="G1482" t="inlineStr"/>
      <c r="H1482" t="inlineStr"/>
      <c r="I1482" t="inlineStr"/>
      <c r="J1482" t="inlineStr"/>
      <c r="K1482" t="inlineStr"/>
      <c r="L1482" t="inlineStr"/>
      <c r="M1482" t="inlineStr"/>
      <c r="N1482" t="inlineStr"/>
      <c r="O1482" t="n">
        <v>0.05</v>
      </c>
      <c r="P1482" t="inlineStr"/>
      <c r="Q1482" t="inlineStr"/>
      <c r="R1482" t="inlineStr"/>
      <c r="S1482" t="inlineStr"/>
      <c r="T1482" t="inlineStr"/>
      <c r="U1482" t="n">
        <v>0</v>
      </c>
      <c r="V1482" t="n">
        <v>500000000</v>
      </c>
      <c r="W1482" t="inlineStr"/>
      <c r="X1482" t="inlineStr">
        <is>
          <t>déterminé</t>
        </is>
      </c>
    </row>
    <row r="1483" ht="15" customHeight="1" s="1003">
      <c r="A1483" s="1019" t="inlineStr">
        <is>
          <t>Issues de silo</t>
        </is>
      </c>
      <c r="B1483" t="inlineStr">
        <is>
          <t>Energie</t>
        </is>
      </c>
      <c r="C1483" t="inlineStr">
        <is>
          <t>kt</t>
        </is>
      </c>
      <c r="D1483" t="inlineStr">
        <is>
          <t>France</t>
        </is>
      </c>
      <c r="E1483" t="inlineStr">
        <is>
          <t>2015-16</t>
        </is>
      </c>
      <c r="F1483" t="inlineStr">
        <is>
          <t>Lentille</t>
        </is>
      </c>
      <c r="G1483" t="inlineStr"/>
      <c r="H1483" t="inlineStr"/>
      <c r="I1483" t="inlineStr">
        <is>
          <t>ONRB - FranceAgriMer</t>
        </is>
      </c>
      <c r="J1483" t="inlineStr">
        <is>
          <t>Mêmes usages que les issues de silo de pois et fèveroles</t>
        </is>
      </c>
      <c r="K1483" t="inlineStr">
        <is>
          <t>Répartition</t>
        </is>
      </c>
      <c r="L1483" t="inlineStr">
        <is>
          <t>Part d'issues de silo consommées en méthanisation:Part d'issues de silo brûlées</t>
        </is>
      </c>
      <c r="M1483" t="inlineStr">
        <is>
          <t>Issues de silo - ONRB</t>
        </is>
      </c>
      <c r="N1483" t="inlineStr"/>
      <c r="O1483" t="n">
        <v>0.05</v>
      </c>
      <c r="P1483" t="inlineStr"/>
      <c r="Q1483" t="inlineStr"/>
      <c r="R1483" t="inlineStr"/>
      <c r="S1483" t="inlineStr"/>
      <c r="T1483" t="inlineStr"/>
      <c r="U1483" t="n">
        <v>0</v>
      </c>
      <c r="V1483" t="n">
        <v>500000000</v>
      </c>
      <c r="W1483" t="inlineStr"/>
      <c r="X1483" t="inlineStr">
        <is>
          <t>déterminé</t>
        </is>
      </c>
    </row>
    <row r="1484" ht="15" customHeight="1" s="1003">
      <c r="A1484" s="1019" t="inlineStr">
        <is>
          <t>Issues de silo</t>
        </is>
      </c>
      <c r="B1484" t="inlineStr">
        <is>
          <t>Fertilisation</t>
        </is>
      </c>
      <c r="C1484" t="inlineStr">
        <is>
          <t>kt</t>
        </is>
      </c>
      <c r="D1484" t="inlineStr">
        <is>
          <t>France</t>
        </is>
      </c>
      <c r="E1484" t="inlineStr">
        <is>
          <t>2015-16</t>
        </is>
      </c>
      <c r="F1484" t="inlineStr">
        <is>
          <t>Lentille</t>
        </is>
      </c>
      <c r="G1484" t="inlineStr"/>
      <c r="H1484" t="inlineStr"/>
      <c r="I1484" t="inlineStr">
        <is>
          <t>ONRB - FranceAgriMer</t>
        </is>
      </c>
      <c r="J1484" t="inlineStr">
        <is>
          <t>Mêmes usages que les issues de silo de pois et fèveroles</t>
        </is>
      </c>
      <c r="K1484" t="inlineStr">
        <is>
          <t>Répartition</t>
        </is>
      </c>
      <c r="L1484" t="inlineStr">
        <is>
          <t>Part d'issues de silo compostées</t>
        </is>
      </c>
      <c r="M1484" t="inlineStr">
        <is>
          <t>Issues de silo - ONRB</t>
        </is>
      </c>
      <c r="N1484" t="inlineStr"/>
      <c r="O1484" t="n">
        <v>0</v>
      </c>
      <c r="P1484" t="inlineStr"/>
      <c r="Q1484" t="inlineStr"/>
      <c r="R1484" t="inlineStr"/>
      <c r="S1484" t="inlineStr"/>
      <c r="T1484" t="inlineStr"/>
      <c r="U1484" t="n">
        <v>0</v>
      </c>
      <c r="V1484" t="n">
        <v>500000000</v>
      </c>
      <c r="W1484" t="inlineStr"/>
      <c r="X1484" t="inlineStr">
        <is>
          <t>déterminé</t>
        </is>
      </c>
    </row>
    <row r="1485" ht="15" customHeight="1" s="1003">
      <c r="A1485" s="1019" t="inlineStr">
        <is>
          <t>Huile</t>
        </is>
      </c>
      <c r="B1485" t="inlineStr">
        <is>
          <t>Vente directe et autoconsommation</t>
        </is>
      </c>
      <c r="C1485" t="inlineStr">
        <is>
          <t>kt</t>
        </is>
      </c>
      <c r="D1485" t="inlineStr">
        <is>
          <t>France</t>
        </is>
      </c>
      <c r="E1485" t="inlineStr">
        <is>
          <t>2015-16</t>
        </is>
      </c>
      <c r="F1485" t="inlineStr">
        <is>
          <t>Lentille</t>
        </is>
      </c>
      <c r="G1485" t="inlineStr"/>
      <c r="H1485" t="inlineStr"/>
      <c r="I1485" t="inlineStr"/>
      <c r="J1485" t="inlineStr">
        <is>
          <t>L'huile peut être autoconsommée</t>
        </is>
      </c>
      <c r="K1485" t="inlineStr"/>
      <c r="L1485" t="inlineStr"/>
      <c r="M1485" t="inlineStr"/>
      <c r="N1485" t="inlineStr"/>
      <c r="O1485" t="n">
        <v>0</v>
      </c>
      <c r="P1485" t="n">
        <v>0</v>
      </c>
      <c r="Q1485" t="n">
        <v>500000000</v>
      </c>
      <c r="R1485" t="inlineStr"/>
      <c r="S1485" t="inlineStr"/>
      <c r="T1485" t="inlineStr"/>
      <c r="U1485" t="n">
        <v>0</v>
      </c>
      <c r="V1485" t="n">
        <v>500000000</v>
      </c>
      <c r="W1485" t="inlineStr"/>
      <c r="X1485" t="inlineStr">
        <is>
          <t>libre unbounded</t>
        </is>
      </c>
    </row>
    <row r="1486" ht="15" customHeight="1" s="1003">
      <c r="A1486" s="1019" t="inlineStr">
        <is>
          <t>Huile</t>
        </is>
      </c>
      <c r="B1486" t="inlineStr">
        <is>
          <t>Circuits spécialisés</t>
        </is>
      </c>
      <c r="C1486" t="inlineStr">
        <is>
          <t>kt</t>
        </is>
      </c>
      <c r="D1486" t="inlineStr">
        <is>
          <t>France</t>
        </is>
      </c>
      <c r="E1486" t="inlineStr">
        <is>
          <t>2015-16</t>
        </is>
      </c>
      <c r="F1486" t="inlineStr">
        <is>
          <t>Lentille</t>
        </is>
      </c>
      <c r="G1486" t="inlineStr"/>
      <c r="H1486" t="inlineStr"/>
      <c r="I1486" t="inlineStr"/>
      <c r="J1486" t="inlineStr">
        <is>
          <t>L'huile peut être consommée par des circuits spécialisés</t>
        </is>
      </c>
      <c r="K1486" t="inlineStr"/>
      <c r="L1486" t="inlineStr"/>
      <c r="M1486" t="inlineStr"/>
      <c r="N1486" t="inlineStr"/>
      <c r="O1486" t="n">
        <v>0</v>
      </c>
      <c r="P1486" t="n">
        <v>0</v>
      </c>
      <c r="Q1486" t="n">
        <v>500000000</v>
      </c>
      <c r="R1486" t="inlineStr"/>
      <c r="S1486" t="inlineStr"/>
      <c r="T1486" t="inlineStr"/>
      <c r="U1486" t="n">
        <v>0</v>
      </c>
      <c r="V1486" t="n">
        <v>500000000</v>
      </c>
      <c r="W1486" t="inlineStr"/>
      <c r="X1486" t="inlineStr">
        <is>
          <t>libre unbounded</t>
        </is>
      </c>
    </row>
    <row r="1487" ht="15" customHeight="1" s="1003">
      <c r="A1487" s="1019" t="inlineStr">
        <is>
          <t>Huile</t>
        </is>
      </c>
      <c r="B1487" t="inlineStr">
        <is>
          <t>RHD</t>
        </is>
      </c>
      <c r="C1487" t="inlineStr">
        <is>
          <t>kt</t>
        </is>
      </c>
      <c r="D1487" t="inlineStr">
        <is>
          <t>France</t>
        </is>
      </c>
      <c r="E1487" t="inlineStr">
        <is>
          <t>2015-16</t>
        </is>
      </c>
      <c r="F1487" t="inlineStr">
        <is>
          <t>Lentille</t>
        </is>
      </c>
      <c r="G1487" t="inlineStr"/>
      <c r="H1487" t="inlineStr"/>
      <c r="I1487" t="inlineStr"/>
      <c r="J1487" t="inlineStr">
        <is>
          <t>L'huile est consommée en RHD</t>
        </is>
      </c>
      <c r="K1487" t="inlineStr"/>
      <c r="L1487" t="inlineStr"/>
      <c r="M1487" t="inlineStr"/>
      <c r="N1487" t="inlineStr"/>
      <c r="O1487" t="n">
        <v>0</v>
      </c>
      <c r="P1487" t="n">
        <v>0</v>
      </c>
      <c r="Q1487" t="n">
        <v>500000000</v>
      </c>
      <c r="R1487" t="inlineStr"/>
      <c r="S1487" t="inlineStr"/>
      <c r="T1487" t="inlineStr"/>
      <c r="U1487" t="n">
        <v>0</v>
      </c>
      <c r="V1487" t="n">
        <v>500000000</v>
      </c>
      <c r="W1487" t="inlineStr"/>
      <c r="X1487" t="inlineStr">
        <is>
          <t>libre unbounded</t>
        </is>
      </c>
    </row>
    <row r="1488" ht="15" customHeight="1" s="1003">
      <c r="A1488" s="1019" t="inlineStr">
        <is>
          <t>Huile</t>
        </is>
      </c>
      <c r="B1488" t="inlineStr">
        <is>
          <t>Autres IAA</t>
        </is>
      </c>
      <c r="C1488" t="inlineStr">
        <is>
          <t>kt</t>
        </is>
      </c>
      <c r="D1488" t="inlineStr">
        <is>
          <t>France</t>
        </is>
      </c>
      <c r="E1488" t="inlineStr">
        <is>
          <t>2015-16</t>
        </is>
      </c>
      <c r="F1488" t="inlineStr">
        <is>
          <t>Lentille</t>
        </is>
      </c>
      <c r="G1488" t="inlineStr"/>
      <c r="H1488" t="inlineStr"/>
      <c r="I1488" t="inlineStr"/>
      <c r="J1488" t="inlineStr">
        <is>
          <t>L'huile est consommée par les autres IAA</t>
        </is>
      </c>
      <c r="K1488" t="inlineStr"/>
      <c r="L1488" t="inlineStr"/>
      <c r="M1488" t="inlineStr"/>
      <c r="N1488" t="inlineStr"/>
      <c r="O1488" t="n">
        <v>0</v>
      </c>
      <c r="P1488" t="n">
        <v>0</v>
      </c>
      <c r="Q1488" t="n">
        <v>500000000</v>
      </c>
      <c r="R1488" t="inlineStr"/>
      <c r="S1488" t="inlineStr"/>
      <c r="T1488" t="inlineStr"/>
      <c r="U1488" t="n">
        <v>0</v>
      </c>
      <c r="V1488" t="n">
        <v>500000000</v>
      </c>
      <c r="W1488" t="inlineStr"/>
      <c r="X1488" t="inlineStr">
        <is>
          <t>libre unbounded</t>
        </is>
      </c>
    </row>
    <row r="1489" ht="15" customHeight="1" s="1003">
      <c r="A1489" s="1019" t="inlineStr">
        <is>
          <t>Huile</t>
        </is>
      </c>
      <c r="B1489" t="inlineStr">
        <is>
          <t>Autres industries</t>
        </is>
      </c>
      <c r="C1489" t="inlineStr">
        <is>
          <t>kt</t>
        </is>
      </c>
      <c r="D1489" t="inlineStr">
        <is>
          <t>France</t>
        </is>
      </c>
      <c r="E1489" t="inlineStr">
        <is>
          <t>2015-16</t>
        </is>
      </c>
      <c r="F1489" t="inlineStr">
        <is>
          <t>Lentille</t>
        </is>
      </c>
      <c r="G1489" t="inlineStr"/>
      <c r="H1489" t="inlineStr"/>
      <c r="I1489" t="inlineStr"/>
      <c r="J1489" t="inlineStr">
        <is>
          <t>L'huile est consommée pour des usages techniques</t>
        </is>
      </c>
      <c r="K1489" t="inlineStr"/>
      <c r="L1489" t="inlineStr"/>
      <c r="M1489" t="inlineStr"/>
      <c r="N1489" t="inlineStr"/>
      <c r="O1489" t="n">
        <v>0</v>
      </c>
      <c r="P1489" t="n">
        <v>0</v>
      </c>
      <c r="Q1489" t="n">
        <v>500000000</v>
      </c>
      <c r="R1489" t="inlineStr"/>
      <c r="S1489" t="inlineStr"/>
      <c r="T1489" t="inlineStr"/>
      <c r="U1489" t="n">
        <v>0</v>
      </c>
      <c r="V1489" t="n">
        <v>500000000</v>
      </c>
      <c r="W1489" t="inlineStr"/>
      <c r="X1489" t="inlineStr">
        <is>
          <t>libre unbounded</t>
        </is>
      </c>
    </row>
    <row r="1490" ht="15" customHeight="1" s="1003">
      <c r="A1490" s="1019" t="inlineStr">
        <is>
          <t>Huile</t>
        </is>
      </c>
      <c r="B1490" t="inlineStr">
        <is>
          <t>Alimentation humaine</t>
        </is>
      </c>
      <c r="C1490" t="inlineStr">
        <is>
          <t>kt</t>
        </is>
      </c>
      <c r="D1490" t="inlineStr">
        <is>
          <t>France</t>
        </is>
      </c>
      <c r="E1490" t="inlineStr">
        <is>
          <t>2015-16</t>
        </is>
      </c>
      <c r="F1490" t="inlineStr">
        <is>
          <t>Lentille</t>
        </is>
      </c>
      <c r="G1490" t="inlineStr"/>
      <c r="H1490" t="inlineStr"/>
      <c r="I1490" t="inlineStr"/>
      <c r="J1490" t="inlineStr"/>
      <c r="K1490" t="inlineStr"/>
      <c r="L1490" t="inlineStr"/>
      <c r="M1490" t="inlineStr"/>
      <c r="N1490" t="inlineStr"/>
      <c r="O1490" t="n">
        <v>0</v>
      </c>
      <c r="P1490" t="n">
        <v>0</v>
      </c>
      <c r="Q1490" t="n">
        <v>500000000</v>
      </c>
      <c r="R1490" t="inlineStr"/>
      <c r="S1490" t="inlineStr"/>
      <c r="T1490" t="inlineStr"/>
      <c r="U1490" t="n">
        <v>0</v>
      </c>
      <c r="V1490" t="n">
        <v>500000000</v>
      </c>
      <c r="W1490" t="inlineStr"/>
      <c r="X1490" t="inlineStr">
        <is>
          <t>libre unbounded</t>
        </is>
      </c>
    </row>
    <row r="1491" ht="15" customHeight="1" s="1003">
      <c r="A1491" s="1019" t="inlineStr">
        <is>
          <t>Huile</t>
        </is>
      </c>
      <c r="B1491" t="inlineStr">
        <is>
          <t>Ménages</t>
        </is>
      </c>
      <c r="C1491" t="inlineStr">
        <is>
          <t>kt</t>
        </is>
      </c>
      <c r="D1491" t="inlineStr">
        <is>
          <t>France</t>
        </is>
      </c>
      <c r="E1491" t="inlineStr">
        <is>
          <t>2015-16</t>
        </is>
      </c>
      <c r="F1491" t="inlineStr">
        <is>
          <t>Lentille</t>
        </is>
      </c>
      <c r="G1491" t="inlineStr"/>
      <c r="H1491" t="inlineStr"/>
      <c r="I1491" t="inlineStr"/>
      <c r="J1491" t="inlineStr"/>
      <c r="K1491" t="inlineStr"/>
      <c r="L1491" t="inlineStr"/>
      <c r="M1491" t="inlineStr"/>
      <c r="N1491" t="inlineStr"/>
      <c r="O1491" t="n">
        <v>0</v>
      </c>
      <c r="P1491" t="n">
        <v>0</v>
      </c>
      <c r="Q1491" t="n">
        <v>500000000</v>
      </c>
      <c r="R1491" t="inlineStr"/>
      <c r="S1491" t="inlineStr"/>
      <c r="T1491" t="inlineStr"/>
      <c r="U1491" t="n">
        <v>0</v>
      </c>
      <c r="V1491" t="n">
        <v>500000000</v>
      </c>
      <c r="W1491" t="inlineStr"/>
      <c r="X1491" t="inlineStr">
        <is>
          <t>libre unbounded</t>
        </is>
      </c>
    </row>
    <row r="1492" ht="15" customHeight="1" s="1003">
      <c r="A1492" s="1019" t="inlineStr">
        <is>
          <t>Huile</t>
        </is>
      </c>
      <c r="B1492" t="inlineStr">
        <is>
          <t>Usages alimentaires</t>
        </is>
      </c>
      <c r="C1492" t="inlineStr">
        <is>
          <t>kt</t>
        </is>
      </c>
      <c r="D1492" t="inlineStr">
        <is>
          <t>France</t>
        </is>
      </c>
      <c r="E1492" t="inlineStr">
        <is>
          <t>2015-16</t>
        </is>
      </c>
      <c r="F1492" t="inlineStr">
        <is>
          <t>Lentille</t>
        </is>
      </c>
      <c r="G1492" t="inlineStr"/>
      <c r="H1492" t="inlineStr"/>
      <c r="I1492" t="inlineStr"/>
      <c r="J1492" t="inlineStr"/>
      <c r="K1492" t="inlineStr"/>
      <c r="L1492" t="inlineStr"/>
      <c r="M1492" t="inlineStr"/>
      <c r="N1492" t="inlineStr"/>
      <c r="O1492" t="n">
        <v>0</v>
      </c>
      <c r="P1492" t="n">
        <v>0</v>
      </c>
      <c r="Q1492" t="n">
        <v>500000000</v>
      </c>
      <c r="R1492" t="inlineStr"/>
      <c r="S1492" t="inlineStr"/>
      <c r="T1492" t="inlineStr"/>
      <c r="U1492" t="n">
        <v>0</v>
      </c>
      <c r="V1492" t="n">
        <v>500000000</v>
      </c>
      <c r="W1492" t="inlineStr"/>
      <c r="X1492" t="inlineStr">
        <is>
          <t>libre unbounded</t>
        </is>
      </c>
    </row>
    <row r="1493" ht="15" customHeight="1" s="1003">
      <c r="A1493" s="1019" t="inlineStr">
        <is>
          <t>Huile</t>
        </is>
      </c>
      <c r="B1493" t="inlineStr">
        <is>
          <t>Débouchés</t>
        </is>
      </c>
      <c r="C1493" t="inlineStr">
        <is>
          <t>kt</t>
        </is>
      </c>
      <c r="D1493" t="inlineStr">
        <is>
          <t>France</t>
        </is>
      </c>
      <c r="E1493" t="inlineStr">
        <is>
          <t>2015-16</t>
        </is>
      </c>
      <c r="F1493" t="inlineStr">
        <is>
          <t>Lentille</t>
        </is>
      </c>
      <c r="G1493" t="inlineStr"/>
      <c r="H1493" t="inlineStr"/>
      <c r="I1493" t="inlineStr"/>
      <c r="J1493" t="inlineStr"/>
      <c r="K1493" t="inlineStr"/>
      <c r="L1493" t="inlineStr"/>
      <c r="M1493" t="inlineStr"/>
      <c r="N1493" t="inlineStr"/>
      <c r="O1493" t="n">
        <v>0</v>
      </c>
      <c r="P1493" t="n">
        <v>0</v>
      </c>
      <c r="Q1493" t="n">
        <v>500000000</v>
      </c>
      <c r="R1493" t="inlineStr"/>
      <c r="S1493" t="inlineStr"/>
      <c r="T1493" t="inlineStr"/>
      <c r="U1493" t="n">
        <v>0</v>
      </c>
      <c r="V1493" t="n">
        <v>500000000</v>
      </c>
      <c r="W1493" t="inlineStr"/>
      <c r="X1493" t="inlineStr">
        <is>
          <t>libre unbounded</t>
        </is>
      </c>
    </row>
    <row r="1494" ht="15" customHeight="1" s="1003">
      <c r="A1494" s="1019" t="inlineStr">
        <is>
          <t>Huile</t>
        </is>
      </c>
      <c r="B1494" t="inlineStr">
        <is>
          <t>Usages non-alimentaires</t>
        </is>
      </c>
      <c r="C1494" t="inlineStr">
        <is>
          <t>kt</t>
        </is>
      </c>
      <c r="D1494" t="inlineStr">
        <is>
          <t>France</t>
        </is>
      </c>
      <c r="E1494" t="inlineStr">
        <is>
          <t>2015-16</t>
        </is>
      </c>
      <c r="F1494" t="inlineStr">
        <is>
          <t>Lentille</t>
        </is>
      </c>
      <c r="G1494" t="inlineStr"/>
      <c r="H1494" t="inlineStr"/>
      <c r="I1494" t="inlineStr"/>
      <c r="J1494" t="inlineStr"/>
      <c r="K1494" t="inlineStr"/>
      <c r="L1494" t="inlineStr"/>
      <c r="M1494" t="inlineStr"/>
      <c r="N1494" t="inlineStr"/>
      <c r="O1494" t="n">
        <v>0</v>
      </c>
      <c r="P1494" t="n">
        <v>0</v>
      </c>
      <c r="Q1494" t="n">
        <v>500000000</v>
      </c>
      <c r="R1494" t="inlineStr"/>
      <c r="S1494" t="inlineStr"/>
      <c r="T1494" t="inlineStr"/>
      <c r="U1494" t="n">
        <v>0</v>
      </c>
      <c r="V1494" t="n">
        <v>500000000</v>
      </c>
      <c r="W1494" t="inlineStr"/>
      <c r="X1494" t="inlineStr">
        <is>
          <t>libre unbounded</t>
        </is>
      </c>
    </row>
    <row r="1495" ht="15" customHeight="1" s="1003">
      <c r="A1495" s="1019" t="inlineStr">
        <is>
          <t>Huile</t>
        </is>
      </c>
      <c r="B1495" t="inlineStr">
        <is>
          <t>Export</t>
        </is>
      </c>
      <c r="C1495" t="inlineStr">
        <is>
          <t>kt</t>
        </is>
      </c>
      <c r="D1495" t="inlineStr">
        <is>
          <t>France</t>
        </is>
      </c>
      <c r="E1495" t="inlineStr">
        <is>
          <t>2015-16</t>
        </is>
      </c>
      <c r="F1495" t="inlineStr">
        <is>
          <t>Lentille</t>
        </is>
      </c>
      <c r="G1495" t="inlineStr"/>
      <c r="H1495" t="inlineStr"/>
      <c r="I1495" t="inlineStr"/>
      <c r="J1495" t="inlineStr"/>
      <c r="K1495" t="inlineStr"/>
      <c r="L1495" t="inlineStr"/>
      <c r="M1495" t="inlineStr"/>
      <c r="N1495" t="inlineStr"/>
      <c r="O1495" t="n">
        <v>0</v>
      </c>
      <c r="P1495" t="n">
        <v>0</v>
      </c>
      <c r="Q1495" t="n">
        <v>500000000</v>
      </c>
      <c r="R1495" t="inlineStr"/>
      <c r="S1495" t="inlineStr"/>
      <c r="T1495" t="inlineStr"/>
      <c r="U1495" t="n">
        <v>0</v>
      </c>
      <c r="V1495" t="n">
        <v>500000000</v>
      </c>
      <c r="W1495" t="inlineStr"/>
      <c r="X1495" t="inlineStr">
        <is>
          <t>libre unbounded</t>
        </is>
      </c>
    </row>
    <row r="1496" ht="15" customHeight="1" s="1003">
      <c r="A1496" s="1019" t="inlineStr">
        <is>
          <t>Huile</t>
        </is>
      </c>
      <c r="B1496" t="inlineStr">
        <is>
          <t>Biocarburants</t>
        </is>
      </c>
      <c r="C1496" t="inlineStr">
        <is>
          <t>kt</t>
        </is>
      </c>
      <c r="D1496" t="inlineStr">
        <is>
          <t>France</t>
        </is>
      </c>
      <c r="E1496" t="inlineStr">
        <is>
          <t>2015-16</t>
        </is>
      </c>
      <c r="F1496" t="inlineStr">
        <is>
          <t>Lentille</t>
        </is>
      </c>
      <c r="G1496" t="inlineStr"/>
      <c r="H1496" t="inlineStr"/>
      <c r="I1496" t="inlineStr"/>
      <c r="J1496" t="inlineStr"/>
      <c r="K1496" t="inlineStr"/>
      <c r="L1496" t="inlineStr"/>
      <c r="M1496" t="inlineStr"/>
      <c r="N1496" t="inlineStr"/>
      <c r="O1496" t="n">
        <v>0</v>
      </c>
      <c r="P1496" t="n">
        <v>0</v>
      </c>
      <c r="Q1496" t="n">
        <v>500000000</v>
      </c>
      <c r="R1496" t="inlineStr"/>
      <c r="S1496" t="inlineStr"/>
      <c r="T1496" t="inlineStr"/>
      <c r="U1496" t="n">
        <v>0</v>
      </c>
      <c r="V1496" t="n">
        <v>500000000</v>
      </c>
      <c r="W1496" t="inlineStr"/>
      <c r="X1496" t="inlineStr">
        <is>
          <t>libre unbounded</t>
        </is>
      </c>
    </row>
    <row r="1497" ht="15" customHeight="1" s="1003">
      <c r="A1497" s="1019" t="inlineStr">
        <is>
          <t>Huile</t>
        </is>
      </c>
      <c r="B1497" t="inlineStr">
        <is>
          <t>Energie</t>
        </is>
      </c>
      <c r="C1497" t="inlineStr">
        <is>
          <t>kt</t>
        </is>
      </c>
      <c r="D1497" t="inlineStr">
        <is>
          <t>France</t>
        </is>
      </c>
      <c r="E1497" t="inlineStr">
        <is>
          <t>2015-16</t>
        </is>
      </c>
      <c r="F1497" t="inlineStr">
        <is>
          <t>Lentille</t>
        </is>
      </c>
      <c r="G1497" t="inlineStr"/>
      <c r="H1497" t="inlineStr"/>
      <c r="I1497" t="inlineStr"/>
      <c r="J1497" t="inlineStr"/>
      <c r="K1497" t="inlineStr"/>
      <c r="L1497" t="inlineStr"/>
      <c r="M1497" t="inlineStr"/>
      <c r="N1497" t="inlineStr"/>
      <c r="O1497" t="n">
        <v>0</v>
      </c>
      <c r="P1497" t="n">
        <v>0</v>
      </c>
      <c r="Q1497" t="n">
        <v>500000000</v>
      </c>
      <c r="R1497" t="inlineStr"/>
      <c r="S1497" t="inlineStr"/>
      <c r="T1497" t="inlineStr"/>
      <c r="U1497" t="n">
        <v>0</v>
      </c>
      <c r="V1497" t="n">
        <v>500000000</v>
      </c>
      <c r="W1497" t="inlineStr"/>
      <c r="X1497" t="inlineStr">
        <is>
          <t>libre unbounded</t>
        </is>
      </c>
    </row>
    <row r="1498" ht="15" customHeight="1" s="1003">
      <c r="A1498" s="1019" t="inlineStr">
        <is>
          <t>Huile</t>
        </is>
      </c>
      <c r="B1498" t="inlineStr">
        <is>
          <t>GMS</t>
        </is>
      </c>
      <c r="C1498" t="inlineStr">
        <is>
          <t>kt</t>
        </is>
      </c>
      <c r="D1498" t="inlineStr">
        <is>
          <t>France</t>
        </is>
      </c>
      <c r="E1498" t="inlineStr">
        <is>
          <t>2015-16</t>
        </is>
      </c>
      <c r="F1498" t="inlineStr">
        <is>
          <t>Lentille</t>
        </is>
      </c>
      <c r="G1498" t="inlineStr"/>
      <c r="H1498" t="inlineStr"/>
      <c r="I1498" t="inlineStr"/>
      <c r="J1498" t="inlineStr"/>
      <c r="K1498" t="inlineStr"/>
      <c r="L1498" t="inlineStr"/>
      <c r="M1498" t="inlineStr"/>
      <c r="N1498" t="inlineStr"/>
      <c r="O1498" t="n">
        <v>0</v>
      </c>
      <c r="P1498" t="n">
        <v>0</v>
      </c>
      <c r="Q1498" t="n">
        <v>500000000</v>
      </c>
      <c r="R1498" t="inlineStr"/>
      <c r="S1498" t="inlineStr"/>
      <c r="T1498" t="inlineStr"/>
      <c r="U1498" t="n">
        <v>0</v>
      </c>
      <c r="V1498" t="n">
        <v>500000000</v>
      </c>
      <c r="W1498" t="inlineStr"/>
      <c r="X1498" t="inlineStr">
        <is>
          <t>libre unbounded</t>
        </is>
      </c>
    </row>
    <row r="1499" ht="15" customHeight="1" s="1003">
      <c r="A1499" s="1019" t="inlineStr">
        <is>
          <t>Huile</t>
        </is>
      </c>
      <c r="B1499" t="inlineStr">
        <is>
          <t>Circuits généralistes</t>
        </is>
      </c>
      <c r="C1499" t="inlineStr">
        <is>
          <t>kt</t>
        </is>
      </c>
      <c r="D1499" t="inlineStr">
        <is>
          <t>France</t>
        </is>
      </c>
      <c r="E1499" t="inlineStr">
        <is>
          <t>2015-16</t>
        </is>
      </c>
      <c r="F1499" t="inlineStr">
        <is>
          <t>Lentille</t>
        </is>
      </c>
      <c r="G1499" t="inlineStr"/>
      <c r="H1499" t="inlineStr"/>
      <c r="I1499" t="inlineStr"/>
      <c r="J1499" t="inlineStr"/>
      <c r="K1499" t="inlineStr"/>
      <c r="L1499" t="inlineStr"/>
      <c r="M1499" t="inlineStr"/>
      <c r="N1499" t="inlineStr"/>
      <c r="O1499" t="n">
        <v>0</v>
      </c>
      <c r="P1499" t="n">
        <v>0</v>
      </c>
      <c r="Q1499" t="n">
        <v>500000000</v>
      </c>
      <c r="R1499" t="inlineStr"/>
      <c r="S1499" t="inlineStr"/>
      <c r="T1499" t="inlineStr"/>
      <c r="U1499" t="n">
        <v>0</v>
      </c>
      <c r="V1499" t="n">
        <v>500000000</v>
      </c>
      <c r="W1499" t="inlineStr"/>
      <c r="X1499" t="inlineStr">
        <is>
          <t>libre unbounded</t>
        </is>
      </c>
    </row>
    <row r="1500" ht="15" customHeight="1" s="1003">
      <c r="A1500" s="1019" t="inlineStr">
        <is>
          <t>Tourteaux</t>
        </is>
      </c>
      <c r="B1500" t="inlineStr">
        <is>
          <t>Hors FAB</t>
        </is>
      </c>
      <c r="C1500" t="inlineStr">
        <is>
          <t>kt</t>
        </is>
      </c>
      <c r="D1500" t="inlineStr">
        <is>
          <t>France</t>
        </is>
      </c>
      <c r="E1500" t="inlineStr">
        <is>
          <t>2015-16</t>
        </is>
      </c>
      <c r="F1500" t="inlineStr">
        <is>
          <t>Lentille</t>
        </is>
      </c>
      <c r="G1500" t="inlineStr"/>
      <c r="H1500" t="inlineStr"/>
      <c r="I1500" t="inlineStr"/>
      <c r="J1500" t="inlineStr"/>
      <c r="K1500" t="inlineStr"/>
      <c r="L1500" t="inlineStr"/>
      <c r="M1500" t="inlineStr"/>
      <c r="N1500" t="inlineStr"/>
      <c r="O1500" t="n">
        <v>0</v>
      </c>
      <c r="P1500" t="n">
        <v>0</v>
      </c>
      <c r="Q1500" t="n">
        <v>500000000</v>
      </c>
      <c r="R1500" t="inlineStr"/>
      <c r="S1500" t="inlineStr"/>
      <c r="T1500" t="inlineStr"/>
      <c r="U1500" t="n">
        <v>0</v>
      </c>
      <c r="V1500" t="n">
        <v>500000000</v>
      </c>
      <c r="W1500" t="inlineStr"/>
      <c r="X1500" t="inlineStr">
        <is>
          <t>libre unbounded</t>
        </is>
      </c>
    </row>
    <row r="1501" ht="15" customHeight="1" s="1003">
      <c r="A1501" s="1019" t="inlineStr">
        <is>
          <t>Tourteaux</t>
        </is>
      </c>
      <c r="B1501" t="inlineStr">
        <is>
          <t>Alimentation animale rente</t>
        </is>
      </c>
      <c r="C1501" t="inlineStr">
        <is>
          <t>kt</t>
        </is>
      </c>
      <c r="D1501" t="inlineStr">
        <is>
          <t>France</t>
        </is>
      </c>
      <c r="E1501" t="inlineStr">
        <is>
          <t>2015-16</t>
        </is>
      </c>
      <c r="F1501" t="inlineStr">
        <is>
          <t>Lentille</t>
        </is>
      </c>
      <c r="G1501" t="inlineStr"/>
      <c r="H1501" t="inlineStr"/>
      <c r="I1501" t="inlineStr"/>
      <c r="J1501" t="inlineStr"/>
      <c r="K1501" t="inlineStr"/>
      <c r="L1501" t="inlineStr"/>
      <c r="M1501" t="inlineStr"/>
      <c r="N1501" t="inlineStr"/>
      <c r="O1501" t="n">
        <v>0</v>
      </c>
      <c r="P1501" t="n">
        <v>0</v>
      </c>
      <c r="Q1501" t="n">
        <v>500000000</v>
      </c>
      <c r="R1501" t="inlineStr"/>
      <c r="S1501" t="inlineStr"/>
      <c r="T1501" t="inlineStr"/>
      <c r="U1501" t="n">
        <v>0</v>
      </c>
      <c r="V1501" t="n">
        <v>500000000</v>
      </c>
      <c r="W1501" t="inlineStr"/>
      <c r="X1501" t="inlineStr">
        <is>
          <t>libre unbounded</t>
        </is>
      </c>
    </row>
    <row r="1502" ht="15" customHeight="1" s="1003">
      <c r="A1502" s="1019" t="inlineStr">
        <is>
          <t>Tourteaux</t>
        </is>
      </c>
      <c r="B1502" t="inlineStr">
        <is>
          <t>Alimentation animale</t>
        </is>
      </c>
      <c r="C1502" t="inlineStr">
        <is>
          <t>kt</t>
        </is>
      </c>
      <c r="D1502" t="inlineStr">
        <is>
          <t>France</t>
        </is>
      </c>
      <c r="E1502" t="inlineStr">
        <is>
          <t>2015-16</t>
        </is>
      </c>
      <c r="F1502" t="inlineStr">
        <is>
          <t>Lentille</t>
        </is>
      </c>
      <c r="G1502" t="inlineStr"/>
      <c r="H1502" t="inlineStr"/>
      <c r="I1502" t="inlineStr"/>
      <c r="J1502" t="inlineStr"/>
      <c r="K1502" t="inlineStr"/>
      <c r="L1502" t="inlineStr"/>
      <c r="M1502" t="inlineStr"/>
      <c r="N1502" t="inlineStr"/>
      <c r="O1502" t="n">
        <v>0</v>
      </c>
      <c r="P1502" t="n">
        <v>0</v>
      </c>
      <c r="Q1502" t="n">
        <v>500000000</v>
      </c>
      <c r="R1502" t="inlineStr"/>
      <c r="S1502" t="inlineStr"/>
      <c r="T1502" t="inlineStr"/>
      <c r="U1502" t="n">
        <v>0</v>
      </c>
      <c r="V1502" t="n">
        <v>500000000</v>
      </c>
      <c r="W1502" t="inlineStr"/>
      <c r="X1502" t="inlineStr">
        <is>
          <t>libre unbounded</t>
        </is>
      </c>
    </row>
    <row r="1503" ht="15" customHeight="1" s="1003">
      <c r="A1503" s="1019" t="inlineStr">
        <is>
          <t>Tourteaux</t>
        </is>
      </c>
      <c r="B1503" t="inlineStr">
        <is>
          <t>Usages alimentaires</t>
        </is>
      </c>
      <c r="C1503" t="inlineStr">
        <is>
          <t>kt</t>
        </is>
      </c>
      <c r="D1503" t="inlineStr">
        <is>
          <t>France</t>
        </is>
      </c>
      <c r="E1503" t="inlineStr">
        <is>
          <t>2015-16</t>
        </is>
      </c>
      <c r="F1503" t="inlineStr">
        <is>
          <t>Lentille</t>
        </is>
      </c>
      <c r="G1503" t="inlineStr"/>
      <c r="H1503" t="inlineStr"/>
      <c r="I1503" t="inlineStr"/>
      <c r="J1503" t="inlineStr"/>
      <c r="K1503" t="inlineStr"/>
      <c r="L1503" t="inlineStr"/>
      <c r="M1503" t="inlineStr"/>
      <c r="N1503" t="inlineStr"/>
      <c r="O1503" t="n">
        <v>0</v>
      </c>
      <c r="P1503" t="n">
        <v>0</v>
      </c>
      <c r="Q1503" t="n">
        <v>500000000</v>
      </c>
      <c r="R1503" t="inlineStr"/>
      <c r="S1503" t="inlineStr"/>
      <c r="T1503" t="inlineStr"/>
      <c r="U1503" t="n">
        <v>0</v>
      </c>
      <c r="V1503" t="n">
        <v>500000000</v>
      </c>
      <c r="W1503" t="inlineStr"/>
      <c r="X1503" t="inlineStr">
        <is>
          <t>libre unbounded</t>
        </is>
      </c>
    </row>
    <row r="1504" ht="15" customHeight="1" s="1003">
      <c r="A1504" s="1019" t="inlineStr">
        <is>
          <t>Tourteaux</t>
        </is>
      </c>
      <c r="B1504" t="inlineStr">
        <is>
          <t>Débouchés</t>
        </is>
      </c>
      <c r="C1504" t="inlineStr">
        <is>
          <t>kt</t>
        </is>
      </c>
      <c r="D1504" t="inlineStr">
        <is>
          <t>France</t>
        </is>
      </c>
      <c r="E1504" t="inlineStr">
        <is>
          <t>2015-16</t>
        </is>
      </c>
      <c r="F1504" t="inlineStr">
        <is>
          <t>Lentille</t>
        </is>
      </c>
      <c r="G1504" t="inlineStr"/>
      <c r="H1504" t="inlineStr"/>
      <c r="I1504" t="inlineStr"/>
      <c r="J1504" t="inlineStr"/>
      <c r="K1504" t="inlineStr"/>
      <c r="L1504" t="inlineStr"/>
      <c r="M1504" t="inlineStr"/>
      <c r="N1504" t="inlineStr"/>
      <c r="O1504" t="n">
        <v>0</v>
      </c>
      <c r="P1504" t="n">
        <v>0</v>
      </c>
      <c r="Q1504" t="n">
        <v>500000000</v>
      </c>
      <c r="R1504" t="inlineStr"/>
      <c r="S1504" t="inlineStr"/>
      <c r="T1504" t="inlineStr"/>
      <c r="U1504" t="n">
        <v>0</v>
      </c>
      <c r="V1504" t="n">
        <v>500000000</v>
      </c>
      <c r="W1504" t="inlineStr"/>
      <c r="X1504" t="inlineStr">
        <is>
          <t>libre unbounded</t>
        </is>
      </c>
    </row>
    <row r="1505" ht="15" customHeight="1" s="1003">
      <c r="A1505" s="1019" t="inlineStr">
        <is>
          <t>Tourteaux</t>
        </is>
      </c>
      <c r="B1505" t="inlineStr">
        <is>
          <t>Export</t>
        </is>
      </c>
      <c r="C1505" t="inlineStr">
        <is>
          <t>kt</t>
        </is>
      </c>
      <c r="D1505" t="inlineStr">
        <is>
          <t>France</t>
        </is>
      </c>
      <c r="E1505" t="inlineStr">
        <is>
          <t>2015-16</t>
        </is>
      </c>
      <c r="F1505" t="inlineStr">
        <is>
          <t>Lentille</t>
        </is>
      </c>
      <c r="G1505" t="inlineStr"/>
      <c r="H1505" t="inlineStr"/>
      <c r="I1505" t="inlineStr"/>
      <c r="J1505" t="inlineStr"/>
      <c r="K1505" t="inlineStr"/>
      <c r="L1505" t="inlineStr"/>
      <c r="M1505" t="inlineStr"/>
      <c r="N1505" t="inlineStr"/>
      <c r="O1505" t="n">
        <v>0</v>
      </c>
      <c r="P1505" t="n">
        <v>0</v>
      </c>
      <c r="Q1505" t="n">
        <v>500000000</v>
      </c>
      <c r="R1505" t="inlineStr"/>
      <c r="S1505" t="inlineStr"/>
      <c r="T1505" t="inlineStr"/>
      <c r="U1505" t="n">
        <v>0</v>
      </c>
      <c r="V1505" t="n">
        <v>500000000</v>
      </c>
      <c r="W1505" t="inlineStr"/>
      <c r="X1505" t="inlineStr">
        <is>
          <t>libre unbounded</t>
        </is>
      </c>
    </row>
    <row r="1506" ht="15" customHeight="1" s="1003">
      <c r="A1506" s="1019" t="inlineStr">
        <is>
          <t>Tourteaux</t>
        </is>
      </c>
      <c r="B1506" t="inlineStr">
        <is>
          <t>FAB</t>
        </is>
      </c>
      <c r="C1506" t="inlineStr">
        <is>
          <t>kt</t>
        </is>
      </c>
      <c r="D1506" t="inlineStr">
        <is>
          <t>France</t>
        </is>
      </c>
      <c r="E1506" t="inlineStr">
        <is>
          <t>2015-16</t>
        </is>
      </c>
      <c r="F1506" t="inlineStr">
        <is>
          <t>Lentille</t>
        </is>
      </c>
      <c r="G1506" t="inlineStr"/>
      <c r="H1506" t="inlineStr"/>
      <c r="I1506" t="inlineStr"/>
      <c r="J1506" t="inlineStr"/>
      <c r="K1506" t="inlineStr"/>
      <c r="L1506" t="inlineStr"/>
      <c r="M1506" t="inlineStr"/>
      <c r="N1506" t="inlineStr"/>
      <c r="O1506" t="n">
        <v>0</v>
      </c>
      <c r="P1506" t="n">
        <v>0</v>
      </c>
      <c r="Q1506" t="n">
        <v>500000000</v>
      </c>
      <c r="R1506" t="inlineStr"/>
      <c r="S1506" t="inlineStr"/>
      <c r="T1506" t="inlineStr"/>
      <c r="U1506" t="n">
        <v>0</v>
      </c>
      <c r="V1506" t="n">
        <v>500000000</v>
      </c>
      <c r="W1506" t="inlineStr"/>
      <c r="X1506" t="inlineStr">
        <is>
          <t>libre unbounded</t>
        </is>
      </c>
    </row>
    <row r="1507" ht="15" customHeight="1" s="1003">
      <c r="A1507" s="1019" t="inlineStr">
        <is>
          <t>Tourteaux</t>
        </is>
      </c>
      <c r="B1507" t="inlineStr">
        <is>
          <t>FAF</t>
        </is>
      </c>
      <c r="C1507" t="inlineStr">
        <is>
          <t>kt</t>
        </is>
      </c>
      <c r="D1507" t="inlineStr">
        <is>
          <t>France</t>
        </is>
      </c>
      <c r="E1507" t="inlineStr">
        <is>
          <t>2015-16</t>
        </is>
      </c>
      <c r="F1507" t="inlineStr">
        <is>
          <t>Lentille</t>
        </is>
      </c>
      <c r="G1507" t="inlineStr"/>
      <c r="H1507" t="inlineStr"/>
      <c r="I1507" t="inlineStr"/>
      <c r="J1507" t="inlineStr"/>
      <c r="K1507" t="inlineStr"/>
      <c r="L1507" t="inlineStr"/>
      <c r="M1507" t="inlineStr"/>
      <c r="N1507" t="inlineStr"/>
      <c r="O1507" t="n">
        <v>0</v>
      </c>
      <c r="P1507" t="n">
        <v>0</v>
      </c>
      <c r="Q1507" t="n">
        <v>500000000</v>
      </c>
      <c r="R1507" t="inlineStr"/>
      <c r="S1507" t="inlineStr"/>
      <c r="T1507" t="inlineStr"/>
      <c r="U1507" t="n">
        <v>0</v>
      </c>
      <c r="V1507" t="n">
        <v>500000000</v>
      </c>
      <c r="W1507" t="inlineStr"/>
      <c r="X1507" t="inlineStr">
        <is>
          <t>libre unbounded</t>
        </is>
      </c>
    </row>
    <row r="1508" ht="15" customHeight="1" s="1003">
      <c r="A1508" s="1019" t="inlineStr">
        <is>
          <t>Coques (+ eau)</t>
        </is>
      </c>
      <c r="B1508" t="inlineStr">
        <is>
          <t>FAB</t>
        </is>
      </c>
      <c r="C1508" t="inlineStr">
        <is>
          <t>kt</t>
        </is>
      </c>
      <c r="D1508" t="inlineStr">
        <is>
          <t>France</t>
        </is>
      </c>
      <c r="E1508" t="inlineStr">
        <is>
          <t>2015-16</t>
        </is>
      </c>
      <c r="F1508" t="inlineStr">
        <is>
          <t>Lentille</t>
        </is>
      </c>
      <c r="G1508" t="inlineStr"/>
      <c r="H1508" t="inlineStr"/>
      <c r="I1508" t="inlineStr"/>
      <c r="J1508" t="inlineStr"/>
      <c r="K1508" t="inlineStr"/>
      <c r="L1508" t="inlineStr"/>
      <c r="M1508" t="inlineStr"/>
      <c r="N1508" t="inlineStr"/>
      <c r="O1508" t="n">
        <v>0</v>
      </c>
      <c r="P1508" t="n">
        <v>0</v>
      </c>
      <c r="Q1508" t="n">
        <v>0</v>
      </c>
      <c r="R1508" t="inlineStr"/>
      <c r="S1508" t="inlineStr"/>
      <c r="T1508" t="inlineStr"/>
      <c r="U1508" t="n">
        <v>0</v>
      </c>
      <c r="V1508" t="n">
        <v>500000000</v>
      </c>
      <c r="W1508" t="inlineStr"/>
      <c r="X1508" t="inlineStr">
        <is>
          <t>libre</t>
        </is>
      </c>
    </row>
    <row r="1509" ht="15" customHeight="1" s="1003">
      <c r="A1509" s="1019" t="inlineStr">
        <is>
          <t>Coques (+ eau)</t>
        </is>
      </c>
      <c r="B1509" t="inlineStr">
        <is>
          <t>Combustion</t>
        </is>
      </c>
      <c r="C1509" t="inlineStr">
        <is>
          <t>kt</t>
        </is>
      </c>
      <c r="D1509" t="inlineStr">
        <is>
          <t>France</t>
        </is>
      </c>
      <c r="E1509" t="inlineStr">
        <is>
          <t>2015-16</t>
        </is>
      </c>
      <c r="F1509" t="inlineStr">
        <is>
          <t>Lentille</t>
        </is>
      </c>
      <c r="G1509" t="inlineStr"/>
      <c r="H1509" t="inlineStr"/>
      <c r="I1509" t="inlineStr"/>
      <c r="J1509" t="inlineStr"/>
      <c r="K1509" t="inlineStr"/>
      <c r="L1509" t="inlineStr"/>
      <c r="M1509" t="inlineStr"/>
      <c r="N1509" t="inlineStr"/>
      <c r="O1509" t="n">
        <v>0</v>
      </c>
      <c r="P1509" t="n">
        <v>0</v>
      </c>
      <c r="Q1509" t="n">
        <v>0</v>
      </c>
      <c r="R1509" t="inlineStr"/>
      <c r="S1509" t="inlineStr"/>
      <c r="T1509" t="inlineStr"/>
      <c r="U1509" t="n">
        <v>0</v>
      </c>
      <c r="V1509" t="n">
        <v>500000000</v>
      </c>
      <c r="W1509" t="inlineStr"/>
      <c r="X1509" t="inlineStr">
        <is>
          <t>libre</t>
        </is>
      </c>
    </row>
    <row r="1510" ht="15" customHeight="1" s="1003">
      <c r="A1510" s="1019" t="inlineStr">
        <is>
          <t>Coques (+ eau)</t>
        </is>
      </c>
      <c r="B1510" t="inlineStr">
        <is>
          <t>Alimentation animale rente</t>
        </is>
      </c>
      <c r="C1510" t="inlineStr">
        <is>
          <t>kt</t>
        </is>
      </c>
      <c r="D1510" t="inlineStr">
        <is>
          <t>France</t>
        </is>
      </c>
      <c r="E1510" t="inlineStr">
        <is>
          <t>2015-16</t>
        </is>
      </c>
      <c r="F1510" t="inlineStr">
        <is>
          <t>Lentille</t>
        </is>
      </c>
      <c r="G1510" t="inlineStr"/>
      <c r="H1510" t="inlineStr"/>
      <c r="I1510" t="inlineStr"/>
      <c r="J1510" t="inlineStr"/>
      <c r="K1510" t="inlineStr"/>
      <c r="L1510" t="inlineStr"/>
      <c r="M1510" t="inlineStr"/>
      <c r="N1510" t="inlineStr"/>
      <c r="O1510" t="n">
        <v>0</v>
      </c>
      <c r="P1510" t="n">
        <v>0</v>
      </c>
      <c r="Q1510" t="n">
        <v>0</v>
      </c>
      <c r="R1510" t="inlineStr"/>
      <c r="S1510" t="inlineStr"/>
      <c r="T1510" t="inlineStr"/>
      <c r="U1510" t="n">
        <v>0</v>
      </c>
      <c r="V1510" t="n">
        <v>500000000</v>
      </c>
      <c r="W1510" t="inlineStr"/>
      <c r="X1510" t="inlineStr">
        <is>
          <t>libre</t>
        </is>
      </c>
    </row>
    <row r="1511" ht="15" customHeight="1" s="1003">
      <c r="A1511" s="1019" t="inlineStr">
        <is>
          <t>Coques (+ eau)</t>
        </is>
      </c>
      <c r="B1511" t="inlineStr">
        <is>
          <t>Alimentation animale</t>
        </is>
      </c>
      <c r="C1511" t="inlineStr">
        <is>
          <t>kt</t>
        </is>
      </c>
      <c r="D1511" t="inlineStr">
        <is>
          <t>France</t>
        </is>
      </c>
      <c r="E1511" t="inlineStr">
        <is>
          <t>2015-16</t>
        </is>
      </c>
      <c r="F1511" t="inlineStr">
        <is>
          <t>Lentille</t>
        </is>
      </c>
      <c r="G1511" t="inlineStr"/>
      <c r="H1511" t="inlineStr"/>
      <c r="I1511" t="inlineStr"/>
      <c r="J1511" t="inlineStr"/>
      <c r="K1511" t="inlineStr"/>
      <c r="L1511" t="inlineStr"/>
      <c r="M1511" t="inlineStr"/>
      <c r="N1511" t="inlineStr"/>
      <c r="O1511" t="n">
        <v>0</v>
      </c>
      <c r="P1511" t="n">
        <v>0</v>
      </c>
      <c r="Q1511" t="n">
        <v>0</v>
      </c>
      <c r="R1511" t="inlineStr"/>
      <c r="S1511" t="inlineStr"/>
      <c r="T1511" t="inlineStr"/>
      <c r="U1511" t="n">
        <v>0</v>
      </c>
      <c r="V1511" t="n">
        <v>500000000</v>
      </c>
      <c r="W1511" t="inlineStr"/>
      <c r="X1511" t="inlineStr">
        <is>
          <t>libre</t>
        </is>
      </c>
    </row>
    <row r="1512" ht="15" customHeight="1" s="1003">
      <c r="A1512" s="1019" t="inlineStr">
        <is>
          <t>Coques (+ eau)</t>
        </is>
      </c>
      <c r="B1512" t="inlineStr">
        <is>
          <t>Usages alimentaires</t>
        </is>
      </c>
      <c r="C1512" t="inlineStr">
        <is>
          <t>kt</t>
        </is>
      </c>
      <c r="D1512" t="inlineStr">
        <is>
          <t>France</t>
        </is>
      </c>
      <c r="E1512" t="inlineStr">
        <is>
          <t>2015-16</t>
        </is>
      </c>
      <c r="F1512" t="inlineStr">
        <is>
          <t>Lentille</t>
        </is>
      </c>
      <c r="G1512" t="inlineStr"/>
      <c r="H1512" t="inlineStr"/>
      <c r="I1512" t="inlineStr"/>
      <c r="J1512" t="inlineStr"/>
      <c r="K1512" t="inlineStr"/>
      <c r="L1512" t="inlineStr"/>
      <c r="M1512" t="inlineStr"/>
      <c r="N1512" t="inlineStr"/>
      <c r="O1512" t="n">
        <v>0</v>
      </c>
      <c r="P1512" t="n">
        <v>0</v>
      </c>
      <c r="Q1512" t="n">
        <v>0</v>
      </c>
      <c r="R1512" t="inlineStr"/>
      <c r="S1512" t="inlineStr"/>
      <c r="T1512" t="inlineStr"/>
      <c r="U1512" t="n">
        <v>0</v>
      </c>
      <c r="V1512" t="n">
        <v>500000000</v>
      </c>
      <c r="W1512" t="inlineStr"/>
      <c r="X1512" t="inlineStr">
        <is>
          <t>libre</t>
        </is>
      </c>
    </row>
    <row r="1513" ht="15" customHeight="1" s="1003">
      <c r="A1513" s="1019" t="inlineStr">
        <is>
          <t>Coques (+ eau)</t>
        </is>
      </c>
      <c r="B1513" t="inlineStr">
        <is>
          <t>Débouchés</t>
        </is>
      </c>
      <c r="C1513" t="inlineStr">
        <is>
          <t>kt</t>
        </is>
      </c>
      <c r="D1513" t="inlineStr">
        <is>
          <t>France</t>
        </is>
      </c>
      <c r="E1513" t="inlineStr">
        <is>
          <t>2015-16</t>
        </is>
      </c>
      <c r="F1513" t="inlineStr">
        <is>
          <t>Lentille</t>
        </is>
      </c>
      <c r="G1513" t="inlineStr"/>
      <c r="H1513" t="inlineStr"/>
      <c r="I1513" t="inlineStr"/>
      <c r="J1513" t="inlineStr"/>
      <c r="K1513" t="inlineStr"/>
      <c r="L1513" t="inlineStr"/>
      <c r="M1513" t="inlineStr"/>
      <c r="N1513" t="inlineStr"/>
      <c r="O1513" t="n">
        <v>0</v>
      </c>
      <c r="P1513" t="inlineStr"/>
      <c r="Q1513" t="inlineStr"/>
      <c r="R1513" t="inlineStr"/>
      <c r="S1513" t="inlineStr"/>
      <c r="T1513" t="inlineStr"/>
      <c r="U1513" t="n">
        <v>0</v>
      </c>
      <c r="V1513" t="n">
        <v>500000000</v>
      </c>
      <c r="W1513" t="inlineStr"/>
      <c r="X1513" t="inlineStr">
        <is>
          <t>déterminé</t>
        </is>
      </c>
    </row>
    <row r="1514" ht="15" customHeight="1" s="1003">
      <c r="A1514" s="1019" t="inlineStr">
        <is>
          <t>Coques (+ eau)</t>
        </is>
      </c>
      <c r="B1514" t="inlineStr">
        <is>
          <t>Energie</t>
        </is>
      </c>
      <c r="C1514" t="inlineStr">
        <is>
          <t>kt</t>
        </is>
      </c>
      <c r="D1514" t="inlineStr">
        <is>
          <t>France</t>
        </is>
      </c>
      <c r="E1514" t="inlineStr">
        <is>
          <t>2015-16</t>
        </is>
      </c>
      <c r="F1514" t="inlineStr">
        <is>
          <t>Lentille</t>
        </is>
      </c>
      <c r="G1514" t="inlineStr"/>
      <c r="H1514" t="inlineStr"/>
      <c r="I1514" t="inlineStr"/>
      <c r="J1514" t="inlineStr"/>
      <c r="K1514" t="inlineStr"/>
      <c r="L1514" t="inlineStr"/>
      <c r="M1514" t="inlineStr"/>
      <c r="N1514" t="inlineStr"/>
      <c r="O1514" t="n">
        <v>0</v>
      </c>
      <c r="P1514" t="n">
        <v>0</v>
      </c>
      <c r="Q1514" t="n">
        <v>0</v>
      </c>
      <c r="R1514" t="inlineStr"/>
      <c r="S1514" t="inlineStr"/>
      <c r="T1514" t="inlineStr"/>
      <c r="U1514" t="n">
        <v>0</v>
      </c>
      <c r="V1514" t="n">
        <v>500000000</v>
      </c>
      <c r="W1514" t="inlineStr"/>
      <c r="X1514" t="inlineStr">
        <is>
          <t>libre</t>
        </is>
      </c>
    </row>
    <row r="1515" ht="15" customHeight="1" s="1003">
      <c r="A1515" s="1019" t="inlineStr">
        <is>
          <t>Coques (+ eau)</t>
        </is>
      </c>
      <c r="B1515" t="inlineStr">
        <is>
          <t>Usages non-alimentaires</t>
        </is>
      </c>
      <c r="C1515" t="inlineStr">
        <is>
          <t>kt</t>
        </is>
      </c>
      <c r="D1515" t="inlineStr">
        <is>
          <t>France</t>
        </is>
      </c>
      <c r="E1515" t="inlineStr">
        <is>
          <t>2015-16</t>
        </is>
      </c>
      <c r="F1515" t="inlineStr">
        <is>
          <t>Lentille</t>
        </is>
      </c>
      <c r="G1515" t="inlineStr"/>
      <c r="H1515" t="inlineStr"/>
      <c r="I1515" t="inlineStr"/>
      <c r="J1515" t="inlineStr"/>
      <c r="K1515" t="inlineStr"/>
      <c r="L1515" t="inlineStr"/>
      <c r="M1515" t="inlineStr"/>
      <c r="N1515" t="inlineStr"/>
      <c r="O1515" t="n">
        <v>0</v>
      </c>
      <c r="P1515" t="n">
        <v>0</v>
      </c>
      <c r="Q1515" t="n">
        <v>0</v>
      </c>
      <c r="R1515" t="inlineStr"/>
      <c r="S1515" t="inlineStr"/>
      <c r="T1515" t="inlineStr"/>
      <c r="U1515" t="n">
        <v>0</v>
      </c>
      <c r="V1515" t="n">
        <v>500000000</v>
      </c>
      <c r="W1515" t="inlineStr"/>
      <c r="X1515" t="inlineStr">
        <is>
          <t>libre</t>
        </is>
      </c>
    </row>
    <row r="1516" ht="15" customHeight="1" s="1003">
      <c r="A1516" s="1019" t="inlineStr">
        <is>
          <t>Huile d'olive</t>
        </is>
      </c>
      <c r="B1516" t="inlineStr">
        <is>
          <t>Vente directe et autoconsommation</t>
        </is>
      </c>
      <c r="C1516" t="inlineStr">
        <is>
          <t>kt</t>
        </is>
      </c>
      <c r="D1516" t="inlineStr">
        <is>
          <t>France</t>
        </is>
      </c>
      <c r="E1516" t="inlineStr">
        <is>
          <t>2015-16</t>
        </is>
      </c>
      <c r="F1516" t="inlineStr">
        <is>
          <t>Lentille</t>
        </is>
      </c>
      <c r="G1516" t="inlineStr"/>
      <c r="H1516" t="inlineStr"/>
      <c r="I1516" t="inlineStr"/>
      <c r="J1516" t="inlineStr"/>
      <c r="K1516" t="inlineStr"/>
      <c r="L1516" t="inlineStr"/>
      <c r="M1516" t="inlineStr"/>
      <c r="N1516" t="inlineStr"/>
      <c r="O1516" t="n">
        <v>0</v>
      </c>
      <c r="P1516" t="n">
        <v>0</v>
      </c>
      <c r="Q1516" t="n">
        <v>500000000</v>
      </c>
      <c r="R1516" t="inlineStr"/>
      <c r="S1516" t="inlineStr"/>
      <c r="T1516" t="inlineStr"/>
      <c r="U1516" t="n">
        <v>0</v>
      </c>
      <c r="V1516" t="n">
        <v>500000000</v>
      </c>
      <c r="W1516" t="inlineStr"/>
      <c r="X1516" t="inlineStr">
        <is>
          <t>libre unbounded</t>
        </is>
      </c>
    </row>
    <row r="1517" ht="15" customHeight="1" s="1003">
      <c r="A1517" s="1019" t="inlineStr">
        <is>
          <t>Huile d'olive</t>
        </is>
      </c>
      <c r="B1517" t="inlineStr">
        <is>
          <t>Circuits spécialisés</t>
        </is>
      </c>
      <c r="C1517" t="inlineStr">
        <is>
          <t>kt</t>
        </is>
      </c>
      <c r="D1517" t="inlineStr">
        <is>
          <t>France</t>
        </is>
      </c>
      <c r="E1517" t="inlineStr">
        <is>
          <t>2015-16</t>
        </is>
      </c>
      <c r="F1517" t="inlineStr">
        <is>
          <t>Lentille</t>
        </is>
      </c>
      <c r="G1517" t="inlineStr"/>
      <c r="H1517" t="inlineStr"/>
      <c r="I1517" t="inlineStr"/>
      <c r="J1517" t="inlineStr"/>
      <c r="K1517" t="inlineStr"/>
      <c r="L1517" t="inlineStr"/>
      <c r="M1517" t="inlineStr"/>
      <c r="N1517" t="inlineStr"/>
      <c r="O1517" t="n">
        <v>0</v>
      </c>
      <c r="P1517" t="n">
        <v>0</v>
      </c>
      <c r="Q1517" t="n">
        <v>500000000</v>
      </c>
      <c r="R1517" t="inlineStr"/>
      <c r="S1517" t="inlineStr"/>
      <c r="T1517" t="inlineStr"/>
      <c r="U1517" t="n">
        <v>0</v>
      </c>
      <c r="V1517" t="n">
        <v>500000000</v>
      </c>
      <c r="W1517" t="inlineStr"/>
      <c r="X1517" t="inlineStr">
        <is>
          <t>libre unbounded</t>
        </is>
      </c>
    </row>
    <row r="1518" ht="15" customHeight="1" s="1003">
      <c r="A1518" s="1019" t="inlineStr">
        <is>
          <t>Huile d'olive</t>
        </is>
      </c>
      <c r="B1518" t="inlineStr">
        <is>
          <t>RHD</t>
        </is>
      </c>
      <c r="C1518" t="inlineStr">
        <is>
          <t>kt</t>
        </is>
      </c>
      <c r="D1518" t="inlineStr">
        <is>
          <t>France</t>
        </is>
      </c>
      <c r="E1518" t="inlineStr">
        <is>
          <t>2015-16</t>
        </is>
      </c>
      <c r="F1518" t="inlineStr">
        <is>
          <t>Lentille</t>
        </is>
      </c>
      <c r="G1518" t="inlineStr"/>
      <c r="H1518" t="inlineStr"/>
      <c r="I1518" t="inlineStr"/>
      <c r="J1518" t="inlineStr"/>
      <c r="K1518" t="inlineStr"/>
      <c r="L1518" t="inlineStr"/>
      <c r="M1518" t="inlineStr"/>
      <c r="N1518" t="inlineStr"/>
      <c r="O1518" t="n">
        <v>0</v>
      </c>
      <c r="P1518" t="n">
        <v>0</v>
      </c>
      <c r="Q1518" t="n">
        <v>500000000</v>
      </c>
      <c r="R1518" t="inlineStr"/>
      <c r="S1518" t="inlineStr"/>
      <c r="T1518" t="inlineStr"/>
      <c r="U1518" t="n">
        <v>0</v>
      </c>
      <c r="V1518" t="n">
        <v>500000000</v>
      </c>
      <c r="W1518" t="inlineStr"/>
      <c r="X1518" t="inlineStr">
        <is>
          <t>libre unbounded</t>
        </is>
      </c>
    </row>
    <row r="1519" ht="15" customHeight="1" s="1003">
      <c r="A1519" s="1019" t="inlineStr">
        <is>
          <t>Huile d'olive</t>
        </is>
      </c>
      <c r="B1519" t="inlineStr">
        <is>
          <t>Autres IAA</t>
        </is>
      </c>
      <c r="C1519" t="inlineStr">
        <is>
          <t>kt</t>
        </is>
      </c>
      <c r="D1519" t="inlineStr">
        <is>
          <t>France</t>
        </is>
      </c>
      <c r="E1519" t="inlineStr">
        <is>
          <t>2015-16</t>
        </is>
      </c>
      <c r="F1519" t="inlineStr">
        <is>
          <t>Lentille</t>
        </is>
      </c>
      <c r="G1519" t="inlineStr"/>
      <c r="H1519" t="inlineStr"/>
      <c r="I1519" t="inlineStr"/>
      <c r="J1519" t="inlineStr"/>
      <c r="K1519" t="inlineStr"/>
      <c r="L1519" t="inlineStr"/>
      <c r="M1519" t="inlineStr"/>
      <c r="N1519" t="inlineStr"/>
      <c r="O1519" t="n">
        <v>0</v>
      </c>
      <c r="P1519" t="n">
        <v>0</v>
      </c>
      <c r="Q1519" t="n">
        <v>500000000</v>
      </c>
      <c r="R1519" t="inlineStr"/>
      <c r="S1519" t="inlineStr"/>
      <c r="T1519" t="inlineStr"/>
      <c r="U1519" t="n">
        <v>0</v>
      </c>
      <c r="V1519" t="n">
        <v>500000000</v>
      </c>
      <c r="W1519" t="inlineStr"/>
      <c r="X1519" t="inlineStr">
        <is>
          <t>libre unbounded</t>
        </is>
      </c>
    </row>
    <row r="1520" ht="15" customHeight="1" s="1003">
      <c r="A1520" s="1019" t="inlineStr">
        <is>
          <t>Huile d'olive</t>
        </is>
      </c>
      <c r="B1520" t="inlineStr">
        <is>
          <t>Alimentation humaine</t>
        </is>
      </c>
      <c r="C1520" t="inlineStr">
        <is>
          <t>kt</t>
        </is>
      </c>
      <c r="D1520" t="inlineStr">
        <is>
          <t>France</t>
        </is>
      </c>
      <c r="E1520" t="inlineStr">
        <is>
          <t>2015-16</t>
        </is>
      </c>
      <c r="F1520" t="inlineStr">
        <is>
          <t>Lentille</t>
        </is>
      </c>
      <c r="G1520" t="inlineStr"/>
      <c r="H1520" t="inlineStr"/>
      <c r="I1520" t="inlineStr"/>
      <c r="J1520" t="inlineStr"/>
      <c r="K1520" t="inlineStr"/>
      <c r="L1520" t="inlineStr"/>
      <c r="M1520" t="inlineStr"/>
      <c r="N1520" t="inlineStr"/>
      <c r="O1520" t="n">
        <v>0</v>
      </c>
      <c r="P1520" t="n">
        <v>0</v>
      </c>
      <c r="Q1520" t="n">
        <v>500000000</v>
      </c>
      <c r="R1520" t="inlineStr"/>
      <c r="S1520" t="inlineStr"/>
      <c r="T1520" t="inlineStr"/>
      <c r="U1520" t="n">
        <v>0</v>
      </c>
      <c r="V1520" t="n">
        <v>500000000</v>
      </c>
      <c r="W1520" t="inlineStr"/>
      <c r="X1520" t="inlineStr">
        <is>
          <t>libre unbounded</t>
        </is>
      </c>
    </row>
    <row r="1521" ht="15" customHeight="1" s="1003">
      <c r="A1521" s="1019" t="inlineStr">
        <is>
          <t>Huile d'olive</t>
        </is>
      </c>
      <c r="B1521" t="inlineStr">
        <is>
          <t>Ménages</t>
        </is>
      </c>
      <c r="C1521" t="inlineStr">
        <is>
          <t>kt</t>
        </is>
      </c>
      <c r="D1521" t="inlineStr">
        <is>
          <t>France</t>
        </is>
      </c>
      <c r="E1521" t="inlineStr">
        <is>
          <t>2015-16</t>
        </is>
      </c>
      <c r="F1521" t="inlineStr">
        <is>
          <t>Lentille</t>
        </is>
      </c>
      <c r="G1521" t="inlineStr"/>
      <c r="H1521" t="inlineStr"/>
      <c r="I1521" t="inlineStr"/>
      <c r="J1521" t="inlineStr"/>
      <c r="K1521" t="inlineStr"/>
      <c r="L1521" t="inlineStr"/>
      <c r="M1521" t="inlineStr"/>
      <c r="N1521" t="inlineStr"/>
      <c r="O1521" t="n">
        <v>0</v>
      </c>
      <c r="P1521" t="n">
        <v>0</v>
      </c>
      <c r="Q1521" t="n">
        <v>500000000</v>
      </c>
      <c r="R1521" t="inlineStr"/>
      <c r="S1521" t="inlineStr"/>
      <c r="T1521" t="inlineStr"/>
      <c r="U1521" t="n">
        <v>0</v>
      </c>
      <c r="V1521" t="n">
        <v>500000000</v>
      </c>
      <c r="W1521" t="inlineStr"/>
      <c r="X1521" t="inlineStr">
        <is>
          <t>libre unbounded</t>
        </is>
      </c>
    </row>
    <row r="1522" ht="15" customHeight="1" s="1003">
      <c r="A1522" s="1019" t="inlineStr">
        <is>
          <t>Huile d'olive</t>
        </is>
      </c>
      <c r="B1522" t="inlineStr">
        <is>
          <t>Usages alimentaires</t>
        </is>
      </c>
      <c r="C1522" t="inlineStr">
        <is>
          <t>kt</t>
        </is>
      </c>
      <c r="D1522" t="inlineStr">
        <is>
          <t>France</t>
        </is>
      </c>
      <c r="E1522" t="inlineStr">
        <is>
          <t>2015-16</t>
        </is>
      </c>
      <c r="F1522" t="inlineStr">
        <is>
          <t>Lentille</t>
        </is>
      </c>
      <c r="G1522" t="inlineStr"/>
      <c r="H1522" t="inlineStr"/>
      <c r="I1522" t="inlineStr"/>
      <c r="J1522" t="inlineStr"/>
      <c r="K1522" t="inlineStr"/>
      <c r="L1522" t="inlineStr"/>
      <c r="M1522" t="inlineStr"/>
      <c r="N1522" t="inlineStr"/>
      <c r="O1522" t="n">
        <v>0</v>
      </c>
      <c r="P1522" t="n">
        <v>0</v>
      </c>
      <c r="Q1522" t="n">
        <v>500000000</v>
      </c>
      <c r="R1522" t="inlineStr"/>
      <c r="S1522" t="inlineStr"/>
      <c r="T1522" t="inlineStr"/>
      <c r="U1522" t="n">
        <v>0</v>
      </c>
      <c r="V1522" t="n">
        <v>500000000</v>
      </c>
      <c r="W1522" t="inlineStr"/>
      <c r="X1522" t="inlineStr">
        <is>
          <t>libre unbounded</t>
        </is>
      </c>
    </row>
    <row r="1523" ht="15" customHeight="1" s="1003">
      <c r="A1523" s="1019" t="inlineStr">
        <is>
          <t>Huile d'olive</t>
        </is>
      </c>
      <c r="B1523" t="inlineStr">
        <is>
          <t>Débouchés</t>
        </is>
      </c>
      <c r="C1523" t="inlineStr">
        <is>
          <t>kt</t>
        </is>
      </c>
      <c r="D1523" t="inlineStr">
        <is>
          <t>France</t>
        </is>
      </c>
      <c r="E1523" t="inlineStr">
        <is>
          <t>2015-16</t>
        </is>
      </c>
      <c r="F1523" t="inlineStr">
        <is>
          <t>Lentille</t>
        </is>
      </c>
      <c r="G1523" t="inlineStr"/>
      <c r="H1523" t="inlineStr"/>
      <c r="I1523" t="inlineStr"/>
      <c r="J1523" t="inlineStr"/>
      <c r="K1523" t="inlineStr"/>
      <c r="L1523" t="inlineStr"/>
      <c r="M1523" t="inlineStr"/>
      <c r="N1523" t="inlineStr"/>
      <c r="O1523" t="n">
        <v>0</v>
      </c>
      <c r="P1523" t="n">
        <v>0</v>
      </c>
      <c r="Q1523" t="n">
        <v>500000000</v>
      </c>
      <c r="R1523" t="inlineStr"/>
      <c r="S1523" t="inlineStr"/>
      <c r="T1523" t="inlineStr"/>
      <c r="U1523" t="n">
        <v>0</v>
      </c>
      <c r="V1523" t="n">
        <v>500000000</v>
      </c>
      <c r="W1523" t="inlineStr"/>
      <c r="X1523" t="inlineStr">
        <is>
          <t>libre unbounded</t>
        </is>
      </c>
    </row>
    <row r="1524" ht="15" customHeight="1" s="1003">
      <c r="A1524" s="1019" t="inlineStr">
        <is>
          <t>Huile d'olive</t>
        </is>
      </c>
      <c r="B1524" t="inlineStr">
        <is>
          <t>Export</t>
        </is>
      </c>
      <c r="C1524" t="inlineStr">
        <is>
          <t>kt</t>
        </is>
      </c>
      <c r="D1524" t="inlineStr">
        <is>
          <t>France</t>
        </is>
      </c>
      <c r="E1524" t="inlineStr">
        <is>
          <t>2015-16</t>
        </is>
      </c>
      <c r="F1524" t="inlineStr">
        <is>
          <t>Lentille</t>
        </is>
      </c>
      <c r="G1524" t="inlineStr"/>
      <c r="H1524" t="inlineStr"/>
      <c r="I1524" t="inlineStr"/>
      <c r="J1524" t="inlineStr"/>
      <c r="K1524" t="inlineStr"/>
      <c r="L1524" t="inlineStr"/>
      <c r="M1524" t="inlineStr"/>
      <c r="N1524" t="inlineStr"/>
      <c r="O1524" t="n">
        <v>0</v>
      </c>
      <c r="P1524" t="n">
        <v>0</v>
      </c>
      <c r="Q1524" t="n">
        <v>500000000</v>
      </c>
      <c r="R1524" t="inlineStr"/>
      <c r="S1524" t="inlineStr"/>
      <c r="T1524" t="inlineStr"/>
      <c r="U1524" t="n">
        <v>0</v>
      </c>
      <c r="V1524" t="n">
        <v>500000000</v>
      </c>
      <c r="W1524" t="inlineStr"/>
      <c r="X1524" t="inlineStr">
        <is>
          <t>libre unbounded</t>
        </is>
      </c>
    </row>
    <row r="1525" ht="15" customHeight="1" s="1003">
      <c r="A1525" s="1019" t="inlineStr">
        <is>
          <t>Huile d'olive</t>
        </is>
      </c>
      <c r="B1525" t="inlineStr">
        <is>
          <t>GMS</t>
        </is>
      </c>
      <c r="C1525" t="inlineStr">
        <is>
          <t>kt</t>
        </is>
      </c>
      <c r="D1525" t="inlineStr">
        <is>
          <t>France</t>
        </is>
      </c>
      <c r="E1525" t="inlineStr">
        <is>
          <t>2015-16</t>
        </is>
      </c>
      <c r="F1525" t="inlineStr">
        <is>
          <t>Lentille</t>
        </is>
      </c>
      <c r="G1525" t="inlineStr"/>
      <c r="H1525" t="inlineStr"/>
      <c r="I1525" t="inlineStr"/>
      <c r="J1525" t="inlineStr"/>
      <c r="K1525" t="inlineStr"/>
      <c r="L1525" t="inlineStr"/>
      <c r="M1525" t="inlineStr"/>
      <c r="N1525" t="inlineStr"/>
      <c r="O1525" t="n">
        <v>0</v>
      </c>
      <c r="P1525" t="n">
        <v>0</v>
      </c>
      <c r="Q1525" t="n">
        <v>500000000</v>
      </c>
      <c r="R1525" t="inlineStr"/>
      <c r="S1525" t="inlineStr"/>
      <c r="T1525" t="inlineStr"/>
      <c r="U1525" t="n">
        <v>0</v>
      </c>
      <c r="V1525" t="n">
        <v>500000000</v>
      </c>
      <c r="W1525" t="inlineStr"/>
      <c r="X1525" t="inlineStr">
        <is>
          <t>libre unbounded</t>
        </is>
      </c>
    </row>
    <row r="1526" ht="15" customHeight="1" s="1003">
      <c r="A1526" s="1019" t="inlineStr">
        <is>
          <t>Huile d'olive</t>
        </is>
      </c>
      <c r="B1526" t="inlineStr">
        <is>
          <t>Circuits généralistes</t>
        </is>
      </c>
      <c r="C1526" t="inlineStr">
        <is>
          <t>kt</t>
        </is>
      </c>
      <c r="D1526" t="inlineStr">
        <is>
          <t>France</t>
        </is>
      </c>
      <c r="E1526" t="inlineStr">
        <is>
          <t>2015-16</t>
        </is>
      </c>
      <c r="F1526" t="inlineStr">
        <is>
          <t>Lentille</t>
        </is>
      </c>
      <c r="G1526" t="inlineStr"/>
      <c r="H1526" t="inlineStr"/>
      <c r="I1526" t="inlineStr"/>
      <c r="J1526" t="inlineStr"/>
      <c r="K1526" t="inlineStr"/>
      <c r="L1526" t="inlineStr"/>
      <c r="M1526" t="inlineStr"/>
      <c r="N1526" t="inlineStr"/>
      <c r="O1526" t="n">
        <v>0</v>
      </c>
      <c r="P1526" t="n">
        <v>0</v>
      </c>
      <c r="Q1526" t="n">
        <v>500000000</v>
      </c>
      <c r="R1526" t="inlineStr"/>
      <c r="S1526" t="inlineStr"/>
      <c r="T1526" t="inlineStr"/>
      <c r="U1526" t="n">
        <v>0</v>
      </c>
      <c r="V1526" t="n">
        <v>500000000</v>
      </c>
      <c r="W1526" t="inlineStr"/>
      <c r="X1526" t="inlineStr">
        <is>
          <t>libre unbounded</t>
        </is>
      </c>
    </row>
    <row r="1527" ht="15" customHeight="1" s="1003">
      <c r="A1527" s="1019" t="inlineStr">
        <is>
          <t>Huile d'olive</t>
        </is>
      </c>
      <c r="B1527" t="inlineStr">
        <is>
          <t>Ecart statistique</t>
        </is>
      </c>
      <c r="C1527" t="inlineStr">
        <is>
          <t>kt</t>
        </is>
      </c>
      <c r="D1527" t="inlineStr">
        <is>
          <t>France</t>
        </is>
      </c>
      <c r="E1527" t="inlineStr">
        <is>
          <t>2015-16</t>
        </is>
      </c>
      <c r="F1527" t="inlineStr">
        <is>
          <t>Lentille</t>
        </is>
      </c>
      <c r="G1527" t="inlineStr"/>
      <c r="H1527" t="inlineStr"/>
      <c r="I1527" t="inlineStr"/>
      <c r="J1527" t="inlineStr"/>
      <c r="K1527" t="inlineStr"/>
      <c r="L1527" t="inlineStr"/>
      <c r="M1527" t="inlineStr"/>
      <c r="N1527" t="inlineStr"/>
      <c r="O1527" t="n">
        <v>0</v>
      </c>
      <c r="P1527" t="n">
        <v>0</v>
      </c>
      <c r="Q1527" t="n">
        <v>500000000</v>
      </c>
      <c r="R1527" t="inlineStr"/>
      <c r="S1527" t="inlineStr"/>
      <c r="T1527" t="inlineStr"/>
      <c r="U1527" t="n">
        <v>0</v>
      </c>
      <c r="V1527" t="n">
        <v>500000000</v>
      </c>
      <c r="W1527" t="inlineStr"/>
      <c r="X1527" t="inlineStr">
        <is>
          <t>libre unbounded</t>
        </is>
      </c>
    </row>
    <row r="1528" ht="15" customHeight="1" s="1003">
      <c r="A1528" s="1019" t="inlineStr">
        <is>
          <t>Grignons d'olive</t>
        </is>
      </c>
      <c r="B1528" t="inlineStr">
        <is>
          <t>Alimentation animale</t>
        </is>
      </c>
      <c r="C1528" t="inlineStr">
        <is>
          <t>kt</t>
        </is>
      </c>
      <c r="D1528" t="inlineStr">
        <is>
          <t>France</t>
        </is>
      </c>
      <c r="E1528" t="inlineStr">
        <is>
          <t>2015-16</t>
        </is>
      </c>
      <c r="F1528" t="inlineStr">
        <is>
          <t>Lentille</t>
        </is>
      </c>
      <c r="G1528" t="inlineStr"/>
      <c r="H1528" t="inlineStr"/>
      <c r="I1528" t="inlineStr"/>
      <c r="J1528" t="inlineStr">
        <is>
          <t>Les grignons d'olive sont valorisés en alimentation animale</t>
        </is>
      </c>
      <c r="K1528" t="inlineStr"/>
      <c r="L1528" t="inlineStr">
        <is>
          <t>Consommation de grignons d'olive en alimentation animale</t>
        </is>
      </c>
      <c r="M1528" t="inlineStr"/>
      <c r="N1528" t="inlineStr"/>
      <c r="O1528" t="n">
        <v>0</v>
      </c>
      <c r="P1528" t="n">
        <v>0</v>
      </c>
      <c r="Q1528" t="n">
        <v>500000000</v>
      </c>
      <c r="R1528" t="inlineStr"/>
      <c r="S1528" t="inlineStr"/>
      <c r="T1528" t="inlineStr"/>
      <c r="U1528" t="n">
        <v>0</v>
      </c>
      <c r="V1528" t="n">
        <v>500000000</v>
      </c>
      <c r="W1528" t="inlineStr"/>
      <c r="X1528" t="inlineStr">
        <is>
          <t>libre unbounded</t>
        </is>
      </c>
    </row>
    <row r="1529" ht="15" customHeight="1" s="1003">
      <c r="A1529" s="1019" t="inlineStr">
        <is>
          <t>Grignons d'olive</t>
        </is>
      </c>
      <c r="B1529" t="inlineStr">
        <is>
          <t>Usages alimentaires</t>
        </is>
      </c>
      <c r="C1529" t="inlineStr">
        <is>
          <t>kt</t>
        </is>
      </c>
      <c r="D1529" t="inlineStr">
        <is>
          <t>France</t>
        </is>
      </c>
      <c r="E1529" t="inlineStr">
        <is>
          <t>2015-16</t>
        </is>
      </c>
      <c r="F1529" t="inlineStr">
        <is>
          <t>Lentille</t>
        </is>
      </c>
      <c r="G1529" t="inlineStr"/>
      <c r="H1529" t="inlineStr"/>
      <c r="I1529" t="inlineStr"/>
      <c r="J1529" t="inlineStr"/>
      <c r="K1529" t="inlineStr"/>
      <c r="L1529" t="inlineStr"/>
      <c r="M1529" t="inlineStr"/>
      <c r="N1529" t="inlineStr"/>
      <c r="O1529" t="n">
        <v>0</v>
      </c>
      <c r="P1529" t="n">
        <v>0</v>
      </c>
      <c r="Q1529" t="n">
        <v>500000000</v>
      </c>
      <c r="R1529" t="inlineStr"/>
      <c r="S1529" t="inlineStr"/>
      <c r="T1529" t="inlineStr"/>
      <c r="U1529" t="n">
        <v>0</v>
      </c>
      <c r="V1529" t="n">
        <v>500000000</v>
      </c>
      <c r="W1529" t="inlineStr"/>
      <c r="X1529" t="inlineStr">
        <is>
          <t>libre unbounded</t>
        </is>
      </c>
    </row>
    <row r="1530" ht="15" customHeight="1" s="1003">
      <c r="A1530" s="1019" t="inlineStr">
        <is>
          <t>Grignons d'olive</t>
        </is>
      </c>
      <c r="B1530" t="inlineStr">
        <is>
          <t>Débouchés</t>
        </is>
      </c>
      <c r="C1530" t="inlineStr">
        <is>
          <t>kt</t>
        </is>
      </c>
      <c r="D1530" t="inlineStr">
        <is>
          <t>France</t>
        </is>
      </c>
      <c r="E1530" t="inlineStr">
        <is>
          <t>2015-16</t>
        </is>
      </c>
      <c r="F1530" t="inlineStr">
        <is>
          <t>Lentille</t>
        </is>
      </c>
      <c r="G1530" t="inlineStr"/>
      <c r="H1530" t="inlineStr"/>
      <c r="I1530" t="inlineStr"/>
      <c r="J1530" t="inlineStr"/>
      <c r="K1530" t="inlineStr"/>
      <c r="L1530" t="inlineStr"/>
      <c r="M1530" t="inlineStr"/>
      <c r="N1530" t="inlineStr"/>
      <c r="O1530" t="n">
        <v>0</v>
      </c>
      <c r="P1530" t="n">
        <v>0</v>
      </c>
      <c r="Q1530" t="n">
        <v>500000000</v>
      </c>
      <c r="R1530" t="inlineStr"/>
      <c r="S1530" t="inlineStr"/>
      <c r="T1530" t="inlineStr"/>
      <c r="U1530" t="n">
        <v>0</v>
      </c>
      <c r="V1530" t="n">
        <v>500000000</v>
      </c>
      <c r="W1530" t="inlineStr"/>
      <c r="X1530" t="inlineStr">
        <is>
          <t>libre unbounded</t>
        </is>
      </c>
    </row>
    <row r="1531" ht="15" customHeight="1" s="1003">
      <c r="A1531" s="1019" t="inlineStr">
        <is>
          <t>Grignons d'olive</t>
        </is>
      </c>
      <c r="B1531" t="inlineStr">
        <is>
          <t>FAB</t>
        </is>
      </c>
      <c r="C1531" t="inlineStr">
        <is>
          <t>kt</t>
        </is>
      </c>
      <c r="D1531" t="inlineStr">
        <is>
          <t>France</t>
        </is>
      </c>
      <c r="E1531" t="inlineStr">
        <is>
          <t>2015-16</t>
        </is>
      </c>
      <c r="F1531" t="inlineStr">
        <is>
          <t>Lentille</t>
        </is>
      </c>
      <c r="G1531" t="inlineStr"/>
      <c r="H1531" t="inlineStr"/>
      <c r="I1531" t="inlineStr"/>
      <c r="J1531" t="inlineStr"/>
      <c r="K1531" t="inlineStr"/>
      <c r="L1531" t="inlineStr"/>
      <c r="M1531" t="inlineStr"/>
      <c r="N1531" t="inlineStr"/>
      <c r="O1531" t="n">
        <v>0</v>
      </c>
      <c r="P1531" t="n">
        <v>0</v>
      </c>
      <c r="Q1531" t="n">
        <v>500000000</v>
      </c>
      <c r="R1531" t="inlineStr"/>
      <c r="S1531" t="inlineStr"/>
      <c r="T1531" t="inlineStr"/>
      <c r="U1531" t="n">
        <v>0</v>
      </c>
      <c r="V1531" t="n">
        <v>500000000</v>
      </c>
      <c r="W1531" t="inlineStr"/>
      <c r="X1531" t="inlineStr">
        <is>
          <t>libre unbounded</t>
        </is>
      </c>
    </row>
    <row r="1532" ht="15" customHeight="1" s="1003">
      <c r="A1532" s="1019" t="inlineStr">
        <is>
          <t>Grignons d'olive</t>
        </is>
      </c>
      <c r="B1532" t="inlineStr">
        <is>
          <t>FAF</t>
        </is>
      </c>
      <c r="C1532" t="inlineStr">
        <is>
          <t>kt</t>
        </is>
      </c>
      <c r="D1532" t="inlineStr">
        <is>
          <t>France</t>
        </is>
      </c>
      <c r="E1532" t="inlineStr">
        <is>
          <t>2015-16</t>
        </is>
      </c>
      <c r="F1532" t="inlineStr">
        <is>
          <t>Lentille</t>
        </is>
      </c>
      <c r="G1532" t="inlineStr"/>
      <c r="H1532" t="inlineStr"/>
      <c r="I1532" t="inlineStr"/>
      <c r="J1532" t="inlineStr"/>
      <c r="K1532" t="inlineStr"/>
      <c r="L1532" t="inlineStr"/>
      <c r="M1532" t="inlineStr"/>
      <c r="N1532" t="inlineStr"/>
      <c r="O1532" t="n">
        <v>0</v>
      </c>
      <c r="P1532" t="n">
        <v>0</v>
      </c>
      <c r="Q1532" t="n">
        <v>500000000</v>
      </c>
      <c r="R1532" t="inlineStr"/>
      <c r="S1532" t="inlineStr"/>
      <c r="T1532" t="inlineStr"/>
      <c r="U1532" t="n">
        <v>0</v>
      </c>
      <c r="V1532" t="n">
        <v>500000000</v>
      </c>
      <c r="W1532" t="inlineStr"/>
      <c r="X1532" t="inlineStr">
        <is>
          <t>libre unbounded</t>
        </is>
      </c>
    </row>
    <row r="1533" ht="15" customHeight="1" s="1003">
      <c r="A1533" s="1019" t="inlineStr">
        <is>
          <t>Grignons d'olive</t>
        </is>
      </c>
      <c r="B1533" t="inlineStr">
        <is>
          <t>Direct élevage</t>
        </is>
      </c>
      <c r="C1533" t="inlineStr">
        <is>
          <t>kt</t>
        </is>
      </c>
      <c r="D1533" t="inlineStr">
        <is>
          <t>France</t>
        </is>
      </c>
      <c r="E1533" t="inlineStr">
        <is>
          <t>2015-16</t>
        </is>
      </c>
      <c r="F1533" t="inlineStr">
        <is>
          <t>Lentille</t>
        </is>
      </c>
      <c r="G1533" t="inlineStr"/>
      <c r="H1533" t="inlineStr"/>
      <c r="I1533" t="inlineStr"/>
      <c r="J1533" t="inlineStr"/>
      <c r="K1533" t="inlineStr"/>
      <c r="L1533" t="inlineStr"/>
      <c r="M1533" t="inlineStr"/>
      <c r="N1533" t="inlineStr"/>
      <c r="O1533" t="n">
        <v>0</v>
      </c>
      <c r="P1533" t="n">
        <v>0</v>
      </c>
      <c r="Q1533" t="n">
        <v>500000000</v>
      </c>
      <c r="R1533" t="inlineStr"/>
      <c r="S1533" t="inlineStr"/>
      <c r="T1533" t="inlineStr"/>
      <c r="U1533" t="n">
        <v>0</v>
      </c>
      <c r="V1533" t="n">
        <v>500000000</v>
      </c>
      <c r="W1533" t="inlineStr"/>
      <c r="X1533" t="inlineStr">
        <is>
          <t>libre unbounded</t>
        </is>
      </c>
    </row>
    <row r="1534" ht="15" customHeight="1" s="1003">
      <c r="A1534" s="1019" t="inlineStr">
        <is>
          <t>Grignons d'olive</t>
        </is>
      </c>
      <c r="B1534" t="inlineStr">
        <is>
          <t>Petfood</t>
        </is>
      </c>
      <c r="C1534" t="inlineStr">
        <is>
          <t>kt</t>
        </is>
      </c>
      <c r="D1534" t="inlineStr">
        <is>
          <t>France</t>
        </is>
      </c>
      <c r="E1534" t="inlineStr">
        <is>
          <t>2015-16</t>
        </is>
      </c>
      <c r="F1534" t="inlineStr">
        <is>
          <t>Lentille</t>
        </is>
      </c>
      <c r="G1534" t="inlineStr"/>
      <c r="H1534" t="inlineStr"/>
      <c r="I1534" t="inlineStr"/>
      <c r="J1534" t="inlineStr"/>
      <c r="K1534" t="inlineStr"/>
      <c r="L1534" t="inlineStr"/>
      <c r="M1534" t="inlineStr"/>
      <c r="N1534" t="inlineStr"/>
      <c r="O1534" t="n">
        <v>0</v>
      </c>
      <c r="P1534" t="n">
        <v>0</v>
      </c>
      <c r="Q1534" t="n">
        <v>500000000</v>
      </c>
      <c r="R1534" t="inlineStr"/>
      <c r="S1534" t="inlineStr"/>
      <c r="T1534" t="inlineStr"/>
      <c r="U1534" t="n">
        <v>0</v>
      </c>
      <c r="V1534" t="n">
        <v>500000000</v>
      </c>
      <c r="W1534" t="inlineStr"/>
      <c r="X1534" t="inlineStr">
        <is>
          <t>libre unbounded</t>
        </is>
      </c>
    </row>
    <row r="1535" ht="15" customHeight="1" s="1003">
      <c r="A1535" s="1019" t="inlineStr">
        <is>
          <t>Grignons d'olive</t>
        </is>
      </c>
      <c r="B1535" t="inlineStr">
        <is>
          <t>Alimentation animale rente</t>
        </is>
      </c>
      <c r="C1535" t="inlineStr">
        <is>
          <t>kt</t>
        </is>
      </c>
      <c r="D1535" t="inlineStr">
        <is>
          <t>France</t>
        </is>
      </c>
      <c r="E1535" t="inlineStr">
        <is>
          <t>2015-16</t>
        </is>
      </c>
      <c r="F1535" t="inlineStr">
        <is>
          <t>Lentille</t>
        </is>
      </c>
      <c r="G1535" t="inlineStr"/>
      <c r="H1535" t="inlineStr"/>
      <c r="I1535" t="inlineStr"/>
      <c r="J1535" t="inlineStr"/>
      <c r="K1535" t="inlineStr"/>
      <c r="L1535" t="inlineStr"/>
      <c r="M1535" t="inlineStr"/>
      <c r="N1535" t="inlineStr"/>
      <c r="O1535" t="n">
        <v>0</v>
      </c>
      <c r="P1535" t="n">
        <v>0</v>
      </c>
      <c r="Q1535" t="n">
        <v>500000000</v>
      </c>
      <c r="R1535" t="inlineStr"/>
      <c r="S1535" t="inlineStr"/>
      <c r="T1535" t="inlineStr"/>
      <c r="U1535" t="n">
        <v>0</v>
      </c>
      <c r="V1535" t="n">
        <v>500000000</v>
      </c>
      <c r="W1535" t="inlineStr"/>
      <c r="X1535" t="inlineStr">
        <is>
          <t>libre unbounded</t>
        </is>
      </c>
    </row>
    <row r="1536" ht="15" customHeight="1" s="1003">
      <c r="A1536" s="1019" t="inlineStr">
        <is>
          <t>Grignons d'olive</t>
        </is>
      </c>
      <c r="B1536" t="inlineStr">
        <is>
          <t>Hors FAB</t>
        </is>
      </c>
      <c r="C1536" t="inlineStr">
        <is>
          <t>kt</t>
        </is>
      </c>
      <c r="D1536" t="inlineStr">
        <is>
          <t>France</t>
        </is>
      </c>
      <c r="E1536" t="inlineStr">
        <is>
          <t>2015-16</t>
        </is>
      </c>
      <c r="F1536" t="inlineStr">
        <is>
          <t>Lentille</t>
        </is>
      </c>
      <c r="G1536" t="inlineStr"/>
      <c r="H1536" t="inlineStr"/>
      <c r="I1536" t="inlineStr"/>
      <c r="J1536" t="inlineStr"/>
      <c r="K1536" t="inlineStr"/>
      <c r="L1536" t="inlineStr"/>
      <c r="M1536" t="inlineStr"/>
      <c r="N1536" t="inlineStr"/>
      <c r="O1536" t="n">
        <v>0</v>
      </c>
      <c r="P1536" t="n">
        <v>0</v>
      </c>
      <c r="Q1536" t="n">
        <v>500000000</v>
      </c>
      <c r="R1536" t="inlineStr"/>
      <c r="S1536" t="inlineStr"/>
      <c r="T1536" t="inlineStr"/>
      <c r="U1536" t="n">
        <v>0</v>
      </c>
      <c r="V1536" t="n">
        <v>500000000</v>
      </c>
      <c r="W1536" t="inlineStr"/>
      <c r="X1536" t="inlineStr">
        <is>
          <t>libre unbounded</t>
        </is>
      </c>
    </row>
    <row r="1537" ht="15" customHeight="1" s="1003">
      <c r="A1537" s="1019" t="inlineStr">
        <is>
          <t>Grignons d'olive</t>
        </is>
      </c>
      <c r="B1537" t="inlineStr">
        <is>
          <t>Export</t>
        </is>
      </c>
      <c r="C1537" t="inlineStr">
        <is>
          <t>kt</t>
        </is>
      </c>
      <c r="D1537" t="inlineStr">
        <is>
          <t>France</t>
        </is>
      </c>
      <c r="E1537" t="inlineStr">
        <is>
          <t>2015-16</t>
        </is>
      </c>
      <c r="F1537" t="inlineStr">
        <is>
          <t>Lentille</t>
        </is>
      </c>
      <c r="G1537" t="inlineStr"/>
      <c r="H1537" t="inlineStr"/>
      <c r="I1537" t="inlineStr"/>
      <c r="J1537" t="inlineStr"/>
      <c r="K1537" t="inlineStr"/>
      <c r="L1537" t="inlineStr"/>
      <c r="M1537" t="inlineStr"/>
      <c r="N1537" t="inlineStr"/>
      <c r="O1537" t="n">
        <v>0</v>
      </c>
      <c r="P1537" t="n">
        <v>0</v>
      </c>
      <c r="Q1537" t="n">
        <v>500000000</v>
      </c>
      <c r="R1537" t="inlineStr"/>
      <c r="S1537" t="inlineStr"/>
      <c r="T1537" t="inlineStr"/>
      <c r="U1537" t="n">
        <v>0</v>
      </c>
      <c r="V1537" t="n">
        <v>500000000</v>
      </c>
      <c r="W1537" t="inlineStr"/>
      <c r="X1537" t="inlineStr">
        <is>
          <t>libre unbounded</t>
        </is>
      </c>
    </row>
    <row r="1538" ht="15" customHeight="1" s="1003">
      <c r="A1538" s="1019" t="inlineStr">
        <is>
          <t>Olives de table</t>
        </is>
      </c>
      <c r="B1538" t="inlineStr">
        <is>
          <t>Vente directe et autoconsommation</t>
        </is>
      </c>
      <c r="C1538" t="inlineStr">
        <is>
          <t>kt</t>
        </is>
      </c>
      <c r="D1538" t="inlineStr">
        <is>
          <t>France</t>
        </is>
      </c>
      <c r="E1538" t="inlineStr">
        <is>
          <t>2015-16</t>
        </is>
      </c>
      <c r="F1538" t="inlineStr">
        <is>
          <t>Lentille</t>
        </is>
      </c>
      <c r="G1538" t="inlineStr"/>
      <c r="H1538" t="inlineStr"/>
      <c r="I1538" t="inlineStr"/>
      <c r="J1538" t="inlineStr"/>
      <c r="K1538" t="inlineStr"/>
      <c r="L1538" t="inlineStr"/>
      <c r="M1538" t="inlineStr"/>
      <c r="N1538" t="inlineStr"/>
      <c r="O1538" t="n">
        <v>0</v>
      </c>
      <c r="P1538" t="n">
        <v>0</v>
      </c>
      <c r="Q1538" t="n">
        <v>500000000</v>
      </c>
      <c r="R1538" t="inlineStr"/>
      <c r="S1538" t="inlineStr"/>
      <c r="T1538" t="inlineStr"/>
      <c r="U1538" t="n">
        <v>0</v>
      </c>
      <c r="V1538" t="n">
        <v>500000000</v>
      </c>
      <c r="W1538" t="inlineStr"/>
      <c r="X1538" t="inlineStr">
        <is>
          <t>libre unbounded</t>
        </is>
      </c>
    </row>
    <row r="1539" ht="15" customHeight="1" s="1003">
      <c r="A1539" s="1019" t="inlineStr">
        <is>
          <t>Olives de table</t>
        </is>
      </c>
      <c r="B1539" t="inlineStr">
        <is>
          <t>Circuits spécialisés</t>
        </is>
      </c>
      <c r="C1539" t="inlineStr">
        <is>
          <t>kt</t>
        </is>
      </c>
      <c r="D1539" t="inlineStr">
        <is>
          <t>France</t>
        </is>
      </c>
      <c r="E1539" t="inlineStr">
        <is>
          <t>2015-16</t>
        </is>
      </c>
      <c r="F1539" t="inlineStr">
        <is>
          <t>Lentille</t>
        </is>
      </c>
      <c r="G1539" t="inlineStr"/>
      <c r="H1539" t="inlineStr"/>
      <c r="I1539" t="inlineStr"/>
      <c r="J1539" t="inlineStr"/>
      <c r="K1539" t="inlineStr"/>
      <c r="L1539" t="inlineStr"/>
      <c r="M1539" t="inlineStr"/>
      <c r="N1539" t="inlineStr"/>
      <c r="O1539" t="n">
        <v>0</v>
      </c>
      <c r="P1539" t="n">
        <v>0</v>
      </c>
      <c r="Q1539" t="n">
        <v>500000000</v>
      </c>
      <c r="R1539" t="inlineStr"/>
      <c r="S1539" t="inlineStr"/>
      <c r="T1539" t="inlineStr"/>
      <c r="U1539" t="n">
        <v>0</v>
      </c>
      <c r="V1539" t="n">
        <v>500000000</v>
      </c>
      <c r="W1539" t="inlineStr"/>
      <c r="X1539" t="inlineStr">
        <is>
          <t>libre unbounded</t>
        </is>
      </c>
    </row>
    <row r="1540" ht="15" customHeight="1" s="1003">
      <c r="A1540" s="1019" t="inlineStr">
        <is>
          <t>Olives de table</t>
        </is>
      </c>
      <c r="B1540" t="inlineStr">
        <is>
          <t>RHD</t>
        </is>
      </c>
      <c r="C1540" t="inlineStr">
        <is>
          <t>kt</t>
        </is>
      </c>
      <c r="D1540" t="inlineStr">
        <is>
          <t>France</t>
        </is>
      </c>
      <c r="E1540" t="inlineStr">
        <is>
          <t>2015-16</t>
        </is>
      </c>
      <c r="F1540" t="inlineStr">
        <is>
          <t>Lentille</t>
        </is>
      </c>
      <c r="G1540" t="inlineStr"/>
      <c r="H1540" t="inlineStr"/>
      <c r="I1540" t="inlineStr"/>
      <c r="J1540" t="inlineStr"/>
      <c r="K1540" t="inlineStr"/>
      <c r="L1540" t="inlineStr"/>
      <c r="M1540" t="inlineStr"/>
      <c r="N1540" t="inlineStr"/>
      <c r="O1540" t="n">
        <v>0</v>
      </c>
      <c r="P1540" t="n">
        <v>0</v>
      </c>
      <c r="Q1540" t="n">
        <v>500000000</v>
      </c>
      <c r="R1540" t="inlineStr"/>
      <c r="S1540" t="inlineStr"/>
      <c r="T1540" t="inlineStr"/>
      <c r="U1540" t="n">
        <v>0</v>
      </c>
      <c r="V1540" t="n">
        <v>500000000</v>
      </c>
      <c r="W1540" t="inlineStr"/>
      <c r="X1540" t="inlineStr">
        <is>
          <t>libre unbounded</t>
        </is>
      </c>
    </row>
    <row r="1541" ht="15" customHeight="1" s="1003">
      <c r="A1541" s="1019" t="inlineStr">
        <is>
          <t>Olives de table</t>
        </is>
      </c>
      <c r="B1541" t="inlineStr">
        <is>
          <t>Autres IAA</t>
        </is>
      </c>
      <c r="C1541" t="inlineStr">
        <is>
          <t>kt</t>
        </is>
      </c>
      <c r="D1541" t="inlineStr">
        <is>
          <t>France</t>
        </is>
      </c>
      <c r="E1541" t="inlineStr">
        <is>
          <t>2015-16</t>
        </is>
      </c>
      <c r="F1541" t="inlineStr">
        <is>
          <t>Lentille</t>
        </is>
      </c>
      <c r="G1541" t="inlineStr"/>
      <c r="H1541" t="inlineStr"/>
      <c r="I1541" t="inlineStr"/>
      <c r="J1541" t="inlineStr"/>
      <c r="K1541" t="inlineStr"/>
      <c r="L1541" t="inlineStr"/>
      <c r="M1541" t="inlineStr"/>
      <c r="N1541" t="inlineStr"/>
      <c r="O1541" t="n">
        <v>0</v>
      </c>
      <c r="P1541" t="n">
        <v>0</v>
      </c>
      <c r="Q1541" t="n">
        <v>500000000</v>
      </c>
      <c r="R1541" t="inlineStr"/>
      <c r="S1541" t="inlineStr"/>
      <c r="T1541" t="inlineStr"/>
      <c r="U1541" t="n">
        <v>0</v>
      </c>
      <c r="V1541" t="n">
        <v>500000000</v>
      </c>
      <c r="W1541" t="inlineStr"/>
      <c r="X1541" t="inlineStr">
        <is>
          <t>libre unbounded</t>
        </is>
      </c>
    </row>
    <row r="1542" ht="15" customHeight="1" s="1003">
      <c r="A1542" s="1019" t="inlineStr">
        <is>
          <t>Olives de table</t>
        </is>
      </c>
      <c r="B1542" t="inlineStr">
        <is>
          <t>Alimentation humaine</t>
        </is>
      </c>
      <c r="C1542" t="inlineStr">
        <is>
          <t>kt</t>
        </is>
      </c>
      <c r="D1542" t="inlineStr">
        <is>
          <t>France</t>
        </is>
      </c>
      <c r="E1542" t="inlineStr">
        <is>
          <t>2015-16</t>
        </is>
      </c>
      <c r="F1542" t="inlineStr">
        <is>
          <t>Lentille</t>
        </is>
      </c>
      <c r="G1542" t="inlineStr"/>
      <c r="H1542" t="inlineStr"/>
      <c r="I1542" t="inlineStr"/>
      <c r="J1542" t="inlineStr"/>
      <c r="K1542" t="inlineStr"/>
      <c r="L1542" t="inlineStr"/>
      <c r="M1542" t="inlineStr"/>
      <c r="N1542" t="inlineStr"/>
      <c r="O1542" t="n">
        <v>0</v>
      </c>
      <c r="P1542" t="n">
        <v>0</v>
      </c>
      <c r="Q1542" t="n">
        <v>500000000</v>
      </c>
      <c r="R1542" t="inlineStr"/>
      <c r="S1542" t="inlineStr"/>
      <c r="T1542" t="inlineStr"/>
      <c r="U1542" t="n">
        <v>0</v>
      </c>
      <c r="V1542" t="n">
        <v>500000000</v>
      </c>
      <c r="W1542" t="inlineStr"/>
      <c r="X1542" t="inlineStr">
        <is>
          <t>libre unbounded</t>
        </is>
      </c>
    </row>
    <row r="1543" ht="15" customHeight="1" s="1003">
      <c r="A1543" s="1019" t="inlineStr">
        <is>
          <t>Olives de table</t>
        </is>
      </c>
      <c r="B1543" t="inlineStr">
        <is>
          <t>Ménages</t>
        </is>
      </c>
      <c r="C1543" t="inlineStr">
        <is>
          <t>kt</t>
        </is>
      </c>
      <c r="D1543" t="inlineStr">
        <is>
          <t>France</t>
        </is>
      </c>
      <c r="E1543" t="inlineStr">
        <is>
          <t>2015-16</t>
        </is>
      </c>
      <c r="F1543" t="inlineStr">
        <is>
          <t>Lentille</t>
        </is>
      </c>
      <c r="G1543" t="inlineStr"/>
      <c r="H1543" t="inlineStr"/>
      <c r="I1543" t="inlineStr"/>
      <c r="J1543" t="inlineStr"/>
      <c r="K1543" t="inlineStr"/>
      <c r="L1543" t="inlineStr"/>
      <c r="M1543" t="inlineStr"/>
      <c r="N1543" t="inlineStr"/>
      <c r="O1543" t="n">
        <v>0</v>
      </c>
      <c r="P1543" t="n">
        <v>0</v>
      </c>
      <c r="Q1543" t="n">
        <v>500000000</v>
      </c>
      <c r="R1543" t="inlineStr"/>
      <c r="S1543" t="inlineStr"/>
      <c r="T1543" t="inlineStr"/>
      <c r="U1543" t="n">
        <v>0</v>
      </c>
      <c r="V1543" t="n">
        <v>500000000</v>
      </c>
      <c r="W1543" t="inlineStr"/>
      <c r="X1543" t="inlineStr">
        <is>
          <t>libre unbounded</t>
        </is>
      </c>
    </row>
    <row r="1544" ht="15" customHeight="1" s="1003">
      <c r="A1544" s="1019" t="inlineStr">
        <is>
          <t>Olives de table</t>
        </is>
      </c>
      <c r="B1544" t="inlineStr">
        <is>
          <t>Usages alimentaires</t>
        </is>
      </c>
      <c r="C1544" t="inlineStr">
        <is>
          <t>kt</t>
        </is>
      </c>
      <c r="D1544" t="inlineStr">
        <is>
          <t>France</t>
        </is>
      </c>
      <c r="E1544" t="inlineStr">
        <is>
          <t>2015-16</t>
        </is>
      </c>
      <c r="F1544" t="inlineStr">
        <is>
          <t>Lentille</t>
        </is>
      </c>
      <c r="G1544" t="inlineStr"/>
      <c r="H1544" t="inlineStr"/>
      <c r="I1544" t="inlineStr"/>
      <c r="J1544" t="inlineStr"/>
      <c r="K1544" t="inlineStr"/>
      <c r="L1544" t="inlineStr"/>
      <c r="M1544" t="inlineStr"/>
      <c r="N1544" t="inlineStr"/>
      <c r="O1544" t="n">
        <v>0</v>
      </c>
      <c r="P1544" t="n">
        <v>0</v>
      </c>
      <c r="Q1544" t="n">
        <v>500000000</v>
      </c>
      <c r="R1544" t="inlineStr"/>
      <c r="S1544" t="inlineStr"/>
      <c r="T1544" t="inlineStr"/>
      <c r="U1544" t="n">
        <v>0</v>
      </c>
      <c r="V1544" t="n">
        <v>500000000</v>
      </c>
      <c r="W1544" t="inlineStr"/>
      <c r="X1544" t="inlineStr">
        <is>
          <t>libre unbounded</t>
        </is>
      </c>
    </row>
    <row r="1545" ht="15" customHeight="1" s="1003">
      <c r="A1545" s="1019" t="inlineStr">
        <is>
          <t>Olives de table</t>
        </is>
      </c>
      <c r="B1545" t="inlineStr">
        <is>
          <t>Débouchés</t>
        </is>
      </c>
      <c r="C1545" t="inlineStr">
        <is>
          <t>kt</t>
        </is>
      </c>
      <c r="D1545" t="inlineStr">
        <is>
          <t>France</t>
        </is>
      </c>
      <c r="E1545" t="inlineStr">
        <is>
          <t>2015-16</t>
        </is>
      </c>
      <c r="F1545" t="inlineStr">
        <is>
          <t>Lentille</t>
        </is>
      </c>
      <c r="G1545" t="inlineStr"/>
      <c r="H1545" t="inlineStr"/>
      <c r="I1545" t="inlineStr"/>
      <c r="J1545" t="inlineStr"/>
      <c r="K1545" t="inlineStr"/>
      <c r="L1545" t="inlineStr"/>
      <c r="M1545" t="inlineStr"/>
      <c r="N1545" t="inlineStr"/>
      <c r="O1545" t="n">
        <v>0</v>
      </c>
      <c r="P1545" t="n">
        <v>0</v>
      </c>
      <c r="Q1545" t="n">
        <v>500000000</v>
      </c>
      <c r="R1545" t="inlineStr"/>
      <c r="S1545" t="inlineStr"/>
      <c r="T1545" t="inlineStr"/>
      <c r="U1545" t="n">
        <v>0</v>
      </c>
      <c r="V1545" t="n">
        <v>500000000</v>
      </c>
      <c r="W1545" t="inlineStr"/>
      <c r="X1545" t="inlineStr">
        <is>
          <t>libre unbounded</t>
        </is>
      </c>
    </row>
    <row r="1546" ht="15" customHeight="1" s="1003">
      <c r="A1546" s="1019" t="inlineStr">
        <is>
          <t>Olives de table</t>
        </is>
      </c>
      <c r="B1546" t="inlineStr">
        <is>
          <t>Export</t>
        </is>
      </c>
      <c r="C1546" t="inlineStr">
        <is>
          <t>kt</t>
        </is>
      </c>
      <c r="D1546" t="inlineStr">
        <is>
          <t>France</t>
        </is>
      </c>
      <c r="E1546" t="inlineStr">
        <is>
          <t>2015-16</t>
        </is>
      </c>
      <c r="F1546" t="inlineStr">
        <is>
          <t>Lentille</t>
        </is>
      </c>
      <c r="G1546" t="inlineStr"/>
      <c r="H1546" t="inlineStr"/>
      <c r="I1546" t="inlineStr"/>
      <c r="J1546" t="inlineStr"/>
      <c r="K1546" t="inlineStr"/>
      <c r="L1546" t="inlineStr"/>
      <c r="M1546" t="inlineStr"/>
      <c r="N1546" t="inlineStr"/>
      <c r="O1546" t="n">
        <v>0</v>
      </c>
      <c r="P1546" t="n">
        <v>0</v>
      </c>
      <c r="Q1546" t="n">
        <v>500000000</v>
      </c>
      <c r="R1546" t="inlineStr"/>
      <c r="S1546" t="inlineStr"/>
      <c r="T1546" t="inlineStr"/>
      <c r="U1546" t="n">
        <v>0</v>
      </c>
      <c r="V1546" t="n">
        <v>500000000</v>
      </c>
      <c r="W1546" t="inlineStr"/>
      <c r="X1546" t="inlineStr">
        <is>
          <t>libre unbounded</t>
        </is>
      </c>
    </row>
    <row r="1547" ht="15" customHeight="1" s="1003">
      <c r="A1547" s="1019" t="inlineStr">
        <is>
          <t>Olives de table</t>
        </is>
      </c>
      <c r="B1547" t="inlineStr">
        <is>
          <t>GMS</t>
        </is>
      </c>
      <c r="C1547" t="inlineStr">
        <is>
          <t>kt</t>
        </is>
      </c>
      <c r="D1547" t="inlineStr">
        <is>
          <t>France</t>
        </is>
      </c>
      <c r="E1547" t="inlineStr">
        <is>
          <t>2015-16</t>
        </is>
      </c>
      <c r="F1547" t="inlineStr">
        <is>
          <t>Lentille</t>
        </is>
      </c>
      <c r="G1547" t="inlineStr"/>
      <c r="H1547" t="inlineStr"/>
      <c r="I1547" t="inlineStr"/>
      <c r="J1547" t="inlineStr"/>
      <c r="K1547" t="inlineStr"/>
      <c r="L1547" t="inlineStr"/>
      <c r="M1547" t="inlineStr"/>
      <c r="N1547" t="inlineStr"/>
      <c r="O1547" t="n">
        <v>0</v>
      </c>
      <c r="P1547" t="n">
        <v>0</v>
      </c>
      <c r="Q1547" t="n">
        <v>500000000</v>
      </c>
      <c r="R1547" t="inlineStr"/>
      <c r="S1547" t="inlineStr"/>
      <c r="T1547" t="inlineStr"/>
      <c r="U1547" t="n">
        <v>0</v>
      </c>
      <c r="V1547" t="n">
        <v>500000000</v>
      </c>
      <c r="W1547" t="inlineStr"/>
      <c r="X1547" t="inlineStr">
        <is>
          <t>libre unbounded</t>
        </is>
      </c>
    </row>
    <row r="1548" ht="15" customHeight="1" s="1003">
      <c r="A1548" s="1019" t="inlineStr">
        <is>
          <t>Olives de table</t>
        </is>
      </c>
      <c r="B1548" t="inlineStr">
        <is>
          <t>Circuits généralistes</t>
        </is>
      </c>
      <c r="C1548" t="inlineStr">
        <is>
          <t>kt</t>
        </is>
      </c>
      <c r="D1548" t="inlineStr">
        <is>
          <t>France</t>
        </is>
      </c>
      <c r="E1548" t="inlineStr">
        <is>
          <t>2015-16</t>
        </is>
      </c>
      <c r="F1548" t="inlineStr">
        <is>
          <t>Lentille</t>
        </is>
      </c>
      <c r="G1548" t="inlineStr"/>
      <c r="H1548" t="inlineStr"/>
      <c r="I1548" t="inlineStr"/>
      <c r="J1548" t="inlineStr"/>
      <c r="K1548" t="inlineStr"/>
      <c r="L1548" t="inlineStr"/>
      <c r="M1548" t="inlineStr"/>
      <c r="N1548" t="inlineStr"/>
      <c r="O1548" t="n">
        <v>0</v>
      </c>
      <c r="P1548" t="n">
        <v>0</v>
      </c>
      <c r="Q1548" t="n">
        <v>500000000</v>
      </c>
      <c r="R1548" t="inlineStr"/>
      <c r="S1548" t="inlineStr"/>
      <c r="T1548" t="inlineStr"/>
      <c r="U1548" t="n">
        <v>0</v>
      </c>
      <c r="V1548" t="n">
        <v>500000000</v>
      </c>
      <c r="W1548" t="inlineStr"/>
      <c r="X1548" t="inlineStr">
        <is>
          <t>libre unbounded</t>
        </is>
      </c>
    </row>
    <row r="1549" ht="15" customHeight="1" s="1003">
      <c r="A1549" s="1019" t="inlineStr">
        <is>
          <t>Olives de table</t>
        </is>
      </c>
      <c r="B1549" t="inlineStr">
        <is>
          <t>Ecart statistique</t>
        </is>
      </c>
      <c r="C1549" t="inlineStr">
        <is>
          <t>kt</t>
        </is>
      </c>
      <c r="D1549" t="inlineStr">
        <is>
          <t>France</t>
        </is>
      </c>
      <c r="E1549" t="inlineStr">
        <is>
          <t>2015-16</t>
        </is>
      </c>
      <c r="F1549" t="inlineStr">
        <is>
          <t>Lentille</t>
        </is>
      </c>
      <c r="G1549" t="inlineStr"/>
      <c r="H1549" t="inlineStr"/>
      <c r="I1549" t="inlineStr"/>
      <c r="J1549" t="inlineStr"/>
      <c r="K1549" t="inlineStr"/>
      <c r="L1549" t="inlineStr"/>
      <c r="M1549" t="inlineStr"/>
      <c r="N1549" t="inlineStr"/>
      <c r="O1549" t="n">
        <v>0</v>
      </c>
      <c r="P1549" t="n">
        <v>0</v>
      </c>
      <c r="Q1549" t="n">
        <v>500000000</v>
      </c>
      <c r="R1549" t="inlineStr"/>
      <c r="S1549" t="inlineStr"/>
      <c r="T1549" t="inlineStr"/>
      <c r="U1549" t="n">
        <v>0</v>
      </c>
      <c r="V1549" t="n">
        <v>500000000</v>
      </c>
      <c r="W1549" t="inlineStr"/>
      <c r="X1549" t="inlineStr">
        <is>
          <t>libre unbounded</t>
        </is>
      </c>
    </row>
    <row r="1550" ht="15" customHeight="1" s="1003">
      <c r="A1550" s="1019" t="inlineStr">
        <is>
          <t>Produits alimentaires</t>
        </is>
      </c>
      <c r="B1550" t="inlineStr">
        <is>
          <t>GMS</t>
        </is>
      </c>
      <c r="C1550" t="inlineStr">
        <is>
          <t>kt</t>
        </is>
      </c>
      <c r="D1550" t="inlineStr">
        <is>
          <t>France</t>
        </is>
      </c>
      <c r="E1550" t="inlineStr">
        <is>
          <t>2015-16</t>
        </is>
      </c>
      <c r="F1550" t="inlineStr">
        <is>
          <t>Lentille</t>
        </is>
      </c>
      <c r="G1550" t="inlineStr"/>
      <c r="H1550" t="inlineStr">
        <is>
          <t>Part de consommation de produits alimentaires par les GMS (en volume de matière première) = 79,82 % (OléoProtéines - Terres Univia)</t>
        </is>
      </c>
      <c r="I1550" t="inlineStr">
        <is>
          <t>OléoProtéines - Terres Univia</t>
        </is>
      </c>
      <c r="J1550" t="inlineStr">
        <is>
          <t>Même répartition des circuits de distribution des produits alimentaires qu'en 2023</t>
        </is>
      </c>
      <c r="K1550" t="inlineStr">
        <is>
          <t>Répartition</t>
        </is>
      </c>
      <c r="L1550" t="inlineStr">
        <is>
          <t>Part de consommation de produits alimentaires par les GMS (en volume de matière première)</t>
        </is>
      </c>
      <c r="M1550" t="inlineStr">
        <is>
          <t>Consommation - OléoProtéines</t>
        </is>
      </c>
      <c r="N1550" t="inlineStr"/>
      <c r="O1550" t="n">
        <v>40</v>
      </c>
      <c r="P1550" t="n">
        <v>26.6</v>
      </c>
      <c r="Q1550" t="n">
        <v>500000000</v>
      </c>
      <c r="R1550" t="inlineStr"/>
      <c r="S1550" t="inlineStr"/>
      <c r="T1550" t="inlineStr"/>
      <c r="U1550" t="n">
        <v>0</v>
      </c>
      <c r="V1550" t="n">
        <v>500000000</v>
      </c>
      <c r="W1550" t="inlineStr"/>
      <c r="X1550" t="inlineStr">
        <is>
          <t>libre unbounded</t>
        </is>
      </c>
    </row>
    <row r="1551" ht="15" customHeight="1" s="1003">
      <c r="A1551" s="1019" t="inlineStr">
        <is>
          <t>Produits alimentaires</t>
        </is>
      </c>
      <c r="B1551" t="inlineStr">
        <is>
          <t>Circuits spécialisés</t>
        </is>
      </c>
      <c r="C1551" t="inlineStr">
        <is>
          <t>kt</t>
        </is>
      </c>
      <c r="D1551" t="inlineStr">
        <is>
          <t>France</t>
        </is>
      </c>
      <c r="E1551" t="inlineStr">
        <is>
          <t>2015-16</t>
        </is>
      </c>
      <c r="F1551" t="inlineStr">
        <is>
          <t>Lentille</t>
        </is>
      </c>
      <c r="G1551" t="inlineStr"/>
      <c r="H1551" t="inlineStr">
        <is>
          <t>Part de consommation de produits alimentaires par les circuits spécialisés (en volume de matière première) = 3,99 % (OléoProtéines - Terres Univia)</t>
        </is>
      </c>
      <c r="I1551" t="inlineStr">
        <is>
          <t>OléoProtéines - Terres Univia</t>
        </is>
      </c>
      <c r="J1551" t="inlineStr">
        <is>
          <t>Même répartition des circuits de distribution des produits alimentaires qu'en 2023</t>
        </is>
      </c>
      <c r="K1551" t="inlineStr">
        <is>
          <t>Répartition</t>
        </is>
      </c>
      <c r="L1551" t="inlineStr">
        <is>
          <t>Part de consommation de produits alimentaires par les circuits spécialisés (en volume de matière première)</t>
        </is>
      </c>
      <c r="M1551" t="inlineStr">
        <is>
          <t>Consommation - OléoProtéines</t>
        </is>
      </c>
      <c r="N1551" t="inlineStr"/>
      <c r="O1551" t="n">
        <v>2</v>
      </c>
      <c r="P1551" t="n">
        <v>1.33</v>
      </c>
      <c r="Q1551" t="n">
        <v>500000000</v>
      </c>
      <c r="R1551" t="inlineStr"/>
      <c r="S1551" t="inlineStr"/>
      <c r="T1551" t="inlineStr"/>
      <c r="U1551" t="n">
        <v>0</v>
      </c>
      <c r="V1551" t="n">
        <v>500000000</v>
      </c>
      <c r="W1551" t="inlineStr"/>
      <c r="X1551" t="inlineStr">
        <is>
          <t>libre unbounded</t>
        </is>
      </c>
    </row>
    <row r="1552" ht="15" customHeight="1" s="1003">
      <c r="A1552" s="1019" t="inlineStr">
        <is>
          <t>Produits alimentaires</t>
        </is>
      </c>
      <c r="B1552" t="inlineStr">
        <is>
          <t>RHD</t>
        </is>
      </c>
      <c r="C1552" t="inlineStr">
        <is>
          <t>kt</t>
        </is>
      </c>
      <c r="D1552" t="inlineStr">
        <is>
          <t>France</t>
        </is>
      </c>
      <c r="E1552" t="inlineStr">
        <is>
          <t>2015-16</t>
        </is>
      </c>
      <c r="F1552" t="inlineStr">
        <is>
          <t>Lentille</t>
        </is>
      </c>
      <c r="G1552" t="inlineStr"/>
      <c r="H1552" t="inlineStr">
        <is>
          <t>Part de consommation de produits alimentaires par la RHD (en volume de matière première) = 10,9 % (OléoProtéines - Terres Univia)</t>
        </is>
      </c>
      <c r="I1552" t="inlineStr">
        <is>
          <t>OléoProtéines - Terres Univia</t>
        </is>
      </c>
      <c r="J1552" t="inlineStr">
        <is>
          <t>Même répartition des circuits de distribution des produits alimentaires qu'en 2023</t>
        </is>
      </c>
      <c r="K1552" t="inlineStr">
        <is>
          <t>Répartition</t>
        </is>
      </c>
      <c r="L1552" t="inlineStr">
        <is>
          <t>Part de consommation de produits alimentaires par la RHD (en volume de matière première)</t>
        </is>
      </c>
      <c r="M1552" t="inlineStr">
        <is>
          <t>Consommation - OléoProtéines</t>
        </is>
      </c>
      <c r="N1552" t="inlineStr"/>
      <c r="O1552" t="n">
        <v>5.47</v>
      </c>
      <c r="P1552" t="n">
        <v>3.64</v>
      </c>
      <c r="Q1552" t="n">
        <v>500000000</v>
      </c>
      <c r="R1552" t="inlineStr"/>
      <c r="S1552" t="inlineStr"/>
      <c r="T1552" t="inlineStr"/>
      <c r="U1552" t="n">
        <v>0</v>
      </c>
      <c r="V1552" t="n">
        <v>500000000</v>
      </c>
      <c r="W1552" t="inlineStr"/>
      <c r="X1552" t="inlineStr">
        <is>
          <t>libre unbounded</t>
        </is>
      </c>
    </row>
    <row r="1553" ht="15" customHeight="1" s="1003">
      <c r="A1553" s="1019" t="inlineStr">
        <is>
          <t>Produits alimentaires</t>
        </is>
      </c>
      <c r="B1553" t="inlineStr">
        <is>
          <t>Autres IAA</t>
        </is>
      </c>
      <c r="C1553" t="inlineStr">
        <is>
          <t>kt</t>
        </is>
      </c>
      <c r="D1553" t="inlineStr">
        <is>
          <t>France</t>
        </is>
      </c>
      <c r="E1553" t="inlineStr">
        <is>
          <t>2015-16</t>
        </is>
      </c>
      <c r="F1553" t="inlineStr">
        <is>
          <t>Lentille</t>
        </is>
      </c>
      <c r="G1553" t="inlineStr"/>
      <c r="H1553" t="inlineStr">
        <is>
          <t>Part de consommation de produits alimentaires par les autres IAA (en volume de matière première) = 5,29 % (OléoProtéines - Terres Univia)</t>
        </is>
      </c>
      <c r="I1553" t="inlineStr">
        <is>
          <t>OléoProtéines - Terres Univia</t>
        </is>
      </c>
      <c r="J1553" t="inlineStr">
        <is>
          <t>Même répartition des circuits de distribution des produits alimentaires qu'en 2023</t>
        </is>
      </c>
      <c r="K1553" t="inlineStr">
        <is>
          <t>Répartition</t>
        </is>
      </c>
      <c r="L1553" t="inlineStr">
        <is>
          <t>Part de consommation de produits alimentaires par les autres IAA (en volume de matière première)</t>
        </is>
      </c>
      <c r="M1553" t="inlineStr">
        <is>
          <t>Consommation - OléoProtéines</t>
        </is>
      </c>
      <c r="N1553" t="inlineStr"/>
      <c r="O1553" t="n">
        <v>2.65</v>
      </c>
      <c r="P1553" t="n">
        <v>1.76</v>
      </c>
      <c r="Q1553" t="n">
        <v>500000000</v>
      </c>
      <c r="R1553" t="inlineStr"/>
      <c r="S1553" t="inlineStr"/>
      <c r="T1553" t="inlineStr"/>
      <c r="U1553" t="n">
        <v>0</v>
      </c>
      <c r="V1553" t="n">
        <v>500000000</v>
      </c>
      <c r="W1553" t="inlineStr"/>
      <c r="X1553" t="inlineStr">
        <is>
          <t>libre unbounded</t>
        </is>
      </c>
    </row>
    <row r="1554" ht="15" customHeight="1" s="1003">
      <c r="A1554" s="1019" t="inlineStr">
        <is>
          <t>Produits alimentaires</t>
        </is>
      </c>
      <c r="B1554" t="inlineStr">
        <is>
          <t>Ménages</t>
        </is>
      </c>
      <c r="C1554" t="inlineStr">
        <is>
          <t>kt</t>
        </is>
      </c>
      <c r="D1554" t="inlineStr">
        <is>
          <t>France</t>
        </is>
      </c>
      <c r="E1554" t="inlineStr">
        <is>
          <t>2015-16</t>
        </is>
      </c>
      <c r="F1554" t="inlineStr">
        <is>
          <t>Lentille</t>
        </is>
      </c>
      <c r="G1554" t="inlineStr"/>
      <c r="H1554" t="inlineStr"/>
      <c r="I1554" t="inlineStr"/>
      <c r="J1554" t="inlineStr"/>
      <c r="K1554" t="inlineStr"/>
      <c r="L1554" t="inlineStr"/>
      <c r="M1554" t="inlineStr"/>
      <c r="N1554" t="inlineStr"/>
      <c r="O1554" t="n">
        <v>42</v>
      </c>
      <c r="P1554" t="n">
        <v>28</v>
      </c>
      <c r="Q1554" t="n">
        <v>500000000</v>
      </c>
      <c r="R1554" t="inlineStr"/>
      <c r="S1554" t="inlineStr"/>
      <c r="T1554" t="inlineStr"/>
      <c r="U1554" t="n">
        <v>0</v>
      </c>
      <c r="V1554" t="n">
        <v>500000000</v>
      </c>
      <c r="W1554" t="inlineStr"/>
      <c r="X1554" t="inlineStr">
        <is>
          <t>libre unbounded</t>
        </is>
      </c>
    </row>
    <row r="1555" ht="15" customHeight="1" s="1003">
      <c r="A1555" s="1019" t="inlineStr">
        <is>
          <t>Produits alimentaires</t>
        </is>
      </c>
      <c r="B1555" t="inlineStr">
        <is>
          <t>Circuits généralistes</t>
        </is>
      </c>
      <c r="C1555" t="inlineStr">
        <is>
          <t>kt</t>
        </is>
      </c>
      <c r="D1555" t="inlineStr">
        <is>
          <t>France</t>
        </is>
      </c>
      <c r="E1555" t="inlineStr">
        <is>
          <t>2015-16</t>
        </is>
      </c>
      <c r="F1555" t="inlineStr">
        <is>
          <t>Lentille</t>
        </is>
      </c>
      <c r="G1555" t="inlineStr"/>
      <c r="H1555" t="inlineStr"/>
      <c r="I1555" t="inlineStr"/>
      <c r="J1555" t="inlineStr"/>
      <c r="K1555" t="inlineStr"/>
      <c r="L1555" t="inlineStr"/>
      <c r="M1555" t="inlineStr"/>
      <c r="N1555" t="inlineStr"/>
      <c r="O1555" t="n">
        <v>40</v>
      </c>
      <c r="P1555" t="n">
        <v>26.6</v>
      </c>
      <c r="Q1555" t="n">
        <v>500000000</v>
      </c>
      <c r="R1555" t="inlineStr"/>
      <c r="S1555" t="inlineStr"/>
      <c r="T1555" t="inlineStr"/>
      <c r="U1555" t="n">
        <v>0</v>
      </c>
      <c r="V1555" t="n">
        <v>500000000</v>
      </c>
      <c r="W1555" t="inlineStr"/>
      <c r="X1555" t="inlineStr">
        <is>
          <t>libre unbounded</t>
        </is>
      </c>
    </row>
    <row r="1556" ht="15" customHeight="1" s="1003">
      <c r="A1556" s="1019" t="inlineStr">
        <is>
          <t>Produits alimentaires</t>
        </is>
      </c>
      <c r="B1556" t="inlineStr">
        <is>
          <t>Alimentation humaine</t>
        </is>
      </c>
      <c r="C1556" t="inlineStr">
        <is>
          <t>kt</t>
        </is>
      </c>
      <c r="D1556" t="inlineStr">
        <is>
          <t>France</t>
        </is>
      </c>
      <c r="E1556" t="inlineStr">
        <is>
          <t>2015-16</t>
        </is>
      </c>
      <c r="F1556" t="inlineStr">
        <is>
          <t>Lentille</t>
        </is>
      </c>
      <c r="G1556" t="inlineStr"/>
      <c r="H1556" t="inlineStr"/>
      <c r="I1556" t="inlineStr"/>
      <c r="J1556" t="inlineStr"/>
      <c r="K1556" t="inlineStr"/>
      <c r="L1556" t="inlineStr"/>
      <c r="M1556" t="inlineStr"/>
      <c r="N1556" t="inlineStr"/>
      <c r="O1556" t="n">
        <v>50.2</v>
      </c>
      <c r="P1556" t="n">
        <v>33.4</v>
      </c>
      <c r="Q1556" t="n">
        <v>500000000</v>
      </c>
      <c r="R1556" t="inlineStr"/>
      <c r="S1556" t="inlineStr"/>
      <c r="T1556" t="inlineStr"/>
      <c r="U1556" t="n">
        <v>0</v>
      </c>
      <c r="V1556" t="n">
        <v>500000000</v>
      </c>
      <c r="W1556" t="inlineStr"/>
      <c r="X1556" t="inlineStr">
        <is>
          <t>libre unbounded</t>
        </is>
      </c>
    </row>
    <row r="1557" ht="15" customHeight="1" s="1003">
      <c r="A1557" s="1019" t="inlineStr">
        <is>
          <t>Produits alimentaires</t>
        </is>
      </c>
      <c r="B1557" t="inlineStr">
        <is>
          <t>Usages alimentaires</t>
        </is>
      </c>
      <c r="C1557" t="inlineStr">
        <is>
          <t>kt</t>
        </is>
      </c>
      <c r="D1557" t="inlineStr">
        <is>
          <t>France</t>
        </is>
      </c>
      <c r="E1557" t="inlineStr">
        <is>
          <t>2015-16</t>
        </is>
      </c>
      <c r="F1557" t="inlineStr">
        <is>
          <t>Lentille</t>
        </is>
      </c>
      <c r="G1557" t="inlineStr"/>
      <c r="H1557" t="inlineStr"/>
      <c r="I1557" t="inlineStr"/>
      <c r="J1557" t="inlineStr"/>
      <c r="K1557" t="inlineStr"/>
      <c r="L1557" t="inlineStr"/>
      <c r="M1557" t="inlineStr"/>
      <c r="N1557" t="inlineStr"/>
      <c r="O1557" t="n">
        <v>50.2</v>
      </c>
      <c r="P1557" t="n">
        <v>33.4</v>
      </c>
      <c r="Q1557" t="n">
        <v>500000000</v>
      </c>
      <c r="R1557" t="inlineStr"/>
      <c r="S1557" t="inlineStr"/>
      <c r="T1557" t="inlineStr"/>
      <c r="U1557" t="n">
        <v>0</v>
      </c>
      <c r="V1557" t="n">
        <v>500000000</v>
      </c>
      <c r="W1557" t="inlineStr"/>
      <c r="X1557" t="inlineStr">
        <is>
          <t>libre unbounded</t>
        </is>
      </c>
    </row>
    <row r="1558" ht="15" customHeight="1" s="1003">
      <c r="A1558" s="1019" t="inlineStr">
        <is>
          <t>Produits alimentaires</t>
        </is>
      </c>
      <c r="B1558" t="inlineStr">
        <is>
          <t>Débouchés</t>
        </is>
      </c>
      <c r="C1558" t="inlineStr">
        <is>
          <t>kt</t>
        </is>
      </c>
      <c r="D1558" t="inlineStr">
        <is>
          <t>France</t>
        </is>
      </c>
      <c r="E1558" t="inlineStr">
        <is>
          <t>2015-16</t>
        </is>
      </c>
      <c r="F1558" t="inlineStr">
        <is>
          <t>Lentille</t>
        </is>
      </c>
      <c r="G1558" t="inlineStr"/>
      <c r="H1558" t="inlineStr"/>
      <c r="I1558" t="inlineStr"/>
      <c r="J1558" t="inlineStr"/>
      <c r="K1558" t="inlineStr"/>
      <c r="L1558" t="inlineStr"/>
      <c r="M1558" t="inlineStr"/>
      <c r="N1558" t="inlineStr"/>
      <c r="O1558" t="n">
        <v>50.2</v>
      </c>
      <c r="P1558" t="n">
        <v>33.4</v>
      </c>
      <c r="Q1558" t="n">
        <v>500000000</v>
      </c>
      <c r="R1558" t="inlineStr"/>
      <c r="S1558" t="inlineStr"/>
      <c r="T1558" t="inlineStr"/>
      <c r="U1558" t="n">
        <v>0</v>
      </c>
      <c r="V1558" t="n">
        <v>500000000</v>
      </c>
      <c r="W1558" t="inlineStr"/>
      <c r="X1558" t="inlineStr">
        <is>
          <t>libre unbounded</t>
        </is>
      </c>
    </row>
    <row r="1559" ht="15" customHeight="1" s="1003">
      <c r="A1559" s="1019" t="inlineStr">
        <is>
          <t>Amidon</t>
        </is>
      </c>
      <c r="B1559" t="inlineStr">
        <is>
          <t>Autres IAA</t>
        </is>
      </c>
      <c r="C1559" t="inlineStr">
        <is>
          <t>kt</t>
        </is>
      </c>
      <c r="D1559" t="inlineStr">
        <is>
          <t>France</t>
        </is>
      </c>
      <c r="E1559" t="inlineStr">
        <is>
          <t>2015-16</t>
        </is>
      </c>
      <c r="F1559" t="inlineStr">
        <is>
          <t>Lentille</t>
        </is>
      </c>
      <c r="G1559" t="inlineStr"/>
      <c r="H1559" t="inlineStr"/>
      <c r="I1559" t="inlineStr"/>
      <c r="J1559" t="inlineStr"/>
      <c r="K1559" t="inlineStr"/>
      <c r="L1559" t="inlineStr"/>
      <c r="M1559" t="inlineStr"/>
      <c r="N1559" t="inlineStr"/>
      <c r="O1559" t="n">
        <v>0</v>
      </c>
      <c r="P1559" t="n">
        <v>0</v>
      </c>
      <c r="Q1559" t="n">
        <v>0</v>
      </c>
      <c r="R1559" t="inlineStr"/>
      <c r="S1559" t="inlineStr"/>
      <c r="T1559" t="inlineStr"/>
      <c r="U1559" t="n">
        <v>0</v>
      </c>
      <c r="V1559" t="n">
        <v>500000000</v>
      </c>
      <c r="W1559" t="inlineStr"/>
      <c r="X1559" t="inlineStr">
        <is>
          <t>libre</t>
        </is>
      </c>
    </row>
    <row r="1560" ht="15" customHeight="1" s="1003">
      <c r="A1560" s="1019" t="inlineStr">
        <is>
          <t>Amidon</t>
        </is>
      </c>
      <c r="B1560" t="inlineStr">
        <is>
          <t>Alimentation humaine</t>
        </is>
      </c>
      <c r="C1560" t="inlineStr">
        <is>
          <t>kt</t>
        </is>
      </c>
      <c r="D1560" t="inlineStr">
        <is>
          <t>France</t>
        </is>
      </c>
      <c r="E1560" t="inlineStr">
        <is>
          <t>2015-16</t>
        </is>
      </c>
      <c r="F1560" t="inlineStr">
        <is>
          <t>Lentille</t>
        </is>
      </c>
      <c r="G1560" t="inlineStr"/>
      <c r="H1560" t="inlineStr"/>
      <c r="I1560" t="inlineStr"/>
      <c r="J1560" t="inlineStr"/>
      <c r="K1560" t="inlineStr"/>
      <c r="L1560" t="inlineStr"/>
      <c r="M1560" t="inlineStr"/>
      <c r="N1560" t="inlineStr"/>
      <c r="O1560" t="n">
        <v>0</v>
      </c>
      <c r="P1560" t="n">
        <v>0</v>
      </c>
      <c r="Q1560" t="n">
        <v>0</v>
      </c>
      <c r="R1560" t="inlineStr"/>
      <c r="S1560" t="inlineStr"/>
      <c r="T1560" t="inlineStr"/>
      <c r="U1560" t="n">
        <v>0</v>
      </c>
      <c r="V1560" t="n">
        <v>500000000</v>
      </c>
      <c r="W1560" t="inlineStr"/>
      <c r="X1560" t="inlineStr">
        <is>
          <t>libre</t>
        </is>
      </c>
    </row>
    <row r="1561" ht="15" customHeight="1" s="1003">
      <c r="A1561" s="1019" t="inlineStr">
        <is>
          <t>Amidon</t>
        </is>
      </c>
      <c r="B1561" t="inlineStr">
        <is>
          <t>Usages alimentaires</t>
        </is>
      </c>
      <c r="C1561" t="inlineStr">
        <is>
          <t>kt</t>
        </is>
      </c>
      <c r="D1561" t="inlineStr">
        <is>
          <t>France</t>
        </is>
      </c>
      <c r="E1561" t="inlineStr">
        <is>
          <t>2015-16</t>
        </is>
      </c>
      <c r="F1561" t="inlineStr">
        <is>
          <t>Lentille</t>
        </is>
      </c>
      <c r="G1561" t="inlineStr"/>
      <c r="H1561" t="inlineStr"/>
      <c r="I1561" t="inlineStr"/>
      <c r="J1561" t="inlineStr"/>
      <c r="K1561" t="inlineStr"/>
      <c r="L1561" t="inlineStr"/>
      <c r="M1561" t="inlineStr"/>
      <c r="N1561" t="inlineStr"/>
      <c r="O1561" t="n">
        <v>0</v>
      </c>
      <c r="P1561" t="n">
        <v>0</v>
      </c>
      <c r="Q1561" t="n">
        <v>0</v>
      </c>
      <c r="R1561" t="inlineStr"/>
      <c r="S1561" t="inlineStr"/>
      <c r="T1561" t="inlineStr"/>
      <c r="U1561" t="n">
        <v>0</v>
      </c>
      <c r="V1561" t="n">
        <v>500000000</v>
      </c>
      <c r="W1561" t="inlineStr"/>
      <c r="X1561" t="inlineStr">
        <is>
          <t>libre</t>
        </is>
      </c>
    </row>
    <row r="1562" ht="15" customHeight="1" s="1003">
      <c r="A1562" s="1019" t="inlineStr">
        <is>
          <t>Amidon</t>
        </is>
      </c>
      <c r="B1562" t="inlineStr">
        <is>
          <t>Débouchés</t>
        </is>
      </c>
      <c r="C1562" t="inlineStr">
        <is>
          <t>kt</t>
        </is>
      </c>
      <c r="D1562" t="inlineStr">
        <is>
          <t>France</t>
        </is>
      </c>
      <c r="E1562" t="inlineStr">
        <is>
          <t>2015-16</t>
        </is>
      </c>
      <c r="F1562" t="inlineStr">
        <is>
          <t>Lentille</t>
        </is>
      </c>
      <c r="G1562" t="inlineStr"/>
      <c r="H1562" t="inlineStr"/>
      <c r="I1562" t="inlineStr"/>
      <c r="J1562" t="inlineStr"/>
      <c r="K1562" t="inlineStr"/>
      <c r="L1562" t="inlineStr"/>
      <c r="M1562" t="inlineStr"/>
      <c r="N1562" t="inlineStr"/>
      <c r="O1562" t="n">
        <v>0</v>
      </c>
      <c r="P1562" t="n">
        <v>0</v>
      </c>
      <c r="Q1562" t="n">
        <v>0</v>
      </c>
      <c r="R1562" t="inlineStr"/>
      <c r="S1562" t="inlineStr"/>
      <c r="T1562" t="inlineStr"/>
      <c r="U1562" t="n">
        <v>0</v>
      </c>
      <c r="V1562" t="n">
        <v>500000000</v>
      </c>
      <c r="W1562" t="inlineStr"/>
      <c r="X1562" t="inlineStr">
        <is>
          <t>libre</t>
        </is>
      </c>
    </row>
    <row r="1563" ht="15" customHeight="1" s="1003">
      <c r="A1563" s="1019" t="inlineStr">
        <is>
          <t>Protéine</t>
        </is>
      </c>
      <c r="B1563" t="inlineStr">
        <is>
          <t>Autres IAA</t>
        </is>
      </c>
      <c r="C1563" t="inlineStr">
        <is>
          <t>kt</t>
        </is>
      </c>
      <c r="D1563" t="inlineStr">
        <is>
          <t>France</t>
        </is>
      </c>
      <c r="E1563" t="inlineStr">
        <is>
          <t>2015-16</t>
        </is>
      </c>
      <c r="F1563" t="inlineStr">
        <is>
          <t>Lentille</t>
        </is>
      </c>
      <c r="G1563" t="inlineStr"/>
      <c r="H1563" t="inlineStr"/>
      <c r="I1563" t="inlineStr"/>
      <c r="J1563" t="inlineStr"/>
      <c r="K1563" t="inlineStr"/>
      <c r="L1563" t="inlineStr"/>
      <c r="M1563" t="inlineStr"/>
      <c r="N1563" t="inlineStr"/>
      <c r="O1563" t="n">
        <v>0</v>
      </c>
      <c r="P1563" t="n">
        <v>0</v>
      </c>
      <c r="Q1563" t="n">
        <v>0</v>
      </c>
      <c r="R1563" t="inlineStr"/>
      <c r="S1563" t="inlineStr"/>
      <c r="T1563" t="inlineStr"/>
      <c r="U1563" t="n">
        <v>0</v>
      </c>
      <c r="V1563" t="n">
        <v>500000000</v>
      </c>
      <c r="W1563" t="inlineStr"/>
      <c r="X1563" t="inlineStr">
        <is>
          <t>libre</t>
        </is>
      </c>
    </row>
    <row r="1564" ht="15" customHeight="1" s="1003">
      <c r="A1564" s="1019" t="inlineStr">
        <is>
          <t>Protéine</t>
        </is>
      </c>
      <c r="B1564" t="inlineStr">
        <is>
          <t>Alimentation humaine</t>
        </is>
      </c>
      <c r="C1564" t="inlineStr">
        <is>
          <t>kt</t>
        </is>
      </c>
      <c r="D1564" t="inlineStr">
        <is>
          <t>France</t>
        </is>
      </c>
      <c r="E1564" t="inlineStr">
        <is>
          <t>2015-16</t>
        </is>
      </c>
      <c r="F1564" t="inlineStr">
        <is>
          <t>Lentille</t>
        </is>
      </c>
      <c r="G1564" t="inlineStr"/>
      <c r="H1564" t="inlineStr"/>
      <c r="I1564" t="inlineStr"/>
      <c r="J1564" t="inlineStr"/>
      <c r="K1564" t="inlineStr"/>
      <c r="L1564" t="inlineStr"/>
      <c r="M1564" t="inlineStr"/>
      <c r="N1564" t="inlineStr"/>
      <c r="O1564" t="n">
        <v>0</v>
      </c>
      <c r="P1564" t="n">
        <v>0</v>
      </c>
      <c r="Q1564" t="n">
        <v>0</v>
      </c>
      <c r="R1564" t="inlineStr"/>
      <c r="S1564" t="inlineStr"/>
      <c r="T1564" t="inlineStr"/>
      <c r="U1564" t="n">
        <v>0</v>
      </c>
      <c r="V1564" t="n">
        <v>500000000</v>
      </c>
      <c r="W1564" t="inlineStr"/>
      <c r="X1564" t="inlineStr">
        <is>
          <t>libre</t>
        </is>
      </c>
    </row>
    <row r="1565" ht="15" customHeight="1" s="1003">
      <c r="A1565" s="1019" t="inlineStr">
        <is>
          <t>Protéine</t>
        </is>
      </c>
      <c r="B1565" t="inlineStr">
        <is>
          <t>Usages alimentaires</t>
        </is>
      </c>
      <c r="C1565" t="inlineStr">
        <is>
          <t>kt</t>
        </is>
      </c>
      <c r="D1565" t="inlineStr">
        <is>
          <t>France</t>
        </is>
      </c>
      <c r="E1565" t="inlineStr">
        <is>
          <t>2015-16</t>
        </is>
      </c>
      <c r="F1565" t="inlineStr">
        <is>
          <t>Lentille</t>
        </is>
      </c>
      <c r="G1565" t="inlineStr"/>
      <c r="H1565" t="inlineStr"/>
      <c r="I1565" t="inlineStr"/>
      <c r="J1565" t="inlineStr"/>
      <c r="K1565" t="inlineStr"/>
      <c r="L1565" t="inlineStr"/>
      <c r="M1565" t="inlineStr"/>
      <c r="N1565" t="inlineStr"/>
      <c r="O1565" t="n">
        <v>0</v>
      </c>
      <c r="P1565" t="n">
        <v>0</v>
      </c>
      <c r="Q1565" t="n">
        <v>0</v>
      </c>
      <c r="R1565" t="inlineStr"/>
      <c r="S1565" t="inlineStr"/>
      <c r="T1565" t="inlineStr"/>
      <c r="U1565" t="n">
        <v>0</v>
      </c>
      <c r="V1565" t="n">
        <v>500000000</v>
      </c>
      <c r="W1565" t="inlineStr"/>
      <c r="X1565" t="inlineStr">
        <is>
          <t>libre</t>
        </is>
      </c>
    </row>
    <row r="1566" ht="15" customHeight="1" s="1003">
      <c r="A1566" s="1019" t="inlineStr">
        <is>
          <t>Protéine</t>
        </is>
      </c>
      <c r="B1566" t="inlineStr">
        <is>
          <t>Débouchés</t>
        </is>
      </c>
      <c r="C1566" t="inlineStr">
        <is>
          <t>kt</t>
        </is>
      </c>
      <c r="D1566" t="inlineStr">
        <is>
          <t>France</t>
        </is>
      </c>
      <c r="E1566" t="inlineStr">
        <is>
          <t>2015-16</t>
        </is>
      </c>
      <c r="F1566" t="inlineStr">
        <is>
          <t>Lentille</t>
        </is>
      </c>
      <c r="G1566" t="inlineStr"/>
      <c r="H1566" t="inlineStr"/>
      <c r="I1566" t="inlineStr"/>
      <c r="J1566" t="inlineStr"/>
      <c r="K1566" t="inlineStr"/>
      <c r="L1566" t="inlineStr"/>
      <c r="M1566" t="inlineStr"/>
      <c r="N1566" t="inlineStr"/>
      <c r="O1566" t="n">
        <v>0</v>
      </c>
      <c r="P1566" t="n">
        <v>0</v>
      </c>
      <c r="Q1566" t="n">
        <v>0</v>
      </c>
      <c r="R1566" t="inlineStr"/>
      <c r="S1566" t="inlineStr"/>
      <c r="T1566" t="inlineStr"/>
      <c r="U1566" t="n">
        <v>0</v>
      </c>
      <c r="V1566" t="n">
        <v>500000000</v>
      </c>
      <c r="W1566" t="inlineStr"/>
      <c r="X1566" t="inlineStr">
        <is>
          <t>libre</t>
        </is>
      </c>
    </row>
    <row r="1567" ht="15" customHeight="1" s="1003">
      <c r="A1567" s="1019" t="inlineStr">
        <is>
          <t>Fibres, lipides et sons</t>
        </is>
      </c>
      <c r="B1567" t="inlineStr">
        <is>
          <t>Autres IAA</t>
        </is>
      </c>
      <c r="C1567" t="inlineStr">
        <is>
          <t>kt</t>
        </is>
      </c>
      <c r="D1567" t="inlineStr">
        <is>
          <t>France</t>
        </is>
      </c>
      <c r="E1567" t="inlineStr">
        <is>
          <t>2015-16</t>
        </is>
      </c>
      <c r="F1567" t="inlineStr">
        <is>
          <t>Lentille</t>
        </is>
      </c>
      <c r="G1567" t="inlineStr"/>
      <c r="H1567" t="inlineStr"/>
      <c r="I1567" t="inlineStr"/>
      <c r="J1567" t="inlineStr"/>
      <c r="K1567" t="inlineStr"/>
      <c r="L1567" t="inlineStr"/>
      <c r="M1567" t="inlineStr"/>
      <c r="N1567" t="inlineStr"/>
      <c r="O1567" t="n">
        <v>0</v>
      </c>
      <c r="P1567" t="n">
        <v>0</v>
      </c>
      <c r="Q1567" t="n">
        <v>0</v>
      </c>
      <c r="R1567" t="inlineStr"/>
      <c r="S1567" t="inlineStr"/>
      <c r="T1567" t="inlineStr"/>
      <c r="U1567" t="n">
        <v>0</v>
      </c>
      <c r="V1567" t="n">
        <v>500000000</v>
      </c>
      <c r="W1567" t="inlineStr"/>
      <c r="X1567" t="inlineStr">
        <is>
          <t>libre</t>
        </is>
      </c>
    </row>
    <row r="1568" ht="15" customHeight="1" s="1003">
      <c r="A1568" s="1019" t="inlineStr">
        <is>
          <t>Fibres, lipides et sons</t>
        </is>
      </c>
      <c r="B1568" t="inlineStr">
        <is>
          <t>Alimentation humaine</t>
        </is>
      </c>
      <c r="C1568" t="inlineStr">
        <is>
          <t>kt</t>
        </is>
      </c>
      <c r="D1568" t="inlineStr">
        <is>
          <t>France</t>
        </is>
      </c>
      <c r="E1568" t="inlineStr">
        <is>
          <t>2015-16</t>
        </is>
      </c>
      <c r="F1568" t="inlineStr">
        <is>
          <t>Lentille</t>
        </is>
      </c>
      <c r="G1568" t="inlineStr"/>
      <c r="H1568" t="inlineStr"/>
      <c r="I1568" t="inlineStr"/>
      <c r="J1568" t="inlineStr"/>
      <c r="K1568" t="inlineStr"/>
      <c r="L1568" t="inlineStr"/>
      <c r="M1568" t="inlineStr"/>
      <c r="N1568" t="inlineStr"/>
      <c r="O1568" t="n">
        <v>0</v>
      </c>
      <c r="P1568" t="n">
        <v>0</v>
      </c>
      <c r="Q1568" t="n">
        <v>0</v>
      </c>
      <c r="R1568" t="inlineStr"/>
      <c r="S1568" t="inlineStr"/>
      <c r="T1568" t="inlineStr"/>
      <c r="U1568" t="n">
        <v>0</v>
      </c>
      <c r="V1568" t="n">
        <v>500000000</v>
      </c>
      <c r="W1568" t="inlineStr"/>
      <c r="X1568" t="inlineStr">
        <is>
          <t>libre</t>
        </is>
      </c>
    </row>
    <row r="1569" ht="15" customHeight="1" s="1003">
      <c r="A1569" s="1019" t="inlineStr">
        <is>
          <t>Fibres, lipides et sons</t>
        </is>
      </c>
      <c r="B1569" t="inlineStr">
        <is>
          <t>Usages alimentaires</t>
        </is>
      </c>
      <c r="C1569" t="inlineStr">
        <is>
          <t>kt</t>
        </is>
      </c>
      <c r="D1569" t="inlineStr">
        <is>
          <t>France</t>
        </is>
      </c>
      <c r="E1569" t="inlineStr">
        <is>
          <t>2015-16</t>
        </is>
      </c>
      <c r="F1569" t="inlineStr">
        <is>
          <t>Lentille</t>
        </is>
      </c>
      <c r="G1569" t="inlineStr"/>
      <c r="H1569" t="inlineStr"/>
      <c r="I1569" t="inlineStr"/>
      <c r="J1569" t="inlineStr"/>
      <c r="K1569" t="inlineStr"/>
      <c r="L1569" t="inlineStr"/>
      <c r="M1569" t="inlineStr"/>
      <c r="N1569" t="inlineStr"/>
      <c r="O1569" t="n">
        <v>0</v>
      </c>
      <c r="P1569" t="n">
        <v>0</v>
      </c>
      <c r="Q1569" t="n">
        <v>0</v>
      </c>
      <c r="R1569" t="inlineStr"/>
      <c r="S1569" t="inlineStr"/>
      <c r="T1569" t="inlineStr"/>
      <c r="U1569" t="n">
        <v>0</v>
      </c>
      <c r="V1569" t="n">
        <v>500000000</v>
      </c>
      <c r="W1569" t="inlineStr"/>
      <c r="X1569" t="inlineStr">
        <is>
          <t>libre</t>
        </is>
      </c>
    </row>
    <row r="1570" ht="15" customHeight="1" s="1003">
      <c r="A1570" s="1019" t="inlineStr">
        <is>
          <t>Fibres, lipides et sons</t>
        </is>
      </c>
      <c r="B1570" t="inlineStr">
        <is>
          <t>Débouchés</t>
        </is>
      </c>
      <c r="C1570" t="inlineStr">
        <is>
          <t>kt</t>
        </is>
      </c>
      <c r="D1570" t="inlineStr">
        <is>
          <t>France</t>
        </is>
      </c>
      <c r="E1570" t="inlineStr">
        <is>
          <t>2015-16</t>
        </is>
      </c>
      <c r="F1570" t="inlineStr">
        <is>
          <t>Lentille</t>
        </is>
      </c>
      <c r="G1570" t="inlineStr"/>
      <c r="H1570" t="inlineStr"/>
      <c r="I1570" t="inlineStr"/>
      <c r="J1570" t="inlineStr"/>
      <c r="K1570" t="inlineStr"/>
      <c r="L1570" t="inlineStr"/>
      <c r="M1570" t="inlineStr"/>
      <c r="N1570" t="inlineStr"/>
      <c r="O1570" t="n">
        <v>0</v>
      </c>
      <c r="P1570" t="n">
        <v>0</v>
      </c>
      <c r="Q1570" t="n">
        <v>0</v>
      </c>
      <c r="R1570" t="inlineStr"/>
      <c r="S1570" t="inlineStr"/>
      <c r="T1570" t="inlineStr"/>
      <c r="U1570" t="n">
        <v>0</v>
      </c>
      <c r="V1570" t="n">
        <v>500000000</v>
      </c>
      <c r="W1570" t="inlineStr"/>
      <c r="X1570" t="inlineStr">
        <is>
          <t>libre</t>
        </is>
      </c>
    </row>
    <row r="1571" ht="15" customHeight="1" s="1003">
      <c r="A1571" s="1019" t="inlineStr">
        <is>
          <t>Farine</t>
        </is>
      </c>
      <c r="B1571" t="inlineStr">
        <is>
          <t>Autres IAA</t>
        </is>
      </c>
      <c r="C1571" t="inlineStr">
        <is>
          <t>kt</t>
        </is>
      </c>
      <c r="D1571" t="inlineStr">
        <is>
          <t>France</t>
        </is>
      </c>
      <c r="E1571" t="inlineStr">
        <is>
          <t>2015-16</t>
        </is>
      </c>
      <c r="F1571" t="inlineStr">
        <is>
          <t>Lentille</t>
        </is>
      </c>
      <c r="G1571" t="inlineStr"/>
      <c r="H1571" t="inlineStr"/>
      <c r="I1571" t="inlineStr"/>
      <c r="J1571" t="inlineStr"/>
      <c r="K1571" t="inlineStr"/>
      <c r="L1571" t="inlineStr"/>
      <c r="M1571" t="inlineStr"/>
      <c r="N1571" t="inlineStr"/>
      <c r="O1571" t="n">
        <v>0</v>
      </c>
      <c r="P1571" t="n">
        <v>0</v>
      </c>
      <c r="Q1571" t="n">
        <v>0</v>
      </c>
      <c r="R1571" t="inlineStr"/>
      <c r="S1571" t="inlineStr"/>
      <c r="T1571" t="inlineStr"/>
      <c r="U1571" t="n">
        <v>0</v>
      </c>
      <c r="V1571" t="n">
        <v>500000000</v>
      </c>
      <c r="W1571" t="inlineStr"/>
      <c r="X1571" t="inlineStr">
        <is>
          <t>libre</t>
        </is>
      </c>
    </row>
    <row r="1572" ht="15" customHeight="1" s="1003">
      <c r="A1572" s="1019" t="inlineStr">
        <is>
          <t>Farine</t>
        </is>
      </c>
      <c r="B1572" t="inlineStr">
        <is>
          <t>Alimentation humaine</t>
        </is>
      </c>
      <c r="C1572" t="inlineStr">
        <is>
          <t>kt</t>
        </is>
      </c>
      <c r="D1572" t="inlineStr">
        <is>
          <t>France</t>
        </is>
      </c>
      <c r="E1572" t="inlineStr">
        <is>
          <t>2015-16</t>
        </is>
      </c>
      <c r="F1572" t="inlineStr">
        <is>
          <t>Lentille</t>
        </is>
      </c>
      <c r="G1572" t="inlineStr"/>
      <c r="H1572" t="inlineStr"/>
      <c r="I1572" t="inlineStr"/>
      <c r="J1572" t="inlineStr"/>
      <c r="K1572" t="inlineStr"/>
      <c r="L1572" t="inlineStr"/>
      <c r="M1572" t="inlineStr"/>
      <c r="N1572" t="inlineStr"/>
      <c r="O1572" t="n">
        <v>0</v>
      </c>
      <c r="P1572" t="n">
        <v>0</v>
      </c>
      <c r="Q1572" t="n">
        <v>0</v>
      </c>
      <c r="R1572" t="inlineStr"/>
      <c r="S1572" t="inlineStr"/>
      <c r="T1572" t="inlineStr"/>
      <c r="U1572" t="n">
        <v>0</v>
      </c>
      <c r="V1572" t="n">
        <v>500000000</v>
      </c>
      <c r="W1572" t="inlineStr"/>
      <c r="X1572" t="inlineStr">
        <is>
          <t>libre</t>
        </is>
      </c>
    </row>
    <row r="1573" ht="15" customHeight="1" s="1003">
      <c r="A1573" s="1019" t="inlineStr">
        <is>
          <t>Farine</t>
        </is>
      </c>
      <c r="B1573" t="inlineStr">
        <is>
          <t>Usages alimentaires</t>
        </is>
      </c>
      <c r="C1573" t="inlineStr">
        <is>
          <t>kt</t>
        </is>
      </c>
      <c r="D1573" t="inlineStr">
        <is>
          <t>France</t>
        </is>
      </c>
      <c r="E1573" t="inlineStr">
        <is>
          <t>2015-16</t>
        </is>
      </c>
      <c r="F1573" t="inlineStr">
        <is>
          <t>Lentille</t>
        </is>
      </c>
      <c r="G1573" t="inlineStr"/>
      <c r="H1573" t="inlineStr"/>
      <c r="I1573" t="inlineStr"/>
      <c r="J1573" t="inlineStr"/>
      <c r="K1573" t="inlineStr"/>
      <c r="L1573" t="inlineStr"/>
      <c r="M1573" t="inlineStr"/>
      <c r="N1573" t="inlineStr"/>
      <c r="O1573" t="n">
        <v>0</v>
      </c>
      <c r="P1573" t="n">
        <v>0</v>
      </c>
      <c r="Q1573" t="n">
        <v>0</v>
      </c>
      <c r="R1573" t="inlineStr"/>
      <c r="S1573" t="inlineStr"/>
      <c r="T1573" t="inlineStr"/>
      <c r="U1573" t="n">
        <v>0</v>
      </c>
      <c r="V1573" t="n">
        <v>500000000</v>
      </c>
      <c r="W1573" t="inlineStr"/>
      <c r="X1573" t="inlineStr">
        <is>
          <t>libre</t>
        </is>
      </c>
    </row>
    <row r="1574" ht="15" customHeight="1" s="1003">
      <c r="A1574" s="1019" t="inlineStr">
        <is>
          <t>Farine</t>
        </is>
      </c>
      <c r="B1574" t="inlineStr">
        <is>
          <t>Débouchés</t>
        </is>
      </c>
      <c r="C1574" t="inlineStr">
        <is>
          <t>kt</t>
        </is>
      </c>
      <c r="D1574" t="inlineStr">
        <is>
          <t>France</t>
        </is>
      </c>
      <c r="E1574" t="inlineStr">
        <is>
          <t>2015-16</t>
        </is>
      </c>
      <c r="F1574" t="inlineStr">
        <is>
          <t>Lentille</t>
        </is>
      </c>
      <c r="G1574" t="inlineStr"/>
      <c r="H1574" t="inlineStr"/>
      <c r="I1574" t="inlineStr"/>
      <c r="J1574" t="inlineStr"/>
      <c r="K1574" t="inlineStr"/>
      <c r="L1574" t="inlineStr"/>
      <c r="M1574" t="inlineStr"/>
      <c r="N1574" t="inlineStr"/>
      <c r="O1574" t="n">
        <v>0</v>
      </c>
      <c r="P1574" t="n">
        <v>0</v>
      </c>
      <c r="Q1574" t="n">
        <v>0</v>
      </c>
      <c r="R1574" t="inlineStr"/>
      <c r="S1574" t="inlineStr"/>
      <c r="T1574" t="inlineStr"/>
      <c r="U1574" t="n">
        <v>0</v>
      </c>
      <c r="V1574" t="n">
        <v>500000000</v>
      </c>
      <c r="W1574" t="inlineStr"/>
      <c r="X1574" t="inlineStr">
        <is>
          <t>libre</t>
        </is>
      </c>
    </row>
    <row r="1575" ht="15" customHeight="1" s="1003">
      <c r="A1575" s="1019" t="inlineStr">
        <is>
          <t>Sons</t>
        </is>
      </c>
      <c r="B1575" t="inlineStr">
        <is>
          <t>Alimentation animale</t>
        </is>
      </c>
      <c r="C1575" t="inlineStr">
        <is>
          <t>kt</t>
        </is>
      </c>
      <c r="D1575" t="inlineStr">
        <is>
          <t>France</t>
        </is>
      </c>
      <c r="E1575" t="inlineStr">
        <is>
          <t>2015-16</t>
        </is>
      </c>
      <c r="F1575" t="inlineStr">
        <is>
          <t>Lentille</t>
        </is>
      </c>
      <c r="G1575" t="inlineStr"/>
      <c r="H1575" t="inlineStr"/>
      <c r="I1575" t="inlineStr"/>
      <c r="J1575" t="inlineStr"/>
      <c r="K1575" t="inlineStr"/>
      <c r="L1575" t="inlineStr"/>
      <c r="M1575" t="inlineStr"/>
      <c r="N1575" t="inlineStr"/>
      <c r="O1575" t="n">
        <v>0</v>
      </c>
      <c r="P1575" t="n">
        <v>0</v>
      </c>
      <c r="Q1575" t="n">
        <v>0</v>
      </c>
      <c r="R1575" t="inlineStr"/>
      <c r="S1575" t="inlineStr"/>
      <c r="T1575" t="inlineStr"/>
      <c r="U1575" t="n">
        <v>0</v>
      </c>
      <c r="V1575" t="n">
        <v>500000000</v>
      </c>
      <c r="W1575" t="inlineStr"/>
      <c r="X1575" t="inlineStr">
        <is>
          <t>libre</t>
        </is>
      </c>
    </row>
    <row r="1576" ht="15" customHeight="1" s="1003">
      <c r="A1576" s="1019" t="inlineStr">
        <is>
          <t>Sons</t>
        </is>
      </c>
      <c r="B1576" t="inlineStr">
        <is>
          <t>Usages alimentaires</t>
        </is>
      </c>
      <c r="C1576" t="inlineStr">
        <is>
          <t>kt</t>
        </is>
      </c>
      <c r="D1576" t="inlineStr">
        <is>
          <t>France</t>
        </is>
      </c>
      <c r="E1576" t="inlineStr">
        <is>
          <t>2015-16</t>
        </is>
      </c>
      <c r="F1576" t="inlineStr">
        <is>
          <t>Lentille</t>
        </is>
      </c>
      <c r="G1576" t="inlineStr"/>
      <c r="H1576" t="inlineStr"/>
      <c r="I1576" t="inlineStr"/>
      <c r="J1576" t="inlineStr"/>
      <c r="K1576" t="inlineStr"/>
      <c r="L1576" t="inlineStr"/>
      <c r="M1576" t="inlineStr"/>
      <c r="N1576" t="inlineStr"/>
      <c r="O1576" t="n">
        <v>0</v>
      </c>
      <c r="P1576" t="n">
        <v>0</v>
      </c>
      <c r="Q1576" t="n">
        <v>0</v>
      </c>
      <c r="R1576" t="inlineStr"/>
      <c r="S1576" t="inlineStr"/>
      <c r="T1576" t="inlineStr"/>
      <c r="U1576" t="n">
        <v>0</v>
      </c>
      <c r="V1576" t="n">
        <v>500000000</v>
      </c>
      <c r="W1576" t="inlineStr"/>
      <c r="X1576" t="inlineStr">
        <is>
          <t>libre</t>
        </is>
      </c>
    </row>
    <row r="1577" ht="15" customHeight="1" s="1003">
      <c r="A1577" s="1019" t="inlineStr">
        <is>
          <t>Sons</t>
        </is>
      </c>
      <c r="B1577" t="inlineStr">
        <is>
          <t>Débouchés</t>
        </is>
      </c>
      <c r="C1577" t="inlineStr">
        <is>
          <t>kt</t>
        </is>
      </c>
      <c r="D1577" t="inlineStr">
        <is>
          <t>France</t>
        </is>
      </c>
      <c r="E1577" t="inlineStr">
        <is>
          <t>2015-16</t>
        </is>
      </c>
      <c r="F1577" t="inlineStr">
        <is>
          <t>Lentille</t>
        </is>
      </c>
      <c r="G1577" t="inlineStr"/>
      <c r="H1577" t="inlineStr"/>
      <c r="I1577" t="inlineStr"/>
      <c r="J1577" t="inlineStr"/>
      <c r="K1577" t="inlineStr"/>
      <c r="L1577" t="inlineStr"/>
      <c r="M1577" t="inlineStr"/>
      <c r="N1577" t="inlineStr"/>
      <c r="O1577" t="n">
        <v>0</v>
      </c>
      <c r="P1577" t="n">
        <v>0</v>
      </c>
      <c r="Q1577" t="n">
        <v>0</v>
      </c>
      <c r="R1577" t="inlineStr"/>
      <c r="S1577" t="inlineStr"/>
      <c r="T1577" t="inlineStr"/>
      <c r="U1577" t="n">
        <v>0</v>
      </c>
      <c r="V1577" t="n">
        <v>500000000</v>
      </c>
      <c r="W1577" t="inlineStr"/>
      <c r="X1577" t="inlineStr">
        <is>
          <t>libre</t>
        </is>
      </c>
    </row>
    <row r="1578" ht="15" customHeight="1" s="1003">
      <c r="A1578" s="1019" t="inlineStr">
        <is>
          <t>Sons</t>
        </is>
      </c>
      <c r="B1578" t="inlineStr">
        <is>
          <t>FAB</t>
        </is>
      </c>
      <c r="C1578" t="inlineStr">
        <is>
          <t>kt</t>
        </is>
      </c>
      <c r="D1578" t="inlineStr">
        <is>
          <t>France</t>
        </is>
      </c>
      <c r="E1578" t="inlineStr">
        <is>
          <t>2015-16</t>
        </is>
      </c>
      <c r="F1578" t="inlineStr">
        <is>
          <t>Lentille</t>
        </is>
      </c>
      <c r="G1578" t="inlineStr"/>
      <c r="H1578" t="inlineStr"/>
      <c r="I1578" t="inlineStr"/>
      <c r="J1578" t="inlineStr"/>
      <c r="K1578" t="inlineStr"/>
      <c r="L1578" t="inlineStr"/>
      <c r="M1578" t="inlineStr"/>
      <c r="N1578" t="inlineStr"/>
      <c r="O1578" t="n">
        <v>0</v>
      </c>
      <c r="P1578" t="n">
        <v>0</v>
      </c>
      <c r="Q1578" t="n">
        <v>0</v>
      </c>
      <c r="R1578" t="inlineStr"/>
      <c r="S1578" t="inlineStr"/>
      <c r="T1578" t="inlineStr"/>
      <c r="U1578" t="n">
        <v>0</v>
      </c>
      <c r="V1578" t="n">
        <v>500000000</v>
      </c>
      <c r="W1578" t="inlineStr"/>
      <c r="X1578" t="inlineStr">
        <is>
          <t>libre</t>
        </is>
      </c>
    </row>
    <row r="1579" ht="15" customHeight="1" s="1003">
      <c r="A1579" s="1019" t="inlineStr">
        <is>
          <t>Sons</t>
        </is>
      </c>
      <c r="B1579" t="inlineStr">
        <is>
          <t>FAF</t>
        </is>
      </c>
      <c r="C1579" t="inlineStr">
        <is>
          <t>kt</t>
        </is>
      </c>
      <c r="D1579" t="inlineStr">
        <is>
          <t>France</t>
        </is>
      </c>
      <c r="E1579" t="inlineStr">
        <is>
          <t>2015-16</t>
        </is>
      </c>
      <c r="F1579" t="inlineStr">
        <is>
          <t>Lentille</t>
        </is>
      </c>
      <c r="G1579" t="inlineStr"/>
      <c r="H1579" t="inlineStr"/>
      <c r="I1579" t="inlineStr"/>
      <c r="J1579" t="inlineStr"/>
      <c r="K1579" t="inlineStr"/>
      <c r="L1579" t="inlineStr"/>
      <c r="M1579" t="inlineStr"/>
      <c r="N1579" t="inlineStr"/>
      <c r="O1579" t="n">
        <v>0</v>
      </c>
      <c r="P1579" t="n">
        <v>0</v>
      </c>
      <c r="Q1579" t="n">
        <v>0</v>
      </c>
      <c r="R1579" t="inlineStr"/>
      <c r="S1579" t="inlineStr"/>
      <c r="T1579" t="inlineStr"/>
      <c r="U1579" t="n">
        <v>0</v>
      </c>
      <c r="V1579" t="n">
        <v>500000000</v>
      </c>
      <c r="W1579" t="inlineStr"/>
      <c r="X1579" t="inlineStr">
        <is>
          <t>libre</t>
        </is>
      </c>
    </row>
    <row r="1580" ht="15" customHeight="1" s="1003">
      <c r="A1580" s="1019" t="inlineStr">
        <is>
          <t>Sons</t>
        </is>
      </c>
      <c r="B1580" t="inlineStr">
        <is>
          <t>Direct élevage</t>
        </is>
      </c>
      <c r="C1580" t="inlineStr">
        <is>
          <t>kt</t>
        </is>
      </c>
      <c r="D1580" t="inlineStr">
        <is>
          <t>France</t>
        </is>
      </c>
      <c r="E1580" t="inlineStr">
        <is>
          <t>2015-16</t>
        </is>
      </c>
      <c r="F1580" t="inlineStr">
        <is>
          <t>Lentille</t>
        </is>
      </c>
      <c r="G1580" t="inlineStr"/>
      <c r="H1580" t="inlineStr"/>
      <c r="I1580" t="inlineStr"/>
      <c r="J1580" t="inlineStr"/>
      <c r="K1580" t="inlineStr"/>
      <c r="L1580" t="inlineStr"/>
      <c r="M1580" t="inlineStr"/>
      <c r="N1580" t="inlineStr"/>
      <c r="O1580" t="n">
        <v>0</v>
      </c>
      <c r="P1580" t="n">
        <v>0</v>
      </c>
      <c r="Q1580" t="n">
        <v>0</v>
      </c>
      <c r="R1580" t="inlineStr"/>
      <c r="S1580" t="inlineStr"/>
      <c r="T1580" t="inlineStr"/>
      <c r="U1580" t="n">
        <v>0</v>
      </c>
      <c r="V1580" t="n">
        <v>500000000</v>
      </c>
      <c r="W1580" t="inlineStr"/>
      <c r="X1580" t="inlineStr">
        <is>
          <t>libre</t>
        </is>
      </c>
    </row>
    <row r="1581" ht="15" customHeight="1" s="1003">
      <c r="A1581" s="1019" t="inlineStr">
        <is>
          <t>Sons</t>
        </is>
      </c>
      <c r="B1581" t="inlineStr">
        <is>
          <t>Petfood</t>
        </is>
      </c>
      <c r="C1581" t="inlineStr">
        <is>
          <t>kt</t>
        </is>
      </c>
      <c r="D1581" t="inlineStr">
        <is>
          <t>France</t>
        </is>
      </c>
      <c r="E1581" t="inlineStr">
        <is>
          <t>2015-16</t>
        </is>
      </c>
      <c r="F1581" t="inlineStr">
        <is>
          <t>Lentille</t>
        </is>
      </c>
      <c r="G1581" t="inlineStr"/>
      <c r="H1581" t="inlineStr"/>
      <c r="I1581" t="inlineStr"/>
      <c r="J1581" t="inlineStr"/>
      <c r="K1581" t="inlineStr"/>
      <c r="L1581" t="inlineStr"/>
      <c r="M1581" t="inlineStr"/>
      <c r="N1581" t="inlineStr"/>
      <c r="O1581" t="n">
        <v>0</v>
      </c>
      <c r="P1581" t="n">
        <v>0</v>
      </c>
      <c r="Q1581" t="n">
        <v>0</v>
      </c>
      <c r="R1581" t="inlineStr"/>
      <c r="S1581" t="inlineStr"/>
      <c r="T1581" t="inlineStr"/>
      <c r="U1581" t="n">
        <v>0</v>
      </c>
      <c r="V1581" t="n">
        <v>500000000</v>
      </c>
      <c r="W1581" t="inlineStr"/>
      <c r="X1581" t="inlineStr">
        <is>
          <t>libre</t>
        </is>
      </c>
    </row>
    <row r="1582" ht="15" customHeight="1" s="1003">
      <c r="A1582" s="1019" t="inlineStr">
        <is>
          <t>Sons</t>
        </is>
      </c>
      <c r="B1582" t="inlineStr">
        <is>
          <t>Alimentation animale rente</t>
        </is>
      </c>
      <c r="C1582" t="inlineStr">
        <is>
          <t>kt</t>
        </is>
      </c>
      <c r="D1582" t="inlineStr">
        <is>
          <t>France</t>
        </is>
      </c>
      <c r="E1582" t="inlineStr">
        <is>
          <t>2015-16</t>
        </is>
      </c>
      <c r="F1582" t="inlineStr">
        <is>
          <t>Lentille</t>
        </is>
      </c>
      <c r="G1582" t="inlineStr"/>
      <c r="H1582" t="inlineStr"/>
      <c r="I1582" t="inlineStr"/>
      <c r="J1582" t="inlineStr"/>
      <c r="K1582" t="inlineStr"/>
      <c r="L1582" t="inlineStr"/>
      <c r="M1582" t="inlineStr"/>
      <c r="N1582" t="inlineStr"/>
      <c r="O1582" t="n">
        <v>0</v>
      </c>
      <c r="P1582" t="n">
        <v>0</v>
      </c>
      <c r="Q1582" t="n">
        <v>0</v>
      </c>
      <c r="R1582" t="inlineStr"/>
      <c r="S1582" t="inlineStr"/>
      <c r="T1582" t="inlineStr"/>
      <c r="U1582" t="n">
        <v>0</v>
      </c>
      <c r="V1582" t="n">
        <v>500000000</v>
      </c>
      <c r="W1582" t="inlineStr"/>
      <c r="X1582" t="inlineStr">
        <is>
          <t>libre</t>
        </is>
      </c>
    </row>
    <row r="1583" ht="15" customHeight="1" s="1003">
      <c r="A1583" s="1019" t="inlineStr">
        <is>
          <t>Sons</t>
        </is>
      </c>
      <c r="B1583" t="inlineStr">
        <is>
          <t>Hors FAB</t>
        </is>
      </c>
      <c r="C1583" t="inlineStr">
        <is>
          <t>kt</t>
        </is>
      </c>
      <c r="D1583" t="inlineStr">
        <is>
          <t>France</t>
        </is>
      </c>
      <c r="E1583" t="inlineStr">
        <is>
          <t>2015-16</t>
        </is>
      </c>
      <c r="F1583" t="inlineStr">
        <is>
          <t>Lentille</t>
        </is>
      </c>
      <c r="G1583" t="inlineStr"/>
      <c r="H1583" t="inlineStr"/>
      <c r="I1583" t="inlineStr"/>
      <c r="J1583" t="inlineStr"/>
      <c r="K1583" t="inlineStr"/>
      <c r="L1583" t="inlineStr"/>
      <c r="M1583" t="inlineStr"/>
      <c r="N1583" t="inlineStr"/>
      <c r="O1583" t="n">
        <v>0</v>
      </c>
      <c r="P1583" t="n">
        <v>0</v>
      </c>
      <c r="Q1583" t="n">
        <v>0</v>
      </c>
      <c r="R1583" t="inlineStr"/>
      <c r="S1583" t="inlineStr"/>
      <c r="T1583" t="inlineStr"/>
      <c r="U1583" t="n">
        <v>0</v>
      </c>
      <c r="V1583" t="n">
        <v>500000000</v>
      </c>
      <c r="W1583" t="inlineStr"/>
      <c r="X1583" t="inlineStr">
        <is>
          <t>libre</t>
        </is>
      </c>
    </row>
    <row r="1584" ht="15" customHeight="1" s="1003">
      <c r="A1584" s="1019" t="inlineStr">
        <is>
          <t>MPV</t>
        </is>
      </c>
      <c r="B1584" t="inlineStr">
        <is>
          <t>Autres IAA</t>
        </is>
      </c>
      <c r="C1584" t="inlineStr">
        <is>
          <t>kt</t>
        </is>
      </c>
      <c r="D1584" t="inlineStr">
        <is>
          <t>France</t>
        </is>
      </c>
      <c r="E1584" t="inlineStr">
        <is>
          <t>2015-16</t>
        </is>
      </c>
      <c r="F1584" t="inlineStr">
        <is>
          <t>Lentille</t>
        </is>
      </c>
      <c r="G1584" t="inlineStr"/>
      <c r="H1584" t="inlineStr"/>
      <c r="I1584" t="inlineStr"/>
      <c r="J1584" t="inlineStr"/>
      <c r="K1584" t="inlineStr"/>
      <c r="L1584" t="inlineStr"/>
      <c r="M1584" t="inlineStr"/>
      <c r="N1584" t="inlineStr"/>
      <c r="O1584" t="n">
        <v>0</v>
      </c>
      <c r="P1584" t="n">
        <v>0</v>
      </c>
      <c r="Q1584" t="n">
        <v>0</v>
      </c>
      <c r="R1584" t="inlineStr"/>
      <c r="S1584" t="inlineStr"/>
      <c r="T1584" t="inlineStr"/>
      <c r="U1584" t="n">
        <v>0</v>
      </c>
      <c r="V1584" t="n">
        <v>500000000</v>
      </c>
      <c r="W1584" t="inlineStr"/>
      <c r="X1584" t="inlineStr">
        <is>
          <t>libre</t>
        </is>
      </c>
    </row>
    <row r="1585" ht="15" customHeight="1" s="1003">
      <c r="A1585" s="1019" t="inlineStr">
        <is>
          <t>MPV</t>
        </is>
      </c>
      <c r="B1585" t="inlineStr">
        <is>
          <t>Alimentation humaine</t>
        </is>
      </c>
      <c r="C1585" t="inlineStr">
        <is>
          <t>kt</t>
        </is>
      </c>
      <c r="D1585" t="inlineStr">
        <is>
          <t>France</t>
        </is>
      </c>
      <c r="E1585" t="inlineStr">
        <is>
          <t>2015-16</t>
        </is>
      </c>
      <c r="F1585" t="inlineStr">
        <is>
          <t>Lentille</t>
        </is>
      </c>
      <c r="G1585" t="inlineStr"/>
      <c r="H1585" t="inlineStr"/>
      <c r="I1585" t="inlineStr"/>
      <c r="J1585" t="inlineStr"/>
      <c r="K1585" t="inlineStr"/>
      <c r="L1585" t="inlineStr"/>
      <c r="M1585" t="inlineStr"/>
      <c r="N1585" t="inlineStr"/>
      <c r="O1585" t="n">
        <v>0</v>
      </c>
      <c r="P1585" t="n">
        <v>0</v>
      </c>
      <c r="Q1585" t="n">
        <v>0</v>
      </c>
      <c r="R1585" t="inlineStr"/>
      <c r="S1585" t="inlineStr"/>
      <c r="T1585" t="inlineStr"/>
      <c r="U1585" t="n">
        <v>0</v>
      </c>
      <c r="V1585" t="n">
        <v>500000000</v>
      </c>
      <c r="W1585" t="inlineStr"/>
      <c r="X1585" t="inlineStr">
        <is>
          <t>libre</t>
        </is>
      </c>
    </row>
    <row r="1586" ht="15" customHeight="1" s="1003">
      <c r="A1586" s="1019" t="inlineStr">
        <is>
          <t>MPV</t>
        </is>
      </c>
      <c r="B1586" t="inlineStr">
        <is>
          <t>Usages alimentaires</t>
        </is>
      </c>
      <c r="C1586" t="inlineStr">
        <is>
          <t>kt</t>
        </is>
      </c>
      <c r="D1586" t="inlineStr">
        <is>
          <t>France</t>
        </is>
      </c>
      <c r="E1586" t="inlineStr">
        <is>
          <t>2015-16</t>
        </is>
      </c>
      <c r="F1586" t="inlineStr">
        <is>
          <t>Lentille</t>
        </is>
      </c>
      <c r="G1586" t="inlineStr"/>
      <c r="H1586" t="inlineStr"/>
      <c r="I1586" t="inlineStr"/>
      <c r="J1586" t="inlineStr"/>
      <c r="K1586" t="inlineStr"/>
      <c r="L1586" t="inlineStr"/>
      <c r="M1586" t="inlineStr"/>
      <c r="N1586" t="inlineStr"/>
      <c r="O1586" t="n">
        <v>0</v>
      </c>
      <c r="P1586" t="n">
        <v>0</v>
      </c>
      <c r="Q1586" t="n">
        <v>0</v>
      </c>
      <c r="R1586" t="inlineStr"/>
      <c r="S1586" t="inlineStr"/>
      <c r="T1586" t="inlineStr"/>
      <c r="U1586" t="n">
        <v>0</v>
      </c>
      <c r="V1586" t="n">
        <v>500000000</v>
      </c>
      <c r="W1586" t="inlineStr"/>
      <c r="X1586" t="inlineStr">
        <is>
          <t>libre</t>
        </is>
      </c>
    </row>
    <row r="1587" ht="15" customHeight="1" s="1003">
      <c r="A1587" s="1019" t="inlineStr">
        <is>
          <t>MPV</t>
        </is>
      </c>
      <c r="B1587" t="inlineStr">
        <is>
          <t>Débouchés</t>
        </is>
      </c>
      <c r="C1587" t="inlineStr">
        <is>
          <t>kt</t>
        </is>
      </c>
      <c r="D1587" t="inlineStr">
        <is>
          <t>France</t>
        </is>
      </c>
      <c r="E1587" t="inlineStr">
        <is>
          <t>2015-16</t>
        </is>
      </c>
      <c r="F1587" t="inlineStr">
        <is>
          <t>Lentille</t>
        </is>
      </c>
      <c r="G1587" t="inlineStr"/>
      <c r="H1587" t="inlineStr"/>
      <c r="I1587" t="inlineStr"/>
      <c r="J1587" t="inlineStr"/>
      <c r="K1587" t="inlineStr"/>
      <c r="L1587" t="inlineStr"/>
      <c r="M1587" t="inlineStr"/>
      <c r="N1587" t="inlineStr"/>
      <c r="O1587" t="n">
        <v>0</v>
      </c>
      <c r="P1587" t="n">
        <v>0</v>
      </c>
      <c r="Q1587" t="n">
        <v>0</v>
      </c>
      <c r="R1587" t="inlineStr"/>
      <c r="S1587" t="inlineStr"/>
      <c r="T1587" t="inlineStr"/>
      <c r="U1587" t="n">
        <v>0</v>
      </c>
      <c r="V1587" t="n">
        <v>500000000</v>
      </c>
      <c r="W1587" t="inlineStr"/>
      <c r="X1587" t="inlineStr">
        <is>
          <t>libre</t>
        </is>
      </c>
    </row>
    <row r="1588" ht="15" customHeight="1" s="1003">
      <c r="A1588" s="1019" t="inlineStr">
        <is>
          <t>Amidon, fibres, lipides et sons</t>
        </is>
      </c>
      <c r="B1588" t="inlineStr">
        <is>
          <t>Autres IAA</t>
        </is>
      </c>
      <c r="C1588" t="inlineStr">
        <is>
          <t>kt</t>
        </is>
      </c>
      <c r="D1588" t="inlineStr">
        <is>
          <t>France</t>
        </is>
      </c>
      <c r="E1588" t="inlineStr">
        <is>
          <t>2015-16</t>
        </is>
      </c>
      <c r="F1588" t="inlineStr">
        <is>
          <t>Lentille</t>
        </is>
      </c>
      <c r="G1588" t="inlineStr"/>
      <c r="H1588" t="inlineStr"/>
      <c r="I1588" t="inlineStr"/>
      <c r="J1588" t="inlineStr"/>
      <c r="K1588" t="inlineStr"/>
      <c r="L1588" t="inlineStr"/>
      <c r="M1588" t="inlineStr"/>
      <c r="N1588" t="inlineStr"/>
      <c r="O1588" t="n">
        <v>0</v>
      </c>
      <c r="P1588" t="n">
        <v>0</v>
      </c>
      <c r="Q1588" t="n">
        <v>0</v>
      </c>
      <c r="R1588" t="inlineStr"/>
      <c r="S1588" t="inlineStr"/>
      <c r="T1588" t="inlineStr"/>
      <c r="U1588" t="n">
        <v>0</v>
      </c>
      <c r="V1588" t="n">
        <v>500000000</v>
      </c>
      <c r="W1588" t="inlineStr"/>
      <c r="X1588" t="inlineStr">
        <is>
          <t>libre</t>
        </is>
      </c>
    </row>
    <row r="1589" ht="15" customHeight="1" s="1003">
      <c r="A1589" s="1019" t="inlineStr">
        <is>
          <t>Amidon, fibres, lipides et sons</t>
        </is>
      </c>
      <c r="B1589" t="inlineStr">
        <is>
          <t>Alimentation humaine</t>
        </is>
      </c>
      <c r="C1589" t="inlineStr">
        <is>
          <t>kt</t>
        </is>
      </c>
      <c r="D1589" t="inlineStr">
        <is>
          <t>France</t>
        </is>
      </c>
      <c r="E1589" t="inlineStr">
        <is>
          <t>2015-16</t>
        </is>
      </c>
      <c r="F1589" t="inlineStr">
        <is>
          <t>Lentille</t>
        </is>
      </c>
      <c r="G1589" t="inlineStr"/>
      <c r="H1589" t="inlineStr"/>
      <c r="I1589" t="inlineStr"/>
      <c r="J1589" t="inlineStr"/>
      <c r="K1589" t="inlineStr"/>
      <c r="L1589" t="inlineStr"/>
      <c r="M1589" t="inlineStr"/>
      <c r="N1589" t="inlineStr"/>
      <c r="O1589" t="n">
        <v>0</v>
      </c>
      <c r="P1589" t="n">
        <v>0</v>
      </c>
      <c r="Q1589" t="n">
        <v>0</v>
      </c>
      <c r="R1589" t="inlineStr"/>
      <c r="S1589" t="inlineStr"/>
      <c r="T1589" t="inlineStr"/>
      <c r="U1589" t="n">
        <v>0</v>
      </c>
      <c r="V1589" t="n">
        <v>500000000</v>
      </c>
      <c r="W1589" t="inlineStr"/>
      <c r="X1589" t="inlineStr">
        <is>
          <t>libre</t>
        </is>
      </c>
    </row>
    <row r="1590" ht="15" customHeight="1" s="1003">
      <c r="A1590" s="1019" t="inlineStr">
        <is>
          <t>Amidon, fibres, lipides et sons</t>
        </is>
      </c>
      <c r="B1590" t="inlineStr">
        <is>
          <t>Usages alimentaires</t>
        </is>
      </c>
      <c r="C1590" t="inlineStr">
        <is>
          <t>kt</t>
        </is>
      </c>
      <c r="D1590" t="inlineStr">
        <is>
          <t>France</t>
        </is>
      </c>
      <c r="E1590" t="inlineStr">
        <is>
          <t>2015-16</t>
        </is>
      </c>
      <c r="F1590" t="inlineStr">
        <is>
          <t>Lentille</t>
        </is>
      </c>
      <c r="G1590" t="inlineStr"/>
      <c r="H1590" t="inlineStr"/>
      <c r="I1590" t="inlineStr"/>
      <c r="J1590" t="inlineStr"/>
      <c r="K1590" t="inlineStr"/>
      <c r="L1590" t="inlineStr"/>
      <c r="M1590" t="inlineStr"/>
      <c r="N1590" t="inlineStr"/>
      <c r="O1590" t="n">
        <v>0</v>
      </c>
      <c r="P1590" t="n">
        <v>0</v>
      </c>
      <c r="Q1590" t="n">
        <v>0</v>
      </c>
      <c r="R1590" t="inlineStr"/>
      <c r="S1590" t="inlineStr"/>
      <c r="T1590" t="inlineStr"/>
      <c r="U1590" t="n">
        <v>0</v>
      </c>
      <c r="V1590" t="n">
        <v>500000000</v>
      </c>
      <c r="W1590" t="inlineStr"/>
      <c r="X1590" t="inlineStr">
        <is>
          <t>libre</t>
        </is>
      </c>
    </row>
    <row r="1591" ht="15" customHeight="1" s="1003">
      <c r="A1591" s="1019" t="inlineStr">
        <is>
          <t>Amidon, fibres, lipides et sons</t>
        </is>
      </c>
      <c r="B1591" t="inlineStr">
        <is>
          <t>Débouchés</t>
        </is>
      </c>
      <c r="C1591" t="inlineStr">
        <is>
          <t>kt</t>
        </is>
      </c>
      <c r="D1591" t="inlineStr">
        <is>
          <t>France</t>
        </is>
      </c>
      <c r="E1591" t="inlineStr">
        <is>
          <t>2015-16</t>
        </is>
      </c>
      <c r="F1591" t="inlineStr">
        <is>
          <t>Lentille</t>
        </is>
      </c>
      <c r="G1591" t="inlineStr"/>
      <c r="H1591" t="inlineStr"/>
      <c r="I1591" t="inlineStr"/>
      <c r="J1591" t="inlineStr"/>
      <c r="K1591" t="inlineStr"/>
      <c r="L1591" t="inlineStr"/>
      <c r="M1591" t="inlineStr"/>
      <c r="N1591" t="inlineStr"/>
      <c r="O1591" t="n">
        <v>0</v>
      </c>
      <c r="P1591" t="n">
        <v>0</v>
      </c>
      <c r="Q1591" t="n">
        <v>0</v>
      </c>
      <c r="R1591" t="inlineStr"/>
      <c r="S1591" t="inlineStr"/>
      <c r="T1591" t="inlineStr"/>
      <c r="U1591" t="n">
        <v>0</v>
      </c>
      <c r="V1591" t="n">
        <v>500000000</v>
      </c>
      <c r="W1591" t="inlineStr"/>
      <c r="X1591" t="inlineStr">
        <is>
          <t>libre</t>
        </is>
      </c>
    </row>
    <row r="1592" ht="15" customHeight="1" s="1003">
      <c r="A1592" s="1019" t="inlineStr">
        <is>
          <t>Récolte</t>
        </is>
      </c>
      <c r="B1592" t="inlineStr">
        <is>
          <t>Olives</t>
        </is>
      </c>
      <c r="C1592" t="inlineStr">
        <is>
          <t>kt</t>
        </is>
      </c>
      <c r="D1592" t="inlineStr">
        <is>
          <t>France</t>
        </is>
      </c>
      <c r="E1592" t="inlineStr">
        <is>
          <t>2015-16</t>
        </is>
      </c>
      <c r="F1592" t="inlineStr">
        <is>
          <t>Lentille</t>
        </is>
      </c>
      <c r="G1592" t="inlineStr"/>
      <c r="H1592" t="inlineStr"/>
      <c r="I1592" t="inlineStr"/>
      <c r="J1592" t="inlineStr"/>
      <c r="K1592" t="inlineStr"/>
      <c r="L1592" t="inlineStr"/>
      <c r="M1592" t="inlineStr"/>
      <c r="N1592" t="inlineStr"/>
      <c r="O1592" t="n">
        <v>0</v>
      </c>
      <c r="P1592" t="n">
        <v>0</v>
      </c>
      <c r="Q1592" t="n">
        <v>500000000</v>
      </c>
      <c r="R1592" t="inlineStr"/>
      <c r="S1592" t="inlineStr"/>
      <c r="T1592" t="inlineStr"/>
      <c r="U1592" t="n">
        <v>0</v>
      </c>
      <c r="V1592" t="n">
        <v>500000000</v>
      </c>
      <c r="W1592" t="inlineStr"/>
      <c r="X1592" t="inlineStr">
        <is>
          <t>libre unbounded</t>
        </is>
      </c>
    </row>
    <row r="1593" ht="15" customHeight="1" s="1003">
      <c r="A1593" s="1019" t="inlineStr">
        <is>
          <t>Récolte</t>
        </is>
      </c>
      <c r="B1593" t="inlineStr">
        <is>
          <t>Graines récoltées</t>
        </is>
      </c>
      <c r="C1593" t="inlineStr">
        <is>
          <t>kt</t>
        </is>
      </c>
      <c r="D1593" t="inlineStr">
        <is>
          <t>France</t>
        </is>
      </c>
      <c r="E1593" t="inlineStr">
        <is>
          <t>2015-16</t>
        </is>
      </c>
      <c r="F1593" t="inlineStr">
        <is>
          <t>Lentille</t>
        </is>
      </c>
      <c r="G1593" t="inlineStr">
        <is>
          <t>Récolte = 23 kt (Statistique Agricole Annuelle - SSP)</t>
        </is>
      </c>
      <c r="H1593" t="inlineStr"/>
      <c r="I1593" t="inlineStr">
        <is>
          <t>Statistique Agricole Annuelle - SSP</t>
        </is>
      </c>
      <c r="J1593" t="inlineStr"/>
      <c r="K1593" t="inlineStr">
        <is>
          <t>Volume</t>
        </is>
      </c>
      <c r="L1593" t="inlineStr">
        <is>
          <t>Récolte</t>
        </is>
      </c>
      <c r="M1593" t="inlineStr">
        <is>
          <t>Récoltes - AGRESTE</t>
        </is>
      </c>
      <c r="N1593" t="inlineStr"/>
      <c r="O1593" t="n">
        <v>23.5</v>
      </c>
      <c r="P1593" t="inlineStr"/>
      <c r="Q1593" t="inlineStr"/>
      <c r="R1593" t="n">
        <v>23.48</v>
      </c>
      <c r="S1593" t="n">
        <v>1.17</v>
      </c>
      <c r="T1593" t="n">
        <v>0.1</v>
      </c>
      <c r="U1593" t="n">
        <v>0</v>
      </c>
      <c r="V1593" t="n">
        <v>500000000</v>
      </c>
      <c r="W1593" t="n">
        <v>0</v>
      </c>
      <c r="X1593" t="inlineStr">
        <is>
          <t>mesuré</t>
        </is>
      </c>
    </row>
    <row r="1594" ht="15" customHeight="1" s="1003">
      <c r="A1594" s="1019" t="inlineStr">
        <is>
          <t>Ferme</t>
        </is>
      </c>
      <c r="B1594" t="inlineStr">
        <is>
          <t>Stock final à la ferme</t>
        </is>
      </c>
      <c r="C1594" t="inlineStr">
        <is>
          <t>kt</t>
        </is>
      </c>
      <c r="D1594" t="inlineStr">
        <is>
          <t>France</t>
        </is>
      </c>
      <c r="E1594" t="inlineStr">
        <is>
          <t>2015-16</t>
        </is>
      </c>
      <c r="F1594" t="inlineStr">
        <is>
          <t>Lentille</t>
        </is>
      </c>
      <c r="G1594" t="inlineStr"/>
      <c r="H1594" t="inlineStr"/>
      <c r="I1594" t="inlineStr"/>
      <c r="J1594" t="inlineStr">
        <is>
          <t>Le stock à la ferme est négligé</t>
        </is>
      </c>
      <c r="K1594" t="inlineStr"/>
      <c r="L1594" t="inlineStr">
        <is>
          <t>Stock final à la ferme</t>
        </is>
      </c>
      <c r="M1594" t="inlineStr"/>
      <c r="N1594" t="inlineStr"/>
      <c r="O1594" t="n">
        <v>0</v>
      </c>
      <c r="P1594" t="inlineStr"/>
      <c r="Q1594" t="inlineStr"/>
      <c r="R1594" t="n">
        <v>0</v>
      </c>
      <c r="S1594" t="n">
        <v>0</v>
      </c>
      <c r="T1594" t="inlineStr"/>
      <c r="U1594" t="n">
        <v>0</v>
      </c>
      <c r="V1594" t="n">
        <v>500000000</v>
      </c>
      <c r="W1594" t="n">
        <v>0</v>
      </c>
      <c r="X1594" t="inlineStr">
        <is>
          <t>mesuré</t>
        </is>
      </c>
    </row>
    <row r="1595" ht="15" customHeight="1" s="1003">
      <c r="A1595" s="1019" t="inlineStr">
        <is>
          <t>Ferme</t>
        </is>
      </c>
      <c r="B1595" t="inlineStr">
        <is>
          <t>Graines autoconsommées</t>
        </is>
      </c>
      <c r="C1595" t="inlineStr">
        <is>
          <t>kt</t>
        </is>
      </c>
      <c r="D1595" t="inlineStr">
        <is>
          <t>France</t>
        </is>
      </c>
      <c r="E1595" t="inlineStr">
        <is>
          <t>2015-16</t>
        </is>
      </c>
      <c r="F1595" t="inlineStr">
        <is>
          <t>Lentille</t>
        </is>
      </c>
      <c r="G1595" t="inlineStr"/>
      <c r="H1595" t="inlineStr"/>
      <c r="I1595" t="inlineStr"/>
      <c r="J1595" t="inlineStr"/>
      <c r="K1595" t="inlineStr"/>
      <c r="L1595" t="inlineStr"/>
      <c r="M1595" t="inlineStr"/>
      <c r="N1595" t="inlineStr"/>
      <c r="O1595" t="n">
        <v>11.7</v>
      </c>
      <c r="P1595" t="inlineStr"/>
      <c r="Q1595" t="inlineStr"/>
      <c r="R1595" t="inlineStr"/>
      <c r="S1595" t="inlineStr"/>
      <c r="T1595" t="inlineStr"/>
      <c r="U1595" t="n">
        <v>0</v>
      </c>
      <c r="V1595" t="n">
        <v>500000000</v>
      </c>
      <c r="W1595" t="inlineStr"/>
      <c r="X1595" t="inlineStr">
        <is>
          <t>déterminé</t>
        </is>
      </c>
    </row>
    <row r="1596" ht="15" customHeight="1" s="1003">
      <c r="A1596" s="1019" t="inlineStr">
        <is>
          <t>Ferme</t>
        </is>
      </c>
      <c r="B1596" t="inlineStr">
        <is>
          <t>Stock final</t>
        </is>
      </c>
      <c r="C1596" t="inlineStr">
        <is>
          <t>kt</t>
        </is>
      </c>
      <c r="D1596" t="inlineStr">
        <is>
          <t>France</t>
        </is>
      </c>
      <c r="E1596" t="inlineStr">
        <is>
          <t>2015-16</t>
        </is>
      </c>
      <c r="F1596" t="inlineStr">
        <is>
          <t>Lentille</t>
        </is>
      </c>
      <c r="G1596" t="inlineStr"/>
      <c r="H1596" t="inlineStr"/>
      <c r="I1596" t="inlineStr"/>
      <c r="J1596" t="inlineStr"/>
      <c r="K1596" t="inlineStr"/>
      <c r="L1596" t="inlineStr"/>
      <c r="M1596" t="inlineStr"/>
      <c r="N1596" t="inlineStr"/>
      <c r="O1596" t="n">
        <v>0</v>
      </c>
      <c r="P1596" t="inlineStr"/>
      <c r="Q1596" t="inlineStr"/>
      <c r="R1596" t="inlineStr"/>
      <c r="S1596" t="inlineStr"/>
      <c r="T1596" t="inlineStr"/>
      <c r="U1596" t="n">
        <v>0</v>
      </c>
      <c r="V1596" t="n">
        <v>500000000</v>
      </c>
      <c r="W1596" t="inlineStr"/>
      <c r="X1596" t="inlineStr">
        <is>
          <t>déterminé</t>
        </is>
      </c>
    </row>
    <row r="1597" ht="15" customHeight="1" s="1003">
      <c r="A1597" s="1019" t="inlineStr">
        <is>
          <t>OS</t>
        </is>
      </c>
      <c r="B1597" t="inlineStr">
        <is>
          <t>Graines collectées</t>
        </is>
      </c>
      <c r="C1597" t="inlineStr">
        <is>
          <t>kt</t>
        </is>
      </c>
      <c r="D1597" t="inlineStr">
        <is>
          <t>France</t>
        </is>
      </c>
      <c r="E1597" t="inlineStr">
        <is>
          <t>2015-16</t>
        </is>
      </c>
      <c r="F1597" t="inlineStr">
        <is>
          <t>Lentille</t>
        </is>
      </c>
      <c r="G1597" t="inlineStr"/>
      <c r="H1597" t="inlineStr"/>
      <c r="I1597" t="inlineStr"/>
      <c r="J1597" t="inlineStr"/>
      <c r="K1597" t="inlineStr"/>
      <c r="L1597" t="inlineStr"/>
      <c r="M1597" t="inlineStr"/>
      <c r="N1597" t="inlineStr"/>
      <c r="O1597" t="n">
        <v>11.6</v>
      </c>
      <c r="P1597" t="inlineStr"/>
      <c r="Q1597" t="inlineStr"/>
      <c r="R1597" t="inlineStr"/>
      <c r="S1597" t="inlineStr"/>
      <c r="T1597" t="inlineStr"/>
      <c r="U1597" t="n">
        <v>0</v>
      </c>
      <c r="V1597" t="n">
        <v>500000000</v>
      </c>
      <c r="W1597" t="inlineStr"/>
      <c r="X1597" t="inlineStr">
        <is>
          <t>déterminé</t>
        </is>
      </c>
    </row>
    <row r="1598" ht="15" customHeight="1" s="1003">
      <c r="A1598" s="1019" t="inlineStr">
        <is>
          <t>OS</t>
        </is>
      </c>
      <c r="B1598" t="inlineStr">
        <is>
          <t>Stock final collecteurs</t>
        </is>
      </c>
      <c r="C1598" t="inlineStr">
        <is>
          <t>kt</t>
        </is>
      </c>
      <c r="D1598" t="inlineStr">
        <is>
          <t>France</t>
        </is>
      </c>
      <c r="E1598" t="inlineStr">
        <is>
          <t>2015-16</t>
        </is>
      </c>
      <c r="F1598" t="inlineStr">
        <is>
          <t>Lentille</t>
        </is>
      </c>
      <c r="G1598" t="inlineStr"/>
      <c r="H1598" t="inlineStr">
        <is>
          <t>0</t>
        </is>
      </c>
      <c r="I1598" t="inlineStr">
        <is>
          <t>0</t>
        </is>
      </c>
      <c r="J1598" t="inlineStr">
        <is>
          <t>10 % de la récolte est stockée</t>
        </is>
      </c>
      <c r="K1598" t="inlineStr">
        <is>
          <t>Répartition</t>
        </is>
      </c>
      <c r="L1598" t="inlineStr">
        <is>
          <t>Part du stock final</t>
        </is>
      </c>
      <c r="M1598" t="inlineStr">
        <is>
          <t>0</t>
        </is>
      </c>
      <c r="N1598" t="inlineStr"/>
      <c r="O1598" t="n">
        <v>2.35</v>
      </c>
      <c r="P1598" t="inlineStr"/>
      <c r="Q1598" t="inlineStr"/>
      <c r="R1598" t="inlineStr"/>
      <c r="S1598" t="inlineStr"/>
      <c r="T1598" t="inlineStr"/>
      <c r="U1598" t="n">
        <v>0</v>
      </c>
      <c r="V1598" t="n">
        <v>500000000</v>
      </c>
      <c r="W1598" t="inlineStr"/>
      <c r="X1598" t="inlineStr">
        <is>
          <t>déterminé</t>
        </is>
      </c>
    </row>
    <row r="1599" ht="15" customHeight="1" s="1003">
      <c r="A1599" s="1019" t="inlineStr">
        <is>
          <t>OS</t>
        </is>
      </c>
      <c r="B1599" t="inlineStr">
        <is>
          <t>Stock final</t>
        </is>
      </c>
      <c r="C1599" t="inlineStr">
        <is>
          <t>kt</t>
        </is>
      </c>
      <c r="D1599" t="inlineStr">
        <is>
          <t>France</t>
        </is>
      </c>
      <c r="E1599" t="inlineStr">
        <is>
          <t>2015-16</t>
        </is>
      </c>
      <c r="F1599" t="inlineStr">
        <is>
          <t>Lentille</t>
        </is>
      </c>
      <c r="G1599" t="inlineStr"/>
      <c r="H1599" t="inlineStr"/>
      <c r="I1599" t="inlineStr"/>
      <c r="J1599" t="inlineStr">
        <is>
          <t>10 % de la récolte est stockée</t>
        </is>
      </c>
      <c r="K1599" t="inlineStr">
        <is>
          <t>Répartition</t>
        </is>
      </c>
      <c r="L1599" t="inlineStr">
        <is>
          <t>Part du stock final</t>
        </is>
      </c>
      <c r="M1599" t="inlineStr"/>
      <c r="N1599" t="inlineStr"/>
      <c r="O1599" t="n">
        <v>2.35</v>
      </c>
      <c r="P1599" t="inlineStr"/>
      <c r="Q1599" t="inlineStr"/>
      <c r="R1599" t="inlineStr"/>
      <c r="S1599" t="inlineStr"/>
      <c r="T1599" t="inlineStr"/>
      <c r="U1599" t="n">
        <v>0</v>
      </c>
      <c r="V1599" t="n">
        <v>500000000</v>
      </c>
      <c r="W1599" t="inlineStr"/>
      <c r="X1599" t="inlineStr">
        <is>
          <t>déterminé</t>
        </is>
      </c>
    </row>
    <row r="1600" ht="15" customHeight="1" s="1003">
      <c r="A1600" s="1019" t="inlineStr">
        <is>
          <t>OS</t>
        </is>
      </c>
      <c r="B1600" t="inlineStr">
        <is>
          <t>Issues de silo</t>
        </is>
      </c>
      <c r="C1600" t="inlineStr">
        <is>
          <t>kt</t>
        </is>
      </c>
      <c r="D1600" t="inlineStr">
        <is>
          <t>France</t>
        </is>
      </c>
      <c r="E1600" t="inlineStr">
        <is>
          <t>2015-16</t>
        </is>
      </c>
      <c r="F1600" t="inlineStr">
        <is>
          <t>Lentille</t>
        </is>
      </c>
      <c r="G1600" t="inlineStr"/>
      <c r="H1600" t="inlineStr">
        <is>
          <t>Ratio d'issues de silo = 1 % (ONRB - FranceAgriMer)</t>
        </is>
      </c>
      <c r="I1600" t="inlineStr">
        <is>
          <t>ONRB - FranceAgriMer</t>
        </is>
      </c>
      <c r="J1600" t="inlineStr">
        <is>
          <t>Même ratio d'issues de silo que les pois et fèveroles</t>
        </is>
      </c>
      <c r="K1600" t="inlineStr">
        <is>
          <t>Rendement</t>
        </is>
      </c>
      <c r="L1600" t="inlineStr">
        <is>
          <t>Ratio d'issues de silo</t>
        </is>
      </c>
      <c r="M1600" t="inlineStr">
        <is>
          <t>Issues de silo - ONRB</t>
        </is>
      </c>
      <c r="N1600" t="inlineStr"/>
      <c r="O1600" t="n">
        <v>0.12</v>
      </c>
      <c r="P1600" t="inlineStr"/>
      <c r="Q1600" t="inlineStr"/>
      <c r="R1600" t="inlineStr"/>
      <c r="S1600" t="inlineStr"/>
      <c r="T1600" t="inlineStr"/>
      <c r="U1600" t="n">
        <v>0</v>
      </c>
      <c r="V1600" t="n">
        <v>500000000</v>
      </c>
      <c r="W1600" t="inlineStr"/>
      <c r="X1600" t="inlineStr">
        <is>
          <t>déterminé</t>
        </is>
      </c>
    </row>
    <row r="1601" ht="15" customHeight="1" s="1003">
      <c r="A1601" s="1019" t="inlineStr">
        <is>
          <t>Trituration</t>
        </is>
      </c>
      <c r="B1601" t="inlineStr">
        <is>
          <t>Huile</t>
        </is>
      </c>
      <c r="C1601" t="inlineStr">
        <is>
          <t>kt</t>
        </is>
      </c>
      <c r="D1601" t="inlineStr">
        <is>
          <t>France</t>
        </is>
      </c>
      <c r="E1601" t="inlineStr">
        <is>
          <t>2015-16</t>
        </is>
      </c>
      <c r="F1601" t="inlineStr">
        <is>
          <t>Lentille</t>
        </is>
      </c>
      <c r="G1601" t="inlineStr"/>
      <c r="H1601" t="inlineStr"/>
      <c r="I1601" t="inlineStr"/>
      <c r="J1601" t="inlineStr">
        <is>
          <t>Pas de trituration</t>
        </is>
      </c>
      <c r="K1601" t="inlineStr"/>
      <c r="L1601" t="inlineStr"/>
      <c r="M1601" t="inlineStr"/>
      <c r="N1601" t="inlineStr"/>
      <c r="O1601" t="n">
        <v>0</v>
      </c>
      <c r="P1601" t="inlineStr"/>
      <c r="Q1601" t="inlineStr"/>
      <c r="R1601" t="n">
        <v>0</v>
      </c>
      <c r="S1601" t="n">
        <v>0</v>
      </c>
      <c r="T1601" t="inlineStr"/>
      <c r="U1601" t="n">
        <v>0</v>
      </c>
      <c r="V1601" t="n">
        <v>500000000</v>
      </c>
      <c r="W1601" t="n">
        <v>0</v>
      </c>
      <c r="X1601" t="inlineStr">
        <is>
          <t>mesuré</t>
        </is>
      </c>
    </row>
    <row r="1602" ht="15" customHeight="1" s="1003">
      <c r="A1602" s="1019" t="inlineStr">
        <is>
          <t>Trituration</t>
        </is>
      </c>
      <c r="B1602" t="inlineStr">
        <is>
          <t>Tourteaux</t>
        </is>
      </c>
      <c r="C1602" t="inlineStr">
        <is>
          <t>kt</t>
        </is>
      </c>
      <c r="D1602" t="inlineStr">
        <is>
          <t>France</t>
        </is>
      </c>
      <c r="E1602" t="inlineStr">
        <is>
          <t>2015-16</t>
        </is>
      </c>
      <c r="F1602" t="inlineStr">
        <is>
          <t>Lentille</t>
        </is>
      </c>
      <c r="G1602" t="inlineStr"/>
      <c r="H1602" t="inlineStr"/>
      <c r="I1602" t="inlineStr"/>
      <c r="J1602" t="inlineStr"/>
      <c r="K1602" t="inlineStr"/>
      <c r="L1602" t="inlineStr"/>
      <c r="M1602" t="inlineStr"/>
      <c r="N1602" t="inlineStr"/>
      <c r="O1602" t="n">
        <v>0</v>
      </c>
      <c r="P1602" t="inlineStr"/>
      <c r="Q1602" t="inlineStr"/>
      <c r="R1602" t="n">
        <v>0</v>
      </c>
      <c r="S1602" t="n">
        <v>0</v>
      </c>
      <c r="T1602" t="inlineStr"/>
      <c r="U1602" t="n">
        <v>0</v>
      </c>
      <c r="V1602" t="n">
        <v>500000000</v>
      </c>
      <c r="W1602" t="n">
        <v>0</v>
      </c>
      <c r="X1602" t="inlineStr">
        <is>
          <t>mesuré</t>
        </is>
      </c>
    </row>
    <row r="1603" ht="15" customHeight="1" s="1003">
      <c r="A1603" s="1019" t="inlineStr">
        <is>
          <t>Trituration</t>
        </is>
      </c>
      <c r="B1603" t="inlineStr">
        <is>
          <t>Coques (+ eau)</t>
        </is>
      </c>
      <c r="C1603" t="inlineStr">
        <is>
          <t>kt</t>
        </is>
      </c>
      <c r="D1603" t="inlineStr">
        <is>
          <t>France</t>
        </is>
      </c>
      <c r="E1603" t="inlineStr">
        <is>
          <t>2015-16</t>
        </is>
      </c>
      <c r="F1603" t="inlineStr">
        <is>
          <t>Lentille</t>
        </is>
      </c>
      <c r="G1603" t="inlineStr"/>
      <c r="H1603" t="inlineStr"/>
      <c r="I1603" t="inlineStr"/>
      <c r="J1603" t="inlineStr"/>
      <c r="K1603" t="inlineStr"/>
      <c r="L1603" t="inlineStr"/>
      <c r="M1603" t="inlineStr"/>
      <c r="N1603" t="inlineStr"/>
      <c r="O1603" t="n">
        <v>0</v>
      </c>
      <c r="P1603" t="inlineStr"/>
      <c r="Q1603" t="inlineStr"/>
      <c r="R1603" t="inlineStr"/>
      <c r="S1603" t="inlineStr"/>
      <c r="T1603" t="inlineStr"/>
      <c r="U1603" t="n">
        <v>0</v>
      </c>
      <c r="V1603" t="n">
        <v>500000000</v>
      </c>
      <c r="W1603" t="inlineStr"/>
      <c r="X1603" t="inlineStr">
        <is>
          <t>déterminé</t>
        </is>
      </c>
    </row>
    <row r="1604" ht="15" customHeight="1" s="1003">
      <c r="A1604" s="1019" t="inlineStr">
        <is>
          <t>Moulin</t>
        </is>
      </c>
      <c r="B1604" t="inlineStr">
        <is>
          <t>Grignons d'olive</t>
        </is>
      </c>
      <c r="C1604" t="inlineStr">
        <is>
          <t>kt</t>
        </is>
      </c>
      <c r="D1604" t="inlineStr">
        <is>
          <t>France</t>
        </is>
      </c>
      <c r="E1604" t="inlineStr">
        <is>
          <t>2015-16</t>
        </is>
      </c>
      <c r="F1604" t="inlineStr">
        <is>
          <t>Lentille</t>
        </is>
      </c>
      <c r="G1604" t="inlineStr"/>
      <c r="H1604" t="inlineStr"/>
      <c r="I1604" t="inlineStr"/>
      <c r="J1604" t="inlineStr"/>
      <c r="K1604" t="inlineStr"/>
      <c r="L1604" t="inlineStr">
        <is>
          <t>Production de grignons d'olive</t>
        </is>
      </c>
      <c r="M1604" t="inlineStr"/>
      <c r="N1604" t="inlineStr"/>
      <c r="O1604" t="n">
        <v>0</v>
      </c>
      <c r="P1604" t="n">
        <v>0</v>
      </c>
      <c r="Q1604" t="n">
        <v>500000000</v>
      </c>
      <c r="R1604" t="inlineStr"/>
      <c r="S1604" t="inlineStr"/>
      <c r="T1604" t="inlineStr"/>
      <c r="U1604" t="n">
        <v>0</v>
      </c>
      <c r="V1604" t="n">
        <v>500000000</v>
      </c>
      <c r="W1604" t="inlineStr"/>
      <c r="X1604" t="inlineStr">
        <is>
          <t>libre unbounded</t>
        </is>
      </c>
    </row>
    <row r="1605" ht="15" customHeight="1" s="1003">
      <c r="A1605" s="1019" t="inlineStr">
        <is>
          <t>Moulin</t>
        </is>
      </c>
      <c r="B1605" t="inlineStr">
        <is>
          <t>Huile d'olive</t>
        </is>
      </c>
      <c r="C1605" t="inlineStr">
        <is>
          <t>kt</t>
        </is>
      </c>
      <c r="D1605" t="inlineStr">
        <is>
          <t>France</t>
        </is>
      </c>
      <c r="E1605" t="inlineStr">
        <is>
          <t>2015-16</t>
        </is>
      </c>
      <c r="F1605" t="inlineStr">
        <is>
          <t>Lentille</t>
        </is>
      </c>
      <c r="G1605" t="inlineStr"/>
      <c r="H1605" t="inlineStr"/>
      <c r="I1605" t="inlineStr"/>
      <c r="J1605" t="inlineStr"/>
      <c r="K1605" t="inlineStr"/>
      <c r="L1605" t="inlineStr"/>
      <c r="M1605" t="inlineStr"/>
      <c r="N1605" t="inlineStr"/>
      <c r="O1605" t="n">
        <v>0</v>
      </c>
      <c r="P1605" t="n">
        <v>0</v>
      </c>
      <c r="Q1605" t="n">
        <v>500000000</v>
      </c>
      <c r="R1605" t="inlineStr"/>
      <c r="S1605" t="inlineStr"/>
      <c r="T1605" t="inlineStr"/>
      <c r="U1605" t="n">
        <v>0</v>
      </c>
      <c r="V1605" t="n">
        <v>500000000</v>
      </c>
      <c r="W1605" t="inlineStr"/>
      <c r="X1605" t="inlineStr">
        <is>
          <t>libre unbounded</t>
        </is>
      </c>
    </row>
    <row r="1606" ht="15" customHeight="1" s="1003">
      <c r="A1606" s="1019" t="inlineStr">
        <is>
          <t>Conservation ou préparation d'olives</t>
        </is>
      </c>
      <c r="B1606" t="inlineStr">
        <is>
          <t>Olives de table</t>
        </is>
      </c>
      <c r="C1606" t="inlineStr">
        <is>
          <t>kt</t>
        </is>
      </c>
      <c r="D1606" t="inlineStr">
        <is>
          <t>France</t>
        </is>
      </c>
      <c r="E1606" t="inlineStr">
        <is>
          <t>2015-16</t>
        </is>
      </c>
      <c r="F1606" t="inlineStr">
        <is>
          <t>Lentille</t>
        </is>
      </c>
      <c r="G1606" t="inlineStr"/>
      <c r="H1606" t="inlineStr"/>
      <c r="I1606" t="inlineStr"/>
      <c r="J1606" t="inlineStr"/>
      <c r="K1606" t="inlineStr"/>
      <c r="L1606" t="inlineStr"/>
      <c r="M1606" t="inlineStr"/>
      <c r="N1606" t="inlineStr"/>
      <c r="O1606" t="n">
        <v>0</v>
      </c>
      <c r="P1606" t="n">
        <v>0</v>
      </c>
      <c r="Q1606" t="n">
        <v>500000000</v>
      </c>
      <c r="R1606" t="inlineStr"/>
      <c r="S1606" t="inlineStr"/>
      <c r="T1606" t="inlineStr"/>
      <c r="U1606" t="n">
        <v>0</v>
      </c>
      <c r="V1606" t="n">
        <v>500000000</v>
      </c>
      <c r="W1606" t="inlineStr"/>
      <c r="X1606" t="inlineStr">
        <is>
          <t>libre unbounded</t>
        </is>
      </c>
    </row>
    <row r="1607" ht="15" customHeight="1" s="1003">
      <c r="A1607" s="1019" t="inlineStr">
        <is>
          <t>Fabrication de produits alimentaires</t>
        </is>
      </c>
      <c r="B1607" t="inlineStr">
        <is>
          <t>Produits alimentaires</t>
        </is>
      </c>
      <c r="C1607" t="inlineStr">
        <is>
          <t>kt</t>
        </is>
      </c>
      <c r="D1607" t="inlineStr">
        <is>
          <t>France</t>
        </is>
      </c>
      <c r="E1607" t="inlineStr">
        <is>
          <t>2015-16</t>
        </is>
      </c>
      <c r="F1607" t="inlineStr">
        <is>
          <t>Lentille</t>
        </is>
      </c>
      <c r="G1607" t="inlineStr"/>
      <c r="H1607" t="inlineStr"/>
      <c r="I1607" t="inlineStr"/>
      <c r="J1607" t="inlineStr"/>
      <c r="K1607" t="inlineStr"/>
      <c r="L1607" t="inlineStr"/>
      <c r="M1607" t="inlineStr"/>
      <c r="N1607" t="inlineStr"/>
      <c r="O1607" t="n">
        <v>50.2</v>
      </c>
      <c r="P1607" t="n">
        <v>33.4</v>
      </c>
      <c r="Q1607" t="n">
        <v>500000000</v>
      </c>
      <c r="R1607" t="inlineStr"/>
      <c r="S1607" t="inlineStr"/>
      <c r="T1607" t="inlineStr"/>
      <c r="U1607" t="n">
        <v>0</v>
      </c>
      <c r="V1607" t="n">
        <v>500000000</v>
      </c>
      <c r="W1607" t="inlineStr"/>
      <c r="X1607" t="inlineStr">
        <is>
          <t>libre unbounded</t>
        </is>
      </c>
    </row>
    <row r="1608" ht="15" customHeight="1" s="1003">
      <c r="A1608" s="1019" t="inlineStr">
        <is>
          <t>Amidonnerie</t>
        </is>
      </c>
      <c r="B1608" t="inlineStr">
        <is>
          <t>Fibres, lipides et sons</t>
        </is>
      </c>
      <c r="C1608" t="inlineStr">
        <is>
          <t>kt</t>
        </is>
      </c>
      <c r="D1608" t="inlineStr">
        <is>
          <t>France</t>
        </is>
      </c>
      <c r="E1608" t="inlineStr">
        <is>
          <t>2015-16</t>
        </is>
      </c>
      <c r="F1608" t="inlineStr">
        <is>
          <t>Lentille</t>
        </is>
      </c>
      <c r="G1608" t="inlineStr"/>
      <c r="H1608" t="inlineStr"/>
      <c r="I1608" t="inlineStr"/>
      <c r="J1608" t="inlineStr"/>
      <c r="K1608" t="inlineStr"/>
      <c r="L1608" t="inlineStr"/>
      <c r="M1608" t="inlineStr"/>
      <c r="N1608" t="inlineStr"/>
      <c r="O1608" t="n">
        <v>0</v>
      </c>
      <c r="P1608" t="n">
        <v>0</v>
      </c>
      <c r="Q1608" t="n">
        <v>0</v>
      </c>
      <c r="R1608" t="inlineStr"/>
      <c r="S1608" t="inlineStr"/>
      <c r="T1608" t="inlineStr"/>
      <c r="U1608" t="n">
        <v>0</v>
      </c>
      <c r="V1608" t="n">
        <v>500000000</v>
      </c>
      <c r="W1608" t="inlineStr"/>
      <c r="X1608" t="inlineStr">
        <is>
          <t>libre</t>
        </is>
      </c>
    </row>
    <row r="1609" ht="15" customHeight="1" s="1003">
      <c r="A1609" s="1019" t="inlineStr">
        <is>
          <t>Amidonnerie</t>
        </is>
      </c>
      <c r="B1609" t="inlineStr">
        <is>
          <t>Amidon</t>
        </is>
      </c>
      <c r="C1609" t="inlineStr">
        <is>
          <t>kt</t>
        </is>
      </c>
      <c r="D1609" t="inlineStr">
        <is>
          <t>France</t>
        </is>
      </c>
      <c r="E1609" t="inlineStr">
        <is>
          <t>2015-16</t>
        </is>
      </c>
      <c r="F1609" t="inlineStr">
        <is>
          <t>Lentille</t>
        </is>
      </c>
      <c r="G1609" t="inlineStr"/>
      <c r="H1609" t="inlineStr"/>
      <c r="I1609" t="inlineStr"/>
      <c r="J1609" t="inlineStr"/>
      <c r="K1609" t="inlineStr"/>
      <c r="L1609" t="inlineStr"/>
      <c r="M1609" t="inlineStr"/>
      <c r="N1609" t="inlineStr"/>
      <c r="O1609" t="n">
        <v>0</v>
      </c>
      <c r="P1609" t="n">
        <v>0</v>
      </c>
      <c r="Q1609" t="n">
        <v>0</v>
      </c>
      <c r="R1609" t="inlineStr"/>
      <c r="S1609" t="inlineStr"/>
      <c r="T1609" t="inlineStr"/>
      <c r="U1609" t="n">
        <v>0</v>
      </c>
      <c r="V1609" t="n">
        <v>500000000</v>
      </c>
      <c r="W1609" t="inlineStr"/>
      <c r="X1609" t="inlineStr">
        <is>
          <t>libre</t>
        </is>
      </c>
    </row>
    <row r="1610" ht="15" customHeight="1" s="1003">
      <c r="A1610" s="1019" t="inlineStr">
        <is>
          <t>Amidonnerie</t>
        </is>
      </c>
      <c r="B1610" t="inlineStr">
        <is>
          <t>Protéine</t>
        </is>
      </c>
      <c r="C1610" t="inlineStr">
        <is>
          <t>kt</t>
        </is>
      </c>
      <c r="D1610" t="inlineStr">
        <is>
          <t>France</t>
        </is>
      </c>
      <c r="E1610" t="inlineStr">
        <is>
          <t>2015-16</t>
        </is>
      </c>
      <c r="F1610" t="inlineStr">
        <is>
          <t>Lentille</t>
        </is>
      </c>
      <c r="G1610" t="inlineStr"/>
      <c r="H1610" t="inlineStr"/>
      <c r="I1610" t="inlineStr"/>
      <c r="J1610" t="inlineStr"/>
      <c r="K1610" t="inlineStr"/>
      <c r="L1610" t="inlineStr"/>
      <c r="M1610" t="inlineStr"/>
      <c r="N1610" t="inlineStr"/>
      <c r="O1610" t="n">
        <v>0</v>
      </c>
      <c r="P1610" t="n">
        <v>0</v>
      </c>
      <c r="Q1610" t="n">
        <v>0</v>
      </c>
      <c r="R1610" t="inlineStr"/>
      <c r="S1610" t="inlineStr"/>
      <c r="T1610" t="inlineStr"/>
      <c r="U1610" t="n">
        <v>0</v>
      </c>
      <c r="V1610" t="n">
        <v>500000000</v>
      </c>
      <c r="W1610" t="inlineStr"/>
      <c r="X1610" t="inlineStr">
        <is>
          <t>libre</t>
        </is>
      </c>
    </row>
    <row r="1611" ht="15" customHeight="1" s="1003">
      <c r="A1611" s="1019" t="inlineStr">
        <is>
          <t>Meunerie</t>
        </is>
      </c>
      <c r="B1611" t="inlineStr">
        <is>
          <t>Sons</t>
        </is>
      </c>
      <c r="C1611" t="inlineStr">
        <is>
          <t>kt</t>
        </is>
      </c>
      <c r="D1611" t="inlineStr">
        <is>
          <t>France</t>
        </is>
      </c>
      <c r="E1611" t="inlineStr">
        <is>
          <t>2015-16</t>
        </is>
      </c>
      <c r="F1611" t="inlineStr">
        <is>
          <t>Lentille</t>
        </is>
      </c>
      <c r="G1611" t="inlineStr"/>
      <c r="H1611" t="inlineStr"/>
      <c r="I1611" t="inlineStr"/>
      <c r="J1611" t="inlineStr"/>
      <c r="K1611" t="inlineStr"/>
      <c r="L1611" t="inlineStr"/>
      <c r="M1611" t="inlineStr"/>
      <c r="N1611" t="inlineStr"/>
      <c r="O1611" t="n">
        <v>0</v>
      </c>
      <c r="P1611" t="n">
        <v>0</v>
      </c>
      <c r="Q1611" t="n">
        <v>0</v>
      </c>
      <c r="R1611" t="inlineStr"/>
      <c r="S1611" t="inlineStr"/>
      <c r="T1611" t="inlineStr"/>
      <c r="U1611" t="n">
        <v>0</v>
      </c>
      <c r="V1611" t="n">
        <v>500000000</v>
      </c>
      <c r="W1611" t="inlineStr"/>
      <c r="X1611" t="inlineStr">
        <is>
          <t>libre</t>
        </is>
      </c>
    </row>
    <row r="1612" ht="15" customHeight="1" s="1003">
      <c r="A1612" s="1019" t="inlineStr">
        <is>
          <t>Meunerie</t>
        </is>
      </c>
      <c r="B1612" t="inlineStr">
        <is>
          <t>Farine</t>
        </is>
      </c>
      <c r="C1612" t="inlineStr">
        <is>
          <t>kt</t>
        </is>
      </c>
      <c r="D1612" t="inlineStr">
        <is>
          <t>France</t>
        </is>
      </c>
      <c r="E1612" t="inlineStr">
        <is>
          <t>2015-16</t>
        </is>
      </c>
      <c r="F1612" t="inlineStr">
        <is>
          <t>Lentille</t>
        </is>
      </c>
      <c r="G1612" t="inlineStr"/>
      <c r="H1612" t="inlineStr"/>
      <c r="I1612" t="inlineStr"/>
      <c r="J1612" t="inlineStr"/>
      <c r="K1612" t="inlineStr"/>
      <c r="L1612" t="inlineStr"/>
      <c r="M1612" t="inlineStr"/>
      <c r="N1612" t="inlineStr"/>
      <c r="O1612" t="n">
        <v>0</v>
      </c>
      <c r="P1612" t="n">
        <v>0</v>
      </c>
      <c r="Q1612" t="n">
        <v>0</v>
      </c>
      <c r="R1612" t="inlineStr"/>
      <c r="S1612" t="inlineStr"/>
      <c r="T1612" t="inlineStr"/>
      <c r="U1612" t="n">
        <v>0</v>
      </c>
      <c r="V1612" t="n">
        <v>500000000</v>
      </c>
      <c r="W1612" t="inlineStr"/>
      <c r="X1612" t="inlineStr">
        <is>
          <t>libre</t>
        </is>
      </c>
    </row>
    <row r="1613" ht="15" customHeight="1" s="1003">
      <c r="A1613" s="1019" t="inlineStr">
        <is>
          <t>Fabrication d'ingrédients</t>
        </is>
      </c>
      <c r="B1613" t="inlineStr">
        <is>
          <t>Amidon, fibres, lipides et sons</t>
        </is>
      </c>
      <c r="C1613" t="inlineStr">
        <is>
          <t>kt</t>
        </is>
      </c>
      <c r="D1613" t="inlineStr">
        <is>
          <t>France</t>
        </is>
      </c>
      <c r="E1613" t="inlineStr">
        <is>
          <t>2015-16</t>
        </is>
      </c>
      <c r="F1613" t="inlineStr">
        <is>
          <t>Lentille</t>
        </is>
      </c>
      <c r="G1613" t="inlineStr"/>
      <c r="H1613" t="inlineStr"/>
      <c r="I1613" t="inlineStr"/>
      <c r="J1613" t="inlineStr"/>
      <c r="K1613" t="inlineStr"/>
      <c r="L1613" t="inlineStr"/>
      <c r="M1613" t="inlineStr"/>
      <c r="N1613" t="inlineStr"/>
      <c r="O1613" t="n">
        <v>0</v>
      </c>
      <c r="P1613" t="n">
        <v>0</v>
      </c>
      <c r="Q1613" t="n">
        <v>0</v>
      </c>
      <c r="R1613" t="inlineStr"/>
      <c r="S1613" t="inlineStr"/>
      <c r="T1613" t="inlineStr"/>
      <c r="U1613" t="n">
        <v>0</v>
      </c>
      <c r="V1613" t="n">
        <v>500000000</v>
      </c>
      <c r="W1613" t="inlineStr"/>
      <c r="X1613" t="inlineStr">
        <is>
          <t>libre</t>
        </is>
      </c>
    </row>
    <row r="1614" ht="15" customHeight="1" s="1003">
      <c r="A1614" s="1019" t="inlineStr">
        <is>
          <t>Fabrication d'ingrédients</t>
        </is>
      </c>
      <c r="B1614" t="inlineStr">
        <is>
          <t>MPV</t>
        </is>
      </c>
      <c r="C1614" t="inlineStr">
        <is>
          <t>kt</t>
        </is>
      </c>
      <c r="D1614" t="inlineStr">
        <is>
          <t>France</t>
        </is>
      </c>
      <c r="E1614" t="inlineStr">
        <is>
          <t>2015-16</t>
        </is>
      </c>
      <c r="F1614" t="inlineStr">
        <is>
          <t>Lentille</t>
        </is>
      </c>
      <c r="G1614" t="inlineStr"/>
      <c r="H1614" t="inlineStr"/>
      <c r="I1614" t="inlineStr"/>
      <c r="J1614" t="inlineStr"/>
      <c r="K1614" t="inlineStr"/>
      <c r="L1614" t="inlineStr"/>
      <c r="M1614" t="inlineStr"/>
      <c r="N1614" t="inlineStr"/>
      <c r="O1614" t="n">
        <v>0</v>
      </c>
      <c r="P1614" t="n">
        <v>0</v>
      </c>
      <c r="Q1614" t="n">
        <v>0</v>
      </c>
      <c r="R1614" t="inlineStr"/>
      <c r="S1614" t="inlineStr"/>
      <c r="T1614" t="inlineStr"/>
      <c r="U1614" t="n">
        <v>0</v>
      </c>
      <c r="V1614" t="n">
        <v>500000000</v>
      </c>
      <c r="W1614" t="inlineStr"/>
      <c r="X1614" t="inlineStr">
        <is>
          <t>libre</t>
        </is>
      </c>
    </row>
    <row r="1615" ht="15" customHeight="1" s="1003">
      <c r="A1615" s="1019" t="inlineStr">
        <is>
          <t>Ecart statistique</t>
        </is>
      </c>
      <c r="B1615" t="inlineStr">
        <is>
          <t>Graines collectées</t>
        </is>
      </c>
      <c r="C1615" t="inlineStr">
        <is>
          <t>kt</t>
        </is>
      </c>
      <c r="D1615" t="inlineStr">
        <is>
          <t>France</t>
        </is>
      </c>
      <c r="E1615" t="inlineStr">
        <is>
          <t>2015-16</t>
        </is>
      </c>
      <c r="F1615" t="inlineStr">
        <is>
          <t>Lentille</t>
        </is>
      </c>
      <c r="G1615" t="inlineStr"/>
      <c r="H1615" t="inlineStr"/>
      <c r="I1615" t="inlineStr"/>
      <c r="J1615" t="inlineStr"/>
      <c r="K1615" t="inlineStr"/>
      <c r="L1615" t="inlineStr"/>
      <c r="M1615" t="inlineStr"/>
      <c r="N1615" t="inlineStr"/>
      <c r="O1615" t="n">
        <v>0</v>
      </c>
      <c r="P1615" t="inlineStr"/>
      <c r="Q1615" t="inlineStr"/>
      <c r="R1615" t="n">
        <v>0</v>
      </c>
      <c r="S1615" t="n">
        <v>0</v>
      </c>
      <c r="T1615" t="inlineStr"/>
      <c r="U1615" t="n">
        <v>0</v>
      </c>
      <c r="V1615" t="n">
        <v>500000000</v>
      </c>
      <c r="W1615" t="n">
        <v>0</v>
      </c>
      <c r="X1615" t="inlineStr">
        <is>
          <t>mesuré</t>
        </is>
      </c>
    </row>
    <row r="1616" ht="15" customHeight="1" s="1003">
      <c r="A1616" s="1019" t="inlineStr">
        <is>
          <t>Ecart statistique</t>
        </is>
      </c>
      <c r="B1616" t="inlineStr">
        <is>
          <t>Olives</t>
        </is>
      </c>
      <c r="C1616" t="inlineStr">
        <is>
          <t>kt</t>
        </is>
      </c>
      <c r="D1616" t="inlineStr">
        <is>
          <t>France</t>
        </is>
      </c>
      <c r="E1616" t="inlineStr">
        <is>
          <t>2015-16</t>
        </is>
      </c>
      <c r="F1616" t="inlineStr">
        <is>
          <t>Lentille</t>
        </is>
      </c>
      <c r="G1616" t="inlineStr"/>
      <c r="H1616" t="inlineStr"/>
      <c r="I1616" t="inlineStr"/>
      <c r="J1616" t="inlineStr"/>
      <c r="K1616" t="inlineStr"/>
      <c r="L1616" t="inlineStr"/>
      <c r="M1616" t="inlineStr"/>
      <c r="N1616" t="inlineStr"/>
      <c r="O1616" t="n">
        <v>0</v>
      </c>
      <c r="P1616" t="n">
        <v>0</v>
      </c>
      <c r="Q1616" t="n">
        <v>500000000</v>
      </c>
      <c r="R1616" t="inlineStr"/>
      <c r="S1616" t="inlineStr"/>
      <c r="T1616" t="inlineStr"/>
      <c r="U1616" t="n">
        <v>0</v>
      </c>
      <c r="V1616" t="n">
        <v>500000000</v>
      </c>
      <c r="W1616" t="inlineStr"/>
      <c r="X1616" t="inlineStr">
        <is>
          <t>libre unbounded</t>
        </is>
      </c>
    </row>
    <row r="1617" ht="15" customHeight="1" s="1003">
      <c r="A1617" s="1019" t="inlineStr">
        <is>
          <t>Ecart statistique</t>
        </is>
      </c>
      <c r="B1617" t="inlineStr">
        <is>
          <t>Fabrication de produits alimentaires</t>
        </is>
      </c>
      <c r="C1617" t="inlineStr">
        <is>
          <t>kt</t>
        </is>
      </c>
      <c r="D1617" t="inlineStr">
        <is>
          <t>France</t>
        </is>
      </c>
      <c r="E1617" t="inlineStr">
        <is>
          <t>2015-16</t>
        </is>
      </c>
      <c r="F1617" t="inlineStr">
        <is>
          <t>Lentille</t>
        </is>
      </c>
      <c r="G1617" t="inlineStr"/>
      <c r="H1617" t="inlineStr"/>
      <c r="I1617" t="inlineStr"/>
      <c r="J1617" t="inlineStr"/>
      <c r="K1617" t="inlineStr"/>
      <c r="L1617" t="inlineStr"/>
      <c r="M1617" t="inlineStr"/>
      <c r="N1617" t="inlineStr"/>
      <c r="O1617" t="n">
        <v>16.8</v>
      </c>
      <c r="P1617" t="n">
        <v>0</v>
      </c>
      <c r="Q1617" t="n">
        <v>500000000</v>
      </c>
      <c r="R1617" t="inlineStr"/>
      <c r="S1617" t="inlineStr"/>
      <c r="T1617" t="inlineStr"/>
      <c r="U1617" t="n">
        <v>0</v>
      </c>
      <c r="V1617" t="n">
        <v>500000000</v>
      </c>
      <c r="W1617" t="inlineStr"/>
      <c r="X1617" t="inlineStr">
        <is>
          <t>libre unbounded</t>
        </is>
      </c>
    </row>
    <row r="1618" ht="15" customHeight="1" s="1003">
      <c r="A1618" s="1019" t="inlineStr">
        <is>
          <t>Ecart statistique</t>
        </is>
      </c>
      <c r="B1618" t="inlineStr">
        <is>
          <t>Olives de table</t>
        </is>
      </c>
      <c r="C1618" t="inlineStr">
        <is>
          <t>kt</t>
        </is>
      </c>
      <c r="D1618" t="inlineStr">
        <is>
          <t>France</t>
        </is>
      </c>
      <c r="E1618" t="inlineStr">
        <is>
          <t>2015-16</t>
        </is>
      </c>
      <c r="F1618" t="inlineStr">
        <is>
          <t>Lentille</t>
        </is>
      </c>
      <c r="G1618" t="inlineStr"/>
      <c r="H1618" t="inlineStr"/>
      <c r="I1618" t="inlineStr"/>
      <c r="J1618" t="inlineStr"/>
      <c r="K1618" t="inlineStr"/>
      <c r="L1618" t="inlineStr"/>
      <c r="M1618" t="inlineStr"/>
      <c r="N1618" t="inlineStr"/>
      <c r="O1618" t="n">
        <v>0</v>
      </c>
      <c r="P1618" t="n">
        <v>0</v>
      </c>
      <c r="Q1618" t="n">
        <v>500000000</v>
      </c>
      <c r="R1618" t="inlineStr"/>
      <c r="S1618" t="inlineStr"/>
      <c r="T1618" t="inlineStr"/>
      <c r="U1618" t="n">
        <v>0</v>
      </c>
      <c r="V1618" t="n">
        <v>500000000</v>
      </c>
      <c r="W1618" t="inlineStr"/>
      <c r="X1618" t="inlineStr">
        <is>
          <t>libre unbounded</t>
        </is>
      </c>
    </row>
    <row r="1619" ht="15" customHeight="1" s="1003">
      <c r="A1619" s="1019" t="inlineStr">
        <is>
          <t>Import</t>
        </is>
      </c>
      <c r="B1619" t="inlineStr">
        <is>
          <t>Huile</t>
        </is>
      </c>
      <c r="C1619" t="inlineStr">
        <is>
          <t>kt</t>
        </is>
      </c>
      <c r="D1619" t="inlineStr">
        <is>
          <t>France</t>
        </is>
      </c>
      <c r="E1619" t="inlineStr">
        <is>
          <t>2015-16</t>
        </is>
      </c>
      <c r="F1619" t="inlineStr">
        <is>
          <t>Lentille</t>
        </is>
      </c>
      <c r="G1619" t="inlineStr"/>
      <c r="H1619" t="inlineStr"/>
      <c r="I1619" t="inlineStr"/>
      <c r="J1619" t="inlineStr"/>
      <c r="K1619" t="inlineStr"/>
      <c r="L1619" t="inlineStr"/>
      <c r="M1619" t="inlineStr"/>
      <c r="N1619" t="inlineStr"/>
      <c r="O1619" t="n">
        <v>0</v>
      </c>
      <c r="P1619" t="n">
        <v>0</v>
      </c>
      <c r="Q1619" t="n">
        <v>500000000</v>
      </c>
      <c r="R1619" t="inlineStr"/>
      <c r="S1619" t="inlineStr"/>
      <c r="T1619" t="inlineStr"/>
      <c r="U1619" t="n">
        <v>0</v>
      </c>
      <c r="V1619" t="n">
        <v>500000000</v>
      </c>
      <c r="W1619" t="inlineStr"/>
      <c r="X1619" t="inlineStr">
        <is>
          <t>libre unbounded</t>
        </is>
      </c>
    </row>
    <row r="1620" ht="15" customHeight="1" s="1003">
      <c r="A1620" s="1019" t="inlineStr">
        <is>
          <t>Import</t>
        </is>
      </c>
      <c r="B1620" t="inlineStr">
        <is>
          <t>Tourteaux</t>
        </is>
      </c>
      <c r="C1620" t="inlineStr">
        <is>
          <t>kt</t>
        </is>
      </c>
      <c r="D1620" t="inlineStr">
        <is>
          <t>France</t>
        </is>
      </c>
      <c r="E1620" t="inlineStr">
        <is>
          <t>2015-16</t>
        </is>
      </c>
      <c r="F1620" t="inlineStr">
        <is>
          <t>Lentille</t>
        </is>
      </c>
      <c r="G1620" t="inlineStr"/>
      <c r="H1620" t="inlineStr"/>
      <c r="I1620" t="inlineStr"/>
      <c r="J1620" t="inlineStr"/>
      <c r="K1620" t="inlineStr"/>
      <c r="L1620" t="inlineStr"/>
      <c r="M1620" t="inlineStr"/>
      <c r="N1620" t="inlineStr"/>
      <c r="O1620" t="n">
        <v>0</v>
      </c>
      <c r="P1620" t="n">
        <v>0</v>
      </c>
      <c r="Q1620" t="n">
        <v>500000000</v>
      </c>
      <c r="R1620" t="inlineStr"/>
      <c r="S1620" t="inlineStr"/>
      <c r="T1620" t="inlineStr"/>
      <c r="U1620" t="n">
        <v>0</v>
      </c>
      <c r="V1620" t="n">
        <v>500000000</v>
      </c>
      <c r="W1620" t="inlineStr"/>
      <c r="X1620" t="inlineStr">
        <is>
          <t>libre unbounded</t>
        </is>
      </c>
    </row>
    <row r="1621" ht="15" customHeight="1" s="1003">
      <c r="A1621" s="1019" t="inlineStr">
        <is>
          <t>Import</t>
        </is>
      </c>
      <c r="B1621" t="inlineStr">
        <is>
          <t>Olives</t>
        </is>
      </c>
      <c r="C1621" t="inlineStr">
        <is>
          <t>kt</t>
        </is>
      </c>
      <c r="D1621" t="inlineStr">
        <is>
          <t>France</t>
        </is>
      </c>
      <c r="E1621" t="inlineStr">
        <is>
          <t>2015-16</t>
        </is>
      </c>
      <c r="F1621" t="inlineStr">
        <is>
          <t>Lentille</t>
        </is>
      </c>
      <c r="G1621" t="inlineStr"/>
      <c r="H1621" t="inlineStr"/>
      <c r="I1621" t="inlineStr"/>
      <c r="J1621" t="inlineStr"/>
      <c r="K1621" t="inlineStr"/>
      <c r="L1621" t="inlineStr"/>
      <c r="M1621" t="inlineStr"/>
      <c r="N1621" t="inlineStr"/>
      <c r="O1621" t="n">
        <v>0</v>
      </c>
      <c r="P1621" t="n">
        <v>0</v>
      </c>
      <c r="Q1621" t="n">
        <v>500000000</v>
      </c>
      <c r="R1621" t="inlineStr"/>
      <c r="S1621" t="inlineStr"/>
      <c r="T1621" t="inlineStr"/>
      <c r="U1621" t="n">
        <v>0</v>
      </c>
      <c r="V1621" t="n">
        <v>500000000</v>
      </c>
      <c r="W1621" t="inlineStr"/>
      <c r="X1621" t="inlineStr">
        <is>
          <t>libre unbounded</t>
        </is>
      </c>
    </row>
    <row r="1622" ht="15" customHeight="1" s="1003">
      <c r="A1622" s="1019" t="inlineStr">
        <is>
          <t>Import</t>
        </is>
      </c>
      <c r="B1622" t="inlineStr">
        <is>
          <t>Huile d'olive</t>
        </is>
      </c>
      <c r="C1622" t="inlineStr">
        <is>
          <t>kt</t>
        </is>
      </c>
      <c r="D1622" t="inlineStr">
        <is>
          <t>France</t>
        </is>
      </c>
      <c r="E1622" t="inlineStr">
        <is>
          <t>2015-16</t>
        </is>
      </c>
      <c r="F1622" t="inlineStr">
        <is>
          <t>Lentille</t>
        </is>
      </c>
      <c r="G1622" t="inlineStr"/>
      <c r="H1622" t="inlineStr"/>
      <c r="I1622" t="inlineStr"/>
      <c r="J1622" t="inlineStr"/>
      <c r="K1622" t="inlineStr"/>
      <c r="L1622" t="inlineStr"/>
      <c r="M1622" t="inlineStr"/>
      <c r="N1622" t="inlineStr"/>
      <c r="O1622" t="n">
        <v>0</v>
      </c>
      <c r="P1622" t="n">
        <v>0</v>
      </c>
      <c r="Q1622" t="n">
        <v>500000000</v>
      </c>
      <c r="R1622" t="inlineStr"/>
      <c r="S1622" t="inlineStr"/>
      <c r="T1622" t="inlineStr"/>
      <c r="U1622" t="n">
        <v>0</v>
      </c>
      <c r="V1622" t="n">
        <v>500000000</v>
      </c>
      <c r="W1622" t="inlineStr"/>
      <c r="X1622" t="inlineStr">
        <is>
          <t>libre unbounded</t>
        </is>
      </c>
    </row>
    <row r="1623" ht="15" customHeight="1" s="1003">
      <c r="A1623" s="1019" t="inlineStr">
        <is>
          <t>Import</t>
        </is>
      </c>
      <c r="B1623" t="inlineStr">
        <is>
          <t>Grignons d'olive</t>
        </is>
      </c>
      <c r="C1623" t="inlineStr">
        <is>
          <t>kt</t>
        </is>
      </c>
      <c r="D1623" t="inlineStr">
        <is>
          <t>France</t>
        </is>
      </c>
      <c r="E1623" t="inlineStr">
        <is>
          <t>2015-16</t>
        </is>
      </c>
      <c r="F1623" t="inlineStr">
        <is>
          <t>Lentille</t>
        </is>
      </c>
      <c r="G1623" t="inlineStr"/>
      <c r="H1623" t="inlineStr"/>
      <c r="I1623" t="inlineStr"/>
      <c r="J1623" t="inlineStr"/>
      <c r="K1623" t="inlineStr"/>
      <c r="L1623" t="inlineStr"/>
      <c r="M1623" t="inlineStr"/>
      <c r="N1623" t="inlineStr"/>
      <c r="O1623" t="n">
        <v>0</v>
      </c>
      <c r="P1623" t="n">
        <v>0</v>
      </c>
      <c r="Q1623" t="n">
        <v>500000000</v>
      </c>
      <c r="R1623" t="inlineStr"/>
      <c r="S1623" t="inlineStr"/>
      <c r="T1623" t="inlineStr"/>
      <c r="U1623" t="n">
        <v>0</v>
      </c>
      <c r="V1623" t="n">
        <v>500000000</v>
      </c>
      <c r="W1623" t="inlineStr"/>
      <c r="X1623" t="inlineStr">
        <is>
          <t>libre unbounded</t>
        </is>
      </c>
    </row>
    <row r="1624" ht="15" customHeight="1" s="1003">
      <c r="A1624" s="1019" t="inlineStr">
        <is>
          <t>Import</t>
        </is>
      </c>
      <c r="B1624" t="inlineStr">
        <is>
          <t>Olives de table</t>
        </is>
      </c>
      <c r="C1624" t="inlineStr">
        <is>
          <t>kt</t>
        </is>
      </c>
      <c r="D1624" t="inlineStr">
        <is>
          <t>France</t>
        </is>
      </c>
      <c r="E1624" t="inlineStr">
        <is>
          <t>2015-16</t>
        </is>
      </c>
      <c r="F1624" t="inlineStr">
        <is>
          <t>Lentille</t>
        </is>
      </c>
      <c r="G1624" t="inlineStr"/>
      <c r="H1624" t="inlineStr"/>
      <c r="I1624" t="inlineStr"/>
      <c r="J1624" t="inlineStr"/>
      <c r="K1624" t="inlineStr"/>
      <c r="L1624" t="inlineStr"/>
      <c r="M1624" t="inlineStr"/>
      <c r="N1624" t="inlineStr"/>
      <c r="O1624" t="n">
        <v>0</v>
      </c>
      <c r="P1624" t="n">
        <v>0</v>
      </c>
      <c r="Q1624" t="n">
        <v>500000000</v>
      </c>
      <c r="R1624" t="inlineStr"/>
      <c r="S1624" t="inlineStr"/>
      <c r="T1624" t="inlineStr"/>
      <c r="U1624" t="n">
        <v>0</v>
      </c>
      <c r="V1624" t="n">
        <v>500000000</v>
      </c>
      <c r="W1624" t="inlineStr"/>
      <c r="X1624" t="inlineStr">
        <is>
          <t>libre unbounded</t>
        </is>
      </c>
    </row>
    <row r="1625" ht="15" customHeight="1" s="1003">
      <c r="A1625" s="1019" t="inlineStr">
        <is>
          <t>Import</t>
        </is>
      </c>
      <c r="B1625" t="inlineStr">
        <is>
          <t>Graines collectées</t>
        </is>
      </c>
      <c r="C1625" t="inlineStr">
        <is>
          <t>kt</t>
        </is>
      </c>
      <c r="D1625" t="inlineStr">
        <is>
          <t>France</t>
        </is>
      </c>
      <c r="E1625" t="inlineStr">
        <is>
          <t>2015-16</t>
        </is>
      </c>
      <c r="F1625" t="inlineStr">
        <is>
          <t>Lentille</t>
        </is>
      </c>
      <c r="G1625" t="inlineStr"/>
      <c r="H1625" t="inlineStr">
        <is>
          <t>Importation de graines = 29 kt (Douanes françaises - Eurostat)</t>
        </is>
      </c>
      <c r="I1625" t="inlineStr">
        <is>
          <t>Douanes françaises - Eurostat</t>
        </is>
      </c>
      <c r="J1625" t="inlineStr"/>
      <c r="K1625" t="inlineStr">
        <is>
          <t>Volume</t>
        </is>
      </c>
      <c r="L1625" t="inlineStr">
        <is>
          <t>Importation de graines</t>
        </is>
      </c>
      <c r="M1625" t="inlineStr">
        <is>
          <t>Echanges mensuels - EUROSTAT</t>
        </is>
      </c>
      <c r="N1625" t="inlineStr"/>
      <c r="O1625" t="n">
        <v>28.8</v>
      </c>
      <c r="P1625" t="inlineStr"/>
      <c r="Q1625" t="inlineStr"/>
      <c r="R1625" t="n">
        <v>28.82</v>
      </c>
      <c r="S1625" t="n">
        <v>1.44</v>
      </c>
      <c r="T1625" t="n">
        <v>0.1</v>
      </c>
      <c r="U1625" t="n">
        <v>0</v>
      </c>
      <c r="V1625" t="n">
        <v>500000000</v>
      </c>
      <c r="W1625" t="n">
        <v>0</v>
      </c>
      <c r="X1625" t="inlineStr">
        <is>
          <t>mesuré</t>
        </is>
      </c>
    </row>
    <row r="1626" ht="15" customHeight="1" s="1003">
      <c r="A1626" s="1019" t="inlineStr">
        <is>
          <t>Graines récoltées</t>
        </is>
      </c>
      <c r="B1626" t="inlineStr">
        <is>
          <t>Ferme</t>
        </is>
      </c>
      <c r="C1626" t="inlineStr">
        <is>
          <t>kt</t>
        </is>
      </c>
      <c r="D1626" t="inlineStr">
        <is>
          <t>France</t>
        </is>
      </c>
      <c r="E1626" t="inlineStr">
        <is>
          <t>2015-16</t>
        </is>
      </c>
      <c r="F1626" t="inlineStr">
        <is>
          <t>Pois chiche</t>
        </is>
      </c>
      <c r="G1626" t="inlineStr"/>
      <c r="H1626" t="inlineStr"/>
      <c r="I1626" t="inlineStr"/>
      <c r="J1626" t="inlineStr"/>
      <c r="K1626" t="inlineStr"/>
      <c r="L1626" t="inlineStr"/>
      <c r="M1626" t="inlineStr"/>
      <c r="N1626" t="inlineStr"/>
      <c r="O1626" t="n">
        <v>7.87</v>
      </c>
      <c r="P1626" t="inlineStr"/>
      <c r="Q1626" t="inlineStr"/>
      <c r="R1626" t="inlineStr"/>
      <c r="S1626" t="inlineStr"/>
      <c r="T1626" t="inlineStr"/>
      <c r="U1626" t="n">
        <v>0</v>
      </c>
      <c r="V1626" t="n">
        <v>500000000</v>
      </c>
      <c r="W1626" t="inlineStr"/>
      <c r="X1626" t="inlineStr">
        <is>
          <t>déterminé</t>
        </is>
      </c>
    </row>
    <row r="1627" ht="15" customHeight="1" s="1003">
      <c r="A1627" s="1019" t="inlineStr">
        <is>
          <t>Graines récoltées</t>
        </is>
      </c>
      <c r="B1627" t="inlineStr">
        <is>
          <t>OS</t>
        </is>
      </c>
      <c r="C1627" t="inlineStr">
        <is>
          <t>kt</t>
        </is>
      </c>
      <c r="D1627" t="inlineStr">
        <is>
          <t>France</t>
        </is>
      </c>
      <c r="E1627" t="inlineStr">
        <is>
          <t>2015-16</t>
        </is>
      </c>
      <c r="F1627" t="inlineStr">
        <is>
          <t>Pois chiche</t>
        </is>
      </c>
      <c r="G1627" t="inlineStr"/>
      <c r="H1627" t="inlineStr">
        <is>
          <t>0</t>
        </is>
      </c>
      <c r="I1627" t="inlineStr">
        <is>
          <t>0</t>
        </is>
      </c>
      <c r="J1627" t="inlineStr">
        <is>
          <t>50 % de la récolte est collectée</t>
        </is>
      </c>
      <c r="K1627" t="inlineStr">
        <is>
          <t>Répartition</t>
        </is>
      </c>
      <c r="L1627" t="inlineStr">
        <is>
          <t>Part de la collecte</t>
        </is>
      </c>
      <c r="M1627" t="inlineStr">
        <is>
          <t>0</t>
        </is>
      </c>
      <c r="N1627" t="inlineStr"/>
      <c r="O1627" t="n">
        <v>7.87</v>
      </c>
      <c r="P1627" t="inlineStr"/>
      <c r="Q1627" t="inlineStr"/>
      <c r="R1627" t="inlineStr"/>
      <c r="S1627" t="inlineStr"/>
      <c r="T1627" t="inlineStr"/>
      <c r="U1627" t="n">
        <v>0</v>
      </c>
      <c r="V1627" t="n">
        <v>500000000</v>
      </c>
      <c r="W1627" t="inlineStr"/>
      <c r="X1627" t="inlineStr">
        <is>
          <t>déterminé</t>
        </is>
      </c>
    </row>
    <row r="1628" ht="15" customHeight="1" s="1003">
      <c r="A1628" s="1019" t="inlineStr">
        <is>
          <t>Olives</t>
        </is>
      </c>
      <c r="B1628" t="inlineStr">
        <is>
          <t>Export</t>
        </is>
      </c>
      <c r="C1628" t="inlineStr">
        <is>
          <t>kt</t>
        </is>
      </c>
      <c r="D1628" t="inlineStr">
        <is>
          <t>France</t>
        </is>
      </c>
      <c r="E1628" t="inlineStr">
        <is>
          <t>2015-16</t>
        </is>
      </c>
      <c r="F1628" t="inlineStr">
        <is>
          <t>Pois chiche</t>
        </is>
      </c>
      <c r="G1628" t="inlineStr"/>
      <c r="H1628" t="inlineStr"/>
      <c r="I1628" t="inlineStr"/>
      <c r="J1628" t="inlineStr"/>
      <c r="K1628" t="inlineStr"/>
      <c r="L1628" t="inlineStr"/>
      <c r="M1628" t="inlineStr"/>
      <c r="N1628" t="inlineStr"/>
      <c r="O1628" t="n">
        <v>-0</v>
      </c>
      <c r="P1628" t="n">
        <v>0</v>
      </c>
      <c r="Q1628" t="n">
        <v>500000000</v>
      </c>
      <c r="R1628" t="inlineStr"/>
      <c r="S1628" t="inlineStr"/>
      <c r="T1628" t="inlineStr"/>
      <c r="U1628" t="n">
        <v>0</v>
      </c>
      <c r="V1628" t="n">
        <v>500000000</v>
      </c>
      <c r="W1628" t="inlineStr"/>
      <c r="X1628" t="inlineStr">
        <is>
          <t>libre unbounded</t>
        </is>
      </c>
    </row>
    <row r="1629" ht="15" customHeight="1" s="1003">
      <c r="A1629" s="1019" t="inlineStr">
        <is>
          <t>Olives</t>
        </is>
      </c>
      <c r="B1629" t="inlineStr">
        <is>
          <t>Moulin</t>
        </is>
      </c>
      <c r="C1629" t="inlineStr">
        <is>
          <t>kt</t>
        </is>
      </c>
      <c r="D1629" t="inlineStr">
        <is>
          <t>France</t>
        </is>
      </c>
      <c r="E1629" t="inlineStr">
        <is>
          <t>2015-16</t>
        </is>
      </c>
      <c r="F1629" t="inlineStr">
        <is>
          <t>Pois chiche</t>
        </is>
      </c>
      <c r="G1629" t="inlineStr"/>
      <c r="H1629" t="inlineStr"/>
      <c r="I1629" t="inlineStr"/>
      <c r="J1629" t="inlineStr"/>
      <c r="K1629" t="inlineStr"/>
      <c r="L1629" t="inlineStr"/>
      <c r="M1629" t="inlineStr"/>
      <c r="N1629" t="inlineStr"/>
      <c r="O1629" t="n">
        <v>-0</v>
      </c>
      <c r="P1629" t="n">
        <v>0</v>
      </c>
      <c r="Q1629" t="n">
        <v>500000000</v>
      </c>
      <c r="R1629" t="inlineStr"/>
      <c r="S1629" t="inlineStr"/>
      <c r="T1629" t="inlineStr"/>
      <c r="U1629" t="n">
        <v>0</v>
      </c>
      <c r="V1629" t="n">
        <v>500000000</v>
      </c>
      <c r="W1629" t="inlineStr"/>
      <c r="X1629" t="inlineStr">
        <is>
          <t>libre unbounded</t>
        </is>
      </c>
    </row>
    <row r="1630" ht="15" customHeight="1" s="1003">
      <c r="A1630" s="1019" t="inlineStr">
        <is>
          <t>Olives</t>
        </is>
      </c>
      <c r="B1630" t="inlineStr">
        <is>
          <t>Conservation ou préparation d'olives</t>
        </is>
      </c>
      <c r="C1630" t="inlineStr">
        <is>
          <t>kt</t>
        </is>
      </c>
      <c r="D1630" t="inlineStr">
        <is>
          <t>France</t>
        </is>
      </c>
      <c r="E1630" t="inlineStr">
        <is>
          <t>2015-16</t>
        </is>
      </c>
      <c r="F1630" t="inlineStr">
        <is>
          <t>Pois chiche</t>
        </is>
      </c>
      <c r="G1630" t="inlineStr"/>
      <c r="H1630" t="inlineStr"/>
      <c r="I1630" t="inlineStr"/>
      <c r="J1630" t="inlineStr"/>
      <c r="K1630" t="inlineStr"/>
      <c r="L1630" t="inlineStr"/>
      <c r="M1630" t="inlineStr"/>
      <c r="N1630" t="inlineStr"/>
      <c r="O1630" t="n">
        <v>-0</v>
      </c>
      <c r="P1630" t="n">
        <v>0</v>
      </c>
      <c r="Q1630" t="n">
        <v>500000000</v>
      </c>
      <c r="R1630" t="inlineStr"/>
      <c r="S1630" t="inlineStr"/>
      <c r="T1630" t="inlineStr"/>
      <c r="U1630" t="n">
        <v>0</v>
      </c>
      <c r="V1630" t="n">
        <v>500000000</v>
      </c>
      <c r="W1630" t="inlineStr"/>
      <c r="X1630" t="inlineStr">
        <is>
          <t>libre unbounded</t>
        </is>
      </c>
    </row>
    <row r="1631" ht="15" customHeight="1" s="1003">
      <c r="A1631" s="1019" t="inlineStr">
        <is>
          <t>Olives</t>
        </is>
      </c>
      <c r="B1631" t="inlineStr">
        <is>
          <t>Ecart statistique</t>
        </is>
      </c>
      <c r="C1631" t="inlineStr">
        <is>
          <t>kt</t>
        </is>
      </c>
      <c r="D1631" t="inlineStr">
        <is>
          <t>France</t>
        </is>
      </c>
      <c r="E1631" t="inlineStr">
        <is>
          <t>2015-16</t>
        </is>
      </c>
      <c r="F1631" t="inlineStr">
        <is>
          <t>Pois chiche</t>
        </is>
      </c>
      <c r="G1631" t="inlineStr"/>
      <c r="H1631" t="inlineStr"/>
      <c r="I1631" t="inlineStr"/>
      <c r="J1631" t="inlineStr"/>
      <c r="K1631" t="inlineStr"/>
      <c r="L1631" t="inlineStr"/>
      <c r="M1631" t="inlineStr"/>
      <c r="N1631" t="inlineStr"/>
      <c r="O1631" t="n">
        <v>-0</v>
      </c>
      <c r="P1631" t="n">
        <v>0</v>
      </c>
      <c r="Q1631" t="n">
        <v>500000000</v>
      </c>
      <c r="R1631" t="inlineStr"/>
      <c r="S1631" t="inlineStr"/>
      <c r="T1631" t="inlineStr"/>
      <c r="U1631" t="n">
        <v>0</v>
      </c>
      <c r="V1631" t="n">
        <v>500000000</v>
      </c>
      <c r="W1631" t="inlineStr"/>
      <c r="X1631" t="inlineStr">
        <is>
          <t>libre unbounded</t>
        </is>
      </c>
    </row>
    <row r="1632" ht="15" customHeight="1" s="1003">
      <c r="A1632" s="1019" t="inlineStr">
        <is>
          <t>Graines autoconsommées</t>
        </is>
      </c>
      <c r="B1632" t="inlineStr">
        <is>
          <t>Hors FAB</t>
        </is>
      </c>
      <c r="C1632" t="inlineStr">
        <is>
          <t>kt</t>
        </is>
      </c>
      <c r="D1632" t="inlineStr">
        <is>
          <t>France</t>
        </is>
      </c>
      <c r="E1632" t="inlineStr">
        <is>
          <t>2015-16</t>
        </is>
      </c>
      <c r="F1632" t="inlineStr">
        <is>
          <t>Pois chiche</t>
        </is>
      </c>
      <c r="G1632" t="inlineStr"/>
      <c r="H1632" t="inlineStr"/>
      <c r="I1632" t="inlineStr"/>
      <c r="J1632" t="inlineStr">
        <is>
          <t>Pas de consommation de graines en alimentation animale</t>
        </is>
      </c>
      <c r="K1632" t="inlineStr"/>
      <c r="L1632" t="inlineStr">
        <is>
          <t>Consommation de graines à la ferme directement</t>
        </is>
      </c>
      <c r="M1632" t="inlineStr"/>
      <c r="N1632" t="inlineStr"/>
      <c r="O1632" t="n">
        <v>-0</v>
      </c>
      <c r="P1632" t="inlineStr"/>
      <c r="Q1632" t="inlineStr"/>
      <c r="R1632" t="n">
        <v>0</v>
      </c>
      <c r="S1632" t="n">
        <v>0</v>
      </c>
      <c r="T1632" t="inlineStr"/>
      <c r="U1632" t="n">
        <v>0</v>
      </c>
      <c r="V1632" t="n">
        <v>500000000</v>
      </c>
      <c r="W1632" t="n">
        <v>0</v>
      </c>
      <c r="X1632" t="inlineStr">
        <is>
          <t>mesuré</t>
        </is>
      </c>
    </row>
    <row r="1633" ht="15" customHeight="1" s="1003">
      <c r="A1633" s="1019" t="inlineStr">
        <is>
          <t>Graines autoconsommées</t>
        </is>
      </c>
      <c r="B1633" t="inlineStr">
        <is>
          <t>Vente directe et autoconsommation</t>
        </is>
      </c>
      <c r="C1633" t="inlineStr">
        <is>
          <t>kt</t>
        </is>
      </c>
      <c r="D1633" t="inlineStr">
        <is>
          <t>France</t>
        </is>
      </c>
      <c r="E1633" t="inlineStr">
        <is>
          <t>2015-16</t>
        </is>
      </c>
      <c r="F1633" t="inlineStr">
        <is>
          <t>Pois chiche</t>
        </is>
      </c>
      <c r="G1633" t="inlineStr"/>
      <c r="H1633" t="inlineStr"/>
      <c r="I1633" t="inlineStr"/>
      <c r="J1633" t="inlineStr">
        <is>
          <t>Le reste des graines autoconsommées est consommé en alimentation humaine</t>
        </is>
      </c>
      <c r="K1633" t="inlineStr"/>
      <c r="L1633" t="inlineStr">
        <is>
          <t>Consommation de graines à la ferme directement</t>
        </is>
      </c>
      <c r="M1633" t="inlineStr"/>
      <c r="N1633" t="inlineStr"/>
      <c r="O1633" t="n">
        <v>6.14</v>
      </c>
      <c r="P1633" t="inlineStr"/>
      <c r="Q1633" t="inlineStr"/>
      <c r="R1633" t="inlineStr"/>
      <c r="S1633" t="inlineStr"/>
      <c r="T1633" t="inlineStr"/>
      <c r="U1633" t="n">
        <v>0</v>
      </c>
      <c r="V1633" t="n">
        <v>500000000</v>
      </c>
      <c r="W1633" t="inlineStr"/>
      <c r="X1633" t="inlineStr">
        <is>
          <t>déterminé</t>
        </is>
      </c>
    </row>
    <row r="1634" ht="15" customHeight="1" s="1003">
      <c r="A1634" s="1019" t="inlineStr">
        <is>
          <t>Graines autoconsommées</t>
        </is>
      </c>
      <c r="B1634" t="inlineStr">
        <is>
          <t>Alimentation humaine</t>
        </is>
      </c>
      <c r="C1634" t="inlineStr">
        <is>
          <t>kt</t>
        </is>
      </c>
      <c r="D1634" t="inlineStr">
        <is>
          <t>France</t>
        </is>
      </c>
      <c r="E1634" t="inlineStr">
        <is>
          <t>2015-16</t>
        </is>
      </c>
      <c r="F1634" t="inlineStr">
        <is>
          <t>Pois chiche</t>
        </is>
      </c>
      <c r="G1634" t="inlineStr"/>
      <c r="H1634" t="inlineStr"/>
      <c r="I1634" t="inlineStr"/>
      <c r="J1634" t="inlineStr"/>
      <c r="K1634" t="inlineStr"/>
      <c r="L1634" t="inlineStr"/>
      <c r="M1634" t="inlineStr"/>
      <c r="N1634" t="inlineStr"/>
      <c r="O1634" t="n">
        <v>6.14</v>
      </c>
      <c r="P1634" t="inlineStr"/>
      <c r="Q1634" t="inlineStr"/>
      <c r="R1634" t="inlineStr"/>
      <c r="S1634" t="inlineStr"/>
      <c r="T1634" t="inlineStr"/>
      <c r="U1634" t="n">
        <v>0</v>
      </c>
      <c r="V1634" t="n">
        <v>500000000</v>
      </c>
      <c r="W1634" t="inlineStr"/>
      <c r="X1634" t="inlineStr">
        <is>
          <t>déterminé</t>
        </is>
      </c>
    </row>
    <row r="1635" ht="15" customHeight="1" s="1003">
      <c r="A1635" s="1019" t="inlineStr">
        <is>
          <t>Graines autoconsommées</t>
        </is>
      </c>
      <c r="B1635" t="inlineStr">
        <is>
          <t>Usages alimentaires</t>
        </is>
      </c>
      <c r="C1635" t="inlineStr">
        <is>
          <t>kt</t>
        </is>
      </c>
      <c r="D1635" t="inlineStr">
        <is>
          <t>France</t>
        </is>
      </c>
      <c r="E1635" t="inlineStr">
        <is>
          <t>2015-16</t>
        </is>
      </c>
      <c r="F1635" t="inlineStr">
        <is>
          <t>Pois chiche</t>
        </is>
      </c>
      <c r="G1635" t="inlineStr"/>
      <c r="H1635" t="inlineStr"/>
      <c r="I1635" t="inlineStr"/>
      <c r="J1635" t="inlineStr"/>
      <c r="K1635" t="inlineStr"/>
      <c r="L1635" t="inlineStr"/>
      <c r="M1635" t="inlineStr"/>
      <c r="N1635" t="inlineStr"/>
      <c r="O1635" t="n">
        <v>6.14</v>
      </c>
      <c r="P1635" t="inlineStr"/>
      <c r="Q1635" t="inlineStr"/>
      <c r="R1635" t="inlineStr"/>
      <c r="S1635" t="inlineStr"/>
      <c r="T1635" t="inlineStr"/>
      <c r="U1635" t="n">
        <v>0</v>
      </c>
      <c r="V1635" t="n">
        <v>500000000</v>
      </c>
      <c r="W1635" t="inlineStr"/>
      <c r="X1635" t="inlineStr">
        <is>
          <t>déterminé</t>
        </is>
      </c>
    </row>
    <row r="1636" ht="15" customHeight="1" s="1003">
      <c r="A1636" s="1019" t="inlineStr">
        <is>
          <t>Graines autoconsommées</t>
        </is>
      </c>
      <c r="B1636" t="inlineStr">
        <is>
          <t>Alimentation animale rente</t>
        </is>
      </c>
      <c r="C1636" t="inlineStr">
        <is>
          <t>kt</t>
        </is>
      </c>
      <c r="D1636" t="inlineStr">
        <is>
          <t>France</t>
        </is>
      </c>
      <c r="E1636" t="inlineStr">
        <is>
          <t>2015-16</t>
        </is>
      </c>
      <c r="F1636" t="inlineStr">
        <is>
          <t>Pois chiche</t>
        </is>
      </c>
      <c r="G1636" t="inlineStr"/>
      <c r="H1636" t="inlineStr"/>
      <c r="I1636" t="inlineStr"/>
      <c r="J1636" t="inlineStr"/>
      <c r="K1636" t="inlineStr"/>
      <c r="L1636" t="inlineStr"/>
      <c r="M1636" t="inlineStr"/>
      <c r="N1636" t="inlineStr"/>
      <c r="O1636" t="n">
        <v>0</v>
      </c>
      <c r="P1636" t="inlineStr"/>
      <c r="Q1636" t="inlineStr"/>
      <c r="R1636" t="inlineStr"/>
      <c r="S1636" t="inlineStr"/>
      <c r="T1636" t="inlineStr"/>
      <c r="U1636" t="n">
        <v>0</v>
      </c>
      <c r="V1636" t="n">
        <v>500000000</v>
      </c>
      <c r="W1636" t="inlineStr"/>
      <c r="X1636" t="inlineStr">
        <is>
          <t>déterminé</t>
        </is>
      </c>
    </row>
    <row r="1637" ht="15" customHeight="1" s="1003">
      <c r="A1637" s="1019" t="inlineStr">
        <is>
          <t>Graines autoconsommées</t>
        </is>
      </c>
      <c r="B1637" t="inlineStr">
        <is>
          <t>Alimentation animale</t>
        </is>
      </c>
      <c r="C1637" t="inlineStr">
        <is>
          <t>kt</t>
        </is>
      </c>
      <c r="D1637" t="inlineStr">
        <is>
          <t>France</t>
        </is>
      </c>
      <c r="E1637" t="inlineStr">
        <is>
          <t>2015-16</t>
        </is>
      </c>
      <c r="F1637" t="inlineStr">
        <is>
          <t>Pois chiche</t>
        </is>
      </c>
      <c r="G1637" t="inlineStr"/>
      <c r="H1637" t="inlineStr"/>
      <c r="I1637" t="inlineStr"/>
      <c r="J1637" t="inlineStr"/>
      <c r="K1637" t="inlineStr"/>
      <c r="L1637" t="inlineStr"/>
      <c r="M1637" t="inlineStr"/>
      <c r="N1637" t="inlineStr"/>
      <c r="O1637" t="n">
        <v>0</v>
      </c>
      <c r="P1637" t="inlineStr"/>
      <c r="Q1637" t="inlineStr"/>
      <c r="R1637" t="inlineStr"/>
      <c r="S1637" t="inlineStr"/>
      <c r="T1637" t="inlineStr"/>
      <c r="U1637" t="n">
        <v>0</v>
      </c>
      <c r="V1637" t="n">
        <v>500000000</v>
      </c>
      <c r="W1637" t="inlineStr"/>
      <c r="X1637" t="inlineStr">
        <is>
          <t>déterminé</t>
        </is>
      </c>
    </row>
    <row r="1638" ht="15" customHeight="1" s="1003">
      <c r="A1638" s="1019" t="inlineStr">
        <is>
          <t>Graines autoconsommées</t>
        </is>
      </c>
      <c r="B1638" t="inlineStr">
        <is>
          <t>Débouchés</t>
        </is>
      </c>
      <c r="C1638" t="inlineStr">
        <is>
          <t>kt</t>
        </is>
      </c>
      <c r="D1638" t="inlineStr">
        <is>
          <t>France</t>
        </is>
      </c>
      <c r="E1638" t="inlineStr">
        <is>
          <t>2015-16</t>
        </is>
      </c>
      <c r="F1638" t="inlineStr">
        <is>
          <t>Pois chiche</t>
        </is>
      </c>
      <c r="G1638" t="inlineStr"/>
      <c r="H1638" t="inlineStr"/>
      <c r="I1638" t="inlineStr"/>
      <c r="J1638" t="inlineStr"/>
      <c r="K1638" t="inlineStr"/>
      <c r="L1638" t="inlineStr"/>
      <c r="M1638" t="inlineStr"/>
      <c r="N1638" t="inlineStr"/>
      <c r="O1638" t="n">
        <v>6.29</v>
      </c>
      <c r="P1638" t="inlineStr"/>
      <c r="Q1638" t="inlineStr"/>
      <c r="R1638" t="inlineStr"/>
      <c r="S1638" t="inlineStr"/>
      <c r="T1638" t="inlineStr"/>
      <c r="U1638" t="n">
        <v>0</v>
      </c>
      <c r="V1638" t="n">
        <v>500000000</v>
      </c>
      <c r="W1638" t="inlineStr"/>
      <c r="X1638" t="inlineStr">
        <is>
          <t>déterminé</t>
        </is>
      </c>
    </row>
    <row r="1639" ht="15" customHeight="1" s="1003">
      <c r="A1639" s="1019" t="inlineStr">
        <is>
          <t>Graines autoconsommées</t>
        </is>
      </c>
      <c r="B1639" t="inlineStr">
        <is>
          <t>FAF</t>
        </is>
      </c>
      <c r="C1639" t="inlineStr">
        <is>
          <t>kt</t>
        </is>
      </c>
      <c r="D1639" t="inlineStr">
        <is>
          <t>France</t>
        </is>
      </c>
      <c r="E1639" t="inlineStr">
        <is>
          <t>2015-16</t>
        </is>
      </c>
      <c r="F1639" t="inlineStr">
        <is>
          <t>Pois chiche</t>
        </is>
      </c>
      <c r="G1639" t="inlineStr"/>
      <c r="H1639" t="inlineStr"/>
      <c r="I1639" t="inlineStr"/>
      <c r="J1639" t="inlineStr"/>
      <c r="K1639" t="inlineStr"/>
      <c r="L1639" t="inlineStr"/>
      <c r="M1639" t="inlineStr"/>
      <c r="N1639" t="inlineStr"/>
      <c r="O1639" t="n">
        <v>-0</v>
      </c>
      <c r="P1639" t="n">
        <v>0</v>
      </c>
      <c r="Q1639" t="n">
        <v>-0</v>
      </c>
      <c r="R1639" t="inlineStr"/>
      <c r="S1639" t="inlineStr"/>
      <c r="T1639" t="inlineStr"/>
      <c r="U1639" t="n">
        <v>0</v>
      </c>
      <c r="V1639" t="n">
        <v>500000000</v>
      </c>
      <c r="W1639" t="inlineStr"/>
      <c r="X1639" t="inlineStr">
        <is>
          <t>libre</t>
        </is>
      </c>
    </row>
    <row r="1640" ht="15" customHeight="1" s="1003">
      <c r="A1640" s="1019" t="inlineStr">
        <is>
          <t>Graines autoconsommées</t>
        </is>
      </c>
      <c r="B1640" t="inlineStr">
        <is>
          <t>Direct élevage</t>
        </is>
      </c>
      <c r="C1640" t="inlineStr">
        <is>
          <t>kt</t>
        </is>
      </c>
      <c r="D1640" t="inlineStr">
        <is>
          <t>France</t>
        </is>
      </c>
      <c r="E1640" t="inlineStr">
        <is>
          <t>2015-16</t>
        </is>
      </c>
      <c r="F1640" t="inlineStr">
        <is>
          <t>Pois chiche</t>
        </is>
      </c>
      <c r="G1640" t="inlineStr"/>
      <c r="H1640" t="inlineStr"/>
      <c r="I1640" t="inlineStr"/>
      <c r="J1640" t="inlineStr"/>
      <c r="K1640" t="inlineStr"/>
      <c r="L1640" t="inlineStr"/>
      <c r="M1640" t="inlineStr"/>
      <c r="N1640" t="inlineStr"/>
      <c r="O1640" t="n">
        <v>-0</v>
      </c>
      <c r="P1640" t="n">
        <v>0</v>
      </c>
      <c r="Q1640" t="n">
        <v>-0</v>
      </c>
      <c r="R1640" t="inlineStr"/>
      <c r="S1640" t="inlineStr"/>
      <c r="T1640" t="inlineStr"/>
      <c r="U1640" t="n">
        <v>0</v>
      </c>
      <c r="V1640" t="n">
        <v>500000000</v>
      </c>
      <c r="W1640" t="inlineStr"/>
      <c r="X1640" t="inlineStr">
        <is>
          <t>libre</t>
        </is>
      </c>
    </row>
    <row r="1641" ht="15" customHeight="1" s="1003">
      <c r="A1641" s="1019" t="inlineStr">
        <is>
          <t>Graines autoconsommées</t>
        </is>
      </c>
      <c r="B1641" t="inlineStr">
        <is>
          <t>Elimination/Pertes</t>
        </is>
      </c>
      <c r="C1641" t="inlineStr">
        <is>
          <t>kt</t>
        </is>
      </c>
      <c r="D1641" t="inlineStr">
        <is>
          <t>France</t>
        </is>
      </c>
      <c r="E1641" t="inlineStr">
        <is>
          <t>2015-16</t>
        </is>
      </c>
      <c r="F1641" t="inlineStr">
        <is>
          <t>Pois chiche</t>
        </is>
      </c>
      <c r="G1641" t="inlineStr"/>
      <c r="H1641" t="inlineStr">
        <is>
          <t>Ratio de pertes à la ferme = 2 % (ORIFLAAM - Terres Univia)</t>
        </is>
      </c>
      <c r="I1641" t="inlineStr">
        <is>
          <t>ORIFLAAM - Terres Univia</t>
        </is>
      </c>
      <c r="J1641" t="inlineStr">
        <is>
          <t>Même ratio de pertes à la ferme que soja, pois et féverole</t>
        </is>
      </c>
      <c r="K1641" t="inlineStr">
        <is>
          <t>Rendement</t>
        </is>
      </c>
      <c r="L1641" t="inlineStr">
        <is>
          <t>Ratio de pertes à la ferme</t>
        </is>
      </c>
      <c r="M1641" t="inlineStr">
        <is>
          <t>Pertes ferme - TERRES UNIVIA</t>
        </is>
      </c>
      <c r="N1641" t="inlineStr"/>
      <c r="O1641" t="n">
        <v>0.16</v>
      </c>
      <c r="P1641" t="inlineStr"/>
      <c r="Q1641" t="inlineStr"/>
      <c r="R1641" t="inlineStr"/>
      <c r="S1641" t="inlineStr"/>
      <c r="T1641" t="inlineStr"/>
      <c r="U1641" t="n">
        <v>0</v>
      </c>
      <c r="V1641" t="n">
        <v>500000000</v>
      </c>
      <c r="W1641" t="inlineStr"/>
      <c r="X1641" t="inlineStr">
        <is>
          <t>déterminé</t>
        </is>
      </c>
    </row>
    <row r="1642" ht="15" customHeight="1" s="1003">
      <c r="A1642" s="1019" t="inlineStr">
        <is>
          <t>Graines autoconsommées</t>
        </is>
      </c>
      <c r="B1642" t="inlineStr">
        <is>
          <t>Autres usages (ou usages indéfinis)</t>
        </is>
      </c>
      <c r="C1642" t="inlineStr">
        <is>
          <t>kt</t>
        </is>
      </c>
      <c r="D1642" t="inlineStr">
        <is>
          <t>France</t>
        </is>
      </c>
      <c r="E1642" t="inlineStr">
        <is>
          <t>2015-16</t>
        </is>
      </c>
      <c r="F1642" t="inlineStr">
        <is>
          <t>Pois chiche</t>
        </is>
      </c>
      <c r="G1642" t="inlineStr"/>
      <c r="H1642" t="inlineStr"/>
      <c r="I1642" t="inlineStr"/>
      <c r="J1642" t="inlineStr"/>
      <c r="K1642" t="inlineStr"/>
      <c r="L1642" t="inlineStr"/>
      <c r="M1642" t="inlineStr"/>
      <c r="N1642" t="inlineStr"/>
      <c r="O1642" t="n">
        <v>0.16</v>
      </c>
      <c r="P1642" t="inlineStr"/>
      <c r="Q1642" t="inlineStr"/>
      <c r="R1642" t="inlineStr"/>
      <c r="S1642" t="inlineStr"/>
      <c r="T1642" t="inlineStr"/>
      <c r="U1642" t="n">
        <v>0</v>
      </c>
      <c r="V1642" t="n">
        <v>500000000</v>
      </c>
      <c r="W1642" t="inlineStr"/>
      <c r="X1642" t="inlineStr">
        <is>
          <t>déterminé</t>
        </is>
      </c>
    </row>
    <row r="1643" ht="15" customHeight="1" s="1003">
      <c r="A1643" s="1019" t="inlineStr">
        <is>
          <t>Graines autoconsommées</t>
        </is>
      </c>
      <c r="B1643" t="inlineStr">
        <is>
          <t>Semences fermières</t>
        </is>
      </c>
      <c r="C1643" t="inlineStr">
        <is>
          <t>kt</t>
        </is>
      </c>
      <c r="D1643" t="inlineStr">
        <is>
          <t>France</t>
        </is>
      </c>
      <c r="E1643" t="inlineStr">
        <is>
          <t>2015-16</t>
        </is>
      </c>
      <c r="F1643" t="inlineStr">
        <is>
          <t>Pois chiche</t>
        </is>
      </c>
      <c r="G1643" t="inlineStr"/>
      <c r="H1643" t="inlineStr">
        <is>
          <t>0</t>
        </is>
      </c>
      <c r="I1643" t="inlineStr">
        <is>
          <t>0</t>
        </is>
      </c>
      <c r="J1643" t="inlineStr">
        <is>
          <t>Autant de semences fermières que de semences certifiées sont produites</t>
        </is>
      </c>
      <c r="K1643" t="inlineStr">
        <is>
          <t>Répartition</t>
        </is>
      </c>
      <c r="L1643" t="inlineStr">
        <is>
          <t>Part de semences fermières (par rapport aux semences certifiées)</t>
        </is>
      </c>
      <c r="M1643" t="inlineStr">
        <is>
          <t>0</t>
        </is>
      </c>
      <c r="N1643" t="inlineStr"/>
      <c r="O1643" t="n">
        <v>1.57</v>
      </c>
      <c r="P1643" t="inlineStr"/>
      <c r="Q1643" t="inlineStr"/>
      <c r="R1643" t="inlineStr"/>
      <c r="S1643" t="inlineStr"/>
      <c r="T1643" t="inlineStr"/>
      <c r="U1643" t="n">
        <v>0</v>
      </c>
      <c r="V1643" t="n">
        <v>500000000</v>
      </c>
      <c r="W1643" t="inlineStr"/>
      <c r="X1643" t="inlineStr">
        <is>
          <t>déterminé</t>
        </is>
      </c>
    </row>
    <row r="1644" ht="15" customHeight="1" s="1003">
      <c r="A1644" s="1019" t="inlineStr">
        <is>
          <t>Graines autoconsommées</t>
        </is>
      </c>
      <c r="B1644" t="inlineStr">
        <is>
          <t>Semences</t>
        </is>
      </c>
      <c r="C1644" t="inlineStr">
        <is>
          <t>kt</t>
        </is>
      </c>
      <c r="D1644" t="inlineStr">
        <is>
          <t>France</t>
        </is>
      </c>
      <c r="E1644" t="inlineStr">
        <is>
          <t>2015-16</t>
        </is>
      </c>
      <c r="F1644" t="inlineStr">
        <is>
          <t>Pois chiche</t>
        </is>
      </c>
      <c r="G1644" t="inlineStr"/>
      <c r="H1644" t="inlineStr"/>
      <c r="I1644" t="inlineStr"/>
      <c r="J1644" t="inlineStr">
        <is>
          <t>Autant de semences fermières que de semences certifiées sont produites</t>
        </is>
      </c>
      <c r="K1644" t="inlineStr">
        <is>
          <t>Répartition</t>
        </is>
      </c>
      <c r="L1644" t="inlineStr">
        <is>
          <t>Part de semences fermières (par rapport aux semences certifiées)</t>
        </is>
      </c>
      <c r="M1644" t="inlineStr"/>
      <c r="N1644" t="inlineStr"/>
      <c r="O1644" t="n">
        <v>1.57</v>
      </c>
      <c r="P1644" t="inlineStr"/>
      <c r="Q1644" t="inlineStr"/>
      <c r="R1644" t="inlineStr"/>
      <c r="S1644" t="inlineStr"/>
      <c r="T1644" t="inlineStr"/>
      <c r="U1644" t="n">
        <v>0</v>
      </c>
      <c r="V1644" t="n">
        <v>500000000</v>
      </c>
      <c r="W1644" t="inlineStr"/>
      <c r="X1644" t="inlineStr">
        <is>
          <t>déterminé</t>
        </is>
      </c>
    </row>
    <row r="1645" ht="15" customHeight="1" s="1003">
      <c r="A1645" s="1019" t="inlineStr">
        <is>
          <t>Stock initial</t>
        </is>
      </c>
      <c r="B1645" t="inlineStr">
        <is>
          <t>Ferme</t>
        </is>
      </c>
      <c r="C1645" t="inlineStr">
        <is>
          <t>kt</t>
        </is>
      </c>
      <c r="D1645" t="inlineStr">
        <is>
          <t>France</t>
        </is>
      </c>
      <c r="E1645" t="inlineStr">
        <is>
          <t>2015-16</t>
        </is>
      </c>
      <c r="F1645" t="inlineStr">
        <is>
          <t>Pois chiche</t>
        </is>
      </c>
      <c r="G1645" t="inlineStr"/>
      <c r="H1645" t="inlineStr"/>
      <c r="I1645" t="inlineStr"/>
      <c r="J1645" t="inlineStr"/>
      <c r="K1645" t="inlineStr"/>
      <c r="L1645" t="inlineStr"/>
      <c r="M1645" t="inlineStr"/>
      <c r="N1645" t="inlineStr"/>
      <c r="O1645" t="n">
        <v>0</v>
      </c>
      <c r="P1645" t="inlineStr"/>
      <c r="Q1645" t="inlineStr"/>
      <c r="R1645" t="inlineStr"/>
      <c r="S1645" t="inlineStr"/>
      <c r="T1645" t="inlineStr"/>
      <c r="U1645" t="n">
        <v>0</v>
      </c>
      <c r="V1645" t="n">
        <v>500000000</v>
      </c>
      <c r="W1645" t="inlineStr"/>
      <c r="X1645" t="inlineStr">
        <is>
          <t>déterminé</t>
        </is>
      </c>
    </row>
    <row r="1646" ht="15" customHeight="1" s="1003">
      <c r="A1646" s="1019" t="inlineStr">
        <is>
          <t>Stock initial</t>
        </is>
      </c>
      <c r="B1646" t="inlineStr">
        <is>
          <t>OS</t>
        </is>
      </c>
      <c r="C1646" t="inlineStr">
        <is>
          <t>kt</t>
        </is>
      </c>
      <c r="D1646" t="inlineStr">
        <is>
          <t>France</t>
        </is>
      </c>
      <c r="E1646" t="inlineStr">
        <is>
          <t>2015-16</t>
        </is>
      </c>
      <c r="F1646" t="inlineStr">
        <is>
          <t>Pois chiche</t>
        </is>
      </c>
      <c r="G1646" t="inlineStr"/>
      <c r="H1646" t="inlineStr"/>
      <c r="I1646" t="inlineStr"/>
      <c r="J1646" t="inlineStr">
        <is>
          <t>10 % de la récolte est déstockée</t>
        </is>
      </c>
      <c r="K1646" t="inlineStr">
        <is>
          <t>Répartition</t>
        </is>
      </c>
      <c r="L1646" t="inlineStr">
        <is>
          <t>Part du stock initial</t>
        </is>
      </c>
      <c r="M1646" t="inlineStr"/>
      <c r="N1646" t="inlineStr"/>
      <c r="O1646" t="n">
        <v>1.57</v>
      </c>
      <c r="P1646" t="inlineStr"/>
      <c r="Q1646" t="inlineStr"/>
      <c r="R1646" t="inlineStr"/>
      <c r="S1646" t="inlineStr"/>
      <c r="T1646" t="inlineStr"/>
      <c r="U1646" t="n">
        <v>0</v>
      </c>
      <c r="V1646" t="n">
        <v>500000000</v>
      </c>
      <c r="W1646" t="inlineStr"/>
      <c r="X1646" t="inlineStr">
        <is>
          <t>déterminé</t>
        </is>
      </c>
    </row>
    <row r="1647" ht="15" customHeight="1" s="1003">
      <c r="A1647" s="1019" t="inlineStr">
        <is>
          <t>Stock initial à la ferme</t>
        </is>
      </c>
      <c r="B1647" t="inlineStr">
        <is>
          <t>Ferme</t>
        </is>
      </c>
      <c r="C1647" t="inlineStr">
        <is>
          <t>kt</t>
        </is>
      </c>
      <c r="D1647" t="inlineStr">
        <is>
          <t>France</t>
        </is>
      </c>
      <c r="E1647" t="inlineStr">
        <is>
          <t>2015-16</t>
        </is>
      </c>
      <c r="F1647" t="inlineStr">
        <is>
          <t>Pois chiche</t>
        </is>
      </c>
      <c r="G1647" t="inlineStr"/>
      <c r="H1647" t="inlineStr"/>
      <c r="I1647" t="inlineStr"/>
      <c r="J1647" t="inlineStr">
        <is>
          <t>Le stock à la ferme est négligé</t>
        </is>
      </c>
      <c r="K1647" t="inlineStr"/>
      <c r="L1647" t="inlineStr">
        <is>
          <t>Stock initial à la ferme</t>
        </is>
      </c>
      <c r="M1647" t="inlineStr"/>
      <c r="N1647" t="inlineStr"/>
      <c r="O1647" t="n">
        <v>-0</v>
      </c>
      <c r="P1647" t="inlineStr"/>
      <c r="Q1647" t="inlineStr"/>
      <c r="R1647" t="n">
        <v>0</v>
      </c>
      <c r="S1647" t="n">
        <v>0</v>
      </c>
      <c r="T1647" t="inlineStr"/>
      <c r="U1647" t="n">
        <v>0</v>
      </c>
      <c r="V1647" t="n">
        <v>500000000</v>
      </c>
      <c r="W1647" t="n">
        <v>0</v>
      </c>
      <c r="X1647" t="inlineStr">
        <is>
          <t>mesuré</t>
        </is>
      </c>
    </row>
    <row r="1648" ht="15" customHeight="1" s="1003">
      <c r="A1648" s="1019" t="inlineStr">
        <is>
          <t>Stock initial collecteurs</t>
        </is>
      </c>
      <c r="B1648" t="inlineStr">
        <is>
          <t>OS</t>
        </is>
      </c>
      <c r="C1648" t="inlineStr">
        <is>
          <t>kt</t>
        </is>
      </c>
      <c r="D1648" t="inlineStr">
        <is>
          <t>France</t>
        </is>
      </c>
      <c r="E1648" t="inlineStr">
        <is>
          <t>2015-16</t>
        </is>
      </c>
      <c r="F1648" t="inlineStr">
        <is>
          <t>Pois chiche</t>
        </is>
      </c>
      <c r="G1648" t="inlineStr"/>
      <c r="H1648" t="inlineStr">
        <is>
          <t>0</t>
        </is>
      </c>
      <c r="I1648" t="inlineStr">
        <is>
          <t>0</t>
        </is>
      </c>
      <c r="J1648" t="inlineStr">
        <is>
          <t>10 % de la récolte est déstockée</t>
        </is>
      </c>
      <c r="K1648" t="inlineStr">
        <is>
          <t>Répartition</t>
        </is>
      </c>
      <c r="L1648" t="inlineStr">
        <is>
          <t>Part du stock initial</t>
        </is>
      </c>
      <c r="M1648" t="inlineStr">
        <is>
          <t>0</t>
        </is>
      </c>
      <c r="N1648" t="inlineStr"/>
      <c r="O1648" t="n">
        <v>1.57</v>
      </c>
      <c r="P1648" t="inlineStr"/>
      <c r="Q1648" t="inlineStr"/>
      <c r="R1648" t="inlineStr"/>
      <c r="S1648" t="inlineStr"/>
      <c r="T1648" t="inlineStr"/>
      <c r="U1648" t="n">
        <v>0</v>
      </c>
      <c r="V1648" t="n">
        <v>500000000</v>
      </c>
      <c r="W1648" t="inlineStr"/>
      <c r="X1648" t="inlineStr">
        <is>
          <t>déterminé</t>
        </is>
      </c>
    </row>
    <row r="1649" ht="15" customHeight="1" s="1003">
      <c r="A1649" s="1019" t="inlineStr">
        <is>
          <t>Graines collectées</t>
        </is>
      </c>
      <c r="B1649" t="inlineStr">
        <is>
          <t>Fabrication de produits alimentaires</t>
        </is>
      </c>
      <c r="C1649" t="inlineStr">
        <is>
          <t>kt</t>
        </is>
      </c>
      <c r="D1649" t="inlineStr">
        <is>
          <t>France</t>
        </is>
      </c>
      <c r="E1649" t="inlineStr">
        <is>
          <t>2015-16</t>
        </is>
      </c>
      <c r="F1649" t="inlineStr">
        <is>
          <t>Pois chiche</t>
        </is>
      </c>
      <c r="G1649" t="inlineStr"/>
      <c r="H1649" t="inlineStr"/>
      <c r="I1649" t="inlineStr"/>
      <c r="J1649" t="inlineStr">
        <is>
          <t>Le reste des graines collectées est consommé pour la fabrication de produits alimentaires</t>
        </is>
      </c>
      <c r="K1649" t="inlineStr"/>
      <c r="L1649" t="inlineStr">
        <is>
          <t>Consommation de graines pour la fabrication de produits alimentaires</t>
        </is>
      </c>
      <c r="M1649" t="inlineStr"/>
      <c r="N1649" t="inlineStr"/>
      <c r="O1649" t="n">
        <v>6.66</v>
      </c>
      <c r="P1649" t="inlineStr"/>
      <c r="Q1649" t="inlineStr"/>
      <c r="R1649" t="inlineStr"/>
      <c r="S1649" t="inlineStr"/>
      <c r="T1649" t="inlineStr"/>
      <c r="U1649" t="n">
        <v>0</v>
      </c>
      <c r="V1649" t="n">
        <v>500000000</v>
      </c>
      <c r="W1649" t="inlineStr"/>
      <c r="X1649" t="inlineStr">
        <is>
          <t>déterminé</t>
        </is>
      </c>
    </row>
    <row r="1650" ht="15" customHeight="1" s="1003">
      <c r="A1650" s="1019" t="inlineStr">
        <is>
          <t>Graines collectées</t>
        </is>
      </c>
      <c r="B1650" t="inlineStr">
        <is>
          <t>Alimentation humaine</t>
        </is>
      </c>
      <c r="C1650" t="inlineStr">
        <is>
          <t>kt</t>
        </is>
      </c>
      <c r="D1650" t="inlineStr">
        <is>
          <t>France</t>
        </is>
      </c>
      <c r="E1650" t="inlineStr">
        <is>
          <t>2015-16</t>
        </is>
      </c>
      <c r="F1650" t="inlineStr">
        <is>
          <t>Pois chiche</t>
        </is>
      </c>
      <c r="G1650" t="inlineStr"/>
      <c r="H1650" t="inlineStr"/>
      <c r="I1650" t="inlineStr"/>
      <c r="J1650" t="inlineStr">
        <is>
          <t>Pas de consommation de graines en alimentation humaine</t>
        </is>
      </c>
      <c r="K1650" t="inlineStr"/>
      <c r="L1650" t="inlineStr">
        <is>
          <t>Consommation de graines en alimentation humaine</t>
        </is>
      </c>
      <c r="M1650" t="inlineStr"/>
      <c r="N1650" t="inlineStr"/>
      <c r="O1650" t="n">
        <v>-0</v>
      </c>
      <c r="P1650" t="inlineStr"/>
      <c r="Q1650" t="inlineStr"/>
      <c r="R1650" t="n">
        <v>0</v>
      </c>
      <c r="S1650" t="n">
        <v>0</v>
      </c>
      <c r="T1650" t="inlineStr"/>
      <c r="U1650" t="n">
        <v>0</v>
      </c>
      <c r="V1650" t="n">
        <v>500000000</v>
      </c>
      <c r="W1650" t="n">
        <v>0</v>
      </c>
      <c r="X1650" t="inlineStr">
        <is>
          <t>mesuré</t>
        </is>
      </c>
    </row>
    <row r="1651" ht="15" customHeight="1" s="1003">
      <c r="A1651" s="1019" t="inlineStr">
        <is>
          <t>Graines collectées</t>
        </is>
      </c>
      <c r="B1651" t="inlineStr">
        <is>
          <t>Vente directe et autoconsommation</t>
        </is>
      </c>
      <c r="C1651" t="inlineStr">
        <is>
          <t>kt</t>
        </is>
      </c>
      <c r="D1651" t="inlineStr">
        <is>
          <t>France</t>
        </is>
      </c>
      <c r="E1651" t="inlineStr">
        <is>
          <t>2015-16</t>
        </is>
      </c>
      <c r="F1651" t="inlineStr">
        <is>
          <t>Pois chiche</t>
        </is>
      </c>
      <c r="G1651" t="inlineStr"/>
      <c r="H1651" t="inlineStr"/>
      <c r="I1651" t="inlineStr"/>
      <c r="J1651" t="inlineStr"/>
      <c r="K1651" t="inlineStr"/>
      <c r="L1651" t="inlineStr"/>
      <c r="M1651" t="inlineStr"/>
      <c r="N1651" t="inlineStr"/>
      <c r="O1651" t="n">
        <v>-0</v>
      </c>
      <c r="P1651" t="n">
        <v>0</v>
      </c>
      <c r="Q1651" t="n">
        <v>-0</v>
      </c>
      <c r="R1651" t="inlineStr"/>
      <c r="S1651" t="inlineStr"/>
      <c r="T1651" t="inlineStr"/>
      <c r="U1651" t="n">
        <v>0</v>
      </c>
      <c r="V1651" t="n">
        <v>500000000</v>
      </c>
      <c r="W1651" t="inlineStr"/>
      <c r="X1651" t="inlineStr">
        <is>
          <t>libre</t>
        </is>
      </c>
    </row>
    <row r="1652" ht="15" customHeight="1" s="1003">
      <c r="A1652" s="1019" t="inlineStr">
        <is>
          <t>Graines collectées</t>
        </is>
      </c>
      <c r="B1652" t="inlineStr">
        <is>
          <t>Circuits spécialisés</t>
        </is>
      </c>
      <c r="C1652" t="inlineStr">
        <is>
          <t>kt</t>
        </is>
      </c>
      <c r="D1652" t="inlineStr">
        <is>
          <t>France</t>
        </is>
      </c>
      <c r="E1652" t="inlineStr">
        <is>
          <t>2015-16</t>
        </is>
      </c>
      <c r="F1652" t="inlineStr">
        <is>
          <t>Pois chiche</t>
        </is>
      </c>
      <c r="G1652" t="inlineStr"/>
      <c r="H1652" t="inlineStr"/>
      <c r="I1652" t="inlineStr"/>
      <c r="J1652" t="inlineStr"/>
      <c r="K1652" t="inlineStr"/>
      <c r="L1652" t="inlineStr"/>
      <c r="M1652" t="inlineStr"/>
      <c r="N1652" t="inlineStr"/>
      <c r="O1652" t="n">
        <v>-0</v>
      </c>
      <c r="P1652" t="n">
        <v>0</v>
      </c>
      <c r="Q1652" t="n">
        <v>-0</v>
      </c>
      <c r="R1652" t="inlineStr"/>
      <c r="S1652" t="inlineStr"/>
      <c r="T1652" t="inlineStr"/>
      <c r="U1652" t="n">
        <v>0</v>
      </c>
      <c r="V1652" t="n">
        <v>500000000</v>
      </c>
      <c r="W1652" t="inlineStr"/>
      <c r="X1652" t="inlineStr">
        <is>
          <t>libre</t>
        </is>
      </c>
    </row>
    <row r="1653" ht="15" customHeight="1" s="1003">
      <c r="A1653" s="1019" t="inlineStr">
        <is>
          <t>Graines collectées</t>
        </is>
      </c>
      <c r="B1653" t="inlineStr">
        <is>
          <t>GMS</t>
        </is>
      </c>
      <c r="C1653" t="inlineStr">
        <is>
          <t>kt</t>
        </is>
      </c>
      <c r="D1653" t="inlineStr">
        <is>
          <t>France</t>
        </is>
      </c>
      <c r="E1653" t="inlineStr">
        <is>
          <t>2015-16</t>
        </is>
      </c>
      <c r="F1653" t="inlineStr">
        <is>
          <t>Pois chiche</t>
        </is>
      </c>
      <c r="G1653" t="inlineStr"/>
      <c r="H1653" t="inlineStr"/>
      <c r="I1653" t="inlineStr"/>
      <c r="J1653" t="inlineStr"/>
      <c r="K1653" t="inlineStr"/>
      <c r="L1653" t="inlineStr"/>
      <c r="M1653" t="inlineStr"/>
      <c r="N1653" t="inlineStr"/>
      <c r="O1653" t="n">
        <v>-0</v>
      </c>
      <c r="P1653" t="n">
        <v>0</v>
      </c>
      <c r="Q1653" t="n">
        <v>-0</v>
      </c>
      <c r="R1653" t="inlineStr"/>
      <c r="S1653" t="inlineStr"/>
      <c r="T1653" t="inlineStr"/>
      <c r="U1653" t="n">
        <v>0</v>
      </c>
      <c r="V1653" t="n">
        <v>500000000</v>
      </c>
      <c r="W1653" t="inlineStr"/>
      <c r="X1653" t="inlineStr">
        <is>
          <t>libre</t>
        </is>
      </c>
    </row>
    <row r="1654" ht="15" customHeight="1" s="1003">
      <c r="A1654" s="1019" t="inlineStr">
        <is>
          <t>Graines collectées</t>
        </is>
      </c>
      <c r="B1654" t="inlineStr">
        <is>
          <t>RHD</t>
        </is>
      </c>
      <c r="C1654" t="inlineStr">
        <is>
          <t>kt</t>
        </is>
      </c>
      <c r="D1654" t="inlineStr">
        <is>
          <t>France</t>
        </is>
      </c>
      <c r="E1654" t="inlineStr">
        <is>
          <t>2015-16</t>
        </is>
      </c>
      <c r="F1654" t="inlineStr">
        <is>
          <t>Pois chiche</t>
        </is>
      </c>
      <c r="G1654" t="inlineStr"/>
      <c r="H1654" t="inlineStr"/>
      <c r="I1654" t="inlineStr"/>
      <c r="J1654" t="inlineStr"/>
      <c r="K1654" t="inlineStr"/>
      <c r="L1654" t="inlineStr"/>
      <c r="M1654" t="inlineStr"/>
      <c r="N1654" t="inlineStr"/>
      <c r="O1654" t="n">
        <v>-0</v>
      </c>
      <c r="P1654" t="n">
        <v>0</v>
      </c>
      <c r="Q1654" t="n">
        <v>-0</v>
      </c>
      <c r="R1654" t="inlineStr"/>
      <c r="S1654" t="inlineStr"/>
      <c r="T1654" t="inlineStr"/>
      <c r="U1654" t="n">
        <v>0</v>
      </c>
      <c r="V1654" t="n">
        <v>500000000</v>
      </c>
      <c r="W1654" t="inlineStr"/>
      <c r="X1654" t="inlineStr">
        <is>
          <t>libre</t>
        </is>
      </c>
    </row>
    <row r="1655" ht="15" customHeight="1" s="1003">
      <c r="A1655" s="1019" t="inlineStr">
        <is>
          <t>Graines collectées</t>
        </is>
      </c>
      <c r="B1655" t="inlineStr">
        <is>
          <t>Trituration</t>
        </is>
      </c>
      <c r="C1655" t="inlineStr">
        <is>
          <t>kt</t>
        </is>
      </c>
      <c r="D1655" t="inlineStr">
        <is>
          <t>France</t>
        </is>
      </c>
      <c r="E1655" t="inlineStr">
        <is>
          <t>2015-16</t>
        </is>
      </c>
      <c r="F1655" t="inlineStr">
        <is>
          <t>Pois chiche</t>
        </is>
      </c>
      <c r="G1655" t="inlineStr"/>
      <c r="H1655" t="inlineStr"/>
      <c r="I1655" t="inlineStr"/>
      <c r="J1655" t="inlineStr">
        <is>
          <t>Pas de trituration</t>
        </is>
      </c>
      <c r="K1655" t="inlineStr"/>
      <c r="L1655" t="inlineStr">
        <is>
          <t>Consommation de graines par la Trituration</t>
        </is>
      </c>
      <c r="M1655" t="inlineStr"/>
      <c r="N1655" t="inlineStr"/>
      <c r="O1655" t="n">
        <v>-0</v>
      </c>
      <c r="P1655" t="inlineStr"/>
      <c r="Q1655" t="inlineStr"/>
      <c r="R1655" t="n">
        <v>0</v>
      </c>
      <c r="S1655" t="n">
        <v>0</v>
      </c>
      <c r="T1655" t="inlineStr"/>
      <c r="U1655" t="n">
        <v>0</v>
      </c>
      <c r="V1655" t="n">
        <v>500000000</v>
      </c>
      <c r="W1655" t="n">
        <v>0</v>
      </c>
      <c r="X1655" t="inlineStr">
        <is>
          <t>mesuré</t>
        </is>
      </c>
    </row>
    <row r="1656" ht="15" customHeight="1" s="1003">
      <c r="A1656" s="1019" t="inlineStr">
        <is>
          <t>Graines collectées</t>
        </is>
      </c>
      <c r="B1656" t="inlineStr">
        <is>
          <t>FAB</t>
        </is>
      </c>
      <c r="C1656" t="inlineStr">
        <is>
          <t>kt</t>
        </is>
      </c>
      <c r="D1656" t="inlineStr">
        <is>
          <t>France</t>
        </is>
      </c>
      <c r="E1656" t="inlineStr">
        <is>
          <t>2015-16</t>
        </is>
      </c>
      <c r="F1656" t="inlineStr">
        <is>
          <t>Pois chiche</t>
        </is>
      </c>
      <c r="G1656" t="inlineStr"/>
      <c r="H1656" t="inlineStr"/>
      <c r="I1656" t="inlineStr"/>
      <c r="J1656" t="inlineStr">
        <is>
          <t>Les graines ne sont pas consommées en alimentation animale</t>
        </is>
      </c>
      <c r="K1656" t="inlineStr"/>
      <c r="L1656" t="inlineStr"/>
      <c r="M1656" t="inlineStr"/>
      <c r="N1656" t="inlineStr"/>
      <c r="O1656" t="n">
        <v>-0</v>
      </c>
      <c r="P1656" t="inlineStr"/>
      <c r="Q1656" t="inlineStr"/>
      <c r="R1656" t="n">
        <v>0</v>
      </c>
      <c r="S1656" t="n">
        <v>0</v>
      </c>
      <c r="T1656" t="inlineStr"/>
      <c r="U1656" t="n">
        <v>0</v>
      </c>
      <c r="V1656" t="n">
        <v>500000000</v>
      </c>
      <c r="W1656" t="n">
        <v>0</v>
      </c>
      <c r="X1656" t="inlineStr">
        <is>
          <t>mesuré</t>
        </is>
      </c>
    </row>
    <row r="1657" ht="15" customHeight="1" s="1003">
      <c r="A1657" s="1019" t="inlineStr">
        <is>
          <t>Graines collectées</t>
        </is>
      </c>
      <c r="B1657" t="inlineStr">
        <is>
          <t>Amidonnerie</t>
        </is>
      </c>
      <c r="C1657" t="inlineStr">
        <is>
          <t>kt</t>
        </is>
      </c>
      <c r="D1657" t="inlineStr">
        <is>
          <t>France</t>
        </is>
      </c>
      <c r="E1657" t="inlineStr">
        <is>
          <t>2015-16</t>
        </is>
      </c>
      <c r="F1657" t="inlineStr">
        <is>
          <t>Pois chiche</t>
        </is>
      </c>
      <c r="G1657" t="inlineStr"/>
      <c r="H1657" t="inlineStr"/>
      <c r="I1657" t="inlineStr"/>
      <c r="J1657" t="inlineStr"/>
      <c r="K1657" t="inlineStr"/>
      <c r="L1657" t="inlineStr"/>
      <c r="M1657" t="inlineStr"/>
      <c r="N1657" t="inlineStr"/>
      <c r="O1657" t="n">
        <v>-0</v>
      </c>
      <c r="P1657" t="inlineStr"/>
      <c r="Q1657" t="inlineStr"/>
      <c r="R1657" t="n">
        <v>0</v>
      </c>
      <c r="S1657" t="n">
        <v>0</v>
      </c>
      <c r="T1657" t="inlineStr"/>
      <c r="U1657" t="n">
        <v>0</v>
      </c>
      <c r="V1657" t="n">
        <v>500000000</v>
      </c>
      <c r="W1657" t="n">
        <v>0</v>
      </c>
      <c r="X1657" t="inlineStr">
        <is>
          <t>mesuré</t>
        </is>
      </c>
    </row>
    <row r="1658" ht="15" customHeight="1" s="1003">
      <c r="A1658" s="1019" t="inlineStr">
        <is>
          <t>Graines collectées</t>
        </is>
      </c>
      <c r="B1658" t="inlineStr">
        <is>
          <t>Meunerie</t>
        </is>
      </c>
      <c r="C1658" t="inlineStr">
        <is>
          <t>kt</t>
        </is>
      </c>
      <c r="D1658" t="inlineStr">
        <is>
          <t>France</t>
        </is>
      </c>
      <c r="E1658" t="inlineStr">
        <is>
          <t>2015-16</t>
        </is>
      </c>
      <c r="F1658" t="inlineStr">
        <is>
          <t>Pois chiche</t>
        </is>
      </c>
      <c r="G1658" t="inlineStr"/>
      <c r="H1658" t="inlineStr"/>
      <c r="I1658" t="inlineStr"/>
      <c r="J1658" t="inlineStr"/>
      <c r="K1658" t="inlineStr"/>
      <c r="L1658" t="inlineStr"/>
      <c r="M1658" t="inlineStr"/>
      <c r="N1658" t="inlineStr"/>
      <c r="O1658" t="n">
        <v>-0</v>
      </c>
      <c r="P1658" t="inlineStr"/>
      <c r="Q1658" t="inlineStr"/>
      <c r="R1658" t="n">
        <v>0</v>
      </c>
      <c r="S1658" t="n">
        <v>0</v>
      </c>
      <c r="T1658" t="inlineStr"/>
      <c r="U1658" t="n">
        <v>0</v>
      </c>
      <c r="V1658" t="n">
        <v>500000000</v>
      </c>
      <c r="W1658" t="n">
        <v>0</v>
      </c>
      <c r="X1658" t="inlineStr">
        <is>
          <t>mesuré</t>
        </is>
      </c>
    </row>
    <row r="1659" ht="15" customHeight="1" s="1003">
      <c r="A1659" s="1019" t="inlineStr">
        <is>
          <t>Graines collectées</t>
        </is>
      </c>
      <c r="B1659" t="inlineStr">
        <is>
          <t>Fabrication d'ingrédients</t>
        </is>
      </c>
      <c r="C1659" t="inlineStr">
        <is>
          <t>kt</t>
        </is>
      </c>
      <c r="D1659" t="inlineStr">
        <is>
          <t>France</t>
        </is>
      </c>
      <c r="E1659" t="inlineStr">
        <is>
          <t>2015-16</t>
        </is>
      </c>
      <c r="F1659" t="inlineStr">
        <is>
          <t>Pois chiche</t>
        </is>
      </c>
      <c r="G1659" t="inlineStr"/>
      <c r="H1659" t="inlineStr"/>
      <c r="I1659" t="inlineStr"/>
      <c r="J1659" t="inlineStr"/>
      <c r="K1659" t="inlineStr"/>
      <c r="L1659" t="inlineStr"/>
      <c r="M1659" t="inlineStr"/>
      <c r="N1659" t="inlineStr"/>
      <c r="O1659" t="n">
        <v>-0</v>
      </c>
      <c r="P1659" t="inlineStr"/>
      <c r="Q1659" t="inlineStr"/>
      <c r="R1659" t="n">
        <v>0</v>
      </c>
      <c r="S1659" t="n">
        <v>0</v>
      </c>
      <c r="T1659" t="inlineStr"/>
      <c r="U1659" t="n">
        <v>0</v>
      </c>
      <c r="V1659" t="n">
        <v>500000000</v>
      </c>
      <c r="W1659" t="n">
        <v>0</v>
      </c>
      <c r="X1659" t="inlineStr">
        <is>
          <t>mesuré</t>
        </is>
      </c>
    </row>
    <row r="1660" ht="15" customHeight="1" s="1003">
      <c r="A1660" s="1019" t="inlineStr">
        <is>
          <t>Graines collectées</t>
        </is>
      </c>
      <c r="B1660" t="inlineStr">
        <is>
          <t>Ménages</t>
        </is>
      </c>
      <c r="C1660" t="inlineStr">
        <is>
          <t>kt</t>
        </is>
      </c>
      <c r="D1660" t="inlineStr">
        <is>
          <t>France</t>
        </is>
      </c>
      <c r="E1660" t="inlineStr">
        <is>
          <t>2015-16</t>
        </is>
      </c>
      <c r="F1660" t="inlineStr">
        <is>
          <t>Pois chiche</t>
        </is>
      </c>
      <c r="G1660" t="inlineStr"/>
      <c r="H1660" t="inlineStr"/>
      <c r="I1660" t="inlineStr"/>
      <c r="J1660" t="inlineStr"/>
      <c r="K1660" t="inlineStr"/>
      <c r="L1660" t="inlineStr"/>
      <c r="M1660" t="inlineStr"/>
      <c r="N1660" t="inlineStr"/>
      <c r="O1660" t="n">
        <v>-0</v>
      </c>
      <c r="P1660" t="n">
        <v>0</v>
      </c>
      <c r="Q1660" t="n">
        <v>-0</v>
      </c>
      <c r="R1660" t="inlineStr"/>
      <c r="S1660" t="inlineStr"/>
      <c r="T1660" t="inlineStr"/>
      <c r="U1660" t="n">
        <v>0</v>
      </c>
      <c r="V1660" t="n">
        <v>500000000</v>
      </c>
      <c r="W1660" t="inlineStr"/>
      <c r="X1660" t="inlineStr">
        <is>
          <t>libre</t>
        </is>
      </c>
    </row>
    <row r="1661" ht="15" customHeight="1" s="1003">
      <c r="A1661" s="1019" t="inlineStr">
        <is>
          <t>Graines collectées</t>
        </is>
      </c>
      <c r="B1661" t="inlineStr">
        <is>
          <t>Circuits généralistes</t>
        </is>
      </c>
      <c r="C1661" t="inlineStr">
        <is>
          <t>kt</t>
        </is>
      </c>
      <c r="D1661" t="inlineStr">
        <is>
          <t>France</t>
        </is>
      </c>
      <c r="E1661" t="inlineStr">
        <is>
          <t>2015-16</t>
        </is>
      </c>
      <c r="F1661" t="inlineStr">
        <is>
          <t>Pois chiche</t>
        </is>
      </c>
      <c r="G1661" t="inlineStr"/>
      <c r="H1661" t="inlineStr"/>
      <c r="I1661" t="inlineStr"/>
      <c r="J1661" t="inlineStr"/>
      <c r="K1661" t="inlineStr"/>
      <c r="L1661" t="inlineStr"/>
      <c r="M1661" t="inlineStr"/>
      <c r="N1661" t="inlineStr"/>
      <c r="O1661" t="n">
        <v>-0</v>
      </c>
      <c r="P1661" t="n">
        <v>0</v>
      </c>
      <c r="Q1661" t="n">
        <v>-0</v>
      </c>
      <c r="R1661" t="inlineStr"/>
      <c r="S1661" t="inlineStr"/>
      <c r="T1661" t="inlineStr"/>
      <c r="U1661" t="n">
        <v>0</v>
      </c>
      <c r="V1661" t="n">
        <v>500000000</v>
      </c>
      <c r="W1661" t="inlineStr"/>
      <c r="X1661" t="inlineStr">
        <is>
          <t>libre</t>
        </is>
      </c>
    </row>
    <row r="1662" ht="15" customHeight="1" s="1003">
      <c r="A1662" s="1019" t="inlineStr">
        <is>
          <t>Graines collectées</t>
        </is>
      </c>
      <c r="B1662" t="inlineStr">
        <is>
          <t>Usages alimentaires</t>
        </is>
      </c>
      <c r="C1662" t="inlineStr">
        <is>
          <t>kt</t>
        </is>
      </c>
      <c r="D1662" t="inlineStr">
        <is>
          <t>France</t>
        </is>
      </c>
      <c r="E1662" t="inlineStr">
        <is>
          <t>2015-16</t>
        </is>
      </c>
      <c r="F1662" t="inlineStr">
        <is>
          <t>Pois chiche</t>
        </is>
      </c>
      <c r="G1662" t="inlineStr"/>
      <c r="H1662" t="inlineStr"/>
      <c r="I1662" t="inlineStr"/>
      <c r="J1662" t="inlineStr"/>
      <c r="K1662" t="inlineStr"/>
      <c r="L1662" t="inlineStr"/>
      <c r="M1662" t="inlineStr"/>
      <c r="N1662" t="inlineStr"/>
      <c r="O1662" t="n">
        <v>0</v>
      </c>
      <c r="P1662" t="inlineStr"/>
      <c r="Q1662" t="inlineStr"/>
      <c r="R1662" t="inlineStr"/>
      <c r="S1662" t="inlineStr"/>
      <c r="T1662" t="inlineStr"/>
      <c r="U1662" t="n">
        <v>0</v>
      </c>
      <c r="V1662" t="n">
        <v>500000000</v>
      </c>
      <c r="W1662" t="inlineStr"/>
      <c r="X1662" t="inlineStr">
        <is>
          <t>déterminé</t>
        </is>
      </c>
    </row>
    <row r="1663" ht="15" customHeight="1" s="1003">
      <c r="A1663" s="1019" t="inlineStr">
        <is>
          <t>Graines collectées</t>
        </is>
      </c>
      <c r="B1663" t="inlineStr">
        <is>
          <t>Alimentation animale rente</t>
        </is>
      </c>
      <c r="C1663" t="inlineStr">
        <is>
          <t>kt</t>
        </is>
      </c>
      <c r="D1663" t="inlineStr">
        <is>
          <t>France</t>
        </is>
      </c>
      <c r="E1663" t="inlineStr">
        <is>
          <t>2015-16</t>
        </is>
      </c>
      <c r="F1663" t="inlineStr">
        <is>
          <t>Pois chiche</t>
        </is>
      </c>
      <c r="G1663" t="inlineStr"/>
      <c r="H1663" t="inlineStr"/>
      <c r="I1663" t="inlineStr"/>
      <c r="J1663" t="inlineStr"/>
      <c r="K1663" t="inlineStr"/>
      <c r="L1663" t="inlineStr"/>
      <c r="M1663" t="inlineStr"/>
      <c r="N1663" t="inlineStr"/>
      <c r="O1663" t="n">
        <v>0</v>
      </c>
      <c r="P1663" t="inlineStr"/>
      <c r="Q1663" t="inlineStr"/>
      <c r="R1663" t="inlineStr"/>
      <c r="S1663" t="inlineStr"/>
      <c r="T1663" t="inlineStr"/>
      <c r="U1663" t="n">
        <v>0</v>
      </c>
      <c r="V1663" t="n">
        <v>500000000</v>
      </c>
      <c r="W1663" t="inlineStr"/>
      <c r="X1663" t="inlineStr">
        <is>
          <t>déterminé</t>
        </is>
      </c>
    </row>
    <row r="1664" ht="15" customHeight="1" s="1003">
      <c r="A1664" s="1019" t="inlineStr">
        <is>
          <t>Graines collectées</t>
        </is>
      </c>
      <c r="B1664" t="inlineStr">
        <is>
          <t>Alimentation animale</t>
        </is>
      </c>
      <c r="C1664" t="inlineStr">
        <is>
          <t>kt</t>
        </is>
      </c>
      <c r="D1664" t="inlineStr">
        <is>
          <t>France</t>
        </is>
      </c>
      <c r="E1664" t="inlineStr">
        <is>
          <t>2015-16</t>
        </is>
      </c>
      <c r="F1664" t="inlineStr">
        <is>
          <t>Pois chiche</t>
        </is>
      </c>
      <c r="G1664" t="inlineStr"/>
      <c r="H1664" t="inlineStr"/>
      <c r="I1664" t="inlineStr"/>
      <c r="J1664" t="inlineStr"/>
      <c r="K1664" t="inlineStr"/>
      <c r="L1664" t="inlineStr"/>
      <c r="M1664" t="inlineStr"/>
      <c r="N1664" t="inlineStr"/>
      <c r="O1664" t="n">
        <v>0</v>
      </c>
      <c r="P1664" t="inlineStr"/>
      <c r="Q1664" t="inlineStr"/>
      <c r="R1664" t="inlineStr"/>
      <c r="S1664" t="inlineStr"/>
      <c r="T1664" t="inlineStr"/>
      <c r="U1664" t="n">
        <v>0</v>
      </c>
      <c r="V1664" t="n">
        <v>500000000</v>
      </c>
      <c r="W1664" t="inlineStr"/>
      <c r="X1664" t="inlineStr">
        <is>
          <t>déterminé</t>
        </is>
      </c>
    </row>
    <row r="1665" ht="15" customHeight="1" s="1003">
      <c r="A1665" s="1019" t="inlineStr">
        <is>
          <t>Graines collectées</t>
        </is>
      </c>
      <c r="B1665" t="inlineStr">
        <is>
          <t>Débouchés</t>
        </is>
      </c>
      <c r="C1665" t="inlineStr">
        <is>
          <t>kt</t>
        </is>
      </c>
      <c r="D1665" t="inlineStr">
        <is>
          <t>France</t>
        </is>
      </c>
      <c r="E1665" t="inlineStr">
        <is>
          <t>2015-16</t>
        </is>
      </c>
      <c r="F1665" t="inlineStr">
        <is>
          <t>Pois chiche</t>
        </is>
      </c>
      <c r="G1665" t="inlineStr"/>
      <c r="H1665" t="inlineStr"/>
      <c r="I1665" t="inlineStr"/>
      <c r="J1665" t="inlineStr"/>
      <c r="K1665" t="inlineStr"/>
      <c r="L1665" t="inlineStr"/>
      <c r="M1665" t="inlineStr"/>
      <c r="N1665" t="inlineStr"/>
      <c r="O1665" t="n">
        <v>0</v>
      </c>
      <c r="P1665" t="inlineStr"/>
      <c r="Q1665" t="inlineStr"/>
      <c r="R1665" t="inlineStr"/>
      <c r="S1665" t="inlineStr"/>
      <c r="T1665" t="inlineStr"/>
      <c r="U1665" t="n">
        <v>0</v>
      </c>
      <c r="V1665" t="n">
        <v>500000000</v>
      </c>
      <c r="W1665" t="inlineStr"/>
      <c r="X1665" t="inlineStr">
        <is>
          <t>déterminé</t>
        </is>
      </c>
    </row>
    <row r="1666" ht="15" customHeight="1" s="1003">
      <c r="A1666" s="1019" t="inlineStr">
        <is>
          <t>Graines collectées</t>
        </is>
      </c>
      <c r="B1666" t="inlineStr">
        <is>
          <t>Autres IAA</t>
        </is>
      </c>
      <c r="C1666" t="inlineStr">
        <is>
          <t>kt</t>
        </is>
      </c>
      <c r="D1666" t="inlineStr">
        <is>
          <t>France</t>
        </is>
      </c>
      <c r="E1666" t="inlineStr">
        <is>
          <t>2015-16</t>
        </is>
      </c>
      <c r="F1666" t="inlineStr">
        <is>
          <t>Pois chiche</t>
        </is>
      </c>
      <c r="G1666" t="inlineStr"/>
      <c r="H1666" t="inlineStr"/>
      <c r="I1666" t="inlineStr"/>
      <c r="J1666" t="inlineStr"/>
      <c r="K1666" t="inlineStr"/>
      <c r="L1666" t="inlineStr"/>
      <c r="M1666" t="inlineStr"/>
      <c r="N1666" t="inlineStr"/>
      <c r="O1666" t="n">
        <v>-0</v>
      </c>
      <c r="P1666" t="n">
        <v>0</v>
      </c>
      <c r="Q1666" t="n">
        <v>-0</v>
      </c>
      <c r="R1666" t="inlineStr"/>
      <c r="S1666" t="inlineStr"/>
      <c r="T1666" t="inlineStr"/>
      <c r="U1666" t="n">
        <v>0</v>
      </c>
      <c r="V1666" t="n">
        <v>500000000</v>
      </c>
      <c r="W1666" t="inlineStr"/>
      <c r="X1666" t="inlineStr">
        <is>
          <t>libre</t>
        </is>
      </c>
    </row>
    <row r="1667" ht="15" customHeight="1" s="1003">
      <c r="A1667" s="1019" t="inlineStr">
        <is>
          <t>Graines collectées</t>
        </is>
      </c>
      <c r="B1667" t="inlineStr">
        <is>
          <t>Semences certifiées</t>
        </is>
      </c>
      <c r="C1667" t="inlineStr">
        <is>
          <t>kt</t>
        </is>
      </c>
      <c r="D1667" t="inlineStr">
        <is>
          <t>France</t>
        </is>
      </c>
      <c r="E1667" t="inlineStr">
        <is>
          <t>2015-16</t>
        </is>
      </c>
      <c r="F1667" t="inlineStr">
        <is>
          <t>Pois chiche</t>
        </is>
      </c>
      <c r="G1667" t="inlineStr"/>
      <c r="H1667" t="inlineStr">
        <is>
          <t>0</t>
        </is>
      </c>
      <c r="I1667" t="inlineStr">
        <is>
          <t>0</t>
        </is>
      </c>
      <c r="J1667" t="inlineStr">
        <is>
          <t>10 % de la récolte sont des semences certifiées</t>
        </is>
      </c>
      <c r="K1667" t="inlineStr">
        <is>
          <t>Répartition</t>
        </is>
      </c>
      <c r="L1667" t="inlineStr">
        <is>
          <t>Part de la production de semences certifiées</t>
        </is>
      </c>
      <c r="M1667" t="inlineStr">
        <is>
          <t>0</t>
        </is>
      </c>
      <c r="N1667" t="inlineStr"/>
      <c r="O1667" t="n">
        <v>1.57</v>
      </c>
      <c r="P1667" t="inlineStr"/>
      <c r="Q1667" t="inlineStr"/>
      <c r="R1667" t="inlineStr"/>
      <c r="S1667" t="inlineStr"/>
      <c r="T1667" t="inlineStr"/>
      <c r="U1667" t="n">
        <v>0</v>
      </c>
      <c r="V1667" t="n">
        <v>500000000</v>
      </c>
      <c r="W1667" t="inlineStr"/>
      <c r="X1667" t="inlineStr">
        <is>
          <t>déterminé</t>
        </is>
      </c>
    </row>
    <row r="1668" ht="15" customHeight="1" s="1003">
      <c r="A1668" s="1019" t="inlineStr">
        <is>
          <t>Graines collectées</t>
        </is>
      </c>
      <c r="B1668" t="inlineStr">
        <is>
          <t>Semences</t>
        </is>
      </c>
      <c r="C1668" t="inlineStr">
        <is>
          <t>kt</t>
        </is>
      </c>
      <c r="D1668" t="inlineStr">
        <is>
          <t>France</t>
        </is>
      </c>
      <c r="E1668" t="inlineStr">
        <is>
          <t>2015-16</t>
        </is>
      </c>
      <c r="F1668" t="inlineStr">
        <is>
          <t>Pois chiche</t>
        </is>
      </c>
      <c r="G1668" t="inlineStr"/>
      <c r="H1668" t="inlineStr"/>
      <c r="I1668" t="inlineStr"/>
      <c r="J1668" t="inlineStr">
        <is>
          <t>10 % de la récolte sont des semences certifiées</t>
        </is>
      </c>
      <c r="K1668" t="inlineStr">
        <is>
          <t>Répartition</t>
        </is>
      </c>
      <c r="L1668" t="inlineStr">
        <is>
          <t>Part de la production de semences certifiées</t>
        </is>
      </c>
      <c r="M1668" t="inlineStr"/>
      <c r="N1668" t="inlineStr"/>
      <c r="O1668" t="n">
        <v>1.57</v>
      </c>
      <c r="P1668" t="inlineStr"/>
      <c r="Q1668" t="inlineStr"/>
      <c r="R1668" t="inlineStr"/>
      <c r="S1668" t="inlineStr"/>
      <c r="T1668" t="inlineStr"/>
      <c r="U1668" t="n">
        <v>0</v>
      </c>
      <c r="V1668" t="n">
        <v>500000000</v>
      </c>
      <c r="W1668" t="inlineStr"/>
      <c r="X1668" t="inlineStr">
        <is>
          <t>déterminé</t>
        </is>
      </c>
    </row>
    <row r="1669" ht="15" customHeight="1" s="1003">
      <c r="A1669" s="1019" t="inlineStr">
        <is>
          <t>Graines collectées</t>
        </is>
      </c>
      <c r="B1669" t="inlineStr">
        <is>
          <t>Export</t>
        </is>
      </c>
      <c r="C1669" t="inlineStr">
        <is>
          <t>kt</t>
        </is>
      </c>
      <c r="D1669" t="inlineStr">
        <is>
          <t>France</t>
        </is>
      </c>
      <c r="E1669" t="inlineStr">
        <is>
          <t>2015-16</t>
        </is>
      </c>
      <c r="F1669" t="inlineStr">
        <is>
          <t>Pois chiche</t>
        </is>
      </c>
      <c r="G1669" t="inlineStr"/>
      <c r="H1669" t="inlineStr">
        <is>
          <t>Exportation de graines = 6 kt (Douanes françaises - Eurostat)</t>
        </is>
      </c>
      <c r="I1669" t="inlineStr">
        <is>
          <t>Douanes françaises - Eurostat</t>
        </is>
      </c>
      <c r="J1669" t="inlineStr"/>
      <c r="K1669" t="inlineStr">
        <is>
          <t>Volume</t>
        </is>
      </c>
      <c r="L1669" t="inlineStr">
        <is>
          <t>Exportation de graines</t>
        </is>
      </c>
      <c r="M1669" t="inlineStr">
        <is>
          <t>Echanges mensuels - EUROSTAT</t>
        </is>
      </c>
      <c r="N1669" t="inlineStr"/>
      <c r="O1669" t="n">
        <v>6.08</v>
      </c>
      <c r="P1669" t="inlineStr"/>
      <c r="Q1669" t="inlineStr"/>
      <c r="R1669" t="n">
        <v>6.08</v>
      </c>
      <c r="S1669" t="n">
        <v>0.3</v>
      </c>
      <c r="T1669" t="n">
        <v>0.1</v>
      </c>
      <c r="U1669" t="n">
        <v>0</v>
      </c>
      <c r="V1669" t="n">
        <v>500000000</v>
      </c>
      <c r="W1669" t="n">
        <v>0</v>
      </c>
      <c r="X1669" t="inlineStr">
        <is>
          <t>mesuré</t>
        </is>
      </c>
    </row>
    <row r="1670" ht="15" customHeight="1" s="1003">
      <c r="A1670" s="1019" t="inlineStr">
        <is>
          <t>Graines collectées</t>
        </is>
      </c>
      <c r="B1670" t="inlineStr">
        <is>
          <t>Ecart statistique</t>
        </is>
      </c>
      <c r="C1670" t="inlineStr">
        <is>
          <t>kt</t>
        </is>
      </c>
      <c r="D1670" t="inlineStr">
        <is>
          <t>France</t>
        </is>
      </c>
      <c r="E1670" t="inlineStr">
        <is>
          <t>2015-16</t>
        </is>
      </c>
      <c r="F1670" t="inlineStr">
        <is>
          <t>Pois chiche</t>
        </is>
      </c>
      <c r="G1670" t="inlineStr"/>
      <c r="H1670" t="inlineStr"/>
      <c r="I1670" t="inlineStr"/>
      <c r="J1670" t="inlineStr"/>
      <c r="K1670" t="inlineStr"/>
      <c r="L1670" t="inlineStr"/>
      <c r="M1670" t="inlineStr"/>
      <c r="N1670" t="inlineStr"/>
      <c r="O1670" t="n">
        <v>-0</v>
      </c>
      <c r="P1670" t="inlineStr"/>
      <c r="Q1670" t="inlineStr"/>
      <c r="R1670" t="n">
        <v>0</v>
      </c>
      <c r="S1670" t="n">
        <v>0</v>
      </c>
      <c r="T1670" t="inlineStr"/>
      <c r="U1670" t="n">
        <v>0</v>
      </c>
      <c r="V1670" t="n">
        <v>500000000</v>
      </c>
      <c r="W1670" t="n">
        <v>0</v>
      </c>
      <c r="X1670" t="inlineStr">
        <is>
          <t>mesuré</t>
        </is>
      </c>
    </row>
    <row r="1671" ht="15" customHeight="1" s="1003">
      <c r="A1671" s="1019" t="inlineStr">
        <is>
          <t>Issues de silo</t>
        </is>
      </c>
      <c r="B1671" t="inlineStr">
        <is>
          <t>Elimination/Pertes</t>
        </is>
      </c>
      <c r="C1671" t="inlineStr">
        <is>
          <t>kt</t>
        </is>
      </c>
      <c r="D1671" t="inlineStr">
        <is>
          <t>France</t>
        </is>
      </c>
      <c r="E1671" t="inlineStr">
        <is>
          <t>2015-16</t>
        </is>
      </c>
      <c r="F1671" t="inlineStr">
        <is>
          <t>Pois chiche</t>
        </is>
      </c>
      <c r="G1671" t="inlineStr"/>
      <c r="H1671" t="inlineStr">
        <is>
          <t>0</t>
        </is>
      </c>
      <c r="I1671" t="inlineStr">
        <is>
          <t>ONRB - FranceAgriMer</t>
        </is>
      </c>
      <c r="J1671" t="inlineStr">
        <is>
          <t>Mêmes usages que les issues de silo de pois et fèveroles</t>
        </is>
      </c>
      <c r="K1671" t="inlineStr">
        <is>
          <t>Répartition</t>
        </is>
      </c>
      <c r="L1671" t="inlineStr">
        <is>
          <t>Les issues de silo sont éliminées:Part d'issues de silo éliminées</t>
        </is>
      </c>
      <c r="M1671" t="inlineStr">
        <is>
          <t>Issues de silo - ONRB</t>
        </is>
      </c>
      <c r="N1671" t="inlineStr"/>
      <c r="O1671" t="n">
        <v>0</v>
      </c>
      <c r="P1671" t="inlineStr"/>
      <c r="Q1671" t="inlineStr"/>
      <c r="R1671" t="inlineStr"/>
      <c r="S1671" t="inlineStr"/>
      <c r="T1671" t="inlineStr"/>
      <c r="U1671" t="n">
        <v>0</v>
      </c>
      <c r="V1671" t="n">
        <v>500000000</v>
      </c>
      <c r="W1671" t="inlineStr"/>
      <c r="X1671" t="inlineStr">
        <is>
          <t>déterminé</t>
        </is>
      </c>
    </row>
    <row r="1672" ht="15" customHeight="1" s="1003">
      <c r="A1672" s="1019" t="inlineStr">
        <is>
          <t>Issues de silo</t>
        </is>
      </c>
      <c r="B1672" t="inlineStr">
        <is>
          <t>Autres usages (ou usages indéfinis)</t>
        </is>
      </c>
      <c r="C1672" t="inlineStr">
        <is>
          <t>kt</t>
        </is>
      </c>
      <c r="D1672" t="inlineStr">
        <is>
          <t>France</t>
        </is>
      </c>
      <c r="E1672" t="inlineStr">
        <is>
          <t>2015-16</t>
        </is>
      </c>
      <c r="F1672" t="inlineStr">
        <is>
          <t>Pois chiche</t>
        </is>
      </c>
      <c r="G1672" t="inlineStr"/>
      <c r="H1672" t="inlineStr"/>
      <c r="I1672" t="inlineStr"/>
      <c r="J1672" t="inlineStr"/>
      <c r="K1672" t="inlineStr"/>
      <c r="L1672" t="inlineStr"/>
      <c r="M1672" t="inlineStr"/>
      <c r="N1672" t="inlineStr"/>
      <c r="O1672" t="n">
        <v>0</v>
      </c>
      <c r="P1672" t="inlineStr"/>
      <c r="Q1672" t="inlineStr"/>
      <c r="R1672" t="inlineStr"/>
      <c r="S1672" t="inlineStr"/>
      <c r="T1672" t="inlineStr"/>
      <c r="U1672" t="n">
        <v>0</v>
      </c>
      <c r="V1672" t="n">
        <v>500000000</v>
      </c>
      <c r="W1672" t="inlineStr"/>
      <c r="X1672" t="inlineStr">
        <is>
          <t>déterminé</t>
        </is>
      </c>
    </row>
    <row r="1673" ht="15" customHeight="1" s="1003">
      <c r="A1673" s="1019" t="inlineStr">
        <is>
          <t>Issues de silo</t>
        </is>
      </c>
      <c r="B1673" t="inlineStr">
        <is>
          <t>Débouchés</t>
        </is>
      </c>
      <c r="C1673" t="inlineStr">
        <is>
          <t>kt</t>
        </is>
      </c>
      <c r="D1673" t="inlineStr">
        <is>
          <t>France</t>
        </is>
      </c>
      <c r="E1673" t="inlineStr">
        <is>
          <t>2015-16</t>
        </is>
      </c>
      <c r="F1673" t="inlineStr">
        <is>
          <t>Pois chiche</t>
        </is>
      </c>
      <c r="G1673" t="inlineStr"/>
      <c r="H1673" t="inlineStr"/>
      <c r="I1673" t="inlineStr"/>
      <c r="J1673" t="inlineStr"/>
      <c r="K1673" t="inlineStr"/>
      <c r="L1673" t="inlineStr"/>
      <c r="M1673" t="inlineStr"/>
      <c r="N1673" t="inlineStr"/>
      <c r="O1673" t="n">
        <v>0.08</v>
      </c>
      <c r="P1673" t="inlineStr"/>
      <c r="Q1673" t="inlineStr"/>
      <c r="R1673" t="inlineStr"/>
      <c r="S1673" t="inlineStr"/>
      <c r="T1673" t="inlineStr"/>
      <c r="U1673" t="n">
        <v>0</v>
      </c>
      <c r="V1673" t="n">
        <v>500000000</v>
      </c>
      <c r="W1673" t="inlineStr"/>
      <c r="X1673" t="inlineStr">
        <is>
          <t>déterminé</t>
        </is>
      </c>
    </row>
    <row r="1674" ht="15" customHeight="1" s="1003">
      <c r="A1674" s="1019" t="inlineStr">
        <is>
          <t>Issues de silo</t>
        </is>
      </c>
      <c r="B1674" t="inlineStr">
        <is>
          <t>FAF</t>
        </is>
      </c>
      <c r="C1674" t="inlineStr">
        <is>
          <t>kt</t>
        </is>
      </c>
      <c r="D1674" t="inlineStr">
        <is>
          <t>France</t>
        </is>
      </c>
      <c r="E1674" t="inlineStr">
        <is>
          <t>2015-16</t>
        </is>
      </c>
      <c r="F1674" t="inlineStr">
        <is>
          <t>Pois chiche</t>
        </is>
      </c>
      <c r="G1674" t="inlineStr"/>
      <c r="H1674" t="inlineStr">
        <is>
          <t>Part d'issues de silo consommées par les FAF = 56,33 % (ONRB - FranceAgriMer)</t>
        </is>
      </c>
      <c r="I1674" t="inlineStr">
        <is>
          <t>ONRB - FranceAgriMer</t>
        </is>
      </c>
      <c r="J1674" t="inlineStr">
        <is>
          <t>Mêmes usages que les issues de silo de pois et fèveroles</t>
        </is>
      </c>
      <c r="K1674" t="inlineStr">
        <is>
          <t>Répartition</t>
        </is>
      </c>
      <c r="L1674" t="inlineStr">
        <is>
          <t>Part d'issues de silo consommées par les FAF</t>
        </is>
      </c>
      <c r="M1674" t="inlineStr">
        <is>
          <t>Issues de silo - ONRB</t>
        </is>
      </c>
      <c r="N1674" t="inlineStr"/>
      <c r="O1674" t="n">
        <v>0.04</v>
      </c>
      <c r="P1674" t="inlineStr"/>
      <c r="Q1674" t="inlineStr"/>
      <c r="R1674" t="inlineStr"/>
      <c r="S1674" t="inlineStr"/>
      <c r="T1674" t="inlineStr"/>
      <c r="U1674" t="n">
        <v>0</v>
      </c>
      <c r="V1674" t="n">
        <v>500000000</v>
      </c>
      <c r="W1674" t="inlineStr"/>
      <c r="X1674" t="inlineStr">
        <is>
          <t>déterminé</t>
        </is>
      </c>
    </row>
    <row r="1675" ht="15" customHeight="1" s="1003">
      <c r="A1675" s="1019" t="inlineStr">
        <is>
          <t>Issues de silo</t>
        </is>
      </c>
      <c r="B1675" t="inlineStr">
        <is>
          <t>Litière</t>
        </is>
      </c>
      <c r="C1675" t="inlineStr">
        <is>
          <t>kt</t>
        </is>
      </c>
      <c r="D1675" t="inlineStr">
        <is>
          <t>France</t>
        </is>
      </c>
      <c r="E1675" t="inlineStr">
        <is>
          <t>2015-16</t>
        </is>
      </c>
      <c r="F1675" t="inlineStr">
        <is>
          <t>Pois chiche</t>
        </is>
      </c>
      <c r="G1675" t="inlineStr"/>
      <c r="H1675" t="inlineStr">
        <is>
          <t>Part d'issues de silo consommées comme litière = 0,77 % (ONRB - FranceAgriMer)</t>
        </is>
      </c>
      <c r="I1675" t="inlineStr">
        <is>
          <t>ONRB - FranceAgriMer</t>
        </is>
      </c>
      <c r="J1675" t="inlineStr">
        <is>
          <t>Mêmes usages que les issues de silo de pois et fèveroles</t>
        </is>
      </c>
      <c r="K1675" t="inlineStr">
        <is>
          <t>Répartition</t>
        </is>
      </c>
      <c r="L1675" t="inlineStr">
        <is>
          <t>Part d'issues de silo consommées comme litière</t>
        </is>
      </c>
      <c r="M1675" t="inlineStr">
        <is>
          <t>Issues de silo - ONRB</t>
        </is>
      </c>
      <c r="N1675" t="inlineStr"/>
      <c r="O1675" t="n">
        <v>0</v>
      </c>
      <c r="P1675" t="inlineStr"/>
      <c r="Q1675" t="inlineStr"/>
      <c r="R1675" t="inlineStr"/>
      <c r="S1675" t="inlineStr"/>
      <c r="T1675" t="inlineStr"/>
      <c r="U1675" t="n">
        <v>0</v>
      </c>
      <c r="V1675" t="n">
        <v>500000000</v>
      </c>
      <c r="W1675" t="inlineStr"/>
      <c r="X1675" t="inlineStr">
        <is>
          <t>déterminé</t>
        </is>
      </c>
    </row>
    <row r="1676" ht="15" customHeight="1" s="1003">
      <c r="A1676" s="1019" t="inlineStr">
        <is>
          <t>Issues de silo</t>
        </is>
      </c>
      <c r="B1676" t="inlineStr">
        <is>
          <t>Compostage</t>
        </is>
      </c>
      <c r="C1676" t="inlineStr">
        <is>
          <t>kt</t>
        </is>
      </c>
      <c r="D1676" t="inlineStr">
        <is>
          <t>France</t>
        </is>
      </c>
      <c r="E1676" t="inlineStr">
        <is>
          <t>2015-16</t>
        </is>
      </c>
      <c r="F1676" t="inlineStr">
        <is>
          <t>Pois chiche</t>
        </is>
      </c>
      <c r="G1676" t="inlineStr"/>
      <c r="H1676" t="inlineStr">
        <is>
          <t>Part d'issues de silo compostées = 0 % (ONRB - FranceAgriMer)</t>
        </is>
      </c>
      <c r="I1676" t="inlineStr">
        <is>
          <t>ONRB - FranceAgriMer</t>
        </is>
      </c>
      <c r="J1676" t="inlineStr">
        <is>
          <t>Mêmes usages que les issues de silo de pois et fèveroles</t>
        </is>
      </c>
      <c r="K1676" t="inlineStr">
        <is>
          <t>Répartition</t>
        </is>
      </c>
      <c r="L1676" t="inlineStr">
        <is>
          <t>Part d'issues de silo compostées</t>
        </is>
      </c>
      <c r="M1676" t="inlineStr">
        <is>
          <t>Issues de silo - ONRB</t>
        </is>
      </c>
      <c r="N1676" t="inlineStr"/>
      <c r="O1676" t="n">
        <v>0</v>
      </c>
      <c r="P1676" t="inlineStr"/>
      <c r="Q1676" t="inlineStr"/>
      <c r="R1676" t="inlineStr"/>
      <c r="S1676" t="inlineStr"/>
      <c r="T1676" t="inlineStr"/>
      <c r="U1676" t="n">
        <v>0</v>
      </c>
      <c r="V1676" t="n">
        <v>500000000</v>
      </c>
      <c r="W1676" t="inlineStr"/>
      <c r="X1676" t="inlineStr">
        <is>
          <t>déterminé</t>
        </is>
      </c>
    </row>
    <row r="1677" ht="15" customHeight="1" s="1003">
      <c r="A1677" s="1019" t="inlineStr">
        <is>
          <t>Issues de silo</t>
        </is>
      </c>
      <c r="B1677" t="inlineStr">
        <is>
          <t>Autres biomatériaux</t>
        </is>
      </c>
      <c r="C1677" t="inlineStr">
        <is>
          <t>kt</t>
        </is>
      </c>
      <c r="D1677" t="inlineStr">
        <is>
          <t>France</t>
        </is>
      </c>
      <c r="E1677" t="inlineStr">
        <is>
          <t>2015-16</t>
        </is>
      </c>
      <c r="F1677" t="inlineStr">
        <is>
          <t>Pois chiche</t>
        </is>
      </c>
      <c r="G1677" t="inlineStr"/>
      <c r="H1677" t="inlineStr">
        <is>
          <t>Part d'issues de silo consommées comme autres biomatériaux = 0,77 % (ONRB - FranceAgriMer)</t>
        </is>
      </c>
      <c r="I1677" t="inlineStr">
        <is>
          <t>ONRB - FranceAgriMer</t>
        </is>
      </c>
      <c r="J1677" t="inlineStr">
        <is>
          <t>Mêmes usages que les issues de silo de pois et fèveroles</t>
        </is>
      </c>
      <c r="K1677" t="inlineStr">
        <is>
          <t>Répartition</t>
        </is>
      </c>
      <c r="L1677" t="inlineStr">
        <is>
          <t>Part d'issues de silo consommées comme autres biomatériaux</t>
        </is>
      </c>
      <c r="M1677" t="inlineStr">
        <is>
          <t>Issues de silo - ONRB</t>
        </is>
      </c>
      <c r="N1677" t="inlineStr"/>
      <c r="O1677" t="n">
        <v>0</v>
      </c>
      <c r="P1677" t="inlineStr"/>
      <c r="Q1677" t="inlineStr"/>
      <c r="R1677" t="inlineStr"/>
      <c r="S1677" t="inlineStr"/>
      <c r="T1677" t="inlineStr"/>
      <c r="U1677" t="n">
        <v>0</v>
      </c>
      <c r="V1677" t="n">
        <v>500000000</v>
      </c>
      <c r="W1677" t="inlineStr"/>
      <c r="X1677" t="inlineStr">
        <is>
          <t>déterminé</t>
        </is>
      </c>
    </row>
    <row r="1678" ht="15" customHeight="1" s="1003">
      <c r="A1678" s="1019" t="inlineStr">
        <is>
          <t>Issues de silo</t>
        </is>
      </c>
      <c r="B1678" t="inlineStr">
        <is>
          <t>Méthanisation</t>
        </is>
      </c>
      <c r="C1678" t="inlineStr">
        <is>
          <t>kt</t>
        </is>
      </c>
      <c r="D1678" t="inlineStr">
        <is>
          <t>France</t>
        </is>
      </c>
      <c r="E1678" t="inlineStr">
        <is>
          <t>2015-16</t>
        </is>
      </c>
      <c r="F1678" t="inlineStr">
        <is>
          <t>Pois chiche</t>
        </is>
      </c>
      <c r="G1678" t="inlineStr"/>
      <c r="H1678" t="inlineStr">
        <is>
          <t>Part d'issues de silo consommées en méthanisation = 40,72 % (ONRB - FranceAgriMer)</t>
        </is>
      </c>
      <c r="I1678" t="inlineStr">
        <is>
          <t>ONRB - FranceAgriMer</t>
        </is>
      </c>
      <c r="J1678" t="inlineStr">
        <is>
          <t>Mêmes usages que les issues de silo de pois et fèveroles</t>
        </is>
      </c>
      <c r="K1678" t="inlineStr">
        <is>
          <t>Répartition</t>
        </is>
      </c>
      <c r="L1678" t="inlineStr">
        <is>
          <t>Part d'issues de silo consommées en méthanisation</t>
        </is>
      </c>
      <c r="M1678" t="inlineStr">
        <is>
          <t>Issues de silo - ONRB</t>
        </is>
      </c>
      <c r="N1678" t="inlineStr"/>
      <c r="O1678" t="n">
        <v>0.03</v>
      </c>
      <c r="P1678" t="inlineStr"/>
      <c r="Q1678" t="inlineStr"/>
      <c r="R1678" t="inlineStr"/>
      <c r="S1678" t="inlineStr"/>
      <c r="T1678" t="inlineStr"/>
      <c r="U1678" t="n">
        <v>0</v>
      </c>
      <c r="V1678" t="n">
        <v>500000000</v>
      </c>
      <c r="W1678" t="inlineStr"/>
      <c r="X1678" t="inlineStr">
        <is>
          <t>déterminé</t>
        </is>
      </c>
    </row>
    <row r="1679" ht="15" customHeight="1" s="1003">
      <c r="A1679" s="1019" t="inlineStr">
        <is>
          <t>Issues de silo</t>
        </is>
      </c>
      <c r="B1679" t="inlineStr">
        <is>
          <t>Combustion</t>
        </is>
      </c>
      <c r="C1679" t="inlineStr">
        <is>
          <t>kt</t>
        </is>
      </c>
      <c r="D1679" t="inlineStr">
        <is>
          <t>France</t>
        </is>
      </c>
      <c r="E1679" t="inlineStr">
        <is>
          <t>2015-16</t>
        </is>
      </c>
      <c r="F1679" t="inlineStr">
        <is>
          <t>Pois chiche</t>
        </is>
      </c>
      <c r="G1679" t="inlineStr"/>
      <c r="H1679" t="inlineStr">
        <is>
          <t>Part d'issues de silo brûlées = 1,03 % (ONRB - FranceAgriMer)</t>
        </is>
      </c>
      <c r="I1679" t="inlineStr">
        <is>
          <t>ONRB - FranceAgriMer</t>
        </is>
      </c>
      <c r="J1679" t="inlineStr">
        <is>
          <t>Mêmes usages que les issues de silo de pois et fèveroles</t>
        </is>
      </c>
      <c r="K1679" t="inlineStr">
        <is>
          <t>Répartition</t>
        </is>
      </c>
      <c r="L1679" t="inlineStr">
        <is>
          <t>Part d'issues de silo brûlées</t>
        </is>
      </c>
      <c r="M1679" t="inlineStr">
        <is>
          <t>Issues de silo - ONRB</t>
        </is>
      </c>
      <c r="N1679" t="inlineStr"/>
      <c r="O1679" t="n">
        <v>0</v>
      </c>
      <c r="P1679" t="inlineStr"/>
      <c r="Q1679" t="inlineStr"/>
      <c r="R1679" t="inlineStr"/>
      <c r="S1679" t="inlineStr"/>
      <c r="T1679" t="inlineStr"/>
      <c r="U1679" t="n">
        <v>0</v>
      </c>
      <c r="V1679" t="n">
        <v>500000000</v>
      </c>
      <c r="W1679" t="inlineStr"/>
      <c r="X1679" t="inlineStr">
        <is>
          <t>déterminé</t>
        </is>
      </c>
    </row>
    <row r="1680" ht="15" customHeight="1" s="1003">
      <c r="A1680" s="1019" t="inlineStr">
        <is>
          <t>Issues de silo</t>
        </is>
      </c>
      <c r="B1680" t="inlineStr">
        <is>
          <t>Hors FAB</t>
        </is>
      </c>
      <c r="C1680" t="inlineStr">
        <is>
          <t>kt</t>
        </is>
      </c>
      <c r="D1680" t="inlineStr">
        <is>
          <t>France</t>
        </is>
      </c>
      <c r="E1680" t="inlineStr">
        <is>
          <t>2015-16</t>
        </is>
      </c>
      <c r="F1680" t="inlineStr">
        <is>
          <t>Pois chiche</t>
        </is>
      </c>
      <c r="G1680" t="inlineStr"/>
      <c r="H1680" t="inlineStr"/>
      <c r="I1680" t="inlineStr">
        <is>
          <t>ONRB - FranceAgriMer</t>
        </is>
      </c>
      <c r="J1680" t="inlineStr">
        <is>
          <t>Mêmes usages que les issues de silo de pois et fèveroles</t>
        </is>
      </c>
      <c r="K1680" t="inlineStr">
        <is>
          <t>Répartition</t>
        </is>
      </c>
      <c r="L1680" t="inlineStr">
        <is>
          <t>Part d'issues de silo consommées par les FAF</t>
        </is>
      </c>
      <c r="M1680" t="inlineStr">
        <is>
          <t>Issues de silo - ONRB</t>
        </is>
      </c>
      <c r="N1680" t="inlineStr"/>
      <c r="O1680" t="n">
        <v>0.04</v>
      </c>
      <c r="P1680" t="inlineStr"/>
      <c r="Q1680" t="inlineStr"/>
      <c r="R1680" t="inlineStr"/>
      <c r="S1680" t="inlineStr"/>
      <c r="T1680" t="inlineStr"/>
      <c r="U1680" t="n">
        <v>0</v>
      </c>
      <c r="V1680" t="n">
        <v>500000000</v>
      </c>
      <c r="W1680" t="inlineStr"/>
      <c r="X1680" t="inlineStr">
        <is>
          <t>déterminé</t>
        </is>
      </c>
    </row>
    <row r="1681" ht="15" customHeight="1" s="1003">
      <c r="A1681" s="1019" t="inlineStr">
        <is>
          <t>Issues de silo</t>
        </is>
      </c>
      <c r="B1681" t="inlineStr">
        <is>
          <t>Alimentation animale rente</t>
        </is>
      </c>
      <c r="C1681" t="inlineStr">
        <is>
          <t>kt</t>
        </is>
      </c>
      <c r="D1681" t="inlineStr">
        <is>
          <t>France</t>
        </is>
      </c>
      <c r="E1681" t="inlineStr">
        <is>
          <t>2015-16</t>
        </is>
      </c>
      <c r="F1681" t="inlineStr">
        <is>
          <t>Pois chiche</t>
        </is>
      </c>
      <c r="G1681" t="inlineStr"/>
      <c r="H1681" t="inlineStr"/>
      <c r="I1681" t="inlineStr"/>
      <c r="J1681" t="inlineStr"/>
      <c r="K1681" t="inlineStr"/>
      <c r="L1681" t="inlineStr"/>
      <c r="M1681" t="inlineStr"/>
      <c r="N1681" t="inlineStr"/>
      <c r="O1681" t="n">
        <v>0.04</v>
      </c>
      <c r="P1681" t="inlineStr"/>
      <c r="Q1681" t="inlineStr"/>
      <c r="R1681" t="inlineStr"/>
      <c r="S1681" t="inlineStr"/>
      <c r="T1681" t="inlineStr"/>
      <c r="U1681" t="n">
        <v>0</v>
      </c>
      <c r="V1681" t="n">
        <v>500000000</v>
      </c>
      <c r="W1681" t="inlineStr"/>
      <c r="X1681" t="inlineStr">
        <is>
          <t>déterminé</t>
        </is>
      </c>
    </row>
    <row r="1682" ht="15" customHeight="1" s="1003">
      <c r="A1682" s="1019" t="inlineStr">
        <is>
          <t>Issues de silo</t>
        </is>
      </c>
      <c r="B1682" t="inlineStr">
        <is>
          <t>Alimentation animale</t>
        </is>
      </c>
      <c r="C1682" t="inlineStr">
        <is>
          <t>kt</t>
        </is>
      </c>
      <c r="D1682" t="inlineStr">
        <is>
          <t>France</t>
        </is>
      </c>
      <c r="E1682" t="inlineStr">
        <is>
          <t>2015-16</t>
        </is>
      </c>
      <c r="F1682" t="inlineStr">
        <is>
          <t>Pois chiche</t>
        </is>
      </c>
      <c r="G1682" t="inlineStr"/>
      <c r="H1682" t="inlineStr"/>
      <c r="I1682" t="inlineStr"/>
      <c r="J1682" t="inlineStr"/>
      <c r="K1682" t="inlineStr"/>
      <c r="L1682" t="inlineStr"/>
      <c r="M1682" t="inlineStr"/>
      <c r="N1682" t="inlineStr"/>
      <c r="O1682" t="n">
        <v>0.04</v>
      </c>
      <c r="P1682" t="inlineStr"/>
      <c r="Q1682" t="inlineStr"/>
      <c r="R1682" t="inlineStr"/>
      <c r="S1682" t="inlineStr"/>
      <c r="T1682" t="inlineStr"/>
      <c r="U1682" t="n">
        <v>0</v>
      </c>
      <c r="V1682" t="n">
        <v>500000000</v>
      </c>
      <c r="W1682" t="inlineStr"/>
      <c r="X1682" t="inlineStr">
        <is>
          <t>déterminé</t>
        </is>
      </c>
    </row>
    <row r="1683" ht="15" customHeight="1" s="1003">
      <c r="A1683" s="1019" t="inlineStr">
        <is>
          <t>Issues de silo</t>
        </is>
      </c>
      <c r="B1683" t="inlineStr">
        <is>
          <t>Usages alimentaires</t>
        </is>
      </c>
      <c r="C1683" t="inlineStr">
        <is>
          <t>kt</t>
        </is>
      </c>
      <c r="D1683" t="inlineStr">
        <is>
          <t>France</t>
        </is>
      </c>
      <c r="E1683" t="inlineStr">
        <is>
          <t>2015-16</t>
        </is>
      </c>
      <c r="F1683" t="inlineStr">
        <is>
          <t>Pois chiche</t>
        </is>
      </c>
      <c r="G1683" t="inlineStr"/>
      <c r="H1683" t="inlineStr"/>
      <c r="I1683" t="inlineStr"/>
      <c r="J1683" t="inlineStr"/>
      <c r="K1683" t="inlineStr"/>
      <c r="L1683" t="inlineStr"/>
      <c r="M1683" t="inlineStr"/>
      <c r="N1683" t="inlineStr"/>
      <c r="O1683" t="n">
        <v>0.04</v>
      </c>
      <c r="P1683" t="inlineStr"/>
      <c r="Q1683" t="inlineStr"/>
      <c r="R1683" t="inlineStr"/>
      <c r="S1683" t="inlineStr"/>
      <c r="T1683" t="inlineStr"/>
      <c r="U1683" t="n">
        <v>0</v>
      </c>
      <c r="V1683" t="n">
        <v>500000000</v>
      </c>
      <c r="W1683" t="inlineStr"/>
      <c r="X1683" t="inlineStr">
        <is>
          <t>déterminé</t>
        </is>
      </c>
    </row>
    <row r="1684" ht="15" customHeight="1" s="1003">
      <c r="A1684" s="1019" t="inlineStr">
        <is>
          <t>Issues de silo</t>
        </is>
      </c>
      <c r="B1684" t="inlineStr">
        <is>
          <t>Biomatériaux</t>
        </is>
      </c>
      <c r="C1684" t="inlineStr">
        <is>
          <t>kt</t>
        </is>
      </c>
      <c r="D1684" t="inlineStr">
        <is>
          <t>France</t>
        </is>
      </c>
      <c r="E1684" t="inlineStr">
        <is>
          <t>2015-16</t>
        </is>
      </c>
      <c r="F1684" t="inlineStr">
        <is>
          <t>Pois chiche</t>
        </is>
      </c>
      <c r="G1684" t="inlineStr"/>
      <c r="H1684" t="inlineStr"/>
      <c r="I1684" t="inlineStr">
        <is>
          <t>ONRB - FranceAgriMer</t>
        </is>
      </c>
      <c r="J1684" t="inlineStr">
        <is>
          <t>Mêmes usages que les issues de silo de pois et fèveroles</t>
        </is>
      </c>
      <c r="K1684" t="inlineStr">
        <is>
          <t>Répartition</t>
        </is>
      </c>
      <c r="L1684" t="inlineStr">
        <is>
          <t>Part d'issues de silo consommées comme litière:Part d'issues de silo consommées comme autres biomatériaux</t>
        </is>
      </c>
      <c r="M1684" t="inlineStr">
        <is>
          <t>Issues de silo - ONRB</t>
        </is>
      </c>
      <c r="N1684" t="inlineStr"/>
      <c r="O1684" t="n">
        <v>0</v>
      </c>
      <c r="P1684" t="inlineStr"/>
      <c r="Q1684" t="inlineStr"/>
      <c r="R1684" t="inlineStr"/>
      <c r="S1684" t="inlineStr"/>
      <c r="T1684" t="inlineStr"/>
      <c r="U1684" t="n">
        <v>0</v>
      </c>
      <c r="V1684" t="n">
        <v>500000000</v>
      </c>
      <c r="W1684" t="inlineStr"/>
      <c r="X1684" t="inlineStr">
        <is>
          <t>déterminé</t>
        </is>
      </c>
    </row>
    <row r="1685" ht="15" customHeight="1" s="1003">
      <c r="A1685" s="1019" t="inlineStr">
        <is>
          <t>Issues de silo</t>
        </is>
      </c>
      <c r="B1685" t="inlineStr">
        <is>
          <t>Usages non-alimentaires</t>
        </is>
      </c>
      <c r="C1685" t="inlineStr">
        <is>
          <t>kt</t>
        </is>
      </c>
      <c r="D1685" t="inlineStr">
        <is>
          <t>France</t>
        </is>
      </c>
      <c r="E1685" t="inlineStr">
        <is>
          <t>2015-16</t>
        </is>
      </c>
      <c r="F1685" t="inlineStr">
        <is>
          <t>Pois chiche</t>
        </is>
      </c>
      <c r="G1685" t="inlineStr"/>
      <c r="H1685" t="inlineStr"/>
      <c r="I1685" t="inlineStr"/>
      <c r="J1685" t="inlineStr"/>
      <c r="K1685" t="inlineStr"/>
      <c r="L1685" t="inlineStr"/>
      <c r="M1685" t="inlineStr"/>
      <c r="N1685" t="inlineStr"/>
      <c r="O1685" t="n">
        <v>0.03</v>
      </c>
      <c r="P1685" t="inlineStr"/>
      <c r="Q1685" t="inlineStr"/>
      <c r="R1685" t="inlineStr"/>
      <c r="S1685" t="inlineStr"/>
      <c r="T1685" t="inlineStr"/>
      <c r="U1685" t="n">
        <v>0</v>
      </c>
      <c r="V1685" t="n">
        <v>500000000</v>
      </c>
      <c r="W1685" t="inlineStr"/>
      <c r="X1685" t="inlineStr">
        <is>
          <t>déterminé</t>
        </is>
      </c>
    </row>
    <row r="1686" ht="15" customHeight="1" s="1003">
      <c r="A1686" s="1019" t="inlineStr">
        <is>
          <t>Issues de silo</t>
        </is>
      </c>
      <c r="B1686" t="inlineStr">
        <is>
          <t>Energie</t>
        </is>
      </c>
      <c r="C1686" t="inlineStr">
        <is>
          <t>kt</t>
        </is>
      </c>
      <c r="D1686" t="inlineStr">
        <is>
          <t>France</t>
        </is>
      </c>
      <c r="E1686" t="inlineStr">
        <is>
          <t>2015-16</t>
        </is>
      </c>
      <c r="F1686" t="inlineStr">
        <is>
          <t>Pois chiche</t>
        </is>
      </c>
      <c r="G1686" t="inlineStr"/>
      <c r="H1686" t="inlineStr"/>
      <c r="I1686" t="inlineStr">
        <is>
          <t>ONRB - FranceAgriMer</t>
        </is>
      </c>
      <c r="J1686" t="inlineStr">
        <is>
          <t>Mêmes usages que les issues de silo de pois et fèveroles</t>
        </is>
      </c>
      <c r="K1686" t="inlineStr">
        <is>
          <t>Répartition</t>
        </is>
      </c>
      <c r="L1686" t="inlineStr">
        <is>
          <t>Part d'issues de silo consommées en méthanisation:Part d'issues de silo brûlées</t>
        </is>
      </c>
      <c r="M1686" t="inlineStr">
        <is>
          <t>Issues de silo - ONRB</t>
        </is>
      </c>
      <c r="N1686" t="inlineStr"/>
      <c r="O1686" t="n">
        <v>0.03</v>
      </c>
      <c r="P1686" t="inlineStr"/>
      <c r="Q1686" t="inlineStr"/>
      <c r="R1686" t="inlineStr"/>
      <c r="S1686" t="inlineStr"/>
      <c r="T1686" t="inlineStr"/>
      <c r="U1686" t="n">
        <v>0</v>
      </c>
      <c r="V1686" t="n">
        <v>500000000</v>
      </c>
      <c r="W1686" t="inlineStr"/>
      <c r="X1686" t="inlineStr">
        <is>
          <t>déterminé</t>
        </is>
      </c>
    </row>
    <row r="1687" ht="15" customHeight="1" s="1003">
      <c r="A1687" s="1019" t="inlineStr">
        <is>
          <t>Issues de silo</t>
        </is>
      </c>
      <c r="B1687" t="inlineStr">
        <is>
          <t>Fertilisation</t>
        </is>
      </c>
      <c r="C1687" t="inlineStr">
        <is>
          <t>kt</t>
        </is>
      </c>
      <c r="D1687" t="inlineStr">
        <is>
          <t>France</t>
        </is>
      </c>
      <c r="E1687" t="inlineStr">
        <is>
          <t>2015-16</t>
        </is>
      </c>
      <c r="F1687" t="inlineStr">
        <is>
          <t>Pois chiche</t>
        </is>
      </c>
      <c r="G1687" t="inlineStr"/>
      <c r="H1687" t="inlineStr"/>
      <c r="I1687" t="inlineStr">
        <is>
          <t>ONRB - FranceAgriMer</t>
        </is>
      </c>
      <c r="J1687" t="inlineStr">
        <is>
          <t>Mêmes usages que les issues de silo de pois et fèveroles</t>
        </is>
      </c>
      <c r="K1687" t="inlineStr">
        <is>
          <t>Répartition</t>
        </is>
      </c>
      <c r="L1687" t="inlineStr">
        <is>
          <t>Part d'issues de silo compostées</t>
        </is>
      </c>
      <c r="M1687" t="inlineStr">
        <is>
          <t>Issues de silo - ONRB</t>
        </is>
      </c>
      <c r="N1687" t="inlineStr"/>
      <c r="O1687" t="n">
        <v>0</v>
      </c>
      <c r="P1687" t="inlineStr"/>
      <c r="Q1687" t="inlineStr"/>
      <c r="R1687" t="inlineStr"/>
      <c r="S1687" t="inlineStr"/>
      <c r="T1687" t="inlineStr"/>
      <c r="U1687" t="n">
        <v>0</v>
      </c>
      <c r="V1687" t="n">
        <v>500000000</v>
      </c>
      <c r="W1687" t="inlineStr"/>
      <c r="X1687" t="inlineStr">
        <is>
          <t>déterminé</t>
        </is>
      </c>
    </row>
    <row r="1688" ht="15" customHeight="1" s="1003">
      <c r="A1688" s="1019" t="inlineStr">
        <is>
          <t>Huile</t>
        </is>
      </c>
      <c r="B1688" t="inlineStr">
        <is>
          <t>Vente directe et autoconsommation</t>
        </is>
      </c>
      <c r="C1688" t="inlineStr">
        <is>
          <t>kt</t>
        </is>
      </c>
      <c r="D1688" t="inlineStr">
        <is>
          <t>France</t>
        </is>
      </c>
      <c r="E1688" t="inlineStr">
        <is>
          <t>2015-16</t>
        </is>
      </c>
      <c r="F1688" t="inlineStr">
        <is>
          <t>Pois chiche</t>
        </is>
      </c>
      <c r="G1688" t="inlineStr"/>
      <c r="H1688" t="inlineStr"/>
      <c r="I1688" t="inlineStr"/>
      <c r="J1688" t="inlineStr">
        <is>
          <t>L'huile peut être autoconsommée</t>
        </is>
      </c>
      <c r="K1688" t="inlineStr"/>
      <c r="L1688" t="inlineStr"/>
      <c r="M1688" t="inlineStr"/>
      <c r="N1688" t="inlineStr"/>
      <c r="O1688" t="n">
        <v>-0</v>
      </c>
      <c r="P1688" t="n">
        <v>0</v>
      </c>
      <c r="Q1688" t="n">
        <v>500000000</v>
      </c>
      <c r="R1688" t="inlineStr"/>
      <c r="S1688" t="inlineStr"/>
      <c r="T1688" t="inlineStr"/>
      <c r="U1688" t="n">
        <v>0</v>
      </c>
      <c r="V1688" t="n">
        <v>500000000</v>
      </c>
      <c r="W1688" t="inlineStr"/>
      <c r="X1688" t="inlineStr">
        <is>
          <t>libre unbounded</t>
        </is>
      </c>
    </row>
    <row r="1689" ht="15" customHeight="1" s="1003">
      <c r="A1689" s="1019" t="inlineStr">
        <is>
          <t>Huile</t>
        </is>
      </c>
      <c r="B1689" t="inlineStr">
        <is>
          <t>Circuits spécialisés</t>
        </is>
      </c>
      <c r="C1689" t="inlineStr">
        <is>
          <t>kt</t>
        </is>
      </c>
      <c r="D1689" t="inlineStr">
        <is>
          <t>France</t>
        </is>
      </c>
      <c r="E1689" t="inlineStr">
        <is>
          <t>2015-16</t>
        </is>
      </c>
      <c r="F1689" t="inlineStr">
        <is>
          <t>Pois chiche</t>
        </is>
      </c>
      <c r="G1689" t="inlineStr"/>
      <c r="H1689" t="inlineStr"/>
      <c r="I1689" t="inlineStr"/>
      <c r="J1689" t="inlineStr">
        <is>
          <t>L'huile peut être consommée par des circuits spécialisés</t>
        </is>
      </c>
      <c r="K1689" t="inlineStr"/>
      <c r="L1689" t="inlineStr"/>
      <c r="M1689" t="inlineStr"/>
      <c r="N1689" t="inlineStr"/>
      <c r="O1689" t="n">
        <v>-0</v>
      </c>
      <c r="P1689" t="n">
        <v>0</v>
      </c>
      <c r="Q1689" t="n">
        <v>500000000</v>
      </c>
      <c r="R1689" t="inlineStr"/>
      <c r="S1689" t="inlineStr"/>
      <c r="T1689" t="inlineStr"/>
      <c r="U1689" t="n">
        <v>0</v>
      </c>
      <c r="V1689" t="n">
        <v>500000000</v>
      </c>
      <c r="W1689" t="inlineStr"/>
      <c r="X1689" t="inlineStr">
        <is>
          <t>libre unbounded</t>
        </is>
      </c>
    </row>
    <row r="1690" ht="15" customHeight="1" s="1003">
      <c r="A1690" s="1019" t="inlineStr">
        <is>
          <t>Huile</t>
        </is>
      </c>
      <c r="B1690" t="inlineStr">
        <is>
          <t>RHD</t>
        </is>
      </c>
      <c r="C1690" t="inlineStr">
        <is>
          <t>kt</t>
        </is>
      </c>
      <c r="D1690" t="inlineStr">
        <is>
          <t>France</t>
        </is>
      </c>
      <c r="E1690" t="inlineStr">
        <is>
          <t>2015-16</t>
        </is>
      </c>
      <c r="F1690" t="inlineStr">
        <is>
          <t>Pois chiche</t>
        </is>
      </c>
      <c r="G1690" t="inlineStr"/>
      <c r="H1690" t="inlineStr"/>
      <c r="I1690" t="inlineStr"/>
      <c r="J1690" t="inlineStr">
        <is>
          <t>L'huile est consommée en RHD</t>
        </is>
      </c>
      <c r="K1690" t="inlineStr"/>
      <c r="L1690" t="inlineStr"/>
      <c r="M1690" t="inlineStr"/>
      <c r="N1690" t="inlineStr"/>
      <c r="O1690" t="n">
        <v>-0</v>
      </c>
      <c r="P1690" t="n">
        <v>0</v>
      </c>
      <c r="Q1690" t="n">
        <v>500000000</v>
      </c>
      <c r="R1690" t="inlineStr"/>
      <c r="S1690" t="inlineStr"/>
      <c r="T1690" t="inlineStr"/>
      <c r="U1690" t="n">
        <v>0</v>
      </c>
      <c r="V1690" t="n">
        <v>500000000</v>
      </c>
      <c r="W1690" t="inlineStr"/>
      <c r="X1690" t="inlineStr">
        <is>
          <t>libre unbounded</t>
        </is>
      </c>
    </row>
    <row r="1691" ht="15" customHeight="1" s="1003">
      <c r="A1691" s="1019" t="inlineStr">
        <is>
          <t>Huile</t>
        </is>
      </c>
      <c r="B1691" t="inlineStr">
        <is>
          <t>Autres IAA</t>
        </is>
      </c>
      <c r="C1691" t="inlineStr">
        <is>
          <t>kt</t>
        </is>
      </c>
      <c r="D1691" t="inlineStr">
        <is>
          <t>France</t>
        </is>
      </c>
      <c r="E1691" t="inlineStr">
        <is>
          <t>2015-16</t>
        </is>
      </c>
      <c r="F1691" t="inlineStr">
        <is>
          <t>Pois chiche</t>
        </is>
      </c>
      <c r="G1691" t="inlineStr"/>
      <c r="H1691" t="inlineStr"/>
      <c r="I1691" t="inlineStr"/>
      <c r="J1691" t="inlineStr">
        <is>
          <t>L'huile est consommée par les autres IAA</t>
        </is>
      </c>
      <c r="K1691" t="inlineStr"/>
      <c r="L1691" t="inlineStr"/>
      <c r="M1691" t="inlineStr"/>
      <c r="N1691" t="inlineStr"/>
      <c r="O1691" t="n">
        <v>-0</v>
      </c>
      <c r="P1691" t="n">
        <v>0</v>
      </c>
      <c r="Q1691" t="n">
        <v>500000000</v>
      </c>
      <c r="R1691" t="inlineStr"/>
      <c r="S1691" t="inlineStr"/>
      <c r="T1691" t="inlineStr"/>
      <c r="U1691" t="n">
        <v>0</v>
      </c>
      <c r="V1691" t="n">
        <v>500000000</v>
      </c>
      <c r="W1691" t="inlineStr"/>
      <c r="X1691" t="inlineStr">
        <is>
          <t>libre unbounded</t>
        </is>
      </c>
    </row>
    <row r="1692" ht="15" customHeight="1" s="1003">
      <c r="A1692" s="1019" t="inlineStr">
        <is>
          <t>Huile</t>
        </is>
      </c>
      <c r="B1692" t="inlineStr">
        <is>
          <t>Autres industries</t>
        </is>
      </c>
      <c r="C1692" t="inlineStr">
        <is>
          <t>kt</t>
        </is>
      </c>
      <c r="D1692" t="inlineStr">
        <is>
          <t>France</t>
        </is>
      </c>
      <c r="E1692" t="inlineStr">
        <is>
          <t>2015-16</t>
        </is>
      </c>
      <c r="F1692" t="inlineStr">
        <is>
          <t>Pois chiche</t>
        </is>
      </c>
      <c r="G1692" t="inlineStr"/>
      <c r="H1692" t="inlineStr"/>
      <c r="I1692" t="inlineStr"/>
      <c r="J1692" t="inlineStr">
        <is>
          <t>L'huile est consommée pour des usages techniques</t>
        </is>
      </c>
      <c r="K1692" t="inlineStr"/>
      <c r="L1692" t="inlineStr"/>
      <c r="M1692" t="inlineStr"/>
      <c r="N1692" t="inlineStr"/>
      <c r="O1692" t="n">
        <v>-0</v>
      </c>
      <c r="P1692" t="n">
        <v>0</v>
      </c>
      <c r="Q1692" t="n">
        <v>500000000</v>
      </c>
      <c r="R1692" t="inlineStr"/>
      <c r="S1692" t="inlineStr"/>
      <c r="T1692" t="inlineStr"/>
      <c r="U1692" t="n">
        <v>0</v>
      </c>
      <c r="V1692" t="n">
        <v>500000000</v>
      </c>
      <c r="W1692" t="inlineStr"/>
      <c r="X1692" t="inlineStr">
        <is>
          <t>libre unbounded</t>
        </is>
      </c>
    </row>
    <row r="1693" ht="15" customHeight="1" s="1003">
      <c r="A1693" s="1019" t="inlineStr">
        <is>
          <t>Huile</t>
        </is>
      </c>
      <c r="B1693" t="inlineStr">
        <is>
          <t>Alimentation humaine</t>
        </is>
      </c>
      <c r="C1693" t="inlineStr">
        <is>
          <t>kt</t>
        </is>
      </c>
      <c r="D1693" t="inlineStr">
        <is>
          <t>France</t>
        </is>
      </c>
      <c r="E1693" t="inlineStr">
        <is>
          <t>2015-16</t>
        </is>
      </c>
      <c r="F1693" t="inlineStr">
        <is>
          <t>Pois chiche</t>
        </is>
      </c>
      <c r="G1693" t="inlineStr"/>
      <c r="H1693" t="inlineStr"/>
      <c r="I1693" t="inlineStr"/>
      <c r="J1693" t="inlineStr"/>
      <c r="K1693" t="inlineStr"/>
      <c r="L1693" t="inlineStr"/>
      <c r="M1693" t="inlineStr"/>
      <c r="N1693" t="inlineStr"/>
      <c r="O1693" t="n">
        <v>-0</v>
      </c>
      <c r="P1693" t="n">
        <v>0</v>
      </c>
      <c r="Q1693" t="n">
        <v>500000000</v>
      </c>
      <c r="R1693" t="inlineStr"/>
      <c r="S1693" t="inlineStr"/>
      <c r="T1693" t="inlineStr"/>
      <c r="U1693" t="n">
        <v>0</v>
      </c>
      <c r="V1693" t="n">
        <v>500000000</v>
      </c>
      <c r="W1693" t="inlineStr"/>
      <c r="X1693" t="inlineStr">
        <is>
          <t>libre unbounded</t>
        </is>
      </c>
    </row>
    <row r="1694" ht="15" customHeight="1" s="1003">
      <c r="A1694" s="1019" t="inlineStr">
        <is>
          <t>Huile</t>
        </is>
      </c>
      <c r="B1694" t="inlineStr">
        <is>
          <t>Ménages</t>
        </is>
      </c>
      <c r="C1694" t="inlineStr">
        <is>
          <t>kt</t>
        </is>
      </c>
      <c r="D1694" t="inlineStr">
        <is>
          <t>France</t>
        </is>
      </c>
      <c r="E1694" t="inlineStr">
        <is>
          <t>2015-16</t>
        </is>
      </c>
      <c r="F1694" t="inlineStr">
        <is>
          <t>Pois chiche</t>
        </is>
      </c>
      <c r="G1694" t="inlineStr"/>
      <c r="H1694" t="inlineStr"/>
      <c r="I1694" t="inlineStr"/>
      <c r="J1694" t="inlineStr"/>
      <c r="K1694" t="inlineStr"/>
      <c r="L1694" t="inlineStr"/>
      <c r="M1694" t="inlineStr"/>
      <c r="N1694" t="inlineStr"/>
      <c r="O1694" t="n">
        <v>-0</v>
      </c>
      <c r="P1694" t="n">
        <v>0</v>
      </c>
      <c r="Q1694" t="n">
        <v>500000000</v>
      </c>
      <c r="R1694" t="inlineStr"/>
      <c r="S1694" t="inlineStr"/>
      <c r="T1694" t="inlineStr"/>
      <c r="U1694" t="n">
        <v>0</v>
      </c>
      <c r="V1694" t="n">
        <v>500000000</v>
      </c>
      <c r="W1694" t="inlineStr"/>
      <c r="X1694" t="inlineStr">
        <is>
          <t>libre unbounded</t>
        </is>
      </c>
    </row>
    <row r="1695" ht="15" customHeight="1" s="1003">
      <c r="A1695" s="1019" t="inlineStr">
        <is>
          <t>Huile</t>
        </is>
      </c>
      <c r="B1695" t="inlineStr">
        <is>
          <t>Usages alimentaires</t>
        </is>
      </c>
      <c r="C1695" t="inlineStr">
        <is>
          <t>kt</t>
        </is>
      </c>
      <c r="D1695" t="inlineStr">
        <is>
          <t>France</t>
        </is>
      </c>
      <c r="E1695" t="inlineStr">
        <is>
          <t>2015-16</t>
        </is>
      </c>
      <c r="F1695" t="inlineStr">
        <is>
          <t>Pois chiche</t>
        </is>
      </c>
      <c r="G1695" t="inlineStr"/>
      <c r="H1695" t="inlineStr"/>
      <c r="I1695" t="inlineStr"/>
      <c r="J1695" t="inlineStr"/>
      <c r="K1695" t="inlineStr"/>
      <c r="L1695" t="inlineStr"/>
      <c r="M1695" t="inlineStr"/>
      <c r="N1695" t="inlineStr"/>
      <c r="O1695" t="n">
        <v>-0</v>
      </c>
      <c r="P1695" t="n">
        <v>0</v>
      </c>
      <c r="Q1695" t="n">
        <v>500000000</v>
      </c>
      <c r="R1695" t="inlineStr"/>
      <c r="S1695" t="inlineStr"/>
      <c r="T1695" t="inlineStr"/>
      <c r="U1695" t="n">
        <v>0</v>
      </c>
      <c r="V1695" t="n">
        <v>500000000</v>
      </c>
      <c r="W1695" t="inlineStr"/>
      <c r="X1695" t="inlineStr">
        <is>
          <t>libre unbounded</t>
        </is>
      </c>
    </row>
    <row r="1696" ht="15" customHeight="1" s="1003">
      <c r="A1696" s="1019" t="inlineStr">
        <is>
          <t>Huile</t>
        </is>
      </c>
      <c r="B1696" t="inlineStr">
        <is>
          <t>Débouchés</t>
        </is>
      </c>
      <c r="C1696" t="inlineStr">
        <is>
          <t>kt</t>
        </is>
      </c>
      <c r="D1696" t="inlineStr">
        <is>
          <t>France</t>
        </is>
      </c>
      <c r="E1696" t="inlineStr">
        <is>
          <t>2015-16</t>
        </is>
      </c>
      <c r="F1696" t="inlineStr">
        <is>
          <t>Pois chiche</t>
        </is>
      </c>
      <c r="G1696" t="inlineStr"/>
      <c r="H1696" t="inlineStr"/>
      <c r="I1696" t="inlineStr"/>
      <c r="J1696" t="inlineStr"/>
      <c r="K1696" t="inlineStr"/>
      <c r="L1696" t="inlineStr"/>
      <c r="M1696" t="inlineStr"/>
      <c r="N1696" t="inlineStr"/>
      <c r="O1696" t="n">
        <v>-0</v>
      </c>
      <c r="P1696" t="n">
        <v>0</v>
      </c>
      <c r="Q1696" t="n">
        <v>500000000</v>
      </c>
      <c r="R1696" t="inlineStr"/>
      <c r="S1696" t="inlineStr"/>
      <c r="T1696" t="inlineStr"/>
      <c r="U1696" t="n">
        <v>0</v>
      </c>
      <c r="V1696" t="n">
        <v>500000000</v>
      </c>
      <c r="W1696" t="inlineStr"/>
      <c r="X1696" t="inlineStr">
        <is>
          <t>libre unbounded</t>
        </is>
      </c>
    </row>
    <row r="1697" ht="15" customHeight="1" s="1003">
      <c r="A1697" s="1019" t="inlineStr">
        <is>
          <t>Huile</t>
        </is>
      </c>
      <c r="B1697" t="inlineStr">
        <is>
          <t>Usages non-alimentaires</t>
        </is>
      </c>
      <c r="C1697" t="inlineStr">
        <is>
          <t>kt</t>
        </is>
      </c>
      <c r="D1697" t="inlineStr">
        <is>
          <t>France</t>
        </is>
      </c>
      <c r="E1697" t="inlineStr">
        <is>
          <t>2015-16</t>
        </is>
      </c>
      <c r="F1697" t="inlineStr">
        <is>
          <t>Pois chiche</t>
        </is>
      </c>
      <c r="G1697" t="inlineStr"/>
      <c r="H1697" t="inlineStr"/>
      <c r="I1697" t="inlineStr"/>
      <c r="J1697" t="inlineStr"/>
      <c r="K1697" t="inlineStr"/>
      <c r="L1697" t="inlineStr"/>
      <c r="M1697" t="inlineStr"/>
      <c r="N1697" t="inlineStr"/>
      <c r="O1697" t="n">
        <v>-0</v>
      </c>
      <c r="P1697" t="n">
        <v>0</v>
      </c>
      <c r="Q1697" t="n">
        <v>500000000</v>
      </c>
      <c r="R1697" t="inlineStr"/>
      <c r="S1697" t="inlineStr"/>
      <c r="T1697" t="inlineStr"/>
      <c r="U1697" t="n">
        <v>0</v>
      </c>
      <c r="V1697" t="n">
        <v>500000000</v>
      </c>
      <c r="W1697" t="inlineStr"/>
      <c r="X1697" t="inlineStr">
        <is>
          <t>libre unbounded</t>
        </is>
      </c>
    </row>
    <row r="1698" ht="15" customHeight="1" s="1003">
      <c r="A1698" s="1019" t="inlineStr">
        <is>
          <t>Huile</t>
        </is>
      </c>
      <c r="B1698" t="inlineStr">
        <is>
          <t>Export</t>
        </is>
      </c>
      <c r="C1698" t="inlineStr">
        <is>
          <t>kt</t>
        </is>
      </c>
      <c r="D1698" t="inlineStr">
        <is>
          <t>France</t>
        </is>
      </c>
      <c r="E1698" t="inlineStr">
        <is>
          <t>2015-16</t>
        </is>
      </c>
      <c r="F1698" t="inlineStr">
        <is>
          <t>Pois chiche</t>
        </is>
      </c>
      <c r="G1698" t="inlineStr"/>
      <c r="H1698" t="inlineStr"/>
      <c r="I1698" t="inlineStr"/>
      <c r="J1698" t="inlineStr"/>
      <c r="K1698" t="inlineStr"/>
      <c r="L1698" t="inlineStr"/>
      <c r="M1698" t="inlineStr"/>
      <c r="N1698" t="inlineStr"/>
      <c r="O1698" t="n">
        <v>-0</v>
      </c>
      <c r="P1698" t="n">
        <v>0</v>
      </c>
      <c r="Q1698" t="n">
        <v>500000000</v>
      </c>
      <c r="R1698" t="inlineStr"/>
      <c r="S1698" t="inlineStr"/>
      <c r="T1698" t="inlineStr"/>
      <c r="U1698" t="n">
        <v>0</v>
      </c>
      <c r="V1698" t="n">
        <v>500000000</v>
      </c>
      <c r="W1698" t="inlineStr"/>
      <c r="X1698" t="inlineStr">
        <is>
          <t>libre unbounded</t>
        </is>
      </c>
    </row>
    <row r="1699" ht="15" customHeight="1" s="1003">
      <c r="A1699" s="1019" t="inlineStr">
        <is>
          <t>Huile</t>
        </is>
      </c>
      <c r="B1699" t="inlineStr">
        <is>
          <t>Biocarburants</t>
        </is>
      </c>
      <c r="C1699" t="inlineStr">
        <is>
          <t>kt</t>
        </is>
      </c>
      <c r="D1699" t="inlineStr">
        <is>
          <t>France</t>
        </is>
      </c>
      <c r="E1699" t="inlineStr">
        <is>
          <t>2015-16</t>
        </is>
      </c>
      <c r="F1699" t="inlineStr">
        <is>
          <t>Pois chiche</t>
        </is>
      </c>
      <c r="G1699" t="inlineStr"/>
      <c r="H1699" t="inlineStr"/>
      <c r="I1699" t="inlineStr"/>
      <c r="J1699" t="inlineStr"/>
      <c r="K1699" t="inlineStr"/>
      <c r="L1699" t="inlineStr"/>
      <c r="M1699" t="inlineStr"/>
      <c r="N1699" t="inlineStr"/>
      <c r="O1699" t="n">
        <v>-0</v>
      </c>
      <c r="P1699" t="n">
        <v>0</v>
      </c>
      <c r="Q1699" t="n">
        <v>500000000</v>
      </c>
      <c r="R1699" t="inlineStr"/>
      <c r="S1699" t="inlineStr"/>
      <c r="T1699" t="inlineStr"/>
      <c r="U1699" t="n">
        <v>0</v>
      </c>
      <c r="V1699" t="n">
        <v>500000000</v>
      </c>
      <c r="W1699" t="inlineStr"/>
      <c r="X1699" t="inlineStr">
        <is>
          <t>libre unbounded</t>
        </is>
      </c>
    </row>
    <row r="1700" ht="15" customHeight="1" s="1003">
      <c r="A1700" s="1019" t="inlineStr">
        <is>
          <t>Huile</t>
        </is>
      </c>
      <c r="B1700" t="inlineStr">
        <is>
          <t>Energie</t>
        </is>
      </c>
      <c r="C1700" t="inlineStr">
        <is>
          <t>kt</t>
        </is>
      </c>
      <c r="D1700" t="inlineStr">
        <is>
          <t>France</t>
        </is>
      </c>
      <c r="E1700" t="inlineStr">
        <is>
          <t>2015-16</t>
        </is>
      </c>
      <c r="F1700" t="inlineStr">
        <is>
          <t>Pois chiche</t>
        </is>
      </c>
      <c r="G1700" t="inlineStr"/>
      <c r="H1700" t="inlineStr"/>
      <c r="I1700" t="inlineStr"/>
      <c r="J1700" t="inlineStr"/>
      <c r="K1700" t="inlineStr"/>
      <c r="L1700" t="inlineStr"/>
      <c r="M1700" t="inlineStr"/>
      <c r="N1700" t="inlineStr"/>
      <c r="O1700" t="n">
        <v>-0</v>
      </c>
      <c r="P1700" t="n">
        <v>0</v>
      </c>
      <c r="Q1700" t="n">
        <v>500000000</v>
      </c>
      <c r="R1700" t="inlineStr"/>
      <c r="S1700" t="inlineStr"/>
      <c r="T1700" t="inlineStr"/>
      <c r="U1700" t="n">
        <v>0</v>
      </c>
      <c r="V1700" t="n">
        <v>500000000</v>
      </c>
      <c r="W1700" t="inlineStr"/>
      <c r="X1700" t="inlineStr">
        <is>
          <t>libre unbounded</t>
        </is>
      </c>
    </row>
    <row r="1701" ht="15" customHeight="1" s="1003">
      <c r="A1701" s="1019" t="inlineStr">
        <is>
          <t>Huile</t>
        </is>
      </c>
      <c r="B1701" t="inlineStr">
        <is>
          <t>GMS</t>
        </is>
      </c>
      <c r="C1701" t="inlineStr">
        <is>
          <t>kt</t>
        </is>
      </c>
      <c r="D1701" t="inlineStr">
        <is>
          <t>France</t>
        </is>
      </c>
      <c r="E1701" t="inlineStr">
        <is>
          <t>2015-16</t>
        </is>
      </c>
      <c r="F1701" t="inlineStr">
        <is>
          <t>Pois chiche</t>
        </is>
      </c>
      <c r="G1701" t="inlineStr"/>
      <c r="H1701" t="inlineStr"/>
      <c r="I1701" t="inlineStr"/>
      <c r="J1701" t="inlineStr"/>
      <c r="K1701" t="inlineStr"/>
      <c r="L1701" t="inlineStr"/>
      <c r="M1701" t="inlineStr"/>
      <c r="N1701" t="inlineStr"/>
      <c r="O1701" t="n">
        <v>-0</v>
      </c>
      <c r="P1701" t="n">
        <v>0</v>
      </c>
      <c r="Q1701" t="n">
        <v>500000000</v>
      </c>
      <c r="R1701" t="inlineStr"/>
      <c r="S1701" t="inlineStr"/>
      <c r="T1701" t="inlineStr"/>
      <c r="U1701" t="n">
        <v>0</v>
      </c>
      <c r="V1701" t="n">
        <v>500000000</v>
      </c>
      <c r="W1701" t="inlineStr"/>
      <c r="X1701" t="inlineStr">
        <is>
          <t>libre unbounded</t>
        </is>
      </c>
    </row>
    <row r="1702" ht="15" customHeight="1" s="1003">
      <c r="A1702" s="1019" t="inlineStr">
        <is>
          <t>Huile</t>
        </is>
      </c>
      <c r="B1702" t="inlineStr">
        <is>
          <t>Circuits généralistes</t>
        </is>
      </c>
      <c r="C1702" t="inlineStr">
        <is>
          <t>kt</t>
        </is>
      </c>
      <c r="D1702" t="inlineStr">
        <is>
          <t>France</t>
        </is>
      </c>
      <c r="E1702" t="inlineStr">
        <is>
          <t>2015-16</t>
        </is>
      </c>
      <c r="F1702" t="inlineStr">
        <is>
          <t>Pois chiche</t>
        </is>
      </c>
      <c r="G1702" t="inlineStr"/>
      <c r="H1702" t="inlineStr"/>
      <c r="I1702" t="inlineStr"/>
      <c r="J1702" t="inlineStr"/>
      <c r="K1702" t="inlineStr"/>
      <c r="L1702" t="inlineStr"/>
      <c r="M1702" t="inlineStr"/>
      <c r="N1702" t="inlineStr"/>
      <c r="O1702" t="n">
        <v>-0</v>
      </c>
      <c r="P1702" t="n">
        <v>0</v>
      </c>
      <c r="Q1702" t="n">
        <v>500000000</v>
      </c>
      <c r="R1702" t="inlineStr"/>
      <c r="S1702" t="inlineStr"/>
      <c r="T1702" t="inlineStr"/>
      <c r="U1702" t="n">
        <v>0</v>
      </c>
      <c r="V1702" t="n">
        <v>500000000</v>
      </c>
      <c r="W1702" t="inlineStr"/>
      <c r="X1702" t="inlineStr">
        <is>
          <t>libre unbounded</t>
        </is>
      </c>
    </row>
    <row r="1703" ht="15" customHeight="1" s="1003">
      <c r="A1703" s="1019" t="inlineStr">
        <is>
          <t>Tourteaux</t>
        </is>
      </c>
      <c r="B1703" t="inlineStr">
        <is>
          <t>Hors FAB</t>
        </is>
      </c>
      <c r="C1703" t="inlineStr">
        <is>
          <t>kt</t>
        </is>
      </c>
      <c r="D1703" t="inlineStr">
        <is>
          <t>France</t>
        </is>
      </c>
      <c r="E1703" t="inlineStr">
        <is>
          <t>2015-16</t>
        </is>
      </c>
      <c r="F1703" t="inlineStr">
        <is>
          <t>Pois chiche</t>
        </is>
      </c>
      <c r="G1703" t="inlineStr"/>
      <c r="H1703" t="inlineStr"/>
      <c r="I1703" t="inlineStr"/>
      <c r="J1703" t="inlineStr"/>
      <c r="K1703" t="inlineStr"/>
      <c r="L1703" t="inlineStr"/>
      <c r="M1703" t="inlineStr"/>
      <c r="N1703" t="inlineStr"/>
      <c r="O1703" t="n">
        <v>-0</v>
      </c>
      <c r="P1703" t="n">
        <v>0</v>
      </c>
      <c r="Q1703" t="n">
        <v>500000000</v>
      </c>
      <c r="R1703" t="inlineStr"/>
      <c r="S1703" t="inlineStr"/>
      <c r="T1703" t="inlineStr"/>
      <c r="U1703" t="n">
        <v>0</v>
      </c>
      <c r="V1703" t="n">
        <v>500000000</v>
      </c>
      <c r="W1703" t="inlineStr"/>
      <c r="X1703" t="inlineStr">
        <is>
          <t>libre unbounded</t>
        </is>
      </c>
    </row>
    <row r="1704" ht="15" customHeight="1" s="1003">
      <c r="A1704" s="1019" t="inlineStr">
        <is>
          <t>Tourteaux</t>
        </is>
      </c>
      <c r="B1704" t="inlineStr">
        <is>
          <t>Alimentation animale rente</t>
        </is>
      </c>
      <c r="C1704" t="inlineStr">
        <is>
          <t>kt</t>
        </is>
      </c>
      <c r="D1704" t="inlineStr">
        <is>
          <t>France</t>
        </is>
      </c>
      <c r="E1704" t="inlineStr">
        <is>
          <t>2015-16</t>
        </is>
      </c>
      <c r="F1704" t="inlineStr">
        <is>
          <t>Pois chiche</t>
        </is>
      </c>
      <c r="G1704" t="inlineStr"/>
      <c r="H1704" t="inlineStr"/>
      <c r="I1704" t="inlineStr"/>
      <c r="J1704" t="inlineStr"/>
      <c r="K1704" t="inlineStr"/>
      <c r="L1704" t="inlineStr"/>
      <c r="M1704" t="inlineStr"/>
      <c r="N1704" t="inlineStr"/>
      <c r="O1704" t="n">
        <v>-0</v>
      </c>
      <c r="P1704" t="n">
        <v>0</v>
      </c>
      <c r="Q1704" t="n">
        <v>500000000</v>
      </c>
      <c r="R1704" t="inlineStr"/>
      <c r="S1704" t="inlineStr"/>
      <c r="T1704" t="inlineStr"/>
      <c r="U1704" t="n">
        <v>0</v>
      </c>
      <c r="V1704" t="n">
        <v>500000000</v>
      </c>
      <c r="W1704" t="inlineStr"/>
      <c r="X1704" t="inlineStr">
        <is>
          <t>libre unbounded</t>
        </is>
      </c>
    </row>
    <row r="1705" ht="15" customHeight="1" s="1003">
      <c r="A1705" s="1019" t="inlineStr">
        <is>
          <t>Tourteaux</t>
        </is>
      </c>
      <c r="B1705" t="inlineStr">
        <is>
          <t>Alimentation animale</t>
        </is>
      </c>
      <c r="C1705" t="inlineStr">
        <is>
          <t>kt</t>
        </is>
      </c>
      <c r="D1705" t="inlineStr">
        <is>
          <t>France</t>
        </is>
      </c>
      <c r="E1705" t="inlineStr">
        <is>
          <t>2015-16</t>
        </is>
      </c>
      <c r="F1705" t="inlineStr">
        <is>
          <t>Pois chiche</t>
        </is>
      </c>
      <c r="G1705" t="inlineStr"/>
      <c r="H1705" t="inlineStr"/>
      <c r="I1705" t="inlineStr"/>
      <c r="J1705" t="inlineStr"/>
      <c r="K1705" t="inlineStr"/>
      <c r="L1705" t="inlineStr"/>
      <c r="M1705" t="inlineStr"/>
      <c r="N1705" t="inlineStr"/>
      <c r="O1705" t="n">
        <v>-0</v>
      </c>
      <c r="P1705" t="n">
        <v>0</v>
      </c>
      <c r="Q1705" t="n">
        <v>500000000</v>
      </c>
      <c r="R1705" t="inlineStr"/>
      <c r="S1705" t="inlineStr"/>
      <c r="T1705" t="inlineStr"/>
      <c r="U1705" t="n">
        <v>0</v>
      </c>
      <c r="V1705" t="n">
        <v>500000000</v>
      </c>
      <c r="W1705" t="inlineStr"/>
      <c r="X1705" t="inlineStr">
        <is>
          <t>libre unbounded</t>
        </is>
      </c>
    </row>
    <row r="1706" ht="15" customHeight="1" s="1003">
      <c r="A1706" s="1019" t="inlineStr">
        <is>
          <t>Tourteaux</t>
        </is>
      </c>
      <c r="B1706" t="inlineStr">
        <is>
          <t>Usages alimentaires</t>
        </is>
      </c>
      <c r="C1706" t="inlineStr">
        <is>
          <t>kt</t>
        </is>
      </c>
      <c r="D1706" t="inlineStr">
        <is>
          <t>France</t>
        </is>
      </c>
      <c r="E1706" t="inlineStr">
        <is>
          <t>2015-16</t>
        </is>
      </c>
      <c r="F1706" t="inlineStr">
        <is>
          <t>Pois chiche</t>
        </is>
      </c>
      <c r="G1706" t="inlineStr"/>
      <c r="H1706" t="inlineStr"/>
      <c r="I1706" t="inlineStr"/>
      <c r="J1706" t="inlineStr"/>
      <c r="K1706" t="inlineStr"/>
      <c r="L1706" t="inlineStr"/>
      <c r="M1706" t="inlineStr"/>
      <c r="N1706" t="inlineStr"/>
      <c r="O1706" t="n">
        <v>-0</v>
      </c>
      <c r="P1706" t="n">
        <v>0</v>
      </c>
      <c r="Q1706" t="n">
        <v>500000000</v>
      </c>
      <c r="R1706" t="inlineStr"/>
      <c r="S1706" t="inlineStr"/>
      <c r="T1706" t="inlineStr"/>
      <c r="U1706" t="n">
        <v>0</v>
      </c>
      <c r="V1706" t="n">
        <v>500000000</v>
      </c>
      <c r="W1706" t="inlineStr"/>
      <c r="X1706" t="inlineStr">
        <is>
          <t>libre unbounded</t>
        </is>
      </c>
    </row>
    <row r="1707" ht="15" customHeight="1" s="1003">
      <c r="A1707" s="1019" t="inlineStr">
        <is>
          <t>Tourteaux</t>
        </is>
      </c>
      <c r="B1707" t="inlineStr">
        <is>
          <t>Débouchés</t>
        </is>
      </c>
      <c r="C1707" t="inlineStr">
        <is>
          <t>kt</t>
        </is>
      </c>
      <c r="D1707" t="inlineStr">
        <is>
          <t>France</t>
        </is>
      </c>
      <c r="E1707" t="inlineStr">
        <is>
          <t>2015-16</t>
        </is>
      </c>
      <c r="F1707" t="inlineStr">
        <is>
          <t>Pois chiche</t>
        </is>
      </c>
      <c r="G1707" t="inlineStr"/>
      <c r="H1707" t="inlineStr"/>
      <c r="I1707" t="inlineStr"/>
      <c r="J1707" t="inlineStr"/>
      <c r="K1707" t="inlineStr"/>
      <c r="L1707" t="inlineStr"/>
      <c r="M1707" t="inlineStr"/>
      <c r="N1707" t="inlineStr"/>
      <c r="O1707" t="n">
        <v>-0</v>
      </c>
      <c r="P1707" t="n">
        <v>0</v>
      </c>
      <c r="Q1707" t="n">
        <v>500000000</v>
      </c>
      <c r="R1707" t="inlineStr"/>
      <c r="S1707" t="inlineStr"/>
      <c r="T1707" t="inlineStr"/>
      <c r="U1707" t="n">
        <v>0</v>
      </c>
      <c r="V1707" t="n">
        <v>500000000</v>
      </c>
      <c r="W1707" t="inlineStr"/>
      <c r="X1707" t="inlineStr">
        <is>
          <t>libre unbounded</t>
        </is>
      </c>
    </row>
    <row r="1708" ht="15" customHeight="1" s="1003">
      <c r="A1708" s="1019" t="inlineStr">
        <is>
          <t>Tourteaux</t>
        </is>
      </c>
      <c r="B1708" t="inlineStr">
        <is>
          <t>Export</t>
        </is>
      </c>
      <c r="C1708" t="inlineStr">
        <is>
          <t>kt</t>
        </is>
      </c>
      <c r="D1708" t="inlineStr">
        <is>
          <t>France</t>
        </is>
      </c>
      <c r="E1708" t="inlineStr">
        <is>
          <t>2015-16</t>
        </is>
      </c>
      <c r="F1708" t="inlineStr">
        <is>
          <t>Pois chiche</t>
        </is>
      </c>
      <c r="G1708" t="inlineStr"/>
      <c r="H1708" t="inlineStr"/>
      <c r="I1708" t="inlineStr"/>
      <c r="J1708" t="inlineStr"/>
      <c r="K1708" t="inlineStr"/>
      <c r="L1708" t="inlineStr"/>
      <c r="M1708" t="inlineStr"/>
      <c r="N1708" t="inlineStr"/>
      <c r="O1708" t="n">
        <v>-0</v>
      </c>
      <c r="P1708" t="n">
        <v>0</v>
      </c>
      <c r="Q1708" t="n">
        <v>500000000</v>
      </c>
      <c r="R1708" t="inlineStr"/>
      <c r="S1708" t="inlineStr"/>
      <c r="T1708" t="inlineStr"/>
      <c r="U1708" t="n">
        <v>0</v>
      </c>
      <c r="V1708" t="n">
        <v>500000000</v>
      </c>
      <c r="W1708" t="inlineStr"/>
      <c r="X1708" t="inlineStr">
        <is>
          <t>libre unbounded</t>
        </is>
      </c>
    </row>
    <row r="1709" ht="15" customHeight="1" s="1003">
      <c r="A1709" s="1019" t="inlineStr">
        <is>
          <t>Tourteaux</t>
        </is>
      </c>
      <c r="B1709" t="inlineStr">
        <is>
          <t>FAB</t>
        </is>
      </c>
      <c r="C1709" t="inlineStr">
        <is>
          <t>kt</t>
        </is>
      </c>
      <c r="D1709" t="inlineStr">
        <is>
          <t>France</t>
        </is>
      </c>
      <c r="E1709" t="inlineStr">
        <is>
          <t>2015-16</t>
        </is>
      </c>
      <c r="F1709" t="inlineStr">
        <is>
          <t>Pois chiche</t>
        </is>
      </c>
      <c r="G1709" t="inlineStr"/>
      <c r="H1709" t="inlineStr"/>
      <c r="I1709" t="inlineStr"/>
      <c r="J1709" t="inlineStr"/>
      <c r="K1709" t="inlineStr"/>
      <c r="L1709" t="inlineStr"/>
      <c r="M1709" t="inlineStr"/>
      <c r="N1709" t="inlineStr"/>
      <c r="O1709" t="n">
        <v>-0</v>
      </c>
      <c r="P1709" t="n">
        <v>0</v>
      </c>
      <c r="Q1709" t="n">
        <v>500000000</v>
      </c>
      <c r="R1709" t="inlineStr"/>
      <c r="S1709" t="inlineStr"/>
      <c r="T1709" t="inlineStr"/>
      <c r="U1709" t="n">
        <v>0</v>
      </c>
      <c r="V1709" t="n">
        <v>500000000</v>
      </c>
      <c r="W1709" t="inlineStr"/>
      <c r="X1709" t="inlineStr">
        <is>
          <t>libre unbounded</t>
        </is>
      </c>
    </row>
    <row r="1710" ht="15" customHeight="1" s="1003">
      <c r="A1710" s="1019" t="inlineStr">
        <is>
          <t>Tourteaux</t>
        </is>
      </c>
      <c r="B1710" t="inlineStr">
        <is>
          <t>FAF</t>
        </is>
      </c>
      <c r="C1710" t="inlineStr">
        <is>
          <t>kt</t>
        </is>
      </c>
      <c r="D1710" t="inlineStr">
        <is>
          <t>France</t>
        </is>
      </c>
      <c r="E1710" t="inlineStr">
        <is>
          <t>2015-16</t>
        </is>
      </c>
      <c r="F1710" t="inlineStr">
        <is>
          <t>Pois chiche</t>
        </is>
      </c>
      <c r="G1710" t="inlineStr"/>
      <c r="H1710" t="inlineStr"/>
      <c r="I1710" t="inlineStr"/>
      <c r="J1710" t="inlineStr"/>
      <c r="K1710" t="inlineStr"/>
      <c r="L1710" t="inlineStr"/>
      <c r="M1710" t="inlineStr"/>
      <c r="N1710" t="inlineStr"/>
      <c r="O1710" t="n">
        <v>-0</v>
      </c>
      <c r="P1710" t="n">
        <v>0</v>
      </c>
      <c r="Q1710" t="n">
        <v>500000000</v>
      </c>
      <c r="R1710" t="inlineStr"/>
      <c r="S1710" t="inlineStr"/>
      <c r="T1710" t="inlineStr"/>
      <c r="U1710" t="n">
        <v>0</v>
      </c>
      <c r="V1710" t="n">
        <v>500000000</v>
      </c>
      <c r="W1710" t="inlineStr"/>
      <c r="X1710" t="inlineStr">
        <is>
          <t>libre unbounded</t>
        </is>
      </c>
    </row>
    <row r="1711" ht="15" customHeight="1" s="1003">
      <c r="A1711" s="1019" t="inlineStr">
        <is>
          <t>Coques (+ eau)</t>
        </is>
      </c>
      <c r="B1711" t="inlineStr">
        <is>
          <t>FAB</t>
        </is>
      </c>
      <c r="C1711" t="inlineStr">
        <is>
          <t>kt</t>
        </is>
      </c>
      <c r="D1711" t="inlineStr">
        <is>
          <t>France</t>
        </is>
      </c>
      <c r="E1711" t="inlineStr">
        <is>
          <t>2015-16</t>
        </is>
      </c>
      <c r="F1711" t="inlineStr">
        <is>
          <t>Pois chiche</t>
        </is>
      </c>
      <c r="G1711" t="inlineStr"/>
      <c r="H1711" t="inlineStr"/>
      <c r="I1711" t="inlineStr"/>
      <c r="J1711" t="inlineStr"/>
      <c r="K1711" t="inlineStr"/>
      <c r="L1711" t="inlineStr"/>
      <c r="M1711" t="inlineStr"/>
      <c r="N1711" t="inlineStr"/>
      <c r="O1711" t="n">
        <v>-0</v>
      </c>
      <c r="P1711" t="n">
        <v>0</v>
      </c>
      <c r="Q1711" t="n">
        <v>-0</v>
      </c>
      <c r="R1711" t="inlineStr"/>
      <c r="S1711" t="inlineStr"/>
      <c r="T1711" t="inlineStr"/>
      <c r="U1711" t="n">
        <v>0</v>
      </c>
      <c r="V1711" t="n">
        <v>500000000</v>
      </c>
      <c r="W1711" t="inlineStr"/>
      <c r="X1711" t="inlineStr">
        <is>
          <t>libre</t>
        </is>
      </c>
    </row>
    <row r="1712" ht="15" customHeight="1" s="1003">
      <c r="A1712" s="1019" t="inlineStr">
        <is>
          <t>Coques (+ eau)</t>
        </is>
      </c>
      <c r="B1712" t="inlineStr">
        <is>
          <t>Combustion</t>
        </is>
      </c>
      <c r="C1712" t="inlineStr">
        <is>
          <t>kt</t>
        </is>
      </c>
      <c r="D1712" t="inlineStr">
        <is>
          <t>France</t>
        </is>
      </c>
      <c r="E1712" t="inlineStr">
        <is>
          <t>2015-16</t>
        </is>
      </c>
      <c r="F1712" t="inlineStr">
        <is>
          <t>Pois chiche</t>
        </is>
      </c>
      <c r="G1712" t="inlineStr"/>
      <c r="H1712" t="inlineStr"/>
      <c r="I1712" t="inlineStr"/>
      <c r="J1712" t="inlineStr"/>
      <c r="K1712" t="inlineStr"/>
      <c r="L1712" t="inlineStr"/>
      <c r="M1712" t="inlineStr"/>
      <c r="N1712" t="inlineStr"/>
      <c r="O1712" t="n">
        <v>-0</v>
      </c>
      <c r="P1712" t="n">
        <v>0</v>
      </c>
      <c r="Q1712" t="n">
        <v>-0</v>
      </c>
      <c r="R1712" t="inlineStr"/>
      <c r="S1712" t="inlineStr"/>
      <c r="T1712" t="inlineStr"/>
      <c r="U1712" t="n">
        <v>0</v>
      </c>
      <c r="V1712" t="n">
        <v>500000000</v>
      </c>
      <c r="W1712" t="inlineStr"/>
      <c r="X1712" t="inlineStr">
        <is>
          <t>libre</t>
        </is>
      </c>
    </row>
    <row r="1713" ht="15" customHeight="1" s="1003">
      <c r="A1713" s="1019" t="inlineStr">
        <is>
          <t>Coques (+ eau)</t>
        </is>
      </c>
      <c r="B1713" t="inlineStr">
        <is>
          <t>Alimentation animale rente</t>
        </is>
      </c>
      <c r="C1713" t="inlineStr">
        <is>
          <t>kt</t>
        </is>
      </c>
      <c r="D1713" t="inlineStr">
        <is>
          <t>France</t>
        </is>
      </c>
      <c r="E1713" t="inlineStr">
        <is>
          <t>2015-16</t>
        </is>
      </c>
      <c r="F1713" t="inlineStr">
        <is>
          <t>Pois chiche</t>
        </is>
      </c>
      <c r="G1713" t="inlineStr"/>
      <c r="H1713" t="inlineStr"/>
      <c r="I1713" t="inlineStr"/>
      <c r="J1713" t="inlineStr"/>
      <c r="K1713" t="inlineStr"/>
      <c r="L1713" t="inlineStr"/>
      <c r="M1713" t="inlineStr"/>
      <c r="N1713" t="inlineStr"/>
      <c r="O1713" t="n">
        <v>-0</v>
      </c>
      <c r="P1713" t="n">
        <v>0</v>
      </c>
      <c r="Q1713" t="n">
        <v>0</v>
      </c>
      <c r="R1713" t="inlineStr"/>
      <c r="S1713" t="inlineStr"/>
      <c r="T1713" t="inlineStr"/>
      <c r="U1713" t="n">
        <v>0</v>
      </c>
      <c r="V1713" t="n">
        <v>500000000</v>
      </c>
      <c r="W1713" t="inlineStr"/>
      <c r="X1713" t="inlineStr">
        <is>
          <t>libre</t>
        </is>
      </c>
    </row>
    <row r="1714" ht="15" customHeight="1" s="1003">
      <c r="A1714" s="1019" t="inlineStr">
        <is>
          <t>Coques (+ eau)</t>
        </is>
      </c>
      <c r="B1714" t="inlineStr">
        <is>
          <t>Alimentation animale</t>
        </is>
      </c>
      <c r="C1714" t="inlineStr">
        <is>
          <t>kt</t>
        </is>
      </c>
      <c r="D1714" t="inlineStr">
        <is>
          <t>France</t>
        </is>
      </c>
      <c r="E1714" t="inlineStr">
        <is>
          <t>2015-16</t>
        </is>
      </c>
      <c r="F1714" t="inlineStr">
        <is>
          <t>Pois chiche</t>
        </is>
      </c>
      <c r="G1714" t="inlineStr"/>
      <c r="H1714" t="inlineStr"/>
      <c r="I1714" t="inlineStr"/>
      <c r="J1714" t="inlineStr"/>
      <c r="K1714" t="inlineStr"/>
      <c r="L1714" t="inlineStr"/>
      <c r="M1714" t="inlineStr"/>
      <c r="N1714" t="inlineStr"/>
      <c r="O1714" t="n">
        <v>-0</v>
      </c>
      <c r="P1714" t="n">
        <v>0</v>
      </c>
      <c r="Q1714" t="n">
        <v>0</v>
      </c>
      <c r="R1714" t="inlineStr"/>
      <c r="S1714" t="inlineStr"/>
      <c r="T1714" t="inlineStr"/>
      <c r="U1714" t="n">
        <v>0</v>
      </c>
      <c r="V1714" t="n">
        <v>500000000</v>
      </c>
      <c r="W1714" t="inlineStr"/>
      <c r="X1714" t="inlineStr">
        <is>
          <t>libre</t>
        </is>
      </c>
    </row>
    <row r="1715" ht="15" customHeight="1" s="1003">
      <c r="A1715" s="1019" t="inlineStr">
        <is>
          <t>Coques (+ eau)</t>
        </is>
      </c>
      <c r="B1715" t="inlineStr">
        <is>
          <t>Usages alimentaires</t>
        </is>
      </c>
      <c r="C1715" t="inlineStr">
        <is>
          <t>kt</t>
        </is>
      </c>
      <c r="D1715" t="inlineStr">
        <is>
          <t>France</t>
        </is>
      </c>
      <c r="E1715" t="inlineStr">
        <is>
          <t>2015-16</t>
        </is>
      </c>
      <c r="F1715" t="inlineStr">
        <is>
          <t>Pois chiche</t>
        </is>
      </c>
      <c r="G1715" t="inlineStr"/>
      <c r="H1715" t="inlineStr"/>
      <c r="I1715" t="inlineStr"/>
      <c r="J1715" t="inlineStr"/>
      <c r="K1715" t="inlineStr"/>
      <c r="L1715" t="inlineStr"/>
      <c r="M1715" t="inlineStr"/>
      <c r="N1715" t="inlineStr"/>
      <c r="O1715" t="n">
        <v>-0</v>
      </c>
      <c r="P1715" t="n">
        <v>0</v>
      </c>
      <c r="Q1715" t="n">
        <v>-0</v>
      </c>
      <c r="R1715" t="inlineStr"/>
      <c r="S1715" t="inlineStr"/>
      <c r="T1715" t="inlineStr"/>
      <c r="U1715" t="n">
        <v>0</v>
      </c>
      <c r="V1715" t="n">
        <v>500000000</v>
      </c>
      <c r="W1715" t="inlineStr"/>
      <c r="X1715" t="inlineStr">
        <is>
          <t>libre</t>
        </is>
      </c>
    </row>
    <row r="1716" ht="15" customHeight="1" s="1003">
      <c r="A1716" s="1019" t="inlineStr">
        <is>
          <t>Coques (+ eau)</t>
        </is>
      </c>
      <c r="B1716" t="inlineStr">
        <is>
          <t>Débouchés</t>
        </is>
      </c>
      <c r="C1716" t="inlineStr">
        <is>
          <t>kt</t>
        </is>
      </c>
      <c r="D1716" t="inlineStr">
        <is>
          <t>France</t>
        </is>
      </c>
      <c r="E1716" t="inlineStr">
        <is>
          <t>2015-16</t>
        </is>
      </c>
      <c r="F1716" t="inlineStr">
        <is>
          <t>Pois chiche</t>
        </is>
      </c>
      <c r="G1716" t="inlineStr"/>
      <c r="H1716" t="inlineStr"/>
      <c r="I1716" t="inlineStr"/>
      <c r="J1716" t="inlineStr"/>
      <c r="K1716" t="inlineStr"/>
      <c r="L1716" t="inlineStr"/>
      <c r="M1716" t="inlineStr"/>
      <c r="N1716" t="inlineStr"/>
      <c r="O1716" t="n">
        <v>0</v>
      </c>
      <c r="P1716" t="inlineStr"/>
      <c r="Q1716" t="inlineStr"/>
      <c r="R1716" t="inlineStr"/>
      <c r="S1716" t="inlineStr"/>
      <c r="T1716" t="inlineStr"/>
      <c r="U1716" t="n">
        <v>0</v>
      </c>
      <c r="V1716" t="n">
        <v>500000000</v>
      </c>
      <c r="W1716" t="inlineStr"/>
      <c r="X1716" t="inlineStr">
        <is>
          <t>déterminé</t>
        </is>
      </c>
    </row>
    <row r="1717" ht="15" customHeight="1" s="1003">
      <c r="A1717" s="1019" t="inlineStr">
        <is>
          <t>Coques (+ eau)</t>
        </is>
      </c>
      <c r="B1717" t="inlineStr">
        <is>
          <t>Energie</t>
        </is>
      </c>
      <c r="C1717" t="inlineStr">
        <is>
          <t>kt</t>
        </is>
      </c>
      <c r="D1717" t="inlineStr">
        <is>
          <t>France</t>
        </is>
      </c>
      <c r="E1717" t="inlineStr">
        <is>
          <t>2015-16</t>
        </is>
      </c>
      <c r="F1717" t="inlineStr">
        <is>
          <t>Pois chiche</t>
        </is>
      </c>
      <c r="G1717" t="inlineStr"/>
      <c r="H1717" t="inlineStr"/>
      <c r="I1717" t="inlineStr"/>
      <c r="J1717" t="inlineStr"/>
      <c r="K1717" t="inlineStr"/>
      <c r="L1717" t="inlineStr"/>
      <c r="M1717" t="inlineStr"/>
      <c r="N1717" t="inlineStr"/>
      <c r="O1717" t="n">
        <v>-0</v>
      </c>
      <c r="P1717" t="n">
        <v>0</v>
      </c>
      <c r="Q1717" t="n">
        <v>-0</v>
      </c>
      <c r="R1717" t="inlineStr"/>
      <c r="S1717" t="inlineStr"/>
      <c r="T1717" t="inlineStr"/>
      <c r="U1717" t="n">
        <v>0</v>
      </c>
      <c r="V1717" t="n">
        <v>500000000</v>
      </c>
      <c r="W1717" t="inlineStr"/>
      <c r="X1717" t="inlineStr">
        <is>
          <t>libre</t>
        </is>
      </c>
    </row>
    <row r="1718" ht="15" customHeight="1" s="1003">
      <c r="A1718" s="1019" t="inlineStr">
        <is>
          <t>Coques (+ eau)</t>
        </is>
      </c>
      <c r="B1718" t="inlineStr">
        <is>
          <t>Usages non-alimentaires</t>
        </is>
      </c>
      <c r="C1718" t="inlineStr">
        <is>
          <t>kt</t>
        </is>
      </c>
      <c r="D1718" t="inlineStr">
        <is>
          <t>France</t>
        </is>
      </c>
      <c r="E1718" t="inlineStr">
        <is>
          <t>2015-16</t>
        </is>
      </c>
      <c r="F1718" t="inlineStr">
        <is>
          <t>Pois chiche</t>
        </is>
      </c>
      <c r="G1718" t="inlineStr"/>
      <c r="H1718" t="inlineStr"/>
      <c r="I1718" t="inlineStr"/>
      <c r="J1718" t="inlineStr"/>
      <c r="K1718" t="inlineStr"/>
      <c r="L1718" t="inlineStr"/>
      <c r="M1718" t="inlineStr"/>
      <c r="N1718" t="inlineStr"/>
      <c r="O1718" t="n">
        <v>-0</v>
      </c>
      <c r="P1718" t="n">
        <v>0</v>
      </c>
      <c r="Q1718" t="n">
        <v>-0</v>
      </c>
      <c r="R1718" t="inlineStr"/>
      <c r="S1718" t="inlineStr"/>
      <c r="T1718" t="inlineStr"/>
      <c r="U1718" t="n">
        <v>0</v>
      </c>
      <c r="V1718" t="n">
        <v>500000000</v>
      </c>
      <c r="W1718" t="inlineStr"/>
      <c r="X1718" t="inlineStr">
        <is>
          <t>libre</t>
        </is>
      </c>
    </row>
    <row r="1719" ht="15" customHeight="1" s="1003">
      <c r="A1719" s="1019" t="inlineStr">
        <is>
          <t>Huile d'olive</t>
        </is>
      </c>
      <c r="B1719" t="inlineStr">
        <is>
          <t>Vente directe et autoconsommation</t>
        </is>
      </c>
      <c r="C1719" t="inlineStr">
        <is>
          <t>kt</t>
        </is>
      </c>
      <c r="D1719" t="inlineStr">
        <is>
          <t>France</t>
        </is>
      </c>
      <c r="E1719" t="inlineStr">
        <is>
          <t>2015-16</t>
        </is>
      </c>
      <c r="F1719" t="inlineStr">
        <is>
          <t>Pois chiche</t>
        </is>
      </c>
      <c r="G1719" t="inlineStr"/>
      <c r="H1719" t="inlineStr"/>
      <c r="I1719" t="inlineStr"/>
      <c r="J1719" t="inlineStr"/>
      <c r="K1719" t="inlineStr"/>
      <c r="L1719" t="inlineStr"/>
      <c r="M1719" t="inlineStr"/>
      <c r="N1719" t="inlineStr"/>
      <c r="O1719" t="n">
        <v>-0</v>
      </c>
      <c r="P1719" t="n">
        <v>0</v>
      </c>
      <c r="Q1719" t="n">
        <v>500000000</v>
      </c>
      <c r="R1719" t="inlineStr"/>
      <c r="S1719" t="inlineStr"/>
      <c r="T1719" t="inlineStr"/>
      <c r="U1719" t="n">
        <v>0</v>
      </c>
      <c r="V1719" t="n">
        <v>500000000</v>
      </c>
      <c r="W1719" t="inlineStr"/>
      <c r="X1719" t="inlineStr">
        <is>
          <t>libre unbounded</t>
        </is>
      </c>
    </row>
    <row r="1720" ht="15" customHeight="1" s="1003">
      <c r="A1720" s="1019" t="inlineStr">
        <is>
          <t>Huile d'olive</t>
        </is>
      </c>
      <c r="B1720" t="inlineStr">
        <is>
          <t>Circuits spécialisés</t>
        </is>
      </c>
      <c r="C1720" t="inlineStr">
        <is>
          <t>kt</t>
        </is>
      </c>
      <c r="D1720" t="inlineStr">
        <is>
          <t>France</t>
        </is>
      </c>
      <c r="E1720" t="inlineStr">
        <is>
          <t>2015-16</t>
        </is>
      </c>
      <c r="F1720" t="inlineStr">
        <is>
          <t>Pois chiche</t>
        </is>
      </c>
      <c r="G1720" t="inlineStr"/>
      <c r="H1720" t="inlineStr"/>
      <c r="I1720" t="inlineStr"/>
      <c r="J1720" t="inlineStr"/>
      <c r="K1720" t="inlineStr"/>
      <c r="L1720" t="inlineStr"/>
      <c r="M1720" t="inlineStr"/>
      <c r="N1720" t="inlineStr"/>
      <c r="O1720" t="n">
        <v>-0</v>
      </c>
      <c r="P1720" t="n">
        <v>0</v>
      </c>
      <c r="Q1720" t="n">
        <v>500000000</v>
      </c>
      <c r="R1720" t="inlineStr"/>
      <c r="S1720" t="inlineStr"/>
      <c r="T1720" t="inlineStr"/>
      <c r="U1720" t="n">
        <v>0</v>
      </c>
      <c r="V1720" t="n">
        <v>500000000</v>
      </c>
      <c r="W1720" t="inlineStr"/>
      <c r="X1720" t="inlineStr">
        <is>
          <t>libre unbounded</t>
        </is>
      </c>
    </row>
    <row r="1721" ht="15" customHeight="1" s="1003">
      <c r="A1721" s="1019" t="inlineStr">
        <is>
          <t>Huile d'olive</t>
        </is>
      </c>
      <c r="B1721" t="inlineStr">
        <is>
          <t>RHD</t>
        </is>
      </c>
      <c r="C1721" t="inlineStr">
        <is>
          <t>kt</t>
        </is>
      </c>
      <c r="D1721" t="inlineStr">
        <is>
          <t>France</t>
        </is>
      </c>
      <c r="E1721" t="inlineStr">
        <is>
          <t>2015-16</t>
        </is>
      </c>
      <c r="F1721" t="inlineStr">
        <is>
          <t>Pois chiche</t>
        </is>
      </c>
      <c r="G1721" t="inlineStr"/>
      <c r="H1721" t="inlineStr"/>
      <c r="I1721" t="inlineStr"/>
      <c r="J1721" t="inlineStr"/>
      <c r="K1721" t="inlineStr"/>
      <c r="L1721" t="inlineStr"/>
      <c r="M1721" t="inlineStr"/>
      <c r="N1721" t="inlineStr"/>
      <c r="O1721" t="n">
        <v>-0</v>
      </c>
      <c r="P1721" t="n">
        <v>0</v>
      </c>
      <c r="Q1721" t="n">
        <v>500000000</v>
      </c>
      <c r="R1721" t="inlineStr"/>
      <c r="S1721" t="inlineStr"/>
      <c r="T1721" t="inlineStr"/>
      <c r="U1721" t="n">
        <v>0</v>
      </c>
      <c r="V1721" t="n">
        <v>500000000</v>
      </c>
      <c r="W1721" t="inlineStr"/>
      <c r="X1721" t="inlineStr">
        <is>
          <t>libre unbounded</t>
        </is>
      </c>
    </row>
    <row r="1722" ht="15" customHeight="1" s="1003">
      <c r="A1722" s="1019" t="inlineStr">
        <is>
          <t>Huile d'olive</t>
        </is>
      </c>
      <c r="B1722" t="inlineStr">
        <is>
          <t>Autres IAA</t>
        </is>
      </c>
      <c r="C1722" t="inlineStr">
        <is>
          <t>kt</t>
        </is>
      </c>
      <c r="D1722" t="inlineStr">
        <is>
          <t>France</t>
        </is>
      </c>
      <c r="E1722" t="inlineStr">
        <is>
          <t>2015-16</t>
        </is>
      </c>
      <c r="F1722" t="inlineStr">
        <is>
          <t>Pois chiche</t>
        </is>
      </c>
      <c r="G1722" t="inlineStr"/>
      <c r="H1722" t="inlineStr"/>
      <c r="I1722" t="inlineStr"/>
      <c r="J1722" t="inlineStr"/>
      <c r="K1722" t="inlineStr"/>
      <c r="L1722" t="inlineStr"/>
      <c r="M1722" t="inlineStr"/>
      <c r="N1722" t="inlineStr"/>
      <c r="O1722" t="n">
        <v>-0</v>
      </c>
      <c r="P1722" t="n">
        <v>0</v>
      </c>
      <c r="Q1722" t="n">
        <v>500000000</v>
      </c>
      <c r="R1722" t="inlineStr"/>
      <c r="S1722" t="inlineStr"/>
      <c r="T1722" t="inlineStr"/>
      <c r="U1722" t="n">
        <v>0</v>
      </c>
      <c r="V1722" t="n">
        <v>500000000</v>
      </c>
      <c r="W1722" t="inlineStr"/>
      <c r="X1722" t="inlineStr">
        <is>
          <t>libre unbounded</t>
        </is>
      </c>
    </row>
    <row r="1723" ht="15" customHeight="1" s="1003">
      <c r="A1723" s="1019" t="inlineStr">
        <is>
          <t>Huile d'olive</t>
        </is>
      </c>
      <c r="B1723" t="inlineStr">
        <is>
          <t>Alimentation humaine</t>
        </is>
      </c>
      <c r="C1723" t="inlineStr">
        <is>
          <t>kt</t>
        </is>
      </c>
      <c r="D1723" t="inlineStr">
        <is>
          <t>France</t>
        </is>
      </c>
      <c r="E1723" t="inlineStr">
        <is>
          <t>2015-16</t>
        </is>
      </c>
      <c r="F1723" t="inlineStr">
        <is>
          <t>Pois chiche</t>
        </is>
      </c>
      <c r="G1723" t="inlineStr"/>
      <c r="H1723" t="inlineStr"/>
      <c r="I1723" t="inlineStr"/>
      <c r="J1723" t="inlineStr"/>
      <c r="K1723" t="inlineStr"/>
      <c r="L1723" t="inlineStr"/>
      <c r="M1723" t="inlineStr"/>
      <c r="N1723" t="inlineStr"/>
      <c r="O1723" t="n">
        <v>-0</v>
      </c>
      <c r="P1723" t="n">
        <v>0</v>
      </c>
      <c r="Q1723" t="n">
        <v>500000000</v>
      </c>
      <c r="R1723" t="inlineStr"/>
      <c r="S1723" t="inlineStr"/>
      <c r="T1723" t="inlineStr"/>
      <c r="U1723" t="n">
        <v>0</v>
      </c>
      <c r="V1723" t="n">
        <v>500000000</v>
      </c>
      <c r="W1723" t="inlineStr"/>
      <c r="X1723" t="inlineStr">
        <is>
          <t>libre unbounded</t>
        </is>
      </c>
    </row>
    <row r="1724" ht="15" customHeight="1" s="1003">
      <c r="A1724" s="1019" t="inlineStr">
        <is>
          <t>Huile d'olive</t>
        </is>
      </c>
      <c r="B1724" t="inlineStr">
        <is>
          <t>Ménages</t>
        </is>
      </c>
      <c r="C1724" t="inlineStr">
        <is>
          <t>kt</t>
        </is>
      </c>
      <c r="D1724" t="inlineStr">
        <is>
          <t>France</t>
        </is>
      </c>
      <c r="E1724" t="inlineStr">
        <is>
          <t>2015-16</t>
        </is>
      </c>
      <c r="F1724" t="inlineStr">
        <is>
          <t>Pois chiche</t>
        </is>
      </c>
      <c r="G1724" t="inlineStr"/>
      <c r="H1724" t="inlineStr"/>
      <c r="I1724" t="inlineStr"/>
      <c r="J1724" t="inlineStr"/>
      <c r="K1724" t="inlineStr"/>
      <c r="L1724" t="inlineStr"/>
      <c r="M1724" t="inlineStr"/>
      <c r="N1724" t="inlineStr"/>
      <c r="O1724" t="n">
        <v>-0</v>
      </c>
      <c r="P1724" t="n">
        <v>0</v>
      </c>
      <c r="Q1724" t="n">
        <v>500000000</v>
      </c>
      <c r="R1724" t="inlineStr"/>
      <c r="S1724" t="inlineStr"/>
      <c r="T1724" t="inlineStr"/>
      <c r="U1724" t="n">
        <v>0</v>
      </c>
      <c r="V1724" t="n">
        <v>500000000</v>
      </c>
      <c r="W1724" t="inlineStr"/>
      <c r="X1724" t="inlineStr">
        <is>
          <t>libre unbounded</t>
        </is>
      </c>
    </row>
    <row r="1725" ht="15" customHeight="1" s="1003">
      <c r="A1725" s="1019" t="inlineStr">
        <is>
          <t>Huile d'olive</t>
        </is>
      </c>
      <c r="B1725" t="inlineStr">
        <is>
          <t>Usages alimentaires</t>
        </is>
      </c>
      <c r="C1725" t="inlineStr">
        <is>
          <t>kt</t>
        </is>
      </c>
      <c r="D1725" t="inlineStr">
        <is>
          <t>France</t>
        </is>
      </c>
      <c r="E1725" t="inlineStr">
        <is>
          <t>2015-16</t>
        </is>
      </c>
      <c r="F1725" t="inlineStr">
        <is>
          <t>Pois chiche</t>
        </is>
      </c>
      <c r="G1725" t="inlineStr"/>
      <c r="H1725" t="inlineStr"/>
      <c r="I1725" t="inlineStr"/>
      <c r="J1725" t="inlineStr"/>
      <c r="K1725" t="inlineStr"/>
      <c r="L1725" t="inlineStr"/>
      <c r="M1725" t="inlineStr"/>
      <c r="N1725" t="inlineStr"/>
      <c r="O1725" t="n">
        <v>-0</v>
      </c>
      <c r="P1725" t="n">
        <v>0</v>
      </c>
      <c r="Q1725" t="n">
        <v>500000000</v>
      </c>
      <c r="R1725" t="inlineStr"/>
      <c r="S1725" t="inlineStr"/>
      <c r="T1725" t="inlineStr"/>
      <c r="U1725" t="n">
        <v>0</v>
      </c>
      <c r="V1725" t="n">
        <v>500000000</v>
      </c>
      <c r="W1725" t="inlineStr"/>
      <c r="X1725" t="inlineStr">
        <is>
          <t>libre unbounded</t>
        </is>
      </c>
    </row>
    <row r="1726" ht="15" customHeight="1" s="1003">
      <c r="A1726" s="1019" t="inlineStr">
        <is>
          <t>Huile d'olive</t>
        </is>
      </c>
      <c r="B1726" t="inlineStr">
        <is>
          <t>Débouchés</t>
        </is>
      </c>
      <c r="C1726" t="inlineStr">
        <is>
          <t>kt</t>
        </is>
      </c>
      <c r="D1726" t="inlineStr">
        <is>
          <t>France</t>
        </is>
      </c>
      <c r="E1726" t="inlineStr">
        <is>
          <t>2015-16</t>
        </is>
      </c>
      <c r="F1726" t="inlineStr">
        <is>
          <t>Pois chiche</t>
        </is>
      </c>
      <c r="G1726" t="inlineStr"/>
      <c r="H1726" t="inlineStr"/>
      <c r="I1726" t="inlineStr"/>
      <c r="J1726" t="inlineStr"/>
      <c r="K1726" t="inlineStr"/>
      <c r="L1726" t="inlineStr"/>
      <c r="M1726" t="inlineStr"/>
      <c r="N1726" t="inlineStr"/>
      <c r="O1726" t="n">
        <v>-0</v>
      </c>
      <c r="P1726" t="n">
        <v>0</v>
      </c>
      <c r="Q1726" t="n">
        <v>500000000</v>
      </c>
      <c r="R1726" t="inlineStr"/>
      <c r="S1726" t="inlineStr"/>
      <c r="T1726" t="inlineStr"/>
      <c r="U1726" t="n">
        <v>0</v>
      </c>
      <c r="V1726" t="n">
        <v>500000000</v>
      </c>
      <c r="W1726" t="inlineStr"/>
      <c r="X1726" t="inlineStr">
        <is>
          <t>libre unbounded</t>
        </is>
      </c>
    </row>
    <row r="1727" ht="15" customHeight="1" s="1003">
      <c r="A1727" s="1019" t="inlineStr">
        <is>
          <t>Huile d'olive</t>
        </is>
      </c>
      <c r="B1727" t="inlineStr">
        <is>
          <t>Export</t>
        </is>
      </c>
      <c r="C1727" t="inlineStr">
        <is>
          <t>kt</t>
        </is>
      </c>
      <c r="D1727" t="inlineStr">
        <is>
          <t>France</t>
        </is>
      </c>
      <c r="E1727" t="inlineStr">
        <is>
          <t>2015-16</t>
        </is>
      </c>
      <c r="F1727" t="inlineStr">
        <is>
          <t>Pois chiche</t>
        </is>
      </c>
      <c r="G1727" t="inlineStr"/>
      <c r="H1727" t="inlineStr"/>
      <c r="I1727" t="inlineStr"/>
      <c r="J1727" t="inlineStr"/>
      <c r="K1727" t="inlineStr"/>
      <c r="L1727" t="inlineStr"/>
      <c r="M1727" t="inlineStr"/>
      <c r="N1727" t="inlineStr"/>
      <c r="O1727" t="n">
        <v>-0</v>
      </c>
      <c r="P1727" t="n">
        <v>0</v>
      </c>
      <c r="Q1727" t="n">
        <v>500000000</v>
      </c>
      <c r="R1727" t="inlineStr"/>
      <c r="S1727" t="inlineStr"/>
      <c r="T1727" t="inlineStr"/>
      <c r="U1727" t="n">
        <v>0</v>
      </c>
      <c r="V1727" t="n">
        <v>500000000</v>
      </c>
      <c r="W1727" t="inlineStr"/>
      <c r="X1727" t="inlineStr">
        <is>
          <t>libre unbounded</t>
        </is>
      </c>
    </row>
    <row r="1728" ht="15" customHeight="1" s="1003">
      <c r="A1728" s="1019" t="inlineStr">
        <is>
          <t>Huile d'olive</t>
        </is>
      </c>
      <c r="B1728" t="inlineStr">
        <is>
          <t>GMS</t>
        </is>
      </c>
      <c r="C1728" t="inlineStr">
        <is>
          <t>kt</t>
        </is>
      </c>
      <c r="D1728" t="inlineStr">
        <is>
          <t>France</t>
        </is>
      </c>
      <c r="E1728" t="inlineStr">
        <is>
          <t>2015-16</t>
        </is>
      </c>
      <c r="F1728" t="inlineStr">
        <is>
          <t>Pois chiche</t>
        </is>
      </c>
      <c r="G1728" t="inlineStr"/>
      <c r="H1728" t="inlineStr"/>
      <c r="I1728" t="inlineStr"/>
      <c r="J1728" t="inlineStr"/>
      <c r="K1728" t="inlineStr"/>
      <c r="L1728" t="inlineStr"/>
      <c r="M1728" t="inlineStr"/>
      <c r="N1728" t="inlineStr"/>
      <c r="O1728" t="n">
        <v>-0</v>
      </c>
      <c r="P1728" t="n">
        <v>0</v>
      </c>
      <c r="Q1728" t="n">
        <v>500000000</v>
      </c>
      <c r="R1728" t="inlineStr"/>
      <c r="S1728" t="inlineStr"/>
      <c r="T1728" t="inlineStr"/>
      <c r="U1728" t="n">
        <v>0</v>
      </c>
      <c r="V1728" t="n">
        <v>500000000</v>
      </c>
      <c r="W1728" t="inlineStr"/>
      <c r="X1728" t="inlineStr">
        <is>
          <t>libre unbounded</t>
        </is>
      </c>
    </row>
    <row r="1729" ht="15" customHeight="1" s="1003">
      <c r="A1729" s="1019" t="inlineStr">
        <is>
          <t>Huile d'olive</t>
        </is>
      </c>
      <c r="B1729" t="inlineStr">
        <is>
          <t>Circuits généralistes</t>
        </is>
      </c>
      <c r="C1729" t="inlineStr">
        <is>
          <t>kt</t>
        </is>
      </c>
      <c r="D1729" t="inlineStr">
        <is>
          <t>France</t>
        </is>
      </c>
      <c r="E1729" t="inlineStr">
        <is>
          <t>2015-16</t>
        </is>
      </c>
      <c r="F1729" t="inlineStr">
        <is>
          <t>Pois chiche</t>
        </is>
      </c>
      <c r="G1729" t="inlineStr"/>
      <c r="H1729" t="inlineStr"/>
      <c r="I1729" t="inlineStr"/>
      <c r="J1729" t="inlineStr"/>
      <c r="K1729" t="inlineStr"/>
      <c r="L1729" t="inlineStr"/>
      <c r="M1729" t="inlineStr"/>
      <c r="N1729" t="inlineStr"/>
      <c r="O1729" t="n">
        <v>-0</v>
      </c>
      <c r="P1729" t="n">
        <v>0</v>
      </c>
      <c r="Q1729" t="n">
        <v>500000000</v>
      </c>
      <c r="R1729" t="inlineStr"/>
      <c r="S1729" t="inlineStr"/>
      <c r="T1729" t="inlineStr"/>
      <c r="U1729" t="n">
        <v>0</v>
      </c>
      <c r="V1729" t="n">
        <v>500000000</v>
      </c>
      <c r="W1729" t="inlineStr"/>
      <c r="X1729" t="inlineStr">
        <is>
          <t>libre unbounded</t>
        </is>
      </c>
    </row>
    <row r="1730" ht="15" customHeight="1" s="1003">
      <c r="A1730" s="1019" t="inlineStr">
        <is>
          <t>Huile d'olive</t>
        </is>
      </c>
      <c r="B1730" t="inlineStr">
        <is>
          <t>Ecart statistique</t>
        </is>
      </c>
      <c r="C1730" t="inlineStr">
        <is>
          <t>kt</t>
        </is>
      </c>
      <c r="D1730" t="inlineStr">
        <is>
          <t>France</t>
        </is>
      </c>
      <c r="E1730" t="inlineStr">
        <is>
          <t>2015-16</t>
        </is>
      </c>
      <c r="F1730" t="inlineStr">
        <is>
          <t>Pois chiche</t>
        </is>
      </c>
      <c r="G1730" t="inlineStr"/>
      <c r="H1730" t="inlineStr"/>
      <c r="I1730" t="inlineStr"/>
      <c r="J1730" t="inlineStr"/>
      <c r="K1730" t="inlineStr"/>
      <c r="L1730" t="inlineStr"/>
      <c r="M1730" t="inlineStr"/>
      <c r="N1730" t="inlineStr"/>
      <c r="O1730" t="n">
        <v>-0</v>
      </c>
      <c r="P1730" t="n">
        <v>0</v>
      </c>
      <c r="Q1730" t="n">
        <v>500000000</v>
      </c>
      <c r="R1730" t="inlineStr"/>
      <c r="S1730" t="inlineStr"/>
      <c r="T1730" t="inlineStr"/>
      <c r="U1730" t="n">
        <v>0</v>
      </c>
      <c r="V1730" t="n">
        <v>500000000</v>
      </c>
      <c r="W1730" t="inlineStr"/>
      <c r="X1730" t="inlineStr">
        <is>
          <t>libre unbounded</t>
        </is>
      </c>
    </row>
    <row r="1731" ht="15" customHeight="1" s="1003">
      <c r="A1731" s="1019" t="inlineStr">
        <is>
          <t>Grignons d'olive</t>
        </is>
      </c>
      <c r="B1731" t="inlineStr">
        <is>
          <t>Alimentation animale</t>
        </is>
      </c>
      <c r="C1731" t="inlineStr">
        <is>
          <t>kt</t>
        </is>
      </c>
      <c r="D1731" t="inlineStr">
        <is>
          <t>France</t>
        </is>
      </c>
      <c r="E1731" t="inlineStr">
        <is>
          <t>2015-16</t>
        </is>
      </c>
      <c r="F1731" t="inlineStr">
        <is>
          <t>Pois chiche</t>
        </is>
      </c>
      <c r="G1731" t="inlineStr"/>
      <c r="H1731" t="inlineStr"/>
      <c r="I1731" t="inlineStr"/>
      <c r="J1731" t="inlineStr">
        <is>
          <t>Les grignons d'olive sont valorisés en alimentation animale</t>
        </is>
      </c>
      <c r="K1731" t="inlineStr"/>
      <c r="L1731" t="inlineStr">
        <is>
          <t>Consommation de grignons d'olive en alimentation animale</t>
        </is>
      </c>
      <c r="M1731" t="inlineStr"/>
      <c r="N1731" t="inlineStr"/>
      <c r="O1731" t="n">
        <v>-0</v>
      </c>
      <c r="P1731" t="n">
        <v>0</v>
      </c>
      <c r="Q1731" t="n">
        <v>500000000</v>
      </c>
      <c r="R1731" t="inlineStr"/>
      <c r="S1731" t="inlineStr"/>
      <c r="T1731" t="inlineStr"/>
      <c r="U1731" t="n">
        <v>0</v>
      </c>
      <c r="V1731" t="n">
        <v>500000000</v>
      </c>
      <c r="W1731" t="inlineStr"/>
      <c r="X1731" t="inlineStr">
        <is>
          <t>libre unbounded</t>
        </is>
      </c>
    </row>
    <row r="1732" ht="15" customHeight="1" s="1003">
      <c r="A1732" s="1019" t="inlineStr">
        <is>
          <t>Grignons d'olive</t>
        </is>
      </c>
      <c r="B1732" t="inlineStr">
        <is>
          <t>Usages alimentaires</t>
        </is>
      </c>
      <c r="C1732" t="inlineStr">
        <is>
          <t>kt</t>
        </is>
      </c>
      <c r="D1732" t="inlineStr">
        <is>
          <t>France</t>
        </is>
      </c>
      <c r="E1732" t="inlineStr">
        <is>
          <t>2015-16</t>
        </is>
      </c>
      <c r="F1732" t="inlineStr">
        <is>
          <t>Pois chiche</t>
        </is>
      </c>
      <c r="G1732" t="inlineStr"/>
      <c r="H1732" t="inlineStr"/>
      <c r="I1732" t="inlineStr"/>
      <c r="J1732" t="inlineStr"/>
      <c r="K1732" t="inlineStr"/>
      <c r="L1732" t="inlineStr"/>
      <c r="M1732" t="inlineStr"/>
      <c r="N1732" t="inlineStr"/>
      <c r="O1732" t="n">
        <v>-0</v>
      </c>
      <c r="P1732" t="n">
        <v>0</v>
      </c>
      <c r="Q1732" t="n">
        <v>500000000</v>
      </c>
      <c r="R1732" t="inlineStr"/>
      <c r="S1732" t="inlineStr"/>
      <c r="T1732" t="inlineStr"/>
      <c r="U1732" t="n">
        <v>0</v>
      </c>
      <c r="V1732" t="n">
        <v>500000000</v>
      </c>
      <c r="W1732" t="inlineStr"/>
      <c r="X1732" t="inlineStr">
        <is>
          <t>libre unbounded</t>
        </is>
      </c>
    </row>
    <row r="1733" ht="15" customHeight="1" s="1003">
      <c r="A1733" s="1019" t="inlineStr">
        <is>
          <t>Grignons d'olive</t>
        </is>
      </c>
      <c r="B1733" t="inlineStr">
        <is>
          <t>Débouchés</t>
        </is>
      </c>
      <c r="C1733" t="inlineStr">
        <is>
          <t>kt</t>
        </is>
      </c>
      <c r="D1733" t="inlineStr">
        <is>
          <t>France</t>
        </is>
      </c>
      <c r="E1733" t="inlineStr">
        <is>
          <t>2015-16</t>
        </is>
      </c>
      <c r="F1733" t="inlineStr">
        <is>
          <t>Pois chiche</t>
        </is>
      </c>
      <c r="G1733" t="inlineStr"/>
      <c r="H1733" t="inlineStr"/>
      <c r="I1733" t="inlineStr"/>
      <c r="J1733" t="inlineStr"/>
      <c r="K1733" t="inlineStr"/>
      <c r="L1733" t="inlineStr"/>
      <c r="M1733" t="inlineStr"/>
      <c r="N1733" t="inlineStr"/>
      <c r="O1733" t="n">
        <v>-0</v>
      </c>
      <c r="P1733" t="n">
        <v>0</v>
      </c>
      <c r="Q1733" t="n">
        <v>500000000</v>
      </c>
      <c r="R1733" t="inlineStr"/>
      <c r="S1733" t="inlineStr"/>
      <c r="T1733" t="inlineStr"/>
      <c r="U1733" t="n">
        <v>0</v>
      </c>
      <c r="V1733" t="n">
        <v>500000000</v>
      </c>
      <c r="W1733" t="inlineStr"/>
      <c r="X1733" t="inlineStr">
        <is>
          <t>libre unbounded</t>
        </is>
      </c>
    </row>
    <row r="1734" ht="15" customHeight="1" s="1003">
      <c r="A1734" s="1019" t="inlineStr">
        <is>
          <t>Grignons d'olive</t>
        </is>
      </c>
      <c r="B1734" t="inlineStr">
        <is>
          <t>FAB</t>
        </is>
      </c>
      <c r="C1734" t="inlineStr">
        <is>
          <t>kt</t>
        </is>
      </c>
      <c r="D1734" t="inlineStr">
        <is>
          <t>France</t>
        </is>
      </c>
      <c r="E1734" t="inlineStr">
        <is>
          <t>2015-16</t>
        </is>
      </c>
      <c r="F1734" t="inlineStr">
        <is>
          <t>Pois chiche</t>
        </is>
      </c>
      <c r="G1734" t="inlineStr"/>
      <c r="H1734" t="inlineStr"/>
      <c r="I1734" t="inlineStr"/>
      <c r="J1734" t="inlineStr"/>
      <c r="K1734" t="inlineStr"/>
      <c r="L1734" t="inlineStr"/>
      <c r="M1734" t="inlineStr"/>
      <c r="N1734" t="inlineStr"/>
      <c r="O1734" t="n">
        <v>-0</v>
      </c>
      <c r="P1734" t="n">
        <v>0</v>
      </c>
      <c r="Q1734" t="n">
        <v>500000000</v>
      </c>
      <c r="R1734" t="inlineStr"/>
      <c r="S1734" t="inlineStr"/>
      <c r="T1734" t="inlineStr"/>
      <c r="U1734" t="n">
        <v>0</v>
      </c>
      <c r="V1734" t="n">
        <v>500000000</v>
      </c>
      <c r="W1734" t="inlineStr"/>
      <c r="X1734" t="inlineStr">
        <is>
          <t>libre unbounded</t>
        </is>
      </c>
    </row>
    <row r="1735" ht="15" customHeight="1" s="1003">
      <c r="A1735" s="1019" t="inlineStr">
        <is>
          <t>Grignons d'olive</t>
        </is>
      </c>
      <c r="B1735" t="inlineStr">
        <is>
          <t>FAF</t>
        </is>
      </c>
      <c r="C1735" t="inlineStr">
        <is>
          <t>kt</t>
        </is>
      </c>
      <c r="D1735" t="inlineStr">
        <is>
          <t>France</t>
        </is>
      </c>
      <c r="E1735" t="inlineStr">
        <is>
          <t>2015-16</t>
        </is>
      </c>
      <c r="F1735" t="inlineStr">
        <is>
          <t>Pois chiche</t>
        </is>
      </c>
      <c r="G1735" t="inlineStr"/>
      <c r="H1735" t="inlineStr"/>
      <c r="I1735" t="inlineStr"/>
      <c r="J1735" t="inlineStr"/>
      <c r="K1735" t="inlineStr"/>
      <c r="L1735" t="inlineStr"/>
      <c r="M1735" t="inlineStr"/>
      <c r="N1735" t="inlineStr"/>
      <c r="O1735" t="n">
        <v>-0</v>
      </c>
      <c r="P1735" t="n">
        <v>0</v>
      </c>
      <c r="Q1735" t="n">
        <v>500000000</v>
      </c>
      <c r="R1735" t="inlineStr"/>
      <c r="S1735" t="inlineStr"/>
      <c r="T1735" t="inlineStr"/>
      <c r="U1735" t="n">
        <v>0</v>
      </c>
      <c r="V1735" t="n">
        <v>500000000</v>
      </c>
      <c r="W1735" t="inlineStr"/>
      <c r="X1735" t="inlineStr">
        <is>
          <t>libre unbounded</t>
        </is>
      </c>
    </row>
    <row r="1736" ht="15" customHeight="1" s="1003">
      <c r="A1736" s="1019" t="inlineStr">
        <is>
          <t>Grignons d'olive</t>
        </is>
      </c>
      <c r="B1736" t="inlineStr">
        <is>
          <t>Direct élevage</t>
        </is>
      </c>
      <c r="C1736" t="inlineStr">
        <is>
          <t>kt</t>
        </is>
      </c>
      <c r="D1736" t="inlineStr">
        <is>
          <t>France</t>
        </is>
      </c>
      <c r="E1736" t="inlineStr">
        <is>
          <t>2015-16</t>
        </is>
      </c>
      <c r="F1736" t="inlineStr">
        <is>
          <t>Pois chiche</t>
        </is>
      </c>
      <c r="G1736" t="inlineStr"/>
      <c r="H1736" t="inlineStr"/>
      <c r="I1736" t="inlineStr"/>
      <c r="J1736" t="inlineStr"/>
      <c r="K1736" t="inlineStr"/>
      <c r="L1736" t="inlineStr"/>
      <c r="M1736" t="inlineStr"/>
      <c r="N1736" t="inlineStr"/>
      <c r="O1736" t="n">
        <v>-0</v>
      </c>
      <c r="P1736" t="n">
        <v>0</v>
      </c>
      <c r="Q1736" t="n">
        <v>500000000</v>
      </c>
      <c r="R1736" t="inlineStr"/>
      <c r="S1736" t="inlineStr"/>
      <c r="T1736" t="inlineStr"/>
      <c r="U1736" t="n">
        <v>0</v>
      </c>
      <c r="V1736" t="n">
        <v>500000000</v>
      </c>
      <c r="W1736" t="inlineStr"/>
      <c r="X1736" t="inlineStr">
        <is>
          <t>libre unbounded</t>
        </is>
      </c>
    </row>
    <row r="1737" ht="15" customHeight="1" s="1003">
      <c r="A1737" s="1019" t="inlineStr">
        <is>
          <t>Grignons d'olive</t>
        </is>
      </c>
      <c r="B1737" t="inlineStr">
        <is>
          <t>Petfood</t>
        </is>
      </c>
      <c r="C1737" t="inlineStr">
        <is>
          <t>kt</t>
        </is>
      </c>
      <c r="D1737" t="inlineStr">
        <is>
          <t>France</t>
        </is>
      </c>
      <c r="E1737" t="inlineStr">
        <is>
          <t>2015-16</t>
        </is>
      </c>
      <c r="F1737" t="inlineStr">
        <is>
          <t>Pois chiche</t>
        </is>
      </c>
      <c r="G1737" t="inlineStr"/>
      <c r="H1737" t="inlineStr"/>
      <c r="I1737" t="inlineStr"/>
      <c r="J1737" t="inlineStr"/>
      <c r="K1737" t="inlineStr"/>
      <c r="L1737" t="inlineStr"/>
      <c r="M1737" t="inlineStr"/>
      <c r="N1737" t="inlineStr"/>
      <c r="O1737" t="n">
        <v>-0</v>
      </c>
      <c r="P1737" t="n">
        <v>0</v>
      </c>
      <c r="Q1737" t="n">
        <v>500000000</v>
      </c>
      <c r="R1737" t="inlineStr"/>
      <c r="S1737" t="inlineStr"/>
      <c r="T1737" t="inlineStr"/>
      <c r="U1737" t="n">
        <v>0</v>
      </c>
      <c r="V1737" t="n">
        <v>500000000</v>
      </c>
      <c r="W1737" t="inlineStr"/>
      <c r="X1737" t="inlineStr">
        <is>
          <t>libre unbounded</t>
        </is>
      </c>
    </row>
    <row r="1738" ht="15" customHeight="1" s="1003">
      <c r="A1738" s="1019" t="inlineStr">
        <is>
          <t>Grignons d'olive</t>
        </is>
      </c>
      <c r="B1738" t="inlineStr">
        <is>
          <t>Alimentation animale rente</t>
        </is>
      </c>
      <c r="C1738" t="inlineStr">
        <is>
          <t>kt</t>
        </is>
      </c>
      <c r="D1738" t="inlineStr">
        <is>
          <t>France</t>
        </is>
      </c>
      <c r="E1738" t="inlineStr">
        <is>
          <t>2015-16</t>
        </is>
      </c>
      <c r="F1738" t="inlineStr">
        <is>
          <t>Pois chiche</t>
        </is>
      </c>
      <c r="G1738" t="inlineStr"/>
      <c r="H1738" t="inlineStr"/>
      <c r="I1738" t="inlineStr"/>
      <c r="J1738" t="inlineStr"/>
      <c r="K1738" t="inlineStr"/>
      <c r="L1738" t="inlineStr"/>
      <c r="M1738" t="inlineStr"/>
      <c r="N1738" t="inlineStr"/>
      <c r="O1738" t="n">
        <v>-0</v>
      </c>
      <c r="P1738" t="n">
        <v>0</v>
      </c>
      <c r="Q1738" t="n">
        <v>500000000</v>
      </c>
      <c r="R1738" t="inlineStr"/>
      <c r="S1738" t="inlineStr"/>
      <c r="T1738" t="inlineStr"/>
      <c r="U1738" t="n">
        <v>0</v>
      </c>
      <c r="V1738" t="n">
        <v>500000000</v>
      </c>
      <c r="W1738" t="inlineStr"/>
      <c r="X1738" t="inlineStr">
        <is>
          <t>libre unbounded</t>
        </is>
      </c>
    </row>
    <row r="1739" ht="15" customHeight="1" s="1003">
      <c r="A1739" s="1019" t="inlineStr">
        <is>
          <t>Grignons d'olive</t>
        </is>
      </c>
      <c r="B1739" t="inlineStr">
        <is>
          <t>Hors FAB</t>
        </is>
      </c>
      <c r="C1739" t="inlineStr">
        <is>
          <t>kt</t>
        </is>
      </c>
      <c r="D1739" t="inlineStr">
        <is>
          <t>France</t>
        </is>
      </c>
      <c r="E1739" t="inlineStr">
        <is>
          <t>2015-16</t>
        </is>
      </c>
      <c r="F1739" t="inlineStr">
        <is>
          <t>Pois chiche</t>
        </is>
      </c>
      <c r="G1739" t="inlineStr"/>
      <c r="H1739" t="inlineStr"/>
      <c r="I1739" t="inlineStr"/>
      <c r="J1739" t="inlineStr"/>
      <c r="K1739" t="inlineStr"/>
      <c r="L1739" t="inlineStr"/>
      <c r="M1739" t="inlineStr"/>
      <c r="N1739" t="inlineStr"/>
      <c r="O1739" t="n">
        <v>-0</v>
      </c>
      <c r="P1739" t="n">
        <v>0</v>
      </c>
      <c r="Q1739" t="n">
        <v>500000000</v>
      </c>
      <c r="R1739" t="inlineStr"/>
      <c r="S1739" t="inlineStr"/>
      <c r="T1739" t="inlineStr"/>
      <c r="U1739" t="n">
        <v>0</v>
      </c>
      <c r="V1739" t="n">
        <v>500000000</v>
      </c>
      <c r="W1739" t="inlineStr"/>
      <c r="X1739" t="inlineStr">
        <is>
          <t>libre unbounded</t>
        </is>
      </c>
    </row>
    <row r="1740" ht="15" customHeight="1" s="1003">
      <c r="A1740" s="1019" t="inlineStr">
        <is>
          <t>Grignons d'olive</t>
        </is>
      </c>
      <c r="B1740" t="inlineStr">
        <is>
          <t>Export</t>
        </is>
      </c>
      <c r="C1740" t="inlineStr">
        <is>
          <t>kt</t>
        </is>
      </c>
      <c r="D1740" t="inlineStr">
        <is>
          <t>France</t>
        </is>
      </c>
      <c r="E1740" t="inlineStr">
        <is>
          <t>2015-16</t>
        </is>
      </c>
      <c r="F1740" t="inlineStr">
        <is>
          <t>Pois chiche</t>
        </is>
      </c>
      <c r="G1740" t="inlineStr"/>
      <c r="H1740" t="inlineStr"/>
      <c r="I1740" t="inlineStr"/>
      <c r="J1740" t="inlineStr"/>
      <c r="K1740" t="inlineStr"/>
      <c r="L1740" t="inlineStr"/>
      <c r="M1740" t="inlineStr"/>
      <c r="N1740" t="inlineStr"/>
      <c r="O1740" t="n">
        <v>-0</v>
      </c>
      <c r="P1740" t="n">
        <v>0</v>
      </c>
      <c r="Q1740" t="n">
        <v>500000000</v>
      </c>
      <c r="R1740" t="inlineStr"/>
      <c r="S1740" t="inlineStr"/>
      <c r="T1740" t="inlineStr"/>
      <c r="U1740" t="n">
        <v>0</v>
      </c>
      <c r="V1740" t="n">
        <v>500000000</v>
      </c>
      <c r="W1740" t="inlineStr"/>
      <c r="X1740" t="inlineStr">
        <is>
          <t>libre unbounded</t>
        </is>
      </c>
    </row>
    <row r="1741" ht="15" customHeight="1" s="1003">
      <c r="A1741" s="1019" t="inlineStr">
        <is>
          <t>Olives de table</t>
        </is>
      </c>
      <c r="B1741" t="inlineStr">
        <is>
          <t>Vente directe et autoconsommation</t>
        </is>
      </c>
      <c r="C1741" t="inlineStr">
        <is>
          <t>kt</t>
        </is>
      </c>
      <c r="D1741" t="inlineStr">
        <is>
          <t>France</t>
        </is>
      </c>
      <c r="E1741" t="inlineStr">
        <is>
          <t>2015-16</t>
        </is>
      </c>
      <c r="F1741" t="inlineStr">
        <is>
          <t>Pois chiche</t>
        </is>
      </c>
      <c r="G1741" t="inlineStr"/>
      <c r="H1741" t="inlineStr"/>
      <c r="I1741" t="inlineStr"/>
      <c r="J1741" t="inlineStr"/>
      <c r="K1741" t="inlineStr"/>
      <c r="L1741" t="inlineStr"/>
      <c r="M1741" t="inlineStr"/>
      <c r="N1741" t="inlineStr"/>
      <c r="O1741" t="n">
        <v>-0</v>
      </c>
      <c r="P1741" t="n">
        <v>0</v>
      </c>
      <c r="Q1741" t="n">
        <v>500000000</v>
      </c>
      <c r="R1741" t="inlineStr"/>
      <c r="S1741" t="inlineStr"/>
      <c r="T1741" t="inlineStr"/>
      <c r="U1741" t="n">
        <v>0</v>
      </c>
      <c r="V1741" t="n">
        <v>500000000</v>
      </c>
      <c r="W1741" t="inlineStr"/>
      <c r="X1741" t="inlineStr">
        <is>
          <t>libre unbounded</t>
        </is>
      </c>
    </row>
    <row r="1742" ht="15" customHeight="1" s="1003">
      <c r="A1742" s="1019" t="inlineStr">
        <is>
          <t>Olives de table</t>
        </is>
      </c>
      <c r="B1742" t="inlineStr">
        <is>
          <t>Circuits spécialisés</t>
        </is>
      </c>
      <c r="C1742" t="inlineStr">
        <is>
          <t>kt</t>
        </is>
      </c>
      <c r="D1742" t="inlineStr">
        <is>
          <t>France</t>
        </is>
      </c>
      <c r="E1742" t="inlineStr">
        <is>
          <t>2015-16</t>
        </is>
      </c>
      <c r="F1742" t="inlineStr">
        <is>
          <t>Pois chiche</t>
        </is>
      </c>
      <c r="G1742" t="inlineStr"/>
      <c r="H1742" t="inlineStr"/>
      <c r="I1742" t="inlineStr"/>
      <c r="J1742" t="inlineStr"/>
      <c r="K1742" t="inlineStr"/>
      <c r="L1742" t="inlineStr"/>
      <c r="M1742" t="inlineStr"/>
      <c r="N1742" t="inlineStr"/>
      <c r="O1742" t="n">
        <v>-0</v>
      </c>
      <c r="P1742" t="n">
        <v>0</v>
      </c>
      <c r="Q1742" t="n">
        <v>500000000</v>
      </c>
      <c r="R1742" t="inlineStr"/>
      <c r="S1742" t="inlineStr"/>
      <c r="T1742" t="inlineStr"/>
      <c r="U1742" t="n">
        <v>0</v>
      </c>
      <c r="V1742" t="n">
        <v>500000000</v>
      </c>
      <c r="W1742" t="inlineStr"/>
      <c r="X1742" t="inlineStr">
        <is>
          <t>libre unbounded</t>
        </is>
      </c>
    </row>
    <row r="1743" ht="15" customHeight="1" s="1003">
      <c r="A1743" s="1019" t="inlineStr">
        <is>
          <t>Olives de table</t>
        </is>
      </c>
      <c r="B1743" t="inlineStr">
        <is>
          <t>RHD</t>
        </is>
      </c>
      <c r="C1743" t="inlineStr">
        <is>
          <t>kt</t>
        </is>
      </c>
      <c r="D1743" t="inlineStr">
        <is>
          <t>France</t>
        </is>
      </c>
      <c r="E1743" t="inlineStr">
        <is>
          <t>2015-16</t>
        </is>
      </c>
      <c r="F1743" t="inlineStr">
        <is>
          <t>Pois chiche</t>
        </is>
      </c>
      <c r="G1743" t="inlineStr"/>
      <c r="H1743" t="inlineStr"/>
      <c r="I1743" t="inlineStr"/>
      <c r="J1743" t="inlineStr"/>
      <c r="K1743" t="inlineStr"/>
      <c r="L1743" t="inlineStr"/>
      <c r="M1743" t="inlineStr"/>
      <c r="N1743" t="inlineStr"/>
      <c r="O1743" t="n">
        <v>-0</v>
      </c>
      <c r="P1743" t="n">
        <v>0</v>
      </c>
      <c r="Q1743" t="n">
        <v>500000000</v>
      </c>
      <c r="R1743" t="inlineStr"/>
      <c r="S1743" t="inlineStr"/>
      <c r="T1743" t="inlineStr"/>
      <c r="U1743" t="n">
        <v>0</v>
      </c>
      <c r="V1743" t="n">
        <v>500000000</v>
      </c>
      <c r="W1743" t="inlineStr"/>
      <c r="X1743" t="inlineStr">
        <is>
          <t>libre unbounded</t>
        </is>
      </c>
    </row>
    <row r="1744" ht="15" customHeight="1" s="1003">
      <c r="A1744" s="1019" t="inlineStr">
        <is>
          <t>Olives de table</t>
        </is>
      </c>
      <c r="B1744" t="inlineStr">
        <is>
          <t>Autres IAA</t>
        </is>
      </c>
      <c r="C1744" t="inlineStr">
        <is>
          <t>kt</t>
        </is>
      </c>
      <c r="D1744" t="inlineStr">
        <is>
          <t>France</t>
        </is>
      </c>
      <c r="E1744" t="inlineStr">
        <is>
          <t>2015-16</t>
        </is>
      </c>
      <c r="F1744" t="inlineStr">
        <is>
          <t>Pois chiche</t>
        </is>
      </c>
      <c r="G1744" t="inlineStr"/>
      <c r="H1744" t="inlineStr"/>
      <c r="I1744" t="inlineStr"/>
      <c r="J1744" t="inlineStr"/>
      <c r="K1744" t="inlineStr"/>
      <c r="L1744" t="inlineStr"/>
      <c r="M1744" t="inlineStr"/>
      <c r="N1744" t="inlineStr"/>
      <c r="O1744" t="n">
        <v>-0</v>
      </c>
      <c r="P1744" t="n">
        <v>0</v>
      </c>
      <c r="Q1744" t="n">
        <v>500000000</v>
      </c>
      <c r="R1744" t="inlineStr"/>
      <c r="S1744" t="inlineStr"/>
      <c r="T1744" t="inlineStr"/>
      <c r="U1744" t="n">
        <v>0</v>
      </c>
      <c r="V1744" t="n">
        <v>500000000</v>
      </c>
      <c r="W1744" t="inlineStr"/>
      <c r="X1744" t="inlineStr">
        <is>
          <t>libre unbounded</t>
        </is>
      </c>
    </row>
    <row r="1745" ht="15" customHeight="1" s="1003">
      <c r="A1745" s="1019" t="inlineStr">
        <is>
          <t>Olives de table</t>
        </is>
      </c>
      <c r="B1745" t="inlineStr">
        <is>
          <t>Alimentation humaine</t>
        </is>
      </c>
      <c r="C1745" t="inlineStr">
        <is>
          <t>kt</t>
        </is>
      </c>
      <c r="D1745" t="inlineStr">
        <is>
          <t>France</t>
        </is>
      </c>
      <c r="E1745" t="inlineStr">
        <is>
          <t>2015-16</t>
        </is>
      </c>
      <c r="F1745" t="inlineStr">
        <is>
          <t>Pois chiche</t>
        </is>
      </c>
      <c r="G1745" t="inlineStr"/>
      <c r="H1745" t="inlineStr"/>
      <c r="I1745" t="inlineStr"/>
      <c r="J1745" t="inlineStr"/>
      <c r="K1745" t="inlineStr"/>
      <c r="L1745" t="inlineStr"/>
      <c r="M1745" t="inlineStr"/>
      <c r="N1745" t="inlineStr"/>
      <c r="O1745" t="n">
        <v>-0</v>
      </c>
      <c r="P1745" t="n">
        <v>0</v>
      </c>
      <c r="Q1745" t="n">
        <v>500000000</v>
      </c>
      <c r="R1745" t="inlineStr"/>
      <c r="S1745" t="inlineStr"/>
      <c r="T1745" t="inlineStr"/>
      <c r="U1745" t="n">
        <v>0</v>
      </c>
      <c r="V1745" t="n">
        <v>500000000</v>
      </c>
      <c r="W1745" t="inlineStr"/>
      <c r="X1745" t="inlineStr">
        <is>
          <t>libre unbounded</t>
        </is>
      </c>
    </row>
    <row r="1746" ht="15" customHeight="1" s="1003">
      <c r="A1746" s="1019" t="inlineStr">
        <is>
          <t>Olives de table</t>
        </is>
      </c>
      <c r="B1746" t="inlineStr">
        <is>
          <t>Ménages</t>
        </is>
      </c>
      <c r="C1746" t="inlineStr">
        <is>
          <t>kt</t>
        </is>
      </c>
      <c r="D1746" t="inlineStr">
        <is>
          <t>France</t>
        </is>
      </c>
      <c r="E1746" t="inlineStr">
        <is>
          <t>2015-16</t>
        </is>
      </c>
      <c r="F1746" t="inlineStr">
        <is>
          <t>Pois chiche</t>
        </is>
      </c>
      <c r="G1746" t="inlineStr"/>
      <c r="H1746" t="inlineStr"/>
      <c r="I1746" t="inlineStr"/>
      <c r="J1746" t="inlineStr"/>
      <c r="K1746" t="inlineStr"/>
      <c r="L1746" t="inlineStr"/>
      <c r="M1746" t="inlineStr"/>
      <c r="N1746" t="inlineStr"/>
      <c r="O1746" t="n">
        <v>-0</v>
      </c>
      <c r="P1746" t="n">
        <v>0</v>
      </c>
      <c r="Q1746" t="n">
        <v>500000000</v>
      </c>
      <c r="R1746" t="inlineStr"/>
      <c r="S1746" t="inlineStr"/>
      <c r="T1746" t="inlineStr"/>
      <c r="U1746" t="n">
        <v>0</v>
      </c>
      <c r="V1746" t="n">
        <v>500000000</v>
      </c>
      <c r="W1746" t="inlineStr"/>
      <c r="X1746" t="inlineStr">
        <is>
          <t>libre unbounded</t>
        </is>
      </c>
    </row>
    <row r="1747" ht="15" customHeight="1" s="1003">
      <c r="A1747" s="1019" t="inlineStr">
        <is>
          <t>Olives de table</t>
        </is>
      </c>
      <c r="B1747" t="inlineStr">
        <is>
          <t>Usages alimentaires</t>
        </is>
      </c>
      <c r="C1747" t="inlineStr">
        <is>
          <t>kt</t>
        </is>
      </c>
      <c r="D1747" t="inlineStr">
        <is>
          <t>France</t>
        </is>
      </c>
      <c r="E1747" t="inlineStr">
        <is>
          <t>2015-16</t>
        </is>
      </c>
      <c r="F1747" t="inlineStr">
        <is>
          <t>Pois chiche</t>
        </is>
      </c>
      <c r="G1747" t="inlineStr"/>
      <c r="H1747" t="inlineStr"/>
      <c r="I1747" t="inlineStr"/>
      <c r="J1747" t="inlineStr"/>
      <c r="K1747" t="inlineStr"/>
      <c r="L1747" t="inlineStr"/>
      <c r="M1747" t="inlineStr"/>
      <c r="N1747" t="inlineStr"/>
      <c r="O1747" t="n">
        <v>-0</v>
      </c>
      <c r="P1747" t="n">
        <v>0</v>
      </c>
      <c r="Q1747" t="n">
        <v>500000000</v>
      </c>
      <c r="R1747" t="inlineStr"/>
      <c r="S1747" t="inlineStr"/>
      <c r="T1747" t="inlineStr"/>
      <c r="U1747" t="n">
        <v>0</v>
      </c>
      <c r="V1747" t="n">
        <v>500000000</v>
      </c>
      <c r="W1747" t="inlineStr"/>
      <c r="X1747" t="inlineStr">
        <is>
          <t>libre unbounded</t>
        </is>
      </c>
    </row>
    <row r="1748" ht="15" customHeight="1" s="1003">
      <c r="A1748" s="1019" t="inlineStr">
        <is>
          <t>Olives de table</t>
        </is>
      </c>
      <c r="B1748" t="inlineStr">
        <is>
          <t>Débouchés</t>
        </is>
      </c>
      <c r="C1748" t="inlineStr">
        <is>
          <t>kt</t>
        </is>
      </c>
      <c r="D1748" t="inlineStr">
        <is>
          <t>France</t>
        </is>
      </c>
      <c r="E1748" t="inlineStr">
        <is>
          <t>2015-16</t>
        </is>
      </c>
      <c r="F1748" t="inlineStr">
        <is>
          <t>Pois chiche</t>
        </is>
      </c>
      <c r="G1748" t="inlineStr"/>
      <c r="H1748" t="inlineStr"/>
      <c r="I1748" t="inlineStr"/>
      <c r="J1748" t="inlineStr"/>
      <c r="K1748" t="inlineStr"/>
      <c r="L1748" t="inlineStr"/>
      <c r="M1748" t="inlineStr"/>
      <c r="N1748" t="inlineStr"/>
      <c r="O1748" t="n">
        <v>-0</v>
      </c>
      <c r="P1748" t="n">
        <v>0</v>
      </c>
      <c r="Q1748" t="n">
        <v>500000000</v>
      </c>
      <c r="R1748" t="inlineStr"/>
      <c r="S1748" t="inlineStr"/>
      <c r="T1748" t="inlineStr"/>
      <c r="U1748" t="n">
        <v>0</v>
      </c>
      <c r="V1748" t="n">
        <v>500000000</v>
      </c>
      <c r="W1748" t="inlineStr"/>
      <c r="X1748" t="inlineStr">
        <is>
          <t>libre unbounded</t>
        </is>
      </c>
    </row>
    <row r="1749" ht="15" customHeight="1" s="1003">
      <c r="A1749" s="1019" t="inlineStr">
        <is>
          <t>Olives de table</t>
        </is>
      </c>
      <c r="B1749" t="inlineStr">
        <is>
          <t>Export</t>
        </is>
      </c>
      <c r="C1749" t="inlineStr">
        <is>
          <t>kt</t>
        </is>
      </c>
      <c r="D1749" t="inlineStr">
        <is>
          <t>France</t>
        </is>
      </c>
      <c r="E1749" t="inlineStr">
        <is>
          <t>2015-16</t>
        </is>
      </c>
      <c r="F1749" t="inlineStr">
        <is>
          <t>Pois chiche</t>
        </is>
      </c>
      <c r="G1749" t="inlineStr"/>
      <c r="H1749" t="inlineStr"/>
      <c r="I1749" t="inlineStr"/>
      <c r="J1749" t="inlineStr"/>
      <c r="K1749" t="inlineStr"/>
      <c r="L1749" t="inlineStr"/>
      <c r="M1749" t="inlineStr"/>
      <c r="N1749" t="inlineStr"/>
      <c r="O1749" t="n">
        <v>-0</v>
      </c>
      <c r="P1749" t="n">
        <v>0</v>
      </c>
      <c r="Q1749" t="n">
        <v>500000000</v>
      </c>
      <c r="R1749" t="inlineStr"/>
      <c r="S1749" t="inlineStr"/>
      <c r="T1749" t="inlineStr"/>
      <c r="U1749" t="n">
        <v>0</v>
      </c>
      <c r="V1749" t="n">
        <v>500000000</v>
      </c>
      <c r="W1749" t="inlineStr"/>
      <c r="X1749" t="inlineStr">
        <is>
          <t>libre unbounded</t>
        </is>
      </c>
    </row>
    <row r="1750" ht="15" customHeight="1" s="1003">
      <c r="A1750" s="1019" t="inlineStr">
        <is>
          <t>Olives de table</t>
        </is>
      </c>
      <c r="B1750" t="inlineStr">
        <is>
          <t>GMS</t>
        </is>
      </c>
      <c r="C1750" t="inlineStr">
        <is>
          <t>kt</t>
        </is>
      </c>
      <c r="D1750" t="inlineStr">
        <is>
          <t>France</t>
        </is>
      </c>
      <c r="E1750" t="inlineStr">
        <is>
          <t>2015-16</t>
        </is>
      </c>
      <c r="F1750" t="inlineStr">
        <is>
          <t>Pois chiche</t>
        </is>
      </c>
      <c r="G1750" t="inlineStr"/>
      <c r="H1750" t="inlineStr"/>
      <c r="I1750" t="inlineStr"/>
      <c r="J1750" t="inlineStr"/>
      <c r="K1750" t="inlineStr"/>
      <c r="L1750" t="inlineStr"/>
      <c r="M1750" t="inlineStr"/>
      <c r="N1750" t="inlineStr"/>
      <c r="O1750" t="n">
        <v>-0</v>
      </c>
      <c r="P1750" t="n">
        <v>0</v>
      </c>
      <c r="Q1750" t="n">
        <v>500000000</v>
      </c>
      <c r="R1750" t="inlineStr"/>
      <c r="S1750" t="inlineStr"/>
      <c r="T1750" t="inlineStr"/>
      <c r="U1750" t="n">
        <v>0</v>
      </c>
      <c r="V1750" t="n">
        <v>500000000</v>
      </c>
      <c r="W1750" t="inlineStr"/>
      <c r="X1750" t="inlineStr">
        <is>
          <t>libre unbounded</t>
        </is>
      </c>
    </row>
    <row r="1751" ht="15" customHeight="1" s="1003">
      <c r="A1751" s="1019" t="inlineStr">
        <is>
          <t>Olives de table</t>
        </is>
      </c>
      <c r="B1751" t="inlineStr">
        <is>
          <t>Circuits généralistes</t>
        </is>
      </c>
      <c r="C1751" t="inlineStr">
        <is>
          <t>kt</t>
        </is>
      </c>
      <c r="D1751" t="inlineStr">
        <is>
          <t>France</t>
        </is>
      </c>
      <c r="E1751" t="inlineStr">
        <is>
          <t>2015-16</t>
        </is>
      </c>
      <c r="F1751" t="inlineStr">
        <is>
          <t>Pois chiche</t>
        </is>
      </c>
      <c r="G1751" t="inlineStr"/>
      <c r="H1751" t="inlineStr"/>
      <c r="I1751" t="inlineStr"/>
      <c r="J1751" t="inlineStr"/>
      <c r="K1751" t="inlineStr"/>
      <c r="L1751" t="inlineStr"/>
      <c r="M1751" t="inlineStr"/>
      <c r="N1751" t="inlineStr"/>
      <c r="O1751" t="n">
        <v>-0</v>
      </c>
      <c r="P1751" t="n">
        <v>0</v>
      </c>
      <c r="Q1751" t="n">
        <v>500000000</v>
      </c>
      <c r="R1751" t="inlineStr"/>
      <c r="S1751" t="inlineStr"/>
      <c r="T1751" t="inlineStr"/>
      <c r="U1751" t="n">
        <v>0</v>
      </c>
      <c r="V1751" t="n">
        <v>500000000</v>
      </c>
      <c r="W1751" t="inlineStr"/>
      <c r="X1751" t="inlineStr">
        <is>
          <t>libre unbounded</t>
        </is>
      </c>
    </row>
    <row r="1752" ht="15" customHeight="1" s="1003">
      <c r="A1752" s="1019" t="inlineStr">
        <is>
          <t>Olives de table</t>
        </is>
      </c>
      <c r="B1752" t="inlineStr">
        <is>
          <t>Ecart statistique</t>
        </is>
      </c>
      <c r="C1752" t="inlineStr">
        <is>
          <t>kt</t>
        </is>
      </c>
      <c r="D1752" t="inlineStr">
        <is>
          <t>France</t>
        </is>
      </c>
      <c r="E1752" t="inlineStr">
        <is>
          <t>2015-16</t>
        </is>
      </c>
      <c r="F1752" t="inlineStr">
        <is>
          <t>Pois chiche</t>
        </is>
      </c>
      <c r="G1752" t="inlineStr"/>
      <c r="H1752" t="inlineStr"/>
      <c r="I1752" t="inlineStr"/>
      <c r="J1752" t="inlineStr"/>
      <c r="K1752" t="inlineStr"/>
      <c r="L1752" t="inlineStr"/>
      <c r="M1752" t="inlineStr"/>
      <c r="N1752" t="inlineStr"/>
      <c r="O1752" t="n">
        <v>-0</v>
      </c>
      <c r="P1752" t="n">
        <v>0</v>
      </c>
      <c r="Q1752" t="n">
        <v>500000000</v>
      </c>
      <c r="R1752" t="inlineStr"/>
      <c r="S1752" t="inlineStr"/>
      <c r="T1752" t="inlineStr"/>
      <c r="U1752" t="n">
        <v>0</v>
      </c>
      <c r="V1752" t="n">
        <v>500000000</v>
      </c>
      <c r="W1752" t="inlineStr"/>
      <c r="X1752" t="inlineStr">
        <is>
          <t>libre unbounded</t>
        </is>
      </c>
    </row>
    <row r="1753" ht="15" customHeight="1" s="1003">
      <c r="A1753" s="1019" t="inlineStr">
        <is>
          <t>Produits alimentaires</t>
        </is>
      </c>
      <c r="B1753" t="inlineStr">
        <is>
          <t>GMS</t>
        </is>
      </c>
      <c r="C1753" t="inlineStr">
        <is>
          <t>kt</t>
        </is>
      </c>
      <c r="D1753" t="inlineStr">
        <is>
          <t>France</t>
        </is>
      </c>
      <c r="E1753" t="inlineStr">
        <is>
          <t>2015-16</t>
        </is>
      </c>
      <c r="F1753" t="inlineStr">
        <is>
          <t>Pois chiche</t>
        </is>
      </c>
      <c r="G1753" t="inlineStr"/>
      <c r="H1753" t="inlineStr">
        <is>
          <t>Part de consommation de produits alimentaires par les GMS (en volume de matière première) = 75,44 % (OléoProtéines - Terres Univia)</t>
        </is>
      </c>
      <c r="I1753" t="inlineStr">
        <is>
          <t>OléoProtéines - Terres Univia</t>
        </is>
      </c>
      <c r="J1753" t="inlineStr">
        <is>
          <t>Même répartition des circuits de distribution des produits alimentaires qu'en 2023</t>
        </is>
      </c>
      <c r="K1753" t="inlineStr">
        <is>
          <t>Répartition</t>
        </is>
      </c>
      <c r="L1753" t="inlineStr">
        <is>
          <t>Part de consommation de produits alimentaires par les GMS (en volume de matière première)</t>
        </is>
      </c>
      <c r="M1753" t="inlineStr">
        <is>
          <t>Consommation - OléoProtéines</t>
        </is>
      </c>
      <c r="N1753" t="inlineStr"/>
      <c r="O1753" t="n">
        <v>5.03</v>
      </c>
      <c r="P1753" t="inlineStr"/>
      <c r="Q1753" t="inlineStr"/>
      <c r="R1753" t="inlineStr"/>
      <c r="S1753" t="inlineStr"/>
      <c r="T1753" t="inlineStr"/>
      <c r="U1753" t="n">
        <v>0</v>
      </c>
      <c r="V1753" t="n">
        <v>500000000</v>
      </c>
      <c r="W1753" t="inlineStr"/>
      <c r="X1753" t="inlineStr">
        <is>
          <t>déterminé</t>
        </is>
      </c>
    </row>
    <row r="1754" ht="15" customHeight="1" s="1003">
      <c r="A1754" s="1019" t="inlineStr">
        <is>
          <t>Produits alimentaires</t>
        </is>
      </c>
      <c r="B1754" t="inlineStr">
        <is>
          <t>Circuits spécialisés</t>
        </is>
      </c>
      <c r="C1754" t="inlineStr">
        <is>
          <t>kt</t>
        </is>
      </c>
      <c r="D1754" t="inlineStr">
        <is>
          <t>France</t>
        </is>
      </c>
      <c r="E1754" t="inlineStr">
        <is>
          <t>2015-16</t>
        </is>
      </c>
      <c r="F1754" t="inlineStr">
        <is>
          <t>Pois chiche</t>
        </is>
      </c>
      <c r="G1754" t="inlineStr"/>
      <c r="H1754" t="inlineStr">
        <is>
          <t>Part de consommation de produits alimentaires par les circuits spécialisés (en volume de matière première) = 3,77 % (OléoProtéines - Terres Univia)</t>
        </is>
      </c>
      <c r="I1754" t="inlineStr">
        <is>
          <t>OléoProtéines - Terres Univia</t>
        </is>
      </c>
      <c r="J1754" t="inlineStr">
        <is>
          <t>Même répartition des circuits de distribution des produits alimentaires qu'en 2023</t>
        </is>
      </c>
      <c r="K1754" t="inlineStr">
        <is>
          <t>Répartition</t>
        </is>
      </c>
      <c r="L1754" t="inlineStr">
        <is>
          <t>Part de consommation de produits alimentaires par les circuits spécialisés (en volume de matière première)</t>
        </is>
      </c>
      <c r="M1754" t="inlineStr">
        <is>
          <t>Consommation - OléoProtéines</t>
        </is>
      </c>
      <c r="N1754" t="inlineStr"/>
      <c r="O1754" t="n">
        <v>0.25</v>
      </c>
      <c r="P1754" t="inlineStr"/>
      <c r="Q1754" t="inlineStr"/>
      <c r="R1754" t="inlineStr"/>
      <c r="S1754" t="inlineStr"/>
      <c r="T1754" t="inlineStr"/>
      <c r="U1754" t="n">
        <v>0</v>
      </c>
      <c r="V1754" t="n">
        <v>500000000</v>
      </c>
      <c r="W1754" t="inlineStr"/>
      <c r="X1754" t="inlineStr">
        <is>
          <t>déterminé</t>
        </is>
      </c>
    </row>
    <row r="1755" ht="15" customHeight="1" s="1003">
      <c r="A1755" s="1019" t="inlineStr">
        <is>
          <t>Produits alimentaires</t>
        </is>
      </c>
      <c r="B1755" t="inlineStr">
        <is>
          <t>RHD</t>
        </is>
      </c>
      <c r="C1755" t="inlineStr">
        <is>
          <t>kt</t>
        </is>
      </c>
      <c r="D1755" t="inlineStr">
        <is>
          <t>France</t>
        </is>
      </c>
      <c r="E1755" t="inlineStr">
        <is>
          <t>2015-16</t>
        </is>
      </c>
      <c r="F1755" t="inlineStr">
        <is>
          <t>Pois chiche</t>
        </is>
      </c>
      <c r="G1755" t="inlineStr"/>
      <c r="H1755" t="inlineStr">
        <is>
          <t>Part de consommation de produits alimentaires par la RHD (en volume de matière première) = 12,53 % (OléoProtéines - Terres Univia)</t>
        </is>
      </c>
      <c r="I1755" t="inlineStr">
        <is>
          <t>OléoProtéines - Terres Univia</t>
        </is>
      </c>
      <c r="J1755" t="inlineStr">
        <is>
          <t>Même répartition des circuits de distribution des produits alimentaires qu'en 2023</t>
        </is>
      </c>
      <c r="K1755" t="inlineStr">
        <is>
          <t>Répartition</t>
        </is>
      </c>
      <c r="L1755" t="inlineStr">
        <is>
          <t>Part de consommation de produits alimentaires par la RHD (en volume de matière première)</t>
        </is>
      </c>
      <c r="M1755" t="inlineStr">
        <is>
          <t>Consommation - OléoProtéines</t>
        </is>
      </c>
      <c r="N1755" t="inlineStr"/>
      <c r="O1755" t="n">
        <v>0.83</v>
      </c>
      <c r="P1755" t="inlineStr"/>
      <c r="Q1755" t="inlineStr"/>
      <c r="R1755" t="inlineStr"/>
      <c r="S1755" t="inlineStr"/>
      <c r="T1755" t="inlineStr"/>
      <c r="U1755" t="n">
        <v>0</v>
      </c>
      <c r="V1755" t="n">
        <v>500000000</v>
      </c>
      <c r="W1755" t="inlineStr"/>
      <c r="X1755" t="inlineStr">
        <is>
          <t>déterminé</t>
        </is>
      </c>
    </row>
    <row r="1756" ht="15" customHeight="1" s="1003">
      <c r="A1756" s="1019" t="inlineStr">
        <is>
          <t>Produits alimentaires</t>
        </is>
      </c>
      <c r="B1756" t="inlineStr">
        <is>
          <t>Autres IAA</t>
        </is>
      </c>
      <c r="C1756" t="inlineStr">
        <is>
          <t>kt</t>
        </is>
      </c>
      <c r="D1756" t="inlineStr">
        <is>
          <t>France</t>
        </is>
      </c>
      <c r="E1756" t="inlineStr">
        <is>
          <t>2015-16</t>
        </is>
      </c>
      <c r="F1756" t="inlineStr">
        <is>
          <t>Pois chiche</t>
        </is>
      </c>
      <c r="G1756" t="inlineStr"/>
      <c r="H1756" t="inlineStr">
        <is>
          <t>Part de consommation de produits alimentaires par les autres IAA (en volume de matière première) = 8,26 % (OléoProtéines - Terres Univia)</t>
        </is>
      </c>
      <c r="I1756" t="inlineStr">
        <is>
          <t>OléoProtéines - Terres Univia</t>
        </is>
      </c>
      <c r="J1756" t="inlineStr">
        <is>
          <t>Même répartition des circuits de distribution des produits alimentaires qu'en 2023</t>
        </is>
      </c>
      <c r="K1756" t="inlineStr">
        <is>
          <t>Répartition</t>
        </is>
      </c>
      <c r="L1756" t="inlineStr">
        <is>
          <t>Part de consommation de produits alimentaires par les autres IAA (en volume de matière première)</t>
        </is>
      </c>
      <c r="M1756" t="inlineStr">
        <is>
          <t>Consommation - OléoProtéines</t>
        </is>
      </c>
      <c r="N1756" t="inlineStr"/>
      <c r="O1756" t="n">
        <v>0.55</v>
      </c>
      <c r="P1756" t="inlineStr"/>
      <c r="Q1756" t="inlineStr"/>
      <c r="R1756" t="inlineStr"/>
      <c r="S1756" t="inlineStr"/>
      <c r="T1756" t="inlineStr"/>
      <c r="U1756" t="n">
        <v>0</v>
      </c>
      <c r="V1756" t="n">
        <v>500000000</v>
      </c>
      <c r="W1756" t="inlineStr"/>
      <c r="X1756" t="inlineStr">
        <is>
          <t>déterminé</t>
        </is>
      </c>
    </row>
    <row r="1757" ht="15" customHeight="1" s="1003">
      <c r="A1757" s="1019" t="inlineStr">
        <is>
          <t>Produits alimentaires</t>
        </is>
      </c>
      <c r="B1757" t="inlineStr">
        <is>
          <t>Ménages</t>
        </is>
      </c>
      <c r="C1757" t="inlineStr">
        <is>
          <t>kt</t>
        </is>
      </c>
      <c r="D1757" t="inlineStr">
        <is>
          <t>France</t>
        </is>
      </c>
      <c r="E1757" t="inlineStr">
        <is>
          <t>2015-16</t>
        </is>
      </c>
      <c r="F1757" t="inlineStr">
        <is>
          <t>Pois chiche</t>
        </is>
      </c>
      <c r="G1757" t="inlineStr"/>
      <c r="H1757" t="inlineStr"/>
      <c r="I1757" t="inlineStr"/>
      <c r="J1757" t="inlineStr"/>
      <c r="K1757" t="inlineStr"/>
      <c r="L1757" t="inlineStr"/>
      <c r="M1757" t="inlineStr"/>
      <c r="N1757" t="inlineStr"/>
      <c r="O1757" t="n">
        <v>5.28</v>
      </c>
      <c r="P1757" t="inlineStr"/>
      <c r="Q1757" t="inlineStr"/>
      <c r="R1757" t="inlineStr"/>
      <c r="S1757" t="inlineStr"/>
      <c r="T1757" t="inlineStr"/>
      <c r="U1757" t="n">
        <v>0</v>
      </c>
      <c r="V1757" t="n">
        <v>500000000</v>
      </c>
      <c r="W1757" t="inlineStr"/>
      <c r="X1757" t="inlineStr">
        <is>
          <t>déterminé</t>
        </is>
      </c>
    </row>
    <row r="1758" ht="15" customHeight="1" s="1003">
      <c r="A1758" s="1019" t="inlineStr">
        <is>
          <t>Produits alimentaires</t>
        </is>
      </c>
      <c r="B1758" t="inlineStr">
        <is>
          <t>Circuits généralistes</t>
        </is>
      </c>
      <c r="C1758" t="inlineStr">
        <is>
          <t>kt</t>
        </is>
      </c>
      <c r="D1758" t="inlineStr">
        <is>
          <t>France</t>
        </is>
      </c>
      <c r="E1758" t="inlineStr">
        <is>
          <t>2015-16</t>
        </is>
      </c>
      <c r="F1758" t="inlineStr">
        <is>
          <t>Pois chiche</t>
        </is>
      </c>
      <c r="G1758" t="inlineStr"/>
      <c r="H1758" t="inlineStr"/>
      <c r="I1758" t="inlineStr"/>
      <c r="J1758" t="inlineStr"/>
      <c r="K1758" t="inlineStr"/>
      <c r="L1758" t="inlineStr"/>
      <c r="M1758" t="inlineStr"/>
      <c r="N1758" t="inlineStr"/>
      <c r="O1758" t="n">
        <v>5.03</v>
      </c>
      <c r="P1758" t="inlineStr"/>
      <c r="Q1758" t="inlineStr"/>
      <c r="R1758" t="inlineStr"/>
      <c r="S1758" t="inlineStr"/>
      <c r="T1758" t="inlineStr"/>
      <c r="U1758" t="n">
        <v>0</v>
      </c>
      <c r="V1758" t="n">
        <v>500000000</v>
      </c>
      <c r="W1758" t="inlineStr"/>
      <c r="X1758" t="inlineStr">
        <is>
          <t>déterminé</t>
        </is>
      </c>
    </row>
    <row r="1759" ht="15" customHeight="1" s="1003">
      <c r="A1759" s="1019" t="inlineStr">
        <is>
          <t>Produits alimentaires</t>
        </is>
      </c>
      <c r="B1759" t="inlineStr">
        <is>
          <t>Alimentation humaine</t>
        </is>
      </c>
      <c r="C1759" t="inlineStr">
        <is>
          <t>kt</t>
        </is>
      </c>
      <c r="D1759" t="inlineStr">
        <is>
          <t>France</t>
        </is>
      </c>
      <c r="E1759" t="inlineStr">
        <is>
          <t>2015-16</t>
        </is>
      </c>
      <c r="F1759" t="inlineStr">
        <is>
          <t>Pois chiche</t>
        </is>
      </c>
      <c r="G1759" t="inlineStr"/>
      <c r="H1759" t="inlineStr"/>
      <c r="I1759" t="inlineStr"/>
      <c r="J1759" t="inlineStr"/>
      <c r="K1759" t="inlineStr"/>
      <c r="L1759" t="inlineStr"/>
      <c r="M1759" t="inlineStr"/>
      <c r="N1759" t="inlineStr"/>
      <c r="O1759" t="n">
        <v>6.66</v>
      </c>
      <c r="P1759" t="inlineStr"/>
      <c r="Q1759" t="inlineStr"/>
      <c r="R1759" t="inlineStr"/>
      <c r="S1759" t="inlineStr"/>
      <c r="T1759" t="inlineStr"/>
      <c r="U1759" t="n">
        <v>0</v>
      </c>
      <c r="V1759" t="n">
        <v>500000000</v>
      </c>
      <c r="W1759" t="inlineStr"/>
      <c r="X1759" t="inlineStr">
        <is>
          <t>déterminé</t>
        </is>
      </c>
    </row>
    <row r="1760" ht="15" customHeight="1" s="1003">
      <c r="A1760" s="1019" t="inlineStr">
        <is>
          <t>Produits alimentaires</t>
        </is>
      </c>
      <c r="B1760" t="inlineStr">
        <is>
          <t>Usages alimentaires</t>
        </is>
      </c>
      <c r="C1760" t="inlineStr">
        <is>
          <t>kt</t>
        </is>
      </c>
      <c r="D1760" t="inlineStr">
        <is>
          <t>France</t>
        </is>
      </c>
      <c r="E1760" t="inlineStr">
        <is>
          <t>2015-16</t>
        </is>
      </c>
      <c r="F1760" t="inlineStr">
        <is>
          <t>Pois chiche</t>
        </is>
      </c>
      <c r="G1760" t="inlineStr"/>
      <c r="H1760" t="inlineStr"/>
      <c r="I1760" t="inlineStr"/>
      <c r="J1760" t="inlineStr"/>
      <c r="K1760" t="inlineStr"/>
      <c r="L1760" t="inlineStr"/>
      <c r="M1760" t="inlineStr"/>
      <c r="N1760" t="inlineStr"/>
      <c r="O1760" t="n">
        <v>6.66</v>
      </c>
      <c r="P1760" t="inlineStr"/>
      <c r="Q1760" t="inlineStr"/>
      <c r="R1760" t="inlineStr"/>
      <c r="S1760" t="inlineStr"/>
      <c r="T1760" t="inlineStr"/>
      <c r="U1760" t="n">
        <v>0</v>
      </c>
      <c r="V1760" t="n">
        <v>500000000</v>
      </c>
      <c r="W1760" t="inlineStr"/>
      <c r="X1760" t="inlineStr">
        <is>
          <t>déterminé</t>
        </is>
      </c>
    </row>
    <row r="1761" ht="15" customHeight="1" s="1003">
      <c r="A1761" s="1019" t="inlineStr">
        <is>
          <t>Produits alimentaires</t>
        </is>
      </c>
      <c r="B1761" t="inlineStr">
        <is>
          <t>Débouchés</t>
        </is>
      </c>
      <c r="C1761" t="inlineStr">
        <is>
          <t>kt</t>
        </is>
      </c>
      <c r="D1761" t="inlineStr">
        <is>
          <t>France</t>
        </is>
      </c>
      <c r="E1761" t="inlineStr">
        <is>
          <t>2015-16</t>
        </is>
      </c>
      <c r="F1761" t="inlineStr">
        <is>
          <t>Pois chiche</t>
        </is>
      </c>
      <c r="G1761" t="inlineStr"/>
      <c r="H1761" t="inlineStr"/>
      <c r="I1761" t="inlineStr"/>
      <c r="J1761" t="inlineStr"/>
      <c r="K1761" t="inlineStr"/>
      <c r="L1761" t="inlineStr"/>
      <c r="M1761" t="inlineStr"/>
      <c r="N1761" t="inlineStr"/>
      <c r="O1761" t="n">
        <v>6.66</v>
      </c>
      <c r="P1761" t="inlineStr"/>
      <c r="Q1761" t="inlineStr"/>
      <c r="R1761" t="inlineStr"/>
      <c r="S1761" t="inlineStr"/>
      <c r="T1761" t="inlineStr"/>
      <c r="U1761" t="n">
        <v>0</v>
      </c>
      <c r="V1761" t="n">
        <v>500000000</v>
      </c>
      <c r="W1761" t="inlineStr"/>
      <c r="X1761" t="inlineStr">
        <is>
          <t>déterminé</t>
        </is>
      </c>
    </row>
    <row r="1762" ht="15" customHeight="1" s="1003">
      <c r="A1762" s="1019" t="inlineStr">
        <is>
          <t>Amidon</t>
        </is>
      </c>
      <c r="B1762" t="inlineStr">
        <is>
          <t>Autres IAA</t>
        </is>
      </c>
      <c r="C1762" t="inlineStr">
        <is>
          <t>kt</t>
        </is>
      </c>
      <c r="D1762" t="inlineStr">
        <is>
          <t>France</t>
        </is>
      </c>
      <c r="E1762" t="inlineStr">
        <is>
          <t>2015-16</t>
        </is>
      </c>
      <c r="F1762" t="inlineStr">
        <is>
          <t>Pois chiche</t>
        </is>
      </c>
      <c r="G1762" t="inlineStr"/>
      <c r="H1762" t="inlineStr"/>
      <c r="I1762" t="inlineStr"/>
      <c r="J1762" t="inlineStr"/>
      <c r="K1762" t="inlineStr"/>
      <c r="L1762" t="inlineStr"/>
      <c r="M1762" t="inlineStr"/>
      <c r="N1762" t="inlineStr"/>
      <c r="O1762" t="n">
        <v>-0</v>
      </c>
      <c r="P1762" t="n">
        <v>0</v>
      </c>
      <c r="Q1762" t="n">
        <v>-0</v>
      </c>
      <c r="R1762" t="inlineStr"/>
      <c r="S1762" t="inlineStr"/>
      <c r="T1762" t="inlineStr"/>
      <c r="U1762" t="n">
        <v>0</v>
      </c>
      <c r="V1762" t="n">
        <v>500000000</v>
      </c>
      <c r="W1762" t="inlineStr"/>
      <c r="X1762" t="inlineStr">
        <is>
          <t>libre</t>
        </is>
      </c>
    </row>
    <row r="1763" ht="15" customHeight="1" s="1003">
      <c r="A1763" s="1019" t="inlineStr">
        <is>
          <t>Amidon</t>
        </is>
      </c>
      <c r="B1763" t="inlineStr">
        <is>
          <t>Alimentation humaine</t>
        </is>
      </c>
      <c r="C1763" t="inlineStr">
        <is>
          <t>kt</t>
        </is>
      </c>
      <c r="D1763" t="inlineStr">
        <is>
          <t>France</t>
        </is>
      </c>
      <c r="E1763" t="inlineStr">
        <is>
          <t>2015-16</t>
        </is>
      </c>
      <c r="F1763" t="inlineStr">
        <is>
          <t>Pois chiche</t>
        </is>
      </c>
      <c r="G1763" t="inlineStr"/>
      <c r="H1763" t="inlineStr"/>
      <c r="I1763" t="inlineStr"/>
      <c r="J1763" t="inlineStr"/>
      <c r="K1763" t="inlineStr"/>
      <c r="L1763" t="inlineStr"/>
      <c r="M1763" t="inlineStr"/>
      <c r="N1763" t="inlineStr"/>
      <c r="O1763" t="n">
        <v>-0</v>
      </c>
      <c r="P1763" t="n">
        <v>0</v>
      </c>
      <c r="Q1763" t="n">
        <v>0</v>
      </c>
      <c r="R1763" t="inlineStr"/>
      <c r="S1763" t="inlineStr"/>
      <c r="T1763" t="inlineStr"/>
      <c r="U1763" t="n">
        <v>0</v>
      </c>
      <c r="V1763" t="n">
        <v>500000000</v>
      </c>
      <c r="W1763" t="inlineStr"/>
      <c r="X1763" t="inlineStr">
        <is>
          <t>libre</t>
        </is>
      </c>
    </row>
    <row r="1764" ht="15" customHeight="1" s="1003">
      <c r="A1764" s="1019" t="inlineStr">
        <is>
          <t>Amidon</t>
        </is>
      </c>
      <c r="B1764" t="inlineStr">
        <is>
          <t>Usages alimentaires</t>
        </is>
      </c>
      <c r="C1764" t="inlineStr">
        <is>
          <t>kt</t>
        </is>
      </c>
      <c r="D1764" t="inlineStr">
        <is>
          <t>France</t>
        </is>
      </c>
      <c r="E1764" t="inlineStr">
        <is>
          <t>2015-16</t>
        </is>
      </c>
      <c r="F1764" t="inlineStr">
        <is>
          <t>Pois chiche</t>
        </is>
      </c>
      <c r="G1764" t="inlineStr"/>
      <c r="H1764" t="inlineStr"/>
      <c r="I1764" t="inlineStr"/>
      <c r="J1764" t="inlineStr"/>
      <c r="K1764" t="inlineStr"/>
      <c r="L1764" t="inlineStr"/>
      <c r="M1764" t="inlineStr"/>
      <c r="N1764" t="inlineStr"/>
      <c r="O1764" t="n">
        <v>-0</v>
      </c>
      <c r="P1764" t="n">
        <v>0</v>
      </c>
      <c r="Q1764" t="n">
        <v>0</v>
      </c>
      <c r="R1764" t="inlineStr"/>
      <c r="S1764" t="inlineStr"/>
      <c r="T1764" t="inlineStr"/>
      <c r="U1764" t="n">
        <v>0</v>
      </c>
      <c r="V1764" t="n">
        <v>500000000</v>
      </c>
      <c r="W1764" t="inlineStr"/>
      <c r="X1764" t="inlineStr">
        <is>
          <t>libre</t>
        </is>
      </c>
    </row>
    <row r="1765" ht="15" customHeight="1" s="1003">
      <c r="A1765" s="1019" t="inlineStr">
        <is>
          <t>Amidon</t>
        </is>
      </c>
      <c r="B1765" t="inlineStr">
        <is>
          <t>Débouchés</t>
        </is>
      </c>
      <c r="C1765" t="inlineStr">
        <is>
          <t>kt</t>
        </is>
      </c>
      <c r="D1765" t="inlineStr">
        <is>
          <t>France</t>
        </is>
      </c>
      <c r="E1765" t="inlineStr">
        <is>
          <t>2015-16</t>
        </is>
      </c>
      <c r="F1765" t="inlineStr">
        <is>
          <t>Pois chiche</t>
        </is>
      </c>
      <c r="G1765" t="inlineStr"/>
      <c r="H1765" t="inlineStr"/>
      <c r="I1765" t="inlineStr"/>
      <c r="J1765" t="inlineStr"/>
      <c r="K1765" t="inlineStr"/>
      <c r="L1765" t="inlineStr"/>
      <c r="M1765" t="inlineStr"/>
      <c r="N1765" t="inlineStr"/>
      <c r="O1765" t="n">
        <v>-0</v>
      </c>
      <c r="P1765" t="n">
        <v>0</v>
      </c>
      <c r="Q1765" t="n">
        <v>0</v>
      </c>
      <c r="R1765" t="inlineStr"/>
      <c r="S1765" t="inlineStr"/>
      <c r="T1765" t="inlineStr"/>
      <c r="U1765" t="n">
        <v>0</v>
      </c>
      <c r="V1765" t="n">
        <v>500000000</v>
      </c>
      <c r="W1765" t="inlineStr"/>
      <c r="X1765" t="inlineStr">
        <is>
          <t>libre</t>
        </is>
      </c>
    </row>
    <row r="1766" ht="15" customHeight="1" s="1003">
      <c r="A1766" s="1019" t="inlineStr">
        <is>
          <t>Protéine</t>
        </is>
      </c>
      <c r="B1766" t="inlineStr">
        <is>
          <t>Autres IAA</t>
        </is>
      </c>
      <c r="C1766" t="inlineStr">
        <is>
          <t>kt</t>
        </is>
      </c>
      <c r="D1766" t="inlineStr">
        <is>
          <t>France</t>
        </is>
      </c>
      <c r="E1766" t="inlineStr">
        <is>
          <t>2015-16</t>
        </is>
      </c>
      <c r="F1766" t="inlineStr">
        <is>
          <t>Pois chiche</t>
        </is>
      </c>
      <c r="G1766" t="inlineStr"/>
      <c r="H1766" t="inlineStr"/>
      <c r="I1766" t="inlineStr"/>
      <c r="J1766" t="inlineStr"/>
      <c r="K1766" t="inlineStr"/>
      <c r="L1766" t="inlineStr"/>
      <c r="M1766" t="inlineStr"/>
      <c r="N1766" t="inlineStr"/>
      <c r="O1766" t="n">
        <v>-0</v>
      </c>
      <c r="P1766" t="n">
        <v>0</v>
      </c>
      <c r="Q1766" t="n">
        <v>-0</v>
      </c>
      <c r="R1766" t="inlineStr"/>
      <c r="S1766" t="inlineStr"/>
      <c r="T1766" t="inlineStr"/>
      <c r="U1766" t="n">
        <v>0</v>
      </c>
      <c r="V1766" t="n">
        <v>500000000</v>
      </c>
      <c r="W1766" t="inlineStr"/>
      <c r="X1766" t="inlineStr">
        <is>
          <t>libre</t>
        </is>
      </c>
    </row>
    <row r="1767" ht="15" customHeight="1" s="1003">
      <c r="A1767" s="1019" t="inlineStr">
        <is>
          <t>Protéine</t>
        </is>
      </c>
      <c r="B1767" t="inlineStr">
        <is>
          <t>Alimentation humaine</t>
        </is>
      </c>
      <c r="C1767" t="inlineStr">
        <is>
          <t>kt</t>
        </is>
      </c>
      <c r="D1767" t="inlineStr">
        <is>
          <t>France</t>
        </is>
      </c>
      <c r="E1767" t="inlineStr">
        <is>
          <t>2015-16</t>
        </is>
      </c>
      <c r="F1767" t="inlineStr">
        <is>
          <t>Pois chiche</t>
        </is>
      </c>
      <c r="G1767" t="inlineStr"/>
      <c r="H1767" t="inlineStr"/>
      <c r="I1767" t="inlineStr"/>
      <c r="J1767" t="inlineStr"/>
      <c r="K1767" t="inlineStr"/>
      <c r="L1767" t="inlineStr"/>
      <c r="M1767" t="inlineStr"/>
      <c r="N1767" t="inlineStr"/>
      <c r="O1767" t="n">
        <v>-0</v>
      </c>
      <c r="P1767" t="n">
        <v>0</v>
      </c>
      <c r="Q1767" t="n">
        <v>0</v>
      </c>
      <c r="R1767" t="inlineStr"/>
      <c r="S1767" t="inlineStr"/>
      <c r="T1767" t="inlineStr"/>
      <c r="U1767" t="n">
        <v>0</v>
      </c>
      <c r="V1767" t="n">
        <v>500000000</v>
      </c>
      <c r="W1767" t="inlineStr"/>
      <c r="X1767" t="inlineStr">
        <is>
          <t>libre</t>
        </is>
      </c>
    </row>
    <row r="1768" ht="15" customHeight="1" s="1003">
      <c r="A1768" s="1019" t="inlineStr">
        <is>
          <t>Protéine</t>
        </is>
      </c>
      <c r="B1768" t="inlineStr">
        <is>
          <t>Usages alimentaires</t>
        </is>
      </c>
      <c r="C1768" t="inlineStr">
        <is>
          <t>kt</t>
        </is>
      </c>
      <c r="D1768" t="inlineStr">
        <is>
          <t>France</t>
        </is>
      </c>
      <c r="E1768" t="inlineStr">
        <is>
          <t>2015-16</t>
        </is>
      </c>
      <c r="F1768" t="inlineStr">
        <is>
          <t>Pois chiche</t>
        </is>
      </c>
      <c r="G1768" t="inlineStr"/>
      <c r="H1768" t="inlineStr"/>
      <c r="I1768" t="inlineStr"/>
      <c r="J1768" t="inlineStr"/>
      <c r="K1768" t="inlineStr"/>
      <c r="L1768" t="inlineStr"/>
      <c r="M1768" t="inlineStr"/>
      <c r="N1768" t="inlineStr"/>
      <c r="O1768" t="n">
        <v>-0</v>
      </c>
      <c r="P1768" t="n">
        <v>0</v>
      </c>
      <c r="Q1768" t="n">
        <v>0</v>
      </c>
      <c r="R1768" t="inlineStr"/>
      <c r="S1768" t="inlineStr"/>
      <c r="T1768" t="inlineStr"/>
      <c r="U1768" t="n">
        <v>0</v>
      </c>
      <c r="V1768" t="n">
        <v>500000000</v>
      </c>
      <c r="W1768" t="inlineStr"/>
      <c r="X1768" t="inlineStr">
        <is>
          <t>libre</t>
        </is>
      </c>
    </row>
    <row r="1769" ht="15" customHeight="1" s="1003">
      <c r="A1769" s="1019" t="inlineStr">
        <is>
          <t>Protéine</t>
        </is>
      </c>
      <c r="B1769" t="inlineStr">
        <is>
          <t>Débouchés</t>
        </is>
      </c>
      <c r="C1769" t="inlineStr">
        <is>
          <t>kt</t>
        </is>
      </c>
      <c r="D1769" t="inlineStr">
        <is>
          <t>France</t>
        </is>
      </c>
      <c r="E1769" t="inlineStr">
        <is>
          <t>2015-16</t>
        </is>
      </c>
      <c r="F1769" t="inlineStr">
        <is>
          <t>Pois chiche</t>
        </is>
      </c>
      <c r="G1769" t="inlineStr"/>
      <c r="H1769" t="inlineStr"/>
      <c r="I1769" t="inlineStr"/>
      <c r="J1769" t="inlineStr"/>
      <c r="K1769" t="inlineStr"/>
      <c r="L1769" t="inlineStr"/>
      <c r="M1769" t="inlineStr"/>
      <c r="N1769" t="inlineStr"/>
      <c r="O1769" t="n">
        <v>-0</v>
      </c>
      <c r="P1769" t="n">
        <v>0</v>
      </c>
      <c r="Q1769" t="n">
        <v>0</v>
      </c>
      <c r="R1769" t="inlineStr"/>
      <c r="S1769" t="inlineStr"/>
      <c r="T1769" t="inlineStr"/>
      <c r="U1769" t="n">
        <v>0</v>
      </c>
      <c r="V1769" t="n">
        <v>500000000</v>
      </c>
      <c r="W1769" t="inlineStr"/>
      <c r="X1769" t="inlineStr">
        <is>
          <t>libre</t>
        </is>
      </c>
    </row>
    <row r="1770" ht="15" customHeight="1" s="1003">
      <c r="A1770" s="1019" t="inlineStr">
        <is>
          <t>Fibres, lipides et sons</t>
        </is>
      </c>
      <c r="B1770" t="inlineStr">
        <is>
          <t>Autres IAA</t>
        </is>
      </c>
      <c r="C1770" t="inlineStr">
        <is>
          <t>kt</t>
        </is>
      </c>
      <c r="D1770" t="inlineStr">
        <is>
          <t>France</t>
        </is>
      </c>
      <c r="E1770" t="inlineStr">
        <is>
          <t>2015-16</t>
        </is>
      </c>
      <c r="F1770" t="inlineStr">
        <is>
          <t>Pois chiche</t>
        </is>
      </c>
      <c r="G1770" t="inlineStr"/>
      <c r="H1770" t="inlineStr"/>
      <c r="I1770" t="inlineStr"/>
      <c r="J1770" t="inlineStr"/>
      <c r="K1770" t="inlineStr"/>
      <c r="L1770" t="inlineStr"/>
      <c r="M1770" t="inlineStr"/>
      <c r="N1770" t="inlineStr"/>
      <c r="O1770" t="n">
        <v>-0</v>
      </c>
      <c r="P1770" t="n">
        <v>0</v>
      </c>
      <c r="Q1770" t="n">
        <v>-0</v>
      </c>
      <c r="R1770" t="inlineStr"/>
      <c r="S1770" t="inlineStr"/>
      <c r="T1770" t="inlineStr"/>
      <c r="U1770" t="n">
        <v>0</v>
      </c>
      <c r="V1770" t="n">
        <v>500000000</v>
      </c>
      <c r="W1770" t="inlineStr"/>
      <c r="X1770" t="inlineStr">
        <is>
          <t>libre</t>
        </is>
      </c>
    </row>
    <row r="1771" ht="15" customHeight="1" s="1003">
      <c r="A1771" s="1019" t="inlineStr">
        <is>
          <t>Fibres, lipides et sons</t>
        </is>
      </c>
      <c r="B1771" t="inlineStr">
        <is>
          <t>Alimentation humaine</t>
        </is>
      </c>
      <c r="C1771" t="inlineStr">
        <is>
          <t>kt</t>
        </is>
      </c>
      <c r="D1771" t="inlineStr">
        <is>
          <t>France</t>
        </is>
      </c>
      <c r="E1771" t="inlineStr">
        <is>
          <t>2015-16</t>
        </is>
      </c>
      <c r="F1771" t="inlineStr">
        <is>
          <t>Pois chiche</t>
        </is>
      </c>
      <c r="G1771" t="inlineStr"/>
      <c r="H1771" t="inlineStr"/>
      <c r="I1771" t="inlineStr"/>
      <c r="J1771" t="inlineStr"/>
      <c r="K1771" t="inlineStr"/>
      <c r="L1771" t="inlineStr"/>
      <c r="M1771" t="inlineStr"/>
      <c r="N1771" t="inlineStr"/>
      <c r="O1771" t="n">
        <v>-0</v>
      </c>
      <c r="P1771" t="n">
        <v>0</v>
      </c>
      <c r="Q1771" t="n">
        <v>0</v>
      </c>
      <c r="R1771" t="inlineStr"/>
      <c r="S1771" t="inlineStr"/>
      <c r="T1771" t="inlineStr"/>
      <c r="U1771" t="n">
        <v>0</v>
      </c>
      <c r="V1771" t="n">
        <v>500000000</v>
      </c>
      <c r="W1771" t="inlineStr"/>
      <c r="X1771" t="inlineStr">
        <is>
          <t>libre</t>
        </is>
      </c>
    </row>
    <row r="1772" ht="15" customHeight="1" s="1003">
      <c r="A1772" s="1019" t="inlineStr">
        <is>
          <t>Fibres, lipides et sons</t>
        </is>
      </c>
      <c r="B1772" t="inlineStr">
        <is>
          <t>Usages alimentaires</t>
        </is>
      </c>
      <c r="C1772" t="inlineStr">
        <is>
          <t>kt</t>
        </is>
      </c>
      <c r="D1772" t="inlineStr">
        <is>
          <t>France</t>
        </is>
      </c>
      <c r="E1772" t="inlineStr">
        <is>
          <t>2015-16</t>
        </is>
      </c>
      <c r="F1772" t="inlineStr">
        <is>
          <t>Pois chiche</t>
        </is>
      </c>
      <c r="G1772" t="inlineStr"/>
      <c r="H1772" t="inlineStr"/>
      <c r="I1772" t="inlineStr"/>
      <c r="J1772" t="inlineStr"/>
      <c r="K1772" t="inlineStr"/>
      <c r="L1772" t="inlineStr"/>
      <c r="M1772" t="inlineStr"/>
      <c r="N1772" t="inlineStr"/>
      <c r="O1772" t="n">
        <v>-0</v>
      </c>
      <c r="P1772" t="n">
        <v>0</v>
      </c>
      <c r="Q1772" t="n">
        <v>0</v>
      </c>
      <c r="R1772" t="inlineStr"/>
      <c r="S1772" t="inlineStr"/>
      <c r="T1772" t="inlineStr"/>
      <c r="U1772" t="n">
        <v>0</v>
      </c>
      <c r="V1772" t="n">
        <v>500000000</v>
      </c>
      <c r="W1772" t="inlineStr"/>
      <c r="X1772" t="inlineStr">
        <is>
          <t>libre</t>
        </is>
      </c>
    </row>
    <row r="1773" ht="15" customHeight="1" s="1003">
      <c r="A1773" s="1019" t="inlineStr">
        <is>
          <t>Fibres, lipides et sons</t>
        </is>
      </c>
      <c r="B1773" t="inlineStr">
        <is>
          <t>Débouchés</t>
        </is>
      </c>
      <c r="C1773" t="inlineStr">
        <is>
          <t>kt</t>
        </is>
      </c>
      <c r="D1773" t="inlineStr">
        <is>
          <t>France</t>
        </is>
      </c>
      <c r="E1773" t="inlineStr">
        <is>
          <t>2015-16</t>
        </is>
      </c>
      <c r="F1773" t="inlineStr">
        <is>
          <t>Pois chiche</t>
        </is>
      </c>
      <c r="G1773" t="inlineStr"/>
      <c r="H1773" t="inlineStr"/>
      <c r="I1773" t="inlineStr"/>
      <c r="J1773" t="inlineStr"/>
      <c r="K1773" t="inlineStr"/>
      <c r="L1773" t="inlineStr"/>
      <c r="M1773" t="inlineStr"/>
      <c r="N1773" t="inlineStr"/>
      <c r="O1773" t="n">
        <v>-0</v>
      </c>
      <c r="P1773" t="n">
        <v>0</v>
      </c>
      <c r="Q1773" t="n">
        <v>0</v>
      </c>
      <c r="R1773" t="inlineStr"/>
      <c r="S1773" t="inlineStr"/>
      <c r="T1773" t="inlineStr"/>
      <c r="U1773" t="n">
        <v>0</v>
      </c>
      <c r="V1773" t="n">
        <v>500000000</v>
      </c>
      <c r="W1773" t="inlineStr"/>
      <c r="X1773" t="inlineStr">
        <is>
          <t>libre</t>
        </is>
      </c>
    </row>
    <row r="1774" ht="15" customHeight="1" s="1003">
      <c r="A1774" s="1019" t="inlineStr">
        <is>
          <t>Farine</t>
        </is>
      </c>
      <c r="B1774" t="inlineStr">
        <is>
          <t>Autres IAA</t>
        </is>
      </c>
      <c r="C1774" t="inlineStr">
        <is>
          <t>kt</t>
        </is>
      </c>
      <c r="D1774" t="inlineStr">
        <is>
          <t>France</t>
        </is>
      </c>
      <c r="E1774" t="inlineStr">
        <is>
          <t>2015-16</t>
        </is>
      </c>
      <c r="F1774" t="inlineStr">
        <is>
          <t>Pois chiche</t>
        </is>
      </c>
      <c r="G1774" t="inlineStr"/>
      <c r="H1774" t="inlineStr"/>
      <c r="I1774" t="inlineStr"/>
      <c r="J1774" t="inlineStr"/>
      <c r="K1774" t="inlineStr"/>
      <c r="L1774" t="inlineStr"/>
      <c r="M1774" t="inlineStr"/>
      <c r="N1774" t="inlineStr"/>
      <c r="O1774" t="n">
        <v>-0</v>
      </c>
      <c r="P1774" t="n">
        <v>0</v>
      </c>
      <c r="Q1774" t="n">
        <v>-0</v>
      </c>
      <c r="R1774" t="inlineStr"/>
      <c r="S1774" t="inlineStr"/>
      <c r="T1774" t="inlineStr"/>
      <c r="U1774" t="n">
        <v>0</v>
      </c>
      <c r="V1774" t="n">
        <v>500000000</v>
      </c>
      <c r="W1774" t="inlineStr"/>
      <c r="X1774" t="inlineStr">
        <is>
          <t>libre</t>
        </is>
      </c>
    </row>
    <row r="1775" ht="15" customHeight="1" s="1003">
      <c r="A1775" s="1019" t="inlineStr">
        <is>
          <t>Farine</t>
        </is>
      </c>
      <c r="B1775" t="inlineStr">
        <is>
          <t>Alimentation humaine</t>
        </is>
      </c>
      <c r="C1775" t="inlineStr">
        <is>
          <t>kt</t>
        </is>
      </c>
      <c r="D1775" t="inlineStr">
        <is>
          <t>France</t>
        </is>
      </c>
      <c r="E1775" t="inlineStr">
        <is>
          <t>2015-16</t>
        </is>
      </c>
      <c r="F1775" t="inlineStr">
        <is>
          <t>Pois chiche</t>
        </is>
      </c>
      <c r="G1775" t="inlineStr"/>
      <c r="H1775" t="inlineStr"/>
      <c r="I1775" t="inlineStr"/>
      <c r="J1775" t="inlineStr"/>
      <c r="K1775" t="inlineStr"/>
      <c r="L1775" t="inlineStr"/>
      <c r="M1775" t="inlineStr"/>
      <c r="N1775" t="inlineStr"/>
      <c r="O1775" t="n">
        <v>-0</v>
      </c>
      <c r="P1775" t="n">
        <v>0</v>
      </c>
      <c r="Q1775" t="n">
        <v>0</v>
      </c>
      <c r="R1775" t="inlineStr"/>
      <c r="S1775" t="inlineStr"/>
      <c r="T1775" t="inlineStr"/>
      <c r="U1775" t="n">
        <v>0</v>
      </c>
      <c r="V1775" t="n">
        <v>500000000</v>
      </c>
      <c r="W1775" t="inlineStr"/>
      <c r="X1775" t="inlineStr">
        <is>
          <t>libre</t>
        </is>
      </c>
    </row>
    <row r="1776" ht="15" customHeight="1" s="1003">
      <c r="A1776" s="1019" t="inlineStr">
        <is>
          <t>Farine</t>
        </is>
      </c>
      <c r="B1776" t="inlineStr">
        <is>
          <t>Usages alimentaires</t>
        </is>
      </c>
      <c r="C1776" t="inlineStr">
        <is>
          <t>kt</t>
        </is>
      </c>
      <c r="D1776" t="inlineStr">
        <is>
          <t>France</t>
        </is>
      </c>
      <c r="E1776" t="inlineStr">
        <is>
          <t>2015-16</t>
        </is>
      </c>
      <c r="F1776" t="inlineStr">
        <is>
          <t>Pois chiche</t>
        </is>
      </c>
      <c r="G1776" t="inlineStr"/>
      <c r="H1776" t="inlineStr"/>
      <c r="I1776" t="inlineStr"/>
      <c r="J1776" t="inlineStr"/>
      <c r="K1776" t="inlineStr"/>
      <c r="L1776" t="inlineStr"/>
      <c r="M1776" t="inlineStr"/>
      <c r="N1776" t="inlineStr"/>
      <c r="O1776" t="n">
        <v>-0</v>
      </c>
      <c r="P1776" t="n">
        <v>0</v>
      </c>
      <c r="Q1776" t="n">
        <v>0</v>
      </c>
      <c r="R1776" t="inlineStr"/>
      <c r="S1776" t="inlineStr"/>
      <c r="T1776" t="inlineStr"/>
      <c r="U1776" t="n">
        <v>0</v>
      </c>
      <c r="V1776" t="n">
        <v>500000000</v>
      </c>
      <c r="W1776" t="inlineStr"/>
      <c r="X1776" t="inlineStr">
        <is>
          <t>libre</t>
        </is>
      </c>
    </row>
    <row r="1777" ht="15" customHeight="1" s="1003">
      <c r="A1777" s="1019" t="inlineStr">
        <is>
          <t>Farine</t>
        </is>
      </c>
      <c r="B1777" t="inlineStr">
        <is>
          <t>Débouchés</t>
        </is>
      </c>
      <c r="C1777" t="inlineStr">
        <is>
          <t>kt</t>
        </is>
      </c>
      <c r="D1777" t="inlineStr">
        <is>
          <t>France</t>
        </is>
      </c>
      <c r="E1777" t="inlineStr">
        <is>
          <t>2015-16</t>
        </is>
      </c>
      <c r="F1777" t="inlineStr">
        <is>
          <t>Pois chiche</t>
        </is>
      </c>
      <c r="G1777" t="inlineStr"/>
      <c r="H1777" t="inlineStr"/>
      <c r="I1777" t="inlineStr"/>
      <c r="J1777" t="inlineStr"/>
      <c r="K1777" t="inlineStr"/>
      <c r="L1777" t="inlineStr"/>
      <c r="M1777" t="inlineStr"/>
      <c r="N1777" t="inlineStr"/>
      <c r="O1777" t="n">
        <v>-0</v>
      </c>
      <c r="P1777" t="n">
        <v>0</v>
      </c>
      <c r="Q1777" t="n">
        <v>0</v>
      </c>
      <c r="R1777" t="inlineStr"/>
      <c r="S1777" t="inlineStr"/>
      <c r="T1777" t="inlineStr"/>
      <c r="U1777" t="n">
        <v>0</v>
      </c>
      <c r="V1777" t="n">
        <v>500000000</v>
      </c>
      <c r="W1777" t="inlineStr"/>
      <c r="X1777" t="inlineStr">
        <is>
          <t>libre</t>
        </is>
      </c>
    </row>
    <row r="1778" ht="15" customHeight="1" s="1003">
      <c r="A1778" s="1019" t="inlineStr">
        <is>
          <t>Sons</t>
        </is>
      </c>
      <c r="B1778" t="inlineStr">
        <is>
          <t>Alimentation animale</t>
        </is>
      </c>
      <c r="C1778" t="inlineStr">
        <is>
          <t>kt</t>
        </is>
      </c>
      <c r="D1778" t="inlineStr">
        <is>
          <t>France</t>
        </is>
      </c>
      <c r="E1778" t="inlineStr">
        <is>
          <t>2015-16</t>
        </is>
      </c>
      <c r="F1778" t="inlineStr">
        <is>
          <t>Pois chiche</t>
        </is>
      </c>
      <c r="G1778" t="inlineStr"/>
      <c r="H1778" t="inlineStr"/>
      <c r="I1778" t="inlineStr"/>
      <c r="J1778" t="inlineStr"/>
      <c r="K1778" t="inlineStr"/>
      <c r="L1778" t="inlineStr"/>
      <c r="M1778" t="inlineStr"/>
      <c r="N1778" t="inlineStr"/>
      <c r="O1778" t="n">
        <v>-0</v>
      </c>
      <c r="P1778" t="n">
        <v>0</v>
      </c>
      <c r="Q1778" t="n">
        <v>0</v>
      </c>
      <c r="R1778" t="inlineStr"/>
      <c r="S1778" t="inlineStr"/>
      <c r="T1778" t="inlineStr"/>
      <c r="U1778" t="n">
        <v>0</v>
      </c>
      <c r="V1778" t="n">
        <v>500000000</v>
      </c>
      <c r="W1778" t="inlineStr"/>
      <c r="X1778" t="inlineStr">
        <is>
          <t>libre</t>
        </is>
      </c>
    </row>
    <row r="1779" ht="15" customHeight="1" s="1003">
      <c r="A1779" s="1019" t="inlineStr">
        <is>
          <t>Sons</t>
        </is>
      </c>
      <c r="B1779" t="inlineStr">
        <is>
          <t>Usages alimentaires</t>
        </is>
      </c>
      <c r="C1779" t="inlineStr">
        <is>
          <t>kt</t>
        </is>
      </c>
      <c r="D1779" t="inlineStr">
        <is>
          <t>France</t>
        </is>
      </c>
      <c r="E1779" t="inlineStr">
        <is>
          <t>2015-16</t>
        </is>
      </c>
      <c r="F1779" t="inlineStr">
        <is>
          <t>Pois chiche</t>
        </is>
      </c>
      <c r="G1779" t="inlineStr"/>
      <c r="H1779" t="inlineStr"/>
      <c r="I1779" t="inlineStr"/>
      <c r="J1779" t="inlineStr"/>
      <c r="K1779" t="inlineStr"/>
      <c r="L1779" t="inlineStr"/>
      <c r="M1779" t="inlineStr"/>
      <c r="N1779" t="inlineStr"/>
      <c r="O1779" t="n">
        <v>-0</v>
      </c>
      <c r="P1779" t="n">
        <v>0</v>
      </c>
      <c r="Q1779" t="n">
        <v>0</v>
      </c>
      <c r="R1779" t="inlineStr"/>
      <c r="S1779" t="inlineStr"/>
      <c r="T1779" t="inlineStr"/>
      <c r="U1779" t="n">
        <v>0</v>
      </c>
      <c r="V1779" t="n">
        <v>500000000</v>
      </c>
      <c r="W1779" t="inlineStr"/>
      <c r="X1779" t="inlineStr">
        <is>
          <t>libre</t>
        </is>
      </c>
    </row>
    <row r="1780" ht="15" customHeight="1" s="1003">
      <c r="A1780" s="1019" t="inlineStr">
        <is>
          <t>Sons</t>
        </is>
      </c>
      <c r="B1780" t="inlineStr">
        <is>
          <t>Débouchés</t>
        </is>
      </c>
      <c r="C1780" t="inlineStr">
        <is>
          <t>kt</t>
        </is>
      </c>
      <c r="D1780" t="inlineStr">
        <is>
          <t>France</t>
        </is>
      </c>
      <c r="E1780" t="inlineStr">
        <is>
          <t>2015-16</t>
        </is>
      </c>
      <c r="F1780" t="inlineStr">
        <is>
          <t>Pois chiche</t>
        </is>
      </c>
      <c r="G1780" t="inlineStr"/>
      <c r="H1780" t="inlineStr"/>
      <c r="I1780" t="inlineStr"/>
      <c r="J1780" t="inlineStr"/>
      <c r="K1780" t="inlineStr"/>
      <c r="L1780" t="inlineStr"/>
      <c r="M1780" t="inlineStr"/>
      <c r="N1780" t="inlineStr"/>
      <c r="O1780" t="n">
        <v>-0</v>
      </c>
      <c r="P1780" t="n">
        <v>0</v>
      </c>
      <c r="Q1780" t="n">
        <v>0</v>
      </c>
      <c r="R1780" t="inlineStr"/>
      <c r="S1780" t="inlineStr"/>
      <c r="T1780" t="inlineStr"/>
      <c r="U1780" t="n">
        <v>0</v>
      </c>
      <c r="V1780" t="n">
        <v>500000000</v>
      </c>
      <c r="W1780" t="inlineStr"/>
      <c r="X1780" t="inlineStr">
        <is>
          <t>libre</t>
        </is>
      </c>
    </row>
    <row r="1781" ht="15" customHeight="1" s="1003">
      <c r="A1781" s="1019" t="inlineStr">
        <is>
          <t>Sons</t>
        </is>
      </c>
      <c r="B1781" t="inlineStr">
        <is>
          <t>FAB</t>
        </is>
      </c>
      <c r="C1781" t="inlineStr">
        <is>
          <t>kt</t>
        </is>
      </c>
      <c r="D1781" t="inlineStr">
        <is>
          <t>France</t>
        </is>
      </c>
      <c r="E1781" t="inlineStr">
        <is>
          <t>2015-16</t>
        </is>
      </c>
      <c r="F1781" t="inlineStr">
        <is>
          <t>Pois chiche</t>
        </is>
      </c>
      <c r="G1781" t="inlineStr"/>
      <c r="H1781" t="inlineStr"/>
      <c r="I1781" t="inlineStr"/>
      <c r="J1781" t="inlineStr"/>
      <c r="K1781" t="inlineStr"/>
      <c r="L1781" t="inlineStr"/>
      <c r="M1781" t="inlineStr"/>
      <c r="N1781" t="inlineStr"/>
      <c r="O1781" t="n">
        <v>-0</v>
      </c>
      <c r="P1781" t="n">
        <v>0</v>
      </c>
      <c r="Q1781" t="n">
        <v>-0</v>
      </c>
      <c r="R1781" t="inlineStr"/>
      <c r="S1781" t="inlineStr"/>
      <c r="T1781" t="inlineStr"/>
      <c r="U1781" t="n">
        <v>0</v>
      </c>
      <c r="V1781" t="n">
        <v>500000000</v>
      </c>
      <c r="W1781" t="inlineStr"/>
      <c r="X1781" t="inlineStr">
        <is>
          <t>libre</t>
        </is>
      </c>
    </row>
    <row r="1782" ht="15" customHeight="1" s="1003">
      <c r="A1782" s="1019" t="inlineStr">
        <is>
          <t>Sons</t>
        </is>
      </c>
      <c r="B1782" t="inlineStr">
        <is>
          <t>FAF</t>
        </is>
      </c>
      <c r="C1782" t="inlineStr">
        <is>
          <t>kt</t>
        </is>
      </c>
      <c r="D1782" t="inlineStr">
        <is>
          <t>France</t>
        </is>
      </c>
      <c r="E1782" t="inlineStr">
        <is>
          <t>2015-16</t>
        </is>
      </c>
      <c r="F1782" t="inlineStr">
        <is>
          <t>Pois chiche</t>
        </is>
      </c>
      <c r="G1782" t="inlineStr"/>
      <c r="H1782" t="inlineStr"/>
      <c r="I1782" t="inlineStr"/>
      <c r="J1782" t="inlineStr"/>
      <c r="K1782" t="inlineStr"/>
      <c r="L1782" t="inlineStr"/>
      <c r="M1782" t="inlineStr"/>
      <c r="N1782" t="inlineStr"/>
      <c r="O1782" t="n">
        <v>-0</v>
      </c>
      <c r="P1782" t="n">
        <v>0</v>
      </c>
      <c r="Q1782" t="n">
        <v>-0</v>
      </c>
      <c r="R1782" t="inlineStr"/>
      <c r="S1782" t="inlineStr"/>
      <c r="T1782" t="inlineStr"/>
      <c r="U1782" t="n">
        <v>0</v>
      </c>
      <c r="V1782" t="n">
        <v>500000000</v>
      </c>
      <c r="W1782" t="inlineStr"/>
      <c r="X1782" t="inlineStr">
        <is>
          <t>libre</t>
        </is>
      </c>
    </row>
    <row r="1783" ht="15" customHeight="1" s="1003">
      <c r="A1783" s="1019" t="inlineStr">
        <is>
          <t>Sons</t>
        </is>
      </c>
      <c r="B1783" t="inlineStr">
        <is>
          <t>Direct élevage</t>
        </is>
      </c>
      <c r="C1783" t="inlineStr">
        <is>
          <t>kt</t>
        </is>
      </c>
      <c r="D1783" t="inlineStr">
        <is>
          <t>France</t>
        </is>
      </c>
      <c r="E1783" t="inlineStr">
        <is>
          <t>2015-16</t>
        </is>
      </c>
      <c r="F1783" t="inlineStr">
        <is>
          <t>Pois chiche</t>
        </is>
      </c>
      <c r="G1783" t="inlineStr"/>
      <c r="H1783" t="inlineStr"/>
      <c r="I1783" t="inlineStr"/>
      <c r="J1783" t="inlineStr"/>
      <c r="K1783" t="inlineStr"/>
      <c r="L1783" t="inlineStr"/>
      <c r="M1783" t="inlineStr"/>
      <c r="N1783" t="inlineStr"/>
      <c r="O1783" t="n">
        <v>-0</v>
      </c>
      <c r="P1783" t="n">
        <v>0</v>
      </c>
      <c r="Q1783" t="n">
        <v>-0</v>
      </c>
      <c r="R1783" t="inlineStr"/>
      <c r="S1783" t="inlineStr"/>
      <c r="T1783" t="inlineStr"/>
      <c r="U1783" t="n">
        <v>0</v>
      </c>
      <c r="V1783" t="n">
        <v>500000000</v>
      </c>
      <c r="W1783" t="inlineStr"/>
      <c r="X1783" t="inlineStr">
        <is>
          <t>libre</t>
        </is>
      </c>
    </row>
    <row r="1784" ht="15" customHeight="1" s="1003">
      <c r="A1784" s="1019" t="inlineStr">
        <is>
          <t>Sons</t>
        </is>
      </c>
      <c r="B1784" t="inlineStr">
        <is>
          <t>Petfood</t>
        </is>
      </c>
      <c r="C1784" t="inlineStr">
        <is>
          <t>kt</t>
        </is>
      </c>
      <c r="D1784" t="inlineStr">
        <is>
          <t>France</t>
        </is>
      </c>
      <c r="E1784" t="inlineStr">
        <is>
          <t>2015-16</t>
        </is>
      </c>
      <c r="F1784" t="inlineStr">
        <is>
          <t>Pois chiche</t>
        </is>
      </c>
      <c r="G1784" t="inlineStr"/>
      <c r="H1784" t="inlineStr"/>
      <c r="I1784" t="inlineStr"/>
      <c r="J1784" t="inlineStr"/>
      <c r="K1784" t="inlineStr"/>
      <c r="L1784" t="inlineStr"/>
      <c r="M1784" t="inlineStr"/>
      <c r="N1784" t="inlineStr"/>
      <c r="O1784" t="n">
        <v>-0</v>
      </c>
      <c r="P1784" t="n">
        <v>0</v>
      </c>
      <c r="Q1784" t="n">
        <v>-0</v>
      </c>
      <c r="R1784" t="inlineStr"/>
      <c r="S1784" t="inlineStr"/>
      <c r="T1784" t="inlineStr"/>
      <c r="U1784" t="n">
        <v>0</v>
      </c>
      <c r="V1784" t="n">
        <v>500000000</v>
      </c>
      <c r="W1784" t="inlineStr"/>
      <c r="X1784" t="inlineStr">
        <is>
          <t>libre</t>
        </is>
      </c>
    </row>
    <row r="1785" ht="15" customHeight="1" s="1003">
      <c r="A1785" s="1019" t="inlineStr">
        <is>
          <t>Sons</t>
        </is>
      </c>
      <c r="B1785" t="inlineStr">
        <is>
          <t>Alimentation animale rente</t>
        </is>
      </c>
      <c r="C1785" t="inlineStr">
        <is>
          <t>kt</t>
        </is>
      </c>
      <c r="D1785" t="inlineStr">
        <is>
          <t>France</t>
        </is>
      </c>
      <c r="E1785" t="inlineStr">
        <is>
          <t>2015-16</t>
        </is>
      </c>
      <c r="F1785" t="inlineStr">
        <is>
          <t>Pois chiche</t>
        </is>
      </c>
      <c r="G1785" t="inlineStr"/>
      <c r="H1785" t="inlineStr"/>
      <c r="I1785" t="inlineStr"/>
      <c r="J1785" t="inlineStr"/>
      <c r="K1785" t="inlineStr"/>
      <c r="L1785" t="inlineStr"/>
      <c r="M1785" t="inlineStr"/>
      <c r="N1785" t="inlineStr"/>
      <c r="O1785" t="n">
        <v>-0</v>
      </c>
      <c r="P1785" t="n">
        <v>0</v>
      </c>
      <c r="Q1785" t="n">
        <v>0</v>
      </c>
      <c r="R1785" t="inlineStr"/>
      <c r="S1785" t="inlineStr"/>
      <c r="T1785" t="inlineStr"/>
      <c r="U1785" t="n">
        <v>0</v>
      </c>
      <c r="V1785" t="n">
        <v>500000000</v>
      </c>
      <c r="W1785" t="inlineStr"/>
      <c r="X1785" t="inlineStr">
        <is>
          <t>libre</t>
        </is>
      </c>
    </row>
    <row r="1786" ht="15" customHeight="1" s="1003">
      <c r="A1786" s="1019" t="inlineStr">
        <is>
          <t>Sons</t>
        </is>
      </c>
      <c r="B1786" t="inlineStr">
        <is>
          <t>Hors FAB</t>
        </is>
      </c>
      <c r="C1786" t="inlineStr">
        <is>
          <t>kt</t>
        </is>
      </c>
      <c r="D1786" t="inlineStr">
        <is>
          <t>France</t>
        </is>
      </c>
      <c r="E1786" t="inlineStr">
        <is>
          <t>2015-16</t>
        </is>
      </c>
      <c r="F1786" t="inlineStr">
        <is>
          <t>Pois chiche</t>
        </is>
      </c>
      <c r="G1786" t="inlineStr"/>
      <c r="H1786" t="inlineStr"/>
      <c r="I1786" t="inlineStr"/>
      <c r="J1786" t="inlineStr"/>
      <c r="K1786" t="inlineStr"/>
      <c r="L1786" t="inlineStr"/>
      <c r="M1786" t="inlineStr"/>
      <c r="N1786" t="inlineStr"/>
      <c r="O1786" t="n">
        <v>-0</v>
      </c>
      <c r="P1786" t="n">
        <v>0</v>
      </c>
      <c r="Q1786" t="n">
        <v>0</v>
      </c>
      <c r="R1786" t="inlineStr"/>
      <c r="S1786" t="inlineStr"/>
      <c r="T1786" t="inlineStr"/>
      <c r="U1786" t="n">
        <v>0</v>
      </c>
      <c r="V1786" t="n">
        <v>500000000</v>
      </c>
      <c r="W1786" t="inlineStr"/>
      <c r="X1786" t="inlineStr">
        <is>
          <t>libre</t>
        </is>
      </c>
    </row>
    <row r="1787" ht="15" customHeight="1" s="1003">
      <c r="A1787" s="1019" t="inlineStr">
        <is>
          <t>MPV</t>
        </is>
      </c>
      <c r="B1787" t="inlineStr">
        <is>
          <t>Autres IAA</t>
        </is>
      </c>
      <c r="C1787" t="inlineStr">
        <is>
          <t>kt</t>
        </is>
      </c>
      <c r="D1787" t="inlineStr">
        <is>
          <t>France</t>
        </is>
      </c>
      <c r="E1787" t="inlineStr">
        <is>
          <t>2015-16</t>
        </is>
      </c>
      <c r="F1787" t="inlineStr">
        <is>
          <t>Pois chiche</t>
        </is>
      </c>
      <c r="G1787" t="inlineStr"/>
      <c r="H1787" t="inlineStr"/>
      <c r="I1787" t="inlineStr"/>
      <c r="J1787" t="inlineStr"/>
      <c r="K1787" t="inlineStr"/>
      <c r="L1787" t="inlineStr"/>
      <c r="M1787" t="inlineStr"/>
      <c r="N1787" t="inlineStr"/>
      <c r="O1787" t="n">
        <v>-0</v>
      </c>
      <c r="P1787" t="n">
        <v>0</v>
      </c>
      <c r="Q1787" t="n">
        <v>-0</v>
      </c>
      <c r="R1787" t="inlineStr"/>
      <c r="S1787" t="inlineStr"/>
      <c r="T1787" t="inlineStr"/>
      <c r="U1787" t="n">
        <v>0</v>
      </c>
      <c r="V1787" t="n">
        <v>500000000</v>
      </c>
      <c r="W1787" t="inlineStr"/>
      <c r="X1787" t="inlineStr">
        <is>
          <t>libre</t>
        </is>
      </c>
    </row>
    <row r="1788" ht="15" customHeight="1" s="1003">
      <c r="A1788" s="1019" t="inlineStr">
        <is>
          <t>MPV</t>
        </is>
      </c>
      <c r="B1788" t="inlineStr">
        <is>
          <t>Alimentation humaine</t>
        </is>
      </c>
      <c r="C1788" t="inlineStr">
        <is>
          <t>kt</t>
        </is>
      </c>
      <c r="D1788" t="inlineStr">
        <is>
          <t>France</t>
        </is>
      </c>
      <c r="E1788" t="inlineStr">
        <is>
          <t>2015-16</t>
        </is>
      </c>
      <c r="F1788" t="inlineStr">
        <is>
          <t>Pois chiche</t>
        </is>
      </c>
      <c r="G1788" t="inlineStr"/>
      <c r="H1788" t="inlineStr"/>
      <c r="I1788" t="inlineStr"/>
      <c r="J1788" t="inlineStr"/>
      <c r="K1788" t="inlineStr"/>
      <c r="L1788" t="inlineStr"/>
      <c r="M1788" t="inlineStr"/>
      <c r="N1788" t="inlineStr"/>
      <c r="O1788" t="n">
        <v>-0</v>
      </c>
      <c r="P1788" t="n">
        <v>0</v>
      </c>
      <c r="Q1788" t="n">
        <v>0</v>
      </c>
      <c r="R1788" t="inlineStr"/>
      <c r="S1788" t="inlineStr"/>
      <c r="T1788" t="inlineStr"/>
      <c r="U1788" t="n">
        <v>0</v>
      </c>
      <c r="V1788" t="n">
        <v>500000000</v>
      </c>
      <c r="W1788" t="inlineStr"/>
      <c r="X1788" t="inlineStr">
        <is>
          <t>libre</t>
        </is>
      </c>
    </row>
    <row r="1789" ht="15" customHeight="1" s="1003">
      <c r="A1789" s="1019" t="inlineStr">
        <is>
          <t>MPV</t>
        </is>
      </c>
      <c r="B1789" t="inlineStr">
        <is>
          <t>Usages alimentaires</t>
        </is>
      </c>
      <c r="C1789" t="inlineStr">
        <is>
          <t>kt</t>
        </is>
      </c>
      <c r="D1789" t="inlineStr">
        <is>
          <t>France</t>
        </is>
      </c>
      <c r="E1789" t="inlineStr">
        <is>
          <t>2015-16</t>
        </is>
      </c>
      <c r="F1789" t="inlineStr">
        <is>
          <t>Pois chiche</t>
        </is>
      </c>
      <c r="G1789" t="inlineStr"/>
      <c r="H1789" t="inlineStr"/>
      <c r="I1789" t="inlineStr"/>
      <c r="J1789" t="inlineStr"/>
      <c r="K1789" t="inlineStr"/>
      <c r="L1789" t="inlineStr"/>
      <c r="M1789" t="inlineStr"/>
      <c r="N1789" t="inlineStr"/>
      <c r="O1789" t="n">
        <v>-0</v>
      </c>
      <c r="P1789" t="n">
        <v>0</v>
      </c>
      <c r="Q1789" t="n">
        <v>0</v>
      </c>
      <c r="R1789" t="inlineStr"/>
      <c r="S1789" t="inlineStr"/>
      <c r="T1789" t="inlineStr"/>
      <c r="U1789" t="n">
        <v>0</v>
      </c>
      <c r="V1789" t="n">
        <v>500000000</v>
      </c>
      <c r="W1789" t="inlineStr"/>
      <c r="X1789" t="inlineStr">
        <is>
          <t>libre</t>
        </is>
      </c>
    </row>
    <row r="1790" ht="15" customHeight="1" s="1003">
      <c r="A1790" s="1019" t="inlineStr">
        <is>
          <t>MPV</t>
        </is>
      </c>
      <c r="B1790" t="inlineStr">
        <is>
          <t>Débouchés</t>
        </is>
      </c>
      <c r="C1790" t="inlineStr">
        <is>
          <t>kt</t>
        </is>
      </c>
      <c r="D1790" t="inlineStr">
        <is>
          <t>France</t>
        </is>
      </c>
      <c r="E1790" t="inlineStr">
        <is>
          <t>2015-16</t>
        </is>
      </c>
      <c r="F1790" t="inlineStr">
        <is>
          <t>Pois chiche</t>
        </is>
      </c>
      <c r="G1790" t="inlineStr"/>
      <c r="H1790" t="inlineStr"/>
      <c r="I1790" t="inlineStr"/>
      <c r="J1790" t="inlineStr"/>
      <c r="K1790" t="inlineStr"/>
      <c r="L1790" t="inlineStr"/>
      <c r="M1790" t="inlineStr"/>
      <c r="N1790" t="inlineStr"/>
      <c r="O1790" t="n">
        <v>-0</v>
      </c>
      <c r="P1790" t="n">
        <v>0</v>
      </c>
      <c r="Q1790" t="n">
        <v>0</v>
      </c>
      <c r="R1790" t="inlineStr"/>
      <c r="S1790" t="inlineStr"/>
      <c r="T1790" t="inlineStr"/>
      <c r="U1790" t="n">
        <v>0</v>
      </c>
      <c r="V1790" t="n">
        <v>500000000</v>
      </c>
      <c r="W1790" t="inlineStr"/>
      <c r="X1790" t="inlineStr">
        <is>
          <t>libre</t>
        </is>
      </c>
    </row>
    <row r="1791" ht="15" customHeight="1" s="1003">
      <c r="A1791" s="1019" t="inlineStr">
        <is>
          <t>Amidon, fibres, lipides et sons</t>
        </is>
      </c>
      <c r="B1791" t="inlineStr">
        <is>
          <t>Autres IAA</t>
        </is>
      </c>
      <c r="C1791" t="inlineStr">
        <is>
          <t>kt</t>
        </is>
      </c>
      <c r="D1791" t="inlineStr">
        <is>
          <t>France</t>
        </is>
      </c>
      <c r="E1791" t="inlineStr">
        <is>
          <t>2015-16</t>
        </is>
      </c>
      <c r="F1791" t="inlineStr">
        <is>
          <t>Pois chiche</t>
        </is>
      </c>
      <c r="G1791" t="inlineStr"/>
      <c r="H1791" t="inlineStr"/>
      <c r="I1791" t="inlineStr"/>
      <c r="J1791" t="inlineStr"/>
      <c r="K1791" t="inlineStr"/>
      <c r="L1791" t="inlineStr"/>
      <c r="M1791" t="inlineStr"/>
      <c r="N1791" t="inlineStr"/>
      <c r="O1791" t="n">
        <v>-0</v>
      </c>
      <c r="P1791" t="n">
        <v>0</v>
      </c>
      <c r="Q1791" t="n">
        <v>-0</v>
      </c>
      <c r="R1791" t="inlineStr"/>
      <c r="S1791" t="inlineStr"/>
      <c r="T1791" t="inlineStr"/>
      <c r="U1791" t="n">
        <v>0</v>
      </c>
      <c r="V1791" t="n">
        <v>500000000</v>
      </c>
      <c r="W1791" t="inlineStr"/>
      <c r="X1791" t="inlineStr">
        <is>
          <t>libre</t>
        </is>
      </c>
    </row>
    <row r="1792" ht="15" customHeight="1" s="1003">
      <c r="A1792" s="1019" t="inlineStr">
        <is>
          <t>Amidon, fibres, lipides et sons</t>
        </is>
      </c>
      <c r="B1792" t="inlineStr">
        <is>
          <t>Alimentation humaine</t>
        </is>
      </c>
      <c r="C1792" t="inlineStr">
        <is>
          <t>kt</t>
        </is>
      </c>
      <c r="D1792" t="inlineStr">
        <is>
          <t>France</t>
        </is>
      </c>
      <c r="E1792" t="inlineStr">
        <is>
          <t>2015-16</t>
        </is>
      </c>
      <c r="F1792" t="inlineStr">
        <is>
          <t>Pois chiche</t>
        </is>
      </c>
      <c r="G1792" t="inlineStr"/>
      <c r="H1792" t="inlineStr"/>
      <c r="I1792" t="inlineStr"/>
      <c r="J1792" t="inlineStr"/>
      <c r="K1792" t="inlineStr"/>
      <c r="L1792" t="inlineStr"/>
      <c r="M1792" t="inlineStr"/>
      <c r="N1792" t="inlineStr"/>
      <c r="O1792" t="n">
        <v>-0</v>
      </c>
      <c r="P1792" t="n">
        <v>0</v>
      </c>
      <c r="Q1792" t="n">
        <v>0</v>
      </c>
      <c r="R1792" t="inlineStr"/>
      <c r="S1792" t="inlineStr"/>
      <c r="T1792" t="inlineStr"/>
      <c r="U1792" t="n">
        <v>0</v>
      </c>
      <c r="V1792" t="n">
        <v>500000000</v>
      </c>
      <c r="W1792" t="inlineStr"/>
      <c r="X1792" t="inlineStr">
        <is>
          <t>libre</t>
        </is>
      </c>
    </row>
    <row r="1793" ht="15" customHeight="1" s="1003">
      <c r="A1793" s="1019" t="inlineStr">
        <is>
          <t>Amidon, fibres, lipides et sons</t>
        </is>
      </c>
      <c r="B1793" t="inlineStr">
        <is>
          <t>Usages alimentaires</t>
        </is>
      </c>
      <c r="C1793" t="inlineStr">
        <is>
          <t>kt</t>
        </is>
      </c>
      <c r="D1793" t="inlineStr">
        <is>
          <t>France</t>
        </is>
      </c>
      <c r="E1793" t="inlineStr">
        <is>
          <t>2015-16</t>
        </is>
      </c>
      <c r="F1793" t="inlineStr">
        <is>
          <t>Pois chiche</t>
        </is>
      </c>
      <c r="G1793" t="inlineStr"/>
      <c r="H1793" t="inlineStr"/>
      <c r="I1793" t="inlineStr"/>
      <c r="J1793" t="inlineStr"/>
      <c r="K1793" t="inlineStr"/>
      <c r="L1793" t="inlineStr"/>
      <c r="M1793" t="inlineStr"/>
      <c r="N1793" t="inlineStr"/>
      <c r="O1793" t="n">
        <v>-0</v>
      </c>
      <c r="P1793" t="n">
        <v>0</v>
      </c>
      <c r="Q1793" t="n">
        <v>0</v>
      </c>
      <c r="R1793" t="inlineStr"/>
      <c r="S1793" t="inlineStr"/>
      <c r="T1793" t="inlineStr"/>
      <c r="U1793" t="n">
        <v>0</v>
      </c>
      <c r="V1793" t="n">
        <v>500000000</v>
      </c>
      <c r="W1793" t="inlineStr"/>
      <c r="X1793" t="inlineStr">
        <is>
          <t>libre</t>
        </is>
      </c>
    </row>
    <row r="1794" ht="15" customHeight="1" s="1003">
      <c r="A1794" s="1019" t="inlineStr">
        <is>
          <t>Amidon, fibres, lipides et sons</t>
        </is>
      </c>
      <c r="B1794" t="inlineStr">
        <is>
          <t>Débouchés</t>
        </is>
      </c>
      <c r="C1794" t="inlineStr">
        <is>
          <t>kt</t>
        </is>
      </c>
      <c r="D1794" t="inlineStr">
        <is>
          <t>France</t>
        </is>
      </c>
      <c r="E1794" t="inlineStr">
        <is>
          <t>2015-16</t>
        </is>
      </c>
      <c r="F1794" t="inlineStr">
        <is>
          <t>Pois chiche</t>
        </is>
      </c>
      <c r="G1794" t="inlineStr"/>
      <c r="H1794" t="inlineStr"/>
      <c r="I1794" t="inlineStr"/>
      <c r="J1794" t="inlineStr"/>
      <c r="K1794" t="inlineStr"/>
      <c r="L1794" t="inlineStr"/>
      <c r="M1794" t="inlineStr"/>
      <c r="N1794" t="inlineStr"/>
      <c r="O1794" t="n">
        <v>-0</v>
      </c>
      <c r="P1794" t="n">
        <v>0</v>
      </c>
      <c r="Q1794" t="n">
        <v>0</v>
      </c>
      <c r="R1794" t="inlineStr"/>
      <c r="S1794" t="inlineStr"/>
      <c r="T1794" t="inlineStr"/>
      <c r="U1794" t="n">
        <v>0</v>
      </c>
      <c r="V1794" t="n">
        <v>500000000</v>
      </c>
      <c r="W1794" t="inlineStr"/>
      <c r="X1794" t="inlineStr">
        <is>
          <t>libre</t>
        </is>
      </c>
    </row>
    <row r="1795" ht="15" customHeight="1" s="1003">
      <c r="A1795" s="1019" t="inlineStr">
        <is>
          <t>Récolte</t>
        </is>
      </c>
      <c r="B1795" t="inlineStr">
        <is>
          <t>Olives</t>
        </is>
      </c>
      <c r="C1795" t="inlineStr">
        <is>
          <t>kt</t>
        </is>
      </c>
      <c r="D1795" t="inlineStr">
        <is>
          <t>France</t>
        </is>
      </c>
      <c r="E1795" t="inlineStr">
        <is>
          <t>2015-16</t>
        </is>
      </c>
      <c r="F1795" t="inlineStr">
        <is>
          <t>Pois chiche</t>
        </is>
      </c>
      <c r="G1795" t="inlineStr"/>
      <c r="H1795" t="inlineStr"/>
      <c r="I1795" t="inlineStr"/>
      <c r="J1795" t="inlineStr"/>
      <c r="K1795" t="inlineStr"/>
      <c r="L1795" t="inlineStr"/>
      <c r="M1795" t="inlineStr"/>
      <c r="N1795" t="inlineStr"/>
      <c r="O1795" t="n">
        <v>-0</v>
      </c>
      <c r="P1795" t="n">
        <v>0</v>
      </c>
      <c r="Q1795" t="n">
        <v>500000000</v>
      </c>
      <c r="R1795" t="inlineStr"/>
      <c r="S1795" t="inlineStr"/>
      <c r="T1795" t="inlineStr"/>
      <c r="U1795" t="n">
        <v>0</v>
      </c>
      <c r="V1795" t="n">
        <v>500000000</v>
      </c>
      <c r="W1795" t="inlineStr"/>
      <c r="X1795" t="inlineStr">
        <is>
          <t>libre unbounded</t>
        </is>
      </c>
    </row>
    <row r="1796" ht="15" customHeight="1" s="1003">
      <c r="A1796" s="1019" t="inlineStr">
        <is>
          <t>Récolte</t>
        </is>
      </c>
      <c r="B1796" t="inlineStr">
        <is>
          <t>Graines récoltées</t>
        </is>
      </c>
      <c r="C1796" t="inlineStr">
        <is>
          <t>kt</t>
        </is>
      </c>
      <c r="D1796" t="inlineStr">
        <is>
          <t>France</t>
        </is>
      </c>
      <c r="E1796" t="inlineStr">
        <is>
          <t>2015-16</t>
        </is>
      </c>
      <c r="F1796" t="inlineStr">
        <is>
          <t>Pois chiche</t>
        </is>
      </c>
      <c r="G1796" t="inlineStr">
        <is>
          <t>Récolte = 16 kt (Statistique Agricole Annuelle - SSP)</t>
        </is>
      </c>
      <c r="H1796" t="inlineStr"/>
      <c r="I1796" t="inlineStr">
        <is>
          <t>Statistique Agricole Annuelle - SSP</t>
        </is>
      </c>
      <c r="J1796" t="inlineStr"/>
      <c r="K1796" t="inlineStr">
        <is>
          <t>Volume</t>
        </is>
      </c>
      <c r="L1796" t="inlineStr">
        <is>
          <t>Récolte</t>
        </is>
      </c>
      <c r="M1796" t="inlineStr">
        <is>
          <t>Récoltes - AGRESTE</t>
        </is>
      </c>
      <c r="N1796" t="inlineStr"/>
      <c r="O1796" t="n">
        <v>15.7</v>
      </c>
      <c r="P1796" t="inlineStr"/>
      <c r="Q1796" t="inlineStr"/>
      <c r="R1796" t="n">
        <v>15.73</v>
      </c>
      <c r="S1796" t="n">
        <v>0.79</v>
      </c>
      <c r="T1796" t="n">
        <v>0.1</v>
      </c>
      <c r="U1796" t="n">
        <v>0</v>
      </c>
      <c r="V1796" t="n">
        <v>500000000</v>
      </c>
      <c r="W1796" t="n">
        <v>0</v>
      </c>
      <c r="X1796" t="inlineStr">
        <is>
          <t>mesuré</t>
        </is>
      </c>
    </row>
    <row r="1797" ht="15" customHeight="1" s="1003">
      <c r="A1797" s="1019" t="inlineStr">
        <is>
          <t>Ferme</t>
        </is>
      </c>
      <c r="B1797" t="inlineStr">
        <is>
          <t>Stock final à la ferme</t>
        </is>
      </c>
      <c r="C1797" t="inlineStr">
        <is>
          <t>kt</t>
        </is>
      </c>
      <c r="D1797" t="inlineStr">
        <is>
          <t>France</t>
        </is>
      </c>
      <c r="E1797" t="inlineStr">
        <is>
          <t>2015-16</t>
        </is>
      </c>
      <c r="F1797" t="inlineStr">
        <is>
          <t>Pois chiche</t>
        </is>
      </c>
      <c r="G1797" t="inlineStr"/>
      <c r="H1797" t="inlineStr"/>
      <c r="I1797" t="inlineStr"/>
      <c r="J1797" t="inlineStr">
        <is>
          <t>Le stock à la ferme est négligé</t>
        </is>
      </c>
      <c r="K1797" t="inlineStr"/>
      <c r="L1797" t="inlineStr">
        <is>
          <t>Stock final à la ferme</t>
        </is>
      </c>
      <c r="M1797" t="inlineStr"/>
      <c r="N1797" t="inlineStr"/>
      <c r="O1797" t="n">
        <v>-0</v>
      </c>
      <c r="P1797" t="inlineStr"/>
      <c r="Q1797" t="inlineStr"/>
      <c r="R1797" t="n">
        <v>0</v>
      </c>
      <c r="S1797" t="n">
        <v>0</v>
      </c>
      <c r="T1797" t="inlineStr"/>
      <c r="U1797" t="n">
        <v>0</v>
      </c>
      <c r="V1797" t="n">
        <v>500000000</v>
      </c>
      <c r="W1797" t="n">
        <v>0</v>
      </c>
      <c r="X1797" t="inlineStr">
        <is>
          <t>mesuré</t>
        </is>
      </c>
    </row>
    <row r="1798" ht="15" customHeight="1" s="1003">
      <c r="A1798" s="1019" t="inlineStr">
        <is>
          <t>Ferme</t>
        </is>
      </c>
      <c r="B1798" t="inlineStr">
        <is>
          <t>Graines autoconsommées</t>
        </is>
      </c>
      <c r="C1798" t="inlineStr">
        <is>
          <t>kt</t>
        </is>
      </c>
      <c r="D1798" t="inlineStr">
        <is>
          <t>France</t>
        </is>
      </c>
      <c r="E1798" t="inlineStr">
        <is>
          <t>2015-16</t>
        </is>
      </c>
      <c r="F1798" t="inlineStr">
        <is>
          <t>Pois chiche</t>
        </is>
      </c>
      <c r="G1798" t="inlineStr"/>
      <c r="H1798" t="inlineStr"/>
      <c r="I1798" t="inlineStr"/>
      <c r="J1798" t="inlineStr"/>
      <c r="K1798" t="inlineStr"/>
      <c r="L1798" t="inlineStr"/>
      <c r="M1798" t="inlineStr"/>
      <c r="N1798" t="inlineStr"/>
      <c r="O1798" t="n">
        <v>7.87</v>
      </c>
      <c r="P1798" t="inlineStr"/>
      <c r="Q1798" t="inlineStr"/>
      <c r="R1798" t="inlineStr"/>
      <c r="S1798" t="inlineStr"/>
      <c r="T1798" t="inlineStr"/>
      <c r="U1798" t="n">
        <v>0</v>
      </c>
      <c r="V1798" t="n">
        <v>500000000</v>
      </c>
      <c r="W1798" t="inlineStr"/>
      <c r="X1798" t="inlineStr">
        <is>
          <t>déterminé</t>
        </is>
      </c>
    </row>
    <row r="1799" ht="15" customHeight="1" s="1003">
      <c r="A1799" s="1019" t="inlineStr">
        <is>
          <t>Ferme</t>
        </is>
      </c>
      <c r="B1799" t="inlineStr">
        <is>
          <t>Stock final</t>
        </is>
      </c>
      <c r="C1799" t="inlineStr">
        <is>
          <t>kt</t>
        </is>
      </c>
      <c r="D1799" t="inlineStr">
        <is>
          <t>France</t>
        </is>
      </c>
      <c r="E1799" t="inlineStr">
        <is>
          <t>2015-16</t>
        </is>
      </c>
      <c r="F1799" t="inlineStr">
        <is>
          <t>Pois chiche</t>
        </is>
      </c>
      <c r="G1799" t="inlineStr"/>
      <c r="H1799" t="inlineStr"/>
      <c r="I1799" t="inlineStr"/>
      <c r="J1799" t="inlineStr"/>
      <c r="K1799" t="inlineStr"/>
      <c r="L1799" t="inlineStr"/>
      <c r="M1799" t="inlineStr"/>
      <c r="N1799" t="inlineStr"/>
      <c r="O1799" t="n">
        <v>0</v>
      </c>
      <c r="P1799" t="inlineStr"/>
      <c r="Q1799" t="inlineStr"/>
      <c r="R1799" t="inlineStr"/>
      <c r="S1799" t="inlineStr"/>
      <c r="T1799" t="inlineStr"/>
      <c r="U1799" t="n">
        <v>0</v>
      </c>
      <c r="V1799" t="n">
        <v>500000000</v>
      </c>
      <c r="W1799" t="inlineStr"/>
      <c r="X1799" t="inlineStr">
        <is>
          <t>déterminé</t>
        </is>
      </c>
    </row>
    <row r="1800" ht="15" customHeight="1" s="1003">
      <c r="A1800" s="1019" t="inlineStr">
        <is>
          <t>OS</t>
        </is>
      </c>
      <c r="B1800" t="inlineStr">
        <is>
          <t>Graines collectées</t>
        </is>
      </c>
      <c r="C1800" t="inlineStr">
        <is>
          <t>kt</t>
        </is>
      </c>
      <c r="D1800" t="inlineStr">
        <is>
          <t>France</t>
        </is>
      </c>
      <c r="E1800" t="inlineStr">
        <is>
          <t>2015-16</t>
        </is>
      </c>
      <c r="F1800" t="inlineStr">
        <is>
          <t>Pois chiche</t>
        </is>
      </c>
      <c r="G1800" t="inlineStr"/>
      <c r="H1800" t="inlineStr"/>
      <c r="I1800" t="inlineStr"/>
      <c r="J1800" t="inlineStr"/>
      <c r="K1800" t="inlineStr"/>
      <c r="L1800" t="inlineStr"/>
      <c r="M1800" t="inlineStr"/>
      <c r="N1800" t="inlineStr"/>
      <c r="O1800" t="n">
        <v>7.79</v>
      </c>
      <c r="P1800" t="inlineStr"/>
      <c r="Q1800" t="inlineStr"/>
      <c r="R1800" t="inlineStr"/>
      <c r="S1800" t="inlineStr"/>
      <c r="T1800" t="inlineStr"/>
      <c r="U1800" t="n">
        <v>0</v>
      </c>
      <c r="V1800" t="n">
        <v>500000000</v>
      </c>
      <c r="W1800" t="inlineStr"/>
      <c r="X1800" t="inlineStr">
        <is>
          <t>déterminé</t>
        </is>
      </c>
    </row>
    <row r="1801" ht="15" customHeight="1" s="1003">
      <c r="A1801" s="1019" t="inlineStr">
        <is>
          <t>OS</t>
        </is>
      </c>
      <c r="B1801" t="inlineStr">
        <is>
          <t>Stock final collecteurs</t>
        </is>
      </c>
      <c r="C1801" t="inlineStr">
        <is>
          <t>kt</t>
        </is>
      </c>
      <c r="D1801" t="inlineStr">
        <is>
          <t>France</t>
        </is>
      </c>
      <c r="E1801" t="inlineStr">
        <is>
          <t>2015-16</t>
        </is>
      </c>
      <c r="F1801" t="inlineStr">
        <is>
          <t>Pois chiche</t>
        </is>
      </c>
      <c r="G1801" t="inlineStr"/>
      <c r="H1801" t="inlineStr">
        <is>
          <t>0</t>
        </is>
      </c>
      <c r="I1801" t="inlineStr">
        <is>
          <t>0</t>
        </is>
      </c>
      <c r="J1801" t="inlineStr">
        <is>
          <t>10 % de la récolte est stockée</t>
        </is>
      </c>
      <c r="K1801" t="inlineStr">
        <is>
          <t>Répartition</t>
        </is>
      </c>
      <c r="L1801" t="inlineStr">
        <is>
          <t>Part du stock final</t>
        </is>
      </c>
      <c r="M1801" t="inlineStr">
        <is>
          <t>0</t>
        </is>
      </c>
      <c r="N1801" t="inlineStr"/>
      <c r="O1801" t="n">
        <v>1.57</v>
      </c>
      <c r="P1801" t="inlineStr"/>
      <c r="Q1801" t="inlineStr"/>
      <c r="R1801" t="inlineStr"/>
      <c r="S1801" t="inlineStr"/>
      <c r="T1801" t="inlineStr"/>
      <c r="U1801" t="n">
        <v>0</v>
      </c>
      <c r="V1801" t="n">
        <v>500000000</v>
      </c>
      <c r="W1801" t="inlineStr"/>
      <c r="X1801" t="inlineStr">
        <is>
          <t>déterminé</t>
        </is>
      </c>
    </row>
    <row r="1802" ht="15" customHeight="1" s="1003">
      <c r="A1802" s="1019" t="inlineStr">
        <is>
          <t>OS</t>
        </is>
      </c>
      <c r="B1802" t="inlineStr">
        <is>
          <t>Stock final</t>
        </is>
      </c>
      <c r="C1802" t="inlineStr">
        <is>
          <t>kt</t>
        </is>
      </c>
      <c r="D1802" t="inlineStr">
        <is>
          <t>France</t>
        </is>
      </c>
      <c r="E1802" t="inlineStr">
        <is>
          <t>2015-16</t>
        </is>
      </c>
      <c r="F1802" t="inlineStr">
        <is>
          <t>Pois chiche</t>
        </is>
      </c>
      <c r="G1802" t="inlineStr"/>
      <c r="H1802" t="inlineStr"/>
      <c r="I1802" t="inlineStr"/>
      <c r="J1802" t="inlineStr">
        <is>
          <t>10 % de la récolte est stockée</t>
        </is>
      </c>
      <c r="K1802" t="inlineStr">
        <is>
          <t>Répartition</t>
        </is>
      </c>
      <c r="L1802" t="inlineStr">
        <is>
          <t>Part du stock final</t>
        </is>
      </c>
      <c r="M1802" t="inlineStr"/>
      <c r="N1802" t="inlineStr"/>
      <c r="O1802" t="n">
        <v>1.57</v>
      </c>
      <c r="P1802" t="inlineStr"/>
      <c r="Q1802" t="inlineStr"/>
      <c r="R1802" t="inlineStr"/>
      <c r="S1802" t="inlineStr"/>
      <c r="T1802" t="inlineStr"/>
      <c r="U1802" t="n">
        <v>0</v>
      </c>
      <c r="V1802" t="n">
        <v>500000000</v>
      </c>
      <c r="W1802" t="inlineStr"/>
      <c r="X1802" t="inlineStr">
        <is>
          <t>déterminé</t>
        </is>
      </c>
    </row>
    <row r="1803" ht="15" customHeight="1" s="1003">
      <c r="A1803" s="1019" t="inlineStr">
        <is>
          <t>OS</t>
        </is>
      </c>
      <c r="B1803" t="inlineStr">
        <is>
          <t>Issues de silo</t>
        </is>
      </c>
      <c r="C1803" t="inlineStr">
        <is>
          <t>kt</t>
        </is>
      </c>
      <c r="D1803" t="inlineStr">
        <is>
          <t>France</t>
        </is>
      </c>
      <c r="E1803" t="inlineStr">
        <is>
          <t>2015-16</t>
        </is>
      </c>
      <c r="F1803" t="inlineStr">
        <is>
          <t>Pois chiche</t>
        </is>
      </c>
      <c r="G1803" t="inlineStr"/>
      <c r="H1803" t="inlineStr">
        <is>
          <t>Ratio d'issues de silo = 1 % (ONRB - FranceAgriMer)</t>
        </is>
      </c>
      <c r="I1803" t="inlineStr">
        <is>
          <t>ONRB - FranceAgriMer</t>
        </is>
      </c>
      <c r="J1803" t="inlineStr">
        <is>
          <t>Même ratio d'issues de silo que les pois et fèveroles</t>
        </is>
      </c>
      <c r="K1803" t="inlineStr">
        <is>
          <t>Rendement</t>
        </is>
      </c>
      <c r="L1803" t="inlineStr">
        <is>
          <t>Ratio d'issues de silo</t>
        </is>
      </c>
      <c r="M1803" t="inlineStr">
        <is>
          <t>Issues de silo - ONRB</t>
        </is>
      </c>
      <c r="N1803" t="inlineStr"/>
      <c r="O1803" t="n">
        <v>0.08</v>
      </c>
      <c r="P1803" t="inlineStr"/>
      <c r="Q1803" t="inlineStr"/>
      <c r="R1803" t="inlineStr"/>
      <c r="S1803" t="inlineStr"/>
      <c r="T1803" t="inlineStr"/>
      <c r="U1803" t="n">
        <v>0</v>
      </c>
      <c r="V1803" t="n">
        <v>500000000</v>
      </c>
      <c r="W1803" t="inlineStr"/>
      <c r="X1803" t="inlineStr">
        <is>
          <t>déterminé</t>
        </is>
      </c>
    </row>
    <row r="1804" ht="15" customHeight="1" s="1003">
      <c r="A1804" s="1019" t="inlineStr">
        <is>
          <t>Trituration</t>
        </is>
      </c>
      <c r="B1804" t="inlineStr">
        <is>
          <t>Huile</t>
        </is>
      </c>
      <c r="C1804" t="inlineStr">
        <is>
          <t>kt</t>
        </is>
      </c>
      <c r="D1804" t="inlineStr">
        <is>
          <t>France</t>
        </is>
      </c>
      <c r="E1804" t="inlineStr">
        <is>
          <t>2015-16</t>
        </is>
      </c>
      <c r="F1804" t="inlineStr">
        <is>
          <t>Pois chiche</t>
        </is>
      </c>
      <c r="G1804" t="inlineStr"/>
      <c r="H1804" t="inlineStr"/>
      <c r="I1804" t="inlineStr"/>
      <c r="J1804" t="inlineStr">
        <is>
          <t>Pas de trituration</t>
        </is>
      </c>
      <c r="K1804" t="inlineStr"/>
      <c r="L1804" t="inlineStr"/>
      <c r="M1804" t="inlineStr"/>
      <c r="N1804" t="inlineStr"/>
      <c r="O1804" t="n">
        <v>-0</v>
      </c>
      <c r="P1804" t="inlineStr"/>
      <c r="Q1804" t="inlineStr"/>
      <c r="R1804" t="n">
        <v>0</v>
      </c>
      <c r="S1804" t="n">
        <v>0</v>
      </c>
      <c r="T1804" t="inlineStr"/>
      <c r="U1804" t="n">
        <v>0</v>
      </c>
      <c r="V1804" t="n">
        <v>500000000</v>
      </c>
      <c r="W1804" t="n">
        <v>0</v>
      </c>
      <c r="X1804" t="inlineStr">
        <is>
          <t>mesuré</t>
        </is>
      </c>
    </row>
    <row r="1805" ht="15" customHeight="1" s="1003">
      <c r="A1805" s="1019" t="inlineStr">
        <is>
          <t>Trituration</t>
        </is>
      </c>
      <c r="B1805" t="inlineStr">
        <is>
          <t>Tourteaux</t>
        </is>
      </c>
      <c r="C1805" t="inlineStr">
        <is>
          <t>kt</t>
        </is>
      </c>
      <c r="D1805" t="inlineStr">
        <is>
          <t>France</t>
        </is>
      </c>
      <c r="E1805" t="inlineStr">
        <is>
          <t>2015-16</t>
        </is>
      </c>
      <c r="F1805" t="inlineStr">
        <is>
          <t>Pois chiche</t>
        </is>
      </c>
      <c r="G1805" t="inlineStr"/>
      <c r="H1805" t="inlineStr"/>
      <c r="I1805" t="inlineStr"/>
      <c r="J1805" t="inlineStr"/>
      <c r="K1805" t="inlineStr"/>
      <c r="L1805" t="inlineStr"/>
      <c r="M1805" t="inlineStr"/>
      <c r="N1805" t="inlineStr"/>
      <c r="O1805" t="n">
        <v>-0</v>
      </c>
      <c r="P1805" t="inlineStr"/>
      <c r="Q1805" t="inlineStr"/>
      <c r="R1805" t="n">
        <v>0</v>
      </c>
      <c r="S1805" t="n">
        <v>0</v>
      </c>
      <c r="T1805" t="inlineStr"/>
      <c r="U1805" t="n">
        <v>0</v>
      </c>
      <c r="V1805" t="n">
        <v>500000000</v>
      </c>
      <c r="W1805" t="n">
        <v>0</v>
      </c>
      <c r="X1805" t="inlineStr">
        <is>
          <t>mesuré</t>
        </is>
      </c>
    </row>
    <row r="1806" ht="15" customHeight="1" s="1003">
      <c r="A1806" s="1019" t="inlineStr">
        <is>
          <t>Trituration</t>
        </is>
      </c>
      <c r="B1806" t="inlineStr">
        <is>
          <t>Coques (+ eau)</t>
        </is>
      </c>
      <c r="C1806" t="inlineStr">
        <is>
          <t>kt</t>
        </is>
      </c>
      <c r="D1806" t="inlineStr">
        <is>
          <t>France</t>
        </is>
      </c>
      <c r="E1806" t="inlineStr">
        <is>
          <t>2015-16</t>
        </is>
      </c>
      <c r="F1806" t="inlineStr">
        <is>
          <t>Pois chiche</t>
        </is>
      </c>
      <c r="G1806" t="inlineStr"/>
      <c r="H1806" t="inlineStr"/>
      <c r="I1806" t="inlineStr"/>
      <c r="J1806" t="inlineStr"/>
      <c r="K1806" t="inlineStr"/>
      <c r="L1806" t="inlineStr"/>
      <c r="M1806" t="inlineStr"/>
      <c r="N1806" t="inlineStr"/>
      <c r="O1806" t="n">
        <v>0</v>
      </c>
      <c r="P1806" t="inlineStr"/>
      <c r="Q1806" t="inlineStr"/>
      <c r="R1806" t="inlineStr"/>
      <c r="S1806" t="inlineStr"/>
      <c r="T1806" t="inlineStr"/>
      <c r="U1806" t="n">
        <v>0</v>
      </c>
      <c r="V1806" t="n">
        <v>500000000</v>
      </c>
      <c r="W1806" t="inlineStr"/>
      <c r="X1806" t="inlineStr">
        <is>
          <t>déterminé</t>
        </is>
      </c>
    </row>
    <row r="1807" ht="15" customHeight="1" s="1003">
      <c r="A1807" s="1019" t="inlineStr">
        <is>
          <t>Moulin</t>
        </is>
      </c>
      <c r="B1807" t="inlineStr">
        <is>
          <t>Grignons d'olive</t>
        </is>
      </c>
      <c r="C1807" t="inlineStr">
        <is>
          <t>kt</t>
        </is>
      </c>
      <c r="D1807" t="inlineStr">
        <is>
          <t>France</t>
        </is>
      </c>
      <c r="E1807" t="inlineStr">
        <is>
          <t>2015-16</t>
        </is>
      </c>
      <c r="F1807" t="inlineStr">
        <is>
          <t>Pois chiche</t>
        </is>
      </c>
      <c r="G1807" t="inlineStr"/>
      <c r="H1807" t="inlineStr"/>
      <c r="I1807" t="inlineStr"/>
      <c r="J1807" t="inlineStr"/>
      <c r="K1807" t="inlineStr"/>
      <c r="L1807" t="inlineStr">
        <is>
          <t>Production de grignons d'olive</t>
        </is>
      </c>
      <c r="M1807" t="inlineStr"/>
      <c r="N1807" t="inlineStr"/>
      <c r="O1807" t="n">
        <v>-0</v>
      </c>
      <c r="P1807" t="n">
        <v>0</v>
      </c>
      <c r="Q1807" t="n">
        <v>500000000</v>
      </c>
      <c r="R1807" t="inlineStr"/>
      <c r="S1807" t="inlineStr"/>
      <c r="T1807" t="inlineStr"/>
      <c r="U1807" t="n">
        <v>0</v>
      </c>
      <c r="V1807" t="n">
        <v>500000000</v>
      </c>
      <c r="W1807" t="inlineStr"/>
      <c r="X1807" t="inlineStr">
        <is>
          <t>libre unbounded</t>
        </is>
      </c>
    </row>
    <row r="1808" ht="15" customHeight="1" s="1003">
      <c r="A1808" s="1019" t="inlineStr">
        <is>
          <t>Moulin</t>
        </is>
      </c>
      <c r="B1808" t="inlineStr">
        <is>
          <t>Huile d'olive</t>
        </is>
      </c>
      <c r="C1808" t="inlineStr">
        <is>
          <t>kt</t>
        </is>
      </c>
      <c r="D1808" t="inlineStr">
        <is>
          <t>France</t>
        </is>
      </c>
      <c r="E1808" t="inlineStr">
        <is>
          <t>2015-16</t>
        </is>
      </c>
      <c r="F1808" t="inlineStr">
        <is>
          <t>Pois chiche</t>
        </is>
      </c>
      <c r="G1808" t="inlineStr"/>
      <c r="H1808" t="inlineStr"/>
      <c r="I1808" t="inlineStr"/>
      <c r="J1808" t="inlineStr"/>
      <c r="K1808" t="inlineStr"/>
      <c r="L1808" t="inlineStr"/>
      <c r="M1808" t="inlineStr"/>
      <c r="N1808" t="inlineStr"/>
      <c r="O1808" t="n">
        <v>-0</v>
      </c>
      <c r="P1808" t="n">
        <v>0</v>
      </c>
      <c r="Q1808" t="n">
        <v>500000000</v>
      </c>
      <c r="R1808" t="inlineStr"/>
      <c r="S1808" t="inlineStr"/>
      <c r="T1808" t="inlineStr"/>
      <c r="U1808" t="n">
        <v>0</v>
      </c>
      <c r="V1808" t="n">
        <v>500000000</v>
      </c>
      <c r="W1808" t="inlineStr"/>
      <c r="X1808" t="inlineStr">
        <is>
          <t>libre unbounded</t>
        </is>
      </c>
    </row>
    <row r="1809" ht="15" customHeight="1" s="1003">
      <c r="A1809" s="1019" t="inlineStr">
        <is>
          <t>Conservation ou préparation d'olives</t>
        </is>
      </c>
      <c r="B1809" t="inlineStr">
        <is>
          <t>Olives de table</t>
        </is>
      </c>
      <c r="C1809" t="inlineStr">
        <is>
          <t>kt</t>
        </is>
      </c>
      <c r="D1809" t="inlineStr">
        <is>
          <t>France</t>
        </is>
      </c>
      <c r="E1809" t="inlineStr">
        <is>
          <t>2015-16</t>
        </is>
      </c>
      <c r="F1809" t="inlineStr">
        <is>
          <t>Pois chiche</t>
        </is>
      </c>
      <c r="G1809" t="inlineStr"/>
      <c r="H1809" t="inlineStr"/>
      <c r="I1809" t="inlineStr"/>
      <c r="J1809" t="inlineStr"/>
      <c r="K1809" t="inlineStr"/>
      <c r="L1809" t="inlineStr"/>
      <c r="M1809" t="inlineStr"/>
      <c r="N1809" t="inlineStr"/>
      <c r="O1809" t="n">
        <v>-0</v>
      </c>
      <c r="P1809" t="n">
        <v>0</v>
      </c>
      <c r="Q1809" t="n">
        <v>500000000</v>
      </c>
      <c r="R1809" t="inlineStr"/>
      <c r="S1809" t="inlineStr"/>
      <c r="T1809" t="inlineStr"/>
      <c r="U1809" t="n">
        <v>0</v>
      </c>
      <c r="V1809" t="n">
        <v>500000000</v>
      </c>
      <c r="W1809" t="inlineStr"/>
      <c r="X1809" t="inlineStr">
        <is>
          <t>libre unbounded</t>
        </is>
      </c>
    </row>
    <row r="1810" ht="15" customHeight="1" s="1003">
      <c r="A1810" s="1019" t="inlineStr">
        <is>
          <t>Fabrication de produits alimentaires</t>
        </is>
      </c>
      <c r="B1810" t="inlineStr">
        <is>
          <t>Produits alimentaires</t>
        </is>
      </c>
      <c r="C1810" t="inlineStr">
        <is>
          <t>kt</t>
        </is>
      </c>
      <c r="D1810" t="inlineStr">
        <is>
          <t>France</t>
        </is>
      </c>
      <c r="E1810" t="inlineStr">
        <is>
          <t>2015-16</t>
        </is>
      </c>
      <c r="F1810" t="inlineStr">
        <is>
          <t>Pois chiche</t>
        </is>
      </c>
      <c r="G1810" t="inlineStr"/>
      <c r="H1810" t="inlineStr"/>
      <c r="I1810" t="inlineStr"/>
      <c r="J1810" t="inlineStr"/>
      <c r="K1810" t="inlineStr"/>
      <c r="L1810" t="inlineStr"/>
      <c r="M1810" t="inlineStr"/>
      <c r="N1810" t="inlineStr"/>
      <c r="O1810" t="n">
        <v>6.66</v>
      </c>
      <c r="P1810" t="inlineStr"/>
      <c r="Q1810" t="inlineStr"/>
      <c r="R1810" t="inlineStr"/>
      <c r="S1810" t="inlineStr"/>
      <c r="T1810" t="inlineStr"/>
      <c r="U1810" t="n">
        <v>0</v>
      </c>
      <c r="V1810" t="n">
        <v>500000000</v>
      </c>
      <c r="W1810" t="inlineStr"/>
      <c r="X1810" t="inlineStr">
        <is>
          <t>déterminé</t>
        </is>
      </c>
    </row>
    <row r="1811" ht="15" customHeight="1" s="1003">
      <c r="A1811" s="1019" t="inlineStr">
        <is>
          <t>Amidonnerie</t>
        </is>
      </c>
      <c r="B1811" t="inlineStr">
        <is>
          <t>Fibres, lipides et sons</t>
        </is>
      </c>
      <c r="C1811" t="inlineStr">
        <is>
          <t>kt</t>
        </is>
      </c>
      <c r="D1811" t="inlineStr">
        <is>
          <t>France</t>
        </is>
      </c>
      <c r="E1811" t="inlineStr">
        <is>
          <t>2015-16</t>
        </is>
      </c>
      <c r="F1811" t="inlineStr">
        <is>
          <t>Pois chiche</t>
        </is>
      </c>
      <c r="G1811" t="inlineStr"/>
      <c r="H1811" t="inlineStr"/>
      <c r="I1811" t="inlineStr"/>
      <c r="J1811" t="inlineStr"/>
      <c r="K1811" t="inlineStr"/>
      <c r="L1811" t="inlineStr"/>
      <c r="M1811" t="inlineStr"/>
      <c r="N1811" t="inlineStr"/>
      <c r="O1811" t="n">
        <v>-0</v>
      </c>
      <c r="P1811" t="n">
        <v>0</v>
      </c>
      <c r="Q1811" t="n">
        <v>-0</v>
      </c>
      <c r="R1811" t="inlineStr"/>
      <c r="S1811" t="inlineStr"/>
      <c r="T1811" t="inlineStr"/>
      <c r="U1811" t="n">
        <v>0</v>
      </c>
      <c r="V1811" t="n">
        <v>500000000</v>
      </c>
      <c r="W1811" t="inlineStr"/>
      <c r="X1811" t="inlineStr">
        <is>
          <t>libre</t>
        </is>
      </c>
    </row>
    <row r="1812" ht="15" customHeight="1" s="1003">
      <c r="A1812" s="1019" t="inlineStr">
        <is>
          <t>Amidonnerie</t>
        </is>
      </c>
      <c r="B1812" t="inlineStr">
        <is>
          <t>Amidon</t>
        </is>
      </c>
      <c r="C1812" t="inlineStr">
        <is>
          <t>kt</t>
        </is>
      </c>
      <c r="D1812" t="inlineStr">
        <is>
          <t>France</t>
        </is>
      </c>
      <c r="E1812" t="inlineStr">
        <is>
          <t>2015-16</t>
        </is>
      </c>
      <c r="F1812" t="inlineStr">
        <is>
          <t>Pois chiche</t>
        </is>
      </c>
      <c r="G1812" t="inlineStr"/>
      <c r="H1812" t="inlineStr"/>
      <c r="I1812" t="inlineStr"/>
      <c r="J1812" t="inlineStr"/>
      <c r="K1812" t="inlineStr"/>
      <c r="L1812" t="inlineStr"/>
      <c r="M1812" t="inlineStr"/>
      <c r="N1812" t="inlineStr"/>
      <c r="O1812" t="n">
        <v>-0</v>
      </c>
      <c r="P1812" t="n">
        <v>0</v>
      </c>
      <c r="Q1812" t="n">
        <v>-0</v>
      </c>
      <c r="R1812" t="inlineStr"/>
      <c r="S1812" t="inlineStr"/>
      <c r="T1812" t="inlineStr"/>
      <c r="U1812" t="n">
        <v>0</v>
      </c>
      <c r="V1812" t="n">
        <v>500000000</v>
      </c>
      <c r="W1812" t="inlineStr"/>
      <c r="X1812" t="inlineStr">
        <is>
          <t>libre</t>
        </is>
      </c>
    </row>
    <row r="1813" ht="15" customHeight="1" s="1003">
      <c r="A1813" s="1019" t="inlineStr">
        <is>
          <t>Amidonnerie</t>
        </is>
      </c>
      <c r="B1813" t="inlineStr">
        <is>
          <t>Protéine</t>
        </is>
      </c>
      <c r="C1813" t="inlineStr">
        <is>
          <t>kt</t>
        </is>
      </c>
      <c r="D1813" t="inlineStr">
        <is>
          <t>France</t>
        </is>
      </c>
      <c r="E1813" t="inlineStr">
        <is>
          <t>2015-16</t>
        </is>
      </c>
      <c r="F1813" t="inlineStr">
        <is>
          <t>Pois chiche</t>
        </is>
      </c>
      <c r="G1813" t="inlineStr"/>
      <c r="H1813" t="inlineStr"/>
      <c r="I1813" t="inlineStr"/>
      <c r="J1813" t="inlineStr"/>
      <c r="K1813" t="inlineStr"/>
      <c r="L1813" t="inlineStr"/>
      <c r="M1813" t="inlineStr"/>
      <c r="N1813" t="inlineStr"/>
      <c r="O1813" t="n">
        <v>-0</v>
      </c>
      <c r="P1813" t="n">
        <v>0</v>
      </c>
      <c r="Q1813" t="n">
        <v>-0</v>
      </c>
      <c r="R1813" t="inlineStr"/>
      <c r="S1813" t="inlineStr"/>
      <c r="T1813" t="inlineStr"/>
      <c r="U1813" t="n">
        <v>0</v>
      </c>
      <c r="V1813" t="n">
        <v>500000000</v>
      </c>
      <c r="W1813" t="inlineStr"/>
      <c r="X1813" t="inlineStr">
        <is>
          <t>libre</t>
        </is>
      </c>
    </row>
    <row r="1814" ht="15" customHeight="1" s="1003">
      <c r="A1814" s="1019" t="inlineStr">
        <is>
          <t>Meunerie</t>
        </is>
      </c>
      <c r="B1814" t="inlineStr">
        <is>
          <t>Sons</t>
        </is>
      </c>
      <c r="C1814" t="inlineStr">
        <is>
          <t>kt</t>
        </is>
      </c>
      <c r="D1814" t="inlineStr">
        <is>
          <t>France</t>
        </is>
      </c>
      <c r="E1814" t="inlineStr">
        <is>
          <t>2015-16</t>
        </is>
      </c>
      <c r="F1814" t="inlineStr">
        <is>
          <t>Pois chiche</t>
        </is>
      </c>
      <c r="G1814" t="inlineStr"/>
      <c r="H1814" t="inlineStr"/>
      <c r="I1814" t="inlineStr"/>
      <c r="J1814" t="inlineStr"/>
      <c r="K1814" t="inlineStr"/>
      <c r="L1814" t="inlineStr"/>
      <c r="M1814" t="inlineStr"/>
      <c r="N1814" t="inlineStr"/>
      <c r="O1814" t="n">
        <v>-0</v>
      </c>
      <c r="P1814" t="n">
        <v>0</v>
      </c>
      <c r="Q1814" t="n">
        <v>-0</v>
      </c>
      <c r="R1814" t="inlineStr"/>
      <c r="S1814" t="inlineStr"/>
      <c r="T1814" t="inlineStr"/>
      <c r="U1814" t="n">
        <v>0</v>
      </c>
      <c r="V1814" t="n">
        <v>500000000</v>
      </c>
      <c r="W1814" t="inlineStr"/>
      <c r="X1814" t="inlineStr">
        <is>
          <t>libre</t>
        </is>
      </c>
    </row>
    <row r="1815" ht="15" customHeight="1" s="1003">
      <c r="A1815" s="1019" t="inlineStr">
        <is>
          <t>Meunerie</t>
        </is>
      </c>
      <c r="B1815" t="inlineStr">
        <is>
          <t>Farine</t>
        </is>
      </c>
      <c r="C1815" t="inlineStr">
        <is>
          <t>kt</t>
        </is>
      </c>
      <c r="D1815" t="inlineStr">
        <is>
          <t>France</t>
        </is>
      </c>
      <c r="E1815" t="inlineStr">
        <is>
          <t>2015-16</t>
        </is>
      </c>
      <c r="F1815" t="inlineStr">
        <is>
          <t>Pois chiche</t>
        </is>
      </c>
      <c r="G1815" t="inlineStr"/>
      <c r="H1815" t="inlineStr"/>
      <c r="I1815" t="inlineStr"/>
      <c r="J1815" t="inlineStr"/>
      <c r="K1815" t="inlineStr"/>
      <c r="L1815" t="inlineStr"/>
      <c r="M1815" t="inlineStr"/>
      <c r="N1815" t="inlineStr"/>
      <c r="O1815" t="n">
        <v>-0</v>
      </c>
      <c r="P1815" t="n">
        <v>0</v>
      </c>
      <c r="Q1815" t="n">
        <v>-0</v>
      </c>
      <c r="R1815" t="inlineStr"/>
      <c r="S1815" t="inlineStr"/>
      <c r="T1815" t="inlineStr"/>
      <c r="U1815" t="n">
        <v>0</v>
      </c>
      <c r="V1815" t="n">
        <v>500000000</v>
      </c>
      <c r="W1815" t="inlineStr"/>
      <c r="X1815" t="inlineStr">
        <is>
          <t>libre</t>
        </is>
      </c>
    </row>
    <row r="1816" ht="15" customHeight="1" s="1003">
      <c r="A1816" s="1019" t="inlineStr">
        <is>
          <t>Fabrication d'ingrédients</t>
        </is>
      </c>
      <c r="B1816" t="inlineStr">
        <is>
          <t>Amidon, fibres, lipides et sons</t>
        </is>
      </c>
      <c r="C1816" t="inlineStr">
        <is>
          <t>kt</t>
        </is>
      </c>
      <c r="D1816" t="inlineStr">
        <is>
          <t>France</t>
        </is>
      </c>
      <c r="E1816" t="inlineStr">
        <is>
          <t>2015-16</t>
        </is>
      </c>
      <c r="F1816" t="inlineStr">
        <is>
          <t>Pois chiche</t>
        </is>
      </c>
      <c r="G1816" t="inlineStr"/>
      <c r="H1816" t="inlineStr"/>
      <c r="I1816" t="inlineStr"/>
      <c r="J1816" t="inlineStr"/>
      <c r="K1816" t="inlineStr"/>
      <c r="L1816" t="inlineStr"/>
      <c r="M1816" t="inlineStr"/>
      <c r="N1816" t="inlineStr"/>
      <c r="O1816" t="n">
        <v>-0</v>
      </c>
      <c r="P1816" t="n">
        <v>0</v>
      </c>
      <c r="Q1816" t="n">
        <v>-0</v>
      </c>
      <c r="R1816" t="inlineStr"/>
      <c r="S1816" t="inlineStr"/>
      <c r="T1816" t="inlineStr"/>
      <c r="U1816" t="n">
        <v>0</v>
      </c>
      <c r="V1816" t="n">
        <v>500000000</v>
      </c>
      <c r="W1816" t="inlineStr"/>
      <c r="X1816" t="inlineStr">
        <is>
          <t>libre</t>
        </is>
      </c>
    </row>
    <row r="1817" ht="15" customHeight="1" s="1003">
      <c r="A1817" s="1019" t="inlineStr">
        <is>
          <t>Fabrication d'ingrédients</t>
        </is>
      </c>
      <c r="B1817" t="inlineStr">
        <is>
          <t>MPV</t>
        </is>
      </c>
      <c r="C1817" t="inlineStr">
        <is>
          <t>kt</t>
        </is>
      </c>
      <c r="D1817" t="inlineStr">
        <is>
          <t>France</t>
        </is>
      </c>
      <c r="E1817" t="inlineStr">
        <is>
          <t>2015-16</t>
        </is>
      </c>
      <c r="F1817" t="inlineStr">
        <is>
          <t>Pois chiche</t>
        </is>
      </c>
      <c r="G1817" t="inlineStr"/>
      <c r="H1817" t="inlineStr"/>
      <c r="I1817" t="inlineStr"/>
      <c r="J1817" t="inlineStr"/>
      <c r="K1817" t="inlineStr"/>
      <c r="L1817" t="inlineStr"/>
      <c r="M1817" t="inlineStr"/>
      <c r="N1817" t="inlineStr"/>
      <c r="O1817" t="n">
        <v>-0</v>
      </c>
      <c r="P1817" t="n">
        <v>0</v>
      </c>
      <c r="Q1817" t="n">
        <v>-0</v>
      </c>
      <c r="R1817" t="inlineStr"/>
      <c r="S1817" t="inlineStr"/>
      <c r="T1817" t="inlineStr"/>
      <c r="U1817" t="n">
        <v>0</v>
      </c>
      <c r="V1817" t="n">
        <v>500000000</v>
      </c>
      <c r="W1817" t="inlineStr"/>
      <c r="X1817" t="inlineStr">
        <is>
          <t>libre</t>
        </is>
      </c>
    </row>
    <row r="1818" ht="15" customHeight="1" s="1003">
      <c r="A1818" s="1019" t="inlineStr">
        <is>
          <t>Ecart statistique</t>
        </is>
      </c>
      <c r="B1818" t="inlineStr">
        <is>
          <t>Graines collectées</t>
        </is>
      </c>
      <c r="C1818" t="inlineStr">
        <is>
          <t>kt</t>
        </is>
      </c>
      <c r="D1818" t="inlineStr">
        <is>
          <t>France</t>
        </is>
      </c>
      <c r="E1818" t="inlineStr">
        <is>
          <t>2015-16</t>
        </is>
      </c>
      <c r="F1818" t="inlineStr">
        <is>
          <t>Pois chiche</t>
        </is>
      </c>
      <c r="G1818" t="inlineStr"/>
      <c r="H1818" t="inlineStr"/>
      <c r="I1818" t="inlineStr"/>
      <c r="J1818" t="inlineStr"/>
      <c r="K1818" t="inlineStr"/>
      <c r="L1818" t="inlineStr"/>
      <c r="M1818" t="inlineStr"/>
      <c r="N1818" t="inlineStr"/>
      <c r="O1818" t="n">
        <v>-0</v>
      </c>
      <c r="P1818" t="inlineStr"/>
      <c r="Q1818" t="inlineStr"/>
      <c r="R1818" t="n">
        <v>0</v>
      </c>
      <c r="S1818" t="n">
        <v>0</v>
      </c>
      <c r="T1818" t="inlineStr"/>
      <c r="U1818" t="n">
        <v>0</v>
      </c>
      <c r="V1818" t="n">
        <v>500000000</v>
      </c>
      <c r="W1818" t="n">
        <v>0</v>
      </c>
      <c r="X1818" t="inlineStr">
        <is>
          <t>mesuré</t>
        </is>
      </c>
    </row>
    <row r="1819" ht="15" customHeight="1" s="1003">
      <c r="A1819" s="1019" t="inlineStr">
        <is>
          <t>Ecart statistique</t>
        </is>
      </c>
      <c r="B1819" t="inlineStr">
        <is>
          <t>Olives</t>
        </is>
      </c>
      <c r="C1819" t="inlineStr">
        <is>
          <t>kt</t>
        </is>
      </c>
      <c r="D1819" t="inlineStr">
        <is>
          <t>France</t>
        </is>
      </c>
      <c r="E1819" t="inlineStr">
        <is>
          <t>2015-16</t>
        </is>
      </c>
      <c r="F1819" t="inlineStr">
        <is>
          <t>Pois chiche</t>
        </is>
      </c>
      <c r="G1819" t="inlineStr"/>
      <c r="H1819" t="inlineStr"/>
      <c r="I1819" t="inlineStr"/>
      <c r="J1819" t="inlineStr"/>
      <c r="K1819" t="inlineStr"/>
      <c r="L1819" t="inlineStr"/>
      <c r="M1819" t="inlineStr"/>
      <c r="N1819" t="inlineStr"/>
      <c r="O1819" t="n">
        <v>-0</v>
      </c>
      <c r="P1819" t="n">
        <v>0</v>
      </c>
      <c r="Q1819" t="n">
        <v>500000000</v>
      </c>
      <c r="R1819" t="inlineStr"/>
      <c r="S1819" t="inlineStr"/>
      <c r="T1819" t="inlineStr"/>
      <c r="U1819" t="n">
        <v>0</v>
      </c>
      <c r="V1819" t="n">
        <v>500000000</v>
      </c>
      <c r="W1819" t="inlineStr"/>
      <c r="X1819" t="inlineStr">
        <is>
          <t>libre unbounded</t>
        </is>
      </c>
    </row>
    <row r="1820" ht="15" customHeight="1" s="1003">
      <c r="A1820" s="1019" t="inlineStr">
        <is>
          <t>Ecart statistique</t>
        </is>
      </c>
      <c r="B1820" t="inlineStr">
        <is>
          <t>Fabrication de produits alimentaires</t>
        </is>
      </c>
      <c r="C1820" t="inlineStr">
        <is>
          <t>kt</t>
        </is>
      </c>
      <c r="D1820" t="inlineStr">
        <is>
          <t>France</t>
        </is>
      </c>
      <c r="E1820" t="inlineStr">
        <is>
          <t>2015-16</t>
        </is>
      </c>
      <c r="F1820" t="inlineStr">
        <is>
          <t>Pois chiche</t>
        </is>
      </c>
      <c r="G1820" t="inlineStr"/>
      <c r="H1820" t="inlineStr"/>
      <c r="I1820" t="inlineStr"/>
      <c r="J1820" t="inlineStr"/>
      <c r="K1820" t="inlineStr"/>
      <c r="L1820" t="inlineStr"/>
      <c r="M1820" t="inlineStr"/>
      <c r="N1820" t="inlineStr"/>
      <c r="O1820" t="n">
        <v>-0</v>
      </c>
      <c r="P1820" t="inlineStr"/>
      <c r="Q1820" t="inlineStr"/>
      <c r="R1820" t="n">
        <v>0</v>
      </c>
      <c r="S1820" t="n">
        <v>0</v>
      </c>
      <c r="T1820" t="inlineStr"/>
      <c r="U1820" t="n">
        <v>0</v>
      </c>
      <c r="V1820" t="n">
        <v>500000000</v>
      </c>
      <c r="W1820" t="n">
        <v>0</v>
      </c>
      <c r="X1820" t="inlineStr">
        <is>
          <t>mesuré</t>
        </is>
      </c>
    </row>
    <row r="1821" ht="15" customHeight="1" s="1003">
      <c r="A1821" s="1019" t="inlineStr">
        <is>
          <t>Ecart statistique</t>
        </is>
      </c>
      <c r="B1821" t="inlineStr">
        <is>
          <t>Olives de table</t>
        </is>
      </c>
      <c r="C1821" t="inlineStr">
        <is>
          <t>kt</t>
        </is>
      </c>
      <c r="D1821" t="inlineStr">
        <is>
          <t>France</t>
        </is>
      </c>
      <c r="E1821" t="inlineStr">
        <is>
          <t>2015-16</t>
        </is>
      </c>
      <c r="F1821" t="inlineStr">
        <is>
          <t>Pois chiche</t>
        </is>
      </c>
      <c r="G1821" t="inlineStr"/>
      <c r="H1821" t="inlineStr"/>
      <c r="I1821" t="inlineStr"/>
      <c r="J1821" t="inlineStr"/>
      <c r="K1821" t="inlineStr"/>
      <c r="L1821" t="inlineStr"/>
      <c r="M1821" t="inlineStr"/>
      <c r="N1821" t="inlineStr"/>
      <c r="O1821" t="n">
        <v>-0</v>
      </c>
      <c r="P1821" t="n">
        <v>0</v>
      </c>
      <c r="Q1821" t="n">
        <v>500000000</v>
      </c>
      <c r="R1821" t="inlineStr"/>
      <c r="S1821" t="inlineStr"/>
      <c r="T1821" t="inlineStr"/>
      <c r="U1821" t="n">
        <v>0</v>
      </c>
      <c r="V1821" t="n">
        <v>500000000</v>
      </c>
      <c r="W1821" t="inlineStr"/>
      <c r="X1821" t="inlineStr">
        <is>
          <t>libre unbounded</t>
        </is>
      </c>
    </row>
    <row r="1822" ht="15" customHeight="1" s="1003">
      <c r="A1822" s="1019" t="inlineStr">
        <is>
          <t>Import</t>
        </is>
      </c>
      <c r="B1822" t="inlineStr">
        <is>
          <t>Huile</t>
        </is>
      </c>
      <c r="C1822" t="inlineStr">
        <is>
          <t>kt</t>
        </is>
      </c>
      <c r="D1822" t="inlineStr">
        <is>
          <t>France</t>
        </is>
      </c>
      <c r="E1822" t="inlineStr">
        <is>
          <t>2015-16</t>
        </is>
      </c>
      <c r="F1822" t="inlineStr">
        <is>
          <t>Pois chiche</t>
        </is>
      </c>
      <c r="G1822" t="inlineStr"/>
      <c r="H1822" t="inlineStr"/>
      <c r="I1822" t="inlineStr"/>
      <c r="J1822" t="inlineStr"/>
      <c r="K1822" t="inlineStr"/>
      <c r="L1822" t="inlineStr"/>
      <c r="M1822" t="inlineStr"/>
      <c r="N1822" t="inlineStr"/>
      <c r="O1822" t="n">
        <v>-0</v>
      </c>
      <c r="P1822" t="n">
        <v>0</v>
      </c>
      <c r="Q1822" t="n">
        <v>500000000</v>
      </c>
      <c r="R1822" t="inlineStr"/>
      <c r="S1822" t="inlineStr"/>
      <c r="T1822" t="inlineStr"/>
      <c r="U1822" t="n">
        <v>0</v>
      </c>
      <c r="V1822" t="n">
        <v>500000000</v>
      </c>
      <c r="W1822" t="inlineStr"/>
      <c r="X1822" t="inlineStr">
        <is>
          <t>libre unbounded</t>
        </is>
      </c>
    </row>
    <row r="1823" ht="15" customHeight="1" s="1003">
      <c r="A1823" s="1019" t="inlineStr">
        <is>
          <t>Import</t>
        </is>
      </c>
      <c r="B1823" t="inlineStr">
        <is>
          <t>Tourteaux</t>
        </is>
      </c>
      <c r="C1823" t="inlineStr">
        <is>
          <t>kt</t>
        </is>
      </c>
      <c r="D1823" t="inlineStr">
        <is>
          <t>France</t>
        </is>
      </c>
      <c r="E1823" t="inlineStr">
        <is>
          <t>2015-16</t>
        </is>
      </c>
      <c r="F1823" t="inlineStr">
        <is>
          <t>Pois chiche</t>
        </is>
      </c>
      <c r="G1823" t="inlineStr"/>
      <c r="H1823" t="inlineStr"/>
      <c r="I1823" t="inlineStr"/>
      <c r="J1823" t="inlineStr"/>
      <c r="K1823" t="inlineStr"/>
      <c r="L1823" t="inlineStr"/>
      <c r="M1823" t="inlineStr"/>
      <c r="N1823" t="inlineStr"/>
      <c r="O1823" t="n">
        <v>-0</v>
      </c>
      <c r="P1823" t="n">
        <v>0</v>
      </c>
      <c r="Q1823" t="n">
        <v>500000000</v>
      </c>
      <c r="R1823" t="inlineStr"/>
      <c r="S1823" t="inlineStr"/>
      <c r="T1823" t="inlineStr"/>
      <c r="U1823" t="n">
        <v>0</v>
      </c>
      <c r="V1823" t="n">
        <v>500000000</v>
      </c>
      <c r="W1823" t="inlineStr"/>
      <c r="X1823" t="inlineStr">
        <is>
          <t>libre unbounded</t>
        </is>
      </c>
    </row>
    <row r="1824" ht="15" customHeight="1" s="1003">
      <c r="A1824" s="1019" t="inlineStr">
        <is>
          <t>Import</t>
        </is>
      </c>
      <c r="B1824" t="inlineStr">
        <is>
          <t>Olives</t>
        </is>
      </c>
      <c r="C1824" t="inlineStr">
        <is>
          <t>kt</t>
        </is>
      </c>
      <c r="D1824" t="inlineStr">
        <is>
          <t>France</t>
        </is>
      </c>
      <c r="E1824" t="inlineStr">
        <is>
          <t>2015-16</t>
        </is>
      </c>
      <c r="F1824" t="inlineStr">
        <is>
          <t>Pois chiche</t>
        </is>
      </c>
      <c r="G1824" t="inlineStr"/>
      <c r="H1824" t="inlineStr"/>
      <c r="I1824" t="inlineStr"/>
      <c r="J1824" t="inlineStr"/>
      <c r="K1824" t="inlineStr"/>
      <c r="L1824" t="inlineStr"/>
      <c r="M1824" t="inlineStr"/>
      <c r="N1824" t="inlineStr"/>
      <c r="O1824" t="n">
        <v>-0</v>
      </c>
      <c r="P1824" t="n">
        <v>0</v>
      </c>
      <c r="Q1824" t="n">
        <v>500000000</v>
      </c>
      <c r="R1824" t="inlineStr"/>
      <c r="S1824" t="inlineStr"/>
      <c r="T1824" t="inlineStr"/>
      <c r="U1824" t="n">
        <v>0</v>
      </c>
      <c r="V1824" t="n">
        <v>500000000</v>
      </c>
      <c r="W1824" t="inlineStr"/>
      <c r="X1824" t="inlineStr">
        <is>
          <t>libre unbounded</t>
        </is>
      </c>
    </row>
    <row r="1825" ht="15" customHeight="1" s="1003">
      <c r="A1825" s="1019" t="inlineStr">
        <is>
          <t>Import</t>
        </is>
      </c>
      <c r="B1825" t="inlineStr">
        <is>
          <t>Huile d'olive</t>
        </is>
      </c>
      <c r="C1825" t="inlineStr">
        <is>
          <t>kt</t>
        </is>
      </c>
      <c r="D1825" t="inlineStr">
        <is>
          <t>France</t>
        </is>
      </c>
      <c r="E1825" t="inlineStr">
        <is>
          <t>2015-16</t>
        </is>
      </c>
      <c r="F1825" t="inlineStr">
        <is>
          <t>Pois chiche</t>
        </is>
      </c>
      <c r="G1825" t="inlineStr"/>
      <c r="H1825" t="inlineStr"/>
      <c r="I1825" t="inlineStr"/>
      <c r="J1825" t="inlineStr"/>
      <c r="K1825" t="inlineStr"/>
      <c r="L1825" t="inlineStr"/>
      <c r="M1825" t="inlineStr"/>
      <c r="N1825" t="inlineStr"/>
      <c r="O1825" t="n">
        <v>-0</v>
      </c>
      <c r="P1825" t="n">
        <v>0</v>
      </c>
      <c r="Q1825" t="n">
        <v>500000000</v>
      </c>
      <c r="R1825" t="inlineStr"/>
      <c r="S1825" t="inlineStr"/>
      <c r="T1825" t="inlineStr"/>
      <c r="U1825" t="n">
        <v>0</v>
      </c>
      <c r="V1825" t="n">
        <v>500000000</v>
      </c>
      <c r="W1825" t="inlineStr"/>
      <c r="X1825" t="inlineStr">
        <is>
          <t>libre unbounded</t>
        </is>
      </c>
    </row>
    <row r="1826" ht="15" customHeight="1" s="1003">
      <c r="A1826" s="1019" t="inlineStr">
        <is>
          <t>Import</t>
        </is>
      </c>
      <c r="B1826" t="inlineStr">
        <is>
          <t>Grignons d'olive</t>
        </is>
      </c>
      <c r="C1826" t="inlineStr">
        <is>
          <t>kt</t>
        </is>
      </c>
      <c r="D1826" t="inlineStr">
        <is>
          <t>France</t>
        </is>
      </c>
      <c r="E1826" t="inlineStr">
        <is>
          <t>2015-16</t>
        </is>
      </c>
      <c r="F1826" t="inlineStr">
        <is>
          <t>Pois chiche</t>
        </is>
      </c>
      <c r="G1826" t="inlineStr"/>
      <c r="H1826" t="inlineStr"/>
      <c r="I1826" t="inlineStr"/>
      <c r="J1826" t="inlineStr"/>
      <c r="K1826" t="inlineStr"/>
      <c r="L1826" t="inlineStr"/>
      <c r="M1826" t="inlineStr"/>
      <c r="N1826" t="inlineStr"/>
      <c r="O1826" t="n">
        <v>-0</v>
      </c>
      <c r="P1826" t="n">
        <v>0</v>
      </c>
      <c r="Q1826" t="n">
        <v>500000000</v>
      </c>
      <c r="R1826" t="inlineStr"/>
      <c r="S1826" t="inlineStr"/>
      <c r="T1826" t="inlineStr"/>
      <c r="U1826" t="n">
        <v>0</v>
      </c>
      <c r="V1826" t="n">
        <v>500000000</v>
      </c>
      <c r="W1826" t="inlineStr"/>
      <c r="X1826" t="inlineStr">
        <is>
          <t>libre unbounded</t>
        </is>
      </c>
    </row>
    <row r="1827" ht="15" customHeight="1" s="1003">
      <c r="A1827" s="1019" t="inlineStr">
        <is>
          <t>Import</t>
        </is>
      </c>
      <c r="B1827" t="inlineStr">
        <is>
          <t>Olives de table</t>
        </is>
      </c>
      <c r="C1827" t="inlineStr">
        <is>
          <t>kt</t>
        </is>
      </c>
      <c r="D1827" t="inlineStr">
        <is>
          <t>France</t>
        </is>
      </c>
      <c r="E1827" t="inlineStr">
        <is>
          <t>2015-16</t>
        </is>
      </c>
      <c r="F1827" t="inlineStr">
        <is>
          <t>Pois chiche</t>
        </is>
      </c>
      <c r="G1827" t="inlineStr"/>
      <c r="H1827" t="inlineStr"/>
      <c r="I1827" t="inlineStr"/>
      <c r="J1827" t="inlineStr"/>
      <c r="K1827" t="inlineStr"/>
      <c r="L1827" t="inlineStr"/>
      <c r="M1827" t="inlineStr"/>
      <c r="N1827" t="inlineStr"/>
      <c r="O1827" t="n">
        <v>-0</v>
      </c>
      <c r="P1827" t="n">
        <v>0</v>
      </c>
      <c r="Q1827" t="n">
        <v>500000000</v>
      </c>
      <c r="R1827" t="inlineStr"/>
      <c r="S1827" t="inlineStr"/>
      <c r="T1827" t="inlineStr"/>
      <c r="U1827" t="n">
        <v>0</v>
      </c>
      <c r="V1827" t="n">
        <v>500000000</v>
      </c>
      <c r="W1827" t="inlineStr"/>
      <c r="X1827" t="inlineStr">
        <is>
          <t>libre unbounded</t>
        </is>
      </c>
    </row>
    <row r="1828" ht="15" customHeight="1" s="1003">
      <c r="A1828" s="1019" t="inlineStr">
        <is>
          <t>Import</t>
        </is>
      </c>
      <c r="B1828" t="inlineStr">
        <is>
          <t>Graines collectées</t>
        </is>
      </c>
      <c r="C1828" t="inlineStr">
        <is>
          <t>kt</t>
        </is>
      </c>
      <c r="D1828" t="inlineStr">
        <is>
          <t>France</t>
        </is>
      </c>
      <c r="E1828" t="inlineStr">
        <is>
          <t>2015-16</t>
        </is>
      </c>
      <c r="F1828" t="inlineStr">
        <is>
          <t>Pois chiche</t>
        </is>
      </c>
      <c r="G1828" t="inlineStr"/>
      <c r="H1828" t="inlineStr">
        <is>
          <t>Importation de graines = 7 kt (Douanes françaises - Eurostat)</t>
        </is>
      </c>
      <c r="I1828" t="inlineStr">
        <is>
          <t>Douanes françaises - Eurostat</t>
        </is>
      </c>
      <c r="J1828" t="inlineStr"/>
      <c r="K1828" t="inlineStr">
        <is>
          <t>Volume</t>
        </is>
      </c>
      <c r="L1828" t="inlineStr">
        <is>
          <t>Importation de graines</t>
        </is>
      </c>
      <c r="M1828" t="inlineStr">
        <is>
          <t>Echanges mensuels - EUROSTAT</t>
        </is>
      </c>
      <c r="N1828" t="inlineStr"/>
      <c r="O1828" t="n">
        <v>6.53</v>
      </c>
      <c r="P1828" t="inlineStr"/>
      <c r="Q1828" t="inlineStr"/>
      <c r="R1828" t="n">
        <v>6.53</v>
      </c>
      <c r="S1828" t="n">
        <v>0.33</v>
      </c>
      <c r="T1828" t="n">
        <v>0.1</v>
      </c>
      <c r="U1828" t="n">
        <v>0</v>
      </c>
      <c r="V1828" t="n">
        <v>500000000</v>
      </c>
      <c r="W1828" t="n">
        <v>0</v>
      </c>
      <c r="X1828" t="inlineStr">
        <is>
          <t>mesuré</t>
        </is>
      </c>
    </row>
    <row r="1829" ht="15" customHeight="1" s="1003">
      <c r="A1829" s="1019" t="inlineStr">
        <is>
          <t>Graines récoltées</t>
        </is>
      </c>
      <c r="B1829" t="inlineStr">
        <is>
          <t>Ferme</t>
        </is>
      </c>
      <c r="C1829" t="inlineStr">
        <is>
          <t>kt</t>
        </is>
      </c>
      <c r="D1829" t="inlineStr">
        <is>
          <t>France</t>
        </is>
      </c>
      <c r="E1829" t="inlineStr">
        <is>
          <t>2015-16</t>
        </is>
      </c>
      <c r="F1829" t="inlineStr">
        <is>
          <t>Haricot sec</t>
        </is>
      </c>
      <c r="G1829" t="inlineStr"/>
      <c r="H1829" t="inlineStr"/>
      <c r="I1829" t="inlineStr"/>
      <c r="J1829" t="inlineStr"/>
      <c r="K1829" t="inlineStr"/>
      <c r="L1829" t="inlineStr"/>
      <c r="M1829" t="inlineStr"/>
      <c r="N1829" t="inlineStr"/>
      <c r="O1829" t="n">
        <v>6.34</v>
      </c>
      <c r="P1829" t="inlineStr"/>
      <c r="Q1829" t="inlineStr"/>
      <c r="R1829" t="inlineStr"/>
      <c r="S1829" t="inlineStr"/>
      <c r="T1829" t="inlineStr"/>
      <c r="U1829" t="n">
        <v>0</v>
      </c>
      <c r="V1829" t="n">
        <v>500000000</v>
      </c>
      <c r="W1829" t="inlineStr"/>
      <c r="X1829" t="inlineStr">
        <is>
          <t>déterminé</t>
        </is>
      </c>
    </row>
    <row r="1830" ht="15" customHeight="1" s="1003">
      <c r="A1830" s="1019" t="inlineStr">
        <is>
          <t>Graines récoltées</t>
        </is>
      </c>
      <c r="B1830" t="inlineStr">
        <is>
          <t>OS</t>
        </is>
      </c>
      <c r="C1830" t="inlineStr">
        <is>
          <t>kt</t>
        </is>
      </c>
      <c r="D1830" t="inlineStr">
        <is>
          <t>France</t>
        </is>
      </c>
      <c r="E1830" t="inlineStr">
        <is>
          <t>2015-16</t>
        </is>
      </c>
      <c r="F1830" t="inlineStr">
        <is>
          <t>Haricot sec</t>
        </is>
      </c>
      <c r="G1830" t="inlineStr"/>
      <c r="H1830" t="inlineStr">
        <is>
          <t>0</t>
        </is>
      </c>
      <c r="I1830" t="inlineStr">
        <is>
          <t>0</t>
        </is>
      </c>
      <c r="J1830" t="inlineStr">
        <is>
          <t>50 % de la récolte est collectée</t>
        </is>
      </c>
      <c r="K1830" t="inlineStr">
        <is>
          <t>Répartition</t>
        </is>
      </c>
      <c r="L1830" t="inlineStr">
        <is>
          <t>Part de la collecte</t>
        </is>
      </c>
      <c r="M1830" t="inlineStr">
        <is>
          <t>0</t>
        </is>
      </c>
      <c r="N1830" t="inlineStr"/>
      <c r="O1830" t="n">
        <v>6.34</v>
      </c>
      <c r="P1830" t="inlineStr"/>
      <c r="Q1830" t="inlineStr"/>
      <c r="R1830" t="inlineStr"/>
      <c r="S1830" t="inlineStr"/>
      <c r="T1830" t="inlineStr"/>
      <c r="U1830" t="n">
        <v>0</v>
      </c>
      <c r="V1830" t="n">
        <v>500000000</v>
      </c>
      <c r="W1830" t="inlineStr"/>
      <c r="X1830" t="inlineStr">
        <is>
          <t>déterminé</t>
        </is>
      </c>
    </row>
    <row r="1831" ht="15" customHeight="1" s="1003">
      <c r="A1831" s="1019" t="inlineStr">
        <is>
          <t>Olives</t>
        </is>
      </c>
      <c r="B1831" t="inlineStr">
        <is>
          <t>Export</t>
        </is>
      </c>
      <c r="C1831" t="inlineStr">
        <is>
          <t>kt</t>
        </is>
      </c>
      <c r="D1831" t="inlineStr">
        <is>
          <t>France</t>
        </is>
      </c>
      <c r="E1831" t="inlineStr">
        <is>
          <t>2015-16</t>
        </is>
      </c>
      <c r="F1831" t="inlineStr">
        <is>
          <t>Haricot sec</t>
        </is>
      </c>
      <c r="G1831" t="inlineStr"/>
      <c r="H1831" t="inlineStr"/>
      <c r="I1831" t="inlineStr"/>
      <c r="J1831" t="inlineStr"/>
      <c r="K1831" t="inlineStr"/>
      <c r="L1831" t="inlineStr"/>
      <c r="M1831" t="inlineStr"/>
      <c r="N1831" t="inlineStr"/>
      <c r="O1831" t="n">
        <v>-0</v>
      </c>
      <c r="P1831" t="n">
        <v>0</v>
      </c>
      <c r="Q1831" t="n">
        <v>500000000</v>
      </c>
      <c r="R1831" t="inlineStr"/>
      <c r="S1831" t="inlineStr"/>
      <c r="T1831" t="inlineStr"/>
      <c r="U1831" t="n">
        <v>0</v>
      </c>
      <c r="V1831" t="n">
        <v>500000000</v>
      </c>
      <c r="W1831" t="inlineStr"/>
      <c r="X1831" t="inlineStr">
        <is>
          <t>libre unbounded</t>
        </is>
      </c>
    </row>
    <row r="1832" ht="15" customHeight="1" s="1003">
      <c r="A1832" s="1019" t="inlineStr">
        <is>
          <t>Olives</t>
        </is>
      </c>
      <c r="B1832" t="inlineStr">
        <is>
          <t>Moulin</t>
        </is>
      </c>
      <c r="C1832" t="inlineStr">
        <is>
          <t>kt</t>
        </is>
      </c>
      <c r="D1832" t="inlineStr">
        <is>
          <t>France</t>
        </is>
      </c>
      <c r="E1832" t="inlineStr">
        <is>
          <t>2015-16</t>
        </is>
      </c>
      <c r="F1832" t="inlineStr">
        <is>
          <t>Haricot sec</t>
        </is>
      </c>
      <c r="G1832" t="inlineStr"/>
      <c r="H1832" t="inlineStr"/>
      <c r="I1832" t="inlineStr"/>
      <c r="J1832" t="inlineStr"/>
      <c r="K1832" t="inlineStr"/>
      <c r="L1832" t="inlineStr"/>
      <c r="M1832" t="inlineStr"/>
      <c r="N1832" t="inlineStr"/>
      <c r="O1832" t="n">
        <v>-0</v>
      </c>
      <c r="P1832" t="n">
        <v>0</v>
      </c>
      <c r="Q1832" t="n">
        <v>500000000</v>
      </c>
      <c r="R1832" t="inlineStr"/>
      <c r="S1832" t="inlineStr"/>
      <c r="T1832" t="inlineStr"/>
      <c r="U1832" t="n">
        <v>0</v>
      </c>
      <c r="V1832" t="n">
        <v>500000000</v>
      </c>
      <c r="W1832" t="inlineStr"/>
      <c r="X1832" t="inlineStr">
        <is>
          <t>libre unbounded</t>
        </is>
      </c>
    </row>
    <row r="1833" ht="15" customHeight="1" s="1003">
      <c r="A1833" s="1019" t="inlineStr">
        <is>
          <t>Olives</t>
        </is>
      </c>
      <c r="B1833" t="inlineStr">
        <is>
          <t>Conservation ou préparation d'olives</t>
        </is>
      </c>
      <c r="C1833" t="inlineStr">
        <is>
          <t>kt</t>
        </is>
      </c>
      <c r="D1833" t="inlineStr">
        <is>
          <t>France</t>
        </is>
      </c>
      <c r="E1833" t="inlineStr">
        <is>
          <t>2015-16</t>
        </is>
      </c>
      <c r="F1833" t="inlineStr">
        <is>
          <t>Haricot sec</t>
        </is>
      </c>
      <c r="G1833" t="inlineStr"/>
      <c r="H1833" t="inlineStr"/>
      <c r="I1833" t="inlineStr"/>
      <c r="J1833" t="inlineStr"/>
      <c r="K1833" t="inlineStr"/>
      <c r="L1833" t="inlineStr"/>
      <c r="M1833" t="inlineStr"/>
      <c r="N1833" t="inlineStr"/>
      <c r="O1833" t="n">
        <v>-0</v>
      </c>
      <c r="P1833" t="n">
        <v>0</v>
      </c>
      <c r="Q1833" t="n">
        <v>500000000</v>
      </c>
      <c r="R1833" t="inlineStr"/>
      <c r="S1833" t="inlineStr"/>
      <c r="T1833" t="inlineStr"/>
      <c r="U1833" t="n">
        <v>0</v>
      </c>
      <c r="V1833" t="n">
        <v>500000000</v>
      </c>
      <c r="W1833" t="inlineStr"/>
      <c r="X1833" t="inlineStr">
        <is>
          <t>libre unbounded</t>
        </is>
      </c>
    </row>
    <row r="1834" ht="15" customHeight="1" s="1003">
      <c r="A1834" s="1019" t="inlineStr">
        <is>
          <t>Olives</t>
        </is>
      </c>
      <c r="B1834" t="inlineStr">
        <is>
          <t>Ecart statistique</t>
        </is>
      </c>
      <c r="C1834" t="inlineStr">
        <is>
          <t>kt</t>
        </is>
      </c>
      <c r="D1834" t="inlineStr">
        <is>
          <t>France</t>
        </is>
      </c>
      <c r="E1834" t="inlineStr">
        <is>
          <t>2015-16</t>
        </is>
      </c>
      <c r="F1834" t="inlineStr">
        <is>
          <t>Haricot sec</t>
        </is>
      </c>
      <c r="G1834" t="inlineStr"/>
      <c r="H1834" t="inlineStr"/>
      <c r="I1834" t="inlineStr"/>
      <c r="J1834" t="inlineStr"/>
      <c r="K1834" t="inlineStr"/>
      <c r="L1834" t="inlineStr"/>
      <c r="M1834" t="inlineStr"/>
      <c r="N1834" t="inlineStr"/>
      <c r="O1834" t="n">
        <v>-0</v>
      </c>
      <c r="P1834" t="n">
        <v>0</v>
      </c>
      <c r="Q1834" t="n">
        <v>500000000</v>
      </c>
      <c r="R1834" t="inlineStr"/>
      <c r="S1834" t="inlineStr"/>
      <c r="T1834" t="inlineStr"/>
      <c r="U1834" t="n">
        <v>0</v>
      </c>
      <c r="V1834" t="n">
        <v>500000000</v>
      </c>
      <c r="W1834" t="inlineStr"/>
      <c r="X1834" t="inlineStr">
        <is>
          <t>libre unbounded</t>
        </is>
      </c>
    </row>
    <row r="1835" ht="15" customHeight="1" s="1003">
      <c r="A1835" s="1019" t="inlineStr">
        <is>
          <t>Graines autoconsommées</t>
        </is>
      </c>
      <c r="B1835" t="inlineStr">
        <is>
          <t>Hors FAB</t>
        </is>
      </c>
      <c r="C1835" t="inlineStr">
        <is>
          <t>kt</t>
        </is>
      </c>
      <c r="D1835" t="inlineStr">
        <is>
          <t>France</t>
        </is>
      </c>
      <c r="E1835" t="inlineStr">
        <is>
          <t>2015-16</t>
        </is>
      </c>
      <c r="F1835" t="inlineStr">
        <is>
          <t>Haricot sec</t>
        </is>
      </c>
      <c r="G1835" t="inlineStr"/>
      <c r="H1835" t="inlineStr"/>
      <c r="I1835" t="inlineStr"/>
      <c r="J1835" t="inlineStr">
        <is>
          <t>Pas de consommation de graines en alimentation animale</t>
        </is>
      </c>
      <c r="K1835" t="inlineStr"/>
      <c r="L1835" t="inlineStr">
        <is>
          <t>Consommation de graines à la ferme directement</t>
        </is>
      </c>
      <c r="M1835" t="inlineStr"/>
      <c r="N1835" t="inlineStr"/>
      <c r="O1835" t="n">
        <v>-0</v>
      </c>
      <c r="P1835" t="inlineStr"/>
      <c r="Q1835" t="inlineStr"/>
      <c r="R1835" t="n">
        <v>0</v>
      </c>
      <c r="S1835" t="n">
        <v>0</v>
      </c>
      <c r="T1835" t="inlineStr"/>
      <c r="U1835" t="n">
        <v>0</v>
      </c>
      <c r="V1835" t="n">
        <v>500000000</v>
      </c>
      <c r="W1835" t="n">
        <v>0</v>
      </c>
      <c r="X1835" t="inlineStr">
        <is>
          <t>mesuré</t>
        </is>
      </c>
    </row>
    <row r="1836" ht="15" customHeight="1" s="1003">
      <c r="A1836" s="1019" t="inlineStr">
        <is>
          <t>Graines autoconsommées</t>
        </is>
      </c>
      <c r="B1836" t="inlineStr">
        <is>
          <t>Vente directe et autoconsommation</t>
        </is>
      </c>
      <c r="C1836" t="inlineStr">
        <is>
          <t>kt</t>
        </is>
      </c>
      <c r="D1836" t="inlineStr">
        <is>
          <t>France</t>
        </is>
      </c>
      <c r="E1836" t="inlineStr">
        <is>
          <t>2015-16</t>
        </is>
      </c>
      <c r="F1836" t="inlineStr">
        <is>
          <t>Haricot sec</t>
        </is>
      </c>
      <c r="G1836" t="inlineStr"/>
      <c r="H1836" t="inlineStr"/>
      <c r="I1836" t="inlineStr"/>
      <c r="J1836" t="inlineStr">
        <is>
          <t>Le reste des graines autoconsommées est consommé en alimentation humaine</t>
        </is>
      </c>
      <c r="K1836" t="inlineStr"/>
      <c r="L1836" t="inlineStr">
        <is>
          <t>Consommation de graines à la ferme directement</t>
        </is>
      </c>
      <c r="M1836" t="inlineStr"/>
      <c r="N1836" t="inlineStr"/>
      <c r="O1836" t="n">
        <v>4.95</v>
      </c>
      <c r="P1836" t="inlineStr"/>
      <c r="Q1836" t="inlineStr"/>
      <c r="R1836" t="inlineStr"/>
      <c r="S1836" t="inlineStr"/>
      <c r="T1836" t="inlineStr"/>
      <c r="U1836" t="n">
        <v>0</v>
      </c>
      <c r="V1836" t="n">
        <v>500000000</v>
      </c>
      <c r="W1836" t="inlineStr"/>
      <c r="X1836" t="inlineStr">
        <is>
          <t>déterminé</t>
        </is>
      </c>
    </row>
    <row r="1837" ht="15" customHeight="1" s="1003">
      <c r="A1837" s="1019" t="inlineStr">
        <is>
          <t>Graines autoconsommées</t>
        </is>
      </c>
      <c r="B1837" t="inlineStr">
        <is>
          <t>Alimentation humaine</t>
        </is>
      </c>
      <c r="C1837" t="inlineStr">
        <is>
          <t>kt</t>
        </is>
      </c>
      <c r="D1837" t="inlineStr">
        <is>
          <t>France</t>
        </is>
      </c>
      <c r="E1837" t="inlineStr">
        <is>
          <t>2015-16</t>
        </is>
      </c>
      <c r="F1837" t="inlineStr">
        <is>
          <t>Haricot sec</t>
        </is>
      </c>
      <c r="G1837" t="inlineStr"/>
      <c r="H1837" t="inlineStr"/>
      <c r="I1837" t="inlineStr"/>
      <c r="J1837" t="inlineStr"/>
      <c r="K1837" t="inlineStr"/>
      <c r="L1837" t="inlineStr"/>
      <c r="M1837" t="inlineStr"/>
      <c r="N1837" t="inlineStr"/>
      <c r="O1837" t="n">
        <v>4.95</v>
      </c>
      <c r="P1837" t="inlineStr"/>
      <c r="Q1837" t="inlineStr"/>
      <c r="R1837" t="inlineStr"/>
      <c r="S1837" t="inlineStr"/>
      <c r="T1837" t="inlineStr"/>
      <c r="U1837" t="n">
        <v>0</v>
      </c>
      <c r="V1837" t="n">
        <v>500000000</v>
      </c>
      <c r="W1837" t="inlineStr"/>
      <c r="X1837" t="inlineStr">
        <is>
          <t>déterminé</t>
        </is>
      </c>
    </row>
    <row r="1838" ht="15" customHeight="1" s="1003">
      <c r="A1838" s="1019" t="inlineStr">
        <is>
          <t>Graines autoconsommées</t>
        </is>
      </c>
      <c r="B1838" t="inlineStr">
        <is>
          <t>Usages alimentaires</t>
        </is>
      </c>
      <c r="C1838" t="inlineStr">
        <is>
          <t>kt</t>
        </is>
      </c>
      <c r="D1838" t="inlineStr">
        <is>
          <t>France</t>
        </is>
      </c>
      <c r="E1838" t="inlineStr">
        <is>
          <t>2015-16</t>
        </is>
      </c>
      <c r="F1838" t="inlineStr">
        <is>
          <t>Haricot sec</t>
        </is>
      </c>
      <c r="G1838" t="inlineStr"/>
      <c r="H1838" t="inlineStr"/>
      <c r="I1838" t="inlineStr"/>
      <c r="J1838" t="inlineStr"/>
      <c r="K1838" t="inlineStr"/>
      <c r="L1838" t="inlineStr"/>
      <c r="M1838" t="inlineStr"/>
      <c r="N1838" t="inlineStr"/>
      <c r="O1838" t="n">
        <v>4.95</v>
      </c>
      <c r="P1838" t="inlineStr"/>
      <c r="Q1838" t="inlineStr"/>
      <c r="R1838" t="inlineStr"/>
      <c r="S1838" t="inlineStr"/>
      <c r="T1838" t="inlineStr"/>
      <c r="U1838" t="n">
        <v>0</v>
      </c>
      <c r="V1838" t="n">
        <v>500000000</v>
      </c>
      <c r="W1838" t="inlineStr"/>
      <c r="X1838" t="inlineStr">
        <is>
          <t>déterminé</t>
        </is>
      </c>
    </row>
    <row r="1839" ht="15" customHeight="1" s="1003">
      <c r="A1839" s="1019" t="inlineStr">
        <is>
          <t>Graines autoconsommées</t>
        </is>
      </c>
      <c r="B1839" t="inlineStr">
        <is>
          <t>Alimentation animale rente</t>
        </is>
      </c>
      <c r="C1839" t="inlineStr">
        <is>
          <t>kt</t>
        </is>
      </c>
      <c r="D1839" t="inlineStr">
        <is>
          <t>France</t>
        </is>
      </c>
      <c r="E1839" t="inlineStr">
        <is>
          <t>2015-16</t>
        </is>
      </c>
      <c r="F1839" t="inlineStr">
        <is>
          <t>Haricot sec</t>
        </is>
      </c>
      <c r="G1839" t="inlineStr"/>
      <c r="H1839" t="inlineStr"/>
      <c r="I1839" t="inlineStr"/>
      <c r="J1839" t="inlineStr"/>
      <c r="K1839" t="inlineStr"/>
      <c r="L1839" t="inlineStr"/>
      <c r="M1839" t="inlineStr"/>
      <c r="N1839" t="inlineStr"/>
      <c r="O1839" t="n">
        <v>0</v>
      </c>
      <c r="P1839" t="inlineStr"/>
      <c r="Q1839" t="inlineStr"/>
      <c r="R1839" t="inlineStr"/>
      <c r="S1839" t="inlineStr"/>
      <c r="T1839" t="inlineStr"/>
      <c r="U1839" t="n">
        <v>0</v>
      </c>
      <c r="V1839" t="n">
        <v>500000000</v>
      </c>
      <c r="W1839" t="inlineStr"/>
      <c r="X1839" t="inlineStr">
        <is>
          <t>déterminé</t>
        </is>
      </c>
    </row>
    <row r="1840" ht="15" customHeight="1" s="1003">
      <c r="A1840" s="1019" t="inlineStr">
        <is>
          <t>Graines autoconsommées</t>
        </is>
      </c>
      <c r="B1840" t="inlineStr">
        <is>
          <t>Alimentation animale</t>
        </is>
      </c>
      <c r="C1840" t="inlineStr">
        <is>
          <t>kt</t>
        </is>
      </c>
      <c r="D1840" t="inlineStr">
        <is>
          <t>France</t>
        </is>
      </c>
      <c r="E1840" t="inlineStr">
        <is>
          <t>2015-16</t>
        </is>
      </c>
      <c r="F1840" t="inlineStr">
        <is>
          <t>Haricot sec</t>
        </is>
      </c>
      <c r="G1840" t="inlineStr"/>
      <c r="H1840" t="inlineStr"/>
      <c r="I1840" t="inlineStr"/>
      <c r="J1840" t="inlineStr"/>
      <c r="K1840" t="inlineStr"/>
      <c r="L1840" t="inlineStr"/>
      <c r="M1840" t="inlineStr"/>
      <c r="N1840" t="inlineStr"/>
      <c r="O1840" t="n">
        <v>0</v>
      </c>
      <c r="P1840" t="inlineStr"/>
      <c r="Q1840" t="inlineStr"/>
      <c r="R1840" t="inlineStr"/>
      <c r="S1840" t="inlineStr"/>
      <c r="T1840" t="inlineStr"/>
      <c r="U1840" t="n">
        <v>0</v>
      </c>
      <c r="V1840" t="n">
        <v>500000000</v>
      </c>
      <c r="W1840" t="inlineStr"/>
      <c r="X1840" t="inlineStr">
        <is>
          <t>déterminé</t>
        </is>
      </c>
    </row>
    <row r="1841" ht="15" customHeight="1" s="1003">
      <c r="A1841" s="1019" t="inlineStr">
        <is>
          <t>Graines autoconsommées</t>
        </is>
      </c>
      <c r="B1841" t="inlineStr">
        <is>
          <t>Débouchés</t>
        </is>
      </c>
      <c r="C1841" t="inlineStr">
        <is>
          <t>kt</t>
        </is>
      </c>
      <c r="D1841" t="inlineStr">
        <is>
          <t>France</t>
        </is>
      </c>
      <c r="E1841" t="inlineStr">
        <is>
          <t>2015-16</t>
        </is>
      </c>
      <c r="F1841" t="inlineStr">
        <is>
          <t>Haricot sec</t>
        </is>
      </c>
      <c r="G1841" t="inlineStr"/>
      <c r="H1841" t="inlineStr"/>
      <c r="I1841" t="inlineStr"/>
      <c r="J1841" t="inlineStr"/>
      <c r="K1841" t="inlineStr"/>
      <c r="L1841" t="inlineStr"/>
      <c r="M1841" t="inlineStr"/>
      <c r="N1841" t="inlineStr"/>
      <c r="O1841" t="n">
        <v>5.07</v>
      </c>
      <c r="P1841" t="inlineStr"/>
      <c r="Q1841" t="inlineStr"/>
      <c r="R1841" t="inlineStr"/>
      <c r="S1841" t="inlineStr"/>
      <c r="T1841" t="inlineStr"/>
      <c r="U1841" t="n">
        <v>0</v>
      </c>
      <c r="V1841" t="n">
        <v>500000000</v>
      </c>
      <c r="W1841" t="inlineStr"/>
      <c r="X1841" t="inlineStr">
        <is>
          <t>déterminé</t>
        </is>
      </c>
    </row>
    <row r="1842" ht="15" customHeight="1" s="1003">
      <c r="A1842" s="1019" t="inlineStr">
        <is>
          <t>Graines autoconsommées</t>
        </is>
      </c>
      <c r="B1842" t="inlineStr">
        <is>
          <t>FAF</t>
        </is>
      </c>
      <c r="C1842" t="inlineStr">
        <is>
          <t>kt</t>
        </is>
      </c>
      <c r="D1842" t="inlineStr">
        <is>
          <t>France</t>
        </is>
      </c>
      <c r="E1842" t="inlineStr">
        <is>
          <t>2015-16</t>
        </is>
      </c>
      <c r="F1842" t="inlineStr">
        <is>
          <t>Haricot sec</t>
        </is>
      </c>
      <c r="G1842" t="inlineStr"/>
      <c r="H1842" t="inlineStr"/>
      <c r="I1842" t="inlineStr"/>
      <c r="J1842" t="inlineStr"/>
      <c r="K1842" t="inlineStr"/>
      <c r="L1842" t="inlineStr"/>
      <c r="M1842" t="inlineStr"/>
      <c r="N1842" t="inlineStr"/>
      <c r="O1842" t="n">
        <v>-0</v>
      </c>
      <c r="P1842" t="n">
        <v>0</v>
      </c>
      <c r="Q1842" t="n">
        <v>-0</v>
      </c>
      <c r="R1842" t="inlineStr"/>
      <c r="S1842" t="inlineStr"/>
      <c r="T1842" t="inlineStr"/>
      <c r="U1842" t="n">
        <v>0</v>
      </c>
      <c r="V1842" t="n">
        <v>500000000</v>
      </c>
      <c r="W1842" t="inlineStr"/>
      <c r="X1842" t="inlineStr">
        <is>
          <t>libre</t>
        </is>
      </c>
    </row>
    <row r="1843" ht="15" customHeight="1" s="1003">
      <c r="A1843" s="1019" t="inlineStr">
        <is>
          <t>Graines autoconsommées</t>
        </is>
      </c>
      <c r="B1843" t="inlineStr">
        <is>
          <t>Direct élevage</t>
        </is>
      </c>
      <c r="C1843" t="inlineStr">
        <is>
          <t>kt</t>
        </is>
      </c>
      <c r="D1843" t="inlineStr">
        <is>
          <t>France</t>
        </is>
      </c>
      <c r="E1843" t="inlineStr">
        <is>
          <t>2015-16</t>
        </is>
      </c>
      <c r="F1843" t="inlineStr">
        <is>
          <t>Haricot sec</t>
        </is>
      </c>
      <c r="G1843" t="inlineStr"/>
      <c r="H1843" t="inlineStr"/>
      <c r="I1843" t="inlineStr"/>
      <c r="J1843" t="inlineStr"/>
      <c r="K1843" t="inlineStr"/>
      <c r="L1843" t="inlineStr"/>
      <c r="M1843" t="inlineStr"/>
      <c r="N1843" t="inlineStr"/>
      <c r="O1843" t="n">
        <v>-0</v>
      </c>
      <c r="P1843" t="n">
        <v>0</v>
      </c>
      <c r="Q1843" t="n">
        <v>-0</v>
      </c>
      <c r="R1843" t="inlineStr"/>
      <c r="S1843" t="inlineStr"/>
      <c r="T1843" t="inlineStr"/>
      <c r="U1843" t="n">
        <v>0</v>
      </c>
      <c r="V1843" t="n">
        <v>500000000</v>
      </c>
      <c r="W1843" t="inlineStr"/>
      <c r="X1843" t="inlineStr">
        <is>
          <t>libre</t>
        </is>
      </c>
    </row>
    <row r="1844" ht="15" customHeight="1" s="1003">
      <c r="A1844" s="1019" t="inlineStr">
        <is>
          <t>Graines autoconsommées</t>
        </is>
      </c>
      <c r="B1844" t="inlineStr">
        <is>
          <t>Elimination/Pertes</t>
        </is>
      </c>
      <c r="C1844" t="inlineStr">
        <is>
          <t>kt</t>
        </is>
      </c>
      <c r="D1844" t="inlineStr">
        <is>
          <t>France</t>
        </is>
      </c>
      <c r="E1844" t="inlineStr">
        <is>
          <t>2015-16</t>
        </is>
      </c>
      <c r="F1844" t="inlineStr">
        <is>
          <t>Haricot sec</t>
        </is>
      </c>
      <c r="G1844" t="inlineStr"/>
      <c r="H1844" t="inlineStr">
        <is>
          <t>Ratio de pertes à la ferme = 2 % (ORIFLAAM - Terres Univia)</t>
        </is>
      </c>
      <c r="I1844" t="inlineStr">
        <is>
          <t>ORIFLAAM - Terres Univia</t>
        </is>
      </c>
      <c r="J1844" t="inlineStr">
        <is>
          <t>Même ratio de pertes à la ferme que soja, pois et féverole</t>
        </is>
      </c>
      <c r="K1844" t="inlineStr">
        <is>
          <t>Rendement</t>
        </is>
      </c>
      <c r="L1844" t="inlineStr">
        <is>
          <t>Ratio de pertes à la ferme</t>
        </is>
      </c>
      <c r="M1844" t="inlineStr">
        <is>
          <t>Pertes ferme - TERRES UNIVIA</t>
        </is>
      </c>
      <c r="N1844" t="inlineStr"/>
      <c r="O1844" t="n">
        <v>0.13</v>
      </c>
      <c r="P1844" t="inlineStr"/>
      <c r="Q1844" t="inlineStr"/>
      <c r="R1844" t="inlineStr"/>
      <c r="S1844" t="inlineStr"/>
      <c r="T1844" t="inlineStr"/>
      <c r="U1844" t="n">
        <v>0</v>
      </c>
      <c r="V1844" t="n">
        <v>500000000</v>
      </c>
      <c r="W1844" t="inlineStr"/>
      <c r="X1844" t="inlineStr">
        <is>
          <t>déterminé</t>
        </is>
      </c>
    </row>
    <row r="1845" ht="15" customHeight="1" s="1003">
      <c r="A1845" s="1019" t="inlineStr">
        <is>
          <t>Graines autoconsommées</t>
        </is>
      </c>
      <c r="B1845" t="inlineStr">
        <is>
          <t>Autres usages (ou usages indéfinis)</t>
        </is>
      </c>
      <c r="C1845" t="inlineStr">
        <is>
          <t>kt</t>
        </is>
      </c>
      <c r="D1845" t="inlineStr">
        <is>
          <t>France</t>
        </is>
      </c>
      <c r="E1845" t="inlineStr">
        <is>
          <t>2015-16</t>
        </is>
      </c>
      <c r="F1845" t="inlineStr">
        <is>
          <t>Haricot sec</t>
        </is>
      </c>
      <c r="G1845" t="inlineStr"/>
      <c r="H1845" t="inlineStr"/>
      <c r="I1845" t="inlineStr"/>
      <c r="J1845" t="inlineStr"/>
      <c r="K1845" t="inlineStr"/>
      <c r="L1845" t="inlineStr"/>
      <c r="M1845" t="inlineStr"/>
      <c r="N1845" t="inlineStr"/>
      <c r="O1845" t="n">
        <v>0.13</v>
      </c>
      <c r="P1845" t="inlineStr"/>
      <c r="Q1845" t="inlineStr"/>
      <c r="R1845" t="inlineStr"/>
      <c r="S1845" t="inlineStr"/>
      <c r="T1845" t="inlineStr"/>
      <c r="U1845" t="n">
        <v>0</v>
      </c>
      <c r="V1845" t="n">
        <v>500000000</v>
      </c>
      <c r="W1845" t="inlineStr"/>
      <c r="X1845" t="inlineStr">
        <is>
          <t>déterminé</t>
        </is>
      </c>
    </row>
    <row r="1846" ht="15" customHeight="1" s="1003">
      <c r="A1846" s="1019" t="inlineStr">
        <is>
          <t>Graines autoconsommées</t>
        </is>
      </c>
      <c r="B1846" t="inlineStr">
        <is>
          <t>Semences fermières</t>
        </is>
      </c>
      <c r="C1846" t="inlineStr">
        <is>
          <t>kt</t>
        </is>
      </c>
      <c r="D1846" t="inlineStr">
        <is>
          <t>France</t>
        </is>
      </c>
      <c r="E1846" t="inlineStr">
        <is>
          <t>2015-16</t>
        </is>
      </c>
      <c r="F1846" t="inlineStr">
        <is>
          <t>Haricot sec</t>
        </is>
      </c>
      <c r="G1846" t="inlineStr"/>
      <c r="H1846" t="inlineStr">
        <is>
          <t>0</t>
        </is>
      </c>
      <c r="I1846" t="inlineStr">
        <is>
          <t>0</t>
        </is>
      </c>
      <c r="J1846" t="inlineStr">
        <is>
          <t>Autant de semences fermières que de semences certifiées sont produites</t>
        </is>
      </c>
      <c r="K1846" t="inlineStr">
        <is>
          <t>Répartition</t>
        </is>
      </c>
      <c r="L1846" t="inlineStr">
        <is>
          <t>Part de semences fermières (par rapport aux semences certifiées)</t>
        </is>
      </c>
      <c r="M1846" t="inlineStr">
        <is>
          <t>0</t>
        </is>
      </c>
      <c r="N1846" t="inlineStr"/>
      <c r="O1846" t="n">
        <v>1.27</v>
      </c>
      <c r="P1846" t="inlineStr"/>
      <c r="Q1846" t="inlineStr"/>
      <c r="R1846" t="inlineStr"/>
      <c r="S1846" t="inlineStr"/>
      <c r="T1846" t="inlineStr"/>
      <c r="U1846" t="n">
        <v>0</v>
      </c>
      <c r="V1846" t="n">
        <v>500000000</v>
      </c>
      <c r="W1846" t="inlineStr"/>
      <c r="X1846" t="inlineStr">
        <is>
          <t>déterminé</t>
        </is>
      </c>
    </row>
    <row r="1847" ht="15" customHeight="1" s="1003">
      <c r="A1847" s="1019" t="inlineStr">
        <is>
          <t>Graines autoconsommées</t>
        </is>
      </c>
      <c r="B1847" t="inlineStr">
        <is>
          <t>Semences</t>
        </is>
      </c>
      <c r="C1847" t="inlineStr">
        <is>
          <t>kt</t>
        </is>
      </c>
      <c r="D1847" t="inlineStr">
        <is>
          <t>France</t>
        </is>
      </c>
      <c r="E1847" t="inlineStr">
        <is>
          <t>2015-16</t>
        </is>
      </c>
      <c r="F1847" t="inlineStr">
        <is>
          <t>Haricot sec</t>
        </is>
      </c>
      <c r="G1847" t="inlineStr"/>
      <c r="H1847" t="inlineStr"/>
      <c r="I1847" t="inlineStr"/>
      <c r="J1847" t="inlineStr">
        <is>
          <t>Autant de semences fermières que de semences certifiées sont produites</t>
        </is>
      </c>
      <c r="K1847" t="inlineStr">
        <is>
          <t>Répartition</t>
        </is>
      </c>
      <c r="L1847" t="inlineStr">
        <is>
          <t>Part de semences fermières (par rapport aux semences certifiées)</t>
        </is>
      </c>
      <c r="M1847" t="inlineStr"/>
      <c r="N1847" t="inlineStr"/>
      <c r="O1847" t="n">
        <v>1.27</v>
      </c>
      <c r="P1847" t="inlineStr"/>
      <c r="Q1847" t="inlineStr"/>
      <c r="R1847" t="inlineStr"/>
      <c r="S1847" t="inlineStr"/>
      <c r="T1847" t="inlineStr"/>
      <c r="U1847" t="n">
        <v>0</v>
      </c>
      <c r="V1847" t="n">
        <v>500000000</v>
      </c>
      <c r="W1847" t="inlineStr"/>
      <c r="X1847" t="inlineStr">
        <is>
          <t>déterminé</t>
        </is>
      </c>
    </row>
    <row r="1848" ht="15" customHeight="1" s="1003">
      <c r="A1848" s="1019" t="inlineStr">
        <is>
          <t>Stock initial</t>
        </is>
      </c>
      <c r="B1848" t="inlineStr">
        <is>
          <t>Ferme</t>
        </is>
      </c>
      <c r="C1848" t="inlineStr">
        <is>
          <t>kt</t>
        </is>
      </c>
      <c r="D1848" t="inlineStr">
        <is>
          <t>France</t>
        </is>
      </c>
      <c r="E1848" t="inlineStr">
        <is>
          <t>2015-16</t>
        </is>
      </c>
      <c r="F1848" t="inlineStr">
        <is>
          <t>Haricot sec</t>
        </is>
      </c>
      <c r="G1848" t="inlineStr"/>
      <c r="H1848" t="inlineStr"/>
      <c r="I1848" t="inlineStr"/>
      <c r="J1848" t="inlineStr"/>
      <c r="K1848" t="inlineStr"/>
      <c r="L1848" t="inlineStr"/>
      <c r="M1848" t="inlineStr"/>
      <c r="N1848" t="inlineStr"/>
      <c r="O1848" t="n">
        <v>0</v>
      </c>
      <c r="P1848" t="inlineStr"/>
      <c r="Q1848" t="inlineStr"/>
      <c r="R1848" t="inlineStr"/>
      <c r="S1848" t="inlineStr"/>
      <c r="T1848" t="inlineStr"/>
      <c r="U1848" t="n">
        <v>0</v>
      </c>
      <c r="V1848" t="n">
        <v>500000000</v>
      </c>
      <c r="W1848" t="inlineStr"/>
      <c r="X1848" t="inlineStr">
        <is>
          <t>déterminé</t>
        </is>
      </c>
    </row>
    <row r="1849" ht="15" customHeight="1" s="1003">
      <c r="A1849" s="1019" t="inlineStr">
        <is>
          <t>Stock initial</t>
        </is>
      </c>
      <c r="B1849" t="inlineStr">
        <is>
          <t>OS</t>
        </is>
      </c>
      <c r="C1849" t="inlineStr">
        <is>
          <t>kt</t>
        </is>
      </c>
      <c r="D1849" t="inlineStr">
        <is>
          <t>France</t>
        </is>
      </c>
      <c r="E1849" t="inlineStr">
        <is>
          <t>2015-16</t>
        </is>
      </c>
      <c r="F1849" t="inlineStr">
        <is>
          <t>Haricot sec</t>
        </is>
      </c>
      <c r="G1849" t="inlineStr"/>
      <c r="H1849" t="inlineStr"/>
      <c r="I1849" t="inlineStr"/>
      <c r="J1849" t="inlineStr">
        <is>
          <t>10 % de la récolte est déstockée</t>
        </is>
      </c>
      <c r="K1849" t="inlineStr">
        <is>
          <t>Répartition</t>
        </is>
      </c>
      <c r="L1849" t="inlineStr">
        <is>
          <t>Part du stock initial</t>
        </is>
      </c>
      <c r="M1849" t="inlineStr"/>
      <c r="N1849" t="inlineStr"/>
      <c r="O1849" t="n">
        <v>1.27</v>
      </c>
      <c r="P1849" t="inlineStr"/>
      <c r="Q1849" t="inlineStr"/>
      <c r="R1849" t="inlineStr"/>
      <c r="S1849" t="inlineStr"/>
      <c r="T1849" t="inlineStr"/>
      <c r="U1849" t="n">
        <v>0</v>
      </c>
      <c r="V1849" t="n">
        <v>500000000</v>
      </c>
      <c r="W1849" t="inlineStr"/>
      <c r="X1849" t="inlineStr">
        <is>
          <t>déterminé</t>
        </is>
      </c>
    </row>
    <row r="1850" ht="15" customHeight="1" s="1003">
      <c r="A1850" s="1019" t="inlineStr">
        <is>
          <t>Stock initial à la ferme</t>
        </is>
      </c>
      <c r="B1850" t="inlineStr">
        <is>
          <t>Ferme</t>
        </is>
      </c>
      <c r="C1850" t="inlineStr">
        <is>
          <t>kt</t>
        </is>
      </c>
      <c r="D1850" t="inlineStr">
        <is>
          <t>France</t>
        </is>
      </c>
      <c r="E1850" t="inlineStr">
        <is>
          <t>2015-16</t>
        </is>
      </c>
      <c r="F1850" t="inlineStr">
        <is>
          <t>Haricot sec</t>
        </is>
      </c>
      <c r="G1850" t="inlineStr"/>
      <c r="H1850" t="inlineStr"/>
      <c r="I1850" t="inlineStr"/>
      <c r="J1850" t="inlineStr">
        <is>
          <t>Le stock à la ferme est négligé</t>
        </is>
      </c>
      <c r="K1850" t="inlineStr"/>
      <c r="L1850" t="inlineStr">
        <is>
          <t>Stock initial à la ferme</t>
        </is>
      </c>
      <c r="M1850" t="inlineStr"/>
      <c r="N1850" t="inlineStr"/>
      <c r="O1850" t="n">
        <v>-0</v>
      </c>
      <c r="P1850" t="inlineStr"/>
      <c r="Q1850" t="inlineStr"/>
      <c r="R1850" t="n">
        <v>0</v>
      </c>
      <c r="S1850" t="n">
        <v>0</v>
      </c>
      <c r="T1850" t="inlineStr"/>
      <c r="U1850" t="n">
        <v>0</v>
      </c>
      <c r="V1850" t="n">
        <v>500000000</v>
      </c>
      <c r="W1850" t="n">
        <v>0</v>
      </c>
      <c r="X1850" t="inlineStr">
        <is>
          <t>mesuré</t>
        </is>
      </c>
    </row>
    <row r="1851" ht="15" customHeight="1" s="1003">
      <c r="A1851" s="1019" t="inlineStr">
        <is>
          <t>Stock initial collecteurs</t>
        </is>
      </c>
      <c r="B1851" t="inlineStr">
        <is>
          <t>OS</t>
        </is>
      </c>
      <c r="C1851" t="inlineStr">
        <is>
          <t>kt</t>
        </is>
      </c>
      <c r="D1851" t="inlineStr">
        <is>
          <t>France</t>
        </is>
      </c>
      <c r="E1851" t="inlineStr">
        <is>
          <t>2015-16</t>
        </is>
      </c>
      <c r="F1851" t="inlineStr">
        <is>
          <t>Haricot sec</t>
        </is>
      </c>
      <c r="G1851" t="inlineStr"/>
      <c r="H1851" t="inlineStr">
        <is>
          <t>0</t>
        </is>
      </c>
      <c r="I1851" t="inlineStr">
        <is>
          <t>0</t>
        </is>
      </c>
      <c r="J1851" t="inlineStr">
        <is>
          <t>10 % de la récolte est déstockée</t>
        </is>
      </c>
      <c r="K1851" t="inlineStr">
        <is>
          <t>Répartition</t>
        </is>
      </c>
      <c r="L1851" t="inlineStr">
        <is>
          <t>Part du stock initial</t>
        </is>
      </c>
      <c r="M1851" t="inlineStr">
        <is>
          <t>0</t>
        </is>
      </c>
      <c r="N1851" t="inlineStr"/>
      <c r="O1851" t="n">
        <v>1.27</v>
      </c>
      <c r="P1851" t="inlineStr"/>
      <c r="Q1851" t="inlineStr"/>
      <c r="R1851" t="inlineStr"/>
      <c r="S1851" t="inlineStr"/>
      <c r="T1851" t="inlineStr"/>
      <c r="U1851" t="n">
        <v>0</v>
      </c>
      <c r="V1851" t="n">
        <v>500000000</v>
      </c>
      <c r="W1851" t="inlineStr"/>
      <c r="X1851" t="inlineStr">
        <is>
          <t>déterminé</t>
        </is>
      </c>
    </row>
    <row r="1852" ht="15" customHeight="1" s="1003">
      <c r="A1852" s="1019" t="inlineStr">
        <is>
          <t>Graines collectées</t>
        </is>
      </c>
      <c r="B1852" t="inlineStr">
        <is>
          <t>Fabrication de produits alimentaires</t>
        </is>
      </c>
      <c r="C1852" t="inlineStr">
        <is>
          <t>kt</t>
        </is>
      </c>
      <c r="D1852" t="inlineStr">
        <is>
          <t>France</t>
        </is>
      </c>
      <c r="E1852" t="inlineStr">
        <is>
          <t>2015-16</t>
        </is>
      </c>
      <c r="F1852" t="inlineStr">
        <is>
          <t>Haricot sec</t>
        </is>
      </c>
      <c r="G1852" t="inlineStr"/>
      <c r="H1852" t="inlineStr"/>
      <c r="I1852" t="inlineStr"/>
      <c r="J1852" t="inlineStr">
        <is>
          <t>Le reste des graines collectées est consommé pour la fabrication de produits alimentaires</t>
        </is>
      </c>
      <c r="K1852" t="inlineStr"/>
      <c r="L1852" t="inlineStr">
        <is>
          <t>Consommation de graines pour la fabrication de produits alimentaires</t>
        </is>
      </c>
      <c r="M1852" t="inlineStr"/>
      <c r="N1852" t="inlineStr"/>
      <c r="O1852" t="n">
        <v>33.4</v>
      </c>
      <c r="P1852" t="inlineStr"/>
      <c r="Q1852" t="inlineStr"/>
      <c r="R1852" t="inlineStr"/>
      <c r="S1852" t="inlineStr"/>
      <c r="T1852" t="inlineStr"/>
      <c r="U1852" t="n">
        <v>0</v>
      </c>
      <c r="V1852" t="n">
        <v>500000000</v>
      </c>
      <c r="W1852" t="inlineStr"/>
      <c r="X1852" t="inlineStr">
        <is>
          <t>déterminé</t>
        </is>
      </c>
    </row>
    <row r="1853" ht="15" customHeight="1" s="1003">
      <c r="A1853" s="1019" t="inlineStr">
        <is>
          <t>Graines collectées</t>
        </is>
      </c>
      <c r="B1853" t="inlineStr">
        <is>
          <t>Alimentation humaine</t>
        </is>
      </c>
      <c r="C1853" t="inlineStr">
        <is>
          <t>kt</t>
        </is>
      </c>
      <c r="D1853" t="inlineStr">
        <is>
          <t>France</t>
        </is>
      </c>
      <c r="E1853" t="inlineStr">
        <is>
          <t>2015-16</t>
        </is>
      </c>
      <c r="F1853" t="inlineStr">
        <is>
          <t>Haricot sec</t>
        </is>
      </c>
      <c r="G1853" t="inlineStr"/>
      <c r="H1853" t="inlineStr"/>
      <c r="I1853" t="inlineStr"/>
      <c r="J1853" t="inlineStr">
        <is>
          <t>Pas de consommation de graines en alimentation humaine</t>
        </is>
      </c>
      <c r="K1853" t="inlineStr"/>
      <c r="L1853" t="inlineStr">
        <is>
          <t>Consommation de graines en alimentation humaine</t>
        </is>
      </c>
      <c r="M1853" t="inlineStr"/>
      <c r="N1853" t="inlineStr"/>
      <c r="O1853" t="n">
        <v>-0</v>
      </c>
      <c r="P1853" t="inlineStr"/>
      <c r="Q1853" t="inlineStr"/>
      <c r="R1853" t="n">
        <v>0</v>
      </c>
      <c r="S1853" t="n">
        <v>0</v>
      </c>
      <c r="T1853" t="inlineStr"/>
      <c r="U1853" t="n">
        <v>0</v>
      </c>
      <c r="V1853" t="n">
        <v>500000000</v>
      </c>
      <c r="W1853" t="n">
        <v>0</v>
      </c>
      <c r="X1853" t="inlineStr">
        <is>
          <t>mesuré</t>
        </is>
      </c>
    </row>
    <row r="1854" ht="15" customHeight="1" s="1003">
      <c r="A1854" s="1019" t="inlineStr">
        <is>
          <t>Graines collectées</t>
        </is>
      </c>
      <c r="B1854" t="inlineStr">
        <is>
          <t>Vente directe et autoconsommation</t>
        </is>
      </c>
      <c r="C1854" t="inlineStr">
        <is>
          <t>kt</t>
        </is>
      </c>
      <c r="D1854" t="inlineStr">
        <is>
          <t>France</t>
        </is>
      </c>
      <c r="E1854" t="inlineStr">
        <is>
          <t>2015-16</t>
        </is>
      </c>
      <c r="F1854" t="inlineStr">
        <is>
          <t>Haricot sec</t>
        </is>
      </c>
      <c r="G1854" t="inlineStr"/>
      <c r="H1854" t="inlineStr"/>
      <c r="I1854" t="inlineStr"/>
      <c r="J1854" t="inlineStr"/>
      <c r="K1854" t="inlineStr"/>
      <c r="L1854" t="inlineStr"/>
      <c r="M1854" t="inlineStr"/>
      <c r="N1854" t="inlineStr"/>
      <c r="O1854" t="n">
        <v>-0</v>
      </c>
      <c r="P1854" t="n">
        <v>0</v>
      </c>
      <c r="Q1854" t="n">
        <v>-0</v>
      </c>
      <c r="R1854" t="inlineStr"/>
      <c r="S1854" t="inlineStr"/>
      <c r="T1854" t="inlineStr"/>
      <c r="U1854" t="n">
        <v>0</v>
      </c>
      <c r="V1854" t="n">
        <v>500000000</v>
      </c>
      <c r="W1854" t="inlineStr"/>
      <c r="X1854" t="inlineStr">
        <is>
          <t>libre</t>
        </is>
      </c>
    </row>
    <row r="1855" ht="15" customHeight="1" s="1003">
      <c r="A1855" s="1019" t="inlineStr">
        <is>
          <t>Graines collectées</t>
        </is>
      </c>
      <c r="B1855" t="inlineStr">
        <is>
          <t>Circuits spécialisés</t>
        </is>
      </c>
      <c r="C1855" t="inlineStr">
        <is>
          <t>kt</t>
        </is>
      </c>
      <c r="D1855" t="inlineStr">
        <is>
          <t>France</t>
        </is>
      </c>
      <c r="E1855" t="inlineStr">
        <is>
          <t>2015-16</t>
        </is>
      </c>
      <c r="F1855" t="inlineStr">
        <is>
          <t>Haricot sec</t>
        </is>
      </c>
      <c r="G1855" t="inlineStr"/>
      <c r="H1855" t="inlineStr"/>
      <c r="I1855" t="inlineStr"/>
      <c r="J1855" t="inlineStr"/>
      <c r="K1855" t="inlineStr"/>
      <c r="L1855" t="inlineStr"/>
      <c r="M1855" t="inlineStr"/>
      <c r="N1855" t="inlineStr"/>
      <c r="O1855" t="n">
        <v>-0</v>
      </c>
      <c r="P1855" t="n">
        <v>0</v>
      </c>
      <c r="Q1855" t="n">
        <v>-0</v>
      </c>
      <c r="R1855" t="inlineStr"/>
      <c r="S1855" t="inlineStr"/>
      <c r="T1855" t="inlineStr"/>
      <c r="U1855" t="n">
        <v>0</v>
      </c>
      <c r="V1855" t="n">
        <v>500000000</v>
      </c>
      <c r="W1855" t="inlineStr"/>
      <c r="X1855" t="inlineStr">
        <is>
          <t>libre</t>
        </is>
      </c>
    </row>
    <row r="1856" ht="15" customHeight="1" s="1003">
      <c r="A1856" s="1019" t="inlineStr">
        <is>
          <t>Graines collectées</t>
        </is>
      </c>
      <c r="B1856" t="inlineStr">
        <is>
          <t>GMS</t>
        </is>
      </c>
      <c r="C1856" t="inlineStr">
        <is>
          <t>kt</t>
        </is>
      </c>
      <c r="D1856" t="inlineStr">
        <is>
          <t>France</t>
        </is>
      </c>
      <c r="E1856" t="inlineStr">
        <is>
          <t>2015-16</t>
        </is>
      </c>
      <c r="F1856" t="inlineStr">
        <is>
          <t>Haricot sec</t>
        </is>
      </c>
      <c r="G1856" t="inlineStr"/>
      <c r="H1856" t="inlineStr"/>
      <c r="I1856" t="inlineStr"/>
      <c r="J1856" t="inlineStr"/>
      <c r="K1856" t="inlineStr"/>
      <c r="L1856" t="inlineStr"/>
      <c r="M1856" t="inlineStr"/>
      <c r="N1856" t="inlineStr"/>
      <c r="O1856" t="n">
        <v>-0</v>
      </c>
      <c r="P1856" t="n">
        <v>0</v>
      </c>
      <c r="Q1856" t="n">
        <v>-0</v>
      </c>
      <c r="R1856" t="inlineStr"/>
      <c r="S1856" t="inlineStr"/>
      <c r="T1856" t="inlineStr"/>
      <c r="U1856" t="n">
        <v>0</v>
      </c>
      <c r="V1856" t="n">
        <v>500000000</v>
      </c>
      <c r="W1856" t="inlineStr"/>
      <c r="X1856" t="inlineStr">
        <is>
          <t>libre</t>
        </is>
      </c>
    </row>
    <row r="1857" ht="15" customHeight="1" s="1003">
      <c r="A1857" s="1019" t="inlineStr">
        <is>
          <t>Graines collectées</t>
        </is>
      </c>
      <c r="B1857" t="inlineStr">
        <is>
          <t>RHD</t>
        </is>
      </c>
      <c r="C1857" t="inlineStr">
        <is>
          <t>kt</t>
        </is>
      </c>
      <c r="D1857" t="inlineStr">
        <is>
          <t>France</t>
        </is>
      </c>
      <c r="E1857" t="inlineStr">
        <is>
          <t>2015-16</t>
        </is>
      </c>
      <c r="F1857" t="inlineStr">
        <is>
          <t>Haricot sec</t>
        </is>
      </c>
      <c r="G1857" t="inlineStr"/>
      <c r="H1857" t="inlineStr"/>
      <c r="I1857" t="inlineStr"/>
      <c r="J1857" t="inlineStr"/>
      <c r="K1857" t="inlineStr"/>
      <c r="L1857" t="inlineStr"/>
      <c r="M1857" t="inlineStr"/>
      <c r="N1857" t="inlineStr"/>
      <c r="O1857" t="n">
        <v>-0</v>
      </c>
      <c r="P1857" t="n">
        <v>0</v>
      </c>
      <c r="Q1857" t="n">
        <v>-0</v>
      </c>
      <c r="R1857" t="inlineStr"/>
      <c r="S1857" t="inlineStr"/>
      <c r="T1857" t="inlineStr"/>
      <c r="U1857" t="n">
        <v>0</v>
      </c>
      <c r="V1857" t="n">
        <v>500000000</v>
      </c>
      <c r="W1857" t="inlineStr"/>
      <c r="X1857" t="inlineStr">
        <is>
          <t>libre</t>
        </is>
      </c>
    </row>
    <row r="1858" ht="15" customHeight="1" s="1003">
      <c r="A1858" s="1019" t="inlineStr">
        <is>
          <t>Graines collectées</t>
        </is>
      </c>
      <c r="B1858" t="inlineStr">
        <is>
          <t>Trituration</t>
        </is>
      </c>
      <c r="C1858" t="inlineStr">
        <is>
          <t>kt</t>
        </is>
      </c>
      <c r="D1858" t="inlineStr">
        <is>
          <t>France</t>
        </is>
      </c>
      <c r="E1858" t="inlineStr">
        <is>
          <t>2015-16</t>
        </is>
      </c>
      <c r="F1858" t="inlineStr">
        <is>
          <t>Haricot sec</t>
        </is>
      </c>
      <c r="G1858" t="inlineStr"/>
      <c r="H1858" t="inlineStr"/>
      <c r="I1858" t="inlineStr"/>
      <c r="J1858" t="inlineStr">
        <is>
          <t>Pas de trituration</t>
        </is>
      </c>
      <c r="K1858" t="inlineStr"/>
      <c r="L1858" t="inlineStr">
        <is>
          <t>Consommation de graines par la Trituration</t>
        </is>
      </c>
      <c r="M1858" t="inlineStr"/>
      <c r="N1858" t="inlineStr"/>
      <c r="O1858" t="n">
        <v>-0</v>
      </c>
      <c r="P1858" t="inlineStr"/>
      <c r="Q1858" t="inlineStr"/>
      <c r="R1858" t="n">
        <v>0</v>
      </c>
      <c r="S1858" t="n">
        <v>0</v>
      </c>
      <c r="T1858" t="inlineStr"/>
      <c r="U1858" t="n">
        <v>0</v>
      </c>
      <c r="V1858" t="n">
        <v>500000000</v>
      </c>
      <c r="W1858" t="n">
        <v>0</v>
      </c>
      <c r="X1858" t="inlineStr">
        <is>
          <t>mesuré</t>
        </is>
      </c>
    </row>
    <row r="1859" ht="15" customHeight="1" s="1003">
      <c r="A1859" s="1019" t="inlineStr">
        <is>
          <t>Graines collectées</t>
        </is>
      </c>
      <c r="B1859" t="inlineStr">
        <is>
          <t>FAB</t>
        </is>
      </c>
      <c r="C1859" t="inlineStr">
        <is>
          <t>kt</t>
        </is>
      </c>
      <c r="D1859" t="inlineStr">
        <is>
          <t>France</t>
        </is>
      </c>
      <c r="E1859" t="inlineStr">
        <is>
          <t>2015-16</t>
        </is>
      </c>
      <c r="F1859" t="inlineStr">
        <is>
          <t>Haricot sec</t>
        </is>
      </c>
      <c r="G1859" t="inlineStr"/>
      <c r="H1859" t="inlineStr"/>
      <c r="I1859" t="inlineStr"/>
      <c r="J1859" t="inlineStr">
        <is>
          <t>Les graines ne sont pas consommées en alimentation animale</t>
        </is>
      </c>
      <c r="K1859" t="inlineStr"/>
      <c r="L1859" t="inlineStr"/>
      <c r="M1859" t="inlineStr"/>
      <c r="N1859" t="inlineStr"/>
      <c r="O1859" t="n">
        <v>-0</v>
      </c>
      <c r="P1859" t="inlineStr"/>
      <c r="Q1859" t="inlineStr"/>
      <c r="R1859" t="n">
        <v>0</v>
      </c>
      <c r="S1859" t="n">
        <v>0</v>
      </c>
      <c r="T1859" t="inlineStr"/>
      <c r="U1859" t="n">
        <v>0</v>
      </c>
      <c r="V1859" t="n">
        <v>500000000</v>
      </c>
      <c r="W1859" t="n">
        <v>0</v>
      </c>
      <c r="X1859" t="inlineStr">
        <is>
          <t>mesuré</t>
        </is>
      </c>
    </row>
    <row r="1860" ht="15" customHeight="1" s="1003">
      <c r="A1860" s="1019" t="inlineStr">
        <is>
          <t>Graines collectées</t>
        </is>
      </c>
      <c r="B1860" t="inlineStr">
        <is>
          <t>Amidonnerie</t>
        </is>
      </c>
      <c r="C1860" t="inlineStr">
        <is>
          <t>kt</t>
        </is>
      </c>
      <c r="D1860" t="inlineStr">
        <is>
          <t>France</t>
        </is>
      </c>
      <c r="E1860" t="inlineStr">
        <is>
          <t>2015-16</t>
        </is>
      </c>
      <c r="F1860" t="inlineStr">
        <is>
          <t>Haricot sec</t>
        </is>
      </c>
      <c r="G1860" t="inlineStr"/>
      <c r="H1860" t="inlineStr"/>
      <c r="I1860" t="inlineStr"/>
      <c r="J1860" t="inlineStr"/>
      <c r="K1860" t="inlineStr"/>
      <c r="L1860" t="inlineStr"/>
      <c r="M1860" t="inlineStr"/>
      <c r="N1860" t="inlineStr"/>
      <c r="O1860" t="n">
        <v>-0</v>
      </c>
      <c r="P1860" t="inlineStr"/>
      <c r="Q1860" t="inlineStr"/>
      <c r="R1860" t="n">
        <v>0</v>
      </c>
      <c r="S1860" t="n">
        <v>0</v>
      </c>
      <c r="T1860" t="inlineStr"/>
      <c r="U1860" t="n">
        <v>0</v>
      </c>
      <c r="V1860" t="n">
        <v>500000000</v>
      </c>
      <c r="W1860" t="n">
        <v>0</v>
      </c>
      <c r="X1860" t="inlineStr">
        <is>
          <t>mesuré</t>
        </is>
      </c>
    </row>
    <row r="1861" ht="15" customHeight="1" s="1003">
      <c r="A1861" s="1019" t="inlineStr">
        <is>
          <t>Graines collectées</t>
        </is>
      </c>
      <c r="B1861" t="inlineStr">
        <is>
          <t>Meunerie</t>
        </is>
      </c>
      <c r="C1861" t="inlineStr">
        <is>
          <t>kt</t>
        </is>
      </c>
      <c r="D1861" t="inlineStr">
        <is>
          <t>France</t>
        </is>
      </c>
      <c r="E1861" t="inlineStr">
        <is>
          <t>2015-16</t>
        </is>
      </c>
      <c r="F1861" t="inlineStr">
        <is>
          <t>Haricot sec</t>
        </is>
      </c>
      <c r="G1861" t="inlineStr"/>
      <c r="H1861" t="inlineStr"/>
      <c r="I1861" t="inlineStr"/>
      <c r="J1861" t="inlineStr"/>
      <c r="K1861" t="inlineStr"/>
      <c r="L1861" t="inlineStr"/>
      <c r="M1861" t="inlineStr"/>
      <c r="N1861" t="inlineStr"/>
      <c r="O1861" t="n">
        <v>-0</v>
      </c>
      <c r="P1861" t="inlineStr"/>
      <c r="Q1861" t="inlineStr"/>
      <c r="R1861" t="n">
        <v>0</v>
      </c>
      <c r="S1861" t="n">
        <v>0</v>
      </c>
      <c r="T1861" t="inlineStr"/>
      <c r="U1861" t="n">
        <v>0</v>
      </c>
      <c r="V1861" t="n">
        <v>500000000</v>
      </c>
      <c r="W1861" t="n">
        <v>0</v>
      </c>
      <c r="X1861" t="inlineStr">
        <is>
          <t>mesuré</t>
        </is>
      </c>
    </row>
    <row r="1862" ht="15" customHeight="1" s="1003">
      <c r="A1862" s="1019" t="inlineStr">
        <is>
          <t>Graines collectées</t>
        </is>
      </c>
      <c r="B1862" t="inlineStr">
        <is>
          <t>Fabrication d'ingrédients</t>
        </is>
      </c>
      <c r="C1862" t="inlineStr">
        <is>
          <t>kt</t>
        </is>
      </c>
      <c r="D1862" t="inlineStr">
        <is>
          <t>France</t>
        </is>
      </c>
      <c r="E1862" t="inlineStr">
        <is>
          <t>2015-16</t>
        </is>
      </c>
      <c r="F1862" t="inlineStr">
        <is>
          <t>Haricot sec</t>
        </is>
      </c>
      <c r="G1862" t="inlineStr"/>
      <c r="H1862" t="inlineStr"/>
      <c r="I1862" t="inlineStr"/>
      <c r="J1862" t="inlineStr"/>
      <c r="K1862" t="inlineStr"/>
      <c r="L1862" t="inlineStr"/>
      <c r="M1862" t="inlineStr"/>
      <c r="N1862" t="inlineStr"/>
      <c r="O1862" t="n">
        <v>-0</v>
      </c>
      <c r="P1862" t="inlineStr"/>
      <c r="Q1862" t="inlineStr"/>
      <c r="R1862" t="n">
        <v>0</v>
      </c>
      <c r="S1862" t="n">
        <v>0</v>
      </c>
      <c r="T1862" t="inlineStr"/>
      <c r="U1862" t="n">
        <v>0</v>
      </c>
      <c r="V1862" t="n">
        <v>500000000</v>
      </c>
      <c r="W1862" t="n">
        <v>0</v>
      </c>
      <c r="X1862" t="inlineStr">
        <is>
          <t>mesuré</t>
        </is>
      </c>
    </row>
    <row r="1863" ht="15" customHeight="1" s="1003">
      <c r="A1863" s="1019" t="inlineStr">
        <is>
          <t>Graines collectées</t>
        </is>
      </c>
      <c r="B1863" t="inlineStr">
        <is>
          <t>Ménages</t>
        </is>
      </c>
      <c r="C1863" t="inlineStr">
        <is>
          <t>kt</t>
        </is>
      </c>
      <c r="D1863" t="inlineStr">
        <is>
          <t>France</t>
        </is>
      </c>
      <c r="E1863" t="inlineStr">
        <is>
          <t>2015-16</t>
        </is>
      </c>
      <c r="F1863" t="inlineStr">
        <is>
          <t>Haricot sec</t>
        </is>
      </c>
      <c r="G1863" t="inlineStr"/>
      <c r="H1863" t="inlineStr"/>
      <c r="I1863" t="inlineStr"/>
      <c r="J1863" t="inlineStr"/>
      <c r="K1863" t="inlineStr"/>
      <c r="L1863" t="inlineStr"/>
      <c r="M1863" t="inlineStr"/>
      <c r="N1863" t="inlineStr"/>
      <c r="O1863" t="n">
        <v>-0</v>
      </c>
      <c r="P1863" t="n">
        <v>0</v>
      </c>
      <c r="Q1863" t="n">
        <v>-0</v>
      </c>
      <c r="R1863" t="inlineStr"/>
      <c r="S1863" t="inlineStr"/>
      <c r="T1863" t="inlineStr"/>
      <c r="U1863" t="n">
        <v>0</v>
      </c>
      <c r="V1863" t="n">
        <v>500000000</v>
      </c>
      <c r="W1863" t="inlineStr"/>
      <c r="X1863" t="inlineStr">
        <is>
          <t>libre</t>
        </is>
      </c>
    </row>
    <row r="1864" ht="15" customHeight="1" s="1003">
      <c r="A1864" s="1019" t="inlineStr">
        <is>
          <t>Graines collectées</t>
        </is>
      </c>
      <c r="B1864" t="inlineStr">
        <is>
          <t>Circuits généralistes</t>
        </is>
      </c>
      <c r="C1864" t="inlineStr">
        <is>
          <t>kt</t>
        </is>
      </c>
      <c r="D1864" t="inlineStr">
        <is>
          <t>France</t>
        </is>
      </c>
      <c r="E1864" t="inlineStr">
        <is>
          <t>2015-16</t>
        </is>
      </c>
      <c r="F1864" t="inlineStr">
        <is>
          <t>Haricot sec</t>
        </is>
      </c>
      <c r="G1864" t="inlineStr"/>
      <c r="H1864" t="inlineStr"/>
      <c r="I1864" t="inlineStr"/>
      <c r="J1864" t="inlineStr"/>
      <c r="K1864" t="inlineStr"/>
      <c r="L1864" t="inlineStr"/>
      <c r="M1864" t="inlineStr"/>
      <c r="N1864" t="inlineStr"/>
      <c r="O1864" t="n">
        <v>-0</v>
      </c>
      <c r="P1864" t="n">
        <v>0</v>
      </c>
      <c r="Q1864" t="n">
        <v>-0</v>
      </c>
      <c r="R1864" t="inlineStr"/>
      <c r="S1864" t="inlineStr"/>
      <c r="T1864" t="inlineStr"/>
      <c r="U1864" t="n">
        <v>0</v>
      </c>
      <c r="V1864" t="n">
        <v>500000000</v>
      </c>
      <c r="W1864" t="inlineStr"/>
      <c r="X1864" t="inlineStr">
        <is>
          <t>libre</t>
        </is>
      </c>
    </row>
    <row r="1865" ht="15" customHeight="1" s="1003">
      <c r="A1865" s="1019" t="inlineStr">
        <is>
          <t>Graines collectées</t>
        </is>
      </c>
      <c r="B1865" t="inlineStr">
        <is>
          <t>Usages alimentaires</t>
        </is>
      </c>
      <c r="C1865" t="inlineStr">
        <is>
          <t>kt</t>
        </is>
      </c>
      <c r="D1865" t="inlineStr">
        <is>
          <t>France</t>
        </is>
      </c>
      <c r="E1865" t="inlineStr">
        <is>
          <t>2015-16</t>
        </is>
      </c>
      <c r="F1865" t="inlineStr">
        <is>
          <t>Haricot sec</t>
        </is>
      </c>
      <c r="G1865" t="inlineStr"/>
      <c r="H1865" t="inlineStr"/>
      <c r="I1865" t="inlineStr"/>
      <c r="J1865" t="inlineStr"/>
      <c r="K1865" t="inlineStr"/>
      <c r="L1865" t="inlineStr"/>
      <c r="M1865" t="inlineStr"/>
      <c r="N1865" t="inlineStr"/>
      <c r="O1865" t="n">
        <v>0</v>
      </c>
      <c r="P1865" t="inlineStr"/>
      <c r="Q1865" t="inlineStr"/>
      <c r="R1865" t="inlineStr"/>
      <c r="S1865" t="inlineStr"/>
      <c r="T1865" t="inlineStr"/>
      <c r="U1865" t="n">
        <v>0</v>
      </c>
      <c r="V1865" t="n">
        <v>500000000</v>
      </c>
      <c r="W1865" t="inlineStr"/>
      <c r="X1865" t="inlineStr">
        <is>
          <t>déterminé</t>
        </is>
      </c>
    </row>
    <row r="1866" ht="15" customHeight="1" s="1003">
      <c r="A1866" s="1019" t="inlineStr">
        <is>
          <t>Graines collectées</t>
        </is>
      </c>
      <c r="B1866" t="inlineStr">
        <is>
          <t>Alimentation animale rente</t>
        </is>
      </c>
      <c r="C1866" t="inlineStr">
        <is>
          <t>kt</t>
        </is>
      </c>
      <c r="D1866" t="inlineStr">
        <is>
          <t>France</t>
        </is>
      </c>
      <c r="E1866" t="inlineStr">
        <is>
          <t>2015-16</t>
        </is>
      </c>
      <c r="F1866" t="inlineStr">
        <is>
          <t>Haricot sec</t>
        </is>
      </c>
      <c r="G1866" t="inlineStr"/>
      <c r="H1866" t="inlineStr"/>
      <c r="I1866" t="inlineStr"/>
      <c r="J1866" t="inlineStr"/>
      <c r="K1866" t="inlineStr"/>
      <c r="L1866" t="inlineStr"/>
      <c r="M1866" t="inlineStr"/>
      <c r="N1866" t="inlineStr"/>
      <c r="O1866" t="n">
        <v>0</v>
      </c>
      <c r="P1866" t="inlineStr"/>
      <c r="Q1866" t="inlineStr"/>
      <c r="R1866" t="inlineStr"/>
      <c r="S1866" t="inlineStr"/>
      <c r="T1866" t="inlineStr"/>
      <c r="U1866" t="n">
        <v>0</v>
      </c>
      <c r="V1866" t="n">
        <v>500000000</v>
      </c>
      <c r="W1866" t="inlineStr"/>
      <c r="X1866" t="inlineStr">
        <is>
          <t>déterminé</t>
        </is>
      </c>
    </row>
    <row r="1867" ht="15" customHeight="1" s="1003">
      <c r="A1867" s="1019" t="inlineStr">
        <is>
          <t>Graines collectées</t>
        </is>
      </c>
      <c r="B1867" t="inlineStr">
        <is>
          <t>Alimentation animale</t>
        </is>
      </c>
      <c r="C1867" t="inlineStr">
        <is>
          <t>kt</t>
        </is>
      </c>
      <c r="D1867" t="inlineStr">
        <is>
          <t>France</t>
        </is>
      </c>
      <c r="E1867" t="inlineStr">
        <is>
          <t>2015-16</t>
        </is>
      </c>
      <c r="F1867" t="inlineStr">
        <is>
          <t>Haricot sec</t>
        </is>
      </c>
      <c r="G1867" t="inlineStr"/>
      <c r="H1867" t="inlineStr"/>
      <c r="I1867" t="inlineStr"/>
      <c r="J1867" t="inlineStr"/>
      <c r="K1867" t="inlineStr"/>
      <c r="L1867" t="inlineStr"/>
      <c r="M1867" t="inlineStr"/>
      <c r="N1867" t="inlineStr"/>
      <c r="O1867" t="n">
        <v>0</v>
      </c>
      <c r="P1867" t="inlineStr"/>
      <c r="Q1867" t="inlineStr"/>
      <c r="R1867" t="inlineStr"/>
      <c r="S1867" t="inlineStr"/>
      <c r="T1867" t="inlineStr"/>
      <c r="U1867" t="n">
        <v>0</v>
      </c>
      <c r="V1867" t="n">
        <v>500000000</v>
      </c>
      <c r="W1867" t="inlineStr"/>
      <c r="X1867" t="inlineStr">
        <is>
          <t>déterminé</t>
        </is>
      </c>
    </row>
    <row r="1868" ht="15" customHeight="1" s="1003">
      <c r="A1868" s="1019" t="inlineStr">
        <is>
          <t>Graines collectées</t>
        </is>
      </c>
      <c r="B1868" t="inlineStr">
        <is>
          <t>Débouchés</t>
        </is>
      </c>
      <c r="C1868" t="inlineStr">
        <is>
          <t>kt</t>
        </is>
      </c>
      <c r="D1868" t="inlineStr">
        <is>
          <t>France</t>
        </is>
      </c>
      <c r="E1868" t="inlineStr">
        <is>
          <t>2015-16</t>
        </is>
      </c>
      <c r="F1868" t="inlineStr">
        <is>
          <t>Haricot sec</t>
        </is>
      </c>
      <c r="G1868" t="inlineStr"/>
      <c r="H1868" t="inlineStr"/>
      <c r="I1868" t="inlineStr"/>
      <c r="J1868" t="inlineStr"/>
      <c r="K1868" t="inlineStr"/>
      <c r="L1868" t="inlineStr"/>
      <c r="M1868" t="inlineStr"/>
      <c r="N1868" t="inlineStr"/>
      <c r="O1868" t="n">
        <v>0</v>
      </c>
      <c r="P1868" t="inlineStr"/>
      <c r="Q1868" t="inlineStr"/>
      <c r="R1868" t="inlineStr"/>
      <c r="S1868" t="inlineStr"/>
      <c r="T1868" t="inlineStr"/>
      <c r="U1868" t="n">
        <v>0</v>
      </c>
      <c r="V1868" t="n">
        <v>500000000</v>
      </c>
      <c r="W1868" t="inlineStr"/>
      <c r="X1868" t="inlineStr">
        <is>
          <t>déterminé</t>
        </is>
      </c>
    </row>
    <row r="1869" ht="15" customHeight="1" s="1003">
      <c r="A1869" s="1019" t="inlineStr">
        <is>
          <t>Graines collectées</t>
        </is>
      </c>
      <c r="B1869" t="inlineStr">
        <is>
          <t>Autres IAA</t>
        </is>
      </c>
      <c r="C1869" t="inlineStr">
        <is>
          <t>kt</t>
        </is>
      </c>
      <c r="D1869" t="inlineStr">
        <is>
          <t>France</t>
        </is>
      </c>
      <c r="E1869" t="inlineStr">
        <is>
          <t>2015-16</t>
        </is>
      </c>
      <c r="F1869" t="inlineStr">
        <is>
          <t>Haricot sec</t>
        </is>
      </c>
      <c r="G1869" t="inlineStr"/>
      <c r="H1869" t="inlineStr"/>
      <c r="I1869" t="inlineStr"/>
      <c r="J1869" t="inlineStr"/>
      <c r="K1869" t="inlineStr"/>
      <c r="L1869" t="inlineStr"/>
      <c r="M1869" t="inlineStr"/>
      <c r="N1869" t="inlineStr"/>
      <c r="O1869" t="n">
        <v>-0</v>
      </c>
      <c r="P1869" t="n">
        <v>0</v>
      </c>
      <c r="Q1869" t="n">
        <v>-0</v>
      </c>
      <c r="R1869" t="inlineStr"/>
      <c r="S1869" t="inlineStr"/>
      <c r="T1869" t="inlineStr"/>
      <c r="U1869" t="n">
        <v>0</v>
      </c>
      <c r="V1869" t="n">
        <v>500000000</v>
      </c>
      <c r="W1869" t="inlineStr"/>
      <c r="X1869" t="inlineStr">
        <is>
          <t>libre</t>
        </is>
      </c>
    </row>
    <row r="1870" ht="15" customHeight="1" s="1003">
      <c r="A1870" s="1019" t="inlineStr">
        <is>
          <t>Graines collectées</t>
        </is>
      </c>
      <c r="B1870" t="inlineStr">
        <is>
          <t>Semences certifiées</t>
        </is>
      </c>
      <c r="C1870" t="inlineStr">
        <is>
          <t>kt</t>
        </is>
      </c>
      <c r="D1870" t="inlineStr">
        <is>
          <t>France</t>
        </is>
      </c>
      <c r="E1870" t="inlineStr">
        <is>
          <t>2015-16</t>
        </is>
      </c>
      <c r="F1870" t="inlineStr">
        <is>
          <t>Haricot sec</t>
        </is>
      </c>
      <c r="G1870" t="inlineStr"/>
      <c r="H1870" t="inlineStr">
        <is>
          <t>0</t>
        </is>
      </c>
      <c r="I1870" t="inlineStr">
        <is>
          <t>0</t>
        </is>
      </c>
      <c r="J1870" t="inlineStr">
        <is>
          <t>10 % de la récolte sont des semences certifiées</t>
        </is>
      </c>
      <c r="K1870" t="inlineStr">
        <is>
          <t>Répartition</t>
        </is>
      </c>
      <c r="L1870" t="inlineStr">
        <is>
          <t>Part de la production de semences certifiées</t>
        </is>
      </c>
      <c r="M1870" t="inlineStr">
        <is>
          <t>0</t>
        </is>
      </c>
      <c r="N1870" t="inlineStr"/>
      <c r="O1870" t="n">
        <v>1.27</v>
      </c>
      <c r="P1870" t="inlineStr"/>
      <c r="Q1870" t="inlineStr"/>
      <c r="R1870" t="inlineStr"/>
      <c r="S1870" t="inlineStr"/>
      <c r="T1870" t="inlineStr"/>
      <c r="U1870" t="n">
        <v>0</v>
      </c>
      <c r="V1870" t="n">
        <v>500000000</v>
      </c>
      <c r="W1870" t="inlineStr"/>
      <c r="X1870" t="inlineStr">
        <is>
          <t>déterminé</t>
        </is>
      </c>
    </row>
    <row r="1871" ht="15" customHeight="1" s="1003">
      <c r="A1871" s="1019" t="inlineStr">
        <is>
          <t>Graines collectées</t>
        </is>
      </c>
      <c r="B1871" t="inlineStr">
        <is>
          <t>Semences</t>
        </is>
      </c>
      <c r="C1871" t="inlineStr">
        <is>
          <t>kt</t>
        </is>
      </c>
      <c r="D1871" t="inlineStr">
        <is>
          <t>France</t>
        </is>
      </c>
      <c r="E1871" t="inlineStr">
        <is>
          <t>2015-16</t>
        </is>
      </c>
      <c r="F1871" t="inlineStr">
        <is>
          <t>Haricot sec</t>
        </is>
      </c>
      <c r="G1871" t="inlineStr"/>
      <c r="H1871" t="inlineStr"/>
      <c r="I1871" t="inlineStr"/>
      <c r="J1871" t="inlineStr">
        <is>
          <t>10 % de la récolte sont des semences certifiées</t>
        </is>
      </c>
      <c r="K1871" t="inlineStr">
        <is>
          <t>Répartition</t>
        </is>
      </c>
      <c r="L1871" t="inlineStr">
        <is>
          <t>Part de la production de semences certifiées</t>
        </is>
      </c>
      <c r="M1871" t="inlineStr"/>
      <c r="N1871" t="inlineStr"/>
      <c r="O1871" t="n">
        <v>1.27</v>
      </c>
      <c r="P1871" t="inlineStr"/>
      <c r="Q1871" t="inlineStr"/>
      <c r="R1871" t="inlineStr"/>
      <c r="S1871" t="inlineStr"/>
      <c r="T1871" t="inlineStr"/>
      <c r="U1871" t="n">
        <v>0</v>
      </c>
      <c r="V1871" t="n">
        <v>500000000</v>
      </c>
      <c r="W1871" t="inlineStr"/>
      <c r="X1871" t="inlineStr">
        <is>
          <t>déterminé</t>
        </is>
      </c>
    </row>
    <row r="1872" ht="15" customHeight="1" s="1003">
      <c r="A1872" s="1019" t="inlineStr">
        <is>
          <t>Graines collectées</t>
        </is>
      </c>
      <c r="B1872" t="inlineStr">
        <is>
          <t>Export</t>
        </is>
      </c>
      <c r="C1872" t="inlineStr">
        <is>
          <t>kt</t>
        </is>
      </c>
      <c r="D1872" t="inlineStr">
        <is>
          <t>France</t>
        </is>
      </c>
      <c r="E1872" t="inlineStr">
        <is>
          <t>2015-16</t>
        </is>
      </c>
      <c r="F1872" t="inlineStr">
        <is>
          <t>Haricot sec</t>
        </is>
      </c>
      <c r="G1872" t="inlineStr"/>
      <c r="H1872" t="inlineStr">
        <is>
          <t>Exportation de graines = 3 kt (Douanes françaises - Eurostat)</t>
        </is>
      </c>
      <c r="I1872" t="inlineStr">
        <is>
          <t>Douanes françaises - Eurostat</t>
        </is>
      </c>
      <c r="J1872" t="inlineStr"/>
      <c r="K1872" t="inlineStr">
        <is>
          <t>Volume</t>
        </is>
      </c>
      <c r="L1872" t="inlineStr">
        <is>
          <t>Exportation de graines</t>
        </is>
      </c>
      <c r="M1872" t="inlineStr">
        <is>
          <t>Echanges mensuels - EUROSTAT</t>
        </is>
      </c>
      <c r="N1872" t="inlineStr"/>
      <c r="O1872" t="n">
        <v>2.99</v>
      </c>
      <c r="P1872" t="inlineStr"/>
      <c r="Q1872" t="inlineStr"/>
      <c r="R1872" t="n">
        <v>2.99</v>
      </c>
      <c r="S1872" t="n">
        <v>0.15</v>
      </c>
      <c r="T1872" t="n">
        <v>0.1</v>
      </c>
      <c r="U1872" t="n">
        <v>0</v>
      </c>
      <c r="V1872" t="n">
        <v>500000000</v>
      </c>
      <c r="W1872" t="n">
        <v>0</v>
      </c>
      <c r="X1872" t="inlineStr">
        <is>
          <t>mesuré</t>
        </is>
      </c>
    </row>
    <row r="1873" ht="15" customHeight="1" s="1003">
      <c r="A1873" s="1019" t="inlineStr">
        <is>
          <t>Graines collectées</t>
        </is>
      </c>
      <c r="B1873" t="inlineStr">
        <is>
          <t>Ecart statistique</t>
        </is>
      </c>
      <c r="C1873" t="inlineStr">
        <is>
          <t>kt</t>
        </is>
      </c>
      <c r="D1873" t="inlineStr">
        <is>
          <t>France</t>
        </is>
      </c>
      <c r="E1873" t="inlineStr">
        <is>
          <t>2015-16</t>
        </is>
      </c>
      <c r="F1873" t="inlineStr">
        <is>
          <t>Haricot sec</t>
        </is>
      </c>
      <c r="G1873" t="inlineStr"/>
      <c r="H1873" t="inlineStr"/>
      <c r="I1873" t="inlineStr"/>
      <c r="J1873" t="inlineStr"/>
      <c r="K1873" t="inlineStr"/>
      <c r="L1873" t="inlineStr"/>
      <c r="M1873" t="inlineStr"/>
      <c r="N1873" t="inlineStr"/>
      <c r="O1873" t="n">
        <v>-0</v>
      </c>
      <c r="P1873" t="inlineStr"/>
      <c r="Q1873" t="inlineStr"/>
      <c r="R1873" t="n">
        <v>0</v>
      </c>
      <c r="S1873" t="n">
        <v>0</v>
      </c>
      <c r="T1873" t="inlineStr"/>
      <c r="U1873" t="n">
        <v>0</v>
      </c>
      <c r="V1873" t="n">
        <v>500000000</v>
      </c>
      <c r="W1873" t="n">
        <v>0</v>
      </c>
      <c r="X1873" t="inlineStr">
        <is>
          <t>mesuré</t>
        </is>
      </c>
    </row>
    <row r="1874" ht="15" customHeight="1" s="1003">
      <c r="A1874" s="1019" t="inlineStr">
        <is>
          <t>Issues de silo</t>
        </is>
      </c>
      <c r="B1874" t="inlineStr">
        <is>
          <t>Elimination/Pertes</t>
        </is>
      </c>
      <c r="C1874" t="inlineStr">
        <is>
          <t>kt</t>
        </is>
      </c>
      <c r="D1874" t="inlineStr">
        <is>
          <t>France</t>
        </is>
      </c>
      <c r="E1874" t="inlineStr">
        <is>
          <t>2015-16</t>
        </is>
      </c>
      <c r="F1874" t="inlineStr">
        <is>
          <t>Haricot sec</t>
        </is>
      </c>
      <c r="G1874" t="inlineStr"/>
      <c r="H1874" t="inlineStr">
        <is>
          <t>0</t>
        </is>
      </c>
      <c r="I1874" t="inlineStr">
        <is>
          <t>ONRB - FranceAgriMer</t>
        </is>
      </c>
      <c r="J1874" t="inlineStr">
        <is>
          <t>Mêmes usages que les issues de silo de pois et fèveroles</t>
        </is>
      </c>
      <c r="K1874" t="inlineStr">
        <is>
          <t>Répartition</t>
        </is>
      </c>
      <c r="L1874" t="inlineStr">
        <is>
          <t>Les issues de silo sont éliminées:Part d'issues de silo éliminées</t>
        </is>
      </c>
      <c r="M1874" t="inlineStr">
        <is>
          <t>Issues de silo - ONRB</t>
        </is>
      </c>
      <c r="N1874" t="inlineStr"/>
      <c r="O1874" t="n">
        <v>0</v>
      </c>
      <c r="P1874" t="inlineStr"/>
      <c r="Q1874" t="inlineStr"/>
      <c r="R1874" t="inlineStr"/>
      <c r="S1874" t="inlineStr"/>
      <c r="T1874" t="inlineStr"/>
      <c r="U1874" t="n">
        <v>0</v>
      </c>
      <c r="V1874" t="n">
        <v>500000000</v>
      </c>
      <c r="W1874" t="inlineStr"/>
      <c r="X1874" t="inlineStr">
        <is>
          <t>déterminé</t>
        </is>
      </c>
    </row>
    <row r="1875" ht="15" customHeight="1" s="1003">
      <c r="A1875" s="1019" t="inlineStr">
        <is>
          <t>Issues de silo</t>
        </is>
      </c>
      <c r="B1875" t="inlineStr">
        <is>
          <t>Autres usages (ou usages indéfinis)</t>
        </is>
      </c>
      <c r="C1875" t="inlineStr">
        <is>
          <t>kt</t>
        </is>
      </c>
      <c r="D1875" t="inlineStr">
        <is>
          <t>France</t>
        </is>
      </c>
      <c r="E1875" t="inlineStr">
        <is>
          <t>2015-16</t>
        </is>
      </c>
      <c r="F1875" t="inlineStr">
        <is>
          <t>Haricot sec</t>
        </is>
      </c>
      <c r="G1875" t="inlineStr"/>
      <c r="H1875" t="inlineStr"/>
      <c r="I1875" t="inlineStr"/>
      <c r="J1875" t="inlineStr"/>
      <c r="K1875" t="inlineStr"/>
      <c r="L1875" t="inlineStr"/>
      <c r="M1875" t="inlineStr"/>
      <c r="N1875" t="inlineStr"/>
      <c r="O1875" t="n">
        <v>0</v>
      </c>
      <c r="P1875" t="inlineStr"/>
      <c r="Q1875" t="inlineStr"/>
      <c r="R1875" t="inlineStr"/>
      <c r="S1875" t="inlineStr"/>
      <c r="T1875" t="inlineStr"/>
      <c r="U1875" t="n">
        <v>0</v>
      </c>
      <c r="V1875" t="n">
        <v>500000000</v>
      </c>
      <c r="W1875" t="inlineStr"/>
      <c r="X1875" t="inlineStr">
        <is>
          <t>déterminé</t>
        </is>
      </c>
    </row>
    <row r="1876" ht="15" customHeight="1" s="1003">
      <c r="A1876" s="1019" t="inlineStr">
        <is>
          <t>Issues de silo</t>
        </is>
      </c>
      <c r="B1876" t="inlineStr">
        <is>
          <t>Débouchés</t>
        </is>
      </c>
      <c r="C1876" t="inlineStr">
        <is>
          <t>kt</t>
        </is>
      </c>
      <c r="D1876" t="inlineStr">
        <is>
          <t>France</t>
        </is>
      </c>
      <c r="E1876" t="inlineStr">
        <is>
          <t>2015-16</t>
        </is>
      </c>
      <c r="F1876" t="inlineStr">
        <is>
          <t>Haricot sec</t>
        </is>
      </c>
      <c r="G1876" t="inlineStr"/>
      <c r="H1876" t="inlineStr"/>
      <c r="I1876" t="inlineStr"/>
      <c r="J1876" t="inlineStr"/>
      <c r="K1876" t="inlineStr"/>
      <c r="L1876" t="inlineStr"/>
      <c r="M1876" t="inlineStr"/>
      <c r="N1876" t="inlineStr"/>
      <c r="O1876" t="n">
        <v>0.06</v>
      </c>
      <c r="P1876" t="inlineStr"/>
      <c r="Q1876" t="inlineStr"/>
      <c r="R1876" t="inlineStr"/>
      <c r="S1876" t="inlineStr"/>
      <c r="T1876" t="inlineStr"/>
      <c r="U1876" t="n">
        <v>0</v>
      </c>
      <c r="V1876" t="n">
        <v>500000000</v>
      </c>
      <c r="W1876" t="inlineStr"/>
      <c r="X1876" t="inlineStr">
        <is>
          <t>déterminé</t>
        </is>
      </c>
    </row>
    <row r="1877" ht="15" customHeight="1" s="1003">
      <c r="A1877" s="1019" t="inlineStr">
        <is>
          <t>Issues de silo</t>
        </is>
      </c>
      <c r="B1877" t="inlineStr">
        <is>
          <t>FAF</t>
        </is>
      </c>
      <c r="C1877" t="inlineStr">
        <is>
          <t>kt</t>
        </is>
      </c>
      <c r="D1877" t="inlineStr">
        <is>
          <t>France</t>
        </is>
      </c>
      <c r="E1877" t="inlineStr">
        <is>
          <t>2015-16</t>
        </is>
      </c>
      <c r="F1877" t="inlineStr">
        <is>
          <t>Haricot sec</t>
        </is>
      </c>
      <c r="G1877" t="inlineStr"/>
      <c r="H1877" t="inlineStr">
        <is>
          <t>Part d'issues de silo consommées par les FAF = 56,33 % (ONRB - FranceAgriMer)</t>
        </is>
      </c>
      <c r="I1877" t="inlineStr">
        <is>
          <t>ONRB - FranceAgriMer</t>
        </is>
      </c>
      <c r="J1877" t="inlineStr">
        <is>
          <t>Mêmes usages que les issues de silo de pois et fèveroles</t>
        </is>
      </c>
      <c r="K1877" t="inlineStr">
        <is>
          <t>Répartition</t>
        </is>
      </c>
      <c r="L1877" t="inlineStr">
        <is>
          <t>Part d'issues de silo consommées par les FAF</t>
        </is>
      </c>
      <c r="M1877" t="inlineStr">
        <is>
          <t>Issues de silo - ONRB</t>
        </is>
      </c>
      <c r="N1877" t="inlineStr"/>
      <c r="O1877" t="n">
        <v>0.04</v>
      </c>
      <c r="P1877" t="inlineStr"/>
      <c r="Q1877" t="inlineStr"/>
      <c r="R1877" t="inlineStr"/>
      <c r="S1877" t="inlineStr"/>
      <c r="T1877" t="inlineStr"/>
      <c r="U1877" t="n">
        <v>0</v>
      </c>
      <c r="V1877" t="n">
        <v>500000000</v>
      </c>
      <c r="W1877" t="inlineStr"/>
      <c r="X1877" t="inlineStr">
        <is>
          <t>déterminé</t>
        </is>
      </c>
    </row>
    <row r="1878" ht="15" customHeight="1" s="1003">
      <c r="A1878" s="1019" t="inlineStr">
        <is>
          <t>Issues de silo</t>
        </is>
      </c>
      <c r="B1878" t="inlineStr">
        <is>
          <t>Litière</t>
        </is>
      </c>
      <c r="C1878" t="inlineStr">
        <is>
          <t>kt</t>
        </is>
      </c>
      <c r="D1878" t="inlineStr">
        <is>
          <t>France</t>
        </is>
      </c>
      <c r="E1878" t="inlineStr">
        <is>
          <t>2015-16</t>
        </is>
      </c>
      <c r="F1878" t="inlineStr">
        <is>
          <t>Haricot sec</t>
        </is>
      </c>
      <c r="G1878" t="inlineStr"/>
      <c r="H1878" t="inlineStr">
        <is>
          <t>Part d'issues de silo consommées comme litière = 0,77 % (ONRB - FranceAgriMer)</t>
        </is>
      </c>
      <c r="I1878" t="inlineStr">
        <is>
          <t>ONRB - FranceAgriMer</t>
        </is>
      </c>
      <c r="J1878" t="inlineStr">
        <is>
          <t>Mêmes usages que les issues de silo de pois et fèveroles</t>
        </is>
      </c>
      <c r="K1878" t="inlineStr">
        <is>
          <t>Répartition</t>
        </is>
      </c>
      <c r="L1878" t="inlineStr">
        <is>
          <t>Part d'issues de silo consommées comme litière</t>
        </is>
      </c>
      <c r="M1878" t="inlineStr">
        <is>
          <t>Issues de silo - ONRB</t>
        </is>
      </c>
      <c r="N1878" t="inlineStr"/>
      <c r="O1878" t="n">
        <v>0</v>
      </c>
      <c r="P1878" t="inlineStr"/>
      <c r="Q1878" t="inlineStr"/>
      <c r="R1878" t="inlineStr"/>
      <c r="S1878" t="inlineStr"/>
      <c r="T1878" t="inlineStr"/>
      <c r="U1878" t="n">
        <v>0</v>
      </c>
      <c r="V1878" t="n">
        <v>500000000</v>
      </c>
      <c r="W1878" t="inlineStr"/>
      <c r="X1878" t="inlineStr">
        <is>
          <t>déterminé</t>
        </is>
      </c>
    </row>
    <row r="1879" ht="15" customHeight="1" s="1003">
      <c r="A1879" s="1019" t="inlineStr">
        <is>
          <t>Issues de silo</t>
        </is>
      </c>
      <c r="B1879" t="inlineStr">
        <is>
          <t>Compostage</t>
        </is>
      </c>
      <c r="C1879" t="inlineStr">
        <is>
          <t>kt</t>
        </is>
      </c>
      <c r="D1879" t="inlineStr">
        <is>
          <t>France</t>
        </is>
      </c>
      <c r="E1879" t="inlineStr">
        <is>
          <t>2015-16</t>
        </is>
      </c>
      <c r="F1879" t="inlineStr">
        <is>
          <t>Haricot sec</t>
        </is>
      </c>
      <c r="G1879" t="inlineStr"/>
      <c r="H1879" t="inlineStr">
        <is>
          <t>Part d'issues de silo compostées = 0 % (ONRB - FranceAgriMer)</t>
        </is>
      </c>
      <c r="I1879" t="inlineStr">
        <is>
          <t>ONRB - FranceAgriMer</t>
        </is>
      </c>
      <c r="J1879" t="inlineStr">
        <is>
          <t>Mêmes usages que les issues de silo de pois et fèveroles</t>
        </is>
      </c>
      <c r="K1879" t="inlineStr">
        <is>
          <t>Répartition</t>
        </is>
      </c>
      <c r="L1879" t="inlineStr">
        <is>
          <t>Part d'issues de silo compostées</t>
        </is>
      </c>
      <c r="M1879" t="inlineStr">
        <is>
          <t>Issues de silo - ONRB</t>
        </is>
      </c>
      <c r="N1879" t="inlineStr"/>
      <c r="O1879" t="n">
        <v>0</v>
      </c>
      <c r="P1879" t="inlineStr"/>
      <c r="Q1879" t="inlineStr"/>
      <c r="R1879" t="inlineStr"/>
      <c r="S1879" t="inlineStr"/>
      <c r="T1879" t="inlineStr"/>
      <c r="U1879" t="n">
        <v>0</v>
      </c>
      <c r="V1879" t="n">
        <v>500000000</v>
      </c>
      <c r="W1879" t="inlineStr"/>
      <c r="X1879" t="inlineStr">
        <is>
          <t>déterminé</t>
        </is>
      </c>
    </row>
    <row r="1880" ht="15" customHeight="1" s="1003">
      <c r="A1880" s="1019" t="inlineStr">
        <is>
          <t>Issues de silo</t>
        </is>
      </c>
      <c r="B1880" t="inlineStr">
        <is>
          <t>Autres biomatériaux</t>
        </is>
      </c>
      <c r="C1880" t="inlineStr">
        <is>
          <t>kt</t>
        </is>
      </c>
      <c r="D1880" t="inlineStr">
        <is>
          <t>France</t>
        </is>
      </c>
      <c r="E1880" t="inlineStr">
        <is>
          <t>2015-16</t>
        </is>
      </c>
      <c r="F1880" t="inlineStr">
        <is>
          <t>Haricot sec</t>
        </is>
      </c>
      <c r="G1880" t="inlineStr"/>
      <c r="H1880" t="inlineStr">
        <is>
          <t>Part d'issues de silo consommées comme autres biomatériaux = 0,77 % (ONRB - FranceAgriMer)</t>
        </is>
      </c>
      <c r="I1880" t="inlineStr">
        <is>
          <t>ONRB - FranceAgriMer</t>
        </is>
      </c>
      <c r="J1880" t="inlineStr">
        <is>
          <t>Mêmes usages que les issues de silo de pois et fèveroles</t>
        </is>
      </c>
      <c r="K1880" t="inlineStr">
        <is>
          <t>Répartition</t>
        </is>
      </c>
      <c r="L1880" t="inlineStr">
        <is>
          <t>Part d'issues de silo consommées comme autres biomatériaux</t>
        </is>
      </c>
      <c r="M1880" t="inlineStr">
        <is>
          <t>Issues de silo - ONRB</t>
        </is>
      </c>
      <c r="N1880" t="inlineStr"/>
      <c r="O1880" t="n">
        <v>0</v>
      </c>
      <c r="P1880" t="inlineStr"/>
      <c r="Q1880" t="inlineStr"/>
      <c r="R1880" t="inlineStr"/>
      <c r="S1880" t="inlineStr"/>
      <c r="T1880" t="inlineStr"/>
      <c r="U1880" t="n">
        <v>0</v>
      </c>
      <c r="V1880" t="n">
        <v>500000000</v>
      </c>
      <c r="W1880" t="inlineStr"/>
      <c r="X1880" t="inlineStr">
        <is>
          <t>déterminé</t>
        </is>
      </c>
    </row>
    <row r="1881" ht="15" customHeight="1" s="1003">
      <c r="A1881" s="1019" t="inlineStr">
        <is>
          <t>Issues de silo</t>
        </is>
      </c>
      <c r="B1881" t="inlineStr">
        <is>
          <t>Méthanisation</t>
        </is>
      </c>
      <c r="C1881" t="inlineStr">
        <is>
          <t>kt</t>
        </is>
      </c>
      <c r="D1881" t="inlineStr">
        <is>
          <t>France</t>
        </is>
      </c>
      <c r="E1881" t="inlineStr">
        <is>
          <t>2015-16</t>
        </is>
      </c>
      <c r="F1881" t="inlineStr">
        <is>
          <t>Haricot sec</t>
        </is>
      </c>
      <c r="G1881" t="inlineStr"/>
      <c r="H1881" t="inlineStr">
        <is>
          <t>Part d'issues de silo consommées en méthanisation = 40,72 % (ONRB - FranceAgriMer)</t>
        </is>
      </c>
      <c r="I1881" t="inlineStr">
        <is>
          <t>ONRB - FranceAgriMer</t>
        </is>
      </c>
      <c r="J1881" t="inlineStr">
        <is>
          <t>Mêmes usages que les issues de silo de pois et fèveroles</t>
        </is>
      </c>
      <c r="K1881" t="inlineStr">
        <is>
          <t>Répartition</t>
        </is>
      </c>
      <c r="L1881" t="inlineStr">
        <is>
          <t>Part d'issues de silo consommées en méthanisation</t>
        </is>
      </c>
      <c r="M1881" t="inlineStr">
        <is>
          <t>Issues de silo - ONRB</t>
        </is>
      </c>
      <c r="N1881" t="inlineStr"/>
      <c r="O1881" t="n">
        <v>0.03</v>
      </c>
      <c r="P1881" t="inlineStr"/>
      <c r="Q1881" t="inlineStr"/>
      <c r="R1881" t="inlineStr"/>
      <c r="S1881" t="inlineStr"/>
      <c r="T1881" t="inlineStr"/>
      <c r="U1881" t="n">
        <v>0</v>
      </c>
      <c r="V1881" t="n">
        <v>500000000</v>
      </c>
      <c r="W1881" t="inlineStr"/>
      <c r="X1881" t="inlineStr">
        <is>
          <t>déterminé</t>
        </is>
      </c>
    </row>
    <row r="1882" ht="15" customHeight="1" s="1003">
      <c r="A1882" s="1019" t="inlineStr">
        <is>
          <t>Issues de silo</t>
        </is>
      </c>
      <c r="B1882" t="inlineStr">
        <is>
          <t>Combustion</t>
        </is>
      </c>
      <c r="C1882" t="inlineStr">
        <is>
          <t>kt</t>
        </is>
      </c>
      <c r="D1882" t="inlineStr">
        <is>
          <t>France</t>
        </is>
      </c>
      <c r="E1882" t="inlineStr">
        <is>
          <t>2015-16</t>
        </is>
      </c>
      <c r="F1882" t="inlineStr">
        <is>
          <t>Haricot sec</t>
        </is>
      </c>
      <c r="G1882" t="inlineStr"/>
      <c r="H1882" t="inlineStr">
        <is>
          <t>Part d'issues de silo brûlées = 1,03 % (ONRB - FranceAgriMer)</t>
        </is>
      </c>
      <c r="I1882" t="inlineStr">
        <is>
          <t>ONRB - FranceAgriMer</t>
        </is>
      </c>
      <c r="J1882" t="inlineStr">
        <is>
          <t>Mêmes usages que les issues de silo de pois et fèveroles</t>
        </is>
      </c>
      <c r="K1882" t="inlineStr">
        <is>
          <t>Répartition</t>
        </is>
      </c>
      <c r="L1882" t="inlineStr">
        <is>
          <t>Part d'issues de silo brûlées</t>
        </is>
      </c>
      <c r="M1882" t="inlineStr">
        <is>
          <t>Issues de silo - ONRB</t>
        </is>
      </c>
      <c r="N1882" t="inlineStr"/>
      <c r="O1882" t="n">
        <v>0</v>
      </c>
      <c r="P1882" t="inlineStr"/>
      <c r="Q1882" t="inlineStr"/>
      <c r="R1882" t="inlineStr"/>
      <c r="S1882" t="inlineStr"/>
      <c r="T1882" t="inlineStr"/>
      <c r="U1882" t="n">
        <v>0</v>
      </c>
      <c r="V1882" t="n">
        <v>500000000</v>
      </c>
      <c r="W1882" t="inlineStr"/>
      <c r="X1882" t="inlineStr">
        <is>
          <t>déterminé</t>
        </is>
      </c>
    </row>
    <row r="1883" ht="15" customHeight="1" s="1003">
      <c r="A1883" s="1019" t="inlineStr">
        <is>
          <t>Issues de silo</t>
        </is>
      </c>
      <c r="B1883" t="inlineStr">
        <is>
          <t>Hors FAB</t>
        </is>
      </c>
      <c r="C1883" t="inlineStr">
        <is>
          <t>kt</t>
        </is>
      </c>
      <c r="D1883" t="inlineStr">
        <is>
          <t>France</t>
        </is>
      </c>
      <c r="E1883" t="inlineStr">
        <is>
          <t>2015-16</t>
        </is>
      </c>
      <c r="F1883" t="inlineStr">
        <is>
          <t>Haricot sec</t>
        </is>
      </c>
      <c r="G1883" t="inlineStr"/>
      <c r="H1883" t="inlineStr"/>
      <c r="I1883" t="inlineStr">
        <is>
          <t>ONRB - FranceAgriMer</t>
        </is>
      </c>
      <c r="J1883" t="inlineStr">
        <is>
          <t>Mêmes usages que les issues de silo de pois et fèveroles</t>
        </is>
      </c>
      <c r="K1883" t="inlineStr">
        <is>
          <t>Répartition</t>
        </is>
      </c>
      <c r="L1883" t="inlineStr">
        <is>
          <t>Part d'issues de silo consommées par les FAF</t>
        </is>
      </c>
      <c r="M1883" t="inlineStr">
        <is>
          <t>Issues de silo - ONRB</t>
        </is>
      </c>
      <c r="N1883" t="inlineStr"/>
      <c r="O1883" t="n">
        <v>0.04</v>
      </c>
      <c r="P1883" t="inlineStr"/>
      <c r="Q1883" t="inlineStr"/>
      <c r="R1883" t="inlineStr"/>
      <c r="S1883" t="inlineStr"/>
      <c r="T1883" t="inlineStr"/>
      <c r="U1883" t="n">
        <v>0</v>
      </c>
      <c r="V1883" t="n">
        <v>500000000</v>
      </c>
      <c r="W1883" t="inlineStr"/>
      <c r="X1883" t="inlineStr">
        <is>
          <t>déterminé</t>
        </is>
      </c>
    </row>
    <row r="1884" ht="15" customHeight="1" s="1003">
      <c r="A1884" s="1019" t="inlineStr">
        <is>
          <t>Issues de silo</t>
        </is>
      </c>
      <c r="B1884" t="inlineStr">
        <is>
          <t>Alimentation animale rente</t>
        </is>
      </c>
      <c r="C1884" t="inlineStr">
        <is>
          <t>kt</t>
        </is>
      </c>
      <c r="D1884" t="inlineStr">
        <is>
          <t>France</t>
        </is>
      </c>
      <c r="E1884" t="inlineStr">
        <is>
          <t>2015-16</t>
        </is>
      </c>
      <c r="F1884" t="inlineStr">
        <is>
          <t>Haricot sec</t>
        </is>
      </c>
      <c r="G1884" t="inlineStr"/>
      <c r="H1884" t="inlineStr"/>
      <c r="I1884" t="inlineStr"/>
      <c r="J1884" t="inlineStr"/>
      <c r="K1884" t="inlineStr"/>
      <c r="L1884" t="inlineStr"/>
      <c r="M1884" t="inlineStr"/>
      <c r="N1884" t="inlineStr"/>
      <c r="O1884" t="n">
        <v>0.04</v>
      </c>
      <c r="P1884" t="inlineStr"/>
      <c r="Q1884" t="inlineStr"/>
      <c r="R1884" t="inlineStr"/>
      <c r="S1884" t="inlineStr"/>
      <c r="T1884" t="inlineStr"/>
      <c r="U1884" t="n">
        <v>0</v>
      </c>
      <c r="V1884" t="n">
        <v>500000000</v>
      </c>
      <c r="W1884" t="inlineStr"/>
      <c r="X1884" t="inlineStr">
        <is>
          <t>déterminé</t>
        </is>
      </c>
    </row>
    <row r="1885" ht="15" customHeight="1" s="1003">
      <c r="A1885" s="1019" t="inlineStr">
        <is>
          <t>Issues de silo</t>
        </is>
      </c>
      <c r="B1885" t="inlineStr">
        <is>
          <t>Alimentation animale</t>
        </is>
      </c>
      <c r="C1885" t="inlineStr">
        <is>
          <t>kt</t>
        </is>
      </c>
      <c r="D1885" t="inlineStr">
        <is>
          <t>France</t>
        </is>
      </c>
      <c r="E1885" t="inlineStr">
        <is>
          <t>2015-16</t>
        </is>
      </c>
      <c r="F1885" t="inlineStr">
        <is>
          <t>Haricot sec</t>
        </is>
      </c>
      <c r="G1885" t="inlineStr"/>
      <c r="H1885" t="inlineStr"/>
      <c r="I1885" t="inlineStr"/>
      <c r="J1885" t="inlineStr"/>
      <c r="K1885" t="inlineStr"/>
      <c r="L1885" t="inlineStr"/>
      <c r="M1885" t="inlineStr"/>
      <c r="N1885" t="inlineStr"/>
      <c r="O1885" t="n">
        <v>0.04</v>
      </c>
      <c r="P1885" t="inlineStr"/>
      <c r="Q1885" t="inlineStr"/>
      <c r="R1885" t="inlineStr"/>
      <c r="S1885" t="inlineStr"/>
      <c r="T1885" t="inlineStr"/>
      <c r="U1885" t="n">
        <v>0</v>
      </c>
      <c r="V1885" t="n">
        <v>500000000</v>
      </c>
      <c r="W1885" t="inlineStr"/>
      <c r="X1885" t="inlineStr">
        <is>
          <t>déterminé</t>
        </is>
      </c>
    </row>
    <row r="1886" ht="15" customHeight="1" s="1003">
      <c r="A1886" s="1019" t="inlineStr">
        <is>
          <t>Issues de silo</t>
        </is>
      </c>
      <c r="B1886" t="inlineStr">
        <is>
          <t>Usages alimentaires</t>
        </is>
      </c>
      <c r="C1886" t="inlineStr">
        <is>
          <t>kt</t>
        </is>
      </c>
      <c r="D1886" t="inlineStr">
        <is>
          <t>France</t>
        </is>
      </c>
      <c r="E1886" t="inlineStr">
        <is>
          <t>2015-16</t>
        </is>
      </c>
      <c r="F1886" t="inlineStr">
        <is>
          <t>Haricot sec</t>
        </is>
      </c>
      <c r="G1886" t="inlineStr"/>
      <c r="H1886" t="inlineStr"/>
      <c r="I1886" t="inlineStr"/>
      <c r="J1886" t="inlineStr"/>
      <c r="K1886" t="inlineStr"/>
      <c r="L1886" t="inlineStr"/>
      <c r="M1886" t="inlineStr"/>
      <c r="N1886" t="inlineStr"/>
      <c r="O1886" t="n">
        <v>0.04</v>
      </c>
      <c r="P1886" t="inlineStr"/>
      <c r="Q1886" t="inlineStr"/>
      <c r="R1886" t="inlineStr"/>
      <c r="S1886" t="inlineStr"/>
      <c r="T1886" t="inlineStr"/>
      <c r="U1886" t="n">
        <v>0</v>
      </c>
      <c r="V1886" t="n">
        <v>500000000</v>
      </c>
      <c r="W1886" t="inlineStr"/>
      <c r="X1886" t="inlineStr">
        <is>
          <t>déterminé</t>
        </is>
      </c>
    </row>
    <row r="1887" ht="15" customHeight="1" s="1003">
      <c r="A1887" s="1019" t="inlineStr">
        <is>
          <t>Issues de silo</t>
        </is>
      </c>
      <c r="B1887" t="inlineStr">
        <is>
          <t>Biomatériaux</t>
        </is>
      </c>
      <c r="C1887" t="inlineStr">
        <is>
          <t>kt</t>
        </is>
      </c>
      <c r="D1887" t="inlineStr">
        <is>
          <t>France</t>
        </is>
      </c>
      <c r="E1887" t="inlineStr">
        <is>
          <t>2015-16</t>
        </is>
      </c>
      <c r="F1887" t="inlineStr">
        <is>
          <t>Haricot sec</t>
        </is>
      </c>
      <c r="G1887" t="inlineStr"/>
      <c r="H1887" t="inlineStr"/>
      <c r="I1887" t="inlineStr">
        <is>
          <t>ONRB - FranceAgriMer</t>
        </is>
      </c>
      <c r="J1887" t="inlineStr">
        <is>
          <t>Mêmes usages que les issues de silo de pois et fèveroles</t>
        </is>
      </c>
      <c r="K1887" t="inlineStr">
        <is>
          <t>Répartition</t>
        </is>
      </c>
      <c r="L1887" t="inlineStr">
        <is>
          <t>Part d'issues de silo consommées comme litière:Part d'issues de silo consommées comme autres biomatériaux</t>
        </is>
      </c>
      <c r="M1887" t="inlineStr">
        <is>
          <t>Issues de silo - ONRB</t>
        </is>
      </c>
      <c r="N1887" t="inlineStr"/>
      <c r="O1887" t="n">
        <v>0</v>
      </c>
      <c r="P1887" t="inlineStr"/>
      <c r="Q1887" t="inlineStr"/>
      <c r="R1887" t="inlineStr"/>
      <c r="S1887" t="inlineStr"/>
      <c r="T1887" t="inlineStr"/>
      <c r="U1887" t="n">
        <v>0</v>
      </c>
      <c r="V1887" t="n">
        <v>500000000</v>
      </c>
      <c r="W1887" t="inlineStr"/>
      <c r="X1887" t="inlineStr">
        <is>
          <t>déterminé</t>
        </is>
      </c>
    </row>
    <row r="1888" ht="15" customHeight="1" s="1003">
      <c r="A1888" s="1019" t="inlineStr">
        <is>
          <t>Issues de silo</t>
        </is>
      </c>
      <c r="B1888" t="inlineStr">
        <is>
          <t>Usages non-alimentaires</t>
        </is>
      </c>
      <c r="C1888" t="inlineStr">
        <is>
          <t>kt</t>
        </is>
      </c>
      <c r="D1888" t="inlineStr">
        <is>
          <t>France</t>
        </is>
      </c>
      <c r="E1888" t="inlineStr">
        <is>
          <t>2015-16</t>
        </is>
      </c>
      <c r="F1888" t="inlineStr">
        <is>
          <t>Haricot sec</t>
        </is>
      </c>
      <c r="G1888" t="inlineStr"/>
      <c r="H1888" t="inlineStr"/>
      <c r="I1888" t="inlineStr"/>
      <c r="J1888" t="inlineStr"/>
      <c r="K1888" t="inlineStr"/>
      <c r="L1888" t="inlineStr"/>
      <c r="M1888" t="inlineStr"/>
      <c r="N1888" t="inlineStr"/>
      <c r="O1888" t="n">
        <v>0.03</v>
      </c>
      <c r="P1888" t="inlineStr"/>
      <c r="Q1888" t="inlineStr"/>
      <c r="R1888" t="inlineStr"/>
      <c r="S1888" t="inlineStr"/>
      <c r="T1888" t="inlineStr"/>
      <c r="U1888" t="n">
        <v>0</v>
      </c>
      <c r="V1888" t="n">
        <v>500000000</v>
      </c>
      <c r="W1888" t="inlineStr"/>
      <c r="X1888" t="inlineStr">
        <is>
          <t>déterminé</t>
        </is>
      </c>
    </row>
    <row r="1889" ht="15" customHeight="1" s="1003">
      <c r="A1889" s="1019" t="inlineStr">
        <is>
          <t>Issues de silo</t>
        </is>
      </c>
      <c r="B1889" t="inlineStr">
        <is>
          <t>Energie</t>
        </is>
      </c>
      <c r="C1889" t="inlineStr">
        <is>
          <t>kt</t>
        </is>
      </c>
      <c r="D1889" t="inlineStr">
        <is>
          <t>France</t>
        </is>
      </c>
      <c r="E1889" t="inlineStr">
        <is>
          <t>2015-16</t>
        </is>
      </c>
      <c r="F1889" t="inlineStr">
        <is>
          <t>Haricot sec</t>
        </is>
      </c>
      <c r="G1889" t="inlineStr"/>
      <c r="H1889" t="inlineStr"/>
      <c r="I1889" t="inlineStr">
        <is>
          <t>ONRB - FranceAgriMer</t>
        </is>
      </c>
      <c r="J1889" t="inlineStr">
        <is>
          <t>Mêmes usages que les issues de silo de pois et fèveroles</t>
        </is>
      </c>
      <c r="K1889" t="inlineStr">
        <is>
          <t>Répartition</t>
        </is>
      </c>
      <c r="L1889" t="inlineStr">
        <is>
          <t>Part d'issues de silo consommées en méthanisation:Part d'issues de silo brûlées</t>
        </is>
      </c>
      <c r="M1889" t="inlineStr">
        <is>
          <t>Issues de silo - ONRB</t>
        </is>
      </c>
      <c r="N1889" t="inlineStr"/>
      <c r="O1889" t="n">
        <v>0.03</v>
      </c>
      <c r="P1889" t="inlineStr"/>
      <c r="Q1889" t="inlineStr"/>
      <c r="R1889" t="inlineStr"/>
      <c r="S1889" t="inlineStr"/>
      <c r="T1889" t="inlineStr"/>
      <c r="U1889" t="n">
        <v>0</v>
      </c>
      <c r="V1889" t="n">
        <v>500000000</v>
      </c>
      <c r="W1889" t="inlineStr"/>
      <c r="X1889" t="inlineStr">
        <is>
          <t>déterminé</t>
        </is>
      </c>
    </row>
    <row r="1890" ht="15" customHeight="1" s="1003">
      <c r="A1890" s="1019" t="inlineStr">
        <is>
          <t>Issues de silo</t>
        </is>
      </c>
      <c r="B1890" t="inlineStr">
        <is>
          <t>Fertilisation</t>
        </is>
      </c>
      <c r="C1890" t="inlineStr">
        <is>
          <t>kt</t>
        </is>
      </c>
      <c r="D1890" t="inlineStr">
        <is>
          <t>France</t>
        </is>
      </c>
      <c r="E1890" t="inlineStr">
        <is>
          <t>2015-16</t>
        </is>
      </c>
      <c r="F1890" t="inlineStr">
        <is>
          <t>Haricot sec</t>
        </is>
      </c>
      <c r="G1890" t="inlineStr"/>
      <c r="H1890" t="inlineStr"/>
      <c r="I1890" t="inlineStr">
        <is>
          <t>ONRB - FranceAgriMer</t>
        </is>
      </c>
      <c r="J1890" t="inlineStr">
        <is>
          <t>Mêmes usages que les issues de silo de pois et fèveroles</t>
        </is>
      </c>
      <c r="K1890" t="inlineStr">
        <is>
          <t>Répartition</t>
        </is>
      </c>
      <c r="L1890" t="inlineStr">
        <is>
          <t>Part d'issues de silo compostées</t>
        </is>
      </c>
      <c r="M1890" t="inlineStr">
        <is>
          <t>Issues de silo - ONRB</t>
        </is>
      </c>
      <c r="N1890" t="inlineStr"/>
      <c r="O1890" t="n">
        <v>0</v>
      </c>
      <c r="P1890" t="inlineStr"/>
      <c r="Q1890" t="inlineStr"/>
      <c r="R1890" t="inlineStr"/>
      <c r="S1890" t="inlineStr"/>
      <c r="T1890" t="inlineStr"/>
      <c r="U1890" t="n">
        <v>0</v>
      </c>
      <c r="V1890" t="n">
        <v>500000000</v>
      </c>
      <c r="W1890" t="inlineStr"/>
      <c r="X1890" t="inlineStr">
        <is>
          <t>déterminé</t>
        </is>
      </c>
    </row>
    <row r="1891" ht="15" customHeight="1" s="1003">
      <c r="A1891" s="1019" t="inlineStr">
        <is>
          <t>Huile</t>
        </is>
      </c>
      <c r="B1891" t="inlineStr">
        <is>
          <t>Vente directe et autoconsommation</t>
        </is>
      </c>
      <c r="C1891" t="inlineStr">
        <is>
          <t>kt</t>
        </is>
      </c>
      <c r="D1891" t="inlineStr">
        <is>
          <t>France</t>
        </is>
      </c>
      <c r="E1891" t="inlineStr">
        <is>
          <t>2015-16</t>
        </is>
      </c>
      <c r="F1891" t="inlineStr">
        <is>
          <t>Haricot sec</t>
        </is>
      </c>
      <c r="G1891" t="inlineStr"/>
      <c r="H1891" t="inlineStr"/>
      <c r="I1891" t="inlineStr"/>
      <c r="J1891" t="inlineStr">
        <is>
          <t>L'huile peut être autoconsommée</t>
        </is>
      </c>
      <c r="K1891" t="inlineStr"/>
      <c r="L1891" t="inlineStr"/>
      <c r="M1891" t="inlineStr"/>
      <c r="N1891" t="inlineStr"/>
      <c r="O1891" t="n">
        <v>-0</v>
      </c>
      <c r="P1891" t="n">
        <v>0</v>
      </c>
      <c r="Q1891" t="n">
        <v>500000000</v>
      </c>
      <c r="R1891" t="inlineStr"/>
      <c r="S1891" t="inlineStr"/>
      <c r="T1891" t="inlineStr"/>
      <c r="U1891" t="n">
        <v>0</v>
      </c>
      <c r="V1891" t="n">
        <v>500000000</v>
      </c>
      <c r="W1891" t="inlineStr"/>
      <c r="X1891" t="inlineStr">
        <is>
          <t>libre unbounded</t>
        </is>
      </c>
    </row>
    <row r="1892" ht="15" customHeight="1" s="1003">
      <c r="A1892" s="1019" t="inlineStr">
        <is>
          <t>Huile</t>
        </is>
      </c>
      <c r="B1892" t="inlineStr">
        <is>
          <t>Circuits spécialisés</t>
        </is>
      </c>
      <c r="C1892" t="inlineStr">
        <is>
          <t>kt</t>
        </is>
      </c>
      <c r="D1892" t="inlineStr">
        <is>
          <t>France</t>
        </is>
      </c>
      <c r="E1892" t="inlineStr">
        <is>
          <t>2015-16</t>
        </is>
      </c>
      <c r="F1892" t="inlineStr">
        <is>
          <t>Haricot sec</t>
        </is>
      </c>
      <c r="G1892" t="inlineStr"/>
      <c r="H1892" t="inlineStr"/>
      <c r="I1892" t="inlineStr"/>
      <c r="J1892" t="inlineStr">
        <is>
          <t>L'huile peut être consommée par des circuits spécialisés</t>
        </is>
      </c>
      <c r="K1892" t="inlineStr"/>
      <c r="L1892" t="inlineStr"/>
      <c r="M1892" t="inlineStr"/>
      <c r="N1892" t="inlineStr"/>
      <c r="O1892" t="n">
        <v>-0</v>
      </c>
      <c r="P1892" t="n">
        <v>0</v>
      </c>
      <c r="Q1892" t="n">
        <v>500000000</v>
      </c>
      <c r="R1892" t="inlineStr"/>
      <c r="S1892" t="inlineStr"/>
      <c r="T1892" t="inlineStr"/>
      <c r="U1892" t="n">
        <v>0</v>
      </c>
      <c r="V1892" t="n">
        <v>500000000</v>
      </c>
      <c r="W1892" t="inlineStr"/>
      <c r="X1892" t="inlineStr">
        <is>
          <t>libre unbounded</t>
        </is>
      </c>
    </row>
    <row r="1893" ht="15" customHeight="1" s="1003">
      <c r="A1893" s="1019" t="inlineStr">
        <is>
          <t>Huile</t>
        </is>
      </c>
      <c r="B1893" t="inlineStr">
        <is>
          <t>RHD</t>
        </is>
      </c>
      <c r="C1893" t="inlineStr">
        <is>
          <t>kt</t>
        </is>
      </c>
      <c r="D1893" t="inlineStr">
        <is>
          <t>France</t>
        </is>
      </c>
      <c r="E1893" t="inlineStr">
        <is>
          <t>2015-16</t>
        </is>
      </c>
      <c r="F1893" t="inlineStr">
        <is>
          <t>Haricot sec</t>
        </is>
      </c>
      <c r="G1893" t="inlineStr"/>
      <c r="H1893" t="inlineStr"/>
      <c r="I1893" t="inlineStr"/>
      <c r="J1893" t="inlineStr">
        <is>
          <t>L'huile est consommée en RHD</t>
        </is>
      </c>
      <c r="K1893" t="inlineStr"/>
      <c r="L1893" t="inlineStr"/>
      <c r="M1893" t="inlineStr"/>
      <c r="N1893" t="inlineStr"/>
      <c r="O1893" t="n">
        <v>-0</v>
      </c>
      <c r="P1893" t="n">
        <v>0</v>
      </c>
      <c r="Q1893" t="n">
        <v>500000000</v>
      </c>
      <c r="R1893" t="inlineStr"/>
      <c r="S1893" t="inlineStr"/>
      <c r="T1893" t="inlineStr"/>
      <c r="U1893" t="n">
        <v>0</v>
      </c>
      <c r="V1893" t="n">
        <v>500000000</v>
      </c>
      <c r="W1893" t="inlineStr"/>
      <c r="X1893" t="inlineStr">
        <is>
          <t>libre unbounded</t>
        </is>
      </c>
    </row>
    <row r="1894" ht="15" customHeight="1" s="1003">
      <c r="A1894" s="1019" t="inlineStr">
        <is>
          <t>Huile</t>
        </is>
      </c>
      <c r="B1894" t="inlineStr">
        <is>
          <t>Autres IAA</t>
        </is>
      </c>
      <c r="C1894" t="inlineStr">
        <is>
          <t>kt</t>
        </is>
      </c>
      <c r="D1894" t="inlineStr">
        <is>
          <t>France</t>
        </is>
      </c>
      <c r="E1894" t="inlineStr">
        <is>
          <t>2015-16</t>
        </is>
      </c>
      <c r="F1894" t="inlineStr">
        <is>
          <t>Haricot sec</t>
        </is>
      </c>
      <c r="G1894" t="inlineStr"/>
      <c r="H1894" t="inlineStr"/>
      <c r="I1894" t="inlineStr"/>
      <c r="J1894" t="inlineStr">
        <is>
          <t>L'huile est consommée par les autres IAA</t>
        </is>
      </c>
      <c r="K1894" t="inlineStr"/>
      <c r="L1894" t="inlineStr"/>
      <c r="M1894" t="inlineStr"/>
      <c r="N1894" t="inlineStr"/>
      <c r="O1894" t="n">
        <v>-0</v>
      </c>
      <c r="P1894" t="n">
        <v>0</v>
      </c>
      <c r="Q1894" t="n">
        <v>500000000</v>
      </c>
      <c r="R1894" t="inlineStr"/>
      <c r="S1894" t="inlineStr"/>
      <c r="T1894" t="inlineStr"/>
      <c r="U1894" t="n">
        <v>0</v>
      </c>
      <c r="V1894" t="n">
        <v>500000000</v>
      </c>
      <c r="W1894" t="inlineStr"/>
      <c r="X1894" t="inlineStr">
        <is>
          <t>libre unbounded</t>
        </is>
      </c>
    </row>
    <row r="1895" ht="15" customHeight="1" s="1003">
      <c r="A1895" s="1019" t="inlineStr">
        <is>
          <t>Huile</t>
        </is>
      </c>
      <c r="B1895" t="inlineStr">
        <is>
          <t>Autres industries</t>
        </is>
      </c>
      <c r="C1895" t="inlineStr">
        <is>
          <t>kt</t>
        </is>
      </c>
      <c r="D1895" t="inlineStr">
        <is>
          <t>France</t>
        </is>
      </c>
      <c r="E1895" t="inlineStr">
        <is>
          <t>2015-16</t>
        </is>
      </c>
      <c r="F1895" t="inlineStr">
        <is>
          <t>Haricot sec</t>
        </is>
      </c>
      <c r="G1895" t="inlineStr"/>
      <c r="H1895" t="inlineStr"/>
      <c r="I1895" t="inlineStr"/>
      <c r="J1895" t="inlineStr">
        <is>
          <t>L'huile est consommée pour des usages techniques</t>
        </is>
      </c>
      <c r="K1895" t="inlineStr"/>
      <c r="L1895" t="inlineStr"/>
      <c r="M1895" t="inlineStr"/>
      <c r="N1895" t="inlineStr"/>
      <c r="O1895" t="n">
        <v>-0</v>
      </c>
      <c r="P1895" t="n">
        <v>0</v>
      </c>
      <c r="Q1895" t="n">
        <v>500000000</v>
      </c>
      <c r="R1895" t="inlineStr"/>
      <c r="S1895" t="inlineStr"/>
      <c r="T1895" t="inlineStr"/>
      <c r="U1895" t="n">
        <v>0</v>
      </c>
      <c r="V1895" t="n">
        <v>500000000</v>
      </c>
      <c r="W1895" t="inlineStr"/>
      <c r="X1895" t="inlineStr">
        <is>
          <t>libre unbounded</t>
        </is>
      </c>
    </row>
    <row r="1896" ht="15" customHeight="1" s="1003">
      <c r="A1896" s="1019" t="inlineStr">
        <is>
          <t>Huile</t>
        </is>
      </c>
      <c r="B1896" t="inlineStr">
        <is>
          <t>Alimentation humaine</t>
        </is>
      </c>
      <c r="C1896" t="inlineStr">
        <is>
          <t>kt</t>
        </is>
      </c>
      <c r="D1896" t="inlineStr">
        <is>
          <t>France</t>
        </is>
      </c>
      <c r="E1896" t="inlineStr">
        <is>
          <t>2015-16</t>
        </is>
      </c>
      <c r="F1896" t="inlineStr">
        <is>
          <t>Haricot sec</t>
        </is>
      </c>
      <c r="G1896" t="inlineStr"/>
      <c r="H1896" t="inlineStr"/>
      <c r="I1896" t="inlineStr"/>
      <c r="J1896" t="inlineStr"/>
      <c r="K1896" t="inlineStr"/>
      <c r="L1896" t="inlineStr"/>
      <c r="M1896" t="inlineStr"/>
      <c r="N1896" t="inlineStr"/>
      <c r="O1896" t="n">
        <v>-0</v>
      </c>
      <c r="P1896" t="n">
        <v>0</v>
      </c>
      <c r="Q1896" t="n">
        <v>500000000</v>
      </c>
      <c r="R1896" t="inlineStr"/>
      <c r="S1896" t="inlineStr"/>
      <c r="T1896" t="inlineStr"/>
      <c r="U1896" t="n">
        <v>0</v>
      </c>
      <c r="V1896" t="n">
        <v>500000000</v>
      </c>
      <c r="W1896" t="inlineStr"/>
      <c r="X1896" t="inlineStr">
        <is>
          <t>libre unbounded</t>
        </is>
      </c>
    </row>
    <row r="1897" ht="15" customHeight="1" s="1003">
      <c r="A1897" s="1019" t="inlineStr">
        <is>
          <t>Huile</t>
        </is>
      </c>
      <c r="B1897" t="inlineStr">
        <is>
          <t>Ménages</t>
        </is>
      </c>
      <c r="C1897" t="inlineStr">
        <is>
          <t>kt</t>
        </is>
      </c>
      <c r="D1897" t="inlineStr">
        <is>
          <t>France</t>
        </is>
      </c>
      <c r="E1897" t="inlineStr">
        <is>
          <t>2015-16</t>
        </is>
      </c>
      <c r="F1897" t="inlineStr">
        <is>
          <t>Haricot sec</t>
        </is>
      </c>
      <c r="G1897" t="inlineStr"/>
      <c r="H1897" t="inlineStr"/>
      <c r="I1897" t="inlineStr"/>
      <c r="J1897" t="inlineStr"/>
      <c r="K1897" t="inlineStr"/>
      <c r="L1897" t="inlineStr"/>
      <c r="M1897" t="inlineStr"/>
      <c r="N1897" t="inlineStr"/>
      <c r="O1897" t="n">
        <v>-0</v>
      </c>
      <c r="P1897" t="n">
        <v>0</v>
      </c>
      <c r="Q1897" t="n">
        <v>500000000</v>
      </c>
      <c r="R1897" t="inlineStr"/>
      <c r="S1897" t="inlineStr"/>
      <c r="T1897" t="inlineStr"/>
      <c r="U1897" t="n">
        <v>0</v>
      </c>
      <c r="V1897" t="n">
        <v>500000000</v>
      </c>
      <c r="W1897" t="inlineStr"/>
      <c r="X1897" t="inlineStr">
        <is>
          <t>libre unbounded</t>
        </is>
      </c>
    </row>
    <row r="1898" ht="15" customHeight="1" s="1003">
      <c r="A1898" s="1019" t="inlineStr">
        <is>
          <t>Huile</t>
        </is>
      </c>
      <c r="B1898" t="inlineStr">
        <is>
          <t>Usages alimentaires</t>
        </is>
      </c>
      <c r="C1898" t="inlineStr">
        <is>
          <t>kt</t>
        </is>
      </c>
      <c r="D1898" t="inlineStr">
        <is>
          <t>France</t>
        </is>
      </c>
      <c r="E1898" t="inlineStr">
        <is>
          <t>2015-16</t>
        </is>
      </c>
      <c r="F1898" t="inlineStr">
        <is>
          <t>Haricot sec</t>
        </is>
      </c>
      <c r="G1898" t="inlineStr"/>
      <c r="H1898" t="inlineStr"/>
      <c r="I1898" t="inlineStr"/>
      <c r="J1898" t="inlineStr"/>
      <c r="K1898" t="inlineStr"/>
      <c r="L1898" t="inlineStr"/>
      <c r="M1898" t="inlineStr"/>
      <c r="N1898" t="inlineStr"/>
      <c r="O1898" t="n">
        <v>-0</v>
      </c>
      <c r="P1898" t="n">
        <v>0</v>
      </c>
      <c r="Q1898" t="n">
        <v>500000000</v>
      </c>
      <c r="R1898" t="inlineStr"/>
      <c r="S1898" t="inlineStr"/>
      <c r="T1898" t="inlineStr"/>
      <c r="U1898" t="n">
        <v>0</v>
      </c>
      <c r="V1898" t="n">
        <v>500000000</v>
      </c>
      <c r="W1898" t="inlineStr"/>
      <c r="X1898" t="inlineStr">
        <is>
          <t>libre unbounded</t>
        </is>
      </c>
    </row>
    <row r="1899" ht="15" customHeight="1" s="1003">
      <c r="A1899" s="1019" t="inlineStr">
        <is>
          <t>Huile</t>
        </is>
      </c>
      <c r="B1899" t="inlineStr">
        <is>
          <t>Débouchés</t>
        </is>
      </c>
      <c r="C1899" t="inlineStr">
        <is>
          <t>kt</t>
        </is>
      </c>
      <c r="D1899" t="inlineStr">
        <is>
          <t>France</t>
        </is>
      </c>
      <c r="E1899" t="inlineStr">
        <is>
          <t>2015-16</t>
        </is>
      </c>
      <c r="F1899" t="inlineStr">
        <is>
          <t>Haricot sec</t>
        </is>
      </c>
      <c r="G1899" t="inlineStr"/>
      <c r="H1899" t="inlineStr"/>
      <c r="I1899" t="inlineStr"/>
      <c r="J1899" t="inlineStr"/>
      <c r="K1899" t="inlineStr"/>
      <c r="L1899" t="inlineStr"/>
      <c r="M1899" t="inlineStr"/>
      <c r="N1899" t="inlineStr"/>
      <c r="O1899" t="n">
        <v>-0</v>
      </c>
      <c r="P1899" t="n">
        <v>0</v>
      </c>
      <c r="Q1899" t="n">
        <v>500000000</v>
      </c>
      <c r="R1899" t="inlineStr"/>
      <c r="S1899" t="inlineStr"/>
      <c r="T1899" t="inlineStr"/>
      <c r="U1899" t="n">
        <v>0</v>
      </c>
      <c r="V1899" t="n">
        <v>500000000</v>
      </c>
      <c r="W1899" t="inlineStr"/>
      <c r="X1899" t="inlineStr">
        <is>
          <t>libre unbounded</t>
        </is>
      </c>
    </row>
    <row r="1900" ht="15" customHeight="1" s="1003">
      <c r="A1900" s="1019" t="inlineStr">
        <is>
          <t>Huile</t>
        </is>
      </c>
      <c r="B1900" t="inlineStr">
        <is>
          <t>Usages non-alimentaires</t>
        </is>
      </c>
      <c r="C1900" t="inlineStr">
        <is>
          <t>kt</t>
        </is>
      </c>
      <c r="D1900" t="inlineStr">
        <is>
          <t>France</t>
        </is>
      </c>
      <c r="E1900" t="inlineStr">
        <is>
          <t>2015-16</t>
        </is>
      </c>
      <c r="F1900" t="inlineStr">
        <is>
          <t>Haricot sec</t>
        </is>
      </c>
      <c r="G1900" t="inlineStr"/>
      <c r="H1900" t="inlineStr"/>
      <c r="I1900" t="inlineStr"/>
      <c r="J1900" t="inlineStr"/>
      <c r="K1900" t="inlineStr"/>
      <c r="L1900" t="inlineStr"/>
      <c r="M1900" t="inlineStr"/>
      <c r="N1900" t="inlineStr"/>
      <c r="O1900" t="n">
        <v>-0</v>
      </c>
      <c r="P1900" t="n">
        <v>0</v>
      </c>
      <c r="Q1900" t="n">
        <v>500000000</v>
      </c>
      <c r="R1900" t="inlineStr"/>
      <c r="S1900" t="inlineStr"/>
      <c r="T1900" t="inlineStr"/>
      <c r="U1900" t="n">
        <v>0</v>
      </c>
      <c r="V1900" t="n">
        <v>500000000</v>
      </c>
      <c r="W1900" t="inlineStr"/>
      <c r="X1900" t="inlineStr">
        <is>
          <t>libre unbounded</t>
        </is>
      </c>
    </row>
    <row r="1901" ht="15" customHeight="1" s="1003">
      <c r="A1901" s="1019" t="inlineStr">
        <is>
          <t>Huile</t>
        </is>
      </c>
      <c r="B1901" t="inlineStr">
        <is>
          <t>Export</t>
        </is>
      </c>
      <c r="C1901" t="inlineStr">
        <is>
          <t>kt</t>
        </is>
      </c>
      <c r="D1901" t="inlineStr">
        <is>
          <t>France</t>
        </is>
      </c>
      <c r="E1901" t="inlineStr">
        <is>
          <t>2015-16</t>
        </is>
      </c>
      <c r="F1901" t="inlineStr">
        <is>
          <t>Haricot sec</t>
        </is>
      </c>
      <c r="G1901" t="inlineStr"/>
      <c r="H1901" t="inlineStr"/>
      <c r="I1901" t="inlineStr"/>
      <c r="J1901" t="inlineStr"/>
      <c r="K1901" t="inlineStr"/>
      <c r="L1901" t="inlineStr"/>
      <c r="M1901" t="inlineStr"/>
      <c r="N1901" t="inlineStr"/>
      <c r="O1901" t="n">
        <v>-0</v>
      </c>
      <c r="P1901" t="n">
        <v>0</v>
      </c>
      <c r="Q1901" t="n">
        <v>500000000</v>
      </c>
      <c r="R1901" t="inlineStr"/>
      <c r="S1901" t="inlineStr"/>
      <c r="T1901" t="inlineStr"/>
      <c r="U1901" t="n">
        <v>0</v>
      </c>
      <c r="V1901" t="n">
        <v>500000000</v>
      </c>
      <c r="W1901" t="inlineStr"/>
      <c r="X1901" t="inlineStr">
        <is>
          <t>libre unbounded</t>
        </is>
      </c>
    </row>
    <row r="1902" ht="15" customHeight="1" s="1003">
      <c r="A1902" s="1019" t="inlineStr">
        <is>
          <t>Huile</t>
        </is>
      </c>
      <c r="B1902" t="inlineStr">
        <is>
          <t>Biocarburants</t>
        </is>
      </c>
      <c r="C1902" t="inlineStr">
        <is>
          <t>kt</t>
        </is>
      </c>
      <c r="D1902" t="inlineStr">
        <is>
          <t>France</t>
        </is>
      </c>
      <c r="E1902" t="inlineStr">
        <is>
          <t>2015-16</t>
        </is>
      </c>
      <c r="F1902" t="inlineStr">
        <is>
          <t>Haricot sec</t>
        </is>
      </c>
      <c r="G1902" t="inlineStr"/>
      <c r="H1902" t="inlineStr"/>
      <c r="I1902" t="inlineStr"/>
      <c r="J1902" t="inlineStr"/>
      <c r="K1902" t="inlineStr"/>
      <c r="L1902" t="inlineStr"/>
      <c r="M1902" t="inlineStr"/>
      <c r="N1902" t="inlineStr"/>
      <c r="O1902" t="n">
        <v>-0</v>
      </c>
      <c r="P1902" t="n">
        <v>0</v>
      </c>
      <c r="Q1902" t="n">
        <v>500000000</v>
      </c>
      <c r="R1902" t="inlineStr"/>
      <c r="S1902" t="inlineStr"/>
      <c r="T1902" t="inlineStr"/>
      <c r="U1902" t="n">
        <v>0</v>
      </c>
      <c r="V1902" t="n">
        <v>500000000</v>
      </c>
      <c r="W1902" t="inlineStr"/>
      <c r="X1902" t="inlineStr">
        <is>
          <t>libre unbounded</t>
        </is>
      </c>
    </row>
    <row r="1903" ht="15" customHeight="1" s="1003">
      <c r="A1903" s="1019" t="inlineStr">
        <is>
          <t>Huile</t>
        </is>
      </c>
      <c r="B1903" t="inlineStr">
        <is>
          <t>Energie</t>
        </is>
      </c>
      <c r="C1903" t="inlineStr">
        <is>
          <t>kt</t>
        </is>
      </c>
      <c r="D1903" t="inlineStr">
        <is>
          <t>France</t>
        </is>
      </c>
      <c r="E1903" t="inlineStr">
        <is>
          <t>2015-16</t>
        </is>
      </c>
      <c r="F1903" t="inlineStr">
        <is>
          <t>Haricot sec</t>
        </is>
      </c>
      <c r="G1903" t="inlineStr"/>
      <c r="H1903" t="inlineStr"/>
      <c r="I1903" t="inlineStr"/>
      <c r="J1903" t="inlineStr"/>
      <c r="K1903" t="inlineStr"/>
      <c r="L1903" t="inlineStr"/>
      <c r="M1903" t="inlineStr"/>
      <c r="N1903" t="inlineStr"/>
      <c r="O1903" t="n">
        <v>-0</v>
      </c>
      <c r="P1903" t="n">
        <v>0</v>
      </c>
      <c r="Q1903" t="n">
        <v>500000000</v>
      </c>
      <c r="R1903" t="inlineStr"/>
      <c r="S1903" t="inlineStr"/>
      <c r="T1903" t="inlineStr"/>
      <c r="U1903" t="n">
        <v>0</v>
      </c>
      <c r="V1903" t="n">
        <v>500000000</v>
      </c>
      <c r="W1903" t="inlineStr"/>
      <c r="X1903" t="inlineStr">
        <is>
          <t>libre unbounded</t>
        </is>
      </c>
    </row>
    <row r="1904" ht="15" customHeight="1" s="1003">
      <c r="A1904" s="1019" t="inlineStr">
        <is>
          <t>Huile</t>
        </is>
      </c>
      <c r="B1904" t="inlineStr">
        <is>
          <t>GMS</t>
        </is>
      </c>
      <c r="C1904" t="inlineStr">
        <is>
          <t>kt</t>
        </is>
      </c>
      <c r="D1904" t="inlineStr">
        <is>
          <t>France</t>
        </is>
      </c>
      <c r="E1904" t="inlineStr">
        <is>
          <t>2015-16</t>
        </is>
      </c>
      <c r="F1904" t="inlineStr">
        <is>
          <t>Haricot sec</t>
        </is>
      </c>
      <c r="G1904" t="inlineStr"/>
      <c r="H1904" t="inlineStr"/>
      <c r="I1904" t="inlineStr"/>
      <c r="J1904" t="inlineStr"/>
      <c r="K1904" t="inlineStr"/>
      <c r="L1904" t="inlineStr"/>
      <c r="M1904" t="inlineStr"/>
      <c r="N1904" t="inlineStr"/>
      <c r="O1904" t="n">
        <v>-0</v>
      </c>
      <c r="P1904" t="n">
        <v>0</v>
      </c>
      <c r="Q1904" t="n">
        <v>500000000</v>
      </c>
      <c r="R1904" t="inlineStr"/>
      <c r="S1904" t="inlineStr"/>
      <c r="T1904" t="inlineStr"/>
      <c r="U1904" t="n">
        <v>0</v>
      </c>
      <c r="V1904" t="n">
        <v>500000000</v>
      </c>
      <c r="W1904" t="inlineStr"/>
      <c r="X1904" t="inlineStr">
        <is>
          <t>libre unbounded</t>
        </is>
      </c>
    </row>
    <row r="1905" ht="15" customHeight="1" s="1003">
      <c r="A1905" s="1019" t="inlineStr">
        <is>
          <t>Huile</t>
        </is>
      </c>
      <c r="B1905" t="inlineStr">
        <is>
          <t>Circuits généralistes</t>
        </is>
      </c>
      <c r="C1905" t="inlineStr">
        <is>
          <t>kt</t>
        </is>
      </c>
      <c r="D1905" t="inlineStr">
        <is>
          <t>France</t>
        </is>
      </c>
      <c r="E1905" t="inlineStr">
        <is>
          <t>2015-16</t>
        </is>
      </c>
      <c r="F1905" t="inlineStr">
        <is>
          <t>Haricot sec</t>
        </is>
      </c>
      <c r="G1905" t="inlineStr"/>
      <c r="H1905" t="inlineStr"/>
      <c r="I1905" t="inlineStr"/>
      <c r="J1905" t="inlineStr"/>
      <c r="K1905" t="inlineStr"/>
      <c r="L1905" t="inlineStr"/>
      <c r="M1905" t="inlineStr"/>
      <c r="N1905" t="inlineStr"/>
      <c r="O1905" t="n">
        <v>-0</v>
      </c>
      <c r="P1905" t="n">
        <v>0</v>
      </c>
      <c r="Q1905" t="n">
        <v>500000000</v>
      </c>
      <c r="R1905" t="inlineStr"/>
      <c r="S1905" t="inlineStr"/>
      <c r="T1905" t="inlineStr"/>
      <c r="U1905" t="n">
        <v>0</v>
      </c>
      <c r="V1905" t="n">
        <v>500000000</v>
      </c>
      <c r="W1905" t="inlineStr"/>
      <c r="X1905" t="inlineStr">
        <is>
          <t>libre unbounded</t>
        </is>
      </c>
    </row>
    <row r="1906" ht="15" customHeight="1" s="1003">
      <c r="A1906" s="1019" t="inlineStr">
        <is>
          <t>Tourteaux</t>
        </is>
      </c>
      <c r="B1906" t="inlineStr">
        <is>
          <t>Hors FAB</t>
        </is>
      </c>
      <c r="C1906" t="inlineStr">
        <is>
          <t>kt</t>
        </is>
      </c>
      <c r="D1906" t="inlineStr">
        <is>
          <t>France</t>
        </is>
      </c>
      <c r="E1906" t="inlineStr">
        <is>
          <t>2015-16</t>
        </is>
      </c>
      <c r="F1906" t="inlineStr">
        <is>
          <t>Haricot sec</t>
        </is>
      </c>
      <c r="G1906" t="inlineStr"/>
      <c r="H1906" t="inlineStr"/>
      <c r="I1906" t="inlineStr"/>
      <c r="J1906" t="inlineStr"/>
      <c r="K1906" t="inlineStr"/>
      <c r="L1906" t="inlineStr"/>
      <c r="M1906" t="inlineStr"/>
      <c r="N1906" t="inlineStr"/>
      <c r="O1906" t="n">
        <v>-0</v>
      </c>
      <c r="P1906" t="n">
        <v>0</v>
      </c>
      <c r="Q1906" t="n">
        <v>500000000</v>
      </c>
      <c r="R1906" t="inlineStr"/>
      <c r="S1906" t="inlineStr"/>
      <c r="T1906" t="inlineStr"/>
      <c r="U1906" t="n">
        <v>0</v>
      </c>
      <c r="V1906" t="n">
        <v>500000000</v>
      </c>
      <c r="W1906" t="inlineStr"/>
      <c r="X1906" t="inlineStr">
        <is>
          <t>libre unbounded</t>
        </is>
      </c>
    </row>
    <row r="1907" ht="15" customHeight="1" s="1003">
      <c r="A1907" s="1019" t="inlineStr">
        <is>
          <t>Tourteaux</t>
        </is>
      </c>
      <c r="B1907" t="inlineStr">
        <is>
          <t>Alimentation animale rente</t>
        </is>
      </c>
      <c r="C1907" t="inlineStr">
        <is>
          <t>kt</t>
        </is>
      </c>
      <c r="D1907" t="inlineStr">
        <is>
          <t>France</t>
        </is>
      </c>
      <c r="E1907" t="inlineStr">
        <is>
          <t>2015-16</t>
        </is>
      </c>
      <c r="F1907" t="inlineStr">
        <is>
          <t>Haricot sec</t>
        </is>
      </c>
      <c r="G1907" t="inlineStr"/>
      <c r="H1907" t="inlineStr"/>
      <c r="I1907" t="inlineStr"/>
      <c r="J1907" t="inlineStr"/>
      <c r="K1907" t="inlineStr"/>
      <c r="L1907" t="inlineStr"/>
      <c r="M1907" t="inlineStr"/>
      <c r="N1907" t="inlineStr"/>
      <c r="O1907" t="n">
        <v>-0</v>
      </c>
      <c r="P1907" t="n">
        <v>0</v>
      </c>
      <c r="Q1907" t="n">
        <v>500000000</v>
      </c>
      <c r="R1907" t="inlineStr"/>
      <c r="S1907" t="inlineStr"/>
      <c r="T1907" t="inlineStr"/>
      <c r="U1907" t="n">
        <v>0</v>
      </c>
      <c r="V1907" t="n">
        <v>500000000</v>
      </c>
      <c r="W1907" t="inlineStr"/>
      <c r="X1907" t="inlineStr">
        <is>
          <t>libre unbounded</t>
        </is>
      </c>
    </row>
    <row r="1908" ht="15" customHeight="1" s="1003">
      <c r="A1908" s="1019" t="inlineStr">
        <is>
          <t>Tourteaux</t>
        </is>
      </c>
      <c r="B1908" t="inlineStr">
        <is>
          <t>Alimentation animale</t>
        </is>
      </c>
      <c r="C1908" t="inlineStr">
        <is>
          <t>kt</t>
        </is>
      </c>
      <c r="D1908" t="inlineStr">
        <is>
          <t>France</t>
        </is>
      </c>
      <c r="E1908" t="inlineStr">
        <is>
          <t>2015-16</t>
        </is>
      </c>
      <c r="F1908" t="inlineStr">
        <is>
          <t>Haricot sec</t>
        </is>
      </c>
      <c r="G1908" t="inlineStr"/>
      <c r="H1908" t="inlineStr"/>
      <c r="I1908" t="inlineStr"/>
      <c r="J1908" t="inlineStr"/>
      <c r="K1908" t="inlineStr"/>
      <c r="L1908" t="inlineStr"/>
      <c r="M1908" t="inlineStr"/>
      <c r="N1908" t="inlineStr"/>
      <c r="O1908" t="n">
        <v>-0</v>
      </c>
      <c r="P1908" t="n">
        <v>0</v>
      </c>
      <c r="Q1908" t="n">
        <v>500000000</v>
      </c>
      <c r="R1908" t="inlineStr"/>
      <c r="S1908" t="inlineStr"/>
      <c r="T1908" t="inlineStr"/>
      <c r="U1908" t="n">
        <v>0</v>
      </c>
      <c r="V1908" t="n">
        <v>500000000</v>
      </c>
      <c r="W1908" t="inlineStr"/>
      <c r="X1908" t="inlineStr">
        <is>
          <t>libre unbounded</t>
        </is>
      </c>
    </row>
    <row r="1909" ht="15" customHeight="1" s="1003">
      <c r="A1909" s="1019" t="inlineStr">
        <is>
          <t>Tourteaux</t>
        </is>
      </c>
      <c r="B1909" t="inlineStr">
        <is>
          <t>Usages alimentaires</t>
        </is>
      </c>
      <c r="C1909" t="inlineStr">
        <is>
          <t>kt</t>
        </is>
      </c>
      <c r="D1909" t="inlineStr">
        <is>
          <t>France</t>
        </is>
      </c>
      <c r="E1909" t="inlineStr">
        <is>
          <t>2015-16</t>
        </is>
      </c>
      <c r="F1909" t="inlineStr">
        <is>
          <t>Haricot sec</t>
        </is>
      </c>
      <c r="G1909" t="inlineStr"/>
      <c r="H1909" t="inlineStr"/>
      <c r="I1909" t="inlineStr"/>
      <c r="J1909" t="inlineStr"/>
      <c r="K1909" t="inlineStr"/>
      <c r="L1909" t="inlineStr"/>
      <c r="M1909" t="inlineStr"/>
      <c r="N1909" t="inlineStr"/>
      <c r="O1909" t="n">
        <v>-0</v>
      </c>
      <c r="P1909" t="n">
        <v>0</v>
      </c>
      <c r="Q1909" t="n">
        <v>500000000</v>
      </c>
      <c r="R1909" t="inlineStr"/>
      <c r="S1909" t="inlineStr"/>
      <c r="T1909" t="inlineStr"/>
      <c r="U1909" t="n">
        <v>0</v>
      </c>
      <c r="V1909" t="n">
        <v>500000000</v>
      </c>
      <c r="W1909" t="inlineStr"/>
      <c r="X1909" t="inlineStr">
        <is>
          <t>libre unbounded</t>
        </is>
      </c>
    </row>
    <row r="1910" ht="15" customHeight="1" s="1003">
      <c r="A1910" s="1019" t="inlineStr">
        <is>
          <t>Tourteaux</t>
        </is>
      </c>
      <c r="B1910" t="inlineStr">
        <is>
          <t>Débouchés</t>
        </is>
      </c>
      <c r="C1910" t="inlineStr">
        <is>
          <t>kt</t>
        </is>
      </c>
      <c r="D1910" t="inlineStr">
        <is>
          <t>France</t>
        </is>
      </c>
      <c r="E1910" t="inlineStr">
        <is>
          <t>2015-16</t>
        </is>
      </c>
      <c r="F1910" t="inlineStr">
        <is>
          <t>Haricot sec</t>
        </is>
      </c>
      <c r="G1910" t="inlineStr"/>
      <c r="H1910" t="inlineStr"/>
      <c r="I1910" t="inlineStr"/>
      <c r="J1910" t="inlineStr"/>
      <c r="K1910" t="inlineStr"/>
      <c r="L1910" t="inlineStr"/>
      <c r="M1910" t="inlineStr"/>
      <c r="N1910" t="inlineStr"/>
      <c r="O1910" t="n">
        <v>-0</v>
      </c>
      <c r="P1910" t="n">
        <v>0</v>
      </c>
      <c r="Q1910" t="n">
        <v>500000000</v>
      </c>
      <c r="R1910" t="inlineStr"/>
      <c r="S1910" t="inlineStr"/>
      <c r="T1910" t="inlineStr"/>
      <c r="U1910" t="n">
        <v>0</v>
      </c>
      <c r="V1910" t="n">
        <v>500000000</v>
      </c>
      <c r="W1910" t="inlineStr"/>
      <c r="X1910" t="inlineStr">
        <is>
          <t>libre unbounded</t>
        </is>
      </c>
    </row>
    <row r="1911" ht="15" customHeight="1" s="1003">
      <c r="A1911" s="1019" t="inlineStr">
        <is>
          <t>Tourteaux</t>
        </is>
      </c>
      <c r="B1911" t="inlineStr">
        <is>
          <t>Export</t>
        </is>
      </c>
      <c r="C1911" t="inlineStr">
        <is>
          <t>kt</t>
        </is>
      </c>
      <c r="D1911" t="inlineStr">
        <is>
          <t>France</t>
        </is>
      </c>
      <c r="E1911" t="inlineStr">
        <is>
          <t>2015-16</t>
        </is>
      </c>
      <c r="F1911" t="inlineStr">
        <is>
          <t>Haricot sec</t>
        </is>
      </c>
      <c r="G1911" t="inlineStr"/>
      <c r="H1911" t="inlineStr"/>
      <c r="I1911" t="inlineStr"/>
      <c r="J1911" t="inlineStr"/>
      <c r="K1911" t="inlineStr"/>
      <c r="L1911" t="inlineStr"/>
      <c r="M1911" t="inlineStr"/>
      <c r="N1911" t="inlineStr"/>
      <c r="O1911" t="n">
        <v>-0</v>
      </c>
      <c r="P1911" t="n">
        <v>0</v>
      </c>
      <c r="Q1911" t="n">
        <v>500000000</v>
      </c>
      <c r="R1911" t="inlineStr"/>
      <c r="S1911" t="inlineStr"/>
      <c r="T1911" t="inlineStr"/>
      <c r="U1911" t="n">
        <v>0</v>
      </c>
      <c r="V1911" t="n">
        <v>500000000</v>
      </c>
      <c r="W1911" t="inlineStr"/>
      <c r="X1911" t="inlineStr">
        <is>
          <t>libre unbounded</t>
        </is>
      </c>
    </row>
    <row r="1912" ht="15" customHeight="1" s="1003">
      <c r="A1912" s="1019" t="inlineStr">
        <is>
          <t>Tourteaux</t>
        </is>
      </c>
      <c r="B1912" t="inlineStr">
        <is>
          <t>FAB</t>
        </is>
      </c>
      <c r="C1912" t="inlineStr">
        <is>
          <t>kt</t>
        </is>
      </c>
      <c r="D1912" t="inlineStr">
        <is>
          <t>France</t>
        </is>
      </c>
      <c r="E1912" t="inlineStr">
        <is>
          <t>2015-16</t>
        </is>
      </c>
      <c r="F1912" t="inlineStr">
        <is>
          <t>Haricot sec</t>
        </is>
      </c>
      <c r="G1912" t="inlineStr"/>
      <c r="H1912" t="inlineStr"/>
      <c r="I1912" t="inlineStr"/>
      <c r="J1912" t="inlineStr"/>
      <c r="K1912" t="inlineStr"/>
      <c r="L1912" t="inlineStr"/>
      <c r="M1912" t="inlineStr"/>
      <c r="N1912" t="inlineStr"/>
      <c r="O1912" t="n">
        <v>-0</v>
      </c>
      <c r="P1912" t="n">
        <v>0</v>
      </c>
      <c r="Q1912" t="n">
        <v>500000000</v>
      </c>
      <c r="R1912" t="inlineStr"/>
      <c r="S1912" t="inlineStr"/>
      <c r="T1912" t="inlineStr"/>
      <c r="U1912" t="n">
        <v>0</v>
      </c>
      <c r="V1912" t="n">
        <v>500000000</v>
      </c>
      <c r="W1912" t="inlineStr"/>
      <c r="X1912" t="inlineStr">
        <is>
          <t>libre unbounded</t>
        </is>
      </c>
    </row>
    <row r="1913" ht="15" customHeight="1" s="1003">
      <c r="A1913" s="1019" t="inlineStr">
        <is>
          <t>Tourteaux</t>
        </is>
      </c>
      <c r="B1913" t="inlineStr">
        <is>
          <t>FAF</t>
        </is>
      </c>
      <c r="C1913" t="inlineStr">
        <is>
          <t>kt</t>
        </is>
      </c>
      <c r="D1913" t="inlineStr">
        <is>
          <t>France</t>
        </is>
      </c>
      <c r="E1913" t="inlineStr">
        <is>
          <t>2015-16</t>
        </is>
      </c>
      <c r="F1913" t="inlineStr">
        <is>
          <t>Haricot sec</t>
        </is>
      </c>
      <c r="G1913" t="inlineStr"/>
      <c r="H1913" t="inlineStr"/>
      <c r="I1913" t="inlineStr"/>
      <c r="J1913" t="inlineStr"/>
      <c r="K1913" t="inlineStr"/>
      <c r="L1913" t="inlineStr"/>
      <c r="M1913" t="inlineStr"/>
      <c r="N1913" t="inlineStr"/>
      <c r="O1913" t="n">
        <v>-0</v>
      </c>
      <c r="P1913" t="n">
        <v>0</v>
      </c>
      <c r="Q1913" t="n">
        <v>500000000</v>
      </c>
      <c r="R1913" t="inlineStr"/>
      <c r="S1913" t="inlineStr"/>
      <c r="T1913" t="inlineStr"/>
      <c r="U1913" t="n">
        <v>0</v>
      </c>
      <c r="V1913" t="n">
        <v>500000000</v>
      </c>
      <c r="W1913" t="inlineStr"/>
      <c r="X1913" t="inlineStr">
        <is>
          <t>libre unbounded</t>
        </is>
      </c>
    </row>
    <row r="1914" ht="15" customHeight="1" s="1003">
      <c r="A1914" s="1019" t="inlineStr">
        <is>
          <t>Coques (+ eau)</t>
        </is>
      </c>
      <c r="B1914" t="inlineStr">
        <is>
          <t>FAB</t>
        </is>
      </c>
      <c r="C1914" t="inlineStr">
        <is>
          <t>kt</t>
        </is>
      </c>
      <c r="D1914" t="inlineStr">
        <is>
          <t>France</t>
        </is>
      </c>
      <c r="E1914" t="inlineStr">
        <is>
          <t>2015-16</t>
        </is>
      </c>
      <c r="F1914" t="inlineStr">
        <is>
          <t>Haricot sec</t>
        </is>
      </c>
      <c r="G1914" t="inlineStr"/>
      <c r="H1914" t="inlineStr"/>
      <c r="I1914" t="inlineStr"/>
      <c r="J1914" t="inlineStr"/>
      <c r="K1914" t="inlineStr"/>
      <c r="L1914" t="inlineStr"/>
      <c r="M1914" t="inlineStr"/>
      <c r="N1914" t="inlineStr"/>
      <c r="O1914" t="n">
        <v>-0</v>
      </c>
      <c r="P1914" t="n">
        <v>0</v>
      </c>
      <c r="Q1914" t="n">
        <v>-0</v>
      </c>
      <c r="R1914" t="inlineStr"/>
      <c r="S1914" t="inlineStr"/>
      <c r="T1914" t="inlineStr"/>
      <c r="U1914" t="n">
        <v>0</v>
      </c>
      <c r="V1914" t="n">
        <v>500000000</v>
      </c>
      <c r="W1914" t="inlineStr"/>
      <c r="X1914" t="inlineStr">
        <is>
          <t>libre</t>
        </is>
      </c>
    </row>
    <row r="1915" ht="15" customHeight="1" s="1003">
      <c r="A1915" s="1019" t="inlineStr">
        <is>
          <t>Coques (+ eau)</t>
        </is>
      </c>
      <c r="B1915" t="inlineStr">
        <is>
          <t>Combustion</t>
        </is>
      </c>
      <c r="C1915" t="inlineStr">
        <is>
          <t>kt</t>
        </is>
      </c>
      <c r="D1915" t="inlineStr">
        <is>
          <t>France</t>
        </is>
      </c>
      <c r="E1915" t="inlineStr">
        <is>
          <t>2015-16</t>
        </is>
      </c>
      <c r="F1915" t="inlineStr">
        <is>
          <t>Haricot sec</t>
        </is>
      </c>
      <c r="G1915" t="inlineStr"/>
      <c r="H1915" t="inlineStr"/>
      <c r="I1915" t="inlineStr"/>
      <c r="J1915" t="inlineStr"/>
      <c r="K1915" t="inlineStr"/>
      <c r="L1915" t="inlineStr"/>
      <c r="M1915" t="inlineStr"/>
      <c r="N1915" t="inlineStr"/>
      <c r="O1915" t="n">
        <v>-0</v>
      </c>
      <c r="P1915" t="n">
        <v>0</v>
      </c>
      <c r="Q1915" t="n">
        <v>-0</v>
      </c>
      <c r="R1915" t="inlineStr"/>
      <c r="S1915" t="inlineStr"/>
      <c r="T1915" t="inlineStr"/>
      <c r="U1915" t="n">
        <v>0</v>
      </c>
      <c r="V1915" t="n">
        <v>500000000</v>
      </c>
      <c r="W1915" t="inlineStr"/>
      <c r="X1915" t="inlineStr">
        <is>
          <t>libre</t>
        </is>
      </c>
    </row>
    <row r="1916" ht="15" customHeight="1" s="1003">
      <c r="A1916" s="1019" t="inlineStr">
        <is>
          <t>Coques (+ eau)</t>
        </is>
      </c>
      <c r="B1916" t="inlineStr">
        <is>
          <t>Alimentation animale rente</t>
        </is>
      </c>
      <c r="C1916" t="inlineStr">
        <is>
          <t>kt</t>
        </is>
      </c>
      <c r="D1916" t="inlineStr">
        <is>
          <t>France</t>
        </is>
      </c>
      <c r="E1916" t="inlineStr">
        <is>
          <t>2015-16</t>
        </is>
      </c>
      <c r="F1916" t="inlineStr">
        <is>
          <t>Haricot sec</t>
        </is>
      </c>
      <c r="G1916" t="inlineStr"/>
      <c r="H1916" t="inlineStr"/>
      <c r="I1916" t="inlineStr"/>
      <c r="J1916" t="inlineStr"/>
      <c r="K1916" t="inlineStr"/>
      <c r="L1916" t="inlineStr"/>
      <c r="M1916" t="inlineStr"/>
      <c r="N1916" t="inlineStr"/>
      <c r="O1916" t="n">
        <v>-0</v>
      </c>
      <c r="P1916" t="n">
        <v>0</v>
      </c>
      <c r="Q1916" t="n">
        <v>0</v>
      </c>
      <c r="R1916" t="inlineStr"/>
      <c r="S1916" t="inlineStr"/>
      <c r="T1916" t="inlineStr"/>
      <c r="U1916" t="n">
        <v>0</v>
      </c>
      <c r="V1916" t="n">
        <v>500000000</v>
      </c>
      <c r="W1916" t="inlineStr"/>
      <c r="X1916" t="inlineStr">
        <is>
          <t>libre</t>
        </is>
      </c>
    </row>
    <row r="1917" ht="15" customHeight="1" s="1003">
      <c r="A1917" s="1019" t="inlineStr">
        <is>
          <t>Coques (+ eau)</t>
        </is>
      </c>
      <c r="B1917" t="inlineStr">
        <is>
          <t>Alimentation animale</t>
        </is>
      </c>
      <c r="C1917" t="inlineStr">
        <is>
          <t>kt</t>
        </is>
      </c>
      <c r="D1917" t="inlineStr">
        <is>
          <t>France</t>
        </is>
      </c>
      <c r="E1917" t="inlineStr">
        <is>
          <t>2015-16</t>
        </is>
      </c>
      <c r="F1917" t="inlineStr">
        <is>
          <t>Haricot sec</t>
        </is>
      </c>
      <c r="G1917" t="inlineStr"/>
      <c r="H1917" t="inlineStr"/>
      <c r="I1917" t="inlineStr"/>
      <c r="J1917" t="inlineStr"/>
      <c r="K1917" t="inlineStr"/>
      <c r="L1917" t="inlineStr"/>
      <c r="M1917" t="inlineStr"/>
      <c r="N1917" t="inlineStr"/>
      <c r="O1917" t="n">
        <v>-0</v>
      </c>
      <c r="P1917" t="n">
        <v>0</v>
      </c>
      <c r="Q1917" t="n">
        <v>0</v>
      </c>
      <c r="R1917" t="inlineStr"/>
      <c r="S1917" t="inlineStr"/>
      <c r="T1917" t="inlineStr"/>
      <c r="U1917" t="n">
        <v>0</v>
      </c>
      <c r="V1917" t="n">
        <v>500000000</v>
      </c>
      <c r="W1917" t="inlineStr"/>
      <c r="X1917" t="inlineStr">
        <is>
          <t>libre</t>
        </is>
      </c>
    </row>
    <row r="1918" ht="15" customHeight="1" s="1003">
      <c r="A1918" s="1019" t="inlineStr">
        <is>
          <t>Coques (+ eau)</t>
        </is>
      </c>
      <c r="B1918" t="inlineStr">
        <is>
          <t>Usages alimentaires</t>
        </is>
      </c>
      <c r="C1918" t="inlineStr">
        <is>
          <t>kt</t>
        </is>
      </c>
      <c r="D1918" t="inlineStr">
        <is>
          <t>France</t>
        </is>
      </c>
      <c r="E1918" t="inlineStr">
        <is>
          <t>2015-16</t>
        </is>
      </c>
      <c r="F1918" t="inlineStr">
        <is>
          <t>Haricot sec</t>
        </is>
      </c>
      <c r="G1918" t="inlineStr"/>
      <c r="H1918" t="inlineStr"/>
      <c r="I1918" t="inlineStr"/>
      <c r="J1918" t="inlineStr"/>
      <c r="K1918" t="inlineStr"/>
      <c r="L1918" t="inlineStr"/>
      <c r="M1918" t="inlineStr"/>
      <c r="N1918" t="inlineStr"/>
      <c r="O1918" t="n">
        <v>-0</v>
      </c>
      <c r="P1918" t="n">
        <v>0</v>
      </c>
      <c r="Q1918" t="n">
        <v>-0</v>
      </c>
      <c r="R1918" t="inlineStr"/>
      <c r="S1918" t="inlineStr"/>
      <c r="T1918" t="inlineStr"/>
      <c r="U1918" t="n">
        <v>0</v>
      </c>
      <c r="V1918" t="n">
        <v>500000000</v>
      </c>
      <c r="W1918" t="inlineStr"/>
      <c r="X1918" t="inlineStr">
        <is>
          <t>libre</t>
        </is>
      </c>
    </row>
    <row r="1919" ht="15" customHeight="1" s="1003">
      <c r="A1919" s="1019" t="inlineStr">
        <is>
          <t>Coques (+ eau)</t>
        </is>
      </c>
      <c r="B1919" t="inlineStr">
        <is>
          <t>Débouchés</t>
        </is>
      </c>
      <c r="C1919" t="inlineStr">
        <is>
          <t>kt</t>
        </is>
      </c>
      <c r="D1919" t="inlineStr">
        <is>
          <t>France</t>
        </is>
      </c>
      <c r="E1919" t="inlineStr">
        <is>
          <t>2015-16</t>
        </is>
      </c>
      <c r="F1919" t="inlineStr">
        <is>
          <t>Haricot sec</t>
        </is>
      </c>
      <c r="G1919" t="inlineStr"/>
      <c r="H1919" t="inlineStr"/>
      <c r="I1919" t="inlineStr"/>
      <c r="J1919" t="inlineStr"/>
      <c r="K1919" t="inlineStr"/>
      <c r="L1919" t="inlineStr"/>
      <c r="M1919" t="inlineStr"/>
      <c r="N1919" t="inlineStr"/>
      <c r="O1919" t="n">
        <v>0</v>
      </c>
      <c r="P1919" t="inlineStr"/>
      <c r="Q1919" t="inlineStr"/>
      <c r="R1919" t="inlineStr"/>
      <c r="S1919" t="inlineStr"/>
      <c r="T1919" t="inlineStr"/>
      <c r="U1919" t="n">
        <v>0</v>
      </c>
      <c r="V1919" t="n">
        <v>500000000</v>
      </c>
      <c r="W1919" t="inlineStr"/>
      <c r="X1919" t="inlineStr">
        <is>
          <t>déterminé</t>
        </is>
      </c>
    </row>
    <row r="1920" ht="15" customHeight="1" s="1003">
      <c r="A1920" s="1019" t="inlineStr">
        <is>
          <t>Coques (+ eau)</t>
        </is>
      </c>
      <c r="B1920" t="inlineStr">
        <is>
          <t>Energie</t>
        </is>
      </c>
      <c r="C1920" t="inlineStr">
        <is>
          <t>kt</t>
        </is>
      </c>
      <c r="D1920" t="inlineStr">
        <is>
          <t>France</t>
        </is>
      </c>
      <c r="E1920" t="inlineStr">
        <is>
          <t>2015-16</t>
        </is>
      </c>
      <c r="F1920" t="inlineStr">
        <is>
          <t>Haricot sec</t>
        </is>
      </c>
      <c r="G1920" t="inlineStr"/>
      <c r="H1920" t="inlineStr"/>
      <c r="I1920" t="inlineStr"/>
      <c r="J1920" t="inlineStr"/>
      <c r="K1920" t="inlineStr"/>
      <c r="L1920" t="inlineStr"/>
      <c r="M1920" t="inlineStr"/>
      <c r="N1920" t="inlineStr"/>
      <c r="O1920" t="n">
        <v>-0</v>
      </c>
      <c r="P1920" t="n">
        <v>0</v>
      </c>
      <c r="Q1920" t="n">
        <v>-0</v>
      </c>
      <c r="R1920" t="inlineStr"/>
      <c r="S1920" t="inlineStr"/>
      <c r="T1920" t="inlineStr"/>
      <c r="U1920" t="n">
        <v>0</v>
      </c>
      <c r="V1920" t="n">
        <v>500000000</v>
      </c>
      <c r="W1920" t="inlineStr"/>
      <c r="X1920" t="inlineStr">
        <is>
          <t>libre</t>
        </is>
      </c>
    </row>
    <row r="1921" ht="15" customHeight="1" s="1003">
      <c r="A1921" s="1019" t="inlineStr">
        <is>
          <t>Coques (+ eau)</t>
        </is>
      </c>
      <c r="B1921" t="inlineStr">
        <is>
          <t>Usages non-alimentaires</t>
        </is>
      </c>
      <c r="C1921" t="inlineStr">
        <is>
          <t>kt</t>
        </is>
      </c>
      <c r="D1921" t="inlineStr">
        <is>
          <t>France</t>
        </is>
      </c>
      <c r="E1921" t="inlineStr">
        <is>
          <t>2015-16</t>
        </is>
      </c>
      <c r="F1921" t="inlineStr">
        <is>
          <t>Haricot sec</t>
        </is>
      </c>
      <c r="G1921" t="inlineStr"/>
      <c r="H1921" t="inlineStr"/>
      <c r="I1921" t="inlineStr"/>
      <c r="J1921" t="inlineStr"/>
      <c r="K1921" t="inlineStr"/>
      <c r="L1921" t="inlineStr"/>
      <c r="M1921" t="inlineStr"/>
      <c r="N1921" t="inlineStr"/>
      <c r="O1921" t="n">
        <v>-0</v>
      </c>
      <c r="P1921" t="n">
        <v>0</v>
      </c>
      <c r="Q1921" t="n">
        <v>-0</v>
      </c>
      <c r="R1921" t="inlineStr"/>
      <c r="S1921" t="inlineStr"/>
      <c r="T1921" t="inlineStr"/>
      <c r="U1921" t="n">
        <v>0</v>
      </c>
      <c r="V1921" t="n">
        <v>500000000</v>
      </c>
      <c r="W1921" t="inlineStr"/>
      <c r="X1921" t="inlineStr">
        <is>
          <t>libre</t>
        </is>
      </c>
    </row>
    <row r="1922" ht="15" customHeight="1" s="1003">
      <c r="A1922" s="1019" t="inlineStr">
        <is>
          <t>Huile d'olive</t>
        </is>
      </c>
      <c r="B1922" t="inlineStr">
        <is>
          <t>Vente directe et autoconsommation</t>
        </is>
      </c>
      <c r="C1922" t="inlineStr">
        <is>
          <t>kt</t>
        </is>
      </c>
      <c r="D1922" t="inlineStr">
        <is>
          <t>France</t>
        </is>
      </c>
      <c r="E1922" t="inlineStr">
        <is>
          <t>2015-16</t>
        </is>
      </c>
      <c r="F1922" t="inlineStr">
        <is>
          <t>Haricot sec</t>
        </is>
      </c>
      <c r="G1922" t="inlineStr"/>
      <c r="H1922" t="inlineStr"/>
      <c r="I1922" t="inlineStr"/>
      <c r="J1922" t="inlineStr"/>
      <c r="K1922" t="inlineStr"/>
      <c r="L1922" t="inlineStr"/>
      <c r="M1922" t="inlineStr"/>
      <c r="N1922" t="inlineStr"/>
      <c r="O1922" t="n">
        <v>-0</v>
      </c>
      <c r="P1922" t="n">
        <v>0</v>
      </c>
      <c r="Q1922" t="n">
        <v>500000000</v>
      </c>
      <c r="R1922" t="inlineStr"/>
      <c r="S1922" t="inlineStr"/>
      <c r="T1922" t="inlineStr"/>
      <c r="U1922" t="n">
        <v>0</v>
      </c>
      <c r="V1922" t="n">
        <v>500000000</v>
      </c>
      <c r="W1922" t="inlineStr"/>
      <c r="X1922" t="inlineStr">
        <is>
          <t>libre unbounded</t>
        </is>
      </c>
    </row>
    <row r="1923" ht="15" customHeight="1" s="1003">
      <c r="A1923" s="1019" t="inlineStr">
        <is>
          <t>Huile d'olive</t>
        </is>
      </c>
      <c r="B1923" t="inlineStr">
        <is>
          <t>Circuits spécialisés</t>
        </is>
      </c>
      <c r="C1923" t="inlineStr">
        <is>
          <t>kt</t>
        </is>
      </c>
      <c r="D1923" t="inlineStr">
        <is>
          <t>France</t>
        </is>
      </c>
      <c r="E1923" t="inlineStr">
        <is>
          <t>2015-16</t>
        </is>
      </c>
      <c r="F1923" t="inlineStr">
        <is>
          <t>Haricot sec</t>
        </is>
      </c>
      <c r="G1923" t="inlineStr"/>
      <c r="H1923" t="inlineStr"/>
      <c r="I1923" t="inlineStr"/>
      <c r="J1923" t="inlineStr"/>
      <c r="K1923" t="inlineStr"/>
      <c r="L1923" t="inlineStr"/>
      <c r="M1923" t="inlineStr"/>
      <c r="N1923" t="inlineStr"/>
      <c r="O1923" t="n">
        <v>-0</v>
      </c>
      <c r="P1923" t="n">
        <v>0</v>
      </c>
      <c r="Q1923" t="n">
        <v>500000000</v>
      </c>
      <c r="R1923" t="inlineStr"/>
      <c r="S1923" t="inlineStr"/>
      <c r="T1923" t="inlineStr"/>
      <c r="U1923" t="n">
        <v>0</v>
      </c>
      <c r="V1923" t="n">
        <v>500000000</v>
      </c>
      <c r="W1923" t="inlineStr"/>
      <c r="X1923" t="inlineStr">
        <is>
          <t>libre unbounded</t>
        </is>
      </c>
    </row>
    <row r="1924" ht="15" customHeight="1" s="1003">
      <c r="A1924" s="1019" t="inlineStr">
        <is>
          <t>Huile d'olive</t>
        </is>
      </c>
      <c r="B1924" t="inlineStr">
        <is>
          <t>RHD</t>
        </is>
      </c>
      <c r="C1924" t="inlineStr">
        <is>
          <t>kt</t>
        </is>
      </c>
      <c r="D1924" t="inlineStr">
        <is>
          <t>France</t>
        </is>
      </c>
      <c r="E1924" t="inlineStr">
        <is>
          <t>2015-16</t>
        </is>
      </c>
      <c r="F1924" t="inlineStr">
        <is>
          <t>Haricot sec</t>
        </is>
      </c>
      <c r="G1924" t="inlineStr"/>
      <c r="H1924" t="inlineStr"/>
      <c r="I1924" t="inlineStr"/>
      <c r="J1924" t="inlineStr"/>
      <c r="K1924" t="inlineStr"/>
      <c r="L1924" t="inlineStr"/>
      <c r="M1924" t="inlineStr"/>
      <c r="N1924" t="inlineStr"/>
      <c r="O1924" t="n">
        <v>-0</v>
      </c>
      <c r="P1924" t="n">
        <v>0</v>
      </c>
      <c r="Q1924" t="n">
        <v>500000000</v>
      </c>
      <c r="R1924" t="inlineStr"/>
      <c r="S1924" t="inlineStr"/>
      <c r="T1924" t="inlineStr"/>
      <c r="U1924" t="n">
        <v>0</v>
      </c>
      <c r="V1924" t="n">
        <v>500000000</v>
      </c>
      <c r="W1924" t="inlineStr"/>
      <c r="X1924" t="inlineStr">
        <is>
          <t>libre unbounded</t>
        </is>
      </c>
    </row>
    <row r="1925" ht="15" customHeight="1" s="1003">
      <c r="A1925" s="1019" t="inlineStr">
        <is>
          <t>Huile d'olive</t>
        </is>
      </c>
      <c r="B1925" t="inlineStr">
        <is>
          <t>Autres IAA</t>
        </is>
      </c>
      <c r="C1925" t="inlineStr">
        <is>
          <t>kt</t>
        </is>
      </c>
      <c r="D1925" t="inlineStr">
        <is>
          <t>France</t>
        </is>
      </c>
      <c r="E1925" t="inlineStr">
        <is>
          <t>2015-16</t>
        </is>
      </c>
      <c r="F1925" t="inlineStr">
        <is>
          <t>Haricot sec</t>
        </is>
      </c>
      <c r="G1925" t="inlineStr"/>
      <c r="H1925" t="inlineStr"/>
      <c r="I1925" t="inlineStr"/>
      <c r="J1925" t="inlineStr"/>
      <c r="K1925" t="inlineStr"/>
      <c r="L1925" t="inlineStr"/>
      <c r="M1925" t="inlineStr"/>
      <c r="N1925" t="inlineStr"/>
      <c r="O1925" t="n">
        <v>-0</v>
      </c>
      <c r="P1925" t="n">
        <v>0</v>
      </c>
      <c r="Q1925" t="n">
        <v>500000000</v>
      </c>
      <c r="R1925" t="inlineStr"/>
      <c r="S1925" t="inlineStr"/>
      <c r="T1925" t="inlineStr"/>
      <c r="U1925" t="n">
        <v>0</v>
      </c>
      <c r="V1925" t="n">
        <v>500000000</v>
      </c>
      <c r="W1925" t="inlineStr"/>
      <c r="X1925" t="inlineStr">
        <is>
          <t>libre unbounded</t>
        </is>
      </c>
    </row>
    <row r="1926" ht="15" customHeight="1" s="1003">
      <c r="A1926" s="1019" t="inlineStr">
        <is>
          <t>Huile d'olive</t>
        </is>
      </c>
      <c r="B1926" t="inlineStr">
        <is>
          <t>Alimentation humaine</t>
        </is>
      </c>
      <c r="C1926" t="inlineStr">
        <is>
          <t>kt</t>
        </is>
      </c>
      <c r="D1926" t="inlineStr">
        <is>
          <t>France</t>
        </is>
      </c>
      <c r="E1926" t="inlineStr">
        <is>
          <t>2015-16</t>
        </is>
      </c>
      <c r="F1926" t="inlineStr">
        <is>
          <t>Haricot sec</t>
        </is>
      </c>
      <c r="G1926" t="inlineStr"/>
      <c r="H1926" t="inlineStr"/>
      <c r="I1926" t="inlineStr"/>
      <c r="J1926" t="inlineStr"/>
      <c r="K1926" t="inlineStr"/>
      <c r="L1926" t="inlineStr"/>
      <c r="M1926" t="inlineStr"/>
      <c r="N1926" t="inlineStr"/>
      <c r="O1926" t="n">
        <v>-0</v>
      </c>
      <c r="P1926" t="n">
        <v>0</v>
      </c>
      <c r="Q1926" t="n">
        <v>500000000</v>
      </c>
      <c r="R1926" t="inlineStr"/>
      <c r="S1926" t="inlineStr"/>
      <c r="T1926" t="inlineStr"/>
      <c r="U1926" t="n">
        <v>0</v>
      </c>
      <c r="V1926" t="n">
        <v>500000000</v>
      </c>
      <c r="W1926" t="inlineStr"/>
      <c r="X1926" t="inlineStr">
        <is>
          <t>libre unbounded</t>
        </is>
      </c>
    </row>
    <row r="1927" ht="15" customHeight="1" s="1003">
      <c r="A1927" s="1019" t="inlineStr">
        <is>
          <t>Huile d'olive</t>
        </is>
      </c>
      <c r="B1927" t="inlineStr">
        <is>
          <t>Ménages</t>
        </is>
      </c>
      <c r="C1927" t="inlineStr">
        <is>
          <t>kt</t>
        </is>
      </c>
      <c r="D1927" t="inlineStr">
        <is>
          <t>France</t>
        </is>
      </c>
      <c r="E1927" t="inlineStr">
        <is>
          <t>2015-16</t>
        </is>
      </c>
      <c r="F1927" t="inlineStr">
        <is>
          <t>Haricot sec</t>
        </is>
      </c>
      <c r="G1927" t="inlineStr"/>
      <c r="H1927" t="inlineStr"/>
      <c r="I1927" t="inlineStr"/>
      <c r="J1927" t="inlineStr"/>
      <c r="K1927" t="inlineStr"/>
      <c r="L1927" t="inlineStr"/>
      <c r="M1927" t="inlineStr"/>
      <c r="N1927" t="inlineStr"/>
      <c r="O1927" t="n">
        <v>-0</v>
      </c>
      <c r="P1927" t="n">
        <v>0</v>
      </c>
      <c r="Q1927" t="n">
        <v>500000000</v>
      </c>
      <c r="R1927" t="inlineStr"/>
      <c r="S1927" t="inlineStr"/>
      <c r="T1927" t="inlineStr"/>
      <c r="U1927" t="n">
        <v>0</v>
      </c>
      <c r="V1927" t="n">
        <v>500000000</v>
      </c>
      <c r="W1927" t="inlineStr"/>
      <c r="X1927" t="inlineStr">
        <is>
          <t>libre unbounded</t>
        </is>
      </c>
    </row>
    <row r="1928" ht="15" customHeight="1" s="1003">
      <c r="A1928" s="1019" t="inlineStr">
        <is>
          <t>Huile d'olive</t>
        </is>
      </c>
      <c r="B1928" t="inlineStr">
        <is>
          <t>Usages alimentaires</t>
        </is>
      </c>
      <c r="C1928" t="inlineStr">
        <is>
          <t>kt</t>
        </is>
      </c>
      <c r="D1928" t="inlineStr">
        <is>
          <t>France</t>
        </is>
      </c>
      <c r="E1928" t="inlineStr">
        <is>
          <t>2015-16</t>
        </is>
      </c>
      <c r="F1928" t="inlineStr">
        <is>
          <t>Haricot sec</t>
        </is>
      </c>
      <c r="G1928" t="inlineStr"/>
      <c r="H1928" t="inlineStr"/>
      <c r="I1928" t="inlineStr"/>
      <c r="J1928" t="inlineStr"/>
      <c r="K1928" t="inlineStr"/>
      <c r="L1928" t="inlineStr"/>
      <c r="M1928" t="inlineStr"/>
      <c r="N1928" t="inlineStr"/>
      <c r="O1928" t="n">
        <v>-0</v>
      </c>
      <c r="P1928" t="n">
        <v>0</v>
      </c>
      <c r="Q1928" t="n">
        <v>500000000</v>
      </c>
      <c r="R1928" t="inlineStr"/>
      <c r="S1928" t="inlineStr"/>
      <c r="T1928" t="inlineStr"/>
      <c r="U1928" t="n">
        <v>0</v>
      </c>
      <c r="V1928" t="n">
        <v>500000000</v>
      </c>
      <c r="W1928" t="inlineStr"/>
      <c r="X1928" t="inlineStr">
        <is>
          <t>libre unbounded</t>
        </is>
      </c>
    </row>
    <row r="1929" ht="15" customHeight="1" s="1003">
      <c r="A1929" s="1019" t="inlineStr">
        <is>
          <t>Huile d'olive</t>
        </is>
      </c>
      <c r="B1929" t="inlineStr">
        <is>
          <t>Débouchés</t>
        </is>
      </c>
      <c r="C1929" t="inlineStr">
        <is>
          <t>kt</t>
        </is>
      </c>
      <c r="D1929" t="inlineStr">
        <is>
          <t>France</t>
        </is>
      </c>
      <c r="E1929" t="inlineStr">
        <is>
          <t>2015-16</t>
        </is>
      </c>
      <c r="F1929" t="inlineStr">
        <is>
          <t>Haricot sec</t>
        </is>
      </c>
      <c r="G1929" t="inlineStr"/>
      <c r="H1929" t="inlineStr"/>
      <c r="I1929" t="inlineStr"/>
      <c r="J1929" t="inlineStr"/>
      <c r="K1929" t="inlineStr"/>
      <c r="L1929" t="inlineStr"/>
      <c r="M1929" t="inlineStr"/>
      <c r="N1929" t="inlineStr"/>
      <c r="O1929" t="n">
        <v>-0</v>
      </c>
      <c r="P1929" t="n">
        <v>0</v>
      </c>
      <c r="Q1929" t="n">
        <v>500000000</v>
      </c>
      <c r="R1929" t="inlineStr"/>
      <c r="S1929" t="inlineStr"/>
      <c r="T1929" t="inlineStr"/>
      <c r="U1929" t="n">
        <v>0</v>
      </c>
      <c r="V1929" t="n">
        <v>500000000</v>
      </c>
      <c r="W1929" t="inlineStr"/>
      <c r="X1929" t="inlineStr">
        <is>
          <t>libre unbounded</t>
        </is>
      </c>
    </row>
    <row r="1930" ht="15" customHeight="1" s="1003">
      <c r="A1930" s="1019" t="inlineStr">
        <is>
          <t>Huile d'olive</t>
        </is>
      </c>
      <c r="B1930" t="inlineStr">
        <is>
          <t>Export</t>
        </is>
      </c>
      <c r="C1930" t="inlineStr">
        <is>
          <t>kt</t>
        </is>
      </c>
      <c r="D1930" t="inlineStr">
        <is>
          <t>France</t>
        </is>
      </c>
      <c r="E1930" t="inlineStr">
        <is>
          <t>2015-16</t>
        </is>
      </c>
      <c r="F1930" t="inlineStr">
        <is>
          <t>Haricot sec</t>
        </is>
      </c>
      <c r="G1930" t="inlineStr"/>
      <c r="H1930" t="inlineStr"/>
      <c r="I1930" t="inlineStr"/>
      <c r="J1930" t="inlineStr"/>
      <c r="K1930" t="inlineStr"/>
      <c r="L1930" t="inlineStr"/>
      <c r="M1930" t="inlineStr"/>
      <c r="N1930" t="inlineStr"/>
      <c r="O1930" t="n">
        <v>-0</v>
      </c>
      <c r="P1930" t="n">
        <v>0</v>
      </c>
      <c r="Q1930" t="n">
        <v>500000000</v>
      </c>
      <c r="R1930" t="inlineStr"/>
      <c r="S1930" t="inlineStr"/>
      <c r="T1930" t="inlineStr"/>
      <c r="U1930" t="n">
        <v>0</v>
      </c>
      <c r="V1930" t="n">
        <v>500000000</v>
      </c>
      <c r="W1930" t="inlineStr"/>
      <c r="X1930" t="inlineStr">
        <is>
          <t>libre unbounded</t>
        </is>
      </c>
    </row>
    <row r="1931" ht="15" customHeight="1" s="1003">
      <c r="A1931" s="1019" t="inlineStr">
        <is>
          <t>Huile d'olive</t>
        </is>
      </c>
      <c r="B1931" t="inlineStr">
        <is>
          <t>GMS</t>
        </is>
      </c>
      <c r="C1931" t="inlineStr">
        <is>
          <t>kt</t>
        </is>
      </c>
      <c r="D1931" t="inlineStr">
        <is>
          <t>France</t>
        </is>
      </c>
      <c r="E1931" t="inlineStr">
        <is>
          <t>2015-16</t>
        </is>
      </c>
      <c r="F1931" t="inlineStr">
        <is>
          <t>Haricot sec</t>
        </is>
      </c>
      <c r="G1931" t="inlineStr"/>
      <c r="H1931" t="inlineStr"/>
      <c r="I1931" t="inlineStr"/>
      <c r="J1931" t="inlineStr"/>
      <c r="K1931" t="inlineStr"/>
      <c r="L1931" t="inlineStr"/>
      <c r="M1931" t="inlineStr"/>
      <c r="N1931" t="inlineStr"/>
      <c r="O1931" t="n">
        <v>-0</v>
      </c>
      <c r="P1931" t="n">
        <v>0</v>
      </c>
      <c r="Q1931" t="n">
        <v>500000000</v>
      </c>
      <c r="R1931" t="inlineStr"/>
      <c r="S1931" t="inlineStr"/>
      <c r="T1931" t="inlineStr"/>
      <c r="U1931" t="n">
        <v>0</v>
      </c>
      <c r="V1931" t="n">
        <v>500000000</v>
      </c>
      <c r="W1931" t="inlineStr"/>
      <c r="X1931" t="inlineStr">
        <is>
          <t>libre unbounded</t>
        </is>
      </c>
    </row>
    <row r="1932" ht="15" customHeight="1" s="1003">
      <c r="A1932" s="1019" t="inlineStr">
        <is>
          <t>Huile d'olive</t>
        </is>
      </c>
      <c r="B1932" t="inlineStr">
        <is>
          <t>Circuits généralistes</t>
        </is>
      </c>
      <c r="C1932" t="inlineStr">
        <is>
          <t>kt</t>
        </is>
      </c>
      <c r="D1932" t="inlineStr">
        <is>
          <t>France</t>
        </is>
      </c>
      <c r="E1932" t="inlineStr">
        <is>
          <t>2015-16</t>
        </is>
      </c>
      <c r="F1932" t="inlineStr">
        <is>
          <t>Haricot sec</t>
        </is>
      </c>
      <c r="G1932" t="inlineStr"/>
      <c r="H1932" t="inlineStr"/>
      <c r="I1932" t="inlineStr"/>
      <c r="J1932" t="inlineStr"/>
      <c r="K1932" t="inlineStr"/>
      <c r="L1932" t="inlineStr"/>
      <c r="M1932" t="inlineStr"/>
      <c r="N1932" t="inlineStr"/>
      <c r="O1932" t="n">
        <v>-0</v>
      </c>
      <c r="P1932" t="n">
        <v>0</v>
      </c>
      <c r="Q1932" t="n">
        <v>500000000</v>
      </c>
      <c r="R1932" t="inlineStr"/>
      <c r="S1932" t="inlineStr"/>
      <c r="T1932" t="inlineStr"/>
      <c r="U1932" t="n">
        <v>0</v>
      </c>
      <c r="V1932" t="n">
        <v>500000000</v>
      </c>
      <c r="W1932" t="inlineStr"/>
      <c r="X1932" t="inlineStr">
        <is>
          <t>libre unbounded</t>
        </is>
      </c>
    </row>
    <row r="1933" ht="15" customHeight="1" s="1003">
      <c r="A1933" s="1019" t="inlineStr">
        <is>
          <t>Huile d'olive</t>
        </is>
      </c>
      <c r="B1933" t="inlineStr">
        <is>
          <t>Ecart statistique</t>
        </is>
      </c>
      <c r="C1933" t="inlineStr">
        <is>
          <t>kt</t>
        </is>
      </c>
      <c r="D1933" t="inlineStr">
        <is>
          <t>France</t>
        </is>
      </c>
      <c r="E1933" t="inlineStr">
        <is>
          <t>2015-16</t>
        </is>
      </c>
      <c r="F1933" t="inlineStr">
        <is>
          <t>Haricot sec</t>
        </is>
      </c>
      <c r="G1933" t="inlineStr"/>
      <c r="H1933" t="inlineStr"/>
      <c r="I1933" t="inlineStr"/>
      <c r="J1933" t="inlineStr"/>
      <c r="K1933" t="inlineStr"/>
      <c r="L1933" t="inlineStr"/>
      <c r="M1933" t="inlineStr"/>
      <c r="N1933" t="inlineStr"/>
      <c r="O1933" t="n">
        <v>-0</v>
      </c>
      <c r="P1933" t="n">
        <v>0</v>
      </c>
      <c r="Q1933" t="n">
        <v>500000000</v>
      </c>
      <c r="R1933" t="inlineStr"/>
      <c r="S1933" t="inlineStr"/>
      <c r="T1933" t="inlineStr"/>
      <c r="U1933" t="n">
        <v>0</v>
      </c>
      <c r="V1933" t="n">
        <v>500000000</v>
      </c>
      <c r="W1933" t="inlineStr"/>
      <c r="X1933" t="inlineStr">
        <is>
          <t>libre unbounded</t>
        </is>
      </c>
    </row>
    <row r="1934" ht="15" customHeight="1" s="1003">
      <c r="A1934" s="1019" t="inlineStr">
        <is>
          <t>Grignons d'olive</t>
        </is>
      </c>
      <c r="B1934" t="inlineStr">
        <is>
          <t>Alimentation animale</t>
        </is>
      </c>
      <c r="C1934" t="inlineStr">
        <is>
          <t>kt</t>
        </is>
      </c>
      <c r="D1934" t="inlineStr">
        <is>
          <t>France</t>
        </is>
      </c>
      <c r="E1934" t="inlineStr">
        <is>
          <t>2015-16</t>
        </is>
      </c>
      <c r="F1934" t="inlineStr">
        <is>
          <t>Haricot sec</t>
        </is>
      </c>
      <c r="G1934" t="inlineStr"/>
      <c r="H1934" t="inlineStr"/>
      <c r="I1934" t="inlineStr"/>
      <c r="J1934" t="inlineStr">
        <is>
          <t>Les grignons d'olive sont valorisés en alimentation animale</t>
        </is>
      </c>
      <c r="K1934" t="inlineStr"/>
      <c r="L1934" t="inlineStr">
        <is>
          <t>Consommation de grignons d'olive en alimentation animale</t>
        </is>
      </c>
      <c r="M1934" t="inlineStr"/>
      <c r="N1934" t="inlineStr"/>
      <c r="O1934" t="n">
        <v>-0</v>
      </c>
      <c r="P1934" t="n">
        <v>0</v>
      </c>
      <c r="Q1934" t="n">
        <v>500000000</v>
      </c>
      <c r="R1934" t="inlineStr"/>
      <c r="S1934" t="inlineStr"/>
      <c r="T1934" t="inlineStr"/>
      <c r="U1934" t="n">
        <v>0</v>
      </c>
      <c r="V1934" t="n">
        <v>500000000</v>
      </c>
      <c r="W1934" t="inlineStr"/>
      <c r="X1934" t="inlineStr">
        <is>
          <t>libre unbounded</t>
        </is>
      </c>
    </row>
    <row r="1935" ht="15" customHeight="1" s="1003">
      <c r="A1935" s="1019" t="inlineStr">
        <is>
          <t>Grignons d'olive</t>
        </is>
      </c>
      <c r="B1935" t="inlineStr">
        <is>
          <t>Usages alimentaires</t>
        </is>
      </c>
      <c r="C1935" t="inlineStr">
        <is>
          <t>kt</t>
        </is>
      </c>
      <c r="D1935" t="inlineStr">
        <is>
          <t>France</t>
        </is>
      </c>
      <c r="E1935" t="inlineStr">
        <is>
          <t>2015-16</t>
        </is>
      </c>
      <c r="F1935" t="inlineStr">
        <is>
          <t>Haricot sec</t>
        </is>
      </c>
      <c r="G1935" t="inlineStr"/>
      <c r="H1935" t="inlineStr"/>
      <c r="I1935" t="inlineStr"/>
      <c r="J1935" t="inlineStr"/>
      <c r="K1935" t="inlineStr"/>
      <c r="L1935" t="inlineStr"/>
      <c r="M1935" t="inlineStr"/>
      <c r="N1935" t="inlineStr"/>
      <c r="O1935" t="n">
        <v>-0</v>
      </c>
      <c r="P1935" t="n">
        <v>0</v>
      </c>
      <c r="Q1935" t="n">
        <v>500000000</v>
      </c>
      <c r="R1935" t="inlineStr"/>
      <c r="S1935" t="inlineStr"/>
      <c r="T1935" t="inlineStr"/>
      <c r="U1935" t="n">
        <v>0</v>
      </c>
      <c r="V1935" t="n">
        <v>500000000</v>
      </c>
      <c r="W1935" t="inlineStr"/>
      <c r="X1935" t="inlineStr">
        <is>
          <t>libre unbounded</t>
        </is>
      </c>
    </row>
    <row r="1936" ht="15" customHeight="1" s="1003">
      <c r="A1936" s="1019" t="inlineStr">
        <is>
          <t>Grignons d'olive</t>
        </is>
      </c>
      <c r="B1936" t="inlineStr">
        <is>
          <t>Débouchés</t>
        </is>
      </c>
      <c r="C1936" t="inlineStr">
        <is>
          <t>kt</t>
        </is>
      </c>
      <c r="D1936" t="inlineStr">
        <is>
          <t>France</t>
        </is>
      </c>
      <c r="E1936" t="inlineStr">
        <is>
          <t>2015-16</t>
        </is>
      </c>
      <c r="F1936" t="inlineStr">
        <is>
          <t>Haricot sec</t>
        </is>
      </c>
      <c r="G1936" t="inlineStr"/>
      <c r="H1936" t="inlineStr"/>
      <c r="I1936" t="inlineStr"/>
      <c r="J1936" t="inlineStr"/>
      <c r="K1936" t="inlineStr"/>
      <c r="L1936" t="inlineStr"/>
      <c r="M1936" t="inlineStr"/>
      <c r="N1936" t="inlineStr"/>
      <c r="O1936" t="n">
        <v>-0</v>
      </c>
      <c r="P1936" t="n">
        <v>0</v>
      </c>
      <c r="Q1936" t="n">
        <v>500000000</v>
      </c>
      <c r="R1936" t="inlineStr"/>
      <c r="S1936" t="inlineStr"/>
      <c r="T1936" t="inlineStr"/>
      <c r="U1936" t="n">
        <v>0</v>
      </c>
      <c r="V1936" t="n">
        <v>500000000</v>
      </c>
      <c r="W1936" t="inlineStr"/>
      <c r="X1936" t="inlineStr">
        <is>
          <t>libre unbounded</t>
        </is>
      </c>
    </row>
    <row r="1937" ht="15" customHeight="1" s="1003">
      <c r="A1937" s="1019" t="inlineStr">
        <is>
          <t>Grignons d'olive</t>
        </is>
      </c>
      <c r="B1937" t="inlineStr">
        <is>
          <t>FAB</t>
        </is>
      </c>
      <c r="C1937" t="inlineStr">
        <is>
          <t>kt</t>
        </is>
      </c>
      <c r="D1937" t="inlineStr">
        <is>
          <t>France</t>
        </is>
      </c>
      <c r="E1937" t="inlineStr">
        <is>
          <t>2015-16</t>
        </is>
      </c>
      <c r="F1937" t="inlineStr">
        <is>
          <t>Haricot sec</t>
        </is>
      </c>
      <c r="G1937" t="inlineStr"/>
      <c r="H1937" t="inlineStr"/>
      <c r="I1937" t="inlineStr"/>
      <c r="J1937" t="inlineStr"/>
      <c r="K1937" t="inlineStr"/>
      <c r="L1937" t="inlineStr"/>
      <c r="M1937" t="inlineStr"/>
      <c r="N1937" t="inlineStr"/>
      <c r="O1937" t="n">
        <v>-0</v>
      </c>
      <c r="P1937" t="n">
        <v>0</v>
      </c>
      <c r="Q1937" t="n">
        <v>500000000</v>
      </c>
      <c r="R1937" t="inlineStr"/>
      <c r="S1937" t="inlineStr"/>
      <c r="T1937" t="inlineStr"/>
      <c r="U1937" t="n">
        <v>0</v>
      </c>
      <c r="V1937" t="n">
        <v>500000000</v>
      </c>
      <c r="W1937" t="inlineStr"/>
      <c r="X1937" t="inlineStr">
        <is>
          <t>libre unbounded</t>
        </is>
      </c>
    </row>
    <row r="1938" ht="15" customHeight="1" s="1003">
      <c r="A1938" s="1019" t="inlineStr">
        <is>
          <t>Grignons d'olive</t>
        </is>
      </c>
      <c r="B1938" t="inlineStr">
        <is>
          <t>FAF</t>
        </is>
      </c>
      <c r="C1938" t="inlineStr">
        <is>
          <t>kt</t>
        </is>
      </c>
      <c r="D1938" t="inlineStr">
        <is>
          <t>France</t>
        </is>
      </c>
      <c r="E1938" t="inlineStr">
        <is>
          <t>2015-16</t>
        </is>
      </c>
      <c r="F1938" t="inlineStr">
        <is>
          <t>Haricot sec</t>
        </is>
      </c>
      <c r="G1938" t="inlineStr"/>
      <c r="H1938" t="inlineStr"/>
      <c r="I1938" t="inlineStr"/>
      <c r="J1938" t="inlineStr"/>
      <c r="K1938" t="inlineStr"/>
      <c r="L1938" t="inlineStr"/>
      <c r="M1938" t="inlineStr"/>
      <c r="N1938" t="inlineStr"/>
      <c r="O1938" t="n">
        <v>-0</v>
      </c>
      <c r="P1938" t="n">
        <v>0</v>
      </c>
      <c r="Q1938" t="n">
        <v>500000000</v>
      </c>
      <c r="R1938" t="inlineStr"/>
      <c r="S1938" t="inlineStr"/>
      <c r="T1938" t="inlineStr"/>
      <c r="U1938" t="n">
        <v>0</v>
      </c>
      <c r="V1938" t="n">
        <v>500000000</v>
      </c>
      <c r="W1938" t="inlineStr"/>
      <c r="X1938" t="inlineStr">
        <is>
          <t>libre unbounded</t>
        </is>
      </c>
    </row>
    <row r="1939" ht="15" customHeight="1" s="1003">
      <c r="A1939" s="1019" t="inlineStr">
        <is>
          <t>Grignons d'olive</t>
        </is>
      </c>
      <c r="B1939" t="inlineStr">
        <is>
          <t>Direct élevage</t>
        </is>
      </c>
      <c r="C1939" t="inlineStr">
        <is>
          <t>kt</t>
        </is>
      </c>
      <c r="D1939" t="inlineStr">
        <is>
          <t>France</t>
        </is>
      </c>
      <c r="E1939" t="inlineStr">
        <is>
          <t>2015-16</t>
        </is>
      </c>
      <c r="F1939" t="inlineStr">
        <is>
          <t>Haricot sec</t>
        </is>
      </c>
      <c r="G1939" t="inlineStr"/>
      <c r="H1939" t="inlineStr"/>
      <c r="I1939" t="inlineStr"/>
      <c r="J1939" t="inlineStr"/>
      <c r="K1939" t="inlineStr"/>
      <c r="L1939" t="inlineStr"/>
      <c r="M1939" t="inlineStr"/>
      <c r="N1939" t="inlineStr"/>
      <c r="O1939" t="n">
        <v>-0</v>
      </c>
      <c r="P1939" t="n">
        <v>0</v>
      </c>
      <c r="Q1939" t="n">
        <v>500000000</v>
      </c>
      <c r="R1939" t="inlineStr"/>
      <c r="S1939" t="inlineStr"/>
      <c r="T1939" t="inlineStr"/>
      <c r="U1939" t="n">
        <v>0</v>
      </c>
      <c r="V1939" t="n">
        <v>500000000</v>
      </c>
      <c r="W1939" t="inlineStr"/>
      <c r="X1939" t="inlineStr">
        <is>
          <t>libre unbounded</t>
        </is>
      </c>
    </row>
    <row r="1940" ht="15" customHeight="1" s="1003">
      <c r="A1940" s="1019" t="inlineStr">
        <is>
          <t>Grignons d'olive</t>
        </is>
      </c>
      <c r="B1940" t="inlineStr">
        <is>
          <t>Petfood</t>
        </is>
      </c>
      <c r="C1940" t="inlineStr">
        <is>
          <t>kt</t>
        </is>
      </c>
      <c r="D1940" t="inlineStr">
        <is>
          <t>France</t>
        </is>
      </c>
      <c r="E1940" t="inlineStr">
        <is>
          <t>2015-16</t>
        </is>
      </c>
      <c r="F1940" t="inlineStr">
        <is>
          <t>Haricot sec</t>
        </is>
      </c>
      <c r="G1940" t="inlineStr"/>
      <c r="H1940" t="inlineStr"/>
      <c r="I1940" t="inlineStr"/>
      <c r="J1940" t="inlineStr"/>
      <c r="K1940" t="inlineStr"/>
      <c r="L1940" t="inlineStr"/>
      <c r="M1940" t="inlineStr"/>
      <c r="N1940" t="inlineStr"/>
      <c r="O1940" t="n">
        <v>-0</v>
      </c>
      <c r="P1940" t="n">
        <v>0</v>
      </c>
      <c r="Q1940" t="n">
        <v>500000000</v>
      </c>
      <c r="R1940" t="inlineStr"/>
      <c r="S1940" t="inlineStr"/>
      <c r="T1940" t="inlineStr"/>
      <c r="U1940" t="n">
        <v>0</v>
      </c>
      <c r="V1940" t="n">
        <v>500000000</v>
      </c>
      <c r="W1940" t="inlineStr"/>
      <c r="X1940" t="inlineStr">
        <is>
          <t>libre unbounded</t>
        </is>
      </c>
    </row>
    <row r="1941" ht="15" customHeight="1" s="1003">
      <c r="A1941" s="1019" t="inlineStr">
        <is>
          <t>Grignons d'olive</t>
        </is>
      </c>
      <c r="B1941" t="inlineStr">
        <is>
          <t>Alimentation animale rente</t>
        </is>
      </c>
      <c r="C1941" t="inlineStr">
        <is>
          <t>kt</t>
        </is>
      </c>
      <c r="D1941" t="inlineStr">
        <is>
          <t>France</t>
        </is>
      </c>
      <c r="E1941" t="inlineStr">
        <is>
          <t>2015-16</t>
        </is>
      </c>
      <c r="F1941" t="inlineStr">
        <is>
          <t>Haricot sec</t>
        </is>
      </c>
      <c r="G1941" t="inlineStr"/>
      <c r="H1941" t="inlineStr"/>
      <c r="I1941" t="inlineStr"/>
      <c r="J1941" t="inlineStr"/>
      <c r="K1941" t="inlineStr"/>
      <c r="L1941" t="inlineStr"/>
      <c r="M1941" t="inlineStr"/>
      <c r="N1941" t="inlineStr"/>
      <c r="O1941" t="n">
        <v>-0</v>
      </c>
      <c r="P1941" t="n">
        <v>0</v>
      </c>
      <c r="Q1941" t="n">
        <v>500000000</v>
      </c>
      <c r="R1941" t="inlineStr"/>
      <c r="S1941" t="inlineStr"/>
      <c r="T1941" t="inlineStr"/>
      <c r="U1941" t="n">
        <v>0</v>
      </c>
      <c r="V1941" t="n">
        <v>500000000</v>
      </c>
      <c r="W1941" t="inlineStr"/>
      <c r="X1941" t="inlineStr">
        <is>
          <t>libre unbounded</t>
        </is>
      </c>
    </row>
    <row r="1942" ht="15" customHeight="1" s="1003">
      <c r="A1942" s="1019" t="inlineStr">
        <is>
          <t>Grignons d'olive</t>
        </is>
      </c>
      <c r="B1942" t="inlineStr">
        <is>
          <t>Hors FAB</t>
        </is>
      </c>
      <c r="C1942" t="inlineStr">
        <is>
          <t>kt</t>
        </is>
      </c>
      <c r="D1942" t="inlineStr">
        <is>
          <t>France</t>
        </is>
      </c>
      <c r="E1942" t="inlineStr">
        <is>
          <t>2015-16</t>
        </is>
      </c>
      <c r="F1942" t="inlineStr">
        <is>
          <t>Haricot sec</t>
        </is>
      </c>
      <c r="G1942" t="inlineStr"/>
      <c r="H1942" t="inlineStr"/>
      <c r="I1942" t="inlineStr"/>
      <c r="J1942" t="inlineStr"/>
      <c r="K1942" t="inlineStr"/>
      <c r="L1942" t="inlineStr"/>
      <c r="M1942" t="inlineStr"/>
      <c r="N1942" t="inlineStr"/>
      <c r="O1942" t="n">
        <v>-0</v>
      </c>
      <c r="P1942" t="n">
        <v>0</v>
      </c>
      <c r="Q1942" t="n">
        <v>500000000</v>
      </c>
      <c r="R1942" t="inlineStr"/>
      <c r="S1942" t="inlineStr"/>
      <c r="T1942" t="inlineStr"/>
      <c r="U1942" t="n">
        <v>0</v>
      </c>
      <c r="V1942" t="n">
        <v>500000000</v>
      </c>
      <c r="W1942" t="inlineStr"/>
      <c r="X1942" t="inlineStr">
        <is>
          <t>libre unbounded</t>
        </is>
      </c>
    </row>
    <row r="1943" ht="15" customHeight="1" s="1003">
      <c r="A1943" s="1019" t="inlineStr">
        <is>
          <t>Grignons d'olive</t>
        </is>
      </c>
      <c r="B1943" t="inlineStr">
        <is>
          <t>Export</t>
        </is>
      </c>
      <c r="C1943" t="inlineStr">
        <is>
          <t>kt</t>
        </is>
      </c>
      <c r="D1943" t="inlineStr">
        <is>
          <t>France</t>
        </is>
      </c>
      <c r="E1943" t="inlineStr">
        <is>
          <t>2015-16</t>
        </is>
      </c>
      <c r="F1943" t="inlineStr">
        <is>
          <t>Haricot sec</t>
        </is>
      </c>
      <c r="G1943" t="inlineStr"/>
      <c r="H1943" t="inlineStr"/>
      <c r="I1943" t="inlineStr"/>
      <c r="J1943" t="inlineStr"/>
      <c r="K1943" t="inlineStr"/>
      <c r="L1943" t="inlineStr"/>
      <c r="M1943" t="inlineStr"/>
      <c r="N1943" t="inlineStr"/>
      <c r="O1943" t="n">
        <v>-0</v>
      </c>
      <c r="P1943" t="n">
        <v>0</v>
      </c>
      <c r="Q1943" t="n">
        <v>500000000</v>
      </c>
      <c r="R1943" t="inlineStr"/>
      <c r="S1943" t="inlineStr"/>
      <c r="T1943" t="inlineStr"/>
      <c r="U1943" t="n">
        <v>0</v>
      </c>
      <c r="V1943" t="n">
        <v>500000000</v>
      </c>
      <c r="W1943" t="inlineStr"/>
      <c r="X1943" t="inlineStr">
        <is>
          <t>libre unbounded</t>
        </is>
      </c>
    </row>
    <row r="1944" ht="15" customHeight="1" s="1003">
      <c r="A1944" s="1019" t="inlineStr">
        <is>
          <t>Olives de table</t>
        </is>
      </c>
      <c r="B1944" t="inlineStr">
        <is>
          <t>Vente directe et autoconsommation</t>
        </is>
      </c>
      <c r="C1944" t="inlineStr">
        <is>
          <t>kt</t>
        </is>
      </c>
      <c r="D1944" t="inlineStr">
        <is>
          <t>France</t>
        </is>
      </c>
      <c r="E1944" t="inlineStr">
        <is>
          <t>2015-16</t>
        </is>
      </c>
      <c r="F1944" t="inlineStr">
        <is>
          <t>Haricot sec</t>
        </is>
      </c>
      <c r="G1944" t="inlineStr"/>
      <c r="H1944" t="inlineStr"/>
      <c r="I1944" t="inlineStr"/>
      <c r="J1944" t="inlineStr"/>
      <c r="K1944" t="inlineStr"/>
      <c r="L1944" t="inlineStr"/>
      <c r="M1944" t="inlineStr"/>
      <c r="N1944" t="inlineStr"/>
      <c r="O1944" t="n">
        <v>-0</v>
      </c>
      <c r="P1944" t="n">
        <v>0</v>
      </c>
      <c r="Q1944" t="n">
        <v>500000000</v>
      </c>
      <c r="R1944" t="inlineStr"/>
      <c r="S1944" t="inlineStr"/>
      <c r="T1944" t="inlineStr"/>
      <c r="U1944" t="n">
        <v>0</v>
      </c>
      <c r="V1944" t="n">
        <v>500000000</v>
      </c>
      <c r="W1944" t="inlineStr"/>
      <c r="X1944" t="inlineStr">
        <is>
          <t>libre unbounded</t>
        </is>
      </c>
    </row>
    <row r="1945" ht="15" customHeight="1" s="1003">
      <c r="A1945" s="1019" t="inlineStr">
        <is>
          <t>Olives de table</t>
        </is>
      </c>
      <c r="B1945" t="inlineStr">
        <is>
          <t>Circuits spécialisés</t>
        </is>
      </c>
      <c r="C1945" t="inlineStr">
        <is>
          <t>kt</t>
        </is>
      </c>
      <c r="D1945" t="inlineStr">
        <is>
          <t>France</t>
        </is>
      </c>
      <c r="E1945" t="inlineStr">
        <is>
          <t>2015-16</t>
        </is>
      </c>
      <c r="F1945" t="inlineStr">
        <is>
          <t>Haricot sec</t>
        </is>
      </c>
      <c r="G1945" t="inlineStr"/>
      <c r="H1945" t="inlineStr"/>
      <c r="I1945" t="inlineStr"/>
      <c r="J1945" t="inlineStr"/>
      <c r="K1945" t="inlineStr"/>
      <c r="L1945" t="inlineStr"/>
      <c r="M1945" t="inlineStr"/>
      <c r="N1945" t="inlineStr"/>
      <c r="O1945" t="n">
        <v>-0</v>
      </c>
      <c r="P1945" t="n">
        <v>0</v>
      </c>
      <c r="Q1945" t="n">
        <v>500000000</v>
      </c>
      <c r="R1945" t="inlineStr"/>
      <c r="S1945" t="inlineStr"/>
      <c r="T1945" t="inlineStr"/>
      <c r="U1945" t="n">
        <v>0</v>
      </c>
      <c r="V1945" t="n">
        <v>500000000</v>
      </c>
      <c r="W1945" t="inlineStr"/>
      <c r="X1945" t="inlineStr">
        <is>
          <t>libre unbounded</t>
        </is>
      </c>
    </row>
    <row r="1946" ht="15" customHeight="1" s="1003">
      <c r="A1946" s="1019" t="inlineStr">
        <is>
          <t>Olives de table</t>
        </is>
      </c>
      <c r="B1946" t="inlineStr">
        <is>
          <t>RHD</t>
        </is>
      </c>
      <c r="C1946" t="inlineStr">
        <is>
          <t>kt</t>
        </is>
      </c>
      <c r="D1946" t="inlineStr">
        <is>
          <t>France</t>
        </is>
      </c>
      <c r="E1946" t="inlineStr">
        <is>
          <t>2015-16</t>
        </is>
      </c>
      <c r="F1946" t="inlineStr">
        <is>
          <t>Haricot sec</t>
        </is>
      </c>
      <c r="G1946" t="inlineStr"/>
      <c r="H1946" t="inlineStr"/>
      <c r="I1946" t="inlineStr"/>
      <c r="J1946" t="inlineStr"/>
      <c r="K1946" t="inlineStr"/>
      <c r="L1946" t="inlineStr"/>
      <c r="M1946" t="inlineStr"/>
      <c r="N1946" t="inlineStr"/>
      <c r="O1946" t="n">
        <v>-0</v>
      </c>
      <c r="P1946" t="n">
        <v>0</v>
      </c>
      <c r="Q1946" t="n">
        <v>500000000</v>
      </c>
      <c r="R1946" t="inlineStr"/>
      <c r="S1946" t="inlineStr"/>
      <c r="T1946" t="inlineStr"/>
      <c r="U1946" t="n">
        <v>0</v>
      </c>
      <c r="V1946" t="n">
        <v>500000000</v>
      </c>
      <c r="W1946" t="inlineStr"/>
      <c r="X1946" t="inlineStr">
        <is>
          <t>libre unbounded</t>
        </is>
      </c>
    </row>
    <row r="1947" ht="15" customHeight="1" s="1003">
      <c r="A1947" s="1019" t="inlineStr">
        <is>
          <t>Olives de table</t>
        </is>
      </c>
      <c r="B1947" t="inlineStr">
        <is>
          <t>Autres IAA</t>
        </is>
      </c>
      <c r="C1947" t="inlineStr">
        <is>
          <t>kt</t>
        </is>
      </c>
      <c r="D1947" t="inlineStr">
        <is>
          <t>France</t>
        </is>
      </c>
      <c r="E1947" t="inlineStr">
        <is>
          <t>2015-16</t>
        </is>
      </c>
      <c r="F1947" t="inlineStr">
        <is>
          <t>Haricot sec</t>
        </is>
      </c>
      <c r="G1947" t="inlineStr"/>
      <c r="H1947" t="inlineStr"/>
      <c r="I1947" t="inlineStr"/>
      <c r="J1947" t="inlineStr"/>
      <c r="K1947" t="inlineStr"/>
      <c r="L1947" t="inlineStr"/>
      <c r="M1947" t="inlineStr"/>
      <c r="N1947" t="inlineStr"/>
      <c r="O1947" t="n">
        <v>-0</v>
      </c>
      <c r="P1947" t="n">
        <v>0</v>
      </c>
      <c r="Q1947" t="n">
        <v>500000000</v>
      </c>
      <c r="R1947" t="inlineStr"/>
      <c r="S1947" t="inlineStr"/>
      <c r="T1947" t="inlineStr"/>
      <c r="U1947" t="n">
        <v>0</v>
      </c>
      <c r="V1947" t="n">
        <v>500000000</v>
      </c>
      <c r="W1947" t="inlineStr"/>
      <c r="X1947" t="inlineStr">
        <is>
          <t>libre unbounded</t>
        </is>
      </c>
    </row>
    <row r="1948" ht="15" customHeight="1" s="1003">
      <c r="A1948" s="1019" t="inlineStr">
        <is>
          <t>Olives de table</t>
        </is>
      </c>
      <c r="B1948" t="inlineStr">
        <is>
          <t>Alimentation humaine</t>
        </is>
      </c>
      <c r="C1948" t="inlineStr">
        <is>
          <t>kt</t>
        </is>
      </c>
      <c r="D1948" t="inlineStr">
        <is>
          <t>France</t>
        </is>
      </c>
      <c r="E1948" t="inlineStr">
        <is>
          <t>2015-16</t>
        </is>
      </c>
      <c r="F1948" t="inlineStr">
        <is>
          <t>Haricot sec</t>
        </is>
      </c>
      <c r="G1948" t="inlineStr"/>
      <c r="H1948" t="inlineStr"/>
      <c r="I1948" t="inlineStr"/>
      <c r="J1948" t="inlineStr"/>
      <c r="K1948" t="inlineStr"/>
      <c r="L1948" t="inlineStr"/>
      <c r="M1948" t="inlineStr"/>
      <c r="N1948" t="inlineStr"/>
      <c r="O1948" t="n">
        <v>-0</v>
      </c>
      <c r="P1948" t="n">
        <v>0</v>
      </c>
      <c r="Q1948" t="n">
        <v>500000000</v>
      </c>
      <c r="R1948" t="inlineStr"/>
      <c r="S1948" t="inlineStr"/>
      <c r="T1948" t="inlineStr"/>
      <c r="U1948" t="n">
        <v>0</v>
      </c>
      <c r="V1948" t="n">
        <v>500000000</v>
      </c>
      <c r="W1948" t="inlineStr"/>
      <c r="X1948" t="inlineStr">
        <is>
          <t>libre unbounded</t>
        </is>
      </c>
    </row>
    <row r="1949" ht="15" customHeight="1" s="1003">
      <c r="A1949" s="1019" t="inlineStr">
        <is>
          <t>Olives de table</t>
        </is>
      </c>
      <c r="B1949" t="inlineStr">
        <is>
          <t>Ménages</t>
        </is>
      </c>
      <c r="C1949" t="inlineStr">
        <is>
          <t>kt</t>
        </is>
      </c>
      <c r="D1949" t="inlineStr">
        <is>
          <t>France</t>
        </is>
      </c>
      <c r="E1949" t="inlineStr">
        <is>
          <t>2015-16</t>
        </is>
      </c>
      <c r="F1949" t="inlineStr">
        <is>
          <t>Haricot sec</t>
        </is>
      </c>
      <c r="G1949" t="inlineStr"/>
      <c r="H1949" t="inlineStr"/>
      <c r="I1949" t="inlineStr"/>
      <c r="J1949" t="inlineStr"/>
      <c r="K1949" t="inlineStr"/>
      <c r="L1949" t="inlineStr"/>
      <c r="M1949" t="inlineStr"/>
      <c r="N1949" t="inlineStr"/>
      <c r="O1949" t="n">
        <v>-0</v>
      </c>
      <c r="P1949" t="n">
        <v>0</v>
      </c>
      <c r="Q1949" t="n">
        <v>500000000</v>
      </c>
      <c r="R1949" t="inlineStr"/>
      <c r="S1949" t="inlineStr"/>
      <c r="T1949" t="inlineStr"/>
      <c r="U1949" t="n">
        <v>0</v>
      </c>
      <c r="V1949" t="n">
        <v>500000000</v>
      </c>
      <c r="W1949" t="inlineStr"/>
      <c r="X1949" t="inlineStr">
        <is>
          <t>libre unbounded</t>
        </is>
      </c>
    </row>
    <row r="1950" ht="15" customHeight="1" s="1003">
      <c r="A1950" s="1019" t="inlineStr">
        <is>
          <t>Olives de table</t>
        </is>
      </c>
      <c r="B1950" t="inlineStr">
        <is>
          <t>Usages alimentaires</t>
        </is>
      </c>
      <c r="C1950" t="inlineStr">
        <is>
          <t>kt</t>
        </is>
      </c>
      <c r="D1950" t="inlineStr">
        <is>
          <t>France</t>
        </is>
      </c>
      <c r="E1950" t="inlineStr">
        <is>
          <t>2015-16</t>
        </is>
      </c>
      <c r="F1950" t="inlineStr">
        <is>
          <t>Haricot sec</t>
        </is>
      </c>
      <c r="G1950" t="inlineStr"/>
      <c r="H1950" t="inlineStr"/>
      <c r="I1950" t="inlineStr"/>
      <c r="J1950" t="inlineStr"/>
      <c r="K1950" t="inlineStr"/>
      <c r="L1950" t="inlineStr"/>
      <c r="M1950" t="inlineStr"/>
      <c r="N1950" t="inlineStr"/>
      <c r="O1950" t="n">
        <v>-0</v>
      </c>
      <c r="P1950" t="n">
        <v>0</v>
      </c>
      <c r="Q1950" t="n">
        <v>500000000</v>
      </c>
      <c r="R1950" t="inlineStr"/>
      <c r="S1950" t="inlineStr"/>
      <c r="T1950" t="inlineStr"/>
      <c r="U1950" t="n">
        <v>0</v>
      </c>
      <c r="V1950" t="n">
        <v>500000000</v>
      </c>
      <c r="W1950" t="inlineStr"/>
      <c r="X1950" t="inlineStr">
        <is>
          <t>libre unbounded</t>
        </is>
      </c>
    </row>
    <row r="1951" ht="15" customHeight="1" s="1003">
      <c r="A1951" s="1019" t="inlineStr">
        <is>
          <t>Olives de table</t>
        </is>
      </c>
      <c r="B1951" t="inlineStr">
        <is>
          <t>Débouchés</t>
        </is>
      </c>
      <c r="C1951" t="inlineStr">
        <is>
          <t>kt</t>
        </is>
      </c>
      <c r="D1951" t="inlineStr">
        <is>
          <t>France</t>
        </is>
      </c>
      <c r="E1951" t="inlineStr">
        <is>
          <t>2015-16</t>
        </is>
      </c>
      <c r="F1951" t="inlineStr">
        <is>
          <t>Haricot sec</t>
        </is>
      </c>
      <c r="G1951" t="inlineStr"/>
      <c r="H1951" t="inlineStr"/>
      <c r="I1951" t="inlineStr"/>
      <c r="J1951" t="inlineStr"/>
      <c r="K1951" t="inlineStr"/>
      <c r="L1951" t="inlineStr"/>
      <c r="M1951" t="inlineStr"/>
      <c r="N1951" t="inlineStr"/>
      <c r="O1951" t="n">
        <v>-0</v>
      </c>
      <c r="P1951" t="n">
        <v>0</v>
      </c>
      <c r="Q1951" t="n">
        <v>500000000</v>
      </c>
      <c r="R1951" t="inlineStr"/>
      <c r="S1951" t="inlineStr"/>
      <c r="T1951" t="inlineStr"/>
      <c r="U1951" t="n">
        <v>0</v>
      </c>
      <c r="V1951" t="n">
        <v>500000000</v>
      </c>
      <c r="W1951" t="inlineStr"/>
      <c r="X1951" t="inlineStr">
        <is>
          <t>libre unbounded</t>
        </is>
      </c>
    </row>
    <row r="1952" ht="15" customHeight="1" s="1003">
      <c r="A1952" s="1019" t="inlineStr">
        <is>
          <t>Olives de table</t>
        </is>
      </c>
      <c r="B1952" t="inlineStr">
        <is>
          <t>Export</t>
        </is>
      </c>
      <c r="C1952" t="inlineStr">
        <is>
          <t>kt</t>
        </is>
      </c>
      <c r="D1952" t="inlineStr">
        <is>
          <t>France</t>
        </is>
      </c>
      <c r="E1952" t="inlineStr">
        <is>
          <t>2015-16</t>
        </is>
      </c>
      <c r="F1952" t="inlineStr">
        <is>
          <t>Haricot sec</t>
        </is>
      </c>
      <c r="G1952" t="inlineStr"/>
      <c r="H1952" t="inlineStr"/>
      <c r="I1952" t="inlineStr"/>
      <c r="J1952" t="inlineStr"/>
      <c r="K1952" t="inlineStr"/>
      <c r="L1952" t="inlineStr"/>
      <c r="M1952" t="inlineStr"/>
      <c r="N1952" t="inlineStr"/>
      <c r="O1952" t="n">
        <v>-0</v>
      </c>
      <c r="P1952" t="n">
        <v>0</v>
      </c>
      <c r="Q1952" t="n">
        <v>500000000</v>
      </c>
      <c r="R1952" t="inlineStr"/>
      <c r="S1952" t="inlineStr"/>
      <c r="T1952" t="inlineStr"/>
      <c r="U1952" t="n">
        <v>0</v>
      </c>
      <c r="V1952" t="n">
        <v>500000000</v>
      </c>
      <c r="W1952" t="inlineStr"/>
      <c r="X1952" t="inlineStr">
        <is>
          <t>libre unbounded</t>
        </is>
      </c>
    </row>
    <row r="1953" ht="15" customHeight="1" s="1003">
      <c r="A1953" s="1019" t="inlineStr">
        <is>
          <t>Olives de table</t>
        </is>
      </c>
      <c r="B1953" t="inlineStr">
        <is>
          <t>GMS</t>
        </is>
      </c>
      <c r="C1953" t="inlineStr">
        <is>
          <t>kt</t>
        </is>
      </c>
      <c r="D1953" t="inlineStr">
        <is>
          <t>France</t>
        </is>
      </c>
      <c r="E1953" t="inlineStr">
        <is>
          <t>2015-16</t>
        </is>
      </c>
      <c r="F1953" t="inlineStr">
        <is>
          <t>Haricot sec</t>
        </is>
      </c>
      <c r="G1953" t="inlineStr"/>
      <c r="H1953" t="inlineStr"/>
      <c r="I1953" t="inlineStr"/>
      <c r="J1953" t="inlineStr"/>
      <c r="K1953" t="inlineStr"/>
      <c r="L1953" t="inlineStr"/>
      <c r="M1953" t="inlineStr"/>
      <c r="N1953" t="inlineStr"/>
      <c r="O1953" t="n">
        <v>-0</v>
      </c>
      <c r="P1953" t="n">
        <v>0</v>
      </c>
      <c r="Q1953" t="n">
        <v>500000000</v>
      </c>
      <c r="R1953" t="inlineStr"/>
      <c r="S1953" t="inlineStr"/>
      <c r="T1953" t="inlineStr"/>
      <c r="U1953" t="n">
        <v>0</v>
      </c>
      <c r="V1953" t="n">
        <v>500000000</v>
      </c>
      <c r="W1953" t="inlineStr"/>
      <c r="X1953" t="inlineStr">
        <is>
          <t>libre unbounded</t>
        </is>
      </c>
    </row>
    <row r="1954" ht="15" customHeight="1" s="1003">
      <c r="A1954" s="1019" t="inlineStr">
        <is>
          <t>Olives de table</t>
        </is>
      </c>
      <c r="B1954" t="inlineStr">
        <is>
          <t>Circuits généralistes</t>
        </is>
      </c>
      <c r="C1954" t="inlineStr">
        <is>
          <t>kt</t>
        </is>
      </c>
      <c r="D1954" t="inlineStr">
        <is>
          <t>France</t>
        </is>
      </c>
      <c r="E1954" t="inlineStr">
        <is>
          <t>2015-16</t>
        </is>
      </c>
      <c r="F1954" t="inlineStr">
        <is>
          <t>Haricot sec</t>
        </is>
      </c>
      <c r="G1954" t="inlineStr"/>
      <c r="H1954" t="inlineStr"/>
      <c r="I1954" t="inlineStr"/>
      <c r="J1954" t="inlineStr"/>
      <c r="K1954" t="inlineStr"/>
      <c r="L1954" t="inlineStr"/>
      <c r="M1954" t="inlineStr"/>
      <c r="N1954" t="inlineStr"/>
      <c r="O1954" t="n">
        <v>-0</v>
      </c>
      <c r="P1954" t="n">
        <v>0</v>
      </c>
      <c r="Q1954" t="n">
        <v>500000000</v>
      </c>
      <c r="R1954" t="inlineStr"/>
      <c r="S1954" t="inlineStr"/>
      <c r="T1954" t="inlineStr"/>
      <c r="U1954" t="n">
        <v>0</v>
      </c>
      <c r="V1954" t="n">
        <v>500000000</v>
      </c>
      <c r="W1954" t="inlineStr"/>
      <c r="X1954" t="inlineStr">
        <is>
          <t>libre unbounded</t>
        </is>
      </c>
    </row>
    <row r="1955" ht="15" customHeight="1" s="1003">
      <c r="A1955" s="1019" t="inlineStr">
        <is>
          <t>Olives de table</t>
        </is>
      </c>
      <c r="B1955" t="inlineStr">
        <is>
          <t>Ecart statistique</t>
        </is>
      </c>
      <c r="C1955" t="inlineStr">
        <is>
          <t>kt</t>
        </is>
      </c>
      <c r="D1955" t="inlineStr">
        <is>
          <t>France</t>
        </is>
      </c>
      <c r="E1955" t="inlineStr">
        <is>
          <t>2015-16</t>
        </is>
      </c>
      <c r="F1955" t="inlineStr">
        <is>
          <t>Haricot sec</t>
        </is>
      </c>
      <c r="G1955" t="inlineStr"/>
      <c r="H1955" t="inlineStr"/>
      <c r="I1955" t="inlineStr"/>
      <c r="J1955" t="inlineStr"/>
      <c r="K1955" t="inlineStr"/>
      <c r="L1955" t="inlineStr"/>
      <c r="M1955" t="inlineStr"/>
      <c r="N1955" t="inlineStr"/>
      <c r="O1955" t="n">
        <v>-0</v>
      </c>
      <c r="P1955" t="n">
        <v>0</v>
      </c>
      <c r="Q1955" t="n">
        <v>500000000</v>
      </c>
      <c r="R1955" t="inlineStr"/>
      <c r="S1955" t="inlineStr"/>
      <c r="T1955" t="inlineStr"/>
      <c r="U1955" t="n">
        <v>0</v>
      </c>
      <c r="V1955" t="n">
        <v>500000000</v>
      </c>
      <c r="W1955" t="inlineStr"/>
      <c r="X1955" t="inlineStr">
        <is>
          <t>libre unbounded</t>
        </is>
      </c>
    </row>
    <row r="1956" ht="15" customHeight="1" s="1003">
      <c r="A1956" s="1019" t="inlineStr">
        <is>
          <t>Produits alimentaires</t>
        </is>
      </c>
      <c r="B1956" t="inlineStr">
        <is>
          <t>GMS</t>
        </is>
      </c>
      <c r="C1956" t="inlineStr">
        <is>
          <t>kt</t>
        </is>
      </c>
      <c r="D1956" t="inlineStr">
        <is>
          <t>France</t>
        </is>
      </c>
      <c r="E1956" t="inlineStr">
        <is>
          <t>2015-16</t>
        </is>
      </c>
      <c r="F1956" t="inlineStr">
        <is>
          <t>Haricot sec</t>
        </is>
      </c>
      <c r="G1956" t="inlineStr"/>
      <c r="H1956" t="inlineStr">
        <is>
          <t>Part de consommation de produits alimentaires par les GMS (en volume de matière première) = 73,11 % (OléoProtéines - Terres Univia)</t>
        </is>
      </c>
      <c r="I1956" t="inlineStr">
        <is>
          <t>OléoProtéines - Terres Univia</t>
        </is>
      </c>
      <c r="J1956" t="inlineStr">
        <is>
          <t>Même répartition des circuits de distribution des produits alimentaires qu'en 2023</t>
        </is>
      </c>
      <c r="K1956" t="inlineStr">
        <is>
          <t>Répartition</t>
        </is>
      </c>
      <c r="L1956" t="inlineStr">
        <is>
          <t>Part de consommation de produits alimentaires par les GMS (en volume de matière première)</t>
        </is>
      </c>
      <c r="M1956" t="inlineStr">
        <is>
          <t>Consommation - OléoProtéines</t>
        </is>
      </c>
      <c r="N1956" t="inlineStr"/>
      <c r="O1956" t="n">
        <v>24.4</v>
      </c>
      <c r="P1956" t="inlineStr"/>
      <c r="Q1956" t="inlineStr"/>
      <c r="R1956" t="inlineStr"/>
      <c r="S1956" t="inlineStr"/>
      <c r="T1956" t="inlineStr"/>
      <c r="U1956" t="n">
        <v>0</v>
      </c>
      <c r="V1956" t="n">
        <v>500000000</v>
      </c>
      <c r="W1956" t="inlineStr"/>
      <c r="X1956" t="inlineStr">
        <is>
          <t>déterminé</t>
        </is>
      </c>
    </row>
    <row r="1957" ht="15" customHeight="1" s="1003">
      <c r="A1957" s="1019" t="inlineStr">
        <is>
          <t>Produits alimentaires</t>
        </is>
      </c>
      <c r="B1957" t="inlineStr">
        <is>
          <t>Circuits spécialisés</t>
        </is>
      </c>
      <c r="C1957" t="inlineStr">
        <is>
          <t>kt</t>
        </is>
      </c>
      <c r="D1957" t="inlineStr">
        <is>
          <t>France</t>
        </is>
      </c>
      <c r="E1957" t="inlineStr">
        <is>
          <t>2015-16</t>
        </is>
      </c>
      <c r="F1957" t="inlineStr">
        <is>
          <t>Haricot sec</t>
        </is>
      </c>
      <c r="G1957" t="inlineStr"/>
      <c r="H1957" t="inlineStr">
        <is>
          <t>Part de consommation de produits alimentaires par les circuits spécialisés (en volume de matière première) = 3,66 % (OléoProtéines - Terres Univia)</t>
        </is>
      </c>
      <c r="I1957" t="inlineStr">
        <is>
          <t>OléoProtéines - Terres Univia</t>
        </is>
      </c>
      <c r="J1957" t="inlineStr">
        <is>
          <t>Même répartition des circuits de distribution des produits alimentaires qu'en 2023</t>
        </is>
      </c>
      <c r="K1957" t="inlineStr">
        <is>
          <t>Répartition</t>
        </is>
      </c>
      <c r="L1957" t="inlineStr">
        <is>
          <t>Part de consommation de produits alimentaires par les circuits spécialisés (en volume de matière première)</t>
        </is>
      </c>
      <c r="M1957" t="inlineStr">
        <is>
          <t>Consommation - OléoProtéines</t>
        </is>
      </c>
      <c r="N1957" t="inlineStr"/>
      <c r="O1957" t="n">
        <v>1.22</v>
      </c>
      <c r="P1957" t="inlineStr"/>
      <c r="Q1957" t="inlineStr"/>
      <c r="R1957" t="inlineStr"/>
      <c r="S1957" t="inlineStr"/>
      <c r="T1957" t="inlineStr"/>
      <c r="U1957" t="n">
        <v>0</v>
      </c>
      <c r="V1957" t="n">
        <v>500000000</v>
      </c>
      <c r="W1957" t="inlineStr"/>
      <c r="X1957" t="inlineStr">
        <is>
          <t>déterminé</t>
        </is>
      </c>
    </row>
    <row r="1958" ht="15" customHeight="1" s="1003">
      <c r="A1958" s="1019" t="inlineStr">
        <is>
          <t>Produits alimentaires</t>
        </is>
      </c>
      <c r="B1958" t="inlineStr">
        <is>
          <t>RHD</t>
        </is>
      </c>
      <c r="C1958" t="inlineStr">
        <is>
          <t>kt</t>
        </is>
      </c>
      <c r="D1958" t="inlineStr">
        <is>
          <t>France</t>
        </is>
      </c>
      <c r="E1958" t="inlineStr">
        <is>
          <t>2015-16</t>
        </is>
      </c>
      <c r="F1958" t="inlineStr">
        <is>
          <t>Haricot sec</t>
        </is>
      </c>
      <c r="G1958" t="inlineStr"/>
      <c r="H1958" t="inlineStr">
        <is>
          <t>Part de consommation de produits alimentaires par la RHD (en volume de matière première) = 14,09 % (OléoProtéines - Terres Univia)</t>
        </is>
      </c>
      <c r="I1958" t="inlineStr">
        <is>
          <t>OléoProtéines - Terres Univia</t>
        </is>
      </c>
      <c r="J1958" t="inlineStr">
        <is>
          <t>Même répartition des circuits de distribution des produits alimentaires qu'en 2023</t>
        </is>
      </c>
      <c r="K1958" t="inlineStr">
        <is>
          <t>Répartition</t>
        </is>
      </c>
      <c r="L1958" t="inlineStr">
        <is>
          <t>Part de consommation de produits alimentaires par la RHD (en volume de matière première)</t>
        </is>
      </c>
      <c r="M1958" t="inlineStr">
        <is>
          <t>Consommation - OléoProtéines</t>
        </is>
      </c>
      <c r="N1958" t="inlineStr"/>
      <c r="O1958" t="n">
        <v>4.7</v>
      </c>
      <c r="P1958" t="inlineStr"/>
      <c r="Q1958" t="inlineStr"/>
      <c r="R1958" t="inlineStr"/>
      <c r="S1958" t="inlineStr"/>
      <c r="T1958" t="inlineStr"/>
      <c r="U1958" t="n">
        <v>0</v>
      </c>
      <c r="V1958" t="n">
        <v>500000000</v>
      </c>
      <c r="W1958" t="inlineStr"/>
      <c r="X1958" t="inlineStr">
        <is>
          <t>déterminé</t>
        </is>
      </c>
    </row>
    <row r="1959" ht="15" customHeight="1" s="1003">
      <c r="A1959" s="1019" t="inlineStr">
        <is>
          <t>Produits alimentaires</t>
        </is>
      </c>
      <c r="B1959" t="inlineStr">
        <is>
          <t>Autres IAA</t>
        </is>
      </c>
      <c r="C1959" t="inlineStr">
        <is>
          <t>kt</t>
        </is>
      </c>
      <c r="D1959" t="inlineStr">
        <is>
          <t>France</t>
        </is>
      </c>
      <c r="E1959" t="inlineStr">
        <is>
          <t>2015-16</t>
        </is>
      </c>
      <c r="F1959" t="inlineStr">
        <is>
          <t>Haricot sec</t>
        </is>
      </c>
      <c r="G1959" t="inlineStr"/>
      <c r="H1959" t="inlineStr">
        <is>
          <t>Part de consommation de produits alimentaires par les autres IAA (en volume de matière première) = 9,15 % (OléoProtéines - Terres Univia)</t>
        </is>
      </c>
      <c r="I1959" t="inlineStr">
        <is>
          <t>OléoProtéines - Terres Univia</t>
        </is>
      </c>
      <c r="J1959" t="inlineStr">
        <is>
          <t>Même répartition des circuits de distribution des produits alimentaires qu'en 2023</t>
        </is>
      </c>
      <c r="K1959" t="inlineStr">
        <is>
          <t>Répartition</t>
        </is>
      </c>
      <c r="L1959" t="inlineStr">
        <is>
          <t>Part de consommation de produits alimentaires par les autres IAA (en volume de matière première)</t>
        </is>
      </c>
      <c r="M1959" t="inlineStr">
        <is>
          <t>Consommation - OléoProtéines</t>
        </is>
      </c>
      <c r="N1959" t="inlineStr"/>
      <c r="O1959" t="n">
        <v>3.06</v>
      </c>
      <c r="P1959" t="inlineStr"/>
      <c r="Q1959" t="inlineStr"/>
      <c r="R1959" t="inlineStr"/>
      <c r="S1959" t="inlineStr"/>
      <c r="T1959" t="inlineStr"/>
      <c r="U1959" t="n">
        <v>0</v>
      </c>
      <c r="V1959" t="n">
        <v>500000000</v>
      </c>
      <c r="W1959" t="inlineStr"/>
      <c r="X1959" t="inlineStr">
        <is>
          <t>déterminé</t>
        </is>
      </c>
    </row>
    <row r="1960" ht="15" customHeight="1" s="1003">
      <c r="A1960" s="1019" t="inlineStr">
        <is>
          <t>Produits alimentaires</t>
        </is>
      </c>
      <c r="B1960" t="inlineStr">
        <is>
          <t>Ménages</t>
        </is>
      </c>
      <c r="C1960" t="inlineStr">
        <is>
          <t>kt</t>
        </is>
      </c>
      <c r="D1960" t="inlineStr">
        <is>
          <t>France</t>
        </is>
      </c>
      <c r="E1960" t="inlineStr">
        <is>
          <t>2015-16</t>
        </is>
      </c>
      <c r="F1960" t="inlineStr">
        <is>
          <t>Haricot sec</t>
        </is>
      </c>
      <c r="G1960" t="inlineStr"/>
      <c r="H1960" t="inlineStr"/>
      <c r="I1960" t="inlineStr"/>
      <c r="J1960" t="inlineStr"/>
      <c r="K1960" t="inlineStr"/>
      <c r="L1960" t="inlineStr"/>
      <c r="M1960" t="inlineStr"/>
      <c r="N1960" t="inlineStr"/>
      <c r="O1960" t="n">
        <v>25.6</v>
      </c>
      <c r="P1960" t="inlineStr"/>
      <c r="Q1960" t="inlineStr"/>
      <c r="R1960" t="inlineStr"/>
      <c r="S1960" t="inlineStr"/>
      <c r="T1960" t="inlineStr"/>
      <c r="U1960" t="n">
        <v>0</v>
      </c>
      <c r="V1960" t="n">
        <v>500000000</v>
      </c>
      <c r="W1960" t="inlineStr"/>
      <c r="X1960" t="inlineStr">
        <is>
          <t>déterminé</t>
        </is>
      </c>
    </row>
    <row r="1961" ht="15" customHeight="1" s="1003">
      <c r="A1961" s="1019" t="inlineStr">
        <is>
          <t>Produits alimentaires</t>
        </is>
      </c>
      <c r="B1961" t="inlineStr">
        <is>
          <t>Circuits généralistes</t>
        </is>
      </c>
      <c r="C1961" t="inlineStr">
        <is>
          <t>kt</t>
        </is>
      </c>
      <c r="D1961" t="inlineStr">
        <is>
          <t>France</t>
        </is>
      </c>
      <c r="E1961" t="inlineStr">
        <is>
          <t>2015-16</t>
        </is>
      </c>
      <c r="F1961" t="inlineStr">
        <is>
          <t>Haricot sec</t>
        </is>
      </c>
      <c r="G1961" t="inlineStr"/>
      <c r="H1961" t="inlineStr"/>
      <c r="I1961" t="inlineStr"/>
      <c r="J1961" t="inlineStr"/>
      <c r="K1961" t="inlineStr"/>
      <c r="L1961" t="inlineStr"/>
      <c r="M1961" t="inlineStr"/>
      <c r="N1961" t="inlineStr"/>
      <c r="O1961" t="n">
        <v>24.4</v>
      </c>
      <c r="P1961" t="inlineStr"/>
      <c r="Q1961" t="inlineStr"/>
      <c r="R1961" t="inlineStr"/>
      <c r="S1961" t="inlineStr"/>
      <c r="T1961" t="inlineStr"/>
      <c r="U1961" t="n">
        <v>0</v>
      </c>
      <c r="V1961" t="n">
        <v>500000000</v>
      </c>
      <c r="W1961" t="inlineStr"/>
      <c r="X1961" t="inlineStr">
        <is>
          <t>déterminé</t>
        </is>
      </c>
    </row>
    <row r="1962" ht="15" customHeight="1" s="1003">
      <c r="A1962" s="1019" t="inlineStr">
        <is>
          <t>Produits alimentaires</t>
        </is>
      </c>
      <c r="B1962" t="inlineStr">
        <is>
          <t>Alimentation humaine</t>
        </is>
      </c>
      <c r="C1962" t="inlineStr">
        <is>
          <t>kt</t>
        </is>
      </c>
      <c r="D1962" t="inlineStr">
        <is>
          <t>France</t>
        </is>
      </c>
      <c r="E1962" t="inlineStr">
        <is>
          <t>2015-16</t>
        </is>
      </c>
      <c r="F1962" t="inlineStr">
        <is>
          <t>Haricot sec</t>
        </is>
      </c>
      <c r="G1962" t="inlineStr"/>
      <c r="H1962" t="inlineStr"/>
      <c r="I1962" t="inlineStr"/>
      <c r="J1962" t="inlineStr"/>
      <c r="K1962" t="inlineStr"/>
      <c r="L1962" t="inlineStr"/>
      <c r="M1962" t="inlineStr"/>
      <c r="N1962" t="inlineStr"/>
      <c r="O1962" t="n">
        <v>33.4</v>
      </c>
      <c r="P1962" t="inlineStr"/>
      <c r="Q1962" t="inlineStr"/>
      <c r="R1962" t="inlineStr"/>
      <c r="S1962" t="inlineStr"/>
      <c r="T1962" t="inlineStr"/>
      <c r="U1962" t="n">
        <v>0</v>
      </c>
      <c r="V1962" t="n">
        <v>500000000</v>
      </c>
      <c r="W1962" t="inlineStr"/>
      <c r="X1962" t="inlineStr">
        <is>
          <t>déterminé</t>
        </is>
      </c>
    </row>
    <row r="1963" ht="15" customHeight="1" s="1003">
      <c r="A1963" s="1019" t="inlineStr">
        <is>
          <t>Produits alimentaires</t>
        </is>
      </c>
      <c r="B1963" t="inlineStr">
        <is>
          <t>Usages alimentaires</t>
        </is>
      </c>
      <c r="C1963" t="inlineStr">
        <is>
          <t>kt</t>
        </is>
      </c>
      <c r="D1963" t="inlineStr">
        <is>
          <t>France</t>
        </is>
      </c>
      <c r="E1963" t="inlineStr">
        <is>
          <t>2015-16</t>
        </is>
      </c>
      <c r="F1963" t="inlineStr">
        <is>
          <t>Haricot sec</t>
        </is>
      </c>
      <c r="G1963" t="inlineStr"/>
      <c r="H1963" t="inlineStr"/>
      <c r="I1963" t="inlineStr"/>
      <c r="J1963" t="inlineStr"/>
      <c r="K1963" t="inlineStr"/>
      <c r="L1963" t="inlineStr"/>
      <c r="M1963" t="inlineStr"/>
      <c r="N1963" t="inlineStr"/>
      <c r="O1963" t="n">
        <v>33.4</v>
      </c>
      <c r="P1963" t="inlineStr"/>
      <c r="Q1963" t="inlineStr"/>
      <c r="R1963" t="inlineStr"/>
      <c r="S1963" t="inlineStr"/>
      <c r="T1963" t="inlineStr"/>
      <c r="U1963" t="n">
        <v>0</v>
      </c>
      <c r="V1963" t="n">
        <v>500000000</v>
      </c>
      <c r="W1963" t="inlineStr"/>
      <c r="X1963" t="inlineStr">
        <is>
          <t>déterminé</t>
        </is>
      </c>
    </row>
    <row r="1964" ht="15" customHeight="1" s="1003">
      <c r="A1964" s="1019" t="inlineStr">
        <is>
          <t>Produits alimentaires</t>
        </is>
      </c>
      <c r="B1964" t="inlineStr">
        <is>
          <t>Débouchés</t>
        </is>
      </c>
      <c r="C1964" t="inlineStr">
        <is>
          <t>kt</t>
        </is>
      </c>
      <c r="D1964" t="inlineStr">
        <is>
          <t>France</t>
        </is>
      </c>
      <c r="E1964" t="inlineStr">
        <is>
          <t>2015-16</t>
        </is>
      </c>
      <c r="F1964" t="inlineStr">
        <is>
          <t>Haricot sec</t>
        </is>
      </c>
      <c r="G1964" t="inlineStr"/>
      <c r="H1964" t="inlineStr"/>
      <c r="I1964" t="inlineStr"/>
      <c r="J1964" t="inlineStr"/>
      <c r="K1964" t="inlineStr"/>
      <c r="L1964" t="inlineStr"/>
      <c r="M1964" t="inlineStr"/>
      <c r="N1964" t="inlineStr"/>
      <c r="O1964" t="n">
        <v>33.4</v>
      </c>
      <c r="P1964" t="inlineStr"/>
      <c r="Q1964" t="inlineStr"/>
      <c r="R1964" t="inlineStr"/>
      <c r="S1964" t="inlineStr"/>
      <c r="T1964" t="inlineStr"/>
      <c r="U1964" t="n">
        <v>0</v>
      </c>
      <c r="V1964" t="n">
        <v>500000000</v>
      </c>
      <c r="W1964" t="inlineStr"/>
      <c r="X1964" t="inlineStr">
        <is>
          <t>déterminé</t>
        </is>
      </c>
    </row>
    <row r="1965" ht="15" customHeight="1" s="1003">
      <c r="A1965" s="1019" t="inlineStr">
        <is>
          <t>Amidon</t>
        </is>
      </c>
      <c r="B1965" t="inlineStr">
        <is>
          <t>Autres IAA</t>
        </is>
      </c>
      <c r="C1965" t="inlineStr">
        <is>
          <t>kt</t>
        </is>
      </c>
      <c r="D1965" t="inlineStr">
        <is>
          <t>France</t>
        </is>
      </c>
      <c r="E1965" t="inlineStr">
        <is>
          <t>2015-16</t>
        </is>
      </c>
      <c r="F1965" t="inlineStr">
        <is>
          <t>Haricot sec</t>
        </is>
      </c>
      <c r="G1965" t="inlineStr"/>
      <c r="H1965" t="inlineStr"/>
      <c r="I1965" t="inlineStr"/>
      <c r="J1965" t="inlineStr"/>
      <c r="K1965" t="inlineStr"/>
      <c r="L1965" t="inlineStr"/>
      <c r="M1965" t="inlineStr"/>
      <c r="N1965" t="inlineStr"/>
      <c r="O1965" t="n">
        <v>-0</v>
      </c>
      <c r="P1965" t="n">
        <v>0</v>
      </c>
      <c r="Q1965" t="n">
        <v>-0</v>
      </c>
      <c r="R1965" t="inlineStr"/>
      <c r="S1965" t="inlineStr"/>
      <c r="T1965" t="inlineStr"/>
      <c r="U1965" t="n">
        <v>0</v>
      </c>
      <c r="V1965" t="n">
        <v>500000000</v>
      </c>
      <c r="W1965" t="inlineStr"/>
      <c r="X1965" t="inlineStr">
        <is>
          <t>libre</t>
        </is>
      </c>
    </row>
    <row r="1966" ht="15" customHeight="1" s="1003">
      <c r="A1966" s="1019" t="inlineStr">
        <is>
          <t>Amidon</t>
        </is>
      </c>
      <c r="B1966" t="inlineStr">
        <is>
          <t>Alimentation humaine</t>
        </is>
      </c>
      <c r="C1966" t="inlineStr">
        <is>
          <t>kt</t>
        </is>
      </c>
      <c r="D1966" t="inlineStr">
        <is>
          <t>France</t>
        </is>
      </c>
      <c r="E1966" t="inlineStr">
        <is>
          <t>2015-16</t>
        </is>
      </c>
      <c r="F1966" t="inlineStr">
        <is>
          <t>Haricot sec</t>
        </is>
      </c>
      <c r="G1966" t="inlineStr"/>
      <c r="H1966" t="inlineStr"/>
      <c r="I1966" t="inlineStr"/>
      <c r="J1966" t="inlineStr"/>
      <c r="K1966" t="inlineStr"/>
      <c r="L1966" t="inlineStr"/>
      <c r="M1966" t="inlineStr"/>
      <c r="N1966" t="inlineStr"/>
      <c r="O1966" t="n">
        <v>-0</v>
      </c>
      <c r="P1966" t="n">
        <v>0</v>
      </c>
      <c r="Q1966" t="n">
        <v>0</v>
      </c>
      <c r="R1966" t="inlineStr"/>
      <c r="S1966" t="inlineStr"/>
      <c r="T1966" t="inlineStr"/>
      <c r="U1966" t="n">
        <v>0</v>
      </c>
      <c r="V1966" t="n">
        <v>500000000</v>
      </c>
      <c r="W1966" t="inlineStr"/>
      <c r="X1966" t="inlineStr">
        <is>
          <t>libre</t>
        </is>
      </c>
    </row>
    <row r="1967" ht="15" customHeight="1" s="1003">
      <c r="A1967" s="1019" t="inlineStr">
        <is>
          <t>Amidon</t>
        </is>
      </c>
      <c r="B1967" t="inlineStr">
        <is>
          <t>Usages alimentaires</t>
        </is>
      </c>
      <c r="C1967" t="inlineStr">
        <is>
          <t>kt</t>
        </is>
      </c>
      <c r="D1967" t="inlineStr">
        <is>
          <t>France</t>
        </is>
      </c>
      <c r="E1967" t="inlineStr">
        <is>
          <t>2015-16</t>
        </is>
      </c>
      <c r="F1967" t="inlineStr">
        <is>
          <t>Haricot sec</t>
        </is>
      </c>
      <c r="G1967" t="inlineStr"/>
      <c r="H1967" t="inlineStr"/>
      <c r="I1967" t="inlineStr"/>
      <c r="J1967" t="inlineStr"/>
      <c r="K1967" t="inlineStr"/>
      <c r="L1967" t="inlineStr"/>
      <c r="M1967" t="inlineStr"/>
      <c r="N1967" t="inlineStr"/>
      <c r="O1967" t="n">
        <v>-0</v>
      </c>
      <c r="P1967" t="n">
        <v>0</v>
      </c>
      <c r="Q1967" t="n">
        <v>0</v>
      </c>
      <c r="R1967" t="inlineStr"/>
      <c r="S1967" t="inlineStr"/>
      <c r="T1967" t="inlineStr"/>
      <c r="U1967" t="n">
        <v>0</v>
      </c>
      <c r="V1967" t="n">
        <v>500000000</v>
      </c>
      <c r="W1967" t="inlineStr"/>
      <c r="X1967" t="inlineStr">
        <is>
          <t>libre</t>
        </is>
      </c>
    </row>
    <row r="1968" ht="15" customHeight="1" s="1003">
      <c r="A1968" s="1019" t="inlineStr">
        <is>
          <t>Amidon</t>
        </is>
      </c>
      <c r="B1968" t="inlineStr">
        <is>
          <t>Débouchés</t>
        </is>
      </c>
      <c r="C1968" t="inlineStr">
        <is>
          <t>kt</t>
        </is>
      </c>
      <c r="D1968" t="inlineStr">
        <is>
          <t>France</t>
        </is>
      </c>
      <c r="E1968" t="inlineStr">
        <is>
          <t>2015-16</t>
        </is>
      </c>
      <c r="F1968" t="inlineStr">
        <is>
          <t>Haricot sec</t>
        </is>
      </c>
      <c r="G1968" t="inlineStr"/>
      <c r="H1968" t="inlineStr"/>
      <c r="I1968" t="inlineStr"/>
      <c r="J1968" t="inlineStr"/>
      <c r="K1968" t="inlineStr"/>
      <c r="L1968" t="inlineStr"/>
      <c r="M1968" t="inlineStr"/>
      <c r="N1968" t="inlineStr"/>
      <c r="O1968" t="n">
        <v>-0</v>
      </c>
      <c r="P1968" t="n">
        <v>0</v>
      </c>
      <c r="Q1968" t="n">
        <v>0</v>
      </c>
      <c r="R1968" t="inlineStr"/>
      <c r="S1968" t="inlineStr"/>
      <c r="T1968" t="inlineStr"/>
      <c r="U1968" t="n">
        <v>0</v>
      </c>
      <c r="V1968" t="n">
        <v>500000000</v>
      </c>
      <c r="W1968" t="inlineStr"/>
      <c r="X1968" t="inlineStr">
        <is>
          <t>libre</t>
        </is>
      </c>
    </row>
    <row r="1969" ht="15" customHeight="1" s="1003">
      <c r="A1969" s="1019" t="inlineStr">
        <is>
          <t>Protéine</t>
        </is>
      </c>
      <c r="B1969" t="inlineStr">
        <is>
          <t>Autres IAA</t>
        </is>
      </c>
      <c r="C1969" t="inlineStr">
        <is>
          <t>kt</t>
        </is>
      </c>
      <c r="D1969" t="inlineStr">
        <is>
          <t>France</t>
        </is>
      </c>
      <c r="E1969" t="inlineStr">
        <is>
          <t>2015-16</t>
        </is>
      </c>
      <c r="F1969" t="inlineStr">
        <is>
          <t>Haricot sec</t>
        </is>
      </c>
      <c r="G1969" t="inlineStr"/>
      <c r="H1969" t="inlineStr"/>
      <c r="I1969" t="inlineStr"/>
      <c r="J1969" t="inlineStr"/>
      <c r="K1969" t="inlineStr"/>
      <c r="L1969" t="inlineStr"/>
      <c r="M1969" t="inlineStr"/>
      <c r="N1969" t="inlineStr"/>
      <c r="O1969" t="n">
        <v>-0</v>
      </c>
      <c r="P1969" t="n">
        <v>0</v>
      </c>
      <c r="Q1969" t="n">
        <v>-0</v>
      </c>
      <c r="R1969" t="inlineStr"/>
      <c r="S1969" t="inlineStr"/>
      <c r="T1969" t="inlineStr"/>
      <c r="U1969" t="n">
        <v>0</v>
      </c>
      <c r="V1969" t="n">
        <v>500000000</v>
      </c>
      <c r="W1969" t="inlineStr"/>
      <c r="X1969" t="inlineStr">
        <is>
          <t>libre</t>
        </is>
      </c>
    </row>
    <row r="1970" ht="15" customHeight="1" s="1003">
      <c r="A1970" s="1019" t="inlineStr">
        <is>
          <t>Protéine</t>
        </is>
      </c>
      <c r="B1970" t="inlineStr">
        <is>
          <t>Alimentation humaine</t>
        </is>
      </c>
      <c r="C1970" t="inlineStr">
        <is>
          <t>kt</t>
        </is>
      </c>
      <c r="D1970" t="inlineStr">
        <is>
          <t>France</t>
        </is>
      </c>
      <c r="E1970" t="inlineStr">
        <is>
          <t>2015-16</t>
        </is>
      </c>
      <c r="F1970" t="inlineStr">
        <is>
          <t>Haricot sec</t>
        </is>
      </c>
      <c r="G1970" t="inlineStr"/>
      <c r="H1970" t="inlineStr"/>
      <c r="I1970" t="inlineStr"/>
      <c r="J1970" t="inlineStr"/>
      <c r="K1970" t="inlineStr"/>
      <c r="L1970" t="inlineStr"/>
      <c r="M1970" t="inlineStr"/>
      <c r="N1970" t="inlineStr"/>
      <c r="O1970" t="n">
        <v>-0</v>
      </c>
      <c r="P1970" t="n">
        <v>0</v>
      </c>
      <c r="Q1970" t="n">
        <v>0</v>
      </c>
      <c r="R1970" t="inlineStr"/>
      <c r="S1970" t="inlineStr"/>
      <c r="T1970" t="inlineStr"/>
      <c r="U1970" t="n">
        <v>0</v>
      </c>
      <c r="V1970" t="n">
        <v>500000000</v>
      </c>
      <c r="W1970" t="inlineStr"/>
      <c r="X1970" t="inlineStr">
        <is>
          <t>libre</t>
        </is>
      </c>
    </row>
    <row r="1971" ht="15" customHeight="1" s="1003">
      <c r="A1971" s="1019" t="inlineStr">
        <is>
          <t>Protéine</t>
        </is>
      </c>
      <c r="B1971" t="inlineStr">
        <is>
          <t>Usages alimentaires</t>
        </is>
      </c>
      <c r="C1971" t="inlineStr">
        <is>
          <t>kt</t>
        </is>
      </c>
      <c r="D1971" t="inlineStr">
        <is>
          <t>France</t>
        </is>
      </c>
      <c r="E1971" t="inlineStr">
        <is>
          <t>2015-16</t>
        </is>
      </c>
      <c r="F1971" t="inlineStr">
        <is>
          <t>Haricot sec</t>
        </is>
      </c>
      <c r="G1971" t="inlineStr"/>
      <c r="H1971" t="inlineStr"/>
      <c r="I1971" t="inlineStr"/>
      <c r="J1971" t="inlineStr"/>
      <c r="K1971" t="inlineStr"/>
      <c r="L1971" t="inlineStr"/>
      <c r="M1971" t="inlineStr"/>
      <c r="N1971" t="inlineStr"/>
      <c r="O1971" t="n">
        <v>-0</v>
      </c>
      <c r="P1971" t="n">
        <v>0</v>
      </c>
      <c r="Q1971" t="n">
        <v>0</v>
      </c>
      <c r="R1971" t="inlineStr"/>
      <c r="S1971" t="inlineStr"/>
      <c r="T1971" t="inlineStr"/>
      <c r="U1971" t="n">
        <v>0</v>
      </c>
      <c r="V1971" t="n">
        <v>500000000</v>
      </c>
      <c r="W1971" t="inlineStr"/>
      <c r="X1971" t="inlineStr">
        <is>
          <t>libre</t>
        </is>
      </c>
    </row>
    <row r="1972" ht="15" customHeight="1" s="1003">
      <c r="A1972" s="1019" t="inlineStr">
        <is>
          <t>Protéine</t>
        </is>
      </c>
      <c r="B1972" t="inlineStr">
        <is>
          <t>Débouchés</t>
        </is>
      </c>
      <c r="C1972" t="inlineStr">
        <is>
          <t>kt</t>
        </is>
      </c>
      <c r="D1972" t="inlineStr">
        <is>
          <t>France</t>
        </is>
      </c>
      <c r="E1972" t="inlineStr">
        <is>
          <t>2015-16</t>
        </is>
      </c>
      <c r="F1972" t="inlineStr">
        <is>
          <t>Haricot sec</t>
        </is>
      </c>
      <c r="G1972" t="inlineStr"/>
      <c r="H1972" t="inlineStr"/>
      <c r="I1972" t="inlineStr"/>
      <c r="J1972" t="inlineStr"/>
      <c r="K1972" t="inlineStr"/>
      <c r="L1972" t="inlineStr"/>
      <c r="M1972" t="inlineStr"/>
      <c r="N1972" t="inlineStr"/>
      <c r="O1972" t="n">
        <v>-0</v>
      </c>
      <c r="P1972" t="n">
        <v>0</v>
      </c>
      <c r="Q1972" t="n">
        <v>0</v>
      </c>
      <c r="R1972" t="inlineStr"/>
      <c r="S1972" t="inlineStr"/>
      <c r="T1972" t="inlineStr"/>
      <c r="U1972" t="n">
        <v>0</v>
      </c>
      <c r="V1972" t="n">
        <v>500000000</v>
      </c>
      <c r="W1972" t="inlineStr"/>
      <c r="X1972" t="inlineStr">
        <is>
          <t>libre</t>
        </is>
      </c>
    </row>
    <row r="1973" ht="15" customHeight="1" s="1003">
      <c r="A1973" s="1019" t="inlineStr">
        <is>
          <t>Fibres, lipides et sons</t>
        </is>
      </c>
      <c r="B1973" t="inlineStr">
        <is>
          <t>Autres IAA</t>
        </is>
      </c>
      <c r="C1973" t="inlineStr">
        <is>
          <t>kt</t>
        </is>
      </c>
      <c r="D1973" t="inlineStr">
        <is>
          <t>France</t>
        </is>
      </c>
      <c r="E1973" t="inlineStr">
        <is>
          <t>2015-16</t>
        </is>
      </c>
      <c r="F1973" t="inlineStr">
        <is>
          <t>Haricot sec</t>
        </is>
      </c>
      <c r="G1973" t="inlineStr"/>
      <c r="H1973" t="inlineStr"/>
      <c r="I1973" t="inlineStr"/>
      <c r="J1973" t="inlineStr"/>
      <c r="K1973" t="inlineStr"/>
      <c r="L1973" t="inlineStr"/>
      <c r="M1973" t="inlineStr"/>
      <c r="N1973" t="inlineStr"/>
      <c r="O1973" t="n">
        <v>-0</v>
      </c>
      <c r="P1973" t="n">
        <v>0</v>
      </c>
      <c r="Q1973" t="n">
        <v>-0</v>
      </c>
      <c r="R1973" t="inlineStr"/>
      <c r="S1973" t="inlineStr"/>
      <c r="T1973" t="inlineStr"/>
      <c r="U1973" t="n">
        <v>0</v>
      </c>
      <c r="V1973" t="n">
        <v>500000000</v>
      </c>
      <c r="W1973" t="inlineStr"/>
      <c r="X1973" t="inlineStr">
        <is>
          <t>libre</t>
        </is>
      </c>
    </row>
    <row r="1974" ht="15" customHeight="1" s="1003">
      <c r="A1974" s="1019" t="inlineStr">
        <is>
          <t>Fibres, lipides et sons</t>
        </is>
      </c>
      <c r="B1974" t="inlineStr">
        <is>
          <t>Alimentation humaine</t>
        </is>
      </c>
      <c r="C1974" t="inlineStr">
        <is>
          <t>kt</t>
        </is>
      </c>
      <c r="D1974" t="inlineStr">
        <is>
          <t>France</t>
        </is>
      </c>
      <c r="E1974" t="inlineStr">
        <is>
          <t>2015-16</t>
        </is>
      </c>
      <c r="F1974" t="inlineStr">
        <is>
          <t>Haricot sec</t>
        </is>
      </c>
      <c r="G1974" t="inlineStr"/>
      <c r="H1974" t="inlineStr"/>
      <c r="I1974" t="inlineStr"/>
      <c r="J1974" t="inlineStr"/>
      <c r="K1974" t="inlineStr"/>
      <c r="L1974" t="inlineStr"/>
      <c r="M1974" t="inlineStr"/>
      <c r="N1974" t="inlineStr"/>
      <c r="O1974" t="n">
        <v>-0</v>
      </c>
      <c r="P1974" t="n">
        <v>0</v>
      </c>
      <c r="Q1974" t="n">
        <v>0</v>
      </c>
      <c r="R1974" t="inlineStr"/>
      <c r="S1974" t="inlineStr"/>
      <c r="T1974" t="inlineStr"/>
      <c r="U1974" t="n">
        <v>0</v>
      </c>
      <c r="V1974" t="n">
        <v>500000000</v>
      </c>
      <c r="W1974" t="inlineStr"/>
      <c r="X1974" t="inlineStr">
        <is>
          <t>libre</t>
        </is>
      </c>
    </row>
    <row r="1975" ht="15" customHeight="1" s="1003">
      <c r="A1975" s="1019" t="inlineStr">
        <is>
          <t>Fibres, lipides et sons</t>
        </is>
      </c>
      <c r="B1975" t="inlineStr">
        <is>
          <t>Usages alimentaires</t>
        </is>
      </c>
      <c r="C1975" t="inlineStr">
        <is>
          <t>kt</t>
        </is>
      </c>
      <c r="D1975" t="inlineStr">
        <is>
          <t>France</t>
        </is>
      </c>
      <c r="E1975" t="inlineStr">
        <is>
          <t>2015-16</t>
        </is>
      </c>
      <c r="F1975" t="inlineStr">
        <is>
          <t>Haricot sec</t>
        </is>
      </c>
      <c r="G1975" t="inlineStr"/>
      <c r="H1975" t="inlineStr"/>
      <c r="I1975" t="inlineStr"/>
      <c r="J1975" t="inlineStr"/>
      <c r="K1975" t="inlineStr"/>
      <c r="L1975" t="inlineStr"/>
      <c r="M1975" t="inlineStr"/>
      <c r="N1975" t="inlineStr"/>
      <c r="O1975" t="n">
        <v>-0</v>
      </c>
      <c r="P1975" t="n">
        <v>0</v>
      </c>
      <c r="Q1975" t="n">
        <v>0</v>
      </c>
      <c r="R1975" t="inlineStr"/>
      <c r="S1975" t="inlineStr"/>
      <c r="T1975" t="inlineStr"/>
      <c r="U1975" t="n">
        <v>0</v>
      </c>
      <c r="V1975" t="n">
        <v>500000000</v>
      </c>
      <c r="W1975" t="inlineStr"/>
      <c r="X1975" t="inlineStr">
        <is>
          <t>libre</t>
        </is>
      </c>
    </row>
    <row r="1976" ht="15" customHeight="1" s="1003">
      <c r="A1976" s="1019" t="inlineStr">
        <is>
          <t>Fibres, lipides et sons</t>
        </is>
      </c>
      <c r="B1976" t="inlineStr">
        <is>
          <t>Débouchés</t>
        </is>
      </c>
      <c r="C1976" t="inlineStr">
        <is>
          <t>kt</t>
        </is>
      </c>
      <c r="D1976" t="inlineStr">
        <is>
          <t>France</t>
        </is>
      </c>
      <c r="E1976" t="inlineStr">
        <is>
          <t>2015-16</t>
        </is>
      </c>
      <c r="F1976" t="inlineStr">
        <is>
          <t>Haricot sec</t>
        </is>
      </c>
      <c r="G1976" t="inlineStr"/>
      <c r="H1976" t="inlineStr"/>
      <c r="I1976" t="inlineStr"/>
      <c r="J1976" t="inlineStr"/>
      <c r="K1976" t="inlineStr"/>
      <c r="L1976" t="inlineStr"/>
      <c r="M1976" t="inlineStr"/>
      <c r="N1976" t="inlineStr"/>
      <c r="O1976" t="n">
        <v>-0</v>
      </c>
      <c r="P1976" t="n">
        <v>0</v>
      </c>
      <c r="Q1976" t="n">
        <v>0</v>
      </c>
      <c r="R1976" t="inlineStr"/>
      <c r="S1976" t="inlineStr"/>
      <c r="T1976" t="inlineStr"/>
      <c r="U1976" t="n">
        <v>0</v>
      </c>
      <c r="V1976" t="n">
        <v>500000000</v>
      </c>
      <c r="W1976" t="inlineStr"/>
      <c r="X1976" t="inlineStr">
        <is>
          <t>libre</t>
        </is>
      </c>
    </row>
    <row r="1977" ht="15" customHeight="1" s="1003">
      <c r="A1977" s="1019" t="inlineStr">
        <is>
          <t>Farine</t>
        </is>
      </c>
      <c r="B1977" t="inlineStr">
        <is>
          <t>Autres IAA</t>
        </is>
      </c>
      <c r="C1977" t="inlineStr">
        <is>
          <t>kt</t>
        </is>
      </c>
      <c r="D1977" t="inlineStr">
        <is>
          <t>France</t>
        </is>
      </c>
      <c r="E1977" t="inlineStr">
        <is>
          <t>2015-16</t>
        </is>
      </c>
      <c r="F1977" t="inlineStr">
        <is>
          <t>Haricot sec</t>
        </is>
      </c>
      <c r="G1977" t="inlineStr"/>
      <c r="H1977" t="inlineStr"/>
      <c r="I1977" t="inlineStr"/>
      <c r="J1977" t="inlineStr"/>
      <c r="K1977" t="inlineStr"/>
      <c r="L1977" t="inlineStr"/>
      <c r="M1977" t="inlineStr"/>
      <c r="N1977" t="inlineStr"/>
      <c r="O1977" t="n">
        <v>-0</v>
      </c>
      <c r="P1977" t="n">
        <v>0</v>
      </c>
      <c r="Q1977" t="n">
        <v>-0</v>
      </c>
      <c r="R1977" t="inlineStr"/>
      <c r="S1977" t="inlineStr"/>
      <c r="T1977" t="inlineStr"/>
      <c r="U1977" t="n">
        <v>0</v>
      </c>
      <c r="V1977" t="n">
        <v>500000000</v>
      </c>
      <c r="W1977" t="inlineStr"/>
      <c r="X1977" t="inlineStr">
        <is>
          <t>libre</t>
        </is>
      </c>
    </row>
    <row r="1978" ht="15" customHeight="1" s="1003">
      <c r="A1978" s="1019" t="inlineStr">
        <is>
          <t>Farine</t>
        </is>
      </c>
      <c r="B1978" t="inlineStr">
        <is>
          <t>Alimentation humaine</t>
        </is>
      </c>
      <c r="C1978" t="inlineStr">
        <is>
          <t>kt</t>
        </is>
      </c>
      <c r="D1978" t="inlineStr">
        <is>
          <t>France</t>
        </is>
      </c>
      <c r="E1978" t="inlineStr">
        <is>
          <t>2015-16</t>
        </is>
      </c>
      <c r="F1978" t="inlineStr">
        <is>
          <t>Haricot sec</t>
        </is>
      </c>
      <c r="G1978" t="inlineStr"/>
      <c r="H1978" t="inlineStr"/>
      <c r="I1978" t="inlineStr"/>
      <c r="J1978" t="inlineStr"/>
      <c r="K1978" t="inlineStr"/>
      <c r="L1978" t="inlineStr"/>
      <c r="M1978" t="inlineStr"/>
      <c r="N1978" t="inlineStr"/>
      <c r="O1978" t="n">
        <v>-0</v>
      </c>
      <c r="P1978" t="n">
        <v>0</v>
      </c>
      <c r="Q1978" t="n">
        <v>0</v>
      </c>
      <c r="R1978" t="inlineStr"/>
      <c r="S1978" t="inlineStr"/>
      <c r="T1978" t="inlineStr"/>
      <c r="U1978" t="n">
        <v>0</v>
      </c>
      <c r="V1978" t="n">
        <v>500000000</v>
      </c>
      <c r="W1978" t="inlineStr"/>
      <c r="X1978" t="inlineStr">
        <is>
          <t>libre</t>
        </is>
      </c>
    </row>
    <row r="1979" ht="15" customHeight="1" s="1003">
      <c r="A1979" s="1019" t="inlineStr">
        <is>
          <t>Farine</t>
        </is>
      </c>
      <c r="B1979" t="inlineStr">
        <is>
          <t>Usages alimentaires</t>
        </is>
      </c>
      <c r="C1979" t="inlineStr">
        <is>
          <t>kt</t>
        </is>
      </c>
      <c r="D1979" t="inlineStr">
        <is>
          <t>France</t>
        </is>
      </c>
      <c r="E1979" t="inlineStr">
        <is>
          <t>2015-16</t>
        </is>
      </c>
      <c r="F1979" t="inlineStr">
        <is>
          <t>Haricot sec</t>
        </is>
      </c>
      <c r="G1979" t="inlineStr"/>
      <c r="H1979" t="inlineStr"/>
      <c r="I1979" t="inlineStr"/>
      <c r="J1979" t="inlineStr"/>
      <c r="K1979" t="inlineStr"/>
      <c r="L1979" t="inlineStr"/>
      <c r="M1979" t="inlineStr"/>
      <c r="N1979" t="inlineStr"/>
      <c r="O1979" t="n">
        <v>-0</v>
      </c>
      <c r="P1979" t="n">
        <v>0</v>
      </c>
      <c r="Q1979" t="n">
        <v>0</v>
      </c>
      <c r="R1979" t="inlineStr"/>
      <c r="S1979" t="inlineStr"/>
      <c r="T1979" t="inlineStr"/>
      <c r="U1979" t="n">
        <v>0</v>
      </c>
      <c r="V1979" t="n">
        <v>500000000</v>
      </c>
      <c r="W1979" t="inlineStr"/>
      <c r="X1979" t="inlineStr">
        <is>
          <t>libre</t>
        </is>
      </c>
    </row>
    <row r="1980" ht="15" customHeight="1" s="1003">
      <c r="A1980" s="1019" t="inlineStr">
        <is>
          <t>Farine</t>
        </is>
      </c>
      <c r="B1980" t="inlineStr">
        <is>
          <t>Débouchés</t>
        </is>
      </c>
      <c r="C1980" t="inlineStr">
        <is>
          <t>kt</t>
        </is>
      </c>
      <c r="D1980" t="inlineStr">
        <is>
          <t>France</t>
        </is>
      </c>
      <c r="E1980" t="inlineStr">
        <is>
          <t>2015-16</t>
        </is>
      </c>
      <c r="F1980" t="inlineStr">
        <is>
          <t>Haricot sec</t>
        </is>
      </c>
      <c r="G1980" t="inlineStr"/>
      <c r="H1980" t="inlineStr"/>
      <c r="I1980" t="inlineStr"/>
      <c r="J1980" t="inlineStr"/>
      <c r="K1980" t="inlineStr"/>
      <c r="L1980" t="inlineStr"/>
      <c r="M1980" t="inlineStr"/>
      <c r="N1980" t="inlineStr"/>
      <c r="O1980" t="n">
        <v>-0</v>
      </c>
      <c r="P1980" t="n">
        <v>0</v>
      </c>
      <c r="Q1980" t="n">
        <v>0</v>
      </c>
      <c r="R1980" t="inlineStr"/>
      <c r="S1980" t="inlineStr"/>
      <c r="T1980" t="inlineStr"/>
      <c r="U1980" t="n">
        <v>0</v>
      </c>
      <c r="V1980" t="n">
        <v>500000000</v>
      </c>
      <c r="W1980" t="inlineStr"/>
      <c r="X1980" t="inlineStr">
        <is>
          <t>libre</t>
        </is>
      </c>
    </row>
    <row r="1981" ht="15" customHeight="1" s="1003">
      <c r="A1981" s="1019" t="inlineStr">
        <is>
          <t>Sons</t>
        </is>
      </c>
      <c r="B1981" t="inlineStr">
        <is>
          <t>Alimentation animale</t>
        </is>
      </c>
      <c r="C1981" t="inlineStr">
        <is>
          <t>kt</t>
        </is>
      </c>
      <c r="D1981" t="inlineStr">
        <is>
          <t>France</t>
        </is>
      </c>
      <c r="E1981" t="inlineStr">
        <is>
          <t>2015-16</t>
        </is>
      </c>
      <c r="F1981" t="inlineStr">
        <is>
          <t>Haricot sec</t>
        </is>
      </c>
      <c r="G1981" t="inlineStr"/>
      <c r="H1981" t="inlineStr"/>
      <c r="I1981" t="inlineStr"/>
      <c r="J1981" t="inlineStr"/>
      <c r="K1981" t="inlineStr"/>
      <c r="L1981" t="inlineStr"/>
      <c r="M1981" t="inlineStr"/>
      <c r="N1981" t="inlineStr"/>
      <c r="O1981" t="n">
        <v>-0</v>
      </c>
      <c r="P1981" t="n">
        <v>0</v>
      </c>
      <c r="Q1981" t="n">
        <v>0</v>
      </c>
      <c r="R1981" t="inlineStr"/>
      <c r="S1981" t="inlineStr"/>
      <c r="T1981" t="inlineStr"/>
      <c r="U1981" t="n">
        <v>0</v>
      </c>
      <c r="V1981" t="n">
        <v>500000000</v>
      </c>
      <c r="W1981" t="inlineStr"/>
      <c r="X1981" t="inlineStr">
        <is>
          <t>libre</t>
        </is>
      </c>
    </row>
    <row r="1982" ht="15" customHeight="1" s="1003">
      <c r="A1982" s="1019" t="inlineStr">
        <is>
          <t>Sons</t>
        </is>
      </c>
      <c r="B1982" t="inlineStr">
        <is>
          <t>Usages alimentaires</t>
        </is>
      </c>
      <c r="C1982" t="inlineStr">
        <is>
          <t>kt</t>
        </is>
      </c>
      <c r="D1982" t="inlineStr">
        <is>
          <t>France</t>
        </is>
      </c>
      <c r="E1982" t="inlineStr">
        <is>
          <t>2015-16</t>
        </is>
      </c>
      <c r="F1982" t="inlineStr">
        <is>
          <t>Haricot sec</t>
        </is>
      </c>
      <c r="G1982" t="inlineStr"/>
      <c r="H1982" t="inlineStr"/>
      <c r="I1982" t="inlineStr"/>
      <c r="J1982" t="inlineStr"/>
      <c r="K1982" t="inlineStr"/>
      <c r="L1982" t="inlineStr"/>
      <c r="M1982" t="inlineStr"/>
      <c r="N1982" t="inlineStr"/>
      <c r="O1982" t="n">
        <v>-0</v>
      </c>
      <c r="P1982" t="n">
        <v>0</v>
      </c>
      <c r="Q1982" t="n">
        <v>0</v>
      </c>
      <c r="R1982" t="inlineStr"/>
      <c r="S1982" t="inlineStr"/>
      <c r="T1982" t="inlineStr"/>
      <c r="U1982" t="n">
        <v>0</v>
      </c>
      <c r="V1982" t="n">
        <v>500000000</v>
      </c>
      <c r="W1982" t="inlineStr"/>
      <c r="X1982" t="inlineStr">
        <is>
          <t>libre</t>
        </is>
      </c>
    </row>
    <row r="1983" ht="15" customHeight="1" s="1003">
      <c r="A1983" s="1019" t="inlineStr">
        <is>
          <t>Sons</t>
        </is>
      </c>
      <c r="B1983" t="inlineStr">
        <is>
          <t>Débouchés</t>
        </is>
      </c>
      <c r="C1983" t="inlineStr">
        <is>
          <t>kt</t>
        </is>
      </c>
      <c r="D1983" t="inlineStr">
        <is>
          <t>France</t>
        </is>
      </c>
      <c r="E1983" t="inlineStr">
        <is>
          <t>2015-16</t>
        </is>
      </c>
      <c r="F1983" t="inlineStr">
        <is>
          <t>Haricot sec</t>
        </is>
      </c>
      <c r="G1983" t="inlineStr"/>
      <c r="H1983" t="inlineStr"/>
      <c r="I1983" t="inlineStr"/>
      <c r="J1983" t="inlineStr"/>
      <c r="K1983" t="inlineStr"/>
      <c r="L1983" t="inlineStr"/>
      <c r="M1983" t="inlineStr"/>
      <c r="N1983" t="inlineStr"/>
      <c r="O1983" t="n">
        <v>-0</v>
      </c>
      <c r="P1983" t="n">
        <v>0</v>
      </c>
      <c r="Q1983" t="n">
        <v>0</v>
      </c>
      <c r="R1983" t="inlineStr"/>
      <c r="S1983" t="inlineStr"/>
      <c r="T1983" t="inlineStr"/>
      <c r="U1983" t="n">
        <v>0</v>
      </c>
      <c r="V1983" t="n">
        <v>500000000</v>
      </c>
      <c r="W1983" t="inlineStr"/>
      <c r="X1983" t="inlineStr">
        <is>
          <t>libre</t>
        </is>
      </c>
    </row>
    <row r="1984" ht="15" customHeight="1" s="1003">
      <c r="A1984" s="1019" t="inlineStr">
        <is>
          <t>Sons</t>
        </is>
      </c>
      <c r="B1984" t="inlineStr">
        <is>
          <t>FAB</t>
        </is>
      </c>
      <c r="C1984" t="inlineStr">
        <is>
          <t>kt</t>
        </is>
      </c>
      <c r="D1984" t="inlineStr">
        <is>
          <t>France</t>
        </is>
      </c>
      <c r="E1984" t="inlineStr">
        <is>
          <t>2015-16</t>
        </is>
      </c>
      <c r="F1984" t="inlineStr">
        <is>
          <t>Haricot sec</t>
        </is>
      </c>
      <c r="G1984" t="inlineStr"/>
      <c r="H1984" t="inlineStr"/>
      <c r="I1984" t="inlineStr"/>
      <c r="J1984" t="inlineStr"/>
      <c r="K1984" t="inlineStr"/>
      <c r="L1984" t="inlineStr"/>
      <c r="M1984" t="inlineStr"/>
      <c r="N1984" t="inlineStr"/>
      <c r="O1984" t="n">
        <v>-0</v>
      </c>
      <c r="P1984" t="n">
        <v>0</v>
      </c>
      <c r="Q1984" t="n">
        <v>-0</v>
      </c>
      <c r="R1984" t="inlineStr"/>
      <c r="S1984" t="inlineStr"/>
      <c r="T1984" t="inlineStr"/>
      <c r="U1984" t="n">
        <v>0</v>
      </c>
      <c r="V1984" t="n">
        <v>500000000</v>
      </c>
      <c r="W1984" t="inlineStr"/>
      <c r="X1984" t="inlineStr">
        <is>
          <t>libre</t>
        </is>
      </c>
    </row>
    <row r="1985" ht="15" customHeight="1" s="1003">
      <c r="A1985" s="1019" t="inlineStr">
        <is>
          <t>Sons</t>
        </is>
      </c>
      <c r="B1985" t="inlineStr">
        <is>
          <t>FAF</t>
        </is>
      </c>
      <c r="C1985" t="inlineStr">
        <is>
          <t>kt</t>
        </is>
      </c>
      <c r="D1985" t="inlineStr">
        <is>
          <t>France</t>
        </is>
      </c>
      <c r="E1985" t="inlineStr">
        <is>
          <t>2015-16</t>
        </is>
      </c>
      <c r="F1985" t="inlineStr">
        <is>
          <t>Haricot sec</t>
        </is>
      </c>
      <c r="G1985" t="inlineStr"/>
      <c r="H1985" t="inlineStr"/>
      <c r="I1985" t="inlineStr"/>
      <c r="J1985" t="inlineStr"/>
      <c r="K1985" t="inlineStr"/>
      <c r="L1985" t="inlineStr"/>
      <c r="M1985" t="inlineStr"/>
      <c r="N1985" t="inlineStr"/>
      <c r="O1985" t="n">
        <v>-0</v>
      </c>
      <c r="P1985" t="n">
        <v>0</v>
      </c>
      <c r="Q1985" t="n">
        <v>-0</v>
      </c>
      <c r="R1985" t="inlineStr"/>
      <c r="S1985" t="inlineStr"/>
      <c r="T1985" t="inlineStr"/>
      <c r="U1985" t="n">
        <v>0</v>
      </c>
      <c r="V1985" t="n">
        <v>500000000</v>
      </c>
      <c r="W1985" t="inlineStr"/>
      <c r="X1985" t="inlineStr">
        <is>
          <t>libre</t>
        </is>
      </c>
    </row>
    <row r="1986" ht="15" customHeight="1" s="1003">
      <c r="A1986" s="1019" t="inlineStr">
        <is>
          <t>Sons</t>
        </is>
      </c>
      <c r="B1986" t="inlineStr">
        <is>
          <t>Direct élevage</t>
        </is>
      </c>
      <c r="C1986" t="inlineStr">
        <is>
          <t>kt</t>
        </is>
      </c>
      <c r="D1986" t="inlineStr">
        <is>
          <t>France</t>
        </is>
      </c>
      <c r="E1986" t="inlineStr">
        <is>
          <t>2015-16</t>
        </is>
      </c>
      <c r="F1986" t="inlineStr">
        <is>
          <t>Haricot sec</t>
        </is>
      </c>
      <c r="G1986" t="inlineStr"/>
      <c r="H1986" t="inlineStr"/>
      <c r="I1986" t="inlineStr"/>
      <c r="J1986" t="inlineStr"/>
      <c r="K1986" t="inlineStr"/>
      <c r="L1986" t="inlineStr"/>
      <c r="M1986" t="inlineStr"/>
      <c r="N1986" t="inlineStr"/>
      <c r="O1986" t="n">
        <v>-0</v>
      </c>
      <c r="P1986" t="n">
        <v>0</v>
      </c>
      <c r="Q1986" t="n">
        <v>-0</v>
      </c>
      <c r="R1986" t="inlineStr"/>
      <c r="S1986" t="inlineStr"/>
      <c r="T1986" t="inlineStr"/>
      <c r="U1986" t="n">
        <v>0</v>
      </c>
      <c r="V1986" t="n">
        <v>500000000</v>
      </c>
      <c r="W1986" t="inlineStr"/>
      <c r="X1986" t="inlineStr">
        <is>
          <t>libre</t>
        </is>
      </c>
    </row>
    <row r="1987" ht="15" customHeight="1" s="1003">
      <c r="A1987" s="1019" t="inlineStr">
        <is>
          <t>Sons</t>
        </is>
      </c>
      <c r="B1987" t="inlineStr">
        <is>
          <t>Petfood</t>
        </is>
      </c>
      <c r="C1987" t="inlineStr">
        <is>
          <t>kt</t>
        </is>
      </c>
      <c r="D1987" t="inlineStr">
        <is>
          <t>France</t>
        </is>
      </c>
      <c r="E1987" t="inlineStr">
        <is>
          <t>2015-16</t>
        </is>
      </c>
      <c r="F1987" t="inlineStr">
        <is>
          <t>Haricot sec</t>
        </is>
      </c>
      <c r="G1987" t="inlineStr"/>
      <c r="H1987" t="inlineStr"/>
      <c r="I1987" t="inlineStr"/>
      <c r="J1987" t="inlineStr"/>
      <c r="K1987" t="inlineStr"/>
      <c r="L1987" t="inlineStr"/>
      <c r="M1987" t="inlineStr"/>
      <c r="N1987" t="inlineStr"/>
      <c r="O1987" t="n">
        <v>-0</v>
      </c>
      <c r="P1987" t="n">
        <v>0</v>
      </c>
      <c r="Q1987" t="n">
        <v>-0</v>
      </c>
      <c r="R1987" t="inlineStr"/>
      <c r="S1987" t="inlineStr"/>
      <c r="T1987" t="inlineStr"/>
      <c r="U1987" t="n">
        <v>0</v>
      </c>
      <c r="V1987" t="n">
        <v>500000000</v>
      </c>
      <c r="W1987" t="inlineStr"/>
      <c r="X1987" t="inlineStr">
        <is>
          <t>libre</t>
        </is>
      </c>
    </row>
    <row r="1988" ht="15" customHeight="1" s="1003">
      <c r="A1988" s="1019" t="inlineStr">
        <is>
          <t>Sons</t>
        </is>
      </c>
      <c r="B1988" t="inlineStr">
        <is>
          <t>Alimentation animale rente</t>
        </is>
      </c>
      <c r="C1988" t="inlineStr">
        <is>
          <t>kt</t>
        </is>
      </c>
      <c r="D1988" t="inlineStr">
        <is>
          <t>France</t>
        </is>
      </c>
      <c r="E1988" t="inlineStr">
        <is>
          <t>2015-16</t>
        </is>
      </c>
      <c r="F1988" t="inlineStr">
        <is>
          <t>Haricot sec</t>
        </is>
      </c>
      <c r="G1988" t="inlineStr"/>
      <c r="H1988" t="inlineStr"/>
      <c r="I1988" t="inlineStr"/>
      <c r="J1988" t="inlineStr"/>
      <c r="K1988" t="inlineStr"/>
      <c r="L1988" t="inlineStr"/>
      <c r="M1988" t="inlineStr"/>
      <c r="N1988" t="inlineStr"/>
      <c r="O1988" t="n">
        <v>-0</v>
      </c>
      <c r="P1988" t="n">
        <v>0</v>
      </c>
      <c r="Q1988" t="n">
        <v>0</v>
      </c>
      <c r="R1988" t="inlineStr"/>
      <c r="S1988" t="inlineStr"/>
      <c r="T1988" t="inlineStr"/>
      <c r="U1988" t="n">
        <v>0</v>
      </c>
      <c r="V1988" t="n">
        <v>500000000</v>
      </c>
      <c r="W1988" t="inlineStr"/>
      <c r="X1988" t="inlineStr">
        <is>
          <t>libre</t>
        </is>
      </c>
    </row>
    <row r="1989" ht="15" customHeight="1" s="1003">
      <c r="A1989" s="1019" t="inlineStr">
        <is>
          <t>Sons</t>
        </is>
      </c>
      <c r="B1989" t="inlineStr">
        <is>
          <t>Hors FAB</t>
        </is>
      </c>
      <c r="C1989" t="inlineStr">
        <is>
          <t>kt</t>
        </is>
      </c>
      <c r="D1989" t="inlineStr">
        <is>
          <t>France</t>
        </is>
      </c>
      <c r="E1989" t="inlineStr">
        <is>
          <t>2015-16</t>
        </is>
      </c>
      <c r="F1989" t="inlineStr">
        <is>
          <t>Haricot sec</t>
        </is>
      </c>
      <c r="G1989" t="inlineStr"/>
      <c r="H1989" t="inlineStr"/>
      <c r="I1989" t="inlineStr"/>
      <c r="J1989" t="inlineStr"/>
      <c r="K1989" t="inlineStr"/>
      <c r="L1989" t="inlineStr"/>
      <c r="M1989" t="inlineStr"/>
      <c r="N1989" t="inlineStr"/>
      <c r="O1989" t="n">
        <v>-0</v>
      </c>
      <c r="P1989" t="n">
        <v>0</v>
      </c>
      <c r="Q1989" t="n">
        <v>0</v>
      </c>
      <c r="R1989" t="inlineStr"/>
      <c r="S1989" t="inlineStr"/>
      <c r="T1989" t="inlineStr"/>
      <c r="U1989" t="n">
        <v>0</v>
      </c>
      <c r="V1989" t="n">
        <v>500000000</v>
      </c>
      <c r="W1989" t="inlineStr"/>
      <c r="X1989" t="inlineStr">
        <is>
          <t>libre</t>
        </is>
      </c>
    </row>
    <row r="1990" ht="15" customHeight="1" s="1003">
      <c r="A1990" s="1019" t="inlineStr">
        <is>
          <t>MPV</t>
        </is>
      </c>
      <c r="B1990" t="inlineStr">
        <is>
          <t>Autres IAA</t>
        </is>
      </c>
      <c r="C1990" t="inlineStr">
        <is>
          <t>kt</t>
        </is>
      </c>
      <c r="D1990" t="inlineStr">
        <is>
          <t>France</t>
        </is>
      </c>
      <c r="E1990" t="inlineStr">
        <is>
          <t>2015-16</t>
        </is>
      </c>
      <c r="F1990" t="inlineStr">
        <is>
          <t>Haricot sec</t>
        </is>
      </c>
      <c r="G1990" t="inlineStr"/>
      <c r="H1990" t="inlineStr"/>
      <c r="I1990" t="inlineStr"/>
      <c r="J1990" t="inlineStr"/>
      <c r="K1990" t="inlineStr"/>
      <c r="L1990" t="inlineStr"/>
      <c r="M1990" t="inlineStr"/>
      <c r="N1990" t="inlineStr"/>
      <c r="O1990" t="n">
        <v>-0</v>
      </c>
      <c r="P1990" t="n">
        <v>0</v>
      </c>
      <c r="Q1990" t="n">
        <v>-0</v>
      </c>
      <c r="R1990" t="inlineStr"/>
      <c r="S1990" t="inlineStr"/>
      <c r="T1990" t="inlineStr"/>
      <c r="U1990" t="n">
        <v>0</v>
      </c>
      <c r="V1990" t="n">
        <v>500000000</v>
      </c>
      <c r="W1990" t="inlineStr"/>
      <c r="X1990" t="inlineStr">
        <is>
          <t>libre</t>
        </is>
      </c>
    </row>
    <row r="1991" ht="15" customHeight="1" s="1003">
      <c r="A1991" s="1019" t="inlineStr">
        <is>
          <t>MPV</t>
        </is>
      </c>
      <c r="B1991" t="inlineStr">
        <is>
          <t>Alimentation humaine</t>
        </is>
      </c>
      <c r="C1991" t="inlineStr">
        <is>
          <t>kt</t>
        </is>
      </c>
      <c r="D1991" t="inlineStr">
        <is>
          <t>France</t>
        </is>
      </c>
      <c r="E1991" t="inlineStr">
        <is>
          <t>2015-16</t>
        </is>
      </c>
      <c r="F1991" t="inlineStr">
        <is>
          <t>Haricot sec</t>
        </is>
      </c>
      <c r="G1991" t="inlineStr"/>
      <c r="H1991" t="inlineStr"/>
      <c r="I1991" t="inlineStr"/>
      <c r="J1991" t="inlineStr"/>
      <c r="K1991" t="inlineStr"/>
      <c r="L1991" t="inlineStr"/>
      <c r="M1991" t="inlineStr"/>
      <c r="N1991" t="inlineStr"/>
      <c r="O1991" t="n">
        <v>-0</v>
      </c>
      <c r="P1991" t="n">
        <v>0</v>
      </c>
      <c r="Q1991" t="n">
        <v>0</v>
      </c>
      <c r="R1991" t="inlineStr"/>
      <c r="S1991" t="inlineStr"/>
      <c r="T1991" t="inlineStr"/>
      <c r="U1991" t="n">
        <v>0</v>
      </c>
      <c r="V1991" t="n">
        <v>500000000</v>
      </c>
      <c r="W1991" t="inlineStr"/>
      <c r="X1991" t="inlineStr">
        <is>
          <t>libre</t>
        </is>
      </c>
    </row>
    <row r="1992" ht="15" customHeight="1" s="1003">
      <c r="A1992" s="1019" t="inlineStr">
        <is>
          <t>MPV</t>
        </is>
      </c>
      <c r="B1992" t="inlineStr">
        <is>
          <t>Usages alimentaires</t>
        </is>
      </c>
      <c r="C1992" t="inlineStr">
        <is>
          <t>kt</t>
        </is>
      </c>
      <c r="D1992" t="inlineStr">
        <is>
          <t>France</t>
        </is>
      </c>
      <c r="E1992" t="inlineStr">
        <is>
          <t>2015-16</t>
        </is>
      </c>
      <c r="F1992" t="inlineStr">
        <is>
          <t>Haricot sec</t>
        </is>
      </c>
      <c r="G1992" t="inlineStr"/>
      <c r="H1992" t="inlineStr"/>
      <c r="I1992" t="inlineStr"/>
      <c r="J1992" t="inlineStr"/>
      <c r="K1992" t="inlineStr"/>
      <c r="L1992" t="inlineStr"/>
      <c r="M1992" t="inlineStr"/>
      <c r="N1992" t="inlineStr"/>
      <c r="O1992" t="n">
        <v>-0</v>
      </c>
      <c r="P1992" t="n">
        <v>0</v>
      </c>
      <c r="Q1992" t="n">
        <v>0</v>
      </c>
      <c r="R1992" t="inlineStr"/>
      <c r="S1992" t="inlineStr"/>
      <c r="T1992" t="inlineStr"/>
      <c r="U1992" t="n">
        <v>0</v>
      </c>
      <c r="V1992" t="n">
        <v>500000000</v>
      </c>
      <c r="W1992" t="inlineStr"/>
      <c r="X1992" t="inlineStr">
        <is>
          <t>libre</t>
        </is>
      </c>
    </row>
    <row r="1993" ht="15" customHeight="1" s="1003">
      <c r="A1993" s="1019" t="inlineStr">
        <is>
          <t>MPV</t>
        </is>
      </c>
      <c r="B1993" t="inlineStr">
        <is>
          <t>Débouchés</t>
        </is>
      </c>
      <c r="C1993" t="inlineStr">
        <is>
          <t>kt</t>
        </is>
      </c>
      <c r="D1993" t="inlineStr">
        <is>
          <t>France</t>
        </is>
      </c>
      <c r="E1993" t="inlineStr">
        <is>
          <t>2015-16</t>
        </is>
      </c>
      <c r="F1993" t="inlineStr">
        <is>
          <t>Haricot sec</t>
        </is>
      </c>
      <c r="G1993" t="inlineStr"/>
      <c r="H1993" t="inlineStr"/>
      <c r="I1993" t="inlineStr"/>
      <c r="J1993" t="inlineStr"/>
      <c r="K1993" t="inlineStr"/>
      <c r="L1993" t="inlineStr"/>
      <c r="M1993" t="inlineStr"/>
      <c r="N1993" t="inlineStr"/>
      <c r="O1993" t="n">
        <v>-0</v>
      </c>
      <c r="P1993" t="n">
        <v>0</v>
      </c>
      <c r="Q1993" t="n">
        <v>0</v>
      </c>
      <c r="R1993" t="inlineStr"/>
      <c r="S1993" t="inlineStr"/>
      <c r="T1993" t="inlineStr"/>
      <c r="U1993" t="n">
        <v>0</v>
      </c>
      <c r="V1993" t="n">
        <v>500000000</v>
      </c>
      <c r="W1993" t="inlineStr"/>
      <c r="X1993" t="inlineStr">
        <is>
          <t>libre</t>
        </is>
      </c>
    </row>
    <row r="1994" ht="15" customHeight="1" s="1003">
      <c r="A1994" s="1019" t="inlineStr">
        <is>
          <t>Amidon, fibres, lipides et sons</t>
        </is>
      </c>
      <c r="B1994" t="inlineStr">
        <is>
          <t>Autres IAA</t>
        </is>
      </c>
      <c r="C1994" t="inlineStr">
        <is>
          <t>kt</t>
        </is>
      </c>
      <c r="D1994" t="inlineStr">
        <is>
          <t>France</t>
        </is>
      </c>
      <c r="E1994" t="inlineStr">
        <is>
          <t>2015-16</t>
        </is>
      </c>
      <c r="F1994" t="inlineStr">
        <is>
          <t>Haricot sec</t>
        </is>
      </c>
      <c r="G1994" t="inlineStr"/>
      <c r="H1994" t="inlineStr"/>
      <c r="I1994" t="inlineStr"/>
      <c r="J1994" t="inlineStr"/>
      <c r="K1994" t="inlineStr"/>
      <c r="L1994" t="inlineStr"/>
      <c r="M1994" t="inlineStr"/>
      <c r="N1994" t="inlineStr"/>
      <c r="O1994" t="n">
        <v>-0</v>
      </c>
      <c r="P1994" t="n">
        <v>0</v>
      </c>
      <c r="Q1994" t="n">
        <v>-0</v>
      </c>
      <c r="R1994" t="inlineStr"/>
      <c r="S1994" t="inlineStr"/>
      <c r="T1994" t="inlineStr"/>
      <c r="U1994" t="n">
        <v>0</v>
      </c>
      <c r="V1994" t="n">
        <v>500000000</v>
      </c>
      <c r="W1994" t="inlineStr"/>
      <c r="X1994" t="inlineStr">
        <is>
          <t>libre</t>
        </is>
      </c>
    </row>
    <row r="1995" ht="15" customHeight="1" s="1003">
      <c r="A1995" s="1019" t="inlineStr">
        <is>
          <t>Amidon, fibres, lipides et sons</t>
        </is>
      </c>
      <c r="B1995" t="inlineStr">
        <is>
          <t>Alimentation humaine</t>
        </is>
      </c>
      <c r="C1995" t="inlineStr">
        <is>
          <t>kt</t>
        </is>
      </c>
      <c r="D1995" t="inlineStr">
        <is>
          <t>France</t>
        </is>
      </c>
      <c r="E1995" t="inlineStr">
        <is>
          <t>2015-16</t>
        </is>
      </c>
      <c r="F1995" t="inlineStr">
        <is>
          <t>Haricot sec</t>
        </is>
      </c>
      <c r="G1995" t="inlineStr"/>
      <c r="H1995" t="inlineStr"/>
      <c r="I1995" t="inlineStr"/>
      <c r="J1995" t="inlineStr"/>
      <c r="K1995" t="inlineStr"/>
      <c r="L1995" t="inlineStr"/>
      <c r="M1995" t="inlineStr"/>
      <c r="N1995" t="inlineStr"/>
      <c r="O1995" t="n">
        <v>-0</v>
      </c>
      <c r="P1995" t="n">
        <v>0</v>
      </c>
      <c r="Q1995" t="n">
        <v>0</v>
      </c>
      <c r="R1995" t="inlineStr"/>
      <c r="S1995" t="inlineStr"/>
      <c r="T1995" t="inlineStr"/>
      <c r="U1995" t="n">
        <v>0</v>
      </c>
      <c r="V1995" t="n">
        <v>500000000</v>
      </c>
      <c r="W1995" t="inlineStr"/>
      <c r="X1995" t="inlineStr">
        <is>
          <t>libre</t>
        </is>
      </c>
    </row>
    <row r="1996" ht="15" customHeight="1" s="1003">
      <c r="A1996" s="1019" t="inlineStr">
        <is>
          <t>Amidon, fibres, lipides et sons</t>
        </is>
      </c>
      <c r="B1996" t="inlineStr">
        <is>
          <t>Usages alimentaires</t>
        </is>
      </c>
      <c r="C1996" t="inlineStr">
        <is>
          <t>kt</t>
        </is>
      </c>
      <c r="D1996" t="inlineStr">
        <is>
          <t>France</t>
        </is>
      </c>
      <c r="E1996" t="inlineStr">
        <is>
          <t>2015-16</t>
        </is>
      </c>
      <c r="F1996" t="inlineStr">
        <is>
          <t>Haricot sec</t>
        </is>
      </c>
      <c r="G1996" t="inlineStr"/>
      <c r="H1996" t="inlineStr"/>
      <c r="I1996" t="inlineStr"/>
      <c r="J1996" t="inlineStr"/>
      <c r="K1996" t="inlineStr"/>
      <c r="L1996" t="inlineStr"/>
      <c r="M1996" t="inlineStr"/>
      <c r="N1996" t="inlineStr"/>
      <c r="O1996" t="n">
        <v>-0</v>
      </c>
      <c r="P1996" t="n">
        <v>0</v>
      </c>
      <c r="Q1996" t="n">
        <v>0</v>
      </c>
      <c r="R1996" t="inlineStr"/>
      <c r="S1996" t="inlineStr"/>
      <c r="T1996" t="inlineStr"/>
      <c r="U1996" t="n">
        <v>0</v>
      </c>
      <c r="V1996" t="n">
        <v>500000000</v>
      </c>
      <c r="W1996" t="inlineStr"/>
      <c r="X1996" t="inlineStr">
        <is>
          <t>libre</t>
        </is>
      </c>
    </row>
    <row r="1997" ht="15" customHeight="1" s="1003">
      <c r="A1997" s="1019" t="inlineStr">
        <is>
          <t>Amidon, fibres, lipides et sons</t>
        </is>
      </c>
      <c r="B1997" t="inlineStr">
        <is>
          <t>Débouchés</t>
        </is>
      </c>
      <c r="C1997" t="inlineStr">
        <is>
          <t>kt</t>
        </is>
      </c>
      <c r="D1997" t="inlineStr">
        <is>
          <t>France</t>
        </is>
      </c>
      <c r="E1997" t="inlineStr">
        <is>
          <t>2015-16</t>
        </is>
      </c>
      <c r="F1997" t="inlineStr">
        <is>
          <t>Haricot sec</t>
        </is>
      </c>
      <c r="G1997" t="inlineStr"/>
      <c r="H1997" t="inlineStr"/>
      <c r="I1997" t="inlineStr"/>
      <c r="J1997" t="inlineStr"/>
      <c r="K1997" t="inlineStr"/>
      <c r="L1997" t="inlineStr"/>
      <c r="M1997" t="inlineStr"/>
      <c r="N1997" t="inlineStr"/>
      <c r="O1997" t="n">
        <v>-0</v>
      </c>
      <c r="P1997" t="n">
        <v>0</v>
      </c>
      <c r="Q1997" t="n">
        <v>0</v>
      </c>
      <c r="R1997" t="inlineStr"/>
      <c r="S1997" t="inlineStr"/>
      <c r="T1997" t="inlineStr"/>
      <c r="U1997" t="n">
        <v>0</v>
      </c>
      <c r="V1997" t="n">
        <v>500000000</v>
      </c>
      <c r="W1997" t="inlineStr"/>
      <c r="X1997" t="inlineStr">
        <is>
          <t>libre</t>
        </is>
      </c>
    </row>
    <row r="1998" ht="15" customHeight="1" s="1003">
      <c r="A1998" s="1019" t="inlineStr">
        <is>
          <t>Récolte</t>
        </is>
      </c>
      <c r="B1998" t="inlineStr">
        <is>
          <t>Olives</t>
        </is>
      </c>
      <c r="C1998" t="inlineStr">
        <is>
          <t>kt</t>
        </is>
      </c>
      <c r="D1998" t="inlineStr">
        <is>
          <t>France</t>
        </is>
      </c>
      <c r="E1998" t="inlineStr">
        <is>
          <t>2015-16</t>
        </is>
      </c>
      <c r="F1998" t="inlineStr">
        <is>
          <t>Haricot sec</t>
        </is>
      </c>
      <c r="G1998" t="inlineStr"/>
      <c r="H1998" t="inlineStr"/>
      <c r="I1998" t="inlineStr"/>
      <c r="J1998" t="inlineStr"/>
      <c r="K1998" t="inlineStr"/>
      <c r="L1998" t="inlineStr"/>
      <c r="M1998" t="inlineStr"/>
      <c r="N1998" t="inlineStr"/>
      <c r="O1998" t="n">
        <v>-0</v>
      </c>
      <c r="P1998" t="n">
        <v>0</v>
      </c>
      <c r="Q1998" t="n">
        <v>500000000</v>
      </c>
      <c r="R1998" t="inlineStr"/>
      <c r="S1998" t="inlineStr"/>
      <c r="T1998" t="inlineStr"/>
      <c r="U1998" t="n">
        <v>0</v>
      </c>
      <c r="V1998" t="n">
        <v>500000000</v>
      </c>
      <c r="W1998" t="inlineStr"/>
      <c r="X1998" t="inlineStr">
        <is>
          <t>libre unbounded</t>
        </is>
      </c>
    </row>
    <row r="1999" ht="15" customHeight="1" s="1003">
      <c r="A1999" s="1019" t="inlineStr">
        <is>
          <t>Récolte</t>
        </is>
      </c>
      <c r="B1999" t="inlineStr">
        <is>
          <t>Graines récoltées</t>
        </is>
      </c>
      <c r="C1999" t="inlineStr">
        <is>
          <t>kt</t>
        </is>
      </c>
      <c r="D1999" t="inlineStr">
        <is>
          <t>France</t>
        </is>
      </c>
      <c r="E1999" t="inlineStr">
        <is>
          <t>2015-16</t>
        </is>
      </c>
      <c r="F1999" t="inlineStr">
        <is>
          <t>Haricot sec</t>
        </is>
      </c>
      <c r="G1999" t="inlineStr">
        <is>
          <t>Récolte = 13 kt (Statistique Agricole Annuelle - SSP)</t>
        </is>
      </c>
      <c r="H1999" t="inlineStr"/>
      <c r="I1999" t="inlineStr">
        <is>
          <t>Statistique Agricole Annuelle - SSP</t>
        </is>
      </c>
      <c r="J1999" t="inlineStr"/>
      <c r="K1999" t="inlineStr">
        <is>
          <t>Volume</t>
        </is>
      </c>
      <c r="L1999" t="inlineStr">
        <is>
          <t>Récolte</t>
        </is>
      </c>
      <c r="M1999" t="inlineStr">
        <is>
          <t>Récoltes - AGRESTE</t>
        </is>
      </c>
      <c r="N1999" t="inlineStr"/>
      <c r="O1999" t="n">
        <v>12.7</v>
      </c>
      <c r="P1999" t="inlineStr"/>
      <c r="Q1999" t="inlineStr"/>
      <c r="R1999" t="n">
        <v>12.68</v>
      </c>
      <c r="S1999" t="n">
        <v>0.63</v>
      </c>
      <c r="T1999" t="n">
        <v>0.1</v>
      </c>
      <c r="U1999" t="n">
        <v>0</v>
      </c>
      <c r="V1999" t="n">
        <v>500000000</v>
      </c>
      <c r="W1999" t="n">
        <v>0</v>
      </c>
      <c r="X1999" t="inlineStr">
        <is>
          <t>mesuré</t>
        </is>
      </c>
    </row>
    <row r="2000" ht="15" customHeight="1" s="1003">
      <c r="A2000" s="1019" t="inlineStr">
        <is>
          <t>Ferme</t>
        </is>
      </c>
      <c r="B2000" t="inlineStr">
        <is>
          <t>Stock final à la ferme</t>
        </is>
      </c>
      <c r="C2000" t="inlineStr">
        <is>
          <t>kt</t>
        </is>
      </c>
      <c r="D2000" t="inlineStr">
        <is>
          <t>France</t>
        </is>
      </c>
      <c r="E2000" t="inlineStr">
        <is>
          <t>2015-16</t>
        </is>
      </c>
      <c r="F2000" t="inlineStr">
        <is>
          <t>Haricot sec</t>
        </is>
      </c>
      <c r="G2000" t="inlineStr"/>
      <c r="H2000" t="inlineStr"/>
      <c r="I2000" t="inlineStr"/>
      <c r="J2000" t="inlineStr">
        <is>
          <t>Le stock à la ferme est négligé</t>
        </is>
      </c>
      <c r="K2000" t="inlineStr"/>
      <c r="L2000" t="inlineStr">
        <is>
          <t>Stock final à la ferme</t>
        </is>
      </c>
      <c r="M2000" t="inlineStr"/>
      <c r="N2000" t="inlineStr"/>
      <c r="O2000" t="n">
        <v>-0</v>
      </c>
      <c r="P2000" t="inlineStr"/>
      <c r="Q2000" t="inlineStr"/>
      <c r="R2000" t="n">
        <v>0</v>
      </c>
      <c r="S2000" t="n">
        <v>0</v>
      </c>
      <c r="T2000" t="inlineStr"/>
      <c r="U2000" t="n">
        <v>0</v>
      </c>
      <c r="V2000" t="n">
        <v>500000000</v>
      </c>
      <c r="W2000" t="n">
        <v>0</v>
      </c>
      <c r="X2000" t="inlineStr">
        <is>
          <t>mesuré</t>
        </is>
      </c>
    </row>
    <row r="2001" ht="15" customHeight="1" s="1003">
      <c r="A2001" s="1019" t="inlineStr">
        <is>
          <t>Ferme</t>
        </is>
      </c>
      <c r="B2001" t="inlineStr">
        <is>
          <t>Graines autoconsommées</t>
        </is>
      </c>
      <c r="C2001" t="inlineStr">
        <is>
          <t>kt</t>
        </is>
      </c>
      <c r="D2001" t="inlineStr">
        <is>
          <t>France</t>
        </is>
      </c>
      <c r="E2001" t="inlineStr">
        <is>
          <t>2015-16</t>
        </is>
      </c>
      <c r="F2001" t="inlineStr">
        <is>
          <t>Haricot sec</t>
        </is>
      </c>
      <c r="G2001" t="inlineStr"/>
      <c r="H2001" t="inlineStr"/>
      <c r="I2001" t="inlineStr"/>
      <c r="J2001" t="inlineStr"/>
      <c r="K2001" t="inlineStr"/>
      <c r="L2001" t="inlineStr"/>
      <c r="M2001" t="inlineStr"/>
      <c r="N2001" t="inlineStr"/>
      <c r="O2001" t="n">
        <v>6.34</v>
      </c>
      <c r="P2001" t="inlineStr"/>
      <c r="Q2001" t="inlineStr"/>
      <c r="R2001" t="inlineStr"/>
      <c r="S2001" t="inlineStr"/>
      <c r="T2001" t="inlineStr"/>
      <c r="U2001" t="n">
        <v>0</v>
      </c>
      <c r="V2001" t="n">
        <v>500000000</v>
      </c>
      <c r="W2001" t="inlineStr"/>
      <c r="X2001" t="inlineStr">
        <is>
          <t>déterminé</t>
        </is>
      </c>
    </row>
    <row r="2002" ht="15" customHeight="1" s="1003">
      <c r="A2002" s="1019" t="inlineStr">
        <is>
          <t>Ferme</t>
        </is>
      </c>
      <c r="B2002" t="inlineStr">
        <is>
          <t>Stock final</t>
        </is>
      </c>
      <c r="C2002" t="inlineStr">
        <is>
          <t>kt</t>
        </is>
      </c>
      <c r="D2002" t="inlineStr">
        <is>
          <t>France</t>
        </is>
      </c>
      <c r="E2002" t="inlineStr">
        <is>
          <t>2015-16</t>
        </is>
      </c>
      <c r="F2002" t="inlineStr">
        <is>
          <t>Haricot sec</t>
        </is>
      </c>
      <c r="G2002" t="inlineStr"/>
      <c r="H2002" t="inlineStr"/>
      <c r="I2002" t="inlineStr"/>
      <c r="J2002" t="inlineStr"/>
      <c r="K2002" t="inlineStr"/>
      <c r="L2002" t="inlineStr"/>
      <c r="M2002" t="inlineStr"/>
      <c r="N2002" t="inlineStr"/>
      <c r="O2002" t="n">
        <v>0</v>
      </c>
      <c r="P2002" t="inlineStr"/>
      <c r="Q2002" t="inlineStr"/>
      <c r="R2002" t="inlineStr"/>
      <c r="S2002" t="inlineStr"/>
      <c r="T2002" t="inlineStr"/>
      <c r="U2002" t="n">
        <v>0</v>
      </c>
      <c r="V2002" t="n">
        <v>500000000</v>
      </c>
      <c r="W2002" t="inlineStr"/>
      <c r="X2002" t="inlineStr">
        <is>
          <t>déterminé</t>
        </is>
      </c>
    </row>
    <row r="2003" ht="15" customHeight="1" s="1003">
      <c r="A2003" s="1019" t="inlineStr">
        <is>
          <t>OS</t>
        </is>
      </c>
      <c r="B2003" t="inlineStr">
        <is>
          <t>Graines collectées</t>
        </is>
      </c>
      <c r="C2003" t="inlineStr">
        <is>
          <t>kt</t>
        </is>
      </c>
      <c r="D2003" t="inlineStr">
        <is>
          <t>France</t>
        </is>
      </c>
      <c r="E2003" t="inlineStr">
        <is>
          <t>2015-16</t>
        </is>
      </c>
      <c r="F2003" t="inlineStr">
        <is>
          <t>Haricot sec</t>
        </is>
      </c>
      <c r="G2003" t="inlineStr"/>
      <c r="H2003" t="inlineStr"/>
      <c r="I2003" t="inlineStr"/>
      <c r="J2003" t="inlineStr"/>
      <c r="K2003" t="inlineStr"/>
      <c r="L2003" t="inlineStr"/>
      <c r="M2003" t="inlineStr"/>
      <c r="N2003" t="inlineStr"/>
      <c r="O2003" t="n">
        <v>6.28</v>
      </c>
      <c r="P2003" t="inlineStr"/>
      <c r="Q2003" t="inlineStr"/>
      <c r="R2003" t="inlineStr"/>
      <c r="S2003" t="inlineStr"/>
      <c r="T2003" t="inlineStr"/>
      <c r="U2003" t="n">
        <v>0</v>
      </c>
      <c r="V2003" t="n">
        <v>500000000</v>
      </c>
      <c r="W2003" t="inlineStr"/>
      <c r="X2003" t="inlineStr">
        <is>
          <t>déterminé</t>
        </is>
      </c>
    </row>
    <row r="2004" ht="15" customHeight="1" s="1003">
      <c r="A2004" s="1019" t="inlineStr">
        <is>
          <t>OS</t>
        </is>
      </c>
      <c r="B2004" t="inlineStr">
        <is>
          <t>Stock final collecteurs</t>
        </is>
      </c>
      <c r="C2004" t="inlineStr">
        <is>
          <t>kt</t>
        </is>
      </c>
      <c r="D2004" t="inlineStr">
        <is>
          <t>France</t>
        </is>
      </c>
      <c r="E2004" t="inlineStr">
        <is>
          <t>2015-16</t>
        </is>
      </c>
      <c r="F2004" t="inlineStr">
        <is>
          <t>Haricot sec</t>
        </is>
      </c>
      <c r="G2004" t="inlineStr"/>
      <c r="H2004" t="inlineStr">
        <is>
          <t>0</t>
        </is>
      </c>
      <c r="I2004" t="inlineStr">
        <is>
          <t>0</t>
        </is>
      </c>
      <c r="J2004" t="inlineStr">
        <is>
          <t>10 % de la récolte est stockée</t>
        </is>
      </c>
      <c r="K2004" t="inlineStr">
        <is>
          <t>Répartition</t>
        </is>
      </c>
      <c r="L2004" t="inlineStr">
        <is>
          <t>Part du stock final</t>
        </is>
      </c>
      <c r="M2004" t="inlineStr">
        <is>
          <t>0</t>
        </is>
      </c>
      <c r="N2004" t="inlineStr"/>
      <c r="O2004" t="n">
        <v>1.27</v>
      </c>
      <c r="P2004" t="inlineStr"/>
      <c r="Q2004" t="inlineStr"/>
      <c r="R2004" t="inlineStr"/>
      <c r="S2004" t="inlineStr"/>
      <c r="T2004" t="inlineStr"/>
      <c r="U2004" t="n">
        <v>0</v>
      </c>
      <c r="V2004" t="n">
        <v>500000000</v>
      </c>
      <c r="W2004" t="inlineStr"/>
      <c r="X2004" t="inlineStr">
        <is>
          <t>déterminé</t>
        </is>
      </c>
    </row>
    <row r="2005" ht="15" customHeight="1" s="1003">
      <c r="A2005" s="1019" t="inlineStr">
        <is>
          <t>OS</t>
        </is>
      </c>
      <c r="B2005" t="inlineStr">
        <is>
          <t>Stock final</t>
        </is>
      </c>
      <c r="C2005" t="inlineStr">
        <is>
          <t>kt</t>
        </is>
      </c>
      <c r="D2005" t="inlineStr">
        <is>
          <t>France</t>
        </is>
      </c>
      <c r="E2005" t="inlineStr">
        <is>
          <t>2015-16</t>
        </is>
      </c>
      <c r="F2005" t="inlineStr">
        <is>
          <t>Haricot sec</t>
        </is>
      </c>
      <c r="G2005" t="inlineStr"/>
      <c r="H2005" t="inlineStr"/>
      <c r="I2005" t="inlineStr"/>
      <c r="J2005" t="inlineStr">
        <is>
          <t>10 % de la récolte est stockée</t>
        </is>
      </c>
      <c r="K2005" t="inlineStr">
        <is>
          <t>Répartition</t>
        </is>
      </c>
      <c r="L2005" t="inlineStr">
        <is>
          <t>Part du stock final</t>
        </is>
      </c>
      <c r="M2005" t="inlineStr"/>
      <c r="N2005" t="inlineStr"/>
      <c r="O2005" t="n">
        <v>1.27</v>
      </c>
      <c r="P2005" t="inlineStr"/>
      <c r="Q2005" t="inlineStr"/>
      <c r="R2005" t="inlineStr"/>
      <c r="S2005" t="inlineStr"/>
      <c r="T2005" t="inlineStr"/>
      <c r="U2005" t="n">
        <v>0</v>
      </c>
      <c r="V2005" t="n">
        <v>500000000</v>
      </c>
      <c r="W2005" t="inlineStr"/>
      <c r="X2005" t="inlineStr">
        <is>
          <t>déterminé</t>
        </is>
      </c>
    </row>
    <row r="2006" ht="15" customHeight="1" s="1003">
      <c r="A2006" s="1019" t="inlineStr">
        <is>
          <t>OS</t>
        </is>
      </c>
      <c r="B2006" t="inlineStr">
        <is>
          <t>Issues de silo</t>
        </is>
      </c>
      <c r="C2006" t="inlineStr">
        <is>
          <t>kt</t>
        </is>
      </c>
      <c r="D2006" t="inlineStr">
        <is>
          <t>France</t>
        </is>
      </c>
      <c r="E2006" t="inlineStr">
        <is>
          <t>2015-16</t>
        </is>
      </c>
      <c r="F2006" t="inlineStr">
        <is>
          <t>Haricot sec</t>
        </is>
      </c>
      <c r="G2006" t="inlineStr"/>
      <c r="H2006" t="inlineStr">
        <is>
          <t>Ratio d'issues de silo = 1 % (ONRB - FranceAgriMer)</t>
        </is>
      </c>
      <c r="I2006" t="inlineStr">
        <is>
          <t>ONRB - FranceAgriMer</t>
        </is>
      </c>
      <c r="J2006" t="inlineStr">
        <is>
          <t>Même ratio d'issues de silo que les pois et fèveroles</t>
        </is>
      </c>
      <c r="K2006" t="inlineStr">
        <is>
          <t>Rendement</t>
        </is>
      </c>
      <c r="L2006" t="inlineStr">
        <is>
          <t>Ratio d'issues de silo</t>
        </is>
      </c>
      <c r="M2006" t="inlineStr">
        <is>
          <t>Issues de silo - ONRB</t>
        </is>
      </c>
      <c r="N2006" t="inlineStr"/>
      <c r="O2006" t="n">
        <v>0.06</v>
      </c>
      <c r="P2006" t="inlineStr"/>
      <c r="Q2006" t="inlineStr"/>
      <c r="R2006" t="inlineStr"/>
      <c r="S2006" t="inlineStr"/>
      <c r="T2006" t="inlineStr"/>
      <c r="U2006" t="n">
        <v>0</v>
      </c>
      <c r="V2006" t="n">
        <v>500000000</v>
      </c>
      <c r="W2006" t="inlineStr"/>
      <c r="X2006" t="inlineStr">
        <is>
          <t>déterminé</t>
        </is>
      </c>
    </row>
    <row r="2007" ht="15" customHeight="1" s="1003">
      <c r="A2007" s="1019" t="inlineStr">
        <is>
          <t>Trituration</t>
        </is>
      </c>
      <c r="B2007" t="inlineStr">
        <is>
          <t>Huile</t>
        </is>
      </c>
      <c r="C2007" t="inlineStr">
        <is>
          <t>kt</t>
        </is>
      </c>
      <c r="D2007" t="inlineStr">
        <is>
          <t>France</t>
        </is>
      </c>
      <c r="E2007" t="inlineStr">
        <is>
          <t>2015-16</t>
        </is>
      </c>
      <c r="F2007" t="inlineStr">
        <is>
          <t>Haricot sec</t>
        </is>
      </c>
      <c r="G2007" t="inlineStr"/>
      <c r="H2007" t="inlineStr"/>
      <c r="I2007" t="inlineStr"/>
      <c r="J2007" t="inlineStr">
        <is>
          <t>Pas de trituration</t>
        </is>
      </c>
      <c r="K2007" t="inlineStr"/>
      <c r="L2007" t="inlineStr"/>
      <c r="M2007" t="inlineStr"/>
      <c r="N2007" t="inlineStr"/>
      <c r="O2007" t="n">
        <v>-0</v>
      </c>
      <c r="P2007" t="inlineStr"/>
      <c r="Q2007" t="inlineStr"/>
      <c r="R2007" t="n">
        <v>0</v>
      </c>
      <c r="S2007" t="n">
        <v>0</v>
      </c>
      <c r="T2007" t="inlineStr"/>
      <c r="U2007" t="n">
        <v>0</v>
      </c>
      <c r="V2007" t="n">
        <v>500000000</v>
      </c>
      <c r="W2007" t="n">
        <v>0</v>
      </c>
      <c r="X2007" t="inlineStr">
        <is>
          <t>mesuré</t>
        </is>
      </c>
    </row>
    <row r="2008" ht="15" customHeight="1" s="1003">
      <c r="A2008" s="1019" t="inlineStr">
        <is>
          <t>Trituration</t>
        </is>
      </c>
      <c r="B2008" t="inlineStr">
        <is>
          <t>Tourteaux</t>
        </is>
      </c>
      <c r="C2008" t="inlineStr">
        <is>
          <t>kt</t>
        </is>
      </c>
      <c r="D2008" t="inlineStr">
        <is>
          <t>France</t>
        </is>
      </c>
      <c r="E2008" t="inlineStr">
        <is>
          <t>2015-16</t>
        </is>
      </c>
      <c r="F2008" t="inlineStr">
        <is>
          <t>Haricot sec</t>
        </is>
      </c>
      <c r="G2008" t="inlineStr"/>
      <c r="H2008" t="inlineStr"/>
      <c r="I2008" t="inlineStr"/>
      <c r="J2008" t="inlineStr"/>
      <c r="K2008" t="inlineStr"/>
      <c r="L2008" t="inlineStr"/>
      <c r="M2008" t="inlineStr"/>
      <c r="N2008" t="inlineStr"/>
      <c r="O2008" t="n">
        <v>-0</v>
      </c>
      <c r="P2008" t="inlineStr"/>
      <c r="Q2008" t="inlineStr"/>
      <c r="R2008" t="n">
        <v>0</v>
      </c>
      <c r="S2008" t="n">
        <v>0</v>
      </c>
      <c r="T2008" t="inlineStr"/>
      <c r="U2008" t="n">
        <v>0</v>
      </c>
      <c r="V2008" t="n">
        <v>500000000</v>
      </c>
      <c r="W2008" t="n">
        <v>0</v>
      </c>
      <c r="X2008" t="inlineStr">
        <is>
          <t>mesuré</t>
        </is>
      </c>
    </row>
    <row r="2009" ht="15" customHeight="1" s="1003">
      <c r="A2009" s="1019" t="inlineStr">
        <is>
          <t>Trituration</t>
        </is>
      </c>
      <c r="B2009" t="inlineStr">
        <is>
          <t>Coques (+ eau)</t>
        </is>
      </c>
      <c r="C2009" t="inlineStr">
        <is>
          <t>kt</t>
        </is>
      </c>
      <c r="D2009" t="inlineStr">
        <is>
          <t>France</t>
        </is>
      </c>
      <c r="E2009" t="inlineStr">
        <is>
          <t>2015-16</t>
        </is>
      </c>
      <c r="F2009" t="inlineStr">
        <is>
          <t>Haricot sec</t>
        </is>
      </c>
      <c r="G2009" t="inlineStr"/>
      <c r="H2009" t="inlineStr"/>
      <c r="I2009" t="inlineStr"/>
      <c r="J2009" t="inlineStr"/>
      <c r="K2009" t="inlineStr"/>
      <c r="L2009" t="inlineStr"/>
      <c r="M2009" t="inlineStr"/>
      <c r="N2009" t="inlineStr"/>
      <c r="O2009" t="n">
        <v>0</v>
      </c>
      <c r="P2009" t="inlineStr"/>
      <c r="Q2009" t="inlineStr"/>
      <c r="R2009" t="inlineStr"/>
      <c r="S2009" t="inlineStr"/>
      <c r="T2009" t="inlineStr"/>
      <c r="U2009" t="n">
        <v>0</v>
      </c>
      <c r="V2009" t="n">
        <v>500000000</v>
      </c>
      <c r="W2009" t="inlineStr"/>
      <c r="X2009" t="inlineStr">
        <is>
          <t>déterminé</t>
        </is>
      </c>
    </row>
    <row r="2010" ht="15" customHeight="1" s="1003">
      <c r="A2010" s="1019" t="inlineStr">
        <is>
          <t>Moulin</t>
        </is>
      </c>
      <c r="B2010" t="inlineStr">
        <is>
          <t>Grignons d'olive</t>
        </is>
      </c>
      <c r="C2010" t="inlineStr">
        <is>
          <t>kt</t>
        </is>
      </c>
      <c r="D2010" t="inlineStr">
        <is>
          <t>France</t>
        </is>
      </c>
      <c r="E2010" t="inlineStr">
        <is>
          <t>2015-16</t>
        </is>
      </c>
      <c r="F2010" t="inlineStr">
        <is>
          <t>Haricot sec</t>
        </is>
      </c>
      <c r="G2010" t="inlineStr"/>
      <c r="H2010" t="inlineStr"/>
      <c r="I2010" t="inlineStr"/>
      <c r="J2010" t="inlineStr"/>
      <c r="K2010" t="inlineStr"/>
      <c r="L2010" t="inlineStr">
        <is>
          <t>Production de grignons d'olive</t>
        </is>
      </c>
      <c r="M2010" t="inlineStr"/>
      <c r="N2010" t="inlineStr"/>
      <c r="O2010" t="n">
        <v>-0</v>
      </c>
      <c r="P2010" t="n">
        <v>0</v>
      </c>
      <c r="Q2010" t="n">
        <v>500000000</v>
      </c>
      <c r="R2010" t="inlineStr"/>
      <c r="S2010" t="inlineStr"/>
      <c r="T2010" t="inlineStr"/>
      <c r="U2010" t="n">
        <v>0</v>
      </c>
      <c r="V2010" t="n">
        <v>500000000</v>
      </c>
      <c r="W2010" t="inlineStr"/>
      <c r="X2010" t="inlineStr">
        <is>
          <t>libre unbounded</t>
        </is>
      </c>
    </row>
    <row r="2011" ht="15" customHeight="1" s="1003">
      <c r="A2011" s="1019" t="inlineStr">
        <is>
          <t>Moulin</t>
        </is>
      </c>
      <c r="B2011" t="inlineStr">
        <is>
          <t>Huile d'olive</t>
        </is>
      </c>
      <c r="C2011" t="inlineStr">
        <is>
          <t>kt</t>
        </is>
      </c>
      <c r="D2011" t="inlineStr">
        <is>
          <t>France</t>
        </is>
      </c>
      <c r="E2011" t="inlineStr">
        <is>
          <t>2015-16</t>
        </is>
      </c>
      <c r="F2011" t="inlineStr">
        <is>
          <t>Haricot sec</t>
        </is>
      </c>
      <c r="G2011" t="inlineStr"/>
      <c r="H2011" t="inlineStr"/>
      <c r="I2011" t="inlineStr"/>
      <c r="J2011" t="inlineStr"/>
      <c r="K2011" t="inlineStr"/>
      <c r="L2011" t="inlineStr"/>
      <c r="M2011" t="inlineStr"/>
      <c r="N2011" t="inlineStr"/>
      <c r="O2011" t="n">
        <v>-0</v>
      </c>
      <c r="P2011" t="n">
        <v>0</v>
      </c>
      <c r="Q2011" t="n">
        <v>500000000</v>
      </c>
      <c r="R2011" t="inlineStr"/>
      <c r="S2011" t="inlineStr"/>
      <c r="T2011" t="inlineStr"/>
      <c r="U2011" t="n">
        <v>0</v>
      </c>
      <c r="V2011" t="n">
        <v>500000000</v>
      </c>
      <c r="W2011" t="inlineStr"/>
      <c r="X2011" t="inlineStr">
        <is>
          <t>libre unbounded</t>
        </is>
      </c>
    </row>
    <row r="2012" ht="15" customHeight="1" s="1003">
      <c r="A2012" s="1019" t="inlineStr">
        <is>
          <t>Conservation ou préparation d'olives</t>
        </is>
      </c>
      <c r="B2012" t="inlineStr">
        <is>
          <t>Olives de table</t>
        </is>
      </c>
      <c r="C2012" t="inlineStr">
        <is>
          <t>kt</t>
        </is>
      </c>
      <c r="D2012" t="inlineStr">
        <is>
          <t>France</t>
        </is>
      </c>
      <c r="E2012" t="inlineStr">
        <is>
          <t>2015-16</t>
        </is>
      </c>
      <c r="F2012" t="inlineStr">
        <is>
          <t>Haricot sec</t>
        </is>
      </c>
      <c r="G2012" t="inlineStr"/>
      <c r="H2012" t="inlineStr"/>
      <c r="I2012" t="inlineStr"/>
      <c r="J2012" t="inlineStr"/>
      <c r="K2012" t="inlineStr"/>
      <c r="L2012" t="inlineStr"/>
      <c r="M2012" t="inlineStr"/>
      <c r="N2012" t="inlineStr"/>
      <c r="O2012" t="n">
        <v>-0</v>
      </c>
      <c r="P2012" t="n">
        <v>0</v>
      </c>
      <c r="Q2012" t="n">
        <v>500000000</v>
      </c>
      <c r="R2012" t="inlineStr"/>
      <c r="S2012" t="inlineStr"/>
      <c r="T2012" t="inlineStr"/>
      <c r="U2012" t="n">
        <v>0</v>
      </c>
      <c r="V2012" t="n">
        <v>500000000</v>
      </c>
      <c r="W2012" t="inlineStr"/>
      <c r="X2012" t="inlineStr">
        <is>
          <t>libre unbounded</t>
        </is>
      </c>
    </row>
    <row r="2013" ht="15" customHeight="1" s="1003">
      <c r="A2013" s="1019" t="inlineStr">
        <is>
          <t>Fabrication de produits alimentaires</t>
        </is>
      </c>
      <c r="B2013" t="inlineStr">
        <is>
          <t>Produits alimentaires</t>
        </is>
      </c>
      <c r="C2013" t="inlineStr">
        <is>
          <t>kt</t>
        </is>
      </c>
      <c r="D2013" t="inlineStr">
        <is>
          <t>France</t>
        </is>
      </c>
      <c r="E2013" t="inlineStr">
        <is>
          <t>2015-16</t>
        </is>
      </c>
      <c r="F2013" t="inlineStr">
        <is>
          <t>Haricot sec</t>
        </is>
      </c>
      <c r="G2013" t="inlineStr"/>
      <c r="H2013" t="inlineStr"/>
      <c r="I2013" t="inlineStr"/>
      <c r="J2013" t="inlineStr"/>
      <c r="K2013" t="inlineStr"/>
      <c r="L2013" t="inlineStr"/>
      <c r="M2013" t="inlineStr"/>
      <c r="N2013" t="inlineStr"/>
      <c r="O2013" t="n">
        <v>33.4</v>
      </c>
      <c r="P2013" t="inlineStr"/>
      <c r="Q2013" t="inlineStr"/>
      <c r="R2013" t="inlineStr"/>
      <c r="S2013" t="inlineStr"/>
      <c r="T2013" t="inlineStr"/>
      <c r="U2013" t="n">
        <v>0</v>
      </c>
      <c r="V2013" t="n">
        <v>500000000</v>
      </c>
      <c r="W2013" t="inlineStr"/>
      <c r="X2013" t="inlineStr">
        <is>
          <t>déterminé</t>
        </is>
      </c>
    </row>
    <row r="2014" ht="15" customHeight="1" s="1003">
      <c r="A2014" s="1019" t="inlineStr">
        <is>
          <t>Amidonnerie</t>
        </is>
      </c>
      <c r="B2014" t="inlineStr">
        <is>
          <t>Fibres, lipides et sons</t>
        </is>
      </c>
      <c r="C2014" t="inlineStr">
        <is>
          <t>kt</t>
        </is>
      </c>
      <c r="D2014" t="inlineStr">
        <is>
          <t>France</t>
        </is>
      </c>
      <c r="E2014" t="inlineStr">
        <is>
          <t>2015-16</t>
        </is>
      </c>
      <c r="F2014" t="inlineStr">
        <is>
          <t>Haricot sec</t>
        </is>
      </c>
      <c r="G2014" t="inlineStr"/>
      <c r="H2014" t="inlineStr"/>
      <c r="I2014" t="inlineStr"/>
      <c r="J2014" t="inlineStr"/>
      <c r="K2014" t="inlineStr"/>
      <c r="L2014" t="inlineStr"/>
      <c r="M2014" t="inlineStr"/>
      <c r="N2014" t="inlineStr"/>
      <c r="O2014" t="n">
        <v>-0</v>
      </c>
      <c r="P2014" t="n">
        <v>0</v>
      </c>
      <c r="Q2014" t="n">
        <v>-0</v>
      </c>
      <c r="R2014" t="inlineStr"/>
      <c r="S2014" t="inlineStr"/>
      <c r="T2014" t="inlineStr"/>
      <c r="U2014" t="n">
        <v>0</v>
      </c>
      <c r="V2014" t="n">
        <v>500000000</v>
      </c>
      <c r="W2014" t="inlineStr"/>
      <c r="X2014" t="inlineStr">
        <is>
          <t>libre</t>
        </is>
      </c>
    </row>
    <row r="2015" ht="15" customHeight="1" s="1003">
      <c r="A2015" s="1019" t="inlineStr">
        <is>
          <t>Amidonnerie</t>
        </is>
      </c>
      <c r="B2015" t="inlineStr">
        <is>
          <t>Amidon</t>
        </is>
      </c>
      <c r="C2015" t="inlineStr">
        <is>
          <t>kt</t>
        </is>
      </c>
      <c r="D2015" t="inlineStr">
        <is>
          <t>France</t>
        </is>
      </c>
      <c r="E2015" t="inlineStr">
        <is>
          <t>2015-16</t>
        </is>
      </c>
      <c r="F2015" t="inlineStr">
        <is>
          <t>Haricot sec</t>
        </is>
      </c>
      <c r="G2015" t="inlineStr"/>
      <c r="H2015" t="inlineStr"/>
      <c r="I2015" t="inlineStr"/>
      <c r="J2015" t="inlineStr"/>
      <c r="K2015" t="inlineStr"/>
      <c r="L2015" t="inlineStr"/>
      <c r="M2015" t="inlineStr"/>
      <c r="N2015" t="inlineStr"/>
      <c r="O2015" t="n">
        <v>-0</v>
      </c>
      <c r="P2015" t="n">
        <v>0</v>
      </c>
      <c r="Q2015" t="n">
        <v>-0</v>
      </c>
      <c r="R2015" t="inlineStr"/>
      <c r="S2015" t="inlineStr"/>
      <c r="T2015" t="inlineStr"/>
      <c r="U2015" t="n">
        <v>0</v>
      </c>
      <c r="V2015" t="n">
        <v>500000000</v>
      </c>
      <c r="W2015" t="inlineStr"/>
      <c r="X2015" t="inlineStr">
        <is>
          <t>libre</t>
        </is>
      </c>
    </row>
    <row r="2016" ht="15" customHeight="1" s="1003">
      <c r="A2016" s="1019" t="inlineStr">
        <is>
          <t>Amidonnerie</t>
        </is>
      </c>
      <c r="B2016" t="inlineStr">
        <is>
          <t>Protéine</t>
        </is>
      </c>
      <c r="C2016" t="inlineStr">
        <is>
          <t>kt</t>
        </is>
      </c>
      <c r="D2016" t="inlineStr">
        <is>
          <t>France</t>
        </is>
      </c>
      <c r="E2016" t="inlineStr">
        <is>
          <t>2015-16</t>
        </is>
      </c>
      <c r="F2016" t="inlineStr">
        <is>
          <t>Haricot sec</t>
        </is>
      </c>
      <c r="G2016" t="inlineStr"/>
      <c r="H2016" t="inlineStr"/>
      <c r="I2016" t="inlineStr"/>
      <c r="J2016" t="inlineStr"/>
      <c r="K2016" t="inlineStr"/>
      <c r="L2016" t="inlineStr"/>
      <c r="M2016" t="inlineStr"/>
      <c r="N2016" t="inlineStr"/>
      <c r="O2016" t="n">
        <v>-0</v>
      </c>
      <c r="P2016" t="n">
        <v>0</v>
      </c>
      <c r="Q2016" t="n">
        <v>-0</v>
      </c>
      <c r="R2016" t="inlineStr"/>
      <c r="S2016" t="inlineStr"/>
      <c r="T2016" t="inlineStr"/>
      <c r="U2016" t="n">
        <v>0</v>
      </c>
      <c r="V2016" t="n">
        <v>500000000</v>
      </c>
      <c r="W2016" t="inlineStr"/>
      <c r="X2016" t="inlineStr">
        <is>
          <t>libre</t>
        </is>
      </c>
    </row>
    <row r="2017" ht="15" customHeight="1" s="1003">
      <c r="A2017" s="1019" t="inlineStr">
        <is>
          <t>Meunerie</t>
        </is>
      </c>
      <c r="B2017" t="inlineStr">
        <is>
          <t>Sons</t>
        </is>
      </c>
      <c r="C2017" t="inlineStr">
        <is>
          <t>kt</t>
        </is>
      </c>
      <c r="D2017" t="inlineStr">
        <is>
          <t>France</t>
        </is>
      </c>
      <c r="E2017" t="inlineStr">
        <is>
          <t>2015-16</t>
        </is>
      </c>
      <c r="F2017" t="inlineStr">
        <is>
          <t>Haricot sec</t>
        </is>
      </c>
      <c r="G2017" t="inlineStr"/>
      <c r="H2017" t="inlineStr"/>
      <c r="I2017" t="inlineStr"/>
      <c r="J2017" t="inlineStr"/>
      <c r="K2017" t="inlineStr"/>
      <c r="L2017" t="inlineStr"/>
      <c r="M2017" t="inlineStr"/>
      <c r="N2017" t="inlineStr"/>
      <c r="O2017" t="n">
        <v>-0</v>
      </c>
      <c r="P2017" t="n">
        <v>0</v>
      </c>
      <c r="Q2017" t="n">
        <v>-0</v>
      </c>
      <c r="R2017" t="inlineStr"/>
      <c r="S2017" t="inlineStr"/>
      <c r="T2017" t="inlineStr"/>
      <c r="U2017" t="n">
        <v>0</v>
      </c>
      <c r="V2017" t="n">
        <v>500000000</v>
      </c>
      <c r="W2017" t="inlineStr"/>
      <c r="X2017" t="inlineStr">
        <is>
          <t>libre</t>
        </is>
      </c>
    </row>
    <row r="2018" ht="15" customHeight="1" s="1003">
      <c r="A2018" s="1019" t="inlineStr">
        <is>
          <t>Meunerie</t>
        </is>
      </c>
      <c r="B2018" t="inlineStr">
        <is>
          <t>Farine</t>
        </is>
      </c>
      <c r="C2018" t="inlineStr">
        <is>
          <t>kt</t>
        </is>
      </c>
      <c r="D2018" t="inlineStr">
        <is>
          <t>France</t>
        </is>
      </c>
      <c r="E2018" t="inlineStr">
        <is>
          <t>2015-16</t>
        </is>
      </c>
      <c r="F2018" t="inlineStr">
        <is>
          <t>Haricot sec</t>
        </is>
      </c>
      <c r="G2018" t="inlineStr"/>
      <c r="H2018" t="inlineStr"/>
      <c r="I2018" t="inlineStr"/>
      <c r="J2018" t="inlineStr"/>
      <c r="K2018" t="inlineStr"/>
      <c r="L2018" t="inlineStr"/>
      <c r="M2018" t="inlineStr"/>
      <c r="N2018" t="inlineStr"/>
      <c r="O2018" t="n">
        <v>-0</v>
      </c>
      <c r="P2018" t="n">
        <v>0</v>
      </c>
      <c r="Q2018" t="n">
        <v>-0</v>
      </c>
      <c r="R2018" t="inlineStr"/>
      <c r="S2018" t="inlineStr"/>
      <c r="T2018" t="inlineStr"/>
      <c r="U2018" t="n">
        <v>0</v>
      </c>
      <c r="V2018" t="n">
        <v>500000000</v>
      </c>
      <c r="W2018" t="inlineStr"/>
      <c r="X2018" t="inlineStr">
        <is>
          <t>libre</t>
        </is>
      </c>
    </row>
    <row r="2019" ht="15" customHeight="1" s="1003">
      <c r="A2019" s="1019" t="inlineStr">
        <is>
          <t>Fabrication d'ingrédients</t>
        </is>
      </c>
      <c r="B2019" t="inlineStr">
        <is>
          <t>Amidon, fibres, lipides et sons</t>
        </is>
      </c>
      <c r="C2019" t="inlineStr">
        <is>
          <t>kt</t>
        </is>
      </c>
      <c r="D2019" t="inlineStr">
        <is>
          <t>France</t>
        </is>
      </c>
      <c r="E2019" t="inlineStr">
        <is>
          <t>2015-16</t>
        </is>
      </c>
      <c r="F2019" t="inlineStr">
        <is>
          <t>Haricot sec</t>
        </is>
      </c>
      <c r="G2019" t="inlineStr"/>
      <c r="H2019" t="inlineStr"/>
      <c r="I2019" t="inlineStr"/>
      <c r="J2019" t="inlineStr"/>
      <c r="K2019" t="inlineStr"/>
      <c r="L2019" t="inlineStr"/>
      <c r="M2019" t="inlineStr"/>
      <c r="N2019" t="inlineStr"/>
      <c r="O2019" t="n">
        <v>-0</v>
      </c>
      <c r="P2019" t="n">
        <v>0</v>
      </c>
      <c r="Q2019" t="n">
        <v>-0</v>
      </c>
      <c r="R2019" t="inlineStr"/>
      <c r="S2019" t="inlineStr"/>
      <c r="T2019" t="inlineStr"/>
      <c r="U2019" t="n">
        <v>0</v>
      </c>
      <c r="V2019" t="n">
        <v>500000000</v>
      </c>
      <c r="W2019" t="inlineStr"/>
      <c r="X2019" t="inlineStr">
        <is>
          <t>libre</t>
        </is>
      </c>
    </row>
    <row r="2020" ht="15" customHeight="1" s="1003">
      <c r="A2020" s="1019" t="inlineStr">
        <is>
          <t>Fabrication d'ingrédients</t>
        </is>
      </c>
      <c r="B2020" t="inlineStr">
        <is>
          <t>MPV</t>
        </is>
      </c>
      <c r="C2020" t="inlineStr">
        <is>
          <t>kt</t>
        </is>
      </c>
      <c r="D2020" t="inlineStr">
        <is>
          <t>France</t>
        </is>
      </c>
      <c r="E2020" t="inlineStr">
        <is>
          <t>2015-16</t>
        </is>
      </c>
      <c r="F2020" t="inlineStr">
        <is>
          <t>Haricot sec</t>
        </is>
      </c>
      <c r="G2020" t="inlineStr"/>
      <c r="H2020" t="inlineStr"/>
      <c r="I2020" t="inlineStr"/>
      <c r="J2020" t="inlineStr"/>
      <c r="K2020" t="inlineStr"/>
      <c r="L2020" t="inlineStr"/>
      <c r="M2020" t="inlineStr"/>
      <c r="N2020" t="inlineStr"/>
      <c r="O2020" t="n">
        <v>-0</v>
      </c>
      <c r="P2020" t="n">
        <v>0</v>
      </c>
      <c r="Q2020" t="n">
        <v>-0</v>
      </c>
      <c r="R2020" t="inlineStr"/>
      <c r="S2020" t="inlineStr"/>
      <c r="T2020" t="inlineStr"/>
      <c r="U2020" t="n">
        <v>0</v>
      </c>
      <c r="V2020" t="n">
        <v>500000000</v>
      </c>
      <c r="W2020" t="inlineStr"/>
      <c r="X2020" t="inlineStr">
        <is>
          <t>libre</t>
        </is>
      </c>
    </row>
    <row r="2021" ht="15" customHeight="1" s="1003">
      <c r="A2021" s="1019" t="inlineStr">
        <is>
          <t>Ecart statistique</t>
        </is>
      </c>
      <c r="B2021" t="inlineStr">
        <is>
          <t>Graines collectées</t>
        </is>
      </c>
      <c r="C2021" t="inlineStr">
        <is>
          <t>kt</t>
        </is>
      </c>
      <c r="D2021" t="inlineStr">
        <is>
          <t>France</t>
        </is>
      </c>
      <c r="E2021" t="inlineStr">
        <is>
          <t>2015-16</t>
        </is>
      </c>
      <c r="F2021" t="inlineStr">
        <is>
          <t>Haricot sec</t>
        </is>
      </c>
      <c r="G2021" t="inlineStr"/>
      <c r="H2021" t="inlineStr"/>
      <c r="I2021" t="inlineStr"/>
      <c r="J2021" t="inlineStr"/>
      <c r="K2021" t="inlineStr"/>
      <c r="L2021" t="inlineStr"/>
      <c r="M2021" t="inlineStr"/>
      <c r="N2021" t="inlineStr"/>
      <c r="O2021" t="n">
        <v>-0</v>
      </c>
      <c r="P2021" t="inlineStr"/>
      <c r="Q2021" t="inlineStr"/>
      <c r="R2021" t="n">
        <v>0</v>
      </c>
      <c r="S2021" t="n">
        <v>0</v>
      </c>
      <c r="T2021" t="inlineStr"/>
      <c r="U2021" t="n">
        <v>0</v>
      </c>
      <c r="V2021" t="n">
        <v>500000000</v>
      </c>
      <c r="W2021" t="n">
        <v>0</v>
      </c>
      <c r="X2021" t="inlineStr">
        <is>
          <t>mesuré</t>
        </is>
      </c>
    </row>
    <row r="2022" ht="15" customHeight="1" s="1003">
      <c r="A2022" s="1019" t="inlineStr">
        <is>
          <t>Ecart statistique</t>
        </is>
      </c>
      <c r="B2022" t="inlineStr">
        <is>
          <t>Olives</t>
        </is>
      </c>
      <c r="C2022" t="inlineStr">
        <is>
          <t>kt</t>
        </is>
      </c>
      <c r="D2022" t="inlineStr">
        <is>
          <t>France</t>
        </is>
      </c>
      <c r="E2022" t="inlineStr">
        <is>
          <t>2015-16</t>
        </is>
      </c>
      <c r="F2022" t="inlineStr">
        <is>
          <t>Haricot sec</t>
        </is>
      </c>
      <c r="G2022" t="inlineStr"/>
      <c r="H2022" t="inlineStr"/>
      <c r="I2022" t="inlineStr"/>
      <c r="J2022" t="inlineStr"/>
      <c r="K2022" t="inlineStr"/>
      <c r="L2022" t="inlineStr"/>
      <c r="M2022" t="inlineStr"/>
      <c r="N2022" t="inlineStr"/>
      <c r="O2022" t="n">
        <v>-0</v>
      </c>
      <c r="P2022" t="n">
        <v>0</v>
      </c>
      <c r="Q2022" t="n">
        <v>500000000</v>
      </c>
      <c r="R2022" t="inlineStr"/>
      <c r="S2022" t="inlineStr"/>
      <c r="T2022" t="inlineStr"/>
      <c r="U2022" t="n">
        <v>0</v>
      </c>
      <c r="V2022" t="n">
        <v>500000000</v>
      </c>
      <c r="W2022" t="inlineStr"/>
      <c r="X2022" t="inlineStr">
        <is>
          <t>libre unbounded</t>
        </is>
      </c>
    </row>
    <row r="2023" ht="15" customHeight="1" s="1003">
      <c r="A2023" s="1019" t="inlineStr">
        <is>
          <t>Ecart statistique</t>
        </is>
      </c>
      <c r="B2023" t="inlineStr">
        <is>
          <t>Fabrication de produits alimentaires</t>
        </is>
      </c>
      <c r="C2023" t="inlineStr">
        <is>
          <t>kt</t>
        </is>
      </c>
      <c r="D2023" t="inlineStr">
        <is>
          <t>France</t>
        </is>
      </c>
      <c r="E2023" t="inlineStr">
        <is>
          <t>2015-16</t>
        </is>
      </c>
      <c r="F2023" t="inlineStr">
        <is>
          <t>Haricot sec</t>
        </is>
      </c>
      <c r="G2023" t="inlineStr"/>
      <c r="H2023" t="inlineStr"/>
      <c r="I2023" t="inlineStr"/>
      <c r="J2023" t="inlineStr"/>
      <c r="K2023" t="inlineStr"/>
      <c r="L2023" t="inlineStr"/>
      <c r="M2023" t="inlineStr"/>
      <c r="N2023" t="inlineStr"/>
      <c r="O2023" t="n">
        <v>-0</v>
      </c>
      <c r="P2023" t="inlineStr"/>
      <c r="Q2023" t="inlineStr"/>
      <c r="R2023" t="n">
        <v>0</v>
      </c>
      <c r="S2023" t="n">
        <v>0</v>
      </c>
      <c r="T2023" t="inlineStr"/>
      <c r="U2023" t="n">
        <v>0</v>
      </c>
      <c r="V2023" t="n">
        <v>500000000</v>
      </c>
      <c r="W2023" t="n">
        <v>0</v>
      </c>
      <c r="X2023" t="inlineStr">
        <is>
          <t>mesuré</t>
        </is>
      </c>
    </row>
    <row r="2024" ht="15" customHeight="1" s="1003">
      <c r="A2024" s="1019" t="inlineStr">
        <is>
          <t>Ecart statistique</t>
        </is>
      </c>
      <c r="B2024" t="inlineStr">
        <is>
          <t>Olives de table</t>
        </is>
      </c>
      <c r="C2024" t="inlineStr">
        <is>
          <t>kt</t>
        </is>
      </c>
      <c r="D2024" t="inlineStr">
        <is>
          <t>France</t>
        </is>
      </c>
      <c r="E2024" t="inlineStr">
        <is>
          <t>2015-16</t>
        </is>
      </c>
      <c r="F2024" t="inlineStr">
        <is>
          <t>Haricot sec</t>
        </is>
      </c>
      <c r="G2024" t="inlineStr"/>
      <c r="H2024" t="inlineStr"/>
      <c r="I2024" t="inlineStr"/>
      <c r="J2024" t="inlineStr"/>
      <c r="K2024" t="inlineStr"/>
      <c r="L2024" t="inlineStr"/>
      <c r="M2024" t="inlineStr"/>
      <c r="N2024" t="inlineStr"/>
      <c r="O2024" t="n">
        <v>-0</v>
      </c>
      <c r="P2024" t="n">
        <v>0</v>
      </c>
      <c r="Q2024" t="n">
        <v>500000000</v>
      </c>
      <c r="R2024" t="inlineStr"/>
      <c r="S2024" t="inlineStr"/>
      <c r="T2024" t="inlineStr"/>
      <c r="U2024" t="n">
        <v>0</v>
      </c>
      <c r="V2024" t="n">
        <v>500000000</v>
      </c>
      <c r="W2024" t="inlineStr"/>
      <c r="X2024" t="inlineStr">
        <is>
          <t>libre unbounded</t>
        </is>
      </c>
    </row>
    <row r="2025" ht="15" customHeight="1" s="1003">
      <c r="A2025" s="1019" t="inlineStr">
        <is>
          <t>Import</t>
        </is>
      </c>
      <c r="B2025" t="inlineStr">
        <is>
          <t>Huile</t>
        </is>
      </c>
      <c r="C2025" t="inlineStr">
        <is>
          <t>kt</t>
        </is>
      </c>
      <c r="D2025" t="inlineStr">
        <is>
          <t>France</t>
        </is>
      </c>
      <c r="E2025" t="inlineStr">
        <is>
          <t>2015-16</t>
        </is>
      </c>
      <c r="F2025" t="inlineStr">
        <is>
          <t>Haricot sec</t>
        </is>
      </c>
      <c r="G2025" t="inlineStr"/>
      <c r="H2025" t="inlineStr"/>
      <c r="I2025" t="inlineStr"/>
      <c r="J2025" t="inlineStr"/>
      <c r="K2025" t="inlineStr"/>
      <c r="L2025" t="inlineStr"/>
      <c r="M2025" t="inlineStr"/>
      <c r="N2025" t="inlineStr"/>
      <c r="O2025" t="n">
        <v>-0</v>
      </c>
      <c r="P2025" t="n">
        <v>0</v>
      </c>
      <c r="Q2025" t="n">
        <v>500000000</v>
      </c>
      <c r="R2025" t="inlineStr"/>
      <c r="S2025" t="inlineStr"/>
      <c r="T2025" t="inlineStr"/>
      <c r="U2025" t="n">
        <v>0</v>
      </c>
      <c r="V2025" t="n">
        <v>500000000</v>
      </c>
      <c r="W2025" t="inlineStr"/>
      <c r="X2025" t="inlineStr">
        <is>
          <t>libre unbounded</t>
        </is>
      </c>
    </row>
    <row r="2026" ht="15" customHeight="1" s="1003">
      <c r="A2026" s="1019" t="inlineStr">
        <is>
          <t>Import</t>
        </is>
      </c>
      <c r="B2026" t="inlineStr">
        <is>
          <t>Tourteaux</t>
        </is>
      </c>
      <c r="C2026" t="inlineStr">
        <is>
          <t>kt</t>
        </is>
      </c>
      <c r="D2026" t="inlineStr">
        <is>
          <t>France</t>
        </is>
      </c>
      <c r="E2026" t="inlineStr">
        <is>
          <t>2015-16</t>
        </is>
      </c>
      <c r="F2026" t="inlineStr">
        <is>
          <t>Haricot sec</t>
        </is>
      </c>
      <c r="G2026" t="inlineStr"/>
      <c r="H2026" t="inlineStr"/>
      <c r="I2026" t="inlineStr"/>
      <c r="J2026" t="inlineStr"/>
      <c r="K2026" t="inlineStr"/>
      <c r="L2026" t="inlineStr"/>
      <c r="M2026" t="inlineStr"/>
      <c r="N2026" t="inlineStr"/>
      <c r="O2026" t="n">
        <v>-0</v>
      </c>
      <c r="P2026" t="n">
        <v>0</v>
      </c>
      <c r="Q2026" t="n">
        <v>500000000</v>
      </c>
      <c r="R2026" t="inlineStr"/>
      <c r="S2026" t="inlineStr"/>
      <c r="T2026" t="inlineStr"/>
      <c r="U2026" t="n">
        <v>0</v>
      </c>
      <c r="V2026" t="n">
        <v>500000000</v>
      </c>
      <c r="W2026" t="inlineStr"/>
      <c r="X2026" t="inlineStr">
        <is>
          <t>libre unbounded</t>
        </is>
      </c>
    </row>
    <row r="2027" ht="15" customHeight="1" s="1003">
      <c r="A2027" s="1019" t="inlineStr">
        <is>
          <t>Import</t>
        </is>
      </c>
      <c r="B2027" t="inlineStr">
        <is>
          <t>Olives</t>
        </is>
      </c>
      <c r="C2027" t="inlineStr">
        <is>
          <t>kt</t>
        </is>
      </c>
      <c r="D2027" t="inlineStr">
        <is>
          <t>France</t>
        </is>
      </c>
      <c r="E2027" t="inlineStr">
        <is>
          <t>2015-16</t>
        </is>
      </c>
      <c r="F2027" t="inlineStr">
        <is>
          <t>Haricot sec</t>
        </is>
      </c>
      <c r="G2027" t="inlineStr"/>
      <c r="H2027" t="inlineStr"/>
      <c r="I2027" t="inlineStr"/>
      <c r="J2027" t="inlineStr"/>
      <c r="K2027" t="inlineStr"/>
      <c r="L2027" t="inlineStr"/>
      <c r="M2027" t="inlineStr"/>
      <c r="N2027" t="inlineStr"/>
      <c r="O2027" t="n">
        <v>-0</v>
      </c>
      <c r="P2027" t="n">
        <v>0</v>
      </c>
      <c r="Q2027" t="n">
        <v>500000000</v>
      </c>
      <c r="R2027" t="inlineStr"/>
      <c r="S2027" t="inlineStr"/>
      <c r="T2027" t="inlineStr"/>
      <c r="U2027" t="n">
        <v>0</v>
      </c>
      <c r="V2027" t="n">
        <v>500000000</v>
      </c>
      <c r="W2027" t="inlineStr"/>
      <c r="X2027" t="inlineStr">
        <is>
          <t>libre unbounded</t>
        </is>
      </c>
    </row>
    <row r="2028" ht="15" customHeight="1" s="1003">
      <c r="A2028" s="1019" t="inlineStr">
        <is>
          <t>Import</t>
        </is>
      </c>
      <c r="B2028" t="inlineStr">
        <is>
          <t>Huile d'olive</t>
        </is>
      </c>
      <c r="C2028" t="inlineStr">
        <is>
          <t>kt</t>
        </is>
      </c>
      <c r="D2028" t="inlineStr">
        <is>
          <t>France</t>
        </is>
      </c>
      <c r="E2028" t="inlineStr">
        <is>
          <t>2015-16</t>
        </is>
      </c>
      <c r="F2028" t="inlineStr">
        <is>
          <t>Haricot sec</t>
        </is>
      </c>
      <c r="G2028" t="inlineStr"/>
      <c r="H2028" t="inlineStr"/>
      <c r="I2028" t="inlineStr"/>
      <c r="J2028" t="inlineStr"/>
      <c r="K2028" t="inlineStr"/>
      <c r="L2028" t="inlineStr"/>
      <c r="M2028" t="inlineStr"/>
      <c r="N2028" t="inlineStr"/>
      <c r="O2028" t="n">
        <v>-0</v>
      </c>
      <c r="P2028" t="n">
        <v>0</v>
      </c>
      <c r="Q2028" t="n">
        <v>500000000</v>
      </c>
      <c r="R2028" t="inlineStr"/>
      <c r="S2028" t="inlineStr"/>
      <c r="T2028" t="inlineStr"/>
      <c r="U2028" t="n">
        <v>0</v>
      </c>
      <c r="V2028" t="n">
        <v>500000000</v>
      </c>
      <c r="W2028" t="inlineStr"/>
      <c r="X2028" t="inlineStr">
        <is>
          <t>libre unbounded</t>
        </is>
      </c>
    </row>
    <row r="2029" ht="15" customHeight="1" s="1003">
      <c r="A2029" s="1019" t="inlineStr">
        <is>
          <t>Import</t>
        </is>
      </c>
      <c r="B2029" t="inlineStr">
        <is>
          <t>Grignons d'olive</t>
        </is>
      </c>
      <c r="C2029" t="inlineStr">
        <is>
          <t>kt</t>
        </is>
      </c>
      <c r="D2029" t="inlineStr">
        <is>
          <t>France</t>
        </is>
      </c>
      <c r="E2029" t="inlineStr">
        <is>
          <t>2015-16</t>
        </is>
      </c>
      <c r="F2029" t="inlineStr">
        <is>
          <t>Haricot sec</t>
        </is>
      </c>
      <c r="G2029" t="inlineStr"/>
      <c r="H2029" t="inlineStr"/>
      <c r="I2029" t="inlineStr"/>
      <c r="J2029" t="inlineStr"/>
      <c r="K2029" t="inlineStr"/>
      <c r="L2029" t="inlineStr"/>
      <c r="M2029" t="inlineStr"/>
      <c r="N2029" t="inlineStr"/>
      <c r="O2029" t="n">
        <v>-0</v>
      </c>
      <c r="P2029" t="n">
        <v>0</v>
      </c>
      <c r="Q2029" t="n">
        <v>500000000</v>
      </c>
      <c r="R2029" t="inlineStr"/>
      <c r="S2029" t="inlineStr"/>
      <c r="T2029" t="inlineStr"/>
      <c r="U2029" t="n">
        <v>0</v>
      </c>
      <c r="V2029" t="n">
        <v>500000000</v>
      </c>
      <c r="W2029" t="inlineStr"/>
      <c r="X2029" t="inlineStr">
        <is>
          <t>libre unbounded</t>
        </is>
      </c>
    </row>
    <row r="2030" ht="15" customHeight="1" s="1003">
      <c r="A2030" s="1019" t="inlineStr">
        <is>
          <t>Import</t>
        </is>
      </c>
      <c r="B2030" t="inlineStr">
        <is>
          <t>Olives de table</t>
        </is>
      </c>
      <c r="C2030" t="inlineStr">
        <is>
          <t>kt</t>
        </is>
      </c>
      <c r="D2030" t="inlineStr">
        <is>
          <t>France</t>
        </is>
      </c>
      <c r="E2030" t="inlineStr">
        <is>
          <t>2015-16</t>
        </is>
      </c>
      <c r="F2030" t="inlineStr">
        <is>
          <t>Haricot sec</t>
        </is>
      </c>
      <c r="G2030" t="inlineStr"/>
      <c r="H2030" t="inlineStr"/>
      <c r="I2030" t="inlineStr"/>
      <c r="J2030" t="inlineStr"/>
      <c r="K2030" t="inlineStr"/>
      <c r="L2030" t="inlineStr"/>
      <c r="M2030" t="inlineStr"/>
      <c r="N2030" t="inlineStr"/>
      <c r="O2030" t="n">
        <v>-0</v>
      </c>
      <c r="P2030" t="n">
        <v>0</v>
      </c>
      <c r="Q2030" t="n">
        <v>500000000</v>
      </c>
      <c r="R2030" t="inlineStr"/>
      <c r="S2030" t="inlineStr"/>
      <c r="T2030" t="inlineStr"/>
      <c r="U2030" t="n">
        <v>0</v>
      </c>
      <c r="V2030" t="n">
        <v>500000000</v>
      </c>
      <c r="W2030" t="inlineStr"/>
      <c r="X2030" t="inlineStr">
        <is>
          <t>libre unbounded</t>
        </is>
      </c>
    </row>
    <row r="2031" ht="15" customHeight="1" s="1003">
      <c r="A2031" s="1019" t="inlineStr">
        <is>
          <t>Import</t>
        </is>
      </c>
      <c r="B2031" t="inlineStr">
        <is>
          <t>Graines collectées</t>
        </is>
      </c>
      <c r="C2031" t="inlineStr">
        <is>
          <t>kt</t>
        </is>
      </c>
      <c r="D2031" t="inlineStr">
        <is>
          <t>France</t>
        </is>
      </c>
      <c r="E2031" t="inlineStr">
        <is>
          <t>2015-16</t>
        </is>
      </c>
      <c r="F2031" t="inlineStr">
        <is>
          <t>Haricot sec</t>
        </is>
      </c>
      <c r="G2031" t="inlineStr"/>
      <c r="H2031" t="inlineStr">
        <is>
          <t>Importation de graines = 31 kt (Douanes françaises - Eurostat)</t>
        </is>
      </c>
      <c r="I2031" t="inlineStr">
        <is>
          <t>Douanes françaises - Eurostat</t>
        </is>
      </c>
      <c r="J2031" t="inlineStr"/>
      <c r="K2031" t="inlineStr">
        <is>
          <t>Volume</t>
        </is>
      </c>
      <c r="L2031" t="inlineStr">
        <is>
          <t>Importation de graines</t>
        </is>
      </c>
      <c r="M2031" t="inlineStr">
        <is>
          <t>Echanges mensuels - EUROSTAT</t>
        </is>
      </c>
      <c r="N2031" t="inlineStr"/>
      <c r="O2031" t="n">
        <v>31.4</v>
      </c>
      <c r="P2031" t="inlineStr"/>
      <c r="Q2031" t="inlineStr"/>
      <c r="R2031" t="n">
        <v>31.37</v>
      </c>
      <c r="S2031" t="n">
        <v>1.57</v>
      </c>
      <c r="T2031" t="n">
        <v>0.1</v>
      </c>
      <c r="U2031" t="n">
        <v>0</v>
      </c>
      <c r="V2031" t="n">
        <v>500000000</v>
      </c>
      <c r="W2031" t="n">
        <v>0</v>
      </c>
      <c r="X2031" t="inlineStr">
        <is>
          <t>mesuré</t>
        </is>
      </c>
    </row>
    <row r="2032" ht="15" customHeight="1" s="1003">
      <c r="A2032" s="1019" t="inlineStr">
        <is>
          <t>Graines récoltées</t>
        </is>
      </c>
      <c r="B2032" t="inlineStr">
        <is>
          <t>Ferme</t>
        </is>
      </c>
      <c r="C2032" t="inlineStr">
        <is>
          <t>kt</t>
        </is>
      </c>
      <c r="D2032" t="inlineStr">
        <is>
          <t>France</t>
        </is>
      </c>
      <c r="E2032" t="inlineStr">
        <is>
          <t>2015-16</t>
        </is>
      </c>
      <c r="F2032" t="inlineStr">
        <is>
          <t>Olive</t>
        </is>
      </c>
      <c r="G2032" t="inlineStr"/>
      <c r="H2032" t="inlineStr"/>
      <c r="I2032" t="inlineStr"/>
      <c r="J2032" t="inlineStr"/>
      <c r="K2032" t="inlineStr"/>
      <c r="L2032" t="inlineStr"/>
      <c r="M2032" t="inlineStr"/>
      <c r="N2032" t="inlineStr"/>
      <c r="O2032" t="n">
        <v>0</v>
      </c>
      <c r="P2032" t="inlineStr"/>
      <c r="Q2032" t="inlineStr"/>
      <c r="R2032" t="inlineStr"/>
      <c r="S2032" t="inlineStr"/>
      <c r="T2032" t="inlineStr"/>
      <c r="U2032" t="n">
        <v>0</v>
      </c>
      <c r="V2032" t="n">
        <v>500000000</v>
      </c>
      <c r="W2032" t="inlineStr"/>
      <c r="X2032" t="inlineStr">
        <is>
          <t>déterminé</t>
        </is>
      </c>
    </row>
    <row r="2033" ht="15" customHeight="1" s="1003">
      <c r="A2033" s="1019" t="inlineStr">
        <is>
          <t>Graines récoltées</t>
        </is>
      </c>
      <c r="B2033" t="inlineStr">
        <is>
          <t>OS</t>
        </is>
      </c>
      <c r="C2033" t="inlineStr">
        <is>
          <t>kt</t>
        </is>
      </c>
      <c r="D2033" t="inlineStr">
        <is>
          <t>France</t>
        </is>
      </c>
      <c r="E2033" t="inlineStr">
        <is>
          <t>2015-16</t>
        </is>
      </c>
      <c r="F2033" t="inlineStr">
        <is>
          <t>Olive</t>
        </is>
      </c>
      <c r="G2033" t="inlineStr"/>
      <c r="H2033" t="inlineStr"/>
      <c r="I2033" t="inlineStr"/>
      <c r="J2033" t="inlineStr"/>
      <c r="K2033" t="inlineStr"/>
      <c r="L2033" t="inlineStr"/>
      <c r="M2033" t="inlineStr"/>
      <c r="N2033" t="inlineStr"/>
      <c r="O2033" t="n">
        <v>0</v>
      </c>
      <c r="P2033" t="n">
        <v>0</v>
      </c>
      <c r="Q2033" t="n">
        <v>500000000</v>
      </c>
      <c r="R2033" t="inlineStr"/>
      <c r="S2033" t="inlineStr"/>
      <c r="T2033" t="inlineStr"/>
      <c r="U2033" t="n">
        <v>0</v>
      </c>
      <c r="V2033" t="n">
        <v>500000000</v>
      </c>
      <c r="W2033" t="inlineStr"/>
      <c r="X2033" t="inlineStr">
        <is>
          <t>libre unbounded</t>
        </is>
      </c>
    </row>
    <row r="2034" ht="15" customHeight="1" s="1003">
      <c r="A2034" s="1019" t="inlineStr">
        <is>
          <t>Olives</t>
        </is>
      </c>
      <c r="B2034" t="inlineStr">
        <is>
          <t>Export</t>
        </is>
      </c>
      <c r="C2034" t="inlineStr">
        <is>
          <t>kt</t>
        </is>
      </c>
      <c r="D2034" t="inlineStr">
        <is>
          <t>France</t>
        </is>
      </c>
      <c r="E2034" t="inlineStr">
        <is>
          <t>2015-16</t>
        </is>
      </c>
      <c r="F2034" t="inlineStr">
        <is>
          <t>Olive</t>
        </is>
      </c>
      <c r="G2034" t="inlineStr"/>
      <c r="H2034" t="inlineStr">
        <is>
          <t>Exportation d'olives = 0 kt (Douanes françaises - Eurostat)</t>
        </is>
      </c>
      <c r="I2034" t="inlineStr">
        <is>
          <t>Douanes françaises - Eurostat</t>
        </is>
      </c>
      <c r="J2034" t="inlineStr"/>
      <c r="K2034" t="inlineStr">
        <is>
          <t>Volume</t>
        </is>
      </c>
      <c r="L2034" t="inlineStr">
        <is>
          <t>Exportation d'olives</t>
        </is>
      </c>
      <c r="M2034" t="inlineStr">
        <is>
          <t>Echanges mensuels - EUROSTAT</t>
        </is>
      </c>
      <c r="N2034" t="inlineStr"/>
      <c r="O2034" t="n">
        <v>0.08</v>
      </c>
      <c r="P2034" t="inlineStr"/>
      <c r="Q2034" t="inlineStr"/>
      <c r="R2034" t="n">
        <v>0.08</v>
      </c>
      <c r="S2034" t="n">
        <v>0</v>
      </c>
      <c r="T2034" t="n">
        <v>0.1</v>
      </c>
      <c r="U2034" t="n">
        <v>0</v>
      </c>
      <c r="V2034" t="n">
        <v>500000000</v>
      </c>
      <c r="W2034" t="n">
        <v>0</v>
      </c>
      <c r="X2034" t="inlineStr">
        <is>
          <t>mesuré</t>
        </is>
      </c>
    </row>
    <row r="2035" ht="15" customHeight="1" s="1003">
      <c r="A2035" s="1019" t="inlineStr">
        <is>
          <t>Olives</t>
        </is>
      </c>
      <c r="B2035" t="inlineStr">
        <is>
          <t>Moulin</t>
        </is>
      </c>
      <c r="C2035" t="inlineStr">
        <is>
          <t>kt</t>
        </is>
      </c>
      <c r="D2035" t="inlineStr">
        <is>
          <t>France</t>
        </is>
      </c>
      <c r="E2035" t="inlineStr">
        <is>
          <t>2015-16</t>
        </is>
      </c>
      <c r="F2035" t="inlineStr">
        <is>
          <t>Olive</t>
        </is>
      </c>
      <c r="G2035" t="inlineStr">
        <is>
          <t>Consommation d'olives par les moulins = 37 kt (FranceAgriMer)</t>
        </is>
      </c>
      <c r="H2035" t="inlineStr"/>
      <c r="I2035" t="inlineStr">
        <is>
          <t>FranceAgriMer</t>
        </is>
      </c>
      <c r="J2035" t="inlineStr"/>
      <c r="K2035" t="inlineStr">
        <is>
          <t>Volume</t>
        </is>
      </c>
      <c r="L2035" t="inlineStr">
        <is>
          <t>Consommation d'olives par les moulins</t>
        </is>
      </c>
      <c r="M2035" t="inlineStr">
        <is>
          <t>Marché olive - AFIDOL, FAM</t>
        </is>
      </c>
      <c r="N2035" t="inlineStr"/>
      <c r="O2035" t="n">
        <v>36.9</v>
      </c>
      <c r="P2035" t="inlineStr"/>
      <c r="Q2035" t="inlineStr"/>
      <c r="R2035" t="n">
        <v>36.89</v>
      </c>
      <c r="S2035" t="n">
        <v>1.84</v>
      </c>
      <c r="T2035" t="n">
        <v>0.1</v>
      </c>
      <c r="U2035" t="n">
        <v>0</v>
      </c>
      <c r="V2035" t="n">
        <v>500000000</v>
      </c>
      <c r="W2035" t="n">
        <v>0</v>
      </c>
      <c r="X2035" t="inlineStr">
        <is>
          <t>mesuré</t>
        </is>
      </c>
    </row>
    <row r="2036" ht="15" customHeight="1" s="1003">
      <c r="A2036" s="1019" t="inlineStr">
        <is>
          <t>Olives</t>
        </is>
      </c>
      <c r="B2036" t="inlineStr">
        <is>
          <t>Conservation ou préparation d'olives</t>
        </is>
      </c>
      <c r="C2036" t="inlineStr">
        <is>
          <t>kt</t>
        </is>
      </c>
      <c r="D2036" t="inlineStr">
        <is>
          <t>France</t>
        </is>
      </c>
      <c r="E2036" t="inlineStr">
        <is>
          <t>2015-16</t>
        </is>
      </c>
      <c r="F2036" t="inlineStr">
        <is>
          <t>Olive</t>
        </is>
      </c>
      <c r="G2036" t="inlineStr">
        <is>
          <t>Production d'olives de table = 2 kt (FranceAgriMer)</t>
        </is>
      </c>
      <c r="H2036" t="inlineStr"/>
      <c r="I2036" t="inlineStr">
        <is>
          <t>FranceAgriMer</t>
        </is>
      </c>
      <c r="J2036" t="inlineStr"/>
      <c r="K2036" t="inlineStr">
        <is>
          <t>Volume</t>
        </is>
      </c>
      <c r="L2036" t="inlineStr">
        <is>
          <t>Production d'olives de table</t>
        </is>
      </c>
      <c r="M2036" t="inlineStr">
        <is>
          <t>Marché olive - AFIDOL, FAM</t>
        </is>
      </c>
      <c r="N2036" t="inlineStr"/>
      <c r="O2036" t="n">
        <v>1.59</v>
      </c>
      <c r="P2036" t="inlineStr"/>
      <c r="Q2036" t="inlineStr"/>
      <c r="R2036" t="n">
        <v>1.59</v>
      </c>
      <c r="S2036" t="n">
        <v>0.08</v>
      </c>
      <c r="T2036" t="n">
        <v>0.1</v>
      </c>
      <c r="U2036" t="n">
        <v>0</v>
      </c>
      <c r="V2036" t="n">
        <v>500000000</v>
      </c>
      <c r="W2036" t="n">
        <v>0</v>
      </c>
      <c r="X2036" t="inlineStr">
        <is>
          <t>mesuré</t>
        </is>
      </c>
    </row>
    <row r="2037" ht="15" customHeight="1" s="1003">
      <c r="A2037" s="1019" t="inlineStr">
        <is>
          <t>Olives</t>
        </is>
      </c>
      <c r="B2037" t="inlineStr">
        <is>
          <t>Ecart statistique</t>
        </is>
      </c>
      <c r="C2037" t="inlineStr">
        <is>
          <t>kt</t>
        </is>
      </c>
      <c r="D2037" t="inlineStr">
        <is>
          <t>France</t>
        </is>
      </c>
      <c r="E2037" t="inlineStr">
        <is>
          <t>2015-16</t>
        </is>
      </c>
      <c r="F2037" t="inlineStr">
        <is>
          <t>Olive</t>
        </is>
      </c>
      <c r="G2037" t="inlineStr"/>
      <c r="H2037" t="inlineStr"/>
      <c r="I2037" t="inlineStr"/>
      <c r="J2037" t="inlineStr"/>
      <c r="K2037" t="inlineStr"/>
      <c r="L2037" t="inlineStr"/>
      <c r="M2037" t="inlineStr"/>
      <c r="N2037" t="inlineStr"/>
      <c r="O2037" t="n">
        <v>0</v>
      </c>
      <c r="P2037" t="inlineStr"/>
      <c r="Q2037" t="inlineStr"/>
      <c r="R2037" t="n">
        <v>0</v>
      </c>
      <c r="S2037" t="n">
        <v>0</v>
      </c>
      <c r="T2037" t="inlineStr"/>
      <c r="U2037" t="n">
        <v>0</v>
      </c>
      <c r="V2037" t="n">
        <v>500000000</v>
      </c>
      <c r="W2037" t="n">
        <v>0</v>
      </c>
      <c r="X2037" t="inlineStr">
        <is>
          <t>mesuré</t>
        </is>
      </c>
    </row>
    <row r="2038" ht="15" customHeight="1" s="1003">
      <c r="A2038" s="1019" t="inlineStr">
        <is>
          <t>Graines autoconsommées</t>
        </is>
      </c>
      <c r="B2038" t="inlineStr">
        <is>
          <t>Hors FAB</t>
        </is>
      </c>
      <c r="C2038" t="inlineStr">
        <is>
          <t>kt</t>
        </is>
      </c>
      <c r="D2038" t="inlineStr">
        <is>
          <t>France</t>
        </is>
      </c>
      <c r="E2038" t="inlineStr">
        <is>
          <t>2015-16</t>
        </is>
      </c>
      <c r="F2038" t="inlineStr">
        <is>
          <t>Olive</t>
        </is>
      </c>
      <c r="G2038" t="inlineStr"/>
      <c r="H2038" t="inlineStr"/>
      <c r="I2038" t="inlineStr"/>
      <c r="J2038" t="inlineStr">
        <is>
          <t>Pas de consommation de graines en alimentation animale</t>
        </is>
      </c>
      <c r="K2038" t="inlineStr"/>
      <c r="L2038" t="inlineStr">
        <is>
          <t>Consommation de graines à la ferme directement</t>
        </is>
      </c>
      <c r="M2038" t="inlineStr"/>
      <c r="N2038" t="inlineStr"/>
      <c r="O2038" t="n">
        <v>0</v>
      </c>
      <c r="P2038" t="inlineStr"/>
      <c r="Q2038" t="inlineStr"/>
      <c r="R2038" t="n">
        <v>0</v>
      </c>
      <c r="S2038" t="n">
        <v>0</v>
      </c>
      <c r="T2038" t="inlineStr"/>
      <c r="U2038" t="n">
        <v>0</v>
      </c>
      <c r="V2038" t="n">
        <v>500000000</v>
      </c>
      <c r="W2038" t="n">
        <v>0</v>
      </c>
      <c r="X2038" t="inlineStr">
        <is>
          <t>mesuré</t>
        </is>
      </c>
    </row>
    <row r="2039" ht="15" customHeight="1" s="1003">
      <c r="A2039" s="1019" t="inlineStr">
        <is>
          <t>Graines autoconsommées</t>
        </is>
      </c>
      <c r="B2039" t="inlineStr">
        <is>
          <t>Vente directe et autoconsommation</t>
        </is>
      </c>
      <c r="C2039" t="inlineStr">
        <is>
          <t>kt</t>
        </is>
      </c>
      <c r="D2039" t="inlineStr">
        <is>
          <t>France</t>
        </is>
      </c>
      <c r="E2039" t="inlineStr">
        <is>
          <t>2015-16</t>
        </is>
      </c>
      <c r="F2039" t="inlineStr">
        <is>
          <t>Olive</t>
        </is>
      </c>
      <c r="G2039" t="inlineStr"/>
      <c r="H2039" t="inlineStr"/>
      <c r="I2039" t="inlineStr"/>
      <c r="J2039" t="inlineStr">
        <is>
          <t>Le reste des graines autoconsommées est consommé en alimentation humaine</t>
        </is>
      </c>
      <c r="K2039" t="inlineStr"/>
      <c r="L2039" t="inlineStr">
        <is>
          <t>Consommation de graines à la ferme directement</t>
        </is>
      </c>
      <c r="M2039" t="inlineStr"/>
      <c r="N2039" t="inlineStr"/>
      <c r="O2039" t="n">
        <v>0</v>
      </c>
      <c r="P2039" t="n">
        <v>0</v>
      </c>
      <c r="Q2039" t="n">
        <v>-0</v>
      </c>
      <c r="R2039" t="inlineStr"/>
      <c r="S2039" t="inlineStr"/>
      <c r="T2039" t="inlineStr"/>
      <c r="U2039" t="n">
        <v>0</v>
      </c>
      <c r="V2039" t="n">
        <v>500000000</v>
      </c>
      <c r="W2039" t="inlineStr"/>
      <c r="X2039" t="inlineStr">
        <is>
          <t>libre</t>
        </is>
      </c>
    </row>
    <row r="2040" ht="15" customHeight="1" s="1003">
      <c r="A2040" s="1019" t="inlineStr">
        <is>
          <t>Graines autoconsommées</t>
        </is>
      </c>
      <c r="B2040" t="inlineStr">
        <is>
          <t>Alimentation humaine</t>
        </is>
      </c>
      <c r="C2040" t="inlineStr">
        <is>
          <t>kt</t>
        </is>
      </c>
      <c r="D2040" t="inlineStr">
        <is>
          <t>France</t>
        </is>
      </c>
      <c r="E2040" t="inlineStr">
        <is>
          <t>2015-16</t>
        </is>
      </c>
      <c r="F2040" t="inlineStr">
        <is>
          <t>Olive</t>
        </is>
      </c>
      <c r="G2040" t="inlineStr"/>
      <c r="H2040" t="inlineStr"/>
      <c r="I2040" t="inlineStr"/>
      <c r="J2040" t="inlineStr"/>
      <c r="K2040" t="inlineStr"/>
      <c r="L2040" t="inlineStr"/>
      <c r="M2040" t="inlineStr"/>
      <c r="N2040" t="inlineStr"/>
      <c r="O2040" t="n">
        <v>0</v>
      </c>
      <c r="P2040" t="n">
        <v>0</v>
      </c>
      <c r="Q2040" t="n">
        <v>0</v>
      </c>
      <c r="R2040" t="inlineStr"/>
      <c r="S2040" t="inlineStr"/>
      <c r="T2040" t="inlineStr"/>
      <c r="U2040" t="n">
        <v>0</v>
      </c>
      <c r="V2040" t="n">
        <v>500000000</v>
      </c>
      <c r="W2040" t="inlineStr"/>
      <c r="X2040" t="inlineStr">
        <is>
          <t>libre</t>
        </is>
      </c>
    </row>
    <row r="2041" ht="15" customHeight="1" s="1003">
      <c r="A2041" s="1019" t="inlineStr">
        <is>
          <t>Graines autoconsommées</t>
        </is>
      </c>
      <c r="B2041" t="inlineStr">
        <is>
          <t>Usages alimentaires</t>
        </is>
      </c>
      <c r="C2041" t="inlineStr">
        <is>
          <t>kt</t>
        </is>
      </c>
      <c r="D2041" t="inlineStr">
        <is>
          <t>France</t>
        </is>
      </c>
      <c r="E2041" t="inlineStr">
        <is>
          <t>2015-16</t>
        </is>
      </c>
      <c r="F2041" t="inlineStr">
        <is>
          <t>Olive</t>
        </is>
      </c>
      <c r="G2041" t="inlineStr"/>
      <c r="H2041" t="inlineStr"/>
      <c r="I2041" t="inlineStr"/>
      <c r="J2041" t="inlineStr"/>
      <c r="K2041" t="inlineStr"/>
      <c r="L2041" t="inlineStr"/>
      <c r="M2041" t="inlineStr"/>
      <c r="N2041" t="inlineStr"/>
      <c r="O2041" t="n">
        <v>0</v>
      </c>
      <c r="P2041" t="n">
        <v>0</v>
      </c>
      <c r="Q2041" t="n">
        <v>0</v>
      </c>
      <c r="R2041" t="inlineStr"/>
      <c r="S2041" t="inlineStr"/>
      <c r="T2041" t="inlineStr"/>
      <c r="U2041" t="n">
        <v>0</v>
      </c>
      <c r="V2041" t="n">
        <v>500000000</v>
      </c>
      <c r="W2041" t="inlineStr"/>
      <c r="X2041" t="inlineStr">
        <is>
          <t>libre</t>
        </is>
      </c>
    </row>
    <row r="2042" ht="15" customHeight="1" s="1003">
      <c r="A2042" s="1019" t="inlineStr">
        <is>
          <t>Graines autoconsommées</t>
        </is>
      </c>
      <c r="B2042" t="inlineStr">
        <is>
          <t>Alimentation animale rente</t>
        </is>
      </c>
      <c r="C2042" t="inlineStr">
        <is>
          <t>kt</t>
        </is>
      </c>
      <c r="D2042" t="inlineStr">
        <is>
          <t>France</t>
        </is>
      </c>
      <c r="E2042" t="inlineStr">
        <is>
          <t>2015-16</t>
        </is>
      </c>
      <c r="F2042" t="inlineStr">
        <is>
          <t>Olive</t>
        </is>
      </c>
      <c r="G2042" t="inlineStr"/>
      <c r="H2042" t="inlineStr"/>
      <c r="I2042" t="inlineStr"/>
      <c r="J2042" t="inlineStr"/>
      <c r="K2042" t="inlineStr"/>
      <c r="L2042" t="inlineStr"/>
      <c r="M2042" t="inlineStr"/>
      <c r="N2042" t="inlineStr"/>
      <c r="O2042" t="n">
        <v>0</v>
      </c>
      <c r="P2042" t="inlineStr"/>
      <c r="Q2042" t="inlineStr"/>
      <c r="R2042" t="inlineStr"/>
      <c r="S2042" t="inlineStr"/>
      <c r="T2042" t="inlineStr"/>
      <c r="U2042" t="n">
        <v>0</v>
      </c>
      <c r="V2042" t="n">
        <v>500000000</v>
      </c>
      <c r="W2042" t="inlineStr"/>
      <c r="X2042" t="inlineStr">
        <is>
          <t>déterminé</t>
        </is>
      </c>
    </row>
    <row r="2043" ht="15" customHeight="1" s="1003">
      <c r="A2043" s="1019" t="inlineStr">
        <is>
          <t>Graines autoconsommées</t>
        </is>
      </c>
      <c r="B2043" t="inlineStr">
        <is>
          <t>Alimentation animale</t>
        </is>
      </c>
      <c r="C2043" t="inlineStr">
        <is>
          <t>kt</t>
        </is>
      </c>
      <c r="D2043" t="inlineStr">
        <is>
          <t>France</t>
        </is>
      </c>
      <c r="E2043" t="inlineStr">
        <is>
          <t>2015-16</t>
        </is>
      </c>
      <c r="F2043" t="inlineStr">
        <is>
          <t>Olive</t>
        </is>
      </c>
      <c r="G2043" t="inlineStr"/>
      <c r="H2043" t="inlineStr"/>
      <c r="I2043" t="inlineStr"/>
      <c r="J2043" t="inlineStr"/>
      <c r="K2043" t="inlineStr"/>
      <c r="L2043" t="inlineStr"/>
      <c r="M2043" t="inlineStr"/>
      <c r="N2043" t="inlineStr"/>
      <c r="O2043" t="n">
        <v>0</v>
      </c>
      <c r="P2043" t="inlineStr"/>
      <c r="Q2043" t="inlineStr"/>
      <c r="R2043" t="inlineStr"/>
      <c r="S2043" t="inlineStr"/>
      <c r="T2043" t="inlineStr"/>
      <c r="U2043" t="n">
        <v>0</v>
      </c>
      <c r="V2043" t="n">
        <v>500000000</v>
      </c>
      <c r="W2043" t="inlineStr"/>
      <c r="X2043" t="inlineStr">
        <is>
          <t>déterminé</t>
        </is>
      </c>
    </row>
    <row r="2044" ht="15" customHeight="1" s="1003">
      <c r="A2044" s="1019" t="inlineStr">
        <is>
          <t>Graines autoconsommées</t>
        </is>
      </c>
      <c r="B2044" t="inlineStr">
        <is>
          <t>Débouchés</t>
        </is>
      </c>
      <c r="C2044" t="inlineStr">
        <is>
          <t>kt</t>
        </is>
      </c>
      <c r="D2044" t="inlineStr">
        <is>
          <t>France</t>
        </is>
      </c>
      <c r="E2044" t="inlineStr">
        <is>
          <t>2015-16</t>
        </is>
      </c>
      <c r="F2044" t="inlineStr">
        <is>
          <t>Olive</t>
        </is>
      </c>
      <c r="G2044" t="inlineStr"/>
      <c r="H2044" t="inlineStr"/>
      <c r="I2044" t="inlineStr"/>
      <c r="J2044" t="inlineStr"/>
      <c r="K2044" t="inlineStr"/>
      <c r="L2044" t="inlineStr"/>
      <c r="M2044" t="inlineStr"/>
      <c r="N2044" t="inlineStr"/>
      <c r="O2044" t="n">
        <v>0</v>
      </c>
      <c r="P2044" t="n">
        <v>0</v>
      </c>
      <c r="Q2044" t="n">
        <v>0</v>
      </c>
      <c r="R2044" t="inlineStr"/>
      <c r="S2044" t="inlineStr"/>
      <c r="T2044" t="inlineStr"/>
      <c r="U2044" t="n">
        <v>0</v>
      </c>
      <c r="V2044" t="n">
        <v>500000000</v>
      </c>
      <c r="W2044" t="inlineStr"/>
      <c r="X2044" t="inlineStr">
        <is>
          <t>libre</t>
        </is>
      </c>
    </row>
    <row r="2045" ht="15" customHeight="1" s="1003">
      <c r="A2045" s="1019" t="inlineStr">
        <is>
          <t>Graines autoconsommées</t>
        </is>
      </c>
      <c r="B2045" t="inlineStr">
        <is>
          <t>FAF</t>
        </is>
      </c>
      <c r="C2045" t="inlineStr">
        <is>
          <t>kt</t>
        </is>
      </c>
      <c r="D2045" t="inlineStr">
        <is>
          <t>France</t>
        </is>
      </c>
      <c r="E2045" t="inlineStr">
        <is>
          <t>2015-16</t>
        </is>
      </c>
      <c r="F2045" t="inlineStr">
        <is>
          <t>Olive</t>
        </is>
      </c>
      <c r="G2045" t="inlineStr"/>
      <c r="H2045" t="inlineStr"/>
      <c r="I2045" t="inlineStr"/>
      <c r="J2045" t="inlineStr"/>
      <c r="K2045" t="inlineStr"/>
      <c r="L2045" t="inlineStr"/>
      <c r="M2045" t="inlineStr"/>
      <c r="N2045" t="inlineStr"/>
      <c r="O2045" t="n">
        <v>0</v>
      </c>
      <c r="P2045" t="n">
        <v>0</v>
      </c>
      <c r="Q2045" t="n">
        <v>-0</v>
      </c>
      <c r="R2045" t="inlineStr"/>
      <c r="S2045" t="inlineStr"/>
      <c r="T2045" t="inlineStr"/>
      <c r="U2045" t="n">
        <v>0</v>
      </c>
      <c r="V2045" t="n">
        <v>500000000</v>
      </c>
      <c r="W2045" t="inlineStr"/>
      <c r="X2045" t="inlineStr">
        <is>
          <t>libre</t>
        </is>
      </c>
    </row>
    <row r="2046" ht="15" customHeight="1" s="1003">
      <c r="A2046" s="1019" t="inlineStr">
        <is>
          <t>Graines autoconsommées</t>
        </is>
      </c>
      <c r="B2046" t="inlineStr">
        <is>
          <t>Direct élevage</t>
        </is>
      </c>
      <c r="C2046" t="inlineStr">
        <is>
          <t>kt</t>
        </is>
      </c>
      <c r="D2046" t="inlineStr">
        <is>
          <t>France</t>
        </is>
      </c>
      <c r="E2046" t="inlineStr">
        <is>
          <t>2015-16</t>
        </is>
      </c>
      <c r="F2046" t="inlineStr">
        <is>
          <t>Olive</t>
        </is>
      </c>
      <c r="G2046" t="inlineStr"/>
      <c r="H2046" t="inlineStr"/>
      <c r="I2046" t="inlineStr"/>
      <c r="J2046" t="inlineStr"/>
      <c r="K2046" t="inlineStr"/>
      <c r="L2046" t="inlineStr"/>
      <c r="M2046" t="inlineStr"/>
      <c r="N2046" t="inlineStr"/>
      <c r="O2046" t="n">
        <v>0</v>
      </c>
      <c r="P2046" t="n">
        <v>0</v>
      </c>
      <c r="Q2046" t="n">
        <v>-0</v>
      </c>
      <c r="R2046" t="inlineStr"/>
      <c r="S2046" t="inlineStr"/>
      <c r="T2046" t="inlineStr"/>
      <c r="U2046" t="n">
        <v>0</v>
      </c>
      <c r="V2046" t="n">
        <v>500000000</v>
      </c>
      <c r="W2046" t="inlineStr"/>
      <c r="X2046" t="inlineStr">
        <is>
          <t>libre</t>
        </is>
      </c>
    </row>
    <row r="2047" ht="15" customHeight="1" s="1003">
      <c r="A2047" s="1019" t="inlineStr">
        <is>
          <t>Graines autoconsommées</t>
        </is>
      </c>
      <c r="B2047" t="inlineStr">
        <is>
          <t>Elimination/Pertes</t>
        </is>
      </c>
      <c r="C2047" t="inlineStr">
        <is>
          <t>kt</t>
        </is>
      </c>
      <c r="D2047" t="inlineStr">
        <is>
          <t>France</t>
        </is>
      </c>
      <c r="E2047" t="inlineStr">
        <is>
          <t>2015-16</t>
        </is>
      </c>
      <c r="F2047" t="inlineStr">
        <is>
          <t>Olive</t>
        </is>
      </c>
      <c r="G2047" t="inlineStr"/>
      <c r="H2047" t="inlineStr"/>
      <c r="I2047" t="inlineStr"/>
      <c r="J2047" t="inlineStr"/>
      <c r="K2047" t="inlineStr"/>
      <c r="L2047" t="inlineStr"/>
      <c r="M2047" t="inlineStr"/>
      <c r="N2047" t="inlineStr"/>
      <c r="O2047" t="n">
        <v>0</v>
      </c>
      <c r="P2047" t="n">
        <v>0</v>
      </c>
      <c r="Q2047" t="n">
        <v>-0</v>
      </c>
      <c r="R2047" t="inlineStr"/>
      <c r="S2047" t="inlineStr"/>
      <c r="T2047" t="inlineStr"/>
      <c r="U2047" t="n">
        <v>0</v>
      </c>
      <c r="V2047" t="n">
        <v>500000000</v>
      </c>
      <c r="W2047" t="inlineStr"/>
      <c r="X2047" t="inlineStr">
        <is>
          <t>libre</t>
        </is>
      </c>
    </row>
    <row r="2048" ht="15" customHeight="1" s="1003">
      <c r="A2048" s="1019" t="inlineStr">
        <is>
          <t>Graines autoconsommées</t>
        </is>
      </c>
      <c r="B2048" t="inlineStr">
        <is>
          <t>Autres usages (ou usages indéfinis)</t>
        </is>
      </c>
      <c r="C2048" t="inlineStr">
        <is>
          <t>kt</t>
        </is>
      </c>
      <c r="D2048" t="inlineStr">
        <is>
          <t>France</t>
        </is>
      </c>
      <c r="E2048" t="inlineStr">
        <is>
          <t>2015-16</t>
        </is>
      </c>
      <c r="F2048" t="inlineStr">
        <is>
          <t>Olive</t>
        </is>
      </c>
      <c r="G2048" t="inlineStr"/>
      <c r="H2048" t="inlineStr"/>
      <c r="I2048" t="inlineStr"/>
      <c r="J2048" t="inlineStr"/>
      <c r="K2048" t="inlineStr"/>
      <c r="L2048" t="inlineStr"/>
      <c r="M2048" t="inlineStr"/>
      <c r="N2048" t="inlineStr"/>
      <c r="O2048" t="n">
        <v>0</v>
      </c>
      <c r="P2048" t="n">
        <v>0</v>
      </c>
      <c r="Q2048" t="n">
        <v>0</v>
      </c>
      <c r="R2048" t="inlineStr"/>
      <c r="S2048" t="inlineStr"/>
      <c r="T2048" t="inlineStr"/>
      <c r="U2048" t="n">
        <v>0</v>
      </c>
      <c r="V2048" t="n">
        <v>500000000</v>
      </c>
      <c r="W2048" t="inlineStr"/>
      <c r="X2048" t="inlineStr">
        <is>
          <t>libre</t>
        </is>
      </c>
    </row>
    <row r="2049" ht="15" customHeight="1" s="1003">
      <c r="A2049" s="1019" t="inlineStr">
        <is>
          <t>Graines autoconsommées</t>
        </is>
      </c>
      <c r="B2049" t="inlineStr">
        <is>
          <t>Semences fermières</t>
        </is>
      </c>
      <c r="C2049" t="inlineStr">
        <is>
          <t>kt</t>
        </is>
      </c>
      <c r="D2049" t="inlineStr">
        <is>
          <t>France</t>
        </is>
      </c>
      <c r="E2049" t="inlineStr">
        <is>
          <t>2015-16</t>
        </is>
      </c>
      <c r="F2049" t="inlineStr">
        <is>
          <t>Olive</t>
        </is>
      </c>
      <c r="G2049" t="inlineStr"/>
      <c r="H2049" t="inlineStr"/>
      <c r="I2049" t="inlineStr"/>
      <c r="J2049" t="inlineStr"/>
      <c r="K2049" t="inlineStr"/>
      <c r="L2049" t="inlineStr"/>
      <c r="M2049" t="inlineStr"/>
      <c r="N2049" t="inlineStr"/>
      <c r="O2049" t="n">
        <v>0</v>
      </c>
      <c r="P2049" t="n">
        <v>0</v>
      </c>
      <c r="Q2049" t="n">
        <v>-0</v>
      </c>
      <c r="R2049" t="inlineStr"/>
      <c r="S2049" t="inlineStr"/>
      <c r="T2049" t="inlineStr"/>
      <c r="U2049" t="n">
        <v>0</v>
      </c>
      <c r="V2049" t="n">
        <v>500000000</v>
      </c>
      <c r="W2049" t="inlineStr"/>
      <c r="X2049" t="inlineStr">
        <is>
          <t>libre</t>
        </is>
      </c>
    </row>
    <row r="2050" ht="15" customHeight="1" s="1003">
      <c r="A2050" s="1019" t="inlineStr">
        <is>
          <t>Graines autoconsommées</t>
        </is>
      </c>
      <c r="B2050" t="inlineStr">
        <is>
          <t>Semences</t>
        </is>
      </c>
      <c r="C2050" t="inlineStr">
        <is>
          <t>kt</t>
        </is>
      </c>
      <c r="D2050" t="inlineStr">
        <is>
          <t>France</t>
        </is>
      </c>
      <c r="E2050" t="inlineStr">
        <is>
          <t>2015-16</t>
        </is>
      </c>
      <c r="F2050" t="inlineStr">
        <is>
          <t>Olive</t>
        </is>
      </c>
      <c r="G2050" t="inlineStr"/>
      <c r="H2050" t="inlineStr"/>
      <c r="I2050" t="inlineStr"/>
      <c r="J2050" t="inlineStr"/>
      <c r="K2050" t="inlineStr"/>
      <c r="L2050" t="inlineStr"/>
      <c r="M2050" t="inlineStr"/>
      <c r="N2050" t="inlineStr"/>
      <c r="O2050" t="n">
        <v>0</v>
      </c>
      <c r="P2050" t="n">
        <v>0</v>
      </c>
      <c r="Q2050" t="n">
        <v>0</v>
      </c>
      <c r="R2050" t="inlineStr"/>
      <c r="S2050" t="inlineStr"/>
      <c r="T2050" t="inlineStr"/>
      <c r="U2050" t="n">
        <v>0</v>
      </c>
      <c r="V2050" t="n">
        <v>500000000</v>
      </c>
      <c r="W2050" t="inlineStr"/>
      <c r="X2050" t="inlineStr">
        <is>
          <t>libre</t>
        </is>
      </c>
    </row>
    <row r="2051" ht="15" customHeight="1" s="1003">
      <c r="A2051" s="1019" t="inlineStr">
        <is>
          <t>Stock initial</t>
        </is>
      </c>
      <c r="B2051" t="inlineStr">
        <is>
          <t>Ferme</t>
        </is>
      </c>
      <c r="C2051" t="inlineStr">
        <is>
          <t>kt</t>
        </is>
      </c>
      <c r="D2051" t="inlineStr">
        <is>
          <t>France</t>
        </is>
      </c>
      <c r="E2051" t="inlineStr">
        <is>
          <t>2015-16</t>
        </is>
      </c>
      <c r="F2051" t="inlineStr">
        <is>
          <t>Olive</t>
        </is>
      </c>
      <c r="G2051" t="inlineStr"/>
      <c r="H2051" t="inlineStr"/>
      <c r="I2051" t="inlineStr"/>
      <c r="J2051" t="inlineStr"/>
      <c r="K2051" t="inlineStr"/>
      <c r="L2051" t="inlineStr"/>
      <c r="M2051" t="inlineStr"/>
      <c r="N2051" t="inlineStr"/>
      <c r="O2051" t="n">
        <v>0</v>
      </c>
      <c r="P2051" t="inlineStr"/>
      <c r="Q2051" t="inlineStr"/>
      <c r="R2051" t="inlineStr"/>
      <c r="S2051" t="inlineStr"/>
      <c r="T2051" t="inlineStr"/>
      <c r="U2051" t="n">
        <v>0</v>
      </c>
      <c r="V2051" t="n">
        <v>500000000</v>
      </c>
      <c r="W2051" t="inlineStr"/>
      <c r="X2051" t="inlineStr">
        <is>
          <t>déterminé</t>
        </is>
      </c>
    </row>
    <row r="2052" ht="15" customHeight="1" s="1003">
      <c r="A2052" s="1019" t="inlineStr">
        <is>
          <t>Stock initial</t>
        </is>
      </c>
      <c r="B2052" t="inlineStr">
        <is>
          <t>OS</t>
        </is>
      </c>
      <c r="C2052" t="inlineStr">
        <is>
          <t>kt</t>
        </is>
      </c>
      <c r="D2052" t="inlineStr">
        <is>
          <t>France</t>
        </is>
      </c>
      <c r="E2052" t="inlineStr">
        <is>
          <t>2015-16</t>
        </is>
      </c>
      <c r="F2052" t="inlineStr">
        <is>
          <t>Olive</t>
        </is>
      </c>
      <c r="G2052" t="inlineStr"/>
      <c r="H2052" t="inlineStr"/>
      <c r="I2052" t="inlineStr"/>
      <c r="J2052" t="inlineStr"/>
      <c r="K2052" t="inlineStr"/>
      <c r="L2052" t="inlineStr"/>
      <c r="M2052" t="inlineStr"/>
      <c r="N2052" t="inlineStr"/>
      <c r="O2052" t="n">
        <v>0</v>
      </c>
      <c r="P2052" t="n">
        <v>0</v>
      </c>
      <c r="Q2052" t="n">
        <v>500000000</v>
      </c>
      <c r="R2052" t="inlineStr"/>
      <c r="S2052" t="inlineStr"/>
      <c r="T2052" t="inlineStr"/>
      <c r="U2052" t="n">
        <v>0</v>
      </c>
      <c r="V2052" t="n">
        <v>500000000</v>
      </c>
      <c r="W2052" t="inlineStr"/>
      <c r="X2052" t="inlineStr">
        <is>
          <t>libre unbounded</t>
        </is>
      </c>
    </row>
    <row r="2053" ht="15" customHeight="1" s="1003">
      <c r="A2053" s="1019" t="inlineStr">
        <is>
          <t>Stock initial à la ferme</t>
        </is>
      </c>
      <c r="B2053" t="inlineStr">
        <is>
          <t>Ferme</t>
        </is>
      </c>
      <c r="C2053" t="inlineStr">
        <is>
          <t>kt</t>
        </is>
      </c>
      <c r="D2053" t="inlineStr">
        <is>
          <t>France</t>
        </is>
      </c>
      <c r="E2053" t="inlineStr">
        <is>
          <t>2015-16</t>
        </is>
      </c>
      <c r="F2053" t="inlineStr">
        <is>
          <t>Olive</t>
        </is>
      </c>
      <c r="G2053" t="inlineStr"/>
      <c r="H2053" t="inlineStr"/>
      <c r="I2053" t="inlineStr"/>
      <c r="J2053" t="inlineStr">
        <is>
          <t>Le stock à la ferme est négligé</t>
        </is>
      </c>
      <c r="K2053" t="inlineStr"/>
      <c r="L2053" t="inlineStr">
        <is>
          <t>Stock initial à la ferme</t>
        </is>
      </c>
      <c r="M2053" t="inlineStr"/>
      <c r="N2053" t="inlineStr"/>
      <c r="O2053" t="n">
        <v>0</v>
      </c>
      <c r="P2053" t="inlineStr"/>
      <c r="Q2053" t="inlineStr"/>
      <c r="R2053" t="n">
        <v>0</v>
      </c>
      <c r="S2053" t="n">
        <v>0</v>
      </c>
      <c r="T2053" t="inlineStr"/>
      <c r="U2053" t="n">
        <v>0</v>
      </c>
      <c r="V2053" t="n">
        <v>500000000</v>
      </c>
      <c r="W2053" t="n">
        <v>0</v>
      </c>
      <c r="X2053" t="inlineStr">
        <is>
          <t>mesuré</t>
        </is>
      </c>
    </row>
    <row r="2054" ht="15" customHeight="1" s="1003">
      <c r="A2054" s="1019" t="inlineStr">
        <is>
          <t>Stock initial collecteurs</t>
        </is>
      </c>
      <c r="B2054" t="inlineStr">
        <is>
          <t>OS</t>
        </is>
      </c>
      <c r="C2054" t="inlineStr">
        <is>
          <t>kt</t>
        </is>
      </c>
      <c r="D2054" t="inlineStr">
        <is>
          <t>France</t>
        </is>
      </c>
      <c r="E2054" t="inlineStr">
        <is>
          <t>2015-16</t>
        </is>
      </c>
      <c r="F2054" t="inlineStr">
        <is>
          <t>Olive</t>
        </is>
      </c>
      <c r="G2054" t="inlineStr"/>
      <c r="H2054" t="inlineStr"/>
      <c r="I2054" t="inlineStr"/>
      <c r="J2054" t="inlineStr"/>
      <c r="K2054" t="inlineStr"/>
      <c r="L2054" t="inlineStr"/>
      <c r="M2054" t="inlineStr"/>
      <c r="N2054" t="inlineStr"/>
      <c r="O2054" t="n">
        <v>0</v>
      </c>
      <c r="P2054" t="n">
        <v>0</v>
      </c>
      <c r="Q2054" t="n">
        <v>500000000</v>
      </c>
      <c r="R2054" t="inlineStr"/>
      <c r="S2054" t="inlineStr"/>
      <c r="T2054" t="inlineStr"/>
      <c r="U2054" t="n">
        <v>0</v>
      </c>
      <c r="V2054" t="n">
        <v>500000000</v>
      </c>
      <c r="W2054" t="inlineStr"/>
      <c r="X2054" t="inlineStr">
        <is>
          <t>libre unbounded</t>
        </is>
      </c>
    </row>
    <row r="2055" ht="15" customHeight="1" s="1003">
      <c r="A2055" s="1019" t="inlineStr">
        <is>
          <t>Graines collectées</t>
        </is>
      </c>
      <c r="B2055" t="inlineStr">
        <is>
          <t>Fabrication de produits alimentaires</t>
        </is>
      </c>
      <c r="C2055" t="inlineStr">
        <is>
          <t>kt</t>
        </is>
      </c>
      <c r="D2055" t="inlineStr">
        <is>
          <t>France</t>
        </is>
      </c>
      <c r="E2055" t="inlineStr">
        <is>
          <t>2015-16</t>
        </is>
      </c>
      <c r="F2055" t="inlineStr">
        <is>
          <t>Olive</t>
        </is>
      </c>
      <c r="G2055" t="inlineStr"/>
      <c r="H2055" t="inlineStr"/>
      <c r="I2055" t="inlineStr"/>
      <c r="J2055" t="inlineStr">
        <is>
          <t>Pas de fabrication de produits alimentaires</t>
        </is>
      </c>
      <c r="K2055" t="inlineStr"/>
      <c r="L2055" t="inlineStr">
        <is>
          <t>Consommation de graines pour la fabrication de produits alimentaires</t>
        </is>
      </c>
      <c r="M2055" t="inlineStr"/>
      <c r="N2055" t="inlineStr"/>
      <c r="O2055" t="n">
        <v>0</v>
      </c>
      <c r="P2055" t="inlineStr"/>
      <c r="Q2055" t="inlineStr"/>
      <c r="R2055" t="n">
        <v>0</v>
      </c>
      <c r="S2055" t="n">
        <v>0</v>
      </c>
      <c r="T2055" t="inlineStr"/>
      <c r="U2055" t="n">
        <v>0</v>
      </c>
      <c r="V2055" t="n">
        <v>500000000</v>
      </c>
      <c r="W2055" t="n">
        <v>0</v>
      </c>
      <c r="X2055" t="inlineStr">
        <is>
          <t>mesuré</t>
        </is>
      </c>
    </row>
    <row r="2056" ht="15" customHeight="1" s="1003">
      <c r="A2056" s="1019" t="inlineStr">
        <is>
          <t>Graines collectées</t>
        </is>
      </c>
      <c r="B2056" t="inlineStr">
        <is>
          <t>Alimentation humaine</t>
        </is>
      </c>
      <c r="C2056" t="inlineStr">
        <is>
          <t>kt</t>
        </is>
      </c>
      <c r="D2056" t="inlineStr">
        <is>
          <t>France</t>
        </is>
      </c>
      <c r="E2056" t="inlineStr">
        <is>
          <t>2015-16</t>
        </is>
      </c>
      <c r="F2056" t="inlineStr">
        <is>
          <t>Olive</t>
        </is>
      </c>
      <c r="G2056" t="inlineStr"/>
      <c r="H2056" t="inlineStr"/>
      <c r="I2056" t="inlineStr"/>
      <c r="J2056" t="inlineStr">
        <is>
          <t>Pas de consommation de graines en alimentation humaine</t>
        </is>
      </c>
      <c r="K2056" t="inlineStr"/>
      <c r="L2056" t="inlineStr">
        <is>
          <t>Consommation de graines en alimentation humaine</t>
        </is>
      </c>
      <c r="M2056" t="inlineStr"/>
      <c r="N2056" t="inlineStr"/>
      <c r="O2056" t="n">
        <v>0</v>
      </c>
      <c r="P2056" t="inlineStr"/>
      <c r="Q2056" t="inlineStr"/>
      <c r="R2056" t="n">
        <v>0</v>
      </c>
      <c r="S2056" t="n">
        <v>0</v>
      </c>
      <c r="T2056" t="inlineStr"/>
      <c r="U2056" t="n">
        <v>0</v>
      </c>
      <c r="V2056" t="n">
        <v>500000000</v>
      </c>
      <c r="W2056" t="n">
        <v>0</v>
      </c>
      <c r="X2056" t="inlineStr">
        <is>
          <t>mesuré</t>
        </is>
      </c>
    </row>
    <row r="2057" ht="15" customHeight="1" s="1003">
      <c r="A2057" s="1019" t="inlineStr">
        <is>
          <t>Graines collectées</t>
        </is>
      </c>
      <c r="B2057" t="inlineStr">
        <is>
          <t>Vente directe et autoconsommation</t>
        </is>
      </c>
      <c r="C2057" t="inlineStr">
        <is>
          <t>kt</t>
        </is>
      </c>
      <c r="D2057" t="inlineStr">
        <is>
          <t>France</t>
        </is>
      </c>
      <c r="E2057" t="inlineStr">
        <is>
          <t>2015-16</t>
        </is>
      </c>
      <c r="F2057" t="inlineStr">
        <is>
          <t>Olive</t>
        </is>
      </c>
      <c r="G2057" t="inlineStr"/>
      <c r="H2057" t="inlineStr"/>
      <c r="I2057" t="inlineStr"/>
      <c r="J2057" t="inlineStr"/>
      <c r="K2057" t="inlineStr"/>
      <c r="L2057" t="inlineStr"/>
      <c r="M2057" t="inlineStr"/>
      <c r="N2057" t="inlineStr"/>
      <c r="O2057" t="n">
        <v>0</v>
      </c>
      <c r="P2057" t="n">
        <v>0</v>
      </c>
      <c r="Q2057" t="n">
        <v>-0</v>
      </c>
      <c r="R2057" t="inlineStr"/>
      <c r="S2057" t="inlineStr"/>
      <c r="T2057" t="inlineStr"/>
      <c r="U2057" t="n">
        <v>0</v>
      </c>
      <c r="V2057" t="n">
        <v>500000000</v>
      </c>
      <c r="W2057" t="inlineStr"/>
      <c r="X2057" t="inlineStr">
        <is>
          <t>libre</t>
        </is>
      </c>
    </row>
    <row r="2058" ht="15" customHeight="1" s="1003">
      <c r="A2058" s="1019" t="inlineStr">
        <is>
          <t>Graines collectées</t>
        </is>
      </c>
      <c r="B2058" t="inlineStr">
        <is>
          <t>Circuits spécialisés</t>
        </is>
      </c>
      <c r="C2058" t="inlineStr">
        <is>
          <t>kt</t>
        </is>
      </c>
      <c r="D2058" t="inlineStr">
        <is>
          <t>France</t>
        </is>
      </c>
      <c r="E2058" t="inlineStr">
        <is>
          <t>2015-16</t>
        </is>
      </c>
      <c r="F2058" t="inlineStr">
        <is>
          <t>Olive</t>
        </is>
      </c>
      <c r="G2058" t="inlineStr"/>
      <c r="H2058" t="inlineStr"/>
      <c r="I2058" t="inlineStr"/>
      <c r="J2058" t="inlineStr"/>
      <c r="K2058" t="inlineStr"/>
      <c r="L2058" t="inlineStr"/>
      <c r="M2058" t="inlineStr"/>
      <c r="N2058" t="inlineStr"/>
      <c r="O2058" t="n">
        <v>0</v>
      </c>
      <c r="P2058" t="n">
        <v>0</v>
      </c>
      <c r="Q2058" t="n">
        <v>-0</v>
      </c>
      <c r="R2058" t="inlineStr"/>
      <c r="S2058" t="inlineStr"/>
      <c r="T2058" t="inlineStr"/>
      <c r="U2058" t="n">
        <v>0</v>
      </c>
      <c r="V2058" t="n">
        <v>500000000</v>
      </c>
      <c r="W2058" t="inlineStr"/>
      <c r="X2058" t="inlineStr">
        <is>
          <t>libre</t>
        </is>
      </c>
    </row>
    <row r="2059" ht="15" customHeight="1" s="1003">
      <c r="A2059" s="1019" t="inlineStr">
        <is>
          <t>Graines collectées</t>
        </is>
      </c>
      <c r="B2059" t="inlineStr">
        <is>
          <t>GMS</t>
        </is>
      </c>
      <c r="C2059" t="inlineStr">
        <is>
          <t>kt</t>
        </is>
      </c>
      <c r="D2059" t="inlineStr">
        <is>
          <t>France</t>
        </is>
      </c>
      <c r="E2059" t="inlineStr">
        <is>
          <t>2015-16</t>
        </is>
      </c>
      <c r="F2059" t="inlineStr">
        <is>
          <t>Olive</t>
        </is>
      </c>
      <c r="G2059" t="inlineStr"/>
      <c r="H2059" t="inlineStr"/>
      <c r="I2059" t="inlineStr"/>
      <c r="J2059" t="inlineStr"/>
      <c r="K2059" t="inlineStr"/>
      <c r="L2059" t="inlineStr"/>
      <c r="M2059" t="inlineStr"/>
      <c r="N2059" t="inlineStr"/>
      <c r="O2059" t="n">
        <v>0</v>
      </c>
      <c r="P2059" t="n">
        <v>0</v>
      </c>
      <c r="Q2059" t="n">
        <v>-0</v>
      </c>
      <c r="R2059" t="inlineStr"/>
      <c r="S2059" t="inlineStr"/>
      <c r="T2059" t="inlineStr"/>
      <c r="U2059" t="n">
        <v>0</v>
      </c>
      <c r="V2059" t="n">
        <v>500000000</v>
      </c>
      <c r="W2059" t="inlineStr"/>
      <c r="X2059" t="inlineStr">
        <is>
          <t>libre</t>
        </is>
      </c>
    </row>
    <row r="2060" ht="15" customHeight="1" s="1003">
      <c r="A2060" s="1019" t="inlineStr">
        <is>
          <t>Graines collectées</t>
        </is>
      </c>
      <c r="B2060" t="inlineStr">
        <is>
          <t>RHD</t>
        </is>
      </c>
      <c r="C2060" t="inlineStr">
        <is>
          <t>kt</t>
        </is>
      </c>
      <c r="D2060" t="inlineStr">
        <is>
          <t>France</t>
        </is>
      </c>
      <c r="E2060" t="inlineStr">
        <is>
          <t>2015-16</t>
        </is>
      </c>
      <c r="F2060" t="inlineStr">
        <is>
          <t>Olive</t>
        </is>
      </c>
      <c r="G2060" t="inlineStr"/>
      <c r="H2060" t="inlineStr"/>
      <c r="I2060" t="inlineStr"/>
      <c r="J2060" t="inlineStr"/>
      <c r="K2060" t="inlineStr"/>
      <c r="L2060" t="inlineStr"/>
      <c r="M2060" t="inlineStr"/>
      <c r="N2060" t="inlineStr"/>
      <c r="O2060" t="n">
        <v>0</v>
      </c>
      <c r="P2060" t="n">
        <v>0</v>
      </c>
      <c r="Q2060" t="n">
        <v>-0</v>
      </c>
      <c r="R2060" t="inlineStr"/>
      <c r="S2060" t="inlineStr"/>
      <c r="T2060" t="inlineStr"/>
      <c r="U2060" t="n">
        <v>0</v>
      </c>
      <c r="V2060" t="n">
        <v>500000000</v>
      </c>
      <c r="W2060" t="inlineStr"/>
      <c r="X2060" t="inlineStr">
        <is>
          <t>libre</t>
        </is>
      </c>
    </row>
    <row r="2061" ht="15" customHeight="1" s="1003">
      <c r="A2061" s="1019" t="inlineStr">
        <is>
          <t>Graines collectées</t>
        </is>
      </c>
      <c r="B2061" t="inlineStr">
        <is>
          <t>Trituration</t>
        </is>
      </c>
      <c r="C2061" t="inlineStr">
        <is>
          <t>kt</t>
        </is>
      </c>
      <c r="D2061" t="inlineStr">
        <is>
          <t>France</t>
        </is>
      </c>
      <c r="E2061" t="inlineStr">
        <is>
          <t>2015-16</t>
        </is>
      </c>
      <c r="F2061" t="inlineStr">
        <is>
          <t>Olive</t>
        </is>
      </c>
      <c r="G2061" t="inlineStr"/>
      <c r="H2061" t="inlineStr"/>
      <c r="I2061" t="inlineStr"/>
      <c r="J2061" t="inlineStr">
        <is>
          <t>Pas de trituration</t>
        </is>
      </c>
      <c r="K2061" t="inlineStr"/>
      <c r="L2061" t="inlineStr">
        <is>
          <t>Consommation de graines par la Trituration</t>
        </is>
      </c>
      <c r="M2061" t="inlineStr"/>
      <c r="N2061" t="inlineStr"/>
      <c r="O2061" t="n">
        <v>0</v>
      </c>
      <c r="P2061" t="inlineStr"/>
      <c r="Q2061" t="inlineStr"/>
      <c r="R2061" t="n">
        <v>0</v>
      </c>
      <c r="S2061" t="n">
        <v>0</v>
      </c>
      <c r="T2061" t="inlineStr"/>
      <c r="U2061" t="n">
        <v>0</v>
      </c>
      <c r="V2061" t="n">
        <v>500000000</v>
      </c>
      <c r="W2061" t="n">
        <v>0</v>
      </c>
      <c r="X2061" t="inlineStr">
        <is>
          <t>mesuré</t>
        </is>
      </c>
    </row>
    <row r="2062" ht="15" customHeight="1" s="1003">
      <c r="A2062" s="1019" t="inlineStr">
        <is>
          <t>Graines collectées</t>
        </is>
      </c>
      <c r="B2062" t="inlineStr">
        <is>
          <t>FAB</t>
        </is>
      </c>
      <c r="C2062" t="inlineStr">
        <is>
          <t>kt</t>
        </is>
      </c>
      <c r="D2062" t="inlineStr">
        <is>
          <t>France</t>
        </is>
      </c>
      <c r="E2062" t="inlineStr">
        <is>
          <t>2015-16</t>
        </is>
      </c>
      <c r="F2062" t="inlineStr">
        <is>
          <t>Olive</t>
        </is>
      </c>
      <c r="G2062" t="inlineStr"/>
      <c r="H2062" t="inlineStr"/>
      <c r="I2062" t="inlineStr"/>
      <c r="J2062" t="inlineStr"/>
      <c r="K2062" t="inlineStr"/>
      <c r="L2062" t="inlineStr"/>
      <c r="M2062" t="inlineStr"/>
      <c r="N2062" t="inlineStr"/>
      <c r="O2062" t="n">
        <v>0</v>
      </c>
      <c r="P2062" t="n">
        <v>0</v>
      </c>
      <c r="Q2062" t="n">
        <v>500000000</v>
      </c>
      <c r="R2062" t="inlineStr"/>
      <c r="S2062" t="inlineStr"/>
      <c r="T2062" t="inlineStr"/>
      <c r="U2062" t="n">
        <v>0</v>
      </c>
      <c r="V2062" t="n">
        <v>500000000</v>
      </c>
      <c r="W2062" t="inlineStr"/>
      <c r="X2062" t="inlineStr">
        <is>
          <t>libre unbounded</t>
        </is>
      </c>
    </row>
    <row r="2063" ht="15" customHeight="1" s="1003">
      <c r="A2063" s="1019" t="inlineStr">
        <is>
          <t>Graines collectées</t>
        </is>
      </c>
      <c r="B2063" t="inlineStr">
        <is>
          <t>Amidonnerie</t>
        </is>
      </c>
      <c r="C2063" t="inlineStr">
        <is>
          <t>kt</t>
        </is>
      </c>
      <c r="D2063" t="inlineStr">
        <is>
          <t>France</t>
        </is>
      </c>
      <c r="E2063" t="inlineStr">
        <is>
          <t>2015-16</t>
        </is>
      </c>
      <c r="F2063" t="inlineStr">
        <is>
          <t>Olive</t>
        </is>
      </c>
      <c r="G2063" t="inlineStr"/>
      <c r="H2063" t="inlineStr"/>
      <c r="I2063" t="inlineStr"/>
      <c r="J2063" t="inlineStr"/>
      <c r="K2063" t="inlineStr"/>
      <c r="L2063" t="inlineStr"/>
      <c r="M2063" t="inlineStr"/>
      <c r="N2063" t="inlineStr"/>
      <c r="O2063" t="n">
        <v>0</v>
      </c>
      <c r="P2063" t="inlineStr"/>
      <c r="Q2063" t="inlineStr"/>
      <c r="R2063" t="n">
        <v>0</v>
      </c>
      <c r="S2063" t="n">
        <v>0</v>
      </c>
      <c r="T2063" t="inlineStr"/>
      <c r="U2063" t="n">
        <v>0</v>
      </c>
      <c r="V2063" t="n">
        <v>500000000</v>
      </c>
      <c r="W2063" t="n">
        <v>0</v>
      </c>
      <c r="X2063" t="inlineStr">
        <is>
          <t>mesuré</t>
        </is>
      </c>
    </row>
    <row r="2064" ht="15" customHeight="1" s="1003">
      <c r="A2064" s="1019" t="inlineStr">
        <is>
          <t>Graines collectées</t>
        </is>
      </c>
      <c r="B2064" t="inlineStr">
        <is>
          <t>Meunerie</t>
        </is>
      </c>
      <c r="C2064" t="inlineStr">
        <is>
          <t>kt</t>
        </is>
      </c>
      <c r="D2064" t="inlineStr">
        <is>
          <t>France</t>
        </is>
      </c>
      <c r="E2064" t="inlineStr">
        <is>
          <t>2015-16</t>
        </is>
      </c>
      <c r="F2064" t="inlineStr">
        <is>
          <t>Olive</t>
        </is>
      </c>
      <c r="G2064" t="inlineStr"/>
      <c r="H2064" t="inlineStr"/>
      <c r="I2064" t="inlineStr"/>
      <c r="J2064" t="inlineStr"/>
      <c r="K2064" t="inlineStr"/>
      <c r="L2064" t="inlineStr"/>
      <c r="M2064" t="inlineStr"/>
      <c r="N2064" t="inlineStr"/>
      <c r="O2064" t="n">
        <v>0</v>
      </c>
      <c r="P2064" t="inlineStr"/>
      <c r="Q2064" t="inlineStr"/>
      <c r="R2064" t="n">
        <v>0</v>
      </c>
      <c r="S2064" t="n">
        <v>0</v>
      </c>
      <c r="T2064" t="inlineStr"/>
      <c r="U2064" t="n">
        <v>0</v>
      </c>
      <c r="V2064" t="n">
        <v>500000000</v>
      </c>
      <c r="W2064" t="n">
        <v>0</v>
      </c>
      <c r="X2064" t="inlineStr">
        <is>
          <t>mesuré</t>
        </is>
      </c>
    </row>
    <row r="2065" ht="15" customHeight="1" s="1003">
      <c r="A2065" s="1019" t="inlineStr">
        <is>
          <t>Graines collectées</t>
        </is>
      </c>
      <c r="B2065" t="inlineStr">
        <is>
          <t>Fabrication d'ingrédients</t>
        </is>
      </c>
      <c r="C2065" t="inlineStr">
        <is>
          <t>kt</t>
        </is>
      </c>
      <c r="D2065" t="inlineStr">
        <is>
          <t>France</t>
        </is>
      </c>
      <c r="E2065" t="inlineStr">
        <is>
          <t>2015-16</t>
        </is>
      </c>
      <c r="F2065" t="inlineStr">
        <is>
          <t>Olive</t>
        </is>
      </c>
      <c r="G2065" t="inlineStr"/>
      <c r="H2065" t="inlineStr"/>
      <c r="I2065" t="inlineStr"/>
      <c r="J2065" t="inlineStr"/>
      <c r="K2065" t="inlineStr"/>
      <c r="L2065" t="inlineStr"/>
      <c r="M2065" t="inlineStr"/>
      <c r="N2065" t="inlineStr"/>
      <c r="O2065" t="n">
        <v>0</v>
      </c>
      <c r="P2065" t="inlineStr"/>
      <c r="Q2065" t="inlineStr"/>
      <c r="R2065" t="n">
        <v>0</v>
      </c>
      <c r="S2065" t="n">
        <v>0</v>
      </c>
      <c r="T2065" t="inlineStr"/>
      <c r="U2065" t="n">
        <v>0</v>
      </c>
      <c r="V2065" t="n">
        <v>500000000</v>
      </c>
      <c r="W2065" t="n">
        <v>0</v>
      </c>
      <c r="X2065" t="inlineStr">
        <is>
          <t>mesuré</t>
        </is>
      </c>
    </row>
    <row r="2066" ht="15" customHeight="1" s="1003">
      <c r="A2066" s="1019" t="inlineStr">
        <is>
          <t>Graines collectées</t>
        </is>
      </c>
      <c r="B2066" t="inlineStr">
        <is>
          <t>Ménages</t>
        </is>
      </c>
      <c r="C2066" t="inlineStr">
        <is>
          <t>kt</t>
        </is>
      </c>
      <c r="D2066" t="inlineStr">
        <is>
          <t>France</t>
        </is>
      </c>
      <c r="E2066" t="inlineStr">
        <is>
          <t>2015-16</t>
        </is>
      </c>
      <c r="F2066" t="inlineStr">
        <is>
          <t>Olive</t>
        </is>
      </c>
      <c r="G2066" t="inlineStr"/>
      <c r="H2066" t="inlineStr"/>
      <c r="I2066" t="inlineStr"/>
      <c r="J2066" t="inlineStr"/>
      <c r="K2066" t="inlineStr"/>
      <c r="L2066" t="inlineStr"/>
      <c r="M2066" t="inlineStr"/>
      <c r="N2066" t="inlineStr"/>
      <c r="O2066" t="n">
        <v>0</v>
      </c>
      <c r="P2066" t="n">
        <v>0</v>
      </c>
      <c r="Q2066" t="n">
        <v>-0</v>
      </c>
      <c r="R2066" t="inlineStr"/>
      <c r="S2066" t="inlineStr"/>
      <c r="T2066" t="inlineStr"/>
      <c r="U2066" t="n">
        <v>0</v>
      </c>
      <c r="V2066" t="n">
        <v>500000000</v>
      </c>
      <c r="W2066" t="inlineStr"/>
      <c r="X2066" t="inlineStr">
        <is>
          <t>libre</t>
        </is>
      </c>
    </row>
    <row r="2067" ht="15" customHeight="1" s="1003">
      <c r="A2067" s="1019" t="inlineStr">
        <is>
          <t>Graines collectées</t>
        </is>
      </c>
      <c r="B2067" t="inlineStr">
        <is>
          <t>Circuits généralistes</t>
        </is>
      </c>
      <c r="C2067" t="inlineStr">
        <is>
          <t>kt</t>
        </is>
      </c>
      <c r="D2067" t="inlineStr">
        <is>
          <t>France</t>
        </is>
      </c>
      <c r="E2067" t="inlineStr">
        <is>
          <t>2015-16</t>
        </is>
      </c>
      <c r="F2067" t="inlineStr">
        <is>
          <t>Olive</t>
        </is>
      </c>
      <c r="G2067" t="inlineStr"/>
      <c r="H2067" t="inlineStr"/>
      <c r="I2067" t="inlineStr"/>
      <c r="J2067" t="inlineStr"/>
      <c r="K2067" t="inlineStr"/>
      <c r="L2067" t="inlineStr"/>
      <c r="M2067" t="inlineStr"/>
      <c r="N2067" t="inlineStr"/>
      <c r="O2067" t="n">
        <v>0</v>
      </c>
      <c r="P2067" t="n">
        <v>0</v>
      </c>
      <c r="Q2067" t="n">
        <v>-0</v>
      </c>
      <c r="R2067" t="inlineStr"/>
      <c r="S2067" t="inlineStr"/>
      <c r="T2067" t="inlineStr"/>
      <c r="U2067" t="n">
        <v>0</v>
      </c>
      <c r="V2067" t="n">
        <v>500000000</v>
      </c>
      <c r="W2067" t="inlineStr"/>
      <c r="X2067" t="inlineStr">
        <is>
          <t>libre</t>
        </is>
      </c>
    </row>
    <row r="2068" ht="15" customHeight="1" s="1003">
      <c r="A2068" s="1019" t="inlineStr">
        <is>
          <t>Graines collectées</t>
        </is>
      </c>
      <c r="B2068" t="inlineStr">
        <is>
          <t>Usages alimentaires</t>
        </is>
      </c>
      <c r="C2068" t="inlineStr">
        <is>
          <t>kt</t>
        </is>
      </c>
      <c r="D2068" t="inlineStr">
        <is>
          <t>France</t>
        </is>
      </c>
      <c r="E2068" t="inlineStr">
        <is>
          <t>2015-16</t>
        </is>
      </c>
      <c r="F2068" t="inlineStr">
        <is>
          <t>Olive</t>
        </is>
      </c>
      <c r="G2068" t="inlineStr"/>
      <c r="H2068" t="inlineStr"/>
      <c r="I2068" t="inlineStr"/>
      <c r="J2068" t="inlineStr"/>
      <c r="K2068" t="inlineStr"/>
      <c r="L2068" t="inlineStr"/>
      <c r="M2068" t="inlineStr"/>
      <c r="N2068" t="inlineStr"/>
      <c r="O2068" t="n">
        <v>0</v>
      </c>
      <c r="P2068" t="n">
        <v>0</v>
      </c>
      <c r="Q2068" t="n">
        <v>500000000</v>
      </c>
      <c r="R2068" t="inlineStr"/>
      <c r="S2068" t="inlineStr"/>
      <c r="T2068" t="inlineStr"/>
      <c r="U2068" t="n">
        <v>0</v>
      </c>
      <c r="V2068" t="n">
        <v>500000000</v>
      </c>
      <c r="W2068" t="inlineStr"/>
      <c r="X2068" t="inlineStr">
        <is>
          <t>libre unbounded</t>
        </is>
      </c>
    </row>
    <row r="2069" ht="15" customHeight="1" s="1003">
      <c r="A2069" s="1019" t="inlineStr">
        <is>
          <t>Graines collectées</t>
        </is>
      </c>
      <c r="B2069" t="inlineStr">
        <is>
          <t>Alimentation animale rente</t>
        </is>
      </c>
      <c r="C2069" t="inlineStr">
        <is>
          <t>kt</t>
        </is>
      </c>
      <c r="D2069" t="inlineStr">
        <is>
          <t>France</t>
        </is>
      </c>
      <c r="E2069" t="inlineStr">
        <is>
          <t>2015-16</t>
        </is>
      </c>
      <c r="F2069" t="inlineStr">
        <is>
          <t>Olive</t>
        </is>
      </c>
      <c r="G2069" t="inlineStr"/>
      <c r="H2069" t="inlineStr"/>
      <c r="I2069" t="inlineStr"/>
      <c r="J2069" t="inlineStr"/>
      <c r="K2069" t="inlineStr"/>
      <c r="L2069" t="inlineStr"/>
      <c r="M2069" t="inlineStr"/>
      <c r="N2069" t="inlineStr"/>
      <c r="O2069" t="n">
        <v>0</v>
      </c>
      <c r="P2069" t="n">
        <v>0</v>
      </c>
      <c r="Q2069" t="n">
        <v>500000000</v>
      </c>
      <c r="R2069" t="inlineStr"/>
      <c r="S2069" t="inlineStr"/>
      <c r="T2069" t="inlineStr"/>
      <c r="U2069" t="n">
        <v>0</v>
      </c>
      <c r="V2069" t="n">
        <v>500000000</v>
      </c>
      <c r="W2069" t="inlineStr"/>
      <c r="X2069" t="inlineStr">
        <is>
          <t>libre unbounded</t>
        </is>
      </c>
    </row>
    <row r="2070" ht="15" customHeight="1" s="1003">
      <c r="A2070" s="1019" t="inlineStr">
        <is>
          <t>Graines collectées</t>
        </is>
      </c>
      <c r="B2070" t="inlineStr">
        <is>
          <t>Alimentation animale</t>
        </is>
      </c>
      <c r="C2070" t="inlineStr">
        <is>
          <t>kt</t>
        </is>
      </c>
      <c r="D2070" t="inlineStr">
        <is>
          <t>France</t>
        </is>
      </c>
      <c r="E2070" t="inlineStr">
        <is>
          <t>2015-16</t>
        </is>
      </c>
      <c r="F2070" t="inlineStr">
        <is>
          <t>Olive</t>
        </is>
      </c>
      <c r="G2070" t="inlineStr"/>
      <c r="H2070" t="inlineStr"/>
      <c r="I2070" t="inlineStr"/>
      <c r="J2070" t="inlineStr"/>
      <c r="K2070" t="inlineStr"/>
      <c r="L2070" t="inlineStr"/>
      <c r="M2070" t="inlineStr"/>
      <c r="N2070" t="inlineStr"/>
      <c r="O2070" t="n">
        <v>0</v>
      </c>
      <c r="P2070" t="n">
        <v>0</v>
      </c>
      <c r="Q2070" t="n">
        <v>500000000</v>
      </c>
      <c r="R2070" t="inlineStr"/>
      <c r="S2070" t="inlineStr"/>
      <c r="T2070" t="inlineStr"/>
      <c r="U2070" t="n">
        <v>0</v>
      </c>
      <c r="V2070" t="n">
        <v>500000000</v>
      </c>
      <c r="W2070" t="inlineStr"/>
      <c r="X2070" t="inlineStr">
        <is>
          <t>libre unbounded</t>
        </is>
      </c>
    </row>
    <row r="2071" ht="15" customHeight="1" s="1003">
      <c r="A2071" s="1019" t="inlineStr">
        <is>
          <t>Graines collectées</t>
        </is>
      </c>
      <c r="B2071" t="inlineStr">
        <is>
          <t>Débouchés</t>
        </is>
      </c>
      <c r="C2071" t="inlineStr">
        <is>
          <t>kt</t>
        </is>
      </c>
      <c r="D2071" t="inlineStr">
        <is>
          <t>France</t>
        </is>
      </c>
      <c r="E2071" t="inlineStr">
        <is>
          <t>2015-16</t>
        </is>
      </c>
      <c r="F2071" t="inlineStr">
        <is>
          <t>Olive</t>
        </is>
      </c>
      <c r="G2071" t="inlineStr"/>
      <c r="H2071" t="inlineStr"/>
      <c r="I2071" t="inlineStr"/>
      <c r="J2071" t="inlineStr"/>
      <c r="K2071" t="inlineStr"/>
      <c r="L2071" t="inlineStr"/>
      <c r="M2071" t="inlineStr"/>
      <c r="N2071" t="inlineStr"/>
      <c r="O2071" t="n">
        <v>0</v>
      </c>
      <c r="P2071" t="n">
        <v>0</v>
      </c>
      <c r="Q2071" t="n">
        <v>500000000</v>
      </c>
      <c r="R2071" t="inlineStr"/>
      <c r="S2071" t="inlineStr"/>
      <c r="T2071" t="inlineStr"/>
      <c r="U2071" t="n">
        <v>0</v>
      </c>
      <c r="V2071" t="n">
        <v>500000000</v>
      </c>
      <c r="W2071" t="inlineStr"/>
      <c r="X2071" t="inlineStr">
        <is>
          <t>libre unbounded</t>
        </is>
      </c>
    </row>
    <row r="2072" ht="15" customHeight="1" s="1003">
      <c r="A2072" s="1019" t="inlineStr">
        <is>
          <t>Graines collectées</t>
        </is>
      </c>
      <c r="B2072" t="inlineStr">
        <is>
          <t>Autres IAA</t>
        </is>
      </c>
      <c r="C2072" t="inlineStr">
        <is>
          <t>kt</t>
        </is>
      </c>
      <c r="D2072" t="inlineStr">
        <is>
          <t>France</t>
        </is>
      </c>
      <c r="E2072" t="inlineStr">
        <is>
          <t>2015-16</t>
        </is>
      </c>
      <c r="F2072" t="inlineStr">
        <is>
          <t>Olive</t>
        </is>
      </c>
      <c r="G2072" t="inlineStr"/>
      <c r="H2072" t="inlineStr"/>
      <c r="I2072" t="inlineStr"/>
      <c r="J2072" t="inlineStr"/>
      <c r="K2072" t="inlineStr"/>
      <c r="L2072" t="inlineStr"/>
      <c r="M2072" t="inlineStr"/>
      <c r="N2072" t="inlineStr"/>
      <c r="O2072" t="n">
        <v>0</v>
      </c>
      <c r="P2072" t="n">
        <v>0</v>
      </c>
      <c r="Q2072" t="n">
        <v>-0</v>
      </c>
      <c r="R2072" t="inlineStr"/>
      <c r="S2072" t="inlineStr"/>
      <c r="T2072" t="inlineStr"/>
      <c r="U2072" t="n">
        <v>0</v>
      </c>
      <c r="V2072" t="n">
        <v>500000000</v>
      </c>
      <c r="W2072" t="inlineStr"/>
      <c r="X2072" t="inlineStr">
        <is>
          <t>libre</t>
        </is>
      </c>
    </row>
    <row r="2073" ht="15" customHeight="1" s="1003">
      <c r="A2073" s="1019" t="inlineStr">
        <is>
          <t>Graines collectées</t>
        </is>
      </c>
      <c r="B2073" t="inlineStr">
        <is>
          <t>Semences certifiées</t>
        </is>
      </c>
      <c r="C2073" t="inlineStr">
        <is>
          <t>kt</t>
        </is>
      </c>
      <c r="D2073" t="inlineStr">
        <is>
          <t>France</t>
        </is>
      </c>
      <c r="E2073" t="inlineStr">
        <is>
          <t>2015-16</t>
        </is>
      </c>
      <c r="F2073" t="inlineStr">
        <is>
          <t>Olive</t>
        </is>
      </c>
      <c r="G2073" t="inlineStr"/>
      <c r="H2073" t="inlineStr"/>
      <c r="I2073" t="inlineStr"/>
      <c r="J2073" t="inlineStr"/>
      <c r="K2073" t="inlineStr"/>
      <c r="L2073" t="inlineStr"/>
      <c r="M2073" t="inlineStr"/>
      <c r="N2073" t="inlineStr"/>
      <c r="O2073" t="n">
        <v>0</v>
      </c>
      <c r="P2073" t="n">
        <v>0</v>
      </c>
      <c r="Q2073" t="n">
        <v>500000000</v>
      </c>
      <c r="R2073" t="inlineStr"/>
      <c r="S2073" t="inlineStr"/>
      <c r="T2073" t="inlineStr"/>
      <c r="U2073" t="n">
        <v>0</v>
      </c>
      <c r="V2073" t="n">
        <v>500000000</v>
      </c>
      <c r="W2073" t="inlineStr"/>
      <c r="X2073" t="inlineStr">
        <is>
          <t>libre unbounded</t>
        </is>
      </c>
    </row>
    <row r="2074" ht="15" customHeight="1" s="1003">
      <c r="A2074" s="1019" t="inlineStr">
        <is>
          <t>Graines collectées</t>
        </is>
      </c>
      <c r="B2074" t="inlineStr">
        <is>
          <t>Semences</t>
        </is>
      </c>
      <c r="C2074" t="inlineStr">
        <is>
          <t>kt</t>
        </is>
      </c>
      <c r="D2074" t="inlineStr">
        <is>
          <t>France</t>
        </is>
      </c>
      <c r="E2074" t="inlineStr">
        <is>
          <t>2015-16</t>
        </is>
      </c>
      <c r="F2074" t="inlineStr">
        <is>
          <t>Olive</t>
        </is>
      </c>
      <c r="G2074" t="inlineStr"/>
      <c r="H2074" t="inlineStr"/>
      <c r="I2074" t="inlineStr"/>
      <c r="J2074" t="inlineStr"/>
      <c r="K2074" t="inlineStr"/>
      <c r="L2074" t="inlineStr"/>
      <c r="M2074" t="inlineStr"/>
      <c r="N2074" t="inlineStr"/>
      <c r="O2074" t="n">
        <v>0</v>
      </c>
      <c r="P2074" t="n">
        <v>0</v>
      </c>
      <c r="Q2074" t="n">
        <v>500000000</v>
      </c>
      <c r="R2074" t="inlineStr"/>
      <c r="S2074" t="inlineStr"/>
      <c r="T2074" t="inlineStr"/>
      <c r="U2074" t="n">
        <v>0</v>
      </c>
      <c r="V2074" t="n">
        <v>500000000</v>
      </c>
      <c r="W2074" t="inlineStr"/>
      <c r="X2074" t="inlineStr">
        <is>
          <t>libre unbounded</t>
        </is>
      </c>
    </row>
    <row r="2075" ht="15" customHeight="1" s="1003">
      <c r="A2075" s="1019" t="inlineStr">
        <is>
          <t>Graines collectées</t>
        </is>
      </c>
      <c r="B2075" t="inlineStr">
        <is>
          <t>Export</t>
        </is>
      </c>
      <c r="C2075" t="inlineStr">
        <is>
          <t>kt</t>
        </is>
      </c>
      <c r="D2075" t="inlineStr">
        <is>
          <t>France</t>
        </is>
      </c>
      <c r="E2075" t="inlineStr">
        <is>
          <t>2015-16</t>
        </is>
      </c>
      <c r="F2075" t="inlineStr">
        <is>
          <t>Olive</t>
        </is>
      </c>
      <c r="G2075" t="inlineStr"/>
      <c r="H2075" t="inlineStr"/>
      <c r="I2075" t="inlineStr"/>
      <c r="J2075" t="inlineStr"/>
      <c r="K2075" t="inlineStr"/>
      <c r="L2075" t="inlineStr"/>
      <c r="M2075" t="inlineStr"/>
      <c r="N2075" t="inlineStr"/>
      <c r="O2075" t="n">
        <v>0</v>
      </c>
      <c r="P2075" t="n">
        <v>0</v>
      </c>
      <c r="Q2075" t="n">
        <v>500000000</v>
      </c>
      <c r="R2075" t="inlineStr"/>
      <c r="S2075" t="inlineStr"/>
      <c r="T2075" t="inlineStr"/>
      <c r="U2075" t="n">
        <v>0</v>
      </c>
      <c r="V2075" t="n">
        <v>500000000</v>
      </c>
      <c r="W2075" t="inlineStr"/>
      <c r="X2075" t="inlineStr">
        <is>
          <t>libre unbounded</t>
        </is>
      </c>
    </row>
    <row r="2076" ht="15" customHeight="1" s="1003">
      <c r="A2076" s="1019" t="inlineStr">
        <is>
          <t>Graines collectées</t>
        </is>
      </c>
      <c r="B2076" t="inlineStr">
        <is>
          <t>Ecart statistique</t>
        </is>
      </c>
      <c r="C2076" t="inlineStr">
        <is>
          <t>kt</t>
        </is>
      </c>
      <c r="D2076" t="inlineStr">
        <is>
          <t>France</t>
        </is>
      </c>
      <c r="E2076" t="inlineStr">
        <is>
          <t>2015-16</t>
        </is>
      </c>
      <c r="F2076" t="inlineStr">
        <is>
          <t>Olive</t>
        </is>
      </c>
      <c r="G2076" t="inlineStr"/>
      <c r="H2076" t="inlineStr"/>
      <c r="I2076" t="inlineStr"/>
      <c r="J2076" t="inlineStr"/>
      <c r="K2076" t="inlineStr"/>
      <c r="L2076" t="inlineStr"/>
      <c r="M2076" t="inlineStr"/>
      <c r="N2076" t="inlineStr"/>
      <c r="O2076" t="n">
        <v>0</v>
      </c>
      <c r="P2076" t="inlineStr"/>
      <c r="Q2076" t="inlineStr"/>
      <c r="R2076" t="n">
        <v>0</v>
      </c>
      <c r="S2076" t="n">
        <v>0</v>
      </c>
      <c r="T2076" t="inlineStr"/>
      <c r="U2076" t="n">
        <v>0</v>
      </c>
      <c r="V2076" t="n">
        <v>500000000</v>
      </c>
      <c r="W2076" t="n">
        <v>0</v>
      </c>
      <c r="X2076" t="inlineStr">
        <is>
          <t>mesuré</t>
        </is>
      </c>
    </row>
    <row r="2077" ht="15" customHeight="1" s="1003">
      <c r="A2077" s="1019" t="inlineStr">
        <is>
          <t>Issues de silo</t>
        </is>
      </c>
      <c r="B2077" t="inlineStr">
        <is>
          <t>Elimination/Pertes</t>
        </is>
      </c>
      <c r="C2077" t="inlineStr">
        <is>
          <t>kt</t>
        </is>
      </c>
      <c r="D2077" t="inlineStr">
        <is>
          <t>France</t>
        </is>
      </c>
      <c r="E2077" t="inlineStr">
        <is>
          <t>2015-16</t>
        </is>
      </c>
      <c r="F2077" t="inlineStr">
        <is>
          <t>Olive</t>
        </is>
      </c>
      <c r="G2077" t="inlineStr"/>
      <c r="H2077" t="inlineStr"/>
      <c r="I2077" t="inlineStr"/>
      <c r="J2077" t="inlineStr"/>
      <c r="K2077" t="inlineStr"/>
      <c r="L2077" t="inlineStr">
        <is>
          <t>Les issues de silo sont éliminées</t>
        </is>
      </c>
      <c r="M2077" t="inlineStr"/>
      <c r="N2077" t="inlineStr"/>
      <c r="O2077" t="n">
        <v>0</v>
      </c>
      <c r="P2077" t="n">
        <v>0</v>
      </c>
      <c r="Q2077" t="n">
        <v>500000000</v>
      </c>
      <c r="R2077" t="inlineStr"/>
      <c r="S2077" t="inlineStr"/>
      <c r="T2077" t="inlineStr"/>
      <c r="U2077" t="n">
        <v>0</v>
      </c>
      <c r="V2077" t="n">
        <v>500000000</v>
      </c>
      <c r="W2077" t="inlineStr"/>
      <c r="X2077" t="inlineStr">
        <is>
          <t>libre unbounded</t>
        </is>
      </c>
    </row>
    <row r="2078" ht="15" customHeight="1" s="1003">
      <c r="A2078" s="1019" t="inlineStr">
        <is>
          <t>Issues de silo</t>
        </is>
      </c>
      <c r="B2078" t="inlineStr">
        <is>
          <t>Autres usages (ou usages indéfinis)</t>
        </is>
      </c>
      <c r="C2078" t="inlineStr">
        <is>
          <t>kt</t>
        </is>
      </c>
      <c r="D2078" t="inlineStr">
        <is>
          <t>France</t>
        </is>
      </c>
      <c r="E2078" t="inlineStr">
        <is>
          <t>2015-16</t>
        </is>
      </c>
      <c r="F2078" t="inlineStr">
        <is>
          <t>Olive</t>
        </is>
      </c>
      <c r="G2078" t="inlineStr"/>
      <c r="H2078" t="inlineStr"/>
      <c r="I2078" t="inlineStr"/>
      <c r="J2078" t="inlineStr"/>
      <c r="K2078" t="inlineStr"/>
      <c r="L2078" t="inlineStr"/>
      <c r="M2078" t="inlineStr"/>
      <c r="N2078" t="inlineStr"/>
      <c r="O2078" t="n">
        <v>0</v>
      </c>
      <c r="P2078" t="n">
        <v>0</v>
      </c>
      <c r="Q2078" t="n">
        <v>500000000</v>
      </c>
      <c r="R2078" t="inlineStr"/>
      <c r="S2078" t="inlineStr"/>
      <c r="T2078" t="inlineStr"/>
      <c r="U2078" t="n">
        <v>0</v>
      </c>
      <c r="V2078" t="n">
        <v>500000000</v>
      </c>
      <c r="W2078" t="inlineStr"/>
      <c r="X2078" t="inlineStr">
        <is>
          <t>libre unbounded</t>
        </is>
      </c>
    </row>
    <row r="2079" ht="15" customHeight="1" s="1003">
      <c r="A2079" s="1019" t="inlineStr">
        <is>
          <t>Issues de silo</t>
        </is>
      </c>
      <c r="B2079" t="inlineStr">
        <is>
          <t>Débouchés</t>
        </is>
      </c>
      <c r="C2079" t="inlineStr">
        <is>
          <t>kt</t>
        </is>
      </c>
      <c r="D2079" t="inlineStr">
        <is>
          <t>France</t>
        </is>
      </c>
      <c r="E2079" t="inlineStr">
        <is>
          <t>2015-16</t>
        </is>
      </c>
      <c r="F2079" t="inlineStr">
        <is>
          <t>Olive</t>
        </is>
      </c>
      <c r="G2079" t="inlineStr"/>
      <c r="H2079" t="inlineStr"/>
      <c r="I2079" t="inlineStr"/>
      <c r="J2079" t="inlineStr"/>
      <c r="K2079" t="inlineStr"/>
      <c r="L2079" t="inlineStr"/>
      <c r="M2079" t="inlineStr"/>
      <c r="N2079" t="inlineStr"/>
      <c r="O2079" t="n">
        <v>0</v>
      </c>
      <c r="P2079" t="n">
        <v>0</v>
      </c>
      <c r="Q2079" t="n">
        <v>500000000</v>
      </c>
      <c r="R2079" t="inlineStr"/>
      <c r="S2079" t="inlineStr"/>
      <c r="T2079" t="inlineStr"/>
      <c r="U2079" t="n">
        <v>0</v>
      </c>
      <c r="V2079" t="n">
        <v>500000000</v>
      </c>
      <c r="W2079" t="inlineStr"/>
      <c r="X2079" t="inlineStr">
        <is>
          <t>libre unbounded</t>
        </is>
      </c>
    </row>
    <row r="2080" ht="15" customHeight="1" s="1003">
      <c r="A2080" s="1019" t="inlineStr">
        <is>
          <t>Issues de silo</t>
        </is>
      </c>
      <c r="B2080" t="inlineStr">
        <is>
          <t>FAF</t>
        </is>
      </c>
      <c r="C2080" t="inlineStr">
        <is>
          <t>kt</t>
        </is>
      </c>
      <c r="D2080" t="inlineStr">
        <is>
          <t>France</t>
        </is>
      </c>
      <c r="E2080" t="inlineStr">
        <is>
          <t>2015-16</t>
        </is>
      </c>
      <c r="F2080" t="inlineStr">
        <is>
          <t>Olive</t>
        </is>
      </c>
      <c r="G2080" t="inlineStr"/>
      <c r="H2080" t="inlineStr"/>
      <c r="I2080" t="inlineStr"/>
      <c r="J2080" t="inlineStr"/>
      <c r="K2080" t="inlineStr"/>
      <c r="L2080" t="inlineStr"/>
      <c r="M2080" t="inlineStr"/>
      <c r="N2080" t="inlineStr"/>
      <c r="O2080" t="n">
        <v>0</v>
      </c>
      <c r="P2080" t="n">
        <v>0</v>
      </c>
      <c r="Q2080" t="n">
        <v>500000000</v>
      </c>
      <c r="R2080" t="inlineStr"/>
      <c r="S2080" t="inlineStr"/>
      <c r="T2080" t="inlineStr"/>
      <c r="U2080" t="n">
        <v>0</v>
      </c>
      <c r="V2080" t="n">
        <v>500000000</v>
      </c>
      <c r="W2080" t="inlineStr"/>
      <c r="X2080" t="inlineStr">
        <is>
          <t>libre unbounded</t>
        </is>
      </c>
    </row>
    <row r="2081" ht="15" customHeight="1" s="1003">
      <c r="A2081" s="1019" t="inlineStr">
        <is>
          <t>Issues de silo</t>
        </is>
      </c>
      <c r="B2081" t="inlineStr">
        <is>
          <t>Litière</t>
        </is>
      </c>
      <c r="C2081" t="inlineStr">
        <is>
          <t>kt</t>
        </is>
      </c>
      <c r="D2081" t="inlineStr">
        <is>
          <t>France</t>
        </is>
      </c>
      <c r="E2081" t="inlineStr">
        <is>
          <t>2015-16</t>
        </is>
      </c>
      <c r="F2081" t="inlineStr">
        <is>
          <t>Olive</t>
        </is>
      </c>
      <c r="G2081" t="inlineStr"/>
      <c r="H2081" t="inlineStr"/>
      <c r="I2081" t="inlineStr"/>
      <c r="J2081" t="inlineStr"/>
      <c r="K2081" t="inlineStr"/>
      <c r="L2081" t="inlineStr"/>
      <c r="M2081" t="inlineStr"/>
      <c r="N2081" t="inlineStr"/>
      <c r="O2081" t="n">
        <v>0</v>
      </c>
      <c r="P2081" t="n">
        <v>0</v>
      </c>
      <c r="Q2081" t="n">
        <v>500000000</v>
      </c>
      <c r="R2081" t="inlineStr"/>
      <c r="S2081" t="inlineStr"/>
      <c r="T2081" t="inlineStr"/>
      <c r="U2081" t="n">
        <v>0</v>
      </c>
      <c r="V2081" t="n">
        <v>500000000</v>
      </c>
      <c r="W2081" t="inlineStr"/>
      <c r="X2081" t="inlineStr">
        <is>
          <t>libre unbounded</t>
        </is>
      </c>
    </row>
    <row r="2082" ht="15" customHeight="1" s="1003">
      <c r="A2082" s="1019" t="inlineStr">
        <is>
          <t>Issues de silo</t>
        </is>
      </c>
      <c r="B2082" t="inlineStr">
        <is>
          <t>Compostage</t>
        </is>
      </c>
      <c r="C2082" t="inlineStr">
        <is>
          <t>kt</t>
        </is>
      </c>
      <c r="D2082" t="inlineStr">
        <is>
          <t>France</t>
        </is>
      </c>
      <c r="E2082" t="inlineStr">
        <is>
          <t>2015-16</t>
        </is>
      </c>
      <c r="F2082" t="inlineStr">
        <is>
          <t>Olive</t>
        </is>
      </c>
      <c r="G2082" t="inlineStr"/>
      <c r="H2082" t="inlineStr"/>
      <c r="I2082" t="inlineStr"/>
      <c r="J2082" t="inlineStr"/>
      <c r="K2082" t="inlineStr"/>
      <c r="L2082" t="inlineStr"/>
      <c r="M2082" t="inlineStr"/>
      <c r="N2082" t="inlineStr"/>
      <c r="O2082" t="n">
        <v>0</v>
      </c>
      <c r="P2082" t="n">
        <v>0</v>
      </c>
      <c r="Q2082" t="n">
        <v>500000000</v>
      </c>
      <c r="R2082" t="inlineStr"/>
      <c r="S2082" t="inlineStr"/>
      <c r="T2082" t="inlineStr"/>
      <c r="U2082" t="n">
        <v>0</v>
      </c>
      <c r="V2082" t="n">
        <v>500000000</v>
      </c>
      <c r="W2082" t="inlineStr"/>
      <c r="X2082" t="inlineStr">
        <is>
          <t>libre unbounded</t>
        </is>
      </c>
    </row>
    <row r="2083" ht="15" customHeight="1" s="1003">
      <c r="A2083" s="1019" t="inlineStr">
        <is>
          <t>Issues de silo</t>
        </is>
      </c>
      <c r="B2083" t="inlineStr">
        <is>
          <t>Autres biomatériaux</t>
        </is>
      </c>
      <c r="C2083" t="inlineStr">
        <is>
          <t>kt</t>
        </is>
      </c>
      <c r="D2083" t="inlineStr">
        <is>
          <t>France</t>
        </is>
      </c>
      <c r="E2083" t="inlineStr">
        <is>
          <t>2015-16</t>
        </is>
      </c>
      <c r="F2083" t="inlineStr">
        <is>
          <t>Olive</t>
        </is>
      </c>
      <c r="G2083" t="inlineStr"/>
      <c r="H2083" t="inlineStr"/>
      <c r="I2083" t="inlineStr"/>
      <c r="J2083" t="inlineStr"/>
      <c r="K2083" t="inlineStr"/>
      <c r="L2083" t="inlineStr"/>
      <c r="M2083" t="inlineStr"/>
      <c r="N2083" t="inlineStr"/>
      <c r="O2083" t="n">
        <v>0</v>
      </c>
      <c r="P2083" t="n">
        <v>0</v>
      </c>
      <c r="Q2083" t="n">
        <v>500000000</v>
      </c>
      <c r="R2083" t="inlineStr"/>
      <c r="S2083" t="inlineStr"/>
      <c r="T2083" t="inlineStr"/>
      <c r="U2083" t="n">
        <v>0</v>
      </c>
      <c r="V2083" t="n">
        <v>500000000</v>
      </c>
      <c r="W2083" t="inlineStr"/>
      <c r="X2083" t="inlineStr">
        <is>
          <t>libre unbounded</t>
        </is>
      </c>
    </row>
    <row r="2084" ht="15" customHeight="1" s="1003">
      <c r="A2084" s="1019" t="inlineStr">
        <is>
          <t>Issues de silo</t>
        </is>
      </c>
      <c r="B2084" t="inlineStr">
        <is>
          <t>Méthanisation</t>
        </is>
      </c>
      <c r="C2084" t="inlineStr">
        <is>
          <t>kt</t>
        </is>
      </c>
      <c r="D2084" t="inlineStr">
        <is>
          <t>France</t>
        </is>
      </c>
      <c r="E2084" t="inlineStr">
        <is>
          <t>2015-16</t>
        </is>
      </c>
      <c r="F2084" t="inlineStr">
        <is>
          <t>Olive</t>
        </is>
      </c>
      <c r="G2084" t="inlineStr"/>
      <c r="H2084" t="inlineStr"/>
      <c r="I2084" t="inlineStr"/>
      <c r="J2084" t="inlineStr"/>
      <c r="K2084" t="inlineStr"/>
      <c r="L2084" t="inlineStr"/>
      <c r="M2084" t="inlineStr"/>
      <c r="N2084" t="inlineStr"/>
      <c r="O2084" t="n">
        <v>0</v>
      </c>
      <c r="P2084" t="n">
        <v>0</v>
      </c>
      <c r="Q2084" t="n">
        <v>500000000</v>
      </c>
      <c r="R2084" t="inlineStr"/>
      <c r="S2084" t="inlineStr"/>
      <c r="T2084" t="inlineStr"/>
      <c r="U2084" t="n">
        <v>0</v>
      </c>
      <c r="V2084" t="n">
        <v>500000000</v>
      </c>
      <c r="W2084" t="inlineStr"/>
      <c r="X2084" t="inlineStr">
        <is>
          <t>libre unbounded</t>
        </is>
      </c>
    </row>
    <row r="2085" ht="15" customHeight="1" s="1003">
      <c r="A2085" s="1019" t="inlineStr">
        <is>
          <t>Issues de silo</t>
        </is>
      </c>
      <c r="B2085" t="inlineStr">
        <is>
          <t>Combustion</t>
        </is>
      </c>
      <c r="C2085" t="inlineStr">
        <is>
          <t>kt</t>
        </is>
      </c>
      <c r="D2085" t="inlineStr">
        <is>
          <t>France</t>
        </is>
      </c>
      <c r="E2085" t="inlineStr">
        <is>
          <t>2015-16</t>
        </is>
      </c>
      <c r="F2085" t="inlineStr">
        <is>
          <t>Olive</t>
        </is>
      </c>
      <c r="G2085" t="inlineStr"/>
      <c r="H2085" t="inlineStr"/>
      <c r="I2085" t="inlineStr"/>
      <c r="J2085" t="inlineStr"/>
      <c r="K2085" t="inlineStr"/>
      <c r="L2085" t="inlineStr"/>
      <c r="M2085" t="inlineStr"/>
      <c r="N2085" t="inlineStr"/>
      <c r="O2085" t="n">
        <v>0</v>
      </c>
      <c r="P2085" t="n">
        <v>0</v>
      </c>
      <c r="Q2085" t="n">
        <v>500000000</v>
      </c>
      <c r="R2085" t="inlineStr"/>
      <c r="S2085" t="inlineStr"/>
      <c r="T2085" t="inlineStr"/>
      <c r="U2085" t="n">
        <v>0</v>
      </c>
      <c r="V2085" t="n">
        <v>500000000</v>
      </c>
      <c r="W2085" t="inlineStr"/>
      <c r="X2085" t="inlineStr">
        <is>
          <t>libre unbounded</t>
        </is>
      </c>
    </row>
    <row r="2086" ht="15" customHeight="1" s="1003">
      <c r="A2086" s="1019" t="inlineStr">
        <is>
          <t>Issues de silo</t>
        </is>
      </c>
      <c r="B2086" t="inlineStr">
        <is>
          <t>Hors FAB</t>
        </is>
      </c>
      <c r="C2086" t="inlineStr">
        <is>
          <t>kt</t>
        </is>
      </c>
      <c r="D2086" t="inlineStr">
        <is>
          <t>France</t>
        </is>
      </c>
      <c r="E2086" t="inlineStr">
        <is>
          <t>2015-16</t>
        </is>
      </c>
      <c r="F2086" t="inlineStr">
        <is>
          <t>Olive</t>
        </is>
      </c>
      <c r="G2086" t="inlineStr"/>
      <c r="H2086" t="inlineStr"/>
      <c r="I2086" t="inlineStr"/>
      <c r="J2086" t="inlineStr"/>
      <c r="K2086" t="inlineStr"/>
      <c r="L2086" t="inlineStr"/>
      <c r="M2086" t="inlineStr"/>
      <c r="N2086" t="inlineStr"/>
      <c r="O2086" t="n">
        <v>0</v>
      </c>
      <c r="P2086" t="n">
        <v>0</v>
      </c>
      <c r="Q2086" t="n">
        <v>500000000</v>
      </c>
      <c r="R2086" t="inlineStr"/>
      <c r="S2086" t="inlineStr"/>
      <c r="T2086" t="inlineStr"/>
      <c r="U2086" t="n">
        <v>0</v>
      </c>
      <c r="V2086" t="n">
        <v>500000000</v>
      </c>
      <c r="W2086" t="inlineStr"/>
      <c r="X2086" t="inlineStr">
        <is>
          <t>libre unbounded</t>
        </is>
      </c>
    </row>
    <row r="2087" ht="15" customHeight="1" s="1003">
      <c r="A2087" s="1019" t="inlineStr">
        <is>
          <t>Issues de silo</t>
        </is>
      </c>
      <c r="B2087" t="inlineStr">
        <is>
          <t>Alimentation animale rente</t>
        </is>
      </c>
      <c r="C2087" t="inlineStr">
        <is>
          <t>kt</t>
        </is>
      </c>
      <c r="D2087" t="inlineStr">
        <is>
          <t>France</t>
        </is>
      </c>
      <c r="E2087" t="inlineStr">
        <is>
          <t>2015-16</t>
        </is>
      </c>
      <c r="F2087" t="inlineStr">
        <is>
          <t>Olive</t>
        </is>
      </c>
      <c r="G2087" t="inlineStr"/>
      <c r="H2087" t="inlineStr"/>
      <c r="I2087" t="inlineStr"/>
      <c r="J2087" t="inlineStr"/>
      <c r="K2087" t="inlineStr"/>
      <c r="L2087" t="inlineStr"/>
      <c r="M2087" t="inlineStr"/>
      <c r="N2087" t="inlineStr"/>
      <c r="O2087" t="n">
        <v>0</v>
      </c>
      <c r="P2087" t="n">
        <v>0</v>
      </c>
      <c r="Q2087" t="n">
        <v>500000000</v>
      </c>
      <c r="R2087" t="inlineStr"/>
      <c r="S2087" t="inlineStr"/>
      <c r="T2087" t="inlineStr"/>
      <c r="U2087" t="n">
        <v>0</v>
      </c>
      <c r="V2087" t="n">
        <v>500000000</v>
      </c>
      <c r="W2087" t="inlineStr"/>
      <c r="X2087" t="inlineStr">
        <is>
          <t>libre unbounded</t>
        </is>
      </c>
    </row>
    <row r="2088" ht="15" customHeight="1" s="1003">
      <c r="A2088" s="1019" t="inlineStr">
        <is>
          <t>Issues de silo</t>
        </is>
      </c>
      <c r="B2088" t="inlineStr">
        <is>
          <t>Alimentation animale</t>
        </is>
      </c>
      <c r="C2088" t="inlineStr">
        <is>
          <t>kt</t>
        </is>
      </c>
      <c r="D2088" t="inlineStr">
        <is>
          <t>France</t>
        </is>
      </c>
      <c r="E2088" t="inlineStr">
        <is>
          <t>2015-16</t>
        </is>
      </c>
      <c r="F2088" t="inlineStr">
        <is>
          <t>Olive</t>
        </is>
      </c>
      <c r="G2088" t="inlineStr"/>
      <c r="H2088" t="inlineStr"/>
      <c r="I2088" t="inlineStr"/>
      <c r="J2088" t="inlineStr"/>
      <c r="K2088" t="inlineStr"/>
      <c r="L2088" t="inlineStr"/>
      <c r="M2088" t="inlineStr"/>
      <c r="N2088" t="inlineStr"/>
      <c r="O2088" t="n">
        <v>0</v>
      </c>
      <c r="P2088" t="n">
        <v>0</v>
      </c>
      <c r="Q2088" t="n">
        <v>500000000</v>
      </c>
      <c r="R2088" t="inlineStr"/>
      <c r="S2088" t="inlineStr"/>
      <c r="T2088" t="inlineStr"/>
      <c r="U2088" t="n">
        <v>0</v>
      </c>
      <c r="V2088" t="n">
        <v>500000000</v>
      </c>
      <c r="W2088" t="inlineStr"/>
      <c r="X2088" t="inlineStr">
        <is>
          <t>libre unbounded</t>
        </is>
      </c>
    </row>
    <row r="2089" ht="15" customHeight="1" s="1003">
      <c r="A2089" s="1019" t="inlineStr">
        <is>
          <t>Issues de silo</t>
        </is>
      </c>
      <c r="B2089" t="inlineStr">
        <is>
          <t>Usages alimentaires</t>
        </is>
      </c>
      <c r="C2089" t="inlineStr">
        <is>
          <t>kt</t>
        </is>
      </c>
      <c r="D2089" t="inlineStr">
        <is>
          <t>France</t>
        </is>
      </c>
      <c r="E2089" t="inlineStr">
        <is>
          <t>2015-16</t>
        </is>
      </c>
      <c r="F2089" t="inlineStr">
        <is>
          <t>Olive</t>
        </is>
      </c>
      <c r="G2089" t="inlineStr"/>
      <c r="H2089" t="inlineStr"/>
      <c r="I2089" t="inlineStr"/>
      <c r="J2089" t="inlineStr"/>
      <c r="K2089" t="inlineStr"/>
      <c r="L2089" t="inlineStr"/>
      <c r="M2089" t="inlineStr"/>
      <c r="N2089" t="inlineStr"/>
      <c r="O2089" t="n">
        <v>0</v>
      </c>
      <c r="P2089" t="n">
        <v>0</v>
      </c>
      <c r="Q2089" t="n">
        <v>500000000</v>
      </c>
      <c r="R2089" t="inlineStr"/>
      <c r="S2089" t="inlineStr"/>
      <c r="T2089" t="inlineStr"/>
      <c r="U2089" t="n">
        <v>0</v>
      </c>
      <c r="V2089" t="n">
        <v>500000000</v>
      </c>
      <c r="W2089" t="inlineStr"/>
      <c r="X2089" t="inlineStr">
        <is>
          <t>libre unbounded</t>
        </is>
      </c>
    </row>
    <row r="2090" ht="15" customHeight="1" s="1003">
      <c r="A2090" s="1019" t="inlineStr">
        <is>
          <t>Issues de silo</t>
        </is>
      </c>
      <c r="B2090" t="inlineStr">
        <is>
          <t>Biomatériaux</t>
        </is>
      </c>
      <c r="C2090" t="inlineStr">
        <is>
          <t>kt</t>
        </is>
      </c>
      <c r="D2090" t="inlineStr">
        <is>
          <t>France</t>
        </is>
      </c>
      <c r="E2090" t="inlineStr">
        <is>
          <t>2015-16</t>
        </is>
      </c>
      <c r="F2090" t="inlineStr">
        <is>
          <t>Olive</t>
        </is>
      </c>
      <c r="G2090" t="inlineStr"/>
      <c r="H2090" t="inlineStr"/>
      <c r="I2090" t="inlineStr"/>
      <c r="J2090" t="inlineStr"/>
      <c r="K2090" t="inlineStr"/>
      <c r="L2090" t="inlineStr"/>
      <c r="M2090" t="inlineStr"/>
      <c r="N2090" t="inlineStr"/>
      <c r="O2090" t="n">
        <v>0</v>
      </c>
      <c r="P2090" t="n">
        <v>0</v>
      </c>
      <c r="Q2090" t="n">
        <v>500000000</v>
      </c>
      <c r="R2090" t="inlineStr"/>
      <c r="S2090" t="inlineStr"/>
      <c r="T2090" t="inlineStr"/>
      <c r="U2090" t="n">
        <v>0</v>
      </c>
      <c r="V2090" t="n">
        <v>500000000</v>
      </c>
      <c r="W2090" t="inlineStr"/>
      <c r="X2090" t="inlineStr">
        <is>
          <t>libre unbounded</t>
        </is>
      </c>
    </row>
    <row r="2091" ht="15" customHeight="1" s="1003">
      <c r="A2091" s="1019" t="inlineStr">
        <is>
          <t>Issues de silo</t>
        </is>
      </c>
      <c r="B2091" t="inlineStr">
        <is>
          <t>Usages non-alimentaires</t>
        </is>
      </c>
      <c r="C2091" t="inlineStr">
        <is>
          <t>kt</t>
        </is>
      </c>
      <c r="D2091" t="inlineStr">
        <is>
          <t>France</t>
        </is>
      </c>
      <c r="E2091" t="inlineStr">
        <is>
          <t>2015-16</t>
        </is>
      </c>
      <c r="F2091" t="inlineStr">
        <is>
          <t>Olive</t>
        </is>
      </c>
      <c r="G2091" t="inlineStr"/>
      <c r="H2091" t="inlineStr"/>
      <c r="I2091" t="inlineStr"/>
      <c r="J2091" t="inlineStr"/>
      <c r="K2091" t="inlineStr"/>
      <c r="L2091" t="inlineStr"/>
      <c r="M2091" t="inlineStr"/>
      <c r="N2091" t="inlineStr"/>
      <c r="O2091" t="n">
        <v>0</v>
      </c>
      <c r="P2091" t="n">
        <v>0</v>
      </c>
      <c r="Q2091" t="n">
        <v>500000000</v>
      </c>
      <c r="R2091" t="inlineStr"/>
      <c r="S2091" t="inlineStr"/>
      <c r="T2091" t="inlineStr"/>
      <c r="U2091" t="n">
        <v>0</v>
      </c>
      <c r="V2091" t="n">
        <v>500000000</v>
      </c>
      <c r="W2091" t="inlineStr"/>
      <c r="X2091" t="inlineStr">
        <is>
          <t>libre unbounded</t>
        </is>
      </c>
    </row>
    <row r="2092" ht="15" customHeight="1" s="1003">
      <c r="A2092" s="1019" t="inlineStr">
        <is>
          <t>Issues de silo</t>
        </is>
      </c>
      <c r="B2092" t="inlineStr">
        <is>
          <t>Energie</t>
        </is>
      </c>
      <c r="C2092" t="inlineStr">
        <is>
          <t>kt</t>
        </is>
      </c>
      <c r="D2092" t="inlineStr">
        <is>
          <t>France</t>
        </is>
      </c>
      <c r="E2092" t="inlineStr">
        <is>
          <t>2015-16</t>
        </is>
      </c>
      <c r="F2092" t="inlineStr">
        <is>
          <t>Olive</t>
        </is>
      </c>
      <c r="G2092" t="inlineStr"/>
      <c r="H2092" t="inlineStr"/>
      <c r="I2092" t="inlineStr"/>
      <c r="J2092" t="inlineStr"/>
      <c r="K2092" t="inlineStr"/>
      <c r="L2092" t="inlineStr"/>
      <c r="M2092" t="inlineStr"/>
      <c r="N2092" t="inlineStr"/>
      <c r="O2092" t="n">
        <v>0</v>
      </c>
      <c r="P2092" t="n">
        <v>0</v>
      </c>
      <c r="Q2092" t="n">
        <v>500000000</v>
      </c>
      <c r="R2092" t="inlineStr"/>
      <c r="S2092" t="inlineStr"/>
      <c r="T2092" t="inlineStr"/>
      <c r="U2092" t="n">
        <v>0</v>
      </c>
      <c r="V2092" t="n">
        <v>500000000</v>
      </c>
      <c r="W2092" t="inlineStr"/>
      <c r="X2092" t="inlineStr">
        <is>
          <t>libre unbounded</t>
        </is>
      </c>
    </row>
    <row r="2093" ht="15" customHeight="1" s="1003">
      <c r="A2093" s="1019" t="inlineStr">
        <is>
          <t>Issues de silo</t>
        </is>
      </c>
      <c r="B2093" t="inlineStr">
        <is>
          <t>Fertilisation</t>
        </is>
      </c>
      <c r="C2093" t="inlineStr">
        <is>
          <t>kt</t>
        </is>
      </c>
      <c r="D2093" t="inlineStr">
        <is>
          <t>France</t>
        </is>
      </c>
      <c r="E2093" t="inlineStr">
        <is>
          <t>2015-16</t>
        </is>
      </c>
      <c r="F2093" t="inlineStr">
        <is>
          <t>Olive</t>
        </is>
      </c>
      <c r="G2093" t="inlineStr"/>
      <c r="H2093" t="inlineStr"/>
      <c r="I2093" t="inlineStr"/>
      <c r="J2093" t="inlineStr"/>
      <c r="K2093" t="inlineStr"/>
      <c r="L2093" t="inlineStr"/>
      <c r="M2093" t="inlineStr"/>
      <c r="N2093" t="inlineStr"/>
      <c r="O2093" t="n">
        <v>0</v>
      </c>
      <c r="P2093" t="n">
        <v>0</v>
      </c>
      <c r="Q2093" t="n">
        <v>500000000</v>
      </c>
      <c r="R2093" t="inlineStr"/>
      <c r="S2093" t="inlineStr"/>
      <c r="T2093" t="inlineStr"/>
      <c r="U2093" t="n">
        <v>0</v>
      </c>
      <c r="V2093" t="n">
        <v>500000000</v>
      </c>
      <c r="W2093" t="inlineStr"/>
      <c r="X2093" t="inlineStr">
        <is>
          <t>libre unbounded</t>
        </is>
      </c>
    </row>
    <row r="2094" ht="15" customHeight="1" s="1003">
      <c r="A2094" s="1019" t="inlineStr">
        <is>
          <t>Huile</t>
        </is>
      </c>
      <c r="B2094" t="inlineStr">
        <is>
          <t>Vente directe et autoconsommation</t>
        </is>
      </c>
      <c r="C2094" t="inlineStr">
        <is>
          <t>kt</t>
        </is>
      </c>
      <c r="D2094" t="inlineStr">
        <is>
          <t>France</t>
        </is>
      </c>
      <c r="E2094" t="inlineStr">
        <is>
          <t>2015-16</t>
        </is>
      </c>
      <c r="F2094" t="inlineStr">
        <is>
          <t>Olive</t>
        </is>
      </c>
      <c r="G2094" t="inlineStr"/>
      <c r="H2094" t="inlineStr"/>
      <c r="I2094" t="inlineStr"/>
      <c r="J2094" t="inlineStr">
        <is>
          <t>L'huile peut être autoconsommée</t>
        </is>
      </c>
      <c r="K2094" t="inlineStr"/>
      <c r="L2094" t="inlineStr"/>
      <c r="M2094" t="inlineStr"/>
      <c r="N2094" t="inlineStr"/>
      <c r="O2094" t="n">
        <v>0</v>
      </c>
      <c r="P2094" t="n">
        <v>0</v>
      </c>
      <c r="Q2094" t="n">
        <v>500000000</v>
      </c>
      <c r="R2094" t="inlineStr"/>
      <c r="S2094" t="inlineStr"/>
      <c r="T2094" t="inlineStr"/>
      <c r="U2094" t="n">
        <v>0</v>
      </c>
      <c r="V2094" t="n">
        <v>500000000</v>
      </c>
      <c r="W2094" t="inlineStr"/>
      <c r="X2094" t="inlineStr">
        <is>
          <t>libre unbounded</t>
        </is>
      </c>
    </row>
    <row r="2095" ht="15" customHeight="1" s="1003">
      <c r="A2095" s="1019" t="inlineStr">
        <is>
          <t>Huile</t>
        </is>
      </c>
      <c r="B2095" t="inlineStr">
        <is>
          <t>Circuits spécialisés</t>
        </is>
      </c>
      <c r="C2095" t="inlineStr">
        <is>
          <t>kt</t>
        </is>
      </c>
      <c r="D2095" t="inlineStr">
        <is>
          <t>France</t>
        </is>
      </c>
      <c r="E2095" t="inlineStr">
        <is>
          <t>2015-16</t>
        </is>
      </c>
      <c r="F2095" t="inlineStr">
        <is>
          <t>Olive</t>
        </is>
      </c>
      <c r="G2095" t="inlineStr"/>
      <c r="H2095" t="inlineStr"/>
      <c r="I2095" t="inlineStr"/>
      <c r="J2095" t="inlineStr">
        <is>
          <t>L'huile peut être consommée par des circuits spécialisés</t>
        </is>
      </c>
      <c r="K2095" t="inlineStr"/>
      <c r="L2095" t="inlineStr"/>
      <c r="M2095" t="inlineStr"/>
      <c r="N2095" t="inlineStr"/>
      <c r="O2095" t="n">
        <v>0</v>
      </c>
      <c r="P2095" t="n">
        <v>0</v>
      </c>
      <c r="Q2095" t="n">
        <v>500000000</v>
      </c>
      <c r="R2095" t="inlineStr"/>
      <c r="S2095" t="inlineStr"/>
      <c r="T2095" t="inlineStr"/>
      <c r="U2095" t="n">
        <v>0</v>
      </c>
      <c r="V2095" t="n">
        <v>500000000</v>
      </c>
      <c r="W2095" t="inlineStr"/>
      <c r="X2095" t="inlineStr">
        <is>
          <t>libre unbounded</t>
        </is>
      </c>
    </row>
    <row r="2096" ht="15" customHeight="1" s="1003">
      <c r="A2096" s="1019" t="inlineStr">
        <is>
          <t>Huile</t>
        </is>
      </c>
      <c r="B2096" t="inlineStr">
        <is>
          <t>RHD</t>
        </is>
      </c>
      <c r="C2096" t="inlineStr">
        <is>
          <t>kt</t>
        </is>
      </c>
      <c r="D2096" t="inlineStr">
        <is>
          <t>France</t>
        </is>
      </c>
      <c r="E2096" t="inlineStr">
        <is>
          <t>2015-16</t>
        </is>
      </c>
      <c r="F2096" t="inlineStr">
        <is>
          <t>Olive</t>
        </is>
      </c>
      <c r="G2096" t="inlineStr"/>
      <c r="H2096" t="inlineStr"/>
      <c r="I2096" t="inlineStr"/>
      <c r="J2096" t="inlineStr">
        <is>
          <t>L'huile est consommée en RHD</t>
        </is>
      </c>
      <c r="K2096" t="inlineStr"/>
      <c r="L2096" t="inlineStr"/>
      <c r="M2096" t="inlineStr"/>
      <c r="N2096" t="inlineStr"/>
      <c r="O2096" t="n">
        <v>0</v>
      </c>
      <c r="P2096" t="n">
        <v>0</v>
      </c>
      <c r="Q2096" t="n">
        <v>500000000</v>
      </c>
      <c r="R2096" t="inlineStr"/>
      <c r="S2096" t="inlineStr"/>
      <c r="T2096" t="inlineStr"/>
      <c r="U2096" t="n">
        <v>0</v>
      </c>
      <c r="V2096" t="n">
        <v>500000000</v>
      </c>
      <c r="W2096" t="inlineStr"/>
      <c r="X2096" t="inlineStr">
        <is>
          <t>libre unbounded</t>
        </is>
      </c>
    </row>
    <row r="2097" ht="15" customHeight="1" s="1003">
      <c r="A2097" s="1019" t="inlineStr">
        <is>
          <t>Huile</t>
        </is>
      </c>
      <c r="B2097" t="inlineStr">
        <is>
          <t>Autres IAA</t>
        </is>
      </c>
      <c r="C2097" t="inlineStr">
        <is>
          <t>kt</t>
        </is>
      </c>
      <c r="D2097" t="inlineStr">
        <is>
          <t>France</t>
        </is>
      </c>
      <c r="E2097" t="inlineStr">
        <is>
          <t>2015-16</t>
        </is>
      </c>
      <c r="F2097" t="inlineStr">
        <is>
          <t>Olive</t>
        </is>
      </c>
      <c r="G2097" t="inlineStr"/>
      <c r="H2097" t="inlineStr"/>
      <c r="I2097" t="inlineStr"/>
      <c r="J2097" t="inlineStr">
        <is>
          <t>L'huile est consommée par les autres IAA</t>
        </is>
      </c>
      <c r="K2097" t="inlineStr"/>
      <c r="L2097" t="inlineStr"/>
      <c r="M2097" t="inlineStr"/>
      <c r="N2097" t="inlineStr"/>
      <c r="O2097" t="n">
        <v>0</v>
      </c>
      <c r="P2097" t="n">
        <v>0</v>
      </c>
      <c r="Q2097" t="n">
        <v>500000000</v>
      </c>
      <c r="R2097" t="inlineStr"/>
      <c r="S2097" t="inlineStr"/>
      <c r="T2097" t="inlineStr"/>
      <c r="U2097" t="n">
        <v>0</v>
      </c>
      <c r="V2097" t="n">
        <v>500000000</v>
      </c>
      <c r="W2097" t="inlineStr"/>
      <c r="X2097" t="inlineStr">
        <is>
          <t>libre unbounded</t>
        </is>
      </c>
    </row>
    <row r="2098" ht="15" customHeight="1" s="1003">
      <c r="A2098" s="1019" t="inlineStr">
        <is>
          <t>Huile</t>
        </is>
      </c>
      <c r="B2098" t="inlineStr">
        <is>
          <t>Autres industries</t>
        </is>
      </c>
      <c r="C2098" t="inlineStr">
        <is>
          <t>kt</t>
        </is>
      </c>
      <c r="D2098" t="inlineStr">
        <is>
          <t>France</t>
        </is>
      </c>
      <c r="E2098" t="inlineStr">
        <is>
          <t>2015-16</t>
        </is>
      </c>
      <c r="F2098" t="inlineStr">
        <is>
          <t>Olive</t>
        </is>
      </c>
      <c r="G2098" t="inlineStr"/>
      <c r="H2098" t="inlineStr"/>
      <c r="I2098" t="inlineStr"/>
      <c r="J2098" t="inlineStr">
        <is>
          <t>L'huile est consommée pour des usages techniques</t>
        </is>
      </c>
      <c r="K2098" t="inlineStr"/>
      <c r="L2098" t="inlineStr"/>
      <c r="M2098" t="inlineStr"/>
      <c r="N2098" t="inlineStr"/>
      <c r="O2098" t="n">
        <v>0</v>
      </c>
      <c r="P2098" t="n">
        <v>0</v>
      </c>
      <c r="Q2098" t="n">
        <v>500000000</v>
      </c>
      <c r="R2098" t="inlineStr"/>
      <c r="S2098" t="inlineStr"/>
      <c r="T2098" t="inlineStr"/>
      <c r="U2098" t="n">
        <v>0</v>
      </c>
      <c r="V2098" t="n">
        <v>500000000</v>
      </c>
      <c r="W2098" t="inlineStr"/>
      <c r="X2098" t="inlineStr">
        <is>
          <t>libre unbounded</t>
        </is>
      </c>
    </row>
    <row r="2099" ht="15" customHeight="1" s="1003">
      <c r="A2099" s="1019" t="inlineStr">
        <is>
          <t>Huile</t>
        </is>
      </c>
      <c r="B2099" t="inlineStr">
        <is>
          <t>Alimentation humaine</t>
        </is>
      </c>
      <c r="C2099" t="inlineStr">
        <is>
          <t>kt</t>
        </is>
      </c>
      <c r="D2099" t="inlineStr">
        <is>
          <t>France</t>
        </is>
      </c>
      <c r="E2099" t="inlineStr">
        <is>
          <t>2015-16</t>
        </is>
      </c>
      <c r="F2099" t="inlineStr">
        <is>
          <t>Olive</t>
        </is>
      </c>
      <c r="G2099" t="inlineStr"/>
      <c r="H2099" t="inlineStr"/>
      <c r="I2099" t="inlineStr"/>
      <c r="J2099" t="inlineStr"/>
      <c r="K2099" t="inlineStr"/>
      <c r="L2099" t="inlineStr"/>
      <c r="M2099" t="inlineStr"/>
      <c r="N2099" t="inlineStr"/>
      <c r="O2099" t="n">
        <v>0</v>
      </c>
      <c r="P2099" t="n">
        <v>0</v>
      </c>
      <c r="Q2099" t="n">
        <v>500000000</v>
      </c>
      <c r="R2099" t="inlineStr"/>
      <c r="S2099" t="inlineStr"/>
      <c r="T2099" t="inlineStr"/>
      <c r="U2099" t="n">
        <v>0</v>
      </c>
      <c r="V2099" t="n">
        <v>500000000</v>
      </c>
      <c r="W2099" t="inlineStr"/>
      <c r="X2099" t="inlineStr">
        <is>
          <t>libre unbounded</t>
        </is>
      </c>
    </row>
    <row r="2100" ht="15" customHeight="1" s="1003">
      <c r="A2100" s="1019" t="inlineStr">
        <is>
          <t>Huile</t>
        </is>
      </c>
      <c r="B2100" t="inlineStr">
        <is>
          <t>Ménages</t>
        </is>
      </c>
      <c r="C2100" t="inlineStr">
        <is>
          <t>kt</t>
        </is>
      </c>
      <c r="D2100" t="inlineStr">
        <is>
          <t>France</t>
        </is>
      </c>
      <c r="E2100" t="inlineStr">
        <is>
          <t>2015-16</t>
        </is>
      </c>
      <c r="F2100" t="inlineStr">
        <is>
          <t>Olive</t>
        </is>
      </c>
      <c r="G2100" t="inlineStr"/>
      <c r="H2100" t="inlineStr"/>
      <c r="I2100" t="inlineStr"/>
      <c r="J2100" t="inlineStr"/>
      <c r="K2100" t="inlineStr"/>
      <c r="L2100" t="inlineStr"/>
      <c r="M2100" t="inlineStr"/>
      <c r="N2100" t="inlineStr"/>
      <c r="O2100" t="n">
        <v>0</v>
      </c>
      <c r="P2100" t="n">
        <v>0</v>
      </c>
      <c r="Q2100" t="n">
        <v>500000000</v>
      </c>
      <c r="R2100" t="inlineStr"/>
      <c r="S2100" t="inlineStr"/>
      <c r="T2100" t="inlineStr"/>
      <c r="U2100" t="n">
        <v>0</v>
      </c>
      <c r="V2100" t="n">
        <v>500000000</v>
      </c>
      <c r="W2100" t="inlineStr"/>
      <c r="X2100" t="inlineStr">
        <is>
          <t>libre unbounded</t>
        </is>
      </c>
    </row>
    <row r="2101" ht="15" customHeight="1" s="1003">
      <c r="A2101" s="1019" t="inlineStr">
        <is>
          <t>Huile</t>
        </is>
      </c>
      <c r="B2101" t="inlineStr">
        <is>
          <t>Usages alimentaires</t>
        </is>
      </c>
      <c r="C2101" t="inlineStr">
        <is>
          <t>kt</t>
        </is>
      </c>
      <c r="D2101" t="inlineStr">
        <is>
          <t>France</t>
        </is>
      </c>
      <c r="E2101" t="inlineStr">
        <is>
          <t>2015-16</t>
        </is>
      </c>
      <c r="F2101" t="inlineStr">
        <is>
          <t>Olive</t>
        </is>
      </c>
      <c r="G2101" t="inlineStr"/>
      <c r="H2101" t="inlineStr"/>
      <c r="I2101" t="inlineStr"/>
      <c r="J2101" t="inlineStr"/>
      <c r="K2101" t="inlineStr"/>
      <c r="L2101" t="inlineStr"/>
      <c r="M2101" t="inlineStr"/>
      <c r="N2101" t="inlineStr"/>
      <c r="O2101" t="n">
        <v>0</v>
      </c>
      <c r="P2101" t="n">
        <v>0</v>
      </c>
      <c r="Q2101" t="n">
        <v>500000000</v>
      </c>
      <c r="R2101" t="inlineStr"/>
      <c r="S2101" t="inlineStr"/>
      <c r="T2101" t="inlineStr"/>
      <c r="U2101" t="n">
        <v>0</v>
      </c>
      <c r="V2101" t="n">
        <v>500000000</v>
      </c>
      <c r="W2101" t="inlineStr"/>
      <c r="X2101" t="inlineStr">
        <is>
          <t>libre unbounded</t>
        </is>
      </c>
    </row>
    <row r="2102" ht="15" customHeight="1" s="1003">
      <c r="A2102" s="1019" t="inlineStr">
        <is>
          <t>Huile</t>
        </is>
      </c>
      <c r="B2102" t="inlineStr">
        <is>
          <t>Débouchés</t>
        </is>
      </c>
      <c r="C2102" t="inlineStr">
        <is>
          <t>kt</t>
        </is>
      </c>
      <c r="D2102" t="inlineStr">
        <is>
          <t>France</t>
        </is>
      </c>
      <c r="E2102" t="inlineStr">
        <is>
          <t>2015-16</t>
        </is>
      </c>
      <c r="F2102" t="inlineStr">
        <is>
          <t>Olive</t>
        </is>
      </c>
      <c r="G2102" t="inlineStr"/>
      <c r="H2102" t="inlineStr"/>
      <c r="I2102" t="inlineStr"/>
      <c r="J2102" t="inlineStr"/>
      <c r="K2102" t="inlineStr"/>
      <c r="L2102" t="inlineStr"/>
      <c r="M2102" t="inlineStr"/>
      <c r="N2102" t="inlineStr"/>
      <c r="O2102" t="n">
        <v>0</v>
      </c>
      <c r="P2102" t="n">
        <v>0</v>
      </c>
      <c r="Q2102" t="n">
        <v>500000000</v>
      </c>
      <c r="R2102" t="inlineStr"/>
      <c r="S2102" t="inlineStr"/>
      <c r="T2102" t="inlineStr"/>
      <c r="U2102" t="n">
        <v>0</v>
      </c>
      <c r="V2102" t="n">
        <v>500000000</v>
      </c>
      <c r="W2102" t="inlineStr"/>
      <c r="X2102" t="inlineStr">
        <is>
          <t>libre unbounded</t>
        </is>
      </c>
    </row>
    <row r="2103" ht="15" customHeight="1" s="1003">
      <c r="A2103" s="1019" t="inlineStr">
        <is>
          <t>Huile</t>
        </is>
      </c>
      <c r="B2103" t="inlineStr">
        <is>
          <t>Usages non-alimentaires</t>
        </is>
      </c>
      <c r="C2103" t="inlineStr">
        <is>
          <t>kt</t>
        </is>
      </c>
      <c r="D2103" t="inlineStr">
        <is>
          <t>France</t>
        </is>
      </c>
      <c r="E2103" t="inlineStr">
        <is>
          <t>2015-16</t>
        </is>
      </c>
      <c r="F2103" t="inlineStr">
        <is>
          <t>Olive</t>
        </is>
      </c>
      <c r="G2103" t="inlineStr"/>
      <c r="H2103" t="inlineStr"/>
      <c r="I2103" t="inlineStr"/>
      <c r="J2103" t="inlineStr"/>
      <c r="K2103" t="inlineStr"/>
      <c r="L2103" t="inlineStr"/>
      <c r="M2103" t="inlineStr"/>
      <c r="N2103" t="inlineStr"/>
      <c r="O2103" t="n">
        <v>0</v>
      </c>
      <c r="P2103" t="n">
        <v>0</v>
      </c>
      <c r="Q2103" t="n">
        <v>500000000</v>
      </c>
      <c r="R2103" t="inlineStr"/>
      <c r="S2103" t="inlineStr"/>
      <c r="T2103" t="inlineStr"/>
      <c r="U2103" t="n">
        <v>0</v>
      </c>
      <c r="V2103" t="n">
        <v>500000000</v>
      </c>
      <c r="W2103" t="inlineStr"/>
      <c r="X2103" t="inlineStr">
        <is>
          <t>libre unbounded</t>
        </is>
      </c>
    </row>
    <row r="2104" ht="15" customHeight="1" s="1003">
      <c r="A2104" s="1019" t="inlineStr">
        <is>
          <t>Huile</t>
        </is>
      </c>
      <c r="B2104" t="inlineStr">
        <is>
          <t>Export</t>
        </is>
      </c>
      <c r="C2104" t="inlineStr">
        <is>
          <t>kt</t>
        </is>
      </c>
      <c r="D2104" t="inlineStr">
        <is>
          <t>France</t>
        </is>
      </c>
      <c r="E2104" t="inlineStr">
        <is>
          <t>2015-16</t>
        </is>
      </c>
      <c r="F2104" t="inlineStr">
        <is>
          <t>Olive</t>
        </is>
      </c>
      <c r="G2104" t="inlineStr"/>
      <c r="H2104" t="inlineStr"/>
      <c r="I2104" t="inlineStr"/>
      <c r="J2104" t="inlineStr"/>
      <c r="K2104" t="inlineStr"/>
      <c r="L2104" t="inlineStr"/>
      <c r="M2104" t="inlineStr"/>
      <c r="N2104" t="inlineStr"/>
      <c r="O2104" t="n">
        <v>0</v>
      </c>
      <c r="P2104" t="n">
        <v>0</v>
      </c>
      <c r="Q2104" t="n">
        <v>500000000</v>
      </c>
      <c r="R2104" t="inlineStr"/>
      <c r="S2104" t="inlineStr"/>
      <c r="T2104" t="inlineStr"/>
      <c r="U2104" t="n">
        <v>0</v>
      </c>
      <c r="V2104" t="n">
        <v>500000000</v>
      </c>
      <c r="W2104" t="inlineStr"/>
      <c r="X2104" t="inlineStr">
        <is>
          <t>libre unbounded</t>
        </is>
      </c>
    </row>
    <row r="2105" ht="15" customHeight="1" s="1003">
      <c r="A2105" s="1019" t="inlineStr">
        <is>
          <t>Huile</t>
        </is>
      </c>
      <c r="B2105" t="inlineStr">
        <is>
          <t>Biocarburants</t>
        </is>
      </c>
      <c r="C2105" t="inlineStr">
        <is>
          <t>kt</t>
        </is>
      </c>
      <c r="D2105" t="inlineStr">
        <is>
          <t>France</t>
        </is>
      </c>
      <c r="E2105" t="inlineStr">
        <is>
          <t>2015-16</t>
        </is>
      </c>
      <c r="F2105" t="inlineStr">
        <is>
          <t>Olive</t>
        </is>
      </c>
      <c r="G2105" t="inlineStr"/>
      <c r="H2105" t="inlineStr"/>
      <c r="I2105" t="inlineStr"/>
      <c r="J2105" t="inlineStr"/>
      <c r="K2105" t="inlineStr"/>
      <c r="L2105" t="inlineStr"/>
      <c r="M2105" t="inlineStr"/>
      <c r="N2105" t="inlineStr"/>
      <c r="O2105" t="n">
        <v>0</v>
      </c>
      <c r="P2105" t="n">
        <v>0</v>
      </c>
      <c r="Q2105" t="n">
        <v>500000000</v>
      </c>
      <c r="R2105" t="inlineStr"/>
      <c r="S2105" t="inlineStr"/>
      <c r="T2105" t="inlineStr"/>
      <c r="U2105" t="n">
        <v>0</v>
      </c>
      <c r="V2105" t="n">
        <v>500000000</v>
      </c>
      <c r="W2105" t="inlineStr"/>
      <c r="X2105" t="inlineStr">
        <is>
          <t>libre unbounded</t>
        </is>
      </c>
    </row>
    <row r="2106" ht="15" customHeight="1" s="1003">
      <c r="A2106" s="1019" t="inlineStr">
        <is>
          <t>Huile</t>
        </is>
      </c>
      <c r="B2106" t="inlineStr">
        <is>
          <t>Energie</t>
        </is>
      </c>
      <c r="C2106" t="inlineStr">
        <is>
          <t>kt</t>
        </is>
      </c>
      <c r="D2106" t="inlineStr">
        <is>
          <t>France</t>
        </is>
      </c>
      <c r="E2106" t="inlineStr">
        <is>
          <t>2015-16</t>
        </is>
      </c>
      <c r="F2106" t="inlineStr">
        <is>
          <t>Olive</t>
        </is>
      </c>
      <c r="G2106" t="inlineStr"/>
      <c r="H2106" t="inlineStr"/>
      <c r="I2106" t="inlineStr"/>
      <c r="J2106" t="inlineStr"/>
      <c r="K2106" t="inlineStr"/>
      <c r="L2106" t="inlineStr"/>
      <c r="M2106" t="inlineStr"/>
      <c r="N2106" t="inlineStr"/>
      <c r="O2106" t="n">
        <v>0</v>
      </c>
      <c r="P2106" t="n">
        <v>0</v>
      </c>
      <c r="Q2106" t="n">
        <v>500000000</v>
      </c>
      <c r="R2106" t="inlineStr"/>
      <c r="S2106" t="inlineStr"/>
      <c r="T2106" t="inlineStr"/>
      <c r="U2106" t="n">
        <v>0</v>
      </c>
      <c r="V2106" t="n">
        <v>500000000</v>
      </c>
      <c r="W2106" t="inlineStr"/>
      <c r="X2106" t="inlineStr">
        <is>
          <t>libre unbounded</t>
        </is>
      </c>
    </row>
    <row r="2107" ht="15" customHeight="1" s="1003">
      <c r="A2107" s="1019" t="inlineStr">
        <is>
          <t>Huile</t>
        </is>
      </c>
      <c r="B2107" t="inlineStr">
        <is>
          <t>GMS</t>
        </is>
      </c>
      <c r="C2107" t="inlineStr">
        <is>
          <t>kt</t>
        </is>
      </c>
      <c r="D2107" t="inlineStr">
        <is>
          <t>France</t>
        </is>
      </c>
      <c r="E2107" t="inlineStr">
        <is>
          <t>2015-16</t>
        </is>
      </c>
      <c r="F2107" t="inlineStr">
        <is>
          <t>Olive</t>
        </is>
      </c>
      <c r="G2107" t="inlineStr"/>
      <c r="H2107" t="inlineStr"/>
      <c r="I2107" t="inlineStr"/>
      <c r="J2107" t="inlineStr"/>
      <c r="K2107" t="inlineStr"/>
      <c r="L2107" t="inlineStr"/>
      <c r="M2107" t="inlineStr"/>
      <c r="N2107" t="inlineStr"/>
      <c r="O2107" t="n">
        <v>0</v>
      </c>
      <c r="P2107" t="n">
        <v>0</v>
      </c>
      <c r="Q2107" t="n">
        <v>500000000</v>
      </c>
      <c r="R2107" t="inlineStr"/>
      <c r="S2107" t="inlineStr"/>
      <c r="T2107" t="inlineStr"/>
      <c r="U2107" t="n">
        <v>0</v>
      </c>
      <c r="V2107" t="n">
        <v>500000000</v>
      </c>
      <c r="W2107" t="inlineStr"/>
      <c r="X2107" t="inlineStr">
        <is>
          <t>libre unbounded</t>
        </is>
      </c>
    </row>
    <row r="2108" ht="15" customHeight="1" s="1003">
      <c r="A2108" s="1019" t="inlineStr">
        <is>
          <t>Huile</t>
        </is>
      </c>
      <c r="B2108" t="inlineStr">
        <is>
          <t>Circuits généralistes</t>
        </is>
      </c>
      <c r="C2108" t="inlineStr">
        <is>
          <t>kt</t>
        </is>
      </c>
      <c r="D2108" t="inlineStr">
        <is>
          <t>France</t>
        </is>
      </c>
      <c r="E2108" t="inlineStr">
        <is>
          <t>2015-16</t>
        </is>
      </c>
      <c r="F2108" t="inlineStr">
        <is>
          <t>Olive</t>
        </is>
      </c>
      <c r="G2108" t="inlineStr"/>
      <c r="H2108" t="inlineStr"/>
      <c r="I2108" t="inlineStr"/>
      <c r="J2108" t="inlineStr"/>
      <c r="K2108" t="inlineStr"/>
      <c r="L2108" t="inlineStr"/>
      <c r="M2108" t="inlineStr"/>
      <c r="N2108" t="inlineStr"/>
      <c r="O2108" t="n">
        <v>0</v>
      </c>
      <c r="P2108" t="n">
        <v>0</v>
      </c>
      <c r="Q2108" t="n">
        <v>500000000</v>
      </c>
      <c r="R2108" t="inlineStr"/>
      <c r="S2108" t="inlineStr"/>
      <c r="T2108" t="inlineStr"/>
      <c r="U2108" t="n">
        <v>0</v>
      </c>
      <c r="V2108" t="n">
        <v>500000000</v>
      </c>
      <c r="W2108" t="inlineStr"/>
      <c r="X2108" t="inlineStr">
        <is>
          <t>libre unbounded</t>
        </is>
      </c>
    </row>
    <row r="2109" ht="15" customHeight="1" s="1003">
      <c r="A2109" s="1019" t="inlineStr">
        <is>
          <t>Tourteaux</t>
        </is>
      </c>
      <c r="B2109" t="inlineStr">
        <is>
          <t>Hors FAB</t>
        </is>
      </c>
      <c r="C2109" t="inlineStr">
        <is>
          <t>kt</t>
        </is>
      </c>
      <c r="D2109" t="inlineStr">
        <is>
          <t>France</t>
        </is>
      </c>
      <c r="E2109" t="inlineStr">
        <is>
          <t>2015-16</t>
        </is>
      </c>
      <c r="F2109" t="inlineStr">
        <is>
          <t>Olive</t>
        </is>
      </c>
      <c r="G2109" t="inlineStr"/>
      <c r="H2109" t="inlineStr"/>
      <c r="I2109" t="inlineStr"/>
      <c r="J2109" t="inlineStr"/>
      <c r="K2109" t="inlineStr"/>
      <c r="L2109" t="inlineStr"/>
      <c r="M2109" t="inlineStr"/>
      <c r="N2109" t="inlineStr"/>
      <c r="O2109" t="n">
        <v>0</v>
      </c>
      <c r="P2109" t="n">
        <v>0</v>
      </c>
      <c r="Q2109" t="n">
        <v>500000000</v>
      </c>
      <c r="R2109" t="inlineStr"/>
      <c r="S2109" t="inlineStr"/>
      <c r="T2109" t="inlineStr"/>
      <c r="U2109" t="n">
        <v>0</v>
      </c>
      <c r="V2109" t="n">
        <v>500000000</v>
      </c>
      <c r="W2109" t="inlineStr"/>
      <c r="X2109" t="inlineStr">
        <is>
          <t>libre unbounded</t>
        </is>
      </c>
    </row>
    <row r="2110" ht="15" customHeight="1" s="1003">
      <c r="A2110" s="1019" t="inlineStr">
        <is>
          <t>Tourteaux</t>
        </is>
      </c>
      <c r="B2110" t="inlineStr">
        <is>
          <t>Alimentation animale rente</t>
        </is>
      </c>
      <c r="C2110" t="inlineStr">
        <is>
          <t>kt</t>
        </is>
      </c>
      <c r="D2110" t="inlineStr">
        <is>
          <t>France</t>
        </is>
      </c>
      <c r="E2110" t="inlineStr">
        <is>
          <t>2015-16</t>
        </is>
      </c>
      <c r="F2110" t="inlineStr">
        <is>
          <t>Olive</t>
        </is>
      </c>
      <c r="G2110" t="inlineStr"/>
      <c r="H2110" t="inlineStr"/>
      <c r="I2110" t="inlineStr"/>
      <c r="J2110" t="inlineStr"/>
      <c r="K2110" t="inlineStr"/>
      <c r="L2110" t="inlineStr"/>
      <c r="M2110" t="inlineStr"/>
      <c r="N2110" t="inlineStr"/>
      <c r="O2110" t="n">
        <v>0</v>
      </c>
      <c r="P2110" t="n">
        <v>0</v>
      </c>
      <c r="Q2110" t="n">
        <v>500000000</v>
      </c>
      <c r="R2110" t="inlineStr"/>
      <c r="S2110" t="inlineStr"/>
      <c r="T2110" t="inlineStr"/>
      <c r="U2110" t="n">
        <v>0</v>
      </c>
      <c r="V2110" t="n">
        <v>500000000</v>
      </c>
      <c r="W2110" t="inlineStr"/>
      <c r="X2110" t="inlineStr">
        <is>
          <t>libre unbounded</t>
        </is>
      </c>
    </row>
    <row r="2111" ht="15" customHeight="1" s="1003">
      <c r="A2111" s="1019" t="inlineStr">
        <is>
          <t>Tourteaux</t>
        </is>
      </c>
      <c r="B2111" t="inlineStr">
        <is>
          <t>Alimentation animale</t>
        </is>
      </c>
      <c r="C2111" t="inlineStr">
        <is>
          <t>kt</t>
        </is>
      </c>
      <c r="D2111" t="inlineStr">
        <is>
          <t>France</t>
        </is>
      </c>
      <c r="E2111" t="inlineStr">
        <is>
          <t>2015-16</t>
        </is>
      </c>
      <c r="F2111" t="inlineStr">
        <is>
          <t>Olive</t>
        </is>
      </c>
      <c r="G2111" t="inlineStr"/>
      <c r="H2111" t="inlineStr"/>
      <c r="I2111" t="inlineStr"/>
      <c r="J2111" t="inlineStr"/>
      <c r="K2111" t="inlineStr"/>
      <c r="L2111" t="inlineStr"/>
      <c r="M2111" t="inlineStr"/>
      <c r="N2111" t="inlineStr"/>
      <c r="O2111" t="n">
        <v>0</v>
      </c>
      <c r="P2111" t="n">
        <v>0</v>
      </c>
      <c r="Q2111" t="n">
        <v>500000000</v>
      </c>
      <c r="R2111" t="inlineStr"/>
      <c r="S2111" t="inlineStr"/>
      <c r="T2111" t="inlineStr"/>
      <c r="U2111" t="n">
        <v>0</v>
      </c>
      <c r="V2111" t="n">
        <v>500000000</v>
      </c>
      <c r="W2111" t="inlineStr"/>
      <c r="X2111" t="inlineStr">
        <is>
          <t>libre unbounded</t>
        </is>
      </c>
    </row>
    <row r="2112" ht="15" customHeight="1" s="1003">
      <c r="A2112" s="1019" t="inlineStr">
        <is>
          <t>Tourteaux</t>
        </is>
      </c>
      <c r="B2112" t="inlineStr">
        <is>
          <t>Usages alimentaires</t>
        </is>
      </c>
      <c r="C2112" t="inlineStr">
        <is>
          <t>kt</t>
        </is>
      </c>
      <c r="D2112" t="inlineStr">
        <is>
          <t>France</t>
        </is>
      </c>
      <c r="E2112" t="inlineStr">
        <is>
          <t>2015-16</t>
        </is>
      </c>
      <c r="F2112" t="inlineStr">
        <is>
          <t>Olive</t>
        </is>
      </c>
      <c r="G2112" t="inlineStr"/>
      <c r="H2112" t="inlineStr"/>
      <c r="I2112" t="inlineStr"/>
      <c r="J2112" t="inlineStr"/>
      <c r="K2112" t="inlineStr"/>
      <c r="L2112" t="inlineStr"/>
      <c r="M2112" t="inlineStr"/>
      <c r="N2112" t="inlineStr"/>
      <c r="O2112" t="n">
        <v>0</v>
      </c>
      <c r="P2112" t="n">
        <v>0</v>
      </c>
      <c r="Q2112" t="n">
        <v>500000000</v>
      </c>
      <c r="R2112" t="inlineStr"/>
      <c r="S2112" t="inlineStr"/>
      <c r="T2112" t="inlineStr"/>
      <c r="U2112" t="n">
        <v>0</v>
      </c>
      <c r="V2112" t="n">
        <v>500000000</v>
      </c>
      <c r="W2112" t="inlineStr"/>
      <c r="X2112" t="inlineStr">
        <is>
          <t>libre unbounded</t>
        </is>
      </c>
    </row>
    <row r="2113" ht="15" customHeight="1" s="1003">
      <c r="A2113" s="1019" t="inlineStr">
        <is>
          <t>Tourteaux</t>
        </is>
      </c>
      <c r="B2113" t="inlineStr">
        <is>
          <t>Débouchés</t>
        </is>
      </c>
      <c r="C2113" t="inlineStr">
        <is>
          <t>kt</t>
        </is>
      </c>
      <c r="D2113" t="inlineStr">
        <is>
          <t>France</t>
        </is>
      </c>
      <c r="E2113" t="inlineStr">
        <is>
          <t>2015-16</t>
        </is>
      </c>
      <c r="F2113" t="inlineStr">
        <is>
          <t>Olive</t>
        </is>
      </c>
      <c r="G2113" t="inlineStr"/>
      <c r="H2113" t="inlineStr"/>
      <c r="I2113" t="inlineStr"/>
      <c r="J2113" t="inlineStr"/>
      <c r="K2113" t="inlineStr"/>
      <c r="L2113" t="inlineStr"/>
      <c r="M2113" t="inlineStr"/>
      <c r="N2113" t="inlineStr"/>
      <c r="O2113" t="n">
        <v>0</v>
      </c>
      <c r="P2113" t="n">
        <v>0</v>
      </c>
      <c r="Q2113" t="n">
        <v>500000000</v>
      </c>
      <c r="R2113" t="inlineStr"/>
      <c r="S2113" t="inlineStr"/>
      <c r="T2113" t="inlineStr"/>
      <c r="U2113" t="n">
        <v>0</v>
      </c>
      <c r="V2113" t="n">
        <v>500000000</v>
      </c>
      <c r="W2113" t="inlineStr"/>
      <c r="X2113" t="inlineStr">
        <is>
          <t>libre unbounded</t>
        </is>
      </c>
    </row>
    <row r="2114" ht="15" customHeight="1" s="1003">
      <c r="A2114" s="1019" t="inlineStr">
        <is>
          <t>Tourteaux</t>
        </is>
      </c>
      <c r="B2114" t="inlineStr">
        <is>
          <t>Export</t>
        </is>
      </c>
      <c r="C2114" t="inlineStr">
        <is>
          <t>kt</t>
        </is>
      </c>
      <c r="D2114" t="inlineStr">
        <is>
          <t>France</t>
        </is>
      </c>
      <c r="E2114" t="inlineStr">
        <is>
          <t>2015-16</t>
        </is>
      </c>
      <c r="F2114" t="inlineStr">
        <is>
          <t>Olive</t>
        </is>
      </c>
      <c r="G2114" t="inlineStr"/>
      <c r="H2114" t="inlineStr"/>
      <c r="I2114" t="inlineStr"/>
      <c r="J2114" t="inlineStr"/>
      <c r="K2114" t="inlineStr"/>
      <c r="L2114" t="inlineStr"/>
      <c r="M2114" t="inlineStr"/>
      <c r="N2114" t="inlineStr"/>
      <c r="O2114" t="n">
        <v>0</v>
      </c>
      <c r="P2114" t="n">
        <v>0</v>
      </c>
      <c r="Q2114" t="n">
        <v>500000000</v>
      </c>
      <c r="R2114" t="inlineStr"/>
      <c r="S2114" t="inlineStr"/>
      <c r="T2114" t="inlineStr"/>
      <c r="U2114" t="n">
        <v>0</v>
      </c>
      <c r="V2114" t="n">
        <v>500000000</v>
      </c>
      <c r="W2114" t="inlineStr"/>
      <c r="X2114" t="inlineStr">
        <is>
          <t>libre unbounded</t>
        </is>
      </c>
    </row>
    <row r="2115" ht="15" customHeight="1" s="1003">
      <c r="A2115" s="1019" t="inlineStr">
        <is>
          <t>Tourteaux</t>
        </is>
      </c>
      <c r="B2115" t="inlineStr">
        <is>
          <t>FAB</t>
        </is>
      </c>
      <c r="C2115" t="inlineStr">
        <is>
          <t>kt</t>
        </is>
      </c>
      <c r="D2115" t="inlineStr">
        <is>
          <t>France</t>
        </is>
      </c>
      <c r="E2115" t="inlineStr">
        <is>
          <t>2015-16</t>
        </is>
      </c>
      <c r="F2115" t="inlineStr">
        <is>
          <t>Olive</t>
        </is>
      </c>
      <c r="G2115" t="inlineStr"/>
      <c r="H2115" t="inlineStr"/>
      <c r="I2115" t="inlineStr"/>
      <c r="J2115" t="inlineStr"/>
      <c r="K2115" t="inlineStr"/>
      <c r="L2115" t="inlineStr"/>
      <c r="M2115" t="inlineStr"/>
      <c r="N2115" t="inlineStr"/>
      <c r="O2115" t="n">
        <v>0</v>
      </c>
      <c r="P2115" t="n">
        <v>0</v>
      </c>
      <c r="Q2115" t="n">
        <v>500000000</v>
      </c>
      <c r="R2115" t="inlineStr"/>
      <c r="S2115" t="inlineStr"/>
      <c r="T2115" t="inlineStr"/>
      <c r="U2115" t="n">
        <v>0</v>
      </c>
      <c r="V2115" t="n">
        <v>500000000</v>
      </c>
      <c r="W2115" t="inlineStr"/>
      <c r="X2115" t="inlineStr">
        <is>
          <t>libre unbounded</t>
        </is>
      </c>
    </row>
    <row r="2116" ht="15" customHeight="1" s="1003">
      <c r="A2116" s="1019" t="inlineStr">
        <is>
          <t>Tourteaux</t>
        </is>
      </c>
      <c r="B2116" t="inlineStr">
        <is>
          <t>FAF</t>
        </is>
      </c>
      <c r="C2116" t="inlineStr">
        <is>
          <t>kt</t>
        </is>
      </c>
      <c r="D2116" t="inlineStr">
        <is>
          <t>France</t>
        </is>
      </c>
      <c r="E2116" t="inlineStr">
        <is>
          <t>2015-16</t>
        </is>
      </c>
      <c r="F2116" t="inlineStr">
        <is>
          <t>Olive</t>
        </is>
      </c>
      <c r="G2116" t="inlineStr"/>
      <c r="H2116" t="inlineStr"/>
      <c r="I2116" t="inlineStr"/>
      <c r="J2116" t="inlineStr"/>
      <c r="K2116" t="inlineStr"/>
      <c r="L2116" t="inlineStr"/>
      <c r="M2116" t="inlineStr"/>
      <c r="N2116" t="inlineStr"/>
      <c r="O2116" t="n">
        <v>0</v>
      </c>
      <c r="P2116" t="n">
        <v>0</v>
      </c>
      <c r="Q2116" t="n">
        <v>500000000</v>
      </c>
      <c r="R2116" t="inlineStr"/>
      <c r="S2116" t="inlineStr"/>
      <c r="T2116" t="inlineStr"/>
      <c r="U2116" t="n">
        <v>0</v>
      </c>
      <c r="V2116" t="n">
        <v>500000000</v>
      </c>
      <c r="W2116" t="inlineStr"/>
      <c r="X2116" t="inlineStr">
        <is>
          <t>libre unbounded</t>
        </is>
      </c>
    </row>
    <row r="2117" ht="15" customHeight="1" s="1003">
      <c r="A2117" s="1019" t="inlineStr">
        <is>
          <t>Coques (+ eau)</t>
        </is>
      </c>
      <c r="B2117" t="inlineStr">
        <is>
          <t>FAB</t>
        </is>
      </c>
      <c r="C2117" t="inlineStr">
        <is>
          <t>kt</t>
        </is>
      </c>
      <c r="D2117" t="inlineStr">
        <is>
          <t>France</t>
        </is>
      </c>
      <c r="E2117" t="inlineStr">
        <is>
          <t>2015-16</t>
        </is>
      </c>
      <c r="F2117" t="inlineStr">
        <is>
          <t>Olive</t>
        </is>
      </c>
      <c r="G2117" t="inlineStr"/>
      <c r="H2117" t="inlineStr"/>
      <c r="I2117" t="inlineStr"/>
      <c r="J2117" t="inlineStr"/>
      <c r="K2117" t="inlineStr"/>
      <c r="L2117" t="inlineStr"/>
      <c r="M2117" t="inlineStr"/>
      <c r="N2117" t="inlineStr"/>
      <c r="O2117" t="n">
        <v>0</v>
      </c>
      <c r="P2117" t="n">
        <v>0</v>
      </c>
      <c r="Q2117" t="n">
        <v>-0</v>
      </c>
      <c r="R2117" t="inlineStr"/>
      <c r="S2117" t="inlineStr"/>
      <c r="T2117" t="inlineStr"/>
      <c r="U2117" t="n">
        <v>0</v>
      </c>
      <c r="V2117" t="n">
        <v>500000000</v>
      </c>
      <c r="W2117" t="inlineStr"/>
      <c r="X2117" t="inlineStr">
        <is>
          <t>libre</t>
        </is>
      </c>
    </row>
    <row r="2118" ht="15" customHeight="1" s="1003">
      <c r="A2118" s="1019" t="inlineStr">
        <is>
          <t>Coques (+ eau)</t>
        </is>
      </c>
      <c r="B2118" t="inlineStr">
        <is>
          <t>Combustion</t>
        </is>
      </c>
      <c r="C2118" t="inlineStr">
        <is>
          <t>kt</t>
        </is>
      </c>
      <c r="D2118" t="inlineStr">
        <is>
          <t>France</t>
        </is>
      </c>
      <c r="E2118" t="inlineStr">
        <is>
          <t>2015-16</t>
        </is>
      </c>
      <c r="F2118" t="inlineStr">
        <is>
          <t>Olive</t>
        </is>
      </c>
      <c r="G2118" t="inlineStr"/>
      <c r="H2118" t="inlineStr"/>
      <c r="I2118" t="inlineStr"/>
      <c r="J2118" t="inlineStr"/>
      <c r="K2118" t="inlineStr"/>
      <c r="L2118" t="inlineStr"/>
      <c r="M2118" t="inlineStr"/>
      <c r="N2118" t="inlineStr"/>
      <c r="O2118" t="n">
        <v>0</v>
      </c>
      <c r="P2118" t="n">
        <v>0</v>
      </c>
      <c r="Q2118" t="n">
        <v>-0</v>
      </c>
      <c r="R2118" t="inlineStr"/>
      <c r="S2118" t="inlineStr"/>
      <c r="T2118" t="inlineStr"/>
      <c r="U2118" t="n">
        <v>0</v>
      </c>
      <c r="V2118" t="n">
        <v>500000000</v>
      </c>
      <c r="W2118" t="inlineStr"/>
      <c r="X2118" t="inlineStr">
        <is>
          <t>libre</t>
        </is>
      </c>
    </row>
    <row r="2119" ht="15" customHeight="1" s="1003">
      <c r="A2119" s="1019" t="inlineStr">
        <is>
          <t>Coques (+ eau)</t>
        </is>
      </c>
      <c r="B2119" t="inlineStr">
        <is>
          <t>Alimentation animale rente</t>
        </is>
      </c>
      <c r="C2119" t="inlineStr">
        <is>
          <t>kt</t>
        </is>
      </c>
      <c r="D2119" t="inlineStr">
        <is>
          <t>France</t>
        </is>
      </c>
      <c r="E2119" t="inlineStr">
        <is>
          <t>2015-16</t>
        </is>
      </c>
      <c r="F2119" t="inlineStr">
        <is>
          <t>Olive</t>
        </is>
      </c>
      <c r="G2119" t="inlineStr"/>
      <c r="H2119" t="inlineStr"/>
      <c r="I2119" t="inlineStr"/>
      <c r="J2119" t="inlineStr"/>
      <c r="K2119" t="inlineStr"/>
      <c r="L2119" t="inlineStr"/>
      <c r="M2119" t="inlineStr"/>
      <c r="N2119" t="inlineStr"/>
      <c r="O2119" t="n">
        <v>0</v>
      </c>
      <c r="P2119" t="n">
        <v>0</v>
      </c>
      <c r="Q2119" t="n">
        <v>0</v>
      </c>
      <c r="R2119" t="inlineStr"/>
      <c r="S2119" t="inlineStr"/>
      <c r="T2119" t="inlineStr"/>
      <c r="U2119" t="n">
        <v>0</v>
      </c>
      <c r="V2119" t="n">
        <v>500000000</v>
      </c>
      <c r="W2119" t="inlineStr"/>
      <c r="X2119" t="inlineStr">
        <is>
          <t>libre</t>
        </is>
      </c>
    </row>
    <row r="2120" ht="15" customHeight="1" s="1003">
      <c r="A2120" s="1019" t="inlineStr">
        <is>
          <t>Coques (+ eau)</t>
        </is>
      </c>
      <c r="B2120" t="inlineStr">
        <is>
          <t>Alimentation animale</t>
        </is>
      </c>
      <c r="C2120" t="inlineStr">
        <is>
          <t>kt</t>
        </is>
      </c>
      <c r="D2120" t="inlineStr">
        <is>
          <t>France</t>
        </is>
      </c>
      <c r="E2120" t="inlineStr">
        <is>
          <t>2015-16</t>
        </is>
      </c>
      <c r="F2120" t="inlineStr">
        <is>
          <t>Olive</t>
        </is>
      </c>
      <c r="G2120" t="inlineStr"/>
      <c r="H2120" t="inlineStr"/>
      <c r="I2120" t="inlineStr"/>
      <c r="J2120" t="inlineStr"/>
      <c r="K2120" t="inlineStr"/>
      <c r="L2120" t="inlineStr"/>
      <c r="M2120" t="inlineStr"/>
      <c r="N2120" t="inlineStr"/>
      <c r="O2120" t="n">
        <v>0</v>
      </c>
      <c r="P2120" t="n">
        <v>0</v>
      </c>
      <c r="Q2120" t="n">
        <v>0</v>
      </c>
      <c r="R2120" t="inlineStr"/>
      <c r="S2120" t="inlineStr"/>
      <c r="T2120" t="inlineStr"/>
      <c r="U2120" t="n">
        <v>0</v>
      </c>
      <c r="V2120" t="n">
        <v>500000000</v>
      </c>
      <c r="W2120" t="inlineStr"/>
      <c r="X2120" t="inlineStr">
        <is>
          <t>libre</t>
        </is>
      </c>
    </row>
    <row r="2121" ht="15" customHeight="1" s="1003">
      <c r="A2121" s="1019" t="inlineStr">
        <is>
          <t>Coques (+ eau)</t>
        </is>
      </c>
      <c r="B2121" t="inlineStr">
        <is>
          <t>Usages alimentaires</t>
        </is>
      </c>
      <c r="C2121" t="inlineStr">
        <is>
          <t>kt</t>
        </is>
      </c>
      <c r="D2121" t="inlineStr">
        <is>
          <t>France</t>
        </is>
      </c>
      <c r="E2121" t="inlineStr">
        <is>
          <t>2015-16</t>
        </is>
      </c>
      <c r="F2121" t="inlineStr">
        <is>
          <t>Olive</t>
        </is>
      </c>
      <c r="G2121" t="inlineStr"/>
      <c r="H2121" t="inlineStr"/>
      <c r="I2121" t="inlineStr"/>
      <c r="J2121" t="inlineStr"/>
      <c r="K2121" t="inlineStr"/>
      <c r="L2121" t="inlineStr"/>
      <c r="M2121" t="inlineStr"/>
      <c r="N2121" t="inlineStr"/>
      <c r="O2121" t="n">
        <v>0</v>
      </c>
      <c r="P2121" t="n">
        <v>0</v>
      </c>
      <c r="Q2121" t="n">
        <v>-0</v>
      </c>
      <c r="R2121" t="inlineStr"/>
      <c r="S2121" t="inlineStr"/>
      <c r="T2121" t="inlineStr"/>
      <c r="U2121" t="n">
        <v>0</v>
      </c>
      <c r="V2121" t="n">
        <v>500000000</v>
      </c>
      <c r="W2121" t="inlineStr"/>
      <c r="X2121" t="inlineStr">
        <is>
          <t>libre</t>
        </is>
      </c>
    </row>
    <row r="2122" ht="15" customHeight="1" s="1003">
      <c r="A2122" s="1019" t="inlineStr">
        <is>
          <t>Coques (+ eau)</t>
        </is>
      </c>
      <c r="B2122" t="inlineStr">
        <is>
          <t>Débouchés</t>
        </is>
      </c>
      <c r="C2122" t="inlineStr">
        <is>
          <t>kt</t>
        </is>
      </c>
      <c r="D2122" t="inlineStr">
        <is>
          <t>France</t>
        </is>
      </c>
      <c r="E2122" t="inlineStr">
        <is>
          <t>2015-16</t>
        </is>
      </c>
      <c r="F2122" t="inlineStr">
        <is>
          <t>Olive</t>
        </is>
      </c>
      <c r="G2122" t="inlineStr"/>
      <c r="H2122" t="inlineStr"/>
      <c r="I2122" t="inlineStr"/>
      <c r="J2122" t="inlineStr"/>
      <c r="K2122" t="inlineStr"/>
      <c r="L2122" t="inlineStr"/>
      <c r="M2122" t="inlineStr"/>
      <c r="N2122" t="inlineStr"/>
      <c r="O2122" t="n">
        <v>0</v>
      </c>
      <c r="P2122" t="inlineStr"/>
      <c r="Q2122" t="inlineStr"/>
      <c r="R2122" t="inlineStr"/>
      <c r="S2122" t="inlineStr"/>
      <c r="T2122" t="inlineStr"/>
      <c r="U2122" t="n">
        <v>0</v>
      </c>
      <c r="V2122" t="n">
        <v>500000000</v>
      </c>
      <c r="W2122" t="inlineStr"/>
      <c r="X2122" t="inlineStr">
        <is>
          <t>déterminé</t>
        </is>
      </c>
    </row>
    <row r="2123" ht="15" customHeight="1" s="1003">
      <c r="A2123" s="1019" t="inlineStr">
        <is>
          <t>Coques (+ eau)</t>
        </is>
      </c>
      <c r="B2123" t="inlineStr">
        <is>
          <t>Energie</t>
        </is>
      </c>
      <c r="C2123" t="inlineStr">
        <is>
          <t>kt</t>
        </is>
      </c>
      <c r="D2123" t="inlineStr">
        <is>
          <t>France</t>
        </is>
      </c>
      <c r="E2123" t="inlineStr">
        <is>
          <t>2015-16</t>
        </is>
      </c>
      <c r="F2123" t="inlineStr">
        <is>
          <t>Olive</t>
        </is>
      </c>
      <c r="G2123" t="inlineStr"/>
      <c r="H2123" t="inlineStr"/>
      <c r="I2123" t="inlineStr"/>
      <c r="J2123" t="inlineStr"/>
      <c r="K2123" t="inlineStr"/>
      <c r="L2123" t="inlineStr"/>
      <c r="M2123" t="inlineStr"/>
      <c r="N2123" t="inlineStr"/>
      <c r="O2123" t="n">
        <v>0</v>
      </c>
      <c r="P2123" t="n">
        <v>0</v>
      </c>
      <c r="Q2123" t="n">
        <v>-0</v>
      </c>
      <c r="R2123" t="inlineStr"/>
      <c r="S2123" t="inlineStr"/>
      <c r="T2123" t="inlineStr"/>
      <c r="U2123" t="n">
        <v>0</v>
      </c>
      <c r="V2123" t="n">
        <v>500000000</v>
      </c>
      <c r="W2123" t="inlineStr"/>
      <c r="X2123" t="inlineStr">
        <is>
          <t>libre</t>
        </is>
      </c>
    </row>
    <row r="2124" ht="15" customHeight="1" s="1003">
      <c r="A2124" s="1019" t="inlineStr">
        <is>
          <t>Coques (+ eau)</t>
        </is>
      </c>
      <c r="B2124" t="inlineStr">
        <is>
          <t>Usages non-alimentaires</t>
        </is>
      </c>
      <c r="C2124" t="inlineStr">
        <is>
          <t>kt</t>
        </is>
      </c>
      <c r="D2124" t="inlineStr">
        <is>
          <t>France</t>
        </is>
      </c>
      <c r="E2124" t="inlineStr">
        <is>
          <t>2015-16</t>
        </is>
      </c>
      <c r="F2124" t="inlineStr">
        <is>
          <t>Olive</t>
        </is>
      </c>
      <c r="G2124" t="inlineStr"/>
      <c r="H2124" t="inlineStr"/>
      <c r="I2124" t="inlineStr"/>
      <c r="J2124" t="inlineStr"/>
      <c r="K2124" t="inlineStr"/>
      <c r="L2124" t="inlineStr"/>
      <c r="M2124" t="inlineStr"/>
      <c r="N2124" t="inlineStr"/>
      <c r="O2124" t="n">
        <v>0</v>
      </c>
      <c r="P2124" t="n">
        <v>0</v>
      </c>
      <c r="Q2124" t="n">
        <v>-0</v>
      </c>
      <c r="R2124" t="inlineStr"/>
      <c r="S2124" t="inlineStr"/>
      <c r="T2124" t="inlineStr"/>
      <c r="U2124" t="n">
        <v>0</v>
      </c>
      <c r="V2124" t="n">
        <v>500000000</v>
      </c>
      <c r="W2124" t="inlineStr"/>
      <c r="X2124" t="inlineStr">
        <is>
          <t>libre</t>
        </is>
      </c>
    </row>
    <row r="2125" ht="15" customHeight="1" s="1003">
      <c r="A2125" s="1019" t="inlineStr">
        <is>
          <t>Huile d'olive</t>
        </is>
      </c>
      <c r="B2125" t="inlineStr">
        <is>
          <t>Vente directe et autoconsommation</t>
        </is>
      </c>
      <c r="C2125" t="inlineStr">
        <is>
          <t>kt</t>
        </is>
      </c>
      <c r="D2125" t="inlineStr">
        <is>
          <t>France</t>
        </is>
      </c>
      <c r="E2125" t="inlineStr">
        <is>
          <t>2015-16</t>
        </is>
      </c>
      <c r="F2125" t="inlineStr">
        <is>
          <t>Olive</t>
        </is>
      </c>
      <c r="G2125" t="inlineStr"/>
      <c r="H2125" t="inlineStr"/>
      <c r="I2125" t="inlineStr"/>
      <c r="J2125" t="inlineStr"/>
      <c r="K2125" t="inlineStr"/>
      <c r="L2125" t="inlineStr"/>
      <c r="M2125" t="inlineStr"/>
      <c r="N2125" t="inlineStr"/>
      <c r="O2125" t="n">
        <v>5.49</v>
      </c>
      <c r="P2125" t="n">
        <v>0</v>
      </c>
      <c r="Q2125" t="n">
        <v>33.5</v>
      </c>
      <c r="R2125" t="inlineStr"/>
      <c r="S2125" t="inlineStr"/>
      <c r="T2125" t="inlineStr"/>
      <c r="U2125" t="n">
        <v>0</v>
      </c>
      <c r="V2125" t="n">
        <v>500000000</v>
      </c>
      <c r="W2125" t="inlineStr"/>
      <c r="X2125" t="inlineStr">
        <is>
          <t>libre</t>
        </is>
      </c>
    </row>
    <row r="2126" ht="15" customHeight="1" s="1003">
      <c r="A2126" s="1019" t="inlineStr">
        <is>
          <t>Huile d'olive</t>
        </is>
      </c>
      <c r="B2126" t="inlineStr">
        <is>
          <t>Circuits spécialisés</t>
        </is>
      </c>
      <c r="C2126" t="inlineStr">
        <is>
          <t>kt</t>
        </is>
      </c>
      <c r="D2126" t="inlineStr">
        <is>
          <t>France</t>
        </is>
      </c>
      <c r="E2126" t="inlineStr">
        <is>
          <t>2015-16</t>
        </is>
      </c>
      <c r="F2126" t="inlineStr">
        <is>
          <t>Olive</t>
        </is>
      </c>
      <c r="G2126" t="inlineStr"/>
      <c r="H2126" t="inlineStr"/>
      <c r="I2126" t="inlineStr"/>
      <c r="J2126" t="inlineStr"/>
      <c r="K2126" t="inlineStr"/>
      <c r="L2126" t="inlineStr"/>
      <c r="M2126" t="inlineStr"/>
      <c r="N2126" t="inlineStr"/>
      <c r="O2126" t="n">
        <v>17.1</v>
      </c>
      <c r="P2126" t="n">
        <v>0</v>
      </c>
      <c r="Q2126" t="n">
        <v>33.5</v>
      </c>
      <c r="R2126" t="inlineStr"/>
      <c r="S2126" t="inlineStr"/>
      <c r="T2126" t="inlineStr"/>
      <c r="U2126" t="n">
        <v>0</v>
      </c>
      <c r="V2126" t="n">
        <v>500000000</v>
      </c>
      <c r="W2126" t="inlineStr"/>
      <c r="X2126" t="inlineStr">
        <is>
          <t>libre</t>
        </is>
      </c>
    </row>
    <row r="2127" ht="15" customHeight="1" s="1003">
      <c r="A2127" s="1019" t="inlineStr">
        <is>
          <t>Huile d'olive</t>
        </is>
      </c>
      <c r="B2127" t="inlineStr">
        <is>
          <t>RHD</t>
        </is>
      </c>
      <c r="C2127" t="inlineStr">
        <is>
          <t>kt</t>
        </is>
      </c>
      <c r="D2127" t="inlineStr">
        <is>
          <t>France</t>
        </is>
      </c>
      <c r="E2127" t="inlineStr">
        <is>
          <t>2015-16</t>
        </is>
      </c>
      <c r="F2127" t="inlineStr">
        <is>
          <t>Olive</t>
        </is>
      </c>
      <c r="G2127" t="inlineStr"/>
      <c r="H2127" t="inlineStr"/>
      <c r="I2127" t="inlineStr"/>
      <c r="J2127" t="inlineStr"/>
      <c r="K2127" t="inlineStr"/>
      <c r="L2127" t="inlineStr"/>
      <c r="M2127" t="inlineStr"/>
      <c r="N2127" t="inlineStr"/>
      <c r="O2127" t="n">
        <v>5.49</v>
      </c>
      <c r="P2127" t="n">
        <v>0</v>
      </c>
      <c r="Q2127" t="n">
        <v>33.5</v>
      </c>
      <c r="R2127" t="inlineStr"/>
      <c r="S2127" t="inlineStr"/>
      <c r="T2127" t="inlineStr"/>
      <c r="U2127" t="n">
        <v>0</v>
      </c>
      <c r="V2127" t="n">
        <v>500000000</v>
      </c>
      <c r="W2127" t="inlineStr"/>
      <c r="X2127" t="inlineStr">
        <is>
          <t>libre</t>
        </is>
      </c>
    </row>
    <row r="2128" ht="15" customHeight="1" s="1003">
      <c r="A2128" s="1019" t="inlineStr">
        <is>
          <t>Huile d'olive</t>
        </is>
      </c>
      <c r="B2128" t="inlineStr">
        <is>
          <t>Autres IAA</t>
        </is>
      </c>
      <c r="C2128" t="inlineStr">
        <is>
          <t>kt</t>
        </is>
      </c>
      <c r="D2128" t="inlineStr">
        <is>
          <t>France</t>
        </is>
      </c>
      <c r="E2128" t="inlineStr">
        <is>
          <t>2015-16</t>
        </is>
      </c>
      <c r="F2128" t="inlineStr">
        <is>
          <t>Olive</t>
        </is>
      </c>
      <c r="G2128" t="inlineStr"/>
      <c r="H2128" t="inlineStr"/>
      <c r="I2128" t="inlineStr"/>
      <c r="J2128" t="inlineStr"/>
      <c r="K2128" t="inlineStr"/>
      <c r="L2128" t="inlineStr"/>
      <c r="M2128" t="inlineStr"/>
      <c r="N2128" t="inlineStr"/>
      <c r="O2128" t="n">
        <v>5.49</v>
      </c>
      <c r="P2128" t="n">
        <v>0</v>
      </c>
      <c r="Q2128" t="n">
        <v>33.5</v>
      </c>
      <c r="R2128" t="inlineStr"/>
      <c r="S2128" t="inlineStr"/>
      <c r="T2128" t="inlineStr"/>
      <c r="U2128" t="n">
        <v>0</v>
      </c>
      <c r="V2128" t="n">
        <v>500000000</v>
      </c>
      <c r="W2128" t="inlineStr"/>
      <c r="X2128" t="inlineStr">
        <is>
          <t>libre</t>
        </is>
      </c>
    </row>
    <row r="2129" ht="15" customHeight="1" s="1003">
      <c r="A2129" s="1019" t="inlineStr">
        <is>
          <t>Huile d'olive</t>
        </is>
      </c>
      <c r="B2129" t="inlineStr">
        <is>
          <t>Alimentation humaine</t>
        </is>
      </c>
      <c r="C2129" t="inlineStr">
        <is>
          <t>kt</t>
        </is>
      </c>
      <c r="D2129" t="inlineStr">
        <is>
          <t>France</t>
        </is>
      </c>
      <c r="E2129" t="inlineStr">
        <is>
          <t>2015-16</t>
        </is>
      </c>
      <c r="F2129" t="inlineStr">
        <is>
          <t>Olive</t>
        </is>
      </c>
      <c r="G2129" t="inlineStr">
        <is>
          <t>Consommation totale d'huile d'olive = 99 kt (AFIDOL)</t>
        </is>
      </c>
      <c r="H2129" t="inlineStr"/>
      <c r="I2129" t="inlineStr">
        <is>
          <t>AFIDOL</t>
        </is>
      </c>
      <c r="J2129" t="inlineStr">
        <is>
          <t>Utilisation du volume de 2015</t>
        </is>
      </c>
      <c r="K2129" t="inlineStr">
        <is>
          <t>Volume</t>
        </is>
      </c>
      <c r="L2129" t="inlineStr">
        <is>
          <t>Consommation totale d'huile d'olive</t>
        </is>
      </c>
      <c r="M2129" t="inlineStr">
        <is>
          <t>Marché olive - AFIDOL, FAM</t>
        </is>
      </c>
      <c r="N2129" t="inlineStr"/>
      <c r="O2129" t="n">
        <v>99.3</v>
      </c>
      <c r="P2129" t="inlineStr"/>
      <c r="Q2129" t="inlineStr"/>
      <c r="R2129" t="n">
        <v>99.31</v>
      </c>
      <c r="S2129" t="n">
        <v>4.97</v>
      </c>
      <c r="T2129" t="n">
        <v>0.1</v>
      </c>
      <c r="U2129" t="n">
        <v>0</v>
      </c>
      <c r="V2129" t="n">
        <v>500000000</v>
      </c>
      <c r="W2129" t="n">
        <v>0</v>
      </c>
      <c r="X2129" t="inlineStr">
        <is>
          <t>mesuré</t>
        </is>
      </c>
    </row>
    <row r="2130" ht="15" customHeight="1" s="1003">
      <c r="A2130" s="1019" t="inlineStr">
        <is>
          <t>Huile d'olive</t>
        </is>
      </c>
      <c r="B2130" t="inlineStr">
        <is>
          <t>Ménages</t>
        </is>
      </c>
      <c r="C2130" t="inlineStr">
        <is>
          <t>kt</t>
        </is>
      </c>
      <c r="D2130" t="inlineStr">
        <is>
          <t>France</t>
        </is>
      </c>
      <c r="E2130" t="inlineStr">
        <is>
          <t>2015-16</t>
        </is>
      </c>
      <c r="F2130" t="inlineStr">
        <is>
          <t>Olive</t>
        </is>
      </c>
      <c r="G2130" t="inlineStr"/>
      <c r="H2130" t="inlineStr"/>
      <c r="I2130" t="inlineStr"/>
      <c r="J2130" t="inlineStr"/>
      <c r="K2130" t="inlineStr"/>
      <c r="L2130" t="inlineStr"/>
      <c r="M2130" t="inlineStr"/>
      <c r="N2130" t="inlineStr"/>
      <c r="O2130" t="n">
        <v>82.8</v>
      </c>
      <c r="P2130" t="n">
        <v>65.8</v>
      </c>
      <c r="Q2130" t="n">
        <v>99.3</v>
      </c>
      <c r="R2130" t="inlineStr"/>
      <c r="S2130" t="inlineStr"/>
      <c r="T2130" t="inlineStr"/>
      <c r="U2130" t="n">
        <v>0</v>
      </c>
      <c r="V2130" t="n">
        <v>500000000</v>
      </c>
      <c r="W2130" t="inlineStr"/>
      <c r="X2130" t="inlineStr">
        <is>
          <t>libre</t>
        </is>
      </c>
    </row>
    <row r="2131" ht="15" customHeight="1" s="1003">
      <c r="A2131" s="1019" t="inlineStr">
        <is>
          <t>Huile d'olive</t>
        </is>
      </c>
      <c r="B2131" t="inlineStr">
        <is>
          <t>Usages alimentaires</t>
        </is>
      </c>
      <c r="C2131" t="inlineStr">
        <is>
          <t>kt</t>
        </is>
      </c>
      <c r="D2131" t="inlineStr">
        <is>
          <t>France</t>
        </is>
      </c>
      <c r="E2131" t="inlineStr">
        <is>
          <t>2015-16</t>
        </is>
      </c>
      <c r="F2131" t="inlineStr">
        <is>
          <t>Olive</t>
        </is>
      </c>
      <c r="G2131" t="inlineStr"/>
      <c r="H2131" t="inlineStr"/>
      <c r="I2131" t="inlineStr"/>
      <c r="J2131" t="inlineStr"/>
      <c r="K2131" t="inlineStr"/>
      <c r="L2131" t="inlineStr"/>
      <c r="M2131" t="inlineStr"/>
      <c r="N2131" t="inlineStr"/>
      <c r="O2131" t="n">
        <v>99.3</v>
      </c>
      <c r="P2131" t="inlineStr"/>
      <c r="Q2131" t="inlineStr"/>
      <c r="R2131" t="inlineStr"/>
      <c r="S2131" t="inlineStr"/>
      <c r="T2131" t="inlineStr"/>
      <c r="U2131" t="n">
        <v>0</v>
      </c>
      <c r="V2131" t="n">
        <v>500000000</v>
      </c>
      <c r="W2131" t="inlineStr"/>
      <c r="X2131" t="inlineStr">
        <is>
          <t>déterminé</t>
        </is>
      </c>
    </row>
    <row r="2132" ht="15" customHeight="1" s="1003">
      <c r="A2132" s="1019" t="inlineStr">
        <is>
          <t>Huile d'olive</t>
        </is>
      </c>
      <c r="B2132" t="inlineStr">
        <is>
          <t>Débouchés</t>
        </is>
      </c>
      <c r="C2132" t="inlineStr">
        <is>
          <t>kt</t>
        </is>
      </c>
      <c r="D2132" t="inlineStr">
        <is>
          <t>France</t>
        </is>
      </c>
      <c r="E2132" t="inlineStr">
        <is>
          <t>2015-16</t>
        </is>
      </c>
      <c r="F2132" t="inlineStr">
        <is>
          <t>Olive</t>
        </is>
      </c>
      <c r="G2132" t="inlineStr"/>
      <c r="H2132" t="inlineStr"/>
      <c r="I2132" t="inlineStr"/>
      <c r="J2132" t="inlineStr"/>
      <c r="K2132" t="inlineStr"/>
      <c r="L2132" t="inlineStr"/>
      <c r="M2132" t="inlineStr"/>
      <c r="N2132" t="inlineStr"/>
      <c r="O2132" t="n">
        <v>99.3</v>
      </c>
      <c r="P2132" t="inlineStr"/>
      <c r="Q2132" t="inlineStr"/>
      <c r="R2132" t="inlineStr"/>
      <c r="S2132" t="inlineStr"/>
      <c r="T2132" t="inlineStr"/>
      <c r="U2132" t="n">
        <v>0</v>
      </c>
      <c r="V2132" t="n">
        <v>500000000</v>
      </c>
      <c r="W2132" t="inlineStr"/>
      <c r="X2132" t="inlineStr">
        <is>
          <t>déterminé</t>
        </is>
      </c>
    </row>
    <row r="2133" ht="15" customHeight="1" s="1003">
      <c r="A2133" s="1019" t="inlineStr">
        <is>
          <t>Huile d'olive</t>
        </is>
      </c>
      <c r="B2133" t="inlineStr">
        <is>
          <t>Export</t>
        </is>
      </c>
      <c r="C2133" t="inlineStr">
        <is>
          <t>kt</t>
        </is>
      </c>
      <c r="D2133" t="inlineStr">
        <is>
          <t>France</t>
        </is>
      </c>
      <c r="E2133" t="inlineStr">
        <is>
          <t>2015-16</t>
        </is>
      </c>
      <c r="F2133" t="inlineStr">
        <is>
          <t>Olive</t>
        </is>
      </c>
      <c r="G2133" t="inlineStr"/>
      <c r="H2133" t="inlineStr">
        <is>
          <t>Exportation d'huile d'olive = 10 kt (Douanes françaises - Eurostat)</t>
        </is>
      </c>
      <c r="I2133" t="inlineStr">
        <is>
          <t>Douanes françaises - Eurostat</t>
        </is>
      </c>
      <c r="J2133" t="inlineStr"/>
      <c r="K2133" t="inlineStr">
        <is>
          <t>Volume</t>
        </is>
      </c>
      <c r="L2133" t="inlineStr">
        <is>
          <t>Exportation d'huile d'olive</t>
        </is>
      </c>
      <c r="M2133" t="inlineStr">
        <is>
          <t>Echanges annuels - EUROSTAT</t>
        </is>
      </c>
      <c r="N2133" t="inlineStr"/>
      <c r="O2133" t="n">
        <v>9.859999999999999</v>
      </c>
      <c r="P2133" t="inlineStr"/>
      <c r="Q2133" t="inlineStr"/>
      <c r="R2133" t="n">
        <v>9.859999999999999</v>
      </c>
      <c r="S2133" t="n">
        <v>0.49</v>
      </c>
      <c r="T2133" t="n">
        <v>0.1</v>
      </c>
      <c r="U2133" t="n">
        <v>0</v>
      </c>
      <c r="V2133" t="n">
        <v>500000000</v>
      </c>
      <c r="W2133" t="n">
        <v>0</v>
      </c>
      <c r="X2133" t="inlineStr">
        <is>
          <t>mesuré</t>
        </is>
      </c>
    </row>
    <row r="2134" ht="15" customHeight="1" s="1003">
      <c r="A2134" s="1019" t="inlineStr">
        <is>
          <t>Huile d'olive</t>
        </is>
      </c>
      <c r="B2134" t="inlineStr">
        <is>
          <t>GMS</t>
        </is>
      </c>
      <c r="C2134" t="inlineStr">
        <is>
          <t>kt</t>
        </is>
      </c>
      <c r="D2134" t="inlineStr">
        <is>
          <t>France</t>
        </is>
      </c>
      <c r="E2134" t="inlineStr">
        <is>
          <t>2015-16</t>
        </is>
      </c>
      <c r="F2134" t="inlineStr">
        <is>
          <t>Olive</t>
        </is>
      </c>
      <c r="G2134" t="inlineStr">
        <is>
          <t>Consommation d'huile d'olive par les GMS = 66 kt (Nielsen)</t>
        </is>
      </c>
      <c r="H2134" t="inlineStr"/>
      <c r="I2134" t="inlineStr">
        <is>
          <t>Nielsen</t>
        </is>
      </c>
      <c r="J2134" t="inlineStr">
        <is>
          <t>Utilisation du volume de 2015</t>
        </is>
      </c>
      <c r="K2134" t="inlineStr">
        <is>
          <t>Volume</t>
        </is>
      </c>
      <c r="L2134" t="inlineStr">
        <is>
          <t>Consommation d'huile d'olive par les GMS</t>
        </is>
      </c>
      <c r="M2134" t="inlineStr">
        <is>
          <t>Marché olive - AFIDOL, FAM</t>
        </is>
      </c>
      <c r="N2134" t="inlineStr"/>
      <c r="O2134" t="n">
        <v>65.8</v>
      </c>
      <c r="P2134" t="inlineStr"/>
      <c r="Q2134" t="inlineStr"/>
      <c r="R2134" t="n">
        <v>65.76000000000001</v>
      </c>
      <c r="S2134" t="n">
        <v>3.29</v>
      </c>
      <c r="T2134" t="n">
        <v>0.1</v>
      </c>
      <c r="U2134" t="n">
        <v>0</v>
      </c>
      <c r="V2134" t="n">
        <v>500000000</v>
      </c>
      <c r="W2134" t="n">
        <v>0</v>
      </c>
      <c r="X2134" t="inlineStr">
        <is>
          <t>mesuré</t>
        </is>
      </c>
    </row>
    <row r="2135" ht="15" customHeight="1" s="1003">
      <c r="A2135" s="1019" t="inlineStr">
        <is>
          <t>Huile d'olive</t>
        </is>
      </c>
      <c r="B2135" t="inlineStr">
        <is>
          <t>Circuits généralistes</t>
        </is>
      </c>
      <c r="C2135" t="inlineStr">
        <is>
          <t>kt</t>
        </is>
      </c>
      <c r="D2135" t="inlineStr">
        <is>
          <t>France</t>
        </is>
      </c>
      <c r="E2135" t="inlineStr">
        <is>
          <t>2015-16</t>
        </is>
      </c>
      <c r="F2135" t="inlineStr">
        <is>
          <t>Olive</t>
        </is>
      </c>
      <c r="G2135" t="inlineStr"/>
      <c r="H2135" t="inlineStr"/>
      <c r="I2135" t="inlineStr"/>
      <c r="J2135" t="inlineStr"/>
      <c r="K2135" t="inlineStr"/>
      <c r="L2135" t="inlineStr"/>
      <c r="M2135" t="inlineStr"/>
      <c r="N2135" t="inlineStr"/>
      <c r="O2135" t="n">
        <v>65.8</v>
      </c>
      <c r="P2135" t="inlineStr"/>
      <c r="Q2135" t="inlineStr"/>
      <c r="R2135" t="inlineStr"/>
      <c r="S2135" t="inlineStr"/>
      <c r="T2135" t="inlineStr"/>
      <c r="U2135" t="n">
        <v>0</v>
      </c>
      <c r="V2135" t="n">
        <v>500000000</v>
      </c>
      <c r="W2135" t="inlineStr"/>
      <c r="X2135" t="inlineStr">
        <is>
          <t>déterminé</t>
        </is>
      </c>
    </row>
    <row r="2136" ht="15" customHeight="1" s="1003">
      <c r="A2136" s="1019" t="inlineStr">
        <is>
          <t>Huile d'olive</t>
        </is>
      </c>
      <c r="B2136" t="inlineStr">
        <is>
          <t>Ecart statistique</t>
        </is>
      </c>
      <c r="C2136" t="inlineStr">
        <is>
          <t>kt</t>
        </is>
      </c>
      <c r="D2136" t="inlineStr">
        <is>
          <t>France</t>
        </is>
      </c>
      <c r="E2136" t="inlineStr">
        <is>
          <t>2015-16</t>
        </is>
      </c>
      <c r="F2136" t="inlineStr">
        <is>
          <t>Olive</t>
        </is>
      </c>
      <c r="G2136" t="inlineStr"/>
      <c r="H2136" t="inlineStr"/>
      <c r="I2136" t="inlineStr"/>
      <c r="J2136" t="inlineStr"/>
      <c r="K2136" t="inlineStr"/>
      <c r="L2136" t="inlineStr">
        <is>
          <t>Ecart statistique constaté dans les données collectées, demandant une réconciliation</t>
        </is>
      </c>
      <c r="M2136" t="inlineStr"/>
      <c r="N2136" t="inlineStr">
        <is>
          <t>Ecart statistique</t>
        </is>
      </c>
      <c r="O2136" t="n">
        <v>14.6</v>
      </c>
      <c r="P2136" t="inlineStr"/>
      <c r="Q2136" t="inlineStr"/>
      <c r="R2136" t="inlineStr"/>
      <c r="S2136" t="inlineStr"/>
      <c r="T2136" t="inlineStr"/>
      <c r="U2136" t="n">
        <v>0</v>
      </c>
      <c r="V2136" t="n">
        <v>500000000</v>
      </c>
      <c r="W2136" t="inlineStr"/>
      <c r="X2136" t="inlineStr">
        <is>
          <t>déterminé</t>
        </is>
      </c>
    </row>
    <row r="2137" ht="15" customHeight="1" s="1003">
      <c r="A2137" s="1019" t="inlineStr">
        <is>
          <t>Grignons d'olive</t>
        </is>
      </c>
      <c r="B2137" t="inlineStr">
        <is>
          <t>Alimentation animale</t>
        </is>
      </c>
      <c r="C2137" t="inlineStr">
        <is>
          <t>kt</t>
        </is>
      </c>
      <c r="D2137" t="inlineStr">
        <is>
          <t>France</t>
        </is>
      </c>
      <c r="E2137" t="inlineStr">
        <is>
          <t>2015-16</t>
        </is>
      </c>
      <c r="F2137" t="inlineStr">
        <is>
          <t>Olive</t>
        </is>
      </c>
      <c r="G2137" t="inlineStr"/>
      <c r="H2137" t="inlineStr"/>
      <c r="I2137" t="inlineStr"/>
      <c r="J2137" t="inlineStr">
        <is>
          <t>Les grignons d'olive sont valorisés en alimentation animale</t>
        </is>
      </c>
      <c r="K2137" t="inlineStr"/>
      <c r="L2137" t="inlineStr">
        <is>
          <t>Consommation de grignons d'olive en alimentation animale</t>
        </is>
      </c>
      <c r="M2137" t="inlineStr"/>
      <c r="N2137" t="inlineStr"/>
      <c r="O2137" t="n">
        <v>40.5</v>
      </c>
      <c r="P2137" t="inlineStr"/>
      <c r="Q2137" t="inlineStr"/>
      <c r="R2137" t="inlineStr"/>
      <c r="S2137" t="inlineStr"/>
      <c r="T2137" t="inlineStr"/>
      <c r="U2137" t="n">
        <v>0</v>
      </c>
      <c r="V2137" t="n">
        <v>500000000</v>
      </c>
      <c r="W2137" t="inlineStr"/>
      <c r="X2137" t="inlineStr">
        <is>
          <t>déterminé</t>
        </is>
      </c>
    </row>
    <row r="2138" ht="15" customHeight="1" s="1003">
      <c r="A2138" s="1019" t="inlineStr">
        <is>
          <t>Grignons d'olive</t>
        </is>
      </c>
      <c r="B2138" t="inlineStr">
        <is>
          <t>Usages alimentaires</t>
        </is>
      </c>
      <c r="C2138" t="inlineStr">
        <is>
          <t>kt</t>
        </is>
      </c>
      <c r="D2138" t="inlineStr">
        <is>
          <t>France</t>
        </is>
      </c>
      <c r="E2138" t="inlineStr">
        <is>
          <t>2015-16</t>
        </is>
      </c>
      <c r="F2138" t="inlineStr">
        <is>
          <t>Olive</t>
        </is>
      </c>
      <c r="G2138" t="inlineStr"/>
      <c r="H2138" t="inlineStr"/>
      <c r="I2138" t="inlineStr"/>
      <c r="J2138" t="inlineStr"/>
      <c r="K2138" t="inlineStr"/>
      <c r="L2138" t="inlineStr"/>
      <c r="M2138" t="inlineStr"/>
      <c r="N2138" t="inlineStr"/>
      <c r="O2138" t="n">
        <v>40.5</v>
      </c>
      <c r="P2138" t="inlineStr"/>
      <c r="Q2138" t="inlineStr"/>
      <c r="R2138" t="inlineStr"/>
      <c r="S2138" t="inlineStr"/>
      <c r="T2138" t="inlineStr"/>
      <c r="U2138" t="n">
        <v>0</v>
      </c>
      <c r="V2138" t="n">
        <v>500000000</v>
      </c>
      <c r="W2138" t="inlineStr"/>
      <c r="X2138" t="inlineStr">
        <is>
          <t>déterminé</t>
        </is>
      </c>
    </row>
    <row r="2139" ht="15" customHeight="1" s="1003">
      <c r="A2139" s="1019" t="inlineStr">
        <is>
          <t>Grignons d'olive</t>
        </is>
      </c>
      <c r="B2139" t="inlineStr">
        <is>
          <t>Débouchés</t>
        </is>
      </c>
      <c r="C2139" t="inlineStr">
        <is>
          <t>kt</t>
        </is>
      </c>
      <c r="D2139" t="inlineStr">
        <is>
          <t>France</t>
        </is>
      </c>
      <c r="E2139" t="inlineStr">
        <is>
          <t>2015-16</t>
        </is>
      </c>
      <c r="F2139" t="inlineStr">
        <is>
          <t>Olive</t>
        </is>
      </c>
      <c r="G2139" t="inlineStr"/>
      <c r="H2139" t="inlineStr"/>
      <c r="I2139" t="inlineStr"/>
      <c r="J2139" t="inlineStr"/>
      <c r="K2139" t="inlineStr"/>
      <c r="L2139" t="inlineStr"/>
      <c r="M2139" t="inlineStr"/>
      <c r="N2139" t="inlineStr"/>
      <c r="O2139" t="n">
        <v>40.5</v>
      </c>
      <c r="P2139" t="inlineStr"/>
      <c r="Q2139" t="inlineStr"/>
      <c r="R2139" t="inlineStr"/>
      <c r="S2139" t="inlineStr"/>
      <c r="T2139" t="inlineStr"/>
      <c r="U2139" t="n">
        <v>0</v>
      </c>
      <c r="V2139" t="n">
        <v>500000000</v>
      </c>
      <c r="W2139" t="inlineStr"/>
      <c r="X2139" t="inlineStr">
        <is>
          <t>déterminé</t>
        </is>
      </c>
    </row>
    <row r="2140" ht="15" customHeight="1" s="1003">
      <c r="A2140" s="1019" t="inlineStr">
        <is>
          <t>Grignons d'olive</t>
        </is>
      </c>
      <c r="B2140" t="inlineStr">
        <is>
          <t>FAB</t>
        </is>
      </c>
      <c r="C2140" t="inlineStr">
        <is>
          <t>kt</t>
        </is>
      </c>
      <c r="D2140" t="inlineStr">
        <is>
          <t>France</t>
        </is>
      </c>
      <c r="E2140" t="inlineStr">
        <is>
          <t>2015-16</t>
        </is>
      </c>
      <c r="F2140" t="inlineStr">
        <is>
          <t>Olive</t>
        </is>
      </c>
      <c r="G2140" t="inlineStr"/>
      <c r="H2140" t="inlineStr"/>
      <c r="I2140" t="inlineStr"/>
      <c r="J2140" t="inlineStr"/>
      <c r="K2140" t="inlineStr"/>
      <c r="L2140" t="inlineStr"/>
      <c r="M2140" t="inlineStr"/>
      <c r="N2140" t="inlineStr"/>
      <c r="O2140" t="n">
        <v>9.35</v>
      </c>
      <c r="P2140" t="n">
        <v>0</v>
      </c>
      <c r="Q2140" t="n">
        <v>40.5</v>
      </c>
      <c r="R2140" t="inlineStr"/>
      <c r="S2140" t="inlineStr"/>
      <c r="T2140" t="inlineStr"/>
      <c r="U2140" t="n">
        <v>0</v>
      </c>
      <c r="V2140" t="n">
        <v>500000000</v>
      </c>
      <c r="W2140" t="inlineStr"/>
      <c r="X2140" t="inlineStr">
        <is>
          <t>libre</t>
        </is>
      </c>
    </row>
    <row r="2141" ht="15" customHeight="1" s="1003">
      <c r="A2141" s="1019" t="inlineStr">
        <is>
          <t>Grignons d'olive</t>
        </is>
      </c>
      <c r="B2141" t="inlineStr">
        <is>
          <t>FAF</t>
        </is>
      </c>
      <c r="C2141" t="inlineStr">
        <is>
          <t>kt</t>
        </is>
      </c>
      <c r="D2141" t="inlineStr">
        <is>
          <t>France</t>
        </is>
      </c>
      <c r="E2141" t="inlineStr">
        <is>
          <t>2015-16</t>
        </is>
      </c>
      <c r="F2141" t="inlineStr">
        <is>
          <t>Olive</t>
        </is>
      </c>
      <c r="G2141" t="inlineStr"/>
      <c r="H2141" t="inlineStr"/>
      <c r="I2141" t="inlineStr"/>
      <c r="J2141" t="inlineStr"/>
      <c r="K2141" t="inlineStr"/>
      <c r="L2141" t="inlineStr"/>
      <c r="M2141" t="inlineStr"/>
      <c r="N2141" t="inlineStr"/>
      <c r="O2141" t="n">
        <v>3.12</v>
      </c>
      <c r="P2141" t="n">
        <v>0</v>
      </c>
      <c r="Q2141" t="n">
        <v>40.5</v>
      </c>
      <c r="R2141" t="inlineStr"/>
      <c r="S2141" t="inlineStr"/>
      <c r="T2141" t="inlineStr"/>
      <c r="U2141" t="n">
        <v>0</v>
      </c>
      <c r="V2141" t="n">
        <v>500000000</v>
      </c>
      <c r="W2141" t="inlineStr"/>
      <c r="X2141" t="inlineStr">
        <is>
          <t>libre</t>
        </is>
      </c>
    </row>
    <row r="2142" ht="15" customHeight="1" s="1003">
      <c r="A2142" s="1019" t="inlineStr">
        <is>
          <t>Grignons d'olive</t>
        </is>
      </c>
      <c r="B2142" t="inlineStr">
        <is>
          <t>Direct élevage</t>
        </is>
      </c>
      <c r="C2142" t="inlineStr">
        <is>
          <t>kt</t>
        </is>
      </c>
      <c r="D2142" t="inlineStr">
        <is>
          <t>France</t>
        </is>
      </c>
      <c r="E2142" t="inlineStr">
        <is>
          <t>2015-16</t>
        </is>
      </c>
      <c r="F2142" t="inlineStr">
        <is>
          <t>Olive</t>
        </is>
      </c>
      <c r="G2142" t="inlineStr"/>
      <c r="H2142" t="inlineStr"/>
      <c r="I2142" t="inlineStr"/>
      <c r="J2142" t="inlineStr"/>
      <c r="K2142" t="inlineStr"/>
      <c r="L2142" t="inlineStr"/>
      <c r="M2142" t="inlineStr"/>
      <c r="N2142" t="inlineStr"/>
      <c r="O2142" t="n">
        <v>3.12</v>
      </c>
      <c r="P2142" t="n">
        <v>0</v>
      </c>
      <c r="Q2142" t="n">
        <v>40.5</v>
      </c>
      <c r="R2142" t="inlineStr"/>
      <c r="S2142" t="inlineStr"/>
      <c r="T2142" t="inlineStr"/>
      <c r="U2142" t="n">
        <v>0</v>
      </c>
      <c r="V2142" t="n">
        <v>500000000</v>
      </c>
      <c r="W2142" t="inlineStr"/>
      <c r="X2142" t="inlineStr">
        <is>
          <t>libre</t>
        </is>
      </c>
    </row>
    <row r="2143" ht="15" customHeight="1" s="1003">
      <c r="A2143" s="1019" t="inlineStr">
        <is>
          <t>Grignons d'olive</t>
        </is>
      </c>
      <c r="B2143" t="inlineStr">
        <is>
          <t>Petfood</t>
        </is>
      </c>
      <c r="C2143" t="inlineStr">
        <is>
          <t>kt</t>
        </is>
      </c>
      <c r="D2143" t="inlineStr">
        <is>
          <t>France</t>
        </is>
      </c>
      <c r="E2143" t="inlineStr">
        <is>
          <t>2015-16</t>
        </is>
      </c>
      <c r="F2143" t="inlineStr">
        <is>
          <t>Olive</t>
        </is>
      </c>
      <c r="G2143" t="inlineStr"/>
      <c r="H2143" t="inlineStr"/>
      <c r="I2143" t="inlineStr"/>
      <c r="J2143" t="inlineStr"/>
      <c r="K2143" t="inlineStr"/>
      <c r="L2143" t="inlineStr"/>
      <c r="M2143" t="inlineStr"/>
      <c r="N2143" t="inlineStr"/>
      <c r="O2143" t="n">
        <v>24.9</v>
      </c>
      <c r="P2143" t="n">
        <v>0</v>
      </c>
      <c r="Q2143" t="n">
        <v>40.5</v>
      </c>
      <c r="R2143" t="inlineStr"/>
      <c r="S2143" t="inlineStr"/>
      <c r="T2143" t="inlineStr"/>
      <c r="U2143" t="n">
        <v>0</v>
      </c>
      <c r="V2143" t="n">
        <v>500000000</v>
      </c>
      <c r="W2143" t="inlineStr"/>
      <c r="X2143" t="inlineStr">
        <is>
          <t>libre</t>
        </is>
      </c>
    </row>
    <row r="2144" ht="15" customHeight="1" s="1003">
      <c r="A2144" s="1019" t="inlineStr">
        <is>
          <t>Grignons d'olive</t>
        </is>
      </c>
      <c r="B2144" t="inlineStr">
        <is>
          <t>Alimentation animale rente</t>
        </is>
      </c>
      <c r="C2144" t="inlineStr">
        <is>
          <t>kt</t>
        </is>
      </c>
      <c r="D2144" t="inlineStr">
        <is>
          <t>France</t>
        </is>
      </c>
      <c r="E2144" t="inlineStr">
        <is>
          <t>2015-16</t>
        </is>
      </c>
      <c r="F2144" t="inlineStr">
        <is>
          <t>Olive</t>
        </is>
      </c>
      <c r="G2144" t="inlineStr"/>
      <c r="H2144" t="inlineStr"/>
      <c r="I2144" t="inlineStr"/>
      <c r="J2144" t="inlineStr"/>
      <c r="K2144" t="inlineStr"/>
      <c r="L2144" t="inlineStr"/>
      <c r="M2144" t="inlineStr"/>
      <c r="N2144" t="inlineStr"/>
      <c r="O2144" t="n">
        <v>15.6</v>
      </c>
      <c r="P2144" t="n">
        <v>0</v>
      </c>
      <c r="Q2144" t="n">
        <v>40.5</v>
      </c>
      <c r="R2144" t="inlineStr"/>
      <c r="S2144" t="inlineStr"/>
      <c r="T2144" t="inlineStr"/>
      <c r="U2144" t="n">
        <v>0</v>
      </c>
      <c r="V2144" t="n">
        <v>500000000</v>
      </c>
      <c r="W2144" t="inlineStr"/>
      <c r="X2144" t="inlineStr">
        <is>
          <t>libre</t>
        </is>
      </c>
    </row>
    <row r="2145" ht="15" customHeight="1" s="1003">
      <c r="A2145" s="1019" t="inlineStr">
        <is>
          <t>Grignons d'olive</t>
        </is>
      </c>
      <c r="B2145" t="inlineStr">
        <is>
          <t>Hors FAB</t>
        </is>
      </c>
      <c r="C2145" t="inlineStr">
        <is>
          <t>kt</t>
        </is>
      </c>
      <c r="D2145" t="inlineStr">
        <is>
          <t>France</t>
        </is>
      </c>
      <c r="E2145" t="inlineStr">
        <is>
          <t>2015-16</t>
        </is>
      </c>
      <c r="F2145" t="inlineStr">
        <is>
          <t>Olive</t>
        </is>
      </c>
      <c r="G2145" t="inlineStr"/>
      <c r="H2145" t="inlineStr"/>
      <c r="I2145" t="inlineStr"/>
      <c r="J2145" t="inlineStr"/>
      <c r="K2145" t="inlineStr"/>
      <c r="L2145" t="inlineStr"/>
      <c r="M2145" t="inlineStr"/>
      <c r="N2145" t="inlineStr"/>
      <c r="O2145" t="n">
        <v>6.23</v>
      </c>
      <c r="P2145" t="n">
        <v>0</v>
      </c>
      <c r="Q2145" t="n">
        <v>40.5</v>
      </c>
      <c r="R2145" t="inlineStr"/>
      <c r="S2145" t="inlineStr"/>
      <c r="T2145" t="inlineStr"/>
      <c r="U2145" t="n">
        <v>0</v>
      </c>
      <c r="V2145" t="n">
        <v>500000000</v>
      </c>
      <c r="W2145" t="inlineStr"/>
      <c r="X2145" t="inlineStr">
        <is>
          <t>libre</t>
        </is>
      </c>
    </row>
    <row r="2146" ht="15" customHeight="1" s="1003">
      <c r="A2146" s="1019" t="inlineStr">
        <is>
          <t>Grignons d'olive</t>
        </is>
      </c>
      <c r="B2146" t="inlineStr">
        <is>
          <t>Export</t>
        </is>
      </c>
      <c r="C2146" t="inlineStr">
        <is>
          <t>kt</t>
        </is>
      </c>
      <c r="D2146" t="inlineStr">
        <is>
          <t>France</t>
        </is>
      </c>
      <c r="E2146" t="inlineStr">
        <is>
          <t>2015-16</t>
        </is>
      </c>
      <c r="F2146" t="inlineStr">
        <is>
          <t>Olive</t>
        </is>
      </c>
      <c r="G2146" t="inlineStr"/>
      <c r="H2146" t="inlineStr">
        <is>
          <t>Exportation de grignons d'olive = 0 kt (Douanes françaises - Eurostat)</t>
        </is>
      </c>
      <c r="I2146" t="inlineStr">
        <is>
          <t>Douanes françaises - Eurostat</t>
        </is>
      </c>
      <c r="J2146" t="inlineStr"/>
      <c r="K2146" t="inlineStr">
        <is>
          <t>Volume</t>
        </is>
      </c>
      <c r="L2146" t="inlineStr">
        <is>
          <t>Exportation de grignons d'olive</t>
        </is>
      </c>
      <c r="M2146" t="inlineStr">
        <is>
          <t>Echanges mensuels - EUROSTAT</t>
        </is>
      </c>
      <c r="N2146" t="inlineStr"/>
      <c r="O2146" t="n">
        <v>0.09</v>
      </c>
      <c r="P2146" t="inlineStr"/>
      <c r="Q2146" t="inlineStr"/>
      <c r="R2146" t="n">
        <v>0.09</v>
      </c>
      <c r="S2146" t="n">
        <v>0</v>
      </c>
      <c r="T2146" t="n">
        <v>0.1</v>
      </c>
      <c r="U2146" t="n">
        <v>0</v>
      </c>
      <c r="V2146" t="n">
        <v>500000000</v>
      </c>
      <c r="W2146" t="n">
        <v>0</v>
      </c>
      <c r="X2146" t="inlineStr">
        <is>
          <t>mesuré</t>
        </is>
      </c>
    </row>
    <row r="2147" ht="15" customHeight="1" s="1003">
      <c r="A2147" s="1019" t="inlineStr">
        <is>
          <t>Olives de table</t>
        </is>
      </c>
      <c r="B2147" t="inlineStr">
        <is>
          <t>Vente directe et autoconsommation</t>
        </is>
      </c>
      <c r="C2147" t="inlineStr">
        <is>
          <t>kt</t>
        </is>
      </c>
      <c r="D2147" t="inlineStr">
        <is>
          <t>France</t>
        </is>
      </c>
      <c r="E2147" t="inlineStr">
        <is>
          <t>2015-16</t>
        </is>
      </c>
      <c r="F2147" t="inlineStr">
        <is>
          <t>Olive</t>
        </is>
      </c>
      <c r="G2147" t="inlineStr"/>
      <c r="H2147" t="inlineStr"/>
      <c r="I2147" t="inlineStr"/>
      <c r="J2147" t="inlineStr"/>
      <c r="K2147" t="inlineStr"/>
      <c r="L2147" t="inlineStr"/>
      <c r="M2147" t="inlineStr"/>
      <c r="N2147" t="inlineStr"/>
      <c r="O2147" t="n">
        <v>11</v>
      </c>
      <c r="P2147" t="n">
        <v>0</v>
      </c>
      <c r="Q2147" t="n">
        <v>39.2</v>
      </c>
      <c r="R2147" t="inlineStr"/>
      <c r="S2147" t="inlineStr"/>
      <c r="T2147" t="inlineStr"/>
      <c r="U2147" t="n">
        <v>0</v>
      </c>
      <c r="V2147" t="n">
        <v>500000000</v>
      </c>
      <c r="W2147" t="inlineStr"/>
      <c r="X2147" t="inlineStr">
        <is>
          <t>libre</t>
        </is>
      </c>
    </row>
    <row r="2148" ht="15" customHeight="1" s="1003">
      <c r="A2148" s="1019" t="inlineStr">
        <is>
          <t>Olives de table</t>
        </is>
      </c>
      <c r="B2148" t="inlineStr">
        <is>
          <t>Circuits spécialisés</t>
        </is>
      </c>
      <c r="C2148" t="inlineStr">
        <is>
          <t>kt</t>
        </is>
      </c>
      <c r="D2148" t="inlineStr">
        <is>
          <t>France</t>
        </is>
      </c>
      <c r="E2148" t="inlineStr">
        <is>
          <t>2015-16</t>
        </is>
      </c>
      <c r="F2148" t="inlineStr">
        <is>
          <t>Olive</t>
        </is>
      </c>
      <c r="G2148" t="inlineStr"/>
      <c r="H2148" t="inlineStr"/>
      <c r="I2148" t="inlineStr"/>
      <c r="J2148" t="inlineStr"/>
      <c r="K2148" t="inlineStr"/>
      <c r="L2148" t="inlineStr"/>
      <c r="M2148" t="inlineStr"/>
      <c r="N2148" t="inlineStr"/>
      <c r="O2148" t="n">
        <v>6.17</v>
      </c>
      <c r="P2148" t="n">
        <v>0</v>
      </c>
      <c r="Q2148" t="n">
        <v>39.2</v>
      </c>
      <c r="R2148" t="inlineStr"/>
      <c r="S2148" t="inlineStr"/>
      <c r="T2148" t="inlineStr"/>
      <c r="U2148" t="n">
        <v>0</v>
      </c>
      <c r="V2148" t="n">
        <v>500000000</v>
      </c>
      <c r="W2148" t="inlineStr"/>
      <c r="X2148" t="inlineStr">
        <is>
          <t>libre</t>
        </is>
      </c>
    </row>
    <row r="2149" ht="15" customHeight="1" s="1003">
      <c r="A2149" s="1019" t="inlineStr">
        <is>
          <t>Olives de table</t>
        </is>
      </c>
      <c r="B2149" t="inlineStr">
        <is>
          <t>RHD</t>
        </is>
      </c>
      <c r="C2149" t="inlineStr">
        <is>
          <t>kt</t>
        </is>
      </c>
      <c r="D2149" t="inlineStr">
        <is>
          <t>France</t>
        </is>
      </c>
      <c r="E2149" t="inlineStr">
        <is>
          <t>2015-16</t>
        </is>
      </c>
      <c r="F2149" t="inlineStr">
        <is>
          <t>Olive</t>
        </is>
      </c>
      <c r="G2149" t="inlineStr"/>
      <c r="H2149" t="inlineStr"/>
      <c r="I2149" t="inlineStr"/>
      <c r="J2149" t="inlineStr"/>
      <c r="K2149" t="inlineStr"/>
      <c r="L2149" t="inlineStr"/>
      <c r="M2149" t="inlineStr"/>
      <c r="N2149" t="inlineStr"/>
      <c r="O2149" t="n">
        <v>11</v>
      </c>
      <c r="P2149" t="n">
        <v>0</v>
      </c>
      <c r="Q2149" t="n">
        <v>39.2</v>
      </c>
      <c r="R2149" t="inlineStr"/>
      <c r="S2149" t="inlineStr"/>
      <c r="T2149" t="inlineStr"/>
      <c r="U2149" t="n">
        <v>0</v>
      </c>
      <c r="V2149" t="n">
        <v>500000000</v>
      </c>
      <c r="W2149" t="inlineStr"/>
      <c r="X2149" t="inlineStr">
        <is>
          <t>libre</t>
        </is>
      </c>
    </row>
    <row r="2150" ht="15" customHeight="1" s="1003">
      <c r="A2150" s="1019" t="inlineStr">
        <is>
          <t>Olives de table</t>
        </is>
      </c>
      <c r="B2150" t="inlineStr">
        <is>
          <t>Autres IAA</t>
        </is>
      </c>
      <c r="C2150" t="inlineStr">
        <is>
          <t>kt</t>
        </is>
      </c>
      <c r="D2150" t="inlineStr">
        <is>
          <t>France</t>
        </is>
      </c>
      <c r="E2150" t="inlineStr">
        <is>
          <t>2015-16</t>
        </is>
      </c>
      <c r="F2150" t="inlineStr">
        <is>
          <t>Olive</t>
        </is>
      </c>
      <c r="G2150" t="inlineStr"/>
      <c r="H2150" t="inlineStr"/>
      <c r="I2150" t="inlineStr"/>
      <c r="J2150" t="inlineStr"/>
      <c r="K2150" t="inlineStr"/>
      <c r="L2150" t="inlineStr"/>
      <c r="M2150" t="inlineStr"/>
      <c r="N2150" t="inlineStr"/>
      <c r="O2150" t="n">
        <v>11</v>
      </c>
      <c r="P2150" t="n">
        <v>0</v>
      </c>
      <c r="Q2150" t="n">
        <v>39.2</v>
      </c>
      <c r="R2150" t="inlineStr"/>
      <c r="S2150" t="inlineStr"/>
      <c r="T2150" t="inlineStr"/>
      <c r="U2150" t="n">
        <v>0</v>
      </c>
      <c r="V2150" t="n">
        <v>500000000</v>
      </c>
      <c r="W2150" t="inlineStr"/>
      <c r="X2150" t="inlineStr">
        <is>
          <t>libre</t>
        </is>
      </c>
    </row>
    <row r="2151" ht="15" customHeight="1" s="1003">
      <c r="A2151" s="1019" t="inlineStr">
        <is>
          <t>Olives de table</t>
        </is>
      </c>
      <c r="B2151" t="inlineStr">
        <is>
          <t>Alimentation humaine</t>
        </is>
      </c>
      <c r="C2151" t="inlineStr">
        <is>
          <t>kt</t>
        </is>
      </c>
      <c r="D2151" t="inlineStr">
        <is>
          <t>France</t>
        </is>
      </c>
      <c r="E2151" t="inlineStr">
        <is>
          <t>2015-16</t>
        </is>
      </c>
      <c r="F2151" t="inlineStr">
        <is>
          <t>Olive</t>
        </is>
      </c>
      <c r="G2151" t="inlineStr">
        <is>
          <t>Consommation totale d'olives de table = 67 kt (AFIDOL)</t>
        </is>
      </c>
      <c r="H2151" t="inlineStr"/>
      <c r="I2151" t="inlineStr">
        <is>
          <t>AFIDOL</t>
        </is>
      </c>
      <c r="J2151" t="inlineStr">
        <is>
          <t>Utilisation du volume de 2015</t>
        </is>
      </c>
      <c r="K2151" t="inlineStr">
        <is>
          <t>Volume</t>
        </is>
      </c>
      <c r="L2151" t="inlineStr">
        <is>
          <t>Consommation totale d'olives de table</t>
        </is>
      </c>
      <c r="M2151" t="inlineStr">
        <is>
          <t>Marché olive - AFIDOL, FAM</t>
        </is>
      </c>
      <c r="N2151" t="inlineStr"/>
      <c r="O2151" t="n">
        <v>67</v>
      </c>
      <c r="P2151" t="inlineStr"/>
      <c r="Q2151" t="inlineStr"/>
      <c r="R2151" t="n">
        <v>67</v>
      </c>
      <c r="S2151" t="n">
        <v>3.35</v>
      </c>
      <c r="T2151" t="n">
        <v>0.1</v>
      </c>
      <c r="U2151" t="n">
        <v>0</v>
      </c>
      <c r="V2151" t="n">
        <v>500000000</v>
      </c>
      <c r="W2151" t="n">
        <v>0</v>
      </c>
      <c r="X2151" t="inlineStr">
        <is>
          <t>mesuré</t>
        </is>
      </c>
    </row>
    <row r="2152" ht="15" customHeight="1" s="1003">
      <c r="A2152" s="1019" t="inlineStr">
        <is>
          <t>Olives de table</t>
        </is>
      </c>
      <c r="B2152" t="inlineStr">
        <is>
          <t>Ménages</t>
        </is>
      </c>
      <c r="C2152" t="inlineStr">
        <is>
          <t>kt</t>
        </is>
      </c>
      <c r="D2152" t="inlineStr">
        <is>
          <t>France</t>
        </is>
      </c>
      <c r="E2152" t="inlineStr">
        <is>
          <t>2015-16</t>
        </is>
      </c>
      <c r="F2152" t="inlineStr">
        <is>
          <t>Olive</t>
        </is>
      </c>
      <c r="G2152" t="inlineStr"/>
      <c r="H2152" t="inlineStr"/>
      <c r="I2152" t="inlineStr"/>
      <c r="J2152" t="inlineStr"/>
      <c r="K2152" t="inlineStr"/>
      <c r="L2152" t="inlineStr"/>
      <c r="M2152" t="inlineStr"/>
      <c r="N2152" t="inlineStr"/>
      <c r="O2152" t="n">
        <v>34</v>
      </c>
      <c r="P2152" t="n">
        <v>27.8</v>
      </c>
      <c r="Q2152" t="n">
        <v>67</v>
      </c>
      <c r="R2152" t="inlineStr"/>
      <c r="S2152" t="inlineStr"/>
      <c r="T2152" t="inlineStr"/>
      <c r="U2152" t="n">
        <v>0</v>
      </c>
      <c r="V2152" t="n">
        <v>500000000</v>
      </c>
      <c r="W2152" t="inlineStr"/>
      <c r="X2152" t="inlineStr">
        <is>
          <t>libre</t>
        </is>
      </c>
    </row>
    <row r="2153" ht="15" customHeight="1" s="1003">
      <c r="A2153" s="1019" t="inlineStr">
        <is>
          <t>Olives de table</t>
        </is>
      </c>
      <c r="B2153" t="inlineStr">
        <is>
          <t>Usages alimentaires</t>
        </is>
      </c>
      <c r="C2153" t="inlineStr">
        <is>
          <t>kt</t>
        </is>
      </c>
      <c r="D2153" t="inlineStr">
        <is>
          <t>France</t>
        </is>
      </c>
      <c r="E2153" t="inlineStr">
        <is>
          <t>2015-16</t>
        </is>
      </c>
      <c r="F2153" t="inlineStr">
        <is>
          <t>Olive</t>
        </is>
      </c>
      <c r="G2153" t="inlineStr"/>
      <c r="H2153" t="inlineStr"/>
      <c r="I2153" t="inlineStr"/>
      <c r="J2153" t="inlineStr"/>
      <c r="K2153" t="inlineStr"/>
      <c r="L2153" t="inlineStr"/>
      <c r="M2153" t="inlineStr"/>
      <c r="N2153" t="inlineStr"/>
      <c r="O2153" t="n">
        <v>67</v>
      </c>
      <c r="P2153" t="inlineStr"/>
      <c r="Q2153" t="inlineStr"/>
      <c r="R2153" t="inlineStr"/>
      <c r="S2153" t="inlineStr"/>
      <c r="T2153" t="inlineStr"/>
      <c r="U2153" t="n">
        <v>0</v>
      </c>
      <c r="V2153" t="n">
        <v>500000000</v>
      </c>
      <c r="W2153" t="inlineStr"/>
      <c r="X2153" t="inlineStr">
        <is>
          <t>déterminé</t>
        </is>
      </c>
    </row>
    <row r="2154" ht="15" customHeight="1" s="1003">
      <c r="A2154" s="1019" t="inlineStr">
        <is>
          <t>Olives de table</t>
        </is>
      </c>
      <c r="B2154" t="inlineStr">
        <is>
          <t>Débouchés</t>
        </is>
      </c>
      <c r="C2154" t="inlineStr">
        <is>
          <t>kt</t>
        </is>
      </c>
      <c r="D2154" t="inlineStr">
        <is>
          <t>France</t>
        </is>
      </c>
      <c r="E2154" t="inlineStr">
        <is>
          <t>2015-16</t>
        </is>
      </c>
      <c r="F2154" t="inlineStr">
        <is>
          <t>Olive</t>
        </is>
      </c>
      <c r="G2154" t="inlineStr"/>
      <c r="H2154" t="inlineStr"/>
      <c r="I2154" t="inlineStr"/>
      <c r="J2154" t="inlineStr"/>
      <c r="K2154" t="inlineStr"/>
      <c r="L2154" t="inlineStr"/>
      <c r="M2154" t="inlineStr"/>
      <c r="N2154" t="inlineStr"/>
      <c r="O2154" t="n">
        <v>67</v>
      </c>
      <c r="P2154" t="inlineStr"/>
      <c r="Q2154" t="inlineStr"/>
      <c r="R2154" t="inlineStr"/>
      <c r="S2154" t="inlineStr"/>
      <c r="T2154" t="inlineStr"/>
      <c r="U2154" t="n">
        <v>0</v>
      </c>
      <c r="V2154" t="n">
        <v>500000000</v>
      </c>
      <c r="W2154" t="inlineStr"/>
      <c r="X2154" t="inlineStr">
        <is>
          <t>déterminé</t>
        </is>
      </c>
    </row>
    <row r="2155" ht="15" customHeight="1" s="1003">
      <c r="A2155" s="1019" t="inlineStr">
        <is>
          <t>Olives de table</t>
        </is>
      </c>
      <c r="B2155" t="inlineStr">
        <is>
          <t>Export</t>
        </is>
      </c>
      <c r="C2155" t="inlineStr">
        <is>
          <t>kt</t>
        </is>
      </c>
      <c r="D2155" t="inlineStr">
        <is>
          <t>France</t>
        </is>
      </c>
      <c r="E2155" t="inlineStr">
        <is>
          <t>2015-16</t>
        </is>
      </c>
      <c r="F2155" t="inlineStr">
        <is>
          <t>Olive</t>
        </is>
      </c>
      <c r="G2155" t="inlineStr"/>
      <c r="H2155" t="inlineStr">
        <is>
          <t>Exportation d'olives de table = 4 kt (Douanes françaises - Eurostat)</t>
        </is>
      </c>
      <c r="I2155" t="inlineStr">
        <is>
          <t>Douanes françaises - Eurostat</t>
        </is>
      </c>
      <c r="J2155" t="inlineStr"/>
      <c r="K2155" t="inlineStr">
        <is>
          <t>Volume</t>
        </is>
      </c>
      <c r="L2155" t="inlineStr">
        <is>
          <t>Exportation d'olives de table</t>
        </is>
      </c>
      <c r="M2155" t="inlineStr">
        <is>
          <t>Echanges annuels - EUROSTAT</t>
        </is>
      </c>
      <c r="N2155" t="inlineStr"/>
      <c r="O2155" t="n">
        <v>4.02</v>
      </c>
      <c r="P2155" t="inlineStr"/>
      <c r="Q2155" t="inlineStr"/>
      <c r="R2155" t="n">
        <v>4.02</v>
      </c>
      <c r="S2155" t="n">
        <v>0.2</v>
      </c>
      <c r="T2155" t="n">
        <v>0.1</v>
      </c>
      <c r="U2155" t="n">
        <v>0</v>
      </c>
      <c r="V2155" t="n">
        <v>500000000</v>
      </c>
      <c r="W2155" t="n">
        <v>0</v>
      </c>
      <c r="X2155" t="inlineStr">
        <is>
          <t>mesuré</t>
        </is>
      </c>
    </row>
    <row r="2156" ht="15" customHeight="1" s="1003">
      <c r="A2156" s="1019" t="inlineStr">
        <is>
          <t>Olives de table</t>
        </is>
      </c>
      <c r="B2156" t="inlineStr">
        <is>
          <t>GMS</t>
        </is>
      </c>
      <c r="C2156" t="inlineStr">
        <is>
          <t>kt</t>
        </is>
      </c>
      <c r="D2156" t="inlineStr">
        <is>
          <t>France</t>
        </is>
      </c>
      <c r="E2156" t="inlineStr">
        <is>
          <t>2015-16</t>
        </is>
      </c>
      <c r="F2156" t="inlineStr">
        <is>
          <t>Olive</t>
        </is>
      </c>
      <c r="G2156" t="inlineStr">
        <is>
          <t>Consommation d'olives de table par les GMS = 28 kt (Nielsen)</t>
        </is>
      </c>
      <c r="H2156" t="inlineStr"/>
      <c r="I2156" t="inlineStr">
        <is>
          <t>Nielsen</t>
        </is>
      </c>
      <c r="J2156" t="inlineStr">
        <is>
          <t>Utilisation du volume de 2015</t>
        </is>
      </c>
      <c r="K2156" t="inlineStr">
        <is>
          <t>Volume</t>
        </is>
      </c>
      <c r="L2156" t="inlineStr">
        <is>
          <t>Consommation d'olives de table par les GMS</t>
        </is>
      </c>
      <c r="M2156" t="inlineStr">
        <is>
          <t>Marché olive - AFIDOL, FAM</t>
        </is>
      </c>
      <c r="N2156" t="inlineStr"/>
      <c r="O2156" t="n">
        <v>27.8</v>
      </c>
      <c r="P2156" t="inlineStr"/>
      <c r="Q2156" t="inlineStr"/>
      <c r="R2156" t="n">
        <v>27.8</v>
      </c>
      <c r="S2156" t="n">
        <v>1.39</v>
      </c>
      <c r="T2156" t="n">
        <v>0.1</v>
      </c>
      <c r="U2156" t="n">
        <v>0</v>
      </c>
      <c r="V2156" t="n">
        <v>500000000</v>
      </c>
      <c r="W2156" t="n">
        <v>0</v>
      </c>
      <c r="X2156" t="inlineStr">
        <is>
          <t>mesuré</t>
        </is>
      </c>
    </row>
    <row r="2157" ht="15" customHeight="1" s="1003">
      <c r="A2157" s="1019" t="inlineStr">
        <is>
          <t>Olives de table</t>
        </is>
      </c>
      <c r="B2157" t="inlineStr">
        <is>
          <t>Circuits généralistes</t>
        </is>
      </c>
      <c r="C2157" t="inlineStr">
        <is>
          <t>kt</t>
        </is>
      </c>
      <c r="D2157" t="inlineStr">
        <is>
          <t>France</t>
        </is>
      </c>
      <c r="E2157" t="inlineStr">
        <is>
          <t>2015-16</t>
        </is>
      </c>
      <c r="F2157" t="inlineStr">
        <is>
          <t>Olive</t>
        </is>
      </c>
      <c r="G2157" t="inlineStr"/>
      <c r="H2157" t="inlineStr"/>
      <c r="I2157" t="inlineStr"/>
      <c r="J2157" t="inlineStr"/>
      <c r="K2157" t="inlineStr"/>
      <c r="L2157" t="inlineStr"/>
      <c r="M2157" t="inlineStr"/>
      <c r="N2157" t="inlineStr"/>
      <c r="O2157" t="n">
        <v>27.8</v>
      </c>
      <c r="P2157" t="inlineStr"/>
      <c r="Q2157" t="inlineStr"/>
      <c r="R2157" t="inlineStr"/>
      <c r="S2157" t="inlineStr"/>
      <c r="T2157" t="inlineStr"/>
      <c r="U2157" t="n">
        <v>0</v>
      </c>
      <c r="V2157" t="n">
        <v>500000000</v>
      </c>
      <c r="W2157" t="inlineStr"/>
      <c r="X2157" t="inlineStr">
        <is>
          <t>déterminé</t>
        </is>
      </c>
    </row>
    <row r="2158" ht="15" customHeight="1" s="1003">
      <c r="A2158" s="1019" t="inlineStr">
        <is>
          <t>Olives de table</t>
        </is>
      </c>
      <c r="B2158" t="inlineStr">
        <is>
          <t>Ecart statistique</t>
        </is>
      </c>
      <c r="C2158" t="inlineStr">
        <is>
          <t>kt</t>
        </is>
      </c>
      <c r="D2158" t="inlineStr">
        <is>
          <t>France</t>
        </is>
      </c>
      <c r="E2158" t="inlineStr">
        <is>
          <t>2015-16</t>
        </is>
      </c>
      <c r="F2158" t="inlineStr">
        <is>
          <t>Olive</t>
        </is>
      </c>
      <c r="G2158" t="inlineStr"/>
      <c r="H2158" t="inlineStr"/>
      <c r="I2158" t="inlineStr"/>
      <c r="J2158" t="inlineStr"/>
      <c r="K2158" t="inlineStr"/>
      <c r="L2158" t="inlineStr">
        <is>
          <t>Ecart statistique constaté dans les données collectées, demandant une réconciliation</t>
        </is>
      </c>
      <c r="M2158" t="inlineStr"/>
      <c r="N2158" t="inlineStr">
        <is>
          <t>Ecart statistique</t>
        </is>
      </c>
      <c r="O2158" t="n">
        <v>17.4</v>
      </c>
      <c r="P2158" t="inlineStr"/>
      <c r="Q2158" t="inlineStr"/>
      <c r="R2158" t="inlineStr"/>
      <c r="S2158" t="inlineStr"/>
      <c r="T2158" t="inlineStr"/>
      <c r="U2158" t="n">
        <v>0</v>
      </c>
      <c r="V2158" t="n">
        <v>500000000</v>
      </c>
      <c r="W2158" t="inlineStr"/>
      <c r="X2158" t="inlineStr">
        <is>
          <t>déterminé</t>
        </is>
      </c>
    </row>
    <row r="2159" ht="15" customHeight="1" s="1003">
      <c r="A2159" s="1019" t="inlineStr">
        <is>
          <t>Produits alimentaires</t>
        </is>
      </c>
      <c r="B2159" t="inlineStr">
        <is>
          <t>GMS</t>
        </is>
      </c>
      <c r="C2159" t="inlineStr">
        <is>
          <t>kt</t>
        </is>
      </c>
      <c r="D2159" t="inlineStr">
        <is>
          <t>France</t>
        </is>
      </c>
      <c r="E2159" t="inlineStr">
        <is>
          <t>2015-16</t>
        </is>
      </c>
      <c r="F2159" t="inlineStr">
        <is>
          <t>Olive</t>
        </is>
      </c>
      <c r="G2159" t="inlineStr"/>
      <c r="H2159" t="inlineStr"/>
      <c r="I2159" t="inlineStr"/>
      <c r="J2159" t="inlineStr"/>
      <c r="K2159" t="inlineStr"/>
      <c r="L2159" t="inlineStr"/>
      <c r="M2159" t="inlineStr"/>
      <c r="N2159" t="inlineStr"/>
      <c r="O2159" t="n">
        <v>0</v>
      </c>
      <c r="P2159" t="n">
        <v>0</v>
      </c>
      <c r="Q2159" t="n">
        <v>-0</v>
      </c>
      <c r="R2159" t="inlineStr"/>
      <c r="S2159" t="inlineStr"/>
      <c r="T2159" t="inlineStr"/>
      <c r="U2159" t="n">
        <v>0</v>
      </c>
      <c r="V2159" t="n">
        <v>500000000</v>
      </c>
      <c r="W2159" t="inlineStr"/>
      <c r="X2159" t="inlineStr">
        <is>
          <t>libre</t>
        </is>
      </c>
    </row>
    <row r="2160" ht="15" customHeight="1" s="1003">
      <c r="A2160" s="1019" t="inlineStr">
        <is>
          <t>Produits alimentaires</t>
        </is>
      </c>
      <c r="B2160" t="inlineStr">
        <is>
          <t>Circuits spécialisés</t>
        </is>
      </c>
      <c r="C2160" t="inlineStr">
        <is>
          <t>kt</t>
        </is>
      </c>
      <c r="D2160" t="inlineStr">
        <is>
          <t>France</t>
        </is>
      </c>
      <c r="E2160" t="inlineStr">
        <is>
          <t>2015-16</t>
        </is>
      </c>
      <c r="F2160" t="inlineStr">
        <is>
          <t>Olive</t>
        </is>
      </c>
      <c r="G2160" t="inlineStr"/>
      <c r="H2160" t="inlineStr"/>
      <c r="I2160" t="inlineStr"/>
      <c r="J2160" t="inlineStr"/>
      <c r="K2160" t="inlineStr"/>
      <c r="L2160" t="inlineStr"/>
      <c r="M2160" t="inlineStr"/>
      <c r="N2160" t="inlineStr"/>
      <c r="O2160" t="n">
        <v>0</v>
      </c>
      <c r="P2160" t="n">
        <v>0</v>
      </c>
      <c r="Q2160" t="n">
        <v>-0</v>
      </c>
      <c r="R2160" t="inlineStr"/>
      <c r="S2160" t="inlineStr"/>
      <c r="T2160" t="inlineStr"/>
      <c r="U2160" t="n">
        <v>0</v>
      </c>
      <c r="V2160" t="n">
        <v>500000000</v>
      </c>
      <c r="W2160" t="inlineStr"/>
      <c r="X2160" t="inlineStr">
        <is>
          <t>libre</t>
        </is>
      </c>
    </row>
    <row r="2161" ht="15" customHeight="1" s="1003">
      <c r="A2161" s="1019" t="inlineStr">
        <is>
          <t>Produits alimentaires</t>
        </is>
      </c>
      <c r="B2161" t="inlineStr">
        <is>
          <t>RHD</t>
        </is>
      </c>
      <c r="C2161" t="inlineStr">
        <is>
          <t>kt</t>
        </is>
      </c>
      <c r="D2161" t="inlineStr">
        <is>
          <t>France</t>
        </is>
      </c>
      <c r="E2161" t="inlineStr">
        <is>
          <t>2015-16</t>
        </is>
      </c>
      <c r="F2161" t="inlineStr">
        <is>
          <t>Olive</t>
        </is>
      </c>
      <c r="G2161" t="inlineStr"/>
      <c r="H2161" t="inlineStr"/>
      <c r="I2161" t="inlineStr"/>
      <c r="J2161" t="inlineStr"/>
      <c r="K2161" t="inlineStr"/>
      <c r="L2161" t="inlineStr"/>
      <c r="M2161" t="inlineStr"/>
      <c r="N2161" t="inlineStr"/>
      <c r="O2161" t="n">
        <v>0</v>
      </c>
      <c r="P2161" t="n">
        <v>0</v>
      </c>
      <c r="Q2161" t="n">
        <v>-0</v>
      </c>
      <c r="R2161" t="inlineStr"/>
      <c r="S2161" t="inlineStr"/>
      <c r="T2161" t="inlineStr"/>
      <c r="U2161" t="n">
        <v>0</v>
      </c>
      <c r="V2161" t="n">
        <v>500000000</v>
      </c>
      <c r="W2161" t="inlineStr"/>
      <c r="X2161" t="inlineStr">
        <is>
          <t>libre</t>
        </is>
      </c>
    </row>
    <row r="2162" ht="15" customHeight="1" s="1003">
      <c r="A2162" s="1019" t="inlineStr">
        <is>
          <t>Produits alimentaires</t>
        </is>
      </c>
      <c r="B2162" t="inlineStr">
        <is>
          <t>Autres IAA</t>
        </is>
      </c>
      <c r="C2162" t="inlineStr">
        <is>
          <t>kt</t>
        </is>
      </c>
      <c r="D2162" t="inlineStr">
        <is>
          <t>France</t>
        </is>
      </c>
      <c r="E2162" t="inlineStr">
        <is>
          <t>2015-16</t>
        </is>
      </c>
      <c r="F2162" t="inlineStr">
        <is>
          <t>Olive</t>
        </is>
      </c>
      <c r="G2162" t="inlineStr"/>
      <c r="H2162" t="inlineStr"/>
      <c r="I2162" t="inlineStr"/>
      <c r="J2162" t="inlineStr"/>
      <c r="K2162" t="inlineStr"/>
      <c r="L2162" t="inlineStr"/>
      <c r="M2162" t="inlineStr"/>
      <c r="N2162" t="inlineStr"/>
      <c r="O2162" t="n">
        <v>0</v>
      </c>
      <c r="P2162" t="n">
        <v>0</v>
      </c>
      <c r="Q2162" t="n">
        <v>-0</v>
      </c>
      <c r="R2162" t="inlineStr"/>
      <c r="S2162" t="inlineStr"/>
      <c r="T2162" t="inlineStr"/>
      <c r="U2162" t="n">
        <v>0</v>
      </c>
      <c r="V2162" t="n">
        <v>500000000</v>
      </c>
      <c r="W2162" t="inlineStr"/>
      <c r="X2162" t="inlineStr">
        <is>
          <t>libre</t>
        </is>
      </c>
    </row>
    <row r="2163" ht="15" customHeight="1" s="1003">
      <c r="A2163" s="1019" t="inlineStr">
        <is>
          <t>Produits alimentaires</t>
        </is>
      </c>
      <c r="B2163" t="inlineStr">
        <is>
          <t>Ménages</t>
        </is>
      </c>
      <c r="C2163" t="inlineStr">
        <is>
          <t>kt</t>
        </is>
      </c>
      <c r="D2163" t="inlineStr">
        <is>
          <t>France</t>
        </is>
      </c>
      <c r="E2163" t="inlineStr">
        <is>
          <t>2015-16</t>
        </is>
      </c>
      <c r="F2163" t="inlineStr">
        <is>
          <t>Olive</t>
        </is>
      </c>
      <c r="G2163" t="inlineStr"/>
      <c r="H2163" t="inlineStr"/>
      <c r="I2163" t="inlineStr"/>
      <c r="J2163" t="inlineStr"/>
      <c r="K2163" t="inlineStr"/>
      <c r="L2163" t="inlineStr"/>
      <c r="M2163" t="inlineStr"/>
      <c r="N2163" t="inlineStr"/>
      <c r="O2163" t="n">
        <v>0</v>
      </c>
      <c r="P2163" t="n">
        <v>0</v>
      </c>
      <c r="Q2163" t="n">
        <v>-0</v>
      </c>
      <c r="R2163" t="inlineStr"/>
      <c r="S2163" t="inlineStr"/>
      <c r="T2163" t="inlineStr"/>
      <c r="U2163" t="n">
        <v>0</v>
      </c>
      <c r="V2163" t="n">
        <v>500000000</v>
      </c>
      <c r="W2163" t="inlineStr"/>
      <c r="X2163" t="inlineStr">
        <is>
          <t>libre</t>
        </is>
      </c>
    </row>
    <row r="2164" ht="15" customHeight="1" s="1003">
      <c r="A2164" s="1019" t="inlineStr">
        <is>
          <t>Produits alimentaires</t>
        </is>
      </c>
      <c r="B2164" t="inlineStr">
        <is>
          <t>Circuits généralistes</t>
        </is>
      </c>
      <c r="C2164" t="inlineStr">
        <is>
          <t>kt</t>
        </is>
      </c>
      <c r="D2164" t="inlineStr">
        <is>
          <t>France</t>
        </is>
      </c>
      <c r="E2164" t="inlineStr">
        <is>
          <t>2015-16</t>
        </is>
      </c>
      <c r="F2164" t="inlineStr">
        <is>
          <t>Olive</t>
        </is>
      </c>
      <c r="G2164" t="inlineStr"/>
      <c r="H2164" t="inlineStr"/>
      <c r="I2164" t="inlineStr"/>
      <c r="J2164" t="inlineStr"/>
      <c r="K2164" t="inlineStr"/>
      <c r="L2164" t="inlineStr"/>
      <c r="M2164" t="inlineStr"/>
      <c r="N2164" t="inlineStr"/>
      <c r="O2164" t="n">
        <v>0</v>
      </c>
      <c r="P2164" t="n">
        <v>0</v>
      </c>
      <c r="Q2164" t="n">
        <v>-0</v>
      </c>
      <c r="R2164" t="inlineStr"/>
      <c r="S2164" t="inlineStr"/>
      <c r="T2164" t="inlineStr"/>
      <c r="U2164" t="n">
        <v>0</v>
      </c>
      <c r="V2164" t="n">
        <v>500000000</v>
      </c>
      <c r="W2164" t="inlineStr"/>
      <c r="X2164" t="inlineStr">
        <is>
          <t>libre</t>
        </is>
      </c>
    </row>
    <row r="2165" ht="15" customHeight="1" s="1003">
      <c r="A2165" s="1019" t="inlineStr">
        <is>
          <t>Produits alimentaires</t>
        </is>
      </c>
      <c r="B2165" t="inlineStr">
        <is>
          <t>Alimentation humaine</t>
        </is>
      </c>
      <c r="C2165" t="inlineStr">
        <is>
          <t>kt</t>
        </is>
      </c>
      <c r="D2165" t="inlineStr">
        <is>
          <t>France</t>
        </is>
      </c>
      <c r="E2165" t="inlineStr">
        <is>
          <t>2015-16</t>
        </is>
      </c>
      <c r="F2165" t="inlineStr">
        <is>
          <t>Olive</t>
        </is>
      </c>
      <c r="G2165" t="inlineStr"/>
      <c r="H2165" t="inlineStr"/>
      <c r="I2165" t="inlineStr"/>
      <c r="J2165" t="inlineStr"/>
      <c r="K2165" t="inlineStr"/>
      <c r="L2165" t="inlineStr"/>
      <c r="M2165" t="inlineStr"/>
      <c r="N2165" t="inlineStr"/>
      <c r="O2165" t="n">
        <v>0</v>
      </c>
      <c r="P2165" t="inlineStr"/>
      <c r="Q2165" t="inlineStr"/>
      <c r="R2165" t="inlineStr"/>
      <c r="S2165" t="inlineStr"/>
      <c r="T2165" t="inlineStr"/>
      <c r="U2165" t="n">
        <v>0</v>
      </c>
      <c r="V2165" t="n">
        <v>500000000</v>
      </c>
      <c r="W2165" t="inlineStr"/>
      <c r="X2165" t="inlineStr">
        <is>
          <t>déterminé</t>
        </is>
      </c>
    </row>
    <row r="2166" ht="15" customHeight="1" s="1003">
      <c r="A2166" s="1019" t="inlineStr">
        <is>
          <t>Produits alimentaires</t>
        </is>
      </c>
      <c r="B2166" t="inlineStr">
        <is>
          <t>Usages alimentaires</t>
        </is>
      </c>
      <c r="C2166" t="inlineStr">
        <is>
          <t>kt</t>
        </is>
      </c>
      <c r="D2166" t="inlineStr">
        <is>
          <t>France</t>
        </is>
      </c>
      <c r="E2166" t="inlineStr">
        <is>
          <t>2015-16</t>
        </is>
      </c>
      <c r="F2166" t="inlineStr">
        <is>
          <t>Olive</t>
        </is>
      </c>
      <c r="G2166" t="inlineStr"/>
      <c r="H2166" t="inlineStr"/>
      <c r="I2166" t="inlineStr"/>
      <c r="J2166" t="inlineStr"/>
      <c r="K2166" t="inlineStr"/>
      <c r="L2166" t="inlineStr"/>
      <c r="M2166" t="inlineStr"/>
      <c r="N2166" t="inlineStr"/>
      <c r="O2166" t="n">
        <v>0</v>
      </c>
      <c r="P2166" t="inlineStr"/>
      <c r="Q2166" t="inlineStr"/>
      <c r="R2166" t="inlineStr"/>
      <c r="S2166" t="inlineStr"/>
      <c r="T2166" t="inlineStr"/>
      <c r="U2166" t="n">
        <v>0</v>
      </c>
      <c r="V2166" t="n">
        <v>500000000</v>
      </c>
      <c r="W2166" t="inlineStr"/>
      <c r="X2166" t="inlineStr">
        <is>
          <t>déterminé</t>
        </is>
      </c>
    </row>
    <row r="2167" ht="15" customHeight="1" s="1003">
      <c r="A2167" s="1019" t="inlineStr">
        <is>
          <t>Produits alimentaires</t>
        </is>
      </c>
      <c r="B2167" t="inlineStr">
        <is>
          <t>Débouchés</t>
        </is>
      </c>
      <c r="C2167" t="inlineStr">
        <is>
          <t>kt</t>
        </is>
      </c>
      <c r="D2167" t="inlineStr">
        <is>
          <t>France</t>
        </is>
      </c>
      <c r="E2167" t="inlineStr">
        <is>
          <t>2015-16</t>
        </is>
      </c>
      <c r="F2167" t="inlineStr">
        <is>
          <t>Olive</t>
        </is>
      </c>
      <c r="G2167" t="inlineStr"/>
      <c r="H2167" t="inlineStr"/>
      <c r="I2167" t="inlineStr"/>
      <c r="J2167" t="inlineStr"/>
      <c r="K2167" t="inlineStr"/>
      <c r="L2167" t="inlineStr"/>
      <c r="M2167" t="inlineStr"/>
      <c r="N2167" t="inlineStr"/>
      <c r="O2167" t="n">
        <v>0</v>
      </c>
      <c r="P2167" t="inlineStr"/>
      <c r="Q2167" t="inlineStr"/>
      <c r="R2167" t="inlineStr"/>
      <c r="S2167" t="inlineStr"/>
      <c r="T2167" t="inlineStr"/>
      <c r="U2167" t="n">
        <v>0</v>
      </c>
      <c r="V2167" t="n">
        <v>500000000</v>
      </c>
      <c r="W2167" t="inlineStr"/>
      <c r="X2167" t="inlineStr">
        <is>
          <t>déterminé</t>
        </is>
      </c>
    </row>
    <row r="2168" ht="15" customHeight="1" s="1003">
      <c r="A2168" s="1019" t="inlineStr">
        <is>
          <t>Amidon</t>
        </is>
      </c>
      <c r="B2168" t="inlineStr">
        <is>
          <t>Autres IAA</t>
        </is>
      </c>
      <c r="C2168" t="inlineStr">
        <is>
          <t>kt</t>
        </is>
      </c>
      <c r="D2168" t="inlineStr">
        <is>
          <t>France</t>
        </is>
      </c>
      <c r="E2168" t="inlineStr">
        <is>
          <t>2015-16</t>
        </is>
      </c>
      <c r="F2168" t="inlineStr">
        <is>
          <t>Olive</t>
        </is>
      </c>
      <c r="G2168" t="inlineStr"/>
      <c r="H2168" t="inlineStr"/>
      <c r="I2168" t="inlineStr"/>
      <c r="J2168" t="inlineStr"/>
      <c r="K2168" t="inlineStr"/>
      <c r="L2168" t="inlineStr"/>
      <c r="M2168" t="inlineStr"/>
      <c r="N2168" t="inlineStr"/>
      <c r="O2168" t="n">
        <v>0</v>
      </c>
      <c r="P2168" t="n">
        <v>0</v>
      </c>
      <c r="Q2168" t="n">
        <v>-0</v>
      </c>
      <c r="R2168" t="inlineStr"/>
      <c r="S2168" t="inlineStr"/>
      <c r="T2168" t="inlineStr"/>
      <c r="U2168" t="n">
        <v>0</v>
      </c>
      <c r="V2168" t="n">
        <v>500000000</v>
      </c>
      <c r="W2168" t="inlineStr"/>
      <c r="X2168" t="inlineStr">
        <is>
          <t>libre</t>
        </is>
      </c>
    </row>
    <row r="2169" ht="15" customHeight="1" s="1003">
      <c r="A2169" s="1019" t="inlineStr">
        <is>
          <t>Amidon</t>
        </is>
      </c>
      <c r="B2169" t="inlineStr">
        <is>
          <t>Alimentation humaine</t>
        </is>
      </c>
      <c r="C2169" t="inlineStr">
        <is>
          <t>kt</t>
        </is>
      </c>
      <c r="D2169" t="inlineStr">
        <is>
          <t>France</t>
        </is>
      </c>
      <c r="E2169" t="inlineStr">
        <is>
          <t>2015-16</t>
        </is>
      </c>
      <c r="F2169" t="inlineStr">
        <is>
          <t>Olive</t>
        </is>
      </c>
      <c r="G2169" t="inlineStr"/>
      <c r="H2169" t="inlineStr"/>
      <c r="I2169" t="inlineStr"/>
      <c r="J2169" t="inlineStr"/>
      <c r="K2169" t="inlineStr"/>
      <c r="L2169" t="inlineStr"/>
      <c r="M2169" t="inlineStr"/>
      <c r="N2169" t="inlineStr"/>
      <c r="O2169" t="n">
        <v>0</v>
      </c>
      <c r="P2169" t="n">
        <v>0</v>
      </c>
      <c r="Q2169" t="n">
        <v>0</v>
      </c>
      <c r="R2169" t="inlineStr"/>
      <c r="S2169" t="inlineStr"/>
      <c r="T2169" t="inlineStr"/>
      <c r="U2169" t="n">
        <v>0</v>
      </c>
      <c r="V2169" t="n">
        <v>500000000</v>
      </c>
      <c r="W2169" t="inlineStr"/>
      <c r="X2169" t="inlineStr">
        <is>
          <t>libre</t>
        </is>
      </c>
    </row>
    <row r="2170" ht="15" customHeight="1" s="1003">
      <c r="A2170" s="1019" t="inlineStr">
        <is>
          <t>Amidon</t>
        </is>
      </c>
      <c r="B2170" t="inlineStr">
        <is>
          <t>Usages alimentaires</t>
        </is>
      </c>
      <c r="C2170" t="inlineStr">
        <is>
          <t>kt</t>
        </is>
      </c>
      <c r="D2170" t="inlineStr">
        <is>
          <t>France</t>
        </is>
      </c>
      <c r="E2170" t="inlineStr">
        <is>
          <t>2015-16</t>
        </is>
      </c>
      <c r="F2170" t="inlineStr">
        <is>
          <t>Olive</t>
        </is>
      </c>
      <c r="G2170" t="inlineStr"/>
      <c r="H2170" t="inlineStr"/>
      <c r="I2170" t="inlineStr"/>
      <c r="J2170" t="inlineStr"/>
      <c r="K2170" t="inlineStr"/>
      <c r="L2170" t="inlineStr"/>
      <c r="M2170" t="inlineStr"/>
      <c r="N2170" t="inlineStr"/>
      <c r="O2170" t="n">
        <v>0</v>
      </c>
      <c r="P2170" t="n">
        <v>0</v>
      </c>
      <c r="Q2170" t="n">
        <v>0</v>
      </c>
      <c r="R2170" t="inlineStr"/>
      <c r="S2170" t="inlineStr"/>
      <c r="T2170" t="inlineStr"/>
      <c r="U2170" t="n">
        <v>0</v>
      </c>
      <c r="V2170" t="n">
        <v>500000000</v>
      </c>
      <c r="W2170" t="inlineStr"/>
      <c r="X2170" t="inlineStr">
        <is>
          <t>libre</t>
        </is>
      </c>
    </row>
    <row r="2171" ht="15" customHeight="1" s="1003">
      <c r="A2171" s="1019" t="inlineStr">
        <is>
          <t>Amidon</t>
        </is>
      </c>
      <c r="B2171" t="inlineStr">
        <is>
          <t>Débouchés</t>
        </is>
      </c>
      <c r="C2171" t="inlineStr">
        <is>
          <t>kt</t>
        </is>
      </c>
      <c r="D2171" t="inlineStr">
        <is>
          <t>France</t>
        </is>
      </c>
      <c r="E2171" t="inlineStr">
        <is>
          <t>2015-16</t>
        </is>
      </c>
      <c r="F2171" t="inlineStr">
        <is>
          <t>Olive</t>
        </is>
      </c>
      <c r="G2171" t="inlineStr"/>
      <c r="H2171" t="inlineStr"/>
      <c r="I2171" t="inlineStr"/>
      <c r="J2171" t="inlineStr"/>
      <c r="K2171" t="inlineStr"/>
      <c r="L2171" t="inlineStr"/>
      <c r="M2171" t="inlineStr"/>
      <c r="N2171" t="inlineStr"/>
      <c r="O2171" t="n">
        <v>0</v>
      </c>
      <c r="P2171" t="n">
        <v>0</v>
      </c>
      <c r="Q2171" t="n">
        <v>0</v>
      </c>
      <c r="R2171" t="inlineStr"/>
      <c r="S2171" t="inlineStr"/>
      <c r="T2171" t="inlineStr"/>
      <c r="U2171" t="n">
        <v>0</v>
      </c>
      <c r="V2171" t="n">
        <v>500000000</v>
      </c>
      <c r="W2171" t="inlineStr"/>
      <c r="X2171" t="inlineStr">
        <is>
          <t>libre</t>
        </is>
      </c>
    </row>
    <row r="2172" ht="15" customHeight="1" s="1003">
      <c r="A2172" s="1019" t="inlineStr">
        <is>
          <t>Protéine</t>
        </is>
      </c>
      <c r="B2172" t="inlineStr">
        <is>
          <t>Autres IAA</t>
        </is>
      </c>
      <c r="C2172" t="inlineStr">
        <is>
          <t>kt</t>
        </is>
      </c>
      <c r="D2172" t="inlineStr">
        <is>
          <t>France</t>
        </is>
      </c>
      <c r="E2172" t="inlineStr">
        <is>
          <t>2015-16</t>
        </is>
      </c>
      <c r="F2172" t="inlineStr">
        <is>
          <t>Olive</t>
        </is>
      </c>
      <c r="G2172" t="inlineStr"/>
      <c r="H2172" t="inlineStr"/>
      <c r="I2172" t="inlineStr"/>
      <c r="J2172" t="inlineStr"/>
      <c r="K2172" t="inlineStr"/>
      <c r="L2172" t="inlineStr"/>
      <c r="M2172" t="inlineStr"/>
      <c r="N2172" t="inlineStr"/>
      <c r="O2172" t="n">
        <v>0</v>
      </c>
      <c r="P2172" t="n">
        <v>0</v>
      </c>
      <c r="Q2172" t="n">
        <v>-0</v>
      </c>
      <c r="R2172" t="inlineStr"/>
      <c r="S2172" t="inlineStr"/>
      <c r="T2172" t="inlineStr"/>
      <c r="U2172" t="n">
        <v>0</v>
      </c>
      <c r="V2172" t="n">
        <v>500000000</v>
      </c>
      <c r="W2172" t="inlineStr"/>
      <c r="X2172" t="inlineStr">
        <is>
          <t>libre</t>
        </is>
      </c>
    </row>
    <row r="2173" ht="15" customHeight="1" s="1003">
      <c r="A2173" s="1019" t="inlineStr">
        <is>
          <t>Protéine</t>
        </is>
      </c>
      <c r="B2173" t="inlineStr">
        <is>
          <t>Alimentation humaine</t>
        </is>
      </c>
      <c r="C2173" t="inlineStr">
        <is>
          <t>kt</t>
        </is>
      </c>
      <c r="D2173" t="inlineStr">
        <is>
          <t>France</t>
        </is>
      </c>
      <c r="E2173" t="inlineStr">
        <is>
          <t>2015-16</t>
        </is>
      </c>
      <c r="F2173" t="inlineStr">
        <is>
          <t>Olive</t>
        </is>
      </c>
      <c r="G2173" t="inlineStr"/>
      <c r="H2173" t="inlineStr"/>
      <c r="I2173" t="inlineStr"/>
      <c r="J2173" t="inlineStr"/>
      <c r="K2173" t="inlineStr"/>
      <c r="L2173" t="inlineStr"/>
      <c r="M2173" t="inlineStr"/>
      <c r="N2173" t="inlineStr"/>
      <c r="O2173" t="n">
        <v>0</v>
      </c>
      <c r="P2173" t="n">
        <v>0</v>
      </c>
      <c r="Q2173" t="n">
        <v>0</v>
      </c>
      <c r="R2173" t="inlineStr"/>
      <c r="S2173" t="inlineStr"/>
      <c r="T2173" t="inlineStr"/>
      <c r="U2173" t="n">
        <v>0</v>
      </c>
      <c r="V2173" t="n">
        <v>500000000</v>
      </c>
      <c r="W2173" t="inlineStr"/>
      <c r="X2173" t="inlineStr">
        <is>
          <t>libre</t>
        </is>
      </c>
    </row>
    <row r="2174" ht="15" customHeight="1" s="1003">
      <c r="A2174" s="1019" t="inlineStr">
        <is>
          <t>Protéine</t>
        </is>
      </c>
      <c r="B2174" t="inlineStr">
        <is>
          <t>Usages alimentaires</t>
        </is>
      </c>
      <c r="C2174" t="inlineStr">
        <is>
          <t>kt</t>
        </is>
      </c>
      <c r="D2174" t="inlineStr">
        <is>
          <t>France</t>
        </is>
      </c>
      <c r="E2174" t="inlineStr">
        <is>
          <t>2015-16</t>
        </is>
      </c>
      <c r="F2174" t="inlineStr">
        <is>
          <t>Olive</t>
        </is>
      </c>
      <c r="G2174" t="inlineStr"/>
      <c r="H2174" t="inlineStr"/>
      <c r="I2174" t="inlineStr"/>
      <c r="J2174" t="inlineStr"/>
      <c r="K2174" t="inlineStr"/>
      <c r="L2174" t="inlineStr"/>
      <c r="M2174" t="inlineStr"/>
      <c r="N2174" t="inlineStr"/>
      <c r="O2174" t="n">
        <v>0</v>
      </c>
      <c r="P2174" t="n">
        <v>0</v>
      </c>
      <c r="Q2174" t="n">
        <v>0</v>
      </c>
      <c r="R2174" t="inlineStr"/>
      <c r="S2174" t="inlineStr"/>
      <c r="T2174" t="inlineStr"/>
      <c r="U2174" t="n">
        <v>0</v>
      </c>
      <c r="V2174" t="n">
        <v>500000000</v>
      </c>
      <c r="W2174" t="inlineStr"/>
      <c r="X2174" t="inlineStr">
        <is>
          <t>libre</t>
        </is>
      </c>
    </row>
    <row r="2175" ht="15" customHeight="1" s="1003">
      <c r="A2175" s="1019" t="inlineStr">
        <is>
          <t>Protéine</t>
        </is>
      </c>
      <c r="B2175" t="inlineStr">
        <is>
          <t>Débouchés</t>
        </is>
      </c>
      <c r="C2175" t="inlineStr">
        <is>
          <t>kt</t>
        </is>
      </c>
      <c r="D2175" t="inlineStr">
        <is>
          <t>France</t>
        </is>
      </c>
      <c r="E2175" t="inlineStr">
        <is>
          <t>2015-16</t>
        </is>
      </c>
      <c r="F2175" t="inlineStr">
        <is>
          <t>Olive</t>
        </is>
      </c>
      <c r="G2175" t="inlineStr"/>
      <c r="H2175" t="inlineStr"/>
      <c r="I2175" t="inlineStr"/>
      <c r="J2175" t="inlineStr"/>
      <c r="K2175" t="inlineStr"/>
      <c r="L2175" t="inlineStr"/>
      <c r="M2175" t="inlineStr"/>
      <c r="N2175" t="inlineStr"/>
      <c r="O2175" t="n">
        <v>0</v>
      </c>
      <c r="P2175" t="n">
        <v>0</v>
      </c>
      <c r="Q2175" t="n">
        <v>0</v>
      </c>
      <c r="R2175" t="inlineStr"/>
      <c r="S2175" t="inlineStr"/>
      <c r="T2175" t="inlineStr"/>
      <c r="U2175" t="n">
        <v>0</v>
      </c>
      <c r="V2175" t="n">
        <v>500000000</v>
      </c>
      <c r="W2175" t="inlineStr"/>
      <c r="X2175" t="inlineStr">
        <is>
          <t>libre</t>
        </is>
      </c>
    </row>
    <row r="2176" ht="15" customHeight="1" s="1003">
      <c r="A2176" s="1019" t="inlineStr">
        <is>
          <t>Fibres, lipides et sons</t>
        </is>
      </c>
      <c r="B2176" t="inlineStr">
        <is>
          <t>Autres IAA</t>
        </is>
      </c>
      <c r="C2176" t="inlineStr">
        <is>
          <t>kt</t>
        </is>
      </c>
      <c r="D2176" t="inlineStr">
        <is>
          <t>France</t>
        </is>
      </c>
      <c r="E2176" t="inlineStr">
        <is>
          <t>2015-16</t>
        </is>
      </c>
      <c r="F2176" t="inlineStr">
        <is>
          <t>Olive</t>
        </is>
      </c>
      <c r="G2176" t="inlineStr"/>
      <c r="H2176" t="inlineStr"/>
      <c r="I2176" t="inlineStr"/>
      <c r="J2176" t="inlineStr"/>
      <c r="K2176" t="inlineStr"/>
      <c r="L2176" t="inlineStr"/>
      <c r="M2176" t="inlineStr"/>
      <c r="N2176" t="inlineStr"/>
      <c r="O2176" t="n">
        <v>0</v>
      </c>
      <c r="P2176" t="n">
        <v>0</v>
      </c>
      <c r="Q2176" t="n">
        <v>-0</v>
      </c>
      <c r="R2176" t="inlineStr"/>
      <c r="S2176" t="inlineStr"/>
      <c r="T2176" t="inlineStr"/>
      <c r="U2176" t="n">
        <v>0</v>
      </c>
      <c r="V2176" t="n">
        <v>500000000</v>
      </c>
      <c r="W2176" t="inlineStr"/>
      <c r="X2176" t="inlineStr">
        <is>
          <t>libre</t>
        </is>
      </c>
    </row>
    <row r="2177" ht="15" customHeight="1" s="1003">
      <c r="A2177" s="1019" t="inlineStr">
        <is>
          <t>Fibres, lipides et sons</t>
        </is>
      </c>
      <c r="B2177" t="inlineStr">
        <is>
          <t>Alimentation humaine</t>
        </is>
      </c>
      <c r="C2177" t="inlineStr">
        <is>
          <t>kt</t>
        </is>
      </c>
      <c r="D2177" t="inlineStr">
        <is>
          <t>France</t>
        </is>
      </c>
      <c r="E2177" t="inlineStr">
        <is>
          <t>2015-16</t>
        </is>
      </c>
      <c r="F2177" t="inlineStr">
        <is>
          <t>Olive</t>
        </is>
      </c>
      <c r="G2177" t="inlineStr"/>
      <c r="H2177" t="inlineStr"/>
      <c r="I2177" t="inlineStr"/>
      <c r="J2177" t="inlineStr"/>
      <c r="K2177" t="inlineStr"/>
      <c r="L2177" t="inlineStr"/>
      <c r="M2177" t="inlineStr"/>
      <c r="N2177" t="inlineStr"/>
      <c r="O2177" t="n">
        <v>0</v>
      </c>
      <c r="P2177" t="n">
        <v>0</v>
      </c>
      <c r="Q2177" t="n">
        <v>0</v>
      </c>
      <c r="R2177" t="inlineStr"/>
      <c r="S2177" t="inlineStr"/>
      <c r="T2177" t="inlineStr"/>
      <c r="U2177" t="n">
        <v>0</v>
      </c>
      <c r="V2177" t="n">
        <v>500000000</v>
      </c>
      <c r="W2177" t="inlineStr"/>
      <c r="X2177" t="inlineStr">
        <is>
          <t>libre</t>
        </is>
      </c>
    </row>
    <row r="2178" ht="15" customHeight="1" s="1003">
      <c r="A2178" s="1019" t="inlineStr">
        <is>
          <t>Fibres, lipides et sons</t>
        </is>
      </c>
      <c r="B2178" t="inlineStr">
        <is>
          <t>Usages alimentaires</t>
        </is>
      </c>
      <c r="C2178" t="inlineStr">
        <is>
          <t>kt</t>
        </is>
      </c>
      <c r="D2178" t="inlineStr">
        <is>
          <t>France</t>
        </is>
      </c>
      <c r="E2178" t="inlineStr">
        <is>
          <t>2015-16</t>
        </is>
      </c>
      <c r="F2178" t="inlineStr">
        <is>
          <t>Olive</t>
        </is>
      </c>
      <c r="G2178" t="inlineStr"/>
      <c r="H2178" t="inlineStr"/>
      <c r="I2178" t="inlineStr"/>
      <c r="J2178" t="inlineStr"/>
      <c r="K2178" t="inlineStr"/>
      <c r="L2178" t="inlineStr"/>
      <c r="M2178" t="inlineStr"/>
      <c r="N2178" t="inlineStr"/>
      <c r="O2178" t="n">
        <v>0</v>
      </c>
      <c r="P2178" t="n">
        <v>0</v>
      </c>
      <c r="Q2178" t="n">
        <v>0</v>
      </c>
      <c r="R2178" t="inlineStr"/>
      <c r="S2178" t="inlineStr"/>
      <c r="T2178" t="inlineStr"/>
      <c r="U2178" t="n">
        <v>0</v>
      </c>
      <c r="V2178" t="n">
        <v>500000000</v>
      </c>
      <c r="W2178" t="inlineStr"/>
      <c r="X2178" t="inlineStr">
        <is>
          <t>libre</t>
        </is>
      </c>
    </row>
    <row r="2179" ht="15" customHeight="1" s="1003">
      <c r="A2179" s="1019" t="inlineStr">
        <is>
          <t>Fibres, lipides et sons</t>
        </is>
      </c>
      <c r="B2179" t="inlineStr">
        <is>
          <t>Débouchés</t>
        </is>
      </c>
      <c r="C2179" t="inlineStr">
        <is>
          <t>kt</t>
        </is>
      </c>
      <c r="D2179" t="inlineStr">
        <is>
          <t>France</t>
        </is>
      </c>
      <c r="E2179" t="inlineStr">
        <is>
          <t>2015-16</t>
        </is>
      </c>
      <c r="F2179" t="inlineStr">
        <is>
          <t>Olive</t>
        </is>
      </c>
      <c r="G2179" t="inlineStr"/>
      <c r="H2179" t="inlineStr"/>
      <c r="I2179" t="inlineStr"/>
      <c r="J2179" t="inlineStr"/>
      <c r="K2179" t="inlineStr"/>
      <c r="L2179" t="inlineStr"/>
      <c r="M2179" t="inlineStr"/>
      <c r="N2179" t="inlineStr"/>
      <c r="O2179" t="n">
        <v>0</v>
      </c>
      <c r="P2179" t="n">
        <v>0</v>
      </c>
      <c r="Q2179" t="n">
        <v>0</v>
      </c>
      <c r="R2179" t="inlineStr"/>
      <c r="S2179" t="inlineStr"/>
      <c r="T2179" t="inlineStr"/>
      <c r="U2179" t="n">
        <v>0</v>
      </c>
      <c r="V2179" t="n">
        <v>500000000</v>
      </c>
      <c r="W2179" t="inlineStr"/>
      <c r="X2179" t="inlineStr">
        <is>
          <t>libre</t>
        </is>
      </c>
    </row>
    <row r="2180" ht="15" customHeight="1" s="1003">
      <c r="A2180" s="1019" t="inlineStr">
        <is>
          <t>Farine</t>
        </is>
      </c>
      <c r="B2180" t="inlineStr">
        <is>
          <t>Autres IAA</t>
        </is>
      </c>
      <c r="C2180" t="inlineStr">
        <is>
          <t>kt</t>
        </is>
      </c>
      <c r="D2180" t="inlineStr">
        <is>
          <t>France</t>
        </is>
      </c>
      <c r="E2180" t="inlineStr">
        <is>
          <t>2015-16</t>
        </is>
      </c>
      <c r="F2180" t="inlineStr">
        <is>
          <t>Olive</t>
        </is>
      </c>
      <c r="G2180" t="inlineStr"/>
      <c r="H2180" t="inlineStr"/>
      <c r="I2180" t="inlineStr"/>
      <c r="J2180" t="inlineStr"/>
      <c r="K2180" t="inlineStr"/>
      <c r="L2180" t="inlineStr"/>
      <c r="M2180" t="inlineStr"/>
      <c r="N2180" t="inlineStr"/>
      <c r="O2180" t="n">
        <v>0</v>
      </c>
      <c r="P2180" t="n">
        <v>0</v>
      </c>
      <c r="Q2180" t="n">
        <v>-0</v>
      </c>
      <c r="R2180" t="inlineStr"/>
      <c r="S2180" t="inlineStr"/>
      <c r="T2180" t="inlineStr"/>
      <c r="U2180" t="n">
        <v>0</v>
      </c>
      <c r="V2180" t="n">
        <v>500000000</v>
      </c>
      <c r="W2180" t="inlineStr"/>
      <c r="X2180" t="inlineStr">
        <is>
          <t>libre</t>
        </is>
      </c>
    </row>
    <row r="2181" ht="15" customHeight="1" s="1003">
      <c r="A2181" s="1019" t="inlineStr">
        <is>
          <t>Farine</t>
        </is>
      </c>
      <c r="B2181" t="inlineStr">
        <is>
          <t>Alimentation humaine</t>
        </is>
      </c>
      <c r="C2181" t="inlineStr">
        <is>
          <t>kt</t>
        </is>
      </c>
      <c r="D2181" t="inlineStr">
        <is>
          <t>France</t>
        </is>
      </c>
      <c r="E2181" t="inlineStr">
        <is>
          <t>2015-16</t>
        </is>
      </c>
      <c r="F2181" t="inlineStr">
        <is>
          <t>Olive</t>
        </is>
      </c>
      <c r="G2181" t="inlineStr"/>
      <c r="H2181" t="inlineStr"/>
      <c r="I2181" t="inlineStr"/>
      <c r="J2181" t="inlineStr"/>
      <c r="K2181" t="inlineStr"/>
      <c r="L2181" t="inlineStr"/>
      <c r="M2181" t="inlineStr"/>
      <c r="N2181" t="inlineStr"/>
      <c r="O2181" t="n">
        <v>0</v>
      </c>
      <c r="P2181" t="n">
        <v>0</v>
      </c>
      <c r="Q2181" t="n">
        <v>0</v>
      </c>
      <c r="R2181" t="inlineStr"/>
      <c r="S2181" t="inlineStr"/>
      <c r="T2181" t="inlineStr"/>
      <c r="U2181" t="n">
        <v>0</v>
      </c>
      <c r="V2181" t="n">
        <v>500000000</v>
      </c>
      <c r="W2181" t="inlineStr"/>
      <c r="X2181" t="inlineStr">
        <is>
          <t>libre</t>
        </is>
      </c>
    </row>
    <row r="2182" ht="15" customHeight="1" s="1003">
      <c r="A2182" s="1019" t="inlineStr">
        <is>
          <t>Farine</t>
        </is>
      </c>
      <c r="B2182" t="inlineStr">
        <is>
          <t>Usages alimentaires</t>
        </is>
      </c>
      <c r="C2182" t="inlineStr">
        <is>
          <t>kt</t>
        </is>
      </c>
      <c r="D2182" t="inlineStr">
        <is>
          <t>France</t>
        </is>
      </c>
      <c r="E2182" t="inlineStr">
        <is>
          <t>2015-16</t>
        </is>
      </c>
      <c r="F2182" t="inlineStr">
        <is>
          <t>Olive</t>
        </is>
      </c>
      <c r="G2182" t="inlineStr"/>
      <c r="H2182" t="inlineStr"/>
      <c r="I2182" t="inlineStr"/>
      <c r="J2182" t="inlineStr"/>
      <c r="K2182" t="inlineStr"/>
      <c r="L2182" t="inlineStr"/>
      <c r="M2182" t="inlineStr"/>
      <c r="N2182" t="inlineStr"/>
      <c r="O2182" t="n">
        <v>0</v>
      </c>
      <c r="P2182" t="n">
        <v>0</v>
      </c>
      <c r="Q2182" t="n">
        <v>0</v>
      </c>
      <c r="R2182" t="inlineStr"/>
      <c r="S2182" t="inlineStr"/>
      <c r="T2182" t="inlineStr"/>
      <c r="U2182" t="n">
        <v>0</v>
      </c>
      <c r="V2182" t="n">
        <v>500000000</v>
      </c>
      <c r="W2182" t="inlineStr"/>
      <c r="X2182" t="inlineStr">
        <is>
          <t>libre</t>
        </is>
      </c>
    </row>
    <row r="2183" ht="15" customHeight="1" s="1003">
      <c r="A2183" s="1019" t="inlineStr">
        <is>
          <t>Farine</t>
        </is>
      </c>
      <c r="B2183" t="inlineStr">
        <is>
          <t>Débouchés</t>
        </is>
      </c>
      <c r="C2183" t="inlineStr">
        <is>
          <t>kt</t>
        </is>
      </c>
      <c r="D2183" t="inlineStr">
        <is>
          <t>France</t>
        </is>
      </c>
      <c r="E2183" t="inlineStr">
        <is>
          <t>2015-16</t>
        </is>
      </c>
      <c r="F2183" t="inlineStr">
        <is>
          <t>Olive</t>
        </is>
      </c>
      <c r="G2183" t="inlineStr"/>
      <c r="H2183" t="inlineStr"/>
      <c r="I2183" t="inlineStr"/>
      <c r="J2183" t="inlineStr"/>
      <c r="K2183" t="inlineStr"/>
      <c r="L2183" t="inlineStr"/>
      <c r="M2183" t="inlineStr"/>
      <c r="N2183" t="inlineStr"/>
      <c r="O2183" t="n">
        <v>0</v>
      </c>
      <c r="P2183" t="n">
        <v>0</v>
      </c>
      <c r="Q2183" t="n">
        <v>0</v>
      </c>
      <c r="R2183" t="inlineStr"/>
      <c r="S2183" t="inlineStr"/>
      <c r="T2183" t="inlineStr"/>
      <c r="U2183" t="n">
        <v>0</v>
      </c>
      <c r="V2183" t="n">
        <v>500000000</v>
      </c>
      <c r="W2183" t="inlineStr"/>
      <c r="X2183" t="inlineStr">
        <is>
          <t>libre</t>
        </is>
      </c>
    </row>
    <row r="2184" ht="15" customHeight="1" s="1003">
      <c r="A2184" s="1019" t="inlineStr">
        <is>
          <t>Sons</t>
        </is>
      </c>
      <c r="B2184" t="inlineStr">
        <is>
          <t>Alimentation animale</t>
        </is>
      </c>
      <c r="C2184" t="inlineStr">
        <is>
          <t>kt</t>
        </is>
      </c>
      <c r="D2184" t="inlineStr">
        <is>
          <t>France</t>
        </is>
      </c>
      <c r="E2184" t="inlineStr">
        <is>
          <t>2015-16</t>
        </is>
      </c>
      <c r="F2184" t="inlineStr">
        <is>
          <t>Olive</t>
        </is>
      </c>
      <c r="G2184" t="inlineStr"/>
      <c r="H2184" t="inlineStr"/>
      <c r="I2184" t="inlineStr"/>
      <c r="J2184" t="inlineStr"/>
      <c r="K2184" t="inlineStr"/>
      <c r="L2184" t="inlineStr"/>
      <c r="M2184" t="inlineStr"/>
      <c r="N2184" t="inlineStr"/>
      <c r="O2184" t="n">
        <v>0</v>
      </c>
      <c r="P2184" t="n">
        <v>0</v>
      </c>
      <c r="Q2184" t="n">
        <v>0</v>
      </c>
      <c r="R2184" t="inlineStr"/>
      <c r="S2184" t="inlineStr"/>
      <c r="T2184" t="inlineStr"/>
      <c r="U2184" t="n">
        <v>0</v>
      </c>
      <c r="V2184" t="n">
        <v>500000000</v>
      </c>
      <c r="W2184" t="inlineStr"/>
      <c r="X2184" t="inlineStr">
        <is>
          <t>libre</t>
        </is>
      </c>
    </row>
    <row r="2185" ht="15" customHeight="1" s="1003">
      <c r="A2185" s="1019" t="inlineStr">
        <is>
          <t>Sons</t>
        </is>
      </c>
      <c r="B2185" t="inlineStr">
        <is>
          <t>Usages alimentaires</t>
        </is>
      </c>
      <c r="C2185" t="inlineStr">
        <is>
          <t>kt</t>
        </is>
      </c>
      <c r="D2185" t="inlineStr">
        <is>
          <t>France</t>
        </is>
      </c>
      <c r="E2185" t="inlineStr">
        <is>
          <t>2015-16</t>
        </is>
      </c>
      <c r="F2185" t="inlineStr">
        <is>
          <t>Olive</t>
        </is>
      </c>
      <c r="G2185" t="inlineStr"/>
      <c r="H2185" t="inlineStr"/>
      <c r="I2185" t="inlineStr"/>
      <c r="J2185" t="inlineStr"/>
      <c r="K2185" t="inlineStr"/>
      <c r="L2185" t="inlineStr"/>
      <c r="M2185" t="inlineStr"/>
      <c r="N2185" t="inlineStr"/>
      <c r="O2185" t="n">
        <v>0</v>
      </c>
      <c r="P2185" t="n">
        <v>0</v>
      </c>
      <c r="Q2185" t="n">
        <v>0</v>
      </c>
      <c r="R2185" t="inlineStr"/>
      <c r="S2185" t="inlineStr"/>
      <c r="T2185" t="inlineStr"/>
      <c r="U2185" t="n">
        <v>0</v>
      </c>
      <c r="V2185" t="n">
        <v>500000000</v>
      </c>
      <c r="W2185" t="inlineStr"/>
      <c r="X2185" t="inlineStr">
        <is>
          <t>libre</t>
        </is>
      </c>
    </row>
    <row r="2186" ht="15" customHeight="1" s="1003">
      <c r="A2186" s="1019" t="inlineStr">
        <is>
          <t>Sons</t>
        </is>
      </c>
      <c r="B2186" t="inlineStr">
        <is>
          <t>Débouchés</t>
        </is>
      </c>
      <c r="C2186" t="inlineStr">
        <is>
          <t>kt</t>
        </is>
      </c>
      <c r="D2186" t="inlineStr">
        <is>
          <t>France</t>
        </is>
      </c>
      <c r="E2186" t="inlineStr">
        <is>
          <t>2015-16</t>
        </is>
      </c>
      <c r="F2186" t="inlineStr">
        <is>
          <t>Olive</t>
        </is>
      </c>
      <c r="G2186" t="inlineStr"/>
      <c r="H2186" t="inlineStr"/>
      <c r="I2186" t="inlineStr"/>
      <c r="J2186" t="inlineStr"/>
      <c r="K2186" t="inlineStr"/>
      <c r="L2186" t="inlineStr"/>
      <c r="M2186" t="inlineStr"/>
      <c r="N2186" t="inlineStr"/>
      <c r="O2186" t="n">
        <v>0</v>
      </c>
      <c r="P2186" t="n">
        <v>0</v>
      </c>
      <c r="Q2186" t="n">
        <v>0</v>
      </c>
      <c r="R2186" t="inlineStr"/>
      <c r="S2186" t="inlineStr"/>
      <c r="T2186" t="inlineStr"/>
      <c r="U2186" t="n">
        <v>0</v>
      </c>
      <c r="V2186" t="n">
        <v>500000000</v>
      </c>
      <c r="W2186" t="inlineStr"/>
      <c r="X2186" t="inlineStr">
        <is>
          <t>libre</t>
        </is>
      </c>
    </row>
    <row r="2187" ht="15" customHeight="1" s="1003">
      <c r="A2187" s="1019" t="inlineStr">
        <is>
          <t>Sons</t>
        </is>
      </c>
      <c r="B2187" t="inlineStr">
        <is>
          <t>FAB</t>
        </is>
      </c>
      <c r="C2187" t="inlineStr">
        <is>
          <t>kt</t>
        </is>
      </c>
      <c r="D2187" t="inlineStr">
        <is>
          <t>France</t>
        </is>
      </c>
      <c r="E2187" t="inlineStr">
        <is>
          <t>2015-16</t>
        </is>
      </c>
      <c r="F2187" t="inlineStr">
        <is>
          <t>Olive</t>
        </is>
      </c>
      <c r="G2187" t="inlineStr"/>
      <c r="H2187" t="inlineStr"/>
      <c r="I2187" t="inlineStr"/>
      <c r="J2187" t="inlineStr"/>
      <c r="K2187" t="inlineStr"/>
      <c r="L2187" t="inlineStr"/>
      <c r="M2187" t="inlineStr"/>
      <c r="N2187" t="inlineStr"/>
      <c r="O2187" t="n">
        <v>0</v>
      </c>
      <c r="P2187" t="n">
        <v>0</v>
      </c>
      <c r="Q2187" t="n">
        <v>-0</v>
      </c>
      <c r="R2187" t="inlineStr"/>
      <c r="S2187" t="inlineStr"/>
      <c r="T2187" t="inlineStr"/>
      <c r="U2187" t="n">
        <v>0</v>
      </c>
      <c r="V2187" t="n">
        <v>500000000</v>
      </c>
      <c r="W2187" t="inlineStr"/>
      <c r="X2187" t="inlineStr">
        <is>
          <t>libre</t>
        </is>
      </c>
    </row>
    <row r="2188" ht="15" customHeight="1" s="1003">
      <c r="A2188" s="1019" t="inlineStr">
        <is>
          <t>Sons</t>
        </is>
      </c>
      <c r="B2188" t="inlineStr">
        <is>
          <t>FAF</t>
        </is>
      </c>
      <c r="C2188" t="inlineStr">
        <is>
          <t>kt</t>
        </is>
      </c>
      <c r="D2188" t="inlineStr">
        <is>
          <t>France</t>
        </is>
      </c>
      <c r="E2188" t="inlineStr">
        <is>
          <t>2015-16</t>
        </is>
      </c>
      <c r="F2188" t="inlineStr">
        <is>
          <t>Olive</t>
        </is>
      </c>
      <c r="G2188" t="inlineStr"/>
      <c r="H2188" t="inlineStr"/>
      <c r="I2188" t="inlineStr"/>
      <c r="J2188" t="inlineStr"/>
      <c r="K2188" t="inlineStr"/>
      <c r="L2188" t="inlineStr"/>
      <c r="M2188" t="inlineStr"/>
      <c r="N2188" t="inlineStr"/>
      <c r="O2188" t="n">
        <v>0</v>
      </c>
      <c r="P2188" t="n">
        <v>0</v>
      </c>
      <c r="Q2188" t="n">
        <v>-0</v>
      </c>
      <c r="R2188" t="inlineStr"/>
      <c r="S2188" t="inlineStr"/>
      <c r="T2188" t="inlineStr"/>
      <c r="U2188" t="n">
        <v>0</v>
      </c>
      <c r="V2188" t="n">
        <v>500000000</v>
      </c>
      <c r="W2188" t="inlineStr"/>
      <c r="X2188" t="inlineStr">
        <is>
          <t>libre</t>
        </is>
      </c>
    </row>
    <row r="2189" ht="15" customHeight="1" s="1003">
      <c r="A2189" s="1019" t="inlineStr">
        <is>
          <t>Sons</t>
        </is>
      </c>
      <c r="B2189" t="inlineStr">
        <is>
          <t>Direct élevage</t>
        </is>
      </c>
      <c r="C2189" t="inlineStr">
        <is>
          <t>kt</t>
        </is>
      </c>
      <c r="D2189" t="inlineStr">
        <is>
          <t>France</t>
        </is>
      </c>
      <c r="E2189" t="inlineStr">
        <is>
          <t>2015-16</t>
        </is>
      </c>
      <c r="F2189" t="inlineStr">
        <is>
          <t>Olive</t>
        </is>
      </c>
      <c r="G2189" t="inlineStr"/>
      <c r="H2189" t="inlineStr"/>
      <c r="I2189" t="inlineStr"/>
      <c r="J2189" t="inlineStr"/>
      <c r="K2189" t="inlineStr"/>
      <c r="L2189" t="inlineStr"/>
      <c r="M2189" t="inlineStr"/>
      <c r="N2189" t="inlineStr"/>
      <c r="O2189" t="n">
        <v>0</v>
      </c>
      <c r="P2189" t="n">
        <v>0</v>
      </c>
      <c r="Q2189" t="n">
        <v>-0</v>
      </c>
      <c r="R2189" t="inlineStr"/>
      <c r="S2189" t="inlineStr"/>
      <c r="T2189" t="inlineStr"/>
      <c r="U2189" t="n">
        <v>0</v>
      </c>
      <c r="V2189" t="n">
        <v>500000000</v>
      </c>
      <c r="W2189" t="inlineStr"/>
      <c r="X2189" t="inlineStr">
        <is>
          <t>libre</t>
        </is>
      </c>
    </row>
    <row r="2190" ht="15" customHeight="1" s="1003">
      <c r="A2190" s="1019" t="inlineStr">
        <is>
          <t>Sons</t>
        </is>
      </c>
      <c r="B2190" t="inlineStr">
        <is>
          <t>Petfood</t>
        </is>
      </c>
      <c r="C2190" t="inlineStr">
        <is>
          <t>kt</t>
        </is>
      </c>
      <c r="D2190" t="inlineStr">
        <is>
          <t>France</t>
        </is>
      </c>
      <c r="E2190" t="inlineStr">
        <is>
          <t>2015-16</t>
        </is>
      </c>
      <c r="F2190" t="inlineStr">
        <is>
          <t>Olive</t>
        </is>
      </c>
      <c r="G2190" t="inlineStr"/>
      <c r="H2190" t="inlineStr"/>
      <c r="I2190" t="inlineStr"/>
      <c r="J2190" t="inlineStr"/>
      <c r="K2190" t="inlineStr"/>
      <c r="L2190" t="inlineStr"/>
      <c r="M2190" t="inlineStr"/>
      <c r="N2190" t="inlineStr"/>
      <c r="O2190" t="n">
        <v>0</v>
      </c>
      <c r="P2190" t="n">
        <v>0</v>
      </c>
      <c r="Q2190" t="n">
        <v>-0</v>
      </c>
      <c r="R2190" t="inlineStr"/>
      <c r="S2190" t="inlineStr"/>
      <c r="T2190" t="inlineStr"/>
      <c r="U2190" t="n">
        <v>0</v>
      </c>
      <c r="V2190" t="n">
        <v>500000000</v>
      </c>
      <c r="W2190" t="inlineStr"/>
      <c r="X2190" t="inlineStr">
        <is>
          <t>libre</t>
        </is>
      </c>
    </row>
    <row r="2191" ht="15" customHeight="1" s="1003">
      <c r="A2191" s="1019" t="inlineStr">
        <is>
          <t>Sons</t>
        </is>
      </c>
      <c r="B2191" t="inlineStr">
        <is>
          <t>Alimentation animale rente</t>
        </is>
      </c>
      <c r="C2191" t="inlineStr">
        <is>
          <t>kt</t>
        </is>
      </c>
      <c r="D2191" t="inlineStr">
        <is>
          <t>France</t>
        </is>
      </c>
      <c r="E2191" t="inlineStr">
        <is>
          <t>2015-16</t>
        </is>
      </c>
      <c r="F2191" t="inlineStr">
        <is>
          <t>Olive</t>
        </is>
      </c>
      <c r="G2191" t="inlineStr"/>
      <c r="H2191" t="inlineStr"/>
      <c r="I2191" t="inlineStr"/>
      <c r="J2191" t="inlineStr"/>
      <c r="K2191" t="inlineStr"/>
      <c r="L2191" t="inlineStr"/>
      <c r="M2191" t="inlineStr"/>
      <c r="N2191" t="inlineStr"/>
      <c r="O2191" t="n">
        <v>0</v>
      </c>
      <c r="P2191" t="n">
        <v>0</v>
      </c>
      <c r="Q2191" t="n">
        <v>0</v>
      </c>
      <c r="R2191" t="inlineStr"/>
      <c r="S2191" t="inlineStr"/>
      <c r="T2191" t="inlineStr"/>
      <c r="U2191" t="n">
        <v>0</v>
      </c>
      <c r="V2191" t="n">
        <v>500000000</v>
      </c>
      <c r="W2191" t="inlineStr"/>
      <c r="X2191" t="inlineStr">
        <is>
          <t>libre</t>
        </is>
      </c>
    </row>
    <row r="2192" ht="15" customHeight="1" s="1003">
      <c r="A2192" s="1019" t="inlineStr">
        <is>
          <t>Sons</t>
        </is>
      </c>
      <c r="B2192" t="inlineStr">
        <is>
          <t>Hors FAB</t>
        </is>
      </c>
      <c r="C2192" t="inlineStr">
        <is>
          <t>kt</t>
        </is>
      </c>
      <c r="D2192" t="inlineStr">
        <is>
          <t>France</t>
        </is>
      </c>
      <c r="E2192" t="inlineStr">
        <is>
          <t>2015-16</t>
        </is>
      </c>
      <c r="F2192" t="inlineStr">
        <is>
          <t>Olive</t>
        </is>
      </c>
      <c r="G2192" t="inlineStr"/>
      <c r="H2192" t="inlineStr"/>
      <c r="I2192" t="inlineStr"/>
      <c r="J2192" t="inlineStr"/>
      <c r="K2192" t="inlineStr"/>
      <c r="L2192" t="inlineStr"/>
      <c r="M2192" t="inlineStr"/>
      <c r="N2192" t="inlineStr"/>
      <c r="O2192" t="n">
        <v>0</v>
      </c>
      <c r="P2192" t="n">
        <v>0</v>
      </c>
      <c r="Q2192" t="n">
        <v>0</v>
      </c>
      <c r="R2192" t="inlineStr"/>
      <c r="S2192" t="inlineStr"/>
      <c r="T2192" t="inlineStr"/>
      <c r="U2192" t="n">
        <v>0</v>
      </c>
      <c r="V2192" t="n">
        <v>500000000</v>
      </c>
      <c r="W2192" t="inlineStr"/>
      <c r="X2192" t="inlineStr">
        <is>
          <t>libre</t>
        </is>
      </c>
    </row>
    <row r="2193" ht="15" customHeight="1" s="1003">
      <c r="A2193" s="1019" t="inlineStr">
        <is>
          <t>MPV</t>
        </is>
      </c>
      <c r="B2193" t="inlineStr">
        <is>
          <t>Autres IAA</t>
        </is>
      </c>
      <c r="C2193" t="inlineStr">
        <is>
          <t>kt</t>
        </is>
      </c>
      <c r="D2193" t="inlineStr">
        <is>
          <t>France</t>
        </is>
      </c>
      <c r="E2193" t="inlineStr">
        <is>
          <t>2015-16</t>
        </is>
      </c>
      <c r="F2193" t="inlineStr">
        <is>
          <t>Olive</t>
        </is>
      </c>
      <c r="G2193" t="inlineStr"/>
      <c r="H2193" t="inlineStr"/>
      <c r="I2193" t="inlineStr"/>
      <c r="J2193" t="inlineStr"/>
      <c r="K2193" t="inlineStr"/>
      <c r="L2193" t="inlineStr"/>
      <c r="M2193" t="inlineStr"/>
      <c r="N2193" t="inlineStr"/>
      <c r="O2193" t="n">
        <v>0</v>
      </c>
      <c r="P2193" t="n">
        <v>0</v>
      </c>
      <c r="Q2193" t="n">
        <v>-0</v>
      </c>
      <c r="R2193" t="inlineStr"/>
      <c r="S2193" t="inlineStr"/>
      <c r="T2193" t="inlineStr"/>
      <c r="U2193" t="n">
        <v>0</v>
      </c>
      <c r="V2193" t="n">
        <v>500000000</v>
      </c>
      <c r="W2193" t="inlineStr"/>
      <c r="X2193" t="inlineStr">
        <is>
          <t>libre</t>
        </is>
      </c>
    </row>
    <row r="2194" ht="15" customHeight="1" s="1003">
      <c r="A2194" s="1019" t="inlineStr">
        <is>
          <t>MPV</t>
        </is>
      </c>
      <c r="B2194" t="inlineStr">
        <is>
          <t>Alimentation humaine</t>
        </is>
      </c>
      <c r="C2194" t="inlineStr">
        <is>
          <t>kt</t>
        </is>
      </c>
      <c r="D2194" t="inlineStr">
        <is>
          <t>France</t>
        </is>
      </c>
      <c r="E2194" t="inlineStr">
        <is>
          <t>2015-16</t>
        </is>
      </c>
      <c r="F2194" t="inlineStr">
        <is>
          <t>Olive</t>
        </is>
      </c>
      <c r="G2194" t="inlineStr"/>
      <c r="H2194" t="inlineStr"/>
      <c r="I2194" t="inlineStr"/>
      <c r="J2194" t="inlineStr"/>
      <c r="K2194" t="inlineStr"/>
      <c r="L2194" t="inlineStr"/>
      <c r="M2194" t="inlineStr"/>
      <c r="N2194" t="inlineStr"/>
      <c r="O2194" t="n">
        <v>0</v>
      </c>
      <c r="P2194" t="n">
        <v>0</v>
      </c>
      <c r="Q2194" t="n">
        <v>0</v>
      </c>
      <c r="R2194" t="inlineStr"/>
      <c r="S2194" t="inlineStr"/>
      <c r="T2194" t="inlineStr"/>
      <c r="U2194" t="n">
        <v>0</v>
      </c>
      <c r="V2194" t="n">
        <v>500000000</v>
      </c>
      <c r="W2194" t="inlineStr"/>
      <c r="X2194" t="inlineStr">
        <is>
          <t>libre</t>
        </is>
      </c>
    </row>
    <row r="2195" ht="15" customHeight="1" s="1003">
      <c r="A2195" s="1019" t="inlineStr">
        <is>
          <t>MPV</t>
        </is>
      </c>
      <c r="B2195" t="inlineStr">
        <is>
          <t>Usages alimentaires</t>
        </is>
      </c>
      <c r="C2195" t="inlineStr">
        <is>
          <t>kt</t>
        </is>
      </c>
      <c r="D2195" t="inlineStr">
        <is>
          <t>France</t>
        </is>
      </c>
      <c r="E2195" t="inlineStr">
        <is>
          <t>2015-16</t>
        </is>
      </c>
      <c r="F2195" t="inlineStr">
        <is>
          <t>Olive</t>
        </is>
      </c>
      <c r="G2195" t="inlineStr"/>
      <c r="H2195" t="inlineStr"/>
      <c r="I2195" t="inlineStr"/>
      <c r="J2195" t="inlineStr"/>
      <c r="K2195" t="inlineStr"/>
      <c r="L2195" t="inlineStr"/>
      <c r="M2195" t="inlineStr"/>
      <c r="N2195" t="inlineStr"/>
      <c r="O2195" t="n">
        <v>0</v>
      </c>
      <c r="P2195" t="n">
        <v>0</v>
      </c>
      <c r="Q2195" t="n">
        <v>0</v>
      </c>
      <c r="R2195" t="inlineStr"/>
      <c r="S2195" t="inlineStr"/>
      <c r="T2195" t="inlineStr"/>
      <c r="U2195" t="n">
        <v>0</v>
      </c>
      <c r="V2195" t="n">
        <v>500000000</v>
      </c>
      <c r="W2195" t="inlineStr"/>
      <c r="X2195" t="inlineStr">
        <is>
          <t>libre</t>
        </is>
      </c>
    </row>
    <row r="2196" ht="15" customHeight="1" s="1003">
      <c r="A2196" s="1019" t="inlineStr">
        <is>
          <t>MPV</t>
        </is>
      </c>
      <c r="B2196" t="inlineStr">
        <is>
          <t>Débouchés</t>
        </is>
      </c>
      <c r="C2196" t="inlineStr">
        <is>
          <t>kt</t>
        </is>
      </c>
      <c r="D2196" t="inlineStr">
        <is>
          <t>France</t>
        </is>
      </c>
      <c r="E2196" t="inlineStr">
        <is>
          <t>2015-16</t>
        </is>
      </c>
      <c r="F2196" t="inlineStr">
        <is>
          <t>Olive</t>
        </is>
      </c>
      <c r="G2196" t="inlineStr"/>
      <c r="H2196" t="inlineStr"/>
      <c r="I2196" t="inlineStr"/>
      <c r="J2196" t="inlineStr"/>
      <c r="K2196" t="inlineStr"/>
      <c r="L2196" t="inlineStr"/>
      <c r="M2196" t="inlineStr"/>
      <c r="N2196" t="inlineStr"/>
      <c r="O2196" t="n">
        <v>0</v>
      </c>
      <c r="P2196" t="n">
        <v>0</v>
      </c>
      <c r="Q2196" t="n">
        <v>0</v>
      </c>
      <c r="R2196" t="inlineStr"/>
      <c r="S2196" t="inlineStr"/>
      <c r="T2196" t="inlineStr"/>
      <c r="U2196" t="n">
        <v>0</v>
      </c>
      <c r="V2196" t="n">
        <v>500000000</v>
      </c>
      <c r="W2196" t="inlineStr"/>
      <c r="X2196" t="inlineStr">
        <is>
          <t>libre</t>
        </is>
      </c>
    </row>
    <row r="2197" ht="15" customHeight="1" s="1003">
      <c r="A2197" s="1019" t="inlineStr">
        <is>
          <t>Amidon, fibres, lipides et sons</t>
        </is>
      </c>
      <c r="B2197" t="inlineStr">
        <is>
          <t>Autres IAA</t>
        </is>
      </c>
      <c r="C2197" t="inlineStr">
        <is>
          <t>kt</t>
        </is>
      </c>
      <c r="D2197" t="inlineStr">
        <is>
          <t>France</t>
        </is>
      </c>
      <c r="E2197" t="inlineStr">
        <is>
          <t>2015-16</t>
        </is>
      </c>
      <c r="F2197" t="inlineStr">
        <is>
          <t>Olive</t>
        </is>
      </c>
      <c r="G2197" t="inlineStr"/>
      <c r="H2197" t="inlineStr"/>
      <c r="I2197" t="inlineStr"/>
      <c r="J2197" t="inlineStr"/>
      <c r="K2197" t="inlineStr"/>
      <c r="L2197" t="inlineStr"/>
      <c r="M2197" t="inlineStr"/>
      <c r="N2197" t="inlineStr"/>
      <c r="O2197" t="n">
        <v>0</v>
      </c>
      <c r="P2197" t="n">
        <v>0</v>
      </c>
      <c r="Q2197" t="n">
        <v>-0</v>
      </c>
      <c r="R2197" t="inlineStr"/>
      <c r="S2197" t="inlineStr"/>
      <c r="T2197" t="inlineStr"/>
      <c r="U2197" t="n">
        <v>0</v>
      </c>
      <c r="V2197" t="n">
        <v>500000000</v>
      </c>
      <c r="W2197" t="inlineStr"/>
      <c r="X2197" t="inlineStr">
        <is>
          <t>libre</t>
        </is>
      </c>
    </row>
    <row r="2198" ht="15" customHeight="1" s="1003">
      <c r="A2198" s="1019" t="inlineStr">
        <is>
          <t>Amidon, fibres, lipides et sons</t>
        </is>
      </c>
      <c r="B2198" t="inlineStr">
        <is>
          <t>Alimentation humaine</t>
        </is>
      </c>
      <c r="C2198" t="inlineStr">
        <is>
          <t>kt</t>
        </is>
      </c>
      <c r="D2198" t="inlineStr">
        <is>
          <t>France</t>
        </is>
      </c>
      <c r="E2198" t="inlineStr">
        <is>
          <t>2015-16</t>
        </is>
      </c>
      <c r="F2198" t="inlineStr">
        <is>
          <t>Olive</t>
        </is>
      </c>
      <c r="G2198" t="inlineStr"/>
      <c r="H2198" t="inlineStr"/>
      <c r="I2198" t="inlineStr"/>
      <c r="J2198" t="inlineStr"/>
      <c r="K2198" t="inlineStr"/>
      <c r="L2198" t="inlineStr"/>
      <c r="M2198" t="inlineStr"/>
      <c r="N2198" t="inlineStr"/>
      <c r="O2198" t="n">
        <v>0</v>
      </c>
      <c r="P2198" t="n">
        <v>0</v>
      </c>
      <c r="Q2198" t="n">
        <v>0</v>
      </c>
      <c r="R2198" t="inlineStr"/>
      <c r="S2198" t="inlineStr"/>
      <c r="T2198" t="inlineStr"/>
      <c r="U2198" t="n">
        <v>0</v>
      </c>
      <c r="V2198" t="n">
        <v>500000000</v>
      </c>
      <c r="W2198" t="inlineStr"/>
      <c r="X2198" t="inlineStr">
        <is>
          <t>libre</t>
        </is>
      </c>
    </row>
    <row r="2199" ht="15" customHeight="1" s="1003">
      <c r="A2199" s="1019" t="inlineStr">
        <is>
          <t>Amidon, fibres, lipides et sons</t>
        </is>
      </c>
      <c r="B2199" t="inlineStr">
        <is>
          <t>Usages alimentaires</t>
        </is>
      </c>
      <c r="C2199" t="inlineStr">
        <is>
          <t>kt</t>
        </is>
      </c>
      <c r="D2199" t="inlineStr">
        <is>
          <t>France</t>
        </is>
      </c>
      <c r="E2199" t="inlineStr">
        <is>
          <t>2015-16</t>
        </is>
      </c>
      <c r="F2199" t="inlineStr">
        <is>
          <t>Olive</t>
        </is>
      </c>
      <c r="G2199" t="inlineStr"/>
      <c r="H2199" t="inlineStr"/>
      <c r="I2199" t="inlineStr"/>
      <c r="J2199" t="inlineStr"/>
      <c r="K2199" t="inlineStr"/>
      <c r="L2199" t="inlineStr"/>
      <c r="M2199" t="inlineStr"/>
      <c r="N2199" t="inlineStr"/>
      <c r="O2199" t="n">
        <v>0</v>
      </c>
      <c r="P2199" t="n">
        <v>0</v>
      </c>
      <c r="Q2199" t="n">
        <v>0</v>
      </c>
      <c r="R2199" t="inlineStr"/>
      <c r="S2199" t="inlineStr"/>
      <c r="T2199" t="inlineStr"/>
      <c r="U2199" t="n">
        <v>0</v>
      </c>
      <c r="V2199" t="n">
        <v>500000000</v>
      </c>
      <c r="W2199" t="inlineStr"/>
      <c r="X2199" t="inlineStr">
        <is>
          <t>libre</t>
        </is>
      </c>
    </row>
    <row r="2200" ht="15" customHeight="1" s="1003">
      <c r="A2200" s="1019" t="inlineStr">
        <is>
          <t>Amidon, fibres, lipides et sons</t>
        </is>
      </c>
      <c r="B2200" t="inlineStr">
        <is>
          <t>Débouchés</t>
        </is>
      </c>
      <c r="C2200" t="inlineStr">
        <is>
          <t>kt</t>
        </is>
      </c>
      <c r="D2200" t="inlineStr">
        <is>
          <t>France</t>
        </is>
      </c>
      <c r="E2200" t="inlineStr">
        <is>
          <t>2015-16</t>
        </is>
      </c>
      <c r="F2200" t="inlineStr">
        <is>
          <t>Olive</t>
        </is>
      </c>
      <c r="G2200" t="inlineStr"/>
      <c r="H2200" t="inlineStr"/>
      <c r="I2200" t="inlineStr"/>
      <c r="J2200" t="inlineStr"/>
      <c r="K2200" t="inlineStr"/>
      <c r="L2200" t="inlineStr"/>
      <c r="M2200" t="inlineStr"/>
      <c r="N2200" t="inlineStr"/>
      <c r="O2200" t="n">
        <v>0</v>
      </c>
      <c r="P2200" t="n">
        <v>0</v>
      </c>
      <c r="Q2200" t="n">
        <v>0</v>
      </c>
      <c r="R2200" t="inlineStr"/>
      <c r="S2200" t="inlineStr"/>
      <c r="T2200" t="inlineStr"/>
      <c r="U2200" t="n">
        <v>0</v>
      </c>
      <c r="V2200" t="n">
        <v>500000000</v>
      </c>
      <c r="W2200" t="inlineStr"/>
      <c r="X2200" t="inlineStr">
        <is>
          <t>libre</t>
        </is>
      </c>
    </row>
    <row r="2201" ht="15" customHeight="1" s="1003">
      <c r="A2201" s="1019" t="inlineStr">
        <is>
          <t>Récolte</t>
        </is>
      </c>
      <c r="B2201" t="inlineStr">
        <is>
          <t>Olives</t>
        </is>
      </c>
      <c r="C2201" t="inlineStr">
        <is>
          <t>kt</t>
        </is>
      </c>
      <c r="D2201" t="inlineStr">
        <is>
          <t>France</t>
        </is>
      </c>
      <c r="E2201" t="inlineStr">
        <is>
          <t>2015-16</t>
        </is>
      </c>
      <c r="F2201" t="inlineStr">
        <is>
          <t>Olive</t>
        </is>
      </c>
      <c r="G2201" t="inlineStr">
        <is>
          <t>Récolte = 35 kt (Statistique Agricole Annuelle - SSP)</t>
        </is>
      </c>
      <c r="H2201" t="inlineStr"/>
      <c r="I2201" t="inlineStr">
        <is>
          <t>Statistique Agricole Annuelle - SSP</t>
        </is>
      </c>
      <c r="J2201" t="inlineStr"/>
      <c r="K2201" t="inlineStr">
        <is>
          <t>Volume</t>
        </is>
      </c>
      <c r="L2201" t="inlineStr">
        <is>
          <t>Récolte</t>
        </is>
      </c>
      <c r="M2201" t="inlineStr">
        <is>
          <t>Récoltes olive - AGRESTE</t>
        </is>
      </c>
      <c r="N2201" t="inlineStr"/>
      <c r="O2201" t="n">
        <v>35.5</v>
      </c>
      <c r="P2201" t="inlineStr"/>
      <c r="Q2201" t="inlineStr"/>
      <c r="R2201" t="n">
        <v>35.45</v>
      </c>
      <c r="S2201" t="n">
        <v>1.77</v>
      </c>
      <c r="T2201" t="n">
        <v>0.1</v>
      </c>
      <c r="U2201" t="n">
        <v>0</v>
      </c>
      <c r="V2201" t="n">
        <v>500000000</v>
      </c>
      <c r="W2201" t="n">
        <v>0</v>
      </c>
      <c r="X2201" t="inlineStr">
        <is>
          <t>mesuré</t>
        </is>
      </c>
    </row>
    <row r="2202" ht="15" customHeight="1" s="1003">
      <c r="A2202" s="1019" t="inlineStr">
        <is>
          <t>Récolte</t>
        </is>
      </c>
      <c r="B2202" t="inlineStr">
        <is>
          <t>Graines récoltées</t>
        </is>
      </c>
      <c r="C2202" t="inlineStr">
        <is>
          <t>kt</t>
        </is>
      </c>
      <c r="D2202" t="inlineStr">
        <is>
          <t>France</t>
        </is>
      </c>
      <c r="E2202" t="inlineStr">
        <is>
          <t>2015-16</t>
        </is>
      </c>
      <c r="F2202" t="inlineStr">
        <is>
          <t>Olive</t>
        </is>
      </c>
      <c r="G2202" t="inlineStr"/>
      <c r="H2202" t="inlineStr"/>
      <c r="I2202" t="inlineStr"/>
      <c r="J2202" t="inlineStr"/>
      <c r="K2202" t="inlineStr"/>
      <c r="L2202" t="inlineStr"/>
      <c r="M2202" t="inlineStr"/>
      <c r="N2202" t="inlineStr"/>
      <c r="O2202" t="n">
        <v>0</v>
      </c>
      <c r="P2202" t="n">
        <v>0</v>
      </c>
      <c r="Q2202" t="n">
        <v>500000000</v>
      </c>
      <c r="R2202" t="inlineStr"/>
      <c r="S2202" t="inlineStr"/>
      <c r="T2202" t="inlineStr"/>
      <c r="U2202" t="n">
        <v>0</v>
      </c>
      <c r="V2202" t="n">
        <v>500000000</v>
      </c>
      <c r="W2202" t="inlineStr"/>
      <c r="X2202" t="inlineStr">
        <is>
          <t>libre unbounded</t>
        </is>
      </c>
    </row>
    <row r="2203" ht="15" customHeight="1" s="1003">
      <c r="A2203" s="1019" t="inlineStr">
        <is>
          <t>Ferme</t>
        </is>
      </c>
      <c r="B2203" t="inlineStr">
        <is>
          <t>Stock final à la ferme</t>
        </is>
      </c>
      <c r="C2203" t="inlineStr">
        <is>
          <t>kt</t>
        </is>
      </c>
      <c r="D2203" t="inlineStr">
        <is>
          <t>France</t>
        </is>
      </c>
      <c r="E2203" t="inlineStr">
        <is>
          <t>2015-16</t>
        </is>
      </c>
      <c r="F2203" t="inlineStr">
        <is>
          <t>Olive</t>
        </is>
      </c>
      <c r="G2203" t="inlineStr"/>
      <c r="H2203" t="inlineStr"/>
      <c r="I2203" t="inlineStr"/>
      <c r="J2203" t="inlineStr">
        <is>
          <t>Le stock à la ferme est négligé</t>
        </is>
      </c>
      <c r="K2203" t="inlineStr"/>
      <c r="L2203" t="inlineStr">
        <is>
          <t>Stock final à la ferme</t>
        </is>
      </c>
      <c r="M2203" t="inlineStr"/>
      <c r="N2203" t="inlineStr"/>
      <c r="O2203" t="n">
        <v>0</v>
      </c>
      <c r="P2203" t="inlineStr"/>
      <c r="Q2203" t="inlineStr"/>
      <c r="R2203" t="n">
        <v>0</v>
      </c>
      <c r="S2203" t="n">
        <v>0</v>
      </c>
      <c r="T2203" t="inlineStr"/>
      <c r="U2203" t="n">
        <v>0</v>
      </c>
      <c r="V2203" t="n">
        <v>500000000</v>
      </c>
      <c r="W2203" t="n">
        <v>0</v>
      </c>
      <c r="X2203" t="inlineStr">
        <is>
          <t>mesuré</t>
        </is>
      </c>
    </row>
    <row r="2204" ht="15" customHeight="1" s="1003">
      <c r="A2204" s="1019" t="inlineStr">
        <is>
          <t>Ferme</t>
        </is>
      </c>
      <c r="B2204" t="inlineStr">
        <is>
          <t>Graines autoconsommées</t>
        </is>
      </c>
      <c r="C2204" t="inlineStr">
        <is>
          <t>kt</t>
        </is>
      </c>
      <c r="D2204" t="inlineStr">
        <is>
          <t>France</t>
        </is>
      </c>
      <c r="E2204" t="inlineStr">
        <is>
          <t>2015-16</t>
        </is>
      </c>
      <c r="F2204" t="inlineStr">
        <is>
          <t>Olive</t>
        </is>
      </c>
      <c r="G2204" t="inlineStr"/>
      <c r="H2204" t="inlineStr"/>
      <c r="I2204" t="inlineStr"/>
      <c r="J2204" t="inlineStr"/>
      <c r="K2204" t="inlineStr"/>
      <c r="L2204" t="inlineStr"/>
      <c r="M2204" t="inlineStr"/>
      <c r="N2204" t="inlineStr"/>
      <c r="O2204" t="n">
        <v>0</v>
      </c>
      <c r="P2204" t="inlineStr"/>
      <c r="Q2204" t="inlineStr"/>
      <c r="R2204" t="n">
        <v>0</v>
      </c>
      <c r="S2204" t="n">
        <v>0</v>
      </c>
      <c r="T2204" t="inlineStr"/>
      <c r="U2204" t="n">
        <v>0</v>
      </c>
      <c r="V2204" t="n">
        <v>500000000</v>
      </c>
      <c r="W2204" t="n">
        <v>0</v>
      </c>
      <c r="X2204" t="inlineStr">
        <is>
          <t>mesuré</t>
        </is>
      </c>
    </row>
    <row r="2205" ht="15" customHeight="1" s="1003">
      <c r="A2205" s="1019" t="inlineStr">
        <is>
          <t>Ferme</t>
        </is>
      </c>
      <c r="B2205" t="inlineStr">
        <is>
          <t>Stock final</t>
        </is>
      </c>
      <c r="C2205" t="inlineStr">
        <is>
          <t>kt</t>
        </is>
      </c>
      <c r="D2205" t="inlineStr">
        <is>
          <t>France</t>
        </is>
      </c>
      <c r="E2205" t="inlineStr">
        <is>
          <t>2015-16</t>
        </is>
      </c>
      <c r="F2205" t="inlineStr">
        <is>
          <t>Olive</t>
        </is>
      </c>
      <c r="G2205" t="inlineStr"/>
      <c r="H2205" t="inlineStr"/>
      <c r="I2205" t="inlineStr"/>
      <c r="J2205" t="inlineStr"/>
      <c r="K2205" t="inlineStr"/>
      <c r="L2205" t="inlineStr"/>
      <c r="M2205" t="inlineStr"/>
      <c r="N2205" t="inlineStr"/>
      <c r="O2205" t="n">
        <v>0</v>
      </c>
      <c r="P2205" t="inlineStr"/>
      <c r="Q2205" t="inlineStr"/>
      <c r="R2205" t="inlineStr"/>
      <c r="S2205" t="inlineStr"/>
      <c r="T2205" t="inlineStr"/>
      <c r="U2205" t="n">
        <v>0</v>
      </c>
      <c r="V2205" t="n">
        <v>500000000</v>
      </c>
      <c r="W2205" t="inlineStr"/>
      <c r="X2205" t="inlineStr">
        <is>
          <t>déterminé</t>
        </is>
      </c>
    </row>
    <row r="2206" ht="15" customHeight="1" s="1003">
      <c r="A2206" s="1019" t="inlineStr">
        <is>
          <t>OS</t>
        </is>
      </c>
      <c r="B2206" t="inlineStr">
        <is>
          <t>Graines collectées</t>
        </is>
      </c>
      <c r="C2206" t="inlineStr">
        <is>
          <t>kt</t>
        </is>
      </c>
      <c r="D2206" t="inlineStr">
        <is>
          <t>France</t>
        </is>
      </c>
      <c r="E2206" t="inlineStr">
        <is>
          <t>2015-16</t>
        </is>
      </c>
      <c r="F2206" t="inlineStr">
        <is>
          <t>Olive</t>
        </is>
      </c>
      <c r="G2206" t="inlineStr"/>
      <c r="H2206" t="inlineStr"/>
      <c r="I2206" t="inlineStr"/>
      <c r="J2206" t="inlineStr"/>
      <c r="K2206" t="inlineStr"/>
      <c r="L2206" t="inlineStr"/>
      <c r="M2206" t="inlineStr"/>
      <c r="N2206" t="inlineStr"/>
      <c r="O2206" t="n">
        <v>0</v>
      </c>
      <c r="P2206" t="n">
        <v>0</v>
      </c>
      <c r="Q2206" t="n">
        <v>500000000</v>
      </c>
      <c r="R2206" t="inlineStr"/>
      <c r="S2206" t="inlineStr"/>
      <c r="T2206" t="inlineStr"/>
      <c r="U2206" t="n">
        <v>0</v>
      </c>
      <c r="V2206" t="n">
        <v>500000000</v>
      </c>
      <c r="W2206" t="inlineStr"/>
      <c r="X2206" t="inlineStr">
        <is>
          <t>libre unbounded</t>
        </is>
      </c>
    </row>
    <row r="2207" ht="15" customHeight="1" s="1003">
      <c r="A2207" s="1019" t="inlineStr">
        <is>
          <t>OS</t>
        </is>
      </c>
      <c r="B2207" t="inlineStr">
        <is>
          <t>Stock final collecteurs</t>
        </is>
      </c>
      <c r="C2207" t="inlineStr">
        <is>
          <t>kt</t>
        </is>
      </c>
      <c r="D2207" t="inlineStr">
        <is>
          <t>France</t>
        </is>
      </c>
      <c r="E2207" t="inlineStr">
        <is>
          <t>2015-16</t>
        </is>
      </c>
      <c r="F2207" t="inlineStr">
        <is>
          <t>Olive</t>
        </is>
      </c>
      <c r="G2207" t="inlineStr"/>
      <c r="H2207" t="inlineStr"/>
      <c r="I2207" t="inlineStr"/>
      <c r="J2207" t="inlineStr"/>
      <c r="K2207" t="inlineStr"/>
      <c r="L2207" t="inlineStr"/>
      <c r="M2207" t="inlineStr"/>
      <c r="N2207" t="inlineStr"/>
      <c r="O2207" t="n">
        <v>0</v>
      </c>
      <c r="P2207" t="n">
        <v>0</v>
      </c>
      <c r="Q2207" t="n">
        <v>500000000</v>
      </c>
      <c r="R2207" t="inlineStr"/>
      <c r="S2207" t="inlineStr"/>
      <c r="T2207" t="inlineStr"/>
      <c r="U2207" t="n">
        <v>0</v>
      </c>
      <c r="V2207" t="n">
        <v>500000000</v>
      </c>
      <c r="W2207" t="inlineStr"/>
      <c r="X2207" t="inlineStr">
        <is>
          <t>libre unbounded</t>
        </is>
      </c>
    </row>
    <row r="2208" ht="15" customHeight="1" s="1003">
      <c r="A2208" s="1019" t="inlineStr">
        <is>
          <t>OS</t>
        </is>
      </c>
      <c r="B2208" t="inlineStr">
        <is>
          <t>Stock final</t>
        </is>
      </c>
      <c r="C2208" t="inlineStr">
        <is>
          <t>kt</t>
        </is>
      </c>
      <c r="D2208" t="inlineStr">
        <is>
          <t>France</t>
        </is>
      </c>
      <c r="E2208" t="inlineStr">
        <is>
          <t>2015-16</t>
        </is>
      </c>
      <c r="F2208" t="inlineStr">
        <is>
          <t>Olive</t>
        </is>
      </c>
      <c r="G2208" t="inlineStr"/>
      <c r="H2208" t="inlineStr"/>
      <c r="I2208" t="inlineStr"/>
      <c r="J2208" t="inlineStr"/>
      <c r="K2208" t="inlineStr"/>
      <c r="L2208" t="inlineStr"/>
      <c r="M2208" t="inlineStr"/>
      <c r="N2208" t="inlineStr"/>
      <c r="O2208" t="n">
        <v>0</v>
      </c>
      <c r="P2208" t="n">
        <v>0</v>
      </c>
      <c r="Q2208" t="n">
        <v>500000000</v>
      </c>
      <c r="R2208" t="inlineStr"/>
      <c r="S2208" t="inlineStr"/>
      <c r="T2208" t="inlineStr"/>
      <c r="U2208" t="n">
        <v>0</v>
      </c>
      <c r="V2208" t="n">
        <v>500000000</v>
      </c>
      <c r="W2208" t="inlineStr"/>
      <c r="X2208" t="inlineStr">
        <is>
          <t>libre unbounded</t>
        </is>
      </c>
    </row>
    <row r="2209" ht="15" customHeight="1" s="1003">
      <c r="A2209" s="1019" t="inlineStr">
        <is>
          <t>OS</t>
        </is>
      </c>
      <c r="B2209" t="inlineStr">
        <is>
          <t>Issues de silo</t>
        </is>
      </c>
      <c r="C2209" t="inlineStr">
        <is>
          <t>kt</t>
        </is>
      </c>
      <c r="D2209" t="inlineStr">
        <is>
          <t>France</t>
        </is>
      </c>
      <c r="E2209" t="inlineStr">
        <is>
          <t>2015-16</t>
        </is>
      </c>
      <c r="F2209" t="inlineStr">
        <is>
          <t>Olive</t>
        </is>
      </c>
      <c r="G2209" t="inlineStr"/>
      <c r="H2209" t="inlineStr"/>
      <c r="I2209" t="inlineStr"/>
      <c r="J2209" t="inlineStr"/>
      <c r="K2209" t="inlineStr"/>
      <c r="L2209" t="inlineStr"/>
      <c r="M2209" t="inlineStr"/>
      <c r="N2209" t="inlineStr"/>
      <c r="O2209" t="n">
        <v>0</v>
      </c>
      <c r="P2209" t="n">
        <v>0</v>
      </c>
      <c r="Q2209" t="n">
        <v>500000000</v>
      </c>
      <c r="R2209" t="inlineStr"/>
      <c r="S2209" t="inlineStr"/>
      <c r="T2209" t="inlineStr"/>
      <c r="U2209" t="n">
        <v>0</v>
      </c>
      <c r="V2209" t="n">
        <v>500000000</v>
      </c>
      <c r="W2209" t="inlineStr"/>
      <c r="X2209" t="inlineStr">
        <is>
          <t>libre unbounded</t>
        </is>
      </c>
    </row>
    <row r="2210" ht="15" customHeight="1" s="1003">
      <c r="A2210" s="1019" t="inlineStr">
        <is>
          <t>Trituration</t>
        </is>
      </c>
      <c r="B2210" t="inlineStr">
        <is>
          <t>Huile</t>
        </is>
      </c>
      <c r="C2210" t="inlineStr">
        <is>
          <t>kt</t>
        </is>
      </c>
      <c r="D2210" t="inlineStr">
        <is>
          <t>France</t>
        </is>
      </c>
      <c r="E2210" t="inlineStr">
        <is>
          <t>2015-16</t>
        </is>
      </c>
      <c r="F2210" t="inlineStr">
        <is>
          <t>Olive</t>
        </is>
      </c>
      <c r="G2210" t="inlineStr"/>
      <c r="H2210" t="inlineStr"/>
      <c r="I2210" t="inlineStr"/>
      <c r="J2210" t="inlineStr">
        <is>
          <t>Pas de trituration</t>
        </is>
      </c>
      <c r="K2210" t="inlineStr"/>
      <c r="L2210" t="inlineStr"/>
      <c r="M2210" t="inlineStr"/>
      <c r="N2210" t="inlineStr"/>
      <c r="O2210" t="n">
        <v>0</v>
      </c>
      <c r="P2210" t="inlineStr"/>
      <c r="Q2210" t="inlineStr"/>
      <c r="R2210" t="n">
        <v>0</v>
      </c>
      <c r="S2210" t="n">
        <v>0</v>
      </c>
      <c r="T2210" t="inlineStr"/>
      <c r="U2210" t="n">
        <v>0</v>
      </c>
      <c r="V2210" t="n">
        <v>500000000</v>
      </c>
      <c r="W2210" t="n">
        <v>0</v>
      </c>
      <c r="X2210" t="inlineStr">
        <is>
          <t>mesuré</t>
        </is>
      </c>
    </row>
    <row r="2211" ht="15" customHeight="1" s="1003">
      <c r="A2211" s="1019" t="inlineStr">
        <is>
          <t>Trituration</t>
        </is>
      </c>
      <c r="B2211" t="inlineStr">
        <is>
          <t>Tourteaux</t>
        </is>
      </c>
      <c r="C2211" t="inlineStr">
        <is>
          <t>kt</t>
        </is>
      </c>
      <c r="D2211" t="inlineStr">
        <is>
          <t>France</t>
        </is>
      </c>
      <c r="E2211" t="inlineStr">
        <is>
          <t>2015-16</t>
        </is>
      </c>
      <c r="F2211" t="inlineStr">
        <is>
          <t>Olive</t>
        </is>
      </c>
      <c r="G2211" t="inlineStr"/>
      <c r="H2211" t="inlineStr"/>
      <c r="I2211" t="inlineStr"/>
      <c r="J2211" t="inlineStr"/>
      <c r="K2211" t="inlineStr"/>
      <c r="L2211" t="inlineStr"/>
      <c r="M2211" t="inlineStr"/>
      <c r="N2211" t="inlineStr"/>
      <c r="O2211" t="n">
        <v>0</v>
      </c>
      <c r="P2211" t="inlineStr"/>
      <c r="Q2211" t="inlineStr"/>
      <c r="R2211" t="n">
        <v>0</v>
      </c>
      <c r="S2211" t="n">
        <v>0</v>
      </c>
      <c r="T2211" t="inlineStr"/>
      <c r="U2211" t="n">
        <v>0</v>
      </c>
      <c r="V2211" t="n">
        <v>500000000</v>
      </c>
      <c r="W2211" t="n">
        <v>0</v>
      </c>
      <c r="X2211" t="inlineStr">
        <is>
          <t>mesuré</t>
        </is>
      </c>
    </row>
    <row r="2212" ht="15" customHeight="1" s="1003">
      <c r="A2212" s="1019" t="inlineStr">
        <is>
          <t>Trituration</t>
        </is>
      </c>
      <c r="B2212" t="inlineStr">
        <is>
          <t>Coques (+ eau)</t>
        </is>
      </c>
      <c r="C2212" t="inlineStr">
        <is>
          <t>kt</t>
        </is>
      </c>
      <c r="D2212" t="inlineStr">
        <is>
          <t>France</t>
        </is>
      </c>
      <c r="E2212" t="inlineStr">
        <is>
          <t>2015-16</t>
        </is>
      </c>
      <c r="F2212" t="inlineStr">
        <is>
          <t>Olive</t>
        </is>
      </c>
      <c r="G2212" t="inlineStr"/>
      <c r="H2212" t="inlineStr"/>
      <c r="I2212" t="inlineStr"/>
      <c r="J2212" t="inlineStr"/>
      <c r="K2212" t="inlineStr"/>
      <c r="L2212" t="inlineStr"/>
      <c r="M2212" t="inlineStr"/>
      <c r="N2212" t="inlineStr"/>
      <c r="O2212" t="n">
        <v>0</v>
      </c>
      <c r="P2212" t="inlineStr"/>
      <c r="Q2212" t="inlineStr"/>
      <c r="R2212" t="inlineStr"/>
      <c r="S2212" t="inlineStr"/>
      <c r="T2212" t="inlineStr"/>
      <c r="U2212" t="n">
        <v>0</v>
      </c>
      <c r="V2212" t="n">
        <v>500000000</v>
      </c>
      <c r="W2212" t="inlineStr"/>
      <c r="X2212" t="inlineStr">
        <is>
          <t>déterminé</t>
        </is>
      </c>
    </row>
    <row r="2213" ht="15" customHeight="1" s="1003">
      <c r="A2213" s="1019" t="inlineStr">
        <is>
          <t>Moulin</t>
        </is>
      </c>
      <c r="B2213" t="inlineStr">
        <is>
          <t>Grignons d'olive</t>
        </is>
      </c>
      <c r="C2213" t="inlineStr">
        <is>
          <t>kt</t>
        </is>
      </c>
      <c r="D2213" t="inlineStr">
        <is>
          <t>France</t>
        </is>
      </c>
      <c r="E2213" t="inlineStr">
        <is>
          <t>2015-16</t>
        </is>
      </c>
      <c r="F2213" t="inlineStr">
        <is>
          <t>Olive</t>
        </is>
      </c>
      <c r="G2213" t="inlineStr"/>
      <c r="H2213" t="inlineStr"/>
      <c r="I2213" t="inlineStr"/>
      <c r="J2213" t="inlineStr"/>
      <c r="K2213" t="inlineStr"/>
      <c r="L2213" t="inlineStr">
        <is>
          <t>Production de grignons d'olive</t>
        </is>
      </c>
      <c r="M2213" t="inlineStr"/>
      <c r="N2213" t="inlineStr"/>
      <c r="O2213" t="n">
        <v>31.4</v>
      </c>
      <c r="P2213" t="inlineStr"/>
      <c r="Q2213" t="inlineStr"/>
      <c r="R2213" t="inlineStr"/>
      <c r="S2213" t="inlineStr"/>
      <c r="T2213" t="inlineStr"/>
      <c r="U2213" t="n">
        <v>0</v>
      </c>
      <c r="V2213" t="n">
        <v>500000000</v>
      </c>
      <c r="W2213" t="inlineStr"/>
      <c r="X2213" t="inlineStr">
        <is>
          <t>déterminé</t>
        </is>
      </c>
    </row>
    <row r="2214" ht="15" customHeight="1" s="1003">
      <c r="A2214" s="1019" t="inlineStr">
        <is>
          <t>Moulin</t>
        </is>
      </c>
      <c r="B2214" t="inlineStr">
        <is>
          <t>Huile d'olive</t>
        </is>
      </c>
      <c r="C2214" t="inlineStr">
        <is>
          <t>kt</t>
        </is>
      </c>
      <c r="D2214" t="inlineStr">
        <is>
          <t>France</t>
        </is>
      </c>
      <c r="E2214" t="inlineStr">
        <is>
          <t>2015-16</t>
        </is>
      </c>
      <c r="F2214" t="inlineStr">
        <is>
          <t>Olive</t>
        </is>
      </c>
      <c r="G2214" t="inlineStr">
        <is>
          <t>Production d'huile d'olive = 6 kt (FranceAgriMer)</t>
        </is>
      </c>
      <c r="H2214" t="inlineStr"/>
      <c r="I2214" t="inlineStr">
        <is>
          <t>FranceAgriMer</t>
        </is>
      </c>
      <c r="J2214" t="inlineStr"/>
      <c r="K2214" t="inlineStr">
        <is>
          <t>Volume</t>
        </is>
      </c>
      <c r="L2214" t="inlineStr">
        <is>
          <t>Production d'huile d'olive</t>
        </is>
      </c>
      <c r="M2214" t="inlineStr">
        <is>
          <t>Marché olive - AFIDOL, FAM</t>
        </is>
      </c>
      <c r="N2214" t="inlineStr"/>
      <c r="O2214" t="n">
        <v>5.53</v>
      </c>
      <c r="P2214" t="inlineStr"/>
      <c r="Q2214" t="inlineStr"/>
      <c r="R2214" t="n">
        <v>5.53</v>
      </c>
      <c r="S2214" t="n">
        <v>0.28</v>
      </c>
      <c r="T2214" t="n">
        <v>0.1</v>
      </c>
      <c r="U2214" t="n">
        <v>0</v>
      </c>
      <c r="V2214" t="n">
        <v>500000000</v>
      </c>
      <c r="W2214" t="n">
        <v>0</v>
      </c>
      <c r="X2214" t="inlineStr">
        <is>
          <t>mesuré</t>
        </is>
      </c>
    </row>
    <row r="2215" ht="15" customHeight="1" s="1003">
      <c r="A2215" s="1019" t="inlineStr">
        <is>
          <t>Conservation ou préparation d'olives</t>
        </is>
      </c>
      <c r="B2215" t="inlineStr">
        <is>
          <t>Olives de table</t>
        </is>
      </c>
      <c r="C2215" t="inlineStr">
        <is>
          <t>kt</t>
        </is>
      </c>
      <c r="D2215" t="inlineStr">
        <is>
          <t>France</t>
        </is>
      </c>
      <c r="E2215" t="inlineStr">
        <is>
          <t>2015-16</t>
        </is>
      </c>
      <c r="F2215" t="inlineStr">
        <is>
          <t>Olive</t>
        </is>
      </c>
      <c r="G2215" t="inlineStr"/>
      <c r="H2215" t="inlineStr"/>
      <c r="I2215" t="inlineStr"/>
      <c r="J2215" t="inlineStr"/>
      <c r="K2215" t="inlineStr"/>
      <c r="L2215" t="inlineStr"/>
      <c r="M2215" t="inlineStr"/>
      <c r="N2215" t="inlineStr"/>
      <c r="O2215" t="n">
        <v>1.59</v>
      </c>
      <c r="P2215" t="inlineStr"/>
      <c r="Q2215" t="inlineStr"/>
      <c r="R2215" t="inlineStr"/>
      <c r="S2215" t="inlineStr"/>
      <c r="T2215" t="inlineStr"/>
      <c r="U2215" t="n">
        <v>0</v>
      </c>
      <c r="V2215" t="n">
        <v>500000000</v>
      </c>
      <c r="W2215" t="inlineStr"/>
      <c r="X2215" t="inlineStr">
        <is>
          <t>déterminé</t>
        </is>
      </c>
    </row>
    <row r="2216" ht="15" customHeight="1" s="1003">
      <c r="A2216" s="1019" t="inlineStr">
        <is>
          <t>Fabrication de produits alimentaires</t>
        </is>
      </c>
      <c r="B2216" t="inlineStr">
        <is>
          <t>Produits alimentaires</t>
        </is>
      </c>
      <c r="C2216" t="inlineStr">
        <is>
          <t>kt</t>
        </is>
      </c>
      <c r="D2216" t="inlineStr">
        <is>
          <t>France</t>
        </is>
      </c>
      <c r="E2216" t="inlineStr">
        <is>
          <t>2015-16</t>
        </is>
      </c>
      <c r="F2216" t="inlineStr">
        <is>
          <t>Olive</t>
        </is>
      </c>
      <c r="G2216" t="inlineStr"/>
      <c r="H2216" t="inlineStr"/>
      <c r="I2216" t="inlineStr"/>
      <c r="J2216" t="inlineStr"/>
      <c r="K2216" t="inlineStr"/>
      <c r="L2216" t="inlineStr"/>
      <c r="M2216" t="inlineStr"/>
      <c r="N2216" t="inlineStr"/>
      <c r="O2216" t="n">
        <v>0</v>
      </c>
      <c r="P2216" t="inlineStr"/>
      <c r="Q2216" t="inlineStr"/>
      <c r="R2216" t="inlineStr"/>
      <c r="S2216" t="inlineStr"/>
      <c r="T2216" t="inlineStr"/>
      <c r="U2216" t="n">
        <v>0</v>
      </c>
      <c r="V2216" t="n">
        <v>500000000</v>
      </c>
      <c r="W2216" t="inlineStr"/>
      <c r="X2216" t="inlineStr">
        <is>
          <t>déterminé</t>
        </is>
      </c>
    </row>
    <row r="2217" ht="15" customHeight="1" s="1003">
      <c r="A2217" s="1019" t="inlineStr">
        <is>
          <t>Amidonnerie</t>
        </is>
      </c>
      <c r="B2217" t="inlineStr">
        <is>
          <t>Fibres, lipides et sons</t>
        </is>
      </c>
      <c r="C2217" t="inlineStr">
        <is>
          <t>kt</t>
        </is>
      </c>
      <c r="D2217" t="inlineStr">
        <is>
          <t>France</t>
        </is>
      </c>
      <c r="E2217" t="inlineStr">
        <is>
          <t>2015-16</t>
        </is>
      </c>
      <c r="F2217" t="inlineStr">
        <is>
          <t>Olive</t>
        </is>
      </c>
      <c r="G2217" t="inlineStr"/>
      <c r="H2217" t="inlineStr"/>
      <c r="I2217" t="inlineStr"/>
      <c r="J2217" t="inlineStr"/>
      <c r="K2217" t="inlineStr"/>
      <c r="L2217" t="inlineStr"/>
      <c r="M2217" t="inlineStr"/>
      <c r="N2217" t="inlineStr"/>
      <c r="O2217" t="n">
        <v>0</v>
      </c>
      <c r="P2217" t="n">
        <v>0</v>
      </c>
      <c r="Q2217" t="n">
        <v>-0</v>
      </c>
      <c r="R2217" t="inlineStr"/>
      <c r="S2217" t="inlineStr"/>
      <c r="T2217" t="inlineStr"/>
      <c r="U2217" t="n">
        <v>0</v>
      </c>
      <c r="V2217" t="n">
        <v>500000000</v>
      </c>
      <c r="W2217" t="inlineStr"/>
      <c r="X2217" t="inlineStr">
        <is>
          <t>libre</t>
        </is>
      </c>
    </row>
    <row r="2218" ht="15" customHeight="1" s="1003">
      <c r="A2218" s="1019" t="inlineStr">
        <is>
          <t>Amidonnerie</t>
        </is>
      </c>
      <c r="B2218" t="inlineStr">
        <is>
          <t>Amidon</t>
        </is>
      </c>
      <c r="C2218" t="inlineStr">
        <is>
          <t>kt</t>
        </is>
      </c>
      <c r="D2218" t="inlineStr">
        <is>
          <t>France</t>
        </is>
      </c>
      <c r="E2218" t="inlineStr">
        <is>
          <t>2015-16</t>
        </is>
      </c>
      <c r="F2218" t="inlineStr">
        <is>
          <t>Olive</t>
        </is>
      </c>
      <c r="G2218" t="inlineStr"/>
      <c r="H2218" t="inlineStr"/>
      <c r="I2218" t="inlineStr"/>
      <c r="J2218" t="inlineStr"/>
      <c r="K2218" t="inlineStr"/>
      <c r="L2218" t="inlineStr"/>
      <c r="M2218" t="inlineStr"/>
      <c r="N2218" t="inlineStr"/>
      <c r="O2218" t="n">
        <v>0</v>
      </c>
      <c r="P2218" t="n">
        <v>0</v>
      </c>
      <c r="Q2218" t="n">
        <v>-0</v>
      </c>
      <c r="R2218" t="inlineStr"/>
      <c r="S2218" t="inlineStr"/>
      <c r="T2218" t="inlineStr"/>
      <c r="U2218" t="n">
        <v>0</v>
      </c>
      <c r="V2218" t="n">
        <v>500000000</v>
      </c>
      <c r="W2218" t="inlineStr"/>
      <c r="X2218" t="inlineStr">
        <is>
          <t>libre</t>
        </is>
      </c>
    </row>
    <row r="2219" ht="15" customHeight="1" s="1003">
      <c r="A2219" s="1019" t="inlineStr">
        <is>
          <t>Amidonnerie</t>
        </is>
      </c>
      <c r="B2219" t="inlineStr">
        <is>
          <t>Protéine</t>
        </is>
      </c>
      <c r="C2219" t="inlineStr">
        <is>
          <t>kt</t>
        </is>
      </c>
      <c r="D2219" t="inlineStr">
        <is>
          <t>France</t>
        </is>
      </c>
      <c r="E2219" t="inlineStr">
        <is>
          <t>2015-16</t>
        </is>
      </c>
      <c r="F2219" t="inlineStr">
        <is>
          <t>Olive</t>
        </is>
      </c>
      <c r="G2219" t="inlineStr"/>
      <c r="H2219" t="inlineStr"/>
      <c r="I2219" t="inlineStr"/>
      <c r="J2219" t="inlineStr"/>
      <c r="K2219" t="inlineStr"/>
      <c r="L2219" t="inlineStr"/>
      <c r="M2219" t="inlineStr"/>
      <c r="N2219" t="inlineStr"/>
      <c r="O2219" t="n">
        <v>0</v>
      </c>
      <c r="P2219" t="n">
        <v>0</v>
      </c>
      <c r="Q2219" t="n">
        <v>-0</v>
      </c>
      <c r="R2219" t="inlineStr"/>
      <c r="S2219" t="inlineStr"/>
      <c r="T2219" t="inlineStr"/>
      <c r="U2219" t="n">
        <v>0</v>
      </c>
      <c r="V2219" t="n">
        <v>500000000</v>
      </c>
      <c r="W2219" t="inlineStr"/>
      <c r="X2219" t="inlineStr">
        <is>
          <t>libre</t>
        </is>
      </c>
    </row>
    <row r="2220" ht="15" customHeight="1" s="1003">
      <c r="A2220" s="1019" t="inlineStr">
        <is>
          <t>Meunerie</t>
        </is>
      </c>
      <c r="B2220" t="inlineStr">
        <is>
          <t>Sons</t>
        </is>
      </c>
      <c r="C2220" t="inlineStr">
        <is>
          <t>kt</t>
        </is>
      </c>
      <c r="D2220" t="inlineStr">
        <is>
          <t>France</t>
        </is>
      </c>
      <c r="E2220" t="inlineStr">
        <is>
          <t>2015-16</t>
        </is>
      </c>
      <c r="F2220" t="inlineStr">
        <is>
          <t>Olive</t>
        </is>
      </c>
      <c r="G2220" t="inlineStr"/>
      <c r="H2220" t="inlineStr"/>
      <c r="I2220" t="inlineStr"/>
      <c r="J2220" t="inlineStr"/>
      <c r="K2220" t="inlineStr"/>
      <c r="L2220" t="inlineStr"/>
      <c r="M2220" t="inlineStr"/>
      <c r="N2220" t="inlineStr"/>
      <c r="O2220" t="n">
        <v>0</v>
      </c>
      <c r="P2220" t="n">
        <v>0</v>
      </c>
      <c r="Q2220" t="n">
        <v>-0</v>
      </c>
      <c r="R2220" t="inlineStr"/>
      <c r="S2220" t="inlineStr"/>
      <c r="T2220" t="inlineStr"/>
      <c r="U2220" t="n">
        <v>0</v>
      </c>
      <c r="V2220" t="n">
        <v>500000000</v>
      </c>
      <c r="W2220" t="inlineStr"/>
      <c r="X2220" t="inlineStr">
        <is>
          <t>libre</t>
        </is>
      </c>
    </row>
    <row r="2221" ht="15" customHeight="1" s="1003">
      <c r="A2221" s="1019" t="inlineStr">
        <is>
          <t>Meunerie</t>
        </is>
      </c>
      <c r="B2221" t="inlineStr">
        <is>
          <t>Farine</t>
        </is>
      </c>
      <c r="C2221" t="inlineStr">
        <is>
          <t>kt</t>
        </is>
      </c>
      <c r="D2221" t="inlineStr">
        <is>
          <t>France</t>
        </is>
      </c>
      <c r="E2221" t="inlineStr">
        <is>
          <t>2015-16</t>
        </is>
      </c>
      <c r="F2221" t="inlineStr">
        <is>
          <t>Olive</t>
        </is>
      </c>
      <c r="G2221" t="inlineStr"/>
      <c r="H2221" t="inlineStr"/>
      <c r="I2221" t="inlineStr"/>
      <c r="J2221" t="inlineStr"/>
      <c r="K2221" t="inlineStr"/>
      <c r="L2221" t="inlineStr"/>
      <c r="M2221" t="inlineStr"/>
      <c r="N2221" t="inlineStr"/>
      <c r="O2221" t="n">
        <v>0</v>
      </c>
      <c r="P2221" t="n">
        <v>0</v>
      </c>
      <c r="Q2221" t="n">
        <v>-0</v>
      </c>
      <c r="R2221" t="inlineStr"/>
      <c r="S2221" t="inlineStr"/>
      <c r="T2221" t="inlineStr"/>
      <c r="U2221" t="n">
        <v>0</v>
      </c>
      <c r="V2221" t="n">
        <v>500000000</v>
      </c>
      <c r="W2221" t="inlineStr"/>
      <c r="X2221" t="inlineStr">
        <is>
          <t>libre</t>
        </is>
      </c>
    </row>
    <row r="2222" ht="15" customHeight="1" s="1003">
      <c r="A2222" s="1019" t="inlineStr">
        <is>
          <t>Fabrication d'ingrédients</t>
        </is>
      </c>
      <c r="B2222" t="inlineStr">
        <is>
          <t>Amidon, fibres, lipides et sons</t>
        </is>
      </c>
      <c r="C2222" t="inlineStr">
        <is>
          <t>kt</t>
        </is>
      </c>
      <c r="D2222" t="inlineStr">
        <is>
          <t>France</t>
        </is>
      </c>
      <c r="E2222" t="inlineStr">
        <is>
          <t>2015-16</t>
        </is>
      </c>
      <c r="F2222" t="inlineStr">
        <is>
          <t>Olive</t>
        </is>
      </c>
      <c r="G2222" t="inlineStr"/>
      <c r="H2222" t="inlineStr"/>
      <c r="I2222" t="inlineStr"/>
      <c r="J2222" t="inlineStr"/>
      <c r="K2222" t="inlineStr"/>
      <c r="L2222" t="inlineStr"/>
      <c r="M2222" t="inlineStr"/>
      <c r="N2222" t="inlineStr"/>
      <c r="O2222" t="n">
        <v>0</v>
      </c>
      <c r="P2222" t="n">
        <v>0</v>
      </c>
      <c r="Q2222" t="n">
        <v>-0</v>
      </c>
      <c r="R2222" t="inlineStr"/>
      <c r="S2222" t="inlineStr"/>
      <c r="T2222" t="inlineStr"/>
      <c r="U2222" t="n">
        <v>0</v>
      </c>
      <c r="V2222" t="n">
        <v>500000000</v>
      </c>
      <c r="W2222" t="inlineStr"/>
      <c r="X2222" t="inlineStr">
        <is>
          <t>libre</t>
        </is>
      </c>
    </row>
    <row r="2223" ht="15" customHeight="1" s="1003">
      <c r="A2223" s="1019" t="inlineStr">
        <is>
          <t>Fabrication d'ingrédients</t>
        </is>
      </c>
      <c r="B2223" t="inlineStr">
        <is>
          <t>MPV</t>
        </is>
      </c>
      <c r="C2223" t="inlineStr">
        <is>
          <t>kt</t>
        </is>
      </c>
      <c r="D2223" t="inlineStr">
        <is>
          <t>France</t>
        </is>
      </c>
      <c r="E2223" t="inlineStr">
        <is>
          <t>2015-16</t>
        </is>
      </c>
      <c r="F2223" t="inlineStr">
        <is>
          <t>Olive</t>
        </is>
      </c>
      <c r="G2223" t="inlineStr"/>
      <c r="H2223" t="inlineStr"/>
      <c r="I2223" t="inlineStr"/>
      <c r="J2223" t="inlineStr"/>
      <c r="K2223" t="inlineStr"/>
      <c r="L2223" t="inlineStr"/>
      <c r="M2223" t="inlineStr"/>
      <c r="N2223" t="inlineStr"/>
      <c r="O2223" t="n">
        <v>0</v>
      </c>
      <c r="P2223" t="n">
        <v>0</v>
      </c>
      <c r="Q2223" t="n">
        <v>-0</v>
      </c>
      <c r="R2223" t="inlineStr"/>
      <c r="S2223" t="inlineStr"/>
      <c r="T2223" t="inlineStr"/>
      <c r="U2223" t="n">
        <v>0</v>
      </c>
      <c r="V2223" t="n">
        <v>500000000</v>
      </c>
      <c r="W2223" t="inlineStr"/>
      <c r="X2223" t="inlineStr">
        <is>
          <t>libre</t>
        </is>
      </c>
    </row>
    <row r="2224" ht="15" customHeight="1" s="1003">
      <c r="A2224" s="1019" t="inlineStr">
        <is>
          <t>Ecart statistique</t>
        </is>
      </c>
      <c r="B2224" t="inlineStr">
        <is>
          <t>Graines collectées</t>
        </is>
      </c>
      <c r="C2224" t="inlineStr">
        <is>
          <t>kt</t>
        </is>
      </c>
      <c r="D2224" t="inlineStr">
        <is>
          <t>France</t>
        </is>
      </c>
      <c r="E2224" t="inlineStr">
        <is>
          <t>2015-16</t>
        </is>
      </c>
      <c r="F2224" t="inlineStr">
        <is>
          <t>Olive</t>
        </is>
      </c>
      <c r="G2224" t="inlineStr"/>
      <c r="H2224" t="inlineStr"/>
      <c r="I2224" t="inlineStr"/>
      <c r="J2224" t="inlineStr"/>
      <c r="K2224" t="inlineStr"/>
      <c r="L2224" t="inlineStr"/>
      <c r="M2224" t="inlineStr"/>
      <c r="N2224" t="inlineStr"/>
      <c r="O2224" t="n">
        <v>0</v>
      </c>
      <c r="P2224" t="inlineStr"/>
      <c r="Q2224" t="inlineStr"/>
      <c r="R2224" t="n">
        <v>0</v>
      </c>
      <c r="S2224" t="n">
        <v>0</v>
      </c>
      <c r="T2224" t="inlineStr"/>
      <c r="U2224" t="n">
        <v>0</v>
      </c>
      <c r="V2224" t="n">
        <v>500000000</v>
      </c>
      <c r="W2224" t="n">
        <v>0</v>
      </c>
      <c r="X2224" t="inlineStr">
        <is>
          <t>mesuré</t>
        </is>
      </c>
    </row>
    <row r="2225" ht="15" customHeight="1" s="1003">
      <c r="A2225" s="1019" t="inlineStr">
        <is>
          <t>Ecart statistique</t>
        </is>
      </c>
      <c r="B2225" t="inlineStr">
        <is>
          <t>Olives</t>
        </is>
      </c>
      <c r="C2225" t="inlineStr">
        <is>
          <t>kt</t>
        </is>
      </c>
      <c r="D2225" t="inlineStr">
        <is>
          <t>France</t>
        </is>
      </c>
      <c r="E2225" t="inlineStr">
        <is>
          <t>2015-16</t>
        </is>
      </c>
      <c r="F2225" t="inlineStr">
        <is>
          <t>Olive</t>
        </is>
      </c>
      <c r="G2225" t="inlineStr"/>
      <c r="H2225" t="inlineStr"/>
      <c r="I2225" t="inlineStr"/>
      <c r="J2225" t="inlineStr"/>
      <c r="K2225" t="inlineStr"/>
      <c r="L2225" t="inlineStr">
        <is>
          <t>Ecart statistique constaté dans les données collectées, demandant une réconciliation</t>
        </is>
      </c>
      <c r="M2225" t="inlineStr"/>
      <c r="N2225" t="inlineStr">
        <is>
          <t>Ecart statistique</t>
        </is>
      </c>
      <c r="O2225" t="n">
        <v>0.82</v>
      </c>
      <c r="P2225" t="inlineStr"/>
      <c r="Q2225" t="inlineStr"/>
      <c r="R2225" t="inlineStr"/>
      <c r="S2225" t="inlineStr"/>
      <c r="T2225" t="inlineStr"/>
      <c r="U2225" t="n">
        <v>0</v>
      </c>
      <c r="V2225" t="n">
        <v>500000000</v>
      </c>
      <c r="W2225" t="inlineStr"/>
      <c r="X2225" t="inlineStr">
        <is>
          <t>déterminé</t>
        </is>
      </c>
    </row>
    <row r="2226" ht="15" customHeight="1" s="1003">
      <c r="A2226" s="1019" t="inlineStr">
        <is>
          <t>Ecart statistique</t>
        </is>
      </c>
      <c r="B2226" t="inlineStr">
        <is>
          <t>Fabrication de produits alimentaires</t>
        </is>
      </c>
      <c r="C2226" t="inlineStr">
        <is>
          <t>kt</t>
        </is>
      </c>
      <c r="D2226" t="inlineStr">
        <is>
          <t>France</t>
        </is>
      </c>
      <c r="E2226" t="inlineStr">
        <is>
          <t>2015-16</t>
        </is>
      </c>
      <c r="F2226" t="inlineStr">
        <is>
          <t>Olive</t>
        </is>
      </c>
      <c r="G2226" t="inlineStr"/>
      <c r="H2226" t="inlineStr"/>
      <c r="I2226" t="inlineStr"/>
      <c r="J2226" t="inlineStr"/>
      <c r="K2226" t="inlineStr"/>
      <c r="L2226" t="inlineStr"/>
      <c r="M2226" t="inlineStr"/>
      <c r="N2226" t="inlineStr"/>
      <c r="O2226" t="n">
        <v>0</v>
      </c>
      <c r="P2226" t="inlineStr"/>
      <c r="Q2226" t="inlineStr"/>
      <c r="R2226" t="n">
        <v>0</v>
      </c>
      <c r="S2226" t="n">
        <v>0</v>
      </c>
      <c r="T2226" t="inlineStr"/>
      <c r="U2226" t="n">
        <v>0</v>
      </c>
      <c r="V2226" t="n">
        <v>500000000</v>
      </c>
      <c r="W2226" t="n">
        <v>0</v>
      </c>
      <c r="X2226" t="inlineStr">
        <is>
          <t>mesuré</t>
        </is>
      </c>
    </row>
    <row r="2227" ht="15" customHeight="1" s="1003">
      <c r="A2227" s="1019" t="inlineStr">
        <is>
          <t>Ecart statistique</t>
        </is>
      </c>
      <c r="B2227" t="inlineStr">
        <is>
          <t>Olives de table</t>
        </is>
      </c>
      <c r="C2227" t="inlineStr">
        <is>
          <t>kt</t>
        </is>
      </c>
      <c r="D2227" t="inlineStr">
        <is>
          <t>France</t>
        </is>
      </c>
      <c r="E2227" t="inlineStr">
        <is>
          <t>2015-16</t>
        </is>
      </c>
      <c r="F2227" t="inlineStr">
        <is>
          <t>Olive</t>
        </is>
      </c>
      <c r="G2227" t="inlineStr"/>
      <c r="H2227" t="inlineStr"/>
      <c r="I2227" t="inlineStr"/>
      <c r="J2227" t="inlineStr"/>
      <c r="K2227" t="inlineStr"/>
      <c r="L2227" t="inlineStr"/>
      <c r="M2227" t="inlineStr"/>
      <c r="N2227" t="inlineStr"/>
      <c r="O2227" t="n">
        <v>0</v>
      </c>
      <c r="P2227" t="inlineStr"/>
      <c r="Q2227" t="inlineStr"/>
      <c r="R2227" t="n">
        <v>0</v>
      </c>
      <c r="S2227" t="n">
        <v>0</v>
      </c>
      <c r="T2227" t="inlineStr"/>
      <c r="U2227" t="n">
        <v>0</v>
      </c>
      <c r="V2227" t="n">
        <v>500000000</v>
      </c>
      <c r="W2227" t="n">
        <v>0</v>
      </c>
      <c r="X2227" t="inlineStr">
        <is>
          <t>mesuré</t>
        </is>
      </c>
    </row>
    <row r="2228" ht="15" customHeight="1" s="1003">
      <c r="A2228" s="1019" t="inlineStr">
        <is>
          <t>Import</t>
        </is>
      </c>
      <c r="B2228" t="inlineStr">
        <is>
          <t>Huile</t>
        </is>
      </c>
      <c r="C2228" t="inlineStr">
        <is>
          <t>kt</t>
        </is>
      </c>
      <c r="D2228" t="inlineStr">
        <is>
          <t>France</t>
        </is>
      </c>
      <c r="E2228" t="inlineStr">
        <is>
          <t>2015-16</t>
        </is>
      </c>
      <c r="F2228" t="inlineStr">
        <is>
          <t>Olive</t>
        </is>
      </c>
      <c r="G2228" t="inlineStr"/>
      <c r="H2228" t="inlineStr"/>
      <c r="I2228" t="inlineStr"/>
      <c r="J2228" t="inlineStr"/>
      <c r="K2228" t="inlineStr"/>
      <c r="L2228" t="inlineStr"/>
      <c r="M2228" t="inlineStr"/>
      <c r="N2228" t="inlineStr"/>
      <c r="O2228" t="n">
        <v>0</v>
      </c>
      <c r="P2228" t="n">
        <v>0</v>
      </c>
      <c r="Q2228" t="n">
        <v>500000000</v>
      </c>
      <c r="R2228" t="inlineStr"/>
      <c r="S2228" t="inlineStr"/>
      <c r="T2228" t="inlineStr"/>
      <c r="U2228" t="n">
        <v>0</v>
      </c>
      <c r="V2228" t="n">
        <v>500000000</v>
      </c>
      <c r="W2228" t="inlineStr"/>
      <c r="X2228" t="inlineStr">
        <is>
          <t>libre unbounded</t>
        </is>
      </c>
    </row>
    <row r="2229" ht="15" customHeight="1" s="1003">
      <c r="A2229" s="1019" t="inlineStr">
        <is>
          <t>Import</t>
        </is>
      </c>
      <c r="B2229" t="inlineStr">
        <is>
          <t>Tourteaux</t>
        </is>
      </c>
      <c r="C2229" t="inlineStr">
        <is>
          <t>kt</t>
        </is>
      </c>
      <c r="D2229" t="inlineStr">
        <is>
          <t>France</t>
        </is>
      </c>
      <c r="E2229" t="inlineStr">
        <is>
          <t>2015-16</t>
        </is>
      </c>
      <c r="F2229" t="inlineStr">
        <is>
          <t>Olive</t>
        </is>
      </c>
      <c r="G2229" t="inlineStr"/>
      <c r="H2229" t="inlineStr"/>
      <c r="I2229" t="inlineStr"/>
      <c r="J2229" t="inlineStr"/>
      <c r="K2229" t="inlineStr"/>
      <c r="L2229" t="inlineStr"/>
      <c r="M2229" t="inlineStr"/>
      <c r="N2229" t="inlineStr"/>
      <c r="O2229" t="n">
        <v>0</v>
      </c>
      <c r="P2229" t="n">
        <v>0</v>
      </c>
      <c r="Q2229" t="n">
        <v>500000000</v>
      </c>
      <c r="R2229" t="inlineStr"/>
      <c r="S2229" t="inlineStr"/>
      <c r="T2229" t="inlineStr"/>
      <c r="U2229" t="n">
        <v>0</v>
      </c>
      <c r="V2229" t="n">
        <v>500000000</v>
      </c>
      <c r="W2229" t="inlineStr"/>
      <c r="X2229" t="inlineStr">
        <is>
          <t>libre unbounded</t>
        </is>
      </c>
    </row>
    <row r="2230" ht="15" customHeight="1" s="1003">
      <c r="A2230" s="1019" t="inlineStr">
        <is>
          <t>Import</t>
        </is>
      </c>
      <c r="B2230" t="inlineStr">
        <is>
          <t>Olives</t>
        </is>
      </c>
      <c r="C2230" t="inlineStr">
        <is>
          <t>kt</t>
        </is>
      </c>
      <c r="D2230" t="inlineStr">
        <is>
          <t>France</t>
        </is>
      </c>
      <c r="E2230" t="inlineStr">
        <is>
          <t>2015-16</t>
        </is>
      </c>
      <c r="F2230" t="inlineStr">
        <is>
          <t>Olive</t>
        </is>
      </c>
      <c r="G2230" t="inlineStr"/>
      <c r="H2230" t="inlineStr">
        <is>
          <t>Importation d'olives = 2 kt (Douanes françaises - Eurostat)</t>
        </is>
      </c>
      <c r="I2230" t="inlineStr">
        <is>
          <t>Douanes françaises - Eurostat</t>
        </is>
      </c>
      <c r="J2230" t="inlineStr"/>
      <c r="K2230" t="inlineStr">
        <is>
          <t>Volume</t>
        </is>
      </c>
      <c r="L2230" t="inlineStr">
        <is>
          <t>Importation d'olives</t>
        </is>
      </c>
      <c r="M2230" t="inlineStr">
        <is>
          <t>Echanges mensuels - EUROSTAT</t>
        </is>
      </c>
      <c r="N2230" t="inlineStr"/>
      <c r="O2230" t="n">
        <v>2.29</v>
      </c>
      <c r="P2230" t="inlineStr"/>
      <c r="Q2230" t="inlineStr"/>
      <c r="R2230" t="n">
        <v>2.29</v>
      </c>
      <c r="S2230" t="n">
        <v>0.11</v>
      </c>
      <c r="T2230" t="n">
        <v>0.1</v>
      </c>
      <c r="U2230" t="n">
        <v>0</v>
      </c>
      <c r="V2230" t="n">
        <v>500000000</v>
      </c>
      <c r="W2230" t="n">
        <v>0</v>
      </c>
      <c r="X2230" t="inlineStr">
        <is>
          <t>mesuré</t>
        </is>
      </c>
    </row>
    <row r="2231" ht="15" customHeight="1" s="1003">
      <c r="A2231" s="1019" t="inlineStr">
        <is>
          <t>Import</t>
        </is>
      </c>
      <c r="B2231" t="inlineStr">
        <is>
          <t>Huile d'olive</t>
        </is>
      </c>
      <c r="C2231" t="inlineStr">
        <is>
          <t>kt</t>
        </is>
      </c>
      <c r="D2231" t="inlineStr">
        <is>
          <t>France</t>
        </is>
      </c>
      <c r="E2231" t="inlineStr">
        <is>
          <t>2015-16</t>
        </is>
      </c>
      <c r="F2231" t="inlineStr">
        <is>
          <t>Olive</t>
        </is>
      </c>
      <c r="G2231" t="inlineStr"/>
      <c r="H2231" t="inlineStr">
        <is>
          <t>Importation d'huile d'olive = 118 kt (Douanes françaises - Eurostat)</t>
        </is>
      </c>
      <c r="I2231" t="inlineStr">
        <is>
          <t>Douanes françaises - Eurostat</t>
        </is>
      </c>
      <c r="J2231" t="inlineStr"/>
      <c r="K2231" t="inlineStr">
        <is>
          <t>Volume</t>
        </is>
      </c>
      <c r="L2231" t="inlineStr">
        <is>
          <t>Importation d'huile d'olive</t>
        </is>
      </c>
      <c r="M2231" t="inlineStr">
        <is>
          <t>Echanges annuels - EUROSTAT</t>
        </is>
      </c>
      <c r="N2231" t="inlineStr"/>
      <c r="O2231" t="n">
        <v>118</v>
      </c>
      <c r="P2231" t="inlineStr"/>
      <c r="Q2231" t="inlineStr"/>
      <c r="R2231" t="n">
        <v>118.25</v>
      </c>
      <c r="S2231" t="n">
        <v>5.91</v>
      </c>
      <c r="T2231" t="n">
        <v>0.1</v>
      </c>
      <c r="U2231" t="n">
        <v>0</v>
      </c>
      <c r="V2231" t="n">
        <v>500000000</v>
      </c>
      <c r="W2231" t="n">
        <v>0</v>
      </c>
      <c r="X2231" t="inlineStr">
        <is>
          <t>mesuré</t>
        </is>
      </c>
    </row>
    <row r="2232" ht="15" customHeight="1" s="1003">
      <c r="A2232" s="1019" t="inlineStr">
        <is>
          <t>Import</t>
        </is>
      </c>
      <c r="B2232" t="inlineStr">
        <is>
          <t>Grignons d'olive</t>
        </is>
      </c>
      <c r="C2232" t="inlineStr">
        <is>
          <t>kt</t>
        </is>
      </c>
      <c r="D2232" t="inlineStr">
        <is>
          <t>France</t>
        </is>
      </c>
      <c r="E2232" t="inlineStr">
        <is>
          <t>2015-16</t>
        </is>
      </c>
      <c r="F2232" t="inlineStr">
        <is>
          <t>Olive</t>
        </is>
      </c>
      <c r="G2232" t="inlineStr"/>
      <c r="H2232" t="inlineStr">
        <is>
          <t>Importation de grignons d'olive = 9 kt (Douanes françaises - Eurostat)</t>
        </is>
      </c>
      <c r="I2232" t="inlineStr">
        <is>
          <t>Douanes françaises - Eurostat</t>
        </is>
      </c>
      <c r="J2232" t="inlineStr"/>
      <c r="K2232" t="inlineStr">
        <is>
          <t>Volume</t>
        </is>
      </c>
      <c r="L2232" t="inlineStr">
        <is>
          <t>Importation de grignons d'olive</t>
        </is>
      </c>
      <c r="M2232" t="inlineStr">
        <is>
          <t>Echanges mensuels - EUROSTAT</t>
        </is>
      </c>
      <c r="N2232" t="inlineStr"/>
      <c r="O2232" t="n">
        <v>9.24</v>
      </c>
      <c r="P2232" t="inlineStr"/>
      <c r="Q2232" t="inlineStr"/>
      <c r="R2232" t="n">
        <v>9.24</v>
      </c>
      <c r="S2232" t="n">
        <v>0.46</v>
      </c>
      <c r="T2232" t="n">
        <v>0.1</v>
      </c>
      <c r="U2232" t="n">
        <v>0</v>
      </c>
      <c r="V2232" t="n">
        <v>500000000</v>
      </c>
      <c r="W2232" t="n">
        <v>0</v>
      </c>
      <c r="X2232" t="inlineStr">
        <is>
          <t>mesuré</t>
        </is>
      </c>
    </row>
    <row r="2233" ht="15" customHeight="1" s="1003">
      <c r="A2233" s="1019" t="inlineStr">
        <is>
          <t>Import</t>
        </is>
      </c>
      <c r="B2233" t="inlineStr">
        <is>
          <t>Olives de table</t>
        </is>
      </c>
      <c r="C2233" t="inlineStr">
        <is>
          <t>kt</t>
        </is>
      </c>
      <c r="D2233" t="inlineStr">
        <is>
          <t>France</t>
        </is>
      </c>
      <c r="E2233" t="inlineStr">
        <is>
          <t>2015-16</t>
        </is>
      </c>
      <c r="F2233" t="inlineStr">
        <is>
          <t>Olive</t>
        </is>
      </c>
      <c r="G2233" t="inlineStr"/>
      <c r="H2233" t="inlineStr">
        <is>
          <t>Importation d'olives de table = 87 kt (Douanes françaises - Eurostat)</t>
        </is>
      </c>
      <c r="I2233" t="inlineStr">
        <is>
          <t>Douanes françaises - Eurostat</t>
        </is>
      </c>
      <c r="J2233" t="inlineStr"/>
      <c r="K2233" t="inlineStr">
        <is>
          <t>Volume</t>
        </is>
      </c>
      <c r="L2233" t="inlineStr">
        <is>
          <t>Importation d'olives de table</t>
        </is>
      </c>
      <c r="M2233" t="inlineStr">
        <is>
          <t>Echanges annuels - EUROSTAT</t>
        </is>
      </c>
      <c r="N2233" t="inlineStr"/>
      <c r="O2233" t="n">
        <v>86.8</v>
      </c>
      <c r="P2233" t="inlineStr"/>
      <c r="Q2233" t="inlineStr"/>
      <c r="R2233" t="n">
        <v>86.83</v>
      </c>
      <c r="S2233" t="n">
        <v>4.34</v>
      </c>
      <c r="T2233" t="n">
        <v>0.1</v>
      </c>
      <c r="U2233" t="n">
        <v>0</v>
      </c>
      <c r="V2233" t="n">
        <v>500000000</v>
      </c>
      <c r="W2233" t="n">
        <v>0</v>
      </c>
      <c r="X2233" t="inlineStr">
        <is>
          <t>mesuré</t>
        </is>
      </c>
    </row>
    <row r="2234" ht="15" customHeight="1" s="1003">
      <c r="A2234" s="1019" t="inlineStr">
        <is>
          <t>Import</t>
        </is>
      </c>
      <c r="B2234" t="inlineStr">
        <is>
          <t>Graines collectées</t>
        </is>
      </c>
      <c r="C2234" t="inlineStr">
        <is>
          <t>kt</t>
        </is>
      </c>
      <c r="D2234" t="inlineStr">
        <is>
          <t>France</t>
        </is>
      </c>
      <c r="E2234" t="inlineStr">
        <is>
          <t>2015-16</t>
        </is>
      </c>
      <c r="F2234" t="inlineStr">
        <is>
          <t>Olive</t>
        </is>
      </c>
      <c r="G2234" t="inlineStr"/>
      <c r="H2234" t="inlineStr"/>
      <c r="I2234" t="inlineStr"/>
      <c r="J2234" t="inlineStr"/>
      <c r="K2234" t="inlineStr"/>
      <c r="L2234" t="inlineStr"/>
      <c r="M2234" t="inlineStr"/>
      <c r="N2234" t="inlineStr"/>
      <c r="O2234" t="n">
        <v>0</v>
      </c>
      <c r="P2234" t="n">
        <v>0</v>
      </c>
      <c r="Q2234" t="n">
        <v>500000000</v>
      </c>
      <c r="R2234" t="inlineStr"/>
      <c r="S2234" t="inlineStr"/>
      <c r="T2234" t="inlineStr"/>
      <c r="U2234" t="n">
        <v>0</v>
      </c>
      <c r="V2234" t="n">
        <v>500000000</v>
      </c>
      <c r="W2234" t="inlineStr"/>
      <c r="X2234" t="inlineStr">
        <is>
          <t>libre unbounded</t>
        </is>
      </c>
    </row>
    <row r="2235" ht="15" customHeight="1" s="1003">
      <c r="A2235" s="1019" t="inlineStr">
        <is>
          <t>Graines récoltées</t>
        </is>
      </c>
      <c r="B2235" t="inlineStr">
        <is>
          <t>Ferme</t>
        </is>
      </c>
      <c r="C2235" t="inlineStr">
        <is>
          <t>kt</t>
        </is>
      </c>
      <c r="D2235" t="inlineStr">
        <is>
          <t>France</t>
        </is>
      </c>
      <c r="E2235" t="inlineStr">
        <is>
          <t>2019-20</t>
        </is>
      </c>
      <c r="F2235" t="inlineStr">
        <is>
          <t>Colza</t>
        </is>
      </c>
      <c r="G2235" t="inlineStr"/>
      <c r="H2235" t="inlineStr"/>
      <c r="I2235" t="inlineStr"/>
      <c r="J2235" t="inlineStr"/>
      <c r="K2235" t="inlineStr"/>
      <c r="L2235" t="inlineStr"/>
      <c r="M2235" t="inlineStr"/>
      <c r="N2235" t="inlineStr"/>
      <c r="O2235" t="n">
        <v>54.2</v>
      </c>
      <c r="P2235" t="inlineStr"/>
      <c r="Q2235" t="inlineStr"/>
      <c r="R2235" t="inlineStr"/>
      <c r="S2235" t="inlineStr"/>
      <c r="T2235" t="inlineStr"/>
      <c r="U2235" t="n">
        <v>0</v>
      </c>
      <c r="V2235" t="n">
        <v>500000000</v>
      </c>
      <c r="W2235" t="inlineStr"/>
      <c r="X2235" t="inlineStr">
        <is>
          <t>déterminé</t>
        </is>
      </c>
    </row>
    <row r="2236" ht="15" customHeight="1" s="1003">
      <c r="A2236" s="1019" t="inlineStr">
        <is>
          <t>Graines récoltées</t>
        </is>
      </c>
      <c r="B2236" t="inlineStr">
        <is>
          <t>OS</t>
        </is>
      </c>
      <c r="C2236" t="inlineStr">
        <is>
          <t>kt</t>
        </is>
      </c>
      <c r="D2236" t="inlineStr">
        <is>
          <t>France</t>
        </is>
      </c>
      <c r="E2236" t="inlineStr">
        <is>
          <t>2019-20</t>
        </is>
      </c>
      <c r="F2236" t="inlineStr">
        <is>
          <t>Colza</t>
        </is>
      </c>
      <c r="G2236" t="inlineStr">
        <is>
          <t>Collecte = 3469 kt (Bilans par campagne - FranceAgriMer)</t>
        </is>
      </c>
      <c r="H2236" t="inlineStr"/>
      <c r="I2236" t="inlineStr">
        <is>
          <t>Bilans par campagne - FranceAgriMer</t>
        </is>
      </c>
      <c r="J2236" t="inlineStr"/>
      <c r="K2236" t="inlineStr">
        <is>
          <t>Volume</t>
        </is>
      </c>
      <c r="L2236" t="inlineStr">
        <is>
          <t>Collecte</t>
        </is>
      </c>
      <c r="M2236" t="inlineStr">
        <is>
          <t>Bilans Colza - FAM</t>
        </is>
      </c>
      <c r="N2236" t="inlineStr"/>
      <c r="O2236" t="n">
        <v>3470</v>
      </c>
      <c r="P2236" t="inlineStr"/>
      <c r="Q2236" t="inlineStr"/>
      <c r="R2236" t="n">
        <v>3469.08</v>
      </c>
      <c r="S2236" t="n">
        <v>173.45</v>
      </c>
      <c r="T2236" t="n">
        <v>0.1</v>
      </c>
      <c r="U2236" t="n">
        <v>0</v>
      </c>
      <c r="V2236" t="n">
        <v>500000000</v>
      </c>
      <c r="W2236" t="n">
        <v>0</v>
      </c>
      <c r="X2236" t="inlineStr">
        <is>
          <t>redondant</t>
        </is>
      </c>
    </row>
    <row r="2237" ht="15" customHeight="1" s="1003">
      <c r="A2237" s="1019" t="inlineStr">
        <is>
          <t>Olives</t>
        </is>
      </c>
      <c r="B2237" t="inlineStr">
        <is>
          <t>Export</t>
        </is>
      </c>
      <c r="C2237" t="inlineStr">
        <is>
          <t>kt</t>
        </is>
      </c>
      <c r="D2237" t="inlineStr">
        <is>
          <t>France</t>
        </is>
      </c>
      <c r="E2237" t="inlineStr">
        <is>
          <t>2019-20</t>
        </is>
      </c>
      <c r="F2237" t="inlineStr">
        <is>
          <t>Colza</t>
        </is>
      </c>
      <c r="G2237" t="inlineStr"/>
      <c r="H2237" t="inlineStr"/>
      <c r="I2237" t="inlineStr"/>
      <c r="J2237" t="inlineStr"/>
      <c r="K2237" t="inlineStr"/>
      <c r="L2237" t="inlineStr"/>
      <c r="M2237" t="inlineStr"/>
      <c r="N2237" t="inlineStr"/>
      <c r="O2237" t="n">
        <v>-0</v>
      </c>
      <c r="P2237" t="n">
        <v>0</v>
      </c>
      <c r="Q2237" t="n">
        <v>500000000</v>
      </c>
      <c r="R2237" t="inlineStr"/>
      <c r="S2237" t="inlineStr"/>
      <c r="T2237" t="inlineStr"/>
      <c r="U2237" t="n">
        <v>0</v>
      </c>
      <c r="V2237" t="n">
        <v>500000000</v>
      </c>
      <c r="W2237" t="inlineStr"/>
      <c r="X2237" t="inlineStr">
        <is>
          <t>libre unbounded</t>
        </is>
      </c>
    </row>
    <row r="2238" ht="15" customHeight="1" s="1003">
      <c r="A2238" s="1019" t="inlineStr">
        <is>
          <t>Olives</t>
        </is>
      </c>
      <c r="B2238" t="inlineStr">
        <is>
          <t>Moulin</t>
        </is>
      </c>
      <c r="C2238" t="inlineStr">
        <is>
          <t>kt</t>
        </is>
      </c>
      <c r="D2238" t="inlineStr">
        <is>
          <t>France</t>
        </is>
      </c>
      <c r="E2238" t="inlineStr">
        <is>
          <t>2019-20</t>
        </is>
      </c>
      <c r="F2238" t="inlineStr">
        <is>
          <t>Colza</t>
        </is>
      </c>
      <c r="G2238" t="inlineStr"/>
      <c r="H2238" t="inlineStr"/>
      <c r="I2238" t="inlineStr"/>
      <c r="J2238" t="inlineStr"/>
      <c r="K2238" t="inlineStr"/>
      <c r="L2238" t="inlineStr"/>
      <c r="M2238" t="inlineStr"/>
      <c r="N2238" t="inlineStr"/>
      <c r="O2238" t="n">
        <v>-0</v>
      </c>
      <c r="P2238" t="n">
        <v>0</v>
      </c>
      <c r="Q2238" t="n">
        <v>500000000</v>
      </c>
      <c r="R2238" t="inlineStr"/>
      <c r="S2238" t="inlineStr"/>
      <c r="T2238" t="inlineStr"/>
      <c r="U2238" t="n">
        <v>0</v>
      </c>
      <c r="V2238" t="n">
        <v>500000000</v>
      </c>
      <c r="W2238" t="inlineStr"/>
      <c r="X2238" t="inlineStr">
        <is>
          <t>libre unbounded</t>
        </is>
      </c>
    </row>
    <row r="2239" ht="15" customHeight="1" s="1003">
      <c r="A2239" s="1019" t="inlineStr">
        <is>
          <t>Olives</t>
        </is>
      </c>
      <c r="B2239" t="inlineStr">
        <is>
          <t>Conservation ou préparation d'olives</t>
        </is>
      </c>
      <c r="C2239" t="inlineStr">
        <is>
          <t>kt</t>
        </is>
      </c>
      <c r="D2239" t="inlineStr">
        <is>
          <t>France</t>
        </is>
      </c>
      <c r="E2239" t="inlineStr">
        <is>
          <t>2019-20</t>
        </is>
      </c>
      <c r="F2239" t="inlineStr">
        <is>
          <t>Colza</t>
        </is>
      </c>
      <c r="G2239" t="inlineStr"/>
      <c r="H2239" t="inlineStr"/>
      <c r="I2239" t="inlineStr"/>
      <c r="J2239" t="inlineStr"/>
      <c r="K2239" t="inlineStr"/>
      <c r="L2239" t="inlineStr"/>
      <c r="M2239" t="inlineStr"/>
      <c r="N2239" t="inlineStr"/>
      <c r="O2239" t="n">
        <v>-0</v>
      </c>
      <c r="P2239" t="n">
        <v>0</v>
      </c>
      <c r="Q2239" t="n">
        <v>500000000</v>
      </c>
      <c r="R2239" t="inlineStr"/>
      <c r="S2239" t="inlineStr"/>
      <c r="T2239" t="inlineStr"/>
      <c r="U2239" t="n">
        <v>0</v>
      </c>
      <c r="V2239" t="n">
        <v>500000000</v>
      </c>
      <c r="W2239" t="inlineStr"/>
      <c r="X2239" t="inlineStr">
        <is>
          <t>libre unbounded</t>
        </is>
      </c>
    </row>
    <row r="2240" ht="15" customHeight="1" s="1003">
      <c r="A2240" s="1019" t="inlineStr">
        <is>
          <t>Olives</t>
        </is>
      </c>
      <c r="B2240" t="inlineStr">
        <is>
          <t>Ecart statistique</t>
        </is>
      </c>
      <c r="C2240" t="inlineStr">
        <is>
          <t>kt</t>
        </is>
      </c>
      <c r="D2240" t="inlineStr">
        <is>
          <t>France</t>
        </is>
      </c>
      <c r="E2240" t="inlineStr">
        <is>
          <t>2019-20</t>
        </is>
      </c>
      <c r="F2240" t="inlineStr">
        <is>
          <t>Colza</t>
        </is>
      </c>
      <c r="G2240" t="inlineStr"/>
      <c r="H2240" t="inlineStr"/>
      <c r="I2240" t="inlineStr"/>
      <c r="J2240" t="inlineStr"/>
      <c r="K2240" t="inlineStr"/>
      <c r="L2240" t="inlineStr"/>
      <c r="M2240" t="inlineStr"/>
      <c r="N2240" t="inlineStr"/>
      <c r="O2240" t="n">
        <v>-0</v>
      </c>
      <c r="P2240" t="n">
        <v>0</v>
      </c>
      <c r="Q2240" t="n">
        <v>500000000</v>
      </c>
      <c r="R2240" t="inlineStr"/>
      <c r="S2240" t="inlineStr"/>
      <c r="T2240" t="inlineStr"/>
      <c r="U2240" t="n">
        <v>0</v>
      </c>
      <c r="V2240" t="n">
        <v>500000000</v>
      </c>
      <c r="W2240" t="inlineStr"/>
      <c r="X2240" t="inlineStr">
        <is>
          <t>libre unbounded</t>
        </is>
      </c>
    </row>
    <row r="2241" ht="15" customHeight="1" s="1003">
      <c r="A2241" s="1019" t="inlineStr">
        <is>
          <t>Graines autoconsommées</t>
        </is>
      </c>
      <c r="B2241" t="inlineStr">
        <is>
          <t>Hors FAB</t>
        </is>
      </c>
      <c r="C2241" t="inlineStr">
        <is>
          <t>kt</t>
        </is>
      </c>
      <c r="D2241" t="inlineStr">
        <is>
          <t>France</t>
        </is>
      </c>
      <c r="E2241" t="inlineStr">
        <is>
          <t>2019-20</t>
        </is>
      </c>
      <c r="F2241" t="inlineStr">
        <is>
          <t>Colza</t>
        </is>
      </c>
      <c r="G2241" t="inlineStr"/>
      <c r="H2241" t="inlineStr"/>
      <c r="I2241" t="inlineStr"/>
      <c r="J2241" t="inlineStr">
        <is>
          <t>Le reste des graines autoconsommées est consommé en alimentation animale rente hors FAB</t>
        </is>
      </c>
      <c r="K2241" t="inlineStr"/>
      <c r="L2241" t="inlineStr">
        <is>
          <t>Consommation de graines à la ferme directement</t>
        </is>
      </c>
      <c r="M2241" t="inlineStr"/>
      <c r="N2241" t="inlineStr"/>
      <c r="O2241" t="n">
        <v>53.3</v>
      </c>
      <c r="P2241" t="inlineStr"/>
      <c r="Q2241" t="inlineStr"/>
      <c r="R2241" t="inlineStr"/>
      <c r="S2241" t="inlineStr"/>
      <c r="T2241" t="inlineStr"/>
      <c r="U2241" t="n">
        <v>0</v>
      </c>
      <c r="V2241" t="n">
        <v>500000000</v>
      </c>
      <c r="W2241" t="inlineStr"/>
      <c r="X2241" t="inlineStr">
        <is>
          <t>déterminé</t>
        </is>
      </c>
    </row>
    <row r="2242" ht="15" customHeight="1" s="1003">
      <c r="A2242" s="1019" t="inlineStr">
        <is>
          <t>Graines autoconsommées</t>
        </is>
      </c>
      <c r="B2242" t="inlineStr">
        <is>
          <t>Vente directe et autoconsommation</t>
        </is>
      </c>
      <c r="C2242" t="inlineStr">
        <is>
          <t>kt</t>
        </is>
      </c>
      <c r="D2242" t="inlineStr">
        <is>
          <t>France</t>
        </is>
      </c>
      <c r="E2242" t="inlineStr">
        <is>
          <t>2019-20</t>
        </is>
      </c>
      <c r="F2242" t="inlineStr">
        <is>
          <t>Colza</t>
        </is>
      </c>
      <c r="G2242" t="inlineStr"/>
      <c r="H2242" t="inlineStr"/>
      <c r="I2242" t="inlineStr"/>
      <c r="J2242" t="inlineStr">
        <is>
          <t>Pas de consommation de graines en alimentation humaine</t>
        </is>
      </c>
      <c r="K2242" t="inlineStr"/>
      <c r="L2242" t="inlineStr">
        <is>
          <t>Consommation de graines à la ferme directement</t>
        </is>
      </c>
      <c r="M2242" t="inlineStr"/>
      <c r="N2242" t="inlineStr"/>
      <c r="O2242" t="n">
        <v>0</v>
      </c>
      <c r="P2242" t="inlineStr"/>
      <c r="Q2242" t="inlineStr"/>
      <c r="R2242" t="n">
        <v>0</v>
      </c>
      <c r="S2242" t="n">
        <v>0</v>
      </c>
      <c r="T2242" t="inlineStr"/>
      <c r="U2242" t="n">
        <v>0</v>
      </c>
      <c r="V2242" t="n">
        <v>500000000</v>
      </c>
      <c r="W2242" t="n">
        <v>0</v>
      </c>
      <c r="X2242" t="inlineStr">
        <is>
          <t>mesuré</t>
        </is>
      </c>
    </row>
    <row r="2243" ht="15" customHeight="1" s="1003">
      <c r="A2243" s="1019" t="inlineStr">
        <is>
          <t>Graines autoconsommées</t>
        </is>
      </c>
      <c r="B2243" t="inlineStr">
        <is>
          <t>Alimentation humaine</t>
        </is>
      </c>
      <c r="C2243" t="inlineStr">
        <is>
          <t>kt</t>
        </is>
      </c>
      <c r="D2243" t="inlineStr">
        <is>
          <t>France</t>
        </is>
      </c>
      <c r="E2243" t="inlineStr">
        <is>
          <t>2019-20</t>
        </is>
      </c>
      <c r="F2243" t="inlineStr">
        <is>
          <t>Colza</t>
        </is>
      </c>
      <c r="G2243" t="inlineStr"/>
      <c r="H2243" t="inlineStr"/>
      <c r="I2243" t="inlineStr"/>
      <c r="J2243" t="inlineStr"/>
      <c r="K2243" t="inlineStr"/>
      <c r="L2243" t="inlineStr"/>
      <c r="M2243" t="inlineStr"/>
      <c r="N2243" t="inlineStr"/>
      <c r="O2243" t="n">
        <v>0</v>
      </c>
      <c r="P2243" t="inlineStr"/>
      <c r="Q2243" t="inlineStr"/>
      <c r="R2243" t="inlineStr"/>
      <c r="S2243" t="inlineStr"/>
      <c r="T2243" t="inlineStr"/>
      <c r="U2243" t="n">
        <v>0</v>
      </c>
      <c r="V2243" t="n">
        <v>500000000</v>
      </c>
      <c r="W2243" t="inlineStr"/>
      <c r="X2243" t="inlineStr">
        <is>
          <t>déterminé</t>
        </is>
      </c>
    </row>
    <row r="2244" ht="15" customHeight="1" s="1003">
      <c r="A2244" s="1019" t="inlineStr">
        <is>
          <t>Graines autoconsommées</t>
        </is>
      </c>
      <c r="B2244" t="inlineStr">
        <is>
          <t>Usages alimentaires</t>
        </is>
      </c>
      <c r="C2244" t="inlineStr">
        <is>
          <t>kt</t>
        </is>
      </c>
      <c r="D2244" t="inlineStr">
        <is>
          <t>France</t>
        </is>
      </c>
      <c r="E2244" t="inlineStr">
        <is>
          <t>2019-20</t>
        </is>
      </c>
      <c r="F2244" t="inlineStr">
        <is>
          <t>Colza</t>
        </is>
      </c>
      <c r="G2244" t="inlineStr"/>
      <c r="H2244" t="inlineStr"/>
      <c r="I2244" t="inlineStr"/>
      <c r="J2244" t="inlineStr"/>
      <c r="K2244" t="inlineStr"/>
      <c r="L2244" t="inlineStr"/>
      <c r="M2244" t="inlineStr"/>
      <c r="N2244" t="inlineStr"/>
      <c r="O2244" t="n">
        <v>53.3</v>
      </c>
      <c r="P2244" t="inlineStr"/>
      <c r="Q2244" t="inlineStr"/>
      <c r="R2244" t="inlineStr"/>
      <c r="S2244" t="inlineStr"/>
      <c r="T2244" t="inlineStr"/>
      <c r="U2244" t="n">
        <v>0</v>
      </c>
      <c r="V2244" t="n">
        <v>500000000</v>
      </c>
      <c r="W2244" t="inlineStr"/>
      <c r="X2244" t="inlineStr">
        <is>
          <t>déterminé</t>
        </is>
      </c>
    </row>
    <row r="2245" ht="15" customHeight="1" s="1003">
      <c r="A2245" s="1019" t="inlineStr">
        <is>
          <t>Graines autoconsommées</t>
        </is>
      </c>
      <c r="B2245" t="inlineStr">
        <is>
          <t>Alimentation animale rente</t>
        </is>
      </c>
      <c r="C2245" t="inlineStr">
        <is>
          <t>kt</t>
        </is>
      </c>
      <c r="D2245" t="inlineStr">
        <is>
          <t>France</t>
        </is>
      </c>
      <c r="E2245" t="inlineStr">
        <is>
          <t>2019-20</t>
        </is>
      </c>
      <c r="F2245" t="inlineStr">
        <is>
          <t>Colza</t>
        </is>
      </c>
      <c r="G2245" t="inlineStr"/>
      <c r="H2245" t="inlineStr"/>
      <c r="I2245" t="inlineStr"/>
      <c r="J2245" t="inlineStr"/>
      <c r="K2245" t="inlineStr"/>
      <c r="L2245" t="inlineStr"/>
      <c r="M2245" t="inlineStr"/>
      <c r="N2245" t="inlineStr"/>
      <c r="O2245" t="n">
        <v>53.3</v>
      </c>
      <c r="P2245" t="inlineStr"/>
      <c r="Q2245" t="inlineStr"/>
      <c r="R2245" t="inlineStr"/>
      <c r="S2245" t="inlineStr"/>
      <c r="T2245" t="inlineStr"/>
      <c r="U2245" t="n">
        <v>0</v>
      </c>
      <c r="V2245" t="n">
        <v>500000000</v>
      </c>
      <c r="W2245" t="inlineStr"/>
      <c r="X2245" t="inlineStr">
        <is>
          <t>déterminé</t>
        </is>
      </c>
    </row>
    <row r="2246" ht="15" customHeight="1" s="1003">
      <c r="A2246" s="1019" t="inlineStr">
        <is>
          <t>Graines autoconsommées</t>
        </is>
      </c>
      <c r="B2246" t="inlineStr">
        <is>
          <t>Alimentation animale</t>
        </is>
      </c>
      <c r="C2246" t="inlineStr">
        <is>
          <t>kt</t>
        </is>
      </c>
      <c r="D2246" t="inlineStr">
        <is>
          <t>France</t>
        </is>
      </c>
      <c r="E2246" t="inlineStr">
        <is>
          <t>2019-20</t>
        </is>
      </c>
      <c r="F2246" t="inlineStr">
        <is>
          <t>Colza</t>
        </is>
      </c>
      <c r="G2246" t="inlineStr"/>
      <c r="H2246" t="inlineStr"/>
      <c r="I2246" t="inlineStr"/>
      <c r="J2246" t="inlineStr"/>
      <c r="K2246" t="inlineStr"/>
      <c r="L2246" t="inlineStr"/>
      <c r="M2246" t="inlineStr"/>
      <c r="N2246" t="inlineStr"/>
      <c r="O2246" t="n">
        <v>53.3</v>
      </c>
      <c r="P2246" t="inlineStr"/>
      <c r="Q2246" t="inlineStr"/>
      <c r="R2246" t="inlineStr"/>
      <c r="S2246" t="inlineStr"/>
      <c r="T2246" t="inlineStr"/>
      <c r="U2246" t="n">
        <v>0</v>
      </c>
      <c r="V2246" t="n">
        <v>500000000</v>
      </c>
      <c r="W2246" t="inlineStr"/>
      <c r="X2246" t="inlineStr">
        <is>
          <t>déterminé</t>
        </is>
      </c>
    </row>
    <row r="2247" ht="15" customHeight="1" s="1003">
      <c r="A2247" s="1019" t="inlineStr">
        <is>
          <t>Graines autoconsommées</t>
        </is>
      </c>
      <c r="B2247" t="inlineStr">
        <is>
          <t>Débouchés</t>
        </is>
      </c>
      <c r="C2247" t="inlineStr">
        <is>
          <t>kt</t>
        </is>
      </c>
      <c r="D2247" t="inlineStr">
        <is>
          <t>France</t>
        </is>
      </c>
      <c r="E2247" t="inlineStr">
        <is>
          <t>2019-20</t>
        </is>
      </c>
      <c r="F2247" t="inlineStr">
        <is>
          <t>Colza</t>
        </is>
      </c>
      <c r="G2247" t="inlineStr"/>
      <c r="H2247" t="inlineStr"/>
      <c r="I2247" t="inlineStr"/>
      <c r="J2247" t="inlineStr"/>
      <c r="K2247" t="inlineStr"/>
      <c r="L2247" t="inlineStr"/>
      <c r="M2247" t="inlineStr"/>
      <c r="N2247" t="inlineStr"/>
      <c r="O2247" t="n">
        <v>53.4</v>
      </c>
      <c r="P2247" t="inlineStr"/>
      <c r="Q2247" t="inlineStr"/>
      <c r="R2247" t="inlineStr"/>
      <c r="S2247" t="inlineStr"/>
      <c r="T2247" t="inlineStr"/>
      <c r="U2247" t="n">
        <v>0</v>
      </c>
      <c r="V2247" t="n">
        <v>500000000</v>
      </c>
      <c r="W2247" t="inlineStr"/>
      <c r="X2247" t="inlineStr">
        <is>
          <t>déterminé</t>
        </is>
      </c>
    </row>
    <row r="2248" ht="15" customHeight="1" s="1003">
      <c r="A2248" s="1019" t="inlineStr">
        <is>
          <t>Graines autoconsommées</t>
        </is>
      </c>
      <c r="B2248" t="inlineStr">
        <is>
          <t>FAF</t>
        </is>
      </c>
      <c r="C2248" t="inlineStr">
        <is>
          <t>kt</t>
        </is>
      </c>
      <c r="D2248" t="inlineStr">
        <is>
          <t>France</t>
        </is>
      </c>
      <c r="E2248" t="inlineStr">
        <is>
          <t>2019-20</t>
        </is>
      </c>
      <c r="F2248" t="inlineStr">
        <is>
          <t>Colza</t>
        </is>
      </c>
      <c r="G2248" t="inlineStr"/>
      <c r="H2248" t="inlineStr"/>
      <c r="I2248" t="inlineStr"/>
      <c r="J2248" t="inlineStr"/>
      <c r="K2248" t="inlineStr"/>
      <c r="L2248" t="inlineStr"/>
      <c r="M2248" t="inlineStr"/>
      <c r="N2248" t="inlineStr"/>
      <c r="O2248" t="n">
        <v>26.6</v>
      </c>
      <c r="P2248" t="n">
        <v>0</v>
      </c>
      <c r="Q2248" t="n">
        <v>53.3</v>
      </c>
      <c r="R2248" t="inlineStr"/>
      <c r="S2248" t="inlineStr"/>
      <c r="T2248" t="inlineStr"/>
      <c r="U2248" t="n">
        <v>0</v>
      </c>
      <c r="V2248" t="n">
        <v>500000000</v>
      </c>
      <c r="W2248" t="inlineStr"/>
      <c r="X2248" t="inlineStr">
        <is>
          <t>libre</t>
        </is>
      </c>
    </row>
    <row r="2249" ht="15" customHeight="1" s="1003">
      <c r="A2249" s="1019" t="inlineStr">
        <is>
          <t>Graines autoconsommées</t>
        </is>
      </c>
      <c r="B2249" t="inlineStr">
        <is>
          <t>Direct élevage</t>
        </is>
      </c>
      <c r="C2249" t="inlineStr">
        <is>
          <t>kt</t>
        </is>
      </c>
      <c r="D2249" t="inlineStr">
        <is>
          <t>France</t>
        </is>
      </c>
      <c r="E2249" t="inlineStr">
        <is>
          <t>2019-20</t>
        </is>
      </c>
      <c r="F2249" t="inlineStr">
        <is>
          <t>Colza</t>
        </is>
      </c>
      <c r="G2249" t="inlineStr"/>
      <c r="H2249" t="inlineStr"/>
      <c r="I2249" t="inlineStr"/>
      <c r="J2249" t="inlineStr"/>
      <c r="K2249" t="inlineStr"/>
      <c r="L2249" t="inlineStr"/>
      <c r="M2249" t="inlineStr"/>
      <c r="N2249" t="inlineStr"/>
      <c r="O2249" t="n">
        <v>26.6</v>
      </c>
      <c r="P2249" t="n">
        <v>0</v>
      </c>
      <c r="Q2249" t="n">
        <v>53.3</v>
      </c>
      <c r="R2249" t="inlineStr"/>
      <c r="S2249" t="inlineStr"/>
      <c r="T2249" t="inlineStr"/>
      <c r="U2249" t="n">
        <v>0</v>
      </c>
      <c r="V2249" t="n">
        <v>500000000</v>
      </c>
      <c r="W2249" t="inlineStr"/>
      <c r="X2249" t="inlineStr">
        <is>
          <t>libre</t>
        </is>
      </c>
    </row>
    <row r="2250" ht="15" customHeight="1" s="1003">
      <c r="A2250" s="1019" t="inlineStr">
        <is>
          <t>Graines autoconsommées</t>
        </is>
      </c>
      <c r="B2250" t="inlineStr">
        <is>
          <t>Elimination/Pertes</t>
        </is>
      </c>
      <c r="C2250" t="inlineStr">
        <is>
          <t>kt</t>
        </is>
      </c>
      <c r="D2250" t="inlineStr">
        <is>
          <t>France</t>
        </is>
      </c>
      <c r="E2250" t="inlineStr">
        <is>
          <t>2019-20</t>
        </is>
      </c>
      <c r="F2250" t="inlineStr">
        <is>
          <t>Colza</t>
        </is>
      </c>
      <c r="G2250" t="inlineStr"/>
      <c r="H2250" t="inlineStr">
        <is>
          <t>Ratio de pertes à la ferme = 0,1 % (ORIFLAAM - Terres Univia)</t>
        </is>
      </c>
      <c r="I2250" t="inlineStr">
        <is>
          <t>ORIFLAAM - Terres Univia</t>
        </is>
      </c>
      <c r="J2250" t="inlineStr">
        <is>
          <t>0</t>
        </is>
      </c>
      <c r="K2250" t="inlineStr">
        <is>
          <t>Rendement</t>
        </is>
      </c>
      <c r="L2250" t="inlineStr">
        <is>
          <t>Ratio de pertes à la ferme</t>
        </is>
      </c>
      <c r="M2250" t="inlineStr">
        <is>
          <t>Pertes ferme - TERRES UNIVIA</t>
        </is>
      </c>
      <c r="N2250" t="inlineStr"/>
      <c r="O2250" t="n">
        <v>0.05</v>
      </c>
      <c r="P2250" t="inlineStr"/>
      <c r="Q2250" t="inlineStr"/>
      <c r="R2250" t="inlineStr"/>
      <c r="S2250" t="inlineStr"/>
      <c r="T2250" t="inlineStr"/>
      <c r="U2250" t="n">
        <v>0</v>
      </c>
      <c r="V2250" t="n">
        <v>500000000</v>
      </c>
      <c r="W2250" t="inlineStr"/>
      <c r="X2250" t="inlineStr">
        <is>
          <t>déterminé</t>
        </is>
      </c>
    </row>
    <row r="2251" ht="15" customHeight="1" s="1003">
      <c r="A2251" s="1019" t="inlineStr">
        <is>
          <t>Graines autoconsommées</t>
        </is>
      </c>
      <c r="B2251" t="inlineStr">
        <is>
          <t>Autres usages (ou usages indéfinis)</t>
        </is>
      </c>
      <c r="C2251" t="inlineStr">
        <is>
          <t>kt</t>
        </is>
      </c>
      <c r="D2251" t="inlineStr">
        <is>
          <t>France</t>
        </is>
      </c>
      <c r="E2251" t="inlineStr">
        <is>
          <t>2019-20</t>
        </is>
      </c>
      <c r="F2251" t="inlineStr">
        <is>
          <t>Colza</t>
        </is>
      </c>
      <c r="G2251" t="inlineStr"/>
      <c r="H2251" t="inlineStr"/>
      <c r="I2251" t="inlineStr"/>
      <c r="J2251" t="inlineStr"/>
      <c r="K2251" t="inlineStr"/>
      <c r="L2251" t="inlineStr"/>
      <c r="M2251" t="inlineStr"/>
      <c r="N2251" t="inlineStr"/>
      <c r="O2251" t="n">
        <v>0.05</v>
      </c>
      <c r="P2251" t="inlineStr"/>
      <c r="Q2251" t="inlineStr"/>
      <c r="R2251" t="inlineStr"/>
      <c r="S2251" t="inlineStr"/>
      <c r="T2251" t="inlineStr"/>
      <c r="U2251" t="n">
        <v>0</v>
      </c>
      <c r="V2251" t="n">
        <v>500000000</v>
      </c>
      <c r="W2251" t="inlineStr"/>
      <c r="X2251" t="inlineStr">
        <is>
          <t>déterminé</t>
        </is>
      </c>
    </row>
    <row r="2252" ht="15" customHeight="1" s="1003">
      <c r="A2252" s="1019" t="inlineStr">
        <is>
          <t>Graines autoconsommées</t>
        </is>
      </c>
      <c r="B2252" t="inlineStr">
        <is>
          <t>Semences fermières</t>
        </is>
      </c>
      <c r="C2252" t="inlineStr">
        <is>
          <t>kt</t>
        </is>
      </c>
      <c r="D2252" t="inlineStr">
        <is>
          <t>France</t>
        </is>
      </c>
      <c r="E2252" t="inlineStr">
        <is>
          <t>2019-20</t>
        </is>
      </c>
      <c r="F2252" t="inlineStr">
        <is>
          <t>Colza</t>
        </is>
      </c>
      <c r="G2252" t="inlineStr"/>
      <c r="H2252" t="inlineStr">
        <is>
          <t>Part de semences fermières (par rapport aux semences certifiées) = 17,07 % (Enquête Pratiques culturales en grandes cultures - SSP)</t>
        </is>
      </c>
      <c r="I2252" t="inlineStr">
        <is>
          <t>Enquête Pratiques culturales en grandes cultures - SSP</t>
        </is>
      </c>
      <c r="J2252" t="inlineStr">
        <is>
          <t>0</t>
        </is>
      </c>
      <c r="K2252" t="inlineStr">
        <is>
          <t>Répartition</t>
        </is>
      </c>
      <c r="L2252" t="inlineStr">
        <is>
          <t>Part de semences fermières (par rapport aux semences certifiées)</t>
        </is>
      </c>
      <c r="M2252" t="inlineStr">
        <is>
          <t>Semences fermières - AGRESTE</t>
        </is>
      </c>
      <c r="N2252" t="inlineStr"/>
      <c r="O2252" t="n">
        <v>0.87</v>
      </c>
      <c r="P2252" t="inlineStr"/>
      <c r="Q2252" t="inlineStr"/>
      <c r="R2252" t="inlineStr"/>
      <c r="S2252" t="inlineStr"/>
      <c r="T2252" t="inlineStr"/>
      <c r="U2252" t="n">
        <v>0</v>
      </c>
      <c r="V2252" t="n">
        <v>500000000</v>
      </c>
      <c r="W2252" t="inlineStr"/>
      <c r="X2252" t="inlineStr">
        <is>
          <t>déterminé</t>
        </is>
      </c>
    </row>
    <row r="2253" ht="15" customHeight="1" s="1003">
      <c r="A2253" s="1019" t="inlineStr">
        <is>
          <t>Graines autoconsommées</t>
        </is>
      </c>
      <c r="B2253" t="inlineStr">
        <is>
          <t>Semences</t>
        </is>
      </c>
      <c r="C2253" t="inlineStr">
        <is>
          <t>kt</t>
        </is>
      </c>
      <c r="D2253" t="inlineStr">
        <is>
          <t>France</t>
        </is>
      </c>
      <c r="E2253" t="inlineStr">
        <is>
          <t>2019-20</t>
        </is>
      </c>
      <c r="F2253" t="inlineStr">
        <is>
          <t>Colza</t>
        </is>
      </c>
      <c r="G2253" t="inlineStr"/>
      <c r="H2253" t="inlineStr"/>
      <c r="I2253" t="inlineStr">
        <is>
          <t>Enquête Pratiques culturales en grandes cultures - SSP</t>
        </is>
      </c>
      <c r="J2253" t="inlineStr"/>
      <c r="K2253" t="inlineStr">
        <is>
          <t>Répartition</t>
        </is>
      </c>
      <c r="L2253" t="inlineStr">
        <is>
          <t>Part de semences fermières (par rapport aux semences certifiées)</t>
        </is>
      </c>
      <c r="M2253" t="inlineStr">
        <is>
          <t>Semences fermières - AGRESTE</t>
        </is>
      </c>
      <c r="N2253" t="inlineStr"/>
      <c r="O2253" t="n">
        <v>0.87</v>
      </c>
      <c r="P2253" t="inlineStr"/>
      <c r="Q2253" t="inlineStr"/>
      <c r="R2253" t="inlineStr"/>
      <c r="S2253" t="inlineStr"/>
      <c r="T2253" t="inlineStr"/>
      <c r="U2253" t="n">
        <v>0</v>
      </c>
      <c r="V2253" t="n">
        <v>500000000</v>
      </c>
      <c r="W2253" t="inlineStr"/>
      <c r="X2253" t="inlineStr">
        <is>
          <t>déterminé</t>
        </is>
      </c>
    </row>
    <row r="2254" ht="15" customHeight="1" s="1003">
      <c r="A2254" s="1019" t="inlineStr">
        <is>
          <t>Stock initial</t>
        </is>
      </c>
      <c r="B2254" t="inlineStr">
        <is>
          <t>Ferme</t>
        </is>
      </c>
      <c r="C2254" t="inlineStr">
        <is>
          <t>kt</t>
        </is>
      </c>
      <c r="D2254" t="inlineStr">
        <is>
          <t>France</t>
        </is>
      </c>
      <c r="E2254" t="inlineStr">
        <is>
          <t>2019-20</t>
        </is>
      </c>
      <c r="F2254" t="inlineStr">
        <is>
          <t>Colza</t>
        </is>
      </c>
      <c r="G2254" t="inlineStr"/>
      <c r="H2254" t="inlineStr"/>
      <c r="I2254" t="inlineStr"/>
      <c r="J2254" t="inlineStr"/>
      <c r="K2254" t="inlineStr"/>
      <c r="L2254" t="inlineStr"/>
      <c r="M2254" t="inlineStr"/>
      <c r="N2254" t="inlineStr"/>
      <c r="O2254" t="n">
        <v>0</v>
      </c>
      <c r="P2254" t="inlineStr"/>
      <c r="Q2254" t="inlineStr"/>
      <c r="R2254" t="inlineStr"/>
      <c r="S2254" t="inlineStr"/>
      <c r="T2254" t="inlineStr"/>
      <c r="U2254" t="n">
        <v>0</v>
      </c>
      <c r="V2254" t="n">
        <v>500000000</v>
      </c>
      <c r="W2254" t="inlineStr"/>
      <c r="X2254" t="inlineStr">
        <is>
          <t>déterminé</t>
        </is>
      </c>
    </row>
    <row r="2255" ht="15" customHeight="1" s="1003">
      <c r="A2255" s="1019" t="inlineStr">
        <is>
          <t>Stock initial</t>
        </is>
      </c>
      <c r="B2255" t="inlineStr">
        <is>
          <t>OS</t>
        </is>
      </c>
      <c r="C2255" t="inlineStr">
        <is>
          <t>kt</t>
        </is>
      </c>
      <c r="D2255" t="inlineStr">
        <is>
          <t>France</t>
        </is>
      </c>
      <c r="E2255" t="inlineStr">
        <is>
          <t>2019-20</t>
        </is>
      </c>
      <c r="F2255" t="inlineStr">
        <is>
          <t>Colza</t>
        </is>
      </c>
      <c r="G2255" t="inlineStr">
        <is>
          <t>Stock initial collecteurs = 61 kt (Bilans par campagne - FranceAgriMer)</t>
        </is>
      </c>
      <c r="H2255" t="inlineStr"/>
      <c r="I2255" t="inlineStr">
        <is>
          <t>Bilans par campagne - FranceAgriMer</t>
        </is>
      </c>
      <c r="J2255" t="inlineStr"/>
      <c r="K2255" t="inlineStr">
        <is>
          <t>Volume</t>
        </is>
      </c>
      <c r="L2255" t="inlineStr">
        <is>
          <t>Stock initial collecteurs</t>
        </is>
      </c>
      <c r="M2255" t="inlineStr">
        <is>
          <t>Bilans Colza - FAM</t>
        </is>
      </c>
      <c r="N2255" t="inlineStr"/>
      <c r="O2255" t="n">
        <v>191</v>
      </c>
      <c r="P2255" t="inlineStr"/>
      <c r="Q2255" t="inlineStr"/>
      <c r="R2255" t="inlineStr"/>
      <c r="S2255" t="inlineStr"/>
      <c r="T2255" t="inlineStr"/>
      <c r="U2255" t="n">
        <v>0</v>
      </c>
      <c r="V2255" t="n">
        <v>500000000</v>
      </c>
      <c r="W2255" t="inlineStr"/>
      <c r="X2255" t="inlineStr">
        <is>
          <t>déterminé</t>
        </is>
      </c>
    </row>
    <row r="2256" ht="15" customHeight="1" s="1003">
      <c r="A2256" s="1019" t="inlineStr">
        <is>
          <t>Stock initial à la ferme</t>
        </is>
      </c>
      <c r="B2256" t="inlineStr">
        <is>
          <t>Ferme</t>
        </is>
      </c>
      <c r="C2256" t="inlineStr">
        <is>
          <t>kt</t>
        </is>
      </c>
      <c r="D2256" t="inlineStr">
        <is>
          <t>France</t>
        </is>
      </c>
      <c r="E2256" t="inlineStr">
        <is>
          <t>2019-20</t>
        </is>
      </c>
      <c r="F2256" t="inlineStr">
        <is>
          <t>Colza</t>
        </is>
      </c>
      <c r="G2256" t="inlineStr"/>
      <c r="H2256" t="inlineStr"/>
      <c r="I2256" t="inlineStr"/>
      <c r="J2256" t="inlineStr">
        <is>
          <t>Le stock à la ferme est négligé</t>
        </is>
      </c>
      <c r="K2256" t="inlineStr"/>
      <c r="L2256" t="inlineStr">
        <is>
          <t>Stock initial à la ferme</t>
        </is>
      </c>
      <c r="M2256" t="inlineStr"/>
      <c r="N2256" t="inlineStr"/>
      <c r="O2256" t="n">
        <v>0</v>
      </c>
      <c r="P2256" t="inlineStr"/>
      <c r="Q2256" t="inlineStr"/>
      <c r="R2256" t="n">
        <v>0</v>
      </c>
      <c r="S2256" t="n">
        <v>0</v>
      </c>
      <c r="T2256" t="inlineStr"/>
      <c r="U2256" t="n">
        <v>0</v>
      </c>
      <c r="V2256" t="n">
        <v>500000000</v>
      </c>
      <c r="W2256" t="n">
        <v>0</v>
      </c>
      <c r="X2256" t="inlineStr">
        <is>
          <t>redondant</t>
        </is>
      </c>
    </row>
    <row r="2257" ht="15" customHeight="1" s="1003">
      <c r="A2257" s="1019" t="inlineStr">
        <is>
          <t>Stock initial collecteurs</t>
        </is>
      </c>
      <c r="B2257" t="inlineStr">
        <is>
          <t>OS</t>
        </is>
      </c>
      <c r="C2257" t="inlineStr">
        <is>
          <t>kt</t>
        </is>
      </c>
      <c r="D2257" t="inlineStr">
        <is>
          <t>France</t>
        </is>
      </c>
      <c r="E2257" t="inlineStr">
        <is>
          <t>2019-20</t>
        </is>
      </c>
      <c r="F2257" t="inlineStr">
        <is>
          <t>Colza</t>
        </is>
      </c>
      <c r="G2257" t="inlineStr">
        <is>
          <t>Stock initial collecteurs = 191 kt (Bilans par campagne - FranceAgriMer)</t>
        </is>
      </c>
      <c r="H2257" t="inlineStr"/>
      <c r="I2257" t="inlineStr">
        <is>
          <t>Bilans par campagne - FranceAgriMer</t>
        </is>
      </c>
      <c r="J2257" t="inlineStr"/>
      <c r="K2257" t="inlineStr">
        <is>
          <t>Volume</t>
        </is>
      </c>
      <c r="L2257" t="inlineStr">
        <is>
          <t>Stock initial collecteurs</t>
        </is>
      </c>
      <c r="M2257" t="inlineStr">
        <is>
          <t>Bilans Colza - FAM</t>
        </is>
      </c>
      <c r="N2257" t="inlineStr"/>
      <c r="O2257" t="n">
        <v>191</v>
      </c>
      <c r="P2257" t="inlineStr"/>
      <c r="Q2257" t="inlineStr"/>
      <c r="R2257" t="n">
        <v>191</v>
      </c>
      <c r="S2257" t="n">
        <v>9.550000000000001</v>
      </c>
      <c r="T2257" t="n">
        <v>0.1</v>
      </c>
      <c r="U2257" t="n">
        <v>0</v>
      </c>
      <c r="V2257" t="n">
        <v>500000000</v>
      </c>
      <c r="W2257" t="n">
        <v>0</v>
      </c>
      <c r="X2257" t="inlineStr">
        <is>
          <t>mesuré</t>
        </is>
      </c>
    </row>
    <row r="2258" ht="15" customHeight="1" s="1003">
      <c r="A2258" s="1019" t="inlineStr">
        <is>
          <t>Graines collectées</t>
        </is>
      </c>
      <c r="B2258" t="inlineStr">
        <is>
          <t>Fabrication de produits alimentaires</t>
        </is>
      </c>
      <c r="C2258" t="inlineStr">
        <is>
          <t>kt</t>
        </is>
      </c>
      <c r="D2258" t="inlineStr">
        <is>
          <t>France</t>
        </is>
      </c>
      <c r="E2258" t="inlineStr">
        <is>
          <t>2019-20</t>
        </is>
      </c>
      <c r="F2258" t="inlineStr">
        <is>
          <t>Colza</t>
        </is>
      </c>
      <c r="G2258" t="inlineStr"/>
      <c r="H2258" t="inlineStr"/>
      <c r="I2258" t="inlineStr"/>
      <c r="J2258" t="inlineStr">
        <is>
          <t>Pas de fabrication de produits alimentaires</t>
        </is>
      </c>
      <c r="K2258" t="inlineStr"/>
      <c r="L2258" t="inlineStr">
        <is>
          <t>Consommation de graines pour la fabrication de produits alimentaires</t>
        </is>
      </c>
      <c r="M2258" t="inlineStr"/>
      <c r="N2258" t="inlineStr"/>
      <c r="O2258" t="n">
        <v>-0</v>
      </c>
      <c r="P2258" t="inlineStr"/>
      <c r="Q2258" t="inlineStr"/>
      <c r="R2258" t="n">
        <v>0</v>
      </c>
      <c r="S2258" t="n">
        <v>0</v>
      </c>
      <c r="T2258" t="inlineStr"/>
      <c r="U2258" t="n">
        <v>0</v>
      </c>
      <c r="V2258" t="n">
        <v>500000000</v>
      </c>
      <c r="W2258" t="n">
        <v>0</v>
      </c>
      <c r="X2258" t="inlineStr">
        <is>
          <t>mesuré</t>
        </is>
      </c>
    </row>
    <row r="2259" ht="15" customHeight="1" s="1003">
      <c r="A2259" s="1019" t="inlineStr">
        <is>
          <t>Graines collectées</t>
        </is>
      </c>
      <c r="B2259" t="inlineStr">
        <is>
          <t>Alimentation humaine</t>
        </is>
      </c>
      <c r="C2259" t="inlineStr">
        <is>
          <t>kt</t>
        </is>
      </c>
      <c r="D2259" t="inlineStr">
        <is>
          <t>France</t>
        </is>
      </c>
      <c r="E2259" t="inlineStr">
        <is>
          <t>2019-20</t>
        </is>
      </c>
      <c r="F2259" t="inlineStr">
        <is>
          <t>Colza</t>
        </is>
      </c>
      <c r="G2259" t="inlineStr"/>
      <c r="H2259" t="inlineStr"/>
      <c r="I2259" t="inlineStr"/>
      <c r="J2259" t="inlineStr">
        <is>
          <t>Pas de consommation de graines en alimentation humaine</t>
        </is>
      </c>
      <c r="K2259" t="inlineStr"/>
      <c r="L2259" t="inlineStr">
        <is>
          <t>Consommation de graines en alimentation humaine</t>
        </is>
      </c>
      <c r="M2259" t="inlineStr"/>
      <c r="N2259" t="inlineStr"/>
      <c r="O2259" t="n">
        <v>-0</v>
      </c>
      <c r="P2259" t="inlineStr"/>
      <c r="Q2259" t="inlineStr"/>
      <c r="R2259" t="n">
        <v>0</v>
      </c>
      <c r="S2259" t="n">
        <v>0</v>
      </c>
      <c r="T2259" t="inlineStr"/>
      <c r="U2259" t="n">
        <v>0</v>
      </c>
      <c r="V2259" t="n">
        <v>500000000</v>
      </c>
      <c r="W2259" t="n">
        <v>0</v>
      </c>
      <c r="X2259" t="inlineStr">
        <is>
          <t>mesuré</t>
        </is>
      </c>
    </row>
    <row r="2260" ht="15" customHeight="1" s="1003">
      <c r="A2260" s="1019" t="inlineStr">
        <is>
          <t>Graines collectées</t>
        </is>
      </c>
      <c r="B2260" t="inlineStr">
        <is>
          <t>Vente directe et autoconsommation</t>
        </is>
      </c>
      <c r="C2260" t="inlineStr">
        <is>
          <t>kt</t>
        </is>
      </c>
      <c r="D2260" t="inlineStr">
        <is>
          <t>France</t>
        </is>
      </c>
      <c r="E2260" t="inlineStr">
        <is>
          <t>2019-20</t>
        </is>
      </c>
      <c r="F2260" t="inlineStr">
        <is>
          <t>Colza</t>
        </is>
      </c>
      <c r="G2260" t="inlineStr"/>
      <c r="H2260" t="inlineStr"/>
      <c r="I2260" t="inlineStr"/>
      <c r="J2260" t="inlineStr"/>
      <c r="K2260" t="inlineStr"/>
      <c r="L2260" t="inlineStr"/>
      <c r="M2260" t="inlineStr"/>
      <c r="N2260" t="inlineStr"/>
      <c r="O2260" t="n">
        <v>-0</v>
      </c>
      <c r="P2260" t="n">
        <v>0</v>
      </c>
      <c r="Q2260" t="n">
        <v>-0</v>
      </c>
      <c r="R2260" t="inlineStr"/>
      <c r="S2260" t="inlineStr"/>
      <c r="T2260" t="inlineStr"/>
      <c r="U2260" t="n">
        <v>0</v>
      </c>
      <c r="V2260" t="n">
        <v>500000000</v>
      </c>
      <c r="W2260" t="inlineStr"/>
      <c r="X2260" t="inlineStr">
        <is>
          <t>libre</t>
        </is>
      </c>
    </row>
    <row r="2261" ht="15" customHeight="1" s="1003">
      <c r="A2261" s="1019" t="inlineStr">
        <is>
          <t>Graines collectées</t>
        </is>
      </c>
      <c r="B2261" t="inlineStr">
        <is>
          <t>Circuits spécialisés</t>
        </is>
      </c>
      <c r="C2261" t="inlineStr">
        <is>
          <t>kt</t>
        </is>
      </c>
      <c r="D2261" t="inlineStr">
        <is>
          <t>France</t>
        </is>
      </c>
      <c r="E2261" t="inlineStr">
        <is>
          <t>2019-20</t>
        </is>
      </c>
      <c r="F2261" t="inlineStr">
        <is>
          <t>Colza</t>
        </is>
      </c>
      <c r="G2261" t="inlineStr"/>
      <c r="H2261" t="inlineStr"/>
      <c r="I2261" t="inlineStr"/>
      <c r="J2261" t="inlineStr"/>
      <c r="K2261" t="inlineStr"/>
      <c r="L2261" t="inlineStr"/>
      <c r="M2261" t="inlineStr"/>
      <c r="N2261" t="inlineStr"/>
      <c r="O2261" t="n">
        <v>-0</v>
      </c>
      <c r="P2261" t="n">
        <v>0</v>
      </c>
      <c r="Q2261" t="n">
        <v>-0</v>
      </c>
      <c r="R2261" t="inlineStr"/>
      <c r="S2261" t="inlineStr"/>
      <c r="T2261" t="inlineStr"/>
      <c r="U2261" t="n">
        <v>0</v>
      </c>
      <c r="V2261" t="n">
        <v>500000000</v>
      </c>
      <c r="W2261" t="inlineStr"/>
      <c r="X2261" t="inlineStr">
        <is>
          <t>libre</t>
        </is>
      </c>
    </row>
    <row r="2262" ht="15" customHeight="1" s="1003">
      <c r="A2262" s="1019" t="inlineStr">
        <is>
          <t>Graines collectées</t>
        </is>
      </c>
      <c r="B2262" t="inlineStr">
        <is>
          <t>GMS</t>
        </is>
      </c>
      <c r="C2262" t="inlineStr">
        <is>
          <t>kt</t>
        </is>
      </c>
      <c r="D2262" t="inlineStr">
        <is>
          <t>France</t>
        </is>
      </c>
      <c r="E2262" t="inlineStr">
        <is>
          <t>2019-20</t>
        </is>
      </c>
      <c r="F2262" t="inlineStr">
        <is>
          <t>Colza</t>
        </is>
      </c>
      <c r="G2262" t="inlineStr"/>
      <c r="H2262" t="inlineStr"/>
      <c r="I2262" t="inlineStr"/>
      <c r="J2262" t="inlineStr"/>
      <c r="K2262" t="inlineStr"/>
      <c r="L2262" t="inlineStr"/>
      <c r="M2262" t="inlineStr"/>
      <c r="N2262" t="inlineStr"/>
      <c r="O2262" t="n">
        <v>-0</v>
      </c>
      <c r="P2262" t="n">
        <v>0</v>
      </c>
      <c r="Q2262" t="n">
        <v>-0</v>
      </c>
      <c r="R2262" t="inlineStr"/>
      <c r="S2262" t="inlineStr"/>
      <c r="T2262" t="inlineStr"/>
      <c r="U2262" t="n">
        <v>0</v>
      </c>
      <c r="V2262" t="n">
        <v>500000000</v>
      </c>
      <c r="W2262" t="inlineStr"/>
      <c r="X2262" t="inlineStr">
        <is>
          <t>libre</t>
        </is>
      </c>
    </row>
    <row r="2263" ht="15" customHeight="1" s="1003">
      <c r="A2263" s="1019" t="inlineStr">
        <is>
          <t>Graines collectées</t>
        </is>
      </c>
      <c r="B2263" t="inlineStr">
        <is>
          <t>RHD</t>
        </is>
      </c>
      <c r="C2263" t="inlineStr">
        <is>
          <t>kt</t>
        </is>
      </c>
      <c r="D2263" t="inlineStr">
        <is>
          <t>France</t>
        </is>
      </c>
      <c r="E2263" t="inlineStr">
        <is>
          <t>2019-20</t>
        </is>
      </c>
      <c r="F2263" t="inlineStr">
        <is>
          <t>Colza</t>
        </is>
      </c>
      <c r="G2263" t="inlineStr"/>
      <c r="H2263" t="inlineStr"/>
      <c r="I2263" t="inlineStr"/>
      <c r="J2263" t="inlineStr"/>
      <c r="K2263" t="inlineStr"/>
      <c r="L2263" t="inlineStr"/>
      <c r="M2263" t="inlineStr"/>
      <c r="N2263" t="inlineStr"/>
      <c r="O2263" t="n">
        <v>-0</v>
      </c>
      <c r="P2263" t="n">
        <v>0</v>
      </c>
      <c r="Q2263" t="n">
        <v>-0</v>
      </c>
      <c r="R2263" t="inlineStr"/>
      <c r="S2263" t="inlineStr"/>
      <c r="T2263" t="inlineStr"/>
      <c r="U2263" t="n">
        <v>0</v>
      </c>
      <c r="V2263" t="n">
        <v>500000000</v>
      </c>
      <c r="W2263" t="inlineStr"/>
      <c r="X2263" t="inlineStr">
        <is>
          <t>libre</t>
        </is>
      </c>
    </row>
    <row r="2264" ht="15" customHeight="1" s="1003">
      <c r="A2264" s="1019" t="inlineStr">
        <is>
          <t>Graines collectées</t>
        </is>
      </c>
      <c r="B2264" t="inlineStr">
        <is>
          <t>Trituration</t>
        </is>
      </c>
      <c r="C2264" t="inlineStr">
        <is>
          <t>kt</t>
        </is>
      </c>
      <c r="D2264" t="inlineStr">
        <is>
          <t>France</t>
        </is>
      </c>
      <c r="E2264" t="inlineStr">
        <is>
          <t>2019-20</t>
        </is>
      </c>
      <c r="F2264" t="inlineStr">
        <is>
          <t>Colza</t>
        </is>
      </c>
      <c r="G2264" t="inlineStr">
        <is>
          <t>Consommation de graines par la Trituration = 3894 kt (Bilans par campagne - FranceAgriMer)</t>
        </is>
      </c>
      <c r="H2264" t="inlineStr"/>
      <c r="I2264" t="inlineStr">
        <is>
          <t>Bilans par campagne - FranceAgriMer</t>
        </is>
      </c>
      <c r="J2264" t="inlineStr"/>
      <c r="K2264" t="inlineStr">
        <is>
          <t>Volume</t>
        </is>
      </c>
      <c r="L2264" t="inlineStr">
        <is>
          <t>Consommation de graines par la Trituration</t>
        </is>
      </c>
      <c r="M2264" t="inlineStr">
        <is>
          <t>Bilans Colza - FAM</t>
        </is>
      </c>
      <c r="N2264" t="inlineStr"/>
      <c r="O2264" t="n">
        <v>3890</v>
      </c>
      <c r="P2264" t="inlineStr"/>
      <c r="Q2264" t="inlineStr"/>
      <c r="R2264" t="n">
        <v>3893.66</v>
      </c>
      <c r="S2264" t="n">
        <v>194.68</v>
      </c>
      <c r="T2264" t="n">
        <v>0.1</v>
      </c>
      <c r="U2264" t="n">
        <v>0</v>
      </c>
      <c r="V2264" t="n">
        <v>500000000</v>
      </c>
      <c r="W2264" t="n">
        <v>0</v>
      </c>
      <c r="X2264" t="inlineStr">
        <is>
          <t>mesuré</t>
        </is>
      </c>
    </row>
    <row r="2265" ht="15" customHeight="1" s="1003">
      <c r="A2265" s="1019" t="inlineStr">
        <is>
          <t>Graines collectées</t>
        </is>
      </c>
      <c r="B2265" t="inlineStr">
        <is>
          <t>FAB</t>
        </is>
      </c>
      <c r="C2265" t="inlineStr">
        <is>
          <t>kt</t>
        </is>
      </c>
      <c r="D2265" t="inlineStr">
        <is>
          <t>France</t>
        </is>
      </c>
      <c r="E2265" t="inlineStr">
        <is>
          <t>2019-20</t>
        </is>
      </c>
      <c r="F2265" t="inlineStr">
        <is>
          <t>Colza</t>
        </is>
      </c>
      <c r="G2265" t="inlineStr">
        <is>
          <t>Consommation de graines par les FAB = 21 kt (Bilans par campagne - FranceAgriMer)</t>
        </is>
      </c>
      <c r="H2265" t="inlineStr"/>
      <c r="I2265" t="inlineStr">
        <is>
          <t>Bilans par campagne - FranceAgriMer</t>
        </is>
      </c>
      <c r="J2265" t="inlineStr"/>
      <c r="K2265" t="inlineStr">
        <is>
          <t>Volume</t>
        </is>
      </c>
      <c r="L2265" t="inlineStr">
        <is>
          <t>Consommation de graines par les FAB</t>
        </is>
      </c>
      <c r="M2265" t="inlineStr">
        <is>
          <t>Bilans Colza - FAM</t>
        </is>
      </c>
      <c r="N2265" t="inlineStr"/>
      <c r="O2265" t="n">
        <v>20.6</v>
      </c>
      <c r="P2265" t="inlineStr"/>
      <c r="Q2265" t="inlineStr"/>
      <c r="R2265" t="n">
        <v>20.63</v>
      </c>
      <c r="S2265" t="n">
        <v>1.03</v>
      </c>
      <c r="T2265" t="n">
        <v>0.1</v>
      </c>
      <c r="U2265" t="n">
        <v>0</v>
      </c>
      <c r="V2265" t="n">
        <v>500000000</v>
      </c>
      <c r="W2265" t="n">
        <v>0</v>
      </c>
      <c r="X2265" t="inlineStr">
        <is>
          <t>mesuré</t>
        </is>
      </c>
    </row>
    <row r="2266" ht="15" customHeight="1" s="1003">
      <c r="A2266" s="1019" t="inlineStr">
        <is>
          <t>Graines collectées</t>
        </is>
      </c>
      <c r="B2266" t="inlineStr">
        <is>
          <t>Amidonnerie</t>
        </is>
      </c>
      <c r="C2266" t="inlineStr">
        <is>
          <t>kt</t>
        </is>
      </c>
      <c r="D2266" t="inlineStr">
        <is>
          <t>France</t>
        </is>
      </c>
      <c r="E2266" t="inlineStr">
        <is>
          <t>2019-20</t>
        </is>
      </c>
      <c r="F2266" t="inlineStr">
        <is>
          <t>Colza</t>
        </is>
      </c>
      <c r="G2266" t="inlineStr"/>
      <c r="H2266" t="inlineStr"/>
      <c r="I2266" t="inlineStr"/>
      <c r="J2266" t="inlineStr"/>
      <c r="K2266" t="inlineStr"/>
      <c r="L2266" t="inlineStr"/>
      <c r="M2266" t="inlineStr"/>
      <c r="N2266" t="inlineStr"/>
      <c r="O2266" t="n">
        <v>-0</v>
      </c>
      <c r="P2266" t="inlineStr"/>
      <c r="Q2266" t="inlineStr"/>
      <c r="R2266" t="n">
        <v>0</v>
      </c>
      <c r="S2266" t="n">
        <v>0</v>
      </c>
      <c r="T2266" t="inlineStr"/>
      <c r="U2266" t="n">
        <v>0</v>
      </c>
      <c r="V2266" t="n">
        <v>500000000</v>
      </c>
      <c r="W2266" t="n">
        <v>0</v>
      </c>
      <c r="X2266" t="inlineStr">
        <is>
          <t>mesuré</t>
        </is>
      </c>
    </row>
    <row r="2267" ht="15" customHeight="1" s="1003">
      <c r="A2267" s="1019" t="inlineStr">
        <is>
          <t>Graines collectées</t>
        </is>
      </c>
      <c r="B2267" t="inlineStr">
        <is>
          <t>Meunerie</t>
        </is>
      </c>
      <c r="C2267" t="inlineStr">
        <is>
          <t>kt</t>
        </is>
      </c>
      <c r="D2267" t="inlineStr">
        <is>
          <t>France</t>
        </is>
      </c>
      <c r="E2267" t="inlineStr">
        <is>
          <t>2019-20</t>
        </is>
      </c>
      <c r="F2267" t="inlineStr">
        <is>
          <t>Colza</t>
        </is>
      </c>
      <c r="G2267" t="inlineStr"/>
      <c r="H2267" t="inlineStr"/>
      <c r="I2267" t="inlineStr"/>
      <c r="J2267" t="inlineStr"/>
      <c r="K2267" t="inlineStr"/>
      <c r="L2267" t="inlineStr"/>
      <c r="M2267" t="inlineStr"/>
      <c r="N2267" t="inlineStr"/>
      <c r="O2267" t="n">
        <v>-0</v>
      </c>
      <c r="P2267" t="inlineStr"/>
      <c r="Q2267" t="inlineStr"/>
      <c r="R2267" t="n">
        <v>0</v>
      </c>
      <c r="S2267" t="n">
        <v>0</v>
      </c>
      <c r="T2267" t="inlineStr"/>
      <c r="U2267" t="n">
        <v>0</v>
      </c>
      <c r="V2267" t="n">
        <v>500000000</v>
      </c>
      <c r="W2267" t="n">
        <v>0</v>
      </c>
      <c r="X2267" t="inlineStr">
        <is>
          <t>mesuré</t>
        </is>
      </c>
    </row>
    <row r="2268" ht="15" customHeight="1" s="1003">
      <c r="A2268" s="1019" t="inlineStr">
        <is>
          <t>Graines collectées</t>
        </is>
      </c>
      <c r="B2268" t="inlineStr">
        <is>
          <t>Fabrication d'ingrédients</t>
        </is>
      </c>
      <c r="C2268" t="inlineStr">
        <is>
          <t>kt</t>
        </is>
      </c>
      <c r="D2268" t="inlineStr">
        <is>
          <t>France</t>
        </is>
      </c>
      <c r="E2268" t="inlineStr">
        <is>
          <t>2019-20</t>
        </is>
      </c>
      <c r="F2268" t="inlineStr">
        <is>
          <t>Colza</t>
        </is>
      </c>
      <c r="G2268" t="inlineStr"/>
      <c r="H2268" t="inlineStr"/>
      <c r="I2268" t="inlineStr"/>
      <c r="J2268" t="inlineStr"/>
      <c r="K2268" t="inlineStr"/>
      <c r="L2268" t="inlineStr"/>
      <c r="M2268" t="inlineStr"/>
      <c r="N2268" t="inlineStr"/>
      <c r="O2268" t="n">
        <v>-0</v>
      </c>
      <c r="P2268" t="inlineStr"/>
      <c r="Q2268" t="inlineStr"/>
      <c r="R2268" t="n">
        <v>0</v>
      </c>
      <c r="S2268" t="n">
        <v>0</v>
      </c>
      <c r="T2268" t="inlineStr"/>
      <c r="U2268" t="n">
        <v>0</v>
      </c>
      <c r="V2268" t="n">
        <v>500000000</v>
      </c>
      <c r="W2268" t="n">
        <v>0</v>
      </c>
      <c r="X2268" t="inlineStr">
        <is>
          <t>mesuré</t>
        </is>
      </c>
    </row>
    <row r="2269" ht="15" customHeight="1" s="1003">
      <c r="A2269" s="1019" t="inlineStr">
        <is>
          <t>Graines collectées</t>
        </is>
      </c>
      <c r="B2269" t="inlineStr">
        <is>
          <t>Ménages</t>
        </is>
      </c>
      <c r="C2269" t="inlineStr">
        <is>
          <t>kt</t>
        </is>
      </c>
      <c r="D2269" t="inlineStr">
        <is>
          <t>France</t>
        </is>
      </c>
      <c r="E2269" t="inlineStr">
        <is>
          <t>2019-20</t>
        </is>
      </c>
      <c r="F2269" t="inlineStr">
        <is>
          <t>Colza</t>
        </is>
      </c>
      <c r="G2269" t="inlineStr"/>
      <c r="H2269" t="inlineStr"/>
      <c r="I2269" t="inlineStr"/>
      <c r="J2269" t="inlineStr"/>
      <c r="K2269" t="inlineStr"/>
      <c r="L2269" t="inlineStr"/>
      <c r="M2269" t="inlineStr"/>
      <c r="N2269" t="inlineStr"/>
      <c r="O2269" t="n">
        <v>-0</v>
      </c>
      <c r="P2269" t="n">
        <v>0</v>
      </c>
      <c r="Q2269" t="n">
        <v>-0</v>
      </c>
      <c r="R2269" t="inlineStr"/>
      <c r="S2269" t="inlineStr"/>
      <c r="T2269" t="inlineStr"/>
      <c r="U2269" t="n">
        <v>0</v>
      </c>
      <c r="V2269" t="n">
        <v>500000000</v>
      </c>
      <c r="W2269" t="inlineStr"/>
      <c r="X2269" t="inlineStr">
        <is>
          <t>libre</t>
        </is>
      </c>
    </row>
    <row r="2270" ht="15" customHeight="1" s="1003">
      <c r="A2270" s="1019" t="inlineStr">
        <is>
          <t>Graines collectées</t>
        </is>
      </c>
      <c r="B2270" t="inlineStr">
        <is>
          <t>Circuits généralistes</t>
        </is>
      </c>
      <c r="C2270" t="inlineStr">
        <is>
          <t>kt</t>
        </is>
      </c>
      <c r="D2270" t="inlineStr">
        <is>
          <t>France</t>
        </is>
      </c>
      <c r="E2270" t="inlineStr">
        <is>
          <t>2019-20</t>
        </is>
      </c>
      <c r="F2270" t="inlineStr">
        <is>
          <t>Colza</t>
        </is>
      </c>
      <c r="G2270" t="inlineStr"/>
      <c r="H2270" t="inlineStr"/>
      <c r="I2270" t="inlineStr"/>
      <c r="J2270" t="inlineStr"/>
      <c r="K2270" t="inlineStr"/>
      <c r="L2270" t="inlineStr"/>
      <c r="M2270" t="inlineStr"/>
      <c r="N2270" t="inlineStr"/>
      <c r="O2270" t="n">
        <v>-0</v>
      </c>
      <c r="P2270" t="n">
        <v>0</v>
      </c>
      <c r="Q2270" t="n">
        <v>-0</v>
      </c>
      <c r="R2270" t="inlineStr"/>
      <c r="S2270" t="inlineStr"/>
      <c r="T2270" t="inlineStr"/>
      <c r="U2270" t="n">
        <v>0</v>
      </c>
      <c r="V2270" t="n">
        <v>500000000</v>
      </c>
      <c r="W2270" t="inlineStr"/>
      <c r="X2270" t="inlineStr">
        <is>
          <t>libre</t>
        </is>
      </c>
    </row>
    <row r="2271" ht="15" customHeight="1" s="1003">
      <c r="A2271" s="1019" t="inlineStr">
        <is>
          <t>Graines collectées</t>
        </is>
      </c>
      <c r="B2271" t="inlineStr">
        <is>
          <t>Usages alimentaires</t>
        </is>
      </c>
      <c r="C2271" t="inlineStr">
        <is>
          <t>kt</t>
        </is>
      </c>
      <c r="D2271" t="inlineStr">
        <is>
          <t>France</t>
        </is>
      </c>
      <c r="E2271" t="inlineStr">
        <is>
          <t>2019-20</t>
        </is>
      </c>
      <c r="F2271" t="inlineStr">
        <is>
          <t>Colza</t>
        </is>
      </c>
      <c r="G2271" t="inlineStr"/>
      <c r="H2271" t="inlineStr"/>
      <c r="I2271" t="inlineStr"/>
      <c r="J2271" t="inlineStr"/>
      <c r="K2271" t="inlineStr"/>
      <c r="L2271" t="inlineStr"/>
      <c r="M2271" t="inlineStr"/>
      <c r="N2271" t="inlineStr"/>
      <c r="O2271" t="n">
        <v>20.6</v>
      </c>
      <c r="P2271" t="inlineStr"/>
      <c r="Q2271" t="inlineStr"/>
      <c r="R2271" t="inlineStr"/>
      <c r="S2271" t="inlineStr"/>
      <c r="T2271" t="inlineStr"/>
      <c r="U2271" t="n">
        <v>0</v>
      </c>
      <c r="V2271" t="n">
        <v>500000000</v>
      </c>
      <c r="W2271" t="inlineStr"/>
      <c r="X2271" t="inlineStr">
        <is>
          <t>déterminé</t>
        </is>
      </c>
    </row>
    <row r="2272" ht="15" customHeight="1" s="1003">
      <c r="A2272" s="1019" t="inlineStr">
        <is>
          <t>Graines collectées</t>
        </is>
      </c>
      <c r="B2272" t="inlineStr">
        <is>
          <t>Alimentation animale rente</t>
        </is>
      </c>
      <c r="C2272" t="inlineStr">
        <is>
          <t>kt</t>
        </is>
      </c>
      <c r="D2272" t="inlineStr">
        <is>
          <t>France</t>
        </is>
      </c>
      <c r="E2272" t="inlineStr">
        <is>
          <t>2019-20</t>
        </is>
      </c>
      <c r="F2272" t="inlineStr">
        <is>
          <t>Colza</t>
        </is>
      </c>
      <c r="G2272" t="inlineStr"/>
      <c r="H2272" t="inlineStr"/>
      <c r="I2272" t="inlineStr"/>
      <c r="J2272" t="inlineStr"/>
      <c r="K2272" t="inlineStr"/>
      <c r="L2272" t="inlineStr"/>
      <c r="M2272" t="inlineStr"/>
      <c r="N2272" t="inlineStr"/>
      <c r="O2272" t="n">
        <v>20.6</v>
      </c>
      <c r="P2272" t="inlineStr"/>
      <c r="Q2272" t="inlineStr"/>
      <c r="R2272" t="inlineStr"/>
      <c r="S2272" t="inlineStr"/>
      <c r="T2272" t="inlineStr"/>
      <c r="U2272" t="n">
        <v>0</v>
      </c>
      <c r="V2272" t="n">
        <v>500000000</v>
      </c>
      <c r="W2272" t="inlineStr"/>
      <c r="X2272" t="inlineStr">
        <is>
          <t>déterminé</t>
        </is>
      </c>
    </row>
    <row r="2273" ht="15" customHeight="1" s="1003">
      <c r="A2273" s="1019" t="inlineStr">
        <is>
          <t>Graines collectées</t>
        </is>
      </c>
      <c r="B2273" t="inlineStr">
        <is>
          <t>Alimentation animale</t>
        </is>
      </c>
      <c r="C2273" t="inlineStr">
        <is>
          <t>kt</t>
        </is>
      </c>
      <c r="D2273" t="inlineStr">
        <is>
          <t>France</t>
        </is>
      </c>
      <c r="E2273" t="inlineStr">
        <is>
          <t>2019-20</t>
        </is>
      </c>
      <c r="F2273" t="inlineStr">
        <is>
          <t>Colza</t>
        </is>
      </c>
      <c r="G2273" t="inlineStr"/>
      <c r="H2273" t="inlineStr"/>
      <c r="I2273" t="inlineStr"/>
      <c r="J2273" t="inlineStr"/>
      <c r="K2273" t="inlineStr"/>
      <c r="L2273" t="inlineStr"/>
      <c r="M2273" t="inlineStr"/>
      <c r="N2273" t="inlineStr"/>
      <c r="O2273" t="n">
        <v>20.6</v>
      </c>
      <c r="P2273" t="inlineStr"/>
      <c r="Q2273" t="inlineStr"/>
      <c r="R2273" t="inlineStr"/>
      <c r="S2273" t="inlineStr"/>
      <c r="T2273" t="inlineStr"/>
      <c r="U2273" t="n">
        <v>0</v>
      </c>
      <c r="V2273" t="n">
        <v>500000000</v>
      </c>
      <c r="W2273" t="inlineStr"/>
      <c r="X2273" t="inlineStr">
        <is>
          <t>déterminé</t>
        </is>
      </c>
    </row>
    <row r="2274" ht="15" customHeight="1" s="1003">
      <c r="A2274" s="1019" t="inlineStr">
        <is>
          <t>Graines collectées</t>
        </is>
      </c>
      <c r="B2274" t="inlineStr">
        <is>
          <t>Débouchés</t>
        </is>
      </c>
      <c r="C2274" t="inlineStr">
        <is>
          <t>kt</t>
        </is>
      </c>
      <c r="D2274" t="inlineStr">
        <is>
          <t>France</t>
        </is>
      </c>
      <c r="E2274" t="inlineStr">
        <is>
          <t>2019-20</t>
        </is>
      </c>
      <c r="F2274" t="inlineStr">
        <is>
          <t>Colza</t>
        </is>
      </c>
      <c r="G2274" t="inlineStr"/>
      <c r="H2274" t="inlineStr"/>
      <c r="I2274" t="inlineStr"/>
      <c r="J2274" t="inlineStr"/>
      <c r="K2274" t="inlineStr"/>
      <c r="L2274" t="inlineStr"/>
      <c r="M2274" t="inlineStr"/>
      <c r="N2274" t="inlineStr"/>
      <c r="O2274" t="n">
        <v>20.6</v>
      </c>
      <c r="P2274" t="inlineStr"/>
      <c r="Q2274" t="inlineStr"/>
      <c r="R2274" t="inlineStr"/>
      <c r="S2274" t="inlineStr"/>
      <c r="T2274" t="inlineStr"/>
      <c r="U2274" t="n">
        <v>0</v>
      </c>
      <c r="V2274" t="n">
        <v>500000000</v>
      </c>
      <c r="W2274" t="inlineStr"/>
      <c r="X2274" t="inlineStr">
        <is>
          <t>déterminé</t>
        </is>
      </c>
    </row>
    <row r="2275" ht="15" customHeight="1" s="1003">
      <c r="A2275" s="1019" t="inlineStr">
        <is>
          <t>Graines collectées</t>
        </is>
      </c>
      <c r="B2275" t="inlineStr">
        <is>
          <t>Autres IAA</t>
        </is>
      </c>
      <c r="C2275" t="inlineStr">
        <is>
          <t>kt</t>
        </is>
      </c>
      <c r="D2275" t="inlineStr">
        <is>
          <t>France</t>
        </is>
      </c>
      <c r="E2275" t="inlineStr">
        <is>
          <t>2019-20</t>
        </is>
      </c>
      <c r="F2275" t="inlineStr">
        <is>
          <t>Colza</t>
        </is>
      </c>
      <c r="G2275" t="inlineStr"/>
      <c r="H2275" t="inlineStr"/>
      <c r="I2275" t="inlineStr"/>
      <c r="J2275" t="inlineStr"/>
      <c r="K2275" t="inlineStr"/>
      <c r="L2275" t="inlineStr"/>
      <c r="M2275" t="inlineStr"/>
      <c r="N2275" t="inlineStr"/>
      <c r="O2275" t="n">
        <v>-0</v>
      </c>
      <c r="P2275" t="n">
        <v>0</v>
      </c>
      <c r="Q2275" t="n">
        <v>-0</v>
      </c>
      <c r="R2275" t="inlineStr"/>
      <c r="S2275" t="inlineStr"/>
      <c r="T2275" t="inlineStr"/>
      <c r="U2275" t="n">
        <v>0</v>
      </c>
      <c r="V2275" t="n">
        <v>500000000</v>
      </c>
      <c r="W2275" t="inlineStr"/>
      <c r="X2275" t="inlineStr">
        <is>
          <t>libre</t>
        </is>
      </c>
    </row>
    <row r="2276" ht="15" customHeight="1" s="1003">
      <c r="A2276" s="1019" t="inlineStr">
        <is>
          <t>Graines collectées</t>
        </is>
      </c>
      <c r="B2276" t="inlineStr">
        <is>
          <t>Semences certifiées</t>
        </is>
      </c>
      <c r="C2276" t="inlineStr">
        <is>
          <t>kt</t>
        </is>
      </c>
      <c r="D2276" t="inlineStr">
        <is>
          <t>France</t>
        </is>
      </c>
      <c r="E2276" t="inlineStr">
        <is>
          <t>2019-20</t>
        </is>
      </c>
      <c r="F2276" t="inlineStr">
        <is>
          <t>Colza</t>
        </is>
      </c>
      <c r="G2276" t="inlineStr">
        <is>
          <t>Production de semences certifiées = 5 kt (Bilans par campagne - FranceAgriMer)</t>
        </is>
      </c>
      <c r="H2276" t="inlineStr"/>
      <c r="I2276" t="inlineStr">
        <is>
          <t>Bilans par campagne - FranceAgriMer</t>
        </is>
      </c>
      <c r="J2276" t="inlineStr"/>
      <c r="K2276" t="inlineStr">
        <is>
          <t>Volume</t>
        </is>
      </c>
      <c r="L2276" t="inlineStr">
        <is>
          <t>Production de semences certifiées</t>
        </is>
      </c>
      <c r="M2276" t="inlineStr">
        <is>
          <t>Bilans Colza - FAM</t>
        </is>
      </c>
      <c r="N2276" t="inlineStr"/>
      <c r="O2276" t="n">
        <v>5.11</v>
      </c>
      <c r="P2276" t="inlineStr"/>
      <c r="Q2276" t="inlineStr"/>
      <c r="R2276" t="n">
        <v>5.11</v>
      </c>
      <c r="S2276" t="n">
        <v>0.26</v>
      </c>
      <c r="T2276" t="n">
        <v>0.1</v>
      </c>
      <c r="U2276" t="n">
        <v>0</v>
      </c>
      <c r="V2276" t="n">
        <v>500000000</v>
      </c>
      <c r="W2276" t="n">
        <v>0</v>
      </c>
      <c r="X2276" t="inlineStr">
        <is>
          <t>mesuré</t>
        </is>
      </c>
    </row>
    <row r="2277" ht="15" customHeight="1" s="1003">
      <c r="A2277" s="1019" t="inlineStr">
        <is>
          <t>Graines collectées</t>
        </is>
      </c>
      <c r="B2277" t="inlineStr">
        <is>
          <t>Semences</t>
        </is>
      </c>
      <c r="C2277" t="inlineStr">
        <is>
          <t>kt</t>
        </is>
      </c>
      <c r="D2277" t="inlineStr">
        <is>
          <t>France</t>
        </is>
      </c>
      <c r="E2277" t="inlineStr">
        <is>
          <t>2019-20</t>
        </is>
      </c>
      <c r="F2277" t="inlineStr">
        <is>
          <t>Colza</t>
        </is>
      </c>
      <c r="G2277" t="inlineStr">
        <is>
          <t>Production de semences certifiées = 10 kt (Bilans par campagne - FranceAgriMer)</t>
        </is>
      </c>
      <c r="H2277" t="inlineStr"/>
      <c r="I2277" t="inlineStr">
        <is>
          <t>Bilans par campagne - FranceAgriMer</t>
        </is>
      </c>
      <c r="J2277" t="inlineStr"/>
      <c r="K2277" t="inlineStr">
        <is>
          <t>Volume</t>
        </is>
      </c>
      <c r="L2277" t="inlineStr">
        <is>
          <t>Production de semences certifiées</t>
        </is>
      </c>
      <c r="M2277" t="inlineStr">
        <is>
          <t>Bilans Colza - FAM</t>
        </is>
      </c>
      <c r="N2277" t="inlineStr"/>
      <c r="O2277" t="n">
        <v>5.11</v>
      </c>
      <c r="P2277" t="inlineStr"/>
      <c r="Q2277" t="inlineStr"/>
      <c r="R2277" t="inlineStr"/>
      <c r="S2277" t="inlineStr"/>
      <c r="T2277" t="inlineStr"/>
      <c r="U2277" t="n">
        <v>0</v>
      </c>
      <c r="V2277" t="n">
        <v>500000000</v>
      </c>
      <c r="W2277" t="inlineStr"/>
      <c r="X2277" t="inlineStr">
        <is>
          <t>déterminé</t>
        </is>
      </c>
    </row>
    <row r="2278" ht="15" customHeight="1" s="1003">
      <c r="A2278" s="1019" t="inlineStr">
        <is>
          <t>Graines collectées</t>
        </is>
      </c>
      <c r="B2278" t="inlineStr">
        <is>
          <t>Export</t>
        </is>
      </c>
      <c r="C2278" t="inlineStr">
        <is>
          <t>kt</t>
        </is>
      </c>
      <c r="D2278" t="inlineStr">
        <is>
          <t>France</t>
        </is>
      </c>
      <c r="E2278" t="inlineStr">
        <is>
          <t>2019-20</t>
        </is>
      </c>
      <c r="F2278" t="inlineStr">
        <is>
          <t>Colza</t>
        </is>
      </c>
      <c r="G2278" t="inlineStr"/>
      <c r="H2278" t="inlineStr">
        <is>
          <t>Exportation de graines = 1123 kt (Douanes françaises - Eurostat)</t>
        </is>
      </c>
      <c r="I2278" t="inlineStr">
        <is>
          <t>Douanes françaises - Eurostat</t>
        </is>
      </c>
      <c r="J2278" t="inlineStr"/>
      <c r="K2278" t="inlineStr">
        <is>
          <t>Volume</t>
        </is>
      </c>
      <c r="L2278" t="inlineStr">
        <is>
          <t>Exportation de graines</t>
        </is>
      </c>
      <c r="M2278" t="inlineStr">
        <is>
          <t>Echanges mensuels - EUROSTAT</t>
        </is>
      </c>
      <c r="N2278" t="inlineStr"/>
      <c r="O2278" t="n">
        <v>1120</v>
      </c>
      <c r="P2278" t="inlineStr"/>
      <c r="Q2278" t="inlineStr"/>
      <c r="R2278" t="n">
        <v>1122.52</v>
      </c>
      <c r="S2278" t="n">
        <v>56.13</v>
      </c>
      <c r="T2278" t="n">
        <v>0.1</v>
      </c>
      <c r="U2278" t="n">
        <v>0</v>
      </c>
      <c r="V2278" t="n">
        <v>500000000</v>
      </c>
      <c r="W2278" t="n">
        <v>0</v>
      </c>
      <c r="X2278" t="inlineStr">
        <is>
          <t>mesuré</t>
        </is>
      </c>
    </row>
    <row r="2279" ht="15" customHeight="1" s="1003">
      <c r="A2279" s="1019" t="inlineStr">
        <is>
          <t>Graines collectées</t>
        </is>
      </c>
      <c r="B2279" t="inlineStr">
        <is>
          <t>Ecart statistique</t>
        </is>
      </c>
      <c r="C2279" t="inlineStr">
        <is>
          <t>kt</t>
        </is>
      </c>
      <c r="D2279" t="inlineStr">
        <is>
          <t>France</t>
        </is>
      </c>
      <c r="E2279" t="inlineStr">
        <is>
          <t>2019-20</t>
        </is>
      </c>
      <c r="F2279" t="inlineStr">
        <is>
          <t>Colza</t>
        </is>
      </c>
      <c r="G2279" t="inlineStr"/>
      <c r="H2279" t="inlineStr"/>
      <c r="I2279" t="inlineStr"/>
      <c r="J2279" t="inlineStr"/>
      <c r="K2279" t="inlineStr"/>
      <c r="L2279" t="inlineStr"/>
      <c r="M2279" t="inlineStr"/>
      <c r="N2279" t="inlineStr"/>
      <c r="O2279" t="n">
        <v>6.23</v>
      </c>
      <c r="P2279" t="inlineStr"/>
      <c r="Q2279" t="inlineStr"/>
      <c r="R2279" t="inlineStr"/>
      <c r="S2279" t="inlineStr"/>
      <c r="T2279" t="inlineStr"/>
      <c r="U2279" t="n">
        <v>0</v>
      </c>
      <c r="V2279" t="n">
        <v>500000000</v>
      </c>
      <c r="W2279" t="inlineStr"/>
      <c r="X2279" t="inlineStr">
        <is>
          <t>déterminé</t>
        </is>
      </c>
    </row>
    <row r="2280" ht="15" customHeight="1" s="1003">
      <c r="A2280" s="1019" t="inlineStr">
        <is>
          <t>Issues de silo</t>
        </is>
      </c>
      <c r="B2280" t="inlineStr">
        <is>
          <t>Elimination/Pertes</t>
        </is>
      </c>
      <c r="C2280" t="inlineStr">
        <is>
          <t>kt</t>
        </is>
      </c>
      <c r="D2280" t="inlineStr">
        <is>
          <t>France</t>
        </is>
      </c>
      <c r="E2280" t="inlineStr">
        <is>
          <t>2019-20</t>
        </is>
      </c>
      <c r="F2280" t="inlineStr">
        <is>
          <t>Colza</t>
        </is>
      </c>
      <c r="G2280" t="inlineStr"/>
      <c r="H2280" t="inlineStr">
        <is>
          <t>0</t>
        </is>
      </c>
      <c r="I2280" t="inlineStr">
        <is>
          <t>ONRB - FranceAgriMer</t>
        </is>
      </c>
      <c r="J2280" t="inlineStr">
        <is>
          <t>0</t>
        </is>
      </c>
      <c r="K2280" t="inlineStr">
        <is>
          <t>Répartition</t>
        </is>
      </c>
      <c r="L2280" t="inlineStr">
        <is>
          <t>Les issues de silo sont éliminées:Part d'issues de silo éliminées</t>
        </is>
      </c>
      <c r="M2280" t="inlineStr">
        <is>
          <t>Issues de silo - ONRB</t>
        </is>
      </c>
      <c r="N2280" t="inlineStr"/>
      <c r="O2280" t="n">
        <v>0.22</v>
      </c>
      <c r="P2280" t="inlineStr"/>
      <c r="Q2280" t="inlineStr"/>
      <c r="R2280" t="inlineStr"/>
      <c r="S2280" t="inlineStr"/>
      <c r="T2280" t="inlineStr"/>
      <c r="U2280" t="n">
        <v>0</v>
      </c>
      <c r="V2280" t="n">
        <v>500000000</v>
      </c>
      <c r="W2280" t="inlineStr"/>
      <c r="X2280" t="inlineStr">
        <is>
          <t>déterminé</t>
        </is>
      </c>
    </row>
    <row r="2281" ht="15" customHeight="1" s="1003">
      <c r="A2281" s="1019" t="inlineStr">
        <is>
          <t>Issues de silo</t>
        </is>
      </c>
      <c r="B2281" t="inlineStr">
        <is>
          <t>Autres usages (ou usages indéfinis)</t>
        </is>
      </c>
      <c r="C2281" t="inlineStr">
        <is>
          <t>kt</t>
        </is>
      </c>
      <c r="D2281" t="inlineStr">
        <is>
          <t>France</t>
        </is>
      </c>
      <c r="E2281" t="inlineStr">
        <is>
          <t>2019-20</t>
        </is>
      </c>
      <c r="F2281" t="inlineStr">
        <is>
          <t>Colza</t>
        </is>
      </c>
      <c r="G2281" t="inlineStr"/>
      <c r="H2281" t="inlineStr"/>
      <c r="I2281" t="inlineStr"/>
      <c r="J2281" t="inlineStr"/>
      <c r="K2281" t="inlineStr"/>
      <c r="L2281" t="inlineStr"/>
      <c r="M2281" t="inlineStr"/>
      <c r="N2281" t="inlineStr"/>
      <c r="O2281" t="n">
        <v>0.22</v>
      </c>
      <c r="P2281" t="inlineStr"/>
      <c r="Q2281" t="inlineStr"/>
      <c r="R2281" t="inlineStr"/>
      <c r="S2281" t="inlineStr"/>
      <c r="T2281" t="inlineStr"/>
      <c r="U2281" t="n">
        <v>0</v>
      </c>
      <c r="V2281" t="n">
        <v>500000000</v>
      </c>
      <c r="W2281" t="inlineStr"/>
      <c r="X2281" t="inlineStr">
        <is>
          <t>déterminé</t>
        </is>
      </c>
    </row>
    <row r="2282" ht="15" customHeight="1" s="1003">
      <c r="A2282" s="1019" t="inlineStr">
        <is>
          <t>Issues de silo</t>
        </is>
      </c>
      <c r="B2282" t="inlineStr">
        <is>
          <t>Débouchés</t>
        </is>
      </c>
      <c r="C2282" t="inlineStr">
        <is>
          <t>kt</t>
        </is>
      </c>
      <c r="D2282" t="inlineStr">
        <is>
          <t>France</t>
        </is>
      </c>
      <c r="E2282" t="inlineStr">
        <is>
          <t>2019-20</t>
        </is>
      </c>
      <c r="F2282" t="inlineStr">
        <is>
          <t>Colza</t>
        </is>
      </c>
      <c r="G2282" t="inlineStr"/>
      <c r="H2282" t="inlineStr"/>
      <c r="I2282" t="inlineStr"/>
      <c r="J2282" t="inlineStr"/>
      <c r="K2282" t="inlineStr"/>
      <c r="L2282" t="inlineStr"/>
      <c r="M2282" t="inlineStr"/>
      <c r="N2282" t="inlineStr"/>
      <c r="O2282" t="n">
        <v>59</v>
      </c>
      <c r="P2282" t="inlineStr"/>
      <c r="Q2282" t="inlineStr"/>
      <c r="R2282" t="inlineStr"/>
      <c r="S2282" t="inlineStr"/>
      <c r="T2282" t="inlineStr"/>
      <c r="U2282" t="n">
        <v>0</v>
      </c>
      <c r="V2282" t="n">
        <v>500000000</v>
      </c>
      <c r="W2282" t="inlineStr"/>
      <c r="X2282" t="inlineStr">
        <is>
          <t>déterminé</t>
        </is>
      </c>
    </row>
    <row r="2283" ht="15" customHeight="1" s="1003">
      <c r="A2283" s="1019" t="inlineStr">
        <is>
          <t>Issues de silo</t>
        </is>
      </c>
      <c r="B2283" t="inlineStr">
        <is>
          <t>FAF</t>
        </is>
      </c>
      <c r="C2283" t="inlineStr">
        <is>
          <t>kt</t>
        </is>
      </c>
      <c r="D2283" t="inlineStr">
        <is>
          <t>France</t>
        </is>
      </c>
      <c r="E2283" t="inlineStr">
        <is>
          <t>2019-20</t>
        </is>
      </c>
      <c r="F2283" t="inlineStr">
        <is>
          <t>Colza</t>
        </is>
      </c>
      <c r="G2283" t="inlineStr"/>
      <c r="H2283" t="inlineStr">
        <is>
          <t>Part d'issues de silo consommées par les FAF = 56,33 % (ONRB - FranceAgriMer)</t>
        </is>
      </c>
      <c r="I2283" t="inlineStr">
        <is>
          <t>ONRB - FranceAgriMer</t>
        </is>
      </c>
      <c r="J2283" t="inlineStr">
        <is>
          <t>0</t>
        </is>
      </c>
      <c r="K2283" t="inlineStr">
        <is>
          <t>Répartition</t>
        </is>
      </c>
      <c r="L2283" t="inlineStr">
        <is>
          <t>Part d'issues de silo consommées par les FAF</t>
        </is>
      </c>
      <c r="M2283" t="inlineStr">
        <is>
          <t>Issues de silo - ONRB</t>
        </is>
      </c>
      <c r="N2283" t="inlineStr"/>
      <c r="O2283" t="n">
        <v>33.2</v>
      </c>
      <c r="P2283" t="inlineStr"/>
      <c r="Q2283" t="inlineStr"/>
      <c r="R2283" t="inlineStr"/>
      <c r="S2283" t="inlineStr"/>
      <c r="T2283" t="inlineStr"/>
      <c r="U2283" t="n">
        <v>0</v>
      </c>
      <c r="V2283" t="n">
        <v>500000000</v>
      </c>
      <c r="W2283" t="inlineStr"/>
      <c r="X2283" t="inlineStr">
        <is>
          <t>déterminé</t>
        </is>
      </c>
    </row>
    <row r="2284" ht="15" customHeight="1" s="1003">
      <c r="A2284" s="1019" t="inlineStr">
        <is>
          <t>Issues de silo</t>
        </is>
      </c>
      <c r="B2284" t="inlineStr">
        <is>
          <t>Litière</t>
        </is>
      </c>
      <c r="C2284" t="inlineStr">
        <is>
          <t>kt</t>
        </is>
      </c>
      <c r="D2284" t="inlineStr">
        <is>
          <t>France</t>
        </is>
      </c>
      <c r="E2284" t="inlineStr">
        <is>
          <t>2019-20</t>
        </is>
      </c>
      <c r="F2284" t="inlineStr">
        <is>
          <t>Colza</t>
        </is>
      </c>
      <c r="G2284" t="inlineStr"/>
      <c r="H2284" t="inlineStr">
        <is>
          <t>Part d'issues de silo consommées comme litière = 0,77 % (ONRB - FranceAgriMer)</t>
        </is>
      </c>
      <c r="I2284" t="inlineStr">
        <is>
          <t>ONRB - FranceAgriMer</t>
        </is>
      </c>
      <c r="J2284" t="inlineStr">
        <is>
          <t>0</t>
        </is>
      </c>
      <c r="K2284" t="inlineStr">
        <is>
          <t>Répartition</t>
        </is>
      </c>
      <c r="L2284" t="inlineStr">
        <is>
          <t>Part d'issues de silo consommées comme litière</t>
        </is>
      </c>
      <c r="M2284" t="inlineStr">
        <is>
          <t>Issues de silo - ONRB</t>
        </is>
      </c>
      <c r="N2284" t="inlineStr"/>
      <c r="O2284" t="n">
        <v>0.45</v>
      </c>
      <c r="P2284" t="inlineStr"/>
      <c r="Q2284" t="inlineStr"/>
      <c r="R2284" t="inlineStr"/>
      <c r="S2284" t="inlineStr"/>
      <c r="T2284" t="inlineStr"/>
      <c r="U2284" t="n">
        <v>0</v>
      </c>
      <c r="V2284" t="n">
        <v>500000000</v>
      </c>
      <c r="W2284" t="inlineStr"/>
      <c r="X2284" t="inlineStr">
        <is>
          <t>déterminé</t>
        </is>
      </c>
    </row>
    <row r="2285" ht="15" customHeight="1" s="1003">
      <c r="A2285" s="1019" t="inlineStr">
        <is>
          <t>Issues de silo</t>
        </is>
      </c>
      <c r="B2285" t="inlineStr">
        <is>
          <t>Compostage</t>
        </is>
      </c>
      <c r="C2285" t="inlineStr">
        <is>
          <t>kt</t>
        </is>
      </c>
      <c r="D2285" t="inlineStr">
        <is>
          <t>France</t>
        </is>
      </c>
      <c r="E2285" t="inlineStr">
        <is>
          <t>2019-20</t>
        </is>
      </c>
      <c r="F2285" t="inlineStr">
        <is>
          <t>Colza</t>
        </is>
      </c>
      <c r="G2285" t="inlineStr"/>
      <c r="H2285" t="inlineStr">
        <is>
          <t>Part d'issues de silo compostées = 0 % (ONRB - FranceAgriMer)</t>
        </is>
      </c>
      <c r="I2285" t="inlineStr">
        <is>
          <t>ONRB - FranceAgriMer</t>
        </is>
      </c>
      <c r="J2285" t="inlineStr">
        <is>
          <t>0</t>
        </is>
      </c>
      <c r="K2285" t="inlineStr">
        <is>
          <t>Répartition</t>
        </is>
      </c>
      <c r="L2285" t="inlineStr">
        <is>
          <t>Part d'issues de silo compostées</t>
        </is>
      </c>
      <c r="M2285" t="inlineStr">
        <is>
          <t>Issues de silo - ONRB</t>
        </is>
      </c>
      <c r="N2285" t="inlineStr"/>
      <c r="O2285" t="n">
        <v>0</v>
      </c>
      <c r="P2285" t="inlineStr"/>
      <c r="Q2285" t="inlineStr"/>
      <c r="R2285" t="inlineStr"/>
      <c r="S2285" t="inlineStr"/>
      <c r="T2285" t="inlineStr"/>
      <c r="U2285" t="n">
        <v>0</v>
      </c>
      <c r="V2285" t="n">
        <v>500000000</v>
      </c>
      <c r="W2285" t="inlineStr"/>
      <c r="X2285" t="inlineStr">
        <is>
          <t>déterminé</t>
        </is>
      </c>
    </row>
    <row r="2286" ht="15" customHeight="1" s="1003">
      <c r="A2286" s="1019" t="inlineStr">
        <is>
          <t>Issues de silo</t>
        </is>
      </c>
      <c r="B2286" t="inlineStr">
        <is>
          <t>Autres biomatériaux</t>
        </is>
      </c>
      <c r="C2286" t="inlineStr">
        <is>
          <t>kt</t>
        </is>
      </c>
      <c r="D2286" t="inlineStr">
        <is>
          <t>France</t>
        </is>
      </c>
      <c r="E2286" t="inlineStr">
        <is>
          <t>2019-20</t>
        </is>
      </c>
      <c r="F2286" t="inlineStr">
        <is>
          <t>Colza</t>
        </is>
      </c>
      <c r="G2286" t="inlineStr"/>
      <c r="H2286" t="inlineStr">
        <is>
          <t>Part d'issues de silo consommées comme autres biomatériaux = 0,77 % (ONRB - FranceAgriMer)</t>
        </is>
      </c>
      <c r="I2286" t="inlineStr">
        <is>
          <t>ONRB - FranceAgriMer</t>
        </is>
      </c>
      <c r="J2286" t="inlineStr">
        <is>
          <t>0</t>
        </is>
      </c>
      <c r="K2286" t="inlineStr">
        <is>
          <t>Répartition</t>
        </is>
      </c>
      <c r="L2286" t="inlineStr">
        <is>
          <t>Part d'issues de silo consommées comme autres biomatériaux</t>
        </is>
      </c>
      <c r="M2286" t="inlineStr">
        <is>
          <t>Issues de silo - ONRB</t>
        </is>
      </c>
      <c r="N2286" t="inlineStr"/>
      <c r="O2286" t="n">
        <v>0.45</v>
      </c>
      <c r="P2286" t="inlineStr"/>
      <c r="Q2286" t="inlineStr"/>
      <c r="R2286" t="inlineStr"/>
      <c r="S2286" t="inlineStr"/>
      <c r="T2286" t="inlineStr"/>
      <c r="U2286" t="n">
        <v>0</v>
      </c>
      <c r="V2286" t="n">
        <v>500000000</v>
      </c>
      <c r="W2286" t="inlineStr"/>
      <c r="X2286" t="inlineStr">
        <is>
          <t>déterminé</t>
        </is>
      </c>
    </row>
    <row r="2287" ht="15" customHeight="1" s="1003">
      <c r="A2287" s="1019" t="inlineStr">
        <is>
          <t>Issues de silo</t>
        </is>
      </c>
      <c r="B2287" t="inlineStr">
        <is>
          <t>Méthanisation</t>
        </is>
      </c>
      <c r="C2287" t="inlineStr">
        <is>
          <t>kt</t>
        </is>
      </c>
      <c r="D2287" t="inlineStr">
        <is>
          <t>France</t>
        </is>
      </c>
      <c r="E2287" t="inlineStr">
        <is>
          <t>2019-20</t>
        </is>
      </c>
      <c r="F2287" t="inlineStr">
        <is>
          <t>Colza</t>
        </is>
      </c>
      <c r="G2287" t="inlineStr"/>
      <c r="H2287" t="inlineStr">
        <is>
          <t>Part d'issues de silo consommées en méthanisation = 40,72 % (ONRB - FranceAgriMer)</t>
        </is>
      </c>
      <c r="I2287" t="inlineStr">
        <is>
          <t>ONRB - FranceAgriMer</t>
        </is>
      </c>
      <c r="J2287" t="inlineStr">
        <is>
          <t>0</t>
        </is>
      </c>
      <c r="K2287" t="inlineStr">
        <is>
          <t>Répartition</t>
        </is>
      </c>
      <c r="L2287" t="inlineStr">
        <is>
          <t>Part d'issues de silo consommées en méthanisation</t>
        </is>
      </c>
      <c r="M2287" t="inlineStr">
        <is>
          <t>Issues de silo - ONRB</t>
        </is>
      </c>
      <c r="N2287" t="inlineStr"/>
      <c r="O2287" t="n">
        <v>24</v>
      </c>
      <c r="P2287" t="inlineStr"/>
      <c r="Q2287" t="inlineStr"/>
      <c r="R2287" t="inlineStr"/>
      <c r="S2287" t="inlineStr"/>
      <c r="T2287" t="inlineStr"/>
      <c r="U2287" t="n">
        <v>0</v>
      </c>
      <c r="V2287" t="n">
        <v>500000000</v>
      </c>
      <c r="W2287" t="inlineStr"/>
      <c r="X2287" t="inlineStr">
        <is>
          <t>déterminé</t>
        </is>
      </c>
    </row>
    <row r="2288" ht="15" customHeight="1" s="1003">
      <c r="A2288" s="1019" t="inlineStr">
        <is>
          <t>Issues de silo</t>
        </is>
      </c>
      <c r="B2288" t="inlineStr">
        <is>
          <t>Combustion</t>
        </is>
      </c>
      <c r="C2288" t="inlineStr">
        <is>
          <t>kt</t>
        </is>
      </c>
      <c r="D2288" t="inlineStr">
        <is>
          <t>France</t>
        </is>
      </c>
      <c r="E2288" t="inlineStr">
        <is>
          <t>2019-20</t>
        </is>
      </c>
      <c r="F2288" t="inlineStr">
        <is>
          <t>Colza</t>
        </is>
      </c>
      <c r="G2288" t="inlineStr"/>
      <c r="H2288" t="inlineStr">
        <is>
          <t>Part d'issues de silo brûlées = 1,03 % (ONRB - FranceAgriMer)</t>
        </is>
      </c>
      <c r="I2288" t="inlineStr">
        <is>
          <t>ONRB - FranceAgriMer</t>
        </is>
      </c>
      <c r="J2288" t="inlineStr">
        <is>
          <t>0</t>
        </is>
      </c>
      <c r="K2288" t="inlineStr">
        <is>
          <t>Répartition</t>
        </is>
      </c>
      <c r="L2288" t="inlineStr">
        <is>
          <t>Part d'issues de silo brûlées</t>
        </is>
      </c>
      <c r="M2288" t="inlineStr">
        <is>
          <t>Issues de silo - ONRB</t>
        </is>
      </c>
      <c r="N2288" t="inlineStr"/>
      <c r="O2288" t="n">
        <v>0.61</v>
      </c>
      <c r="P2288" t="inlineStr"/>
      <c r="Q2288" t="inlineStr"/>
      <c r="R2288" t="inlineStr"/>
      <c r="S2288" t="inlineStr"/>
      <c r="T2288" t="inlineStr"/>
      <c r="U2288" t="n">
        <v>0</v>
      </c>
      <c r="V2288" t="n">
        <v>500000000</v>
      </c>
      <c r="W2288" t="inlineStr"/>
      <c r="X2288" t="inlineStr">
        <is>
          <t>déterminé</t>
        </is>
      </c>
    </row>
    <row r="2289" ht="15" customHeight="1" s="1003">
      <c r="A2289" s="1019" t="inlineStr">
        <is>
          <t>Issues de silo</t>
        </is>
      </c>
      <c r="B2289" t="inlineStr">
        <is>
          <t>Hors FAB</t>
        </is>
      </c>
      <c r="C2289" t="inlineStr">
        <is>
          <t>kt</t>
        </is>
      </c>
      <c r="D2289" t="inlineStr">
        <is>
          <t>France</t>
        </is>
      </c>
      <c r="E2289" t="inlineStr">
        <is>
          <t>2019-20</t>
        </is>
      </c>
      <c r="F2289" t="inlineStr">
        <is>
          <t>Colza</t>
        </is>
      </c>
      <c r="G2289" t="inlineStr"/>
      <c r="H2289" t="inlineStr"/>
      <c r="I2289" t="inlineStr">
        <is>
          <t>ONRB - FranceAgriMer</t>
        </is>
      </c>
      <c r="J2289" t="inlineStr"/>
      <c r="K2289" t="inlineStr">
        <is>
          <t>Répartition</t>
        </is>
      </c>
      <c r="L2289" t="inlineStr">
        <is>
          <t>Part d'issues de silo consommées par les FAF</t>
        </is>
      </c>
      <c r="M2289" t="inlineStr">
        <is>
          <t>Issues de silo - ONRB</t>
        </is>
      </c>
      <c r="N2289" t="inlineStr"/>
      <c r="O2289" t="n">
        <v>33.2</v>
      </c>
      <c r="P2289" t="inlineStr"/>
      <c r="Q2289" t="inlineStr"/>
      <c r="R2289" t="inlineStr"/>
      <c r="S2289" t="inlineStr"/>
      <c r="T2289" t="inlineStr"/>
      <c r="U2289" t="n">
        <v>0</v>
      </c>
      <c r="V2289" t="n">
        <v>500000000</v>
      </c>
      <c r="W2289" t="inlineStr"/>
      <c r="X2289" t="inlineStr">
        <is>
          <t>déterminé</t>
        </is>
      </c>
    </row>
    <row r="2290" ht="15" customHeight="1" s="1003">
      <c r="A2290" s="1019" t="inlineStr">
        <is>
          <t>Issues de silo</t>
        </is>
      </c>
      <c r="B2290" t="inlineStr">
        <is>
          <t>Alimentation animale rente</t>
        </is>
      </c>
      <c r="C2290" t="inlineStr">
        <is>
          <t>kt</t>
        </is>
      </c>
      <c r="D2290" t="inlineStr">
        <is>
          <t>France</t>
        </is>
      </c>
      <c r="E2290" t="inlineStr">
        <is>
          <t>2019-20</t>
        </is>
      </c>
      <c r="F2290" t="inlineStr">
        <is>
          <t>Colza</t>
        </is>
      </c>
      <c r="G2290" t="inlineStr"/>
      <c r="H2290" t="inlineStr"/>
      <c r="I2290" t="inlineStr"/>
      <c r="J2290" t="inlineStr"/>
      <c r="K2290" t="inlineStr"/>
      <c r="L2290" t="inlineStr"/>
      <c r="M2290" t="inlineStr"/>
      <c r="N2290" t="inlineStr"/>
      <c r="O2290" t="n">
        <v>33.2</v>
      </c>
      <c r="P2290" t="inlineStr"/>
      <c r="Q2290" t="inlineStr"/>
      <c r="R2290" t="inlineStr"/>
      <c r="S2290" t="inlineStr"/>
      <c r="T2290" t="inlineStr"/>
      <c r="U2290" t="n">
        <v>0</v>
      </c>
      <c r="V2290" t="n">
        <v>500000000</v>
      </c>
      <c r="W2290" t="inlineStr"/>
      <c r="X2290" t="inlineStr">
        <is>
          <t>déterminé</t>
        </is>
      </c>
    </row>
    <row r="2291" ht="15" customHeight="1" s="1003">
      <c r="A2291" s="1019" t="inlineStr">
        <is>
          <t>Issues de silo</t>
        </is>
      </c>
      <c r="B2291" t="inlineStr">
        <is>
          <t>Alimentation animale</t>
        </is>
      </c>
      <c r="C2291" t="inlineStr">
        <is>
          <t>kt</t>
        </is>
      </c>
      <c r="D2291" t="inlineStr">
        <is>
          <t>France</t>
        </is>
      </c>
      <c r="E2291" t="inlineStr">
        <is>
          <t>2019-20</t>
        </is>
      </c>
      <c r="F2291" t="inlineStr">
        <is>
          <t>Colza</t>
        </is>
      </c>
      <c r="G2291" t="inlineStr"/>
      <c r="H2291" t="inlineStr"/>
      <c r="I2291" t="inlineStr"/>
      <c r="J2291" t="inlineStr"/>
      <c r="K2291" t="inlineStr"/>
      <c r="L2291" t="inlineStr"/>
      <c r="M2291" t="inlineStr"/>
      <c r="N2291" t="inlineStr"/>
      <c r="O2291" t="n">
        <v>33.2</v>
      </c>
      <c r="P2291" t="inlineStr"/>
      <c r="Q2291" t="inlineStr"/>
      <c r="R2291" t="inlineStr"/>
      <c r="S2291" t="inlineStr"/>
      <c r="T2291" t="inlineStr"/>
      <c r="U2291" t="n">
        <v>0</v>
      </c>
      <c r="V2291" t="n">
        <v>500000000</v>
      </c>
      <c r="W2291" t="inlineStr"/>
      <c r="X2291" t="inlineStr">
        <is>
          <t>déterminé</t>
        </is>
      </c>
    </row>
    <row r="2292" ht="15" customHeight="1" s="1003">
      <c r="A2292" s="1019" t="inlineStr">
        <is>
          <t>Issues de silo</t>
        </is>
      </c>
      <c r="B2292" t="inlineStr">
        <is>
          <t>Usages alimentaires</t>
        </is>
      </c>
      <c r="C2292" t="inlineStr">
        <is>
          <t>kt</t>
        </is>
      </c>
      <c r="D2292" t="inlineStr">
        <is>
          <t>France</t>
        </is>
      </c>
      <c r="E2292" t="inlineStr">
        <is>
          <t>2019-20</t>
        </is>
      </c>
      <c r="F2292" t="inlineStr">
        <is>
          <t>Colza</t>
        </is>
      </c>
      <c r="G2292" t="inlineStr"/>
      <c r="H2292" t="inlineStr"/>
      <c r="I2292" t="inlineStr"/>
      <c r="J2292" t="inlineStr"/>
      <c r="K2292" t="inlineStr"/>
      <c r="L2292" t="inlineStr"/>
      <c r="M2292" t="inlineStr"/>
      <c r="N2292" t="inlineStr"/>
      <c r="O2292" t="n">
        <v>33.2</v>
      </c>
      <c r="P2292" t="inlineStr"/>
      <c r="Q2292" t="inlineStr"/>
      <c r="R2292" t="inlineStr"/>
      <c r="S2292" t="inlineStr"/>
      <c r="T2292" t="inlineStr"/>
      <c r="U2292" t="n">
        <v>0</v>
      </c>
      <c r="V2292" t="n">
        <v>500000000</v>
      </c>
      <c r="W2292" t="inlineStr"/>
      <c r="X2292" t="inlineStr">
        <is>
          <t>déterminé</t>
        </is>
      </c>
    </row>
    <row r="2293" ht="15" customHeight="1" s="1003">
      <c r="A2293" s="1019" t="inlineStr">
        <is>
          <t>Issues de silo</t>
        </is>
      </c>
      <c r="B2293" t="inlineStr">
        <is>
          <t>Biomatériaux</t>
        </is>
      </c>
      <c r="C2293" t="inlineStr">
        <is>
          <t>kt</t>
        </is>
      </c>
      <c r="D2293" t="inlineStr">
        <is>
          <t>France</t>
        </is>
      </c>
      <c r="E2293" t="inlineStr">
        <is>
          <t>2019-20</t>
        </is>
      </c>
      <c r="F2293" t="inlineStr">
        <is>
          <t>Colza</t>
        </is>
      </c>
      <c r="G2293" t="inlineStr"/>
      <c r="H2293" t="inlineStr"/>
      <c r="I2293" t="inlineStr">
        <is>
          <t>ONRB - FranceAgriMer</t>
        </is>
      </c>
      <c r="J2293" t="inlineStr"/>
      <c r="K2293" t="inlineStr">
        <is>
          <t>Répartition</t>
        </is>
      </c>
      <c r="L2293" t="inlineStr">
        <is>
          <t>Part d'issues de silo consommées comme litière:Part d'issues de silo consommées comme autres biomatériaux</t>
        </is>
      </c>
      <c r="M2293" t="inlineStr">
        <is>
          <t>Issues de silo - ONRB</t>
        </is>
      </c>
      <c r="N2293" t="inlineStr"/>
      <c r="O2293" t="n">
        <v>0.91</v>
      </c>
      <c r="P2293" t="inlineStr"/>
      <c r="Q2293" t="inlineStr"/>
      <c r="R2293" t="inlineStr"/>
      <c r="S2293" t="inlineStr"/>
      <c r="T2293" t="inlineStr"/>
      <c r="U2293" t="n">
        <v>0</v>
      </c>
      <c r="V2293" t="n">
        <v>500000000</v>
      </c>
      <c r="W2293" t="inlineStr"/>
      <c r="X2293" t="inlineStr">
        <is>
          <t>déterminé</t>
        </is>
      </c>
    </row>
    <row r="2294" ht="15" customHeight="1" s="1003">
      <c r="A2294" s="1019" t="inlineStr">
        <is>
          <t>Issues de silo</t>
        </is>
      </c>
      <c r="B2294" t="inlineStr">
        <is>
          <t>Usages non-alimentaires</t>
        </is>
      </c>
      <c r="C2294" t="inlineStr">
        <is>
          <t>kt</t>
        </is>
      </c>
      <c r="D2294" t="inlineStr">
        <is>
          <t>France</t>
        </is>
      </c>
      <c r="E2294" t="inlineStr">
        <is>
          <t>2019-20</t>
        </is>
      </c>
      <c r="F2294" t="inlineStr">
        <is>
          <t>Colza</t>
        </is>
      </c>
      <c r="G2294" t="inlineStr"/>
      <c r="H2294" t="inlineStr"/>
      <c r="I2294" t="inlineStr"/>
      <c r="J2294" t="inlineStr"/>
      <c r="K2294" t="inlineStr"/>
      <c r="L2294" t="inlineStr"/>
      <c r="M2294" t="inlineStr"/>
      <c r="N2294" t="inlineStr"/>
      <c r="O2294" t="n">
        <v>25.5</v>
      </c>
      <c r="P2294" t="inlineStr"/>
      <c r="Q2294" t="inlineStr"/>
      <c r="R2294" t="inlineStr"/>
      <c r="S2294" t="inlineStr"/>
      <c r="T2294" t="inlineStr"/>
      <c r="U2294" t="n">
        <v>0</v>
      </c>
      <c r="V2294" t="n">
        <v>500000000</v>
      </c>
      <c r="W2294" t="inlineStr"/>
      <c r="X2294" t="inlineStr">
        <is>
          <t>déterminé</t>
        </is>
      </c>
    </row>
    <row r="2295" ht="15" customHeight="1" s="1003">
      <c r="A2295" s="1019" t="inlineStr">
        <is>
          <t>Issues de silo</t>
        </is>
      </c>
      <c r="B2295" t="inlineStr">
        <is>
          <t>Energie</t>
        </is>
      </c>
      <c r="C2295" t="inlineStr">
        <is>
          <t>kt</t>
        </is>
      </c>
      <c r="D2295" t="inlineStr">
        <is>
          <t>France</t>
        </is>
      </c>
      <c r="E2295" t="inlineStr">
        <is>
          <t>2019-20</t>
        </is>
      </c>
      <c r="F2295" t="inlineStr">
        <is>
          <t>Colza</t>
        </is>
      </c>
      <c r="G2295" t="inlineStr"/>
      <c r="H2295" t="inlineStr"/>
      <c r="I2295" t="inlineStr">
        <is>
          <t>ONRB - FranceAgriMer</t>
        </is>
      </c>
      <c r="J2295" t="inlineStr"/>
      <c r="K2295" t="inlineStr">
        <is>
          <t>Répartition</t>
        </is>
      </c>
      <c r="L2295" t="inlineStr">
        <is>
          <t>Part d'issues de silo consommées en méthanisation:Part d'issues de silo brûlées</t>
        </is>
      </c>
      <c r="M2295" t="inlineStr">
        <is>
          <t>Issues de silo - ONRB</t>
        </is>
      </c>
      <c r="N2295" t="inlineStr"/>
      <c r="O2295" t="n">
        <v>24.6</v>
      </c>
      <c r="P2295" t="inlineStr"/>
      <c r="Q2295" t="inlineStr"/>
      <c r="R2295" t="inlineStr"/>
      <c r="S2295" t="inlineStr"/>
      <c r="T2295" t="inlineStr"/>
      <c r="U2295" t="n">
        <v>0</v>
      </c>
      <c r="V2295" t="n">
        <v>500000000</v>
      </c>
      <c r="W2295" t="inlineStr"/>
      <c r="X2295" t="inlineStr">
        <is>
          <t>déterminé</t>
        </is>
      </c>
    </row>
    <row r="2296" ht="15" customHeight="1" s="1003">
      <c r="A2296" s="1019" t="inlineStr">
        <is>
          <t>Issues de silo</t>
        </is>
      </c>
      <c r="B2296" t="inlineStr">
        <is>
          <t>Fertilisation</t>
        </is>
      </c>
      <c r="C2296" t="inlineStr">
        <is>
          <t>kt</t>
        </is>
      </c>
      <c r="D2296" t="inlineStr">
        <is>
          <t>France</t>
        </is>
      </c>
      <c r="E2296" t="inlineStr">
        <is>
          <t>2019-20</t>
        </is>
      </c>
      <c r="F2296" t="inlineStr">
        <is>
          <t>Colza</t>
        </is>
      </c>
      <c r="G2296" t="inlineStr"/>
      <c r="H2296" t="inlineStr"/>
      <c r="I2296" t="inlineStr">
        <is>
          <t>ONRB - FranceAgriMer</t>
        </is>
      </c>
      <c r="J2296" t="inlineStr"/>
      <c r="K2296" t="inlineStr">
        <is>
          <t>Répartition</t>
        </is>
      </c>
      <c r="L2296" t="inlineStr">
        <is>
          <t>Part d'issues de silo compostées</t>
        </is>
      </c>
      <c r="M2296" t="inlineStr">
        <is>
          <t>Issues de silo - ONRB</t>
        </is>
      </c>
      <c r="N2296" t="inlineStr"/>
      <c r="O2296" t="n">
        <v>0</v>
      </c>
      <c r="P2296" t="inlineStr"/>
      <c r="Q2296" t="inlineStr"/>
      <c r="R2296" t="inlineStr"/>
      <c r="S2296" t="inlineStr"/>
      <c r="T2296" t="inlineStr"/>
      <c r="U2296" t="n">
        <v>0</v>
      </c>
      <c r="V2296" t="n">
        <v>500000000</v>
      </c>
      <c r="W2296" t="inlineStr"/>
      <c r="X2296" t="inlineStr">
        <is>
          <t>déterminé</t>
        </is>
      </c>
    </row>
    <row r="2297" ht="15" customHeight="1" s="1003">
      <c r="A2297" s="1019" t="inlineStr">
        <is>
          <t>Huile</t>
        </is>
      </c>
      <c r="B2297" t="inlineStr">
        <is>
          <t>Vente directe et autoconsommation</t>
        </is>
      </c>
      <c r="C2297" t="inlineStr">
        <is>
          <t>kt</t>
        </is>
      </c>
      <c r="D2297" t="inlineStr">
        <is>
          <t>France</t>
        </is>
      </c>
      <c r="E2297" t="inlineStr">
        <is>
          <t>2019-20</t>
        </is>
      </c>
      <c r="F2297" t="inlineStr">
        <is>
          <t>Colza</t>
        </is>
      </c>
      <c r="G2297" t="inlineStr"/>
      <c r="H2297" t="inlineStr"/>
      <c r="I2297" t="inlineStr"/>
      <c r="J2297" t="inlineStr">
        <is>
          <t>L'huile peut être autoconsommée</t>
        </is>
      </c>
      <c r="K2297" t="inlineStr"/>
      <c r="L2297" t="inlineStr"/>
      <c r="M2297" t="inlineStr"/>
      <c r="N2297" t="inlineStr"/>
      <c r="O2297" t="n">
        <v>227</v>
      </c>
      <c r="P2297" t="n">
        <v>0</v>
      </c>
      <c r="Q2297" t="n">
        <v>783</v>
      </c>
      <c r="R2297" t="inlineStr"/>
      <c r="S2297" t="inlineStr"/>
      <c r="T2297" t="inlineStr"/>
      <c r="U2297" t="n">
        <v>0</v>
      </c>
      <c r="V2297" t="n">
        <v>500000000</v>
      </c>
      <c r="W2297" t="inlineStr"/>
      <c r="X2297" t="inlineStr">
        <is>
          <t>libre</t>
        </is>
      </c>
    </row>
    <row r="2298" ht="15" customHeight="1" s="1003">
      <c r="A2298" s="1019" t="inlineStr">
        <is>
          <t>Huile</t>
        </is>
      </c>
      <c r="B2298" t="inlineStr">
        <is>
          <t>Circuits spécialisés</t>
        </is>
      </c>
      <c r="C2298" t="inlineStr">
        <is>
          <t>kt</t>
        </is>
      </c>
      <c r="D2298" t="inlineStr">
        <is>
          <t>France</t>
        </is>
      </c>
      <c r="E2298" t="inlineStr">
        <is>
          <t>2019-20</t>
        </is>
      </c>
      <c r="F2298" t="inlineStr">
        <is>
          <t>Colza</t>
        </is>
      </c>
      <c r="G2298" t="inlineStr"/>
      <c r="H2298" t="inlineStr"/>
      <c r="I2298" t="inlineStr"/>
      <c r="J2298" t="inlineStr">
        <is>
          <t>L'huile peut être consommée par des circuits spécialisés</t>
        </is>
      </c>
      <c r="K2298" t="inlineStr"/>
      <c r="L2298" t="inlineStr"/>
      <c r="M2298" t="inlineStr"/>
      <c r="N2298" t="inlineStr"/>
      <c r="O2298" t="n">
        <v>102</v>
      </c>
      <c r="P2298" t="n">
        <v>0</v>
      </c>
      <c r="Q2298" t="n">
        <v>783</v>
      </c>
      <c r="R2298" t="inlineStr"/>
      <c r="S2298" t="inlineStr"/>
      <c r="T2298" t="inlineStr"/>
      <c r="U2298" t="n">
        <v>0</v>
      </c>
      <c r="V2298" t="n">
        <v>500000000</v>
      </c>
      <c r="W2298" t="inlineStr"/>
      <c r="X2298" t="inlineStr">
        <is>
          <t>libre</t>
        </is>
      </c>
    </row>
    <row r="2299" ht="15" customHeight="1" s="1003">
      <c r="A2299" s="1019" t="inlineStr">
        <is>
          <t>Huile</t>
        </is>
      </c>
      <c r="B2299" t="inlineStr">
        <is>
          <t>RHD</t>
        </is>
      </c>
      <c r="C2299" t="inlineStr">
        <is>
          <t>kt</t>
        </is>
      </c>
      <c r="D2299" t="inlineStr">
        <is>
          <t>France</t>
        </is>
      </c>
      <c r="E2299" t="inlineStr">
        <is>
          <t>2019-20</t>
        </is>
      </c>
      <c r="F2299" t="inlineStr">
        <is>
          <t>Colza</t>
        </is>
      </c>
      <c r="G2299" t="inlineStr"/>
      <c r="H2299" t="inlineStr"/>
      <c r="I2299" t="inlineStr"/>
      <c r="J2299" t="inlineStr">
        <is>
          <t>L'huile est consommée en RHD</t>
        </is>
      </c>
      <c r="K2299" t="inlineStr"/>
      <c r="L2299" t="inlineStr"/>
      <c r="M2299" t="inlineStr"/>
      <c r="N2299" t="inlineStr"/>
      <c r="O2299" t="n">
        <v>227</v>
      </c>
      <c r="P2299" t="n">
        <v>0</v>
      </c>
      <c r="Q2299" t="n">
        <v>783</v>
      </c>
      <c r="R2299" t="inlineStr"/>
      <c r="S2299" t="inlineStr"/>
      <c r="T2299" t="inlineStr"/>
      <c r="U2299" t="n">
        <v>0</v>
      </c>
      <c r="V2299" t="n">
        <v>500000000</v>
      </c>
      <c r="W2299" t="inlineStr"/>
      <c r="X2299" t="inlineStr">
        <is>
          <t>libre</t>
        </is>
      </c>
    </row>
    <row r="2300" ht="15" customHeight="1" s="1003">
      <c r="A2300" s="1019" t="inlineStr">
        <is>
          <t>Huile</t>
        </is>
      </c>
      <c r="B2300" t="inlineStr">
        <is>
          <t>Autres IAA</t>
        </is>
      </c>
      <c r="C2300" t="inlineStr">
        <is>
          <t>kt</t>
        </is>
      </c>
      <c r="D2300" t="inlineStr">
        <is>
          <t>France</t>
        </is>
      </c>
      <c r="E2300" t="inlineStr">
        <is>
          <t>2019-20</t>
        </is>
      </c>
      <c r="F2300" t="inlineStr">
        <is>
          <t>Colza</t>
        </is>
      </c>
      <c r="G2300" t="inlineStr"/>
      <c r="H2300" t="inlineStr"/>
      <c r="I2300" t="inlineStr"/>
      <c r="J2300" t="inlineStr">
        <is>
          <t>L'huile est consommée par les autres IAA</t>
        </is>
      </c>
      <c r="K2300" t="inlineStr"/>
      <c r="L2300" t="inlineStr"/>
      <c r="M2300" t="inlineStr"/>
      <c r="N2300" t="inlineStr"/>
      <c r="O2300" t="n">
        <v>227</v>
      </c>
      <c r="P2300" t="n">
        <v>0</v>
      </c>
      <c r="Q2300" t="n">
        <v>783</v>
      </c>
      <c r="R2300" t="inlineStr"/>
      <c r="S2300" t="inlineStr"/>
      <c r="T2300" t="inlineStr"/>
      <c r="U2300" t="n">
        <v>0</v>
      </c>
      <c r="V2300" t="n">
        <v>500000000</v>
      </c>
      <c r="W2300" t="inlineStr"/>
      <c r="X2300" t="inlineStr">
        <is>
          <t>libre</t>
        </is>
      </c>
    </row>
    <row r="2301" ht="15" customHeight="1" s="1003">
      <c r="A2301" s="1019" t="inlineStr">
        <is>
          <t>Huile</t>
        </is>
      </c>
      <c r="B2301" t="inlineStr">
        <is>
          <t>Autres industries</t>
        </is>
      </c>
      <c r="C2301" t="inlineStr">
        <is>
          <t>kt</t>
        </is>
      </c>
      <c r="D2301" t="inlineStr">
        <is>
          <t>France</t>
        </is>
      </c>
      <c r="E2301" t="inlineStr">
        <is>
          <t>2019-20</t>
        </is>
      </c>
      <c r="F2301" t="inlineStr">
        <is>
          <t>Colza</t>
        </is>
      </c>
      <c r="G2301" t="inlineStr"/>
      <c r="H2301" t="inlineStr">
        <is>
          <t>Part de consommation d'huile pour des usages non-alimentaires = 2,11 % (Terres Univia)</t>
        </is>
      </c>
      <c r="I2301" t="inlineStr">
        <is>
          <t>Terres Univia</t>
        </is>
      </c>
      <c r="J2301" t="inlineStr">
        <is>
          <t>L'huile est consommée pour des usages techniques:Même répartition des usages d'huile qu'en 2023</t>
        </is>
      </c>
      <c r="K2301" t="inlineStr">
        <is>
          <t>Répartition</t>
        </is>
      </c>
      <c r="L2301" t="inlineStr">
        <is>
          <t>Part de consommation d'huile pour des usages non-alimentaires</t>
        </is>
      </c>
      <c r="M2301" t="inlineStr">
        <is>
          <t>Usages huiles - TERRES UNIVIA</t>
        </is>
      </c>
      <c r="N2301" t="inlineStr"/>
      <c r="O2301" t="n">
        <v>29.9</v>
      </c>
      <c r="P2301" t="inlineStr"/>
      <c r="Q2301" t="inlineStr"/>
      <c r="R2301" t="inlineStr"/>
      <c r="S2301" t="inlineStr"/>
      <c r="T2301" t="inlineStr"/>
      <c r="U2301" t="n">
        <v>0</v>
      </c>
      <c r="V2301" t="n">
        <v>500000000</v>
      </c>
      <c r="W2301" t="inlineStr"/>
      <c r="X2301" t="inlineStr">
        <is>
          <t>déterminé</t>
        </is>
      </c>
    </row>
    <row r="2302" ht="15" customHeight="1" s="1003">
      <c r="A2302" s="1019" t="inlineStr">
        <is>
          <t>Huile</t>
        </is>
      </c>
      <c r="B2302" t="inlineStr">
        <is>
          <t>Alimentation humaine</t>
        </is>
      </c>
      <c r="C2302" t="inlineStr">
        <is>
          <t>kt</t>
        </is>
      </c>
      <c r="D2302" t="inlineStr">
        <is>
          <t>France</t>
        </is>
      </c>
      <c r="E2302" t="inlineStr">
        <is>
          <t>2019-20</t>
        </is>
      </c>
      <c r="F2302" t="inlineStr">
        <is>
          <t>Colza</t>
        </is>
      </c>
      <c r="G2302" t="inlineStr"/>
      <c r="H2302" t="inlineStr">
        <is>
          <t>Part de consommation d'huile en alimentation humaine = 56,84 % (Terres Univia)</t>
        </is>
      </c>
      <c r="I2302" t="inlineStr">
        <is>
          <t>Terres Univia</t>
        </is>
      </c>
      <c r="J2302" t="inlineStr">
        <is>
          <t>Même répartition des usages d'huile qu'en 2023</t>
        </is>
      </c>
      <c r="K2302" t="inlineStr">
        <is>
          <t>Répartition</t>
        </is>
      </c>
      <c r="L2302" t="inlineStr">
        <is>
          <t>Part de consommation d'huile en alimentation humaine</t>
        </is>
      </c>
      <c r="M2302" t="inlineStr">
        <is>
          <t>Usages huiles - TERRES UNIVIA</t>
        </is>
      </c>
      <c r="N2302" t="inlineStr"/>
      <c r="O2302" t="n">
        <v>806</v>
      </c>
      <c r="P2302" t="inlineStr"/>
      <c r="Q2302" t="inlineStr"/>
      <c r="R2302" t="inlineStr"/>
      <c r="S2302" t="inlineStr"/>
      <c r="T2302" t="inlineStr"/>
      <c r="U2302" t="n">
        <v>0</v>
      </c>
      <c r="V2302" t="n">
        <v>500000000</v>
      </c>
      <c r="W2302" t="inlineStr"/>
      <c r="X2302" t="inlineStr">
        <is>
          <t>déterminé</t>
        </is>
      </c>
    </row>
    <row r="2303" ht="15" customHeight="1" s="1003">
      <c r="A2303" s="1019" t="inlineStr">
        <is>
          <t>Huile</t>
        </is>
      </c>
      <c r="B2303" t="inlineStr">
        <is>
          <t>Ménages</t>
        </is>
      </c>
      <c r="C2303" t="inlineStr">
        <is>
          <t>kt</t>
        </is>
      </c>
      <c r="D2303" t="inlineStr">
        <is>
          <t>France</t>
        </is>
      </c>
      <c r="E2303" t="inlineStr">
        <is>
          <t>2019-20</t>
        </is>
      </c>
      <c r="F2303" t="inlineStr">
        <is>
          <t>Colza</t>
        </is>
      </c>
      <c r="G2303" t="inlineStr"/>
      <c r="H2303" t="inlineStr"/>
      <c r="I2303" t="inlineStr"/>
      <c r="J2303" t="inlineStr"/>
      <c r="K2303" t="inlineStr"/>
      <c r="L2303" t="inlineStr"/>
      <c r="M2303" t="inlineStr"/>
      <c r="N2303" t="inlineStr"/>
      <c r="O2303" t="n">
        <v>125</v>
      </c>
      <c r="P2303" t="n">
        <v>23</v>
      </c>
      <c r="Q2303" t="n">
        <v>806</v>
      </c>
      <c r="R2303" t="inlineStr"/>
      <c r="S2303" t="inlineStr"/>
      <c r="T2303" t="inlineStr"/>
      <c r="U2303" t="n">
        <v>0</v>
      </c>
      <c r="V2303" t="n">
        <v>500000000</v>
      </c>
      <c r="W2303" t="inlineStr"/>
      <c r="X2303" t="inlineStr">
        <is>
          <t>libre</t>
        </is>
      </c>
    </row>
    <row r="2304" ht="15" customHeight="1" s="1003">
      <c r="A2304" s="1019" t="inlineStr">
        <is>
          <t>Huile</t>
        </is>
      </c>
      <c r="B2304" t="inlineStr">
        <is>
          <t>Usages alimentaires</t>
        </is>
      </c>
      <c r="C2304" t="inlineStr">
        <is>
          <t>kt</t>
        </is>
      </c>
      <c r="D2304" t="inlineStr">
        <is>
          <t>France</t>
        </is>
      </c>
      <c r="E2304" t="inlineStr">
        <is>
          <t>2019-20</t>
        </is>
      </c>
      <c r="F2304" t="inlineStr">
        <is>
          <t>Colza</t>
        </is>
      </c>
      <c r="G2304" t="inlineStr"/>
      <c r="H2304" t="inlineStr"/>
      <c r="I2304" t="inlineStr"/>
      <c r="J2304" t="inlineStr"/>
      <c r="K2304" t="inlineStr"/>
      <c r="L2304" t="inlineStr"/>
      <c r="M2304" t="inlineStr"/>
      <c r="N2304" t="inlineStr"/>
      <c r="O2304" t="n">
        <v>806</v>
      </c>
      <c r="P2304" t="inlineStr"/>
      <c r="Q2304" t="inlineStr"/>
      <c r="R2304" t="inlineStr"/>
      <c r="S2304" t="inlineStr"/>
      <c r="T2304" t="inlineStr"/>
      <c r="U2304" t="n">
        <v>0</v>
      </c>
      <c r="V2304" t="n">
        <v>500000000</v>
      </c>
      <c r="W2304" t="inlineStr"/>
      <c r="X2304" t="inlineStr">
        <is>
          <t>déterminé</t>
        </is>
      </c>
    </row>
    <row r="2305" ht="15" customHeight="1" s="1003">
      <c r="A2305" s="1019" t="inlineStr">
        <is>
          <t>Huile</t>
        </is>
      </c>
      <c r="B2305" t="inlineStr">
        <is>
          <t>Débouchés</t>
        </is>
      </c>
      <c r="C2305" t="inlineStr">
        <is>
          <t>kt</t>
        </is>
      </c>
      <c r="D2305" t="inlineStr">
        <is>
          <t>France</t>
        </is>
      </c>
      <c r="E2305" t="inlineStr">
        <is>
          <t>2019-20</t>
        </is>
      </c>
      <c r="F2305" t="inlineStr">
        <is>
          <t>Colza</t>
        </is>
      </c>
      <c r="G2305" t="inlineStr"/>
      <c r="H2305" t="inlineStr"/>
      <c r="I2305" t="inlineStr"/>
      <c r="J2305" t="inlineStr"/>
      <c r="K2305" t="inlineStr"/>
      <c r="L2305" t="inlineStr"/>
      <c r="M2305" t="inlineStr"/>
      <c r="N2305" t="inlineStr"/>
      <c r="O2305" t="n">
        <v>1420</v>
      </c>
      <c r="P2305" t="inlineStr"/>
      <c r="Q2305" t="inlineStr"/>
      <c r="R2305" t="inlineStr"/>
      <c r="S2305" t="inlineStr"/>
      <c r="T2305" t="inlineStr"/>
      <c r="U2305" t="n">
        <v>0</v>
      </c>
      <c r="V2305" t="n">
        <v>500000000</v>
      </c>
      <c r="W2305" t="inlineStr"/>
      <c r="X2305" t="inlineStr">
        <is>
          <t>déterminé</t>
        </is>
      </c>
    </row>
    <row r="2306" ht="15" customHeight="1" s="1003">
      <c r="A2306" s="1019" t="inlineStr">
        <is>
          <t>Huile</t>
        </is>
      </c>
      <c r="B2306" t="inlineStr">
        <is>
          <t>Usages non-alimentaires</t>
        </is>
      </c>
      <c r="C2306" t="inlineStr">
        <is>
          <t>kt</t>
        </is>
      </c>
      <c r="D2306" t="inlineStr">
        <is>
          <t>France</t>
        </is>
      </c>
      <c r="E2306" t="inlineStr">
        <is>
          <t>2019-20</t>
        </is>
      </c>
      <c r="F2306" t="inlineStr">
        <is>
          <t>Colza</t>
        </is>
      </c>
      <c r="G2306" t="inlineStr"/>
      <c r="H2306" t="inlineStr"/>
      <c r="I2306" t="inlineStr"/>
      <c r="J2306" t="inlineStr"/>
      <c r="K2306" t="inlineStr"/>
      <c r="L2306" t="inlineStr"/>
      <c r="M2306" t="inlineStr"/>
      <c r="N2306" t="inlineStr"/>
      <c r="O2306" t="n">
        <v>612</v>
      </c>
      <c r="P2306" t="inlineStr"/>
      <c r="Q2306" t="inlineStr"/>
      <c r="R2306" t="inlineStr"/>
      <c r="S2306" t="inlineStr"/>
      <c r="T2306" t="inlineStr"/>
      <c r="U2306" t="n">
        <v>0</v>
      </c>
      <c r="V2306" t="n">
        <v>500000000</v>
      </c>
      <c r="W2306" t="inlineStr"/>
      <c r="X2306" t="inlineStr">
        <is>
          <t>déterminé</t>
        </is>
      </c>
    </row>
    <row r="2307" ht="15" customHeight="1" s="1003">
      <c r="A2307" s="1019" t="inlineStr">
        <is>
          <t>Huile</t>
        </is>
      </c>
      <c r="B2307" t="inlineStr">
        <is>
          <t>Export</t>
        </is>
      </c>
      <c r="C2307" t="inlineStr">
        <is>
          <t>kt</t>
        </is>
      </c>
      <c r="D2307" t="inlineStr">
        <is>
          <t>France</t>
        </is>
      </c>
      <c r="E2307" t="inlineStr">
        <is>
          <t>2019-20</t>
        </is>
      </c>
      <c r="F2307" t="inlineStr">
        <is>
          <t>Colza</t>
        </is>
      </c>
      <c r="G2307" t="inlineStr"/>
      <c r="H2307" t="inlineStr">
        <is>
          <t>Exportation d'huile = 338 kt (Douanes françaises - Eurostat)</t>
        </is>
      </c>
      <c r="I2307" t="inlineStr">
        <is>
          <t>Douanes françaises - Eurostat</t>
        </is>
      </c>
      <c r="J2307" t="inlineStr"/>
      <c r="K2307" t="inlineStr">
        <is>
          <t>Volume</t>
        </is>
      </c>
      <c r="L2307" t="inlineStr">
        <is>
          <t>Exportation d'huile</t>
        </is>
      </c>
      <c r="M2307" t="inlineStr">
        <is>
          <t>Echanges annuels - EUROSTAT</t>
        </is>
      </c>
      <c r="N2307" t="inlineStr"/>
      <c r="O2307" t="n">
        <v>338</v>
      </c>
      <c r="P2307" t="inlineStr"/>
      <c r="Q2307" t="inlineStr"/>
      <c r="R2307" t="n">
        <v>337.54</v>
      </c>
      <c r="S2307" t="n">
        <v>16.88</v>
      </c>
      <c r="T2307" t="n">
        <v>0.1</v>
      </c>
      <c r="U2307" t="n">
        <v>0</v>
      </c>
      <c r="V2307" t="n">
        <v>500000000</v>
      </c>
      <c r="W2307" t="n">
        <v>0</v>
      </c>
      <c r="X2307" t="inlineStr">
        <is>
          <t>mesuré</t>
        </is>
      </c>
    </row>
    <row r="2308" ht="15" customHeight="1" s="1003">
      <c r="A2308" s="1019" t="inlineStr">
        <is>
          <t>Huile</t>
        </is>
      </c>
      <c r="B2308" t="inlineStr">
        <is>
          <t>Biocarburants</t>
        </is>
      </c>
      <c r="C2308" t="inlineStr">
        <is>
          <t>kt</t>
        </is>
      </c>
      <c r="D2308" t="inlineStr">
        <is>
          <t>France</t>
        </is>
      </c>
      <c r="E2308" t="inlineStr">
        <is>
          <t>2019-20</t>
        </is>
      </c>
      <c r="F2308" t="inlineStr">
        <is>
          <t>Colza</t>
        </is>
      </c>
      <c r="G2308" t="inlineStr"/>
      <c r="H2308" t="inlineStr">
        <is>
          <t>Part de consommation d'huile en biocarburants = 41,05 % (Terres Univia)</t>
        </is>
      </c>
      <c r="I2308" t="inlineStr">
        <is>
          <t>Terres Univia</t>
        </is>
      </c>
      <c r="J2308" t="inlineStr">
        <is>
          <t>Même répartition des usages d'huile qu'en 2023</t>
        </is>
      </c>
      <c r="K2308" t="inlineStr">
        <is>
          <t>Répartition</t>
        </is>
      </c>
      <c r="L2308" t="inlineStr">
        <is>
          <t>Part de consommation d'huile en biocarburants</t>
        </is>
      </c>
      <c r="M2308" t="inlineStr">
        <is>
          <t>Usages huiles - TERRES UNIVIA</t>
        </is>
      </c>
      <c r="N2308" t="inlineStr"/>
      <c r="O2308" t="n">
        <v>582</v>
      </c>
      <c r="P2308" t="inlineStr"/>
      <c r="Q2308" t="inlineStr"/>
      <c r="R2308" t="inlineStr"/>
      <c r="S2308" t="inlineStr"/>
      <c r="T2308" t="inlineStr"/>
      <c r="U2308" t="n">
        <v>0</v>
      </c>
      <c r="V2308" t="n">
        <v>500000000</v>
      </c>
      <c r="W2308" t="inlineStr"/>
      <c r="X2308" t="inlineStr">
        <is>
          <t>déterminé</t>
        </is>
      </c>
    </row>
    <row r="2309" ht="15" customHeight="1" s="1003">
      <c r="A2309" s="1019" t="inlineStr">
        <is>
          <t>Huile</t>
        </is>
      </c>
      <c r="B2309" t="inlineStr">
        <is>
          <t>Energie</t>
        </is>
      </c>
      <c r="C2309" t="inlineStr">
        <is>
          <t>kt</t>
        </is>
      </c>
      <c r="D2309" t="inlineStr">
        <is>
          <t>France</t>
        </is>
      </c>
      <c r="E2309" t="inlineStr">
        <is>
          <t>2019-20</t>
        </is>
      </c>
      <c r="F2309" t="inlineStr">
        <is>
          <t>Colza</t>
        </is>
      </c>
      <c r="G2309" t="inlineStr"/>
      <c r="H2309" t="inlineStr"/>
      <c r="I2309" t="inlineStr"/>
      <c r="J2309" t="inlineStr"/>
      <c r="K2309" t="inlineStr"/>
      <c r="L2309" t="inlineStr"/>
      <c r="M2309" t="inlineStr"/>
      <c r="N2309" t="inlineStr"/>
      <c r="O2309" t="n">
        <v>582</v>
      </c>
      <c r="P2309" t="inlineStr"/>
      <c r="Q2309" t="inlineStr"/>
      <c r="R2309" t="inlineStr"/>
      <c r="S2309" t="inlineStr"/>
      <c r="T2309" t="inlineStr"/>
      <c r="U2309" t="n">
        <v>0</v>
      </c>
      <c r="V2309" t="n">
        <v>500000000</v>
      </c>
      <c r="W2309" t="inlineStr"/>
      <c r="X2309" t="inlineStr">
        <is>
          <t>déterminé</t>
        </is>
      </c>
    </row>
    <row r="2310" ht="15" customHeight="1" s="1003">
      <c r="A2310" s="1019" t="inlineStr">
        <is>
          <t>Huile</t>
        </is>
      </c>
      <c r="B2310" t="inlineStr">
        <is>
          <t>GMS</t>
        </is>
      </c>
      <c r="C2310" t="inlineStr">
        <is>
          <t>kt</t>
        </is>
      </c>
      <c r="D2310" t="inlineStr">
        <is>
          <t>France</t>
        </is>
      </c>
      <c r="E2310" t="inlineStr">
        <is>
          <t>2019-20</t>
        </is>
      </c>
      <c r="F2310" t="inlineStr">
        <is>
          <t>Colza</t>
        </is>
      </c>
      <c r="G2310" t="inlineStr">
        <is>
          <t>Consommation d'huile par les GMS = 23 kt (Nielsen)</t>
        </is>
      </c>
      <c r="H2310" t="inlineStr"/>
      <c r="I2310" t="inlineStr">
        <is>
          <t>Nielsen</t>
        </is>
      </c>
      <c r="J2310" t="inlineStr">
        <is>
          <t>Utilisation du volume de 2019</t>
        </is>
      </c>
      <c r="K2310" t="inlineStr">
        <is>
          <t>Volume</t>
        </is>
      </c>
      <c r="L2310" t="inlineStr">
        <is>
          <t>Consommation d'huile par les GMS</t>
        </is>
      </c>
      <c r="M2310" t="inlineStr">
        <is>
          <t>Conso huile GMS -NIELSEN</t>
        </is>
      </c>
      <c r="N2310" t="inlineStr"/>
      <c r="O2310" t="n">
        <v>23</v>
      </c>
      <c r="P2310" t="inlineStr"/>
      <c r="Q2310" t="inlineStr"/>
      <c r="R2310" t="n">
        <v>23</v>
      </c>
      <c r="S2310" t="n">
        <v>1.15</v>
      </c>
      <c r="T2310" t="n">
        <v>0.1</v>
      </c>
      <c r="U2310" t="n">
        <v>0</v>
      </c>
      <c r="V2310" t="n">
        <v>500000000</v>
      </c>
      <c r="W2310" t="n">
        <v>0</v>
      </c>
      <c r="X2310" t="inlineStr">
        <is>
          <t>mesuré</t>
        </is>
      </c>
    </row>
    <row r="2311" ht="15" customHeight="1" s="1003">
      <c r="A2311" s="1019" t="inlineStr">
        <is>
          <t>Huile</t>
        </is>
      </c>
      <c r="B2311" t="inlineStr">
        <is>
          <t>Circuits généralistes</t>
        </is>
      </c>
      <c r="C2311" t="inlineStr">
        <is>
          <t>kt</t>
        </is>
      </c>
      <c r="D2311" t="inlineStr">
        <is>
          <t>France</t>
        </is>
      </c>
      <c r="E2311" t="inlineStr">
        <is>
          <t>2019-20</t>
        </is>
      </c>
      <c r="F2311" t="inlineStr">
        <is>
          <t>Colza</t>
        </is>
      </c>
      <c r="G2311" t="inlineStr"/>
      <c r="H2311" t="inlineStr"/>
      <c r="I2311" t="inlineStr"/>
      <c r="J2311" t="inlineStr"/>
      <c r="K2311" t="inlineStr"/>
      <c r="L2311" t="inlineStr"/>
      <c r="M2311" t="inlineStr"/>
      <c r="N2311" t="inlineStr"/>
      <c r="O2311" t="n">
        <v>23</v>
      </c>
      <c r="P2311" t="inlineStr"/>
      <c r="Q2311" t="inlineStr"/>
      <c r="R2311" t="inlineStr"/>
      <c r="S2311" t="inlineStr"/>
      <c r="T2311" t="inlineStr"/>
      <c r="U2311" t="n">
        <v>0</v>
      </c>
      <c r="V2311" t="n">
        <v>500000000</v>
      </c>
      <c r="W2311" t="inlineStr"/>
      <c r="X2311" t="inlineStr">
        <is>
          <t>déterminé</t>
        </is>
      </c>
    </row>
    <row r="2312" ht="15" customHeight="1" s="1003">
      <c r="A2312" s="1019" t="inlineStr">
        <is>
          <t>Tourteaux</t>
        </is>
      </c>
      <c r="B2312" t="inlineStr">
        <is>
          <t>Hors FAB</t>
        </is>
      </c>
      <c r="C2312" t="inlineStr">
        <is>
          <t>kt</t>
        </is>
      </c>
      <c r="D2312" t="inlineStr">
        <is>
          <t>France</t>
        </is>
      </c>
      <c r="E2312" t="inlineStr">
        <is>
          <t>2019-20</t>
        </is>
      </c>
      <c r="F2312" t="inlineStr">
        <is>
          <t>Colza</t>
        </is>
      </c>
      <c r="G2312" t="inlineStr"/>
      <c r="H2312" t="inlineStr">
        <is>
          <t>Part de consommation de tourteaux en hors FAB = 16,96 % (ORIFLAAM)</t>
        </is>
      </c>
      <c r="I2312" t="inlineStr">
        <is>
          <t>ORIFLAAM</t>
        </is>
      </c>
      <c r="J2312" t="inlineStr">
        <is>
          <t>Même répartition des usages de tourteaux qu'en 2022-23</t>
        </is>
      </c>
      <c r="K2312" t="inlineStr">
        <is>
          <t>Répartition</t>
        </is>
      </c>
      <c r="L2312" t="inlineStr">
        <is>
          <t>Part de consommation de tourteaux en hors FAB</t>
        </is>
      </c>
      <c r="M2312" t="inlineStr">
        <is>
          <t>Usages tourteaux -TERRES UNIVIA</t>
        </is>
      </c>
      <c r="N2312" t="inlineStr"/>
      <c r="O2312" t="n">
        <v>371</v>
      </c>
      <c r="P2312" t="inlineStr"/>
      <c r="Q2312" t="inlineStr"/>
      <c r="R2312" t="inlineStr"/>
      <c r="S2312" t="inlineStr"/>
      <c r="T2312" t="inlineStr"/>
      <c r="U2312" t="n">
        <v>0</v>
      </c>
      <c r="V2312" t="n">
        <v>500000000</v>
      </c>
      <c r="W2312" t="inlineStr"/>
      <c r="X2312" t="inlineStr">
        <is>
          <t>déterminé</t>
        </is>
      </c>
    </row>
    <row r="2313" ht="15" customHeight="1" s="1003">
      <c r="A2313" s="1019" t="inlineStr">
        <is>
          <t>Tourteaux</t>
        </is>
      </c>
      <c r="B2313" t="inlineStr">
        <is>
          <t>Alimentation animale rente</t>
        </is>
      </c>
      <c r="C2313" t="inlineStr">
        <is>
          <t>kt</t>
        </is>
      </c>
      <c r="D2313" t="inlineStr">
        <is>
          <t>France</t>
        </is>
      </c>
      <c r="E2313" t="inlineStr">
        <is>
          <t>2019-20</t>
        </is>
      </c>
      <c r="F2313" t="inlineStr">
        <is>
          <t>Colza</t>
        </is>
      </c>
      <c r="G2313" t="inlineStr"/>
      <c r="H2313" t="inlineStr"/>
      <c r="I2313" t="inlineStr"/>
      <c r="J2313" t="inlineStr"/>
      <c r="K2313" t="inlineStr"/>
      <c r="L2313" t="inlineStr"/>
      <c r="M2313" t="inlineStr"/>
      <c r="N2313" t="inlineStr"/>
      <c r="O2313" t="n">
        <v>2190</v>
      </c>
      <c r="P2313" t="inlineStr"/>
      <c r="Q2313" t="inlineStr"/>
      <c r="R2313" t="inlineStr"/>
      <c r="S2313" t="inlineStr"/>
      <c r="T2313" t="inlineStr"/>
      <c r="U2313" t="n">
        <v>0</v>
      </c>
      <c r="V2313" t="n">
        <v>500000000</v>
      </c>
      <c r="W2313" t="inlineStr"/>
      <c r="X2313" t="inlineStr">
        <is>
          <t>déterminé</t>
        </is>
      </c>
    </row>
    <row r="2314" ht="15" customHeight="1" s="1003">
      <c r="A2314" s="1019" t="inlineStr">
        <is>
          <t>Tourteaux</t>
        </is>
      </c>
      <c r="B2314" t="inlineStr">
        <is>
          <t>Alimentation animale</t>
        </is>
      </c>
      <c r="C2314" t="inlineStr">
        <is>
          <t>kt</t>
        </is>
      </c>
      <c r="D2314" t="inlineStr">
        <is>
          <t>France</t>
        </is>
      </c>
      <c r="E2314" t="inlineStr">
        <is>
          <t>2019-20</t>
        </is>
      </c>
      <c r="F2314" t="inlineStr">
        <is>
          <t>Colza</t>
        </is>
      </c>
      <c r="G2314" t="inlineStr"/>
      <c r="H2314" t="inlineStr"/>
      <c r="I2314" t="inlineStr"/>
      <c r="J2314" t="inlineStr"/>
      <c r="K2314" t="inlineStr"/>
      <c r="L2314" t="inlineStr"/>
      <c r="M2314" t="inlineStr"/>
      <c r="N2314" t="inlineStr"/>
      <c r="O2314" t="n">
        <v>2190</v>
      </c>
      <c r="P2314" t="inlineStr"/>
      <c r="Q2314" t="inlineStr"/>
      <c r="R2314" t="inlineStr"/>
      <c r="S2314" t="inlineStr"/>
      <c r="T2314" t="inlineStr"/>
      <c r="U2314" t="n">
        <v>0</v>
      </c>
      <c r="V2314" t="n">
        <v>500000000</v>
      </c>
      <c r="W2314" t="inlineStr"/>
      <c r="X2314" t="inlineStr">
        <is>
          <t>déterminé</t>
        </is>
      </c>
    </row>
    <row r="2315" ht="15" customHeight="1" s="1003">
      <c r="A2315" s="1019" t="inlineStr">
        <is>
          <t>Tourteaux</t>
        </is>
      </c>
      <c r="B2315" t="inlineStr">
        <is>
          <t>Usages alimentaires</t>
        </is>
      </c>
      <c r="C2315" t="inlineStr">
        <is>
          <t>kt</t>
        </is>
      </c>
      <c r="D2315" t="inlineStr">
        <is>
          <t>France</t>
        </is>
      </c>
      <c r="E2315" t="inlineStr">
        <is>
          <t>2019-20</t>
        </is>
      </c>
      <c r="F2315" t="inlineStr">
        <is>
          <t>Colza</t>
        </is>
      </c>
      <c r="G2315" t="inlineStr"/>
      <c r="H2315" t="inlineStr"/>
      <c r="I2315" t="inlineStr"/>
      <c r="J2315" t="inlineStr"/>
      <c r="K2315" t="inlineStr"/>
      <c r="L2315" t="inlineStr"/>
      <c r="M2315" t="inlineStr"/>
      <c r="N2315" t="inlineStr"/>
      <c r="O2315" t="n">
        <v>2190</v>
      </c>
      <c r="P2315" t="inlineStr"/>
      <c r="Q2315" t="inlineStr"/>
      <c r="R2315" t="inlineStr"/>
      <c r="S2315" t="inlineStr"/>
      <c r="T2315" t="inlineStr"/>
      <c r="U2315" t="n">
        <v>0</v>
      </c>
      <c r="V2315" t="n">
        <v>500000000</v>
      </c>
      <c r="W2315" t="inlineStr"/>
      <c r="X2315" t="inlineStr">
        <is>
          <t>déterminé</t>
        </is>
      </c>
    </row>
    <row r="2316" ht="15" customHeight="1" s="1003">
      <c r="A2316" s="1019" t="inlineStr">
        <is>
          <t>Tourteaux</t>
        </is>
      </c>
      <c r="B2316" t="inlineStr">
        <is>
          <t>Débouchés</t>
        </is>
      </c>
      <c r="C2316" t="inlineStr">
        <is>
          <t>kt</t>
        </is>
      </c>
      <c r="D2316" t="inlineStr">
        <is>
          <t>France</t>
        </is>
      </c>
      <c r="E2316" t="inlineStr">
        <is>
          <t>2019-20</t>
        </is>
      </c>
      <c r="F2316" t="inlineStr">
        <is>
          <t>Colza</t>
        </is>
      </c>
      <c r="G2316" t="inlineStr"/>
      <c r="H2316" t="inlineStr"/>
      <c r="I2316" t="inlineStr"/>
      <c r="J2316" t="inlineStr"/>
      <c r="K2316" t="inlineStr"/>
      <c r="L2316" t="inlineStr"/>
      <c r="M2316" t="inlineStr"/>
      <c r="N2316" t="inlineStr"/>
      <c r="O2316" t="n">
        <v>2190</v>
      </c>
      <c r="P2316" t="inlineStr"/>
      <c r="Q2316" t="inlineStr"/>
      <c r="R2316" t="inlineStr"/>
      <c r="S2316" t="inlineStr"/>
      <c r="T2316" t="inlineStr"/>
      <c r="U2316" t="n">
        <v>0</v>
      </c>
      <c r="V2316" t="n">
        <v>500000000</v>
      </c>
      <c r="W2316" t="inlineStr"/>
      <c r="X2316" t="inlineStr">
        <is>
          <t>déterminé</t>
        </is>
      </c>
    </row>
    <row r="2317" ht="15" customHeight="1" s="1003">
      <c r="A2317" s="1019" t="inlineStr">
        <is>
          <t>Tourteaux</t>
        </is>
      </c>
      <c r="B2317" t="inlineStr">
        <is>
          <t>Export</t>
        </is>
      </c>
      <c r="C2317" t="inlineStr">
        <is>
          <t>kt</t>
        </is>
      </c>
      <c r="D2317" t="inlineStr">
        <is>
          <t>France</t>
        </is>
      </c>
      <c r="E2317" t="inlineStr">
        <is>
          <t>2019-20</t>
        </is>
      </c>
      <c r="F2317" t="inlineStr">
        <is>
          <t>Colza</t>
        </is>
      </c>
      <c r="G2317" t="inlineStr"/>
      <c r="H2317" t="inlineStr">
        <is>
          <t>Exportation de tourteaux = 510 kt (Douanes françaises - Eurostat)</t>
        </is>
      </c>
      <c r="I2317" t="inlineStr">
        <is>
          <t>Douanes françaises - Eurostat</t>
        </is>
      </c>
      <c r="J2317" t="inlineStr"/>
      <c r="K2317" t="inlineStr">
        <is>
          <t>Volume</t>
        </is>
      </c>
      <c r="L2317" t="inlineStr">
        <is>
          <t>Exportation de tourteaux</t>
        </is>
      </c>
      <c r="M2317" t="inlineStr">
        <is>
          <t>Echanges annuels - EUROSTAT</t>
        </is>
      </c>
      <c r="N2317" t="inlineStr"/>
      <c r="O2317" t="n">
        <v>510</v>
      </c>
      <c r="P2317" t="inlineStr"/>
      <c r="Q2317" t="inlineStr"/>
      <c r="R2317" t="n">
        <v>509.6</v>
      </c>
      <c r="S2317" t="n">
        <v>25.48</v>
      </c>
      <c r="T2317" t="n">
        <v>0.1</v>
      </c>
      <c r="U2317" t="n">
        <v>0</v>
      </c>
      <c r="V2317" t="n">
        <v>500000000</v>
      </c>
      <c r="W2317" t="n">
        <v>0</v>
      </c>
      <c r="X2317" t="inlineStr">
        <is>
          <t>mesuré</t>
        </is>
      </c>
    </row>
    <row r="2318" ht="15" customHeight="1" s="1003">
      <c r="A2318" s="1019" t="inlineStr">
        <is>
          <t>Tourteaux</t>
        </is>
      </c>
      <c r="B2318" t="inlineStr">
        <is>
          <t>FAB</t>
        </is>
      </c>
      <c r="C2318" t="inlineStr">
        <is>
          <t>kt</t>
        </is>
      </c>
      <c r="D2318" t="inlineStr">
        <is>
          <t>France</t>
        </is>
      </c>
      <c r="E2318" t="inlineStr">
        <is>
          <t>2019-20</t>
        </is>
      </c>
      <c r="F2318" t="inlineStr">
        <is>
          <t>Colza</t>
        </is>
      </c>
      <c r="G2318" t="inlineStr"/>
      <c r="H2318" t="inlineStr">
        <is>
          <t>Part de consommation de tourteaux en FAB = 83,04 % (ORIFLAAM)</t>
        </is>
      </c>
      <c r="I2318" t="inlineStr">
        <is>
          <t>ORIFLAAM</t>
        </is>
      </c>
      <c r="J2318" t="inlineStr">
        <is>
          <t>Même répartition des usages de tourteaux qu'en 2022-23</t>
        </is>
      </c>
      <c r="K2318" t="inlineStr">
        <is>
          <t>Répartition</t>
        </is>
      </c>
      <c r="L2318" t="inlineStr">
        <is>
          <t>Part de consommation de tourteaux en FAB</t>
        </is>
      </c>
      <c r="M2318" t="inlineStr">
        <is>
          <t>Usages tourteaux -TERRES UNIVIA</t>
        </is>
      </c>
      <c r="N2318" t="inlineStr"/>
      <c r="O2318" t="n">
        <v>1820</v>
      </c>
      <c r="P2318" t="inlineStr"/>
      <c r="Q2318" t="inlineStr"/>
      <c r="R2318" t="inlineStr"/>
      <c r="S2318" t="inlineStr"/>
      <c r="T2318" t="inlineStr"/>
      <c r="U2318" t="n">
        <v>0</v>
      </c>
      <c r="V2318" t="n">
        <v>500000000</v>
      </c>
      <c r="W2318" t="inlineStr"/>
      <c r="X2318" t="inlineStr">
        <is>
          <t>déterminé</t>
        </is>
      </c>
    </row>
    <row r="2319" ht="15" customHeight="1" s="1003">
      <c r="A2319" s="1019" t="inlineStr">
        <is>
          <t>Tourteaux</t>
        </is>
      </c>
      <c r="B2319" t="inlineStr">
        <is>
          <t>FAF</t>
        </is>
      </c>
      <c r="C2319" t="inlineStr">
        <is>
          <t>kt</t>
        </is>
      </c>
      <c r="D2319" t="inlineStr">
        <is>
          <t>France</t>
        </is>
      </c>
      <c r="E2319" t="inlineStr">
        <is>
          <t>2019-20</t>
        </is>
      </c>
      <c r="F2319" t="inlineStr">
        <is>
          <t>Colza</t>
        </is>
      </c>
      <c r="G2319" t="inlineStr"/>
      <c r="H2319" t="inlineStr"/>
      <c r="I2319" t="inlineStr"/>
      <c r="J2319" t="inlineStr"/>
      <c r="K2319" t="inlineStr"/>
      <c r="L2319" t="inlineStr"/>
      <c r="M2319" t="inlineStr"/>
      <c r="N2319" t="inlineStr"/>
      <c r="O2319" t="n">
        <v>371</v>
      </c>
      <c r="P2319" t="inlineStr"/>
      <c r="Q2319" t="inlineStr"/>
      <c r="R2319" t="inlineStr"/>
      <c r="S2319" t="inlineStr"/>
      <c r="T2319" t="inlineStr"/>
      <c r="U2319" t="n">
        <v>0</v>
      </c>
      <c r="V2319" t="n">
        <v>500000000</v>
      </c>
      <c r="W2319" t="inlineStr"/>
      <c r="X2319" t="inlineStr">
        <is>
          <t>déterminé</t>
        </is>
      </c>
    </row>
    <row r="2320" ht="15" customHeight="1" s="1003">
      <c r="A2320" s="1019" t="inlineStr">
        <is>
          <t>Coques (+ eau)</t>
        </is>
      </c>
      <c r="B2320" t="inlineStr">
        <is>
          <t>FAB</t>
        </is>
      </c>
      <c r="C2320" t="inlineStr">
        <is>
          <t>kt</t>
        </is>
      </c>
      <c r="D2320" t="inlineStr">
        <is>
          <t>France</t>
        </is>
      </c>
      <c r="E2320" t="inlineStr">
        <is>
          <t>2019-20</t>
        </is>
      </c>
      <c r="F2320" t="inlineStr">
        <is>
          <t>Colza</t>
        </is>
      </c>
      <c r="G2320" t="inlineStr"/>
      <c r="H2320" t="inlineStr">
        <is>
          <t>Part de la consommation des coques (+ eau) par les FAB = 100 % (Terres Univia)</t>
        </is>
      </c>
      <c r="I2320" t="inlineStr">
        <is>
          <t>Terres Univia</t>
        </is>
      </c>
      <c r="J2320" t="inlineStr">
        <is>
          <t>0</t>
        </is>
      </c>
      <c r="K2320" t="inlineStr">
        <is>
          <t>Répartition</t>
        </is>
      </c>
      <c r="L2320" t="inlineStr">
        <is>
          <t>Part de la consommation des coques (+ eau) par les FAB</t>
        </is>
      </c>
      <c r="M2320" t="inlineStr">
        <is>
          <t>Rend. trituration-TERRES UNIVIA</t>
        </is>
      </c>
      <c r="N2320" t="inlineStr"/>
      <c r="O2320" t="n">
        <v>70.09999999999999</v>
      </c>
      <c r="P2320" t="inlineStr"/>
      <c r="Q2320" t="inlineStr"/>
      <c r="R2320" t="inlineStr"/>
      <c r="S2320" t="inlineStr"/>
      <c r="T2320" t="inlineStr"/>
      <c r="U2320" t="n">
        <v>0</v>
      </c>
      <c r="V2320" t="n">
        <v>500000000</v>
      </c>
      <c r="W2320" t="inlineStr"/>
      <c r="X2320" t="inlineStr">
        <is>
          <t>déterminé</t>
        </is>
      </c>
    </row>
    <row r="2321" ht="15" customHeight="1" s="1003">
      <c r="A2321" s="1019" t="inlineStr">
        <is>
          <t>Coques (+ eau)</t>
        </is>
      </c>
      <c r="B2321" t="inlineStr">
        <is>
          <t>Combustion</t>
        </is>
      </c>
      <c r="C2321" t="inlineStr">
        <is>
          <t>kt</t>
        </is>
      </c>
      <c r="D2321" t="inlineStr">
        <is>
          <t>France</t>
        </is>
      </c>
      <c r="E2321" t="inlineStr">
        <is>
          <t>2019-20</t>
        </is>
      </c>
      <c r="F2321" t="inlineStr">
        <is>
          <t>Colza</t>
        </is>
      </c>
      <c r="G2321" t="inlineStr"/>
      <c r="H2321" t="inlineStr"/>
      <c r="I2321" t="inlineStr"/>
      <c r="J2321" t="inlineStr"/>
      <c r="K2321" t="inlineStr"/>
      <c r="L2321" t="inlineStr"/>
      <c r="M2321" t="inlineStr"/>
      <c r="N2321" t="inlineStr"/>
      <c r="O2321" t="n">
        <v>0</v>
      </c>
      <c r="P2321" t="inlineStr"/>
      <c r="Q2321" t="inlineStr"/>
      <c r="R2321" t="inlineStr"/>
      <c r="S2321" t="inlineStr"/>
      <c r="T2321" t="inlineStr"/>
      <c r="U2321" t="n">
        <v>0</v>
      </c>
      <c r="V2321" t="n">
        <v>500000000</v>
      </c>
      <c r="W2321" t="inlineStr"/>
      <c r="X2321" t="inlineStr">
        <is>
          <t>déterminé</t>
        </is>
      </c>
    </row>
    <row r="2322" ht="15" customHeight="1" s="1003">
      <c r="A2322" s="1019" t="inlineStr">
        <is>
          <t>Coques (+ eau)</t>
        </is>
      </c>
      <c r="B2322" t="inlineStr">
        <is>
          <t>Alimentation animale rente</t>
        </is>
      </c>
      <c r="C2322" t="inlineStr">
        <is>
          <t>kt</t>
        </is>
      </c>
      <c r="D2322" t="inlineStr">
        <is>
          <t>France</t>
        </is>
      </c>
      <c r="E2322" t="inlineStr">
        <is>
          <t>2019-20</t>
        </is>
      </c>
      <c r="F2322" t="inlineStr">
        <is>
          <t>Colza</t>
        </is>
      </c>
      <c r="G2322" t="inlineStr"/>
      <c r="H2322" t="inlineStr"/>
      <c r="I2322" t="inlineStr"/>
      <c r="J2322" t="inlineStr"/>
      <c r="K2322" t="inlineStr"/>
      <c r="L2322" t="inlineStr"/>
      <c r="M2322" t="inlineStr"/>
      <c r="N2322" t="inlineStr"/>
      <c r="O2322" t="n">
        <v>70.09999999999999</v>
      </c>
      <c r="P2322" t="inlineStr"/>
      <c r="Q2322" t="inlineStr"/>
      <c r="R2322" t="inlineStr"/>
      <c r="S2322" t="inlineStr"/>
      <c r="T2322" t="inlineStr"/>
      <c r="U2322" t="n">
        <v>0</v>
      </c>
      <c r="V2322" t="n">
        <v>500000000</v>
      </c>
      <c r="W2322" t="inlineStr"/>
      <c r="X2322" t="inlineStr">
        <is>
          <t>déterminé</t>
        </is>
      </c>
    </row>
    <row r="2323" ht="15" customHeight="1" s="1003">
      <c r="A2323" s="1019" t="inlineStr">
        <is>
          <t>Coques (+ eau)</t>
        </is>
      </c>
      <c r="B2323" t="inlineStr">
        <is>
          <t>Alimentation animale</t>
        </is>
      </c>
      <c r="C2323" t="inlineStr">
        <is>
          <t>kt</t>
        </is>
      </c>
      <c r="D2323" t="inlineStr">
        <is>
          <t>France</t>
        </is>
      </c>
      <c r="E2323" t="inlineStr">
        <is>
          <t>2019-20</t>
        </is>
      </c>
      <c r="F2323" t="inlineStr">
        <is>
          <t>Colza</t>
        </is>
      </c>
      <c r="G2323" t="inlineStr"/>
      <c r="H2323" t="inlineStr"/>
      <c r="I2323" t="inlineStr"/>
      <c r="J2323" t="inlineStr"/>
      <c r="K2323" t="inlineStr"/>
      <c r="L2323" t="inlineStr"/>
      <c r="M2323" t="inlineStr"/>
      <c r="N2323" t="inlineStr"/>
      <c r="O2323" t="n">
        <v>70.09999999999999</v>
      </c>
      <c r="P2323" t="inlineStr"/>
      <c r="Q2323" t="inlineStr"/>
      <c r="R2323" t="inlineStr"/>
      <c r="S2323" t="inlineStr"/>
      <c r="T2323" t="inlineStr"/>
      <c r="U2323" t="n">
        <v>0</v>
      </c>
      <c r="V2323" t="n">
        <v>500000000</v>
      </c>
      <c r="W2323" t="inlineStr"/>
      <c r="X2323" t="inlineStr">
        <is>
          <t>déterminé</t>
        </is>
      </c>
    </row>
    <row r="2324" ht="15" customHeight="1" s="1003">
      <c r="A2324" s="1019" t="inlineStr">
        <is>
          <t>Coques (+ eau)</t>
        </is>
      </c>
      <c r="B2324" t="inlineStr">
        <is>
          <t>Usages alimentaires</t>
        </is>
      </c>
      <c r="C2324" t="inlineStr">
        <is>
          <t>kt</t>
        </is>
      </c>
      <c r="D2324" t="inlineStr">
        <is>
          <t>France</t>
        </is>
      </c>
      <c r="E2324" t="inlineStr">
        <is>
          <t>2019-20</t>
        </is>
      </c>
      <c r="F2324" t="inlineStr">
        <is>
          <t>Colza</t>
        </is>
      </c>
      <c r="G2324" t="inlineStr"/>
      <c r="H2324" t="inlineStr"/>
      <c r="I2324" t="inlineStr"/>
      <c r="J2324" t="inlineStr"/>
      <c r="K2324" t="inlineStr"/>
      <c r="L2324" t="inlineStr"/>
      <c r="M2324" t="inlineStr"/>
      <c r="N2324" t="inlineStr"/>
      <c r="O2324" t="n">
        <v>70.09999999999999</v>
      </c>
      <c r="P2324" t="inlineStr"/>
      <c r="Q2324" t="inlineStr"/>
      <c r="R2324" t="inlineStr"/>
      <c r="S2324" t="inlineStr"/>
      <c r="T2324" t="inlineStr"/>
      <c r="U2324" t="n">
        <v>0</v>
      </c>
      <c r="V2324" t="n">
        <v>500000000</v>
      </c>
      <c r="W2324" t="inlineStr"/>
      <c r="X2324" t="inlineStr">
        <is>
          <t>déterminé</t>
        </is>
      </c>
    </row>
    <row r="2325" ht="15" customHeight="1" s="1003">
      <c r="A2325" s="1019" t="inlineStr">
        <is>
          <t>Coques (+ eau)</t>
        </is>
      </c>
      <c r="B2325" t="inlineStr">
        <is>
          <t>Débouchés</t>
        </is>
      </c>
      <c r="C2325" t="inlineStr">
        <is>
          <t>kt</t>
        </is>
      </c>
      <c r="D2325" t="inlineStr">
        <is>
          <t>France</t>
        </is>
      </c>
      <c r="E2325" t="inlineStr">
        <is>
          <t>2019-20</t>
        </is>
      </c>
      <c r="F2325" t="inlineStr">
        <is>
          <t>Colza</t>
        </is>
      </c>
      <c r="G2325" t="inlineStr"/>
      <c r="H2325" t="inlineStr"/>
      <c r="I2325" t="inlineStr"/>
      <c r="J2325" t="inlineStr"/>
      <c r="K2325" t="inlineStr"/>
      <c r="L2325" t="inlineStr"/>
      <c r="M2325" t="inlineStr"/>
      <c r="N2325" t="inlineStr"/>
      <c r="O2325" t="n">
        <v>70.09999999999999</v>
      </c>
      <c r="P2325" t="inlineStr"/>
      <c r="Q2325" t="inlineStr"/>
      <c r="R2325" t="inlineStr"/>
      <c r="S2325" t="inlineStr"/>
      <c r="T2325" t="inlineStr"/>
      <c r="U2325" t="n">
        <v>0</v>
      </c>
      <c r="V2325" t="n">
        <v>500000000</v>
      </c>
      <c r="W2325" t="inlineStr"/>
      <c r="X2325" t="inlineStr">
        <is>
          <t>déterminé</t>
        </is>
      </c>
    </row>
    <row r="2326" ht="15" customHeight="1" s="1003">
      <c r="A2326" s="1019" t="inlineStr">
        <is>
          <t>Coques (+ eau)</t>
        </is>
      </c>
      <c r="B2326" t="inlineStr">
        <is>
          <t>Energie</t>
        </is>
      </c>
      <c r="C2326" t="inlineStr">
        <is>
          <t>kt</t>
        </is>
      </c>
      <c r="D2326" t="inlineStr">
        <is>
          <t>France</t>
        </is>
      </c>
      <c r="E2326" t="inlineStr">
        <is>
          <t>2019-20</t>
        </is>
      </c>
      <c r="F2326" t="inlineStr">
        <is>
          <t>Colza</t>
        </is>
      </c>
      <c r="G2326" t="inlineStr"/>
      <c r="H2326" t="inlineStr"/>
      <c r="I2326" t="inlineStr"/>
      <c r="J2326" t="inlineStr"/>
      <c r="K2326" t="inlineStr"/>
      <c r="L2326" t="inlineStr"/>
      <c r="M2326" t="inlineStr"/>
      <c r="N2326" t="inlineStr"/>
      <c r="O2326" t="n">
        <v>0</v>
      </c>
      <c r="P2326" t="inlineStr"/>
      <c r="Q2326" t="inlineStr"/>
      <c r="R2326" t="inlineStr"/>
      <c r="S2326" t="inlineStr"/>
      <c r="T2326" t="inlineStr"/>
      <c r="U2326" t="n">
        <v>0</v>
      </c>
      <c r="V2326" t="n">
        <v>500000000</v>
      </c>
      <c r="W2326" t="inlineStr"/>
      <c r="X2326" t="inlineStr">
        <is>
          <t>déterminé</t>
        </is>
      </c>
    </row>
    <row r="2327" ht="15" customHeight="1" s="1003">
      <c r="A2327" s="1019" t="inlineStr">
        <is>
          <t>Coques (+ eau)</t>
        </is>
      </c>
      <c r="B2327" t="inlineStr">
        <is>
          <t>Usages non-alimentaires</t>
        </is>
      </c>
      <c r="C2327" t="inlineStr">
        <is>
          <t>kt</t>
        </is>
      </c>
      <c r="D2327" t="inlineStr">
        <is>
          <t>France</t>
        </is>
      </c>
      <c r="E2327" t="inlineStr">
        <is>
          <t>2019-20</t>
        </is>
      </c>
      <c r="F2327" t="inlineStr">
        <is>
          <t>Colza</t>
        </is>
      </c>
      <c r="G2327" t="inlineStr"/>
      <c r="H2327" t="inlineStr"/>
      <c r="I2327" t="inlineStr"/>
      <c r="J2327" t="inlineStr"/>
      <c r="K2327" t="inlineStr"/>
      <c r="L2327" t="inlineStr"/>
      <c r="M2327" t="inlineStr"/>
      <c r="N2327" t="inlineStr"/>
      <c r="O2327" t="n">
        <v>0</v>
      </c>
      <c r="P2327" t="inlineStr"/>
      <c r="Q2327" t="inlineStr"/>
      <c r="R2327" t="inlineStr"/>
      <c r="S2327" t="inlineStr"/>
      <c r="T2327" t="inlineStr"/>
      <c r="U2327" t="n">
        <v>0</v>
      </c>
      <c r="V2327" t="n">
        <v>500000000</v>
      </c>
      <c r="W2327" t="inlineStr"/>
      <c r="X2327" t="inlineStr">
        <is>
          <t>déterminé</t>
        </is>
      </c>
    </row>
    <row r="2328" ht="15" customHeight="1" s="1003">
      <c r="A2328" s="1019" t="inlineStr">
        <is>
          <t>Huile d'olive</t>
        </is>
      </c>
      <c r="B2328" t="inlineStr">
        <is>
          <t>Vente directe et autoconsommation</t>
        </is>
      </c>
      <c r="C2328" t="inlineStr">
        <is>
          <t>kt</t>
        </is>
      </c>
      <c r="D2328" t="inlineStr">
        <is>
          <t>France</t>
        </is>
      </c>
      <c r="E2328" t="inlineStr">
        <is>
          <t>2019-20</t>
        </is>
      </c>
      <c r="F2328" t="inlineStr">
        <is>
          <t>Colza</t>
        </is>
      </c>
      <c r="G2328" t="inlineStr"/>
      <c r="H2328" t="inlineStr"/>
      <c r="I2328" t="inlineStr"/>
      <c r="J2328" t="inlineStr"/>
      <c r="K2328" t="inlineStr"/>
      <c r="L2328" t="inlineStr"/>
      <c r="M2328" t="inlineStr"/>
      <c r="N2328" t="inlineStr"/>
      <c r="O2328" t="n">
        <v>-0</v>
      </c>
      <c r="P2328" t="n">
        <v>0</v>
      </c>
      <c r="Q2328" t="n">
        <v>500000000</v>
      </c>
      <c r="R2328" t="inlineStr"/>
      <c r="S2328" t="inlineStr"/>
      <c r="T2328" t="inlineStr"/>
      <c r="U2328" t="n">
        <v>0</v>
      </c>
      <c r="V2328" t="n">
        <v>500000000</v>
      </c>
      <c r="W2328" t="inlineStr"/>
      <c r="X2328" t="inlineStr">
        <is>
          <t>libre unbounded</t>
        </is>
      </c>
    </row>
    <row r="2329" ht="15" customHeight="1" s="1003">
      <c r="A2329" s="1019" t="inlineStr">
        <is>
          <t>Huile d'olive</t>
        </is>
      </c>
      <c r="B2329" t="inlineStr">
        <is>
          <t>Circuits spécialisés</t>
        </is>
      </c>
      <c r="C2329" t="inlineStr">
        <is>
          <t>kt</t>
        </is>
      </c>
      <c r="D2329" t="inlineStr">
        <is>
          <t>France</t>
        </is>
      </c>
      <c r="E2329" t="inlineStr">
        <is>
          <t>2019-20</t>
        </is>
      </c>
      <c r="F2329" t="inlineStr">
        <is>
          <t>Colza</t>
        </is>
      </c>
      <c r="G2329" t="inlineStr"/>
      <c r="H2329" t="inlineStr"/>
      <c r="I2329" t="inlineStr"/>
      <c r="J2329" t="inlineStr"/>
      <c r="K2329" t="inlineStr"/>
      <c r="L2329" t="inlineStr"/>
      <c r="M2329" t="inlineStr"/>
      <c r="N2329" t="inlineStr"/>
      <c r="O2329" t="n">
        <v>-0</v>
      </c>
      <c r="P2329" t="n">
        <v>0</v>
      </c>
      <c r="Q2329" t="n">
        <v>500000000</v>
      </c>
      <c r="R2329" t="inlineStr"/>
      <c r="S2329" t="inlineStr"/>
      <c r="T2329" t="inlineStr"/>
      <c r="U2329" t="n">
        <v>0</v>
      </c>
      <c r="V2329" t="n">
        <v>500000000</v>
      </c>
      <c r="W2329" t="inlineStr"/>
      <c r="X2329" t="inlineStr">
        <is>
          <t>libre unbounded</t>
        </is>
      </c>
    </row>
    <row r="2330" ht="15" customHeight="1" s="1003">
      <c r="A2330" s="1019" t="inlineStr">
        <is>
          <t>Huile d'olive</t>
        </is>
      </c>
      <c r="B2330" t="inlineStr">
        <is>
          <t>RHD</t>
        </is>
      </c>
      <c r="C2330" t="inlineStr">
        <is>
          <t>kt</t>
        </is>
      </c>
      <c r="D2330" t="inlineStr">
        <is>
          <t>France</t>
        </is>
      </c>
      <c r="E2330" t="inlineStr">
        <is>
          <t>2019-20</t>
        </is>
      </c>
      <c r="F2330" t="inlineStr">
        <is>
          <t>Colza</t>
        </is>
      </c>
      <c r="G2330" t="inlineStr"/>
      <c r="H2330" t="inlineStr"/>
      <c r="I2330" t="inlineStr"/>
      <c r="J2330" t="inlineStr"/>
      <c r="K2330" t="inlineStr"/>
      <c r="L2330" t="inlineStr"/>
      <c r="M2330" t="inlineStr"/>
      <c r="N2330" t="inlineStr"/>
      <c r="O2330" t="n">
        <v>-0</v>
      </c>
      <c r="P2330" t="n">
        <v>0</v>
      </c>
      <c r="Q2330" t="n">
        <v>500000000</v>
      </c>
      <c r="R2330" t="inlineStr"/>
      <c r="S2330" t="inlineStr"/>
      <c r="T2330" t="inlineStr"/>
      <c r="U2330" t="n">
        <v>0</v>
      </c>
      <c r="V2330" t="n">
        <v>500000000</v>
      </c>
      <c r="W2330" t="inlineStr"/>
      <c r="X2330" t="inlineStr">
        <is>
          <t>libre unbounded</t>
        </is>
      </c>
    </row>
    <row r="2331" ht="15" customHeight="1" s="1003">
      <c r="A2331" s="1019" t="inlineStr">
        <is>
          <t>Huile d'olive</t>
        </is>
      </c>
      <c r="B2331" t="inlineStr">
        <is>
          <t>Autres IAA</t>
        </is>
      </c>
      <c r="C2331" t="inlineStr">
        <is>
          <t>kt</t>
        </is>
      </c>
      <c r="D2331" t="inlineStr">
        <is>
          <t>France</t>
        </is>
      </c>
      <c r="E2331" t="inlineStr">
        <is>
          <t>2019-20</t>
        </is>
      </c>
      <c r="F2331" t="inlineStr">
        <is>
          <t>Colza</t>
        </is>
      </c>
      <c r="G2331" t="inlineStr"/>
      <c r="H2331" t="inlineStr"/>
      <c r="I2331" t="inlineStr"/>
      <c r="J2331" t="inlineStr"/>
      <c r="K2331" t="inlineStr"/>
      <c r="L2331" t="inlineStr"/>
      <c r="M2331" t="inlineStr"/>
      <c r="N2331" t="inlineStr"/>
      <c r="O2331" t="n">
        <v>-0</v>
      </c>
      <c r="P2331" t="n">
        <v>0</v>
      </c>
      <c r="Q2331" t="n">
        <v>500000000</v>
      </c>
      <c r="R2331" t="inlineStr"/>
      <c r="S2331" t="inlineStr"/>
      <c r="T2331" t="inlineStr"/>
      <c r="U2331" t="n">
        <v>0</v>
      </c>
      <c r="V2331" t="n">
        <v>500000000</v>
      </c>
      <c r="W2331" t="inlineStr"/>
      <c r="X2331" t="inlineStr">
        <is>
          <t>libre unbounded</t>
        </is>
      </c>
    </row>
    <row r="2332" ht="15" customHeight="1" s="1003">
      <c r="A2332" s="1019" t="inlineStr">
        <is>
          <t>Huile d'olive</t>
        </is>
      </c>
      <c r="B2332" t="inlineStr">
        <is>
          <t>Alimentation humaine</t>
        </is>
      </c>
      <c r="C2332" t="inlineStr">
        <is>
          <t>kt</t>
        </is>
      </c>
      <c r="D2332" t="inlineStr">
        <is>
          <t>France</t>
        </is>
      </c>
      <c r="E2332" t="inlineStr">
        <is>
          <t>2019-20</t>
        </is>
      </c>
      <c r="F2332" t="inlineStr">
        <is>
          <t>Colza</t>
        </is>
      </c>
      <c r="G2332" t="inlineStr"/>
      <c r="H2332" t="inlineStr"/>
      <c r="I2332" t="inlineStr"/>
      <c r="J2332" t="inlineStr"/>
      <c r="K2332" t="inlineStr"/>
      <c r="L2332" t="inlineStr"/>
      <c r="M2332" t="inlineStr"/>
      <c r="N2332" t="inlineStr"/>
      <c r="O2332" t="n">
        <v>-0</v>
      </c>
      <c r="P2332" t="n">
        <v>0</v>
      </c>
      <c r="Q2332" t="n">
        <v>500000000</v>
      </c>
      <c r="R2332" t="inlineStr"/>
      <c r="S2332" t="inlineStr"/>
      <c r="T2332" t="inlineStr"/>
      <c r="U2332" t="n">
        <v>0</v>
      </c>
      <c r="V2332" t="n">
        <v>500000000</v>
      </c>
      <c r="W2332" t="inlineStr"/>
      <c r="X2332" t="inlineStr">
        <is>
          <t>libre unbounded</t>
        </is>
      </c>
    </row>
    <row r="2333" ht="15" customHeight="1" s="1003">
      <c r="A2333" s="1019" t="inlineStr">
        <is>
          <t>Huile d'olive</t>
        </is>
      </c>
      <c r="B2333" t="inlineStr">
        <is>
          <t>Ménages</t>
        </is>
      </c>
      <c r="C2333" t="inlineStr">
        <is>
          <t>kt</t>
        </is>
      </c>
      <c r="D2333" t="inlineStr">
        <is>
          <t>France</t>
        </is>
      </c>
      <c r="E2333" t="inlineStr">
        <is>
          <t>2019-20</t>
        </is>
      </c>
      <c r="F2333" t="inlineStr">
        <is>
          <t>Colza</t>
        </is>
      </c>
      <c r="G2333" t="inlineStr"/>
      <c r="H2333" t="inlineStr"/>
      <c r="I2333" t="inlineStr"/>
      <c r="J2333" t="inlineStr"/>
      <c r="K2333" t="inlineStr"/>
      <c r="L2333" t="inlineStr"/>
      <c r="M2333" t="inlineStr"/>
      <c r="N2333" t="inlineStr"/>
      <c r="O2333" t="n">
        <v>-0</v>
      </c>
      <c r="P2333" t="n">
        <v>0</v>
      </c>
      <c r="Q2333" t="n">
        <v>500000000</v>
      </c>
      <c r="R2333" t="inlineStr"/>
      <c r="S2333" t="inlineStr"/>
      <c r="T2333" t="inlineStr"/>
      <c r="U2333" t="n">
        <v>0</v>
      </c>
      <c r="V2333" t="n">
        <v>500000000</v>
      </c>
      <c r="W2333" t="inlineStr"/>
      <c r="X2333" t="inlineStr">
        <is>
          <t>libre unbounded</t>
        </is>
      </c>
    </row>
    <row r="2334" ht="15" customHeight="1" s="1003">
      <c r="A2334" s="1019" t="inlineStr">
        <is>
          <t>Huile d'olive</t>
        </is>
      </c>
      <c r="B2334" t="inlineStr">
        <is>
          <t>Usages alimentaires</t>
        </is>
      </c>
      <c r="C2334" t="inlineStr">
        <is>
          <t>kt</t>
        </is>
      </c>
      <c r="D2334" t="inlineStr">
        <is>
          <t>France</t>
        </is>
      </c>
      <c r="E2334" t="inlineStr">
        <is>
          <t>2019-20</t>
        </is>
      </c>
      <c r="F2334" t="inlineStr">
        <is>
          <t>Colza</t>
        </is>
      </c>
      <c r="G2334" t="inlineStr"/>
      <c r="H2334" t="inlineStr"/>
      <c r="I2334" t="inlineStr"/>
      <c r="J2334" t="inlineStr"/>
      <c r="K2334" t="inlineStr"/>
      <c r="L2334" t="inlineStr"/>
      <c r="M2334" t="inlineStr"/>
      <c r="N2334" t="inlineStr"/>
      <c r="O2334" t="n">
        <v>-0</v>
      </c>
      <c r="P2334" t="n">
        <v>0</v>
      </c>
      <c r="Q2334" t="n">
        <v>500000000</v>
      </c>
      <c r="R2334" t="inlineStr"/>
      <c r="S2334" t="inlineStr"/>
      <c r="T2334" t="inlineStr"/>
      <c r="U2334" t="n">
        <v>0</v>
      </c>
      <c r="V2334" t="n">
        <v>500000000</v>
      </c>
      <c r="W2334" t="inlineStr"/>
      <c r="X2334" t="inlineStr">
        <is>
          <t>libre unbounded</t>
        </is>
      </c>
    </row>
    <row r="2335" ht="15" customHeight="1" s="1003">
      <c r="A2335" s="1019" t="inlineStr">
        <is>
          <t>Huile d'olive</t>
        </is>
      </c>
      <c r="B2335" t="inlineStr">
        <is>
          <t>Débouchés</t>
        </is>
      </c>
      <c r="C2335" t="inlineStr">
        <is>
          <t>kt</t>
        </is>
      </c>
      <c r="D2335" t="inlineStr">
        <is>
          <t>France</t>
        </is>
      </c>
      <c r="E2335" t="inlineStr">
        <is>
          <t>2019-20</t>
        </is>
      </c>
      <c r="F2335" t="inlineStr">
        <is>
          <t>Colza</t>
        </is>
      </c>
      <c r="G2335" t="inlineStr"/>
      <c r="H2335" t="inlineStr"/>
      <c r="I2335" t="inlineStr"/>
      <c r="J2335" t="inlineStr"/>
      <c r="K2335" t="inlineStr"/>
      <c r="L2335" t="inlineStr"/>
      <c r="M2335" t="inlineStr"/>
      <c r="N2335" t="inlineStr"/>
      <c r="O2335" t="n">
        <v>-0</v>
      </c>
      <c r="P2335" t="n">
        <v>0</v>
      </c>
      <c r="Q2335" t="n">
        <v>500000000</v>
      </c>
      <c r="R2335" t="inlineStr"/>
      <c r="S2335" t="inlineStr"/>
      <c r="T2335" t="inlineStr"/>
      <c r="U2335" t="n">
        <v>0</v>
      </c>
      <c r="V2335" t="n">
        <v>500000000</v>
      </c>
      <c r="W2335" t="inlineStr"/>
      <c r="X2335" t="inlineStr">
        <is>
          <t>libre unbounded</t>
        </is>
      </c>
    </row>
    <row r="2336" ht="15" customHeight="1" s="1003">
      <c r="A2336" s="1019" t="inlineStr">
        <is>
          <t>Huile d'olive</t>
        </is>
      </c>
      <c r="B2336" t="inlineStr">
        <is>
          <t>Export</t>
        </is>
      </c>
      <c r="C2336" t="inlineStr">
        <is>
          <t>kt</t>
        </is>
      </c>
      <c r="D2336" t="inlineStr">
        <is>
          <t>France</t>
        </is>
      </c>
      <c r="E2336" t="inlineStr">
        <is>
          <t>2019-20</t>
        </is>
      </c>
      <c r="F2336" t="inlineStr">
        <is>
          <t>Colza</t>
        </is>
      </c>
      <c r="G2336" t="inlineStr"/>
      <c r="H2336" t="inlineStr"/>
      <c r="I2336" t="inlineStr"/>
      <c r="J2336" t="inlineStr"/>
      <c r="K2336" t="inlineStr"/>
      <c r="L2336" t="inlineStr"/>
      <c r="M2336" t="inlineStr"/>
      <c r="N2336" t="inlineStr"/>
      <c r="O2336" t="n">
        <v>-0</v>
      </c>
      <c r="P2336" t="n">
        <v>0</v>
      </c>
      <c r="Q2336" t="n">
        <v>500000000</v>
      </c>
      <c r="R2336" t="inlineStr"/>
      <c r="S2336" t="inlineStr"/>
      <c r="T2336" t="inlineStr"/>
      <c r="U2336" t="n">
        <v>0</v>
      </c>
      <c r="V2336" t="n">
        <v>500000000</v>
      </c>
      <c r="W2336" t="inlineStr"/>
      <c r="X2336" t="inlineStr">
        <is>
          <t>libre unbounded</t>
        </is>
      </c>
    </row>
    <row r="2337" ht="15" customHeight="1" s="1003">
      <c r="A2337" s="1019" t="inlineStr">
        <is>
          <t>Huile d'olive</t>
        </is>
      </c>
      <c r="B2337" t="inlineStr">
        <is>
          <t>GMS</t>
        </is>
      </c>
      <c r="C2337" t="inlineStr">
        <is>
          <t>kt</t>
        </is>
      </c>
      <c r="D2337" t="inlineStr">
        <is>
          <t>France</t>
        </is>
      </c>
      <c r="E2337" t="inlineStr">
        <is>
          <t>2019-20</t>
        </is>
      </c>
      <c r="F2337" t="inlineStr">
        <is>
          <t>Colza</t>
        </is>
      </c>
      <c r="G2337" t="inlineStr"/>
      <c r="H2337" t="inlineStr"/>
      <c r="I2337" t="inlineStr"/>
      <c r="J2337" t="inlineStr"/>
      <c r="K2337" t="inlineStr"/>
      <c r="L2337" t="inlineStr"/>
      <c r="M2337" t="inlineStr"/>
      <c r="N2337" t="inlineStr"/>
      <c r="O2337" t="n">
        <v>-0</v>
      </c>
      <c r="P2337" t="n">
        <v>0</v>
      </c>
      <c r="Q2337" t="n">
        <v>500000000</v>
      </c>
      <c r="R2337" t="inlineStr"/>
      <c r="S2337" t="inlineStr"/>
      <c r="T2337" t="inlineStr"/>
      <c r="U2337" t="n">
        <v>0</v>
      </c>
      <c r="V2337" t="n">
        <v>500000000</v>
      </c>
      <c r="W2337" t="inlineStr"/>
      <c r="X2337" t="inlineStr">
        <is>
          <t>libre unbounded</t>
        </is>
      </c>
    </row>
    <row r="2338" ht="15" customHeight="1" s="1003">
      <c r="A2338" s="1019" t="inlineStr">
        <is>
          <t>Huile d'olive</t>
        </is>
      </c>
      <c r="B2338" t="inlineStr">
        <is>
          <t>Circuits généralistes</t>
        </is>
      </c>
      <c r="C2338" t="inlineStr">
        <is>
          <t>kt</t>
        </is>
      </c>
      <c r="D2338" t="inlineStr">
        <is>
          <t>France</t>
        </is>
      </c>
      <c r="E2338" t="inlineStr">
        <is>
          <t>2019-20</t>
        </is>
      </c>
      <c r="F2338" t="inlineStr">
        <is>
          <t>Colza</t>
        </is>
      </c>
      <c r="G2338" t="inlineStr"/>
      <c r="H2338" t="inlineStr"/>
      <c r="I2338" t="inlineStr"/>
      <c r="J2338" t="inlineStr"/>
      <c r="K2338" t="inlineStr"/>
      <c r="L2338" t="inlineStr"/>
      <c r="M2338" t="inlineStr"/>
      <c r="N2338" t="inlineStr"/>
      <c r="O2338" t="n">
        <v>-0</v>
      </c>
      <c r="P2338" t="n">
        <v>0</v>
      </c>
      <c r="Q2338" t="n">
        <v>500000000</v>
      </c>
      <c r="R2338" t="inlineStr"/>
      <c r="S2338" t="inlineStr"/>
      <c r="T2338" t="inlineStr"/>
      <c r="U2338" t="n">
        <v>0</v>
      </c>
      <c r="V2338" t="n">
        <v>500000000</v>
      </c>
      <c r="W2338" t="inlineStr"/>
      <c r="X2338" t="inlineStr">
        <is>
          <t>libre unbounded</t>
        </is>
      </c>
    </row>
    <row r="2339" ht="15" customHeight="1" s="1003">
      <c r="A2339" s="1019" t="inlineStr">
        <is>
          <t>Huile d'olive</t>
        </is>
      </c>
      <c r="B2339" t="inlineStr">
        <is>
          <t>Ecart statistique</t>
        </is>
      </c>
      <c r="C2339" t="inlineStr">
        <is>
          <t>kt</t>
        </is>
      </c>
      <c r="D2339" t="inlineStr">
        <is>
          <t>France</t>
        </is>
      </c>
      <c r="E2339" t="inlineStr">
        <is>
          <t>2019-20</t>
        </is>
      </c>
      <c r="F2339" t="inlineStr">
        <is>
          <t>Colza</t>
        </is>
      </c>
      <c r="G2339" t="inlineStr"/>
      <c r="H2339" t="inlineStr"/>
      <c r="I2339" t="inlineStr"/>
      <c r="J2339" t="inlineStr"/>
      <c r="K2339" t="inlineStr"/>
      <c r="L2339" t="inlineStr"/>
      <c r="M2339" t="inlineStr"/>
      <c r="N2339" t="inlineStr"/>
      <c r="O2339" t="n">
        <v>-0</v>
      </c>
      <c r="P2339" t="n">
        <v>0</v>
      </c>
      <c r="Q2339" t="n">
        <v>500000000</v>
      </c>
      <c r="R2339" t="inlineStr"/>
      <c r="S2339" t="inlineStr"/>
      <c r="T2339" t="inlineStr"/>
      <c r="U2339" t="n">
        <v>0</v>
      </c>
      <c r="V2339" t="n">
        <v>500000000</v>
      </c>
      <c r="W2339" t="inlineStr"/>
      <c r="X2339" t="inlineStr">
        <is>
          <t>libre unbounded</t>
        </is>
      </c>
    </row>
    <row r="2340" ht="15" customHeight="1" s="1003">
      <c r="A2340" s="1019" t="inlineStr">
        <is>
          <t>Grignons d'olive</t>
        </is>
      </c>
      <c r="B2340" t="inlineStr">
        <is>
          <t>Alimentation animale</t>
        </is>
      </c>
      <c r="C2340" t="inlineStr">
        <is>
          <t>kt</t>
        </is>
      </c>
      <c r="D2340" t="inlineStr">
        <is>
          <t>France</t>
        </is>
      </c>
      <c r="E2340" t="inlineStr">
        <is>
          <t>2019-20</t>
        </is>
      </c>
      <c r="F2340" t="inlineStr">
        <is>
          <t>Colza</t>
        </is>
      </c>
      <c r="G2340" t="inlineStr"/>
      <c r="H2340" t="inlineStr"/>
      <c r="I2340" t="inlineStr"/>
      <c r="J2340" t="inlineStr">
        <is>
          <t>Les grignons d'olive sont valorisés en alimentation animale</t>
        </is>
      </c>
      <c r="K2340" t="inlineStr"/>
      <c r="L2340" t="inlineStr">
        <is>
          <t>Consommation de grignons d'olive en alimentation animale</t>
        </is>
      </c>
      <c r="M2340" t="inlineStr"/>
      <c r="N2340" t="inlineStr"/>
      <c r="O2340" t="n">
        <v>-0</v>
      </c>
      <c r="P2340" t="n">
        <v>0</v>
      </c>
      <c r="Q2340" t="n">
        <v>500000000</v>
      </c>
      <c r="R2340" t="inlineStr"/>
      <c r="S2340" t="inlineStr"/>
      <c r="T2340" t="inlineStr"/>
      <c r="U2340" t="n">
        <v>0</v>
      </c>
      <c r="V2340" t="n">
        <v>500000000</v>
      </c>
      <c r="W2340" t="inlineStr"/>
      <c r="X2340" t="inlineStr">
        <is>
          <t>libre unbounded</t>
        </is>
      </c>
    </row>
    <row r="2341" ht="15" customHeight="1" s="1003">
      <c r="A2341" s="1019" t="inlineStr">
        <is>
          <t>Grignons d'olive</t>
        </is>
      </c>
      <c r="B2341" t="inlineStr">
        <is>
          <t>Usages alimentaires</t>
        </is>
      </c>
      <c r="C2341" t="inlineStr">
        <is>
          <t>kt</t>
        </is>
      </c>
      <c r="D2341" t="inlineStr">
        <is>
          <t>France</t>
        </is>
      </c>
      <c r="E2341" t="inlineStr">
        <is>
          <t>2019-20</t>
        </is>
      </c>
      <c r="F2341" t="inlineStr">
        <is>
          <t>Colza</t>
        </is>
      </c>
      <c r="G2341" t="inlineStr"/>
      <c r="H2341" t="inlineStr"/>
      <c r="I2341" t="inlineStr"/>
      <c r="J2341" t="inlineStr"/>
      <c r="K2341" t="inlineStr"/>
      <c r="L2341" t="inlineStr"/>
      <c r="M2341" t="inlineStr"/>
      <c r="N2341" t="inlineStr"/>
      <c r="O2341" t="n">
        <v>-0</v>
      </c>
      <c r="P2341" t="n">
        <v>0</v>
      </c>
      <c r="Q2341" t="n">
        <v>500000000</v>
      </c>
      <c r="R2341" t="inlineStr"/>
      <c r="S2341" t="inlineStr"/>
      <c r="T2341" t="inlineStr"/>
      <c r="U2341" t="n">
        <v>0</v>
      </c>
      <c r="V2341" t="n">
        <v>500000000</v>
      </c>
      <c r="W2341" t="inlineStr"/>
      <c r="X2341" t="inlineStr">
        <is>
          <t>libre unbounded</t>
        </is>
      </c>
    </row>
    <row r="2342" ht="15" customHeight="1" s="1003">
      <c r="A2342" s="1019" t="inlineStr">
        <is>
          <t>Grignons d'olive</t>
        </is>
      </c>
      <c r="B2342" t="inlineStr">
        <is>
          <t>Débouchés</t>
        </is>
      </c>
      <c r="C2342" t="inlineStr">
        <is>
          <t>kt</t>
        </is>
      </c>
      <c r="D2342" t="inlineStr">
        <is>
          <t>France</t>
        </is>
      </c>
      <c r="E2342" t="inlineStr">
        <is>
          <t>2019-20</t>
        </is>
      </c>
      <c r="F2342" t="inlineStr">
        <is>
          <t>Colza</t>
        </is>
      </c>
      <c r="G2342" t="inlineStr"/>
      <c r="H2342" t="inlineStr"/>
      <c r="I2342" t="inlineStr"/>
      <c r="J2342" t="inlineStr"/>
      <c r="K2342" t="inlineStr"/>
      <c r="L2342" t="inlineStr"/>
      <c r="M2342" t="inlineStr"/>
      <c r="N2342" t="inlineStr"/>
      <c r="O2342" t="n">
        <v>-0</v>
      </c>
      <c r="P2342" t="n">
        <v>0</v>
      </c>
      <c r="Q2342" t="n">
        <v>500000000</v>
      </c>
      <c r="R2342" t="inlineStr"/>
      <c r="S2342" t="inlineStr"/>
      <c r="T2342" t="inlineStr"/>
      <c r="U2342" t="n">
        <v>0</v>
      </c>
      <c r="V2342" t="n">
        <v>500000000</v>
      </c>
      <c r="W2342" t="inlineStr"/>
      <c r="X2342" t="inlineStr">
        <is>
          <t>libre unbounded</t>
        </is>
      </c>
    </row>
    <row r="2343" ht="15" customHeight="1" s="1003">
      <c r="A2343" s="1019" t="inlineStr">
        <is>
          <t>Grignons d'olive</t>
        </is>
      </c>
      <c r="B2343" t="inlineStr">
        <is>
          <t>FAB</t>
        </is>
      </c>
      <c r="C2343" t="inlineStr">
        <is>
          <t>kt</t>
        </is>
      </c>
      <c r="D2343" t="inlineStr">
        <is>
          <t>France</t>
        </is>
      </c>
      <c r="E2343" t="inlineStr">
        <is>
          <t>2019-20</t>
        </is>
      </c>
      <c r="F2343" t="inlineStr">
        <is>
          <t>Colza</t>
        </is>
      </c>
      <c r="G2343" t="inlineStr"/>
      <c r="H2343" t="inlineStr"/>
      <c r="I2343" t="inlineStr"/>
      <c r="J2343" t="inlineStr"/>
      <c r="K2343" t="inlineStr"/>
      <c r="L2343" t="inlineStr"/>
      <c r="M2343" t="inlineStr"/>
      <c r="N2343" t="inlineStr"/>
      <c r="O2343" t="n">
        <v>-0</v>
      </c>
      <c r="P2343" t="n">
        <v>0</v>
      </c>
      <c r="Q2343" t="n">
        <v>500000000</v>
      </c>
      <c r="R2343" t="inlineStr"/>
      <c r="S2343" t="inlineStr"/>
      <c r="T2343" t="inlineStr"/>
      <c r="U2343" t="n">
        <v>0</v>
      </c>
      <c r="V2343" t="n">
        <v>500000000</v>
      </c>
      <c r="W2343" t="inlineStr"/>
      <c r="X2343" t="inlineStr">
        <is>
          <t>libre unbounded</t>
        </is>
      </c>
    </row>
    <row r="2344" ht="15" customHeight="1" s="1003">
      <c r="A2344" s="1019" t="inlineStr">
        <is>
          <t>Grignons d'olive</t>
        </is>
      </c>
      <c r="B2344" t="inlineStr">
        <is>
          <t>FAF</t>
        </is>
      </c>
      <c r="C2344" t="inlineStr">
        <is>
          <t>kt</t>
        </is>
      </c>
      <c r="D2344" t="inlineStr">
        <is>
          <t>France</t>
        </is>
      </c>
      <c r="E2344" t="inlineStr">
        <is>
          <t>2019-20</t>
        </is>
      </c>
      <c r="F2344" t="inlineStr">
        <is>
          <t>Colza</t>
        </is>
      </c>
      <c r="G2344" t="inlineStr"/>
      <c r="H2344" t="inlineStr"/>
      <c r="I2344" t="inlineStr"/>
      <c r="J2344" t="inlineStr"/>
      <c r="K2344" t="inlineStr"/>
      <c r="L2344" t="inlineStr"/>
      <c r="M2344" t="inlineStr"/>
      <c r="N2344" t="inlineStr"/>
      <c r="O2344" t="n">
        <v>-0</v>
      </c>
      <c r="P2344" t="n">
        <v>0</v>
      </c>
      <c r="Q2344" t="n">
        <v>500000000</v>
      </c>
      <c r="R2344" t="inlineStr"/>
      <c r="S2344" t="inlineStr"/>
      <c r="T2344" t="inlineStr"/>
      <c r="U2344" t="n">
        <v>0</v>
      </c>
      <c r="V2344" t="n">
        <v>500000000</v>
      </c>
      <c r="W2344" t="inlineStr"/>
      <c r="X2344" t="inlineStr">
        <is>
          <t>libre unbounded</t>
        </is>
      </c>
    </row>
    <row r="2345" ht="15" customHeight="1" s="1003">
      <c r="A2345" s="1019" t="inlineStr">
        <is>
          <t>Grignons d'olive</t>
        </is>
      </c>
      <c r="B2345" t="inlineStr">
        <is>
          <t>Direct élevage</t>
        </is>
      </c>
      <c r="C2345" t="inlineStr">
        <is>
          <t>kt</t>
        </is>
      </c>
      <c r="D2345" t="inlineStr">
        <is>
          <t>France</t>
        </is>
      </c>
      <c r="E2345" t="inlineStr">
        <is>
          <t>2019-20</t>
        </is>
      </c>
      <c r="F2345" t="inlineStr">
        <is>
          <t>Colza</t>
        </is>
      </c>
      <c r="G2345" t="inlineStr"/>
      <c r="H2345" t="inlineStr"/>
      <c r="I2345" t="inlineStr"/>
      <c r="J2345" t="inlineStr"/>
      <c r="K2345" t="inlineStr"/>
      <c r="L2345" t="inlineStr"/>
      <c r="M2345" t="inlineStr"/>
      <c r="N2345" t="inlineStr"/>
      <c r="O2345" t="n">
        <v>-0</v>
      </c>
      <c r="P2345" t="n">
        <v>0</v>
      </c>
      <c r="Q2345" t="n">
        <v>500000000</v>
      </c>
      <c r="R2345" t="inlineStr"/>
      <c r="S2345" t="inlineStr"/>
      <c r="T2345" t="inlineStr"/>
      <c r="U2345" t="n">
        <v>0</v>
      </c>
      <c r="V2345" t="n">
        <v>500000000</v>
      </c>
      <c r="W2345" t="inlineStr"/>
      <c r="X2345" t="inlineStr">
        <is>
          <t>libre unbounded</t>
        </is>
      </c>
    </row>
    <row r="2346" ht="15" customHeight="1" s="1003">
      <c r="A2346" s="1019" t="inlineStr">
        <is>
          <t>Grignons d'olive</t>
        </is>
      </c>
      <c r="B2346" t="inlineStr">
        <is>
          <t>Petfood</t>
        </is>
      </c>
      <c r="C2346" t="inlineStr">
        <is>
          <t>kt</t>
        </is>
      </c>
      <c r="D2346" t="inlineStr">
        <is>
          <t>France</t>
        </is>
      </c>
      <c r="E2346" t="inlineStr">
        <is>
          <t>2019-20</t>
        </is>
      </c>
      <c r="F2346" t="inlineStr">
        <is>
          <t>Colza</t>
        </is>
      </c>
      <c r="G2346" t="inlineStr"/>
      <c r="H2346" t="inlineStr"/>
      <c r="I2346" t="inlineStr"/>
      <c r="J2346" t="inlineStr"/>
      <c r="K2346" t="inlineStr"/>
      <c r="L2346" t="inlineStr"/>
      <c r="M2346" t="inlineStr"/>
      <c r="N2346" t="inlineStr"/>
      <c r="O2346" t="n">
        <v>-0</v>
      </c>
      <c r="P2346" t="n">
        <v>0</v>
      </c>
      <c r="Q2346" t="n">
        <v>500000000</v>
      </c>
      <c r="R2346" t="inlineStr"/>
      <c r="S2346" t="inlineStr"/>
      <c r="T2346" t="inlineStr"/>
      <c r="U2346" t="n">
        <v>0</v>
      </c>
      <c r="V2346" t="n">
        <v>500000000</v>
      </c>
      <c r="W2346" t="inlineStr"/>
      <c r="X2346" t="inlineStr">
        <is>
          <t>libre unbounded</t>
        </is>
      </c>
    </row>
    <row r="2347" ht="15" customHeight="1" s="1003">
      <c r="A2347" s="1019" t="inlineStr">
        <is>
          <t>Grignons d'olive</t>
        </is>
      </c>
      <c r="B2347" t="inlineStr">
        <is>
          <t>Alimentation animale rente</t>
        </is>
      </c>
      <c r="C2347" t="inlineStr">
        <is>
          <t>kt</t>
        </is>
      </c>
      <c r="D2347" t="inlineStr">
        <is>
          <t>France</t>
        </is>
      </c>
      <c r="E2347" t="inlineStr">
        <is>
          <t>2019-20</t>
        </is>
      </c>
      <c r="F2347" t="inlineStr">
        <is>
          <t>Colza</t>
        </is>
      </c>
      <c r="G2347" t="inlineStr"/>
      <c r="H2347" t="inlineStr"/>
      <c r="I2347" t="inlineStr"/>
      <c r="J2347" t="inlineStr"/>
      <c r="K2347" t="inlineStr"/>
      <c r="L2347" t="inlineStr"/>
      <c r="M2347" t="inlineStr"/>
      <c r="N2347" t="inlineStr"/>
      <c r="O2347" t="n">
        <v>-0</v>
      </c>
      <c r="P2347" t="n">
        <v>0</v>
      </c>
      <c r="Q2347" t="n">
        <v>500000000</v>
      </c>
      <c r="R2347" t="inlineStr"/>
      <c r="S2347" t="inlineStr"/>
      <c r="T2347" t="inlineStr"/>
      <c r="U2347" t="n">
        <v>0</v>
      </c>
      <c r="V2347" t="n">
        <v>500000000</v>
      </c>
      <c r="W2347" t="inlineStr"/>
      <c r="X2347" t="inlineStr">
        <is>
          <t>libre unbounded</t>
        </is>
      </c>
    </row>
    <row r="2348" ht="15" customHeight="1" s="1003">
      <c r="A2348" s="1019" t="inlineStr">
        <is>
          <t>Grignons d'olive</t>
        </is>
      </c>
      <c r="B2348" t="inlineStr">
        <is>
          <t>Hors FAB</t>
        </is>
      </c>
      <c r="C2348" t="inlineStr">
        <is>
          <t>kt</t>
        </is>
      </c>
      <c r="D2348" t="inlineStr">
        <is>
          <t>France</t>
        </is>
      </c>
      <c r="E2348" t="inlineStr">
        <is>
          <t>2019-20</t>
        </is>
      </c>
      <c r="F2348" t="inlineStr">
        <is>
          <t>Colza</t>
        </is>
      </c>
      <c r="G2348" t="inlineStr"/>
      <c r="H2348" t="inlineStr"/>
      <c r="I2348" t="inlineStr"/>
      <c r="J2348" t="inlineStr"/>
      <c r="K2348" t="inlineStr"/>
      <c r="L2348" t="inlineStr"/>
      <c r="M2348" t="inlineStr"/>
      <c r="N2348" t="inlineStr"/>
      <c r="O2348" t="n">
        <v>-0</v>
      </c>
      <c r="P2348" t="n">
        <v>0</v>
      </c>
      <c r="Q2348" t="n">
        <v>500000000</v>
      </c>
      <c r="R2348" t="inlineStr"/>
      <c r="S2348" t="inlineStr"/>
      <c r="T2348" t="inlineStr"/>
      <c r="U2348" t="n">
        <v>0</v>
      </c>
      <c r="V2348" t="n">
        <v>500000000</v>
      </c>
      <c r="W2348" t="inlineStr"/>
      <c r="X2348" t="inlineStr">
        <is>
          <t>libre unbounded</t>
        </is>
      </c>
    </row>
    <row r="2349" ht="15" customHeight="1" s="1003">
      <c r="A2349" s="1019" t="inlineStr">
        <is>
          <t>Grignons d'olive</t>
        </is>
      </c>
      <c r="B2349" t="inlineStr">
        <is>
          <t>Export</t>
        </is>
      </c>
      <c r="C2349" t="inlineStr">
        <is>
          <t>kt</t>
        </is>
      </c>
      <c r="D2349" t="inlineStr">
        <is>
          <t>France</t>
        </is>
      </c>
      <c r="E2349" t="inlineStr">
        <is>
          <t>2019-20</t>
        </is>
      </c>
      <c r="F2349" t="inlineStr">
        <is>
          <t>Colza</t>
        </is>
      </c>
      <c r="G2349" t="inlineStr"/>
      <c r="H2349" t="inlineStr"/>
      <c r="I2349" t="inlineStr"/>
      <c r="J2349" t="inlineStr"/>
      <c r="K2349" t="inlineStr"/>
      <c r="L2349" t="inlineStr"/>
      <c r="M2349" t="inlineStr"/>
      <c r="N2349" t="inlineStr"/>
      <c r="O2349" t="n">
        <v>-0</v>
      </c>
      <c r="P2349" t="n">
        <v>0</v>
      </c>
      <c r="Q2349" t="n">
        <v>500000000</v>
      </c>
      <c r="R2349" t="inlineStr"/>
      <c r="S2349" t="inlineStr"/>
      <c r="T2349" t="inlineStr"/>
      <c r="U2349" t="n">
        <v>0</v>
      </c>
      <c r="V2349" t="n">
        <v>500000000</v>
      </c>
      <c r="W2349" t="inlineStr"/>
      <c r="X2349" t="inlineStr">
        <is>
          <t>libre unbounded</t>
        </is>
      </c>
    </row>
    <row r="2350" ht="15" customHeight="1" s="1003">
      <c r="A2350" s="1019" t="inlineStr">
        <is>
          <t>Olives de table</t>
        </is>
      </c>
      <c r="B2350" t="inlineStr">
        <is>
          <t>Vente directe et autoconsommation</t>
        </is>
      </c>
      <c r="C2350" t="inlineStr">
        <is>
          <t>kt</t>
        </is>
      </c>
      <c r="D2350" t="inlineStr">
        <is>
          <t>France</t>
        </is>
      </c>
      <c r="E2350" t="inlineStr">
        <is>
          <t>2019-20</t>
        </is>
      </c>
      <c r="F2350" t="inlineStr">
        <is>
          <t>Colza</t>
        </is>
      </c>
      <c r="G2350" t="inlineStr"/>
      <c r="H2350" t="inlineStr"/>
      <c r="I2350" t="inlineStr"/>
      <c r="J2350" t="inlineStr"/>
      <c r="K2350" t="inlineStr"/>
      <c r="L2350" t="inlineStr"/>
      <c r="M2350" t="inlineStr"/>
      <c r="N2350" t="inlineStr"/>
      <c r="O2350" t="n">
        <v>-0</v>
      </c>
      <c r="P2350" t="n">
        <v>0</v>
      </c>
      <c r="Q2350" t="n">
        <v>500000000</v>
      </c>
      <c r="R2350" t="inlineStr"/>
      <c r="S2350" t="inlineStr"/>
      <c r="T2350" t="inlineStr"/>
      <c r="U2350" t="n">
        <v>0</v>
      </c>
      <c r="V2350" t="n">
        <v>500000000</v>
      </c>
      <c r="W2350" t="inlineStr"/>
      <c r="X2350" t="inlineStr">
        <is>
          <t>libre unbounded</t>
        </is>
      </c>
    </row>
    <row r="2351" ht="15" customHeight="1" s="1003">
      <c r="A2351" s="1019" t="inlineStr">
        <is>
          <t>Olives de table</t>
        </is>
      </c>
      <c r="B2351" t="inlineStr">
        <is>
          <t>Circuits spécialisés</t>
        </is>
      </c>
      <c r="C2351" t="inlineStr">
        <is>
          <t>kt</t>
        </is>
      </c>
      <c r="D2351" t="inlineStr">
        <is>
          <t>France</t>
        </is>
      </c>
      <c r="E2351" t="inlineStr">
        <is>
          <t>2019-20</t>
        </is>
      </c>
      <c r="F2351" t="inlineStr">
        <is>
          <t>Colza</t>
        </is>
      </c>
      <c r="G2351" t="inlineStr"/>
      <c r="H2351" t="inlineStr"/>
      <c r="I2351" t="inlineStr"/>
      <c r="J2351" t="inlineStr"/>
      <c r="K2351" t="inlineStr"/>
      <c r="L2351" t="inlineStr"/>
      <c r="M2351" t="inlineStr"/>
      <c r="N2351" t="inlineStr"/>
      <c r="O2351" t="n">
        <v>-0</v>
      </c>
      <c r="P2351" t="n">
        <v>0</v>
      </c>
      <c r="Q2351" t="n">
        <v>500000000</v>
      </c>
      <c r="R2351" t="inlineStr"/>
      <c r="S2351" t="inlineStr"/>
      <c r="T2351" t="inlineStr"/>
      <c r="U2351" t="n">
        <v>0</v>
      </c>
      <c r="V2351" t="n">
        <v>500000000</v>
      </c>
      <c r="W2351" t="inlineStr"/>
      <c r="X2351" t="inlineStr">
        <is>
          <t>libre unbounded</t>
        </is>
      </c>
    </row>
    <row r="2352" ht="15" customHeight="1" s="1003">
      <c r="A2352" s="1019" t="inlineStr">
        <is>
          <t>Olives de table</t>
        </is>
      </c>
      <c r="B2352" t="inlineStr">
        <is>
          <t>RHD</t>
        </is>
      </c>
      <c r="C2352" t="inlineStr">
        <is>
          <t>kt</t>
        </is>
      </c>
      <c r="D2352" t="inlineStr">
        <is>
          <t>France</t>
        </is>
      </c>
      <c r="E2352" t="inlineStr">
        <is>
          <t>2019-20</t>
        </is>
      </c>
      <c r="F2352" t="inlineStr">
        <is>
          <t>Colza</t>
        </is>
      </c>
      <c r="G2352" t="inlineStr"/>
      <c r="H2352" t="inlineStr"/>
      <c r="I2352" t="inlineStr"/>
      <c r="J2352" t="inlineStr"/>
      <c r="K2352" t="inlineStr"/>
      <c r="L2352" t="inlineStr"/>
      <c r="M2352" t="inlineStr"/>
      <c r="N2352" t="inlineStr"/>
      <c r="O2352" t="n">
        <v>-0</v>
      </c>
      <c r="P2352" t="n">
        <v>0</v>
      </c>
      <c r="Q2352" t="n">
        <v>500000000</v>
      </c>
      <c r="R2352" t="inlineStr"/>
      <c r="S2352" t="inlineStr"/>
      <c r="T2352" t="inlineStr"/>
      <c r="U2352" t="n">
        <v>0</v>
      </c>
      <c r="V2352" t="n">
        <v>500000000</v>
      </c>
      <c r="W2352" t="inlineStr"/>
      <c r="X2352" t="inlineStr">
        <is>
          <t>libre unbounded</t>
        </is>
      </c>
    </row>
    <row r="2353" ht="15" customHeight="1" s="1003">
      <c r="A2353" s="1019" t="inlineStr">
        <is>
          <t>Olives de table</t>
        </is>
      </c>
      <c r="B2353" t="inlineStr">
        <is>
          <t>Autres IAA</t>
        </is>
      </c>
      <c r="C2353" t="inlineStr">
        <is>
          <t>kt</t>
        </is>
      </c>
      <c r="D2353" t="inlineStr">
        <is>
          <t>France</t>
        </is>
      </c>
      <c r="E2353" t="inlineStr">
        <is>
          <t>2019-20</t>
        </is>
      </c>
      <c r="F2353" t="inlineStr">
        <is>
          <t>Colza</t>
        </is>
      </c>
      <c r="G2353" t="inlineStr"/>
      <c r="H2353" t="inlineStr"/>
      <c r="I2353" t="inlineStr"/>
      <c r="J2353" t="inlineStr"/>
      <c r="K2353" t="inlineStr"/>
      <c r="L2353" t="inlineStr"/>
      <c r="M2353" t="inlineStr"/>
      <c r="N2353" t="inlineStr"/>
      <c r="O2353" t="n">
        <v>-0</v>
      </c>
      <c r="P2353" t="n">
        <v>0</v>
      </c>
      <c r="Q2353" t="n">
        <v>500000000</v>
      </c>
      <c r="R2353" t="inlineStr"/>
      <c r="S2353" t="inlineStr"/>
      <c r="T2353" t="inlineStr"/>
      <c r="U2353" t="n">
        <v>0</v>
      </c>
      <c r="V2353" t="n">
        <v>500000000</v>
      </c>
      <c r="W2353" t="inlineStr"/>
      <c r="X2353" t="inlineStr">
        <is>
          <t>libre unbounded</t>
        </is>
      </c>
    </row>
    <row r="2354" ht="15" customHeight="1" s="1003">
      <c r="A2354" s="1019" t="inlineStr">
        <is>
          <t>Olives de table</t>
        </is>
      </c>
      <c r="B2354" t="inlineStr">
        <is>
          <t>Alimentation humaine</t>
        </is>
      </c>
      <c r="C2354" t="inlineStr">
        <is>
          <t>kt</t>
        </is>
      </c>
      <c r="D2354" t="inlineStr">
        <is>
          <t>France</t>
        </is>
      </c>
      <c r="E2354" t="inlineStr">
        <is>
          <t>2019-20</t>
        </is>
      </c>
      <c r="F2354" t="inlineStr">
        <is>
          <t>Colza</t>
        </is>
      </c>
      <c r="G2354" t="inlineStr"/>
      <c r="H2354" t="inlineStr"/>
      <c r="I2354" t="inlineStr"/>
      <c r="J2354" t="inlineStr"/>
      <c r="K2354" t="inlineStr"/>
      <c r="L2354" t="inlineStr"/>
      <c r="M2354" t="inlineStr"/>
      <c r="N2354" t="inlineStr"/>
      <c r="O2354" t="n">
        <v>-0</v>
      </c>
      <c r="P2354" t="n">
        <v>0</v>
      </c>
      <c r="Q2354" t="n">
        <v>500000000</v>
      </c>
      <c r="R2354" t="inlineStr"/>
      <c r="S2354" t="inlineStr"/>
      <c r="T2354" t="inlineStr"/>
      <c r="U2354" t="n">
        <v>0</v>
      </c>
      <c r="V2354" t="n">
        <v>500000000</v>
      </c>
      <c r="W2354" t="inlineStr"/>
      <c r="X2354" t="inlineStr">
        <is>
          <t>libre unbounded</t>
        </is>
      </c>
    </row>
    <row r="2355" ht="15" customHeight="1" s="1003">
      <c r="A2355" s="1019" t="inlineStr">
        <is>
          <t>Olives de table</t>
        </is>
      </c>
      <c r="B2355" t="inlineStr">
        <is>
          <t>Ménages</t>
        </is>
      </c>
      <c r="C2355" t="inlineStr">
        <is>
          <t>kt</t>
        </is>
      </c>
      <c r="D2355" t="inlineStr">
        <is>
          <t>France</t>
        </is>
      </c>
      <c r="E2355" t="inlineStr">
        <is>
          <t>2019-20</t>
        </is>
      </c>
      <c r="F2355" t="inlineStr">
        <is>
          <t>Colza</t>
        </is>
      </c>
      <c r="G2355" t="inlineStr"/>
      <c r="H2355" t="inlineStr"/>
      <c r="I2355" t="inlineStr"/>
      <c r="J2355" t="inlineStr"/>
      <c r="K2355" t="inlineStr"/>
      <c r="L2355" t="inlineStr"/>
      <c r="M2355" t="inlineStr"/>
      <c r="N2355" t="inlineStr"/>
      <c r="O2355" t="n">
        <v>-0</v>
      </c>
      <c r="P2355" t="n">
        <v>0</v>
      </c>
      <c r="Q2355" t="n">
        <v>500000000</v>
      </c>
      <c r="R2355" t="inlineStr"/>
      <c r="S2355" t="inlineStr"/>
      <c r="T2355" t="inlineStr"/>
      <c r="U2355" t="n">
        <v>0</v>
      </c>
      <c r="V2355" t="n">
        <v>500000000</v>
      </c>
      <c r="W2355" t="inlineStr"/>
      <c r="X2355" t="inlineStr">
        <is>
          <t>libre unbounded</t>
        </is>
      </c>
    </row>
    <row r="2356" ht="15" customHeight="1" s="1003">
      <c r="A2356" s="1019" t="inlineStr">
        <is>
          <t>Olives de table</t>
        </is>
      </c>
      <c r="B2356" t="inlineStr">
        <is>
          <t>Usages alimentaires</t>
        </is>
      </c>
      <c r="C2356" t="inlineStr">
        <is>
          <t>kt</t>
        </is>
      </c>
      <c r="D2356" t="inlineStr">
        <is>
          <t>France</t>
        </is>
      </c>
      <c r="E2356" t="inlineStr">
        <is>
          <t>2019-20</t>
        </is>
      </c>
      <c r="F2356" t="inlineStr">
        <is>
          <t>Colza</t>
        </is>
      </c>
      <c r="G2356" t="inlineStr"/>
      <c r="H2356" t="inlineStr"/>
      <c r="I2356" t="inlineStr"/>
      <c r="J2356" t="inlineStr"/>
      <c r="K2356" t="inlineStr"/>
      <c r="L2356" t="inlineStr"/>
      <c r="M2356" t="inlineStr"/>
      <c r="N2356" t="inlineStr"/>
      <c r="O2356" t="n">
        <v>-0</v>
      </c>
      <c r="P2356" t="n">
        <v>0</v>
      </c>
      <c r="Q2356" t="n">
        <v>500000000</v>
      </c>
      <c r="R2356" t="inlineStr"/>
      <c r="S2356" t="inlineStr"/>
      <c r="T2356" t="inlineStr"/>
      <c r="U2356" t="n">
        <v>0</v>
      </c>
      <c r="V2356" t="n">
        <v>500000000</v>
      </c>
      <c r="W2356" t="inlineStr"/>
      <c r="X2356" t="inlineStr">
        <is>
          <t>libre unbounded</t>
        </is>
      </c>
    </row>
    <row r="2357" ht="15" customHeight="1" s="1003">
      <c r="A2357" s="1019" t="inlineStr">
        <is>
          <t>Olives de table</t>
        </is>
      </c>
      <c r="B2357" t="inlineStr">
        <is>
          <t>Débouchés</t>
        </is>
      </c>
      <c r="C2357" t="inlineStr">
        <is>
          <t>kt</t>
        </is>
      </c>
      <c r="D2357" t="inlineStr">
        <is>
          <t>France</t>
        </is>
      </c>
      <c r="E2357" t="inlineStr">
        <is>
          <t>2019-20</t>
        </is>
      </c>
      <c r="F2357" t="inlineStr">
        <is>
          <t>Colza</t>
        </is>
      </c>
      <c r="G2357" t="inlineStr"/>
      <c r="H2357" t="inlineStr"/>
      <c r="I2357" t="inlineStr"/>
      <c r="J2357" t="inlineStr"/>
      <c r="K2357" t="inlineStr"/>
      <c r="L2357" t="inlineStr"/>
      <c r="M2357" t="inlineStr"/>
      <c r="N2357" t="inlineStr"/>
      <c r="O2357" t="n">
        <v>-0</v>
      </c>
      <c r="P2357" t="n">
        <v>0</v>
      </c>
      <c r="Q2357" t="n">
        <v>500000000</v>
      </c>
      <c r="R2357" t="inlineStr"/>
      <c r="S2357" t="inlineStr"/>
      <c r="T2357" t="inlineStr"/>
      <c r="U2357" t="n">
        <v>0</v>
      </c>
      <c r="V2357" t="n">
        <v>500000000</v>
      </c>
      <c r="W2357" t="inlineStr"/>
      <c r="X2357" t="inlineStr">
        <is>
          <t>libre unbounded</t>
        </is>
      </c>
    </row>
    <row r="2358" ht="15" customHeight="1" s="1003">
      <c r="A2358" s="1019" t="inlineStr">
        <is>
          <t>Olives de table</t>
        </is>
      </c>
      <c r="B2358" t="inlineStr">
        <is>
          <t>Export</t>
        </is>
      </c>
      <c r="C2358" t="inlineStr">
        <is>
          <t>kt</t>
        </is>
      </c>
      <c r="D2358" t="inlineStr">
        <is>
          <t>France</t>
        </is>
      </c>
      <c r="E2358" t="inlineStr">
        <is>
          <t>2019-20</t>
        </is>
      </c>
      <c r="F2358" t="inlineStr">
        <is>
          <t>Colza</t>
        </is>
      </c>
      <c r="G2358" t="inlineStr"/>
      <c r="H2358" t="inlineStr"/>
      <c r="I2358" t="inlineStr"/>
      <c r="J2358" t="inlineStr"/>
      <c r="K2358" t="inlineStr"/>
      <c r="L2358" t="inlineStr"/>
      <c r="M2358" t="inlineStr"/>
      <c r="N2358" t="inlineStr"/>
      <c r="O2358" t="n">
        <v>-0</v>
      </c>
      <c r="P2358" t="n">
        <v>0</v>
      </c>
      <c r="Q2358" t="n">
        <v>500000000</v>
      </c>
      <c r="R2358" t="inlineStr"/>
      <c r="S2358" t="inlineStr"/>
      <c r="T2358" t="inlineStr"/>
      <c r="U2358" t="n">
        <v>0</v>
      </c>
      <c r="V2358" t="n">
        <v>500000000</v>
      </c>
      <c r="W2358" t="inlineStr"/>
      <c r="X2358" t="inlineStr">
        <is>
          <t>libre unbounded</t>
        </is>
      </c>
    </row>
    <row r="2359" ht="15" customHeight="1" s="1003">
      <c r="A2359" s="1019" t="inlineStr">
        <is>
          <t>Olives de table</t>
        </is>
      </c>
      <c r="B2359" t="inlineStr">
        <is>
          <t>GMS</t>
        </is>
      </c>
      <c r="C2359" t="inlineStr">
        <is>
          <t>kt</t>
        </is>
      </c>
      <c r="D2359" t="inlineStr">
        <is>
          <t>France</t>
        </is>
      </c>
      <c r="E2359" t="inlineStr">
        <is>
          <t>2019-20</t>
        </is>
      </c>
      <c r="F2359" t="inlineStr">
        <is>
          <t>Colza</t>
        </is>
      </c>
      <c r="G2359" t="inlineStr"/>
      <c r="H2359" t="inlineStr"/>
      <c r="I2359" t="inlineStr"/>
      <c r="J2359" t="inlineStr"/>
      <c r="K2359" t="inlineStr"/>
      <c r="L2359" t="inlineStr"/>
      <c r="M2359" t="inlineStr"/>
      <c r="N2359" t="inlineStr"/>
      <c r="O2359" t="n">
        <v>-0</v>
      </c>
      <c r="P2359" t="n">
        <v>0</v>
      </c>
      <c r="Q2359" t="n">
        <v>500000000</v>
      </c>
      <c r="R2359" t="inlineStr"/>
      <c r="S2359" t="inlineStr"/>
      <c r="T2359" t="inlineStr"/>
      <c r="U2359" t="n">
        <v>0</v>
      </c>
      <c r="V2359" t="n">
        <v>500000000</v>
      </c>
      <c r="W2359" t="inlineStr"/>
      <c r="X2359" t="inlineStr">
        <is>
          <t>libre unbounded</t>
        </is>
      </c>
    </row>
    <row r="2360" ht="15" customHeight="1" s="1003">
      <c r="A2360" s="1019" t="inlineStr">
        <is>
          <t>Olives de table</t>
        </is>
      </c>
      <c r="B2360" t="inlineStr">
        <is>
          <t>Circuits généralistes</t>
        </is>
      </c>
      <c r="C2360" t="inlineStr">
        <is>
          <t>kt</t>
        </is>
      </c>
      <c r="D2360" t="inlineStr">
        <is>
          <t>France</t>
        </is>
      </c>
      <c r="E2360" t="inlineStr">
        <is>
          <t>2019-20</t>
        </is>
      </c>
      <c r="F2360" t="inlineStr">
        <is>
          <t>Colza</t>
        </is>
      </c>
      <c r="G2360" t="inlineStr"/>
      <c r="H2360" t="inlineStr"/>
      <c r="I2360" t="inlineStr"/>
      <c r="J2360" t="inlineStr"/>
      <c r="K2360" t="inlineStr"/>
      <c r="L2360" t="inlineStr"/>
      <c r="M2360" t="inlineStr"/>
      <c r="N2360" t="inlineStr"/>
      <c r="O2360" t="n">
        <v>-0</v>
      </c>
      <c r="P2360" t="n">
        <v>0</v>
      </c>
      <c r="Q2360" t="n">
        <v>500000000</v>
      </c>
      <c r="R2360" t="inlineStr"/>
      <c r="S2360" t="inlineStr"/>
      <c r="T2360" t="inlineStr"/>
      <c r="U2360" t="n">
        <v>0</v>
      </c>
      <c r="V2360" t="n">
        <v>500000000</v>
      </c>
      <c r="W2360" t="inlineStr"/>
      <c r="X2360" t="inlineStr">
        <is>
          <t>libre unbounded</t>
        </is>
      </c>
    </row>
    <row r="2361" ht="15" customHeight="1" s="1003">
      <c r="A2361" s="1019" t="inlineStr">
        <is>
          <t>Olives de table</t>
        </is>
      </c>
      <c r="B2361" t="inlineStr">
        <is>
          <t>Ecart statistique</t>
        </is>
      </c>
      <c r="C2361" t="inlineStr">
        <is>
          <t>kt</t>
        </is>
      </c>
      <c r="D2361" t="inlineStr">
        <is>
          <t>France</t>
        </is>
      </c>
      <c r="E2361" t="inlineStr">
        <is>
          <t>2019-20</t>
        </is>
      </c>
      <c r="F2361" t="inlineStr">
        <is>
          <t>Colza</t>
        </is>
      </c>
      <c r="G2361" t="inlineStr"/>
      <c r="H2361" t="inlineStr"/>
      <c r="I2361" t="inlineStr"/>
      <c r="J2361" t="inlineStr"/>
      <c r="K2361" t="inlineStr"/>
      <c r="L2361" t="inlineStr"/>
      <c r="M2361" t="inlineStr"/>
      <c r="N2361" t="inlineStr"/>
      <c r="O2361" t="n">
        <v>-0</v>
      </c>
      <c r="P2361" t="n">
        <v>0</v>
      </c>
      <c r="Q2361" t="n">
        <v>500000000</v>
      </c>
      <c r="R2361" t="inlineStr"/>
      <c r="S2361" t="inlineStr"/>
      <c r="T2361" t="inlineStr"/>
      <c r="U2361" t="n">
        <v>0</v>
      </c>
      <c r="V2361" t="n">
        <v>500000000</v>
      </c>
      <c r="W2361" t="inlineStr"/>
      <c r="X2361" t="inlineStr">
        <is>
          <t>libre unbounded</t>
        </is>
      </c>
    </row>
    <row r="2362" ht="15" customHeight="1" s="1003">
      <c r="A2362" s="1019" t="inlineStr">
        <is>
          <t>Produits alimentaires</t>
        </is>
      </c>
      <c r="B2362" t="inlineStr">
        <is>
          <t>GMS</t>
        </is>
      </c>
      <c r="C2362" t="inlineStr">
        <is>
          <t>kt</t>
        </is>
      </c>
      <c r="D2362" t="inlineStr">
        <is>
          <t>France</t>
        </is>
      </c>
      <c r="E2362" t="inlineStr">
        <is>
          <t>2019-20</t>
        </is>
      </c>
      <c r="F2362" t="inlineStr">
        <is>
          <t>Colza</t>
        </is>
      </c>
      <c r="G2362" t="inlineStr"/>
      <c r="H2362" t="inlineStr"/>
      <c r="I2362" t="inlineStr"/>
      <c r="J2362" t="inlineStr"/>
      <c r="K2362" t="inlineStr"/>
      <c r="L2362" t="inlineStr"/>
      <c r="M2362" t="inlineStr"/>
      <c r="N2362" t="inlineStr"/>
      <c r="O2362" t="n">
        <v>-0</v>
      </c>
      <c r="P2362" t="n">
        <v>0</v>
      </c>
      <c r="Q2362" t="n">
        <v>-0</v>
      </c>
      <c r="R2362" t="inlineStr"/>
      <c r="S2362" t="inlineStr"/>
      <c r="T2362" t="inlineStr"/>
      <c r="U2362" t="n">
        <v>0</v>
      </c>
      <c r="V2362" t="n">
        <v>500000000</v>
      </c>
      <c r="W2362" t="inlineStr"/>
      <c r="X2362" t="inlineStr">
        <is>
          <t>libre</t>
        </is>
      </c>
    </row>
    <row r="2363" ht="15" customHeight="1" s="1003">
      <c r="A2363" s="1019" t="inlineStr">
        <is>
          <t>Produits alimentaires</t>
        </is>
      </c>
      <c r="B2363" t="inlineStr">
        <is>
          <t>Circuits spécialisés</t>
        </is>
      </c>
      <c r="C2363" t="inlineStr">
        <is>
          <t>kt</t>
        </is>
      </c>
      <c r="D2363" t="inlineStr">
        <is>
          <t>France</t>
        </is>
      </c>
      <c r="E2363" t="inlineStr">
        <is>
          <t>2019-20</t>
        </is>
      </c>
      <c r="F2363" t="inlineStr">
        <is>
          <t>Colza</t>
        </is>
      </c>
      <c r="G2363" t="inlineStr"/>
      <c r="H2363" t="inlineStr"/>
      <c r="I2363" t="inlineStr"/>
      <c r="J2363" t="inlineStr"/>
      <c r="K2363" t="inlineStr"/>
      <c r="L2363" t="inlineStr"/>
      <c r="M2363" t="inlineStr"/>
      <c r="N2363" t="inlineStr"/>
      <c r="O2363" t="n">
        <v>-0</v>
      </c>
      <c r="P2363" t="n">
        <v>0</v>
      </c>
      <c r="Q2363" t="n">
        <v>-0</v>
      </c>
      <c r="R2363" t="inlineStr"/>
      <c r="S2363" t="inlineStr"/>
      <c r="T2363" t="inlineStr"/>
      <c r="U2363" t="n">
        <v>0</v>
      </c>
      <c r="V2363" t="n">
        <v>500000000</v>
      </c>
      <c r="W2363" t="inlineStr"/>
      <c r="X2363" t="inlineStr">
        <is>
          <t>libre</t>
        </is>
      </c>
    </row>
    <row r="2364" ht="15" customHeight="1" s="1003">
      <c r="A2364" s="1019" t="inlineStr">
        <is>
          <t>Produits alimentaires</t>
        </is>
      </c>
      <c r="B2364" t="inlineStr">
        <is>
          <t>RHD</t>
        </is>
      </c>
      <c r="C2364" t="inlineStr">
        <is>
          <t>kt</t>
        </is>
      </c>
      <c r="D2364" t="inlineStr">
        <is>
          <t>France</t>
        </is>
      </c>
      <c r="E2364" t="inlineStr">
        <is>
          <t>2019-20</t>
        </is>
      </c>
      <c r="F2364" t="inlineStr">
        <is>
          <t>Colza</t>
        </is>
      </c>
      <c r="G2364" t="inlineStr"/>
      <c r="H2364" t="inlineStr"/>
      <c r="I2364" t="inlineStr"/>
      <c r="J2364" t="inlineStr"/>
      <c r="K2364" t="inlineStr"/>
      <c r="L2364" t="inlineStr"/>
      <c r="M2364" t="inlineStr"/>
      <c r="N2364" t="inlineStr"/>
      <c r="O2364" t="n">
        <v>-0</v>
      </c>
      <c r="P2364" t="n">
        <v>0</v>
      </c>
      <c r="Q2364" t="n">
        <v>-0</v>
      </c>
      <c r="R2364" t="inlineStr"/>
      <c r="S2364" t="inlineStr"/>
      <c r="T2364" t="inlineStr"/>
      <c r="U2364" t="n">
        <v>0</v>
      </c>
      <c r="V2364" t="n">
        <v>500000000</v>
      </c>
      <c r="W2364" t="inlineStr"/>
      <c r="X2364" t="inlineStr">
        <is>
          <t>libre</t>
        </is>
      </c>
    </row>
    <row r="2365" ht="15" customHeight="1" s="1003">
      <c r="A2365" s="1019" t="inlineStr">
        <is>
          <t>Produits alimentaires</t>
        </is>
      </c>
      <c r="B2365" t="inlineStr">
        <is>
          <t>Autres IAA</t>
        </is>
      </c>
      <c r="C2365" t="inlineStr">
        <is>
          <t>kt</t>
        </is>
      </c>
      <c r="D2365" t="inlineStr">
        <is>
          <t>France</t>
        </is>
      </c>
      <c r="E2365" t="inlineStr">
        <is>
          <t>2019-20</t>
        </is>
      </c>
      <c r="F2365" t="inlineStr">
        <is>
          <t>Colza</t>
        </is>
      </c>
      <c r="G2365" t="inlineStr"/>
      <c r="H2365" t="inlineStr"/>
      <c r="I2365" t="inlineStr"/>
      <c r="J2365" t="inlineStr"/>
      <c r="K2365" t="inlineStr"/>
      <c r="L2365" t="inlineStr"/>
      <c r="M2365" t="inlineStr"/>
      <c r="N2365" t="inlineStr"/>
      <c r="O2365" t="n">
        <v>-0</v>
      </c>
      <c r="P2365" t="n">
        <v>0</v>
      </c>
      <c r="Q2365" t="n">
        <v>-0</v>
      </c>
      <c r="R2365" t="inlineStr"/>
      <c r="S2365" t="inlineStr"/>
      <c r="T2365" t="inlineStr"/>
      <c r="U2365" t="n">
        <v>0</v>
      </c>
      <c r="V2365" t="n">
        <v>500000000</v>
      </c>
      <c r="W2365" t="inlineStr"/>
      <c r="X2365" t="inlineStr">
        <is>
          <t>libre</t>
        </is>
      </c>
    </row>
    <row r="2366" ht="15" customHeight="1" s="1003">
      <c r="A2366" s="1019" t="inlineStr">
        <is>
          <t>Produits alimentaires</t>
        </is>
      </c>
      <c r="B2366" t="inlineStr">
        <is>
          <t>Ménages</t>
        </is>
      </c>
      <c r="C2366" t="inlineStr">
        <is>
          <t>kt</t>
        </is>
      </c>
      <c r="D2366" t="inlineStr">
        <is>
          <t>France</t>
        </is>
      </c>
      <c r="E2366" t="inlineStr">
        <is>
          <t>2019-20</t>
        </is>
      </c>
      <c r="F2366" t="inlineStr">
        <is>
          <t>Colza</t>
        </is>
      </c>
      <c r="G2366" t="inlineStr"/>
      <c r="H2366" t="inlineStr"/>
      <c r="I2366" t="inlineStr"/>
      <c r="J2366" t="inlineStr"/>
      <c r="K2366" t="inlineStr"/>
      <c r="L2366" t="inlineStr"/>
      <c r="M2366" t="inlineStr"/>
      <c r="N2366" t="inlineStr"/>
      <c r="O2366" t="n">
        <v>-0</v>
      </c>
      <c r="P2366" t="n">
        <v>0</v>
      </c>
      <c r="Q2366" t="n">
        <v>-0</v>
      </c>
      <c r="R2366" t="inlineStr"/>
      <c r="S2366" t="inlineStr"/>
      <c r="T2366" t="inlineStr"/>
      <c r="U2366" t="n">
        <v>0</v>
      </c>
      <c r="V2366" t="n">
        <v>500000000</v>
      </c>
      <c r="W2366" t="inlineStr"/>
      <c r="X2366" t="inlineStr">
        <is>
          <t>libre</t>
        </is>
      </c>
    </row>
    <row r="2367" ht="15" customHeight="1" s="1003">
      <c r="A2367" s="1019" t="inlineStr">
        <is>
          <t>Produits alimentaires</t>
        </is>
      </c>
      <c r="B2367" t="inlineStr">
        <is>
          <t>Circuits généralistes</t>
        </is>
      </c>
      <c r="C2367" t="inlineStr">
        <is>
          <t>kt</t>
        </is>
      </c>
      <c r="D2367" t="inlineStr">
        <is>
          <t>France</t>
        </is>
      </c>
      <c r="E2367" t="inlineStr">
        <is>
          <t>2019-20</t>
        </is>
      </c>
      <c r="F2367" t="inlineStr">
        <is>
          <t>Colza</t>
        </is>
      </c>
      <c r="G2367" t="inlineStr"/>
      <c r="H2367" t="inlineStr"/>
      <c r="I2367" t="inlineStr"/>
      <c r="J2367" t="inlineStr"/>
      <c r="K2367" t="inlineStr"/>
      <c r="L2367" t="inlineStr"/>
      <c r="M2367" t="inlineStr"/>
      <c r="N2367" t="inlineStr"/>
      <c r="O2367" t="n">
        <v>-0</v>
      </c>
      <c r="P2367" t="n">
        <v>0</v>
      </c>
      <c r="Q2367" t="n">
        <v>-0</v>
      </c>
      <c r="R2367" t="inlineStr"/>
      <c r="S2367" t="inlineStr"/>
      <c r="T2367" t="inlineStr"/>
      <c r="U2367" t="n">
        <v>0</v>
      </c>
      <c r="V2367" t="n">
        <v>500000000</v>
      </c>
      <c r="W2367" t="inlineStr"/>
      <c r="X2367" t="inlineStr">
        <is>
          <t>libre</t>
        </is>
      </c>
    </row>
    <row r="2368" ht="15" customHeight="1" s="1003">
      <c r="A2368" s="1019" t="inlineStr">
        <is>
          <t>Produits alimentaires</t>
        </is>
      </c>
      <c r="B2368" t="inlineStr">
        <is>
          <t>Alimentation humaine</t>
        </is>
      </c>
      <c r="C2368" t="inlineStr">
        <is>
          <t>kt</t>
        </is>
      </c>
      <c r="D2368" t="inlineStr">
        <is>
          <t>France</t>
        </is>
      </c>
      <c r="E2368" t="inlineStr">
        <is>
          <t>2019-20</t>
        </is>
      </c>
      <c r="F2368" t="inlineStr">
        <is>
          <t>Colza</t>
        </is>
      </c>
      <c r="G2368" t="inlineStr"/>
      <c r="H2368" t="inlineStr"/>
      <c r="I2368" t="inlineStr"/>
      <c r="J2368" t="inlineStr"/>
      <c r="K2368" t="inlineStr"/>
      <c r="L2368" t="inlineStr"/>
      <c r="M2368" t="inlineStr"/>
      <c r="N2368" t="inlineStr"/>
      <c r="O2368" t="n">
        <v>0</v>
      </c>
      <c r="P2368" t="inlineStr"/>
      <c r="Q2368" t="inlineStr"/>
      <c r="R2368" t="inlineStr"/>
      <c r="S2368" t="inlineStr"/>
      <c r="T2368" t="inlineStr"/>
      <c r="U2368" t="n">
        <v>0</v>
      </c>
      <c r="V2368" t="n">
        <v>500000000</v>
      </c>
      <c r="W2368" t="inlineStr"/>
      <c r="X2368" t="inlineStr">
        <is>
          <t>déterminé</t>
        </is>
      </c>
    </row>
    <row r="2369" ht="15" customHeight="1" s="1003">
      <c r="A2369" s="1019" t="inlineStr">
        <is>
          <t>Produits alimentaires</t>
        </is>
      </c>
      <c r="B2369" t="inlineStr">
        <is>
          <t>Usages alimentaires</t>
        </is>
      </c>
      <c r="C2369" t="inlineStr">
        <is>
          <t>kt</t>
        </is>
      </c>
      <c r="D2369" t="inlineStr">
        <is>
          <t>France</t>
        </is>
      </c>
      <c r="E2369" t="inlineStr">
        <is>
          <t>2019-20</t>
        </is>
      </c>
      <c r="F2369" t="inlineStr">
        <is>
          <t>Colza</t>
        </is>
      </c>
      <c r="G2369" t="inlineStr"/>
      <c r="H2369" t="inlineStr"/>
      <c r="I2369" t="inlineStr"/>
      <c r="J2369" t="inlineStr"/>
      <c r="K2369" t="inlineStr"/>
      <c r="L2369" t="inlineStr"/>
      <c r="M2369" t="inlineStr"/>
      <c r="N2369" t="inlineStr"/>
      <c r="O2369" t="n">
        <v>0</v>
      </c>
      <c r="P2369" t="inlineStr"/>
      <c r="Q2369" t="inlineStr"/>
      <c r="R2369" t="inlineStr"/>
      <c r="S2369" t="inlineStr"/>
      <c r="T2369" t="inlineStr"/>
      <c r="U2369" t="n">
        <v>0</v>
      </c>
      <c r="V2369" t="n">
        <v>500000000</v>
      </c>
      <c r="W2369" t="inlineStr"/>
      <c r="X2369" t="inlineStr">
        <is>
          <t>déterminé</t>
        </is>
      </c>
    </row>
    <row r="2370" ht="15" customHeight="1" s="1003">
      <c r="A2370" s="1019" t="inlineStr">
        <is>
          <t>Produits alimentaires</t>
        </is>
      </c>
      <c r="B2370" t="inlineStr">
        <is>
          <t>Débouchés</t>
        </is>
      </c>
      <c r="C2370" t="inlineStr">
        <is>
          <t>kt</t>
        </is>
      </c>
      <c r="D2370" t="inlineStr">
        <is>
          <t>France</t>
        </is>
      </c>
      <c r="E2370" t="inlineStr">
        <is>
          <t>2019-20</t>
        </is>
      </c>
      <c r="F2370" t="inlineStr">
        <is>
          <t>Colza</t>
        </is>
      </c>
      <c r="G2370" t="inlineStr"/>
      <c r="H2370" t="inlineStr"/>
      <c r="I2370" t="inlineStr"/>
      <c r="J2370" t="inlineStr"/>
      <c r="K2370" t="inlineStr"/>
      <c r="L2370" t="inlineStr"/>
      <c r="M2370" t="inlineStr"/>
      <c r="N2370" t="inlineStr"/>
      <c r="O2370" t="n">
        <v>0</v>
      </c>
      <c r="P2370" t="inlineStr"/>
      <c r="Q2370" t="inlineStr"/>
      <c r="R2370" t="inlineStr"/>
      <c r="S2370" t="inlineStr"/>
      <c r="T2370" t="inlineStr"/>
      <c r="U2370" t="n">
        <v>0</v>
      </c>
      <c r="V2370" t="n">
        <v>500000000</v>
      </c>
      <c r="W2370" t="inlineStr"/>
      <c r="X2370" t="inlineStr">
        <is>
          <t>déterminé</t>
        </is>
      </c>
    </row>
    <row r="2371" ht="15" customHeight="1" s="1003">
      <c r="A2371" s="1019" t="inlineStr">
        <is>
          <t>Amidon</t>
        </is>
      </c>
      <c r="B2371" t="inlineStr">
        <is>
          <t>Autres IAA</t>
        </is>
      </c>
      <c r="C2371" t="inlineStr">
        <is>
          <t>kt</t>
        </is>
      </c>
      <c r="D2371" t="inlineStr">
        <is>
          <t>France</t>
        </is>
      </c>
      <c r="E2371" t="inlineStr">
        <is>
          <t>2019-20</t>
        </is>
      </c>
      <c r="F2371" t="inlineStr">
        <is>
          <t>Colza</t>
        </is>
      </c>
      <c r="G2371" t="inlineStr"/>
      <c r="H2371" t="inlineStr"/>
      <c r="I2371" t="inlineStr"/>
      <c r="J2371" t="inlineStr"/>
      <c r="K2371" t="inlineStr"/>
      <c r="L2371" t="inlineStr"/>
      <c r="M2371" t="inlineStr"/>
      <c r="N2371" t="inlineStr"/>
      <c r="O2371" t="n">
        <v>-0</v>
      </c>
      <c r="P2371" t="n">
        <v>0</v>
      </c>
      <c r="Q2371" t="n">
        <v>-0</v>
      </c>
      <c r="R2371" t="inlineStr"/>
      <c r="S2371" t="inlineStr"/>
      <c r="T2371" t="inlineStr"/>
      <c r="U2371" t="n">
        <v>0</v>
      </c>
      <c r="V2371" t="n">
        <v>500000000</v>
      </c>
      <c r="W2371" t="inlineStr"/>
      <c r="X2371" t="inlineStr">
        <is>
          <t>libre</t>
        </is>
      </c>
    </row>
    <row r="2372" ht="15" customHeight="1" s="1003">
      <c r="A2372" s="1019" t="inlineStr">
        <is>
          <t>Amidon</t>
        </is>
      </c>
      <c r="B2372" t="inlineStr">
        <is>
          <t>Alimentation humaine</t>
        </is>
      </c>
      <c r="C2372" t="inlineStr">
        <is>
          <t>kt</t>
        </is>
      </c>
      <c r="D2372" t="inlineStr">
        <is>
          <t>France</t>
        </is>
      </c>
      <c r="E2372" t="inlineStr">
        <is>
          <t>2019-20</t>
        </is>
      </c>
      <c r="F2372" t="inlineStr">
        <is>
          <t>Colza</t>
        </is>
      </c>
      <c r="G2372" t="inlineStr"/>
      <c r="H2372" t="inlineStr"/>
      <c r="I2372" t="inlineStr"/>
      <c r="J2372" t="inlineStr"/>
      <c r="K2372" t="inlineStr"/>
      <c r="L2372" t="inlineStr"/>
      <c r="M2372" t="inlineStr"/>
      <c r="N2372" t="inlineStr"/>
      <c r="O2372" t="n">
        <v>-0</v>
      </c>
      <c r="P2372" t="n">
        <v>0</v>
      </c>
      <c r="Q2372" t="n">
        <v>0</v>
      </c>
      <c r="R2372" t="inlineStr"/>
      <c r="S2372" t="inlineStr"/>
      <c r="T2372" t="inlineStr"/>
      <c r="U2372" t="n">
        <v>0</v>
      </c>
      <c r="V2372" t="n">
        <v>500000000</v>
      </c>
      <c r="W2372" t="inlineStr"/>
      <c r="X2372" t="inlineStr">
        <is>
          <t>libre</t>
        </is>
      </c>
    </row>
    <row r="2373" ht="15" customHeight="1" s="1003">
      <c r="A2373" s="1019" t="inlineStr">
        <is>
          <t>Amidon</t>
        </is>
      </c>
      <c r="B2373" t="inlineStr">
        <is>
          <t>Usages alimentaires</t>
        </is>
      </c>
      <c r="C2373" t="inlineStr">
        <is>
          <t>kt</t>
        </is>
      </c>
      <c r="D2373" t="inlineStr">
        <is>
          <t>France</t>
        </is>
      </c>
      <c r="E2373" t="inlineStr">
        <is>
          <t>2019-20</t>
        </is>
      </c>
      <c r="F2373" t="inlineStr">
        <is>
          <t>Colza</t>
        </is>
      </c>
      <c r="G2373" t="inlineStr"/>
      <c r="H2373" t="inlineStr"/>
      <c r="I2373" t="inlineStr"/>
      <c r="J2373" t="inlineStr"/>
      <c r="K2373" t="inlineStr"/>
      <c r="L2373" t="inlineStr"/>
      <c r="M2373" t="inlineStr"/>
      <c r="N2373" t="inlineStr"/>
      <c r="O2373" t="n">
        <v>-0</v>
      </c>
      <c r="P2373" t="n">
        <v>0</v>
      </c>
      <c r="Q2373" t="n">
        <v>0</v>
      </c>
      <c r="R2373" t="inlineStr"/>
      <c r="S2373" t="inlineStr"/>
      <c r="T2373" t="inlineStr"/>
      <c r="U2373" t="n">
        <v>0</v>
      </c>
      <c r="V2373" t="n">
        <v>500000000</v>
      </c>
      <c r="W2373" t="inlineStr"/>
      <c r="X2373" t="inlineStr">
        <is>
          <t>libre</t>
        </is>
      </c>
    </row>
    <row r="2374" ht="15" customHeight="1" s="1003">
      <c r="A2374" s="1019" t="inlineStr">
        <is>
          <t>Amidon</t>
        </is>
      </c>
      <c r="B2374" t="inlineStr">
        <is>
          <t>Débouchés</t>
        </is>
      </c>
      <c r="C2374" t="inlineStr">
        <is>
          <t>kt</t>
        </is>
      </c>
      <c r="D2374" t="inlineStr">
        <is>
          <t>France</t>
        </is>
      </c>
      <c r="E2374" t="inlineStr">
        <is>
          <t>2019-20</t>
        </is>
      </c>
      <c r="F2374" t="inlineStr">
        <is>
          <t>Colza</t>
        </is>
      </c>
      <c r="G2374" t="inlineStr"/>
      <c r="H2374" t="inlineStr"/>
      <c r="I2374" t="inlineStr"/>
      <c r="J2374" t="inlineStr"/>
      <c r="K2374" t="inlineStr"/>
      <c r="L2374" t="inlineStr"/>
      <c r="M2374" t="inlineStr"/>
      <c r="N2374" t="inlineStr"/>
      <c r="O2374" t="n">
        <v>-0</v>
      </c>
      <c r="P2374" t="n">
        <v>0</v>
      </c>
      <c r="Q2374" t="n">
        <v>0</v>
      </c>
      <c r="R2374" t="inlineStr"/>
      <c r="S2374" t="inlineStr"/>
      <c r="T2374" t="inlineStr"/>
      <c r="U2374" t="n">
        <v>0</v>
      </c>
      <c r="V2374" t="n">
        <v>500000000</v>
      </c>
      <c r="W2374" t="inlineStr"/>
      <c r="X2374" t="inlineStr">
        <is>
          <t>libre</t>
        </is>
      </c>
    </row>
    <row r="2375" ht="15" customHeight="1" s="1003">
      <c r="A2375" s="1019" t="inlineStr">
        <is>
          <t>Protéine</t>
        </is>
      </c>
      <c r="B2375" t="inlineStr">
        <is>
          <t>Autres IAA</t>
        </is>
      </c>
      <c r="C2375" t="inlineStr">
        <is>
          <t>kt</t>
        </is>
      </c>
      <c r="D2375" t="inlineStr">
        <is>
          <t>France</t>
        </is>
      </c>
      <c r="E2375" t="inlineStr">
        <is>
          <t>2019-20</t>
        </is>
      </c>
      <c r="F2375" t="inlineStr">
        <is>
          <t>Colza</t>
        </is>
      </c>
      <c r="G2375" t="inlineStr"/>
      <c r="H2375" t="inlineStr"/>
      <c r="I2375" t="inlineStr"/>
      <c r="J2375" t="inlineStr"/>
      <c r="K2375" t="inlineStr"/>
      <c r="L2375" t="inlineStr"/>
      <c r="M2375" t="inlineStr"/>
      <c r="N2375" t="inlineStr"/>
      <c r="O2375" t="n">
        <v>-0</v>
      </c>
      <c r="P2375" t="n">
        <v>0</v>
      </c>
      <c r="Q2375" t="n">
        <v>-0</v>
      </c>
      <c r="R2375" t="inlineStr"/>
      <c r="S2375" t="inlineStr"/>
      <c r="T2375" t="inlineStr"/>
      <c r="U2375" t="n">
        <v>0</v>
      </c>
      <c r="V2375" t="n">
        <v>500000000</v>
      </c>
      <c r="W2375" t="inlineStr"/>
      <c r="X2375" t="inlineStr">
        <is>
          <t>libre</t>
        </is>
      </c>
    </row>
    <row r="2376" ht="15" customHeight="1" s="1003">
      <c r="A2376" s="1019" t="inlineStr">
        <is>
          <t>Protéine</t>
        </is>
      </c>
      <c r="B2376" t="inlineStr">
        <is>
          <t>Alimentation humaine</t>
        </is>
      </c>
      <c r="C2376" t="inlineStr">
        <is>
          <t>kt</t>
        </is>
      </c>
      <c r="D2376" t="inlineStr">
        <is>
          <t>France</t>
        </is>
      </c>
      <c r="E2376" t="inlineStr">
        <is>
          <t>2019-20</t>
        </is>
      </c>
      <c r="F2376" t="inlineStr">
        <is>
          <t>Colza</t>
        </is>
      </c>
      <c r="G2376" t="inlineStr"/>
      <c r="H2376" t="inlineStr"/>
      <c r="I2376" t="inlineStr"/>
      <c r="J2376" t="inlineStr"/>
      <c r="K2376" t="inlineStr"/>
      <c r="L2376" t="inlineStr"/>
      <c r="M2376" t="inlineStr"/>
      <c r="N2376" t="inlineStr"/>
      <c r="O2376" t="n">
        <v>-0</v>
      </c>
      <c r="P2376" t="n">
        <v>0</v>
      </c>
      <c r="Q2376" t="n">
        <v>0</v>
      </c>
      <c r="R2376" t="inlineStr"/>
      <c r="S2376" t="inlineStr"/>
      <c r="T2376" t="inlineStr"/>
      <c r="U2376" t="n">
        <v>0</v>
      </c>
      <c r="V2376" t="n">
        <v>500000000</v>
      </c>
      <c r="W2376" t="inlineStr"/>
      <c r="X2376" t="inlineStr">
        <is>
          <t>libre</t>
        </is>
      </c>
    </row>
    <row r="2377" ht="15" customHeight="1" s="1003">
      <c r="A2377" s="1019" t="inlineStr">
        <is>
          <t>Protéine</t>
        </is>
      </c>
      <c r="B2377" t="inlineStr">
        <is>
          <t>Usages alimentaires</t>
        </is>
      </c>
      <c r="C2377" t="inlineStr">
        <is>
          <t>kt</t>
        </is>
      </c>
      <c r="D2377" t="inlineStr">
        <is>
          <t>France</t>
        </is>
      </c>
      <c r="E2377" t="inlineStr">
        <is>
          <t>2019-20</t>
        </is>
      </c>
      <c r="F2377" t="inlineStr">
        <is>
          <t>Colza</t>
        </is>
      </c>
      <c r="G2377" t="inlineStr"/>
      <c r="H2377" t="inlineStr"/>
      <c r="I2377" t="inlineStr"/>
      <c r="J2377" t="inlineStr"/>
      <c r="K2377" t="inlineStr"/>
      <c r="L2377" t="inlineStr"/>
      <c r="M2377" t="inlineStr"/>
      <c r="N2377" t="inlineStr"/>
      <c r="O2377" t="n">
        <v>-0</v>
      </c>
      <c r="P2377" t="n">
        <v>0</v>
      </c>
      <c r="Q2377" t="n">
        <v>0</v>
      </c>
      <c r="R2377" t="inlineStr"/>
      <c r="S2377" t="inlineStr"/>
      <c r="T2377" t="inlineStr"/>
      <c r="U2377" t="n">
        <v>0</v>
      </c>
      <c r="V2377" t="n">
        <v>500000000</v>
      </c>
      <c r="W2377" t="inlineStr"/>
      <c r="X2377" t="inlineStr">
        <is>
          <t>libre</t>
        </is>
      </c>
    </row>
    <row r="2378" ht="15" customHeight="1" s="1003">
      <c r="A2378" s="1019" t="inlineStr">
        <is>
          <t>Protéine</t>
        </is>
      </c>
      <c r="B2378" t="inlineStr">
        <is>
          <t>Débouchés</t>
        </is>
      </c>
      <c r="C2378" t="inlineStr">
        <is>
          <t>kt</t>
        </is>
      </c>
      <c r="D2378" t="inlineStr">
        <is>
          <t>France</t>
        </is>
      </c>
      <c r="E2378" t="inlineStr">
        <is>
          <t>2019-20</t>
        </is>
      </c>
      <c r="F2378" t="inlineStr">
        <is>
          <t>Colza</t>
        </is>
      </c>
      <c r="G2378" t="inlineStr"/>
      <c r="H2378" t="inlineStr"/>
      <c r="I2378" t="inlineStr"/>
      <c r="J2378" t="inlineStr"/>
      <c r="K2378" t="inlineStr"/>
      <c r="L2378" t="inlineStr"/>
      <c r="M2378" t="inlineStr"/>
      <c r="N2378" t="inlineStr"/>
      <c r="O2378" t="n">
        <v>-0</v>
      </c>
      <c r="P2378" t="n">
        <v>0</v>
      </c>
      <c r="Q2378" t="n">
        <v>0</v>
      </c>
      <c r="R2378" t="inlineStr"/>
      <c r="S2378" t="inlineStr"/>
      <c r="T2378" t="inlineStr"/>
      <c r="U2378" t="n">
        <v>0</v>
      </c>
      <c r="V2378" t="n">
        <v>500000000</v>
      </c>
      <c r="W2378" t="inlineStr"/>
      <c r="X2378" t="inlineStr">
        <is>
          <t>libre</t>
        </is>
      </c>
    </row>
    <row r="2379" ht="15" customHeight="1" s="1003">
      <c r="A2379" s="1019" t="inlineStr">
        <is>
          <t>Fibres, lipides et sons</t>
        </is>
      </c>
      <c r="B2379" t="inlineStr">
        <is>
          <t>Autres IAA</t>
        </is>
      </c>
      <c r="C2379" t="inlineStr">
        <is>
          <t>kt</t>
        </is>
      </c>
      <c r="D2379" t="inlineStr">
        <is>
          <t>France</t>
        </is>
      </c>
      <c r="E2379" t="inlineStr">
        <is>
          <t>2019-20</t>
        </is>
      </c>
      <c r="F2379" t="inlineStr">
        <is>
          <t>Colza</t>
        </is>
      </c>
      <c r="G2379" t="inlineStr"/>
      <c r="H2379" t="inlineStr"/>
      <c r="I2379" t="inlineStr"/>
      <c r="J2379" t="inlineStr"/>
      <c r="K2379" t="inlineStr"/>
      <c r="L2379" t="inlineStr"/>
      <c r="M2379" t="inlineStr"/>
      <c r="N2379" t="inlineStr"/>
      <c r="O2379" t="n">
        <v>-0</v>
      </c>
      <c r="P2379" t="n">
        <v>0</v>
      </c>
      <c r="Q2379" t="n">
        <v>-0</v>
      </c>
      <c r="R2379" t="inlineStr"/>
      <c r="S2379" t="inlineStr"/>
      <c r="T2379" t="inlineStr"/>
      <c r="U2379" t="n">
        <v>0</v>
      </c>
      <c r="V2379" t="n">
        <v>500000000</v>
      </c>
      <c r="W2379" t="inlineStr"/>
      <c r="X2379" t="inlineStr">
        <is>
          <t>libre</t>
        </is>
      </c>
    </row>
    <row r="2380" ht="15" customHeight="1" s="1003">
      <c r="A2380" s="1019" t="inlineStr">
        <is>
          <t>Fibres, lipides et sons</t>
        </is>
      </c>
      <c r="B2380" t="inlineStr">
        <is>
          <t>Alimentation humaine</t>
        </is>
      </c>
      <c r="C2380" t="inlineStr">
        <is>
          <t>kt</t>
        </is>
      </c>
      <c r="D2380" t="inlineStr">
        <is>
          <t>France</t>
        </is>
      </c>
      <c r="E2380" t="inlineStr">
        <is>
          <t>2019-20</t>
        </is>
      </c>
      <c r="F2380" t="inlineStr">
        <is>
          <t>Colza</t>
        </is>
      </c>
      <c r="G2380" t="inlineStr"/>
      <c r="H2380" t="inlineStr"/>
      <c r="I2380" t="inlineStr"/>
      <c r="J2380" t="inlineStr"/>
      <c r="K2380" t="inlineStr"/>
      <c r="L2380" t="inlineStr"/>
      <c r="M2380" t="inlineStr"/>
      <c r="N2380" t="inlineStr"/>
      <c r="O2380" t="n">
        <v>-0</v>
      </c>
      <c r="P2380" t="n">
        <v>0</v>
      </c>
      <c r="Q2380" t="n">
        <v>0</v>
      </c>
      <c r="R2380" t="inlineStr"/>
      <c r="S2380" t="inlineStr"/>
      <c r="T2380" t="inlineStr"/>
      <c r="U2380" t="n">
        <v>0</v>
      </c>
      <c r="V2380" t="n">
        <v>500000000</v>
      </c>
      <c r="W2380" t="inlineStr"/>
      <c r="X2380" t="inlineStr">
        <is>
          <t>libre</t>
        </is>
      </c>
    </row>
    <row r="2381" ht="15" customHeight="1" s="1003">
      <c r="A2381" s="1019" t="inlineStr">
        <is>
          <t>Fibres, lipides et sons</t>
        </is>
      </c>
      <c r="B2381" t="inlineStr">
        <is>
          <t>Usages alimentaires</t>
        </is>
      </c>
      <c r="C2381" t="inlineStr">
        <is>
          <t>kt</t>
        </is>
      </c>
      <c r="D2381" t="inlineStr">
        <is>
          <t>France</t>
        </is>
      </c>
      <c r="E2381" t="inlineStr">
        <is>
          <t>2019-20</t>
        </is>
      </c>
      <c r="F2381" t="inlineStr">
        <is>
          <t>Colza</t>
        </is>
      </c>
      <c r="G2381" t="inlineStr"/>
      <c r="H2381" t="inlineStr"/>
      <c r="I2381" t="inlineStr"/>
      <c r="J2381" t="inlineStr"/>
      <c r="K2381" t="inlineStr"/>
      <c r="L2381" t="inlineStr"/>
      <c r="M2381" t="inlineStr"/>
      <c r="N2381" t="inlineStr"/>
      <c r="O2381" t="n">
        <v>-0</v>
      </c>
      <c r="P2381" t="n">
        <v>0</v>
      </c>
      <c r="Q2381" t="n">
        <v>0</v>
      </c>
      <c r="R2381" t="inlineStr"/>
      <c r="S2381" t="inlineStr"/>
      <c r="T2381" t="inlineStr"/>
      <c r="U2381" t="n">
        <v>0</v>
      </c>
      <c r="V2381" t="n">
        <v>500000000</v>
      </c>
      <c r="W2381" t="inlineStr"/>
      <c r="X2381" t="inlineStr">
        <is>
          <t>libre</t>
        </is>
      </c>
    </row>
    <row r="2382" ht="15" customHeight="1" s="1003">
      <c r="A2382" s="1019" t="inlineStr">
        <is>
          <t>Fibres, lipides et sons</t>
        </is>
      </c>
      <c r="B2382" t="inlineStr">
        <is>
          <t>Débouchés</t>
        </is>
      </c>
      <c r="C2382" t="inlineStr">
        <is>
          <t>kt</t>
        </is>
      </c>
      <c r="D2382" t="inlineStr">
        <is>
          <t>France</t>
        </is>
      </c>
      <c r="E2382" t="inlineStr">
        <is>
          <t>2019-20</t>
        </is>
      </c>
      <c r="F2382" t="inlineStr">
        <is>
          <t>Colza</t>
        </is>
      </c>
      <c r="G2382" t="inlineStr"/>
      <c r="H2382" t="inlineStr"/>
      <c r="I2382" t="inlineStr"/>
      <c r="J2382" t="inlineStr"/>
      <c r="K2382" t="inlineStr"/>
      <c r="L2382" t="inlineStr"/>
      <c r="M2382" t="inlineStr"/>
      <c r="N2382" t="inlineStr"/>
      <c r="O2382" t="n">
        <v>-0</v>
      </c>
      <c r="P2382" t="n">
        <v>0</v>
      </c>
      <c r="Q2382" t="n">
        <v>0</v>
      </c>
      <c r="R2382" t="inlineStr"/>
      <c r="S2382" t="inlineStr"/>
      <c r="T2382" t="inlineStr"/>
      <c r="U2382" t="n">
        <v>0</v>
      </c>
      <c r="V2382" t="n">
        <v>500000000</v>
      </c>
      <c r="W2382" t="inlineStr"/>
      <c r="X2382" t="inlineStr">
        <is>
          <t>libre</t>
        </is>
      </c>
    </row>
    <row r="2383" ht="15" customHeight="1" s="1003">
      <c r="A2383" s="1019" t="inlineStr">
        <is>
          <t>Farine</t>
        </is>
      </c>
      <c r="B2383" t="inlineStr">
        <is>
          <t>Autres IAA</t>
        </is>
      </c>
      <c r="C2383" t="inlineStr">
        <is>
          <t>kt</t>
        </is>
      </c>
      <c r="D2383" t="inlineStr">
        <is>
          <t>France</t>
        </is>
      </c>
      <c r="E2383" t="inlineStr">
        <is>
          <t>2019-20</t>
        </is>
      </c>
      <c r="F2383" t="inlineStr">
        <is>
          <t>Colza</t>
        </is>
      </c>
      <c r="G2383" t="inlineStr"/>
      <c r="H2383" t="inlineStr"/>
      <c r="I2383" t="inlineStr"/>
      <c r="J2383" t="inlineStr"/>
      <c r="K2383" t="inlineStr"/>
      <c r="L2383" t="inlineStr"/>
      <c r="M2383" t="inlineStr"/>
      <c r="N2383" t="inlineStr"/>
      <c r="O2383" t="n">
        <v>-0</v>
      </c>
      <c r="P2383" t="n">
        <v>0</v>
      </c>
      <c r="Q2383" t="n">
        <v>-0</v>
      </c>
      <c r="R2383" t="inlineStr"/>
      <c r="S2383" t="inlineStr"/>
      <c r="T2383" t="inlineStr"/>
      <c r="U2383" t="n">
        <v>0</v>
      </c>
      <c r="V2383" t="n">
        <v>500000000</v>
      </c>
      <c r="W2383" t="inlineStr"/>
      <c r="X2383" t="inlineStr">
        <is>
          <t>libre</t>
        </is>
      </c>
    </row>
    <row r="2384" ht="15" customHeight="1" s="1003">
      <c r="A2384" s="1019" t="inlineStr">
        <is>
          <t>Farine</t>
        </is>
      </c>
      <c r="B2384" t="inlineStr">
        <is>
          <t>Alimentation humaine</t>
        </is>
      </c>
      <c r="C2384" t="inlineStr">
        <is>
          <t>kt</t>
        </is>
      </c>
      <c r="D2384" t="inlineStr">
        <is>
          <t>France</t>
        </is>
      </c>
      <c r="E2384" t="inlineStr">
        <is>
          <t>2019-20</t>
        </is>
      </c>
      <c r="F2384" t="inlineStr">
        <is>
          <t>Colza</t>
        </is>
      </c>
      <c r="G2384" t="inlineStr"/>
      <c r="H2384" t="inlineStr"/>
      <c r="I2384" t="inlineStr"/>
      <c r="J2384" t="inlineStr"/>
      <c r="K2384" t="inlineStr"/>
      <c r="L2384" t="inlineStr"/>
      <c r="M2384" t="inlineStr"/>
      <c r="N2384" t="inlineStr"/>
      <c r="O2384" t="n">
        <v>-0</v>
      </c>
      <c r="P2384" t="n">
        <v>0</v>
      </c>
      <c r="Q2384" t="n">
        <v>0</v>
      </c>
      <c r="R2384" t="inlineStr"/>
      <c r="S2384" t="inlineStr"/>
      <c r="T2384" t="inlineStr"/>
      <c r="U2384" t="n">
        <v>0</v>
      </c>
      <c r="V2384" t="n">
        <v>500000000</v>
      </c>
      <c r="W2384" t="inlineStr"/>
      <c r="X2384" t="inlineStr">
        <is>
          <t>libre</t>
        </is>
      </c>
    </row>
    <row r="2385" ht="15" customHeight="1" s="1003">
      <c r="A2385" s="1019" t="inlineStr">
        <is>
          <t>Farine</t>
        </is>
      </c>
      <c r="B2385" t="inlineStr">
        <is>
          <t>Usages alimentaires</t>
        </is>
      </c>
      <c r="C2385" t="inlineStr">
        <is>
          <t>kt</t>
        </is>
      </c>
      <c r="D2385" t="inlineStr">
        <is>
          <t>France</t>
        </is>
      </c>
      <c r="E2385" t="inlineStr">
        <is>
          <t>2019-20</t>
        </is>
      </c>
      <c r="F2385" t="inlineStr">
        <is>
          <t>Colza</t>
        </is>
      </c>
      <c r="G2385" t="inlineStr"/>
      <c r="H2385" t="inlineStr"/>
      <c r="I2385" t="inlineStr"/>
      <c r="J2385" t="inlineStr"/>
      <c r="K2385" t="inlineStr"/>
      <c r="L2385" t="inlineStr"/>
      <c r="M2385" t="inlineStr"/>
      <c r="N2385" t="inlineStr"/>
      <c r="O2385" t="n">
        <v>-0</v>
      </c>
      <c r="P2385" t="n">
        <v>0</v>
      </c>
      <c r="Q2385" t="n">
        <v>0</v>
      </c>
      <c r="R2385" t="inlineStr"/>
      <c r="S2385" t="inlineStr"/>
      <c r="T2385" t="inlineStr"/>
      <c r="U2385" t="n">
        <v>0</v>
      </c>
      <c r="V2385" t="n">
        <v>500000000</v>
      </c>
      <c r="W2385" t="inlineStr"/>
      <c r="X2385" t="inlineStr">
        <is>
          <t>libre</t>
        </is>
      </c>
    </row>
    <row r="2386" ht="15" customHeight="1" s="1003">
      <c r="A2386" s="1019" t="inlineStr">
        <is>
          <t>Farine</t>
        </is>
      </c>
      <c r="B2386" t="inlineStr">
        <is>
          <t>Débouchés</t>
        </is>
      </c>
      <c r="C2386" t="inlineStr">
        <is>
          <t>kt</t>
        </is>
      </c>
      <c r="D2386" t="inlineStr">
        <is>
          <t>France</t>
        </is>
      </c>
      <c r="E2386" t="inlineStr">
        <is>
          <t>2019-20</t>
        </is>
      </c>
      <c r="F2386" t="inlineStr">
        <is>
          <t>Colza</t>
        </is>
      </c>
      <c r="G2386" t="inlineStr"/>
      <c r="H2386" t="inlineStr"/>
      <c r="I2386" t="inlineStr"/>
      <c r="J2386" t="inlineStr"/>
      <c r="K2386" t="inlineStr"/>
      <c r="L2386" t="inlineStr"/>
      <c r="M2386" t="inlineStr"/>
      <c r="N2386" t="inlineStr"/>
      <c r="O2386" t="n">
        <v>-0</v>
      </c>
      <c r="P2386" t="n">
        <v>0</v>
      </c>
      <c r="Q2386" t="n">
        <v>0</v>
      </c>
      <c r="R2386" t="inlineStr"/>
      <c r="S2386" t="inlineStr"/>
      <c r="T2386" t="inlineStr"/>
      <c r="U2386" t="n">
        <v>0</v>
      </c>
      <c r="V2386" t="n">
        <v>500000000</v>
      </c>
      <c r="W2386" t="inlineStr"/>
      <c r="X2386" t="inlineStr">
        <is>
          <t>libre</t>
        </is>
      </c>
    </row>
    <row r="2387" ht="15" customHeight="1" s="1003">
      <c r="A2387" s="1019" t="inlineStr">
        <is>
          <t>Sons</t>
        </is>
      </c>
      <c r="B2387" t="inlineStr">
        <is>
          <t>Alimentation animale</t>
        </is>
      </c>
      <c r="C2387" t="inlineStr">
        <is>
          <t>kt</t>
        </is>
      </c>
      <c r="D2387" t="inlineStr">
        <is>
          <t>France</t>
        </is>
      </c>
      <c r="E2387" t="inlineStr">
        <is>
          <t>2019-20</t>
        </is>
      </c>
      <c r="F2387" t="inlineStr">
        <is>
          <t>Colza</t>
        </is>
      </c>
      <c r="G2387" t="inlineStr"/>
      <c r="H2387" t="inlineStr"/>
      <c r="I2387" t="inlineStr"/>
      <c r="J2387" t="inlineStr"/>
      <c r="K2387" t="inlineStr"/>
      <c r="L2387" t="inlineStr"/>
      <c r="M2387" t="inlineStr"/>
      <c r="N2387" t="inlineStr"/>
      <c r="O2387" t="n">
        <v>-0</v>
      </c>
      <c r="P2387" t="n">
        <v>0</v>
      </c>
      <c r="Q2387" t="n">
        <v>0</v>
      </c>
      <c r="R2387" t="inlineStr"/>
      <c r="S2387" t="inlineStr"/>
      <c r="T2387" t="inlineStr"/>
      <c r="U2387" t="n">
        <v>0</v>
      </c>
      <c r="V2387" t="n">
        <v>500000000</v>
      </c>
      <c r="W2387" t="inlineStr"/>
      <c r="X2387" t="inlineStr">
        <is>
          <t>libre</t>
        </is>
      </c>
    </row>
    <row r="2388" ht="15" customHeight="1" s="1003">
      <c r="A2388" s="1019" t="inlineStr">
        <is>
          <t>Sons</t>
        </is>
      </c>
      <c r="B2388" t="inlineStr">
        <is>
          <t>Usages alimentaires</t>
        </is>
      </c>
      <c r="C2388" t="inlineStr">
        <is>
          <t>kt</t>
        </is>
      </c>
      <c r="D2388" t="inlineStr">
        <is>
          <t>France</t>
        </is>
      </c>
      <c r="E2388" t="inlineStr">
        <is>
          <t>2019-20</t>
        </is>
      </c>
      <c r="F2388" t="inlineStr">
        <is>
          <t>Colza</t>
        </is>
      </c>
      <c r="G2388" t="inlineStr"/>
      <c r="H2388" t="inlineStr"/>
      <c r="I2388" t="inlineStr"/>
      <c r="J2388" t="inlineStr"/>
      <c r="K2388" t="inlineStr"/>
      <c r="L2388" t="inlineStr"/>
      <c r="M2388" t="inlineStr"/>
      <c r="N2388" t="inlineStr"/>
      <c r="O2388" t="n">
        <v>-0</v>
      </c>
      <c r="P2388" t="n">
        <v>0</v>
      </c>
      <c r="Q2388" t="n">
        <v>0</v>
      </c>
      <c r="R2388" t="inlineStr"/>
      <c r="S2388" t="inlineStr"/>
      <c r="T2388" t="inlineStr"/>
      <c r="U2388" t="n">
        <v>0</v>
      </c>
      <c r="V2388" t="n">
        <v>500000000</v>
      </c>
      <c r="W2388" t="inlineStr"/>
      <c r="X2388" t="inlineStr">
        <is>
          <t>libre</t>
        </is>
      </c>
    </row>
    <row r="2389" ht="15" customHeight="1" s="1003">
      <c r="A2389" s="1019" t="inlineStr">
        <is>
          <t>Sons</t>
        </is>
      </c>
      <c r="B2389" t="inlineStr">
        <is>
          <t>Débouchés</t>
        </is>
      </c>
      <c r="C2389" t="inlineStr">
        <is>
          <t>kt</t>
        </is>
      </c>
      <c r="D2389" t="inlineStr">
        <is>
          <t>France</t>
        </is>
      </c>
      <c r="E2389" t="inlineStr">
        <is>
          <t>2019-20</t>
        </is>
      </c>
      <c r="F2389" t="inlineStr">
        <is>
          <t>Colza</t>
        </is>
      </c>
      <c r="G2389" t="inlineStr"/>
      <c r="H2389" t="inlineStr"/>
      <c r="I2389" t="inlineStr"/>
      <c r="J2389" t="inlineStr"/>
      <c r="K2389" t="inlineStr"/>
      <c r="L2389" t="inlineStr"/>
      <c r="M2389" t="inlineStr"/>
      <c r="N2389" t="inlineStr"/>
      <c r="O2389" t="n">
        <v>-0</v>
      </c>
      <c r="P2389" t="n">
        <v>0</v>
      </c>
      <c r="Q2389" t="n">
        <v>0</v>
      </c>
      <c r="R2389" t="inlineStr"/>
      <c r="S2389" t="inlineStr"/>
      <c r="T2389" t="inlineStr"/>
      <c r="U2389" t="n">
        <v>0</v>
      </c>
      <c r="V2389" t="n">
        <v>500000000</v>
      </c>
      <c r="W2389" t="inlineStr"/>
      <c r="X2389" t="inlineStr">
        <is>
          <t>libre</t>
        </is>
      </c>
    </row>
    <row r="2390" ht="15" customHeight="1" s="1003">
      <c r="A2390" s="1019" t="inlineStr">
        <is>
          <t>Sons</t>
        </is>
      </c>
      <c r="B2390" t="inlineStr">
        <is>
          <t>FAB</t>
        </is>
      </c>
      <c r="C2390" t="inlineStr">
        <is>
          <t>kt</t>
        </is>
      </c>
      <c r="D2390" t="inlineStr">
        <is>
          <t>France</t>
        </is>
      </c>
      <c r="E2390" t="inlineStr">
        <is>
          <t>2019-20</t>
        </is>
      </c>
      <c r="F2390" t="inlineStr">
        <is>
          <t>Colza</t>
        </is>
      </c>
      <c r="G2390" t="inlineStr"/>
      <c r="H2390" t="inlineStr"/>
      <c r="I2390" t="inlineStr"/>
      <c r="J2390" t="inlineStr"/>
      <c r="K2390" t="inlineStr"/>
      <c r="L2390" t="inlineStr"/>
      <c r="M2390" t="inlineStr"/>
      <c r="N2390" t="inlineStr"/>
      <c r="O2390" t="n">
        <v>-0</v>
      </c>
      <c r="P2390" t="n">
        <v>0</v>
      </c>
      <c r="Q2390" t="n">
        <v>-0</v>
      </c>
      <c r="R2390" t="inlineStr"/>
      <c r="S2390" t="inlineStr"/>
      <c r="T2390" t="inlineStr"/>
      <c r="U2390" t="n">
        <v>0</v>
      </c>
      <c r="V2390" t="n">
        <v>500000000</v>
      </c>
      <c r="W2390" t="inlineStr"/>
      <c r="X2390" t="inlineStr">
        <is>
          <t>libre</t>
        </is>
      </c>
    </row>
    <row r="2391" ht="15" customHeight="1" s="1003">
      <c r="A2391" s="1019" t="inlineStr">
        <is>
          <t>Sons</t>
        </is>
      </c>
      <c r="B2391" t="inlineStr">
        <is>
          <t>FAF</t>
        </is>
      </c>
      <c r="C2391" t="inlineStr">
        <is>
          <t>kt</t>
        </is>
      </c>
      <c r="D2391" t="inlineStr">
        <is>
          <t>France</t>
        </is>
      </c>
      <c r="E2391" t="inlineStr">
        <is>
          <t>2019-20</t>
        </is>
      </c>
      <c r="F2391" t="inlineStr">
        <is>
          <t>Colza</t>
        </is>
      </c>
      <c r="G2391" t="inlineStr"/>
      <c r="H2391" t="inlineStr"/>
      <c r="I2391" t="inlineStr"/>
      <c r="J2391" t="inlineStr"/>
      <c r="K2391" t="inlineStr"/>
      <c r="L2391" t="inlineStr"/>
      <c r="M2391" t="inlineStr"/>
      <c r="N2391" t="inlineStr"/>
      <c r="O2391" t="n">
        <v>-0</v>
      </c>
      <c r="P2391" t="n">
        <v>0</v>
      </c>
      <c r="Q2391" t="n">
        <v>-0</v>
      </c>
      <c r="R2391" t="inlineStr"/>
      <c r="S2391" t="inlineStr"/>
      <c r="T2391" t="inlineStr"/>
      <c r="U2391" t="n">
        <v>0</v>
      </c>
      <c r="V2391" t="n">
        <v>500000000</v>
      </c>
      <c r="W2391" t="inlineStr"/>
      <c r="X2391" t="inlineStr">
        <is>
          <t>libre</t>
        </is>
      </c>
    </row>
    <row r="2392" ht="15" customHeight="1" s="1003">
      <c r="A2392" s="1019" t="inlineStr">
        <is>
          <t>Sons</t>
        </is>
      </c>
      <c r="B2392" t="inlineStr">
        <is>
          <t>Direct élevage</t>
        </is>
      </c>
      <c r="C2392" t="inlineStr">
        <is>
          <t>kt</t>
        </is>
      </c>
      <c r="D2392" t="inlineStr">
        <is>
          <t>France</t>
        </is>
      </c>
      <c r="E2392" t="inlineStr">
        <is>
          <t>2019-20</t>
        </is>
      </c>
      <c r="F2392" t="inlineStr">
        <is>
          <t>Colza</t>
        </is>
      </c>
      <c r="G2392" t="inlineStr"/>
      <c r="H2392" t="inlineStr"/>
      <c r="I2392" t="inlineStr"/>
      <c r="J2392" t="inlineStr"/>
      <c r="K2392" t="inlineStr"/>
      <c r="L2392" t="inlineStr"/>
      <c r="M2392" t="inlineStr"/>
      <c r="N2392" t="inlineStr"/>
      <c r="O2392" t="n">
        <v>-0</v>
      </c>
      <c r="P2392" t="n">
        <v>0</v>
      </c>
      <c r="Q2392" t="n">
        <v>-0</v>
      </c>
      <c r="R2392" t="inlineStr"/>
      <c r="S2392" t="inlineStr"/>
      <c r="T2392" t="inlineStr"/>
      <c r="U2392" t="n">
        <v>0</v>
      </c>
      <c r="V2392" t="n">
        <v>500000000</v>
      </c>
      <c r="W2392" t="inlineStr"/>
      <c r="X2392" t="inlineStr">
        <is>
          <t>libre</t>
        </is>
      </c>
    </row>
    <row r="2393" ht="15" customHeight="1" s="1003">
      <c r="A2393" s="1019" t="inlineStr">
        <is>
          <t>Sons</t>
        </is>
      </c>
      <c r="B2393" t="inlineStr">
        <is>
          <t>Petfood</t>
        </is>
      </c>
      <c r="C2393" t="inlineStr">
        <is>
          <t>kt</t>
        </is>
      </c>
      <c r="D2393" t="inlineStr">
        <is>
          <t>France</t>
        </is>
      </c>
      <c r="E2393" t="inlineStr">
        <is>
          <t>2019-20</t>
        </is>
      </c>
      <c r="F2393" t="inlineStr">
        <is>
          <t>Colza</t>
        </is>
      </c>
      <c r="G2393" t="inlineStr"/>
      <c r="H2393" t="inlineStr"/>
      <c r="I2393" t="inlineStr"/>
      <c r="J2393" t="inlineStr"/>
      <c r="K2393" t="inlineStr"/>
      <c r="L2393" t="inlineStr"/>
      <c r="M2393" t="inlineStr"/>
      <c r="N2393" t="inlineStr"/>
      <c r="O2393" t="n">
        <v>-0</v>
      </c>
      <c r="P2393" t="n">
        <v>0</v>
      </c>
      <c r="Q2393" t="n">
        <v>-0</v>
      </c>
      <c r="R2393" t="inlineStr"/>
      <c r="S2393" t="inlineStr"/>
      <c r="T2393" t="inlineStr"/>
      <c r="U2393" t="n">
        <v>0</v>
      </c>
      <c r="V2393" t="n">
        <v>500000000</v>
      </c>
      <c r="W2393" t="inlineStr"/>
      <c r="X2393" t="inlineStr">
        <is>
          <t>libre</t>
        </is>
      </c>
    </row>
    <row r="2394" ht="15" customHeight="1" s="1003">
      <c r="A2394" s="1019" t="inlineStr">
        <is>
          <t>Sons</t>
        </is>
      </c>
      <c r="B2394" t="inlineStr">
        <is>
          <t>Alimentation animale rente</t>
        </is>
      </c>
      <c r="C2394" t="inlineStr">
        <is>
          <t>kt</t>
        </is>
      </c>
      <c r="D2394" t="inlineStr">
        <is>
          <t>France</t>
        </is>
      </c>
      <c r="E2394" t="inlineStr">
        <is>
          <t>2019-20</t>
        </is>
      </c>
      <c r="F2394" t="inlineStr">
        <is>
          <t>Colza</t>
        </is>
      </c>
      <c r="G2394" t="inlineStr"/>
      <c r="H2394" t="inlineStr"/>
      <c r="I2394" t="inlineStr"/>
      <c r="J2394" t="inlineStr"/>
      <c r="K2394" t="inlineStr"/>
      <c r="L2394" t="inlineStr"/>
      <c r="M2394" t="inlineStr"/>
      <c r="N2394" t="inlineStr"/>
      <c r="O2394" t="n">
        <v>-0</v>
      </c>
      <c r="P2394" t="n">
        <v>0</v>
      </c>
      <c r="Q2394" t="n">
        <v>0</v>
      </c>
      <c r="R2394" t="inlineStr"/>
      <c r="S2394" t="inlineStr"/>
      <c r="T2394" t="inlineStr"/>
      <c r="U2394" t="n">
        <v>0</v>
      </c>
      <c r="V2394" t="n">
        <v>500000000</v>
      </c>
      <c r="W2394" t="inlineStr"/>
      <c r="X2394" t="inlineStr">
        <is>
          <t>libre</t>
        </is>
      </c>
    </row>
    <row r="2395" ht="15" customHeight="1" s="1003">
      <c r="A2395" s="1019" t="inlineStr">
        <is>
          <t>Sons</t>
        </is>
      </c>
      <c r="B2395" t="inlineStr">
        <is>
          <t>Hors FAB</t>
        </is>
      </c>
      <c r="C2395" t="inlineStr">
        <is>
          <t>kt</t>
        </is>
      </c>
      <c r="D2395" t="inlineStr">
        <is>
          <t>France</t>
        </is>
      </c>
      <c r="E2395" t="inlineStr">
        <is>
          <t>2019-20</t>
        </is>
      </c>
      <c r="F2395" t="inlineStr">
        <is>
          <t>Colza</t>
        </is>
      </c>
      <c r="G2395" t="inlineStr"/>
      <c r="H2395" t="inlineStr"/>
      <c r="I2395" t="inlineStr"/>
      <c r="J2395" t="inlineStr"/>
      <c r="K2395" t="inlineStr"/>
      <c r="L2395" t="inlineStr"/>
      <c r="M2395" t="inlineStr"/>
      <c r="N2395" t="inlineStr"/>
      <c r="O2395" t="n">
        <v>-0</v>
      </c>
      <c r="P2395" t="n">
        <v>0</v>
      </c>
      <c r="Q2395" t="n">
        <v>0</v>
      </c>
      <c r="R2395" t="inlineStr"/>
      <c r="S2395" t="inlineStr"/>
      <c r="T2395" t="inlineStr"/>
      <c r="U2395" t="n">
        <v>0</v>
      </c>
      <c r="V2395" t="n">
        <v>500000000</v>
      </c>
      <c r="W2395" t="inlineStr"/>
      <c r="X2395" t="inlineStr">
        <is>
          <t>libre</t>
        </is>
      </c>
    </row>
    <row r="2396" ht="15" customHeight="1" s="1003">
      <c r="A2396" s="1019" t="inlineStr">
        <is>
          <t>MPV</t>
        </is>
      </c>
      <c r="B2396" t="inlineStr">
        <is>
          <t>Autres IAA</t>
        </is>
      </c>
      <c r="C2396" t="inlineStr">
        <is>
          <t>kt</t>
        </is>
      </c>
      <c r="D2396" t="inlineStr">
        <is>
          <t>France</t>
        </is>
      </c>
      <c r="E2396" t="inlineStr">
        <is>
          <t>2019-20</t>
        </is>
      </c>
      <c r="F2396" t="inlineStr">
        <is>
          <t>Colza</t>
        </is>
      </c>
      <c r="G2396" t="inlineStr"/>
      <c r="H2396" t="inlineStr"/>
      <c r="I2396" t="inlineStr"/>
      <c r="J2396" t="inlineStr"/>
      <c r="K2396" t="inlineStr"/>
      <c r="L2396" t="inlineStr"/>
      <c r="M2396" t="inlineStr"/>
      <c r="N2396" t="inlineStr"/>
      <c r="O2396" t="n">
        <v>-0</v>
      </c>
      <c r="P2396" t="n">
        <v>0</v>
      </c>
      <c r="Q2396" t="n">
        <v>-0</v>
      </c>
      <c r="R2396" t="inlineStr"/>
      <c r="S2396" t="inlineStr"/>
      <c r="T2396" t="inlineStr"/>
      <c r="U2396" t="n">
        <v>0</v>
      </c>
      <c r="V2396" t="n">
        <v>500000000</v>
      </c>
      <c r="W2396" t="inlineStr"/>
      <c r="X2396" t="inlineStr">
        <is>
          <t>libre</t>
        </is>
      </c>
    </row>
    <row r="2397" ht="15" customHeight="1" s="1003">
      <c r="A2397" s="1019" t="inlineStr">
        <is>
          <t>MPV</t>
        </is>
      </c>
      <c r="B2397" t="inlineStr">
        <is>
          <t>Alimentation humaine</t>
        </is>
      </c>
      <c r="C2397" t="inlineStr">
        <is>
          <t>kt</t>
        </is>
      </c>
      <c r="D2397" t="inlineStr">
        <is>
          <t>France</t>
        </is>
      </c>
      <c r="E2397" t="inlineStr">
        <is>
          <t>2019-20</t>
        </is>
      </c>
      <c r="F2397" t="inlineStr">
        <is>
          <t>Colza</t>
        </is>
      </c>
      <c r="G2397" t="inlineStr"/>
      <c r="H2397" t="inlineStr"/>
      <c r="I2397" t="inlineStr"/>
      <c r="J2397" t="inlineStr"/>
      <c r="K2397" t="inlineStr"/>
      <c r="L2397" t="inlineStr"/>
      <c r="M2397" t="inlineStr"/>
      <c r="N2397" t="inlineStr"/>
      <c r="O2397" t="n">
        <v>-0</v>
      </c>
      <c r="P2397" t="n">
        <v>0</v>
      </c>
      <c r="Q2397" t="n">
        <v>0</v>
      </c>
      <c r="R2397" t="inlineStr"/>
      <c r="S2397" t="inlineStr"/>
      <c r="T2397" t="inlineStr"/>
      <c r="U2397" t="n">
        <v>0</v>
      </c>
      <c r="V2397" t="n">
        <v>500000000</v>
      </c>
      <c r="W2397" t="inlineStr"/>
      <c r="X2397" t="inlineStr">
        <is>
          <t>libre</t>
        </is>
      </c>
    </row>
    <row r="2398" ht="15" customHeight="1" s="1003">
      <c r="A2398" s="1019" t="inlineStr">
        <is>
          <t>MPV</t>
        </is>
      </c>
      <c r="B2398" t="inlineStr">
        <is>
          <t>Usages alimentaires</t>
        </is>
      </c>
      <c r="C2398" t="inlineStr">
        <is>
          <t>kt</t>
        </is>
      </c>
      <c r="D2398" t="inlineStr">
        <is>
          <t>France</t>
        </is>
      </c>
      <c r="E2398" t="inlineStr">
        <is>
          <t>2019-20</t>
        </is>
      </c>
      <c r="F2398" t="inlineStr">
        <is>
          <t>Colza</t>
        </is>
      </c>
      <c r="G2398" t="inlineStr"/>
      <c r="H2398" t="inlineStr"/>
      <c r="I2398" t="inlineStr"/>
      <c r="J2398" t="inlineStr"/>
      <c r="K2398" t="inlineStr"/>
      <c r="L2398" t="inlineStr"/>
      <c r="M2398" t="inlineStr"/>
      <c r="N2398" t="inlineStr"/>
      <c r="O2398" t="n">
        <v>-0</v>
      </c>
      <c r="P2398" t="n">
        <v>0</v>
      </c>
      <c r="Q2398" t="n">
        <v>0</v>
      </c>
      <c r="R2398" t="inlineStr"/>
      <c r="S2398" t="inlineStr"/>
      <c r="T2398" t="inlineStr"/>
      <c r="U2398" t="n">
        <v>0</v>
      </c>
      <c r="V2398" t="n">
        <v>500000000</v>
      </c>
      <c r="W2398" t="inlineStr"/>
      <c r="X2398" t="inlineStr">
        <is>
          <t>libre</t>
        </is>
      </c>
    </row>
    <row r="2399" ht="15" customHeight="1" s="1003">
      <c r="A2399" s="1019" t="inlineStr">
        <is>
          <t>MPV</t>
        </is>
      </c>
      <c r="B2399" t="inlineStr">
        <is>
          <t>Débouchés</t>
        </is>
      </c>
      <c r="C2399" t="inlineStr">
        <is>
          <t>kt</t>
        </is>
      </c>
      <c r="D2399" t="inlineStr">
        <is>
          <t>France</t>
        </is>
      </c>
      <c r="E2399" t="inlineStr">
        <is>
          <t>2019-20</t>
        </is>
      </c>
      <c r="F2399" t="inlineStr">
        <is>
          <t>Colza</t>
        </is>
      </c>
      <c r="G2399" t="inlineStr"/>
      <c r="H2399" t="inlineStr"/>
      <c r="I2399" t="inlineStr"/>
      <c r="J2399" t="inlineStr"/>
      <c r="K2399" t="inlineStr"/>
      <c r="L2399" t="inlineStr"/>
      <c r="M2399" t="inlineStr"/>
      <c r="N2399" t="inlineStr"/>
      <c r="O2399" t="n">
        <v>-0</v>
      </c>
      <c r="P2399" t="n">
        <v>0</v>
      </c>
      <c r="Q2399" t="n">
        <v>0</v>
      </c>
      <c r="R2399" t="inlineStr"/>
      <c r="S2399" t="inlineStr"/>
      <c r="T2399" t="inlineStr"/>
      <c r="U2399" t="n">
        <v>0</v>
      </c>
      <c r="V2399" t="n">
        <v>500000000</v>
      </c>
      <c r="W2399" t="inlineStr"/>
      <c r="X2399" t="inlineStr">
        <is>
          <t>libre</t>
        </is>
      </c>
    </row>
    <row r="2400" ht="15" customHeight="1" s="1003">
      <c r="A2400" s="1019" t="inlineStr">
        <is>
          <t>Amidon, fibres, lipides et sons</t>
        </is>
      </c>
      <c r="B2400" t="inlineStr">
        <is>
          <t>Autres IAA</t>
        </is>
      </c>
      <c r="C2400" t="inlineStr">
        <is>
          <t>kt</t>
        </is>
      </c>
      <c r="D2400" t="inlineStr">
        <is>
          <t>France</t>
        </is>
      </c>
      <c r="E2400" t="inlineStr">
        <is>
          <t>2019-20</t>
        </is>
      </c>
      <c r="F2400" t="inlineStr">
        <is>
          <t>Colza</t>
        </is>
      </c>
      <c r="G2400" t="inlineStr"/>
      <c r="H2400" t="inlineStr"/>
      <c r="I2400" t="inlineStr"/>
      <c r="J2400" t="inlineStr"/>
      <c r="K2400" t="inlineStr"/>
      <c r="L2400" t="inlineStr"/>
      <c r="M2400" t="inlineStr"/>
      <c r="N2400" t="inlineStr"/>
      <c r="O2400" t="n">
        <v>-0</v>
      </c>
      <c r="P2400" t="n">
        <v>0</v>
      </c>
      <c r="Q2400" t="n">
        <v>-0</v>
      </c>
      <c r="R2400" t="inlineStr"/>
      <c r="S2400" t="inlineStr"/>
      <c r="T2400" t="inlineStr"/>
      <c r="U2400" t="n">
        <v>0</v>
      </c>
      <c r="V2400" t="n">
        <v>500000000</v>
      </c>
      <c r="W2400" t="inlineStr"/>
      <c r="X2400" t="inlineStr">
        <is>
          <t>libre</t>
        </is>
      </c>
    </row>
    <row r="2401" ht="15" customHeight="1" s="1003">
      <c r="A2401" s="1019" t="inlineStr">
        <is>
          <t>Amidon, fibres, lipides et sons</t>
        </is>
      </c>
      <c r="B2401" t="inlineStr">
        <is>
          <t>Alimentation humaine</t>
        </is>
      </c>
      <c r="C2401" t="inlineStr">
        <is>
          <t>kt</t>
        </is>
      </c>
      <c r="D2401" t="inlineStr">
        <is>
          <t>France</t>
        </is>
      </c>
      <c r="E2401" t="inlineStr">
        <is>
          <t>2019-20</t>
        </is>
      </c>
      <c r="F2401" t="inlineStr">
        <is>
          <t>Colza</t>
        </is>
      </c>
      <c r="G2401" t="inlineStr"/>
      <c r="H2401" t="inlineStr"/>
      <c r="I2401" t="inlineStr"/>
      <c r="J2401" t="inlineStr"/>
      <c r="K2401" t="inlineStr"/>
      <c r="L2401" t="inlineStr"/>
      <c r="M2401" t="inlineStr"/>
      <c r="N2401" t="inlineStr"/>
      <c r="O2401" t="n">
        <v>-0</v>
      </c>
      <c r="P2401" t="n">
        <v>0</v>
      </c>
      <c r="Q2401" t="n">
        <v>0</v>
      </c>
      <c r="R2401" t="inlineStr"/>
      <c r="S2401" t="inlineStr"/>
      <c r="T2401" t="inlineStr"/>
      <c r="U2401" t="n">
        <v>0</v>
      </c>
      <c r="V2401" t="n">
        <v>500000000</v>
      </c>
      <c r="W2401" t="inlineStr"/>
      <c r="X2401" t="inlineStr">
        <is>
          <t>libre</t>
        </is>
      </c>
    </row>
    <row r="2402" ht="15" customHeight="1" s="1003">
      <c r="A2402" s="1019" t="inlineStr">
        <is>
          <t>Amidon, fibres, lipides et sons</t>
        </is>
      </c>
      <c r="B2402" t="inlineStr">
        <is>
          <t>Usages alimentaires</t>
        </is>
      </c>
      <c r="C2402" t="inlineStr">
        <is>
          <t>kt</t>
        </is>
      </c>
      <c r="D2402" t="inlineStr">
        <is>
          <t>France</t>
        </is>
      </c>
      <c r="E2402" t="inlineStr">
        <is>
          <t>2019-20</t>
        </is>
      </c>
      <c r="F2402" t="inlineStr">
        <is>
          <t>Colza</t>
        </is>
      </c>
      <c r="G2402" t="inlineStr"/>
      <c r="H2402" t="inlineStr"/>
      <c r="I2402" t="inlineStr"/>
      <c r="J2402" t="inlineStr"/>
      <c r="K2402" t="inlineStr"/>
      <c r="L2402" t="inlineStr"/>
      <c r="M2402" t="inlineStr"/>
      <c r="N2402" t="inlineStr"/>
      <c r="O2402" t="n">
        <v>-0</v>
      </c>
      <c r="P2402" t="n">
        <v>0</v>
      </c>
      <c r="Q2402" t="n">
        <v>0</v>
      </c>
      <c r="R2402" t="inlineStr"/>
      <c r="S2402" t="inlineStr"/>
      <c r="T2402" t="inlineStr"/>
      <c r="U2402" t="n">
        <v>0</v>
      </c>
      <c r="V2402" t="n">
        <v>500000000</v>
      </c>
      <c r="W2402" t="inlineStr"/>
      <c r="X2402" t="inlineStr">
        <is>
          <t>libre</t>
        </is>
      </c>
    </row>
    <row r="2403" ht="15" customHeight="1" s="1003">
      <c r="A2403" s="1019" t="inlineStr">
        <is>
          <t>Amidon, fibres, lipides et sons</t>
        </is>
      </c>
      <c r="B2403" t="inlineStr">
        <is>
          <t>Débouchés</t>
        </is>
      </c>
      <c r="C2403" t="inlineStr">
        <is>
          <t>kt</t>
        </is>
      </c>
      <c r="D2403" t="inlineStr">
        <is>
          <t>France</t>
        </is>
      </c>
      <c r="E2403" t="inlineStr">
        <is>
          <t>2019-20</t>
        </is>
      </c>
      <c r="F2403" t="inlineStr">
        <is>
          <t>Colza</t>
        </is>
      </c>
      <c r="G2403" t="inlineStr"/>
      <c r="H2403" t="inlineStr"/>
      <c r="I2403" t="inlineStr"/>
      <c r="J2403" t="inlineStr"/>
      <c r="K2403" t="inlineStr"/>
      <c r="L2403" t="inlineStr"/>
      <c r="M2403" t="inlineStr"/>
      <c r="N2403" t="inlineStr"/>
      <c r="O2403" t="n">
        <v>-0</v>
      </c>
      <c r="P2403" t="n">
        <v>0</v>
      </c>
      <c r="Q2403" t="n">
        <v>0</v>
      </c>
      <c r="R2403" t="inlineStr"/>
      <c r="S2403" t="inlineStr"/>
      <c r="T2403" t="inlineStr"/>
      <c r="U2403" t="n">
        <v>0</v>
      </c>
      <c r="V2403" t="n">
        <v>500000000</v>
      </c>
      <c r="W2403" t="inlineStr"/>
      <c r="X2403" t="inlineStr">
        <is>
          <t>libre</t>
        </is>
      </c>
    </row>
    <row r="2404" ht="15" customHeight="1" s="1003">
      <c r="A2404" s="1019" t="inlineStr">
        <is>
          <t>Récolte</t>
        </is>
      </c>
      <c r="B2404" t="inlineStr">
        <is>
          <t>Olives</t>
        </is>
      </c>
      <c r="C2404" t="inlineStr">
        <is>
          <t>kt</t>
        </is>
      </c>
      <c r="D2404" t="inlineStr">
        <is>
          <t>France</t>
        </is>
      </c>
      <c r="E2404" t="inlineStr">
        <is>
          <t>2019-20</t>
        </is>
      </c>
      <c r="F2404" t="inlineStr">
        <is>
          <t>Colza</t>
        </is>
      </c>
      <c r="G2404" t="inlineStr"/>
      <c r="H2404" t="inlineStr"/>
      <c r="I2404" t="inlineStr"/>
      <c r="J2404" t="inlineStr"/>
      <c r="K2404" t="inlineStr"/>
      <c r="L2404" t="inlineStr"/>
      <c r="M2404" t="inlineStr"/>
      <c r="N2404" t="inlineStr"/>
      <c r="O2404" t="n">
        <v>-0</v>
      </c>
      <c r="P2404" t="n">
        <v>0</v>
      </c>
      <c r="Q2404" t="n">
        <v>500000000</v>
      </c>
      <c r="R2404" t="inlineStr"/>
      <c r="S2404" t="inlineStr"/>
      <c r="T2404" t="inlineStr"/>
      <c r="U2404" t="n">
        <v>0</v>
      </c>
      <c r="V2404" t="n">
        <v>500000000</v>
      </c>
      <c r="W2404" t="inlineStr"/>
      <c r="X2404" t="inlineStr">
        <is>
          <t>libre unbounded</t>
        </is>
      </c>
    </row>
    <row r="2405" ht="15" customHeight="1" s="1003">
      <c r="A2405" s="1019" t="inlineStr">
        <is>
          <t>Récolte</t>
        </is>
      </c>
      <c r="B2405" t="inlineStr">
        <is>
          <t>Graines récoltées</t>
        </is>
      </c>
      <c r="C2405" t="inlineStr">
        <is>
          <t>kt</t>
        </is>
      </c>
      <c r="D2405" t="inlineStr">
        <is>
          <t>France</t>
        </is>
      </c>
      <c r="E2405" t="inlineStr">
        <is>
          <t>2019-20</t>
        </is>
      </c>
      <c r="F2405" t="inlineStr">
        <is>
          <t>Colza</t>
        </is>
      </c>
      <c r="G2405" t="inlineStr">
        <is>
          <t>Récolte = 3523 kt (Bilans par campagne - FranceAgriMer)</t>
        </is>
      </c>
      <c r="H2405" t="inlineStr"/>
      <c r="I2405" t="inlineStr">
        <is>
          <t>Bilans par campagne - FranceAgriMer</t>
        </is>
      </c>
      <c r="J2405" t="inlineStr"/>
      <c r="K2405" t="inlineStr">
        <is>
          <t>Volume</t>
        </is>
      </c>
      <c r="L2405" t="inlineStr">
        <is>
          <t>Récolte</t>
        </is>
      </c>
      <c r="M2405" t="inlineStr">
        <is>
          <t>Bilans Colza - FAM</t>
        </is>
      </c>
      <c r="N2405" t="inlineStr"/>
      <c r="O2405" t="n">
        <v>3520</v>
      </c>
      <c r="P2405" t="inlineStr"/>
      <c r="Q2405" t="inlineStr"/>
      <c r="R2405" t="n">
        <v>3523.3</v>
      </c>
      <c r="S2405" t="n">
        <v>176.16</v>
      </c>
      <c r="T2405" t="n">
        <v>0.1</v>
      </c>
      <c r="U2405" t="n">
        <v>0</v>
      </c>
      <c r="V2405" t="n">
        <v>500000000</v>
      </c>
      <c r="W2405" t="n">
        <v>0</v>
      </c>
      <c r="X2405" t="inlineStr">
        <is>
          <t>redondant</t>
        </is>
      </c>
    </row>
    <row r="2406" ht="15" customHeight="1" s="1003">
      <c r="A2406" s="1019" t="inlineStr">
        <is>
          <t>Ferme</t>
        </is>
      </c>
      <c r="B2406" t="inlineStr">
        <is>
          <t>Stock final à la ferme</t>
        </is>
      </c>
      <c r="C2406" t="inlineStr">
        <is>
          <t>kt</t>
        </is>
      </c>
      <c r="D2406" t="inlineStr">
        <is>
          <t>France</t>
        </is>
      </c>
      <c r="E2406" t="inlineStr">
        <is>
          <t>2019-20</t>
        </is>
      </c>
      <c r="F2406" t="inlineStr">
        <is>
          <t>Colza</t>
        </is>
      </c>
      <c r="G2406" t="inlineStr"/>
      <c r="H2406" t="inlineStr"/>
      <c r="I2406" t="inlineStr"/>
      <c r="J2406" t="inlineStr">
        <is>
          <t>Le stock à la ferme est négligé</t>
        </is>
      </c>
      <c r="K2406" t="inlineStr"/>
      <c r="L2406" t="inlineStr">
        <is>
          <t>Stock final à la ferme</t>
        </is>
      </c>
      <c r="M2406" t="inlineStr"/>
      <c r="N2406" t="inlineStr"/>
      <c r="O2406" t="n">
        <v>0</v>
      </c>
      <c r="P2406" t="inlineStr"/>
      <c r="Q2406" t="inlineStr"/>
      <c r="R2406" t="n">
        <v>0</v>
      </c>
      <c r="S2406" t="n">
        <v>0</v>
      </c>
      <c r="T2406" t="inlineStr"/>
      <c r="U2406" t="n">
        <v>0</v>
      </c>
      <c r="V2406" t="n">
        <v>500000000</v>
      </c>
      <c r="W2406" t="n">
        <v>0</v>
      </c>
      <c r="X2406" t="inlineStr">
        <is>
          <t>redondant</t>
        </is>
      </c>
    </row>
    <row r="2407" ht="15" customHeight="1" s="1003">
      <c r="A2407" s="1019" t="inlineStr">
        <is>
          <t>Ferme</t>
        </is>
      </c>
      <c r="B2407" t="inlineStr">
        <is>
          <t>Graines autoconsommées</t>
        </is>
      </c>
      <c r="C2407" t="inlineStr">
        <is>
          <t>kt</t>
        </is>
      </c>
      <c r="D2407" t="inlineStr">
        <is>
          <t>France</t>
        </is>
      </c>
      <c r="E2407" t="inlineStr">
        <is>
          <t>2019-20</t>
        </is>
      </c>
      <c r="F2407" t="inlineStr">
        <is>
          <t>Colza</t>
        </is>
      </c>
      <c r="G2407" t="inlineStr">
        <is>
          <t>Autoconsommation à la ferme = 54 kt (Bilans par campagne - FranceAgriMer)</t>
        </is>
      </c>
      <c r="H2407" t="inlineStr"/>
      <c r="I2407" t="inlineStr">
        <is>
          <t>Bilans par campagne - FranceAgriMer</t>
        </is>
      </c>
      <c r="J2407" t="inlineStr"/>
      <c r="K2407" t="inlineStr">
        <is>
          <t>Volume</t>
        </is>
      </c>
      <c r="L2407" t="inlineStr">
        <is>
          <t>Autoconsommation à la ferme</t>
        </is>
      </c>
      <c r="M2407" t="inlineStr">
        <is>
          <t>Bilans Colza - FAM</t>
        </is>
      </c>
      <c r="N2407" t="inlineStr"/>
      <c r="O2407" t="n">
        <v>54.2</v>
      </c>
      <c r="P2407" t="inlineStr"/>
      <c r="Q2407" t="inlineStr"/>
      <c r="R2407" t="n">
        <v>54.22</v>
      </c>
      <c r="S2407" t="n">
        <v>2.71</v>
      </c>
      <c r="T2407" t="n">
        <v>0.1</v>
      </c>
      <c r="U2407" t="n">
        <v>0</v>
      </c>
      <c r="V2407" t="n">
        <v>500000000</v>
      </c>
      <c r="W2407" t="n">
        <v>0</v>
      </c>
      <c r="X2407" t="inlineStr">
        <is>
          <t>redondant</t>
        </is>
      </c>
    </row>
    <row r="2408" ht="15" customHeight="1" s="1003">
      <c r="A2408" s="1019" t="inlineStr">
        <is>
          <t>Ferme</t>
        </is>
      </c>
      <c r="B2408" t="inlineStr">
        <is>
          <t>Stock final</t>
        </is>
      </c>
      <c r="C2408" t="inlineStr">
        <is>
          <t>kt</t>
        </is>
      </c>
      <c r="D2408" t="inlineStr">
        <is>
          <t>France</t>
        </is>
      </c>
      <c r="E2408" t="inlineStr">
        <is>
          <t>2019-20</t>
        </is>
      </c>
      <c r="F2408" t="inlineStr">
        <is>
          <t>Colza</t>
        </is>
      </c>
      <c r="G2408" t="inlineStr"/>
      <c r="H2408" t="inlineStr"/>
      <c r="I2408" t="inlineStr"/>
      <c r="J2408" t="inlineStr"/>
      <c r="K2408" t="inlineStr"/>
      <c r="L2408" t="inlineStr"/>
      <c r="M2408" t="inlineStr"/>
      <c r="N2408" t="inlineStr"/>
      <c r="O2408" t="n">
        <v>0</v>
      </c>
      <c r="P2408" t="inlineStr"/>
      <c r="Q2408" t="inlineStr"/>
      <c r="R2408" t="inlineStr"/>
      <c r="S2408" t="inlineStr"/>
      <c r="T2408" t="inlineStr"/>
      <c r="U2408" t="n">
        <v>0</v>
      </c>
      <c r="V2408" t="n">
        <v>500000000</v>
      </c>
      <c r="W2408" t="inlineStr"/>
      <c r="X2408" t="inlineStr">
        <is>
          <t>déterminé</t>
        </is>
      </c>
    </row>
    <row r="2409" ht="15" customHeight="1" s="1003">
      <c r="A2409" s="1019" t="inlineStr">
        <is>
          <t>OS</t>
        </is>
      </c>
      <c r="B2409" t="inlineStr">
        <is>
          <t>Graines collectées</t>
        </is>
      </c>
      <c r="C2409" t="inlineStr">
        <is>
          <t>kt</t>
        </is>
      </c>
      <c r="D2409" t="inlineStr">
        <is>
          <t>France</t>
        </is>
      </c>
      <c r="E2409" t="inlineStr">
        <is>
          <t>2019-20</t>
        </is>
      </c>
      <c r="F2409" t="inlineStr">
        <is>
          <t>Colza</t>
        </is>
      </c>
      <c r="G2409" t="inlineStr"/>
      <c r="H2409" t="inlineStr"/>
      <c r="I2409" t="inlineStr"/>
      <c r="J2409" t="inlineStr"/>
      <c r="K2409" t="inlineStr"/>
      <c r="L2409" t="inlineStr"/>
      <c r="M2409" t="inlineStr"/>
      <c r="N2409" t="inlineStr"/>
      <c r="O2409" t="n">
        <v>3460</v>
      </c>
      <c r="P2409" t="inlineStr"/>
      <c r="Q2409" t="inlineStr"/>
      <c r="R2409" t="inlineStr"/>
      <c r="S2409" t="inlineStr"/>
      <c r="T2409" t="inlineStr"/>
      <c r="U2409" t="n">
        <v>0</v>
      </c>
      <c r="V2409" t="n">
        <v>500000000</v>
      </c>
      <c r="W2409" t="inlineStr"/>
      <c r="X2409" t="inlineStr">
        <is>
          <t>déterminé</t>
        </is>
      </c>
    </row>
    <row r="2410" ht="15" customHeight="1" s="1003">
      <c r="A2410" s="1019" t="inlineStr">
        <is>
          <t>OS</t>
        </is>
      </c>
      <c r="B2410" t="inlineStr">
        <is>
          <t>Stock final collecteurs</t>
        </is>
      </c>
      <c r="C2410" t="inlineStr">
        <is>
          <t>kt</t>
        </is>
      </c>
      <c r="D2410" t="inlineStr">
        <is>
          <t>France</t>
        </is>
      </c>
      <c r="E2410" t="inlineStr">
        <is>
          <t>2019-20</t>
        </is>
      </c>
      <c r="F2410" t="inlineStr">
        <is>
          <t>Colza</t>
        </is>
      </c>
      <c r="G2410" t="inlineStr">
        <is>
          <t>Stock final collecteurs = 146 kt (Bilans par campagne - FranceAgriMer)</t>
        </is>
      </c>
      <c r="H2410" t="inlineStr"/>
      <c r="I2410" t="inlineStr">
        <is>
          <t>Bilans par campagne - FranceAgriMer</t>
        </is>
      </c>
      <c r="J2410" t="inlineStr"/>
      <c r="K2410" t="inlineStr">
        <is>
          <t>Volume</t>
        </is>
      </c>
      <c r="L2410" t="inlineStr">
        <is>
          <t>Stock final collecteurs</t>
        </is>
      </c>
      <c r="M2410" t="inlineStr">
        <is>
          <t>Bilans Colza - FAM</t>
        </is>
      </c>
      <c r="N2410" t="inlineStr"/>
      <c r="O2410" t="n">
        <v>146</v>
      </c>
      <c r="P2410" t="inlineStr"/>
      <c r="Q2410" t="inlineStr"/>
      <c r="R2410" t="n">
        <v>145.64</v>
      </c>
      <c r="S2410" t="n">
        <v>7.28</v>
      </c>
      <c r="T2410" t="n">
        <v>0.1</v>
      </c>
      <c r="U2410" t="n">
        <v>0</v>
      </c>
      <c r="V2410" t="n">
        <v>500000000</v>
      </c>
      <c r="W2410" t="n">
        <v>0</v>
      </c>
      <c r="X2410" t="inlineStr">
        <is>
          <t>mesuré</t>
        </is>
      </c>
    </row>
    <row r="2411" ht="15" customHeight="1" s="1003">
      <c r="A2411" s="1019" t="inlineStr">
        <is>
          <t>OS</t>
        </is>
      </c>
      <c r="B2411" t="inlineStr">
        <is>
          <t>Stock final</t>
        </is>
      </c>
      <c r="C2411" t="inlineStr">
        <is>
          <t>kt</t>
        </is>
      </c>
      <c r="D2411" t="inlineStr">
        <is>
          <t>France</t>
        </is>
      </c>
      <c r="E2411" t="inlineStr">
        <is>
          <t>2019-20</t>
        </is>
      </c>
      <c r="F2411" t="inlineStr">
        <is>
          <t>Colza</t>
        </is>
      </c>
      <c r="G2411" t="inlineStr">
        <is>
          <t>Stock final collecteurs = 115 kt (Bilans par campagne - FranceAgriMer)</t>
        </is>
      </c>
      <c r="H2411" t="inlineStr"/>
      <c r="I2411" t="inlineStr">
        <is>
          <t>Bilans par campagne - FranceAgriMer</t>
        </is>
      </c>
      <c r="J2411" t="inlineStr"/>
      <c r="K2411" t="inlineStr">
        <is>
          <t>Volume</t>
        </is>
      </c>
      <c r="L2411" t="inlineStr">
        <is>
          <t>Stock final collecteurs</t>
        </is>
      </c>
      <c r="M2411" t="inlineStr">
        <is>
          <t>Bilans Colza - FAM</t>
        </is>
      </c>
      <c r="N2411" t="inlineStr"/>
      <c r="O2411" t="n">
        <v>146</v>
      </c>
      <c r="P2411" t="inlineStr"/>
      <c r="Q2411" t="inlineStr"/>
      <c r="R2411" t="inlineStr"/>
      <c r="S2411" t="inlineStr"/>
      <c r="T2411" t="inlineStr"/>
      <c r="U2411" t="n">
        <v>0</v>
      </c>
      <c r="V2411" t="n">
        <v>500000000</v>
      </c>
      <c r="W2411" t="inlineStr"/>
      <c r="X2411" t="inlineStr">
        <is>
          <t>déterminé</t>
        </is>
      </c>
    </row>
    <row r="2412" ht="15" customHeight="1" s="1003">
      <c r="A2412" s="1019" t="inlineStr">
        <is>
          <t>OS</t>
        </is>
      </c>
      <c r="B2412" t="inlineStr">
        <is>
          <t>Issues de silo</t>
        </is>
      </c>
      <c r="C2412" t="inlineStr">
        <is>
          <t>kt</t>
        </is>
      </c>
      <c r="D2412" t="inlineStr">
        <is>
          <t>France</t>
        </is>
      </c>
      <c r="E2412" t="inlineStr">
        <is>
          <t>2019-20</t>
        </is>
      </c>
      <c r="F2412" t="inlineStr">
        <is>
          <t>Colza</t>
        </is>
      </c>
      <c r="G2412" t="inlineStr"/>
      <c r="H2412" t="inlineStr">
        <is>
          <t>Ratio d'issues de silo = 1,7 % (ONRB - FranceAgriMer)</t>
        </is>
      </c>
      <c r="I2412" t="inlineStr">
        <is>
          <t>ONRB - FranceAgriMer</t>
        </is>
      </c>
      <c r="J2412" t="inlineStr">
        <is>
          <t>0</t>
        </is>
      </c>
      <c r="K2412" t="inlineStr">
        <is>
          <t>Rendement</t>
        </is>
      </c>
      <c r="L2412" t="inlineStr">
        <is>
          <t>Ratio d'issues de silo</t>
        </is>
      </c>
      <c r="M2412" t="inlineStr">
        <is>
          <t>Issues de silo - ONRB</t>
        </is>
      </c>
      <c r="N2412" t="inlineStr"/>
      <c r="O2412" t="n">
        <v>59</v>
      </c>
      <c r="P2412" t="inlineStr"/>
      <c r="Q2412" t="inlineStr"/>
      <c r="R2412" t="inlineStr"/>
      <c r="S2412" t="inlineStr"/>
      <c r="T2412" t="inlineStr"/>
      <c r="U2412" t="n">
        <v>0</v>
      </c>
      <c r="V2412" t="n">
        <v>500000000</v>
      </c>
      <c r="W2412" t="inlineStr"/>
      <c r="X2412" t="inlineStr">
        <is>
          <t>déterminé</t>
        </is>
      </c>
    </row>
    <row r="2413" ht="15" customHeight="1" s="1003">
      <c r="A2413" s="1019" t="inlineStr">
        <is>
          <t>Trituration</t>
        </is>
      </c>
      <c r="B2413" t="inlineStr">
        <is>
          <t>Huile</t>
        </is>
      </c>
      <c r="C2413" t="inlineStr">
        <is>
          <t>kt</t>
        </is>
      </c>
      <c r="D2413" t="inlineStr">
        <is>
          <t>France</t>
        </is>
      </c>
      <c r="E2413" t="inlineStr">
        <is>
          <t>2019-20</t>
        </is>
      </c>
      <c r="F2413" t="inlineStr">
        <is>
          <t>Colza</t>
        </is>
      </c>
      <c r="G2413" t="inlineStr"/>
      <c r="H2413" t="inlineStr">
        <is>
          <t>Rendement de production d'huile = 42,4 % (Rapport méthodo Ademe calcul ACV - Terres Univia)</t>
        </is>
      </c>
      <c r="I2413" t="inlineStr">
        <is>
          <t>Rapport méthodo Ademe calcul ACV - Terres Univia</t>
        </is>
      </c>
      <c r="J2413" t="inlineStr">
        <is>
          <t>0</t>
        </is>
      </c>
      <c r="K2413" t="inlineStr">
        <is>
          <t>Rendement</t>
        </is>
      </c>
      <c r="L2413" t="inlineStr">
        <is>
          <t>Rendement de production d'huile</t>
        </is>
      </c>
      <c r="M2413" t="inlineStr">
        <is>
          <t>Rend. trituration-TERRES UNIVIA</t>
        </is>
      </c>
      <c r="N2413" t="inlineStr"/>
      <c r="O2413" t="n">
        <v>1650</v>
      </c>
      <c r="P2413" t="inlineStr"/>
      <c r="Q2413" t="inlineStr"/>
      <c r="R2413" t="inlineStr"/>
      <c r="S2413" t="inlineStr"/>
      <c r="T2413" t="inlineStr"/>
      <c r="U2413" t="n">
        <v>0</v>
      </c>
      <c r="V2413" t="n">
        <v>500000000</v>
      </c>
      <c r="W2413" t="inlineStr"/>
      <c r="X2413" t="inlineStr">
        <is>
          <t>déterminé</t>
        </is>
      </c>
    </row>
    <row r="2414" ht="15" customHeight="1" s="1003">
      <c r="A2414" s="1019" t="inlineStr">
        <is>
          <t>Trituration</t>
        </is>
      </c>
      <c r="B2414" t="inlineStr">
        <is>
          <t>Tourteaux</t>
        </is>
      </c>
      <c r="C2414" t="inlineStr">
        <is>
          <t>kt</t>
        </is>
      </c>
      <c r="D2414" t="inlineStr">
        <is>
          <t>France</t>
        </is>
      </c>
      <c r="E2414" t="inlineStr">
        <is>
          <t>2019-20</t>
        </is>
      </c>
      <c r="F2414" t="inlineStr">
        <is>
          <t>Colza</t>
        </is>
      </c>
      <c r="G2414" t="inlineStr"/>
      <c r="H2414" t="inlineStr">
        <is>
          <t>Rendement de production de tourteau = 55,8 % (Rapport méthodo Ademe calcul ACV - Terres Univia)</t>
        </is>
      </c>
      <c r="I2414" t="inlineStr">
        <is>
          <t>Rapport méthodo Ademe calcul ACV - Terres Univia</t>
        </is>
      </c>
      <c r="J2414" t="inlineStr">
        <is>
          <t>0</t>
        </is>
      </c>
      <c r="K2414" t="inlineStr">
        <is>
          <t>Rendement</t>
        </is>
      </c>
      <c r="L2414" t="inlineStr">
        <is>
          <t>Rendement de production de tourteau</t>
        </is>
      </c>
      <c r="M2414" t="inlineStr">
        <is>
          <t>Rend. trituration-TERRES UNIVIA</t>
        </is>
      </c>
      <c r="N2414" t="inlineStr"/>
      <c r="O2414" t="n">
        <v>2170</v>
      </c>
      <c r="P2414" t="inlineStr"/>
      <c r="Q2414" t="inlineStr"/>
      <c r="R2414" t="inlineStr"/>
      <c r="S2414" t="inlineStr"/>
      <c r="T2414" t="inlineStr"/>
      <c r="U2414" t="n">
        <v>0</v>
      </c>
      <c r="V2414" t="n">
        <v>500000000</v>
      </c>
      <c r="W2414" t="inlineStr"/>
      <c r="X2414" t="inlineStr">
        <is>
          <t>déterminé</t>
        </is>
      </c>
    </row>
    <row r="2415" ht="15" customHeight="1" s="1003">
      <c r="A2415" s="1019" t="inlineStr">
        <is>
          <t>Trituration</t>
        </is>
      </c>
      <c r="B2415" t="inlineStr">
        <is>
          <t>Coques (+ eau)</t>
        </is>
      </c>
      <c r="C2415" t="inlineStr">
        <is>
          <t>kt</t>
        </is>
      </c>
      <c r="D2415" t="inlineStr">
        <is>
          <t>France</t>
        </is>
      </c>
      <c r="E2415" t="inlineStr">
        <is>
          <t>2019-20</t>
        </is>
      </c>
      <c r="F2415" t="inlineStr">
        <is>
          <t>Colza</t>
        </is>
      </c>
      <c r="G2415" t="inlineStr"/>
      <c r="H2415" t="inlineStr">
        <is>
          <t>Rendement de production de coques (+ eau) = 1,8 % (Rapport méthodo Ademe calcul ACV - Terres Univia)</t>
        </is>
      </c>
      <c r="I2415" t="inlineStr">
        <is>
          <t>Rapport méthodo Ademe calcul ACV - Terres Univia</t>
        </is>
      </c>
      <c r="J2415" t="inlineStr">
        <is>
          <t>0</t>
        </is>
      </c>
      <c r="K2415" t="inlineStr">
        <is>
          <t>Rendement</t>
        </is>
      </c>
      <c r="L2415" t="inlineStr">
        <is>
          <t>Rendement de production de coques (+ eau)</t>
        </is>
      </c>
      <c r="M2415" t="inlineStr">
        <is>
          <t>Rend. trituration-TERRES UNIVIA</t>
        </is>
      </c>
      <c r="N2415" t="inlineStr"/>
      <c r="O2415" t="n">
        <v>70.09999999999999</v>
      </c>
      <c r="P2415" t="inlineStr"/>
      <c r="Q2415" t="inlineStr"/>
      <c r="R2415" t="inlineStr"/>
      <c r="S2415" t="inlineStr"/>
      <c r="T2415" t="inlineStr"/>
      <c r="U2415" t="n">
        <v>0</v>
      </c>
      <c r="V2415" t="n">
        <v>500000000</v>
      </c>
      <c r="W2415" t="inlineStr"/>
      <c r="X2415" t="inlineStr">
        <is>
          <t>déterminé</t>
        </is>
      </c>
    </row>
    <row r="2416" ht="15" customHeight="1" s="1003">
      <c r="A2416" s="1019" t="inlineStr">
        <is>
          <t>Moulin</t>
        </is>
      </c>
      <c r="B2416" t="inlineStr">
        <is>
          <t>Grignons d'olive</t>
        </is>
      </c>
      <c r="C2416" t="inlineStr">
        <is>
          <t>kt</t>
        </is>
      </c>
      <c r="D2416" t="inlineStr">
        <is>
          <t>France</t>
        </is>
      </c>
      <c r="E2416" t="inlineStr">
        <is>
          <t>2019-20</t>
        </is>
      </c>
      <c r="F2416" t="inlineStr">
        <is>
          <t>Colza</t>
        </is>
      </c>
      <c r="G2416" t="inlineStr"/>
      <c r="H2416" t="inlineStr"/>
      <c r="I2416" t="inlineStr"/>
      <c r="J2416" t="inlineStr"/>
      <c r="K2416" t="inlineStr"/>
      <c r="L2416" t="inlineStr">
        <is>
          <t>Production de grignons d'olive</t>
        </is>
      </c>
      <c r="M2416" t="inlineStr"/>
      <c r="N2416" t="inlineStr"/>
      <c r="O2416" t="n">
        <v>-0</v>
      </c>
      <c r="P2416" t="n">
        <v>0</v>
      </c>
      <c r="Q2416" t="n">
        <v>500000000</v>
      </c>
      <c r="R2416" t="inlineStr"/>
      <c r="S2416" t="inlineStr"/>
      <c r="T2416" t="inlineStr"/>
      <c r="U2416" t="n">
        <v>0</v>
      </c>
      <c r="V2416" t="n">
        <v>500000000</v>
      </c>
      <c r="W2416" t="inlineStr"/>
      <c r="X2416" t="inlineStr">
        <is>
          <t>libre unbounded</t>
        </is>
      </c>
    </row>
    <row r="2417" ht="15" customHeight="1" s="1003">
      <c r="A2417" s="1019" t="inlineStr">
        <is>
          <t>Moulin</t>
        </is>
      </c>
      <c r="B2417" t="inlineStr">
        <is>
          <t>Huile d'olive</t>
        </is>
      </c>
      <c r="C2417" t="inlineStr">
        <is>
          <t>kt</t>
        </is>
      </c>
      <c r="D2417" t="inlineStr">
        <is>
          <t>France</t>
        </is>
      </c>
      <c r="E2417" t="inlineStr">
        <is>
          <t>2019-20</t>
        </is>
      </c>
      <c r="F2417" t="inlineStr">
        <is>
          <t>Colza</t>
        </is>
      </c>
      <c r="G2417" t="inlineStr"/>
      <c r="H2417" t="inlineStr"/>
      <c r="I2417" t="inlineStr"/>
      <c r="J2417" t="inlineStr"/>
      <c r="K2417" t="inlineStr"/>
      <c r="L2417" t="inlineStr"/>
      <c r="M2417" t="inlineStr"/>
      <c r="N2417" t="inlineStr"/>
      <c r="O2417" t="n">
        <v>-0</v>
      </c>
      <c r="P2417" t="n">
        <v>0</v>
      </c>
      <c r="Q2417" t="n">
        <v>500000000</v>
      </c>
      <c r="R2417" t="inlineStr"/>
      <c r="S2417" t="inlineStr"/>
      <c r="T2417" t="inlineStr"/>
      <c r="U2417" t="n">
        <v>0</v>
      </c>
      <c r="V2417" t="n">
        <v>500000000</v>
      </c>
      <c r="W2417" t="inlineStr"/>
      <c r="X2417" t="inlineStr">
        <is>
          <t>libre unbounded</t>
        </is>
      </c>
    </row>
    <row r="2418" ht="15" customHeight="1" s="1003">
      <c r="A2418" s="1019" t="inlineStr">
        <is>
          <t>Conservation ou préparation d'olives</t>
        </is>
      </c>
      <c r="B2418" t="inlineStr">
        <is>
          <t>Olives de table</t>
        </is>
      </c>
      <c r="C2418" t="inlineStr">
        <is>
          <t>kt</t>
        </is>
      </c>
      <c r="D2418" t="inlineStr">
        <is>
          <t>France</t>
        </is>
      </c>
      <c r="E2418" t="inlineStr">
        <is>
          <t>2019-20</t>
        </is>
      </c>
      <c r="F2418" t="inlineStr">
        <is>
          <t>Colza</t>
        </is>
      </c>
      <c r="G2418" t="inlineStr"/>
      <c r="H2418" t="inlineStr"/>
      <c r="I2418" t="inlineStr"/>
      <c r="J2418" t="inlineStr"/>
      <c r="K2418" t="inlineStr"/>
      <c r="L2418" t="inlineStr"/>
      <c r="M2418" t="inlineStr"/>
      <c r="N2418" t="inlineStr"/>
      <c r="O2418" t="n">
        <v>-0</v>
      </c>
      <c r="P2418" t="n">
        <v>0</v>
      </c>
      <c r="Q2418" t="n">
        <v>500000000</v>
      </c>
      <c r="R2418" t="inlineStr"/>
      <c r="S2418" t="inlineStr"/>
      <c r="T2418" t="inlineStr"/>
      <c r="U2418" t="n">
        <v>0</v>
      </c>
      <c r="V2418" t="n">
        <v>500000000</v>
      </c>
      <c r="W2418" t="inlineStr"/>
      <c r="X2418" t="inlineStr">
        <is>
          <t>libre unbounded</t>
        </is>
      </c>
    </row>
    <row r="2419" ht="15" customHeight="1" s="1003">
      <c r="A2419" s="1019" t="inlineStr">
        <is>
          <t>Fabrication de produits alimentaires</t>
        </is>
      </c>
      <c r="B2419" t="inlineStr">
        <is>
          <t>Produits alimentaires</t>
        </is>
      </c>
      <c r="C2419" t="inlineStr">
        <is>
          <t>kt</t>
        </is>
      </c>
      <c r="D2419" t="inlineStr">
        <is>
          <t>France</t>
        </is>
      </c>
      <c r="E2419" t="inlineStr">
        <is>
          <t>2019-20</t>
        </is>
      </c>
      <c r="F2419" t="inlineStr">
        <is>
          <t>Colza</t>
        </is>
      </c>
      <c r="G2419" t="inlineStr"/>
      <c r="H2419" t="inlineStr"/>
      <c r="I2419" t="inlineStr"/>
      <c r="J2419" t="inlineStr"/>
      <c r="K2419" t="inlineStr"/>
      <c r="L2419" t="inlineStr"/>
      <c r="M2419" t="inlineStr"/>
      <c r="N2419" t="inlineStr"/>
      <c r="O2419" t="n">
        <v>0</v>
      </c>
      <c r="P2419" t="inlineStr"/>
      <c r="Q2419" t="inlineStr"/>
      <c r="R2419" t="inlineStr"/>
      <c r="S2419" t="inlineStr"/>
      <c r="T2419" t="inlineStr"/>
      <c r="U2419" t="n">
        <v>0</v>
      </c>
      <c r="V2419" t="n">
        <v>500000000</v>
      </c>
      <c r="W2419" t="inlineStr"/>
      <c r="X2419" t="inlineStr">
        <is>
          <t>déterminé</t>
        </is>
      </c>
    </row>
    <row r="2420" ht="15" customHeight="1" s="1003">
      <c r="A2420" s="1019" t="inlineStr">
        <is>
          <t>Amidonnerie</t>
        </is>
      </c>
      <c r="B2420" t="inlineStr">
        <is>
          <t>Fibres, lipides et sons</t>
        </is>
      </c>
      <c r="C2420" t="inlineStr">
        <is>
          <t>kt</t>
        </is>
      </c>
      <c r="D2420" t="inlineStr">
        <is>
          <t>France</t>
        </is>
      </c>
      <c r="E2420" t="inlineStr">
        <is>
          <t>2019-20</t>
        </is>
      </c>
      <c r="F2420" t="inlineStr">
        <is>
          <t>Colza</t>
        </is>
      </c>
      <c r="G2420" t="inlineStr"/>
      <c r="H2420" t="inlineStr"/>
      <c r="I2420" t="inlineStr"/>
      <c r="J2420" t="inlineStr"/>
      <c r="K2420" t="inlineStr"/>
      <c r="L2420" t="inlineStr"/>
      <c r="M2420" t="inlineStr"/>
      <c r="N2420" t="inlineStr"/>
      <c r="O2420" t="n">
        <v>-0</v>
      </c>
      <c r="P2420" t="n">
        <v>0</v>
      </c>
      <c r="Q2420" t="n">
        <v>-0</v>
      </c>
      <c r="R2420" t="inlineStr"/>
      <c r="S2420" t="inlineStr"/>
      <c r="T2420" t="inlineStr"/>
      <c r="U2420" t="n">
        <v>0</v>
      </c>
      <c r="V2420" t="n">
        <v>500000000</v>
      </c>
      <c r="W2420" t="inlineStr"/>
      <c r="X2420" t="inlineStr">
        <is>
          <t>libre</t>
        </is>
      </c>
    </row>
    <row r="2421" ht="15" customHeight="1" s="1003">
      <c r="A2421" s="1019" t="inlineStr">
        <is>
          <t>Amidonnerie</t>
        </is>
      </c>
      <c r="B2421" t="inlineStr">
        <is>
          <t>Amidon</t>
        </is>
      </c>
      <c r="C2421" t="inlineStr">
        <is>
          <t>kt</t>
        </is>
      </c>
      <c r="D2421" t="inlineStr">
        <is>
          <t>France</t>
        </is>
      </c>
      <c r="E2421" t="inlineStr">
        <is>
          <t>2019-20</t>
        </is>
      </c>
      <c r="F2421" t="inlineStr">
        <is>
          <t>Colza</t>
        </is>
      </c>
      <c r="G2421" t="inlineStr"/>
      <c r="H2421" t="inlineStr"/>
      <c r="I2421" t="inlineStr"/>
      <c r="J2421" t="inlineStr"/>
      <c r="K2421" t="inlineStr"/>
      <c r="L2421" t="inlineStr"/>
      <c r="M2421" t="inlineStr"/>
      <c r="N2421" t="inlineStr"/>
      <c r="O2421" t="n">
        <v>-0</v>
      </c>
      <c r="P2421" t="n">
        <v>0</v>
      </c>
      <c r="Q2421" t="n">
        <v>-0</v>
      </c>
      <c r="R2421" t="inlineStr"/>
      <c r="S2421" t="inlineStr"/>
      <c r="T2421" t="inlineStr"/>
      <c r="U2421" t="n">
        <v>0</v>
      </c>
      <c r="V2421" t="n">
        <v>500000000</v>
      </c>
      <c r="W2421" t="inlineStr"/>
      <c r="X2421" t="inlineStr">
        <is>
          <t>libre</t>
        </is>
      </c>
    </row>
    <row r="2422" ht="15" customHeight="1" s="1003">
      <c r="A2422" s="1019" t="inlineStr">
        <is>
          <t>Amidonnerie</t>
        </is>
      </c>
      <c r="B2422" t="inlineStr">
        <is>
          <t>Protéine</t>
        </is>
      </c>
      <c r="C2422" t="inlineStr">
        <is>
          <t>kt</t>
        </is>
      </c>
      <c r="D2422" t="inlineStr">
        <is>
          <t>France</t>
        </is>
      </c>
      <c r="E2422" t="inlineStr">
        <is>
          <t>2019-20</t>
        </is>
      </c>
      <c r="F2422" t="inlineStr">
        <is>
          <t>Colza</t>
        </is>
      </c>
      <c r="G2422" t="inlineStr"/>
      <c r="H2422" t="inlineStr"/>
      <c r="I2422" t="inlineStr"/>
      <c r="J2422" t="inlineStr"/>
      <c r="K2422" t="inlineStr"/>
      <c r="L2422" t="inlineStr"/>
      <c r="M2422" t="inlineStr"/>
      <c r="N2422" t="inlineStr"/>
      <c r="O2422" t="n">
        <v>-0</v>
      </c>
      <c r="P2422" t="n">
        <v>0</v>
      </c>
      <c r="Q2422" t="n">
        <v>-0</v>
      </c>
      <c r="R2422" t="inlineStr"/>
      <c r="S2422" t="inlineStr"/>
      <c r="T2422" t="inlineStr"/>
      <c r="U2422" t="n">
        <v>0</v>
      </c>
      <c r="V2422" t="n">
        <v>500000000</v>
      </c>
      <c r="W2422" t="inlineStr"/>
      <c r="X2422" t="inlineStr">
        <is>
          <t>libre</t>
        </is>
      </c>
    </row>
    <row r="2423" ht="15" customHeight="1" s="1003">
      <c r="A2423" s="1019" t="inlineStr">
        <is>
          <t>Meunerie</t>
        </is>
      </c>
      <c r="B2423" t="inlineStr">
        <is>
          <t>Sons</t>
        </is>
      </c>
      <c r="C2423" t="inlineStr">
        <is>
          <t>kt</t>
        </is>
      </c>
      <c r="D2423" t="inlineStr">
        <is>
          <t>France</t>
        </is>
      </c>
      <c r="E2423" t="inlineStr">
        <is>
          <t>2019-20</t>
        </is>
      </c>
      <c r="F2423" t="inlineStr">
        <is>
          <t>Colza</t>
        </is>
      </c>
      <c r="G2423" t="inlineStr"/>
      <c r="H2423" t="inlineStr"/>
      <c r="I2423" t="inlineStr"/>
      <c r="J2423" t="inlineStr"/>
      <c r="K2423" t="inlineStr"/>
      <c r="L2423" t="inlineStr"/>
      <c r="M2423" t="inlineStr"/>
      <c r="N2423" t="inlineStr"/>
      <c r="O2423" t="n">
        <v>-0</v>
      </c>
      <c r="P2423" t="n">
        <v>0</v>
      </c>
      <c r="Q2423" t="n">
        <v>-0</v>
      </c>
      <c r="R2423" t="inlineStr"/>
      <c r="S2423" t="inlineStr"/>
      <c r="T2423" t="inlineStr"/>
      <c r="U2423" t="n">
        <v>0</v>
      </c>
      <c r="V2423" t="n">
        <v>500000000</v>
      </c>
      <c r="W2423" t="inlineStr"/>
      <c r="X2423" t="inlineStr">
        <is>
          <t>libre</t>
        </is>
      </c>
    </row>
    <row r="2424" ht="15" customHeight="1" s="1003">
      <c r="A2424" s="1019" t="inlineStr">
        <is>
          <t>Meunerie</t>
        </is>
      </c>
      <c r="B2424" t="inlineStr">
        <is>
          <t>Farine</t>
        </is>
      </c>
      <c r="C2424" t="inlineStr">
        <is>
          <t>kt</t>
        </is>
      </c>
      <c r="D2424" t="inlineStr">
        <is>
          <t>France</t>
        </is>
      </c>
      <c r="E2424" t="inlineStr">
        <is>
          <t>2019-20</t>
        </is>
      </c>
      <c r="F2424" t="inlineStr">
        <is>
          <t>Colza</t>
        </is>
      </c>
      <c r="G2424" t="inlineStr"/>
      <c r="H2424" t="inlineStr"/>
      <c r="I2424" t="inlineStr"/>
      <c r="J2424" t="inlineStr"/>
      <c r="K2424" t="inlineStr"/>
      <c r="L2424" t="inlineStr"/>
      <c r="M2424" t="inlineStr"/>
      <c r="N2424" t="inlineStr"/>
      <c r="O2424" t="n">
        <v>-0</v>
      </c>
      <c r="P2424" t="n">
        <v>0</v>
      </c>
      <c r="Q2424" t="n">
        <v>-0</v>
      </c>
      <c r="R2424" t="inlineStr"/>
      <c r="S2424" t="inlineStr"/>
      <c r="T2424" t="inlineStr"/>
      <c r="U2424" t="n">
        <v>0</v>
      </c>
      <c r="V2424" t="n">
        <v>500000000</v>
      </c>
      <c r="W2424" t="inlineStr"/>
      <c r="X2424" t="inlineStr">
        <is>
          <t>libre</t>
        </is>
      </c>
    </row>
    <row r="2425" ht="15" customHeight="1" s="1003">
      <c r="A2425" s="1019" t="inlineStr">
        <is>
          <t>Fabrication d'ingrédients</t>
        </is>
      </c>
      <c r="B2425" t="inlineStr">
        <is>
          <t>Amidon, fibres, lipides et sons</t>
        </is>
      </c>
      <c r="C2425" t="inlineStr">
        <is>
          <t>kt</t>
        </is>
      </c>
      <c r="D2425" t="inlineStr">
        <is>
          <t>France</t>
        </is>
      </c>
      <c r="E2425" t="inlineStr">
        <is>
          <t>2019-20</t>
        </is>
      </c>
      <c r="F2425" t="inlineStr">
        <is>
          <t>Colza</t>
        </is>
      </c>
      <c r="G2425" t="inlineStr"/>
      <c r="H2425" t="inlineStr"/>
      <c r="I2425" t="inlineStr"/>
      <c r="J2425" t="inlineStr"/>
      <c r="K2425" t="inlineStr"/>
      <c r="L2425" t="inlineStr"/>
      <c r="M2425" t="inlineStr"/>
      <c r="N2425" t="inlineStr"/>
      <c r="O2425" t="n">
        <v>-0</v>
      </c>
      <c r="P2425" t="n">
        <v>0</v>
      </c>
      <c r="Q2425" t="n">
        <v>-0</v>
      </c>
      <c r="R2425" t="inlineStr"/>
      <c r="S2425" t="inlineStr"/>
      <c r="T2425" t="inlineStr"/>
      <c r="U2425" t="n">
        <v>0</v>
      </c>
      <c r="V2425" t="n">
        <v>500000000</v>
      </c>
      <c r="W2425" t="inlineStr"/>
      <c r="X2425" t="inlineStr">
        <is>
          <t>libre</t>
        </is>
      </c>
    </row>
    <row r="2426" ht="15" customHeight="1" s="1003">
      <c r="A2426" s="1019" t="inlineStr">
        <is>
          <t>Fabrication d'ingrédients</t>
        </is>
      </c>
      <c r="B2426" t="inlineStr">
        <is>
          <t>MPV</t>
        </is>
      </c>
      <c r="C2426" t="inlineStr">
        <is>
          <t>kt</t>
        </is>
      </c>
      <c r="D2426" t="inlineStr">
        <is>
          <t>France</t>
        </is>
      </c>
      <c r="E2426" t="inlineStr">
        <is>
          <t>2019-20</t>
        </is>
      </c>
      <c r="F2426" t="inlineStr">
        <is>
          <t>Colza</t>
        </is>
      </c>
      <c r="G2426" t="inlineStr"/>
      <c r="H2426" t="inlineStr"/>
      <c r="I2426" t="inlineStr"/>
      <c r="J2426" t="inlineStr"/>
      <c r="K2426" t="inlineStr"/>
      <c r="L2426" t="inlineStr"/>
      <c r="M2426" t="inlineStr"/>
      <c r="N2426" t="inlineStr"/>
      <c r="O2426" t="n">
        <v>-0</v>
      </c>
      <c r="P2426" t="n">
        <v>0</v>
      </c>
      <c r="Q2426" t="n">
        <v>-0</v>
      </c>
      <c r="R2426" t="inlineStr"/>
      <c r="S2426" t="inlineStr"/>
      <c r="T2426" t="inlineStr"/>
      <c r="U2426" t="n">
        <v>0</v>
      </c>
      <c r="V2426" t="n">
        <v>500000000</v>
      </c>
      <c r="W2426" t="inlineStr"/>
      <c r="X2426" t="inlineStr">
        <is>
          <t>libre</t>
        </is>
      </c>
    </row>
    <row r="2427" ht="15" customHeight="1" s="1003">
      <c r="A2427" s="1019" t="inlineStr">
        <is>
          <t>Ecart statistique</t>
        </is>
      </c>
      <c r="B2427" t="inlineStr">
        <is>
          <t>Graines collectées</t>
        </is>
      </c>
      <c r="C2427" t="inlineStr">
        <is>
          <t>kt</t>
        </is>
      </c>
      <c r="D2427" t="inlineStr">
        <is>
          <t>France</t>
        </is>
      </c>
      <c r="E2427" t="inlineStr">
        <is>
          <t>2019-20</t>
        </is>
      </c>
      <c r="F2427" t="inlineStr">
        <is>
          <t>Colza</t>
        </is>
      </c>
      <c r="G2427" t="inlineStr"/>
      <c r="H2427" t="inlineStr"/>
      <c r="I2427" t="inlineStr"/>
      <c r="J2427" t="inlineStr"/>
      <c r="K2427" t="inlineStr"/>
      <c r="L2427" t="inlineStr"/>
      <c r="M2427" t="inlineStr"/>
      <c r="N2427" t="inlineStr"/>
      <c r="O2427" t="n">
        <v>-0</v>
      </c>
      <c r="P2427" t="inlineStr"/>
      <c r="Q2427" t="inlineStr"/>
      <c r="R2427" t="n">
        <v>0</v>
      </c>
      <c r="S2427" t="n">
        <v>0</v>
      </c>
      <c r="T2427" t="inlineStr"/>
      <c r="U2427" t="n">
        <v>0</v>
      </c>
      <c r="V2427" t="n">
        <v>500000000</v>
      </c>
      <c r="W2427" t="n">
        <v>0</v>
      </c>
      <c r="X2427" t="inlineStr">
        <is>
          <t>mesuré</t>
        </is>
      </c>
    </row>
    <row r="2428" ht="15" customHeight="1" s="1003">
      <c r="A2428" s="1019" t="inlineStr">
        <is>
          <t>Ecart statistique</t>
        </is>
      </c>
      <c r="B2428" t="inlineStr">
        <is>
          <t>Olives</t>
        </is>
      </c>
      <c r="C2428" t="inlineStr">
        <is>
          <t>kt</t>
        </is>
      </c>
      <c r="D2428" t="inlineStr">
        <is>
          <t>France</t>
        </is>
      </c>
      <c r="E2428" t="inlineStr">
        <is>
          <t>2019-20</t>
        </is>
      </c>
      <c r="F2428" t="inlineStr">
        <is>
          <t>Colza</t>
        </is>
      </c>
      <c r="G2428" t="inlineStr"/>
      <c r="H2428" t="inlineStr"/>
      <c r="I2428" t="inlineStr"/>
      <c r="J2428" t="inlineStr"/>
      <c r="K2428" t="inlineStr"/>
      <c r="L2428" t="inlineStr"/>
      <c r="M2428" t="inlineStr"/>
      <c r="N2428" t="inlineStr"/>
      <c r="O2428" t="n">
        <v>-0</v>
      </c>
      <c r="P2428" t="n">
        <v>0</v>
      </c>
      <c r="Q2428" t="n">
        <v>500000000</v>
      </c>
      <c r="R2428" t="inlineStr"/>
      <c r="S2428" t="inlineStr"/>
      <c r="T2428" t="inlineStr"/>
      <c r="U2428" t="n">
        <v>0</v>
      </c>
      <c r="V2428" t="n">
        <v>500000000</v>
      </c>
      <c r="W2428" t="inlineStr"/>
      <c r="X2428" t="inlineStr">
        <is>
          <t>libre unbounded</t>
        </is>
      </c>
    </row>
    <row r="2429" ht="15" customHeight="1" s="1003">
      <c r="A2429" s="1019" t="inlineStr">
        <is>
          <t>Ecart statistique</t>
        </is>
      </c>
      <c r="B2429" t="inlineStr">
        <is>
          <t>Fabrication de produits alimentaires</t>
        </is>
      </c>
      <c r="C2429" t="inlineStr">
        <is>
          <t>kt</t>
        </is>
      </c>
      <c r="D2429" t="inlineStr">
        <is>
          <t>France</t>
        </is>
      </c>
      <c r="E2429" t="inlineStr">
        <is>
          <t>2019-20</t>
        </is>
      </c>
      <c r="F2429" t="inlineStr">
        <is>
          <t>Colza</t>
        </is>
      </c>
      <c r="G2429" t="inlineStr"/>
      <c r="H2429" t="inlineStr"/>
      <c r="I2429" t="inlineStr"/>
      <c r="J2429" t="inlineStr"/>
      <c r="K2429" t="inlineStr"/>
      <c r="L2429" t="inlineStr"/>
      <c r="M2429" t="inlineStr"/>
      <c r="N2429" t="inlineStr"/>
      <c r="O2429" t="n">
        <v>-0</v>
      </c>
      <c r="P2429" t="inlineStr"/>
      <c r="Q2429" t="inlineStr"/>
      <c r="R2429" t="n">
        <v>0</v>
      </c>
      <c r="S2429" t="n">
        <v>0</v>
      </c>
      <c r="T2429" t="inlineStr"/>
      <c r="U2429" t="n">
        <v>0</v>
      </c>
      <c r="V2429" t="n">
        <v>500000000</v>
      </c>
      <c r="W2429" t="n">
        <v>0</v>
      </c>
      <c r="X2429" t="inlineStr">
        <is>
          <t>mesuré</t>
        </is>
      </c>
    </row>
    <row r="2430" ht="15" customHeight="1" s="1003">
      <c r="A2430" s="1019" t="inlineStr">
        <is>
          <t>Ecart statistique</t>
        </is>
      </c>
      <c r="B2430" t="inlineStr">
        <is>
          <t>Olives de table</t>
        </is>
      </c>
      <c r="C2430" t="inlineStr">
        <is>
          <t>kt</t>
        </is>
      </c>
      <c r="D2430" t="inlineStr">
        <is>
          <t>France</t>
        </is>
      </c>
      <c r="E2430" t="inlineStr">
        <is>
          <t>2019-20</t>
        </is>
      </c>
      <c r="F2430" t="inlineStr">
        <is>
          <t>Colza</t>
        </is>
      </c>
      <c r="G2430" t="inlineStr"/>
      <c r="H2430" t="inlineStr"/>
      <c r="I2430" t="inlineStr"/>
      <c r="J2430" t="inlineStr"/>
      <c r="K2430" t="inlineStr"/>
      <c r="L2430" t="inlineStr"/>
      <c r="M2430" t="inlineStr"/>
      <c r="N2430" t="inlineStr"/>
      <c r="O2430" t="n">
        <v>-0</v>
      </c>
      <c r="P2430" t="n">
        <v>0</v>
      </c>
      <c r="Q2430" t="n">
        <v>500000000</v>
      </c>
      <c r="R2430" t="inlineStr"/>
      <c r="S2430" t="inlineStr"/>
      <c r="T2430" t="inlineStr"/>
      <c r="U2430" t="n">
        <v>0</v>
      </c>
      <c r="V2430" t="n">
        <v>500000000</v>
      </c>
      <c r="W2430" t="inlineStr"/>
      <c r="X2430" t="inlineStr">
        <is>
          <t>libre unbounded</t>
        </is>
      </c>
    </row>
    <row r="2431" ht="15" customHeight="1" s="1003">
      <c r="A2431" s="1019" t="inlineStr">
        <is>
          <t>Import</t>
        </is>
      </c>
      <c r="B2431" t="inlineStr">
        <is>
          <t>Huile</t>
        </is>
      </c>
      <c r="C2431" t="inlineStr">
        <is>
          <t>kt</t>
        </is>
      </c>
      <c r="D2431" t="inlineStr">
        <is>
          <t>France</t>
        </is>
      </c>
      <c r="E2431" t="inlineStr">
        <is>
          <t>2019-20</t>
        </is>
      </c>
      <c r="F2431" t="inlineStr">
        <is>
          <t>Colza</t>
        </is>
      </c>
      <c r="G2431" t="inlineStr"/>
      <c r="H2431" t="inlineStr">
        <is>
          <t>Importation d'huile = 104 kt (Douanes françaises - Eurostat)</t>
        </is>
      </c>
      <c r="I2431" t="inlineStr">
        <is>
          <t>Douanes françaises - Eurostat</t>
        </is>
      </c>
      <c r="J2431" t="inlineStr"/>
      <c r="K2431" t="inlineStr">
        <is>
          <t>Volume</t>
        </is>
      </c>
      <c r="L2431" t="inlineStr">
        <is>
          <t>Importation d'huile</t>
        </is>
      </c>
      <c r="M2431" t="inlineStr">
        <is>
          <t>Echanges annuels - EUROSTAT</t>
        </is>
      </c>
      <c r="N2431" t="inlineStr"/>
      <c r="O2431" t="n">
        <v>104</v>
      </c>
      <c r="P2431" t="inlineStr"/>
      <c r="Q2431" t="inlineStr"/>
      <c r="R2431" t="n">
        <v>104.32</v>
      </c>
      <c r="S2431" t="n">
        <v>5.22</v>
      </c>
      <c r="T2431" t="n">
        <v>0.1</v>
      </c>
      <c r="U2431" t="n">
        <v>0</v>
      </c>
      <c r="V2431" t="n">
        <v>500000000</v>
      </c>
      <c r="W2431" t="n">
        <v>0</v>
      </c>
      <c r="X2431" t="inlineStr">
        <is>
          <t>mesuré</t>
        </is>
      </c>
    </row>
    <row r="2432" ht="15" customHeight="1" s="1003">
      <c r="A2432" s="1019" t="inlineStr">
        <is>
          <t>Import</t>
        </is>
      </c>
      <c r="B2432" t="inlineStr">
        <is>
          <t>Tourteaux</t>
        </is>
      </c>
      <c r="C2432" t="inlineStr">
        <is>
          <t>kt</t>
        </is>
      </c>
      <c r="D2432" t="inlineStr">
        <is>
          <t>France</t>
        </is>
      </c>
      <c r="E2432" t="inlineStr">
        <is>
          <t>2019-20</t>
        </is>
      </c>
      <c r="F2432" t="inlineStr">
        <is>
          <t>Colza</t>
        </is>
      </c>
      <c r="G2432" t="inlineStr"/>
      <c r="H2432" t="inlineStr">
        <is>
          <t>Importation de tourteaux = 526 kt (Douanes françaises - Eurostat)</t>
        </is>
      </c>
      <c r="I2432" t="inlineStr">
        <is>
          <t>Douanes françaises - Eurostat</t>
        </is>
      </c>
      <c r="J2432" t="inlineStr"/>
      <c r="K2432" t="inlineStr">
        <is>
          <t>Volume</t>
        </is>
      </c>
      <c r="L2432" t="inlineStr">
        <is>
          <t>Importation de tourteaux</t>
        </is>
      </c>
      <c r="M2432" t="inlineStr">
        <is>
          <t>Echanges annuels - EUROSTAT</t>
        </is>
      </c>
      <c r="N2432" t="inlineStr"/>
      <c r="O2432" t="n">
        <v>526</v>
      </c>
      <c r="P2432" t="inlineStr"/>
      <c r="Q2432" t="inlineStr"/>
      <c r="R2432" t="n">
        <v>526.16</v>
      </c>
      <c r="S2432" t="n">
        <v>26.31</v>
      </c>
      <c r="T2432" t="n">
        <v>0.1</v>
      </c>
      <c r="U2432" t="n">
        <v>0</v>
      </c>
      <c r="V2432" t="n">
        <v>500000000</v>
      </c>
      <c r="W2432" t="n">
        <v>0</v>
      </c>
      <c r="X2432" t="inlineStr">
        <is>
          <t>mesuré</t>
        </is>
      </c>
    </row>
    <row r="2433" ht="15" customHeight="1" s="1003">
      <c r="A2433" s="1019" t="inlineStr">
        <is>
          <t>Import</t>
        </is>
      </c>
      <c r="B2433" t="inlineStr">
        <is>
          <t>Olives</t>
        </is>
      </c>
      <c r="C2433" t="inlineStr">
        <is>
          <t>kt</t>
        </is>
      </c>
      <c r="D2433" t="inlineStr">
        <is>
          <t>France</t>
        </is>
      </c>
      <c r="E2433" t="inlineStr">
        <is>
          <t>2019-20</t>
        </is>
      </c>
      <c r="F2433" t="inlineStr">
        <is>
          <t>Colza</t>
        </is>
      </c>
      <c r="G2433" t="inlineStr"/>
      <c r="H2433" t="inlineStr"/>
      <c r="I2433" t="inlineStr"/>
      <c r="J2433" t="inlineStr"/>
      <c r="K2433" t="inlineStr"/>
      <c r="L2433" t="inlineStr"/>
      <c r="M2433" t="inlineStr"/>
      <c r="N2433" t="inlineStr"/>
      <c r="O2433" t="n">
        <v>-0</v>
      </c>
      <c r="P2433" t="n">
        <v>0</v>
      </c>
      <c r="Q2433" t="n">
        <v>500000000</v>
      </c>
      <c r="R2433" t="inlineStr"/>
      <c r="S2433" t="inlineStr"/>
      <c r="T2433" t="inlineStr"/>
      <c r="U2433" t="n">
        <v>0</v>
      </c>
      <c r="V2433" t="n">
        <v>500000000</v>
      </c>
      <c r="W2433" t="inlineStr"/>
      <c r="X2433" t="inlineStr">
        <is>
          <t>libre unbounded</t>
        </is>
      </c>
    </row>
    <row r="2434" ht="15" customHeight="1" s="1003">
      <c r="A2434" s="1019" t="inlineStr">
        <is>
          <t>Import</t>
        </is>
      </c>
      <c r="B2434" t="inlineStr">
        <is>
          <t>Huile d'olive</t>
        </is>
      </c>
      <c r="C2434" t="inlineStr">
        <is>
          <t>kt</t>
        </is>
      </c>
      <c r="D2434" t="inlineStr">
        <is>
          <t>France</t>
        </is>
      </c>
      <c r="E2434" t="inlineStr">
        <is>
          <t>2019-20</t>
        </is>
      </c>
      <c r="F2434" t="inlineStr">
        <is>
          <t>Colza</t>
        </is>
      </c>
      <c r="G2434" t="inlineStr"/>
      <c r="H2434" t="inlineStr"/>
      <c r="I2434" t="inlineStr"/>
      <c r="J2434" t="inlineStr"/>
      <c r="K2434" t="inlineStr"/>
      <c r="L2434" t="inlineStr"/>
      <c r="M2434" t="inlineStr"/>
      <c r="N2434" t="inlineStr"/>
      <c r="O2434" t="n">
        <v>-0</v>
      </c>
      <c r="P2434" t="n">
        <v>0</v>
      </c>
      <c r="Q2434" t="n">
        <v>500000000</v>
      </c>
      <c r="R2434" t="inlineStr"/>
      <c r="S2434" t="inlineStr"/>
      <c r="T2434" t="inlineStr"/>
      <c r="U2434" t="n">
        <v>0</v>
      </c>
      <c r="V2434" t="n">
        <v>500000000</v>
      </c>
      <c r="W2434" t="inlineStr"/>
      <c r="X2434" t="inlineStr">
        <is>
          <t>libre unbounded</t>
        </is>
      </c>
    </row>
    <row r="2435" ht="15" customHeight="1" s="1003">
      <c r="A2435" s="1019" t="inlineStr">
        <is>
          <t>Import</t>
        </is>
      </c>
      <c r="B2435" t="inlineStr">
        <is>
          <t>Grignons d'olive</t>
        </is>
      </c>
      <c r="C2435" t="inlineStr">
        <is>
          <t>kt</t>
        </is>
      </c>
      <c r="D2435" t="inlineStr">
        <is>
          <t>France</t>
        </is>
      </c>
      <c r="E2435" t="inlineStr">
        <is>
          <t>2019-20</t>
        </is>
      </c>
      <c r="F2435" t="inlineStr">
        <is>
          <t>Colza</t>
        </is>
      </c>
      <c r="G2435" t="inlineStr"/>
      <c r="H2435" t="inlineStr"/>
      <c r="I2435" t="inlineStr"/>
      <c r="J2435" t="inlineStr"/>
      <c r="K2435" t="inlineStr"/>
      <c r="L2435" t="inlineStr"/>
      <c r="M2435" t="inlineStr"/>
      <c r="N2435" t="inlineStr"/>
      <c r="O2435" t="n">
        <v>-0</v>
      </c>
      <c r="P2435" t="n">
        <v>0</v>
      </c>
      <c r="Q2435" t="n">
        <v>500000000</v>
      </c>
      <c r="R2435" t="inlineStr"/>
      <c r="S2435" t="inlineStr"/>
      <c r="T2435" t="inlineStr"/>
      <c r="U2435" t="n">
        <v>0</v>
      </c>
      <c r="V2435" t="n">
        <v>500000000</v>
      </c>
      <c r="W2435" t="inlineStr"/>
      <c r="X2435" t="inlineStr">
        <is>
          <t>libre unbounded</t>
        </is>
      </c>
    </row>
    <row r="2436" ht="15" customHeight="1" s="1003">
      <c r="A2436" s="1019" t="inlineStr">
        <is>
          <t>Import</t>
        </is>
      </c>
      <c r="B2436" t="inlineStr">
        <is>
          <t>Olives de table</t>
        </is>
      </c>
      <c r="C2436" t="inlineStr">
        <is>
          <t>kt</t>
        </is>
      </c>
      <c r="D2436" t="inlineStr">
        <is>
          <t>France</t>
        </is>
      </c>
      <c r="E2436" t="inlineStr">
        <is>
          <t>2019-20</t>
        </is>
      </c>
      <c r="F2436" t="inlineStr">
        <is>
          <t>Colza</t>
        </is>
      </c>
      <c r="G2436" t="inlineStr"/>
      <c r="H2436" t="inlineStr"/>
      <c r="I2436" t="inlineStr"/>
      <c r="J2436" t="inlineStr"/>
      <c r="K2436" t="inlineStr"/>
      <c r="L2436" t="inlineStr"/>
      <c r="M2436" t="inlineStr"/>
      <c r="N2436" t="inlineStr"/>
      <c r="O2436" t="n">
        <v>-0</v>
      </c>
      <c r="P2436" t="n">
        <v>0</v>
      </c>
      <c r="Q2436" t="n">
        <v>500000000</v>
      </c>
      <c r="R2436" t="inlineStr"/>
      <c r="S2436" t="inlineStr"/>
      <c r="T2436" t="inlineStr"/>
      <c r="U2436" t="n">
        <v>0</v>
      </c>
      <c r="V2436" t="n">
        <v>500000000</v>
      </c>
      <c r="W2436" t="inlineStr"/>
      <c r="X2436" t="inlineStr">
        <is>
          <t>libre unbounded</t>
        </is>
      </c>
    </row>
    <row r="2437" ht="15" customHeight="1" s="1003">
      <c r="A2437" s="1019" t="inlineStr">
        <is>
          <t>Import</t>
        </is>
      </c>
      <c r="B2437" t="inlineStr">
        <is>
          <t>Graines collectées</t>
        </is>
      </c>
      <c r="C2437" t="inlineStr">
        <is>
          <t>kt</t>
        </is>
      </c>
      <c r="D2437" t="inlineStr">
        <is>
          <t>France</t>
        </is>
      </c>
      <c r="E2437" t="inlineStr">
        <is>
          <t>2019-20</t>
        </is>
      </c>
      <c r="F2437" t="inlineStr">
        <is>
          <t>Colza</t>
        </is>
      </c>
      <c r="G2437" t="inlineStr"/>
      <c r="H2437" t="inlineStr">
        <is>
          <t>Importation de graines = 1593 kt (Douanes françaises - Eurostat)</t>
        </is>
      </c>
      <c r="I2437" t="inlineStr">
        <is>
          <t>Douanes françaises - Eurostat</t>
        </is>
      </c>
      <c r="J2437" t="inlineStr"/>
      <c r="K2437" t="inlineStr">
        <is>
          <t>Volume</t>
        </is>
      </c>
      <c r="L2437" t="inlineStr">
        <is>
          <t>Importation de graines</t>
        </is>
      </c>
      <c r="M2437" t="inlineStr">
        <is>
          <t>Echanges mensuels - EUROSTAT</t>
        </is>
      </c>
      <c r="N2437" t="inlineStr"/>
      <c r="O2437" t="n">
        <v>1590</v>
      </c>
      <c r="P2437" t="inlineStr"/>
      <c r="Q2437" t="inlineStr"/>
      <c r="R2437" t="n">
        <v>1592.68</v>
      </c>
      <c r="S2437" t="n">
        <v>79.63</v>
      </c>
      <c r="T2437" t="n">
        <v>0.1</v>
      </c>
      <c r="U2437" t="n">
        <v>0</v>
      </c>
      <c r="V2437" t="n">
        <v>500000000</v>
      </c>
      <c r="W2437" t="n">
        <v>0</v>
      </c>
      <c r="X2437" t="inlineStr">
        <is>
          <t>mesuré</t>
        </is>
      </c>
    </row>
    <row r="2438" ht="15" customHeight="1" s="1003">
      <c r="A2438" s="1019" t="inlineStr">
        <is>
          <t>Graines récoltées</t>
        </is>
      </c>
      <c r="B2438" t="inlineStr">
        <is>
          <t>Ferme</t>
        </is>
      </c>
      <c r="C2438" t="inlineStr">
        <is>
          <t>kt</t>
        </is>
      </c>
      <c r="D2438" t="inlineStr">
        <is>
          <t>France</t>
        </is>
      </c>
      <c r="E2438" t="inlineStr">
        <is>
          <t>2019-20</t>
        </is>
      </c>
      <c r="F2438" t="inlineStr">
        <is>
          <t>Tournesol</t>
        </is>
      </c>
      <c r="G2438" t="inlineStr"/>
      <c r="H2438" t="inlineStr"/>
      <c r="I2438" t="inlineStr"/>
      <c r="J2438" t="inlineStr"/>
      <c r="K2438" t="inlineStr"/>
      <c r="L2438" t="inlineStr"/>
      <c r="M2438" t="inlineStr"/>
      <c r="N2438" t="inlineStr"/>
      <c r="O2438" t="n">
        <v>123</v>
      </c>
      <c r="P2438" t="inlineStr"/>
      <c r="Q2438" t="inlineStr"/>
      <c r="R2438" t="inlineStr"/>
      <c r="S2438" t="inlineStr"/>
      <c r="T2438" t="inlineStr"/>
      <c r="U2438" t="n">
        <v>0</v>
      </c>
      <c r="V2438" t="n">
        <v>500000000</v>
      </c>
      <c r="W2438" t="inlineStr"/>
      <c r="X2438" t="inlineStr">
        <is>
          <t>déterminé</t>
        </is>
      </c>
    </row>
    <row r="2439" ht="15" customHeight="1" s="1003">
      <c r="A2439" s="1019" t="inlineStr">
        <is>
          <t>Graines récoltées</t>
        </is>
      </c>
      <c r="B2439" t="inlineStr">
        <is>
          <t>OS</t>
        </is>
      </c>
      <c r="C2439" t="inlineStr">
        <is>
          <t>kt</t>
        </is>
      </c>
      <c r="D2439" t="inlineStr">
        <is>
          <t>France</t>
        </is>
      </c>
      <c r="E2439" t="inlineStr">
        <is>
          <t>2019-20</t>
        </is>
      </c>
      <c r="F2439" t="inlineStr">
        <is>
          <t>Tournesol</t>
        </is>
      </c>
      <c r="G2439" t="inlineStr">
        <is>
          <t>Collecte = 1175 kt (Bilans par campagne - FranceAgriMer)</t>
        </is>
      </c>
      <c r="H2439" t="inlineStr"/>
      <c r="I2439" t="inlineStr">
        <is>
          <t>Bilans par campagne - FranceAgriMer</t>
        </is>
      </c>
      <c r="J2439" t="inlineStr"/>
      <c r="K2439" t="inlineStr">
        <is>
          <t>Volume</t>
        </is>
      </c>
      <c r="L2439" t="inlineStr">
        <is>
          <t>Collecte</t>
        </is>
      </c>
      <c r="M2439" t="inlineStr">
        <is>
          <t>BIlans Tournesol - FAM</t>
        </is>
      </c>
      <c r="N2439" t="inlineStr"/>
      <c r="O2439" t="n">
        <v>1170</v>
      </c>
      <c r="P2439" t="inlineStr"/>
      <c r="Q2439" t="inlineStr"/>
      <c r="R2439" t="n">
        <v>1174.74</v>
      </c>
      <c r="S2439" t="n">
        <v>58.74</v>
      </c>
      <c r="T2439" t="n">
        <v>0.1</v>
      </c>
      <c r="U2439" t="n">
        <v>0</v>
      </c>
      <c r="V2439" t="n">
        <v>500000000</v>
      </c>
      <c r="W2439" t="n">
        <v>0</v>
      </c>
      <c r="X2439" t="inlineStr">
        <is>
          <t>redondant</t>
        </is>
      </c>
    </row>
    <row r="2440" ht="15" customHeight="1" s="1003">
      <c r="A2440" s="1019" t="inlineStr">
        <is>
          <t>Olives</t>
        </is>
      </c>
      <c r="B2440" t="inlineStr">
        <is>
          <t>Export</t>
        </is>
      </c>
      <c r="C2440" t="inlineStr">
        <is>
          <t>kt</t>
        </is>
      </c>
      <c r="D2440" t="inlineStr">
        <is>
          <t>France</t>
        </is>
      </c>
      <c r="E2440" t="inlineStr">
        <is>
          <t>2019-20</t>
        </is>
      </c>
      <c r="F2440" t="inlineStr">
        <is>
          <t>Tournesol</t>
        </is>
      </c>
      <c r="G2440" t="inlineStr"/>
      <c r="H2440" t="inlineStr"/>
      <c r="I2440" t="inlineStr"/>
      <c r="J2440" t="inlineStr"/>
      <c r="K2440" t="inlineStr"/>
      <c r="L2440" t="inlineStr"/>
      <c r="M2440" t="inlineStr"/>
      <c r="N2440" t="inlineStr"/>
      <c r="O2440" t="n">
        <v>-0</v>
      </c>
      <c r="P2440" t="n">
        <v>0</v>
      </c>
      <c r="Q2440" t="n">
        <v>500000000</v>
      </c>
      <c r="R2440" t="inlineStr"/>
      <c r="S2440" t="inlineStr"/>
      <c r="T2440" t="inlineStr"/>
      <c r="U2440" t="n">
        <v>0</v>
      </c>
      <c r="V2440" t="n">
        <v>500000000</v>
      </c>
      <c r="W2440" t="inlineStr"/>
      <c r="X2440" t="inlineStr">
        <is>
          <t>libre unbounded</t>
        </is>
      </c>
    </row>
    <row r="2441" ht="15" customHeight="1" s="1003">
      <c r="A2441" s="1019" t="inlineStr">
        <is>
          <t>Olives</t>
        </is>
      </c>
      <c r="B2441" t="inlineStr">
        <is>
          <t>Moulin</t>
        </is>
      </c>
      <c r="C2441" t="inlineStr">
        <is>
          <t>kt</t>
        </is>
      </c>
      <c r="D2441" t="inlineStr">
        <is>
          <t>France</t>
        </is>
      </c>
      <c r="E2441" t="inlineStr">
        <is>
          <t>2019-20</t>
        </is>
      </c>
      <c r="F2441" t="inlineStr">
        <is>
          <t>Tournesol</t>
        </is>
      </c>
      <c r="G2441" t="inlineStr"/>
      <c r="H2441" t="inlineStr"/>
      <c r="I2441" t="inlineStr"/>
      <c r="J2441" t="inlineStr"/>
      <c r="K2441" t="inlineStr"/>
      <c r="L2441" t="inlineStr"/>
      <c r="M2441" t="inlineStr"/>
      <c r="N2441" t="inlineStr"/>
      <c r="O2441" t="n">
        <v>-0</v>
      </c>
      <c r="P2441" t="n">
        <v>0</v>
      </c>
      <c r="Q2441" t="n">
        <v>500000000</v>
      </c>
      <c r="R2441" t="inlineStr"/>
      <c r="S2441" t="inlineStr"/>
      <c r="T2441" t="inlineStr"/>
      <c r="U2441" t="n">
        <v>0</v>
      </c>
      <c r="V2441" t="n">
        <v>500000000</v>
      </c>
      <c r="W2441" t="inlineStr"/>
      <c r="X2441" t="inlineStr">
        <is>
          <t>libre unbounded</t>
        </is>
      </c>
    </row>
    <row r="2442" ht="15" customHeight="1" s="1003">
      <c r="A2442" s="1019" t="inlineStr">
        <is>
          <t>Olives</t>
        </is>
      </c>
      <c r="B2442" t="inlineStr">
        <is>
          <t>Conservation ou préparation d'olives</t>
        </is>
      </c>
      <c r="C2442" t="inlineStr">
        <is>
          <t>kt</t>
        </is>
      </c>
      <c r="D2442" t="inlineStr">
        <is>
          <t>France</t>
        </is>
      </c>
      <c r="E2442" t="inlineStr">
        <is>
          <t>2019-20</t>
        </is>
      </c>
      <c r="F2442" t="inlineStr">
        <is>
          <t>Tournesol</t>
        </is>
      </c>
      <c r="G2442" t="inlineStr"/>
      <c r="H2442" t="inlineStr"/>
      <c r="I2442" t="inlineStr"/>
      <c r="J2442" t="inlineStr"/>
      <c r="K2442" t="inlineStr"/>
      <c r="L2442" t="inlineStr"/>
      <c r="M2442" t="inlineStr"/>
      <c r="N2442" t="inlineStr"/>
      <c r="O2442" t="n">
        <v>-0</v>
      </c>
      <c r="P2442" t="n">
        <v>0</v>
      </c>
      <c r="Q2442" t="n">
        <v>500000000</v>
      </c>
      <c r="R2442" t="inlineStr"/>
      <c r="S2442" t="inlineStr"/>
      <c r="T2442" t="inlineStr"/>
      <c r="U2442" t="n">
        <v>0</v>
      </c>
      <c r="V2442" t="n">
        <v>500000000</v>
      </c>
      <c r="W2442" t="inlineStr"/>
      <c r="X2442" t="inlineStr">
        <is>
          <t>libre unbounded</t>
        </is>
      </c>
    </row>
    <row r="2443" ht="15" customHeight="1" s="1003">
      <c r="A2443" s="1019" t="inlineStr">
        <is>
          <t>Olives</t>
        </is>
      </c>
      <c r="B2443" t="inlineStr">
        <is>
          <t>Ecart statistique</t>
        </is>
      </c>
      <c r="C2443" t="inlineStr">
        <is>
          <t>kt</t>
        </is>
      </c>
      <c r="D2443" t="inlineStr">
        <is>
          <t>France</t>
        </is>
      </c>
      <c r="E2443" t="inlineStr">
        <is>
          <t>2019-20</t>
        </is>
      </c>
      <c r="F2443" t="inlineStr">
        <is>
          <t>Tournesol</t>
        </is>
      </c>
      <c r="G2443" t="inlineStr"/>
      <c r="H2443" t="inlineStr"/>
      <c r="I2443" t="inlineStr"/>
      <c r="J2443" t="inlineStr"/>
      <c r="K2443" t="inlineStr"/>
      <c r="L2443" t="inlineStr"/>
      <c r="M2443" t="inlineStr"/>
      <c r="N2443" t="inlineStr"/>
      <c r="O2443" t="n">
        <v>-0</v>
      </c>
      <c r="P2443" t="n">
        <v>0</v>
      </c>
      <c r="Q2443" t="n">
        <v>500000000</v>
      </c>
      <c r="R2443" t="inlineStr"/>
      <c r="S2443" t="inlineStr"/>
      <c r="T2443" t="inlineStr"/>
      <c r="U2443" t="n">
        <v>0</v>
      </c>
      <c r="V2443" t="n">
        <v>500000000</v>
      </c>
      <c r="W2443" t="inlineStr"/>
      <c r="X2443" t="inlineStr">
        <is>
          <t>libre unbounded</t>
        </is>
      </c>
    </row>
    <row r="2444" ht="15" customHeight="1" s="1003">
      <c r="A2444" s="1019" t="inlineStr">
        <is>
          <t>Graines autoconsommées</t>
        </is>
      </c>
      <c r="B2444" t="inlineStr">
        <is>
          <t>Hors FAB</t>
        </is>
      </c>
      <c r="C2444" t="inlineStr">
        <is>
          <t>kt</t>
        </is>
      </c>
      <c r="D2444" t="inlineStr">
        <is>
          <t>France</t>
        </is>
      </c>
      <c r="E2444" t="inlineStr">
        <is>
          <t>2019-20</t>
        </is>
      </c>
      <c r="F2444" t="inlineStr">
        <is>
          <t>Tournesol</t>
        </is>
      </c>
      <c r="G2444" t="inlineStr"/>
      <c r="H2444" t="inlineStr"/>
      <c r="I2444" t="inlineStr"/>
      <c r="J2444" t="inlineStr">
        <is>
          <t>Le reste des graines autoconsommées est consommé en alimentation animale rente hors FAB</t>
        </is>
      </c>
      <c r="K2444" t="inlineStr"/>
      <c r="L2444" t="inlineStr">
        <is>
          <t>Consommation de graines à la ferme directement</t>
        </is>
      </c>
      <c r="M2444" t="inlineStr"/>
      <c r="N2444" t="inlineStr"/>
      <c r="O2444" t="n">
        <v>123</v>
      </c>
      <c r="P2444" t="inlineStr"/>
      <c r="Q2444" t="inlineStr"/>
      <c r="R2444" t="inlineStr"/>
      <c r="S2444" t="inlineStr"/>
      <c r="T2444" t="inlineStr"/>
      <c r="U2444" t="n">
        <v>0</v>
      </c>
      <c r="V2444" t="n">
        <v>500000000</v>
      </c>
      <c r="W2444" t="inlineStr"/>
      <c r="X2444" t="inlineStr">
        <is>
          <t>déterminé</t>
        </is>
      </c>
    </row>
    <row r="2445" ht="15" customHeight="1" s="1003">
      <c r="A2445" s="1019" t="inlineStr">
        <is>
          <t>Graines autoconsommées</t>
        </is>
      </c>
      <c r="B2445" t="inlineStr">
        <is>
          <t>Vente directe et autoconsommation</t>
        </is>
      </c>
      <c r="C2445" t="inlineStr">
        <is>
          <t>kt</t>
        </is>
      </c>
      <c r="D2445" t="inlineStr">
        <is>
          <t>France</t>
        </is>
      </c>
      <c r="E2445" t="inlineStr">
        <is>
          <t>2019-20</t>
        </is>
      </c>
      <c r="F2445" t="inlineStr">
        <is>
          <t>Tournesol</t>
        </is>
      </c>
      <c r="G2445" t="inlineStr"/>
      <c r="H2445" t="inlineStr"/>
      <c r="I2445" t="inlineStr"/>
      <c r="J2445" t="inlineStr">
        <is>
          <t>Pas de consommation de graines en alimentation humaine</t>
        </is>
      </c>
      <c r="K2445" t="inlineStr"/>
      <c r="L2445" t="inlineStr">
        <is>
          <t>Consommation de graines à la ferme directement</t>
        </is>
      </c>
      <c r="M2445" t="inlineStr"/>
      <c r="N2445" t="inlineStr"/>
      <c r="O2445" t="n">
        <v>0</v>
      </c>
      <c r="P2445" t="inlineStr"/>
      <c r="Q2445" t="inlineStr"/>
      <c r="R2445" t="n">
        <v>0</v>
      </c>
      <c r="S2445" t="n">
        <v>0</v>
      </c>
      <c r="T2445" t="inlineStr"/>
      <c r="U2445" t="n">
        <v>0</v>
      </c>
      <c r="V2445" t="n">
        <v>500000000</v>
      </c>
      <c r="W2445" t="n">
        <v>0</v>
      </c>
      <c r="X2445" t="inlineStr">
        <is>
          <t>mesuré</t>
        </is>
      </c>
    </row>
    <row r="2446" ht="15" customHeight="1" s="1003">
      <c r="A2446" s="1019" t="inlineStr">
        <is>
          <t>Graines autoconsommées</t>
        </is>
      </c>
      <c r="B2446" t="inlineStr">
        <is>
          <t>Alimentation humaine</t>
        </is>
      </c>
      <c r="C2446" t="inlineStr">
        <is>
          <t>kt</t>
        </is>
      </c>
      <c r="D2446" t="inlineStr">
        <is>
          <t>France</t>
        </is>
      </c>
      <c r="E2446" t="inlineStr">
        <is>
          <t>2019-20</t>
        </is>
      </c>
      <c r="F2446" t="inlineStr">
        <is>
          <t>Tournesol</t>
        </is>
      </c>
      <c r="G2446" t="inlineStr"/>
      <c r="H2446" t="inlineStr"/>
      <c r="I2446" t="inlineStr"/>
      <c r="J2446" t="inlineStr"/>
      <c r="K2446" t="inlineStr"/>
      <c r="L2446" t="inlineStr"/>
      <c r="M2446" t="inlineStr"/>
      <c r="N2446" t="inlineStr"/>
      <c r="O2446" t="n">
        <v>0</v>
      </c>
      <c r="P2446" t="inlineStr"/>
      <c r="Q2446" t="inlineStr"/>
      <c r="R2446" t="inlineStr"/>
      <c r="S2446" t="inlineStr"/>
      <c r="T2446" t="inlineStr"/>
      <c r="U2446" t="n">
        <v>0</v>
      </c>
      <c r="V2446" t="n">
        <v>500000000</v>
      </c>
      <c r="W2446" t="inlineStr"/>
      <c r="X2446" t="inlineStr">
        <is>
          <t>déterminé</t>
        </is>
      </c>
    </row>
    <row r="2447" ht="15" customHeight="1" s="1003">
      <c r="A2447" s="1019" t="inlineStr">
        <is>
          <t>Graines autoconsommées</t>
        </is>
      </c>
      <c r="B2447" t="inlineStr">
        <is>
          <t>Usages alimentaires</t>
        </is>
      </c>
      <c r="C2447" t="inlineStr">
        <is>
          <t>kt</t>
        </is>
      </c>
      <c r="D2447" t="inlineStr">
        <is>
          <t>France</t>
        </is>
      </c>
      <c r="E2447" t="inlineStr">
        <is>
          <t>2019-20</t>
        </is>
      </c>
      <c r="F2447" t="inlineStr">
        <is>
          <t>Tournesol</t>
        </is>
      </c>
      <c r="G2447" t="inlineStr"/>
      <c r="H2447" t="inlineStr"/>
      <c r="I2447" t="inlineStr"/>
      <c r="J2447" t="inlineStr"/>
      <c r="K2447" t="inlineStr"/>
      <c r="L2447" t="inlineStr"/>
      <c r="M2447" t="inlineStr"/>
      <c r="N2447" t="inlineStr"/>
      <c r="O2447" t="n">
        <v>123</v>
      </c>
      <c r="P2447" t="inlineStr"/>
      <c r="Q2447" t="inlineStr"/>
      <c r="R2447" t="inlineStr"/>
      <c r="S2447" t="inlineStr"/>
      <c r="T2447" t="inlineStr"/>
      <c r="U2447" t="n">
        <v>0</v>
      </c>
      <c r="V2447" t="n">
        <v>500000000</v>
      </c>
      <c r="W2447" t="inlineStr"/>
      <c r="X2447" t="inlineStr">
        <is>
          <t>déterminé</t>
        </is>
      </c>
    </row>
    <row r="2448" ht="15" customHeight="1" s="1003">
      <c r="A2448" s="1019" t="inlineStr">
        <is>
          <t>Graines autoconsommées</t>
        </is>
      </c>
      <c r="B2448" t="inlineStr">
        <is>
          <t>Alimentation animale rente</t>
        </is>
      </c>
      <c r="C2448" t="inlineStr">
        <is>
          <t>kt</t>
        </is>
      </c>
      <c r="D2448" t="inlineStr">
        <is>
          <t>France</t>
        </is>
      </c>
      <c r="E2448" t="inlineStr">
        <is>
          <t>2019-20</t>
        </is>
      </c>
      <c r="F2448" t="inlineStr">
        <is>
          <t>Tournesol</t>
        </is>
      </c>
      <c r="G2448" t="inlineStr"/>
      <c r="H2448" t="inlineStr"/>
      <c r="I2448" t="inlineStr"/>
      <c r="J2448" t="inlineStr"/>
      <c r="K2448" t="inlineStr"/>
      <c r="L2448" t="inlineStr"/>
      <c r="M2448" t="inlineStr"/>
      <c r="N2448" t="inlineStr"/>
      <c r="O2448" t="n">
        <v>123</v>
      </c>
      <c r="P2448" t="inlineStr"/>
      <c r="Q2448" t="inlineStr"/>
      <c r="R2448" t="inlineStr"/>
      <c r="S2448" t="inlineStr"/>
      <c r="T2448" t="inlineStr"/>
      <c r="U2448" t="n">
        <v>0</v>
      </c>
      <c r="V2448" t="n">
        <v>500000000</v>
      </c>
      <c r="W2448" t="inlineStr"/>
      <c r="X2448" t="inlineStr">
        <is>
          <t>déterminé</t>
        </is>
      </c>
    </row>
    <row r="2449" ht="15" customHeight="1" s="1003">
      <c r="A2449" s="1019" t="inlineStr">
        <is>
          <t>Graines autoconsommées</t>
        </is>
      </c>
      <c r="B2449" t="inlineStr">
        <is>
          <t>Alimentation animale</t>
        </is>
      </c>
      <c r="C2449" t="inlineStr">
        <is>
          <t>kt</t>
        </is>
      </c>
      <c r="D2449" t="inlineStr">
        <is>
          <t>France</t>
        </is>
      </c>
      <c r="E2449" t="inlineStr">
        <is>
          <t>2019-20</t>
        </is>
      </c>
      <c r="F2449" t="inlineStr">
        <is>
          <t>Tournesol</t>
        </is>
      </c>
      <c r="G2449" t="inlineStr"/>
      <c r="H2449" t="inlineStr"/>
      <c r="I2449" t="inlineStr"/>
      <c r="J2449" t="inlineStr"/>
      <c r="K2449" t="inlineStr"/>
      <c r="L2449" t="inlineStr"/>
      <c r="M2449" t="inlineStr"/>
      <c r="N2449" t="inlineStr"/>
      <c r="O2449" t="n">
        <v>123</v>
      </c>
      <c r="P2449" t="inlineStr"/>
      <c r="Q2449" t="inlineStr"/>
      <c r="R2449" t="inlineStr"/>
      <c r="S2449" t="inlineStr"/>
      <c r="T2449" t="inlineStr"/>
      <c r="U2449" t="n">
        <v>0</v>
      </c>
      <c r="V2449" t="n">
        <v>500000000</v>
      </c>
      <c r="W2449" t="inlineStr"/>
      <c r="X2449" t="inlineStr">
        <is>
          <t>déterminé</t>
        </is>
      </c>
    </row>
    <row r="2450" ht="15" customHeight="1" s="1003">
      <c r="A2450" s="1019" t="inlineStr">
        <is>
          <t>Graines autoconsommées</t>
        </is>
      </c>
      <c r="B2450" t="inlineStr">
        <is>
          <t>Débouchés</t>
        </is>
      </c>
      <c r="C2450" t="inlineStr">
        <is>
          <t>kt</t>
        </is>
      </c>
      <c r="D2450" t="inlineStr">
        <is>
          <t>France</t>
        </is>
      </c>
      <c r="E2450" t="inlineStr">
        <is>
          <t>2019-20</t>
        </is>
      </c>
      <c r="F2450" t="inlineStr">
        <is>
          <t>Tournesol</t>
        </is>
      </c>
      <c r="G2450" t="inlineStr"/>
      <c r="H2450" t="inlineStr"/>
      <c r="I2450" t="inlineStr"/>
      <c r="J2450" t="inlineStr"/>
      <c r="K2450" t="inlineStr"/>
      <c r="L2450" t="inlineStr"/>
      <c r="M2450" t="inlineStr"/>
      <c r="N2450" t="inlineStr"/>
      <c r="O2450" t="n">
        <v>123</v>
      </c>
      <c r="P2450" t="inlineStr"/>
      <c r="Q2450" t="inlineStr"/>
      <c r="R2450" t="inlineStr"/>
      <c r="S2450" t="inlineStr"/>
      <c r="T2450" t="inlineStr"/>
      <c r="U2450" t="n">
        <v>0</v>
      </c>
      <c r="V2450" t="n">
        <v>500000000</v>
      </c>
      <c r="W2450" t="inlineStr"/>
      <c r="X2450" t="inlineStr">
        <is>
          <t>déterminé</t>
        </is>
      </c>
    </row>
    <row r="2451" ht="15" customHeight="1" s="1003">
      <c r="A2451" s="1019" t="inlineStr">
        <is>
          <t>Graines autoconsommées</t>
        </is>
      </c>
      <c r="B2451" t="inlineStr">
        <is>
          <t>FAF</t>
        </is>
      </c>
      <c r="C2451" t="inlineStr">
        <is>
          <t>kt</t>
        </is>
      </c>
      <c r="D2451" t="inlineStr">
        <is>
          <t>France</t>
        </is>
      </c>
      <c r="E2451" t="inlineStr">
        <is>
          <t>2019-20</t>
        </is>
      </c>
      <c r="F2451" t="inlineStr">
        <is>
          <t>Tournesol</t>
        </is>
      </c>
      <c r="G2451" t="inlineStr"/>
      <c r="H2451" t="inlineStr"/>
      <c r="I2451" t="inlineStr"/>
      <c r="J2451" t="inlineStr"/>
      <c r="K2451" t="inlineStr"/>
      <c r="L2451" t="inlineStr"/>
      <c r="M2451" t="inlineStr"/>
      <c r="N2451" t="inlineStr"/>
      <c r="O2451" t="n">
        <v>61.6</v>
      </c>
      <c r="P2451" t="n">
        <v>0</v>
      </c>
      <c r="Q2451" t="n">
        <v>123</v>
      </c>
      <c r="R2451" t="inlineStr"/>
      <c r="S2451" t="inlineStr"/>
      <c r="T2451" t="inlineStr"/>
      <c r="U2451" t="n">
        <v>0</v>
      </c>
      <c r="V2451" t="n">
        <v>500000000</v>
      </c>
      <c r="W2451" t="inlineStr"/>
      <c r="X2451" t="inlineStr">
        <is>
          <t>libre</t>
        </is>
      </c>
    </row>
    <row r="2452" ht="15" customHeight="1" s="1003">
      <c r="A2452" s="1019" t="inlineStr">
        <is>
          <t>Graines autoconsommées</t>
        </is>
      </c>
      <c r="B2452" t="inlineStr">
        <is>
          <t>Direct élevage</t>
        </is>
      </c>
      <c r="C2452" t="inlineStr">
        <is>
          <t>kt</t>
        </is>
      </c>
      <c r="D2452" t="inlineStr">
        <is>
          <t>France</t>
        </is>
      </c>
      <c r="E2452" t="inlineStr">
        <is>
          <t>2019-20</t>
        </is>
      </c>
      <c r="F2452" t="inlineStr">
        <is>
          <t>Tournesol</t>
        </is>
      </c>
      <c r="G2452" t="inlineStr"/>
      <c r="H2452" t="inlineStr"/>
      <c r="I2452" t="inlineStr"/>
      <c r="J2452" t="inlineStr"/>
      <c r="K2452" t="inlineStr"/>
      <c r="L2452" t="inlineStr"/>
      <c r="M2452" t="inlineStr"/>
      <c r="N2452" t="inlineStr"/>
      <c r="O2452" t="n">
        <v>61.6</v>
      </c>
      <c r="P2452" t="n">
        <v>0</v>
      </c>
      <c r="Q2452" t="n">
        <v>123</v>
      </c>
      <c r="R2452" t="inlineStr"/>
      <c r="S2452" t="inlineStr"/>
      <c r="T2452" t="inlineStr"/>
      <c r="U2452" t="n">
        <v>0</v>
      </c>
      <c r="V2452" t="n">
        <v>500000000</v>
      </c>
      <c r="W2452" t="inlineStr"/>
      <c r="X2452" t="inlineStr">
        <is>
          <t>libre</t>
        </is>
      </c>
    </row>
    <row r="2453" ht="15" customHeight="1" s="1003">
      <c r="A2453" s="1019" t="inlineStr">
        <is>
          <t>Graines autoconsommées</t>
        </is>
      </c>
      <c r="B2453" t="inlineStr">
        <is>
          <t>Elimination/Pertes</t>
        </is>
      </c>
      <c r="C2453" t="inlineStr">
        <is>
          <t>kt</t>
        </is>
      </c>
      <c r="D2453" t="inlineStr">
        <is>
          <t>France</t>
        </is>
      </c>
      <c r="E2453" t="inlineStr">
        <is>
          <t>2019-20</t>
        </is>
      </c>
      <c r="F2453" t="inlineStr">
        <is>
          <t>Tournesol</t>
        </is>
      </c>
      <c r="G2453" t="inlineStr"/>
      <c r="H2453" t="inlineStr">
        <is>
          <t>Ratio de pertes à la ferme = 0,1 % (ORIFLAAM - Terres Univia)</t>
        </is>
      </c>
      <c r="I2453" t="inlineStr">
        <is>
          <t>ORIFLAAM - Terres Univia</t>
        </is>
      </c>
      <c r="J2453" t="inlineStr">
        <is>
          <t>0</t>
        </is>
      </c>
      <c r="K2453" t="inlineStr">
        <is>
          <t>Rendement</t>
        </is>
      </c>
      <c r="L2453" t="inlineStr">
        <is>
          <t>Ratio de pertes à la ferme</t>
        </is>
      </c>
      <c r="M2453" t="inlineStr">
        <is>
          <t>Pertes ferme - TERRES UNIVIA</t>
        </is>
      </c>
      <c r="N2453" t="inlineStr"/>
      <c r="O2453" t="n">
        <v>0.12</v>
      </c>
      <c r="P2453" t="inlineStr"/>
      <c r="Q2453" t="inlineStr"/>
      <c r="R2453" t="inlineStr"/>
      <c r="S2453" t="inlineStr"/>
      <c r="T2453" t="inlineStr"/>
      <c r="U2453" t="n">
        <v>0</v>
      </c>
      <c r="V2453" t="n">
        <v>500000000</v>
      </c>
      <c r="W2453" t="inlineStr"/>
      <c r="X2453" t="inlineStr">
        <is>
          <t>déterminé</t>
        </is>
      </c>
    </row>
    <row r="2454" ht="15" customHeight="1" s="1003">
      <c r="A2454" s="1019" t="inlineStr">
        <is>
          <t>Graines autoconsommées</t>
        </is>
      </c>
      <c r="B2454" t="inlineStr">
        <is>
          <t>Autres usages (ou usages indéfinis)</t>
        </is>
      </c>
      <c r="C2454" t="inlineStr">
        <is>
          <t>kt</t>
        </is>
      </c>
      <c r="D2454" t="inlineStr">
        <is>
          <t>France</t>
        </is>
      </c>
      <c r="E2454" t="inlineStr">
        <is>
          <t>2019-20</t>
        </is>
      </c>
      <c r="F2454" t="inlineStr">
        <is>
          <t>Tournesol</t>
        </is>
      </c>
      <c r="G2454" t="inlineStr"/>
      <c r="H2454" t="inlineStr"/>
      <c r="I2454" t="inlineStr"/>
      <c r="J2454" t="inlineStr"/>
      <c r="K2454" t="inlineStr"/>
      <c r="L2454" t="inlineStr"/>
      <c r="M2454" t="inlineStr"/>
      <c r="N2454" t="inlineStr"/>
      <c r="O2454" t="n">
        <v>0.12</v>
      </c>
      <c r="P2454" t="inlineStr"/>
      <c r="Q2454" t="inlineStr"/>
      <c r="R2454" t="inlineStr"/>
      <c r="S2454" t="inlineStr"/>
      <c r="T2454" t="inlineStr"/>
      <c r="U2454" t="n">
        <v>0</v>
      </c>
      <c r="V2454" t="n">
        <v>500000000</v>
      </c>
      <c r="W2454" t="inlineStr"/>
      <c r="X2454" t="inlineStr">
        <is>
          <t>déterminé</t>
        </is>
      </c>
    </row>
    <row r="2455" ht="15" customHeight="1" s="1003">
      <c r="A2455" s="1019" t="inlineStr">
        <is>
          <t>Graines autoconsommées</t>
        </is>
      </c>
      <c r="B2455" t="inlineStr">
        <is>
          <t>Semences fermières</t>
        </is>
      </c>
      <c r="C2455" t="inlineStr">
        <is>
          <t>kt</t>
        </is>
      </c>
      <c r="D2455" t="inlineStr">
        <is>
          <t>France</t>
        </is>
      </c>
      <c r="E2455" t="inlineStr">
        <is>
          <t>2019-20</t>
        </is>
      </c>
      <c r="F2455" t="inlineStr">
        <is>
          <t>Tournesol</t>
        </is>
      </c>
      <c r="G2455" t="inlineStr"/>
      <c r="H2455" t="inlineStr">
        <is>
          <t>Part de semences fermières (par rapport aux semences certifiées) = 0,7 % (Enquête Pratiques culturales en grandes cultures - SSP)</t>
        </is>
      </c>
      <c r="I2455" t="inlineStr">
        <is>
          <t>Enquête Pratiques culturales en grandes cultures - SSP</t>
        </is>
      </c>
      <c r="J2455" t="inlineStr">
        <is>
          <t>0</t>
        </is>
      </c>
      <c r="K2455" t="inlineStr">
        <is>
          <t>Répartition</t>
        </is>
      </c>
      <c r="L2455" t="inlineStr">
        <is>
          <t>Part de semences fermières (par rapport aux semences certifiées)</t>
        </is>
      </c>
      <c r="M2455" t="inlineStr">
        <is>
          <t>Semences fermières - AGRESTE</t>
        </is>
      </c>
      <c r="N2455" t="inlineStr"/>
      <c r="O2455" t="n">
        <v>0.04</v>
      </c>
      <c r="P2455" t="inlineStr"/>
      <c r="Q2455" t="inlineStr"/>
      <c r="R2455" t="inlineStr"/>
      <c r="S2455" t="inlineStr"/>
      <c r="T2455" t="inlineStr"/>
      <c r="U2455" t="n">
        <v>0</v>
      </c>
      <c r="V2455" t="n">
        <v>500000000</v>
      </c>
      <c r="W2455" t="inlineStr"/>
      <c r="X2455" t="inlineStr">
        <is>
          <t>déterminé</t>
        </is>
      </c>
    </row>
    <row r="2456" ht="15" customHeight="1" s="1003">
      <c r="A2456" s="1019" t="inlineStr">
        <is>
          <t>Graines autoconsommées</t>
        </is>
      </c>
      <c r="B2456" t="inlineStr">
        <is>
          <t>Semences</t>
        </is>
      </c>
      <c r="C2456" t="inlineStr">
        <is>
          <t>kt</t>
        </is>
      </c>
      <c r="D2456" t="inlineStr">
        <is>
          <t>France</t>
        </is>
      </c>
      <c r="E2456" t="inlineStr">
        <is>
          <t>2019-20</t>
        </is>
      </c>
      <c r="F2456" t="inlineStr">
        <is>
          <t>Tournesol</t>
        </is>
      </c>
      <c r="G2456" t="inlineStr"/>
      <c r="H2456" t="inlineStr"/>
      <c r="I2456" t="inlineStr">
        <is>
          <t>Enquête Pratiques culturales en grandes cultures - SSP</t>
        </is>
      </c>
      <c r="J2456" t="inlineStr"/>
      <c r="K2456" t="inlineStr">
        <is>
          <t>Répartition</t>
        </is>
      </c>
      <c r="L2456" t="inlineStr">
        <is>
          <t>Part de semences fermières (par rapport aux semences certifiées)</t>
        </is>
      </c>
      <c r="M2456" t="inlineStr">
        <is>
          <t>Semences fermières - AGRESTE</t>
        </is>
      </c>
      <c r="N2456" t="inlineStr"/>
      <c r="O2456" t="n">
        <v>0.04</v>
      </c>
      <c r="P2456" t="inlineStr"/>
      <c r="Q2456" t="inlineStr"/>
      <c r="R2456" t="inlineStr"/>
      <c r="S2456" t="inlineStr"/>
      <c r="T2456" t="inlineStr"/>
      <c r="U2456" t="n">
        <v>0</v>
      </c>
      <c r="V2456" t="n">
        <v>500000000</v>
      </c>
      <c r="W2456" t="inlineStr"/>
      <c r="X2456" t="inlineStr">
        <is>
          <t>déterminé</t>
        </is>
      </c>
    </row>
    <row r="2457" ht="15" customHeight="1" s="1003">
      <c r="A2457" s="1019" t="inlineStr">
        <is>
          <t>Stock initial</t>
        </is>
      </c>
      <c r="B2457" t="inlineStr">
        <is>
          <t>Ferme</t>
        </is>
      </c>
      <c r="C2457" t="inlineStr">
        <is>
          <t>kt</t>
        </is>
      </c>
      <c r="D2457" t="inlineStr">
        <is>
          <t>France</t>
        </is>
      </c>
      <c r="E2457" t="inlineStr">
        <is>
          <t>2019-20</t>
        </is>
      </c>
      <c r="F2457" t="inlineStr">
        <is>
          <t>Tournesol</t>
        </is>
      </c>
      <c r="G2457" t="inlineStr"/>
      <c r="H2457" t="inlineStr"/>
      <c r="I2457" t="inlineStr"/>
      <c r="J2457" t="inlineStr"/>
      <c r="K2457" t="inlineStr"/>
      <c r="L2457" t="inlineStr"/>
      <c r="M2457" t="inlineStr"/>
      <c r="N2457" t="inlineStr"/>
      <c r="O2457" t="n">
        <v>0</v>
      </c>
      <c r="P2457" t="inlineStr"/>
      <c r="Q2457" t="inlineStr"/>
      <c r="R2457" t="inlineStr"/>
      <c r="S2457" t="inlineStr"/>
      <c r="T2457" t="inlineStr"/>
      <c r="U2457" t="n">
        <v>0</v>
      </c>
      <c r="V2457" t="n">
        <v>500000000</v>
      </c>
      <c r="W2457" t="inlineStr"/>
      <c r="X2457" t="inlineStr">
        <is>
          <t>déterminé</t>
        </is>
      </c>
    </row>
    <row r="2458" ht="15" customHeight="1" s="1003">
      <c r="A2458" s="1019" t="inlineStr">
        <is>
          <t>Stock initial</t>
        </is>
      </c>
      <c r="B2458" t="inlineStr">
        <is>
          <t>OS</t>
        </is>
      </c>
      <c r="C2458" t="inlineStr">
        <is>
          <t>kt</t>
        </is>
      </c>
      <c r="D2458" t="inlineStr">
        <is>
          <t>France</t>
        </is>
      </c>
      <c r="E2458" t="inlineStr">
        <is>
          <t>2019-20</t>
        </is>
      </c>
      <c r="F2458" t="inlineStr">
        <is>
          <t>Tournesol</t>
        </is>
      </c>
      <c r="G2458" t="inlineStr">
        <is>
          <t>Stock initial collecteurs = 79 kt (Bilans par campagne - FranceAgriMer)</t>
        </is>
      </c>
      <c r="H2458" t="inlineStr"/>
      <c r="I2458" t="inlineStr">
        <is>
          <t>Bilans par campagne - FranceAgriMer</t>
        </is>
      </c>
      <c r="J2458" t="inlineStr"/>
      <c r="K2458" t="inlineStr">
        <is>
          <t>Volume</t>
        </is>
      </c>
      <c r="L2458" t="inlineStr">
        <is>
          <t>Stock initial collecteurs</t>
        </is>
      </c>
      <c r="M2458" t="inlineStr">
        <is>
          <t>BIlans Tournesol - FAM</t>
        </is>
      </c>
      <c r="N2458" t="inlineStr"/>
      <c r="O2458" t="n">
        <v>80</v>
      </c>
      <c r="P2458" t="inlineStr"/>
      <c r="Q2458" t="inlineStr"/>
      <c r="R2458" t="inlineStr"/>
      <c r="S2458" t="inlineStr"/>
      <c r="T2458" t="inlineStr"/>
      <c r="U2458" t="n">
        <v>0</v>
      </c>
      <c r="V2458" t="n">
        <v>500000000</v>
      </c>
      <c r="W2458" t="inlineStr"/>
      <c r="X2458" t="inlineStr">
        <is>
          <t>déterminé</t>
        </is>
      </c>
    </row>
    <row r="2459" ht="15" customHeight="1" s="1003">
      <c r="A2459" s="1019" t="inlineStr">
        <is>
          <t>Stock initial à la ferme</t>
        </is>
      </c>
      <c r="B2459" t="inlineStr">
        <is>
          <t>Ferme</t>
        </is>
      </c>
      <c r="C2459" t="inlineStr">
        <is>
          <t>kt</t>
        </is>
      </c>
      <c r="D2459" t="inlineStr">
        <is>
          <t>France</t>
        </is>
      </c>
      <c r="E2459" t="inlineStr">
        <is>
          <t>2019-20</t>
        </is>
      </c>
      <c r="F2459" t="inlineStr">
        <is>
          <t>Tournesol</t>
        </is>
      </c>
      <c r="G2459" t="inlineStr"/>
      <c r="H2459" t="inlineStr"/>
      <c r="I2459" t="inlineStr"/>
      <c r="J2459" t="inlineStr">
        <is>
          <t>Le stock à la ferme est négligé</t>
        </is>
      </c>
      <c r="K2459" t="inlineStr"/>
      <c r="L2459" t="inlineStr">
        <is>
          <t>Stock initial à la ferme</t>
        </is>
      </c>
      <c r="M2459" t="inlineStr"/>
      <c r="N2459" t="inlineStr"/>
      <c r="O2459" t="n">
        <v>0</v>
      </c>
      <c r="P2459" t="inlineStr"/>
      <c r="Q2459" t="inlineStr"/>
      <c r="R2459" t="n">
        <v>0</v>
      </c>
      <c r="S2459" t="n">
        <v>0</v>
      </c>
      <c r="T2459" t="inlineStr"/>
      <c r="U2459" t="n">
        <v>0</v>
      </c>
      <c r="V2459" t="n">
        <v>500000000</v>
      </c>
      <c r="W2459" t="n">
        <v>0</v>
      </c>
      <c r="X2459" t="inlineStr">
        <is>
          <t>redondant</t>
        </is>
      </c>
    </row>
    <row r="2460" ht="15" customHeight="1" s="1003">
      <c r="A2460" s="1019" t="inlineStr">
        <is>
          <t>Stock initial collecteurs</t>
        </is>
      </c>
      <c r="B2460" t="inlineStr">
        <is>
          <t>OS</t>
        </is>
      </c>
      <c r="C2460" t="inlineStr">
        <is>
          <t>kt</t>
        </is>
      </c>
      <c r="D2460" t="inlineStr">
        <is>
          <t>France</t>
        </is>
      </c>
      <c r="E2460" t="inlineStr">
        <is>
          <t>2019-20</t>
        </is>
      </c>
      <c r="F2460" t="inlineStr">
        <is>
          <t>Tournesol</t>
        </is>
      </c>
      <c r="G2460" t="inlineStr">
        <is>
          <t>Stock initial collecteurs = 80 kt (Bilans par campagne - FranceAgriMer)</t>
        </is>
      </c>
      <c r="H2460" t="inlineStr"/>
      <c r="I2460" t="inlineStr">
        <is>
          <t>Bilans par campagne - FranceAgriMer</t>
        </is>
      </c>
      <c r="J2460" t="inlineStr"/>
      <c r="K2460" t="inlineStr">
        <is>
          <t>Volume</t>
        </is>
      </c>
      <c r="L2460" t="inlineStr">
        <is>
          <t>Stock initial collecteurs</t>
        </is>
      </c>
      <c r="M2460" t="inlineStr">
        <is>
          <t>BIlans Tournesol - FAM</t>
        </is>
      </c>
      <c r="N2460" t="inlineStr"/>
      <c r="O2460" t="n">
        <v>80</v>
      </c>
      <c r="P2460" t="inlineStr"/>
      <c r="Q2460" t="inlineStr"/>
      <c r="R2460" t="n">
        <v>80</v>
      </c>
      <c r="S2460" t="n">
        <v>4</v>
      </c>
      <c r="T2460" t="n">
        <v>0.1</v>
      </c>
      <c r="U2460" t="n">
        <v>0</v>
      </c>
      <c r="V2460" t="n">
        <v>500000000</v>
      </c>
      <c r="W2460" t="n">
        <v>0</v>
      </c>
      <c r="X2460" t="inlineStr">
        <is>
          <t>mesuré</t>
        </is>
      </c>
    </row>
    <row r="2461" ht="15" customHeight="1" s="1003">
      <c r="A2461" s="1019" t="inlineStr">
        <is>
          <t>Graines collectées</t>
        </is>
      </c>
      <c r="B2461" t="inlineStr">
        <is>
          <t>Fabrication de produits alimentaires</t>
        </is>
      </c>
      <c r="C2461" t="inlineStr">
        <is>
          <t>kt</t>
        </is>
      </c>
      <c r="D2461" t="inlineStr">
        <is>
          <t>France</t>
        </is>
      </c>
      <c r="E2461" t="inlineStr">
        <is>
          <t>2019-20</t>
        </is>
      </c>
      <c r="F2461" t="inlineStr">
        <is>
          <t>Tournesol</t>
        </is>
      </c>
      <c r="G2461" t="inlineStr"/>
      <c r="H2461" t="inlineStr"/>
      <c r="I2461" t="inlineStr"/>
      <c r="J2461" t="inlineStr">
        <is>
          <t>Pas de fabrication de produits alimentaires</t>
        </is>
      </c>
      <c r="K2461" t="inlineStr"/>
      <c r="L2461" t="inlineStr">
        <is>
          <t>Consommation de graines pour la fabrication de produits alimentaires</t>
        </is>
      </c>
      <c r="M2461" t="inlineStr"/>
      <c r="N2461" t="inlineStr"/>
      <c r="O2461" t="n">
        <v>-0</v>
      </c>
      <c r="P2461" t="inlineStr"/>
      <c r="Q2461" t="inlineStr"/>
      <c r="R2461" t="n">
        <v>0</v>
      </c>
      <c r="S2461" t="n">
        <v>0</v>
      </c>
      <c r="T2461" t="inlineStr"/>
      <c r="U2461" t="n">
        <v>0</v>
      </c>
      <c r="V2461" t="n">
        <v>500000000</v>
      </c>
      <c r="W2461" t="n">
        <v>0</v>
      </c>
      <c r="X2461" t="inlineStr">
        <is>
          <t>mesuré</t>
        </is>
      </c>
    </row>
    <row r="2462" ht="15" customHeight="1" s="1003">
      <c r="A2462" s="1019" t="inlineStr">
        <is>
          <t>Graines collectées</t>
        </is>
      </c>
      <c r="B2462" t="inlineStr">
        <is>
          <t>Alimentation humaine</t>
        </is>
      </c>
      <c r="C2462" t="inlineStr">
        <is>
          <t>kt</t>
        </is>
      </c>
      <c r="D2462" t="inlineStr">
        <is>
          <t>France</t>
        </is>
      </c>
      <c r="E2462" t="inlineStr">
        <is>
          <t>2019-20</t>
        </is>
      </c>
      <c r="F2462" t="inlineStr">
        <is>
          <t>Tournesol</t>
        </is>
      </c>
      <c r="G2462" t="inlineStr">
        <is>
          <t>Consommation de graines en alimentation humaine = 10 kt (Bilans par campagne - FranceAgriMer)</t>
        </is>
      </c>
      <c r="H2462" t="inlineStr"/>
      <c r="I2462" t="inlineStr">
        <is>
          <t>Bilans par campagne - FranceAgriMer</t>
        </is>
      </c>
      <c r="J2462" t="inlineStr">
        <is>
          <t>Correspond à la catégorie "utilisation humaine et animale":on néglige les utilisations animales (petfood ?)</t>
        </is>
      </c>
      <c r="K2462" t="inlineStr">
        <is>
          <t>Volume</t>
        </is>
      </c>
      <c r="L2462" t="inlineStr">
        <is>
          <t>Consommation de graines en alimentation humaine</t>
        </is>
      </c>
      <c r="M2462" t="inlineStr">
        <is>
          <t>BIlans Tournesol - FAM</t>
        </is>
      </c>
      <c r="N2462" t="inlineStr"/>
      <c r="O2462" t="n">
        <v>10</v>
      </c>
      <c r="P2462" t="inlineStr"/>
      <c r="Q2462" t="inlineStr"/>
      <c r="R2462" t="n">
        <v>10</v>
      </c>
      <c r="S2462" t="n">
        <v>0.5</v>
      </c>
      <c r="T2462" t="n">
        <v>0.1</v>
      </c>
      <c r="U2462" t="n">
        <v>0</v>
      </c>
      <c r="V2462" t="n">
        <v>500000000</v>
      </c>
      <c r="W2462" t="n">
        <v>0</v>
      </c>
      <c r="X2462" t="inlineStr">
        <is>
          <t>mesuré</t>
        </is>
      </c>
    </row>
    <row r="2463" ht="15" customHeight="1" s="1003">
      <c r="A2463" s="1019" t="inlineStr">
        <is>
          <t>Graines collectées</t>
        </is>
      </c>
      <c r="B2463" t="inlineStr">
        <is>
          <t>Vente directe et autoconsommation</t>
        </is>
      </c>
      <c r="C2463" t="inlineStr">
        <is>
          <t>kt</t>
        </is>
      </c>
      <c r="D2463" t="inlineStr">
        <is>
          <t>France</t>
        </is>
      </c>
      <c r="E2463" t="inlineStr">
        <is>
          <t>2019-20</t>
        </is>
      </c>
      <c r="F2463" t="inlineStr">
        <is>
          <t>Tournesol</t>
        </is>
      </c>
      <c r="G2463" t="inlineStr"/>
      <c r="H2463" t="inlineStr"/>
      <c r="I2463" t="inlineStr"/>
      <c r="J2463" t="inlineStr"/>
      <c r="K2463" t="inlineStr"/>
      <c r="L2463" t="inlineStr"/>
      <c r="M2463" t="inlineStr"/>
      <c r="N2463" t="inlineStr"/>
      <c r="O2463" t="n">
        <v>2.78</v>
      </c>
      <c r="P2463" t="n">
        <v>0</v>
      </c>
      <c r="Q2463" t="n">
        <v>10</v>
      </c>
      <c r="R2463" t="inlineStr"/>
      <c r="S2463" t="inlineStr"/>
      <c r="T2463" t="inlineStr"/>
      <c r="U2463" t="n">
        <v>0</v>
      </c>
      <c r="V2463" t="n">
        <v>500000000</v>
      </c>
      <c r="W2463" t="inlineStr"/>
      <c r="X2463" t="inlineStr">
        <is>
          <t>libre</t>
        </is>
      </c>
    </row>
    <row r="2464" ht="15" customHeight="1" s="1003">
      <c r="A2464" s="1019" t="inlineStr">
        <is>
          <t>Graines collectées</t>
        </is>
      </c>
      <c r="B2464" t="inlineStr">
        <is>
          <t>Circuits spécialisés</t>
        </is>
      </c>
      <c r="C2464" t="inlineStr">
        <is>
          <t>kt</t>
        </is>
      </c>
      <c r="D2464" t="inlineStr">
        <is>
          <t>France</t>
        </is>
      </c>
      <c r="E2464" t="inlineStr">
        <is>
          <t>2019-20</t>
        </is>
      </c>
      <c r="F2464" t="inlineStr">
        <is>
          <t>Tournesol</t>
        </is>
      </c>
      <c r="G2464" t="inlineStr"/>
      <c r="H2464" t="inlineStr"/>
      <c r="I2464" t="inlineStr"/>
      <c r="J2464" t="inlineStr"/>
      <c r="K2464" t="inlineStr"/>
      <c r="L2464" t="inlineStr"/>
      <c r="M2464" t="inlineStr"/>
      <c r="N2464" t="inlineStr"/>
      <c r="O2464" t="n">
        <v>1.11</v>
      </c>
      <c r="P2464" t="n">
        <v>0</v>
      </c>
      <c r="Q2464" t="n">
        <v>10</v>
      </c>
      <c r="R2464" t="inlineStr"/>
      <c r="S2464" t="inlineStr"/>
      <c r="T2464" t="inlineStr"/>
      <c r="U2464" t="n">
        <v>0</v>
      </c>
      <c r="V2464" t="n">
        <v>500000000</v>
      </c>
      <c r="W2464" t="inlineStr"/>
      <c r="X2464" t="inlineStr">
        <is>
          <t>libre</t>
        </is>
      </c>
    </row>
    <row r="2465" ht="15" customHeight="1" s="1003">
      <c r="A2465" s="1019" t="inlineStr">
        <is>
          <t>Graines collectées</t>
        </is>
      </c>
      <c r="B2465" t="inlineStr">
        <is>
          <t>GMS</t>
        </is>
      </c>
      <c r="C2465" t="inlineStr">
        <is>
          <t>kt</t>
        </is>
      </c>
      <c r="D2465" t="inlineStr">
        <is>
          <t>France</t>
        </is>
      </c>
      <c r="E2465" t="inlineStr">
        <is>
          <t>2019-20</t>
        </is>
      </c>
      <c r="F2465" t="inlineStr">
        <is>
          <t>Tournesol</t>
        </is>
      </c>
      <c r="G2465" t="inlineStr"/>
      <c r="H2465" t="inlineStr"/>
      <c r="I2465" t="inlineStr"/>
      <c r="J2465" t="inlineStr"/>
      <c r="K2465" t="inlineStr"/>
      <c r="L2465" t="inlineStr"/>
      <c r="M2465" t="inlineStr"/>
      <c r="N2465" t="inlineStr"/>
      <c r="O2465" t="n">
        <v>0.5600000000000001</v>
      </c>
      <c r="P2465" t="n">
        <v>0</v>
      </c>
      <c r="Q2465" t="n">
        <v>10</v>
      </c>
      <c r="R2465" t="inlineStr"/>
      <c r="S2465" t="inlineStr"/>
      <c r="T2465" t="inlineStr"/>
      <c r="U2465" t="n">
        <v>0</v>
      </c>
      <c r="V2465" t="n">
        <v>500000000</v>
      </c>
      <c r="W2465" t="inlineStr"/>
      <c r="X2465" t="inlineStr">
        <is>
          <t>libre</t>
        </is>
      </c>
    </row>
    <row r="2466" ht="15" customHeight="1" s="1003">
      <c r="A2466" s="1019" t="inlineStr">
        <is>
          <t>Graines collectées</t>
        </is>
      </c>
      <c r="B2466" t="inlineStr">
        <is>
          <t>RHD</t>
        </is>
      </c>
      <c r="C2466" t="inlineStr">
        <is>
          <t>kt</t>
        </is>
      </c>
      <c r="D2466" t="inlineStr">
        <is>
          <t>France</t>
        </is>
      </c>
      <c r="E2466" t="inlineStr">
        <is>
          <t>2019-20</t>
        </is>
      </c>
      <c r="F2466" t="inlineStr">
        <is>
          <t>Tournesol</t>
        </is>
      </c>
      <c r="G2466" t="inlineStr"/>
      <c r="H2466" t="inlineStr"/>
      <c r="I2466" t="inlineStr"/>
      <c r="J2466" t="inlineStr"/>
      <c r="K2466" t="inlineStr"/>
      <c r="L2466" t="inlineStr"/>
      <c r="M2466" t="inlineStr"/>
      <c r="N2466" t="inlineStr"/>
      <c r="O2466" t="n">
        <v>2.78</v>
      </c>
      <c r="P2466" t="n">
        <v>0</v>
      </c>
      <c r="Q2466" t="n">
        <v>10</v>
      </c>
      <c r="R2466" t="inlineStr"/>
      <c r="S2466" t="inlineStr"/>
      <c r="T2466" t="inlineStr"/>
      <c r="U2466" t="n">
        <v>0</v>
      </c>
      <c r="V2466" t="n">
        <v>500000000</v>
      </c>
      <c r="W2466" t="inlineStr"/>
      <c r="X2466" t="inlineStr">
        <is>
          <t>libre</t>
        </is>
      </c>
    </row>
    <row r="2467" ht="15" customHeight="1" s="1003">
      <c r="A2467" s="1019" t="inlineStr">
        <is>
          <t>Graines collectées</t>
        </is>
      </c>
      <c r="B2467" t="inlineStr">
        <is>
          <t>Trituration</t>
        </is>
      </c>
      <c r="C2467" t="inlineStr">
        <is>
          <t>kt</t>
        </is>
      </c>
      <c r="D2467" t="inlineStr">
        <is>
          <t>France</t>
        </is>
      </c>
      <c r="E2467" t="inlineStr">
        <is>
          <t>2019-20</t>
        </is>
      </c>
      <c r="F2467" t="inlineStr">
        <is>
          <t>Tournesol</t>
        </is>
      </c>
      <c r="G2467" t="inlineStr">
        <is>
          <t>Consommation de graines par la Trituration = 914 kt (Bilans par campagne - FranceAgriMer)</t>
        </is>
      </c>
      <c r="H2467" t="inlineStr"/>
      <c r="I2467" t="inlineStr">
        <is>
          <t>Bilans par campagne - FranceAgriMer</t>
        </is>
      </c>
      <c r="J2467" t="inlineStr"/>
      <c r="K2467" t="inlineStr">
        <is>
          <t>Volume</t>
        </is>
      </c>
      <c r="L2467" t="inlineStr">
        <is>
          <t>Consommation de graines par la Trituration</t>
        </is>
      </c>
      <c r="M2467" t="inlineStr">
        <is>
          <t>BIlans Tournesol - FAM</t>
        </is>
      </c>
      <c r="N2467" t="inlineStr"/>
      <c r="O2467" t="n">
        <v>914</v>
      </c>
      <c r="P2467" t="inlineStr"/>
      <c r="Q2467" t="inlineStr"/>
      <c r="R2467" t="n">
        <v>913.77</v>
      </c>
      <c r="S2467" t="n">
        <v>45.69</v>
      </c>
      <c r="T2467" t="n">
        <v>0.1</v>
      </c>
      <c r="U2467" t="n">
        <v>0</v>
      </c>
      <c r="V2467" t="n">
        <v>500000000</v>
      </c>
      <c r="W2467" t="n">
        <v>0</v>
      </c>
      <c r="X2467" t="inlineStr">
        <is>
          <t>mesuré</t>
        </is>
      </c>
    </row>
    <row r="2468" ht="15" customHeight="1" s="1003">
      <c r="A2468" s="1019" t="inlineStr">
        <is>
          <t>Graines collectées</t>
        </is>
      </c>
      <c r="B2468" t="inlineStr">
        <is>
          <t>FAB</t>
        </is>
      </c>
      <c r="C2468" t="inlineStr">
        <is>
          <t>kt</t>
        </is>
      </c>
      <c r="D2468" t="inlineStr">
        <is>
          <t>France</t>
        </is>
      </c>
      <c r="E2468" t="inlineStr">
        <is>
          <t>2019-20</t>
        </is>
      </c>
      <c r="F2468" t="inlineStr">
        <is>
          <t>Tournesol</t>
        </is>
      </c>
      <c r="G2468" t="inlineStr">
        <is>
          <t>Consommation de graines par les FAB = 12 kt (Bilans par campagne - FranceAgriMer)</t>
        </is>
      </c>
      <c r="H2468" t="inlineStr"/>
      <c r="I2468" t="inlineStr">
        <is>
          <t>Bilans par campagne - FranceAgriMer</t>
        </is>
      </c>
      <c r="J2468" t="inlineStr"/>
      <c r="K2468" t="inlineStr">
        <is>
          <t>Volume</t>
        </is>
      </c>
      <c r="L2468" t="inlineStr">
        <is>
          <t>Consommation de graines par les FAB</t>
        </is>
      </c>
      <c r="M2468" t="inlineStr">
        <is>
          <t>BIlans Tournesol - FAM</t>
        </is>
      </c>
      <c r="N2468" t="inlineStr"/>
      <c r="O2468" t="n">
        <v>12.2</v>
      </c>
      <c r="P2468" t="inlineStr"/>
      <c r="Q2468" t="inlineStr"/>
      <c r="R2468" t="n">
        <v>12.17</v>
      </c>
      <c r="S2468" t="n">
        <v>0.61</v>
      </c>
      <c r="T2468" t="n">
        <v>0.1</v>
      </c>
      <c r="U2468" t="n">
        <v>0</v>
      </c>
      <c r="V2468" t="n">
        <v>500000000</v>
      </c>
      <c r="W2468" t="n">
        <v>0</v>
      </c>
      <c r="X2468" t="inlineStr">
        <is>
          <t>mesuré</t>
        </is>
      </c>
    </row>
    <row r="2469" ht="15" customHeight="1" s="1003">
      <c r="A2469" s="1019" t="inlineStr">
        <is>
          <t>Graines collectées</t>
        </is>
      </c>
      <c r="B2469" t="inlineStr">
        <is>
          <t>Amidonnerie</t>
        </is>
      </c>
      <c r="C2469" t="inlineStr">
        <is>
          <t>kt</t>
        </is>
      </c>
      <c r="D2469" t="inlineStr">
        <is>
          <t>France</t>
        </is>
      </c>
      <c r="E2469" t="inlineStr">
        <is>
          <t>2019-20</t>
        </is>
      </c>
      <c r="F2469" t="inlineStr">
        <is>
          <t>Tournesol</t>
        </is>
      </c>
      <c r="G2469" t="inlineStr"/>
      <c r="H2469" t="inlineStr"/>
      <c r="I2469" t="inlineStr"/>
      <c r="J2469" t="inlineStr"/>
      <c r="K2469" t="inlineStr"/>
      <c r="L2469" t="inlineStr"/>
      <c r="M2469" t="inlineStr"/>
      <c r="N2469" t="inlineStr"/>
      <c r="O2469" t="n">
        <v>-0</v>
      </c>
      <c r="P2469" t="inlineStr"/>
      <c r="Q2469" t="inlineStr"/>
      <c r="R2469" t="n">
        <v>0</v>
      </c>
      <c r="S2469" t="n">
        <v>0</v>
      </c>
      <c r="T2469" t="inlineStr"/>
      <c r="U2469" t="n">
        <v>0</v>
      </c>
      <c r="V2469" t="n">
        <v>500000000</v>
      </c>
      <c r="W2469" t="n">
        <v>0</v>
      </c>
      <c r="X2469" t="inlineStr">
        <is>
          <t>mesuré</t>
        </is>
      </c>
    </row>
    <row r="2470" ht="15" customHeight="1" s="1003">
      <c r="A2470" s="1019" t="inlineStr">
        <is>
          <t>Graines collectées</t>
        </is>
      </c>
      <c r="B2470" t="inlineStr">
        <is>
          <t>Meunerie</t>
        </is>
      </c>
      <c r="C2470" t="inlineStr">
        <is>
          <t>kt</t>
        </is>
      </c>
      <c r="D2470" t="inlineStr">
        <is>
          <t>France</t>
        </is>
      </c>
      <c r="E2470" t="inlineStr">
        <is>
          <t>2019-20</t>
        </is>
      </c>
      <c r="F2470" t="inlineStr">
        <is>
          <t>Tournesol</t>
        </is>
      </c>
      <c r="G2470" t="inlineStr"/>
      <c r="H2470" t="inlineStr"/>
      <c r="I2470" t="inlineStr"/>
      <c r="J2470" t="inlineStr"/>
      <c r="K2470" t="inlineStr"/>
      <c r="L2470" t="inlineStr"/>
      <c r="M2470" t="inlineStr"/>
      <c r="N2470" t="inlineStr"/>
      <c r="O2470" t="n">
        <v>-0</v>
      </c>
      <c r="P2470" t="inlineStr"/>
      <c r="Q2470" t="inlineStr"/>
      <c r="R2470" t="n">
        <v>0</v>
      </c>
      <c r="S2470" t="n">
        <v>0</v>
      </c>
      <c r="T2470" t="inlineStr"/>
      <c r="U2470" t="n">
        <v>0</v>
      </c>
      <c r="V2470" t="n">
        <v>500000000</v>
      </c>
      <c r="W2470" t="n">
        <v>0</v>
      </c>
      <c r="X2470" t="inlineStr">
        <is>
          <t>mesuré</t>
        </is>
      </c>
    </row>
    <row r="2471" ht="15" customHeight="1" s="1003">
      <c r="A2471" s="1019" t="inlineStr">
        <is>
          <t>Graines collectées</t>
        </is>
      </c>
      <c r="B2471" t="inlineStr">
        <is>
          <t>Fabrication d'ingrédients</t>
        </is>
      </c>
      <c r="C2471" t="inlineStr">
        <is>
          <t>kt</t>
        </is>
      </c>
      <c r="D2471" t="inlineStr">
        <is>
          <t>France</t>
        </is>
      </c>
      <c r="E2471" t="inlineStr">
        <is>
          <t>2019-20</t>
        </is>
      </c>
      <c r="F2471" t="inlineStr">
        <is>
          <t>Tournesol</t>
        </is>
      </c>
      <c r="G2471" t="inlineStr"/>
      <c r="H2471" t="inlineStr"/>
      <c r="I2471" t="inlineStr"/>
      <c r="J2471" t="inlineStr"/>
      <c r="K2471" t="inlineStr"/>
      <c r="L2471" t="inlineStr"/>
      <c r="M2471" t="inlineStr"/>
      <c r="N2471" t="inlineStr"/>
      <c r="O2471" t="n">
        <v>-0</v>
      </c>
      <c r="P2471" t="inlineStr"/>
      <c r="Q2471" t="inlineStr"/>
      <c r="R2471" t="n">
        <v>0</v>
      </c>
      <c r="S2471" t="n">
        <v>0</v>
      </c>
      <c r="T2471" t="inlineStr"/>
      <c r="U2471" t="n">
        <v>0</v>
      </c>
      <c r="V2471" t="n">
        <v>500000000</v>
      </c>
      <c r="W2471" t="n">
        <v>0</v>
      </c>
      <c r="X2471" t="inlineStr">
        <is>
          <t>mesuré</t>
        </is>
      </c>
    </row>
    <row r="2472" ht="15" customHeight="1" s="1003">
      <c r="A2472" s="1019" t="inlineStr">
        <is>
          <t>Graines collectées</t>
        </is>
      </c>
      <c r="B2472" t="inlineStr">
        <is>
          <t>Ménages</t>
        </is>
      </c>
      <c r="C2472" t="inlineStr">
        <is>
          <t>kt</t>
        </is>
      </c>
      <c r="D2472" t="inlineStr">
        <is>
          <t>France</t>
        </is>
      </c>
      <c r="E2472" t="inlineStr">
        <is>
          <t>2019-20</t>
        </is>
      </c>
      <c r="F2472" t="inlineStr">
        <is>
          <t>Tournesol</t>
        </is>
      </c>
      <c r="G2472" t="inlineStr"/>
      <c r="H2472" t="inlineStr"/>
      <c r="I2472" t="inlineStr"/>
      <c r="J2472" t="inlineStr"/>
      <c r="K2472" t="inlineStr"/>
      <c r="L2472" t="inlineStr"/>
      <c r="M2472" t="inlineStr"/>
      <c r="N2472" t="inlineStr"/>
      <c r="O2472" t="n">
        <v>1.67</v>
      </c>
      <c r="P2472" t="n">
        <v>0</v>
      </c>
      <c r="Q2472" t="n">
        <v>10</v>
      </c>
      <c r="R2472" t="inlineStr"/>
      <c r="S2472" t="inlineStr"/>
      <c r="T2472" t="inlineStr"/>
      <c r="U2472" t="n">
        <v>0</v>
      </c>
      <c r="V2472" t="n">
        <v>500000000</v>
      </c>
      <c r="W2472" t="inlineStr"/>
      <c r="X2472" t="inlineStr">
        <is>
          <t>libre</t>
        </is>
      </c>
    </row>
    <row r="2473" ht="15" customHeight="1" s="1003">
      <c r="A2473" s="1019" t="inlineStr">
        <is>
          <t>Graines collectées</t>
        </is>
      </c>
      <c r="B2473" t="inlineStr">
        <is>
          <t>Circuits généralistes</t>
        </is>
      </c>
      <c r="C2473" t="inlineStr">
        <is>
          <t>kt</t>
        </is>
      </c>
      <c r="D2473" t="inlineStr">
        <is>
          <t>France</t>
        </is>
      </c>
      <c r="E2473" t="inlineStr">
        <is>
          <t>2019-20</t>
        </is>
      </c>
      <c r="F2473" t="inlineStr">
        <is>
          <t>Tournesol</t>
        </is>
      </c>
      <c r="G2473" t="inlineStr"/>
      <c r="H2473" t="inlineStr"/>
      <c r="I2473" t="inlineStr"/>
      <c r="J2473" t="inlineStr"/>
      <c r="K2473" t="inlineStr"/>
      <c r="L2473" t="inlineStr"/>
      <c r="M2473" t="inlineStr"/>
      <c r="N2473" t="inlineStr"/>
      <c r="O2473" t="n">
        <v>0.5600000000000001</v>
      </c>
      <c r="P2473" t="n">
        <v>0</v>
      </c>
      <c r="Q2473" t="n">
        <v>10</v>
      </c>
      <c r="R2473" t="inlineStr"/>
      <c r="S2473" t="inlineStr"/>
      <c r="T2473" t="inlineStr"/>
      <c r="U2473" t="n">
        <v>0</v>
      </c>
      <c r="V2473" t="n">
        <v>500000000</v>
      </c>
      <c r="W2473" t="inlineStr"/>
      <c r="X2473" t="inlineStr">
        <is>
          <t>libre</t>
        </is>
      </c>
    </row>
    <row r="2474" ht="15" customHeight="1" s="1003">
      <c r="A2474" s="1019" t="inlineStr">
        <is>
          <t>Graines collectées</t>
        </is>
      </c>
      <c r="B2474" t="inlineStr">
        <is>
          <t>Usages alimentaires</t>
        </is>
      </c>
      <c r="C2474" t="inlineStr">
        <is>
          <t>kt</t>
        </is>
      </c>
      <c r="D2474" t="inlineStr">
        <is>
          <t>France</t>
        </is>
      </c>
      <c r="E2474" t="inlineStr">
        <is>
          <t>2019-20</t>
        </is>
      </c>
      <c r="F2474" t="inlineStr">
        <is>
          <t>Tournesol</t>
        </is>
      </c>
      <c r="G2474" t="inlineStr"/>
      <c r="H2474" t="inlineStr"/>
      <c r="I2474" t="inlineStr"/>
      <c r="J2474" t="inlineStr"/>
      <c r="K2474" t="inlineStr"/>
      <c r="L2474" t="inlineStr"/>
      <c r="M2474" t="inlineStr"/>
      <c r="N2474" t="inlineStr"/>
      <c r="O2474" t="n">
        <v>22.2</v>
      </c>
      <c r="P2474" t="inlineStr"/>
      <c r="Q2474" t="inlineStr"/>
      <c r="R2474" t="inlineStr"/>
      <c r="S2474" t="inlineStr"/>
      <c r="T2474" t="inlineStr"/>
      <c r="U2474" t="n">
        <v>0</v>
      </c>
      <c r="V2474" t="n">
        <v>500000000</v>
      </c>
      <c r="W2474" t="inlineStr"/>
      <c r="X2474" t="inlineStr">
        <is>
          <t>déterminé</t>
        </is>
      </c>
    </row>
    <row r="2475" ht="15" customHeight="1" s="1003">
      <c r="A2475" s="1019" t="inlineStr">
        <is>
          <t>Graines collectées</t>
        </is>
      </c>
      <c r="B2475" t="inlineStr">
        <is>
          <t>Alimentation animale rente</t>
        </is>
      </c>
      <c r="C2475" t="inlineStr">
        <is>
          <t>kt</t>
        </is>
      </c>
      <c r="D2475" t="inlineStr">
        <is>
          <t>France</t>
        </is>
      </c>
      <c r="E2475" t="inlineStr">
        <is>
          <t>2019-20</t>
        </is>
      </c>
      <c r="F2475" t="inlineStr">
        <is>
          <t>Tournesol</t>
        </is>
      </c>
      <c r="G2475" t="inlineStr"/>
      <c r="H2475" t="inlineStr"/>
      <c r="I2475" t="inlineStr"/>
      <c r="J2475" t="inlineStr"/>
      <c r="K2475" t="inlineStr"/>
      <c r="L2475" t="inlineStr"/>
      <c r="M2475" t="inlineStr"/>
      <c r="N2475" t="inlineStr"/>
      <c r="O2475" t="n">
        <v>12.2</v>
      </c>
      <c r="P2475" t="inlineStr"/>
      <c r="Q2475" t="inlineStr"/>
      <c r="R2475" t="inlineStr"/>
      <c r="S2475" t="inlineStr"/>
      <c r="T2475" t="inlineStr"/>
      <c r="U2475" t="n">
        <v>0</v>
      </c>
      <c r="V2475" t="n">
        <v>500000000</v>
      </c>
      <c r="W2475" t="inlineStr"/>
      <c r="X2475" t="inlineStr">
        <is>
          <t>déterminé</t>
        </is>
      </c>
    </row>
    <row r="2476" ht="15" customHeight="1" s="1003">
      <c r="A2476" s="1019" t="inlineStr">
        <is>
          <t>Graines collectées</t>
        </is>
      </c>
      <c r="B2476" t="inlineStr">
        <is>
          <t>Alimentation animale</t>
        </is>
      </c>
      <c r="C2476" t="inlineStr">
        <is>
          <t>kt</t>
        </is>
      </c>
      <c r="D2476" t="inlineStr">
        <is>
          <t>France</t>
        </is>
      </c>
      <c r="E2476" t="inlineStr">
        <is>
          <t>2019-20</t>
        </is>
      </c>
      <c r="F2476" t="inlineStr">
        <is>
          <t>Tournesol</t>
        </is>
      </c>
      <c r="G2476" t="inlineStr"/>
      <c r="H2476" t="inlineStr"/>
      <c r="I2476" t="inlineStr"/>
      <c r="J2476" t="inlineStr"/>
      <c r="K2476" t="inlineStr"/>
      <c r="L2476" t="inlineStr"/>
      <c r="M2476" t="inlineStr"/>
      <c r="N2476" t="inlineStr"/>
      <c r="O2476" t="n">
        <v>12.2</v>
      </c>
      <c r="P2476" t="inlineStr"/>
      <c r="Q2476" t="inlineStr"/>
      <c r="R2476" t="inlineStr"/>
      <c r="S2476" t="inlineStr"/>
      <c r="T2476" t="inlineStr"/>
      <c r="U2476" t="n">
        <v>0</v>
      </c>
      <c r="V2476" t="n">
        <v>500000000</v>
      </c>
      <c r="W2476" t="inlineStr"/>
      <c r="X2476" t="inlineStr">
        <is>
          <t>déterminé</t>
        </is>
      </c>
    </row>
    <row r="2477" ht="15" customHeight="1" s="1003">
      <c r="A2477" s="1019" t="inlineStr">
        <is>
          <t>Graines collectées</t>
        </is>
      </c>
      <c r="B2477" t="inlineStr">
        <is>
          <t>Débouchés</t>
        </is>
      </c>
      <c r="C2477" t="inlineStr">
        <is>
          <t>kt</t>
        </is>
      </c>
      <c r="D2477" t="inlineStr">
        <is>
          <t>France</t>
        </is>
      </c>
      <c r="E2477" t="inlineStr">
        <is>
          <t>2019-20</t>
        </is>
      </c>
      <c r="F2477" t="inlineStr">
        <is>
          <t>Tournesol</t>
        </is>
      </c>
      <c r="G2477" t="inlineStr"/>
      <c r="H2477" t="inlineStr"/>
      <c r="I2477" t="inlineStr"/>
      <c r="J2477" t="inlineStr"/>
      <c r="K2477" t="inlineStr"/>
      <c r="L2477" t="inlineStr"/>
      <c r="M2477" t="inlineStr"/>
      <c r="N2477" t="inlineStr"/>
      <c r="O2477" t="n">
        <v>22.2</v>
      </c>
      <c r="P2477" t="inlineStr"/>
      <c r="Q2477" t="inlineStr"/>
      <c r="R2477" t="inlineStr"/>
      <c r="S2477" t="inlineStr"/>
      <c r="T2477" t="inlineStr"/>
      <c r="U2477" t="n">
        <v>0</v>
      </c>
      <c r="V2477" t="n">
        <v>500000000</v>
      </c>
      <c r="W2477" t="inlineStr"/>
      <c r="X2477" t="inlineStr">
        <is>
          <t>déterminé</t>
        </is>
      </c>
    </row>
    <row r="2478" ht="15" customHeight="1" s="1003">
      <c r="A2478" s="1019" t="inlineStr">
        <is>
          <t>Graines collectées</t>
        </is>
      </c>
      <c r="B2478" t="inlineStr">
        <is>
          <t>Autres IAA</t>
        </is>
      </c>
      <c r="C2478" t="inlineStr">
        <is>
          <t>kt</t>
        </is>
      </c>
      <c r="D2478" t="inlineStr">
        <is>
          <t>France</t>
        </is>
      </c>
      <c r="E2478" t="inlineStr">
        <is>
          <t>2019-20</t>
        </is>
      </c>
      <c r="F2478" t="inlineStr">
        <is>
          <t>Tournesol</t>
        </is>
      </c>
      <c r="G2478" t="inlineStr"/>
      <c r="H2478" t="inlineStr"/>
      <c r="I2478" t="inlineStr"/>
      <c r="J2478" t="inlineStr"/>
      <c r="K2478" t="inlineStr"/>
      <c r="L2478" t="inlineStr"/>
      <c r="M2478" t="inlineStr"/>
      <c r="N2478" t="inlineStr"/>
      <c r="O2478" t="n">
        <v>2.78</v>
      </c>
      <c r="P2478" t="n">
        <v>0</v>
      </c>
      <c r="Q2478" t="n">
        <v>10</v>
      </c>
      <c r="R2478" t="inlineStr"/>
      <c r="S2478" t="inlineStr"/>
      <c r="T2478" t="inlineStr"/>
      <c r="U2478" t="n">
        <v>0</v>
      </c>
      <c r="V2478" t="n">
        <v>500000000</v>
      </c>
      <c r="W2478" t="inlineStr"/>
      <c r="X2478" t="inlineStr">
        <is>
          <t>libre</t>
        </is>
      </c>
    </row>
    <row r="2479" ht="15" customHeight="1" s="1003">
      <c r="A2479" s="1019" t="inlineStr">
        <is>
          <t>Graines collectées</t>
        </is>
      </c>
      <c r="B2479" t="inlineStr">
        <is>
          <t>Semences certifiées</t>
        </is>
      </c>
      <c r="C2479" t="inlineStr">
        <is>
          <t>kt</t>
        </is>
      </c>
      <c r="D2479" t="inlineStr">
        <is>
          <t>France</t>
        </is>
      </c>
      <c r="E2479" t="inlineStr">
        <is>
          <t>2019-20</t>
        </is>
      </c>
      <c r="F2479" t="inlineStr">
        <is>
          <t>Tournesol</t>
        </is>
      </c>
      <c r="G2479" t="inlineStr">
        <is>
          <t>Production de semences certifiées = 6 kt (Bilans par campagne - FranceAgriMer)</t>
        </is>
      </c>
      <c r="H2479" t="inlineStr"/>
      <c r="I2479" t="inlineStr">
        <is>
          <t>Bilans par campagne - FranceAgriMer</t>
        </is>
      </c>
      <c r="J2479" t="inlineStr"/>
      <c r="K2479" t="inlineStr">
        <is>
          <t>Volume</t>
        </is>
      </c>
      <c r="L2479" t="inlineStr">
        <is>
          <t>Production de semences certifiées</t>
        </is>
      </c>
      <c r="M2479" t="inlineStr">
        <is>
          <t>BIlans Tournesol - FAM</t>
        </is>
      </c>
      <c r="N2479" t="inlineStr"/>
      <c r="O2479" t="n">
        <v>5.68</v>
      </c>
      <c r="P2479" t="inlineStr"/>
      <c r="Q2479" t="inlineStr"/>
      <c r="R2479" t="n">
        <v>5.68</v>
      </c>
      <c r="S2479" t="n">
        <v>0.28</v>
      </c>
      <c r="T2479" t="n">
        <v>0.1</v>
      </c>
      <c r="U2479" t="n">
        <v>0</v>
      </c>
      <c r="V2479" t="n">
        <v>500000000</v>
      </c>
      <c r="W2479" t="n">
        <v>0</v>
      </c>
      <c r="X2479" t="inlineStr">
        <is>
          <t>mesuré</t>
        </is>
      </c>
    </row>
    <row r="2480" ht="15" customHeight="1" s="1003">
      <c r="A2480" s="1019" t="inlineStr">
        <is>
          <t>Graines collectées</t>
        </is>
      </c>
      <c r="B2480" t="inlineStr">
        <is>
          <t>Semences</t>
        </is>
      </c>
      <c r="C2480" t="inlineStr">
        <is>
          <t>kt</t>
        </is>
      </c>
      <c r="D2480" t="inlineStr">
        <is>
          <t>France</t>
        </is>
      </c>
      <c r="E2480" t="inlineStr">
        <is>
          <t>2019-20</t>
        </is>
      </c>
      <c r="F2480" t="inlineStr">
        <is>
          <t>Tournesol</t>
        </is>
      </c>
      <c r="G2480" t="inlineStr">
        <is>
          <t>Production de semences certifiées = 10 kt (Bilans par campagne - FranceAgriMer)</t>
        </is>
      </c>
      <c r="H2480" t="inlineStr"/>
      <c r="I2480" t="inlineStr">
        <is>
          <t>Bilans par campagne - FranceAgriMer</t>
        </is>
      </c>
      <c r="J2480" t="inlineStr"/>
      <c r="K2480" t="inlineStr">
        <is>
          <t>Volume</t>
        </is>
      </c>
      <c r="L2480" t="inlineStr">
        <is>
          <t>Production de semences certifiées</t>
        </is>
      </c>
      <c r="M2480" t="inlineStr">
        <is>
          <t>BIlans Tournesol - FAM</t>
        </is>
      </c>
      <c r="N2480" t="inlineStr"/>
      <c r="O2480" t="n">
        <v>5.68</v>
      </c>
      <c r="P2480" t="inlineStr"/>
      <c r="Q2480" t="inlineStr"/>
      <c r="R2480" t="inlineStr"/>
      <c r="S2480" t="inlineStr"/>
      <c r="T2480" t="inlineStr"/>
      <c r="U2480" t="n">
        <v>0</v>
      </c>
      <c r="V2480" t="n">
        <v>500000000</v>
      </c>
      <c r="W2480" t="inlineStr"/>
      <c r="X2480" t="inlineStr">
        <is>
          <t>déterminé</t>
        </is>
      </c>
    </row>
    <row r="2481" ht="15" customHeight="1" s="1003">
      <c r="A2481" s="1019" t="inlineStr">
        <is>
          <t>Graines collectées</t>
        </is>
      </c>
      <c r="B2481" t="inlineStr">
        <is>
          <t>Export</t>
        </is>
      </c>
      <c r="C2481" t="inlineStr">
        <is>
          <t>kt</t>
        </is>
      </c>
      <c r="D2481" t="inlineStr">
        <is>
          <t>France</t>
        </is>
      </c>
      <c r="E2481" t="inlineStr">
        <is>
          <t>2019-20</t>
        </is>
      </c>
      <c r="F2481" t="inlineStr">
        <is>
          <t>Tournesol</t>
        </is>
      </c>
      <c r="G2481" t="inlineStr"/>
      <c r="H2481" t="inlineStr">
        <is>
          <t>Exportation de graines = 438 kt (Douanes françaises - Eurostat)</t>
        </is>
      </c>
      <c r="I2481" t="inlineStr">
        <is>
          <t>Douanes françaises - Eurostat</t>
        </is>
      </c>
      <c r="J2481" t="inlineStr"/>
      <c r="K2481" t="inlineStr">
        <is>
          <t>Volume</t>
        </is>
      </c>
      <c r="L2481" t="inlineStr">
        <is>
          <t>Exportation de graines</t>
        </is>
      </c>
      <c r="M2481" t="inlineStr">
        <is>
          <t>Echanges mensuels - EUROSTAT</t>
        </is>
      </c>
      <c r="N2481" t="inlineStr"/>
      <c r="O2481" t="n">
        <v>438</v>
      </c>
      <c r="P2481" t="inlineStr"/>
      <c r="Q2481" t="inlineStr"/>
      <c r="R2481" t="n">
        <v>438.35</v>
      </c>
      <c r="S2481" t="n">
        <v>21.92</v>
      </c>
      <c r="T2481" t="n">
        <v>0.1</v>
      </c>
      <c r="U2481" t="n">
        <v>0</v>
      </c>
      <c r="V2481" t="n">
        <v>500000000</v>
      </c>
      <c r="W2481" t="n">
        <v>0</v>
      </c>
      <c r="X2481" t="inlineStr">
        <is>
          <t>mesuré</t>
        </is>
      </c>
    </row>
    <row r="2482" ht="15" customHeight="1" s="1003">
      <c r="A2482" s="1019" t="inlineStr">
        <is>
          <t>Graines collectées</t>
        </is>
      </c>
      <c r="B2482" t="inlineStr">
        <is>
          <t>Ecart statistique</t>
        </is>
      </c>
      <c r="C2482" t="inlineStr">
        <is>
          <t>kt</t>
        </is>
      </c>
      <c r="D2482" t="inlineStr">
        <is>
          <t>France</t>
        </is>
      </c>
      <c r="E2482" t="inlineStr">
        <is>
          <t>2019-20</t>
        </is>
      </c>
      <c r="F2482" t="inlineStr">
        <is>
          <t>Tournesol</t>
        </is>
      </c>
      <c r="G2482" t="inlineStr"/>
      <c r="H2482" t="inlineStr"/>
      <c r="I2482" t="inlineStr"/>
      <c r="J2482" t="inlineStr"/>
      <c r="K2482" t="inlineStr"/>
      <c r="L2482" t="inlineStr"/>
      <c r="M2482" t="inlineStr"/>
      <c r="N2482" t="inlineStr"/>
      <c r="O2482" t="n">
        <v>25</v>
      </c>
      <c r="P2482" t="inlineStr"/>
      <c r="Q2482" t="inlineStr"/>
      <c r="R2482" t="inlineStr"/>
      <c r="S2482" t="inlineStr"/>
      <c r="T2482" t="inlineStr"/>
      <c r="U2482" t="n">
        <v>0</v>
      </c>
      <c r="V2482" t="n">
        <v>500000000</v>
      </c>
      <c r="W2482" t="inlineStr"/>
      <c r="X2482" t="inlineStr">
        <is>
          <t>déterminé</t>
        </is>
      </c>
    </row>
    <row r="2483" ht="15" customHeight="1" s="1003">
      <c r="A2483" s="1019" t="inlineStr">
        <is>
          <t>Issues de silo</t>
        </is>
      </c>
      <c r="B2483" t="inlineStr">
        <is>
          <t>Elimination/Pertes</t>
        </is>
      </c>
      <c r="C2483" t="inlineStr">
        <is>
          <t>kt</t>
        </is>
      </c>
      <c r="D2483" t="inlineStr">
        <is>
          <t>France</t>
        </is>
      </c>
      <c r="E2483" t="inlineStr">
        <is>
          <t>2019-20</t>
        </is>
      </c>
      <c r="F2483" t="inlineStr">
        <is>
          <t>Tournesol</t>
        </is>
      </c>
      <c r="G2483" t="inlineStr"/>
      <c r="H2483" t="inlineStr">
        <is>
          <t>0</t>
        </is>
      </c>
      <c r="I2483" t="inlineStr">
        <is>
          <t>ONRB - FranceAgriMer</t>
        </is>
      </c>
      <c r="J2483" t="inlineStr">
        <is>
          <t>0</t>
        </is>
      </c>
      <c r="K2483" t="inlineStr">
        <is>
          <t>Répartition</t>
        </is>
      </c>
      <c r="L2483" t="inlineStr">
        <is>
          <t>Les issues de silo sont éliminées:Part d'issues de silo éliminées</t>
        </is>
      </c>
      <c r="M2483" t="inlineStr">
        <is>
          <t>Issues de silo - ONRB</t>
        </is>
      </c>
      <c r="N2483" t="inlineStr"/>
      <c r="O2483" t="n">
        <v>0.08</v>
      </c>
      <c r="P2483" t="inlineStr"/>
      <c r="Q2483" t="inlineStr"/>
      <c r="R2483" t="inlineStr"/>
      <c r="S2483" t="inlineStr"/>
      <c r="T2483" t="inlineStr"/>
      <c r="U2483" t="n">
        <v>0</v>
      </c>
      <c r="V2483" t="n">
        <v>500000000</v>
      </c>
      <c r="W2483" t="inlineStr"/>
      <c r="X2483" t="inlineStr">
        <is>
          <t>déterminé</t>
        </is>
      </c>
    </row>
    <row r="2484" ht="15" customHeight="1" s="1003">
      <c r="A2484" s="1019" t="inlineStr">
        <is>
          <t>Issues de silo</t>
        </is>
      </c>
      <c r="B2484" t="inlineStr">
        <is>
          <t>Autres usages (ou usages indéfinis)</t>
        </is>
      </c>
      <c r="C2484" t="inlineStr">
        <is>
          <t>kt</t>
        </is>
      </c>
      <c r="D2484" t="inlineStr">
        <is>
          <t>France</t>
        </is>
      </c>
      <c r="E2484" t="inlineStr">
        <is>
          <t>2019-20</t>
        </is>
      </c>
      <c r="F2484" t="inlineStr">
        <is>
          <t>Tournesol</t>
        </is>
      </c>
      <c r="G2484" t="inlineStr"/>
      <c r="H2484" t="inlineStr"/>
      <c r="I2484" t="inlineStr"/>
      <c r="J2484" t="inlineStr"/>
      <c r="K2484" t="inlineStr"/>
      <c r="L2484" t="inlineStr"/>
      <c r="M2484" t="inlineStr"/>
      <c r="N2484" t="inlineStr"/>
      <c r="O2484" t="n">
        <v>0.08</v>
      </c>
      <c r="P2484" t="inlineStr"/>
      <c r="Q2484" t="inlineStr"/>
      <c r="R2484" t="inlineStr"/>
      <c r="S2484" t="inlineStr"/>
      <c r="T2484" t="inlineStr"/>
      <c r="U2484" t="n">
        <v>0</v>
      </c>
      <c r="V2484" t="n">
        <v>500000000</v>
      </c>
      <c r="W2484" t="inlineStr"/>
      <c r="X2484" t="inlineStr">
        <is>
          <t>déterminé</t>
        </is>
      </c>
    </row>
    <row r="2485" ht="15" customHeight="1" s="1003">
      <c r="A2485" s="1019" t="inlineStr">
        <is>
          <t>Issues de silo</t>
        </is>
      </c>
      <c r="B2485" t="inlineStr">
        <is>
          <t>Débouchés</t>
        </is>
      </c>
      <c r="C2485" t="inlineStr">
        <is>
          <t>kt</t>
        </is>
      </c>
      <c r="D2485" t="inlineStr">
        <is>
          <t>France</t>
        </is>
      </c>
      <c r="E2485" t="inlineStr">
        <is>
          <t>2019-20</t>
        </is>
      </c>
      <c r="F2485" t="inlineStr">
        <is>
          <t>Tournesol</t>
        </is>
      </c>
      <c r="G2485" t="inlineStr"/>
      <c r="H2485" t="inlineStr"/>
      <c r="I2485" t="inlineStr"/>
      <c r="J2485" t="inlineStr"/>
      <c r="K2485" t="inlineStr"/>
      <c r="L2485" t="inlineStr"/>
      <c r="M2485" t="inlineStr"/>
      <c r="N2485" t="inlineStr"/>
      <c r="O2485" t="n">
        <v>20</v>
      </c>
      <c r="P2485" t="inlineStr"/>
      <c r="Q2485" t="inlineStr"/>
      <c r="R2485" t="inlineStr"/>
      <c r="S2485" t="inlineStr"/>
      <c r="T2485" t="inlineStr"/>
      <c r="U2485" t="n">
        <v>0</v>
      </c>
      <c r="V2485" t="n">
        <v>500000000</v>
      </c>
      <c r="W2485" t="inlineStr"/>
      <c r="X2485" t="inlineStr">
        <is>
          <t>déterminé</t>
        </is>
      </c>
    </row>
    <row r="2486" ht="15" customHeight="1" s="1003">
      <c r="A2486" s="1019" t="inlineStr">
        <is>
          <t>Issues de silo</t>
        </is>
      </c>
      <c r="B2486" t="inlineStr">
        <is>
          <t>FAF</t>
        </is>
      </c>
      <c r="C2486" t="inlineStr">
        <is>
          <t>kt</t>
        </is>
      </c>
      <c r="D2486" t="inlineStr">
        <is>
          <t>France</t>
        </is>
      </c>
      <c r="E2486" t="inlineStr">
        <is>
          <t>2019-20</t>
        </is>
      </c>
      <c r="F2486" t="inlineStr">
        <is>
          <t>Tournesol</t>
        </is>
      </c>
      <c r="G2486" t="inlineStr"/>
      <c r="H2486" t="inlineStr">
        <is>
          <t>Part d'issues de silo consommées par les FAF = 56,33 % (ONRB - FranceAgriMer)</t>
        </is>
      </c>
      <c r="I2486" t="inlineStr">
        <is>
          <t>ONRB - FranceAgriMer</t>
        </is>
      </c>
      <c r="J2486" t="inlineStr">
        <is>
          <t>0</t>
        </is>
      </c>
      <c r="K2486" t="inlineStr">
        <is>
          <t>Répartition</t>
        </is>
      </c>
      <c r="L2486" t="inlineStr">
        <is>
          <t>Part d'issues de silo consommées par les FAF</t>
        </is>
      </c>
      <c r="M2486" t="inlineStr">
        <is>
          <t>Issues de silo - ONRB</t>
        </is>
      </c>
      <c r="N2486" t="inlineStr"/>
      <c r="O2486" t="n">
        <v>11.2</v>
      </c>
      <c r="P2486" t="inlineStr"/>
      <c r="Q2486" t="inlineStr"/>
      <c r="R2486" t="inlineStr"/>
      <c r="S2486" t="inlineStr"/>
      <c r="T2486" t="inlineStr"/>
      <c r="U2486" t="n">
        <v>0</v>
      </c>
      <c r="V2486" t="n">
        <v>500000000</v>
      </c>
      <c r="W2486" t="inlineStr"/>
      <c r="X2486" t="inlineStr">
        <is>
          <t>déterminé</t>
        </is>
      </c>
    </row>
    <row r="2487" ht="15" customHeight="1" s="1003">
      <c r="A2487" s="1019" t="inlineStr">
        <is>
          <t>Issues de silo</t>
        </is>
      </c>
      <c r="B2487" t="inlineStr">
        <is>
          <t>Litière</t>
        </is>
      </c>
      <c r="C2487" t="inlineStr">
        <is>
          <t>kt</t>
        </is>
      </c>
      <c r="D2487" t="inlineStr">
        <is>
          <t>France</t>
        </is>
      </c>
      <c r="E2487" t="inlineStr">
        <is>
          <t>2019-20</t>
        </is>
      </c>
      <c r="F2487" t="inlineStr">
        <is>
          <t>Tournesol</t>
        </is>
      </c>
      <c r="G2487" t="inlineStr"/>
      <c r="H2487" t="inlineStr">
        <is>
          <t>Part d'issues de silo consommées comme litière = 0,77 % (ONRB - FranceAgriMer)</t>
        </is>
      </c>
      <c r="I2487" t="inlineStr">
        <is>
          <t>ONRB - FranceAgriMer</t>
        </is>
      </c>
      <c r="J2487" t="inlineStr">
        <is>
          <t>0</t>
        </is>
      </c>
      <c r="K2487" t="inlineStr">
        <is>
          <t>Répartition</t>
        </is>
      </c>
      <c r="L2487" t="inlineStr">
        <is>
          <t>Part d'issues de silo consommées comme litière</t>
        </is>
      </c>
      <c r="M2487" t="inlineStr">
        <is>
          <t>Issues de silo - ONRB</t>
        </is>
      </c>
      <c r="N2487" t="inlineStr"/>
      <c r="O2487" t="n">
        <v>0.15</v>
      </c>
      <c r="P2487" t="inlineStr"/>
      <c r="Q2487" t="inlineStr"/>
      <c r="R2487" t="inlineStr"/>
      <c r="S2487" t="inlineStr"/>
      <c r="T2487" t="inlineStr"/>
      <c r="U2487" t="n">
        <v>0</v>
      </c>
      <c r="V2487" t="n">
        <v>500000000</v>
      </c>
      <c r="W2487" t="inlineStr"/>
      <c r="X2487" t="inlineStr">
        <is>
          <t>déterminé</t>
        </is>
      </c>
    </row>
    <row r="2488" ht="15" customHeight="1" s="1003">
      <c r="A2488" s="1019" t="inlineStr">
        <is>
          <t>Issues de silo</t>
        </is>
      </c>
      <c r="B2488" t="inlineStr">
        <is>
          <t>Compostage</t>
        </is>
      </c>
      <c r="C2488" t="inlineStr">
        <is>
          <t>kt</t>
        </is>
      </c>
      <c r="D2488" t="inlineStr">
        <is>
          <t>France</t>
        </is>
      </c>
      <c r="E2488" t="inlineStr">
        <is>
          <t>2019-20</t>
        </is>
      </c>
      <c r="F2488" t="inlineStr">
        <is>
          <t>Tournesol</t>
        </is>
      </c>
      <c r="G2488" t="inlineStr"/>
      <c r="H2488" t="inlineStr">
        <is>
          <t>Part d'issues de silo compostées = 0 % (ONRB - FranceAgriMer)</t>
        </is>
      </c>
      <c r="I2488" t="inlineStr">
        <is>
          <t>ONRB - FranceAgriMer</t>
        </is>
      </c>
      <c r="J2488" t="inlineStr">
        <is>
          <t>0</t>
        </is>
      </c>
      <c r="K2488" t="inlineStr">
        <is>
          <t>Répartition</t>
        </is>
      </c>
      <c r="L2488" t="inlineStr">
        <is>
          <t>Part d'issues de silo compostées</t>
        </is>
      </c>
      <c r="M2488" t="inlineStr">
        <is>
          <t>Issues de silo - ONRB</t>
        </is>
      </c>
      <c r="N2488" t="inlineStr"/>
      <c r="O2488" t="n">
        <v>0</v>
      </c>
      <c r="P2488" t="inlineStr"/>
      <c r="Q2488" t="inlineStr"/>
      <c r="R2488" t="inlineStr"/>
      <c r="S2488" t="inlineStr"/>
      <c r="T2488" t="inlineStr"/>
      <c r="U2488" t="n">
        <v>0</v>
      </c>
      <c r="V2488" t="n">
        <v>500000000</v>
      </c>
      <c r="W2488" t="inlineStr"/>
      <c r="X2488" t="inlineStr">
        <is>
          <t>déterminé</t>
        </is>
      </c>
    </row>
    <row r="2489" ht="15" customHeight="1" s="1003">
      <c r="A2489" s="1019" t="inlineStr">
        <is>
          <t>Issues de silo</t>
        </is>
      </c>
      <c r="B2489" t="inlineStr">
        <is>
          <t>Autres biomatériaux</t>
        </is>
      </c>
      <c r="C2489" t="inlineStr">
        <is>
          <t>kt</t>
        </is>
      </c>
      <c r="D2489" t="inlineStr">
        <is>
          <t>France</t>
        </is>
      </c>
      <c r="E2489" t="inlineStr">
        <is>
          <t>2019-20</t>
        </is>
      </c>
      <c r="F2489" t="inlineStr">
        <is>
          <t>Tournesol</t>
        </is>
      </c>
      <c r="G2489" t="inlineStr"/>
      <c r="H2489" t="inlineStr">
        <is>
          <t>Part d'issues de silo consommées comme autres biomatériaux = 0,77 % (ONRB - FranceAgriMer)</t>
        </is>
      </c>
      <c r="I2489" t="inlineStr">
        <is>
          <t>ONRB - FranceAgriMer</t>
        </is>
      </c>
      <c r="J2489" t="inlineStr">
        <is>
          <t>0</t>
        </is>
      </c>
      <c r="K2489" t="inlineStr">
        <is>
          <t>Répartition</t>
        </is>
      </c>
      <c r="L2489" t="inlineStr">
        <is>
          <t>Part d'issues de silo consommées comme autres biomatériaux</t>
        </is>
      </c>
      <c r="M2489" t="inlineStr">
        <is>
          <t>Issues de silo - ONRB</t>
        </is>
      </c>
      <c r="N2489" t="inlineStr"/>
      <c r="O2489" t="n">
        <v>0.15</v>
      </c>
      <c r="P2489" t="inlineStr"/>
      <c r="Q2489" t="inlineStr"/>
      <c r="R2489" t="inlineStr"/>
      <c r="S2489" t="inlineStr"/>
      <c r="T2489" t="inlineStr"/>
      <c r="U2489" t="n">
        <v>0</v>
      </c>
      <c r="V2489" t="n">
        <v>500000000</v>
      </c>
      <c r="W2489" t="inlineStr"/>
      <c r="X2489" t="inlineStr">
        <is>
          <t>déterminé</t>
        </is>
      </c>
    </row>
    <row r="2490" ht="15" customHeight="1" s="1003">
      <c r="A2490" s="1019" t="inlineStr">
        <is>
          <t>Issues de silo</t>
        </is>
      </c>
      <c r="B2490" t="inlineStr">
        <is>
          <t>Méthanisation</t>
        </is>
      </c>
      <c r="C2490" t="inlineStr">
        <is>
          <t>kt</t>
        </is>
      </c>
      <c r="D2490" t="inlineStr">
        <is>
          <t>France</t>
        </is>
      </c>
      <c r="E2490" t="inlineStr">
        <is>
          <t>2019-20</t>
        </is>
      </c>
      <c r="F2490" t="inlineStr">
        <is>
          <t>Tournesol</t>
        </is>
      </c>
      <c r="G2490" t="inlineStr"/>
      <c r="H2490" t="inlineStr">
        <is>
          <t>Part d'issues de silo consommées en méthanisation = 40,72 % (ONRB - FranceAgriMer)</t>
        </is>
      </c>
      <c r="I2490" t="inlineStr">
        <is>
          <t>ONRB - FranceAgriMer</t>
        </is>
      </c>
      <c r="J2490" t="inlineStr">
        <is>
          <t>0</t>
        </is>
      </c>
      <c r="K2490" t="inlineStr">
        <is>
          <t>Répartition</t>
        </is>
      </c>
      <c r="L2490" t="inlineStr">
        <is>
          <t>Part d'issues de silo consommées en méthanisation</t>
        </is>
      </c>
      <c r="M2490" t="inlineStr">
        <is>
          <t>Issues de silo - ONRB</t>
        </is>
      </c>
      <c r="N2490" t="inlineStr"/>
      <c r="O2490" t="n">
        <v>8.130000000000001</v>
      </c>
      <c r="P2490" t="inlineStr"/>
      <c r="Q2490" t="inlineStr"/>
      <c r="R2490" t="inlineStr"/>
      <c r="S2490" t="inlineStr"/>
      <c r="T2490" t="inlineStr"/>
      <c r="U2490" t="n">
        <v>0</v>
      </c>
      <c r="V2490" t="n">
        <v>500000000</v>
      </c>
      <c r="W2490" t="inlineStr"/>
      <c r="X2490" t="inlineStr">
        <is>
          <t>déterminé</t>
        </is>
      </c>
    </row>
    <row r="2491" ht="15" customHeight="1" s="1003">
      <c r="A2491" s="1019" t="inlineStr">
        <is>
          <t>Issues de silo</t>
        </is>
      </c>
      <c r="B2491" t="inlineStr">
        <is>
          <t>Combustion</t>
        </is>
      </c>
      <c r="C2491" t="inlineStr">
        <is>
          <t>kt</t>
        </is>
      </c>
      <c r="D2491" t="inlineStr">
        <is>
          <t>France</t>
        </is>
      </c>
      <c r="E2491" t="inlineStr">
        <is>
          <t>2019-20</t>
        </is>
      </c>
      <c r="F2491" t="inlineStr">
        <is>
          <t>Tournesol</t>
        </is>
      </c>
      <c r="G2491" t="inlineStr"/>
      <c r="H2491" t="inlineStr">
        <is>
          <t>Part d'issues de silo brûlées = 1,03 % (ONRB - FranceAgriMer)</t>
        </is>
      </c>
      <c r="I2491" t="inlineStr">
        <is>
          <t>ONRB - FranceAgriMer</t>
        </is>
      </c>
      <c r="J2491" t="inlineStr">
        <is>
          <t>0</t>
        </is>
      </c>
      <c r="K2491" t="inlineStr">
        <is>
          <t>Répartition</t>
        </is>
      </c>
      <c r="L2491" t="inlineStr">
        <is>
          <t>Part d'issues de silo brûlées</t>
        </is>
      </c>
      <c r="M2491" t="inlineStr">
        <is>
          <t>Issues de silo - ONRB</t>
        </is>
      </c>
      <c r="N2491" t="inlineStr"/>
      <c r="O2491" t="n">
        <v>0.21</v>
      </c>
      <c r="P2491" t="inlineStr"/>
      <c r="Q2491" t="inlineStr"/>
      <c r="R2491" t="inlineStr"/>
      <c r="S2491" t="inlineStr"/>
      <c r="T2491" t="inlineStr"/>
      <c r="U2491" t="n">
        <v>0</v>
      </c>
      <c r="V2491" t="n">
        <v>500000000</v>
      </c>
      <c r="W2491" t="inlineStr"/>
      <c r="X2491" t="inlineStr">
        <is>
          <t>déterminé</t>
        </is>
      </c>
    </row>
    <row r="2492" ht="15" customHeight="1" s="1003">
      <c r="A2492" s="1019" t="inlineStr">
        <is>
          <t>Issues de silo</t>
        </is>
      </c>
      <c r="B2492" t="inlineStr">
        <is>
          <t>Hors FAB</t>
        </is>
      </c>
      <c r="C2492" t="inlineStr">
        <is>
          <t>kt</t>
        </is>
      </c>
      <c r="D2492" t="inlineStr">
        <is>
          <t>France</t>
        </is>
      </c>
      <c r="E2492" t="inlineStr">
        <is>
          <t>2019-20</t>
        </is>
      </c>
      <c r="F2492" t="inlineStr">
        <is>
          <t>Tournesol</t>
        </is>
      </c>
      <c r="G2492" t="inlineStr"/>
      <c r="H2492" t="inlineStr"/>
      <c r="I2492" t="inlineStr">
        <is>
          <t>ONRB - FranceAgriMer</t>
        </is>
      </c>
      <c r="J2492" t="inlineStr"/>
      <c r="K2492" t="inlineStr">
        <is>
          <t>Répartition</t>
        </is>
      </c>
      <c r="L2492" t="inlineStr">
        <is>
          <t>Part d'issues de silo consommées par les FAF</t>
        </is>
      </c>
      <c r="M2492" t="inlineStr">
        <is>
          <t>Issues de silo - ONRB</t>
        </is>
      </c>
      <c r="N2492" t="inlineStr"/>
      <c r="O2492" t="n">
        <v>11.2</v>
      </c>
      <c r="P2492" t="inlineStr"/>
      <c r="Q2492" t="inlineStr"/>
      <c r="R2492" t="inlineStr"/>
      <c r="S2492" t="inlineStr"/>
      <c r="T2492" t="inlineStr"/>
      <c r="U2492" t="n">
        <v>0</v>
      </c>
      <c r="V2492" t="n">
        <v>500000000</v>
      </c>
      <c r="W2492" t="inlineStr"/>
      <c r="X2492" t="inlineStr">
        <is>
          <t>déterminé</t>
        </is>
      </c>
    </row>
    <row r="2493" ht="15" customHeight="1" s="1003">
      <c r="A2493" s="1019" t="inlineStr">
        <is>
          <t>Issues de silo</t>
        </is>
      </c>
      <c r="B2493" t="inlineStr">
        <is>
          <t>Alimentation animale rente</t>
        </is>
      </c>
      <c r="C2493" t="inlineStr">
        <is>
          <t>kt</t>
        </is>
      </c>
      <c r="D2493" t="inlineStr">
        <is>
          <t>France</t>
        </is>
      </c>
      <c r="E2493" t="inlineStr">
        <is>
          <t>2019-20</t>
        </is>
      </c>
      <c r="F2493" t="inlineStr">
        <is>
          <t>Tournesol</t>
        </is>
      </c>
      <c r="G2493" t="inlineStr"/>
      <c r="H2493" t="inlineStr"/>
      <c r="I2493" t="inlineStr"/>
      <c r="J2493" t="inlineStr"/>
      <c r="K2493" t="inlineStr"/>
      <c r="L2493" t="inlineStr"/>
      <c r="M2493" t="inlineStr"/>
      <c r="N2493" t="inlineStr"/>
      <c r="O2493" t="n">
        <v>11.2</v>
      </c>
      <c r="P2493" t="inlineStr"/>
      <c r="Q2493" t="inlineStr"/>
      <c r="R2493" t="inlineStr"/>
      <c r="S2493" t="inlineStr"/>
      <c r="T2493" t="inlineStr"/>
      <c r="U2493" t="n">
        <v>0</v>
      </c>
      <c r="V2493" t="n">
        <v>500000000</v>
      </c>
      <c r="W2493" t="inlineStr"/>
      <c r="X2493" t="inlineStr">
        <is>
          <t>déterminé</t>
        </is>
      </c>
    </row>
    <row r="2494" ht="15" customHeight="1" s="1003">
      <c r="A2494" s="1019" t="inlineStr">
        <is>
          <t>Issues de silo</t>
        </is>
      </c>
      <c r="B2494" t="inlineStr">
        <is>
          <t>Alimentation animale</t>
        </is>
      </c>
      <c r="C2494" t="inlineStr">
        <is>
          <t>kt</t>
        </is>
      </c>
      <c r="D2494" t="inlineStr">
        <is>
          <t>France</t>
        </is>
      </c>
      <c r="E2494" t="inlineStr">
        <is>
          <t>2019-20</t>
        </is>
      </c>
      <c r="F2494" t="inlineStr">
        <is>
          <t>Tournesol</t>
        </is>
      </c>
      <c r="G2494" t="inlineStr"/>
      <c r="H2494" t="inlineStr"/>
      <c r="I2494" t="inlineStr"/>
      <c r="J2494" t="inlineStr"/>
      <c r="K2494" t="inlineStr"/>
      <c r="L2494" t="inlineStr"/>
      <c r="M2494" t="inlineStr"/>
      <c r="N2494" t="inlineStr"/>
      <c r="O2494" t="n">
        <v>11.2</v>
      </c>
      <c r="P2494" t="inlineStr"/>
      <c r="Q2494" t="inlineStr"/>
      <c r="R2494" t="inlineStr"/>
      <c r="S2494" t="inlineStr"/>
      <c r="T2494" t="inlineStr"/>
      <c r="U2494" t="n">
        <v>0</v>
      </c>
      <c r="V2494" t="n">
        <v>500000000</v>
      </c>
      <c r="W2494" t="inlineStr"/>
      <c r="X2494" t="inlineStr">
        <is>
          <t>déterminé</t>
        </is>
      </c>
    </row>
    <row r="2495" ht="15" customHeight="1" s="1003">
      <c r="A2495" s="1019" t="inlineStr">
        <is>
          <t>Issues de silo</t>
        </is>
      </c>
      <c r="B2495" t="inlineStr">
        <is>
          <t>Usages alimentaires</t>
        </is>
      </c>
      <c r="C2495" t="inlineStr">
        <is>
          <t>kt</t>
        </is>
      </c>
      <c r="D2495" t="inlineStr">
        <is>
          <t>France</t>
        </is>
      </c>
      <c r="E2495" t="inlineStr">
        <is>
          <t>2019-20</t>
        </is>
      </c>
      <c r="F2495" t="inlineStr">
        <is>
          <t>Tournesol</t>
        </is>
      </c>
      <c r="G2495" t="inlineStr"/>
      <c r="H2495" t="inlineStr"/>
      <c r="I2495" t="inlineStr"/>
      <c r="J2495" t="inlineStr"/>
      <c r="K2495" t="inlineStr"/>
      <c r="L2495" t="inlineStr"/>
      <c r="M2495" t="inlineStr"/>
      <c r="N2495" t="inlineStr"/>
      <c r="O2495" t="n">
        <v>11.2</v>
      </c>
      <c r="P2495" t="inlineStr"/>
      <c r="Q2495" t="inlineStr"/>
      <c r="R2495" t="inlineStr"/>
      <c r="S2495" t="inlineStr"/>
      <c r="T2495" t="inlineStr"/>
      <c r="U2495" t="n">
        <v>0</v>
      </c>
      <c r="V2495" t="n">
        <v>500000000</v>
      </c>
      <c r="W2495" t="inlineStr"/>
      <c r="X2495" t="inlineStr">
        <is>
          <t>déterminé</t>
        </is>
      </c>
    </row>
    <row r="2496" ht="15" customHeight="1" s="1003">
      <c r="A2496" s="1019" t="inlineStr">
        <is>
          <t>Issues de silo</t>
        </is>
      </c>
      <c r="B2496" t="inlineStr">
        <is>
          <t>Biomatériaux</t>
        </is>
      </c>
      <c r="C2496" t="inlineStr">
        <is>
          <t>kt</t>
        </is>
      </c>
      <c r="D2496" t="inlineStr">
        <is>
          <t>France</t>
        </is>
      </c>
      <c r="E2496" t="inlineStr">
        <is>
          <t>2019-20</t>
        </is>
      </c>
      <c r="F2496" t="inlineStr">
        <is>
          <t>Tournesol</t>
        </is>
      </c>
      <c r="G2496" t="inlineStr"/>
      <c r="H2496" t="inlineStr"/>
      <c r="I2496" t="inlineStr">
        <is>
          <t>ONRB - FranceAgriMer</t>
        </is>
      </c>
      <c r="J2496" t="inlineStr"/>
      <c r="K2496" t="inlineStr">
        <is>
          <t>Répartition</t>
        </is>
      </c>
      <c r="L2496" t="inlineStr">
        <is>
          <t>Part d'issues de silo consommées comme litière:Part d'issues de silo consommées comme autres biomatériaux</t>
        </is>
      </c>
      <c r="M2496" t="inlineStr">
        <is>
          <t>Issues de silo - ONRB</t>
        </is>
      </c>
      <c r="N2496" t="inlineStr"/>
      <c r="O2496" t="n">
        <v>0.31</v>
      </c>
      <c r="P2496" t="inlineStr"/>
      <c r="Q2496" t="inlineStr"/>
      <c r="R2496" t="inlineStr"/>
      <c r="S2496" t="inlineStr"/>
      <c r="T2496" t="inlineStr"/>
      <c r="U2496" t="n">
        <v>0</v>
      </c>
      <c r="V2496" t="n">
        <v>500000000</v>
      </c>
      <c r="W2496" t="inlineStr"/>
      <c r="X2496" t="inlineStr">
        <is>
          <t>déterminé</t>
        </is>
      </c>
    </row>
    <row r="2497" ht="15" customHeight="1" s="1003">
      <c r="A2497" s="1019" t="inlineStr">
        <is>
          <t>Issues de silo</t>
        </is>
      </c>
      <c r="B2497" t="inlineStr">
        <is>
          <t>Usages non-alimentaires</t>
        </is>
      </c>
      <c r="C2497" t="inlineStr">
        <is>
          <t>kt</t>
        </is>
      </c>
      <c r="D2497" t="inlineStr">
        <is>
          <t>France</t>
        </is>
      </c>
      <c r="E2497" t="inlineStr">
        <is>
          <t>2019-20</t>
        </is>
      </c>
      <c r="F2497" t="inlineStr">
        <is>
          <t>Tournesol</t>
        </is>
      </c>
      <c r="G2497" t="inlineStr"/>
      <c r="H2497" t="inlineStr"/>
      <c r="I2497" t="inlineStr"/>
      <c r="J2497" t="inlineStr"/>
      <c r="K2497" t="inlineStr"/>
      <c r="L2497" t="inlineStr"/>
      <c r="M2497" t="inlineStr"/>
      <c r="N2497" t="inlineStr"/>
      <c r="O2497" t="n">
        <v>8.65</v>
      </c>
      <c r="P2497" t="inlineStr"/>
      <c r="Q2497" t="inlineStr"/>
      <c r="R2497" t="inlineStr"/>
      <c r="S2497" t="inlineStr"/>
      <c r="T2497" t="inlineStr"/>
      <c r="U2497" t="n">
        <v>0</v>
      </c>
      <c r="V2497" t="n">
        <v>500000000</v>
      </c>
      <c r="W2497" t="inlineStr"/>
      <c r="X2497" t="inlineStr">
        <is>
          <t>déterminé</t>
        </is>
      </c>
    </row>
    <row r="2498" ht="15" customHeight="1" s="1003">
      <c r="A2498" s="1019" t="inlineStr">
        <is>
          <t>Issues de silo</t>
        </is>
      </c>
      <c r="B2498" t="inlineStr">
        <is>
          <t>Energie</t>
        </is>
      </c>
      <c r="C2498" t="inlineStr">
        <is>
          <t>kt</t>
        </is>
      </c>
      <c r="D2498" t="inlineStr">
        <is>
          <t>France</t>
        </is>
      </c>
      <c r="E2498" t="inlineStr">
        <is>
          <t>2019-20</t>
        </is>
      </c>
      <c r="F2498" t="inlineStr">
        <is>
          <t>Tournesol</t>
        </is>
      </c>
      <c r="G2498" t="inlineStr"/>
      <c r="H2498" t="inlineStr"/>
      <c r="I2498" t="inlineStr">
        <is>
          <t>ONRB - FranceAgriMer</t>
        </is>
      </c>
      <c r="J2498" t="inlineStr"/>
      <c r="K2498" t="inlineStr">
        <is>
          <t>Répartition</t>
        </is>
      </c>
      <c r="L2498" t="inlineStr">
        <is>
          <t>Part d'issues de silo consommées en méthanisation:Part d'issues de silo brûlées</t>
        </is>
      </c>
      <c r="M2498" t="inlineStr">
        <is>
          <t>Issues de silo - ONRB</t>
        </is>
      </c>
      <c r="N2498" t="inlineStr"/>
      <c r="O2498" t="n">
        <v>8.34</v>
      </c>
      <c r="P2498" t="inlineStr"/>
      <c r="Q2498" t="inlineStr"/>
      <c r="R2498" t="inlineStr"/>
      <c r="S2498" t="inlineStr"/>
      <c r="T2498" t="inlineStr"/>
      <c r="U2498" t="n">
        <v>0</v>
      </c>
      <c r="V2498" t="n">
        <v>500000000</v>
      </c>
      <c r="W2498" t="inlineStr"/>
      <c r="X2498" t="inlineStr">
        <is>
          <t>déterminé</t>
        </is>
      </c>
    </row>
    <row r="2499" ht="15" customHeight="1" s="1003">
      <c r="A2499" s="1019" t="inlineStr">
        <is>
          <t>Issues de silo</t>
        </is>
      </c>
      <c r="B2499" t="inlineStr">
        <is>
          <t>Fertilisation</t>
        </is>
      </c>
      <c r="C2499" t="inlineStr">
        <is>
          <t>kt</t>
        </is>
      </c>
      <c r="D2499" t="inlineStr">
        <is>
          <t>France</t>
        </is>
      </c>
      <c r="E2499" t="inlineStr">
        <is>
          <t>2019-20</t>
        </is>
      </c>
      <c r="F2499" t="inlineStr">
        <is>
          <t>Tournesol</t>
        </is>
      </c>
      <c r="G2499" t="inlineStr"/>
      <c r="H2499" t="inlineStr"/>
      <c r="I2499" t="inlineStr">
        <is>
          <t>ONRB - FranceAgriMer</t>
        </is>
      </c>
      <c r="J2499" t="inlineStr"/>
      <c r="K2499" t="inlineStr">
        <is>
          <t>Répartition</t>
        </is>
      </c>
      <c r="L2499" t="inlineStr">
        <is>
          <t>Part d'issues de silo compostées</t>
        </is>
      </c>
      <c r="M2499" t="inlineStr">
        <is>
          <t>Issues de silo - ONRB</t>
        </is>
      </c>
      <c r="N2499" t="inlineStr"/>
      <c r="O2499" t="n">
        <v>0</v>
      </c>
      <c r="P2499" t="inlineStr"/>
      <c r="Q2499" t="inlineStr"/>
      <c r="R2499" t="inlineStr"/>
      <c r="S2499" t="inlineStr"/>
      <c r="T2499" t="inlineStr"/>
      <c r="U2499" t="n">
        <v>0</v>
      </c>
      <c r="V2499" t="n">
        <v>500000000</v>
      </c>
      <c r="W2499" t="inlineStr"/>
      <c r="X2499" t="inlineStr">
        <is>
          <t>déterminé</t>
        </is>
      </c>
    </row>
    <row r="2500" ht="15" customHeight="1" s="1003">
      <c r="A2500" s="1019" t="inlineStr">
        <is>
          <t>Huile</t>
        </is>
      </c>
      <c r="B2500" t="inlineStr">
        <is>
          <t>Vente directe et autoconsommation</t>
        </is>
      </c>
      <c r="C2500" t="inlineStr">
        <is>
          <t>kt</t>
        </is>
      </c>
      <c r="D2500" t="inlineStr">
        <is>
          <t>France</t>
        </is>
      </c>
      <c r="E2500" t="inlineStr">
        <is>
          <t>2019-20</t>
        </is>
      </c>
      <c r="F2500" t="inlineStr">
        <is>
          <t>Tournesol</t>
        </is>
      </c>
      <c r="G2500" t="inlineStr"/>
      <c r="H2500" t="inlineStr"/>
      <c r="I2500" t="inlineStr"/>
      <c r="J2500" t="inlineStr">
        <is>
          <t>L'huile peut être autoconsommée</t>
        </is>
      </c>
      <c r="K2500" t="inlineStr"/>
      <c r="L2500" t="inlineStr"/>
      <c r="M2500" t="inlineStr"/>
      <c r="N2500" t="inlineStr"/>
      <c r="O2500" t="n">
        <v>-0</v>
      </c>
      <c r="P2500" t="n">
        <v>0</v>
      </c>
      <c r="Q2500" t="n">
        <v>0</v>
      </c>
      <c r="R2500" t="inlineStr"/>
      <c r="S2500" t="inlineStr"/>
      <c r="T2500" t="inlineStr"/>
      <c r="U2500" t="n">
        <v>0</v>
      </c>
      <c r="V2500" t="n">
        <v>500000000</v>
      </c>
      <c r="W2500" t="inlineStr"/>
      <c r="X2500" t="inlineStr">
        <is>
          <t>libre</t>
        </is>
      </c>
    </row>
    <row r="2501" ht="15" customHeight="1" s="1003">
      <c r="A2501" s="1019" t="inlineStr">
        <is>
          <t>Huile</t>
        </is>
      </c>
      <c r="B2501" t="inlineStr">
        <is>
          <t>Circuits spécialisés</t>
        </is>
      </c>
      <c r="C2501" t="inlineStr">
        <is>
          <t>kt</t>
        </is>
      </c>
      <c r="D2501" t="inlineStr">
        <is>
          <t>France</t>
        </is>
      </c>
      <c r="E2501" t="inlineStr">
        <is>
          <t>2019-20</t>
        </is>
      </c>
      <c r="F2501" t="inlineStr">
        <is>
          <t>Tournesol</t>
        </is>
      </c>
      <c r="G2501" t="inlineStr"/>
      <c r="H2501" t="inlineStr"/>
      <c r="I2501" t="inlineStr"/>
      <c r="J2501" t="inlineStr">
        <is>
          <t>L'huile peut être consommée par des circuits spécialisés</t>
        </is>
      </c>
      <c r="K2501" t="inlineStr"/>
      <c r="L2501" t="inlineStr"/>
      <c r="M2501" t="inlineStr"/>
      <c r="N2501" t="inlineStr"/>
      <c r="O2501" t="n">
        <v>148</v>
      </c>
      <c r="P2501" t="inlineStr"/>
      <c r="Q2501" t="inlineStr"/>
      <c r="R2501" t="inlineStr"/>
      <c r="S2501" t="inlineStr"/>
      <c r="T2501" t="inlineStr"/>
      <c r="U2501" t="n">
        <v>0</v>
      </c>
      <c r="V2501" t="n">
        <v>500000000</v>
      </c>
      <c r="W2501" t="inlineStr"/>
      <c r="X2501" t="inlineStr">
        <is>
          <t>déterminé</t>
        </is>
      </c>
    </row>
    <row r="2502" ht="15" customHeight="1" s="1003">
      <c r="A2502" s="1019" t="inlineStr">
        <is>
          <t>Huile</t>
        </is>
      </c>
      <c r="B2502" t="inlineStr">
        <is>
          <t>RHD</t>
        </is>
      </c>
      <c r="C2502" t="inlineStr">
        <is>
          <t>kt</t>
        </is>
      </c>
      <c r="D2502" t="inlineStr">
        <is>
          <t>France</t>
        </is>
      </c>
      <c r="E2502" t="inlineStr">
        <is>
          <t>2019-20</t>
        </is>
      </c>
      <c r="F2502" t="inlineStr">
        <is>
          <t>Tournesol</t>
        </is>
      </c>
      <c r="G2502" t="inlineStr"/>
      <c r="H2502" t="inlineStr"/>
      <c r="I2502" t="inlineStr"/>
      <c r="J2502" t="inlineStr">
        <is>
          <t>L'huile est consommée en RHD</t>
        </is>
      </c>
      <c r="K2502" t="inlineStr"/>
      <c r="L2502" t="inlineStr"/>
      <c r="M2502" t="inlineStr"/>
      <c r="N2502" t="inlineStr"/>
      <c r="O2502" t="n">
        <v>-0</v>
      </c>
      <c r="P2502" t="n">
        <v>0</v>
      </c>
      <c r="Q2502" t="n">
        <v>0</v>
      </c>
      <c r="R2502" t="inlineStr"/>
      <c r="S2502" t="inlineStr"/>
      <c r="T2502" t="inlineStr"/>
      <c r="U2502" t="n">
        <v>0</v>
      </c>
      <c r="V2502" t="n">
        <v>500000000</v>
      </c>
      <c r="W2502" t="inlineStr"/>
      <c r="X2502" t="inlineStr">
        <is>
          <t>libre</t>
        </is>
      </c>
    </row>
    <row r="2503" ht="15" customHeight="1" s="1003">
      <c r="A2503" s="1019" t="inlineStr">
        <is>
          <t>Huile</t>
        </is>
      </c>
      <c r="B2503" t="inlineStr">
        <is>
          <t>Autres IAA</t>
        </is>
      </c>
      <c r="C2503" t="inlineStr">
        <is>
          <t>kt</t>
        </is>
      </c>
      <c r="D2503" t="inlineStr">
        <is>
          <t>France</t>
        </is>
      </c>
      <c r="E2503" t="inlineStr">
        <is>
          <t>2019-20</t>
        </is>
      </c>
      <c r="F2503" t="inlineStr">
        <is>
          <t>Tournesol</t>
        </is>
      </c>
      <c r="G2503" t="inlineStr"/>
      <c r="H2503" t="inlineStr">
        <is>
          <t>Part de consommation d'huile par les autres IAA = 25 % (Terres Univia)</t>
        </is>
      </c>
      <c r="I2503" t="inlineStr">
        <is>
          <t>Terres Univia</t>
        </is>
      </c>
      <c r="J2503" t="inlineStr">
        <is>
          <t>L'huile est consommée par les autres IAA:Même répartition des usages d'huile qu'en 2023</t>
        </is>
      </c>
      <c r="K2503" t="inlineStr">
        <is>
          <t>Répartition</t>
        </is>
      </c>
      <c r="L2503" t="inlineStr">
        <is>
          <t>Part de consommation d'huile par les autres IAA</t>
        </is>
      </c>
      <c r="M2503" t="inlineStr">
        <is>
          <t>Usages huiles - TERRES UNIVIA</t>
        </is>
      </c>
      <c r="N2503" t="inlineStr"/>
      <c r="O2503" t="n">
        <v>96</v>
      </c>
      <c r="P2503" t="inlineStr"/>
      <c r="Q2503" t="inlineStr"/>
      <c r="R2503" t="inlineStr"/>
      <c r="S2503" t="inlineStr"/>
      <c r="T2503" t="inlineStr"/>
      <c r="U2503" t="n">
        <v>0</v>
      </c>
      <c r="V2503" t="n">
        <v>500000000</v>
      </c>
      <c r="W2503" t="inlineStr"/>
      <c r="X2503" t="inlineStr">
        <is>
          <t>déterminé</t>
        </is>
      </c>
    </row>
    <row r="2504" ht="15" customHeight="1" s="1003">
      <c r="A2504" s="1019" t="inlineStr">
        <is>
          <t>Huile</t>
        </is>
      </c>
      <c r="B2504" t="inlineStr">
        <is>
          <t>Autres industries</t>
        </is>
      </c>
      <c r="C2504" t="inlineStr">
        <is>
          <t>kt</t>
        </is>
      </c>
      <c r="D2504" t="inlineStr">
        <is>
          <t>France</t>
        </is>
      </c>
      <c r="E2504" t="inlineStr">
        <is>
          <t>2019-20</t>
        </is>
      </c>
      <c r="F2504" t="inlineStr">
        <is>
          <t>Tournesol</t>
        </is>
      </c>
      <c r="G2504" t="inlineStr"/>
      <c r="H2504" t="inlineStr">
        <is>
          <t>Part de consommation d'huile par les autres industries = 8 % (Terres Univia)</t>
        </is>
      </c>
      <c r="I2504" t="inlineStr">
        <is>
          <t>Terres Univia</t>
        </is>
      </c>
      <c r="J2504" t="inlineStr">
        <is>
          <t>L'huile est consommée pour des usages techniques:Même répartition des usages d'huile qu'en 2023</t>
        </is>
      </c>
      <c r="K2504" t="inlineStr">
        <is>
          <t>Répartition</t>
        </is>
      </c>
      <c r="L2504" t="inlineStr">
        <is>
          <t>Part de consommation d'huile par les autres industries</t>
        </is>
      </c>
      <c r="M2504" t="inlineStr">
        <is>
          <t>Usages huiles - TERRES UNIVIA</t>
        </is>
      </c>
      <c r="N2504" t="inlineStr"/>
      <c r="O2504" t="n">
        <v>30.7</v>
      </c>
      <c r="P2504" t="inlineStr"/>
      <c r="Q2504" t="inlineStr"/>
      <c r="R2504" t="inlineStr"/>
      <c r="S2504" t="inlineStr"/>
      <c r="T2504" t="inlineStr"/>
      <c r="U2504" t="n">
        <v>0</v>
      </c>
      <c r="V2504" t="n">
        <v>500000000</v>
      </c>
      <c r="W2504" t="inlineStr"/>
      <c r="X2504" t="inlineStr">
        <is>
          <t>déterminé</t>
        </is>
      </c>
    </row>
    <row r="2505" ht="15" customHeight="1" s="1003">
      <c r="A2505" s="1019" t="inlineStr">
        <is>
          <t>Huile</t>
        </is>
      </c>
      <c r="B2505" t="inlineStr">
        <is>
          <t>Alimentation humaine</t>
        </is>
      </c>
      <c r="C2505" t="inlineStr">
        <is>
          <t>kt</t>
        </is>
      </c>
      <c r="D2505" t="inlineStr">
        <is>
          <t>France</t>
        </is>
      </c>
      <c r="E2505" t="inlineStr">
        <is>
          <t>2019-20</t>
        </is>
      </c>
      <c r="F2505" t="inlineStr">
        <is>
          <t>Tournesol</t>
        </is>
      </c>
      <c r="G2505" t="inlineStr"/>
      <c r="H2505" t="inlineStr"/>
      <c r="I2505" t="inlineStr"/>
      <c r="J2505" t="inlineStr"/>
      <c r="K2505" t="inlineStr"/>
      <c r="L2505" t="inlineStr"/>
      <c r="M2505" t="inlineStr"/>
      <c r="N2505" t="inlineStr"/>
      <c r="O2505" t="n">
        <v>345</v>
      </c>
      <c r="P2505" t="inlineStr"/>
      <c r="Q2505" t="inlineStr"/>
      <c r="R2505" t="inlineStr"/>
      <c r="S2505" t="inlineStr"/>
      <c r="T2505" t="inlineStr"/>
      <c r="U2505" t="n">
        <v>0</v>
      </c>
      <c r="V2505" t="n">
        <v>500000000</v>
      </c>
      <c r="W2505" t="inlineStr"/>
      <c r="X2505" t="inlineStr">
        <is>
          <t>déterminé</t>
        </is>
      </c>
    </row>
    <row r="2506" ht="15" customHeight="1" s="1003">
      <c r="A2506" s="1019" t="inlineStr">
        <is>
          <t>Huile</t>
        </is>
      </c>
      <c r="B2506" t="inlineStr">
        <is>
          <t>Ménages</t>
        </is>
      </c>
      <c r="C2506" t="inlineStr">
        <is>
          <t>kt</t>
        </is>
      </c>
      <c r="D2506" t="inlineStr">
        <is>
          <t>France</t>
        </is>
      </c>
      <c r="E2506" t="inlineStr">
        <is>
          <t>2019-20</t>
        </is>
      </c>
      <c r="F2506" t="inlineStr">
        <is>
          <t>Tournesol</t>
        </is>
      </c>
      <c r="G2506" t="inlineStr"/>
      <c r="H2506" t="inlineStr">
        <is>
          <t>Part de consommation d'huile par les ménages = 65 % (Terres Univia)</t>
        </is>
      </c>
      <c r="I2506" t="inlineStr">
        <is>
          <t>Terres Univia</t>
        </is>
      </c>
      <c r="J2506" t="inlineStr">
        <is>
          <t>Même répartition des usages d'huile qu'en 2023</t>
        </is>
      </c>
      <c r="K2506" t="inlineStr">
        <is>
          <t>Répartition</t>
        </is>
      </c>
      <c r="L2506" t="inlineStr">
        <is>
          <t>Part de consommation d'huile par les ménages</t>
        </is>
      </c>
      <c r="M2506" t="inlineStr">
        <is>
          <t>Usages huiles - TERRES UNIVIA</t>
        </is>
      </c>
      <c r="N2506" t="inlineStr"/>
      <c r="O2506" t="n">
        <v>249</v>
      </c>
      <c r="P2506" t="inlineStr"/>
      <c r="Q2506" t="inlineStr"/>
      <c r="R2506" t="inlineStr"/>
      <c r="S2506" t="inlineStr"/>
      <c r="T2506" t="inlineStr"/>
      <c r="U2506" t="n">
        <v>0</v>
      </c>
      <c r="V2506" t="n">
        <v>500000000</v>
      </c>
      <c r="W2506" t="inlineStr"/>
      <c r="X2506" t="inlineStr">
        <is>
          <t>déterminé</t>
        </is>
      </c>
    </row>
    <row r="2507" ht="15" customHeight="1" s="1003">
      <c r="A2507" s="1019" t="inlineStr">
        <is>
          <t>Huile</t>
        </is>
      </c>
      <c r="B2507" t="inlineStr">
        <is>
          <t>Usages alimentaires</t>
        </is>
      </c>
      <c r="C2507" t="inlineStr">
        <is>
          <t>kt</t>
        </is>
      </c>
      <c r="D2507" t="inlineStr">
        <is>
          <t>France</t>
        </is>
      </c>
      <c r="E2507" t="inlineStr">
        <is>
          <t>2019-20</t>
        </is>
      </c>
      <c r="F2507" t="inlineStr">
        <is>
          <t>Tournesol</t>
        </is>
      </c>
      <c r="G2507" t="inlineStr"/>
      <c r="H2507" t="inlineStr"/>
      <c r="I2507" t="inlineStr"/>
      <c r="J2507" t="inlineStr"/>
      <c r="K2507" t="inlineStr"/>
      <c r="L2507" t="inlineStr"/>
      <c r="M2507" t="inlineStr"/>
      <c r="N2507" t="inlineStr"/>
      <c r="O2507" t="n">
        <v>345</v>
      </c>
      <c r="P2507" t="inlineStr"/>
      <c r="Q2507" t="inlineStr"/>
      <c r="R2507" t="inlineStr"/>
      <c r="S2507" t="inlineStr"/>
      <c r="T2507" t="inlineStr"/>
      <c r="U2507" t="n">
        <v>0</v>
      </c>
      <c r="V2507" t="n">
        <v>500000000</v>
      </c>
      <c r="W2507" t="inlineStr"/>
      <c r="X2507" t="inlineStr">
        <is>
          <t>déterminé</t>
        </is>
      </c>
    </row>
    <row r="2508" ht="15" customHeight="1" s="1003">
      <c r="A2508" s="1019" t="inlineStr">
        <is>
          <t>Huile</t>
        </is>
      </c>
      <c r="B2508" t="inlineStr">
        <is>
          <t>Débouchés</t>
        </is>
      </c>
      <c r="C2508" t="inlineStr">
        <is>
          <t>kt</t>
        </is>
      </c>
      <c r="D2508" t="inlineStr">
        <is>
          <t>France</t>
        </is>
      </c>
      <c r="E2508" t="inlineStr">
        <is>
          <t>2019-20</t>
        </is>
      </c>
      <c r="F2508" t="inlineStr">
        <is>
          <t>Tournesol</t>
        </is>
      </c>
      <c r="G2508" t="inlineStr"/>
      <c r="H2508" t="inlineStr"/>
      <c r="I2508" t="inlineStr"/>
      <c r="J2508" t="inlineStr"/>
      <c r="K2508" t="inlineStr"/>
      <c r="L2508" t="inlineStr"/>
      <c r="M2508" t="inlineStr"/>
      <c r="N2508" t="inlineStr"/>
      <c r="O2508" t="n">
        <v>384</v>
      </c>
      <c r="P2508" t="inlineStr"/>
      <c r="Q2508" t="inlineStr"/>
      <c r="R2508" t="inlineStr"/>
      <c r="S2508" t="inlineStr"/>
      <c r="T2508" t="inlineStr"/>
      <c r="U2508" t="n">
        <v>0</v>
      </c>
      <c r="V2508" t="n">
        <v>500000000</v>
      </c>
      <c r="W2508" t="inlineStr"/>
      <c r="X2508" t="inlineStr">
        <is>
          <t>déterminé</t>
        </is>
      </c>
    </row>
    <row r="2509" ht="15" customHeight="1" s="1003">
      <c r="A2509" s="1019" t="inlineStr">
        <is>
          <t>Huile</t>
        </is>
      </c>
      <c r="B2509" t="inlineStr">
        <is>
          <t>Usages non-alimentaires</t>
        </is>
      </c>
      <c r="C2509" t="inlineStr">
        <is>
          <t>kt</t>
        </is>
      </c>
      <c r="D2509" t="inlineStr">
        <is>
          <t>France</t>
        </is>
      </c>
      <c r="E2509" t="inlineStr">
        <is>
          <t>2019-20</t>
        </is>
      </c>
      <c r="F2509" t="inlineStr">
        <is>
          <t>Tournesol</t>
        </is>
      </c>
      <c r="G2509" t="inlineStr"/>
      <c r="H2509" t="inlineStr"/>
      <c r="I2509" t="inlineStr"/>
      <c r="J2509" t="inlineStr"/>
      <c r="K2509" t="inlineStr"/>
      <c r="L2509" t="inlineStr"/>
      <c r="M2509" t="inlineStr"/>
      <c r="N2509" t="inlineStr"/>
      <c r="O2509" t="n">
        <v>38.4</v>
      </c>
      <c r="P2509" t="inlineStr"/>
      <c r="Q2509" t="inlineStr"/>
      <c r="R2509" t="inlineStr"/>
      <c r="S2509" t="inlineStr"/>
      <c r="T2509" t="inlineStr"/>
      <c r="U2509" t="n">
        <v>0</v>
      </c>
      <c r="V2509" t="n">
        <v>500000000</v>
      </c>
      <c r="W2509" t="inlineStr"/>
      <c r="X2509" t="inlineStr">
        <is>
          <t>déterminé</t>
        </is>
      </c>
    </row>
    <row r="2510" ht="15" customHeight="1" s="1003">
      <c r="A2510" s="1019" t="inlineStr">
        <is>
          <t>Huile</t>
        </is>
      </c>
      <c r="B2510" t="inlineStr">
        <is>
          <t>Export</t>
        </is>
      </c>
      <c r="C2510" t="inlineStr">
        <is>
          <t>kt</t>
        </is>
      </c>
      <c r="D2510" t="inlineStr">
        <is>
          <t>France</t>
        </is>
      </c>
      <c r="E2510" t="inlineStr">
        <is>
          <t>2019-20</t>
        </is>
      </c>
      <c r="F2510" t="inlineStr">
        <is>
          <t>Tournesol</t>
        </is>
      </c>
      <c r="G2510" t="inlineStr"/>
      <c r="H2510" t="inlineStr">
        <is>
          <t>Exportation d'huile = 357 kt (Douanes françaises - Eurostat)</t>
        </is>
      </c>
      <c r="I2510" t="inlineStr">
        <is>
          <t>Douanes françaises - Eurostat</t>
        </is>
      </c>
      <c r="J2510" t="inlineStr"/>
      <c r="K2510" t="inlineStr">
        <is>
          <t>Volume</t>
        </is>
      </c>
      <c r="L2510" t="inlineStr">
        <is>
          <t>Exportation d'huile</t>
        </is>
      </c>
      <c r="M2510" t="inlineStr">
        <is>
          <t>Echanges annuels - EUROSTAT</t>
        </is>
      </c>
      <c r="N2510" t="inlineStr"/>
      <c r="O2510" t="n">
        <v>357</v>
      </c>
      <c r="P2510" t="inlineStr"/>
      <c r="Q2510" t="inlineStr"/>
      <c r="R2510" t="n">
        <v>356.87</v>
      </c>
      <c r="S2510" t="n">
        <v>17.84</v>
      </c>
      <c r="T2510" t="n">
        <v>0.1</v>
      </c>
      <c r="U2510" t="n">
        <v>0</v>
      </c>
      <c r="V2510" t="n">
        <v>500000000</v>
      </c>
      <c r="W2510" t="n">
        <v>0</v>
      </c>
      <c r="X2510" t="inlineStr">
        <is>
          <t>mesuré</t>
        </is>
      </c>
    </row>
    <row r="2511" ht="15" customHeight="1" s="1003">
      <c r="A2511" s="1019" t="inlineStr">
        <is>
          <t>Huile</t>
        </is>
      </c>
      <c r="B2511" t="inlineStr">
        <is>
          <t>Biocarburants</t>
        </is>
      </c>
      <c r="C2511" t="inlineStr">
        <is>
          <t>kt</t>
        </is>
      </c>
      <c r="D2511" t="inlineStr">
        <is>
          <t>France</t>
        </is>
      </c>
      <c r="E2511" t="inlineStr">
        <is>
          <t>2019-20</t>
        </is>
      </c>
      <c r="F2511" t="inlineStr">
        <is>
          <t>Tournesol</t>
        </is>
      </c>
      <c r="G2511" t="inlineStr"/>
      <c r="H2511" t="inlineStr">
        <is>
          <t>Part de consommation d'huile en biocarburants = 2 % (Terres Univia)</t>
        </is>
      </c>
      <c r="I2511" t="inlineStr">
        <is>
          <t>Terres Univia</t>
        </is>
      </c>
      <c r="J2511" t="inlineStr">
        <is>
          <t>Même répartition des usages d'huile qu'en 2023</t>
        </is>
      </c>
      <c r="K2511" t="inlineStr">
        <is>
          <t>Répartition</t>
        </is>
      </c>
      <c r="L2511" t="inlineStr">
        <is>
          <t>Part de consommation d'huile en biocarburants</t>
        </is>
      </c>
      <c r="M2511" t="inlineStr">
        <is>
          <t>Usages huiles - TERRES UNIVIA</t>
        </is>
      </c>
      <c r="N2511" t="inlineStr"/>
      <c r="O2511" t="n">
        <v>7.68</v>
      </c>
      <c r="P2511" t="inlineStr"/>
      <c r="Q2511" t="inlineStr"/>
      <c r="R2511" t="inlineStr"/>
      <c r="S2511" t="inlineStr"/>
      <c r="T2511" t="inlineStr"/>
      <c r="U2511" t="n">
        <v>0</v>
      </c>
      <c r="V2511" t="n">
        <v>500000000</v>
      </c>
      <c r="W2511" t="inlineStr"/>
      <c r="X2511" t="inlineStr">
        <is>
          <t>déterminé</t>
        </is>
      </c>
    </row>
    <row r="2512" ht="15" customHeight="1" s="1003">
      <c r="A2512" s="1019" t="inlineStr">
        <is>
          <t>Huile</t>
        </is>
      </c>
      <c r="B2512" t="inlineStr">
        <is>
          <t>Energie</t>
        </is>
      </c>
      <c r="C2512" t="inlineStr">
        <is>
          <t>kt</t>
        </is>
      </c>
      <c r="D2512" t="inlineStr">
        <is>
          <t>France</t>
        </is>
      </c>
      <c r="E2512" t="inlineStr">
        <is>
          <t>2019-20</t>
        </is>
      </c>
      <c r="F2512" t="inlineStr">
        <is>
          <t>Tournesol</t>
        </is>
      </c>
      <c r="G2512" t="inlineStr"/>
      <c r="H2512" t="inlineStr"/>
      <c r="I2512" t="inlineStr"/>
      <c r="J2512" t="inlineStr"/>
      <c r="K2512" t="inlineStr"/>
      <c r="L2512" t="inlineStr"/>
      <c r="M2512" t="inlineStr"/>
      <c r="N2512" t="inlineStr"/>
      <c r="O2512" t="n">
        <v>7.68</v>
      </c>
      <c r="P2512" t="inlineStr"/>
      <c r="Q2512" t="inlineStr"/>
      <c r="R2512" t="inlineStr"/>
      <c r="S2512" t="inlineStr"/>
      <c r="T2512" t="inlineStr"/>
      <c r="U2512" t="n">
        <v>0</v>
      </c>
      <c r="V2512" t="n">
        <v>500000000</v>
      </c>
      <c r="W2512" t="inlineStr"/>
      <c r="X2512" t="inlineStr">
        <is>
          <t>déterminé</t>
        </is>
      </c>
    </row>
    <row r="2513" ht="15" customHeight="1" s="1003">
      <c r="A2513" s="1019" t="inlineStr">
        <is>
          <t>Huile</t>
        </is>
      </c>
      <c r="B2513" t="inlineStr">
        <is>
          <t>GMS</t>
        </is>
      </c>
      <c r="C2513" t="inlineStr">
        <is>
          <t>kt</t>
        </is>
      </c>
      <c r="D2513" t="inlineStr">
        <is>
          <t>France</t>
        </is>
      </c>
      <c r="E2513" t="inlineStr">
        <is>
          <t>2019-20</t>
        </is>
      </c>
      <c r="F2513" t="inlineStr">
        <is>
          <t>Tournesol</t>
        </is>
      </c>
      <c r="G2513" t="inlineStr">
        <is>
          <t>Consommation d'huile par les GMS = 101 kt (Nielsen)</t>
        </is>
      </c>
      <c r="H2513" t="inlineStr"/>
      <c r="I2513" t="inlineStr">
        <is>
          <t>Nielsen</t>
        </is>
      </c>
      <c r="J2513" t="inlineStr">
        <is>
          <t>Utilisation du volume de 2019</t>
        </is>
      </c>
      <c r="K2513" t="inlineStr">
        <is>
          <t>Volume</t>
        </is>
      </c>
      <c r="L2513" t="inlineStr">
        <is>
          <t>Consommation d'huile par les GMS</t>
        </is>
      </c>
      <c r="M2513" t="inlineStr">
        <is>
          <t>Conso huile GMS -NIELSEN</t>
        </is>
      </c>
      <c r="N2513" t="inlineStr"/>
      <c r="O2513" t="n">
        <v>101</v>
      </c>
      <c r="P2513" t="inlineStr"/>
      <c r="Q2513" t="inlineStr"/>
      <c r="R2513" t="n">
        <v>101.2</v>
      </c>
      <c r="S2513" t="n">
        <v>5.06</v>
      </c>
      <c r="T2513" t="n">
        <v>0.1</v>
      </c>
      <c r="U2513" t="n">
        <v>0</v>
      </c>
      <c r="V2513" t="n">
        <v>500000000</v>
      </c>
      <c r="W2513" t="n">
        <v>0</v>
      </c>
      <c r="X2513" t="inlineStr">
        <is>
          <t>mesuré</t>
        </is>
      </c>
    </row>
    <row r="2514" ht="15" customHeight="1" s="1003">
      <c r="A2514" s="1019" t="inlineStr">
        <is>
          <t>Huile</t>
        </is>
      </c>
      <c r="B2514" t="inlineStr">
        <is>
          <t>Circuits généralistes</t>
        </is>
      </c>
      <c r="C2514" t="inlineStr">
        <is>
          <t>kt</t>
        </is>
      </c>
      <c r="D2514" t="inlineStr">
        <is>
          <t>France</t>
        </is>
      </c>
      <c r="E2514" t="inlineStr">
        <is>
          <t>2019-20</t>
        </is>
      </c>
      <c r="F2514" t="inlineStr">
        <is>
          <t>Tournesol</t>
        </is>
      </c>
      <c r="G2514" t="inlineStr"/>
      <c r="H2514" t="inlineStr"/>
      <c r="I2514" t="inlineStr"/>
      <c r="J2514" t="inlineStr"/>
      <c r="K2514" t="inlineStr"/>
      <c r="L2514" t="inlineStr"/>
      <c r="M2514" t="inlineStr"/>
      <c r="N2514" t="inlineStr"/>
      <c r="O2514" t="n">
        <v>101</v>
      </c>
      <c r="P2514" t="inlineStr"/>
      <c r="Q2514" t="inlineStr"/>
      <c r="R2514" t="inlineStr"/>
      <c r="S2514" t="inlineStr"/>
      <c r="T2514" t="inlineStr"/>
      <c r="U2514" t="n">
        <v>0</v>
      </c>
      <c r="V2514" t="n">
        <v>500000000</v>
      </c>
      <c r="W2514" t="inlineStr"/>
      <c r="X2514" t="inlineStr">
        <is>
          <t>déterminé</t>
        </is>
      </c>
    </row>
    <row r="2515" ht="15" customHeight="1" s="1003">
      <c r="A2515" s="1019" t="inlineStr">
        <is>
          <t>Tourteaux</t>
        </is>
      </c>
      <c r="B2515" t="inlineStr">
        <is>
          <t>Hors FAB</t>
        </is>
      </c>
      <c r="C2515" t="inlineStr">
        <is>
          <t>kt</t>
        </is>
      </c>
      <c r="D2515" t="inlineStr">
        <is>
          <t>France</t>
        </is>
      </c>
      <c r="E2515" t="inlineStr">
        <is>
          <t>2019-20</t>
        </is>
      </c>
      <c r="F2515" t="inlineStr">
        <is>
          <t>Tournesol</t>
        </is>
      </c>
      <c r="G2515" t="inlineStr"/>
      <c r="H2515" t="inlineStr">
        <is>
          <t>Part de consommation de tourteaux en hors FAB = 7,4 % (ORIFLAAM)</t>
        </is>
      </c>
      <c r="I2515" t="inlineStr">
        <is>
          <t>ORIFLAAM</t>
        </is>
      </c>
      <c r="J2515" t="inlineStr">
        <is>
          <t>Même répartition des usages de tourteaux qu'en 2022-23</t>
        </is>
      </c>
      <c r="K2515" t="inlineStr">
        <is>
          <t>Répartition</t>
        </is>
      </c>
      <c r="L2515" t="inlineStr">
        <is>
          <t>Part de consommation de tourteaux en hors FAB</t>
        </is>
      </c>
      <c r="M2515" t="inlineStr">
        <is>
          <t>Usages tourteaux -TERRES UNIVIA</t>
        </is>
      </c>
      <c r="N2515" t="inlineStr"/>
      <c r="O2515" t="n">
        <v>102</v>
      </c>
      <c r="P2515" t="inlineStr"/>
      <c r="Q2515" t="inlineStr"/>
      <c r="R2515" t="inlineStr"/>
      <c r="S2515" t="inlineStr"/>
      <c r="T2515" t="inlineStr"/>
      <c r="U2515" t="n">
        <v>0</v>
      </c>
      <c r="V2515" t="n">
        <v>500000000</v>
      </c>
      <c r="W2515" t="inlineStr"/>
      <c r="X2515" t="inlineStr">
        <is>
          <t>déterminé</t>
        </is>
      </c>
    </row>
    <row r="2516" ht="15" customHeight="1" s="1003">
      <c r="A2516" s="1019" t="inlineStr">
        <is>
          <t>Tourteaux</t>
        </is>
      </c>
      <c r="B2516" t="inlineStr">
        <is>
          <t>Alimentation animale rente</t>
        </is>
      </c>
      <c r="C2516" t="inlineStr">
        <is>
          <t>kt</t>
        </is>
      </c>
      <c r="D2516" t="inlineStr">
        <is>
          <t>France</t>
        </is>
      </c>
      <c r="E2516" t="inlineStr">
        <is>
          <t>2019-20</t>
        </is>
      </c>
      <c r="F2516" t="inlineStr">
        <is>
          <t>Tournesol</t>
        </is>
      </c>
      <c r="G2516" t="inlineStr"/>
      <c r="H2516" t="inlineStr"/>
      <c r="I2516" t="inlineStr"/>
      <c r="J2516" t="inlineStr"/>
      <c r="K2516" t="inlineStr"/>
      <c r="L2516" t="inlineStr"/>
      <c r="M2516" t="inlineStr"/>
      <c r="N2516" t="inlineStr"/>
      <c r="O2516" t="n">
        <v>1370</v>
      </c>
      <c r="P2516" t="inlineStr"/>
      <c r="Q2516" t="inlineStr"/>
      <c r="R2516" t="inlineStr"/>
      <c r="S2516" t="inlineStr"/>
      <c r="T2516" t="inlineStr"/>
      <c r="U2516" t="n">
        <v>0</v>
      </c>
      <c r="V2516" t="n">
        <v>500000000</v>
      </c>
      <c r="W2516" t="inlineStr"/>
      <c r="X2516" t="inlineStr">
        <is>
          <t>déterminé</t>
        </is>
      </c>
    </row>
    <row r="2517" ht="15" customHeight="1" s="1003">
      <c r="A2517" s="1019" t="inlineStr">
        <is>
          <t>Tourteaux</t>
        </is>
      </c>
      <c r="B2517" t="inlineStr">
        <is>
          <t>Alimentation animale</t>
        </is>
      </c>
      <c r="C2517" t="inlineStr">
        <is>
          <t>kt</t>
        </is>
      </c>
      <c r="D2517" t="inlineStr">
        <is>
          <t>France</t>
        </is>
      </c>
      <c r="E2517" t="inlineStr">
        <is>
          <t>2019-20</t>
        </is>
      </c>
      <c r="F2517" t="inlineStr">
        <is>
          <t>Tournesol</t>
        </is>
      </c>
      <c r="G2517" t="inlineStr"/>
      <c r="H2517" t="inlineStr"/>
      <c r="I2517" t="inlineStr"/>
      <c r="J2517" t="inlineStr"/>
      <c r="K2517" t="inlineStr"/>
      <c r="L2517" t="inlineStr"/>
      <c r="M2517" t="inlineStr"/>
      <c r="N2517" t="inlineStr"/>
      <c r="O2517" t="n">
        <v>1370</v>
      </c>
      <c r="P2517" t="inlineStr"/>
      <c r="Q2517" t="inlineStr"/>
      <c r="R2517" t="inlineStr"/>
      <c r="S2517" t="inlineStr"/>
      <c r="T2517" t="inlineStr"/>
      <c r="U2517" t="n">
        <v>0</v>
      </c>
      <c r="V2517" t="n">
        <v>500000000</v>
      </c>
      <c r="W2517" t="inlineStr"/>
      <c r="X2517" t="inlineStr">
        <is>
          <t>déterminé</t>
        </is>
      </c>
    </row>
    <row r="2518" ht="15" customHeight="1" s="1003">
      <c r="A2518" s="1019" t="inlineStr">
        <is>
          <t>Tourteaux</t>
        </is>
      </c>
      <c r="B2518" t="inlineStr">
        <is>
          <t>Usages alimentaires</t>
        </is>
      </c>
      <c r="C2518" t="inlineStr">
        <is>
          <t>kt</t>
        </is>
      </c>
      <c r="D2518" t="inlineStr">
        <is>
          <t>France</t>
        </is>
      </c>
      <c r="E2518" t="inlineStr">
        <is>
          <t>2019-20</t>
        </is>
      </c>
      <c r="F2518" t="inlineStr">
        <is>
          <t>Tournesol</t>
        </is>
      </c>
      <c r="G2518" t="inlineStr"/>
      <c r="H2518" t="inlineStr"/>
      <c r="I2518" t="inlineStr"/>
      <c r="J2518" t="inlineStr"/>
      <c r="K2518" t="inlineStr"/>
      <c r="L2518" t="inlineStr"/>
      <c r="M2518" t="inlineStr"/>
      <c r="N2518" t="inlineStr"/>
      <c r="O2518" t="n">
        <v>1370</v>
      </c>
      <c r="P2518" t="inlineStr"/>
      <c r="Q2518" t="inlineStr"/>
      <c r="R2518" t="inlineStr"/>
      <c r="S2518" t="inlineStr"/>
      <c r="T2518" t="inlineStr"/>
      <c r="U2518" t="n">
        <v>0</v>
      </c>
      <c r="V2518" t="n">
        <v>500000000</v>
      </c>
      <c r="W2518" t="inlineStr"/>
      <c r="X2518" t="inlineStr">
        <is>
          <t>déterminé</t>
        </is>
      </c>
    </row>
    <row r="2519" ht="15" customHeight="1" s="1003">
      <c r="A2519" s="1019" t="inlineStr">
        <is>
          <t>Tourteaux</t>
        </is>
      </c>
      <c r="B2519" t="inlineStr">
        <is>
          <t>Débouchés</t>
        </is>
      </c>
      <c r="C2519" t="inlineStr">
        <is>
          <t>kt</t>
        </is>
      </c>
      <c r="D2519" t="inlineStr">
        <is>
          <t>France</t>
        </is>
      </c>
      <c r="E2519" t="inlineStr">
        <is>
          <t>2019-20</t>
        </is>
      </c>
      <c r="F2519" t="inlineStr">
        <is>
          <t>Tournesol</t>
        </is>
      </c>
      <c r="G2519" t="inlineStr"/>
      <c r="H2519" t="inlineStr"/>
      <c r="I2519" t="inlineStr"/>
      <c r="J2519" t="inlineStr"/>
      <c r="K2519" t="inlineStr"/>
      <c r="L2519" t="inlineStr"/>
      <c r="M2519" t="inlineStr"/>
      <c r="N2519" t="inlineStr"/>
      <c r="O2519" t="n">
        <v>1370</v>
      </c>
      <c r="P2519" t="inlineStr"/>
      <c r="Q2519" t="inlineStr"/>
      <c r="R2519" t="inlineStr"/>
      <c r="S2519" t="inlineStr"/>
      <c r="T2519" t="inlineStr"/>
      <c r="U2519" t="n">
        <v>0</v>
      </c>
      <c r="V2519" t="n">
        <v>500000000</v>
      </c>
      <c r="W2519" t="inlineStr"/>
      <c r="X2519" t="inlineStr">
        <is>
          <t>déterminé</t>
        </is>
      </c>
    </row>
    <row r="2520" ht="15" customHeight="1" s="1003">
      <c r="A2520" s="1019" t="inlineStr">
        <is>
          <t>Tourteaux</t>
        </is>
      </c>
      <c r="B2520" t="inlineStr">
        <is>
          <t>Export</t>
        </is>
      </c>
      <c r="C2520" t="inlineStr">
        <is>
          <t>kt</t>
        </is>
      </c>
      <c r="D2520" t="inlineStr">
        <is>
          <t>France</t>
        </is>
      </c>
      <c r="E2520" t="inlineStr">
        <is>
          <t>2019-20</t>
        </is>
      </c>
      <c r="F2520" t="inlineStr">
        <is>
          <t>Tournesol</t>
        </is>
      </c>
      <c r="G2520" t="inlineStr"/>
      <c r="H2520" t="inlineStr">
        <is>
          <t>Exportation de tourteaux = 105 kt (Douanes françaises - Eurostat)</t>
        </is>
      </c>
      <c r="I2520" t="inlineStr">
        <is>
          <t>Douanes françaises - Eurostat</t>
        </is>
      </c>
      <c r="J2520" t="inlineStr"/>
      <c r="K2520" t="inlineStr">
        <is>
          <t>Volume</t>
        </is>
      </c>
      <c r="L2520" t="inlineStr">
        <is>
          <t>Exportation de tourteaux</t>
        </is>
      </c>
      <c r="M2520" t="inlineStr">
        <is>
          <t>Echanges annuels - EUROSTAT</t>
        </is>
      </c>
      <c r="N2520" t="inlineStr"/>
      <c r="O2520" t="n">
        <v>105</v>
      </c>
      <c r="P2520" t="inlineStr"/>
      <c r="Q2520" t="inlineStr"/>
      <c r="R2520" t="n">
        <v>105.27</v>
      </c>
      <c r="S2520" t="n">
        <v>5.26</v>
      </c>
      <c r="T2520" t="n">
        <v>0.1</v>
      </c>
      <c r="U2520" t="n">
        <v>0</v>
      </c>
      <c r="V2520" t="n">
        <v>500000000</v>
      </c>
      <c r="W2520" t="n">
        <v>0</v>
      </c>
      <c r="X2520" t="inlineStr">
        <is>
          <t>mesuré</t>
        </is>
      </c>
    </row>
    <row r="2521" ht="15" customHeight="1" s="1003">
      <c r="A2521" s="1019" t="inlineStr">
        <is>
          <t>Tourteaux</t>
        </is>
      </c>
      <c r="B2521" t="inlineStr">
        <is>
          <t>FAB</t>
        </is>
      </c>
      <c r="C2521" t="inlineStr">
        <is>
          <t>kt</t>
        </is>
      </c>
      <c r="D2521" t="inlineStr">
        <is>
          <t>France</t>
        </is>
      </c>
      <c r="E2521" t="inlineStr">
        <is>
          <t>2019-20</t>
        </is>
      </c>
      <c r="F2521" t="inlineStr">
        <is>
          <t>Tournesol</t>
        </is>
      </c>
      <c r="G2521" t="inlineStr"/>
      <c r="H2521" t="inlineStr">
        <is>
          <t>Part de consommation de tourteaux en FAB = 92,6 % (ORIFLAAM)</t>
        </is>
      </c>
      <c r="I2521" t="inlineStr">
        <is>
          <t>ORIFLAAM</t>
        </is>
      </c>
      <c r="J2521" t="inlineStr">
        <is>
          <t>Même répartition des usages de tourteaux qu'en 2022-23</t>
        </is>
      </c>
      <c r="K2521" t="inlineStr">
        <is>
          <t>Répartition</t>
        </is>
      </c>
      <c r="L2521" t="inlineStr">
        <is>
          <t>Part de consommation de tourteaux en FAB</t>
        </is>
      </c>
      <c r="M2521" t="inlineStr">
        <is>
          <t>Usages tourteaux -TERRES UNIVIA</t>
        </is>
      </c>
      <c r="N2521" t="inlineStr"/>
      <c r="O2521" t="n">
        <v>1270</v>
      </c>
      <c r="P2521" t="inlineStr"/>
      <c r="Q2521" t="inlineStr"/>
      <c r="R2521" t="inlineStr"/>
      <c r="S2521" t="inlineStr"/>
      <c r="T2521" t="inlineStr"/>
      <c r="U2521" t="n">
        <v>0</v>
      </c>
      <c r="V2521" t="n">
        <v>500000000</v>
      </c>
      <c r="W2521" t="inlineStr"/>
      <c r="X2521" t="inlineStr">
        <is>
          <t>déterminé</t>
        </is>
      </c>
    </row>
    <row r="2522" ht="15" customHeight="1" s="1003">
      <c r="A2522" s="1019" t="inlineStr">
        <is>
          <t>Tourteaux</t>
        </is>
      </c>
      <c r="B2522" t="inlineStr">
        <is>
          <t>FAF</t>
        </is>
      </c>
      <c r="C2522" t="inlineStr">
        <is>
          <t>kt</t>
        </is>
      </c>
      <c r="D2522" t="inlineStr">
        <is>
          <t>France</t>
        </is>
      </c>
      <c r="E2522" t="inlineStr">
        <is>
          <t>2019-20</t>
        </is>
      </c>
      <c r="F2522" t="inlineStr">
        <is>
          <t>Tournesol</t>
        </is>
      </c>
      <c r="G2522" t="inlineStr"/>
      <c r="H2522" t="inlineStr"/>
      <c r="I2522" t="inlineStr"/>
      <c r="J2522" t="inlineStr"/>
      <c r="K2522" t="inlineStr"/>
      <c r="L2522" t="inlineStr"/>
      <c r="M2522" t="inlineStr"/>
      <c r="N2522" t="inlineStr"/>
      <c r="O2522" t="n">
        <v>102</v>
      </c>
      <c r="P2522" t="inlineStr"/>
      <c r="Q2522" t="inlineStr"/>
      <c r="R2522" t="inlineStr"/>
      <c r="S2522" t="inlineStr"/>
      <c r="T2522" t="inlineStr"/>
      <c r="U2522" t="n">
        <v>0</v>
      </c>
      <c r="V2522" t="n">
        <v>500000000</v>
      </c>
      <c r="W2522" t="inlineStr"/>
      <c r="X2522" t="inlineStr">
        <is>
          <t>déterminé</t>
        </is>
      </c>
    </row>
    <row r="2523" ht="15" customHeight="1" s="1003">
      <c r="A2523" s="1019" t="inlineStr">
        <is>
          <t>Coques (+ eau)</t>
        </is>
      </c>
      <c r="B2523" t="inlineStr">
        <is>
          <t>FAB</t>
        </is>
      </c>
      <c r="C2523" t="inlineStr">
        <is>
          <t>kt</t>
        </is>
      </c>
      <c r="D2523" t="inlineStr">
        <is>
          <t>France</t>
        </is>
      </c>
      <c r="E2523" t="inlineStr">
        <is>
          <t>2019-20</t>
        </is>
      </c>
      <c r="F2523" t="inlineStr">
        <is>
          <t>Tournesol</t>
        </is>
      </c>
      <c r="G2523" t="inlineStr"/>
      <c r="H2523" t="inlineStr"/>
      <c r="I2523" t="inlineStr"/>
      <c r="J2523" t="inlineStr"/>
      <c r="K2523" t="inlineStr"/>
      <c r="L2523" t="inlineStr"/>
      <c r="M2523" t="inlineStr"/>
      <c r="N2523" t="inlineStr"/>
      <c r="O2523" t="n">
        <v>0</v>
      </c>
      <c r="P2523" t="inlineStr"/>
      <c r="Q2523" t="inlineStr"/>
      <c r="R2523" t="inlineStr"/>
      <c r="S2523" t="inlineStr"/>
      <c r="T2523" t="inlineStr"/>
      <c r="U2523" t="n">
        <v>0</v>
      </c>
      <c r="V2523" t="n">
        <v>500000000</v>
      </c>
      <c r="W2523" t="inlineStr"/>
      <c r="X2523" t="inlineStr">
        <is>
          <t>déterminé</t>
        </is>
      </c>
    </row>
    <row r="2524" ht="15" customHeight="1" s="1003">
      <c r="A2524" s="1019" t="inlineStr">
        <is>
          <t>Coques (+ eau)</t>
        </is>
      </c>
      <c r="B2524" t="inlineStr">
        <is>
          <t>Combustion</t>
        </is>
      </c>
      <c r="C2524" t="inlineStr">
        <is>
          <t>kt</t>
        </is>
      </c>
      <c r="D2524" t="inlineStr">
        <is>
          <t>France</t>
        </is>
      </c>
      <c r="E2524" t="inlineStr">
        <is>
          <t>2019-20</t>
        </is>
      </c>
      <c r="F2524" t="inlineStr">
        <is>
          <t>Tournesol</t>
        </is>
      </c>
      <c r="G2524" t="inlineStr"/>
      <c r="H2524" t="inlineStr">
        <is>
          <t>Part de la consommation des coques (+ eau) pour la combustion = 100 % (Terres Univia)</t>
        </is>
      </c>
      <c r="I2524" t="inlineStr">
        <is>
          <t>Terres Univia</t>
        </is>
      </c>
      <c r="J2524" t="inlineStr">
        <is>
          <t>0</t>
        </is>
      </c>
      <c r="K2524" t="inlineStr">
        <is>
          <t>Répartition</t>
        </is>
      </c>
      <c r="L2524" t="inlineStr">
        <is>
          <t>Part de la consommation des coques (+ eau) pour la combustion</t>
        </is>
      </c>
      <c r="M2524" t="inlineStr">
        <is>
          <t>Rend. trituration-TERRES UNIVIA</t>
        </is>
      </c>
      <c r="N2524" t="inlineStr"/>
      <c r="O2524" t="n">
        <v>15.5</v>
      </c>
      <c r="P2524" t="inlineStr"/>
      <c r="Q2524" t="inlineStr"/>
      <c r="R2524" t="inlineStr"/>
      <c r="S2524" t="inlineStr"/>
      <c r="T2524" t="inlineStr"/>
      <c r="U2524" t="n">
        <v>0</v>
      </c>
      <c r="V2524" t="n">
        <v>500000000</v>
      </c>
      <c r="W2524" t="inlineStr"/>
      <c r="X2524" t="inlineStr">
        <is>
          <t>déterminé</t>
        </is>
      </c>
    </row>
    <row r="2525" ht="15" customHeight="1" s="1003">
      <c r="A2525" s="1019" t="inlineStr">
        <is>
          <t>Coques (+ eau)</t>
        </is>
      </c>
      <c r="B2525" t="inlineStr">
        <is>
          <t>Alimentation animale rente</t>
        </is>
      </c>
      <c r="C2525" t="inlineStr">
        <is>
          <t>kt</t>
        </is>
      </c>
      <c r="D2525" t="inlineStr">
        <is>
          <t>France</t>
        </is>
      </c>
      <c r="E2525" t="inlineStr">
        <is>
          <t>2019-20</t>
        </is>
      </c>
      <c r="F2525" t="inlineStr">
        <is>
          <t>Tournesol</t>
        </is>
      </c>
      <c r="G2525" t="inlineStr"/>
      <c r="H2525" t="inlineStr"/>
      <c r="I2525" t="inlineStr"/>
      <c r="J2525" t="inlineStr"/>
      <c r="K2525" t="inlineStr"/>
      <c r="L2525" t="inlineStr"/>
      <c r="M2525" t="inlineStr"/>
      <c r="N2525" t="inlineStr"/>
      <c r="O2525" t="n">
        <v>0</v>
      </c>
      <c r="P2525" t="inlineStr"/>
      <c r="Q2525" t="inlineStr"/>
      <c r="R2525" t="inlineStr"/>
      <c r="S2525" t="inlineStr"/>
      <c r="T2525" t="inlineStr"/>
      <c r="U2525" t="n">
        <v>0</v>
      </c>
      <c r="V2525" t="n">
        <v>500000000</v>
      </c>
      <c r="W2525" t="inlineStr"/>
      <c r="X2525" t="inlineStr">
        <is>
          <t>déterminé</t>
        </is>
      </c>
    </row>
    <row r="2526" ht="15" customHeight="1" s="1003">
      <c r="A2526" s="1019" t="inlineStr">
        <is>
          <t>Coques (+ eau)</t>
        </is>
      </c>
      <c r="B2526" t="inlineStr">
        <is>
          <t>Alimentation animale</t>
        </is>
      </c>
      <c r="C2526" t="inlineStr">
        <is>
          <t>kt</t>
        </is>
      </c>
      <c r="D2526" t="inlineStr">
        <is>
          <t>France</t>
        </is>
      </c>
      <c r="E2526" t="inlineStr">
        <is>
          <t>2019-20</t>
        </is>
      </c>
      <c r="F2526" t="inlineStr">
        <is>
          <t>Tournesol</t>
        </is>
      </c>
      <c r="G2526" t="inlineStr"/>
      <c r="H2526" t="inlineStr"/>
      <c r="I2526" t="inlineStr"/>
      <c r="J2526" t="inlineStr"/>
      <c r="K2526" t="inlineStr"/>
      <c r="L2526" t="inlineStr"/>
      <c r="M2526" t="inlineStr"/>
      <c r="N2526" t="inlineStr"/>
      <c r="O2526" t="n">
        <v>0</v>
      </c>
      <c r="P2526" t="inlineStr"/>
      <c r="Q2526" t="inlineStr"/>
      <c r="R2526" t="inlineStr"/>
      <c r="S2526" t="inlineStr"/>
      <c r="T2526" t="inlineStr"/>
      <c r="U2526" t="n">
        <v>0</v>
      </c>
      <c r="V2526" t="n">
        <v>500000000</v>
      </c>
      <c r="W2526" t="inlineStr"/>
      <c r="X2526" t="inlineStr">
        <is>
          <t>déterminé</t>
        </is>
      </c>
    </row>
    <row r="2527" ht="15" customHeight="1" s="1003">
      <c r="A2527" s="1019" t="inlineStr">
        <is>
          <t>Coques (+ eau)</t>
        </is>
      </c>
      <c r="B2527" t="inlineStr">
        <is>
          <t>Usages alimentaires</t>
        </is>
      </c>
      <c r="C2527" t="inlineStr">
        <is>
          <t>kt</t>
        </is>
      </c>
      <c r="D2527" t="inlineStr">
        <is>
          <t>France</t>
        </is>
      </c>
      <c r="E2527" t="inlineStr">
        <is>
          <t>2019-20</t>
        </is>
      </c>
      <c r="F2527" t="inlineStr">
        <is>
          <t>Tournesol</t>
        </is>
      </c>
      <c r="G2527" t="inlineStr"/>
      <c r="H2527" t="inlineStr"/>
      <c r="I2527" t="inlineStr"/>
      <c r="J2527" t="inlineStr"/>
      <c r="K2527" t="inlineStr"/>
      <c r="L2527" t="inlineStr"/>
      <c r="M2527" t="inlineStr"/>
      <c r="N2527" t="inlineStr"/>
      <c r="O2527" t="n">
        <v>0</v>
      </c>
      <c r="P2527" t="inlineStr"/>
      <c r="Q2527" t="inlineStr"/>
      <c r="R2527" t="inlineStr"/>
      <c r="S2527" t="inlineStr"/>
      <c r="T2527" t="inlineStr"/>
      <c r="U2527" t="n">
        <v>0</v>
      </c>
      <c r="V2527" t="n">
        <v>500000000</v>
      </c>
      <c r="W2527" t="inlineStr"/>
      <c r="X2527" t="inlineStr">
        <is>
          <t>déterminé</t>
        </is>
      </c>
    </row>
    <row r="2528" ht="15" customHeight="1" s="1003">
      <c r="A2528" s="1019" t="inlineStr">
        <is>
          <t>Coques (+ eau)</t>
        </is>
      </c>
      <c r="B2528" t="inlineStr">
        <is>
          <t>Débouchés</t>
        </is>
      </c>
      <c r="C2528" t="inlineStr">
        <is>
          <t>kt</t>
        </is>
      </c>
      <c r="D2528" t="inlineStr">
        <is>
          <t>France</t>
        </is>
      </c>
      <c r="E2528" t="inlineStr">
        <is>
          <t>2019-20</t>
        </is>
      </c>
      <c r="F2528" t="inlineStr">
        <is>
          <t>Tournesol</t>
        </is>
      </c>
      <c r="G2528" t="inlineStr"/>
      <c r="H2528" t="inlineStr"/>
      <c r="I2528" t="inlineStr"/>
      <c r="J2528" t="inlineStr"/>
      <c r="K2528" t="inlineStr"/>
      <c r="L2528" t="inlineStr"/>
      <c r="M2528" t="inlineStr"/>
      <c r="N2528" t="inlineStr"/>
      <c r="O2528" t="n">
        <v>15.5</v>
      </c>
      <c r="P2528" t="inlineStr"/>
      <c r="Q2528" t="inlineStr"/>
      <c r="R2528" t="inlineStr"/>
      <c r="S2528" t="inlineStr"/>
      <c r="T2528" t="inlineStr"/>
      <c r="U2528" t="n">
        <v>0</v>
      </c>
      <c r="V2528" t="n">
        <v>500000000</v>
      </c>
      <c r="W2528" t="inlineStr"/>
      <c r="X2528" t="inlineStr">
        <is>
          <t>déterminé</t>
        </is>
      </c>
    </row>
    <row r="2529" ht="15" customHeight="1" s="1003">
      <c r="A2529" s="1019" t="inlineStr">
        <is>
          <t>Coques (+ eau)</t>
        </is>
      </c>
      <c r="B2529" t="inlineStr">
        <is>
          <t>Energie</t>
        </is>
      </c>
      <c r="C2529" t="inlineStr">
        <is>
          <t>kt</t>
        </is>
      </c>
      <c r="D2529" t="inlineStr">
        <is>
          <t>France</t>
        </is>
      </c>
      <c r="E2529" t="inlineStr">
        <is>
          <t>2019-20</t>
        </is>
      </c>
      <c r="F2529" t="inlineStr">
        <is>
          <t>Tournesol</t>
        </is>
      </c>
      <c r="G2529" t="inlineStr"/>
      <c r="H2529" t="inlineStr"/>
      <c r="I2529" t="inlineStr"/>
      <c r="J2529" t="inlineStr"/>
      <c r="K2529" t="inlineStr"/>
      <c r="L2529" t="inlineStr"/>
      <c r="M2529" t="inlineStr"/>
      <c r="N2529" t="inlineStr"/>
      <c r="O2529" t="n">
        <v>15.5</v>
      </c>
      <c r="P2529" t="inlineStr"/>
      <c r="Q2529" t="inlineStr"/>
      <c r="R2529" t="inlineStr"/>
      <c r="S2529" t="inlineStr"/>
      <c r="T2529" t="inlineStr"/>
      <c r="U2529" t="n">
        <v>0</v>
      </c>
      <c r="V2529" t="n">
        <v>500000000</v>
      </c>
      <c r="W2529" t="inlineStr"/>
      <c r="X2529" t="inlineStr">
        <is>
          <t>déterminé</t>
        </is>
      </c>
    </row>
    <row r="2530" ht="15" customHeight="1" s="1003">
      <c r="A2530" s="1019" t="inlineStr">
        <is>
          <t>Coques (+ eau)</t>
        </is>
      </c>
      <c r="B2530" t="inlineStr">
        <is>
          <t>Usages non-alimentaires</t>
        </is>
      </c>
      <c r="C2530" t="inlineStr">
        <is>
          <t>kt</t>
        </is>
      </c>
      <c r="D2530" t="inlineStr">
        <is>
          <t>France</t>
        </is>
      </c>
      <c r="E2530" t="inlineStr">
        <is>
          <t>2019-20</t>
        </is>
      </c>
      <c r="F2530" t="inlineStr">
        <is>
          <t>Tournesol</t>
        </is>
      </c>
      <c r="G2530" t="inlineStr"/>
      <c r="H2530" t="inlineStr"/>
      <c r="I2530" t="inlineStr"/>
      <c r="J2530" t="inlineStr"/>
      <c r="K2530" t="inlineStr"/>
      <c r="L2530" t="inlineStr"/>
      <c r="M2530" t="inlineStr"/>
      <c r="N2530" t="inlineStr"/>
      <c r="O2530" t="n">
        <v>15.5</v>
      </c>
      <c r="P2530" t="inlineStr"/>
      <c r="Q2530" t="inlineStr"/>
      <c r="R2530" t="inlineStr"/>
      <c r="S2530" t="inlineStr"/>
      <c r="T2530" t="inlineStr"/>
      <c r="U2530" t="n">
        <v>0</v>
      </c>
      <c r="V2530" t="n">
        <v>500000000</v>
      </c>
      <c r="W2530" t="inlineStr"/>
      <c r="X2530" t="inlineStr">
        <is>
          <t>déterminé</t>
        </is>
      </c>
    </row>
    <row r="2531" ht="15" customHeight="1" s="1003">
      <c r="A2531" s="1019" t="inlineStr">
        <is>
          <t>Huile d'olive</t>
        </is>
      </c>
      <c r="B2531" t="inlineStr">
        <is>
          <t>Vente directe et autoconsommation</t>
        </is>
      </c>
      <c r="C2531" t="inlineStr">
        <is>
          <t>kt</t>
        </is>
      </c>
      <c r="D2531" t="inlineStr">
        <is>
          <t>France</t>
        </is>
      </c>
      <c r="E2531" t="inlineStr">
        <is>
          <t>2019-20</t>
        </is>
      </c>
      <c r="F2531" t="inlineStr">
        <is>
          <t>Tournesol</t>
        </is>
      </c>
      <c r="G2531" t="inlineStr"/>
      <c r="H2531" t="inlineStr"/>
      <c r="I2531" t="inlineStr"/>
      <c r="J2531" t="inlineStr"/>
      <c r="K2531" t="inlineStr"/>
      <c r="L2531" t="inlineStr"/>
      <c r="M2531" t="inlineStr"/>
      <c r="N2531" t="inlineStr"/>
      <c r="O2531" t="n">
        <v>-0</v>
      </c>
      <c r="P2531" t="n">
        <v>0</v>
      </c>
      <c r="Q2531" t="n">
        <v>500000000</v>
      </c>
      <c r="R2531" t="inlineStr"/>
      <c r="S2531" t="inlineStr"/>
      <c r="T2531" t="inlineStr"/>
      <c r="U2531" t="n">
        <v>0</v>
      </c>
      <c r="V2531" t="n">
        <v>500000000</v>
      </c>
      <c r="W2531" t="inlineStr"/>
      <c r="X2531" t="inlineStr">
        <is>
          <t>libre unbounded</t>
        </is>
      </c>
    </row>
    <row r="2532" ht="15" customHeight="1" s="1003">
      <c r="A2532" s="1019" t="inlineStr">
        <is>
          <t>Huile d'olive</t>
        </is>
      </c>
      <c r="B2532" t="inlineStr">
        <is>
          <t>Circuits spécialisés</t>
        </is>
      </c>
      <c r="C2532" t="inlineStr">
        <is>
          <t>kt</t>
        </is>
      </c>
      <c r="D2532" t="inlineStr">
        <is>
          <t>France</t>
        </is>
      </c>
      <c r="E2532" t="inlineStr">
        <is>
          <t>2019-20</t>
        </is>
      </c>
      <c r="F2532" t="inlineStr">
        <is>
          <t>Tournesol</t>
        </is>
      </c>
      <c r="G2532" t="inlineStr"/>
      <c r="H2532" t="inlineStr"/>
      <c r="I2532" t="inlineStr"/>
      <c r="J2532" t="inlineStr"/>
      <c r="K2532" t="inlineStr"/>
      <c r="L2532" t="inlineStr"/>
      <c r="M2532" t="inlineStr"/>
      <c r="N2532" t="inlineStr"/>
      <c r="O2532" t="n">
        <v>-0</v>
      </c>
      <c r="P2532" t="n">
        <v>0</v>
      </c>
      <c r="Q2532" t="n">
        <v>500000000</v>
      </c>
      <c r="R2532" t="inlineStr"/>
      <c r="S2532" t="inlineStr"/>
      <c r="T2532" t="inlineStr"/>
      <c r="U2532" t="n">
        <v>0</v>
      </c>
      <c r="V2532" t="n">
        <v>500000000</v>
      </c>
      <c r="W2532" t="inlineStr"/>
      <c r="X2532" t="inlineStr">
        <is>
          <t>libre unbounded</t>
        </is>
      </c>
    </row>
    <row r="2533" ht="15" customHeight="1" s="1003">
      <c r="A2533" s="1019" t="inlineStr">
        <is>
          <t>Huile d'olive</t>
        </is>
      </c>
      <c r="B2533" t="inlineStr">
        <is>
          <t>RHD</t>
        </is>
      </c>
      <c r="C2533" t="inlineStr">
        <is>
          <t>kt</t>
        </is>
      </c>
      <c r="D2533" t="inlineStr">
        <is>
          <t>France</t>
        </is>
      </c>
      <c r="E2533" t="inlineStr">
        <is>
          <t>2019-20</t>
        </is>
      </c>
      <c r="F2533" t="inlineStr">
        <is>
          <t>Tournesol</t>
        </is>
      </c>
      <c r="G2533" t="inlineStr"/>
      <c r="H2533" t="inlineStr"/>
      <c r="I2533" t="inlineStr"/>
      <c r="J2533" t="inlineStr"/>
      <c r="K2533" t="inlineStr"/>
      <c r="L2533" t="inlineStr"/>
      <c r="M2533" t="inlineStr"/>
      <c r="N2533" t="inlineStr"/>
      <c r="O2533" t="n">
        <v>-0</v>
      </c>
      <c r="P2533" t="n">
        <v>0</v>
      </c>
      <c r="Q2533" t="n">
        <v>500000000</v>
      </c>
      <c r="R2533" t="inlineStr"/>
      <c r="S2533" t="inlineStr"/>
      <c r="T2533" t="inlineStr"/>
      <c r="U2533" t="n">
        <v>0</v>
      </c>
      <c r="V2533" t="n">
        <v>500000000</v>
      </c>
      <c r="W2533" t="inlineStr"/>
      <c r="X2533" t="inlineStr">
        <is>
          <t>libre unbounded</t>
        </is>
      </c>
    </row>
    <row r="2534" ht="15" customHeight="1" s="1003">
      <c r="A2534" s="1019" t="inlineStr">
        <is>
          <t>Huile d'olive</t>
        </is>
      </c>
      <c r="B2534" t="inlineStr">
        <is>
          <t>Autres IAA</t>
        </is>
      </c>
      <c r="C2534" t="inlineStr">
        <is>
          <t>kt</t>
        </is>
      </c>
      <c r="D2534" t="inlineStr">
        <is>
          <t>France</t>
        </is>
      </c>
      <c r="E2534" t="inlineStr">
        <is>
          <t>2019-20</t>
        </is>
      </c>
      <c r="F2534" t="inlineStr">
        <is>
          <t>Tournesol</t>
        </is>
      </c>
      <c r="G2534" t="inlineStr"/>
      <c r="H2534" t="inlineStr"/>
      <c r="I2534" t="inlineStr"/>
      <c r="J2534" t="inlineStr"/>
      <c r="K2534" t="inlineStr"/>
      <c r="L2534" t="inlineStr"/>
      <c r="M2534" t="inlineStr"/>
      <c r="N2534" t="inlineStr"/>
      <c r="O2534" t="n">
        <v>-0</v>
      </c>
      <c r="P2534" t="n">
        <v>0</v>
      </c>
      <c r="Q2534" t="n">
        <v>500000000</v>
      </c>
      <c r="R2534" t="inlineStr"/>
      <c r="S2534" t="inlineStr"/>
      <c r="T2534" t="inlineStr"/>
      <c r="U2534" t="n">
        <v>0</v>
      </c>
      <c r="V2534" t="n">
        <v>500000000</v>
      </c>
      <c r="W2534" t="inlineStr"/>
      <c r="X2534" t="inlineStr">
        <is>
          <t>libre unbounded</t>
        </is>
      </c>
    </row>
    <row r="2535" ht="15" customHeight="1" s="1003">
      <c r="A2535" s="1019" t="inlineStr">
        <is>
          <t>Huile d'olive</t>
        </is>
      </c>
      <c r="B2535" t="inlineStr">
        <is>
          <t>Alimentation humaine</t>
        </is>
      </c>
      <c r="C2535" t="inlineStr">
        <is>
          <t>kt</t>
        </is>
      </c>
      <c r="D2535" t="inlineStr">
        <is>
          <t>France</t>
        </is>
      </c>
      <c r="E2535" t="inlineStr">
        <is>
          <t>2019-20</t>
        </is>
      </c>
      <c r="F2535" t="inlineStr">
        <is>
          <t>Tournesol</t>
        </is>
      </c>
      <c r="G2535" t="inlineStr"/>
      <c r="H2535" t="inlineStr"/>
      <c r="I2535" t="inlineStr"/>
      <c r="J2535" t="inlineStr"/>
      <c r="K2535" t="inlineStr"/>
      <c r="L2535" t="inlineStr"/>
      <c r="M2535" t="inlineStr"/>
      <c r="N2535" t="inlineStr"/>
      <c r="O2535" t="n">
        <v>-0</v>
      </c>
      <c r="P2535" t="n">
        <v>0</v>
      </c>
      <c r="Q2535" t="n">
        <v>500000000</v>
      </c>
      <c r="R2535" t="inlineStr"/>
      <c r="S2535" t="inlineStr"/>
      <c r="T2535" t="inlineStr"/>
      <c r="U2535" t="n">
        <v>0</v>
      </c>
      <c r="V2535" t="n">
        <v>500000000</v>
      </c>
      <c r="W2535" t="inlineStr"/>
      <c r="X2535" t="inlineStr">
        <is>
          <t>libre unbounded</t>
        </is>
      </c>
    </row>
    <row r="2536" ht="15" customHeight="1" s="1003">
      <c r="A2536" s="1019" t="inlineStr">
        <is>
          <t>Huile d'olive</t>
        </is>
      </c>
      <c r="B2536" t="inlineStr">
        <is>
          <t>Ménages</t>
        </is>
      </c>
      <c r="C2536" t="inlineStr">
        <is>
          <t>kt</t>
        </is>
      </c>
      <c r="D2536" t="inlineStr">
        <is>
          <t>France</t>
        </is>
      </c>
      <c r="E2536" t="inlineStr">
        <is>
          <t>2019-20</t>
        </is>
      </c>
      <c r="F2536" t="inlineStr">
        <is>
          <t>Tournesol</t>
        </is>
      </c>
      <c r="G2536" t="inlineStr"/>
      <c r="H2536" t="inlineStr"/>
      <c r="I2536" t="inlineStr"/>
      <c r="J2536" t="inlineStr"/>
      <c r="K2536" t="inlineStr"/>
      <c r="L2536" t="inlineStr"/>
      <c r="M2536" t="inlineStr"/>
      <c r="N2536" t="inlineStr"/>
      <c r="O2536" t="n">
        <v>-0</v>
      </c>
      <c r="P2536" t="n">
        <v>0</v>
      </c>
      <c r="Q2536" t="n">
        <v>500000000</v>
      </c>
      <c r="R2536" t="inlineStr"/>
      <c r="S2536" t="inlineStr"/>
      <c r="T2536" t="inlineStr"/>
      <c r="U2536" t="n">
        <v>0</v>
      </c>
      <c r="V2536" t="n">
        <v>500000000</v>
      </c>
      <c r="W2536" t="inlineStr"/>
      <c r="X2536" t="inlineStr">
        <is>
          <t>libre unbounded</t>
        </is>
      </c>
    </row>
    <row r="2537" ht="15" customHeight="1" s="1003">
      <c r="A2537" s="1019" t="inlineStr">
        <is>
          <t>Huile d'olive</t>
        </is>
      </c>
      <c r="B2537" t="inlineStr">
        <is>
          <t>Usages alimentaires</t>
        </is>
      </c>
      <c r="C2537" t="inlineStr">
        <is>
          <t>kt</t>
        </is>
      </c>
      <c r="D2537" t="inlineStr">
        <is>
          <t>France</t>
        </is>
      </c>
      <c r="E2537" t="inlineStr">
        <is>
          <t>2019-20</t>
        </is>
      </c>
      <c r="F2537" t="inlineStr">
        <is>
          <t>Tournesol</t>
        </is>
      </c>
      <c r="G2537" t="inlineStr"/>
      <c r="H2537" t="inlineStr"/>
      <c r="I2537" t="inlineStr"/>
      <c r="J2537" t="inlineStr"/>
      <c r="K2537" t="inlineStr"/>
      <c r="L2537" t="inlineStr"/>
      <c r="M2537" t="inlineStr"/>
      <c r="N2537" t="inlineStr"/>
      <c r="O2537" t="n">
        <v>-0</v>
      </c>
      <c r="P2537" t="n">
        <v>0</v>
      </c>
      <c r="Q2537" t="n">
        <v>500000000</v>
      </c>
      <c r="R2537" t="inlineStr"/>
      <c r="S2537" t="inlineStr"/>
      <c r="T2537" t="inlineStr"/>
      <c r="U2537" t="n">
        <v>0</v>
      </c>
      <c r="V2537" t="n">
        <v>500000000</v>
      </c>
      <c r="W2537" t="inlineStr"/>
      <c r="X2537" t="inlineStr">
        <is>
          <t>libre unbounded</t>
        </is>
      </c>
    </row>
    <row r="2538" ht="15" customHeight="1" s="1003">
      <c r="A2538" s="1019" t="inlineStr">
        <is>
          <t>Huile d'olive</t>
        </is>
      </c>
      <c r="B2538" t="inlineStr">
        <is>
          <t>Débouchés</t>
        </is>
      </c>
      <c r="C2538" t="inlineStr">
        <is>
          <t>kt</t>
        </is>
      </c>
      <c r="D2538" t="inlineStr">
        <is>
          <t>France</t>
        </is>
      </c>
      <c r="E2538" t="inlineStr">
        <is>
          <t>2019-20</t>
        </is>
      </c>
      <c r="F2538" t="inlineStr">
        <is>
          <t>Tournesol</t>
        </is>
      </c>
      <c r="G2538" t="inlineStr"/>
      <c r="H2538" t="inlineStr"/>
      <c r="I2538" t="inlineStr"/>
      <c r="J2538" t="inlineStr"/>
      <c r="K2538" t="inlineStr"/>
      <c r="L2538" t="inlineStr"/>
      <c r="M2538" t="inlineStr"/>
      <c r="N2538" t="inlineStr"/>
      <c r="O2538" t="n">
        <v>-0</v>
      </c>
      <c r="P2538" t="n">
        <v>0</v>
      </c>
      <c r="Q2538" t="n">
        <v>500000000</v>
      </c>
      <c r="R2538" t="inlineStr"/>
      <c r="S2538" t="inlineStr"/>
      <c r="T2538" t="inlineStr"/>
      <c r="U2538" t="n">
        <v>0</v>
      </c>
      <c r="V2538" t="n">
        <v>500000000</v>
      </c>
      <c r="W2538" t="inlineStr"/>
      <c r="X2538" t="inlineStr">
        <is>
          <t>libre unbounded</t>
        </is>
      </c>
    </row>
    <row r="2539" ht="15" customHeight="1" s="1003">
      <c r="A2539" s="1019" t="inlineStr">
        <is>
          <t>Huile d'olive</t>
        </is>
      </c>
      <c r="B2539" t="inlineStr">
        <is>
          <t>Export</t>
        </is>
      </c>
      <c r="C2539" t="inlineStr">
        <is>
          <t>kt</t>
        </is>
      </c>
      <c r="D2539" t="inlineStr">
        <is>
          <t>France</t>
        </is>
      </c>
      <c r="E2539" t="inlineStr">
        <is>
          <t>2019-20</t>
        </is>
      </c>
      <c r="F2539" t="inlineStr">
        <is>
          <t>Tournesol</t>
        </is>
      </c>
      <c r="G2539" t="inlineStr"/>
      <c r="H2539" t="inlineStr"/>
      <c r="I2539" t="inlineStr"/>
      <c r="J2539" t="inlineStr"/>
      <c r="K2539" t="inlineStr"/>
      <c r="L2539" t="inlineStr"/>
      <c r="M2539" t="inlineStr"/>
      <c r="N2539" t="inlineStr"/>
      <c r="O2539" t="n">
        <v>-0</v>
      </c>
      <c r="P2539" t="n">
        <v>0</v>
      </c>
      <c r="Q2539" t="n">
        <v>500000000</v>
      </c>
      <c r="R2539" t="inlineStr"/>
      <c r="S2539" t="inlineStr"/>
      <c r="T2539" t="inlineStr"/>
      <c r="U2539" t="n">
        <v>0</v>
      </c>
      <c r="V2539" t="n">
        <v>500000000</v>
      </c>
      <c r="W2539" t="inlineStr"/>
      <c r="X2539" t="inlineStr">
        <is>
          <t>libre unbounded</t>
        </is>
      </c>
    </row>
    <row r="2540" ht="15" customHeight="1" s="1003">
      <c r="A2540" s="1019" t="inlineStr">
        <is>
          <t>Huile d'olive</t>
        </is>
      </c>
      <c r="B2540" t="inlineStr">
        <is>
          <t>GMS</t>
        </is>
      </c>
      <c r="C2540" t="inlineStr">
        <is>
          <t>kt</t>
        </is>
      </c>
      <c r="D2540" t="inlineStr">
        <is>
          <t>France</t>
        </is>
      </c>
      <c r="E2540" t="inlineStr">
        <is>
          <t>2019-20</t>
        </is>
      </c>
      <c r="F2540" t="inlineStr">
        <is>
          <t>Tournesol</t>
        </is>
      </c>
      <c r="G2540" t="inlineStr"/>
      <c r="H2540" t="inlineStr"/>
      <c r="I2540" t="inlineStr"/>
      <c r="J2540" t="inlineStr"/>
      <c r="K2540" t="inlineStr"/>
      <c r="L2540" t="inlineStr"/>
      <c r="M2540" t="inlineStr"/>
      <c r="N2540" t="inlineStr"/>
      <c r="O2540" t="n">
        <v>-0</v>
      </c>
      <c r="P2540" t="n">
        <v>0</v>
      </c>
      <c r="Q2540" t="n">
        <v>500000000</v>
      </c>
      <c r="R2540" t="inlineStr"/>
      <c r="S2540" t="inlineStr"/>
      <c r="T2540" t="inlineStr"/>
      <c r="U2540" t="n">
        <v>0</v>
      </c>
      <c r="V2540" t="n">
        <v>500000000</v>
      </c>
      <c r="W2540" t="inlineStr"/>
      <c r="X2540" t="inlineStr">
        <is>
          <t>libre unbounded</t>
        </is>
      </c>
    </row>
    <row r="2541" ht="15" customHeight="1" s="1003">
      <c r="A2541" s="1019" t="inlineStr">
        <is>
          <t>Huile d'olive</t>
        </is>
      </c>
      <c r="B2541" t="inlineStr">
        <is>
          <t>Circuits généralistes</t>
        </is>
      </c>
      <c r="C2541" t="inlineStr">
        <is>
          <t>kt</t>
        </is>
      </c>
      <c r="D2541" t="inlineStr">
        <is>
          <t>France</t>
        </is>
      </c>
      <c r="E2541" t="inlineStr">
        <is>
          <t>2019-20</t>
        </is>
      </c>
      <c r="F2541" t="inlineStr">
        <is>
          <t>Tournesol</t>
        </is>
      </c>
      <c r="G2541" t="inlineStr"/>
      <c r="H2541" t="inlineStr"/>
      <c r="I2541" t="inlineStr"/>
      <c r="J2541" t="inlineStr"/>
      <c r="K2541" t="inlineStr"/>
      <c r="L2541" t="inlineStr"/>
      <c r="M2541" t="inlineStr"/>
      <c r="N2541" t="inlineStr"/>
      <c r="O2541" t="n">
        <v>-0</v>
      </c>
      <c r="P2541" t="n">
        <v>0</v>
      </c>
      <c r="Q2541" t="n">
        <v>500000000</v>
      </c>
      <c r="R2541" t="inlineStr"/>
      <c r="S2541" t="inlineStr"/>
      <c r="T2541" t="inlineStr"/>
      <c r="U2541" t="n">
        <v>0</v>
      </c>
      <c r="V2541" t="n">
        <v>500000000</v>
      </c>
      <c r="W2541" t="inlineStr"/>
      <c r="X2541" t="inlineStr">
        <is>
          <t>libre unbounded</t>
        </is>
      </c>
    </row>
    <row r="2542" ht="15" customHeight="1" s="1003">
      <c r="A2542" s="1019" t="inlineStr">
        <is>
          <t>Huile d'olive</t>
        </is>
      </c>
      <c r="B2542" t="inlineStr">
        <is>
          <t>Ecart statistique</t>
        </is>
      </c>
      <c r="C2542" t="inlineStr">
        <is>
          <t>kt</t>
        </is>
      </c>
      <c r="D2542" t="inlineStr">
        <is>
          <t>France</t>
        </is>
      </c>
      <c r="E2542" t="inlineStr">
        <is>
          <t>2019-20</t>
        </is>
      </c>
      <c r="F2542" t="inlineStr">
        <is>
          <t>Tournesol</t>
        </is>
      </c>
      <c r="G2542" t="inlineStr"/>
      <c r="H2542" t="inlineStr"/>
      <c r="I2542" t="inlineStr"/>
      <c r="J2542" t="inlineStr"/>
      <c r="K2542" t="inlineStr"/>
      <c r="L2542" t="inlineStr"/>
      <c r="M2542" t="inlineStr"/>
      <c r="N2542" t="inlineStr"/>
      <c r="O2542" t="n">
        <v>-0</v>
      </c>
      <c r="P2542" t="n">
        <v>0</v>
      </c>
      <c r="Q2542" t="n">
        <v>500000000</v>
      </c>
      <c r="R2542" t="inlineStr"/>
      <c r="S2542" t="inlineStr"/>
      <c r="T2542" t="inlineStr"/>
      <c r="U2542" t="n">
        <v>0</v>
      </c>
      <c r="V2542" t="n">
        <v>500000000</v>
      </c>
      <c r="W2542" t="inlineStr"/>
      <c r="X2542" t="inlineStr">
        <is>
          <t>libre unbounded</t>
        </is>
      </c>
    </row>
    <row r="2543" ht="15" customHeight="1" s="1003">
      <c r="A2543" s="1019" t="inlineStr">
        <is>
          <t>Grignons d'olive</t>
        </is>
      </c>
      <c r="B2543" t="inlineStr">
        <is>
          <t>Alimentation animale</t>
        </is>
      </c>
      <c r="C2543" t="inlineStr">
        <is>
          <t>kt</t>
        </is>
      </c>
      <c r="D2543" t="inlineStr">
        <is>
          <t>France</t>
        </is>
      </c>
      <c r="E2543" t="inlineStr">
        <is>
          <t>2019-20</t>
        </is>
      </c>
      <c r="F2543" t="inlineStr">
        <is>
          <t>Tournesol</t>
        </is>
      </c>
      <c r="G2543" t="inlineStr"/>
      <c r="H2543" t="inlineStr"/>
      <c r="I2543" t="inlineStr"/>
      <c r="J2543" t="inlineStr">
        <is>
          <t>Les grignons d'olive sont valorisés en alimentation animale</t>
        </is>
      </c>
      <c r="K2543" t="inlineStr"/>
      <c r="L2543" t="inlineStr">
        <is>
          <t>Consommation de grignons d'olive en alimentation animale</t>
        </is>
      </c>
      <c r="M2543" t="inlineStr"/>
      <c r="N2543" t="inlineStr"/>
      <c r="O2543" t="n">
        <v>-0</v>
      </c>
      <c r="P2543" t="n">
        <v>0</v>
      </c>
      <c r="Q2543" t="n">
        <v>500000000</v>
      </c>
      <c r="R2543" t="inlineStr"/>
      <c r="S2543" t="inlineStr"/>
      <c r="T2543" t="inlineStr"/>
      <c r="U2543" t="n">
        <v>0</v>
      </c>
      <c r="V2543" t="n">
        <v>500000000</v>
      </c>
      <c r="W2543" t="inlineStr"/>
      <c r="X2543" t="inlineStr">
        <is>
          <t>libre unbounded</t>
        </is>
      </c>
    </row>
    <row r="2544" ht="15" customHeight="1" s="1003">
      <c r="A2544" s="1019" t="inlineStr">
        <is>
          <t>Grignons d'olive</t>
        </is>
      </c>
      <c r="B2544" t="inlineStr">
        <is>
          <t>Usages alimentaires</t>
        </is>
      </c>
      <c r="C2544" t="inlineStr">
        <is>
          <t>kt</t>
        </is>
      </c>
      <c r="D2544" t="inlineStr">
        <is>
          <t>France</t>
        </is>
      </c>
      <c r="E2544" t="inlineStr">
        <is>
          <t>2019-20</t>
        </is>
      </c>
      <c r="F2544" t="inlineStr">
        <is>
          <t>Tournesol</t>
        </is>
      </c>
      <c r="G2544" t="inlineStr"/>
      <c r="H2544" t="inlineStr"/>
      <c r="I2544" t="inlineStr"/>
      <c r="J2544" t="inlineStr"/>
      <c r="K2544" t="inlineStr"/>
      <c r="L2544" t="inlineStr"/>
      <c r="M2544" t="inlineStr"/>
      <c r="N2544" t="inlineStr"/>
      <c r="O2544" t="n">
        <v>-0</v>
      </c>
      <c r="P2544" t="n">
        <v>0</v>
      </c>
      <c r="Q2544" t="n">
        <v>500000000</v>
      </c>
      <c r="R2544" t="inlineStr"/>
      <c r="S2544" t="inlineStr"/>
      <c r="T2544" t="inlineStr"/>
      <c r="U2544" t="n">
        <v>0</v>
      </c>
      <c r="V2544" t="n">
        <v>500000000</v>
      </c>
      <c r="W2544" t="inlineStr"/>
      <c r="X2544" t="inlineStr">
        <is>
          <t>libre unbounded</t>
        </is>
      </c>
    </row>
    <row r="2545" ht="15" customHeight="1" s="1003">
      <c r="A2545" s="1019" t="inlineStr">
        <is>
          <t>Grignons d'olive</t>
        </is>
      </c>
      <c r="B2545" t="inlineStr">
        <is>
          <t>Débouchés</t>
        </is>
      </c>
      <c r="C2545" t="inlineStr">
        <is>
          <t>kt</t>
        </is>
      </c>
      <c r="D2545" t="inlineStr">
        <is>
          <t>France</t>
        </is>
      </c>
      <c r="E2545" t="inlineStr">
        <is>
          <t>2019-20</t>
        </is>
      </c>
      <c r="F2545" t="inlineStr">
        <is>
          <t>Tournesol</t>
        </is>
      </c>
      <c r="G2545" t="inlineStr"/>
      <c r="H2545" t="inlineStr"/>
      <c r="I2545" t="inlineStr"/>
      <c r="J2545" t="inlineStr"/>
      <c r="K2545" t="inlineStr"/>
      <c r="L2545" t="inlineStr"/>
      <c r="M2545" t="inlineStr"/>
      <c r="N2545" t="inlineStr"/>
      <c r="O2545" t="n">
        <v>-0</v>
      </c>
      <c r="P2545" t="n">
        <v>0</v>
      </c>
      <c r="Q2545" t="n">
        <v>500000000</v>
      </c>
      <c r="R2545" t="inlineStr"/>
      <c r="S2545" t="inlineStr"/>
      <c r="T2545" t="inlineStr"/>
      <c r="U2545" t="n">
        <v>0</v>
      </c>
      <c r="V2545" t="n">
        <v>500000000</v>
      </c>
      <c r="W2545" t="inlineStr"/>
      <c r="X2545" t="inlineStr">
        <is>
          <t>libre unbounded</t>
        </is>
      </c>
    </row>
    <row r="2546" ht="15" customHeight="1" s="1003">
      <c r="A2546" s="1019" t="inlineStr">
        <is>
          <t>Grignons d'olive</t>
        </is>
      </c>
      <c r="B2546" t="inlineStr">
        <is>
          <t>FAB</t>
        </is>
      </c>
      <c r="C2546" t="inlineStr">
        <is>
          <t>kt</t>
        </is>
      </c>
      <c r="D2546" t="inlineStr">
        <is>
          <t>France</t>
        </is>
      </c>
      <c r="E2546" t="inlineStr">
        <is>
          <t>2019-20</t>
        </is>
      </c>
      <c r="F2546" t="inlineStr">
        <is>
          <t>Tournesol</t>
        </is>
      </c>
      <c r="G2546" t="inlineStr"/>
      <c r="H2546" t="inlineStr"/>
      <c r="I2546" t="inlineStr"/>
      <c r="J2546" t="inlineStr"/>
      <c r="K2546" t="inlineStr"/>
      <c r="L2546" t="inlineStr"/>
      <c r="M2546" t="inlineStr"/>
      <c r="N2546" t="inlineStr"/>
      <c r="O2546" t="n">
        <v>-0</v>
      </c>
      <c r="P2546" t="n">
        <v>0</v>
      </c>
      <c r="Q2546" t="n">
        <v>500000000</v>
      </c>
      <c r="R2546" t="inlineStr"/>
      <c r="S2546" t="inlineStr"/>
      <c r="T2546" t="inlineStr"/>
      <c r="U2546" t="n">
        <v>0</v>
      </c>
      <c r="V2546" t="n">
        <v>500000000</v>
      </c>
      <c r="W2546" t="inlineStr"/>
      <c r="X2546" t="inlineStr">
        <is>
          <t>libre unbounded</t>
        </is>
      </c>
    </row>
    <row r="2547" ht="15" customHeight="1" s="1003">
      <c r="A2547" s="1019" t="inlineStr">
        <is>
          <t>Grignons d'olive</t>
        </is>
      </c>
      <c r="B2547" t="inlineStr">
        <is>
          <t>FAF</t>
        </is>
      </c>
      <c r="C2547" t="inlineStr">
        <is>
          <t>kt</t>
        </is>
      </c>
      <c r="D2547" t="inlineStr">
        <is>
          <t>France</t>
        </is>
      </c>
      <c r="E2547" t="inlineStr">
        <is>
          <t>2019-20</t>
        </is>
      </c>
      <c r="F2547" t="inlineStr">
        <is>
          <t>Tournesol</t>
        </is>
      </c>
      <c r="G2547" t="inlineStr"/>
      <c r="H2547" t="inlineStr"/>
      <c r="I2547" t="inlineStr"/>
      <c r="J2547" t="inlineStr"/>
      <c r="K2547" t="inlineStr"/>
      <c r="L2547" t="inlineStr"/>
      <c r="M2547" t="inlineStr"/>
      <c r="N2547" t="inlineStr"/>
      <c r="O2547" t="n">
        <v>-0</v>
      </c>
      <c r="P2547" t="n">
        <v>0</v>
      </c>
      <c r="Q2547" t="n">
        <v>500000000</v>
      </c>
      <c r="R2547" t="inlineStr"/>
      <c r="S2547" t="inlineStr"/>
      <c r="T2547" t="inlineStr"/>
      <c r="U2547" t="n">
        <v>0</v>
      </c>
      <c r="V2547" t="n">
        <v>500000000</v>
      </c>
      <c r="W2547" t="inlineStr"/>
      <c r="X2547" t="inlineStr">
        <is>
          <t>libre unbounded</t>
        </is>
      </c>
    </row>
    <row r="2548" ht="15" customHeight="1" s="1003">
      <c r="A2548" s="1019" t="inlineStr">
        <is>
          <t>Grignons d'olive</t>
        </is>
      </c>
      <c r="B2548" t="inlineStr">
        <is>
          <t>Direct élevage</t>
        </is>
      </c>
      <c r="C2548" t="inlineStr">
        <is>
          <t>kt</t>
        </is>
      </c>
      <c r="D2548" t="inlineStr">
        <is>
          <t>France</t>
        </is>
      </c>
      <c r="E2548" t="inlineStr">
        <is>
          <t>2019-20</t>
        </is>
      </c>
      <c r="F2548" t="inlineStr">
        <is>
          <t>Tournesol</t>
        </is>
      </c>
      <c r="G2548" t="inlineStr"/>
      <c r="H2548" t="inlineStr"/>
      <c r="I2548" t="inlineStr"/>
      <c r="J2548" t="inlineStr"/>
      <c r="K2548" t="inlineStr"/>
      <c r="L2548" t="inlineStr"/>
      <c r="M2548" t="inlineStr"/>
      <c r="N2548" t="inlineStr"/>
      <c r="O2548" t="n">
        <v>-0</v>
      </c>
      <c r="P2548" t="n">
        <v>0</v>
      </c>
      <c r="Q2548" t="n">
        <v>500000000</v>
      </c>
      <c r="R2548" t="inlineStr"/>
      <c r="S2548" t="inlineStr"/>
      <c r="T2548" t="inlineStr"/>
      <c r="U2548" t="n">
        <v>0</v>
      </c>
      <c r="V2548" t="n">
        <v>500000000</v>
      </c>
      <c r="W2548" t="inlineStr"/>
      <c r="X2548" t="inlineStr">
        <is>
          <t>libre unbounded</t>
        </is>
      </c>
    </row>
    <row r="2549" ht="15" customHeight="1" s="1003">
      <c r="A2549" s="1019" t="inlineStr">
        <is>
          <t>Grignons d'olive</t>
        </is>
      </c>
      <c r="B2549" t="inlineStr">
        <is>
          <t>Petfood</t>
        </is>
      </c>
      <c r="C2549" t="inlineStr">
        <is>
          <t>kt</t>
        </is>
      </c>
      <c r="D2549" t="inlineStr">
        <is>
          <t>France</t>
        </is>
      </c>
      <c r="E2549" t="inlineStr">
        <is>
          <t>2019-20</t>
        </is>
      </c>
      <c r="F2549" t="inlineStr">
        <is>
          <t>Tournesol</t>
        </is>
      </c>
      <c r="G2549" t="inlineStr"/>
      <c r="H2549" t="inlineStr"/>
      <c r="I2549" t="inlineStr"/>
      <c r="J2549" t="inlineStr"/>
      <c r="K2549" t="inlineStr"/>
      <c r="L2549" t="inlineStr"/>
      <c r="M2549" t="inlineStr"/>
      <c r="N2549" t="inlineStr"/>
      <c r="O2549" t="n">
        <v>-0</v>
      </c>
      <c r="P2549" t="n">
        <v>0</v>
      </c>
      <c r="Q2549" t="n">
        <v>500000000</v>
      </c>
      <c r="R2549" t="inlineStr"/>
      <c r="S2549" t="inlineStr"/>
      <c r="T2549" t="inlineStr"/>
      <c r="U2549" t="n">
        <v>0</v>
      </c>
      <c r="V2549" t="n">
        <v>500000000</v>
      </c>
      <c r="W2549" t="inlineStr"/>
      <c r="X2549" t="inlineStr">
        <is>
          <t>libre unbounded</t>
        </is>
      </c>
    </row>
    <row r="2550" ht="15" customHeight="1" s="1003">
      <c r="A2550" s="1019" t="inlineStr">
        <is>
          <t>Grignons d'olive</t>
        </is>
      </c>
      <c r="B2550" t="inlineStr">
        <is>
          <t>Alimentation animale rente</t>
        </is>
      </c>
      <c r="C2550" t="inlineStr">
        <is>
          <t>kt</t>
        </is>
      </c>
      <c r="D2550" t="inlineStr">
        <is>
          <t>France</t>
        </is>
      </c>
      <c r="E2550" t="inlineStr">
        <is>
          <t>2019-20</t>
        </is>
      </c>
      <c r="F2550" t="inlineStr">
        <is>
          <t>Tournesol</t>
        </is>
      </c>
      <c r="G2550" t="inlineStr"/>
      <c r="H2550" t="inlineStr"/>
      <c r="I2550" t="inlineStr"/>
      <c r="J2550" t="inlineStr"/>
      <c r="K2550" t="inlineStr"/>
      <c r="L2550" t="inlineStr"/>
      <c r="M2550" t="inlineStr"/>
      <c r="N2550" t="inlineStr"/>
      <c r="O2550" t="n">
        <v>-0</v>
      </c>
      <c r="P2550" t="n">
        <v>0</v>
      </c>
      <c r="Q2550" t="n">
        <v>500000000</v>
      </c>
      <c r="R2550" t="inlineStr"/>
      <c r="S2550" t="inlineStr"/>
      <c r="T2550" t="inlineStr"/>
      <c r="U2550" t="n">
        <v>0</v>
      </c>
      <c r="V2550" t="n">
        <v>500000000</v>
      </c>
      <c r="W2550" t="inlineStr"/>
      <c r="X2550" t="inlineStr">
        <is>
          <t>libre unbounded</t>
        </is>
      </c>
    </row>
    <row r="2551" ht="15" customHeight="1" s="1003">
      <c r="A2551" s="1019" t="inlineStr">
        <is>
          <t>Grignons d'olive</t>
        </is>
      </c>
      <c r="B2551" t="inlineStr">
        <is>
          <t>Hors FAB</t>
        </is>
      </c>
      <c r="C2551" t="inlineStr">
        <is>
          <t>kt</t>
        </is>
      </c>
      <c r="D2551" t="inlineStr">
        <is>
          <t>France</t>
        </is>
      </c>
      <c r="E2551" t="inlineStr">
        <is>
          <t>2019-20</t>
        </is>
      </c>
      <c r="F2551" t="inlineStr">
        <is>
          <t>Tournesol</t>
        </is>
      </c>
      <c r="G2551" t="inlineStr"/>
      <c r="H2551" t="inlineStr"/>
      <c r="I2551" t="inlineStr"/>
      <c r="J2551" t="inlineStr"/>
      <c r="K2551" t="inlineStr"/>
      <c r="L2551" t="inlineStr"/>
      <c r="M2551" t="inlineStr"/>
      <c r="N2551" t="inlineStr"/>
      <c r="O2551" t="n">
        <v>-0</v>
      </c>
      <c r="P2551" t="n">
        <v>0</v>
      </c>
      <c r="Q2551" t="n">
        <v>500000000</v>
      </c>
      <c r="R2551" t="inlineStr"/>
      <c r="S2551" t="inlineStr"/>
      <c r="T2551" t="inlineStr"/>
      <c r="U2551" t="n">
        <v>0</v>
      </c>
      <c r="V2551" t="n">
        <v>500000000</v>
      </c>
      <c r="W2551" t="inlineStr"/>
      <c r="X2551" t="inlineStr">
        <is>
          <t>libre unbounded</t>
        </is>
      </c>
    </row>
    <row r="2552" ht="15" customHeight="1" s="1003">
      <c r="A2552" s="1019" t="inlineStr">
        <is>
          <t>Grignons d'olive</t>
        </is>
      </c>
      <c r="B2552" t="inlineStr">
        <is>
          <t>Export</t>
        </is>
      </c>
      <c r="C2552" t="inlineStr">
        <is>
          <t>kt</t>
        </is>
      </c>
      <c r="D2552" t="inlineStr">
        <is>
          <t>France</t>
        </is>
      </c>
      <c r="E2552" t="inlineStr">
        <is>
          <t>2019-20</t>
        </is>
      </c>
      <c r="F2552" t="inlineStr">
        <is>
          <t>Tournesol</t>
        </is>
      </c>
      <c r="G2552" t="inlineStr"/>
      <c r="H2552" t="inlineStr"/>
      <c r="I2552" t="inlineStr"/>
      <c r="J2552" t="inlineStr"/>
      <c r="K2552" t="inlineStr"/>
      <c r="L2552" t="inlineStr"/>
      <c r="M2552" t="inlineStr"/>
      <c r="N2552" t="inlineStr"/>
      <c r="O2552" t="n">
        <v>-0</v>
      </c>
      <c r="P2552" t="n">
        <v>0</v>
      </c>
      <c r="Q2552" t="n">
        <v>500000000</v>
      </c>
      <c r="R2552" t="inlineStr"/>
      <c r="S2552" t="inlineStr"/>
      <c r="T2552" t="inlineStr"/>
      <c r="U2552" t="n">
        <v>0</v>
      </c>
      <c r="V2552" t="n">
        <v>500000000</v>
      </c>
      <c r="W2552" t="inlineStr"/>
      <c r="X2552" t="inlineStr">
        <is>
          <t>libre unbounded</t>
        </is>
      </c>
    </row>
    <row r="2553" ht="15" customHeight="1" s="1003">
      <c r="A2553" s="1019" t="inlineStr">
        <is>
          <t>Olives de table</t>
        </is>
      </c>
      <c r="B2553" t="inlineStr">
        <is>
          <t>Vente directe et autoconsommation</t>
        </is>
      </c>
      <c r="C2553" t="inlineStr">
        <is>
          <t>kt</t>
        </is>
      </c>
      <c r="D2553" t="inlineStr">
        <is>
          <t>France</t>
        </is>
      </c>
      <c r="E2553" t="inlineStr">
        <is>
          <t>2019-20</t>
        </is>
      </c>
      <c r="F2553" t="inlineStr">
        <is>
          <t>Tournesol</t>
        </is>
      </c>
      <c r="G2553" t="inlineStr"/>
      <c r="H2553" t="inlineStr"/>
      <c r="I2553" t="inlineStr"/>
      <c r="J2553" t="inlineStr"/>
      <c r="K2553" t="inlineStr"/>
      <c r="L2553" t="inlineStr"/>
      <c r="M2553" t="inlineStr"/>
      <c r="N2553" t="inlineStr"/>
      <c r="O2553" t="n">
        <v>-0</v>
      </c>
      <c r="P2553" t="n">
        <v>0</v>
      </c>
      <c r="Q2553" t="n">
        <v>500000000</v>
      </c>
      <c r="R2553" t="inlineStr"/>
      <c r="S2553" t="inlineStr"/>
      <c r="T2553" t="inlineStr"/>
      <c r="U2553" t="n">
        <v>0</v>
      </c>
      <c r="V2553" t="n">
        <v>500000000</v>
      </c>
      <c r="W2553" t="inlineStr"/>
      <c r="X2553" t="inlineStr">
        <is>
          <t>libre unbounded</t>
        </is>
      </c>
    </row>
    <row r="2554" ht="15" customHeight="1" s="1003">
      <c r="A2554" s="1019" t="inlineStr">
        <is>
          <t>Olives de table</t>
        </is>
      </c>
      <c r="B2554" t="inlineStr">
        <is>
          <t>Circuits spécialisés</t>
        </is>
      </c>
      <c r="C2554" t="inlineStr">
        <is>
          <t>kt</t>
        </is>
      </c>
      <c r="D2554" t="inlineStr">
        <is>
          <t>France</t>
        </is>
      </c>
      <c r="E2554" t="inlineStr">
        <is>
          <t>2019-20</t>
        </is>
      </c>
      <c r="F2554" t="inlineStr">
        <is>
          <t>Tournesol</t>
        </is>
      </c>
      <c r="G2554" t="inlineStr"/>
      <c r="H2554" t="inlineStr"/>
      <c r="I2554" t="inlineStr"/>
      <c r="J2554" t="inlineStr"/>
      <c r="K2554" t="inlineStr"/>
      <c r="L2554" t="inlineStr"/>
      <c r="M2554" t="inlineStr"/>
      <c r="N2554" t="inlineStr"/>
      <c r="O2554" t="n">
        <v>-0</v>
      </c>
      <c r="P2554" t="n">
        <v>0</v>
      </c>
      <c r="Q2554" t="n">
        <v>500000000</v>
      </c>
      <c r="R2554" t="inlineStr"/>
      <c r="S2554" t="inlineStr"/>
      <c r="T2554" t="inlineStr"/>
      <c r="U2554" t="n">
        <v>0</v>
      </c>
      <c r="V2554" t="n">
        <v>500000000</v>
      </c>
      <c r="W2554" t="inlineStr"/>
      <c r="X2554" t="inlineStr">
        <is>
          <t>libre unbounded</t>
        </is>
      </c>
    </row>
    <row r="2555" ht="15" customHeight="1" s="1003">
      <c r="A2555" s="1019" t="inlineStr">
        <is>
          <t>Olives de table</t>
        </is>
      </c>
      <c r="B2555" t="inlineStr">
        <is>
          <t>RHD</t>
        </is>
      </c>
      <c r="C2555" t="inlineStr">
        <is>
          <t>kt</t>
        </is>
      </c>
      <c r="D2555" t="inlineStr">
        <is>
          <t>France</t>
        </is>
      </c>
      <c r="E2555" t="inlineStr">
        <is>
          <t>2019-20</t>
        </is>
      </c>
      <c r="F2555" t="inlineStr">
        <is>
          <t>Tournesol</t>
        </is>
      </c>
      <c r="G2555" t="inlineStr"/>
      <c r="H2555" t="inlineStr"/>
      <c r="I2555" t="inlineStr"/>
      <c r="J2555" t="inlineStr"/>
      <c r="K2555" t="inlineStr"/>
      <c r="L2555" t="inlineStr"/>
      <c r="M2555" t="inlineStr"/>
      <c r="N2555" t="inlineStr"/>
      <c r="O2555" t="n">
        <v>-0</v>
      </c>
      <c r="P2555" t="n">
        <v>0</v>
      </c>
      <c r="Q2555" t="n">
        <v>500000000</v>
      </c>
      <c r="R2555" t="inlineStr"/>
      <c r="S2555" t="inlineStr"/>
      <c r="T2555" t="inlineStr"/>
      <c r="U2555" t="n">
        <v>0</v>
      </c>
      <c r="V2555" t="n">
        <v>500000000</v>
      </c>
      <c r="W2555" t="inlineStr"/>
      <c r="X2555" t="inlineStr">
        <is>
          <t>libre unbounded</t>
        </is>
      </c>
    </row>
    <row r="2556" ht="15" customHeight="1" s="1003">
      <c r="A2556" s="1019" t="inlineStr">
        <is>
          <t>Olives de table</t>
        </is>
      </c>
      <c r="B2556" t="inlineStr">
        <is>
          <t>Autres IAA</t>
        </is>
      </c>
      <c r="C2556" t="inlineStr">
        <is>
          <t>kt</t>
        </is>
      </c>
      <c r="D2556" t="inlineStr">
        <is>
          <t>France</t>
        </is>
      </c>
      <c r="E2556" t="inlineStr">
        <is>
          <t>2019-20</t>
        </is>
      </c>
      <c r="F2556" t="inlineStr">
        <is>
          <t>Tournesol</t>
        </is>
      </c>
      <c r="G2556" t="inlineStr"/>
      <c r="H2556" t="inlineStr"/>
      <c r="I2556" t="inlineStr"/>
      <c r="J2556" t="inlineStr"/>
      <c r="K2556" t="inlineStr"/>
      <c r="L2556" t="inlineStr"/>
      <c r="M2556" t="inlineStr"/>
      <c r="N2556" t="inlineStr"/>
      <c r="O2556" t="n">
        <v>-0</v>
      </c>
      <c r="P2556" t="n">
        <v>0</v>
      </c>
      <c r="Q2556" t="n">
        <v>500000000</v>
      </c>
      <c r="R2556" t="inlineStr"/>
      <c r="S2556" t="inlineStr"/>
      <c r="T2556" t="inlineStr"/>
      <c r="U2556" t="n">
        <v>0</v>
      </c>
      <c r="V2556" t="n">
        <v>500000000</v>
      </c>
      <c r="W2556" t="inlineStr"/>
      <c r="X2556" t="inlineStr">
        <is>
          <t>libre unbounded</t>
        </is>
      </c>
    </row>
    <row r="2557" ht="15" customHeight="1" s="1003">
      <c r="A2557" s="1019" t="inlineStr">
        <is>
          <t>Olives de table</t>
        </is>
      </c>
      <c r="B2557" t="inlineStr">
        <is>
          <t>Alimentation humaine</t>
        </is>
      </c>
      <c r="C2557" t="inlineStr">
        <is>
          <t>kt</t>
        </is>
      </c>
      <c r="D2557" t="inlineStr">
        <is>
          <t>France</t>
        </is>
      </c>
      <c r="E2557" t="inlineStr">
        <is>
          <t>2019-20</t>
        </is>
      </c>
      <c r="F2557" t="inlineStr">
        <is>
          <t>Tournesol</t>
        </is>
      </c>
      <c r="G2557" t="inlineStr"/>
      <c r="H2557" t="inlineStr"/>
      <c r="I2557" t="inlineStr"/>
      <c r="J2557" t="inlineStr"/>
      <c r="K2557" t="inlineStr"/>
      <c r="L2557" t="inlineStr"/>
      <c r="M2557" t="inlineStr"/>
      <c r="N2557" t="inlineStr"/>
      <c r="O2557" t="n">
        <v>-0</v>
      </c>
      <c r="P2557" t="n">
        <v>0</v>
      </c>
      <c r="Q2557" t="n">
        <v>500000000</v>
      </c>
      <c r="R2557" t="inlineStr"/>
      <c r="S2557" t="inlineStr"/>
      <c r="T2557" t="inlineStr"/>
      <c r="U2557" t="n">
        <v>0</v>
      </c>
      <c r="V2557" t="n">
        <v>500000000</v>
      </c>
      <c r="W2557" t="inlineStr"/>
      <c r="X2557" t="inlineStr">
        <is>
          <t>libre unbounded</t>
        </is>
      </c>
    </row>
    <row r="2558" ht="15" customHeight="1" s="1003">
      <c r="A2558" s="1019" t="inlineStr">
        <is>
          <t>Olives de table</t>
        </is>
      </c>
      <c r="B2558" t="inlineStr">
        <is>
          <t>Ménages</t>
        </is>
      </c>
      <c r="C2558" t="inlineStr">
        <is>
          <t>kt</t>
        </is>
      </c>
      <c r="D2558" t="inlineStr">
        <is>
          <t>France</t>
        </is>
      </c>
      <c r="E2558" t="inlineStr">
        <is>
          <t>2019-20</t>
        </is>
      </c>
      <c r="F2558" t="inlineStr">
        <is>
          <t>Tournesol</t>
        </is>
      </c>
      <c r="G2558" t="inlineStr"/>
      <c r="H2558" t="inlineStr"/>
      <c r="I2558" t="inlineStr"/>
      <c r="J2558" t="inlineStr"/>
      <c r="K2558" t="inlineStr"/>
      <c r="L2558" t="inlineStr"/>
      <c r="M2558" t="inlineStr"/>
      <c r="N2558" t="inlineStr"/>
      <c r="O2558" t="n">
        <v>-0</v>
      </c>
      <c r="P2558" t="n">
        <v>0</v>
      </c>
      <c r="Q2558" t="n">
        <v>500000000</v>
      </c>
      <c r="R2558" t="inlineStr"/>
      <c r="S2558" t="inlineStr"/>
      <c r="T2558" t="inlineStr"/>
      <c r="U2558" t="n">
        <v>0</v>
      </c>
      <c r="V2558" t="n">
        <v>500000000</v>
      </c>
      <c r="W2558" t="inlineStr"/>
      <c r="X2558" t="inlineStr">
        <is>
          <t>libre unbounded</t>
        </is>
      </c>
    </row>
    <row r="2559" ht="15" customHeight="1" s="1003">
      <c r="A2559" s="1019" t="inlineStr">
        <is>
          <t>Olives de table</t>
        </is>
      </c>
      <c r="B2559" t="inlineStr">
        <is>
          <t>Usages alimentaires</t>
        </is>
      </c>
      <c r="C2559" t="inlineStr">
        <is>
          <t>kt</t>
        </is>
      </c>
      <c r="D2559" t="inlineStr">
        <is>
          <t>France</t>
        </is>
      </c>
      <c r="E2559" t="inlineStr">
        <is>
          <t>2019-20</t>
        </is>
      </c>
      <c r="F2559" t="inlineStr">
        <is>
          <t>Tournesol</t>
        </is>
      </c>
      <c r="G2559" t="inlineStr"/>
      <c r="H2559" t="inlineStr"/>
      <c r="I2559" t="inlineStr"/>
      <c r="J2559" t="inlineStr"/>
      <c r="K2559" t="inlineStr"/>
      <c r="L2559" t="inlineStr"/>
      <c r="M2559" t="inlineStr"/>
      <c r="N2559" t="inlineStr"/>
      <c r="O2559" t="n">
        <v>-0</v>
      </c>
      <c r="P2559" t="n">
        <v>0</v>
      </c>
      <c r="Q2559" t="n">
        <v>500000000</v>
      </c>
      <c r="R2559" t="inlineStr"/>
      <c r="S2559" t="inlineStr"/>
      <c r="T2559" t="inlineStr"/>
      <c r="U2559" t="n">
        <v>0</v>
      </c>
      <c r="V2559" t="n">
        <v>500000000</v>
      </c>
      <c r="W2559" t="inlineStr"/>
      <c r="X2559" t="inlineStr">
        <is>
          <t>libre unbounded</t>
        </is>
      </c>
    </row>
    <row r="2560" ht="15" customHeight="1" s="1003">
      <c r="A2560" s="1019" t="inlineStr">
        <is>
          <t>Olives de table</t>
        </is>
      </c>
      <c r="B2560" t="inlineStr">
        <is>
          <t>Débouchés</t>
        </is>
      </c>
      <c r="C2560" t="inlineStr">
        <is>
          <t>kt</t>
        </is>
      </c>
      <c r="D2560" t="inlineStr">
        <is>
          <t>France</t>
        </is>
      </c>
      <c r="E2560" t="inlineStr">
        <is>
          <t>2019-20</t>
        </is>
      </c>
      <c r="F2560" t="inlineStr">
        <is>
          <t>Tournesol</t>
        </is>
      </c>
      <c r="G2560" t="inlineStr"/>
      <c r="H2560" t="inlineStr"/>
      <c r="I2560" t="inlineStr"/>
      <c r="J2560" t="inlineStr"/>
      <c r="K2560" t="inlineStr"/>
      <c r="L2560" t="inlineStr"/>
      <c r="M2560" t="inlineStr"/>
      <c r="N2560" t="inlineStr"/>
      <c r="O2560" t="n">
        <v>-0</v>
      </c>
      <c r="P2560" t="n">
        <v>0</v>
      </c>
      <c r="Q2560" t="n">
        <v>500000000</v>
      </c>
      <c r="R2560" t="inlineStr"/>
      <c r="S2560" t="inlineStr"/>
      <c r="T2560" t="inlineStr"/>
      <c r="U2560" t="n">
        <v>0</v>
      </c>
      <c r="V2560" t="n">
        <v>500000000</v>
      </c>
      <c r="W2560" t="inlineStr"/>
      <c r="X2560" t="inlineStr">
        <is>
          <t>libre unbounded</t>
        </is>
      </c>
    </row>
    <row r="2561" ht="15" customHeight="1" s="1003">
      <c r="A2561" s="1019" t="inlineStr">
        <is>
          <t>Olives de table</t>
        </is>
      </c>
      <c r="B2561" t="inlineStr">
        <is>
          <t>Export</t>
        </is>
      </c>
      <c r="C2561" t="inlineStr">
        <is>
          <t>kt</t>
        </is>
      </c>
      <c r="D2561" t="inlineStr">
        <is>
          <t>France</t>
        </is>
      </c>
      <c r="E2561" t="inlineStr">
        <is>
          <t>2019-20</t>
        </is>
      </c>
      <c r="F2561" t="inlineStr">
        <is>
          <t>Tournesol</t>
        </is>
      </c>
      <c r="G2561" t="inlineStr"/>
      <c r="H2561" t="inlineStr"/>
      <c r="I2561" t="inlineStr"/>
      <c r="J2561" t="inlineStr"/>
      <c r="K2561" t="inlineStr"/>
      <c r="L2561" t="inlineStr"/>
      <c r="M2561" t="inlineStr"/>
      <c r="N2561" t="inlineStr"/>
      <c r="O2561" t="n">
        <v>-0</v>
      </c>
      <c r="P2561" t="n">
        <v>0</v>
      </c>
      <c r="Q2561" t="n">
        <v>500000000</v>
      </c>
      <c r="R2561" t="inlineStr"/>
      <c r="S2561" t="inlineStr"/>
      <c r="T2561" t="inlineStr"/>
      <c r="U2561" t="n">
        <v>0</v>
      </c>
      <c r="V2561" t="n">
        <v>500000000</v>
      </c>
      <c r="W2561" t="inlineStr"/>
      <c r="X2561" t="inlineStr">
        <is>
          <t>libre unbounded</t>
        </is>
      </c>
    </row>
    <row r="2562" ht="15" customHeight="1" s="1003">
      <c r="A2562" s="1019" t="inlineStr">
        <is>
          <t>Olives de table</t>
        </is>
      </c>
      <c r="B2562" t="inlineStr">
        <is>
          <t>GMS</t>
        </is>
      </c>
      <c r="C2562" t="inlineStr">
        <is>
          <t>kt</t>
        </is>
      </c>
      <c r="D2562" t="inlineStr">
        <is>
          <t>France</t>
        </is>
      </c>
      <c r="E2562" t="inlineStr">
        <is>
          <t>2019-20</t>
        </is>
      </c>
      <c r="F2562" t="inlineStr">
        <is>
          <t>Tournesol</t>
        </is>
      </c>
      <c r="G2562" t="inlineStr"/>
      <c r="H2562" t="inlineStr"/>
      <c r="I2562" t="inlineStr"/>
      <c r="J2562" t="inlineStr"/>
      <c r="K2562" t="inlineStr"/>
      <c r="L2562" t="inlineStr"/>
      <c r="M2562" t="inlineStr"/>
      <c r="N2562" t="inlineStr"/>
      <c r="O2562" t="n">
        <v>-0</v>
      </c>
      <c r="P2562" t="n">
        <v>0</v>
      </c>
      <c r="Q2562" t="n">
        <v>500000000</v>
      </c>
      <c r="R2562" t="inlineStr"/>
      <c r="S2562" t="inlineStr"/>
      <c r="T2562" t="inlineStr"/>
      <c r="U2562" t="n">
        <v>0</v>
      </c>
      <c r="V2562" t="n">
        <v>500000000</v>
      </c>
      <c r="W2562" t="inlineStr"/>
      <c r="X2562" t="inlineStr">
        <is>
          <t>libre unbounded</t>
        </is>
      </c>
    </row>
    <row r="2563" ht="15" customHeight="1" s="1003">
      <c r="A2563" s="1019" t="inlineStr">
        <is>
          <t>Olives de table</t>
        </is>
      </c>
      <c r="B2563" t="inlineStr">
        <is>
          <t>Circuits généralistes</t>
        </is>
      </c>
      <c r="C2563" t="inlineStr">
        <is>
          <t>kt</t>
        </is>
      </c>
      <c r="D2563" t="inlineStr">
        <is>
          <t>France</t>
        </is>
      </c>
      <c r="E2563" t="inlineStr">
        <is>
          <t>2019-20</t>
        </is>
      </c>
      <c r="F2563" t="inlineStr">
        <is>
          <t>Tournesol</t>
        </is>
      </c>
      <c r="G2563" t="inlineStr"/>
      <c r="H2563" t="inlineStr"/>
      <c r="I2563" t="inlineStr"/>
      <c r="J2563" t="inlineStr"/>
      <c r="K2563" t="inlineStr"/>
      <c r="L2563" t="inlineStr"/>
      <c r="M2563" t="inlineStr"/>
      <c r="N2563" t="inlineStr"/>
      <c r="O2563" t="n">
        <v>-0</v>
      </c>
      <c r="P2563" t="n">
        <v>0</v>
      </c>
      <c r="Q2563" t="n">
        <v>500000000</v>
      </c>
      <c r="R2563" t="inlineStr"/>
      <c r="S2563" t="inlineStr"/>
      <c r="T2563" t="inlineStr"/>
      <c r="U2563" t="n">
        <v>0</v>
      </c>
      <c r="V2563" t="n">
        <v>500000000</v>
      </c>
      <c r="W2563" t="inlineStr"/>
      <c r="X2563" t="inlineStr">
        <is>
          <t>libre unbounded</t>
        </is>
      </c>
    </row>
    <row r="2564" ht="15" customHeight="1" s="1003">
      <c r="A2564" s="1019" t="inlineStr">
        <is>
          <t>Olives de table</t>
        </is>
      </c>
      <c r="B2564" t="inlineStr">
        <is>
          <t>Ecart statistique</t>
        </is>
      </c>
      <c r="C2564" t="inlineStr">
        <is>
          <t>kt</t>
        </is>
      </c>
      <c r="D2564" t="inlineStr">
        <is>
          <t>France</t>
        </is>
      </c>
      <c r="E2564" t="inlineStr">
        <is>
          <t>2019-20</t>
        </is>
      </c>
      <c r="F2564" t="inlineStr">
        <is>
          <t>Tournesol</t>
        </is>
      </c>
      <c r="G2564" t="inlineStr"/>
      <c r="H2564" t="inlineStr"/>
      <c r="I2564" t="inlineStr"/>
      <c r="J2564" t="inlineStr"/>
      <c r="K2564" t="inlineStr"/>
      <c r="L2564" t="inlineStr"/>
      <c r="M2564" t="inlineStr"/>
      <c r="N2564" t="inlineStr"/>
      <c r="O2564" t="n">
        <v>-0</v>
      </c>
      <c r="P2564" t="n">
        <v>0</v>
      </c>
      <c r="Q2564" t="n">
        <v>500000000</v>
      </c>
      <c r="R2564" t="inlineStr"/>
      <c r="S2564" t="inlineStr"/>
      <c r="T2564" t="inlineStr"/>
      <c r="U2564" t="n">
        <v>0</v>
      </c>
      <c r="V2564" t="n">
        <v>500000000</v>
      </c>
      <c r="W2564" t="inlineStr"/>
      <c r="X2564" t="inlineStr">
        <is>
          <t>libre unbounded</t>
        </is>
      </c>
    </row>
    <row r="2565" ht="15" customHeight="1" s="1003">
      <c r="A2565" s="1019" t="inlineStr">
        <is>
          <t>Produits alimentaires</t>
        </is>
      </c>
      <c r="B2565" t="inlineStr">
        <is>
          <t>GMS</t>
        </is>
      </c>
      <c r="C2565" t="inlineStr">
        <is>
          <t>kt</t>
        </is>
      </c>
      <c r="D2565" t="inlineStr">
        <is>
          <t>France</t>
        </is>
      </c>
      <c r="E2565" t="inlineStr">
        <is>
          <t>2019-20</t>
        </is>
      </c>
      <c r="F2565" t="inlineStr">
        <is>
          <t>Tournesol</t>
        </is>
      </c>
      <c r="G2565" t="inlineStr"/>
      <c r="H2565" t="inlineStr"/>
      <c r="I2565" t="inlineStr"/>
      <c r="J2565" t="inlineStr"/>
      <c r="K2565" t="inlineStr"/>
      <c r="L2565" t="inlineStr"/>
      <c r="M2565" t="inlineStr"/>
      <c r="N2565" t="inlineStr"/>
      <c r="O2565" t="n">
        <v>-0</v>
      </c>
      <c r="P2565" t="n">
        <v>0</v>
      </c>
      <c r="Q2565" t="n">
        <v>-0</v>
      </c>
      <c r="R2565" t="inlineStr"/>
      <c r="S2565" t="inlineStr"/>
      <c r="T2565" t="inlineStr"/>
      <c r="U2565" t="n">
        <v>0</v>
      </c>
      <c r="V2565" t="n">
        <v>500000000</v>
      </c>
      <c r="W2565" t="inlineStr"/>
      <c r="X2565" t="inlineStr">
        <is>
          <t>libre</t>
        </is>
      </c>
    </row>
    <row r="2566" ht="15" customHeight="1" s="1003">
      <c r="A2566" s="1019" t="inlineStr">
        <is>
          <t>Produits alimentaires</t>
        </is>
      </c>
      <c r="B2566" t="inlineStr">
        <is>
          <t>Circuits spécialisés</t>
        </is>
      </c>
      <c r="C2566" t="inlineStr">
        <is>
          <t>kt</t>
        </is>
      </c>
      <c r="D2566" t="inlineStr">
        <is>
          <t>France</t>
        </is>
      </c>
      <c r="E2566" t="inlineStr">
        <is>
          <t>2019-20</t>
        </is>
      </c>
      <c r="F2566" t="inlineStr">
        <is>
          <t>Tournesol</t>
        </is>
      </c>
      <c r="G2566" t="inlineStr"/>
      <c r="H2566" t="inlineStr"/>
      <c r="I2566" t="inlineStr"/>
      <c r="J2566" t="inlineStr"/>
      <c r="K2566" t="inlineStr"/>
      <c r="L2566" t="inlineStr"/>
      <c r="M2566" t="inlineStr"/>
      <c r="N2566" t="inlineStr"/>
      <c r="O2566" t="n">
        <v>-0</v>
      </c>
      <c r="P2566" t="n">
        <v>0</v>
      </c>
      <c r="Q2566" t="n">
        <v>-0</v>
      </c>
      <c r="R2566" t="inlineStr"/>
      <c r="S2566" t="inlineStr"/>
      <c r="T2566" t="inlineStr"/>
      <c r="U2566" t="n">
        <v>0</v>
      </c>
      <c r="V2566" t="n">
        <v>500000000</v>
      </c>
      <c r="W2566" t="inlineStr"/>
      <c r="X2566" t="inlineStr">
        <is>
          <t>libre</t>
        </is>
      </c>
    </row>
    <row r="2567" ht="15" customHeight="1" s="1003">
      <c r="A2567" s="1019" t="inlineStr">
        <is>
          <t>Produits alimentaires</t>
        </is>
      </c>
      <c r="B2567" t="inlineStr">
        <is>
          <t>RHD</t>
        </is>
      </c>
      <c r="C2567" t="inlineStr">
        <is>
          <t>kt</t>
        </is>
      </c>
      <c r="D2567" t="inlineStr">
        <is>
          <t>France</t>
        </is>
      </c>
      <c r="E2567" t="inlineStr">
        <is>
          <t>2019-20</t>
        </is>
      </c>
      <c r="F2567" t="inlineStr">
        <is>
          <t>Tournesol</t>
        </is>
      </c>
      <c r="G2567" t="inlineStr"/>
      <c r="H2567" t="inlineStr"/>
      <c r="I2567" t="inlineStr"/>
      <c r="J2567" t="inlineStr"/>
      <c r="K2567" t="inlineStr"/>
      <c r="L2567" t="inlineStr"/>
      <c r="M2567" t="inlineStr"/>
      <c r="N2567" t="inlineStr"/>
      <c r="O2567" t="n">
        <v>-0</v>
      </c>
      <c r="P2567" t="n">
        <v>0</v>
      </c>
      <c r="Q2567" t="n">
        <v>-0</v>
      </c>
      <c r="R2567" t="inlineStr"/>
      <c r="S2567" t="inlineStr"/>
      <c r="T2567" t="inlineStr"/>
      <c r="U2567" t="n">
        <v>0</v>
      </c>
      <c r="V2567" t="n">
        <v>500000000</v>
      </c>
      <c r="W2567" t="inlineStr"/>
      <c r="X2567" t="inlineStr">
        <is>
          <t>libre</t>
        </is>
      </c>
    </row>
    <row r="2568" ht="15" customHeight="1" s="1003">
      <c r="A2568" s="1019" t="inlineStr">
        <is>
          <t>Produits alimentaires</t>
        </is>
      </c>
      <c r="B2568" t="inlineStr">
        <is>
          <t>Autres IAA</t>
        </is>
      </c>
      <c r="C2568" t="inlineStr">
        <is>
          <t>kt</t>
        </is>
      </c>
      <c r="D2568" t="inlineStr">
        <is>
          <t>France</t>
        </is>
      </c>
      <c r="E2568" t="inlineStr">
        <is>
          <t>2019-20</t>
        </is>
      </c>
      <c r="F2568" t="inlineStr">
        <is>
          <t>Tournesol</t>
        </is>
      </c>
      <c r="G2568" t="inlineStr"/>
      <c r="H2568" t="inlineStr"/>
      <c r="I2568" t="inlineStr"/>
      <c r="J2568" t="inlineStr"/>
      <c r="K2568" t="inlineStr"/>
      <c r="L2568" t="inlineStr"/>
      <c r="M2568" t="inlineStr"/>
      <c r="N2568" t="inlineStr"/>
      <c r="O2568" t="n">
        <v>-0</v>
      </c>
      <c r="P2568" t="n">
        <v>0</v>
      </c>
      <c r="Q2568" t="n">
        <v>-0</v>
      </c>
      <c r="R2568" t="inlineStr"/>
      <c r="S2568" t="inlineStr"/>
      <c r="T2568" t="inlineStr"/>
      <c r="U2568" t="n">
        <v>0</v>
      </c>
      <c r="V2568" t="n">
        <v>500000000</v>
      </c>
      <c r="W2568" t="inlineStr"/>
      <c r="X2568" t="inlineStr">
        <is>
          <t>libre</t>
        </is>
      </c>
    </row>
    <row r="2569" ht="15" customHeight="1" s="1003">
      <c r="A2569" s="1019" t="inlineStr">
        <is>
          <t>Produits alimentaires</t>
        </is>
      </c>
      <c r="B2569" t="inlineStr">
        <is>
          <t>Ménages</t>
        </is>
      </c>
      <c r="C2569" t="inlineStr">
        <is>
          <t>kt</t>
        </is>
      </c>
      <c r="D2569" t="inlineStr">
        <is>
          <t>France</t>
        </is>
      </c>
      <c r="E2569" t="inlineStr">
        <is>
          <t>2019-20</t>
        </is>
      </c>
      <c r="F2569" t="inlineStr">
        <is>
          <t>Tournesol</t>
        </is>
      </c>
      <c r="G2569" t="inlineStr"/>
      <c r="H2569" t="inlineStr"/>
      <c r="I2569" t="inlineStr"/>
      <c r="J2569" t="inlineStr"/>
      <c r="K2569" t="inlineStr"/>
      <c r="L2569" t="inlineStr"/>
      <c r="M2569" t="inlineStr"/>
      <c r="N2569" t="inlineStr"/>
      <c r="O2569" t="n">
        <v>-0</v>
      </c>
      <c r="P2569" t="n">
        <v>0</v>
      </c>
      <c r="Q2569" t="n">
        <v>-0</v>
      </c>
      <c r="R2569" t="inlineStr"/>
      <c r="S2569" t="inlineStr"/>
      <c r="T2569" t="inlineStr"/>
      <c r="U2569" t="n">
        <v>0</v>
      </c>
      <c r="V2569" t="n">
        <v>500000000</v>
      </c>
      <c r="W2569" t="inlineStr"/>
      <c r="X2569" t="inlineStr">
        <is>
          <t>libre</t>
        </is>
      </c>
    </row>
    <row r="2570" ht="15" customHeight="1" s="1003">
      <c r="A2570" s="1019" t="inlineStr">
        <is>
          <t>Produits alimentaires</t>
        </is>
      </c>
      <c r="B2570" t="inlineStr">
        <is>
          <t>Circuits généralistes</t>
        </is>
      </c>
      <c r="C2570" t="inlineStr">
        <is>
          <t>kt</t>
        </is>
      </c>
      <c r="D2570" t="inlineStr">
        <is>
          <t>France</t>
        </is>
      </c>
      <c r="E2570" t="inlineStr">
        <is>
          <t>2019-20</t>
        </is>
      </c>
      <c r="F2570" t="inlineStr">
        <is>
          <t>Tournesol</t>
        </is>
      </c>
      <c r="G2570" t="inlineStr"/>
      <c r="H2570" t="inlineStr"/>
      <c r="I2570" t="inlineStr"/>
      <c r="J2570" t="inlineStr"/>
      <c r="K2570" t="inlineStr"/>
      <c r="L2570" t="inlineStr"/>
      <c r="M2570" t="inlineStr"/>
      <c r="N2570" t="inlineStr"/>
      <c r="O2570" t="n">
        <v>-0</v>
      </c>
      <c r="P2570" t="n">
        <v>0</v>
      </c>
      <c r="Q2570" t="n">
        <v>-0</v>
      </c>
      <c r="R2570" t="inlineStr"/>
      <c r="S2570" t="inlineStr"/>
      <c r="T2570" t="inlineStr"/>
      <c r="U2570" t="n">
        <v>0</v>
      </c>
      <c r="V2570" t="n">
        <v>500000000</v>
      </c>
      <c r="W2570" t="inlineStr"/>
      <c r="X2570" t="inlineStr">
        <is>
          <t>libre</t>
        </is>
      </c>
    </row>
    <row r="2571" ht="15" customHeight="1" s="1003">
      <c r="A2571" s="1019" t="inlineStr">
        <is>
          <t>Produits alimentaires</t>
        </is>
      </c>
      <c r="B2571" t="inlineStr">
        <is>
          <t>Alimentation humaine</t>
        </is>
      </c>
      <c r="C2571" t="inlineStr">
        <is>
          <t>kt</t>
        </is>
      </c>
      <c r="D2571" t="inlineStr">
        <is>
          <t>France</t>
        </is>
      </c>
      <c r="E2571" t="inlineStr">
        <is>
          <t>2019-20</t>
        </is>
      </c>
      <c r="F2571" t="inlineStr">
        <is>
          <t>Tournesol</t>
        </is>
      </c>
      <c r="G2571" t="inlineStr"/>
      <c r="H2571" t="inlineStr"/>
      <c r="I2571" t="inlineStr"/>
      <c r="J2571" t="inlineStr"/>
      <c r="K2571" t="inlineStr"/>
      <c r="L2571" t="inlineStr"/>
      <c r="M2571" t="inlineStr"/>
      <c r="N2571" t="inlineStr"/>
      <c r="O2571" t="n">
        <v>0</v>
      </c>
      <c r="P2571" t="inlineStr"/>
      <c r="Q2571" t="inlineStr"/>
      <c r="R2571" t="inlineStr"/>
      <c r="S2571" t="inlineStr"/>
      <c r="T2571" t="inlineStr"/>
      <c r="U2571" t="n">
        <v>0</v>
      </c>
      <c r="V2571" t="n">
        <v>500000000</v>
      </c>
      <c r="W2571" t="inlineStr"/>
      <c r="X2571" t="inlineStr">
        <is>
          <t>déterminé</t>
        </is>
      </c>
    </row>
    <row r="2572" ht="15" customHeight="1" s="1003">
      <c r="A2572" s="1019" t="inlineStr">
        <is>
          <t>Produits alimentaires</t>
        </is>
      </c>
      <c r="B2572" t="inlineStr">
        <is>
          <t>Usages alimentaires</t>
        </is>
      </c>
      <c r="C2572" t="inlineStr">
        <is>
          <t>kt</t>
        </is>
      </c>
      <c r="D2572" t="inlineStr">
        <is>
          <t>France</t>
        </is>
      </c>
      <c r="E2572" t="inlineStr">
        <is>
          <t>2019-20</t>
        </is>
      </c>
      <c r="F2572" t="inlineStr">
        <is>
          <t>Tournesol</t>
        </is>
      </c>
      <c r="G2572" t="inlineStr"/>
      <c r="H2572" t="inlineStr"/>
      <c r="I2572" t="inlineStr"/>
      <c r="J2572" t="inlineStr"/>
      <c r="K2572" t="inlineStr"/>
      <c r="L2572" t="inlineStr"/>
      <c r="M2572" t="inlineStr"/>
      <c r="N2572" t="inlineStr"/>
      <c r="O2572" t="n">
        <v>0</v>
      </c>
      <c r="P2572" t="inlineStr"/>
      <c r="Q2572" t="inlineStr"/>
      <c r="R2572" t="inlineStr"/>
      <c r="S2572" t="inlineStr"/>
      <c r="T2572" t="inlineStr"/>
      <c r="U2572" t="n">
        <v>0</v>
      </c>
      <c r="V2572" t="n">
        <v>500000000</v>
      </c>
      <c r="W2572" t="inlineStr"/>
      <c r="X2572" t="inlineStr">
        <is>
          <t>déterminé</t>
        </is>
      </c>
    </row>
    <row r="2573" ht="15" customHeight="1" s="1003">
      <c r="A2573" s="1019" t="inlineStr">
        <is>
          <t>Produits alimentaires</t>
        </is>
      </c>
      <c r="B2573" t="inlineStr">
        <is>
          <t>Débouchés</t>
        </is>
      </c>
      <c r="C2573" t="inlineStr">
        <is>
          <t>kt</t>
        </is>
      </c>
      <c r="D2573" t="inlineStr">
        <is>
          <t>France</t>
        </is>
      </c>
      <c r="E2573" t="inlineStr">
        <is>
          <t>2019-20</t>
        </is>
      </c>
      <c r="F2573" t="inlineStr">
        <is>
          <t>Tournesol</t>
        </is>
      </c>
      <c r="G2573" t="inlineStr"/>
      <c r="H2573" t="inlineStr"/>
      <c r="I2573" t="inlineStr"/>
      <c r="J2573" t="inlineStr"/>
      <c r="K2573" t="inlineStr"/>
      <c r="L2573" t="inlineStr"/>
      <c r="M2573" t="inlineStr"/>
      <c r="N2573" t="inlineStr"/>
      <c r="O2573" t="n">
        <v>0</v>
      </c>
      <c r="P2573" t="inlineStr"/>
      <c r="Q2573" t="inlineStr"/>
      <c r="R2573" t="inlineStr"/>
      <c r="S2573" t="inlineStr"/>
      <c r="T2573" t="inlineStr"/>
      <c r="U2573" t="n">
        <v>0</v>
      </c>
      <c r="V2573" t="n">
        <v>500000000</v>
      </c>
      <c r="W2573" t="inlineStr"/>
      <c r="X2573" t="inlineStr">
        <is>
          <t>déterminé</t>
        </is>
      </c>
    </row>
    <row r="2574" ht="15" customHeight="1" s="1003">
      <c r="A2574" s="1019" t="inlineStr">
        <is>
          <t>Amidon</t>
        </is>
      </c>
      <c r="B2574" t="inlineStr">
        <is>
          <t>Autres IAA</t>
        </is>
      </c>
      <c r="C2574" t="inlineStr">
        <is>
          <t>kt</t>
        </is>
      </c>
      <c r="D2574" t="inlineStr">
        <is>
          <t>France</t>
        </is>
      </c>
      <c r="E2574" t="inlineStr">
        <is>
          <t>2019-20</t>
        </is>
      </c>
      <c r="F2574" t="inlineStr">
        <is>
          <t>Tournesol</t>
        </is>
      </c>
      <c r="G2574" t="inlineStr"/>
      <c r="H2574" t="inlineStr"/>
      <c r="I2574" t="inlineStr"/>
      <c r="J2574" t="inlineStr"/>
      <c r="K2574" t="inlineStr"/>
      <c r="L2574" t="inlineStr"/>
      <c r="M2574" t="inlineStr"/>
      <c r="N2574" t="inlineStr"/>
      <c r="O2574" t="n">
        <v>-0</v>
      </c>
      <c r="P2574" t="n">
        <v>0</v>
      </c>
      <c r="Q2574" t="n">
        <v>-0</v>
      </c>
      <c r="R2574" t="inlineStr"/>
      <c r="S2574" t="inlineStr"/>
      <c r="T2574" t="inlineStr"/>
      <c r="U2574" t="n">
        <v>0</v>
      </c>
      <c r="V2574" t="n">
        <v>500000000</v>
      </c>
      <c r="W2574" t="inlineStr"/>
      <c r="X2574" t="inlineStr">
        <is>
          <t>libre</t>
        </is>
      </c>
    </row>
    <row r="2575" ht="15" customHeight="1" s="1003">
      <c r="A2575" s="1019" t="inlineStr">
        <is>
          <t>Amidon</t>
        </is>
      </c>
      <c r="B2575" t="inlineStr">
        <is>
          <t>Alimentation humaine</t>
        </is>
      </c>
      <c r="C2575" t="inlineStr">
        <is>
          <t>kt</t>
        </is>
      </c>
      <c r="D2575" t="inlineStr">
        <is>
          <t>France</t>
        </is>
      </c>
      <c r="E2575" t="inlineStr">
        <is>
          <t>2019-20</t>
        </is>
      </c>
      <c r="F2575" t="inlineStr">
        <is>
          <t>Tournesol</t>
        </is>
      </c>
      <c r="G2575" t="inlineStr"/>
      <c r="H2575" t="inlineStr"/>
      <c r="I2575" t="inlineStr"/>
      <c r="J2575" t="inlineStr"/>
      <c r="K2575" t="inlineStr"/>
      <c r="L2575" t="inlineStr"/>
      <c r="M2575" t="inlineStr"/>
      <c r="N2575" t="inlineStr"/>
      <c r="O2575" t="n">
        <v>-0</v>
      </c>
      <c r="P2575" t="n">
        <v>0</v>
      </c>
      <c r="Q2575" t="n">
        <v>0</v>
      </c>
      <c r="R2575" t="inlineStr"/>
      <c r="S2575" t="inlineStr"/>
      <c r="T2575" t="inlineStr"/>
      <c r="U2575" t="n">
        <v>0</v>
      </c>
      <c r="V2575" t="n">
        <v>500000000</v>
      </c>
      <c r="W2575" t="inlineStr"/>
      <c r="X2575" t="inlineStr">
        <is>
          <t>libre</t>
        </is>
      </c>
    </row>
    <row r="2576" ht="15" customHeight="1" s="1003">
      <c r="A2576" s="1019" t="inlineStr">
        <is>
          <t>Amidon</t>
        </is>
      </c>
      <c r="B2576" t="inlineStr">
        <is>
          <t>Usages alimentaires</t>
        </is>
      </c>
      <c r="C2576" t="inlineStr">
        <is>
          <t>kt</t>
        </is>
      </c>
      <c r="D2576" t="inlineStr">
        <is>
          <t>France</t>
        </is>
      </c>
      <c r="E2576" t="inlineStr">
        <is>
          <t>2019-20</t>
        </is>
      </c>
      <c r="F2576" t="inlineStr">
        <is>
          <t>Tournesol</t>
        </is>
      </c>
      <c r="G2576" t="inlineStr"/>
      <c r="H2576" t="inlineStr"/>
      <c r="I2576" t="inlineStr"/>
      <c r="J2576" t="inlineStr"/>
      <c r="K2576" t="inlineStr"/>
      <c r="L2576" t="inlineStr"/>
      <c r="M2576" t="inlineStr"/>
      <c r="N2576" t="inlineStr"/>
      <c r="O2576" t="n">
        <v>-0</v>
      </c>
      <c r="P2576" t="n">
        <v>0</v>
      </c>
      <c r="Q2576" t="n">
        <v>0</v>
      </c>
      <c r="R2576" t="inlineStr"/>
      <c r="S2576" t="inlineStr"/>
      <c r="T2576" t="inlineStr"/>
      <c r="U2576" t="n">
        <v>0</v>
      </c>
      <c r="V2576" t="n">
        <v>500000000</v>
      </c>
      <c r="W2576" t="inlineStr"/>
      <c r="X2576" t="inlineStr">
        <is>
          <t>libre</t>
        </is>
      </c>
    </row>
    <row r="2577" ht="15" customHeight="1" s="1003">
      <c r="A2577" s="1019" t="inlineStr">
        <is>
          <t>Amidon</t>
        </is>
      </c>
      <c r="B2577" t="inlineStr">
        <is>
          <t>Débouchés</t>
        </is>
      </c>
      <c r="C2577" t="inlineStr">
        <is>
          <t>kt</t>
        </is>
      </c>
      <c r="D2577" t="inlineStr">
        <is>
          <t>France</t>
        </is>
      </c>
      <c r="E2577" t="inlineStr">
        <is>
          <t>2019-20</t>
        </is>
      </c>
      <c r="F2577" t="inlineStr">
        <is>
          <t>Tournesol</t>
        </is>
      </c>
      <c r="G2577" t="inlineStr"/>
      <c r="H2577" t="inlineStr"/>
      <c r="I2577" t="inlineStr"/>
      <c r="J2577" t="inlineStr"/>
      <c r="K2577" t="inlineStr"/>
      <c r="L2577" t="inlineStr"/>
      <c r="M2577" t="inlineStr"/>
      <c r="N2577" t="inlineStr"/>
      <c r="O2577" t="n">
        <v>-0</v>
      </c>
      <c r="P2577" t="n">
        <v>0</v>
      </c>
      <c r="Q2577" t="n">
        <v>0</v>
      </c>
      <c r="R2577" t="inlineStr"/>
      <c r="S2577" t="inlineStr"/>
      <c r="T2577" t="inlineStr"/>
      <c r="U2577" t="n">
        <v>0</v>
      </c>
      <c r="V2577" t="n">
        <v>500000000</v>
      </c>
      <c r="W2577" t="inlineStr"/>
      <c r="X2577" t="inlineStr">
        <is>
          <t>libre</t>
        </is>
      </c>
    </row>
    <row r="2578" ht="15" customHeight="1" s="1003">
      <c r="A2578" s="1019" t="inlineStr">
        <is>
          <t>Protéine</t>
        </is>
      </c>
      <c r="B2578" t="inlineStr">
        <is>
          <t>Autres IAA</t>
        </is>
      </c>
      <c r="C2578" t="inlineStr">
        <is>
          <t>kt</t>
        </is>
      </c>
      <c r="D2578" t="inlineStr">
        <is>
          <t>France</t>
        </is>
      </c>
      <c r="E2578" t="inlineStr">
        <is>
          <t>2019-20</t>
        </is>
      </c>
      <c r="F2578" t="inlineStr">
        <is>
          <t>Tournesol</t>
        </is>
      </c>
      <c r="G2578" t="inlineStr"/>
      <c r="H2578" t="inlineStr"/>
      <c r="I2578" t="inlineStr"/>
      <c r="J2578" t="inlineStr"/>
      <c r="K2578" t="inlineStr"/>
      <c r="L2578" t="inlineStr"/>
      <c r="M2578" t="inlineStr"/>
      <c r="N2578" t="inlineStr"/>
      <c r="O2578" t="n">
        <v>-0</v>
      </c>
      <c r="P2578" t="n">
        <v>0</v>
      </c>
      <c r="Q2578" t="n">
        <v>-0</v>
      </c>
      <c r="R2578" t="inlineStr"/>
      <c r="S2578" t="inlineStr"/>
      <c r="T2578" t="inlineStr"/>
      <c r="U2578" t="n">
        <v>0</v>
      </c>
      <c r="V2578" t="n">
        <v>500000000</v>
      </c>
      <c r="W2578" t="inlineStr"/>
      <c r="X2578" t="inlineStr">
        <is>
          <t>libre</t>
        </is>
      </c>
    </row>
    <row r="2579" ht="15" customHeight="1" s="1003">
      <c r="A2579" s="1019" t="inlineStr">
        <is>
          <t>Protéine</t>
        </is>
      </c>
      <c r="B2579" t="inlineStr">
        <is>
          <t>Alimentation humaine</t>
        </is>
      </c>
      <c r="C2579" t="inlineStr">
        <is>
          <t>kt</t>
        </is>
      </c>
      <c r="D2579" t="inlineStr">
        <is>
          <t>France</t>
        </is>
      </c>
      <c r="E2579" t="inlineStr">
        <is>
          <t>2019-20</t>
        </is>
      </c>
      <c r="F2579" t="inlineStr">
        <is>
          <t>Tournesol</t>
        </is>
      </c>
      <c r="G2579" t="inlineStr"/>
      <c r="H2579" t="inlineStr"/>
      <c r="I2579" t="inlineStr"/>
      <c r="J2579" t="inlineStr"/>
      <c r="K2579" t="inlineStr"/>
      <c r="L2579" t="inlineStr"/>
      <c r="M2579" t="inlineStr"/>
      <c r="N2579" t="inlineStr"/>
      <c r="O2579" t="n">
        <v>-0</v>
      </c>
      <c r="P2579" t="n">
        <v>0</v>
      </c>
      <c r="Q2579" t="n">
        <v>0</v>
      </c>
      <c r="R2579" t="inlineStr"/>
      <c r="S2579" t="inlineStr"/>
      <c r="T2579" t="inlineStr"/>
      <c r="U2579" t="n">
        <v>0</v>
      </c>
      <c r="V2579" t="n">
        <v>500000000</v>
      </c>
      <c r="W2579" t="inlineStr"/>
      <c r="X2579" t="inlineStr">
        <is>
          <t>libre</t>
        </is>
      </c>
    </row>
    <row r="2580" ht="15" customHeight="1" s="1003">
      <c r="A2580" s="1019" t="inlineStr">
        <is>
          <t>Protéine</t>
        </is>
      </c>
      <c r="B2580" t="inlineStr">
        <is>
          <t>Usages alimentaires</t>
        </is>
      </c>
      <c r="C2580" t="inlineStr">
        <is>
          <t>kt</t>
        </is>
      </c>
      <c r="D2580" t="inlineStr">
        <is>
          <t>France</t>
        </is>
      </c>
      <c r="E2580" t="inlineStr">
        <is>
          <t>2019-20</t>
        </is>
      </c>
      <c r="F2580" t="inlineStr">
        <is>
          <t>Tournesol</t>
        </is>
      </c>
      <c r="G2580" t="inlineStr"/>
      <c r="H2580" t="inlineStr"/>
      <c r="I2580" t="inlineStr"/>
      <c r="J2580" t="inlineStr"/>
      <c r="K2580" t="inlineStr"/>
      <c r="L2580" t="inlineStr"/>
      <c r="M2580" t="inlineStr"/>
      <c r="N2580" t="inlineStr"/>
      <c r="O2580" t="n">
        <v>-0</v>
      </c>
      <c r="P2580" t="n">
        <v>0</v>
      </c>
      <c r="Q2580" t="n">
        <v>0</v>
      </c>
      <c r="R2580" t="inlineStr"/>
      <c r="S2580" t="inlineStr"/>
      <c r="T2580" t="inlineStr"/>
      <c r="U2580" t="n">
        <v>0</v>
      </c>
      <c r="V2580" t="n">
        <v>500000000</v>
      </c>
      <c r="W2580" t="inlineStr"/>
      <c r="X2580" t="inlineStr">
        <is>
          <t>libre</t>
        </is>
      </c>
    </row>
    <row r="2581" ht="15" customHeight="1" s="1003">
      <c r="A2581" s="1019" t="inlineStr">
        <is>
          <t>Protéine</t>
        </is>
      </c>
      <c r="B2581" t="inlineStr">
        <is>
          <t>Débouchés</t>
        </is>
      </c>
      <c r="C2581" t="inlineStr">
        <is>
          <t>kt</t>
        </is>
      </c>
      <c r="D2581" t="inlineStr">
        <is>
          <t>France</t>
        </is>
      </c>
      <c r="E2581" t="inlineStr">
        <is>
          <t>2019-20</t>
        </is>
      </c>
      <c r="F2581" t="inlineStr">
        <is>
          <t>Tournesol</t>
        </is>
      </c>
      <c r="G2581" t="inlineStr"/>
      <c r="H2581" t="inlineStr"/>
      <c r="I2581" t="inlineStr"/>
      <c r="J2581" t="inlineStr"/>
      <c r="K2581" t="inlineStr"/>
      <c r="L2581" t="inlineStr"/>
      <c r="M2581" t="inlineStr"/>
      <c r="N2581" t="inlineStr"/>
      <c r="O2581" t="n">
        <v>-0</v>
      </c>
      <c r="P2581" t="n">
        <v>0</v>
      </c>
      <c r="Q2581" t="n">
        <v>0</v>
      </c>
      <c r="R2581" t="inlineStr"/>
      <c r="S2581" t="inlineStr"/>
      <c r="T2581" t="inlineStr"/>
      <c r="U2581" t="n">
        <v>0</v>
      </c>
      <c r="V2581" t="n">
        <v>500000000</v>
      </c>
      <c r="W2581" t="inlineStr"/>
      <c r="X2581" t="inlineStr">
        <is>
          <t>libre</t>
        </is>
      </c>
    </row>
    <row r="2582" ht="15" customHeight="1" s="1003">
      <c r="A2582" s="1019" t="inlineStr">
        <is>
          <t>Fibres, lipides et sons</t>
        </is>
      </c>
      <c r="B2582" t="inlineStr">
        <is>
          <t>Autres IAA</t>
        </is>
      </c>
      <c r="C2582" t="inlineStr">
        <is>
          <t>kt</t>
        </is>
      </c>
      <c r="D2582" t="inlineStr">
        <is>
          <t>France</t>
        </is>
      </c>
      <c r="E2582" t="inlineStr">
        <is>
          <t>2019-20</t>
        </is>
      </c>
      <c r="F2582" t="inlineStr">
        <is>
          <t>Tournesol</t>
        </is>
      </c>
      <c r="G2582" t="inlineStr"/>
      <c r="H2582" t="inlineStr"/>
      <c r="I2582" t="inlineStr"/>
      <c r="J2582" t="inlineStr"/>
      <c r="K2582" t="inlineStr"/>
      <c r="L2582" t="inlineStr"/>
      <c r="M2582" t="inlineStr"/>
      <c r="N2582" t="inlineStr"/>
      <c r="O2582" t="n">
        <v>-0</v>
      </c>
      <c r="P2582" t="n">
        <v>0</v>
      </c>
      <c r="Q2582" t="n">
        <v>-0</v>
      </c>
      <c r="R2582" t="inlineStr"/>
      <c r="S2582" t="inlineStr"/>
      <c r="T2582" t="inlineStr"/>
      <c r="U2582" t="n">
        <v>0</v>
      </c>
      <c r="V2582" t="n">
        <v>500000000</v>
      </c>
      <c r="W2582" t="inlineStr"/>
      <c r="X2582" t="inlineStr">
        <is>
          <t>libre</t>
        </is>
      </c>
    </row>
    <row r="2583" ht="15" customHeight="1" s="1003">
      <c r="A2583" s="1019" t="inlineStr">
        <is>
          <t>Fibres, lipides et sons</t>
        </is>
      </c>
      <c r="B2583" t="inlineStr">
        <is>
          <t>Alimentation humaine</t>
        </is>
      </c>
      <c r="C2583" t="inlineStr">
        <is>
          <t>kt</t>
        </is>
      </c>
      <c r="D2583" t="inlineStr">
        <is>
          <t>France</t>
        </is>
      </c>
      <c r="E2583" t="inlineStr">
        <is>
          <t>2019-20</t>
        </is>
      </c>
      <c r="F2583" t="inlineStr">
        <is>
          <t>Tournesol</t>
        </is>
      </c>
      <c r="G2583" t="inlineStr"/>
      <c r="H2583" t="inlineStr"/>
      <c r="I2583" t="inlineStr"/>
      <c r="J2583" t="inlineStr"/>
      <c r="K2583" t="inlineStr"/>
      <c r="L2583" t="inlineStr"/>
      <c r="M2583" t="inlineStr"/>
      <c r="N2583" t="inlineStr"/>
      <c r="O2583" t="n">
        <v>-0</v>
      </c>
      <c r="P2583" t="n">
        <v>0</v>
      </c>
      <c r="Q2583" t="n">
        <v>0</v>
      </c>
      <c r="R2583" t="inlineStr"/>
      <c r="S2583" t="inlineStr"/>
      <c r="T2583" t="inlineStr"/>
      <c r="U2583" t="n">
        <v>0</v>
      </c>
      <c r="V2583" t="n">
        <v>500000000</v>
      </c>
      <c r="W2583" t="inlineStr"/>
      <c r="X2583" t="inlineStr">
        <is>
          <t>libre</t>
        </is>
      </c>
    </row>
    <row r="2584" ht="15" customHeight="1" s="1003">
      <c r="A2584" s="1019" t="inlineStr">
        <is>
          <t>Fibres, lipides et sons</t>
        </is>
      </c>
      <c r="B2584" t="inlineStr">
        <is>
          <t>Usages alimentaires</t>
        </is>
      </c>
      <c r="C2584" t="inlineStr">
        <is>
          <t>kt</t>
        </is>
      </c>
      <c r="D2584" t="inlineStr">
        <is>
          <t>France</t>
        </is>
      </c>
      <c r="E2584" t="inlineStr">
        <is>
          <t>2019-20</t>
        </is>
      </c>
      <c r="F2584" t="inlineStr">
        <is>
          <t>Tournesol</t>
        </is>
      </c>
      <c r="G2584" t="inlineStr"/>
      <c r="H2584" t="inlineStr"/>
      <c r="I2584" t="inlineStr"/>
      <c r="J2584" t="inlineStr"/>
      <c r="K2584" t="inlineStr"/>
      <c r="L2584" t="inlineStr"/>
      <c r="M2584" t="inlineStr"/>
      <c r="N2584" t="inlineStr"/>
      <c r="O2584" t="n">
        <v>-0</v>
      </c>
      <c r="P2584" t="n">
        <v>0</v>
      </c>
      <c r="Q2584" t="n">
        <v>0</v>
      </c>
      <c r="R2584" t="inlineStr"/>
      <c r="S2584" t="inlineStr"/>
      <c r="T2584" t="inlineStr"/>
      <c r="U2584" t="n">
        <v>0</v>
      </c>
      <c r="V2584" t="n">
        <v>500000000</v>
      </c>
      <c r="W2584" t="inlineStr"/>
      <c r="X2584" t="inlineStr">
        <is>
          <t>libre</t>
        </is>
      </c>
    </row>
    <row r="2585" ht="15" customHeight="1" s="1003">
      <c r="A2585" s="1019" t="inlineStr">
        <is>
          <t>Fibres, lipides et sons</t>
        </is>
      </c>
      <c r="B2585" t="inlineStr">
        <is>
          <t>Débouchés</t>
        </is>
      </c>
      <c r="C2585" t="inlineStr">
        <is>
          <t>kt</t>
        </is>
      </c>
      <c r="D2585" t="inlineStr">
        <is>
          <t>France</t>
        </is>
      </c>
      <c r="E2585" t="inlineStr">
        <is>
          <t>2019-20</t>
        </is>
      </c>
      <c r="F2585" t="inlineStr">
        <is>
          <t>Tournesol</t>
        </is>
      </c>
      <c r="G2585" t="inlineStr"/>
      <c r="H2585" t="inlineStr"/>
      <c r="I2585" t="inlineStr"/>
      <c r="J2585" t="inlineStr"/>
      <c r="K2585" t="inlineStr"/>
      <c r="L2585" t="inlineStr"/>
      <c r="M2585" t="inlineStr"/>
      <c r="N2585" t="inlineStr"/>
      <c r="O2585" t="n">
        <v>-0</v>
      </c>
      <c r="P2585" t="n">
        <v>0</v>
      </c>
      <c r="Q2585" t="n">
        <v>0</v>
      </c>
      <c r="R2585" t="inlineStr"/>
      <c r="S2585" t="inlineStr"/>
      <c r="T2585" t="inlineStr"/>
      <c r="U2585" t="n">
        <v>0</v>
      </c>
      <c r="V2585" t="n">
        <v>500000000</v>
      </c>
      <c r="W2585" t="inlineStr"/>
      <c r="X2585" t="inlineStr">
        <is>
          <t>libre</t>
        </is>
      </c>
    </row>
    <row r="2586" ht="15" customHeight="1" s="1003">
      <c r="A2586" s="1019" t="inlineStr">
        <is>
          <t>Farine</t>
        </is>
      </c>
      <c r="B2586" t="inlineStr">
        <is>
          <t>Autres IAA</t>
        </is>
      </c>
      <c r="C2586" t="inlineStr">
        <is>
          <t>kt</t>
        </is>
      </c>
      <c r="D2586" t="inlineStr">
        <is>
          <t>France</t>
        </is>
      </c>
      <c r="E2586" t="inlineStr">
        <is>
          <t>2019-20</t>
        </is>
      </c>
      <c r="F2586" t="inlineStr">
        <is>
          <t>Tournesol</t>
        </is>
      </c>
      <c r="G2586" t="inlineStr"/>
      <c r="H2586" t="inlineStr"/>
      <c r="I2586" t="inlineStr"/>
      <c r="J2586" t="inlineStr"/>
      <c r="K2586" t="inlineStr"/>
      <c r="L2586" t="inlineStr"/>
      <c r="M2586" t="inlineStr"/>
      <c r="N2586" t="inlineStr"/>
      <c r="O2586" t="n">
        <v>-0</v>
      </c>
      <c r="P2586" t="n">
        <v>0</v>
      </c>
      <c r="Q2586" t="n">
        <v>-0</v>
      </c>
      <c r="R2586" t="inlineStr"/>
      <c r="S2586" t="inlineStr"/>
      <c r="T2586" t="inlineStr"/>
      <c r="U2586" t="n">
        <v>0</v>
      </c>
      <c r="V2586" t="n">
        <v>500000000</v>
      </c>
      <c r="W2586" t="inlineStr"/>
      <c r="X2586" t="inlineStr">
        <is>
          <t>libre</t>
        </is>
      </c>
    </row>
    <row r="2587" ht="15" customHeight="1" s="1003">
      <c r="A2587" s="1019" t="inlineStr">
        <is>
          <t>Farine</t>
        </is>
      </c>
      <c r="B2587" t="inlineStr">
        <is>
          <t>Alimentation humaine</t>
        </is>
      </c>
      <c r="C2587" t="inlineStr">
        <is>
          <t>kt</t>
        </is>
      </c>
      <c r="D2587" t="inlineStr">
        <is>
          <t>France</t>
        </is>
      </c>
      <c r="E2587" t="inlineStr">
        <is>
          <t>2019-20</t>
        </is>
      </c>
      <c r="F2587" t="inlineStr">
        <is>
          <t>Tournesol</t>
        </is>
      </c>
      <c r="G2587" t="inlineStr"/>
      <c r="H2587" t="inlineStr"/>
      <c r="I2587" t="inlineStr"/>
      <c r="J2587" t="inlineStr"/>
      <c r="K2587" t="inlineStr"/>
      <c r="L2587" t="inlineStr"/>
      <c r="M2587" t="inlineStr"/>
      <c r="N2587" t="inlineStr"/>
      <c r="O2587" t="n">
        <v>-0</v>
      </c>
      <c r="P2587" t="n">
        <v>0</v>
      </c>
      <c r="Q2587" t="n">
        <v>0</v>
      </c>
      <c r="R2587" t="inlineStr"/>
      <c r="S2587" t="inlineStr"/>
      <c r="T2587" t="inlineStr"/>
      <c r="U2587" t="n">
        <v>0</v>
      </c>
      <c r="V2587" t="n">
        <v>500000000</v>
      </c>
      <c r="W2587" t="inlineStr"/>
      <c r="X2587" t="inlineStr">
        <is>
          <t>libre</t>
        </is>
      </c>
    </row>
    <row r="2588" ht="15" customHeight="1" s="1003">
      <c r="A2588" s="1019" t="inlineStr">
        <is>
          <t>Farine</t>
        </is>
      </c>
      <c r="B2588" t="inlineStr">
        <is>
          <t>Usages alimentaires</t>
        </is>
      </c>
      <c r="C2588" t="inlineStr">
        <is>
          <t>kt</t>
        </is>
      </c>
      <c r="D2588" t="inlineStr">
        <is>
          <t>France</t>
        </is>
      </c>
      <c r="E2588" t="inlineStr">
        <is>
          <t>2019-20</t>
        </is>
      </c>
      <c r="F2588" t="inlineStr">
        <is>
          <t>Tournesol</t>
        </is>
      </c>
      <c r="G2588" t="inlineStr"/>
      <c r="H2588" t="inlineStr"/>
      <c r="I2588" t="inlineStr"/>
      <c r="J2588" t="inlineStr"/>
      <c r="K2588" t="inlineStr"/>
      <c r="L2588" t="inlineStr"/>
      <c r="M2588" t="inlineStr"/>
      <c r="N2588" t="inlineStr"/>
      <c r="O2588" t="n">
        <v>-0</v>
      </c>
      <c r="P2588" t="n">
        <v>0</v>
      </c>
      <c r="Q2588" t="n">
        <v>0</v>
      </c>
      <c r="R2588" t="inlineStr"/>
      <c r="S2588" t="inlineStr"/>
      <c r="T2588" t="inlineStr"/>
      <c r="U2588" t="n">
        <v>0</v>
      </c>
      <c r="V2588" t="n">
        <v>500000000</v>
      </c>
      <c r="W2588" t="inlineStr"/>
      <c r="X2588" t="inlineStr">
        <is>
          <t>libre</t>
        </is>
      </c>
    </row>
    <row r="2589" ht="15" customHeight="1" s="1003">
      <c r="A2589" s="1019" t="inlineStr">
        <is>
          <t>Farine</t>
        </is>
      </c>
      <c r="B2589" t="inlineStr">
        <is>
          <t>Débouchés</t>
        </is>
      </c>
      <c r="C2589" t="inlineStr">
        <is>
          <t>kt</t>
        </is>
      </c>
      <c r="D2589" t="inlineStr">
        <is>
          <t>France</t>
        </is>
      </c>
      <c r="E2589" t="inlineStr">
        <is>
          <t>2019-20</t>
        </is>
      </c>
      <c r="F2589" t="inlineStr">
        <is>
          <t>Tournesol</t>
        </is>
      </c>
      <c r="G2589" t="inlineStr"/>
      <c r="H2589" t="inlineStr"/>
      <c r="I2589" t="inlineStr"/>
      <c r="J2589" t="inlineStr"/>
      <c r="K2589" t="inlineStr"/>
      <c r="L2589" t="inlineStr"/>
      <c r="M2589" t="inlineStr"/>
      <c r="N2589" t="inlineStr"/>
      <c r="O2589" t="n">
        <v>-0</v>
      </c>
      <c r="P2589" t="n">
        <v>0</v>
      </c>
      <c r="Q2589" t="n">
        <v>0</v>
      </c>
      <c r="R2589" t="inlineStr"/>
      <c r="S2589" t="inlineStr"/>
      <c r="T2589" t="inlineStr"/>
      <c r="U2589" t="n">
        <v>0</v>
      </c>
      <c r="V2589" t="n">
        <v>500000000</v>
      </c>
      <c r="W2589" t="inlineStr"/>
      <c r="X2589" t="inlineStr">
        <is>
          <t>libre</t>
        </is>
      </c>
    </row>
    <row r="2590" ht="15" customHeight="1" s="1003">
      <c r="A2590" s="1019" t="inlineStr">
        <is>
          <t>Sons</t>
        </is>
      </c>
      <c r="B2590" t="inlineStr">
        <is>
          <t>Alimentation animale</t>
        </is>
      </c>
      <c r="C2590" t="inlineStr">
        <is>
          <t>kt</t>
        </is>
      </c>
      <c r="D2590" t="inlineStr">
        <is>
          <t>France</t>
        </is>
      </c>
      <c r="E2590" t="inlineStr">
        <is>
          <t>2019-20</t>
        </is>
      </c>
      <c r="F2590" t="inlineStr">
        <is>
          <t>Tournesol</t>
        </is>
      </c>
      <c r="G2590" t="inlineStr"/>
      <c r="H2590" t="inlineStr"/>
      <c r="I2590" t="inlineStr"/>
      <c r="J2590" t="inlineStr"/>
      <c r="K2590" t="inlineStr"/>
      <c r="L2590" t="inlineStr"/>
      <c r="M2590" t="inlineStr"/>
      <c r="N2590" t="inlineStr"/>
      <c r="O2590" t="n">
        <v>-0</v>
      </c>
      <c r="P2590" t="n">
        <v>0</v>
      </c>
      <c r="Q2590" t="n">
        <v>0</v>
      </c>
      <c r="R2590" t="inlineStr"/>
      <c r="S2590" t="inlineStr"/>
      <c r="T2590" t="inlineStr"/>
      <c r="U2590" t="n">
        <v>0</v>
      </c>
      <c r="V2590" t="n">
        <v>500000000</v>
      </c>
      <c r="W2590" t="inlineStr"/>
      <c r="X2590" t="inlineStr">
        <is>
          <t>libre</t>
        </is>
      </c>
    </row>
    <row r="2591" ht="15" customHeight="1" s="1003">
      <c r="A2591" s="1019" t="inlineStr">
        <is>
          <t>Sons</t>
        </is>
      </c>
      <c r="B2591" t="inlineStr">
        <is>
          <t>Usages alimentaires</t>
        </is>
      </c>
      <c r="C2591" t="inlineStr">
        <is>
          <t>kt</t>
        </is>
      </c>
      <c r="D2591" t="inlineStr">
        <is>
          <t>France</t>
        </is>
      </c>
      <c r="E2591" t="inlineStr">
        <is>
          <t>2019-20</t>
        </is>
      </c>
      <c r="F2591" t="inlineStr">
        <is>
          <t>Tournesol</t>
        </is>
      </c>
      <c r="G2591" t="inlineStr"/>
      <c r="H2591" t="inlineStr"/>
      <c r="I2591" t="inlineStr"/>
      <c r="J2591" t="inlineStr"/>
      <c r="K2591" t="inlineStr"/>
      <c r="L2591" t="inlineStr"/>
      <c r="M2591" t="inlineStr"/>
      <c r="N2591" t="inlineStr"/>
      <c r="O2591" t="n">
        <v>-0</v>
      </c>
      <c r="P2591" t="n">
        <v>0</v>
      </c>
      <c r="Q2591" t="n">
        <v>0</v>
      </c>
      <c r="R2591" t="inlineStr"/>
      <c r="S2591" t="inlineStr"/>
      <c r="T2591" t="inlineStr"/>
      <c r="U2591" t="n">
        <v>0</v>
      </c>
      <c r="V2591" t="n">
        <v>500000000</v>
      </c>
      <c r="W2591" t="inlineStr"/>
      <c r="X2591" t="inlineStr">
        <is>
          <t>libre</t>
        </is>
      </c>
    </row>
    <row r="2592" ht="15" customHeight="1" s="1003">
      <c r="A2592" s="1019" t="inlineStr">
        <is>
          <t>Sons</t>
        </is>
      </c>
      <c r="B2592" t="inlineStr">
        <is>
          <t>Débouchés</t>
        </is>
      </c>
      <c r="C2592" t="inlineStr">
        <is>
          <t>kt</t>
        </is>
      </c>
      <c r="D2592" t="inlineStr">
        <is>
          <t>France</t>
        </is>
      </c>
      <c r="E2592" t="inlineStr">
        <is>
          <t>2019-20</t>
        </is>
      </c>
      <c r="F2592" t="inlineStr">
        <is>
          <t>Tournesol</t>
        </is>
      </c>
      <c r="G2592" t="inlineStr"/>
      <c r="H2592" t="inlineStr"/>
      <c r="I2592" t="inlineStr"/>
      <c r="J2592" t="inlineStr"/>
      <c r="K2592" t="inlineStr"/>
      <c r="L2592" t="inlineStr"/>
      <c r="M2592" t="inlineStr"/>
      <c r="N2592" t="inlineStr"/>
      <c r="O2592" t="n">
        <v>-0</v>
      </c>
      <c r="P2592" t="n">
        <v>0</v>
      </c>
      <c r="Q2592" t="n">
        <v>0</v>
      </c>
      <c r="R2592" t="inlineStr"/>
      <c r="S2592" t="inlineStr"/>
      <c r="T2592" t="inlineStr"/>
      <c r="U2592" t="n">
        <v>0</v>
      </c>
      <c r="V2592" t="n">
        <v>500000000</v>
      </c>
      <c r="W2592" t="inlineStr"/>
      <c r="X2592" t="inlineStr">
        <is>
          <t>libre</t>
        </is>
      </c>
    </row>
    <row r="2593" ht="15" customHeight="1" s="1003">
      <c r="A2593" s="1019" t="inlineStr">
        <is>
          <t>Sons</t>
        </is>
      </c>
      <c r="B2593" t="inlineStr">
        <is>
          <t>FAB</t>
        </is>
      </c>
      <c r="C2593" t="inlineStr">
        <is>
          <t>kt</t>
        </is>
      </c>
      <c r="D2593" t="inlineStr">
        <is>
          <t>France</t>
        </is>
      </c>
      <c r="E2593" t="inlineStr">
        <is>
          <t>2019-20</t>
        </is>
      </c>
      <c r="F2593" t="inlineStr">
        <is>
          <t>Tournesol</t>
        </is>
      </c>
      <c r="G2593" t="inlineStr"/>
      <c r="H2593" t="inlineStr"/>
      <c r="I2593" t="inlineStr"/>
      <c r="J2593" t="inlineStr"/>
      <c r="K2593" t="inlineStr"/>
      <c r="L2593" t="inlineStr"/>
      <c r="M2593" t="inlineStr"/>
      <c r="N2593" t="inlineStr"/>
      <c r="O2593" t="n">
        <v>-0</v>
      </c>
      <c r="P2593" t="n">
        <v>0</v>
      </c>
      <c r="Q2593" t="n">
        <v>-0</v>
      </c>
      <c r="R2593" t="inlineStr"/>
      <c r="S2593" t="inlineStr"/>
      <c r="T2593" t="inlineStr"/>
      <c r="U2593" t="n">
        <v>0</v>
      </c>
      <c r="V2593" t="n">
        <v>500000000</v>
      </c>
      <c r="W2593" t="inlineStr"/>
      <c r="X2593" t="inlineStr">
        <is>
          <t>libre</t>
        </is>
      </c>
    </row>
    <row r="2594" ht="15" customHeight="1" s="1003">
      <c r="A2594" s="1019" t="inlineStr">
        <is>
          <t>Sons</t>
        </is>
      </c>
      <c r="B2594" t="inlineStr">
        <is>
          <t>FAF</t>
        </is>
      </c>
      <c r="C2594" t="inlineStr">
        <is>
          <t>kt</t>
        </is>
      </c>
      <c r="D2594" t="inlineStr">
        <is>
          <t>France</t>
        </is>
      </c>
      <c r="E2594" t="inlineStr">
        <is>
          <t>2019-20</t>
        </is>
      </c>
      <c r="F2594" t="inlineStr">
        <is>
          <t>Tournesol</t>
        </is>
      </c>
      <c r="G2594" t="inlineStr"/>
      <c r="H2594" t="inlineStr"/>
      <c r="I2594" t="inlineStr"/>
      <c r="J2594" t="inlineStr"/>
      <c r="K2594" t="inlineStr"/>
      <c r="L2594" t="inlineStr"/>
      <c r="M2594" t="inlineStr"/>
      <c r="N2594" t="inlineStr"/>
      <c r="O2594" t="n">
        <v>-0</v>
      </c>
      <c r="P2594" t="n">
        <v>0</v>
      </c>
      <c r="Q2594" t="n">
        <v>-0</v>
      </c>
      <c r="R2594" t="inlineStr"/>
      <c r="S2594" t="inlineStr"/>
      <c r="T2594" t="inlineStr"/>
      <c r="U2594" t="n">
        <v>0</v>
      </c>
      <c r="V2594" t="n">
        <v>500000000</v>
      </c>
      <c r="W2594" t="inlineStr"/>
      <c r="X2594" t="inlineStr">
        <is>
          <t>libre</t>
        </is>
      </c>
    </row>
    <row r="2595" ht="15" customHeight="1" s="1003">
      <c r="A2595" s="1019" t="inlineStr">
        <is>
          <t>Sons</t>
        </is>
      </c>
      <c r="B2595" t="inlineStr">
        <is>
          <t>Direct élevage</t>
        </is>
      </c>
      <c r="C2595" t="inlineStr">
        <is>
          <t>kt</t>
        </is>
      </c>
      <c r="D2595" t="inlineStr">
        <is>
          <t>France</t>
        </is>
      </c>
      <c r="E2595" t="inlineStr">
        <is>
          <t>2019-20</t>
        </is>
      </c>
      <c r="F2595" t="inlineStr">
        <is>
          <t>Tournesol</t>
        </is>
      </c>
      <c r="G2595" t="inlineStr"/>
      <c r="H2595" t="inlineStr"/>
      <c r="I2595" t="inlineStr"/>
      <c r="J2595" t="inlineStr"/>
      <c r="K2595" t="inlineStr"/>
      <c r="L2595" t="inlineStr"/>
      <c r="M2595" t="inlineStr"/>
      <c r="N2595" t="inlineStr"/>
      <c r="O2595" t="n">
        <v>-0</v>
      </c>
      <c r="P2595" t="n">
        <v>0</v>
      </c>
      <c r="Q2595" t="n">
        <v>-0</v>
      </c>
      <c r="R2595" t="inlineStr"/>
      <c r="S2595" t="inlineStr"/>
      <c r="T2595" t="inlineStr"/>
      <c r="U2595" t="n">
        <v>0</v>
      </c>
      <c r="V2595" t="n">
        <v>500000000</v>
      </c>
      <c r="W2595" t="inlineStr"/>
      <c r="X2595" t="inlineStr">
        <is>
          <t>libre</t>
        </is>
      </c>
    </row>
    <row r="2596" ht="15" customHeight="1" s="1003">
      <c r="A2596" s="1019" t="inlineStr">
        <is>
          <t>Sons</t>
        </is>
      </c>
      <c r="B2596" t="inlineStr">
        <is>
          <t>Petfood</t>
        </is>
      </c>
      <c r="C2596" t="inlineStr">
        <is>
          <t>kt</t>
        </is>
      </c>
      <c r="D2596" t="inlineStr">
        <is>
          <t>France</t>
        </is>
      </c>
      <c r="E2596" t="inlineStr">
        <is>
          <t>2019-20</t>
        </is>
      </c>
      <c r="F2596" t="inlineStr">
        <is>
          <t>Tournesol</t>
        </is>
      </c>
      <c r="G2596" t="inlineStr"/>
      <c r="H2596" t="inlineStr"/>
      <c r="I2596" t="inlineStr"/>
      <c r="J2596" t="inlineStr"/>
      <c r="K2596" t="inlineStr"/>
      <c r="L2596" t="inlineStr"/>
      <c r="M2596" t="inlineStr"/>
      <c r="N2596" t="inlineStr"/>
      <c r="O2596" t="n">
        <v>-0</v>
      </c>
      <c r="P2596" t="n">
        <v>0</v>
      </c>
      <c r="Q2596" t="n">
        <v>-0</v>
      </c>
      <c r="R2596" t="inlineStr"/>
      <c r="S2596" t="inlineStr"/>
      <c r="T2596" t="inlineStr"/>
      <c r="U2596" t="n">
        <v>0</v>
      </c>
      <c r="V2596" t="n">
        <v>500000000</v>
      </c>
      <c r="W2596" t="inlineStr"/>
      <c r="X2596" t="inlineStr">
        <is>
          <t>libre</t>
        </is>
      </c>
    </row>
    <row r="2597" ht="15" customHeight="1" s="1003">
      <c r="A2597" s="1019" t="inlineStr">
        <is>
          <t>Sons</t>
        </is>
      </c>
      <c r="B2597" t="inlineStr">
        <is>
          <t>Alimentation animale rente</t>
        </is>
      </c>
      <c r="C2597" t="inlineStr">
        <is>
          <t>kt</t>
        </is>
      </c>
      <c r="D2597" t="inlineStr">
        <is>
          <t>France</t>
        </is>
      </c>
      <c r="E2597" t="inlineStr">
        <is>
          <t>2019-20</t>
        </is>
      </c>
      <c r="F2597" t="inlineStr">
        <is>
          <t>Tournesol</t>
        </is>
      </c>
      <c r="G2597" t="inlineStr"/>
      <c r="H2597" t="inlineStr"/>
      <c r="I2597" t="inlineStr"/>
      <c r="J2597" t="inlineStr"/>
      <c r="K2597" t="inlineStr"/>
      <c r="L2597" t="inlineStr"/>
      <c r="M2597" t="inlineStr"/>
      <c r="N2597" t="inlineStr"/>
      <c r="O2597" t="n">
        <v>-0</v>
      </c>
      <c r="P2597" t="n">
        <v>0</v>
      </c>
      <c r="Q2597" t="n">
        <v>0</v>
      </c>
      <c r="R2597" t="inlineStr"/>
      <c r="S2597" t="inlineStr"/>
      <c r="T2597" t="inlineStr"/>
      <c r="U2597" t="n">
        <v>0</v>
      </c>
      <c r="V2597" t="n">
        <v>500000000</v>
      </c>
      <c r="W2597" t="inlineStr"/>
      <c r="X2597" t="inlineStr">
        <is>
          <t>libre</t>
        </is>
      </c>
    </row>
    <row r="2598" ht="15" customHeight="1" s="1003">
      <c r="A2598" s="1019" t="inlineStr">
        <is>
          <t>Sons</t>
        </is>
      </c>
      <c r="B2598" t="inlineStr">
        <is>
          <t>Hors FAB</t>
        </is>
      </c>
      <c r="C2598" t="inlineStr">
        <is>
          <t>kt</t>
        </is>
      </c>
      <c r="D2598" t="inlineStr">
        <is>
          <t>France</t>
        </is>
      </c>
      <c r="E2598" t="inlineStr">
        <is>
          <t>2019-20</t>
        </is>
      </c>
      <c r="F2598" t="inlineStr">
        <is>
          <t>Tournesol</t>
        </is>
      </c>
      <c r="G2598" t="inlineStr"/>
      <c r="H2598" t="inlineStr"/>
      <c r="I2598" t="inlineStr"/>
      <c r="J2598" t="inlineStr"/>
      <c r="K2598" t="inlineStr"/>
      <c r="L2598" t="inlineStr"/>
      <c r="M2598" t="inlineStr"/>
      <c r="N2598" t="inlineStr"/>
      <c r="O2598" t="n">
        <v>-0</v>
      </c>
      <c r="P2598" t="n">
        <v>0</v>
      </c>
      <c r="Q2598" t="n">
        <v>0</v>
      </c>
      <c r="R2598" t="inlineStr"/>
      <c r="S2598" t="inlineStr"/>
      <c r="T2598" t="inlineStr"/>
      <c r="U2598" t="n">
        <v>0</v>
      </c>
      <c r="V2598" t="n">
        <v>500000000</v>
      </c>
      <c r="W2598" t="inlineStr"/>
      <c r="X2598" t="inlineStr">
        <is>
          <t>libre</t>
        </is>
      </c>
    </row>
    <row r="2599" ht="15" customHeight="1" s="1003">
      <c r="A2599" s="1019" t="inlineStr">
        <is>
          <t>MPV</t>
        </is>
      </c>
      <c r="B2599" t="inlineStr">
        <is>
          <t>Autres IAA</t>
        </is>
      </c>
      <c r="C2599" t="inlineStr">
        <is>
          <t>kt</t>
        </is>
      </c>
      <c r="D2599" t="inlineStr">
        <is>
          <t>France</t>
        </is>
      </c>
      <c r="E2599" t="inlineStr">
        <is>
          <t>2019-20</t>
        </is>
      </c>
      <c r="F2599" t="inlineStr">
        <is>
          <t>Tournesol</t>
        </is>
      </c>
      <c r="G2599" t="inlineStr"/>
      <c r="H2599" t="inlineStr"/>
      <c r="I2599" t="inlineStr"/>
      <c r="J2599" t="inlineStr"/>
      <c r="K2599" t="inlineStr"/>
      <c r="L2599" t="inlineStr"/>
      <c r="M2599" t="inlineStr"/>
      <c r="N2599" t="inlineStr"/>
      <c r="O2599" t="n">
        <v>-0</v>
      </c>
      <c r="P2599" t="n">
        <v>0</v>
      </c>
      <c r="Q2599" t="n">
        <v>-0</v>
      </c>
      <c r="R2599" t="inlineStr"/>
      <c r="S2599" t="inlineStr"/>
      <c r="T2599" t="inlineStr"/>
      <c r="U2599" t="n">
        <v>0</v>
      </c>
      <c r="V2599" t="n">
        <v>500000000</v>
      </c>
      <c r="W2599" t="inlineStr"/>
      <c r="X2599" t="inlineStr">
        <is>
          <t>libre</t>
        </is>
      </c>
    </row>
    <row r="2600" ht="15" customHeight="1" s="1003">
      <c r="A2600" s="1019" t="inlineStr">
        <is>
          <t>MPV</t>
        </is>
      </c>
      <c r="B2600" t="inlineStr">
        <is>
          <t>Alimentation humaine</t>
        </is>
      </c>
      <c r="C2600" t="inlineStr">
        <is>
          <t>kt</t>
        </is>
      </c>
      <c r="D2600" t="inlineStr">
        <is>
          <t>France</t>
        </is>
      </c>
      <c r="E2600" t="inlineStr">
        <is>
          <t>2019-20</t>
        </is>
      </c>
      <c r="F2600" t="inlineStr">
        <is>
          <t>Tournesol</t>
        </is>
      </c>
      <c r="G2600" t="inlineStr"/>
      <c r="H2600" t="inlineStr"/>
      <c r="I2600" t="inlineStr"/>
      <c r="J2600" t="inlineStr"/>
      <c r="K2600" t="inlineStr"/>
      <c r="L2600" t="inlineStr"/>
      <c r="M2600" t="inlineStr"/>
      <c r="N2600" t="inlineStr"/>
      <c r="O2600" t="n">
        <v>-0</v>
      </c>
      <c r="P2600" t="n">
        <v>0</v>
      </c>
      <c r="Q2600" t="n">
        <v>0</v>
      </c>
      <c r="R2600" t="inlineStr"/>
      <c r="S2600" t="inlineStr"/>
      <c r="T2600" t="inlineStr"/>
      <c r="U2600" t="n">
        <v>0</v>
      </c>
      <c r="V2600" t="n">
        <v>500000000</v>
      </c>
      <c r="W2600" t="inlineStr"/>
      <c r="X2600" t="inlineStr">
        <is>
          <t>libre</t>
        </is>
      </c>
    </row>
    <row r="2601" ht="15" customHeight="1" s="1003">
      <c r="A2601" s="1019" t="inlineStr">
        <is>
          <t>MPV</t>
        </is>
      </c>
      <c r="B2601" t="inlineStr">
        <is>
          <t>Usages alimentaires</t>
        </is>
      </c>
      <c r="C2601" t="inlineStr">
        <is>
          <t>kt</t>
        </is>
      </c>
      <c r="D2601" t="inlineStr">
        <is>
          <t>France</t>
        </is>
      </c>
      <c r="E2601" t="inlineStr">
        <is>
          <t>2019-20</t>
        </is>
      </c>
      <c r="F2601" t="inlineStr">
        <is>
          <t>Tournesol</t>
        </is>
      </c>
      <c r="G2601" t="inlineStr"/>
      <c r="H2601" t="inlineStr"/>
      <c r="I2601" t="inlineStr"/>
      <c r="J2601" t="inlineStr"/>
      <c r="K2601" t="inlineStr"/>
      <c r="L2601" t="inlineStr"/>
      <c r="M2601" t="inlineStr"/>
      <c r="N2601" t="inlineStr"/>
      <c r="O2601" t="n">
        <v>-0</v>
      </c>
      <c r="P2601" t="n">
        <v>0</v>
      </c>
      <c r="Q2601" t="n">
        <v>0</v>
      </c>
      <c r="R2601" t="inlineStr"/>
      <c r="S2601" t="inlineStr"/>
      <c r="T2601" t="inlineStr"/>
      <c r="U2601" t="n">
        <v>0</v>
      </c>
      <c r="V2601" t="n">
        <v>500000000</v>
      </c>
      <c r="W2601" t="inlineStr"/>
      <c r="X2601" t="inlineStr">
        <is>
          <t>libre</t>
        </is>
      </c>
    </row>
    <row r="2602" ht="15" customHeight="1" s="1003">
      <c r="A2602" s="1019" t="inlineStr">
        <is>
          <t>MPV</t>
        </is>
      </c>
      <c r="B2602" t="inlineStr">
        <is>
          <t>Débouchés</t>
        </is>
      </c>
      <c r="C2602" t="inlineStr">
        <is>
          <t>kt</t>
        </is>
      </c>
      <c r="D2602" t="inlineStr">
        <is>
          <t>France</t>
        </is>
      </c>
      <c r="E2602" t="inlineStr">
        <is>
          <t>2019-20</t>
        </is>
      </c>
      <c r="F2602" t="inlineStr">
        <is>
          <t>Tournesol</t>
        </is>
      </c>
      <c r="G2602" t="inlineStr"/>
      <c r="H2602" t="inlineStr"/>
      <c r="I2602" t="inlineStr"/>
      <c r="J2602" t="inlineStr"/>
      <c r="K2602" t="inlineStr"/>
      <c r="L2602" t="inlineStr"/>
      <c r="M2602" t="inlineStr"/>
      <c r="N2602" t="inlineStr"/>
      <c r="O2602" t="n">
        <v>-0</v>
      </c>
      <c r="P2602" t="n">
        <v>0</v>
      </c>
      <c r="Q2602" t="n">
        <v>0</v>
      </c>
      <c r="R2602" t="inlineStr"/>
      <c r="S2602" t="inlineStr"/>
      <c r="T2602" t="inlineStr"/>
      <c r="U2602" t="n">
        <v>0</v>
      </c>
      <c r="V2602" t="n">
        <v>500000000</v>
      </c>
      <c r="W2602" t="inlineStr"/>
      <c r="X2602" t="inlineStr">
        <is>
          <t>libre</t>
        </is>
      </c>
    </row>
    <row r="2603" ht="15" customHeight="1" s="1003">
      <c r="A2603" s="1019" t="inlineStr">
        <is>
          <t>Amidon, fibres, lipides et sons</t>
        </is>
      </c>
      <c r="B2603" t="inlineStr">
        <is>
          <t>Autres IAA</t>
        </is>
      </c>
      <c r="C2603" t="inlineStr">
        <is>
          <t>kt</t>
        </is>
      </c>
      <c r="D2603" t="inlineStr">
        <is>
          <t>France</t>
        </is>
      </c>
      <c r="E2603" t="inlineStr">
        <is>
          <t>2019-20</t>
        </is>
      </c>
      <c r="F2603" t="inlineStr">
        <is>
          <t>Tournesol</t>
        </is>
      </c>
      <c r="G2603" t="inlineStr"/>
      <c r="H2603" t="inlineStr"/>
      <c r="I2603" t="inlineStr"/>
      <c r="J2603" t="inlineStr"/>
      <c r="K2603" t="inlineStr"/>
      <c r="L2603" t="inlineStr"/>
      <c r="M2603" t="inlineStr"/>
      <c r="N2603" t="inlineStr"/>
      <c r="O2603" t="n">
        <v>-0</v>
      </c>
      <c r="P2603" t="n">
        <v>0</v>
      </c>
      <c r="Q2603" t="n">
        <v>-0</v>
      </c>
      <c r="R2603" t="inlineStr"/>
      <c r="S2603" t="inlineStr"/>
      <c r="T2603" t="inlineStr"/>
      <c r="U2603" t="n">
        <v>0</v>
      </c>
      <c r="V2603" t="n">
        <v>500000000</v>
      </c>
      <c r="W2603" t="inlineStr"/>
      <c r="X2603" t="inlineStr">
        <is>
          <t>libre</t>
        </is>
      </c>
    </row>
    <row r="2604" ht="15" customHeight="1" s="1003">
      <c r="A2604" s="1019" t="inlineStr">
        <is>
          <t>Amidon, fibres, lipides et sons</t>
        </is>
      </c>
      <c r="B2604" t="inlineStr">
        <is>
          <t>Alimentation humaine</t>
        </is>
      </c>
      <c r="C2604" t="inlineStr">
        <is>
          <t>kt</t>
        </is>
      </c>
      <c r="D2604" t="inlineStr">
        <is>
          <t>France</t>
        </is>
      </c>
      <c r="E2604" t="inlineStr">
        <is>
          <t>2019-20</t>
        </is>
      </c>
      <c r="F2604" t="inlineStr">
        <is>
          <t>Tournesol</t>
        </is>
      </c>
      <c r="G2604" t="inlineStr"/>
      <c r="H2604" t="inlineStr"/>
      <c r="I2604" t="inlineStr"/>
      <c r="J2604" t="inlineStr"/>
      <c r="K2604" t="inlineStr"/>
      <c r="L2604" t="inlineStr"/>
      <c r="M2604" t="inlineStr"/>
      <c r="N2604" t="inlineStr"/>
      <c r="O2604" t="n">
        <v>-0</v>
      </c>
      <c r="P2604" t="n">
        <v>0</v>
      </c>
      <c r="Q2604" t="n">
        <v>0</v>
      </c>
      <c r="R2604" t="inlineStr"/>
      <c r="S2604" t="inlineStr"/>
      <c r="T2604" t="inlineStr"/>
      <c r="U2604" t="n">
        <v>0</v>
      </c>
      <c r="V2604" t="n">
        <v>500000000</v>
      </c>
      <c r="W2604" t="inlineStr"/>
      <c r="X2604" t="inlineStr">
        <is>
          <t>libre</t>
        </is>
      </c>
    </row>
    <row r="2605" ht="15" customHeight="1" s="1003">
      <c r="A2605" s="1019" t="inlineStr">
        <is>
          <t>Amidon, fibres, lipides et sons</t>
        </is>
      </c>
      <c r="B2605" t="inlineStr">
        <is>
          <t>Usages alimentaires</t>
        </is>
      </c>
      <c r="C2605" t="inlineStr">
        <is>
          <t>kt</t>
        </is>
      </c>
      <c r="D2605" t="inlineStr">
        <is>
          <t>France</t>
        </is>
      </c>
      <c r="E2605" t="inlineStr">
        <is>
          <t>2019-20</t>
        </is>
      </c>
      <c r="F2605" t="inlineStr">
        <is>
          <t>Tournesol</t>
        </is>
      </c>
      <c r="G2605" t="inlineStr"/>
      <c r="H2605" t="inlineStr"/>
      <c r="I2605" t="inlineStr"/>
      <c r="J2605" t="inlineStr"/>
      <c r="K2605" t="inlineStr"/>
      <c r="L2605" t="inlineStr"/>
      <c r="M2605" t="inlineStr"/>
      <c r="N2605" t="inlineStr"/>
      <c r="O2605" t="n">
        <v>-0</v>
      </c>
      <c r="P2605" t="n">
        <v>0</v>
      </c>
      <c r="Q2605" t="n">
        <v>0</v>
      </c>
      <c r="R2605" t="inlineStr"/>
      <c r="S2605" t="inlineStr"/>
      <c r="T2605" t="inlineStr"/>
      <c r="U2605" t="n">
        <v>0</v>
      </c>
      <c r="V2605" t="n">
        <v>500000000</v>
      </c>
      <c r="W2605" t="inlineStr"/>
      <c r="X2605" t="inlineStr">
        <is>
          <t>libre</t>
        </is>
      </c>
    </row>
    <row r="2606" ht="15" customHeight="1" s="1003">
      <c r="A2606" s="1019" t="inlineStr">
        <is>
          <t>Amidon, fibres, lipides et sons</t>
        </is>
      </c>
      <c r="B2606" t="inlineStr">
        <is>
          <t>Débouchés</t>
        </is>
      </c>
      <c r="C2606" t="inlineStr">
        <is>
          <t>kt</t>
        </is>
      </c>
      <c r="D2606" t="inlineStr">
        <is>
          <t>France</t>
        </is>
      </c>
      <c r="E2606" t="inlineStr">
        <is>
          <t>2019-20</t>
        </is>
      </c>
      <c r="F2606" t="inlineStr">
        <is>
          <t>Tournesol</t>
        </is>
      </c>
      <c r="G2606" t="inlineStr"/>
      <c r="H2606" t="inlineStr"/>
      <c r="I2606" t="inlineStr"/>
      <c r="J2606" t="inlineStr"/>
      <c r="K2606" t="inlineStr"/>
      <c r="L2606" t="inlineStr"/>
      <c r="M2606" t="inlineStr"/>
      <c r="N2606" t="inlineStr"/>
      <c r="O2606" t="n">
        <v>-0</v>
      </c>
      <c r="P2606" t="n">
        <v>0</v>
      </c>
      <c r="Q2606" t="n">
        <v>0</v>
      </c>
      <c r="R2606" t="inlineStr"/>
      <c r="S2606" t="inlineStr"/>
      <c r="T2606" t="inlineStr"/>
      <c r="U2606" t="n">
        <v>0</v>
      </c>
      <c r="V2606" t="n">
        <v>500000000</v>
      </c>
      <c r="W2606" t="inlineStr"/>
      <c r="X2606" t="inlineStr">
        <is>
          <t>libre</t>
        </is>
      </c>
    </row>
    <row r="2607" ht="15" customHeight="1" s="1003">
      <c r="A2607" s="1019" t="inlineStr">
        <is>
          <t>Récolte</t>
        </is>
      </c>
      <c r="B2607" t="inlineStr">
        <is>
          <t>Olives</t>
        </is>
      </c>
      <c r="C2607" t="inlineStr">
        <is>
          <t>kt</t>
        </is>
      </c>
      <c r="D2607" t="inlineStr">
        <is>
          <t>France</t>
        </is>
      </c>
      <c r="E2607" t="inlineStr">
        <is>
          <t>2019-20</t>
        </is>
      </c>
      <c r="F2607" t="inlineStr">
        <is>
          <t>Tournesol</t>
        </is>
      </c>
      <c r="G2607" t="inlineStr"/>
      <c r="H2607" t="inlineStr"/>
      <c r="I2607" t="inlineStr"/>
      <c r="J2607" t="inlineStr"/>
      <c r="K2607" t="inlineStr"/>
      <c r="L2607" t="inlineStr"/>
      <c r="M2607" t="inlineStr"/>
      <c r="N2607" t="inlineStr"/>
      <c r="O2607" t="n">
        <v>-0</v>
      </c>
      <c r="P2607" t="n">
        <v>0</v>
      </c>
      <c r="Q2607" t="n">
        <v>500000000</v>
      </c>
      <c r="R2607" t="inlineStr"/>
      <c r="S2607" t="inlineStr"/>
      <c r="T2607" t="inlineStr"/>
      <c r="U2607" t="n">
        <v>0</v>
      </c>
      <c r="V2607" t="n">
        <v>500000000</v>
      </c>
      <c r="W2607" t="inlineStr"/>
      <c r="X2607" t="inlineStr">
        <is>
          <t>libre unbounded</t>
        </is>
      </c>
    </row>
    <row r="2608" ht="15" customHeight="1" s="1003">
      <c r="A2608" s="1019" t="inlineStr">
        <is>
          <t>Récolte</t>
        </is>
      </c>
      <c r="B2608" t="inlineStr">
        <is>
          <t>Graines récoltées</t>
        </is>
      </c>
      <c r="C2608" t="inlineStr">
        <is>
          <t>kt</t>
        </is>
      </c>
      <c r="D2608" t="inlineStr">
        <is>
          <t>France</t>
        </is>
      </c>
      <c r="E2608" t="inlineStr">
        <is>
          <t>2019-20</t>
        </is>
      </c>
      <c r="F2608" t="inlineStr">
        <is>
          <t>Tournesol</t>
        </is>
      </c>
      <c r="G2608" t="inlineStr">
        <is>
          <t>Récolte = 1298 kt (Bilans par campagne - FranceAgriMer)</t>
        </is>
      </c>
      <c r="H2608" t="inlineStr"/>
      <c r="I2608" t="inlineStr">
        <is>
          <t>Bilans par campagne - FranceAgriMer</t>
        </is>
      </c>
      <c r="J2608" t="inlineStr"/>
      <c r="K2608" t="inlineStr">
        <is>
          <t>Volume</t>
        </is>
      </c>
      <c r="L2608" t="inlineStr">
        <is>
          <t>Récolte</t>
        </is>
      </c>
      <c r="M2608" t="inlineStr">
        <is>
          <t>BIlans Tournesol - FAM</t>
        </is>
      </c>
      <c r="N2608" t="inlineStr"/>
      <c r="O2608" t="n">
        <v>1300</v>
      </c>
      <c r="P2608" t="inlineStr"/>
      <c r="Q2608" t="inlineStr"/>
      <c r="R2608" t="n">
        <v>1298.14</v>
      </c>
      <c r="S2608" t="n">
        <v>64.91</v>
      </c>
      <c r="T2608" t="n">
        <v>0.1</v>
      </c>
      <c r="U2608" t="n">
        <v>0</v>
      </c>
      <c r="V2608" t="n">
        <v>500000000</v>
      </c>
      <c r="W2608" t="n">
        <v>0</v>
      </c>
      <c r="X2608" t="inlineStr">
        <is>
          <t>redondant</t>
        </is>
      </c>
    </row>
    <row r="2609" ht="15" customHeight="1" s="1003">
      <c r="A2609" s="1019" t="inlineStr">
        <is>
          <t>Ferme</t>
        </is>
      </c>
      <c r="B2609" t="inlineStr">
        <is>
          <t>Stock final à la ferme</t>
        </is>
      </c>
      <c r="C2609" t="inlineStr">
        <is>
          <t>kt</t>
        </is>
      </c>
      <c r="D2609" t="inlineStr">
        <is>
          <t>France</t>
        </is>
      </c>
      <c r="E2609" t="inlineStr">
        <is>
          <t>2019-20</t>
        </is>
      </c>
      <c r="F2609" t="inlineStr">
        <is>
          <t>Tournesol</t>
        </is>
      </c>
      <c r="G2609" t="inlineStr"/>
      <c r="H2609" t="inlineStr"/>
      <c r="I2609" t="inlineStr"/>
      <c r="J2609" t="inlineStr">
        <is>
          <t>Le stock à la ferme est négligé</t>
        </is>
      </c>
      <c r="K2609" t="inlineStr"/>
      <c r="L2609" t="inlineStr">
        <is>
          <t>Stock final à la ferme</t>
        </is>
      </c>
      <c r="M2609" t="inlineStr"/>
      <c r="N2609" t="inlineStr"/>
      <c r="O2609" t="n">
        <v>0</v>
      </c>
      <c r="P2609" t="inlineStr"/>
      <c r="Q2609" t="inlineStr"/>
      <c r="R2609" t="n">
        <v>0</v>
      </c>
      <c r="S2609" t="n">
        <v>0</v>
      </c>
      <c r="T2609" t="inlineStr"/>
      <c r="U2609" t="n">
        <v>0</v>
      </c>
      <c r="V2609" t="n">
        <v>500000000</v>
      </c>
      <c r="W2609" t="n">
        <v>0</v>
      </c>
      <c r="X2609" t="inlineStr">
        <is>
          <t>redondant</t>
        </is>
      </c>
    </row>
    <row r="2610" ht="15" customHeight="1" s="1003">
      <c r="A2610" s="1019" t="inlineStr">
        <is>
          <t>Ferme</t>
        </is>
      </c>
      <c r="B2610" t="inlineStr">
        <is>
          <t>Graines autoconsommées</t>
        </is>
      </c>
      <c r="C2610" t="inlineStr">
        <is>
          <t>kt</t>
        </is>
      </c>
      <c r="D2610" t="inlineStr">
        <is>
          <t>France</t>
        </is>
      </c>
      <c r="E2610" t="inlineStr">
        <is>
          <t>2019-20</t>
        </is>
      </c>
      <c r="F2610" t="inlineStr">
        <is>
          <t>Tournesol</t>
        </is>
      </c>
      <c r="G2610" t="inlineStr">
        <is>
          <t>Autoconsommation à la ferme = 123 kt (Bilans par campagne - FranceAgriMer)</t>
        </is>
      </c>
      <c r="H2610" t="inlineStr"/>
      <c r="I2610" t="inlineStr">
        <is>
          <t>Bilans par campagne - FranceAgriMer</t>
        </is>
      </c>
      <c r="J2610" t="inlineStr"/>
      <c r="K2610" t="inlineStr">
        <is>
          <t>Volume</t>
        </is>
      </c>
      <c r="L2610" t="inlineStr">
        <is>
          <t>Autoconsommation à la ferme</t>
        </is>
      </c>
      <c r="M2610" t="inlineStr">
        <is>
          <t>BIlans Tournesol - FAM</t>
        </is>
      </c>
      <c r="N2610" t="inlineStr"/>
      <c r="O2610" t="n">
        <v>123</v>
      </c>
      <c r="P2610" t="inlineStr"/>
      <c r="Q2610" t="inlineStr"/>
      <c r="R2610" t="n">
        <v>123.4</v>
      </c>
      <c r="S2610" t="n">
        <v>6.17</v>
      </c>
      <c r="T2610" t="n">
        <v>0.1</v>
      </c>
      <c r="U2610" t="n">
        <v>0</v>
      </c>
      <c r="V2610" t="n">
        <v>500000000</v>
      </c>
      <c r="W2610" t="n">
        <v>0</v>
      </c>
      <c r="X2610" t="inlineStr">
        <is>
          <t>redondant</t>
        </is>
      </c>
    </row>
    <row r="2611" ht="15" customHeight="1" s="1003">
      <c r="A2611" s="1019" t="inlineStr">
        <is>
          <t>Ferme</t>
        </is>
      </c>
      <c r="B2611" t="inlineStr">
        <is>
          <t>Stock final</t>
        </is>
      </c>
      <c r="C2611" t="inlineStr">
        <is>
          <t>kt</t>
        </is>
      </c>
      <c r="D2611" t="inlineStr">
        <is>
          <t>France</t>
        </is>
      </c>
      <c r="E2611" t="inlineStr">
        <is>
          <t>2019-20</t>
        </is>
      </c>
      <c r="F2611" t="inlineStr">
        <is>
          <t>Tournesol</t>
        </is>
      </c>
      <c r="G2611" t="inlineStr"/>
      <c r="H2611" t="inlineStr"/>
      <c r="I2611" t="inlineStr"/>
      <c r="J2611" t="inlineStr"/>
      <c r="K2611" t="inlineStr"/>
      <c r="L2611" t="inlineStr"/>
      <c r="M2611" t="inlineStr"/>
      <c r="N2611" t="inlineStr"/>
      <c r="O2611" t="n">
        <v>0</v>
      </c>
      <c r="P2611" t="inlineStr"/>
      <c r="Q2611" t="inlineStr"/>
      <c r="R2611" t="inlineStr"/>
      <c r="S2611" t="inlineStr"/>
      <c r="T2611" t="inlineStr"/>
      <c r="U2611" t="n">
        <v>0</v>
      </c>
      <c r="V2611" t="n">
        <v>500000000</v>
      </c>
      <c r="W2611" t="inlineStr"/>
      <c r="X2611" t="inlineStr">
        <is>
          <t>déterminé</t>
        </is>
      </c>
    </row>
    <row r="2612" ht="15" customHeight="1" s="1003">
      <c r="A2612" s="1019" t="inlineStr">
        <is>
          <t>OS</t>
        </is>
      </c>
      <c r="B2612" t="inlineStr">
        <is>
          <t>Graines collectées</t>
        </is>
      </c>
      <c r="C2612" t="inlineStr">
        <is>
          <t>kt</t>
        </is>
      </c>
      <c r="D2612" t="inlineStr">
        <is>
          <t>France</t>
        </is>
      </c>
      <c r="E2612" t="inlineStr">
        <is>
          <t>2019-20</t>
        </is>
      </c>
      <c r="F2612" t="inlineStr">
        <is>
          <t>Tournesol</t>
        </is>
      </c>
      <c r="G2612" t="inlineStr"/>
      <c r="H2612" t="inlineStr"/>
      <c r="I2612" t="inlineStr"/>
      <c r="J2612" t="inlineStr"/>
      <c r="K2612" t="inlineStr"/>
      <c r="L2612" t="inlineStr"/>
      <c r="M2612" t="inlineStr"/>
      <c r="N2612" t="inlineStr"/>
      <c r="O2612" t="n">
        <v>1120</v>
      </c>
      <c r="P2612" t="inlineStr"/>
      <c r="Q2612" t="inlineStr"/>
      <c r="R2612" t="inlineStr"/>
      <c r="S2612" t="inlineStr"/>
      <c r="T2612" t="inlineStr"/>
      <c r="U2612" t="n">
        <v>0</v>
      </c>
      <c r="V2612" t="n">
        <v>500000000</v>
      </c>
      <c r="W2612" t="inlineStr"/>
      <c r="X2612" t="inlineStr">
        <is>
          <t>déterminé</t>
        </is>
      </c>
    </row>
    <row r="2613" ht="15" customHeight="1" s="1003">
      <c r="A2613" s="1019" t="inlineStr">
        <is>
          <t>OS</t>
        </is>
      </c>
      <c r="B2613" t="inlineStr">
        <is>
          <t>Stock final collecteurs</t>
        </is>
      </c>
      <c r="C2613" t="inlineStr">
        <is>
          <t>kt</t>
        </is>
      </c>
      <c r="D2613" t="inlineStr">
        <is>
          <t>France</t>
        </is>
      </c>
      <c r="E2613" t="inlineStr">
        <is>
          <t>2019-20</t>
        </is>
      </c>
      <c r="F2613" t="inlineStr">
        <is>
          <t>Tournesol</t>
        </is>
      </c>
      <c r="G2613" t="inlineStr">
        <is>
          <t>Stock final collecteurs = 118 kt (Bilans par campagne - FranceAgriMer)</t>
        </is>
      </c>
      <c r="H2613" t="inlineStr"/>
      <c r="I2613" t="inlineStr">
        <is>
          <t>Bilans par campagne - FranceAgriMer</t>
        </is>
      </c>
      <c r="J2613" t="inlineStr"/>
      <c r="K2613" t="inlineStr">
        <is>
          <t>Volume</t>
        </is>
      </c>
      <c r="L2613" t="inlineStr">
        <is>
          <t>Stock final collecteurs</t>
        </is>
      </c>
      <c r="M2613" t="inlineStr">
        <is>
          <t>BIlans Tournesol - FAM</t>
        </is>
      </c>
      <c r="N2613" t="inlineStr"/>
      <c r="O2613" t="n">
        <v>118</v>
      </c>
      <c r="P2613" t="inlineStr"/>
      <c r="Q2613" t="inlineStr"/>
      <c r="R2613" t="n">
        <v>117.8</v>
      </c>
      <c r="S2613" t="n">
        <v>5.89</v>
      </c>
      <c r="T2613" t="n">
        <v>0.1</v>
      </c>
      <c r="U2613" t="n">
        <v>0</v>
      </c>
      <c r="V2613" t="n">
        <v>500000000</v>
      </c>
      <c r="W2613" t="n">
        <v>0</v>
      </c>
      <c r="X2613" t="inlineStr">
        <is>
          <t>mesuré</t>
        </is>
      </c>
    </row>
    <row r="2614" ht="15" customHeight="1" s="1003">
      <c r="A2614" s="1019" t="inlineStr">
        <is>
          <t>OS</t>
        </is>
      </c>
      <c r="B2614" t="inlineStr">
        <is>
          <t>Stock final</t>
        </is>
      </c>
      <c r="C2614" t="inlineStr">
        <is>
          <t>kt</t>
        </is>
      </c>
      <c r="D2614" t="inlineStr">
        <is>
          <t>France</t>
        </is>
      </c>
      <c r="E2614" t="inlineStr">
        <is>
          <t>2019-20</t>
        </is>
      </c>
      <c r="F2614" t="inlineStr">
        <is>
          <t>Tournesol</t>
        </is>
      </c>
      <c r="G2614" t="inlineStr">
        <is>
          <t>Stock final collecteurs = 82 kt (Bilans par campagne - FranceAgriMer)</t>
        </is>
      </c>
      <c r="H2614" t="inlineStr"/>
      <c r="I2614" t="inlineStr">
        <is>
          <t>Bilans par campagne - FranceAgriMer</t>
        </is>
      </c>
      <c r="J2614" t="inlineStr"/>
      <c r="K2614" t="inlineStr">
        <is>
          <t>Volume</t>
        </is>
      </c>
      <c r="L2614" t="inlineStr">
        <is>
          <t>Stock final collecteurs</t>
        </is>
      </c>
      <c r="M2614" t="inlineStr">
        <is>
          <t>BIlans Tournesol - FAM</t>
        </is>
      </c>
      <c r="N2614" t="inlineStr"/>
      <c r="O2614" t="n">
        <v>118</v>
      </c>
      <c r="P2614" t="inlineStr"/>
      <c r="Q2614" t="inlineStr"/>
      <c r="R2614" t="inlineStr"/>
      <c r="S2614" t="inlineStr"/>
      <c r="T2614" t="inlineStr"/>
      <c r="U2614" t="n">
        <v>0</v>
      </c>
      <c r="V2614" t="n">
        <v>500000000</v>
      </c>
      <c r="W2614" t="inlineStr"/>
      <c r="X2614" t="inlineStr">
        <is>
          <t>déterminé</t>
        </is>
      </c>
    </row>
    <row r="2615" ht="15" customHeight="1" s="1003">
      <c r="A2615" s="1019" t="inlineStr">
        <is>
          <t>OS</t>
        </is>
      </c>
      <c r="B2615" t="inlineStr">
        <is>
          <t>Issues de silo</t>
        </is>
      </c>
      <c r="C2615" t="inlineStr">
        <is>
          <t>kt</t>
        </is>
      </c>
      <c r="D2615" t="inlineStr">
        <is>
          <t>France</t>
        </is>
      </c>
      <c r="E2615" t="inlineStr">
        <is>
          <t>2019-20</t>
        </is>
      </c>
      <c r="F2615" t="inlineStr">
        <is>
          <t>Tournesol</t>
        </is>
      </c>
      <c r="G2615" t="inlineStr"/>
      <c r="H2615" t="inlineStr">
        <is>
          <t>Ratio d'issues de silo = 1,7 % (ONRB - FranceAgriMer)</t>
        </is>
      </c>
      <c r="I2615" t="inlineStr">
        <is>
          <t>ONRB - FranceAgriMer</t>
        </is>
      </c>
      <c r="J2615" t="inlineStr">
        <is>
          <t>0</t>
        </is>
      </c>
      <c r="K2615" t="inlineStr">
        <is>
          <t>Rendement</t>
        </is>
      </c>
      <c r="L2615" t="inlineStr">
        <is>
          <t>Ratio d'issues de silo</t>
        </is>
      </c>
      <c r="M2615" t="inlineStr">
        <is>
          <t>Issues de silo - ONRB</t>
        </is>
      </c>
      <c r="N2615" t="inlineStr"/>
      <c r="O2615" t="n">
        <v>20</v>
      </c>
      <c r="P2615" t="inlineStr"/>
      <c r="Q2615" t="inlineStr"/>
      <c r="R2615" t="inlineStr"/>
      <c r="S2615" t="inlineStr"/>
      <c r="T2615" t="inlineStr"/>
      <c r="U2615" t="n">
        <v>0</v>
      </c>
      <c r="V2615" t="n">
        <v>500000000</v>
      </c>
      <c r="W2615" t="inlineStr"/>
      <c r="X2615" t="inlineStr">
        <is>
          <t>déterminé</t>
        </is>
      </c>
    </row>
    <row r="2616" ht="15" customHeight="1" s="1003">
      <c r="A2616" s="1019" t="inlineStr">
        <is>
          <t>Trituration</t>
        </is>
      </c>
      <c r="B2616" t="inlineStr">
        <is>
          <t>Huile</t>
        </is>
      </c>
      <c r="C2616" t="inlineStr">
        <is>
          <t>kt</t>
        </is>
      </c>
      <c r="D2616" t="inlineStr">
        <is>
          <t>France</t>
        </is>
      </c>
      <c r="E2616" t="inlineStr">
        <is>
          <t>2019-20</t>
        </is>
      </c>
      <c r="F2616" t="inlineStr">
        <is>
          <t>Tournesol</t>
        </is>
      </c>
      <c r="G2616" t="inlineStr"/>
      <c r="H2616" t="inlineStr">
        <is>
          <t>Rendement de production d'huile = 44,3 % (Rapport méthodo Ademe calcul ACV - Terres Univia)</t>
        </is>
      </c>
      <c r="I2616" t="inlineStr">
        <is>
          <t>Rapport méthodo Ademe calcul ACV - Terres Univia</t>
        </is>
      </c>
      <c r="J2616" t="inlineStr">
        <is>
          <t>0</t>
        </is>
      </c>
      <c r="K2616" t="inlineStr">
        <is>
          <t>Rendement</t>
        </is>
      </c>
      <c r="L2616" t="inlineStr">
        <is>
          <t>Rendement de production d'huile</t>
        </is>
      </c>
      <c r="M2616" t="inlineStr">
        <is>
          <t>Rend. trituration-TERRES UNIVIA</t>
        </is>
      </c>
      <c r="N2616" t="inlineStr"/>
      <c r="O2616" t="n">
        <v>405</v>
      </c>
      <c r="P2616" t="inlineStr"/>
      <c r="Q2616" t="inlineStr"/>
      <c r="R2616" t="inlineStr"/>
      <c r="S2616" t="inlineStr"/>
      <c r="T2616" t="inlineStr"/>
      <c r="U2616" t="n">
        <v>0</v>
      </c>
      <c r="V2616" t="n">
        <v>500000000</v>
      </c>
      <c r="W2616" t="inlineStr"/>
      <c r="X2616" t="inlineStr">
        <is>
          <t>déterminé</t>
        </is>
      </c>
    </row>
    <row r="2617" ht="15" customHeight="1" s="1003">
      <c r="A2617" s="1019" t="inlineStr">
        <is>
          <t>Trituration</t>
        </is>
      </c>
      <c r="B2617" t="inlineStr">
        <is>
          <t>Tourteaux</t>
        </is>
      </c>
      <c r="C2617" t="inlineStr">
        <is>
          <t>kt</t>
        </is>
      </c>
      <c r="D2617" t="inlineStr">
        <is>
          <t>France</t>
        </is>
      </c>
      <c r="E2617" t="inlineStr">
        <is>
          <t>2019-20</t>
        </is>
      </c>
      <c r="F2617" t="inlineStr">
        <is>
          <t>Tournesol</t>
        </is>
      </c>
      <c r="G2617" t="inlineStr"/>
      <c r="H2617" t="inlineStr">
        <is>
          <t>Rendement de production de tourteau = 54 % (Rapport méthodo Ademe calcul ACV - Terres Univia)</t>
        </is>
      </c>
      <c r="I2617" t="inlineStr">
        <is>
          <t>Rapport méthodo Ademe calcul ACV - Terres Univia</t>
        </is>
      </c>
      <c r="J2617" t="inlineStr">
        <is>
          <t>0</t>
        </is>
      </c>
      <c r="K2617" t="inlineStr">
        <is>
          <t>Rendement</t>
        </is>
      </c>
      <c r="L2617" t="inlineStr">
        <is>
          <t>Rendement de production de tourteau</t>
        </is>
      </c>
      <c r="M2617" t="inlineStr">
        <is>
          <t>Rend. trituration-TERRES UNIVIA</t>
        </is>
      </c>
      <c r="N2617" t="inlineStr"/>
      <c r="O2617" t="n">
        <v>493</v>
      </c>
      <c r="P2617" t="inlineStr"/>
      <c r="Q2617" t="inlineStr"/>
      <c r="R2617" t="inlineStr"/>
      <c r="S2617" t="inlineStr"/>
      <c r="T2617" t="inlineStr"/>
      <c r="U2617" t="n">
        <v>0</v>
      </c>
      <c r="V2617" t="n">
        <v>500000000</v>
      </c>
      <c r="W2617" t="inlineStr"/>
      <c r="X2617" t="inlineStr">
        <is>
          <t>déterminé</t>
        </is>
      </c>
    </row>
    <row r="2618" ht="15" customHeight="1" s="1003">
      <c r="A2618" s="1019" t="inlineStr">
        <is>
          <t>Trituration</t>
        </is>
      </c>
      <c r="B2618" t="inlineStr">
        <is>
          <t>Coques (+ eau)</t>
        </is>
      </c>
      <c r="C2618" t="inlineStr">
        <is>
          <t>kt</t>
        </is>
      </c>
      <c r="D2618" t="inlineStr">
        <is>
          <t>France</t>
        </is>
      </c>
      <c r="E2618" t="inlineStr">
        <is>
          <t>2019-20</t>
        </is>
      </c>
      <c r="F2618" t="inlineStr">
        <is>
          <t>Tournesol</t>
        </is>
      </c>
      <c r="G2618" t="inlineStr"/>
      <c r="H2618" t="inlineStr">
        <is>
          <t>Rendement de production de coques (+ eau) = 1,7 % (Rapport méthodo Ademe calcul ACV - Terres Univia)</t>
        </is>
      </c>
      <c r="I2618" t="inlineStr">
        <is>
          <t>Rapport méthodo Ademe calcul ACV - Terres Univia</t>
        </is>
      </c>
      <c r="J2618" t="inlineStr">
        <is>
          <t>0</t>
        </is>
      </c>
      <c r="K2618" t="inlineStr">
        <is>
          <t>Rendement</t>
        </is>
      </c>
      <c r="L2618" t="inlineStr">
        <is>
          <t>Rendement de production de coques (+ eau)</t>
        </is>
      </c>
      <c r="M2618" t="inlineStr">
        <is>
          <t>Rend. trituration-TERRES UNIVIA</t>
        </is>
      </c>
      <c r="N2618" t="inlineStr"/>
      <c r="O2618" t="n">
        <v>15.5</v>
      </c>
      <c r="P2618" t="inlineStr"/>
      <c r="Q2618" t="inlineStr"/>
      <c r="R2618" t="inlineStr"/>
      <c r="S2618" t="inlineStr"/>
      <c r="T2618" t="inlineStr"/>
      <c r="U2618" t="n">
        <v>0</v>
      </c>
      <c r="V2618" t="n">
        <v>500000000</v>
      </c>
      <c r="W2618" t="inlineStr"/>
      <c r="X2618" t="inlineStr">
        <is>
          <t>déterminé</t>
        </is>
      </c>
    </row>
    <row r="2619" ht="15" customHeight="1" s="1003">
      <c r="A2619" s="1019" t="inlineStr">
        <is>
          <t>Moulin</t>
        </is>
      </c>
      <c r="B2619" t="inlineStr">
        <is>
          <t>Grignons d'olive</t>
        </is>
      </c>
      <c r="C2619" t="inlineStr">
        <is>
          <t>kt</t>
        </is>
      </c>
      <c r="D2619" t="inlineStr">
        <is>
          <t>France</t>
        </is>
      </c>
      <c r="E2619" t="inlineStr">
        <is>
          <t>2019-20</t>
        </is>
      </c>
      <c r="F2619" t="inlineStr">
        <is>
          <t>Tournesol</t>
        </is>
      </c>
      <c r="G2619" t="inlineStr"/>
      <c r="H2619" t="inlineStr"/>
      <c r="I2619" t="inlineStr"/>
      <c r="J2619" t="inlineStr"/>
      <c r="K2619" t="inlineStr"/>
      <c r="L2619" t="inlineStr">
        <is>
          <t>Production de grignons d'olive</t>
        </is>
      </c>
      <c r="M2619" t="inlineStr"/>
      <c r="N2619" t="inlineStr"/>
      <c r="O2619" t="n">
        <v>-0</v>
      </c>
      <c r="P2619" t="n">
        <v>0</v>
      </c>
      <c r="Q2619" t="n">
        <v>500000000</v>
      </c>
      <c r="R2619" t="inlineStr"/>
      <c r="S2619" t="inlineStr"/>
      <c r="T2619" t="inlineStr"/>
      <c r="U2619" t="n">
        <v>0</v>
      </c>
      <c r="V2619" t="n">
        <v>500000000</v>
      </c>
      <c r="W2619" t="inlineStr"/>
      <c r="X2619" t="inlineStr">
        <is>
          <t>libre unbounded</t>
        </is>
      </c>
    </row>
    <row r="2620" ht="15" customHeight="1" s="1003">
      <c r="A2620" s="1019" t="inlineStr">
        <is>
          <t>Moulin</t>
        </is>
      </c>
      <c r="B2620" t="inlineStr">
        <is>
          <t>Huile d'olive</t>
        </is>
      </c>
      <c r="C2620" t="inlineStr">
        <is>
          <t>kt</t>
        </is>
      </c>
      <c r="D2620" t="inlineStr">
        <is>
          <t>France</t>
        </is>
      </c>
      <c r="E2620" t="inlineStr">
        <is>
          <t>2019-20</t>
        </is>
      </c>
      <c r="F2620" t="inlineStr">
        <is>
          <t>Tournesol</t>
        </is>
      </c>
      <c r="G2620" t="inlineStr"/>
      <c r="H2620" t="inlineStr"/>
      <c r="I2620" t="inlineStr"/>
      <c r="J2620" t="inlineStr"/>
      <c r="K2620" t="inlineStr"/>
      <c r="L2620" t="inlineStr"/>
      <c r="M2620" t="inlineStr"/>
      <c r="N2620" t="inlineStr"/>
      <c r="O2620" t="n">
        <v>-0</v>
      </c>
      <c r="P2620" t="n">
        <v>0</v>
      </c>
      <c r="Q2620" t="n">
        <v>500000000</v>
      </c>
      <c r="R2620" t="inlineStr"/>
      <c r="S2620" t="inlineStr"/>
      <c r="T2620" t="inlineStr"/>
      <c r="U2620" t="n">
        <v>0</v>
      </c>
      <c r="V2620" t="n">
        <v>500000000</v>
      </c>
      <c r="W2620" t="inlineStr"/>
      <c r="X2620" t="inlineStr">
        <is>
          <t>libre unbounded</t>
        </is>
      </c>
    </row>
    <row r="2621" ht="15" customHeight="1" s="1003">
      <c r="A2621" s="1019" t="inlineStr">
        <is>
          <t>Conservation ou préparation d'olives</t>
        </is>
      </c>
      <c r="B2621" t="inlineStr">
        <is>
          <t>Olives de table</t>
        </is>
      </c>
      <c r="C2621" t="inlineStr">
        <is>
          <t>kt</t>
        </is>
      </c>
      <c r="D2621" t="inlineStr">
        <is>
          <t>France</t>
        </is>
      </c>
      <c r="E2621" t="inlineStr">
        <is>
          <t>2019-20</t>
        </is>
      </c>
      <c r="F2621" t="inlineStr">
        <is>
          <t>Tournesol</t>
        </is>
      </c>
      <c r="G2621" t="inlineStr"/>
      <c r="H2621" t="inlineStr"/>
      <c r="I2621" t="inlineStr"/>
      <c r="J2621" t="inlineStr"/>
      <c r="K2621" t="inlineStr"/>
      <c r="L2621" t="inlineStr"/>
      <c r="M2621" t="inlineStr"/>
      <c r="N2621" t="inlineStr"/>
      <c r="O2621" t="n">
        <v>-0</v>
      </c>
      <c r="P2621" t="n">
        <v>0</v>
      </c>
      <c r="Q2621" t="n">
        <v>500000000</v>
      </c>
      <c r="R2621" t="inlineStr"/>
      <c r="S2621" t="inlineStr"/>
      <c r="T2621" t="inlineStr"/>
      <c r="U2621" t="n">
        <v>0</v>
      </c>
      <c r="V2621" t="n">
        <v>500000000</v>
      </c>
      <c r="W2621" t="inlineStr"/>
      <c r="X2621" t="inlineStr">
        <is>
          <t>libre unbounded</t>
        </is>
      </c>
    </row>
    <row r="2622" ht="15" customHeight="1" s="1003">
      <c r="A2622" s="1019" t="inlineStr">
        <is>
          <t>Fabrication de produits alimentaires</t>
        </is>
      </c>
      <c r="B2622" t="inlineStr">
        <is>
          <t>Produits alimentaires</t>
        </is>
      </c>
      <c r="C2622" t="inlineStr">
        <is>
          <t>kt</t>
        </is>
      </c>
      <c r="D2622" t="inlineStr">
        <is>
          <t>France</t>
        </is>
      </c>
      <c r="E2622" t="inlineStr">
        <is>
          <t>2019-20</t>
        </is>
      </c>
      <c r="F2622" t="inlineStr">
        <is>
          <t>Tournesol</t>
        </is>
      </c>
      <c r="G2622" t="inlineStr"/>
      <c r="H2622" t="inlineStr"/>
      <c r="I2622" t="inlineStr"/>
      <c r="J2622" t="inlineStr"/>
      <c r="K2622" t="inlineStr"/>
      <c r="L2622" t="inlineStr"/>
      <c r="M2622" t="inlineStr"/>
      <c r="N2622" t="inlineStr"/>
      <c r="O2622" t="n">
        <v>0</v>
      </c>
      <c r="P2622" t="inlineStr"/>
      <c r="Q2622" t="inlineStr"/>
      <c r="R2622" t="inlineStr"/>
      <c r="S2622" t="inlineStr"/>
      <c r="T2622" t="inlineStr"/>
      <c r="U2622" t="n">
        <v>0</v>
      </c>
      <c r="V2622" t="n">
        <v>500000000</v>
      </c>
      <c r="W2622" t="inlineStr"/>
      <c r="X2622" t="inlineStr">
        <is>
          <t>déterminé</t>
        </is>
      </c>
    </row>
    <row r="2623" ht="15" customHeight="1" s="1003">
      <c r="A2623" s="1019" t="inlineStr">
        <is>
          <t>Amidonnerie</t>
        </is>
      </c>
      <c r="B2623" t="inlineStr">
        <is>
          <t>Fibres, lipides et sons</t>
        </is>
      </c>
      <c r="C2623" t="inlineStr">
        <is>
          <t>kt</t>
        </is>
      </c>
      <c r="D2623" t="inlineStr">
        <is>
          <t>France</t>
        </is>
      </c>
      <c r="E2623" t="inlineStr">
        <is>
          <t>2019-20</t>
        </is>
      </c>
      <c r="F2623" t="inlineStr">
        <is>
          <t>Tournesol</t>
        </is>
      </c>
      <c r="G2623" t="inlineStr"/>
      <c r="H2623" t="inlineStr"/>
      <c r="I2623" t="inlineStr"/>
      <c r="J2623" t="inlineStr"/>
      <c r="K2623" t="inlineStr"/>
      <c r="L2623" t="inlineStr"/>
      <c r="M2623" t="inlineStr"/>
      <c r="N2623" t="inlineStr"/>
      <c r="O2623" t="n">
        <v>-0</v>
      </c>
      <c r="P2623" t="n">
        <v>0</v>
      </c>
      <c r="Q2623" t="n">
        <v>-0</v>
      </c>
      <c r="R2623" t="inlineStr"/>
      <c r="S2623" t="inlineStr"/>
      <c r="T2623" t="inlineStr"/>
      <c r="U2623" t="n">
        <v>0</v>
      </c>
      <c r="V2623" t="n">
        <v>500000000</v>
      </c>
      <c r="W2623" t="inlineStr"/>
      <c r="X2623" t="inlineStr">
        <is>
          <t>libre</t>
        </is>
      </c>
    </row>
    <row r="2624" ht="15" customHeight="1" s="1003">
      <c r="A2624" s="1019" t="inlineStr">
        <is>
          <t>Amidonnerie</t>
        </is>
      </c>
      <c r="B2624" t="inlineStr">
        <is>
          <t>Amidon</t>
        </is>
      </c>
      <c r="C2624" t="inlineStr">
        <is>
          <t>kt</t>
        </is>
      </c>
      <c r="D2624" t="inlineStr">
        <is>
          <t>France</t>
        </is>
      </c>
      <c r="E2624" t="inlineStr">
        <is>
          <t>2019-20</t>
        </is>
      </c>
      <c r="F2624" t="inlineStr">
        <is>
          <t>Tournesol</t>
        </is>
      </c>
      <c r="G2624" t="inlineStr"/>
      <c r="H2624" t="inlineStr"/>
      <c r="I2624" t="inlineStr"/>
      <c r="J2624" t="inlineStr"/>
      <c r="K2624" t="inlineStr"/>
      <c r="L2624" t="inlineStr"/>
      <c r="M2624" t="inlineStr"/>
      <c r="N2624" t="inlineStr"/>
      <c r="O2624" t="n">
        <v>-0</v>
      </c>
      <c r="P2624" t="n">
        <v>0</v>
      </c>
      <c r="Q2624" t="n">
        <v>-0</v>
      </c>
      <c r="R2624" t="inlineStr"/>
      <c r="S2624" t="inlineStr"/>
      <c r="T2624" t="inlineStr"/>
      <c r="U2624" t="n">
        <v>0</v>
      </c>
      <c r="V2624" t="n">
        <v>500000000</v>
      </c>
      <c r="W2624" t="inlineStr"/>
      <c r="X2624" t="inlineStr">
        <is>
          <t>libre</t>
        </is>
      </c>
    </row>
    <row r="2625" ht="15" customHeight="1" s="1003">
      <c r="A2625" s="1019" t="inlineStr">
        <is>
          <t>Amidonnerie</t>
        </is>
      </c>
      <c r="B2625" t="inlineStr">
        <is>
          <t>Protéine</t>
        </is>
      </c>
      <c r="C2625" t="inlineStr">
        <is>
          <t>kt</t>
        </is>
      </c>
      <c r="D2625" t="inlineStr">
        <is>
          <t>France</t>
        </is>
      </c>
      <c r="E2625" t="inlineStr">
        <is>
          <t>2019-20</t>
        </is>
      </c>
      <c r="F2625" t="inlineStr">
        <is>
          <t>Tournesol</t>
        </is>
      </c>
      <c r="G2625" t="inlineStr"/>
      <c r="H2625" t="inlineStr"/>
      <c r="I2625" t="inlineStr"/>
      <c r="J2625" t="inlineStr"/>
      <c r="K2625" t="inlineStr"/>
      <c r="L2625" t="inlineStr"/>
      <c r="M2625" t="inlineStr"/>
      <c r="N2625" t="inlineStr"/>
      <c r="O2625" t="n">
        <v>-0</v>
      </c>
      <c r="P2625" t="n">
        <v>0</v>
      </c>
      <c r="Q2625" t="n">
        <v>-0</v>
      </c>
      <c r="R2625" t="inlineStr"/>
      <c r="S2625" t="inlineStr"/>
      <c r="T2625" t="inlineStr"/>
      <c r="U2625" t="n">
        <v>0</v>
      </c>
      <c r="V2625" t="n">
        <v>500000000</v>
      </c>
      <c r="W2625" t="inlineStr"/>
      <c r="X2625" t="inlineStr">
        <is>
          <t>libre</t>
        </is>
      </c>
    </row>
    <row r="2626" ht="15" customHeight="1" s="1003">
      <c r="A2626" s="1019" t="inlineStr">
        <is>
          <t>Meunerie</t>
        </is>
      </c>
      <c r="B2626" t="inlineStr">
        <is>
          <t>Sons</t>
        </is>
      </c>
      <c r="C2626" t="inlineStr">
        <is>
          <t>kt</t>
        </is>
      </c>
      <c r="D2626" t="inlineStr">
        <is>
          <t>France</t>
        </is>
      </c>
      <c r="E2626" t="inlineStr">
        <is>
          <t>2019-20</t>
        </is>
      </c>
      <c r="F2626" t="inlineStr">
        <is>
          <t>Tournesol</t>
        </is>
      </c>
      <c r="G2626" t="inlineStr"/>
      <c r="H2626" t="inlineStr"/>
      <c r="I2626" t="inlineStr"/>
      <c r="J2626" t="inlineStr"/>
      <c r="K2626" t="inlineStr"/>
      <c r="L2626" t="inlineStr"/>
      <c r="M2626" t="inlineStr"/>
      <c r="N2626" t="inlineStr"/>
      <c r="O2626" t="n">
        <v>-0</v>
      </c>
      <c r="P2626" t="n">
        <v>0</v>
      </c>
      <c r="Q2626" t="n">
        <v>-0</v>
      </c>
      <c r="R2626" t="inlineStr"/>
      <c r="S2626" t="inlineStr"/>
      <c r="T2626" t="inlineStr"/>
      <c r="U2626" t="n">
        <v>0</v>
      </c>
      <c r="V2626" t="n">
        <v>500000000</v>
      </c>
      <c r="W2626" t="inlineStr"/>
      <c r="X2626" t="inlineStr">
        <is>
          <t>libre</t>
        </is>
      </c>
    </row>
    <row r="2627" ht="15" customHeight="1" s="1003">
      <c r="A2627" s="1019" t="inlineStr">
        <is>
          <t>Meunerie</t>
        </is>
      </c>
      <c r="B2627" t="inlineStr">
        <is>
          <t>Farine</t>
        </is>
      </c>
      <c r="C2627" t="inlineStr">
        <is>
          <t>kt</t>
        </is>
      </c>
      <c r="D2627" t="inlineStr">
        <is>
          <t>France</t>
        </is>
      </c>
      <c r="E2627" t="inlineStr">
        <is>
          <t>2019-20</t>
        </is>
      </c>
      <c r="F2627" t="inlineStr">
        <is>
          <t>Tournesol</t>
        </is>
      </c>
      <c r="G2627" t="inlineStr"/>
      <c r="H2627" t="inlineStr"/>
      <c r="I2627" t="inlineStr"/>
      <c r="J2627" t="inlineStr"/>
      <c r="K2627" t="inlineStr"/>
      <c r="L2627" t="inlineStr"/>
      <c r="M2627" t="inlineStr"/>
      <c r="N2627" t="inlineStr"/>
      <c r="O2627" t="n">
        <v>-0</v>
      </c>
      <c r="P2627" t="n">
        <v>0</v>
      </c>
      <c r="Q2627" t="n">
        <v>-0</v>
      </c>
      <c r="R2627" t="inlineStr"/>
      <c r="S2627" t="inlineStr"/>
      <c r="T2627" t="inlineStr"/>
      <c r="U2627" t="n">
        <v>0</v>
      </c>
      <c r="V2627" t="n">
        <v>500000000</v>
      </c>
      <c r="W2627" t="inlineStr"/>
      <c r="X2627" t="inlineStr">
        <is>
          <t>libre</t>
        </is>
      </c>
    </row>
    <row r="2628" ht="15" customHeight="1" s="1003">
      <c r="A2628" s="1019" t="inlineStr">
        <is>
          <t>Fabrication d'ingrédients</t>
        </is>
      </c>
      <c r="B2628" t="inlineStr">
        <is>
          <t>Amidon, fibres, lipides et sons</t>
        </is>
      </c>
      <c r="C2628" t="inlineStr">
        <is>
          <t>kt</t>
        </is>
      </c>
      <c r="D2628" t="inlineStr">
        <is>
          <t>France</t>
        </is>
      </c>
      <c r="E2628" t="inlineStr">
        <is>
          <t>2019-20</t>
        </is>
      </c>
      <c r="F2628" t="inlineStr">
        <is>
          <t>Tournesol</t>
        </is>
      </c>
      <c r="G2628" t="inlineStr"/>
      <c r="H2628" t="inlineStr"/>
      <c r="I2628" t="inlineStr"/>
      <c r="J2628" t="inlineStr"/>
      <c r="K2628" t="inlineStr"/>
      <c r="L2628" t="inlineStr"/>
      <c r="M2628" t="inlineStr"/>
      <c r="N2628" t="inlineStr"/>
      <c r="O2628" t="n">
        <v>-0</v>
      </c>
      <c r="P2628" t="n">
        <v>0</v>
      </c>
      <c r="Q2628" t="n">
        <v>-0</v>
      </c>
      <c r="R2628" t="inlineStr"/>
      <c r="S2628" t="inlineStr"/>
      <c r="T2628" t="inlineStr"/>
      <c r="U2628" t="n">
        <v>0</v>
      </c>
      <c r="V2628" t="n">
        <v>500000000</v>
      </c>
      <c r="W2628" t="inlineStr"/>
      <c r="X2628" t="inlineStr">
        <is>
          <t>libre</t>
        </is>
      </c>
    </row>
    <row r="2629" ht="15" customHeight="1" s="1003">
      <c r="A2629" s="1019" t="inlineStr">
        <is>
          <t>Fabrication d'ingrédients</t>
        </is>
      </c>
      <c r="B2629" t="inlineStr">
        <is>
          <t>MPV</t>
        </is>
      </c>
      <c r="C2629" t="inlineStr">
        <is>
          <t>kt</t>
        </is>
      </c>
      <c r="D2629" t="inlineStr">
        <is>
          <t>France</t>
        </is>
      </c>
      <c r="E2629" t="inlineStr">
        <is>
          <t>2019-20</t>
        </is>
      </c>
      <c r="F2629" t="inlineStr">
        <is>
          <t>Tournesol</t>
        </is>
      </c>
      <c r="G2629" t="inlineStr"/>
      <c r="H2629" t="inlineStr"/>
      <c r="I2629" t="inlineStr"/>
      <c r="J2629" t="inlineStr"/>
      <c r="K2629" t="inlineStr"/>
      <c r="L2629" t="inlineStr"/>
      <c r="M2629" t="inlineStr"/>
      <c r="N2629" t="inlineStr"/>
      <c r="O2629" t="n">
        <v>-0</v>
      </c>
      <c r="P2629" t="n">
        <v>0</v>
      </c>
      <c r="Q2629" t="n">
        <v>-0</v>
      </c>
      <c r="R2629" t="inlineStr"/>
      <c r="S2629" t="inlineStr"/>
      <c r="T2629" t="inlineStr"/>
      <c r="U2629" t="n">
        <v>0</v>
      </c>
      <c r="V2629" t="n">
        <v>500000000</v>
      </c>
      <c r="W2629" t="inlineStr"/>
      <c r="X2629" t="inlineStr">
        <is>
          <t>libre</t>
        </is>
      </c>
    </row>
    <row r="2630" ht="15" customHeight="1" s="1003">
      <c r="A2630" s="1019" t="inlineStr">
        <is>
          <t>Ecart statistique</t>
        </is>
      </c>
      <c r="B2630" t="inlineStr">
        <is>
          <t>Graines collectées</t>
        </is>
      </c>
      <c r="C2630" t="inlineStr">
        <is>
          <t>kt</t>
        </is>
      </c>
      <c r="D2630" t="inlineStr">
        <is>
          <t>France</t>
        </is>
      </c>
      <c r="E2630" t="inlineStr">
        <is>
          <t>2019-20</t>
        </is>
      </c>
      <c r="F2630" t="inlineStr">
        <is>
          <t>Tournesol</t>
        </is>
      </c>
      <c r="G2630" t="inlineStr"/>
      <c r="H2630" t="inlineStr"/>
      <c r="I2630" t="inlineStr"/>
      <c r="J2630" t="inlineStr"/>
      <c r="K2630" t="inlineStr"/>
      <c r="L2630" t="inlineStr"/>
      <c r="M2630" t="inlineStr"/>
      <c r="N2630" t="inlineStr"/>
      <c r="O2630" t="n">
        <v>-0</v>
      </c>
      <c r="P2630" t="inlineStr"/>
      <c r="Q2630" t="inlineStr"/>
      <c r="R2630" t="n">
        <v>0</v>
      </c>
      <c r="S2630" t="n">
        <v>0</v>
      </c>
      <c r="T2630" t="inlineStr"/>
      <c r="U2630" t="n">
        <v>0</v>
      </c>
      <c r="V2630" t="n">
        <v>500000000</v>
      </c>
      <c r="W2630" t="n">
        <v>0</v>
      </c>
      <c r="X2630" t="inlineStr">
        <is>
          <t>mesuré</t>
        </is>
      </c>
    </row>
    <row r="2631" ht="15" customHeight="1" s="1003">
      <c r="A2631" s="1019" t="inlineStr">
        <is>
          <t>Ecart statistique</t>
        </is>
      </c>
      <c r="B2631" t="inlineStr">
        <is>
          <t>Olives</t>
        </is>
      </c>
      <c r="C2631" t="inlineStr">
        <is>
          <t>kt</t>
        </is>
      </c>
      <c r="D2631" t="inlineStr">
        <is>
          <t>France</t>
        </is>
      </c>
      <c r="E2631" t="inlineStr">
        <is>
          <t>2019-20</t>
        </is>
      </c>
      <c r="F2631" t="inlineStr">
        <is>
          <t>Tournesol</t>
        </is>
      </c>
      <c r="G2631" t="inlineStr"/>
      <c r="H2631" t="inlineStr"/>
      <c r="I2631" t="inlineStr"/>
      <c r="J2631" t="inlineStr"/>
      <c r="K2631" t="inlineStr"/>
      <c r="L2631" t="inlineStr"/>
      <c r="M2631" t="inlineStr"/>
      <c r="N2631" t="inlineStr"/>
      <c r="O2631" t="n">
        <v>-0</v>
      </c>
      <c r="P2631" t="n">
        <v>0</v>
      </c>
      <c r="Q2631" t="n">
        <v>500000000</v>
      </c>
      <c r="R2631" t="inlineStr"/>
      <c r="S2631" t="inlineStr"/>
      <c r="T2631" t="inlineStr"/>
      <c r="U2631" t="n">
        <v>0</v>
      </c>
      <c r="V2631" t="n">
        <v>500000000</v>
      </c>
      <c r="W2631" t="inlineStr"/>
      <c r="X2631" t="inlineStr">
        <is>
          <t>libre unbounded</t>
        </is>
      </c>
    </row>
    <row r="2632" ht="15" customHeight="1" s="1003">
      <c r="A2632" s="1019" t="inlineStr">
        <is>
          <t>Ecart statistique</t>
        </is>
      </c>
      <c r="B2632" t="inlineStr">
        <is>
          <t>Fabrication de produits alimentaires</t>
        </is>
      </c>
      <c r="C2632" t="inlineStr">
        <is>
          <t>kt</t>
        </is>
      </c>
      <c r="D2632" t="inlineStr">
        <is>
          <t>France</t>
        </is>
      </c>
      <c r="E2632" t="inlineStr">
        <is>
          <t>2019-20</t>
        </is>
      </c>
      <c r="F2632" t="inlineStr">
        <is>
          <t>Tournesol</t>
        </is>
      </c>
      <c r="G2632" t="inlineStr"/>
      <c r="H2632" t="inlineStr"/>
      <c r="I2632" t="inlineStr"/>
      <c r="J2632" t="inlineStr"/>
      <c r="K2632" t="inlineStr"/>
      <c r="L2632" t="inlineStr"/>
      <c r="M2632" t="inlineStr"/>
      <c r="N2632" t="inlineStr"/>
      <c r="O2632" t="n">
        <v>-0</v>
      </c>
      <c r="P2632" t="inlineStr"/>
      <c r="Q2632" t="inlineStr"/>
      <c r="R2632" t="n">
        <v>0</v>
      </c>
      <c r="S2632" t="n">
        <v>0</v>
      </c>
      <c r="T2632" t="inlineStr"/>
      <c r="U2632" t="n">
        <v>0</v>
      </c>
      <c r="V2632" t="n">
        <v>500000000</v>
      </c>
      <c r="W2632" t="n">
        <v>0</v>
      </c>
      <c r="X2632" t="inlineStr">
        <is>
          <t>mesuré</t>
        </is>
      </c>
    </row>
    <row r="2633" ht="15" customHeight="1" s="1003">
      <c r="A2633" s="1019" t="inlineStr">
        <is>
          <t>Ecart statistique</t>
        </is>
      </c>
      <c r="B2633" t="inlineStr">
        <is>
          <t>Olives de table</t>
        </is>
      </c>
      <c r="C2633" t="inlineStr">
        <is>
          <t>kt</t>
        </is>
      </c>
      <c r="D2633" t="inlineStr">
        <is>
          <t>France</t>
        </is>
      </c>
      <c r="E2633" t="inlineStr">
        <is>
          <t>2019-20</t>
        </is>
      </c>
      <c r="F2633" t="inlineStr">
        <is>
          <t>Tournesol</t>
        </is>
      </c>
      <c r="G2633" t="inlineStr"/>
      <c r="H2633" t="inlineStr"/>
      <c r="I2633" t="inlineStr"/>
      <c r="J2633" t="inlineStr"/>
      <c r="K2633" t="inlineStr"/>
      <c r="L2633" t="inlineStr"/>
      <c r="M2633" t="inlineStr"/>
      <c r="N2633" t="inlineStr"/>
      <c r="O2633" t="n">
        <v>-0</v>
      </c>
      <c r="P2633" t="n">
        <v>0</v>
      </c>
      <c r="Q2633" t="n">
        <v>500000000</v>
      </c>
      <c r="R2633" t="inlineStr"/>
      <c r="S2633" t="inlineStr"/>
      <c r="T2633" t="inlineStr"/>
      <c r="U2633" t="n">
        <v>0</v>
      </c>
      <c r="V2633" t="n">
        <v>500000000</v>
      </c>
      <c r="W2633" t="inlineStr"/>
      <c r="X2633" t="inlineStr">
        <is>
          <t>libre unbounded</t>
        </is>
      </c>
    </row>
    <row r="2634" ht="15" customHeight="1" s="1003">
      <c r="A2634" s="1019" t="inlineStr">
        <is>
          <t>Import</t>
        </is>
      </c>
      <c r="B2634" t="inlineStr">
        <is>
          <t>Huile</t>
        </is>
      </c>
      <c r="C2634" t="inlineStr">
        <is>
          <t>kt</t>
        </is>
      </c>
      <c r="D2634" t="inlineStr">
        <is>
          <t>France</t>
        </is>
      </c>
      <c r="E2634" t="inlineStr">
        <is>
          <t>2019-20</t>
        </is>
      </c>
      <c r="F2634" t="inlineStr">
        <is>
          <t>Tournesol</t>
        </is>
      </c>
      <c r="G2634" t="inlineStr"/>
      <c r="H2634" t="inlineStr">
        <is>
          <t>Importation d'huile = 336 kt (Douanes françaises - Eurostat)</t>
        </is>
      </c>
      <c r="I2634" t="inlineStr">
        <is>
          <t>Douanes françaises - Eurostat</t>
        </is>
      </c>
      <c r="J2634" t="inlineStr"/>
      <c r="K2634" t="inlineStr">
        <is>
          <t>Volume</t>
        </is>
      </c>
      <c r="L2634" t="inlineStr">
        <is>
          <t>Importation d'huile</t>
        </is>
      </c>
      <c r="M2634" t="inlineStr">
        <is>
          <t>Echanges annuels - EUROSTAT</t>
        </is>
      </c>
      <c r="N2634" t="inlineStr"/>
      <c r="O2634" t="n">
        <v>336</v>
      </c>
      <c r="P2634" t="inlineStr"/>
      <c r="Q2634" t="inlineStr"/>
      <c r="R2634" t="n">
        <v>335.88</v>
      </c>
      <c r="S2634" t="n">
        <v>16.79</v>
      </c>
      <c r="T2634" t="n">
        <v>0.1</v>
      </c>
      <c r="U2634" t="n">
        <v>0</v>
      </c>
      <c r="V2634" t="n">
        <v>500000000</v>
      </c>
      <c r="W2634" t="n">
        <v>0</v>
      </c>
      <c r="X2634" t="inlineStr">
        <is>
          <t>mesuré</t>
        </is>
      </c>
    </row>
    <row r="2635" ht="15" customHeight="1" s="1003">
      <c r="A2635" s="1019" t="inlineStr">
        <is>
          <t>Import</t>
        </is>
      </c>
      <c r="B2635" t="inlineStr">
        <is>
          <t>Tourteaux</t>
        </is>
      </c>
      <c r="C2635" t="inlineStr">
        <is>
          <t>kt</t>
        </is>
      </c>
      <c r="D2635" t="inlineStr">
        <is>
          <t>France</t>
        </is>
      </c>
      <c r="E2635" t="inlineStr">
        <is>
          <t>2019-20</t>
        </is>
      </c>
      <c r="F2635" t="inlineStr">
        <is>
          <t>Tournesol</t>
        </is>
      </c>
      <c r="G2635" t="inlineStr"/>
      <c r="H2635" t="inlineStr">
        <is>
          <t>Importation de tourteaux = 986 kt (Douanes françaises - Eurostat)</t>
        </is>
      </c>
      <c r="I2635" t="inlineStr">
        <is>
          <t>Douanes françaises - Eurostat</t>
        </is>
      </c>
      <c r="J2635" t="inlineStr"/>
      <c r="K2635" t="inlineStr">
        <is>
          <t>Volume</t>
        </is>
      </c>
      <c r="L2635" t="inlineStr">
        <is>
          <t>Importation de tourteaux</t>
        </is>
      </c>
      <c r="M2635" t="inlineStr">
        <is>
          <t>Echanges annuels - EUROSTAT</t>
        </is>
      </c>
      <c r="N2635" t="inlineStr"/>
      <c r="O2635" t="n">
        <v>986</v>
      </c>
      <c r="P2635" t="inlineStr"/>
      <c r="Q2635" t="inlineStr"/>
      <c r="R2635" t="n">
        <v>985.75</v>
      </c>
      <c r="S2635" t="n">
        <v>49.29</v>
      </c>
      <c r="T2635" t="n">
        <v>0.1</v>
      </c>
      <c r="U2635" t="n">
        <v>0</v>
      </c>
      <c r="V2635" t="n">
        <v>500000000</v>
      </c>
      <c r="W2635" t="n">
        <v>0</v>
      </c>
      <c r="X2635" t="inlineStr">
        <is>
          <t>mesuré</t>
        </is>
      </c>
    </row>
    <row r="2636" ht="15" customHeight="1" s="1003">
      <c r="A2636" s="1019" t="inlineStr">
        <is>
          <t>Import</t>
        </is>
      </c>
      <c r="B2636" t="inlineStr">
        <is>
          <t>Olives</t>
        </is>
      </c>
      <c r="C2636" t="inlineStr">
        <is>
          <t>kt</t>
        </is>
      </c>
      <c r="D2636" t="inlineStr">
        <is>
          <t>France</t>
        </is>
      </c>
      <c r="E2636" t="inlineStr">
        <is>
          <t>2019-20</t>
        </is>
      </c>
      <c r="F2636" t="inlineStr">
        <is>
          <t>Tournesol</t>
        </is>
      </c>
      <c r="G2636" t="inlineStr"/>
      <c r="H2636" t="inlineStr"/>
      <c r="I2636" t="inlineStr"/>
      <c r="J2636" t="inlineStr"/>
      <c r="K2636" t="inlineStr"/>
      <c r="L2636" t="inlineStr"/>
      <c r="M2636" t="inlineStr"/>
      <c r="N2636" t="inlineStr"/>
      <c r="O2636" t="n">
        <v>-0</v>
      </c>
      <c r="P2636" t="n">
        <v>0</v>
      </c>
      <c r="Q2636" t="n">
        <v>500000000</v>
      </c>
      <c r="R2636" t="inlineStr"/>
      <c r="S2636" t="inlineStr"/>
      <c r="T2636" t="inlineStr"/>
      <c r="U2636" t="n">
        <v>0</v>
      </c>
      <c r="V2636" t="n">
        <v>500000000</v>
      </c>
      <c r="W2636" t="inlineStr"/>
      <c r="X2636" t="inlineStr">
        <is>
          <t>libre unbounded</t>
        </is>
      </c>
    </row>
    <row r="2637" ht="15" customHeight="1" s="1003">
      <c r="A2637" s="1019" t="inlineStr">
        <is>
          <t>Import</t>
        </is>
      </c>
      <c r="B2637" t="inlineStr">
        <is>
          <t>Huile d'olive</t>
        </is>
      </c>
      <c r="C2637" t="inlineStr">
        <is>
          <t>kt</t>
        </is>
      </c>
      <c r="D2637" t="inlineStr">
        <is>
          <t>France</t>
        </is>
      </c>
      <c r="E2637" t="inlineStr">
        <is>
          <t>2019-20</t>
        </is>
      </c>
      <c r="F2637" t="inlineStr">
        <is>
          <t>Tournesol</t>
        </is>
      </c>
      <c r="G2637" t="inlineStr"/>
      <c r="H2637" t="inlineStr"/>
      <c r="I2637" t="inlineStr"/>
      <c r="J2637" t="inlineStr"/>
      <c r="K2637" t="inlineStr"/>
      <c r="L2637" t="inlineStr"/>
      <c r="M2637" t="inlineStr"/>
      <c r="N2637" t="inlineStr"/>
      <c r="O2637" t="n">
        <v>-0</v>
      </c>
      <c r="P2637" t="n">
        <v>0</v>
      </c>
      <c r="Q2637" t="n">
        <v>500000000</v>
      </c>
      <c r="R2637" t="inlineStr"/>
      <c r="S2637" t="inlineStr"/>
      <c r="T2637" t="inlineStr"/>
      <c r="U2637" t="n">
        <v>0</v>
      </c>
      <c r="V2637" t="n">
        <v>500000000</v>
      </c>
      <c r="W2637" t="inlineStr"/>
      <c r="X2637" t="inlineStr">
        <is>
          <t>libre unbounded</t>
        </is>
      </c>
    </row>
    <row r="2638" ht="15" customHeight="1" s="1003">
      <c r="A2638" s="1019" t="inlineStr">
        <is>
          <t>Import</t>
        </is>
      </c>
      <c r="B2638" t="inlineStr">
        <is>
          <t>Grignons d'olive</t>
        </is>
      </c>
      <c r="C2638" t="inlineStr">
        <is>
          <t>kt</t>
        </is>
      </c>
      <c r="D2638" t="inlineStr">
        <is>
          <t>France</t>
        </is>
      </c>
      <c r="E2638" t="inlineStr">
        <is>
          <t>2019-20</t>
        </is>
      </c>
      <c r="F2638" t="inlineStr">
        <is>
          <t>Tournesol</t>
        </is>
      </c>
      <c r="G2638" t="inlineStr"/>
      <c r="H2638" t="inlineStr"/>
      <c r="I2638" t="inlineStr"/>
      <c r="J2638" t="inlineStr"/>
      <c r="K2638" t="inlineStr"/>
      <c r="L2638" t="inlineStr"/>
      <c r="M2638" t="inlineStr"/>
      <c r="N2638" t="inlineStr"/>
      <c r="O2638" t="n">
        <v>-0</v>
      </c>
      <c r="P2638" t="n">
        <v>0</v>
      </c>
      <c r="Q2638" t="n">
        <v>500000000</v>
      </c>
      <c r="R2638" t="inlineStr"/>
      <c r="S2638" t="inlineStr"/>
      <c r="T2638" t="inlineStr"/>
      <c r="U2638" t="n">
        <v>0</v>
      </c>
      <c r="V2638" t="n">
        <v>500000000</v>
      </c>
      <c r="W2638" t="inlineStr"/>
      <c r="X2638" t="inlineStr">
        <is>
          <t>libre unbounded</t>
        </is>
      </c>
    </row>
    <row r="2639" ht="15" customHeight="1" s="1003">
      <c r="A2639" s="1019" t="inlineStr">
        <is>
          <t>Import</t>
        </is>
      </c>
      <c r="B2639" t="inlineStr">
        <is>
          <t>Olives de table</t>
        </is>
      </c>
      <c r="C2639" t="inlineStr">
        <is>
          <t>kt</t>
        </is>
      </c>
      <c r="D2639" t="inlineStr">
        <is>
          <t>France</t>
        </is>
      </c>
      <c r="E2639" t="inlineStr">
        <is>
          <t>2019-20</t>
        </is>
      </c>
      <c r="F2639" t="inlineStr">
        <is>
          <t>Tournesol</t>
        </is>
      </c>
      <c r="G2639" t="inlineStr"/>
      <c r="H2639" t="inlineStr"/>
      <c r="I2639" t="inlineStr"/>
      <c r="J2639" t="inlineStr"/>
      <c r="K2639" t="inlineStr"/>
      <c r="L2639" t="inlineStr"/>
      <c r="M2639" t="inlineStr"/>
      <c r="N2639" t="inlineStr"/>
      <c r="O2639" t="n">
        <v>-0</v>
      </c>
      <c r="P2639" t="n">
        <v>0</v>
      </c>
      <c r="Q2639" t="n">
        <v>500000000</v>
      </c>
      <c r="R2639" t="inlineStr"/>
      <c r="S2639" t="inlineStr"/>
      <c r="T2639" t="inlineStr"/>
      <c r="U2639" t="n">
        <v>0</v>
      </c>
      <c r="V2639" t="n">
        <v>500000000</v>
      </c>
      <c r="W2639" t="inlineStr"/>
      <c r="X2639" t="inlineStr">
        <is>
          <t>libre unbounded</t>
        </is>
      </c>
    </row>
    <row r="2640" ht="15" customHeight="1" s="1003">
      <c r="A2640" s="1019" t="inlineStr">
        <is>
          <t>Import</t>
        </is>
      </c>
      <c r="B2640" t="inlineStr">
        <is>
          <t>Graines collectées</t>
        </is>
      </c>
      <c r="C2640" t="inlineStr">
        <is>
          <t>kt</t>
        </is>
      </c>
      <c r="D2640" t="inlineStr">
        <is>
          <t>France</t>
        </is>
      </c>
      <c r="E2640" t="inlineStr">
        <is>
          <t>2019-20</t>
        </is>
      </c>
      <c r="F2640" t="inlineStr">
        <is>
          <t>Tournesol</t>
        </is>
      </c>
      <c r="G2640" t="inlineStr"/>
      <c r="H2640" t="inlineStr">
        <is>
          <t>Importation de graines = 288 kt (Douanes françaises - Eurostat)</t>
        </is>
      </c>
      <c r="I2640" t="inlineStr">
        <is>
          <t>Douanes françaises - Eurostat</t>
        </is>
      </c>
      <c r="J2640" t="inlineStr"/>
      <c r="K2640" t="inlineStr">
        <is>
          <t>Volume</t>
        </is>
      </c>
      <c r="L2640" t="inlineStr">
        <is>
          <t>Importation de graines</t>
        </is>
      </c>
      <c r="M2640" t="inlineStr">
        <is>
          <t>Echanges mensuels - EUROSTAT</t>
        </is>
      </c>
      <c r="N2640" t="inlineStr"/>
      <c r="O2640" t="n">
        <v>288</v>
      </c>
      <c r="P2640" t="inlineStr"/>
      <c r="Q2640" t="inlineStr"/>
      <c r="R2640" t="n">
        <v>287.98</v>
      </c>
      <c r="S2640" t="n">
        <v>14.4</v>
      </c>
      <c r="T2640" t="n">
        <v>0.1</v>
      </c>
      <c r="U2640" t="n">
        <v>0</v>
      </c>
      <c r="V2640" t="n">
        <v>500000000</v>
      </c>
      <c r="W2640" t="n">
        <v>0</v>
      </c>
      <c r="X2640" t="inlineStr">
        <is>
          <t>mesuré</t>
        </is>
      </c>
    </row>
    <row r="2641" ht="15" customHeight="1" s="1003">
      <c r="A2641" s="1019" t="inlineStr">
        <is>
          <t>Graines récoltées</t>
        </is>
      </c>
      <c r="B2641" t="inlineStr">
        <is>
          <t>Ferme</t>
        </is>
      </c>
      <c r="C2641" t="inlineStr">
        <is>
          <t>kt</t>
        </is>
      </c>
      <c r="D2641" t="inlineStr">
        <is>
          <t>France</t>
        </is>
      </c>
      <c r="E2641" t="inlineStr">
        <is>
          <t>2019-20</t>
        </is>
      </c>
      <c r="F2641" t="inlineStr">
        <is>
          <t>Soja</t>
        </is>
      </c>
      <c r="G2641" t="inlineStr"/>
      <c r="H2641" t="inlineStr"/>
      <c r="I2641" t="inlineStr"/>
      <c r="J2641" t="inlineStr"/>
      <c r="K2641" t="inlineStr"/>
      <c r="L2641" t="inlineStr"/>
      <c r="M2641" t="inlineStr"/>
      <c r="N2641" t="inlineStr"/>
      <c r="O2641" t="n">
        <v>66.59999999999999</v>
      </c>
      <c r="P2641" t="inlineStr"/>
      <c r="Q2641" t="inlineStr"/>
      <c r="R2641" t="inlineStr"/>
      <c r="S2641" t="inlineStr"/>
      <c r="T2641" t="inlineStr"/>
      <c r="U2641" t="n">
        <v>0</v>
      </c>
      <c r="V2641" t="n">
        <v>500000000</v>
      </c>
      <c r="W2641" t="inlineStr"/>
      <c r="X2641" t="inlineStr">
        <is>
          <t>déterminé</t>
        </is>
      </c>
    </row>
    <row r="2642" ht="15" customHeight="1" s="1003">
      <c r="A2642" s="1019" t="inlineStr">
        <is>
          <t>Graines récoltées</t>
        </is>
      </c>
      <c r="B2642" t="inlineStr">
        <is>
          <t>OS</t>
        </is>
      </c>
      <c r="C2642" t="inlineStr">
        <is>
          <t>kt</t>
        </is>
      </c>
      <c r="D2642" t="inlineStr">
        <is>
          <t>France</t>
        </is>
      </c>
      <c r="E2642" t="inlineStr">
        <is>
          <t>2019-20</t>
        </is>
      </c>
      <c r="F2642" t="inlineStr">
        <is>
          <t>Soja</t>
        </is>
      </c>
      <c r="G2642" t="inlineStr">
        <is>
          <t>Collecte = 362 kt (Bilans par campagne - FranceAgriMer)</t>
        </is>
      </c>
      <c r="H2642" t="inlineStr"/>
      <c r="I2642" t="inlineStr">
        <is>
          <t>Bilans par campagne - FranceAgriMer</t>
        </is>
      </c>
      <c r="J2642" t="inlineStr"/>
      <c r="K2642" t="inlineStr">
        <is>
          <t>Volume</t>
        </is>
      </c>
      <c r="L2642" t="inlineStr">
        <is>
          <t>Collecte</t>
        </is>
      </c>
      <c r="M2642" t="inlineStr">
        <is>
          <t>Bilans Soja - FAM</t>
        </is>
      </c>
      <c r="N2642" t="inlineStr"/>
      <c r="O2642" t="n">
        <v>362</v>
      </c>
      <c r="P2642" t="inlineStr"/>
      <c r="Q2642" t="inlineStr"/>
      <c r="R2642" t="n">
        <v>361.92</v>
      </c>
      <c r="S2642" t="n">
        <v>18.1</v>
      </c>
      <c r="T2642" t="n">
        <v>0.1</v>
      </c>
      <c r="U2642" t="n">
        <v>0</v>
      </c>
      <c r="V2642" t="n">
        <v>500000000</v>
      </c>
      <c r="W2642" t="n">
        <v>0</v>
      </c>
      <c r="X2642" t="inlineStr">
        <is>
          <t>redondant</t>
        </is>
      </c>
    </row>
    <row r="2643" ht="15" customHeight="1" s="1003">
      <c r="A2643" s="1019" t="inlineStr">
        <is>
          <t>Olives</t>
        </is>
      </c>
      <c r="B2643" t="inlineStr">
        <is>
          <t>Export</t>
        </is>
      </c>
      <c r="C2643" t="inlineStr">
        <is>
          <t>kt</t>
        </is>
      </c>
      <c r="D2643" t="inlineStr">
        <is>
          <t>France</t>
        </is>
      </c>
      <c r="E2643" t="inlineStr">
        <is>
          <t>2019-20</t>
        </is>
      </c>
      <c r="F2643" t="inlineStr">
        <is>
          <t>Soja</t>
        </is>
      </c>
      <c r="G2643" t="inlineStr"/>
      <c r="H2643" t="inlineStr"/>
      <c r="I2643" t="inlineStr"/>
      <c r="J2643" t="inlineStr"/>
      <c r="K2643" t="inlineStr"/>
      <c r="L2643" t="inlineStr"/>
      <c r="M2643" t="inlineStr"/>
      <c r="N2643" t="inlineStr"/>
      <c r="O2643" t="n">
        <v>-0</v>
      </c>
      <c r="P2643" t="n">
        <v>0</v>
      </c>
      <c r="Q2643" t="n">
        <v>500000000</v>
      </c>
      <c r="R2643" t="inlineStr"/>
      <c r="S2643" t="inlineStr"/>
      <c r="T2643" t="inlineStr"/>
      <c r="U2643" t="n">
        <v>0</v>
      </c>
      <c r="V2643" t="n">
        <v>500000000</v>
      </c>
      <c r="W2643" t="inlineStr"/>
      <c r="X2643" t="inlineStr">
        <is>
          <t>libre unbounded</t>
        </is>
      </c>
    </row>
    <row r="2644" ht="15" customHeight="1" s="1003">
      <c r="A2644" s="1019" t="inlineStr">
        <is>
          <t>Olives</t>
        </is>
      </c>
      <c r="B2644" t="inlineStr">
        <is>
          <t>Moulin</t>
        </is>
      </c>
      <c r="C2644" t="inlineStr">
        <is>
          <t>kt</t>
        </is>
      </c>
      <c r="D2644" t="inlineStr">
        <is>
          <t>France</t>
        </is>
      </c>
      <c r="E2644" t="inlineStr">
        <is>
          <t>2019-20</t>
        </is>
      </c>
      <c r="F2644" t="inlineStr">
        <is>
          <t>Soja</t>
        </is>
      </c>
      <c r="G2644" t="inlineStr"/>
      <c r="H2644" t="inlineStr"/>
      <c r="I2644" t="inlineStr"/>
      <c r="J2644" t="inlineStr"/>
      <c r="K2644" t="inlineStr"/>
      <c r="L2644" t="inlineStr"/>
      <c r="M2644" t="inlineStr"/>
      <c r="N2644" t="inlineStr"/>
      <c r="O2644" t="n">
        <v>-0</v>
      </c>
      <c r="P2644" t="n">
        <v>0</v>
      </c>
      <c r="Q2644" t="n">
        <v>500000000</v>
      </c>
      <c r="R2644" t="inlineStr"/>
      <c r="S2644" t="inlineStr"/>
      <c r="T2644" t="inlineStr"/>
      <c r="U2644" t="n">
        <v>0</v>
      </c>
      <c r="V2644" t="n">
        <v>500000000</v>
      </c>
      <c r="W2644" t="inlineStr"/>
      <c r="X2644" t="inlineStr">
        <is>
          <t>libre unbounded</t>
        </is>
      </c>
    </row>
    <row r="2645" ht="15" customHeight="1" s="1003">
      <c r="A2645" s="1019" t="inlineStr">
        <is>
          <t>Olives</t>
        </is>
      </c>
      <c r="B2645" t="inlineStr">
        <is>
          <t>Conservation ou préparation d'olives</t>
        </is>
      </c>
      <c r="C2645" t="inlineStr">
        <is>
          <t>kt</t>
        </is>
      </c>
      <c r="D2645" t="inlineStr">
        <is>
          <t>France</t>
        </is>
      </c>
      <c r="E2645" t="inlineStr">
        <is>
          <t>2019-20</t>
        </is>
      </c>
      <c r="F2645" t="inlineStr">
        <is>
          <t>Soja</t>
        </is>
      </c>
      <c r="G2645" t="inlineStr"/>
      <c r="H2645" t="inlineStr"/>
      <c r="I2645" t="inlineStr"/>
      <c r="J2645" t="inlineStr"/>
      <c r="K2645" t="inlineStr"/>
      <c r="L2645" t="inlineStr"/>
      <c r="M2645" t="inlineStr"/>
      <c r="N2645" t="inlineStr"/>
      <c r="O2645" t="n">
        <v>-0</v>
      </c>
      <c r="P2645" t="n">
        <v>0</v>
      </c>
      <c r="Q2645" t="n">
        <v>500000000</v>
      </c>
      <c r="R2645" t="inlineStr"/>
      <c r="S2645" t="inlineStr"/>
      <c r="T2645" t="inlineStr"/>
      <c r="U2645" t="n">
        <v>0</v>
      </c>
      <c r="V2645" t="n">
        <v>500000000</v>
      </c>
      <c r="W2645" t="inlineStr"/>
      <c r="X2645" t="inlineStr">
        <is>
          <t>libre unbounded</t>
        </is>
      </c>
    </row>
    <row r="2646" ht="15" customHeight="1" s="1003">
      <c r="A2646" s="1019" t="inlineStr">
        <is>
          <t>Olives</t>
        </is>
      </c>
      <c r="B2646" t="inlineStr">
        <is>
          <t>Ecart statistique</t>
        </is>
      </c>
      <c r="C2646" t="inlineStr">
        <is>
          <t>kt</t>
        </is>
      </c>
      <c r="D2646" t="inlineStr">
        <is>
          <t>France</t>
        </is>
      </c>
      <c r="E2646" t="inlineStr">
        <is>
          <t>2019-20</t>
        </is>
      </c>
      <c r="F2646" t="inlineStr">
        <is>
          <t>Soja</t>
        </is>
      </c>
      <c r="G2646" t="inlineStr"/>
      <c r="H2646" t="inlineStr"/>
      <c r="I2646" t="inlineStr"/>
      <c r="J2646" t="inlineStr"/>
      <c r="K2646" t="inlineStr"/>
      <c r="L2646" t="inlineStr"/>
      <c r="M2646" t="inlineStr"/>
      <c r="N2646" t="inlineStr"/>
      <c r="O2646" t="n">
        <v>-0</v>
      </c>
      <c r="P2646" t="n">
        <v>0</v>
      </c>
      <c r="Q2646" t="n">
        <v>500000000</v>
      </c>
      <c r="R2646" t="inlineStr"/>
      <c r="S2646" t="inlineStr"/>
      <c r="T2646" t="inlineStr"/>
      <c r="U2646" t="n">
        <v>0</v>
      </c>
      <c r="V2646" t="n">
        <v>500000000</v>
      </c>
      <c r="W2646" t="inlineStr"/>
      <c r="X2646" t="inlineStr">
        <is>
          <t>libre unbounded</t>
        </is>
      </c>
    </row>
    <row r="2647" ht="15" customHeight="1" s="1003">
      <c r="A2647" s="1019" t="inlineStr">
        <is>
          <t>Graines autoconsommées</t>
        </is>
      </c>
      <c r="B2647" t="inlineStr">
        <is>
          <t>Hors FAB</t>
        </is>
      </c>
      <c r="C2647" t="inlineStr">
        <is>
          <t>kt</t>
        </is>
      </c>
      <c r="D2647" t="inlineStr">
        <is>
          <t>France</t>
        </is>
      </c>
      <c r="E2647" t="inlineStr">
        <is>
          <t>2019-20</t>
        </is>
      </c>
      <c r="F2647" t="inlineStr">
        <is>
          <t>Soja</t>
        </is>
      </c>
      <c r="G2647" t="inlineStr"/>
      <c r="H2647" t="inlineStr"/>
      <c r="I2647" t="inlineStr"/>
      <c r="J2647" t="inlineStr">
        <is>
          <t>Le reste des graines autoconsommées est consommé en alimentation animale rente hors FAB</t>
        </is>
      </c>
      <c r="K2647" t="inlineStr"/>
      <c r="L2647" t="inlineStr">
        <is>
          <t>Consommation de graines à la ferme directement</t>
        </is>
      </c>
      <c r="M2647" t="inlineStr"/>
      <c r="N2647" t="inlineStr"/>
      <c r="O2647" t="n">
        <v>53.2</v>
      </c>
      <c r="P2647" t="inlineStr"/>
      <c r="Q2647" t="inlineStr"/>
      <c r="R2647" t="inlineStr"/>
      <c r="S2647" t="inlineStr"/>
      <c r="T2647" t="inlineStr"/>
      <c r="U2647" t="n">
        <v>0</v>
      </c>
      <c r="V2647" t="n">
        <v>500000000</v>
      </c>
      <c r="W2647" t="inlineStr"/>
      <c r="X2647" t="inlineStr">
        <is>
          <t>déterminé</t>
        </is>
      </c>
    </row>
    <row r="2648" ht="15" customHeight="1" s="1003">
      <c r="A2648" s="1019" t="inlineStr">
        <is>
          <t>Graines autoconsommées</t>
        </is>
      </c>
      <c r="B2648" t="inlineStr">
        <is>
          <t>Vente directe et autoconsommation</t>
        </is>
      </c>
      <c r="C2648" t="inlineStr">
        <is>
          <t>kt</t>
        </is>
      </c>
      <c r="D2648" t="inlineStr">
        <is>
          <t>France</t>
        </is>
      </c>
      <c r="E2648" t="inlineStr">
        <is>
          <t>2019-20</t>
        </is>
      </c>
      <c r="F2648" t="inlineStr">
        <is>
          <t>Soja</t>
        </is>
      </c>
      <c r="G2648" t="inlineStr"/>
      <c r="H2648" t="inlineStr"/>
      <c r="I2648" t="inlineStr"/>
      <c r="J2648" t="inlineStr">
        <is>
          <t>Pas de consommation de graines en alimentation humaine</t>
        </is>
      </c>
      <c r="K2648" t="inlineStr"/>
      <c r="L2648" t="inlineStr">
        <is>
          <t>Consommation de graines à la ferme directement</t>
        </is>
      </c>
      <c r="M2648" t="inlineStr"/>
      <c r="N2648" t="inlineStr"/>
      <c r="O2648" t="n">
        <v>0</v>
      </c>
      <c r="P2648" t="inlineStr"/>
      <c r="Q2648" t="inlineStr"/>
      <c r="R2648" t="n">
        <v>0</v>
      </c>
      <c r="S2648" t="n">
        <v>0</v>
      </c>
      <c r="T2648" t="inlineStr"/>
      <c r="U2648" t="n">
        <v>0</v>
      </c>
      <c r="V2648" t="n">
        <v>500000000</v>
      </c>
      <c r="W2648" t="n">
        <v>0</v>
      </c>
      <c r="X2648" t="inlineStr">
        <is>
          <t>mesuré</t>
        </is>
      </c>
    </row>
    <row r="2649" ht="15" customHeight="1" s="1003">
      <c r="A2649" s="1019" t="inlineStr">
        <is>
          <t>Graines autoconsommées</t>
        </is>
      </c>
      <c r="B2649" t="inlineStr">
        <is>
          <t>Alimentation humaine</t>
        </is>
      </c>
      <c r="C2649" t="inlineStr">
        <is>
          <t>kt</t>
        </is>
      </c>
      <c r="D2649" t="inlineStr">
        <is>
          <t>France</t>
        </is>
      </c>
      <c r="E2649" t="inlineStr">
        <is>
          <t>2019-20</t>
        </is>
      </c>
      <c r="F2649" t="inlineStr">
        <is>
          <t>Soja</t>
        </is>
      </c>
      <c r="G2649" t="inlineStr"/>
      <c r="H2649" t="inlineStr"/>
      <c r="I2649" t="inlineStr"/>
      <c r="J2649" t="inlineStr"/>
      <c r="K2649" t="inlineStr"/>
      <c r="L2649" t="inlineStr"/>
      <c r="M2649" t="inlineStr"/>
      <c r="N2649" t="inlineStr"/>
      <c r="O2649" t="n">
        <v>0</v>
      </c>
      <c r="P2649" t="inlineStr"/>
      <c r="Q2649" t="inlineStr"/>
      <c r="R2649" t="inlineStr"/>
      <c r="S2649" t="inlineStr"/>
      <c r="T2649" t="inlineStr"/>
      <c r="U2649" t="n">
        <v>0</v>
      </c>
      <c r="V2649" t="n">
        <v>500000000</v>
      </c>
      <c r="W2649" t="inlineStr"/>
      <c r="X2649" t="inlineStr">
        <is>
          <t>déterminé</t>
        </is>
      </c>
    </row>
    <row r="2650" ht="15" customHeight="1" s="1003">
      <c r="A2650" s="1019" t="inlineStr">
        <is>
          <t>Graines autoconsommées</t>
        </is>
      </c>
      <c r="B2650" t="inlineStr">
        <is>
          <t>Usages alimentaires</t>
        </is>
      </c>
      <c r="C2650" t="inlineStr">
        <is>
          <t>kt</t>
        </is>
      </c>
      <c r="D2650" t="inlineStr">
        <is>
          <t>France</t>
        </is>
      </c>
      <c r="E2650" t="inlineStr">
        <is>
          <t>2019-20</t>
        </is>
      </c>
      <c r="F2650" t="inlineStr">
        <is>
          <t>Soja</t>
        </is>
      </c>
      <c r="G2650" t="inlineStr"/>
      <c r="H2650" t="inlineStr"/>
      <c r="I2650" t="inlineStr"/>
      <c r="J2650" t="inlineStr"/>
      <c r="K2650" t="inlineStr"/>
      <c r="L2650" t="inlineStr"/>
      <c r="M2650" t="inlineStr"/>
      <c r="N2650" t="inlineStr"/>
      <c r="O2650" t="n">
        <v>53.2</v>
      </c>
      <c r="P2650" t="inlineStr"/>
      <c r="Q2650" t="inlineStr"/>
      <c r="R2650" t="inlineStr"/>
      <c r="S2650" t="inlineStr"/>
      <c r="T2650" t="inlineStr"/>
      <c r="U2650" t="n">
        <v>0</v>
      </c>
      <c r="V2650" t="n">
        <v>500000000</v>
      </c>
      <c r="W2650" t="inlineStr"/>
      <c r="X2650" t="inlineStr">
        <is>
          <t>déterminé</t>
        </is>
      </c>
    </row>
    <row r="2651" ht="15" customHeight="1" s="1003">
      <c r="A2651" s="1019" t="inlineStr">
        <is>
          <t>Graines autoconsommées</t>
        </is>
      </c>
      <c r="B2651" t="inlineStr">
        <is>
          <t>Alimentation animale rente</t>
        </is>
      </c>
      <c r="C2651" t="inlineStr">
        <is>
          <t>kt</t>
        </is>
      </c>
      <c r="D2651" t="inlineStr">
        <is>
          <t>France</t>
        </is>
      </c>
      <c r="E2651" t="inlineStr">
        <is>
          <t>2019-20</t>
        </is>
      </c>
      <c r="F2651" t="inlineStr">
        <is>
          <t>Soja</t>
        </is>
      </c>
      <c r="G2651" t="inlineStr"/>
      <c r="H2651" t="inlineStr"/>
      <c r="I2651" t="inlineStr"/>
      <c r="J2651" t="inlineStr"/>
      <c r="K2651" t="inlineStr"/>
      <c r="L2651" t="inlineStr"/>
      <c r="M2651" t="inlineStr"/>
      <c r="N2651" t="inlineStr"/>
      <c r="O2651" t="n">
        <v>53.2</v>
      </c>
      <c r="P2651" t="inlineStr"/>
      <c r="Q2651" t="inlineStr"/>
      <c r="R2651" t="inlineStr"/>
      <c r="S2651" t="inlineStr"/>
      <c r="T2651" t="inlineStr"/>
      <c r="U2651" t="n">
        <v>0</v>
      </c>
      <c r="V2651" t="n">
        <v>500000000</v>
      </c>
      <c r="W2651" t="inlineStr"/>
      <c r="X2651" t="inlineStr">
        <is>
          <t>déterminé</t>
        </is>
      </c>
    </row>
    <row r="2652" ht="15" customHeight="1" s="1003">
      <c r="A2652" s="1019" t="inlineStr">
        <is>
          <t>Graines autoconsommées</t>
        </is>
      </c>
      <c r="B2652" t="inlineStr">
        <is>
          <t>Alimentation animale</t>
        </is>
      </c>
      <c r="C2652" t="inlineStr">
        <is>
          <t>kt</t>
        </is>
      </c>
      <c r="D2652" t="inlineStr">
        <is>
          <t>France</t>
        </is>
      </c>
      <c r="E2652" t="inlineStr">
        <is>
          <t>2019-20</t>
        </is>
      </c>
      <c r="F2652" t="inlineStr">
        <is>
          <t>Soja</t>
        </is>
      </c>
      <c r="G2652" t="inlineStr"/>
      <c r="H2652" t="inlineStr"/>
      <c r="I2652" t="inlineStr"/>
      <c r="J2652" t="inlineStr"/>
      <c r="K2652" t="inlineStr"/>
      <c r="L2652" t="inlineStr"/>
      <c r="M2652" t="inlineStr"/>
      <c r="N2652" t="inlineStr"/>
      <c r="O2652" t="n">
        <v>53.2</v>
      </c>
      <c r="P2652" t="inlineStr"/>
      <c r="Q2652" t="inlineStr"/>
      <c r="R2652" t="inlineStr"/>
      <c r="S2652" t="inlineStr"/>
      <c r="T2652" t="inlineStr"/>
      <c r="U2652" t="n">
        <v>0</v>
      </c>
      <c r="V2652" t="n">
        <v>500000000</v>
      </c>
      <c r="W2652" t="inlineStr"/>
      <c r="X2652" t="inlineStr">
        <is>
          <t>déterminé</t>
        </is>
      </c>
    </row>
    <row r="2653" ht="15" customHeight="1" s="1003">
      <c r="A2653" s="1019" t="inlineStr">
        <is>
          <t>Graines autoconsommées</t>
        </is>
      </c>
      <c r="B2653" t="inlineStr">
        <is>
          <t>Débouchés</t>
        </is>
      </c>
      <c r="C2653" t="inlineStr">
        <is>
          <t>kt</t>
        </is>
      </c>
      <c r="D2653" t="inlineStr">
        <is>
          <t>France</t>
        </is>
      </c>
      <c r="E2653" t="inlineStr">
        <is>
          <t>2019-20</t>
        </is>
      </c>
      <c r="F2653" t="inlineStr">
        <is>
          <t>Soja</t>
        </is>
      </c>
      <c r="G2653" t="inlineStr"/>
      <c r="H2653" t="inlineStr"/>
      <c r="I2653" t="inlineStr"/>
      <c r="J2653" t="inlineStr"/>
      <c r="K2653" t="inlineStr"/>
      <c r="L2653" t="inlineStr"/>
      <c r="M2653" t="inlineStr"/>
      <c r="N2653" t="inlineStr"/>
      <c r="O2653" t="n">
        <v>54.5</v>
      </c>
      <c r="P2653" t="inlineStr"/>
      <c r="Q2653" t="inlineStr"/>
      <c r="R2653" t="inlineStr"/>
      <c r="S2653" t="inlineStr"/>
      <c r="T2653" t="inlineStr"/>
      <c r="U2653" t="n">
        <v>0</v>
      </c>
      <c r="V2653" t="n">
        <v>500000000</v>
      </c>
      <c r="W2653" t="inlineStr"/>
      <c r="X2653" t="inlineStr">
        <is>
          <t>déterminé</t>
        </is>
      </c>
    </row>
    <row r="2654" ht="15" customHeight="1" s="1003">
      <c r="A2654" s="1019" t="inlineStr">
        <is>
          <t>Graines autoconsommées</t>
        </is>
      </c>
      <c r="B2654" t="inlineStr">
        <is>
          <t>FAF</t>
        </is>
      </c>
      <c r="C2654" t="inlineStr">
        <is>
          <t>kt</t>
        </is>
      </c>
      <c r="D2654" t="inlineStr">
        <is>
          <t>France</t>
        </is>
      </c>
      <c r="E2654" t="inlineStr">
        <is>
          <t>2019-20</t>
        </is>
      </c>
      <c r="F2654" t="inlineStr">
        <is>
          <t>Soja</t>
        </is>
      </c>
      <c r="G2654" t="inlineStr"/>
      <c r="H2654" t="inlineStr"/>
      <c r="I2654" t="inlineStr"/>
      <c r="J2654" t="inlineStr"/>
      <c r="K2654" t="inlineStr"/>
      <c r="L2654" t="inlineStr"/>
      <c r="M2654" t="inlineStr"/>
      <c r="N2654" t="inlineStr"/>
      <c r="O2654" t="n">
        <v>26.6</v>
      </c>
      <c r="P2654" t="n">
        <v>0</v>
      </c>
      <c r="Q2654" t="n">
        <v>53.2</v>
      </c>
      <c r="R2654" t="inlineStr"/>
      <c r="S2654" t="inlineStr"/>
      <c r="T2654" t="inlineStr"/>
      <c r="U2654" t="n">
        <v>0</v>
      </c>
      <c r="V2654" t="n">
        <v>500000000</v>
      </c>
      <c r="W2654" t="inlineStr"/>
      <c r="X2654" t="inlineStr">
        <is>
          <t>libre</t>
        </is>
      </c>
    </row>
    <row r="2655" ht="15" customHeight="1" s="1003">
      <c r="A2655" s="1019" t="inlineStr">
        <is>
          <t>Graines autoconsommées</t>
        </is>
      </c>
      <c r="B2655" t="inlineStr">
        <is>
          <t>Direct élevage</t>
        </is>
      </c>
      <c r="C2655" t="inlineStr">
        <is>
          <t>kt</t>
        </is>
      </c>
      <c r="D2655" t="inlineStr">
        <is>
          <t>France</t>
        </is>
      </c>
      <c r="E2655" t="inlineStr">
        <is>
          <t>2019-20</t>
        </is>
      </c>
      <c r="F2655" t="inlineStr">
        <is>
          <t>Soja</t>
        </is>
      </c>
      <c r="G2655" t="inlineStr"/>
      <c r="H2655" t="inlineStr"/>
      <c r="I2655" t="inlineStr"/>
      <c r="J2655" t="inlineStr"/>
      <c r="K2655" t="inlineStr"/>
      <c r="L2655" t="inlineStr"/>
      <c r="M2655" t="inlineStr"/>
      <c r="N2655" t="inlineStr"/>
      <c r="O2655" t="n">
        <v>26.6</v>
      </c>
      <c r="P2655" t="n">
        <v>0</v>
      </c>
      <c r="Q2655" t="n">
        <v>53.2</v>
      </c>
      <c r="R2655" t="inlineStr"/>
      <c r="S2655" t="inlineStr"/>
      <c r="T2655" t="inlineStr"/>
      <c r="U2655" t="n">
        <v>0</v>
      </c>
      <c r="V2655" t="n">
        <v>500000000</v>
      </c>
      <c r="W2655" t="inlineStr"/>
      <c r="X2655" t="inlineStr">
        <is>
          <t>libre</t>
        </is>
      </c>
    </row>
    <row r="2656" ht="15" customHeight="1" s="1003">
      <c r="A2656" s="1019" t="inlineStr">
        <is>
          <t>Graines autoconsommées</t>
        </is>
      </c>
      <c r="B2656" t="inlineStr">
        <is>
          <t>Elimination/Pertes</t>
        </is>
      </c>
      <c r="C2656" t="inlineStr">
        <is>
          <t>kt</t>
        </is>
      </c>
      <c r="D2656" t="inlineStr">
        <is>
          <t>France</t>
        </is>
      </c>
      <c r="E2656" t="inlineStr">
        <is>
          <t>2019-20</t>
        </is>
      </c>
      <c r="F2656" t="inlineStr">
        <is>
          <t>Soja</t>
        </is>
      </c>
      <c r="G2656" t="inlineStr"/>
      <c r="H2656" t="inlineStr">
        <is>
          <t>Ratio de pertes à la ferme = 2 % (ORIFLAAM - Terres Univia)</t>
        </is>
      </c>
      <c r="I2656" t="inlineStr">
        <is>
          <t>ORIFLAAM - Terres Univia</t>
        </is>
      </c>
      <c r="J2656" t="inlineStr">
        <is>
          <t>0</t>
        </is>
      </c>
      <c r="K2656" t="inlineStr">
        <is>
          <t>Rendement</t>
        </is>
      </c>
      <c r="L2656" t="inlineStr">
        <is>
          <t>Ratio de pertes à la ferme</t>
        </is>
      </c>
      <c r="M2656" t="inlineStr">
        <is>
          <t>Pertes ferme - TERRES UNIVIA</t>
        </is>
      </c>
      <c r="N2656" t="inlineStr"/>
      <c r="O2656" t="n">
        <v>1.33</v>
      </c>
      <c r="P2656" t="inlineStr"/>
      <c r="Q2656" t="inlineStr"/>
      <c r="R2656" t="inlineStr"/>
      <c r="S2656" t="inlineStr"/>
      <c r="T2656" t="inlineStr"/>
      <c r="U2656" t="n">
        <v>0</v>
      </c>
      <c r="V2656" t="n">
        <v>500000000</v>
      </c>
      <c r="W2656" t="inlineStr"/>
      <c r="X2656" t="inlineStr">
        <is>
          <t>déterminé</t>
        </is>
      </c>
    </row>
    <row r="2657" ht="15" customHeight="1" s="1003">
      <c r="A2657" s="1019" t="inlineStr">
        <is>
          <t>Graines autoconsommées</t>
        </is>
      </c>
      <c r="B2657" t="inlineStr">
        <is>
          <t>Autres usages (ou usages indéfinis)</t>
        </is>
      </c>
      <c r="C2657" t="inlineStr">
        <is>
          <t>kt</t>
        </is>
      </c>
      <c r="D2657" t="inlineStr">
        <is>
          <t>France</t>
        </is>
      </c>
      <c r="E2657" t="inlineStr">
        <is>
          <t>2019-20</t>
        </is>
      </c>
      <c r="F2657" t="inlineStr">
        <is>
          <t>Soja</t>
        </is>
      </c>
      <c r="G2657" t="inlineStr"/>
      <c r="H2657" t="inlineStr"/>
      <c r="I2657" t="inlineStr"/>
      <c r="J2657" t="inlineStr"/>
      <c r="K2657" t="inlineStr"/>
      <c r="L2657" t="inlineStr"/>
      <c r="M2657" t="inlineStr"/>
      <c r="N2657" t="inlineStr"/>
      <c r="O2657" t="n">
        <v>1.33</v>
      </c>
      <c r="P2657" t="inlineStr"/>
      <c r="Q2657" t="inlineStr"/>
      <c r="R2657" t="inlineStr"/>
      <c r="S2657" t="inlineStr"/>
      <c r="T2657" t="inlineStr"/>
      <c r="U2657" t="n">
        <v>0</v>
      </c>
      <c r="V2657" t="n">
        <v>500000000</v>
      </c>
      <c r="W2657" t="inlineStr"/>
      <c r="X2657" t="inlineStr">
        <is>
          <t>déterminé</t>
        </is>
      </c>
    </row>
    <row r="2658" ht="15" customHeight="1" s="1003">
      <c r="A2658" s="1019" t="inlineStr">
        <is>
          <t>Graines autoconsommées</t>
        </is>
      </c>
      <c r="B2658" t="inlineStr">
        <is>
          <t>Semences fermières</t>
        </is>
      </c>
      <c r="C2658" t="inlineStr">
        <is>
          <t>kt</t>
        </is>
      </c>
      <c r="D2658" t="inlineStr">
        <is>
          <t>France</t>
        </is>
      </c>
      <c r="E2658" t="inlineStr">
        <is>
          <t>2019-20</t>
        </is>
      </c>
      <c r="F2658" t="inlineStr">
        <is>
          <t>Soja</t>
        </is>
      </c>
      <c r="G2658" t="inlineStr"/>
      <c r="H2658" t="inlineStr">
        <is>
          <t>Part de semences fermières (par rapport aux semences certifiées) = 140,06 % (Enquête Pratiques culturales en grandes cultures - SSP)</t>
        </is>
      </c>
      <c r="I2658" t="inlineStr">
        <is>
          <t>Enquête Pratiques culturales en grandes cultures - SSP</t>
        </is>
      </c>
      <c r="J2658" t="inlineStr">
        <is>
          <t>0</t>
        </is>
      </c>
      <c r="K2658" t="inlineStr">
        <is>
          <t>Répartition</t>
        </is>
      </c>
      <c r="L2658" t="inlineStr">
        <is>
          <t>Part de semences fermières (par rapport aux semences certifiées)</t>
        </is>
      </c>
      <c r="M2658" t="inlineStr">
        <is>
          <t>Semences fermières - AGRESTE</t>
        </is>
      </c>
      <c r="N2658" t="inlineStr"/>
      <c r="O2658" t="n">
        <v>12.1</v>
      </c>
      <c r="P2658" t="inlineStr"/>
      <c r="Q2658" t="inlineStr"/>
      <c r="R2658" t="inlineStr"/>
      <c r="S2658" t="inlineStr"/>
      <c r="T2658" t="inlineStr"/>
      <c r="U2658" t="n">
        <v>0</v>
      </c>
      <c r="V2658" t="n">
        <v>500000000</v>
      </c>
      <c r="W2658" t="inlineStr"/>
      <c r="X2658" t="inlineStr">
        <is>
          <t>déterminé</t>
        </is>
      </c>
    </row>
    <row r="2659" ht="15" customHeight="1" s="1003">
      <c r="A2659" s="1019" t="inlineStr">
        <is>
          <t>Graines autoconsommées</t>
        </is>
      </c>
      <c r="B2659" t="inlineStr">
        <is>
          <t>Semences</t>
        </is>
      </c>
      <c r="C2659" t="inlineStr">
        <is>
          <t>kt</t>
        </is>
      </c>
      <c r="D2659" t="inlineStr">
        <is>
          <t>France</t>
        </is>
      </c>
      <c r="E2659" t="inlineStr">
        <is>
          <t>2019-20</t>
        </is>
      </c>
      <c r="F2659" t="inlineStr">
        <is>
          <t>Soja</t>
        </is>
      </c>
      <c r="G2659" t="inlineStr"/>
      <c r="H2659" t="inlineStr"/>
      <c r="I2659" t="inlineStr">
        <is>
          <t>Enquête Pratiques culturales en grandes cultures - SSP</t>
        </is>
      </c>
      <c r="J2659" t="inlineStr"/>
      <c r="K2659" t="inlineStr">
        <is>
          <t>Répartition</t>
        </is>
      </c>
      <c r="L2659" t="inlineStr">
        <is>
          <t>Part de semences fermières (par rapport aux semences certifiées)</t>
        </is>
      </c>
      <c r="M2659" t="inlineStr">
        <is>
          <t>Semences fermières - AGRESTE</t>
        </is>
      </c>
      <c r="N2659" t="inlineStr"/>
      <c r="O2659" t="n">
        <v>12.1</v>
      </c>
      <c r="P2659" t="inlineStr"/>
      <c r="Q2659" t="inlineStr"/>
      <c r="R2659" t="inlineStr"/>
      <c r="S2659" t="inlineStr"/>
      <c r="T2659" t="inlineStr"/>
      <c r="U2659" t="n">
        <v>0</v>
      </c>
      <c r="V2659" t="n">
        <v>500000000</v>
      </c>
      <c r="W2659" t="inlineStr"/>
      <c r="X2659" t="inlineStr">
        <is>
          <t>déterminé</t>
        </is>
      </c>
    </row>
    <row r="2660" ht="15" customHeight="1" s="1003">
      <c r="A2660" s="1019" t="inlineStr">
        <is>
          <t>Stock initial</t>
        </is>
      </c>
      <c r="B2660" t="inlineStr">
        <is>
          <t>Ferme</t>
        </is>
      </c>
      <c r="C2660" t="inlineStr">
        <is>
          <t>kt</t>
        </is>
      </c>
      <c r="D2660" t="inlineStr">
        <is>
          <t>France</t>
        </is>
      </c>
      <c r="E2660" t="inlineStr">
        <is>
          <t>2019-20</t>
        </is>
      </c>
      <c r="F2660" t="inlineStr">
        <is>
          <t>Soja</t>
        </is>
      </c>
      <c r="G2660" t="inlineStr"/>
      <c r="H2660" t="inlineStr"/>
      <c r="I2660" t="inlineStr"/>
      <c r="J2660" t="inlineStr"/>
      <c r="K2660" t="inlineStr"/>
      <c r="L2660" t="inlineStr"/>
      <c r="M2660" t="inlineStr"/>
      <c r="N2660" t="inlineStr"/>
      <c r="O2660" t="n">
        <v>0</v>
      </c>
      <c r="P2660" t="inlineStr"/>
      <c r="Q2660" t="inlineStr"/>
      <c r="R2660" t="inlineStr"/>
      <c r="S2660" t="inlineStr"/>
      <c r="T2660" t="inlineStr"/>
      <c r="U2660" t="n">
        <v>0</v>
      </c>
      <c r="V2660" t="n">
        <v>500000000</v>
      </c>
      <c r="W2660" t="inlineStr"/>
      <c r="X2660" t="inlineStr">
        <is>
          <t>déterminé</t>
        </is>
      </c>
    </row>
    <row r="2661" ht="15" customHeight="1" s="1003">
      <c r="A2661" s="1019" t="inlineStr">
        <is>
          <t>Stock initial</t>
        </is>
      </c>
      <c r="B2661" t="inlineStr">
        <is>
          <t>OS</t>
        </is>
      </c>
      <c r="C2661" t="inlineStr">
        <is>
          <t>kt</t>
        </is>
      </c>
      <c r="D2661" t="inlineStr">
        <is>
          <t>France</t>
        </is>
      </c>
      <c r="E2661" t="inlineStr">
        <is>
          <t>2019-20</t>
        </is>
      </c>
      <c r="F2661" t="inlineStr">
        <is>
          <t>Soja</t>
        </is>
      </c>
      <c r="G2661" t="inlineStr">
        <is>
          <t>Stock initial collecteurs = 44 kt (Bilans par campagne - FranceAgriMer)</t>
        </is>
      </c>
      <c r="H2661" t="inlineStr"/>
      <c r="I2661" t="inlineStr">
        <is>
          <t>Bilans par campagne - FranceAgriMer</t>
        </is>
      </c>
      <c r="J2661" t="inlineStr"/>
      <c r="K2661" t="inlineStr">
        <is>
          <t>Volume</t>
        </is>
      </c>
      <c r="L2661" t="inlineStr">
        <is>
          <t>Stock initial collecteurs</t>
        </is>
      </c>
      <c r="M2661" t="inlineStr">
        <is>
          <t>Bilans Soja - FAM</t>
        </is>
      </c>
      <c r="N2661" t="inlineStr"/>
      <c r="O2661" t="n">
        <v>92</v>
      </c>
      <c r="P2661" t="inlineStr"/>
      <c r="Q2661" t="inlineStr"/>
      <c r="R2661" t="inlineStr"/>
      <c r="S2661" t="inlineStr"/>
      <c r="T2661" t="inlineStr"/>
      <c r="U2661" t="n">
        <v>0</v>
      </c>
      <c r="V2661" t="n">
        <v>500000000</v>
      </c>
      <c r="W2661" t="inlineStr"/>
      <c r="X2661" t="inlineStr">
        <is>
          <t>déterminé</t>
        </is>
      </c>
    </row>
    <row r="2662" ht="15" customHeight="1" s="1003">
      <c r="A2662" s="1019" t="inlineStr">
        <is>
          <t>Stock initial à la ferme</t>
        </is>
      </c>
      <c r="B2662" t="inlineStr">
        <is>
          <t>Ferme</t>
        </is>
      </c>
      <c r="C2662" t="inlineStr">
        <is>
          <t>kt</t>
        </is>
      </c>
      <c r="D2662" t="inlineStr">
        <is>
          <t>France</t>
        </is>
      </c>
      <c r="E2662" t="inlineStr">
        <is>
          <t>2019-20</t>
        </is>
      </c>
      <c r="F2662" t="inlineStr">
        <is>
          <t>Soja</t>
        </is>
      </c>
      <c r="G2662" t="inlineStr"/>
      <c r="H2662" t="inlineStr"/>
      <c r="I2662" t="inlineStr"/>
      <c r="J2662" t="inlineStr">
        <is>
          <t>Le stock à la ferme est négligé</t>
        </is>
      </c>
      <c r="K2662" t="inlineStr"/>
      <c r="L2662" t="inlineStr">
        <is>
          <t>Stock initial à la ferme</t>
        </is>
      </c>
      <c r="M2662" t="inlineStr"/>
      <c r="N2662" t="inlineStr"/>
      <c r="O2662" t="n">
        <v>0</v>
      </c>
      <c r="P2662" t="inlineStr"/>
      <c r="Q2662" t="inlineStr"/>
      <c r="R2662" t="n">
        <v>0</v>
      </c>
      <c r="S2662" t="n">
        <v>0</v>
      </c>
      <c r="T2662" t="inlineStr"/>
      <c r="U2662" t="n">
        <v>0</v>
      </c>
      <c r="V2662" t="n">
        <v>500000000</v>
      </c>
      <c r="W2662" t="n">
        <v>0</v>
      </c>
      <c r="X2662" t="inlineStr">
        <is>
          <t>redondant</t>
        </is>
      </c>
    </row>
    <row r="2663" ht="15" customHeight="1" s="1003">
      <c r="A2663" s="1019" t="inlineStr">
        <is>
          <t>Stock initial collecteurs</t>
        </is>
      </c>
      <c r="B2663" t="inlineStr">
        <is>
          <t>OS</t>
        </is>
      </c>
      <c r="C2663" t="inlineStr">
        <is>
          <t>kt</t>
        </is>
      </c>
      <c r="D2663" t="inlineStr">
        <is>
          <t>France</t>
        </is>
      </c>
      <c r="E2663" t="inlineStr">
        <is>
          <t>2019-20</t>
        </is>
      </c>
      <c r="F2663" t="inlineStr">
        <is>
          <t>Soja</t>
        </is>
      </c>
      <c r="G2663" t="inlineStr">
        <is>
          <t>Stock initial collecteurs = 92 kt (Bilans par campagne - FranceAgriMer)</t>
        </is>
      </c>
      <c r="H2663" t="inlineStr"/>
      <c r="I2663" t="inlineStr">
        <is>
          <t>Bilans par campagne - FranceAgriMer</t>
        </is>
      </c>
      <c r="J2663" t="inlineStr"/>
      <c r="K2663" t="inlineStr">
        <is>
          <t>Volume</t>
        </is>
      </c>
      <c r="L2663" t="inlineStr">
        <is>
          <t>Stock initial collecteurs</t>
        </is>
      </c>
      <c r="M2663" t="inlineStr">
        <is>
          <t>Bilans Soja - FAM</t>
        </is>
      </c>
      <c r="N2663" t="inlineStr"/>
      <c r="O2663" t="n">
        <v>92</v>
      </c>
      <c r="P2663" t="inlineStr"/>
      <c r="Q2663" t="inlineStr"/>
      <c r="R2663" t="n">
        <v>92</v>
      </c>
      <c r="S2663" t="n">
        <v>4.6</v>
      </c>
      <c r="T2663" t="n">
        <v>0.1</v>
      </c>
      <c r="U2663" t="n">
        <v>0</v>
      </c>
      <c r="V2663" t="n">
        <v>500000000</v>
      </c>
      <c r="W2663" t="n">
        <v>0</v>
      </c>
      <c r="X2663" t="inlineStr">
        <is>
          <t>mesuré</t>
        </is>
      </c>
    </row>
    <row r="2664" ht="15" customHeight="1" s="1003">
      <c r="A2664" s="1019" t="inlineStr">
        <is>
          <t>Graines collectées</t>
        </is>
      </c>
      <c r="B2664" t="inlineStr">
        <is>
          <t>Fabrication de produits alimentaires</t>
        </is>
      </c>
      <c r="C2664" t="inlineStr">
        <is>
          <t>kt</t>
        </is>
      </c>
      <c r="D2664" t="inlineStr">
        <is>
          <t>France</t>
        </is>
      </c>
      <c r="E2664" t="inlineStr">
        <is>
          <t>2019-20</t>
        </is>
      </c>
      <c r="F2664" t="inlineStr">
        <is>
          <t>Soja</t>
        </is>
      </c>
      <c r="G2664" t="inlineStr"/>
      <c r="H2664" t="inlineStr"/>
      <c r="I2664" t="inlineStr"/>
      <c r="J2664" t="inlineStr">
        <is>
          <t>Pas de fabrication de produits alimentaires</t>
        </is>
      </c>
      <c r="K2664" t="inlineStr"/>
      <c r="L2664" t="inlineStr">
        <is>
          <t>Consommation de graines pour la fabrication de produits alimentaires</t>
        </is>
      </c>
      <c r="M2664" t="inlineStr"/>
      <c r="N2664" t="inlineStr"/>
      <c r="O2664" t="n">
        <v>-0</v>
      </c>
      <c r="P2664" t="inlineStr"/>
      <c r="Q2664" t="inlineStr"/>
      <c r="R2664" t="n">
        <v>0</v>
      </c>
      <c r="S2664" t="n">
        <v>0</v>
      </c>
      <c r="T2664" t="inlineStr"/>
      <c r="U2664" t="n">
        <v>0</v>
      </c>
      <c r="V2664" t="n">
        <v>500000000</v>
      </c>
      <c r="W2664" t="n">
        <v>0</v>
      </c>
      <c r="X2664" t="inlineStr">
        <is>
          <t>mesuré</t>
        </is>
      </c>
    </row>
    <row r="2665" ht="15" customHeight="1" s="1003">
      <c r="A2665" s="1019" t="inlineStr">
        <is>
          <t>Graines collectées</t>
        </is>
      </c>
      <c r="B2665" t="inlineStr">
        <is>
          <t>Alimentation humaine</t>
        </is>
      </c>
      <c r="C2665" t="inlineStr">
        <is>
          <t>kt</t>
        </is>
      </c>
      <c r="D2665" t="inlineStr">
        <is>
          <t>France</t>
        </is>
      </c>
      <c r="E2665" t="inlineStr">
        <is>
          <t>2019-20</t>
        </is>
      </c>
      <c r="F2665" t="inlineStr">
        <is>
          <t>Soja</t>
        </is>
      </c>
      <c r="G2665" t="inlineStr"/>
      <c r="H2665" t="inlineStr"/>
      <c r="I2665" t="inlineStr"/>
      <c r="J2665" t="inlineStr"/>
      <c r="K2665" t="inlineStr"/>
      <c r="L2665" t="inlineStr"/>
      <c r="M2665" t="inlineStr"/>
      <c r="N2665" t="inlineStr"/>
      <c r="O2665" t="n">
        <v>45</v>
      </c>
      <c r="P2665" t="inlineStr"/>
      <c r="Q2665" t="inlineStr"/>
      <c r="R2665" t="inlineStr"/>
      <c r="S2665" t="inlineStr"/>
      <c r="T2665" t="inlineStr"/>
      <c r="U2665" t="n">
        <v>0</v>
      </c>
      <c r="V2665" t="n">
        <v>500000000</v>
      </c>
      <c r="W2665" t="inlineStr"/>
      <c r="X2665" t="inlineStr">
        <is>
          <t>déterminé</t>
        </is>
      </c>
    </row>
    <row r="2666" ht="15" customHeight="1" s="1003">
      <c r="A2666" s="1019" t="inlineStr">
        <is>
          <t>Graines collectées</t>
        </is>
      </c>
      <c r="B2666" t="inlineStr">
        <is>
          <t>Vente directe et autoconsommation</t>
        </is>
      </c>
      <c r="C2666" t="inlineStr">
        <is>
          <t>kt</t>
        </is>
      </c>
      <c r="D2666" t="inlineStr">
        <is>
          <t>France</t>
        </is>
      </c>
      <c r="E2666" t="inlineStr">
        <is>
          <t>2019-20</t>
        </is>
      </c>
      <c r="F2666" t="inlineStr">
        <is>
          <t>Soja</t>
        </is>
      </c>
      <c r="G2666" t="inlineStr"/>
      <c r="H2666" t="inlineStr"/>
      <c r="I2666" t="inlineStr"/>
      <c r="J2666" t="inlineStr">
        <is>
          <t>Pas de consommation de graines en vente directe</t>
        </is>
      </c>
      <c r="K2666" t="inlineStr"/>
      <c r="L2666" t="inlineStr"/>
      <c r="M2666" t="inlineStr"/>
      <c r="N2666" t="inlineStr"/>
      <c r="O2666" t="n">
        <v>-0</v>
      </c>
      <c r="P2666" t="inlineStr"/>
      <c r="Q2666" t="inlineStr"/>
      <c r="R2666" t="n">
        <v>0</v>
      </c>
      <c r="S2666" t="n">
        <v>0</v>
      </c>
      <c r="T2666" t="inlineStr"/>
      <c r="U2666" t="n">
        <v>0</v>
      </c>
      <c r="V2666" t="n">
        <v>500000000</v>
      </c>
      <c r="W2666" t="n">
        <v>0</v>
      </c>
      <c r="X2666" t="inlineStr">
        <is>
          <t>mesuré</t>
        </is>
      </c>
    </row>
    <row r="2667" ht="15" customHeight="1" s="1003">
      <c r="A2667" s="1019" t="inlineStr">
        <is>
          <t>Graines collectées</t>
        </is>
      </c>
      <c r="B2667" t="inlineStr">
        <is>
          <t>Circuits spécialisés</t>
        </is>
      </c>
      <c r="C2667" t="inlineStr">
        <is>
          <t>kt</t>
        </is>
      </c>
      <c r="D2667" t="inlineStr">
        <is>
          <t>France</t>
        </is>
      </c>
      <c r="E2667" t="inlineStr">
        <is>
          <t>2019-20</t>
        </is>
      </c>
      <c r="F2667" t="inlineStr">
        <is>
          <t>Soja</t>
        </is>
      </c>
      <c r="G2667" t="inlineStr"/>
      <c r="H2667" t="inlineStr"/>
      <c r="I2667" t="inlineStr"/>
      <c r="J2667" t="inlineStr">
        <is>
          <t>Pas de consommation de graines en circuits spécialisés</t>
        </is>
      </c>
      <c r="K2667" t="inlineStr"/>
      <c r="L2667" t="inlineStr"/>
      <c r="M2667" t="inlineStr"/>
      <c r="N2667" t="inlineStr"/>
      <c r="O2667" t="n">
        <v>-0</v>
      </c>
      <c r="P2667" t="inlineStr"/>
      <c r="Q2667" t="inlineStr"/>
      <c r="R2667" t="n">
        <v>0</v>
      </c>
      <c r="S2667" t="n">
        <v>0</v>
      </c>
      <c r="T2667" t="inlineStr"/>
      <c r="U2667" t="n">
        <v>0</v>
      </c>
      <c r="V2667" t="n">
        <v>500000000</v>
      </c>
      <c r="W2667" t="n">
        <v>0</v>
      </c>
      <c r="X2667" t="inlineStr">
        <is>
          <t>mesuré</t>
        </is>
      </c>
    </row>
    <row r="2668" ht="15" customHeight="1" s="1003">
      <c r="A2668" s="1019" t="inlineStr">
        <is>
          <t>Graines collectées</t>
        </is>
      </c>
      <c r="B2668" t="inlineStr">
        <is>
          <t>GMS</t>
        </is>
      </c>
      <c r="C2668" t="inlineStr">
        <is>
          <t>kt</t>
        </is>
      </c>
      <c r="D2668" t="inlineStr">
        <is>
          <t>France</t>
        </is>
      </c>
      <c r="E2668" t="inlineStr">
        <is>
          <t>2019-20</t>
        </is>
      </c>
      <c r="F2668" t="inlineStr">
        <is>
          <t>Soja</t>
        </is>
      </c>
      <c r="G2668" t="inlineStr"/>
      <c r="H2668" t="inlineStr"/>
      <c r="I2668" t="inlineStr"/>
      <c r="J2668" t="inlineStr">
        <is>
          <t>Pas de consommation de graines en GMS</t>
        </is>
      </c>
      <c r="K2668" t="inlineStr"/>
      <c r="L2668" t="inlineStr"/>
      <c r="M2668" t="inlineStr"/>
      <c r="N2668" t="inlineStr"/>
      <c r="O2668" t="n">
        <v>-0</v>
      </c>
      <c r="P2668" t="inlineStr"/>
      <c r="Q2668" t="inlineStr"/>
      <c r="R2668" t="n">
        <v>0</v>
      </c>
      <c r="S2668" t="n">
        <v>0</v>
      </c>
      <c r="T2668" t="inlineStr"/>
      <c r="U2668" t="n">
        <v>0</v>
      </c>
      <c r="V2668" t="n">
        <v>500000000</v>
      </c>
      <c r="W2668" t="n">
        <v>0</v>
      </c>
      <c r="X2668" t="inlineStr">
        <is>
          <t>mesuré</t>
        </is>
      </c>
    </row>
    <row r="2669" ht="15" customHeight="1" s="1003">
      <c r="A2669" s="1019" t="inlineStr">
        <is>
          <t>Graines collectées</t>
        </is>
      </c>
      <c r="B2669" t="inlineStr">
        <is>
          <t>RHD</t>
        </is>
      </c>
      <c r="C2669" t="inlineStr">
        <is>
          <t>kt</t>
        </is>
      </c>
      <c r="D2669" t="inlineStr">
        <is>
          <t>France</t>
        </is>
      </c>
      <c r="E2669" t="inlineStr">
        <is>
          <t>2019-20</t>
        </is>
      </c>
      <c r="F2669" t="inlineStr">
        <is>
          <t>Soja</t>
        </is>
      </c>
      <c r="G2669" t="inlineStr"/>
      <c r="H2669" t="inlineStr"/>
      <c r="I2669" t="inlineStr"/>
      <c r="J2669" t="inlineStr">
        <is>
          <t>Pas de consommation de graines en RHD</t>
        </is>
      </c>
      <c r="K2669" t="inlineStr"/>
      <c r="L2669" t="inlineStr"/>
      <c r="M2669" t="inlineStr"/>
      <c r="N2669" t="inlineStr"/>
      <c r="O2669" t="n">
        <v>-0</v>
      </c>
      <c r="P2669" t="inlineStr"/>
      <c r="Q2669" t="inlineStr"/>
      <c r="R2669" t="n">
        <v>0</v>
      </c>
      <c r="S2669" t="n">
        <v>0</v>
      </c>
      <c r="T2669" t="inlineStr"/>
      <c r="U2669" t="n">
        <v>0</v>
      </c>
      <c r="V2669" t="n">
        <v>500000000</v>
      </c>
      <c r="W2669" t="n">
        <v>0</v>
      </c>
      <c r="X2669" t="inlineStr">
        <is>
          <t>mesuré</t>
        </is>
      </c>
    </row>
    <row r="2670" ht="15" customHeight="1" s="1003">
      <c r="A2670" s="1019" t="inlineStr">
        <is>
          <t>Graines collectées</t>
        </is>
      </c>
      <c r="B2670" t="inlineStr">
        <is>
          <t>Trituration</t>
        </is>
      </c>
      <c r="C2670" t="inlineStr">
        <is>
          <t>kt</t>
        </is>
      </c>
      <c r="D2670" t="inlineStr">
        <is>
          <t>France</t>
        </is>
      </c>
      <c r="E2670" t="inlineStr">
        <is>
          <t>2019-20</t>
        </is>
      </c>
      <c r="F2670" t="inlineStr">
        <is>
          <t>Soja</t>
        </is>
      </c>
      <c r="G2670" t="inlineStr">
        <is>
          <t>Consommation de graines par la Trituration = 670 kt (Bilans par campagne - FranceAgriMer)</t>
        </is>
      </c>
      <c r="H2670" t="inlineStr"/>
      <c r="I2670" t="inlineStr">
        <is>
          <t>Bilans par campagne - FranceAgriMer</t>
        </is>
      </c>
      <c r="J2670" t="inlineStr"/>
      <c r="K2670" t="inlineStr">
        <is>
          <t>Volume</t>
        </is>
      </c>
      <c r="L2670" t="inlineStr">
        <is>
          <t>Consommation de graines par la Trituration</t>
        </is>
      </c>
      <c r="M2670" t="inlineStr">
        <is>
          <t>Bilans Soja - FAM</t>
        </is>
      </c>
      <c r="N2670" t="inlineStr"/>
      <c r="O2670" t="n">
        <v>670</v>
      </c>
      <c r="P2670" t="inlineStr"/>
      <c r="Q2670" t="inlineStr"/>
      <c r="R2670" t="n">
        <v>669.83</v>
      </c>
      <c r="S2670" t="n">
        <v>33.49</v>
      </c>
      <c r="T2670" t="n">
        <v>0.1</v>
      </c>
      <c r="U2670" t="n">
        <v>0</v>
      </c>
      <c r="V2670" t="n">
        <v>500000000</v>
      </c>
      <c r="W2670" t="n">
        <v>0</v>
      </c>
      <c r="X2670" t="inlineStr">
        <is>
          <t>mesuré</t>
        </is>
      </c>
    </row>
    <row r="2671" ht="15" customHeight="1" s="1003">
      <c r="A2671" s="1019" t="inlineStr">
        <is>
          <t>Graines collectées</t>
        </is>
      </c>
      <c r="B2671" t="inlineStr">
        <is>
          <t>FAB</t>
        </is>
      </c>
      <c r="C2671" t="inlineStr">
        <is>
          <t>kt</t>
        </is>
      </c>
      <c r="D2671" t="inlineStr">
        <is>
          <t>France</t>
        </is>
      </c>
      <c r="E2671" t="inlineStr">
        <is>
          <t>2019-20</t>
        </is>
      </c>
      <c r="F2671" t="inlineStr">
        <is>
          <t>Soja</t>
        </is>
      </c>
      <c r="G2671" t="inlineStr">
        <is>
          <t>Consommation de graines par les FAB = 155 kt (Bilans par campagne - FranceAgriMer)</t>
        </is>
      </c>
      <c r="H2671" t="inlineStr"/>
      <c r="I2671" t="inlineStr">
        <is>
          <t>Bilans par campagne - FranceAgriMer</t>
        </is>
      </c>
      <c r="J2671" t="inlineStr">
        <is>
          <t>Correspond à la somme des catégories "incorporation" et "extrusion"</t>
        </is>
      </c>
      <c r="K2671" t="inlineStr">
        <is>
          <t>Volume</t>
        </is>
      </c>
      <c r="L2671" t="inlineStr">
        <is>
          <t>Consommation de graines par les FAB</t>
        </is>
      </c>
      <c r="M2671" t="inlineStr">
        <is>
          <t>Bilans Soja - FAM</t>
        </is>
      </c>
      <c r="N2671" t="inlineStr"/>
      <c r="O2671" t="n">
        <v>155</v>
      </c>
      <c r="P2671" t="inlineStr"/>
      <c r="Q2671" t="inlineStr"/>
      <c r="R2671" t="n">
        <v>155.33</v>
      </c>
      <c r="S2671" t="n">
        <v>7.77</v>
      </c>
      <c r="T2671" t="n">
        <v>0.1</v>
      </c>
      <c r="U2671" t="n">
        <v>0</v>
      </c>
      <c r="V2671" t="n">
        <v>500000000</v>
      </c>
      <c r="W2671" t="n">
        <v>0</v>
      </c>
      <c r="X2671" t="inlineStr">
        <is>
          <t>mesuré</t>
        </is>
      </c>
    </row>
    <row r="2672" ht="15" customHeight="1" s="1003">
      <c r="A2672" s="1019" t="inlineStr">
        <is>
          <t>Graines collectées</t>
        </is>
      </c>
      <c r="B2672" t="inlineStr">
        <is>
          <t>Amidonnerie</t>
        </is>
      </c>
      <c r="C2672" t="inlineStr">
        <is>
          <t>kt</t>
        </is>
      </c>
      <c r="D2672" t="inlineStr">
        <is>
          <t>France</t>
        </is>
      </c>
      <c r="E2672" t="inlineStr">
        <is>
          <t>2019-20</t>
        </is>
      </c>
      <c r="F2672" t="inlineStr">
        <is>
          <t>Soja</t>
        </is>
      </c>
      <c r="G2672" t="inlineStr"/>
      <c r="H2672" t="inlineStr"/>
      <c r="I2672" t="inlineStr"/>
      <c r="J2672" t="inlineStr"/>
      <c r="K2672" t="inlineStr"/>
      <c r="L2672" t="inlineStr"/>
      <c r="M2672" t="inlineStr"/>
      <c r="N2672" t="inlineStr"/>
      <c r="O2672" t="n">
        <v>-0</v>
      </c>
      <c r="P2672" t="inlineStr"/>
      <c r="Q2672" t="inlineStr"/>
      <c r="R2672" t="n">
        <v>0</v>
      </c>
      <c r="S2672" t="n">
        <v>0</v>
      </c>
      <c r="T2672" t="inlineStr"/>
      <c r="U2672" t="n">
        <v>0</v>
      </c>
      <c r="V2672" t="n">
        <v>500000000</v>
      </c>
      <c r="W2672" t="n">
        <v>0</v>
      </c>
      <c r="X2672" t="inlineStr">
        <is>
          <t>mesuré</t>
        </is>
      </c>
    </row>
    <row r="2673" ht="15" customHeight="1" s="1003">
      <c r="A2673" s="1019" t="inlineStr">
        <is>
          <t>Graines collectées</t>
        </is>
      </c>
      <c r="B2673" t="inlineStr">
        <is>
          <t>Meunerie</t>
        </is>
      </c>
      <c r="C2673" t="inlineStr">
        <is>
          <t>kt</t>
        </is>
      </c>
      <c r="D2673" t="inlineStr">
        <is>
          <t>France</t>
        </is>
      </c>
      <c r="E2673" t="inlineStr">
        <is>
          <t>2019-20</t>
        </is>
      </c>
      <c r="F2673" t="inlineStr">
        <is>
          <t>Soja</t>
        </is>
      </c>
      <c r="G2673" t="inlineStr"/>
      <c r="H2673" t="inlineStr"/>
      <c r="I2673" t="inlineStr"/>
      <c r="J2673" t="inlineStr"/>
      <c r="K2673" t="inlineStr"/>
      <c r="L2673" t="inlineStr"/>
      <c r="M2673" t="inlineStr"/>
      <c r="N2673" t="inlineStr"/>
      <c r="O2673" t="n">
        <v>-0</v>
      </c>
      <c r="P2673" t="inlineStr"/>
      <c r="Q2673" t="inlineStr"/>
      <c r="R2673" t="n">
        <v>0</v>
      </c>
      <c r="S2673" t="n">
        <v>0</v>
      </c>
      <c r="T2673" t="inlineStr"/>
      <c r="U2673" t="n">
        <v>0</v>
      </c>
      <c r="V2673" t="n">
        <v>500000000</v>
      </c>
      <c r="W2673" t="n">
        <v>0</v>
      </c>
      <c r="X2673" t="inlineStr">
        <is>
          <t>mesuré</t>
        </is>
      </c>
    </row>
    <row r="2674" ht="15" customHeight="1" s="1003">
      <c r="A2674" s="1019" t="inlineStr">
        <is>
          <t>Graines collectées</t>
        </is>
      </c>
      <c r="B2674" t="inlineStr">
        <is>
          <t>Fabrication d'ingrédients</t>
        </is>
      </c>
      <c r="C2674" t="inlineStr">
        <is>
          <t>kt</t>
        </is>
      </c>
      <c r="D2674" t="inlineStr">
        <is>
          <t>France</t>
        </is>
      </c>
      <c r="E2674" t="inlineStr">
        <is>
          <t>2019-20</t>
        </is>
      </c>
      <c r="F2674" t="inlineStr">
        <is>
          <t>Soja</t>
        </is>
      </c>
      <c r="G2674" t="inlineStr"/>
      <c r="H2674" t="inlineStr"/>
      <c r="I2674" t="inlineStr"/>
      <c r="J2674" t="inlineStr"/>
      <c r="K2674" t="inlineStr"/>
      <c r="L2674" t="inlineStr"/>
      <c r="M2674" t="inlineStr"/>
      <c r="N2674" t="inlineStr"/>
      <c r="O2674" t="n">
        <v>-0</v>
      </c>
      <c r="P2674" t="inlineStr"/>
      <c r="Q2674" t="inlineStr"/>
      <c r="R2674" t="n">
        <v>0</v>
      </c>
      <c r="S2674" t="n">
        <v>0</v>
      </c>
      <c r="T2674" t="inlineStr"/>
      <c r="U2674" t="n">
        <v>0</v>
      </c>
      <c r="V2674" t="n">
        <v>500000000</v>
      </c>
      <c r="W2674" t="n">
        <v>0</v>
      </c>
      <c r="X2674" t="inlineStr">
        <is>
          <t>mesuré</t>
        </is>
      </c>
    </row>
    <row r="2675" ht="15" customHeight="1" s="1003">
      <c r="A2675" s="1019" t="inlineStr">
        <is>
          <t>Graines collectées</t>
        </is>
      </c>
      <c r="B2675" t="inlineStr">
        <is>
          <t>Ménages</t>
        </is>
      </c>
      <c r="C2675" t="inlineStr">
        <is>
          <t>kt</t>
        </is>
      </c>
      <c r="D2675" t="inlineStr">
        <is>
          <t>France</t>
        </is>
      </c>
      <c r="E2675" t="inlineStr">
        <is>
          <t>2019-20</t>
        </is>
      </c>
      <c r="F2675" t="inlineStr">
        <is>
          <t>Soja</t>
        </is>
      </c>
      <c r="G2675" t="inlineStr"/>
      <c r="H2675" t="inlineStr"/>
      <c r="I2675" t="inlineStr"/>
      <c r="J2675" t="inlineStr"/>
      <c r="K2675" t="inlineStr"/>
      <c r="L2675" t="inlineStr"/>
      <c r="M2675" t="inlineStr"/>
      <c r="N2675" t="inlineStr"/>
      <c r="O2675" t="n">
        <v>0</v>
      </c>
      <c r="P2675" t="inlineStr"/>
      <c r="Q2675" t="inlineStr"/>
      <c r="R2675" t="inlineStr"/>
      <c r="S2675" t="inlineStr"/>
      <c r="T2675" t="inlineStr"/>
      <c r="U2675" t="n">
        <v>0</v>
      </c>
      <c r="V2675" t="n">
        <v>500000000</v>
      </c>
      <c r="W2675" t="inlineStr"/>
      <c r="X2675" t="inlineStr">
        <is>
          <t>déterminé</t>
        </is>
      </c>
    </row>
    <row r="2676" ht="15" customHeight="1" s="1003">
      <c r="A2676" s="1019" t="inlineStr">
        <is>
          <t>Graines collectées</t>
        </is>
      </c>
      <c r="B2676" t="inlineStr">
        <is>
          <t>Circuits généralistes</t>
        </is>
      </c>
      <c r="C2676" t="inlineStr">
        <is>
          <t>kt</t>
        </is>
      </c>
      <c r="D2676" t="inlineStr">
        <is>
          <t>France</t>
        </is>
      </c>
      <c r="E2676" t="inlineStr">
        <is>
          <t>2019-20</t>
        </is>
      </c>
      <c r="F2676" t="inlineStr">
        <is>
          <t>Soja</t>
        </is>
      </c>
      <c r="G2676" t="inlineStr"/>
      <c r="H2676" t="inlineStr"/>
      <c r="I2676" t="inlineStr"/>
      <c r="J2676" t="inlineStr"/>
      <c r="K2676" t="inlineStr"/>
      <c r="L2676" t="inlineStr"/>
      <c r="M2676" t="inlineStr"/>
      <c r="N2676" t="inlineStr"/>
      <c r="O2676" t="n">
        <v>0</v>
      </c>
      <c r="P2676" t="inlineStr"/>
      <c r="Q2676" t="inlineStr"/>
      <c r="R2676" t="inlineStr"/>
      <c r="S2676" t="inlineStr"/>
      <c r="T2676" t="inlineStr"/>
      <c r="U2676" t="n">
        <v>0</v>
      </c>
      <c r="V2676" t="n">
        <v>500000000</v>
      </c>
      <c r="W2676" t="inlineStr"/>
      <c r="X2676" t="inlineStr">
        <is>
          <t>déterminé</t>
        </is>
      </c>
    </row>
    <row r="2677" ht="15" customHeight="1" s="1003">
      <c r="A2677" s="1019" t="inlineStr">
        <is>
          <t>Graines collectées</t>
        </is>
      </c>
      <c r="B2677" t="inlineStr">
        <is>
          <t>Usages alimentaires</t>
        </is>
      </c>
      <c r="C2677" t="inlineStr">
        <is>
          <t>kt</t>
        </is>
      </c>
      <c r="D2677" t="inlineStr">
        <is>
          <t>France</t>
        </is>
      </c>
      <c r="E2677" t="inlineStr">
        <is>
          <t>2019-20</t>
        </is>
      </c>
      <c r="F2677" t="inlineStr">
        <is>
          <t>Soja</t>
        </is>
      </c>
      <c r="G2677" t="inlineStr"/>
      <c r="H2677" t="inlineStr"/>
      <c r="I2677" t="inlineStr"/>
      <c r="J2677" t="inlineStr"/>
      <c r="K2677" t="inlineStr"/>
      <c r="L2677" t="inlineStr"/>
      <c r="M2677" t="inlineStr"/>
      <c r="N2677" t="inlineStr"/>
      <c r="O2677" t="n">
        <v>200</v>
      </c>
      <c r="P2677" t="inlineStr"/>
      <c r="Q2677" t="inlineStr"/>
      <c r="R2677" t="inlineStr"/>
      <c r="S2677" t="inlineStr"/>
      <c r="T2677" t="inlineStr"/>
      <c r="U2677" t="n">
        <v>0</v>
      </c>
      <c r="V2677" t="n">
        <v>500000000</v>
      </c>
      <c r="W2677" t="inlineStr"/>
      <c r="X2677" t="inlineStr">
        <is>
          <t>déterminé</t>
        </is>
      </c>
    </row>
    <row r="2678" ht="15" customHeight="1" s="1003">
      <c r="A2678" s="1019" t="inlineStr">
        <is>
          <t>Graines collectées</t>
        </is>
      </c>
      <c r="B2678" t="inlineStr">
        <is>
          <t>Alimentation animale rente</t>
        </is>
      </c>
      <c r="C2678" t="inlineStr">
        <is>
          <t>kt</t>
        </is>
      </c>
      <c r="D2678" t="inlineStr">
        <is>
          <t>France</t>
        </is>
      </c>
      <c r="E2678" t="inlineStr">
        <is>
          <t>2019-20</t>
        </is>
      </c>
      <c r="F2678" t="inlineStr">
        <is>
          <t>Soja</t>
        </is>
      </c>
      <c r="G2678" t="inlineStr"/>
      <c r="H2678" t="inlineStr"/>
      <c r="I2678" t="inlineStr"/>
      <c r="J2678" t="inlineStr"/>
      <c r="K2678" t="inlineStr"/>
      <c r="L2678" t="inlineStr"/>
      <c r="M2678" t="inlineStr"/>
      <c r="N2678" t="inlineStr"/>
      <c r="O2678" t="n">
        <v>155</v>
      </c>
      <c r="P2678" t="inlineStr"/>
      <c r="Q2678" t="inlineStr"/>
      <c r="R2678" t="inlineStr"/>
      <c r="S2678" t="inlineStr"/>
      <c r="T2678" t="inlineStr"/>
      <c r="U2678" t="n">
        <v>0</v>
      </c>
      <c r="V2678" t="n">
        <v>500000000</v>
      </c>
      <c r="W2678" t="inlineStr"/>
      <c r="X2678" t="inlineStr">
        <is>
          <t>déterminé</t>
        </is>
      </c>
    </row>
    <row r="2679" ht="15" customHeight="1" s="1003">
      <c r="A2679" s="1019" t="inlineStr">
        <is>
          <t>Graines collectées</t>
        </is>
      </c>
      <c r="B2679" t="inlineStr">
        <is>
          <t>Alimentation animale</t>
        </is>
      </c>
      <c r="C2679" t="inlineStr">
        <is>
          <t>kt</t>
        </is>
      </c>
      <c r="D2679" t="inlineStr">
        <is>
          <t>France</t>
        </is>
      </c>
      <c r="E2679" t="inlineStr">
        <is>
          <t>2019-20</t>
        </is>
      </c>
      <c r="F2679" t="inlineStr">
        <is>
          <t>Soja</t>
        </is>
      </c>
      <c r="G2679" t="inlineStr"/>
      <c r="H2679" t="inlineStr"/>
      <c r="I2679" t="inlineStr"/>
      <c r="J2679" t="inlineStr"/>
      <c r="K2679" t="inlineStr"/>
      <c r="L2679" t="inlineStr"/>
      <c r="M2679" t="inlineStr"/>
      <c r="N2679" t="inlineStr"/>
      <c r="O2679" t="n">
        <v>155</v>
      </c>
      <c r="P2679" t="inlineStr"/>
      <c r="Q2679" t="inlineStr"/>
      <c r="R2679" t="inlineStr"/>
      <c r="S2679" t="inlineStr"/>
      <c r="T2679" t="inlineStr"/>
      <c r="U2679" t="n">
        <v>0</v>
      </c>
      <c r="V2679" t="n">
        <v>500000000</v>
      </c>
      <c r="W2679" t="inlineStr"/>
      <c r="X2679" t="inlineStr">
        <is>
          <t>déterminé</t>
        </is>
      </c>
    </row>
    <row r="2680" ht="15" customHeight="1" s="1003">
      <c r="A2680" s="1019" t="inlineStr">
        <is>
          <t>Graines collectées</t>
        </is>
      </c>
      <c r="B2680" t="inlineStr">
        <is>
          <t>Débouchés</t>
        </is>
      </c>
      <c r="C2680" t="inlineStr">
        <is>
          <t>kt</t>
        </is>
      </c>
      <c r="D2680" t="inlineStr">
        <is>
          <t>France</t>
        </is>
      </c>
      <c r="E2680" t="inlineStr">
        <is>
          <t>2019-20</t>
        </is>
      </c>
      <c r="F2680" t="inlineStr">
        <is>
          <t>Soja</t>
        </is>
      </c>
      <c r="G2680" t="inlineStr"/>
      <c r="H2680" t="inlineStr"/>
      <c r="I2680" t="inlineStr"/>
      <c r="J2680" t="inlineStr"/>
      <c r="K2680" t="inlineStr"/>
      <c r="L2680" t="inlineStr"/>
      <c r="M2680" t="inlineStr"/>
      <c r="N2680" t="inlineStr"/>
      <c r="O2680" t="n">
        <v>200</v>
      </c>
      <c r="P2680" t="inlineStr"/>
      <c r="Q2680" t="inlineStr"/>
      <c r="R2680" t="inlineStr"/>
      <c r="S2680" t="inlineStr"/>
      <c r="T2680" t="inlineStr"/>
      <c r="U2680" t="n">
        <v>0</v>
      </c>
      <c r="V2680" t="n">
        <v>500000000</v>
      </c>
      <c r="W2680" t="inlineStr"/>
      <c r="X2680" t="inlineStr">
        <is>
          <t>déterminé</t>
        </is>
      </c>
    </row>
    <row r="2681" ht="15" customHeight="1" s="1003">
      <c r="A2681" s="1019" t="inlineStr">
        <is>
          <t>Graines collectées</t>
        </is>
      </c>
      <c r="B2681" t="inlineStr">
        <is>
          <t>Autres IAA</t>
        </is>
      </c>
      <c r="C2681" t="inlineStr">
        <is>
          <t>kt</t>
        </is>
      </c>
      <c r="D2681" t="inlineStr">
        <is>
          <t>France</t>
        </is>
      </c>
      <c r="E2681" t="inlineStr">
        <is>
          <t>2019-20</t>
        </is>
      </c>
      <c r="F2681" t="inlineStr">
        <is>
          <t>Soja</t>
        </is>
      </c>
      <c r="G2681" t="inlineStr">
        <is>
          <t>Consommation de graines en alimentation humaine = 45 kt (Bilans par campagne - FranceAgriMer)</t>
        </is>
      </c>
      <c r="H2681" t="inlineStr"/>
      <c r="I2681" t="inlineStr">
        <is>
          <t>Bilans par campagne - FranceAgriMer</t>
        </is>
      </c>
      <c r="J2681" t="inlineStr"/>
      <c r="K2681" t="inlineStr">
        <is>
          <t>Volume</t>
        </is>
      </c>
      <c r="L2681" t="inlineStr">
        <is>
          <t>Consommation de graines en alimentation humaine</t>
        </is>
      </c>
      <c r="M2681" t="inlineStr">
        <is>
          <t>Bilans Soja - FAM</t>
        </is>
      </c>
      <c r="N2681" t="inlineStr"/>
      <c r="O2681" t="n">
        <v>45</v>
      </c>
      <c r="P2681" t="inlineStr"/>
      <c r="Q2681" t="inlineStr"/>
      <c r="R2681" t="n">
        <v>45</v>
      </c>
      <c r="S2681" t="n">
        <v>2.25</v>
      </c>
      <c r="T2681" t="n">
        <v>0.1</v>
      </c>
      <c r="U2681" t="n">
        <v>0</v>
      </c>
      <c r="V2681" t="n">
        <v>500000000</v>
      </c>
      <c r="W2681" t="n">
        <v>0</v>
      </c>
      <c r="X2681" t="inlineStr">
        <is>
          <t>mesuré</t>
        </is>
      </c>
    </row>
    <row r="2682" ht="15" customHeight="1" s="1003">
      <c r="A2682" s="1019" t="inlineStr">
        <is>
          <t>Graines collectées</t>
        </is>
      </c>
      <c r="B2682" t="inlineStr">
        <is>
          <t>Semences certifiées</t>
        </is>
      </c>
      <c r="C2682" t="inlineStr">
        <is>
          <t>kt</t>
        </is>
      </c>
      <c r="D2682" t="inlineStr">
        <is>
          <t>France</t>
        </is>
      </c>
      <c r="E2682" t="inlineStr">
        <is>
          <t>2019-20</t>
        </is>
      </c>
      <c r="F2682" t="inlineStr">
        <is>
          <t>Soja</t>
        </is>
      </c>
      <c r="G2682" t="inlineStr">
        <is>
          <t>Production de semences certifiées = 9 kt (Bilans par campagne - FranceAgriMer)</t>
        </is>
      </c>
      <c r="H2682" t="inlineStr"/>
      <c r="I2682" t="inlineStr">
        <is>
          <t>Bilans par campagne - FranceAgriMer</t>
        </is>
      </c>
      <c r="J2682" t="inlineStr"/>
      <c r="K2682" t="inlineStr">
        <is>
          <t>Volume</t>
        </is>
      </c>
      <c r="L2682" t="inlineStr">
        <is>
          <t>Production de semences certifiées</t>
        </is>
      </c>
      <c r="M2682" t="inlineStr">
        <is>
          <t>Bilans Soja - FAM</t>
        </is>
      </c>
      <c r="N2682" t="inlineStr"/>
      <c r="O2682" t="n">
        <v>8.609999999999999</v>
      </c>
      <c r="P2682" t="inlineStr"/>
      <c r="Q2682" t="inlineStr"/>
      <c r="R2682" t="n">
        <v>8.609999999999999</v>
      </c>
      <c r="S2682" t="n">
        <v>0.43</v>
      </c>
      <c r="T2682" t="n">
        <v>0.1</v>
      </c>
      <c r="U2682" t="n">
        <v>0</v>
      </c>
      <c r="V2682" t="n">
        <v>500000000</v>
      </c>
      <c r="W2682" t="n">
        <v>0</v>
      </c>
      <c r="X2682" t="inlineStr">
        <is>
          <t>mesuré</t>
        </is>
      </c>
    </row>
    <row r="2683" ht="15" customHeight="1" s="1003">
      <c r="A2683" s="1019" t="inlineStr">
        <is>
          <t>Graines collectées</t>
        </is>
      </c>
      <c r="B2683" t="inlineStr">
        <is>
          <t>Semences</t>
        </is>
      </c>
      <c r="C2683" t="inlineStr">
        <is>
          <t>kt</t>
        </is>
      </c>
      <c r="D2683" t="inlineStr">
        <is>
          <t>France</t>
        </is>
      </c>
      <c r="E2683" t="inlineStr">
        <is>
          <t>2019-20</t>
        </is>
      </c>
      <c r="F2683" t="inlineStr">
        <is>
          <t>Soja</t>
        </is>
      </c>
      <c r="G2683" t="inlineStr">
        <is>
          <t>Production de semences certifiées = 8 kt (Bilans par campagne - FranceAgriMer)</t>
        </is>
      </c>
      <c r="H2683" t="inlineStr"/>
      <c r="I2683" t="inlineStr">
        <is>
          <t>Bilans par campagne - FranceAgriMer</t>
        </is>
      </c>
      <c r="J2683" t="inlineStr"/>
      <c r="K2683" t="inlineStr">
        <is>
          <t>Volume</t>
        </is>
      </c>
      <c r="L2683" t="inlineStr">
        <is>
          <t>Production de semences certifiées</t>
        </is>
      </c>
      <c r="M2683" t="inlineStr">
        <is>
          <t>Bilans Soja - FAM</t>
        </is>
      </c>
      <c r="N2683" t="inlineStr"/>
      <c r="O2683" t="n">
        <v>8.609999999999999</v>
      </c>
      <c r="P2683" t="inlineStr"/>
      <c r="Q2683" t="inlineStr"/>
      <c r="R2683" t="inlineStr"/>
      <c r="S2683" t="inlineStr"/>
      <c r="T2683" t="inlineStr"/>
      <c r="U2683" t="n">
        <v>0</v>
      </c>
      <c r="V2683" t="n">
        <v>500000000</v>
      </c>
      <c r="W2683" t="inlineStr"/>
      <c r="X2683" t="inlineStr">
        <is>
          <t>déterminé</t>
        </is>
      </c>
    </row>
    <row r="2684" ht="15" customHeight="1" s="1003">
      <c r="A2684" s="1019" t="inlineStr">
        <is>
          <t>Graines collectées</t>
        </is>
      </c>
      <c r="B2684" t="inlineStr">
        <is>
          <t>Export</t>
        </is>
      </c>
      <c r="C2684" t="inlineStr">
        <is>
          <t>kt</t>
        </is>
      </c>
      <c r="D2684" t="inlineStr">
        <is>
          <t>France</t>
        </is>
      </c>
      <c r="E2684" t="inlineStr">
        <is>
          <t>2019-20</t>
        </is>
      </c>
      <c r="F2684" t="inlineStr">
        <is>
          <t>Soja</t>
        </is>
      </c>
      <c r="G2684" t="inlineStr"/>
      <c r="H2684" t="inlineStr">
        <is>
          <t>Exportation de graines = 161 kt (Douanes françaises - Eurostat)</t>
        </is>
      </c>
      <c r="I2684" t="inlineStr">
        <is>
          <t>Douanes françaises - Eurostat</t>
        </is>
      </c>
      <c r="J2684" t="inlineStr"/>
      <c r="K2684" t="inlineStr">
        <is>
          <t>Volume</t>
        </is>
      </c>
      <c r="L2684" t="inlineStr">
        <is>
          <t>Exportation de graines</t>
        </is>
      </c>
      <c r="M2684" t="inlineStr">
        <is>
          <t>Echanges mensuels - EUROSTAT</t>
        </is>
      </c>
      <c r="N2684" t="inlineStr"/>
      <c r="O2684" t="n">
        <v>161</v>
      </c>
      <c r="P2684" t="inlineStr"/>
      <c r="Q2684" t="inlineStr"/>
      <c r="R2684" t="n">
        <v>161.18</v>
      </c>
      <c r="S2684" t="n">
        <v>8.06</v>
      </c>
      <c r="T2684" t="n">
        <v>0.1</v>
      </c>
      <c r="U2684" t="n">
        <v>0</v>
      </c>
      <c r="V2684" t="n">
        <v>500000000</v>
      </c>
      <c r="W2684" t="n">
        <v>0</v>
      </c>
      <c r="X2684" t="inlineStr">
        <is>
          <t>mesuré</t>
        </is>
      </c>
    </row>
    <row r="2685" ht="15" customHeight="1" s="1003">
      <c r="A2685" s="1019" t="inlineStr">
        <is>
          <t>Graines collectées</t>
        </is>
      </c>
      <c r="B2685" t="inlineStr">
        <is>
          <t>Ecart statistique</t>
        </is>
      </c>
      <c r="C2685" t="inlineStr">
        <is>
          <t>kt</t>
        </is>
      </c>
      <c r="D2685" t="inlineStr">
        <is>
          <t>France</t>
        </is>
      </c>
      <c r="E2685" t="inlineStr">
        <is>
          <t>2019-20</t>
        </is>
      </c>
      <c r="F2685" t="inlineStr">
        <is>
          <t>Soja</t>
        </is>
      </c>
      <c r="G2685" t="inlineStr"/>
      <c r="H2685" t="inlineStr"/>
      <c r="I2685" t="inlineStr"/>
      <c r="J2685" t="inlineStr"/>
      <c r="K2685" t="inlineStr"/>
      <c r="L2685" t="inlineStr"/>
      <c r="M2685" t="inlineStr"/>
      <c r="N2685" t="inlineStr"/>
      <c r="O2685" t="n">
        <v>-0</v>
      </c>
      <c r="P2685" t="inlineStr"/>
      <c r="Q2685" t="inlineStr"/>
      <c r="R2685" t="n">
        <v>0</v>
      </c>
      <c r="S2685" t="n">
        <v>0</v>
      </c>
      <c r="T2685" t="inlineStr"/>
      <c r="U2685" t="n">
        <v>0</v>
      </c>
      <c r="V2685" t="n">
        <v>500000000</v>
      </c>
      <c r="W2685" t="n">
        <v>0</v>
      </c>
      <c r="X2685" t="inlineStr">
        <is>
          <t>mesuré</t>
        </is>
      </c>
    </row>
    <row r="2686" ht="15" customHeight="1" s="1003">
      <c r="A2686" s="1019" t="inlineStr">
        <is>
          <t>Issues de silo</t>
        </is>
      </c>
      <c r="B2686" t="inlineStr">
        <is>
          <t>Elimination/Pertes</t>
        </is>
      </c>
      <c r="C2686" t="inlineStr">
        <is>
          <t>kt</t>
        </is>
      </c>
      <c r="D2686" t="inlineStr">
        <is>
          <t>France</t>
        </is>
      </c>
      <c r="E2686" t="inlineStr">
        <is>
          <t>2019-20</t>
        </is>
      </c>
      <c r="F2686" t="inlineStr">
        <is>
          <t>Soja</t>
        </is>
      </c>
      <c r="G2686" t="inlineStr"/>
      <c r="H2686" t="inlineStr">
        <is>
          <t>0</t>
        </is>
      </c>
      <c r="I2686" t="inlineStr">
        <is>
          <t>ONRB - FranceAgriMer</t>
        </is>
      </c>
      <c r="J2686" t="inlineStr">
        <is>
          <t>0</t>
        </is>
      </c>
      <c r="K2686" t="inlineStr">
        <is>
          <t>Répartition</t>
        </is>
      </c>
      <c r="L2686" t="inlineStr">
        <is>
          <t>Les issues de silo sont éliminées:Part d'issues de silo éliminées</t>
        </is>
      </c>
      <c r="M2686" t="inlineStr">
        <is>
          <t>Issues de silo - ONRB</t>
        </is>
      </c>
      <c r="N2686" t="inlineStr"/>
      <c r="O2686" t="n">
        <v>0.02</v>
      </c>
      <c r="P2686" t="inlineStr"/>
      <c r="Q2686" t="inlineStr"/>
      <c r="R2686" t="inlineStr"/>
      <c r="S2686" t="inlineStr"/>
      <c r="T2686" t="inlineStr"/>
      <c r="U2686" t="n">
        <v>0</v>
      </c>
      <c r="V2686" t="n">
        <v>500000000</v>
      </c>
      <c r="W2686" t="inlineStr"/>
      <c r="X2686" t="inlineStr">
        <is>
          <t>déterminé</t>
        </is>
      </c>
    </row>
    <row r="2687" ht="15" customHeight="1" s="1003">
      <c r="A2687" s="1019" t="inlineStr">
        <is>
          <t>Issues de silo</t>
        </is>
      </c>
      <c r="B2687" t="inlineStr">
        <is>
          <t>Autres usages (ou usages indéfinis)</t>
        </is>
      </c>
      <c r="C2687" t="inlineStr">
        <is>
          <t>kt</t>
        </is>
      </c>
      <c r="D2687" t="inlineStr">
        <is>
          <t>France</t>
        </is>
      </c>
      <c r="E2687" t="inlineStr">
        <is>
          <t>2019-20</t>
        </is>
      </c>
      <c r="F2687" t="inlineStr">
        <is>
          <t>Soja</t>
        </is>
      </c>
      <c r="G2687" t="inlineStr"/>
      <c r="H2687" t="inlineStr"/>
      <c r="I2687" t="inlineStr"/>
      <c r="J2687" t="inlineStr"/>
      <c r="K2687" t="inlineStr"/>
      <c r="L2687" t="inlineStr"/>
      <c r="M2687" t="inlineStr"/>
      <c r="N2687" t="inlineStr"/>
      <c r="O2687" t="n">
        <v>0.02</v>
      </c>
      <c r="P2687" t="inlineStr"/>
      <c r="Q2687" t="inlineStr"/>
      <c r="R2687" t="inlineStr"/>
      <c r="S2687" t="inlineStr"/>
      <c r="T2687" t="inlineStr"/>
      <c r="U2687" t="n">
        <v>0</v>
      </c>
      <c r="V2687" t="n">
        <v>500000000</v>
      </c>
      <c r="W2687" t="inlineStr"/>
      <c r="X2687" t="inlineStr">
        <is>
          <t>déterminé</t>
        </is>
      </c>
    </row>
    <row r="2688" ht="15" customHeight="1" s="1003">
      <c r="A2688" s="1019" t="inlineStr">
        <is>
          <t>Issues de silo</t>
        </is>
      </c>
      <c r="B2688" t="inlineStr">
        <is>
          <t>Débouchés</t>
        </is>
      </c>
      <c r="C2688" t="inlineStr">
        <is>
          <t>kt</t>
        </is>
      </c>
      <c r="D2688" t="inlineStr">
        <is>
          <t>France</t>
        </is>
      </c>
      <c r="E2688" t="inlineStr">
        <is>
          <t>2019-20</t>
        </is>
      </c>
      <c r="F2688" t="inlineStr">
        <is>
          <t>Soja</t>
        </is>
      </c>
      <c r="G2688" t="inlineStr"/>
      <c r="H2688" t="inlineStr"/>
      <c r="I2688" t="inlineStr"/>
      <c r="J2688" t="inlineStr"/>
      <c r="K2688" t="inlineStr"/>
      <c r="L2688" t="inlineStr"/>
      <c r="M2688" t="inlineStr"/>
      <c r="N2688" t="inlineStr"/>
      <c r="O2688" t="n">
        <v>6.15</v>
      </c>
      <c r="P2688" t="inlineStr"/>
      <c r="Q2688" t="inlineStr"/>
      <c r="R2688" t="inlineStr"/>
      <c r="S2688" t="inlineStr"/>
      <c r="T2688" t="inlineStr"/>
      <c r="U2688" t="n">
        <v>0</v>
      </c>
      <c r="V2688" t="n">
        <v>500000000</v>
      </c>
      <c r="W2688" t="inlineStr"/>
      <c r="X2688" t="inlineStr">
        <is>
          <t>déterminé</t>
        </is>
      </c>
    </row>
    <row r="2689" ht="15" customHeight="1" s="1003">
      <c r="A2689" s="1019" t="inlineStr">
        <is>
          <t>Issues de silo</t>
        </is>
      </c>
      <c r="B2689" t="inlineStr">
        <is>
          <t>FAF</t>
        </is>
      </c>
      <c r="C2689" t="inlineStr">
        <is>
          <t>kt</t>
        </is>
      </c>
      <c r="D2689" t="inlineStr">
        <is>
          <t>France</t>
        </is>
      </c>
      <c r="E2689" t="inlineStr">
        <is>
          <t>2019-20</t>
        </is>
      </c>
      <c r="F2689" t="inlineStr">
        <is>
          <t>Soja</t>
        </is>
      </c>
      <c r="G2689" t="inlineStr"/>
      <c r="H2689" t="inlineStr">
        <is>
          <t>Part d'issues de silo consommées par les FAF = 56,33 % (ONRB - FranceAgriMer)</t>
        </is>
      </c>
      <c r="I2689" t="inlineStr">
        <is>
          <t>ONRB - FranceAgriMer</t>
        </is>
      </c>
      <c r="J2689" t="inlineStr">
        <is>
          <t>0</t>
        </is>
      </c>
      <c r="K2689" t="inlineStr">
        <is>
          <t>Répartition</t>
        </is>
      </c>
      <c r="L2689" t="inlineStr">
        <is>
          <t>Part d'issues de silo consommées par les FAF</t>
        </is>
      </c>
      <c r="M2689" t="inlineStr">
        <is>
          <t>Issues de silo - ONRB</t>
        </is>
      </c>
      <c r="N2689" t="inlineStr"/>
      <c r="O2689" t="n">
        <v>3.47</v>
      </c>
      <c r="P2689" t="inlineStr"/>
      <c r="Q2689" t="inlineStr"/>
      <c r="R2689" t="inlineStr"/>
      <c r="S2689" t="inlineStr"/>
      <c r="T2689" t="inlineStr"/>
      <c r="U2689" t="n">
        <v>0</v>
      </c>
      <c r="V2689" t="n">
        <v>500000000</v>
      </c>
      <c r="W2689" t="inlineStr"/>
      <c r="X2689" t="inlineStr">
        <is>
          <t>déterminé</t>
        </is>
      </c>
    </row>
    <row r="2690" ht="15" customHeight="1" s="1003">
      <c r="A2690" s="1019" t="inlineStr">
        <is>
          <t>Issues de silo</t>
        </is>
      </c>
      <c r="B2690" t="inlineStr">
        <is>
          <t>Litière</t>
        </is>
      </c>
      <c r="C2690" t="inlineStr">
        <is>
          <t>kt</t>
        </is>
      </c>
      <c r="D2690" t="inlineStr">
        <is>
          <t>France</t>
        </is>
      </c>
      <c r="E2690" t="inlineStr">
        <is>
          <t>2019-20</t>
        </is>
      </c>
      <c r="F2690" t="inlineStr">
        <is>
          <t>Soja</t>
        </is>
      </c>
      <c r="G2690" t="inlineStr"/>
      <c r="H2690" t="inlineStr">
        <is>
          <t>Part d'issues de silo consommées comme litière = 0,77 % (ONRB - FranceAgriMer)</t>
        </is>
      </c>
      <c r="I2690" t="inlineStr">
        <is>
          <t>ONRB - FranceAgriMer</t>
        </is>
      </c>
      <c r="J2690" t="inlineStr">
        <is>
          <t>0</t>
        </is>
      </c>
      <c r="K2690" t="inlineStr">
        <is>
          <t>Répartition</t>
        </is>
      </c>
      <c r="L2690" t="inlineStr">
        <is>
          <t>Part d'issues de silo consommées comme litière</t>
        </is>
      </c>
      <c r="M2690" t="inlineStr">
        <is>
          <t>Issues de silo - ONRB</t>
        </is>
      </c>
      <c r="N2690" t="inlineStr"/>
      <c r="O2690" t="n">
        <v>0.05</v>
      </c>
      <c r="P2690" t="inlineStr"/>
      <c r="Q2690" t="inlineStr"/>
      <c r="R2690" t="inlineStr"/>
      <c r="S2690" t="inlineStr"/>
      <c r="T2690" t="inlineStr"/>
      <c r="U2690" t="n">
        <v>0</v>
      </c>
      <c r="V2690" t="n">
        <v>500000000</v>
      </c>
      <c r="W2690" t="inlineStr"/>
      <c r="X2690" t="inlineStr">
        <is>
          <t>déterminé</t>
        </is>
      </c>
    </row>
    <row r="2691" ht="15" customHeight="1" s="1003">
      <c r="A2691" s="1019" t="inlineStr">
        <is>
          <t>Issues de silo</t>
        </is>
      </c>
      <c r="B2691" t="inlineStr">
        <is>
          <t>Compostage</t>
        </is>
      </c>
      <c r="C2691" t="inlineStr">
        <is>
          <t>kt</t>
        </is>
      </c>
      <c r="D2691" t="inlineStr">
        <is>
          <t>France</t>
        </is>
      </c>
      <c r="E2691" t="inlineStr">
        <is>
          <t>2019-20</t>
        </is>
      </c>
      <c r="F2691" t="inlineStr">
        <is>
          <t>Soja</t>
        </is>
      </c>
      <c r="G2691" t="inlineStr"/>
      <c r="H2691" t="inlineStr">
        <is>
          <t>Part d'issues de silo compostées = 0 % (ONRB - FranceAgriMer)</t>
        </is>
      </c>
      <c r="I2691" t="inlineStr">
        <is>
          <t>ONRB - FranceAgriMer</t>
        </is>
      </c>
      <c r="J2691" t="inlineStr">
        <is>
          <t>0</t>
        </is>
      </c>
      <c r="K2691" t="inlineStr">
        <is>
          <t>Répartition</t>
        </is>
      </c>
      <c r="L2691" t="inlineStr">
        <is>
          <t>Part d'issues de silo compostées</t>
        </is>
      </c>
      <c r="M2691" t="inlineStr">
        <is>
          <t>Issues de silo - ONRB</t>
        </is>
      </c>
      <c r="N2691" t="inlineStr"/>
      <c r="O2691" t="n">
        <v>0</v>
      </c>
      <c r="P2691" t="inlineStr"/>
      <c r="Q2691" t="inlineStr"/>
      <c r="R2691" t="inlineStr"/>
      <c r="S2691" t="inlineStr"/>
      <c r="T2691" t="inlineStr"/>
      <c r="U2691" t="n">
        <v>0</v>
      </c>
      <c r="V2691" t="n">
        <v>500000000</v>
      </c>
      <c r="W2691" t="inlineStr"/>
      <c r="X2691" t="inlineStr">
        <is>
          <t>déterminé</t>
        </is>
      </c>
    </row>
    <row r="2692" ht="15" customHeight="1" s="1003">
      <c r="A2692" s="1019" t="inlineStr">
        <is>
          <t>Issues de silo</t>
        </is>
      </c>
      <c r="B2692" t="inlineStr">
        <is>
          <t>Autres biomatériaux</t>
        </is>
      </c>
      <c r="C2692" t="inlineStr">
        <is>
          <t>kt</t>
        </is>
      </c>
      <c r="D2692" t="inlineStr">
        <is>
          <t>France</t>
        </is>
      </c>
      <c r="E2692" t="inlineStr">
        <is>
          <t>2019-20</t>
        </is>
      </c>
      <c r="F2692" t="inlineStr">
        <is>
          <t>Soja</t>
        </is>
      </c>
      <c r="G2692" t="inlineStr"/>
      <c r="H2692" t="inlineStr">
        <is>
          <t>Part d'issues de silo consommées comme autres biomatériaux = 0,77 % (ONRB - FranceAgriMer)</t>
        </is>
      </c>
      <c r="I2692" t="inlineStr">
        <is>
          <t>ONRB - FranceAgriMer</t>
        </is>
      </c>
      <c r="J2692" t="inlineStr">
        <is>
          <t>0</t>
        </is>
      </c>
      <c r="K2692" t="inlineStr">
        <is>
          <t>Répartition</t>
        </is>
      </c>
      <c r="L2692" t="inlineStr">
        <is>
          <t>Part d'issues de silo consommées comme autres biomatériaux</t>
        </is>
      </c>
      <c r="M2692" t="inlineStr">
        <is>
          <t>Issues de silo - ONRB</t>
        </is>
      </c>
      <c r="N2692" t="inlineStr"/>
      <c r="O2692" t="n">
        <v>0.05</v>
      </c>
      <c r="P2692" t="inlineStr"/>
      <c r="Q2692" t="inlineStr"/>
      <c r="R2692" t="inlineStr"/>
      <c r="S2692" t="inlineStr"/>
      <c r="T2692" t="inlineStr"/>
      <c r="U2692" t="n">
        <v>0</v>
      </c>
      <c r="V2692" t="n">
        <v>500000000</v>
      </c>
      <c r="W2692" t="inlineStr"/>
      <c r="X2692" t="inlineStr">
        <is>
          <t>déterminé</t>
        </is>
      </c>
    </row>
    <row r="2693" ht="15" customHeight="1" s="1003">
      <c r="A2693" s="1019" t="inlineStr">
        <is>
          <t>Issues de silo</t>
        </is>
      </c>
      <c r="B2693" t="inlineStr">
        <is>
          <t>Méthanisation</t>
        </is>
      </c>
      <c r="C2693" t="inlineStr">
        <is>
          <t>kt</t>
        </is>
      </c>
      <c r="D2693" t="inlineStr">
        <is>
          <t>France</t>
        </is>
      </c>
      <c r="E2693" t="inlineStr">
        <is>
          <t>2019-20</t>
        </is>
      </c>
      <c r="F2693" t="inlineStr">
        <is>
          <t>Soja</t>
        </is>
      </c>
      <c r="G2693" t="inlineStr"/>
      <c r="H2693" t="inlineStr">
        <is>
          <t>Part d'issues de silo consommées en méthanisation = 40,72 % (ONRB - FranceAgriMer)</t>
        </is>
      </c>
      <c r="I2693" t="inlineStr">
        <is>
          <t>ONRB - FranceAgriMer</t>
        </is>
      </c>
      <c r="J2693" t="inlineStr">
        <is>
          <t>0</t>
        </is>
      </c>
      <c r="K2693" t="inlineStr">
        <is>
          <t>Répartition</t>
        </is>
      </c>
      <c r="L2693" t="inlineStr">
        <is>
          <t>Part d'issues de silo consommées en méthanisation</t>
        </is>
      </c>
      <c r="M2693" t="inlineStr">
        <is>
          <t>Issues de silo - ONRB</t>
        </is>
      </c>
      <c r="N2693" t="inlineStr"/>
      <c r="O2693" t="n">
        <v>2.51</v>
      </c>
      <c r="P2693" t="inlineStr"/>
      <c r="Q2693" t="inlineStr"/>
      <c r="R2693" t="inlineStr"/>
      <c r="S2693" t="inlineStr"/>
      <c r="T2693" t="inlineStr"/>
      <c r="U2693" t="n">
        <v>0</v>
      </c>
      <c r="V2693" t="n">
        <v>500000000</v>
      </c>
      <c r="W2693" t="inlineStr"/>
      <c r="X2693" t="inlineStr">
        <is>
          <t>déterminé</t>
        </is>
      </c>
    </row>
    <row r="2694" ht="15" customHeight="1" s="1003">
      <c r="A2694" s="1019" t="inlineStr">
        <is>
          <t>Issues de silo</t>
        </is>
      </c>
      <c r="B2694" t="inlineStr">
        <is>
          <t>Combustion</t>
        </is>
      </c>
      <c r="C2694" t="inlineStr">
        <is>
          <t>kt</t>
        </is>
      </c>
      <c r="D2694" t="inlineStr">
        <is>
          <t>France</t>
        </is>
      </c>
      <c r="E2694" t="inlineStr">
        <is>
          <t>2019-20</t>
        </is>
      </c>
      <c r="F2694" t="inlineStr">
        <is>
          <t>Soja</t>
        </is>
      </c>
      <c r="G2694" t="inlineStr"/>
      <c r="H2694" t="inlineStr">
        <is>
          <t>Part d'issues de silo brûlées = 1,03 % (ONRB - FranceAgriMer)</t>
        </is>
      </c>
      <c r="I2694" t="inlineStr">
        <is>
          <t>ONRB - FranceAgriMer</t>
        </is>
      </c>
      <c r="J2694" t="inlineStr">
        <is>
          <t>0</t>
        </is>
      </c>
      <c r="K2694" t="inlineStr">
        <is>
          <t>Répartition</t>
        </is>
      </c>
      <c r="L2694" t="inlineStr">
        <is>
          <t>Part d'issues de silo brûlées</t>
        </is>
      </c>
      <c r="M2694" t="inlineStr">
        <is>
          <t>Issues de silo - ONRB</t>
        </is>
      </c>
      <c r="N2694" t="inlineStr"/>
      <c r="O2694" t="n">
        <v>0.06</v>
      </c>
      <c r="P2694" t="inlineStr"/>
      <c r="Q2694" t="inlineStr"/>
      <c r="R2694" t="inlineStr"/>
      <c r="S2694" t="inlineStr"/>
      <c r="T2694" t="inlineStr"/>
      <c r="U2694" t="n">
        <v>0</v>
      </c>
      <c r="V2694" t="n">
        <v>500000000</v>
      </c>
      <c r="W2694" t="inlineStr"/>
      <c r="X2694" t="inlineStr">
        <is>
          <t>déterminé</t>
        </is>
      </c>
    </row>
    <row r="2695" ht="15" customHeight="1" s="1003">
      <c r="A2695" s="1019" t="inlineStr">
        <is>
          <t>Issues de silo</t>
        </is>
      </c>
      <c r="B2695" t="inlineStr">
        <is>
          <t>Hors FAB</t>
        </is>
      </c>
      <c r="C2695" t="inlineStr">
        <is>
          <t>kt</t>
        </is>
      </c>
      <c r="D2695" t="inlineStr">
        <is>
          <t>France</t>
        </is>
      </c>
      <c r="E2695" t="inlineStr">
        <is>
          <t>2019-20</t>
        </is>
      </c>
      <c r="F2695" t="inlineStr">
        <is>
          <t>Soja</t>
        </is>
      </c>
      <c r="G2695" t="inlineStr"/>
      <c r="H2695" t="inlineStr"/>
      <c r="I2695" t="inlineStr">
        <is>
          <t>ONRB - FranceAgriMer</t>
        </is>
      </c>
      <c r="J2695" t="inlineStr"/>
      <c r="K2695" t="inlineStr">
        <is>
          <t>Répartition</t>
        </is>
      </c>
      <c r="L2695" t="inlineStr">
        <is>
          <t>Part d'issues de silo consommées par les FAF</t>
        </is>
      </c>
      <c r="M2695" t="inlineStr">
        <is>
          <t>Issues de silo - ONRB</t>
        </is>
      </c>
      <c r="N2695" t="inlineStr"/>
      <c r="O2695" t="n">
        <v>3.47</v>
      </c>
      <c r="P2695" t="inlineStr"/>
      <c r="Q2695" t="inlineStr"/>
      <c r="R2695" t="inlineStr"/>
      <c r="S2695" t="inlineStr"/>
      <c r="T2695" t="inlineStr"/>
      <c r="U2695" t="n">
        <v>0</v>
      </c>
      <c r="V2695" t="n">
        <v>500000000</v>
      </c>
      <c r="W2695" t="inlineStr"/>
      <c r="X2695" t="inlineStr">
        <is>
          <t>déterminé</t>
        </is>
      </c>
    </row>
    <row r="2696" ht="15" customHeight="1" s="1003">
      <c r="A2696" s="1019" t="inlineStr">
        <is>
          <t>Issues de silo</t>
        </is>
      </c>
      <c r="B2696" t="inlineStr">
        <is>
          <t>Alimentation animale rente</t>
        </is>
      </c>
      <c r="C2696" t="inlineStr">
        <is>
          <t>kt</t>
        </is>
      </c>
      <c r="D2696" t="inlineStr">
        <is>
          <t>France</t>
        </is>
      </c>
      <c r="E2696" t="inlineStr">
        <is>
          <t>2019-20</t>
        </is>
      </c>
      <c r="F2696" t="inlineStr">
        <is>
          <t>Soja</t>
        </is>
      </c>
      <c r="G2696" t="inlineStr"/>
      <c r="H2696" t="inlineStr"/>
      <c r="I2696" t="inlineStr"/>
      <c r="J2696" t="inlineStr"/>
      <c r="K2696" t="inlineStr"/>
      <c r="L2696" t="inlineStr"/>
      <c r="M2696" t="inlineStr"/>
      <c r="N2696" t="inlineStr"/>
      <c r="O2696" t="n">
        <v>3.47</v>
      </c>
      <c r="P2696" t="inlineStr"/>
      <c r="Q2696" t="inlineStr"/>
      <c r="R2696" t="inlineStr"/>
      <c r="S2696" t="inlineStr"/>
      <c r="T2696" t="inlineStr"/>
      <c r="U2696" t="n">
        <v>0</v>
      </c>
      <c r="V2696" t="n">
        <v>500000000</v>
      </c>
      <c r="W2696" t="inlineStr"/>
      <c r="X2696" t="inlineStr">
        <is>
          <t>déterminé</t>
        </is>
      </c>
    </row>
    <row r="2697" ht="15" customHeight="1" s="1003">
      <c r="A2697" s="1019" t="inlineStr">
        <is>
          <t>Issues de silo</t>
        </is>
      </c>
      <c r="B2697" t="inlineStr">
        <is>
          <t>Alimentation animale</t>
        </is>
      </c>
      <c r="C2697" t="inlineStr">
        <is>
          <t>kt</t>
        </is>
      </c>
      <c r="D2697" t="inlineStr">
        <is>
          <t>France</t>
        </is>
      </c>
      <c r="E2697" t="inlineStr">
        <is>
          <t>2019-20</t>
        </is>
      </c>
      <c r="F2697" t="inlineStr">
        <is>
          <t>Soja</t>
        </is>
      </c>
      <c r="G2697" t="inlineStr"/>
      <c r="H2697" t="inlineStr"/>
      <c r="I2697" t="inlineStr"/>
      <c r="J2697" t="inlineStr"/>
      <c r="K2697" t="inlineStr"/>
      <c r="L2697" t="inlineStr"/>
      <c r="M2697" t="inlineStr"/>
      <c r="N2697" t="inlineStr"/>
      <c r="O2697" t="n">
        <v>3.47</v>
      </c>
      <c r="P2697" t="inlineStr"/>
      <c r="Q2697" t="inlineStr"/>
      <c r="R2697" t="inlineStr"/>
      <c r="S2697" t="inlineStr"/>
      <c r="T2697" t="inlineStr"/>
      <c r="U2697" t="n">
        <v>0</v>
      </c>
      <c r="V2697" t="n">
        <v>500000000</v>
      </c>
      <c r="W2697" t="inlineStr"/>
      <c r="X2697" t="inlineStr">
        <is>
          <t>déterminé</t>
        </is>
      </c>
    </row>
    <row r="2698" ht="15" customHeight="1" s="1003">
      <c r="A2698" s="1019" t="inlineStr">
        <is>
          <t>Issues de silo</t>
        </is>
      </c>
      <c r="B2698" t="inlineStr">
        <is>
          <t>Usages alimentaires</t>
        </is>
      </c>
      <c r="C2698" t="inlineStr">
        <is>
          <t>kt</t>
        </is>
      </c>
      <c r="D2698" t="inlineStr">
        <is>
          <t>France</t>
        </is>
      </c>
      <c r="E2698" t="inlineStr">
        <is>
          <t>2019-20</t>
        </is>
      </c>
      <c r="F2698" t="inlineStr">
        <is>
          <t>Soja</t>
        </is>
      </c>
      <c r="G2698" t="inlineStr"/>
      <c r="H2698" t="inlineStr"/>
      <c r="I2698" t="inlineStr"/>
      <c r="J2698" t="inlineStr"/>
      <c r="K2698" t="inlineStr"/>
      <c r="L2698" t="inlineStr"/>
      <c r="M2698" t="inlineStr"/>
      <c r="N2698" t="inlineStr"/>
      <c r="O2698" t="n">
        <v>3.47</v>
      </c>
      <c r="P2698" t="inlineStr"/>
      <c r="Q2698" t="inlineStr"/>
      <c r="R2698" t="inlineStr"/>
      <c r="S2698" t="inlineStr"/>
      <c r="T2698" t="inlineStr"/>
      <c r="U2698" t="n">
        <v>0</v>
      </c>
      <c r="V2698" t="n">
        <v>500000000</v>
      </c>
      <c r="W2698" t="inlineStr"/>
      <c r="X2698" t="inlineStr">
        <is>
          <t>déterminé</t>
        </is>
      </c>
    </row>
    <row r="2699" ht="15" customHeight="1" s="1003">
      <c r="A2699" s="1019" t="inlineStr">
        <is>
          <t>Issues de silo</t>
        </is>
      </c>
      <c r="B2699" t="inlineStr">
        <is>
          <t>Biomatériaux</t>
        </is>
      </c>
      <c r="C2699" t="inlineStr">
        <is>
          <t>kt</t>
        </is>
      </c>
      <c r="D2699" t="inlineStr">
        <is>
          <t>France</t>
        </is>
      </c>
      <c r="E2699" t="inlineStr">
        <is>
          <t>2019-20</t>
        </is>
      </c>
      <c r="F2699" t="inlineStr">
        <is>
          <t>Soja</t>
        </is>
      </c>
      <c r="G2699" t="inlineStr"/>
      <c r="H2699" t="inlineStr"/>
      <c r="I2699" t="inlineStr">
        <is>
          <t>ONRB - FranceAgriMer</t>
        </is>
      </c>
      <c r="J2699" t="inlineStr"/>
      <c r="K2699" t="inlineStr">
        <is>
          <t>Répartition</t>
        </is>
      </c>
      <c r="L2699" t="inlineStr">
        <is>
          <t>Part d'issues de silo consommées comme litière:Part d'issues de silo consommées comme autres biomatériaux</t>
        </is>
      </c>
      <c r="M2699" t="inlineStr">
        <is>
          <t>Issues de silo - ONRB</t>
        </is>
      </c>
      <c r="N2699" t="inlineStr"/>
      <c r="O2699" t="n">
        <v>0.09</v>
      </c>
      <c r="P2699" t="inlineStr"/>
      <c r="Q2699" t="inlineStr"/>
      <c r="R2699" t="inlineStr"/>
      <c r="S2699" t="inlineStr"/>
      <c r="T2699" t="inlineStr"/>
      <c r="U2699" t="n">
        <v>0</v>
      </c>
      <c r="V2699" t="n">
        <v>500000000</v>
      </c>
      <c r="W2699" t="inlineStr"/>
      <c r="X2699" t="inlineStr">
        <is>
          <t>déterminé</t>
        </is>
      </c>
    </row>
    <row r="2700" ht="15" customHeight="1" s="1003">
      <c r="A2700" s="1019" t="inlineStr">
        <is>
          <t>Issues de silo</t>
        </is>
      </c>
      <c r="B2700" t="inlineStr">
        <is>
          <t>Usages non-alimentaires</t>
        </is>
      </c>
      <c r="C2700" t="inlineStr">
        <is>
          <t>kt</t>
        </is>
      </c>
      <c r="D2700" t="inlineStr">
        <is>
          <t>France</t>
        </is>
      </c>
      <c r="E2700" t="inlineStr">
        <is>
          <t>2019-20</t>
        </is>
      </c>
      <c r="F2700" t="inlineStr">
        <is>
          <t>Soja</t>
        </is>
      </c>
      <c r="G2700" t="inlineStr"/>
      <c r="H2700" t="inlineStr"/>
      <c r="I2700" t="inlineStr"/>
      <c r="J2700" t="inlineStr"/>
      <c r="K2700" t="inlineStr"/>
      <c r="L2700" t="inlineStr"/>
      <c r="M2700" t="inlineStr"/>
      <c r="N2700" t="inlineStr"/>
      <c r="O2700" t="n">
        <v>2.66</v>
      </c>
      <c r="P2700" t="inlineStr"/>
      <c r="Q2700" t="inlineStr"/>
      <c r="R2700" t="inlineStr"/>
      <c r="S2700" t="inlineStr"/>
      <c r="T2700" t="inlineStr"/>
      <c r="U2700" t="n">
        <v>0</v>
      </c>
      <c r="V2700" t="n">
        <v>500000000</v>
      </c>
      <c r="W2700" t="inlineStr"/>
      <c r="X2700" t="inlineStr">
        <is>
          <t>déterminé</t>
        </is>
      </c>
    </row>
    <row r="2701" ht="15" customHeight="1" s="1003">
      <c r="A2701" s="1019" t="inlineStr">
        <is>
          <t>Issues de silo</t>
        </is>
      </c>
      <c r="B2701" t="inlineStr">
        <is>
          <t>Energie</t>
        </is>
      </c>
      <c r="C2701" t="inlineStr">
        <is>
          <t>kt</t>
        </is>
      </c>
      <c r="D2701" t="inlineStr">
        <is>
          <t>France</t>
        </is>
      </c>
      <c r="E2701" t="inlineStr">
        <is>
          <t>2019-20</t>
        </is>
      </c>
      <c r="F2701" t="inlineStr">
        <is>
          <t>Soja</t>
        </is>
      </c>
      <c r="G2701" t="inlineStr"/>
      <c r="H2701" t="inlineStr"/>
      <c r="I2701" t="inlineStr">
        <is>
          <t>ONRB - FranceAgriMer</t>
        </is>
      </c>
      <c r="J2701" t="inlineStr"/>
      <c r="K2701" t="inlineStr">
        <is>
          <t>Répartition</t>
        </is>
      </c>
      <c r="L2701" t="inlineStr">
        <is>
          <t>Part d'issues de silo consommées en méthanisation:Part d'issues de silo brûlées</t>
        </is>
      </c>
      <c r="M2701" t="inlineStr">
        <is>
          <t>Issues de silo - ONRB</t>
        </is>
      </c>
      <c r="N2701" t="inlineStr"/>
      <c r="O2701" t="n">
        <v>2.57</v>
      </c>
      <c r="P2701" t="inlineStr"/>
      <c r="Q2701" t="inlineStr"/>
      <c r="R2701" t="inlineStr"/>
      <c r="S2701" t="inlineStr"/>
      <c r="T2701" t="inlineStr"/>
      <c r="U2701" t="n">
        <v>0</v>
      </c>
      <c r="V2701" t="n">
        <v>500000000</v>
      </c>
      <c r="W2701" t="inlineStr"/>
      <c r="X2701" t="inlineStr">
        <is>
          <t>déterminé</t>
        </is>
      </c>
    </row>
    <row r="2702" ht="15" customHeight="1" s="1003">
      <c r="A2702" s="1019" t="inlineStr">
        <is>
          <t>Issues de silo</t>
        </is>
      </c>
      <c r="B2702" t="inlineStr">
        <is>
          <t>Fertilisation</t>
        </is>
      </c>
      <c r="C2702" t="inlineStr">
        <is>
          <t>kt</t>
        </is>
      </c>
      <c r="D2702" t="inlineStr">
        <is>
          <t>France</t>
        </is>
      </c>
      <c r="E2702" t="inlineStr">
        <is>
          <t>2019-20</t>
        </is>
      </c>
      <c r="F2702" t="inlineStr">
        <is>
          <t>Soja</t>
        </is>
      </c>
      <c r="G2702" t="inlineStr"/>
      <c r="H2702" t="inlineStr"/>
      <c r="I2702" t="inlineStr">
        <is>
          <t>ONRB - FranceAgriMer</t>
        </is>
      </c>
      <c r="J2702" t="inlineStr"/>
      <c r="K2702" t="inlineStr">
        <is>
          <t>Répartition</t>
        </is>
      </c>
      <c r="L2702" t="inlineStr">
        <is>
          <t>Part d'issues de silo compostées</t>
        </is>
      </c>
      <c r="M2702" t="inlineStr">
        <is>
          <t>Issues de silo - ONRB</t>
        </is>
      </c>
      <c r="N2702" t="inlineStr"/>
      <c r="O2702" t="n">
        <v>0</v>
      </c>
      <c r="P2702" t="inlineStr"/>
      <c r="Q2702" t="inlineStr"/>
      <c r="R2702" t="inlineStr"/>
      <c r="S2702" t="inlineStr"/>
      <c r="T2702" t="inlineStr"/>
      <c r="U2702" t="n">
        <v>0</v>
      </c>
      <c r="V2702" t="n">
        <v>500000000</v>
      </c>
      <c r="W2702" t="inlineStr"/>
      <c r="X2702" t="inlineStr">
        <is>
          <t>déterminé</t>
        </is>
      </c>
    </row>
    <row r="2703" ht="15" customHeight="1" s="1003">
      <c r="A2703" s="1019" t="inlineStr">
        <is>
          <t>Huile</t>
        </is>
      </c>
      <c r="B2703" t="inlineStr">
        <is>
          <t>Vente directe et autoconsommation</t>
        </is>
      </c>
      <c r="C2703" t="inlineStr">
        <is>
          <t>kt</t>
        </is>
      </c>
      <c r="D2703" t="inlineStr">
        <is>
          <t>France</t>
        </is>
      </c>
      <c r="E2703" t="inlineStr">
        <is>
          <t>2019-20</t>
        </is>
      </c>
      <c r="F2703" t="inlineStr">
        <is>
          <t>Soja</t>
        </is>
      </c>
      <c r="G2703" t="inlineStr"/>
      <c r="H2703" t="inlineStr"/>
      <c r="I2703" t="inlineStr"/>
      <c r="J2703" t="inlineStr">
        <is>
          <t>L'huile peut être autoconsommée</t>
        </is>
      </c>
      <c r="K2703" t="inlineStr"/>
      <c r="L2703" t="inlineStr"/>
      <c r="M2703" t="inlineStr"/>
      <c r="N2703" t="inlineStr"/>
      <c r="O2703" t="n">
        <v>16.3</v>
      </c>
      <c r="P2703" t="n">
        <v>0</v>
      </c>
      <c r="Q2703" t="n">
        <v>139</v>
      </c>
      <c r="R2703" t="inlineStr"/>
      <c r="S2703" t="inlineStr"/>
      <c r="T2703" t="inlineStr"/>
      <c r="U2703" t="n">
        <v>0</v>
      </c>
      <c r="V2703" t="n">
        <v>500000000</v>
      </c>
      <c r="W2703" t="inlineStr"/>
      <c r="X2703" t="inlineStr">
        <is>
          <t>libre</t>
        </is>
      </c>
    </row>
    <row r="2704" ht="15" customHeight="1" s="1003">
      <c r="A2704" s="1019" t="inlineStr">
        <is>
          <t>Huile</t>
        </is>
      </c>
      <c r="B2704" t="inlineStr">
        <is>
          <t>Circuits spécialisés</t>
        </is>
      </c>
      <c r="C2704" t="inlineStr">
        <is>
          <t>kt</t>
        </is>
      </c>
      <c r="D2704" t="inlineStr">
        <is>
          <t>France</t>
        </is>
      </c>
      <c r="E2704" t="inlineStr">
        <is>
          <t>2019-20</t>
        </is>
      </c>
      <c r="F2704" t="inlineStr">
        <is>
          <t>Soja</t>
        </is>
      </c>
      <c r="G2704" t="inlineStr"/>
      <c r="H2704" t="inlineStr"/>
      <c r="I2704" t="inlineStr"/>
      <c r="J2704" t="inlineStr">
        <is>
          <t>L'huile peut être consommée par des circuits spécialisés</t>
        </is>
      </c>
      <c r="K2704" t="inlineStr"/>
      <c r="L2704" t="inlineStr"/>
      <c r="M2704" t="inlineStr"/>
      <c r="N2704" t="inlineStr"/>
      <c r="O2704" t="n">
        <v>6.52</v>
      </c>
      <c r="P2704" t="n">
        <v>0</v>
      </c>
      <c r="Q2704" t="n">
        <v>139</v>
      </c>
      <c r="R2704" t="inlineStr"/>
      <c r="S2704" t="inlineStr"/>
      <c r="T2704" t="inlineStr"/>
      <c r="U2704" t="n">
        <v>0</v>
      </c>
      <c r="V2704" t="n">
        <v>500000000</v>
      </c>
      <c r="W2704" t="inlineStr"/>
      <c r="X2704" t="inlineStr">
        <is>
          <t>libre</t>
        </is>
      </c>
    </row>
    <row r="2705" ht="15" customHeight="1" s="1003">
      <c r="A2705" s="1019" t="inlineStr">
        <is>
          <t>Huile</t>
        </is>
      </c>
      <c r="B2705" t="inlineStr">
        <is>
          <t>RHD</t>
        </is>
      </c>
      <c r="C2705" t="inlineStr">
        <is>
          <t>kt</t>
        </is>
      </c>
      <c r="D2705" t="inlineStr">
        <is>
          <t>France</t>
        </is>
      </c>
      <c r="E2705" t="inlineStr">
        <is>
          <t>2019-20</t>
        </is>
      </c>
      <c r="F2705" t="inlineStr">
        <is>
          <t>Soja</t>
        </is>
      </c>
      <c r="G2705" t="inlineStr"/>
      <c r="H2705" t="inlineStr"/>
      <c r="I2705" t="inlineStr"/>
      <c r="J2705" t="inlineStr">
        <is>
          <t>L'huile est consommée en RHD</t>
        </is>
      </c>
      <c r="K2705" t="inlineStr"/>
      <c r="L2705" t="inlineStr"/>
      <c r="M2705" t="inlineStr"/>
      <c r="N2705" t="inlineStr"/>
      <c r="O2705" t="n">
        <v>16.3</v>
      </c>
      <c r="P2705" t="n">
        <v>0</v>
      </c>
      <c r="Q2705" t="n">
        <v>139</v>
      </c>
      <c r="R2705" t="inlineStr"/>
      <c r="S2705" t="inlineStr"/>
      <c r="T2705" t="inlineStr"/>
      <c r="U2705" t="n">
        <v>0</v>
      </c>
      <c r="V2705" t="n">
        <v>500000000</v>
      </c>
      <c r="W2705" t="inlineStr"/>
      <c r="X2705" t="inlineStr">
        <is>
          <t>libre</t>
        </is>
      </c>
    </row>
    <row r="2706" ht="15" customHeight="1" s="1003">
      <c r="A2706" s="1019" t="inlineStr">
        <is>
          <t>Huile</t>
        </is>
      </c>
      <c r="B2706" t="inlineStr">
        <is>
          <t>Autres IAA</t>
        </is>
      </c>
      <c r="C2706" t="inlineStr">
        <is>
          <t>kt</t>
        </is>
      </c>
      <c r="D2706" t="inlineStr">
        <is>
          <t>France</t>
        </is>
      </c>
      <c r="E2706" t="inlineStr">
        <is>
          <t>2019-20</t>
        </is>
      </c>
      <c r="F2706" t="inlineStr">
        <is>
          <t>Soja</t>
        </is>
      </c>
      <c r="G2706" t="inlineStr"/>
      <c r="H2706" t="inlineStr"/>
      <c r="I2706" t="inlineStr"/>
      <c r="J2706" t="inlineStr">
        <is>
          <t>L'huile est consommée par les autres IAA</t>
        </is>
      </c>
      <c r="K2706" t="inlineStr"/>
      <c r="L2706" t="inlineStr"/>
      <c r="M2706" t="inlineStr"/>
      <c r="N2706" t="inlineStr"/>
      <c r="O2706" t="n">
        <v>16.3</v>
      </c>
      <c r="P2706" t="n">
        <v>0</v>
      </c>
      <c r="Q2706" t="n">
        <v>139</v>
      </c>
      <c r="R2706" t="inlineStr"/>
      <c r="S2706" t="inlineStr"/>
      <c r="T2706" t="inlineStr"/>
      <c r="U2706" t="n">
        <v>0</v>
      </c>
      <c r="V2706" t="n">
        <v>500000000</v>
      </c>
      <c r="W2706" t="inlineStr"/>
      <c r="X2706" t="inlineStr">
        <is>
          <t>libre</t>
        </is>
      </c>
    </row>
    <row r="2707" ht="15" customHeight="1" s="1003">
      <c r="A2707" s="1019" t="inlineStr">
        <is>
          <t>Huile</t>
        </is>
      </c>
      <c r="B2707" t="inlineStr">
        <is>
          <t>Autres industries</t>
        </is>
      </c>
      <c r="C2707" t="inlineStr">
        <is>
          <t>kt</t>
        </is>
      </c>
      <c r="D2707" t="inlineStr">
        <is>
          <t>France</t>
        </is>
      </c>
      <c r="E2707" t="inlineStr">
        <is>
          <t>2019-20</t>
        </is>
      </c>
      <c r="F2707" t="inlineStr">
        <is>
          <t>Soja</t>
        </is>
      </c>
      <c r="G2707" t="inlineStr"/>
      <c r="H2707" t="inlineStr"/>
      <c r="I2707" t="inlineStr"/>
      <c r="J2707" t="inlineStr">
        <is>
          <t>L'huile est consommée pour des usages techniques</t>
        </is>
      </c>
      <c r="K2707" t="inlineStr"/>
      <c r="L2707" t="inlineStr"/>
      <c r="M2707" t="inlineStr"/>
      <c r="N2707" t="inlineStr"/>
      <c r="O2707" t="n">
        <v>53.5</v>
      </c>
      <c r="P2707" t="n">
        <v>0</v>
      </c>
      <c r="Q2707" t="n">
        <v>139</v>
      </c>
      <c r="R2707" t="inlineStr"/>
      <c r="S2707" t="inlineStr"/>
      <c r="T2707" t="inlineStr"/>
      <c r="U2707" t="n">
        <v>0</v>
      </c>
      <c r="V2707" t="n">
        <v>500000000</v>
      </c>
      <c r="W2707" t="inlineStr"/>
      <c r="X2707" t="inlineStr">
        <is>
          <t>libre</t>
        </is>
      </c>
    </row>
    <row r="2708" ht="15" customHeight="1" s="1003">
      <c r="A2708" s="1019" t="inlineStr">
        <is>
          <t>Huile</t>
        </is>
      </c>
      <c r="B2708" t="inlineStr">
        <is>
          <t>Alimentation humaine</t>
        </is>
      </c>
      <c r="C2708" t="inlineStr">
        <is>
          <t>kt</t>
        </is>
      </c>
      <c r="D2708" t="inlineStr">
        <is>
          <t>France</t>
        </is>
      </c>
      <c r="E2708" t="inlineStr">
        <is>
          <t>2019-20</t>
        </is>
      </c>
      <c r="F2708" t="inlineStr">
        <is>
          <t>Soja</t>
        </is>
      </c>
      <c r="G2708" t="inlineStr"/>
      <c r="H2708" t="inlineStr"/>
      <c r="I2708" t="inlineStr"/>
      <c r="J2708" t="inlineStr"/>
      <c r="K2708" t="inlineStr"/>
      <c r="L2708" t="inlineStr"/>
      <c r="M2708" t="inlineStr"/>
      <c r="N2708" t="inlineStr"/>
      <c r="O2708" t="n">
        <v>58.7</v>
      </c>
      <c r="P2708" t="n">
        <v>0</v>
      </c>
      <c r="Q2708" t="n">
        <v>139</v>
      </c>
      <c r="R2708" t="inlineStr"/>
      <c r="S2708" t="inlineStr"/>
      <c r="T2708" t="inlineStr"/>
      <c r="U2708" t="n">
        <v>0</v>
      </c>
      <c r="V2708" t="n">
        <v>500000000</v>
      </c>
      <c r="W2708" t="inlineStr"/>
      <c r="X2708" t="inlineStr">
        <is>
          <t>libre</t>
        </is>
      </c>
    </row>
    <row r="2709" ht="15" customHeight="1" s="1003">
      <c r="A2709" s="1019" t="inlineStr">
        <is>
          <t>Huile</t>
        </is>
      </c>
      <c r="B2709" t="inlineStr">
        <is>
          <t>Ménages</t>
        </is>
      </c>
      <c r="C2709" t="inlineStr">
        <is>
          <t>kt</t>
        </is>
      </c>
      <c r="D2709" t="inlineStr">
        <is>
          <t>France</t>
        </is>
      </c>
      <c r="E2709" t="inlineStr">
        <is>
          <t>2019-20</t>
        </is>
      </c>
      <c r="F2709" t="inlineStr">
        <is>
          <t>Soja</t>
        </is>
      </c>
      <c r="G2709" t="inlineStr"/>
      <c r="H2709" t="inlineStr"/>
      <c r="I2709" t="inlineStr"/>
      <c r="J2709" t="inlineStr"/>
      <c r="K2709" t="inlineStr"/>
      <c r="L2709" t="inlineStr"/>
      <c r="M2709" t="inlineStr"/>
      <c r="N2709" t="inlineStr"/>
      <c r="O2709" t="n">
        <v>9.789999999999999</v>
      </c>
      <c r="P2709" t="n">
        <v>0</v>
      </c>
      <c r="Q2709" t="n">
        <v>139</v>
      </c>
      <c r="R2709" t="inlineStr"/>
      <c r="S2709" t="inlineStr"/>
      <c r="T2709" t="inlineStr"/>
      <c r="U2709" t="n">
        <v>0</v>
      </c>
      <c r="V2709" t="n">
        <v>500000000</v>
      </c>
      <c r="W2709" t="inlineStr"/>
      <c r="X2709" t="inlineStr">
        <is>
          <t>libre</t>
        </is>
      </c>
    </row>
    <row r="2710" ht="15" customHeight="1" s="1003">
      <c r="A2710" s="1019" t="inlineStr">
        <is>
          <t>Huile</t>
        </is>
      </c>
      <c r="B2710" t="inlineStr">
        <is>
          <t>Usages alimentaires</t>
        </is>
      </c>
      <c r="C2710" t="inlineStr">
        <is>
          <t>kt</t>
        </is>
      </c>
      <c r="D2710" t="inlineStr">
        <is>
          <t>France</t>
        </is>
      </c>
      <c r="E2710" t="inlineStr">
        <is>
          <t>2019-20</t>
        </is>
      </c>
      <c r="F2710" t="inlineStr">
        <is>
          <t>Soja</t>
        </is>
      </c>
      <c r="G2710" t="inlineStr"/>
      <c r="H2710" t="inlineStr"/>
      <c r="I2710" t="inlineStr"/>
      <c r="J2710" t="inlineStr"/>
      <c r="K2710" t="inlineStr"/>
      <c r="L2710" t="inlineStr"/>
      <c r="M2710" t="inlineStr"/>
      <c r="N2710" t="inlineStr"/>
      <c r="O2710" t="n">
        <v>58.7</v>
      </c>
      <c r="P2710" t="n">
        <v>0</v>
      </c>
      <c r="Q2710" t="n">
        <v>139</v>
      </c>
      <c r="R2710" t="inlineStr"/>
      <c r="S2710" t="inlineStr"/>
      <c r="T2710" t="inlineStr"/>
      <c r="U2710" t="n">
        <v>0</v>
      </c>
      <c r="V2710" t="n">
        <v>500000000</v>
      </c>
      <c r="W2710" t="inlineStr"/>
      <c r="X2710" t="inlineStr">
        <is>
          <t>libre</t>
        </is>
      </c>
    </row>
    <row r="2711" ht="15" customHeight="1" s="1003">
      <c r="A2711" s="1019" t="inlineStr">
        <is>
          <t>Huile</t>
        </is>
      </c>
      <c r="B2711" t="inlineStr">
        <is>
          <t>Débouchés</t>
        </is>
      </c>
      <c r="C2711" t="inlineStr">
        <is>
          <t>kt</t>
        </is>
      </c>
      <c r="D2711" t="inlineStr">
        <is>
          <t>France</t>
        </is>
      </c>
      <c r="E2711" t="inlineStr">
        <is>
          <t>2019-20</t>
        </is>
      </c>
      <c r="F2711" t="inlineStr">
        <is>
          <t>Soja</t>
        </is>
      </c>
      <c r="G2711" t="inlineStr"/>
      <c r="H2711" t="inlineStr"/>
      <c r="I2711" t="inlineStr"/>
      <c r="J2711" t="inlineStr"/>
      <c r="K2711" t="inlineStr"/>
      <c r="L2711" t="inlineStr"/>
      <c r="M2711" t="inlineStr"/>
      <c r="N2711" t="inlineStr"/>
      <c r="O2711" t="n">
        <v>139</v>
      </c>
      <c r="P2711" t="inlineStr"/>
      <c r="Q2711" t="inlineStr"/>
      <c r="R2711" t="inlineStr"/>
      <c r="S2711" t="inlineStr"/>
      <c r="T2711" t="inlineStr"/>
      <c r="U2711" t="n">
        <v>0</v>
      </c>
      <c r="V2711" t="n">
        <v>500000000</v>
      </c>
      <c r="W2711" t="inlineStr"/>
      <c r="X2711" t="inlineStr">
        <is>
          <t>déterminé</t>
        </is>
      </c>
    </row>
    <row r="2712" ht="15" customHeight="1" s="1003">
      <c r="A2712" s="1019" t="inlineStr">
        <is>
          <t>Huile</t>
        </is>
      </c>
      <c r="B2712" t="inlineStr">
        <is>
          <t>Usages non-alimentaires</t>
        </is>
      </c>
      <c r="C2712" t="inlineStr">
        <is>
          <t>kt</t>
        </is>
      </c>
      <c r="D2712" t="inlineStr">
        <is>
          <t>France</t>
        </is>
      </c>
      <c r="E2712" t="inlineStr">
        <is>
          <t>2019-20</t>
        </is>
      </c>
      <c r="F2712" t="inlineStr">
        <is>
          <t>Soja</t>
        </is>
      </c>
      <c r="G2712" t="inlineStr"/>
      <c r="H2712" t="inlineStr"/>
      <c r="I2712" t="inlineStr"/>
      <c r="J2712" t="inlineStr"/>
      <c r="K2712" t="inlineStr"/>
      <c r="L2712" t="inlineStr"/>
      <c r="M2712" t="inlineStr"/>
      <c r="N2712" t="inlineStr"/>
      <c r="O2712" t="n">
        <v>80.2</v>
      </c>
      <c r="P2712" t="n">
        <v>0</v>
      </c>
      <c r="Q2712" t="n">
        <v>139</v>
      </c>
      <c r="R2712" t="inlineStr"/>
      <c r="S2712" t="inlineStr"/>
      <c r="T2712" t="inlineStr"/>
      <c r="U2712" t="n">
        <v>0</v>
      </c>
      <c r="V2712" t="n">
        <v>500000000</v>
      </c>
      <c r="W2712" t="inlineStr"/>
      <c r="X2712" t="inlineStr">
        <is>
          <t>libre</t>
        </is>
      </c>
    </row>
    <row r="2713" ht="15" customHeight="1" s="1003">
      <c r="A2713" s="1019" t="inlineStr">
        <is>
          <t>Huile</t>
        </is>
      </c>
      <c r="B2713" t="inlineStr">
        <is>
          <t>Export</t>
        </is>
      </c>
      <c r="C2713" t="inlineStr">
        <is>
          <t>kt</t>
        </is>
      </c>
      <c r="D2713" t="inlineStr">
        <is>
          <t>France</t>
        </is>
      </c>
      <c r="E2713" t="inlineStr">
        <is>
          <t>2019-20</t>
        </is>
      </c>
      <c r="F2713" t="inlineStr">
        <is>
          <t>Soja</t>
        </is>
      </c>
      <c r="G2713" t="inlineStr"/>
      <c r="H2713" t="inlineStr">
        <is>
          <t>Exportation d'huile = 53 kt (Douanes françaises - Eurostat)</t>
        </is>
      </c>
      <c r="I2713" t="inlineStr">
        <is>
          <t>Douanes françaises - Eurostat</t>
        </is>
      </c>
      <c r="J2713" t="inlineStr"/>
      <c r="K2713" t="inlineStr">
        <is>
          <t>Volume</t>
        </is>
      </c>
      <c r="L2713" t="inlineStr">
        <is>
          <t>Exportation d'huile</t>
        </is>
      </c>
      <c r="M2713" t="inlineStr">
        <is>
          <t>Echanges annuels - EUROSTAT</t>
        </is>
      </c>
      <c r="N2713" t="inlineStr"/>
      <c r="O2713" t="n">
        <v>53.4</v>
      </c>
      <c r="P2713" t="inlineStr"/>
      <c r="Q2713" t="inlineStr"/>
      <c r="R2713" t="n">
        <v>53.35</v>
      </c>
      <c r="S2713" t="n">
        <v>2.67</v>
      </c>
      <c r="T2713" t="n">
        <v>0.1</v>
      </c>
      <c r="U2713" t="n">
        <v>0</v>
      </c>
      <c r="V2713" t="n">
        <v>500000000</v>
      </c>
      <c r="W2713" t="n">
        <v>0</v>
      </c>
      <c r="X2713" t="inlineStr">
        <is>
          <t>mesuré</t>
        </is>
      </c>
    </row>
    <row r="2714" ht="15" customHeight="1" s="1003">
      <c r="A2714" s="1019" t="inlineStr">
        <is>
          <t>Huile</t>
        </is>
      </c>
      <c r="B2714" t="inlineStr">
        <is>
          <t>Biocarburants</t>
        </is>
      </c>
      <c r="C2714" t="inlineStr">
        <is>
          <t>kt</t>
        </is>
      </c>
      <c r="D2714" t="inlineStr">
        <is>
          <t>France</t>
        </is>
      </c>
      <c r="E2714" t="inlineStr">
        <is>
          <t>2019-20</t>
        </is>
      </c>
      <c r="F2714" t="inlineStr">
        <is>
          <t>Soja</t>
        </is>
      </c>
      <c r="G2714" t="inlineStr"/>
      <c r="H2714" t="inlineStr"/>
      <c r="I2714" t="inlineStr"/>
      <c r="J2714" t="inlineStr"/>
      <c r="K2714" t="inlineStr"/>
      <c r="L2714" t="inlineStr"/>
      <c r="M2714" t="inlineStr"/>
      <c r="N2714" t="inlineStr"/>
      <c r="O2714" t="n">
        <v>26.8</v>
      </c>
      <c r="P2714" t="n">
        <v>0</v>
      </c>
      <c r="Q2714" t="n">
        <v>139</v>
      </c>
      <c r="R2714" t="inlineStr"/>
      <c r="S2714" t="inlineStr"/>
      <c r="T2714" t="inlineStr"/>
      <c r="U2714" t="n">
        <v>0</v>
      </c>
      <c r="V2714" t="n">
        <v>500000000</v>
      </c>
      <c r="W2714" t="inlineStr"/>
      <c r="X2714" t="inlineStr">
        <is>
          <t>libre</t>
        </is>
      </c>
    </row>
    <row r="2715" ht="15" customHeight="1" s="1003">
      <c r="A2715" s="1019" t="inlineStr">
        <is>
          <t>Huile</t>
        </is>
      </c>
      <c r="B2715" t="inlineStr">
        <is>
          <t>Energie</t>
        </is>
      </c>
      <c r="C2715" t="inlineStr">
        <is>
          <t>kt</t>
        </is>
      </c>
      <c r="D2715" t="inlineStr">
        <is>
          <t>France</t>
        </is>
      </c>
      <c r="E2715" t="inlineStr">
        <is>
          <t>2019-20</t>
        </is>
      </c>
      <c r="F2715" t="inlineStr">
        <is>
          <t>Soja</t>
        </is>
      </c>
      <c r="G2715" t="inlineStr"/>
      <c r="H2715" t="inlineStr"/>
      <c r="I2715" t="inlineStr"/>
      <c r="J2715" t="inlineStr"/>
      <c r="K2715" t="inlineStr"/>
      <c r="L2715" t="inlineStr"/>
      <c r="M2715" t="inlineStr"/>
      <c r="N2715" t="inlineStr"/>
      <c r="O2715" t="n">
        <v>26.8</v>
      </c>
      <c r="P2715" t="n">
        <v>0</v>
      </c>
      <c r="Q2715" t="n">
        <v>139</v>
      </c>
      <c r="R2715" t="inlineStr"/>
      <c r="S2715" t="inlineStr"/>
      <c r="T2715" t="inlineStr"/>
      <c r="U2715" t="n">
        <v>0</v>
      </c>
      <c r="V2715" t="n">
        <v>500000000</v>
      </c>
      <c r="W2715" t="inlineStr"/>
      <c r="X2715" t="inlineStr">
        <is>
          <t>libre</t>
        </is>
      </c>
    </row>
    <row r="2716" ht="15" customHeight="1" s="1003">
      <c r="A2716" s="1019" t="inlineStr">
        <is>
          <t>Huile</t>
        </is>
      </c>
      <c r="B2716" t="inlineStr">
        <is>
          <t>GMS</t>
        </is>
      </c>
      <c r="C2716" t="inlineStr">
        <is>
          <t>kt</t>
        </is>
      </c>
      <c r="D2716" t="inlineStr">
        <is>
          <t>France</t>
        </is>
      </c>
      <c r="E2716" t="inlineStr">
        <is>
          <t>2019-20</t>
        </is>
      </c>
      <c r="F2716" t="inlineStr">
        <is>
          <t>Soja</t>
        </is>
      </c>
      <c r="G2716" t="inlineStr"/>
      <c r="H2716" t="inlineStr"/>
      <c r="I2716" t="inlineStr"/>
      <c r="J2716" t="inlineStr"/>
      <c r="K2716" t="inlineStr"/>
      <c r="L2716" t="inlineStr"/>
      <c r="M2716" t="inlineStr"/>
      <c r="N2716" t="inlineStr"/>
      <c r="O2716" t="n">
        <v>3.26</v>
      </c>
      <c r="P2716" t="n">
        <v>0</v>
      </c>
      <c r="Q2716" t="n">
        <v>139</v>
      </c>
      <c r="R2716" t="inlineStr"/>
      <c r="S2716" t="inlineStr"/>
      <c r="T2716" t="inlineStr"/>
      <c r="U2716" t="n">
        <v>0</v>
      </c>
      <c r="V2716" t="n">
        <v>500000000</v>
      </c>
      <c r="W2716" t="inlineStr"/>
      <c r="X2716" t="inlineStr">
        <is>
          <t>libre</t>
        </is>
      </c>
    </row>
    <row r="2717" ht="15" customHeight="1" s="1003">
      <c r="A2717" s="1019" t="inlineStr">
        <is>
          <t>Huile</t>
        </is>
      </c>
      <c r="B2717" t="inlineStr">
        <is>
          <t>Circuits généralistes</t>
        </is>
      </c>
      <c r="C2717" t="inlineStr">
        <is>
          <t>kt</t>
        </is>
      </c>
      <c r="D2717" t="inlineStr">
        <is>
          <t>France</t>
        </is>
      </c>
      <c r="E2717" t="inlineStr">
        <is>
          <t>2019-20</t>
        </is>
      </c>
      <c r="F2717" t="inlineStr">
        <is>
          <t>Soja</t>
        </is>
      </c>
      <c r="G2717" t="inlineStr"/>
      <c r="H2717" t="inlineStr"/>
      <c r="I2717" t="inlineStr"/>
      <c r="J2717" t="inlineStr"/>
      <c r="K2717" t="inlineStr"/>
      <c r="L2717" t="inlineStr"/>
      <c r="M2717" t="inlineStr"/>
      <c r="N2717" t="inlineStr"/>
      <c r="O2717" t="n">
        <v>3.26</v>
      </c>
      <c r="P2717" t="n">
        <v>0</v>
      </c>
      <c r="Q2717" t="n">
        <v>139</v>
      </c>
      <c r="R2717" t="inlineStr"/>
      <c r="S2717" t="inlineStr"/>
      <c r="T2717" t="inlineStr"/>
      <c r="U2717" t="n">
        <v>0</v>
      </c>
      <c r="V2717" t="n">
        <v>500000000</v>
      </c>
      <c r="W2717" t="inlineStr"/>
      <c r="X2717" t="inlineStr">
        <is>
          <t>libre</t>
        </is>
      </c>
    </row>
    <row r="2718" ht="15" customHeight="1" s="1003">
      <c r="A2718" s="1019" t="inlineStr">
        <is>
          <t>Tourteaux</t>
        </is>
      </c>
      <c r="B2718" t="inlineStr">
        <is>
          <t>Hors FAB</t>
        </is>
      </c>
      <c r="C2718" t="inlineStr">
        <is>
          <t>kt</t>
        </is>
      </c>
      <c r="D2718" t="inlineStr">
        <is>
          <t>France</t>
        </is>
      </c>
      <c r="E2718" t="inlineStr">
        <is>
          <t>2019-20</t>
        </is>
      </c>
      <c r="F2718" t="inlineStr">
        <is>
          <t>Soja</t>
        </is>
      </c>
      <c r="G2718" t="inlineStr"/>
      <c r="H2718" t="inlineStr">
        <is>
          <t>Part de consommation de tourteaux en hors FAB = 15,68 % (ORIFLAAM)</t>
        </is>
      </c>
      <c r="I2718" t="inlineStr">
        <is>
          <t>ORIFLAAM</t>
        </is>
      </c>
      <c r="J2718" t="inlineStr">
        <is>
          <t>Même répartition des usages de tourteaux qu'en 2022-23</t>
        </is>
      </c>
      <c r="K2718" t="inlineStr">
        <is>
          <t>Répartition</t>
        </is>
      </c>
      <c r="L2718" t="inlineStr">
        <is>
          <t>Part de consommation de tourteaux en hors FAB</t>
        </is>
      </c>
      <c r="M2718" t="inlineStr">
        <is>
          <t>Usages tourteaux -TERRES UNIVIA</t>
        </is>
      </c>
      <c r="N2718" t="inlineStr"/>
      <c r="O2718" t="n">
        <v>532</v>
      </c>
      <c r="P2718" t="inlineStr"/>
      <c r="Q2718" t="inlineStr"/>
      <c r="R2718" t="inlineStr"/>
      <c r="S2718" t="inlineStr"/>
      <c r="T2718" t="inlineStr"/>
      <c r="U2718" t="n">
        <v>0</v>
      </c>
      <c r="V2718" t="n">
        <v>500000000</v>
      </c>
      <c r="W2718" t="inlineStr"/>
      <c r="X2718" t="inlineStr">
        <is>
          <t>déterminé</t>
        </is>
      </c>
    </row>
    <row r="2719" ht="15" customHeight="1" s="1003">
      <c r="A2719" s="1019" t="inlineStr">
        <is>
          <t>Tourteaux</t>
        </is>
      </c>
      <c r="B2719" t="inlineStr">
        <is>
          <t>Alimentation animale rente</t>
        </is>
      </c>
      <c r="C2719" t="inlineStr">
        <is>
          <t>kt</t>
        </is>
      </c>
      <c r="D2719" t="inlineStr">
        <is>
          <t>France</t>
        </is>
      </c>
      <c r="E2719" t="inlineStr">
        <is>
          <t>2019-20</t>
        </is>
      </c>
      <c r="F2719" t="inlineStr">
        <is>
          <t>Soja</t>
        </is>
      </c>
      <c r="G2719" t="inlineStr"/>
      <c r="H2719" t="inlineStr"/>
      <c r="I2719" t="inlineStr"/>
      <c r="J2719" t="inlineStr"/>
      <c r="K2719" t="inlineStr"/>
      <c r="L2719" t="inlineStr"/>
      <c r="M2719" t="inlineStr"/>
      <c r="N2719" t="inlineStr"/>
      <c r="O2719" t="n">
        <v>3400</v>
      </c>
      <c r="P2719" t="inlineStr"/>
      <c r="Q2719" t="inlineStr"/>
      <c r="R2719" t="inlineStr"/>
      <c r="S2719" t="inlineStr"/>
      <c r="T2719" t="inlineStr"/>
      <c r="U2719" t="n">
        <v>0</v>
      </c>
      <c r="V2719" t="n">
        <v>500000000</v>
      </c>
      <c r="W2719" t="inlineStr"/>
      <c r="X2719" t="inlineStr">
        <is>
          <t>déterminé</t>
        </is>
      </c>
    </row>
    <row r="2720" ht="15" customHeight="1" s="1003">
      <c r="A2720" s="1019" t="inlineStr">
        <is>
          <t>Tourteaux</t>
        </is>
      </c>
      <c r="B2720" t="inlineStr">
        <is>
          <t>Alimentation animale</t>
        </is>
      </c>
      <c r="C2720" t="inlineStr">
        <is>
          <t>kt</t>
        </is>
      </c>
      <c r="D2720" t="inlineStr">
        <is>
          <t>France</t>
        </is>
      </c>
      <c r="E2720" t="inlineStr">
        <is>
          <t>2019-20</t>
        </is>
      </c>
      <c r="F2720" t="inlineStr">
        <is>
          <t>Soja</t>
        </is>
      </c>
      <c r="G2720" t="inlineStr"/>
      <c r="H2720" t="inlineStr"/>
      <c r="I2720" t="inlineStr"/>
      <c r="J2720" t="inlineStr"/>
      <c r="K2720" t="inlineStr"/>
      <c r="L2720" t="inlineStr"/>
      <c r="M2720" t="inlineStr"/>
      <c r="N2720" t="inlineStr"/>
      <c r="O2720" t="n">
        <v>3400</v>
      </c>
      <c r="P2720" t="inlineStr"/>
      <c r="Q2720" t="inlineStr"/>
      <c r="R2720" t="inlineStr"/>
      <c r="S2720" t="inlineStr"/>
      <c r="T2720" t="inlineStr"/>
      <c r="U2720" t="n">
        <v>0</v>
      </c>
      <c r="V2720" t="n">
        <v>500000000</v>
      </c>
      <c r="W2720" t="inlineStr"/>
      <c r="X2720" t="inlineStr">
        <is>
          <t>déterminé</t>
        </is>
      </c>
    </row>
    <row r="2721" ht="15" customHeight="1" s="1003">
      <c r="A2721" s="1019" t="inlineStr">
        <is>
          <t>Tourteaux</t>
        </is>
      </c>
      <c r="B2721" t="inlineStr">
        <is>
          <t>Usages alimentaires</t>
        </is>
      </c>
      <c r="C2721" t="inlineStr">
        <is>
          <t>kt</t>
        </is>
      </c>
      <c r="D2721" t="inlineStr">
        <is>
          <t>France</t>
        </is>
      </c>
      <c r="E2721" t="inlineStr">
        <is>
          <t>2019-20</t>
        </is>
      </c>
      <c r="F2721" t="inlineStr">
        <is>
          <t>Soja</t>
        </is>
      </c>
      <c r="G2721" t="inlineStr"/>
      <c r="H2721" t="inlineStr"/>
      <c r="I2721" t="inlineStr"/>
      <c r="J2721" t="inlineStr"/>
      <c r="K2721" t="inlineStr"/>
      <c r="L2721" t="inlineStr"/>
      <c r="M2721" t="inlineStr"/>
      <c r="N2721" t="inlineStr"/>
      <c r="O2721" t="n">
        <v>3400</v>
      </c>
      <c r="P2721" t="inlineStr"/>
      <c r="Q2721" t="inlineStr"/>
      <c r="R2721" t="inlineStr"/>
      <c r="S2721" t="inlineStr"/>
      <c r="T2721" t="inlineStr"/>
      <c r="U2721" t="n">
        <v>0</v>
      </c>
      <c r="V2721" t="n">
        <v>500000000</v>
      </c>
      <c r="W2721" t="inlineStr"/>
      <c r="X2721" t="inlineStr">
        <is>
          <t>déterminé</t>
        </is>
      </c>
    </row>
    <row r="2722" ht="15" customHeight="1" s="1003">
      <c r="A2722" s="1019" t="inlineStr">
        <is>
          <t>Tourteaux</t>
        </is>
      </c>
      <c r="B2722" t="inlineStr">
        <is>
          <t>Débouchés</t>
        </is>
      </c>
      <c r="C2722" t="inlineStr">
        <is>
          <t>kt</t>
        </is>
      </c>
      <c r="D2722" t="inlineStr">
        <is>
          <t>France</t>
        </is>
      </c>
      <c r="E2722" t="inlineStr">
        <is>
          <t>2019-20</t>
        </is>
      </c>
      <c r="F2722" t="inlineStr">
        <is>
          <t>Soja</t>
        </is>
      </c>
      <c r="G2722" t="inlineStr"/>
      <c r="H2722" t="inlineStr"/>
      <c r="I2722" t="inlineStr"/>
      <c r="J2722" t="inlineStr"/>
      <c r="K2722" t="inlineStr"/>
      <c r="L2722" t="inlineStr"/>
      <c r="M2722" t="inlineStr"/>
      <c r="N2722" t="inlineStr"/>
      <c r="O2722" t="n">
        <v>3400</v>
      </c>
      <c r="P2722" t="inlineStr"/>
      <c r="Q2722" t="inlineStr"/>
      <c r="R2722" t="inlineStr"/>
      <c r="S2722" t="inlineStr"/>
      <c r="T2722" t="inlineStr"/>
      <c r="U2722" t="n">
        <v>0</v>
      </c>
      <c r="V2722" t="n">
        <v>500000000</v>
      </c>
      <c r="W2722" t="inlineStr"/>
      <c r="X2722" t="inlineStr">
        <is>
          <t>déterminé</t>
        </is>
      </c>
    </row>
    <row r="2723" ht="15" customHeight="1" s="1003">
      <c r="A2723" s="1019" t="inlineStr">
        <is>
          <t>Tourteaux</t>
        </is>
      </c>
      <c r="B2723" t="inlineStr">
        <is>
          <t>Export</t>
        </is>
      </c>
      <c r="C2723" t="inlineStr">
        <is>
          <t>kt</t>
        </is>
      </c>
      <c r="D2723" t="inlineStr">
        <is>
          <t>France</t>
        </is>
      </c>
      <c r="E2723" t="inlineStr">
        <is>
          <t>2019-20</t>
        </is>
      </c>
      <c r="F2723" t="inlineStr">
        <is>
          <t>Soja</t>
        </is>
      </c>
      <c r="G2723" t="inlineStr"/>
      <c r="H2723" t="inlineStr">
        <is>
          <t>Exportation de tourteaux = 62 kt (Douanes françaises - Eurostat)</t>
        </is>
      </c>
      <c r="I2723" t="inlineStr">
        <is>
          <t>Douanes françaises - Eurostat</t>
        </is>
      </c>
      <c r="J2723" t="inlineStr"/>
      <c r="K2723" t="inlineStr">
        <is>
          <t>Volume</t>
        </is>
      </c>
      <c r="L2723" t="inlineStr">
        <is>
          <t>Exportation de tourteaux</t>
        </is>
      </c>
      <c r="M2723" t="inlineStr">
        <is>
          <t>Echanges annuels - EUROSTAT</t>
        </is>
      </c>
      <c r="N2723" t="inlineStr"/>
      <c r="O2723" t="n">
        <v>61.6</v>
      </c>
      <c r="P2723" t="inlineStr"/>
      <c r="Q2723" t="inlineStr"/>
      <c r="R2723" t="n">
        <v>61.58</v>
      </c>
      <c r="S2723" t="n">
        <v>3.08</v>
      </c>
      <c r="T2723" t="n">
        <v>0.1</v>
      </c>
      <c r="U2723" t="n">
        <v>0</v>
      </c>
      <c r="V2723" t="n">
        <v>500000000</v>
      </c>
      <c r="W2723" t="n">
        <v>0</v>
      </c>
      <c r="X2723" t="inlineStr">
        <is>
          <t>mesuré</t>
        </is>
      </c>
    </row>
    <row r="2724" ht="15" customHeight="1" s="1003">
      <c r="A2724" s="1019" t="inlineStr">
        <is>
          <t>Tourteaux</t>
        </is>
      </c>
      <c r="B2724" t="inlineStr">
        <is>
          <t>FAB</t>
        </is>
      </c>
      <c r="C2724" t="inlineStr">
        <is>
          <t>kt</t>
        </is>
      </c>
      <c r="D2724" t="inlineStr">
        <is>
          <t>France</t>
        </is>
      </c>
      <c r="E2724" t="inlineStr">
        <is>
          <t>2019-20</t>
        </is>
      </c>
      <c r="F2724" t="inlineStr">
        <is>
          <t>Soja</t>
        </is>
      </c>
      <c r="G2724" t="inlineStr"/>
      <c r="H2724" t="inlineStr">
        <is>
          <t>Part de consommation de tourteaux en FAB = 84,32 % (ORIFLAAM)</t>
        </is>
      </c>
      <c r="I2724" t="inlineStr">
        <is>
          <t>ORIFLAAM</t>
        </is>
      </c>
      <c r="J2724" t="inlineStr">
        <is>
          <t>Même répartition des usages de tourteaux qu'en 2022-23</t>
        </is>
      </c>
      <c r="K2724" t="inlineStr">
        <is>
          <t>Répartition</t>
        </is>
      </c>
      <c r="L2724" t="inlineStr">
        <is>
          <t>Part de consommation de tourteaux en FAB</t>
        </is>
      </c>
      <c r="M2724" t="inlineStr">
        <is>
          <t>Usages tourteaux -TERRES UNIVIA</t>
        </is>
      </c>
      <c r="N2724" t="inlineStr"/>
      <c r="O2724" t="n">
        <v>2860</v>
      </c>
      <c r="P2724" t="inlineStr"/>
      <c r="Q2724" t="inlineStr"/>
      <c r="R2724" t="inlineStr"/>
      <c r="S2724" t="inlineStr"/>
      <c r="T2724" t="inlineStr"/>
      <c r="U2724" t="n">
        <v>0</v>
      </c>
      <c r="V2724" t="n">
        <v>500000000</v>
      </c>
      <c r="W2724" t="inlineStr"/>
      <c r="X2724" t="inlineStr">
        <is>
          <t>déterminé</t>
        </is>
      </c>
    </row>
    <row r="2725" ht="15" customHeight="1" s="1003">
      <c r="A2725" s="1019" t="inlineStr">
        <is>
          <t>Tourteaux</t>
        </is>
      </c>
      <c r="B2725" t="inlineStr">
        <is>
          <t>FAF</t>
        </is>
      </c>
      <c r="C2725" t="inlineStr">
        <is>
          <t>kt</t>
        </is>
      </c>
      <c r="D2725" t="inlineStr">
        <is>
          <t>France</t>
        </is>
      </c>
      <c r="E2725" t="inlineStr">
        <is>
          <t>2019-20</t>
        </is>
      </c>
      <c r="F2725" t="inlineStr">
        <is>
          <t>Soja</t>
        </is>
      </c>
      <c r="G2725" t="inlineStr"/>
      <c r="H2725" t="inlineStr"/>
      <c r="I2725" t="inlineStr"/>
      <c r="J2725" t="inlineStr"/>
      <c r="K2725" t="inlineStr"/>
      <c r="L2725" t="inlineStr"/>
      <c r="M2725" t="inlineStr"/>
      <c r="N2725" t="inlineStr"/>
      <c r="O2725" t="n">
        <v>532</v>
      </c>
      <c r="P2725" t="inlineStr"/>
      <c r="Q2725" t="inlineStr"/>
      <c r="R2725" t="inlineStr"/>
      <c r="S2725" t="inlineStr"/>
      <c r="T2725" t="inlineStr"/>
      <c r="U2725" t="n">
        <v>0</v>
      </c>
      <c r="V2725" t="n">
        <v>500000000</v>
      </c>
      <c r="W2725" t="inlineStr"/>
      <c r="X2725" t="inlineStr">
        <is>
          <t>déterminé</t>
        </is>
      </c>
    </row>
    <row r="2726" ht="15" customHeight="1" s="1003">
      <c r="A2726" s="1019" t="inlineStr">
        <is>
          <t>Coques (+ eau)</t>
        </is>
      </c>
      <c r="B2726" t="inlineStr">
        <is>
          <t>FAB</t>
        </is>
      </c>
      <c r="C2726" t="inlineStr">
        <is>
          <t>kt</t>
        </is>
      </c>
      <c r="D2726" t="inlineStr">
        <is>
          <t>France</t>
        </is>
      </c>
      <c r="E2726" t="inlineStr">
        <is>
          <t>2019-20</t>
        </is>
      </c>
      <c r="F2726" t="inlineStr">
        <is>
          <t>Soja</t>
        </is>
      </c>
      <c r="G2726" t="inlineStr"/>
      <c r="H2726" t="inlineStr">
        <is>
          <t>Part de la consommation des coques (+ eau) par les FAB = 100 % (Terres Univia)</t>
        </is>
      </c>
      <c r="I2726" t="inlineStr">
        <is>
          <t>Terres Univia</t>
        </is>
      </c>
      <c r="J2726" t="inlineStr">
        <is>
          <t>0</t>
        </is>
      </c>
      <c r="K2726" t="inlineStr">
        <is>
          <t>Répartition</t>
        </is>
      </c>
      <c r="L2726" t="inlineStr">
        <is>
          <t>Part de la consommation des coques (+ eau) par les FAB</t>
        </is>
      </c>
      <c r="M2726" t="inlineStr">
        <is>
          <t>Rend. trituration-TERRES UNIVIA</t>
        </is>
      </c>
      <c r="N2726" t="inlineStr"/>
      <c r="O2726" t="n">
        <v>12.1</v>
      </c>
      <c r="P2726" t="inlineStr"/>
      <c r="Q2726" t="inlineStr"/>
      <c r="R2726" t="inlineStr"/>
      <c r="S2726" t="inlineStr"/>
      <c r="T2726" t="inlineStr"/>
      <c r="U2726" t="n">
        <v>0</v>
      </c>
      <c r="V2726" t="n">
        <v>500000000</v>
      </c>
      <c r="W2726" t="inlineStr"/>
      <c r="X2726" t="inlineStr">
        <is>
          <t>déterminé</t>
        </is>
      </c>
    </row>
    <row r="2727" ht="15" customHeight="1" s="1003">
      <c r="A2727" s="1019" t="inlineStr">
        <is>
          <t>Coques (+ eau)</t>
        </is>
      </c>
      <c r="B2727" t="inlineStr">
        <is>
          <t>Combustion</t>
        </is>
      </c>
      <c r="C2727" t="inlineStr">
        <is>
          <t>kt</t>
        </is>
      </c>
      <c r="D2727" t="inlineStr">
        <is>
          <t>France</t>
        </is>
      </c>
      <c r="E2727" t="inlineStr">
        <is>
          <t>2019-20</t>
        </is>
      </c>
      <c r="F2727" t="inlineStr">
        <is>
          <t>Soja</t>
        </is>
      </c>
      <c r="G2727" t="inlineStr"/>
      <c r="H2727" t="inlineStr"/>
      <c r="I2727" t="inlineStr"/>
      <c r="J2727" t="inlineStr"/>
      <c r="K2727" t="inlineStr"/>
      <c r="L2727" t="inlineStr"/>
      <c r="M2727" t="inlineStr"/>
      <c r="N2727" t="inlineStr"/>
      <c r="O2727" t="n">
        <v>0</v>
      </c>
      <c r="P2727" t="inlineStr"/>
      <c r="Q2727" t="inlineStr"/>
      <c r="R2727" t="inlineStr"/>
      <c r="S2727" t="inlineStr"/>
      <c r="T2727" t="inlineStr"/>
      <c r="U2727" t="n">
        <v>0</v>
      </c>
      <c r="V2727" t="n">
        <v>500000000</v>
      </c>
      <c r="W2727" t="inlineStr"/>
      <c r="X2727" t="inlineStr">
        <is>
          <t>déterminé</t>
        </is>
      </c>
    </row>
    <row r="2728" ht="15" customHeight="1" s="1003">
      <c r="A2728" s="1019" t="inlineStr">
        <is>
          <t>Coques (+ eau)</t>
        </is>
      </c>
      <c r="B2728" t="inlineStr">
        <is>
          <t>Alimentation animale rente</t>
        </is>
      </c>
      <c r="C2728" t="inlineStr">
        <is>
          <t>kt</t>
        </is>
      </c>
      <c r="D2728" t="inlineStr">
        <is>
          <t>France</t>
        </is>
      </c>
      <c r="E2728" t="inlineStr">
        <is>
          <t>2019-20</t>
        </is>
      </c>
      <c r="F2728" t="inlineStr">
        <is>
          <t>Soja</t>
        </is>
      </c>
      <c r="G2728" t="inlineStr"/>
      <c r="H2728" t="inlineStr"/>
      <c r="I2728" t="inlineStr"/>
      <c r="J2728" t="inlineStr"/>
      <c r="K2728" t="inlineStr"/>
      <c r="L2728" t="inlineStr"/>
      <c r="M2728" t="inlineStr"/>
      <c r="N2728" t="inlineStr"/>
      <c r="O2728" t="n">
        <v>12.1</v>
      </c>
      <c r="P2728" t="inlineStr"/>
      <c r="Q2728" t="inlineStr"/>
      <c r="R2728" t="inlineStr"/>
      <c r="S2728" t="inlineStr"/>
      <c r="T2728" t="inlineStr"/>
      <c r="U2728" t="n">
        <v>0</v>
      </c>
      <c r="V2728" t="n">
        <v>500000000</v>
      </c>
      <c r="W2728" t="inlineStr"/>
      <c r="X2728" t="inlineStr">
        <is>
          <t>déterminé</t>
        </is>
      </c>
    </row>
    <row r="2729" ht="15" customHeight="1" s="1003">
      <c r="A2729" s="1019" t="inlineStr">
        <is>
          <t>Coques (+ eau)</t>
        </is>
      </c>
      <c r="B2729" t="inlineStr">
        <is>
          <t>Alimentation animale</t>
        </is>
      </c>
      <c r="C2729" t="inlineStr">
        <is>
          <t>kt</t>
        </is>
      </c>
      <c r="D2729" t="inlineStr">
        <is>
          <t>France</t>
        </is>
      </c>
      <c r="E2729" t="inlineStr">
        <is>
          <t>2019-20</t>
        </is>
      </c>
      <c r="F2729" t="inlineStr">
        <is>
          <t>Soja</t>
        </is>
      </c>
      <c r="G2729" t="inlineStr"/>
      <c r="H2729" t="inlineStr"/>
      <c r="I2729" t="inlineStr"/>
      <c r="J2729" t="inlineStr"/>
      <c r="K2729" t="inlineStr"/>
      <c r="L2729" t="inlineStr"/>
      <c r="M2729" t="inlineStr"/>
      <c r="N2729" t="inlineStr"/>
      <c r="O2729" t="n">
        <v>12.1</v>
      </c>
      <c r="P2729" t="inlineStr"/>
      <c r="Q2729" t="inlineStr"/>
      <c r="R2729" t="inlineStr"/>
      <c r="S2729" t="inlineStr"/>
      <c r="T2729" t="inlineStr"/>
      <c r="U2729" t="n">
        <v>0</v>
      </c>
      <c r="V2729" t="n">
        <v>500000000</v>
      </c>
      <c r="W2729" t="inlineStr"/>
      <c r="X2729" t="inlineStr">
        <is>
          <t>déterminé</t>
        </is>
      </c>
    </row>
    <row r="2730" ht="15" customHeight="1" s="1003">
      <c r="A2730" s="1019" t="inlineStr">
        <is>
          <t>Coques (+ eau)</t>
        </is>
      </c>
      <c r="B2730" t="inlineStr">
        <is>
          <t>Usages alimentaires</t>
        </is>
      </c>
      <c r="C2730" t="inlineStr">
        <is>
          <t>kt</t>
        </is>
      </c>
      <c r="D2730" t="inlineStr">
        <is>
          <t>France</t>
        </is>
      </c>
      <c r="E2730" t="inlineStr">
        <is>
          <t>2019-20</t>
        </is>
      </c>
      <c r="F2730" t="inlineStr">
        <is>
          <t>Soja</t>
        </is>
      </c>
      <c r="G2730" t="inlineStr"/>
      <c r="H2730" t="inlineStr"/>
      <c r="I2730" t="inlineStr"/>
      <c r="J2730" t="inlineStr"/>
      <c r="K2730" t="inlineStr"/>
      <c r="L2730" t="inlineStr"/>
      <c r="M2730" t="inlineStr"/>
      <c r="N2730" t="inlineStr"/>
      <c r="O2730" t="n">
        <v>12.1</v>
      </c>
      <c r="P2730" t="inlineStr"/>
      <c r="Q2730" t="inlineStr"/>
      <c r="R2730" t="inlineStr"/>
      <c r="S2730" t="inlineStr"/>
      <c r="T2730" t="inlineStr"/>
      <c r="U2730" t="n">
        <v>0</v>
      </c>
      <c r="V2730" t="n">
        <v>500000000</v>
      </c>
      <c r="W2730" t="inlineStr"/>
      <c r="X2730" t="inlineStr">
        <is>
          <t>déterminé</t>
        </is>
      </c>
    </row>
    <row r="2731" ht="15" customHeight="1" s="1003">
      <c r="A2731" s="1019" t="inlineStr">
        <is>
          <t>Coques (+ eau)</t>
        </is>
      </c>
      <c r="B2731" t="inlineStr">
        <is>
          <t>Débouchés</t>
        </is>
      </c>
      <c r="C2731" t="inlineStr">
        <is>
          <t>kt</t>
        </is>
      </c>
      <c r="D2731" t="inlineStr">
        <is>
          <t>France</t>
        </is>
      </c>
      <c r="E2731" t="inlineStr">
        <is>
          <t>2019-20</t>
        </is>
      </c>
      <c r="F2731" t="inlineStr">
        <is>
          <t>Soja</t>
        </is>
      </c>
      <c r="G2731" t="inlineStr"/>
      <c r="H2731" t="inlineStr"/>
      <c r="I2731" t="inlineStr"/>
      <c r="J2731" t="inlineStr"/>
      <c r="K2731" t="inlineStr"/>
      <c r="L2731" t="inlineStr"/>
      <c r="M2731" t="inlineStr"/>
      <c r="N2731" t="inlineStr"/>
      <c r="O2731" t="n">
        <v>12.1</v>
      </c>
      <c r="P2731" t="inlineStr"/>
      <c r="Q2731" t="inlineStr"/>
      <c r="R2731" t="inlineStr"/>
      <c r="S2731" t="inlineStr"/>
      <c r="T2731" t="inlineStr"/>
      <c r="U2731" t="n">
        <v>0</v>
      </c>
      <c r="V2731" t="n">
        <v>500000000</v>
      </c>
      <c r="W2731" t="inlineStr"/>
      <c r="X2731" t="inlineStr">
        <is>
          <t>déterminé</t>
        </is>
      </c>
    </row>
    <row r="2732" ht="15" customHeight="1" s="1003">
      <c r="A2732" s="1019" t="inlineStr">
        <is>
          <t>Coques (+ eau)</t>
        </is>
      </c>
      <c r="B2732" t="inlineStr">
        <is>
          <t>Energie</t>
        </is>
      </c>
      <c r="C2732" t="inlineStr">
        <is>
          <t>kt</t>
        </is>
      </c>
      <c r="D2732" t="inlineStr">
        <is>
          <t>France</t>
        </is>
      </c>
      <c r="E2732" t="inlineStr">
        <is>
          <t>2019-20</t>
        </is>
      </c>
      <c r="F2732" t="inlineStr">
        <is>
          <t>Soja</t>
        </is>
      </c>
      <c r="G2732" t="inlineStr"/>
      <c r="H2732" t="inlineStr"/>
      <c r="I2732" t="inlineStr"/>
      <c r="J2732" t="inlineStr"/>
      <c r="K2732" t="inlineStr"/>
      <c r="L2732" t="inlineStr"/>
      <c r="M2732" t="inlineStr"/>
      <c r="N2732" t="inlineStr"/>
      <c r="O2732" t="n">
        <v>0</v>
      </c>
      <c r="P2732" t="inlineStr"/>
      <c r="Q2732" t="inlineStr"/>
      <c r="R2732" t="inlineStr"/>
      <c r="S2732" t="inlineStr"/>
      <c r="T2732" t="inlineStr"/>
      <c r="U2732" t="n">
        <v>0</v>
      </c>
      <c r="V2732" t="n">
        <v>500000000</v>
      </c>
      <c r="W2732" t="inlineStr"/>
      <c r="X2732" t="inlineStr">
        <is>
          <t>déterminé</t>
        </is>
      </c>
    </row>
    <row r="2733" ht="15" customHeight="1" s="1003">
      <c r="A2733" s="1019" t="inlineStr">
        <is>
          <t>Coques (+ eau)</t>
        </is>
      </c>
      <c r="B2733" t="inlineStr">
        <is>
          <t>Usages non-alimentaires</t>
        </is>
      </c>
      <c r="C2733" t="inlineStr">
        <is>
          <t>kt</t>
        </is>
      </c>
      <c r="D2733" t="inlineStr">
        <is>
          <t>France</t>
        </is>
      </c>
      <c r="E2733" t="inlineStr">
        <is>
          <t>2019-20</t>
        </is>
      </c>
      <c r="F2733" t="inlineStr">
        <is>
          <t>Soja</t>
        </is>
      </c>
      <c r="G2733" t="inlineStr"/>
      <c r="H2733" t="inlineStr"/>
      <c r="I2733" t="inlineStr"/>
      <c r="J2733" t="inlineStr"/>
      <c r="K2733" t="inlineStr"/>
      <c r="L2733" t="inlineStr"/>
      <c r="M2733" t="inlineStr"/>
      <c r="N2733" t="inlineStr"/>
      <c r="O2733" t="n">
        <v>0</v>
      </c>
      <c r="P2733" t="inlineStr"/>
      <c r="Q2733" t="inlineStr"/>
      <c r="R2733" t="inlineStr"/>
      <c r="S2733" t="inlineStr"/>
      <c r="T2733" t="inlineStr"/>
      <c r="U2733" t="n">
        <v>0</v>
      </c>
      <c r="V2733" t="n">
        <v>500000000</v>
      </c>
      <c r="W2733" t="inlineStr"/>
      <c r="X2733" t="inlineStr">
        <is>
          <t>déterminé</t>
        </is>
      </c>
    </row>
    <row r="2734" ht="15" customHeight="1" s="1003">
      <c r="A2734" s="1019" t="inlineStr">
        <is>
          <t>Huile d'olive</t>
        </is>
      </c>
      <c r="B2734" t="inlineStr">
        <is>
          <t>Vente directe et autoconsommation</t>
        </is>
      </c>
      <c r="C2734" t="inlineStr">
        <is>
          <t>kt</t>
        </is>
      </c>
      <c r="D2734" t="inlineStr">
        <is>
          <t>France</t>
        </is>
      </c>
      <c r="E2734" t="inlineStr">
        <is>
          <t>2019-20</t>
        </is>
      </c>
      <c r="F2734" t="inlineStr">
        <is>
          <t>Soja</t>
        </is>
      </c>
      <c r="G2734" t="inlineStr"/>
      <c r="H2734" t="inlineStr"/>
      <c r="I2734" t="inlineStr"/>
      <c r="J2734" t="inlineStr"/>
      <c r="K2734" t="inlineStr"/>
      <c r="L2734" t="inlineStr"/>
      <c r="M2734" t="inlineStr"/>
      <c r="N2734" t="inlineStr"/>
      <c r="O2734" t="n">
        <v>-0</v>
      </c>
      <c r="P2734" t="n">
        <v>0</v>
      </c>
      <c r="Q2734" t="n">
        <v>500000000</v>
      </c>
      <c r="R2734" t="inlineStr"/>
      <c r="S2734" t="inlineStr"/>
      <c r="T2734" t="inlineStr"/>
      <c r="U2734" t="n">
        <v>0</v>
      </c>
      <c r="V2734" t="n">
        <v>500000000</v>
      </c>
      <c r="W2734" t="inlineStr"/>
      <c r="X2734" t="inlineStr">
        <is>
          <t>libre unbounded</t>
        </is>
      </c>
    </row>
    <row r="2735" ht="15" customHeight="1" s="1003">
      <c r="A2735" s="1019" t="inlineStr">
        <is>
          <t>Huile d'olive</t>
        </is>
      </c>
      <c r="B2735" t="inlineStr">
        <is>
          <t>Circuits spécialisés</t>
        </is>
      </c>
      <c r="C2735" t="inlineStr">
        <is>
          <t>kt</t>
        </is>
      </c>
      <c r="D2735" t="inlineStr">
        <is>
          <t>France</t>
        </is>
      </c>
      <c r="E2735" t="inlineStr">
        <is>
          <t>2019-20</t>
        </is>
      </c>
      <c r="F2735" t="inlineStr">
        <is>
          <t>Soja</t>
        </is>
      </c>
      <c r="G2735" t="inlineStr"/>
      <c r="H2735" t="inlineStr"/>
      <c r="I2735" t="inlineStr"/>
      <c r="J2735" t="inlineStr"/>
      <c r="K2735" t="inlineStr"/>
      <c r="L2735" t="inlineStr"/>
      <c r="M2735" t="inlineStr"/>
      <c r="N2735" t="inlineStr"/>
      <c r="O2735" t="n">
        <v>-0</v>
      </c>
      <c r="P2735" t="n">
        <v>0</v>
      </c>
      <c r="Q2735" t="n">
        <v>500000000</v>
      </c>
      <c r="R2735" t="inlineStr"/>
      <c r="S2735" t="inlineStr"/>
      <c r="T2735" t="inlineStr"/>
      <c r="U2735" t="n">
        <v>0</v>
      </c>
      <c r="V2735" t="n">
        <v>500000000</v>
      </c>
      <c r="W2735" t="inlineStr"/>
      <c r="X2735" t="inlineStr">
        <is>
          <t>libre unbounded</t>
        </is>
      </c>
    </row>
    <row r="2736" ht="15" customHeight="1" s="1003">
      <c r="A2736" s="1019" t="inlineStr">
        <is>
          <t>Huile d'olive</t>
        </is>
      </c>
      <c r="B2736" t="inlineStr">
        <is>
          <t>RHD</t>
        </is>
      </c>
      <c r="C2736" t="inlineStr">
        <is>
          <t>kt</t>
        </is>
      </c>
      <c r="D2736" t="inlineStr">
        <is>
          <t>France</t>
        </is>
      </c>
      <c r="E2736" t="inlineStr">
        <is>
          <t>2019-20</t>
        </is>
      </c>
      <c r="F2736" t="inlineStr">
        <is>
          <t>Soja</t>
        </is>
      </c>
      <c r="G2736" t="inlineStr"/>
      <c r="H2736" t="inlineStr"/>
      <c r="I2736" t="inlineStr"/>
      <c r="J2736" t="inlineStr"/>
      <c r="K2736" t="inlineStr"/>
      <c r="L2736" t="inlineStr"/>
      <c r="M2736" t="inlineStr"/>
      <c r="N2736" t="inlineStr"/>
      <c r="O2736" t="n">
        <v>-0</v>
      </c>
      <c r="P2736" t="n">
        <v>0</v>
      </c>
      <c r="Q2736" t="n">
        <v>500000000</v>
      </c>
      <c r="R2736" t="inlineStr"/>
      <c r="S2736" t="inlineStr"/>
      <c r="T2736" t="inlineStr"/>
      <c r="U2736" t="n">
        <v>0</v>
      </c>
      <c r="V2736" t="n">
        <v>500000000</v>
      </c>
      <c r="W2736" t="inlineStr"/>
      <c r="X2736" t="inlineStr">
        <is>
          <t>libre unbounded</t>
        </is>
      </c>
    </row>
    <row r="2737" ht="15" customHeight="1" s="1003">
      <c r="A2737" s="1019" t="inlineStr">
        <is>
          <t>Huile d'olive</t>
        </is>
      </c>
      <c r="B2737" t="inlineStr">
        <is>
          <t>Autres IAA</t>
        </is>
      </c>
      <c r="C2737" t="inlineStr">
        <is>
          <t>kt</t>
        </is>
      </c>
      <c r="D2737" t="inlineStr">
        <is>
          <t>France</t>
        </is>
      </c>
      <c r="E2737" t="inlineStr">
        <is>
          <t>2019-20</t>
        </is>
      </c>
      <c r="F2737" t="inlineStr">
        <is>
          <t>Soja</t>
        </is>
      </c>
      <c r="G2737" t="inlineStr"/>
      <c r="H2737" t="inlineStr"/>
      <c r="I2737" t="inlineStr"/>
      <c r="J2737" t="inlineStr"/>
      <c r="K2737" t="inlineStr"/>
      <c r="L2737" t="inlineStr"/>
      <c r="M2737" t="inlineStr"/>
      <c r="N2737" t="inlineStr"/>
      <c r="O2737" t="n">
        <v>-0</v>
      </c>
      <c r="P2737" t="n">
        <v>0</v>
      </c>
      <c r="Q2737" t="n">
        <v>500000000</v>
      </c>
      <c r="R2737" t="inlineStr"/>
      <c r="S2737" t="inlineStr"/>
      <c r="T2737" t="inlineStr"/>
      <c r="U2737" t="n">
        <v>0</v>
      </c>
      <c r="V2737" t="n">
        <v>500000000</v>
      </c>
      <c r="W2737" t="inlineStr"/>
      <c r="X2737" t="inlineStr">
        <is>
          <t>libre unbounded</t>
        </is>
      </c>
    </row>
    <row r="2738" ht="15" customHeight="1" s="1003">
      <c r="A2738" s="1019" t="inlineStr">
        <is>
          <t>Huile d'olive</t>
        </is>
      </c>
      <c r="B2738" t="inlineStr">
        <is>
          <t>Alimentation humaine</t>
        </is>
      </c>
      <c r="C2738" t="inlineStr">
        <is>
          <t>kt</t>
        </is>
      </c>
      <c r="D2738" t="inlineStr">
        <is>
          <t>France</t>
        </is>
      </c>
      <c r="E2738" t="inlineStr">
        <is>
          <t>2019-20</t>
        </is>
      </c>
      <c r="F2738" t="inlineStr">
        <is>
          <t>Soja</t>
        </is>
      </c>
      <c r="G2738" t="inlineStr"/>
      <c r="H2738" t="inlineStr"/>
      <c r="I2738" t="inlineStr"/>
      <c r="J2738" t="inlineStr"/>
      <c r="K2738" t="inlineStr"/>
      <c r="L2738" t="inlineStr"/>
      <c r="M2738" t="inlineStr"/>
      <c r="N2738" t="inlineStr"/>
      <c r="O2738" t="n">
        <v>-0</v>
      </c>
      <c r="P2738" t="n">
        <v>0</v>
      </c>
      <c r="Q2738" t="n">
        <v>500000000</v>
      </c>
      <c r="R2738" t="inlineStr"/>
      <c r="S2738" t="inlineStr"/>
      <c r="T2738" t="inlineStr"/>
      <c r="U2738" t="n">
        <v>0</v>
      </c>
      <c r="V2738" t="n">
        <v>500000000</v>
      </c>
      <c r="W2738" t="inlineStr"/>
      <c r="X2738" t="inlineStr">
        <is>
          <t>libre unbounded</t>
        </is>
      </c>
    </row>
    <row r="2739" ht="15" customHeight="1" s="1003">
      <c r="A2739" s="1019" t="inlineStr">
        <is>
          <t>Huile d'olive</t>
        </is>
      </c>
      <c r="B2739" t="inlineStr">
        <is>
          <t>Ménages</t>
        </is>
      </c>
      <c r="C2739" t="inlineStr">
        <is>
          <t>kt</t>
        </is>
      </c>
      <c r="D2739" t="inlineStr">
        <is>
          <t>France</t>
        </is>
      </c>
      <c r="E2739" t="inlineStr">
        <is>
          <t>2019-20</t>
        </is>
      </c>
      <c r="F2739" t="inlineStr">
        <is>
          <t>Soja</t>
        </is>
      </c>
      <c r="G2739" t="inlineStr"/>
      <c r="H2739" t="inlineStr"/>
      <c r="I2739" t="inlineStr"/>
      <c r="J2739" t="inlineStr"/>
      <c r="K2739" t="inlineStr"/>
      <c r="L2739" t="inlineStr"/>
      <c r="M2739" t="inlineStr"/>
      <c r="N2739" t="inlineStr"/>
      <c r="O2739" t="n">
        <v>-0</v>
      </c>
      <c r="P2739" t="n">
        <v>0</v>
      </c>
      <c r="Q2739" t="n">
        <v>500000000</v>
      </c>
      <c r="R2739" t="inlineStr"/>
      <c r="S2739" t="inlineStr"/>
      <c r="T2739" t="inlineStr"/>
      <c r="U2739" t="n">
        <v>0</v>
      </c>
      <c r="V2739" t="n">
        <v>500000000</v>
      </c>
      <c r="W2739" t="inlineStr"/>
      <c r="X2739" t="inlineStr">
        <is>
          <t>libre unbounded</t>
        </is>
      </c>
    </row>
    <row r="2740" ht="15" customHeight="1" s="1003">
      <c r="A2740" s="1019" t="inlineStr">
        <is>
          <t>Huile d'olive</t>
        </is>
      </c>
      <c r="B2740" t="inlineStr">
        <is>
          <t>Usages alimentaires</t>
        </is>
      </c>
      <c r="C2740" t="inlineStr">
        <is>
          <t>kt</t>
        </is>
      </c>
      <c r="D2740" t="inlineStr">
        <is>
          <t>France</t>
        </is>
      </c>
      <c r="E2740" t="inlineStr">
        <is>
          <t>2019-20</t>
        </is>
      </c>
      <c r="F2740" t="inlineStr">
        <is>
          <t>Soja</t>
        </is>
      </c>
      <c r="G2740" t="inlineStr"/>
      <c r="H2740" t="inlineStr"/>
      <c r="I2740" t="inlineStr"/>
      <c r="J2740" t="inlineStr"/>
      <c r="K2740" t="inlineStr"/>
      <c r="L2740" t="inlineStr"/>
      <c r="M2740" t="inlineStr"/>
      <c r="N2740" t="inlineStr"/>
      <c r="O2740" t="n">
        <v>-0</v>
      </c>
      <c r="P2740" t="n">
        <v>0</v>
      </c>
      <c r="Q2740" t="n">
        <v>500000000</v>
      </c>
      <c r="R2740" t="inlineStr"/>
      <c r="S2740" t="inlineStr"/>
      <c r="T2740" t="inlineStr"/>
      <c r="U2740" t="n">
        <v>0</v>
      </c>
      <c r="V2740" t="n">
        <v>500000000</v>
      </c>
      <c r="W2740" t="inlineStr"/>
      <c r="X2740" t="inlineStr">
        <is>
          <t>libre unbounded</t>
        </is>
      </c>
    </row>
    <row r="2741" ht="15" customHeight="1" s="1003">
      <c r="A2741" s="1019" t="inlineStr">
        <is>
          <t>Huile d'olive</t>
        </is>
      </c>
      <c r="B2741" t="inlineStr">
        <is>
          <t>Débouchés</t>
        </is>
      </c>
      <c r="C2741" t="inlineStr">
        <is>
          <t>kt</t>
        </is>
      </c>
      <c r="D2741" t="inlineStr">
        <is>
          <t>France</t>
        </is>
      </c>
      <c r="E2741" t="inlineStr">
        <is>
          <t>2019-20</t>
        </is>
      </c>
      <c r="F2741" t="inlineStr">
        <is>
          <t>Soja</t>
        </is>
      </c>
      <c r="G2741" t="inlineStr"/>
      <c r="H2741" t="inlineStr"/>
      <c r="I2741" t="inlineStr"/>
      <c r="J2741" t="inlineStr"/>
      <c r="K2741" t="inlineStr"/>
      <c r="L2741" t="inlineStr"/>
      <c r="M2741" t="inlineStr"/>
      <c r="N2741" t="inlineStr"/>
      <c r="O2741" t="n">
        <v>-0</v>
      </c>
      <c r="P2741" t="n">
        <v>0</v>
      </c>
      <c r="Q2741" t="n">
        <v>500000000</v>
      </c>
      <c r="R2741" t="inlineStr"/>
      <c r="S2741" t="inlineStr"/>
      <c r="T2741" t="inlineStr"/>
      <c r="U2741" t="n">
        <v>0</v>
      </c>
      <c r="V2741" t="n">
        <v>500000000</v>
      </c>
      <c r="W2741" t="inlineStr"/>
      <c r="X2741" t="inlineStr">
        <is>
          <t>libre unbounded</t>
        </is>
      </c>
    </row>
    <row r="2742" ht="15" customHeight="1" s="1003">
      <c r="A2742" s="1019" t="inlineStr">
        <is>
          <t>Huile d'olive</t>
        </is>
      </c>
      <c r="B2742" t="inlineStr">
        <is>
          <t>Export</t>
        </is>
      </c>
      <c r="C2742" t="inlineStr">
        <is>
          <t>kt</t>
        </is>
      </c>
      <c r="D2742" t="inlineStr">
        <is>
          <t>France</t>
        </is>
      </c>
      <c r="E2742" t="inlineStr">
        <is>
          <t>2019-20</t>
        </is>
      </c>
      <c r="F2742" t="inlineStr">
        <is>
          <t>Soja</t>
        </is>
      </c>
      <c r="G2742" t="inlineStr"/>
      <c r="H2742" t="inlineStr"/>
      <c r="I2742" t="inlineStr"/>
      <c r="J2742" t="inlineStr"/>
      <c r="K2742" t="inlineStr"/>
      <c r="L2742" t="inlineStr"/>
      <c r="M2742" t="inlineStr"/>
      <c r="N2742" t="inlineStr"/>
      <c r="O2742" t="n">
        <v>-0</v>
      </c>
      <c r="P2742" t="n">
        <v>0</v>
      </c>
      <c r="Q2742" t="n">
        <v>500000000</v>
      </c>
      <c r="R2742" t="inlineStr"/>
      <c r="S2742" t="inlineStr"/>
      <c r="T2742" t="inlineStr"/>
      <c r="U2742" t="n">
        <v>0</v>
      </c>
      <c r="V2742" t="n">
        <v>500000000</v>
      </c>
      <c r="W2742" t="inlineStr"/>
      <c r="X2742" t="inlineStr">
        <is>
          <t>libre unbounded</t>
        </is>
      </c>
    </row>
    <row r="2743" ht="15" customHeight="1" s="1003">
      <c r="A2743" s="1019" t="inlineStr">
        <is>
          <t>Huile d'olive</t>
        </is>
      </c>
      <c r="B2743" t="inlineStr">
        <is>
          <t>GMS</t>
        </is>
      </c>
      <c r="C2743" t="inlineStr">
        <is>
          <t>kt</t>
        </is>
      </c>
      <c r="D2743" t="inlineStr">
        <is>
          <t>France</t>
        </is>
      </c>
      <c r="E2743" t="inlineStr">
        <is>
          <t>2019-20</t>
        </is>
      </c>
      <c r="F2743" t="inlineStr">
        <is>
          <t>Soja</t>
        </is>
      </c>
      <c r="G2743" t="inlineStr"/>
      <c r="H2743" t="inlineStr"/>
      <c r="I2743" t="inlineStr"/>
      <c r="J2743" t="inlineStr"/>
      <c r="K2743" t="inlineStr"/>
      <c r="L2743" t="inlineStr"/>
      <c r="M2743" t="inlineStr"/>
      <c r="N2743" t="inlineStr"/>
      <c r="O2743" t="n">
        <v>-0</v>
      </c>
      <c r="P2743" t="n">
        <v>0</v>
      </c>
      <c r="Q2743" t="n">
        <v>500000000</v>
      </c>
      <c r="R2743" t="inlineStr"/>
      <c r="S2743" t="inlineStr"/>
      <c r="T2743" t="inlineStr"/>
      <c r="U2743" t="n">
        <v>0</v>
      </c>
      <c r="V2743" t="n">
        <v>500000000</v>
      </c>
      <c r="W2743" t="inlineStr"/>
      <c r="X2743" t="inlineStr">
        <is>
          <t>libre unbounded</t>
        </is>
      </c>
    </row>
    <row r="2744" ht="15" customHeight="1" s="1003">
      <c r="A2744" s="1019" t="inlineStr">
        <is>
          <t>Huile d'olive</t>
        </is>
      </c>
      <c r="B2744" t="inlineStr">
        <is>
          <t>Circuits généralistes</t>
        </is>
      </c>
      <c r="C2744" t="inlineStr">
        <is>
          <t>kt</t>
        </is>
      </c>
      <c r="D2744" t="inlineStr">
        <is>
          <t>France</t>
        </is>
      </c>
      <c r="E2744" t="inlineStr">
        <is>
          <t>2019-20</t>
        </is>
      </c>
      <c r="F2744" t="inlineStr">
        <is>
          <t>Soja</t>
        </is>
      </c>
      <c r="G2744" t="inlineStr"/>
      <c r="H2744" t="inlineStr"/>
      <c r="I2744" t="inlineStr"/>
      <c r="J2744" t="inlineStr"/>
      <c r="K2744" t="inlineStr"/>
      <c r="L2744" t="inlineStr"/>
      <c r="M2744" t="inlineStr"/>
      <c r="N2744" t="inlineStr"/>
      <c r="O2744" t="n">
        <v>-0</v>
      </c>
      <c r="P2744" t="n">
        <v>0</v>
      </c>
      <c r="Q2744" t="n">
        <v>500000000</v>
      </c>
      <c r="R2744" t="inlineStr"/>
      <c r="S2744" t="inlineStr"/>
      <c r="T2744" t="inlineStr"/>
      <c r="U2744" t="n">
        <v>0</v>
      </c>
      <c r="V2744" t="n">
        <v>500000000</v>
      </c>
      <c r="W2744" t="inlineStr"/>
      <c r="X2744" t="inlineStr">
        <is>
          <t>libre unbounded</t>
        </is>
      </c>
    </row>
    <row r="2745" ht="15" customHeight="1" s="1003">
      <c r="A2745" s="1019" t="inlineStr">
        <is>
          <t>Huile d'olive</t>
        </is>
      </c>
      <c r="B2745" t="inlineStr">
        <is>
          <t>Ecart statistique</t>
        </is>
      </c>
      <c r="C2745" t="inlineStr">
        <is>
          <t>kt</t>
        </is>
      </c>
      <c r="D2745" t="inlineStr">
        <is>
          <t>France</t>
        </is>
      </c>
      <c r="E2745" t="inlineStr">
        <is>
          <t>2019-20</t>
        </is>
      </c>
      <c r="F2745" t="inlineStr">
        <is>
          <t>Soja</t>
        </is>
      </c>
      <c r="G2745" t="inlineStr"/>
      <c r="H2745" t="inlineStr"/>
      <c r="I2745" t="inlineStr"/>
      <c r="J2745" t="inlineStr"/>
      <c r="K2745" t="inlineStr"/>
      <c r="L2745" t="inlineStr"/>
      <c r="M2745" t="inlineStr"/>
      <c r="N2745" t="inlineStr"/>
      <c r="O2745" t="n">
        <v>-0</v>
      </c>
      <c r="P2745" t="n">
        <v>0</v>
      </c>
      <c r="Q2745" t="n">
        <v>500000000</v>
      </c>
      <c r="R2745" t="inlineStr"/>
      <c r="S2745" t="inlineStr"/>
      <c r="T2745" t="inlineStr"/>
      <c r="U2745" t="n">
        <v>0</v>
      </c>
      <c r="V2745" t="n">
        <v>500000000</v>
      </c>
      <c r="W2745" t="inlineStr"/>
      <c r="X2745" t="inlineStr">
        <is>
          <t>libre unbounded</t>
        </is>
      </c>
    </row>
    <row r="2746" ht="15" customHeight="1" s="1003">
      <c r="A2746" s="1019" t="inlineStr">
        <is>
          <t>Grignons d'olive</t>
        </is>
      </c>
      <c r="B2746" t="inlineStr">
        <is>
          <t>Alimentation animale</t>
        </is>
      </c>
      <c r="C2746" t="inlineStr">
        <is>
          <t>kt</t>
        </is>
      </c>
      <c r="D2746" t="inlineStr">
        <is>
          <t>France</t>
        </is>
      </c>
      <c r="E2746" t="inlineStr">
        <is>
          <t>2019-20</t>
        </is>
      </c>
      <c r="F2746" t="inlineStr">
        <is>
          <t>Soja</t>
        </is>
      </c>
      <c r="G2746" t="inlineStr"/>
      <c r="H2746" t="inlineStr"/>
      <c r="I2746" t="inlineStr"/>
      <c r="J2746" t="inlineStr">
        <is>
          <t>Les grignons d'olive sont valorisés en alimentation animale</t>
        </is>
      </c>
      <c r="K2746" t="inlineStr"/>
      <c r="L2746" t="inlineStr">
        <is>
          <t>Consommation de grignons d'olive en alimentation animale</t>
        </is>
      </c>
      <c r="M2746" t="inlineStr"/>
      <c r="N2746" t="inlineStr"/>
      <c r="O2746" t="n">
        <v>-0</v>
      </c>
      <c r="P2746" t="n">
        <v>0</v>
      </c>
      <c r="Q2746" t="n">
        <v>500000000</v>
      </c>
      <c r="R2746" t="inlineStr"/>
      <c r="S2746" t="inlineStr"/>
      <c r="T2746" t="inlineStr"/>
      <c r="U2746" t="n">
        <v>0</v>
      </c>
      <c r="V2746" t="n">
        <v>500000000</v>
      </c>
      <c r="W2746" t="inlineStr"/>
      <c r="X2746" t="inlineStr">
        <is>
          <t>libre unbounded</t>
        </is>
      </c>
    </row>
    <row r="2747" ht="15" customHeight="1" s="1003">
      <c r="A2747" s="1019" t="inlineStr">
        <is>
          <t>Grignons d'olive</t>
        </is>
      </c>
      <c r="B2747" t="inlineStr">
        <is>
          <t>Usages alimentaires</t>
        </is>
      </c>
      <c r="C2747" t="inlineStr">
        <is>
          <t>kt</t>
        </is>
      </c>
      <c r="D2747" t="inlineStr">
        <is>
          <t>France</t>
        </is>
      </c>
      <c r="E2747" t="inlineStr">
        <is>
          <t>2019-20</t>
        </is>
      </c>
      <c r="F2747" t="inlineStr">
        <is>
          <t>Soja</t>
        </is>
      </c>
      <c r="G2747" t="inlineStr"/>
      <c r="H2747" t="inlineStr"/>
      <c r="I2747" t="inlineStr"/>
      <c r="J2747" t="inlineStr"/>
      <c r="K2747" t="inlineStr"/>
      <c r="L2747" t="inlineStr"/>
      <c r="M2747" t="inlineStr"/>
      <c r="N2747" t="inlineStr"/>
      <c r="O2747" t="n">
        <v>-0</v>
      </c>
      <c r="P2747" t="n">
        <v>0</v>
      </c>
      <c r="Q2747" t="n">
        <v>500000000</v>
      </c>
      <c r="R2747" t="inlineStr"/>
      <c r="S2747" t="inlineStr"/>
      <c r="T2747" t="inlineStr"/>
      <c r="U2747" t="n">
        <v>0</v>
      </c>
      <c r="V2747" t="n">
        <v>500000000</v>
      </c>
      <c r="W2747" t="inlineStr"/>
      <c r="X2747" t="inlineStr">
        <is>
          <t>libre unbounded</t>
        </is>
      </c>
    </row>
    <row r="2748" ht="15" customHeight="1" s="1003">
      <c r="A2748" s="1019" t="inlineStr">
        <is>
          <t>Grignons d'olive</t>
        </is>
      </c>
      <c r="B2748" t="inlineStr">
        <is>
          <t>Débouchés</t>
        </is>
      </c>
      <c r="C2748" t="inlineStr">
        <is>
          <t>kt</t>
        </is>
      </c>
      <c r="D2748" t="inlineStr">
        <is>
          <t>France</t>
        </is>
      </c>
      <c r="E2748" t="inlineStr">
        <is>
          <t>2019-20</t>
        </is>
      </c>
      <c r="F2748" t="inlineStr">
        <is>
          <t>Soja</t>
        </is>
      </c>
      <c r="G2748" t="inlineStr"/>
      <c r="H2748" t="inlineStr"/>
      <c r="I2748" t="inlineStr"/>
      <c r="J2748" t="inlineStr"/>
      <c r="K2748" t="inlineStr"/>
      <c r="L2748" t="inlineStr"/>
      <c r="M2748" t="inlineStr"/>
      <c r="N2748" t="inlineStr"/>
      <c r="O2748" t="n">
        <v>-0</v>
      </c>
      <c r="P2748" t="n">
        <v>0</v>
      </c>
      <c r="Q2748" t="n">
        <v>500000000</v>
      </c>
      <c r="R2748" t="inlineStr"/>
      <c r="S2748" t="inlineStr"/>
      <c r="T2748" t="inlineStr"/>
      <c r="U2748" t="n">
        <v>0</v>
      </c>
      <c r="V2748" t="n">
        <v>500000000</v>
      </c>
      <c r="W2748" t="inlineStr"/>
      <c r="X2748" t="inlineStr">
        <is>
          <t>libre unbounded</t>
        </is>
      </c>
    </row>
    <row r="2749" ht="15" customHeight="1" s="1003">
      <c r="A2749" s="1019" t="inlineStr">
        <is>
          <t>Grignons d'olive</t>
        </is>
      </c>
      <c r="B2749" t="inlineStr">
        <is>
          <t>FAB</t>
        </is>
      </c>
      <c r="C2749" t="inlineStr">
        <is>
          <t>kt</t>
        </is>
      </c>
      <c r="D2749" t="inlineStr">
        <is>
          <t>France</t>
        </is>
      </c>
      <c r="E2749" t="inlineStr">
        <is>
          <t>2019-20</t>
        </is>
      </c>
      <c r="F2749" t="inlineStr">
        <is>
          <t>Soja</t>
        </is>
      </c>
      <c r="G2749" t="inlineStr"/>
      <c r="H2749" t="inlineStr"/>
      <c r="I2749" t="inlineStr"/>
      <c r="J2749" t="inlineStr"/>
      <c r="K2749" t="inlineStr"/>
      <c r="L2749" t="inlineStr"/>
      <c r="M2749" t="inlineStr"/>
      <c r="N2749" t="inlineStr"/>
      <c r="O2749" t="n">
        <v>-0</v>
      </c>
      <c r="P2749" t="n">
        <v>0</v>
      </c>
      <c r="Q2749" t="n">
        <v>500000000</v>
      </c>
      <c r="R2749" t="inlineStr"/>
      <c r="S2749" t="inlineStr"/>
      <c r="T2749" t="inlineStr"/>
      <c r="U2749" t="n">
        <v>0</v>
      </c>
      <c r="V2749" t="n">
        <v>500000000</v>
      </c>
      <c r="W2749" t="inlineStr"/>
      <c r="X2749" t="inlineStr">
        <is>
          <t>libre unbounded</t>
        </is>
      </c>
    </row>
    <row r="2750" ht="15" customHeight="1" s="1003">
      <c r="A2750" s="1019" t="inlineStr">
        <is>
          <t>Grignons d'olive</t>
        </is>
      </c>
      <c r="B2750" t="inlineStr">
        <is>
          <t>FAF</t>
        </is>
      </c>
      <c r="C2750" t="inlineStr">
        <is>
          <t>kt</t>
        </is>
      </c>
      <c r="D2750" t="inlineStr">
        <is>
          <t>France</t>
        </is>
      </c>
      <c r="E2750" t="inlineStr">
        <is>
          <t>2019-20</t>
        </is>
      </c>
      <c r="F2750" t="inlineStr">
        <is>
          <t>Soja</t>
        </is>
      </c>
      <c r="G2750" t="inlineStr"/>
      <c r="H2750" t="inlineStr"/>
      <c r="I2750" t="inlineStr"/>
      <c r="J2750" t="inlineStr"/>
      <c r="K2750" t="inlineStr"/>
      <c r="L2750" t="inlineStr"/>
      <c r="M2750" t="inlineStr"/>
      <c r="N2750" t="inlineStr"/>
      <c r="O2750" t="n">
        <v>-0</v>
      </c>
      <c r="P2750" t="n">
        <v>0</v>
      </c>
      <c r="Q2750" t="n">
        <v>500000000</v>
      </c>
      <c r="R2750" t="inlineStr"/>
      <c r="S2750" t="inlineStr"/>
      <c r="T2750" t="inlineStr"/>
      <c r="U2750" t="n">
        <v>0</v>
      </c>
      <c r="V2750" t="n">
        <v>500000000</v>
      </c>
      <c r="W2750" t="inlineStr"/>
      <c r="X2750" t="inlineStr">
        <is>
          <t>libre unbounded</t>
        </is>
      </c>
    </row>
    <row r="2751" ht="15" customHeight="1" s="1003">
      <c r="A2751" s="1019" t="inlineStr">
        <is>
          <t>Grignons d'olive</t>
        </is>
      </c>
      <c r="B2751" t="inlineStr">
        <is>
          <t>Direct élevage</t>
        </is>
      </c>
      <c r="C2751" t="inlineStr">
        <is>
          <t>kt</t>
        </is>
      </c>
      <c r="D2751" t="inlineStr">
        <is>
          <t>France</t>
        </is>
      </c>
      <c r="E2751" t="inlineStr">
        <is>
          <t>2019-20</t>
        </is>
      </c>
      <c r="F2751" t="inlineStr">
        <is>
          <t>Soja</t>
        </is>
      </c>
      <c r="G2751" t="inlineStr"/>
      <c r="H2751" t="inlineStr"/>
      <c r="I2751" t="inlineStr"/>
      <c r="J2751" t="inlineStr"/>
      <c r="K2751" t="inlineStr"/>
      <c r="L2751" t="inlineStr"/>
      <c r="M2751" t="inlineStr"/>
      <c r="N2751" t="inlineStr"/>
      <c r="O2751" t="n">
        <v>-0</v>
      </c>
      <c r="P2751" t="n">
        <v>0</v>
      </c>
      <c r="Q2751" t="n">
        <v>500000000</v>
      </c>
      <c r="R2751" t="inlineStr"/>
      <c r="S2751" t="inlineStr"/>
      <c r="T2751" t="inlineStr"/>
      <c r="U2751" t="n">
        <v>0</v>
      </c>
      <c r="V2751" t="n">
        <v>500000000</v>
      </c>
      <c r="W2751" t="inlineStr"/>
      <c r="X2751" t="inlineStr">
        <is>
          <t>libre unbounded</t>
        </is>
      </c>
    </row>
    <row r="2752" ht="15" customHeight="1" s="1003">
      <c r="A2752" s="1019" t="inlineStr">
        <is>
          <t>Grignons d'olive</t>
        </is>
      </c>
      <c r="B2752" t="inlineStr">
        <is>
          <t>Petfood</t>
        </is>
      </c>
      <c r="C2752" t="inlineStr">
        <is>
          <t>kt</t>
        </is>
      </c>
      <c r="D2752" t="inlineStr">
        <is>
          <t>France</t>
        </is>
      </c>
      <c r="E2752" t="inlineStr">
        <is>
          <t>2019-20</t>
        </is>
      </c>
      <c r="F2752" t="inlineStr">
        <is>
          <t>Soja</t>
        </is>
      </c>
      <c r="G2752" t="inlineStr"/>
      <c r="H2752" t="inlineStr"/>
      <c r="I2752" t="inlineStr"/>
      <c r="J2752" t="inlineStr"/>
      <c r="K2752" t="inlineStr"/>
      <c r="L2752" t="inlineStr"/>
      <c r="M2752" t="inlineStr"/>
      <c r="N2752" t="inlineStr"/>
      <c r="O2752" t="n">
        <v>-0</v>
      </c>
      <c r="P2752" t="n">
        <v>0</v>
      </c>
      <c r="Q2752" t="n">
        <v>500000000</v>
      </c>
      <c r="R2752" t="inlineStr"/>
      <c r="S2752" t="inlineStr"/>
      <c r="T2752" t="inlineStr"/>
      <c r="U2752" t="n">
        <v>0</v>
      </c>
      <c r="V2752" t="n">
        <v>500000000</v>
      </c>
      <c r="W2752" t="inlineStr"/>
      <c r="X2752" t="inlineStr">
        <is>
          <t>libre unbounded</t>
        </is>
      </c>
    </row>
    <row r="2753" ht="15" customHeight="1" s="1003">
      <c r="A2753" s="1019" t="inlineStr">
        <is>
          <t>Grignons d'olive</t>
        </is>
      </c>
      <c r="B2753" t="inlineStr">
        <is>
          <t>Alimentation animale rente</t>
        </is>
      </c>
      <c r="C2753" t="inlineStr">
        <is>
          <t>kt</t>
        </is>
      </c>
      <c r="D2753" t="inlineStr">
        <is>
          <t>France</t>
        </is>
      </c>
      <c r="E2753" t="inlineStr">
        <is>
          <t>2019-20</t>
        </is>
      </c>
      <c r="F2753" t="inlineStr">
        <is>
          <t>Soja</t>
        </is>
      </c>
      <c r="G2753" t="inlineStr"/>
      <c r="H2753" t="inlineStr"/>
      <c r="I2753" t="inlineStr"/>
      <c r="J2753" t="inlineStr"/>
      <c r="K2753" t="inlineStr"/>
      <c r="L2753" t="inlineStr"/>
      <c r="M2753" t="inlineStr"/>
      <c r="N2753" t="inlineStr"/>
      <c r="O2753" t="n">
        <v>-0</v>
      </c>
      <c r="P2753" t="n">
        <v>0</v>
      </c>
      <c r="Q2753" t="n">
        <v>500000000</v>
      </c>
      <c r="R2753" t="inlineStr"/>
      <c r="S2753" t="inlineStr"/>
      <c r="T2753" t="inlineStr"/>
      <c r="U2753" t="n">
        <v>0</v>
      </c>
      <c r="V2753" t="n">
        <v>500000000</v>
      </c>
      <c r="W2753" t="inlineStr"/>
      <c r="X2753" t="inlineStr">
        <is>
          <t>libre unbounded</t>
        </is>
      </c>
    </row>
    <row r="2754" ht="15" customHeight="1" s="1003">
      <c r="A2754" s="1019" t="inlineStr">
        <is>
          <t>Grignons d'olive</t>
        </is>
      </c>
      <c r="B2754" t="inlineStr">
        <is>
          <t>Hors FAB</t>
        </is>
      </c>
      <c r="C2754" t="inlineStr">
        <is>
          <t>kt</t>
        </is>
      </c>
      <c r="D2754" t="inlineStr">
        <is>
          <t>France</t>
        </is>
      </c>
      <c r="E2754" t="inlineStr">
        <is>
          <t>2019-20</t>
        </is>
      </c>
      <c r="F2754" t="inlineStr">
        <is>
          <t>Soja</t>
        </is>
      </c>
      <c r="G2754" t="inlineStr"/>
      <c r="H2754" t="inlineStr"/>
      <c r="I2754" t="inlineStr"/>
      <c r="J2754" t="inlineStr"/>
      <c r="K2754" t="inlineStr"/>
      <c r="L2754" t="inlineStr"/>
      <c r="M2754" t="inlineStr"/>
      <c r="N2754" t="inlineStr"/>
      <c r="O2754" t="n">
        <v>-0</v>
      </c>
      <c r="P2754" t="n">
        <v>0</v>
      </c>
      <c r="Q2754" t="n">
        <v>500000000</v>
      </c>
      <c r="R2754" t="inlineStr"/>
      <c r="S2754" t="inlineStr"/>
      <c r="T2754" t="inlineStr"/>
      <c r="U2754" t="n">
        <v>0</v>
      </c>
      <c r="V2754" t="n">
        <v>500000000</v>
      </c>
      <c r="W2754" t="inlineStr"/>
      <c r="X2754" t="inlineStr">
        <is>
          <t>libre unbounded</t>
        </is>
      </c>
    </row>
    <row r="2755" ht="15" customHeight="1" s="1003">
      <c r="A2755" s="1019" t="inlineStr">
        <is>
          <t>Grignons d'olive</t>
        </is>
      </c>
      <c r="B2755" t="inlineStr">
        <is>
          <t>Export</t>
        </is>
      </c>
      <c r="C2755" t="inlineStr">
        <is>
          <t>kt</t>
        </is>
      </c>
      <c r="D2755" t="inlineStr">
        <is>
          <t>France</t>
        </is>
      </c>
      <c r="E2755" t="inlineStr">
        <is>
          <t>2019-20</t>
        </is>
      </c>
      <c r="F2755" t="inlineStr">
        <is>
          <t>Soja</t>
        </is>
      </c>
      <c r="G2755" t="inlineStr"/>
      <c r="H2755" t="inlineStr"/>
      <c r="I2755" t="inlineStr"/>
      <c r="J2755" t="inlineStr"/>
      <c r="K2755" t="inlineStr"/>
      <c r="L2755" t="inlineStr"/>
      <c r="M2755" t="inlineStr"/>
      <c r="N2755" t="inlineStr"/>
      <c r="O2755" t="n">
        <v>-0</v>
      </c>
      <c r="P2755" t="n">
        <v>0</v>
      </c>
      <c r="Q2755" t="n">
        <v>500000000</v>
      </c>
      <c r="R2755" t="inlineStr"/>
      <c r="S2755" t="inlineStr"/>
      <c r="T2755" t="inlineStr"/>
      <c r="U2755" t="n">
        <v>0</v>
      </c>
      <c r="V2755" t="n">
        <v>500000000</v>
      </c>
      <c r="W2755" t="inlineStr"/>
      <c r="X2755" t="inlineStr">
        <is>
          <t>libre unbounded</t>
        </is>
      </c>
    </row>
    <row r="2756" ht="15" customHeight="1" s="1003">
      <c r="A2756" s="1019" t="inlineStr">
        <is>
          <t>Olives de table</t>
        </is>
      </c>
      <c r="B2756" t="inlineStr">
        <is>
          <t>Vente directe et autoconsommation</t>
        </is>
      </c>
      <c r="C2756" t="inlineStr">
        <is>
          <t>kt</t>
        </is>
      </c>
      <c r="D2756" t="inlineStr">
        <is>
          <t>France</t>
        </is>
      </c>
      <c r="E2756" t="inlineStr">
        <is>
          <t>2019-20</t>
        </is>
      </c>
      <c r="F2756" t="inlineStr">
        <is>
          <t>Soja</t>
        </is>
      </c>
      <c r="G2756" t="inlineStr"/>
      <c r="H2756" t="inlineStr"/>
      <c r="I2756" t="inlineStr"/>
      <c r="J2756" t="inlineStr"/>
      <c r="K2756" t="inlineStr"/>
      <c r="L2756" t="inlineStr"/>
      <c r="M2756" t="inlineStr"/>
      <c r="N2756" t="inlineStr"/>
      <c r="O2756" t="n">
        <v>-0</v>
      </c>
      <c r="P2756" t="n">
        <v>0</v>
      </c>
      <c r="Q2756" t="n">
        <v>500000000</v>
      </c>
      <c r="R2756" t="inlineStr"/>
      <c r="S2756" t="inlineStr"/>
      <c r="T2756" t="inlineStr"/>
      <c r="U2756" t="n">
        <v>0</v>
      </c>
      <c r="V2756" t="n">
        <v>500000000</v>
      </c>
      <c r="W2756" t="inlineStr"/>
      <c r="X2756" t="inlineStr">
        <is>
          <t>libre unbounded</t>
        </is>
      </c>
    </row>
    <row r="2757" ht="15" customHeight="1" s="1003">
      <c r="A2757" s="1019" t="inlineStr">
        <is>
          <t>Olives de table</t>
        </is>
      </c>
      <c r="B2757" t="inlineStr">
        <is>
          <t>Circuits spécialisés</t>
        </is>
      </c>
      <c r="C2757" t="inlineStr">
        <is>
          <t>kt</t>
        </is>
      </c>
      <c r="D2757" t="inlineStr">
        <is>
          <t>France</t>
        </is>
      </c>
      <c r="E2757" t="inlineStr">
        <is>
          <t>2019-20</t>
        </is>
      </c>
      <c r="F2757" t="inlineStr">
        <is>
          <t>Soja</t>
        </is>
      </c>
      <c r="G2757" t="inlineStr"/>
      <c r="H2757" t="inlineStr"/>
      <c r="I2757" t="inlineStr"/>
      <c r="J2757" t="inlineStr"/>
      <c r="K2757" t="inlineStr"/>
      <c r="L2757" t="inlineStr"/>
      <c r="M2757" t="inlineStr"/>
      <c r="N2757" t="inlineStr"/>
      <c r="O2757" t="n">
        <v>-0</v>
      </c>
      <c r="P2757" t="n">
        <v>0</v>
      </c>
      <c r="Q2757" t="n">
        <v>500000000</v>
      </c>
      <c r="R2757" t="inlineStr"/>
      <c r="S2757" t="inlineStr"/>
      <c r="T2757" t="inlineStr"/>
      <c r="U2757" t="n">
        <v>0</v>
      </c>
      <c r="V2757" t="n">
        <v>500000000</v>
      </c>
      <c r="W2757" t="inlineStr"/>
      <c r="X2757" t="inlineStr">
        <is>
          <t>libre unbounded</t>
        </is>
      </c>
    </row>
    <row r="2758" ht="15" customHeight="1" s="1003">
      <c r="A2758" s="1019" t="inlineStr">
        <is>
          <t>Olives de table</t>
        </is>
      </c>
      <c r="B2758" t="inlineStr">
        <is>
          <t>RHD</t>
        </is>
      </c>
      <c r="C2758" t="inlineStr">
        <is>
          <t>kt</t>
        </is>
      </c>
      <c r="D2758" t="inlineStr">
        <is>
          <t>France</t>
        </is>
      </c>
      <c r="E2758" t="inlineStr">
        <is>
          <t>2019-20</t>
        </is>
      </c>
      <c r="F2758" t="inlineStr">
        <is>
          <t>Soja</t>
        </is>
      </c>
      <c r="G2758" t="inlineStr"/>
      <c r="H2758" t="inlineStr"/>
      <c r="I2758" t="inlineStr"/>
      <c r="J2758" t="inlineStr"/>
      <c r="K2758" t="inlineStr"/>
      <c r="L2758" t="inlineStr"/>
      <c r="M2758" t="inlineStr"/>
      <c r="N2758" t="inlineStr"/>
      <c r="O2758" t="n">
        <v>-0</v>
      </c>
      <c r="P2758" t="n">
        <v>0</v>
      </c>
      <c r="Q2758" t="n">
        <v>500000000</v>
      </c>
      <c r="R2758" t="inlineStr"/>
      <c r="S2758" t="inlineStr"/>
      <c r="T2758" t="inlineStr"/>
      <c r="U2758" t="n">
        <v>0</v>
      </c>
      <c r="V2758" t="n">
        <v>500000000</v>
      </c>
      <c r="W2758" t="inlineStr"/>
      <c r="X2758" t="inlineStr">
        <is>
          <t>libre unbounded</t>
        </is>
      </c>
    </row>
    <row r="2759" ht="15" customHeight="1" s="1003">
      <c r="A2759" s="1019" t="inlineStr">
        <is>
          <t>Olives de table</t>
        </is>
      </c>
      <c r="B2759" t="inlineStr">
        <is>
          <t>Autres IAA</t>
        </is>
      </c>
      <c r="C2759" t="inlineStr">
        <is>
          <t>kt</t>
        </is>
      </c>
      <c r="D2759" t="inlineStr">
        <is>
          <t>France</t>
        </is>
      </c>
      <c r="E2759" t="inlineStr">
        <is>
          <t>2019-20</t>
        </is>
      </c>
      <c r="F2759" t="inlineStr">
        <is>
          <t>Soja</t>
        </is>
      </c>
      <c r="G2759" t="inlineStr"/>
      <c r="H2759" t="inlineStr"/>
      <c r="I2759" t="inlineStr"/>
      <c r="J2759" t="inlineStr"/>
      <c r="K2759" t="inlineStr"/>
      <c r="L2759" t="inlineStr"/>
      <c r="M2759" t="inlineStr"/>
      <c r="N2759" t="inlineStr"/>
      <c r="O2759" t="n">
        <v>-0</v>
      </c>
      <c r="P2759" t="n">
        <v>0</v>
      </c>
      <c r="Q2759" t="n">
        <v>500000000</v>
      </c>
      <c r="R2759" t="inlineStr"/>
      <c r="S2759" t="inlineStr"/>
      <c r="T2759" t="inlineStr"/>
      <c r="U2759" t="n">
        <v>0</v>
      </c>
      <c r="V2759" t="n">
        <v>500000000</v>
      </c>
      <c r="W2759" t="inlineStr"/>
      <c r="X2759" t="inlineStr">
        <is>
          <t>libre unbounded</t>
        </is>
      </c>
    </row>
    <row r="2760" ht="15" customHeight="1" s="1003">
      <c r="A2760" s="1019" t="inlineStr">
        <is>
          <t>Olives de table</t>
        </is>
      </c>
      <c r="B2760" t="inlineStr">
        <is>
          <t>Alimentation humaine</t>
        </is>
      </c>
      <c r="C2760" t="inlineStr">
        <is>
          <t>kt</t>
        </is>
      </c>
      <c r="D2760" t="inlineStr">
        <is>
          <t>France</t>
        </is>
      </c>
      <c r="E2760" t="inlineStr">
        <is>
          <t>2019-20</t>
        </is>
      </c>
      <c r="F2760" t="inlineStr">
        <is>
          <t>Soja</t>
        </is>
      </c>
      <c r="G2760" t="inlineStr"/>
      <c r="H2760" t="inlineStr"/>
      <c r="I2760" t="inlineStr"/>
      <c r="J2760" t="inlineStr"/>
      <c r="K2760" t="inlineStr"/>
      <c r="L2760" t="inlineStr"/>
      <c r="M2760" t="inlineStr"/>
      <c r="N2760" t="inlineStr"/>
      <c r="O2760" t="n">
        <v>-0</v>
      </c>
      <c r="P2760" t="n">
        <v>0</v>
      </c>
      <c r="Q2760" t="n">
        <v>500000000</v>
      </c>
      <c r="R2760" t="inlineStr"/>
      <c r="S2760" t="inlineStr"/>
      <c r="T2760" t="inlineStr"/>
      <c r="U2760" t="n">
        <v>0</v>
      </c>
      <c r="V2760" t="n">
        <v>500000000</v>
      </c>
      <c r="W2760" t="inlineStr"/>
      <c r="X2760" t="inlineStr">
        <is>
          <t>libre unbounded</t>
        </is>
      </c>
    </row>
    <row r="2761" ht="15" customHeight="1" s="1003">
      <c r="A2761" s="1019" t="inlineStr">
        <is>
          <t>Olives de table</t>
        </is>
      </c>
      <c r="B2761" t="inlineStr">
        <is>
          <t>Ménages</t>
        </is>
      </c>
      <c r="C2761" t="inlineStr">
        <is>
          <t>kt</t>
        </is>
      </c>
      <c r="D2761" t="inlineStr">
        <is>
          <t>France</t>
        </is>
      </c>
      <c r="E2761" t="inlineStr">
        <is>
          <t>2019-20</t>
        </is>
      </c>
      <c r="F2761" t="inlineStr">
        <is>
          <t>Soja</t>
        </is>
      </c>
      <c r="G2761" t="inlineStr"/>
      <c r="H2761" t="inlineStr"/>
      <c r="I2761" t="inlineStr"/>
      <c r="J2761" t="inlineStr"/>
      <c r="K2761" t="inlineStr"/>
      <c r="L2761" t="inlineStr"/>
      <c r="M2761" t="inlineStr"/>
      <c r="N2761" t="inlineStr"/>
      <c r="O2761" t="n">
        <v>-0</v>
      </c>
      <c r="P2761" t="n">
        <v>0</v>
      </c>
      <c r="Q2761" t="n">
        <v>500000000</v>
      </c>
      <c r="R2761" t="inlineStr"/>
      <c r="S2761" t="inlineStr"/>
      <c r="T2761" t="inlineStr"/>
      <c r="U2761" t="n">
        <v>0</v>
      </c>
      <c r="V2761" t="n">
        <v>500000000</v>
      </c>
      <c r="W2761" t="inlineStr"/>
      <c r="X2761" t="inlineStr">
        <is>
          <t>libre unbounded</t>
        </is>
      </c>
    </row>
    <row r="2762" ht="15" customHeight="1" s="1003">
      <c r="A2762" s="1019" t="inlineStr">
        <is>
          <t>Olives de table</t>
        </is>
      </c>
      <c r="B2762" t="inlineStr">
        <is>
          <t>Usages alimentaires</t>
        </is>
      </c>
      <c r="C2762" t="inlineStr">
        <is>
          <t>kt</t>
        </is>
      </c>
      <c r="D2762" t="inlineStr">
        <is>
          <t>France</t>
        </is>
      </c>
      <c r="E2762" t="inlineStr">
        <is>
          <t>2019-20</t>
        </is>
      </c>
      <c r="F2762" t="inlineStr">
        <is>
          <t>Soja</t>
        </is>
      </c>
      <c r="G2762" t="inlineStr"/>
      <c r="H2762" t="inlineStr"/>
      <c r="I2762" t="inlineStr"/>
      <c r="J2762" t="inlineStr"/>
      <c r="K2762" t="inlineStr"/>
      <c r="L2762" t="inlineStr"/>
      <c r="M2762" t="inlineStr"/>
      <c r="N2762" t="inlineStr"/>
      <c r="O2762" t="n">
        <v>-0</v>
      </c>
      <c r="P2762" t="n">
        <v>0</v>
      </c>
      <c r="Q2762" t="n">
        <v>500000000</v>
      </c>
      <c r="R2762" t="inlineStr"/>
      <c r="S2762" t="inlineStr"/>
      <c r="T2762" t="inlineStr"/>
      <c r="U2762" t="n">
        <v>0</v>
      </c>
      <c r="V2762" t="n">
        <v>500000000</v>
      </c>
      <c r="W2762" t="inlineStr"/>
      <c r="X2762" t="inlineStr">
        <is>
          <t>libre unbounded</t>
        </is>
      </c>
    </row>
    <row r="2763" ht="15" customHeight="1" s="1003">
      <c r="A2763" s="1019" t="inlineStr">
        <is>
          <t>Olives de table</t>
        </is>
      </c>
      <c r="B2763" t="inlineStr">
        <is>
          <t>Débouchés</t>
        </is>
      </c>
      <c r="C2763" t="inlineStr">
        <is>
          <t>kt</t>
        </is>
      </c>
      <c r="D2763" t="inlineStr">
        <is>
          <t>France</t>
        </is>
      </c>
      <c r="E2763" t="inlineStr">
        <is>
          <t>2019-20</t>
        </is>
      </c>
      <c r="F2763" t="inlineStr">
        <is>
          <t>Soja</t>
        </is>
      </c>
      <c r="G2763" t="inlineStr"/>
      <c r="H2763" t="inlineStr"/>
      <c r="I2763" t="inlineStr"/>
      <c r="J2763" t="inlineStr"/>
      <c r="K2763" t="inlineStr"/>
      <c r="L2763" t="inlineStr"/>
      <c r="M2763" t="inlineStr"/>
      <c r="N2763" t="inlineStr"/>
      <c r="O2763" t="n">
        <v>-0</v>
      </c>
      <c r="P2763" t="n">
        <v>0</v>
      </c>
      <c r="Q2763" t="n">
        <v>500000000</v>
      </c>
      <c r="R2763" t="inlineStr"/>
      <c r="S2763" t="inlineStr"/>
      <c r="T2763" t="inlineStr"/>
      <c r="U2763" t="n">
        <v>0</v>
      </c>
      <c r="V2763" t="n">
        <v>500000000</v>
      </c>
      <c r="W2763" t="inlineStr"/>
      <c r="X2763" t="inlineStr">
        <is>
          <t>libre unbounded</t>
        </is>
      </c>
    </row>
    <row r="2764" ht="15" customHeight="1" s="1003">
      <c r="A2764" s="1019" t="inlineStr">
        <is>
          <t>Olives de table</t>
        </is>
      </c>
      <c r="B2764" t="inlineStr">
        <is>
          <t>Export</t>
        </is>
      </c>
      <c r="C2764" t="inlineStr">
        <is>
          <t>kt</t>
        </is>
      </c>
      <c r="D2764" t="inlineStr">
        <is>
          <t>France</t>
        </is>
      </c>
      <c r="E2764" t="inlineStr">
        <is>
          <t>2019-20</t>
        </is>
      </c>
      <c r="F2764" t="inlineStr">
        <is>
          <t>Soja</t>
        </is>
      </c>
      <c r="G2764" t="inlineStr"/>
      <c r="H2764" t="inlineStr"/>
      <c r="I2764" t="inlineStr"/>
      <c r="J2764" t="inlineStr"/>
      <c r="K2764" t="inlineStr"/>
      <c r="L2764" t="inlineStr"/>
      <c r="M2764" t="inlineStr"/>
      <c r="N2764" t="inlineStr"/>
      <c r="O2764" t="n">
        <v>-0</v>
      </c>
      <c r="P2764" t="n">
        <v>0</v>
      </c>
      <c r="Q2764" t="n">
        <v>500000000</v>
      </c>
      <c r="R2764" t="inlineStr"/>
      <c r="S2764" t="inlineStr"/>
      <c r="T2764" t="inlineStr"/>
      <c r="U2764" t="n">
        <v>0</v>
      </c>
      <c r="V2764" t="n">
        <v>500000000</v>
      </c>
      <c r="W2764" t="inlineStr"/>
      <c r="X2764" t="inlineStr">
        <is>
          <t>libre unbounded</t>
        </is>
      </c>
    </row>
    <row r="2765" ht="15" customHeight="1" s="1003">
      <c r="A2765" s="1019" t="inlineStr">
        <is>
          <t>Olives de table</t>
        </is>
      </c>
      <c r="B2765" t="inlineStr">
        <is>
          <t>GMS</t>
        </is>
      </c>
      <c r="C2765" t="inlineStr">
        <is>
          <t>kt</t>
        </is>
      </c>
      <c r="D2765" t="inlineStr">
        <is>
          <t>France</t>
        </is>
      </c>
      <c r="E2765" t="inlineStr">
        <is>
          <t>2019-20</t>
        </is>
      </c>
      <c r="F2765" t="inlineStr">
        <is>
          <t>Soja</t>
        </is>
      </c>
      <c r="G2765" t="inlineStr"/>
      <c r="H2765" t="inlineStr"/>
      <c r="I2765" t="inlineStr"/>
      <c r="J2765" t="inlineStr"/>
      <c r="K2765" t="inlineStr"/>
      <c r="L2765" t="inlineStr"/>
      <c r="M2765" t="inlineStr"/>
      <c r="N2765" t="inlineStr"/>
      <c r="O2765" t="n">
        <v>-0</v>
      </c>
      <c r="P2765" t="n">
        <v>0</v>
      </c>
      <c r="Q2765" t="n">
        <v>500000000</v>
      </c>
      <c r="R2765" t="inlineStr"/>
      <c r="S2765" t="inlineStr"/>
      <c r="T2765" t="inlineStr"/>
      <c r="U2765" t="n">
        <v>0</v>
      </c>
      <c r="V2765" t="n">
        <v>500000000</v>
      </c>
      <c r="W2765" t="inlineStr"/>
      <c r="X2765" t="inlineStr">
        <is>
          <t>libre unbounded</t>
        </is>
      </c>
    </row>
    <row r="2766" ht="15" customHeight="1" s="1003">
      <c r="A2766" s="1019" t="inlineStr">
        <is>
          <t>Olives de table</t>
        </is>
      </c>
      <c r="B2766" t="inlineStr">
        <is>
          <t>Circuits généralistes</t>
        </is>
      </c>
      <c r="C2766" t="inlineStr">
        <is>
          <t>kt</t>
        </is>
      </c>
      <c r="D2766" t="inlineStr">
        <is>
          <t>France</t>
        </is>
      </c>
      <c r="E2766" t="inlineStr">
        <is>
          <t>2019-20</t>
        </is>
      </c>
      <c r="F2766" t="inlineStr">
        <is>
          <t>Soja</t>
        </is>
      </c>
      <c r="G2766" t="inlineStr"/>
      <c r="H2766" t="inlineStr"/>
      <c r="I2766" t="inlineStr"/>
      <c r="J2766" t="inlineStr"/>
      <c r="K2766" t="inlineStr"/>
      <c r="L2766" t="inlineStr"/>
      <c r="M2766" t="inlineStr"/>
      <c r="N2766" t="inlineStr"/>
      <c r="O2766" t="n">
        <v>-0</v>
      </c>
      <c r="P2766" t="n">
        <v>0</v>
      </c>
      <c r="Q2766" t="n">
        <v>500000000</v>
      </c>
      <c r="R2766" t="inlineStr"/>
      <c r="S2766" t="inlineStr"/>
      <c r="T2766" t="inlineStr"/>
      <c r="U2766" t="n">
        <v>0</v>
      </c>
      <c r="V2766" t="n">
        <v>500000000</v>
      </c>
      <c r="W2766" t="inlineStr"/>
      <c r="X2766" t="inlineStr">
        <is>
          <t>libre unbounded</t>
        </is>
      </c>
    </row>
    <row r="2767" ht="15" customHeight="1" s="1003">
      <c r="A2767" s="1019" t="inlineStr">
        <is>
          <t>Olives de table</t>
        </is>
      </c>
      <c r="B2767" t="inlineStr">
        <is>
          <t>Ecart statistique</t>
        </is>
      </c>
      <c r="C2767" t="inlineStr">
        <is>
          <t>kt</t>
        </is>
      </c>
      <c r="D2767" t="inlineStr">
        <is>
          <t>France</t>
        </is>
      </c>
      <c r="E2767" t="inlineStr">
        <is>
          <t>2019-20</t>
        </is>
      </c>
      <c r="F2767" t="inlineStr">
        <is>
          <t>Soja</t>
        </is>
      </c>
      <c r="G2767" t="inlineStr"/>
      <c r="H2767" t="inlineStr"/>
      <c r="I2767" t="inlineStr"/>
      <c r="J2767" t="inlineStr"/>
      <c r="K2767" t="inlineStr"/>
      <c r="L2767" t="inlineStr"/>
      <c r="M2767" t="inlineStr"/>
      <c r="N2767" t="inlineStr"/>
      <c r="O2767" t="n">
        <v>-0</v>
      </c>
      <c r="P2767" t="n">
        <v>0</v>
      </c>
      <c r="Q2767" t="n">
        <v>500000000</v>
      </c>
      <c r="R2767" t="inlineStr"/>
      <c r="S2767" t="inlineStr"/>
      <c r="T2767" t="inlineStr"/>
      <c r="U2767" t="n">
        <v>0</v>
      </c>
      <c r="V2767" t="n">
        <v>500000000</v>
      </c>
      <c r="W2767" t="inlineStr"/>
      <c r="X2767" t="inlineStr">
        <is>
          <t>libre unbounded</t>
        </is>
      </c>
    </row>
    <row r="2768" ht="15" customHeight="1" s="1003">
      <c r="A2768" s="1019" t="inlineStr">
        <is>
          <t>Produits alimentaires</t>
        </is>
      </c>
      <c r="B2768" t="inlineStr">
        <is>
          <t>GMS</t>
        </is>
      </c>
      <c r="C2768" t="inlineStr">
        <is>
          <t>kt</t>
        </is>
      </c>
      <c r="D2768" t="inlineStr">
        <is>
          <t>France</t>
        </is>
      </c>
      <c r="E2768" t="inlineStr">
        <is>
          <t>2019-20</t>
        </is>
      </c>
      <c r="F2768" t="inlineStr">
        <is>
          <t>Soja</t>
        </is>
      </c>
      <c r="G2768" t="inlineStr"/>
      <c r="H2768" t="inlineStr"/>
      <c r="I2768" t="inlineStr"/>
      <c r="J2768" t="inlineStr"/>
      <c r="K2768" t="inlineStr"/>
      <c r="L2768" t="inlineStr"/>
      <c r="M2768" t="inlineStr"/>
      <c r="N2768" t="inlineStr"/>
      <c r="O2768" t="n">
        <v>-0</v>
      </c>
      <c r="P2768" t="n">
        <v>0</v>
      </c>
      <c r="Q2768" t="n">
        <v>-0</v>
      </c>
      <c r="R2768" t="inlineStr"/>
      <c r="S2768" t="inlineStr"/>
      <c r="T2768" t="inlineStr"/>
      <c r="U2768" t="n">
        <v>0</v>
      </c>
      <c r="V2768" t="n">
        <v>500000000</v>
      </c>
      <c r="W2768" t="inlineStr"/>
      <c r="X2768" t="inlineStr">
        <is>
          <t>libre</t>
        </is>
      </c>
    </row>
    <row r="2769" ht="15" customHeight="1" s="1003">
      <c r="A2769" s="1019" t="inlineStr">
        <is>
          <t>Produits alimentaires</t>
        </is>
      </c>
      <c r="B2769" t="inlineStr">
        <is>
          <t>Circuits spécialisés</t>
        </is>
      </c>
      <c r="C2769" t="inlineStr">
        <is>
          <t>kt</t>
        </is>
      </c>
      <c r="D2769" t="inlineStr">
        <is>
          <t>France</t>
        </is>
      </c>
      <c r="E2769" t="inlineStr">
        <is>
          <t>2019-20</t>
        </is>
      </c>
      <c r="F2769" t="inlineStr">
        <is>
          <t>Soja</t>
        </is>
      </c>
      <c r="G2769" t="inlineStr"/>
      <c r="H2769" t="inlineStr"/>
      <c r="I2769" t="inlineStr"/>
      <c r="J2769" t="inlineStr"/>
      <c r="K2769" t="inlineStr"/>
      <c r="L2769" t="inlineStr"/>
      <c r="M2769" t="inlineStr"/>
      <c r="N2769" t="inlineStr"/>
      <c r="O2769" t="n">
        <v>-0</v>
      </c>
      <c r="P2769" t="n">
        <v>0</v>
      </c>
      <c r="Q2769" t="n">
        <v>-0</v>
      </c>
      <c r="R2769" t="inlineStr"/>
      <c r="S2769" t="inlineStr"/>
      <c r="T2769" t="inlineStr"/>
      <c r="U2769" t="n">
        <v>0</v>
      </c>
      <c r="V2769" t="n">
        <v>500000000</v>
      </c>
      <c r="W2769" t="inlineStr"/>
      <c r="X2769" t="inlineStr">
        <is>
          <t>libre</t>
        </is>
      </c>
    </row>
    <row r="2770" ht="15" customHeight="1" s="1003">
      <c r="A2770" s="1019" t="inlineStr">
        <is>
          <t>Produits alimentaires</t>
        </is>
      </c>
      <c r="B2770" t="inlineStr">
        <is>
          <t>RHD</t>
        </is>
      </c>
      <c r="C2770" t="inlineStr">
        <is>
          <t>kt</t>
        </is>
      </c>
      <c r="D2770" t="inlineStr">
        <is>
          <t>France</t>
        </is>
      </c>
      <c r="E2770" t="inlineStr">
        <is>
          <t>2019-20</t>
        </is>
      </c>
      <c r="F2770" t="inlineStr">
        <is>
          <t>Soja</t>
        </is>
      </c>
      <c r="G2770" t="inlineStr"/>
      <c r="H2770" t="inlineStr"/>
      <c r="I2770" t="inlineStr"/>
      <c r="J2770" t="inlineStr"/>
      <c r="K2770" t="inlineStr"/>
      <c r="L2770" t="inlineStr"/>
      <c r="M2770" t="inlineStr"/>
      <c r="N2770" t="inlineStr"/>
      <c r="O2770" t="n">
        <v>-0</v>
      </c>
      <c r="P2770" t="n">
        <v>0</v>
      </c>
      <c r="Q2770" t="n">
        <v>-0</v>
      </c>
      <c r="R2770" t="inlineStr"/>
      <c r="S2770" t="inlineStr"/>
      <c r="T2770" t="inlineStr"/>
      <c r="U2770" t="n">
        <v>0</v>
      </c>
      <c r="V2770" t="n">
        <v>500000000</v>
      </c>
      <c r="W2770" t="inlineStr"/>
      <c r="X2770" t="inlineStr">
        <is>
          <t>libre</t>
        </is>
      </c>
    </row>
    <row r="2771" ht="15" customHeight="1" s="1003">
      <c r="A2771" s="1019" t="inlineStr">
        <is>
          <t>Produits alimentaires</t>
        </is>
      </c>
      <c r="B2771" t="inlineStr">
        <is>
          <t>Autres IAA</t>
        </is>
      </c>
      <c r="C2771" t="inlineStr">
        <is>
          <t>kt</t>
        </is>
      </c>
      <c r="D2771" t="inlineStr">
        <is>
          <t>France</t>
        </is>
      </c>
      <c r="E2771" t="inlineStr">
        <is>
          <t>2019-20</t>
        </is>
      </c>
      <c r="F2771" t="inlineStr">
        <is>
          <t>Soja</t>
        </is>
      </c>
      <c r="G2771" t="inlineStr"/>
      <c r="H2771" t="inlineStr"/>
      <c r="I2771" t="inlineStr"/>
      <c r="J2771" t="inlineStr"/>
      <c r="K2771" t="inlineStr"/>
      <c r="L2771" t="inlineStr"/>
      <c r="M2771" t="inlineStr"/>
      <c r="N2771" t="inlineStr"/>
      <c r="O2771" t="n">
        <v>-0</v>
      </c>
      <c r="P2771" t="n">
        <v>0</v>
      </c>
      <c r="Q2771" t="n">
        <v>-0</v>
      </c>
      <c r="R2771" t="inlineStr"/>
      <c r="S2771" t="inlineStr"/>
      <c r="T2771" t="inlineStr"/>
      <c r="U2771" t="n">
        <v>0</v>
      </c>
      <c r="V2771" t="n">
        <v>500000000</v>
      </c>
      <c r="W2771" t="inlineStr"/>
      <c r="X2771" t="inlineStr">
        <is>
          <t>libre</t>
        </is>
      </c>
    </row>
    <row r="2772" ht="15" customHeight="1" s="1003">
      <c r="A2772" s="1019" t="inlineStr">
        <is>
          <t>Produits alimentaires</t>
        </is>
      </c>
      <c r="B2772" t="inlineStr">
        <is>
          <t>Ménages</t>
        </is>
      </c>
      <c r="C2772" t="inlineStr">
        <is>
          <t>kt</t>
        </is>
      </c>
      <c r="D2772" t="inlineStr">
        <is>
          <t>France</t>
        </is>
      </c>
      <c r="E2772" t="inlineStr">
        <is>
          <t>2019-20</t>
        </is>
      </c>
      <c r="F2772" t="inlineStr">
        <is>
          <t>Soja</t>
        </is>
      </c>
      <c r="G2772" t="inlineStr"/>
      <c r="H2772" t="inlineStr"/>
      <c r="I2772" t="inlineStr"/>
      <c r="J2772" t="inlineStr"/>
      <c r="K2772" t="inlineStr"/>
      <c r="L2772" t="inlineStr"/>
      <c r="M2772" t="inlineStr"/>
      <c r="N2772" t="inlineStr"/>
      <c r="O2772" t="n">
        <v>-0</v>
      </c>
      <c r="P2772" t="n">
        <v>0</v>
      </c>
      <c r="Q2772" t="n">
        <v>-0</v>
      </c>
      <c r="R2772" t="inlineStr"/>
      <c r="S2772" t="inlineStr"/>
      <c r="T2772" t="inlineStr"/>
      <c r="U2772" t="n">
        <v>0</v>
      </c>
      <c r="V2772" t="n">
        <v>500000000</v>
      </c>
      <c r="W2772" t="inlineStr"/>
      <c r="X2772" t="inlineStr">
        <is>
          <t>libre</t>
        </is>
      </c>
    </row>
    <row r="2773" ht="15" customHeight="1" s="1003">
      <c r="A2773" s="1019" t="inlineStr">
        <is>
          <t>Produits alimentaires</t>
        </is>
      </c>
      <c r="B2773" t="inlineStr">
        <is>
          <t>Circuits généralistes</t>
        </is>
      </c>
      <c r="C2773" t="inlineStr">
        <is>
          <t>kt</t>
        </is>
      </c>
      <c r="D2773" t="inlineStr">
        <is>
          <t>France</t>
        </is>
      </c>
      <c r="E2773" t="inlineStr">
        <is>
          <t>2019-20</t>
        </is>
      </c>
      <c r="F2773" t="inlineStr">
        <is>
          <t>Soja</t>
        </is>
      </c>
      <c r="G2773" t="inlineStr"/>
      <c r="H2773" t="inlineStr"/>
      <c r="I2773" t="inlineStr"/>
      <c r="J2773" t="inlineStr"/>
      <c r="K2773" t="inlineStr"/>
      <c r="L2773" t="inlineStr"/>
      <c r="M2773" t="inlineStr"/>
      <c r="N2773" t="inlineStr"/>
      <c r="O2773" t="n">
        <v>-0</v>
      </c>
      <c r="P2773" t="n">
        <v>0</v>
      </c>
      <c r="Q2773" t="n">
        <v>-0</v>
      </c>
      <c r="R2773" t="inlineStr"/>
      <c r="S2773" t="inlineStr"/>
      <c r="T2773" t="inlineStr"/>
      <c r="U2773" t="n">
        <v>0</v>
      </c>
      <c r="V2773" t="n">
        <v>500000000</v>
      </c>
      <c r="W2773" t="inlineStr"/>
      <c r="X2773" t="inlineStr">
        <is>
          <t>libre</t>
        </is>
      </c>
    </row>
    <row r="2774" ht="15" customHeight="1" s="1003">
      <c r="A2774" s="1019" t="inlineStr">
        <is>
          <t>Produits alimentaires</t>
        </is>
      </c>
      <c r="B2774" t="inlineStr">
        <is>
          <t>Alimentation humaine</t>
        </is>
      </c>
      <c r="C2774" t="inlineStr">
        <is>
          <t>kt</t>
        </is>
      </c>
      <c r="D2774" t="inlineStr">
        <is>
          <t>France</t>
        </is>
      </c>
      <c r="E2774" t="inlineStr">
        <is>
          <t>2019-20</t>
        </is>
      </c>
      <c r="F2774" t="inlineStr">
        <is>
          <t>Soja</t>
        </is>
      </c>
      <c r="G2774" t="inlineStr"/>
      <c r="H2774" t="inlineStr"/>
      <c r="I2774" t="inlineStr"/>
      <c r="J2774" t="inlineStr"/>
      <c r="K2774" t="inlineStr"/>
      <c r="L2774" t="inlineStr"/>
      <c r="M2774" t="inlineStr"/>
      <c r="N2774" t="inlineStr"/>
      <c r="O2774" t="n">
        <v>0</v>
      </c>
      <c r="P2774" t="inlineStr"/>
      <c r="Q2774" t="inlineStr"/>
      <c r="R2774" t="inlineStr"/>
      <c r="S2774" t="inlineStr"/>
      <c r="T2774" t="inlineStr"/>
      <c r="U2774" t="n">
        <v>0</v>
      </c>
      <c r="V2774" t="n">
        <v>500000000</v>
      </c>
      <c r="W2774" t="inlineStr"/>
      <c r="X2774" t="inlineStr">
        <is>
          <t>déterminé</t>
        </is>
      </c>
    </row>
    <row r="2775" ht="15" customHeight="1" s="1003">
      <c r="A2775" s="1019" t="inlineStr">
        <is>
          <t>Produits alimentaires</t>
        </is>
      </c>
      <c r="B2775" t="inlineStr">
        <is>
          <t>Usages alimentaires</t>
        </is>
      </c>
      <c r="C2775" t="inlineStr">
        <is>
          <t>kt</t>
        </is>
      </c>
      <c r="D2775" t="inlineStr">
        <is>
          <t>France</t>
        </is>
      </c>
      <c r="E2775" t="inlineStr">
        <is>
          <t>2019-20</t>
        </is>
      </c>
      <c r="F2775" t="inlineStr">
        <is>
          <t>Soja</t>
        </is>
      </c>
      <c r="G2775" t="inlineStr"/>
      <c r="H2775" t="inlineStr"/>
      <c r="I2775" t="inlineStr"/>
      <c r="J2775" t="inlineStr"/>
      <c r="K2775" t="inlineStr"/>
      <c r="L2775" t="inlineStr"/>
      <c r="M2775" t="inlineStr"/>
      <c r="N2775" t="inlineStr"/>
      <c r="O2775" t="n">
        <v>0</v>
      </c>
      <c r="P2775" t="inlineStr"/>
      <c r="Q2775" t="inlineStr"/>
      <c r="R2775" t="inlineStr"/>
      <c r="S2775" t="inlineStr"/>
      <c r="T2775" t="inlineStr"/>
      <c r="U2775" t="n">
        <v>0</v>
      </c>
      <c r="V2775" t="n">
        <v>500000000</v>
      </c>
      <c r="W2775" t="inlineStr"/>
      <c r="X2775" t="inlineStr">
        <is>
          <t>déterminé</t>
        </is>
      </c>
    </row>
    <row r="2776" ht="15" customHeight="1" s="1003">
      <c r="A2776" s="1019" t="inlineStr">
        <is>
          <t>Produits alimentaires</t>
        </is>
      </c>
      <c r="B2776" t="inlineStr">
        <is>
          <t>Débouchés</t>
        </is>
      </c>
      <c r="C2776" t="inlineStr">
        <is>
          <t>kt</t>
        </is>
      </c>
      <c r="D2776" t="inlineStr">
        <is>
          <t>France</t>
        </is>
      </c>
      <c r="E2776" t="inlineStr">
        <is>
          <t>2019-20</t>
        </is>
      </c>
      <c r="F2776" t="inlineStr">
        <is>
          <t>Soja</t>
        </is>
      </c>
      <c r="G2776" t="inlineStr"/>
      <c r="H2776" t="inlineStr"/>
      <c r="I2776" t="inlineStr"/>
      <c r="J2776" t="inlineStr"/>
      <c r="K2776" t="inlineStr"/>
      <c r="L2776" t="inlineStr"/>
      <c r="M2776" t="inlineStr"/>
      <c r="N2776" t="inlineStr"/>
      <c r="O2776" t="n">
        <v>0</v>
      </c>
      <c r="P2776" t="inlineStr"/>
      <c r="Q2776" t="inlineStr"/>
      <c r="R2776" t="inlineStr"/>
      <c r="S2776" t="inlineStr"/>
      <c r="T2776" t="inlineStr"/>
      <c r="U2776" t="n">
        <v>0</v>
      </c>
      <c r="V2776" t="n">
        <v>500000000</v>
      </c>
      <c r="W2776" t="inlineStr"/>
      <c r="X2776" t="inlineStr">
        <is>
          <t>déterminé</t>
        </is>
      </c>
    </row>
    <row r="2777" ht="15" customHeight="1" s="1003">
      <c r="A2777" s="1019" t="inlineStr">
        <is>
          <t>Amidon</t>
        </is>
      </c>
      <c r="B2777" t="inlineStr">
        <is>
          <t>Autres IAA</t>
        </is>
      </c>
      <c r="C2777" t="inlineStr">
        <is>
          <t>kt</t>
        </is>
      </c>
      <c r="D2777" t="inlineStr">
        <is>
          <t>France</t>
        </is>
      </c>
      <c r="E2777" t="inlineStr">
        <is>
          <t>2019-20</t>
        </is>
      </c>
      <c r="F2777" t="inlineStr">
        <is>
          <t>Soja</t>
        </is>
      </c>
      <c r="G2777" t="inlineStr"/>
      <c r="H2777" t="inlineStr"/>
      <c r="I2777" t="inlineStr"/>
      <c r="J2777" t="inlineStr"/>
      <c r="K2777" t="inlineStr"/>
      <c r="L2777" t="inlineStr"/>
      <c r="M2777" t="inlineStr"/>
      <c r="N2777" t="inlineStr"/>
      <c r="O2777" t="n">
        <v>-0</v>
      </c>
      <c r="P2777" t="n">
        <v>0</v>
      </c>
      <c r="Q2777" t="n">
        <v>-0</v>
      </c>
      <c r="R2777" t="inlineStr"/>
      <c r="S2777" t="inlineStr"/>
      <c r="T2777" t="inlineStr"/>
      <c r="U2777" t="n">
        <v>0</v>
      </c>
      <c r="V2777" t="n">
        <v>500000000</v>
      </c>
      <c r="W2777" t="inlineStr"/>
      <c r="X2777" t="inlineStr">
        <is>
          <t>libre</t>
        </is>
      </c>
    </row>
    <row r="2778" ht="15" customHeight="1" s="1003">
      <c r="A2778" s="1019" t="inlineStr">
        <is>
          <t>Amidon</t>
        </is>
      </c>
      <c r="B2778" t="inlineStr">
        <is>
          <t>Alimentation humaine</t>
        </is>
      </c>
      <c r="C2778" t="inlineStr">
        <is>
          <t>kt</t>
        </is>
      </c>
      <c r="D2778" t="inlineStr">
        <is>
          <t>France</t>
        </is>
      </c>
      <c r="E2778" t="inlineStr">
        <is>
          <t>2019-20</t>
        </is>
      </c>
      <c r="F2778" t="inlineStr">
        <is>
          <t>Soja</t>
        </is>
      </c>
      <c r="G2778" t="inlineStr"/>
      <c r="H2778" t="inlineStr"/>
      <c r="I2778" t="inlineStr"/>
      <c r="J2778" t="inlineStr"/>
      <c r="K2778" t="inlineStr"/>
      <c r="L2778" t="inlineStr"/>
      <c r="M2778" t="inlineStr"/>
      <c r="N2778" t="inlineStr"/>
      <c r="O2778" t="n">
        <v>-0</v>
      </c>
      <c r="P2778" t="n">
        <v>0</v>
      </c>
      <c r="Q2778" t="n">
        <v>0</v>
      </c>
      <c r="R2778" t="inlineStr"/>
      <c r="S2778" t="inlineStr"/>
      <c r="T2778" t="inlineStr"/>
      <c r="U2778" t="n">
        <v>0</v>
      </c>
      <c r="V2778" t="n">
        <v>500000000</v>
      </c>
      <c r="W2778" t="inlineStr"/>
      <c r="X2778" t="inlineStr">
        <is>
          <t>libre</t>
        </is>
      </c>
    </row>
    <row r="2779" ht="15" customHeight="1" s="1003">
      <c r="A2779" s="1019" t="inlineStr">
        <is>
          <t>Amidon</t>
        </is>
      </c>
      <c r="B2779" t="inlineStr">
        <is>
          <t>Usages alimentaires</t>
        </is>
      </c>
      <c r="C2779" t="inlineStr">
        <is>
          <t>kt</t>
        </is>
      </c>
      <c r="D2779" t="inlineStr">
        <is>
          <t>France</t>
        </is>
      </c>
      <c r="E2779" t="inlineStr">
        <is>
          <t>2019-20</t>
        </is>
      </c>
      <c r="F2779" t="inlineStr">
        <is>
          <t>Soja</t>
        </is>
      </c>
      <c r="G2779" t="inlineStr"/>
      <c r="H2779" t="inlineStr"/>
      <c r="I2779" t="inlineStr"/>
      <c r="J2779" t="inlineStr"/>
      <c r="K2779" t="inlineStr"/>
      <c r="L2779" t="inlineStr"/>
      <c r="M2779" t="inlineStr"/>
      <c r="N2779" t="inlineStr"/>
      <c r="O2779" t="n">
        <v>-0</v>
      </c>
      <c r="P2779" t="n">
        <v>0</v>
      </c>
      <c r="Q2779" t="n">
        <v>0</v>
      </c>
      <c r="R2779" t="inlineStr"/>
      <c r="S2779" t="inlineStr"/>
      <c r="T2779" t="inlineStr"/>
      <c r="U2779" t="n">
        <v>0</v>
      </c>
      <c r="V2779" t="n">
        <v>500000000</v>
      </c>
      <c r="W2779" t="inlineStr"/>
      <c r="X2779" t="inlineStr">
        <is>
          <t>libre</t>
        </is>
      </c>
    </row>
    <row r="2780" ht="15" customHeight="1" s="1003">
      <c r="A2780" s="1019" t="inlineStr">
        <is>
          <t>Amidon</t>
        </is>
      </c>
      <c r="B2780" t="inlineStr">
        <is>
          <t>Débouchés</t>
        </is>
      </c>
      <c r="C2780" t="inlineStr">
        <is>
          <t>kt</t>
        </is>
      </c>
      <c r="D2780" t="inlineStr">
        <is>
          <t>France</t>
        </is>
      </c>
      <c r="E2780" t="inlineStr">
        <is>
          <t>2019-20</t>
        </is>
      </c>
      <c r="F2780" t="inlineStr">
        <is>
          <t>Soja</t>
        </is>
      </c>
      <c r="G2780" t="inlineStr"/>
      <c r="H2780" t="inlineStr"/>
      <c r="I2780" t="inlineStr"/>
      <c r="J2780" t="inlineStr"/>
      <c r="K2780" t="inlineStr"/>
      <c r="L2780" t="inlineStr"/>
      <c r="M2780" t="inlineStr"/>
      <c r="N2780" t="inlineStr"/>
      <c r="O2780" t="n">
        <v>-0</v>
      </c>
      <c r="P2780" t="n">
        <v>0</v>
      </c>
      <c r="Q2780" t="n">
        <v>0</v>
      </c>
      <c r="R2780" t="inlineStr"/>
      <c r="S2780" t="inlineStr"/>
      <c r="T2780" t="inlineStr"/>
      <c r="U2780" t="n">
        <v>0</v>
      </c>
      <c r="V2780" t="n">
        <v>500000000</v>
      </c>
      <c r="W2780" t="inlineStr"/>
      <c r="X2780" t="inlineStr">
        <is>
          <t>libre</t>
        </is>
      </c>
    </row>
    <row r="2781" ht="15" customHeight="1" s="1003">
      <c r="A2781" s="1019" t="inlineStr">
        <is>
          <t>Protéine</t>
        </is>
      </c>
      <c r="B2781" t="inlineStr">
        <is>
          <t>Autres IAA</t>
        </is>
      </c>
      <c r="C2781" t="inlineStr">
        <is>
          <t>kt</t>
        </is>
      </c>
      <c r="D2781" t="inlineStr">
        <is>
          <t>France</t>
        </is>
      </c>
      <c r="E2781" t="inlineStr">
        <is>
          <t>2019-20</t>
        </is>
      </c>
      <c r="F2781" t="inlineStr">
        <is>
          <t>Soja</t>
        </is>
      </c>
      <c r="G2781" t="inlineStr"/>
      <c r="H2781" t="inlineStr"/>
      <c r="I2781" t="inlineStr"/>
      <c r="J2781" t="inlineStr"/>
      <c r="K2781" t="inlineStr"/>
      <c r="L2781" t="inlineStr"/>
      <c r="M2781" t="inlineStr"/>
      <c r="N2781" t="inlineStr"/>
      <c r="O2781" t="n">
        <v>-0</v>
      </c>
      <c r="P2781" t="n">
        <v>0</v>
      </c>
      <c r="Q2781" t="n">
        <v>-0</v>
      </c>
      <c r="R2781" t="inlineStr"/>
      <c r="S2781" t="inlineStr"/>
      <c r="T2781" t="inlineStr"/>
      <c r="U2781" t="n">
        <v>0</v>
      </c>
      <c r="V2781" t="n">
        <v>500000000</v>
      </c>
      <c r="W2781" t="inlineStr"/>
      <c r="X2781" t="inlineStr">
        <is>
          <t>libre</t>
        </is>
      </c>
    </row>
    <row r="2782" ht="15" customHeight="1" s="1003">
      <c r="A2782" s="1019" t="inlineStr">
        <is>
          <t>Protéine</t>
        </is>
      </c>
      <c r="B2782" t="inlineStr">
        <is>
          <t>Alimentation humaine</t>
        </is>
      </c>
      <c r="C2782" t="inlineStr">
        <is>
          <t>kt</t>
        </is>
      </c>
      <c r="D2782" t="inlineStr">
        <is>
          <t>France</t>
        </is>
      </c>
      <c r="E2782" t="inlineStr">
        <is>
          <t>2019-20</t>
        </is>
      </c>
      <c r="F2782" t="inlineStr">
        <is>
          <t>Soja</t>
        </is>
      </c>
      <c r="G2782" t="inlineStr"/>
      <c r="H2782" t="inlineStr"/>
      <c r="I2782" t="inlineStr"/>
      <c r="J2782" t="inlineStr"/>
      <c r="K2782" t="inlineStr"/>
      <c r="L2782" t="inlineStr"/>
      <c r="M2782" t="inlineStr"/>
      <c r="N2782" t="inlineStr"/>
      <c r="O2782" t="n">
        <v>-0</v>
      </c>
      <c r="P2782" t="n">
        <v>0</v>
      </c>
      <c r="Q2782" t="n">
        <v>0</v>
      </c>
      <c r="R2782" t="inlineStr"/>
      <c r="S2782" t="inlineStr"/>
      <c r="T2782" t="inlineStr"/>
      <c r="U2782" t="n">
        <v>0</v>
      </c>
      <c r="V2782" t="n">
        <v>500000000</v>
      </c>
      <c r="W2782" t="inlineStr"/>
      <c r="X2782" t="inlineStr">
        <is>
          <t>libre</t>
        </is>
      </c>
    </row>
    <row r="2783" ht="15" customHeight="1" s="1003">
      <c r="A2783" s="1019" t="inlineStr">
        <is>
          <t>Protéine</t>
        </is>
      </c>
      <c r="B2783" t="inlineStr">
        <is>
          <t>Usages alimentaires</t>
        </is>
      </c>
      <c r="C2783" t="inlineStr">
        <is>
          <t>kt</t>
        </is>
      </c>
      <c r="D2783" t="inlineStr">
        <is>
          <t>France</t>
        </is>
      </c>
      <c r="E2783" t="inlineStr">
        <is>
          <t>2019-20</t>
        </is>
      </c>
      <c r="F2783" t="inlineStr">
        <is>
          <t>Soja</t>
        </is>
      </c>
      <c r="G2783" t="inlineStr"/>
      <c r="H2783" t="inlineStr"/>
      <c r="I2783" t="inlineStr"/>
      <c r="J2783" t="inlineStr"/>
      <c r="K2783" t="inlineStr"/>
      <c r="L2783" t="inlineStr"/>
      <c r="M2783" t="inlineStr"/>
      <c r="N2783" t="inlineStr"/>
      <c r="O2783" t="n">
        <v>-0</v>
      </c>
      <c r="P2783" t="n">
        <v>0</v>
      </c>
      <c r="Q2783" t="n">
        <v>0</v>
      </c>
      <c r="R2783" t="inlineStr"/>
      <c r="S2783" t="inlineStr"/>
      <c r="T2783" t="inlineStr"/>
      <c r="U2783" t="n">
        <v>0</v>
      </c>
      <c r="V2783" t="n">
        <v>500000000</v>
      </c>
      <c r="W2783" t="inlineStr"/>
      <c r="X2783" t="inlineStr">
        <is>
          <t>libre</t>
        </is>
      </c>
    </row>
    <row r="2784" ht="15" customHeight="1" s="1003">
      <c r="A2784" s="1019" t="inlineStr">
        <is>
          <t>Protéine</t>
        </is>
      </c>
      <c r="B2784" t="inlineStr">
        <is>
          <t>Débouchés</t>
        </is>
      </c>
      <c r="C2784" t="inlineStr">
        <is>
          <t>kt</t>
        </is>
      </c>
      <c r="D2784" t="inlineStr">
        <is>
          <t>France</t>
        </is>
      </c>
      <c r="E2784" t="inlineStr">
        <is>
          <t>2019-20</t>
        </is>
      </c>
      <c r="F2784" t="inlineStr">
        <is>
          <t>Soja</t>
        </is>
      </c>
      <c r="G2784" t="inlineStr"/>
      <c r="H2784" t="inlineStr"/>
      <c r="I2784" t="inlineStr"/>
      <c r="J2784" t="inlineStr"/>
      <c r="K2784" t="inlineStr"/>
      <c r="L2784" t="inlineStr"/>
      <c r="M2784" t="inlineStr"/>
      <c r="N2784" t="inlineStr"/>
      <c r="O2784" t="n">
        <v>-0</v>
      </c>
      <c r="P2784" t="n">
        <v>0</v>
      </c>
      <c r="Q2784" t="n">
        <v>0</v>
      </c>
      <c r="R2784" t="inlineStr"/>
      <c r="S2784" t="inlineStr"/>
      <c r="T2784" t="inlineStr"/>
      <c r="U2784" t="n">
        <v>0</v>
      </c>
      <c r="V2784" t="n">
        <v>500000000</v>
      </c>
      <c r="W2784" t="inlineStr"/>
      <c r="X2784" t="inlineStr">
        <is>
          <t>libre</t>
        </is>
      </c>
    </row>
    <row r="2785" ht="15" customHeight="1" s="1003">
      <c r="A2785" s="1019" t="inlineStr">
        <is>
          <t>Fibres, lipides et sons</t>
        </is>
      </c>
      <c r="B2785" t="inlineStr">
        <is>
          <t>Autres IAA</t>
        </is>
      </c>
      <c r="C2785" t="inlineStr">
        <is>
          <t>kt</t>
        </is>
      </c>
      <c r="D2785" t="inlineStr">
        <is>
          <t>France</t>
        </is>
      </c>
      <c r="E2785" t="inlineStr">
        <is>
          <t>2019-20</t>
        </is>
      </c>
      <c r="F2785" t="inlineStr">
        <is>
          <t>Soja</t>
        </is>
      </c>
      <c r="G2785" t="inlineStr"/>
      <c r="H2785" t="inlineStr"/>
      <c r="I2785" t="inlineStr"/>
      <c r="J2785" t="inlineStr"/>
      <c r="K2785" t="inlineStr"/>
      <c r="L2785" t="inlineStr"/>
      <c r="M2785" t="inlineStr"/>
      <c r="N2785" t="inlineStr"/>
      <c r="O2785" t="n">
        <v>-0</v>
      </c>
      <c r="P2785" t="n">
        <v>0</v>
      </c>
      <c r="Q2785" t="n">
        <v>-0</v>
      </c>
      <c r="R2785" t="inlineStr"/>
      <c r="S2785" t="inlineStr"/>
      <c r="T2785" t="inlineStr"/>
      <c r="U2785" t="n">
        <v>0</v>
      </c>
      <c r="V2785" t="n">
        <v>500000000</v>
      </c>
      <c r="W2785" t="inlineStr"/>
      <c r="X2785" t="inlineStr">
        <is>
          <t>libre</t>
        </is>
      </c>
    </row>
    <row r="2786" ht="15" customHeight="1" s="1003">
      <c r="A2786" s="1019" t="inlineStr">
        <is>
          <t>Fibres, lipides et sons</t>
        </is>
      </c>
      <c r="B2786" t="inlineStr">
        <is>
          <t>Alimentation humaine</t>
        </is>
      </c>
      <c r="C2786" t="inlineStr">
        <is>
          <t>kt</t>
        </is>
      </c>
      <c r="D2786" t="inlineStr">
        <is>
          <t>France</t>
        </is>
      </c>
      <c r="E2786" t="inlineStr">
        <is>
          <t>2019-20</t>
        </is>
      </c>
      <c r="F2786" t="inlineStr">
        <is>
          <t>Soja</t>
        </is>
      </c>
      <c r="G2786" t="inlineStr"/>
      <c r="H2786" t="inlineStr"/>
      <c r="I2786" t="inlineStr"/>
      <c r="J2786" t="inlineStr"/>
      <c r="K2786" t="inlineStr"/>
      <c r="L2786" t="inlineStr"/>
      <c r="M2786" t="inlineStr"/>
      <c r="N2786" t="inlineStr"/>
      <c r="O2786" t="n">
        <v>-0</v>
      </c>
      <c r="P2786" t="n">
        <v>0</v>
      </c>
      <c r="Q2786" t="n">
        <v>0</v>
      </c>
      <c r="R2786" t="inlineStr"/>
      <c r="S2786" t="inlineStr"/>
      <c r="T2786" t="inlineStr"/>
      <c r="U2786" t="n">
        <v>0</v>
      </c>
      <c r="V2786" t="n">
        <v>500000000</v>
      </c>
      <c r="W2786" t="inlineStr"/>
      <c r="X2786" t="inlineStr">
        <is>
          <t>libre</t>
        </is>
      </c>
    </row>
    <row r="2787" ht="15" customHeight="1" s="1003">
      <c r="A2787" s="1019" t="inlineStr">
        <is>
          <t>Fibres, lipides et sons</t>
        </is>
      </c>
      <c r="B2787" t="inlineStr">
        <is>
          <t>Usages alimentaires</t>
        </is>
      </c>
      <c r="C2787" t="inlineStr">
        <is>
          <t>kt</t>
        </is>
      </c>
      <c r="D2787" t="inlineStr">
        <is>
          <t>France</t>
        </is>
      </c>
      <c r="E2787" t="inlineStr">
        <is>
          <t>2019-20</t>
        </is>
      </c>
      <c r="F2787" t="inlineStr">
        <is>
          <t>Soja</t>
        </is>
      </c>
      <c r="G2787" t="inlineStr"/>
      <c r="H2787" t="inlineStr"/>
      <c r="I2787" t="inlineStr"/>
      <c r="J2787" t="inlineStr"/>
      <c r="K2787" t="inlineStr"/>
      <c r="L2787" t="inlineStr"/>
      <c r="M2787" t="inlineStr"/>
      <c r="N2787" t="inlineStr"/>
      <c r="O2787" t="n">
        <v>-0</v>
      </c>
      <c r="P2787" t="n">
        <v>0</v>
      </c>
      <c r="Q2787" t="n">
        <v>0</v>
      </c>
      <c r="R2787" t="inlineStr"/>
      <c r="S2787" t="inlineStr"/>
      <c r="T2787" t="inlineStr"/>
      <c r="U2787" t="n">
        <v>0</v>
      </c>
      <c r="V2787" t="n">
        <v>500000000</v>
      </c>
      <c r="W2787" t="inlineStr"/>
      <c r="X2787" t="inlineStr">
        <is>
          <t>libre</t>
        </is>
      </c>
    </row>
    <row r="2788" ht="15" customHeight="1" s="1003">
      <c r="A2788" s="1019" t="inlineStr">
        <is>
          <t>Fibres, lipides et sons</t>
        </is>
      </c>
      <c r="B2788" t="inlineStr">
        <is>
          <t>Débouchés</t>
        </is>
      </c>
      <c r="C2788" t="inlineStr">
        <is>
          <t>kt</t>
        </is>
      </c>
      <c r="D2788" t="inlineStr">
        <is>
          <t>France</t>
        </is>
      </c>
      <c r="E2788" t="inlineStr">
        <is>
          <t>2019-20</t>
        </is>
      </c>
      <c r="F2788" t="inlineStr">
        <is>
          <t>Soja</t>
        </is>
      </c>
      <c r="G2788" t="inlineStr"/>
      <c r="H2788" t="inlineStr"/>
      <c r="I2788" t="inlineStr"/>
      <c r="J2788" t="inlineStr"/>
      <c r="K2788" t="inlineStr"/>
      <c r="L2788" t="inlineStr"/>
      <c r="M2788" t="inlineStr"/>
      <c r="N2788" t="inlineStr"/>
      <c r="O2788" t="n">
        <v>-0</v>
      </c>
      <c r="P2788" t="n">
        <v>0</v>
      </c>
      <c r="Q2788" t="n">
        <v>0</v>
      </c>
      <c r="R2788" t="inlineStr"/>
      <c r="S2788" t="inlineStr"/>
      <c r="T2788" t="inlineStr"/>
      <c r="U2788" t="n">
        <v>0</v>
      </c>
      <c r="V2788" t="n">
        <v>500000000</v>
      </c>
      <c r="W2788" t="inlineStr"/>
      <c r="X2788" t="inlineStr">
        <is>
          <t>libre</t>
        </is>
      </c>
    </row>
    <row r="2789" ht="15" customHeight="1" s="1003">
      <c r="A2789" s="1019" t="inlineStr">
        <is>
          <t>Farine</t>
        </is>
      </c>
      <c r="B2789" t="inlineStr">
        <is>
          <t>Autres IAA</t>
        </is>
      </c>
      <c r="C2789" t="inlineStr">
        <is>
          <t>kt</t>
        </is>
      </c>
      <c r="D2789" t="inlineStr">
        <is>
          <t>France</t>
        </is>
      </c>
      <c r="E2789" t="inlineStr">
        <is>
          <t>2019-20</t>
        </is>
      </c>
      <c r="F2789" t="inlineStr">
        <is>
          <t>Soja</t>
        </is>
      </c>
      <c r="G2789" t="inlineStr"/>
      <c r="H2789" t="inlineStr"/>
      <c r="I2789" t="inlineStr"/>
      <c r="J2789" t="inlineStr"/>
      <c r="K2789" t="inlineStr"/>
      <c r="L2789" t="inlineStr"/>
      <c r="M2789" t="inlineStr"/>
      <c r="N2789" t="inlineStr"/>
      <c r="O2789" t="n">
        <v>-0</v>
      </c>
      <c r="P2789" t="n">
        <v>0</v>
      </c>
      <c r="Q2789" t="n">
        <v>-0</v>
      </c>
      <c r="R2789" t="inlineStr"/>
      <c r="S2789" t="inlineStr"/>
      <c r="T2789" t="inlineStr"/>
      <c r="U2789" t="n">
        <v>0</v>
      </c>
      <c r="V2789" t="n">
        <v>500000000</v>
      </c>
      <c r="W2789" t="inlineStr"/>
      <c r="X2789" t="inlineStr">
        <is>
          <t>libre</t>
        </is>
      </c>
    </row>
    <row r="2790" ht="15" customHeight="1" s="1003">
      <c r="A2790" s="1019" t="inlineStr">
        <is>
          <t>Farine</t>
        </is>
      </c>
      <c r="B2790" t="inlineStr">
        <is>
          <t>Alimentation humaine</t>
        </is>
      </c>
      <c r="C2790" t="inlineStr">
        <is>
          <t>kt</t>
        </is>
      </c>
      <c r="D2790" t="inlineStr">
        <is>
          <t>France</t>
        </is>
      </c>
      <c r="E2790" t="inlineStr">
        <is>
          <t>2019-20</t>
        </is>
      </c>
      <c r="F2790" t="inlineStr">
        <is>
          <t>Soja</t>
        </is>
      </c>
      <c r="G2790" t="inlineStr"/>
      <c r="H2790" t="inlineStr"/>
      <c r="I2790" t="inlineStr"/>
      <c r="J2790" t="inlineStr"/>
      <c r="K2790" t="inlineStr"/>
      <c r="L2790" t="inlineStr"/>
      <c r="M2790" t="inlineStr"/>
      <c r="N2790" t="inlineStr"/>
      <c r="O2790" t="n">
        <v>-0</v>
      </c>
      <c r="P2790" t="n">
        <v>0</v>
      </c>
      <c r="Q2790" t="n">
        <v>0</v>
      </c>
      <c r="R2790" t="inlineStr"/>
      <c r="S2790" t="inlineStr"/>
      <c r="T2790" t="inlineStr"/>
      <c r="U2790" t="n">
        <v>0</v>
      </c>
      <c r="V2790" t="n">
        <v>500000000</v>
      </c>
      <c r="W2790" t="inlineStr"/>
      <c r="X2790" t="inlineStr">
        <is>
          <t>libre</t>
        </is>
      </c>
    </row>
    <row r="2791" ht="15" customHeight="1" s="1003">
      <c r="A2791" s="1019" t="inlineStr">
        <is>
          <t>Farine</t>
        </is>
      </c>
      <c r="B2791" t="inlineStr">
        <is>
          <t>Usages alimentaires</t>
        </is>
      </c>
      <c r="C2791" t="inlineStr">
        <is>
          <t>kt</t>
        </is>
      </c>
      <c r="D2791" t="inlineStr">
        <is>
          <t>France</t>
        </is>
      </c>
      <c r="E2791" t="inlineStr">
        <is>
          <t>2019-20</t>
        </is>
      </c>
      <c r="F2791" t="inlineStr">
        <is>
          <t>Soja</t>
        </is>
      </c>
      <c r="G2791" t="inlineStr"/>
      <c r="H2791" t="inlineStr"/>
      <c r="I2791" t="inlineStr"/>
      <c r="J2791" t="inlineStr"/>
      <c r="K2791" t="inlineStr"/>
      <c r="L2791" t="inlineStr"/>
      <c r="M2791" t="inlineStr"/>
      <c r="N2791" t="inlineStr"/>
      <c r="O2791" t="n">
        <v>-0</v>
      </c>
      <c r="P2791" t="n">
        <v>0</v>
      </c>
      <c r="Q2791" t="n">
        <v>0</v>
      </c>
      <c r="R2791" t="inlineStr"/>
      <c r="S2791" t="inlineStr"/>
      <c r="T2791" t="inlineStr"/>
      <c r="U2791" t="n">
        <v>0</v>
      </c>
      <c r="V2791" t="n">
        <v>500000000</v>
      </c>
      <c r="W2791" t="inlineStr"/>
      <c r="X2791" t="inlineStr">
        <is>
          <t>libre</t>
        </is>
      </c>
    </row>
    <row r="2792" ht="15" customHeight="1" s="1003">
      <c r="A2792" s="1019" t="inlineStr">
        <is>
          <t>Farine</t>
        </is>
      </c>
      <c r="B2792" t="inlineStr">
        <is>
          <t>Débouchés</t>
        </is>
      </c>
      <c r="C2792" t="inlineStr">
        <is>
          <t>kt</t>
        </is>
      </c>
      <c r="D2792" t="inlineStr">
        <is>
          <t>France</t>
        </is>
      </c>
      <c r="E2792" t="inlineStr">
        <is>
          <t>2019-20</t>
        </is>
      </c>
      <c r="F2792" t="inlineStr">
        <is>
          <t>Soja</t>
        </is>
      </c>
      <c r="G2792" t="inlineStr"/>
      <c r="H2792" t="inlineStr"/>
      <c r="I2792" t="inlineStr"/>
      <c r="J2792" t="inlineStr"/>
      <c r="K2792" t="inlineStr"/>
      <c r="L2792" t="inlineStr"/>
      <c r="M2792" t="inlineStr"/>
      <c r="N2792" t="inlineStr"/>
      <c r="O2792" t="n">
        <v>-0</v>
      </c>
      <c r="P2792" t="n">
        <v>0</v>
      </c>
      <c r="Q2792" t="n">
        <v>0</v>
      </c>
      <c r="R2792" t="inlineStr"/>
      <c r="S2792" t="inlineStr"/>
      <c r="T2792" t="inlineStr"/>
      <c r="U2792" t="n">
        <v>0</v>
      </c>
      <c r="V2792" t="n">
        <v>500000000</v>
      </c>
      <c r="W2792" t="inlineStr"/>
      <c r="X2792" t="inlineStr">
        <is>
          <t>libre</t>
        </is>
      </c>
    </row>
    <row r="2793" ht="15" customHeight="1" s="1003">
      <c r="A2793" s="1019" t="inlineStr">
        <is>
          <t>Sons</t>
        </is>
      </c>
      <c r="B2793" t="inlineStr">
        <is>
          <t>Alimentation animale</t>
        </is>
      </c>
      <c r="C2793" t="inlineStr">
        <is>
          <t>kt</t>
        </is>
      </c>
      <c r="D2793" t="inlineStr">
        <is>
          <t>France</t>
        </is>
      </c>
      <c r="E2793" t="inlineStr">
        <is>
          <t>2019-20</t>
        </is>
      </c>
      <c r="F2793" t="inlineStr">
        <is>
          <t>Soja</t>
        </is>
      </c>
      <c r="G2793" t="inlineStr"/>
      <c r="H2793" t="inlineStr"/>
      <c r="I2793" t="inlineStr"/>
      <c r="J2793" t="inlineStr"/>
      <c r="K2793" t="inlineStr"/>
      <c r="L2793" t="inlineStr"/>
      <c r="M2793" t="inlineStr"/>
      <c r="N2793" t="inlineStr"/>
      <c r="O2793" t="n">
        <v>-0</v>
      </c>
      <c r="P2793" t="n">
        <v>0</v>
      </c>
      <c r="Q2793" t="n">
        <v>0</v>
      </c>
      <c r="R2793" t="inlineStr"/>
      <c r="S2793" t="inlineStr"/>
      <c r="T2793" t="inlineStr"/>
      <c r="U2793" t="n">
        <v>0</v>
      </c>
      <c r="V2793" t="n">
        <v>500000000</v>
      </c>
      <c r="W2793" t="inlineStr"/>
      <c r="X2793" t="inlineStr">
        <is>
          <t>libre</t>
        </is>
      </c>
    </row>
    <row r="2794" ht="15" customHeight="1" s="1003">
      <c r="A2794" s="1019" t="inlineStr">
        <is>
          <t>Sons</t>
        </is>
      </c>
      <c r="B2794" t="inlineStr">
        <is>
          <t>Usages alimentaires</t>
        </is>
      </c>
      <c r="C2794" t="inlineStr">
        <is>
          <t>kt</t>
        </is>
      </c>
      <c r="D2794" t="inlineStr">
        <is>
          <t>France</t>
        </is>
      </c>
      <c r="E2794" t="inlineStr">
        <is>
          <t>2019-20</t>
        </is>
      </c>
      <c r="F2794" t="inlineStr">
        <is>
          <t>Soja</t>
        </is>
      </c>
      <c r="G2794" t="inlineStr"/>
      <c r="H2794" t="inlineStr"/>
      <c r="I2794" t="inlineStr"/>
      <c r="J2794" t="inlineStr"/>
      <c r="K2794" t="inlineStr"/>
      <c r="L2794" t="inlineStr"/>
      <c r="M2794" t="inlineStr"/>
      <c r="N2794" t="inlineStr"/>
      <c r="O2794" t="n">
        <v>-0</v>
      </c>
      <c r="P2794" t="n">
        <v>0</v>
      </c>
      <c r="Q2794" t="n">
        <v>0</v>
      </c>
      <c r="R2794" t="inlineStr"/>
      <c r="S2794" t="inlineStr"/>
      <c r="T2794" t="inlineStr"/>
      <c r="U2794" t="n">
        <v>0</v>
      </c>
      <c r="V2794" t="n">
        <v>500000000</v>
      </c>
      <c r="W2794" t="inlineStr"/>
      <c r="X2794" t="inlineStr">
        <is>
          <t>libre</t>
        </is>
      </c>
    </row>
    <row r="2795" ht="15" customHeight="1" s="1003">
      <c r="A2795" s="1019" t="inlineStr">
        <is>
          <t>Sons</t>
        </is>
      </c>
      <c r="B2795" t="inlineStr">
        <is>
          <t>Débouchés</t>
        </is>
      </c>
      <c r="C2795" t="inlineStr">
        <is>
          <t>kt</t>
        </is>
      </c>
      <c r="D2795" t="inlineStr">
        <is>
          <t>France</t>
        </is>
      </c>
      <c r="E2795" t="inlineStr">
        <is>
          <t>2019-20</t>
        </is>
      </c>
      <c r="F2795" t="inlineStr">
        <is>
          <t>Soja</t>
        </is>
      </c>
      <c r="G2795" t="inlineStr"/>
      <c r="H2795" t="inlineStr"/>
      <c r="I2795" t="inlineStr"/>
      <c r="J2795" t="inlineStr"/>
      <c r="K2795" t="inlineStr"/>
      <c r="L2795" t="inlineStr"/>
      <c r="M2795" t="inlineStr"/>
      <c r="N2795" t="inlineStr"/>
      <c r="O2795" t="n">
        <v>-0</v>
      </c>
      <c r="P2795" t="n">
        <v>0</v>
      </c>
      <c r="Q2795" t="n">
        <v>0</v>
      </c>
      <c r="R2795" t="inlineStr"/>
      <c r="S2795" t="inlineStr"/>
      <c r="T2795" t="inlineStr"/>
      <c r="U2795" t="n">
        <v>0</v>
      </c>
      <c r="V2795" t="n">
        <v>500000000</v>
      </c>
      <c r="W2795" t="inlineStr"/>
      <c r="X2795" t="inlineStr">
        <is>
          <t>libre</t>
        </is>
      </c>
    </row>
    <row r="2796" ht="15" customHeight="1" s="1003">
      <c r="A2796" s="1019" t="inlineStr">
        <is>
          <t>Sons</t>
        </is>
      </c>
      <c r="B2796" t="inlineStr">
        <is>
          <t>FAB</t>
        </is>
      </c>
      <c r="C2796" t="inlineStr">
        <is>
          <t>kt</t>
        </is>
      </c>
      <c r="D2796" t="inlineStr">
        <is>
          <t>France</t>
        </is>
      </c>
      <c r="E2796" t="inlineStr">
        <is>
          <t>2019-20</t>
        </is>
      </c>
      <c r="F2796" t="inlineStr">
        <is>
          <t>Soja</t>
        </is>
      </c>
      <c r="G2796" t="inlineStr"/>
      <c r="H2796" t="inlineStr"/>
      <c r="I2796" t="inlineStr"/>
      <c r="J2796" t="inlineStr"/>
      <c r="K2796" t="inlineStr"/>
      <c r="L2796" t="inlineStr"/>
      <c r="M2796" t="inlineStr"/>
      <c r="N2796" t="inlineStr"/>
      <c r="O2796" t="n">
        <v>-0</v>
      </c>
      <c r="P2796" t="n">
        <v>0</v>
      </c>
      <c r="Q2796" t="n">
        <v>-0</v>
      </c>
      <c r="R2796" t="inlineStr"/>
      <c r="S2796" t="inlineStr"/>
      <c r="T2796" t="inlineStr"/>
      <c r="U2796" t="n">
        <v>0</v>
      </c>
      <c r="V2796" t="n">
        <v>500000000</v>
      </c>
      <c r="W2796" t="inlineStr"/>
      <c r="X2796" t="inlineStr">
        <is>
          <t>libre</t>
        </is>
      </c>
    </row>
    <row r="2797" ht="15" customHeight="1" s="1003">
      <c r="A2797" s="1019" t="inlineStr">
        <is>
          <t>Sons</t>
        </is>
      </c>
      <c r="B2797" t="inlineStr">
        <is>
          <t>FAF</t>
        </is>
      </c>
      <c r="C2797" t="inlineStr">
        <is>
          <t>kt</t>
        </is>
      </c>
      <c r="D2797" t="inlineStr">
        <is>
          <t>France</t>
        </is>
      </c>
      <c r="E2797" t="inlineStr">
        <is>
          <t>2019-20</t>
        </is>
      </c>
      <c r="F2797" t="inlineStr">
        <is>
          <t>Soja</t>
        </is>
      </c>
      <c r="G2797" t="inlineStr"/>
      <c r="H2797" t="inlineStr"/>
      <c r="I2797" t="inlineStr"/>
      <c r="J2797" t="inlineStr"/>
      <c r="K2797" t="inlineStr"/>
      <c r="L2797" t="inlineStr"/>
      <c r="M2797" t="inlineStr"/>
      <c r="N2797" t="inlineStr"/>
      <c r="O2797" t="n">
        <v>-0</v>
      </c>
      <c r="P2797" t="n">
        <v>0</v>
      </c>
      <c r="Q2797" t="n">
        <v>-0</v>
      </c>
      <c r="R2797" t="inlineStr"/>
      <c r="S2797" t="inlineStr"/>
      <c r="T2797" t="inlineStr"/>
      <c r="U2797" t="n">
        <v>0</v>
      </c>
      <c r="V2797" t="n">
        <v>500000000</v>
      </c>
      <c r="W2797" t="inlineStr"/>
      <c r="X2797" t="inlineStr">
        <is>
          <t>libre</t>
        </is>
      </c>
    </row>
    <row r="2798" ht="15" customHeight="1" s="1003">
      <c r="A2798" s="1019" t="inlineStr">
        <is>
          <t>Sons</t>
        </is>
      </c>
      <c r="B2798" t="inlineStr">
        <is>
          <t>Direct élevage</t>
        </is>
      </c>
      <c r="C2798" t="inlineStr">
        <is>
          <t>kt</t>
        </is>
      </c>
      <c r="D2798" t="inlineStr">
        <is>
          <t>France</t>
        </is>
      </c>
      <c r="E2798" t="inlineStr">
        <is>
          <t>2019-20</t>
        </is>
      </c>
      <c r="F2798" t="inlineStr">
        <is>
          <t>Soja</t>
        </is>
      </c>
      <c r="G2798" t="inlineStr"/>
      <c r="H2798" t="inlineStr"/>
      <c r="I2798" t="inlineStr"/>
      <c r="J2798" t="inlineStr"/>
      <c r="K2798" t="inlineStr"/>
      <c r="L2798" t="inlineStr"/>
      <c r="M2798" t="inlineStr"/>
      <c r="N2798" t="inlineStr"/>
      <c r="O2798" t="n">
        <v>-0</v>
      </c>
      <c r="P2798" t="n">
        <v>0</v>
      </c>
      <c r="Q2798" t="n">
        <v>-0</v>
      </c>
      <c r="R2798" t="inlineStr"/>
      <c r="S2798" t="inlineStr"/>
      <c r="T2798" t="inlineStr"/>
      <c r="U2798" t="n">
        <v>0</v>
      </c>
      <c r="V2798" t="n">
        <v>500000000</v>
      </c>
      <c r="W2798" t="inlineStr"/>
      <c r="X2798" t="inlineStr">
        <is>
          <t>libre</t>
        </is>
      </c>
    </row>
    <row r="2799" ht="15" customHeight="1" s="1003">
      <c r="A2799" s="1019" t="inlineStr">
        <is>
          <t>Sons</t>
        </is>
      </c>
      <c r="B2799" t="inlineStr">
        <is>
          <t>Petfood</t>
        </is>
      </c>
      <c r="C2799" t="inlineStr">
        <is>
          <t>kt</t>
        </is>
      </c>
      <c r="D2799" t="inlineStr">
        <is>
          <t>France</t>
        </is>
      </c>
      <c r="E2799" t="inlineStr">
        <is>
          <t>2019-20</t>
        </is>
      </c>
      <c r="F2799" t="inlineStr">
        <is>
          <t>Soja</t>
        </is>
      </c>
      <c r="G2799" t="inlineStr"/>
      <c r="H2799" t="inlineStr"/>
      <c r="I2799" t="inlineStr"/>
      <c r="J2799" t="inlineStr"/>
      <c r="K2799" t="inlineStr"/>
      <c r="L2799" t="inlineStr"/>
      <c r="M2799" t="inlineStr"/>
      <c r="N2799" t="inlineStr"/>
      <c r="O2799" t="n">
        <v>-0</v>
      </c>
      <c r="P2799" t="n">
        <v>0</v>
      </c>
      <c r="Q2799" t="n">
        <v>-0</v>
      </c>
      <c r="R2799" t="inlineStr"/>
      <c r="S2799" t="inlineStr"/>
      <c r="T2799" t="inlineStr"/>
      <c r="U2799" t="n">
        <v>0</v>
      </c>
      <c r="V2799" t="n">
        <v>500000000</v>
      </c>
      <c r="W2799" t="inlineStr"/>
      <c r="X2799" t="inlineStr">
        <is>
          <t>libre</t>
        </is>
      </c>
    </row>
    <row r="2800" ht="15" customHeight="1" s="1003">
      <c r="A2800" s="1019" t="inlineStr">
        <is>
          <t>Sons</t>
        </is>
      </c>
      <c r="B2800" t="inlineStr">
        <is>
          <t>Alimentation animale rente</t>
        </is>
      </c>
      <c r="C2800" t="inlineStr">
        <is>
          <t>kt</t>
        </is>
      </c>
      <c r="D2800" t="inlineStr">
        <is>
          <t>France</t>
        </is>
      </c>
      <c r="E2800" t="inlineStr">
        <is>
          <t>2019-20</t>
        </is>
      </c>
      <c r="F2800" t="inlineStr">
        <is>
          <t>Soja</t>
        </is>
      </c>
      <c r="G2800" t="inlineStr"/>
      <c r="H2800" t="inlineStr"/>
      <c r="I2800" t="inlineStr"/>
      <c r="J2800" t="inlineStr"/>
      <c r="K2800" t="inlineStr"/>
      <c r="L2800" t="inlineStr"/>
      <c r="M2800" t="inlineStr"/>
      <c r="N2800" t="inlineStr"/>
      <c r="O2800" t="n">
        <v>-0</v>
      </c>
      <c r="P2800" t="n">
        <v>0</v>
      </c>
      <c r="Q2800" t="n">
        <v>0</v>
      </c>
      <c r="R2800" t="inlineStr"/>
      <c r="S2800" t="inlineStr"/>
      <c r="T2800" t="inlineStr"/>
      <c r="U2800" t="n">
        <v>0</v>
      </c>
      <c r="V2800" t="n">
        <v>500000000</v>
      </c>
      <c r="W2800" t="inlineStr"/>
      <c r="X2800" t="inlineStr">
        <is>
          <t>libre</t>
        </is>
      </c>
    </row>
    <row r="2801" ht="15" customHeight="1" s="1003">
      <c r="A2801" s="1019" t="inlineStr">
        <is>
          <t>Sons</t>
        </is>
      </c>
      <c r="B2801" t="inlineStr">
        <is>
          <t>Hors FAB</t>
        </is>
      </c>
      <c r="C2801" t="inlineStr">
        <is>
          <t>kt</t>
        </is>
      </c>
      <c r="D2801" t="inlineStr">
        <is>
          <t>France</t>
        </is>
      </c>
      <c r="E2801" t="inlineStr">
        <is>
          <t>2019-20</t>
        </is>
      </c>
      <c r="F2801" t="inlineStr">
        <is>
          <t>Soja</t>
        </is>
      </c>
      <c r="G2801" t="inlineStr"/>
      <c r="H2801" t="inlineStr"/>
      <c r="I2801" t="inlineStr"/>
      <c r="J2801" t="inlineStr"/>
      <c r="K2801" t="inlineStr"/>
      <c r="L2801" t="inlineStr"/>
      <c r="M2801" t="inlineStr"/>
      <c r="N2801" t="inlineStr"/>
      <c r="O2801" t="n">
        <v>-0</v>
      </c>
      <c r="P2801" t="n">
        <v>0</v>
      </c>
      <c r="Q2801" t="n">
        <v>0</v>
      </c>
      <c r="R2801" t="inlineStr"/>
      <c r="S2801" t="inlineStr"/>
      <c r="T2801" t="inlineStr"/>
      <c r="U2801" t="n">
        <v>0</v>
      </c>
      <c r="V2801" t="n">
        <v>500000000</v>
      </c>
      <c r="W2801" t="inlineStr"/>
      <c r="X2801" t="inlineStr">
        <is>
          <t>libre</t>
        </is>
      </c>
    </row>
    <row r="2802" ht="15" customHeight="1" s="1003">
      <c r="A2802" s="1019" t="inlineStr">
        <is>
          <t>MPV</t>
        </is>
      </c>
      <c r="B2802" t="inlineStr">
        <is>
          <t>Autres IAA</t>
        </is>
      </c>
      <c r="C2802" t="inlineStr">
        <is>
          <t>kt</t>
        </is>
      </c>
      <c r="D2802" t="inlineStr">
        <is>
          <t>France</t>
        </is>
      </c>
      <c r="E2802" t="inlineStr">
        <is>
          <t>2019-20</t>
        </is>
      </c>
      <c r="F2802" t="inlineStr">
        <is>
          <t>Soja</t>
        </is>
      </c>
      <c r="G2802" t="inlineStr"/>
      <c r="H2802" t="inlineStr"/>
      <c r="I2802" t="inlineStr"/>
      <c r="J2802" t="inlineStr"/>
      <c r="K2802" t="inlineStr"/>
      <c r="L2802" t="inlineStr"/>
      <c r="M2802" t="inlineStr"/>
      <c r="N2802" t="inlineStr"/>
      <c r="O2802" t="n">
        <v>-0</v>
      </c>
      <c r="P2802" t="n">
        <v>0</v>
      </c>
      <c r="Q2802" t="n">
        <v>-0</v>
      </c>
      <c r="R2802" t="inlineStr"/>
      <c r="S2802" t="inlineStr"/>
      <c r="T2802" t="inlineStr"/>
      <c r="U2802" t="n">
        <v>0</v>
      </c>
      <c r="V2802" t="n">
        <v>500000000</v>
      </c>
      <c r="W2802" t="inlineStr"/>
      <c r="X2802" t="inlineStr">
        <is>
          <t>libre</t>
        </is>
      </c>
    </row>
    <row r="2803" ht="15" customHeight="1" s="1003">
      <c r="A2803" s="1019" t="inlineStr">
        <is>
          <t>MPV</t>
        </is>
      </c>
      <c r="B2803" t="inlineStr">
        <is>
          <t>Alimentation humaine</t>
        </is>
      </c>
      <c r="C2803" t="inlineStr">
        <is>
          <t>kt</t>
        </is>
      </c>
      <c r="D2803" t="inlineStr">
        <is>
          <t>France</t>
        </is>
      </c>
      <c r="E2803" t="inlineStr">
        <is>
          <t>2019-20</t>
        </is>
      </c>
      <c r="F2803" t="inlineStr">
        <is>
          <t>Soja</t>
        </is>
      </c>
      <c r="G2803" t="inlineStr"/>
      <c r="H2803" t="inlineStr"/>
      <c r="I2803" t="inlineStr"/>
      <c r="J2803" t="inlineStr"/>
      <c r="K2803" t="inlineStr"/>
      <c r="L2803" t="inlineStr"/>
      <c r="M2803" t="inlineStr"/>
      <c r="N2803" t="inlineStr"/>
      <c r="O2803" t="n">
        <v>-0</v>
      </c>
      <c r="P2803" t="n">
        <v>0</v>
      </c>
      <c r="Q2803" t="n">
        <v>0</v>
      </c>
      <c r="R2803" t="inlineStr"/>
      <c r="S2803" t="inlineStr"/>
      <c r="T2803" t="inlineStr"/>
      <c r="U2803" t="n">
        <v>0</v>
      </c>
      <c r="V2803" t="n">
        <v>500000000</v>
      </c>
      <c r="W2803" t="inlineStr"/>
      <c r="X2803" t="inlineStr">
        <is>
          <t>libre</t>
        </is>
      </c>
    </row>
    <row r="2804" ht="15" customHeight="1" s="1003">
      <c r="A2804" s="1019" t="inlineStr">
        <is>
          <t>MPV</t>
        </is>
      </c>
      <c r="B2804" t="inlineStr">
        <is>
          <t>Usages alimentaires</t>
        </is>
      </c>
      <c r="C2804" t="inlineStr">
        <is>
          <t>kt</t>
        </is>
      </c>
      <c r="D2804" t="inlineStr">
        <is>
          <t>France</t>
        </is>
      </c>
      <c r="E2804" t="inlineStr">
        <is>
          <t>2019-20</t>
        </is>
      </c>
      <c r="F2804" t="inlineStr">
        <is>
          <t>Soja</t>
        </is>
      </c>
      <c r="G2804" t="inlineStr"/>
      <c r="H2804" t="inlineStr"/>
      <c r="I2804" t="inlineStr"/>
      <c r="J2804" t="inlineStr"/>
      <c r="K2804" t="inlineStr"/>
      <c r="L2804" t="inlineStr"/>
      <c r="M2804" t="inlineStr"/>
      <c r="N2804" t="inlineStr"/>
      <c r="O2804" t="n">
        <v>-0</v>
      </c>
      <c r="P2804" t="n">
        <v>0</v>
      </c>
      <c r="Q2804" t="n">
        <v>0</v>
      </c>
      <c r="R2804" t="inlineStr"/>
      <c r="S2804" t="inlineStr"/>
      <c r="T2804" t="inlineStr"/>
      <c r="U2804" t="n">
        <v>0</v>
      </c>
      <c r="V2804" t="n">
        <v>500000000</v>
      </c>
      <c r="W2804" t="inlineStr"/>
      <c r="X2804" t="inlineStr">
        <is>
          <t>libre</t>
        </is>
      </c>
    </row>
    <row r="2805" ht="15" customHeight="1" s="1003">
      <c r="A2805" s="1019" t="inlineStr">
        <is>
          <t>MPV</t>
        </is>
      </c>
      <c r="B2805" t="inlineStr">
        <is>
          <t>Débouchés</t>
        </is>
      </c>
      <c r="C2805" t="inlineStr">
        <is>
          <t>kt</t>
        </is>
      </c>
      <c r="D2805" t="inlineStr">
        <is>
          <t>France</t>
        </is>
      </c>
      <c r="E2805" t="inlineStr">
        <is>
          <t>2019-20</t>
        </is>
      </c>
      <c r="F2805" t="inlineStr">
        <is>
          <t>Soja</t>
        </is>
      </c>
      <c r="G2805" t="inlineStr"/>
      <c r="H2805" t="inlineStr"/>
      <c r="I2805" t="inlineStr"/>
      <c r="J2805" t="inlineStr"/>
      <c r="K2805" t="inlineStr"/>
      <c r="L2805" t="inlineStr"/>
      <c r="M2805" t="inlineStr"/>
      <c r="N2805" t="inlineStr"/>
      <c r="O2805" t="n">
        <v>-0</v>
      </c>
      <c r="P2805" t="n">
        <v>0</v>
      </c>
      <c r="Q2805" t="n">
        <v>0</v>
      </c>
      <c r="R2805" t="inlineStr"/>
      <c r="S2805" t="inlineStr"/>
      <c r="T2805" t="inlineStr"/>
      <c r="U2805" t="n">
        <v>0</v>
      </c>
      <c r="V2805" t="n">
        <v>500000000</v>
      </c>
      <c r="W2805" t="inlineStr"/>
      <c r="X2805" t="inlineStr">
        <is>
          <t>libre</t>
        </is>
      </c>
    </row>
    <row r="2806" ht="15" customHeight="1" s="1003">
      <c r="A2806" s="1019" t="inlineStr">
        <is>
          <t>Amidon, fibres, lipides et sons</t>
        </is>
      </c>
      <c r="B2806" t="inlineStr">
        <is>
          <t>Autres IAA</t>
        </is>
      </c>
      <c r="C2806" t="inlineStr">
        <is>
          <t>kt</t>
        </is>
      </c>
      <c r="D2806" t="inlineStr">
        <is>
          <t>France</t>
        </is>
      </c>
      <c r="E2806" t="inlineStr">
        <is>
          <t>2019-20</t>
        </is>
      </c>
      <c r="F2806" t="inlineStr">
        <is>
          <t>Soja</t>
        </is>
      </c>
      <c r="G2806" t="inlineStr"/>
      <c r="H2806" t="inlineStr"/>
      <c r="I2806" t="inlineStr"/>
      <c r="J2806" t="inlineStr"/>
      <c r="K2806" t="inlineStr"/>
      <c r="L2806" t="inlineStr"/>
      <c r="M2806" t="inlineStr"/>
      <c r="N2806" t="inlineStr"/>
      <c r="O2806" t="n">
        <v>-0</v>
      </c>
      <c r="P2806" t="n">
        <v>0</v>
      </c>
      <c r="Q2806" t="n">
        <v>-0</v>
      </c>
      <c r="R2806" t="inlineStr"/>
      <c r="S2806" t="inlineStr"/>
      <c r="T2806" t="inlineStr"/>
      <c r="U2806" t="n">
        <v>0</v>
      </c>
      <c r="V2806" t="n">
        <v>500000000</v>
      </c>
      <c r="W2806" t="inlineStr"/>
      <c r="X2806" t="inlineStr">
        <is>
          <t>libre</t>
        </is>
      </c>
    </row>
    <row r="2807" ht="15" customHeight="1" s="1003">
      <c r="A2807" s="1019" t="inlineStr">
        <is>
          <t>Amidon, fibres, lipides et sons</t>
        </is>
      </c>
      <c r="B2807" t="inlineStr">
        <is>
          <t>Alimentation humaine</t>
        </is>
      </c>
      <c r="C2807" t="inlineStr">
        <is>
          <t>kt</t>
        </is>
      </c>
      <c r="D2807" t="inlineStr">
        <is>
          <t>France</t>
        </is>
      </c>
      <c r="E2807" t="inlineStr">
        <is>
          <t>2019-20</t>
        </is>
      </c>
      <c r="F2807" t="inlineStr">
        <is>
          <t>Soja</t>
        </is>
      </c>
      <c r="G2807" t="inlineStr"/>
      <c r="H2807" t="inlineStr"/>
      <c r="I2807" t="inlineStr"/>
      <c r="J2807" t="inlineStr"/>
      <c r="K2807" t="inlineStr"/>
      <c r="L2807" t="inlineStr"/>
      <c r="M2807" t="inlineStr"/>
      <c r="N2807" t="inlineStr"/>
      <c r="O2807" t="n">
        <v>-0</v>
      </c>
      <c r="P2807" t="n">
        <v>0</v>
      </c>
      <c r="Q2807" t="n">
        <v>0</v>
      </c>
      <c r="R2807" t="inlineStr"/>
      <c r="S2807" t="inlineStr"/>
      <c r="T2807" t="inlineStr"/>
      <c r="U2807" t="n">
        <v>0</v>
      </c>
      <c r="V2807" t="n">
        <v>500000000</v>
      </c>
      <c r="W2807" t="inlineStr"/>
      <c r="X2807" t="inlineStr">
        <is>
          <t>libre</t>
        </is>
      </c>
    </row>
    <row r="2808" ht="15" customHeight="1" s="1003">
      <c r="A2808" s="1019" t="inlineStr">
        <is>
          <t>Amidon, fibres, lipides et sons</t>
        </is>
      </c>
      <c r="B2808" t="inlineStr">
        <is>
          <t>Usages alimentaires</t>
        </is>
      </c>
      <c r="C2808" t="inlineStr">
        <is>
          <t>kt</t>
        </is>
      </c>
      <c r="D2808" t="inlineStr">
        <is>
          <t>France</t>
        </is>
      </c>
      <c r="E2808" t="inlineStr">
        <is>
          <t>2019-20</t>
        </is>
      </c>
      <c r="F2808" t="inlineStr">
        <is>
          <t>Soja</t>
        </is>
      </c>
      <c r="G2808" t="inlineStr"/>
      <c r="H2808" t="inlineStr"/>
      <c r="I2808" t="inlineStr"/>
      <c r="J2808" t="inlineStr"/>
      <c r="K2808" t="inlineStr"/>
      <c r="L2808" t="inlineStr"/>
      <c r="M2808" t="inlineStr"/>
      <c r="N2808" t="inlineStr"/>
      <c r="O2808" t="n">
        <v>-0</v>
      </c>
      <c r="P2808" t="n">
        <v>0</v>
      </c>
      <c r="Q2808" t="n">
        <v>0</v>
      </c>
      <c r="R2808" t="inlineStr"/>
      <c r="S2808" t="inlineStr"/>
      <c r="T2808" t="inlineStr"/>
      <c r="U2808" t="n">
        <v>0</v>
      </c>
      <c r="V2808" t="n">
        <v>500000000</v>
      </c>
      <c r="W2808" t="inlineStr"/>
      <c r="X2808" t="inlineStr">
        <is>
          <t>libre</t>
        </is>
      </c>
    </row>
    <row r="2809" ht="15" customHeight="1" s="1003">
      <c r="A2809" s="1019" t="inlineStr">
        <is>
          <t>Amidon, fibres, lipides et sons</t>
        </is>
      </c>
      <c r="B2809" t="inlineStr">
        <is>
          <t>Débouchés</t>
        </is>
      </c>
      <c r="C2809" t="inlineStr">
        <is>
          <t>kt</t>
        </is>
      </c>
      <c r="D2809" t="inlineStr">
        <is>
          <t>France</t>
        </is>
      </c>
      <c r="E2809" t="inlineStr">
        <is>
          <t>2019-20</t>
        </is>
      </c>
      <c r="F2809" t="inlineStr">
        <is>
          <t>Soja</t>
        </is>
      </c>
      <c r="G2809" t="inlineStr"/>
      <c r="H2809" t="inlineStr"/>
      <c r="I2809" t="inlineStr"/>
      <c r="J2809" t="inlineStr"/>
      <c r="K2809" t="inlineStr"/>
      <c r="L2809" t="inlineStr"/>
      <c r="M2809" t="inlineStr"/>
      <c r="N2809" t="inlineStr"/>
      <c r="O2809" t="n">
        <v>-0</v>
      </c>
      <c r="P2809" t="n">
        <v>0</v>
      </c>
      <c r="Q2809" t="n">
        <v>0</v>
      </c>
      <c r="R2809" t="inlineStr"/>
      <c r="S2809" t="inlineStr"/>
      <c r="T2809" t="inlineStr"/>
      <c r="U2809" t="n">
        <v>0</v>
      </c>
      <c r="V2809" t="n">
        <v>500000000</v>
      </c>
      <c r="W2809" t="inlineStr"/>
      <c r="X2809" t="inlineStr">
        <is>
          <t>libre</t>
        </is>
      </c>
    </row>
    <row r="2810" ht="15" customHeight="1" s="1003">
      <c r="A2810" s="1019" t="inlineStr">
        <is>
          <t>Récolte</t>
        </is>
      </c>
      <c r="B2810" t="inlineStr">
        <is>
          <t>Olives</t>
        </is>
      </c>
      <c r="C2810" t="inlineStr">
        <is>
          <t>kt</t>
        </is>
      </c>
      <c r="D2810" t="inlineStr">
        <is>
          <t>France</t>
        </is>
      </c>
      <c r="E2810" t="inlineStr">
        <is>
          <t>2019-20</t>
        </is>
      </c>
      <c r="F2810" t="inlineStr">
        <is>
          <t>Soja</t>
        </is>
      </c>
      <c r="G2810" t="inlineStr"/>
      <c r="H2810" t="inlineStr"/>
      <c r="I2810" t="inlineStr"/>
      <c r="J2810" t="inlineStr"/>
      <c r="K2810" t="inlineStr"/>
      <c r="L2810" t="inlineStr"/>
      <c r="M2810" t="inlineStr"/>
      <c r="N2810" t="inlineStr"/>
      <c r="O2810" t="n">
        <v>-0</v>
      </c>
      <c r="P2810" t="n">
        <v>0</v>
      </c>
      <c r="Q2810" t="n">
        <v>500000000</v>
      </c>
      <c r="R2810" t="inlineStr"/>
      <c r="S2810" t="inlineStr"/>
      <c r="T2810" t="inlineStr"/>
      <c r="U2810" t="n">
        <v>0</v>
      </c>
      <c r="V2810" t="n">
        <v>500000000</v>
      </c>
      <c r="W2810" t="inlineStr"/>
      <c r="X2810" t="inlineStr">
        <is>
          <t>libre unbounded</t>
        </is>
      </c>
    </row>
    <row r="2811" ht="15" customHeight="1" s="1003">
      <c r="A2811" s="1019" t="inlineStr">
        <is>
          <t>Récolte</t>
        </is>
      </c>
      <c r="B2811" t="inlineStr">
        <is>
          <t>Graines récoltées</t>
        </is>
      </c>
      <c r="C2811" t="inlineStr">
        <is>
          <t>kt</t>
        </is>
      </c>
      <c r="D2811" t="inlineStr">
        <is>
          <t>France</t>
        </is>
      </c>
      <c r="E2811" t="inlineStr">
        <is>
          <t>2019-20</t>
        </is>
      </c>
      <c r="F2811" t="inlineStr">
        <is>
          <t>Soja</t>
        </is>
      </c>
      <c r="G2811" t="inlineStr">
        <is>
          <t>Récolte = 429 kt (Bilans par campagne - FranceAgriMer)</t>
        </is>
      </c>
      <c r="H2811" t="inlineStr"/>
      <c r="I2811" t="inlineStr">
        <is>
          <t>Bilans par campagne - FranceAgriMer</t>
        </is>
      </c>
      <c r="J2811" t="inlineStr"/>
      <c r="K2811" t="inlineStr">
        <is>
          <t>Volume</t>
        </is>
      </c>
      <c r="L2811" t="inlineStr">
        <is>
          <t>Récolte</t>
        </is>
      </c>
      <c r="M2811" t="inlineStr">
        <is>
          <t>Bilans Soja - FAM</t>
        </is>
      </c>
      <c r="N2811" t="inlineStr"/>
      <c r="O2811" t="n">
        <v>429</v>
      </c>
      <c r="P2811" t="inlineStr"/>
      <c r="Q2811" t="inlineStr"/>
      <c r="R2811" t="n">
        <v>428.53</v>
      </c>
      <c r="S2811" t="n">
        <v>21.43</v>
      </c>
      <c r="T2811" t="n">
        <v>0.1</v>
      </c>
      <c r="U2811" t="n">
        <v>0</v>
      </c>
      <c r="V2811" t="n">
        <v>500000000</v>
      </c>
      <c r="W2811" t="n">
        <v>0</v>
      </c>
      <c r="X2811" t="inlineStr">
        <is>
          <t>redondant</t>
        </is>
      </c>
    </row>
    <row r="2812" ht="15" customHeight="1" s="1003">
      <c r="A2812" s="1019" t="inlineStr">
        <is>
          <t>Ferme</t>
        </is>
      </c>
      <c r="B2812" t="inlineStr">
        <is>
          <t>Stock final à la ferme</t>
        </is>
      </c>
      <c r="C2812" t="inlineStr">
        <is>
          <t>kt</t>
        </is>
      </c>
      <c r="D2812" t="inlineStr">
        <is>
          <t>France</t>
        </is>
      </c>
      <c r="E2812" t="inlineStr">
        <is>
          <t>2019-20</t>
        </is>
      </c>
      <c r="F2812" t="inlineStr">
        <is>
          <t>Soja</t>
        </is>
      </c>
      <c r="G2812" t="inlineStr"/>
      <c r="H2812" t="inlineStr"/>
      <c r="I2812" t="inlineStr"/>
      <c r="J2812" t="inlineStr">
        <is>
          <t>Le stock à la ferme est négligé</t>
        </is>
      </c>
      <c r="K2812" t="inlineStr"/>
      <c r="L2812" t="inlineStr">
        <is>
          <t>Stock final à la ferme</t>
        </is>
      </c>
      <c r="M2812" t="inlineStr"/>
      <c r="N2812" t="inlineStr"/>
      <c r="O2812" t="n">
        <v>0</v>
      </c>
      <c r="P2812" t="inlineStr"/>
      <c r="Q2812" t="inlineStr"/>
      <c r="R2812" t="n">
        <v>0</v>
      </c>
      <c r="S2812" t="n">
        <v>0</v>
      </c>
      <c r="T2812" t="inlineStr"/>
      <c r="U2812" t="n">
        <v>0</v>
      </c>
      <c r="V2812" t="n">
        <v>500000000</v>
      </c>
      <c r="W2812" t="n">
        <v>0</v>
      </c>
      <c r="X2812" t="inlineStr">
        <is>
          <t>redondant</t>
        </is>
      </c>
    </row>
    <row r="2813" ht="15" customHeight="1" s="1003">
      <c r="A2813" s="1019" t="inlineStr">
        <is>
          <t>Ferme</t>
        </is>
      </c>
      <c r="B2813" t="inlineStr">
        <is>
          <t>Graines autoconsommées</t>
        </is>
      </c>
      <c r="C2813" t="inlineStr">
        <is>
          <t>kt</t>
        </is>
      </c>
      <c r="D2813" t="inlineStr">
        <is>
          <t>France</t>
        </is>
      </c>
      <c r="E2813" t="inlineStr">
        <is>
          <t>2019-20</t>
        </is>
      </c>
      <c r="F2813" t="inlineStr">
        <is>
          <t>Soja</t>
        </is>
      </c>
      <c r="G2813" t="inlineStr">
        <is>
          <t>Autoconsommation à la ferme = 67 kt (Bilans par campagne - FranceAgriMer)</t>
        </is>
      </c>
      <c r="H2813" t="inlineStr"/>
      <c r="I2813" t="inlineStr">
        <is>
          <t>Bilans par campagne - FranceAgriMer</t>
        </is>
      </c>
      <c r="J2813" t="inlineStr"/>
      <c r="K2813" t="inlineStr">
        <is>
          <t>Volume</t>
        </is>
      </c>
      <c r="L2813" t="inlineStr">
        <is>
          <t>Autoconsommation à la ferme</t>
        </is>
      </c>
      <c r="M2813" t="inlineStr">
        <is>
          <t>Bilans Soja - FAM</t>
        </is>
      </c>
      <c r="N2813" t="inlineStr"/>
      <c r="O2813" t="n">
        <v>66.59999999999999</v>
      </c>
      <c r="P2813" t="inlineStr"/>
      <c r="Q2813" t="inlineStr"/>
      <c r="R2813" t="n">
        <v>66.62</v>
      </c>
      <c r="S2813" t="n">
        <v>3.33</v>
      </c>
      <c r="T2813" t="n">
        <v>0.1</v>
      </c>
      <c r="U2813" t="n">
        <v>0</v>
      </c>
      <c r="V2813" t="n">
        <v>500000000</v>
      </c>
      <c r="W2813" t="n">
        <v>0</v>
      </c>
      <c r="X2813" t="inlineStr">
        <is>
          <t>redondant</t>
        </is>
      </c>
    </row>
    <row r="2814" ht="15" customHeight="1" s="1003">
      <c r="A2814" s="1019" t="inlineStr">
        <is>
          <t>Ferme</t>
        </is>
      </c>
      <c r="B2814" t="inlineStr">
        <is>
          <t>Stock final</t>
        </is>
      </c>
      <c r="C2814" t="inlineStr">
        <is>
          <t>kt</t>
        </is>
      </c>
      <c r="D2814" t="inlineStr">
        <is>
          <t>France</t>
        </is>
      </c>
      <c r="E2814" t="inlineStr">
        <is>
          <t>2019-20</t>
        </is>
      </c>
      <c r="F2814" t="inlineStr">
        <is>
          <t>Soja</t>
        </is>
      </c>
      <c r="G2814" t="inlineStr"/>
      <c r="H2814" t="inlineStr"/>
      <c r="I2814" t="inlineStr"/>
      <c r="J2814" t="inlineStr"/>
      <c r="K2814" t="inlineStr"/>
      <c r="L2814" t="inlineStr"/>
      <c r="M2814" t="inlineStr"/>
      <c r="N2814" t="inlineStr"/>
      <c r="O2814" t="n">
        <v>0</v>
      </c>
      <c r="P2814" t="inlineStr"/>
      <c r="Q2814" t="inlineStr"/>
      <c r="R2814" t="inlineStr"/>
      <c r="S2814" t="inlineStr"/>
      <c r="T2814" t="inlineStr"/>
      <c r="U2814" t="n">
        <v>0</v>
      </c>
      <c r="V2814" t="n">
        <v>500000000</v>
      </c>
      <c r="W2814" t="inlineStr"/>
      <c r="X2814" t="inlineStr">
        <is>
          <t>déterminé</t>
        </is>
      </c>
    </row>
    <row r="2815" ht="15" customHeight="1" s="1003">
      <c r="A2815" s="1019" t="inlineStr">
        <is>
          <t>OS</t>
        </is>
      </c>
      <c r="B2815" t="inlineStr">
        <is>
          <t>Graines collectées</t>
        </is>
      </c>
      <c r="C2815" t="inlineStr">
        <is>
          <t>kt</t>
        </is>
      </c>
      <c r="D2815" t="inlineStr">
        <is>
          <t>France</t>
        </is>
      </c>
      <c r="E2815" t="inlineStr">
        <is>
          <t>2019-20</t>
        </is>
      </c>
      <c r="F2815" t="inlineStr">
        <is>
          <t>Soja</t>
        </is>
      </c>
      <c r="G2815" t="inlineStr"/>
      <c r="H2815" t="inlineStr"/>
      <c r="I2815" t="inlineStr"/>
      <c r="J2815" t="inlineStr"/>
      <c r="K2815" t="inlineStr"/>
      <c r="L2815" t="inlineStr"/>
      <c r="M2815" t="inlineStr"/>
      <c r="N2815" t="inlineStr"/>
      <c r="O2815" t="n">
        <v>376</v>
      </c>
      <c r="P2815" t="inlineStr"/>
      <c r="Q2815" t="inlineStr"/>
      <c r="R2815" t="inlineStr"/>
      <c r="S2815" t="inlineStr"/>
      <c r="T2815" t="inlineStr"/>
      <c r="U2815" t="n">
        <v>0</v>
      </c>
      <c r="V2815" t="n">
        <v>500000000</v>
      </c>
      <c r="W2815" t="inlineStr"/>
      <c r="X2815" t="inlineStr">
        <is>
          <t>déterminé</t>
        </is>
      </c>
    </row>
    <row r="2816" ht="15" customHeight="1" s="1003">
      <c r="A2816" s="1019" t="inlineStr">
        <is>
          <t>OS</t>
        </is>
      </c>
      <c r="B2816" t="inlineStr">
        <is>
          <t>Stock final collecteurs</t>
        </is>
      </c>
      <c r="C2816" t="inlineStr">
        <is>
          <t>kt</t>
        </is>
      </c>
      <c r="D2816" t="inlineStr">
        <is>
          <t>France</t>
        </is>
      </c>
      <c r="E2816" t="inlineStr">
        <is>
          <t>2019-20</t>
        </is>
      </c>
      <c r="F2816" t="inlineStr">
        <is>
          <t>Soja</t>
        </is>
      </c>
      <c r="G2816" t="inlineStr">
        <is>
          <t>Stock final collecteurs = 72 kt (Bilans par campagne - FranceAgriMer)</t>
        </is>
      </c>
      <c r="H2816" t="inlineStr"/>
      <c r="I2816" t="inlineStr">
        <is>
          <t>Bilans par campagne - FranceAgriMer</t>
        </is>
      </c>
      <c r="J2816" t="inlineStr"/>
      <c r="K2816" t="inlineStr">
        <is>
          <t>Volume</t>
        </is>
      </c>
      <c r="L2816" t="inlineStr">
        <is>
          <t>Stock final collecteurs</t>
        </is>
      </c>
      <c r="M2816" t="inlineStr">
        <is>
          <t>Bilans Soja - FAM</t>
        </is>
      </c>
      <c r="N2816" t="inlineStr"/>
      <c r="O2816" t="n">
        <v>71.90000000000001</v>
      </c>
      <c r="P2816" t="inlineStr"/>
      <c r="Q2816" t="inlineStr"/>
      <c r="R2816" t="n">
        <v>71.92</v>
      </c>
      <c r="S2816" t="n">
        <v>3.6</v>
      </c>
      <c r="T2816" t="n">
        <v>0.1</v>
      </c>
      <c r="U2816" t="n">
        <v>0</v>
      </c>
      <c r="V2816" t="n">
        <v>500000000</v>
      </c>
      <c r="W2816" t="n">
        <v>0</v>
      </c>
      <c r="X2816" t="inlineStr">
        <is>
          <t>mesuré</t>
        </is>
      </c>
    </row>
    <row r="2817" ht="15" customHeight="1" s="1003">
      <c r="A2817" s="1019" t="inlineStr">
        <is>
          <t>OS</t>
        </is>
      </c>
      <c r="B2817" t="inlineStr">
        <is>
          <t>Stock final</t>
        </is>
      </c>
      <c r="C2817" t="inlineStr">
        <is>
          <t>kt</t>
        </is>
      </c>
      <c r="D2817" t="inlineStr">
        <is>
          <t>France</t>
        </is>
      </c>
      <c r="E2817" t="inlineStr">
        <is>
          <t>2019-20</t>
        </is>
      </c>
      <c r="F2817" t="inlineStr">
        <is>
          <t>Soja</t>
        </is>
      </c>
      <c r="G2817" t="inlineStr">
        <is>
          <t>Stock final collecteurs = 41 kt (Bilans par campagne - FranceAgriMer)</t>
        </is>
      </c>
      <c r="H2817" t="inlineStr"/>
      <c r="I2817" t="inlineStr">
        <is>
          <t>Bilans par campagne - FranceAgriMer</t>
        </is>
      </c>
      <c r="J2817" t="inlineStr"/>
      <c r="K2817" t="inlineStr">
        <is>
          <t>Volume</t>
        </is>
      </c>
      <c r="L2817" t="inlineStr">
        <is>
          <t>Stock final collecteurs</t>
        </is>
      </c>
      <c r="M2817" t="inlineStr">
        <is>
          <t>Bilans Soja - FAM</t>
        </is>
      </c>
      <c r="N2817" t="inlineStr"/>
      <c r="O2817" t="n">
        <v>71.90000000000001</v>
      </c>
      <c r="P2817" t="inlineStr"/>
      <c r="Q2817" t="inlineStr"/>
      <c r="R2817" t="inlineStr"/>
      <c r="S2817" t="inlineStr"/>
      <c r="T2817" t="inlineStr"/>
      <c r="U2817" t="n">
        <v>0</v>
      </c>
      <c r="V2817" t="n">
        <v>500000000</v>
      </c>
      <c r="W2817" t="inlineStr"/>
      <c r="X2817" t="inlineStr">
        <is>
          <t>déterminé</t>
        </is>
      </c>
    </row>
    <row r="2818" ht="15" customHeight="1" s="1003">
      <c r="A2818" s="1019" t="inlineStr">
        <is>
          <t>OS</t>
        </is>
      </c>
      <c r="B2818" t="inlineStr">
        <is>
          <t>Issues de silo</t>
        </is>
      </c>
      <c r="C2818" t="inlineStr">
        <is>
          <t>kt</t>
        </is>
      </c>
      <c r="D2818" t="inlineStr">
        <is>
          <t>France</t>
        </is>
      </c>
      <c r="E2818" t="inlineStr">
        <is>
          <t>2019-20</t>
        </is>
      </c>
      <c r="F2818" t="inlineStr">
        <is>
          <t>Soja</t>
        </is>
      </c>
      <c r="G2818" t="inlineStr"/>
      <c r="H2818" t="inlineStr">
        <is>
          <t>Ratio d'issues de silo = 1,7 % (ONRB - FranceAgriMer)</t>
        </is>
      </c>
      <c r="I2818" t="inlineStr">
        <is>
          <t>ONRB - FranceAgriMer</t>
        </is>
      </c>
      <c r="J2818" t="inlineStr">
        <is>
          <t>0</t>
        </is>
      </c>
      <c r="K2818" t="inlineStr">
        <is>
          <t>Rendement</t>
        </is>
      </c>
      <c r="L2818" t="inlineStr">
        <is>
          <t>Ratio d'issues de silo</t>
        </is>
      </c>
      <c r="M2818" t="inlineStr">
        <is>
          <t>Issues de silo - ONRB</t>
        </is>
      </c>
      <c r="N2818" t="inlineStr"/>
      <c r="O2818" t="n">
        <v>6.15</v>
      </c>
      <c r="P2818" t="inlineStr"/>
      <c r="Q2818" t="inlineStr"/>
      <c r="R2818" t="inlineStr"/>
      <c r="S2818" t="inlineStr"/>
      <c r="T2818" t="inlineStr"/>
      <c r="U2818" t="n">
        <v>0</v>
      </c>
      <c r="V2818" t="n">
        <v>500000000</v>
      </c>
      <c r="W2818" t="inlineStr"/>
      <c r="X2818" t="inlineStr">
        <is>
          <t>déterminé</t>
        </is>
      </c>
    </row>
    <row r="2819" ht="15" customHeight="1" s="1003">
      <c r="A2819" s="1019" t="inlineStr">
        <is>
          <t>Trituration</t>
        </is>
      </c>
      <c r="B2819" t="inlineStr">
        <is>
          <t>Huile</t>
        </is>
      </c>
      <c r="C2819" t="inlineStr">
        <is>
          <t>kt</t>
        </is>
      </c>
      <c r="D2819" t="inlineStr">
        <is>
          <t>France</t>
        </is>
      </c>
      <c r="E2819" t="inlineStr">
        <is>
          <t>2019-20</t>
        </is>
      </c>
      <c r="F2819" t="inlineStr">
        <is>
          <t>Soja</t>
        </is>
      </c>
      <c r="G2819" t="inlineStr"/>
      <c r="H2819" t="inlineStr">
        <is>
          <t>Rendement de production d'huile = 18,8 % (Rapport méthodo Ademe calcul ACV - Terres Univia)</t>
        </is>
      </c>
      <c r="I2819" t="inlineStr">
        <is>
          <t>Rapport méthodo Ademe calcul ACV - Terres Univia</t>
        </is>
      </c>
      <c r="J2819" t="inlineStr">
        <is>
          <t>0</t>
        </is>
      </c>
      <c r="K2819" t="inlineStr">
        <is>
          <t>Rendement</t>
        </is>
      </c>
      <c r="L2819" t="inlineStr">
        <is>
          <t>Rendement de production d'huile</t>
        </is>
      </c>
      <c r="M2819" t="inlineStr">
        <is>
          <t>Rend. trituration-TERRES UNIVIA</t>
        </is>
      </c>
      <c r="N2819" t="inlineStr"/>
      <c r="O2819" t="n">
        <v>126</v>
      </c>
      <c r="P2819" t="inlineStr"/>
      <c r="Q2819" t="inlineStr"/>
      <c r="R2819" t="inlineStr"/>
      <c r="S2819" t="inlineStr"/>
      <c r="T2819" t="inlineStr"/>
      <c r="U2819" t="n">
        <v>0</v>
      </c>
      <c r="V2819" t="n">
        <v>500000000</v>
      </c>
      <c r="W2819" t="inlineStr"/>
      <c r="X2819" t="inlineStr">
        <is>
          <t>déterminé</t>
        </is>
      </c>
    </row>
    <row r="2820" ht="15" customHeight="1" s="1003">
      <c r="A2820" s="1019" t="inlineStr">
        <is>
          <t>Trituration</t>
        </is>
      </c>
      <c r="B2820" t="inlineStr">
        <is>
          <t>Tourteaux</t>
        </is>
      </c>
      <c r="C2820" t="inlineStr">
        <is>
          <t>kt</t>
        </is>
      </c>
      <c r="D2820" t="inlineStr">
        <is>
          <t>France</t>
        </is>
      </c>
      <c r="E2820" t="inlineStr">
        <is>
          <t>2019-20</t>
        </is>
      </c>
      <c r="F2820" t="inlineStr">
        <is>
          <t>Soja</t>
        </is>
      </c>
      <c r="G2820" t="inlineStr"/>
      <c r="H2820" t="inlineStr">
        <is>
          <t>Rendement de production de tourteau = 79,4 % (Rapport méthodo Ademe calcul ACV - Terres Univia)</t>
        </is>
      </c>
      <c r="I2820" t="inlineStr">
        <is>
          <t>Rapport méthodo Ademe calcul ACV - Terres Univia</t>
        </is>
      </c>
      <c r="J2820" t="inlineStr">
        <is>
          <t>0</t>
        </is>
      </c>
      <c r="K2820" t="inlineStr">
        <is>
          <t>Rendement</t>
        </is>
      </c>
      <c r="L2820" t="inlineStr">
        <is>
          <t>Rendement de production de tourteau</t>
        </is>
      </c>
      <c r="M2820" t="inlineStr">
        <is>
          <t>Rend. trituration-TERRES UNIVIA</t>
        </is>
      </c>
      <c r="N2820" t="inlineStr"/>
      <c r="O2820" t="n">
        <v>532</v>
      </c>
      <c r="P2820" t="inlineStr"/>
      <c r="Q2820" t="inlineStr"/>
      <c r="R2820" t="inlineStr"/>
      <c r="S2820" t="inlineStr"/>
      <c r="T2820" t="inlineStr"/>
      <c r="U2820" t="n">
        <v>0</v>
      </c>
      <c r="V2820" t="n">
        <v>500000000</v>
      </c>
      <c r="W2820" t="inlineStr"/>
      <c r="X2820" t="inlineStr">
        <is>
          <t>déterminé</t>
        </is>
      </c>
    </row>
    <row r="2821" ht="15" customHeight="1" s="1003">
      <c r="A2821" s="1019" t="inlineStr">
        <is>
          <t>Trituration</t>
        </is>
      </c>
      <c r="B2821" t="inlineStr">
        <is>
          <t>Coques (+ eau)</t>
        </is>
      </c>
      <c r="C2821" t="inlineStr">
        <is>
          <t>kt</t>
        </is>
      </c>
      <c r="D2821" t="inlineStr">
        <is>
          <t>France</t>
        </is>
      </c>
      <c r="E2821" t="inlineStr">
        <is>
          <t>2019-20</t>
        </is>
      </c>
      <c r="F2821" t="inlineStr">
        <is>
          <t>Soja</t>
        </is>
      </c>
      <c r="G2821" t="inlineStr"/>
      <c r="H2821" t="inlineStr">
        <is>
          <t>Rendement de production de coques (+ eau) = 1,8 % (Rapport méthodo Ademe calcul ACV - Terres Univia)</t>
        </is>
      </c>
      <c r="I2821" t="inlineStr">
        <is>
          <t>Rapport méthodo Ademe calcul ACV - Terres Univia</t>
        </is>
      </c>
      <c r="J2821" t="inlineStr">
        <is>
          <t>0</t>
        </is>
      </c>
      <c r="K2821" t="inlineStr">
        <is>
          <t>Rendement</t>
        </is>
      </c>
      <c r="L2821" t="inlineStr">
        <is>
          <t>Rendement de production de coques (+ eau)</t>
        </is>
      </c>
      <c r="M2821" t="inlineStr">
        <is>
          <t>Rend. trituration-TERRES UNIVIA</t>
        </is>
      </c>
      <c r="N2821" t="inlineStr"/>
      <c r="O2821" t="n">
        <v>12.1</v>
      </c>
      <c r="P2821" t="inlineStr"/>
      <c r="Q2821" t="inlineStr"/>
      <c r="R2821" t="inlineStr"/>
      <c r="S2821" t="inlineStr"/>
      <c r="T2821" t="inlineStr"/>
      <c r="U2821" t="n">
        <v>0</v>
      </c>
      <c r="V2821" t="n">
        <v>500000000</v>
      </c>
      <c r="W2821" t="inlineStr"/>
      <c r="X2821" t="inlineStr">
        <is>
          <t>déterminé</t>
        </is>
      </c>
    </row>
    <row r="2822" ht="15" customHeight="1" s="1003">
      <c r="A2822" s="1019" t="inlineStr">
        <is>
          <t>Moulin</t>
        </is>
      </c>
      <c r="B2822" t="inlineStr">
        <is>
          <t>Grignons d'olive</t>
        </is>
      </c>
      <c r="C2822" t="inlineStr">
        <is>
          <t>kt</t>
        </is>
      </c>
      <c r="D2822" t="inlineStr">
        <is>
          <t>France</t>
        </is>
      </c>
      <c r="E2822" t="inlineStr">
        <is>
          <t>2019-20</t>
        </is>
      </c>
      <c r="F2822" t="inlineStr">
        <is>
          <t>Soja</t>
        </is>
      </c>
      <c r="G2822" t="inlineStr"/>
      <c r="H2822" t="inlineStr"/>
      <c r="I2822" t="inlineStr"/>
      <c r="J2822" t="inlineStr"/>
      <c r="K2822" t="inlineStr"/>
      <c r="L2822" t="inlineStr">
        <is>
          <t>Production de grignons d'olive</t>
        </is>
      </c>
      <c r="M2822" t="inlineStr"/>
      <c r="N2822" t="inlineStr"/>
      <c r="O2822" t="n">
        <v>-0</v>
      </c>
      <c r="P2822" t="n">
        <v>0</v>
      </c>
      <c r="Q2822" t="n">
        <v>500000000</v>
      </c>
      <c r="R2822" t="inlineStr"/>
      <c r="S2822" t="inlineStr"/>
      <c r="T2822" t="inlineStr"/>
      <c r="U2822" t="n">
        <v>0</v>
      </c>
      <c r="V2822" t="n">
        <v>500000000</v>
      </c>
      <c r="W2822" t="inlineStr"/>
      <c r="X2822" t="inlineStr">
        <is>
          <t>libre unbounded</t>
        </is>
      </c>
    </row>
    <row r="2823" ht="15" customHeight="1" s="1003">
      <c r="A2823" s="1019" t="inlineStr">
        <is>
          <t>Moulin</t>
        </is>
      </c>
      <c r="B2823" t="inlineStr">
        <is>
          <t>Huile d'olive</t>
        </is>
      </c>
      <c r="C2823" t="inlineStr">
        <is>
          <t>kt</t>
        </is>
      </c>
      <c r="D2823" t="inlineStr">
        <is>
          <t>France</t>
        </is>
      </c>
      <c r="E2823" t="inlineStr">
        <is>
          <t>2019-20</t>
        </is>
      </c>
      <c r="F2823" t="inlineStr">
        <is>
          <t>Soja</t>
        </is>
      </c>
      <c r="G2823" t="inlineStr"/>
      <c r="H2823" t="inlineStr"/>
      <c r="I2823" t="inlineStr"/>
      <c r="J2823" t="inlineStr"/>
      <c r="K2823" t="inlineStr"/>
      <c r="L2823" t="inlineStr"/>
      <c r="M2823" t="inlineStr"/>
      <c r="N2823" t="inlineStr"/>
      <c r="O2823" t="n">
        <v>-0</v>
      </c>
      <c r="P2823" t="n">
        <v>0</v>
      </c>
      <c r="Q2823" t="n">
        <v>500000000</v>
      </c>
      <c r="R2823" t="inlineStr"/>
      <c r="S2823" t="inlineStr"/>
      <c r="T2823" t="inlineStr"/>
      <c r="U2823" t="n">
        <v>0</v>
      </c>
      <c r="V2823" t="n">
        <v>500000000</v>
      </c>
      <c r="W2823" t="inlineStr"/>
      <c r="X2823" t="inlineStr">
        <is>
          <t>libre unbounded</t>
        </is>
      </c>
    </row>
    <row r="2824" ht="15" customHeight="1" s="1003">
      <c r="A2824" s="1019" t="inlineStr">
        <is>
          <t>Conservation ou préparation d'olives</t>
        </is>
      </c>
      <c r="B2824" t="inlineStr">
        <is>
          <t>Olives de table</t>
        </is>
      </c>
      <c r="C2824" t="inlineStr">
        <is>
          <t>kt</t>
        </is>
      </c>
      <c r="D2824" t="inlineStr">
        <is>
          <t>France</t>
        </is>
      </c>
      <c r="E2824" t="inlineStr">
        <is>
          <t>2019-20</t>
        </is>
      </c>
      <c r="F2824" t="inlineStr">
        <is>
          <t>Soja</t>
        </is>
      </c>
      <c r="G2824" t="inlineStr"/>
      <c r="H2824" t="inlineStr"/>
      <c r="I2824" t="inlineStr"/>
      <c r="J2824" t="inlineStr"/>
      <c r="K2824" t="inlineStr"/>
      <c r="L2824" t="inlineStr"/>
      <c r="M2824" t="inlineStr"/>
      <c r="N2824" t="inlineStr"/>
      <c r="O2824" t="n">
        <v>-0</v>
      </c>
      <c r="P2824" t="n">
        <v>0</v>
      </c>
      <c r="Q2824" t="n">
        <v>500000000</v>
      </c>
      <c r="R2824" t="inlineStr"/>
      <c r="S2824" t="inlineStr"/>
      <c r="T2824" t="inlineStr"/>
      <c r="U2824" t="n">
        <v>0</v>
      </c>
      <c r="V2824" t="n">
        <v>500000000</v>
      </c>
      <c r="W2824" t="inlineStr"/>
      <c r="X2824" t="inlineStr">
        <is>
          <t>libre unbounded</t>
        </is>
      </c>
    </row>
    <row r="2825" ht="15" customHeight="1" s="1003">
      <c r="A2825" s="1019" t="inlineStr">
        <is>
          <t>Fabrication de produits alimentaires</t>
        </is>
      </c>
      <c r="B2825" t="inlineStr">
        <is>
          <t>Produits alimentaires</t>
        </is>
      </c>
      <c r="C2825" t="inlineStr">
        <is>
          <t>kt</t>
        </is>
      </c>
      <c r="D2825" t="inlineStr">
        <is>
          <t>France</t>
        </is>
      </c>
      <c r="E2825" t="inlineStr">
        <is>
          <t>2019-20</t>
        </is>
      </c>
      <c r="F2825" t="inlineStr">
        <is>
          <t>Soja</t>
        </is>
      </c>
      <c r="G2825" t="inlineStr"/>
      <c r="H2825" t="inlineStr"/>
      <c r="I2825" t="inlineStr"/>
      <c r="J2825" t="inlineStr"/>
      <c r="K2825" t="inlineStr"/>
      <c r="L2825" t="inlineStr"/>
      <c r="M2825" t="inlineStr"/>
      <c r="N2825" t="inlineStr"/>
      <c r="O2825" t="n">
        <v>0</v>
      </c>
      <c r="P2825" t="inlineStr"/>
      <c r="Q2825" t="inlineStr"/>
      <c r="R2825" t="inlineStr"/>
      <c r="S2825" t="inlineStr"/>
      <c r="T2825" t="inlineStr"/>
      <c r="U2825" t="n">
        <v>0</v>
      </c>
      <c r="V2825" t="n">
        <v>500000000</v>
      </c>
      <c r="W2825" t="inlineStr"/>
      <c r="X2825" t="inlineStr">
        <is>
          <t>déterminé</t>
        </is>
      </c>
    </row>
    <row r="2826" ht="15" customHeight="1" s="1003">
      <c r="A2826" s="1019" t="inlineStr">
        <is>
          <t>Amidonnerie</t>
        </is>
      </c>
      <c r="B2826" t="inlineStr">
        <is>
          <t>Fibres, lipides et sons</t>
        </is>
      </c>
      <c r="C2826" t="inlineStr">
        <is>
          <t>kt</t>
        </is>
      </c>
      <c r="D2826" t="inlineStr">
        <is>
          <t>France</t>
        </is>
      </c>
      <c r="E2826" t="inlineStr">
        <is>
          <t>2019-20</t>
        </is>
      </c>
      <c r="F2826" t="inlineStr">
        <is>
          <t>Soja</t>
        </is>
      </c>
      <c r="G2826" t="inlineStr"/>
      <c r="H2826" t="inlineStr"/>
      <c r="I2826" t="inlineStr"/>
      <c r="J2826" t="inlineStr"/>
      <c r="K2826" t="inlineStr"/>
      <c r="L2826" t="inlineStr"/>
      <c r="M2826" t="inlineStr"/>
      <c r="N2826" t="inlineStr"/>
      <c r="O2826" t="n">
        <v>-0</v>
      </c>
      <c r="P2826" t="n">
        <v>0</v>
      </c>
      <c r="Q2826" t="n">
        <v>-0</v>
      </c>
      <c r="R2826" t="inlineStr"/>
      <c r="S2826" t="inlineStr"/>
      <c r="T2826" t="inlineStr"/>
      <c r="U2826" t="n">
        <v>0</v>
      </c>
      <c r="V2826" t="n">
        <v>500000000</v>
      </c>
      <c r="W2826" t="inlineStr"/>
      <c r="X2826" t="inlineStr">
        <is>
          <t>libre</t>
        </is>
      </c>
    </row>
    <row r="2827" ht="15" customHeight="1" s="1003">
      <c r="A2827" s="1019" t="inlineStr">
        <is>
          <t>Amidonnerie</t>
        </is>
      </c>
      <c r="B2827" t="inlineStr">
        <is>
          <t>Amidon</t>
        </is>
      </c>
      <c r="C2827" t="inlineStr">
        <is>
          <t>kt</t>
        </is>
      </c>
      <c r="D2827" t="inlineStr">
        <is>
          <t>France</t>
        </is>
      </c>
      <c r="E2827" t="inlineStr">
        <is>
          <t>2019-20</t>
        </is>
      </c>
      <c r="F2827" t="inlineStr">
        <is>
          <t>Soja</t>
        </is>
      </c>
      <c r="G2827" t="inlineStr"/>
      <c r="H2827" t="inlineStr"/>
      <c r="I2827" t="inlineStr"/>
      <c r="J2827" t="inlineStr"/>
      <c r="K2827" t="inlineStr"/>
      <c r="L2827" t="inlineStr"/>
      <c r="M2827" t="inlineStr"/>
      <c r="N2827" t="inlineStr"/>
      <c r="O2827" t="n">
        <v>-0</v>
      </c>
      <c r="P2827" t="n">
        <v>0</v>
      </c>
      <c r="Q2827" t="n">
        <v>-0</v>
      </c>
      <c r="R2827" t="inlineStr"/>
      <c r="S2827" t="inlineStr"/>
      <c r="T2827" t="inlineStr"/>
      <c r="U2827" t="n">
        <v>0</v>
      </c>
      <c r="V2827" t="n">
        <v>500000000</v>
      </c>
      <c r="W2827" t="inlineStr"/>
      <c r="X2827" t="inlineStr">
        <is>
          <t>libre</t>
        </is>
      </c>
    </row>
    <row r="2828" ht="15" customHeight="1" s="1003">
      <c r="A2828" s="1019" t="inlineStr">
        <is>
          <t>Amidonnerie</t>
        </is>
      </c>
      <c r="B2828" t="inlineStr">
        <is>
          <t>Protéine</t>
        </is>
      </c>
      <c r="C2828" t="inlineStr">
        <is>
          <t>kt</t>
        </is>
      </c>
      <c r="D2828" t="inlineStr">
        <is>
          <t>France</t>
        </is>
      </c>
      <c r="E2828" t="inlineStr">
        <is>
          <t>2019-20</t>
        </is>
      </c>
      <c r="F2828" t="inlineStr">
        <is>
          <t>Soja</t>
        </is>
      </c>
      <c r="G2828" t="inlineStr"/>
      <c r="H2828" t="inlineStr"/>
      <c r="I2828" t="inlineStr"/>
      <c r="J2828" t="inlineStr"/>
      <c r="K2828" t="inlineStr"/>
      <c r="L2828" t="inlineStr"/>
      <c r="M2828" t="inlineStr"/>
      <c r="N2828" t="inlineStr"/>
      <c r="O2828" t="n">
        <v>-0</v>
      </c>
      <c r="P2828" t="n">
        <v>0</v>
      </c>
      <c r="Q2828" t="n">
        <v>-0</v>
      </c>
      <c r="R2828" t="inlineStr"/>
      <c r="S2828" t="inlineStr"/>
      <c r="T2828" t="inlineStr"/>
      <c r="U2828" t="n">
        <v>0</v>
      </c>
      <c r="V2828" t="n">
        <v>500000000</v>
      </c>
      <c r="W2828" t="inlineStr"/>
      <c r="X2828" t="inlineStr">
        <is>
          <t>libre</t>
        </is>
      </c>
    </row>
    <row r="2829" ht="15" customHeight="1" s="1003">
      <c r="A2829" s="1019" t="inlineStr">
        <is>
          <t>Meunerie</t>
        </is>
      </c>
      <c r="B2829" t="inlineStr">
        <is>
          <t>Sons</t>
        </is>
      </c>
      <c r="C2829" t="inlineStr">
        <is>
          <t>kt</t>
        </is>
      </c>
      <c r="D2829" t="inlineStr">
        <is>
          <t>France</t>
        </is>
      </c>
      <c r="E2829" t="inlineStr">
        <is>
          <t>2019-20</t>
        </is>
      </c>
      <c r="F2829" t="inlineStr">
        <is>
          <t>Soja</t>
        </is>
      </c>
      <c r="G2829" t="inlineStr"/>
      <c r="H2829" t="inlineStr"/>
      <c r="I2829" t="inlineStr"/>
      <c r="J2829" t="inlineStr"/>
      <c r="K2829" t="inlineStr"/>
      <c r="L2829" t="inlineStr"/>
      <c r="M2829" t="inlineStr"/>
      <c r="N2829" t="inlineStr"/>
      <c r="O2829" t="n">
        <v>-0</v>
      </c>
      <c r="P2829" t="n">
        <v>0</v>
      </c>
      <c r="Q2829" t="n">
        <v>-0</v>
      </c>
      <c r="R2829" t="inlineStr"/>
      <c r="S2829" t="inlineStr"/>
      <c r="T2829" t="inlineStr"/>
      <c r="U2829" t="n">
        <v>0</v>
      </c>
      <c r="V2829" t="n">
        <v>500000000</v>
      </c>
      <c r="W2829" t="inlineStr"/>
      <c r="X2829" t="inlineStr">
        <is>
          <t>libre</t>
        </is>
      </c>
    </row>
    <row r="2830" ht="15" customHeight="1" s="1003">
      <c r="A2830" s="1019" t="inlineStr">
        <is>
          <t>Meunerie</t>
        </is>
      </c>
      <c r="B2830" t="inlineStr">
        <is>
          <t>Farine</t>
        </is>
      </c>
      <c r="C2830" t="inlineStr">
        <is>
          <t>kt</t>
        </is>
      </c>
      <c r="D2830" t="inlineStr">
        <is>
          <t>France</t>
        </is>
      </c>
      <c r="E2830" t="inlineStr">
        <is>
          <t>2019-20</t>
        </is>
      </c>
      <c r="F2830" t="inlineStr">
        <is>
          <t>Soja</t>
        </is>
      </c>
      <c r="G2830" t="inlineStr"/>
      <c r="H2830" t="inlineStr"/>
      <c r="I2830" t="inlineStr"/>
      <c r="J2830" t="inlineStr"/>
      <c r="K2830" t="inlineStr"/>
      <c r="L2830" t="inlineStr"/>
      <c r="M2830" t="inlineStr"/>
      <c r="N2830" t="inlineStr"/>
      <c r="O2830" t="n">
        <v>-0</v>
      </c>
      <c r="P2830" t="n">
        <v>0</v>
      </c>
      <c r="Q2830" t="n">
        <v>-0</v>
      </c>
      <c r="R2830" t="inlineStr"/>
      <c r="S2830" t="inlineStr"/>
      <c r="T2830" t="inlineStr"/>
      <c r="U2830" t="n">
        <v>0</v>
      </c>
      <c r="V2830" t="n">
        <v>500000000</v>
      </c>
      <c r="W2830" t="inlineStr"/>
      <c r="X2830" t="inlineStr">
        <is>
          <t>libre</t>
        </is>
      </c>
    </row>
    <row r="2831" ht="15" customHeight="1" s="1003">
      <c r="A2831" s="1019" t="inlineStr">
        <is>
          <t>Fabrication d'ingrédients</t>
        </is>
      </c>
      <c r="B2831" t="inlineStr">
        <is>
          <t>Amidon, fibres, lipides et sons</t>
        </is>
      </c>
      <c r="C2831" t="inlineStr">
        <is>
          <t>kt</t>
        </is>
      </c>
      <c r="D2831" t="inlineStr">
        <is>
          <t>France</t>
        </is>
      </c>
      <c r="E2831" t="inlineStr">
        <is>
          <t>2019-20</t>
        </is>
      </c>
      <c r="F2831" t="inlineStr">
        <is>
          <t>Soja</t>
        </is>
      </c>
      <c r="G2831" t="inlineStr"/>
      <c r="H2831" t="inlineStr"/>
      <c r="I2831" t="inlineStr"/>
      <c r="J2831" t="inlineStr"/>
      <c r="K2831" t="inlineStr"/>
      <c r="L2831" t="inlineStr"/>
      <c r="M2831" t="inlineStr"/>
      <c r="N2831" t="inlineStr"/>
      <c r="O2831" t="n">
        <v>-0</v>
      </c>
      <c r="P2831" t="n">
        <v>0</v>
      </c>
      <c r="Q2831" t="n">
        <v>-0</v>
      </c>
      <c r="R2831" t="inlineStr"/>
      <c r="S2831" t="inlineStr"/>
      <c r="T2831" t="inlineStr"/>
      <c r="U2831" t="n">
        <v>0</v>
      </c>
      <c r="V2831" t="n">
        <v>500000000</v>
      </c>
      <c r="W2831" t="inlineStr"/>
      <c r="X2831" t="inlineStr">
        <is>
          <t>libre</t>
        </is>
      </c>
    </row>
    <row r="2832" ht="15" customHeight="1" s="1003">
      <c r="A2832" s="1019" t="inlineStr">
        <is>
          <t>Fabrication d'ingrédients</t>
        </is>
      </c>
      <c r="B2832" t="inlineStr">
        <is>
          <t>MPV</t>
        </is>
      </c>
      <c r="C2832" t="inlineStr">
        <is>
          <t>kt</t>
        </is>
      </c>
      <c r="D2832" t="inlineStr">
        <is>
          <t>France</t>
        </is>
      </c>
      <c r="E2832" t="inlineStr">
        <is>
          <t>2019-20</t>
        </is>
      </c>
      <c r="F2832" t="inlineStr">
        <is>
          <t>Soja</t>
        </is>
      </c>
      <c r="G2832" t="inlineStr"/>
      <c r="H2832" t="inlineStr"/>
      <c r="I2832" t="inlineStr"/>
      <c r="J2832" t="inlineStr"/>
      <c r="K2832" t="inlineStr"/>
      <c r="L2832" t="inlineStr"/>
      <c r="M2832" t="inlineStr"/>
      <c r="N2832" t="inlineStr"/>
      <c r="O2832" t="n">
        <v>-0</v>
      </c>
      <c r="P2832" t="n">
        <v>0</v>
      </c>
      <c r="Q2832" t="n">
        <v>-0</v>
      </c>
      <c r="R2832" t="inlineStr"/>
      <c r="S2832" t="inlineStr"/>
      <c r="T2832" t="inlineStr"/>
      <c r="U2832" t="n">
        <v>0</v>
      </c>
      <c r="V2832" t="n">
        <v>500000000</v>
      </c>
      <c r="W2832" t="inlineStr"/>
      <c r="X2832" t="inlineStr">
        <is>
          <t>libre</t>
        </is>
      </c>
    </row>
    <row r="2833" ht="15" customHeight="1" s="1003">
      <c r="A2833" s="1019" t="inlineStr">
        <is>
          <t>Ecart statistique</t>
        </is>
      </c>
      <c r="B2833" t="inlineStr">
        <is>
          <t>Graines collectées</t>
        </is>
      </c>
      <c r="C2833" t="inlineStr">
        <is>
          <t>kt</t>
        </is>
      </c>
      <c r="D2833" t="inlineStr">
        <is>
          <t>France</t>
        </is>
      </c>
      <c r="E2833" t="inlineStr">
        <is>
          <t>2019-20</t>
        </is>
      </c>
      <c r="F2833" t="inlineStr">
        <is>
          <t>Soja</t>
        </is>
      </c>
      <c r="G2833" t="inlineStr"/>
      <c r="H2833" t="inlineStr"/>
      <c r="I2833" t="inlineStr"/>
      <c r="J2833" t="inlineStr"/>
      <c r="K2833" t="inlineStr"/>
      <c r="L2833" t="inlineStr">
        <is>
          <t>Ecart statistique constaté dans les données collectées, demandant une réconciliation</t>
        </is>
      </c>
      <c r="M2833" t="inlineStr"/>
      <c r="N2833" t="inlineStr">
        <is>
          <t>Ecart statistique</t>
        </is>
      </c>
      <c r="O2833" t="n">
        <v>9.44</v>
      </c>
      <c r="P2833" t="inlineStr"/>
      <c r="Q2833" t="inlineStr"/>
      <c r="R2833" t="inlineStr"/>
      <c r="S2833" t="inlineStr"/>
      <c r="T2833" t="inlineStr"/>
      <c r="U2833" t="n">
        <v>0</v>
      </c>
      <c r="V2833" t="n">
        <v>500000000</v>
      </c>
      <c r="W2833" t="inlineStr"/>
      <c r="X2833" t="inlineStr">
        <is>
          <t>déterminé</t>
        </is>
      </c>
    </row>
    <row r="2834" ht="15" customHeight="1" s="1003">
      <c r="A2834" s="1019" t="inlineStr">
        <is>
          <t>Ecart statistique</t>
        </is>
      </c>
      <c r="B2834" t="inlineStr">
        <is>
          <t>Olives</t>
        </is>
      </c>
      <c r="C2834" t="inlineStr">
        <is>
          <t>kt</t>
        </is>
      </c>
      <c r="D2834" t="inlineStr">
        <is>
          <t>France</t>
        </is>
      </c>
      <c r="E2834" t="inlineStr">
        <is>
          <t>2019-20</t>
        </is>
      </c>
      <c r="F2834" t="inlineStr">
        <is>
          <t>Soja</t>
        </is>
      </c>
      <c r="G2834" t="inlineStr"/>
      <c r="H2834" t="inlineStr"/>
      <c r="I2834" t="inlineStr"/>
      <c r="J2834" t="inlineStr"/>
      <c r="K2834" t="inlineStr"/>
      <c r="L2834" t="inlineStr"/>
      <c r="M2834" t="inlineStr"/>
      <c r="N2834" t="inlineStr"/>
      <c r="O2834" t="n">
        <v>-0</v>
      </c>
      <c r="P2834" t="n">
        <v>0</v>
      </c>
      <c r="Q2834" t="n">
        <v>500000000</v>
      </c>
      <c r="R2834" t="inlineStr"/>
      <c r="S2834" t="inlineStr"/>
      <c r="T2834" t="inlineStr"/>
      <c r="U2834" t="n">
        <v>0</v>
      </c>
      <c r="V2834" t="n">
        <v>500000000</v>
      </c>
      <c r="W2834" t="inlineStr"/>
      <c r="X2834" t="inlineStr">
        <is>
          <t>libre unbounded</t>
        </is>
      </c>
    </row>
    <row r="2835" ht="15" customHeight="1" s="1003">
      <c r="A2835" s="1019" t="inlineStr">
        <is>
          <t>Ecart statistique</t>
        </is>
      </c>
      <c r="B2835" t="inlineStr">
        <is>
          <t>Fabrication de produits alimentaires</t>
        </is>
      </c>
      <c r="C2835" t="inlineStr">
        <is>
          <t>kt</t>
        </is>
      </c>
      <c r="D2835" t="inlineStr">
        <is>
          <t>France</t>
        </is>
      </c>
      <c r="E2835" t="inlineStr">
        <is>
          <t>2019-20</t>
        </is>
      </c>
      <c r="F2835" t="inlineStr">
        <is>
          <t>Soja</t>
        </is>
      </c>
      <c r="G2835" t="inlineStr"/>
      <c r="H2835" t="inlineStr"/>
      <c r="I2835" t="inlineStr"/>
      <c r="J2835" t="inlineStr"/>
      <c r="K2835" t="inlineStr"/>
      <c r="L2835" t="inlineStr"/>
      <c r="M2835" t="inlineStr"/>
      <c r="N2835" t="inlineStr"/>
      <c r="O2835" t="n">
        <v>-0</v>
      </c>
      <c r="P2835" t="inlineStr"/>
      <c r="Q2835" t="inlineStr"/>
      <c r="R2835" t="n">
        <v>0</v>
      </c>
      <c r="S2835" t="n">
        <v>0</v>
      </c>
      <c r="T2835" t="inlineStr"/>
      <c r="U2835" t="n">
        <v>0</v>
      </c>
      <c r="V2835" t="n">
        <v>500000000</v>
      </c>
      <c r="W2835" t="n">
        <v>0</v>
      </c>
      <c r="X2835" t="inlineStr">
        <is>
          <t>mesuré</t>
        </is>
      </c>
    </row>
    <row r="2836" ht="15" customHeight="1" s="1003">
      <c r="A2836" s="1019" t="inlineStr">
        <is>
          <t>Ecart statistique</t>
        </is>
      </c>
      <c r="B2836" t="inlineStr">
        <is>
          <t>Olives de table</t>
        </is>
      </c>
      <c r="C2836" t="inlineStr">
        <is>
          <t>kt</t>
        </is>
      </c>
      <c r="D2836" t="inlineStr">
        <is>
          <t>France</t>
        </is>
      </c>
      <c r="E2836" t="inlineStr">
        <is>
          <t>2019-20</t>
        </is>
      </c>
      <c r="F2836" t="inlineStr">
        <is>
          <t>Soja</t>
        </is>
      </c>
      <c r="G2836" t="inlineStr"/>
      <c r="H2836" t="inlineStr"/>
      <c r="I2836" t="inlineStr"/>
      <c r="J2836" t="inlineStr"/>
      <c r="K2836" t="inlineStr"/>
      <c r="L2836" t="inlineStr"/>
      <c r="M2836" t="inlineStr"/>
      <c r="N2836" t="inlineStr"/>
      <c r="O2836" t="n">
        <v>-0</v>
      </c>
      <c r="P2836" t="n">
        <v>0</v>
      </c>
      <c r="Q2836" t="n">
        <v>500000000</v>
      </c>
      <c r="R2836" t="inlineStr"/>
      <c r="S2836" t="inlineStr"/>
      <c r="T2836" t="inlineStr"/>
      <c r="U2836" t="n">
        <v>0</v>
      </c>
      <c r="V2836" t="n">
        <v>500000000</v>
      </c>
      <c r="W2836" t="inlineStr"/>
      <c r="X2836" t="inlineStr">
        <is>
          <t>libre unbounded</t>
        </is>
      </c>
    </row>
    <row r="2837" ht="15" customHeight="1" s="1003">
      <c r="A2837" s="1019" t="inlineStr">
        <is>
          <t>Import</t>
        </is>
      </c>
      <c r="B2837" t="inlineStr">
        <is>
          <t>Huile</t>
        </is>
      </c>
      <c r="C2837" t="inlineStr">
        <is>
          <t>kt</t>
        </is>
      </c>
      <c r="D2837" t="inlineStr">
        <is>
          <t>France</t>
        </is>
      </c>
      <c r="E2837" t="inlineStr">
        <is>
          <t>2019-20</t>
        </is>
      </c>
      <c r="F2837" t="inlineStr">
        <is>
          <t>Soja</t>
        </is>
      </c>
      <c r="G2837" t="inlineStr"/>
      <c r="H2837" t="inlineStr">
        <is>
          <t>Importation d'huile = 66 kt (Douanes françaises - Eurostat)</t>
        </is>
      </c>
      <c r="I2837" t="inlineStr">
        <is>
          <t>Douanes françaises - Eurostat</t>
        </is>
      </c>
      <c r="J2837" t="inlineStr"/>
      <c r="K2837" t="inlineStr">
        <is>
          <t>Volume</t>
        </is>
      </c>
      <c r="L2837" t="inlineStr">
        <is>
          <t>Importation d'huile</t>
        </is>
      </c>
      <c r="M2837" t="inlineStr">
        <is>
          <t>Echanges annuels - EUROSTAT</t>
        </is>
      </c>
      <c r="N2837" t="inlineStr"/>
      <c r="O2837" t="n">
        <v>66.40000000000001</v>
      </c>
      <c r="P2837" t="inlineStr"/>
      <c r="Q2837" t="inlineStr"/>
      <c r="R2837" t="n">
        <v>66.38</v>
      </c>
      <c r="S2837" t="n">
        <v>3.32</v>
      </c>
      <c r="T2837" t="n">
        <v>0.1</v>
      </c>
      <c r="U2837" t="n">
        <v>0</v>
      </c>
      <c r="V2837" t="n">
        <v>500000000</v>
      </c>
      <c r="W2837" t="n">
        <v>0</v>
      </c>
      <c r="X2837" t="inlineStr">
        <is>
          <t>mesuré</t>
        </is>
      </c>
    </row>
    <row r="2838" ht="15" customHeight="1" s="1003">
      <c r="A2838" s="1019" t="inlineStr">
        <is>
          <t>Import</t>
        </is>
      </c>
      <c r="B2838" t="inlineStr">
        <is>
          <t>Tourteaux</t>
        </is>
      </c>
      <c r="C2838" t="inlineStr">
        <is>
          <t>kt</t>
        </is>
      </c>
      <c r="D2838" t="inlineStr">
        <is>
          <t>France</t>
        </is>
      </c>
      <c r="E2838" t="inlineStr">
        <is>
          <t>2019-20</t>
        </is>
      </c>
      <c r="F2838" t="inlineStr">
        <is>
          <t>Soja</t>
        </is>
      </c>
      <c r="G2838" t="inlineStr"/>
      <c r="H2838" t="inlineStr">
        <is>
          <t>Importation de tourteaux = 2926 kt (Douanes françaises - Eurostat)</t>
        </is>
      </c>
      <c r="I2838" t="inlineStr">
        <is>
          <t>Douanes françaises - Eurostat</t>
        </is>
      </c>
      <c r="J2838" t="inlineStr"/>
      <c r="K2838" t="inlineStr">
        <is>
          <t>Volume</t>
        </is>
      </c>
      <c r="L2838" t="inlineStr">
        <is>
          <t>Importation de tourteaux</t>
        </is>
      </c>
      <c r="M2838" t="inlineStr">
        <is>
          <t>Echanges annuels - EUROSTAT</t>
        </is>
      </c>
      <c r="N2838" t="inlineStr"/>
      <c r="O2838" t="n">
        <v>2930</v>
      </c>
      <c r="P2838" t="inlineStr"/>
      <c r="Q2838" t="inlineStr"/>
      <c r="R2838" t="n">
        <v>2925.55</v>
      </c>
      <c r="S2838" t="n">
        <v>146.28</v>
      </c>
      <c r="T2838" t="n">
        <v>0.1</v>
      </c>
      <c r="U2838" t="n">
        <v>0</v>
      </c>
      <c r="V2838" t="n">
        <v>500000000</v>
      </c>
      <c r="W2838" t="n">
        <v>0</v>
      </c>
      <c r="X2838" t="inlineStr">
        <is>
          <t>mesuré</t>
        </is>
      </c>
    </row>
    <row r="2839" ht="15" customHeight="1" s="1003">
      <c r="A2839" s="1019" t="inlineStr">
        <is>
          <t>Import</t>
        </is>
      </c>
      <c r="B2839" t="inlineStr">
        <is>
          <t>Olives</t>
        </is>
      </c>
      <c r="C2839" t="inlineStr">
        <is>
          <t>kt</t>
        </is>
      </c>
      <c r="D2839" t="inlineStr">
        <is>
          <t>France</t>
        </is>
      </c>
      <c r="E2839" t="inlineStr">
        <is>
          <t>2019-20</t>
        </is>
      </c>
      <c r="F2839" t="inlineStr">
        <is>
          <t>Soja</t>
        </is>
      </c>
      <c r="G2839" t="inlineStr"/>
      <c r="H2839" t="inlineStr"/>
      <c r="I2839" t="inlineStr"/>
      <c r="J2839" t="inlineStr"/>
      <c r="K2839" t="inlineStr"/>
      <c r="L2839" t="inlineStr"/>
      <c r="M2839" t="inlineStr"/>
      <c r="N2839" t="inlineStr"/>
      <c r="O2839" t="n">
        <v>-0</v>
      </c>
      <c r="P2839" t="n">
        <v>0</v>
      </c>
      <c r="Q2839" t="n">
        <v>500000000</v>
      </c>
      <c r="R2839" t="inlineStr"/>
      <c r="S2839" t="inlineStr"/>
      <c r="T2839" t="inlineStr"/>
      <c r="U2839" t="n">
        <v>0</v>
      </c>
      <c r="V2839" t="n">
        <v>500000000</v>
      </c>
      <c r="W2839" t="inlineStr"/>
      <c r="X2839" t="inlineStr">
        <is>
          <t>libre unbounded</t>
        </is>
      </c>
    </row>
    <row r="2840" ht="15" customHeight="1" s="1003">
      <c r="A2840" s="1019" t="inlineStr">
        <is>
          <t>Import</t>
        </is>
      </c>
      <c r="B2840" t="inlineStr">
        <is>
          <t>Huile d'olive</t>
        </is>
      </c>
      <c r="C2840" t="inlineStr">
        <is>
          <t>kt</t>
        </is>
      </c>
      <c r="D2840" t="inlineStr">
        <is>
          <t>France</t>
        </is>
      </c>
      <c r="E2840" t="inlineStr">
        <is>
          <t>2019-20</t>
        </is>
      </c>
      <c r="F2840" t="inlineStr">
        <is>
          <t>Soja</t>
        </is>
      </c>
      <c r="G2840" t="inlineStr"/>
      <c r="H2840" t="inlineStr"/>
      <c r="I2840" t="inlineStr"/>
      <c r="J2840" t="inlineStr"/>
      <c r="K2840" t="inlineStr"/>
      <c r="L2840" t="inlineStr"/>
      <c r="M2840" t="inlineStr"/>
      <c r="N2840" t="inlineStr"/>
      <c r="O2840" t="n">
        <v>-0</v>
      </c>
      <c r="P2840" t="n">
        <v>0</v>
      </c>
      <c r="Q2840" t="n">
        <v>500000000</v>
      </c>
      <c r="R2840" t="inlineStr"/>
      <c r="S2840" t="inlineStr"/>
      <c r="T2840" t="inlineStr"/>
      <c r="U2840" t="n">
        <v>0</v>
      </c>
      <c r="V2840" t="n">
        <v>500000000</v>
      </c>
      <c r="W2840" t="inlineStr"/>
      <c r="X2840" t="inlineStr">
        <is>
          <t>libre unbounded</t>
        </is>
      </c>
    </row>
    <row r="2841" ht="15" customHeight="1" s="1003">
      <c r="A2841" s="1019" t="inlineStr">
        <is>
          <t>Import</t>
        </is>
      </c>
      <c r="B2841" t="inlineStr">
        <is>
          <t>Grignons d'olive</t>
        </is>
      </c>
      <c r="C2841" t="inlineStr">
        <is>
          <t>kt</t>
        </is>
      </c>
      <c r="D2841" t="inlineStr">
        <is>
          <t>France</t>
        </is>
      </c>
      <c r="E2841" t="inlineStr">
        <is>
          <t>2019-20</t>
        </is>
      </c>
      <c r="F2841" t="inlineStr">
        <is>
          <t>Soja</t>
        </is>
      </c>
      <c r="G2841" t="inlineStr"/>
      <c r="H2841" t="inlineStr"/>
      <c r="I2841" t="inlineStr"/>
      <c r="J2841" t="inlineStr"/>
      <c r="K2841" t="inlineStr"/>
      <c r="L2841" t="inlineStr"/>
      <c r="M2841" t="inlineStr"/>
      <c r="N2841" t="inlineStr"/>
      <c r="O2841" t="n">
        <v>-0</v>
      </c>
      <c r="P2841" t="n">
        <v>0</v>
      </c>
      <c r="Q2841" t="n">
        <v>500000000</v>
      </c>
      <c r="R2841" t="inlineStr"/>
      <c r="S2841" t="inlineStr"/>
      <c r="T2841" t="inlineStr"/>
      <c r="U2841" t="n">
        <v>0</v>
      </c>
      <c r="V2841" t="n">
        <v>500000000</v>
      </c>
      <c r="W2841" t="inlineStr"/>
      <c r="X2841" t="inlineStr">
        <is>
          <t>libre unbounded</t>
        </is>
      </c>
    </row>
    <row r="2842" ht="15" customHeight="1" s="1003">
      <c r="A2842" s="1019" t="inlineStr">
        <is>
          <t>Import</t>
        </is>
      </c>
      <c r="B2842" t="inlineStr">
        <is>
          <t>Olives de table</t>
        </is>
      </c>
      <c r="C2842" t="inlineStr">
        <is>
          <t>kt</t>
        </is>
      </c>
      <c r="D2842" t="inlineStr">
        <is>
          <t>France</t>
        </is>
      </c>
      <c r="E2842" t="inlineStr">
        <is>
          <t>2019-20</t>
        </is>
      </c>
      <c r="F2842" t="inlineStr">
        <is>
          <t>Soja</t>
        </is>
      </c>
      <c r="G2842" t="inlineStr"/>
      <c r="H2842" t="inlineStr"/>
      <c r="I2842" t="inlineStr"/>
      <c r="J2842" t="inlineStr"/>
      <c r="K2842" t="inlineStr"/>
      <c r="L2842" t="inlineStr"/>
      <c r="M2842" t="inlineStr"/>
      <c r="N2842" t="inlineStr"/>
      <c r="O2842" t="n">
        <v>-0</v>
      </c>
      <c r="P2842" t="n">
        <v>0</v>
      </c>
      <c r="Q2842" t="n">
        <v>500000000</v>
      </c>
      <c r="R2842" t="inlineStr"/>
      <c r="S2842" t="inlineStr"/>
      <c r="T2842" t="inlineStr"/>
      <c r="U2842" t="n">
        <v>0</v>
      </c>
      <c r="V2842" t="n">
        <v>500000000</v>
      </c>
      <c r="W2842" t="inlineStr"/>
      <c r="X2842" t="inlineStr">
        <is>
          <t>libre unbounded</t>
        </is>
      </c>
    </row>
    <row r="2843" ht="15" customHeight="1" s="1003">
      <c r="A2843" s="1019" t="inlineStr">
        <is>
          <t>Import</t>
        </is>
      </c>
      <c r="B2843" t="inlineStr">
        <is>
          <t>Graines collectées</t>
        </is>
      </c>
      <c r="C2843" t="inlineStr">
        <is>
          <t>kt</t>
        </is>
      </c>
      <c r="D2843" t="inlineStr">
        <is>
          <t>France</t>
        </is>
      </c>
      <c r="E2843" t="inlineStr">
        <is>
          <t>2019-20</t>
        </is>
      </c>
      <c r="F2843" t="inlineStr">
        <is>
          <t>Soja</t>
        </is>
      </c>
      <c r="G2843" t="inlineStr"/>
      <c r="H2843" t="inlineStr">
        <is>
          <t>Importation de graines = 655 kt (Douanes françaises - Eurostat)</t>
        </is>
      </c>
      <c r="I2843" t="inlineStr">
        <is>
          <t>Douanes françaises - Eurostat</t>
        </is>
      </c>
      <c r="J2843" t="inlineStr"/>
      <c r="K2843" t="inlineStr">
        <is>
          <t>Volume</t>
        </is>
      </c>
      <c r="L2843" t="inlineStr">
        <is>
          <t>Importation de graines</t>
        </is>
      </c>
      <c r="M2843" t="inlineStr">
        <is>
          <t>Echanges mensuels - EUROSTAT</t>
        </is>
      </c>
      <c r="N2843" t="inlineStr"/>
      <c r="O2843" t="n">
        <v>655</v>
      </c>
      <c r="P2843" t="inlineStr"/>
      <c r="Q2843" t="inlineStr"/>
      <c r="R2843" t="n">
        <v>654.66</v>
      </c>
      <c r="S2843" t="n">
        <v>32.73</v>
      </c>
      <c r="T2843" t="n">
        <v>0.1</v>
      </c>
      <c r="U2843" t="n">
        <v>0</v>
      </c>
      <c r="V2843" t="n">
        <v>500000000</v>
      </c>
      <c r="W2843" t="n">
        <v>0</v>
      </c>
      <c r="X2843" t="inlineStr">
        <is>
          <t>mesuré</t>
        </is>
      </c>
    </row>
    <row r="2844" ht="15" customHeight="1" s="1003">
      <c r="A2844" s="1019" t="inlineStr">
        <is>
          <t>Graines récoltées</t>
        </is>
      </c>
      <c r="B2844" t="inlineStr">
        <is>
          <t>Ferme</t>
        </is>
      </c>
      <c r="C2844" t="inlineStr">
        <is>
          <t>kt</t>
        </is>
      </c>
      <c r="D2844" t="inlineStr">
        <is>
          <t>France</t>
        </is>
      </c>
      <c r="E2844" t="inlineStr">
        <is>
          <t>2019-20</t>
        </is>
      </c>
      <c r="F2844" t="inlineStr">
        <is>
          <t>Lin</t>
        </is>
      </c>
      <c r="G2844" t="inlineStr"/>
      <c r="H2844" t="inlineStr"/>
      <c r="I2844" t="inlineStr"/>
      <c r="J2844" t="inlineStr"/>
      <c r="K2844" t="inlineStr"/>
      <c r="L2844" t="inlineStr"/>
      <c r="M2844" t="inlineStr"/>
      <c r="N2844" t="inlineStr"/>
      <c r="O2844" t="n">
        <v>14.8</v>
      </c>
      <c r="P2844" t="inlineStr"/>
      <c r="Q2844" t="inlineStr"/>
      <c r="R2844" t="inlineStr"/>
      <c r="S2844" t="inlineStr"/>
      <c r="T2844" t="inlineStr"/>
      <c r="U2844" t="n">
        <v>0</v>
      </c>
      <c r="V2844" t="n">
        <v>500000000</v>
      </c>
      <c r="W2844" t="inlineStr"/>
      <c r="X2844" t="inlineStr">
        <is>
          <t>déterminé</t>
        </is>
      </c>
    </row>
    <row r="2845" ht="15" customHeight="1" s="1003">
      <c r="A2845" s="1019" t="inlineStr">
        <is>
          <t>Graines récoltées</t>
        </is>
      </c>
      <c r="B2845" t="inlineStr">
        <is>
          <t>OS</t>
        </is>
      </c>
      <c r="C2845" t="inlineStr">
        <is>
          <t>kt</t>
        </is>
      </c>
      <c r="D2845" t="inlineStr">
        <is>
          <t>France</t>
        </is>
      </c>
      <c r="E2845" t="inlineStr">
        <is>
          <t>2019-20</t>
        </is>
      </c>
      <c r="F2845" t="inlineStr">
        <is>
          <t>Lin</t>
        </is>
      </c>
      <c r="G2845" t="inlineStr">
        <is>
          <t>Collecte = 31 kt (Collectes, stocks - FranceAgriMer)</t>
        </is>
      </c>
      <c r="H2845" t="inlineStr"/>
      <c r="I2845" t="inlineStr">
        <is>
          <t>Collectes, stocks - FranceAgriMer</t>
        </is>
      </c>
      <c r="J2845" t="inlineStr"/>
      <c r="K2845" t="inlineStr">
        <is>
          <t>Volume</t>
        </is>
      </c>
      <c r="L2845" t="inlineStr">
        <is>
          <t>Collecte</t>
        </is>
      </c>
      <c r="M2845" t="inlineStr">
        <is>
          <t>Collectes, stocks - FAM</t>
        </is>
      </c>
      <c r="N2845" t="inlineStr"/>
      <c r="O2845" t="n">
        <v>30.7</v>
      </c>
      <c r="P2845" t="inlineStr"/>
      <c r="Q2845" t="inlineStr"/>
      <c r="R2845" t="n">
        <v>30.72</v>
      </c>
      <c r="S2845" t="n">
        <v>1.54</v>
      </c>
      <c r="T2845" t="n">
        <v>0.1</v>
      </c>
      <c r="U2845" t="n">
        <v>0</v>
      </c>
      <c r="V2845" t="n">
        <v>500000000</v>
      </c>
      <c r="W2845" t="n">
        <v>0</v>
      </c>
      <c r="X2845" t="inlineStr">
        <is>
          <t>mesuré</t>
        </is>
      </c>
    </row>
    <row r="2846" ht="15" customHeight="1" s="1003">
      <c r="A2846" s="1019" t="inlineStr">
        <is>
          <t>Olives</t>
        </is>
      </c>
      <c r="B2846" t="inlineStr">
        <is>
          <t>Export</t>
        </is>
      </c>
      <c r="C2846" t="inlineStr">
        <is>
          <t>kt</t>
        </is>
      </c>
      <c r="D2846" t="inlineStr">
        <is>
          <t>France</t>
        </is>
      </c>
      <c r="E2846" t="inlineStr">
        <is>
          <t>2019-20</t>
        </is>
      </c>
      <c r="F2846" t="inlineStr">
        <is>
          <t>Lin</t>
        </is>
      </c>
      <c r="G2846" t="inlineStr"/>
      <c r="H2846" t="inlineStr"/>
      <c r="I2846" t="inlineStr"/>
      <c r="J2846" t="inlineStr"/>
      <c r="K2846" t="inlineStr"/>
      <c r="L2846" t="inlineStr"/>
      <c r="M2846" t="inlineStr"/>
      <c r="N2846" t="inlineStr"/>
      <c r="O2846" t="n">
        <v>-0</v>
      </c>
      <c r="P2846" t="n">
        <v>0</v>
      </c>
      <c r="Q2846" t="n">
        <v>500000000</v>
      </c>
      <c r="R2846" t="inlineStr"/>
      <c r="S2846" t="inlineStr"/>
      <c r="T2846" t="inlineStr"/>
      <c r="U2846" t="n">
        <v>0</v>
      </c>
      <c r="V2846" t="n">
        <v>500000000</v>
      </c>
      <c r="W2846" t="inlineStr"/>
      <c r="X2846" t="inlineStr">
        <is>
          <t>libre unbounded</t>
        </is>
      </c>
    </row>
    <row r="2847" ht="15" customHeight="1" s="1003">
      <c r="A2847" s="1019" t="inlineStr">
        <is>
          <t>Olives</t>
        </is>
      </c>
      <c r="B2847" t="inlineStr">
        <is>
          <t>Moulin</t>
        </is>
      </c>
      <c r="C2847" t="inlineStr">
        <is>
          <t>kt</t>
        </is>
      </c>
      <c r="D2847" t="inlineStr">
        <is>
          <t>France</t>
        </is>
      </c>
      <c r="E2847" t="inlineStr">
        <is>
          <t>2019-20</t>
        </is>
      </c>
      <c r="F2847" t="inlineStr">
        <is>
          <t>Lin</t>
        </is>
      </c>
      <c r="G2847" t="inlineStr"/>
      <c r="H2847" t="inlineStr"/>
      <c r="I2847" t="inlineStr"/>
      <c r="J2847" t="inlineStr"/>
      <c r="K2847" t="inlineStr"/>
      <c r="L2847" t="inlineStr"/>
      <c r="M2847" t="inlineStr"/>
      <c r="N2847" t="inlineStr"/>
      <c r="O2847" t="n">
        <v>-0</v>
      </c>
      <c r="P2847" t="n">
        <v>0</v>
      </c>
      <c r="Q2847" t="n">
        <v>500000000</v>
      </c>
      <c r="R2847" t="inlineStr"/>
      <c r="S2847" t="inlineStr"/>
      <c r="T2847" t="inlineStr"/>
      <c r="U2847" t="n">
        <v>0</v>
      </c>
      <c r="V2847" t="n">
        <v>500000000</v>
      </c>
      <c r="W2847" t="inlineStr"/>
      <c r="X2847" t="inlineStr">
        <is>
          <t>libre unbounded</t>
        </is>
      </c>
    </row>
    <row r="2848" ht="15" customHeight="1" s="1003">
      <c r="A2848" s="1019" t="inlineStr">
        <is>
          <t>Olives</t>
        </is>
      </c>
      <c r="B2848" t="inlineStr">
        <is>
          <t>Conservation ou préparation d'olives</t>
        </is>
      </c>
      <c r="C2848" t="inlineStr">
        <is>
          <t>kt</t>
        </is>
      </c>
      <c r="D2848" t="inlineStr">
        <is>
          <t>France</t>
        </is>
      </c>
      <c r="E2848" t="inlineStr">
        <is>
          <t>2019-20</t>
        </is>
      </c>
      <c r="F2848" t="inlineStr">
        <is>
          <t>Lin</t>
        </is>
      </c>
      <c r="G2848" t="inlineStr"/>
      <c r="H2848" t="inlineStr"/>
      <c r="I2848" t="inlineStr"/>
      <c r="J2848" t="inlineStr"/>
      <c r="K2848" t="inlineStr"/>
      <c r="L2848" t="inlineStr"/>
      <c r="M2848" t="inlineStr"/>
      <c r="N2848" t="inlineStr"/>
      <c r="O2848" t="n">
        <v>-0</v>
      </c>
      <c r="P2848" t="n">
        <v>0</v>
      </c>
      <c r="Q2848" t="n">
        <v>500000000</v>
      </c>
      <c r="R2848" t="inlineStr"/>
      <c r="S2848" t="inlineStr"/>
      <c r="T2848" t="inlineStr"/>
      <c r="U2848" t="n">
        <v>0</v>
      </c>
      <c r="V2848" t="n">
        <v>500000000</v>
      </c>
      <c r="W2848" t="inlineStr"/>
      <c r="X2848" t="inlineStr">
        <is>
          <t>libre unbounded</t>
        </is>
      </c>
    </row>
    <row r="2849" ht="15" customHeight="1" s="1003">
      <c r="A2849" s="1019" t="inlineStr">
        <is>
          <t>Olives</t>
        </is>
      </c>
      <c r="B2849" t="inlineStr">
        <is>
          <t>Ecart statistique</t>
        </is>
      </c>
      <c r="C2849" t="inlineStr">
        <is>
          <t>kt</t>
        </is>
      </c>
      <c r="D2849" t="inlineStr">
        <is>
          <t>France</t>
        </is>
      </c>
      <c r="E2849" t="inlineStr">
        <is>
          <t>2019-20</t>
        </is>
      </c>
      <c r="F2849" t="inlineStr">
        <is>
          <t>Lin</t>
        </is>
      </c>
      <c r="G2849" t="inlineStr"/>
      <c r="H2849" t="inlineStr"/>
      <c r="I2849" t="inlineStr"/>
      <c r="J2849" t="inlineStr"/>
      <c r="K2849" t="inlineStr"/>
      <c r="L2849" t="inlineStr"/>
      <c r="M2849" t="inlineStr"/>
      <c r="N2849" t="inlineStr"/>
      <c r="O2849" t="n">
        <v>-0</v>
      </c>
      <c r="P2849" t="n">
        <v>0</v>
      </c>
      <c r="Q2849" t="n">
        <v>500000000</v>
      </c>
      <c r="R2849" t="inlineStr"/>
      <c r="S2849" t="inlineStr"/>
      <c r="T2849" t="inlineStr"/>
      <c r="U2849" t="n">
        <v>0</v>
      </c>
      <c r="V2849" t="n">
        <v>500000000</v>
      </c>
      <c r="W2849" t="inlineStr"/>
      <c r="X2849" t="inlineStr">
        <is>
          <t>libre unbounded</t>
        </is>
      </c>
    </row>
    <row r="2850" ht="15" customHeight="1" s="1003">
      <c r="A2850" s="1019" t="inlineStr">
        <is>
          <t>Graines autoconsommées</t>
        </is>
      </c>
      <c r="B2850" t="inlineStr">
        <is>
          <t>Hors FAB</t>
        </is>
      </c>
      <c r="C2850" t="inlineStr">
        <is>
          <t>kt</t>
        </is>
      </c>
      <c r="D2850" t="inlineStr">
        <is>
          <t>France</t>
        </is>
      </c>
      <c r="E2850" t="inlineStr">
        <is>
          <t>2019-20</t>
        </is>
      </c>
      <c r="F2850" t="inlineStr">
        <is>
          <t>Lin</t>
        </is>
      </c>
      <c r="G2850" t="inlineStr"/>
      <c r="H2850" t="inlineStr"/>
      <c r="I2850" t="inlineStr"/>
      <c r="J2850" t="inlineStr">
        <is>
          <t>Le reste des graines autoconsommées est consommé en alimentation animale rente hors FAB</t>
        </is>
      </c>
      <c r="K2850" t="inlineStr"/>
      <c r="L2850" t="inlineStr">
        <is>
          <t>Consommation de graines à la ferme directement</t>
        </is>
      </c>
      <c r="M2850" t="inlineStr"/>
      <c r="N2850" t="inlineStr"/>
      <c r="O2850" t="n">
        <v>13.4</v>
      </c>
      <c r="P2850" t="inlineStr"/>
      <c r="Q2850" t="inlineStr"/>
      <c r="R2850" t="inlineStr"/>
      <c r="S2850" t="inlineStr"/>
      <c r="T2850" t="inlineStr"/>
      <c r="U2850" t="n">
        <v>0</v>
      </c>
      <c r="V2850" t="n">
        <v>500000000</v>
      </c>
      <c r="W2850" t="inlineStr"/>
      <c r="X2850" t="inlineStr">
        <is>
          <t>déterminé</t>
        </is>
      </c>
    </row>
    <row r="2851" ht="15" customHeight="1" s="1003">
      <c r="A2851" s="1019" t="inlineStr">
        <is>
          <t>Graines autoconsommées</t>
        </is>
      </c>
      <c r="B2851" t="inlineStr">
        <is>
          <t>Vente directe et autoconsommation</t>
        </is>
      </c>
      <c r="C2851" t="inlineStr">
        <is>
          <t>kt</t>
        </is>
      </c>
      <c r="D2851" t="inlineStr">
        <is>
          <t>France</t>
        </is>
      </c>
      <c r="E2851" t="inlineStr">
        <is>
          <t>2019-20</t>
        </is>
      </c>
      <c r="F2851" t="inlineStr">
        <is>
          <t>Lin</t>
        </is>
      </c>
      <c r="G2851" t="inlineStr"/>
      <c r="H2851" t="inlineStr"/>
      <c r="I2851" t="inlineStr"/>
      <c r="J2851" t="inlineStr">
        <is>
          <t>Pas de consommation de graines en alimentation humaine</t>
        </is>
      </c>
      <c r="K2851" t="inlineStr"/>
      <c r="L2851" t="inlineStr">
        <is>
          <t>Consommation de graines à la ferme directement</t>
        </is>
      </c>
      <c r="M2851" t="inlineStr"/>
      <c r="N2851" t="inlineStr"/>
      <c r="O2851" t="n">
        <v>0</v>
      </c>
      <c r="P2851" t="inlineStr"/>
      <c r="Q2851" t="inlineStr"/>
      <c r="R2851" t="n">
        <v>0</v>
      </c>
      <c r="S2851" t="n">
        <v>0</v>
      </c>
      <c r="T2851" t="inlineStr"/>
      <c r="U2851" t="n">
        <v>0</v>
      </c>
      <c r="V2851" t="n">
        <v>500000000</v>
      </c>
      <c r="W2851" t="n">
        <v>0</v>
      </c>
      <c r="X2851" t="inlineStr">
        <is>
          <t>mesuré</t>
        </is>
      </c>
    </row>
    <row r="2852" ht="15" customHeight="1" s="1003">
      <c r="A2852" s="1019" t="inlineStr">
        <is>
          <t>Graines autoconsommées</t>
        </is>
      </c>
      <c r="B2852" t="inlineStr">
        <is>
          <t>Alimentation humaine</t>
        </is>
      </c>
      <c r="C2852" t="inlineStr">
        <is>
          <t>kt</t>
        </is>
      </c>
      <c r="D2852" t="inlineStr">
        <is>
          <t>France</t>
        </is>
      </c>
      <c r="E2852" t="inlineStr">
        <is>
          <t>2019-20</t>
        </is>
      </c>
      <c r="F2852" t="inlineStr">
        <is>
          <t>Lin</t>
        </is>
      </c>
      <c r="G2852" t="inlineStr"/>
      <c r="H2852" t="inlineStr"/>
      <c r="I2852" t="inlineStr"/>
      <c r="J2852" t="inlineStr"/>
      <c r="K2852" t="inlineStr"/>
      <c r="L2852" t="inlineStr"/>
      <c r="M2852" t="inlineStr"/>
      <c r="N2852" t="inlineStr"/>
      <c r="O2852" t="n">
        <v>0</v>
      </c>
      <c r="P2852" t="inlineStr"/>
      <c r="Q2852" t="inlineStr"/>
      <c r="R2852" t="inlineStr"/>
      <c r="S2852" t="inlineStr"/>
      <c r="T2852" t="inlineStr"/>
      <c r="U2852" t="n">
        <v>0</v>
      </c>
      <c r="V2852" t="n">
        <v>500000000</v>
      </c>
      <c r="W2852" t="inlineStr"/>
      <c r="X2852" t="inlineStr">
        <is>
          <t>déterminé</t>
        </is>
      </c>
    </row>
    <row r="2853" ht="15" customHeight="1" s="1003">
      <c r="A2853" s="1019" t="inlineStr">
        <is>
          <t>Graines autoconsommées</t>
        </is>
      </c>
      <c r="B2853" t="inlineStr">
        <is>
          <t>Usages alimentaires</t>
        </is>
      </c>
      <c r="C2853" t="inlineStr">
        <is>
          <t>kt</t>
        </is>
      </c>
      <c r="D2853" t="inlineStr">
        <is>
          <t>France</t>
        </is>
      </c>
      <c r="E2853" t="inlineStr">
        <is>
          <t>2019-20</t>
        </is>
      </c>
      <c r="F2853" t="inlineStr">
        <is>
          <t>Lin</t>
        </is>
      </c>
      <c r="G2853" t="inlineStr"/>
      <c r="H2853" t="inlineStr"/>
      <c r="I2853" t="inlineStr"/>
      <c r="J2853" t="inlineStr"/>
      <c r="K2853" t="inlineStr"/>
      <c r="L2853" t="inlineStr"/>
      <c r="M2853" t="inlineStr"/>
      <c r="N2853" t="inlineStr"/>
      <c r="O2853" t="n">
        <v>13.4</v>
      </c>
      <c r="P2853" t="inlineStr"/>
      <c r="Q2853" t="inlineStr"/>
      <c r="R2853" t="inlineStr"/>
      <c r="S2853" t="inlineStr"/>
      <c r="T2853" t="inlineStr"/>
      <c r="U2853" t="n">
        <v>0</v>
      </c>
      <c r="V2853" t="n">
        <v>500000000</v>
      </c>
      <c r="W2853" t="inlineStr"/>
      <c r="X2853" t="inlineStr">
        <is>
          <t>déterminé</t>
        </is>
      </c>
    </row>
    <row r="2854" ht="15" customHeight="1" s="1003">
      <c r="A2854" s="1019" t="inlineStr">
        <is>
          <t>Graines autoconsommées</t>
        </is>
      </c>
      <c r="B2854" t="inlineStr">
        <is>
          <t>Alimentation animale rente</t>
        </is>
      </c>
      <c r="C2854" t="inlineStr">
        <is>
          <t>kt</t>
        </is>
      </c>
      <c r="D2854" t="inlineStr">
        <is>
          <t>France</t>
        </is>
      </c>
      <c r="E2854" t="inlineStr">
        <is>
          <t>2019-20</t>
        </is>
      </c>
      <c r="F2854" t="inlineStr">
        <is>
          <t>Lin</t>
        </is>
      </c>
      <c r="G2854" t="inlineStr"/>
      <c r="H2854" t="inlineStr"/>
      <c r="I2854" t="inlineStr"/>
      <c r="J2854" t="inlineStr"/>
      <c r="K2854" t="inlineStr"/>
      <c r="L2854" t="inlineStr"/>
      <c r="M2854" t="inlineStr"/>
      <c r="N2854" t="inlineStr"/>
      <c r="O2854" t="n">
        <v>13.4</v>
      </c>
      <c r="P2854" t="inlineStr"/>
      <c r="Q2854" t="inlineStr"/>
      <c r="R2854" t="inlineStr"/>
      <c r="S2854" t="inlineStr"/>
      <c r="T2854" t="inlineStr"/>
      <c r="U2854" t="n">
        <v>0</v>
      </c>
      <c r="V2854" t="n">
        <v>500000000</v>
      </c>
      <c r="W2854" t="inlineStr"/>
      <c r="X2854" t="inlineStr">
        <is>
          <t>déterminé</t>
        </is>
      </c>
    </row>
    <row r="2855" ht="15" customHeight="1" s="1003">
      <c r="A2855" s="1019" t="inlineStr">
        <is>
          <t>Graines autoconsommées</t>
        </is>
      </c>
      <c r="B2855" t="inlineStr">
        <is>
          <t>Alimentation animale</t>
        </is>
      </c>
      <c r="C2855" t="inlineStr">
        <is>
          <t>kt</t>
        </is>
      </c>
      <c r="D2855" t="inlineStr">
        <is>
          <t>France</t>
        </is>
      </c>
      <c r="E2855" t="inlineStr">
        <is>
          <t>2019-20</t>
        </is>
      </c>
      <c r="F2855" t="inlineStr">
        <is>
          <t>Lin</t>
        </is>
      </c>
      <c r="G2855" t="inlineStr"/>
      <c r="H2855" t="inlineStr"/>
      <c r="I2855" t="inlineStr"/>
      <c r="J2855" t="inlineStr"/>
      <c r="K2855" t="inlineStr"/>
      <c r="L2855" t="inlineStr"/>
      <c r="M2855" t="inlineStr"/>
      <c r="N2855" t="inlineStr"/>
      <c r="O2855" t="n">
        <v>13.4</v>
      </c>
      <c r="P2855" t="inlineStr"/>
      <c r="Q2855" t="inlineStr"/>
      <c r="R2855" t="inlineStr"/>
      <c r="S2855" t="inlineStr"/>
      <c r="T2855" t="inlineStr"/>
      <c r="U2855" t="n">
        <v>0</v>
      </c>
      <c r="V2855" t="n">
        <v>500000000</v>
      </c>
      <c r="W2855" t="inlineStr"/>
      <c r="X2855" t="inlineStr">
        <is>
          <t>déterminé</t>
        </is>
      </c>
    </row>
    <row r="2856" ht="15" customHeight="1" s="1003">
      <c r="A2856" s="1019" t="inlineStr">
        <is>
          <t>Graines autoconsommées</t>
        </is>
      </c>
      <c r="B2856" t="inlineStr">
        <is>
          <t>Débouchés</t>
        </is>
      </c>
      <c r="C2856" t="inlineStr">
        <is>
          <t>kt</t>
        </is>
      </c>
      <c r="D2856" t="inlineStr">
        <is>
          <t>France</t>
        </is>
      </c>
      <c r="E2856" t="inlineStr">
        <is>
          <t>2019-20</t>
        </is>
      </c>
      <c r="F2856" t="inlineStr">
        <is>
          <t>Lin</t>
        </is>
      </c>
      <c r="G2856" t="inlineStr"/>
      <c r="H2856" t="inlineStr"/>
      <c r="I2856" t="inlineStr"/>
      <c r="J2856" t="inlineStr"/>
      <c r="K2856" t="inlineStr"/>
      <c r="L2856" t="inlineStr"/>
      <c r="M2856" t="inlineStr"/>
      <c r="N2856" t="inlineStr"/>
      <c r="O2856" t="n">
        <v>13.4</v>
      </c>
      <c r="P2856" t="inlineStr"/>
      <c r="Q2856" t="inlineStr"/>
      <c r="R2856" t="inlineStr"/>
      <c r="S2856" t="inlineStr"/>
      <c r="T2856" t="inlineStr"/>
      <c r="U2856" t="n">
        <v>0</v>
      </c>
      <c r="V2856" t="n">
        <v>500000000</v>
      </c>
      <c r="W2856" t="inlineStr"/>
      <c r="X2856" t="inlineStr">
        <is>
          <t>déterminé</t>
        </is>
      </c>
    </row>
    <row r="2857" ht="15" customHeight="1" s="1003">
      <c r="A2857" s="1019" t="inlineStr">
        <is>
          <t>Graines autoconsommées</t>
        </is>
      </c>
      <c r="B2857" t="inlineStr">
        <is>
          <t>FAF</t>
        </is>
      </c>
      <c r="C2857" t="inlineStr">
        <is>
          <t>kt</t>
        </is>
      </c>
      <c r="D2857" t="inlineStr">
        <is>
          <t>France</t>
        </is>
      </c>
      <c r="E2857" t="inlineStr">
        <is>
          <t>2019-20</t>
        </is>
      </c>
      <c r="F2857" t="inlineStr">
        <is>
          <t>Lin</t>
        </is>
      </c>
      <c r="G2857" t="inlineStr"/>
      <c r="H2857" t="inlineStr"/>
      <c r="I2857" t="inlineStr"/>
      <c r="J2857" t="inlineStr"/>
      <c r="K2857" t="inlineStr"/>
      <c r="L2857" t="inlineStr"/>
      <c r="M2857" t="inlineStr"/>
      <c r="N2857" t="inlineStr"/>
      <c r="O2857" t="n">
        <v>6.69</v>
      </c>
      <c r="P2857" t="n">
        <v>0</v>
      </c>
      <c r="Q2857" t="n">
        <v>13.4</v>
      </c>
      <c r="R2857" t="inlineStr"/>
      <c r="S2857" t="inlineStr"/>
      <c r="T2857" t="inlineStr"/>
      <c r="U2857" t="n">
        <v>0</v>
      </c>
      <c r="V2857" t="n">
        <v>500000000</v>
      </c>
      <c r="W2857" t="inlineStr"/>
      <c r="X2857" t="inlineStr">
        <is>
          <t>libre</t>
        </is>
      </c>
    </row>
    <row r="2858" ht="15" customHeight="1" s="1003">
      <c r="A2858" s="1019" t="inlineStr">
        <is>
          <t>Graines autoconsommées</t>
        </is>
      </c>
      <c r="B2858" t="inlineStr">
        <is>
          <t>Direct élevage</t>
        </is>
      </c>
      <c r="C2858" t="inlineStr">
        <is>
          <t>kt</t>
        </is>
      </c>
      <c r="D2858" t="inlineStr">
        <is>
          <t>France</t>
        </is>
      </c>
      <c r="E2858" t="inlineStr">
        <is>
          <t>2019-20</t>
        </is>
      </c>
      <c r="F2858" t="inlineStr">
        <is>
          <t>Lin</t>
        </is>
      </c>
      <c r="G2858" t="inlineStr"/>
      <c r="H2858" t="inlineStr"/>
      <c r="I2858" t="inlineStr"/>
      <c r="J2858" t="inlineStr"/>
      <c r="K2858" t="inlineStr"/>
      <c r="L2858" t="inlineStr"/>
      <c r="M2858" t="inlineStr"/>
      <c r="N2858" t="inlineStr"/>
      <c r="O2858" t="n">
        <v>6.69</v>
      </c>
      <c r="P2858" t="n">
        <v>0</v>
      </c>
      <c r="Q2858" t="n">
        <v>13.4</v>
      </c>
      <c r="R2858" t="inlineStr"/>
      <c r="S2858" t="inlineStr"/>
      <c r="T2858" t="inlineStr"/>
      <c r="U2858" t="n">
        <v>0</v>
      </c>
      <c r="V2858" t="n">
        <v>500000000</v>
      </c>
      <c r="W2858" t="inlineStr"/>
      <c r="X2858" t="inlineStr">
        <is>
          <t>libre</t>
        </is>
      </c>
    </row>
    <row r="2859" ht="15" customHeight="1" s="1003">
      <c r="A2859" s="1019" t="inlineStr">
        <is>
          <t>Graines autoconsommées</t>
        </is>
      </c>
      <c r="B2859" t="inlineStr">
        <is>
          <t>Elimination/Pertes</t>
        </is>
      </c>
      <c r="C2859" t="inlineStr">
        <is>
          <t>kt</t>
        </is>
      </c>
      <c r="D2859" t="inlineStr">
        <is>
          <t>France</t>
        </is>
      </c>
      <c r="E2859" t="inlineStr">
        <is>
          <t>2019-20</t>
        </is>
      </c>
      <c r="F2859" t="inlineStr">
        <is>
          <t>Lin</t>
        </is>
      </c>
      <c r="G2859" t="inlineStr"/>
      <c r="H2859" t="inlineStr">
        <is>
          <t>Ratio de pertes à la ferme = 0,1 % (ORIFLAAM - Terres Univia)</t>
        </is>
      </c>
      <c r="I2859" t="inlineStr">
        <is>
          <t>ORIFLAAM - Terres Univia</t>
        </is>
      </c>
      <c r="J2859" t="inlineStr">
        <is>
          <t>Même ratio de pertes à la ferme que colza et tournesol</t>
        </is>
      </c>
      <c r="K2859" t="inlineStr">
        <is>
          <t>Rendement</t>
        </is>
      </c>
      <c r="L2859" t="inlineStr">
        <is>
          <t>Ratio de pertes à la ferme</t>
        </is>
      </c>
      <c r="M2859" t="inlineStr">
        <is>
          <t>Pertes ferme - TERRES UNIVIA</t>
        </is>
      </c>
      <c r="N2859" t="inlineStr"/>
      <c r="O2859" t="n">
        <v>0.01</v>
      </c>
      <c r="P2859" t="inlineStr"/>
      <c r="Q2859" t="inlineStr"/>
      <c r="R2859" t="inlineStr"/>
      <c r="S2859" t="inlineStr"/>
      <c r="T2859" t="inlineStr"/>
      <c r="U2859" t="n">
        <v>0</v>
      </c>
      <c r="V2859" t="n">
        <v>500000000</v>
      </c>
      <c r="W2859" t="inlineStr"/>
      <c r="X2859" t="inlineStr">
        <is>
          <t>déterminé</t>
        </is>
      </c>
    </row>
    <row r="2860" ht="15" customHeight="1" s="1003">
      <c r="A2860" s="1019" t="inlineStr">
        <is>
          <t>Graines autoconsommées</t>
        </is>
      </c>
      <c r="B2860" t="inlineStr">
        <is>
          <t>Autres usages (ou usages indéfinis)</t>
        </is>
      </c>
      <c r="C2860" t="inlineStr">
        <is>
          <t>kt</t>
        </is>
      </c>
      <c r="D2860" t="inlineStr">
        <is>
          <t>France</t>
        </is>
      </c>
      <c r="E2860" t="inlineStr">
        <is>
          <t>2019-20</t>
        </is>
      </c>
      <c r="F2860" t="inlineStr">
        <is>
          <t>Lin</t>
        </is>
      </c>
      <c r="G2860" t="inlineStr"/>
      <c r="H2860" t="inlineStr"/>
      <c r="I2860" t="inlineStr"/>
      <c r="J2860" t="inlineStr"/>
      <c r="K2860" t="inlineStr"/>
      <c r="L2860" t="inlineStr"/>
      <c r="M2860" t="inlineStr"/>
      <c r="N2860" t="inlineStr"/>
      <c r="O2860" t="n">
        <v>0.01</v>
      </c>
      <c r="P2860" t="inlineStr"/>
      <c r="Q2860" t="inlineStr"/>
      <c r="R2860" t="inlineStr"/>
      <c r="S2860" t="inlineStr"/>
      <c r="T2860" t="inlineStr"/>
      <c r="U2860" t="n">
        <v>0</v>
      </c>
      <c r="V2860" t="n">
        <v>500000000</v>
      </c>
      <c r="W2860" t="inlineStr"/>
      <c r="X2860" t="inlineStr">
        <is>
          <t>déterminé</t>
        </is>
      </c>
    </row>
    <row r="2861" ht="15" customHeight="1" s="1003">
      <c r="A2861" s="1019" t="inlineStr">
        <is>
          <t>Graines autoconsommées</t>
        </is>
      </c>
      <c r="B2861" t="inlineStr">
        <is>
          <t>Semences fermières</t>
        </is>
      </c>
      <c r="C2861" t="inlineStr">
        <is>
          <t>kt</t>
        </is>
      </c>
      <c r="D2861" t="inlineStr">
        <is>
          <t>France</t>
        </is>
      </c>
      <c r="E2861" t="inlineStr">
        <is>
          <t>2019-20</t>
        </is>
      </c>
      <c r="F2861" t="inlineStr">
        <is>
          <t>Lin</t>
        </is>
      </c>
      <c r="G2861" t="inlineStr"/>
      <c r="H2861" t="inlineStr">
        <is>
          <t>Part de semences fermières (par rapport aux semences certifiées) = 76,3 % (Enquête Pratiques culturales en grandes cultures - SSP)</t>
        </is>
      </c>
      <c r="I2861" t="inlineStr">
        <is>
          <t>Enquête Pratiques culturales en grandes cultures - SSP</t>
        </is>
      </c>
      <c r="J2861" t="inlineStr">
        <is>
          <t>0</t>
        </is>
      </c>
      <c r="K2861" t="inlineStr">
        <is>
          <t>Répartition</t>
        </is>
      </c>
      <c r="L2861" t="inlineStr">
        <is>
          <t>Part de semences fermières (par rapport aux semences certifiées)</t>
        </is>
      </c>
      <c r="M2861" t="inlineStr">
        <is>
          <t>Semences fermières - AGRESTE</t>
        </is>
      </c>
      <c r="N2861" t="inlineStr"/>
      <c r="O2861" t="n">
        <v>1.42</v>
      </c>
      <c r="P2861" t="inlineStr"/>
      <c r="Q2861" t="inlineStr"/>
      <c r="R2861" t="inlineStr"/>
      <c r="S2861" t="inlineStr"/>
      <c r="T2861" t="inlineStr"/>
      <c r="U2861" t="n">
        <v>0</v>
      </c>
      <c r="V2861" t="n">
        <v>500000000</v>
      </c>
      <c r="W2861" t="inlineStr"/>
      <c r="X2861" t="inlineStr">
        <is>
          <t>déterminé</t>
        </is>
      </c>
    </row>
    <row r="2862" ht="15" customHeight="1" s="1003">
      <c r="A2862" s="1019" t="inlineStr">
        <is>
          <t>Graines autoconsommées</t>
        </is>
      </c>
      <c r="B2862" t="inlineStr">
        <is>
          <t>Semences</t>
        </is>
      </c>
      <c r="C2862" t="inlineStr">
        <is>
          <t>kt</t>
        </is>
      </c>
      <c r="D2862" t="inlineStr">
        <is>
          <t>France</t>
        </is>
      </c>
      <c r="E2862" t="inlineStr">
        <is>
          <t>2019-20</t>
        </is>
      </c>
      <c r="F2862" t="inlineStr">
        <is>
          <t>Lin</t>
        </is>
      </c>
      <c r="G2862" t="inlineStr"/>
      <c r="H2862" t="inlineStr"/>
      <c r="I2862" t="inlineStr"/>
      <c r="J2862" t="inlineStr"/>
      <c r="K2862" t="inlineStr"/>
      <c r="L2862" t="inlineStr"/>
      <c r="M2862" t="inlineStr"/>
      <c r="N2862" t="inlineStr"/>
      <c r="O2862" t="n">
        <v>1.42</v>
      </c>
      <c r="P2862" t="inlineStr"/>
      <c r="Q2862" t="inlineStr"/>
      <c r="R2862" t="inlineStr"/>
      <c r="S2862" t="inlineStr"/>
      <c r="T2862" t="inlineStr"/>
      <c r="U2862" t="n">
        <v>0</v>
      </c>
      <c r="V2862" t="n">
        <v>500000000</v>
      </c>
      <c r="W2862" t="inlineStr"/>
      <c r="X2862" t="inlineStr">
        <is>
          <t>déterminé</t>
        </is>
      </c>
    </row>
    <row r="2863" ht="15" customHeight="1" s="1003">
      <c r="A2863" s="1019" t="inlineStr">
        <is>
          <t>Stock initial</t>
        </is>
      </c>
      <c r="B2863" t="inlineStr">
        <is>
          <t>Ferme</t>
        </is>
      </c>
      <c r="C2863" t="inlineStr">
        <is>
          <t>kt</t>
        </is>
      </c>
      <c r="D2863" t="inlineStr">
        <is>
          <t>France</t>
        </is>
      </c>
      <c r="E2863" t="inlineStr">
        <is>
          <t>2019-20</t>
        </is>
      </c>
      <c r="F2863" t="inlineStr">
        <is>
          <t>Lin</t>
        </is>
      </c>
      <c r="G2863" t="inlineStr"/>
      <c r="H2863" t="inlineStr"/>
      <c r="I2863" t="inlineStr"/>
      <c r="J2863" t="inlineStr"/>
      <c r="K2863" t="inlineStr"/>
      <c r="L2863" t="inlineStr"/>
      <c r="M2863" t="inlineStr"/>
      <c r="N2863" t="inlineStr"/>
      <c r="O2863" t="n">
        <v>0</v>
      </c>
      <c r="P2863" t="inlineStr"/>
      <c r="Q2863" t="inlineStr"/>
      <c r="R2863" t="inlineStr"/>
      <c r="S2863" t="inlineStr"/>
      <c r="T2863" t="inlineStr"/>
      <c r="U2863" t="n">
        <v>0</v>
      </c>
      <c r="V2863" t="n">
        <v>500000000</v>
      </c>
      <c r="W2863" t="inlineStr"/>
      <c r="X2863" t="inlineStr">
        <is>
          <t>déterminé</t>
        </is>
      </c>
    </row>
    <row r="2864" ht="15" customHeight="1" s="1003">
      <c r="A2864" s="1019" t="inlineStr">
        <is>
          <t>Stock initial</t>
        </is>
      </c>
      <c r="B2864" t="inlineStr">
        <is>
          <t>OS</t>
        </is>
      </c>
      <c r="C2864" t="inlineStr">
        <is>
          <t>kt</t>
        </is>
      </c>
      <c r="D2864" t="inlineStr">
        <is>
          <t>France</t>
        </is>
      </c>
      <c r="E2864" t="inlineStr">
        <is>
          <t>2019-20</t>
        </is>
      </c>
      <c r="F2864" t="inlineStr">
        <is>
          <t>Lin</t>
        </is>
      </c>
      <c r="G2864" t="inlineStr">
        <is>
          <t>Stock initial collecteurs = 2 kt (Collectes, stocks - FranceAgriMer)</t>
        </is>
      </c>
      <c r="H2864" t="inlineStr"/>
      <c r="I2864" t="inlineStr">
        <is>
          <t>Collectes, stocks - FranceAgriMer</t>
        </is>
      </c>
      <c r="J2864" t="inlineStr"/>
      <c r="K2864" t="inlineStr">
        <is>
          <t>Volume</t>
        </is>
      </c>
      <c r="L2864" t="inlineStr">
        <is>
          <t>Stock initial collecteurs</t>
        </is>
      </c>
      <c r="M2864" t="inlineStr">
        <is>
          <t>Collectes, stocks - FAM</t>
        </is>
      </c>
      <c r="N2864" t="inlineStr"/>
      <c r="O2864" t="n">
        <v>6.24</v>
      </c>
      <c r="P2864" t="inlineStr"/>
      <c r="Q2864" t="inlineStr"/>
      <c r="R2864" t="inlineStr"/>
      <c r="S2864" t="inlineStr"/>
      <c r="T2864" t="inlineStr"/>
      <c r="U2864" t="n">
        <v>0</v>
      </c>
      <c r="V2864" t="n">
        <v>500000000</v>
      </c>
      <c r="W2864" t="inlineStr"/>
      <c r="X2864" t="inlineStr">
        <is>
          <t>déterminé</t>
        </is>
      </c>
    </row>
    <row r="2865" ht="15" customHeight="1" s="1003">
      <c r="A2865" s="1019" t="inlineStr">
        <is>
          <t>Stock initial à la ferme</t>
        </is>
      </c>
      <c r="B2865" t="inlineStr">
        <is>
          <t>Ferme</t>
        </is>
      </c>
      <c r="C2865" t="inlineStr">
        <is>
          <t>kt</t>
        </is>
      </c>
      <c r="D2865" t="inlineStr">
        <is>
          <t>France</t>
        </is>
      </c>
      <c r="E2865" t="inlineStr">
        <is>
          <t>2019-20</t>
        </is>
      </c>
      <c r="F2865" t="inlineStr">
        <is>
          <t>Lin</t>
        </is>
      </c>
      <c r="G2865" t="inlineStr"/>
      <c r="H2865" t="inlineStr"/>
      <c r="I2865" t="inlineStr"/>
      <c r="J2865" t="inlineStr">
        <is>
          <t>Le stock à la ferme est négligé</t>
        </is>
      </c>
      <c r="K2865" t="inlineStr"/>
      <c r="L2865" t="inlineStr">
        <is>
          <t>Stock initial à la ferme</t>
        </is>
      </c>
      <c r="M2865" t="inlineStr"/>
      <c r="N2865" t="inlineStr"/>
      <c r="O2865" t="n">
        <v>0</v>
      </c>
      <c r="P2865" t="inlineStr"/>
      <c r="Q2865" t="inlineStr"/>
      <c r="R2865" t="n">
        <v>0</v>
      </c>
      <c r="S2865" t="n">
        <v>0</v>
      </c>
      <c r="T2865" t="inlineStr"/>
      <c r="U2865" t="n">
        <v>0</v>
      </c>
      <c r="V2865" t="n">
        <v>500000000</v>
      </c>
      <c r="W2865" t="n">
        <v>0</v>
      </c>
      <c r="X2865" t="inlineStr">
        <is>
          <t>mesuré</t>
        </is>
      </c>
    </row>
    <row r="2866" ht="15" customHeight="1" s="1003">
      <c r="A2866" s="1019" t="inlineStr">
        <is>
          <t>Stock initial collecteurs</t>
        </is>
      </c>
      <c r="B2866" t="inlineStr">
        <is>
          <t>OS</t>
        </is>
      </c>
      <c r="C2866" t="inlineStr">
        <is>
          <t>kt</t>
        </is>
      </c>
      <c r="D2866" t="inlineStr">
        <is>
          <t>France</t>
        </is>
      </c>
      <c r="E2866" t="inlineStr">
        <is>
          <t>2019-20</t>
        </is>
      </c>
      <c r="F2866" t="inlineStr">
        <is>
          <t>Lin</t>
        </is>
      </c>
      <c r="G2866" t="inlineStr">
        <is>
          <t>Stock initial collecteurs = 6 kt (Collectes, stocks - FranceAgriMer)</t>
        </is>
      </c>
      <c r="H2866" t="inlineStr"/>
      <c r="I2866" t="inlineStr">
        <is>
          <t>Collectes, stocks - FranceAgriMer</t>
        </is>
      </c>
      <c r="J2866" t="inlineStr"/>
      <c r="K2866" t="inlineStr">
        <is>
          <t>Volume</t>
        </is>
      </c>
      <c r="L2866" t="inlineStr">
        <is>
          <t>Stock initial collecteurs</t>
        </is>
      </c>
      <c r="M2866" t="inlineStr">
        <is>
          <t>Collectes, stocks - FAM</t>
        </is>
      </c>
      <c r="N2866" t="inlineStr"/>
      <c r="O2866" t="n">
        <v>6.24</v>
      </c>
      <c r="P2866" t="inlineStr"/>
      <c r="Q2866" t="inlineStr"/>
      <c r="R2866" t="n">
        <v>6.24</v>
      </c>
      <c r="S2866" t="n">
        <v>0.31</v>
      </c>
      <c r="T2866" t="n">
        <v>0.1</v>
      </c>
      <c r="U2866" t="n">
        <v>0</v>
      </c>
      <c r="V2866" t="n">
        <v>500000000</v>
      </c>
      <c r="W2866" t="n">
        <v>0</v>
      </c>
      <c r="X2866" t="inlineStr">
        <is>
          <t>mesuré</t>
        </is>
      </c>
    </row>
    <row r="2867" ht="15" customHeight="1" s="1003">
      <c r="A2867" s="1019" t="inlineStr">
        <is>
          <t>Graines collectées</t>
        </is>
      </c>
      <c r="B2867" t="inlineStr">
        <is>
          <t>Fabrication de produits alimentaires</t>
        </is>
      </c>
      <c r="C2867" t="inlineStr">
        <is>
          <t>kt</t>
        </is>
      </c>
      <c r="D2867" t="inlineStr">
        <is>
          <t>France</t>
        </is>
      </c>
      <c r="E2867" t="inlineStr">
        <is>
          <t>2019-20</t>
        </is>
      </c>
      <c r="F2867" t="inlineStr">
        <is>
          <t>Lin</t>
        </is>
      </c>
      <c r="G2867" t="inlineStr"/>
      <c r="H2867" t="inlineStr"/>
      <c r="I2867" t="inlineStr"/>
      <c r="J2867" t="inlineStr">
        <is>
          <t>Pas de fabrication de produits alimentaires</t>
        </is>
      </c>
      <c r="K2867" t="inlineStr"/>
      <c r="L2867" t="inlineStr">
        <is>
          <t>Consommation de graines pour la fabrication de produits alimentaires</t>
        </is>
      </c>
      <c r="M2867" t="inlineStr"/>
      <c r="N2867" t="inlineStr"/>
      <c r="O2867" t="n">
        <v>0</v>
      </c>
      <c r="P2867" t="inlineStr"/>
      <c r="Q2867" t="inlineStr"/>
      <c r="R2867" t="n">
        <v>0</v>
      </c>
      <c r="S2867" t="n">
        <v>0</v>
      </c>
      <c r="T2867" t="inlineStr"/>
      <c r="U2867" t="n">
        <v>0</v>
      </c>
      <c r="V2867" t="n">
        <v>500000000</v>
      </c>
      <c r="W2867" t="n">
        <v>0</v>
      </c>
      <c r="X2867" t="inlineStr">
        <is>
          <t>mesuré</t>
        </is>
      </c>
    </row>
    <row r="2868" ht="15" customHeight="1" s="1003">
      <c r="A2868" s="1019" t="inlineStr">
        <is>
          <t>Graines collectées</t>
        </is>
      </c>
      <c r="B2868" t="inlineStr">
        <is>
          <t>Alimentation humaine</t>
        </is>
      </c>
      <c r="C2868" t="inlineStr">
        <is>
          <t>kt</t>
        </is>
      </c>
      <c r="D2868" t="inlineStr">
        <is>
          <t>France</t>
        </is>
      </c>
      <c r="E2868" t="inlineStr">
        <is>
          <t>2019-20</t>
        </is>
      </c>
      <c r="F2868" t="inlineStr">
        <is>
          <t>Lin</t>
        </is>
      </c>
      <c r="G2868" t="inlineStr"/>
      <c r="H2868" t="inlineStr"/>
      <c r="I2868" t="inlineStr"/>
      <c r="J2868" t="inlineStr"/>
      <c r="K2868" t="inlineStr"/>
      <c r="L2868" t="inlineStr"/>
      <c r="M2868" t="inlineStr"/>
      <c r="N2868" t="inlineStr"/>
      <c r="O2868" t="n">
        <v>20.3</v>
      </c>
      <c r="P2868" t="inlineStr"/>
      <c r="Q2868" t="inlineStr"/>
      <c r="R2868" t="inlineStr"/>
      <c r="S2868" t="inlineStr"/>
      <c r="T2868" t="inlineStr"/>
      <c r="U2868" t="n">
        <v>0</v>
      </c>
      <c r="V2868" t="n">
        <v>500000000</v>
      </c>
      <c r="W2868" t="inlineStr"/>
      <c r="X2868" t="inlineStr">
        <is>
          <t>déterminé</t>
        </is>
      </c>
    </row>
    <row r="2869" ht="15" customHeight="1" s="1003">
      <c r="A2869" s="1019" t="inlineStr">
        <is>
          <t>Graines collectées</t>
        </is>
      </c>
      <c r="B2869" t="inlineStr">
        <is>
          <t>Vente directe et autoconsommation</t>
        </is>
      </c>
      <c r="C2869" t="inlineStr">
        <is>
          <t>kt</t>
        </is>
      </c>
      <c r="D2869" t="inlineStr">
        <is>
          <t>France</t>
        </is>
      </c>
      <c r="E2869" t="inlineStr">
        <is>
          <t>2019-20</t>
        </is>
      </c>
      <c r="F2869" t="inlineStr">
        <is>
          <t>Lin</t>
        </is>
      </c>
      <c r="G2869" t="inlineStr"/>
      <c r="H2869" t="inlineStr"/>
      <c r="I2869" t="inlineStr"/>
      <c r="J2869" t="inlineStr"/>
      <c r="K2869" t="inlineStr"/>
      <c r="L2869" t="inlineStr"/>
      <c r="M2869" t="inlineStr"/>
      <c r="N2869" t="inlineStr"/>
      <c r="O2869" t="n">
        <v>5.63</v>
      </c>
      <c r="P2869" t="n">
        <v>0</v>
      </c>
      <c r="Q2869" t="n">
        <v>20.3</v>
      </c>
      <c r="R2869" t="inlineStr"/>
      <c r="S2869" t="inlineStr"/>
      <c r="T2869" t="inlineStr"/>
      <c r="U2869" t="n">
        <v>0</v>
      </c>
      <c r="V2869" t="n">
        <v>500000000</v>
      </c>
      <c r="W2869" t="inlineStr"/>
      <c r="X2869" t="inlineStr">
        <is>
          <t>libre</t>
        </is>
      </c>
    </row>
    <row r="2870" ht="15" customHeight="1" s="1003">
      <c r="A2870" s="1019" t="inlineStr">
        <is>
          <t>Graines collectées</t>
        </is>
      </c>
      <c r="B2870" t="inlineStr">
        <is>
          <t>Circuits spécialisés</t>
        </is>
      </c>
      <c r="C2870" t="inlineStr">
        <is>
          <t>kt</t>
        </is>
      </c>
      <c r="D2870" t="inlineStr">
        <is>
          <t>France</t>
        </is>
      </c>
      <c r="E2870" t="inlineStr">
        <is>
          <t>2019-20</t>
        </is>
      </c>
      <c r="F2870" t="inlineStr">
        <is>
          <t>Lin</t>
        </is>
      </c>
      <c r="G2870" t="inlineStr"/>
      <c r="H2870" t="inlineStr"/>
      <c r="I2870" t="inlineStr"/>
      <c r="J2870" t="inlineStr"/>
      <c r="K2870" t="inlineStr"/>
      <c r="L2870" t="inlineStr"/>
      <c r="M2870" t="inlineStr"/>
      <c r="N2870" t="inlineStr"/>
      <c r="O2870" t="n">
        <v>2.25</v>
      </c>
      <c r="P2870" t="n">
        <v>0</v>
      </c>
      <c r="Q2870" t="n">
        <v>20.3</v>
      </c>
      <c r="R2870" t="inlineStr"/>
      <c r="S2870" t="inlineStr"/>
      <c r="T2870" t="inlineStr"/>
      <c r="U2870" t="n">
        <v>0</v>
      </c>
      <c r="V2870" t="n">
        <v>500000000</v>
      </c>
      <c r="W2870" t="inlineStr"/>
      <c r="X2870" t="inlineStr">
        <is>
          <t>libre</t>
        </is>
      </c>
    </row>
    <row r="2871" ht="15" customHeight="1" s="1003">
      <c r="A2871" s="1019" t="inlineStr">
        <is>
          <t>Graines collectées</t>
        </is>
      </c>
      <c r="B2871" t="inlineStr">
        <is>
          <t>GMS</t>
        </is>
      </c>
      <c r="C2871" t="inlineStr">
        <is>
          <t>kt</t>
        </is>
      </c>
      <c r="D2871" t="inlineStr">
        <is>
          <t>France</t>
        </is>
      </c>
      <c r="E2871" t="inlineStr">
        <is>
          <t>2019-20</t>
        </is>
      </c>
      <c r="F2871" t="inlineStr">
        <is>
          <t>Lin</t>
        </is>
      </c>
      <c r="G2871" t="inlineStr"/>
      <c r="H2871" t="inlineStr"/>
      <c r="I2871" t="inlineStr"/>
      <c r="J2871" t="inlineStr"/>
      <c r="K2871" t="inlineStr"/>
      <c r="L2871" t="inlineStr"/>
      <c r="M2871" t="inlineStr"/>
      <c r="N2871" t="inlineStr"/>
      <c r="O2871" t="n">
        <v>1.13</v>
      </c>
      <c r="P2871" t="n">
        <v>0</v>
      </c>
      <c r="Q2871" t="n">
        <v>20.3</v>
      </c>
      <c r="R2871" t="inlineStr"/>
      <c r="S2871" t="inlineStr"/>
      <c r="T2871" t="inlineStr"/>
      <c r="U2871" t="n">
        <v>0</v>
      </c>
      <c r="V2871" t="n">
        <v>500000000</v>
      </c>
      <c r="W2871" t="inlineStr"/>
      <c r="X2871" t="inlineStr">
        <is>
          <t>libre</t>
        </is>
      </c>
    </row>
    <row r="2872" ht="15" customHeight="1" s="1003">
      <c r="A2872" s="1019" t="inlineStr">
        <is>
          <t>Graines collectées</t>
        </is>
      </c>
      <c r="B2872" t="inlineStr">
        <is>
          <t>RHD</t>
        </is>
      </c>
      <c r="C2872" t="inlineStr">
        <is>
          <t>kt</t>
        </is>
      </c>
      <c r="D2872" t="inlineStr">
        <is>
          <t>France</t>
        </is>
      </c>
      <c r="E2872" t="inlineStr">
        <is>
          <t>2019-20</t>
        </is>
      </c>
      <c r="F2872" t="inlineStr">
        <is>
          <t>Lin</t>
        </is>
      </c>
      <c r="G2872" t="inlineStr"/>
      <c r="H2872" t="inlineStr"/>
      <c r="I2872" t="inlineStr"/>
      <c r="J2872" t="inlineStr"/>
      <c r="K2872" t="inlineStr"/>
      <c r="L2872" t="inlineStr"/>
      <c r="M2872" t="inlineStr"/>
      <c r="N2872" t="inlineStr"/>
      <c r="O2872" t="n">
        <v>5.63</v>
      </c>
      <c r="P2872" t="n">
        <v>0</v>
      </c>
      <c r="Q2872" t="n">
        <v>20.3</v>
      </c>
      <c r="R2872" t="inlineStr"/>
      <c r="S2872" t="inlineStr"/>
      <c r="T2872" t="inlineStr"/>
      <c r="U2872" t="n">
        <v>0</v>
      </c>
      <c r="V2872" t="n">
        <v>500000000</v>
      </c>
      <c r="W2872" t="inlineStr"/>
      <c r="X2872" t="inlineStr">
        <is>
          <t>libre</t>
        </is>
      </c>
    </row>
    <row r="2873" ht="15" customHeight="1" s="1003">
      <c r="A2873" s="1019" t="inlineStr">
        <is>
          <t>Graines collectées</t>
        </is>
      </c>
      <c r="B2873" t="inlineStr">
        <is>
          <t>Trituration</t>
        </is>
      </c>
      <c r="C2873" t="inlineStr">
        <is>
          <t>kt</t>
        </is>
      </c>
      <c r="D2873" t="inlineStr">
        <is>
          <t>France</t>
        </is>
      </c>
      <c r="E2873" t="inlineStr">
        <is>
          <t>2019-20</t>
        </is>
      </c>
      <c r="F2873" t="inlineStr">
        <is>
          <t>Lin</t>
        </is>
      </c>
      <c r="G2873" t="inlineStr">
        <is>
          <t>Consommation de graines par la Trituration = 25 kt (FEDIOL)</t>
        </is>
      </c>
      <c r="H2873" t="inlineStr"/>
      <c r="I2873" t="inlineStr">
        <is>
          <t>FEDIOL</t>
        </is>
      </c>
      <c r="J2873" t="inlineStr">
        <is>
          <t>Utilisation de la donnée 2019</t>
        </is>
      </c>
      <c r="K2873" t="inlineStr">
        <is>
          <t>Volume</t>
        </is>
      </c>
      <c r="L2873" t="inlineStr">
        <is>
          <t>Consommation de graines par la Trituration</t>
        </is>
      </c>
      <c r="M2873" t="inlineStr">
        <is>
          <t>Huiles et tourteaux - FEDIOL</t>
        </is>
      </c>
      <c r="N2873" t="inlineStr"/>
      <c r="O2873" t="n">
        <v>25</v>
      </c>
      <c r="P2873" t="inlineStr"/>
      <c r="Q2873" t="inlineStr"/>
      <c r="R2873" t="n">
        <v>25</v>
      </c>
      <c r="S2873" t="n">
        <v>1.25</v>
      </c>
      <c r="T2873" t="n">
        <v>0.1</v>
      </c>
      <c r="U2873" t="n">
        <v>0</v>
      </c>
      <c r="V2873" t="n">
        <v>500000000</v>
      </c>
      <c r="W2873" t="n">
        <v>0</v>
      </c>
      <c r="X2873" t="inlineStr">
        <is>
          <t>mesuré</t>
        </is>
      </c>
    </row>
    <row r="2874" ht="15" customHeight="1" s="1003">
      <c r="A2874" s="1019" t="inlineStr">
        <is>
          <t>Graines collectées</t>
        </is>
      </c>
      <c r="B2874" t="inlineStr">
        <is>
          <t>FAB</t>
        </is>
      </c>
      <c r="C2874" t="inlineStr">
        <is>
          <t>kt</t>
        </is>
      </c>
      <c r="D2874" t="inlineStr">
        <is>
          <t>France</t>
        </is>
      </c>
      <c r="E2874" t="inlineStr">
        <is>
          <t>2019-20</t>
        </is>
      </c>
      <c r="F2874" t="inlineStr">
        <is>
          <t>Lin</t>
        </is>
      </c>
      <c r="G2874" t="inlineStr">
        <is>
          <t>Consommation de graines par les FAB = 4 kt (Etat 13 - FranceAgriMer)</t>
        </is>
      </c>
      <c r="H2874" t="inlineStr"/>
      <c r="I2874" t="inlineStr">
        <is>
          <t>Etat 13 - FranceAgriMer</t>
        </is>
      </c>
      <c r="J2874" t="inlineStr">
        <is>
          <t>Les graines ne sont pas consommées en alimentation animale</t>
        </is>
      </c>
      <c r="K2874" t="inlineStr">
        <is>
          <t>Volume</t>
        </is>
      </c>
      <c r="L2874" t="inlineStr">
        <is>
          <t>Consommation de graines par les FAB</t>
        </is>
      </c>
      <c r="M2874" t="inlineStr">
        <is>
          <t>FAB - FAM</t>
        </is>
      </c>
      <c r="N2874" t="inlineStr"/>
      <c r="O2874" t="n">
        <v>4.15</v>
      </c>
      <c r="P2874" t="inlineStr"/>
      <c r="Q2874" t="inlineStr"/>
      <c r="R2874" t="n">
        <v>4.15</v>
      </c>
      <c r="S2874" t="n">
        <v>0.21</v>
      </c>
      <c r="T2874" t="n">
        <v>0.1</v>
      </c>
      <c r="U2874" t="n">
        <v>0</v>
      </c>
      <c r="V2874" t="n">
        <v>500000000</v>
      </c>
      <c r="W2874" t="n">
        <v>0</v>
      </c>
      <c r="X2874" t="inlineStr">
        <is>
          <t>mesuré</t>
        </is>
      </c>
    </row>
    <row r="2875" ht="15" customHeight="1" s="1003">
      <c r="A2875" s="1019" t="inlineStr">
        <is>
          <t>Graines collectées</t>
        </is>
      </c>
      <c r="B2875" t="inlineStr">
        <is>
          <t>Amidonnerie</t>
        </is>
      </c>
      <c r="C2875" t="inlineStr">
        <is>
          <t>kt</t>
        </is>
      </c>
      <c r="D2875" t="inlineStr">
        <is>
          <t>France</t>
        </is>
      </c>
      <c r="E2875" t="inlineStr">
        <is>
          <t>2019-20</t>
        </is>
      </c>
      <c r="F2875" t="inlineStr">
        <is>
          <t>Lin</t>
        </is>
      </c>
      <c r="G2875" t="inlineStr"/>
      <c r="H2875" t="inlineStr"/>
      <c r="I2875" t="inlineStr"/>
      <c r="J2875" t="inlineStr"/>
      <c r="K2875" t="inlineStr"/>
      <c r="L2875" t="inlineStr"/>
      <c r="M2875" t="inlineStr"/>
      <c r="N2875" t="inlineStr"/>
      <c r="O2875" t="n">
        <v>0</v>
      </c>
      <c r="P2875" t="inlineStr"/>
      <c r="Q2875" t="inlineStr"/>
      <c r="R2875" t="n">
        <v>0</v>
      </c>
      <c r="S2875" t="n">
        <v>0</v>
      </c>
      <c r="T2875" t="inlineStr"/>
      <c r="U2875" t="n">
        <v>0</v>
      </c>
      <c r="V2875" t="n">
        <v>500000000</v>
      </c>
      <c r="W2875" t="n">
        <v>0</v>
      </c>
      <c r="X2875" t="inlineStr">
        <is>
          <t>mesuré</t>
        </is>
      </c>
    </row>
    <row r="2876" ht="15" customHeight="1" s="1003">
      <c r="A2876" s="1019" t="inlineStr">
        <is>
          <t>Graines collectées</t>
        </is>
      </c>
      <c r="B2876" t="inlineStr">
        <is>
          <t>Meunerie</t>
        </is>
      </c>
      <c r="C2876" t="inlineStr">
        <is>
          <t>kt</t>
        </is>
      </c>
      <c r="D2876" t="inlineStr">
        <is>
          <t>France</t>
        </is>
      </c>
      <c r="E2876" t="inlineStr">
        <is>
          <t>2019-20</t>
        </is>
      </c>
      <c r="F2876" t="inlineStr">
        <is>
          <t>Lin</t>
        </is>
      </c>
      <c r="G2876" t="inlineStr"/>
      <c r="H2876" t="inlineStr"/>
      <c r="I2876" t="inlineStr"/>
      <c r="J2876" t="inlineStr"/>
      <c r="K2876" t="inlineStr"/>
      <c r="L2876" t="inlineStr"/>
      <c r="M2876" t="inlineStr"/>
      <c r="N2876" t="inlineStr"/>
      <c r="O2876" t="n">
        <v>0</v>
      </c>
      <c r="P2876" t="inlineStr"/>
      <c r="Q2876" t="inlineStr"/>
      <c r="R2876" t="n">
        <v>0</v>
      </c>
      <c r="S2876" t="n">
        <v>0</v>
      </c>
      <c r="T2876" t="inlineStr"/>
      <c r="U2876" t="n">
        <v>0</v>
      </c>
      <c r="V2876" t="n">
        <v>500000000</v>
      </c>
      <c r="W2876" t="n">
        <v>0</v>
      </c>
      <c r="X2876" t="inlineStr">
        <is>
          <t>mesuré</t>
        </is>
      </c>
    </row>
    <row r="2877" ht="15" customHeight="1" s="1003">
      <c r="A2877" s="1019" t="inlineStr">
        <is>
          <t>Graines collectées</t>
        </is>
      </c>
      <c r="B2877" t="inlineStr">
        <is>
          <t>Fabrication d'ingrédients</t>
        </is>
      </c>
      <c r="C2877" t="inlineStr">
        <is>
          <t>kt</t>
        </is>
      </c>
      <c r="D2877" t="inlineStr">
        <is>
          <t>France</t>
        </is>
      </c>
      <c r="E2877" t="inlineStr">
        <is>
          <t>2019-20</t>
        </is>
      </c>
      <c r="F2877" t="inlineStr">
        <is>
          <t>Lin</t>
        </is>
      </c>
      <c r="G2877" t="inlineStr"/>
      <c r="H2877" t="inlineStr"/>
      <c r="I2877" t="inlineStr"/>
      <c r="J2877" t="inlineStr"/>
      <c r="K2877" t="inlineStr"/>
      <c r="L2877" t="inlineStr"/>
      <c r="M2877" t="inlineStr"/>
      <c r="N2877" t="inlineStr"/>
      <c r="O2877" t="n">
        <v>0</v>
      </c>
      <c r="P2877" t="inlineStr"/>
      <c r="Q2877" t="inlineStr"/>
      <c r="R2877" t="n">
        <v>0</v>
      </c>
      <c r="S2877" t="n">
        <v>0</v>
      </c>
      <c r="T2877" t="inlineStr"/>
      <c r="U2877" t="n">
        <v>0</v>
      </c>
      <c r="V2877" t="n">
        <v>500000000</v>
      </c>
      <c r="W2877" t="n">
        <v>0</v>
      </c>
      <c r="X2877" t="inlineStr">
        <is>
          <t>mesuré</t>
        </is>
      </c>
    </row>
    <row r="2878" ht="15" customHeight="1" s="1003">
      <c r="A2878" s="1019" t="inlineStr">
        <is>
          <t>Graines collectées</t>
        </is>
      </c>
      <c r="B2878" t="inlineStr">
        <is>
          <t>Ménages</t>
        </is>
      </c>
      <c r="C2878" t="inlineStr">
        <is>
          <t>kt</t>
        </is>
      </c>
      <c r="D2878" t="inlineStr">
        <is>
          <t>France</t>
        </is>
      </c>
      <c r="E2878" t="inlineStr">
        <is>
          <t>2019-20</t>
        </is>
      </c>
      <c r="F2878" t="inlineStr">
        <is>
          <t>Lin</t>
        </is>
      </c>
      <c r="G2878" t="inlineStr"/>
      <c r="H2878" t="inlineStr"/>
      <c r="I2878" t="inlineStr"/>
      <c r="J2878" t="inlineStr"/>
      <c r="K2878" t="inlineStr"/>
      <c r="L2878" t="inlineStr"/>
      <c r="M2878" t="inlineStr"/>
      <c r="N2878" t="inlineStr"/>
      <c r="O2878" t="n">
        <v>3.38</v>
      </c>
      <c r="P2878" t="n">
        <v>0</v>
      </c>
      <c r="Q2878" t="n">
        <v>20.3</v>
      </c>
      <c r="R2878" t="inlineStr"/>
      <c r="S2878" t="inlineStr"/>
      <c r="T2878" t="inlineStr"/>
      <c r="U2878" t="n">
        <v>0</v>
      </c>
      <c r="V2878" t="n">
        <v>500000000</v>
      </c>
      <c r="W2878" t="inlineStr"/>
      <c r="X2878" t="inlineStr">
        <is>
          <t>libre</t>
        </is>
      </c>
    </row>
    <row r="2879" ht="15" customHeight="1" s="1003">
      <c r="A2879" s="1019" t="inlineStr">
        <is>
          <t>Graines collectées</t>
        </is>
      </c>
      <c r="B2879" t="inlineStr">
        <is>
          <t>Circuits généralistes</t>
        </is>
      </c>
      <c r="C2879" t="inlineStr">
        <is>
          <t>kt</t>
        </is>
      </c>
      <c r="D2879" t="inlineStr">
        <is>
          <t>France</t>
        </is>
      </c>
      <c r="E2879" t="inlineStr">
        <is>
          <t>2019-20</t>
        </is>
      </c>
      <c r="F2879" t="inlineStr">
        <is>
          <t>Lin</t>
        </is>
      </c>
      <c r="G2879" t="inlineStr"/>
      <c r="H2879" t="inlineStr"/>
      <c r="I2879" t="inlineStr"/>
      <c r="J2879" t="inlineStr"/>
      <c r="K2879" t="inlineStr"/>
      <c r="L2879" t="inlineStr"/>
      <c r="M2879" t="inlineStr"/>
      <c r="N2879" t="inlineStr"/>
      <c r="O2879" t="n">
        <v>1.13</v>
      </c>
      <c r="P2879" t="n">
        <v>0</v>
      </c>
      <c r="Q2879" t="n">
        <v>20.3</v>
      </c>
      <c r="R2879" t="inlineStr"/>
      <c r="S2879" t="inlineStr"/>
      <c r="T2879" t="inlineStr"/>
      <c r="U2879" t="n">
        <v>0</v>
      </c>
      <c r="V2879" t="n">
        <v>500000000</v>
      </c>
      <c r="W2879" t="inlineStr"/>
      <c r="X2879" t="inlineStr">
        <is>
          <t>libre</t>
        </is>
      </c>
    </row>
    <row r="2880" ht="15" customHeight="1" s="1003">
      <c r="A2880" s="1019" t="inlineStr">
        <is>
          <t>Graines collectées</t>
        </is>
      </c>
      <c r="B2880" t="inlineStr">
        <is>
          <t>Usages alimentaires</t>
        </is>
      </c>
      <c r="C2880" t="inlineStr">
        <is>
          <t>kt</t>
        </is>
      </c>
      <c r="D2880" t="inlineStr">
        <is>
          <t>France</t>
        </is>
      </c>
      <c r="E2880" t="inlineStr">
        <is>
          <t>2019-20</t>
        </is>
      </c>
      <c r="F2880" t="inlineStr">
        <is>
          <t>Lin</t>
        </is>
      </c>
      <c r="G2880" t="inlineStr"/>
      <c r="H2880" t="inlineStr"/>
      <c r="I2880" t="inlineStr"/>
      <c r="J2880" t="inlineStr"/>
      <c r="K2880" t="inlineStr"/>
      <c r="L2880" t="inlineStr"/>
      <c r="M2880" t="inlineStr"/>
      <c r="N2880" t="inlineStr"/>
      <c r="O2880" t="n">
        <v>24.4</v>
      </c>
      <c r="P2880" t="inlineStr"/>
      <c r="Q2880" t="inlineStr"/>
      <c r="R2880" t="inlineStr"/>
      <c r="S2880" t="inlineStr"/>
      <c r="T2880" t="inlineStr"/>
      <c r="U2880" t="n">
        <v>0</v>
      </c>
      <c r="V2880" t="n">
        <v>500000000</v>
      </c>
      <c r="W2880" t="inlineStr"/>
      <c r="X2880" t="inlineStr">
        <is>
          <t>déterminé</t>
        </is>
      </c>
    </row>
    <row r="2881" ht="15" customHeight="1" s="1003">
      <c r="A2881" s="1019" t="inlineStr">
        <is>
          <t>Graines collectées</t>
        </is>
      </c>
      <c r="B2881" t="inlineStr">
        <is>
          <t>Alimentation animale rente</t>
        </is>
      </c>
      <c r="C2881" t="inlineStr">
        <is>
          <t>kt</t>
        </is>
      </c>
      <c r="D2881" t="inlineStr">
        <is>
          <t>France</t>
        </is>
      </c>
      <c r="E2881" t="inlineStr">
        <is>
          <t>2019-20</t>
        </is>
      </c>
      <c r="F2881" t="inlineStr">
        <is>
          <t>Lin</t>
        </is>
      </c>
      <c r="G2881" t="inlineStr"/>
      <c r="H2881" t="inlineStr"/>
      <c r="I2881" t="inlineStr"/>
      <c r="J2881" t="inlineStr"/>
      <c r="K2881" t="inlineStr"/>
      <c r="L2881" t="inlineStr"/>
      <c r="M2881" t="inlineStr"/>
      <c r="N2881" t="inlineStr"/>
      <c r="O2881" t="n">
        <v>4.15</v>
      </c>
      <c r="P2881" t="inlineStr"/>
      <c r="Q2881" t="inlineStr"/>
      <c r="R2881" t="inlineStr"/>
      <c r="S2881" t="inlineStr"/>
      <c r="T2881" t="inlineStr"/>
      <c r="U2881" t="n">
        <v>0</v>
      </c>
      <c r="V2881" t="n">
        <v>500000000</v>
      </c>
      <c r="W2881" t="inlineStr"/>
      <c r="X2881" t="inlineStr">
        <is>
          <t>déterminé</t>
        </is>
      </c>
    </row>
    <row r="2882" ht="15" customHeight="1" s="1003">
      <c r="A2882" s="1019" t="inlineStr">
        <is>
          <t>Graines collectées</t>
        </is>
      </c>
      <c r="B2882" t="inlineStr">
        <is>
          <t>Alimentation animale</t>
        </is>
      </c>
      <c r="C2882" t="inlineStr">
        <is>
          <t>kt</t>
        </is>
      </c>
      <c r="D2882" t="inlineStr">
        <is>
          <t>France</t>
        </is>
      </c>
      <c r="E2882" t="inlineStr">
        <is>
          <t>2019-20</t>
        </is>
      </c>
      <c r="F2882" t="inlineStr">
        <is>
          <t>Lin</t>
        </is>
      </c>
      <c r="G2882" t="inlineStr"/>
      <c r="H2882" t="inlineStr"/>
      <c r="I2882" t="inlineStr"/>
      <c r="J2882" t="inlineStr"/>
      <c r="K2882" t="inlineStr"/>
      <c r="L2882" t="inlineStr"/>
      <c r="M2882" t="inlineStr"/>
      <c r="N2882" t="inlineStr"/>
      <c r="O2882" t="n">
        <v>4.15</v>
      </c>
      <c r="P2882" t="inlineStr"/>
      <c r="Q2882" t="inlineStr"/>
      <c r="R2882" t="inlineStr"/>
      <c r="S2882" t="inlineStr"/>
      <c r="T2882" t="inlineStr"/>
      <c r="U2882" t="n">
        <v>0</v>
      </c>
      <c r="V2882" t="n">
        <v>500000000</v>
      </c>
      <c r="W2882" t="inlineStr"/>
      <c r="X2882" t="inlineStr">
        <is>
          <t>déterminé</t>
        </is>
      </c>
    </row>
    <row r="2883" ht="15" customHeight="1" s="1003">
      <c r="A2883" s="1019" t="inlineStr">
        <is>
          <t>Graines collectées</t>
        </is>
      </c>
      <c r="B2883" t="inlineStr">
        <is>
          <t>Débouchés</t>
        </is>
      </c>
      <c r="C2883" t="inlineStr">
        <is>
          <t>kt</t>
        </is>
      </c>
      <c r="D2883" t="inlineStr">
        <is>
          <t>France</t>
        </is>
      </c>
      <c r="E2883" t="inlineStr">
        <is>
          <t>2019-20</t>
        </is>
      </c>
      <c r="F2883" t="inlineStr">
        <is>
          <t>Lin</t>
        </is>
      </c>
      <c r="G2883" t="inlineStr"/>
      <c r="H2883" t="inlineStr"/>
      <c r="I2883" t="inlineStr"/>
      <c r="J2883" t="inlineStr"/>
      <c r="K2883" t="inlineStr"/>
      <c r="L2883" t="inlineStr"/>
      <c r="M2883" t="inlineStr"/>
      <c r="N2883" t="inlineStr"/>
      <c r="O2883" t="n">
        <v>24.4</v>
      </c>
      <c r="P2883" t="inlineStr"/>
      <c r="Q2883" t="inlineStr"/>
      <c r="R2883" t="inlineStr"/>
      <c r="S2883" t="inlineStr"/>
      <c r="T2883" t="inlineStr"/>
      <c r="U2883" t="n">
        <v>0</v>
      </c>
      <c r="V2883" t="n">
        <v>500000000</v>
      </c>
      <c r="W2883" t="inlineStr"/>
      <c r="X2883" t="inlineStr">
        <is>
          <t>déterminé</t>
        </is>
      </c>
    </row>
    <row r="2884" ht="15" customHeight="1" s="1003">
      <c r="A2884" s="1019" t="inlineStr">
        <is>
          <t>Graines collectées</t>
        </is>
      </c>
      <c r="B2884" t="inlineStr">
        <is>
          <t>Autres IAA</t>
        </is>
      </c>
      <c r="C2884" t="inlineStr">
        <is>
          <t>kt</t>
        </is>
      </c>
      <c r="D2884" t="inlineStr">
        <is>
          <t>France</t>
        </is>
      </c>
      <c r="E2884" t="inlineStr">
        <is>
          <t>2019-20</t>
        </is>
      </c>
      <c r="F2884" t="inlineStr">
        <is>
          <t>Lin</t>
        </is>
      </c>
      <c r="G2884" t="inlineStr"/>
      <c r="H2884" t="inlineStr"/>
      <c r="I2884" t="inlineStr"/>
      <c r="J2884" t="inlineStr"/>
      <c r="K2884" t="inlineStr"/>
      <c r="L2884" t="inlineStr"/>
      <c r="M2884" t="inlineStr"/>
      <c r="N2884" t="inlineStr"/>
      <c r="O2884" t="n">
        <v>5.63</v>
      </c>
      <c r="P2884" t="n">
        <v>0</v>
      </c>
      <c r="Q2884" t="n">
        <v>20.3</v>
      </c>
      <c r="R2884" t="inlineStr"/>
      <c r="S2884" t="inlineStr"/>
      <c r="T2884" t="inlineStr"/>
      <c r="U2884" t="n">
        <v>0</v>
      </c>
      <c r="V2884" t="n">
        <v>500000000</v>
      </c>
      <c r="W2884" t="inlineStr"/>
      <c r="X2884" t="inlineStr">
        <is>
          <t>libre</t>
        </is>
      </c>
    </row>
    <row r="2885" ht="15" customHeight="1" s="1003">
      <c r="A2885" s="1019" t="inlineStr">
        <is>
          <t>Graines collectées</t>
        </is>
      </c>
      <c r="B2885" t="inlineStr">
        <is>
          <t>Semences certifiées</t>
        </is>
      </c>
      <c r="C2885" t="inlineStr">
        <is>
          <t>kt</t>
        </is>
      </c>
      <c r="D2885" t="inlineStr">
        <is>
          <t>France</t>
        </is>
      </c>
      <c r="E2885" t="inlineStr">
        <is>
          <t>2019-20</t>
        </is>
      </c>
      <c r="F2885" t="inlineStr">
        <is>
          <t>Lin</t>
        </is>
      </c>
      <c r="G2885" t="inlineStr">
        <is>
          <t>Production de semences certifiées = 2 kt (Collectes, stocks - FranceAgriMer)</t>
        </is>
      </c>
      <c r="H2885" t="inlineStr"/>
      <c r="I2885" t="inlineStr">
        <is>
          <t>Collectes, stocks - FranceAgriMer</t>
        </is>
      </c>
      <c r="J2885" t="inlineStr"/>
      <c r="K2885" t="inlineStr">
        <is>
          <t>Volume</t>
        </is>
      </c>
      <c r="L2885" t="inlineStr">
        <is>
          <t>Production de semences certifiées</t>
        </is>
      </c>
      <c r="M2885" t="inlineStr">
        <is>
          <t>Collectes, stocks - FAM</t>
        </is>
      </c>
      <c r="N2885" t="inlineStr"/>
      <c r="O2885" t="n">
        <v>1.86</v>
      </c>
      <c r="P2885" t="inlineStr"/>
      <c r="Q2885" t="inlineStr"/>
      <c r="R2885" t="n">
        <v>1.86</v>
      </c>
      <c r="S2885" t="n">
        <v>0.09</v>
      </c>
      <c r="T2885" t="n">
        <v>0.1</v>
      </c>
      <c r="U2885" t="n">
        <v>0</v>
      </c>
      <c r="V2885" t="n">
        <v>500000000</v>
      </c>
      <c r="W2885" t="n">
        <v>0</v>
      </c>
      <c r="X2885" t="inlineStr">
        <is>
          <t>mesuré</t>
        </is>
      </c>
    </row>
    <row r="2886" ht="15" customHeight="1" s="1003">
      <c r="A2886" s="1019" t="inlineStr">
        <is>
          <t>Graines collectées</t>
        </is>
      </c>
      <c r="B2886" t="inlineStr">
        <is>
          <t>Semences</t>
        </is>
      </c>
      <c r="C2886" t="inlineStr">
        <is>
          <t>kt</t>
        </is>
      </c>
      <c r="D2886" t="inlineStr">
        <is>
          <t>France</t>
        </is>
      </c>
      <c r="E2886" t="inlineStr">
        <is>
          <t>2019-20</t>
        </is>
      </c>
      <c r="F2886" t="inlineStr">
        <is>
          <t>Lin</t>
        </is>
      </c>
      <c r="G2886" t="inlineStr">
        <is>
          <t>Production de semences certifiées = 1 kt (Collectes, stocks - FranceAgriMer)</t>
        </is>
      </c>
      <c r="H2886" t="inlineStr"/>
      <c r="I2886" t="inlineStr">
        <is>
          <t>Collectes, stocks - FranceAgriMer</t>
        </is>
      </c>
      <c r="J2886" t="inlineStr"/>
      <c r="K2886" t="inlineStr">
        <is>
          <t>Volume</t>
        </is>
      </c>
      <c r="L2886" t="inlineStr">
        <is>
          <t>Production de semences certifiées</t>
        </is>
      </c>
      <c r="M2886" t="inlineStr">
        <is>
          <t>Collectes, stocks - FAM</t>
        </is>
      </c>
      <c r="N2886" t="inlineStr"/>
      <c r="O2886" t="n">
        <v>1.86</v>
      </c>
      <c r="P2886" t="inlineStr"/>
      <c r="Q2886" t="inlineStr"/>
      <c r="R2886" t="inlineStr"/>
      <c r="S2886" t="inlineStr"/>
      <c r="T2886" t="inlineStr"/>
      <c r="U2886" t="n">
        <v>0</v>
      </c>
      <c r="V2886" t="n">
        <v>500000000</v>
      </c>
      <c r="W2886" t="inlineStr"/>
      <c r="X2886" t="inlineStr">
        <is>
          <t>déterminé</t>
        </is>
      </c>
    </row>
    <row r="2887" ht="15" customHeight="1" s="1003">
      <c r="A2887" s="1019" t="inlineStr">
        <is>
          <t>Graines collectées</t>
        </is>
      </c>
      <c r="B2887" t="inlineStr">
        <is>
          <t>Export</t>
        </is>
      </c>
      <c r="C2887" t="inlineStr">
        <is>
          <t>kt</t>
        </is>
      </c>
      <c r="D2887" t="inlineStr">
        <is>
          <t>France</t>
        </is>
      </c>
      <c r="E2887" t="inlineStr">
        <is>
          <t>2019-20</t>
        </is>
      </c>
      <c r="F2887" t="inlineStr">
        <is>
          <t>Lin</t>
        </is>
      </c>
      <c r="G2887" t="inlineStr"/>
      <c r="H2887" t="inlineStr">
        <is>
          <t>Exportation de graines = 12 kt (Douanes françaises - Eurostat)</t>
        </is>
      </c>
      <c r="I2887" t="inlineStr">
        <is>
          <t>Douanes françaises - Eurostat</t>
        </is>
      </c>
      <c r="J2887" t="inlineStr"/>
      <c r="K2887" t="inlineStr">
        <is>
          <t>Volume</t>
        </is>
      </c>
      <c r="L2887" t="inlineStr">
        <is>
          <t>Exportation de graines</t>
        </is>
      </c>
      <c r="M2887" t="inlineStr">
        <is>
          <t>Echanges mensuels - EUROSTAT</t>
        </is>
      </c>
      <c r="N2887" t="inlineStr"/>
      <c r="O2887" t="n">
        <v>11.9</v>
      </c>
      <c r="P2887" t="inlineStr"/>
      <c r="Q2887" t="inlineStr"/>
      <c r="R2887" t="n">
        <v>11.9</v>
      </c>
      <c r="S2887" t="n">
        <v>0.59</v>
      </c>
      <c r="T2887" t="n">
        <v>0.1</v>
      </c>
      <c r="U2887" t="n">
        <v>0</v>
      </c>
      <c r="V2887" t="n">
        <v>500000000</v>
      </c>
      <c r="W2887" t="n">
        <v>0</v>
      </c>
      <c r="X2887" t="inlineStr">
        <is>
          <t>mesuré</t>
        </is>
      </c>
    </row>
    <row r="2888" ht="15" customHeight="1" s="1003">
      <c r="A2888" s="1019" t="inlineStr">
        <is>
          <t>Graines collectées</t>
        </is>
      </c>
      <c r="B2888" t="inlineStr">
        <is>
          <t>Ecart statistique</t>
        </is>
      </c>
      <c r="C2888" t="inlineStr">
        <is>
          <t>kt</t>
        </is>
      </c>
      <c r="D2888" t="inlineStr">
        <is>
          <t>France</t>
        </is>
      </c>
      <c r="E2888" t="inlineStr">
        <is>
          <t>2019-20</t>
        </is>
      </c>
      <c r="F2888" t="inlineStr">
        <is>
          <t>Lin</t>
        </is>
      </c>
      <c r="G2888" t="inlineStr"/>
      <c r="H2888" t="inlineStr"/>
      <c r="I2888" t="inlineStr"/>
      <c r="J2888" t="inlineStr"/>
      <c r="K2888" t="inlineStr"/>
      <c r="L2888" t="inlineStr"/>
      <c r="M2888" t="inlineStr"/>
      <c r="N2888" t="inlineStr"/>
      <c r="O2888" t="n">
        <v>0</v>
      </c>
      <c r="P2888" t="inlineStr"/>
      <c r="Q2888" t="inlineStr"/>
      <c r="R2888" t="n">
        <v>0</v>
      </c>
      <c r="S2888" t="n">
        <v>0</v>
      </c>
      <c r="T2888" t="inlineStr"/>
      <c r="U2888" t="n">
        <v>0</v>
      </c>
      <c r="V2888" t="n">
        <v>500000000</v>
      </c>
      <c r="W2888" t="n">
        <v>0</v>
      </c>
      <c r="X2888" t="inlineStr">
        <is>
          <t>mesuré</t>
        </is>
      </c>
    </row>
    <row r="2889" ht="15" customHeight="1" s="1003">
      <c r="A2889" s="1019" t="inlineStr">
        <is>
          <t>Issues de silo</t>
        </is>
      </c>
      <c r="B2889" t="inlineStr">
        <is>
          <t>Elimination/Pertes</t>
        </is>
      </c>
      <c r="C2889" t="inlineStr">
        <is>
          <t>kt</t>
        </is>
      </c>
      <c r="D2889" t="inlineStr">
        <is>
          <t>France</t>
        </is>
      </c>
      <c r="E2889" t="inlineStr">
        <is>
          <t>2019-20</t>
        </is>
      </c>
      <c r="F2889" t="inlineStr">
        <is>
          <t>Lin</t>
        </is>
      </c>
      <c r="G2889" t="inlineStr"/>
      <c r="H2889" t="inlineStr">
        <is>
          <t>0</t>
        </is>
      </c>
      <c r="I2889" t="inlineStr">
        <is>
          <t>ONRB - FranceAgriMer</t>
        </is>
      </c>
      <c r="J2889" t="inlineStr">
        <is>
          <t>0</t>
        </is>
      </c>
      <c r="K2889" t="inlineStr">
        <is>
          <t>Répartition</t>
        </is>
      </c>
      <c r="L2889" t="inlineStr">
        <is>
          <t>Les issues de silo sont éliminées:Part d'issues de silo éliminées</t>
        </is>
      </c>
      <c r="M2889" t="inlineStr">
        <is>
          <t>Issues de silo - ONRB</t>
        </is>
      </c>
      <c r="N2889" t="inlineStr"/>
      <c r="O2889" t="n">
        <v>0</v>
      </c>
      <c r="P2889" t="inlineStr"/>
      <c r="Q2889" t="inlineStr"/>
      <c r="R2889" t="inlineStr"/>
      <c r="S2889" t="inlineStr"/>
      <c r="T2889" t="inlineStr"/>
      <c r="U2889" t="n">
        <v>0</v>
      </c>
      <c r="V2889" t="n">
        <v>500000000</v>
      </c>
      <c r="W2889" t="inlineStr"/>
      <c r="X2889" t="inlineStr">
        <is>
          <t>déterminé</t>
        </is>
      </c>
    </row>
    <row r="2890" ht="15" customHeight="1" s="1003">
      <c r="A2890" s="1019" t="inlineStr">
        <is>
          <t>Issues de silo</t>
        </is>
      </c>
      <c r="B2890" t="inlineStr">
        <is>
          <t>Autres usages (ou usages indéfinis)</t>
        </is>
      </c>
      <c r="C2890" t="inlineStr">
        <is>
          <t>kt</t>
        </is>
      </c>
      <c r="D2890" t="inlineStr">
        <is>
          <t>France</t>
        </is>
      </c>
      <c r="E2890" t="inlineStr">
        <is>
          <t>2019-20</t>
        </is>
      </c>
      <c r="F2890" t="inlineStr">
        <is>
          <t>Lin</t>
        </is>
      </c>
      <c r="G2890" t="inlineStr"/>
      <c r="H2890" t="inlineStr"/>
      <c r="I2890" t="inlineStr"/>
      <c r="J2890" t="inlineStr"/>
      <c r="K2890" t="inlineStr"/>
      <c r="L2890" t="inlineStr"/>
      <c r="M2890" t="inlineStr"/>
      <c r="N2890" t="inlineStr"/>
      <c r="O2890" t="n">
        <v>0</v>
      </c>
      <c r="P2890" t="inlineStr"/>
      <c r="Q2890" t="inlineStr"/>
      <c r="R2890" t="inlineStr"/>
      <c r="S2890" t="inlineStr"/>
      <c r="T2890" t="inlineStr"/>
      <c r="U2890" t="n">
        <v>0</v>
      </c>
      <c r="V2890" t="n">
        <v>500000000</v>
      </c>
      <c r="W2890" t="inlineStr"/>
      <c r="X2890" t="inlineStr">
        <is>
          <t>déterminé</t>
        </is>
      </c>
    </row>
    <row r="2891" ht="15" customHeight="1" s="1003">
      <c r="A2891" s="1019" t="inlineStr">
        <is>
          <t>Issues de silo</t>
        </is>
      </c>
      <c r="B2891" t="inlineStr">
        <is>
          <t>Débouchés</t>
        </is>
      </c>
      <c r="C2891" t="inlineStr">
        <is>
          <t>kt</t>
        </is>
      </c>
      <c r="D2891" t="inlineStr">
        <is>
          <t>France</t>
        </is>
      </c>
      <c r="E2891" t="inlineStr">
        <is>
          <t>2019-20</t>
        </is>
      </c>
      <c r="F2891" t="inlineStr">
        <is>
          <t>Lin</t>
        </is>
      </c>
      <c r="G2891" t="inlineStr"/>
      <c r="H2891" t="inlineStr"/>
      <c r="I2891" t="inlineStr"/>
      <c r="J2891" t="inlineStr"/>
      <c r="K2891" t="inlineStr"/>
      <c r="L2891" t="inlineStr"/>
      <c r="M2891" t="inlineStr"/>
      <c r="N2891" t="inlineStr"/>
      <c r="O2891" t="n">
        <v>0.52</v>
      </c>
      <c r="P2891" t="inlineStr"/>
      <c r="Q2891" t="inlineStr"/>
      <c r="R2891" t="inlineStr"/>
      <c r="S2891" t="inlineStr"/>
      <c r="T2891" t="inlineStr"/>
      <c r="U2891" t="n">
        <v>0</v>
      </c>
      <c r="V2891" t="n">
        <v>500000000</v>
      </c>
      <c r="W2891" t="inlineStr"/>
      <c r="X2891" t="inlineStr">
        <is>
          <t>déterminé</t>
        </is>
      </c>
    </row>
    <row r="2892" ht="15" customHeight="1" s="1003">
      <c r="A2892" s="1019" t="inlineStr">
        <is>
          <t>Issues de silo</t>
        </is>
      </c>
      <c r="B2892" t="inlineStr">
        <is>
          <t>FAF</t>
        </is>
      </c>
      <c r="C2892" t="inlineStr">
        <is>
          <t>kt</t>
        </is>
      </c>
      <c r="D2892" t="inlineStr">
        <is>
          <t>France</t>
        </is>
      </c>
      <c r="E2892" t="inlineStr">
        <is>
          <t>2019-20</t>
        </is>
      </c>
      <c r="F2892" t="inlineStr">
        <is>
          <t>Lin</t>
        </is>
      </c>
      <c r="G2892" t="inlineStr"/>
      <c r="H2892" t="inlineStr">
        <is>
          <t>Part d'issues de silo consommées par les FAF = 56,33 % (ONRB - FranceAgriMer)</t>
        </is>
      </c>
      <c r="I2892" t="inlineStr">
        <is>
          <t>ONRB - FranceAgriMer</t>
        </is>
      </c>
      <c r="J2892" t="inlineStr">
        <is>
          <t>0</t>
        </is>
      </c>
      <c r="K2892" t="inlineStr">
        <is>
          <t>Répartition</t>
        </is>
      </c>
      <c r="L2892" t="inlineStr">
        <is>
          <t>Part d'issues de silo consommées par les FAF</t>
        </is>
      </c>
      <c r="M2892" t="inlineStr">
        <is>
          <t>Issues de silo - ONRB</t>
        </is>
      </c>
      <c r="N2892" t="inlineStr"/>
      <c r="O2892" t="n">
        <v>0.29</v>
      </c>
      <c r="P2892" t="inlineStr"/>
      <c r="Q2892" t="inlineStr"/>
      <c r="R2892" t="inlineStr"/>
      <c r="S2892" t="inlineStr"/>
      <c r="T2892" t="inlineStr"/>
      <c r="U2892" t="n">
        <v>0</v>
      </c>
      <c r="V2892" t="n">
        <v>500000000</v>
      </c>
      <c r="W2892" t="inlineStr"/>
      <c r="X2892" t="inlineStr">
        <is>
          <t>déterminé</t>
        </is>
      </c>
    </row>
    <row r="2893" ht="15" customHeight="1" s="1003">
      <c r="A2893" s="1019" t="inlineStr">
        <is>
          <t>Issues de silo</t>
        </is>
      </c>
      <c r="B2893" t="inlineStr">
        <is>
          <t>Litière</t>
        </is>
      </c>
      <c r="C2893" t="inlineStr">
        <is>
          <t>kt</t>
        </is>
      </c>
      <c r="D2893" t="inlineStr">
        <is>
          <t>France</t>
        </is>
      </c>
      <c r="E2893" t="inlineStr">
        <is>
          <t>2019-20</t>
        </is>
      </c>
      <c r="F2893" t="inlineStr">
        <is>
          <t>Lin</t>
        </is>
      </c>
      <c r="G2893" t="inlineStr"/>
      <c r="H2893" t="inlineStr">
        <is>
          <t>Part d'issues de silo consommées comme litière = 0,77 % (ONRB - FranceAgriMer)</t>
        </is>
      </c>
      <c r="I2893" t="inlineStr">
        <is>
          <t>ONRB - FranceAgriMer</t>
        </is>
      </c>
      <c r="J2893" t="inlineStr">
        <is>
          <t>0</t>
        </is>
      </c>
      <c r="K2893" t="inlineStr">
        <is>
          <t>Répartition</t>
        </is>
      </c>
      <c r="L2893" t="inlineStr">
        <is>
          <t>Part d'issues de silo consommées comme litière</t>
        </is>
      </c>
      <c r="M2893" t="inlineStr">
        <is>
          <t>Issues de silo - ONRB</t>
        </is>
      </c>
      <c r="N2893" t="inlineStr"/>
      <c r="O2893" t="n">
        <v>0</v>
      </c>
      <c r="P2893" t="inlineStr"/>
      <c r="Q2893" t="inlineStr"/>
      <c r="R2893" t="inlineStr"/>
      <c r="S2893" t="inlineStr"/>
      <c r="T2893" t="inlineStr"/>
      <c r="U2893" t="n">
        <v>0</v>
      </c>
      <c r="V2893" t="n">
        <v>500000000</v>
      </c>
      <c r="W2893" t="inlineStr"/>
      <c r="X2893" t="inlineStr">
        <is>
          <t>déterminé</t>
        </is>
      </c>
    </row>
    <row r="2894" ht="15" customHeight="1" s="1003">
      <c r="A2894" s="1019" t="inlineStr">
        <is>
          <t>Issues de silo</t>
        </is>
      </c>
      <c r="B2894" t="inlineStr">
        <is>
          <t>Compostage</t>
        </is>
      </c>
      <c r="C2894" t="inlineStr">
        <is>
          <t>kt</t>
        </is>
      </c>
      <c r="D2894" t="inlineStr">
        <is>
          <t>France</t>
        </is>
      </c>
      <c r="E2894" t="inlineStr">
        <is>
          <t>2019-20</t>
        </is>
      </c>
      <c r="F2894" t="inlineStr">
        <is>
          <t>Lin</t>
        </is>
      </c>
      <c r="G2894" t="inlineStr"/>
      <c r="H2894" t="inlineStr">
        <is>
          <t>Part d'issues de silo compostées = 0 % (ONRB - FranceAgriMer)</t>
        </is>
      </c>
      <c r="I2894" t="inlineStr">
        <is>
          <t>ONRB - FranceAgriMer</t>
        </is>
      </c>
      <c r="J2894" t="inlineStr">
        <is>
          <t>0</t>
        </is>
      </c>
      <c r="K2894" t="inlineStr">
        <is>
          <t>Répartition</t>
        </is>
      </c>
      <c r="L2894" t="inlineStr">
        <is>
          <t>Part d'issues de silo compostées</t>
        </is>
      </c>
      <c r="M2894" t="inlineStr">
        <is>
          <t>Issues de silo - ONRB</t>
        </is>
      </c>
      <c r="N2894" t="inlineStr"/>
      <c r="O2894" t="n">
        <v>0</v>
      </c>
      <c r="P2894" t="inlineStr"/>
      <c r="Q2894" t="inlineStr"/>
      <c r="R2894" t="inlineStr"/>
      <c r="S2894" t="inlineStr"/>
      <c r="T2894" t="inlineStr"/>
      <c r="U2894" t="n">
        <v>0</v>
      </c>
      <c r="V2894" t="n">
        <v>500000000</v>
      </c>
      <c r="W2894" t="inlineStr"/>
      <c r="X2894" t="inlineStr">
        <is>
          <t>déterminé</t>
        </is>
      </c>
    </row>
    <row r="2895" ht="15" customHeight="1" s="1003">
      <c r="A2895" s="1019" t="inlineStr">
        <is>
          <t>Issues de silo</t>
        </is>
      </c>
      <c r="B2895" t="inlineStr">
        <is>
          <t>Autres biomatériaux</t>
        </is>
      </c>
      <c r="C2895" t="inlineStr">
        <is>
          <t>kt</t>
        </is>
      </c>
      <c r="D2895" t="inlineStr">
        <is>
          <t>France</t>
        </is>
      </c>
      <c r="E2895" t="inlineStr">
        <is>
          <t>2019-20</t>
        </is>
      </c>
      <c r="F2895" t="inlineStr">
        <is>
          <t>Lin</t>
        </is>
      </c>
      <c r="G2895" t="inlineStr"/>
      <c r="H2895" t="inlineStr">
        <is>
          <t>Part d'issues de silo consommées comme autres biomatériaux = 0,77 % (ONRB - FranceAgriMer)</t>
        </is>
      </c>
      <c r="I2895" t="inlineStr">
        <is>
          <t>ONRB - FranceAgriMer</t>
        </is>
      </c>
      <c r="J2895" t="inlineStr">
        <is>
          <t>0</t>
        </is>
      </c>
      <c r="K2895" t="inlineStr">
        <is>
          <t>Répartition</t>
        </is>
      </c>
      <c r="L2895" t="inlineStr">
        <is>
          <t>Part d'issues de silo consommées comme autres biomatériaux</t>
        </is>
      </c>
      <c r="M2895" t="inlineStr">
        <is>
          <t>Issues de silo - ONRB</t>
        </is>
      </c>
      <c r="N2895" t="inlineStr"/>
      <c r="O2895" t="n">
        <v>0</v>
      </c>
      <c r="P2895" t="inlineStr"/>
      <c r="Q2895" t="inlineStr"/>
      <c r="R2895" t="inlineStr"/>
      <c r="S2895" t="inlineStr"/>
      <c r="T2895" t="inlineStr"/>
      <c r="U2895" t="n">
        <v>0</v>
      </c>
      <c r="V2895" t="n">
        <v>500000000</v>
      </c>
      <c r="W2895" t="inlineStr"/>
      <c r="X2895" t="inlineStr">
        <is>
          <t>déterminé</t>
        </is>
      </c>
    </row>
    <row r="2896" ht="15" customHeight="1" s="1003">
      <c r="A2896" s="1019" t="inlineStr">
        <is>
          <t>Issues de silo</t>
        </is>
      </c>
      <c r="B2896" t="inlineStr">
        <is>
          <t>Méthanisation</t>
        </is>
      </c>
      <c r="C2896" t="inlineStr">
        <is>
          <t>kt</t>
        </is>
      </c>
      <c r="D2896" t="inlineStr">
        <is>
          <t>France</t>
        </is>
      </c>
      <c r="E2896" t="inlineStr">
        <is>
          <t>2019-20</t>
        </is>
      </c>
      <c r="F2896" t="inlineStr">
        <is>
          <t>Lin</t>
        </is>
      </c>
      <c r="G2896" t="inlineStr"/>
      <c r="H2896" t="inlineStr">
        <is>
          <t>Part d'issues de silo consommées en méthanisation = 40,72 % (ONRB - FranceAgriMer)</t>
        </is>
      </c>
      <c r="I2896" t="inlineStr">
        <is>
          <t>ONRB - FranceAgriMer</t>
        </is>
      </c>
      <c r="J2896" t="inlineStr">
        <is>
          <t>0</t>
        </is>
      </c>
      <c r="K2896" t="inlineStr">
        <is>
          <t>Répartition</t>
        </is>
      </c>
      <c r="L2896" t="inlineStr">
        <is>
          <t>Part d'issues de silo consommées en méthanisation</t>
        </is>
      </c>
      <c r="M2896" t="inlineStr">
        <is>
          <t>Issues de silo - ONRB</t>
        </is>
      </c>
      <c r="N2896" t="inlineStr"/>
      <c r="O2896" t="n">
        <v>0.21</v>
      </c>
      <c r="P2896" t="inlineStr"/>
      <c r="Q2896" t="inlineStr"/>
      <c r="R2896" t="inlineStr"/>
      <c r="S2896" t="inlineStr"/>
      <c r="T2896" t="inlineStr"/>
      <c r="U2896" t="n">
        <v>0</v>
      </c>
      <c r="V2896" t="n">
        <v>500000000</v>
      </c>
      <c r="W2896" t="inlineStr"/>
      <c r="X2896" t="inlineStr">
        <is>
          <t>déterminé</t>
        </is>
      </c>
    </row>
    <row r="2897" ht="15" customHeight="1" s="1003">
      <c r="A2897" s="1019" t="inlineStr">
        <is>
          <t>Issues de silo</t>
        </is>
      </c>
      <c r="B2897" t="inlineStr">
        <is>
          <t>Combustion</t>
        </is>
      </c>
      <c r="C2897" t="inlineStr">
        <is>
          <t>kt</t>
        </is>
      </c>
      <c r="D2897" t="inlineStr">
        <is>
          <t>France</t>
        </is>
      </c>
      <c r="E2897" t="inlineStr">
        <is>
          <t>2019-20</t>
        </is>
      </c>
      <c r="F2897" t="inlineStr">
        <is>
          <t>Lin</t>
        </is>
      </c>
      <c r="G2897" t="inlineStr"/>
      <c r="H2897" t="inlineStr">
        <is>
          <t>Part d'issues de silo brûlées = 1,03 % (ONRB - FranceAgriMer)</t>
        </is>
      </c>
      <c r="I2897" t="inlineStr">
        <is>
          <t>ONRB - FranceAgriMer</t>
        </is>
      </c>
      <c r="J2897" t="inlineStr">
        <is>
          <t>0</t>
        </is>
      </c>
      <c r="K2897" t="inlineStr">
        <is>
          <t>Répartition</t>
        </is>
      </c>
      <c r="L2897" t="inlineStr">
        <is>
          <t>Part d'issues de silo brûlées</t>
        </is>
      </c>
      <c r="M2897" t="inlineStr">
        <is>
          <t>Issues de silo - ONRB</t>
        </is>
      </c>
      <c r="N2897" t="inlineStr"/>
      <c r="O2897" t="n">
        <v>0.01</v>
      </c>
      <c r="P2897" t="inlineStr"/>
      <c r="Q2897" t="inlineStr"/>
      <c r="R2897" t="inlineStr"/>
      <c r="S2897" t="inlineStr"/>
      <c r="T2897" t="inlineStr"/>
      <c r="U2897" t="n">
        <v>0</v>
      </c>
      <c r="V2897" t="n">
        <v>500000000</v>
      </c>
      <c r="W2897" t="inlineStr"/>
      <c r="X2897" t="inlineStr">
        <is>
          <t>déterminé</t>
        </is>
      </c>
    </row>
    <row r="2898" ht="15" customHeight="1" s="1003">
      <c r="A2898" s="1019" t="inlineStr">
        <is>
          <t>Issues de silo</t>
        </is>
      </c>
      <c r="B2898" t="inlineStr">
        <is>
          <t>Hors FAB</t>
        </is>
      </c>
      <c r="C2898" t="inlineStr">
        <is>
          <t>kt</t>
        </is>
      </c>
      <c r="D2898" t="inlineStr">
        <is>
          <t>France</t>
        </is>
      </c>
      <c r="E2898" t="inlineStr">
        <is>
          <t>2019-20</t>
        </is>
      </c>
      <c r="F2898" t="inlineStr">
        <is>
          <t>Lin</t>
        </is>
      </c>
      <c r="G2898" t="inlineStr"/>
      <c r="H2898" t="inlineStr"/>
      <c r="I2898" t="inlineStr">
        <is>
          <t>ONRB - FranceAgriMer</t>
        </is>
      </c>
      <c r="J2898" t="inlineStr"/>
      <c r="K2898" t="inlineStr">
        <is>
          <t>Répartition</t>
        </is>
      </c>
      <c r="L2898" t="inlineStr">
        <is>
          <t>Part d'issues de silo consommées par les FAF</t>
        </is>
      </c>
      <c r="M2898" t="inlineStr">
        <is>
          <t>Issues de silo - ONRB</t>
        </is>
      </c>
      <c r="N2898" t="inlineStr"/>
      <c r="O2898" t="n">
        <v>0.29</v>
      </c>
      <c r="P2898" t="inlineStr"/>
      <c r="Q2898" t="inlineStr"/>
      <c r="R2898" t="inlineStr"/>
      <c r="S2898" t="inlineStr"/>
      <c r="T2898" t="inlineStr"/>
      <c r="U2898" t="n">
        <v>0</v>
      </c>
      <c r="V2898" t="n">
        <v>500000000</v>
      </c>
      <c r="W2898" t="inlineStr"/>
      <c r="X2898" t="inlineStr">
        <is>
          <t>déterminé</t>
        </is>
      </c>
    </row>
    <row r="2899" ht="15" customHeight="1" s="1003">
      <c r="A2899" s="1019" t="inlineStr">
        <is>
          <t>Issues de silo</t>
        </is>
      </c>
      <c r="B2899" t="inlineStr">
        <is>
          <t>Alimentation animale rente</t>
        </is>
      </c>
      <c r="C2899" t="inlineStr">
        <is>
          <t>kt</t>
        </is>
      </c>
      <c r="D2899" t="inlineStr">
        <is>
          <t>France</t>
        </is>
      </c>
      <c r="E2899" t="inlineStr">
        <is>
          <t>2019-20</t>
        </is>
      </c>
      <c r="F2899" t="inlineStr">
        <is>
          <t>Lin</t>
        </is>
      </c>
      <c r="G2899" t="inlineStr"/>
      <c r="H2899" t="inlineStr"/>
      <c r="I2899" t="inlineStr"/>
      <c r="J2899" t="inlineStr"/>
      <c r="K2899" t="inlineStr"/>
      <c r="L2899" t="inlineStr"/>
      <c r="M2899" t="inlineStr"/>
      <c r="N2899" t="inlineStr"/>
      <c r="O2899" t="n">
        <v>0.29</v>
      </c>
      <c r="P2899" t="inlineStr"/>
      <c r="Q2899" t="inlineStr"/>
      <c r="R2899" t="inlineStr"/>
      <c r="S2899" t="inlineStr"/>
      <c r="T2899" t="inlineStr"/>
      <c r="U2899" t="n">
        <v>0</v>
      </c>
      <c r="V2899" t="n">
        <v>500000000</v>
      </c>
      <c r="W2899" t="inlineStr"/>
      <c r="X2899" t="inlineStr">
        <is>
          <t>déterminé</t>
        </is>
      </c>
    </row>
    <row r="2900" ht="15" customHeight="1" s="1003">
      <c r="A2900" s="1019" t="inlineStr">
        <is>
          <t>Issues de silo</t>
        </is>
      </c>
      <c r="B2900" t="inlineStr">
        <is>
          <t>Alimentation animale</t>
        </is>
      </c>
      <c r="C2900" t="inlineStr">
        <is>
          <t>kt</t>
        </is>
      </c>
      <c r="D2900" t="inlineStr">
        <is>
          <t>France</t>
        </is>
      </c>
      <c r="E2900" t="inlineStr">
        <is>
          <t>2019-20</t>
        </is>
      </c>
      <c r="F2900" t="inlineStr">
        <is>
          <t>Lin</t>
        </is>
      </c>
      <c r="G2900" t="inlineStr"/>
      <c r="H2900" t="inlineStr"/>
      <c r="I2900" t="inlineStr"/>
      <c r="J2900" t="inlineStr"/>
      <c r="K2900" t="inlineStr"/>
      <c r="L2900" t="inlineStr"/>
      <c r="M2900" t="inlineStr"/>
      <c r="N2900" t="inlineStr"/>
      <c r="O2900" t="n">
        <v>0.29</v>
      </c>
      <c r="P2900" t="inlineStr"/>
      <c r="Q2900" t="inlineStr"/>
      <c r="R2900" t="inlineStr"/>
      <c r="S2900" t="inlineStr"/>
      <c r="T2900" t="inlineStr"/>
      <c r="U2900" t="n">
        <v>0</v>
      </c>
      <c r="V2900" t="n">
        <v>500000000</v>
      </c>
      <c r="W2900" t="inlineStr"/>
      <c r="X2900" t="inlineStr">
        <is>
          <t>déterminé</t>
        </is>
      </c>
    </row>
    <row r="2901" ht="15" customHeight="1" s="1003">
      <c r="A2901" s="1019" t="inlineStr">
        <is>
          <t>Issues de silo</t>
        </is>
      </c>
      <c r="B2901" t="inlineStr">
        <is>
          <t>Usages alimentaires</t>
        </is>
      </c>
      <c r="C2901" t="inlineStr">
        <is>
          <t>kt</t>
        </is>
      </c>
      <c r="D2901" t="inlineStr">
        <is>
          <t>France</t>
        </is>
      </c>
      <c r="E2901" t="inlineStr">
        <is>
          <t>2019-20</t>
        </is>
      </c>
      <c r="F2901" t="inlineStr">
        <is>
          <t>Lin</t>
        </is>
      </c>
      <c r="G2901" t="inlineStr"/>
      <c r="H2901" t="inlineStr"/>
      <c r="I2901" t="inlineStr"/>
      <c r="J2901" t="inlineStr"/>
      <c r="K2901" t="inlineStr"/>
      <c r="L2901" t="inlineStr"/>
      <c r="M2901" t="inlineStr"/>
      <c r="N2901" t="inlineStr"/>
      <c r="O2901" t="n">
        <v>0.29</v>
      </c>
      <c r="P2901" t="inlineStr"/>
      <c r="Q2901" t="inlineStr"/>
      <c r="R2901" t="inlineStr"/>
      <c r="S2901" t="inlineStr"/>
      <c r="T2901" t="inlineStr"/>
      <c r="U2901" t="n">
        <v>0</v>
      </c>
      <c r="V2901" t="n">
        <v>500000000</v>
      </c>
      <c r="W2901" t="inlineStr"/>
      <c r="X2901" t="inlineStr">
        <is>
          <t>déterminé</t>
        </is>
      </c>
    </row>
    <row r="2902" ht="15" customHeight="1" s="1003">
      <c r="A2902" s="1019" t="inlineStr">
        <is>
          <t>Issues de silo</t>
        </is>
      </c>
      <c r="B2902" t="inlineStr">
        <is>
          <t>Biomatériaux</t>
        </is>
      </c>
      <c r="C2902" t="inlineStr">
        <is>
          <t>kt</t>
        </is>
      </c>
      <c r="D2902" t="inlineStr">
        <is>
          <t>France</t>
        </is>
      </c>
      <c r="E2902" t="inlineStr">
        <is>
          <t>2019-20</t>
        </is>
      </c>
      <c r="F2902" t="inlineStr">
        <is>
          <t>Lin</t>
        </is>
      </c>
      <c r="G2902" t="inlineStr"/>
      <c r="H2902" t="inlineStr"/>
      <c r="I2902" t="inlineStr">
        <is>
          <t>ONRB - FranceAgriMer</t>
        </is>
      </c>
      <c r="J2902" t="inlineStr"/>
      <c r="K2902" t="inlineStr">
        <is>
          <t>Répartition</t>
        </is>
      </c>
      <c r="L2902" t="inlineStr">
        <is>
          <t>Part d'issues de silo consommées comme litière:Part d'issues de silo consommées comme autres biomatériaux</t>
        </is>
      </c>
      <c r="M2902" t="inlineStr">
        <is>
          <t>Issues de silo - ONRB</t>
        </is>
      </c>
      <c r="N2902" t="inlineStr"/>
      <c r="O2902" t="n">
        <v>0.01</v>
      </c>
      <c r="P2902" t="inlineStr"/>
      <c r="Q2902" t="inlineStr"/>
      <c r="R2902" t="inlineStr"/>
      <c r="S2902" t="inlineStr"/>
      <c r="T2902" t="inlineStr"/>
      <c r="U2902" t="n">
        <v>0</v>
      </c>
      <c r="V2902" t="n">
        <v>500000000</v>
      </c>
      <c r="W2902" t="inlineStr"/>
      <c r="X2902" t="inlineStr">
        <is>
          <t>déterminé</t>
        </is>
      </c>
    </row>
    <row r="2903" ht="15" customHeight="1" s="1003">
      <c r="A2903" s="1019" t="inlineStr">
        <is>
          <t>Issues de silo</t>
        </is>
      </c>
      <c r="B2903" t="inlineStr">
        <is>
          <t>Usages non-alimentaires</t>
        </is>
      </c>
      <c r="C2903" t="inlineStr">
        <is>
          <t>kt</t>
        </is>
      </c>
      <c r="D2903" t="inlineStr">
        <is>
          <t>France</t>
        </is>
      </c>
      <c r="E2903" t="inlineStr">
        <is>
          <t>2019-20</t>
        </is>
      </c>
      <c r="F2903" t="inlineStr">
        <is>
          <t>Lin</t>
        </is>
      </c>
      <c r="G2903" t="inlineStr"/>
      <c r="H2903" t="inlineStr"/>
      <c r="I2903" t="inlineStr"/>
      <c r="J2903" t="inlineStr"/>
      <c r="K2903" t="inlineStr"/>
      <c r="L2903" t="inlineStr"/>
      <c r="M2903" t="inlineStr"/>
      <c r="N2903" t="inlineStr"/>
      <c r="O2903" t="n">
        <v>0.23</v>
      </c>
      <c r="P2903" t="inlineStr"/>
      <c r="Q2903" t="inlineStr"/>
      <c r="R2903" t="inlineStr"/>
      <c r="S2903" t="inlineStr"/>
      <c r="T2903" t="inlineStr"/>
      <c r="U2903" t="n">
        <v>0</v>
      </c>
      <c r="V2903" t="n">
        <v>500000000</v>
      </c>
      <c r="W2903" t="inlineStr"/>
      <c r="X2903" t="inlineStr">
        <is>
          <t>déterminé</t>
        </is>
      </c>
    </row>
    <row r="2904" ht="15" customHeight="1" s="1003">
      <c r="A2904" s="1019" t="inlineStr">
        <is>
          <t>Issues de silo</t>
        </is>
      </c>
      <c r="B2904" t="inlineStr">
        <is>
          <t>Energie</t>
        </is>
      </c>
      <c r="C2904" t="inlineStr">
        <is>
          <t>kt</t>
        </is>
      </c>
      <c r="D2904" t="inlineStr">
        <is>
          <t>France</t>
        </is>
      </c>
      <c r="E2904" t="inlineStr">
        <is>
          <t>2019-20</t>
        </is>
      </c>
      <c r="F2904" t="inlineStr">
        <is>
          <t>Lin</t>
        </is>
      </c>
      <c r="G2904" t="inlineStr"/>
      <c r="H2904" t="inlineStr"/>
      <c r="I2904" t="inlineStr">
        <is>
          <t>ONRB - FranceAgriMer</t>
        </is>
      </c>
      <c r="J2904" t="inlineStr"/>
      <c r="K2904" t="inlineStr">
        <is>
          <t>Répartition</t>
        </is>
      </c>
      <c r="L2904" t="inlineStr">
        <is>
          <t>Part d'issues de silo consommées en méthanisation:Part d'issues de silo brûlées</t>
        </is>
      </c>
      <c r="M2904" t="inlineStr">
        <is>
          <t>Issues de silo - ONRB</t>
        </is>
      </c>
      <c r="N2904" t="inlineStr"/>
      <c r="O2904" t="n">
        <v>0.22</v>
      </c>
      <c r="P2904" t="inlineStr"/>
      <c r="Q2904" t="inlineStr"/>
      <c r="R2904" t="inlineStr"/>
      <c r="S2904" t="inlineStr"/>
      <c r="T2904" t="inlineStr"/>
      <c r="U2904" t="n">
        <v>0</v>
      </c>
      <c r="V2904" t="n">
        <v>500000000</v>
      </c>
      <c r="W2904" t="inlineStr"/>
      <c r="X2904" t="inlineStr">
        <is>
          <t>déterminé</t>
        </is>
      </c>
    </row>
    <row r="2905" ht="15" customHeight="1" s="1003">
      <c r="A2905" s="1019" t="inlineStr">
        <is>
          <t>Issues de silo</t>
        </is>
      </c>
      <c r="B2905" t="inlineStr">
        <is>
          <t>Fertilisation</t>
        </is>
      </c>
      <c r="C2905" t="inlineStr">
        <is>
          <t>kt</t>
        </is>
      </c>
      <c r="D2905" t="inlineStr">
        <is>
          <t>France</t>
        </is>
      </c>
      <c r="E2905" t="inlineStr">
        <is>
          <t>2019-20</t>
        </is>
      </c>
      <c r="F2905" t="inlineStr">
        <is>
          <t>Lin</t>
        </is>
      </c>
      <c r="G2905" t="inlineStr"/>
      <c r="H2905" t="inlineStr"/>
      <c r="I2905" t="inlineStr">
        <is>
          <t>ONRB - FranceAgriMer</t>
        </is>
      </c>
      <c r="J2905" t="inlineStr"/>
      <c r="K2905" t="inlineStr">
        <is>
          <t>Répartition</t>
        </is>
      </c>
      <c r="L2905" t="inlineStr">
        <is>
          <t>Part d'issues de silo compostées</t>
        </is>
      </c>
      <c r="M2905" t="inlineStr">
        <is>
          <t>Issues de silo - ONRB</t>
        </is>
      </c>
      <c r="N2905" t="inlineStr"/>
      <c r="O2905" t="n">
        <v>0</v>
      </c>
      <c r="P2905" t="inlineStr"/>
      <c r="Q2905" t="inlineStr"/>
      <c r="R2905" t="inlineStr"/>
      <c r="S2905" t="inlineStr"/>
      <c r="T2905" t="inlineStr"/>
      <c r="U2905" t="n">
        <v>0</v>
      </c>
      <c r="V2905" t="n">
        <v>500000000</v>
      </c>
      <c r="W2905" t="inlineStr"/>
      <c r="X2905" t="inlineStr">
        <is>
          <t>déterminé</t>
        </is>
      </c>
    </row>
    <row r="2906" ht="15" customHeight="1" s="1003">
      <c r="A2906" s="1019" t="inlineStr">
        <is>
          <t>Huile</t>
        </is>
      </c>
      <c r="B2906" t="inlineStr">
        <is>
          <t>Vente directe et autoconsommation</t>
        </is>
      </c>
      <c r="C2906" t="inlineStr">
        <is>
          <t>kt</t>
        </is>
      </c>
      <c r="D2906" t="inlineStr">
        <is>
          <t>France</t>
        </is>
      </c>
      <c r="E2906" t="inlineStr">
        <is>
          <t>2019-20</t>
        </is>
      </c>
      <c r="F2906" t="inlineStr">
        <is>
          <t>Lin</t>
        </is>
      </c>
      <c r="G2906" t="inlineStr"/>
      <c r="H2906" t="inlineStr"/>
      <c r="I2906" t="inlineStr"/>
      <c r="J2906" t="inlineStr">
        <is>
          <t>L'huile peut être autoconsommée</t>
        </is>
      </c>
      <c r="K2906" t="inlineStr"/>
      <c r="L2906" t="inlineStr"/>
      <c r="M2906" t="inlineStr"/>
      <c r="N2906" t="inlineStr"/>
      <c r="O2906" t="n">
        <v>1.98</v>
      </c>
      <c r="P2906" t="n">
        <v>0</v>
      </c>
      <c r="Q2906" t="n">
        <v>16.9</v>
      </c>
      <c r="R2906" t="inlineStr"/>
      <c r="S2906" t="inlineStr"/>
      <c r="T2906" t="inlineStr"/>
      <c r="U2906" t="n">
        <v>0</v>
      </c>
      <c r="V2906" t="n">
        <v>500000000</v>
      </c>
      <c r="W2906" t="inlineStr"/>
      <c r="X2906" t="inlineStr">
        <is>
          <t>libre</t>
        </is>
      </c>
    </row>
    <row r="2907" ht="15" customHeight="1" s="1003">
      <c r="A2907" s="1019" t="inlineStr">
        <is>
          <t>Huile</t>
        </is>
      </c>
      <c r="B2907" t="inlineStr">
        <is>
          <t>Circuits spécialisés</t>
        </is>
      </c>
      <c r="C2907" t="inlineStr">
        <is>
          <t>kt</t>
        </is>
      </c>
      <c r="D2907" t="inlineStr">
        <is>
          <t>France</t>
        </is>
      </c>
      <c r="E2907" t="inlineStr">
        <is>
          <t>2019-20</t>
        </is>
      </c>
      <c r="F2907" t="inlineStr">
        <is>
          <t>Lin</t>
        </is>
      </c>
      <c r="G2907" t="inlineStr"/>
      <c r="H2907" t="inlineStr"/>
      <c r="I2907" t="inlineStr"/>
      <c r="J2907" t="inlineStr">
        <is>
          <t>L'huile peut être consommée par des circuits spécialisés</t>
        </is>
      </c>
      <c r="K2907" t="inlineStr"/>
      <c r="L2907" t="inlineStr"/>
      <c r="M2907" t="inlineStr"/>
      <c r="N2907" t="inlineStr"/>
      <c r="O2907" t="n">
        <v>0.79</v>
      </c>
      <c r="P2907" t="n">
        <v>0</v>
      </c>
      <c r="Q2907" t="n">
        <v>16.9</v>
      </c>
      <c r="R2907" t="inlineStr"/>
      <c r="S2907" t="inlineStr"/>
      <c r="T2907" t="inlineStr"/>
      <c r="U2907" t="n">
        <v>0</v>
      </c>
      <c r="V2907" t="n">
        <v>500000000</v>
      </c>
      <c r="W2907" t="inlineStr"/>
      <c r="X2907" t="inlineStr">
        <is>
          <t>libre</t>
        </is>
      </c>
    </row>
    <row r="2908" ht="15" customHeight="1" s="1003">
      <c r="A2908" s="1019" t="inlineStr">
        <is>
          <t>Huile</t>
        </is>
      </c>
      <c r="B2908" t="inlineStr">
        <is>
          <t>RHD</t>
        </is>
      </c>
      <c r="C2908" t="inlineStr">
        <is>
          <t>kt</t>
        </is>
      </c>
      <c r="D2908" t="inlineStr">
        <is>
          <t>France</t>
        </is>
      </c>
      <c r="E2908" t="inlineStr">
        <is>
          <t>2019-20</t>
        </is>
      </c>
      <c r="F2908" t="inlineStr">
        <is>
          <t>Lin</t>
        </is>
      </c>
      <c r="G2908" t="inlineStr"/>
      <c r="H2908" t="inlineStr"/>
      <c r="I2908" t="inlineStr"/>
      <c r="J2908" t="inlineStr">
        <is>
          <t>L'huile est consommée en RHD</t>
        </is>
      </c>
      <c r="K2908" t="inlineStr"/>
      <c r="L2908" t="inlineStr"/>
      <c r="M2908" t="inlineStr"/>
      <c r="N2908" t="inlineStr"/>
      <c r="O2908" t="n">
        <v>1.98</v>
      </c>
      <c r="P2908" t="n">
        <v>0</v>
      </c>
      <c r="Q2908" t="n">
        <v>16.9</v>
      </c>
      <c r="R2908" t="inlineStr"/>
      <c r="S2908" t="inlineStr"/>
      <c r="T2908" t="inlineStr"/>
      <c r="U2908" t="n">
        <v>0</v>
      </c>
      <c r="V2908" t="n">
        <v>500000000</v>
      </c>
      <c r="W2908" t="inlineStr"/>
      <c r="X2908" t="inlineStr">
        <is>
          <t>libre</t>
        </is>
      </c>
    </row>
    <row r="2909" ht="15" customHeight="1" s="1003">
      <c r="A2909" s="1019" t="inlineStr">
        <is>
          <t>Huile</t>
        </is>
      </c>
      <c r="B2909" t="inlineStr">
        <is>
          <t>Autres IAA</t>
        </is>
      </c>
      <c r="C2909" t="inlineStr">
        <is>
          <t>kt</t>
        </is>
      </c>
      <c r="D2909" t="inlineStr">
        <is>
          <t>France</t>
        </is>
      </c>
      <c r="E2909" t="inlineStr">
        <is>
          <t>2019-20</t>
        </is>
      </c>
      <c r="F2909" t="inlineStr">
        <is>
          <t>Lin</t>
        </is>
      </c>
      <c r="G2909" t="inlineStr"/>
      <c r="H2909" t="inlineStr"/>
      <c r="I2909" t="inlineStr"/>
      <c r="J2909" t="inlineStr">
        <is>
          <t>L'huile est consommée par les autres IAA</t>
        </is>
      </c>
      <c r="K2909" t="inlineStr"/>
      <c r="L2909" t="inlineStr"/>
      <c r="M2909" t="inlineStr"/>
      <c r="N2909" t="inlineStr"/>
      <c r="O2909" t="n">
        <v>1.98</v>
      </c>
      <c r="P2909" t="n">
        <v>0</v>
      </c>
      <c r="Q2909" t="n">
        <v>16.9</v>
      </c>
      <c r="R2909" t="inlineStr"/>
      <c r="S2909" t="inlineStr"/>
      <c r="T2909" t="inlineStr"/>
      <c r="U2909" t="n">
        <v>0</v>
      </c>
      <c r="V2909" t="n">
        <v>500000000</v>
      </c>
      <c r="W2909" t="inlineStr"/>
      <c r="X2909" t="inlineStr">
        <is>
          <t>libre</t>
        </is>
      </c>
    </row>
    <row r="2910" ht="15" customHeight="1" s="1003">
      <c r="A2910" s="1019" t="inlineStr">
        <is>
          <t>Huile</t>
        </is>
      </c>
      <c r="B2910" t="inlineStr">
        <is>
          <t>Autres industries</t>
        </is>
      </c>
      <c r="C2910" t="inlineStr">
        <is>
          <t>kt</t>
        </is>
      </c>
      <c r="D2910" t="inlineStr">
        <is>
          <t>France</t>
        </is>
      </c>
      <c r="E2910" t="inlineStr">
        <is>
          <t>2019-20</t>
        </is>
      </c>
      <c r="F2910" t="inlineStr">
        <is>
          <t>Lin</t>
        </is>
      </c>
      <c r="G2910" t="inlineStr"/>
      <c r="H2910" t="inlineStr"/>
      <c r="I2910" t="inlineStr"/>
      <c r="J2910" t="inlineStr">
        <is>
          <t>L'huile est consommée pour des usages techniques</t>
        </is>
      </c>
      <c r="K2910" t="inlineStr"/>
      <c r="L2910" t="inlineStr"/>
      <c r="M2910" t="inlineStr"/>
      <c r="N2910" t="inlineStr"/>
      <c r="O2910" t="n">
        <v>6.49</v>
      </c>
      <c r="P2910" t="n">
        <v>0</v>
      </c>
      <c r="Q2910" t="n">
        <v>16.9</v>
      </c>
      <c r="R2910" t="inlineStr"/>
      <c r="S2910" t="inlineStr"/>
      <c r="T2910" t="inlineStr"/>
      <c r="U2910" t="n">
        <v>0</v>
      </c>
      <c r="V2910" t="n">
        <v>500000000</v>
      </c>
      <c r="W2910" t="inlineStr"/>
      <c r="X2910" t="inlineStr">
        <is>
          <t>libre</t>
        </is>
      </c>
    </row>
    <row r="2911" ht="15" customHeight="1" s="1003">
      <c r="A2911" s="1019" t="inlineStr">
        <is>
          <t>Huile</t>
        </is>
      </c>
      <c r="B2911" t="inlineStr">
        <is>
          <t>Alimentation humaine</t>
        </is>
      </c>
      <c r="C2911" t="inlineStr">
        <is>
          <t>kt</t>
        </is>
      </c>
      <c r="D2911" t="inlineStr">
        <is>
          <t>France</t>
        </is>
      </c>
      <c r="E2911" t="inlineStr">
        <is>
          <t>2019-20</t>
        </is>
      </c>
      <c r="F2911" t="inlineStr">
        <is>
          <t>Lin</t>
        </is>
      </c>
      <c r="G2911" t="inlineStr"/>
      <c r="H2911" t="inlineStr"/>
      <c r="I2911" t="inlineStr"/>
      <c r="J2911" t="inlineStr"/>
      <c r="K2911" t="inlineStr"/>
      <c r="L2911" t="inlineStr"/>
      <c r="M2911" t="inlineStr"/>
      <c r="N2911" t="inlineStr"/>
      <c r="O2911" t="n">
        <v>7.12</v>
      </c>
      <c r="P2911" t="n">
        <v>0</v>
      </c>
      <c r="Q2911" t="n">
        <v>16.9</v>
      </c>
      <c r="R2911" t="inlineStr"/>
      <c r="S2911" t="inlineStr"/>
      <c r="T2911" t="inlineStr"/>
      <c r="U2911" t="n">
        <v>0</v>
      </c>
      <c r="V2911" t="n">
        <v>500000000</v>
      </c>
      <c r="W2911" t="inlineStr"/>
      <c r="X2911" t="inlineStr">
        <is>
          <t>libre</t>
        </is>
      </c>
    </row>
    <row r="2912" ht="15" customHeight="1" s="1003">
      <c r="A2912" s="1019" t="inlineStr">
        <is>
          <t>Huile</t>
        </is>
      </c>
      <c r="B2912" t="inlineStr">
        <is>
          <t>Ménages</t>
        </is>
      </c>
      <c r="C2912" t="inlineStr">
        <is>
          <t>kt</t>
        </is>
      </c>
      <c r="D2912" t="inlineStr">
        <is>
          <t>France</t>
        </is>
      </c>
      <c r="E2912" t="inlineStr">
        <is>
          <t>2019-20</t>
        </is>
      </c>
      <c r="F2912" t="inlineStr">
        <is>
          <t>Lin</t>
        </is>
      </c>
      <c r="G2912" t="inlineStr"/>
      <c r="H2912" t="inlineStr"/>
      <c r="I2912" t="inlineStr"/>
      <c r="J2912" t="inlineStr"/>
      <c r="K2912" t="inlineStr"/>
      <c r="L2912" t="inlineStr"/>
      <c r="M2912" t="inlineStr"/>
      <c r="N2912" t="inlineStr"/>
      <c r="O2912" t="n">
        <v>1.19</v>
      </c>
      <c r="P2912" t="n">
        <v>0</v>
      </c>
      <c r="Q2912" t="n">
        <v>16.9</v>
      </c>
      <c r="R2912" t="inlineStr"/>
      <c r="S2912" t="inlineStr"/>
      <c r="T2912" t="inlineStr"/>
      <c r="U2912" t="n">
        <v>0</v>
      </c>
      <c r="V2912" t="n">
        <v>500000000</v>
      </c>
      <c r="W2912" t="inlineStr"/>
      <c r="X2912" t="inlineStr">
        <is>
          <t>libre</t>
        </is>
      </c>
    </row>
    <row r="2913" ht="15" customHeight="1" s="1003">
      <c r="A2913" s="1019" t="inlineStr">
        <is>
          <t>Huile</t>
        </is>
      </c>
      <c r="B2913" t="inlineStr">
        <is>
          <t>Usages alimentaires</t>
        </is>
      </c>
      <c r="C2913" t="inlineStr">
        <is>
          <t>kt</t>
        </is>
      </c>
      <c r="D2913" t="inlineStr">
        <is>
          <t>France</t>
        </is>
      </c>
      <c r="E2913" t="inlineStr">
        <is>
          <t>2019-20</t>
        </is>
      </c>
      <c r="F2913" t="inlineStr">
        <is>
          <t>Lin</t>
        </is>
      </c>
      <c r="G2913" t="inlineStr"/>
      <c r="H2913" t="inlineStr"/>
      <c r="I2913" t="inlineStr"/>
      <c r="J2913" t="inlineStr"/>
      <c r="K2913" t="inlineStr"/>
      <c r="L2913" t="inlineStr"/>
      <c r="M2913" t="inlineStr"/>
      <c r="N2913" t="inlineStr"/>
      <c r="O2913" t="n">
        <v>7.12</v>
      </c>
      <c r="P2913" t="n">
        <v>0</v>
      </c>
      <c r="Q2913" t="n">
        <v>16.9</v>
      </c>
      <c r="R2913" t="inlineStr"/>
      <c r="S2913" t="inlineStr"/>
      <c r="T2913" t="inlineStr"/>
      <c r="U2913" t="n">
        <v>0</v>
      </c>
      <c r="V2913" t="n">
        <v>500000000</v>
      </c>
      <c r="W2913" t="inlineStr"/>
      <c r="X2913" t="inlineStr">
        <is>
          <t>libre</t>
        </is>
      </c>
    </row>
    <row r="2914" ht="15" customHeight="1" s="1003">
      <c r="A2914" s="1019" t="inlineStr">
        <is>
          <t>Huile</t>
        </is>
      </c>
      <c r="B2914" t="inlineStr">
        <is>
          <t>Débouchés</t>
        </is>
      </c>
      <c r="C2914" t="inlineStr">
        <is>
          <t>kt</t>
        </is>
      </c>
      <c r="D2914" t="inlineStr">
        <is>
          <t>France</t>
        </is>
      </c>
      <c r="E2914" t="inlineStr">
        <is>
          <t>2019-20</t>
        </is>
      </c>
      <c r="F2914" t="inlineStr">
        <is>
          <t>Lin</t>
        </is>
      </c>
      <c r="G2914" t="inlineStr"/>
      <c r="H2914" t="inlineStr"/>
      <c r="I2914" t="inlineStr"/>
      <c r="J2914" t="inlineStr"/>
      <c r="K2914" t="inlineStr"/>
      <c r="L2914" t="inlineStr"/>
      <c r="M2914" t="inlineStr"/>
      <c r="N2914" t="inlineStr"/>
      <c r="O2914" t="n">
        <v>16.9</v>
      </c>
      <c r="P2914" t="inlineStr"/>
      <c r="Q2914" t="inlineStr"/>
      <c r="R2914" t="inlineStr"/>
      <c r="S2914" t="inlineStr"/>
      <c r="T2914" t="inlineStr"/>
      <c r="U2914" t="n">
        <v>0</v>
      </c>
      <c r="V2914" t="n">
        <v>500000000</v>
      </c>
      <c r="W2914" t="inlineStr"/>
      <c r="X2914" t="inlineStr">
        <is>
          <t>déterminé</t>
        </is>
      </c>
    </row>
    <row r="2915" ht="15" customHeight="1" s="1003">
      <c r="A2915" s="1019" t="inlineStr">
        <is>
          <t>Huile</t>
        </is>
      </c>
      <c r="B2915" t="inlineStr">
        <is>
          <t>Usages non-alimentaires</t>
        </is>
      </c>
      <c r="C2915" t="inlineStr">
        <is>
          <t>kt</t>
        </is>
      </c>
      <c r="D2915" t="inlineStr">
        <is>
          <t>France</t>
        </is>
      </c>
      <c r="E2915" t="inlineStr">
        <is>
          <t>2019-20</t>
        </is>
      </c>
      <c r="F2915" t="inlineStr">
        <is>
          <t>Lin</t>
        </is>
      </c>
      <c r="G2915" t="inlineStr"/>
      <c r="H2915" t="inlineStr"/>
      <c r="I2915" t="inlineStr"/>
      <c r="J2915" t="inlineStr"/>
      <c r="K2915" t="inlineStr"/>
      <c r="L2915" t="inlineStr"/>
      <c r="M2915" t="inlineStr"/>
      <c r="N2915" t="inlineStr"/>
      <c r="O2915" t="n">
        <v>9.73</v>
      </c>
      <c r="P2915" t="n">
        <v>0</v>
      </c>
      <c r="Q2915" t="n">
        <v>16.9</v>
      </c>
      <c r="R2915" t="inlineStr"/>
      <c r="S2915" t="inlineStr"/>
      <c r="T2915" t="inlineStr"/>
      <c r="U2915" t="n">
        <v>0</v>
      </c>
      <c r="V2915" t="n">
        <v>500000000</v>
      </c>
      <c r="W2915" t="inlineStr"/>
      <c r="X2915" t="inlineStr">
        <is>
          <t>libre</t>
        </is>
      </c>
    </row>
    <row r="2916" ht="15" customHeight="1" s="1003">
      <c r="A2916" s="1019" t="inlineStr">
        <is>
          <t>Huile</t>
        </is>
      </c>
      <c r="B2916" t="inlineStr">
        <is>
          <t>Export</t>
        </is>
      </c>
      <c r="C2916" t="inlineStr">
        <is>
          <t>kt</t>
        </is>
      </c>
      <c r="D2916" t="inlineStr">
        <is>
          <t>France</t>
        </is>
      </c>
      <c r="E2916" t="inlineStr">
        <is>
          <t>2019-20</t>
        </is>
      </c>
      <c r="F2916" t="inlineStr">
        <is>
          <t>Lin</t>
        </is>
      </c>
      <c r="G2916" t="inlineStr"/>
      <c r="H2916" t="inlineStr">
        <is>
          <t>Exportation d'huile = 1 kt (Douanes françaises - Eurostat)</t>
        </is>
      </c>
      <c r="I2916" t="inlineStr">
        <is>
          <t>Douanes françaises - Eurostat</t>
        </is>
      </c>
      <c r="J2916" t="inlineStr"/>
      <c r="K2916" t="inlineStr">
        <is>
          <t>Volume</t>
        </is>
      </c>
      <c r="L2916" t="inlineStr">
        <is>
          <t>Exportation d'huile</t>
        </is>
      </c>
      <c r="M2916" t="inlineStr">
        <is>
          <t>Echanges annuels - EUROSTAT</t>
        </is>
      </c>
      <c r="N2916" t="inlineStr"/>
      <c r="O2916" t="n">
        <v>1.02</v>
      </c>
      <c r="P2916" t="inlineStr"/>
      <c r="Q2916" t="inlineStr"/>
      <c r="R2916" t="n">
        <v>1.02</v>
      </c>
      <c r="S2916" t="n">
        <v>0.05</v>
      </c>
      <c r="T2916" t="n">
        <v>0.1</v>
      </c>
      <c r="U2916" t="n">
        <v>0</v>
      </c>
      <c r="V2916" t="n">
        <v>500000000</v>
      </c>
      <c r="W2916" t="n">
        <v>0</v>
      </c>
      <c r="X2916" t="inlineStr">
        <is>
          <t>mesuré</t>
        </is>
      </c>
    </row>
    <row r="2917" ht="15" customHeight="1" s="1003">
      <c r="A2917" s="1019" t="inlineStr">
        <is>
          <t>Huile</t>
        </is>
      </c>
      <c r="B2917" t="inlineStr">
        <is>
          <t>Biocarburants</t>
        </is>
      </c>
      <c r="C2917" t="inlineStr">
        <is>
          <t>kt</t>
        </is>
      </c>
      <c r="D2917" t="inlineStr">
        <is>
          <t>France</t>
        </is>
      </c>
      <c r="E2917" t="inlineStr">
        <is>
          <t>2019-20</t>
        </is>
      </c>
      <c r="F2917" t="inlineStr">
        <is>
          <t>Lin</t>
        </is>
      </c>
      <c r="G2917" t="inlineStr"/>
      <c r="H2917" t="inlineStr"/>
      <c r="I2917" t="inlineStr"/>
      <c r="J2917" t="inlineStr"/>
      <c r="K2917" t="inlineStr"/>
      <c r="L2917" t="inlineStr"/>
      <c r="M2917" t="inlineStr"/>
      <c r="N2917" t="inlineStr"/>
      <c r="O2917" t="n">
        <v>3.24</v>
      </c>
      <c r="P2917" t="n">
        <v>0</v>
      </c>
      <c r="Q2917" t="n">
        <v>16.9</v>
      </c>
      <c r="R2917" t="inlineStr"/>
      <c r="S2917" t="inlineStr"/>
      <c r="T2917" t="inlineStr"/>
      <c r="U2917" t="n">
        <v>0</v>
      </c>
      <c r="V2917" t="n">
        <v>500000000</v>
      </c>
      <c r="W2917" t="inlineStr"/>
      <c r="X2917" t="inlineStr">
        <is>
          <t>libre</t>
        </is>
      </c>
    </row>
    <row r="2918" ht="15" customHeight="1" s="1003">
      <c r="A2918" s="1019" t="inlineStr">
        <is>
          <t>Huile</t>
        </is>
      </c>
      <c r="B2918" t="inlineStr">
        <is>
          <t>Energie</t>
        </is>
      </c>
      <c r="C2918" t="inlineStr">
        <is>
          <t>kt</t>
        </is>
      </c>
      <c r="D2918" t="inlineStr">
        <is>
          <t>France</t>
        </is>
      </c>
      <c r="E2918" t="inlineStr">
        <is>
          <t>2019-20</t>
        </is>
      </c>
      <c r="F2918" t="inlineStr">
        <is>
          <t>Lin</t>
        </is>
      </c>
      <c r="G2918" t="inlineStr"/>
      <c r="H2918" t="inlineStr"/>
      <c r="I2918" t="inlineStr"/>
      <c r="J2918" t="inlineStr"/>
      <c r="K2918" t="inlineStr"/>
      <c r="L2918" t="inlineStr"/>
      <c r="M2918" t="inlineStr"/>
      <c r="N2918" t="inlineStr"/>
      <c r="O2918" t="n">
        <v>3.24</v>
      </c>
      <c r="P2918" t="n">
        <v>0</v>
      </c>
      <c r="Q2918" t="n">
        <v>16.9</v>
      </c>
      <c r="R2918" t="inlineStr"/>
      <c r="S2918" t="inlineStr"/>
      <c r="T2918" t="inlineStr"/>
      <c r="U2918" t="n">
        <v>0</v>
      </c>
      <c r="V2918" t="n">
        <v>500000000</v>
      </c>
      <c r="W2918" t="inlineStr"/>
      <c r="X2918" t="inlineStr">
        <is>
          <t>libre</t>
        </is>
      </c>
    </row>
    <row r="2919" ht="15" customHeight="1" s="1003">
      <c r="A2919" s="1019" t="inlineStr">
        <is>
          <t>Huile</t>
        </is>
      </c>
      <c r="B2919" t="inlineStr">
        <is>
          <t>GMS</t>
        </is>
      </c>
      <c r="C2919" t="inlineStr">
        <is>
          <t>kt</t>
        </is>
      </c>
      <c r="D2919" t="inlineStr">
        <is>
          <t>France</t>
        </is>
      </c>
      <c r="E2919" t="inlineStr">
        <is>
          <t>2019-20</t>
        </is>
      </c>
      <c r="F2919" t="inlineStr">
        <is>
          <t>Lin</t>
        </is>
      </c>
      <c r="G2919" t="inlineStr"/>
      <c r="H2919" t="inlineStr"/>
      <c r="I2919" t="inlineStr"/>
      <c r="J2919" t="inlineStr"/>
      <c r="K2919" t="inlineStr"/>
      <c r="L2919" t="inlineStr"/>
      <c r="M2919" t="inlineStr"/>
      <c r="N2919" t="inlineStr"/>
      <c r="O2919" t="n">
        <v>0.4</v>
      </c>
      <c r="P2919" t="n">
        <v>0</v>
      </c>
      <c r="Q2919" t="n">
        <v>16.9</v>
      </c>
      <c r="R2919" t="inlineStr"/>
      <c r="S2919" t="inlineStr"/>
      <c r="T2919" t="inlineStr"/>
      <c r="U2919" t="n">
        <v>0</v>
      </c>
      <c r="V2919" t="n">
        <v>500000000</v>
      </c>
      <c r="W2919" t="inlineStr"/>
      <c r="X2919" t="inlineStr">
        <is>
          <t>libre</t>
        </is>
      </c>
    </row>
    <row r="2920" ht="15" customHeight="1" s="1003">
      <c r="A2920" s="1019" t="inlineStr">
        <is>
          <t>Huile</t>
        </is>
      </c>
      <c r="B2920" t="inlineStr">
        <is>
          <t>Circuits généralistes</t>
        </is>
      </c>
      <c r="C2920" t="inlineStr">
        <is>
          <t>kt</t>
        </is>
      </c>
      <c r="D2920" t="inlineStr">
        <is>
          <t>France</t>
        </is>
      </c>
      <c r="E2920" t="inlineStr">
        <is>
          <t>2019-20</t>
        </is>
      </c>
      <c r="F2920" t="inlineStr">
        <is>
          <t>Lin</t>
        </is>
      </c>
      <c r="G2920" t="inlineStr"/>
      <c r="H2920" t="inlineStr"/>
      <c r="I2920" t="inlineStr"/>
      <c r="J2920" t="inlineStr"/>
      <c r="K2920" t="inlineStr"/>
      <c r="L2920" t="inlineStr"/>
      <c r="M2920" t="inlineStr"/>
      <c r="N2920" t="inlineStr"/>
      <c r="O2920" t="n">
        <v>0.4</v>
      </c>
      <c r="P2920" t="n">
        <v>0</v>
      </c>
      <c r="Q2920" t="n">
        <v>16.9</v>
      </c>
      <c r="R2920" t="inlineStr"/>
      <c r="S2920" t="inlineStr"/>
      <c r="T2920" t="inlineStr"/>
      <c r="U2920" t="n">
        <v>0</v>
      </c>
      <c r="V2920" t="n">
        <v>500000000</v>
      </c>
      <c r="W2920" t="inlineStr"/>
      <c r="X2920" t="inlineStr">
        <is>
          <t>libre</t>
        </is>
      </c>
    </row>
    <row r="2921" ht="15" customHeight="1" s="1003">
      <c r="A2921" s="1019" t="inlineStr">
        <is>
          <t>Tourteaux</t>
        </is>
      </c>
      <c r="B2921" t="inlineStr">
        <is>
          <t>Hors FAB</t>
        </is>
      </c>
      <c r="C2921" t="inlineStr">
        <is>
          <t>kt</t>
        </is>
      </c>
      <c r="D2921" t="inlineStr">
        <is>
          <t>France</t>
        </is>
      </c>
      <c r="E2921" t="inlineStr">
        <is>
          <t>2019-20</t>
        </is>
      </c>
      <c r="F2921" t="inlineStr">
        <is>
          <t>Lin</t>
        </is>
      </c>
      <c r="G2921" t="inlineStr"/>
      <c r="H2921" t="inlineStr">
        <is>
          <t>Part de consommation de tourteaux en hors FAB = 2,41 % (ORIFLAAM)</t>
        </is>
      </c>
      <c r="I2921" t="inlineStr">
        <is>
          <t>ORIFLAAM</t>
        </is>
      </c>
      <c r="J2921" t="inlineStr">
        <is>
          <t>Même répartition des usages de tourteaux qu'en 2022-23 et pour les tourteaux autres que colza, tournesol et soja</t>
        </is>
      </c>
      <c r="K2921" t="inlineStr">
        <is>
          <t>Répartition</t>
        </is>
      </c>
      <c r="L2921" t="inlineStr">
        <is>
          <t>Part de consommation de tourteaux en hors FAB</t>
        </is>
      </c>
      <c r="M2921" t="inlineStr">
        <is>
          <t>Usages tourteaux -TERRES UNIVIA</t>
        </is>
      </c>
      <c r="N2921" t="inlineStr"/>
      <c r="O2921" t="n">
        <v>2.53</v>
      </c>
      <c r="P2921" t="inlineStr"/>
      <c r="Q2921" t="inlineStr"/>
      <c r="R2921" t="inlineStr"/>
      <c r="S2921" t="inlineStr"/>
      <c r="T2921" t="inlineStr"/>
      <c r="U2921" t="n">
        <v>0</v>
      </c>
      <c r="V2921" t="n">
        <v>500000000</v>
      </c>
      <c r="W2921" t="inlineStr"/>
      <c r="X2921" t="inlineStr">
        <is>
          <t>déterminé</t>
        </is>
      </c>
    </row>
    <row r="2922" ht="15" customHeight="1" s="1003">
      <c r="A2922" s="1019" t="inlineStr">
        <is>
          <t>Tourteaux</t>
        </is>
      </c>
      <c r="B2922" t="inlineStr">
        <is>
          <t>Alimentation animale rente</t>
        </is>
      </c>
      <c r="C2922" t="inlineStr">
        <is>
          <t>kt</t>
        </is>
      </c>
      <c r="D2922" t="inlineStr">
        <is>
          <t>France</t>
        </is>
      </c>
      <c r="E2922" t="inlineStr">
        <is>
          <t>2019-20</t>
        </is>
      </c>
      <c r="F2922" t="inlineStr">
        <is>
          <t>Lin</t>
        </is>
      </c>
      <c r="G2922" t="inlineStr"/>
      <c r="H2922" t="inlineStr"/>
      <c r="I2922" t="inlineStr"/>
      <c r="J2922" t="inlineStr"/>
      <c r="K2922" t="inlineStr"/>
      <c r="L2922" t="inlineStr"/>
      <c r="M2922" t="inlineStr"/>
      <c r="N2922" t="inlineStr"/>
      <c r="O2922" t="n">
        <v>105</v>
      </c>
      <c r="P2922" t="inlineStr"/>
      <c r="Q2922" t="inlineStr"/>
      <c r="R2922" t="inlineStr"/>
      <c r="S2922" t="inlineStr"/>
      <c r="T2922" t="inlineStr"/>
      <c r="U2922" t="n">
        <v>0</v>
      </c>
      <c r="V2922" t="n">
        <v>500000000</v>
      </c>
      <c r="W2922" t="inlineStr"/>
      <c r="X2922" t="inlineStr">
        <is>
          <t>déterminé</t>
        </is>
      </c>
    </row>
    <row r="2923" ht="15" customHeight="1" s="1003">
      <c r="A2923" s="1019" t="inlineStr">
        <is>
          <t>Tourteaux</t>
        </is>
      </c>
      <c r="B2923" t="inlineStr">
        <is>
          <t>Alimentation animale</t>
        </is>
      </c>
      <c r="C2923" t="inlineStr">
        <is>
          <t>kt</t>
        </is>
      </c>
      <c r="D2923" t="inlineStr">
        <is>
          <t>France</t>
        </is>
      </c>
      <c r="E2923" t="inlineStr">
        <is>
          <t>2019-20</t>
        </is>
      </c>
      <c r="F2923" t="inlineStr">
        <is>
          <t>Lin</t>
        </is>
      </c>
      <c r="G2923" t="inlineStr"/>
      <c r="H2923" t="inlineStr"/>
      <c r="I2923" t="inlineStr"/>
      <c r="J2923" t="inlineStr"/>
      <c r="K2923" t="inlineStr"/>
      <c r="L2923" t="inlineStr"/>
      <c r="M2923" t="inlineStr"/>
      <c r="N2923" t="inlineStr"/>
      <c r="O2923" t="n">
        <v>105</v>
      </c>
      <c r="P2923" t="inlineStr"/>
      <c r="Q2923" t="inlineStr"/>
      <c r="R2923" t="inlineStr"/>
      <c r="S2923" t="inlineStr"/>
      <c r="T2923" t="inlineStr"/>
      <c r="U2923" t="n">
        <v>0</v>
      </c>
      <c r="V2923" t="n">
        <v>500000000</v>
      </c>
      <c r="W2923" t="inlineStr"/>
      <c r="X2923" t="inlineStr">
        <is>
          <t>déterminé</t>
        </is>
      </c>
    </row>
    <row r="2924" ht="15" customHeight="1" s="1003">
      <c r="A2924" s="1019" t="inlineStr">
        <is>
          <t>Tourteaux</t>
        </is>
      </c>
      <c r="B2924" t="inlineStr">
        <is>
          <t>Usages alimentaires</t>
        </is>
      </c>
      <c r="C2924" t="inlineStr">
        <is>
          <t>kt</t>
        </is>
      </c>
      <c r="D2924" t="inlineStr">
        <is>
          <t>France</t>
        </is>
      </c>
      <c r="E2924" t="inlineStr">
        <is>
          <t>2019-20</t>
        </is>
      </c>
      <c r="F2924" t="inlineStr">
        <is>
          <t>Lin</t>
        </is>
      </c>
      <c r="G2924" t="inlineStr"/>
      <c r="H2924" t="inlineStr"/>
      <c r="I2924" t="inlineStr"/>
      <c r="J2924" t="inlineStr"/>
      <c r="K2924" t="inlineStr"/>
      <c r="L2924" t="inlineStr"/>
      <c r="M2924" t="inlineStr"/>
      <c r="N2924" t="inlineStr"/>
      <c r="O2924" t="n">
        <v>105</v>
      </c>
      <c r="P2924" t="inlineStr"/>
      <c r="Q2924" t="inlineStr"/>
      <c r="R2924" t="inlineStr"/>
      <c r="S2924" t="inlineStr"/>
      <c r="T2924" t="inlineStr"/>
      <c r="U2924" t="n">
        <v>0</v>
      </c>
      <c r="V2924" t="n">
        <v>500000000</v>
      </c>
      <c r="W2924" t="inlineStr"/>
      <c r="X2924" t="inlineStr">
        <is>
          <t>déterminé</t>
        </is>
      </c>
    </row>
    <row r="2925" ht="15" customHeight="1" s="1003">
      <c r="A2925" s="1019" t="inlineStr">
        <is>
          <t>Tourteaux</t>
        </is>
      </c>
      <c r="B2925" t="inlineStr">
        <is>
          <t>Débouchés</t>
        </is>
      </c>
      <c r="C2925" t="inlineStr">
        <is>
          <t>kt</t>
        </is>
      </c>
      <c r="D2925" t="inlineStr">
        <is>
          <t>France</t>
        </is>
      </c>
      <c r="E2925" t="inlineStr">
        <is>
          <t>2019-20</t>
        </is>
      </c>
      <c r="F2925" t="inlineStr">
        <is>
          <t>Lin</t>
        </is>
      </c>
      <c r="G2925" t="inlineStr"/>
      <c r="H2925" t="inlineStr"/>
      <c r="I2925" t="inlineStr"/>
      <c r="J2925" t="inlineStr"/>
      <c r="K2925" t="inlineStr"/>
      <c r="L2925" t="inlineStr"/>
      <c r="M2925" t="inlineStr"/>
      <c r="N2925" t="inlineStr"/>
      <c r="O2925" t="n">
        <v>105</v>
      </c>
      <c r="P2925" t="inlineStr"/>
      <c r="Q2925" t="inlineStr"/>
      <c r="R2925" t="inlineStr"/>
      <c r="S2925" t="inlineStr"/>
      <c r="T2925" t="inlineStr"/>
      <c r="U2925" t="n">
        <v>0</v>
      </c>
      <c r="V2925" t="n">
        <v>500000000</v>
      </c>
      <c r="W2925" t="inlineStr"/>
      <c r="X2925" t="inlineStr">
        <is>
          <t>déterminé</t>
        </is>
      </c>
    </row>
    <row r="2926" ht="15" customHeight="1" s="1003">
      <c r="A2926" s="1019" t="inlineStr">
        <is>
          <t>Tourteaux</t>
        </is>
      </c>
      <c r="B2926" t="inlineStr">
        <is>
          <t>Export</t>
        </is>
      </c>
      <c r="C2926" t="inlineStr">
        <is>
          <t>kt</t>
        </is>
      </c>
      <c r="D2926" t="inlineStr">
        <is>
          <t>France</t>
        </is>
      </c>
      <c r="E2926" t="inlineStr">
        <is>
          <t>2019-20</t>
        </is>
      </c>
      <c r="F2926" t="inlineStr">
        <is>
          <t>Lin</t>
        </is>
      </c>
      <c r="G2926" t="inlineStr"/>
      <c r="H2926" t="inlineStr">
        <is>
          <t>Exportation de tourteaux = 1 kt (Douanes françaises - Eurostat)</t>
        </is>
      </c>
      <c r="I2926" t="inlineStr">
        <is>
          <t>Douanes françaises - Eurostat</t>
        </is>
      </c>
      <c r="J2926" t="inlineStr"/>
      <c r="K2926" t="inlineStr">
        <is>
          <t>Volume</t>
        </is>
      </c>
      <c r="L2926" t="inlineStr">
        <is>
          <t>Exportation de tourteaux</t>
        </is>
      </c>
      <c r="M2926" t="inlineStr">
        <is>
          <t>Echanges annuels - EUROSTAT</t>
        </is>
      </c>
      <c r="N2926" t="inlineStr"/>
      <c r="O2926" t="n">
        <v>0.9</v>
      </c>
      <c r="P2926" t="inlineStr"/>
      <c r="Q2926" t="inlineStr"/>
      <c r="R2926" t="n">
        <v>0.9</v>
      </c>
      <c r="S2926" t="n">
        <v>0.04</v>
      </c>
      <c r="T2926" t="n">
        <v>0.1</v>
      </c>
      <c r="U2926" t="n">
        <v>0</v>
      </c>
      <c r="V2926" t="n">
        <v>500000000</v>
      </c>
      <c r="W2926" t="n">
        <v>0</v>
      </c>
      <c r="X2926" t="inlineStr">
        <is>
          <t>mesuré</t>
        </is>
      </c>
    </row>
    <row r="2927" ht="15" customHeight="1" s="1003">
      <c r="A2927" s="1019" t="inlineStr">
        <is>
          <t>Tourteaux</t>
        </is>
      </c>
      <c r="B2927" t="inlineStr">
        <is>
          <t>FAB</t>
        </is>
      </c>
      <c r="C2927" t="inlineStr">
        <is>
          <t>kt</t>
        </is>
      </c>
      <c r="D2927" t="inlineStr">
        <is>
          <t>France</t>
        </is>
      </c>
      <c r="E2927" t="inlineStr">
        <is>
          <t>2019-20</t>
        </is>
      </c>
      <c r="F2927" t="inlineStr">
        <is>
          <t>Lin</t>
        </is>
      </c>
      <c r="G2927" t="inlineStr"/>
      <c r="H2927" t="inlineStr">
        <is>
          <t>Part de consommation de tourteaux en FAB = 97,59 % (ORIFLAAM)</t>
        </is>
      </c>
      <c r="I2927" t="inlineStr">
        <is>
          <t>ORIFLAAM</t>
        </is>
      </c>
      <c r="J2927" t="inlineStr">
        <is>
          <t>Même répartition des usages de tourteaux qu'en 2022-23 et pour les tourteaux autres que colza, tournesol et soja</t>
        </is>
      </c>
      <c r="K2927" t="inlineStr">
        <is>
          <t>Répartition</t>
        </is>
      </c>
      <c r="L2927" t="inlineStr">
        <is>
          <t>Part de consommation de tourteaux en FAB</t>
        </is>
      </c>
      <c r="M2927" t="inlineStr">
        <is>
          <t>Usages tourteaux -TERRES UNIVIA</t>
        </is>
      </c>
      <c r="N2927" t="inlineStr"/>
      <c r="O2927" t="n">
        <v>102</v>
      </c>
      <c r="P2927" t="inlineStr"/>
      <c r="Q2927" t="inlineStr"/>
      <c r="R2927" t="inlineStr"/>
      <c r="S2927" t="inlineStr"/>
      <c r="T2927" t="inlineStr"/>
      <c r="U2927" t="n">
        <v>0</v>
      </c>
      <c r="V2927" t="n">
        <v>500000000</v>
      </c>
      <c r="W2927" t="inlineStr"/>
      <c r="X2927" t="inlineStr">
        <is>
          <t>déterminé</t>
        </is>
      </c>
    </row>
    <row r="2928" ht="15" customHeight="1" s="1003">
      <c r="A2928" s="1019" t="inlineStr">
        <is>
          <t>Tourteaux</t>
        </is>
      </c>
      <c r="B2928" t="inlineStr">
        <is>
          <t>FAF</t>
        </is>
      </c>
      <c r="C2928" t="inlineStr">
        <is>
          <t>kt</t>
        </is>
      </c>
      <c r="D2928" t="inlineStr">
        <is>
          <t>France</t>
        </is>
      </c>
      <c r="E2928" t="inlineStr">
        <is>
          <t>2019-20</t>
        </is>
      </c>
      <c r="F2928" t="inlineStr">
        <is>
          <t>Lin</t>
        </is>
      </c>
      <c r="G2928" t="inlineStr"/>
      <c r="H2928" t="inlineStr"/>
      <c r="I2928" t="inlineStr"/>
      <c r="J2928" t="inlineStr"/>
      <c r="K2928" t="inlineStr"/>
      <c r="L2928" t="inlineStr"/>
      <c r="M2928" t="inlineStr"/>
      <c r="N2928" t="inlineStr"/>
      <c r="O2928" t="n">
        <v>2.53</v>
      </c>
      <c r="P2928" t="inlineStr"/>
      <c r="Q2928" t="inlineStr"/>
      <c r="R2928" t="inlineStr"/>
      <c r="S2928" t="inlineStr"/>
      <c r="T2928" t="inlineStr"/>
      <c r="U2928" t="n">
        <v>0</v>
      </c>
      <c r="V2928" t="n">
        <v>500000000</v>
      </c>
      <c r="W2928" t="inlineStr"/>
      <c r="X2928" t="inlineStr">
        <is>
          <t>déterminé</t>
        </is>
      </c>
    </row>
    <row r="2929" ht="15" customHeight="1" s="1003">
      <c r="A2929" s="1019" t="inlineStr">
        <is>
          <t>Coques (+ eau)</t>
        </is>
      </c>
      <c r="B2929" t="inlineStr">
        <is>
          <t>FAB</t>
        </is>
      </c>
      <c r="C2929" t="inlineStr">
        <is>
          <t>kt</t>
        </is>
      </c>
      <c r="D2929" t="inlineStr">
        <is>
          <t>France</t>
        </is>
      </c>
      <c r="E2929" t="inlineStr">
        <is>
          <t>2019-20</t>
        </is>
      </c>
      <c r="F2929" t="inlineStr">
        <is>
          <t>Lin</t>
        </is>
      </c>
      <c r="G2929" t="inlineStr"/>
      <c r="H2929" t="inlineStr"/>
      <c r="I2929" t="inlineStr"/>
      <c r="J2929" t="inlineStr"/>
      <c r="K2929" t="inlineStr"/>
      <c r="L2929" t="inlineStr"/>
      <c r="M2929" t="inlineStr"/>
      <c r="N2929" t="inlineStr"/>
      <c r="O2929" t="n">
        <v>-0</v>
      </c>
      <c r="P2929" t="n">
        <v>0</v>
      </c>
      <c r="Q2929" t="n">
        <v>-0</v>
      </c>
      <c r="R2929" t="inlineStr"/>
      <c r="S2929" t="inlineStr"/>
      <c r="T2929" t="inlineStr"/>
      <c r="U2929" t="n">
        <v>0</v>
      </c>
      <c r="V2929" t="n">
        <v>500000000</v>
      </c>
      <c r="W2929" t="inlineStr"/>
      <c r="X2929" t="inlineStr">
        <is>
          <t>libre</t>
        </is>
      </c>
    </row>
    <row r="2930" ht="15" customHeight="1" s="1003">
      <c r="A2930" s="1019" t="inlineStr">
        <is>
          <t>Coques (+ eau)</t>
        </is>
      </c>
      <c r="B2930" t="inlineStr">
        <is>
          <t>Combustion</t>
        </is>
      </c>
      <c r="C2930" t="inlineStr">
        <is>
          <t>kt</t>
        </is>
      </c>
      <c r="D2930" t="inlineStr">
        <is>
          <t>France</t>
        </is>
      </c>
      <c r="E2930" t="inlineStr">
        <is>
          <t>2019-20</t>
        </is>
      </c>
      <c r="F2930" t="inlineStr">
        <is>
          <t>Lin</t>
        </is>
      </c>
      <c r="G2930" t="inlineStr"/>
      <c r="H2930" t="inlineStr"/>
      <c r="I2930" t="inlineStr"/>
      <c r="J2930" t="inlineStr"/>
      <c r="K2930" t="inlineStr"/>
      <c r="L2930" t="inlineStr"/>
      <c r="M2930" t="inlineStr"/>
      <c r="N2930" t="inlineStr"/>
      <c r="O2930" t="n">
        <v>-0</v>
      </c>
      <c r="P2930" t="n">
        <v>0</v>
      </c>
      <c r="Q2930" t="n">
        <v>-0</v>
      </c>
      <c r="R2930" t="inlineStr"/>
      <c r="S2930" t="inlineStr"/>
      <c r="T2930" t="inlineStr"/>
      <c r="U2930" t="n">
        <v>0</v>
      </c>
      <c r="V2930" t="n">
        <v>500000000</v>
      </c>
      <c r="W2930" t="inlineStr"/>
      <c r="X2930" t="inlineStr">
        <is>
          <t>libre</t>
        </is>
      </c>
    </row>
    <row r="2931" ht="15" customHeight="1" s="1003">
      <c r="A2931" s="1019" t="inlineStr">
        <is>
          <t>Coques (+ eau)</t>
        </is>
      </c>
      <c r="B2931" t="inlineStr">
        <is>
          <t>Alimentation animale rente</t>
        </is>
      </c>
      <c r="C2931" t="inlineStr">
        <is>
          <t>kt</t>
        </is>
      </c>
      <c r="D2931" t="inlineStr">
        <is>
          <t>France</t>
        </is>
      </c>
      <c r="E2931" t="inlineStr">
        <is>
          <t>2019-20</t>
        </is>
      </c>
      <c r="F2931" t="inlineStr">
        <is>
          <t>Lin</t>
        </is>
      </c>
      <c r="G2931" t="inlineStr"/>
      <c r="H2931" t="inlineStr"/>
      <c r="I2931" t="inlineStr"/>
      <c r="J2931" t="inlineStr"/>
      <c r="K2931" t="inlineStr"/>
      <c r="L2931" t="inlineStr"/>
      <c r="M2931" t="inlineStr"/>
      <c r="N2931" t="inlineStr"/>
      <c r="O2931" t="n">
        <v>-0</v>
      </c>
      <c r="P2931" t="n">
        <v>0</v>
      </c>
      <c r="Q2931" t="n">
        <v>0</v>
      </c>
      <c r="R2931" t="inlineStr"/>
      <c r="S2931" t="inlineStr"/>
      <c r="T2931" t="inlineStr"/>
      <c r="U2931" t="n">
        <v>0</v>
      </c>
      <c r="V2931" t="n">
        <v>500000000</v>
      </c>
      <c r="W2931" t="inlineStr"/>
      <c r="X2931" t="inlineStr">
        <is>
          <t>libre</t>
        </is>
      </c>
    </row>
    <row r="2932" ht="15" customHeight="1" s="1003">
      <c r="A2932" s="1019" t="inlineStr">
        <is>
          <t>Coques (+ eau)</t>
        </is>
      </c>
      <c r="B2932" t="inlineStr">
        <is>
          <t>Alimentation animale</t>
        </is>
      </c>
      <c r="C2932" t="inlineStr">
        <is>
          <t>kt</t>
        </is>
      </c>
      <c r="D2932" t="inlineStr">
        <is>
          <t>France</t>
        </is>
      </c>
      <c r="E2932" t="inlineStr">
        <is>
          <t>2019-20</t>
        </is>
      </c>
      <c r="F2932" t="inlineStr">
        <is>
          <t>Lin</t>
        </is>
      </c>
      <c r="G2932" t="inlineStr"/>
      <c r="H2932" t="inlineStr"/>
      <c r="I2932" t="inlineStr"/>
      <c r="J2932" t="inlineStr"/>
      <c r="K2932" t="inlineStr"/>
      <c r="L2932" t="inlineStr"/>
      <c r="M2932" t="inlineStr"/>
      <c r="N2932" t="inlineStr"/>
      <c r="O2932" t="n">
        <v>-0</v>
      </c>
      <c r="P2932" t="n">
        <v>0</v>
      </c>
      <c r="Q2932" t="n">
        <v>0</v>
      </c>
      <c r="R2932" t="inlineStr"/>
      <c r="S2932" t="inlineStr"/>
      <c r="T2932" t="inlineStr"/>
      <c r="U2932" t="n">
        <v>0</v>
      </c>
      <c r="V2932" t="n">
        <v>500000000</v>
      </c>
      <c r="W2932" t="inlineStr"/>
      <c r="X2932" t="inlineStr">
        <is>
          <t>libre</t>
        </is>
      </c>
    </row>
    <row r="2933" ht="15" customHeight="1" s="1003">
      <c r="A2933" s="1019" t="inlineStr">
        <is>
          <t>Coques (+ eau)</t>
        </is>
      </c>
      <c r="B2933" t="inlineStr">
        <is>
          <t>Usages alimentaires</t>
        </is>
      </c>
      <c r="C2933" t="inlineStr">
        <is>
          <t>kt</t>
        </is>
      </c>
      <c r="D2933" t="inlineStr">
        <is>
          <t>France</t>
        </is>
      </c>
      <c r="E2933" t="inlineStr">
        <is>
          <t>2019-20</t>
        </is>
      </c>
      <c r="F2933" t="inlineStr">
        <is>
          <t>Lin</t>
        </is>
      </c>
      <c r="G2933" t="inlineStr"/>
      <c r="H2933" t="inlineStr"/>
      <c r="I2933" t="inlineStr"/>
      <c r="J2933" t="inlineStr"/>
      <c r="K2933" t="inlineStr"/>
      <c r="L2933" t="inlineStr"/>
      <c r="M2933" t="inlineStr"/>
      <c r="N2933" t="inlineStr"/>
      <c r="O2933" t="n">
        <v>-0</v>
      </c>
      <c r="P2933" t="n">
        <v>0</v>
      </c>
      <c r="Q2933" t="n">
        <v>-0</v>
      </c>
      <c r="R2933" t="inlineStr"/>
      <c r="S2933" t="inlineStr"/>
      <c r="T2933" t="inlineStr"/>
      <c r="U2933" t="n">
        <v>0</v>
      </c>
      <c r="V2933" t="n">
        <v>500000000</v>
      </c>
      <c r="W2933" t="inlineStr"/>
      <c r="X2933" t="inlineStr">
        <is>
          <t>libre</t>
        </is>
      </c>
    </row>
    <row r="2934" ht="15" customHeight="1" s="1003">
      <c r="A2934" s="1019" t="inlineStr">
        <is>
          <t>Coques (+ eau)</t>
        </is>
      </c>
      <c r="B2934" t="inlineStr">
        <is>
          <t>Débouchés</t>
        </is>
      </c>
      <c r="C2934" t="inlineStr">
        <is>
          <t>kt</t>
        </is>
      </c>
      <c r="D2934" t="inlineStr">
        <is>
          <t>France</t>
        </is>
      </c>
      <c r="E2934" t="inlineStr">
        <is>
          <t>2019-20</t>
        </is>
      </c>
      <c r="F2934" t="inlineStr">
        <is>
          <t>Lin</t>
        </is>
      </c>
      <c r="G2934" t="inlineStr"/>
      <c r="H2934" t="inlineStr"/>
      <c r="I2934" t="inlineStr"/>
      <c r="J2934" t="inlineStr"/>
      <c r="K2934" t="inlineStr"/>
      <c r="L2934" t="inlineStr"/>
      <c r="M2934" t="inlineStr"/>
      <c r="N2934" t="inlineStr"/>
      <c r="O2934" t="n">
        <v>0</v>
      </c>
      <c r="P2934" t="inlineStr"/>
      <c r="Q2934" t="inlineStr"/>
      <c r="R2934" t="inlineStr"/>
      <c r="S2934" t="inlineStr"/>
      <c r="T2934" t="inlineStr"/>
      <c r="U2934" t="n">
        <v>0</v>
      </c>
      <c r="V2934" t="n">
        <v>500000000</v>
      </c>
      <c r="W2934" t="inlineStr"/>
      <c r="X2934" t="inlineStr">
        <is>
          <t>déterminé</t>
        </is>
      </c>
    </row>
    <row r="2935" ht="15" customHeight="1" s="1003">
      <c r="A2935" s="1019" t="inlineStr">
        <is>
          <t>Coques (+ eau)</t>
        </is>
      </c>
      <c r="B2935" t="inlineStr">
        <is>
          <t>Energie</t>
        </is>
      </c>
      <c r="C2935" t="inlineStr">
        <is>
          <t>kt</t>
        </is>
      </c>
      <c r="D2935" t="inlineStr">
        <is>
          <t>France</t>
        </is>
      </c>
      <c r="E2935" t="inlineStr">
        <is>
          <t>2019-20</t>
        </is>
      </c>
      <c r="F2935" t="inlineStr">
        <is>
          <t>Lin</t>
        </is>
      </c>
      <c r="G2935" t="inlineStr"/>
      <c r="H2935" t="inlineStr"/>
      <c r="I2935" t="inlineStr"/>
      <c r="J2935" t="inlineStr"/>
      <c r="K2935" t="inlineStr"/>
      <c r="L2935" t="inlineStr"/>
      <c r="M2935" t="inlineStr"/>
      <c r="N2935" t="inlineStr"/>
      <c r="O2935" t="n">
        <v>-0</v>
      </c>
      <c r="P2935" t="n">
        <v>0</v>
      </c>
      <c r="Q2935" t="n">
        <v>-0</v>
      </c>
      <c r="R2935" t="inlineStr"/>
      <c r="S2935" t="inlineStr"/>
      <c r="T2935" t="inlineStr"/>
      <c r="U2935" t="n">
        <v>0</v>
      </c>
      <c r="V2935" t="n">
        <v>500000000</v>
      </c>
      <c r="W2935" t="inlineStr"/>
      <c r="X2935" t="inlineStr">
        <is>
          <t>libre</t>
        </is>
      </c>
    </row>
    <row r="2936" ht="15" customHeight="1" s="1003">
      <c r="A2936" s="1019" t="inlineStr">
        <is>
          <t>Coques (+ eau)</t>
        </is>
      </c>
      <c r="B2936" t="inlineStr">
        <is>
          <t>Usages non-alimentaires</t>
        </is>
      </c>
      <c r="C2936" t="inlineStr">
        <is>
          <t>kt</t>
        </is>
      </c>
      <c r="D2936" t="inlineStr">
        <is>
          <t>France</t>
        </is>
      </c>
      <c r="E2936" t="inlineStr">
        <is>
          <t>2019-20</t>
        </is>
      </c>
      <c r="F2936" t="inlineStr">
        <is>
          <t>Lin</t>
        </is>
      </c>
      <c r="G2936" t="inlineStr"/>
      <c r="H2936" t="inlineStr"/>
      <c r="I2936" t="inlineStr"/>
      <c r="J2936" t="inlineStr"/>
      <c r="K2936" t="inlineStr"/>
      <c r="L2936" t="inlineStr"/>
      <c r="M2936" t="inlineStr"/>
      <c r="N2936" t="inlineStr"/>
      <c r="O2936" t="n">
        <v>-0</v>
      </c>
      <c r="P2936" t="n">
        <v>0</v>
      </c>
      <c r="Q2936" t="n">
        <v>-0</v>
      </c>
      <c r="R2936" t="inlineStr"/>
      <c r="S2936" t="inlineStr"/>
      <c r="T2936" t="inlineStr"/>
      <c r="U2936" t="n">
        <v>0</v>
      </c>
      <c r="V2936" t="n">
        <v>500000000</v>
      </c>
      <c r="W2936" t="inlineStr"/>
      <c r="X2936" t="inlineStr">
        <is>
          <t>libre</t>
        </is>
      </c>
    </row>
    <row r="2937" ht="15" customHeight="1" s="1003">
      <c r="A2937" s="1019" t="inlineStr">
        <is>
          <t>Huile d'olive</t>
        </is>
      </c>
      <c r="B2937" t="inlineStr">
        <is>
          <t>Vente directe et autoconsommation</t>
        </is>
      </c>
      <c r="C2937" t="inlineStr">
        <is>
          <t>kt</t>
        </is>
      </c>
      <c r="D2937" t="inlineStr">
        <is>
          <t>France</t>
        </is>
      </c>
      <c r="E2937" t="inlineStr">
        <is>
          <t>2019-20</t>
        </is>
      </c>
      <c r="F2937" t="inlineStr">
        <is>
          <t>Lin</t>
        </is>
      </c>
      <c r="G2937" t="inlineStr"/>
      <c r="H2937" t="inlineStr"/>
      <c r="I2937" t="inlineStr"/>
      <c r="J2937" t="inlineStr"/>
      <c r="K2937" t="inlineStr"/>
      <c r="L2937" t="inlineStr"/>
      <c r="M2937" t="inlineStr"/>
      <c r="N2937" t="inlineStr"/>
      <c r="O2937" t="n">
        <v>-0</v>
      </c>
      <c r="P2937" t="n">
        <v>0</v>
      </c>
      <c r="Q2937" t="n">
        <v>500000000</v>
      </c>
      <c r="R2937" t="inlineStr"/>
      <c r="S2937" t="inlineStr"/>
      <c r="T2937" t="inlineStr"/>
      <c r="U2937" t="n">
        <v>0</v>
      </c>
      <c r="V2937" t="n">
        <v>500000000</v>
      </c>
      <c r="W2937" t="inlineStr"/>
      <c r="X2937" t="inlineStr">
        <is>
          <t>libre unbounded</t>
        </is>
      </c>
    </row>
    <row r="2938" ht="15" customHeight="1" s="1003">
      <c r="A2938" s="1019" t="inlineStr">
        <is>
          <t>Huile d'olive</t>
        </is>
      </c>
      <c r="B2938" t="inlineStr">
        <is>
          <t>Circuits spécialisés</t>
        </is>
      </c>
      <c r="C2938" t="inlineStr">
        <is>
          <t>kt</t>
        </is>
      </c>
      <c r="D2938" t="inlineStr">
        <is>
          <t>France</t>
        </is>
      </c>
      <c r="E2938" t="inlineStr">
        <is>
          <t>2019-20</t>
        </is>
      </c>
      <c r="F2938" t="inlineStr">
        <is>
          <t>Lin</t>
        </is>
      </c>
      <c r="G2938" t="inlineStr"/>
      <c r="H2938" t="inlineStr"/>
      <c r="I2938" t="inlineStr"/>
      <c r="J2938" t="inlineStr"/>
      <c r="K2938" t="inlineStr"/>
      <c r="L2938" t="inlineStr"/>
      <c r="M2938" t="inlineStr"/>
      <c r="N2938" t="inlineStr"/>
      <c r="O2938" t="n">
        <v>-0</v>
      </c>
      <c r="P2938" t="n">
        <v>0</v>
      </c>
      <c r="Q2938" t="n">
        <v>500000000</v>
      </c>
      <c r="R2938" t="inlineStr"/>
      <c r="S2938" t="inlineStr"/>
      <c r="T2938" t="inlineStr"/>
      <c r="U2938" t="n">
        <v>0</v>
      </c>
      <c r="V2938" t="n">
        <v>500000000</v>
      </c>
      <c r="W2938" t="inlineStr"/>
      <c r="X2938" t="inlineStr">
        <is>
          <t>libre unbounded</t>
        </is>
      </c>
    </row>
    <row r="2939" ht="15" customHeight="1" s="1003">
      <c r="A2939" s="1019" t="inlineStr">
        <is>
          <t>Huile d'olive</t>
        </is>
      </c>
      <c r="B2939" t="inlineStr">
        <is>
          <t>RHD</t>
        </is>
      </c>
      <c r="C2939" t="inlineStr">
        <is>
          <t>kt</t>
        </is>
      </c>
      <c r="D2939" t="inlineStr">
        <is>
          <t>France</t>
        </is>
      </c>
      <c r="E2939" t="inlineStr">
        <is>
          <t>2019-20</t>
        </is>
      </c>
      <c r="F2939" t="inlineStr">
        <is>
          <t>Lin</t>
        </is>
      </c>
      <c r="G2939" t="inlineStr"/>
      <c r="H2939" t="inlineStr"/>
      <c r="I2939" t="inlineStr"/>
      <c r="J2939" t="inlineStr"/>
      <c r="K2939" t="inlineStr"/>
      <c r="L2939" t="inlineStr"/>
      <c r="M2939" t="inlineStr"/>
      <c r="N2939" t="inlineStr"/>
      <c r="O2939" t="n">
        <v>-0</v>
      </c>
      <c r="P2939" t="n">
        <v>0</v>
      </c>
      <c r="Q2939" t="n">
        <v>500000000</v>
      </c>
      <c r="R2939" t="inlineStr"/>
      <c r="S2939" t="inlineStr"/>
      <c r="T2939" t="inlineStr"/>
      <c r="U2939" t="n">
        <v>0</v>
      </c>
      <c r="V2939" t="n">
        <v>500000000</v>
      </c>
      <c r="W2939" t="inlineStr"/>
      <c r="X2939" t="inlineStr">
        <is>
          <t>libre unbounded</t>
        </is>
      </c>
    </row>
    <row r="2940" ht="15" customHeight="1" s="1003">
      <c r="A2940" s="1019" t="inlineStr">
        <is>
          <t>Huile d'olive</t>
        </is>
      </c>
      <c r="B2940" t="inlineStr">
        <is>
          <t>Autres IAA</t>
        </is>
      </c>
      <c r="C2940" t="inlineStr">
        <is>
          <t>kt</t>
        </is>
      </c>
      <c r="D2940" t="inlineStr">
        <is>
          <t>France</t>
        </is>
      </c>
      <c r="E2940" t="inlineStr">
        <is>
          <t>2019-20</t>
        </is>
      </c>
      <c r="F2940" t="inlineStr">
        <is>
          <t>Lin</t>
        </is>
      </c>
      <c r="G2940" t="inlineStr"/>
      <c r="H2940" t="inlineStr"/>
      <c r="I2940" t="inlineStr"/>
      <c r="J2940" t="inlineStr"/>
      <c r="K2940" t="inlineStr"/>
      <c r="L2940" t="inlineStr"/>
      <c r="M2940" t="inlineStr"/>
      <c r="N2940" t="inlineStr"/>
      <c r="O2940" t="n">
        <v>-0</v>
      </c>
      <c r="P2940" t="n">
        <v>0</v>
      </c>
      <c r="Q2940" t="n">
        <v>500000000</v>
      </c>
      <c r="R2940" t="inlineStr"/>
      <c r="S2940" t="inlineStr"/>
      <c r="T2940" t="inlineStr"/>
      <c r="U2940" t="n">
        <v>0</v>
      </c>
      <c r="V2940" t="n">
        <v>500000000</v>
      </c>
      <c r="W2940" t="inlineStr"/>
      <c r="X2940" t="inlineStr">
        <is>
          <t>libre unbounded</t>
        </is>
      </c>
    </row>
    <row r="2941" ht="15" customHeight="1" s="1003">
      <c r="A2941" s="1019" t="inlineStr">
        <is>
          <t>Huile d'olive</t>
        </is>
      </c>
      <c r="B2941" t="inlineStr">
        <is>
          <t>Alimentation humaine</t>
        </is>
      </c>
      <c r="C2941" t="inlineStr">
        <is>
          <t>kt</t>
        </is>
      </c>
      <c r="D2941" t="inlineStr">
        <is>
          <t>France</t>
        </is>
      </c>
      <c r="E2941" t="inlineStr">
        <is>
          <t>2019-20</t>
        </is>
      </c>
      <c r="F2941" t="inlineStr">
        <is>
          <t>Lin</t>
        </is>
      </c>
      <c r="G2941" t="inlineStr"/>
      <c r="H2941" t="inlineStr"/>
      <c r="I2941" t="inlineStr"/>
      <c r="J2941" t="inlineStr"/>
      <c r="K2941" t="inlineStr"/>
      <c r="L2941" t="inlineStr"/>
      <c r="M2941" t="inlineStr"/>
      <c r="N2941" t="inlineStr"/>
      <c r="O2941" t="n">
        <v>-0</v>
      </c>
      <c r="P2941" t="n">
        <v>0</v>
      </c>
      <c r="Q2941" t="n">
        <v>500000000</v>
      </c>
      <c r="R2941" t="inlineStr"/>
      <c r="S2941" t="inlineStr"/>
      <c r="T2941" t="inlineStr"/>
      <c r="U2941" t="n">
        <v>0</v>
      </c>
      <c r="V2941" t="n">
        <v>500000000</v>
      </c>
      <c r="W2941" t="inlineStr"/>
      <c r="X2941" t="inlineStr">
        <is>
          <t>libre unbounded</t>
        </is>
      </c>
    </row>
    <row r="2942" ht="15" customHeight="1" s="1003">
      <c r="A2942" s="1019" t="inlineStr">
        <is>
          <t>Huile d'olive</t>
        </is>
      </c>
      <c r="B2942" t="inlineStr">
        <is>
          <t>Ménages</t>
        </is>
      </c>
      <c r="C2942" t="inlineStr">
        <is>
          <t>kt</t>
        </is>
      </c>
      <c r="D2942" t="inlineStr">
        <is>
          <t>France</t>
        </is>
      </c>
      <c r="E2942" t="inlineStr">
        <is>
          <t>2019-20</t>
        </is>
      </c>
      <c r="F2942" t="inlineStr">
        <is>
          <t>Lin</t>
        </is>
      </c>
      <c r="G2942" t="inlineStr"/>
      <c r="H2942" t="inlineStr"/>
      <c r="I2942" t="inlineStr"/>
      <c r="J2942" t="inlineStr"/>
      <c r="K2942" t="inlineStr"/>
      <c r="L2942" t="inlineStr"/>
      <c r="M2942" t="inlineStr"/>
      <c r="N2942" t="inlineStr"/>
      <c r="O2942" t="n">
        <v>-0</v>
      </c>
      <c r="P2942" t="n">
        <v>0</v>
      </c>
      <c r="Q2942" t="n">
        <v>500000000</v>
      </c>
      <c r="R2942" t="inlineStr"/>
      <c r="S2942" t="inlineStr"/>
      <c r="T2942" t="inlineStr"/>
      <c r="U2942" t="n">
        <v>0</v>
      </c>
      <c r="V2942" t="n">
        <v>500000000</v>
      </c>
      <c r="W2942" t="inlineStr"/>
      <c r="X2942" t="inlineStr">
        <is>
          <t>libre unbounded</t>
        </is>
      </c>
    </row>
    <row r="2943" ht="15" customHeight="1" s="1003">
      <c r="A2943" s="1019" t="inlineStr">
        <is>
          <t>Huile d'olive</t>
        </is>
      </c>
      <c r="B2943" t="inlineStr">
        <is>
          <t>Usages alimentaires</t>
        </is>
      </c>
      <c r="C2943" t="inlineStr">
        <is>
          <t>kt</t>
        </is>
      </c>
      <c r="D2943" t="inlineStr">
        <is>
          <t>France</t>
        </is>
      </c>
      <c r="E2943" t="inlineStr">
        <is>
          <t>2019-20</t>
        </is>
      </c>
      <c r="F2943" t="inlineStr">
        <is>
          <t>Lin</t>
        </is>
      </c>
      <c r="G2943" t="inlineStr"/>
      <c r="H2943" t="inlineStr"/>
      <c r="I2943" t="inlineStr"/>
      <c r="J2943" t="inlineStr"/>
      <c r="K2943" t="inlineStr"/>
      <c r="L2943" t="inlineStr"/>
      <c r="M2943" t="inlineStr"/>
      <c r="N2943" t="inlineStr"/>
      <c r="O2943" t="n">
        <v>-0</v>
      </c>
      <c r="P2943" t="n">
        <v>0</v>
      </c>
      <c r="Q2943" t="n">
        <v>500000000</v>
      </c>
      <c r="R2943" t="inlineStr"/>
      <c r="S2943" t="inlineStr"/>
      <c r="T2943" t="inlineStr"/>
      <c r="U2943" t="n">
        <v>0</v>
      </c>
      <c r="V2943" t="n">
        <v>500000000</v>
      </c>
      <c r="W2943" t="inlineStr"/>
      <c r="X2943" t="inlineStr">
        <is>
          <t>libre unbounded</t>
        </is>
      </c>
    </row>
    <row r="2944" ht="15" customHeight="1" s="1003">
      <c r="A2944" s="1019" t="inlineStr">
        <is>
          <t>Huile d'olive</t>
        </is>
      </c>
      <c r="B2944" t="inlineStr">
        <is>
          <t>Débouchés</t>
        </is>
      </c>
      <c r="C2944" t="inlineStr">
        <is>
          <t>kt</t>
        </is>
      </c>
      <c r="D2944" t="inlineStr">
        <is>
          <t>France</t>
        </is>
      </c>
      <c r="E2944" t="inlineStr">
        <is>
          <t>2019-20</t>
        </is>
      </c>
      <c r="F2944" t="inlineStr">
        <is>
          <t>Lin</t>
        </is>
      </c>
      <c r="G2944" t="inlineStr"/>
      <c r="H2944" t="inlineStr"/>
      <c r="I2944" t="inlineStr"/>
      <c r="J2944" t="inlineStr"/>
      <c r="K2944" t="inlineStr"/>
      <c r="L2944" t="inlineStr"/>
      <c r="M2944" t="inlineStr"/>
      <c r="N2944" t="inlineStr"/>
      <c r="O2944" t="n">
        <v>-0</v>
      </c>
      <c r="P2944" t="n">
        <v>0</v>
      </c>
      <c r="Q2944" t="n">
        <v>500000000</v>
      </c>
      <c r="R2944" t="inlineStr"/>
      <c r="S2944" t="inlineStr"/>
      <c r="T2944" t="inlineStr"/>
      <c r="U2944" t="n">
        <v>0</v>
      </c>
      <c r="V2944" t="n">
        <v>500000000</v>
      </c>
      <c r="W2944" t="inlineStr"/>
      <c r="X2944" t="inlineStr">
        <is>
          <t>libre unbounded</t>
        </is>
      </c>
    </row>
    <row r="2945" ht="15" customHeight="1" s="1003">
      <c r="A2945" s="1019" t="inlineStr">
        <is>
          <t>Huile d'olive</t>
        </is>
      </c>
      <c r="B2945" t="inlineStr">
        <is>
          <t>Export</t>
        </is>
      </c>
      <c r="C2945" t="inlineStr">
        <is>
          <t>kt</t>
        </is>
      </c>
      <c r="D2945" t="inlineStr">
        <is>
          <t>France</t>
        </is>
      </c>
      <c r="E2945" t="inlineStr">
        <is>
          <t>2019-20</t>
        </is>
      </c>
      <c r="F2945" t="inlineStr">
        <is>
          <t>Lin</t>
        </is>
      </c>
      <c r="G2945" t="inlineStr"/>
      <c r="H2945" t="inlineStr"/>
      <c r="I2945" t="inlineStr"/>
      <c r="J2945" t="inlineStr"/>
      <c r="K2945" t="inlineStr"/>
      <c r="L2945" t="inlineStr"/>
      <c r="M2945" t="inlineStr"/>
      <c r="N2945" t="inlineStr"/>
      <c r="O2945" t="n">
        <v>-0</v>
      </c>
      <c r="P2945" t="n">
        <v>0</v>
      </c>
      <c r="Q2945" t="n">
        <v>500000000</v>
      </c>
      <c r="R2945" t="inlineStr"/>
      <c r="S2945" t="inlineStr"/>
      <c r="T2945" t="inlineStr"/>
      <c r="U2945" t="n">
        <v>0</v>
      </c>
      <c r="V2945" t="n">
        <v>500000000</v>
      </c>
      <c r="W2945" t="inlineStr"/>
      <c r="X2945" t="inlineStr">
        <is>
          <t>libre unbounded</t>
        </is>
      </c>
    </row>
    <row r="2946" ht="15" customHeight="1" s="1003">
      <c r="A2946" s="1019" t="inlineStr">
        <is>
          <t>Huile d'olive</t>
        </is>
      </c>
      <c r="B2946" t="inlineStr">
        <is>
          <t>GMS</t>
        </is>
      </c>
      <c r="C2946" t="inlineStr">
        <is>
          <t>kt</t>
        </is>
      </c>
      <c r="D2946" t="inlineStr">
        <is>
          <t>France</t>
        </is>
      </c>
      <c r="E2946" t="inlineStr">
        <is>
          <t>2019-20</t>
        </is>
      </c>
      <c r="F2946" t="inlineStr">
        <is>
          <t>Lin</t>
        </is>
      </c>
      <c r="G2946" t="inlineStr"/>
      <c r="H2946" t="inlineStr"/>
      <c r="I2946" t="inlineStr"/>
      <c r="J2946" t="inlineStr"/>
      <c r="K2946" t="inlineStr"/>
      <c r="L2946" t="inlineStr"/>
      <c r="M2946" t="inlineStr"/>
      <c r="N2946" t="inlineStr"/>
      <c r="O2946" t="n">
        <v>-0</v>
      </c>
      <c r="P2946" t="n">
        <v>0</v>
      </c>
      <c r="Q2946" t="n">
        <v>500000000</v>
      </c>
      <c r="R2946" t="inlineStr"/>
      <c r="S2946" t="inlineStr"/>
      <c r="T2946" t="inlineStr"/>
      <c r="U2946" t="n">
        <v>0</v>
      </c>
      <c r="V2946" t="n">
        <v>500000000</v>
      </c>
      <c r="W2946" t="inlineStr"/>
      <c r="X2946" t="inlineStr">
        <is>
          <t>libre unbounded</t>
        </is>
      </c>
    </row>
    <row r="2947" ht="15" customHeight="1" s="1003">
      <c r="A2947" s="1019" t="inlineStr">
        <is>
          <t>Huile d'olive</t>
        </is>
      </c>
      <c r="B2947" t="inlineStr">
        <is>
          <t>Circuits généralistes</t>
        </is>
      </c>
      <c r="C2947" t="inlineStr">
        <is>
          <t>kt</t>
        </is>
      </c>
      <c r="D2947" t="inlineStr">
        <is>
          <t>France</t>
        </is>
      </c>
      <c r="E2947" t="inlineStr">
        <is>
          <t>2019-20</t>
        </is>
      </c>
      <c r="F2947" t="inlineStr">
        <is>
          <t>Lin</t>
        </is>
      </c>
      <c r="G2947" t="inlineStr"/>
      <c r="H2947" t="inlineStr"/>
      <c r="I2947" t="inlineStr"/>
      <c r="J2947" t="inlineStr"/>
      <c r="K2947" t="inlineStr"/>
      <c r="L2947" t="inlineStr"/>
      <c r="M2947" t="inlineStr"/>
      <c r="N2947" t="inlineStr"/>
      <c r="O2947" t="n">
        <v>-0</v>
      </c>
      <c r="P2947" t="n">
        <v>0</v>
      </c>
      <c r="Q2947" t="n">
        <v>500000000</v>
      </c>
      <c r="R2947" t="inlineStr"/>
      <c r="S2947" t="inlineStr"/>
      <c r="T2947" t="inlineStr"/>
      <c r="U2947" t="n">
        <v>0</v>
      </c>
      <c r="V2947" t="n">
        <v>500000000</v>
      </c>
      <c r="W2947" t="inlineStr"/>
      <c r="X2947" t="inlineStr">
        <is>
          <t>libre unbounded</t>
        </is>
      </c>
    </row>
    <row r="2948" ht="15" customHeight="1" s="1003">
      <c r="A2948" s="1019" t="inlineStr">
        <is>
          <t>Huile d'olive</t>
        </is>
      </c>
      <c r="B2948" t="inlineStr">
        <is>
          <t>Ecart statistique</t>
        </is>
      </c>
      <c r="C2948" t="inlineStr">
        <is>
          <t>kt</t>
        </is>
      </c>
      <c r="D2948" t="inlineStr">
        <is>
          <t>France</t>
        </is>
      </c>
      <c r="E2948" t="inlineStr">
        <is>
          <t>2019-20</t>
        </is>
      </c>
      <c r="F2948" t="inlineStr">
        <is>
          <t>Lin</t>
        </is>
      </c>
      <c r="G2948" t="inlineStr"/>
      <c r="H2948" t="inlineStr"/>
      <c r="I2948" t="inlineStr"/>
      <c r="J2948" t="inlineStr"/>
      <c r="K2948" t="inlineStr"/>
      <c r="L2948" t="inlineStr"/>
      <c r="M2948" t="inlineStr"/>
      <c r="N2948" t="inlineStr"/>
      <c r="O2948" t="n">
        <v>-0</v>
      </c>
      <c r="P2948" t="n">
        <v>0</v>
      </c>
      <c r="Q2948" t="n">
        <v>500000000</v>
      </c>
      <c r="R2948" t="inlineStr"/>
      <c r="S2948" t="inlineStr"/>
      <c r="T2948" t="inlineStr"/>
      <c r="U2948" t="n">
        <v>0</v>
      </c>
      <c r="V2948" t="n">
        <v>500000000</v>
      </c>
      <c r="W2948" t="inlineStr"/>
      <c r="X2948" t="inlineStr">
        <is>
          <t>libre unbounded</t>
        </is>
      </c>
    </row>
    <row r="2949" ht="15" customHeight="1" s="1003">
      <c r="A2949" s="1019" t="inlineStr">
        <is>
          <t>Grignons d'olive</t>
        </is>
      </c>
      <c r="B2949" t="inlineStr">
        <is>
          <t>Alimentation animale</t>
        </is>
      </c>
      <c r="C2949" t="inlineStr">
        <is>
          <t>kt</t>
        </is>
      </c>
      <c r="D2949" t="inlineStr">
        <is>
          <t>France</t>
        </is>
      </c>
      <c r="E2949" t="inlineStr">
        <is>
          <t>2019-20</t>
        </is>
      </c>
      <c r="F2949" t="inlineStr">
        <is>
          <t>Lin</t>
        </is>
      </c>
      <c r="G2949" t="inlineStr"/>
      <c r="H2949" t="inlineStr"/>
      <c r="I2949" t="inlineStr"/>
      <c r="J2949" t="inlineStr">
        <is>
          <t>Les grignons d'olive sont valorisés en alimentation animale</t>
        </is>
      </c>
      <c r="K2949" t="inlineStr"/>
      <c r="L2949" t="inlineStr">
        <is>
          <t>Consommation de grignons d'olive en alimentation animale</t>
        </is>
      </c>
      <c r="M2949" t="inlineStr"/>
      <c r="N2949" t="inlineStr"/>
      <c r="O2949" t="n">
        <v>-0</v>
      </c>
      <c r="P2949" t="n">
        <v>0</v>
      </c>
      <c r="Q2949" t="n">
        <v>500000000</v>
      </c>
      <c r="R2949" t="inlineStr"/>
      <c r="S2949" t="inlineStr"/>
      <c r="T2949" t="inlineStr"/>
      <c r="U2949" t="n">
        <v>0</v>
      </c>
      <c r="V2949" t="n">
        <v>500000000</v>
      </c>
      <c r="W2949" t="inlineStr"/>
      <c r="X2949" t="inlineStr">
        <is>
          <t>libre unbounded</t>
        </is>
      </c>
    </row>
    <row r="2950" ht="15" customHeight="1" s="1003">
      <c r="A2950" s="1019" t="inlineStr">
        <is>
          <t>Grignons d'olive</t>
        </is>
      </c>
      <c r="B2950" t="inlineStr">
        <is>
          <t>Usages alimentaires</t>
        </is>
      </c>
      <c r="C2950" t="inlineStr">
        <is>
          <t>kt</t>
        </is>
      </c>
      <c r="D2950" t="inlineStr">
        <is>
          <t>France</t>
        </is>
      </c>
      <c r="E2950" t="inlineStr">
        <is>
          <t>2019-20</t>
        </is>
      </c>
      <c r="F2950" t="inlineStr">
        <is>
          <t>Lin</t>
        </is>
      </c>
      <c r="G2950" t="inlineStr"/>
      <c r="H2950" t="inlineStr"/>
      <c r="I2950" t="inlineStr"/>
      <c r="J2950" t="inlineStr"/>
      <c r="K2950" t="inlineStr"/>
      <c r="L2950" t="inlineStr"/>
      <c r="M2950" t="inlineStr"/>
      <c r="N2950" t="inlineStr"/>
      <c r="O2950" t="n">
        <v>-0</v>
      </c>
      <c r="P2950" t="n">
        <v>0</v>
      </c>
      <c r="Q2950" t="n">
        <v>500000000</v>
      </c>
      <c r="R2950" t="inlineStr"/>
      <c r="S2950" t="inlineStr"/>
      <c r="T2950" t="inlineStr"/>
      <c r="U2950" t="n">
        <v>0</v>
      </c>
      <c r="V2950" t="n">
        <v>500000000</v>
      </c>
      <c r="W2950" t="inlineStr"/>
      <c r="X2950" t="inlineStr">
        <is>
          <t>libre unbounded</t>
        </is>
      </c>
    </row>
    <row r="2951" ht="15" customHeight="1" s="1003">
      <c r="A2951" s="1019" t="inlineStr">
        <is>
          <t>Grignons d'olive</t>
        </is>
      </c>
      <c r="B2951" t="inlineStr">
        <is>
          <t>Débouchés</t>
        </is>
      </c>
      <c r="C2951" t="inlineStr">
        <is>
          <t>kt</t>
        </is>
      </c>
      <c r="D2951" t="inlineStr">
        <is>
          <t>France</t>
        </is>
      </c>
      <c r="E2951" t="inlineStr">
        <is>
          <t>2019-20</t>
        </is>
      </c>
      <c r="F2951" t="inlineStr">
        <is>
          <t>Lin</t>
        </is>
      </c>
      <c r="G2951" t="inlineStr"/>
      <c r="H2951" t="inlineStr"/>
      <c r="I2951" t="inlineStr"/>
      <c r="J2951" t="inlineStr"/>
      <c r="K2951" t="inlineStr"/>
      <c r="L2951" t="inlineStr"/>
      <c r="M2951" t="inlineStr"/>
      <c r="N2951" t="inlineStr"/>
      <c r="O2951" t="n">
        <v>-0</v>
      </c>
      <c r="P2951" t="n">
        <v>0</v>
      </c>
      <c r="Q2951" t="n">
        <v>500000000</v>
      </c>
      <c r="R2951" t="inlineStr"/>
      <c r="S2951" t="inlineStr"/>
      <c r="T2951" t="inlineStr"/>
      <c r="U2951" t="n">
        <v>0</v>
      </c>
      <c r="V2951" t="n">
        <v>500000000</v>
      </c>
      <c r="W2951" t="inlineStr"/>
      <c r="X2951" t="inlineStr">
        <is>
          <t>libre unbounded</t>
        </is>
      </c>
    </row>
    <row r="2952" ht="15" customHeight="1" s="1003">
      <c r="A2952" s="1019" t="inlineStr">
        <is>
          <t>Grignons d'olive</t>
        </is>
      </c>
      <c r="B2952" t="inlineStr">
        <is>
          <t>FAB</t>
        </is>
      </c>
      <c r="C2952" t="inlineStr">
        <is>
          <t>kt</t>
        </is>
      </c>
      <c r="D2952" t="inlineStr">
        <is>
          <t>France</t>
        </is>
      </c>
      <c r="E2952" t="inlineStr">
        <is>
          <t>2019-20</t>
        </is>
      </c>
      <c r="F2952" t="inlineStr">
        <is>
          <t>Lin</t>
        </is>
      </c>
      <c r="G2952" t="inlineStr"/>
      <c r="H2952" t="inlineStr"/>
      <c r="I2952" t="inlineStr"/>
      <c r="J2952" t="inlineStr"/>
      <c r="K2952" t="inlineStr"/>
      <c r="L2952" t="inlineStr"/>
      <c r="M2952" t="inlineStr"/>
      <c r="N2952" t="inlineStr"/>
      <c r="O2952" t="n">
        <v>-0</v>
      </c>
      <c r="P2952" t="n">
        <v>0</v>
      </c>
      <c r="Q2952" t="n">
        <v>500000000</v>
      </c>
      <c r="R2952" t="inlineStr"/>
      <c r="S2952" t="inlineStr"/>
      <c r="T2952" t="inlineStr"/>
      <c r="U2952" t="n">
        <v>0</v>
      </c>
      <c r="V2952" t="n">
        <v>500000000</v>
      </c>
      <c r="W2952" t="inlineStr"/>
      <c r="X2952" t="inlineStr">
        <is>
          <t>libre unbounded</t>
        </is>
      </c>
    </row>
    <row r="2953" ht="15" customHeight="1" s="1003">
      <c r="A2953" s="1019" t="inlineStr">
        <is>
          <t>Grignons d'olive</t>
        </is>
      </c>
      <c r="B2953" t="inlineStr">
        <is>
          <t>FAF</t>
        </is>
      </c>
      <c r="C2953" t="inlineStr">
        <is>
          <t>kt</t>
        </is>
      </c>
      <c r="D2953" t="inlineStr">
        <is>
          <t>France</t>
        </is>
      </c>
      <c r="E2953" t="inlineStr">
        <is>
          <t>2019-20</t>
        </is>
      </c>
      <c r="F2953" t="inlineStr">
        <is>
          <t>Lin</t>
        </is>
      </c>
      <c r="G2953" t="inlineStr"/>
      <c r="H2953" t="inlineStr"/>
      <c r="I2953" t="inlineStr"/>
      <c r="J2953" t="inlineStr"/>
      <c r="K2953" t="inlineStr"/>
      <c r="L2953" t="inlineStr"/>
      <c r="M2953" t="inlineStr"/>
      <c r="N2953" t="inlineStr"/>
      <c r="O2953" t="n">
        <v>-0</v>
      </c>
      <c r="P2953" t="n">
        <v>0</v>
      </c>
      <c r="Q2953" t="n">
        <v>500000000</v>
      </c>
      <c r="R2953" t="inlineStr"/>
      <c r="S2953" t="inlineStr"/>
      <c r="T2953" t="inlineStr"/>
      <c r="U2953" t="n">
        <v>0</v>
      </c>
      <c r="V2953" t="n">
        <v>500000000</v>
      </c>
      <c r="W2953" t="inlineStr"/>
      <c r="X2953" t="inlineStr">
        <is>
          <t>libre unbounded</t>
        </is>
      </c>
    </row>
    <row r="2954" ht="15" customHeight="1" s="1003">
      <c r="A2954" s="1019" t="inlineStr">
        <is>
          <t>Grignons d'olive</t>
        </is>
      </c>
      <c r="B2954" t="inlineStr">
        <is>
          <t>Direct élevage</t>
        </is>
      </c>
      <c r="C2954" t="inlineStr">
        <is>
          <t>kt</t>
        </is>
      </c>
      <c r="D2954" t="inlineStr">
        <is>
          <t>France</t>
        </is>
      </c>
      <c r="E2954" t="inlineStr">
        <is>
          <t>2019-20</t>
        </is>
      </c>
      <c r="F2954" t="inlineStr">
        <is>
          <t>Lin</t>
        </is>
      </c>
      <c r="G2954" t="inlineStr"/>
      <c r="H2954" t="inlineStr"/>
      <c r="I2954" t="inlineStr"/>
      <c r="J2954" t="inlineStr"/>
      <c r="K2954" t="inlineStr"/>
      <c r="L2954" t="inlineStr"/>
      <c r="M2954" t="inlineStr"/>
      <c r="N2954" t="inlineStr"/>
      <c r="O2954" t="n">
        <v>-0</v>
      </c>
      <c r="P2954" t="n">
        <v>0</v>
      </c>
      <c r="Q2954" t="n">
        <v>500000000</v>
      </c>
      <c r="R2954" t="inlineStr"/>
      <c r="S2954" t="inlineStr"/>
      <c r="T2954" t="inlineStr"/>
      <c r="U2954" t="n">
        <v>0</v>
      </c>
      <c r="V2954" t="n">
        <v>500000000</v>
      </c>
      <c r="W2954" t="inlineStr"/>
      <c r="X2954" t="inlineStr">
        <is>
          <t>libre unbounded</t>
        </is>
      </c>
    </row>
    <row r="2955" ht="15" customHeight="1" s="1003">
      <c r="A2955" s="1019" t="inlineStr">
        <is>
          <t>Grignons d'olive</t>
        </is>
      </c>
      <c r="B2955" t="inlineStr">
        <is>
          <t>Petfood</t>
        </is>
      </c>
      <c r="C2955" t="inlineStr">
        <is>
          <t>kt</t>
        </is>
      </c>
      <c r="D2955" t="inlineStr">
        <is>
          <t>France</t>
        </is>
      </c>
      <c r="E2955" t="inlineStr">
        <is>
          <t>2019-20</t>
        </is>
      </c>
      <c r="F2955" t="inlineStr">
        <is>
          <t>Lin</t>
        </is>
      </c>
      <c r="G2955" t="inlineStr"/>
      <c r="H2955" t="inlineStr"/>
      <c r="I2955" t="inlineStr"/>
      <c r="J2955" t="inlineStr"/>
      <c r="K2955" t="inlineStr"/>
      <c r="L2955" t="inlineStr"/>
      <c r="M2955" t="inlineStr"/>
      <c r="N2955" t="inlineStr"/>
      <c r="O2955" t="n">
        <v>-0</v>
      </c>
      <c r="P2955" t="n">
        <v>0</v>
      </c>
      <c r="Q2955" t="n">
        <v>500000000</v>
      </c>
      <c r="R2955" t="inlineStr"/>
      <c r="S2955" t="inlineStr"/>
      <c r="T2955" t="inlineStr"/>
      <c r="U2955" t="n">
        <v>0</v>
      </c>
      <c r="V2955" t="n">
        <v>500000000</v>
      </c>
      <c r="W2955" t="inlineStr"/>
      <c r="X2955" t="inlineStr">
        <is>
          <t>libre unbounded</t>
        </is>
      </c>
    </row>
    <row r="2956" ht="15" customHeight="1" s="1003">
      <c r="A2956" s="1019" t="inlineStr">
        <is>
          <t>Grignons d'olive</t>
        </is>
      </c>
      <c r="B2956" t="inlineStr">
        <is>
          <t>Alimentation animale rente</t>
        </is>
      </c>
      <c r="C2956" t="inlineStr">
        <is>
          <t>kt</t>
        </is>
      </c>
      <c r="D2956" t="inlineStr">
        <is>
          <t>France</t>
        </is>
      </c>
      <c r="E2956" t="inlineStr">
        <is>
          <t>2019-20</t>
        </is>
      </c>
      <c r="F2956" t="inlineStr">
        <is>
          <t>Lin</t>
        </is>
      </c>
      <c r="G2956" t="inlineStr"/>
      <c r="H2956" t="inlineStr"/>
      <c r="I2956" t="inlineStr"/>
      <c r="J2956" t="inlineStr"/>
      <c r="K2956" t="inlineStr"/>
      <c r="L2956" t="inlineStr"/>
      <c r="M2956" t="inlineStr"/>
      <c r="N2956" t="inlineStr"/>
      <c r="O2956" t="n">
        <v>-0</v>
      </c>
      <c r="P2956" t="n">
        <v>0</v>
      </c>
      <c r="Q2956" t="n">
        <v>500000000</v>
      </c>
      <c r="R2956" t="inlineStr"/>
      <c r="S2956" t="inlineStr"/>
      <c r="T2956" t="inlineStr"/>
      <c r="U2956" t="n">
        <v>0</v>
      </c>
      <c r="V2956" t="n">
        <v>500000000</v>
      </c>
      <c r="W2956" t="inlineStr"/>
      <c r="X2956" t="inlineStr">
        <is>
          <t>libre unbounded</t>
        </is>
      </c>
    </row>
    <row r="2957" ht="15" customHeight="1" s="1003">
      <c r="A2957" s="1019" t="inlineStr">
        <is>
          <t>Grignons d'olive</t>
        </is>
      </c>
      <c r="B2957" t="inlineStr">
        <is>
          <t>Hors FAB</t>
        </is>
      </c>
      <c r="C2957" t="inlineStr">
        <is>
          <t>kt</t>
        </is>
      </c>
      <c r="D2957" t="inlineStr">
        <is>
          <t>France</t>
        </is>
      </c>
      <c r="E2957" t="inlineStr">
        <is>
          <t>2019-20</t>
        </is>
      </c>
      <c r="F2957" t="inlineStr">
        <is>
          <t>Lin</t>
        </is>
      </c>
      <c r="G2957" t="inlineStr"/>
      <c r="H2957" t="inlineStr"/>
      <c r="I2957" t="inlineStr"/>
      <c r="J2957" t="inlineStr"/>
      <c r="K2957" t="inlineStr"/>
      <c r="L2957" t="inlineStr"/>
      <c r="M2957" t="inlineStr"/>
      <c r="N2957" t="inlineStr"/>
      <c r="O2957" t="n">
        <v>-0</v>
      </c>
      <c r="P2957" t="n">
        <v>0</v>
      </c>
      <c r="Q2957" t="n">
        <v>500000000</v>
      </c>
      <c r="R2957" t="inlineStr"/>
      <c r="S2957" t="inlineStr"/>
      <c r="T2957" t="inlineStr"/>
      <c r="U2957" t="n">
        <v>0</v>
      </c>
      <c r="V2957" t="n">
        <v>500000000</v>
      </c>
      <c r="W2957" t="inlineStr"/>
      <c r="X2957" t="inlineStr">
        <is>
          <t>libre unbounded</t>
        </is>
      </c>
    </row>
    <row r="2958" ht="15" customHeight="1" s="1003">
      <c r="A2958" s="1019" t="inlineStr">
        <is>
          <t>Grignons d'olive</t>
        </is>
      </c>
      <c r="B2958" t="inlineStr">
        <is>
          <t>Export</t>
        </is>
      </c>
      <c r="C2958" t="inlineStr">
        <is>
          <t>kt</t>
        </is>
      </c>
      <c r="D2958" t="inlineStr">
        <is>
          <t>France</t>
        </is>
      </c>
      <c r="E2958" t="inlineStr">
        <is>
          <t>2019-20</t>
        </is>
      </c>
      <c r="F2958" t="inlineStr">
        <is>
          <t>Lin</t>
        </is>
      </c>
      <c r="G2958" t="inlineStr"/>
      <c r="H2958" t="inlineStr"/>
      <c r="I2958" t="inlineStr"/>
      <c r="J2958" t="inlineStr"/>
      <c r="K2958" t="inlineStr"/>
      <c r="L2958" t="inlineStr"/>
      <c r="M2958" t="inlineStr"/>
      <c r="N2958" t="inlineStr"/>
      <c r="O2958" t="n">
        <v>-0</v>
      </c>
      <c r="P2958" t="n">
        <v>0</v>
      </c>
      <c r="Q2958" t="n">
        <v>500000000</v>
      </c>
      <c r="R2958" t="inlineStr"/>
      <c r="S2958" t="inlineStr"/>
      <c r="T2958" t="inlineStr"/>
      <c r="U2958" t="n">
        <v>0</v>
      </c>
      <c r="V2958" t="n">
        <v>500000000</v>
      </c>
      <c r="W2958" t="inlineStr"/>
      <c r="X2958" t="inlineStr">
        <is>
          <t>libre unbounded</t>
        </is>
      </c>
    </row>
    <row r="2959" ht="15" customHeight="1" s="1003">
      <c r="A2959" s="1019" t="inlineStr">
        <is>
          <t>Olives de table</t>
        </is>
      </c>
      <c r="B2959" t="inlineStr">
        <is>
          <t>Vente directe et autoconsommation</t>
        </is>
      </c>
      <c r="C2959" t="inlineStr">
        <is>
          <t>kt</t>
        </is>
      </c>
      <c r="D2959" t="inlineStr">
        <is>
          <t>France</t>
        </is>
      </c>
      <c r="E2959" t="inlineStr">
        <is>
          <t>2019-20</t>
        </is>
      </c>
      <c r="F2959" t="inlineStr">
        <is>
          <t>Lin</t>
        </is>
      </c>
      <c r="G2959" t="inlineStr"/>
      <c r="H2959" t="inlineStr"/>
      <c r="I2959" t="inlineStr"/>
      <c r="J2959" t="inlineStr"/>
      <c r="K2959" t="inlineStr"/>
      <c r="L2959" t="inlineStr"/>
      <c r="M2959" t="inlineStr"/>
      <c r="N2959" t="inlineStr"/>
      <c r="O2959" t="n">
        <v>-0</v>
      </c>
      <c r="P2959" t="n">
        <v>0</v>
      </c>
      <c r="Q2959" t="n">
        <v>500000000</v>
      </c>
      <c r="R2959" t="inlineStr"/>
      <c r="S2959" t="inlineStr"/>
      <c r="T2959" t="inlineStr"/>
      <c r="U2959" t="n">
        <v>0</v>
      </c>
      <c r="V2959" t="n">
        <v>500000000</v>
      </c>
      <c r="W2959" t="inlineStr"/>
      <c r="X2959" t="inlineStr">
        <is>
          <t>libre unbounded</t>
        </is>
      </c>
    </row>
    <row r="2960" ht="15" customHeight="1" s="1003">
      <c r="A2960" s="1019" t="inlineStr">
        <is>
          <t>Olives de table</t>
        </is>
      </c>
      <c r="B2960" t="inlineStr">
        <is>
          <t>Circuits spécialisés</t>
        </is>
      </c>
      <c r="C2960" t="inlineStr">
        <is>
          <t>kt</t>
        </is>
      </c>
      <c r="D2960" t="inlineStr">
        <is>
          <t>France</t>
        </is>
      </c>
      <c r="E2960" t="inlineStr">
        <is>
          <t>2019-20</t>
        </is>
      </c>
      <c r="F2960" t="inlineStr">
        <is>
          <t>Lin</t>
        </is>
      </c>
      <c r="G2960" t="inlineStr"/>
      <c r="H2960" t="inlineStr"/>
      <c r="I2960" t="inlineStr"/>
      <c r="J2960" t="inlineStr"/>
      <c r="K2960" t="inlineStr"/>
      <c r="L2960" t="inlineStr"/>
      <c r="M2960" t="inlineStr"/>
      <c r="N2960" t="inlineStr"/>
      <c r="O2960" t="n">
        <v>-0</v>
      </c>
      <c r="P2960" t="n">
        <v>0</v>
      </c>
      <c r="Q2960" t="n">
        <v>500000000</v>
      </c>
      <c r="R2960" t="inlineStr"/>
      <c r="S2960" t="inlineStr"/>
      <c r="T2960" t="inlineStr"/>
      <c r="U2960" t="n">
        <v>0</v>
      </c>
      <c r="V2960" t="n">
        <v>500000000</v>
      </c>
      <c r="W2960" t="inlineStr"/>
      <c r="X2960" t="inlineStr">
        <is>
          <t>libre unbounded</t>
        </is>
      </c>
    </row>
    <row r="2961" ht="15" customHeight="1" s="1003">
      <c r="A2961" s="1019" t="inlineStr">
        <is>
          <t>Olives de table</t>
        </is>
      </c>
      <c r="B2961" t="inlineStr">
        <is>
          <t>RHD</t>
        </is>
      </c>
      <c r="C2961" t="inlineStr">
        <is>
          <t>kt</t>
        </is>
      </c>
      <c r="D2961" t="inlineStr">
        <is>
          <t>France</t>
        </is>
      </c>
      <c r="E2961" t="inlineStr">
        <is>
          <t>2019-20</t>
        </is>
      </c>
      <c r="F2961" t="inlineStr">
        <is>
          <t>Lin</t>
        </is>
      </c>
      <c r="G2961" t="inlineStr"/>
      <c r="H2961" t="inlineStr"/>
      <c r="I2961" t="inlineStr"/>
      <c r="J2961" t="inlineStr"/>
      <c r="K2961" t="inlineStr"/>
      <c r="L2961" t="inlineStr"/>
      <c r="M2961" t="inlineStr"/>
      <c r="N2961" t="inlineStr"/>
      <c r="O2961" t="n">
        <v>-0</v>
      </c>
      <c r="P2961" t="n">
        <v>0</v>
      </c>
      <c r="Q2961" t="n">
        <v>500000000</v>
      </c>
      <c r="R2961" t="inlineStr"/>
      <c r="S2961" t="inlineStr"/>
      <c r="T2961" t="inlineStr"/>
      <c r="U2961" t="n">
        <v>0</v>
      </c>
      <c r="V2961" t="n">
        <v>500000000</v>
      </c>
      <c r="W2961" t="inlineStr"/>
      <c r="X2961" t="inlineStr">
        <is>
          <t>libre unbounded</t>
        </is>
      </c>
    </row>
    <row r="2962" ht="15" customHeight="1" s="1003">
      <c r="A2962" s="1019" t="inlineStr">
        <is>
          <t>Olives de table</t>
        </is>
      </c>
      <c r="B2962" t="inlineStr">
        <is>
          <t>Autres IAA</t>
        </is>
      </c>
      <c r="C2962" t="inlineStr">
        <is>
          <t>kt</t>
        </is>
      </c>
      <c r="D2962" t="inlineStr">
        <is>
          <t>France</t>
        </is>
      </c>
      <c r="E2962" t="inlineStr">
        <is>
          <t>2019-20</t>
        </is>
      </c>
      <c r="F2962" t="inlineStr">
        <is>
          <t>Lin</t>
        </is>
      </c>
      <c r="G2962" t="inlineStr"/>
      <c r="H2962" t="inlineStr"/>
      <c r="I2962" t="inlineStr"/>
      <c r="J2962" t="inlineStr"/>
      <c r="K2962" t="inlineStr"/>
      <c r="L2962" t="inlineStr"/>
      <c r="M2962" t="inlineStr"/>
      <c r="N2962" t="inlineStr"/>
      <c r="O2962" t="n">
        <v>-0</v>
      </c>
      <c r="P2962" t="n">
        <v>0</v>
      </c>
      <c r="Q2962" t="n">
        <v>500000000</v>
      </c>
      <c r="R2962" t="inlineStr"/>
      <c r="S2962" t="inlineStr"/>
      <c r="T2962" t="inlineStr"/>
      <c r="U2962" t="n">
        <v>0</v>
      </c>
      <c r="V2962" t="n">
        <v>500000000</v>
      </c>
      <c r="W2962" t="inlineStr"/>
      <c r="X2962" t="inlineStr">
        <is>
          <t>libre unbounded</t>
        </is>
      </c>
    </row>
    <row r="2963" ht="15" customHeight="1" s="1003">
      <c r="A2963" s="1019" t="inlineStr">
        <is>
          <t>Olives de table</t>
        </is>
      </c>
      <c r="B2963" t="inlineStr">
        <is>
          <t>Alimentation humaine</t>
        </is>
      </c>
      <c r="C2963" t="inlineStr">
        <is>
          <t>kt</t>
        </is>
      </c>
      <c r="D2963" t="inlineStr">
        <is>
          <t>France</t>
        </is>
      </c>
      <c r="E2963" t="inlineStr">
        <is>
          <t>2019-20</t>
        </is>
      </c>
      <c r="F2963" t="inlineStr">
        <is>
          <t>Lin</t>
        </is>
      </c>
      <c r="G2963" t="inlineStr"/>
      <c r="H2963" t="inlineStr"/>
      <c r="I2963" t="inlineStr"/>
      <c r="J2963" t="inlineStr"/>
      <c r="K2963" t="inlineStr"/>
      <c r="L2963" t="inlineStr"/>
      <c r="M2963" t="inlineStr"/>
      <c r="N2963" t="inlineStr"/>
      <c r="O2963" t="n">
        <v>-0</v>
      </c>
      <c r="P2963" t="n">
        <v>0</v>
      </c>
      <c r="Q2963" t="n">
        <v>500000000</v>
      </c>
      <c r="R2963" t="inlineStr"/>
      <c r="S2963" t="inlineStr"/>
      <c r="T2963" t="inlineStr"/>
      <c r="U2963" t="n">
        <v>0</v>
      </c>
      <c r="V2963" t="n">
        <v>500000000</v>
      </c>
      <c r="W2963" t="inlineStr"/>
      <c r="X2963" t="inlineStr">
        <is>
          <t>libre unbounded</t>
        </is>
      </c>
    </row>
    <row r="2964" ht="15" customHeight="1" s="1003">
      <c r="A2964" s="1019" t="inlineStr">
        <is>
          <t>Olives de table</t>
        </is>
      </c>
      <c r="B2964" t="inlineStr">
        <is>
          <t>Ménages</t>
        </is>
      </c>
      <c r="C2964" t="inlineStr">
        <is>
          <t>kt</t>
        </is>
      </c>
      <c r="D2964" t="inlineStr">
        <is>
          <t>France</t>
        </is>
      </c>
      <c r="E2964" t="inlineStr">
        <is>
          <t>2019-20</t>
        </is>
      </c>
      <c r="F2964" t="inlineStr">
        <is>
          <t>Lin</t>
        </is>
      </c>
      <c r="G2964" t="inlineStr"/>
      <c r="H2964" t="inlineStr"/>
      <c r="I2964" t="inlineStr"/>
      <c r="J2964" t="inlineStr"/>
      <c r="K2964" t="inlineStr"/>
      <c r="L2964" t="inlineStr"/>
      <c r="M2964" t="inlineStr"/>
      <c r="N2964" t="inlineStr"/>
      <c r="O2964" t="n">
        <v>-0</v>
      </c>
      <c r="P2964" t="n">
        <v>0</v>
      </c>
      <c r="Q2964" t="n">
        <v>500000000</v>
      </c>
      <c r="R2964" t="inlineStr"/>
      <c r="S2964" t="inlineStr"/>
      <c r="T2964" t="inlineStr"/>
      <c r="U2964" t="n">
        <v>0</v>
      </c>
      <c r="V2964" t="n">
        <v>500000000</v>
      </c>
      <c r="W2964" t="inlineStr"/>
      <c r="X2964" t="inlineStr">
        <is>
          <t>libre unbounded</t>
        </is>
      </c>
    </row>
    <row r="2965" ht="15" customHeight="1" s="1003">
      <c r="A2965" s="1019" t="inlineStr">
        <is>
          <t>Olives de table</t>
        </is>
      </c>
      <c r="B2965" t="inlineStr">
        <is>
          <t>Usages alimentaires</t>
        </is>
      </c>
      <c r="C2965" t="inlineStr">
        <is>
          <t>kt</t>
        </is>
      </c>
      <c r="D2965" t="inlineStr">
        <is>
          <t>France</t>
        </is>
      </c>
      <c r="E2965" t="inlineStr">
        <is>
          <t>2019-20</t>
        </is>
      </c>
      <c r="F2965" t="inlineStr">
        <is>
          <t>Lin</t>
        </is>
      </c>
      <c r="G2965" t="inlineStr"/>
      <c r="H2965" t="inlineStr"/>
      <c r="I2965" t="inlineStr"/>
      <c r="J2965" t="inlineStr"/>
      <c r="K2965" t="inlineStr"/>
      <c r="L2965" t="inlineStr"/>
      <c r="M2965" t="inlineStr"/>
      <c r="N2965" t="inlineStr"/>
      <c r="O2965" t="n">
        <v>-0</v>
      </c>
      <c r="P2965" t="n">
        <v>0</v>
      </c>
      <c r="Q2965" t="n">
        <v>500000000</v>
      </c>
      <c r="R2965" t="inlineStr"/>
      <c r="S2965" t="inlineStr"/>
      <c r="T2965" t="inlineStr"/>
      <c r="U2965" t="n">
        <v>0</v>
      </c>
      <c r="V2965" t="n">
        <v>500000000</v>
      </c>
      <c r="W2965" t="inlineStr"/>
      <c r="X2965" t="inlineStr">
        <is>
          <t>libre unbounded</t>
        </is>
      </c>
    </row>
    <row r="2966" ht="15" customHeight="1" s="1003">
      <c r="A2966" s="1019" t="inlineStr">
        <is>
          <t>Olives de table</t>
        </is>
      </c>
      <c r="B2966" t="inlineStr">
        <is>
          <t>Débouchés</t>
        </is>
      </c>
      <c r="C2966" t="inlineStr">
        <is>
          <t>kt</t>
        </is>
      </c>
      <c r="D2966" t="inlineStr">
        <is>
          <t>France</t>
        </is>
      </c>
      <c r="E2966" t="inlineStr">
        <is>
          <t>2019-20</t>
        </is>
      </c>
      <c r="F2966" t="inlineStr">
        <is>
          <t>Lin</t>
        </is>
      </c>
      <c r="G2966" t="inlineStr"/>
      <c r="H2966" t="inlineStr"/>
      <c r="I2966" t="inlineStr"/>
      <c r="J2966" t="inlineStr"/>
      <c r="K2966" t="inlineStr"/>
      <c r="L2966" t="inlineStr"/>
      <c r="M2966" t="inlineStr"/>
      <c r="N2966" t="inlineStr"/>
      <c r="O2966" t="n">
        <v>-0</v>
      </c>
      <c r="P2966" t="n">
        <v>0</v>
      </c>
      <c r="Q2966" t="n">
        <v>500000000</v>
      </c>
      <c r="R2966" t="inlineStr"/>
      <c r="S2966" t="inlineStr"/>
      <c r="T2966" t="inlineStr"/>
      <c r="U2966" t="n">
        <v>0</v>
      </c>
      <c r="V2966" t="n">
        <v>500000000</v>
      </c>
      <c r="W2966" t="inlineStr"/>
      <c r="X2966" t="inlineStr">
        <is>
          <t>libre unbounded</t>
        </is>
      </c>
    </row>
    <row r="2967" ht="15" customHeight="1" s="1003">
      <c r="A2967" s="1019" t="inlineStr">
        <is>
          <t>Olives de table</t>
        </is>
      </c>
      <c r="B2967" t="inlineStr">
        <is>
          <t>Export</t>
        </is>
      </c>
      <c r="C2967" t="inlineStr">
        <is>
          <t>kt</t>
        </is>
      </c>
      <c r="D2967" t="inlineStr">
        <is>
          <t>France</t>
        </is>
      </c>
      <c r="E2967" t="inlineStr">
        <is>
          <t>2019-20</t>
        </is>
      </c>
      <c r="F2967" t="inlineStr">
        <is>
          <t>Lin</t>
        </is>
      </c>
      <c r="G2967" t="inlineStr"/>
      <c r="H2967" t="inlineStr"/>
      <c r="I2967" t="inlineStr"/>
      <c r="J2967" t="inlineStr"/>
      <c r="K2967" t="inlineStr"/>
      <c r="L2967" t="inlineStr"/>
      <c r="M2967" t="inlineStr"/>
      <c r="N2967" t="inlineStr"/>
      <c r="O2967" t="n">
        <v>-0</v>
      </c>
      <c r="P2967" t="n">
        <v>0</v>
      </c>
      <c r="Q2967" t="n">
        <v>500000000</v>
      </c>
      <c r="R2967" t="inlineStr"/>
      <c r="S2967" t="inlineStr"/>
      <c r="T2967" t="inlineStr"/>
      <c r="U2967" t="n">
        <v>0</v>
      </c>
      <c r="V2967" t="n">
        <v>500000000</v>
      </c>
      <c r="W2967" t="inlineStr"/>
      <c r="X2967" t="inlineStr">
        <is>
          <t>libre unbounded</t>
        </is>
      </c>
    </row>
    <row r="2968" ht="15" customHeight="1" s="1003">
      <c r="A2968" s="1019" t="inlineStr">
        <is>
          <t>Olives de table</t>
        </is>
      </c>
      <c r="B2968" t="inlineStr">
        <is>
          <t>GMS</t>
        </is>
      </c>
      <c r="C2968" t="inlineStr">
        <is>
          <t>kt</t>
        </is>
      </c>
      <c r="D2968" t="inlineStr">
        <is>
          <t>France</t>
        </is>
      </c>
      <c r="E2968" t="inlineStr">
        <is>
          <t>2019-20</t>
        </is>
      </c>
      <c r="F2968" t="inlineStr">
        <is>
          <t>Lin</t>
        </is>
      </c>
      <c r="G2968" t="inlineStr"/>
      <c r="H2968" t="inlineStr"/>
      <c r="I2968" t="inlineStr"/>
      <c r="J2968" t="inlineStr"/>
      <c r="K2968" t="inlineStr"/>
      <c r="L2968" t="inlineStr"/>
      <c r="M2968" t="inlineStr"/>
      <c r="N2968" t="inlineStr"/>
      <c r="O2968" t="n">
        <v>-0</v>
      </c>
      <c r="P2968" t="n">
        <v>0</v>
      </c>
      <c r="Q2968" t="n">
        <v>500000000</v>
      </c>
      <c r="R2968" t="inlineStr"/>
      <c r="S2968" t="inlineStr"/>
      <c r="T2968" t="inlineStr"/>
      <c r="U2968" t="n">
        <v>0</v>
      </c>
      <c r="V2968" t="n">
        <v>500000000</v>
      </c>
      <c r="W2968" t="inlineStr"/>
      <c r="X2968" t="inlineStr">
        <is>
          <t>libre unbounded</t>
        </is>
      </c>
    </row>
    <row r="2969" ht="15" customHeight="1" s="1003">
      <c r="A2969" s="1019" t="inlineStr">
        <is>
          <t>Olives de table</t>
        </is>
      </c>
      <c r="B2969" t="inlineStr">
        <is>
          <t>Circuits généralistes</t>
        </is>
      </c>
      <c r="C2969" t="inlineStr">
        <is>
          <t>kt</t>
        </is>
      </c>
      <c r="D2969" t="inlineStr">
        <is>
          <t>France</t>
        </is>
      </c>
      <c r="E2969" t="inlineStr">
        <is>
          <t>2019-20</t>
        </is>
      </c>
      <c r="F2969" t="inlineStr">
        <is>
          <t>Lin</t>
        </is>
      </c>
      <c r="G2969" t="inlineStr"/>
      <c r="H2969" t="inlineStr"/>
      <c r="I2969" t="inlineStr"/>
      <c r="J2969" t="inlineStr"/>
      <c r="K2969" t="inlineStr"/>
      <c r="L2969" t="inlineStr"/>
      <c r="M2969" t="inlineStr"/>
      <c r="N2969" t="inlineStr"/>
      <c r="O2969" t="n">
        <v>-0</v>
      </c>
      <c r="P2969" t="n">
        <v>0</v>
      </c>
      <c r="Q2969" t="n">
        <v>500000000</v>
      </c>
      <c r="R2969" t="inlineStr"/>
      <c r="S2969" t="inlineStr"/>
      <c r="T2969" t="inlineStr"/>
      <c r="U2969" t="n">
        <v>0</v>
      </c>
      <c r="V2969" t="n">
        <v>500000000</v>
      </c>
      <c r="W2969" t="inlineStr"/>
      <c r="X2969" t="inlineStr">
        <is>
          <t>libre unbounded</t>
        </is>
      </c>
    </row>
    <row r="2970" ht="15" customHeight="1" s="1003">
      <c r="A2970" s="1019" t="inlineStr">
        <is>
          <t>Olives de table</t>
        </is>
      </c>
      <c r="B2970" t="inlineStr">
        <is>
          <t>Ecart statistique</t>
        </is>
      </c>
      <c r="C2970" t="inlineStr">
        <is>
          <t>kt</t>
        </is>
      </c>
      <c r="D2970" t="inlineStr">
        <is>
          <t>France</t>
        </is>
      </c>
      <c r="E2970" t="inlineStr">
        <is>
          <t>2019-20</t>
        </is>
      </c>
      <c r="F2970" t="inlineStr">
        <is>
          <t>Lin</t>
        </is>
      </c>
      <c r="G2970" t="inlineStr"/>
      <c r="H2970" t="inlineStr"/>
      <c r="I2970" t="inlineStr"/>
      <c r="J2970" t="inlineStr"/>
      <c r="K2970" t="inlineStr"/>
      <c r="L2970" t="inlineStr"/>
      <c r="M2970" t="inlineStr"/>
      <c r="N2970" t="inlineStr"/>
      <c r="O2970" t="n">
        <v>-0</v>
      </c>
      <c r="P2970" t="n">
        <v>0</v>
      </c>
      <c r="Q2970" t="n">
        <v>500000000</v>
      </c>
      <c r="R2970" t="inlineStr"/>
      <c r="S2970" t="inlineStr"/>
      <c r="T2970" t="inlineStr"/>
      <c r="U2970" t="n">
        <v>0</v>
      </c>
      <c r="V2970" t="n">
        <v>500000000</v>
      </c>
      <c r="W2970" t="inlineStr"/>
      <c r="X2970" t="inlineStr">
        <is>
          <t>libre unbounded</t>
        </is>
      </c>
    </row>
    <row r="2971" ht="15" customHeight="1" s="1003">
      <c r="A2971" s="1019" t="inlineStr">
        <is>
          <t>Produits alimentaires</t>
        </is>
      </c>
      <c r="B2971" t="inlineStr">
        <is>
          <t>GMS</t>
        </is>
      </c>
      <c r="C2971" t="inlineStr">
        <is>
          <t>kt</t>
        </is>
      </c>
      <c r="D2971" t="inlineStr">
        <is>
          <t>France</t>
        </is>
      </c>
      <c r="E2971" t="inlineStr">
        <is>
          <t>2019-20</t>
        </is>
      </c>
      <c r="F2971" t="inlineStr">
        <is>
          <t>Lin</t>
        </is>
      </c>
      <c r="G2971" t="inlineStr"/>
      <c r="H2971" t="inlineStr"/>
      <c r="I2971" t="inlineStr"/>
      <c r="J2971" t="inlineStr"/>
      <c r="K2971" t="inlineStr"/>
      <c r="L2971" t="inlineStr"/>
      <c r="M2971" t="inlineStr"/>
      <c r="N2971" t="inlineStr"/>
      <c r="O2971" t="n">
        <v>0</v>
      </c>
      <c r="P2971" t="n">
        <v>0</v>
      </c>
      <c r="Q2971" t="n">
        <v>-0</v>
      </c>
      <c r="R2971" t="inlineStr"/>
      <c r="S2971" t="inlineStr"/>
      <c r="T2971" t="inlineStr"/>
      <c r="U2971" t="n">
        <v>0</v>
      </c>
      <c r="V2971" t="n">
        <v>500000000</v>
      </c>
      <c r="W2971" t="inlineStr"/>
      <c r="X2971" t="inlineStr">
        <is>
          <t>libre</t>
        </is>
      </c>
    </row>
    <row r="2972" ht="15" customHeight="1" s="1003">
      <c r="A2972" s="1019" t="inlineStr">
        <is>
          <t>Produits alimentaires</t>
        </is>
      </c>
      <c r="B2972" t="inlineStr">
        <is>
          <t>Circuits spécialisés</t>
        </is>
      </c>
      <c r="C2972" t="inlineStr">
        <is>
          <t>kt</t>
        </is>
      </c>
      <c r="D2972" t="inlineStr">
        <is>
          <t>France</t>
        </is>
      </c>
      <c r="E2972" t="inlineStr">
        <is>
          <t>2019-20</t>
        </is>
      </c>
      <c r="F2972" t="inlineStr">
        <is>
          <t>Lin</t>
        </is>
      </c>
      <c r="G2972" t="inlineStr"/>
      <c r="H2972" t="inlineStr"/>
      <c r="I2972" t="inlineStr"/>
      <c r="J2972" t="inlineStr"/>
      <c r="K2972" t="inlineStr"/>
      <c r="L2972" t="inlineStr"/>
      <c r="M2972" t="inlineStr"/>
      <c r="N2972" t="inlineStr"/>
      <c r="O2972" t="n">
        <v>0</v>
      </c>
      <c r="P2972" t="n">
        <v>0</v>
      </c>
      <c r="Q2972" t="n">
        <v>-0</v>
      </c>
      <c r="R2972" t="inlineStr"/>
      <c r="S2972" t="inlineStr"/>
      <c r="T2972" t="inlineStr"/>
      <c r="U2972" t="n">
        <v>0</v>
      </c>
      <c r="V2972" t="n">
        <v>500000000</v>
      </c>
      <c r="W2972" t="inlineStr"/>
      <c r="X2972" t="inlineStr">
        <is>
          <t>libre</t>
        </is>
      </c>
    </row>
    <row r="2973" ht="15" customHeight="1" s="1003">
      <c r="A2973" s="1019" t="inlineStr">
        <is>
          <t>Produits alimentaires</t>
        </is>
      </c>
      <c r="B2973" t="inlineStr">
        <is>
          <t>RHD</t>
        </is>
      </c>
      <c r="C2973" t="inlineStr">
        <is>
          <t>kt</t>
        </is>
      </c>
      <c r="D2973" t="inlineStr">
        <is>
          <t>France</t>
        </is>
      </c>
      <c r="E2973" t="inlineStr">
        <is>
          <t>2019-20</t>
        </is>
      </c>
      <c r="F2973" t="inlineStr">
        <is>
          <t>Lin</t>
        </is>
      </c>
      <c r="G2973" t="inlineStr"/>
      <c r="H2973" t="inlineStr"/>
      <c r="I2973" t="inlineStr"/>
      <c r="J2973" t="inlineStr"/>
      <c r="K2973" t="inlineStr"/>
      <c r="L2973" t="inlineStr"/>
      <c r="M2973" t="inlineStr"/>
      <c r="N2973" t="inlineStr"/>
      <c r="O2973" t="n">
        <v>0</v>
      </c>
      <c r="P2973" t="n">
        <v>0</v>
      </c>
      <c r="Q2973" t="n">
        <v>-0</v>
      </c>
      <c r="R2973" t="inlineStr"/>
      <c r="S2973" t="inlineStr"/>
      <c r="T2973" t="inlineStr"/>
      <c r="U2973" t="n">
        <v>0</v>
      </c>
      <c r="V2973" t="n">
        <v>500000000</v>
      </c>
      <c r="W2973" t="inlineStr"/>
      <c r="X2973" t="inlineStr">
        <is>
          <t>libre</t>
        </is>
      </c>
    </row>
    <row r="2974" ht="15" customHeight="1" s="1003">
      <c r="A2974" s="1019" t="inlineStr">
        <is>
          <t>Produits alimentaires</t>
        </is>
      </c>
      <c r="B2974" t="inlineStr">
        <is>
          <t>Autres IAA</t>
        </is>
      </c>
      <c r="C2974" t="inlineStr">
        <is>
          <t>kt</t>
        </is>
      </c>
      <c r="D2974" t="inlineStr">
        <is>
          <t>France</t>
        </is>
      </c>
      <c r="E2974" t="inlineStr">
        <is>
          <t>2019-20</t>
        </is>
      </c>
      <c r="F2974" t="inlineStr">
        <is>
          <t>Lin</t>
        </is>
      </c>
      <c r="G2974" t="inlineStr"/>
      <c r="H2974" t="inlineStr"/>
      <c r="I2974" t="inlineStr"/>
      <c r="J2974" t="inlineStr"/>
      <c r="K2974" t="inlineStr"/>
      <c r="L2974" t="inlineStr"/>
      <c r="M2974" t="inlineStr"/>
      <c r="N2974" t="inlineStr"/>
      <c r="O2974" t="n">
        <v>0</v>
      </c>
      <c r="P2974" t="n">
        <v>0</v>
      </c>
      <c r="Q2974" t="n">
        <v>-0</v>
      </c>
      <c r="R2974" t="inlineStr"/>
      <c r="S2974" t="inlineStr"/>
      <c r="T2974" t="inlineStr"/>
      <c r="U2974" t="n">
        <v>0</v>
      </c>
      <c r="V2974" t="n">
        <v>500000000</v>
      </c>
      <c r="W2974" t="inlineStr"/>
      <c r="X2974" t="inlineStr">
        <is>
          <t>libre</t>
        </is>
      </c>
    </row>
    <row r="2975" ht="15" customHeight="1" s="1003">
      <c r="A2975" s="1019" t="inlineStr">
        <is>
          <t>Produits alimentaires</t>
        </is>
      </c>
      <c r="B2975" t="inlineStr">
        <is>
          <t>Ménages</t>
        </is>
      </c>
      <c r="C2975" t="inlineStr">
        <is>
          <t>kt</t>
        </is>
      </c>
      <c r="D2975" t="inlineStr">
        <is>
          <t>France</t>
        </is>
      </c>
      <c r="E2975" t="inlineStr">
        <is>
          <t>2019-20</t>
        </is>
      </c>
      <c r="F2975" t="inlineStr">
        <is>
          <t>Lin</t>
        </is>
      </c>
      <c r="G2975" t="inlineStr"/>
      <c r="H2975" t="inlineStr"/>
      <c r="I2975" t="inlineStr"/>
      <c r="J2975" t="inlineStr"/>
      <c r="K2975" t="inlineStr"/>
      <c r="L2975" t="inlineStr"/>
      <c r="M2975" t="inlineStr"/>
      <c r="N2975" t="inlineStr"/>
      <c r="O2975" t="n">
        <v>0</v>
      </c>
      <c r="P2975" t="n">
        <v>0</v>
      </c>
      <c r="Q2975" t="n">
        <v>-0</v>
      </c>
      <c r="R2975" t="inlineStr"/>
      <c r="S2975" t="inlineStr"/>
      <c r="T2975" t="inlineStr"/>
      <c r="U2975" t="n">
        <v>0</v>
      </c>
      <c r="V2975" t="n">
        <v>500000000</v>
      </c>
      <c r="W2975" t="inlineStr"/>
      <c r="X2975" t="inlineStr">
        <is>
          <t>libre</t>
        </is>
      </c>
    </row>
    <row r="2976" ht="15" customHeight="1" s="1003">
      <c r="A2976" s="1019" t="inlineStr">
        <is>
          <t>Produits alimentaires</t>
        </is>
      </c>
      <c r="B2976" t="inlineStr">
        <is>
          <t>Circuits généralistes</t>
        </is>
      </c>
      <c r="C2976" t="inlineStr">
        <is>
          <t>kt</t>
        </is>
      </c>
      <c r="D2976" t="inlineStr">
        <is>
          <t>France</t>
        </is>
      </c>
      <c r="E2976" t="inlineStr">
        <is>
          <t>2019-20</t>
        </is>
      </c>
      <c r="F2976" t="inlineStr">
        <is>
          <t>Lin</t>
        </is>
      </c>
      <c r="G2976" t="inlineStr"/>
      <c r="H2976" t="inlineStr"/>
      <c r="I2976" t="inlineStr"/>
      <c r="J2976" t="inlineStr"/>
      <c r="K2976" t="inlineStr"/>
      <c r="L2976" t="inlineStr"/>
      <c r="M2976" t="inlineStr"/>
      <c r="N2976" t="inlineStr"/>
      <c r="O2976" t="n">
        <v>0</v>
      </c>
      <c r="P2976" t="n">
        <v>0</v>
      </c>
      <c r="Q2976" t="n">
        <v>-0</v>
      </c>
      <c r="R2976" t="inlineStr"/>
      <c r="S2976" t="inlineStr"/>
      <c r="T2976" t="inlineStr"/>
      <c r="U2976" t="n">
        <v>0</v>
      </c>
      <c r="V2976" t="n">
        <v>500000000</v>
      </c>
      <c r="W2976" t="inlineStr"/>
      <c r="X2976" t="inlineStr">
        <is>
          <t>libre</t>
        </is>
      </c>
    </row>
    <row r="2977" ht="15" customHeight="1" s="1003">
      <c r="A2977" s="1019" t="inlineStr">
        <is>
          <t>Produits alimentaires</t>
        </is>
      </c>
      <c r="B2977" t="inlineStr">
        <is>
          <t>Alimentation humaine</t>
        </is>
      </c>
      <c r="C2977" t="inlineStr">
        <is>
          <t>kt</t>
        </is>
      </c>
      <c r="D2977" t="inlineStr">
        <is>
          <t>France</t>
        </is>
      </c>
      <c r="E2977" t="inlineStr">
        <is>
          <t>2019-20</t>
        </is>
      </c>
      <c r="F2977" t="inlineStr">
        <is>
          <t>Lin</t>
        </is>
      </c>
      <c r="G2977" t="inlineStr"/>
      <c r="H2977" t="inlineStr"/>
      <c r="I2977" t="inlineStr"/>
      <c r="J2977" t="inlineStr"/>
      <c r="K2977" t="inlineStr"/>
      <c r="L2977" t="inlineStr"/>
      <c r="M2977" t="inlineStr"/>
      <c r="N2977" t="inlineStr"/>
      <c r="O2977" t="n">
        <v>0</v>
      </c>
      <c r="P2977" t="inlineStr"/>
      <c r="Q2977" t="inlineStr"/>
      <c r="R2977" t="inlineStr"/>
      <c r="S2977" t="inlineStr"/>
      <c r="T2977" t="inlineStr"/>
      <c r="U2977" t="n">
        <v>0</v>
      </c>
      <c r="V2977" t="n">
        <v>500000000</v>
      </c>
      <c r="W2977" t="inlineStr"/>
      <c r="X2977" t="inlineStr">
        <is>
          <t>déterminé</t>
        </is>
      </c>
    </row>
    <row r="2978" ht="15" customHeight="1" s="1003">
      <c r="A2978" s="1019" t="inlineStr">
        <is>
          <t>Produits alimentaires</t>
        </is>
      </c>
      <c r="B2978" t="inlineStr">
        <is>
          <t>Usages alimentaires</t>
        </is>
      </c>
      <c r="C2978" t="inlineStr">
        <is>
          <t>kt</t>
        </is>
      </c>
      <c r="D2978" t="inlineStr">
        <is>
          <t>France</t>
        </is>
      </c>
      <c r="E2978" t="inlineStr">
        <is>
          <t>2019-20</t>
        </is>
      </c>
      <c r="F2978" t="inlineStr">
        <is>
          <t>Lin</t>
        </is>
      </c>
      <c r="G2978" t="inlineStr"/>
      <c r="H2978" t="inlineStr"/>
      <c r="I2978" t="inlineStr"/>
      <c r="J2978" t="inlineStr"/>
      <c r="K2978" t="inlineStr"/>
      <c r="L2978" t="inlineStr"/>
      <c r="M2978" t="inlineStr"/>
      <c r="N2978" t="inlineStr"/>
      <c r="O2978" t="n">
        <v>0</v>
      </c>
      <c r="P2978" t="inlineStr"/>
      <c r="Q2978" t="inlineStr"/>
      <c r="R2978" t="inlineStr"/>
      <c r="S2978" t="inlineStr"/>
      <c r="T2978" t="inlineStr"/>
      <c r="U2978" t="n">
        <v>0</v>
      </c>
      <c r="V2978" t="n">
        <v>500000000</v>
      </c>
      <c r="W2978" t="inlineStr"/>
      <c r="X2978" t="inlineStr">
        <is>
          <t>déterminé</t>
        </is>
      </c>
    </row>
    <row r="2979" ht="15" customHeight="1" s="1003">
      <c r="A2979" s="1019" t="inlineStr">
        <is>
          <t>Produits alimentaires</t>
        </is>
      </c>
      <c r="B2979" t="inlineStr">
        <is>
          <t>Débouchés</t>
        </is>
      </c>
      <c r="C2979" t="inlineStr">
        <is>
          <t>kt</t>
        </is>
      </c>
      <c r="D2979" t="inlineStr">
        <is>
          <t>France</t>
        </is>
      </c>
      <c r="E2979" t="inlineStr">
        <is>
          <t>2019-20</t>
        </is>
      </c>
      <c r="F2979" t="inlineStr">
        <is>
          <t>Lin</t>
        </is>
      </c>
      <c r="G2979" t="inlineStr"/>
      <c r="H2979" t="inlineStr"/>
      <c r="I2979" t="inlineStr"/>
      <c r="J2979" t="inlineStr"/>
      <c r="K2979" t="inlineStr"/>
      <c r="L2979" t="inlineStr"/>
      <c r="M2979" t="inlineStr"/>
      <c r="N2979" t="inlineStr"/>
      <c r="O2979" t="n">
        <v>0</v>
      </c>
      <c r="P2979" t="inlineStr"/>
      <c r="Q2979" t="inlineStr"/>
      <c r="R2979" t="inlineStr"/>
      <c r="S2979" t="inlineStr"/>
      <c r="T2979" t="inlineStr"/>
      <c r="U2979" t="n">
        <v>0</v>
      </c>
      <c r="V2979" t="n">
        <v>500000000</v>
      </c>
      <c r="W2979" t="inlineStr"/>
      <c r="X2979" t="inlineStr">
        <is>
          <t>déterminé</t>
        </is>
      </c>
    </row>
    <row r="2980" ht="15" customHeight="1" s="1003">
      <c r="A2980" s="1019" t="inlineStr">
        <is>
          <t>Amidon</t>
        </is>
      </c>
      <c r="B2980" t="inlineStr">
        <is>
          <t>Autres IAA</t>
        </is>
      </c>
      <c r="C2980" t="inlineStr">
        <is>
          <t>kt</t>
        </is>
      </c>
      <c r="D2980" t="inlineStr">
        <is>
          <t>France</t>
        </is>
      </c>
      <c r="E2980" t="inlineStr">
        <is>
          <t>2019-20</t>
        </is>
      </c>
      <c r="F2980" t="inlineStr">
        <is>
          <t>Lin</t>
        </is>
      </c>
      <c r="G2980" t="inlineStr"/>
      <c r="H2980" t="inlineStr"/>
      <c r="I2980" t="inlineStr"/>
      <c r="J2980" t="inlineStr"/>
      <c r="K2980" t="inlineStr"/>
      <c r="L2980" t="inlineStr"/>
      <c r="M2980" t="inlineStr"/>
      <c r="N2980" t="inlineStr"/>
      <c r="O2980" t="n">
        <v>0</v>
      </c>
      <c r="P2980" t="n">
        <v>0</v>
      </c>
      <c r="Q2980" t="n">
        <v>-0</v>
      </c>
      <c r="R2980" t="inlineStr"/>
      <c r="S2980" t="inlineStr"/>
      <c r="T2980" t="inlineStr"/>
      <c r="U2980" t="n">
        <v>0</v>
      </c>
      <c r="V2980" t="n">
        <v>500000000</v>
      </c>
      <c r="W2980" t="inlineStr"/>
      <c r="X2980" t="inlineStr">
        <is>
          <t>libre</t>
        </is>
      </c>
    </row>
    <row r="2981" ht="15" customHeight="1" s="1003">
      <c r="A2981" s="1019" t="inlineStr">
        <is>
          <t>Amidon</t>
        </is>
      </c>
      <c r="B2981" t="inlineStr">
        <is>
          <t>Alimentation humaine</t>
        </is>
      </c>
      <c r="C2981" t="inlineStr">
        <is>
          <t>kt</t>
        </is>
      </c>
      <c r="D2981" t="inlineStr">
        <is>
          <t>France</t>
        </is>
      </c>
      <c r="E2981" t="inlineStr">
        <is>
          <t>2019-20</t>
        </is>
      </c>
      <c r="F2981" t="inlineStr">
        <is>
          <t>Lin</t>
        </is>
      </c>
      <c r="G2981" t="inlineStr"/>
      <c r="H2981" t="inlineStr"/>
      <c r="I2981" t="inlineStr"/>
      <c r="J2981" t="inlineStr"/>
      <c r="K2981" t="inlineStr"/>
      <c r="L2981" t="inlineStr"/>
      <c r="M2981" t="inlineStr"/>
      <c r="N2981" t="inlineStr"/>
      <c r="O2981" t="n">
        <v>0</v>
      </c>
      <c r="P2981" t="n">
        <v>0</v>
      </c>
      <c r="Q2981" t="n">
        <v>0</v>
      </c>
      <c r="R2981" t="inlineStr"/>
      <c r="S2981" t="inlineStr"/>
      <c r="T2981" t="inlineStr"/>
      <c r="U2981" t="n">
        <v>0</v>
      </c>
      <c r="V2981" t="n">
        <v>500000000</v>
      </c>
      <c r="W2981" t="inlineStr"/>
      <c r="X2981" t="inlineStr">
        <is>
          <t>libre</t>
        </is>
      </c>
    </row>
    <row r="2982" ht="15" customHeight="1" s="1003">
      <c r="A2982" s="1019" t="inlineStr">
        <is>
          <t>Amidon</t>
        </is>
      </c>
      <c r="B2982" t="inlineStr">
        <is>
          <t>Usages alimentaires</t>
        </is>
      </c>
      <c r="C2982" t="inlineStr">
        <is>
          <t>kt</t>
        </is>
      </c>
      <c r="D2982" t="inlineStr">
        <is>
          <t>France</t>
        </is>
      </c>
      <c r="E2982" t="inlineStr">
        <is>
          <t>2019-20</t>
        </is>
      </c>
      <c r="F2982" t="inlineStr">
        <is>
          <t>Lin</t>
        </is>
      </c>
      <c r="G2982" t="inlineStr"/>
      <c r="H2982" t="inlineStr"/>
      <c r="I2982" t="inlineStr"/>
      <c r="J2982" t="inlineStr"/>
      <c r="K2982" t="inlineStr"/>
      <c r="L2982" t="inlineStr"/>
      <c r="M2982" t="inlineStr"/>
      <c r="N2982" t="inlineStr"/>
      <c r="O2982" t="n">
        <v>0</v>
      </c>
      <c r="P2982" t="n">
        <v>0</v>
      </c>
      <c r="Q2982" t="n">
        <v>0</v>
      </c>
      <c r="R2982" t="inlineStr"/>
      <c r="S2982" t="inlineStr"/>
      <c r="T2982" t="inlineStr"/>
      <c r="U2982" t="n">
        <v>0</v>
      </c>
      <c r="V2982" t="n">
        <v>500000000</v>
      </c>
      <c r="W2982" t="inlineStr"/>
      <c r="X2982" t="inlineStr">
        <is>
          <t>libre</t>
        </is>
      </c>
    </row>
    <row r="2983" ht="15" customHeight="1" s="1003">
      <c r="A2983" s="1019" t="inlineStr">
        <is>
          <t>Amidon</t>
        </is>
      </c>
      <c r="B2983" t="inlineStr">
        <is>
          <t>Débouchés</t>
        </is>
      </c>
      <c r="C2983" t="inlineStr">
        <is>
          <t>kt</t>
        </is>
      </c>
      <c r="D2983" t="inlineStr">
        <is>
          <t>France</t>
        </is>
      </c>
      <c r="E2983" t="inlineStr">
        <is>
          <t>2019-20</t>
        </is>
      </c>
      <c r="F2983" t="inlineStr">
        <is>
          <t>Lin</t>
        </is>
      </c>
      <c r="G2983" t="inlineStr"/>
      <c r="H2983" t="inlineStr"/>
      <c r="I2983" t="inlineStr"/>
      <c r="J2983" t="inlineStr"/>
      <c r="K2983" t="inlineStr"/>
      <c r="L2983" t="inlineStr"/>
      <c r="M2983" t="inlineStr"/>
      <c r="N2983" t="inlineStr"/>
      <c r="O2983" t="n">
        <v>0</v>
      </c>
      <c r="P2983" t="n">
        <v>0</v>
      </c>
      <c r="Q2983" t="n">
        <v>0</v>
      </c>
      <c r="R2983" t="inlineStr"/>
      <c r="S2983" t="inlineStr"/>
      <c r="T2983" t="inlineStr"/>
      <c r="U2983" t="n">
        <v>0</v>
      </c>
      <c r="V2983" t="n">
        <v>500000000</v>
      </c>
      <c r="W2983" t="inlineStr"/>
      <c r="X2983" t="inlineStr">
        <is>
          <t>libre</t>
        </is>
      </c>
    </row>
    <row r="2984" ht="15" customHeight="1" s="1003">
      <c r="A2984" s="1019" t="inlineStr">
        <is>
          <t>Protéine</t>
        </is>
      </c>
      <c r="B2984" t="inlineStr">
        <is>
          <t>Autres IAA</t>
        </is>
      </c>
      <c r="C2984" t="inlineStr">
        <is>
          <t>kt</t>
        </is>
      </c>
      <c r="D2984" t="inlineStr">
        <is>
          <t>France</t>
        </is>
      </c>
      <c r="E2984" t="inlineStr">
        <is>
          <t>2019-20</t>
        </is>
      </c>
      <c r="F2984" t="inlineStr">
        <is>
          <t>Lin</t>
        </is>
      </c>
      <c r="G2984" t="inlineStr"/>
      <c r="H2984" t="inlineStr"/>
      <c r="I2984" t="inlineStr"/>
      <c r="J2984" t="inlineStr"/>
      <c r="K2984" t="inlineStr"/>
      <c r="L2984" t="inlineStr"/>
      <c r="M2984" t="inlineStr"/>
      <c r="N2984" t="inlineStr"/>
      <c r="O2984" t="n">
        <v>0</v>
      </c>
      <c r="P2984" t="n">
        <v>0</v>
      </c>
      <c r="Q2984" t="n">
        <v>-0</v>
      </c>
      <c r="R2984" t="inlineStr"/>
      <c r="S2984" t="inlineStr"/>
      <c r="T2984" t="inlineStr"/>
      <c r="U2984" t="n">
        <v>0</v>
      </c>
      <c r="V2984" t="n">
        <v>500000000</v>
      </c>
      <c r="W2984" t="inlineStr"/>
      <c r="X2984" t="inlineStr">
        <is>
          <t>libre</t>
        </is>
      </c>
    </row>
    <row r="2985" ht="15" customHeight="1" s="1003">
      <c r="A2985" s="1019" t="inlineStr">
        <is>
          <t>Protéine</t>
        </is>
      </c>
      <c r="B2985" t="inlineStr">
        <is>
          <t>Alimentation humaine</t>
        </is>
      </c>
      <c r="C2985" t="inlineStr">
        <is>
          <t>kt</t>
        </is>
      </c>
      <c r="D2985" t="inlineStr">
        <is>
          <t>France</t>
        </is>
      </c>
      <c r="E2985" t="inlineStr">
        <is>
          <t>2019-20</t>
        </is>
      </c>
      <c r="F2985" t="inlineStr">
        <is>
          <t>Lin</t>
        </is>
      </c>
      <c r="G2985" t="inlineStr"/>
      <c r="H2985" t="inlineStr"/>
      <c r="I2985" t="inlineStr"/>
      <c r="J2985" t="inlineStr"/>
      <c r="K2985" t="inlineStr"/>
      <c r="L2985" t="inlineStr"/>
      <c r="M2985" t="inlineStr"/>
      <c r="N2985" t="inlineStr"/>
      <c r="O2985" t="n">
        <v>0</v>
      </c>
      <c r="P2985" t="n">
        <v>0</v>
      </c>
      <c r="Q2985" t="n">
        <v>0</v>
      </c>
      <c r="R2985" t="inlineStr"/>
      <c r="S2985" t="inlineStr"/>
      <c r="T2985" t="inlineStr"/>
      <c r="U2985" t="n">
        <v>0</v>
      </c>
      <c r="V2985" t="n">
        <v>500000000</v>
      </c>
      <c r="W2985" t="inlineStr"/>
      <c r="X2985" t="inlineStr">
        <is>
          <t>libre</t>
        </is>
      </c>
    </row>
    <row r="2986" ht="15" customHeight="1" s="1003">
      <c r="A2986" s="1019" t="inlineStr">
        <is>
          <t>Protéine</t>
        </is>
      </c>
      <c r="B2986" t="inlineStr">
        <is>
          <t>Usages alimentaires</t>
        </is>
      </c>
      <c r="C2986" t="inlineStr">
        <is>
          <t>kt</t>
        </is>
      </c>
      <c r="D2986" t="inlineStr">
        <is>
          <t>France</t>
        </is>
      </c>
      <c r="E2986" t="inlineStr">
        <is>
          <t>2019-20</t>
        </is>
      </c>
      <c r="F2986" t="inlineStr">
        <is>
          <t>Lin</t>
        </is>
      </c>
      <c r="G2986" t="inlineStr"/>
      <c r="H2986" t="inlineStr"/>
      <c r="I2986" t="inlineStr"/>
      <c r="J2986" t="inlineStr"/>
      <c r="K2986" t="inlineStr"/>
      <c r="L2986" t="inlineStr"/>
      <c r="M2986" t="inlineStr"/>
      <c r="N2986" t="inlineStr"/>
      <c r="O2986" t="n">
        <v>0</v>
      </c>
      <c r="P2986" t="n">
        <v>0</v>
      </c>
      <c r="Q2986" t="n">
        <v>0</v>
      </c>
      <c r="R2986" t="inlineStr"/>
      <c r="S2986" t="inlineStr"/>
      <c r="T2986" t="inlineStr"/>
      <c r="U2986" t="n">
        <v>0</v>
      </c>
      <c r="V2986" t="n">
        <v>500000000</v>
      </c>
      <c r="W2986" t="inlineStr"/>
      <c r="X2986" t="inlineStr">
        <is>
          <t>libre</t>
        </is>
      </c>
    </row>
    <row r="2987" ht="15" customHeight="1" s="1003">
      <c r="A2987" s="1019" t="inlineStr">
        <is>
          <t>Protéine</t>
        </is>
      </c>
      <c r="B2987" t="inlineStr">
        <is>
          <t>Débouchés</t>
        </is>
      </c>
      <c r="C2987" t="inlineStr">
        <is>
          <t>kt</t>
        </is>
      </c>
      <c r="D2987" t="inlineStr">
        <is>
          <t>France</t>
        </is>
      </c>
      <c r="E2987" t="inlineStr">
        <is>
          <t>2019-20</t>
        </is>
      </c>
      <c r="F2987" t="inlineStr">
        <is>
          <t>Lin</t>
        </is>
      </c>
      <c r="G2987" t="inlineStr"/>
      <c r="H2987" t="inlineStr"/>
      <c r="I2987" t="inlineStr"/>
      <c r="J2987" t="inlineStr"/>
      <c r="K2987" t="inlineStr"/>
      <c r="L2987" t="inlineStr"/>
      <c r="M2987" t="inlineStr"/>
      <c r="N2987" t="inlineStr"/>
      <c r="O2987" t="n">
        <v>0</v>
      </c>
      <c r="P2987" t="n">
        <v>0</v>
      </c>
      <c r="Q2987" t="n">
        <v>0</v>
      </c>
      <c r="R2987" t="inlineStr"/>
      <c r="S2987" t="inlineStr"/>
      <c r="T2987" t="inlineStr"/>
      <c r="U2987" t="n">
        <v>0</v>
      </c>
      <c r="V2987" t="n">
        <v>500000000</v>
      </c>
      <c r="W2987" t="inlineStr"/>
      <c r="X2987" t="inlineStr">
        <is>
          <t>libre</t>
        </is>
      </c>
    </row>
    <row r="2988" ht="15" customHeight="1" s="1003">
      <c r="A2988" s="1019" t="inlineStr">
        <is>
          <t>Fibres, lipides et sons</t>
        </is>
      </c>
      <c r="B2988" t="inlineStr">
        <is>
          <t>Autres IAA</t>
        </is>
      </c>
      <c r="C2988" t="inlineStr">
        <is>
          <t>kt</t>
        </is>
      </c>
      <c r="D2988" t="inlineStr">
        <is>
          <t>France</t>
        </is>
      </c>
      <c r="E2988" t="inlineStr">
        <is>
          <t>2019-20</t>
        </is>
      </c>
      <c r="F2988" t="inlineStr">
        <is>
          <t>Lin</t>
        </is>
      </c>
      <c r="G2988" t="inlineStr"/>
      <c r="H2988" t="inlineStr"/>
      <c r="I2988" t="inlineStr"/>
      <c r="J2988" t="inlineStr"/>
      <c r="K2988" t="inlineStr"/>
      <c r="L2988" t="inlineStr"/>
      <c r="M2988" t="inlineStr"/>
      <c r="N2988" t="inlineStr"/>
      <c r="O2988" t="n">
        <v>0</v>
      </c>
      <c r="P2988" t="n">
        <v>0</v>
      </c>
      <c r="Q2988" t="n">
        <v>-0</v>
      </c>
      <c r="R2988" t="inlineStr"/>
      <c r="S2988" t="inlineStr"/>
      <c r="T2988" t="inlineStr"/>
      <c r="U2988" t="n">
        <v>0</v>
      </c>
      <c r="V2988" t="n">
        <v>500000000</v>
      </c>
      <c r="W2988" t="inlineStr"/>
      <c r="X2988" t="inlineStr">
        <is>
          <t>libre</t>
        </is>
      </c>
    </row>
    <row r="2989" ht="15" customHeight="1" s="1003">
      <c r="A2989" s="1019" t="inlineStr">
        <is>
          <t>Fibres, lipides et sons</t>
        </is>
      </c>
      <c r="B2989" t="inlineStr">
        <is>
          <t>Alimentation humaine</t>
        </is>
      </c>
      <c r="C2989" t="inlineStr">
        <is>
          <t>kt</t>
        </is>
      </c>
      <c r="D2989" t="inlineStr">
        <is>
          <t>France</t>
        </is>
      </c>
      <c r="E2989" t="inlineStr">
        <is>
          <t>2019-20</t>
        </is>
      </c>
      <c r="F2989" t="inlineStr">
        <is>
          <t>Lin</t>
        </is>
      </c>
      <c r="G2989" t="inlineStr"/>
      <c r="H2989" t="inlineStr"/>
      <c r="I2989" t="inlineStr"/>
      <c r="J2989" t="inlineStr"/>
      <c r="K2989" t="inlineStr"/>
      <c r="L2989" t="inlineStr"/>
      <c r="M2989" t="inlineStr"/>
      <c r="N2989" t="inlineStr"/>
      <c r="O2989" t="n">
        <v>0</v>
      </c>
      <c r="P2989" t="n">
        <v>0</v>
      </c>
      <c r="Q2989" t="n">
        <v>0</v>
      </c>
      <c r="R2989" t="inlineStr"/>
      <c r="S2989" t="inlineStr"/>
      <c r="T2989" t="inlineStr"/>
      <c r="U2989" t="n">
        <v>0</v>
      </c>
      <c r="V2989" t="n">
        <v>500000000</v>
      </c>
      <c r="W2989" t="inlineStr"/>
      <c r="X2989" t="inlineStr">
        <is>
          <t>libre</t>
        </is>
      </c>
    </row>
    <row r="2990" ht="15" customHeight="1" s="1003">
      <c r="A2990" s="1019" t="inlineStr">
        <is>
          <t>Fibres, lipides et sons</t>
        </is>
      </c>
      <c r="B2990" t="inlineStr">
        <is>
          <t>Usages alimentaires</t>
        </is>
      </c>
      <c r="C2990" t="inlineStr">
        <is>
          <t>kt</t>
        </is>
      </c>
      <c r="D2990" t="inlineStr">
        <is>
          <t>France</t>
        </is>
      </c>
      <c r="E2990" t="inlineStr">
        <is>
          <t>2019-20</t>
        </is>
      </c>
      <c r="F2990" t="inlineStr">
        <is>
          <t>Lin</t>
        </is>
      </c>
      <c r="G2990" t="inlineStr"/>
      <c r="H2990" t="inlineStr"/>
      <c r="I2990" t="inlineStr"/>
      <c r="J2990" t="inlineStr"/>
      <c r="K2990" t="inlineStr"/>
      <c r="L2990" t="inlineStr"/>
      <c r="M2990" t="inlineStr"/>
      <c r="N2990" t="inlineStr"/>
      <c r="O2990" t="n">
        <v>0</v>
      </c>
      <c r="P2990" t="n">
        <v>0</v>
      </c>
      <c r="Q2990" t="n">
        <v>0</v>
      </c>
      <c r="R2990" t="inlineStr"/>
      <c r="S2990" t="inlineStr"/>
      <c r="T2990" t="inlineStr"/>
      <c r="U2990" t="n">
        <v>0</v>
      </c>
      <c r="V2990" t="n">
        <v>500000000</v>
      </c>
      <c r="W2990" t="inlineStr"/>
      <c r="X2990" t="inlineStr">
        <is>
          <t>libre</t>
        </is>
      </c>
    </row>
    <row r="2991" ht="15" customHeight="1" s="1003">
      <c r="A2991" s="1019" t="inlineStr">
        <is>
          <t>Fibres, lipides et sons</t>
        </is>
      </c>
      <c r="B2991" t="inlineStr">
        <is>
          <t>Débouchés</t>
        </is>
      </c>
      <c r="C2991" t="inlineStr">
        <is>
          <t>kt</t>
        </is>
      </c>
      <c r="D2991" t="inlineStr">
        <is>
          <t>France</t>
        </is>
      </c>
      <c r="E2991" t="inlineStr">
        <is>
          <t>2019-20</t>
        </is>
      </c>
      <c r="F2991" t="inlineStr">
        <is>
          <t>Lin</t>
        </is>
      </c>
      <c r="G2991" t="inlineStr"/>
      <c r="H2991" t="inlineStr"/>
      <c r="I2991" t="inlineStr"/>
      <c r="J2991" t="inlineStr"/>
      <c r="K2991" t="inlineStr"/>
      <c r="L2991" t="inlineStr"/>
      <c r="M2991" t="inlineStr"/>
      <c r="N2991" t="inlineStr"/>
      <c r="O2991" t="n">
        <v>0</v>
      </c>
      <c r="P2991" t="n">
        <v>0</v>
      </c>
      <c r="Q2991" t="n">
        <v>0</v>
      </c>
      <c r="R2991" t="inlineStr"/>
      <c r="S2991" t="inlineStr"/>
      <c r="T2991" t="inlineStr"/>
      <c r="U2991" t="n">
        <v>0</v>
      </c>
      <c r="V2991" t="n">
        <v>500000000</v>
      </c>
      <c r="W2991" t="inlineStr"/>
      <c r="X2991" t="inlineStr">
        <is>
          <t>libre</t>
        </is>
      </c>
    </row>
    <row r="2992" ht="15" customHeight="1" s="1003">
      <c r="A2992" s="1019" t="inlineStr">
        <is>
          <t>Farine</t>
        </is>
      </c>
      <c r="B2992" t="inlineStr">
        <is>
          <t>Autres IAA</t>
        </is>
      </c>
      <c r="C2992" t="inlineStr">
        <is>
          <t>kt</t>
        </is>
      </c>
      <c r="D2992" t="inlineStr">
        <is>
          <t>France</t>
        </is>
      </c>
      <c r="E2992" t="inlineStr">
        <is>
          <t>2019-20</t>
        </is>
      </c>
      <c r="F2992" t="inlineStr">
        <is>
          <t>Lin</t>
        </is>
      </c>
      <c r="G2992" t="inlineStr"/>
      <c r="H2992" t="inlineStr"/>
      <c r="I2992" t="inlineStr"/>
      <c r="J2992" t="inlineStr"/>
      <c r="K2992" t="inlineStr"/>
      <c r="L2992" t="inlineStr"/>
      <c r="M2992" t="inlineStr"/>
      <c r="N2992" t="inlineStr"/>
      <c r="O2992" t="n">
        <v>0</v>
      </c>
      <c r="P2992" t="n">
        <v>0</v>
      </c>
      <c r="Q2992" t="n">
        <v>-0</v>
      </c>
      <c r="R2992" t="inlineStr"/>
      <c r="S2992" t="inlineStr"/>
      <c r="T2992" t="inlineStr"/>
      <c r="U2992" t="n">
        <v>0</v>
      </c>
      <c r="V2992" t="n">
        <v>500000000</v>
      </c>
      <c r="W2992" t="inlineStr"/>
      <c r="X2992" t="inlineStr">
        <is>
          <t>libre</t>
        </is>
      </c>
    </row>
    <row r="2993" ht="15" customHeight="1" s="1003">
      <c r="A2993" s="1019" t="inlineStr">
        <is>
          <t>Farine</t>
        </is>
      </c>
      <c r="B2993" t="inlineStr">
        <is>
          <t>Alimentation humaine</t>
        </is>
      </c>
      <c r="C2993" t="inlineStr">
        <is>
          <t>kt</t>
        </is>
      </c>
      <c r="D2993" t="inlineStr">
        <is>
          <t>France</t>
        </is>
      </c>
      <c r="E2993" t="inlineStr">
        <is>
          <t>2019-20</t>
        </is>
      </c>
      <c r="F2993" t="inlineStr">
        <is>
          <t>Lin</t>
        </is>
      </c>
      <c r="G2993" t="inlineStr"/>
      <c r="H2993" t="inlineStr"/>
      <c r="I2993" t="inlineStr"/>
      <c r="J2993" t="inlineStr"/>
      <c r="K2993" t="inlineStr"/>
      <c r="L2993" t="inlineStr"/>
      <c r="M2993" t="inlineStr"/>
      <c r="N2993" t="inlineStr"/>
      <c r="O2993" t="n">
        <v>0</v>
      </c>
      <c r="P2993" t="n">
        <v>0</v>
      </c>
      <c r="Q2993" t="n">
        <v>0</v>
      </c>
      <c r="R2993" t="inlineStr"/>
      <c r="S2993" t="inlineStr"/>
      <c r="T2993" t="inlineStr"/>
      <c r="U2993" t="n">
        <v>0</v>
      </c>
      <c r="V2993" t="n">
        <v>500000000</v>
      </c>
      <c r="W2993" t="inlineStr"/>
      <c r="X2993" t="inlineStr">
        <is>
          <t>libre</t>
        </is>
      </c>
    </row>
    <row r="2994" ht="15" customHeight="1" s="1003">
      <c r="A2994" s="1019" t="inlineStr">
        <is>
          <t>Farine</t>
        </is>
      </c>
      <c r="B2994" t="inlineStr">
        <is>
          <t>Usages alimentaires</t>
        </is>
      </c>
      <c r="C2994" t="inlineStr">
        <is>
          <t>kt</t>
        </is>
      </c>
      <c r="D2994" t="inlineStr">
        <is>
          <t>France</t>
        </is>
      </c>
      <c r="E2994" t="inlineStr">
        <is>
          <t>2019-20</t>
        </is>
      </c>
      <c r="F2994" t="inlineStr">
        <is>
          <t>Lin</t>
        </is>
      </c>
      <c r="G2994" t="inlineStr"/>
      <c r="H2994" t="inlineStr"/>
      <c r="I2994" t="inlineStr"/>
      <c r="J2994" t="inlineStr"/>
      <c r="K2994" t="inlineStr"/>
      <c r="L2994" t="inlineStr"/>
      <c r="M2994" t="inlineStr"/>
      <c r="N2994" t="inlineStr"/>
      <c r="O2994" t="n">
        <v>0</v>
      </c>
      <c r="P2994" t="n">
        <v>0</v>
      </c>
      <c r="Q2994" t="n">
        <v>0</v>
      </c>
      <c r="R2994" t="inlineStr"/>
      <c r="S2994" t="inlineStr"/>
      <c r="T2994" t="inlineStr"/>
      <c r="U2994" t="n">
        <v>0</v>
      </c>
      <c r="V2994" t="n">
        <v>500000000</v>
      </c>
      <c r="W2994" t="inlineStr"/>
      <c r="X2994" t="inlineStr">
        <is>
          <t>libre</t>
        </is>
      </c>
    </row>
    <row r="2995" ht="15" customHeight="1" s="1003">
      <c r="A2995" s="1019" t="inlineStr">
        <is>
          <t>Farine</t>
        </is>
      </c>
      <c r="B2995" t="inlineStr">
        <is>
          <t>Débouchés</t>
        </is>
      </c>
      <c r="C2995" t="inlineStr">
        <is>
          <t>kt</t>
        </is>
      </c>
      <c r="D2995" t="inlineStr">
        <is>
          <t>France</t>
        </is>
      </c>
      <c r="E2995" t="inlineStr">
        <is>
          <t>2019-20</t>
        </is>
      </c>
      <c r="F2995" t="inlineStr">
        <is>
          <t>Lin</t>
        </is>
      </c>
      <c r="G2995" t="inlineStr"/>
      <c r="H2995" t="inlineStr"/>
      <c r="I2995" t="inlineStr"/>
      <c r="J2995" t="inlineStr"/>
      <c r="K2995" t="inlineStr"/>
      <c r="L2995" t="inlineStr"/>
      <c r="M2995" t="inlineStr"/>
      <c r="N2995" t="inlineStr"/>
      <c r="O2995" t="n">
        <v>0</v>
      </c>
      <c r="P2995" t="n">
        <v>0</v>
      </c>
      <c r="Q2995" t="n">
        <v>0</v>
      </c>
      <c r="R2995" t="inlineStr"/>
      <c r="S2995" t="inlineStr"/>
      <c r="T2995" t="inlineStr"/>
      <c r="U2995" t="n">
        <v>0</v>
      </c>
      <c r="V2995" t="n">
        <v>500000000</v>
      </c>
      <c r="W2995" t="inlineStr"/>
      <c r="X2995" t="inlineStr">
        <is>
          <t>libre</t>
        </is>
      </c>
    </row>
    <row r="2996" ht="15" customHeight="1" s="1003">
      <c r="A2996" s="1019" t="inlineStr">
        <is>
          <t>Sons</t>
        </is>
      </c>
      <c r="B2996" t="inlineStr">
        <is>
          <t>Alimentation animale</t>
        </is>
      </c>
      <c r="C2996" t="inlineStr">
        <is>
          <t>kt</t>
        </is>
      </c>
      <c r="D2996" t="inlineStr">
        <is>
          <t>France</t>
        </is>
      </c>
      <c r="E2996" t="inlineStr">
        <is>
          <t>2019-20</t>
        </is>
      </c>
      <c r="F2996" t="inlineStr">
        <is>
          <t>Lin</t>
        </is>
      </c>
      <c r="G2996" t="inlineStr"/>
      <c r="H2996" t="inlineStr"/>
      <c r="I2996" t="inlineStr"/>
      <c r="J2996" t="inlineStr"/>
      <c r="K2996" t="inlineStr"/>
      <c r="L2996" t="inlineStr"/>
      <c r="M2996" t="inlineStr"/>
      <c r="N2996" t="inlineStr"/>
      <c r="O2996" t="n">
        <v>0</v>
      </c>
      <c r="P2996" t="n">
        <v>0</v>
      </c>
      <c r="Q2996" t="n">
        <v>0</v>
      </c>
      <c r="R2996" t="inlineStr"/>
      <c r="S2996" t="inlineStr"/>
      <c r="T2996" t="inlineStr"/>
      <c r="U2996" t="n">
        <v>0</v>
      </c>
      <c r="V2996" t="n">
        <v>500000000</v>
      </c>
      <c r="W2996" t="inlineStr"/>
      <c r="X2996" t="inlineStr">
        <is>
          <t>libre</t>
        </is>
      </c>
    </row>
    <row r="2997" ht="15" customHeight="1" s="1003">
      <c r="A2997" s="1019" t="inlineStr">
        <is>
          <t>Sons</t>
        </is>
      </c>
      <c r="B2997" t="inlineStr">
        <is>
          <t>Usages alimentaires</t>
        </is>
      </c>
      <c r="C2997" t="inlineStr">
        <is>
          <t>kt</t>
        </is>
      </c>
      <c r="D2997" t="inlineStr">
        <is>
          <t>France</t>
        </is>
      </c>
      <c r="E2997" t="inlineStr">
        <is>
          <t>2019-20</t>
        </is>
      </c>
      <c r="F2997" t="inlineStr">
        <is>
          <t>Lin</t>
        </is>
      </c>
      <c r="G2997" t="inlineStr"/>
      <c r="H2997" t="inlineStr"/>
      <c r="I2997" t="inlineStr"/>
      <c r="J2997" t="inlineStr"/>
      <c r="K2997" t="inlineStr"/>
      <c r="L2997" t="inlineStr"/>
      <c r="M2997" t="inlineStr"/>
      <c r="N2997" t="inlineStr"/>
      <c r="O2997" t="n">
        <v>0</v>
      </c>
      <c r="P2997" t="n">
        <v>0</v>
      </c>
      <c r="Q2997" t="n">
        <v>0</v>
      </c>
      <c r="R2997" t="inlineStr"/>
      <c r="S2997" t="inlineStr"/>
      <c r="T2997" t="inlineStr"/>
      <c r="U2997" t="n">
        <v>0</v>
      </c>
      <c r="V2997" t="n">
        <v>500000000</v>
      </c>
      <c r="W2997" t="inlineStr"/>
      <c r="X2997" t="inlineStr">
        <is>
          <t>libre</t>
        </is>
      </c>
    </row>
    <row r="2998" ht="15" customHeight="1" s="1003">
      <c r="A2998" s="1019" t="inlineStr">
        <is>
          <t>Sons</t>
        </is>
      </c>
      <c r="B2998" t="inlineStr">
        <is>
          <t>Débouchés</t>
        </is>
      </c>
      <c r="C2998" t="inlineStr">
        <is>
          <t>kt</t>
        </is>
      </c>
      <c r="D2998" t="inlineStr">
        <is>
          <t>France</t>
        </is>
      </c>
      <c r="E2998" t="inlineStr">
        <is>
          <t>2019-20</t>
        </is>
      </c>
      <c r="F2998" t="inlineStr">
        <is>
          <t>Lin</t>
        </is>
      </c>
      <c r="G2998" t="inlineStr"/>
      <c r="H2998" t="inlineStr"/>
      <c r="I2998" t="inlineStr"/>
      <c r="J2998" t="inlineStr"/>
      <c r="K2998" t="inlineStr"/>
      <c r="L2998" t="inlineStr"/>
      <c r="M2998" t="inlineStr"/>
      <c r="N2998" t="inlineStr"/>
      <c r="O2998" t="n">
        <v>0</v>
      </c>
      <c r="P2998" t="n">
        <v>0</v>
      </c>
      <c r="Q2998" t="n">
        <v>0</v>
      </c>
      <c r="R2998" t="inlineStr"/>
      <c r="S2998" t="inlineStr"/>
      <c r="T2998" t="inlineStr"/>
      <c r="U2998" t="n">
        <v>0</v>
      </c>
      <c r="V2998" t="n">
        <v>500000000</v>
      </c>
      <c r="W2998" t="inlineStr"/>
      <c r="X2998" t="inlineStr">
        <is>
          <t>libre</t>
        </is>
      </c>
    </row>
    <row r="2999" ht="15" customHeight="1" s="1003">
      <c r="A2999" s="1019" t="inlineStr">
        <is>
          <t>Sons</t>
        </is>
      </c>
      <c r="B2999" t="inlineStr">
        <is>
          <t>FAB</t>
        </is>
      </c>
      <c r="C2999" t="inlineStr">
        <is>
          <t>kt</t>
        </is>
      </c>
      <c r="D2999" t="inlineStr">
        <is>
          <t>France</t>
        </is>
      </c>
      <c r="E2999" t="inlineStr">
        <is>
          <t>2019-20</t>
        </is>
      </c>
      <c r="F2999" t="inlineStr">
        <is>
          <t>Lin</t>
        </is>
      </c>
      <c r="G2999" t="inlineStr"/>
      <c r="H2999" t="inlineStr"/>
      <c r="I2999" t="inlineStr"/>
      <c r="J2999" t="inlineStr"/>
      <c r="K2999" t="inlineStr"/>
      <c r="L2999" t="inlineStr"/>
      <c r="M2999" t="inlineStr"/>
      <c r="N2999" t="inlineStr"/>
      <c r="O2999" t="n">
        <v>0</v>
      </c>
      <c r="P2999" t="n">
        <v>0</v>
      </c>
      <c r="Q2999" t="n">
        <v>-0</v>
      </c>
      <c r="R2999" t="inlineStr"/>
      <c r="S2999" t="inlineStr"/>
      <c r="T2999" t="inlineStr"/>
      <c r="U2999" t="n">
        <v>0</v>
      </c>
      <c r="V2999" t="n">
        <v>500000000</v>
      </c>
      <c r="W2999" t="inlineStr"/>
      <c r="X2999" t="inlineStr">
        <is>
          <t>libre</t>
        </is>
      </c>
    </row>
    <row r="3000" ht="15" customHeight="1" s="1003">
      <c r="A3000" s="1019" t="inlineStr">
        <is>
          <t>Sons</t>
        </is>
      </c>
      <c r="B3000" t="inlineStr">
        <is>
          <t>FAF</t>
        </is>
      </c>
      <c r="C3000" t="inlineStr">
        <is>
          <t>kt</t>
        </is>
      </c>
      <c r="D3000" t="inlineStr">
        <is>
          <t>France</t>
        </is>
      </c>
      <c r="E3000" t="inlineStr">
        <is>
          <t>2019-20</t>
        </is>
      </c>
      <c r="F3000" t="inlineStr">
        <is>
          <t>Lin</t>
        </is>
      </c>
      <c r="G3000" t="inlineStr"/>
      <c r="H3000" t="inlineStr"/>
      <c r="I3000" t="inlineStr"/>
      <c r="J3000" t="inlineStr"/>
      <c r="K3000" t="inlineStr"/>
      <c r="L3000" t="inlineStr"/>
      <c r="M3000" t="inlineStr"/>
      <c r="N3000" t="inlineStr"/>
      <c r="O3000" t="n">
        <v>0</v>
      </c>
      <c r="P3000" t="n">
        <v>0</v>
      </c>
      <c r="Q3000" t="n">
        <v>-0</v>
      </c>
      <c r="R3000" t="inlineStr"/>
      <c r="S3000" t="inlineStr"/>
      <c r="T3000" t="inlineStr"/>
      <c r="U3000" t="n">
        <v>0</v>
      </c>
      <c r="V3000" t="n">
        <v>500000000</v>
      </c>
      <c r="W3000" t="inlineStr"/>
      <c r="X3000" t="inlineStr">
        <is>
          <t>libre</t>
        </is>
      </c>
    </row>
    <row r="3001" ht="15" customHeight="1" s="1003">
      <c r="A3001" s="1019" t="inlineStr">
        <is>
          <t>Sons</t>
        </is>
      </c>
      <c r="B3001" t="inlineStr">
        <is>
          <t>Direct élevage</t>
        </is>
      </c>
      <c r="C3001" t="inlineStr">
        <is>
          <t>kt</t>
        </is>
      </c>
      <c r="D3001" t="inlineStr">
        <is>
          <t>France</t>
        </is>
      </c>
      <c r="E3001" t="inlineStr">
        <is>
          <t>2019-20</t>
        </is>
      </c>
      <c r="F3001" t="inlineStr">
        <is>
          <t>Lin</t>
        </is>
      </c>
      <c r="G3001" t="inlineStr"/>
      <c r="H3001" t="inlineStr"/>
      <c r="I3001" t="inlineStr"/>
      <c r="J3001" t="inlineStr"/>
      <c r="K3001" t="inlineStr"/>
      <c r="L3001" t="inlineStr"/>
      <c r="M3001" t="inlineStr"/>
      <c r="N3001" t="inlineStr"/>
      <c r="O3001" t="n">
        <v>0</v>
      </c>
      <c r="P3001" t="n">
        <v>0</v>
      </c>
      <c r="Q3001" t="n">
        <v>-0</v>
      </c>
      <c r="R3001" t="inlineStr"/>
      <c r="S3001" t="inlineStr"/>
      <c r="T3001" t="inlineStr"/>
      <c r="U3001" t="n">
        <v>0</v>
      </c>
      <c r="V3001" t="n">
        <v>500000000</v>
      </c>
      <c r="W3001" t="inlineStr"/>
      <c r="X3001" t="inlineStr">
        <is>
          <t>libre</t>
        </is>
      </c>
    </row>
    <row r="3002" ht="15" customHeight="1" s="1003">
      <c r="A3002" s="1019" t="inlineStr">
        <is>
          <t>Sons</t>
        </is>
      </c>
      <c r="B3002" t="inlineStr">
        <is>
          <t>Petfood</t>
        </is>
      </c>
      <c r="C3002" t="inlineStr">
        <is>
          <t>kt</t>
        </is>
      </c>
      <c r="D3002" t="inlineStr">
        <is>
          <t>France</t>
        </is>
      </c>
      <c r="E3002" t="inlineStr">
        <is>
          <t>2019-20</t>
        </is>
      </c>
      <c r="F3002" t="inlineStr">
        <is>
          <t>Lin</t>
        </is>
      </c>
      <c r="G3002" t="inlineStr"/>
      <c r="H3002" t="inlineStr"/>
      <c r="I3002" t="inlineStr"/>
      <c r="J3002" t="inlineStr"/>
      <c r="K3002" t="inlineStr"/>
      <c r="L3002" t="inlineStr"/>
      <c r="M3002" t="inlineStr"/>
      <c r="N3002" t="inlineStr"/>
      <c r="O3002" t="n">
        <v>0</v>
      </c>
      <c r="P3002" t="n">
        <v>0</v>
      </c>
      <c r="Q3002" t="n">
        <v>-0</v>
      </c>
      <c r="R3002" t="inlineStr"/>
      <c r="S3002" t="inlineStr"/>
      <c r="T3002" t="inlineStr"/>
      <c r="U3002" t="n">
        <v>0</v>
      </c>
      <c r="V3002" t="n">
        <v>500000000</v>
      </c>
      <c r="W3002" t="inlineStr"/>
      <c r="X3002" t="inlineStr">
        <is>
          <t>libre</t>
        </is>
      </c>
    </row>
    <row r="3003" ht="15" customHeight="1" s="1003">
      <c r="A3003" s="1019" t="inlineStr">
        <is>
          <t>Sons</t>
        </is>
      </c>
      <c r="B3003" t="inlineStr">
        <is>
          <t>Alimentation animale rente</t>
        </is>
      </c>
      <c r="C3003" t="inlineStr">
        <is>
          <t>kt</t>
        </is>
      </c>
      <c r="D3003" t="inlineStr">
        <is>
          <t>France</t>
        </is>
      </c>
      <c r="E3003" t="inlineStr">
        <is>
          <t>2019-20</t>
        </is>
      </c>
      <c r="F3003" t="inlineStr">
        <is>
          <t>Lin</t>
        </is>
      </c>
      <c r="G3003" t="inlineStr"/>
      <c r="H3003" t="inlineStr"/>
      <c r="I3003" t="inlineStr"/>
      <c r="J3003" t="inlineStr"/>
      <c r="K3003" t="inlineStr"/>
      <c r="L3003" t="inlineStr"/>
      <c r="M3003" t="inlineStr"/>
      <c r="N3003" t="inlineStr"/>
      <c r="O3003" t="n">
        <v>0</v>
      </c>
      <c r="P3003" t="n">
        <v>0</v>
      </c>
      <c r="Q3003" t="n">
        <v>0</v>
      </c>
      <c r="R3003" t="inlineStr"/>
      <c r="S3003" t="inlineStr"/>
      <c r="T3003" t="inlineStr"/>
      <c r="U3003" t="n">
        <v>0</v>
      </c>
      <c r="V3003" t="n">
        <v>500000000</v>
      </c>
      <c r="W3003" t="inlineStr"/>
      <c r="X3003" t="inlineStr">
        <is>
          <t>libre</t>
        </is>
      </c>
    </row>
    <row r="3004" ht="15" customHeight="1" s="1003">
      <c r="A3004" s="1019" t="inlineStr">
        <is>
          <t>Sons</t>
        </is>
      </c>
      <c r="B3004" t="inlineStr">
        <is>
          <t>Hors FAB</t>
        </is>
      </c>
      <c r="C3004" t="inlineStr">
        <is>
          <t>kt</t>
        </is>
      </c>
      <c r="D3004" t="inlineStr">
        <is>
          <t>France</t>
        </is>
      </c>
      <c r="E3004" t="inlineStr">
        <is>
          <t>2019-20</t>
        </is>
      </c>
      <c r="F3004" t="inlineStr">
        <is>
          <t>Lin</t>
        </is>
      </c>
      <c r="G3004" t="inlineStr"/>
      <c r="H3004" t="inlineStr"/>
      <c r="I3004" t="inlineStr"/>
      <c r="J3004" t="inlineStr"/>
      <c r="K3004" t="inlineStr"/>
      <c r="L3004" t="inlineStr"/>
      <c r="M3004" t="inlineStr"/>
      <c r="N3004" t="inlineStr"/>
      <c r="O3004" t="n">
        <v>0</v>
      </c>
      <c r="P3004" t="n">
        <v>0</v>
      </c>
      <c r="Q3004" t="n">
        <v>0</v>
      </c>
      <c r="R3004" t="inlineStr"/>
      <c r="S3004" t="inlineStr"/>
      <c r="T3004" t="inlineStr"/>
      <c r="U3004" t="n">
        <v>0</v>
      </c>
      <c r="V3004" t="n">
        <v>500000000</v>
      </c>
      <c r="W3004" t="inlineStr"/>
      <c r="X3004" t="inlineStr">
        <is>
          <t>libre</t>
        </is>
      </c>
    </row>
    <row r="3005" ht="15" customHeight="1" s="1003">
      <c r="A3005" s="1019" t="inlineStr">
        <is>
          <t>MPV</t>
        </is>
      </c>
      <c r="B3005" t="inlineStr">
        <is>
          <t>Autres IAA</t>
        </is>
      </c>
      <c r="C3005" t="inlineStr">
        <is>
          <t>kt</t>
        </is>
      </c>
      <c r="D3005" t="inlineStr">
        <is>
          <t>France</t>
        </is>
      </c>
      <c r="E3005" t="inlineStr">
        <is>
          <t>2019-20</t>
        </is>
      </c>
      <c r="F3005" t="inlineStr">
        <is>
          <t>Lin</t>
        </is>
      </c>
      <c r="G3005" t="inlineStr"/>
      <c r="H3005" t="inlineStr"/>
      <c r="I3005" t="inlineStr"/>
      <c r="J3005" t="inlineStr"/>
      <c r="K3005" t="inlineStr"/>
      <c r="L3005" t="inlineStr"/>
      <c r="M3005" t="inlineStr"/>
      <c r="N3005" t="inlineStr"/>
      <c r="O3005" t="n">
        <v>0</v>
      </c>
      <c r="P3005" t="n">
        <v>0</v>
      </c>
      <c r="Q3005" t="n">
        <v>-0</v>
      </c>
      <c r="R3005" t="inlineStr"/>
      <c r="S3005" t="inlineStr"/>
      <c r="T3005" t="inlineStr"/>
      <c r="U3005" t="n">
        <v>0</v>
      </c>
      <c r="V3005" t="n">
        <v>500000000</v>
      </c>
      <c r="W3005" t="inlineStr"/>
      <c r="X3005" t="inlineStr">
        <is>
          <t>libre</t>
        </is>
      </c>
    </row>
    <row r="3006" ht="15" customHeight="1" s="1003">
      <c r="A3006" s="1019" t="inlineStr">
        <is>
          <t>MPV</t>
        </is>
      </c>
      <c r="B3006" t="inlineStr">
        <is>
          <t>Alimentation humaine</t>
        </is>
      </c>
      <c r="C3006" t="inlineStr">
        <is>
          <t>kt</t>
        </is>
      </c>
      <c r="D3006" t="inlineStr">
        <is>
          <t>France</t>
        </is>
      </c>
      <c r="E3006" t="inlineStr">
        <is>
          <t>2019-20</t>
        </is>
      </c>
      <c r="F3006" t="inlineStr">
        <is>
          <t>Lin</t>
        </is>
      </c>
      <c r="G3006" t="inlineStr"/>
      <c r="H3006" t="inlineStr"/>
      <c r="I3006" t="inlineStr"/>
      <c r="J3006" t="inlineStr"/>
      <c r="K3006" t="inlineStr"/>
      <c r="L3006" t="inlineStr"/>
      <c r="M3006" t="inlineStr"/>
      <c r="N3006" t="inlineStr"/>
      <c r="O3006" t="n">
        <v>0</v>
      </c>
      <c r="P3006" t="n">
        <v>0</v>
      </c>
      <c r="Q3006" t="n">
        <v>0</v>
      </c>
      <c r="R3006" t="inlineStr"/>
      <c r="S3006" t="inlineStr"/>
      <c r="T3006" t="inlineStr"/>
      <c r="U3006" t="n">
        <v>0</v>
      </c>
      <c r="V3006" t="n">
        <v>500000000</v>
      </c>
      <c r="W3006" t="inlineStr"/>
      <c r="X3006" t="inlineStr">
        <is>
          <t>libre</t>
        </is>
      </c>
    </row>
    <row r="3007" ht="15" customHeight="1" s="1003">
      <c r="A3007" s="1019" t="inlineStr">
        <is>
          <t>MPV</t>
        </is>
      </c>
      <c r="B3007" t="inlineStr">
        <is>
          <t>Usages alimentaires</t>
        </is>
      </c>
      <c r="C3007" t="inlineStr">
        <is>
          <t>kt</t>
        </is>
      </c>
      <c r="D3007" t="inlineStr">
        <is>
          <t>France</t>
        </is>
      </c>
      <c r="E3007" t="inlineStr">
        <is>
          <t>2019-20</t>
        </is>
      </c>
      <c r="F3007" t="inlineStr">
        <is>
          <t>Lin</t>
        </is>
      </c>
      <c r="G3007" t="inlineStr"/>
      <c r="H3007" t="inlineStr"/>
      <c r="I3007" t="inlineStr"/>
      <c r="J3007" t="inlineStr"/>
      <c r="K3007" t="inlineStr"/>
      <c r="L3007" t="inlineStr"/>
      <c r="M3007" t="inlineStr"/>
      <c r="N3007" t="inlineStr"/>
      <c r="O3007" t="n">
        <v>0</v>
      </c>
      <c r="P3007" t="n">
        <v>0</v>
      </c>
      <c r="Q3007" t="n">
        <v>0</v>
      </c>
      <c r="R3007" t="inlineStr"/>
      <c r="S3007" t="inlineStr"/>
      <c r="T3007" t="inlineStr"/>
      <c r="U3007" t="n">
        <v>0</v>
      </c>
      <c r="V3007" t="n">
        <v>500000000</v>
      </c>
      <c r="W3007" t="inlineStr"/>
      <c r="X3007" t="inlineStr">
        <is>
          <t>libre</t>
        </is>
      </c>
    </row>
    <row r="3008" ht="15" customHeight="1" s="1003">
      <c r="A3008" s="1019" t="inlineStr">
        <is>
          <t>MPV</t>
        </is>
      </c>
      <c r="B3008" t="inlineStr">
        <is>
          <t>Débouchés</t>
        </is>
      </c>
      <c r="C3008" t="inlineStr">
        <is>
          <t>kt</t>
        </is>
      </c>
      <c r="D3008" t="inlineStr">
        <is>
          <t>France</t>
        </is>
      </c>
      <c r="E3008" t="inlineStr">
        <is>
          <t>2019-20</t>
        </is>
      </c>
      <c r="F3008" t="inlineStr">
        <is>
          <t>Lin</t>
        </is>
      </c>
      <c r="G3008" t="inlineStr"/>
      <c r="H3008" t="inlineStr"/>
      <c r="I3008" t="inlineStr"/>
      <c r="J3008" t="inlineStr"/>
      <c r="K3008" t="inlineStr"/>
      <c r="L3008" t="inlineStr"/>
      <c r="M3008" t="inlineStr"/>
      <c r="N3008" t="inlineStr"/>
      <c r="O3008" t="n">
        <v>0</v>
      </c>
      <c r="P3008" t="n">
        <v>0</v>
      </c>
      <c r="Q3008" t="n">
        <v>0</v>
      </c>
      <c r="R3008" t="inlineStr"/>
      <c r="S3008" t="inlineStr"/>
      <c r="T3008" t="inlineStr"/>
      <c r="U3008" t="n">
        <v>0</v>
      </c>
      <c r="V3008" t="n">
        <v>500000000</v>
      </c>
      <c r="W3008" t="inlineStr"/>
      <c r="X3008" t="inlineStr">
        <is>
          <t>libre</t>
        </is>
      </c>
    </row>
    <row r="3009" ht="15" customHeight="1" s="1003">
      <c r="A3009" s="1019" t="inlineStr">
        <is>
          <t>Amidon, fibres, lipides et sons</t>
        </is>
      </c>
      <c r="B3009" t="inlineStr">
        <is>
          <t>Autres IAA</t>
        </is>
      </c>
      <c r="C3009" t="inlineStr">
        <is>
          <t>kt</t>
        </is>
      </c>
      <c r="D3009" t="inlineStr">
        <is>
          <t>France</t>
        </is>
      </c>
      <c r="E3009" t="inlineStr">
        <is>
          <t>2019-20</t>
        </is>
      </c>
      <c r="F3009" t="inlineStr">
        <is>
          <t>Lin</t>
        </is>
      </c>
      <c r="G3009" t="inlineStr"/>
      <c r="H3009" t="inlineStr"/>
      <c r="I3009" t="inlineStr"/>
      <c r="J3009" t="inlineStr"/>
      <c r="K3009" t="inlineStr"/>
      <c r="L3009" t="inlineStr"/>
      <c r="M3009" t="inlineStr"/>
      <c r="N3009" t="inlineStr"/>
      <c r="O3009" t="n">
        <v>0</v>
      </c>
      <c r="P3009" t="n">
        <v>0</v>
      </c>
      <c r="Q3009" t="n">
        <v>-0</v>
      </c>
      <c r="R3009" t="inlineStr"/>
      <c r="S3009" t="inlineStr"/>
      <c r="T3009" t="inlineStr"/>
      <c r="U3009" t="n">
        <v>0</v>
      </c>
      <c r="V3009" t="n">
        <v>500000000</v>
      </c>
      <c r="W3009" t="inlineStr"/>
      <c r="X3009" t="inlineStr">
        <is>
          <t>libre</t>
        </is>
      </c>
    </row>
    <row r="3010" ht="15" customHeight="1" s="1003">
      <c r="A3010" s="1019" t="inlineStr">
        <is>
          <t>Amidon, fibres, lipides et sons</t>
        </is>
      </c>
      <c r="B3010" t="inlineStr">
        <is>
          <t>Alimentation humaine</t>
        </is>
      </c>
      <c r="C3010" t="inlineStr">
        <is>
          <t>kt</t>
        </is>
      </c>
      <c r="D3010" t="inlineStr">
        <is>
          <t>France</t>
        </is>
      </c>
      <c r="E3010" t="inlineStr">
        <is>
          <t>2019-20</t>
        </is>
      </c>
      <c r="F3010" t="inlineStr">
        <is>
          <t>Lin</t>
        </is>
      </c>
      <c r="G3010" t="inlineStr"/>
      <c r="H3010" t="inlineStr"/>
      <c r="I3010" t="inlineStr"/>
      <c r="J3010" t="inlineStr"/>
      <c r="K3010" t="inlineStr"/>
      <c r="L3010" t="inlineStr"/>
      <c r="M3010" t="inlineStr"/>
      <c r="N3010" t="inlineStr"/>
      <c r="O3010" t="n">
        <v>0</v>
      </c>
      <c r="P3010" t="n">
        <v>0</v>
      </c>
      <c r="Q3010" t="n">
        <v>0</v>
      </c>
      <c r="R3010" t="inlineStr"/>
      <c r="S3010" t="inlineStr"/>
      <c r="T3010" t="inlineStr"/>
      <c r="U3010" t="n">
        <v>0</v>
      </c>
      <c r="V3010" t="n">
        <v>500000000</v>
      </c>
      <c r="W3010" t="inlineStr"/>
      <c r="X3010" t="inlineStr">
        <is>
          <t>libre</t>
        </is>
      </c>
    </row>
    <row r="3011" ht="15" customHeight="1" s="1003">
      <c r="A3011" s="1019" t="inlineStr">
        <is>
          <t>Amidon, fibres, lipides et sons</t>
        </is>
      </c>
      <c r="B3011" t="inlineStr">
        <is>
          <t>Usages alimentaires</t>
        </is>
      </c>
      <c r="C3011" t="inlineStr">
        <is>
          <t>kt</t>
        </is>
      </c>
      <c r="D3011" t="inlineStr">
        <is>
          <t>France</t>
        </is>
      </c>
      <c r="E3011" t="inlineStr">
        <is>
          <t>2019-20</t>
        </is>
      </c>
      <c r="F3011" t="inlineStr">
        <is>
          <t>Lin</t>
        </is>
      </c>
      <c r="G3011" t="inlineStr"/>
      <c r="H3011" t="inlineStr"/>
      <c r="I3011" t="inlineStr"/>
      <c r="J3011" t="inlineStr"/>
      <c r="K3011" t="inlineStr"/>
      <c r="L3011" t="inlineStr"/>
      <c r="M3011" t="inlineStr"/>
      <c r="N3011" t="inlineStr"/>
      <c r="O3011" t="n">
        <v>0</v>
      </c>
      <c r="P3011" t="n">
        <v>0</v>
      </c>
      <c r="Q3011" t="n">
        <v>0</v>
      </c>
      <c r="R3011" t="inlineStr"/>
      <c r="S3011" t="inlineStr"/>
      <c r="T3011" t="inlineStr"/>
      <c r="U3011" t="n">
        <v>0</v>
      </c>
      <c r="V3011" t="n">
        <v>500000000</v>
      </c>
      <c r="W3011" t="inlineStr"/>
      <c r="X3011" t="inlineStr">
        <is>
          <t>libre</t>
        </is>
      </c>
    </row>
    <row r="3012" ht="15" customHeight="1" s="1003">
      <c r="A3012" s="1019" t="inlineStr">
        <is>
          <t>Amidon, fibres, lipides et sons</t>
        </is>
      </c>
      <c r="B3012" t="inlineStr">
        <is>
          <t>Débouchés</t>
        </is>
      </c>
      <c r="C3012" t="inlineStr">
        <is>
          <t>kt</t>
        </is>
      </c>
      <c r="D3012" t="inlineStr">
        <is>
          <t>France</t>
        </is>
      </c>
      <c r="E3012" t="inlineStr">
        <is>
          <t>2019-20</t>
        </is>
      </c>
      <c r="F3012" t="inlineStr">
        <is>
          <t>Lin</t>
        </is>
      </c>
      <c r="G3012" t="inlineStr"/>
      <c r="H3012" t="inlineStr"/>
      <c r="I3012" t="inlineStr"/>
      <c r="J3012" t="inlineStr"/>
      <c r="K3012" t="inlineStr"/>
      <c r="L3012" t="inlineStr"/>
      <c r="M3012" t="inlineStr"/>
      <c r="N3012" t="inlineStr"/>
      <c r="O3012" t="n">
        <v>0</v>
      </c>
      <c r="P3012" t="n">
        <v>0</v>
      </c>
      <c r="Q3012" t="n">
        <v>0</v>
      </c>
      <c r="R3012" t="inlineStr"/>
      <c r="S3012" t="inlineStr"/>
      <c r="T3012" t="inlineStr"/>
      <c r="U3012" t="n">
        <v>0</v>
      </c>
      <c r="V3012" t="n">
        <v>500000000</v>
      </c>
      <c r="W3012" t="inlineStr"/>
      <c r="X3012" t="inlineStr">
        <is>
          <t>libre</t>
        </is>
      </c>
    </row>
    <row r="3013" ht="15" customHeight="1" s="1003">
      <c r="A3013" s="1019" t="inlineStr">
        <is>
          <t>Récolte</t>
        </is>
      </c>
      <c r="B3013" t="inlineStr">
        <is>
          <t>Olives</t>
        </is>
      </c>
      <c r="C3013" t="inlineStr">
        <is>
          <t>kt</t>
        </is>
      </c>
      <c r="D3013" t="inlineStr">
        <is>
          <t>France</t>
        </is>
      </c>
      <c r="E3013" t="inlineStr">
        <is>
          <t>2019-20</t>
        </is>
      </c>
      <c r="F3013" t="inlineStr">
        <is>
          <t>Lin</t>
        </is>
      </c>
      <c r="G3013" t="inlineStr"/>
      <c r="H3013" t="inlineStr"/>
      <c r="I3013" t="inlineStr"/>
      <c r="J3013" t="inlineStr"/>
      <c r="K3013" t="inlineStr"/>
      <c r="L3013" t="inlineStr"/>
      <c r="M3013" t="inlineStr"/>
      <c r="N3013" t="inlineStr"/>
      <c r="O3013" t="n">
        <v>-0</v>
      </c>
      <c r="P3013" t="n">
        <v>0</v>
      </c>
      <c r="Q3013" t="n">
        <v>500000000</v>
      </c>
      <c r="R3013" t="inlineStr"/>
      <c r="S3013" t="inlineStr"/>
      <c r="T3013" t="inlineStr"/>
      <c r="U3013" t="n">
        <v>0</v>
      </c>
      <c r="V3013" t="n">
        <v>500000000</v>
      </c>
      <c r="W3013" t="inlineStr"/>
      <c r="X3013" t="inlineStr">
        <is>
          <t>libre unbounded</t>
        </is>
      </c>
    </row>
    <row r="3014" ht="15" customHeight="1" s="1003">
      <c r="A3014" s="1019" t="inlineStr">
        <is>
          <t>Récolte</t>
        </is>
      </c>
      <c r="B3014" t="inlineStr">
        <is>
          <t>Graines récoltées</t>
        </is>
      </c>
      <c r="C3014" t="inlineStr">
        <is>
          <t>kt</t>
        </is>
      </c>
      <c r="D3014" t="inlineStr">
        <is>
          <t>France</t>
        </is>
      </c>
      <c r="E3014" t="inlineStr">
        <is>
          <t>2019-20</t>
        </is>
      </c>
      <c r="F3014" t="inlineStr">
        <is>
          <t>Lin</t>
        </is>
      </c>
      <c r="G3014" t="inlineStr">
        <is>
          <t>Récolte = 46 kt (Statistique Agricole Annuelle - SSP)</t>
        </is>
      </c>
      <c r="H3014" t="inlineStr"/>
      <c r="I3014" t="inlineStr">
        <is>
          <t>Statistique Agricole Annuelle - SSP</t>
        </is>
      </c>
      <c r="J3014" t="inlineStr"/>
      <c r="K3014" t="inlineStr">
        <is>
          <t>Volume</t>
        </is>
      </c>
      <c r="L3014" t="inlineStr">
        <is>
          <t>Récolte</t>
        </is>
      </c>
      <c r="M3014" t="inlineStr">
        <is>
          <t>Récoltes - AGRESTE</t>
        </is>
      </c>
      <c r="N3014" t="inlineStr"/>
      <c r="O3014" t="n">
        <v>45.5</v>
      </c>
      <c r="P3014" t="inlineStr"/>
      <c r="Q3014" t="inlineStr"/>
      <c r="R3014" t="n">
        <v>45.53</v>
      </c>
      <c r="S3014" t="n">
        <v>2.28</v>
      </c>
      <c r="T3014" t="n">
        <v>0.1</v>
      </c>
      <c r="U3014" t="n">
        <v>0</v>
      </c>
      <c r="V3014" t="n">
        <v>500000000</v>
      </c>
      <c r="W3014" t="n">
        <v>0</v>
      </c>
      <c r="X3014" t="inlineStr">
        <is>
          <t>mesuré</t>
        </is>
      </c>
    </row>
    <row r="3015" ht="15" customHeight="1" s="1003">
      <c r="A3015" s="1019" t="inlineStr">
        <is>
          <t>Ferme</t>
        </is>
      </c>
      <c r="B3015" t="inlineStr">
        <is>
          <t>Stock final à la ferme</t>
        </is>
      </c>
      <c r="C3015" t="inlineStr">
        <is>
          <t>kt</t>
        </is>
      </c>
      <c r="D3015" t="inlineStr">
        <is>
          <t>France</t>
        </is>
      </c>
      <c r="E3015" t="inlineStr">
        <is>
          <t>2019-20</t>
        </is>
      </c>
      <c r="F3015" t="inlineStr">
        <is>
          <t>Lin</t>
        </is>
      </c>
      <c r="G3015" t="inlineStr"/>
      <c r="H3015" t="inlineStr"/>
      <c r="I3015" t="inlineStr"/>
      <c r="J3015" t="inlineStr">
        <is>
          <t>Le stock à la ferme est négligé</t>
        </is>
      </c>
      <c r="K3015" t="inlineStr"/>
      <c r="L3015" t="inlineStr">
        <is>
          <t>Stock final à la ferme</t>
        </is>
      </c>
      <c r="M3015" t="inlineStr"/>
      <c r="N3015" t="inlineStr"/>
      <c r="O3015" t="n">
        <v>0</v>
      </c>
      <c r="P3015" t="inlineStr"/>
      <c r="Q3015" t="inlineStr"/>
      <c r="R3015" t="n">
        <v>0</v>
      </c>
      <c r="S3015" t="n">
        <v>0</v>
      </c>
      <c r="T3015" t="inlineStr"/>
      <c r="U3015" t="n">
        <v>0</v>
      </c>
      <c r="V3015" t="n">
        <v>500000000</v>
      </c>
      <c r="W3015" t="n">
        <v>0</v>
      </c>
      <c r="X3015" t="inlineStr">
        <is>
          <t>mesuré</t>
        </is>
      </c>
    </row>
    <row r="3016" ht="15" customHeight="1" s="1003">
      <c r="A3016" s="1019" t="inlineStr">
        <is>
          <t>Ferme</t>
        </is>
      </c>
      <c r="B3016" t="inlineStr">
        <is>
          <t>Graines autoconsommées</t>
        </is>
      </c>
      <c r="C3016" t="inlineStr">
        <is>
          <t>kt</t>
        </is>
      </c>
      <c r="D3016" t="inlineStr">
        <is>
          <t>France</t>
        </is>
      </c>
      <c r="E3016" t="inlineStr">
        <is>
          <t>2019-20</t>
        </is>
      </c>
      <c r="F3016" t="inlineStr">
        <is>
          <t>Lin</t>
        </is>
      </c>
      <c r="G3016" t="inlineStr"/>
      <c r="H3016" t="inlineStr"/>
      <c r="I3016" t="inlineStr"/>
      <c r="J3016" t="inlineStr"/>
      <c r="K3016" t="inlineStr"/>
      <c r="L3016" t="inlineStr"/>
      <c r="M3016" t="inlineStr"/>
      <c r="N3016" t="inlineStr"/>
      <c r="O3016" t="n">
        <v>14.8</v>
      </c>
      <c r="P3016" t="inlineStr"/>
      <c r="Q3016" t="inlineStr"/>
      <c r="R3016" t="inlineStr"/>
      <c r="S3016" t="inlineStr"/>
      <c r="T3016" t="inlineStr"/>
      <c r="U3016" t="n">
        <v>0</v>
      </c>
      <c r="V3016" t="n">
        <v>500000000</v>
      </c>
      <c r="W3016" t="inlineStr"/>
      <c r="X3016" t="inlineStr">
        <is>
          <t>déterminé</t>
        </is>
      </c>
    </row>
    <row r="3017" ht="15" customHeight="1" s="1003">
      <c r="A3017" s="1019" t="inlineStr">
        <is>
          <t>Ferme</t>
        </is>
      </c>
      <c r="B3017" t="inlineStr">
        <is>
          <t>Stock final</t>
        </is>
      </c>
      <c r="C3017" t="inlineStr">
        <is>
          <t>kt</t>
        </is>
      </c>
      <c r="D3017" t="inlineStr">
        <is>
          <t>France</t>
        </is>
      </c>
      <c r="E3017" t="inlineStr">
        <is>
          <t>2019-20</t>
        </is>
      </c>
      <c r="F3017" t="inlineStr">
        <is>
          <t>Lin</t>
        </is>
      </c>
      <c r="G3017" t="inlineStr"/>
      <c r="H3017" t="inlineStr"/>
      <c r="I3017" t="inlineStr"/>
      <c r="J3017" t="inlineStr"/>
      <c r="K3017" t="inlineStr"/>
      <c r="L3017" t="inlineStr"/>
      <c r="M3017" t="inlineStr"/>
      <c r="N3017" t="inlineStr"/>
      <c r="O3017" t="n">
        <v>0</v>
      </c>
      <c r="P3017" t="inlineStr"/>
      <c r="Q3017" t="inlineStr"/>
      <c r="R3017" t="inlineStr"/>
      <c r="S3017" t="inlineStr"/>
      <c r="T3017" t="inlineStr"/>
      <c r="U3017" t="n">
        <v>0</v>
      </c>
      <c r="V3017" t="n">
        <v>500000000</v>
      </c>
      <c r="W3017" t="inlineStr"/>
      <c r="X3017" t="inlineStr">
        <is>
          <t>déterminé</t>
        </is>
      </c>
    </row>
    <row r="3018" ht="15" customHeight="1" s="1003">
      <c r="A3018" s="1019" t="inlineStr">
        <is>
          <t>OS</t>
        </is>
      </c>
      <c r="B3018" t="inlineStr">
        <is>
          <t>Graines collectées</t>
        </is>
      </c>
      <c r="C3018" t="inlineStr">
        <is>
          <t>kt</t>
        </is>
      </c>
      <c r="D3018" t="inlineStr">
        <is>
          <t>France</t>
        </is>
      </c>
      <c r="E3018" t="inlineStr">
        <is>
          <t>2019-20</t>
        </is>
      </c>
      <c r="F3018" t="inlineStr">
        <is>
          <t>Lin</t>
        </is>
      </c>
      <c r="G3018" t="inlineStr"/>
      <c r="H3018" t="inlineStr"/>
      <c r="I3018" t="inlineStr"/>
      <c r="J3018" t="inlineStr"/>
      <c r="K3018" t="inlineStr"/>
      <c r="L3018" t="inlineStr"/>
      <c r="M3018" t="inlineStr"/>
      <c r="N3018" t="inlineStr"/>
      <c r="O3018" t="n">
        <v>32.2</v>
      </c>
      <c r="P3018" t="inlineStr"/>
      <c r="Q3018" t="inlineStr"/>
      <c r="R3018" t="inlineStr"/>
      <c r="S3018" t="inlineStr"/>
      <c r="T3018" t="inlineStr"/>
      <c r="U3018" t="n">
        <v>0</v>
      </c>
      <c r="V3018" t="n">
        <v>500000000</v>
      </c>
      <c r="W3018" t="inlineStr"/>
      <c r="X3018" t="inlineStr">
        <is>
          <t>déterminé</t>
        </is>
      </c>
    </row>
    <row r="3019" ht="15" customHeight="1" s="1003">
      <c r="A3019" s="1019" t="inlineStr">
        <is>
          <t>OS</t>
        </is>
      </c>
      <c r="B3019" t="inlineStr">
        <is>
          <t>Stock final collecteurs</t>
        </is>
      </c>
      <c r="C3019" t="inlineStr">
        <is>
          <t>kt</t>
        </is>
      </c>
      <c r="D3019" t="inlineStr">
        <is>
          <t>France</t>
        </is>
      </c>
      <c r="E3019" t="inlineStr">
        <is>
          <t>2019-20</t>
        </is>
      </c>
      <c r="F3019" t="inlineStr">
        <is>
          <t>Lin</t>
        </is>
      </c>
      <c r="G3019" t="inlineStr">
        <is>
          <t>Stock final collecteurs = 4 kt (Collectes, stocks - FranceAgriMer)</t>
        </is>
      </c>
      <c r="H3019" t="inlineStr"/>
      <c r="I3019" t="inlineStr">
        <is>
          <t>Collectes, stocks - FranceAgriMer</t>
        </is>
      </c>
      <c r="J3019" t="inlineStr"/>
      <c r="K3019" t="inlineStr">
        <is>
          <t>Volume</t>
        </is>
      </c>
      <c r="L3019" t="inlineStr">
        <is>
          <t>Stock final collecteurs</t>
        </is>
      </c>
      <c r="M3019" t="inlineStr">
        <is>
          <t>Collectes, stocks - FAM</t>
        </is>
      </c>
      <c r="N3019" t="inlineStr"/>
      <c r="O3019" t="n">
        <v>4.22</v>
      </c>
      <c r="P3019" t="inlineStr"/>
      <c r="Q3019" t="inlineStr"/>
      <c r="R3019" t="n">
        <v>4.22</v>
      </c>
      <c r="S3019" t="n">
        <v>0.21</v>
      </c>
      <c r="T3019" t="n">
        <v>0.1</v>
      </c>
      <c r="U3019" t="n">
        <v>0</v>
      </c>
      <c r="V3019" t="n">
        <v>500000000</v>
      </c>
      <c r="W3019" t="n">
        <v>0</v>
      </c>
      <c r="X3019" t="inlineStr">
        <is>
          <t>mesuré</t>
        </is>
      </c>
    </row>
    <row r="3020" ht="15" customHeight="1" s="1003">
      <c r="A3020" s="1019" t="inlineStr">
        <is>
          <t>OS</t>
        </is>
      </c>
      <c r="B3020" t="inlineStr">
        <is>
          <t>Stock final</t>
        </is>
      </c>
      <c r="C3020" t="inlineStr">
        <is>
          <t>kt</t>
        </is>
      </c>
      <c r="D3020" t="inlineStr">
        <is>
          <t>France</t>
        </is>
      </c>
      <c r="E3020" t="inlineStr">
        <is>
          <t>2019-20</t>
        </is>
      </c>
      <c r="F3020" t="inlineStr">
        <is>
          <t>Lin</t>
        </is>
      </c>
      <c r="G3020" t="inlineStr">
        <is>
          <t>Stock final collecteurs = 6 kt (Collectes, stocks - FranceAgriMer)</t>
        </is>
      </c>
      <c r="H3020" t="inlineStr"/>
      <c r="I3020" t="inlineStr">
        <is>
          <t>Collectes, stocks - FranceAgriMer</t>
        </is>
      </c>
      <c r="J3020" t="inlineStr"/>
      <c r="K3020" t="inlineStr">
        <is>
          <t>Volume</t>
        </is>
      </c>
      <c r="L3020" t="inlineStr">
        <is>
          <t>Stock final collecteurs</t>
        </is>
      </c>
      <c r="M3020" t="inlineStr">
        <is>
          <t>Collectes, stocks - FAM</t>
        </is>
      </c>
      <c r="N3020" t="inlineStr"/>
      <c r="O3020" t="n">
        <v>4.22</v>
      </c>
      <c r="P3020" t="inlineStr"/>
      <c r="Q3020" t="inlineStr"/>
      <c r="R3020" t="inlineStr"/>
      <c r="S3020" t="inlineStr"/>
      <c r="T3020" t="inlineStr"/>
      <c r="U3020" t="n">
        <v>0</v>
      </c>
      <c r="V3020" t="n">
        <v>500000000</v>
      </c>
      <c r="W3020" t="inlineStr"/>
      <c r="X3020" t="inlineStr">
        <is>
          <t>déterminé</t>
        </is>
      </c>
    </row>
    <row r="3021" ht="15" customHeight="1" s="1003">
      <c r="A3021" s="1019" t="inlineStr">
        <is>
          <t>OS</t>
        </is>
      </c>
      <c r="B3021" t="inlineStr">
        <is>
          <t>Issues de silo</t>
        </is>
      </c>
      <c r="C3021" t="inlineStr">
        <is>
          <t>kt</t>
        </is>
      </c>
      <c r="D3021" t="inlineStr">
        <is>
          <t>France</t>
        </is>
      </c>
      <c r="E3021" t="inlineStr">
        <is>
          <t>2019-20</t>
        </is>
      </c>
      <c r="F3021" t="inlineStr">
        <is>
          <t>Lin</t>
        </is>
      </c>
      <c r="G3021" t="inlineStr"/>
      <c r="H3021" t="inlineStr">
        <is>
          <t>Ratio d'issues de silo = 1,7 % (ONRB - FranceAgriMer)</t>
        </is>
      </c>
      <c r="I3021" t="inlineStr">
        <is>
          <t>ONRB - FranceAgriMer</t>
        </is>
      </c>
      <c r="J3021" t="inlineStr">
        <is>
          <t>0</t>
        </is>
      </c>
      <c r="K3021" t="inlineStr">
        <is>
          <t>Rendement</t>
        </is>
      </c>
      <c r="L3021" t="inlineStr">
        <is>
          <t>Ratio d'issues de silo</t>
        </is>
      </c>
      <c r="M3021" t="inlineStr">
        <is>
          <t>Issues de silo - ONRB</t>
        </is>
      </c>
      <c r="N3021" t="inlineStr"/>
      <c r="O3021" t="n">
        <v>0.52</v>
      </c>
      <c r="P3021" t="inlineStr"/>
      <c r="Q3021" t="inlineStr"/>
      <c r="R3021" t="inlineStr"/>
      <c r="S3021" t="inlineStr"/>
      <c r="T3021" t="inlineStr"/>
      <c r="U3021" t="n">
        <v>0</v>
      </c>
      <c r="V3021" t="n">
        <v>500000000</v>
      </c>
      <c r="W3021" t="inlineStr"/>
      <c r="X3021" t="inlineStr">
        <is>
          <t>déterminé</t>
        </is>
      </c>
    </row>
    <row r="3022" ht="15" customHeight="1" s="1003">
      <c r="A3022" s="1019" t="inlineStr">
        <is>
          <t>Trituration</t>
        </is>
      </c>
      <c r="B3022" t="inlineStr">
        <is>
          <t>Huile</t>
        </is>
      </c>
      <c r="C3022" t="inlineStr">
        <is>
          <t>kt</t>
        </is>
      </c>
      <c r="D3022" t="inlineStr">
        <is>
          <t>France</t>
        </is>
      </c>
      <c r="E3022" t="inlineStr">
        <is>
          <t>2019-20</t>
        </is>
      </c>
      <c r="F3022" t="inlineStr">
        <is>
          <t>Lin</t>
        </is>
      </c>
      <c r="G3022" t="inlineStr"/>
      <c r="H3022" t="inlineStr">
        <is>
          <t>Rendement de production d'huile brute = 36,33 % (FEDIOL)</t>
        </is>
      </c>
      <c r="I3022" t="inlineStr">
        <is>
          <t>FEDIOL</t>
        </is>
      </c>
      <c r="J3022" t="inlineStr">
        <is>
          <t>Moyenne des rendements de 2019 et 2023</t>
        </is>
      </c>
      <c r="K3022" t="inlineStr">
        <is>
          <t>Rendement</t>
        </is>
      </c>
      <c r="L3022" t="inlineStr">
        <is>
          <t>Rendement de production d'huile brute</t>
        </is>
      </c>
      <c r="M3022" t="inlineStr">
        <is>
          <t>Huiles et tourteaux - FEDIOL</t>
        </is>
      </c>
      <c r="N3022" t="inlineStr"/>
      <c r="O3022" t="n">
        <v>9.08</v>
      </c>
      <c r="P3022" t="inlineStr"/>
      <c r="Q3022" t="inlineStr"/>
      <c r="R3022" t="inlineStr"/>
      <c r="S3022" t="inlineStr"/>
      <c r="T3022" t="inlineStr"/>
      <c r="U3022" t="n">
        <v>0</v>
      </c>
      <c r="V3022" t="n">
        <v>500000000</v>
      </c>
      <c r="W3022" t="inlineStr"/>
      <c r="X3022" t="inlineStr">
        <is>
          <t>déterminé</t>
        </is>
      </c>
    </row>
    <row r="3023" ht="15" customHeight="1" s="1003">
      <c r="A3023" s="1019" t="inlineStr">
        <is>
          <t>Trituration</t>
        </is>
      </c>
      <c r="B3023" t="inlineStr">
        <is>
          <t>Tourteaux</t>
        </is>
      </c>
      <c r="C3023" t="inlineStr">
        <is>
          <t>kt</t>
        </is>
      </c>
      <c r="D3023" t="inlineStr">
        <is>
          <t>France</t>
        </is>
      </c>
      <c r="E3023" t="inlineStr">
        <is>
          <t>2019-20</t>
        </is>
      </c>
      <c r="F3023" t="inlineStr">
        <is>
          <t>Lin</t>
        </is>
      </c>
      <c r="G3023" t="inlineStr"/>
      <c r="H3023" t="inlineStr">
        <is>
          <t>Rendement de production de tourteaux = 63,67 % (FEDIOL)</t>
        </is>
      </c>
      <c r="I3023" t="inlineStr">
        <is>
          <t>FEDIOL</t>
        </is>
      </c>
      <c r="J3023" t="inlineStr">
        <is>
          <t>Moyenne des rendements de 2019 et 2023</t>
        </is>
      </c>
      <c r="K3023" t="inlineStr">
        <is>
          <t>Rendement</t>
        </is>
      </c>
      <c r="L3023" t="inlineStr">
        <is>
          <t>Rendement de production de tourteaux</t>
        </is>
      </c>
      <c r="M3023" t="inlineStr">
        <is>
          <t>Huiles et tourteaux - FEDIOL</t>
        </is>
      </c>
      <c r="N3023" t="inlineStr"/>
      <c r="O3023" t="n">
        <v>15.9</v>
      </c>
      <c r="P3023" t="inlineStr"/>
      <c r="Q3023" t="inlineStr"/>
      <c r="R3023" t="inlineStr"/>
      <c r="S3023" t="inlineStr"/>
      <c r="T3023" t="inlineStr"/>
      <c r="U3023" t="n">
        <v>0</v>
      </c>
      <c r="V3023" t="n">
        <v>500000000</v>
      </c>
      <c r="W3023" t="inlineStr"/>
      <c r="X3023" t="inlineStr">
        <is>
          <t>déterminé</t>
        </is>
      </c>
    </row>
    <row r="3024" ht="15" customHeight="1" s="1003">
      <c r="A3024" s="1019" t="inlineStr">
        <is>
          <t>Trituration</t>
        </is>
      </c>
      <c r="B3024" t="inlineStr">
        <is>
          <t>Coques (+ eau)</t>
        </is>
      </c>
      <c r="C3024" t="inlineStr">
        <is>
          <t>kt</t>
        </is>
      </c>
      <c r="D3024" t="inlineStr">
        <is>
          <t>France</t>
        </is>
      </c>
      <c r="E3024" t="inlineStr">
        <is>
          <t>2019-20</t>
        </is>
      </c>
      <c r="F3024" t="inlineStr">
        <is>
          <t>Lin</t>
        </is>
      </c>
      <c r="G3024" t="inlineStr"/>
      <c r="H3024" t="inlineStr"/>
      <c r="I3024" t="inlineStr"/>
      <c r="J3024" t="inlineStr"/>
      <c r="K3024" t="inlineStr"/>
      <c r="L3024" t="inlineStr"/>
      <c r="M3024" t="inlineStr"/>
      <c r="N3024" t="inlineStr"/>
      <c r="O3024" t="n">
        <v>0</v>
      </c>
      <c r="P3024" t="inlineStr"/>
      <c r="Q3024" t="inlineStr"/>
      <c r="R3024" t="inlineStr"/>
      <c r="S3024" t="inlineStr"/>
      <c r="T3024" t="inlineStr"/>
      <c r="U3024" t="n">
        <v>0</v>
      </c>
      <c r="V3024" t="n">
        <v>500000000</v>
      </c>
      <c r="W3024" t="inlineStr"/>
      <c r="X3024" t="inlineStr">
        <is>
          <t>déterminé</t>
        </is>
      </c>
    </row>
    <row r="3025" ht="15" customHeight="1" s="1003">
      <c r="A3025" s="1019" t="inlineStr">
        <is>
          <t>Moulin</t>
        </is>
      </c>
      <c r="B3025" t="inlineStr">
        <is>
          <t>Grignons d'olive</t>
        </is>
      </c>
      <c r="C3025" t="inlineStr">
        <is>
          <t>kt</t>
        </is>
      </c>
      <c r="D3025" t="inlineStr">
        <is>
          <t>France</t>
        </is>
      </c>
      <c r="E3025" t="inlineStr">
        <is>
          <t>2019-20</t>
        </is>
      </c>
      <c r="F3025" t="inlineStr">
        <is>
          <t>Lin</t>
        </is>
      </c>
      <c r="G3025" t="inlineStr"/>
      <c r="H3025" t="inlineStr"/>
      <c r="I3025" t="inlineStr"/>
      <c r="J3025" t="inlineStr"/>
      <c r="K3025" t="inlineStr"/>
      <c r="L3025" t="inlineStr">
        <is>
          <t>Production de grignons d'olive</t>
        </is>
      </c>
      <c r="M3025" t="inlineStr"/>
      <c r="N3025" t="inlineStr"/>
      <c r="O3025" t="n">
        <v>-0</v>
      </c>
      <c r="P3025" t="n">
        <v>0</v>
      </c>
      <c r="Q3025" t="n">
        <v>500000000</v>
      </c>
      <c r="R3025" t="inlineStr"/>
      <c r="S3025" t="inlineStr"/>
      <c r="T3025" t="inlineStr"/>
      <c r="U3025" t="n">
        <v>0</v>
      </c>
      <c r="V3025" t="n">
        <v>500000000</v>
      </c>
      <c r="W3025" t="inlineStr"/>
      <c r="X3025" t="inlineStr">
        <is>
          <t>libre unbounded</t>
        </is>
      </c>
    </row>
    <row r="3026" ht="15" customHeight="1" s="1003">
      <c r="A3026" s="1019" t="inlineStr">
        <is>
          <t>Moulin</t>
        </is>
      </c>
      <c r="B3026" t="inlineStr">
        <is>
          <t>Huile d'olive</t>
        </is>
      </c>
      <c r="C3026" t="inlineStr">
        <is>
          <t>kt</t>
        </is>
      </c>
      <c r="D3026" t="inlineStr">
        <is>
          <t>France</t>
        </is>
      </c>
      <c r="E3026" t="inlineStr">
        <is>
          <t>2019-20</t>
        </is>
      </c>
      <c r="F3026" t="inlineStr">
        <is>
          <t>Lin</t>
        </is>
      </c>
      <c r="G3026" t="inlineStr"/>
      <c r="H3026" t="inlineStr"/>
      <c r="I3026" t="inlineStr"/>
      <c r="J3026" t="inlineStr"/>
      <c r="K3026" t="inlineStr"/>
      <c r="L3026" t="inlineStr"/>
      <c r="M3026" t="inlineStr"/>
      <c r="N3026" t="inlineStr"/>
      <c r="O3026" t="n">
        <v>-0</v>
      </c>
      <c r="P3026" t="n">
        <v>0</v>
      </c>
      <c r="Q3026" t="n">
        <v>500000000</v>
      </c>
      <c r="R3026" t="inlineStr"/>
      <c r="S3026" t="inlineStr"/>
      <c r="T3026" t="inlineStr"/>
      <c r="U3026" t="n">
        <v>0</v>
      </c>
      <c r="V3026" t="n">
        <v>500000000</v>
      </c>
      <c r="W3026" t="inlineStr"/>
      <c r="X3026" t="inlineStr">
        <is>
          <t>libre unbounded</t>
        </is>
      </c>
    </row>
    <row r="3027" ht="15" customHeight="1" s="1003">
      <c r="A3027" s="1019" t="inlineStr">
        <is>
          <t>Conservation ou préparation d'olives</t>
        </is>
      </c>
      <c r="B3027" t="inlineStr">
        <is>
          <t>Olives de table</t>
        </is>
      </c>
      <c r="C3027" t="inlineStr">
        <is>
          <t>kt</t>
        </is>
      </c>
      <c r="D3027" t="inlineStr">
        <is>
          <t>France</t>
        </is>
      </c>
      <c r="E3027" t="inlineStr">
        <is>
          <t>2019-20</t>
        </is>
      </c>
      <c r="F3027" t="inlineStr">
        <is>
          <t>Lin</t>
        </is>
      </c>
      <c r="G3027" t="inlineStr"/>
      <c r="H3027" t="inlineStr"/>
      <c r="I3027" t="inlineStr"/>
      <c r="J3027" t="inlineStr"/>
      <c r="K3027" t="inlineStr"/>
      <c r="L3027" t="inlineStr"/>
      <c r="M3027" t="inlineStr"/>
      <c r="N3027" t="inlineStr"/>
      <c r="O3027" t="n">
        <v>-0</v>
      </c>
      <c r="P3027" t="n">
        <v>0</v>
      </c>
      <c r="Q3027" t="n">
        <v>500000000</v>
      </c>
      <c r="R3027" t="inlineStr"/>
      <c r="S3027" t="inlineStr"/>
      <c r="T3027" t="inlineStr"/>
      <c r="U3027" t="n">
        <v>0</v>
      </c>
      <c r="V3027" t="n">
        <v>500000000</v>
      </c>
      <c r="W3027" t="inlineStr"/>
      <c r="X3027" t="inlineStr">
        <is>
          <t>libre unbounded</t>
        </is>
      </c>
    </row>
    <row r="3028" ht="15" customHeight="1" s="1003">
      <c r="A3028" s="1019" t="inlineStr">
        <is>
          <t>Fabrication de produits alimentaires</t>
        </is>
      </c>
      <c r="B3028" t="inlineStr">
        <is>
          <t>Produits alimentaires</t>
        </is>
      </c>
      <c r="C3028" t="inlineStr">
        <is>
          <t>kt</t>
        </is>
      </c>
      <c r="D3028" t="inlineStr">
        <is>
          <t>France</t>
        </is>
      </c>
      <c r="E3028" t="inlineStr">
        <is>
          <t>2019-20</t>
        </is>
      </c>
      <c r="F3028" t="inlineStr">
        <is>
          <t>Lin</t>
        </is>
      </c>
      <c r="G3028" t="inlineStr"/>
      <c r="H3028" t="inlineStr"/>
      <c r="I3028" t="inlineStr"/>
      <c r="J3028" t="inlineStr"/>
      <c r="K3028" t="inlineStr"/>
      <c r="L3028" t="inlineStr"/>
      <c r="M3028" t="inlineStr"/>
      <c r="N3028" t="inlineStr"/>
      <c r="O3028" t="n">
        <v>0</v>
      </c>
      <c r="P3028" t="inlineStr"/>
      <c r="Q3028" t="inlineStr"/>
      <c r="R3028" t="inlineStr"/>
      <c r="S3028" t="inlineStr"/>
      <c r="T3028" t="inlineStr"/>
      <c r="U3028" t="n">
        <v>0</v>
      </c>
      <c r="V3028" t="n">
        <v>500000000</v>
      </c>
      <c r="W3028" t="inlineStr"/>
      <c r="X3028" t="inlineStr">
        <is>
          <t>déterminé</t>
        </is>
      </c>
    </row>
    <row r="3029" ht="15" customHeight="1" s="1003">
      <c r="A3029" s="1019" t="inlineStr">
        <is>
          <t>Amidonnerie</t>
        </is>
      </c>
      <c r="B3029" t="inlineStr">
        <is>
          <t>Fibres, lipides et sons</t>
        </is>
      </c>
      <c r="C3029" t="inlineStr">
        <is>
          <t>kt</t>
        </is>
      </c>
      <c r="D3029" t="inlineStr">
        <is>
          <t>France</t>
        </is>
      </c>
      <c r="E3029" t="inlineStr">
        <is>
          <t>2019-20</t>
        </is>
      </c>
      <c r="F3029" t="inlineStr">
        <is>
          <t>Lin</t>
        </is>
      </c>
      <c r="G3029" t="inlineStr"/>
      <c r="H3029" t="inlineStr"/>
      <c r="I3029" t="inlineStr"/>
      <c r="J3029" t="inlineStr"/>
      <c r="K3029" t="inlineStr"/>
      <c r="L3029" t="inlineStr"/>
      <c r="M3029" t="inlineStr"/>
      <c r="N3029" t="inlineStr"/>
      <c r="O3029" t="n">
        <v>0</v>
      </c>
      <c r="P3029" t="n">
        <v>0</v>
      </c>
      <c r="Q3029" t="n">
        <v>-0</v>
      </c>
      <c r="R3029" t="inlineStr"/>
      <c r="S3029" t="inlineStr"/>
      <c r="T3029" t="inlineStr"/>
      <c r="U3029" t="n">
        <v>0</v>
      </c>
      <c r="V3029" t="n">
        <v>500000000</v>
      </c>
      <c r="W3029" t="inlineStr"/>
      <c r="X3029" t="inlineStr">
        <is>
          <t>libre</t>
        </is>
      </c>
    </row>
    <row r="3030" ht="15" customHeight="1" s="1003">
      <c r="A3030" s="1019" t="inlineStr">
        <is>
          <t>Amidonnerie</t>
        </is>
      </c>
      <c r="B3030" t="inlineStr">
        <is>
          <t>Amidon</t>
        </is>
      </c>
      <c r="C3030" t="inlineStr">
        <is>
          <t>kt</t>
        </is>
      </c>
      <c r="D3030" t="inlineStr">
        <is>
          <t>France</t>
        </is>
      </c>
      <c r="E3030" t="inlineStr">
        <is>
          <t>2019-20</t>
        </is>
      </c>
      <c r="F3030" t="inlineStr">
        <is>
          <t>Lin</t>
        </is>
      </c>
      <c r="G3030" t="inlineStr"/>
      <c r="H3030" t="inlineStr"/>
      <c r="I3030" t="inlineStr"/>
      <c r="J3030" t="inlineStr"/>
      <c r="K3030" t="inlineStr"/>
      <c r="L3030" t="inlineStr"/>
      <c r="M3030" t="inlineStr"/>
      <c r="N3030" t="inlineStr"/>
      <c r="O3030" t="n">
        <v>0</v>
      </c>
      <c r="P3030" t="n">
        <v>0</v>
      </c>
      <c r="Q3030" t="n">
        <v>-0</v>
      </c>
      <c r="R3030" t="inlineStr"/>
      <c r="S3030" t="inlineStr"/>
      <c r="T3030" t="inlineStr"/>
      <c r="U3030" t="n">
        <v>0</v>
      </c>
      <c r="V3030" t="n">
        <v>500000000</v>
      </c>
      <c r="W3030" t="inlineStr"/>
      <c r="X3030" t="inlineStr">
        <is>
          <t>libre</t>
        </is>
      </c>
    </row>
    <row r="3031" ht="15" customHeight="1" s="1003">
      <c r="A3031" s="1019" t="inlineStr">
        <is>
          <t>Amidonnerie</t>
        </is>
      </c>
      <c r="B3031" t="inlineStr">
        <is>
          <t>Protéine</t>
        </is>
      </c>
      <c r="C3031" t="inlineStr">
        <is>
          <t>kt</t>
        </is>
      </c>
      <c r="D3031" t="inlineStr">
        <is>
          <t>France</t>
        </is>
      </c>
      <c r="E3031" t="inlineStr">
        <is>
          <t>2019-20</t>
        </is>
      </c>
      <c r="F3031" t="inlineStr">
        <is>
          <t>Lin</t>
        </is>
      </c>
      <c r="G3031" t="inlineStr"/>
      <c r="H3031" t="inlineStr"/>
      <c r="I3031" t="inlineStr"/>
      <c r="J3031" t="inlineStr"/>
      <c r="K3031" t="inlineStr"/>
      <c r="L3031" t="inlineStr"/>
      <c r="M3031" t="inlineStr"/>
      <c r="N3031" t="inlineStr"/>
      <c r="O3031" t="n">
        <v>0</v>
      </c>
      <c r="P3031" t="n">
        <v>0</v>
      </c>
      <c r="Q3031" t="n">
        <v>-0</v>
      </c>
      <c r="R3031" t="inlineStr"/>
      <c r="S3031" t="inlineStr"/>
      <c r="T3031" t="inlineStr"/>
      <c r="U3031" t="n">
        <v>0</v>
      </c>
      <c r="V3031" t="n">
        <v>500000000</v>
      </c>
      <c r="W3031" t="inlineStr"/>
      <c r="X3031" t="inlineStr">
        <is>
          <t>libre</t>
        </is>
      </c>
    </row>
    <row r="3032" ht="15" customHeight="1" s="1003">
      <c r="A3032" s="1019" t="inlineStr">
        <is>
          <t>Meunerie</t>
        </is>
      </c>
      <c r="B3032" t="inlineStr">
        <is>
          <t>Sons</t>
        </is>
      </c>
      <c r="C3032" t="inlineStr">
        <is>
          <t>kt</t>
        </is>
      </c>
      <c r="D3032" t="inlineStr">
        <is>
          <t>France</t>
        </is>
      </c>
      <c r="E3032" t="inlineStr">
        <is>
          <t>2019-20</t>
        </is>
      </c>
      <c r="F3032" t="inlineStr">
        <is>
          <t>Lin</t>
        </is>
      </c>
      <c r="G3032" t="inlineStr"/>
      <c r="H3032" t="inlineStr"/>
      <c r="I3032" t="inlineStr"/>
      <c r="J3032" t="inlineStr"/>
      <c r="K3032" t="inlineStr"/>
      <c r="L3032" t="inlineStr"/>
      <c r="M3032" t="inlineStr"/>
      <c r="N3032" t="inlineStr"/>
      <c r="O3032" t="n">
        <v>0</v>
      </c>
      <c r="P3032" t="n">
        <v>0</v>
      </c>
      <c r="Q3032" t="n">
        <v>-0</v>
      </c>
      <c r="R3032" t="inlineStr"/>
      <c r="S3032" t="inlineStr"/>
      <c r="T3032" t="inlineStr"/>
      <c r="U3032" t="n">
        <v>0</v>
      </c>
      <c r="V3032" t="n">
        <v>500000000</v>
      </c>
      <c r="W3032" t="inlineStr"/>
      <c r="X3032" t="inlineStr">
        <is>
          <t>libre</t>
        </is>
      </c>
    </row>
    <row r="3033" ht="15" customHeight="1" s="1003">
      <c r="A3033" s="1019" t="inlineStr">
        <is>
          <t>Meunerie</t>
        </is>
      </c>
      <c r="B3033" t="inlineStr">
        <is>
          <t>Farine</t>
        </is>
      </c>
      <c r="C3033" t="inlineStr">
        <is>
          <t>kt</t>
        </is>
      </c>
      <c r="D3033" t="inlineStr">
        <is>
          <t>France</t>
        </is>
      </c>
      <c r="E3033" t="inlineStr">
        <is>
          <t>2019-20</t>
        </is>
      </c>
      <c r="F3033" t="inlineStr">
        <is>
          <t>Lin</t>
        </is>
      </c>
      <c r="G3033" t="inlineStr"/>
      <c r="H3033" t="inlineStr"/>
      <c r="I3033" t="inlineStr"/>
      <c r="J3033" t="inlineStr"/>
      <c r="K3033" t="inlineStr"/>
      <c r="L3033" t="inlineStr"/>
      <c r="M3033" t="inlineStr"/>
      <c r="N3033" t="inlineStr"/>
      <c r="O3033" t="n">
        <v>0</v>
      </c>
      <c r="P3033" t="n">
        <v>0</v>
      </c>
      <c r="Q3033" t="n">
        <v>-0</v>
      </c>
      <c r="R3033" t="inlineStr"/>
      <c r="S3033" t="inlineStr"/>
      <c r="T3033" t="inlineStr"/>
      <c r="U3033" t="n">
        <v>0</v>
      </c>
      <c r="V3033" t="n">
        <v>500000000</v>
      </c>
      <c r="W3033" t="inlineStr"/>
      <c r="X3033" t="inlineStr">
        <is>
          <t>libre</t>
        </is>
      </c>
    </row>
    <row r="3034" ht="15" customHeight="1" s="1003">
      <c r="A3034" s="1019" t="inlineStr">
        <is>
          <t>Fabrication d'ingrédients</t>
        </is>
      </c>
      <c r="B3034" t="inlineStr">
        <is>
          <t>Amidon, fibres, lipides et sons</t>
        </is>
      </c>
      <c r="C3034" t="inlineStr">
        <is>
          <t>kt</t>
        </is>
      </c>
      <c r="D3034" t="inlineStr">
        <is>
          <t>France</t>
        </is>
      </c>
      <c r="E3034" t="inlineStr">
        <is>
          <t>2019-20</t>
        </is>
      </c>
      <c r="F3034" t="inlineStr">
        <is>
          <t>Lin</t>
        </is>
      </c>
      <c r="G3034" t="inlineStr"/>
      <c r="H3034" t="inlineStr"/>
      <c r="I3034" t="inlineStr"/>
      <c r="J3034" t="inlineStr"/>
      <c r="K3034" t="inlineStr"/>
      <c r="L3034" t="inlineStr"/>
      <c r="M3034" t="inlineStr"/>
      <c r="N3034" t="inlineStr"/>
      <c r="O3034" t="n">
        <v>0</v>
      </c>
      <c r="P3034" t="n">
        <v>0</v>
      </c>
      <c r="Q3034" t="n">
        <v>-0</v>
      </c>
      <c r="R3034" t="inlineStr"/>
      <c r="S3034" t="inlineStr"/>
      <c r="T3034" t="inlineStr"/>
      <c r="U3034" t="n">
        <v>0</v>
      </c>
      <c r="V3034" t="n">
        <v>500000000</v>
      </c>
      <c r="W3034" t="inlineStr"/>
      <c r="X3034" t="inlineStr">
        <is>
          <t>libre</t>
        </is>
      </c>
    </row>
    <row r="3035" ht="15" customHeight="1" s="1003">
      <c r="A3035" s="1019" t="inlineStr">
        <is>
          <t>Fabrication d'ingrédients</t>
        </is>
      </c>
      <c r="B3035" t="inlineStr">
        <is>
          <t>MPV</t>
        </is>
      </c>
      <c r="C3035" t="inlineStr">
        <is>
          <t>kt</t>
        </is>
      </c>
      <c r="D3035" t="inlineStr">
        <is>
          <t>France</t>
        </is>
      </c>
      <c r="E3035" t="inlineStr">
        <is>
          <t>2019-20</t>
        </is>
      </c>
      <c r="F3035" t="inlineStr">
        <is>
          <t>Lin</t>
        </is>
      </c>
      <c r="G3035" t="inlineStr"/>
      <c r="H3035" t="inlineStr"/>
      <c r="I3035" t="inlineStr"/>
      <c r="J3035" t="inlineStr"/>
      <c r="K3035" t="inlineStr"/>
      <c r="L3035" t="inlineStr"/>
      <c r="M3035" t="inlineStr"/>
      <c r="N3035" t="inlineStr"/>
      <c r="O3035" t="n">
        <v>0</v>
      </c>
      <c r="P3035" t="n">
        <v>0</v>
      </c>
      <c r="Q3035" t="n">
        <v>-0</v>
      </c>
      <c r="R3035" t="inlineStr"/>
      <c r="S3035" t="inlineStr"/>
      <c r="T3035" t="inlineStr"/>
      <c r="U3035" t="n">
        <v>0</v>
      </c>
      <c r="V3035" t="n">
        <v>500000000</v>
      </c>
      <c r="W3035" t="inlineStr"/>
      <c r="X3035" t="inlineStr">
        <is>
          <t>libre</t>
        </is>
      </c>
    </row>
    <row r="3036" ht="15" customHeight="1" s="1003">
      <c r="A3036" s="1019" t="inlineStr">
        <is>
          <t>Ecart statistique</t>
        </is>
      </c>
      <c r="B3036" t="inlineStr">
        <is>
          <t>Graines collectées</t>
        </is>
      </c>
      <c r="C3036" t="inlineStr">
        <is>
          <t>kt</t>
        </is>
      </c>
      <c r="D3036" t="inlineStr">
        <is>
          <t>France</t>
        </is>
      </c>
      <c r="E3036" t="inlineStr">
        <is>
          <t>2019-20</t>
        </is>
      </c>
      <c r="F3036" t="inlineStr">
        <is>
          <t>Lin</t>
        </is>
      </c>
      <c r="G3036" t="inlineStr"/>
      <c r="H3036" t="inlineStr"/>
      <c r="I3036" t="inlineStr"/>
      <c r="J3036" t="inlineStr"/>
      <c r="K3036" t="inlineStr"/>
      <c r="L3036" t="inlineStr"/>
      <c r="M3036" t="inlineStr"/>
      <c r="N3036" t="inlineStr"/>
      <c r="O3036" t="n">
        <v>0</v>
      </c>
      <c r="P3036" t="inlineStr"/>
      <c r="Q3036" t="inlineStr"/>
      <c r="R3036" t="n">
        <v>0</v>
      </c>
      <c r="S3036" t="n">
        <v>0</v>
      </c>
      <c r="T3036" t="inlineStr"/>
      <c r="U3036" t="n">
        <v>0</v>
      </c>
      <c r="V3036" t="n">
        <v>500000000</v>
      </c>
      <c r="W3036" t="n">
        <v>0</v>
      </c>
      <c r="X3036" t="inlineStr">
        <is>
          <t>mesuré</t>
        </is>
      </c>
    </row>
    <row r="3037" ht="15" customHeight="1" s="1003">
      <c r="A3037" s="1019" t="inlineStr">
        <is>
          <t>Ecart statistique</t>
        </is>
      </c>
      <c r="B3037" t="inlineStr">
        <is>
          <t>Olives</t>
        </is>
      </c>
      <c r="C3037" t="inlineStr">
        <is>
          <t>kt</t>
        </is>
      </c>
      <c r="D3037" t="inlineStr">
        <is>
          <t>France</t>
        </is>
      </c>
      <c r="E3037" t="inlineStr">
        <is>
          <t>2019-20</t>
        </is>
      </c>
      <c r="F3037" t="inlineStr">
        <is>
          <t>Lin</t>
        </is>
      </c>
      <c r="G3037" t="inlineStr"/>
      <c r="H3037" t="inlineStr"/>
      <c r="I3037" t="inlineStr"/>
      <c r="J3037" t="inlineStr"/>
      <c r="K3037" t="inlineStr"/>
      <c r="L3037" t="inlineStr"/>
      <c r="M3037" t="inlineStr"/>
      <c r="N3037" t="inlineStr"/>
      <c r="O3037" t="n">
        <v>-0</v>
      </c>
      <c r="P3037" t="n">
        <v>0</v>
      </c>
      <c r="Q3037" t="n">
        <v>500000000</v>
      </c>
      <c r="R3037" t="inlineStr"/>
      <c r="S3037" t="inlineStr"/>
      <c r="T3037" t="inlineStr"/>
      <c r="U3037" t="n">
        <v>0</v>
      </c>
      <c r="V3037" t="n">
        <v>500000000</v>
      </c>
      <c r="W3037" t="inlineStr"/>
      <c r="X3037" t="inlineStr">
        <is>
          <t>libre unbounded</t>
        </is>
      </c>
    </row>
    <row r="3038" ht="15" customHeight="1" s="1003">
      <c r="A3038" s="1019" t="inlineStr">
        <is>
          <t>Ecart statistique</t>
        </is>
      </c>
      <c r="B3038" t="inlineStr">
        <is>
          <t>Fabrication de produits alimentaires</t>
        </is>
      </c>
      <c r="C3038" t="inlineStr">
        <is>
          <t>kt</t>
        </is>
      </c>
      <c r="D3038" t="inlineStr">
        <is>
          <t>France</t>
        </is>
      </c>
      <c r="E3038" t="inlineStr">
        <is>
          <t>2019-20</t>
        </is>
      </c>
      <c r="F3038" t="inlineStr">
        <is>
          <t>Lin</t>
        </is>
      </c>
      <c r="G3038" t="inlineStr"/>
      <c r="H3038" t="inlineStr"/>
      <c r="I3038" t="inlineStr"/>
      <c r="J3038" t="inlineStr"/>
      <c r="K3038" t="inlineStr"/>
      <c r="L3038" t="inlineStr"/>
      <c r="M3038" t="inlineStr"/>
      <c r="N3038" t="inlineStr"/>
      <c r="O3038" t="n">
        <v>0</v>
      </c>
      <c r="P3038" t="inlineStr"/>
      <c r="Q3038" t="inlineStr"/>
      <c r="R3038" t="n">
        <v>0</v>
      </c>
      <c r="S3038" t="n">
        <v>0</v>
      </c>
      <c r="T3038" t="inlineStr"/>
      <c r="U3038" t="n">
        <v>0</v>
      </c>
      <c r="V3038" t="n">
        <v>500000000</v>
      </c>
      <c r="W3038" t="n">
        <v>0</v>
      </c>
      <c r="X3038" t="inlineStr">
        <is>
          <t>mesuré</t>
        </is>
      </c>
    </row>
    <row r="3039" ht="15" customHeight="1" s="1003">
      <c r="A3039" s="1019" t="inlineStr">
        <is>
          <t>Ecart statistique</t>
        </is>
      </c>
      <c r="B3039" t="inlineStr">
        <is>
          <t>Olives de table</t>
        </is>
      </c>
      <c r="C3039" t="inlineStr">
        <is>
          <t>kt</t>
        </is>
      </c>
      <c r="D3039" t="inlineStr">
        <is>
          <t>France</t>
        </is>
      </c>
      <c r="E3039" t="inlineStr">
        <is>
          <t>2019-20</t>
        </is>
      </c>
      <c r="F3039" t="inlineStr">
        <is>
          <t>Lin</t>
        </is>
      </c>
      <c r="G3039" t="inlineStr"/>
      <c r="H3039" t="inlineStr"/>
      <c r="I3039" t="inlineStr"/>
      <c r="J3039" t="inlineStr"/>
      <c r="K3039" t="inlineStr"/>
      <c r="L3039" t="inlineStr"/>
      <c r="M3039" t="inlineStr"/>
      <c r="N3039" t="inlineStr"/>
      <c r="O3039" t="n">
        <v>-0</v>
      </c>
      <c r="P3039" t="n">
        <v>0</v>
      </c>
      <c r="Q3039" t="n">
        <v>500000000</v>
      </c>
      <c r="R3039" t="inlineStr"/>
      <c r="S3039" t="inlineStr"/>
      <c r="T3039" t="inlineStr"/>
      <c r="U3039" t="n">
        <v>0</v>
      </c>
      <c r="V3039" t="n">
        <v>500000000</v>
      </c>
      <c r="W3039" t="inlineStr"/>
      <c r="X3039" t="inlineStr">
        <is>
          <t>libre unbounded</t>
        </is>
      </c>
    </row>
    <row r="3040" ht="15" customHeight="1" s="1003">
      <c r="A3040" s="1019" t="inlineStr">
        <is>
          <t>Import</t>
        </is>
      </c>
      <c r="B3040" t="inlineStr">
        <is>
          <t>Huile</t>
        </is>
      </c>
      <c r="C3040" t="inlineStr">
        <is>
          <t>kt</t>
        </is>
      </c>
      <c r="D3040" t="inlineStr">
        <is>
          <t>France</t>
        </is>
      </c>
      <c r="E3040" t="inlineStr">
        <is>
          <t>2019-20</t>
        </is>
      </c>
      <c r="F3040" t="inlineStr">
        <is>
          <t>Lin</t>
        </is>
      </c>
      <c r="G3040" t="inlineStr"/>
      <c r="H3040" t="inlineStr">
        <is>
          <t>Importation d'huile = 9 kt (Douanes françaises - Eurostat)</t>
        </is>
      </c>
      <c r="I3040" t="inlineStr">
        <is>
          <t>Douanes françaises - Eurostat</t>
        </is>
      </c>
      <c r="J3040" t="inlineStr"/>
      <c r="K3040" t="inlineStr">
        <is>
          <t>Volume</t>
        </is>
      </c>
      <c r="L3040" t="inlineStr">
        <is>
          <t>Importation d'huile</t>
        </is>
      </c>
      <c r="M3040" t="inlineStr">
        <is>
          <t>Echanges annuels - EUROSTAT</t>
        </is>
      </c>
      <c r="N3040" t="inlineStr"/>
      <c r="O3040" t="n">
        <v>8.779999999999999</v>
      </c>
      <c r="P3040" t="inlineStr"/>
      <c r="Q3040" t="inlineStr"/>
      <c r="R3040" t="n">
        <v>8.779999999999999</v>
      </c>
      <c r="S3040" t="n">
        <v>0.44</v>
      </c>
      <c r="T3040" t="n">
        <v>0.1</v>
      </c>
      <c r="U3040" t="n">
        <v>0</v>
      </c>
      <c r="V3040" t="n">
        <v>500000000</v>
      </c>
      <c r="W3040" t="n">
        <v>0</v>
      </c>
      <c r="X3040" t="inlineStr">
        <is>
          <t>mesuré</t>
        </is>
      </c>
    </row>
    <row r="3041" ht="15" customHeight="1" s="1003">
      <c r="A3041" s="1019" t="inlineStr">
        <is>
          <t>Import</t>
        </is>
      </c>
      <c r="B3041" t="inlineStr">
        <is>
          <t>Tourteaux</t>
        </is>
      </c>
      <c r="C3041" t="inlineStr">
        <is>
          <t>kt</t>
        </is>
      </c>
      <c r="D3041" t="inlineStr">
        <is>
          <t>France</t>
        </is>
      </c>
      <c r="E3041" t="inlineStr">
        <is>
          <t>2019-20</t>
        </is>
      </c>
      <c r="F3041" t="inlineStr">
        <is>
          <t>Lin</t>
        </is>
      </c>
      <c r="G3041" t="inlineStr"/>
      <c r="H3041" t="inlineStr">
        <is>
          <t>Importation de tourteaux = 90 kt (Douanes françaises - Eurostat)</t>
        </is>
      </c>
      <c r="I3041" t="inlineStr">
        <is>
          <t>Douanes françaises - Eurostat</t>
        </is>
      </c>
      <c r="J3041" t="inlineStr"/>
      <c r="K3041" t="inlineStr">
        <is>
          <t>Volume</t>
        </is>
      </c>
      <c r="L3041" t="inlineStr">
        <is>
          <t>Importation de tourteaux</t>
        </is>
      </c>
      <c r="M3041" t="inlineStr">
        <is>
          <t>Echanges annuels - EUROSTAT</t>
        </is>
      </c>
      <c r="N3041" t="inlineStr"/>
      <c r="O3041" t="n">
        <v>89.7</v>
      </c>
      <c r="P3041" t="inlineStr"/>
      <c r="Q3041" t="inlineStr"/>
      <c r="R3041" t="n">
        <v>89.65000000000001</v>
      </c>
      <c r="S3041" t="n">
        <v>4.48</v>
      </c>
      <c r="T3041" t="n">
        <v>0.1</v>
      </c>
      <c r="U3041" t="n">
        <v>0</v>
      </c>
      <c r="V3041" t="n">
        <v>500000000</v>
      </c>
      <c r="W3041" t="n">
        <v>0</v>
      </c>
      <c r="X3041" t="inlineStr">
        <is>
          <t>mesuré</t>
        </is>
      </c>
    </row>
    <row r="3042" ht="15" customHeight="1" s="1003">
      <c r="A3042" s="1019" t="inlineStr">
        <is>
          <t>Import</t>
        </is>
      </c>
      <c r="B3042" t="inlineStr">
        <is>
          <t>Olives</t>
        </is>
      </c>
      <c r="C3042" t="inlineStr">
        <is>
          <t>kt</t>
        </is>
      </c>
      <c r="D3042" t="inlineStr">
        <is>
          <t>France</t>
        </is>
      </c>
      <c r="E3042" t="inlineStr">
        <is>
          <t>2019-20</t>
        </is>
      </c>
      <c r="F3042" t="inlineStr">
        <is>
          <t>Lin</t>
        </is>
      </c>
      <c r="G3042" t="inlineStr"/>
      <c r="H3042" t="inlineStr"/>
      <c r="I3042" t="inlineStr"/>
      <c r="J3042" t="inlineStr"/>
      <c r="K3042" t="inlineStr"/>
      <c r="L3042" t="inlineStr"/>
      <c r="M3042" t="inlineStr"/>
      <c r="N3042" t="inlineStr"/>
      <c r="O3042" t="n">
        <v>-0</v>
      </c>
      <c r="P3042" t="n">
        <v>0</v>
      </c>
      <c r="Q3042" t="n">
        <v>500000000</v>
      </c>
      <c r="R3042" t="inlineStr"/>
      <c r="S3042" t="inlineStr"/>
      <c r="T3042" t="inlineStr"/>
      <c r="U3042" t="n">
        <v>0</v>
      </c>
      <c r="V3042" t="n">
        <v>500000000</v>
      </c>
      <c r="W3042" t="inlineStr"/>
      <c r="X3042" t="inlineStr">
        <is>
          <t>libre unbounded</t>
        </is>
      </c>
    </row>
    <row r="3043" ht="15" customHeight="1" s="1003">
      <c r="A3043" s="1019" t="inlineStr">
        <is>
          <t>Import</t>
        </is>
      </c>
      <c r="B3043" t="inlineStr">
        <is>
          <t>Huile d'olive</t>
        </is>
      </c>
      <c r="C3043" t="inlineStr">
        <is>
          <t>kt</t>
        </is>
      </c>
      <c r="D3043" t="inlineStr">
        <is>
          <t>France</t>
        </is>
      </c>
      <c r="E3043" t="inlineStr">
        <is>
          <t>2019-20</t>
        </is>
      </c>
      <c r="F3043" t="inlineStr">
        <is>
          <t>Lin</t>
        </is>
      </c>
      <c r="G3043" t="inlineStr"/>
      <c r="H3043" t="inlineStr"/>
      <c r="I3043" t="inlineStr"/>
      <c r="J3043" t="inlineStr"/>
      <c r="K3043" t="inlineStr"/>
      <c r="L3043" t="inlineStr"/>
      <c r="M3043" t="inlineStr"/>
      <c r="N3043" t="inlineStr"/>
      <c r="O3043" t="n">
        <v>-0</v>
      </c>
      <c r="P3043" t="n">
        <v>0</v>
      </c>
      <c r="Q3043" t="n">
        <v>500000000</v>
      </c>
      <c r="R3043" t="inlineStr"/>
      <c r="S3043" t="inlineStr"/>
      <c r="T3043" t="inlineStr"/>
      <c r="U3043" t="n">
        <v>0</v>
      </c>
      <c r="V3043" t="n">
        <v>500000000</v>
      </c>
      <c r="W3043" t="inlineStr"/>
      <c r="X3043" t="inlineStr">
        <is>
          <t>libre unbounded</t>
        </is>
      </c>
    </row>
    <row r="3044" ht="15" customHeight="1" s="1003">
      <c r="A3044" s="1019" t="inlineStr">
        <is>
          <t>Import</t>
        </is>
      </c>
      <c r="B3044" t="inlineStr">
        <is>
          <t>Grignons d'olive</t>
        </is>
      </c>
      <c r="C3044" t="inlineStr">
        <is>
          <t>kt</t>
        </is>
      </c>
      <c r="D3044" t="inlineStr">
        <is>
          <t>France</t>
        </is>
      </c>
      <c r="E3044" t="inlineStr">
        <is>
          <t>2019-20</t>
        </is>
      </c>
      <c r="F3044" t="inlineStr">
        <is>
          <t>Lin</t>
        </is>
      </c>
      <c r="G3044" t="inlineStr"/>
      <c r="H3044" t="inlineStr"/>
      <c r="I3044" t="inlineStr"/>
      <c r="J3044" t="inlineStr"/>
      <c r="K3044" t="inlineStr"/>
      <c r="L3044" t="inlineStr"/>
      <c r="M3044" t="inlineStr"/>
      <c r="N3044" t="inlineStr"/>
      <c r="O3044" t="n">
        <v>-0</v>
      </c>
      <c r="P3044" t="n">
        <v>0</v>
      </c>
      <c r="Q3044" t="n">
        <v>500000000</v>
      </c>
      <c r="R3044" t="inlineStr"/>
      <c r="S3044" t="inlineStr"/>
      <c r="T3044" t="inlineStr"/>
      <c r="U3044" t="n">
        <v>0</v>
      </c>
      <c r="V3044" t="n">
        <v>500000000</v>
      </c>
      <c r="W3044" t="inlineStr"/>
      <c r="X3044" t="inlineStr">
        <is>
          <t>libre unbounded</t>
        </is>
      </c>
    </row>
    <row r="3045" ht="15" customHeight="1" s="1003">
      <c r="A3045" s="1019" t="inlineStr">
        <is>
          <t>Import</t>
        </is>
      </c>
      <c r="B3045" t="inlineStr">
        <is>
          <t>Olives de table</t>
        </is>
      </c>
      <c r="C3045" t="inlineStr">
        <is>
          <t>kt</t>
        </is>
      </c>
      <c r="D3045" t="inlineStr">
        <is>
          <t>France</t>
        </is>
      </c>
      <c r="E3045" t="inlineStr">
        <is>
          <t>2019-20</t>
        </is>
      </c>
      <c r="F3045" t="inlineStr">
        <is>
          <t>Lin</t>
        </is>
      </c>
      <c r="G3045" t="inlineStr"/>
      <c r="H3045" t="inlineStr"/>
      <c r="I3045" t="inlineStr"/>
      <c r="J3045" t="inlineStr"/>
      <c r="K3045" t="inlineStr"/>
      <c r="L3045" t="inlineStr"/>
      <c r="M3045" t="inlineStr"/>
      <c r="N3045" t="inlineStr"/>
      <c r="O3045" t="n">
        <v>-0</v>
      </c>
      <c r="P3045" t="n">
        <v>0</v>
      </c>
      <c r="Q3045" t="n">
        <v>500000000</v>
      </c>
      <c r="R3045" t="inlineStr"/>
      <c r="S3045" t="inlineStr"/>
      <c r="T3045" t="inlineStr"/>
      <c r="U3045" t="n">
        <v>0</v>
      </c>
      <c r="V3045" t="n">
        <v>500000000</v>
      </c>
      <c r="W3045" t="inlineStr"/>
      <c r="X3045" t="inlineStr">
        <is>
          <t>libre unbounded</t>
        </is>
      </c>
    </row>
    <row r="3046" ht="15" customHeight="1" s="1003">
      <c r="A3046" s="1019" t="inlineStr">
        <is>
          <t>Import</t>
        </is>
      </c>
      <c r="B3046" t="inlineStr">
        <is>
          <t>Graines collectées</t>
        </is>
      </c>
      <c r="C3046" t="inlineStr">
        <is>
          <t>kt</t>
        </is>
      </c>
      <c r="D3046" t="inlineStr">
        <is>
          <t>France</t>
        </is>
      </c>
      <c r="E3046" t="inlineStr">
        <is>
          <t>2019-20</t>
        </is>
      </c>
      <c r="F3046" t="inlineStr">
        <is>
          <t>Lin</t>
        </is>
      </c>
      <c r="G3046" t="inlineStr"/>
      <c r="H3046" t="inlineStr">
        <is>
          <t>Importation de graines = 31 kt (Douanes françaises - Eurostat)</t>
        </is>
      </c>
      <c r="I3046" t="inlineStr">
        <is>
          <t>Douanes françaises - Eurostat</t>
        </is>
      </c>
      <c r="J3046" t="inlineStr"/>
      <c r="K3046" t="inlineStr">
        <is>
          <t>Volume</t>
        </is>
      </c>
      <c r="L3046" t="inlineStr">
        <is>
          <t>Importation de graines</t>
        </is>
      </c>
      <c r="M3046" t="inlineStr">
        <is>
          <t>Echanges mensuels - EUROSTAT</t>
        </is>
      </c>
      <c r="N3046" t="inlineStr"/>
      <c r="O3046" t="n">
        <v>31</v>
      </c>
      <c r="P3046" t="inlineStr"/>
      <c r="Q3046" t="inlineStr"/>
      <c r="R3046" t="n">
        <v>30.96</v>
      </c>
      <c r="S3046" t="n">
        <v>1.55</v>
      </c>
      <c r="T3046" t="n">
        <v>0.1</v>
      </c>
      <c r="U3046" t="n">
        <v>0</v>
      </c>
      <c r="V3046" t="n">
        <v>500000000</v>
      </c>
      <c r="W3046" t="n">
        <v>0</v>
      </c>
      <c r="X3046" t="inlineStr">
        <is>
          <t>mesuré</t>
        </is>
      </c>
    </row>
    <row r="3047" ht="15" customHeight="1" s="1003">
      <c r="A3047" s="1019" t="inlineStr">
        <is>
          <t>Graines récoltées</t>
        </is>
      </c>
      <c r="B3047" t="inlineStr">
        <is>
          <t>Ferme</t>
        </is>
      </c>
      <c r="C3047" t="inlineStr">
        <is>
          <t>kt</t>
        </is>
      </c>
      <c r="D3047" t="inlineStr">
        <is>
          <t>France</t>
        </is>
      </c>
      <c r="E3047" t="inlineStr">
        <is>
          <t>2019-20</t>
        </is>
      </c>
      <c r="F3047" t="inlineStr">
        <is>
          <t>Pois</t>
        </is>
      </c>
      <c r="G3047" t="inlineStr"/>
      <c r="H3047" t="inlineStr"/>
      <c r="I3047" t="inlineStr"/>
      <c r="J3047" t="inlineStr"/>
      <c r="K3047" t="inlineStr"/>
      <c r="L3047" t="inlineStr"/>
      <c r="M3047" t="inlineStr"/>
      <c r="N3047" t="inlineStr"/>
      <c r="O3047" t="n">
        <v>169</v>
      </c>
      <c r="P3047" t="inlineStr"/>
      <c r="Q3047" t="inlineStr"/>
      <c r="R3047" t="inlineStr"/>
      <c r="S3047" t="inlineStr"/>
      <c r="T3047" t="inlineStr"/>
      <c r="U3047" t="n">
        <v>0</v>
      </c>
      <c r="V3047" t="n">
        <v>500000000</v>
      </c>
      <c r="W3047" t="inlineStr"/>
      <c r="X3047" t="inlineStr">
        <is>
          <t>déterminé</t>
        </is>
      </c>
    </row>
    <row r="3048" ht="15" customHeight="1" s="1003">
      <c r="A3048" s="1019" t="inlineStr">
        <is>
          <t>Graines récoltées</t>
        </is>
      </c>
      <c r="B3048" t="inlineStr">
        <is>
          <t>OS</t>
        </is>
      </c>
      <c r="C3048" t="inlineStr">
        <is>
          <t>kt</t>
        </is>
      </c>
      <c r="D3048" t="inlineStr">
        <is>
          <t>France</t>
        </is>
      </c>
      <c r="E3048" t="inlineStr">
        <is>
          <t>2019-20</t>
        </is>
      </c>
      <c r="F3048" t="inlineStr">
        <is>
          <t>Pois</t>
        </is>
      </c>
      <c r="G3048" t="inlineStr">
        <is>
          <t>Collecte = 540 kt (Bilans par campagne - FranceAgriMer)</t>
        </is>
      </c>
      <c r="H3048" t="inlineStr"/>
      <c r="I3048" t="inlineStr">
        <is>
          <t>Bilans par campagne - FranceAgriMer</t>
        </is>
      </c>
      <c r="J3048" t="inlineStr"/>
      <c r="K3048" t="inlineStr">
        <is>
          <t>Volume</t>
        </is>
      </c>
      <c r="L3048" t="inlineStr">
        <is>
          <t>Collecte</t>
        </is>
      </c>
      <c r="M3048" t="inlineStr">
        <is>
          <t>Bilans Pois - FAM</t>
        </is>
      </c>
      <c r="N3048" t="inlineStr"/>
      <c r="O3048" t="n">
        <v>540</v>
      </c>
      <c r="P3048" t="inlineStr"/>
      <c r="Q3048" t="inlineStr"/>
      <c r="R3048" t="n">
        <v>540.45</v>
      </c>
      <c r="S3048" t="n">
        <v>27.02</v>
      </c>
      <c r="T3048" t="n">
        <v>0.1</v>
      </c>
      <c r="U3048" t="n">
        <v>0</v>
      </c>
      <c r="V3048" t="n">
        <v>500000000</v>
      </c>
      <c r="W3048" t="n">
        <v>0</v>
      </c>
      <c r="X3048" t="inlineStr">
        <is>
          <t>redondant</t>
        </is>
      </c>
    </row>
    <row r="3049" ht="15" customHeight="1" s="1003">
      <c r="A3049" s="1019" t="inlineStr">
        <is>
          <t>Olives</t>
        </is>
      </c>
      <c r="B3049" t="inlineStr">
        <is>
          <t>Export</t>
        </is>
      </c>
      <c r="C3049" t="inlineStr">
        <is>
          <t>kt</t>
        </is>
      </c>
      <c r="D3049" t="inlineStr">
        <is>
          <t>France</t>
        </is>
      </c>
      <c r="E3049" t="inlineStr">
        <is>
          <t>2019-20</t>
        </is>
      </c>
      <c r="F3049" t="inlineStr">
        <is>
          <t>Pois</t>
        </is>
      </c>
      <c r="G3049" t="inlineStr"/>
      <c r="H3049" t="inlineStr"/>
      <c r="I3049" t="inlineStr"/>
      <c r="J3049" t="inlineStr"/>
      <c r="K3049" t="inlineStr"/>
      <c r="L3049" t="inlineStr"/>
      <c r="M3049" t="inlineStr"/>
      <c r="N3049" t="inlineStr"/>
      <c r="O3049" t="n">
        <v>-0</v>
      </c>
      <c r="P3049" t="n">
        <v>0</v>
      </c>
      <c r="Q3049" t="n">
        <v>500000000</v>
      </c>
      <c r="R3049" t="inlineStr"/>
      <c r="S3049" t="inlineStr"/>
      <c r="T3049" t="inlineStr"/>
      <c r="U3049" t="n">
        <v>0</v>
      </c>
      <c r="V3049" t="n">
        <v>500000000</v>
      </c>
      <c r="W3049" t="inlineStr"/>
      <c r="X3049" t="inlineStr">
        <is>
          <t>libre unbounded</t>
        </is>
      </c>
    </row>
    <row r="3050" ht="15" customHeight="1" s="1003">
      <c r="A3050" s="1019" t="inlineStr">
        <is>
          <t>Olives</t>
        </is>
      </c>
      <c r="B3050" t="inlineStr">
        <is>
          <t>Moulin</t>
        </is>
      </c>
      <c r="C3050" t="inlineStr">
        <is>
          <t>kt</t>
        </is>
      </c>
      <c r="D3050" t="inlineStr">
        <is>
          <t>France</t>
        </is>
      </c>
      <c r="E3050" t="inlineStr">
        <is>
          <t>2019-20</t>
        </is>
      </c>
      <c r="F3050" t="inlineStr">
        <is>
          <t>Pois</t>
        </is>
      </c>
      <c r="G3050" t="inlineStr"/>
      <c r="H3050" t="inlineStr"/>
      <c r="I3050" t="inlineStr"/>
      <c r="J3050" t="inlineStr"/>
      <c r="K3050" t="inlineStr"/>
      <c r="L3050" t="inlineStr"/>
      <c r="M3050" t="inlineStr"/>
      <c r="N3050" t="inlineStr"/>
      <c r="O3050" t="n">
        <v>-0</v>
      </c>
      <c r="P3050" t="n">
        <v>0</v>
      </c>
      <c r="Q3050" t="n">
        <v>500000000</v>
      </c>
      <c r="R3050" t="inlineStr"/>
      <c r="S3050" t="inlineStr"/>
      <c r="T3050" t="inlineStr"/>
      <c r="U3050" t="n">
        <v>0</v>
      </c>
      <c r="V3050" t="n">
        <v>500000000</v>
      </c>
      <c r="W3050" t="inlineStr"/>
      <c r="X3050" t="inlineStr">
        <is>
          <t>libre unbounded</t>
        </is>
      </c>
    </row>
    <row r="3051" ht="15" customHeight="1" s="1003">
      <c r="A3051" s="1019" t="inlineStr">
        <is>
          <t>Olives</t>
        </is>
      </c>
      <c r="B3051" t="inlineStr">
        <is>
          <t>Conservation ou préparation d'olives</t>
        </is>
      </c>
      <c r="C3051" t="inlineStr">
        <is>
          <t>kt</t>
        </is>
      </c>
      <c r="D3051" t="inlineStr">
        <is>
          <t>France</t>
        </is>
      </c>
      <c r="E3051" t="inlineStr">
        <is>
          <t>2019-20</t>
        </is>
      </c>
      <c r="F3051" t="inlineStr">
        <is>
          <t>Pois</t>
        </is>
      </c>
      <c r="G3051" t="inlineStr"/>
      <c r="H3051" t="inlineStr"/>
      <c r="I3051" t="inlineStr"/>
      <c r="J3051" t="inlineStr"/>
      <c r="K3051" t="inlineStr"/>
      <c r="L3051" t="inlineStr"/>
      <c r="M3051" t="inlineStr"/>
      <c r="N3051" t="inlineStr"/>
      <c r="O3051" t="n">
        <v>-0</v>
      </c>
      <c r="P3051" t="n">
        <v>0</v>
      </c>
      <c r="Q3051" t="n">
        <v>500000000</v>
      </c>
      <c r="R3051" t="inlineStr"/>
      <c r="S3051" t="inlineStr"/>
      <c r="T3051" t="inlineStr"/>
      <c r="U3051" t="n">
        <v>0</v>
      </c>
      <c r="V3051" t="n">
        <v>500000000</v>
      </c>
      <c r="W3051" t="inlineStr"/>
      <c r="X3051" t="inlineStr">
        <is>
          <t>libre unbounded</t>
        </is>
      </c>
    </row>
    <row r="3052" ht="15" customHeight="1" s="1003">
      <c r="A3052" s="1019" t="inlineStr">
        <is>
          <t>Olives</t>
        </is>
      </c>
      <c r="B3052" t="inlineStr">
        <is>
          <t>Ecart statistique</t>
        </is>
      </c>
      <c r="C3052" t="inlineStr">
        <is>
          <t>kt</t>
        </is>
      </c>
      <c r="D3052" t="inlineStr">
        <is>
          <t>France</t>
        </is>
      </c>
      <c r="E3052" t="inlineStr">
        <is>
          <t>2019-20</t>
        </is>
      </c>
      <c r="F3052" t="inlineStr">
        <is>
          <t>Pois</t>
        </is>
      </c>
      <c r="G3052" t="inlineStr"/>
      <c r="H3052" t="inlineStr"/>
      <c r="I3052" t="inlineStr"/>
      <c r="J3052" t="inlineStr"/>
      <c r="K3052" t="inlineStr"/>
      <c r="L3052" t="inlineStr"/>
      <c r="M3052" t="inlineStr"/>
      <c r="N3052" t="inlineStr"/>
      <c r="O3052" t="n">
        <v>-0</v>
      </c>
      <c r="P3052" t="n">
        <v>0</v>
      </c>
      <c r="Q3052" t="n">
        <v>500000000</v>
      </c>
      <c r="R3052" t="inlineStr"/>
      <c r="S3052" t="inlineStr"/>
      <c r="T3052" t="inlineStr"/>
      <c r="U3052" t="n">
        <v>0</v>
      </c>
      <c r="V3052" t="n">
        <v>500000000</v>
      </c>
      <c r="W3052" t="inlineStr"/>
      <c r="X3052" t="inlineStr">
        <is>
          <t>libre unbounded</t>
        </is>
      </c>
    </row>
    <row r="3053" ht="15" customHeight="1" s="1003">
      <c r="A3053" s="1019" t="inlineStr">
        <is>
          <t>Graines autoconsommées</t>
        </is>
      </c>
      <c r="B3053" t="inlineStr">
        <is>
          <t>Hors FAB</t>
        </is>
      </c>
      <c r="C3053" t="inlineStr">
        <is>
          <t>kt</t>
        </is>
      </c>
      <c r="D3053" t="inlineStr">
        <is>
          <t>France</t>
        </is>
      </c>
      <c r="E3053" t="inlineStr">
        <is>
          <t>2019-20</t>
        </is>
      </c>
      <c r="F3053" t="inlineStr">
        <is>
          <t>Pois</t>
        </is>
      </c>
      <c r="G3053" t="inlineStr"/>
      <c r="H3053" t="inlineStr"/>
      <c r="I3053" t="inlineStr"/>
      <c r="J3053" t="inlineStr">
        <is>
          <t>Le reste des graines autoconsommées est consommé en alimentation animale rente hors FAB</t>
        </is>
      </c>
      <c r="K3053" t="inlineStr"/>
      <c r="L3053" t="inlineStr">
        <is>
          <t>Consommation de graines à la ferme directement</t>
        </is>
      </c>
      <c r="M3053" t="inlineStr"/>
      <c r="N3053" t="inlineStr"/>
      <c r="O3053" t="n">
        <v>139</v>
      </c>
      <c r="P3053" t="inlineStr"/>
      <c r="Q3053" t="inlineStr"/>
      <c r="R3053" t="inlineStr"/>
      <c r="S3053" t="inlineStr"/>
      <c r="T3053" t="inlineStr"/>
      <c r="U3053" t="n">
        <v>0</v>
      </c>
      <c r="V3053" t="n">
        <v>500000000</v>
      </c>
      <c r="W3053" t="inlineStr"/>
      <c r="X3053" t="inlineStr">
        <is>
          <t>déterminé</t>
        </is>
      </c>
    </row>
    <row r="3054" ht="15" customHeight="1" s="1003">
      <c r="A3054" s="1019" t="inlineStr">
        <is>
          <t>Graines autoconsommées</t>
        </is>
      </c>
      <c r="B3054" t="inlineStr">
        <is>
          <t>Vente directe et autoconsommation</t>
        </is>
      </c>
      <c r="C3054" t="inlineStr">
        <is>
          <t>kt</t>
        </is>
      </c>
      <c r="D3054" t="inlineStr">
        <is>
          <t>France</t>
        </is>
      </c>
      <c r="E3054" t="inlineStr">
        <is>
          <t>2019-20</t>
        </is>
      </c>
      <c r="F3054" t="inlineStr">
        <is>
          <t>Pois</t>
        </is>
      </c>
      <c r="G3054" t="inlineStr"/>
      <c r="H3054" t="inlineStr"/>
      <c r="I3054" t="inlineStr"/>
      <c r="J3054" t="inlineStr">
        <is>
          <t>Pas de consommation de graines en alimentation humaine</t>
        </is>
      </c>
      <c r="K3054" t="inlineStr"/>
      <c r="L3054" t="inlineStr">
        <is>
          <t>Consommation de graines à la ferme directement</t>
        </is>
      </c>
      <c r="M3054" t="inlineStr"/>
      <c r="N3054" t="inlineStr"/>
      <c r="O3054" t="n">
        <v>0</v>
      </c>
      <c r="P3054" t="inlineStr"/>
      <c r="Q3054" t="inlineStr"/>
      <c r="R3054" t="n">
        <v>0</v>
      </c>
      <c r="S3054" t="n">
        <v>0</v>
      </c>
      <c r="T3054" t="inlineStr"/>
      <c r="U3054" t="n">
        <v>0</v>
      </c>
      <c r="V3054" t="n">
        <v>500000000</v>
      </c>
      <c r="W3054" t="n">
        <v>0</v>
      </c>
      <c r="X3054" t="inlineStr">
        <is>
          <t>mesuré</t>
        </is>
      </c>
    </row>
    <row r="3055" ht="15" customHeight="1" s="1003">
      <c r="A3055" s="1019" t="inlineStr">
        <is>
          <t>Graines autoconsommées</t>
        </is>
      </c>
      <c r="B3055" t="inlineStr">
        <is>
          <t>Alimentation humaine</t>
        </is>
      </c>
      <c r="C3055" t="inlineStr">
        <is>
          <t>kt</t>
        </is>
      </c>
      <c r="D3055" t="inlineStr">
        <is>
          <t>France</t>
        </is>
      </c>
      <c r="E3055" t="inlineStr">
        <is>
          <t>2019-20</t>
        </is>
      </c>
      <c r="F3055" t="inlineStr">
        <is>
          <t>Pois</t>
        </is>
      </c>
      <c r="G3055" t="inlineStr"/>
      <c r="H3055" t="inlineStr"/>
      <c r="I3055" t="inlineStr"/>
      <c r="J3055" t="inlineStr"/>
      <c r="K3055" t="inlineStr"/>
      <c r="L3055" t="inlineStr"/>
      <c r="M3055" t="inlineStr"/>
      <c r="N3055" t="inlineStr"/>
      <c r="O3055" t="n">
        <v>0</v>
      </c>
      <c r="P3055" t="inlineStr"/>
      <c r="Q3055" t="inlineStr"/>
      <c r="R3055" t="inlineStr"/>
      <c r="S3055" t="inlineStr"/>
      <c r="T3055" t="inlineStr"/>
      <c r="U3055" t="n">
        <v>0</v>
      </c>
      <c r="V3055" t="n">
        <v>500000000</v>
      </c>
      <c r="W3055" t="inlineStr"/>
      <c r="X3055" t="inlineStr">
        <is>
          <t>déterminé</t>
        </is>
      </c>
    </row>
    <row r="3056" ht="15" customHeight="1" s="1003">
      <c r="A3056" s="1019" t="inlineStr">
        <is>
          <t>Graines autoconsommées</t>
        </is>
      </c>
      <c r="B3056" t="inlineStr">
        <is>
          <t>Usages alimentaires</t>
        </is>
      </c>
      <c r="C3056" t="inlineStr">
        <is>
          <t>kt</t>
        </is>
      </c>
      <c r="D3056" t="inlineStr">
        <is>
          <t>France</t>
        </is>
      </c>
      <c r="E3056" t="inlineStr">
        <is>
          <t>2019-20</t>
        </is>
      </c>
      <c r="F3056" t="inlineStr">
        <is>
          <t>Pois</t>
        </is>
      </c>
      <c r="G3056" t="inlineStr"/>
      <c r="H3056" t="inlineStr"/>
      <c r="I3056" t="inlineStr"/>
      <c r="J3056" t="inlineStr"/>
      <c r="K3056" t="inlineStr"/>
      <c r="L3056" t="inlineStr"/>
      <c r="M3056" t="inlineStr"/>
      <c r="N3056" t="inlineStr"/>
      <c r="O3056" t="n">
        <v>139</v>
      </c>
      <c r="P3056" t="inlineStr"/>
      <c r="Q3056" t="inlineStr"/>
      <c r="R3056" t="inlineStr"/>
      <c r="S3056" t="inlineStr"/>
      <c r="T3056" t="inlineStr"/>
      <c r="U3056" t="n">
        <v>0</v>
      </c>
      <c r="V3056" t="n">
        <v>500000000</v>
      </c>
      <c r="W3056" t="inlineStr"/>
      <c r="X3056" t="inlineStr">
        <is>
          <t>déterminé</t>
        </is>
      </c>
    </row>
    <row r="3057" ht="15" customHeight="1" s="1003">
      <c r="A3057" s="1019" t="inlineStr">
        <is>
          <t>Graines autoconsommées</t>
        </is>
      </c>
      <c r="B3057" t="inlineStr">
        <is>
          <t>Alimentation animale rente</t>
        </is>
      </c>
      <c r="C3057" t="inlineStr">
        <is>
          <t>kt</t>
        </is>
      </c>
      <c r="D3057" t="inlineStr">
        <is>
          <t>France</t>
        </is>
      </c>
      <c r="E3057" t="inlineStr">
        <is>
          <t>2019-20</t>
        </is>
      </c>
      <c r="F3057" t="inlineStr">
        <is>
          <t>Pois</t>
        </is>
      </c>
      <c r="G3057" t="inlineStr"/>
      <c r="H3057" t="inlineStr"/>
      <c r="I3057" t="inlineStr"/>
      <c r="J3057" t="inlineStr"/>
      <c r="K3057" t="inlineStr"/>
      <c r="L3057" t="inlineStr"/>
      <c r="M3057" t="inlineStr"/>
      <c r="N3057" t="inlineStr"/>
      <c r="O3057" t="n">
        <v>139</v>
      </c>
      <c r="P3057" t="inlineStr"/>
      <c r="Q3057" t="inlineStr"/>
      <c r="R3057" t="inlineStr"/>
      <c r="S3057" t="inlineStr"/>
      <c r="T3057" t="inlineStr"/>
      <c r="U3057" t="n">
        <v>0</v>
      </c>
      <c r="V3057" t="n">
        <v>500000000</v>
      </c>
      <c r="W3057" t="inlineStr"/>
      <c r="X3057" t="inlineStr">
        <is>
          <t>déterminé</t>
        </is>
      </c>
    </row>
    <row r="3058" ht="15" customHeight="1" s="1003">
      <c r="A3058" s="1019" t="inlineStr">
        <is>
          <t>Graines autoconsommées</t>
        </is>
      </c>
      <c r="B3058" t="inlineStr">
        <is>
          <t>Alimentation animale</t>
        </is>
      </c>
      <c r="C3058" t="inlineStr">
        <is>
          <t>kt</t>
        </is>
      </c>
      <c r="D3058" t="inlineStr">
        <is>
          <t>France</t>
        </is>
      </c>
      <c r="E3058" t="inlineStr">
        <is>
          <t>2019-20</t>
        </is>
      </c>
      <c r="F3058" t="inlineStr">
        <is>
          <t>Pois</t>
        </is>
      </c>
      <c r="G3058" t="inlineStr"/>
      <c r="H3058" t="inlineStr"/>
      <c r="I3058" t="inlineStr"/>
      <c r="J3058" t="inlineStr"/>
      <c r="K3058" t="inlineStr"/>
      <c r="L3058" t="inlineStr"/>
      <c r="M3058" t="inlineStr"/>
      <c r="N3058" t="inlineStr"/>
      <c r="O3058" t="n">
        <v>139</v>
      </c>
      <c r="P3058" t="inlineStr"/>
      <c r="Q3058" t="inlineStr"/>
      <c r="R3058" t="inlineStr"/>
      <c r="S3058" t="inlineStr"/>
      <c r="T3058" t="inlineStr"/>
      <c r="U3058" t="n">
        <v>0</v>
      </c>
      <c r="V3058" t="n">
        <v>500000000</v>
      </c>
      <c r="W3058" t="inlineStr"/>
      <c r="X3058" t="inlineStr">
        <is>
          <t>déterminé</t>
        </is>
      </c>
    </row>
    <row r="3059" ht="15" customHeight="1" s="1003">
      <c r="A3059" s="1019" t="inlineStr">
        <is>
          <t>Graines autoconsommées</t>
        </is>
      </c>
      <c r="B3059" t="inlineStr">
        <is>
          <t>Débouchés</t>
        </is>
      </c>
      <c r="C3059" t="inlineStr">
        <is>
          <t>kt</t>
        </is>
      </c>
      <c r="D3059" t="inlineStr">
        <is>
          <t>France</t>
        </is>
      </c>
      <c r="E3059" t="inlineStr">
        <is>
          <t>2019-20</t>
        </is>
      </c>
      <c r="F3059" t="inlineStr">
        <is>
          <t>Pois</t>
        </is>
      </c>
      <c r="G3059" t="inlineStr"/>
      <c r="H3059" t="inlineStr"/>
      <c r="I3059" t="inlineStr"/>
      <c r="J3059" t="inlineStr"/>
      <c r="K3059" t="inlineStr"/>
      <c r="L3059" t="inlineStr"/>
      <c r="M3059" t="inlineStr"/>
      <c r="N3059" t="inlineStr"/>
      <c r="O3059" t="n">
        <v>142</v>
      </c>
      <c r="P3059" t="inlineStr"/>
      <c r="Q3059" t="inlineStr"/>
      <c r="R3059" t="inlineStr"/>
      <c r="S3059" t="inlineStr"/>
      <c r="T3059" t="inlineStr"/>
      <c r="U3059" t="n">
        <v>0</v>
      </c>
      <c r="V3059" t="n">
        <v>500000000</v>
      </c>
      <c r="W3059" t="inlineStr"/>
      <c r="X3059" t="inlineStr">
        <is>
          <t>déterminé</t>
        </is>
      </c>
    </row>
    <row r="3060" ht="15" customHeight="1" s="1003">
      <c r="A3060" s="1019" t="inlineStr">
        <is>
          <t>Graines autoconsommées</t>
        </is>
      </c>
      <c r="B3060" t="inlineStr">
        <is>
          <t>FAF</t>
        </is>
      </c>
      <c r="C3060" t="inlineStr">
        <is>
          <t>kt</t>
        </is>
      </c>
      <c r="D3060" t="inlineStr">
        <is>
          <t>France</t>
        </is>
      </c>
      <c r="E3060" t="inlineStr">
        <is>
          <t>2019-20</t>
        </is>
      </c>
      <c r="F3060" t="inlineStr">
        <is>
          <t>Pois</t>
        </is>
      </c>
      <c r="G3060" t="inlineStr"/>
      <c r="H3060" t="inlineStr"/>
      <c r="I3060" t="inlineStr"/>
      <c r="J3060" t="inlineStr"/>
      <c r="K3060" t="inlineStr"/>
      <c r="L3060" t="inlineStr"/>
      <c r="M3060" t="inlineStr"/>
      <c r="N3060" t="inlineStr"/>
      <c r="O3060" t="n">
        <v>69.5</v>
      </c>
      <c r="P3060" t="n">
        <v>0</v>
      </c>
      <c r="Q3060" t="n">
        <v>139</v>
      </c>
      <c r="R3060" t="inlineStr"/>
      <c r="S3060" t="inlineStr"/>
      <c r="T3060" t="inlineStr"/>
      <c r="U3060" t="n">
        <v>0</v>
      </c>
      <c r="V3060" t="n">
        <v>500000000</v>
      </c>
      <c r="W3060" t="inlineStr"/>
      <c r="X3060" t="inlineStr">
        <is>
          <t>libre</t>
        </is>
      </c>
    </row>
    <row r="3061" ht="15" customHeight="1" s="1003">
      <c r="A3061" s="1019" t="inlineStr">
        <is>
          <t>Graines autoconsommées</t>
        </is>
      </c>
      <c r="B3061" t="inlineStr">
        <is>
          <t>Direct élevage</t>
        </is>
      </c>
      <c r="C3061" t="inlineStr">
        <is>
          <t>kt</t>
        </is>
      </c>
      <c r="D3061" t="inlineStr">
        <is>
          <t>France</t>
        </is>
      </c>
      <c r="E3061" t="inlineStr">
        <is>
          <t>2019-20</t>
        </is>
      </c>
      <c r="F3061" t="inlineStr">
        <is>
          <t>Pois</t>
        </is>
      </c>
      <c r="G3061" t="inlineStr"/>
      <c r="H3061" t="inlineStr"/>
      <c r="I3061" t="inlineStr"/>
      <c r="J3061" t="inlineStr"/>
      <c r="K3061" t="inlineStr"/>
      <c r="L3061" t="inlineStr"/>
      <c r="M3061" t="inlineStr"/>
      <c r="N3061" t="inlineStr"/>
      <c r="O3061" t="n">
        <v>69.5</v>
      </c>
      <c r="P3061" t="n">
        <v>0</v>
      </c>
      <c r="Q3061" t="n">
        <v>139</v>
      </c>
      <c r="R3061" t="inlineStr"/>
      <c r="S3061" t="inlineStr"/>
      <c r="T3061" t="inlineStr"/>
      <c r="U3061" t="n">
        <v>0</v>
      </c>
      <c r="V3061" t="n">
        <v>500000000</v>
      </c>
      <c r="W3061" t="inlineStr"/>
      <c r="X3061" t="inlineStr">
        <is>
          <t>libre</t>
        </is>
      </c>
    </row>
    <row r="3062" ht="15" customHeight="1" s="1003">
      <c r="A3062" s="1019" t="inlineStr">
        <is>
          <t>Graines autoconsommées</t>
        </is>
      </c>
      <c r="B3062" t="inlineStr">
        <is>
          <t>Elimination/Pertes</t>
        </is>
      </c>
      <c r="C3062" t="inlineStr">
        <is>
          <t>kt</t>
        </is>
      </c>
      <c r="D3062" t="inlineStr">
        <is>
          <t>France</t>
        </is>
      </c>
      <c r="E3062" t="inlineStr">
        <is>
          <t>2019-20</t>
        </is>
      </c>
      <c r="F3062" t="inlineStr">
        <is>
          <t>Pois</t>
        </is>
      </c>
      <c r="G3062" t="inlineStr"/>
      <c r="H3062" t="inlineStr">
        <is>
          <t>Ratio de pertes à la ferme = 2 % (ORIFLAAM - Terres Univia)</t>
        </is>
      </c>
      <c r="I3062" t="inlineStr">
        <is>
          <t>ORIFLAAM - Terres Univia</t>
        </is>
      </c>
      <c r="J3062" t="inlineStr">
        <is>
          <t>0</t>
        </is>
      </c>
      <c r="K3062" t="inlineStr">
        <is>
          <t>Rendement</t>
        </is>
      </c>
      <c r="L3062" t="inlineStr">
        <is>
          <t>Ratio de pertes à la ferme</t>
        </is>
      </c>
      <c r="M3062" t="inlineStr">
        <is>
          <t>Pertes ferme - TERRES UNIVIA</t>
        </is>
      </c>
      <c r="N3062" t="inlineStr"/>
      <c r="O3062" t="n">
        <v>3.38</v>
      </c>
      <c r="P3062" t="inlineStr"/>
      <c r="Q3062" t="inlineStr"/>
      <c r="R3062" t="inlineStr"/>
      <c r="S3062" t="inlineStr"/>
      <c r="T3062" t="inlineStr"/>
      <c r="U3062" t="n">
        <v>0</v>
      </c>
      <c r="V3062" t="n">
        <v>500000000</v>
      </c>
      <c r="W3062" t="inlineStr"/>
      <c r="X3062" t="inlineStr">
        <is>
          <t>déterminé</t>
        </is>
      </c>
    </row>
    <row r="3063" ht="15" customHeight="1" s="1003">
      <c r="A3063" s="1019" t="inlineStr">
        <is>
          <t>Graines autoconsommées</t>
        </is>
      </c>
      <c r="B3063" t="inlineStr">
        <is>
          <t>Autres usages (ou usages indéfinis)</t>
        </is>
      </c>
      <c r="C3063" t="inlineStr">
        <is>
          <t>kt</t>
        </is>
      </c>
      <c r="D3063" t="inlineStr">
        <is>
          <t>France</t>
        </is>
      </c>
      <c r="E3063" t="inlineStr">
        <is>
          <t>2019-20</t>
        </is>
      </c>
      <c r="F3063" t="inlineStr">
        <is>
          <t>Pois</t>
        </is>
      </c>
      <c r="G3063" t="inlineStr"/>
      <c r="H3063" t="inlineStr"/>
      <c r="I3063" t="inlineStr"/>
      <c r="J3063" t="inlineStr"/>
      <c r="K3063" t="inlineStr"/>
      <c r="L3063" t="inlineStr"/>
      <c r="M3063" t="inlineStr"/>
      <c r="N3063" t="inlineStr"/>
      <c r="O3063" t="n">
        <v>3.38</v>
      </c>
      <c r="P3063" t="inlineStr"/>
      <c r="Q3063" t="inlineStr"/>
      <c r="R3063" t="inlineStr"/>
      <c r="S3063" t="inlineStr"/>
      <c r="T3063" t="inlineStr"/>
      <c r="U3063" t="n">
        <v>0</v>
      </c>
      <c r="V3063" t="n">
        <v>500000000</v>
      </c>
      <c r="W3063" t="inlineStr"/>
      <c r="X3063" t="inlineStr">
        <is>
          <t>déterminé</t>
        </is>
      </c>
    </row>
    <row r="3064" ht="15" customHeight="1" s="1003">
      <c r="A3064" s="1019" t="inlineStr">
        <is>
          <t>Graines autoconsommées</t>
        </is>
      </c>
      <c r="B3064" t="inlineStr">
        <is>
          <t>Semences fermières</t>
        </is>
      </c>
      <c r="C3064" t="inlineStr">
        <is>
          <t>kt</t>
        </is>
      </c>
      <c r="D3064" t="inlineStr">
        <is>
          <t>France</t>
        </is>
      </c>
      <c r="E3064" t="inlineStr">
        <is>
          <t>2019-20</t>
        </is>
      </c>
      <c r="F3064" t="inlineStr">
        <is>
          <t>Pois</t>
        </is>
      </c>
      <c r="G3064" t="inlineStr"/>
      <c r="H3064" t="inlineStr">
        <is>
          <t>Part de semences fermières (par rapport aux semences certifiées) = 124,12 % (Enquête Pratiques culturales en grandes cultures - SSP)</t>
        </is>
      </c>
      <c r="I3064" t="inlineStr">
        <is>
          <t>Enquête Pratiques culturales en grandes cultures - SSP</t>
        </is>
      </c>
      <c r="J3064" t="inlineStr">
        <is>
          <t>0</t>
        </is>
      </c>
      <c r="K3064" t="inlineStr">
        <is>
          <t>Répartition</t>
        </is>
      </c>
      <c r="L3064" t="inlineStr">
        <is>
          <t>Part de semences fermières (par rapport aux semences certifiées)</t>
        </is>
      </c>
      <c r="M3064" t="inlineStr">
        <is>
          <t>Semences fermières - AGRESTE</t>
        </is>
      </c>
      <c r="N3064" t="inlineStr"/>
      <c r="O3064" t="n">
        <v>26.5</v>
      </c>
      <c r="P3064" t="inlineStr"/>
      <c r="Q3064" t="inlineStr"/>
      <c r="R3064" t="inlineStr"/>
      <c r="S3064" t="inlineStr"/>
      <c r="T3064" t="inlineStr"/>
      <c r="U3064" t="n">
        <v>0</v>
      </c>
      <c r="V3064" t="n">
        <v>500000000</v>
      </c>
      <c r="W3064" t="inlineStr"/>
      <c r="X3064" t="inlineStr">
        <is>
          <t>déterminé</t>
        </is>
      </c>
    </row>
    <row r="3065" ht="15" customHeight="1" s="1003">
      <c r="A3065" s="1019" t="inlineStr">
        <is>
          <t>Graines autoconsommées</t>
        </is>
      </c>
      <c r="B3065" t="inlineStr">
        <is>
          <t>Semences</t>
        </is>
      </c>
      <c r="C3065" t="inlineStr">
        <is>
          <t>kt</t>
        </is>
      </c>
      <c r="D3065" t="inlineStr">
        <is>
          <t>France</t>
        </is>
      </c>
      <c r="E3065" t="inlineStr">
        <is>
          <t>2019-20</t>
        </is>
      </c>
      <c r="F3065" t="inlineStr">
        <is>
          <t>Pois</t>
        </is>
      </c>
      <c r="G3065" t="inlineStr"/>
      <c r="H3065" t="inlineStr"/>
      <c r="I3065" t="inlineStr">
        <is>
          <t>Enquête Pratiques culturales en grandes cultures - SSP</t>
        </is>
      </c>
      <c r="J3065" t="inlineStr"/>
      <c r="K3065" t="inlineStr">
        <is>
          <t>Répartition</t>
        </is>
      </c>
      <c r="L3065" t="inlineStr">
        <is>
          <t>Part de semences fermières (par rapport aux semences certifiées)</t>
        </is>
      </c>
      <c r="M3065" t="inlineStr">
        <is>
          <t>Semences fermières - AGRESTE</t>
        </is>
      </c>
      <c r="N3065" t="inlineStr"/>
      <c r="O3065" t="n">
        <v>26.5</v>
      </c>
      <c r="P3065" t="inlineStr"/>
      <c r="Q3065" t="inlineStr"/>
      <c r="R3065" t="inlineStr"/>
      <c r="S3065" t="inlineStr"/>
      <c r="T3065" t="inlineStr"/>
      <c r="U3065" t="n">
        <v>0</v>
      </c>
      <c r="V3065" t="n">
        <v>500000000</v>
      </c>
      <c r="W3065" t="inlineStr"/>
      <c r="X3065" t="inlineStr">
        <is>
          <t>déterminé</t>
        </is>
      </c>
    </row>
    <row r="3066" ht="15" customHeight="1" s="1003">
      <c r="A3066" s="1019" t="inlineStr">
        <is>
          <t>Stock initial</t>
        </is>
      </c>
      <c r="B3066" t="inlineStr">
        <is>
          <t>Ferme</t>
        </is>
      </c>
      <c r="C3066" t="inlineStr">
        <is>
          <t>kt</t>
        </is>
      </c>
      <c r="D3066" t="inlineStr">
        <is>
          <t>France</t>
        </is>
      </c>
      <c r="E3066" t="inlineStr">
        <is>
          <t>2019-20</t>
        </is>
      </c>
      <c r="F3066" t="inlineStr">
        <is>
          <t>Pois</t>
        </is>
      </c>
      <c r="G3066" t="inlineStr"/>
      <c r="H3066" t="inlineStr"/>
      <c r="I3066" t="inlineStr"/>
      <c r="J3066" t="inlineStr"/>
      <c r="K3066" t="inlineStr"/>
      <c r="L3066" t="inlineStr"/>
      <c r="M3066" t="inlineStr"/>
      <c r="N3066" t="inlineStr"/>
      <c r="O3066" t="n">
        <v>0</v>
      </c>
      <c r="P3066" t="inlineStr"/>
      <c r="Q3066" t="inlineStr"/>
      <c r="R3066" t="inlineStr"/>
      <c r="S3066" t="inlineStr"/>
      <c r="T3066" t="inlineStr"/>
      <c r="U3066" t="n">
        <v>0</v>
      </c>
      <c r="V3066" t="n">
        <v>500000000</v>
      </c>
      <c r="W3066" t="inlineStr"/>
      <c r="X3066" t="inlineStr">
        <is>
          <t>déterminé</t>
        </is>
      </c>
    </row>
    <row r="3067" ht="15" customHeight="1" s="1003">
      <c r="A3067" s="1019" t="inlineStr">
        <is>
          <t>Stock initial</t>
        </is>
      </c>
      <c r="B3067" t="inlineStr">
        <is>
          <t>OS</t>
        </is>
      </c>
      <c r="C3067" t="inlineStr">
        <is>
          <t>kt</t>
        </is>
      </c>
      <c r="D3067" t="inlineStr">
        <is>
          <t>France</t>
        </is>
      </c>
      <c r="E3067" t="inlineStr">
        <is>
          <t>2019-20</t>
        </is>
      </c>
      <c r="F3067" t="inlineStr">
        <is>
          <t>Pois</t>
        </is>
      </c>
      <c r="G3067" t="inlineStr">
        <is>
          <t>Stock initial collecteurs = 57 kt (Bilans par campagne - FranceAgriMer)</t>
        </is>
      </c>
      <c r="H3067" t="inlineStr"/>
      <c r="I3067" t="inlineStr">
        <is>
          <t>Bilans par campagne - FranceAgriMer</t>
        </is>
      </c>
      <c r="J3067" t="inlineStr"/>
      <c r="K3067" t="inlineStr">
        <is>
          <t>Volume</t>
        </is>
      </c>
      <c r="L3067" t="inlineStr">
        <is>
          <t>Stock initial collecteurs</t>
        </is>
      </c>
      <c r="M3067" t="inlineStr">
        <is>
          <t>Bilans Pois - FAM</t>
        </is>
      </c>
      <c r="N3067" t="inlineStr"/>
      <c r="O3067" t="n">
        <v>82</v>
      </c>
      <c r="P3067" t="inlineStr"/>
      <c r="Q3067" t="inlineStr"/>
      <c r="R3067" t="inlineStr"/>
      <c r="S3067" t="inlineStr"/>
      <c r="T3067" t="inlineStr"/>
      <c r="U3067" t="n">
        <v>0</v>
      </c>
      <c r="V3067" t="n">
        <v>500000000</v>
      </c>
      <c r="W3067" t="inlineStr"/>
      <c r="X3067" t="inlineStr">
        <is>
          <t>déterminé</t>
        </is>
      </c>
    </row>
    <row r="3068" ht="15" customHeight="1" s="1003">
      <c r="A3068" s="1019" t="inlineStr">
        <is>
          <t>Stock initial à la ferme</t>
        </is>
      </c>
      <c r="B3068" t="inlineStr">
        <is>
          <t>Ferme</t>
        </is>
      </c>
      <c r="C3068" t="inlineStr">
        <is>
          <t>kt</t>
        </is>
      </c>
      <c r="D3068" t="inlineStr">
        <is>
          <t>France</t>
        </is>
      </c>
      <c r="E3068" t="inlineStr">
        <is>
          <t>2019-20</t>
        </is>
      </c>
      <c r="F3068" t="inlineStr">
        <is>
          <t>Pois</t>
        </is>
      </c>
      <c r="G3068" t="inlineStr"/>
      <c r="H3068" t="inlineStr"/>
      <c r="I3068" t="inlineStr"/>
      <c r="J3068" t="inlineStr">
        <is>
          <t>Le stock à la ferme est négligé</t>
        </is>
      </c>
      <c r="K3068" t="inlineStr"/>
      <c r="L3068" t="inlineStr">
        <is>
          <t>Stock initial à la ferme</t>
        </is>
      </c>
      <c r="M3068" t="inlineStr"/>
      <c r="N3068" t="inlineStr"/>
      <c r="O3068" t="n">
        <v>0</v>
      </c>
      <c r="P3068" t="inlineStr"/>
      <c r="Q3068" t="inlineStr"/>
      <c r="R3068" t="n">
        <v>0</v>
      </c>
      <c r="S3068" t="n">
        <v>0</v>
      </c>
      <c r="T3068" t="inlineStr"/>
      <c r="U3068" t="n">
        <v>0</v>
      </c>
      <c r="V3068" t="n">
        <v>500000000</v>
      </c>
      <c r="W3068" t="n">
        <v>0</v>
      </c>
      <c r="X3068" t="inlineStr">
        <is>
          <t>redondant</t>
        </is>
      </c>
    </row>
    <row r="3069" ht="15" customHeight="1" s="1003">
      <c r="A3069" s="1019" t="inlineStr">
        <is>
          <t>Stock initial collecteurs</t>
        </is>
      </c>
      <c r="B3069" t="inlineStr">
        <is>
          <t>OS</t>
        </is>
      </c>
      <c r="C3069" t="inlineStr">
        <is>
          <t>kt</t>
        </is>
      </c>
      <c r="D3069" t="inlineStr">
        <is>
          <t>France</t>
        </is>
      </c>
      <c r="E3069" t="inlineStr">
        <is>
          <t>2019-20</t>
        </is>
      </c>
      <c r="F3069" t="inlineStr">
        <is>
          <t>Pois</t>
        </is>
      </c>
      <c r="G3069" t="inlineStr">
        <is>
          <t>Stock initial collecteurs = 82 kt (Bilans par campagne - FranceAgriMer)</t>
        </is>
      </c>
      <c r="H3069" t="inlineStr"/>
      <c r="I3069" t="inlineStr">
        <is>
          <t>Bilans par campagne - FranceAgriMer</t>
        </is>
      </c>
      <c r="J3069" t="inlineStr"/>
      <c r="K3069" t="inlineStr">
        <is>
          <t>Volume</t>
        </is>
      </c>
      <c r="L3069" t="inlineStr">
        <is>
          <t>Stock initial collecteurs</t>
        </is>
      </c>
      <c r="M3069" t="inlineStr">
        <is>
          <t>Bilans Pois - FAM</t>
        </is>
      </c>
      <c r="N3069" t="inlineStr"/>
      <c r="O3069" t="n">
        <v>82</v>
      </c>
      <c r="P3069" t="inlineStr"/>
      <c r="Q3069" t="inlineStr"/>
      <c r="R3069" t="n">
        <v>82</v>
      </c>
      <c r="S3069" t="n">
        <v>4.1</v>
      </c>
      <c r="T3069" t="n">
        <v>0.1</v>
      </c>
      <c r="U3069" t="n">
        <v>0</v>
      </c>
      <c r="V3069" t="n">
        <v>500000000</v>
      </c>
      <c r="W3069" t="n">
        <v>0</v>
      </c>
      <c r="X3069" t="inlineStr">
        <is>
          <t>mesuré</t>
        </is>
      </c>
    </row>
    <row r="3070" ht="15" customHeight="1" s="1003">
      <c r="A3070" s="1019" t="inlineStr">
        <is>
          <t>Graines collectées</t>
        </is>
      </c>
      <c r="B3070" t="inlineStr">
        <is>
          <t>Fabrication de produits alimentaires</t>
        </is>
      </c>
      <c r="C3070" t="inlineStr">
        <is>
          <t>kt</t>
        </is>
      </c>
      <c r="D3070" t="inlineStr">
        <is>
          <t>France</t>
        </is>
      </c>
      <c r="E3070" t="inlineStr">
        <is>
          <t>2019-20</t>
        </is>
      </c>
      <c r="F3070" t="inlineStr">
        <is>
          <t>Pois</t>
        </is>
      </c>
      <c r="G3070" t="inlineStr"/>
      <c r="H3070" t="inlineStr"/>
      <c r="I3070" t="inlineStr"/>
      <c r="J3070" t="inlineStr">
        <is>
          <t>Le reste des graines collectées est consommé pour la fabrication de produits alimentaires</t>
        </is>
      </c>
      <c r="K3070" t="inlineStr"/>
      <c r="L3070" t="inlineStr">
        <is>
          <t>Consommation de graines pour la fabrication de produits alimentaires</t>
        </is>
      </c>
      <c r="M3070" t="inlineStr"/>
      <c r="N3070" t="inlineStr"/>
      <c r="O3070" t="n">
        <v>4.38</v>
      </c>
      <c r="P3070" t="inlineStr"/>
      <c r="Q3070" t="inlineStr"/>
      <c r="R3070" t="inlineStr"/>
      <c r="S3070" t="inlineStr"/>
      <c r="T3070" t="inlineStr"/>
      <c r="U3070" t="n">
        <v>0</v>
      </c>
      <c r="V3070" t="n">
        <v>500000000</v>
      </c>
      <c r="W3070" t="inlineStr"/>
      <c r="X3070" t="inlineStr">
        <is>
          <t>déterminé</t>
        </is>
      </c>
    </row>
    <row r="3071" ht="15" customHeight="1" s="1003">
      <c r="A3071" s="1019" t="inlineStr">
        <is>
          <t>Graines collectées</t>
        </is>
      </c>
      <c r="B3071" t="inlineStr">
        <is>
          <t>Alimentation humaine</t>
        </is>
      </c>
      <c r="C3071" t="inlineStr">
        <is>
          <t>kt</t>
        </is>
      </c>
      <c r="D3071" t="inlineStr">
        <is>
          <t>France</t>
        </is>
      </c>
      <c r="E3071" t="inlineStr">
        <is>
          <t>2019-20</t>
        </is>
      </c>
      <c r="F3071" t="inlineStr">
        <is>
          <t>Pois</t>
        </is>
      </c>
      <c r="G3071" t="inlineStr"/>
      <c r="H3071" t="inlineStr"/>
      <c r="I3071" t="inlineStr"/>
      <c r="J3071" t="inlineStr">
        <is>
          <t>Pas de consommation de graines en alimentation humaine</t>
        </is>
      </c>
      <c r="K3071" t="inlineStr"/>
      <c r="L3071" t="inlineStr">
        <is>
          <t>Consommation de graines en alimentation humaine</t>
        </is>
      </c>
      <c r="M3071" t="inlineStr"/>
      <c r="N3071" t="inlineStr"/>
      <c r="O3071" t="n">
        <v>-0</v>
      </c>
      <c r="P3071" t="inlineStr"/>
      <c r="Q3071" t="inlineStr"/>
      <c r="R3071" t="n">
        <v>0</v>
      </c>
      <c r="S3071" t="n">
        <v>0</v>
      </c>
      <c r="T3071" t="inlineStr"/>
      <c r="U3071" t="n">
        <v>0</v>
      </c>
      <c r="V3071" t="n">
        <v>500000000</v>
      </c>
      <c r="W3071" t="n">
        <v>0</v>
      </c>
      <c r="X3071" t="inlineStr">
        <is>
          <t>mesuré</t>
        </is>
      </c>
    </row>
    <row r="3072" ht="15" customHeight="1" s="1003">
      <c r="A3072" s="1019" t="inlineStr">
        <is>
          <t>Graines collectées</t>
        </is>
      </c>
      <c r="B3072" t="inlineStr">
        <is>
          <t>Vente directe et autoconsommation</t>
        </is>
      </c>
      <c r="C3072" t="inlineStr">
        <is>
          <t>kt</t>
        </is>
      </c>
      <c r="D3072" t="inlineStr">
        <is>
          <t>France</t>
        </is>
      </c>
      <c r="E3072" t="inlineStr">
        <is>
          <t>2019-20</t>
        </is>
      </c>
      <c r="F3072" t="inlineStr">
        <is>
          <t>Pois</t>
        </is>
      </c>
      <c r="G3072" t="inlineStr"/>
      <c r="H3072" t="inlineStr"/>
      <c r="I3072" t="inlineStr"/>
      <c r="J3072" t="inlineStr"/>
      <c r="K3072" t="inlineStr"/>
      <c r="L3072" t="inlineStr"/>
      <c r="M3072" t="inlineStr"/>
      <c r="N3072" t="inlineStr"/>
      <c r="O3072" t="n">
        <v>-0</v>
      </c>
      <c r="P3072" t="n">
        <v>0</v>
      </c>
      <c r="Q3072" t="n">
        <v>-0</v>
      </c>
      <c r="R3072" t="inlineStr"/>
      <c r="S3072" t="inlineStr"/>
      <c r="T3072" t="inlineStr"/>
      <c r="U3072" t="n">
        <v>0</v>
      </c>
      <c r="V3072" t="n">
        <v>500000000</v>
      </c>
      <c r="W3072" t="inlineStr"/>
      <c r="X3072" t="inlineStr">
        <is>
          <t>libre</t>
        </is>
      </c>
    </row>
    <row r="3073" ht="15" customHeight="1" s="1003">
      <c r="A3073" s="1019" t="inlineStr">
        <is>
          <t>Graines collectées</t>
        </is>
      </c>
      <c r="B3073" t="inlineStr">
        <is>
          <t>Circuits spécialisés</t>
        </is>
      </c>
      <c r="C3073" t="inlineStr">
        <is>
          <t>kt</t>
        </is>
      </c>
      <c r="D3073" t="inlineStr">
        <is>
          <t>France</t>
        </is>
      </c>
      <c r="E3073" t="inlineStr">
        <is>
          <t>2019-20</t>
        </is>
      </c>
      <c r="F3073" t="inlineStr">
        <is>
          <t>Pois</t>
        </is>
      </c>
      <c r="G3073" t="inlineStr"/>
      <c r="H3073" t="inlineStr"/>
      <c r="I3073" t="inlineStr"/>
      <c r="J3073" t="inlineStr"/>
      <c r="K3073" t="inlineStr"/>
      <c r="L3073" t="inlineStr"/>
      <c r="M3073" t="inlineStr"/>
      <c r="N3073" t="inlineStr"/>
      <c r="O3073" t="n">
        <v>-0</v>
      </c>
      <c r="P3073" t="n">
        <v>0</v>
      </c>
      <c r="Q3073" t="n">
        <v>-0</v>
      </c>
      <c r="R3073" t="inlineStr"/>
      <c r="S3073" t="inlineStr"/>
      <c r="T3073" t="inlineStr"/>
      <c r="U3073" t="n">
        <v>0</v>
      </c>
      <c r="V3073" t="n">
        <v>500000000</v>
      </c>
      <c r="W3073" t="inlineStr"/>
      <c r="X3073" t="inlineStr">
        <is>
          <t>libre</t>
        </is>
      </c>
    </row>
    <row r="3074" ht="15" customHeight="1" s="1003">
      <c r="A3074" s="1019" t="inlineStr">
        <is>
          <t>Graines collectées</t>
        </is>
      </c>
      <c r="B3074" t="inlineStr">
        <is>
          <t>GMS</t>
        </is>
      </c>
      <c r="C3074" t="inlineStr">
        <is>
          <t>kt</t>
        </is>
      </c>
      <c r="D3074" t="inlineStr">
        <is>
          <t>France</t>
        </is>
      </c>
      <c r="E3074" t="inlineStr">
        <is>
          <t>2019-20</t>
        </is>
      </c>
      <c r="F3074" t="inlineStr">
        <is>
          <t>Pois</t>
        </is>
      </c>
      <c r="G3074" t="inlineStr"/>
      <c r="H3074" t="inlineStr"/>
      <c r="I3074" t="inlineStr"/>
      <c r="J3074" t="inlineStr"/>
      <c r="K3074" t="inlineStr"/>
      <c r="L3074" t="inlineStr"/>
      <c r="M3074" t="inlineStr"/>
      <c r="N3074" t="inlineStr"/>
      <c r="O3074" t="n">
        <v>-0</v>
      </c>
      <c r="P3074" t="n">
        <v>0</v>
      </c>
      <c r="Q3074" t="n">
        <v>-0</v>
      </c>
      <c r="R3074" t="inlineStr"/>
      <c r="S3074" t="inlineStr"/>
      <c r="T3074" t="inlineStr"/>
      <c r="U3074" t="n">
        <v>0</v>
      </c>
      <c r="V3074" t="n">
        <v>500000000</v>
      </c>
      <c r="W3074" t="inlineStr"/>
      <c r="X3074" t="inlineStr">
        <is>
          <t>libre</t>
        </is>
      </c>
    </row>
    <row r="3075" ht="15" customHeight="1" s="1003">
      <c r="A3075" s="1019" t="inlineStr">
        <is>
          <t>Graines collectées</t>
        </is>
      </c>
      <c r="B3075" t="inlineStr">
        <is>
          <t>RHD</t>
        </is>
      </c>
      <c r="C3075" t="inlineStr">
        <is>
          <t>kt</t>
        </is>
      </c>
      <c r="D3075" t="inlineStr">
        <is>
          <t>France</t>
        </is>
      </c>
      <c r="E3075" t="inlineStr">
        <is>
          <t>2019-20</t>
        </is>
      </c>
      <c r="F3075" t="inlineStr">
        <is>
          <t>Pois</t>
        </is>
      </c>
      <c r="G3075" t="inlineStr"/>
      <c r="H3075" t="inlineStr"/>
      <c r="I3075" t="inlineStr"/>
      <c r="J3075" t="inlineStr"/>
      <c r="K3075" t="inlineStr"/>
      <c r="L3075" t="inlineStr"/>
      <c r="M3075" t="inlineStr"/>
      <c r="N3075" t="inlineStr"/>
      <c r="O3075" t="n">
        <v>-0</v>
      </c>
      <c r="P3075" t="n">
        <v>0</v>
      </c>
      <c r="Q3075" t="n">
        <v>-0</v>
      </c>
      <c r="R3075" t="inlineStr"/>
      <c r="S3075" t="inlineStr"/>
      <c r="T3075" t="inlineStr"/>
      <c r="U3075" t="n">
        <v>0</v>
      </c>
      <c r="V3075" t="n">
        <v>500000000</v>
      </c>
      <c r="W3075" t="inlineStr"/>
      <c r="X3075" t="inlineStr">
        <is>
          <t>libre</t>
        </is>
      </c>
    </row>
    <row r="3076" ht="15" customHeight="1" s="1003">
      <c r="A3076" s="1019" t="inlineStr">
        <is>
          <t>Graines collectées</t>
        </is>
      </c>
      <c r="B3076" t="inlineStr">
        <is>
          <t>Trituration</t>
        </is>
      </c>
      <c r="C3076" t="inlineStr">
        <is>
          <t>kt</t>
        </is>
      </c>
      <c r="D3076" t="inlineStr">
        <is>
          <t>France</t>
        </is>
      </c>
      <c r="E3076" t="inlineStr">
        <is>
          <t>2019-20</t>
        </is>
      </c>
      <c r="F3076" t="inlineStr">
        <is>
          <t>Pois</t>
        </is>
      </c>
      <c r="G3076" t="inlineStr"/>
      <c r="H3076" t="inlineStr"/>
      <c r="I3076" t="inlineStr"/>
      <c r="J3076" t="inlineStr">
        <is>
          <t>Pas de trituration</t>
        </is>
      </c>
      <c r="K3076" t="inlineStr"/>
      <c r="L3076" t="inlineStr">
        <is>
          <t>Consommation de graines par la Trituration</t>
        </is>
      </c>
      <c r="M3076" t="inlineStr"/>
      <c r="N3076" t="inlineStr"/>
      <c r="O3076" t="n">
        <v>-0</v>
      </c>
      <c r="P3076" t="inlineStr"/>
      <c r="Q3076" t="inlineStr"/>
      <c r="R3076" t="n">
        <v>0</v>
      </c>
      <c r="S3076" t="n">
        <v>0</v>
      </c>
      <c r="T3076" t="inlineStr"/>
      <c r="U3076" t="n">
        <v>0</v>
      </c>
      <c r="V3076" t="n">
        <v>500000000</v>
      </c>
      <c r="W3076" t="n">
        <v>0</v>
      </c>
      <c r="X3076" t="inlineStr">
        <is>
          <t>mesuré</t>
        </is>
      </c>
    </row>
    <row r="3077" ht="15" customHeight="1" s="1003">
      <c r="A3077" s="1019" t="inlineStr">
        <is>
          <t>Graines collectées</t>
        </is>
      </c>
      <c r="B3077" t="inlineStr">
        <is>
          <t>FAB</t>
        </is>
      </c>
      <c r="C3077" t="inlineStr">
        <is>
          <t>kt</t>
        </is>
      </c>
      <c r="D3077" t="inlineStr">
        <is>
          <t>France</t>
        </is>
      </c>
      <c r="E3077" t="inlineStr">
        <is>
          <t>2019-20</t>
        </is>
      </c>
      <c r="F3077" t="inlineStr">
        <is>
          <t>Pois</t>
        </is>
      </c>
      <c r="G3077" t="inlineStr">
        <is>
          <t>Consommation de graines par les FAB = 100 kt (Bilans par campagne - FranceAgriMer)</t>
        </is>
      </c>
      <c r="H3077" t="inlineStr"/>
      <c r="I3077" t="inlineStr">
        <is>
          <t>Bilans par campagne - FranceAgriMer</t>
        </is>
      </c>
      <c r="J3077" t="inlineStr"/>
      <c r="K3077" t="inlineStr">
        <is>
          <t>Volume</t>
        </is>
      </c>
      <c r="L3077" t="inlineStr">
        <is>
          <t>Consommation de graines par les FAB</t>
        </is>
      </c>
      <c r="M3077" t="inlineStr">
        <is>
          <t>Bilans Pois - FAM</t>
        </is>
      </c>
      <c r="N3077" t="inlineStr"/>
      <c r="O3077" t="n">
        <v>100</v>
      </c>
      <c r="P3077" t="inlineStr"/>
      <c r="Q3077" t="inlineStr"/>
      <c r="R3077" t="n">
        <v>100.43</v>
      </c>
      <c r="S3077" t="n">
        <v>5.02</v>
      </c>
      <c r="T3077" t="n">
        <v>0.1</v>
      </c>
      <c r="U3077" t="n">
        <v>0</v>
      </c>
      <c r="V3077" t="n">
        <v>500000000</v>
      </c>
      <c r="W3077" t="n">
        <v>0</v>
      </c>
      <c r="X3077" t="inlineStr">
        <is>
          <t>mesuré</t>
        </is>
      </c>
    </row>
    <row r="3078" ht="15" customHeight="1" s="1003">
      <c r="A3078" s="1019" t="inlineStr">
        <is>
          <t>Graines collectées</t>
        </is>
      </c>
      <c r="B3078" t="inlineStr">
        <is>
          <t>Amidonnerie</t>
        </is>
      </c>
      <c r="C3078" t="inlineStr">
        <is>
          <t>kt</t>
        </is>
      </c>
      <c r="D3078" t="inlineStr">
        <is>
          <t>France</t>
        </is>
      </c>
      <c r="E3078" t="inlineStr">
        <is>
          <t>2019-20</t>
        </is>
      </c>
      <c r="F3078" t="inlineStr">
        <is>
          <t>Pois</t>
        </is>
      </c>
      <c r="G3078" t="inlineStr">
        <is>
          <t>Consommation de graines en alimentation humaine = 140 kt (Bilans par campagne - FranceAgriMer)</t>
        </is>
      </c>
      <c r="H3078" t="inlineStr"/>
      <c r="I3078" t="inlineStr">
        <is>
          <t>Bilans par campagne - FranceAgriMer</t>
        </is>
      </c>
      <c r="J3078" t="inlineStr"/>
      <c r="K3078" t="inlineStr">
        <is>
          <t>Volume</t>
        </is>
      </c>
      <c r="L3078" t="inlineStr">
        <is>
          <t>Consommation de graines en alimentation humaine</t>
        </is>
      </c>
      <c r="M3078" t="inlineStr">
        <is>
          <t>Bilans Pois - FAM</t>
        </is>
      </c>
      <c r="N3078" t="inlineStr"/>
      <c r="O3078" t="n">
        <v>140</v>
      </c>
      <c r="P3078" t="inlineStr"/>
      <c r="Q3078" t="inlineStr"/>
      <c r="R3078" t="n">
        <v>140</v>
      </c>
      <c r="S3078" t="n">
        <v>7</v>
      </c>
      <c r="T3078" t="n">
        <v>0.1</v>
      </c>
      <c r="U3078" t="n">
        <v>0</v>
      </c>
      <c r="V3078" t="n">
        <v>500000000</v>
      </c>
      <c r="W3078" t="n">
        <v>0</v>
      </c>
      <c r="X3078" t="inlineStr">
        <is>
          <t>mesuré</t>
        </is>
      </c>
    </row>
    <row r="3079" ht="15" customHeight="1" s="1003">
      <c r="A3079" s="1019" t="inlineStr">
        <is>
          <t>Graines collectées</t>
        </is>
      </c>
      <c r="B3079" t="inlineStr">
        <is>
          <t>Meunerie</t>
        </is>
      </c>
      <c r="C3079" t="inlineStr">
        <is>
          <t>kt</t>
        </is>
      </c>
      <c r="D3079" t="inlineStr">
        <is>
          <t>France</t>
        </is>
      </c>
      <c r="E3079" t="inlineStr">
        <is>
          <t>2019-20</t>
        </is>
      </c>
      <c r="F3079" t="inlineStr">
        <is>
          <t>Pois</t>
        </is>
      </c>
      <c r="G3079" t="inlineStr"/>
      <c r="H3079" t="inlineStr"/>
      <c r="I3079" t="inlineStr"/>
      <c r="J3079" t="inlineStr"/>
      <c r="K3079" t="inlineStr"/>
      <c r="L3079" t="inlineStr"/>
      <c r="M3079" t="inlineStr"/>
      <c r="N3079" t="inlineStr"/>
      <c r="O3079" t="n">
        <v>-0</v>
      </c>
      <c r="P3079" t="inlineStr"/>
      <c r="Q3079" t="inlineStr"/>
      <c r="R3079" t="n">
        <v>0</v>
      </c>
      <c r="S3079" t="n">
        <v>0</v>
      </c>
      <c r="T3079" t="inlineStr"/>
      <c r="U3079" t="n">
        <v>0</v>
      </c>
      <c r="V3079" t="n">
        <v>500000000</v>
      </c>
      <c r="W3079" t="n">
        <v>0</v>
      </c>
      <c r="X3079" t="inlineStr">
        <is>
          <t>mesuré</t>
        </is>
      </c>
    </row>
    <row r="3080" ht="15" customHeight="1" s="1003">
      <c r="A3080" s="1019" t="inlineStr">
        <is>
          <t>Graines collectées</t>
        </is>
      </c>
      <c r="B3080" t="inlineStr">
        <is>
          <t>Fabrication d'ingrédients</t>
        </is>
      </c>
      <c r="C3080" t="inlineStr">
        <is>
          <t>kt</t>
        </is>
      </c>
      <c r="D3080" t="inlineStr">
        <is>
          <t>France</t>
        </is>
      </c>
      <c r="E3080" t="inlineStr">
        <is>
          <t>2019-20</t>
        </is>
      </c>
      <c r="F3080" t="inlineStr">
        <is>
          <t>Pois</t>
        </is>
      </c>
      <c r="G3080" t="inlineStr"/>
      <c r="H3080" t="inlineStr"/>
      <c r="I3080" t="inlineStr"/>
      <c r="J3080" t="inlineStr"/>
      <c r="K3080" t="inlineStr"/>
      <c r="L3080" t="inlineStr"/>
      <c r="M3080" t="inlineStr"/>
      <c r="N3080" t="inlineStr"/>
      <c r="O3080" t="n">
        <v>-0</v>
      </c>
      <c r="P3080" t="inlineStr"/>
      <c r="Q3080" t="inlineStr"/>
      <c r="R3080" t="n">
        <v>0</v>
      </c>
      <c r="S3080" t="n">
        <v>0</v>
      </c>
      <c r="T3080" t="inlineStr"/>
      <c r="U3080" t="n">
        <v>0</v>
      </c>
      <c r="V3080" t="n">
        <v>500000000</v>
      </c>
      <c r="W3080" t="n">
        <v>0</v>
      </c>
      <c r="X3080" t="inlineStr">
        <is>
          <t>mesuré</t>
        </is>
      </c>
    </row>
    <row r="3081" ht="15" customHeight="1" s="1003">
      <c r="A3081" s="1019" t="inlineStr">
        <is>
          <t>Graines collectées</t>
        </is>
      </c>
      <c r="B3081" t="inlineStr">
        <is>
          <t>Ménages</t>
        </is>
      </c>
      <c r="C3081" t="inlineStr">
        <is>
          <t>kt</t>
        </is>
      </c>
      <c r="D3081" t="inlineStr">
        <is>
          <t>France</t>
        </is>
      </c>
      <c r="E3081" t="inlineStr">
        <is>
          <t>2019-20</t>
        </is>
      </c>
      <c r="F3081" t="inlineStr">
        <is>
          <t>Pois</t>
        </is>
      </c>
      <c r="G3081" t="inlineStr"/>
      <c r="H3081" t="inlineStr"/>
      <c r="I3081" t="inlineStr"/>
      <c r="J3081" t="inlineStr"/>
      <c r="K3081" t="inlineStr"/>
      <c r="L3081" t="inlineStr"/>
      <c r="M3081" t="inlineStr"/>
      <c r="N3081" t="inlineStr"/>
      <c r="O3081" t="n">
        <v>-0</v>
      </c>
      <c r="P3081" t="n">
        <v>0</v>
      </c>
      <c r="Q3081" t="n">
        <v>-0</v>
      </c>
      <c r="R3081" t="inlineStr"/>
      <c r="S3081" t="inlineStr"/>
      <c r="T3081" t="inlineStr"/>
      <c r="U3081" t="n">
        <v>0</v>
      </c>
      <c r="V3081" t="n">
        <v>500000000</v>
      </c>
      <c r="W3081" t="inlineStr"/>
      <c r="X3081" t="inlineStr">
        <is>
          <t>libre</t>
        </is>
      </c>
    </row>
    <row r="3082" ht="15" customHeight="1" s="1003">
      <c r="A3082" s="1019" t="inlineStr">
        <is>
          <t>Graines collectées</t>
        </is>
      </c>
      <c r="B3082" t="inlineStr">
        <is>
          <t>Circuits généralistes</t>
        </is>
      </c>
      <c r="C3082" t="inlineStr">
        <is>
          <t>kt</t>
        </is>
      </c>
      <c r="D3082" t="inlineStr">
        <is>
          <t>France</t>
        </is>
      </c>
      <c r="E3082" t="inlineStr">
        <is>
          <t>2019-20</t>
        </is>
      </c>
      <c r="F3082" t="inlineStr">
        <is>
          <t>Pois</t>
        </is>
      </c>
      <c r="G3082" t="inlineStr"/>
      <c r="H3082" t="inlineStr"/>
      <c r="I3082" t="inlineStr"/>
      <c r="J3082" t="inlineStr"/>
      <c r="K3082" t="inlineStr"/>
      <c r="L3082" t="inlineStr"/>
      <c r="M3082" t="inlineStr"/>
      <c r="N3082" t="inlineStr"/>
      <c r="O3082" t="n">
        <v>-0</v>
      </c>
      <c r="P3082" t="n">
        <v>0</v>
      </c>
      <c r="Q3082" t="n">
        <v>-0</v>
      </c>
      <c r="R3082" t="inlineStr"/>
      <c r="S3082" t="inlineStr"/>
      <c r="T3082" t="inlineStr"/>
      <c r="U3082" t="n">
        <v>0</v>
      </c>
      <c r="V3082" t="n">
        <v>500000000</v>
      </c>
      <c r="W3082" t="inlineStr"/>
      <c r="X3082" t="inlineStr">
        <is>
          <t>libre</t>
        </is>
      </c>
    </row>
    <row r="3083" ht="15" customHeight="1" s="1003">
      <c r="A3083" s="1019" t="inlineStr">
        <is>
          <t>Graines collectées</t>
        </is>
      </c>
      <c r="B3083" t="inlineStr">
        <is>
          <t>Usages alimentaires</t>
        </is>
      </c>
      <c r="C3083" t="inlineStr">
        <is>
          <t>kt</t>
        </is>
      </c>
      <c r="D3083" t="inlineStr">
        <is>
          <t>France</t>
        </is>
      </c>
      <c r="E3083" t="inlineStr">
        <is>
          <t>2019-20</t>
        </is>
      </c>
      <c r="F3083" t="inlineStr">
        <is>
          <t>Pois</t>
        </is>
      </c>
      <c r="G3083" t="inlineStr"/>
      <c r="H3083" t="inlineStr"/>
      <c r="I3083" t="inlineStr"/>
      <c r="J3083" t="inlineStr"/>
      <c r="K3083" t="inlineStr"/>
      <c r="L3083" t="inlineStr"/>
      <c r="M3083" t="inlineStr"/>
      <c r="N3083" t="inlineStr"/>
      <c r="O3083" t="n">
        <v>100</v>
      </c>
      <c r="P3083" t="inlineStr"/>
      <c r="Q3083" t="inlineStr"/>
      <c r="R3083" t="inlineStr"/>
      <c r="S3083" t="inlineStr"/>
      <c r="T3083" t="inlineStr"/>
      <c r="U3083" t="n">
        <v>0</v>
      </c>
      <c r="V3083" t="n">
        <v>500000000</v>
      </c>
      <c r="W3083" t="inlineStr"/>
      <c r="X3083" t="inlineStr">
        <is>
          <t>déterminé</t>
        </is>
      </c>
    </row>
    <row r="3084" ht="15" customHeight="1" s="1003">
      <c r="A3084" s="1019" t="inlineStr">
        <is>
          <t>Graines collectées</t>
        </is>
      </c>
      <c r="B3084" t="inlineStr">
        <is>
          <t>Alimentation animale rente</t>
        </is>
      </c>
      <c r="C3084" t="inlineStr">
        <is>
          <t>kt</t>
        </is>
      </c>
      <c r="D3084" t="inlineStr">
        <is>
          <t>France</t>
        </is>
      </c>
      <c r="E3084" t="inlineStr">
        <is>
          <t>2019-20</t>
        </is>
      </c>
      <c r="F3084" t="inlineStr">
        <is>
          <t>Pois</t>
        </is>
      </c>
      <c r="G3084" t="inlineStr"/>
      <c r="H3084" t="inlineStr"/>
      <c r="I3084" t="inlineStr"/>
      <c r="J3084" t="inlineStr"/>
      <c r="K3084" t="inlineStr"/>
      <c r="L3084" t="inlineStr"/>
      <c r="M3084" t="inlineStr"/>
      <c r="N3084" t="inlineStr"/>
      <c r="O3084" t="n">
        <v>100</v>
      </c>
      <c r="P3084" t="inlineStr"/>
      <c r="Q3084" t="inlineStr"/>
      <c r="R3084" t="inlineStr"/>
      <c r="S3084" t="inlineStr"/>
      <c r="T3084" t="inlineStr"/>
      <c r="U3084" t="n">
        <v>0</v>
      </c>
      <c r="V3084" t="n">
        <v>500000000</v>
      </c>
      <c r="W3084" t="inlineStr"/>
      <c r="X3084" t="inlineStr">
        <is>
          <t>déterminé</t>
        </is>
      </c>
    </row>
    <row r="3085" ht="15" customHeight="1" s="1003">
      <c r="A3085" s="1019" t="inlineStr">
        <is>
          <t>Graines collectées</t>
        </is>
      </c>
      <c r="B3085" t="inlineStr">
        <is>
          <t>Alimentation animale</t>
        </is>
      </c>
      <c r="C3085" t="inlineStr">
        <is>
          <t>kt</t>
        </is>
      </c>
      <c r="D3085" t="inlineStr">
        <is>
          <t>France</t>
        </is>
      </c>
      <c r="E3085" t="inlineStr">
        <is>
          <t>2019-20</t>
        </is>
      </c>
      <c r="F3085" t="inlineStr">
        <is>
          <t>Pois</t>
        </is>
      </c>
      <c r="G3085" t="inlineStr"/>
      <c r="H3085" t="inlineStr"/>
      <c r="I3085" t="inlineStr"/>
      <c r="J3085" t="inlineStr"/>
      <c r="K3085" t="inlineStr"/>
      <c r="L3085" t="inlineStr"/>
      <c r="M3085" t="inlineStr"/>
      <c r="N3085" t="inlineStr"/>
      <c r="O3085" t="n">
        <v>100</v>
      </c>
      <c r="P3085" t="inlineStr"/>
      <c r="Q3085" t="inlineStr"/>
      <c r="R3085" t="inlineStr"/>
      <c r="S3085" t="inlineStr"/>
      <c r="T3085" t="inlineStr"/>
      <c r="U3085" t="n">
        <v>0</v>
      </c>
      <c r="V3085" t="n">
        <v>500000000</v>
      </c>
      <c r="W3085" t="inlineStr"/>
      <c r="X3085" t="inlineStr">
        <is>
          <t>déterminé</t>
        </is>
      </c>
    </row>
    <row r="3086" ht="15" customHeight="1" s="1003">
      <c r="A3086" s="1019" t="inlineStr">
        <is>
          <t>Graines collectées</t>
        </is>
      </c>
      <c r="B3086" t="inlineStr">
        <is>
          <t>Débouchés</t>
        </is>
      </c>
      <c r="C3086" t="inlineStr">
        <is>
          <t>kt</t>
        </is>
      </c>
      <c r="D3086" t="inlineStr">
        <is>
          <t>France</t>
        </is>
      </c>
      <c r="E3086" t="inlineStr">
        <is>
          <t>2019-20</t>
        </is>
      </c>
      <c r="F3086" t="inlineStr">
        <is>
          <t>Pois</t>
        </is>
      </c>
      <c r="G3086" t="inlineStr"/>
      <c r="H3086" t="inlineStr"/>
      <c r="I3086" t="inlineStr"/>
      <c r="J3086" t="inlineStr"/>
      <c r="K3086" t="inlineStr"/>
      <c r="L3086" t="inlineStr"/>
      <c r="M3086" t="inlineStr"/>
      <c r="N3086" t="inlineStr"/>
      <c r="O3086" t="n">
        <v>100</v>
      </c>
      <c r="P3086" t="inlineStr"/>
      <c r="Q3086" t="inlineStr"/>
      <c r="R3086" t="inlineStr"/>
      <c r="S3086" t="inlineStr"/>
      <c r="T3086" t="inlineStr"/>
      <c r="U3086" t="n">
        <v>0</v>
      </c>
      <c r="V3086" t="n">
        <v>500000000</v>
      </c>
      <c r="W3086" t="inlineStr"/>
      <c r="X3086" t="inlineStr">
        <is>
          <t>déterminé</t>
        </is>
      </c>
    </row>
    <row r="3087" ht="15" customHeight="1" s="1003">
      <c r="A3087" s="1019" t="inlineStr">
        <is>
          <t>Graines collectées</t>
        </is>
      </c>
      <c r="B3087" t="inlineStr">
        <is>
          <t>Autres IAA</t>
        </is>
      </c>
      <c r="C3087" t="inlineStr">
        <is>
          <t>kt</t>
        </is>
      </c>
      <c r="D3087" t="inlineStr">
        <is>
          <t>France</t>
        </is>
      </c>
      <c r="E3087" t="inlineStr">
        <is>
          <t>2019-20</t>
        </is>
      </c>
      <c r="F3087" t="inlineStr">
        <is>
          <t>Pois</t>
        </is>
      </c>
      <c r="G3087" t="inlineStr"/>
      <c r="H3087" t="inlineStr"/>
      <c r="I3087" t="inlineStr"/>
      <c r="J3087" t="inlineStr"/>
      <c r="K3087" t="inlineStr"/>
      <c r="L3087" t="inlineStr"/>
      <c r="M3087" t="inlineStr"/>
      <c r="N3087" t="inlineStr"/>
      <c r="O3087" t="n">
        <v>-0</v>
      </c>
      <c r="P3087" t="n">
        <v>0</v>
      </c>
      <c r="Q3087" t="n">
        <v>-0</v>
      </c>
      <c r="R3087" t="inlineStr"/>
      <c r="S3087" t="inlineStr"/>
      <c r="T3087" t="inlineStr"/>
      <c r="U3087" t="n">
        <v>0</v>
      </c>
      <c r="V3087" t="n">
        <v>500000000</v>
      </c>
      <c r="W3087" t="inlineStr"/>
      <c r="X3087" t="inlineStr">
        <is>
          <t>libre</t>
        </is>
      </c>
    </row>
    <row r="3088" ht="15" customHeight="1" s="1003">
      <c r="A3088" s="1019" t="inlineStr">
        <is>
          <t>Graines collectées</t>
        </is>
      </c>
      <c r="B3088" t="inlineStr">
        <is>
          <t>Semences certifiées</t>
        </is>
      </c>
      <c r="C3088" t="inlineStr">
        <is>
          <t>kt</t>
        </is>
      </c>
      <c r="D3088" t="inlineStr">
        <is>
          <t>France</t>
        </is>
      </c>
      <c r="E3088" t="inlineStr">
        <is>
          <t>2019-20</t>
        </is>
      </c>
      <c r="F3088" t="inlineStr">
        <is>
          <t>Pois</t>
        </is>
      </c>
      <c r="G3088" t="inlineStr">
        <is>
          <t>Production de semences certifiées = 21 kt (Bilans par campagne - FranceAgriMer)</t>
        </is>
      </c>
      <c r="H3088" t="inlineStr"/>
      <c r="I3088" t="inlineStr">
        <is>
          <t>Bilans par campagne - FranceAgriMer</t>
        </is>
      </c>
      <c r="J3088" t="inlineStr"/>
      <c r="K3088" t="inlineStr">
        <is>
          <t>Volume</t>
        </is>
      </c>
      <c r="L3088" t="inlineStr">
        <is>
          <t>Production de semences certifiées</t>
        </is>
      </c>
      <c r="M3088" t="inlineStr">
        <is>
          <t>Bilans Pois - FAM</t>
        </is>
      </c>
      <c r="N3088" t="inlineStr"/>
      <c r="O3088" t="n">
        <v>21.3</v>
      </c>
      <c r="P3088" t="inlineStr"/>
      <c r="Q3088" t="inlineStr"/>
      <c r="R3088" t="n">
        <v>21.34</v>
      </c>
      <c r="S3088" t="n">
        <v>1.07</v>
      </c>
      <c r="T3088" t="n">
        <v>0.1</v>
      </c>
      <c r="U3088" t="n">
        <v>0</v>
      </c>
      <c r="V3088" t="n">
        <v>500000000</v>
      </c>
      <c r="W3088" t="n">
        <v>0</v>
      </c>
      <c r="X3088" t="inlineStr">
        <is>
          <t>mesuré</t>
        </is>
      </c>
    </row>
    <row r="3089" ht="15" customHeight="1" s="1003">
      <c r="A3089" s="1019" t="inlineStr">
        <is>
          <t>Graines collectées</t>
        </is>
      </c>
      <c r="B3089" t="inlineStr">
        <is>
          <t>Semences</t>
        </is>
      </c>
      <c r="C3089" t="inlineStr">
        <is>
          <t>kt</t>
        </is>
      </c>
      <c r="D3089" t="inlineStr">
        <is>
          <t>France</t>
        </is>
      </c>
      <c r="E3089" t="inlineStr">
        <is>
          <t>2019-20</t>
        </is>
      </c>
      <c r="F3089" t="inlineStr">
        <is>
          <t>Pois</t>
        </is>
      </c>
      <c r="G3089" t="inlineStr">
        <is>
          <t>Production de semences certifiées = 25 kt (Bilans par campagne - FranceAgriMer)</t>
        </is>
      </c>
      <c r="H3089" t="inlineStr"/>
      <c r="I3089" t="inlineStr">
        <is>
          <t>Bilans par campagne - FranceAgriMer</t>
        </is>
      </c>
      <c r="J3089" t="inlineStr"/>
      <c r="K3089" t="inlineStr">
        <is>
          <t>Volume</t>
        </is>
      </c>
      <c r="L3089" t="inlineStr">
        <is>
          <t>Production de semences certifiées</t>
        </is>
      </c>
      <c r="M3089" t="inlineStr">
        <is>
          <t>Bilans Pois - FAM</t>
        </is>
      </c>
      <c r="N3089" t="inlineStr"/>
      <c r="O3089" t="n">
        <v>21.3</v>
      </c>
      <c r="P3089" t="inlineStr"/>
      <c r="Q3089" t="inlineStr"/>
      <c r="R3089" t="inlineStr"/>
      <c r="S3089" t="inlineStr"/>
      <c r="T3089" t="inlineStr"/>
      <c r="U3089" t="n">
        <v>0</v>
      </c>
      <c r="V3089" t="n">
        <v>500000000</v>
      </c>
      <c r="W3089" t="inlineStr"/>
      <c r="X3089" t="inlineStr">
        <is>
          <t>déterminé</t>
        </is>
      </c>
    </row>
    <row r="3090" ht="15" customHeight="1" s="1003">
      <c r="A3090" s="1019" t="inlineStr">
        <is>
          <t>Graines collectées</t>
        </is>
      </c>
      <c r="B3090" t="inlineStr">
        <is>
          <t>Export</t>
        </is>
      </c>
      <c r="C3090" t="inlineStr">
        <is>
          <t>kt</t>
        </is>
      </c>
      <c r="D3090" t="inlineStr">
        <is>
          <t>France</t>
        </is>
      </c>
      <c r="E3090" t="inlineStr">
        <is>
          <t>2019-20</t>
        </is>
      </c>
      <c r="F3090" t="inlineStr">
        <is>
          <t>Pois</t>
        </is>
      </c>
      <c r="G3090" t="inlineStr"/>
      <c r="H3090" t="inlineStr">
        <is>
          <t>Exportation de graines = 263 kt (Douanes françaises - Eurostat)</t>
        </is>
      </c>
      <c r="I3090" t="inlineStr">
        <is>
          <t>Douanes françaises - Eurostat</t>
        </is>
      </c>
      <c r="J3090" t="inlineStr"/>
      <c r="K3090" t="inlineStr">
        <is>
          <t>Volume</t>
        </is>
      </c>
      <c r="L3090" t="inlineStr">
        <is>
          <t>Exportation de graines</t>
        </is>
      </c>
      <c r="M3090" t="inlineStr">
        <is>
          <t>Echanges mensuels - EUROSTAT</t>
        </is>
      </c>
      <c r="N3090" t="inlineStr"/>
      <c r="O3090" t="n">
        <v>263</v>
      </c>
      <c r="P3090" t="inlineStr"/>
      <c r="Q3090" t="inlineStr"/>
      <c r="R3090" t="n">
        <v>262.77</v>
      </c>
      <c r="S3090" t="n">
        <v>13.14</v>
      </c>
      <c r="T3090" t="n">
        <v>0.1</v>
      </c>
      <c r="U3090" t="n">
        <v>0</v>
      </c>
      <c r="V3090" t="n">
        <v>500000000</v>
      </c>
      <c r="W3090" t="n">
        <v>0</v>
      </c>
      <c r="X3090" t="inlineStr">
        <is>
          <t>mesuré</t>
        </is>
      </c>
    </row>
    <row r="3091" ht="15" customHeight="1" s="1003">
      <c r="A3091" s="1019" t="inlineStr">
        <is>
          <t>Graines collectées</t>
        </is>
      </c>
      <c r="B3091" t="inlineStr">
        <is>
          <t>Ecart statistique</t>
        </is>
      </c>
      <c r="C3091" t="inlineStr">
        <is>
          <t>kt</t>
        </is>
      </c>
      <c r="D3091" t="inlineStr">
        <is>
          <t>France</t>
        </is>
      </c>
      <c r="E3091" t="inlineStr">
        <is>
          <t>2019-20</t>
        </is>
      </c>
      <c r="F3091" t="inlineStr">
        <is>
          <t>Pois</t>
        </is>
      </c>
      <c r="G3091" t="inlineStr"/>
      <c r="H3091" t="inlineStr"/>
      <c r="I3091" t="inlineStr"/>
      <c r="J3091" t="inlineStr"/>
      <c r="K3091" t="inlineStr"/>
      <c r="L3091" t="inlineStr"/>
      <c r="M3091" t="inlineStr"/>
      <c r="N3091" t="inlineStr"/>
      <c r="O3091" t="n">
        <v>49.3</v>
      </c>
      <c r="P3091" t="inlineStr"/>
      <c r="Q3091" t="inlineStr"/>
      <c r="R3091" t="inlineStr"/>
      <c r="S3091" t="inlineStr"/>
      <c r="T3091" t="inlineStr"/>
      <c r="U3091" t="n">
        <v>0</v>
      </c>
      <c r="V3091" t="n">
        <v>500000000</v>
      </c>
      <c r="W3091" t="inlineStr"/>
      <c r="X3091" t="inlineStr">
        <is>
          <t>déterminé</t>
        </is>
      </c>
    </row>
    <row r="3092" ht="15" customHeight="1" s="1003">
      <c r="A3092" s="1019" t="inlineStr">
        <is>
          <t>Issues de silo</t>
        </is>
      </c>
      <c r="B3092" t="inlineStr">
        <is>
          <t>Elimination/Pertes</t>
        </is>
      </c>
      <c r="C3092" t="inlineStr">
        <is>
          <t>kt</t>
        </is>
      </c>
      <c r="D3092" t="inlineStr">
        <is>
          <t>France</t>
        </is>
      </c>
      <c r="E3092" t="inlineStr">
        <is>
          <t>2019-20</t>
        </is>
      </c>
      <c r="F3092" t="inlineStr">
        <is>
          <t>Pois</t>
        </is>
      </c>
      <c r="G3092" t="inlineStr"/>
      <c r="H3092" t="inlineStr">
        <is>
          <t>0</t>
        </is>
      </c>
      <c r="I3092" t="inlineStr">
        <is>
          <t>ONRB - FranceAgriMer</t>
        </is>
      </c>
      <c r="J3092" t="inlineStr">
        <is>
          <t>0</t>
        </is>
      </c>
      <c r="K3092" t="inlineStr">
        <is>
          <t>Répartition</t>
        </is>
      </c>
      <c r="L3092" t="inlineStr">
        <is>
          <t>Les issues de silo sont éliminées:Part d'issues de silo éliminées</t>
        </is>
      </c>
      <c r="M3092" t="inlineStr">
        <is>
          <t>Issues de silo - ONRB</t>
        </is>
      </c>
      <c r="N3092" t="inlineStr"/>
      <c r="O3092" t="n">
        <v>0.02</v>
      </c>
      <c r="P3092" t="inlineStr"/>
      <c r="Q3092" t="inlineStr"/>
      <c r="R3092" t="inlineStr"/>
      <c r="S3092" t="inlineStr"/>
      <c r="T3092" t="inlineStr"/>
      <c r="U3092" t="n">
        <v>0</v>
      </c>
      <c r="V3092" t="n">
        <v>500000000</v>
      </c>
      <c r="W3092" t="inlineStr"/>
      <c r="X3092" t="inlineStr">
        <is>
          <t>déterminé</t>
        </is>
      </c>
    </row>
    <row r="3093" ht="15" customHeight="1" s="1003">
      <c r="A3093" s="1019" t="inlineStr">
        <is>
          <t>Issues de silo</t>
        </is>
      </c>
      <c r="B3093" t="inlineStr">
        <is>
          <t>Autres usages (ou usages indéfinis)</t>
        </is>
      </c>
      <c r="C3093" t="inlineStr">
        <is>
          <t>kt</t>
        </is>
      </c>
      <c r="D3093" t="inlineStr">
        <is>
          <t>France</t>
        </is>
      </c>
      <c r="E3093" t="inlineStr">
        <is>
          <t>2019-20</t>
        </is>
      </c>
      <c r="F3093" t="inlineStr">
        <is>
          <t>Pois</t>
        </is>
      </c>
      <c r="G3093" t="inlineStr"/>
      <c r="H3093" t="inlineStr"/>
      <c r="I3093" t="inlineStr"/>
      <c r="J3093" t="inlineStr"/>
      <c r="K3093" t="inlineStr"/>
      <c r="L3093" t="inlineStr"/>
      <c r="M3093" t="inlineStr"/>
      <c r="N3093" t="inlineStr"/>
      <c r="O3093" t="n">
        <v>0.02</v>
      </c>
      <c r="P3093" t="inlineStr"/>
      <c r="Q3093" t="inlineStr"/>
      <c r="R3093" t="inlineStr"/>
      <c r="S3093" t="inlineStr"/>
      <c r="T3093" t="inlineStr"/>
      <c r="U3093" t="n">
        <v>0</v>
      </c>
      <c r="V3093" t="n">
        <v>500000000</v>
      </c>
      <c r="W3093" t="inlineStr"/>
      <c r="X3093" t="inlineStr">
        <is>
          <t>déterminé</t>
        </is>
      </c>
    </row>
    <row r="3094" ht="15" customHeight="1" s="1003">
      <c r="A3094" s="1019" t="inlineStr">
        <is>
          <t>Issues de silo</t>
        </is>
      </c>
      <c r="B3094" t="inlineStr">
        <is>
          <t>Débouchés</t>
        </is>
      </c>
      <c r="C3094" t="inlineStr">
        <is>
          <t>kt</t>
        </is>
      </c>
      <c r="D3094" t="inlineStr">
        <is>
          <t>France</t>
        </is>
      </c>
      <c r="E3094" t="inlineStr">
        <is>
          <t>2019-20</t>
        </is>
      </c>
      <c r="F3094" t="inlineStr">
        <is>
          <t>Pois</t>
        </is>
      </c>
      <c r="G3094" t="inlineStr"/>
      <c r="H3094" t="inlineStr"/>
      <c r="I3094" t="inlineStr"/>
      <c r="J3094" t="inlineStr"/>
      <c r="K3094" t="inlineStr"/>
      <c r="L3094" t="inlineStr"/>
      <c r="M3094" t="inlineStr"/>
      <c r="N3094" t="inlineStr"/>
      <c r="O3094" t="n">
        <v>5.4</v>
      </c>
      <c r="P3094" t="inlineStr"/>
      <c r="Q3094" t="inlineStr"/>
      <c r="R3094" t="inlineStr"/>
      <c r="S3094" t="inlineStr"/>
      <c r="T3094" t="inlineStr"/>
      <c r="U3094" t="n">
        <v>0</v>
      </c>
      <c r="V3094" t="n">
        <v>500000000</v>
      </c>
      <c r="W3094" t="inlineStr"/>
      <c r="X3094" t="inlineStr">
        <is>
          <t>déterminé</t>
        </is>
      </c>
    </row>
    <row r="3095" ht="15" customHeight="1" s="1003">
      <c r="A3095" s="1019" t="inlineStr">
        <is>
          <t>Issues de silo</t>
        </is>
      </c>
      <c r="B3095" t="inlineStr">
        <is>
          <t>FAF</t>
        </is>
      </c>
      <c r="C3095" t="inlineStr">
        <is>
          <t>kt</t>
        </is>
      </c>
      <c r="D3095" t="inlineStr">
        <is>
          <t>France</t>
        </is>
      </c>
      <c r="E3095" t="inlineStr">
        <is>
          <t>2019-20</t>
        </is>
      </c>
      <c r="F3095" t="inlineStr">
        <is>
          <t>Pois</t>
        </is>
      </c>
      <c r="G3095" t="inlineStr"/>
      <c r="H3095" t="inlineStr">
        <is>
          <t>Part d'issues de silo consommées par les FAF = 56,33 % (ONRB - FranceAgriMer)</t>
        </is>
      </c>
      <c r="I3095" t="inlineStr">
        <is>
          <t>ONRB - FranceAgriMer</t>
        </is>
      </c>
      <c r="J3095" t="inlineStr">
        <is>
          <t>0</t>
        </is>
      </c>
      <c r="K3095" t="inlineStr">
        <is>
          <t>Répartition</t>
        </is>
      </c>
      <c r="L3095" t="inlineStr">
        <is>
          <t>Part d'issues de silo consommées par les FAF</t>
        </is>
      </c>
      <c r="M3095" t="inlineStr">
        <is>
          <t>Issues de silo - ONRB</t>
        </is>
      </c>
      <c r="N3095" t="inlineStr"/>
      <c r="O3095" t="n">
        <v>3.04</v>
      </c>
      <c r="P3095" t="inlineStr"/>
      <c r="Q3095" t="inlineStr"/>
      <c r="R3095" t="inlineStr"/>
      <c r="S3095" t="inlineStr"/>
      <c r="T3095" t="inlineStr"/>
      <c r="U3095" t="n">
        <v>0</v>
      </c>
      <c r="V3095" t="n">
        <v>500000000</v>
      </c>
      <c r="W3095" t="inlineStr"/>
      <c r="X3095" t="inlineStr">
        <is>
          <t>déterminé</t>
        </is>
      </c>
    </row>
    <row r="3096" ht="15" customHeight="1" s="1003">
      <c r="A3096" s="1019" t="inlineStr">
        <is>
          <t>Issues de silo</t>
        </is>
      </c>
      <c r="B3096" t="inlineStr">
        <is>
          <t>Litière</t>
        </is>
      </c>
      <c r="C3096" t="inlineStr">
        <is>
          <t>kt</t>
        </is>
      </c>
      <c r="D3096" t="inlineStr">
        <is>
          <t>France</t>
        </is>
      </c>
      <c r="E3096" t="inlineStr">
        <is>
          <t>2019-20</t>
        </is>
      </c>
      <c r="F3096" t="inlineStr">
        <is>
          <t>Pois</t>
        </is>
      </c>
      <c r="G3096" t="inlineStr"/>
      <c r="H3096" t="inlineStr">
        <is>
          <t>Part d'issues de silo consommées comme litière = 0,77 % (ONRB - FranceAgriMer)</t>
        </is>
      </c>
      <c r="I3096" t="inlineStr">
        <is>
          <t>ONRB - FranceAgriMer</t>
        </is>
      </c>
      <c r="J3096" t="inlineStr">
        <is>
          <t>0</t>
        </is>
      </c>
      <c r="K3096" t="inlineStr">
        <is>
          <t>Répartition</t>
        </is>
      </c>
      <c r="L3096" t="inlineStr">
        <is>
          <t>Part d'issues de silo consommées comme litière</t>
        </is>
      </c>
      <c r="M3096" t="inlineStr">
        <is>
          <t>Issues de silo - ONRB</t>
        </is>
      </c>
      <c r="N3096" t="inlineStr"/>
      <c r="O3096" t="n">
        <v>0.04</v>
      </c>
      <c r="P3096" t="inlineStr"/>
      <c r="Q3096" t="inlineStr"/>
      <c r="R3096" t="inlineStr"/>
      <c r="S3096" t="inlineStr"/>
      <c r="T3096" t="inlineStr"/>
      <c r="U3096" t="n">
        <v>0</v>
      </c>
      <c r="V3096" t="n">
        <v>500000000</v>
      </c>
      <c r="W3096" t="inlineStr"/>
      <c r="X3096" t="inlineStr">
        <is>
          <t>déterminé</t>
        </is>
      </c>
    </row>
    <row r="3097" ht="15" customHeight="1" s="1003">
      <c r="A3097" s="1019" t="inlineStr">
        <is>
          <t>Issues de silo</t>
        </is>
      </c>
      <c r="B3097" t="inlineStr">
        <is>
          <t>Compostage</t>
        </is>
      </c>
      <c r="C3097" t="inlineStr">
        <is>
          <t>kt</t>
        </is>
      </c>
      <c r="D3097" t="inlineStr">
        <is>
          <t>France</t>
        </is>
      </c>
      <c r="E3097" t="inlineStr">
        <is>
          <t>2019-20</t>
        </is>
      </c>
      <c r="F3097" t="inlineStr">
        <is>
          <t>Pois</t>
        </is>
      </c>
      <c r="G3097" t="inlineStr"/>
      <c r="H3097" t="inlineStr">
        <is>
          <t>Part d'issues de silo compostées = 0 % (ONRB - FranceAgriMer)</t>
        </is>
      </c>
      <c r="I3097" t="inlineStr">
        <is>
          <t>ONRB - FranceAgriMer</t>
        </is>
      </c>
      <c r="J3097" t="inlineStr">
        <is>
          <t>0</t>
        </is>
      </c>
      <c r="K3097" t="inlineStr">
        <is>
          <t>Répartition</t>
        </is>
      </c>
      <c r="L3097" t="inlineStr">
        <is>
          <t>Part d'issues de silo compostées</t>
        </is>
      </c>
      <c r="M3097" t="inlineStr">
        <is>
          <t>Issues de silo - ONRB</t>
        </is>
      </c>
      <c r="N3097" t="inlineStr"/>
      <c r="O3097" t="n">
        <v>0</v>
      </c>
      <c r="P3097" t="inlineStr"/>
      <c r="Q3097" t="inlineStr"/>
      <c r="R3097" t="inlineStr"/>
      <c r="S3097" t="inlineStr"/>
      <c r="T3097" t="inlineStr"/>
      <c r="U3097" t="n">
        <v>0</v>
      </c>
      <c r="V3097" t="n">
        <v>500000000</v>
      </c>
      <c r="W3097" t="inlineStr"/>
      <c r="X3097" t="inlineStr">
        <is>
          <t>déterminé</t>
        </is>
      </c>
    </row>
    <row r="3098" ht="15" customHeight="1" s="1003">
      <c r="A3098" s="1019" t="inlineStr">
        <is>
          <t>Issues de silo</t>
        </is>
      </c>
      <c r="B3098" t="inlineStr">
        <is>
          <t>Autres biomatériaux</t>
        </is>
      </c>
      <c r="C3098" t="inlineStr">
        <is>
          <t>kt</t>
        </is>
      </c>
      <c r="D3098" t="inlineStr">
        <is>
          <t>France</t>
        </is>
      </c>
      <c r="E3098" t="inlineStr">
        <is>
          <t>2019-20</t>
        </is>
      </c>
      <c r="F3098" t="inlineStr">
        <is>
          <t>Pois</t>
        </is>
      </c>
      <c r="G3098" t="inlineStr"/>
      <c r="H3098" t="inlineStr">
        <is>
          <t>Part d'issues de silo consommées comme autres biomatériaux = 0,77 % (ONRB - FranceAgriMer)</t>
        </is>
      </c>
      <c r="I3098" t="inlineStr">
        <is>
          <t>ONRB - FranceAgriMer</t>
        </is>
      </c>
      <c r="J3098" t="inlineStr">
        <is>
          <t>0</t>
        </is>
      </c>
      <c r="K3098" t="inlineStr">
        <is>
          <t>Répartition</t>
        </is>
      </c>
      <c r="L3098" t="inlineStr">
        <is>
          <t>Part d'issues de silo consommées comme autres biomatériaux</t>
        </is>
      </c>
      <c r="M3098" t="inlineStr">
        <is>
          <t>Issues de silo - ONRB</t>
        </is>
      </c>
      <c r="N3098" t="inlineStr"/>
      <c r="O3098" t="n">
        <v>0.04</v>
      </c>
      <c r="P3098" t="inlineStr"/>
      <c r="Q3098" t="inlineStr"/>
      <c r="R3098" t="inlineStr"/>
      <c r="S3098" t="inlineStr"/>
      <c r="T3098" t="inlineStr"/>
      <c r="U3098" t="n">
        <v>0</v>
      </c>
      <c r="V3098" t="n">
        <v>500000000</v>
      </c>
      <c r="W3098" t="inlineStr"/>
      <c r="X3098" t="inlineStr">
        <is>
          <t>déterminé</t>
        </is>
      </c>
    </row>
    <row r="3099" ht="15" customHeight="1" s="1003">
      <c r="A3099" s="1019" t="inlineStr">
        <is>
          <t>Issues de silo</t>
        </is>
      </c>
      <c r="B3099" t="inlineStr">
        <is>
          <t>Méthanisation</t>
        </is>
      </c>
      <c r="C3099" t="inlineStr">
        <is>
          <t>kt</t>
        </is>
      </c>
      <c r="D3099" t="inlineStr">
        <is>
          <t>France</t>
        </is>
      </c>
      <c r="E3099" t="inlineStr">
        <is>
          <t>2019-20</t>
        </is>
      </c>
      <c r="F3099" t="inlineStr">
        <is>
          <t>Pois</t>
        </is>
      </c>
      <c r="G3099" t="inlineStr"/>
      <c r="H3099" t="inlineStr">
        <is>
          <t>Part d'issues de silo consommées en méthanisation = 40,72 % (ONRB - FranceAgriMer)</t>
        </is>
      </c>
      <c r="I3099" t="inlineStr">
        <is>
          <t>ONRB - FranceAgriMer</t>
        </is>
      </c>
      <c r="J3099" t="inlineStr">
        <is>
          <t>0</t>
        </is>
      </c>
      <c r="K3099" t="inlineStr">
        <is>
          <t>Répartition</t>
        </is>
      </c>
      <c r="L3099" t="inlineStr">
        <is>
          <t>Part d'issues de silo consommées en méthanisation</t>
        </is>
      </c>
      <c r="M3099" t="inlineStr">
        <is>
          <t>Issues de silo - ONRB</t>
        </is>
      </c>
      <c r="N3099" t="inlineStr"/>
      <c r="O3099" t="n">
        <v>2.2</v>
      </c>
      <c r="P3099" t="inlineStr"/>
      <c r="Q3099" t="inlineStr"/>
      <c r="R3099" t="inlineStr"/>
      <c r="S3099" t="inlineStr"/>
      <c r="T3099" t="inlineStr"/>
      <c r="U3099" t="n">
        <v>0</v>
      </c>
      <c r="V3099" t="n">
        <v>500000000</v>
      </c>
      <c r="W3099" t="inlineStr"/>
      <c r="X3099" t="inlineStr">
        <is>
          <t>déterminé</t>
        </is>
      </c>
    </row>
    <row r="3100" ht="15" customHeight="1" s="1003">
      <c r="A3100" s="1019" t="inlineStr">
        <is>
          <t>Issues de silo</t>
        </is>
      </c>
      <c r="B3100" t="inlineStr">
        <is>
          <t>Combustion</t>
        </is>
      </c>
      <c r="C3100" t="inlineStr">
        <is>
          <t>kt</t>
        </is>
      </c>
      <c r="D3100" t="inlineStr">
        <is>
          <t>France</t>
        </is>
      </c>
      <c r="E3100" t="inlineStr">
        <is>
          <t>2019-20</t>
        </is>
      </c>
      <c r="F3100" t="inlineStr">
        <is>
          <t>Pois</t>
        </is>
      </c>
      <c r="G3100" t="inlineStr"/>
      <c r="H3100" t="inlineStr">
        <is>
          <t>Part d'issues de silo brûlées = 1,03 % (ONRB - FranceAgriMer)</t>
        </is>
      </c>
      <c r="I3100" t="inlineStr">
        <is>
          <t>ONRB - FranceAgriMer</t>
        </is>
      </c>
      <c r="J3100" t="inlineStr">
        <is>
          <t>0</t>
        </is>
      </c>
      <c r="K3100" t="inlineStr">
        <is>
          <t>Répartition</t>
        </is>
      </c>
      <c r="L3100" t="inlineStr">
        <is>
          <t>Part d'issues de silo brûlées</t>
        </is>
      </c>
      <c r="M3100" t="inlineStr">
        <is>
          <t>Issues de silo - ONRB</t>
        </is>
      </c>
      <c r="N3100" t="inlineStr"/>
      <c r="O3100" t="n">
        <v>0.06</v>
      </c>
      <c r="P3100" t="inlineStr"/>
      <c r="Q3100" t="inlineStr"/>
      <c r="R3100" t="inlineStr"/>
      <c r="S3100" t="inlineStr"/>
      <c r="T3100" t="inlineStr"/>
      <c r="U3100" t="n">
        <v>0</v>
      </c>
      <c r="V3100" t="n">
        <v>500000000</v>
      </c>
      <c r="W3100" t="inlineStr"/>
      <c r="X3100" t="inlineStr">
        <is>
          <t>déterminé</t>
        </is>
      </c>
    </row>
    <row r="3101" ht="15" customHeight="1" s="1003">
      <c r="A3101" s="1019" t="inlineStr">
        <is>
          <t>Issues de silo</t>
        </is>
      </c>
      <c r="B3101" t="inlineStr">
        <is>
          <t>Hors FAB</t>
        </is>
      </c>
      <c r="C3101" t="inlineStr">
        <is>
          <t>kt</t>
        </is>
      </c>
      <c r="D3101" t="inlineStr">
        <is>
          <t>France</t>
        </is>
      </c>
      <c r="E3101" t="inlineStr">
        <is>
          <t>2019-20</t>
        </is>
      </c>
      <c r="F3101" t="inlineStr">
        <is>
          <t>Pois</t>
        </is>
      </c>
      <c r="G3101" t="inlineStr"/>
      <c r="H3101" t="inlineStr"/>
      <c r="I3101" t="inlineStr">
        <is>
          <t>ONRB - FranceAgriMer</t>
        </is>
      </c>
      <c r="J3101" t="inlineStr"/>
      <c r="K3101" t="inlineStr">
        <is>
          <t>Répartition</t>
        </is>
      </c>
      <c r="L3101" t="inlineStr">
        <is>
          <t>Part d'issues de silo consommées par les FAF</t>
        </is>
      </c>
      <c r="M3101" t="inlineStr">
        <is>
          <t>Issues de silo - ONRB</t>
        </is>
      </c>
      <c r="N3101" t="inlineStr"/>
      <c r="O3101" t="n">
        <v>3.04</v>
      </c>
      <c r="P3101" t="inlineStr"/>
      <c r="Q3101" t="inlineStr"/>
      <c r="R3101" t="inlineStr"/>
      <c r="S3101" t="inlineStr"/>
      <c r="T3101" t="inlineStr"/>
      <c r="U3101" t="n">
        <v>0</v>
      </c>
      <c r="V3101" t="n">
        <v>500000000</v>
      </c>
      <c r="W3101" t="inlineStr"/>
      <c r="X3101" t="inlineStr">
        <is>
          <t>déterminé</t>
        </is>
      </c>
    </row>
    <row r="3102" ht="15" customHeight="1" s="1003">
      <c r="A3102" s="1019" t="inlineStr">
        <is>
          <t>Issues de silo</t>
        </is>
      </c>
      <c r="B3102" t="inlineStr">
        <is>
          <t>Alimentation animale rente</t>
        </is>
      </c>
      <c r="C3102" t="inlineStr">
        <is>
          <t>kt</t>
        </is>
      </c>
      <c r="D3102" t="inlineStr">
        <is>
          <t>France</t>
        </is>
      </c>
      <c r="E3102" t="inlineStr">
        <is>
          <t>2019-20</t>
        </is>
      </c>
      <c r="F3102" t="inlineStr">
        <is>
          <t>Pois</t>
        </is>
      </c>
      <c r="G3102" t="inlineStr"/>
      <c r="H3102" t="inlineStr"/>
      <c r="I3102" t="inlineStr"/>
      <c r="J3102" t="inlineStr"/>
      <c r="K3102" t="inlineStr"/>
      <c r="L3102" t="inlineStr"/>
      <c r="M3102" t="inlineStr"/>
      <c r="N3102" t="inlineStr"/>
      <c r="O3102" t="n">
        <v>3.04</v>
      </c>
      <c r="P3102" t="inlineStr"/>
      <c r="Q3102" t="inlineStr"/>
      <c r="R3102" t="inlineStr"/>
      <c r="S3102" t="inlineStr"/>
      <c r="T3102" t="inlineStr"/>
      <c r="U3102" t="n">
        <v>0</v>
      </c>
      <c r="V3102" t="n">
        <v>500000000</v>
      </c>
      <c r="W3102" t="inlineStr"/>
      <c r="X3102" t="inlineStr">
        <is>
          <t>déterminé</t>
        </is>
      </c>
    </row>
    <row r="3103" ht="15" customHeight="1" s="1003">
      <c r="A3103" s="1019" t="inlineStr">
        <is>
          <t>Issues de silo</t>
        </is>
      </c>
      <c r="B3103" t="inlineStr">
        <is>
          <t>Alimentation animale</t>
        </is>
      </c>
      <c r="C3103" t="inlineStr">
        <is>
          <t>kt</t>
        </is>
      </c>
      <c r="D3103" t="inlineStr">
        <is>
          <t>France</t>
        </is>
      </c>
      <c r="E3103" t="inlineStr">
        <is>
          <t>2019-20</t>
        </is>
      </c>
      <c r="F3103" t="inlineStr">
        <is>
          <t>Pois</t>
        </is>
      </c>
      <c r="G3103" t="inlineStr"/>
      <c r="H3103" t="inlineStr"/>
      <c r="I3103" t="inlineStr"/>
      <c r="J3103" t="inlineStr"/>
      <c r="K3103" t="inlineStr"/>
      <c r="L3103" t="inlineStr"/>
      <c r="M3103" t="inlineStr"/>
      <c r="N3103" t="inlineStr"/>
      <c r="O3103" t="n">
        <v>3.04</v>
      </c>
      <c r="P3103" t="inlineStr"/>
      <c r="Q3103" t="inlineStr"/>
      <c r="R3103" t="inlineStr"/>
      <c r="S3103" t="inlineStr"/>
      <c r="T3103" t="inlineStr"/>
      <c r="U3103" t="n">
        <v>0</v>
      </c>
      <c r="V3103" t="n">
        <v>500000000</v>
      </c>
      <c r="W3103" t="inlineStr"/>
      <c r="X3103" t="inlineStr">
        <is>
          <t>déterminé</t>
        </is>
      </c>
    </row>
    <row r="3104" ht="15" customHeight="1" s="1003">
      <c r="A3104" s="1019" t="inlineStr">
        <is>
          <t>Issues de silo</t>
        </is>
      </c>
      <c r="B3104" t="inlineStr">
        <is>
          <t>Usages alimentaires</t>
        </is>
      </c>
      <c r="C3104" t="inlineStr">
        <is>
          <t>kt</t>
        </is>
      </c>
      <c r="D3104" t="inlineStr">
        <is>
          <t>France</t>
        </is>
      </c>
      <c r="E3104" t="inlineStr">
        <is>
          <t>2019-20</t>
        </is>
      </c>
      <c r="F3104" t="inlineStr">
        <is>
          <t>Pois</t>
        </is>
      </c>
      <c r="G3104" t="inlineStr"/>
      <c r="H3104" t="inlineStr"/>
      <c r="I3104" t="inlineStr"/>
      <c r="J3104" t="inlineStr"/>
      <c r="K3104" t="inlineStr"/>
      <c r="L3104" t="inlineStr"/>
      <c r="M3104" t="inlineStr"/>
      <c r="N3104" t="inlineStr"/>
      <c r="O3104" t="n">
        <v>3.04</v>
      </c>
      <c r="P3104" t="inlineStr"/>
      <c r="Q3104" t="inlineStr"/>
      <c r="R3104" t="inlineStr"/>
      <c r="S3104" t="inlineStr"/>
      <c r="T3104" t="inlineStr"/>
      <c r="U3104" t="n">
        <v>0</v>
      </c>
      <c r="V3104" t="n">
        <v>500000000</v>
      </c>
      <c r="W3104" t="inlineStr"/>
      <c r="X3104" t="inlineStr">
        <is>
          <t>déterminé</t>
        </is>
      </c>
    </row>
    <row r="3105" ht="15" customHeight="1" s="1003">
      <c r="A3105" s="1019" t="inlineStr">
        <is>
          <t>Issues de silo</t>
        </is>
      </c>
      <c r="B3105" t="inlineStr">
        <is>
          <t>Biomatériaux</t>
        </is>
      </c>
      <c r="C3105" t="inlineStr">
        <is>
          <t>kt</t>
        </is>
      </c>
      <c r="D3105" t="inlineStr">
        <is>
          <t>France</t>
        </is>
      </c>
      <c r="E3105" t="inlineStr">
        <is>
          <t>2019-20</t>
        </is>
      </c>
      <c r="F3105" t="inlineStr">
        <is>
          <t>Pois</t>
        </is>
      </c>
      <c r="G3105" t="inlineStr"/>
      <c r="H3105" t="inlineStr"/>
      <c r="I3105" t="inlineStr">
        <is>
          <t>ONRB - FranceAgriMer</t>
        </is>
      </c>
      <c r="J3105" t="inlineStr"/>
      <c r="K3105" t="inlineStr">
        <is>
          <t>Répartition</t>
        </is>
      </c>
      <c r="L3105" t="inlineStr">
        <is>
          <t>Part d'issues de silo consommées comme litière:Part d'issues de silo consommées comme autres biomatériaux</t>
        </is>
      </c>
      <c r="M3105" t="inlineStr">
        <is>
          <t>Issues de silo - ONRB</t>
        </is>
      </c>
      <c r="N3105" t="inlineStr"/>
      <c r="O3105" t="n">
        <v>0.08</v>
      </c>
      <c r="P3105" t="inlineStr"/>
      <c r="Q3105" t="inlineStr"/>
      <c r="R3105" t="inlineStr"/>
      <c r="S3105" t="inlineStr"/>
      <c r="T3105" t="inlineStr"/>
      <c r="U3105" t="n">
        <v>0</v>
      </c>
      <c r="V3105" t="n">
        <v>500000000</v>
      </c>
      <c r="W3105" t="inlineStr"/>
      <c r="X3105" t="inlineStr">
        <is>
          <t>déterminé</t>
        </is>
      </c>
    </row>
    <row r="3106" ht="15" customHeight="1" s="1003">
      <c r="A3106" s="1019" t="inlineStr">
        <is>
          <t>Issues de silo</t>
        </is>
      </c>
      <c r="B3106" t="inlineStr">
        <is>
          <t>Usages non-alimentaires</t>
        </is>
      </c>
      <c r="C3106" t="inlineStr">
        <is>
          <t>kt</t>
        </is>
      </c>
      <c r="D3106" t="inlineStr">
        <is>
          <t>France</t>
        </is>
      </c>
      <c r="E3106" t="inlineStr">
        <is>
          <t>2019-20</t>
        </is>
      </c>
      <c r="F3106" t="inlineStr">
        <is>
          <t>Pois</t>
        </is>
      </c>
      <c r="G3106" t="inlineStr"/>
      <c r="H3106" t="inlineStr"/>
      <c r="I3106" t="inlineStr"/>
      <c r="J3106" t="inlineStr"/>
      <c r="K3106" t="inlineStr"/>
      <c r="L3106" t="inlineStr"/>
      <c r="M3106" t="inlineStr"/>
      <c r="N3106" t="inlineStr"/>
      <c r="O3106" t="n">
        <v>2.34</v>
      </c>
      <c r="P3106" t="inlineStr"/>
      <c r="Q3106" t="inlineStr"/>
      <c r="R3106" t="inlineStr"/>
      <c r="S3106" t="inlineStr"/>
      <c r="T3106" t="inlineStr"/>
      <c r="U3106" t="n">
        <v>0</v>
      </c>
      <c r="V3106" t="n">
        <v>500000000</v>
      </c>
      <c r="W3106" t="inlineStr"/>
      <c r="X3106" t="inlineStr">
        <is>
          <t>déterminé</t>
        </is>
      </c>
    </row>
    <row r="3107" ht="15" customHeight="1" s="1003">
      <c r="A3107" s="1019" t="inlineStr">
        <is>
          <t>Issues de silo</t>
        </is>
      </c>
      <c r="B3107" t="inlineStr">
        <is>
          <t>Energie</t>
        </is>
      </c>
      <c r="C3107" t="inlineStr">
        <is>
          <t>kt</t>
        </is>
      </c>
      <c r="D3107" t="inlineStr">
        <is>
          <t>France</t>
        </is>
      </c>
      <c r="E3107" t="inlineStr">
        <is>
          <t>2019-20</t>
        </is>
      </c>
      <c r="F3107" t="inlineStr">
        <is>
          <t>Pois</t>
        </is>
      </c>
      <c r="G3107" t="inlineStr"/>
      <c r="H3107" t="inlineStr"/>
      <c r="I3107" t="inlineStr">
        <is>
          <t>ONRB - FranceAgriMer</t>
        </is>
      </c>
      <c r="J3107" t="inlineStr"/>
      <c r="K3107" t="inlineStr">
        <is>
          <t>Répartition</t>
        </is>
      </c>
      <c r="L3107" t="inlineStr">
        <is>
          <t>Part d'issues de silo consommées en méthanisation:Part d'issues de silo brûlées</t>
        </is>
      </c>
      <c r="M3107" t="inlineStr">
        <is>
          <t>Issues de silo - ONRB</t>
        </is>
      </c>
      <c r="N3107" t="inlineStr"/>
      <c r="O3107" t="n">
        <v>2.26</v>
      </c>
      <c r="P3107" t="inlineStr"/>
      <c r="Q3107" t="inlineStr"/>
      <c r="R3107" t="inlineStr"/>
      <c r="S3107" t="inlineStr"/>
      <c r="T3107" t="inlineStr"/>
      <c r="U3107" t="n">
        <v>0</v>
      </c>
      <c r="V3107" t="n">
        <v>500000000</v>
      </c>
      <c r="W3107" t="inlineStr"/>
      <c r="X3107" t="inlineStr">
        <is>
          <t>déterminé</t>
        </is>
      </c>
    </row>
    <row r="3108" ht="15" customHeight="1" s="1003">
      <c r="A3108" s="1019" t="inlineStr">
        <is>
          <t>Issues de silo</t>
        </is>
      </c>
      <c r="B3108" t="inlineStr">
        <is>
          <t>Fertilisation</t>
        </is>
      </c>
      <c r="C3108" t="inlineStr">
        <is>
          <t>kt</t>
        </is>
      </c>
      <c r="D3108" t="inlineStr">
        <is>
          <t>France</t>
        </is>
      </c>
      <c r="E3108" t="inlineStr">
        <is>
          <t>2019-20</t>
        </is>
      </c>
      <c r="F3108" t="inlineStr">
        <is>
          <t>Pois</t>
        </is>
      </c>
      <c r="G3108" t="inlineStr"/>
      <c r="H3108" t="inlineStr"/>
      <c r="I3108" t="inlineStr">
        <is>
          <t>ONRB - FranceAgriMer</t>
        </is>
      </c>
      <c r="J3108" t="inlineStr"/>
      <c r="K3108" t="inlineStr">
        <is>
          <t>Répartition</t>
        </is>
      </c>
      <c r="L3108" t="inlineStr">
        <is>
          <t>Part d'issues de silo compostées</t>
        </is>
      </c>
      <c r="M3108" t="inlineStr">
        <is>
          <t>Issues de silo - ONRB</t>
        </is>
      </c>
      <c r="N3108" t="inlineStr"/>
      <c r="O3108" t="n">
        <v>0</v>
      </c>
      <c r="P3108" t="inlineStr"/>
      <c r="Q3108" t="inlineStr"/>
      <c r="R3108" t="inlineStr"/>
      <c r="S3108" t="inlineStr"/>
      <c r="T3108" t="inlineStr"/>
      <c r="U3108" t="n">
        <v>0</v>
      </c>
      <c r="V3108" t="n">
        <v>500000000</v>
      </c>
      <c r="W3108" t="inlineStr"/>
      <c r="X3108" t="inlineStr">
        <is>
          <t>déterminé</t>
        </is>
      </c>
    </row>
    <row r="3109" ht="15" customHeight="1" s="1003">
      <c r="A3109" s="1019" t="inlineStr">
        <is>
          <t>Huile</t>
        </is>
      </c>
      <c r="B3109" t="inlineStr">
        <is>
          <t>Vente directe et autoconsommation</t>
        </is>
      </c>
      <c r="C3109" t="inlineStr">
        <is>
          <t>kt</t>
        </is>
      </c>
      <c r="D3109" t="inlineStr">
        <is>
          <t>France</t>
        </is>
      </c>
      <c r="E3109" t="inlineStr">
        <is>
          <t>2019-20</t>
        </is>
      </c>
      <c r="F3109" t="inlineStr">
        <is>
          <t>Pois</t>
        </is>
      </c>
      <c r="G3109" t="inlineStr"/>
      <c r="H3109" t="inlineStr"/>
      <c r="I3109" t="inlineStr"/>
      <c r="J3109" t="inlineStr">
        <is>
          <t>L'huile peut être autoconsommée</t>
        </is>
      </c>
      <c r="K3109" t="inlineStr"/>
      <c r="L3109" t="inlineStr"/>
      <c r="M3109" t="inlineStr"/>
      <c r="N3109" t="inlineStr"/>
      <c r="O3109" t="n">
        <v>-0</v>
      </c>
      <c r="P3109" t="n">
        <v>0</v>
      </c>
      <c r="Q3109" t="n">
        <v>500000000</v>
      </c>
      <c r="R3109" t="inlineStr"/>
      <c r="S3109" t="inlineStr"/>
      <c r="T3109" t="inlineStr"/>
      <c r="U3109" t="n">
        <v>0</v>
      </c>
      <c r="V3109" t="n">
        <v>500000000</v>
      </c>
      <c r="W3109" t="inlineStr"/>
      <c r="X3109" t="inlineStr">
        <is>
          <t>libre unbounded</t>
        </is>
      </c>
    </row>
    <row r="3110" ht="15" customHeight="1" s="1003">
      <c r="A3110" s="1019" t="inlineStr">
        <is>
          <t>Huile</t>
        </is>
      </c>
      <c r="B3110" t="inlineStr">
        <is>
          <t>Circuits spécialisés</t>
        </is>
      </c>
      <c r="C3110" t="inlineStr">
        <is>
          <t>kt</t>
        </is>
      </c>
      <c r="D3110" t="inlineStr">
        <is>
          <t>France</t>
        </is>
      </c>
      <c r="E3110" t="inlineStr">
        <is>
          <t>2019-20</t>
        </is>
      </c>
      <c r="F3110" t="inlineStr">
        <is>
          <t>Pois</t>
        </is>
      </c>
      <c r="G3110" t="inlineStr"/>
      <c r="H3110" t="inlineStr"/>
      <c r="I3110" t="inlineStr"/>
      <c r="J3110" t="inlineStr">
        <is>
          <t>L'huile peut être consommée par des circuits spécialisés</t>
        </is>
      </c>
      <c r="K3110" t="inlineStr"/>
      <c r="L3110" t="inlineStr"/>
      <c r="M3110" t="inlineStr"/>
      <c r="N3110" t="inlineStr"/>
      <c r="O3110" t="n">
        <v>-0</v>
      </c>
      <c r="P3110" t="n">
        <v>0</v>
      </c>
      <c r="Q3110" t="n">
        <v>500000000</v>
      </c>
      <c r="R3110" t="inlineStr"/>
      <c r="S3110" t="inlineStr"/>
      <c r="T3110" t="inlineStr"/>
      <c r="U3110" t="n">
        <v>0</v>
      </c>
      <c r="V3110" t="n">
        <v>500000000</v>
      </c>
      <c r="W3110" t="inlineStr"/>
      <c r="X3110" t="inlineStr">
        <is>
          <t>libre unbounded</t>
        </is>
      </c>
    </row>
    <row r="3111" ht="15" customHeight="1" s="1003">
      <c r="A3111" s="1019" t="inlineStr">
        <is>
          <t>Huile</t>
        </is>
      </c>
      <c r="B3111" t="inlineStr">
        <is>
          <t>RHD</t>
        </is>
      </c>
      <c r="C3111" t="inlineStr">
        <is>
          <t>kt</t>
        </is>
      </c>
      <c r="D3111" t="inlineStr">
        <is>
          <t>France</t>
        </is>
      </c>
      <c r="E3111" t="inlineStr">
        <is>
          <t>2019-20</t>
        </is>
      </c>
      <c r="F3111" t="inlineStr">
        <is>
          <t>Pois</t>
        </is>
      </c>
      <c r="G3111" t="inlineStr"/>
      <c r="H3111" t="inlineStr"/>
      <c r="I3111" t="inlineStr"/>
      <c r="J3111" t="inlineStr">
        <is>
          <t>L'huile est consommée en RHD</t>
        </is>
      </c>
      <c r="K3111" t="inlineStr"/>
      <c r="L3111" t="inlineStr"/>
      <c r="M3111" t="inlineStr"/>
      <c r="N3111" t="inlineStr"/>
      <c r="O3111" t="n">
        <v>-0</v>
      </c>
      <c r="P3111" t="n">
        <v>0</v>
      </c>
      <c r="Q3111" t="n">
        <v>500000000</v>
      </c>
      <c r="R3111" t="inlineStr"/>
      <c r="S3111" t="inlineStr"/>
      <c r="T3111" t="inlineStr"/>
      <c r="U3111" t="n">
        <v>0</v>
      </c>
      <c r="V3111" t="n">
        <v>500000000</v>
      </c>
      <c r="W3111" t="inlineStr"/>
      <c r="X3111" t="inlineStr">
        <is>
          <t>libre unbounded</t>
        </is>
      </c>
    </row>
    <row r="3112" ht="15" customHeight="1" s="1003">
      <c r="A3112" s="1019" t="inlineStr">
        <is>
          <t>Huile</t>
        </is>
      </c>
      <c r="B3112" t="inlineStr">
        <is>
          <t>Autres IAA</t>
        </is>
      </c>
      <c r="C3112" t="inlineStr">
        <is>
          <t>kt</t>
        </is>
      </c>
      <c r="D3112" t="inlineStr">
        <is>
          <t>France</t>
        </is>
      </c>
      <c r="E3112" t="inlineStr">
        <is>
          <t>2019-20</t>
        </is>
      </c>
      <c r="F3112" t="inlineStr">
        <is>
          <t>Pois</t>
        </is>
      </c>
      <c r="G3112" t="inlineStr"/>
      <c r="H3112" t="inlineStr"/>
      <c r="I3112" t="inlineStr"/>
      <c r="J3112" t="inlineStr">
        <is>
          <t>L'huile est consommée par les autres IAA</t>
        </is>
      </c>
      <c r="K3112" t="inlineStr"/>
      <c r="L3112" t="inlineStr"/>
      <c r="M3112" t="inlineStr"/>
      <c r="N3112" t="inlineStr"/>
      <c r="O3112" t="n">
        <v>-0</v>
      </c>
      <c r="P3112" t="n">
        <v>0</v>
      </c>
      <c r="Q3112" t="n">
        <v>500000000</v>
      </c>
      <c r="R3112" t="inlineStr"/>
      <c r="S3112" t="inlineStr"/>
      <c r="T3112" t="inlineStr"/>
      <c r="U3112" t="n">
        <v>0</v>
      </c>
      <c r="V3112" t="n">
        <v>500000000</v>
      </c>
      <c r="W3112" t="inlineStr"/>
      <c r="X3112" t="inlineStr">
        <is>
          <t>libre unbounded</t>
        </is>
      </c>
    </row>
    <row r="3113" ht="15" customHeight="1" s="1003">
      <c r="A3113" s="1019" t="inlineStr">
        <is>
          <t>Huile</t>
        </is>
      </c>
      <c r="B3113" t="inlineStr">
        <is>
          <t>Autres industries</t>
        </is>
      </c>
      <c r="C3113" t="inlineStr">
        <is>
          <t>kt</t>
        </is>
      </c>
      <c r="D3113" t="inlineStr">
        <is>
          <t>France</t>
        </is>
      </c>
      <c r="E3113" t="inlineStr">
        <is>
          <t>2019-20</t>
        </is>
      </c>
      <c r="F3113" t="inlineStr">
        <is>
          <t>Pois</t>
        </is>
      </c>
      <c r="G3113" t="inlineStr"/>
      <c r="H3113" t="inlineStr"/>
      <c r="I3113" t="inlineStr"/>
      <c r="J3113" t="inlineStr">
        <is>
          <t>L'huile est consommée pour des usages techniques</t>
        </is>
      </c>
      <c r="K3113" t="inlineStr"/>
      <c r="L3113" t="inlineStr"/>
      <c r="M3113" t="inlineStr"/>
      <c r="N3113" t="inlineStr"/>
      <c r="O3113" t="n">
        <v>-0</v>
      </c>
      <c r="P3113" t="n">
        <v>0</v>
      </c>
      <c r="Q3113" t="n">
        <v>500000000</v>
      </c>
      <c r="R3113" t="inlineStr"/>
      <c r="S3113" t="inlineStr"/>
      <c r="T3113" t="inlineStr"/>
      <c r="U3113" t="n">
        <v>0</v>
      </c>
      <c r="V3113" t="n">
        <v>500000000</v>
      </c>
      <c r="W3113" t="inlineStr"/>
      <c r="X3113" t="inlineStr">
        <is>
          <t>libre unbounded</t>
        </is>
      </c>
    </row>
    <row r="3114" ht="15" customHeight="1" s="1003">
      <c r="A3114" s="1019" t="inlineStr">
        <is>
          <t>Huile</t>
        </is>
      </c>
      <c r="B3114" t="inlineStr">
        <is>
          <t>Alimentation humaine</t>
        </is>
      </c>
      <c r="C3114" t="inlineStr">
        <is>
          <t>kt</t>
        </is>
      </c>
      <c r="D3114" t="inlineStr">
        <is>
          <t>France</t>
        </is>
      </c>
      <c r="E3114" t="inlineStr">
        <is>
          <t>2019-20</t>
        </is>
      </c>
      <c r="F3114" t="inlineStr">
        <is>
          <t>Pois</t>
        </is>
      </c>
      <c r="G3114" t="inlineStr"/>
      <c r="H3114" t="inlineStr"/>
      <c r="I3114" t="inlineStr"/>
      <c r="J3114" t="inlineStr"/>
      <c r="K3114" t="inlineStr"/>
      <c r="L3114" t="inlineStr"/>
      <c r="M3114" t="inlineStr"/>
      <c r="N3114" t="inlineStr"/>
      <c r="O3114" t="n">
        <v>-0</v>
      </c>
      <c r="P3114" t="n">
        <v>0</v>
      </c>
      <c r="Q3114" t="n">
        <v>500000000</v>
      </c>
      <c r="R3114" t="inlineStr"/>
      <c r="S3114" t="inlineStr"/>
      <c r="T3114" t="inlineStr"/>
      <c r="U3114" t="n">
        <v>0</v>
      </c>
      <c r="V3114" t="n">
        <v>500000000</v>
      </c>
      <c r="W3114" t="inlineStr"/>
      <c r="X3114" t="inlineStr">
        <is>
          <t>libre unbounded</t>
        </is>
      </c>
    </row>
    <row r="3115" ht="15" customHeight="1" s="1003">
      <c r="A3115" s="1019" t="inlineStr">
        <is>
          <t>Huile</t>
        </is>
      </c>
      <c r="B3115" t="inlineStr">
        <is>
          <t>Ménages</t>
        </is>
      </c>
      <c r="C3115" t="inlineStr">
        <is>
          <t>kt</t>
        </is>
      </c>
      <c r="D3115" t="inlineStr">
        <is>
          <t>France</t>
        </is>
      </c>
      <c r="E3115" t="inlineStr">
        <is>
          <t>2019-20</t>
        </is>
      </c>
      <c r="F3115" t="inlineStr">
        <is>
          <t>Pois</t>
        </is>
      </c>
      <c r="G3115" t="inlineStr"/>
      <c r="H3115" t="inlineStr"/>
      <c r="I3115" t="inlineStr"/>
      <c r="J3115" t="inlineStr"/>
      <c r="K3115" t="inlineStr"/>
      <c r="L3115" t="inlineStr"/>
      <c r="M3115" t="inlineStr"/>
      <c r="N3115" t="inlineStr"/>
      <c r="O3115" t="n">
        <v>-0</v>
      </c>
      <c r="P3115" t="n">
        <v>0</v>
      </c>
      <c r="Q3115" t="n">
        <v>500000000</v>
      </c>
      <c r="R3115" t="inlineStr"/>
      <c r="S3115" t="inlineStr"/>
      <c r="T3115" t="inlineStr"/>
      <c r="U3115" t="n">
        <v>0</v>
      </c>
      <c r="V3115" t="n">
        <v>500000000</v>
      </c>
      <c r="W3115" t="inlineStr"/>
      <c r="X3115" t="inlineStr">
        <is>
          <t>libre unbounded</t>
        </is>
      </c>
    </row>
    <row r="3116" ht="15" customHeight="1" s="1003">
      <c r="A3116" s="1019" t="inlineStr">
        <is>
          <t>Huile</t>
        </is>
      </c>
      <c r="B3116" t="inlineStr">
        <is>
          <t>Usages alimentaires</t>
        </is>
      </c>
      <c r="C3116" t="inlineStr">
        <is>
          <t>kt</t>
        </is>
      </c>
      <c r="D3116" t="inlineStr">
        <is>
          <t>France</t>
        </is>
      </c>
      <c r="E3116" t="inlineStr">
        <is>
          <t>2019-20</t>
        </is>
      </c>
      <c r="F3116" t="inlineStr">
        <is>
          <t>Pois</t>
        </is>
      </c>
      <c r="G3116" t="inlineStr"/>
      <c r="H3116" t="inlineStr"/>
      <c r="I3116" t="inlineStr"/>
      <c r="J3116" t="inlineStr"/>
      <c r="K3116" t="inlineStr"/>
      <c r="L3116" t="inlineStr"/>
      <c r="M3116" t="inlineStr"/>
      <c r="N3116" t="inlineStr"/>
      <c r="O3116" t="n">
        <v>-0</v>
      </c>
      <c r="P3116" t="n">
        <v>0</v>
      </c>
      <c r="Q3116" t="n">
        <v>500000000</v>
      </c>
      <c r="R3116" t="inlineStr"/>
      <c r="S3116" t="inlineStr"/>
      <c r="T3116" t="inlineStr"/>
      <c r="U3116" t="n">
        <v>0</v>
      </c>
      <c r="V3116" t="n">
        <v>500000000</v>
      </c>
      <c r="W3116" t="inlineStr"/>
      <c r="X3116" t="inlineStr">
        <is>
          <t>libre unbounded</t>
        </is>
      </c>
    </row>
    <row r="3117" ht="15" customHeight="1" s="1003">
      <c r="A3117" s="1019" t="inlineStr">
        <is>
          <t>Huile</t>
        </is>
      </c>
      <c r="B3117" t="inlineStr">
        <is>
          <t>Débouchés</t>
        </is>
      </c>
      <c r="C3117" t="inlineStr">
        <is>
          <t>kt</t>
        </is>
      </c>
      <c r="D3117" t="inlineStr">
        <is>
          <t>France</t>
        </is>
      </c>
      <c r="E3117" t="inlineStr">
        <is>
          <t>2019-20</t>
        </is>
      </c>
      <c r="F3117" t="inlineStr">
        <is>
          <t>Pois</t>
        </is>
      </c>
      <c r="G3117" t="inlineStr"/>
      <c r="H3117" t="inlineStr"/>
      <c r="I3117" t="inlineStr"/>
      <c r="J3117" t="inlineStr"/>
      <c r="K3117" t="inlineStr"/>
      <c r="L3117" t="inlineStr"/>
      <c r="M3117" t="inlineStr"/>
      <c r="N3117" t="inlineStr"/>
      <c r="O3117" t="n">
        <v>-0</v>
      </c>
      <c r="P3117" t="n">
        <v>0</v>
      </c>
      <c r="Q3117" t="n">
        <v>500000000</v>
      </c>
      <c r="R3117" t="inlineStr"/>
      <c r="S3117" t="inlineStr"/>
      <c r="T3117" t="inlineStr"/>
      <c r="U3117" t="n">
        <v>0</v>
      </c>
      <c r="V3117" t="n">
        <v>500000000</v>
      </c>
      <c r="W3117" t="inlineStr"/>
      <c r="X3117" t="inlineStr">
        <is>
          <t>libre unbounded</t>
        </is>
      </c>
    </row>
    <row r="3118" ht="15" customHeight="1" s="1003">
      <c r="A3118" s="1019" t="inlineStr">
        <is>
          <t>Huile</t>
        </is>
      </c>
      <c r="B3118" t="inlineStr">
        <is>
          <t>Usages non-alimentaires</t>
        </is>
      </c>
      <c r="C3118" t="inlineStr">
        <is>
          <t>kt</t>
        </is>
      </c>
      <c r="D3118" t="inlineStr">
        <is>
          <t>France</t>
        </is>
      </c>
      <c r="E3118" t="inlineStr">
        <is>
          <t>2019-20</t>
        </is>
      </c>
      <c r="F3118" t="inlineStr">
        <is>
          <t>Pois</t>
        </is>
      </c>
      <c r="G3118" t="inlineStr"/>
      <c r="H3118" t="inlineStr"/>
      <c r="I3118" t="inlineStr"/>
      <c r="J3118" t="inlineStr"/>
      <c r="K3118" t="inlineStr"/>
      <c r="L3118" t="inlineStr"/>
      <c r="M3118" t="inlineStr"/>
      <c r="N3118" t="inlineStr"/>
      <c r="O3118" t="n">
        <v>-0</v>
      </c>
      <c r="P3118" t="n">
        <v>0</v>
      </c>
      <c r="Q3118" t="n">
        <v>500000000</v>
      </c>
      <c r="R3118" t="inlineStr"/>
      <c r="S3118" t="inlineStr"/>
      <c r="T3118" t="inlineStr"/>
      <c r="U3118" t="n">
        <v>0</v>
      </c>
      <c r="V3118" t="n">
        <v>500000000</v>
      </c>
      <c r="W3118" t="inlineStr"/>
      <c r="X3118" t="inlineStr">
        <is>
          <t>libre unbounded</t>
        </is>
      </c>
    </row>
    <row r="3119" ht="15" customHeight="1" s="1003">
      <c r="A3119" s="1019" t="inlineStr">
        <is>
          <t>Huile</t>
        </is>
      </c>
      <c r="B3119" t="inlineStr">
        <is>
          <t>Export</t>
        </is>
      </c>
      <c r="C3119" t="inlineStr">
        <is>
          <t>kt</t>
        </is>
      </c>
      <c r="D3119" t="inlineStr">
        <is>
          <t>France</t>
        </is>
      </c>
      <c r="E3119" t="inlineStr">
        <is>
          <t>2019-20</t>
        </is>
      </c>
      <c r="F3119" t="inlineStr">
        <is>
          <t>Pois</t>
        </is>
      </c>
      <c r="G3119" t="inlineStr"/>
      <c r="H3119" t="inlineStr"/>
      <c r="I3119" t="inlineStr"/>
      <c r="J3119" t="inlineStr"/>
      <c r="K3119" t="inlineStr"/>
      <c r="L3119" t="inlineStr"/>
      <c r="M3119" t="inlineStr"/>
      <c r="N3119" t="inlineStr"/>
      <c r="O3119" t="n">
        <v>-0</v>
      </c>
      <c r="P3119" t="n">
        <v>0</v>
      </c>
      <c r="Q3119" t="n">
        <v>500000000</v>
      </c>
      <c r="R3119" t="inlineStr"/>
      <c r="S3119" t="inlineStr"/>
      <c r="T3119" t="inlineStr"/>
      <c r="U3119" t="n">
        <v>0</v>
      </c>
      <c r="V3119" t="n">
        <v>500000000</v>
      </c>
      <c r="W3119" t="inlineStr"/>
      <c r="X3119" t="inlineStr">
        <is>
          <t>libre unbounded</t>
        </is>
      </c>
    </row>
    <row r="3120" ht="15" customHeight="1" s="1003">
      <c r="A3120" s="1019" t="inlineStr">
        <is>
          <t>Huile</t>
        </is>
      </c>
      <c r="B3120" t="inlineStr">
        <is>
          <t>Biocarburants</t>
        </is>
      </c>
      <c r="C3120" t="inlineStr">
        <is>
          <t>kt</t>
        </is>
      </c>
      <c r="D3120" t="inlineStr">
        <is>
          <t>France</t>
        </is>
      </c>
      <c r="E3120" t="inlineStr">
        <is>
          <t>2019-20</t>
        </is>
      </c>
      <c r="F3120" t="inlineStr">
        <is>
          <t>Pois</t>
        </is>
      </c>
      <c r="G3120" t="inlineStr"/>
      <c r="H3120" t="inlineStr"/>
      <c r="I3120" t="inlineStr"/>
      <c r="J3120" t="inlineStr"/>
      <c r="K3120" t="inlineStr"/>
      <c r="L3120" t="inlineStr"/>
      <c r="M3120" t="inlineStr"/>
      <c r="N3120" t="inlineStr"/>
      <c r="O3120" t="n">
        <v>-0</v>
      </c>
      <c r="P3120" t="n">
        <v>0</v>
      </c>
      <c r="Q3120" t="n">
        <v>500000000</v>
      </c>
      <c r="R3120" t="inlineStr"/>
      <c r="S3120" t="inlineStr"/>
      <c r="T3120" t="inlineStr"/>
      <c r="U3120" t="n">
        <v>0</v>
      </c>
      <c r="V3120" t="n">
        <v>500000000</v>
      </c>
      <c r="W3120" t="inlineStr"/>
      <c r="X3120" t="inlineStr">
        <is>
          <t>libre unbounded</t>
        </is>
      </c>
    </row>
    <row r="3121" ht="15" customHeight="1" s="1003">
      <c r="A3121" s="1019" t="inlineStr">
        <is>
          <t>Huile</t>
        </is>
      </c>
      <c r="B3121" t="inlineStr">
        <is>
          <t>Energie</t>
        </is>
      </c>
      <c r="C3121" t="inlineStr">
        <is>
          <t>kt</t>
        </is>
      </c>
      <c r="D3121" t="inlineStr">
        <is>
          <t>France</t>
        </is>
      </c>
      <c r="E3121" t="inlineStr">
        <is>
          <t>2019-20</t>
        </is>
      </c>
      <c r="F3121" t="inlineStr">
        <is>
          <t>Pois</t>
        </is>
      </c>
      <c r="G3121" t="inlineStr"/>
      <c r="H3121" t="inlineStr"/>
      <c r="I3121" t="inlineStr"/>
      <c r="J3121" t="inlineStr"/>
      <c r="K3121" t="inlineStr"/>
      <c r="L3121" t="inlineStr"/>
      <c r="M3121" t="inlineStr"/>
      <c r="N3121" t="inlineStr"/>
      <c r="O3121" t="n">
        <v>-0</v>
      </c>
      <c r="P3121" t="n">
        <v>0</v>
      </c>
      <c r="Q3121" t="n">
        <v>500000000</v>
      </c>
      <c r="R3121" t="inlineStr"/>
      <c r="S3121" t="inlineStr"/>
      <c r="T3121" t="inlineStr"/>
      <c r="U3121" t="n">
        <v>0</v>
      </c>
      <c r="V3121" t="n">
        <v>500000000</v>
      </c>
      <c r="W3121" t="inlineStr"/>
      <c r="X3121" t="inlineStr">
        <is>
          <t>libre unbounded</t>
        </is>
      </c>
    </row>
    <row r="3122" ht="15" customHeight="1" s="1003">
      <c r="A3122" s="1019" t="inlineStr">
        <is>
          <t>Huile</t>
        </is>
      </c>
      <c r="B3122" t="inlineStr">
        <is>
          <t>GMS</t>
        </is>
      </c>
      <c r="C3122" t="inlineStr">
        <is>
          <t>kt</t>
        </is>
      </c>
      <c r="D3122" t="inlineStr">
        <is>
          <t>France</t>
        </is>
      </c>
      <c r="E3122" t="inlineStr">
        <is>
          <t>2019-20</t>
        </is>
      </c>
      <c r="F3122" t="inlineStr">
        <is>
          <t>Pois</t>
        </is>
      </c>
      <c r="G3122" t="inlineStr"/>
      <c r="H3122" t="inlineStr"/>
      <c r="I3122" t="inlineStr"/>
      <c r="J3122" t="inlineStr"/>
      <c r="K3122" t="inlineStr"/>
      <c r="L3122" t="inlineStr"/>
      <c r="M3122" t="inlineStr"/>
      <c r="N3122" t="inlineStr"/>
      <c r="O3122" t="n">
        <v>-0</v>
      </c>
      <c r="P3122" t="n">
        <v>0</v>
      </c>
      <c r="Q3122" t="n">
        <v>500000000</v>
      </c>
      <c r="R3122" t="inlineStr"/>
      <c r="S3122" t="inlineStr"/>
      <c r="T3122" t="inlineStr"/>
      <c r="U3122" t="n">
        <v>0</v>
      </c>
      <c r="V3122" t="n">
        <v>500000000</v>
      </c>
      <c r="W3122" t="inlineStr"/>
      <c r="X3122" t="inlineStr">
        <is>
          <t>libre unbounded</t>
        </is>
      </c>
    </row>
    <row r="3123" ht="15" customHeight="1" s="1003">
      <c r="A3123" s="1019" t="inlineStr">
        <is>
          <t>Huile</t>
        </is>
      </c>
      <c r="B3123" t="inlineStr">
        <is>
          <t>Circuits généralistes</t>
        </is>
      </c>
      <c r="C3123" t="inlineStr">
        <is>
          <t>kt</t>
        </is>
      </c>
      <c r="D3123" t="inlineStr">
        <is>
          <t>France</t>
        </is>
      </c>
      <c r="E3123" t="inlineStr">
        <is>
          <t>2019-20</t>
        </is>
      </c>
      <c r="F3123" t="inlineStr">
        <is>
          <t>Pois</t>
        </is>
      </c>
      <c r="G3123" t="inlineStr"/>
      <c r="H3123" t="inlineStr"/>
      <c r="I3123" t="inlineStr"/>
      <c r="J3123" t="inlineStr"/>
      <c r="K3123" t="inlineStr"/>
      <c r="L3123" t="inlineStr"/>
      <c r="M3123" t="inlineStr"/>
      <c r="N3123" t="inlineStr"/>
      <c r="O3123" t="n">
        <v>-0</v>
      </c>
      <c r="P3123" t="n">
        <v>0</v>
      </c>
      <c r="Q3123" t="n">
        <v>500000000</v>
      </c>
      <c r="R3123" t="inlineStr"/>
      <c r="S3123" t="inlineStr"/>
      <c r="T3123" t="inlineStr"/>
      <c r="U3123" t="n">
        <v>0</v>
      </c>
      <c r="V3123" t="n">
        <v>500000000</v>
      </c>
      <c r="W3123" t="inlineStr"/>
      <c r="X3123" t="inlineStr">
        <is>
          <t>libre unbounded</t>
        </is>
      </c>
    </row>
    <row r="3124" ht="15" customHeight="1" s="1003">
      <c r="A3124" s="1019" t="inlineStr">
        <is>
          <t>Tourteaux</t>
        </is>
      </c>
      <c r="B3124" t="inlineStr">
        <is>
          <t>Hors FAB</t>
        </is>
      </c>
      <c r="C3124" t="inlineStr">
        <is>
          <t>kt</t>
        </is>
      </c>
      <c r="D3124" t="inlineStr">
        <is>
          <t>France</t>
        </is>
      </c>
      <c r="E3124" t="inlineStr">
        <is>
          <t>2019-20</t>
        </is>
      </c>
      <c r="F3124" t="inlineStr">
        <is>
          <t>Pois</t>
        </is>
      </c>
      <c r="G3124" t="inlineStr"/>
      <c r="H3124" t="inlineStr"/>
      <c r="I3124" t="inlineStr"/>
      <c r="J3124" t="inlineStr"/>
      <c r="K3124" t="inlineStr"/>
      <c r="L3124" t="inlineStr"/>
      <c r="M3124" t="inlineStr"/>
      <c r="N3124" t="inlineStr"/>
      <c r="O3124" t="n">
        <v>-0</v>
      </c>
      <c r="P3124" t="n">
        <v>0</v>
      </c>
      <c r="Q3124" t="n">
        <v>500000000</v>
      </c>
      <c r="R3124" t="inlineStr"/>
      <c r="S3124" t="inlineStr"/>
      <c r="T3124" t="inlineStr"/>
      <c r="U3124" t="n">
        <v>0</v>
      </c>
      <c r="V3124" t="n">
        <v>500000000</v>
      </c>
      <c r="W3124" t="inlineStr"/>
      <c r="X3124" t="inlineStr">
        <is>
          <t>libre unbounded</t>
        </is>
      </c>
    </row>
    <row r="3125" ht="15" customHeight="1" s="1003">
      <c r="A3125" s="1019" t="inlineStr">
        <is>
          <t>Tourteaux</t>
        </is>
      </c>
      <c r="B3125" t="inlineStr">
        <is>
          <t>Alimentation animale rente</t>
        </is>
      </c>
      <c r="C3125" t="inlineStr">
        <is>
          <t>kt</t>
        </is>
      </c>
      <c r="D3125" t="inlineStr">
        <is>
          <t>France</t>
        </is>
      </c>
      <c r="E3125" t="inlineStr">
        <is>
          <t>2019-20</t>
        </is>
      </c>
      <c r="F3125" t="inlineStr">
        <is>
          <t>Pois</t>
        </is>
      </c>
      <c r="G3125" t="inlineStr"/>
      <c r="H3125" t="inlineStr"/>
      <c r="I3125" t="inlineStr"/>
      <c r="J3125" t="inlineStr"/>
      <c r="K3125" t="inlineStr"/>
      <c r="L3125" t="inlineStr"/>
      <c r="M3125" t="inlineStr"/>
      <c r="N3125" t="inlineStr"/>
      <c r="O3125" t="n">
        <v>-0</v>
      </c>
      <c r="P3125" t="n">
        <v>0</v>
      </c>
      <c r="Q3125" t="n">
        <v>500000000</v>
      </c>
      <c r="R3125" t="inlineStr"/>
      <c r="S3125" t="inlineStr"/>
      <c r="T3125" t="inlineStr"/>
      <c r="U3125" t="n">
        <v>0</v>
      </c>
      <c r="V3125" t="n">
        <v>500000000</v>
      </c>
      <c r="W3125" t="inlineStr"/>
      <c r="X3125" t="inlineStr">
        <is>
          <t>libre unbounded</t>
        </is>
      </c>
    </row>
    <row r="3126" ht="15" customHeight="1" s="1003">
      <c r="A3126" s="1019" t="inlineStr">
        <is>
          <t>Tourteaux</t>
        </is>
      </c>
      <c r="B3126" t="inlineStr">
        <is>
          <t>Alimentation animale</t>
        </is>
      </c>
      <c r="C3126" t="inlineStr">
        <is>
          <t>kt</t>
        </is>
      </c>
      <c r="D3126" t="inlineStr">
        <is>
          <t>France</t>
        </is>
      </c>
      <c r="E3126" t="inlineStr">
        <is>
          <t>2019-20</t>
        </is>
      </c>
      <c r="F3126" t="inlineStr">
        <is>
          <t>Pois</t>
        </is>
      </c>
      <c r="G3126" t="inlineStr"/>
      <c r="H3126" t="inlineStr"/>
      <c r="I3126" t="inlineStr"/>
      <c r="J3126" t="inlineStr"/>
      <c r="K3126" t="inlineStr"/>
      <c r="L3126" t="inlineStr"/>
      <c r="M3126" t="inlineStr"/>
      <c r="N3126" t="inlineStr"/>
      <c r="O3126" t="n">
        <v>-0</v>
      </c>
      <c r="P3126" t="n">
        <v>0</v>
      </c>
      <c r="Q3126" t="n">
        <v>500000000</v>
      </c>
      <c r="R3126" t="inlineStr"/>
      <c r="S3126" t="inlineStr"/>
      <c r="T3126" t="inlineStr"/>
      <c r="U3126" t="n">
        <v>0</v>
      </c>
      <c r="V3126" t="n">
        <v>500000000</v>
      </c>
      <c r="W3126" t="inlineStr"/>
      <c r="X3126" t="inlineStr">
        <is>
          <t>libre unbounded</t>
        </is>
      </c>
    </row>
    <row r="3127" ht="15" customHeight="1" s="1003">
      <c r="A3127" s="1019" t="inlineStr">
        <is>
          <t>Tourteaux</t>
        </is>
      </c>
      <c r="B3127" t="inlineStr">
        <is>
          <t>Usages alimentaires</t>
        </is>
      </c>
      <c r="C3127" t="inlineStr">
        <is>
          <t>kt</t>
        </is>
      </c>
      <c r="D3127" t="inlineStr">
        <is>
          <t>France</t>
        </is>
      </c>
      <c r="E3127" t="inlineStr">
        <is>
          <t>2019-20</t>
        </is>
      </c>
      <c r="F3127" t="inlineStr">
        <is>
          <t>Pois</t>
        </is>
      </c>
      <c r="G3127" t="inlineStr"/>
      <c r="H3127" t="inlineStr"/>
      <c r="I3127" t="inlineStr"/>
      <c r="J3127" t="inlineStr"/>
      <c r="K3127" t="inlineStr"/>
      <c r="L3127" t="inlineStr"/>
      <c r="M3127" t="inlineStr"/>
      <c r="N3127" t="inlineStr"/>
      <c r="O3127" t="n">
        <v>-0</v>
      </c>
      <c r="P3127" t="n">
        <v>0</v>
      </c>
      <c r="Q3127" t="n">
        <v>500000000</v>
      </c>
      <c r="R3127" t="inlineStr"/>
      <c r="S3127" t="inlineStr"/>
      <c r="T3127" t="inlineStr"/>
      <c r="U3127" t="n">
        <v>0</v>
      </c>
      <c r="V3127" t="n">
        <v>500000000</v>
      </c>
      <c r="W3127" t="inlineStr"/>
      <c r="X3127" t="inlineStr">
        <is>
          <t>libre unbounded</t>
        </is>
      </c>
    </row>
    <row r="3128" ht="15" customHeight="1" s="1003">
      <c r="A3128" s="1019" t="inlineStr">
        <is>
          <t>Tourteaux</t>
        </is>
      </c>
      <c r="B3128" t="inlineStr">
        <is>
          <t>Débouchés</t>
        </is>
      </c>
      <c r="C3128" t="inlineStr">
        <is>
          <t>kt</t>
        </is>
      </c>
      <c r="D3128" t="inlineStr">
        <is>
          <t>France</t>
        </is>
      </c>
      <c r="E3128" t="inlineStr">
        <is>
          <t>2019-20</t>
        </is>
      </c>
      <c r="F3128" t="inlineStr">
        <is>
          <t>Pois</t>
        </is>
      </c>
      <c r="G3128" t="inlineStr"/>
      <c r="H3128" t="inlineStr"/>
      <c r="I3128" t="inlineStr"/>
      <c r="J3128" t="inlineStr"/>
      <c r="K3128" t="inlineStr"/>
      <c r="L3128" t="inlineStr"/>
      <c r="M3128" t="inlineStr"/>
      <c r="N3128" t="inlineStr"/>
      <c r="O3128" t="n">
        <v>-0</v>
      </c>
      <c r="P3128" t="n">
        <v>0</v>
      </c>
      <c r="Q3128" t="n">
        <v>500000000</v>
      </c>
      <c r="R3128" t="inlineStr"/>
      <c r="S3128" t="inlineStr"/>
      <c r="T3128" t="inlineStr"/>
      <c r="U3128" t="n">
        <v>0</v>
      </c>
      <c r="V3128" t="n">
        <v>500000000</v>
      </c>
      <c r="W3128" t="inlineStr"/>
      <c r="X3128" t="inlineStr">
        <is>
          <t>libre unbounded</t>
        </is>
      </c>
    </row>
    <row r="3129" ht="15" customHeight="1" s="1003">
      <c r="A3129" s="1019" t="inlineStr">
        <is>
          <t>Tourteaux</t>
        </is>
      </c>
      <c r="B3129" t="inlineStr">
        <is>
          <t>Export</t>
        </is>
      </c>
      <c r="C3129" t="inlineStr">
        <is>
          <t>kt</t>
        </is>
      </c>
      <c r="D3129" t="inlineStr">
        <is>
          <t>France</t>
        </is>
      </c>
      <c r="E3129" t="inlineStr">
        <is>
          <t>2019-20</t>
        </is>
      </c>
      <c r="F3129" t="inlineStr">
        <is>
          <t>Pois</t>
        </is>
      </c>
      <c r="G3129" t="inlineStr"/>
      <c r="H3129" t="inlineStr"/>
      <c r="I3129" t="inlineStr"/>
      <c r="J3129" t="inlineStr"/>
      <c r="K3129" t="inlineStr"/>
      <c r="L3129" t="inlineStr"/>
      <c r="M3129" t="inlineStr"/>
      <c r="N3129" t="inlineStr"/>
      <c r="O3129" t="n">
        <v>-0</v>
      </c>
      <c r="P3129" t="n">
        <v>0</v>
      </c>
      <c r="Q3129" t="n">
        <v>500000000</v>
      </c>
      <c r="R3129" t="inlineStr"/>
      <c r="S3129" t="inlineStr"/>
      <c r="T3129" t="inlineStr"/>
      <c r="U3129" t="n">
        <v>0</v>
      </c>
      <c r="V3129" t="n">
        <v>500000000</v>
      </c>
      <c r="W3129" t="inlineStr"/>
      <c r="X3129" t="inlineStr">
        <is>
          <t>libre unbounded</t>
        </is>
      </c>
    </row>
    <row r="3130" ht="15" customHeight="1" s="1003">
      <c r="A3130" s="1019" t="inlineStr">
        <is>
          <t>Tourteaux</t>
        </is>
      </c>
      <c r="B3130" t="inlineStr">
        <is>
          <t>FAB</t>
        </is>
      </c>
      <c r="C3130" t="inlineStr">
        <is>
          <t>kt</t>
        </is>
      </c>
      <c r="D3130" t="inlineStr">
        <is>
          <t>France</t>
        </is>
      </c>
      <c r="E3130" t="inlineStr">
        <is>
          <t>2019-20</t>
        </is>
      </c>
      <c r="F3130" t="inlineStr">
        <is>
          <t>Pois</t>
        </is>
      </c>
      <c r="G3130" t="inlineStr"/>
      <c r="H3130" t="inlineStr"/>
      <c r="I3130" t="inlineStr"/>
      <c r="J3130" t="inlineStr"/>
      <c r="K3130" t="inlineStr"/>
      <c r="L3130" t="inlineStr"/>
      <c r="M3130" t="inlineStr"/>
      <c r="N3130" t="inlineStr"/>
      <c r="O3130" t="n">
        <v>-0</v>
      </c>
      <c r="P3130" t="n">
        <v>0</v>
      </c>
      <c r="Q3130" t="n">
        <v>500000000</v>
      </c>
      <c r="R3130" t="inlineStr"/>
      <c r="S3130" t="inlineStr"/>
      <c r="T3130" t="inlineStr"/>
      <c r="U3130" t="n">
        <v>0</v>
      </c>
      <c r="V3130" t="n">
        <v>500000000</v>
      </c>
      <c r="W3130" t="inlineStr"/>
      <c r="X3130" t="inlineStr">
        <is>
          <t>libre unbounded</t>
        </is>
      </c>
    </row>
    <row r="3131" ht="15" customHeight="1" s="1003">
      <c r="A3131" s="1019" t="inlineStr">
        <is>
          <t>Tourteaux</t>
        </is>
      </c>
      <c r="B3131" t="inlineStr">
        <is>
          <t>FAF</t>
        </is>
      </c>
      <c r="C3131" t="inlineStr">
        <is>
          <t>kt</t>
        </is>
      </c>
      <c r="D3131" t="inlineStr">
        <is>
          <t>France</t>
        </is>
      </c>
      <c r="E3131" t="inlineStr">
        <is>
          <t>2019-20</t>
        </is>
      </c>
      <c r="F3131" t="inlineStr">
        <is>
          <t>Pois</t>
        </is>
      </c>
      <c r="G3131" t="inlineStr"/>
      <c r="H3131" t="inlineStr"/>
      <c r="I3131" t="inlineStr"/>
      <c r="J3131" t="inlineStr"/>
      <c r="K3131" t="inlineStr"/>
      <c r="L3131" t="inlineStr"/>
      <c r="M3131" t="inlineStr"/>
      <c r="N3131" t="inlineStr"/>
      <c r="O3131" t="n">
        <v>-0</v>
      </c>
      <c r="P3131" t="n">
        <v>0</v>
      </c>
      <c r="Q3131" t="n">
        <v>500000000</v>
      </c>
      <c r="R3131" t="inlineStr"/>
      <c r="S3131" t="inlineStr"/>
      <c r="T3131" t="inlineStr"/>
      <c r="U3131" t="n">
        <v>0</v>
      </c>
      <c r="V3131" t="n">
        <v>500000000</v>
      </c>
      <c r="W3131" t="inlineStr"/>
      <c r="X3131" t="inlineStr">
        <is>
          <t>libre unbounded</t>
        </is>
      </c>
    </row>
    <row r="3132" ht="15" customHeight="1" s="1003">
      <c r="A3132" s="1019" t="inlineStr">
        <is>
          <t>Coques (+ eau)</t>
        </is>
      </c>
      <c r="B3132" t="inlineStr">
        <is>
          <t>FAB</t>
        </is>
      </c>
      <c r="C3132" t="inlineStr">
        <is>
          <t>kt</t>
        </is>
      </c>
      <c r="D3132" t="inlineStr">
        <is>
          <t>France</t>
        </is>
      </c>
      <c r="E3132" t="inlineStr">
        <is>
          <t>2019-20</t>
        </is>
      </c>
      <c r="F3132" t="inlineStr">
        <is>
          <t>Pois</t>
        </is>
      </c>
      <c r="G3132" t="inlineStr"/>
      <c r="H3132" t="inlineStr"/>
      <c r="I3132" t="inlineStr"/>
      <c r="J3132" t="inlineStr"/>
      <c r="K3132" t="inlineStr"/>
      <c r="L3132" t="inlineStr"/>
      <c r="M3132" t="inlineStr"/>
      <c r="N3132" t="inlineStr"/>
      <c r="O3132" t="n">
        <v>-0</v>
      </c>
      <c r="P3132" t="n">
        <v>0</v>
      </c>
      <c r="Q3132" t="n">
        <v>-0</v>
      </c>
      <c r="R3132" t="inlineStr"/>
      <c r="S3132" t="inlineStr"/>
      <c r="T3132" t="inlineStr"/>
      <c r="U3132" t="n">
        <v>0</v>
      </c>
      <c r="V3132" t="n">
        <v>500000000</v>
      </c>
      <c r="W3132" t="inlineStr"/>
      <c r="X3132" t="inlineStr">
        <is>
          <t>libre</t>
        </is>
      </c>
    </row>
    <row r="3133" ht="15" customHeight="1" s="1003">
      <c r="A3133" s="1019" t="inlineStr">
        <is>
          <t>Coques (+ eau)</t>
        </is>
      </c>
      <c r="B3133" t="inlineStr">
        <is>
          <t>Combustion</t>
        </is>
      </c>
      <c r="C3133" t="inlineStr">
        <is>
          <t>kt</t>
        </is>
      </c>
      <c r="D3133" t="inlineStr">
        <is>
          <t>France</t>
        </is>
      </c>
      <c r="E3133" t="inlineStr">
        <is>
          <t>2019-20</t>
        </is>
      </c>
      <c r="F3133" t="inlineStr">
        <is>
          <t>Pois</t>
        </is>
      </c>
      <c r="G3133" t="inlineStr"/>
      <c r="H3133" t="inlineStr"/>
      <c r="I3133" t="inlineStr"/>
      <c r="J3133" t="inlineStr"/>
      <c r="K3133" t="inlineStr"/>
      <c r="L3133" t="inlineStr"/>
      <c r="M3133" t="inlineStr"/>
      <c r="N3133" t="inlineStr"/>
      <c r="O3133" t="n">
        <v>-0</v>
      </c>
      <c r="P3133" t="n">
        <v>0</v>
      </c>
      <c r="Q3133" t="n">
        <v>-0</v>
      </c>
      <c r="R3133" t="inlineStr"/>
      <c r="S3133" t="inlineStr"/>
      <c r="T3133" t="inlineStr"/>
      <c r="U3133" t="n">
        <v>0</v>
      </c>
      <c r="V3133" t="n">
        <v>500000000</v>
      </c>
      <c r="W3133" t="inlineStr"/>
      <c r="X3133" t="inlineStr">
        <is>
          <t>libre</t>
        </is>
      </c>
    </row>
    <row r="3134" ht="15" customHeight="1" s="1003">
      <c r="A3134" s="1019" t="inlineStr">
        <is>
          <t>Coques (+ eau)</t>
        </is>
      </c>
      <c r="B3134" t="inlineStr">
        <is>
          <t>Alimentation animale rente</t>
        </is>
      </c>
      <c r="C3134" t="inlineStr">
        <is>
          <t>kt</t>
        </is>
      </c>
      <c r="D3134" t="inlineStr">
        <is>
          <t>France</t>
        </is>
      </c>
      <c r="E3134" t="inlineStr">
        <is>
          <t>2019-20</t>
        </is>
      </c>
      <c r="F3134" t="inlineStr">
        <is>
          <t>Pois</t>
        </is>
      </c>
      <c r="G3134" t="inlineStr"/>
      <c r="H3134" t="inlineStr"/>
      <c r="I3134" t="inlineStr"/>
      <c r="J3134" t="inlineStr"/>
      <c r="K3134" t="inlineStr"/>
      <c r="L3134" t="inlineStr"/>
      <c r="M3134" t="inlineStr"/>
      <c r="N3134" t="inlineStr"/>
      <c r="O3134" t="n">
        <v>-0</v>
      </c>
      <c r="P3134" t="n">
        <v>0</v>
      </c>
      <c r="Q3134" t="n">
        <v>0</v>
      </c>
      <c r="R3134" t="inlineStr"/>
      <c r="S3134" t="inlineStr"/>
      <c r="T3134" t="inlineStr"/>
      <c r="U3134" t="n">
        <v>0</v>
      </c>
      <c r="V3134" t="n">
        <v>500000000</v>
      </c>
      <c r="W3134" t="inlineStr"/>
      <c r="X3134" t="inlineStr">
        <is>
          <t>libre</t>
        </is>
      </c>
    </row>
    <row r="3135" ht="15" customHeight="1" s="1003">
      <c r="A3135" s="1019" t="inlineStr">
        <is>
          <t>Coques (+ eau)</t>
        </is>
      </c>
      <c r="B3135" t="inlineStr">
        <is>
          <t>Alimentation animale</t>
        </is>
      </c>
      <c r="C3135" t="inlineStr">
        <is>
          <t>kt</t>
        </is>
      </c>
      <c r="D3135" t="inlineStr">
        <is>
          <t>France</t>
        </is>
      </c>
      <c r="E3135" t="inlineStr">
        <is>
          <t>2019-20</t>
        </is>
      </c>
      <c r="F3135" t="inlineStr">
        <is>
          <t>Pois</t>
        </is>
      </c>
      <c r="G3135" t="inlineStr"/>
      <c r="H3135" t="inlineStr"/>
      <c r="I3135" t="inlineStr"/>
      <c r="J3135" t="inlineStr"/>
      <c r="K3135" t="inlineStr"/>
      <c r="L3135" t="inlineStr"/>
      <c r="M3135" t="inlineStr"/>
      <c r="N3135" t="inlineStr"/>
      <c r="O3135" t="n">
        <v>-0</v>
      </c>
      <c r="P3135" t="n">
        <v>0</v>
      </c>
      <c r="Q3135" t="n">
        <v>0</v>
      </c>
      <c r="R3135" t="inlineStr"/>
      <c r="S3135" t="inlineStr"/>
      <c r="T3135" t="inlineStr"/>
      <c r="U3135" t="n">
        <v>0</v>
      </c>
      <c r="V3135" t="n">
        <v>500000000</v>
      </c>
      <c r="W3135" t="inlineStr"/>
      <c r="X3135" t="inlineStr">
        <is>
          <t>libre</t>
        </is>
      </c>
    </row>
    <row r="3136" ht="15" customHeight="1" s="1003">
      <c r="A3136" s="1019" t="inlineStr">
        <is>
          <t>Coques (+ eau)</t>
        </is>
      </c>
      <c r="B3136" t="inlineStr">
        <is>
          <t>Usages alimentaires</t>
        </is>
      </c>
      <c r="C3136" t="inlineStr">
        <is>
          <t>kt</t>
        </is>
      </c>
      <c r="D3136" t="inlineStr">
        <is>
          <t>France</t>
        </is>
      </c>
      <c r="E3136" t="inlineStr">
        <is>
          <t>2019-20</t>
        </is>
      </c>
      <c r="F3136" t="inlineStr">
        <is>
          <t>Pois</t>
        </is>
      </c>
      <c r="G3136" t="inlineStr"/>
      <c r="H3136" t="inlineStr"/>
      <c r="I3136" t="inlineStr"/>
      <c r="J3136" t="inlineStr"/>
      <c r="K3136" t="inlineStr"/>
      <c r="L3136" t="inlineStr"/>
      <c r="M3136" t="inlineStr"/>
      <c r="N3136" t="inlineStr"/>
      <c r="O3136" t="n">
        <v>-0</v>
      </c>
      <c r="P3136" t="n">
        <v>0</v>
      </c>
      <c r="Q3136" t="n">
        <v>-0</v>
      </c>
      <c r="R3136" t="inlineStr"/>
      <c r="S3136" t="inlineStr"/>
      <c r="T3136" t="inlineStr"/>
      <c r="U3136" t="n">
        <v>0</v>
      </c>
      <c r="V3136" t="n">
        <v>500000000</v>
      </c>
      <c r="W3136" t="inlineStr"/>
      <c r="X3136" t="inlineStr">
        <is>
          <t>libre</t>
        </is>
      </c>
    </row>
    <row r="3137" ht="15" customHeight="1" s="1003">
      <c r="A3137" s="1019" t="inlineStr">
        <is>
          <t>Coques (+ eau)</t>
        </is>
      </c>
      <c r="B3137" t="inlineStr">
        <is>
          <t>Débouchés</t>
        </is>
      </c>
      <c r="C3137" t="inlineStr">
        <is>
          <t>kt</t>
        </is>
      </c>
      <c r="D3137" t="inlineStr">
        <is>
          <t>France</t>
        </is>
      </c>
      <c r="E3137" t="inlineStr">
        <is>
          <t>2019-20</t>
        </is>
      </c>
      <c r="F3137" t="inlineStr">
        <is>
          <t>Pois</t>
        </is>
      </c>
      <c r="G3137" t="inlineStr"/>
      <c r="H3137" t="inlineStr"/>
      <c r="I3137" t="inlineStr"/>
      <c r="J3137" t="inlineStr"/>
      <c r="K3137" t="inlineStr"/>
      <c r="L3137" t="inlineStr"/>
      <c r="M3137" t="inlineStr"/>
      <c r="N3137" t="inlineStr"/>
      <c r="O3137" t="n">
        <v>0</v>
      </c>
      <c r="P3137" t="inlineStr"/>
      <c r="Q3137" t="inlineStr"/>
      <c r="R3137" t="inlineStr"/>
      <c r="S3137" t="inlineStr"/>
      <c r="T3137" t="inlineStr"/>
      <c r="U3137" t="n">
        <v>0</v>
      </c>
      <c r="V3137" t="n">
        <v>500000000</v>
      </c>
      <c r="W3137" t="inlineStr"/>
      <c r="X3137" t="inlineStr">
        <is>
          <t>déterminé</t>
        </is>
      </c>
    </row>
    <row r="3138" ht="15" customHeight="1" s="1003">
      <c r="A3138" s="1019" t="inlineStr">
        <is>
          <t>Coques (+ eau)</t>
        </is>
      </c>
      <c r="B3138" t="inlineStr">
        <is>
          <t>Energie</t>
        </is>
      </c>
      <c r="C3138" t="inlineStr">
        <is>
          <t>kt</t>
        </is>
      </c>
      <c r="D3138" t="inlineStr">
        <is>
          <t>France</t>
        </is>
      </c>
      <c r="E3138" t="inlineStr">
        <is>
          <t>2019-20</t>
        </is>
      </c>
      <c r="F3138" t="inlineStr">
        <is>
          <t>Pois</t>
        </is>
      </c>
      <c r="G3138" t="inlineStr"/>
      <c r="H3138" t="inlineStr"/>
      <c r="I3138" t="inlineStr"/>
      <c r="J3138" t="inlineStr"/>
      <c r="K3138" t="inlineStr"/>
      <c r="L3138" t="inlineStr"/>
      <c r="M3138" t="inlineStr"/>
      <c r="N3138" t="inlineStr"/>
      <c r="O3138" t="n">
        <v>-0</v>
      </c>
      <c r="P3138" t="n">
        <v>0</v>
      </c>
      <c r="Q3138" t="n">
        <v>-0</v>
      </c>
      <c r="R3138" t="inlineStr"/>
      <c r="S3138" t="inlineStr"/>
      <c r="T3138" t="inlineStr"/>
      <c r="U3138" t="n">
        <v>0</v>
      </c>
      <c r="V3138" t="n">
        <v>500000000</v>
      </c>
      <c r="W3138" t="inlineStr"/>
      <c r="X3138" t="inlineStr">
        <is>
          <t>libre</t>
        </is>
      </c>
    </row>
    <row r="3139" ht="15" customHeight="1" s="1003">
      <c r="A3139" s="1019" t="inlineStr">
        <is>
          <t>Coques (+ eau)</t>
        </is>
      </c>
      <c r="B3139" t="inlineStr">
        <is>
          <t>Usages non-alimentaires</t>
        </is>
      </c>
      <c r="C3139" t="inlineStr">
        <is>
          <t>kt</t>
        </is>
      </c>
      <c r="D3139" t="inlineStr">
        <is>
          <t>France</t>
        </is>
      </c>
      <c r="E3139" t="inlineStr">
        <is>
          <t>2019-20</t>
        </is>
      </c>
      <c r="F3139" t="inlineStr">
        <is>
          <t>Pois</t>
        </is>
      </c>
      <c r="G3139" t="inlineStr"/>
      <c r="H3139" t="inlineStr"/>
      <c r="I3139" t="inlineStr"/>
      <c r="J3139" t="inlineStr"/>
      <c r="K3139" t="inlineStr"/>
      <c r="L3139" t="inlineStr"/>
      <c r="M3139" t="inlineStr"/>
      <c r="N3139" t="inlineStr"/>
      <c r="O3139" t="n">
        <v>-0</v>
      </c>
      <c r="P3139" t="n">
        <v>0</v>
      </c>
      <c r="Q3139" t="n">
        <v>-0</v>
      </c>
      <c r="R3139" t="inlineStr"/>
      <c r="S3139" t="inlineStr"/>
      <c r="T3139" t="inlineStr"/>
      <c r="U3139" t="n">
        <v>0</v>
      </c>
      <c r="V3139" t="n">
        <v>500000000</v>
      </c>
      <c r="W3139" t="inlineStr"/>
      <c r="X3139" t="inlineStr">
        <is>
          <t>libre</t>
        </is>
      </c>
    </row>
    <row r="3140" ht="15" customHeight="1" s="1003">
      <c r="A3140" s="1019" t="inlineStr">
        <is>
          <t>Huile d'olive</t>
        </is>
      </c>
      <c r="B3140" t="inlineStr">
        <is>
          <t>Vente directe et autoconsommation</t>
        </is>
      </c>
      <c r="C3140" t="inlineStr">
        <is>
          <t>kt</t>
        </is>
      </c>
      <c r="D3140" t="inlineStr">
        <is>
          <t>France</t>
        </is>
      </c>
      <c r="E3140" t="inlineStr">
        <is>
          <t>2019-20</t>
        </is>
      </c>
      <c r="F3140" t="inlineStr">
        <is>
          <t>Pois</t>
        </is>
      </c>
      <c r="G3140" t="inlineStr"/>
      <c r="H3140" t="inlineStr"/>
      <c r="I3140" t="inlineStr"/>
      <c r="J3140" t="inlineStr"/>
      <c r="K3140" t="inlineStr"/>
      <c r="L3140" t="inlineStr"/>
      <c r="M3140" t="inlineStr"/>
      <c r="N3140" t="inlineStr"/>
      <c r="O3140" t="n">
        <v>-0</v>
      </c>
      <c r="P3140" t="n">
        <v>0</v>
      </c>
      <c r="Q3140" t="n">
        <v>500000000</v>
      </c>
      <c r="R3140" t="inlineStr"/>
      <c r="S3140" t="inlineStr"/>
      <c r="T3140" t="inlineStr"/>
      <c r="U3140" t="n">
        <v>0</v>
      </c>
      <c r="V3140" t="n">
        <v>500000000</v>
      </c>
      <c r="W3140" t="inlineStr"/>
      <c r="X3140" t="inlineStr">
        <is>
          <t>libre unbounded</t>
        </is>
      </c>
    </row>
    <row r="3141" ht="15" customHeight="1" s="1003">
      <c r="A3141" s="1019" t="inlineStr">
        <is>
          <t>Huile d'olive</t>
        </is>
      </c>
      <c r="B3141" t="inlineStr">
        <is>
          <t>Circuits spécialisés</t>
        </is>
      </c>
      <c r="C3141" t="inlineStr">
        <is>
          <t>kt</t>
        </is>
      </c>
      <c r="D3141" t="inlineStr">
        <is>
          <t>France</t>
        </is>
      </c>
      <c r="E3141" t="inlineStr">
        <is>
          <t>2019-20</t>
        </is>
      </c>
      <c r="F3141" t="inlineStr">
        <is>
          <t>Pois</t>
        </is>
      </c>
      <c r="G3141" t="inlineStr"/>
      <c r="H3141" t="inlineStr"/>
      <c r="I3141" t="inlineStr"/>
      <c r="J3141" t="inlineStr"/>
      <c r="K3141" t="inlineStr"/>
      <c r="L3141" t="inlineStr"/>
      <c r="M3141" t="inlineStr"/>
      <c r="N3141" t="inlineStr"/>
      <c r="O3141" t="n">
        <v>-0</v>
      </c>
      <c r="P3141" t="n">
        <v>0</v>
      </c>
      <c r="Q3141" t="n">
        <v>500000000</v>
      </c>
      <c r="R3141" t="inlineStr"/>
      <c r="S3141" t="inlineStr"/>
      <c r="T3141" t="inlineStr"/>
      <c r="U3141" t="n">
        <v>0</v>
      </c>
      <c r="V3141" t="n">
        <v>500000000</v>
      </c>
      <c r="W3141" t="inlineStr"/>
      <c r="X3141" t="inlineStr">
        <is>
          <t>libre unbounded</t>
        </is>
      </c>
    </row>
    <row r="3142" ht="15" customHeight="1" s="1003">
      <c r="A3142" s="1019" t="inlineStr">
        <is>
          <t>Huile d'olive</t>
        </is>
      </c>
      <c r="B3142" t="inlineStr">
        <is>
          <t>RHD</t>
        </is>
      </c>
      <c r="C3142" t="inlineStr">
        <is>
          <t>kt</t>
        </is>
      </c>
      <c r="D3142" t="inlineStr">
        <is>
          <t>France</t>
        </is>
      </c>
      <c r="E3142" t="inlineStr">
        <is>
          <t>2019-20</t>
        </is>
      </c>
      <c r="F3142" t="inlineStr">
        <is>
          <t>Pois</t>
        </is>
      </c>
      <c r="G3142" t="inlineStr"/>
      <c r="H3142" t="inlineStr"/>
      <c r="I3142" t="inlineStr"/>
      <c r="J3142" t="inlineStr"/>
      <c r="K3142" t="inlineStr"/>
      <c r="L3142" t="inlineStr"/>
      <c r="M3142" t="inlineStr"/>
      <c r="N3142" t="inlineStr"/>
      <c r="O3142" t="n">
        <v>-0</v>
      </c>
      <c r="P3142" t="n">
        <v>0</v>
      </c>
      <c r="Q3142" t="n">
        <v>500000000</v>
      </c>
      <c r="R3142" t="inlineStr"/>
      <c r="S3142" t="inlineStr"/>
      <c r="T3142" t="inlineStr"/>
      <c r="U3142" t="n">
        <v>0</v>
      </c>
      <c r="V3142" t="n">
        <v>500000000</v>
      </c>
      <c r="W3142" t="inlineStr"/>
      <c r="X3142" t="inlineStr">
        <is>
          <t>libre unbounded</t>
        </is>
      </c>
    </row>
    <row r="3143" ht="15" customHeight="1" s="1003">
      <c r="A3143" s="1019" t="inlineStr">
        <is>
          <t>Huile d'olive</t>
        </is>
      </c>
      <c r="B3143" t="inlineStr">
        <is>
          <t>Autres IAA</t>
        </is>
      </c>
      <c r="C3143" t="inlineStr">
        <is>
          <t>kt</t>
        </is>
      </c>
      <c r="D3143" t="inlineStr">
        <is>
          <t>France</t>
        </is>
      </c>
      <c r="E3143" t="inlineStr">
        <is>
          <t>2019-20</t>
        </is>
      </c>
      <c r="F3143" t="inlineStr">
        <is>
          <t>Pois</t>
        </is>
      </c>
      <c r="G3143" t="inlineStr"/>
      <c r="H3143" t="inlineStr"/>
      <c r="I3143" t="inlineStr"/>
      <c r="J3143" t="inlineStr"/>
      <c r="K3143" t="inlineStr"/>
      <c r="L3143" t="inlineStr"/>
      <c r="M3143" t="inlineStr"/>
      <c r="N3143" t="inlineStr"/>
      <c r="O3143" t="n">
        <v>-0</v>
      </c>
      <c r="P3143" t="n">
        <v>0</v>
      </c>
      <c r="Q3143" t="n">
        <v>500000000</v>
      </c>
      <c r="R3143" t="inlineStr"/>
      <c r="S3143" t="inlineStr"/>
      <c r="T3143" t="inlineStr"/>
      <c r="U3143" t="n">
        <v>0</v>
      </c>
      <c r="V3143" t="n">
        <v>500000000</v>
      </c>
      <c r="W3143" t="inlineStr"/>
      <c r="X3143" t="inlineStr">
        <is>
          <t>libre unbounded</t>
        </is>
      </c>
    </row>
    <row r="3144" ht="15" customHeight="1" s="1003">
      <c r="A3144" s="1019" t="inlineStr">
        <is>
          <t>Huile d'olive</t>
        </is>
      </c>
      <c r="B3144" t="inlineStr">
        <is>
          <t>Alimentation humaine</t>
        </is>
      </c>
      <c r="C3144" t="inlineStr">
        <is>
          <t>kt</t>
        </is>
      </c>
      <c r="D3144" t="inlineStr">
        <is>
          <t>France</t>
        </is>
      </c>
      <c r="E3144" t="inlineStr">
        <is>
          <t>2019-20</t>
        </is>
      </c>
      <c r="F3144" t="inlineStr">
        <is>
          <t>Pois</t>
        </is>
      </c>
      <c r="G3144" t="inlineStr"/>
      <c r="H3144" t="inlineStr"/>
      <c r="I3144" t="inlineStr"/>
      <c r="J3144" t="inlineStr"/>
      <c r="K3144" t="inlineStr"/>
      <c r="L3144" t="inlineStr"/>
      <c r="M3144" t="inlineStr"/>
      <c r="N3144" t="inlineStr"/>
      <c r="O3144" t="n">
        <v>-0</v>
      </c>
      <c r="P3144" t="n">
        <v>0</v>
      </c>
      <c r="Q3144" t="n">
        <v>500000000</v>
      </c>
      <c r="R3144" t="inlineStr"/>
      <c r="S3144" t="inlineStr"/>
      <c r="T3144" t="inlineStr"/>
      <c r="U3144" t="n">
        <v>0</v>
      </c>
      <c r="V3144" t="n">
        <v>500000000</v>
      </c>
      <c r="W3144" t="inlineStr"/>
      <c r="X3144" t="inlineStr">
        <is>
          <t>libre unbounded</t>
        </is>
      </c>
    </row>
    <row r="3145" ht="15" customHeight="1" s="1003">
      <c r="A3145" s="1019" t="inlineStr">
        <is>
          <t>Huile d'olive</t>
        </is>
      </c>
      <c r="B3145" t="inlineStr">
        <is>
          <t>Ménages</t>
        </is>
      </c>
      <c r="C3145" t="inlineStr">
        <is>
          <t>kt</t>
        </is>
      </c>
      <c r="D3145" t="inlineStr">
        <is>
          <t>France</t>
        </is>
      </c>
      <c r="E3145" t="inlineStr">
        <is>
          <t>2019-20</t>
        </is>
      </c>
      <c r="F3145" t="inlineStr">
        <is>
          <t>Pois</t>
        </is>
      </c>
      <c r="G3145" t="inlineStr"/>
      <c r="H3145" t="inlineStr"/>
      <c r="I3145" t="inlineStr"/>
      <c r="J3145" t="inlineStr"/>
      <c r="K3145" t="inlineStr"/>
      <c r="L3145" t="inlineStr"/>
      <c r="M3145" t="inlineStr"/>
      <c r="N3145" t="inlineStr"/>
      <c r="O3145" t="n">
        <v>-0</v>
      </c>
      <c r="P3145" t="n">
        <v>0</v>
      </c>
      <c r="Q3145" t="n">
        <v>500000000</v>
      </c>
      <c r="R3145" t="inlineStr"/>
      <c r="S3145" t="inlineStr"/>
      <c r="T3145" t="inlineStr"/>
      <c r="U3145" t="n">
        <v>0</v>
      </c>
      <c r="V3145" t="n">
        <v>500000000</v>
      </c>
      <c r="W3145" t="inlineStr"/>
      <c r="X3145" t="inlineStr">
        <is>
          <t>libre unbounded</t>
        </is>
      </c>
    </row>
    <row r="3146" ht="15" customHeight="1" s="1003">
      <c r="A3146" s="1019" t="inlineStr">
        <is>
          <t>Huile d'olive</t>
        </is>
      </c>
      <c r="B3146" t="inlineStr">
        <is>
          <t>Usages alimentaires</t>
        </is>
      </c>
      <c r="C3146" t="inlineStr">
        <is>
          <t>kt</t>
        </is>
      </c>
      <c r="D3146" t="inlineStr">
        <is>
          <t>France</t>
        </is>
      </c>
      <c r="E3146" t="inlineStr">
        <is>
          <t>2019-20</t>
        </is>
      </c>
      <c r="F3146" t="inlineStr">
        <is>
          <t>Pois</t>
        </is>
      </c>
      <c r="G3146" t="inlineStr"/>
      <c r="H3146" t="inlineStr"/>
      <c r="I3146" t="inlineStr"/>
      <c r="J3146" t="inlineStr"/>
      <c r="K3146" t="inlineStr"/>
      <c r="L3146" t="inlineStr"/>
      <c r="M3146" t="inlineStr"/>
      <c r="N3146" t="inlineStr"/>
      <c r="O3146" t="n">
        <v>-0</v>
      </c>
      <c r="P3146" t="n">
        <v>0</v>
      </c>
      <c r="Q3146" t="n">
        <v>500000000</v>
      </c>
      <c r="R3146" t="inlineStr"/>
      <c r="S3146" t="inlineStr"/>
      <c r="T3146" t="inlineStr"/>
      <c r="U3146" t="n">
        <v>0</v>
      </c>
      <c r="V3146" t="n">
        <v>500000000</v>
      </c>
      <c r="W3146" t="inlineStr"/>
      <c r="X3146" t="inlineStr">
        <is>
          <t>libre unbounded</t>
        </is>
      </c>
    </row>
    <row r="3147" ht="15" customHeight="1" s="1003">
      <c r="A3147" s="1019" t="inlineStr">
        <is>
          <t>Huile d'olive</t>
        </is>
      </c>
      <c r="B3147" t="inlineStr">
        <is>
          <t>Débouchés</t>
        </is>
      </c>
      <c r="C3147" t="inlineStr">
        <is>
          <t>kt</t>
        </is>
      </c>
      <c r="D3147" t="inlineStr">
        <is>
          <t>France</t>
        </is>
      </c>
      <c r="E3147" t="inlineStr">
        <is>
          <t>2019-20</t>
        </is>
      </c>
      <c r="F3147" t="inlineStr">
        <is>
          <t>Pois</t>
        </is>
      </c>
      <c r="G3147" t="inlineStr"/>
      <c r="H3147" t="inlineStr"/>
      <c r="I3147" t="inlineStr"/>
      <c r="J3147" t="inlineStr"/>
      <c r="K3147" t="inlineStr"/>
      <c r="L3147" t="inlineStr"/>
      <c r="M3147" t="inlineStr"/>
      <c r="N3147" t="inlineStr"/>
      <c r="O3147" t="n">
        <v>-0</v>
      </c>
      <c r="P3147" t="n">
        <v>0</v>
      </c>
      <c r="Q3147" t="n">
        <v>500000000</v>
      </c>
      <c r="R3147" t="inlineStr"/>
      <c r="S3147" t="inlineStr"/>
      <c r="T3147" t="inlineStr"/>
      <c r="U3147" t="n">
        <v>0</v>
      </c>
      <c r="V3147" t="n">
        <v>500000000</v>
      </c>
      <c r="W3147" t="inlineStr"/>
      <c r="X3147" t="inlineStr">
        <is>
          <t>libre unbounded</t>
        </is>
      </c>
    </row>
    <row r="3148" ht="15" customHeight="1" s="1003">
      <c r="A3148" s="1019" t="inlineStr">
        <is>
          <t>Huile d'olive</t>
        </is>
      </c>
      <c r="B3148" t="inlineStr">
        <is>
          <t>Export</t>
        </is>
      </c>
      <c r="C3148" t="inlineStr">
        <is>
          <t>kt</t>
        </is>
      </c>
      <c r="D3148" t="inlineStr">
        <is>
          <t>France</t>
        </is>
      </c>
      <c r="E3148" t="inlineStr">
        <is>
          <t>2019-20</t>
        </is>
      </c>
      <c r="F3148" t="inlineStr">
        <is>
          <t>Pois</t>
        </is>
      </c>
      <c r="G3148" t="inlineStr"/>
      <c r="H3148" t="inlineStr"/>
      <c r="I3148" t="inlineStr"/>
      <c r="J3148" t="inlineStr"/>
      <c r="K3148" t="inlineStr"/>
      <c r="L3148" t="inlineStr"/>
      <c r="M3148" t="inlineStr"/>
      <c r="N3148" t="inlineStr"/>
      <c r="O3148" t="n">
        <v>-0</v>
      </c>
      <c r="P3148" t="n">
        <v>0</v>
      </c>
      <c r="Q3148" t="n">
        <v>500000000</v>
      </c>
      <c r="R3148" t="inlineStr"/>
      <c r="S3148" t="inlineStr"/>
      <c r="T3148" t="inlineStr"/>
      <c r="U3148" t="n">
        <v>0</v>
      </c>
      <c r="V3148" t="n">
        <v>500000000</v>
      </c>
      <c r="W3148" t="inlineStr"/>
      <c r="X3148" t="inlineStr">
        <is>
          <t>libre unbounded</t>
        </is>
      </c>
    </row>
    <row r="3149" ht="15" customHeight="1" s="1003">
      <c r="A3149" s="1019" t="inlineStr">
        <is>
          <t>Huile d'olive</t>
        </is>
      </c>
      <c r="B3149" t="inlineStr">
        <is>
          <t>GMS</t>
        </is>
      </c>
      <c r="C3149" t="inlineStr">
        <is>
          <t>kt</t>
        </is>
      </c>
      <c r="D3149" t="inlineStr">
        <is>
          <t>France</t>
        </is>
      </c>
      <c r="E3149" t="inlineStr">
        <is>
          <t>2019-20</t>
        </is>
      </c>
      <c r="F3149" t="inlineStr">
        <is>
          <t>Pois</t>
        </is>
      </c>
      <c r="G3149" t="inlineStr"/>
      <c r="H3149" t="inlineStr"/>
      <c r="I3149" t="inlineStr"/>
      <c r="J3149" t="inlineStr"/>
      <c r="K3149" t="inlineStr"/>
      <c r="L3149" t="inlineStr"/>
      <c r="M3149" t="inlineStr"/>
      <c r="N3149" t="inlineStr"/>
      <c r="O3149" t="n">
        <v>-0</v>
      </c>
      <c r="P3149" t="n">
        <v>0</v>
      </c>
      <c r="Q3149" t="n">
        <v>500000000</v>
      </c>
      <c r="R3149" t="inlineStr"/>
      <c r="S3149" t="inlineStr"/>
      <c r="T3149" t="inlineStr"/>
      <c r="U3149" t="n">
        <v>0</v>
      </c>
      <c r="V3149" t="n">
        <v>500000000</v>
      </c>
      <c r="W3149" t="inlineStr"/>
      <c r="X3149" t="inlineStr">
        <is>
          <t>libre unbounded</t>
        </is>
      </c>
    </row>
    <row r="3150" ht="15" customHeight="1" s="1003">
      <c r="A3150" s="1019" t="inlineStr">
        <is>
          <t>Huile d'olive</t>
        </is>
      </c>
      <c r="B3150" t="inlineStr">
        <is>
          <t>Circuits généralistes</t>
        </is>
      </c>
      <c r="C3150" t="inlineStr">
        <is>
          <t>kt</t>
        </is>
      </c>
      <c r="D3150" t="inlineStr">
        <is>
          <t>France</t>
        </is>
      </c>
      <c r="E3150" t="inlineStr">
        <is>
          <t>2019-20</t>
        </is>
      </c>
      <c r="F3150" t="inlineStr">
        <is>
          <t>Pois</t>
        </is>
      </c>
      <c r="G3150" t="inlineStr"/>
      <c r="H3150" t="inlineStr"/>
      <c r="I3150" t="inlineStr"/>
      <c r="J3150" t="inlineStr"/>
      <c r="K3150" t="inlineStr"/>
      <c r="L3150" t="inlineStr"/>
      <c r="M3150" t="inlineStr"/>
      <c r="N3150" t="inlineStr"/>
      <c r="O3150" t="n">
        <v>-0</v>
      </c>
      <c r="P3150" t="n">
        <v>0</v>
      </c>
      <c r="Q3150" t="n">
        <v>500000000</v>
      </c>
      <c r="R3150" t="inlineStr"/>
      <c r="S3150" t="inlineStr"/>
      <c r="T3150" t="inlineStr"/>
      <c r="U3150" t="n">
        <v>0</v>
      </c>
      <c r="V3150" t="n">
        <v>500000000</v>
      </c>
      <c r="W3150" t="inlineStr"/>
      <c r="X3150" t="inlineStr">
        <is>
          <t>libre unbounded</t>
        </is>
      </c>
    </row>
    <row r="3151" ht="15" customHeight="1" s="1003">
      <c r="A3151" s="1019" t="inlineStr">
        <is>
          <t>Huile d'olive</t>
        </is>
      </c>
      <c r="B3151" t="inlineStr">
        <is>
          <t>Ecart statistique</t>
        </is>
      </c>
      <c r="C3151" t="inlineStr">
        <is>
          <t>kt</t>
        </is>
      </c>
      <c r="D3151" t="inlineStr">
        <is>
          <t>France</t>
        </is>
      </c>
      <c r="E3151" t="inlineStr">
        <is>
          <t>2019-20</t>
        </is>
      </c>
      <c r="F3151" t="inlineStr">
        <is>
          <t>Pois</t>
        </is>
      </c>
      <c r="G3151" t="inlineStr"/>
      <c r="H3151" t="inlineStr"/>
      <c r="I3151" t="inlineStr"/>
      <c r="J3151" t="inlineStr"/>
      <c r="K3151" t="inlineStr"/>
      <c r="L3151" t="inlineStr"/>
      <c r="M3151" t="inlineStr"/>
      <c r="N3151" t="inlineStr"/>
      <c r="O3151" t="n">
        <v>-0</v>
      </c>
      <c r="P3151" t="n">
        <v>0</v>
      </c>
      <c r="Q3151" t="n">
        <v>500000000</v>
      </c>
      <c r="R3151" t="inlineStr"/>
      <c r="S3151" t="inlineStr"/>
      <c r="T3151" t="inlineStr"/>
      <c r="U3151" t="n">
        <v>0</v>
      </c>
      <c r="V3151" t="n">
        <v>500000000</v>
      </c>
      <c r="W3151" t="inlineStr"/>
      <c r="X3151" t="inlineStr">
        <is>
          <t>libre unbounded</t>
        </is>
      </c>
    </row>
    <row r="3152" ht="15" customHeight="1" s="1003">
      <c r="A3152" s="1019" t="inlineStr">
        <is>
          <t>Grignons d'olive</t>
        </is>
      </c>
      <c r="B3152" t="inlineStr">
        <is>
          <t>Alimentation animale</t>
        </is>
      </c>
      <c r="C3152" t="inlineStr">
        <is>
          <t>kt</t>
        </is>
      </c>
      <c r="D3152" t="inlineStr">
        <is>
          <t>France</t>
        </is>
      </c>
      <c r="E3152" t="inlineStr">
        <is>
          <t>2019-20</t>
        </is>
      </c>
      <c r="F3152" t="inlineStr">
        <is>
          <t>Pois</t>
        </is>
      </c>
      <c r="G3152" t="inlineStr"/>
      <c r="H3152" t="inlineStr"/>
      <c r="I3152" t="inlineStr"/>
      <c r="J3152" t="inlineStr">
        <is>
          <t>Les grignons d'olive sont valorisés en alimentation animale</t>
        </is>
      </c>
      <c r="K3152" t="inlineStr"/>
      <c r="L3152" t="inlineStr">
        <is>
          <t>Consommation de grignons d'olive en alimentation animale</t>
        </is>
      </c>
      <c r="M3152" t="inlineStr"/>
      <c r="N3152" t="inlineStr"/>
      <c r="O3152" t="n">
        <v>-0</v>
      </c>
      <c r="P3152" t="n">
        <v>0</v>
      </c>
      <c r="Q3152" t="n">
        <v>500000000</v>
      </c>
      <c r="R3152" t="inlineStr"/>
      <c r="S3152" t="inlineStr"/>
      <c r="T3152" t="inlineStr"/>
      <c r="U3152" t="n">
        <v>0</v>
      </c>
      <c r="V3152" t="n">
        <v>500000000</v>
      </c>
      <c r="W3152" t="inlineStr"/>
      <c r="X3152" t="inlineStr">
        <is>
          <t>libre unbounded</t>
        </is>
      </c>
    </row>
    <row r="3153" ht="15" customHeight="1" s="1003">
      <c r="A3153" s="1019" t="inlineStr">
        <is>
          <t>Grignons d'olive</t>
        </is>
      </c>
      <c r="B3153" t="inlineStr">
        <is>
          <t>Usages alimentaires</t>
        </is>
      </c>
      <c r="C3153" t="inlineStr">
        <is>
          <t>kt</t>
        </is>
      </c>
      <c r="D3153" t="inlineStr">
        <is>
          <t>France</t>
        </is>
      </c>
      <c r="E3153" t="inlineStr">
        <is>
          <t>2019-20</t>
        </is>
      </c>
      <c r="F3153" t="inlineStr">
        <is>
          <t>Pois</t>
        </is>
      </c>
      <c r="G3153" t="inlineStr"/>
      <c r="H3153" t="inlineStr"/>
      <c r="I3153" t="inlineStr"/>
      <c r="J3153" t="inlineStr"/>
      <c r="K3153" t="inlineStr"/>
      <c r="L3153" t="inlineStr"/>
      <c r="M3153" t="inlineStr"/>
      <c r="N3153" t="inlineStr"/>
      <c r="O3153" t="n">
        <v>-0</v>
      </c>
      <c r="P3153" t="n">
        <v>0</v>
      </c>
      <c r="Q3153" t="n">
        <v>500000000</v>
      </c>
      <c r="R3153" t="inlineStr"/>
      <c r="S3153" t="inlineStr"/>
      <c r="T3153" t="inlineStr"/>
      <c r="U3153" t="n">
        <v>0</v>
      </c>
      <c r="V3153" t="n">
        <v>500000000</v>
      </c>
      <c r="W3153" t="inlineStr"/>
      <c r="X3153" t="inlineStr">
        <is>
          <t>libre unbounded</t>
        </is>
      </c>
    </row>
    <row r="3154" ht="15" customHeight="1" s="1003">
      <c r="A3154" s="1019" t="inlineStr">
        <is>
          <t>Grignons d'olive</t>
        </is>
      </c>
      <c r="B3154" t="inlineStr">
        <is>
          <t>Débouchés</t>
        </is>
      </c>
      <c r="C3154" t="inlineStr">
        <is>
          <t>kt</t>
        </is>
      </c>
      <c r="D3154" t="inlineStr">
        <is>
          <t>France</t>
        </is>
      </c>
      <c r="E3154" t="inlineStr">
        <is>
          <t>2019-20</t>
        </is>
      </c>
      <c r="F3154" t="inlineStr">
        <is>
          <t>Pois</t>
        </is>
      </c>
      <c r="G3154" t="inlineStr"/>
      <c r="H3154" t="inlineStr"/>
      <c r="I3154" t="inlineStr"/>
      <c r="J3154" t="inlineStr"/>
      <c r="K3154" t="inlineStr"/>
      <c r="L3154" t="inlineStr"/>
      <c r="M3154" t="inlineStr"/>
      <c r="N3154" t="inlineStr"/>
      <c r="O3154" t="n">
        <v>-0</v>
      </c>
      <c r="P3154" t="n">
        <v>0</v>
      </c>
      <c r="Q3154" t="n">
        <v>500000000</v>
      </c>
      <c r="R3154" t="inlineStr"/>
      <c r="S3154" t="inlineStr"/>
      <c r="T3154" t="inlineStr"/>
      <c r="U3154" t="n">
        <v>0</v>
      </c>
      <c r="V3154" t="n">
        <v>500000000</v>
      </c>
      <c r="W3154" t="inlineStr"/>
      <c r="X3154" t="inlineStr">
        <is>
          <t>libre unbounded</t>
        </is>
      </c>
    </row>
    <row r="3155" ht="15" customHeight="1" s="1003">
      <c r="A3155" s="1019" t="inlineStr">
        <is>
          <t>Grignons d'olive</t>
        </is>
      </c>
      <c r="B3155" t="inlineStr">
        <is>
          <t>FAB</t>
        </is>
      </c>
      <c r="C3155" t="inlineStr">
        <is>
          <t>kt</t>
        </is>
      </c>
      <c r="D3155" t="inlineStr">
        <is>
          <t>France</t>
        </is>
      </c>
      <c r="E3155" t="inlineStr">
        <is>
          <t>2019-20</t>
        </is>
      </c>
      <c r="F3155" t="inlineStr">
        <is>
          <t>Pois</t>
        </is>
      </c>
      <c r="G3155" t="inlineStr"/>
      <c r="H3155" t="inlineStr"/>
      <c r="I3155" t="inlineStr"/>
      <c r="J3155" t="inlineStr"/>
      <c r="K3155" t="inlineStr"/>
      <c r="L3155" t="inlineStr"/>
      <c r="M3155" t="inlineStr"/>
      <c r="N3155" t="inlineStr"/>
      <c r="O3155" t="n">
        <v>-0</v>
      </c>
      <c r="P3155" t="n">
        <v>0</v>
      </c>
      <c r="Q3155" t="n">
        <v>500000000</v>
      </c>
      <c r="R3155" t="inlineStr"/>
      <c r="S3155" t="inlineStr"/>
      <c r="T3155" t="inlineStr"/>
      <c r="U3155" t="n">
        <v>0</v>
      </c>
      <c r="V3155" t="n">
        <v>500000000</v>
      </c>
      <c r="W3155" t="inlineStr"/>
      <c r="X3155" t="inlineStr">
        <is>
          <t>libre unbounded</t>
        </is>
      </c>
    </row>
    <row r="3156" ht="15" customHeight="1" s="1003">
      <c r="A3156" s="1019" t="inlineStr">
        <is>
          <t>Grignons d'olive</t>
        </is>
      </c>
      <c r="B3156" t="inlineStr">
        <is>
          <t>FAF</t>
        </is>
      </c>
      <c r="C3156" t="inlineStr">
        <is>
          <t>kt</t>
        </is>
      </c>
      <c r="D3156" t="inlineStr">
        <is>
          <t>France</t>
        </is>
      </c>
      <c r="E3156" t="inlineStr">
        <is>
          <t>2019-20</t>
        </is>
      </c>
      <c r="F3156" t="inlineStr">
        <is>
          <t>Pois</t>
        </is>
      </c>
      <c r="G3156" t="inlineStr"/>
      <c r="H3156" t="inlineStr"/>
      <c r="I3156" t="inlineStr"/>
      <c r="J3156" t="inlineStr"/>
      <c r="K3156" t="inlineStr"/>
      <c r="L3156" t="inlineStr"/>
      <c r="M3156" t="inlineStr"/>
      <c r="N3156" t="inlineStr"/>
      <c r="O3156" t="n">
        <v>-0</v>
      </c>
      <c r="P3156" t="n">
        <v>0</v>
      </c>
      <c r="Q3156" t="n">
        <v>500000000</v>
      </c>
      <c r="R3156" t="inlineStr"/>
      <c r="S3156" t="inlineStr"/>
      <c r="T3156" t="inlineStr"/>
      <c r="U3156" t="n">
        <v>0</v>
      </c>
      <c r="V3156" t="n">
        <v>500000000</v>
      </c>
      <c r="W3156" t="inlineStr"/>
      <c r="X3156" t="inlineStr">
        <is>
          <t>libre unbounded</t>
        </is>
      </c>
    </row>
    <row r="3157" ht="15" customHeight="1" s="1003">
      <c r="A3157" s="1019" t="inlineStr">
        <is>
          <t>Grignons d'olive</t>
        </is>
      </c>
      <c r="B3157" t="inlineStr">
        <is>
          <t>Direct élevage</t>
        </is>
      </c>
      <c r="C3157" t="inlineStr">
        <is>
          <t>kt</t>
        </is>
      </c>
      <c r="D3157" t="inlineStr">
        <is>
          <t>France</t>
        </is>
      </c>
      <c r="E3157" t="inlineStr">
        <is>
          <t>2019-20</t>
        </is>
      </c>
      <c r="F3157" t="inlineStr">
        <is>
          <t>Pois</t>
        </is>
      </c>
      <c r="G3157" t="inlineStr"/>
      <c r="H3157" t="inlineStr"/>
      <c r="I3157" t="inlineStr"/>
      <c r="J3157" t="inlineStr"/>
      <c r="K3157" t="inlineStr"/>
      <c r="L3157" t="inlineStr"/>
      <c r="M3157" t="inlineStr"/>
      <c r="N3157" t="inlineStr"/>
      <c r="O3157" t="n">
        <v>-0</v>
      </c>
      <c r="P3157" t="n">
        <v>0</v>
      </c>
      <c r="Q3157" t="n">
        <v>500000000</v>
      </c>
      <c r="R3157" t="inlineStr"/>
      <c r="S3157" t="inlineStr"/>
      <c r="T3157" t="inlineStr"/>
      <c r="U3157" t="n">
        <v>0</v>
      </c>
      <c r="V3157" t="n">
        <v>500000000</v>
      </c>
      <c r="W3157" t="inlineStr"/>
      <c r="X3157" t="inlineStr">
        <is>
          <t>libre unbounded</t>
        </is>
      </c>
    </row>
    <row r="3158" ht="15" customHeight="1" s="1003">
      <c r="A3158" s="1019" t="inlineStr">
        <is>
          <t>Grignons d'olive</t>
        </is>
      </c>
      <c r="B3158" t="inlineStr">
        <is>
          <t>Petfood</t>
        </is>
      </c>
      <c r="C3158" t="inlineStr">
        <is>
          <t>kt</t>
        </is>
      </c>
      <c r="D3158" t="inlineStr">
        <is>
          <t>France</t>
        </is>
      </c>
      <c r="E3158" t="inlineStr">
        <is>
          <t>2019-20</t>
        </is>
      </c>
      <c r="F3158" t="inlineStr">
        <is>
          <t>Pois</t>
        </is>
      </c>
      <c r="G3158" t="inlineStr"/>
      <c r="H3158" t="inlineStr"/>
      <c r="I3158" t="inlineStr"/>
      <c r="J3158" t="inlineStr"/>
      <c r="K3158" t="inlineStr"/>
      <c r="L3158" t="inlineStr"/>
      <c r="M3158" t="inlineStr"/>
      <c r="N3158" t="inlineStr"/>
      <c r="O3158" t="n">
        <v>-0</v>
      </c>
      <c r="P3158" t="n">
        <v>0</v>
      </c>
      <c r="Q3158" t="n">
        <v>500000000</v>
      </c>
      <c r="R3158" t="inlineStr"/>
      <c r="S3158" t="inlineStr"/>
      <c r="T3158" t="inlineStr"/>
      <c r="U3158" t="n">
        <v>0</v>
      </c>
      <c r="V3158" t="n">
        <v>500000000</v>
      </c>
      <c r="W3158" t="inlineStr"/>
      <c r="X3158" t="inlineStr">
        <is>
          <t>libre unbounded</t>
        </is>
      </c>
    </row>
    <row r="3159" ht="15" customHeight="1" s="1003">
      <c r="A3159" s="1019" t="inlineStr">
        <is>
          <t>Grignons d'olive</t>
        </is>
      </c>
      <c r="B3159" t="inlineStr">
        <is>
          <t>Alimentation animale rente</t>
        </is>
      </c>
      <c r="C3159" t="inlineStr">
        <is>
          <t>kt</t>
        </is>
      </c>
      <c r="D3159" t="inlineStr">
        <is>
          <t>France</t>
        </is>
      </c>
      <c r="E3159" t="inlineStr">
        <is>
          <t>2019-20</t>
        </is>
      </c>
      <c r="F3159" t="inlineStr">
        <is>
          <t>Pois</t>
        </is>
      </c>
      <c r="G3159" t="inlineStr"/>
      <c r="H3159" t="inlineStr"/>
      <c r="I3159" t="inlineStr"/>
      <c r="J3159" t="inlineStr"/>
      <c r="K3159" t="inlineStr"/>
      <c r="L3159" t="inlineStr"/>
      <c r="M3159" t="inlineStr"/>
      <c r="N3159" t="inlineStr"/>
      <c r="O3159" t="n">
        <v>-0</v>
      </c>
      <c r="P3159" t="n">
        <v>0</v>
      </c>
      <c r="Q3159" t="n">
        <v>500000000</v>
      </c>
      <c r="R3159" t="inlineStr"/>
      <c r="S3159" t="inlineStr"/>
      <c r="T3159" t="inlineStr"/>
      <c r="U3159" t="n">
        <v>0</v>
      </c>
      <c r="V3159" t="n">
        <v>500000000</v>
      </c>
      <c r="W3159" t="inlineStr"/>
      <c r="X3159" t="inlineStr">
        <is>
          <t>libre unbounded</t>
        </is>
      </c>
    </row>
    <row r="3160" ht="15" customHeight="1" s="1003">
      <c r="A3160" s="1019" t="inlineStr">
        <is>
          <t>Grignons d'olive</t>
        </is>
      </c>
      <c r="B3160" t="inlineStr">
        <is>
          <t>Hors FAB</t>
        </is>
      </c>
      <c r="C3160" t="inlineStr">
        <is>
          <t>kt</t>
        </is>
      </c>
      <c r="D3160" t="inlineStr">
        <is>
          <t>France</t>
        </is>
      </c>
      <c r="E3160" t="inlineStr">
        <is>
          <t>2019-20</t>
        </is>
      </c>
      <c r="F3160" t="inlineStr">
        <is>
          <t>Pois</t>
        </is>
      </c>
      <c r="G3160" t="inlineStr"/>
      <c r="H3160" t="inlineStr"/>
      <c r="I3160" t="inlineStr"/>
      <c r="J3160" t="inlineStr"/>
      <c r="K3160" t="inlineStr"/>
      <c r="L3160" t="inlineStr"/>
      <c r="M3160" t="inlineStr"/>
      <c r="N3160" t="inlineStr"/>
      <c r="O3160" t="n">
        <v>-0</v>
      </c>
      <c r="P3160" t="n">
        <v>0</v>
      </c>
      <c r="Q3160" t="n">
        <v>500000000</v>
      </c>
      <c r="R3160" t="inlineStr"/>
      <c r="S3160" t="inlineStr"/>
      <c r="T3160" t="inlineStr"/>
      <c r="U3160" t="n">
        <v>0</v>
      </c>
      <c r="V3160" t="n">
        <v>500000000</v>
      </c>
      <c r="W3160" t="inlineStr"/>
      <c r="X3160" t="inlineStr">
        <is>
          <t>libre unbounded</t>
        </is>
      </c>
    </row>
    <row r="3161" ht="15" customHeight="1" s="1003">
      <c r="A3161" s="1019" t="inlineStr">
        <is>
          <t>Grignons d'olive</t>
        </is>
      </c>
      <c r="B3161" t="inlineStr">
        <is>
          <t>Export</t>
        </is>
      </c>
      <c r="C3161" t="inlineStr">
        <is>
          <t>kt</t>
        </is>
      </c>
      <c r="D3161" t="inlineStr">
        <is>
          <t>France</t>
        </is>
      </c>
      <c r="E3161" t="inlineStr">
        <is>
          <t>2019-20</t>
        </is>
      </c>
      <c r="F3161" t="inlineStr">
        <is>
          <t>Pois</t>
        </is>
      </c>
      <c r="G3161" t="inlineStr"/>
      <c r="H3161" t="inlineStr"/>
      <c r="I3161" t="inlineStr"/>
      <c r="J3161" t="inlineStr"/>
      <c r="K3161" t="inlineStr"/>
      <c r="L3161" t="inlineStr"/>
      <c r="M3161" t="inlineStr"/>
      <c r="N3161" t="inlineStr"/>
      <c r="O3161" t="n">
        <v>-0</v>
      </c>
      <c r="P3161" t="n">
        <v>0</v>
      </c>
      <c r="Q3161" t="n">
        <v>500000000</v>
      </c>
      <c r="R3161" t="inlineStr"/>
      <c r="S3161" t="inlineStr"/>
      <c r="T3161" t="inlineStr"/>
      <c r="U3161" t="n">
        <v>0</v>
      </c>
      <c r="V3161" t="n">
        <v>500000000</v>
      </c>
      <c r="W3161" t="inlineStr"/>
      <c r="X3161" t="inlineStr">
        <is>
          <t>libre unbounded</t>
        </is>
      </c>
    </row>
    <row r="3162" ht="15" customHeight="1" s="1003">
      <c r="A3162" s="1019" t="inlineStr">
        <is>
          <t>Olives de table</t>
        </is>
      </c>
      <c r="B3162" t="inlineStr">
        <is>
          <t>Vente directe et autoconsommation</t>
        </is>
      </c>
      <c r="C3162" t="inlineStr">
        <is>
          <t>kt</t>
        </is>
      </c>
      <c r="D3162" t="inlineStr">
        <is>
          <t>France</t>
        </is>
      </c>
      <c r="E3162" t="inlineStr">
        <is>
          <t>2019-20</t>
        </is>
      </c>
      <c r="F3162" t="inlineStr">
        <is>
          <t>Pois</t>
        </is>
      </c>
      <c r="G3162" t="inlineStr"/>
      <c r="H3162" t="inlineStr"/>
      <c r="I3162" t="inlineStr"/>
      <c r="J3162" t="inlineStr"/>
      <c r="K3162" t="inlineStr"/>
      <c r="L3162" t="inlineStr"/>
      <c r="M3162" t="inlineStr"/>
      <c r="N3162" t="inlineStr"/>
      <c r="O3162" t="n">
        <v>-0</v>
      </c>
      <c r="P3162" t="n">
        <v>0</v>
      </c>
      <c r="Q3162" t="n">
        <v>500000000</v>
      </c>
      <c r="R3162" t="inlineStr"/>
      <c r="S3162" t="inlineStr"/>
      <c r="T3162" t="inlineStr"/>
      <c r="U3162" t="n">
        <v>0</v>
      </c>
      <c r="V3162" t="n">
        <v>500000000</v>
      </c>
      <c r="W3162" t="inlineStr"/>
      <c r="X3162" t="inlineStr">
        <is>
          <t>libre unbounded</t>
        </is>
      </c>
    </row>
    <row r="3163" ht="15" customHeight="1" s="1003">
      <c r="A3163" s="1019" t="inlineStr">
        <is>
          <t>Olives de table</t>
        </is>
      </c>
      <c r="B3163" t="inlineStr">
        <is>
          <t>Circuits spécialisés</t>
        </is>
      </c>
      <c r="C3163" t="inlineStr">
        <is>
          <t>kt</t>
        </is>
      </c>
      <c r="D3163" t="inlineStr">
        <is>
          <t>France</t>
        </is>
      </c>
      <c r="E3163" t="inlineStr">
        <is>
          <t>2019-20</t>
        </is>
      </c>
      <c r="F3163" t="inlineStr">
        <is>
          <t>Pois</t>
        </is>
      </c>
      <c r="G3163" t="inlineStr"/>
      <c r="H3163" t="inlineStr"/>
      <c r="I3163" t="inlineStr"/>
      <c r="J3163" t="inlineStr"/>
      <c r="K3163" t="inlineStr"/>
      <c r="L3163" t="inlineStr"/>
      <c r="M3163" t="inlineStr"/>
      <c r="N3163" t="inlineStr"/>
      <c r="O3163" t="n">
        <v>-0</v>
      </c>
      <c r="P3163" t="n">
        <v>0</v>
      </c>
      <c r="Q3163" t="n">
        <v>500000000</v>
      </c>
      <c r="R3163" t="inlineStr"/>
      <c r="S3163" t="inlineStr"/>
      <c r="T3163" t="inlineStr"/>
      <c r="U3163" t="n">
        <v>0</v>
      </c>
      <c r="V3163" t="n">
        <v>500000000</v>
      </c>
      <c r="W3163" t="inlineStr"/>
      <c r="X3163" t="inlineStr">
        <is>
          <t>libre unbounded</t>
        </is>
      </c>
    </row>
    <row r="3164" ht="15" customHeight="1" s="1003">
      <c r="A3164" s="1019" t="inlineStr">
        <is>
          <t>Olives de table</t>
        </is>
      </c>
      <c r="B3164" t="inlineStr">
        <is>
          <t>RHD</t>
        </is>
      </c>
      <c r="C3164" t="inlineStr">
        <is>
          <t>kt</t>
        </is>
      </c>
      <c r="D3164" t="inlineStr">
        <is>
          <t>France</t>
        </is>
      </c>
      <c r="E3164" t="inlineStr">
        <is>
          <t>2019-20</t>
        </is>
      </c>
      <c r="F3164" t="inlineStr">
        <is>
          <t>Pois</t>
        </is>
      </c>
      <c r="G3164" t="inlineStr"/>
      <c r="H3164" t="inlineStr"/>
      <c r="I3164" t="inlineStr"/>
      <c r="J3164" t="inlineStr"/>
      <c r="K3164" t="inlineStr"/>
      <c r="L3164" t="inlineStr"/>
      <c r="M3164" t="inlineStr"/>
      <c r="N3164" t="inlineStr"/>
      <c r="O3164" t="n">
        <v>-0</v>
      </c>
      <c r="P3164" t="n">
        <v>0</v>
      </c>
      <c r="Q3164" t="n">
        <v>500000000</v>
      </c>
      <c r="R3164" t="inlineStr"/>
      <c r="S3164" t="inlineStr"/>
      <c r="T3164" t="inlineStr"/>
      <c r="U3164" t="n">
        <v>0</v>
      </c>
      <c r="V3164" t="n">
        <v>500000000</v>
      </c>
      <c r="W3164" t="inlineStr"/>
      <c r="X3164" t="inlineStr">
        <is>
          <t>libre unbounded</t>
        </is>
      </c>
    </row>
    <row r="3165" ht="15" customHeight="1" s="1003">
      <c r="A3165" s="1019" t="inlineStr">
        <is>
          <t>Olives de table</t>
        </is>
      </c>
      <c r="B3165" t="inlineStr">
        <is>
          <t>Autres IAA</t>
        </is>
      </c>
      <c r="C3165" t="inlineStr">
        <is>
          <t>kt</t>
        </is>
      </c>
      <c r="D3165" t="inlineStr">
        <is>
          <t>France</t>
        </is>
      </c>
      <c r="E3165" t="inlineStr">
        <is>
          <t>2019-20</t>
        </is>
      </c>
      <c r="F3165" t="inlineStr">
        <is>
          <t>Pois</t>
        </is>
      </c>
      <c r="G3165" t="inlineStr"/>
      <c r="H3165" t="inlineStr"/>
      <c r="I3165" t="inlineStr"/>
      <c r="J3165" t="inlineStr"/>
      <c r="K3165" t="inlineStr"/>
      <c r="L3165" t="inlineStr"/>
      <c r="M3165" t="inlineStr"/>
      <c r="N3165" t="inlineStr"/>
      <c r="O3165" t="n">
        <v>-0</v>
      </c>
      <c r="P3165" t="n">
        <v>0</v>
      </c>
      <c r="Q3165" t="n">
        <v>500000000</v>
      </c>
      <c r="R3165" t="inlineStr"/>
      <c r="S3165" t="inlineStr"/>
      <c r="T3165" t="inlineStr"/>
      <c r="U3165" t="n">
        <v>0</v>
      </c>
      <c r="V3165" t="n">
        <v>500000000</v>
      </c>
      <c r="W3165" t="inlineStr"/>
      <c r="X3165" t="inlineStr">
        <is>
          <t>libre unbounded</t>
        </is>
      </c>
    </row>
    <row r="3166" ht="15" customHeight="1" s="1003">
      <c r="A3166" s="1019" t="inlineStr">
        <is>
          <t>Olives de table</t>
        </is>
      </c>
      <c r="B3166" t="inlineStr">
        <is>
          <t>Alimentation humaine</t>
        </is>
      </c>
      <c r="C3166" t="inlineStr">
        <is>
          <t>kt</t>
        </is>
      </c>
      <c r="D3166" t="inlineStr">
        <is>
          <t>France</t>
        </is>
      </c>
      <c r="E3166" t="inlineStr">
        <is>
          <t>2019-20</t>
        </is>
      </c>
      <c r="F3166" t="inlineStr">
        <is>
          <t>Pois</t>
        </is>
      </c>
      <c r="G3166" t="inlineStr"/>
      <c r="H3166" t="inlineStr"/>
      <c r="I3166" t="inlineStr"/>
      <c r="J3166" t="inlineStr"/>
      <c r="K3166" t="inlineStr"/>
      <c r="L3166" t="inlineStr"/>
      <c r="M3166" t="inlineStr"/>
      <c r="N3166" t="inlineStr"/>
      <c r="O3166" t="n">
        <v>-0</v>
      </c>
      <c r="P3166" t="n">
        <v>0</v>
      </c>
      <c r="Q3166" t="n">
        <v>500000000</v>
      </c>
      <c r="R3166" t="inlineStr"/>
      <c r="S3166" t="inlineStr"/>
      <c r="T3166" t="inlineStr"/>
      <c r="U3166" t="n">
        <v>0</v>
      </c>
      <c r="V3166" t="n">
        <v>500000000</v>
      </c>
      <c r="W3166" t="inlineStr"/>
      <c r="X3166" t="inlineStr">
        <is>
          <t>libre unbounded</t>
        </is>
      </c>
    </row>
    <row r="3167" ht="15" customHeight="1" s="1003">
      <c r="A3167" s="1019" t="inlineStr">
        <is>
          <t>Olives de table</t>
        </is>
      </c>
      <c r="B3167" t="inlineStr">
        <is>
          <t>Ménages</t>
        </is>
      </c>
      <c r="C3167" t="inlineStr">
        <is>
          <t>kt</t>
        </is>
      </c>
      <c r="D3167" t="inlineStr">
        <is>
          <t>France</t>
        </is>
      </c>
      <c r="E3167" t="inlineStr">
        <is>
          <t>2019-20</t>
        </is>
      </c>
      <c r="F3167" t="inlineStr">
        <is>
          <t>Pois</t>
        </is>
      </c>
      <c r="G3167" t="inlineStr"/>
      <c r="H3167" t="inlineStr"/>
      <c r="I3167" t="inlineStr"/>
      <c r="J3167" t="inlineStr"/>
      <c r="K3167" t="inlineStr"/>
      <c r="L3167" t="inlineStr"/>
      <c r="M3167" t="inlineStr"/>
      <c r="N3167" t="inlineStr"/>
      <c r="O3167" t="n">
        <v>-0</v>
      </c>
      <c r="P3167" t="n">
        <v>0</v>
      </c>
      <c r="Q3167" t="n">
        <v>500000000</v>
      </c>
      <c r="R3167" t="inlineStr"/>
      <c r="S3167" t="inlineStr"/>
      <c r="T3167" t="inlineStr"/>
      <c r="U3167" t="n">
        <v>0</v>
      </c>
      <c r="V3167" t="n">
        <v>500000000</v>
      </c>
      <c r="W3167" t="inlineStr"/>
      <c r="X3167" t="inlineStr">
        <is>
          <t>libre unbounded</t>
        </is>
      </c>
    </row>
    <row r="3168" ht="15" customHeight="1" s="1003">
      <c r="A3168" s="1019" t="inlineStr">
        <is>
          <t>Olives de table</t>
        </is>
      </c>
      <c r="B3168" t="inlineStr">
        <is>
          <t>Usages alimentaires</t>
        </is>
      </c>
      <c r="C3168" t="inlineStr">
        <is>
          <t>kt</t>
        </is>
      </c>
      <c r="D3168" t="inlineStr">
        <is>
          <t>France</t>
        </is>
      </c>
      <c r="E3168" t="inlineStr">
        <is>
          <t>2019-20</t>
        </is>
      </c>
      <c r="F3168" t="inlineStr">
        <is>
          <t>Pois</t>
        </is>
      </c>
      <c r="G3168" t="inlineStr"/>
      <c r="H3168" t="inlineStr"/>
      <c r="I3168" t="inlineStr"/>
      <c r="J3168" t="inlineStr"/>
      <c r="K3168" t="inlineStr"/>
      <c r="L3168" t="inlineStr"/>
      <c r="M3168" t="inlineStr"/>
      <c r="N3168" t="inlineStr"/>
      <c r="O3168" t="n">
        <v>-0</v>
      </c>
      <c r="P3168" t="n">
        <v>0</v>
      </c>
      <c r="Q3168" t="n">
        <v>500000000</v>
      </c>
      <c r="R3168" t="inlineStr"/>
      <c r="S3168" t="inlineStr"/>
      <c r="T3168" t="inlineStr"/>
      <c r="U3168" t="n">
        <v>0</v>
      </c>
      <c r="V3168" t="n">
        <v>500000000</v>
      </c>
      <c r="W3168" t="inlineStr"/>
      <c r="X3168" t="inlineStr">
        <is>
          <t>libre unbounded</t>
        </is>
      </c>
    </row>
    <row r="3169" ht="15" customHeight="1" s="1003">
      <c r="A3169" s="1019" t="inlineStr">
        <is>
          <t>Olives de table</t>
        </is>
      </c>
      <c r="B3169" t="inlineStr">
        <is>
          <t>Débouchés</t>
        </is>
      </c>
      <c r="C3169" t="inlineStr">
        <is>
          <t>kt</t>
        </is>
      </c>
      <c r="D3169" t="inlineStr">
        <is>
          <t>France</t>
        </is>
      </c>
      <c r="E3169" t="inlineStr">
        <is>
          <t>2019-20</t>
        </is>
      </c>
      <c r="F3169" t="inlineStr">
        <is>
          <t>Pois</t>
        </is>
      </c>
      <c r="G3169" t="inlineStr"/>
      <c r="H3169" t="inlineStr"/>
      <c r="I3169" t="inlineStr"/>
      <c r="J3169" t="inlineStr"/>
      <c r="K3169" t="inlineStr"/>
      <c r="L3169" t="inlineStr"/>
      <c r="M3169" t="inlineStr"/>
      <c r="N3169" t="inlineStr"/>
      <c r="O3169" t="n">
        <v>-0</v>
      </c>
      <c r="P3169" t="n">
        <v>0</v>
      </c>
      <c r="Q3169" t="n">
        <v>500000000</v>
      </c>
      <c r="R3169" t="inlineStr"/>
      <c r="S3169" t="inlineStr"/>
      <c r="T3169" t="inlineStr"/>
      <c r="U3169" t="n">
        <v>0</v>
      </c>
      <c r="V3169" t="n">
        <v>500000000</v>
      </c>
      <c r="W3169" t="inlineStr"/>
      <c r="X3169" t="inlineStr">
        <is>
          <t>libre unbounded</t>
        </is>
      </c>
    </row>
    <row r="3170" ht="15" customHeight="1" s="1003">
      <c r="A3170" s="1019" t="inlineStr">
        <is>
          <t>Olives de table</t>
        </is>
      </c>
      <c r="B3170" t="inlineStr">
        <is>
          <t>Export</t>
        </is>
      </c>
      <c r="C3170" t="inlineStr">
        <is>
          <t>kt</t>
        </is>
      </c>
      <c r="D3170" t="inlineStr">
        <is>
          <t>France</t>
        </is>
      </c>
      <c r="E3170" t="inlineStr">
        <is>
          <t>2019-20</t>
        </is>
      </c>
      <c r="F3170" t="inlineStr">
        <is>
          <t>Pois</t>
        </is>
      </c>
      <c r="G3170" t="inlineStr"/>
      <c r="H3170" t="inlineStr"/>
      <c r="I3170" t="inlineStr"/>
      <c r="J3170" t="inlineStr"/>
      <c r="K3170" t="inlineStr"/>
      <c r="L3170" t="inlineStr"/>
      <c r="M3170" t="inlineStr"/>
      <c r="N3170" t="inlineStr"/>
      <c r="O3170" t="n">
        <v>-0</v>
      </c>
      <c r="P3170" t="n">
        <v>0</v>
      </c>
      <c r="Q3170" t="n">
        <v>500000000</v>
      </c>
      <c r="R3170" t="inlineStr"/>
      <c r="S3170" t="inlineStr"/>
      <c r="T3170" t="inlineStr"/>
      <c r="U3170" t="n">
        <v>0</v>
      </c>
      <c r="V3170" t="n">
        <v>500000000</v>
      </c>
      <c r="W3170" t="inlineStr"/>
      <c r="X3170" t="inlineStr">
        <is>
          <t>libre unbounded</t>
        </is>
      </c>
    </row>
    <row r="3171" ht="15" customHeight="1" s="1003">
      <c r="A3171" s="1019" t="inlineStr">
        <is>
          <t>Olives de table</t>
        </is>
      </c>
      <c r="B3171" t="inlineStr">
        <is>
          <t>GMS</t>
        </is>
      </c>
      <c r="C3171" t="inlineStr">
        <is>
          <t>kt</t>
        </is>
      </c>
      <c r="D3171" t="inlineStr">
        <is>
          <t>France</t>
        </is>
      </c>
      <c r="E3171" t="inlineStr">
        <is>
          <t>2019-20</t>
        </is>
      </c>
      <c r="F3171" t="inlineStr">
        <is>
          <t>Pois</t>
        </is>
      </c>
      <c r="G3171" t="inlineStr"/>
      <c r="H3171" t="inlineStr"/>
      <c r="I3171" t="inlineStr"/>
      <c r="J3171" t="inlineStr"/>
      <c r="K3171" t="inlineStr"/>
      <c r="L3171" t="inlineStr"/>
      <c r="M3171" t="inlineStr"/>
      <c r="N3171" t="inlineStr"/>
      <c r="O3171" t="n">
        <v>-0</v>
      </c>
      <c r="P3171" t="n">
        <v>0</v>
      </c>
      <c r="Q3171" t="n">
        <v>500000000</v>
      </c>
      <c r="R3171" t="inlineStr"/>
      <c r="S3171" t="inlineStr"/>
      <c r="T3171" t="inlineStr"/>
      <c r="U3171" t="n">
        <v>0</v>
      </c>
      <c r="V3171" t="n">
        <v>500000000</v>
      </c>
      <c r="W3171" t="inlineStr"/>
      <c r="X3171" t="inlineStr">
        <is>
          <t>libre unbounded</t>
        </is>
      </c>
    </row>
    <row r="3172" ht="15" customHeight="1" s="1003">
      <c r="A3172" s="1019" t="inlineStr">
        <is>
          <t>Olives de table</t>
        </is>
      </c>
      <c r="B3172" t="inlineStr">
        <is>
          <t>Circuits généralistes</t>
        </is>
      </c>
      <c r="C3172" t="inlineStr">
        <is>
          <t>kt</t>
        </is>
      </c>
      <c r="D3172" t="inlineStr">
        <is>
          <t>France</t>
        </is>
      </c>
      <c r="E3172" t="inlineStr">
        <is>
          <t>2019-20</t>
        </is>
      </c>
      <c r="F3172" t="inlineStr">
        <is>
          <t>Pois</t>
        </is>
      </c>
      <c r="G3172" t="inlineStr"/>
      <c r="H3172" t="inlineStr"/>
      <c r="I3172" t="inlineStr"/>
      <c r="J3172" t="inlineStr"/>
      <c r="K3172" t="inlineStr"/>
      <c r="L3172" t="inlineStr"/>
      <c r="M3172" t="inlineStr"/>
      <c r="N3172" t="inlineStr"/>
      <c r="O3172" t="n">
        <v>-0</v>
      </c>
      <c r="P3172" t="n">
        <v>0</v>
      </c>
      <c r="Q3172" t="n">
        <v>500000000</v>
      </c>
      <c r="R3172" t="inlineStr"/>
      <c r="S3172" t="inlineStr"/>
      <c r="T3172" t="inlineStr"/>
      <c r="U3172" t="n">
        <v>0</v>
      </c>
      <c r="V3172" t="n">
        <v>500000000</v>
      </c>
      <c r="W3172" t="inlineStr"/>
      <c r="X3172" t="inlineStr">
        <is>
          <t>libre unbounded</t>
        </is>
      </c>
    </row>
    <row r="3173" ht="15" customHeight="1" s="1003">
      <c r="A3173" s="1019" t="inlineStr">
        <is>
          <t>Olives de table</t>
        </is>
      </c>
      <c r="B3173" t="inlineStr">
        <is>
          <t>Ecart statistique</t>
        </is>
      </c>
      <c r="C3173" t="inlineStr">
        <is>
          <t>kt</t>
        </is>
      </c>
      <c r="D3173" t="inlineStr">
        <is>
          <t>France</t>
        </is>
      </c>
      <c r="E3173" t="inlineStr">
        <is>
          <t>2019-20</t>
        </is>
      </c>
      <c r="F3173" t="inlineStr">
        <is>
          <t>Pois</t>
        </is>
      </c>
      <c r="G3173" t="inlineStr"/>
      <c r="H3173" t="inlineStr"/>
      <c r="I3173" t="inlineStr"/>
      <c r="J3173" t="inlineStr"/>
      <c r="K3173" t="inlineStr"/>
      <c r="L3173" t="inlineStr"/>
      <c r="M3173" t="inlineStr"/>
      <c r="N3173" t="inlineStr"/>
      <c r="O3173" t="n">
        <v>-0</v>
      </c>
      <c r="P3173" t="n">
        <v>0</v>
      </c>
      <c r="Q3173" t="n">
        <v>500000000</v>
      </c>
      <c r="R3173" t="inlineStr"/>
      <c r="S3173" t="inlineStr"/>
      <c r="T3173" t="inlineStr"/>
      <c r="U3173" t="n">
        <v>0</v>
      </c>
      <c r="V3173" t="n">
        <v>500000000</v>
      </c>
      <c r="W3173" t="inlineStr"/>
      <c r="X3173" t="inlineStr">
        <is>
          <t>libre unbounded</t>
        </is>
      </c>
    </row>
    <row r="3174" ht="15" customHeight="1" s="1003">
      <c r="A3174" s="1019" t="inlineStr">
        <is>
          <t>Produits alimentaires</t>
        </is>
      </c>
      <c r="B3174" t="inlineStr">
        <is>
          <t>GMS</t>
        </is>
      </c>
      <c r="C3174" t="inlineStr">
        <is>
          <t>kt</t>
        </is>
      </c>
      <c r="D3174" t="inlineStr">
        <is>
          <t>France</t>
        </is>
      </c>
      <c r="E3174" t="inlineStr">
        <is>
          <t>2019-20</t>
        </is>
      </c>
      <c r="F3174" t="inlineStr">
        <is>
          <t>Pois</t>
        </is>
      </c>
      <c r="G3174" t="inlineStr">
        <is>
          <t>Consommation de produits alimentaires par les GMS (en volume de matière première) = 2 kt (OléoProtéines - Terres Univia)</t>
        </is>
      </c>
      <c r="H3174" t="inlineStr"/>
      <c r="I3174" t="inlineStr">
        <is>
          <t>OléoProtéines - Terres Univia</t>
        </is>
      </c>
      <c r="J3174" t="inlineStr">
        <is>
          <t>Même consommation de produits alimentaires en GMS qu'en 2023</t>
        </is>
      </c>
      <c r="K3174" t="inlineStr">
        <is>
          <t>Volume</t>
        </is>
      </c>
      <c r="L3174" t="inlineStr">
        <is>
          <t>Consommation de produits alimentaires par les GMS (en volume de matière première)</t>
        </is>
      </c>
      <c r="M3174" t="inlineStr">
        <is>
          <t>Consommation - OléoProtéines</t>
        </is>
      </c>
      <c r="N3174" t="inlineStr"/>
      <c r="O3174" t="n">
        <v>2.1</v>
      </c>
      <c r="P3174" t="inlineStr"/>
      <c r="Q3174" t="inlineStr"/>
      <c r="R3174" t="n">
        <v>2.1</v>
      </c>
      <c r="S3174" t="n">
        <v>0.11</v>
      </c>
      <c r="T3174" t="n">
        <v>0.1</v>
      </c>
      <c r="U3174" t="n">
        <v>0</v>
      </c>
      <c r="V3174" t="n">
        <v>500000000</v>
      </c>
      <c r="W3174" t="n">
        <v>0</v>
      </c>
      <c r="X3174" t="inlineStr">
        <is>
          <t>mesuré</t>
        </is>
      </c>
    </row>
    <row r="3175" ht="15" customHeight="1" s="1003">
      <c r="A3175" s="1019" t="inlineStr">
        <is>
          <t>Produits alimentaires</t>
        </is>
      </c>
      <c r="B3175" t="inlineStr">
        <is>
          <t>Circuits spécialisés</t>
        </is>
      </c>
      <c r="C3175" t="inlineStr">
        <is>
          <t>kt</t>
        </is>
      </c>
      <c r="D3175" t="inlineStr">
        <is>
          <t>France</t>
        </is>
      </c>
      <c r="E3175" t="inlineStr">
        <is>
          <t>2019-20</t>
        </is>
      </c>
      <c r="F3175" t="inlineStr">
        <is>
          <t>Pois</t>
        </is>
      </c>
      <c r="G3175" t="inlineStr">
        <is>
          <t>Consommation de produits alimentaires par les circuits spécialisés (en volume de matière première) = 0 kt (OléoProtéines - Terres Univia)</t>
        </is>
      </c>
      <c r="H3175" t="inlineStr"/>
      <c r="I3175" t="inlineStr">
        <is>
          <t>OléoProtéines - Terres Univia</t>
        </is>
      </c>
      <c r="J3175" t="inlineStr">
        <is>
          <t>Même consommation de produits alimentaires en circuits spécialisés qu'en 2023</t>
        </is>
      </c>
      <c r="K3175" t="inlineStr">
        <is>
          <t>Volume</t>
        </is>
      </c>
      <c r="L3175" t="inlineStr">
        <is>
          <t>Consommation de produits alimentaires par les circuits spécialisés (en volume de matière première)</t>
        </is>
      </c>
      <c r="M3175" t="inlineStr">
        <is>
          <t>Consommation - OléoProtéines</t>
        </is>
      </c>
      <c r="N3175" t="inlineStr"/>
      <c r="O3175" t="n">
        <v>0.1</v>
      </c>
      <c r="P3175" t="inlineStr"/>
      <c r="Q3175" t="inlineStr"/>
      <c r="R3175" t="n">
        <v>0.11</v>
      </c>
      <c r="S3175" t="n">
        <v>0.01</v>
      </c>
      <c r="T3175" t="n">
        <v>0.1</v>
      </c>
      <c r="U3175" t="n">
        <v>0</v>
      </c>
      <c r="V3175" t="n">
        <v>500000000</v>
      </c>
      <c r="W3175" t="n">
        <v>0</v>
      </c>
      <c r="X3175" t="inlineStr">
        <is>
          <t>mesuré</t>
        </is>
      </c>
    </row>
    <row r="3176" ht="15" customHeight="1" s="1003">
      <c r="A3176" s="1019" t="inlineStr">
        <is>
          <t>Produits alimentaires</t>
        </is>
      </c>
      <c r="B3176" t="inlineStr">
        <is>
          <t>RHD</t>
        </is>
      </c>
      <c r="C3176" t="inlineStr">
        <is>
          <t>kt</t>
        </is>
      </c>
      <c r="D3176" t="inlineStr">
        <is>
          <t>France</t>
        </is>
      </c>
      <c r="E3176" t="inlineStr">
        <is>
          <t>2019-20</t>
        </is>
      </c>
      <c r="F3176" t="inlineStr">
        <is>
          <t>Pois</t>
        </is>
      </c>
      <c r="G3176" t="inlineStr">
        <is>
          <t>Consommation de produits alimentaires par la RHD (en volume de matière première) = 1 kt (OléoProtéines - Terres Univia)</t>
        </is>
      </c>
      <c r="H3176" t="inlineStr"/>
      <c r="I3176" t="inlineStr">
        <is>
          <t>OléoProtéines - Terres Univia</t>
        </is>
      </c>
      <c r="J3176" t="inlineStr">
        <is>
          <t>Même consommation de produits alimentaires en RHD qu'en 2023</t>
        </is>
      </c>
      <c r="K3176" t="inlineStr">
        <is>
          <t>Volume</t>
        </is>
      </c>
      <c r="L3176" t="inlineStr">
        <is>
          <t>Consommation de produits alimentaires par la RHD (en volume de matière première)</t>
        </is>
      </c>
      <c r="M3176" t="inlineStr">
        <is>
          <t>Consommation - OléoProtéines</t>
        </is>
      </c>
      <c r="N3176" t="inlineStr"/>
      <c r="O3176" t="n">
        <v>0.65</v>
      </c>
      <c r="P3176" t="inlineStr"/>
      <c r="Q3176" t="inlineStr"/>
      <c r="R3176" t="n">
        <v>0.65</v>
      </c>
      <c r="S3176" t="n">
        <v>0.03</v>
      </c>
      <c r="T3176" t="n">
        <v>0.1</v>
      </c>
      <c r="U3176" t="n">
        <v>0</v>
      </c>
      <c r="V3176" t="n">
        <v>500000000</v>
      </c>
      <c r="W3176" t="n">
        <v>0</v>
      </c>
      <c r="X3176" t="inlineStr">
        <is>
          <t>mesuré</t>
        </is>
      </c>
    </row>
    <row r="3177" ht="15" customHeight="1" s="1003">
      <c r="A3177" s="1019" t="inlineStr">
        <is>
          <t>Produits alimentaires</t>
        </is>
      </c>
      <c r="B3177" t="inlineStr">
        <is>
          <t>Autres IAA</t>
        </is>
      </c>
      <c r="C3177" t="inlineStr">
        <is>
          <t>kt</t>
        </is>
      </c>
      <c r="D3177" t="inlineStr">
        <is>
          <t>France</t>
        </is>
      </c>
      <c r="E3177" t="inlineStr">
        <is>
          <t>2019-20</t>
        </is>
      </c>
      <c r="F3177" t="inlineStr">
        <is>
          <t>Pois</t>
        </is>
      </c>
      <c r="G3177" t="inlineStr">
        <is>
          <t>Consommation de produits alimentaires par les autres IAA (en volume de matière première) = 2 kt (OléoProtéines - Terres Univia)</t>
        </is>
      </c>
      <c r="H3177" t="inlineStr"/>
      <c r="I3177" t="inlineStr">
        <is>
          <t>OléoProtéines - Terres Univia</t>
        </is>
      </c>
      <c r="J3177" t="inlineStr">
        <is>
          <t>Même consommation de produits alimentaires par les autres IAA qu'en 2023</t>
        </is>
      </c>
      <c r="K3177" t="inlineStr">
        <is>
          <t>Volume</t>
        </is>
      </c>
      <c r="L3177" t="inlineStr">
        <is>
          <t>Consommation de produits alimentaires par les autres IAA (en volume de matière première)</t>
        </is>
      </c>
      <c r="M3177" t="inlineStr">
        <is>
          <t>Consommation - OléoProtéines</t>
        </is>
      </c>
      <c r="N3177" t="inlineStr"/>
      <c r="O3177" t="n">
        <v>1.52</v>
      </c>
      <c r="P3177" t="inlineStr"/>
      <c r="Q3177" t="inlineStr"/>
      <c r="R3177" t="n">
        <v>1.52</v>
      </c>
      <c r="S3177" t="n">
        <v>0.08</v>
      </c>
      <c r="T3177" t="n">
        <v>0.1</v>
      </c>
      <c r="U3177" t="n">
        <v>0</v>
      </c>
      <c r="V3177" t="n">
        <v>500000000</v>
      </c>
      <c r="W3177" t="n">
        <v>0</v>
      </c>
      <c r="X3177" t="inlineStr">
        <is>
          <t>mesuré</t>
        </is>
      </c>
    </row>
    <row r="3178" ht="15" customHeight="1" s="1003">
      <c r="A3178" s="1019" t="inlineStr">
        <is>
          <t>Produits alimentaires</t>
        </is>
      </c>
      <c r="B3178" t="inlineStr">
        <is>
          <t>Ménages</t>
        </is>
      </c>
      <c r="C3178" t="inlineStr">
        <is>
          <t>kt</t>
        </is>
      </c>
      <c r="D3178" t="inlineStr">
        <is>
          <t>France</t>
        </is>
      </c>
      <c r="E3178" t="inlineStr">
        <is>
          <t>2019-20</t>
        </is>
      </c>
      <c r="F3178" t="inlineStr">
        <is>
          <t>Pois</t>
        </is>
      </c>
      <c r="G3178" t="inlineStr"/>
      <c r="H3178" t="inlineStr"/>
      <c r="I3178" t="inlineStr"/>
      <c r="J3178" t="inlineStr"/>
      <c r="K3178" t="inlineStr"/>
      <c r="L3178" t="inlineStr"/>
      <c r="M3178" t="inlineStr"/>
      <c r="N3178" t="inlineStr"/>
      <c r="O3178" t="n">
        <v>2.2</v>
      </c>
      <c r="P3178" t="inlineStr"/>
      <c r="Q3178" t="inlineStr"/>
      <c r="R3178" t="inlineStr"/>
      <c r="S3178" t="inlineStr"/>
      <c r="T3178" t="inlineStr"/>
      <c r="U3178" t="n">
        <v>0</v>
      </c>
      <c r="V3178" t="n">
        <v>500000000</v>
      </c>
      <c r="W3178" t="inlineStr"/>
      <c r="X3178" t="inlineStr">
        <is>
          <t>déterminé</t>
        </is>
      </c>
    </row>
    <row r="3179" ht="15" customHeight="1" s="1003">
      <c r="A3179" s="1019" t="inlineStr">
        <is>
          <t>Produits alimentaires</t>
        </is>
      </c>
      <c r="B3179" t="inlineStr">
        <is>
          <t>Circuits généralistes</t>
        </is>
      </c>
      <c r="C3179" t="inlineStr">
        <is>
          <t>kt</t>
        </is>
      </c>
      <c r="D3179" t="inlineStr">
        <is>
          <t>France</t>
        </is>
      </c>
      <c r="E3179" t="inlineStr">
        <is>
          <t>2019-20</t>
        </is>
      </c>
      <c r="F3179" t="inlineStr">
        <is>
          <t>Pois</t>
        </is>
      </c>
      <c r="G3179" t="inlineStr"/>
      <c r="H3179" t="inlineStr"/>
      <c r="I3179" t="inlineStr"/>
      <c r="J3179" t="inlineStr"/>
      <c r="K3179" t="inlineStr"/>
      <c r="L3179" t="inlineStr"/>
      <c r="M3179" t="inlineStr"/>
      <c r="N3179" t="inlineStr"/>
      <c r="O3179" t="n">
        <v>2.1</v>
      </c>
      <c r="P3179" t="inlineStr"/>
      <c r="Q3179" t="inlineStr"/>
      <c r="R3179" t="inlineStr"/>
      <c r="S3179" t="inlineStr"/>
      <c r="T3179" t="inlineStr"/>
      <c r="U3179" t="n">
        <v>0</v>
      </c>
      <c r="V3179" t="n">
        <v>500000000</v>
      </c>
      <c r="W3179" t="inlineStr"/>
      <c r="X3179" t="inlineStr">
        <is>
          <t>déterminé</t>
        </is>
      </c>
    </row>
    <row r="3180" ht="15" customHeight="1" s="1003">
      <c r="A3180" s="1019" t="inlineStr">
        <is>
          <t>Produits alimentaires</t>
        </is>
      </c>
      <c r="B3180" t="inlineStr">
        <is>
          <t>Alimentation humaine</t>
        </is>
      </c>
      <c r="C3180" t="inlineStr">
        <is>
          <t>kt</t>
        </is>
      </c>
      <c r="D3180" t="inlineStr">
        <is>
          <t>France</t>
        </is>
      </c>
      <c r="E3180" t="inlineStr">
        <is>
          <t>2019-20</t>
        </is>
      </c>
      <c r="F3180" t="inlineStr">
        <is>
          <t>Pois</t>
        </is>
      </c>
      <c r="G3180" t="inlineStr"/>
      <c r="H3180" t="inlineStr"/>
      <c r="I3180" t="inlineStr"/>
      <c r="J3180" t="inlineStr"/>
      <c r="K3180" t="inlineStr"/>
      <c r="L3180" t="inlineStr"/>
      <c r="M3180" t="inlineStr"/>
      <c r="N3180" t="inlineStr"/>
      <c r="O3180" t="n">
        <v>4.38</v>
      </c>
      <c r="P3180" t="inlineStr"/>
      <c r="Q3180" t="inlineStr"/>
      <c r="R3180" t="inlineStr"/>
      <c r="S3180" t="inlineStr"/>
      <c r="T3180" t="inlineStr"/>
      <c r="U3180" t="n">
        <v>0</v>
      </c>
      <c r="V3180" t="n">
        <v>500000000</v>
      </c>
      <c r="W3180" t="inlineStr"/>
      <c r="X3180" t="inlineStr">
        <is>
          <t>déterminé</t>
        </is>
      </c>
    </row>
    <row r="3181" ht="15" customHeight="1" s="1003">
      <c r="A3181" s="1019" t="inlineStr">
        <is>
          <t>Produits alimentaires</t>
        </is>
      </c>
      <c r="B3181" t="inlineStr">
        <is>
          <t>Usages alimentaires</t>
        </is>
      </c>
      <c r="C3181" t="inlineStr">
        <is>
          <t>kt</t>
        </is>
      </c>
      <c r="D3181" t="inlineStr">
        <is>
          <t>France</t>
        </is>
      </c>
      <c r="E3181" t="inlineStr">
        <is>
          <t>2019-20</t>
        </is>
      </c>
      <c r="F3181" t="inlineStr">
        <is>
          <t>Pois</t>
        </is>
      </c>
      <c r="G3181" t="inlineStr"/>
      <c r="H3181" t="inlineStr"/>
      <c r="I3181" t="inlineStr"/>
      <c r="J3181" t="inlineStr"/>
      <c r="K3181" t="inlineStr"/>
      <c r="L3181" t="inlineStr"/>
      <c r="M3181" t="inlineStr"/>
      <c r="N3181" t="inlineStr"/>
      <c r="O3181" t="n">
        <v>4.38</v>
      </c>
      <c r="P3181" t="inlineStr"/>
      <c r="Q3181" t="inlineStr"/>
      <c r="R3181" t="inlineStr"/>
      <c r="S3181" t="inlineStr"/>
      <c r="T3181" t="inlineStr"/>
      <c r="U3181" t="n">
        <v>0</v>
      </c>
      <c r="V3181" t="n">
        <v>500000000</v>
      </c>
      <c r="W3181" t="inlineStr"/>
      <c r="X3181" t="inlineStr">
        <is>
          <t>déterminé</t>
        </is>
      </c>
    </row>
    <row r="3182" ht="15" customHeight="1" s="1003">
      <c r="A3182" s="1019" t="inlineStr">
        <is>
          <t>Produits alimentaires</t>
        </is>
      </c>
      <c r="B3182" t="inlineStr">
        <is>
          <t>Débouchés</t>
        </is>
      </c>
      <c r="C3182" t="inlineStr">
        <is>
          <t>kt</t>
        </is>
      </c>
      <c r="D3182" t="inlineStr">
        <is>
          <t>France</t>
        </is>
      </c>
      <c r="E3182" t="inlineStr">
        <is>
          <t>2019-20</t>
        </is>
      </c>
      <c r="F3182" t="inlineStr">
        <is>
          <t>Pois</t>
        </is>
      </c>
      <c r="G3182" t="inlineStr"/>
      <c r="H3182" t="inlineStr"/>
      <c r="I3182" t="inlineStr"/>
      <c r="J3182" t="inlineStr"/>
      <c r="K3182" t="inlineStr"/>
      <c r="L3182" t="inlineStr"/>
      <c r="M3182" t="inlineStr"/>
      <c r="N3182" t="inlineStr"/>
      <c r="O3182" t="n">
        <v>4.38</v>
      </c>
      <c r="P3182" t="inlineStr"/>
      <c r="Q3182" t="inlineStr"/>
      <c r="R3182" t="inlineStr"/>
      <c r="S3182" t="inlineStr"/>
      <c r="T3182" t="inlineStr"/>
      <c r="U3182" t="n">
        <v>0</v>
      </c>
      <c r="V3182" t="n">
        <v>500000000</v>
      </c>
      <c r="W3182" t="inlineStr"/>
      <c r="X3182" t="inlineStr">
        <is>
          <t>déterminé</t>
        </is>
      </c>
    </row>
    <row r="3183" ht="15" customHeight="1" s="1003">
      <c r="A3183" s="1019" t="inlineStr">
        <is>
          <t>Amidon</t>
        </is>
      </c>
      <c r="B3183" t="inlineStr">
        <is>
          <t>Autres IAA</t>
        </is>
      </c>
      <c r="C3183" t="inlineStr">
        <is>
          <t>kt</t>
        </is>
      </c>
      <c r="D3183" t="inlineStr">
        <is>
          <t>France</t>
        </is>
      </c>
      <c r="E3183" t="inlineStr">
        <is>
          <t>2019-20</t>
        </is>
      </c>
      <c r="F3183" t="inlineStr">
        <is>
          <t>Pois</t>
        </is>
      </c>
      <c r="G3183" t="inlineStr"/>
      <c r="H3183" t="inlineStr"/>
      <c r="I3183" t="inlineStr"/>
      <c r="J3183" t="inlineStr"/>
      <c r="K3183" t="inlineStr"/>
      <c r="L3183" t="inlineStr"/>
      <c r="M3183" t="inlineStr"/>
      <c r="N3183" t="inlineStr"/>
      <c r="O3183" t="n">
        <v>56</v>
      </c>
      <c r="P3183" t="inlineStr"/>
      <c r="Q3183" t="inlineStr"/>
      <c r="R3183" t="inlineStr"/>
      <c r="S3183" t="inlineStr"/>
      <c r="T3183" t="inlineStr"/>
      <c r="U3183" t="n">
        <v>0</v>
      </c>
      <c r="V3183" t="n">
        <v>500000000</v>
      </c>
      <c r="W3183" t="inlineStr"/>
      <c r="X3183" t="inlineStr">
        <is>
          <t>déterminé</t>
        </is>
      </c>
    </row>
    <row r="3184" ht="15" customHeight="1" s="1003">
      <c r="A3184" s="1019" t="inlineStr">
        <is>
          <t>Amidon</t>
        </is>
      </c>
      <c r="B3184" t="inlineStr">
        <is>
          <t>Alimentation humaine</t>
        </is>
      </c>
      <c r="C3184" t="inlineStr">
        <is>
          <t>kt</t>
        </is>
      </c>
      <c r="D3184" t="inlineStr">
        <is>
          <t>France</t>
        </is>
      </c>
      <c r="E3184" t="inlineStr">
        <is>
          <t>2019-20</t>
        </is>
      </c>
      <c r="F3184" t="inlineStr">
        <is>
          <t>Pois</t>
        </is>
      </c>
      <c r="G3184" t="inlineStr"/>
      <c r="H3184" t="inlineStr"/>
      <c r="I3184" t="inlineStr"/>
      <c r="J3184" t="inlineStr"/>
      <c r="K3184" t="inlineStr"/>
      <c r="L3184" t="inlineStr"/>
      <c r="M3184" t="inlineStr"/>
      <c r="N3184" t="inlineStr"/>
      <c r="O3184" t="n">
        <v>56</v>
      </c>
      <c r="P3184" t="inlineStr"/>
      <c r="Q3184" t="inlineStr"/>
      <c r="R3184" t="inlineStr"/>
      <c r="S3184" t="inlineStr"/>
      <c r="T3184" t="inlineStr"/>
      <c r="U3184" t="n">
        <v>0</v>
      </c>
      <c r="V3184" t="n">
        <v>500000000</v>
      </c>
      <c r="W3184" t="inlineStr"/>
      <c r="X3184" t="inlineStr">
        <is>
          <t>déterminé</t>
        </is>
      </c>
    </row>
    <row r="3185" ht="15" customHeight="1" s="1003">
      <c r="A3185" s="1019" t="inlineStr">
        <is>
          <t>Amidon</t>
        </is>
      </c>
      <c r="B3185" t="inlineStr">
        <is>
          <t>Usages alimentaires</t>
        </is>
      </c>
      <c r="C3185" t="inlineStr">
        <is>
          <t>kt</t>
        </is>
      </c>
      <c r="D3185" t="inlineStr">
        <is>
          <t>France</t>
        </is>
      </c>
      <c r="E3185" t="inlineStr">
        <is>
          <t>2019-20</t>
        </is>
      </c>
      <c r="F3185" t="inlineStr">
        <is>
          <t>Pois</t>
        </is>
      </c>
      <c r="G3185" t="inlineStr"/>
      <c r="H3185" t="inlineStr"/>
      <c r="I3185" t="inlineStr"/>
      <c r="J3185" t="inlineStr"/>
      <c r="K3185" t="inlineStr"/>
      <c r="L3185" t="inlineStr"/>
      <c r="M3185" t="inlineStr"/>
      <c r="N3185" t="inlineStr"/>
      <c r="O3185" t="n">
        <v>56</v>
      </c>
      <c r="P3185" t="inlineStr"/>
      <c r="Q3185" t="inlineStr"/>
      <c r="R3185" t="inlineStr"/>
      <c r="S3185" t="inlineStr"/>
      <c r="T3185" t="inlineStr"/>
      <c r="U3185" t="n">
        <v>0</v>
      </c>
      <c r="V3185" t="n">
        <v>500000000</v>
      </c>
      <c r="W3185" t="inlineStr"/>
      <c r="X3185" t="inlineStr">
        <is>
          <t>déterminé</t>
        </is>
      </c>
    </row>
    <row r="3186" ht="15" customHeight="1" s="1003">
      <c r="A3186" s="1019" t="inlineStr">
        <is>
          <t>Amidon</t>
        </is>
      </c>
      <c r="B3186" t="inlineStr">
        <is>
          <t>Débouchés</t>
        </is>
      </c>
      <c r="C3186" t="inlineStr">
        <is>
          <t>kt</t>
        </is>
      </c>
      <c r="D3186" t="inlineStr">
        <is>
          <t>France</t>
        </is>
      </c>
      <c r="E3186" t="inlineStr">
        <is>
          <t>2019-20</t>
        </is>
      </c>
      <c r="F3186" t="inlineStr">
        <is>
          <t>Pois</t>
        </is>
      </c>
      <c r="G3186" t="inlineStr"/>
      <c r="H3186" t="inlineStr"/>
      <c r="I3186" t="inlineStr"/>
      <c r="J3186" t="inlineStr"/>
      <c r="K3186" t="inlineStr"/>
      <c r="L3186" t="inlineStr"/>
      <c r="M3186" t="inlineStr"/>
      <c r="N3186" t="inlineStr"/>
      <c r="O3186" t="n">
        <v>56</v>
      </c>
      <c r="P3186" t="inlineStr"/>
      <c r="Q3186" t="inlineStr"/>
      <c r="R3186" t="inlineStr"/>
      <c r="S3186" t="inlineStr"/>
      <c r="T3186" t="inlineStr"/>
      <c r="U3186" t="n">
        <v>0</v>
      </c>
      <c r="V3186" t="n">
        <v>500000000</v>
      </c>
      <c r="W3186" t="inlineStr"/>
      <c r="X3186" t="inlineStr">
        <is>
          <t>déterminé</t>
        </is>
      </c>
    </row>
    <row r="3187" ht="15" customHeight="1" s="1003">
      <c r="A3187" s="1019" t="inlineStr">
        <is>
          <t>Protéine</t>
        </is>
      </c>
      <c r="B3187" t="inlineStr">
        <is>
          <t>Autres IAA</t>
        </is>
      </c>
      <c r="C3187" t="inlineStr">
        <is>
          <t>kt</t>
        </is>
      </c>
      <c r="D3187" t="inlineStr">
        <is>
          <t>France</t>
        </is>
      </c>
      <c r="E3187" t="inlineStr">
        <is>
          <t>2019-20</t>
        </is>
      </c>
      <c r="F3187" t="inlineStr">
        <is>
          <t>Pois</t>
        </is>
      </c>
      <c r="G3187" t="inlineStr"/>
      <c r="H3187" t="inlineStr"/>
      <c r="I3187" t="inlineStr"/>
      <c r="J3187" t="inlineStr"/>
      <c r="K3187" t="inlineStr"/>
      <c r="L3187" t="inlineStr"/>
      <c r="M3187" t="inlineStr"/>
      <c r="N3187" t="inlineStr"/>
      <c r="O3187" t="n">
        <v>23.8</v>
      </c>
      <c r="P3187" t="inlineStr"/>
      <c r="Q3187" t="inlineStr"/>
      <c r="R3187" t="inlineStr"/>
      <c r="S3187" t="inlineStr"/>
      <c r="T3187" t="inlineStr"/>
      <c r="U3187" t="n">
        <v>0</v>
      </c>
      <c r="V3187" t="n">
        <v>500000000</v>
      </c>
      <c r="W3187" t="inlineStr"/>
      <c r="X3187" t="inlineStr">
        <is>
          <t>déterminé</t>
        </is>
      </c>
    </row>
    <row r="3188" ht="15" customHeight="1" s="1003">
      <c r="A3188" s="1019" t="inlineStr">
        <is>
          <t>Protéine</t>
        </is>
      </c>
      <c r="B3188" t="inlineStr">
        <is>
          <t>Alimentation humaine</t>
        </is>
      </c>
      <c r="C3188" t="inlineStr">
        <is>
          <t>kt</t>
        </is>
      </c>
      <c r="D3188" t="inlineStr">
        <is>
          <t>France</t>
        </is>
      </c>
      <c r="E3188" t="inlineStr">
        <is>
          <t>2019-20</t>
        </is>
      </c>
      <c r="F3188" t="inlineStr">
        <is>
          <t>Pois</t>
        </is>
      </c>
      <c r="G3188" t="inlineStr"/>
      <c r="H3188" t="inlineStr"/>
      <c r="I3188" t="inlineStr"/>
      <c r="J3188" t="inlineStr"/>
      <c r="K3188" t="inlineStr"/>
      <c r="L3188" t="inlineStr"/>
      <c r="M3188" t="inlineStr"/>
      <c r="N3188" t="inlineStr"/>
      <c r="O3188" t="n">
        <v>23.8</v>
      </c>
      <c r="P3188" t="inlineStr"/>
      <c r="Q3188" t="inlineStr"/>
      <c r="R3188" t="inlineStr"/>
      <c r="S3188" t="inlineStr"/>
      <c r="T3188" t="inlineStr"/>
      <c r="U3188" t="n">
        <v>0</v>
      </c>
      <c r="V3188" t="n">
        <v>500000000</v>
      </c>
      <c r="W3188" t="inlineStr"/>
      <c r="X3188" t="inlineStr">
        <is>
          <t>déterminé</t>
        </is>
      </c>
    </row>
    <row r="3189" ht="15" customHeight="1" s="1003">
      <c r="A3189" s="1019" t="inlineStr">
        <is>
          <t>Protéine</t>
        </is>
      </c>
      <c r="B3189" t="inlineStr">
        <is>
          <t>Usages alimentaires</t>
        </is>
      </c>
      <c r="C3189" t="inlineStr">
        <is>
          <t>kt</t>
        </is>
      </c>
      <c r="D3189" t="inlineStr">
        <is>
          <t>France</t>
        </is>
      </c>
      <c r="E3189" t="inlineStr">
        <is>
          <t>2019-20</t>
        </is>
      </c>
      <c r="F3189" t="inlineStr">
        <is>
          <t>Pois</t>
        </is>
      </c>
      <c r="G3189" t="inlineStr"/>
      <c r="H3189" t="inlineStr"/>
      <c r="I3189" t="inlineStr"/>
      <c r="J3189" t="inlineStr"/>
      <c r="K3189" t="inlineStr"/>
      <c r="L3189" t="inlineStr"/>
      <c r="M3189" t="inlineStr"/>
      <c r="N3189" t="inlineStr"/>
      <c r="O3189" t="n">
        <v>23.8</v>
      </c>
      <c r="P3189" t="inlineStr"/>
      <c r="Q3189" t="inlineStr"/>
      <c r="R3189" t="inlineStr"/>
      <c r="S3189" t="inlineStr"/>
      <c r="T3189" t="inlineStr"/>
      <c r="U3189" t="n">
        <v>0</v>
      </c>
      <c r="V3189" t="n">
        <v>500000000</v>
      </c>
      <c r="W3189" t="inlineStr"/>
      <c r="X3189" t="inlineStr">
        <is>
          <t>déterminé</t>
        </is>
      </c>
    </row>
    <row r="3190" ht="15" customHeight="1" s="1003">
      <c r="A3190" s="1019" t="inlineStr">
        <is>
          <t>Protéine</t>
        </is>
      </c>
      <c r="B3190" t="inlineStr">
        <is>
          <t>Débouchés</t>
        </is>
      </c>
      <c r="C3190" t="inlineStr">
        <is>
          <t>kt</t>
        </is>
      </c>
      <c r="D3190" t="inlineStr">
        <is>
          <t>France</t>
        </is>
      </c>
      <c r="E3190" t="inlineStr">
        <is>
          <t>2019-20</t>
        </is>
      </c>
      <c r="F3190" t="inlineStr">
        <is>
          <t>Pois</t>
        </is>
      </c>
      <c r="G3190" t="inlineStr"/>
      <c r="H3190" t="inlineStr"/>
      <c r="I3190" t="inlineStr"/>
      <c r="J3190" t="inlineStr"/>
      <c r="K3190" t="inlineStr"/>
      <c r="L3190" t="inlineStr"/>
      <c r="M3190" t="inlineStr"/>
      <c r="N3190" t="inlineStr"/>
      <c r="O3190" t="n">
        <v>23.8</v>
      </c>
      <c r="P3190" t="inlineStr"/>
      <c r="Q3190" t="inlineStr"/>
      <c r="R3190" t="inlineStr"/>
      <c r="S3190" t="inlineStr"/>
      <c r="T3190" t="inlineStr"/>
      <c r="U3190" t="n">
        <v>0</v>
      </c>
      <c r="V3190" t="n">
        <v>500000000</v>
      </c>
      <c r="W3190" t="inlineStr"/>
      <c r="X3190" t="inlineStr">
        <is>
          <t>déterminé</t>
        </is>
      </c>
    </row>
    <row r="3191" ht="15" customHeight="1" s="1003">
      <c r="A3191" s="1019" t="inlineStr">
        <is>
          <t>Fibres, lipides et sons</t>
        </is>
      </c>
      <c r="B3191" t="inlineStr">
        <is>
          <t>Autres IAA</t>
        </is>
      </c>
      <c r="C3191" t="inlineStr">
        <is>
          <t>kt</t>
        </is>
      </c>
      <c r="D3191" t="inlineStr">
        <is>
          <t>France</t>
        </is>
      </c>
      <c r="E3191" t="inlineStr">
        <is>
          <t>2019-20</t>
        </is>
      </c>
      <c r="F3191" t="inlineStr">
        <is>
          <t>Pois</t>
        </is>
      </c>
      <c r="G3191" t="inlineStr"/>
      <c r="H3191" t="inlineStr"/>
      <c r="I3191" t="inlineStr"/>
      <c r="J3191" t="inlineStr"/>
      <c r="K3191" t="inlineStr"/>
      <c r="L3191" t="inlineStr"/>
      <c r="M3191" t="inlineStr"/>
      <c r="N3191" t="inlineStr"/>
      <c r="O3191" t="n">
        <v>60.2</v>
      </c>
      <c r="P3191" t="inlineStr"/>
      <c r="Q3191" t="inlineStr"/>
      <c r="R3191" t="inlineStr"/>
      <c r="S3191" t="inlineStr"/>
      <c r="T3191" t="inlineStr"/>
      <c r="U3191" t="n">
        <v>0</v>
      </c>
      <c r="V3191" t="n">
        <v>500000000</v>
      </c>
      <c r="W3191" t="inlineStr"/>
      <c r="X3191" t="inlineStr">
        <is>
          <t>déterminé</t>
        </is>
      </c>
    </row>
    <row r="3192" ht="15" customHeight="1" s="1003">
      <c r="A3192" s="1019" t="inlineStr">
        <is>
          <t>Fibres, lipides et sons</t>
        </is>
      </c>
      <c r="B3192" t="inlineStr">
        <is>
          <t>Alimentation humaine</t>
        </is>
      </c>
      <c r="C3192" t="inlineStr">
        <is>
          <t>kt</t>
        </is>
      </c>
      <c r="D3192" t="inlineStr">
        <is>
          <t>France</t>
        </is>
      </c>
      <c r="E3192" t="inlineStr">
        <is>
          <t>2019-20</t>
        </is>
      </c>
      <c r="F3192" t="inlineStr">
        <is>
          <t>Pois</t>
        </is>
      </c>
      <c r="G3192" t="inlineStr"/>
      <c r="H3192" t="inlineStr"/>
      <c r="I3192" t="inlineStr"/>
      <c r="J3192" t="inlineStr"/>
      <c r="K3192" t="inlineStr"/>
      <c r="L3192" t="inlineStr"/>
      <c r="M3192" t="inlineStr"/>
      <c r="N3192" t="inlineStr"/>
      <c r="O3192" t="n">
        <v>60.2</v>
      </c>
      <c r="P3192" t="inlineStr"/>
      <c r="Q3192" t="inlineStr"/>
      <c r="R3192" t="inlineStr"/>
      <c r="S3192" t="inlineStr"/>
      <c r="T3192" t="inlineStr"/>
      <c r="U3192" t="n">
        <v>0</v>
      </c>
      <c r="V3192" t="n">
        <v>500000000</v>
      </c>
      <c r="W3192" t="inlineStr"/>
      <c r="X3192" t="inlineStr">
        <is>
          <t>déterminé</t>
        </is>
      </c>
    </row>
    <row r="3193" ht="15" customHeight="1" s="1003">
      <c r="A3193" s="1019" t="inlineStr">
        <is>
          <t>Fibres, lipides et sons</t>
        </is>
      </c>
      <c r="B3193" t="inlineStr">
        <is>
          <t>Usages alimentaires</t>
        </is>
      </c>
      <c r="C3193" t="inlineStr">
        <is>
          <t>kt</t>
        </is>
      </c>
      <c r="D3193" t="inlineStr">
        <is>
          <t>France</t>
        </is>
      </c>
      <c r="E3193" t="inlineStr">
        <is>
          <t>2019-20</t>
        </is>
      </c>
      <c r="F3193" t="inlineStr">
        <is>
          <t>Pois</t>
        </is>
      </c>
      <c r="G3193" t="inlineStr"/>
      <c r="H3193" t="inlineStr"/>
      <c r="I3193" t="inlineStr"/>
      <c r="J3193" t="inlineStr"/>
      <c r="K3193" t="inlineStr"/>
      <c r="L3193" t="inlineStr"/>
      <c r="M3193" t="inlineStr"/>
      <c r="N3193" t="inlineStr"/>
      <c r="O3193" t="n">
        <v>60.2</v>
      </c>
      <c r="P3193" t="inlineStr"/>
      <c r="Q3193" t="inlineStr"/>
      <c r="R3193" t="inlineStr"/>
      <c r="S3193" t="inlineStr"/>
      <c r="T3193" t="inlineStr"/>
      <c r="U3193" t="n">
        <v>0</v>
      </c>
      <c r="V3193" t="n">
        <v>500000000</v>
      </c>
      <c r="W3193" t="inlineStr"/>
      <c r="X3193" t="inlineStr">
        <is>
          <t>déterminé</t>
        </is>
      </c>
    </row>
    <row r="3194" ht="15" customHeight="1" s="1003">
      <c r="A3194" s="1019" t="inlineStr">
        <is>
          <t>Fibres, lipides et sons</t>
        </is>
      </c>
      <c r="B3194" t="inlineStr">
        <is>
          <t>Débouchés</t>
        </is>
      </c>
      <c r="C3194" t="inlineStr">
        <is>
          <t>kt</t>
        </is>
      </c>
      <c r="D3194" t="inlineStr">
        <is>
          <t>France</t>
        </is>
      </c>
      <c r="E3194" t="inlineStr">
        <is>
          <t>2019-20</t>
        </is>
      </c>
      <c r="F3194" t="inlineStr">
        <is>
          <t>Pois</t>
        </is>
      </c>
      <c r="G3194" t="inlineStr"/>
      <c r="H3194" t="inlineStr"/>
      <c r="I3194" t="inlineStr"/>
      <c r="J3194" t="inlineStr"/>
      <c r="K3194" t="inlineStr"/>
      <c r="L3194" t="inlineStr"/>
      <c r="M3194" t="inlineStr"/>
      <c r="N3194" t="inlineStr"/>
      <c r="O3194" t="n">
        <v>60.2</v>
      </c>
      <c r="P3194" t="inlineStr"/>
      <c r="Q3194" t="inlineStr"/>
      <c r="R3194" t="inlineStr"/>
      <c r="S3194" t="inlineStr"/>
      <c r="T3194" t="inlineStr"/>
      <c r="U3194" t="n">
        <v>0</v>
      </c>
      <c r="V3194" t="n">
        <v>500000000</v>
      </c>
      <c r="W3194" t="inlineStr"/>
      <c r="X3194" t="inlineStr">
        <is>
          <t>déterminé</t>
        </is>
      </c>
    </row>
    <row r="3195" ht="15" customHeight="1" s="1003">
      <c r="A3195" s="1019" t="inlineStr">
        <is>
          <t>Farine</t>
        </is>
      </c>
      <c r="B3195" t="inlineStr">
        <is>
          <t>Autres IAA</t>
        </is>
      </c>
      <c r="C3195" t="inlineStr">
        <is>
          <t>kt</t>
        </is>
      </c>
      <c r="D3195" t="inlineStr">
        <is>
          <t>France</t>
        </is>
      </c>
      <c r="E3195" t="inlineStr">
        <is>
          <t>2019-20</t>
        </is>
      </c>
      <c r="F3195" t="inlineStr">
        <is>
          <t>Pois</t>
        </is>
      </c>
      <c r="G3195" t="inlineStr"/>
      <c r="H3195" t="inlineStr"/>
      <c r="I3195" t="inlineStr"/>
      <c r="J3195" t="inlineStr"/>
      <c r="K3195" t="inlineStr"/>
      <c r="L3195" t="inlineStr"/>
      <c r="M3195" t="inlineStr"/>
      <c r="N3195" t="inlineStr"/>
      <c r="O3195" t="n">
        <v>-0</v>
      </c>
      <c r="P3195" t="n">
        <v>0</v>
      </c>
      <c r="Q3195" t="n">
        <v>-0</v>
      </c>
      <c r="R3195" t="inlineStr"/>
      <c r="S3195" t="inlineStr"/>
      <c r="T3195" t="inlineStr"/>
      <c r="U3195" t="n">
        <v>0</v>
      </c>
      <c r="V3195" t="n">
        <v>500000000</v>
      </c>
      <c r="W3195" t="inlineStr"/>
      <c r="X3195" t="inlineStr">
        <is>
          <t>libre</t>
        </is>
      </c>
    </row>
    <row r="3196" ht="15" customHeight="1" s="1003">
      <c r="A3196" s="1019" t="inlineStr">
        <is>
          <t>Farine</t>
        </is>
      </c>
      <c r="B3196" t="inlineStr">
        <is>
          <t>Alimentation humaine</t>
        </is>
      </c>
      <c r="C3196" t="inlineStr">
        <is>
          <t>kt</t>
        </is>
      </c>
      <c r="D3196" t="inlineStr">
        <is>
          <t>France</t>
        </is>
      </c>
      <c r="E3196" t="inlineStr">
        <is>
          <t>2019-20</t>
        </is>
      </c>
      <c r="F3196" t="inlineStr">
        <is>
          <t>Pois</t>
        </is>
      </c>
      <c r="G3196" t="inlineStr"/>
      <c r="H3196" t="inlineStr"/>
      <c r="I3196" t="inlineStr"/>
      <c r="J3196" t="inlineStr"/>
      <c r="K3196" t="inlineStr"/>
      <c r="L3196" t="inlineStr"/>
      <c r="M3196" t="inlineStr"/>
      <c r="N3196" t="inlineStr"/>
      <c r="O3196" t="n">
        <v>-0</v>
      </c>
      <c r="P3196" t="n">
        <v>0</v>
      </c>
      <c r="Q3196" t="n">
        <v>0</v>
      </c>
      <c r="R3196" t="inlineStr"/>
      <c r="S3196" t="inlineStr"/>
      <c r="T3196" t="inlineStr"/>
      <c r="U3196" t="n">
        <v>0</v>
      </c>
      <c r="V3196" t="n">
        <v>500000000</v>
      </c>
      <c r="W3196" t="inlineStr"/>
      <c r="X3196" t="inlineStr">
        <is>
          <t>libre</t>
        </is>
      </c>
    </row>
    <row r="3197" ht="15" customHeight="1" s="1003">
      <c r="A3197" s="1019" t="inlineStr">
        <is>
          <t>Farine</t>
        </is>
      </c>
      <c r="B3197" t="inlineStr">
        <is>
          <t>Usages alimentaires</t>
        </is>
      </c>
      <c r="C3197" t="inlineStr">
        <is>
          <t>kt</t>
        </is>
      </c>
      <c r="D3197" t="inlineStr">
        <is>
          <t>France</t>
        </is>
      </c>
      <c r="E3197" t="inlineStr">
        <is>
          <t>2019-20</t>
        </is>
      </c>
      <c r="F3197" t="inlineStr">
        <is>
          <t>Pois</t>
        </is>
      </c>
      <c r="G3197" t="inlineStr"/>
      <c r="H3197" t="inlineStr"/>
      <c r="I3197" t="inlineStr"/>
      <c r="J3197" t="inlineStr"/>
      <c r="K3197" t="inlineStr"/>
      <c r="L3197" t="inlineStr"/>
      <c r="M3197" t="inlineStr"/>
      <c r="N3197" t="inlineStr"/>
      <c r="O3197" t="n">
        <v>-0</v>
      </c>
      <c r="P3197" t="n">
        <v>0</v>
      </c>
      <c r="Q3197" t="n">
        <v>0</v>
      </c>
      <c r="R3197" t="inlineStr"/>
      <c r="S3197" t="inlineStr"/>
      <c r="T3197" t="inlineStr"/>
      <c r="U3197" t="n">
        <v>0</v>
      </c>
      <c r="V3197" t="n">
        <v>500000000</v>
      </c>
      <c r="W3197" t="inlineStr"/>
      <c r="X3197" t="inlineStr">
        <is>
          <t>libre</t>
        </is>
      </c>
    </row>
    <row r="3198" ht="15" customHeight="1" s="1003">
      <c r="A3198" s="1019" t="inlineStr">
        <is>
          <t>Farine</t>
        </is>
      </c>
      <c r="B3198" t="inlineStr">
        <is>
          <t>Débouchés</t>
        </is>
      </c>
      <c r="C3198" t="inlineStr">
        <is>
          <t>kt</t>
        </is>
      </c>
      <c r="D3198" t="inlineStr">
        <is>
          <t>France</t>
        </is>
      </c>
      <c r="E3198" t="inlineStr">
        <is>
          <t>2019-20</t>
        </is>
      </c>
      <c r="F3198" t="inlineStr">
        <is>
          <t>Pois</t>
        </is>
      </c>
      <c r="G3198" t="inlineStr"/>
      <c r="H3198" t="inlineStr"/>
      <c r="I3198" t="inlineStr"/>
      <c r="J3198" t="inlineStr"/>
      <c r="K3198" t="inlineStr"/>
      <c r="L3198" t="inlineStr"/>
      <c r="M3198" t="inlineStr"/>
      <c r="N3198" t="inlineStr"/>
      <c r="O3198" t="n">
        <v>-0</v>
      </c>
      <c r="P3198" t="n">
        <v>0</v>
      </c>
      <c r="Q3198" t="n">
        <v>0</v>
      </c>
      <c r="R3198" t="inlineStr"/>
      <c r="S3198" t="inlineStr"/>
      <c r="T3198" t="inlineStr"/>
      <c r="U3198" t="n">
        <v>0</v>
      </c>
      <c r="V3198" t="n">
        <v>500000000</v>
      </c>
      <c r="W3198" t="inlineStr"/>
      <c r="X3198" t="inlineStr">
        <is>
          <t>libre</t>
        </is>
      </c>
    </row>
    <row r="3199" ht="15" customHeight="1" s="1003">
      <c r="A3199" s="1019" t="inlineStr">
        <is>
          <t>Sons</t>
        </is>
      </c>
      <c r="B3199" t="inlineStr">
        <is>
          <t>Alimentation animale</t>
        </is>
      </c>
      <c r="C3199" t="inlineStr">
        <is>
          <t>kt</t>
        </is>
      </c>
      <c r="D3199" t="inlineStr">
        <is>
          <t>France</t>
        </is>
      </c>
      <c r="E3199" t="inlineStr">
        <is>
          <t>2019-20</t>
        </is>
      </c>
      <c r="F3199" t="inlineStr">
        <is>
          <t>Pois</t>
        </is>
      </c>
      <c r="G3199" t="inlineStr"/>
      <c r="H3199" t="inlineStr"/>
      <c r="I3199" t="inlineStr"/>
      <c r="J3199" t="inlineStr"/>
      <c r="K3199" t="inlineStr"/>
      <c r="L3199" t="inlineStr"/>
      <c r="M3199" t="inlineStr"/>
      <c r="N3199" t="inlineStr"/>
      <c r="O3199" t="n">
        <v>-0</v>
      </c>
      <c r="P3199" t="n">
        <v>0</v>
      </c>
      <c r="Q3199" t="n">
        <v>0</v>
      </c>
      <c r="R3199" t="inlineStr"/>
      <c r="S3199" t="inlineStr"/>
      <c r="T3199" t="inlineStr"/>
      <c r="U3199" t="n">
        <v>0</v>
      </c>
      <c r="V3199" t="n">
        <v>500000000</v>
      </c>
      <c r="W3199" t="inlineStr"/>
      <c r="X3199" t="inlineStr">
        <is>
          <t>libre</t>
        </is>
      </c>
    </row>
    <row r="3200" ht="15" customHeight="1" s="1003">
      <c r="A3200" s="1019" t="inlineStr">
        <is>
          <t>Sons</t>
        </is>
      </c>
      <c r="B3200" t="inlineStr">
        <is>
          <t>Usages alimentaires</t>
        </is>
      </c>
      <c r="C3200" t="inlineStr">
        <is>
          <t>kt</t>
        </is>
      </c>
      <c r="D3200" t="inlineStr">
        <is>
          <t>France</t>
        </is>
      </c>
      <c r="E3200" t="inlineStr">
        <is>
          <t>2019-20</t>
        </is>
      </c>
      <c r="F3200" t="inlineStr">
        <is>
          <t>Pois</t>
        </is>
      </c>
      <c r="G3200" t="inlineStr"/>
      <c r="H3200" t="inlineStr"/>
      <c r="I3200" t="inlineStr"/>
      <c r="J3200" t="inlineStr"/>
      <c r="K3200" t="inlineStr"/>
      <c r="L3200" t="inlineStr"/>
      <c r="M3200" t="inlineStr"/>
      <c r="N3200" t="inlineStr"/>
      <c r="O3200" t="n">
        <v>-0</v>
      </c>
      <c r="P3200" t="n">
        <v>0</v>
      </c>
      <c r="Q3200" t="n">
        <v>0</v>
      </c>
      <c r="R3200" t="inlineStr"/>
      <c r="S3200" t="inlineStr"/>
      <c r="T3200" t="inlineStr"/>
      <c r="U3200" t="n">
        <v>0</v>
      </c>
      <c r="V3200" t="n">
        <v>500000000</v>
      </c>
      <c r="W3200" t="inlineStr"/>
      <c r="X3200" t="inlineStr">
        <is>
          <t>libre</t>
        </is>
      </c>
    </row>
    <row r="3201" ht="15" customHeight="1" s="1003">
      <c r="A3201" s="1019" t="inlineStr">
        <is>
          <t>Sons</t>
        </is>
      </c>
      <c r="B3201" t="inlineStr">
        <is>
          <t>Débouchés</t>
        </is>
      </c>
      <c r="C3201" t="inlineStr">
        <is>
          <t>kt</t>
        </is>
      </c>
      <c r="D3201" t="inlineStr">
        <is>
          <t>France</t>
        </is>
      </c>
      <c r="E3201" t="inlineStr">
        <is>
          <t>2019-20</t>
        </is>
      </c>
      <c r="F3201" t="inlineStr">
        <is>
          <t>Pois</t>
        </is>
      </c>
      <c r="G3201" t="inlineStr"/>
      <c r="H3201" t="inlineStr"/>
      <c r="I3201" t="inlineStr"/>
      <c r="J3201" t="inlineStr"/>
      <c r="K3201" t="inlineStr"/>
      <c r="L3201" t="inlineStr"/>
      <c r="M3201" t="inlineStr"/>
      <c r="N3201" t="inlineStr"/>
      <c r="O3201" t="n">
        <v>-0</v>
      </c>
      <c r="P3201" t="n">
        <v>0</v>
      </c>
      <c r="Q3201" t="n">
        <v>0</v>
      </c>
      <c r="R3201" t="inlineStr"/>
      <c r="S3201" t="inlineStr"/>
      <c r="T3201" t="inlineStr"/>
      <c r="U3201" t="n">
        <v>0</v>
      </c>
      <c r="V3201" t="n">
        <v>500000000</v>
      </c>
      <c r="W3201" t="inlineStr"/>
      <c r="X3201" t="inlineStr">
        <is>
          <t>libre</t>
        </is>
      </c>
    </row>
    <row r="3202" ht="15" customHeight="1" s="1003">
      <c r="A3202" s="1019" t="inlineStr">
        <is>
          <t>Sons</t>
        </is>
      </c>
      <c r="B3202" t="inlineStr">
        <is>
          <t>FAB</t>
        </is>
      </c>
      <c r="C3202" t="inlineStr">
        <is>
          <t>kt</t>
        </is>
      </c>
      <c r="D3202" t="inlineStr">
        <is>
          <t>France</t>
        </is>
      </c>
      <c r="E3202" t="inlineStr">
        <is>
          <t>2019-20</t>
        </is>
      </c>
      <c r="F3202" t="inlineStr">
        <is>
          <t>Pois</t>
        </is>
      </c>
      <c r="G3202" t="inlineStr"/>
      <c r="H3202" t="inlineStr"/>
      <c r="I3202" t="inlineStr"/>
      <c r="J3202" t="inlineStr"/>
      <c r="K3202" t="inlineStr"/>
      <c r="L3202" t="inlineStr"/>
      <c r="M3202" t="inlineStr"/>
      <c r="N3202" t="inlineStr"/>
      <c r="O3202" t="n">
        <v>-0</v>
      </c>
      <c r="P3202" t="n">
        <v>0</v>
      </c>
      <c r="Q3202" t="n">
        <v>-0</v>
      </c>
      <c r="R3202" t="inlineStr"/>
      <c r="S3202" t="inlineStr"/>
      <c r="T3202" t="inlineStr"/>
      <c r="U3202" t="n">
        <v>0</v>
      </c>
      <c r="V3202" t="n">
        <v>500000000</v>
      </c>
      <c r="W3202" t="inlineStr"/>
      <c r="X3202" t="inlineStr">
        <is>
          <t>libre</t>
        </is>
      </c>
    </row>
    <row r="3203" ht="15" customHeight="1" s="1003">
      <c r="A3203" s="1019" t="inlineStr">
        <is>
          <t>Sons</t>
        </is>
      </c>
      <c r="B3203" t="inlineStr">
        <is>
          <t>FAF</t>
        </is>
      </c>
      <c r="C3203" t="inlineStr">
        <is>
          <t>kt</t>
        </is>
      </c>
      <c r="D3203" t="inlineStr">
        <is>
          <t>France</t>
        </is>
      </c>
      <c r="E3203" t="inlineStr">
        <is>
          <t>2019-20</t>
        </is>
      </c>
      <c r="F3203" t="inlineStr">
        <is>
          <t>Pois</t>
        </is>
      </c>
      <c r="G3203" t="inlineStr"/>
      <c r="H3203" t="inlineStr"/>
      <c r="I3203" t="inlineStr"/>
      <c r="J3203" t="inlineStr"/>
      <c r="K3203" t="inlineStr"/>
      <c r="L3203" t="inlineStr"/>
      <c r="M3203" t="inlineStr"/>
      <c r="N3203" t="inlineStr"/>
      <c r="O3203" t="n">
        <v>-0</v>
      </c>
      <c r="P3203" t="n">
        <v>0</v>
      </c>
      <c r="Q3203" t="n">
        <v>-0</v>
      </c>
      <c r="R3203" t="inlineStr"/>
      <c r="S3203" t="inlineStr"/>
      <c r="T3203" t="inlineStr"/>
      <c r="U3203" t="n">
        <v>0</v>
      </c>
      <c r="V3203" t="n">
        <v>500000000</v>
      </c>
      <c r="W3203" t="inlineStr"/>
      <c r="X3203" t="inlineStr">
        <is>
          <t>libre</t>
        </is>
      </c>
    </row>
    <row r="3204" ht="15" customHeight="1" s="1003">
      <c r="A3204" s="1019" t="inlineStr">
        <is>
          <t>Sons</t>
        </is>
      </c>
      <c r="B3204" t="inlineStr">
        <is>
          <t>Direct élevage</t>
        </is>
      </c>
      <c r="C3204" t="inlineStr">
        <is>
          <t>kt</t>
        </is>
      </c>
      <c r="D3204" t="inlineStr">
        <is>
          <t>France</t>
        </is>
      </c>
      <c r="E3204" t="inlineStr">
        <is>
          <t>2019-20</t>
        </is>
      </c>
      <c r="F3204" t="inlineStr">
        <is>
          <t>Pois</t>
        </is>
      </c>
      <c r="G3204" t="inlineStr"/>
      <c r="H3204" t="inlineStr"/>
      <c r="I3204" t="inlineStr"/>
      <c r="J3204" t="inlineStr"/>
      <c r="K3204" t="inlineStr"/>
      <c r="L3204" t="inlineStr"/>
      <c r="M3204" t="inlineStr"/>
      <c r="N3204" t="inlineStr"/>
      <c r="O3204" t="n">
        <v>-0</v>
      </c>
      <c r="P3204" t="n">
        <v>0</v>
      </c>
      <c r="Q3204" t="n">
        <v>-0</v>
      </c>
      <c r="R3204" t="inlineStr"/>
      <c r="S3204" t="inlineStr"/>
      <c r="T3204" t="inlineStr"/>
      <c r="U3204" t="n">
        <v>0</v>
      </c>
      <c r="V3204" t="n">
        <v>500000000</v>
      </c>
      <c r="W3204" t="inlineStr"/>
      <c r="X3204" t="inlineStr">
        <is>
          <t>libre</t>
        </is>
      </c>
    </row>
    <row r="3205" ht="15" customHeight="1" s="1003">
      <c r="A3205" s="1019" t="inlineStr">
        <is>
          <t>Sons</t>
        </is>
      </c>
      <c r="B3205" t="inlineStr">
        <is>
          <t>Petfood</t>
        </is>
      </c>
      <c r="C3205" t="inlineStr">
        <is>
          <t>kt</t>
        </is>
      </c>
      <c r="D3205" t="inlineStr">
        <is>
          <t>France</t>
        </is>
      </c>
      <c r="E3205" t="inlineStr">
        <is>
          <t>2019-20</t>
        </is>
      </c>
      <c r="F3205" t="inlineStr">
        <is>
          <t>Pois</t>
        </is>
      </c>
      <c r="G3205" t="inlineStr"/>
      <c r="H3205" t="inlineStr"/>
      <c r="I3205" t="inlineStr"/>
      <c r="J3205" t="inlineStr"/>
      <c r="K3205" t="inlineStr"/>
      <c r="L3205" t="inlineStr"/>
      <c r="M3205" t="inlineStr"/>
      <c r="N3205" t="inlineStr"/>
      <c r="O3205" t="n">
        <v>-0</v>
      </c>
      <c r="P3205" t="n">
        <v>0</v>
      </c>
      <c r="Q3205" t="n">
        <v>-0</v>
      </c>
      <c r="R3205" t="inlineStr"/>
      <c r="S3205" t="inlineStr"/>
      <c r="T3205" t="inlineStr"/>
      <c r="U3205" t="n">
        <v>0</v>
      </c>
      <c r="V3205" t="n">
        <v>500000000</v>
      </c>
      <c r="W3205" t="inlineStr"/>
      <c r="X3205" t="inlineStr">
        <is>
          <t>libre</t>
        </is>
      </c>
    </row>
    <row r="3206" ht="15" customHeight="1" s="1003">
      <c r="A3206" s="1019" t="inlineStr">
        <is>
          <t>Sons</t>
        </is>
      </c>
      <c r="B3206" t="inlineStr">
        <is>
          <t>Alimentation animale rente</t>
        </is>
      </c>
      <c r="C3206" t="inlineStr">
        <is>
          <t>kt</t>
        </is>
      </c>
      <c r="D3206" t="inlineStr">
        <is>
          <t>France</t>
        </is>
      </c>
      <c r="E3206" t="inlineStr">
        <is>
          <t>2019-20</t>
        </is>
      </c>
      <c r="F3206" t="inlineStr">
        <is>
          <t>Pois</t>
        </is>
      </c>
      <c r="G3206" t="inlineStr"/>
      <c r="H3206" t="inlineStr"/>
      <c r="I3206" t="inlineStr"/>
      <c r="J3206" t="inlineStr"/>
      <c r="K3206" t="inlineStr"/>
      <c r="L3206" t="inlineStr"/>
      <c r="M3206" t="inlineStr"/>
      <c r="N3206" t="inlineStr"/>
      <c r="O3206" t="n">
        <v>-0</v>
      </c>
      <c r="P3206" t="n">
        <v>0</v>
      </c>
      <c r="Q3206" t="n">
        <v>0</v>
      </c>
      <c r="R3206" t="inlineStr"/>
      <c r="S3206" t="inlineStr"/>
      <c r="T3206" t="inlineStr"/>
      <c r="U3206" t="n">
        <v>0</v>
      </c>
      <c r="V3206" t="n">
        <v>500000000</v>
      </c>
      <c r="W3206" t="inlineStr"/>
      <c r="X3206" t="inlineStr">
        <is>
          <t>libre</t>
        </is>
      </c>
    </row>
    <row r="3207" ht="15" customHeight="1" s="1003">
      <c r="A3207" s="1019" t="inlineStr">
        <is>
          <t>Sons</t>
        </is>
      </c>
      <c r="B3207" t="inlineStr">
        <is>
          <t>Hors FAB</t>
        </is>
      </c>
      <c r="C3207" t="inlineStr">
        <is>
          <t>kt</t>
        </is>
      </c>
      <c r="D3207" t="inlineStr">
        <is>
          <t>France</t>
        </is>
      </c>
      <c r="E3207" t="inlineStr">
        <is>
          <t>2019-20</t>
        </is>
      </c>
      <c r="F3207" t="inlineStr">
        <is>
          <t>Pois</t>
        </is>
      </c>
      <c r="G3207" t="inlineStr"/>
      <c r="H3207" t="inlineStr"/>
      <c r="I3207" t="inlineStr"/>
      <c r="J3207" t="inlineStr"/>
      <c r="K3207" t="inlineStr"/>
      <c r="L3207" t="inlineStr"/>
      <c r="M3207" t="inlineStr"/>
      <c r="N3207" t="inlineStr"/>
      <c r="O3207" t="n">
        <v>-0</v>
      </c>
      <c r="P3207" t="n">
        <v>0</v>
      </c>
      <c r="Q3207" t="n">
        <v>0</v>
      </c>
      <c r="R3207" t="inlineStr"/>
      <c r="S3207" t="inlineStr"/>
      <c r="T3207" t="inlineStr"/>
      <c r="U3207" t="n">
        <v>0</v>
      </c>
      <c r="V3207" t="n">
        <v>500000000</v>
      </c>
      <c r="W3207" t="inlineStr"/>
      <c r="X3207" t="inlineStr">
        <is>
          <t>libre</t>
        </is>
      </c>
    </row>
    <row r="3208" ht="15" customHeight="1" s="1003">
      <c r="A3208" s="1019" t="inlineStr">
        <is>
          <t>MPV</t>
        </is>
      </c>
      <c r="B3208" t="inlineStr">
        <is>
          <t>Autres IAA</t>
        </is>
      </c>
      <c r="C3208" t="inlineStr">
        <is>
          <t>kt</t>
        </is>
      </c>
      <c r="D3208" t="inlineStr">
        <is>
          <t>France</t>
        </is>
      </c>
      <c r="E3208" t="inlineStr">
        <is>
          <t>2019-20</t>
        </is>
      </c>
      <c r="F3208" t="inlineStr">
        <is>
          <t>Pois</t>
        </is>
      </c>
      <c r="G3208" t="inlineStr"/>
      <c r="H3208" t="inlineStr"/>
      <c r="I3208" t="inlineStr"/>
      <c r="J3208" t="inlineStr"/>
      <c r="K3208" t="inlineStr"/>
      <c r="L3208" t="inlineStr"/>
      <c r="M3208" t="inlineStr"/>
      <c r="N3208" t="inlineStr"/>
      <c r="O3208" t="n">
        <v>-0</v>
      </c>
      <c r="P3208" t="n">
        <v>0</v>
      </c>
      <c r="Q3208" t="n">
        <v>-0</v>
      </c>
      <c r="R3208" t="inlineStr"/>
      <c r="S3208" t="inlineStr"/>
      <c r="T3208" t="inlineStr"/>
      <c r="U3208" t="n">
        <v>0</v>
      </c>
      <c r="V3208" t="n">
        <v>500000000</v>
      </c>
      <c r="W3208" t="inlineStr"/>
      <c r="X3208" t="inlineStr">
        <is>
          <t>libre</t>
        </is>
      </c>
    </row>
    <row r="3209" ht="15" customHeight="1" s="1003">
      <c r="A3209" s="1019" t="inlineStr">
        <is>
          <t>MPV</t>
        </is>
      </c>
      <c r="B3209" t="inlineStr">
        <is>
          <t>Alimentation humaine</t>
        </is>
      </c>
      <c r="C3209" t="inlineStr">
        <is>
          <t>kt</t>
        </is>
      </c>
      <c r="D3209" t="inlineStr">
        <is>
          <t>France</t>
        </is>
      </c>
      <c r="E3209" t="inlineStr">
        <is>
          <t>2019-20</t>
        </is>
      </c>
      <c r="F3209" t="inlineStr">
        <is>
          <t>Pois</t>
        </is>
      </c>
      <c r="G3209" t="inlineStr"/>
      <c r="H3209" t="inlineStr"/>
      <c r="I3209" t="inlineStr"/>
      <c r="J3209" t="inlineStr"/>
      <c r="K3209" t="inlineStr"/>
      <c r="L3209" t="inlineStr"/>
      <c r="M3209" t="inlineStr"/>
      <c r="N3209" t="inlineStr"/>
      <c r="O3209" t="n">
        <v>-0</v>
      </c>
      <c r="P3209" t="n">
        <v>0</v>
      </c>
      <c r="Q3209" t="n">
        <v>0</v>
      </c>
      <c r="R3209" t="inlineStr"/>
      <c r="S3209" t="inlineStr"/>
      <c r="T3209" t="inlineStr"/>
      <c r="U3209" t="n">
        <v>0</v>
      </c>
      <c r="V3209" t="n">
        <v>500000000</v>
      </c>
      <c r="W3209" t="inlineStr"/>
      <c r="X3209" t="inlineStr">
        <is>
          <t>libre</t>
        </is>
      </c>
    </row>
    <row r="3210" ht="15" customHeight="1" s="1003">
      <c r="A3210" s="1019" t="inlineStr">
        <is>
          <t>MPV</t>
        </is>
      </c>
      <c r="B3210" t="inlineStr">
        <is>
          <t>Usages alimentaires</t>
        </is>
      </c>
      <c r="C3210" t="inlineStr">
        <is>
          <t>kt</t>
        </is>
      </c>
      <c r="D3210" t="inlineStr">
        <is>
          <t>France</t>
        </is>
      </c>
      <c r="E3210" t="inlineStr">
        <is>
          <t>2019-20</t>
        </is>
      </c>
      <c r="F3210" t="inlineStr">
        <is>
          <t>Pois</t>
        </is>
      </c>
      <c r="G3210" t="inlineStr"/>
      <c r="H3210" t="inlineStr"/>
      <c r="I3210" t="inlineStr"/>
      <c r="J3210" t="inlineStr"/>
      <c r="K3210" t="inlineStr"/>
      <c r="L3210" t="inlineStr"/>
      <c r="M3210" t="inlineStr"/>
      <c r="N3210" t="inlineStr"/>
      <c r="O3210" t="n">
        <v>-0</v>
      </c>
      <c r="P3210" t="n">
        <v>0</v>
      </c>
      <c r="Q3210" t="n">
        <v>0</v>
      </c>
      <c r="R3210" t="inlineStr"/>
      <c r="S3210" t="inlineStr"/>
      <c r="T3210" t="inlineStr"/>
      <c r="U3210" t="n">
        <v>0</v>
      </c>
      <c r="V3210" t="n">
        <v>500000000</v>
      </c>
      <c r="W3210" t="inlineStr"/>
      <c r="X3210" t="inlineStr">
        <is>
          <t>libre</t>
        </is>
      </c>
    </row>
    <row r="3211" ht="15" customHeight="1" s="1003">
      <c r="A3211" s="1019" t="inlineStr">
        <is>
          <t>MPV</t>
        </is>
      </c>
      <c r="B3211" t="inlineStr">
        <is>
          <t>Débouchés</t>
        </is>
      </c>
      <c r="C3211" t="inlineStr">
        <is>
          <t>kt</t>
        </is>
      </c>
      <c r="D3211" t="inlineStr">
        <is>
          <t>France</t>
        </is>
      </c>
      <c r="E3211" t="inlineStr">
        <is>
          <t>2019-20</t>
        </is>
      </c>
      <c r="F3211" t="inlineStr">
        <is>
          <t>Pois</t>
        </is>
      </c>
      <c r="G3211" t="inlineStr"/>
      <c r="H3211" t="inlineStr"/>
      <c r="I3211" t="inlineStr"/>
      <c r="J3211" t="inlineStr"/>
      <c r="K3211" t="inlineStr"/>
      <c r="L3211" t="inlineStr"/>
      <c r="M3211" t="inlineStr"/>
      <c r="N3211" t="inlineStr"/>
      <c r="O3211" t="n">
        <v>-0</v>
      </c>
      <c r="P3211" t="n">
        <v>0</v>
      </c>
      <c r="Q3211" t="n">
        <v>0</v>
      </c>
      <c r="R3211" t="inlineStr"/>
      <c r="S3211" t="inlineStr"/>
      <c r="T3211" t="inlineStr"/>
      <c r="U3211" t="n">
        <v>0</v>
      </c>
      <c r="V3211" t="n">
        <v>500000000</v>
      </c>
      <c r="W3211" t="inlineStr"/>
      <c r="X3211" t="inlineStr">
        <is>
          <t>libre</t>
        </is>
      </c>
    </row>
    <row r="3212" ht="15" customHeight="1" s="1003">
      <c r="A3212" s="1019" t="inlineStr">
        <is>
          <t>Amidon, fibres, lipides et sons</t>
        </is>
      </c>
      <c r="B3212" t="inlineStr">
        <is>
          <t>Autres IAA</t>
        </is>
      </c>
      <c r="C3212" t="inlineStr">
        <is>
          <t>kt</t>
        </is>
      </c>
      <c r="D3212" t="inlineStr">
        <is>
          <t>France</t>
        </is>
      </c>
      <c r="E3212" t="inlineStr">
        <is>
          <t>2019-20</t>
        </is>
      </c>
      <c r="F3212" t="inlineStr">
        <is>
          <t>Pois</t>
        </is>
      </c>
      <c r="G3212" t="inlineStr"/>
      <c r="H3212" t="inlineStr"/>
      <c r="I3212" t="inlineStr"/>
      <c r="J3212" t="inlineStr"/>
      <c r="K3212" t="inlineStr"/>
      <c r="L3212" t="inlineStr"/>
      <c r="M3212" t="inlineStr"/>
      <c r="N3212" t="inlineStr"/>
      <c r="O3212" t="n">
        <v>-0</v>
      </c>
      <c r="P3212" t="n">
        <v>0</v>
      </c>
      <c r="Q3212" t="n">
        <v>-0</v>
      </c>
      <c r="R3212" t="inlineStr"/>
      <c r="S3212" t="inlineStr"/>
      <c r="T3212" t="inlineStr"/>
      <c r="U3212" t="n">
        <v>0</v>
      </c>
      <c r="V3212" t="n">
        <v>500000000</v>
      </c>
      <c r="W3212" t="inlineStr"/>
      <c r="X3212" t="inlineStr">
        <is>
          <t>libre</t>
        </is>
      </c>
    </row>
    <row r="3213" ht="15" customHeight="1" s="1003">
      <c r="A3213" s="1019" t="inlineStr">
        <is>
          <t>Amidon, fibres, lipides et sons</t>
        </is>
      </c>
      <c r="B3213" t="inlineStr">
        <is>
          <t>Alimentation humaine</t>
        </is>
      </c>
      <c r="C3213" t="inlineStr">
        <is>
          <t>kt</t>
        </is>
      </c>
      <c r="D3213" t="inlineStr">
        <is>
          <t>France</t>
        </is>
      </c>
      <c r="E3213" t="inlineStr">
        <is>
          <t>2019-20</t>
        </is>
      </c>
      <c r="F3213" t="inlineStr">
        <is>
          <t>Pois</t>
        </is>
      </c>
      <c r="G3213" t="inlineStr"/>
      <c r="H3213" t="inlineStr"/>
      <c r="I3213" t="inlineStr"/>
      <c r="J3213" t="inlineStr"/>
      <c r="K3213" t="inlineStr"/>
      <c r="L3213" t="inlineStr"/>
      <c r="M3213" t="inlineStr"/>
      <c r="N3213" t="inlineStr"/>
      <c r="O3213" t="n">
        <v>-0</v>
      </c>
      <c r="P3213" t="n">
        <v>0</v>
      </c>
      <c r="Q3213" t="n">
        <v>0</v>
      </c>
      <c r="R3213" t="inlineStr"/>
      <c r="S3213" t="inlineStr"/>
      <c r="T3213" t="inlineStr"/>
      <c r="U3213" t="n">
        <v>0</v>
      </c>
      <c r="V3213" t="n">
        <v>500000000</v>
      </c>
      <c r="W3213" t="inlineStr"/>
      <c r="X3213" t="inlineStr">
        <is>
          <t>libre</t>
        </is>
      </c>
    </row>
    <row r="3214" ht="15" customHeight="1" s="1003">
      <c r="A3214" s="1019" t="inlineStr">
        <is>
          <t>Amidon, fibres, lipides et sons</t>
        </is>
      </c>
      <c r="B3214" t="inlineStr">
        <is>
          <t>Usages alimentaires</t>
        </is>
      </c>
      <c r="C3214" t="inlineStr">
        <is>
          <t>kt</t>
        </is>
      </c>
      <c r="D3214" t="inlineStr">
        <is>
          <t>France</t>
        </is>
      </c>
      <c r="E3214" t="inlineStr">
        <is>
          <t>2019-20</t>
        </is>
      </c>
      <c r="F3214" t="inlineStr">
        <is>
          <t>Pois</t>
        </is>
      </c>
      <c r="G3214" t="inlineStr"/>
      <c r="H3214" t="inlineStr"/>
      <c r="I3214" t="inlineStr"/>
      <c r="J3214" t="inlineStr"/>
      <c r="K3214" t="inlineStr"/>
      <c r="L3214" t="inlineStr"/>
      <c r="M3214" t="inlineStr"/>
      <c r="N3214" t="inlineStr"/>
      <c r="O3214" t="n">
        <v>-0</v>
      </c>
      <c r="P3214" t="n">
        <v>0</v>
      </c>
      <c r="Q3214" t="n">
        <v>0</v>
      </c>
      <c r="R3214" t="inlineStr"/>
      <c r="S3214" t="inlineStr"/>
      <c r="T3214" t="inlineStr"/>
      <c r="U3214" t="n">
        <v>0</v>
      </c>
      <c r="V3214" t="n">
        <v>500000000</v>
      </c>
      <c r="W3214" t="inlineStr"/>
      <c r="X3214" t="inlineStr">
        <is>
          <t>libre</t>
        </is>
      </c>
    </row>
    <row r="3215" ht="15" customHeight="1" s="1003">
      <c r="A3215" s="1019" t="inlineStr">
        <is>
          <t>Amidon, fibres, lipides et sons</t>
        </is>
      </c>
      <c r="B3215" t="inlineStr">
        <is>
          <t>Débouchés</t>
        </is>
      </c>
      <c r="C3215" t="inlineStr">
        <is>
          <t>kt</t>
        </is>
      </c>
      <c r="D3215" t="inlineStr">
        <is>
          <t>France</t>
        </is>
      </c>
      <c r="E3215" t="inlineStr">
        <is>
          <t>2019-20</t>
        </is>
      </c>
      <c r="F3215" t="inlineStr">
        <is>
          <t>Pois</t>
        </is>
      </c>
      <c r="G3215" t="inlineStr"/>
      <c r="H3215" t="inlineStr"/>
      <c r="I3215" t="inlineStr"/>
      <c r="J3215" t="inlineStr"/>
      <c r="K3215" t="inlineStr"/>
      <c r="L3215" t="inlineStr"/>
      <c r="M3215" t="inlineStr"/>
      <c r="N3215" t="inlineStr"/>
      <c r="O3215" t="n">
        <v>-0</v>
      </c>
      <c r="P3215" t="n">
        <v>0</v>
      </c>
      <c r="Q3215" t="n">
        <v>0</v>
      </c>
      <c r="R3215" t="inlineStr"/>
      <c r="S3215" t="inlineStr"/>
      <c r="T3215" t="inlineStr"/>
      <c r="U3215" t="n">
        <v>0</v>
      </c>
      <c r="V3215" t="n">
        <v>500000000</v>
      </c>
      <c r="W3215" t="inlineStr"/>
      <c r="X3215" t="inlineStr">
        <is>
          <t>libre</t>
        </is>
      </c>
    </row>
    <row r="3216" ht="15" customHeight="1" s="1003">
      <c r="A3216" s="1019" t="inlineStr">
        <is>
          <t>Récolte</t>
        </is>
      </c>
      <c r="B3216" t="inlineStr">
        <is>
          <t>Olives</t>
        </is>
      </c>
      <c r="C3216" t="inlineStr">
        <is>
          <t>kt</t>
        </is>
      </c>
      <c r="D3216" t="inlineStr">
        <is>
          <t>France</t>
        </is>
      </c>
      <c r="E3216" t="inlineStr">
        <is>
          <t>2019-20</t>
        </is>
      </c>
      <c r="F3216" t="inlineStr">
        <is>
          <t>Pois</t>
        </is>
      </c>
      <c r="G3216" t="inlineStr"/>
      <c r="H3216" t="inlineStr"/>
      <c r="I3216" t="inlineStr"/>
      <c r="J3216" t="inlineStr"/>
      <c r="K3216" t="inlineStr"/>
      <c r="L3216" t="inlineStr"/>
      <c r="M3216" t="inlineStr"/>
      <c r="N3216" t="inlineStr"/>
      <c r="O3216" t="n">
        <v>-0</v>
      </c>
      <c r="P3216" t="n">
        <v>0</v>
      </c>
      <c r="Q3216" t="n">
        <v>500000000</v>
      </c>
      <c r="R3216" t="inlineStr"/>
      <c r="S3216" t="inlineStr"/>
      <c r="T3216" t="inlineStr"/>
      <c r="U3216" t="n">
        <v>0</v>
      </c>
      <c r="V3216" t="n">
        <v>500000000</v>
      </c>
      <c r="W3216" t="inlineStr"/>
      <c r="X3216" t="inlineStr">
        <is>
          <t>libre unbounded</t>
        </is>
      </c>
    </row>
    <row r="3217" ht="15" customHeight="1" s="1003">
      <c r="A3217" s="1019" t="inlineStr">
        <is>
          <t>Récolte</t>
        </is>
      </c>
      <c r="B3217" t="inlineStr">
        <is>
          <t>Graines récoltées</t>
        </is>
      </c>
      <c r="C3217" t="inlineStr">
        <is>
          <t>kt</t>
        </is>
      </c>
      <c r="D3217" t="inlineStr">
        <is>
          <t>France</t>
        </is>
      </c>
      <c r="E3217" t="inlineStr">
        <is>
          <t>2019-20</t>
        </is>
      </c>
      <c r="F3217" t="inlineStr">
        <is>
          <t>Pois</t>
        </is>
      </c>
      <c r="G3217" t="inlineStr">
        <is>
          <t>Récolte = 709 kt (Bilans par campagne - FranceAgriMer)</t>
        </is>
      </c>
      <c r="H3217" t="inlineStr"/>
      <c r="I3217" t="inlineStr">
        <is>
          <t>Bilans par campagne - FranceAgriMer</t>
        </is>
      </c>
      <c r="J3217" t="inlineStr"/>
      <c r="K3217" t="inlineStr">
        <is>
          <t>Volume</t>
        </is>
      </c>
      <c r="L3217" t="inlineStr">
        <is>
          <t>Récolte</t>
        </is>
      </c>
      <c r="M3217" t="inlineStr">
        <is>
          <t>Bilans Pois - FAM</t>
        </is>
      </c>
      <c r="N3217" t="inlineStr"/>
      <c r="O3217" t="n">
        <v>709</v>
      </c>
      <c r="P3217" t="inlineStr"/>
      <c r="Q3217" t="inlineStr"/>
      <c r="R3217" t="n">
        <v>709.38</v>
      </c>
      <c r="S3217" t="n">
        <v>35.47</v>
      </c>
      <c r="T3217" t="n">
        <v>0.1</v>
      </c>
      <c r="U3217" t="n">
        <v>0</v>
      </c>
      <c r="V3217" t="n">
        <v>500000000</v>
      </c>
      <c r="W3217" t="n">
        <v>0</v>
      </c>
      <c r="X3217" t="inlineStr">
        <is>
          <t>redondant</t>
        </is>
      </c>
    </row>
    <row r="3218" ht="15" customHeight="1" s="1003">
      <c r="A3218" s="1019" t="inlineStr">
        <is>
          <t>Ferme</t>
        </is>
      </c>
      <c r="B3218" t="inlineStr">
        <is>
          <t>Stock final à la ferme</t>
        </is>
      </c>
      <c r="C3218" t="inlineStr">
        <is>
          <t>kt</t>
        </is>
      </c>
      <c r="D3218" t="inlineStr">
        <is>
          <t>France</t>
        </is>
      </c>
      <c r="E3218" t="inlineStr">
        <is>
          <t>2019-20</t>
        </is>
      </c>
      <c r="F3218" t="inlineStr">
        <is>
          <t>Pois</t>
        </is>
      </c>
      <c r="G3218" t="inlineStr"/>
      <c r="H3218" t="inlineStr"/>
      <c r="I3218" t="inlineStr"/>
      <c r="J3218" t="inlineStr">
        <is>
          <t>Le stock à la ferme est négligé</t>
        </is>
      </c>
      <c r="K3218" t="inlineStr"/>
      <c r="L3218" t="inlineStr">
        <is>
          <t>Stock final à la ferme</t>
        </is>
      </c>
      <c r="M3218" t="inlineStr"/>
      <c r="N3218" t="inlineStr"/>
      <c r="O3218" t="n">
        <v>0</v>
      </c>
      <c r="P3218" t="inlineStr"/>
      <c r="Q3218" t="inlineStr"/>
      <c r="R3218" t="n">
        <v>0</v>
      </c>
      <c r="S3218" t="n">
        <v>0</v>
      </c>
      <c r="T3218" t="inlineStr"/>
      <c r="U3218" t="n">
        <v>0</v>
      </c>
      <c r="V3218" t="n">
        <v>500000000</v>
      </c>
      <c r="W3218" t="n">
        <v>0</v>
      </c>
      <c r="X3218" t="inlineStr">
        <is>
          <t>redondant</t>
        </is>
      </c>
    </row>
    <row r="3219" ht="15" customHeight="1" s="1003">
      <c r="A3219" s="1019" t="inlineStr">
        <is>
          <t>Ferme</t>
        </is>
      </c>
      <c r="B3219" t="inlineStr">
        <is>
          <t>Graines autoconsommées</t>
        </is>
      </c>
      <c r="C3219" t="inlineStr">
        <is>
          <t>kt</t>
        </is>
      </c>
      <c r="D3219" t="inlineStr">
        <is>
          <t>France</t>
        </is>
      </c>
      <c r="E3219" t="inlineStr">
        <is>
          <t>2019-20</t>
        </is>
      </c>
      <c r="F3219" t="inlineStr">
        <is>
          <t>Pois</t>
        </is>
      </c>
      <c r="G3219" t="inlineStr">
        <is>
          <t>Autoconsommation à la ferme = 169 kt (Bilans par campagne - FranceAgriMer)</t>
        </is>
      </c>
      <c r="H3219" t="inlineStr"/>
      <c r="I3219" t="inlineStr">
        <is>
          <t>Bilans par campagne - FranceAgriMer</t>
        </is>
      </c>
      <c r="J3219" t="inlineStr"/>
      <c r="K3219" t="inlineStr">
        <is>
          <t>Volume</t>
        </is>
      </c>
      <c r="L3219" t="inlineStr">
        <is>
          <t>Autoconsommation à la ferme</t>
        </is>
      </c>
      <c r="M3219" t="inlineStr">
        <is>
          <t>Bilans Pois - FAM</t>
        </is>
      </c>
      <c r="N3219" t="inlineStr"/>
      <c r="O3219" t="n">
        <v>169</v>
      </c>
      <c r="P3219" t="inlineStr"/>
      <c r="Q3219" t="inlineStr"/>
      <c r="R3219" t="n">
        <v>168.93</v>
      </c>
      <c r="S3219" t="n">
        <v>8.449999999999999</v>
      </c>
      <c r="T3219" t="n">
        <v>0.1</v>
      </c>
      <c r="U3219" t="n">
        <v>0</v>
      </c>
      <c r="V3219" t="n">
        <v>500000000</v>
      </c>
      <c r="W3219" t="n">
        <v>0</v>
      </c>
      <c r="X3219" t="inlineStr">
        <is>
          <t>redondant</t>
        </is>
      </c>
    </row>
    <row r="3220" ht="15" customHeight="1" s="1003">
      <c r="A3220" s="1019" t="inlineStr">
        <is>
          <t>Ferme</t>
        </is>
      </c>
      <c r="B3220" t="inlineStr">
        <is>
          <t>Stock final</t>
        </is>
      </c>
      <c r="C3220" t="inlineStr">
        <is>
          <t>kt</t>
        </is>
      </c>
      <c r="D3220" t="inlineStr">
        <is>
          <t>France</t>
        </is>
      </c>
      <c r="E3220" t="inlineStr">
        <is>
          <t>2019-20</t>
        </is>
      </c>
      <c r="F3220" t="inlineStr">
        <is>
          <t>Pois</t>
        </is>
      </c>
      <c r="G3220" t="inlineStr"/>
      <c r="H3220" t="inlineStr"/>
      <c r="I3220" t="inlineStr"/>
      <c r="J3220" t="inlineStr"/>
      <c r="K3220" t="inlineStr"/>
      <c r="L3220" t="inlineStr"/>
      <c r="M3220" t="inlineStr"/>
      <c r="N3220" t="inlineStr"/>
      <c r="O3220" t="n">
        <v>0</v>
      </c>
      <c r="P3220" t="inlineStr"/>
      <c r="Q3220" t="inlineStr"/>
      <c r="R3220" t="inlineStr"/>
      <c r="S3220" t="inlineStr"/>
      <c r="T3220" t="inlineStr"/>
      <c r="U3220" t="n">
        <v>0</v>
      </c>
      <c r="V3220" t="n">
        <v>500000000</v>
      </c>
      <c r="W3220" t="inlineStr"/>
      <c r="X3220" t="inlineStr">
        <is>
          <t>déterminé</t>
        </is>
      </c>
    </row>
    <row r="3221" ht="15" customHeight="1" s="1003">
      <c r="A3221" s="1019" t="inlineStr">
        <is>
          <t>OS</t>
        </is>
      </c>
      <c r="B3221" t="inlineStr">
        <is>
          <t>Graines collectées</t>
        </is>
      </c>
      <c r="C3221" t="inlineStr">
        <is>
          <t>kt</t>
        </is>
      </c>
      <c r="D3221" t="inlineStr">
        <is>
          <t>France</t>
        </is>
      </c>
      <c r="E3221" t="inlineStr">
        <is>
          <t>2019-20</t>
        </is>
      </c>
      <c r="F3221" t="inlineStr">
        <is>
          <t>Pois</t>
        </is>
      </c>
      <c r="G3221" t="inlineStr"/>
      <c r="H3221" t="inlineStr"/>
      <c r="I3221" t="inlineStr"/>
      <c r="J3221" t="inlineStr"/>
      <c r="K3221" t="inlineStr"/>
      <c r="L3221" t="inlineStr"/>
      <c r="M3221" t="inlineStr"/>
      <c r="N3221" t="inlineStr"/>
      <c r="O3221" t="n">
        <v>564</v>
      </c>
      <c r="P3221" t="inlineStr"/>
      <c r="Q3221" t="inlineStr"/>
      <c r="R3221" t="inlineStr"/>
      <c r="S3221" t="inlineStr"/>
      <c r="T3221" t="inlineStr"/>
      <c r="U3221" t="n">
        <v>0</v>
      </c>
      <c r="V3221" t="n">
        <v>500000000</v>
      </c>
      <c r="W3221" t="inlineStr"/>
      <c r="X3221" t="inlineStr">
        <is>
          <t>déterminé</t>
        </is>
      </c>
    </row>
    <row r="3222" ht="15" customHeight="1" s="1003">
      <c r="A3222" s="1019" t="inlineStr">
        <is>
          <t>OS</t>
        </is>
      </c>
      <c r="B3222" t="inlineStr">
        <is>
          <t>Stock final collecteurs</t>
        </is>
      </c>
      <c r="C3222" t="inlineStr">
        <is>
          <t>kt</t>
        </is>
      </c>
      <c r="D3222" t="inlineStr">
        <is>
          <t>France</t>
        </is>
      </c>
      <c r="E3222" t="inlineStr">
        <is>
          <t>2019-20</t>
        </is>
      </c>
      <c r="F3222" t="inlineStr">
        <is>
          <t>Pois</t>
        </is>
      </c>
      <c r="G3222" t="inlineStr">
        <is>
          <t>Stock final collecteurs = 53 kt (Bilans par campagne - FranceAgriMer)</t>
        </is>
      </c>
      <c r="H3222" t="inlineStr"/>
      <c r="I3222" t="inlineStr">
        <is>
          <t>Bilans par campagne - FranceAgriMer</t>
        </is>
      </c>
      <c r="J3222" t="inlineStr"/>
      <c r="K3222" t="inlineStr">
        <is>
          <t>Volume</t>
        </is>
      </c>
      <c r="L3222" t="inlineStr">
        <is>
          <t>Stock final collecteurs</t>
        </is>
      </c>
      <c r="M3222" t="inlineStr">
        <is>
          <t>Bilans Pois - FAM</t>
        </is>
      </c>
      <c r="N3222" t="inlineStr"/>
      <c r="O3222" t="n">
        <v>53.1</v>
      </c>
      <c r="P3222" t="inlineStr"/>
      <c r="Q3222" t="inlineStr"/>
      <c r="R3222" t="n">
        <v>53.1</v>
      </c>
      <c r="S3222" t="n">
        <v>2.65</v>
      </c>
      <c r="T3222" t="n">
        <v>0.1</v>
      </c>
      <c r="U3222" t="n">
        <v>0</v>
      </c>
      <c r="V3222" t="n">
        <v>500000000</v>
      </c>
      <c r="W3222" t="n">
        <v>0</v>
      </c>
      <c r="X3222" t="inlineStr">
        <is>
          <t>mesuré</t>
        </is>
      </c>
    </row>
    <row r="3223" ht="15" customHeight="1" s="1003">
      <c r="A3223" s="1019" t="inlineStr">
        <is>
          <t>OS</t>
        </is>
      </c>
      <c r="B3223" t="inlineStr">
        <is>
          <t>Stock final</t>
        </is>
      </c>
      <c r="C3223" t="inlineStr">
        <is>
          <t>kt</t>
        </is>
      </c>
      <c r="D3223" t="inlineStr">
        <is>
          <t>France</t>
        </is>
      </c>
      <c r="E3223" t="inlineStr">
        <is>
          <t>2019-20</t>
        </is>
      </c>
      <c r="F3223" t="inlineStr">
        <is>
          <t>Pois</t>
        </is>
      </c>
      <c r="G3223" t="inlineStr">
        <is>
          <t>Stock final collecteurs = 65 kt (Bilans par campagne - FranceAgriMer)</t>
        </is>
      </c>
      <c r="H3223" t="inlineStr"/>
      <c r="I3223" t="inlineStr">
        <is>
          <t>Bilans par campagne - FranceAgriMer</t>
        </is>
      </c>
      <c r="J3223" t="inlineStr"/>
      <c r="K3223" t="inlineStr">
        <is>
          <t>Volume</t>
        </is>
      </c>
      <c r="L3223" t="inlineStr">
        <is>
          <t>Stock final collecteurs</t>
        </is>
      </c>
      <c r="M3223" t="inlineStr">
        <is>
          <t>Bilans Pois - FAM</t>
        </is>
      </c>
      <c r="N3223" t="inlineStr"/>
      <c r="O3223" t="n">
        <v>53.1</v>
      </c>
      <c r="P3223" t="inlineStr"/>
      <c r="Q3223" t="inlineStr"/>
      <c r="R3223" t="inlineStr"/>
      <c r="S3223" t="inlineStr"/>
      <c r="T3223" t="inlineStr"/>
      <c r="U3223" t="n">
        <v>0</v>
      </c>
      <c r="V3223" t="n">
        <v>500000000</v>
      </c>
      <c r="W3223" t="inlineStr"/>
      <c r="X3223" t="inlineStr">
        <is>
          <t>déterminé</t>
        </is>
      </c>
    </row>
    <row r="3224" ht="15" customHeight="1" s="1003">
      <c r="A3224" s="1019" t="inlineStr">
        <is>
          <t>OS</t>
        </is>
      </c>
      <c r="B3224" t="inlineStr">
        <is>
          <t>Issues de silo</t>
        </is>
      </c>
      <c r="C3224" t="inlineStr">
        <is>
          <t>kt</t>
        </is>
      </c>
      <c r="D3224" t="inlineStr">
        <is>
          <t>France</t>
        </is>
      </c>
      <c r="E3224" t="inlineStr">
        <is>
          <t>2019-20</t>
        </is>
      </c>
      <c r="F3224" t="inlineStr">
        <is>
          <t>Pois</t>
        </is>
      </c>
      <c r="G3224" t="inlineStr"/>
      <c r="H3224" t="inlineStr">
        <is>
          <t>Ratio d'issues de silo = 1 % (ONRB - FranceAgriMer)</t>
        </is>
      </c>
      <c r="I3224" t="inlineStr">
        <is>
          <t>ONRB - FranceAgriMer</t>
        </is>
      </c>
      <c r="J3224" t="inlineStr">
        <is>
          <t>0</t>
        </is>
      </c>
      <c r="K3224" t="inlineStr">
        <is>
          <t>Rendement</t>
        </is>
      </c>
      <c r="L3224" t="inlineStr">
        <is>
          <t>Ratio d'issues de silo</t>
        </is>
      </c>
      <c r="M3224" t="inlineStr">
        <is>
          <t>Issues de silo - ONRB</t>
        </is>
      </c>
      <c r="N3224" t="inlineStr"/>
      <c r="O3224" t="n">
        <v>5.4</v>
      </c>
      <c r="P3224" t="inlineStr"/>
      <c r="Q3224" t="inlineStr"/>
      <c r="R3224" t="inlineStr"/>
      <c r="S3224" t="inlineStr"/>
      <c r="T3224" t="inlineStr"/>
      <c r="U3224" t="n">
        <v>0</v>
      </c>
      <c r="V3224" t="n">
        <v>500000000</v>
      </c>
      <c r="W3224" t="inlineStr"/>
      <c r="X3224" t="inlineStr">
        <is>
          <t>déterminé</t>
        </is>
      </c>
    </row>
    <row r="3225" ht="15" customHeight="1" s="1003">
      <c r="A3225" s="1019" t="inlineStr">
        <is>
          <t>Trituration</t>
        </is>
      </c>
      <c r="B3225" t="inlineStr">
        <is>
          <t>Huile</t>
        </is>
      </c>
      <c r="C3225" t="inlineStr">
        <is>
          <t>kt</t>
        </is>
      </c>
      <c r="D3225" t="inlineStr">
        <is>
          <t>France</t>
        </is>
      </c>
      <c r="E3225" t="inlineStr">
        <is>
          <t>2019-20</t>
        </is>
      </c>
      <c r="F3225" t="inlineStr">
        <is>
          <t>Pois</t>
        </is>
      </c>
      <c r="G3225" t="inlineStr"/>
      <c r="H3225" t="inlineStr"/>
      <c r="I3225" t="inlineStr"/>
      <c r="J3225" t="inlineStr">
        <is>
          <t>Pas de trituration</t>
        </is>
      </c>
      <c r="K3225" t="inlineStr"/>
      <c r="L3225" t="inlineStr"/>
      <c r="M3225" t="inlineStr"/>
      <c r="N3225" t="inlineStr"/>
      <c r="O3225" t="n">
        <v>-0</v>
      </c>
      <c r="P3225" t="inlineStr"/>
      <c r="Q3225" t="inlineStr"/>
      <c r="R3225" t="n">
        <v>0</v>
      </c>
      <c r="S3225" t="n">
        <v>0</v>
      </c>
      <c r="T3225" t="inlineStr"/>
      <c r="U3225" t="n">
        <v>0</v>
      </c>
      <c r="V3225" t="n">
        <v>500000000</v>
      </c>
      <c r="W3225" t="n">
        <v>0</v>
      </c>
      <c r="X3225" t="inlineStr">
        <is>
          <t>mesuré</t>
        </is>
      </c>
    </row>
    <row r="3226" ht="15" customHeight="1" s="1003">
      <c r="A3226" s="1019" t="inlineStr">
        <is>
          <t>Trituration</t>
        </is>
      </c>
      <c r="B3226" t="inlineStr">
        <is>
          <t>Tourteaux</t>
        </is>
      </c>
      <c r="C3226" t="inlineStr">
        <is>
          <t>kt</t>
        </is>
      </c>
      <c r="D3226" t="inlineStr">
        <is>
          <t>France</t>
        </is>
      </c>
      <c r="E3226" t="inlineStr">
        <is>
          <t>2019-20</t>
        </is>
      </c>
      <c r="F3226" t="inlineStr">
        <is>
          <t>Pois</t>
        </is>
      </c>
      <c r="G3226" t="inlineStr"/>
      <c r="H3226" t="inlineStr"/>
      <c r="I3226" t="inlineStr"/>
      <c r="J3226" t="inlineStr"/>
      <c r="K3226" t="inlineStr"/>
      <c r="L3226" t="inlineStr"/>
      <c r="M3226" t="inlineStr"/>
      <c r="N3226" t="inlineStr"/>
      <c r="O3226" t="n">
        <v>-0</v>
      </c>
      <c r="P3226" t="inlineStr"/>
      <c r="Q3226" t="inlineStr"/>
      <c r="R3226" t="n">
        <v>0</v>
      </c>
      <c r="S3226" t="n">
        <v>0</v>
      </c>
      <c r="T3226" t="inlineStr"/>
      <c r="U3226" t="n">
        <v>0</v>
      </c>
      <c r="V3226" t="n">
        <v>500000000</v>
      </c>
      <c r="W3226" t="n">
        <v>0</v>
      </c>
      <c r="X3226" t="inlineStr">
        <is>
          <t>mesuré</t>
        </is>
      </c>
    </row>
    <row r="3227" ht="15" customHeight="1" s="1003">
      <c r="A3227" s="1019" t="inlineStr">
        <is>
          <t>Trituration</t>
        </is>
      </c>
      <c r="B3227" t="inlineStr">
        <is>
          <t>Coques (+ eau)</t>
        </is>
      </c>
      <c r="C3227" t="inlineStr">
        <is>
          <t>kt</t>
        </is>
      </c>
      <c r="D3227" t="inlineStr">
        <is>
          <t>France</t>
        </is>
      </c>
      <c r="E3227" t="inlineStr">
        <is>
          <t>2019-20</t>
        </is>
      </c>
      <c r="F3227" t="inlineStr">
        <is>
          <t>Pois</t>
        </is>
      </c>
      <c r="G3227" t="inlineStr"/>
      <c r="H3227" t="inlineStr"/>
      <c r="I3227" t="inlineStr"/>
      <c r="J3227" t="inlineStr"/>
      <c r="K3227" t="inlineStr"/>
      <c r="L3227" t="inlineStr"/>
      <c r="M3227" t="inlineStr"/>
      <c r="N3227" t="inlineStr"/>
      <c r="O3227" t="n">
        <v>0</v>
      </c>
      <c r="P3227" t="inlineStr"/>
      <c r="Q3227" t="inlineStr"/>
      <c r="R3227" t="inlineStr"/>
      <c r="S3227" t="inlineStr"/>
      <c r="T3227" t="inlineStr"/>
      <c r="U3227" t="n">
        <v>0</v>
      </c>
      <c r="V3227" t="n">
        <v>500000000</v>
      </c>
      <c r="W3227" t="inlineStr"/>
      <c r="X3227" t="inlineStr">
        <is>
          <t>déterminé</t>
        </is>
      </c>
    </row>
    <row r="3228" ht="15" customHeight="1" s="1003">
      <c r="A3228" s="1019" t="inlineStr">
        <is>
          <t>Moulin</t>
        </is>
      </c>
      <c r="B3228" t="inlineStr">
        <is>
          <t>Grignons d'olive</t>
        </is>
      </c>
      <c r="C3228" t="inlineStr">
        <is>
          <t>kt</t>
        </is>
      </c>
      <c r="D3228" t="inlineStr">
        <is>
          <t>France</t>
        </is>
      </c>
      <c r="E3228" t="inlineStr">
        <is>
          <t>2019-20</t>
        </is>
      </c>
      <c r="F3228" t="inlineStr">
        <is>
          <t>Pois</t>
        </is>
      </c>
      <c r="G3228" t="inlineStr"/>
      <c r="H3228" t="inlineStr"/>
      <c r="I3228" t="inlineStr"/>
      <c r="J3228" t="inlineStr"/>
      <c r="K3228" t="inlineStr"/>
      <c r="L3228" t="inlineStr">
        <is>
          <t>Production de grignons d'olive</t>
        </is>
      </c>
      <c r="M3228" t="inlineStr"/>
      <c r="N3228" t="inlineStr"/>
      <c r="O3228" t="n">
        <v>-0</v>
      </c>
      <c r="P3228" t="n">
        <v>0</v>
      </c>
      <c r="Q3228" t="n">
        <v>500000000</v>
      </c>
      <c r="R3228" t="inlineStr"/>
      <c r="S3228" t="inlineStr"/>
      <c r="T3228" t="inlineStr"/>
      <c r="U3228" t="n">
        <v>0</v>
      </c>
      <c r="V3228" t="n">
        <v>500000000</v>
      </c>
      <c r="W3228" t="inlineStr"/>
      <c r="X3228" t="inlineStr">
        <is>
          <t>libre unbounded</t>
        </is>
      </c>
    </row>
    <row r="3229" ht="15" customHeight="1" s="1003">
      <c r="A3229" s="1019" t="inlineStr">
        <is>
          <t>Moulin</t>
        </is>
      </c>
      <c r="B3229" t="inlineStr">
        <is>
          <t>Huile d'olive</t>
        </is>
      </c>
      <c r="C3229" t="inlineStr">
        <is>
          <t>kt</t>
        </is>
      </c>
      <c r="D3229" t="inlineStr">
        <is>
          <t>France</t>
        </is>
      </c>
      <c r="E3229" t="inlineStr">
        <is>
          <t>2019-20</t>
        </is>
      </c>
      <c r="F3229" t="inlineStr">
        <is>
          <t>Pois</t>
        </is>
      </c>
      <c r="G3229" t="inlineStr"/>
      <c r="H3229" t="inlineStr"/>
      <c r="I3229" t="inlineStr"/>
      <c r="J3229" t="inlineStr"/>
      <c r="K3229" t="inlineStr"/>
      <c r="L3229" t="inlineStr"/>
      <c r="M3229" t="inlineStr"/>
      <c r="N3229" t="inlineStr"/>
      <c r="O3229" t="n">
        <v>-0</v>
      </c>
      <c r="P3229" t="n">
        <v>0</v>
      </c>
      <c r="Q3229" t="n">
        <v>500000000</v>
      </c>
      <c r="R3229" t="inlineStr"/>
      <c r="S3229" t="inlineStr"/>
      <c r="T3229" t="inlineStr"/>
      <c r="U3229" t="n">
        <v>0</v>
      </c>
      <c r="V3229" t="n">
        <v>500000000</v>
      </c>
      <c r="W3229" t="inlineStr"/>
      <c r="X3229" t="inlineStr">
        <is>
          <t>libre unbounded</t>
        </is>
      </c>
    </row>
    <row r="3230" ht="15" customHeight="1" s="1003">
      <c r="A3230" s="1019" t="inlineStr">
        <is>
          <t>Conservation ou préparation d'olives</t>
        </is>
      </c>
      <c r="B3230" t="inlineStr">
        <is>
          <t>Olives de table</t>
        </is>
      </c>
      <c r="C3230" t="inlineStr">
        <is>
          <t>kt</t>
        </is>
      </c>
      <c r="D3230" t="inlineStr">
        <is>
          <t>France</t>
        </is>
      </c>
      <c r="E3230" t="inlineStr">
        <is>
          <t>2019-20</t>
        </is>
      </c>
      <c r="F3230" t="inlineStr">
        <is>
          <t>Pois</t>
        </is>
      </c>
      <c r="G3230" t="inlineStr"/>
      <c r="H3230" t="inlineStr"/>
      <c r="I3230" t="inlineStr"/>
      <c r="J3230" t="inlineStr"/>
      <c r="K3230" t="inlineStr"/>
      <c r="L3230" t="inlineStr"/>
      <c r="M3230" t="inlineStr"/>
      <c r="N3230" t="inlineStr"/>
      <c r="O3230" t="n">
        <v>-0</v>
      </c>
      <c r="P3230" t="n">
        <v>0</v>
      </c>
      <c r="Q3230" t="n">
        <v>500000000</v>
      </c>
      <c r="R3230" t="inlineStr"/>
      <c r="S3230" t="inlineStr"/>
      <c r="T3230" t="inlineStr"/>
      <c r="U3230" t="n">
        <v>0</v>
      </c>
      <c r="V3230" t="n">
        <v>500000000</v>
      </c>
      <c r="W3230" t="inlineStr"/>
      <c r="X3230" t="inlineStr">
        <is>
          <t>libre unbounded</t>
        </is>
      </c>
    </row>
    <row r="3231" ht="15" customHeight="1" s="1003">
      <c r="A3231" s="1019" t="inlineStr">
        <is>
          <t>Fabrication de produits alimentaires</t>
        </is>
      </c>
      <c r="B3231" t="inlineStr">
        <is>
          <t>Produits alimentaires</t>
        </is>
      </c>
      <c r="C3231" t="inlineStr">
        <is>
          <t>kt</t>
        </is>
      </c>
      <c r="D3231" t="inlineStr">
        <is>
          <t>France</t>
        </is>
      </c>
      <c r="E3231" t="inlineStr">
        <is>
          <t>2019-20</t>
        </is>
      </c>
      <c r="F3231" t="inlineStr">
        <is>
          <t>Pois</t>
        </is>
      </c>
      <c r="G3231" t="inlineStr"/>
      <c r="H3231" t="inlineStr"/>
      <c r="I3231" t="inlineStr"/>
      <c r="J3231" t="inlineStr"/>
      <c r="K3231" t="inlineStr"/>
      <c r="L3231" t="inlineStr"/>
      <c r="M3231" t="inlineStr"/>
      <c r="N3231" t="inlineStr"/>
      <c r="O3231" t="n">
        <v>4.38</v>
      </c>
      <c r="P3231" t="inlineStr"/>
      <c r="Q3231" t="inlineStr"/>
      <c r="R3231" t="inlineStr"/>
      <c r="S3231" t="inlineStr"/>
      <c r="T3231" t="inlineStr"/>
      <c r="U3231" t="n">
        <v>0</v>
      </c>
      <c r="V3231" t="n">
        <v>500000000</v>
      </c>
      <c r="W3231" t="inlineStr"/>
      <c r="X3231" t="inlineStr">
        <is>
          <t>déterminé</t>
        </is>
      </c>
    </row>
    <row r="3232" ht="15" customHeight="1" s="1003">
      <c r="A3232" s="1019" t="inlineStr">
        <is>
          <t>Amidonnerie</t>
        </is>
      </c>
      <c r="B3232" t="inlineStr">
        <is>
          <t>Fibres, lipides et sons</t>
        </is>
      </c>
      <c r="C3232" t="inlineStr">
        <is>
          <t>kt</t>
        </is>
      </c>
      <c r="D3232" t="inlineStr">
        <is>
          <t>France</t>
        </is>
      </c>
      <c r="E3232" t="inlineStr">
        <is>
          <t>2019-20</t>
        </is>
      </c>
      <c r="F3232" t="inlineStr">
        <is>
          <t>Pois</t>
        </is>
      </c>
      <c r="G3232" t="inlineStr"/>
      <c r="H3232" t="inlineStr"/>
      <c r="I3232" t="inlineStr"/>
      <c r="J3232" t="inlineStr"/>
      <c r="K3232" t="inlineStr"/>
      <c r="L3232" t="inlineStr">
        <is>
          <t>Production de coproduits de l'Amidonnerie</t>
        </is>
      </c>
      <c r="M3232" t="inlineStr"/>
      <c r="N3232" t="inlineStr"/>
      <c r="O3232" t="n">
        <v>60.2</v>
      </c>
      <c r="P3232" t="inlineStr"/>
      <c r="Q3232" t="inlineStr"/>
      <c r="R3232" t="inlineStr"/>
      <c r="S3232" t="inlineStr"/>
      <c r="T3232" t="inlineStr"/>
      <c r="U3232" t="n">
        <v>0</v>
      </c>
      <c r="V3232" t="n">
        <v>500000000</v>
      </c>
      <c r="W3232" t="inlineStr"/>
      <c r="X3232" t="inlineStr">
        <is>
          <t>déterminé</t>
        </is>
      </c>
    </row>
    <row r="3233" ht="15" customHeight="1" s="1003">
      <c r="A3233" s="1019" t="inlineStr">
        <is>
          <t>Amidonnerie</t>
        </is>
      </c>
      <c r="B3233" t="inlineStr">
        <is>
          <t>Amidon</t>
        </is>
      </c>
      <c r="C3233" t="inlineStr">
        <is>
          <t>kt</t>
        </is>
      </c>
      <c r="D3233" t="inlineStr">
        <is>
          <t>France</t>
        </is>
      </c>
      <c r="E3233" t="inlineStr">
        <is>
          <t>2019-20</t>
        </is>
      </c>
      <c r="F3233" t="inlineStr">
        <is>
          <t>Pois</t>
        </is>
      </c>
      <c r="G3233" t="inlineStr"/>
      <c r="H3233" t="inlineStr">
        <is>
          <t>Rendement de production d'amidon = 40 % (Chiffres clés - USIPA)</t>
        </is>
      </c>
      <c r="I3233" t="inlineStr">
        <is>
          <t>Chiffres clés - USIPA</t>
        </is>
      </c>
      <c r="J3233" t="inlineStr">
        <is>
          <t>0</t>
        </is>
      </c>
      <c r="K3233" t="inlineStr">
        <is>
          <t>Rendement</t>
        </is>
      </c>
      <c r="L3233" t="inlineStr">
        <is>
          <t>Rendement de production d'amidon</t>
        </is>
      </c>
      <c r="M3233" t="inlineStr">
        <is>
          <t>Fab. ingrédients - Diverses</t>
        </is>
      </c>
      <c r="N3233" t="inlineStr"/>
      <c r="O3233" t="n">
        <v>56</v>
      </c>
      <c r="P3233" t="inlineStr"/>
      <c r="Q3233" t="inlineStr"/>
      <c r="R3233" t="inlineStr"/>
      <c r="S3233" t="inlineStr"/>
      <c r="T3233" t="inlineStr"/>
      <c r="U3233" t="n">
        <v>0</v>
      </c>
      <c r="V3233" t="n">
        <v>500000000</v>
      </c>
      <c r="W3233" t="inlineStr"/>
      <c r="X3233" t="inlineStr">
        <is>
          <t>déterminé</t>
        </is>
      </c>
    </row>
    <row r="3234" ht="15" customHeight="1" s="1003">
      <c r="A3234" s="1019" t="inlineStr">
        <is>
          <t>Amidonnerie</t>
        </is>
      </c>
      <c r="B3234" t="inlineStr">
        <is>
          <t>Protéine</t>
        </is>
      </c>
      <c r="C3234" t="inlineStr">
        <is>
          <t>kt</t>
        </is>
      </c>
      <c r="D3234" t="inlineStr">
        <is>
          <t>France</t>
        </is>
      </c>
      <c r="E3234" t="inlineStr">
        <is>
          <t>2019-20</t>
        </is>
      </c>
      <c r="F3234" t="inlineStr">
        <is>
          <t>Pois</t>
        </is>
      </c>
      <c r="G3234" t="inlineStr"/>
      <c r="H3234" t="inlineStr">
        <is>
          <t>Rendement de production de protéine = 17 % (Composition - Feedtables)</t>
        </is>
      </c>
      <c r="I3234" t="inlineStr">
        <is>
          <t>Composition - Feedtables</t>
        </is>
      </c>
      <c r="J3234" t="inlineStr">
        <is>
          <t>0</t>
        </is>
      </c>
      <c r="K3234" t="inlineStr">
        <is>
          <t>Rendement</t>
        </is>
      </c>
      <c r="L3234" t="inlineStr">
        <is>
          <t>Rendement de production de protéine</t>
        </is>
      </c>
      <c r="M3234" t="inlineStr">
        <is>
          <t>Fab. ingrédients - Diverses</t>
        </is>
      </c>
      <c r="N3234" t="inlineStr"/>
      <c r="O3234" t="n">
        <v>23.8</v>
      </c>
      <c r="P3234" t="inlineStr"/>
      <c r="Q3234" t="inlineStr"/>
      <c r="R3234" t="inlineStr"/>
      <c r="S3234" t="inlineStr"/>
      <c r="T3234" t="inlineStr"/>
      <c r="U3234" t="n">
        <v>0</v>
      </c>
      <c r="V3234" t="n">
        <v>500000000</v>
      </c>
      <c r="W3234" t="inlineStr"/>
      <c r="X3234" t="inlineStr">
        <is>
          <t>déterminé</t>
        </is>
      </c>
    </row>
    <row r="3235" ht="15" customHeight="1" s="1003">
      <c r="A3235" s="1019" t="inlineStr">
        <is>
          <t>Meunerie</t>
        </is>
      </c>
      <c r="B3235" t="inlineStr">
        <is>
          <t>Sons</t>
        </is>
      </c>
      <c r="C3235" t="inlineStr">
        <is>
          <t>kt</t>
        </is>
      </c>
      <c r="D3235" t="inlineStr">
        <is>
          <t>France</t>
        </is>
      </c>
      <c r="E3235" t="inlineStr">
        <is>
          <t>2019-20</t>
        </is>
      </c>
      <c r="F3235" t="inlineStr">
        <is>
          <t>Pois</t>
        </is>
      </c>
      <c r="G3235" t="inlineStr"/>
      <c r="H3235" t="inlineStr"/>
      <c r="I3235" t="inlineStr"/>
      <c r="J3235" t="inlineStr"/>
      <c r="K3235" t="inlineStr"/>
      <c r="L3235" t="inlineStr"/>
      <c r="M3235" t="inlineStr"/>
      <c r="N3235" t="inlineStr"/>
      <c r="O3235" t="n">
        <v>-0</v>
      </c>
      <c r="P3235" t="n">
        <v>0</v>
      </c>
      <c r="Q3235" t="n">
        <v>-0</v>
      </c>
      <c r="R3235" t="inlineStr"/>
      <c r="S3235" t="inlineStr"/>
      <c r="T3235" t="inlineStr"/>
      <c r="U3235" t="n">
        <v>0</v>
      </c>
      <c r="V3235" t="n">
        <v>500000000</v>
      </c>
      <c r="W3235" t="inlineStr"/>
      <c r="X3235" t="inlineStr">
        <is>
          <t>libre</t>
        </is>
      </c>
    </row>
    <row r="3236" ht="15" customHeight="1" s="1003">
      <c r="A3236" s="1019" t="inlineStr">
        <is>
          <t>Meunerie</t>
        </is>
      </c>
      <c r="B3236" t="inlineStr">
        <is>
          <t>Farine</t>
        </is>
      </c>
      <c r="C3236" t="inlineStr">
        <is>
          <t>kt</t>
        </is>
      </c>
      <c r="D3236" t="inlineStr">
        <is>
          <t>France</t>
        </is>
      </c>
      <c r="E3236" t="inlineStr">
        <is>
          <t>2019-20</t>
        </is>
      </c>
      <c r="F3236" t="inlineStr">
        <is>
          <t>Pois</t>
        </is>
      </c>
      <c r="G3236" t="inlineStr"/>
      <c r="H3236" t="inlineStr"/>
      <c r="I3236" t="inlineStr"/>
      <c r="J3236" t="inlineStr"/>
      <c r="K3236" t="inlineStr"/>
      <c r="L3236" t="inlineStr"/>
      <c r="M3236" t="inlineStr"/>
      <c r="N3236" t="inlineStr"/>
      <c r="O3236" t="n">
        <v>-0</v>
      </c>
      <c r="P3236" t="n">
        <v>0</v>
      </c>
      <c r="Q3236" t="n">
        <v>-0</v>
      </c>
      <c r="R3236" t="inlineStr"/>
      <c r="S3236" t="inlineStr"/>
      <c r="T3236" t="inlineStr"/>
      <c r="U3236" t="n">
        <v>0</v>
      </c>
      <c r="V3236" t="n">
        <v>500000000</v>
      </c>
      <c r="W3236" t="inlineStr"/>
      <c r="X3236" t="inlineStr">
        <is>
          <t>libre</t>
        </is>
      </c>
    </row>
    <row r="3237" ht="15" customHeight="1" s="1003">
      <c r="A3237" s="1019" t="inlineStr">
        <is>
          <t>Fabrication d'ingrédients</t>
        </is>
      </c>
      <c r="B3237" t="inlineStr">
        <is>
          <t>Amidon, fibres, lipides et sons</t>
        </is>
      </c>
      <c r="C3237" t="inlineStr">
        <is>
          <t>kt</t>
        </is>
      </c>
      <c r="D3237" t="inlineStr">
        <is>
          <t>France</t>
        </is>
      </c>
      <c r="E3237" t="inlineStr">
        <is>
          <t>2019-20</t>
        </is>
      </c>
      <c r="F3237" t="inlineStr">
        <is>
          <t>Pois</t>
        </is>
      </c>
      <c r="G3237" t="inlineStr"/>
      <c r="H3237" t="inlineStr"/>
      <c r="I3237" t="inlineStr"/>
      <c r="J3237" t="inlineStr"/>
      <c r="K3237" t="inlineStr"/>
      <c r="L3237" t="inlineStr"/>
      <c r="M3237" t="inlineStr"/>
      <c r="N3237" t="inlineStr"/>
      <c r="O3237" t="n">
        <v>-0</v>
      </c>
      <c r="P3237" t="n">
        <v>0</v>
      </c>
      <c r="Q3237" t="n">
        <v>-0</v>
      </c>
      <c r="R3237" t="inlineStr"/>
      <c r="S3237" t="inlineStr"/>
      <c r="T3237" t="inlineStr"/>
      <c r="U3237" t="n">
        <v>0</v>
      </c>
      <c r="V3237" t="n">
        <v>500000000</v>
      </c>
      <c r="W3237" t="inlineStr"/>
      <c r="X3237" t="inlineStr">
        <is>
          <t>libre</t>
        </is>
      </c>
    </row>
    <row r="3238" ht="15" customHeight="1" s="1003">
      <c r="A3238" s="1019" t="inlineStr">
        <is>
          <t>Fabrication d'ingrédients</t>
        </is>
      </c>
      <c r="B3238" t="inlineStr">
        <is>
          <t>MPV</t>
        </is>
      </c>
      <c r="C3238" t="inlineStr">
        <is>
          <t>kt</t>
        </is>
      </c>
      <c r="D3238" t="inlineStr">
        <is>
          <t>France</t>
        </is>
      </c>
      <c r="E3238" t="inlineStr">
        <is>
          <t>2019-20</t>
        </is>
      </c>
      <c r="F3238" t="inlineStr">
        <is>
          <t>Pois</t>
        </is>
      </c>
      <c r="G3238" t="inlineStr"/>
      <c r="H3238" t="inlineStr"/>
      <c r="I3238" t="inlineStr"/>
      <c r="J3238" t="inlineStr"/>
      <c r="K3238" t="inlineStr"/>
      <c r="L3238" t="inlineStr"/>
      <c r="M3238" t="inlineStr"/>
      <c r="N3238" t="inlineStr"/>
      <c r="O3238" t="n">
        <v>-0</v>
      </c>
      <c r="P3238" t="n">
        <v>0</v>
      </c>
      <c r="Q3238" t="n">
        <v>-0</v>
      </c>
      <c r="R3238" t="inlineStr"/>
      <c r="S3238" t="inlineStr"/>
      <c r="T3238" t="inlineStr"/>
      <c r="U3238" t="n">
        <v>0</v>
      </c>
      <c r="V3238" t="n">
        <v>500000000</v>
      </c>
      <c r="W3238" t="inlineStr"/>
      <c r="X3238" t="inlineStr">
        <is>
          <t>libre</t>
        </is>
      </c>
    </row>
    <row r="3239" ht="15" customHeight="1" s="1003">
      <c r="A3239" s="1019" t="inlineStr">
        <is>
          <t>Ecart statistique</t>
        </is>
      </c>
      <c r="B3239" t="inlineStr">
        <is>
          <t>Graines collectées</t>
        </is>
      </c>
      <c r="C3239" t="inlineStr">
        <is>
          <t>kt</t>
        </is>
      </c>
      <c r="D3239" t="inlineStr">
        <is>
          <t>France</t>
        </is>
      </c>
      <c r="E3239" t="inlineStr">
        <is>
          <t>2019-20</t>
        </is>
      </c>
      <c r="F3239" t="inlineStr">
        <is>
          <t>Pois</t>
        </is>
      </c>
      <c r="G3239" t="inlineStr"/>
      <c r="H3239" t="inlineStr"/>
      <c r="I3239" t="inlineStr"/>
      <c r="J3239" t="inlineStr"/>
      <c r="K3239" t="inlineStr"/>
      <c r="L3239" t="inlineStr"/>
      <c r="M3239" t="inlineStr"/>
      <c r="N3239" t="inlineStr"/>
      <c r="O3239" t="n">
        <v>-0</v>
      </c>
      <c r="P3239" t="inlineStr"/>
      <c r="Q3239" t="inlineStr"/>
      <c r="R3239" t="n">
        <v>0</v>
      </c>
      <c r="S3239" t="n">
        <v>0</v>
      </c>
      <c r="T3239" t="inlineStr"/>
      <c r="U3239" t="n">
        <v>0</v>
      </c>
      <c r="V3239" t="n">
        <v>500000000</v>
      </c>
      <c r="W3239" t="n">
        <v>0</v>
      </c>
      <c r="X3239" t="inlineStr">
        <is>
          <t>mesuré</t>
        </is>
      </c>
    </row>
    <row r="3240" ht="15" customHeight="1" s="1003">
      <c r="A3240" s="1019" t="inlineStr">
        <is>
          <t>Ecart statistique</t>
        </is>
      </c>
      <c r="B3240" t="inlineStr">
        <is>
          <t>Olives</t>
        </is>
      </c>
      <c r="C3240" t="inlineStr">
        <is>
          <t>kt</t>
        </is>
      </c>
      <c r="D3240" t="inlineStr">
        <is>
          <t>France</t>
        </is>
      </c>
      <c r="E3240" t="inlineStr">
        <is>
          <t>2019-20</t>
        </is>
      </c>
      <c r="F3240" t="inlineStr">
        <is>
          <t>Pois</t>
        </is>
      </c>
      <c r="G3240" t="inlineStr"/>
      <c r="H3240" t="inlineStr"/>
      <c r="I3240" t="inlineStr"/>
      <c r="J3240" t="inlineStr"/>
      <c r="K3240" t="inlineStr"/>
      <c r="L3240" t="inlineStr"/>
      <c r="M3240" t="inlineStr"/>
      <c r="N3240" t="inlineStr"/>
      <c r="O3240" t="n">
        <v>-0</v>
      </c>
      <c r="P3240" t="n">
        <v>0</v>
      </c>
      <c r="Q3240" t="n">
        <v>500000000</v>
      </c>
      <c r="R3240" t="inlineStr"/>
      <c r="S3240" t="inlineStr"/>
      <c r="T3240" t="inlineStr"/>
      <c r="U3240" t="n">
        <v>0</v>
      </c>
      <c r="V3240" t="n">
        <v>500000000</v>
      </c>
      <c r="W3240" t="inlineStr"/>
      <c r="X3240" t="inlineStr">
        <is>
          <t>libre unbounded</t>
        </is>
      </c>
    </row>
    <row r="3241" ht="15" customHeight="1" s="1003">
      <c r="A3241" s="1019" t="inlineStr">
        <is>
          <t>Ecart statistique</t>
        </is>
      </c>
      <c r="B3241" t="inlineStr">
        <is>
          <t>Fabrication de produits alimentaires</t>
        </is>
      </c>
      <c r="C3241" t="inlineStr">
        <is>
          <t>kt</t>
        </is>
      </c>
      <c r="D3241" t="inlineStr">
        <is>
          <t>France</t>
        </is>
      </c>
      <c r="E3241" t="inlineStr">
        <is>
          <t>2019-20</t>
        </is>
      </c>
      <c r="F3241" t="inlineStr">
        <is>
          <t>Pois</t>
        </is>
      </c>
      <c r="G3241" t="inlineStr"/>
      <c r="H3241" t="inlineStr"/>
      <c r="I3241" t="inlineStr"/>
      <c r="J3241" t="inlineStr"/>
      <c r="K3241" t="inlineStr"/>
      <c r="L3241" t="inlineStr"/>
      <c r="M3241" t="inlineStr"/>
      <c r="N3241" t="inlineStr"/>
      <c r="O3241" t="n">
        <v>-0</v>
      </c>
      <c r="P3241" t="inlineStr"/>
      <c r="Q3241" t="inlineStr"/>
      <c r="R3241" t="n">
        <v>0</v>
      </c>
      <c r="S3241" t="n">
        <v>0</v>
      </c>
      <c r="T3241" t="inlineStr"/>
      <c r="U3241" t="n">
        <v>0</v>
      </c>
      <c r="V3241" t="n">
        <v>500000000</v>
      </c>
      <c r="W3241" t="n">
        <v>0</v>
      </c>
      <c r="X3241" t="inlineStr">
        <is>
          <t>mesuré</t>
        </is>
      </c>
    </row>
    <row r="3242" ht="15" customHeight="1" s="1003">
      <c r="A3242" s="1019" t="inlineStr">
        <is>
          <t>Ecart statistique</t>
        </is>
      </c>
      <c r="B3242" t="inlineStr">
        <is>
          <t>Olives de table</t>
        </is>
      </c>
      <c r="C3242" t="inlineStr">
        <is>
          <t>kt</t>
        </is>
      </c>
      <c r="D3242" t="inlineStr">
        <is>
          <t>France</t>
        </is>
      </c>
      <c r="E3242" t="inlineStr">
        <is>
          <t>2019-20</t>
        </is>
      </c>
      <c r="F3242" t="inlineStr">
        <is>
          <t>Pois</t>
        </is>
      </c>
      <c r="G3242" t="inlineStr"/>
      <c r="H3242" t="inlineStr"/>
      <c r="I3242" t="inlineStr"/>
      <c r="J3242" t="inlineStr"/>
      <c r="K3242" t="inlineStr"/>
      <c r="L3242" t="inlineStr"/>
      <c r="M3242" t="inlineStr"/>
      <c r="N3242" t="inlineStr"/>
      <c r="O3242" t="n">
        <v>-0</v>
      </c>
      <c r="P3242" t="n">
        <v>0</v>
      </c>
      <c r="Q3242" t="n">
        <v>500000000</v>
      </c>
      <c r="R3242" t="inlineStr"/>
      <c r="S3242" t="inlineStr"/>
      <c r="T3242" t="inlineStr"/>
      <c r="U3242" t="n">
        <v>0</v>
      </c>
      <c r="V3242" t="n">
        <v>500000000</v>
      </c>
      <c r="W3242" t="inlineStr"/>
      <c r="X3242" t="inlineStr">
        <is>
          <t>libre unbounded</t>
        </is>
      </c>
    </row>
    <row r="3243" ht="15" customHeight="1" s="1003">
      <c r="A3243" s="1019" t="inlineStr">
        <is>
          <t>Import</t>
        </is>
      </c>
      <c r="B3243" t="inlineStr">
        <is>
          <t>Huile</t>
        </is>
      </c>
      <c r="C3243" t="inlineStr">
        <is>
          <t>kt</t>
        </is>
      </c>
      <c r="D3243" t="inlineStr">
        <is>
          <t>France</t>
        </is>
      </c>
      <c r="E3243" t="inlineStr">
        <is>
          <t>2019-20</t>
        </is>
      </c>
      <c r="F3243" t="inlineStr">
        <is>
          <t>Pois</t>
        </is>
      </c>
      <c r="G3243" t="inlineStr"/>
      <c r="H3243" t="inlineStr"/>
      <c r="I3243" t="inlineStr"/>
      <c r="J3243" t="inlineStr"/>
      <c r="K3243" t="inlineStr"/>
      <c r="L3243" t="inlineStr"/>
      <c r="M3243" t="inlineStr"/>
      <c r="N3243" t="inlineStr"/>
      <c r="O3243" t="n">
        <v>-0</v>
      </c>
      <c r="P3243" t="n">
        <v>0</v>
      </c>
      <c r="Q3243" t="n">
        <v>500000000</v>
      </c>
      <c r="R3243" t="inlineStr"/>
      <c r="S3243" t="inlineStr"/>
      <c r="T3243" t="inlineStr"/>
      <c r="U3243" t="n">
        <v>0</v>
      </c>
      <c r="V3243" t="n">
        <v>500000000</v>
      </c>
      <c r="W3243" t="inlineStr"/>
      <c r="X3243" t="inlineStr">
        <is>
          <t>libre unbounded</t>
        </is>
      </c>
    </row>
    <row r="3244" ht="15" customHeight="1" s="1003">
      <c r="A3244" s="1019" t="inlineStr">
        <is>
          <t>Import</t>
        </is>
      </c>
      <c r="B3244" t="inlineStr">
        <is>
          <t>Tourteaux</t>
        </is>
      </c>
      <c r="C3244" t="inlineStr">
        <is>
          <t>kt</t>
        </is>
      </c>
      <c r="D3244" t="inlineStr">
        <is>
          <t>France</t>
        </is>
      </c>
      <c r="E3244" t="inlineStr">
        <is>
          <t>2019-20</t>
        </is>
      </c>
      <c r="F3244" t="inlineStr">
        <is>
          <t>Pois</t>
        </is>
      </c>
      <c r="G3244" t="inlineStr"/>
      <c r="H3244" t="inlineStr"/>
      <c r="I3244" t="inlineStr"/>
      <c r="J3244" t="inlineStr"/>
      <c r="K3244" t="inlineStr"/>
      <c r="L3244" t="inlineStr"/>
      <c r="M3244" t="inlineStr"/>
      <c r="N3244" t="inlineStr"/>
      <c r="O3244" t="n">
        <v>-0</v>
      </c>
      <c r="P3244" t="n">
        <v>0</v>
      </c>
      <c r="Q3244" t="n">
        <v>500000000</v>
      </c>
      <c r="R3244" t="inlineStr"/>
      <c r="S3244" t="inlineStr"/>
      <c r="T3244" t="inlineStr"/>
      <c r="U3244" t="n">
        <v>0</v>
      </c>
      <c r="V3244" t="n">
        <v>500000000</v>
      </c>
      <c r="W3244" t="inlineStr"/>
      <c r="X3244" t="inlineStr">
        <is>
          <t>libre unbounded</t>
        </is>
      </c>
    </row>
    <row r="3245" ht="15" customHeight="1" s="1003">
      <c r="A3245" s="1019" t="inlineStr">
        <is>
          <t>Import</t>
        </is>
      </c>
      <c r="B3245" t="inlineStr">
        <is>
          <t>Olives</t>
        </is>
      </c>
      <c r="C3245" t="inlineStr">
        <is>
          <t>kt</t>
        </is>
      </c>
      <c r="D3245" t="inlineStr">
        <is>
          <t>France</t>
        </is>
      </c>
      <c r="E3245" t="inlineStr">
        <is>
          <t>2019-20</t>
        </is>
      </c>
      <c r="F3245" t="inlineStr">
        <is>
          <t>Pois</t>
        </is>
      </c>
      <c r="G3245" t="inlineStr"/>
      <c r="H3245" t="inlineStr"/>
      <c r="I3245" t="inlineStr"/>
      <c r="J3245" t="inlineStr"/>
      <c r="K3245" t="inlineStr"/>
      <c r="L3245" t="inlineStr"/>
      <c r="M3245" t="inlineStr"/>
      <c r="N3245" t="inlineStr"/>
      <c r="O3245" t="n">
        <v>-0</v>
      </c>
      <c r="P3245" t="n">
        <v>0</v>
      </c>
      <c r="Q3245" t="n">
        <v>500000000</v>
      </c>
      <c r="R3245" t="inlineStr"/>
      <c r="S3245" t="inlineStr"/>
      <c r="T3245" t="inlineStr"/>
      <c r="U3245" t="n">
        <v>0</v>
      </c>
      <c r="V3245" t="n">
        <v>500000000</v>
      </c>
      <c r="W3245" t="inlineStr"/>
      <c r="X3245" t="inlineStr">
        <is>
          <t>libre unbounded</t>
        </is>
      </c>
    </row>
    <row r="3246" ht="15" customHeight="1" s="1003">
      <c r="A3246" s="1019" t="inlineStr">
        <is>
          <t>Import</t>
        </is>
      </c>
      <c r="B3246" t="inlineStr">
        <is>
          <t>Huile d'olive</t>
        </is>
      </c>
      <c r="C3246" t="inlineStr">
        <is>
          <t>kt</t>
        </is>
      </c>
      <c r="D3246" t="inlineStr">
        <is>
          <t>France</t>
        </is>
      </c>
      <c r="E3246" t="inlineStr">
        <is>
          <t>2019-20</t>
        </is>
      </c>
      <c r="F3246" t="inlineStr">
        <is>
          <t>Pois</t>
        </is>
      </c>
      <c r="G3246" t="inlineStr"/>
      <c r="H3246" t="inlineStr"/>
      <c r="I3246" t="inlineStr"/>
      <c r="J3246" t="inlineStr"/>
      <c r="K3246" t="inlineStr"/>
      <c r="L3246" t="inlineStr"/>
      <c r="M3246" t="inlineStr"/>
      <c r="N3246" t="inlineStr"/>
      <c r="O3246" t="n">
        <v>-0</v>
      </c>
      <c r="P3246" t="n">
        <v>0</v>
      </c>
      <c r="Q3246" t="n">
        <v>500000000</v>
      </c>
      <c r="R3246" t="inlineStr"/>
      <c r="S3246" t="inlineStr"/>
      <c r="T3246" t="inlineStr"/>
      <c r="U3246" t="n">
        <v>0</v>
      </c>
      <c r="V3246" t="n">
        <v>500000000</v>
      </c>
      <c r="W3246" t="inlineStr"/>
      <c r="X3246" t="inlineStr">
        <is>
          <t>libre unbounded</t>
        </is>
      </c>
    </row>
    <row r="3247" ht="15" customHeight="1" s="1003">
      <c r="A3247" s="1019" t="inlineStr">
        <is>
          <t>Import</t>
        </is>
      </c>
      <c r="B3247" t="inlineStr">
        <is>
          <t>Grignons d'olive</t>
        </is>
      </c>
      <c r="C3247" t="inlineStr">
        <is>
          <t>kt</t>
        </is>
      </c>
      <c r="D3247" t="inlineStr">
        <is>
          <t>France</t>
        </is>
      </c>
      <c r="E3247" t="inlineStr">
        <is>
          <t>2019-20</t>
        </is>
      </c>
      <c r="F3247" t="inlineStr">
        <is>
          <t>Pois</t>
        </is>
      </c>
      <c r="G3247" t="inlineStr"/>
      <c r="H3247" t="inlineStr"/>
      <c r="I3247" t="inlineStr"/>
      <c r="J3247" t="inlineStr"/>
      <c r="K3247" t="inlineStr"/>
      <c r="L3247" t="inlineStr"/>
      <c r="M3247" t="inlineStr"/>
      <c r="N3247" t="inlineStr"/>
      <c r="O3247" t="n">
        <v>-0</v>
      </c>
      <c r="P3247" t="n">
        <v>0</v>
      </c>
      <c r="Q3247" t="n">
        <v>500000000</v>
      </c>
      <c r="R3247" t="inlineStr"/>
      <c r="S3247" t="inlineStr"/>
      <c r="T3247" t="inlineStr"/>
      <c r="U3247" t="n">
        <v>0</v>
      </c>
      <c r="V3247" t="n">
        <v>500000000</v>
      </c>
      <c r="W3247" t="inlineStr"/>
      <c r="X3247" t="inlineStr">
        <is>
          <t>libre unbounded</t>
        </is>
      </c>
    </row>
    <row r="3248" ht="15" customHeight="1" s="1003">
      <c r="A3248" s="1019" t="inlineStr">
        <is>
          <t>Import</t>
        </is>
      </c>
      <c r="B3248" t="inlineStr">
        <is>
          <t>Olives de table</t>
        </is>
      </c>
      <c r="C3248" t="inlineStr">
        <is>
          <t>kt</t>
        </is>
      </c>
      <c r="D3248" t="inlineStr">
        <is>
          <t>France</t>
        </is>
      </c>
      <c r="E3248" t="inlineStr">
        <is>
          <t>2019-20</t>
        </is>
      </c>
      <c r="F3248" t="inlineStr">
        <is>
          <t>Pois</t>
        </is>
      </c>
      <c r="G3248" t="inlineStr"/>
      <c r="H3248" t="inlineStr"/>
      <c r="I3248" t="inlineStr"/>
      <c r="J3248" t="inlineStr"/>
      <c r="K3248" t="inlineStr"/>
      <c r="L3248" t="inlineStr"/>
      <c r="M3248" t="inlineStr"/>
      <c r="N3248" t="inlineStr"/>
      <c r="O3248" t="n">
        <v>-0</v>
      </c>
      <c r="P3248" t="n">
        <v>0</v>
      </c>
      <c r="Q3248" t="n">
        <v>500000000</v>
      </c>
      <c r="R3248" t="inlineStr"/>
      <c r="S3248" t="inlineStr"/>
      <c r="T3248" t="inlineStr"/>
      <c r="U3248" t="n">
        <v>0</v>
      </c>
      <c r="V3248" t="n">
        <v>500000000</v>
      </c>
      <c r="W3248" t="inlineStr"/>
      <c r="X3248" t="inlineStr">
        <is>
          <t>libre unbounded</t>
        </is>
      </c>
    </row>
    <row r="3249" ht="15" customHeight="1" s="1003">
      <c r="A3249" s="1019" t="inlineStr">
        <is>
          <t>Import</t>
        </is>
      </c>
      <c r="B3249" t="inlineStr">
        <is>
          <t>Graines collectées</t>
        </is>
      </c>
      <c r="C3249" t="inlineStr">
        <is>
          <t>kt</t>
        </is>
      </c>
      <c r="D3249" t="inlineStr">
        <is>
          <t>France</t>
        </is>
      </c>
      <c r="E3249" t="inlineStr">
        <is>
          <t>2019-20</t>
        </is>
      </c>
      <c r="F3249" t="inlineStr">
        <is>
          <t>Pois</t>
        </is>
      </c>
      <c r="G3249" t="inlineStr"/>
      <c r="H3249" t="inlineStr">
        <is>
          <t>Importation de graines = 14 kt (Douanes françaises - Eurostat)</t>
        </is>
      </c>
      <c r="I3249" t="inlineStr">
        <is>
          <t>Douanes françaises - Eurostat</t>
        </is>
      </c>
      <c r="J3249" t="inlineStr"/>
      <c r="K3249" t="inlineStr">
        <is>
          <t>Volume</t>
        </is>
      </c>
      <c r="L3249" t="inlineStr">
        <is>
          <t>Importation de graines</t>
        </is>
      </c>
      <c r="M3249" t="inlineStr">
        <is>
          <t>Echanges mensuels - EUROSTAT</t>
        </is>
      </c>
      <c r="N3249" t="inlineStr"/>
      <c r="O3249" t="n">
        <v>14.2</v>
      </c>
      <c r="P3249" t="inlineStr"/>
      <c r="Q3249" t="inlineStr"/>
      <c r="R3249" t="n">
        <v>14.22</v>
      </c>
      <c r="S3249" t="n">
        <v>0.71</v>
      </c>
      <c r="T3249" t="n">
        <v>0.1</v>
      </c>
      <c r="U3249" t="n">
        <v>0</v>
      </c>
      <c r="V3249" t="n">
        <v>500000000</v>
      </c>
      <c r="W3249" t="n">
        <v>0</v>
      </c>
      <c r="X3249" t="inlineStr">
        <is>
          <t>mesuré</t>
        </is>
      </c>
    </row>
    <row r="3250" ht="15" customHeight="1" s="1003">
      <c r="A3250" s="1019" t="inlineStr">
        <is>
          <t>Graines récoltées</t>
        </is>
      </c>
      <c r="B3250" t="inlineStr">
        <is>
          <t>Ferme</t>
        </is>
      </c>
      <c r="C3250" t="inlineStr">
        <is>
          <t>kt</t>
        </is>
      </c>
      <c r="D3250" t="inlineStr">
        <is>
          <t>France</t>
        </is>
      </c>
      <c r="E3250" t="inlineStr">
        <is>
          <t>2019-20</t>
        </is>
      </c>
      <c r="F3250" t="inlineStr">
        <is>
          <t>Féverole</t>
        </is>
      </c>
      <c r="G3250" t="inlineStr"/>
      <c r="H3250" t="inlineStr"/>
      <c r="I3250" t="inlineStr"/>
      <c r="J3250" t="inlineStr"/>
      <c r="K3250" t="inlineStr"/>
      <c r="L3250" t="inlineStr"/>
      <c r="M3250" t="inlineStr"/>
      <c r="N3250" t="inlineStr"/>
      <c r="O3250" t="n">
        <v>81.2</v>
      </c>
      <c r="P3250" t="inlineStr"/>
      <c r="Q3250" t="inlineStr"/>
      <c r="R3250" t="inlineStr"/>
      <c r="S3250" t="inlineStr"/>
      <c r="T3250" t="inlineStr"/>
      <c r="U3250" t="n">
        <v>0</v>
      </c>
      <c r="V3250" t="n">
        <v>500000000</v>
      </c>
      <c r="W3250" t="inlineStr"/>
      <c r="X3250" t="inlineStr">
        <is>
          <t>déterminé</t>
        </is>
      </c>
    </row>
    <row r="3251" ht="15" customHeight="1" s="1003">
      <c r="A3251" s="1019" t="inlineStr">
        <is>
          <t>Graines récoltées</t>
        </is>
      </c>
      <c r="B3251" t="inlineStr">
        <is>
          <t>OS</t>
        </is>
      </c>
      <c r="C3251" t="inlineStr">
        <is>
          <t>kt</t>
        </is>
      </c>
      <c r="D3251" t="inlineStr">
        <is>
          <t>France</t>
        </is>
      </c>
      <c r="E3251" t="inlineStr">
        <is>
          <t>2019-20</t>
        </is>
      </c>
      <c r="F3251" t="inlineStr">
        <is>
          <t>Féverole</t>
        </is>
      </c>
      <c r="G3251" t="inlineStr">
        <is>
          <t>Collecte = 96 kt (Bilans par campagne - FranceAgriMer)</t>
        </is>
      </c>
      <c r="H3251" t="inlineStr"/>
      <c r="I3251" t="inlineStr">
        <is>
          <t>Bilans par campagne - FranceAgriMer</t>
        </is>
      </c>
      <c r="J3251" t="inlineStr"/>
      <c r="K3251" t="inlineStr">
        <is>
          <t>Volume</t>
        </is>
      </c>
      <c r="L3251" t="inlineStr">
        <is>
          <t>Collecte</t>
        </is>
      </c>
      <c r="M3251" t="inlineStr">
        <is>
          <t>Bilans Féverole - FAM</t>
        </is>
      </c>
      <c r="N3251" t="inlineStr"/>
      <c r="O3251" t="n">
        <v>96.2</v>
      </c>
      <c r="P3251" t="inlineStr"/>
      <c r="Q3251" t="inlineStr"/>
      <c r="R3251" t="n">
        <v>96.17</v>
      </c>
      <c r="S3251" t="n">
        <v>4.81</v>
      </c>
      <c r="T3251" t="n">
        <v>0.1</v>
      </c>
      <c r="U3251" t="n">
        <v>0</v>
      </c>
      <c r="V3251" t="n">
        <v>500000000</v>
      </c>
      <c r="W3251" t="n">
        <v>0</v>
      </c>
      <c r="X3251" t="inlineStr">
        <is>
          <t>redondant</t>
        </is>
      </c>
    </row>
    <row r="3252" ht="15" customHeight="1" s="1003">
      <c r="A3252" s="1019" t="inlineStr">
        <is>
          <t>Olives</t>
        </is>
      </c>
      <c r="B3252" t="inlineStr">
        <is>
          <t>Export</t>
        </is>
      </c>
      <c r="C3252" t="inlineStr">
        <is>
          <t>kt</t>
        </is>
      </c>
      <c r="D3252" t="inlineStr">
        <is>
          <t>France</t>
        </is>
      </c>
      <c r="E3252" t="inlineStr">
        <is>
          <t>2019-20</t>
        </is>
      </c>
      <c r="F3252" t="inlineStr">
        <is>
          <t>Féverole</t>
        </is>
      </c>
      <c r="G3252" t="inlineStr"/>
      <c r="H3252" t="inlineStr"/>
      <c r="I3252" t="inlineStr"/>
      <c r="J3252" t="inlineStr"/>
      <c r="K3252" t="inlineStr"/>
      <c r="L3252" t="inlineStr"/>
      <c r="M3252" t="inlineStr"/>
      <c r="N3252" t="inlineStr"/>
      <c r="O3252" t="n">
        <v>-0</v>
      </c>
      <c r="P3252" t="n">
        <v>0</v>
      </c>
      <c r="Q3252" t="n">
        <v>500000000</v>
      </c>
      <c r="R3252" t="inlineStr"/>
      <c r="S3252" t="inlineStr"/>
      <c r="T3252" t="inlineStr"/>
      <c r="U3252" t="n">
        <v>0</v>
      </c>
      <c r="V3252" t="n">
        <v>500000000</v>
      </c>
      <c r="W3252" t="inlineStr"/>
      <c r="X3252" t="inlineStr">
        <is>
          <t>libre unbounded</t>
        </is>
      </c>
    </row>
    <row r="3253" ht="15" customHeight="1" s="1003">
      <c r="A3253" s="1019" t="inlineStr">
        <is>
          <t>Olives</t>
        </is>
      </c>
      <c r="B3253" t="inlineStr">
        <is>
          <t>Moulin</t>
        </is>
      </c>
      <c r="C3253" t="inlineStr">
        <is>
          <t>kt</t>
        </is>
      </c>
      <c r="D3253" t="inlineStr">
        <is>
          <t>France</t>
        </is>
      </c>
      <c r="E3253" t="inlineStr">
        <is>
          <t>2019-20</t>
        </is>
      </c>
      <c r="F3253" t="inlineStr">
        <is>
          <t>Féverole</t>
        </is>
      </c>
      <c r="G3253" t="inlineStr"/>
      <c r="H3253" t="inlineStr"/>
      <c r="I3253" t="inlineStr"/>
      <c r="J3253" t="inlineStr"/>
      <c r="K3253" t="inlineStr"/>
      <c r="L3253" t="inlineStr"/>
      <c r="M3253" t="inlineStr"/>
      <c r="N3253" t="inlineStr"/>
      <c r="O3253" t="n">
        <v>-0</v>
      </c>
      <c r="P3253" t="n">
        <v>0</v>
      </c>
      <c r="Q3253" t="n">
        <v>500000000</v>
      </c>
      <c r="R3253" t="inlineStr"/>
      <c r="S3253" t="inlineStr"/>
      <c r="T3253" t="inlineStr"/>
      <c r="U3253" t="n">
        <v>0</v>
      </c>
      <c r="V3253" t="n">
        <v>500000000</v>
      </c>
      <c r="W3253" t="inlineStr"/>
      <c r="X3253" t="inlineStr">
        <is>
          <t>libre unbounded</t>
        </is>
      </c>
    </row>
    <row r="3254" ht="15" customHeight="1" s="1003">
      <c r="A3254" s="1019" t="inlineStr">
        <is>
          <t>Olives</t>
        </is>
      </c>
      <c r="B3254" t="inlineStr">
        <is>
          <t>Conservation ou préparation d'olives</t>
        </is>
      </c>
      <c r="C3254" t="inlineStr">
        <is>
          <t>kt</t>
        </is>
      </c>
      <c r="D3254" t="inlineStr">
        <is>
          <t>France</t>
        </is>
      </c>
      <c r="E3254" t="inlineStr">
        <is>
          <t>2019-20</t>
        </is>
      </c>
      <c r="F3254" t="inlineStr">
        <is>
          <t>Féverole</t>
        </is>
      </c>
      <c r="G3254" t="inlineStr"/>
      <c r="H3254" t="inlineStr"/>
      <c r="I3254" t="inlineStr"/>
      <c r="J3254" t="inlineStr"/>
      <c r="K3254" t="inlineStr"/>
      <c r="L3254" t="inlineStr"/>
      <c r="M3254" t="inlineStr"/>
      <c r="N3254" t="inlineStr"/>
      <c r="O3254" t="n">
        <v>-0</v>
      </c>
      <c r="P3254" t="n">
        <v>0</v>
      </c>
      <c r="Q3254" t="n">
        <v>500000000</v>
      </c>
      <c r="R3254" t="inlineStr"/>
      <c r="S3254" t="inlineStr"/>
      <c r="T3254" t="inlineStr"/>
      <c r="U3254" t="n">
        <v>0</v>
      </c>
      <c r="V3254" t="n">
        <v>500000000</v>
      </c>
      <c r="W3254" t="inlineStr"/>
      <c r="X3254" t="inlineStr">
        <is>
          <t>libre unbounded</t>
        </is>
      </c>
    </row>
    <row r="3255" ht="15" customHeight="1" s="1003">
      <c r="A3255" s="1019" t="inlineStr">
        <is>
          <t>Olives</t>
        </is>
      </c>
      <c r="B3255" t="inlineStr">
        <is>
          <t>Ecart statistique</t>
        </is>
      </c>
      <c r="C3255" t="inlineStr">
        <is>
          <t>kt</t>
        </is>
      </c>
      <c r="D3255" t="inlineStr">
        <is>
          <t>France</t>
        </is>
      </c>
      <c r="E3255" t="inlineStr">
        <is>
          <t>2019-20</t>
        </is>
      </c>
      <c r="F3255" t="inlineStr">
        <is>
          <t>Féverole</t>
        </is>
      </c>
      <c r="G3255" t="inlineStr"/>
      <c r="H3255" t="inlineStr"/>
      <c r="I3255" t="inlineStr"/>
      <c r="J3255" t="inlineStr"/>
      <c r="K3255" t="inlineStr"/>
      <c r="L3255" t="inlineStr"/>
      <c r="M3255" t="inlineStr"/>
      <c r="N3255" t="inlineStr"/>
      <c r="O3255" t="n">
        <v>-0</v>
      </c>
      <c r="P3255" t="n">
        <v>0</v>
      </c>
      <c r="Q3255" t="n">
        <v>500000000</v>
      </c>
      <c r="R3255" t="inlineStr"/>
      <c r="S3255" t="inlineStr"/>
      <c r="T3255" t="inlineStr"/>
      <c r="U3255" t="n">
        <v>0</v>
      </c>
      <c r="V3255" t="n">
        <v>500000000</v>
      </c>
      <c r="W3255" t="inlineStr"/>
      <c r="X3255" t="inlineStr">
        <is>
          <t>libre unbounded</t>
        </is>
      </c>
    </row>
    <row r="3256" ht="15" customHeight="1" s="1003">
      <c r="A3256" s="1019" t="inlineStr">
        <is>
          <t>Graines autoconsommées</t>
        </is>
      </c>
      <c r="B3256" t="inlineStr">
        <is>
          <t>Hors FAB</t>
        </is>
      </c>
      <c r="C3256" t="inlineStr">
        <is>
          <t>kt</t>
        </is>
      </c>
      <c r="D3256" t="inlineStr">
        <is>
          <t>France</t>
        </is>
      </c>
      <c r="E3256" t="inlineStr">
        <is>
          <t>2019-20</t>
        </is>
      </c>
      <c r="F3256" t="inlineStr">
        <is>
          <t>Féverole</t>
        </is>
      </c>
      <c r="G3256" t="inlineStr"/>
      <c r="H3256" t="inlineStr"/>
      <c r="I3256" t="inlineStr"/>
      <c r="J3256" t="inlineStr">
        <is>
          <t>Le reste des graines autoconsommées est consommé en alimentation animale rente hors FAB</t>
        </is>
      </c>
      <c r="K3256" t="inlineStr"/>
      <c r="L3256" t="inlineStr">
        <is>
          <t>Consommation de graines à la ferme directement</t>
        </is>
      </c>
      <c r="M3256" t="inlineStr"/>
      <c r="N3256" t="inlineStr"/>
      <c r="O3256" t="n">
        <v>71.8</v>
      </c>
      <c r="P3256" t="inlineStr"/>
      <c r="Q3256" t="inlineStr"/>
      <c r="R3256" t="inlineStr"/>
      <c r="S3256" t="inlineStr"/>
      <c r="T3256" t="inlineStr"/>
      <c r="U3256" t="n">
        <v>0</v>
      </c>
      <c r="V3256" t="n">
        <v>500000000</v>
      </c>
      <c r="W3256" t="inlineStr"/>
      <c r="X3256" t="inlineStr">
        <is>
          <t>déterminé</t>
        </is>
      </c>
    </row>
    <row r="3257" ht="15" customHeight="1" s="1003">
      <c r="A3257" s="1019" t="inlineStr">
        <is>
          <t>Graines autoconsommées</t>
        </is>
      </c>
      <c r="B3257" t="inlineStr">
        <is>
          <t>Vente directe et autoconsommation</t>
        </is>
      </c>
      <c r="C3257" t="inlineStr">
        <is>
          <t>kt</t>
        </is>
      </c>
      <c r="D3257" t="inlineStr">
        <is>
          <t>France</t>
        </is>
      </c>
      <c r="E3257" t="inlineStr">
        <is>
          <t>2019-20</t>
        </is>
      </c>
      <c r="F3257" t="inlineStr">
        <is>
          <t>Féverole</t>
        </is>
      </c>
      <c r="G3257" t="inlineStr"/>
      <c r="H3257" t="inlineStr"/>
      <c r="I3257" t="inlineStr"/>
      <c r="J3257" t="inlineStr">
        <is>
          <t>Pas de consommation de graines en alimentation humaine</t>
        </is>
      </c>
      <c r="K3257" t="inlineStr"/>
      <c r="L3257" t="inlineStr">
        <is>
          <t>Consommation de graines à la ferme directement</t>
        </is>
      </c>
      <c r="M3257" t="inlineStr"/>
      <c r="N3257" t="inlineStr"/>
      <c r="O3257" t="n">
        <v>0</v>
      </c>
      <c r="P3257" t="inlineStr"/>
      <c r="Q3257" t="inlineStr"/>
      <c r="R3257" t="n">
        <v>0</v>
      </c>
      <c r="S3257" t="n">
        <v>0</v>
      </c>
      <c r="T3257" t="inlineStr"/>
      <c r="U3257" t="n">
        <v>0</v>
      </c>
      <c r="V3257" t="n">
        <v>500000000</v>
      </c>
      <c r="W3257" t="n">
        <v>0</v>
      </c>
      <c r="X3257" t="inlineStr">
        <is>
          <t>mesuré</t>
        </is>
      </c>
    </row>
    <row r="3258" ht="15" customHeight="1" s="1003">
      <c r="A3258" s="1019" t="inlineStr">
        <is>
          <t>Graines autoconsommées</t>
        </is>
      </c>
      <c r="B3258" t="inlineStr">
        <is>
          <t>Alimentation humaine</t>
        </is>
      </c>
      <c r="C3258" t="inlineStr">
        <is>
          <t>kt</t>
        </is>
      </c>
      <c r="D3258" t="inlineStr">
        <is>
          <t>France</t>
        </is>
      </c>
      <c r="E3258" t="inlineStr">
        <is>
          <t>2019-20</t>
        </is>
      </c>
      <c r="F3258" t="inlineStr">
        <is>
          <t>Féverole</t>
        </is>
      </c>
      <c r="G3258" t="inlineStr"/>
      <c r="H3258" t="inlineStr"/>
      <c r="I3258" t="inlineStr"/>
      <c r="J3258" t="inlineStr"/>
      <c r="K3258" t="inlineStr"/>
      <c r="L3258" t="inlineStr"/>
      <c r="M3258" t="inlineStr"/>
      <c r="N3258" t="inlineStr"/>
      <c r="O3258" t="n">
        <v>0</v>
      </c>
      <c r="P3258" t="inlineStr"/>
      <c r="Q3258" t="inlineStr"/>
      <c r="R3258" t="inlineStr"/>
      <c r="S3258" t="inlineStr"/>
      <c r="T3258" t="inlineStr"/>
      <c r="U3258" t="n">
        <v>0</v>
      </c>
      <c r="V3258" t="n">
        <v>500000000</v>
      </c>
      <c r="W3258" t="inlineStr"/>
      <c r="X3258" t="inlineStr">
        <is>
          <t>déterminé</t>
        </is>
      </c>
    </row>
    <row r="3259" ht="15" customHeight="1" s="1003">
      <c r="A3259" s="1019" t="inlineStr">
        <is>
          <t>Graines autoconsommées</t>
        </is>
      </c>
      <c r="B3259" t="inlineStr">
        <is>
          <t>Usages alimentaires</t>
        </is>
      </c>
      <c r="C3259" t="inlineStr">
        <is>
          <t>kt</t>
        </is>
      </c>
      <c r="D3259" t="inlineStr">
        <is>
          <t>France</t>
        </is>
      </c>
      <c r="E3259" t="inlineStr">
        <is>
          <t>2019-20</t>
        </is>
      </c>
      <c r="F3259" t="inlineStr">
        <is>
          <t>Féverole</t>
        </is>
      </c>
      <c r="G3259" t="inlineStr"/>
      <c r="H3259" t="inlineStr"/>
      <c r="I3259" t="inlineStr"/>
      <c r="J3259" t="inlineStr"/>
      <c r="K3259" t="inlineStr"/>
      <c r="L3259" t="inlineStr"/>
      <c r="M3259" t="inlineStr"/>
      <c r="N3259" t="inlineStr"/>
      <c r="O3259" t="n">
        <v>71.8</v>
      </c>
      <c r="P3259" t="inlineStr"/>
      <c r="Q3259" t="inlineStr"/>
      <c r="R3259" t="inlineStr"/>
      <c r="S3259" t="inlineStr"/>
      <c r="T3259" t="inlineStr"/>
      <c r="U3259" t="n">
        <v>0</v>
      </c>
      <c r="V3259" t="n">
        <v>500000000</v>
      </c>
      <c r="W3259" t="inlineStr"/>
      <c r="X3259" t="inlineStr">
        <is>
          <t>déterminé</t>
        </is>
      </c>
    </row>
    <row r="3260" ht="15" customHeight="1" s="1003">
      <c r="A3260" s="1019" t="inlineStr">
        <is>
          <t>Graines autoconsommées</t>
        </is>
      </c>
      <c r="B3260" t="inlineStr">
        <is>
          <t>Alimentation animale rente</t>
        </is>
      </c>
      <c r="C3260" t="inlineStr">
        <is>
          <t>kt</t>
        </is>
      </c>
      <c r="D3260" t="inlineStr">
        <is>
          <t>France</t>
        </is>
      </c>
      <c r="E3260" t="inlineStr">
        <is>
          <t>2019-20</t>
        </is>
      </c>
      <c r="F3260" t="inlineStr">
        <is>
          <t>Féverole</t>
        </is>
      </c>
      <c r="G3260" t="inlineStr"/>
      <c r="H3260" t="inlineStr"/>
      <c r="I3260" t="inlineStr"/>
      <c r="J3260" t="inlineStr"/>
      <c r="K3260" t="inlineStr"/>
      <c r="L3260" t="inlineStr"/>
      <c r="M3260" t="inlineStr"/>
      <c r="N3260" t="inlineStr"/>
      <c r="O3260" t="n">
        <v>71.8</v>
      </c>
      <c r="P3260" t="inlineStr"/>
      <c r="Q3260" t="inlineStr"/>
      <c r="R3260" t="inlineStr"/>
      <c r="S3260" t="inlineStr"/>
      <c r="T3260" t="inlineStr"/>
      <c r="U3260" t="n">
        <v>0</v>
      </c>
      <c r="V3260" t="n">
        <v>500000000</v>
      </c>
      <c r="W3260" t="inlineStr"/>
      <c r="X3260" t="inlineStr">
        <is>
          <t>déterminé</t>
        </is>
      </c>
    </row>
    <row r="3261" ht="15" customHeight="1" s="1003">
      <c r="A3261" s="1019" t="inlineStr">
        <is>
          <t>Graines autoconsommées</t>
        </is>
      </c>
      <c r="B3261" t="inlineStr">
        <is>
          <t>Alimentation animale</t>
        </is>
      </c>
      <c r="C3261" t="inlineStr">
        <is>
          <t>kt</t>
        </is>
      </c>
      <c r="D3261" t="inlineStr">
        <is>
          <t>France</t>
        </is>
      </c>
      <c r="E3261" t="inlineStr">
        <is>
          <t>2019-20</t>
        </is>
      </c>
      <c r="F3261" t="inlineStr">
        <is>
          <t>Féverole</t>
        </is>
      </c>
      <c r="G3261" t="inlineStr"/>
      <c r="H3261" t="inlineStr"/>
      <c r="I3261" t="inlineStr"/>
      <c r="J3261" t="inlineStr"/>
      <c r="K3261" t="inlineStr"/>
      <c r="L3261" t="inlineStr"/>
      <c r="M3261" t="inlineStr"/>
      <c r="N3261" t="inlineStr"/>
      <c r="O3261" t="n">
        <v>71.8</v>
      </c>
      <c r="P3261" t="inlineStr"/>
      <c r="Q3261" t="inlineStr"/>
      <c r="R3261" t="inlineStr"/>
      <c r="S3261" t="inlineStr"/>
      <c r="T3261" t="inlineStr"/>
      <c r="U3261" t="n">
        <v>0</v>
      </c>
      <c r="V3261" t="n">
        <v>500000000</v>
      </c>
      <c r="W3261" t="inlineStr"/>
      <c r="X3261" t="inlineStr">
        <is>
          <t>déterminé</t>
        </is>
      </c>
    </row>
    <row r="3262" ht="15" customHeight="1" s="1003">
      <c r="A3262" s="1019" t="inlineStr">
        <is>
          <t>Graines autoconsommées</t>
        </is>
      </c>
      <c r="B3262" t="inlineStr">
        <is>
          <t>Débouchés</t>
        </is>
      </c>
      <c r="C3262" t="inlineStr">
        <is>
          <t>kt</t>
        </is>
      </c>
      <c r="D3262" t="inlineStr">
        <is>
          <t>France</t>
        </is>
      </c>
      <c r="E3262" t="inlineStr">
        <is>
          <t>2019-20</t>
        </is>
      </c>
      <c r="F3262" t="inlineStr">
        <is>
          <t>Féverole</t>
        </is>
      </c>
      <c r="G3262" t="inlineStr"/>
      <c r="H3262" t="inlineStr"/>
      <c r="I3262" t="inlineStr"/>
      <c r="J3262" t="inlineStr"/>
      <c r="K3262" t="inlineStr"/>
      <c r="L3262" t="inlineStr"/>
      <c r="M3262" t="inlineStr"/>
      <c r="N3262" t="inlineStr"/>
      <c r="O3262" t="n">
        <v>73.5</v>
      </c>
      <c r="P3262" t="inlineStr"/>
      <c r="Q3262" t="inlineStr"/>
      <c r="R3262" t="inlineStr"/>
      <c r="S3262" t="inlineStr"/>
      <c r="T3262" t="inlineStr"/>
      <c r="U3262" t="n">
        <v>0</v>
      </c>
      <c r="V3262" t="n">
        <v>500000000</v>
      </c>
      <c r="W3262" t="inlineStr"/>
      <c r="X3262" t="inlineStr">
        <is>
          <t>déterminé</t>
        </is>
      </c>
    </row>
    <row r="3263" ht="15" customHeight="1" s="1003">
      <c r="A3263" s="1019" t="inlineStr">
        <is>
          <t>Graines autoconsommées</t>
        </is>
      </c>
      <c r="B3263" t="inlineStr">
        <is>
          <t>FAF</t>
        </is>
      </c>
      <c r="C3263" t="inlineStr">
        <is>
          <t>kt</t>
        </is>
      </c>
      <c r="D3263" t="inlineStr">
        <is>
          <t>France</t>
        </is>
      </c>
      <c r="E3263" t="inlineStr">
        <is>
          <t>2019-20</t>
        </is>
      </c>
      <c r="F3263" t="inlineStr">
        <is>
          <t>Féverole</t>
        </is>
      </c>
      <c r="G3263" t="inlineStr"/>
      <c r="H3263" t="inlineStr"/>
      <c r="I3263" t="inlineStr"/>
      <c r="J3263" t="inlineStr"/>
      <c r="K3263" t="inlineStr"/>
      <c r="L3263" t="inlineStr"/>
      <c r="M3263" t="inlineStr"/>
      <c r="N3263" t="inlineStr"/>
      <c r="O3263" t="n">
        <v>35.9</v>
      </c>
      <c r="P3263" t="n">
        <v>0</v>
      </c>
      <c r="Q3263" t="n">
        <v>71.8</v>
      </c>
      <c r="R3263" t="inlineStr"/>
      <c r="S3263" t="inlineStr"/>
      <c r="T3263" t="inlineStr"/>
      <c r="U3263" t="n">
        <v>0</v>
      </c>
      <c r="V3263" t="n">
        <v>500000000</v>
      </c>
      <c r="W3263" t="inlineStr"/>
      <c r="X3263" t="inlineStr">
        <is>
          <t>libre</t>
        </is>
      </c>
    </row>
    <row r="3264" ht="15" customHeight="1" s="1003">
      <c r="A3264" s="1019" t="inlineStr">
        <is>
          <t>Graines autoconsommées</t>
        </is>
      </c>
      <c r="B3264" t="inlineStr">
        <is>
          <t>Direct élevage</t>
        </is>
      </c>
      <c r="C3264" t="inlineStr">
        <is>
          <t>kt</t>
        </is>
      </c>
      <c r="D3264" t="inlineStr">
        <is>
          <t>France</t>
        </is>
      </c>
      <c r="E3264" t="inlineStr">
        <is>
          <t>2019-20</t>
        </is>
      </c>
      <c r="F3264" t="inlineStr">
        <is>
          <t>Féverole</t>
        </is>
      </c>
      <c r="G3264" t="inlineStr"/>
      <c r="H3264" t="inlineStr"/>
      <c r="I3264" t="inlineStr"/>
      <c r="J3264" t="inlineStr"/>
      <c r="K3264" t="inlineStr"/>
      <c r="L3264" t="inlineStr"/>
      <c r="M3264" t="inlineStr"/>
      <c r="N3264" t="inlineStr"/>
      <c r="O3264" t="n">
        <v>35.9</v>
      </c>
      <c r="P3264" t="n">
        <v>0</v>
      </c>
      <c r="Q3264" t="n">
        <v>71.8</v>
      </c>
      <c r="R3264" t="inlineStr"/>
      <c r="S3264" t="inlineStr"/>
      <c r="T3264" t="inlineStr"/>
      <c r="U3264" t="n">
        <v>0</v>
      </c>
      <c r="V3264" t="n">
        <v>500000000</v>
      </c>
      <c r="W3264" t="inlineStr"/>
      <c r="X3264" t="inlineStr">
        <is>
          <t>libre</t>
        </is>
      </c>
    </row>
    <row r="3265" ht="15" customHeight="1" s="1003">
      <c r="A3265" s="1019" t="inlineStr">
        <is>
          <t>Graines autoconsommées</t>
        </is>
      </c>
      <c r="B3265" t="inlineStr">
        <is>
          <t>Elimination/Pertes</t>
        </is>
      </c>
      <c r="C3265" t="inlineStr">
        <is>
          <t>kt</t>
        </is>
      </c>
      <c r="D3265" t="inlineStr">
        <is>
          <t>France</t>
        </is>
      </c>
      <c r="E3265" t="inlineStr">
        <is>
          <t>2019-20</t>
        </is>
      </c>
      <c r="F3265" t="inlineStr">
        <is>
          <t>Féverole</t>
        </is>
      </c>
      <c r="G3265" t="inlineStr"/>
      <c r="H3265" t="inlineStr">
        <is>
          <t>Ratio de pertes à la ferme = 2 % (ORIFLAAM - Terres Univia)</t>
        </is>
      </c>
      <c r="I3265" t="inlineStr">
        <is>
          <t>ORIFLAAM - Terres Univia</t>
        </is>
      </c>
      <c r="J3265" t="inlineStr">
        <is>
          <t>0</t>
        </is>
      </c>
      <c r="K3265" t="inlineStr">
        <is>
          <t>Rendement</t>
        </is>
      </c>
      <c r="L3265" t="inlineStr">
        <is>
          <t>Ratio de pertes à la ferme</t>
        </is>
      </c>
      <c r="M3265" t="inlineStr">
        <is>
          <t>Pertes ferme - TERRES UNIVIA</t>
        </is>
      </c>
      <c r="N3265" t="inlineStr"/>
      <c r="O3265" t="n">
        <v>1.62</v>
      </c>
      <c r="P3265" t="inlineStr"/>
      <c r="Q3265" t="inlineStr"/>
      <c r="R3265" t="inlineStr"/>
      <c r="S3265" t="inlineStr"/>
      <c r="T3265" t="inlineStr"/>
      <c r="U3265" t="n">
        <v>0</v>
      </c>
      <c r="V3265" t="n">
        <v>500000000</v>
      </c>
      <c r="W3265" t="inlineStr"/>
      <c r="X3265" t="inlineStr">
        <is>
          <t>déterminé</t>
        </is>
      </c>
    </row>
    <row r="3266" ht="15" customHeight="1" s="1003">
      <c r="A3266" s="1019" t="inlineStr">
        <is>
          <t>Graines autoconsommées</t>
        </is>
      </c>
      <c r="B3266" t="inlineStr">
        <is>
          <t>Autres usages (ou usages indéfinis)</t>
        </is>
      </c>
      <c r="C3266" t="inlineStr">
        <is>
          <t>kt</t>
        </is>
      </c>
      <c r="D3266" t="inlineStr">
        <is>
          <t>France</t>
        </is>
      </c>
      <c r="E3266" t="inlineStr">
        <is>
          <t>2019-20</t>
        </is>
      </c>
      <c r="F3266" t="inlineStr">
        <is>
          <t>Féverole</t>
        </is>
      </c>
      <c r="G3266" t="inlineStr"/>
      <c r="H3266" t="inlineStr"/>
      <c r="I3266" t="inlineStr"/>
      <c r="J3266" t="inlineStr"/>
      <c r="K3266" t="inlineStr"/>
      <c r="L3266" t="inlineStr"/>
      <c r="M3266" t="inlineStr"/>
      <c r="N3266" t="inlineStr"/>
      <c r="O3266" t="n">
        <v>1.62</v>
      </c>
      <c r="P3266" t="inlineStr"/>
      <c r="Q3266" t="inlineStr"/>
      <c r="R3266" t="inlineStr"/>
      <c r="S3266" t="inlineStr"/>
      <c r="T3266" t="inlineStr"/>
      <c r="U3266" t="n">
        <v>0</v>
      </c>
      <c r="V3266" t="n">
        <v>500000000</v>
      </c>
      <c r="W3266" t="inlineStr"/>
      <c r="X3266" t="inlineStr">
        <is>
          <t>déterminé</t>
        </is>
      </c>
    </row>
    <row r="3267" ht="15" customHeight="1" s="1003">
      <c r="A3267" s="1019" t="inlineStr">
        <is>
          <t>Graines autoconsommées</t>
        </is>
      </c>
      <c r="B3267" t="inlineStr">
        <is>
          <t>Semences fermières</t>
        </is>
      </c>
      <c r="C3267" t="inlineStr">
        <is>
          <t>kt</t>
        </is>
      </c>
      <c r="D3267" t="inlineStr">
        <is>
          <t>France</t>
        </is>
      </c>
      <c r="E3267" t="inlineStr">
        <is>
          <t>2019-20</t>
        </is>
      </c>
      <c r="F3267" t="inlineStr">
        <is>
          <t>Féverole</t>
        </is>
      </c>
      <c r="G3267" t="inlineStr"/>
      <c r="H3267" t="inlineStr">
        <is>
          <t>Part de semences fermières (par rapport aux semences certifiées) = 122,1 % (Enquête Pratiques culturales en grandes cultures - SSP)</t>
        </is>
      </c>
      <c r="I3267" t="inlineStr">
        <is>
          <t>Enquête Pratiques culturales en grandes cultures - SSP</t>
        </is>
      </c>
      <c r="J3267" t="inlineStr">
        <is>
          <t>0</t>
        </is>
      </c>
      <c r="K3267" t="inlineStr">
        <is>
          <t>Répartition</t>
        </is>
      </c>
      <c r="L3267" t="inlineStr">
        <is>
          <t>Part de semences fermières (par rapport aux semences certifiées)</t>
        </is>
      </c>
      <c r="M3267" t="inlineStr">
        <is>
          <t>Semences fermières - AGRESTE</t>
        </is>
      </c>
      <c r="N3267" t="inlineStr"/>
      <c r="O3267" t="n">
        <v>7.74</v>
      </c>
      <c r="P3267" t="inlineStr"/>
      <c r="Q3267" t="inlineStr"/>
      <c r="R3267" t="inlineStr"/>
      <c r="S3267" t="inlineStr"/>
      <c r="T3267" t="inlineStr"/>
      <c r="U3267" t="n">
        <v>0</v>
      </c>
      <c r="V3267" t="n">
        <v>500000000</v>
      </c>
      <c r="W3267" t="inlineStr"/>
      <c r="X3267" t="inlineStr">
        <is>
          <t>déterminé</t>
        </is>
      </c>
    </row>
    <row r="3268" ht="15" customHeight="1" s="1003">
      <c r="A3268" s="1019" t="inlineStr">
        <is>
          <t>Graines autoconsommées</t>
        </is>
      </c>
      <c r="B3268" t="inlineStr">
        <is>
          <t>Semences</t>
        </is>
      </c>
      <c r="C3268" t="inlineStr">
        <is>
          <t>kt</t>
        </is>
      </c>
      <c r="D3268" t="inlineStr">
        <is>
          <t>France</t>
        </is>
      </c>
      <c r="E3268" t="inlineStr">
        <is>
          <t>2019-20</t>
        </is>
      </c>
      <c r="F3268" t="inlineStr">
        <is>
          <t>Féverole</t>
        </is>
      </c>
      <c r="G3268" t="inlineStr"/>
      <c r="H3268" t="inlineStr"/>
      <c r="I3268" t="inlineStr">
        <is>
          <t>Enquête Pratiques culturales en grandes cultures - SSP</t>
        </is>
      </c>
      <c r="J3268" t="inlineStr"/>
      <c r="K3268" t="inlineStr">
        <is>
          <t>Répartition</t>
        </is>
      </c>
      <c r="L3268" t="inlineStr">
        <is>
          <t>Part de semences fermières (par rapport aux semences certifiées)</t>
        </is>
      </c>
      <c r="M3268" t="inlineStr">
        <is>
          <t>Semences fermières - AGRESTE</t>
        </is>
      </c>
      <c r="N3268" t="inlineStr"/>
      <c r="O3268" t="n">
        <v>7.74</v>
      </c>
      <c r="P3268" t="inlineStr"/>
      <c r="Q3268" t="inlineStr"/>
      <c r="R3268" t="inlineStr"/>
      <c r="S3268" t="inlineStr"/>
      <c r="T3268" t="inlineStr"/>
      <c r="U3268" t="n">
        <v>0</v>
      </c>
      <c r="V3268" t="n">
        <v>500000000</v>
      </c>
      <c r="W3268" t="inlineStr"/>
      <c r="X3268" t="inlineStr">
        <is>
          <t>déterminé</t>
        </is>
      </c>
    </row>
    <row r="3269" ht="15" customHeight="1" s="1003">
      <c r="A3269" s="1019" t="inlineStr">
        <is>
          <t>Stock initial</t>
        </is>
      </c>
      <c r="B3269" t="inlineStr">
        <is>
          <t>Ferme</t>
        </is>
      </c>
      <c r="C3269" t="inlineStr">
        <is>
          <t>kt</t>
        </is>
      </c>
      <c r="D3269" t="inlineStr">
        <is>
          <t>France</t>
        </is>
      </c>
      <c r="E3269" t="inlineStr">
        <is>
          <t>2019-20</t>
        </is>
      </c>
      <c r="F3269" t="inlineStr">
        <is>
          <t>Féverole</t>
        </is>
      </c>
      <c r="G3269" t="inlineStr"/>
      <c r="H3269" t="inlineStr"/>
      <c r="I3269" t="inlineStr"/>
      <c r="J3269" t="inlineStr"/>
      <c r="K3269" t="inlineStr"/>
      <c r="L3269" t="inlineStr"/>
      <c r="M3269" t="inlineStr"/>
      <c r="N3269" t="inlineStr"/>
      <c r="O3269" t="n">
        <v>0</v>
      </c>
      <c r="P3269" t="inlineStr"/>
      <c r="Q3269" t="inlineStr"/>
      <c r="R3269" t="inlineStr"/>
      <c r="S3269" t="inlineStr"/>
      <c r="T3269" t="inlineStr"/>
      <c r="U3269" t="n">
        <v>0</v>
      </c>
      <c r="V3269" t="n">
        <v>500000000</v>
      </c>
      <c r="W3269" t="inlineStr"/>
      <c r="X3269" t="inlineStr">
        <is>
          <t>déterminé</t>
        </is>
      </c>
    </row>
    <row r="3270" ht="15" customHeight="1" s="1003">
      <c r="A3270" s="1019" t="inlineStr">
        <is>
          <t>Stock initial</t>
        </is>
      </c>
      <c r="B3270" t="inlineStr">
        <is>
          <t>OS</t>
        </is>
      </c>
      <c r="C3270" t="inlineStr">
        <is>
          <t>kt</t>
        </is>
      </c>
      <c r="D3270" t="inlineStr">
        <is>
          <t>France</t>
        </is>
      </c>
      <c r="E3270" t="inlineStr">
        <is>
          <t>2019-20</t>
        </is>
      </c>
      <c r="F3270" t="inlineStr">
        <is>
          <t>Féverole</t>
        </is>
      </c>
      <c r="G3270" t="inlineStr">
        <is>
          <t>Stock initial collecteurs = 34 kt (Bilans par campagne - FranceAgriMer)</t>
        </is>
      </c>
      <c r="H3270" t="inlineStr"/>
      <c r="I3270" t="inlineStr">
        <is>
          <t>Bilans par campagne - FranceAgriMer</t>
        </is>
      </c>
      <c r="J3270" t="inlineStr"/>
      <c r="K3270" t="inlineStr">
        <is>
          <t>Volume</t>
        </is>
      </c>
      <c r="L3270" t="inlineStr">
        <is>
          <t>Stock initial collecteurs</t>
        </is>
      </c>
      <c r="M3270" t="inlineStr">
        <is>
          <t>Bilans Féverole - FAM</t>
        </is>
      </c>
      <c r="N3270" t="inlineStr"/>
      <c r="O3270" t="n">
        <v>13</v>
      </c>
      <c r="P3270" t="inlineStr"/>
      <c r="Q3270" t="inlineStr"/>
      <c r="R3270" t="inlineStr"/>
      <c r="S3270" t="inlineStr"/>
      <c r="T3270" t="inlineStr"/>
      <c r="U3270" t="n">
        <v>0</v>
      </c>
      <c r="V3270" t="n">
        <v>500000000</v>
      </c>
      <c r="W3270" t="inlineStr"/>
      <c r="X3270" t="inlineStr">
        <is>
          <t>déterminé</t>
        </is>
      </c>
    </row>
    <row r="3271" ht="15" customHeight="1" s="1003">
      <c r="A3271" s="1019" t="inlineStr">
        <is>
          <t>Stock initial à la ferme</t>
        </is>
      </c>
      <c r="B3271" t="inlineStr">
        <is>
          <t>Ferme</t>
        </is>
      </c>
      <c r="C3271" t="inlineStr">
        <is>
          <t>kt</t>
        </is>
      </c>
      <c r="D3271" t="inlineStr">
        <is>
          <t>France</t>
        </is>
      </c>
      <c r="E3271" t="inlineStr">
        <is>
          <t>2019-20</t>
        </is>
      </c>
      <c r="F3271" t="inlineStr">
        <is>
          <t>Féverole</t>
        </is>
      </c>
      <c r="G3271" t="inlineStr"/>
      <c r="H3271" t="inlineStr"/>
      <c r="I3271" t="inlineStr"/>
      <c r="J3271" t="inlineStr">
        <is>
          <t>Le stock à la ferme est négligé</t>
        </is>
      </c>
      <c r="K3271" t="inlineStr"/>
      <c r="L3271" t="inlineStr">
        <is>
          <t>Stock initial à la ferme</t>
        </is>
      </c>
      <c r="M3271" t="inlineStr"/>
      <c r="N3271" t="inlineStr"/>
      <c r="O3271" t="n">
        <v>0</v>
      </c>
      <c r="P3271" t="inlineStr"/>
      <c r="Q3271" t="inlineStr"/>
      <c r="R3271" t="n">
        <v>0</v>
      </c>
      <c r="S3271" t="n">
        <v>0</v>
      </c>
      <c r="T3271" t="inlineStr"/>
      <c r="U3271" t="n">
        <v>0</v>
      </c>
      <c r="V3271" t="n">
        <v>500000000</v>
      </c>
      <c r="W3271" t="n">
        <v>0</v>
      </c>
      <c r="X3271" t="inlineStr">
        <is>
          <t>redondant</t>
        </is>
      </c>
    </row>
    <row r="3272" ht="15" customHeight="1" s="1003">
      <c r="A3272" s="1019" t="inlineStr">
        <is>
          <t>Stock initial collecteurs</t>
        </is>
      </c>
      <c r="B3272" t="inlineStr">
        <is>
          <t>OS</t>
        </is>
      </c>
      <c r="C3272" t="inlineStr">
        <is>
          <t>kt</t>
        </is>
      </c>
      <c r="D3272" t="inlineStr">
        <is>
          <t>France</t>
        </is>
      </c>
      <c r="E3272" t="inlineStr">
        <is>
          <t>2019-20</t>
        </is>
      </c>
      <c r="F3272" t="inlineStr">
        <is>
          <t>Féverole</t>
        </is>
      </c>
      <c r="G3272" t="inlineStr">
        <is>
          <t>Stock initial collecteurs = 13 kt (Bilans par campagne - FranceAgriMer)</t>
        </is>
      </c>
      <c r="H3272" t="inlineStr"/>
      <c r="I3272" t="inlineStr">
        <is>
          <t>Bilans par campagne - FranceAgriMer</t>
        </is>
      </c>
      <c r="J3272" t="inlineStr"/>
      <c r="K3272" t="inlineStr">
        <is>
          <t>Volume</t>
        </is>
      </c>
      <c r="L3272" t="inlineStr">
        <is>
          <t>Stock initial collecteurs</t>
        </is>
      </c>
      <c r="M3272" t="inlineStr">
        <is>
          <t>Bilans Féverole - FAM</t>
        </is>
      </c>
      <c r="N3272" t="inlineStr"/>
      <c r="O3272" t="n">
        <v>13</v>
      </c>
      <c r="P3272" t="inlineStr"/>
      <c r="Q3272" t="inlineStr"/>
      <c r="R3272" t="n">
        <v>13</v>
      </c>
      <c r="S3272" t="n">
        <v>0.65</v>
      </c>
      <c r="T3272" t="n">
        <v>0.1</v>
      </c>
      <c r="U3272" t="n">
        <v>0</v>
      </c>
      <c r="V3272" t="n">
        <v>500000000</v>
      </c>
      <c r="W3272" t="n">
        <v>0</v>
      </c>
      <c r="X3272" t="inlineStr">
        <is>
          <t>mesuré</t>
        </is>
      </c>
    </row>
    <row r="3273" ht="15" customHeight="1" s="1003">
      <c r="A3273" s="1019" t="inlineStr">
        <is>
          <t>Graines collectées</t>
        </is>
      </c>
      <c r="B3273" t="inlineStr">
        <is>
          <t>Fabrication de produits alimentaires</t>
        </is>
      </c>
      <c r="C3273" t="inlineStr">
        <is>
          <t>kt</t>
        </is>
      </c>
      <c r="D3273" t="inlineStr">
        <is>
          <t>France</t>
        </is>
      </c>
      <c r="E3273" t="inlineStr">
        <is>
          <t>2019-20</t>
        </is>
      </c>
      <c r="F3273" t="inlineStr">
        <is>
          <t>Féverole</t>
        </is>
      </c>
      <c r="G3273" t="inlineStr"/>
      <c r="H3273" t="inlineStr"/>
      <c r="I3273" t="inlineStr"/>
      <c r="J3273" t="inlineStr">
        <is>
          <t>Pas de fabrication de produits alimentaires</t>
        </is>
      </c>
      <c r="K3273" t="inlineStr"/>
      <c r="L3273" t="inlineStr">
        <is>
          <t>Consommation de graines pour la fabrication de produits alimentaires</t>
        </is>
      </c>
      <c r="M3273" t="inlineStr"/>
      <c r="N3273" t="inlineStr"/>
      <c r="O3273" t="n">
        <v>-0</v>
      </c>
      <c r="P3273" t="inlineStr"/>
      <c r="Q3273" t="inlineStr"/>
      <c r="R3273" t="n">
        <v>0</v>
      </c>
      <c r="S3273" t="n">
        <v>0</v>
      </c>
      <c r="T3273" t="inlineStr"/>
      <c r="U3273" t="n">
        <v>0</v>
      </c>
      <c r="V3273" t="n">
        <v>500000000</v>
      </c>
      <c r="W3273" t="n">
        <v>0</v>
      </c>
      <c r="X3273" t="inlineStr">
        <is>
          <t>mesuré</t>
        </is>
      </c>
    </row>
    <row r="3274" ht="15" customHeight="1" s="1003">
      <c r="A3274" s="1019" t="inlineStr">
        <is>
          <t>Graines collectées</t>
        </is>
      </c>
      <c r="B3274" t="inlineStr">
        <is>
          <t>Alimentation humaine</t>
        </is>
      </c>
      <c r="C3274" t="inlineStr">
        <is>
          <t>kt</t>
        </is>
      </c>
      <c r="D3274" t="inlineStr">
        <is>
          <t>France</t>
        </is>
      </c>
      <c r="E3274" t="inlineStr">
        <is>
          <t>2019-20</t>
        </is>
      </c>
      <c r="F3274" t="inlineStr">
        <is>
          <t>Féverole</t>
        </is>
      </c>
      <c r="G3274" t="inlineStr"/>
      <c r="H3274" t="inlineStr"/>
      <c r="I3274" t="inlineStr"/>
      <c r="J3274" t="inlineStr">
        <is>
          <t>Pas de consommation de graines en alimentation humaine</t>
        </is>
      </c>
      <c r="K3274" t="inlineStr"/>
      <c r="L3274" t="inlineStr">
        <is>
          <t>Consommation de graines en alimentation humaine</t>
        </is>
      </c>
      <c r="M3274" t="inlineStr"/>
      <c r="N3274" t="inlineStr"/>
      <c r="O3274" t="n">
        <v>-0</v>
      </c>
      <c r="P3274" t="inlineStr"/>
      <c r="Q3274" t="inlineStr"/>
      <c r="R3274" t="n">
        <v>0</v>
      </c>
      <c r="S3274" t="n">
        <v>0</v>
      </c>
      <c r="T3274" t="inlineStr"/>
      <c r="U3274" t="n">
        <v>0</v>
      </c>
      <c r="V3274" t="n">
        <v>500000000</v>
      </c>
      <c r="W3274" t="n">
        <v>0</v>
      </c>
      <c r="X3274" t="inlineStr">
        <is>
          <t>mesuré</t>
        </is>
      </c>
    </row>
    <row r="3275" ht="15" customHeight="1" s="1003">
      <c r="A3275" s="1019" t="inlineStr">
        <is>
          <t>Graines collectées</t>
        </is>
      </c>
      <c r="B3275" t="inlineStr">
        <is>
          <t>Vente directe et autoconsommation</t>
        </is>
      </c>
      <c r="C3275" t="inlineStr">
        <is>
          <t>kt</t>
        </is>
      </c>
      <c r="D3275" t="inlineStr">
        <is>
          <t>France</t>
        </is>
      </c>
      <c r="E3275" t="inlineStr">
        <is>
          <t>2019-20</t>
        </is>
      </c>
      <c r="F3275" t="inlineStr">
        <is>
          <t>Féverole</t>
        </is>
      </c>
      <c r="G3275" t="inlineStr"/>
      <c r="H3275" t="inlineStr"/>
      <c r="I3275" t="inlineStr"/>
      <c r="J3275" t="inlineStr"/>
      <c r="K3275" t="inlineStr"/>
      <c r="L3275" t="inlineStr"/>
      <c r="M3275" t="inlineStr"/>
      <c r="N3275" t="inlineStr"/>
      <c r="O3275" t="n">
        <v>-0</v>
      </c>
      <c r="P3275" t="n">
        <v>0</v>
      </c>
      <c r="Q3275" t="n">
        <v>-0</v>
      </c>
      <c r="R3275" t="inlineStr"/>
      <c r="S3275" t="inlineStr"/>
      <c r="T3275" t="inlineStr"/>
      <c r="U3275" t="n">
        <v>0</v>
      </c>
      <c r="V3275" t="n">
        <v>500000000</v>
      </c>
      <c r="W3275" t="inlineStr"/>
      <c r="X3275" t="inlineStr">
        <is>
          <t>libre</t>
        </is>
      </c>
    </row>
    <row r="3276" ht="15" customHeight="1" s="1003">
      <c r="A3276" s="1019" t="inlineStr">
        <is>
          <t>Graines collectées</t>
        </is>
      </c>
      <c r="B3276" t="inlineStr">
        <is>
          <t>Circuits spécialisés</t>
        </is>
      </c>
      <c r="C3276" t="inlineStr">
        <is>
          <t>kt</t>
        </is>
      </c>
      <c r="D3276" t="inlineStr">
        <is>
          <t>France</t>
        </is>
      </c>
      <c r="E3276" t="inlineStr">
        <is>
          <t>2019-20</t>
        </is>
      </c>
      <c r="F3276" t="inlineStr">
        <is>
          <t>Féverole</t>
        </is>
      </c>
      <c r="G3276" t="inlineStr"/>
      <c r="H3276" t="inlineStr"/>
      <c r="I3276" t="inlineStr"/>
      <c r="J3276" t="inlineStr"/>
      <c r="K3276" t="inlineStr"/>
      <c r="L3276" t="inlineStr"/>
      <c r="M3276" t="inlineStr"/>
      <c r="N3276" t="inlineStr"/>
      <c r="O3276" t="n">
        <v>-0</v>
      </c>
      <c r="P3276" t="n">
        <v>0</v>
      </c>
      <c r="Q3276" t="n">
        <v>-0</v>
      </c>
      <c r="R3276" t="inlineStr"/>
      <c r="S3276" t="inlineStr"/>
      <c r="T3276" t="inlineStr"/>
      <c r="U3276" t="n">
        <v>0</v>
      </c>
      <c r="V3276" t="n">
        <v>500000000</v>
      </c>
      <c r="W3276" t="inlineStr"/>
      <c r="X3276" t="inlineStr">
        <is>
          <t>libre</t>
        </is>
      </c>
    </row>
    <row r="3277" ht="15" customHeight="1" s="1003">
      <c r="A3277" s="1019" t="inlineStr">
        <is>
          <t>Graines collectées</t>
        </is>
      </c>
      <c r="B3277" t="inlineStr">
        <is>
          <t>GMS</t>
        </is>
      </c>
      <c r="C3277" t="inlineStr">
        <is>
          <t>kt</t>
        </is>
      </c>
      <c r="D3277" t="inlineStr">
        <is>
          <t>France</t>
        </is>
      </c>
      <c r="E3277" t="inlineStr">
        <is>
          <t>2019-20</t>
        </is>
      </c>
      <c r="F3277" t="inlineStr">
        <is>
          <t>Féverole</t>
        </is>
      </c>
      <c r="G3277" t="inlineStr"/>
      <c r="H3277" t="inlineStr"/>
      <c r="I3277" t="inlineStr"/>
      <c r="J3277" t="inlineStr"/>
      <c r="K3277" t="inlineStr"/>
      <c r="L3277" t="inlineStr"/>
      <c r="M3277" t="inlineStr"/>
      <c r="N3277" t="inlineStr"/>
      <c r="O3277" t="n">
        <v>-0</v>
      </c>
      <c r="P3277" t="n">
        <v>0</v>
      </c>
      <c r="Q3277" t="n">
        <v>-0</v>
      </c>
      <c r="R3277" t="inlineStr"/>
      <c r="S3277" t="inlineStr"/>
      <c r="T3277" t="inlineStr"/>
      <c r="U3277" t="n">
        <v>0</v>
      </c>
      <c r="V3277" t="n">
        <v>500000000</v>
      </c>
      <c r="W3277" t="inlineStr"/>
      <c r="X3277" t="inlineStr">
        <is>
          <t>libre</t>
        </is>
      </c>
    </row>
    <row r="3278" ht="15" customHeight="1" s="1003">
      <c r="A3278" s="1019" t="inlineStr">
        <is>
          <t>Graines collectées</t>
        </is>
      </c>
      <c r="B3278" t="inlineStr">
        <is>
          <t>RHD</t>
        </is>
      </c>
      <c r="C3278" t="inlineStr">
        <is>
          <t>kt</t>
        </is>
      </c>
      <c r="D3278" t="inlineStr">
        <is>
          <t>France</t>
        </is>
      </c>
      <c r="E3278" t="inlineStr">
        <is>
          <t>2019-20</t>
        </is>
      </c>
      <c r="F3278" t="inlineStr">
        <is>
          <t>Féverole</t>
        </is>
      </c>
      <c r="G3278" t="inlineStr"/>
      <c r="H3278" t="inlineStr"/>
      <c r="I3278" t="inlineStr"/>
      <c r="J3278" t="inlineStr"/>
      <c r="K3278" t="inlineStr"/>
      <c r="L3278" t="inlineStr"/>
      <c r="M3278" t="inlineStr"/>
      <c r="N3278" t="inlineStr"/>
      <c r="O3278" t="n">
        <v>-0</v>
      </c>
      <c r="P3278" t="n">
        <v>0</v>
      </c>
      <c r="Q3278" t="n">
        <v>-0</v>
      </c>
      <c r="R3278" t="inlineStr"/>
      <c r="S3278" t="inlineStr"/>
      <c r="T3278" t="inlineStr"/>
      <c r="U3278" t="n">
        <v>0</v>
      </c>
      <c r="V3278" t="n">
        <v>500000000</v>
      </c>
      <c r="W3278" t="inlineStr"/>
      <c r="X3278" t="inlineStr">
        <is>
          <t>libre</t>
        </is>
      </c>
    </row>
    <row r="3279" ht="15" customHeight="1" s="1003">
      <c r="A3279" s="1019" t="inlineStr">
        <is>
          <t>Graines collectées</t>
        </is>
      </c>
      <c r="B3279" t="inlineStr">
        <is>
          <t>Trituration</t>
        </is>
      </c>
      <c r="C3279" t="inlineStr">
        <is>
          <t>kt</t>
        </is>
      </c>
      <c r="D3279" t="inlineStr">
        <is>
          <t>France</t>
        </is>
      </c>
      <c r="E3279" t="inlineStr">
        <is>
          <t>2019-20</t>
        </is>
      </c>
      <c r="F3279" t="inlineStr">
        <is>
          <t>Féverole</t>
        </is>
      </c>
      <c r="G3279" t="inlineStr"/>
      <c r="H3279" t="inlineStr"/>
      <c r="I3279" t="inlineStr"/>
      <c r="J3279" t="inlineStr">
        <is>
          <t>Pas de trituration</t>
        </is>
      </c>
      <c r="K3279" t="inlineStr"/>
      <c r="L3279" t="inlineStr">
        <is>
          <t>Consommation de graines par la Trituration</t>
        </is>
      </c>
      <c r="M3279" t="inlineStr"/>
      <c r="N3279" t="inlineStr"/>
      <c r="O3279" t="n">
        <v>-0</v>
      </c>
      <c r="P3279" t="inlineStr"/>
      <c r="Q3279" t="inlineStr"/>
      <c r="R3279" t="n">
        <v>0</v>
      </c>
      <c r="S3279" t="n">
        <v>0</v>
      </c>
      <c r="T3279" t="inlineStr"/>
      <c r="U3279" t="n">
        <v>0</v>
      </c>
      <c r="V3279" t="n">
        <v>500000000</v>
      </c>
      <c r="W3279" t="n">
        <v>0</v>
      </c>
      <c r="X3279" t="inlineStr">
        <is>
          <t>mesuré</t>
        </is>
      </c>
    </row>
    <row r="3280" ht="15" customHeight="1" s="1003">
      <c r="A3280" s="1019" t="inlineStr">
        <is>
          <t>Graines collectées</t>
        </is>
      </c>
      <c r="B3280" t="inlineStr">
        <is>
          <t>FAB</t>
        </is>
      </c>
      <c r="C3280" t="inlineStr">
        <is>
          <t>kt</t>
        </is>
      </c>
      <c r="D3280" t="inlineStr">
        <is>
          <t>France</t>
        </is>
      </c>
      <c r="E3280" t="inlineStr">
        <is>
          <t>2019-20</t>
        </is>
      </c>
      <c r="F3280" t="inlineStr">
        <is>
          <t>Féverole</t>
        </is>
      </c>
      <c r="G3280" t="inlineStr">
        <is>
          <t>Consommation de graines par les FAB = 22 kt (Bilans par campagne - FranceAgriMer)</t>
        </is>
      </c>
      <c r="H3280" t="inlineStr"/>
      <c r="I3280" t="inlineStr">
        <is>
          <t>Bilans par campagne - FranceAgriMer</t>
        </is>
      </c>
      <c r="J3280" t="inlineStr"/>
      <c r="K3280" t="inlineStr">
        <is>
          <t>Volume</t>
        </is>
      </c>
      <c r="L3280" t="inlineStr">
        <is>
          <t>Consommation de graines par les FAB</t>
        </is>
      </c>
      <c r="M3280" t="inlineStr">
        <is>
          <t>Bilans Féverole - FAM</t>
        </is>
      </c>
      <c r="N3280" t="inlineStr"/>
      <c r="O3280" t="n">
        <v>22.3</v>
      </c>
      <c r="P3280" t="inlineStr"/>
      <c r="Q3280" t="inlineStr"/>
      <c r="R3280" t="n">
        <v>22.28</v>
      </c>
      <c r="S3280" t="n">
        <v>1.11</v>
      </c>
      <c r="T3280" t="n">
        <v>0.1</v>
      </c>
      <c r="U3280" t="n">
        <v>0</v>
      </c>
      <c r="V3280" t="n">
        <v>500000000</v>
      </c>
      <c r="W3280" t="n">
        <v>0</v>
      </c>
      <c r="X3280" t="inlineStr">
        <is>
          <t>mesuré</t>
        </is>
      </c>
    </row>
    <row r="3281" ht="15" customHeight="1" s="1003">
      <c r="A3281" s="1019" t="inlineStr">
        <is>
          <t>Graines collectées</t>
        </is>
      </c>
      <c r="B3281" t="inlineStr">
        <is>
          <t>Amidonnerie</t>
        </is>
      </c>
      <c r="C3281" t="inlineStr">
        <is>
          <t>kt</t>
        </is>
      </c>
      <c r="D3281" t="inlineStr">
        <is>
          <t>France</t>
        </is>
      </c>
      <c r="E3281" t="inlineStr">
        <is>
          <t>2019-20</t>
        </is>
      </c>
      <c r="F3281" t="inlineStr">
        <is>
          <t>Féverole</t>
        </is>
      </c>
      <c r="G3281" t="inlineStr"/>
      <c r="H3281" t="inlineStr"/>
      <c r="I3281" t="inlineStr"/>
      <c r="J3281" t="inlineStr"/>
      <c r="K3281" t="inlineStr"/>
      <c r="L3281" t="inlineStr"/>
      <c r="M3281" t="inlineStr"/>
      <c r="N3281" t="inlineStr"/>
      <c r="O3281" t="n">
        <v>-0</v>
      </c>
      <c r="P3281" t="inlineStr"/>
      <c r="Q3281" t="inlineStr"/>
      <c r="R3281" t="n">
        <v>0</v>
      </c>
      <c r="S3281" t="n">
        <v>0</v>
      </c>
      <c r="T3281" t="inlineStr"/>
      <c r="U3281" t="n">
        <v>0</v>
      </c>
      <c r="V3281" t="n">
        <v>500000000</v>
      </c>
      <c r="W3281" t="n">
        <v>0</v>
      </c>
      <c r="X3281" t="inlineStr">
        <is>
          <t>mesuré</t>
        </is>
      </c>
    </row>
    <row r="3282" ht="15" customHeight="1" s="1003">
      <c r="A3282" s="1019" t="inlineStr">
        <is>
          <t>Graines collectées</t>
        </is>
      </c>
      <c r="B3282" t="inlineStr">
        <is>
          <t>Meunerie</t>
        </is>
      </c>
      <c r="C3282" t="inlineStr">
        <is>
          <t>kt</t>
        </is>
      </c>
      <c r="D3282" t="inlineStr">
        <is>
          <t>France</t>
        </is>
      </c>
      <c r="E3282" t="inlineStr">
        <is>
          <t>2019-20</t>
        </is>
      </c>
      <c r="F3282" t="inlineStr">
        <is>
          <t>Féverole</t>
        </is>
      </c>
      <c r="G3282" t="inlineStr">
        <is>
          <t>Consommation de graines en alimentation humaine = 12 kt (Bilans par campagne - FranceAgriMer)</t>
        </is>
      </c>
      <c r="H3282" t="inlineStr"/>
      <c r="I3282" t="inlineStr">
        <is>
          <t>Bilans par campagne - FranceAgriMer</t>
        </is>
      </c>
      <c r="J3282" t="inlineStr"/>
      <c r="K3282" t="inlineStr">
        <is>
          <t>Volume</t>
        </is>
      </c>
      <c r="L3282" t="inlineStr">
        <is>
          <t>Consommation de graines en alimentation humaine</t>
        </is>
      </c>
      <c r="M3282" t="inlineStr">
        <is>
          <t>Bilans Féverole - FAM</t>
        </is>
      </c>
      <c r="N3282" t="inlineStr"/>
      <c r="O3282" t="n">
        <v>12</v>
      </c>
      <c r="P3282" t="inlineStr"/>
      <c r="Q3282" t="inlineStr"/>
      <c r="R3282" t="n">
        <v>12</v>
      </c>
      <c r="S3282" t="n">
        <v>0.6</v>
      </c>
      <c r="T3282" t="n">
        <v>0.1</v>
      </c>
      <c r="U3282" t="n">
        <v>0</v>
      </c>
      <c r="V3282" t="n">
        <v>500000000</v>
      </c>
      <c r="W3282" t="n">
        <v>0</v>
      </c>
      <c r="X3282" t="inlineStr">
        <is>
          <t>mesuré</t>
        </is>
      </c>
    </row>
    <row r="3283" ht="15" customHeight="1" s="1003">
      <c r="A3283" s="1019" t="inlineStr">
        <is>
          <t>Graines collectées</t>
        </is>
      </c>
      <c r="B3283" t="inlineStr">
        <is>
          <t>Fabrication d'ingrédients</t>
        </is>
      </c>
      <c r="C3283" t="inlineStr">
        <is>
          <t>kt</t>
        </is>
      </c>
      <c r="D3283" t="inlineStr">
        <is>
          <t>France</t>
        </is>
      </c>
      <c r="E3283" t="inlineStr">
        <is>
          <t>2019-20</t>
        </is>
      </c>
      <c r="F3283" t="inlineStr">
        <is>
          <t>Féverole</t>
        </is>
      </c>
      <c r="G3283" t="inlineStr"/>
      <c r="H3283" t="inlineStr"/>
      <c r="I3283" t="inlineStr"/>
      <c r="J3283" t="inlineStr"/>
      <c r="K3283" t="inlineStr"/>
      <c r="L3283" t="inlineStr"/>
      <c r="M3283" t="inlineStr"/>
      <c r="N3283" t="inlineStr"/>
      <c r="O3283" t="n">
        <v>-0</v>
      </c>
      <c r="P3283" t="inlineStr"/>
      <c r="Q3283" t="inlineStr"/>
      <c r="R3283" t="n">
        <v>0</v>
      </c>
      <c r="S3283" t="n">
        <v>0</v>
      </c>
      <c r="T3283" t="inlineStr"/>
      <c r="U3283" t="n">
        <v>0</v>
      </c>
      <c r="V3283" t="n">
        <v>500000000</v>
      </c>
      <c r="W3283" t="n">
        <v>0</v>
      </c>
      <c r="X3283" t="inlineStr">
        <is>
          <t>mesuré</t>
        </is>
      </c>
    </row>
    <row r="3284" ht="15" customHeight="1" s="1003">
      <c r="A3284" s="1019" t="inlineStr">
        <is>
          <t>Graines collectées</t>
        </is>
      </c>
      <c r="B3284" t="inlineStr">
        <is>
          <t>Ménages</t>
        </is>
      </c>
      <c r="C3284" t="inlineStr">
        <is>
          <t>kt</t>
        </is>
      </c>
      <c r="D3284" t="inlineStr">
        <is>
          <t>France</t>
        </is>
      </c>
      <c r="E3284" t="inlineStr">
        <is>
          <t>2019-20</t>
        </is>
      </c>
      <c r="F3284" t="inlineStr">
        <is>
          <t>Féverole</t>
        </is>
      </c>
      <c r="G3284" t="inlineStr"/>
      <c r="H3284" t="inlineStr"/>
      <c r="I3284" t="inlineStr"/>
      <c r="J3284" t="inlineStr"/>
      <c r="K3284" t="inlineStr"/>
      <c r="L3284" t="inlineStr"/>
      <c r="M3284" t="inlineStr"/>
      <c r="N3284" t="inlineStr"/>
      <c r="O3284" t="n">
        <v>-0</v>
      </c>
      <c r="P3284" t="n">
        <v>0</v>
      </c>
      <c r="Q3284" t="n">
        <v>-0</v>
      </c>
      <c r="R3284" t="inlineStr"/>
      <c r="S3284" t="inlineStr"/>
      <c r="T3284" t="inlineStr"/>
      <c r="U3284" t="n">
        <v>0</v>
      </c>
      <c r="V3284" t="n">
        <v>500000000</v>
      </c>
      <c r="W3284" t="inlineStr"/>
      <c r="X3284" t="inlineStr">
        <is>
          <t>libre</t>
        </is>
      </c>
    </row>
    <row r="3285" ht="15" customHeight="1" s="1003">
      <c r="A3285" s="1019" t="inlineStr">
        <is>
          <t>Graines collectées</t>
        </is>
      </c>
      <c r="B3285" t="inlineStr">
        <is>
          <t>Circuits généralistes</t>
        </is>
      </c>
      <c r="C3285" t="inlineStr">
        <is>
          <t>kt</t>
        </is>
      </c>
      <c r="D3285" t="inlineStr">
        <is>
          <t>France</t>
        </is>
      </c>
      <c r="E3285" t="inlineStr">
        <is>
          <t>2019-20</t>
        </is>
      </c>
      <c r="F3285" t="inlineStr">
        <is>
          <t>Féverole</t>
        </is>
      </c>
      <c r="G3285" t="inlineStr"/>
      <c r="H3285" t="inlineStr"/>
      <c r="I3285" t="inlineStr"/>
      <c r="J3285" t="inlineStr"/>
      <c r="K3285" t="inlineStr"/>
      <c r="L3285" t="inlineStr"/>
      <c r="M3285" t="inlineStr"/>
      <c r="N3285" t="inlineStr"/>
      <c r="O3285" t="n">
        <v>-0</v>
      </c>
      <c r="P3285" t="n">
        <v>0</v>
      </c>
      <c r="Q3285" t="n">
        <v>-0</v>
      </c>
      <c r="R3285" t="inlineStr"/>
      <c r="S3285" t="inlineStr"/>
      <c r="T3285" t="inlineStr"/>
      <c r="U3285" t="n">
        <v>0</v>
      </c>
      <c r="V3285" t="n">
        <v>500000000</v>
      </c>
      <c r="W3285" t="inlineStr"/>
      <c r="X3285" t="inlineStr">
        <is>
          <t>libre</t>
        </is>
      </c>
    </row>
    <row r="3286" ht="15" customHeight="1" s="1003">
      <c r="A3286" s="1019" t="inlineStr">
        <is>
          <t>Graines collectées</t>
        </is>
      </c>
      <c r="B3286" t="inlineStr">
        <is>
          <t>Usages alimentaires</t>
        </is>
      </c>
      <c r="C3286" t="inlineStr">
        <is>
          <t>kt</t>
        </is>
      </c>
      <c r="D3286" t="inlineStr">
        <is>
          <t>France</t>
        </is>
      </c>
      <c r="E3286" t="inlineStr">
        <is>
          <t>2019-20</t>
        </is>
      </c>
      <c r="F3286" t="inlineStr">
        <is>
          <t>Féverole</t>
        </is>
      </c>
      <c r="G3286" t="inlineStr"/>
      <c r="H3286" t="inlineStr"/>
      <c r="I3286" t="inlineStr"/>
      <c r="J3286" t="inlineStr"/>
      <c r="K3286" t="inlineStr"/>
      <c r="L3286" t="inlineStr"/>
      <c r="M3286" t="inlineStr"/>
      <c r="N3286" t="inlineStr"/>
      <c r="O3286" t="n">
        <v>22.3</v>
      </c>
      <c r="P3286" t="inlineStr"/>
      <c r="Q3286" t="inlineStr"/>
      <c r="R3286" t="inlineStr"/>
      <c r="S3286" t="inlineStr"/>
      <c r="T3286" t="inlineStr"/>
      <c r="U3286" t="n">
        <v>0</v>
      </c>
      <c r="V3286" t="n">
        <v>500000000</v>
      </c>
      <c r="W3286" t="inlineStr"/>
      <c r="X3286" t="inlineStr">
        <is>
          <t>déterminé</t>
        </is>
      </c>
    </row>
    <row r="3287" ht="15" customHeight="1" s="1003">
      <c r="A3287" s="1019" t="inlineStr">
        <is>
          <t>Graines collectées</t>
        </is>
      </c>
      <c r="B3287" t="inlineStr">
        <is>
          <t>Alimentation animale rente</t>
        </is>
      </c>
      <c r="C3287" t="inlineStr">
        <is>
          <t>kt</t>
        </is>
      </c>
      <c r="D3287" t="inlineStr">
        <is>
          <t>France</t>
        </is>
      </c>
      <c r="E3287" t="inlineStr">
        <is>
          <t>2019-20</t>
        </is>
      </c>
      <c r="F3287" t="inlineStr">
        <is>
          <t>Féverole</t>
        </is>
      </c>
      <c r="G3287" t="inlineStr"/>
      <c r="H3287" t="inlineStr"/>
      <c r="I3287" t="inlineStr"/>
      <c r="J3287" t="inlineStr"/>
      <c r="K3287" t="inlineStr"/>
      <c r="L3287" t="inlineStr"/>
      <c r="M3287" t="inlineStr"/>
      <c r="N3287" t="inlineStr"/>
      <c r="O3287" t="n">
        <v>22.3</v>
      </c>
      <c r="P3287" t="inlineStr"/>
      <c r="Q3287" t="inlineStr"/>
      <c r="R3287" t="inlineStr"/>
      <c r="S3287" t="inlineStr"/>
      <c r="T3287" t="inlineStr"/>
      <c r="U3287" t="n">
        <v>0</v>
      </c>
      <c r="V3287" t="n">
        <v>500000000</v>
      </c>
      <c r="W3287" t="inlineStr"/>
      <c r="X3287" t="inlineStr">
        <is>
          <t>déterminé</t>
        </is>
      </c>
    </row>
    <row r="3288" ht="15" customHeight="1" s="1003">
      <c r="A3288" s="1019" t="inlineStr">
        <is>
          <t>Graines collectées</t>
        </is>
      </c>
      <c r="B3288" t="inlineStr">
        <is>
          <t>Alimentation animale</t>
        </is>
      </c>
      <c r="C3288" t="inlineStr">
        <is>
          <t>kt</t>
        </is>
      </c>
      <c r="D3288" t="inlineStr">
        <is>
          <t>France</t>
        </is>
      </c>
      <c r="E3288" t="inlineStr">
        <is>
          <t>2019-20</t>
        </is>
      </c>
      <c r="F3288" t="inlineStr">
        <is>
          <t>Féverole</t>
        </is>
      </c>
      <c r="G3288" t="inlineStr"/>
      <c r="H3288" t="inlineStr"/>
      <c r="I3288" t="inlineStr"/>
      <c r="J3288" t="inlineStr"/>
      <c r="K3288" t="inlineStr"/>
      <c r="L3288" t="inlineStr"/>
      <c r="M3288" t="inlineStr"/>
      <c r="N3288" t="inlineStr"/>
      <c r="O3288" t="n">
        <v>22.3</v>
      </c>
      <c r="P3288" t="inlineStr"/>
      <c r="Q3288" t="inlineStr"/>
      <c r="R3288" t="inlineStr"/>
      <c r="S3288" t="inlineStr"/>
      <c r="T3288" t="inlineStr"/>
      <c r="U3288" t="n">
        <v>0</v>
      </c>
      <c r="V3288" t="n">
        <v>500000000</v>
      </c>
      <c r="W3288" t="inlineStr"/>
      <c r="X3288" t="inlineStr">
        <is>
          <t>déterminé</t>
        </is>
      </c>
    </row>
    <row r="3289" ht="15" customHeight="1" s="1003">
      <c r="A3289" s="1019" t="inlineStr">
        <is>
          <t>Graines collectées</t>
        </is>
      </c>
      <c r="B3289" t="inlineStr">
        <is>
          <t>Débouchés</t>
        </is>
      </c>
      <c r="C3289" t="inlineStr">
        <is>
          <t>kt</t>
        </is>
      </c>
      <c r="D3289" t="inlineStr">
        <is>
          <t>France</t>
        </is>
      </c>
      <c r="E3289" t="inlineStr">
        <is>
          <t>2019-20</t>
        </is>
      </c>
      <c r="F3289" t="inlineStr">
        <is>
          <t>Féverole</t>
        </is>
      </c>
      <c r="G3289" t="inlineStr"/>
      <c r="H3289" t="inlineStr"/>
      <c r="I3289" t="inlineStr"/>
      <c r="J3289" t="inlineStr"/>
      <c r="K3289" t="inlineStr"/>
      <c r="L3289" t="inlineStr"/>
      <c r="M3289" t="inlineStr"/>
      <c r="N3289" t="inlineStr"/>
      <c r="O3289" t="n">
        <v>22.3</v>
      </c>
      <c r="P3289" t="inlineStr"/>
      <c r="Q3289" t="inlineStr"/>
      <c r="R3289" t="inlineStr"/>
      <c r="S3289" t="inlineStr"/>
      <c r="T3289" t="inlineStr"/>
      <c r="U3289" t="n">
        <v>0</v>
      </c>
      <c r="V3289" t="n">
        <v>500000000</v>
      </c>
      <c r="W3289" t="inlineStr"/>
      <c r="X3289" t="inlineStr">
        <is>
          <t>déterminé</t>
        </is>
      </c>
    </row>
    <row r="3290" ht="15" customHeight="1" s="1003">
      <c r="A3290" s="1019" t="inlineStr">
        <is>
          <t>Graines collectées</t>
        </is>
      </c>
      <c r="B3290" t="inlineStr">
        <is>
          <t>Autres IAA</t>
        </is>
      </c>
      <c r="C3290" t="inlineStr">
        <is>
          <t>kt</t>
        </is>
      </c>
      <c r="D3290" t="inlineStr">
        <is>
          <t>France</t>
        </is>
      </c>
      <c r="E3290" t="inlineStr">
        <is>
          <t>2019-20</t>
        </is>
      </c>
      <c r="F3290" t="inlineStr">
        <is>
          <t>Féverole</t>
        </is>
      </c>
      <c r="G3290" t="inlineStr"/>
      <c r="H3290" t="inlineStr"/>
      <c r="I3290" t="inlineStr"/>
      <c r="J3290" t="inlineStr"/>
      <c r="K3290" t="inlineStr"/>
      <c r="L3290" t="inlineStr"/>
      <c r="M3290" t="inlineStr"/>
      <c r="N3290" t="inlineStr"/>
      <c r="O3290" t="n">
        <v>-0</v>
      </c>
      <c r="P3290" t="n">
        <v>0</v>
      </c>
      <c r="Q3290" t="n">
        <v>-0</v>
      </c>
      <c r="R3290" t="inlineStr"/>
      <c r="S3290" t="inlineStr"/>
      <c r="T3290" t="inlineStr"/>
      <c r="U3290" t="n">
        <v>0</v>
      </c>
      <c r="V3290" t="n">
        <v>500000000</v>
      </c>
      <c r="W3290" t="inlineStr"/>
      <c r="X3290" t="inlineStr">
        <is>
          <t>libre</t>
        </is>
      </c>
    </row>
    <row r="3291" ht="15" customHeight="1" s="1003">
      <c r="A3291" s="1019" t="inlineStr">
        <is>
          <t>Graines collectées</t>
        </is>
      </c>
      <c r="B3291" t="inlineStr">
        <is>
          <t>Semences certifiées</t>
        </is>
      </c>
      <c r="C3291" t="inlineStr">
        <is>
          <t>kt</t>
        </is>
      </c>
      <c r="D3291" t="inlineStr">
        <is>
          <t>France</t>
        </is>
      </c>
      <c r="E3291" t="inlineStr">
        <is>
          <t>2019-20</t>
        </is>
      </c>
      <c r="F3291" t="inlineStr">
        <is>
          <t>Féverole</t>
        </is>
      </c>
      <c r="G3291" t="inlineStr">
        <is>
          <t>Production de semences certifiées = 6 kt (Bilans par campagne - FranceAgriMer)</t>
        </is>
      </c>
      <c r="H3291" t="inlineStr"/>
      <c r="I3291" t="inlineStr">
        <is>
          <t>Bilans par campagne - FranceAgriMer</t>
        </is>
      </c>
      <c r="J3291" t="inlineStr"/>
      <c r="K3291" t="inlineStr">
        <is>
          <t>Volume</t>
        </is>
      </c>
      <c r="L3291" t="inlineStr">
        <is>
          <t>Production de semences certifiées</t>
        </is>
      </c>
      <c r="M3291" t="inlineStr">
        <is>
          <t>Bilans Féverole - FAM</t>
        </is>
      </c>
      <c r="N3291" t="inlineStr"/>
      <c r="O3291" t="n">
        <v>6.34</v>
      </c>
      <c r="P3291" t="inlineStr"/>
      <c r="Q3291" t="inlineStr"/>
      <c r="R3291" t="n">
        <v>6.34</v>
      </c>
      <c r="S3291" t="n">
        <v>0.32</v>
      </c>
      <c r="T3291" t="n">
        <v>0.1</v>
      </c>
      <c r="U3291" t="n">
        <v>0</v>
      </c>
      <c r="V3291" t="n">
        <v>500000000</v>
      </c>
      <c r="W3291" t="n">
        <v>0</v>
      </c>
      <c r="X3291" t="inlineStr">
        <is>
          <t>mesuré</t>
        </is>
      </c>
    </row>
    <row r="3292" ht="15" customHeight="1" s="1003">
      <c r="A3292" s="1019" t="inlineStr">
        <is>
          <t>Graines collectées</t>
        </is>
      </c>
      <c r="B3292" t="inlineStr">
        <is>
          <t>Semences</t>
        </is>
      </c>
      <c r="C3292" t="inlineStr">
        <is>
          <t>kt</t>
        </is>
      </c>
      <c r="D3292" t="inlineStr">
        <is>
          <t>France</t>
        </is>
      </c>
      <c r="E3292" t="inlineStr">
        <is>
          <t>2019-20</t>
        </is>
      </c>
      <c r="F3292" t="inlineStr">
        <is>
          <t>Féverole</t>
        </is>
      </c>
      <c r="G3292" t="inlineStr">
        <is>
          <t>Production de semences certifiées = 8 kt (Bilans par campagne - FranceAgriMer)</t>
        </is>
      </c>
      <c r="H3292" t="inlineStr"/>
      <c r="I3292" t="inlineStr">
        <is>
          <t>Bilans par campagne - FranceAgriMer</t>
        </is>
      </c>
      <c r="J3292" t="inlineStr"/>
      <c r="K3292" t="inlineStr">
        <is>
          <t>Volume</t>
        </is>
      </c>
      <c r="L3292" t="inlineStr">
        <is>
          <t>Production de semences certifiées</t>
        </is>
      </c>
      <c r="M3292" t="inlineStr">
        <is>
          <t>Bilans Féverole - FAM</t>
        </is>
      </c>
      <c r="N3292" t="inlineStr"/>
      <c r="O3292" t="n">
        <v>6.34</v>
      </c>
      <c r="P3292" t="inlineStr"/>
      <c r="Q3292" t="inlineStr"/>
      <c r="R3292" t="inlineStr"/>
      <c r="S3292" t="inlineStr"/>
      <c r="T3292" t="inlineStr"/>
      <c r="U3292" t="n">
        <v>0</v>
      </c>
      <c r="V3292" t="n">
        <v>500000000</v>
      </c>
      <c r="W3292" t="inlineStr"/>
      <c r="X3292" t="inlineStr">
        <is>
          <t>déterminé</t>
        </is>
      </c>
    </row>
    <row r="3293" ht="15" customHeight="1" s="1003">
      <c r="A3293" s="1019" t="inlineStr">
        <is>
          <t>Graines collectées</t>
        </is>
      </c>
      <c r="B3293" t="inlineStr">
        <is>
          <t>Export</t>
        </is>
      </c>
      <c r="C3293" t="inlineStr">
        <is>
          <t>kt</t>
        </is>
      </c>
      <c r="D3293" t="inlineStr">
        <is>
          <t>France</t>
        </is>
      </c>
      <c r="E3293" t="inlineStr">
        <is>
          <t>2019-20</t>
        </is>
      </c>
      <c r="F3293" t="inlineStr">
        <is>
          <t>Féverole</t>
        </is>
      </c>
      <c r="G3293" t="inlineStr"/>
      <c r="H3293" t="inlineStr">
        <is>
          <t>Exportation de graines = 46 kt (Douanes françaises - Eurostat)</t>
        </is>
      </c>
      <c r="I3293" t="inlineStr">
        <is>
          <t>Douanes françaises - Eurostat</t>
        </is>
      </c>
      <c r="J3293" t="inlineStr"/>
      <c r="K3293" t="inlineStr">
        <is>
          <t>Volume</t>
        </is>
      </c>
      <c r="L3293" t="inlineStr">
        <is>
          <t>Exportation de graines</t>
        </is>
      </c>
      <c r="M3293" t="inlineStr">
        <is>
          <t>Echanges mensuels - EUROSTAT</t>
        </is>
      </c>
      <c r="N3293" t="inlineStr"/>
      <c r="O3293" t="n">
        <v>46</v>
      </c>
      <c r="P3293" t="inlineStr"/>
      <c r="Q3293" t="inlineStr"/>
      <c r="R3293" t="n">
        <v>46.01</v>
      </c>
      <c r="S3293" t="n">
        <v>2.3</v>
      </c>
      <c r="T3293" t="n">
        <v>0.1</v>
      </c>
      <c r="U3293" t="n">
        <v>0</v>
      </c>
      <c r="V3293" t="n">
        <v>500000000</v>
      </c>
      <c r="W3293" t="n">
        <v>0</v>
      </c>
      <c r="X3293" t="inlineStr">
        <is>
          <t>mesuré</t>
        </is>
      </c>
    </row>
    <row r="3294" ht="15" customHeight="1" s="1003">
      <c r="A3294" s="1019" t="inlineStr">
        <is>
          <t>Graines collectées</t>
        </is>
      </c>
      <c r="B3294" t="inlineStr">
        <is>
          <t>Ecart statistique</t>
        </is>
      </c>
      <c r="C3294" t="inlineStr">
        <is>
          <t>kt</t>
        </is>
      </c>
      <c r="D3294" t="inlineStr">
        <is>
          <t>France</t>
        </is>
      </c>
      <c r="E3294" t="inlineStr">
        <is>
          <t>2019-20</t>
        </is>
      </c>
      <c r="F3294" t="inlineStr">
        <is>
          <t>Féverole</t>
        </is>
      </c>
      <c r="G3294" t="inlineStr"/>
      <c r="H3294" t="inlineStr"/>
      <c r="I3294" t="inlineStr"/>
      <c r="J3294" t="inlineStr"/>
      <c r="K3294" t="inlineStr"/>
      <c r="L3294" t="inlineStr">
        <is>
          <t>Ecart statistique constaté dans les données collectées, demandant une réconciliation</t>
        </is>
      </c>
      <c r="M3294" t="inlineStr"/>
      <c r="N3294" t="inlineStr">
        <is>
          <t>Ecart statistique</t>
        </is>
      </c>
      <c r="O3294" t="n">
        <v>38.1</v>
      </c>
      <c r="P3294" t="inlineStr"/>
      <c r="Q3294" t="inlineStr"/>
      <c r="R3294" t="inlineStr"/>
      <c r="S3294" t="inlineStr"/>
      <c r="T3294" t="inlineStr"/>
      <c r="U3294" t="n">
        <v>0</v>
      </c>
      <c r="V3294" t="n">
        <v>500000000</v>
      </c>
      <c r="W3294" t="inlineStr"/>
      <c r="X3294" t="inlineStr">
        <is>
          <t>déterminé</t>
        </is>
      </c>
    </row>
    <row r="3295" ht="15" customHeight="1" s="1003">
      <c r="A3295" s="1019" t="inlineStr">
        <is>
          <t>Issues de silo</t>
        </is>
      </c>
      <c r="B3295" t="inlineStr">
        <is>
          <t>Elimination/Pertes</t>
        </is>
      </c>
      <c r="C3295" t="inlineStr">
        <is>
          <t>kt</t>
        </is>
      </c>
      <c r="D3295" t="inlineStr">
        <is>
          <t>France</t>
        </is>
      </c>
      <c r="E3295" t="inlineStr">
        <is>
          <t>2019-20</t>
        </is>
      </c>
      <c r="F3295" t="inlineStr">
        <is>
          <t>Féverole</t>
        </is>
      </c>
      <c r="G3295" t="inlineStr"/>
      <c r="H3295" t="inlineStr">
        <is>
          <t>0</t>
        </is>
      </c>
      <c r="I3295" t="inlineStr">
        <is>
          <t>ONRB - FranceAgriMer</t>
        </is>
      </c>
      <c r="J3295" t="inlineStr">
        <is>
          <t>0</t>
        </is>
      </c>
      <c r="K3295" t="inlineStr">
        <is>
          <t>Répartition</t>
        </is>
      </c>
      <c r="L3295" t="inlineStr">
        <is>
          <t>Les issues de silo sont éliminées:Part d'issues de silo éliminées</t>
        </is>
      </c>
      <c r="M3295" t="inlineStr">
        <is>
          <t>Issues de silo - ONRB</t>
        </is>
      </c>
      <c r="N3295" t="inlineStr"/>
      <c r="O3295" t="n">
        <v>0</v>
      </c>
      <c r="P3295" t="inlineStr"/>
      <c r="Q3295" t="inlineStr"/>
      <c r="R3295" t="inlineStr"/>
      <c r="S3295" t="inlineStr"/>
      <c r="T3295" t="inlineStr"/>
      <c r="U3295" t="n">
        <v>0</v>
      </c>
      <c r="V3295" t="n">
        <v>500000000</v>
      </c>
      <c r="W3295" t="inlineStr"/>
      <c r="X3295" t="inlineStr">
        <is>
          <t>déterminé</t>
        </is>
      </c>
    </row>
    <row r="3296" ht="15" customHeight="1" s="1003">
      <c r="A3296" s="1019" t="inlineStr">
        <is>
          <t>Issues de silo</t>
        </is>
      </c>
      <c r="B3296" t="inlineStr">
        <is>
          <t>Autres usages (ou usages indéfinis)</t>
        </is>
      </c>
      <c r="C3296" t="inlineStr">
        <is>
          <t>kt</t>
        </is>
      </c>
      <c r="D3296" t="inlineStr">
        <is>
          <t>France</t>
        </is>
      </c>
      <c r="E3296" t="inlineStr">
        <is>
          <t>2019-20</t>
        </is>
      </c>
      <c r="F3296" t="inlineStr">
        <is>
          <t>Féverole</t>
        </is>
      </c>
      <c r="G3296" t="inlineStr"/>
      <c r="H3296" t="inlineStr"/>
      <c r="I3296" t="inlineStr"/>
      <c r="J3296" t="inlineStr"/>
      <c r="K3296" t="inlineStr"/>
      <c r="L3296" t="inlineStr"/>
      <c r="M3296" t="inlineStr"/>
      <c r="N3296" t="inlineStr"/>
      <c r="O3296" t="n">
        <v>0</v>
      </c>
      <c r="P3296" t="inlineStr"/>
      <c r="Q3296" t="inlineStr"/>
      <c r="R3296" t="inlineStr"/>
      <c r="S3296" t="inlineStr"/>
      <c r="T3296" t="inlineStr"/>
      <c r="U3296" t="n">
        <v>0</v>
      </c>
      <c r="V3296" t="n">
        <v>500000000</v>
      </c>
      <c r="W3296" t="inlineStr"/>
      <c r="X3296" t="inlineStr">
        <is>
          <t>déterminé</t>
        </is>
      </c>
    </row>
    <row r="3297" ht="15" customHeight="1" s="1003">
      <c r="A3297" s="1019" t="inlineStr">
        <is>
          <t>Issues de silo</t>
        </is>
      </c>
      <c r="B3297" t="inlineStr">
        <is>
          <t>Débouchés</t>
        </is>
      </c>
      <c r="C3297" t="inlineStr">
        <is>
          <t>kt</t>
        </is>
      </c>
      <c r="D3297" t="inlineStr">
        <is>
          <t>France</t>
        </is>
      </c>
      <c r="E3297" t="inlineStr">
        <is>
          <t>2019-20</t>
        </is>
      </c>
      <c r="F3297" t="inlineStr">
        <is>
          <t>Féverole</t>
        </is>
      </c>
      <c r="G3297" t="inlineStr"/>
      <c r="H3297" t="inlineStr"/>
      <c r="I3297" t="inlineStr"/>
      <c r="J3297" t="inlineStr"/>
      <c r="K3297" t="inlineStr"/>
      <c r="L3297" t="inlineStr"/>
      <c r="M3297" t="inlineStr"/>
      <c r="N3297" t="inlineStr"/>
      <c r="O3297" t="n">
        <v>0.96</v>
      </c>
      <c r="P3297" t="inlineStr"/>
      <c r="Q3297" t="inlineStr"/>
      <c r="R3297" t="inlineStr"/>
      <c r="S3297" t="inlineStr"/>
      <c r="T3297" t="inlineStr"/>
      <c r="U3297" t="n">
        <v>0</v>
      </c>
      <c r="V3297" t="n">
        <v>500000000</v>
      </c>
      <c r="W3297" t="inlineStr"/>
      <c r="X3297" t="inlineStr">
        <is>
          <t>déterminé</t>
        </is>
      </c>
    </row>
    <row r="3298" ht="15" customHeight="1" s="1003">
      <c r="A3298" s="1019" t="inlineStr">
        <is>
          <t>Issues de silo</t>
        </is>
      </c>
      <c r="B3298" t="inlineStr">
        <is>
          <t>FAF</t>
        </is>
      </c>
      <c r="C3298" t="inlineStr">
        <is>
          <t>kt</t>
        </is>
      </c>
      <c r="D3298" t="inlineStr">
        <is>
          <t>France</t>
        </is>
      </c>
      <c r="E3298" t="inlineStr">
        <is>
          <t>2019-20</t>
        </is>
      </c>
      <c r="F3298" t="inlineStr">
        <is>
          <t>Féverole</t>
        </is>
      </c>
      <c r="G3298" t="inlineStr"/>
      <c r="H3298" t="inlineStr">
        <is>
          <t>Part d'issues de silo consommées par les FAF = 56,33 % (ONRB - FranceAgriMer)</t>
        </is>
      </c>
      <c r="I3298" t="inlineStr">
        <is>
          <t>ONRB - FranceAgriMer</t>
        </is>
      </c>
      <c r="J3298" t="inlineStr">
        <is>
          <t>0</t>
        </is>
      </c>
      <c r="K3298" t="inlineStr">
        <is>
          <t>Répartition</t>
        </is>
      </c>
      <c r="L3298" t="inlineStr">
        <is>
          <t>Part d'issues de silo consommées par les FAF</t>
        </is>
      </c>
      <c r="M3298" t="inlineStr">
        <is>
          <t>Issues de silo - ONRB</t>
        </is>
      </c>
      <c r="N3298" t="inlineStr"/>
      <c r="O3298" t="n">
        <v>0.54</v>
      </c>
      <c r="P3298" t="inlineStr"/>
      <c r="Q3298" t="inlineStr"/>
      <c r="R3298" t="inlineStr"/>
      <c r="S3298" t="inlineStr"/>
      <c r="T3298" t="inlineStr"/>
      <c r="U3298" t="n">
        <v>0</v>
      </c>
      <c r="V3298" t="n">
        <v>500000000</v>
      </c>
      <c r="W3298" t="inlineStr"/>
      <c r="X3298" t="inlineStr">
        <is>
          <t>déterminé</t>
        </is>
      </c>
    </row>
    <row r="3299" ht="15" customHeight="1" s="1003">
      <c r="A3299" s="1019" t="inlineStr">
        <is>
          <t>Issues de silo</t>
        </is>
      </c>
      <c r="B3299" t="inlineStr">
        <is>
          <t>Litière</t>
        </is>
      </c>
      <c r="C3299" t="inlineStr">
        <is>
          <t>kt</t>
        </is>
      </c>
      <c r="D3299" t="inlineStr">
        <is>
          <t>France</t>
        </is>
      </c>
      <c r="E3299" t="inlineStr">
        <is>
          <t>2019-20</t>
        </is>
      </c>
      <c r="F3299" t="inlineStr">
        <is>
          <t>Féverole</t>
        </is>
      </c>
      <c r="G3299" t="inlineStr"/>
      <c r="H3299" t="inlineStr">
        <is>
          <t>Part d'issues de silo consommées comme litière = 0,77 % (ONRB - FranceAgriMer)</t>
        </is>
      </c>
      <c r="I3299" t="inlineStr">
        <is>
          <t>ONRB - FranceAgriMer</t>
        </is>
      </c>
      <c r="J3299" t="inlineStr">
        <is>
          <t>0</t>
        </is>
      </c>
      <c r="K3299" t="inlineStr">
        <is>
          <t>Répartition</t>
        </is>
      </c>
      <c r="L3299" t="inlineStr">
        <is>
          <t>Part d'issues de silo consommées comme litière</t>
        </is>
      </c>
      <c r="M3299" t="inlineStr">
        <is>
          <t>Issues de silo - ONRB</t>
        </is>
      </c>
      <c r="N3299" t="inlineStr"/>
      <c r="O3299" t="n">
        <v>0.01</v>
      </c>
      <c r="P3299" t="inlineStr"/>
      <c r="Q3299" t="inlineStr"/>
      <c r="R3299" t="inlineStr"/>
      <c r="S3299" t="inlineStr"/>
      <c r="T3299" t="inlineStr"/>
      <c r="U3299" t="n">
        <v>0</v>
      </c>
      <c r="V3299" t="n">
        <v>500000000</v>
      </c>
      <c r="W3299" t="inlineStr"/>
      <c r="X3299" t="inlineStr">
        <is>
          <t>déterminé</t>
        </is>
      </c>
    </row>
    <row r="3300" ht="15" customHeight="1" s="1003">
      <c r="A3300" s="1019" t="inlineStr">
        <is>
          <t>Issues de silo</t>
        </is>
      </c>
      <c r="B3300" t="inlineStr">
        <is>
          <t>Compostage</t>
        </is>
      </c>
      <c r="C3300" t="inlineStr">
        <is>
          <t>kt</t>
        </is>
      </c>
      <c r="D3300" t="inlineStr">
        <is>
          <t>France</t>
        </is>
      </c>
      <c r="E3300" t="inlineStr">
        <is>
          <t>2019-20</t>
        </is>
      </c>
      <c r="F3300" t="inlineStr">
        <is>
          <t>Féverole</t>
        </is>
      </c>
      <c r="G3300" t="inlineStr"/>
      <c r="H3300" t="inlineStr">
        <is>
          <t>Part d'issues de silo compostées = 0 % (ONRB - FranceAgriMer)</t>
        </is>
      </c>
      <c r="I3300" t="inlineStr">
        <is>
          <t>ONRB - FranceAgriMer</t>
        </is>
      </c>
      <c r="J3300" t="inlineStr">
        <is>
          <t>0</t>
        </is>
      </c>
      <c r="K3300" t="inlineStr">
        <is>
          <t>Répartition</t>
        </is>
      </c>
      <c r="L3300" t="inlineStr">
        <is>
          <t>Part d'issues de silo compostées</t>
        </is>
      </c>
      <c r="M3300" t="inlineStr">
        <is>
          <t>Issues de silo - ONRB</t>
        </is>
      </c>
      <c r="N3300" t="inlineStr"/>
      <c r="O3300" t="n">
        <v>0</v>
      </c>
      <c r="P3300" t="inlineStr"/>
      <c r="Q3300" t="inlineStr"/>
      <c r="R3300" t="inlineStr"/>
      <c r="S3300" t="inlineStr"/>
      <c r="T3300" t="inlineStr"/>
      <c r="U3300" t="n">
        <v>0</v>
      </c>
      <c r="V3300" t="n">
        <v>500000000</v>
      </c>
      <c r="W3300" t="inlineStr"/>
      <c r="X3300" t="inlineStr">
        <is>
          <t>déterminé</t>
        </is>
      </c>
    </row>
    <row r="3301" ht="15" customHeight="1" s="1003">
      <c r="A3301" s="1019" t="inlineStr">
        <is>
          <t>Issues de silo</t>
        </is>
      </c>
      <c r="B3301" t="inlineStr">
        <is>
          <t>Autres biomatériaux</t>
        </is>
      </c>
      <c r="C3301" t="inlineStr">
        <is>
          <t>kt</t>
        </is>
      </c>
      <c r="D3301" t="inlineStr">
        <is>
          <t>France</t>
        </is>
      </c>
      <c r="E3301" t="inlineStr">
        <is>
          <t>2019-20</t>
        </is>
      </c>
      <c r="F3301" t="inlineStr">
        <is>
          <t>Féverole</t>
        </is>
      </c>
      <c r="G3301" t="inlineStr"/>
      <c r="H3301" t="inlineStr">
        <is>
          <t>Part d'issues de silo consommées comme autres biomatériaux = 0,77 % (ONRB - FranceAgriMer)</t>
        </is>
      </c>
      <c r="I3301" t="inlineStr">
        <is>
          <t>ONRB - FranceAgriMer</t>
        </is>
      </c>
      <c r="J3301" t="inlineStr">
        <is>
          <t>0</t>
        </is>
      </c>
      <c r="K3301" t="inlineStr">
        <is>
          <t>Répartition</t>
        </is>
      </c>
      <c r="L3301" t="inlineStr">
        <is>
          <t>Part d'issues de silo consommées comme autres biomatériaux</t>
        </is>
      </c>
      <c r="M3301" t="inlineStr">
        <is>
          <t>Issues de silo - ONRB</t>
        </is>
      </c>
      <c r="N3301" t="inlineStr"/>
      <c r="O3301" t="n">
        <v>0.01</v>
      </c>
      <c r="P3301" t="inlineStr"/>
      <c r="Q3301" t="inlineStr"/>
      <c r="R3301" t="inlineStr"/>
      <c r="S3301" t="inlineStr"/>
      <c r="T3301" t="inlineStr"/>
      <c r="U3301" t="n">
        <v>0</v>
      </c>
      <c r="V3301" t="n">
        <v>500000000</v>
      </c>
      <c r="W3301" t="inlineStr"/>
      <c r="X3301" t="inlineStr">
        <is>
          <t>déterminé</t>
        </is>
      </c>
    </row>
    <row r="3302" ht="15" customHeight="1" s="1003">
      <c r="A3302" s="1019" t="inlineStr">
        <is>
          <t>Issues de silo</t>
        </is>
      </c>
      <c r="B3302" t="inlineStr">
        <is>
          <t>Méthanisation</t>
        </is>
      </c>
      <c r="C3302" t="inlineStr">
        <is>
          <t>kt</t>
        </is>
      </c>
      <c r="D3302" t="inlineStr">
        <is>
          <t>France</t>
        </is>
      </c>
      <c r="E3302" t="inlineStr">
        <is>
          <t>2019-20</t>
        </is>
      </c>
      <c r="F3302" t="inlineStr">
        <is>
          <t>Féverole</t>
        </is>
      </c>
      <c r="G3302" t="inlineStr"/>
      <c r="H3302" t="inlineStr">
        <is>
          <t>Part d'issues de silo consommées en méthanisation = 40,72 % (ONRB - FranceAgriMer)</t>
        </is>
      </c>
      <c r="I3302" t="inlineStr">
        <is>
          <t>ONRB - FranceAgriMer</t>
        </is>
      </c>
      <c r="J3302" t="inlineStr">
        <is>
          <t>0</t>
        </is>
      </c>
      <c r="K3302" t="inlineStr">
        <is>
          <t>Répartition</t>
        </is>
      </c>
      <c r="L3302" t="inlineStr">
        <is>
          <t>Part d'issues de silo consommées en méthanisation</t>
        </is>
      </c>
      <c r="M3302" t="inlineStr">
        <is>
          <t>Issues de silo - ONRB</t>
        </is>
      </c>
      <c r="N3302" t="inlineStr"/>
      <c r="O3302" t="n">
        <v>0.39</v>
      </c>
      <c r="P3302" t="inlineStr"/>
      <c r="Q3302" t="inlineStr"/>
      <c r="R3302" t="inlineStr"/>
      <c r="S3302" t="inlineStr"/>
      <c r="T3302" t="inlineStr"/>
      <c r="U3302" t="n">
        <v>0</v>
      </c>
      <c r="V3302" t="n">
        <v>500000000</v>
      </c>
      <c r="W3302" t="inlineStr"/>
      <c r="X3302" t="inlineStr">
        <is>
          <t>déterminé</t>
        </is>
      </c>
    </row>
    <row r="3303" ht="15" customHeight="1" s="1003">
      <c r="A3303" s="1019" t="inlineStr">
        <is>
          <t>Issues de silo</t>
        </is>
      </c>
      <c r="B3303" t="inlineStr">
        <is>
          <t>Combustion</t>
        </is>
      </c>
      <c r="C3303" t="inlineStr">
        <is>
          <t>kt</t>
        </is>
      </c>
      <c r="D3303" t="inlineStr">
        <is>
          <t>France</t>
        </is>
      </c>
      <c r="E3303" t="inlineStr">
        <is>
          <t>2019-20</t>
        </is>
      </c>
      <c r="F3303" t="inlineStr">
        <is>
          <t>Féverole</t>
        </is>
      </c>
      <c r="G3303" t="inlineStr"/>
      <c r="H3303" t="inlineStr">
        <is>
          <t>Part d'issues de silo brûlées = 1,03 % (ONRB - FranceAgriMer)</t>
        </is>
      </c>
      <c r="I3303" t="inlineStr">
        <is>
          <t>ONRB - FranceAgriMer</t>
        </is>
      </c>
      <c r="J3303" t="inlineStr">
        <is>
          <t>0</t>
        </is>
      </c>
      <c r="K3303" t="inlineStr">
        <is>
          <t>Répartition</t>
        </is>
      </c>
      <c r="L3303" t="inlineStr">
        <is>
          <t>Part d'issues de silo brûlées</t>
        </is>
      </c>
      <c r="M3303" t="inlineStr">
        <is>
          <t>Issues de silo - ONRB</t>
        </is>
      </c>
      <c r="N3303" t="inlineStr"/>
      <c r="O3303" t="n">
        <v>0.01</v>
      </c>
      <c r="P3303" t="inlineStr"/>
      <c r="Q3303" t="inlineStr"/>
      <c r="R3303" t="inlineStr"/>
      <c r="S3303" t="inlineStr"/>
      <c r="T3303" t="inlineStr"/>
      <c r="U3303" t="n">
        <v>0</v>
      </c>
      <c r="V3303" t="n">
        <v>500000000</v>
      </c>
      <c r="W3303" t="inlineStr"/>
      <c r="X3303" t="inlineStr">
        <is>
          <t>déterminé</t>
        </is>
      </c>
    </row>
    <row r="3304" ht="15" customHeight="1" s="1003">
      <c r="A3304" s="1019" t="inlineStr">
        <is>
          <t>Issues de silo</t>
        </is>
      </c>
      <c r="B3304" t="inlineStr">
        <is>
          <t>Hors FAB</t>
        </is>
      </c>
      <c r="C3304" t="inlineStr">
        <is>
          <t>kt</t>
        </is>
      </c>
      <c r="D3304" t="inlineStr">
        <is>
          <t>France</t>
        </is>
      </c>
      <c r="E3304" t="inlineStr">
        <is>
          <t>2019-20</t>
        </is>
      </c>
      <c r="F3304" t="inlineStr">
        <is>
          <t>Féverole</t>
        </is>
      </c>
      <c r="G3304" t="inlineStr"/>
      <c r="H3304" t="inlineStr"/>
      <c r="I3304" t="inlineStr">
        <is>
          <t>ONRB - FranceAgriMer</t>
        </is>
      </c>
      <c r="J3304" t="inlineStr"/>
      <c r="K3304" t="inlineStr">
        <is>
          <t>Répartition</t>
        </is>
      </c>
      <c r="L3304" t="inlineStr">
        <is>
          <t>Part d'issues de silo consommées par les FAF</t>
        </is>
      </c>
      <c r="M3304" t="inlineStr">
        <is>
          <t>Issues de silo - ONRB</t>
        </is>
      </c>
      <c r="N3304" t="inlineStr"/>
      <c r="O3304" t="n">
        <v>0.54</v>
      </c>
      <c r="P3304" t="inlineStr"/>
      <c r="Q3304" t="inlineStr"/>
      <c r="R3304" t="inlineStr"/>
      <c r="S3304" t="inlineStr"/>
      <c r="T3304" t="inlineStr"/>
      <c r="U3304" t="n">
        <v>0</v>
      </c>
      <c r="V3304" t="n">
        <v>500000000</v>
      </c>
      <c r="W3304" t="inlineStr"/>
      <c r="X3304" t="inlineStr">
        <is>
          <t>déterminé</t>
        </is>
      </c>
    </row>
    <row r="3305" ht="15" customHeight="1" s="1003">
      <c r="A3305" s="1019" t="inlineStr">
        <is>
          <t>Issues de silo</t>
        </is>
      </c>
      <c r="B3305" t="inlineStr">
        <is>
          <t>Alimentation animale rente</t>
        </is>
      </c>
      <c r="C3305" t="inlineStr">
        <is>
          <t>kt</t>
        </is>
      </c>
      <c r="D3305" t="inlineStr">
        <is>
          <t>France</t>
        </is>
      </c>
      <c r="E3305" t="inlineStr">
        <is>
          <t>2019-20</t>
        </is>
      </c>
      <c r="F3305" t="inlineStr">
        <is>
          <t>Féverole</t>
        </is>
      </c>
      <c r="G3305" t="inlineStr"/>
      <c r="H3305" t="inlineStr"/>
      <c r="I3305" t="inlineStr"/>
      <c r="J3305" t="inlineStr"/>
      <c r="K3305" t="inlineStr"/>
      <c r="L3305" t="inlineStr"/>
      <c r="M3305" t="inlineStr"/>
      <c r="N3305" t="inlineStr"/>
      <c r="O3305" t="n">
        <v>0.54</v>
      </c>
      <c r="P3305" t="inlineStr"/>
      <c r="Q3305" t="inlineStr"/>
      <c r="R3305" t="inlineStr"/>
      <c r="S3305" t="inlineStr"/>
      <c r="T3305" t="inlineStr"/>
      <c r="U3305" t="n">
        <v>0</v>
      </c>
      <c r="V3305" t="n">
        <v>500000000</v>
      </c>
      <c r="W3305" t="inlineStr"/>
      <c r="X3305" t="inlineStr">
        <is>
          <t>déterminé</t>
        </is>
      </c>
    </row>
    <row r="3306" ht="15" customHeight="1" s="1003">
      <c r="A3306" s="1019" t="inlineStr">
        <is>
          <t>Issues de silo</t>
        </is>
      </c>
      <c r="B3306" t="inlineStr">
        <is>
          <t>Alimentation animale</t>
        </is>
      </c>
      <c r="C3306" t="inlineStr">
        <is>
          <t>kt</t>
        </is>
      </c>
      <c r="D3306" t="inlineStr">
        <is>
          <t>France</t>
        </is>
      </c>
      <c r="E3306" t="inlineStr">
        <is>
          <t>2019-20</t>
        </is>
      </c>
      <c r="F3306" t="inlineStr">
        <is>
          <t>Féverole</t>
        </is>
      </c>
      <c r="G3306" t="inlineStr"/>
      <c r="H3306" t="inlineStr"/>
      <c r="I3306" t="inlineStr"/>
      <c r="J3306" t="inlineStr"/>
      <c r="K3306" t="inlineStr"/>
      <c r="L3306" t="inlineStr"/>
      <c r="M3306" t="inlineStr"/>
      <c r="N3306" t="inlineStr"/>
      <c r="O3306" t="n">
        <v>0.54</v>
      </c>
      <c r="P3306" t="inlineStr"/>
      <c r="Q3306" t="inlineStr"/>
      <c r="R3306" t="inlineStr"/>
      <c r="S3306" t="inlineStr"/>
      <c r="T3306" t="inlineStr"/>
      <c r="U3306" t="n">
        <v>0</v>
      </c>
      <c r="V3306" t="n">
        <v>500000000</v>
      </c>
      <c r="W3306" t="inlineStr"/>
      <c r="X3306" t="inlineStr">
        <is>
          <t>déterminé</t>
        </is>
      </c>
    </row>
    <row r="3307" ht="15" customHeight="1" s="1003">
      <c r="A3307" s="1019" t="inlineStr">
        <is>
          <t>Issues de silo</t>
        </is>
      </c>
      <c r="B3307" t="inlineStr">
        <is>
          <t>Usages alimentaires</t>
        </is>
      </c>
      <c r="C3307" t="inlineStr">
        <is>
          <t>kt</t>
        </is>
      </c>
      <c r="D3307" t="inlineStr">
        <is>
          <t>France</t>
        </is>
      </c>
      <c r="E3307" t="inlineStr">
        <is>
          <t>2019-20</t>
        </is>
      </c>
      <c r="F3307" t="inlineStr">
        <is>
          <t>Féverole</t>
        </is>
      </c>
      <c r="G3307" t="inlineStr"/>
      <c r="H3307" t="inlineStr"/>
      <c r="I3307" t="inlineStr"/>
      <c r="J3307" t="inlineStr"/>
      <c r="K3307" t="inlineStr"/>
      <c r="L3307" t="inlineStr"/>
      <c r="M3307" t="inlineStr"/>
      <c r="N3307" t="inlineStr"/>
      <c r="O3307" t="n">
        <v>0.54</v>
      </c>
      <c r="P3307" t="inlineStr"/>
      <c r="Q3307" t="inlineStr"/>
      <c r="R3307" t="inlineStr"/>
      <c r="S3307" t="inlineStr"/>
      <c r="T3307" t="inlineStr"/>
      <c r="U3307" t="n">
        <v>0</v>
      </c>
      <c r="V3307" t="n">
        <v>500000000</v>
      </c>
      <c r="W3307" t="inlineStr"/>
      <c r="X3307" t="inlineStr">
        <is>
          <t>déterminé</t>
        </is>
      </c>
    </row>
    <row r="3308" ht="15" customHeight="1" s="1003">
      <c r="A3308" s="1019" t="inlineStr">
        <is>
          <t>Issues de silo</t>
        </is>
      </c>
      <c r="B3308" t="inlineStr">
        <is>
          <t>Biomatériaux</t>
        </is>
      </c>
      <c r="C3308" t="inlineStr">
        <is>
          <t>kt</t>
        </is>
      </c>
      <c r="D3308" t="inlineStr">
        <is>
          <t>France</t>
        </is>
      </c>
      <c r="E3308" t="inlineStr">
        <is>
          <t>2019-20</t>
        </is>
      </c>
      <c r="F3308" t="inlineStr">
        <is>
          <t>Féverole</t>
        </is>
      </c>
      <c r="G3308" t="inlineStr"/>
      <c r="H3308" t="inlineStr"/>
      <c r="I3308" t="inlineStr">
        <is>
          <t>ONRB - FranceAgriMer</t>
        </is>
      </c>
      <c r="J3308" t="inlineStr"/>
      <c r="K3308" t="inlineStr">
        <is>
          <t>Répartition</t>
        </is>
      </c>
      <c r="L3308" t="inlineStr">
        <is>
          <t>Part d'issues de silo consommées comme litière:Part d'issues de silo consommées comme autres biomatériaux</t>
        </is>
      </c>
      <c r="M3308" t="inlineStr">
        <is>
          <t>Issues de silo - ONRB</t>
        </is>
      </c>
      <c r="N3308" t="inlineStr"/>
      <c r="O3308" t="n">
        <v>0.01</v>
      </c>
      <c r="P3308" t="inlineStr"/>
      <c r="Q3308" t="inlineStr"/>
      <c r="R3308" t="inlineStr"/>
      <c r="S3308" t="inlineStr"/>
      <c r="T3308" t="inlineStr"/>
      <c r="U3308" t="n">
        <v>0</v>
      </c>
      <c r="V3308" t="n">
        <v>500000000</v>
      </c>
      <c r="W3308" t="inlineStr"/>
      <c r="X3308" t="inlineStr">
        <is>
          <t>déterminé</t>
        </is>
      </c>
    </row>
    <row r="3309" ht="15" customHeight="1" s="1003">
      <c r="A3309" s="1019" t="inlineStr">
        <is>
          <t>Issues de silo</t>
        </is>
      </c>
      <c r="B3309" t="inlineStr">
        <is>
          <t>Usages non-alimentaires</t>
        </is>
      </c>
      <c r="C3309" t="inlineStr">
        <is>
          <t>kt</t>
        </is>
      </c>
      <c r="D3309" t="inlineStr">
        <is>
          <t>France</t>
        </is>
      </c>
      <c r="E3309" t="inlineStr">
        <is>
          <t>2019-20</t>
        </is>
      </c>
      <c r="F3309" t="inlineStr">
        <is>
          <t>Féverole</t>
        </is>
      </c>
      <c r="G3309" t="inlineStr"/>
      <c r="H3309" t="inlineStr"/>
      <c r="I3309" t="inlineStr"/>
      <c r="J3309" t="inlineStr"/>
      <c r="K3309" t="inlineStr"/>
      <c r="L3309" t="inlineStr"/>
      <c r="M3309" t="inlineStr"/>
      <c r="N3309" t="inlineStr"/>
      <c r="O3309" t="n">
        <v>0.42</v>
      </c>
      <c r="P3309" t="inlineStr"/>
      <c r="Q3309" t="inlineStr"/>
      <c r="R3309" t="inlineStr"/>
      <c r="S3309" t="inlineStr"/>
      <c r="T3309" t="inlineStr"/>
      <c r="U3309" t="n">
        <v>0</v>
      </c>
      <c r="V3309" t="n">
        <v>500000000</v>
      </c>
      <c r="W3309" t="inlineStr"/>
      <c r="X3309" t="inlineStr">
        <is>
          <t>déterminé</t>
        </is>
      </c>
    </row>
    <row r="3310" ht="15" customHeight="1" s="1003">
      <c r="A3310" s="1019" t="inlineStr">
        <is>
          <t>Issues de silo</t>
        </is>
      </c>
      <c r="B3310" t="inlineStr">
        <is>
          <t>Energie</t>
        </is>
      </c>
      <c r="C3310" t="inlineStr">
        <is>
          <t>kt</t>
        </is>
      </c>
      <c r="D3310" t="inlineStr">
        <is>
          <t>France</t>
        </is>
      </c>
      <c r="E3310" t="inlineStr">
        <is>
          <t>2019-20</t>
        </is>
      </c>
      <c r="F3310" t="inlineStr">
        <is>
          <t>Féverole</t>
        </is>
      </c>
      <c r="G3310" t="inlineStr"/>
      <c r="H3310" t="inlineStr"/>
      <c r="I3310" t="inlineStr">
        <is>
          <t>ONRB - FranceAgriMer</t>
        </is>
      </c>
      <c r="J3310" t="inlineStr"/>
      <c r="K3310" t="inlineStr">
        <is>
          <t>Répartition</t>
        </is>
      </c>
      <c r="L3310" t="inlineStr">
        <is>
          <t>Part d'issues de silo consommées en méthanisation:Part d'issues de silo brûlées</t>
        </is>
      </c>
      <c r="M3310" t="inlineStr">
        <is>
          <t>Issues de silo - ONRB</t>
        </is>
      </c>
      <c r="N3310" t="inlineStr"/>
      <c r="O3310" t="n">
        <v>0.4</v>
      </c>
      <c r="P3310" t="inlineStr"/>
      <c r="Q3310" t="inlineStr"/>
      <c r="R3310" t="inlineStr"/>
      <c r="S3310" t="inlineStr"/>
      <c r="T3310" t="inlineStr"/>
      <c r="U3310" t="n">
        <v>0</v>
      </c>
      <c r="V3310" t="n">
        <v>500000000</v>
      </c>
      <c r="W3310" t="inlineStr"/>
      <c r="X3310" t="inlineStr">
        <is>
          <t>déterminé</t>
        </is>
      </c>
    </row>
    <row r="3311" ht="15" customHeight="1" s="1003">
      <c r="A3311" s="1019" t="inlineStr">
        <is>
          <t>Issues de silo</t>
        </is>
      </c>
      <c r="B3311" t="inlineStr">
        <is>
          <t>Fertilisation</t>
        </is>
      </c>
      <c r="C3311" t="inlineStr">
        <is>
          <t>kt</t>
        </is>
      </c>
      <c r="D3311" t="inlineStr">
        <is>
          <t>France</t>
        </is>
      </c>
      <c r="E3311" t="inlineStr">
        <is>
          <t>2019-20</t>
        </is>
      </c>
      <c r="F3311" t="inlineStr">
        <is>
          <t>Féverole</t>
        </is>
      </c>
      <c r="G3311" t="inlineStr"/>
      <c r="H3311" t="inlineStr"/>
      <c r="I3311" t="inlineStr">
        <is>
          <t>ONRB - FranceAgriMer</t>
        </is>
      </c>
      <c r="J3311" t="inlineStr"/>
      <c r="K3311" t="inlineStr">
        <is>
          <t>Répartition</t>
        </is>
      </c>
      <c r="L3311" t="inlineStr">
        <is>
          <t>Part d'issues de silo compostées</t>
        </is>
      </c>
      <c r="M3311" t="inlineStr">
        <is>
          <t>Issues de silo - ONRB</t>
        </is>
      </c>
      <c r="N3311" t="inlineStr"/>
      <c r="O3311" t="n">
        <v>0</v>
      </c>
      <c r="P3311" t="inlineStr"/>
      <c r="Q3311" t="inlineStr"/>
      <c r="R3311" t="inlineStr"/>
      <c r="S3311" t="inlineStr"/>
      <c r="T3311" t="inlineStr"/>
      <c r="U3311" t="n">
        <v>0</v>
      </c>
      <c r="V3311" t="n">
        <v>500000000</v>
      </c>
      <c r="W3311" t="inlineStr"/>
      <c r="X3311" t="inlineStr">
        <is>
          <t>déterminé</t>
        </is>
      </c>
    </row>
    <row r="3312" ht="15" customHeight="1" s="1003">
      <c r="A3312" s="1019" t="inlineStr">
        <is>
          <t>Huile</t>
        </is>
      </c>
      <c r="B3312" t="inlineStr">
        <is>
          <t>Vente directe et autoconsommation</t>
        </is>
      </c>
      <c r="C3312" t="inlineStr">
        <is>
          <t>kt</t>
        </is>
      </c>
      <c r="D3312" t="inlineStr">
        <is>
          <t>France</t>
        </is>
      </c>
      <c r="E3312" t="inlineStr">
        <is>
          <t>2019-20</t>
        </is>
      </c>
      <c r="F3312" t="inlineStr">
        <is>
          <t>Féverole</t>
        </is>
      </c>
      <c r="G3312" t="inlineStr"/>
      <c r="H3312" t="inlineStr"/>
      <c r="I3312" t="inlineStr"/>
      <c r="J3312" t="inlineStr">
        <is>
          <t>L'huile peut être autoconsommée</t>
        </is>
      </c>
      <c r="K3312" t="inlineStr"/>
      <c r="L3312" t="inlineStr"/>
      <c r="M3312" t="inlineStr"/>
      <c r="N3312" t="inlineStr"/>
      <c r="O3312" t="n">
        <v>-0</v>
      </c>
      <c r="P3312" t="n">
        <v>0</v>
      </c>
      <c r="Q3312" t="n">
        <v>500000000</v>
      </c>
      <c r="R3312" t="inlineStr"/>
      <c r="S3312" t="inlineStr"/>
      <c r="T3312" t="inlineStr"/>
      <c r="U3312" t="n">
        <v>0</v>
      </c>
      <c r="V3312" t="n">
        <v>500000000</v>
      </c>
      <c r="W3312" t="inlineStr"/>
      <c r="X3312" t="inlineStr">
        <is>
          <t>libre unbounded</t>
        </is>
      </c>
    </row>
    <row r="3313" ht="15" customHeight="1" s="1003">
      <c r="A3313" s="1019" t="inlineStr">
        <is>
          <t>Huile</t>
        </is>
      </c>
      <c r="B3313" t="inlineStr">
        <is>
          <t>Circuits spécialisés</t>
        </is>
      </c>
      <c r="C3313" t="inlineStr">
        <is>
          <t>kt</t>
        </is>
      </c>
      <c r="D3313" t="inlineStr">
        <is>
          <t>France</t>
        </is>
      </c>
      <c r="E3313" t="inlineStr">
        <is>
          <t>2019-20</t>
        </is>
      </c>
      <c r="F3313" t="inlineStr">
        <is>
          <t>Féverole</t>
        </is>
      </c>
      <c r="G3313" t="inlineStr"/>
      <c r="H3313" t="inlineStr"/>
      <c r="I3313" t="inlineStr"/>
      <c r="J3313" t="inlineStr">
        <is>
          <t>L'huile peut être consommée par des circuits spécialisés</t>
        </is>
      </c>
      <c r="K3313" t="inlineStr"/>
      <c r="L3313" t="inlineStr"/>
      <c r="M3313" t="inlineStr"/>
      <c r="N3313" t="inlineStr"/>
      <c r="O3313" t="n">
        <v>-0</v>
      </c>
      <c r="P3313" t="n">
        <v>0</v>
      </c>
      <c r="Q3313" t="n">
        <v>500000000</v>
      </c>
      <c r="R3313" t="inlineStr"/>
      <c r="S3313" t="inlineStr"/>
      <c r="T3313" t="inlineStr"/>
      <c r="U3313" t="n">
        <v>0</v>
      </c>
      <c r="V3313" t="n">
        <v>500000000</v>
      </c>
      <c r="W3313" t="inlineStr"/>
      <c r="X3313" t="inlineStr">
        <is>
          <t>libre unbounded</t>
        </is>
      </c>
    </row>
    <row r="3314" ht="15" customHeight="1" s="1003">
      <c r="A3314" s="1019" t="inlineStr">
        <is>
          <t>Huile</t>
        </is>
      </c>
      <c r="B3314" t="inlineStr">
        <is>
          <t>RHD</t>
        </is>
      </c>
      <c r="C3314" t="inlineStr">
        <is>
          <t>kt</t>
        </is>
      </c>
      <c r="D3314" t="inlineStr">
        <is>
          <t>France</t>
        </is>
      </c>
      <c r="E3314" t="inlineStr">
        <is>
          <t>2019-20</t>
        </is>
      </c>
      <c r="F3314" t="inlineStr">
        <is>
          <t>Féverole</t>
        </is>
      </c>
      <c r="G3314" t="inlineStr"/>
      <c r="H3314" t="inlineStr"/>
      <c r="I3314" t="inlineStr"/>
      <c r="J3314" t="inlineStr">
        <is>
          <t>L'huile est consommée en RHD</t>
        </is>
      </c>
      <c r="K3314" t="inlineStr"/>
      <c r="L3314" t="inlineStr"/>
      <c r="M3314" t="inlineStr"/>
      <c r="N3314" t="inlineStr"/>
      <c r="O3314" t="n">
        <v>-0</v>
      </c>
      <c r="P3314" t="n">
        <v>0</v>
      </c>
      <c r="Q3314" t="n">
        <v>500000000</v>
      </c>
      <c r="R3314" t="inlineStr"/>
      <c r="S3314" t="inlineStr"/>
      <c r="T3314" t="inlineStr"/>
      <c r="U3314" t="n">
        <v>0</v>
      </c>
      <c r="V3314" t="n">
        <v>500000000</v>
      </c>
      <c r="W3314" t="inlineStr"/>
      <c r="X3314" t="inlineStr">
        <is>
          <t>libre unbounded</t>
        </is>
      </c>
    </row>
    <row r="3315" ht="15" customHeight="1" s="1003">
      <c r="A3315" s="1019" t="inlineStr">
        <is>
          <t>Huile</t>
        </is>
      </c>
      <c r="B3315" t="inlineStr">
        <is>
          <t>Autres IAA</t>
        </is>
      </c>
      <c r="C3315" t="inlineStr">
        <is>
          <t>kt</t>
        </is>
      </c>
      <c r="D3315" t="inlineStr">
        <is>
          <t>France</t>
        </is>
      </c>
      <c r="E3315" t="inlineStr">
        <is>
          <t>2019-20</t>
        </is>
      </c>
      <c r="F3315" t="inlineStr">
        <is>
          <t>Féverole</t>
        </is>
      </c>
      <c r="G3315" t="inlineStr"/>
      <c r="H3315" t="inlineStr"/>
      <c r="I3315" t="inlineStr"/>
      <c r="J3315" t="inlineStr">
        <is>
          <t>L'huile est consommée par les autres IAA</t>
        </is>
      </c>
      <c r="K3315" t="inlineStr"/>
      <c r="L3315" t="inlineStr"/>
      <c r="M3315" t="inlineStr"/>
      <c r="N3315" t="inlineStr"/>
      <c r="O3315" t="n">
        <v>-0</v>
      </c>
      <c r="P3315" t="n">
        <v>0</v>
      </c>
      <c r="Q3315" t="n">
        <v>500000000</v>
      </c>
      <c r="R3315" t="inlineStr"/>
      <c r="S3315" t="inlineStr"/>
      <c r="T3315" t="inlineStr"/>
      <c r="U3315" t="n">
        <v>0</v>
      </c>
      <c r="V3315" t="n">
        <v>500000000</v>
      </c>
      <c r="W3315" t="inlineStr"/>
      <c r="X3315" t="inlineStr">
        <is>
          <t>libre unbounded</t>
        </is>
      </c>
    </row>
    <row r="3316" ht="15" customHeight="1" s="1003">
      <c r="A3316" s="1019" t="inlineStr">
        <is>
          <t>Huile</t>
        </is>
      </c>
      <c r="B3316" t="inlineStr">
        <is>
          <t>Autres industries</t>
        </is>
      </c>
      <c r="C3316" t="inlineStr">
        <is>
          <t>kt</t>
        </is>
      </c>
      <c r="D3316" t="inlineStr">
        <is>
          <t>France</t>
        </is>
      </c>
      <c r="E3316" t="inlineStr">
        <is>
          <t>2019-20</t>
        </is>
      </c>
      <c r="F3316" t="inlineStr">
        <is>
          <t>Féverole</t>
        </is>
      </c>
      <c r="G3316" t="inlineStr"/>
      <c r="H3316" t="inlineStr"/>
      <c r="I3316" t="inlineStr"/>
      <c r="J3316" t="inlineStr">
        <is>
          <t>L'huile est consommée pour des usages techniques</t>
        </is>
      </c>
      <c r="K3316" t="inlineStr"/>
      <c r="L3316" t="inlineStr"/>
      <c r="M3316" t="inlineStr"/>
      <c r="N3316" t="inlineStr"/>
      <c r="O3316" t="n">
        <v>-0</v>
      </c>
      <c r="P3316" t="n">
        <v>0</v>
      </c>
      <c r="Q3316" t="n">
        <v>500000000</v>
      </c>
      <c r="R3316" t="inlineStr"/>
      <c r="S3316" t="inlineStr"/>
      <c r="T3316" t="inlineStr"/>
      <c r="U3316" t="n">
        <v>0</v>
      </c>
      <c r="V3316" t="n">
        <v>500000000</v>
      </c>
      <c r="W3316" t="inlineStr"/>
      <c r="X3316" t="inlineStr">
        <is>
          <t>libre unbounded</t>
        </is>
      </c>
    </row>
    <row r="3317" ht="15" customHeight="1" s="1003">
      <c r="A3317" s="1019" t="inlineStr">
        <is>
          <t>Huile</t>
        </is>
      </c>
      <c r="B3317" t="inlineStr">
        <is>
          <t>Alimentation humaine</t>
        </is>
      </c>
      <c r="C3317" t="inlineStr">
        <is>
          <t>kt</t>
        </is>
      </c>
      <c r="D3317" t="inlineStr">
        <is>
          <t>France</t>
        </is>
      </c>
      <c r="E3317" t="inlineStr">
        <is>
          <t>2019-20</t>
        </is>
      </c>
      <c r="F3317" t="inlineStr">
        <is>
          <t>Féverole</t>
        </is>
      </c>
      <c r="G3317" t="inlineStr"/>
      <c r="H3317" t="inlineStr"/>
      <c r="I3317" t="inlineStr"/>
      <c r="J3317" t="inlineStr"/>
      <c r="K3317" t="inlineStr"/>
      <c r="L3317" t="inlineStr"/>
      <c r="M3317" t="inlineStr"/>
      <c r="N3317" t="inlineStr"/>
      <c r="O3317" t="n">
        <v>-0</v>
      </c>
      <c r="P3317" t="n">
        <v>0</v>
      </c>
      <c r="Q3317" t="n">
        <v>500000000</v>
      </c>
      <c r="R3317" t="inlineStr"/>
      <c r="S3317" t="inlineStr"/>
      <c r="T3317" t="inlineStr"/>
      <c r="U3317" t="n">
        <v>0</v>
      </c>
      <c r="V3317" t="n">
        <v>500000000</v>
      </c>
      <c r="W3317" t="inlineStr"/>
      <c r="X3317" t="inlineStr">
        <is>
          <t>libre unbounded</t>
        </is>
      </c>
    </row>
    <row r="3318" ht="15" customHeight="1" s="1003">
      <c r="A3318" s="1019" t="inlineStr">
        <is>
          <t>Huile</t>
        </is>
      </c>
      <c r="B3318" t="inlineStr">
        <is>
          <t>Ménages</t>
        </is>
      </c>
      <c r="C3318" t="inlineStr">
        <is>
          <t>kt</t>
        </is>
      </c>
      <c r="D3318" t="inlineStr">
        <is>
          <t>France</t>
        </is>
      </c>
      <c r="E3318" t="inlineStr">
        <is>
          <t>2019-20</t>
        </is>
      </c>
      <c r="F3318" t="inlineStr">
        <is>
          <t>Féverole</t>
        </is>
      </c>
      <c r="G3318" t="inlineStr"/>
      <c r="H3318" t="inlineStr"/>
      <c r="I3318" t="inlineStr"/>
      <c r="J3318" t="inlineStr"/>
      <c r="K3318" t="inlineStr"/>
      <c r="L3318" t="inlineStr"/>
      <c r="M3318" t="inlineStr"/>
      <c r="N3318" t="inlineStr"/>
      <c r="O3318" t="n">
        <v>-0</v>
      </c>
      <c r="P3318" t="n">
        <v>0</v>
      </c>
      <c r="Q3318" t="n">
        <v>500000000</v>
      </c>
      <c r="R3318" t="inlineStr"/>
      <c r="S3318" t="inlineStr"/>
      <c r="T3318" t="inlineStr"/>
      <c r="U3318" t="n">
        <v>0</v>
      </c>
      <c r="V3318" t="n">
        <v>500000000</v>
      </c>
      <c r="W3318" t="inlineStr"/>
      <c r="X3318" t="inlineStr">
        <is>
          <t>libre unbounded</t>
        </is>
      </c>
    </row>
    <row r="3319" ht="15" customHeight="1" s="1003">
      <c r="A3319" s="1019" t="inlineStr">
        <is>
          <t>Huile</t>
        </is>
      </c>
      <c r="B3319" t="inlineStr">
        <is>
          <t>Usages alimentaires</t>
        </is>
      </c>
      <c r="C3319" t="inlineStr">
        <is>
          <t>kt</t>
        </is>
      </c>
      <c r="D3319" t="inlineStr">
        <is>
          <t>France</t>
        </is>
      </c>
      <c r="E3319" t="inlineStr">
        <is>
          <t>2019-20</t>
        </is>
      </c>
      <c r="F3319" t="inlineStr">
        <is>
          <t>Féverole</t>
        </is>
      </c>
      <c r="G3319" t="inlineStr"/>
      <c r="H3319" t="inlineStr"/>
      <c r="I3319" t="inlineStr"/>
      <c r="J3319" t="inlineStr"/>
      <c r="K3319" t="inlineStr"/>
      <c r="L3319" t="inlineStr"/>
      <c r="M3319" t="inlineStr"/>
      <c r="N3319" t="inlineStr"/>
      <c r="O3319" t="n">
        <v>-0</v>
      </c>
      <c r="P3319" t="n">
        <v>0</v>
      </c>
      <c r="Q3319" t="n">
        <v>500000000</v>
      </c>
      <c r="R3319" t="inlineStr"/>
      <c r="S3319" t="inlineStr"/>
      <c r="T3319" t="inlineStr"/>
      <c r="U3319" t="n">
        <v>0</v>
      </c>
      <c r="V3319" t="n">
        <v>500000000</v>
      </c>
      <c r="W3319" t="inlineStr"/>
      <c r="X3319" t="inlineStr">
        <is>
          <t>libre unbounded</t>
        </is>
      </c>
    </row>
    <row r="3320" ht="15" customHeight="1" s="1003">
      <c r="A3320" s="1019" t="inlineStr">
        <is>
          <t>Huile</t>
        </is>
      </c>
      <c r="B3320" t="inlineStr">
        <is>
          <t>Débouchés</t>
        </is>
      </c>
      <c r="C3320" t="inlineStr">
        <is>
          <t>kt</t>
        </is>
      </c>
      <c r="D3320" t="inlineStr">
        <is>
          <t>France</t>
        </is>
      </c>
      <c r="E3320" t="inlineStr">
        <is>
          <t>2019-20</t>
        </is>
      </c>
      <c r="F3320" t="inlineStr">
        <is>
          <t>Féverole</t>
        </is>
      </c>
      <c r="G3320" t="inlineStr"/>
      <c r="H3320" t="inlineStr"/>
      <c r="I3320" t="inlineStr"/>
      <c r="J3320" t="inlineStr"/>
      <c r="K3320" t="inlineStr"/>
      <c r="L3320" t="inlineStr"/>
      <c r="M3320" t="inlineStr"/>
      <c r="N3320" t="inlineStr"/>
      <c r="O3320" t="n">
        <v>-0</v>
      </c>
      <c r="P3320" t="n">
        <v>0</v>
      </c>
      <c r="Q3320" t="n">
        <v>500000000</v>
      </c>
      <c r="R3320" t="inlineStr"/>
      <c r="S3320" t="inlineStr"/>
      <c r="T3320" t="inlineStr"/>
      <c r="U3320" t="n">
        <v>0</v>
      </c>
      <c r="V3320" t="n">
        <v>500000000</v>
      </c>
      <c r="W3320" t="inlineStr"/>
      <c r="X3320" t="inlineStr">
        <is>
          <t>libre unbounded</t>
        </is>
      </c>
    </row>
    <row r="3321" ht="15" customHeight="1" s="1003">
      <c r="A3321" s="1019" t="inlineStr">
        <is>
          <t>Huile</t>
        </is>
      </c>
      <c r="B3321" t="inlineStr">
        <is>
          <t>Usages non-alimentaires</t>
        </is>
      </c>
      <c r="C3321" t="inlineStr">
        <is>
          <t>kt</t>
        </is>
      </c>
      <c r="D3321" t="inlineStr">
        <is>
          <t>France</t>
        </is>
      </c>
      <c r="E3321" t="inlineStr">
        <is>
          <t>2019-20</t>
        </is>
      </c>
      <c r="F3321" t="inlineStr">
        <is>
          <t>Féverole</t>
        </is>
      </c>
      <c r="G3321" t="inlineStr"/>
      <c r="H3321" t="inlineStr"/>
      <c r="I3321" t="inlineStr"/>
      <c r="J3321" t="inlineStr"/>
      <c r="K3321" t="inlineStr"/>
      <c r="L3321" t="inlineStr"/>
      <c r="M3321" t="inlineStr"/>
      <c r="N3321" t="inlineStr"/>
      <c r="O3321" t="n">
        <v>-0</v>
      </c>
      <c r="P3321" t="n">
        <v>0</v>
      </c>
      <c r="Q3321" t="n">
        <v>500000000</v>
      </c>
      <c r="R3321" t="inlineStr"/>
      <c r="S3321" t="inlineStr"/>
      <c r="T3321" t="inlineStr"/>
      <c r="U3321" t="n">
        <v>0</v>
      </c>
      <c r="V3321" t="n">
        <v>500000000</v>
      </c>
      <c r="W3321" t="inlineStr"/>
      <c r="X3321" t="inlineStr">
        <is>
          <t>libre unbounded</t>
        </is>
      </c>
    </row>
    <row r="3322" ht="15" customHeight="1" s="1003">
      <c r="A3322" s="1019" t="inlineStr">
        <is>
          <t>Huile</t>
        </is>
      </c>
      <c r="B3322" t="inlineStr">
        <is>
          <t>Export</t>
        </is>
      </c>
      <c r="C3322" t="inlineStr">
        <is>
          <t>kt</t>
        </is>
      </c>
      <c r="D3322" t="inlineStr">
        <is>
          <t>France</t>
        </is>
      </c>
      <c r="E3322" t="inlineStr">
        <is>
          <t>2019-20</t>
        </is>
      </c>
      <c r="F3322" t="inlineStr">
        <is>
          <t>Féverole</t>
        </is>
      </c>
      <c r="G3322" t="inlineStr"/>
      <c r="H3322" t="inlineStr"/>
      <c r="I3322" t="inlineStr"/>
      <c r="J3322" t="inlineStr"/>
      <c r="K3322" t="inlineStr"/>
      <c r="L3322" t="inlineStr"/>
      <c r="M3322" t="inlineStr"/>
      <c r="N3322" t="inlineStr"/>
      <c r="O3322" t="n">
        <v>-0</v>
      </c>
      <c r="P3322" t="n">
        <v>0</v>
      </c>
      <c r="Q3322" t="n">
        <v>500000000</v>
      </c>
      <c r="R3322" t="inlineStr"/>
      <c r="S3322" t="inlineStr"/>
      <c r="T3322" t="inlineStr"/>
      <c r="U3322" t="n">
        <v>0</v>
      </c>
      <c r="V3322" t="n">
        <v>500000000</v>
      </c>
      <c r="W3322" t="inlineStr"/>
      <c r="X3322" t="inlineStr">
        <is>
          <t>libre unbounded</t>
        </is>
      </c>
    </row>
    <row r="3323" ht="15" customHeight="1" s="1003">
      <c r="A3323" s="1019" t="inlineStr">
        <is>
          <t>Huile</t>
        </is>
      </c>
      <c r="B3323" t="inlineStr">
        <is>
          <t>Biocarburants</t>
        </is>
      </c>
      <c r="C3323" t="inlineStr">
        <is>
          <t>kt</t>
        </is>
      </c>
      <c r="D3323" t="inlineStr">
        <is>
          <t>France</t>
        </is>
      </c>
      <c r="E3323" t="inlineStr">
        <is>
          <t>2019-20</t>
        </is>
      </c>
      <c r="F3323" t="inlineStr">
        <is>
          <t>Féverole</t>
        </is>
      </c>
      <c r="G3323" t="inlineStr"/>
      <c r="H3323" t="inlineStr"/>
      <c r="I3323" t="inlineStr"/>
      <c r="J3323" t="inlineStr"/>
      <c r="K3323" t="inlineStr"/>
      <c r="L3323" t="inlineStr"/>
      <c r="M3323" t="inlineStr"/>
      <c r="N3323" t="inlineStr"/>
      <c r="O3323" t="n">
        <v>-0</v>
      </c>
      <c r="P3323" t="n">
        <v>0</v>
      </c>
      <c r="Q3323" t="n">
        <v>500000000</v>
      </c>
      <c r="R3323" t="inlineStr"/>
      <c r="S3323" t="inlineStr"/>
      <c r="T3323" t="inlineStr"/>
      <c r="U3323" t="n">
        <v>0</v>
      </c>
      <c r="V3323" t="n">
        <v>500000000</v>
      </c>
      <c r="W3323" t="inlineStr"/>
      <c r="X3323" t="inlineStr">
        <is>
          <t>libre unbounded</t>
        </is>
      </c>
    </row>
    <row r="3324" ht="15" customHeight="1" s="1003">
      <c r="A3324" s="1019" t="inlineStr">
        <is>
          <t>Huile</t>
        </is>
      </c>
      <c r="B3324" t="inlineStr">
        <is>
          <t>Energie</t>
        </is>
      </c>
      <c r="C3324" t="inlineStr">
        <is>
          <t>kt</t>
        </is>
      </c>
      <c r="D3324" t="inlineStr">
        <is>
          <t>France</t>
        </is>
      </c>
      <c r="E3324" t="inlineStr">
        <is>
          <t>2019-20</t>
        </is>
      </c>
      <c r="F3324" t="inlineStr">
        <is>
          <t>Féverole</t>
        </is>
      </c>
      <c r="G3324" t="inlineStr"/>
      <c r="H3324" t="inlineStr"/>
      <c r="I3324" t="inlineStr"/>
      <c r="J3324" t="inlineStr"/>
      <c r="K3324" t="inlineStr"/>
      <c r="L3324" t="inlineStr"/>
      <c r="M3324" t="inlineStr"/>
      <c r="N3324" t="inlineStr"/>
      <c r="O3324" t="n">
        <v>-0</v>
      </c>
      <c r="P3324" t="n">
        <v>0</v>
      </c>
      <c r="Q3324" t="n">
        <v>500000000</v>
      </c>
      <c r="R3324" t="inlineStr"/>
      <c r="S3324" t="inlineStr"/>
      <c r="T3324" t="inlineStr"/>
      <c r="U3324" t="n">
        <v>0</v>
      </c>
      <c r="V3324" t="n">
        <v>500000000</v>
      </c>
      <c r="W3324" t="inlineStr"/>
      <c r="X3324" t="inlineStr">
        <is>
          <t>libre unbounded</t>
        </is>
      </c>
    </row>
    <row r="3325" ht="15" customHeight="1" s="1003">
      <c r="A3325" s="1019" t="inlineStr">
        <is>
          <t>Huile</t>
        </is>
      </c>
      <c r="B3325" t="inlineStr">
        <is>
          <t>GMS</t>
        </is>
      </c>
      <c r="C3325" t="inlineStr">
        <is>
          <t>kt</t>
        </is>
      </c>
      <c r="D3325" t="inlineStr">
        <is>
          <t>France</t>
        </is>
      </c>
      <c r="E3325" t="inlineStr">
        <is>
          <t>2019-20</t>
        </is>
      </c>
      <c r="F3325" t="inlineStr">
        <is>
          <t>Féverole</t>
        </is>
      </c>
      <c r="G3325" t="inlineStr"/>
      <c r="H3325" t="inlineStr"/>
      <c r="I3325" t="inlineStr"/>
      <c r="J3325" t="inlineStr"/>
      <c r="K3325" t="inlineStr"/>
      <c r="L3325" t="inlineStr"/>
      <c r="M3325" t="inlineStr"/>
      <c r="N3325" t="inlineStr"/>
      <c r="O3325" t="n">
        <v>-0</v>
      </c>
      <c r="P3325" t="n">
        <v>0</v>
      </c>
      <c r="Q3325" t="n">
        <v>500000000</v>
      </c>
      <c r="R3325" t="inlineStr"/>
      <c r="S3325" t="inlineStr"/>
      <c r="T3325" t="inlineStr"/>
      <c r="U3325" t="n">
        <v>0</v>
      </c>
      <c r="V3325" t="n">
        <v>500000000</v>
      </c>
      <c r="W3325" t="inlineStr"/>
      <c r="X3325" t="inlineStr">
        <is>
          <t>libre unbounded</t>
        </is>
      </c>
    </row>
    <row r="3326" ht="15" customHeight="1" s="1003">
      <c r="A3326" s="1019" t="inlineStr">
        <is>
          <t>Huile</t>
        </is>
      </c>
      <c r="B3326" t="inlineStr">
        <is>
          <t>Circuits généralistes</t>
        </is>
      </c>
      <c r="C3326" t="inlineStr">
        <is>
          <t>kt</t>
        </is>
      </c>
      <c r="D3326" t="inlineStr">
        <is>
          <t>France</t>
        </is>
      </c>
      <c r="E3326" t="inlineStr">
        <is>
          <t>2019-20</t>
        </is>
      </c>
      <c r="F3326" t="inlineStr">
        <is>
          <t>Féverole</t>
        </is>
      </c>
      <c r="G3326" t="inlineStr"/>
      <c r="H3326" t="inlineStr"/>
      <c r="I3326" t="inlineStr"/>
      <c r="J3326" t="inlineStr"/>
      <c r="K3326" t="inlineStr"/>
      <c r="L3326" t="inlineStr"/>
      <c r="M3326" t="inlineStr"/>
      <c r="N3326" t="inlineStr"/>
      <c r="O3326" t="n">
        <v>-0</v>
      </c>
      <c r="P3326" t="n">
        <v>0</v>
      </c>
      <c r="Q3326" t="n">
        <v>500000000</v>
      </c>
      <c r="R3326" t="inlineStr"/>
      <c r="S3326" t="inlineStr"/>
      <c r="T3326" t="inlineStr"/>
      <c r="U3326" t="n">
        <v>0</v>
      </c>
      <c r="V3326" t="n">
        <v>500000000</v>
      </c>
      <c r="W3326" t="inlineStr"/>
      <c r="X3326" t="inlineStr">
        <is>
          <t>libre unbounded</t>
        </is>
      </c>
    </row>
    <row r="3327" ht="15" customHeight="1" s="1003">
      <c r="A3327" s="1019" t="inlineStr">
        <is>
          <t>Tourteaux</t>
        </is>
      </c>
      <c r="B3327" t="inlineStr">
        <is>
          <t>Hors FAB</t>
        </is>
      </c>
      <c r="C3327" t="inlineStr">
        <is>
          <t>kt</t>
        </is>
      </c>
      <c r="D3327" t="inlineStr">
        <is>
          <t>France</t>
        </is>
      </c>
      <c r="E3327" t="inlineStr">
        <is>
          <t>2019-20</t>
        </is>
      </c>
      <c r="F3327" t="inlineStr">
        <is>
          <t>Féverole</t>
        </is>
      </c>
      <c r="G3327" t="inlineStr"/>
      <c r="H3327" t="inlineStr"/>
      <c r="I3327" t="inlineStr"/>
      <c r="J3327" t="inlineStr"/>
      <c r="K3327" t="inlineStr"/>
      <c r="L3327" t="inlineStr"/>
      <c r="M3327" t="inlineStr"/>
      <c r="N3327" t="inlineStr"/>
      <c r="O3327" t="n">
        <v>-0</v>
      </c>
      <c r="P3327" t="n">
        <v>0</v>
      </c>
      <c r="Q3327" t="n">
        <v>500000000</v>
      </c>
      <c r="R3327" t="inlineStr"/>
      <c r="S3327" t="inlineStr"/>
      <c r="T3327" t="inlineStr"/>
      <c r="U3327" t="n">
        <v>0</v>
      </c>
      <c r="V3327" t="n">
        <v>500000000</v>
      </c>
      <c r="W3327" t="inlineStr"/>
      <c r="X3327" t="inlineStr">
        <is>
          <t>libre unbounded</t>
        </is>
      </c>
    </row>
    <row r="3328" ht="15" customHeight="1" s="1003">
      <c r="A3328" s="1019" t="inlineStr">
        <is>
          <t>Tourteaux</t>
        </is>
      </c>
      <c r="B3328" t="inlineStr">
        <is>
          <t>Alimentation animale rente</t>
        </is>
      </c>
      <c r="C3328" t="inlineStr">
        <is>
          <t>kt</t>
        </is>
      </c>
      <c r="D3328" t="inlineStr">
        <is>
          <t>France</t>
        </is>
      </c>
      <c r="E3328" t="inlineStr">
        <is>
          <t>2019-20</t>
        </is>
      </c>
      <c r="F3328" t="inlineStr">
        <is>
          <t>Féverole</t>
        </is>
      </c>
      <c r="G3328" t="inlineStr"/>
      <c r="H3328" t="inlineStr"/>
      <c r="I3328" t="inlineStr"/>
      <c r="J3328" t="inlineStr"/>
      <c r="K3328" t="inlineStr"/>
      <c r="L3328" t="inlineStr"/>
      <c r="M3328" t="inlineStr"/>
      <c r="N3328" t="inlineStr"/>
      <c r="O3328" t="n">
        <v>-0</v>
      </c>
      <c r="P3328" t="n">
        <v>0</v>
      </c>
      <c r="Q3328" t="n">
        <v>500000000</v>
      </c>
      <c r="R3328" t="inlineStr"/>
      <c r="S3328" t="inlineStr"/>
      <c r="T3328" t="inlineStr"/>
      <c r="U3328" t="n">
        <v>0</v>
      </c>
      <c r="V3328" t="n">
        <v>500000000</v>
      </c>
      <c r="W3328" t="inlineStr"/>
      <c r="X3328" t="inlineStr">
        <is>
          <t>libre unbounded</t>
        </is>
      </c>
    </row>
    <row r="3329" ht="15" customHeight="1" s="1003">
      <c r="A3329" s="1019" t="inlineStr">
        <is>
          <t>Tourteaux</t>
        </is>
      </c>
      <c r="B3329" t="inlineStr">
        <is>
          <t>Alimentation animale</t>
        </is>
      </c>
      <c r="C3329" t="inlineStr">
        <is>
          <t>kt</t>
        </is>
      </c>
      <c r="D3329" t="inlineStr">
        <is>
          <t>France</t>
        </is>
      </c>
      <c r="E3329" t="inlineStr">
        <is>
          <t>2019-20</t>
        </is>
      </c>
      <c r="F3329" t="inlineStr">
        <is>
          <t>Féverole</t>
        </is>
      </c>
      <c r="G3329" t="inlineStr"/>
      <c r="H3329" t="inlineStr"/>
      <c r="I3329" t="inlineStr"/>
      <c r="J3329" t="inlineStr"/>
      <c r="K3329" t="inlineStr"/>
      <c r="L3329" t="inlineStr"/>
      <c r="M3329" t="inlineStr"/>
      <c r="N3329" t="inlineStr"/>
      <c r="O3329" t="n">
        <v>-0</v>
      </c>
      <c r="P3329" t="n">
        <v>0</v>
      </c>
      <c r="Q3329" t="n">
        <v>500000000</v>
      </c>
      <c r="R3329" t="inlineStr"/>
      <c r="S3329" t="inlineStr"/>
      <c r="T3329" t="inlineStr"/>
      <c r="U3329" t="n">
        <v>0</v>
      </c>
      <c r="V3329" t="n">
        <v>500000000</v>
      </c>
      <c r="W3329" t="inlineStr"/>
      <c r="X3329" t="inlineStr">
        <is>
          <t>libre unbounded</t>
        </is>
      </c>
    </row>
    <row r="3330" ht="15" customHeight="1" s="1003">
      <c r="A3330" s="1019" t="inlineStr">
        <is>
          <t>Tourteaux</t>
        </is>
      </c>
      <c r="B3330" t="inlineStr">
        <is>
          <t>Usages alimentaires</t>
        </is>
      </c>
      <c r="C3330" t="inlineStr">
        <is>
          <t>kt</t>
        </is>
      </c>
      <c r="D3330" t="inlineStr">
        <is>
          <t>France</t>
        </is>
      </c>
      <c r="E3330" t="inlineStr">
        <is>
          <t>2019-20</t>
        </is>
      </c>
      <c r="F3330" t="inlineStr">
        <is>
          <t>Féverole</t>
        </is>
      </c>
      <c r="G3330" t="inlineStr"/>
      <c r="H3330" t="inlineStr"/>
      <c r="I3330" t="inlineStr"/>
      <c r="J3330" t="inlineStr"/>
      <c r="K3330" t="inlineStr"/>
      <c r="L3330" t="inlineStr"/>
      <c r="M3330" t="inlineStr"/>
      <c r="N3330" t="inlineStr"/>
      <c r="O3330" t="n">
        <v>-0</v>
      </c>
      <c r="P3330" t="n">
        <v>0</v>
      </c>
      <c r="Q3330" t="n">
        <v>500000000</v>
      </c>
      <c r="R3330" t="inlineStr"/>
      <c r="S3330" t="inlineStr"/>
      <c r="T3330" t="inlineStr"/>
      <c r="U3330" t="n">
        <v>0</v>
      </c>
      <c r="V3330" t="n">
        <v>500000000</v>
      </c>
      <c r="W3330" t="inlineStr"/>
      <c r="X3330" t="inlineStr">
        <is>
          <t>libre unbounded</t>
        </is>
      </c>
    </row>
    <row r="3331" ht="15" customHeight="1" s="1003">
      <c r="A3331" s="1019" t="inlineStr">
        <is>
          <t>Tourteaux</t>
        </is>
      </c>
      <c r="B3331" t="inlineStr">
        <is>
          <t>Débouchés</t>
        </is>
      </c>
      <c r="C3331" t="inlineStr">
        <is>
          <t>kt</t>
        </is>
      </c>
      <c r="D3331" t="inlineStr">
        <is>
          <t>France</t>
        </is>
      </c>
      <c r="E3331" t="inlineStr">
        <is>
          <t>2019-20</t>
        </is>
      </c>
      <c r="F3331" t="inlineStr">
        <is>
          <t>Féverole</t>
        </is>
      </c>
      <c r="G3331" t="inlineStr"/>
      <c r="H3331" t="inlineStr"/>
      <c r="I3331" t="inlineStr"/>
      <c r="J3331" t="inlineStr"/>
      <c r="K3331" t="inlineStr"/>
      <c r="L3331" t="inlineStr"/>
      <c r="M3331" t="inlineStr"/>
      <c r="N3331" t="inlineStr"/>
      <c r="O3331" t="n">
        <v>-0</v>
      </c>
      <c r="P3331" t="n">
        <v>0</v>
      </c>
      <c r="Q3331" t="n">
        <v>500000000</v>
      </c>
      <c r="R3331" t="inlineStr"/>
      <c r="S3331" t="inlineStr"/>
      <c r="T3331" t="inlineStr"/>
      <c r="U3331" t="n">
        <v>0</v>
      </c>
      <c r="V3331" t="n">
        <v>500000000</v>
      </c>
      <c r="W3331" t="inlineStr"/>
      <c r="X3331" t="inlineStr">
        <is>
          <t>libre unbounded</t>
        </is>
      </c>
    </row>
    <row r="3332" ht="15" customHeight="1" s="1003">
      <c r="A3332" s="1019" t="inlineStr">
        <is>
          <t>Tourteaux</t>
        </is>
      </c>
      <c r="B3332" t="inlineStr">
        <is>
          <t>Export</t>
        </is>
      </c>
      <c r="C3332" t="inlineStr">
        <is>
          <t>kt</t>
        </is>
      </c>
      <c r="D3332" t="inlineStr">
        <is>
          <t>France</t>
        </is>
      </c>
      <c r="E3332" t="inlineStr">
        <is>
          <t>2019-20</t>
        </is>
      </c>
      <c r="F3332" t="inlineStr">
        <is>
          <t>Féverole</t>
        </is>
      </c>
      <c r="G3332" t="inlineStr"/>
      <c r="H3332" t="inlineStr"/>
      <c r="I3332" t="inlineStr"/>
      <c r="J3332" t="inlineStr"/>
      <c r="K3332" t="inlineStr"/>
      <c r="L3332" t="inlineStr"/>
      <c r="M3332" t="inlineStr"/>
      <c r="N3332" t="inlineStr"/>
      <c r="O3332" t="n">
        <v>-0</v>
      </c>
      <c r="P3332" t="n">
        <v>0</v>
      </c>
      <c r="Q3332" t="n">
        <v>500000000</v>
      </c>
      <c r="R3332" t="inlineStr"/>
      <c r="S3332" t="inlineStr"/>
      <c r="T3332" t="inlineStr"/>
      <c r="U3332" t="n">
        <v>0</v>
      </c>
      <c r="V3332" t="n">
        <v>500000000</v>
      </c>
      <c r="W3332" t="inlineStr"/>
      <c r="X3332" t="inlineStr">
        <is>
          <t>libre unbounded</t>
        </is>
      </c>
    </row>
    <row r="3333" ht="15" customHeight="1" s="1003">
      <c r="A3333" s="1019" t="inlineStr">
        <is>
          <t>Tourteaux</t>
        </is>
      </c>
      <c r="B3333" t="inlineStr">
        <is>
          <t>FAB</t>
        </is>
      </c>
      <c r="C3333" t="inlineStr">
        <is>
          <t>kt</t>
        </is>
      </c>
      <c r="D3333" t="inlineStr">
        <is>
          <t>France</t>
        </is>
      </c>
      <c r="E3333" t="inlineStr">
        <is>
          <t>2019-20</t>
        </is>
      </c>
      <c r="F3333" t="inlineStr">
        <is>
          <t>Féverole</t>
        </is>
      </c>
      <c r="G3333" t="inlineStr"/>
      <c r="H3333" t="inlineStr"/>
      <c r="I3333" t="inlineStr"/>
      <c r="J3333" t="inlineStr"/>
      <c r="K3333" t="inlineStr"/>
      <c r="L3333" t="inlineStr"/>
      <c r="M3333" t="inlineStr"/>
      <c r="N3333" t="inlineStr"/>
      <c r="O3333" t="n">
        <v>-0</v>
      </c>
      <c r="P3333" t="n">
        <v>0</v>
      </c>
      <c r="Q3333" t="n">
        <v>500000000</v>
      </c>
      <c r="R3333" t="inlineStr"/>
      <c r="S3333" t="inlineStr"/>
      <c r="T3333" t="inlineStr"/>
      <c r="U3333" t="n">
        <v>0</v>
      </c>
      <c r="V3333" t="n">
        <v>500000000</v>
      </c>
      <c r="W3333" t="inlineStr"/>
      <c r="X3333" t="inlineStr">
        <is>
          <t>libre unbounded</t>
        </is>
      </c>
    </row>
    <row r="3334" ht="15" customHeight="1" s="1003">
      <c r="A3334" s="1019" t="inlineStr">
        <is>
          <t>Tourteaux</t>
        </is>
      </c>
      <c r="B3334" t="inlineStr">
        <is>
          <t>FAF</t>
        </is>
      </c>
      <c r="C3334" t="inlineStr">
        <is>
          <t>kt</t>
        </is>
      </c>
      <c r="D3334" t="inlineStr">
        <is>
          <t>France</t>
        </is>
      </c>
      <c r="E3334" t="inlineStr">
        <is>
          <t>2019-20</t>
        </is>
      </c>
      <c r="F3334" t="inlineStr">
        <is>
          <t>Féverole</t>
        </is>
      </c>
      <c r="G3334" t="inlineStr"/>
      <c r="H3334" t="inlineStr"/>
      <c r="I3334" t="inlineStr"/>
      <c r="J3334" t="inlineStr"/>
      <c r="K3334" t="inlineStr"/>
      <c r="L3334" t="inlineStr"/>
      <c r="M3334" t="inlineStr"/>
      <c r="N3334" t="inlineStr"/>
      <c r="O3334" t="n">
        <v>-0</v>
      </c>
      <c r="P3334" t="n">
        <v>0</v>
      </c>
      <c r="Q3334" t="n">
        <v>500000000</v>
      </c>
      <c r="R3334" t="inlineStr"/>
      <c r="S3334" t="inlineStr"/>
      <c r="T3334" t="inlineStr"/>
      <c r="U3334" t="n">
        <v>0</v>
      </c>
      <c r="V3334" t="n">
        <v>500000000</v>
      </c>
      <c r="W3334" t="inlineStr"/>
      <c r="X3334" t="inlineStr">
        <is>
          <t>libre unbounded</t>
        </is>
      </c>
    </row>
    <row r="3335" ht="15" customHeight="1" s="1003">
      <c r="A3335" s="1019" t="inlineStr">
        <is>
          <t>Coques (+ eau)</t>
        </is>
      </c>
      <c r="B3335" t="inlineStr">
        <is>
          <t>FAB</t>
        </is>
      </c>
      <c r="C3335" t="inlineStr">
        <is>
          <t>kt</t>
        </is>
      </c>
      <c r="D3335" t="inlineStr">
        <is>
          <t>France</t>
        </is>
      </c>
      <c r="E3335" t="inlineStr">
        <is>
          <t>2019-20</t>
        </is>
      </c>
      <c r="F3335" t="inlineStr">
        <is>
          <t>Féverole</t>
        </is>
      </c>
      <c r="G3335" t="inlineStr"/>
      <c r="H3335" t="inlineStr"/>
      <c r="I3335" t="inlineStr"/>
      <c r="J3335" t="inlineStr"/>
      <c r="K3335" t="inlineStr"/>
      <c r="L3335" t="inlineStr"/>
      <c r="M3335" t="inlineStr"/>
      <c r="N3335" t="inlineStr"/>
      <c r="O3335" t="n">
        <v>-0</v>
      </c>
      <c r="P3335" t="n">
        <v>0</v>
      </c>
      <c r="Q3335" t="n">
        <v>-0</v>
      </c>
      <c r="R3335" t="inlineStr"/>
      <c r="S3335" t="inlineStr"/>
      <c r="T3335" t="inlineStr"/>
      <c r="U3335" t="n">
        <v>0</v>
      </c>
      <c r="V3335" t="n">
        <v>500000000</v>
      </c>
      <c r="W3335" t="inlineStr"/>
      <c r="X3335" t="inlineStr">
        <is>
          <t>libre</t>
        </is>
      </c>
    </row>
    <row r="3336" ht="15" customHeight="1" s="1003">
      <c r="A3336" s="1019" t="inlineStr">
        <is>
          <t>Coques (+ eau)</t>
        </is>
      </c>
      <c r="B3336" t="inlineStr">
        <is>
          <t>Combustion</t>
        </is>
      </c>
      <c r="C3336" t="inlineStr">
        <is>
          <t>kt</t>
        </is>
      </c>
      <c r="D3336" t="inlineStr">
        <is>
          <t>France</t>
        </is>
      </c>
      <c r="E3336" t="inlineStr">
        <is>
          <t>2019-20</t>
        </is>
      </c>
      <c r="F3336" t="inlineStr">
        <is>
          <t>Féverole</t>
        </is>
      </c>
      <c r="G3336" t="inlineStr"/>
      <c r="H3336" t="inlineStr"/>
      <c r="I3336" t="inlineStr"/>
      <c r="J3336" t="inlineStr"/>
      <c r="K3336" t="inlineStr"/>
      <c r="L3336" t="inlineStr"/>
      <c r="M3336" t="inlineStr"/>
      <c r="N3336" t="inlineStr"/>
      <c r="O3336" t="n">
        <v>-0</v>
      </c>
      <c r="P3336" t="n">
        <v>0</v>
      </c>
      <c r="Q3336" t="n">
        <v>-0</v>
      </c>
      <c r="R3336" t="inlineStr"/>
      <c r="S3336" t="inlineStr"/>
      <c r="T3336" t="inlineStr"/>
      <c r="U3336" t="n">
        <v>0</v>
      </c>
      <c r="V3336" t="n">
        <v>500000000</v>
      </c>
      <c r="W3336" t="inlineStr"/>
      <c r="X3336" t="inlineStr">
        <is>
          <t>libre</t>
        </is>
      </c>
    </row>
    <row r="3337" ht="15" customHeight="1" s="1003">
      <c r="A3337" s="1019" t="inlineStr">
        <is>
          <t>Coques (+ eau)</t>
        </is>
      </c>
      <c r="B3337" t="inlineStr">
        <is>
          <t>Alimentation animale rente</t>
        </is>
      </c>
      <c r="C3337" t="inlineStr">
        <is>
          <t>kt</t>
        </is>
      </c>
      <c r="D3337" t="inlineStr">
        <is>
          <t>France</t>
        </is>
      </c>
      <c r="E3337" t="inlineStr">
        <is>
          <t>2019-20</t>
        </is>
      </c>
      <c r="F3337" t="inlineStr">
        <is>
          <t>Féverole</t>
        </is>
      </c>
      <c r="G3337" t="inlineStr"/>
      <c r="H3337" t="inlineStr"/>
      <c r="I3337" t="inlineStr"/>
      <c r="J3337" t="inlineStr"/>
      <c r="K3337" t="inlineStr"/>
      <c r="L3337" t="inlineStr"/>
      <c r="M3337" t="inlineStr"/>
      <c r="N3337" t="inlineStr"/>
      <c r="O3337" t="n">
        <v>-0</v>
      </c>
      <c r="P3337" t="n">
        <v>0</v>
      </c>
      <c r="Q3337" t="n">
        <v>0</v>
      </c>
      <c r="R3337" t="inlineStr"/>
      <c r="S3337" t="inlineStr"/>
      <c r="T3337" t="inlineStr"/>
      <c r="U3337" t="n">
        <v>0</v>
      </c>
      <c r="V3337" t="n">
        <v>500000000</v>
      </c>
      <c r="W3337" t="inlineStr"/>
      <c r="X3337" t="inlineStr">
        <is>
          <t>libre</t>
        </is>
      </c>
    </row>
    <row r="3338" ht="15" customHeight="1" s="1003">
      <c r="A3338" s="1019" t="inlineStr">
        <is>
          <t>Coques (+ eau)</t>
        </is>
      </c>
      <c r="B3338" t="inlineStr">
        <is>
          <t>Alimentation animale</t>
        </is>
      </c>
      <c r="C3338" t="inlineStr">
        <is>
          <t>kt</t>
        </is>
      </c>
      <c r="D3338" t="inlineStr">
        <is>
          <t>France</t>
        </is>
      </c>
      <c r="E3338" t="inlineStr">
        <is>
          <t>2019-20</t>
        </is>
      </c>
      <c r="F3338" t="inlineStr">
        <is>
          <t>Féverole</t>
        </is>
      </c>
      <c r="G3338" t="inlineStr"/>
      <c r="H3338" t="inlineStr"/>
      <c r="I3338" t="inlineStr"/>
      <c r="J3338" t="inlineStr"/>
      <c r="K3338" t="inlineStr"/>
      <c r="L3338" t="inlineStr"/>
      <c r="M3338" t="inlineStr"/>
      <c r="N3338" t="inlineStr"/>
      <c r="O3338" t="n">
        <v>-0</v>
      </c>
      <c r="P3338" t="n">
        <v>0</v>
      </c>
      <c r="Q3338" t="n">
        <v>0</v>
      </c>
      <c r="R3338" t="inlineStr"/>
      <c r="S3338" t="inlineStr"/>
      <c r="T3338" t="inlineStr"/>
      <c r="U3338" t="n">
        <v>0</v>
      </c>
      <c r="V3338" t="n">
        <v>500000000</v>
      </c>
      <c r="W3338" t="inlineStr"/>
      <c r="X3338" t="inlineStr">
        <is>
          <t>libre</t>
        </is>
      </c>
    </row>
    <row r="3339" ht="15" customHeight="1" s="1003">
      <c r="A3339" s="1019" t="inlineStr">
        <is>
          <t>Coques (+ eau)</t>
        </is>
      </c>
      <c r="B3339" t="inlineStr">
        <is>
          <t>Usages alimentaires</t>
        </is>
      </c>
      <c r="C3339" t="inlineStr">
        <is>
          <t>kt</t>
        </is>
      </c>
      <c r="D3339" t="inlineStr">
        <is>
          <t>France</t>
        </is>
      </c>
      <c r="E3339" t="inlineStr">
        <is>
          <t>2019-20</t>
        </is>
      </c>
      <c r="F3339" t="inlineStr">
        <is>
          <t>Féverole</t>
        </is>
      </c>
      <c r="G3339" t="inlineStr"/>
      <c r="H3339" t="inlineStr"/>
      <c r="I3339" t="inlineStr"/>
      <c r="J3339" t="inlineStr"/>
      <c r="K3339" t="inlineStr"/>
      <c r="L3339" t="inlineStr"/>
      <c r="M3339" t="inlineStr"/>
      <c r="N3339" t="inlineStr"/>
      <c r="O3339" t="n">
        <v>-0</v>
      </c>
      <c r="P3339" t="n">
        <v>0</v>
      </c>
      <c r="Q3339" t="n">
        <v>-0</v>
      </c>
      <c r="R3339" t="inlineStr"/>
      <c r="S3339" t="inlineStr"/>
      <c r="T3339" t="inlineStr"/>
      <c r="U3339" t="n">
        <v>0</v>
      </c>
      <c r="V3339" t="n">
        <v>500000000</v>
      </c>
      <c r="W3339" t="inlineStr"/>
      <c r="X3339" t="inlineStr">
        <is>
          <t>libre</t>
        </is>
      </c>
    </row>
    <row r="3340" ht="15" customHeight="1" s="1003">
      <c r="A3340" s="1019" t="inlineStr">
        <is>
          <t>Coques (+ eau)</t>
        </is>
      </c>
      <c r="B3340" t="inlineStr">
        <is>
          <t>Débouchés</t>
        </is>
      </c>
      <c r="C3340" t="inlineStr">
        <is>
          <t>kt</t>
        </is>
      </c>
      <c r="D3340" t="inlineStr">
        <is>
          <t>France</t>
        </is>
      </c>
      <c r="E3340" t="inlineStr">
        <is>
          <t>2019-20</t>
        </is>
      </c>
      <c r="F3340" t="inlineStr">
        <is>
          <t>Féverole</t>
        </is>
      </c>
      <c r="G3340" t="inlineStr"/>
      <c r="H3340" t="inlineStr"/>
      <c r="I3340" t="inlineStr"/>
      <c r="J3340" t="inlineStr"/>
      <c r="K3340" t="inlineStr"/>
      <c r="L3340" t="inlineStr"/>
      <c r="M3340" t="inlineStr"/>
      <c r="N3340" t="inlineStr"/>
      <c r="O3340" t="n">
        <v>0</v>
      </c>
      <c r="P3340" t="inlineStr"/>
      <c r="Q3340" t="inlineStr"/>
      <c r="R3340" t="inlineStr"/>
      <c r="S3340" t="inlineStr"/>
      <c r="T3340" t="inlineStr"/>
      <c r="U3340" t="n">
        <v>0</v>
      </c>
      <c r="V3340" t="n">
        <v>500000000</v>
      </c>
      <c r="W3340" t="inlineStr"/>
      <c r="X3340" t="inlineStr">
        <is>
          <t>déterminé</t>
        </is>
      </c>
    </row>
    <row r="3341" ht="15" customHeight="1" s="1003">
      <c r="A3341" s="1019" t="inlineStr">
        <is>
          <t>Coques (+ eau)</t>
        </is>
      </c>
      <c r="B3341" t="inlineStr">
        <is>
          <t>Energie</t>
        </is>
      </c>
      <c r="C3341" t="inlineStr">
        <is>
          <t>kt</t>
        </is>
      </c>
      <c r="D3341" t="inlineStr">
        <is>
          <t>France</t>
        </is>
      </c>
      <c r="E3341" t="inlineStr">
        <is>
          <t>2019-20</t>
        </is>
      </c>
      <c r="F3341" t="inlineStr">
        <is>
          <t>Féverole</t>
        </is>
      </c>
      <c r="G3341" t="inlineStr"/>
      <c r="H3341" t="inlineStr"/>
      <c r="I3341" t="inlineStr"/>
      <c r="J3341" t="inlineStr"/>
      <c r="K3341" t="inlineStr"/>
      <c r="L3341" t="inlineStr"/>
      <c r="M3341" t="inlineStr"/>
      <c r="N3341" t="inlineStr"/>
      <c r="O3341" t="n">
        <v>-0</v>
      </c>
      <c r="P3341" t="n">
        <v>0</v>
      </c>
      <c r="Q3341" t="n">
        <v>-0</v>
      </c>
      <c r="R3341" t="inlineStr"/>
      <c r="S3341" t="inlineStr"/>
      <c r="T3341" t="inlineStr"/>
      <c r="U3341" t="n">
        <v>0</v>
      </c>
      <c r="V3341" t="n">
        <v>500000000</v>
      </c>
      <c r="W3341" t="inlineStr"/>
      <c r="X3341" t="inlineStr">
        <is>
          <t>libre</t>
        </is>
      </c>
    </row>
    <row r="3342" ht="15" customHeight="1" s="1003">
      <c r="A3342" s="1019" t="inlineStr">
        <is>
          <t>Coques (+ eau)</t>
        </is>
      </c>
      <c r="B3342" t="inlineStr">
        <is>
          <t>Usages non-alimentaires</t>
        </is>
      </c>
      <c r="C3342" t="inlineStr">
        <is>
          <t>kt</t>
        </is>
      </c>
      <c r="D3342" t="inlineStr">
        <is>
          <t>France</t>
        </is>
      </c>
      <c r="E3342" t="inlineStr">
        <is>
          <t>2019-20</t>
        </is>
      </c>
      <c r="F3342" t="inlineStr">
        <is>
          <t>Féverole</t>
        </is>
      </c>
      <c r="G3342" t="inlineStr"/>
      <c r="H3342" t="inlineStr"/>
      <c r="I3342" t="inlineStr"/>
      <c r="J3342" t="inlineStr"/>
      <c r="K3342" t="inlineStr"/>
      <c r="L3342" t="inlineStr"/>
      <c r="M3342" t="inlineStr"/>
      <c r="N3342" t="inlineStr"/>
      <c r="O3342" t="n">
        <v>-0</v>
      </c>
      <c r="P3342" t="n">
        <v>0</v>
      </c>
      <c r="Q3342" t="n">
        <v>-0</v>
      </c>
      <c r="R3342" t="inlineStr"/>
      <c r="S3342" t="inlineStr"/>
      <c r="T3342" t="inlineStr"/>
      <c r="U3342" t="n">
        <v>0</v>
      </c>
      <c r="V3342" t="n">
        <v>500000000</v>
      </c>
      <c r="W3342" t="inlineStr"/>
      <c r="X3342" t="inlineStr">
        <is>
          <t>libre</t>
        </is>
      </c>
    </row>
    <row r="3343" ht="15" customHeight="1" s="1003">
      <c r="A3343" s="1019" t="inlineStr">
        <is>
          <t>Huile d'olive</t>
        </is>
      </c>
      <c r="B3343" t="inlineStr">
        <is>
          <t>Vente directe et autoconsommation</t>
        </is>
      </c>
      <c r="C3343" t="inlineStr">
        <is>
          <t>kt</t>
        </is>
      </c>
      <c r="D3343" t="inlineStr">
        <is>
          <t>France</t>
        </is>
      </c>
      <c r="E3343" t="inlineStr">
        <is>
          <t>2019-20</t>
        </is>
      </c>
      <c r="F3343" t="inlineStr">
        <is>
          <t>Féverole</t>
        </is>
      </c>
      <c r="G3343" t="inlineStr"/>
      <c r="H3343" t="inlineStr"/>
      <c r="I3343" t="inlineStr"/>
      <c r="J3343" t="inlineStr"/>
      <c r="K3343" t="inlineStr"/>
      <c r="L3343" t="inlineStr"/>
      <c r="M3343" t="inlineStr"/>
      <c r="N3343" t="inlineStr"/>
      <c r="O3343" t="n">
        <v>-0</v>
      </c>
      <c r="P3343" t="n">
        <v>0</v>
      </c>
      <c r="Q3343" t="n">
        <v>500000000</v>
      </c>
      <c r="R3343" t="inlineStr"/>
      <c r="S3343" t="inlineStr"/>
      <c r="T3343" t="inlineStr"/>
      <c r="U3343" t="n">
        <v>0</v>
      </c>
      <c r="V3343" t="n">
        <v>500000000</v>
      </c>
      <c r="W3343" t="inlineStr"/>
      <c r="X3343" t="inlineStr">
        <is>
          <t>libre unbounded</t>
        </is>
      </c>
    </row>
    <row r="3344" ht="15" customHeight="1" s="1003">
      <c r="A3344" s="1019" t="inlineStr">
        <is>
          <t>Huile d'olive</t>
        </is>
      </c>
      <c r="B3344" t="inlineStr">
        <is>
          <t>Circuits spécialisés</t>
        </is>
      </c>
      <c r="C3344" t="inlineStr">
        <is>
          <t>kt</t>
        </is>
      </c>
      <c r="D3344" t="inlineStr">
        <is>
          <t>France</t>
        </is>
      </c>
      <c r="E3344" t="inlineStr">
        <is>
          <t>2019-20</t>
        </is>
      </c>
      <c r="F3344" t="inlineStr">
        <is>
          <t>Féverole</t>
        </is>
      </c>
      <c r="G3344" t="inlineStr"/>
      <c r="H3344" t="inlineStr"/>
      <c r="I3344" t="inlineStr"/>
      <c r="J3344" t="inlineStr"/>
      <c r="K3344" t="inlineStr"/>
      <c r="L3344" t="inlineStr"/>
      <c r="M3344" t="inlineStr"/>
      <c r="N3344" t="inlineStr"/>
      <c r="O3344" t="n">
        <v>-0</v>
      </c>
      <c r="P3344" t="n">
        <v>0</v>
      </c>
      <c r="Q3344" t="n">
        <v>500000000</v>
      </c>
      <c r="R3344" t="inlineStr"/>
      <c r="S3344" t="inlineStr"/>
      <c r="T3344" t="inlineStr"/>
      <c r="U3344" t="n">
        <v>0</v>
      </c>
      <c r="V3344" t="n">
        <v>500000000</v>
      </c>
      <c r="W3344" t="inlineStr"/>
      <c r="X3344" t="inlineStr">
        <is>
          <t>libre unbounded</t>
        </is>
      </c>
    </row>
    <row r="3345" ht="15" customHeight="1" s="1003">
      <c r="A3345" s="1019" t="inlineStr">
        <is>
          <t>Huile d'olive</t>
        </is>
      </c>
      <c r="B3345" t="inlineStr">
        <is>
          <t>RHD</t>
        </is>
      </c>
      <c r="C3345" t="inlineStr">
        <is>
          <t>kt</t>
        </is>
      </c>
      <c r="D3345" t="inlineStr">
        <is>
          <t>France</t>
        </is>
      </c>
      <c r="E3345" t="inlineStr">
        <is>
          <t>2019-20</t>
        </is>
      </c>
      <c r="F3345" t="inlineStr">
        <is>
          <t>Féverole</t>
        </is>
      </c>
      <c r="G3345" t="inlineStr"/>
      <c r="H3345" t="inlineStr"/>
      <c r="I3345" t="inlineStr"/>
      <c r="J3345" t="inlineStr"/>
      <c r="K3345" t="inlineStr"/>
      <c r="L3345" t="inlineStr"/>
      <c r="M3345" t="inlineStr"/>
      <c r="N3345" t="inlineStr"/>
      <c r="O3345" t="n">
        <v>-0</v>
      </c>
      <c r="P3345" t="n">
        <v>0</v>
      </c>
      <c r="Q3345" t="n">
        <v>500000000</v>
      </c>
      <c r="R3345" t="inlineStr"/>
      <c r="S3345" t="inlineStr"/>
      <c r="T3345" t="inlineStr"/>
      <c r="U3345" t="n">
        <v>0</v>
      </c>
      <c r="V3345" t="n">
        <v>500000000</v>
      </c>
      <c r="W3345" t="inlineStr"/>
      <c r="X3345" t="inlineStr">
        <is>
          <t>libre unbounded</t>
        </is>
      </c>
    </row>
    <row r="3346" ht="15" customHeight="1" s="1003">
      <c r="A3346" s="1019" t="inlineStr">
        <is>
          <t>Huile d'olive</t>
        </is>
      </c>
      <c r="B3346" t="inlineStr">
        <is>
          <t>Autres IAA</t>
        </is>
      </c>
      <c r="C3346" t="inlineStr">
        <is>
          <t>kt</t>
        </is>
      </c>
      <c r="D3346" t="inlineStr">
        <is>
          <t>France</t>
        </is>
      </c>
      <c r="E3346" t="inlineStr">
        <is>
          <t>2019-20</t>
        </is>
      </c>
      <c r="F3346" t="inlineStr">
        <is>
          <t>Féverole</t>
        </is>
      </c>
      <c r="G3346" t="inlineStr"/>
      <c r="H3346" t="inlineStr"/>
      <c r="I3346" t="inlineStr"/>
      <c r="J3346" t="inlineStr"/>
      <c r="K3346" t="inlineStr"/>
      <c r="L3346" t="inlineStr"/>
      <c r="M3346" t="inlineStr"/>
      <c r="N3346" t="inlineStr"/>
      <c r="O3346" t="n">
        <v>-0</v>
      </c>
      <c r="P3346" t="n">
        <v>0</v>
      </c>
      <c r="Q3346" t="n">
        <v>500000000</v>
      </c>
      <c r="R3346" t="inlineStr"/>
      <c r="S3346" t="inlineStr"/>
      <c r="T3346" t="inlineStr"/>
      <c r="U3346" t="n">
        <v>0</v>
      </c>
      <c r="V3346" t="n">
        <v>500000000</v>
      </c>
      <c r="W3346" t="inlineStr"/>
      <c r="X3346" t="inlineStr">
        <is>
          <t>libre unbounded</t>
        </is>
      </c>
    </row>
    <row r="3347" ht="15" customHeight="1" s="1003">
      <c r="A3347" s="1019" t="inlineStr">
        <is>
          <t>Huile d'olive</t>
        </is>
      </c>
      <c r="B3347" t="inlineStr">
        <is>
          <t>Alimentation humaine</t>
        </is>
      </c>
      <c r="C3347" t="inlineStr">
        <is>
          <t>kt</t>
        </is>
      </c>
      <c r="D3347" t="inlineStr">
        <is>
          <t>France</t>
        </is>
      </c>
      <c r="E3347" t="inlineStr">
        <is>
          <t>2019-20</t>
        </is>
      </c>
      <c r="F3347" t="inlineStr">
        <is>
          <t>Féverole</t>
        </is>
      </c>
      <c r="G3347" t="inlineStr"/>
      <c r="H3347" t="inlineStr"/>
      <c r="I3347" t="inlineStr"/>
      <c r="J3347" t="inlineStr"/>
      <c r="K3347" t="inlineStr"/>
      <c r="L3347" t="inlineStr"/>
      <c r="M3347" t="inlineStr"/>
      <c r="N3347" t="inlineStr"/>
      <c r="O3347" t="n">
        <v>-0</v>
      </c>
      <c r="P3347" t="n">
        <v>0</v>
      </c>
      <c r="Q3347" t="n">
        <v>500000000</v>
      </c>
      <c r="R3347" t="inlineStr"/>
      <c r="S3347" t="inlineStr"/>
      <c r="T3347" t="inlineStr"/>
      <c r="U3347" t="n">
        <v>0</v>
      </c>
      <c r="V3347" t="n">
        <v>500000000</v>
      </c>
      <c r="W3347" t="inlineStr"/>
      <c r="X3347" t="inlineStr">
        <is>
          <t>libre unbounded</t>
        </is>
      </c>
    </row>
    <row r="3348" ht="15" customHeight="1" s="1003">
      <c r="A3348" s="1019" t="inlineStr">
        <is>
          <t>Huile d'olive</t>
        </is>
      </c>
      <c r="B3348" t="inlineStr">
        <is>
          <t>Ménages</t>
        </is>
      </c>
      <c r="C3348" t="inlineStr">
        <is>
          <t>kt</t>
        </is>
      </c>
      <c r="D3348" t="inlineStr">
        <is>
          <t>France</t>
        </is>
      </c>
      <c r="E3348" t="inlineStr">
        <is>
          <t>2019-20</t>
        </is>
      </c>
      <c r="F3348" t="inlineStr">
        <is>
          <t>Féverole</t>
        </is>
      </c>
      <c r="G3348" t="inlineStr"/>
      <c r="H3348" t="inlineStr"/>
      <c r="I3348" t="inlineStr"/>
      <c r="J3348" t="inlineStr"/>
      <c r="K3348" t="inlineStr"/>
      <c r="L3348" t="inlineStr"/>
      <c r="M3348" t="inlineStr"/>
      <c r="N3348" t="inlineStr"/>
      <c r="O3348" t="n">
        <v>-0</v>
      </c>
      <c r="P3348" t="n">
        <v>0</v>
      </c>
      <c r="Q3348" t="n">
        <v>500000000</v>
      </c>
      <c r="R3348" t="inlineStr"/>
      <c r="S3348" t="inlineStr"/>
      <c r="T3348" t="inlineStr"/>
      <c r="U3348" t="n">
        <v>0</v>
      </c>
      <c r="V3348" t="n">
        <v>500000000</v>
      </c>
      <c r="W3348" t="inlineStr"/>
      <c r="X3348" t="inlineStr">
        <is>
          <t>libre unbounded</t>
        </is>
      </c>
    </row>
    <row r="3349" ht="15" customHeight="1" s="1003">
      <c r="A3349" s="1019" t="inlineStr">
        <is>
          <t>Huile d'olive</t>
        </is>
      </c>
      <c r="B3349" t="inlineStr">
        <is>
          <t>Usages alimentaires</t>
        </is>
      </c>
      <c r="C3349" t="inlineStr">
        <is>
          <t>kt</t>
        </is>
      </c>
      <c r="D3349" t="inlineStr">
        <is>
          <t>France</t>
        </is>
      </c>
      <c r="E3349" t="inlineStr">
        <is>
          <t>2019-20</t>
        </is>
      </c>
      <c r="F3349" t="inlineStr">
        <is>
          <t>Féverole</t>
        </is>
      </c>
      <c r="G3349" t="inlineStr"/>
      <c r="H3349" t="inlineStr"/>
      <c r="I3349" t="inlineStr"/>
      <c r="J3349" t="inlineStr"/>
      <c r="K3349" t="inlineStr"/>
      <c r="L3349" t="inlineStr"/>
      <c r="M3349" t="inlineStr"/>
      <c r="N3349" t="inlineStr"/>
      <c r="O3349" t="n">
        <v>-0</v>
      </c>
      <c r="P3349" t="n">
        <v>0</v>
      </c>
      <c r="Q3349" t="n">
        <v>500000000</v>
      </c>
      <c r="R3349" t="inlineStr"/>
      <c r="S3349" t="inlineStr"/>
      <c r="T3349" t="inlineStr"/>
      <c r="U3349" t="n">
        <v>0</v>
      </c>
      <c r="V3349" t="n">
        <v>500000000</v>
      </c>
      <c r="W3349" t="inlineStr"/>
      <c r="X3349" t="inlineStr">
        <is>
          <t>libre unbounded</t>
        </is>
      </c>
    </row>
    <row r="3350" ht="15" customHeight="1" s="1003">
      <c r="A3350" s="1019" t="inlineStr">
        <is>
          <t>Huile d'olive</t>
        </is>
      </c>
      <c r="B3350" t="inlineStr">
        <is>
          <t>Débouchés</t>
        </is>
      </c>
      <c r="C3350" t="inlineStr">
        <is>
          <t>kt</t>
        </is>
      </c>
      <c r="D3350" t="inlineStr">
        <is>
          <t>France</t>
        </is>
      </c>
      <c r="E3350" t="inlineStr">
        <is>
          <t>2019-20</t>
        </is>
      </c>
      <c r="F3350" t="inlineStr">
        <is>
          <t>Féverole</t>
        </is>
      </c>
      <c r="G3350" t="inlineStr"/>
      <c r="H3350" t="inlineStr"/>
      <c r="I3350" t="inlineStr"/>
      <c r="J3350" t="inlineStr"/>
      <c r="K3350" t="inlineStr"/>
      <c r="L3350" t="inlineStr"/>
      <c r="M3350" t="inlineStr"/>
      <c r="N3350" t="inlineStr"/>
      <c r="O3350" t="n">
        <v>-0</v>
      </c>
      <c r="P3350" t="n">
        <v>0</v>
      </c>
      <c r="Q3350" t="n">
        <v>500000000</v>
      </c>
      <c r="R3350" t="inlineStr"/>
      <c r="S3350" t="inlineStr"/>
      <c r="T3350" t="inlineStr"/>
      <c r="U3350" t="n">
        <v>0</v>
      </c>
      <c r="V3350" t="n">
        <v>500000000</v>
      </c>
      <c r="W3350" t="inlineStr"/>
      <c r="X3350" t="inlineStr">
        <is>
          <t>libre unbounded</t>
        </is>
      </c>
    </row>
    <row r="3351" ht="15" customHeight="1" s="1003">
      <c r="A3351" s="1019" t="inlineStr">
        <is>
          <t>Huile d'olive</t>
        </is>
      </c>
      <c r="B3351" t="inlineStr">
        <is>
          <t>Export</t>
        </is>
      </c>
      <c r="C3351" t="inlineStr">
        <is>
          <t>kt</t>
        </is>
      </c>
      <c r="D3351" t="inlineStr">
        <is>
          <t>France</t>
        </is>
      </c>
      <c r="E3351" t="inlineStr">
        <is>
          <t>2019-20</t>
        </is>
      </c>
      <c r="F3351" t="inlineStr">
        <is>
          <t>Féverole</t>
        </is>
      </c>
      <c r="G3351" t="inlineStr"/>
      <c r="H3351" t="inlineStr"/>
      <c r="I3351" t="inlineStr"/>
      <c r="J3351" t="inlineStr"/>
      <c r="K3351" t="inlineStr"/>
      <c r="L3351" t="inlineStr"/>
      <c r="M3351" t="inlineStr"/>
      <c r="N3351" t="inlineStr"/>
      <c r="O3351" t="n">
        <v>-0</v>
      </c>
      <c r="P3351" t="n">
        <v>0</v>
      </c>
      <c r="Q3351" t="n">
        <v>500000000</v>
      </c>
      <c r="R3351" t="inlineStr"/>
      <c r="S3351" t="inlineStr"/>
      <c r="T3351" t="inlineStr"/>
      <c r="U3351" t="n">
        <v>0</v>
      </c>
      <c r="V3351" t="n">
        <v>500000000</v>
      </c>
      <c r="W3351" t="inlineStr"/>
      <c r="X3351" t="inlineStr">
        <is>
          <t>libre unbounded</t>
        </is>
      </c>
    </row>
    <row r="3352" ht="15" customHeight="1" s="1003">
      <c r="A3352" s="1019" t="inlineStr">
        <is>
          <t>Huile d'olive</t>
        </is>
      </c>
      <c r="B3352" t="inlineStr">
        <is>
          <t>GMS</t>
        </is>
      </c>
      <c r="C3352" t="inlineStr">
        <is>
          <t>kt</t>
        </is>
      </c>
      <c r="D3352" t="inlineStr">
        <is>
          <t>France</t>
        </is>
      </c>
      <c r="E3352" t="inlineStr">
        <is>
          <t>2019-20</t>
        </is>
      </c>
      <c r="F3352" t="inlineStr">
        <is>
          <t>Féverole</t>
        </is>
      </c>
      <c r="G3352" t="inlineStr"/>
      <c r="H3352" t="inlineStr"/>
      <c r="I3352" t="inlineStr"/>
      <c r="J3352" t="inlineStr"/>
      <c r="K3352" t="inlineStr"/>
      <c r="L3352" t="inlineStr"/>
      <c r="M3352" t="inlineStr"/>
      <c r="N3352" t="inlineStr"/>
      <c r="O3352" t="n">
        <v>-0</v>
      </c>
      <c r="P3352" t="n">
        <v>0</v>
      </c>
      <c r="Q3352" t="n">
        <v>500000000</v>
      </c>
      <c r="R3352" t="inlineStr"/>
      <c r="S3352" t="inlineStr"/>
      <c r="T3352" t="inlineStr"/>
      <c r="U3352" t="n">
        <v>0</v>
      </c>
      <c r="V3352" t="n">
        <v>500000000</v>
      </c>
      <c r="W3352" t="inlineStr"/>
      <c r="X3352" t="inlineStr">
        <is>
          <t>libre unbounded</t>
        </is>
      </c>
    </row>
    <row r="3353" ht="15" customHeight="1" s="1003">
      <c r="A3353" s="1019" t="inlineStr">
        <is>
          <t>Huile d'olive</t>
        </is>
      </c>
      <c r="B3353" t="inlineStr">
        <is>
          <t>Circuits généralistes</t>
        </is>
      </c>
      <c r="C3353" t="inlineStr">
        <is>
          <t>kt</t>
        </is>
      </c>
      <c r="D3353" t="inlineStr">
        <is>
          <t>France</t>
        </is>
      </c>
      <c r="E3353" t="inlineStr">
        <is>
          <t>2019-20</t>
        </is>
      </c>
      <c r="F3353" t="inlineStr">
        <is>
          <t>Féverole</t>
        </is>
      </c>
      <c r="G3353" t="inlineStr"/>
      <c r="H3353" t="inlineStr"/>
      <c r="I3353" t="inlineStr"/>
      <c r="J3353" t="inlineStr"/>
      <c r="K3353" t="inlineStr"/>
      <c r="L3353" t="inlineStr"/>
      <c r="M3353" t="inlineStr"/>
      <c r="N3353" t="inlineStr"/>
      <c r="O3353" t="n">
        <v>-0</v>
      </c>
      <c r="P3353" t="n">
        <v>0</v>
      </c>
      <c r="Q3353" t="n">
        <v>500000000</v>
      </c>
      <c r="R3353" t="inlineStr"/>
      <c r="S3353" t="inlineStr"/>
      <c r="T3353" t="inlineStr"/>
      <c r="U3353" t="n">
        <v>0</v>
      </c>
      <c r="V3353" t="n">
        <v>500000000</v>
      </c>
      <c r="W3353" t="inlineStr"/>
      <c r="X3353" t="inlineStr">
        <is>
          <t>libre unbounded</t>
        </is>
      </c>
    </row>
    <row r="3354" ht="15" customHeight="1" s="1003">
      <c r="A3354" s="1019" t="inlineStr">
        <is>
          <t>Huile d'olive</t>
        </is>
      </c>
      <c r="B3354" t="inlineStr">
        <is>
          <t>Ecart statistique</t>
        </is>
      </c>
      <c r="C3354" t="inlineStr">
        <is>
          <t>kt</t>
        </is>
      </c>
      <c r="D3354" t="inlineStr">
        <is>
          <t>France</t>
        </is>
      </c>
      <c r="E3354" t="inlineStr">
        <is>
          <t>2019-20</t>
        </is>
      </c>
      <c r="F3354" t="inlineStr">
        <is>
          <t>Féverole</t>
        </is>
      </c>
      <c r="G3354" t="inlineStr"/>
      <c r="H3354" t="inlineStr"/>
      <c r="I3354" t="inlineStr"/>
      <c r="J3354" t="inlineStr"/>
      <c r="K3354" t="inlineStr"/>
      <c r="L3354" t="inlineStr"/>
      <c r="M3354" t="inlineStr"/>
      <c r="N3354" t="inlineStr"/>
      <c r="O3354" t="n">
        <v>-0</v>
      </c>
      <c r="P3354" t="n">
        <v>0</v>
      </c>
      <c r="Q3354" t="n">
        <v>500000000</v>
      </c>
      <c r="R3354" t="inlineStr"/>
      <c r="S3354" t="inlineStr"/>
      <c r="T3354" t="inlineStr"/>
      <c r="U3354" t="n">
        <v>0</v>
      </c>
      <c r="V3354" t="n">
        <v>500000000</v>
      </c>
      <c r="W3354" t="inlineStr"/>
      <c r="X3354" t="inlineStr">
        <is>
          <t>libre unbounded</t>
        </is>
      </c>
    </row>
    <row r="3355" ht="15" customHeight="1" s="1003">
      <c r="A3355" s="1019" t="inlineStr">
        <is>
          <t>Grignons d'olive</t>
        </is>
      </c>
      <c r="B3355" t="inlineStr">
        <is>
          <t>Alimentation animale</t>
        </is>
      </c>
      <c r="C3355" t="inlineStr">
        <is>
          <t>kt</t>
        </is>
      </c>
      <c r="D3355" t="inlineStr">
        <is>
          <t>France</t>
        </is>
      </c>
      <c r="E3355" t="inlineStr">
        <is>
          <t>2019-20</t>
        </is>
      </c>
      <c r="F3355" t="inlineStr">
        <is>
          <t>Féverole</t>
        </is>
      </c>
      <c r="G3355" t="inlineStr"/>
      <c r="H3355" t="inlineStr"/>
      <c r="I3355" t="inlineStr"/>
      <c r="J3355" t="inlineStr">
        <is>
          <t>Les grignons d'olive sont valorisés en alimentation animale</t>
        </is>
      </c>
      <c r="K3355" t="inlineStr"/>
      <c r="L3355" t="inlineStr">
        <is>
          <t>Consommation de grignons d'olive en alimentation animale</t>
        </is>
      </c>
      <c r="M3355" t="inlineStr"/>
      <c r="N3355" t="inlineStr"/>
      <c r="O3355" t="n">
        <v>-0</v>
      </c>
      <c r="P3355" t="n">
        <v>0</v>
      </c>
      <c r="Q3355" t="n">
        <v>500000000</v>
      </c>
      <c r="R3355" t="inlineStr"/>
      <c r="S3355" t="inlineStr"/>
      <c r="T3355" t="inlineStr"/>
      <c r="U3355" t="n">
        <v>0</v>
      </c>
      <c r="V3355" t="n">
        <v>500000000</v>
      </c>
      <c r="W3355" t="inlineStr"/>
      <c r="X3355" t="inlineStr">
        <is>
          <t>libre unbounded</t>
        </is>
      </c>
    </row>
    <row r="3356" ht="15" customHeight="1" s="1003">
      <c r="A3356" s="1019" t="inlineStr">
        <is>
          <t>Grignons d'olive</t>
        </is>
      </c>
      <c r="B3356" t="inlineStr">
        <is>
          <t>Usages alimentaires</t>
        </is>
      </c>
      <c r="C3356" t="inlineStr">
        <is>
          <t>kt</t>
        </is>
      </c>
      <c r="D3356" t="inlineStr">
        <is>
          <t>France</t>
        </is>
      </c>
      <c r="E3356" t="inlineStr">
        <is>
          <t>2019-20</t>
        </is>
      </c>
      <c r="F3356" t="inlineStr">
        <is>
          <t>Féverole</t>
        </is>
      </c>
      <c r="G3356" t="inlineStr"/>
      <c r="H3356" t="inlineStr"/>
      <c r="I3356" t="inlineStr"/>
      <c r="J3356" t="inlineStr"/>
      <c r="K3356" t="inlineStr"/>
      <c r="L3356" t="inlineStr"/>
      <c r="M3356" t="inlineStr"/>
      <c r="N3356" t="inlineStr"/>
      <c r="O3356" t="n">
        <v>-0</v>
      </c>
      <c r="P3356" t="n">
        <v>0</v>
      </c>
      <c r="Q3356" t="n">
        <v>500000000</v>
      </c>
      <c r="R3356" t="inlineStr"/>
      <c r="S3356" t="inlineStr"/>
      <c r="T3356" t="inlineStr"/>
      <c r="U3356" t="n">
        <v>0</v>
      </c>
      <c r="V3356" t="n">
        <v>500000000</v>
      </c>
      <c r="W3356" t="inlineStr"/>
      <c r="X3356" t="inlineStr">
        <is>
          <t>libre unbounded</t>
        </is>
      </c>
    </row>
    <row r="3357" ht="15" customHeight="1" s="1003">
      <c r="A3357" s="1019" t="inlineStr">
        <is>
          <t>Grignons d'olive</t>
        </is>
      </c>
      <c r="B3357" t="inlineStr">
        <is>
          <t>Débouchés</t>
        </is>
      </c>
      <c r="C3357" t="inlineStr">
        <is>
          <t>kt</t>
        </is>
      </c>
      <c r="D3357" t="inlineStr">
        <is>
          <t>France</t>
        </is>
      </c>
      <c r="E3357" t="inlineStr">
        <is>
          <t>2019-20</t>
        </is>
      </c>
      <c r="F3357" t="inlineStr">
        <is>
          <t>Féverole</t>
        </is>
      </c>
      <c r="G3357" t="inlineStr"/>
      <c r="H3357" t="inlineStr"/>
      <c r="I3357" t="inlineStr"/>
      <c r="J3357" t="inlineStr"/>
      <c r="K3357" t="inlineStr"/>
      <c r="L3357" t="inlineStr"/>
      <c r="M3357" t="inlineStr"/>
      <c r="N3357" t="inlineStr"/>
      <c r="O3357" t="n">
        <v>-0</v>
      </c>
      <c r="P3357" t="n">
        <v>0</v>
      </c>
      <c r="Q3357" t="n">
        <v>500000000</v>
      </c>
      <c r="R3357" t="inlineStr"/>
      <c r="S3357" t="inlineStr"/>
      <c r="T3357" t="inlineStr"/>
      <c r="U3357" t="n">
        <v>0</v>
      </c>
      <c r="V3357" t="n">
        <v>500000000</v>
      </c>
      <c r="W3357" t="inlineStr"/>
      <c r="X3357" t="inlineStr">
        <is>
          <t>libre unbounded</t>
        </is>
      </c>
    </row>
    <row r="3358" ht="15" customHeight="1" s="1003">
      <c r="A3358" s="1019" t="inlineStr">
        <is>
          <t>Grignons d'olive</t>
        </is>
      </c>
      <c r="B3358" t="inlineStr">
        <is>
          <t>FAB</t>
        </is>
      </c>
      <c r="C3358" t="inlineStr">
        <is>
          <t>kt</t>
        </is>
      </c>
      <c r="D3358" t="inlineStr">
        <is>
          <t>France</t>
        </is>
      </c>
      <c r="E3358" t="inlineStr">
        <is>
          <t>2019-20</t>
        </is>
      </c>
      <c r="F3358" t="inlineStr">
        <is>
          <t>Féverole</t>
        </is>
      </c>
      <c r="G3358" t="inlineStr"/>
      <c r="H3358" t="inlineStr"/>
      <c r="I3358" t="inlineStr"/>
      <c r="J3358" t="inlineStr"/>
      <c r="K3358" t="inlineStr"/>
      <c r="L3358" t="inlineStr"/>
      <c r="M3358" t="inlineStr"/>
      <c r="N3358" t="inlineStr"/>
      <c r="O3358" t="n">
        <v>-0</v>
      </c>
      <c r="P3358" t="n">
        <v>0</v>
      </c>
      <c r="Q3358" t="n">
        <v>500000000</v>
      </c>
      <c r="R3358" t="inlineStr"/>
      <c r="S3358" t="inlineStr"/>
      <c r="T3358" t="inlineStr"/>
      <c r="U3358" t="n">
        <v>0</v>
      </c>
      <c r="V3358" t="n">
        <v>500000000</v>
      </c>
      <c r="W3358" t="inlineStr"/>
      <c r="X3358" t="inlineStr">
        <is>
          <t>libre unbounded</t>
        </is>
      </c>
    </row>
    <row r="3359" ht="15" customHeight="1" s="1003">
      <c r="A3359" s="1019" t="inlineStr">
        <is>
          <t>Grignons d'olive</t>
        </is>
      </c>
      <c r="B3359" t="inlineStr">
        <is>
          <t>FAF</t>
        </is>
      </c>
      <c r="C3359" t="inlineStr">
        <is>
          <t>kt</t>
        </is>
      </c>
      <c r="D3359" t="inlineStr">
        <is>
          <t>France</t>
        </is>
      </c>
      <c r="E3359" t="inlineStr">
        <is>
          <t>2019-20</t>
        </is>
      </c>
      <c r="F3359" t="inlineStr">
        <is>
          <t>Féverole</t>
        </is>
      </c>
      <c r="G3359" t="inlineStr"/>
      <c r="H3359" t="inlineStr"/>
      <c r="I3359" t="inlineStr"/>
      <c r="J3359" t="inlineStr"/>
      <c r="K3359" t="inlineStr"/>
      <c r="L3359" t="inlineStr"/>
      <c r="M3359" t="inlineStr"/>
      <c r="N3359" t="inlineStr"/>
      <c r="O3359" t="n">
        <v>-0</v>
      </c>
      <c r="P3359" t="n">
        <v>0</v>
      </c>
      <c r="Q3359" t="n">
        <v>500000000</v>
      </c>
      <c r="R3359" t="inlineStr"/>
      <c r="S3359" t="inlineStr"/>
      <c r="T3359" t="inlineStr"/>
      <c r="U3359" t="n">
        <v>0</v>
      </c>
      <c r="V3359" t="n">
        <v>500000000</v>
      </c>
      <c r="W3359" t="inlineStr"/>
      <c r="X3359" t="inlineStr">
        <is>
          <t>libre unbounded</t>
        </is>
      </c>
    </row>
    <row r="3360" ht="15" customHeight="1" s="1003">
      <c r="A3360" s="1019" t="inlineStr">
        <is>
          <t>Grignons d'olive</t>
        </is>
      </c>
      <c r="B3360" t="inlineStr">
        <is>
          <t>Direct élevage</t>
        </is>
      </c>
      <c r="C3360" t="inlineStr">
        <is>
          <t>kt</t>
        </is>
      </c>
      <c r="D3360" t="inlineStr">
        <is>
          <t>France</t>
        </is>
      </c>
      <c r="E3360" t="inlineStr">
        <is>
          <t>2019-20</t>
        </is>
      </c>
      <c r="F3360" t="inlineStr">
        <is>
          <t>Féverole</t>
        </is>
      </c>
      <c r="G3360" t="inlineStr"/>
      <c r="H3360" t="inlineStr"/>
      <c r="I3360" t="inlineStr"/>
      <c r="J3360" t="inlineStr"/>
      <c r="K3360" t="inlineStr"/>
      <c r="L3360" t="inlineStr"/>
      <c r="M3360" t="inlineStr"/>
      <c r="N3360" t="inlineStr"/>
      <c r="O3360" t="n">
        <v>-0</v>
      </c>
      <c r="P3360" t="n">
        <v>0</v>
      </c>
      <c r="Q3360" t="n">
        <v>500000000</v>
      </c>
      <c r="R3360" t="inlineStr"/>
      <c r="S3360" t="inlineStr"/>
      <c r="T3360" t="inlineStr"/>
      <c r="U3360" t="n">
        <v>0</v>
      </c>
      <c r="V3360" t="n">
        <v>500000000</v>
      </c>
      <c r="W3360" t="inlineStr"/>
      <c r="X3360" t="inlineStr">
        <is>
          <t>libre unbounded</t>
        </is>
      </c>
    </row>
    <row r="3361" ht="15" customHeight="1" s="1003">
      <c r="A3361" s="1019" t="inlineStr">
        <is>
          <t>Grignons d'olive</t>
        </is>
      </c>
      <c r="B3361" t="inlineStr">
        <is>
          <t>Petfood</t>
        </is>
      </c>
      <c r="C3361" t="inlineStr">
        <is>
          <t>kt</t>
        </is>
      </c>
      <c r="D3361" t="inlineStr">
        <is>
          <t>France</t>
        </is>
      </c>
      <c r="E3361" t="inlineStr">
        <is>
          <t>2019-20</t>
        </is>
      </c>
      <c r="F3361" t="inlineStr">
        <is>
          <t>Féverole</t>
        </is>
      </c>
      <c r="G3361" t="inlineStr"/>
      <c r="H3361" t="inlineStr"/>
      <c r="I3361" t="inlineStr"/>
      <c r="J3361" t="inlineStr"/>
      <c r="K3361" t="inlineStr"/>
      <c r="L3361" t="inlineStr"/>
      <c r="M3361" t="inlineStr"/>
      <c r="N3361" t="inlineStr"/>
      <c r="O3361" t="n">
        <v>-0</v>
      </c>
      <c r="P3361" t="n">
        <v>0</v>
      </c>
      <c r="Q3361" t="n">
        <v>500000000</v>
      </c>
      <c r="R3361" t="inlineStr"/>
      <c r="S3361" t="inlineStr"/>
      <c r="T3361" t="inlineStr"/>
      <c r="U3361" t="n">
        <v>0</v>
      </c>
      <c r="V3361" t="n">
        <v>500000000</v>
      </c>
      <c r="W3361" t="inlineStr"/>
      <c r="X3361" t="inlineStr">
        <is>
          <t>libre unbounded</t>
        </is>
      </c>
    </row>
    <row r="3362" ht="15" customHeight="1" s="1003">
      <c r="A3362" s="1019" t="inlineStr">
        <is>
          <t>Grignons d'olive</t>
        </is>
      </c>
      <c r="B3362" t="inlineStr">
        <is>
          <t>Alimentation animale rente</t>
        </is>
      </c>
      <c r="C3362" t="inlineStr">
        <is>
          <t>kt</t>
        </is>
      </c>
      <c r="D3362" t="inlineStr">
        <is>
          <t>France</t>
        </is>
      </c>
      <c r="E3362" t="inlineStr">
        <is>
          <t>2019-20</t>
        </is>
      </c>
      <c r="F3362" t="inlineStr">
        <is>
          <t>Féverole</t>
        </is>
      </c>
      <c r="G3362" t="inlineStr"/>
      <c r="H3362" t="inlineStr"/>
      <c r="I3362" t="inlineStr"/>
      <c r="J3362" t="inlineStr"/>
      <c r="K3362" t="inlineStr"/>
      <c r="L3362" t="inlineStr"/>
      <c r="M3362" t="inlineStr"/>
      <c r="N3362" t="inlineStr"/>
      <c r="O3362" t="n">
        <v>-0</v>
      </c>
      <c r="P3362" t="n">
        <v>0</v>
      </c>
      <c r="Q3362" t="n">
        <v>500000000</v>
      </c>
      <c r="R3362" t="inlineStr"/>
      <c r="S3362" t="inlineStr"/>
      <c r="T3362" t="inlineStr"/>
      <c r="U3362" t="n">
        <v>0</v>
      </c>
      <c r="V3362" t="n">
        <v>500000000</v>
      </c>
      <c r="W3362" t="inlineStr"/>
      <c r="X3362" t="inlineStr">
        <is>
          <t>libre unbounded</t>
        </is>
      </c>
    </row>
    <row r="3363" ht="15" customHeight="1" s="1003">
      <c r="A3363" s="1019" t="inlineStr">
        <is>
          <t>Grignons d'olive</t>
        </is>
      </c>
      <c r="B3363" t="inlineStr">
        <is>
          <t>Hors FAB</t>
        </is>
      </c>
      <c r="C3363" t="inlineStr">
        <is>
          <t>kt</t>
        </is>
      </c>
      <c r="D3363" t="inlineStr">
        <is>
          <t>France</t>
        </is>
      </c>
      <c r="E3363" t="inlineStr">
        <is>
          <t>2019-20</t>
        </is>
      </c>
      <c r="F3363" t="inlineStr">
        <is>
          <t>Féverole</t>
        </is>
      </c>
      <c r="G3363" t="inlineStr"/>
      <c r="H3363" t="inlineStr"/>
      <c r="I3363" t="inlineStr"/>
      <c r="J3363" t="inlineStr"/>
      <c r="K3363" t="inlineStr"/>
      <c r="L3363" t="inlineStr"/>
      <c r="M3363" t="inlineStr"/>
      <c r="N3363" t="inlineStr"/>
      <c r="O3363" t="n">
        <v>-0</v>
      </c>
      <c r="P3363" t="n">
        <v>0</v>
      </c>
      <c r="Q3363" t="n">
        <v>500000000</v>
      </c>
      <c r="R3363" t="inlineStr"/>
      <c r="S3363" t="inlineStr"/>
      <c r="T3363" t="inlineStr"/>
      <c r="U3363" t="n">
        <v>0</v>
      </c>
      <c r="V3363" t="n">
        <v>500000000</v>
      </c>
      <c r="W3363" t="inlineStr"/>
      <c r="X3363" t="inlineStr">
        <is>
          <t>libre unbounded</t>
        </is>
      </c>
    </row>
    <row r="3364" ht="15" customHeight="1" s="1003">
      <c r="A3364" s="1019" t="inlineStr">
        <is>
          <t>Grignons d'olive</t>
        </is>
      </c>
      <c r="B3364" t="inlineStr">
        <is>
          <t>Export</t>
        </is>
      </c>
      <c r="C3364" t="inlineStr">
        <is>
          <t>kt</t>
        </is>
      </c>
      <c r="D3364" t="inlineStr">
        <is>
          <t>France</t>
        </is>
      </c>
      <c r="E3364" t="inlineStr">
        <is>
          <t>2019-20</t>
        </is>
      </c>
      <c r="F3364" t="inlineStr">
        <is>
          <t>Féverole</t>
        </is>
      </c>
      <c r="G3364" t="inlineStr"/>
      <c r="H3364" t="inlineStr"/>
      <c r="I3364" t="inlineStr"/>
      <c r="J3364" t="inlineStr"/>
      <c r="K3364" t="inlineStr"/>
      <c r="L3364" t="inlineStr"/>
      <c r="M3364" t="inlineStr"/>
      <c r="N3364" t="inlineStr"/>
      <c r="O3364" t="n">
        <v>-0</v>
      </c>
      <c r="P3364" t="n">
        <v>0</v>
      </c>
      <c r="Q3364" t="n">
        <v>500000000</v>
      </c>
      <c r="R3364" t="inlineStr"/>
      <c r="S3364" t="inlineStr"/>
      <c r="T3364" t="inlineStr"/>
      <c r="U3364" t="n">
        <v>0</v>
      </c>
      <c r="V3364" t="n">
        <v>500000000</v>
      </c>
      <c r="W3364" t="inlineStr"/>
      <c r="X3364" t="inlineStr">
        <is>
          <t>libre unbounded</t>
        </is>
      </c>
    </row>
    <row r="3365" ht="15" customHeight="1" s="1003">
      <c r="A3365" s="1019" t="inlineStr">
        <is>
          <t>Olives de table</t>
        </is>
      </c>
      <c r="B3365" t="inlineStr">
        <is>
          <t>Vente directe et autoconsommation</t>
        </is>
      </c>
      <c r="C3365" t="inlineStr">
        <is>
          <t>kt</t>
        </is>
      </c>
      <c r="D3365" t="inlineStr">
        <is>
          <t>France</t>
        </is>
      </c>
      <c r="E3365" t="inlineStr">
        <is>
          <t>2019-20</t>
        </is>
      </c>
      <c r="F3365" t="inlineStr">
        <is>
          <t>Féverole</t>
        </is>
      </c>
      <c r="G3365" t="inlineStr"/>
      <c r="H3365" t="inlineStr"/>
      <c r="I3365" t="inlineStr"/>
      <c r="J3365" t="inlineStr"/>
      <c r="K3365" t="inlineStr"/>
      <c r="L3365" t="inlineStr"/>
      <c r="M3365" t="inlineStr"/>
      <c r="N3365" t="inlineStr"/>
      <c r="O3365" t="n">
        <v>-0</v>
      </c>
      <c r="P3365" t="n">
        <v>0</v>
      </c>
      <c r="Q3365" t="n">
        <v>500000000</v>
      </c>
      <c r="R3365" t="inlineStr"/>
      <c r="S3365" t="inlineStr"/>
      <c r="T3365" t="inlineStr"/>
      <c r="U3365" t="n">
        <v>0</v>
      </c>
      <c r="V3365" t="n">
        <v>500000000</v>
      </c>
      <c r="W3365" t="inlineStr"/>
      <c r="X3365" t="inlineStr">
        <is>
          <t>libre unbounded</t>
        </is>
      </c>
    </row>
    <row r="3366" ht="15" customHeight="1" s="1003">
      <c r="A3366" s="1019" t="inlineStr">
        <is>
          <t>Olives de table</t>
        </is>
      </c>
      <c r="B3366" t="inlineStr">
        <is>
          <t>Circuits spécialisés</t>
        </is>
      </c>
      <c r="C3366" t="inlineStr">
        <is>
          <t>kt</t>
        </is>
      </c>
      <c r="D3366" t="inlineStr">
        <is>
          <t>France</t>
        </is>
      </c>
      <c r="E3366" t="inlineStr">
        <is>
          <t>2019-20</t>
        </is>
      </c>
      <c r="F3366" t="inlineStr">
        <is>
          <t>Féverole</t>
        </is>
      </c>
      <c r="G3366" t="inlineStr"/>
      <c r="H3366" t="inlineStr"/>
      <c r="I3366" t="inlineStr"/>
      <c r="J3366" t="inlineStr"/>
      <c r="K3366" t="inlineStr"/>
      <c r="L3366" t="inlineStr"/>
      <c r="M3366" t="inlineStr"/>
      <c r="N3366" t="inlineStr"/>
      <c r="O3366" t="n">
        <v>-0</v>
      </c>
      <c r="P3366" t="n">
        <v>0</v>
      </c>
      <c r="Q3366" t="n">
        <v>500000000</v>
      </c>
      <c r="R3366" t="inlineStr"/>
      <c r="S3366" t="inlineStr"/>
      <c r="T3366" t="inlineStr"/>
      <c r="U3366" t="n">
        <v>0</v>
      </c>
      <c r="V3366" t="n">
        <v>500000000</v>
      </c>
      <c r="W3366" t="inlineStr"/>
      <c r="X3366" t="inlineStr">
        <is>
          <t>libre unbounded</t>
        </is>
      </c>
    </row>
    <row r="3367" ht="15" customHeight="1" s="1003">
      <c r="A3367" s="1019" t="inlineStr">
        <is>
          <t>Olives de table</t>
        </is>
      </c>
      <c r="B3367" t="inlineStr">
        <is>
          <t>RHD</t>
        </is>
      </c>
      <c r="C3367" t="inlineStr">
        <is>
          <t>kt</t>
        </is>
      </c>
      <c r="D3367" t="inlineStr">
        <is>
          <t>France</t>
        </is>
      </c>
      <c r="E3367" t="inlineStr">
        <is>
          <t>2019-20</t>
        </is>
      </c>
      <c r="F3367" t="inlineStr">
        <is>
          <t>Féverole</t>
        </is>
      </c>
      <c r="G3367" t="inlineStr"/>
      <c r="H3367" t="inlineStr"/>
      <c r="I3367" t="inlineStr"/>
      <c r="J3367" t="inlineStr"/>
      <c r="K3367" t="inlineStr"/>
      <c r="L3367" t="inlineStr"/>
      <c r="M3367" t="inlineStr"/>
      <c r="N3367" t="inlineStr"/>
      <c r="O3367" t="n">
        <v>-0</v>
      </c>
      <c r="P3367" t="n">
        <v>0</v>
      </c>
      <c r="Q3367" t="n">
        <v>500000000</v>
      </c>
      <c r="R3367" t="inlineStr"/>
      <c r="S3367" t="inlineStr"/>
      <c r="T3367" t="inlineStr"/>
      <c r="U3367" t="n">
        <v>0</v>
      </c>
      <c r="V3367" t="n">
        <v>500000000</v>
      </c>
      <c r="W3367" t="inlineStr"/>
      <c r="X3367" t="inlineStr">
        <is>
          <t>libre unbounded</t>
        </is>
      </c>
    </row>
    <row r="3368" ht="15" customHeight="1" s="1003">
      <c r="A3368" s="1019" t="inlineStr">
        <is>
          <t>Olives de table</t>
        </is>
      </c>
      <c r="B3368" t="inlineStr">
        <is>
          <t>Autres IAA</t>
        </is>
      </c>
      <c r="C3368" t="inlineStr">
        <is>
          <t>kt</t>
        </is>
      </c>
      <c r="D3368" t="inlineStr">
        <is>
          <t>France</t>
        </is>
      </c>
      <c r="E3368" t="inlineStr">
        <is>
          <t>2019-20</t>
        </is>
      </c>
      <c r="F3368" t="inlineStr">
        <is>
          <t>Féverole</t>
        </is>
      </c>
      <c r="G3368" t="inlineStr"/>
      <c r="H3368" t="inlineStr"/>
      <c r="I3368" t="inlineStr"/>
      <c r="J3368" t="inlineStr"/>
      <c r="K3368" t="inlineStr"/>
      <c r="L3368" t="inlineStr"/>
      <c r="M3368" t="inlineStr"/>
      <c r="N3368" t="inlineStr"/>
      <c r="O3368" t="n">
        <v>-0</v>
      </c>
      <c r="P3368" t="n">
        <v>0</v>
      </c>
      <c r="Q3368" t="n">
        <v>500000000</v>
      </c>
      <c r="R3368" t="inlineStr"/>
      <c r="S3368" t="inlineStr"/>
      <c r="T3368" t="inlineStr"/>
      <c r="U3368" t="n">
        <v>0</v>
      </c>
      <c r="V3368" t="n">
        <v>500000000</v>
      </c>
      <c r="W3368" t="inlineStr"/>
      <c r="X3368" t="inlineStr">
        <is>
          <t>libre unbounded</t>
        </is>
      </c>
    </row>
    <row r="3369" ht="15" customHeight="1" s="1003">
      <c r="A3369" s="1019" t="inlineStr">
        <is>
          <t>Olives de table</t>
        </is>
      </c>
      <c r="B3369" t="inlineStr">
        <is>
          <t>Alimentation humaine</t>
        </is>
      </c>
      <c r="C3369" t="inlineStr">
        <is>
          <t>kt</t>
        </is>
      </c>
      <c r="D3369" t="inlineStr">
        <is>
          <t>France</t>
        </is>
      </c>
      <c r="E3369" t="inlineStr">
        <is>
          <t>2019-20</t>
        </is>
      </c>
      <c r="F3369" t="inlineStr">
        <is>
          <t>Féverole</t>
        </is>
      </c>
      <c r="G3369" t="inlineStr"/>
      <c r="H3369" t="inlineStr"/>
      <c r="I3369" t="inlineStr"/>
      <c r="J3369" t="inlineStr"/>
      <c r="K3369" t="inlineStr"/>
      <c r="L3369" t="inlineStr"/>
      <c r="M3369" t="inlineStr"/>
      <c r="N3369" t="inlineStr"/>
      <c r="O3369" t="n">
        <v>-0</v>
      </c>
      <c r="P3369" t="n">
        <v>0</v>
      </c>
      <c r="Q3369" t="n">
        <v>500000000</v>
      </c>
      <c r="R3369" t="inlineStr"/>
      <c r="S3369" t="inlineStr"/>
      <c r="T3369" t="inlineStr"/>
      <c r="U3369" t="n">
        <v>0</v>
      </c>
      <c r="V3369" t="n">
        <v>500000000</v>
      </c>
      <c r="W3369" t="inlineStr"/>
      <c r="X3369" t="inlineStr">
        <is>
          <t>libre unbounded</t>
        </is>
      </c>
    </row>
    <row r="3370" ht="15" customHeight="1" s="1003">
      <c r="A3370" s="1019" t="inlineStr">
        <is>
          <t>Olives de table</t>
        </is>
      </c>
      <c r="B3370" t="inlineStr">
        <is>
          <t>Ménages</t>
        </is>
      </c>
      <c r="C3370" t="inlineStr">
        <is>
          <t>kt</t>
        </is>
      </c>
      <c r="D3370" t="inlineStr">
        <is>
          <t>France</t>
        </is>
      </c>
      <c r="E3370" t="inlineStr">
        <is>
          <t>2019-20</t>
        </is>
      </c>
      <c r="F3370" t="inlineStr">
        <is>
          <t>Féverole</t>
        </is>
      </c>
      <c r="G3370" t="inlineStr"/>
      <c r="H3370" t="inlineStr"/>
      <c r="I3370" t="inlineStr"/>
      <c r="J3370" t="inlineStr"/>
      <c r="K3370" t="inlineStr"/>
      <c r="L3370" t="inlineStr"/>
      <c r="M3370" t="inlineStr"/>
      <c r="N3370" t="inlineStr"/>
      <c r="O3370" t="n">
        <v>-0</v>
      </c>
      <c r="P3370" t="n">
        <v>0</v>
      </c>
      <c r="Q3370" t="n">
        <v>500000000</v>
      </c>
      <c r="R3370" t="inlineStr"/>
      <c r="S3370" t="inlineStr"/>
      <c r="T3370" t="inlineStr"/>
      <c r="U3370" t="n">
        <v>0</v>
      </c>
      <c r="V3370" t="n">
        <v>500000000</v>
      </c>
      <c r="W3370" t="inlineStr"/>
      <c r="X3370" t="inlineStr">
        <is>
          <t>libre unbounded</t>
        </is>
      </c>
    </row>
    <row r="3371" ht="15" customHeight="1" s="1003">
      <c r="A3371" s="1019" t="inlineStr">
        <is>
          <t>Olives de table</t>
        </is>
      </c>
      <c r="B3371" t="inlineStr">
        <is>
          <t>Usages alimentaires</t>
        </is>
      </c>
      <c r="C3371" t="inlineStr">
        <is>
          <t>kt</t>
        </is>
      </c>
      <c r="D3371" t="inlineStr">
        <is>
          <t>France</t>
        </is>
      </c>
      <c r="E3371" t="inlineStr">
        <is>
          <t>2019-20</t>
        </is>
      </c>
      <c r="F3371" t="inlineStr">
        <is>
          <t>Féverole</t>
        </is>
      </c>
      <c r="G3371" t="inlineStr"/>
      <c r="H3371" t="inlineStr"/>
      <c r="I3371" t="inlineStr"/>
      <c r="J3371" t="inlineStr"/>
      <c r="K3371" t="inlineStr"/>
      <c r="L3371" t="inlineStr"/>
      <c r="M3371" t="inlineStr"/>
      <c r="N3371" t="inlineStr"/>
      <c r="O3371" t="n">
        <v>-0</v>
      </c>
      <c r="P3371" t="n">
        <v>0</v>
      </c>
      <c r="Q3371" t="n">
        <v>500000000</v>
      </c>
      <c r="R3371" t="inlineStr"/>
      <c r="S3371" t="inlineStr"/>
      <c r="T3371" t="inlineStr"/>
      <c r="U3371" t="n">
        <v>0</v>
      </c>
      <c r="V3371" t="n">
        <v>500000000</v>
      </c>
      <c r="W3371" t="inlineStr"/>
      <c r="X3371" t="inlineStr">
        <is>
          <t>libre unbounded</t>
        </is>
      </c>
    </row>
    <row r="3372" ht="15" customHeight="1" s="1003">
      <c r="A3372" s="1019" t="inlineStr">
        <is>
          <t>Olives de table</t>
        </is>
      </c>
      <c r="B3372" t="inlineStr">
        <is>
          <t>Débouchés</t>
        </is>
      </c>
      <c r="C3372" t="inlineStr">
        <is>
          <t>kt</t>
        </is>
      </c>
      <c r="D3372" t="inlineStr">
        <is>
          <t>France</t>
        </is>
      </c>
      <c r="E3372" t="inlineStr">
        <is>
          <t>2019-20</t>
        </is>
      </c>
      <c r="F3372" t="inlineStr">
        <is>
          <t>Féverole</t>
        </is>
      </c>
      <c r="G3372" t="inlineStr"/>
      <c r="H3372" t="inlineStr"/>
      <c r="I3372" t="inlineStr"/>
      <c r="J3372" t="inlineStr"/>
      <c r="K3372" t="inlineStr"/>
      <c r="L3372" t="inlineStr"/>
      <c r="M3372" t="inlineStr"/>
      <c r="N3372" t="inlineStr"/>
      <c r="O3372" t="n">
        <v>-0</v>
      </c>
      <c r="P3372" t="n">
        <v>0</v>
      </c>
      <c r="Q3372" t="n">
        <v>500000000</v>
      </c>
      <c r="R3372" t="inlineStr"/>
      <c r="S3372" t="inlineStr"/>
      <c r="T3372" t="inlineStr"/>
      <c r="U3372" t="n">
        <v>0</v>
      </c>
      <c r="V3372" t="n">
        <v>500000000</v>
      </c>
      <c r="W3372" t="inlineStr"/>
      <c r="X3372" t="inlineStr">
        <is>
          <t>libre unbounded</t>
        </is>
      </c>
    </row>
    <row r="3373" ht="15" customHeight="1" s="1003">
      <c r="A3373" s="1019" t="inlineStr">
        <is>
          <t>Olives de table</t>
        </is>
      </c>
      <c r="B3373" t="inlineStr">
        <is>
          <t>Export</t>
        </is>
      </c>
      <c r="C3373" t="inlineStr">
        <is>
          <t>kt</t>
        </is>
      </c>
      <c r="D3373" t="inlineStr">
        <is>
          <t>France</t>
        </is>
      </c>
      <c r="E3373" t="inlineStr">
        <is>
          <t>2019-20</t>
        </is>
      </c>
      <c r="F3373" t="inlineStr">
        <is>
          <t>Féverole</t>
        </is>
      </c>
      <c r="G3373" t="inlineStr"/>
      <c r="H3373" t="inlineStr"/>
      <c r="I3373" t="inlineStr"/>
      <c r="J3373" t="inlineStr"/>
      <c r="K3373" t="inlineStr"/>
      <c r="L3373" t="inlineStr"/>
      <c r="M3373" t="inlineStr"/>
      <c r="N3373" t="inlineStr"/>
      <c r="O3373" t="n">
        <v>-0</v>
      </c>
      <c r="P3373" t="n">
        <v>0</v>
      </c>
      <c r="Q3373" t="n">
        <v>500000000</v>
      </c>
      <c r="R3373" t="inlineStr"/>
      <c r="S3373" t="inlineStr"/>
      <c r="T3373" t="inlineStr"/>
      <c r="U3373" t="n">
        <v>0</v>
      </c>
      <c r="V3373" t="n">
        <v>500000000</v>
      </c>
      <c r="W3373" t="inlineStr"/>
      <c r="X3373" t="inlineStr">
        <is>
          <t>libre unbounded</t>
        </is>
      </c>
    </row>
    <row r="3374" ht="15" customHeight="1" s="1003">
      <c r="A3374" s="1019" t="inlineStr">
        <is>
          <t>Olives de table</t>
        </is>
      </c>
      <c r="B3374" t="inlineStr">
        <is>
          <t>GMS</t>
        </is>
      </c>
      <c r="C3374" t="inlineStr">
        <is>
          <t>kt</t>
        </is>
      </c>
      <c r="D3374" t="inlineStr">
        <is>
          <t>France</t>
        </is>
      </c>
      <c r="E3374" t="inlineStr">
        <is>
          <t>2019-20</t>
        </is>
      </c>
      <c r="F3374" t="inlineStr">
        <is>
          <t>Féverole</t>
        </is>
      </c>
      <c r="G3374" t="inlineStr"/>
      <c r="H3374" t="inlineStr"/>
      <c r="I3374" t="inlineStr"/>
      <c r="J3374" t="inlineStr"/>
      <c r="K3374" t="inlineStr"/>
      <c r="L3374" t="inlineStr"/>
      <c r="M3374" t="inlineStr"/>
      <c r="N3374" t="inlineStr"/>
      <c r="O3374" t="n">
        <v>-0</v>
      </c>
      <c r="P3374" t="n">
        <v>0</v>
      </c>
      <c r="Q3374" t="n">
        <v>500000000</v>
      </c>
      <c r="R3374" t="inlineStr"/>
      <c r="S3374" t="inlineStr"/>
      <c r="T3374" t="inlineStr"/>
      <c r="U3374" t="n">
        <v>0</v>
      </c>
      <c r="V3374" t="n">
        <v>500000000</v>
      </c>
      <c r="W3374" t="inlineStr"/>
      <c r="X3374" t="inlineStr">
        <is>
          <t>libre unbounded</t>
        </is>
      </c>
    </row>
    <row r="3375" ht="15" customHeight="1" s="1003">
      <c r="A3375" s="1019" t="inlineStr">
        <is>
          <t>Olives de table</t>
        </is>
      </c>
      <c r="B3375" t="inlineStr">
        <is>
          <t>Circuits généralistes</t>
        </is>
      </c>
      <c r="C3375" t="inlineStr">
        <is>
          <t>kt</t>
        </is>
      </c>
      <c r="D3375" t="inlineStr">
        <is>
          <t>France</t>
        </is>
      </c>
      <c r="E3375" t="inlineStr">
        <is>
          <t>2019-20</t>
        </is>
      </c>
      <c r="F3375" t="inlineStr">
        <is>
          <t>Féverole</t>
        </is>
      </c>
      <c r="G3375" t="inlineStr"/>
      <c r="H3375" t="inlineStr"/>
      <c r="I3375" t="inlineStr"/>
      <c r="J3375" t="inlineStr"/>
      <c r="K3375" t="inlineStr"/>
      <c r="L3375" t="inlineStr"/>
      <c r="M3375" t="inlineStr"/>
      <c r="N3375" t="inlineStr"/>
      <c r="O3375" t="n">
        <v>-0</v>
      </c>
      <c r="P3375" t="n">
        <v>0</v>
      </c>
      <c r="Q3375" t="n">
        <v>500000000</v>
      </c>
      <c r="R3375" t="inlineStr"/>
      <c r="S3375" t="inlineStr"/>
      <c r="T3375" t="inlineStr"/>
      <c r="U3375" t="n">
        <v>0</v>
      </c>
      <c r="V3375" t="n">
        <v>500000000</v>
      </c>
      <c r="W3375" t="inlineStr"/>
      <c r="X3375" t="inlineStr">
        <is>
          <t>libre unbounded</t>
        </is>
      </c>
    </row>
    <row r="3376" ht="15" customHeight="1" s="1003">
      <c r="A3376" s="1019" t="inlineStr">
        <is>
          <t>Olives de table</t>
        </is>
      </c>
      <c r="B3376" t="inlineStr">
        <is>
          <t>Ecart statistique</t>
        </is>
      </c>
      <c r="C3376" t="inlineStr">
        <is>
          <t>kt</t>
        </is>
      </c>
      <c r="D3376" t="inlineStr">
        <is>
          <t>France</t>
        </is>
      </c>
      <c r="E3376" t="inlineStr">
        <is>
          <t>2019-20</t>
        </is>
      </c>
      <c r="F3376" t="inlineStr">
        <is>
          <t>Féverole</t>
        </is>
      </c>
      <c r="G3376" t="inlineStr"/>
      <c r="H3376" t="inlineStr"/>
      <c r="I3376" t="inlineStr"/>
      <c r="J3376" t="inlineStr"/>
      <c r="K3376" t="inlineStr"/>
      <c r="L3376" t="inlineStr"/>
      <c r="M3376" t="inlineStr"/>
      <c r="N3376" t="inlineStr"/>
      <c r="O3376" t="n">
        <v>-0</v>
      </c>
      <c r="P3376" t="n">
        <v>0</v>
      </c>
      <c r="Q3376" t="n">
        <v>500000000</v>
      </c>
      <c r="R3376" t="inlineStr"/>
      <c r="S3376" t="inlineStr"/>
      <c r="T3376" t="inlineStr"/>
      <c r="U3376" t="n">
        <v>0</v>
      </c>
      <c r="V3376" t="n">
        <v>500000000</v>
      </c>
      <c r="W3376" t="inlineStr"/>
      <c r="X3376" t="inlineStr">
        <is>
          <t>libre unbounded</t>
        </is>
      </c>
    </row>
    <row r="3377" ht="15" customHeight="1" s="1003">
      <c r="A3377" s="1019" t="inlineStr">
        <is>
          <t>Produits alimentaires</t>
        </is>
      </c>
      <c r="B3377" t="inlineStr">
        <is>
          <t>GMS</t>
        </is>
      </c>
      <c r="C3377" t="inlineStr">
        <is>
          <t>kt</t>
        </is>
      </c>
      <c r="D3377" t="inlineStr">
        <is>
          <t>France</t>
        </is>
      </c>
      <c r="E3377" t="inlineStr">
        <is>
          <t>2019-20</t>
        </is>
      </c>
      <c r="F3377" t="inlineStr">
        <is>
          <t>Féverole</t>
        </is>
      </c>
      <c r="G3377" t="inlineStr"/>
      <c r="H3377" t="inlineStr"/>
      <c r="I3377" t="inlineStr"/>
      <c r="J3377" t="inlineStr"/>
      <c r="K3377" t="inlineStr"/>
      <c r="L3377" t="inlineStr"/>
      <c r="M3377" t="inlineStr"/>
      <c r="N3377" t="inlineStr"/>
      <c r="O3377" t="n">
        <v>-0</v>
      </c>
      <c r="P3377" t="n">
        <v>0</v>
      </c>
      <c r="Q3377" t="n">
        <v>-0</v>
      </c>
      <c r="R3377" t="inlineStr"/>
      <c r="S3377" t="inlineStr"/>
      <c r="T3377" t="inlineStr"/>
      <c r="U3377" t="n">
        <v>0</v>
      </c>
      <c r="V3377" t="n">
        <v>500000000</v>
      </c>
      <c r="W3377" t="inlineStr"/>
      <c r="X3377" t="inlineStr">
        <is>
          <t>libre</t>
        </is>
      </c>
    </row>
    <row r="3378" ht="15" customHeight="1" s="1003">
      <c r="A3378" s="1019" t="inlineStr">
        <is>
          <t>Produits alimentaires</t>
        </is>
      </c>
      <c r="B3378" t="inlineStr">
        <is>
          <t>Circuits spécialisés</t>
        </is>
      </c>
      <c r="C3378" t="inlineStr">
        <is>
          <t>kt</t>
        </is>
      </c>
      <c r="D3378" t="inlineStr">
        <is>
          <t>France</t>
        </is>
      </c>
      <c r="E3378" t="inlineStr">
        <is>
          <t>2019-20</t>
        </is>
      </c>
      <c r="F3378" t="inlineStr">
        <is>
          <t>Féverole</t>
        </is>
      </c>
      <c r="G3378" t="inlineStr"/>
      <c r="H3378" t="inlineStr"/>
      <c r="I3378" t="inlineStr"/>
      <c r="J3378" t="inlineStr"/>
      <c r="K3378" t="inlineStr"/>
      <c r="L3378" t="inlineStr"/>
      <c r="M3378" t="inlineStr"/>
      <c r="N3378" t="inlineStr"/>
      <c r="O3378" t="n">
        <v>-0</v>
      </c>
      <c r="P3378" t="n">
        <v>0</v>
      </c>
      <c r="Q3378" t="n">
        <v>-0</v>
      </c>
      <c r="R3378" t="inlineStr"/>
      <c r="S3378" t="inlineStr"/>
      <c r="T3378" t="inlineStr"/>
      <c r="U3378" t="n">
        <v>0</v>
      </c>
      <c r="V3378" t="n">
        <v>500000000</v>
      </c>
      <c r="W3378" t="inlineStr"/>
      <c r="X3378" t="inlineStr">
        <is>
          <t>libre</t>
        </is>
      </c>
    </row>
    <row r="3379" ht="15" customHeight="1" s="1003">
      <c r="A3379" s="1019" t="inlineStr">
        <is>
          <t>Produits alimentaires</t>
        </is>
      </c>
      <c r="B3379" t="inlineStr">
        <is>
          <t>RHD</t>
        </is>
      </c>
      <c r="C3379" t="inlineStr">
        <is>
          <t>kt</t>
        </is>
      </c>
      <c r="D3379" t="inlineStr">
        <is>
          <t>France</t>
        </is>
      </c>
      <c r="E3379" t="inlineStr">
        <is>
          <t>2019-20</t>
        </is>
      </c>
      <c r="F3379" t="inlineStr">
        <is>
          <t>Féverole</t>
        </is>
      </c>
      <c r="G3379" t="inlineStr"/>
      <c r="H3379" t="inlineStr"/>
      <c r="I3379" t="inlineStr"/>
      <c r="J3379" t="inlineStr"/>
      <c r="K3379" t="inlineStr"/>
      <c r="L3379" t="inlineStr"/>
      <c r="M3379" t="inlineStr"/>
      <c r="N3379" t="inlineStr"/>
      <c r="O3379" t="n">
        <v>-0</v>
      </c>
      <c r="P3379" t="n">
        <v>0</v>
      </c>
      <c r="Q3379" t="n">
        <v>-0</v>
      </c>
      <c r="R3379" t="inlineStr"/>
      <c r="S3379" t="inlineStr"/>
      <c r="T3379" t="inlineStr"/>
      <c r="U3379" t="n">
        <v>0</v>
      </c>
      <c r="V3379" t="n">
        <v>500000000</v>
      </c>
      <c r="W3379" t="inlineStr"/>
      <c r="X3379" t="inlineStr">
        <is>
          <t>libre</t>
        </is>
      </c>
    </row>
    <row r="3380" ht="15" customHeight="1" s="1003">
      <c r="A3380" s="1019" t="inlineStr">
        <is>
          <t>Produits alimentaires</t>
        </is>
      </c>
      <c r="B3380" t="inlineStr">
        <is>
          <t>Autres IAA</t>
        </is>
      </c>
      <c r="C3380" t="inlineStr">
        <is>
          <t>kt</t>
        </is>
      </c>
      <c r="D3380" t="inlineStr">
        <is>
          <t>France</t>
        </is>
      </c>
      <c r="E3380" t="inlineStr">
        <is>
          <t>2019-20</t>
        </is>
      </c>
      <c r="F3380" t="inlineStr">
        <is>
          <t>Féverole</t>
        </is>
      </c>
      <c r="G3380" t="inlineStr"/>
      <c r="H3380" t="inlineStr"/>
      <c r="I3380" t="inlineStr"/>
      <c r="J3380" t="inlineStr"/>
      <c r="K3380" t="inlineStr"/>
      <c r="L3380" t="inlineStr"/>
      <c r="M3380" t="inlineStr"/>
      <c r="N3380" t="inlineStr"/>
      <c r="O3380" t="n">
        <v>-0</v>
      </c>
      <c r="P3380" t="n">
        <v>0</v>
      </c>
      <c r="Q3380" t="n">
        <v>-0</v>
      </c>
      <c r="R3380" t="inlineStr"/>
      <c r="S3380" t="inlineStr"/>
      <c r="T3380" t="inlineStr"/>
      <c r="U3380" t="n">
        <v>0</v>
      </c>
      <c r="V3380" t="n">
        <v>500000000</v>
      </c>
      <c r="W3380" t="inlineStr"/>
      <c r="X3380" t="inlineStr">
        <is>
          <t>libre</t>
        </is>
      </c>
    </row>
    <row r="3381" ht="15" customHeight="1" s="1003">
      <c r="A3381" s="1019" t="inlineStr">
        <is>
          <t>Produits alimentaires</t>
        </is>
      </c>
      <c r="B3381" t="inlineStr">
        <is>
          <t>Ménages</t>
        </is>
      </c>
      <c r="C3381" t="inlineStr">
        <is>
          <t>kt</t>
        </is>
      </c>
      <c r="D3381" t="inlineStr">
        <is>
          <t>France</t>
        </is>
      </c>
      <c r="E3381" t="inlineStr">
        <is>
          <t>2019-20</t>
        </is>
      </c>
      <c r="F3381" t="inlineStr">
        <is>
          <t>Féverole</t>
        </is>
      </c>
      <c r="G3381" t="inlineStr"/>
      <c r="H3381" t="inlineStr"/>
      <c r="I3381" t="inlineStr"/>
      <c r="J3381" t="inlineStr"/>
      <c r="K3381" t="inlineStr"/>
      <c r="L3381" t="inlineStr"/>
      <c r="M3381" t="inlineStr"/>
      <c r="N3381" t="inlineStr"/>
      <c r="O3381" t="n">
        <v>-0</v>
      </c>
      <c r="P3381" t="n">
        <v>0</v>
      </c>
      <c r="Q3381" t="n">
        <v>-0</v>
      </c>
      <c r="R3381" t="inlineStr"/>
      <c r="S3381" t="inlineStr"/>
      <c r="T3381" t="inlineStr"/>
      <c r="U3381" t="n">
        <v>0</v>
      </c>
      <c r="V3381" t="n">
        <v>500000000</v>
      </c>
      <c r="W3381" t="inlineStr"/>
      <c r="X3381" t="inlineStr">
        <is>
          <t>libre</t>
        </is>
      </c>
    </row>
    <row r="3382" ht="15" customHeight="1" s="1003">
      <c r="A3382" s="1019" t="inlineStr">
        <is>
          <t>Produits alimentaires</t>
        </is>
      </c>
      <c r="B3382" t="inlineStr">
        <is>
          <t>Circuits généralistes</t>
        </is>
      </c>
      <c r="C3382" t="inlineStr">
        <is>
          <t>kt</t>
        </is>
      </c>
      <c r="D3382" t="inlineStr">
        <is>
          <t>France</t>
        </is>
      </c>
      <c r="E3382" t="inlineStr">
        <is>
          <t>2019-20</t>
        </is>
      </c>
      <c r="F3382" t="inlineStr">
        <is>
          <t>Féverole</t>
        </is>
      </c>
      <c r="G3382" t="inlineStr"/>
      <c r="H3382" t="inlineStr"/>
      <c r="I3382" t="inlineStr"/>
      <c r="J3382" t="inlineStr"/>
      <c r="K3382" t="inlineStr"/>
      <c r="L3382" t="inlineStr"/>
      <c r="M3382" t="inlineStr"/>
      <c r="N3382" t="inlineStr"/>
      <c r="O3382" t="n">
        <v>-0</v>
      </c>
      <c r="P3382" t="n">
        <v>0</v>
      </c>
      <c r="Q3382" t="n">
        <v>-0</v>
      </c>
      <c r="R3382" t="inlineStr"/>
      <c r="S3382" t="inlineStr"/>
      <c r="T3382" t="inlineStr"/>
      <c r="U3382" t="n">
        <v>0</v>
      </c>
      <c r="V3382" t="n">
        <v>500000000</v>
      </c>
      <c r="W3382" t="inlineStr"/>
      <c r="X3382" t="inlineStr">
        <is>
          <t>libre</t>
        </is>
      </c>
    </row>
    <row r="3383" ht="15" customHeight="1" s="1003">
      <c r="A3383" s="1019" t="inlineStr">
        <is>
          <t>Produits alimentaires</t>
        </is>
      </c>
      <c r="B3383" t="inlineStr">
        <is>
          <t>Alimentation humaine</t>
        </is>
      </c>
      <c r="C3383" t="inlineStr">
        <is>
          <t>kt</t>
        </is>
      </c>
      <c r="D3383" t="inlineStr">
        <is>
          <t>France</t>
        </is>
      </c>
      <c r="E3383" t="inlineStr">
        <is>
          <t>2019-20</t>
        </is>
      </c>
      <c r="F3383" t="inlineStr">
        <is>
          <t>Féverole</t>
        </is>
      </c>
      <c r="G3383" t="inlineStr"/>
      <c r="H3383" t="inlineStr"/>
      <c r="I3383" t="inlineStr"/>
      <c r="J3383" t="inlineStr"/>
      <c r="K3383" t="inlineStr"/>
      <c r="L3383" t="inlineStr"/>
      <c r="M3383" t="inlineStr"/>
      <c r="N3383" t="inlineStr"/>
      <c r="O3383" t="n">
        <v>0</v>
      </c>
      <c r="P3383" t="inlineStr"/>
      <c r="Q3383" t="inlineStr"/>
      <c r="R3383" t="inlineStr"/>
      <c r="S3383" t="inlineStr"/>
      <c r="T3383" t="inlineStr"/>
      <c r="U3383" t="n">
        <v>0</v>
      </c>
      <c r="V3383" t="n">
        <v>500000000</v>
      </c>
      <c r="W3383" t="inlineStr"/>
      <c r="X3383" t="inlineStr">
        <is>
          <t>déterminé</t>
        </is>
      </c>
    </row>
    <row r="3384" ht="15" customHeight="1" s="1003">
      <c r="A3384" s="1019" t="inlineStr">
        <is>
          <t>Produits alimentaires</t>
        </is>
      </c>
      <c r="B3384" t="inlineStr">
        <is>
          <t>Usages alimentaires</t>
        </is>
      </c>
      <c r="C3384" t="inlineStr">
        <is>
          <t>kt</t>
        </is>
      </c>
      <c r="D3384" t="inlineStr">
        <is>
          <t>France</t>
        </is>
      </c>
      <c r="E3384" t="inlineStr">
        <is>
          <t>2019-20</t>
        </is>
      </c>
      <c r="F3384" t="inlineStr">
        <is>
          <t>Féverole</t>
        </is>
      </c>
      <c r="G3384" t="inlineStr"/>
      <c r="H3384" t="inlineStr"/>
      <c r="I3384" t="inlineStr"/>
      <c r="J3384" t="inlineStr"/>
      <c r="K3384" t="inlineStr"/>
      <c r="L3384" t="inlineStr"/>
      <c r="M3384" t="inlineStr"/>
      <c r="N3384" t="inlineStr"/>
      <c r="O3384" t="n">
        <v>0</v>
      </c>
      <c r="P3384" t="inlineStr"/>
      <c r="Q3384" t="inlineStr"/>
      <c r="R3384" t="inlineStr"/>
      <c r="S3384" t="inlineStr"/>
      <c r="T3384" t="inlineStr"/>
      <c r="U3384" t="n">
        <v>0</v>
      </c>
      <c r="V3384" t="n">
        <v>500000000</v>
      </c>
      <c r="W3384" t="inlineStr"/>
      <c r="X3384" t="inlineStr">
        <is>
          <t>déterminé</t>
        </is>
      </c>
    </row>
    <row r="3385" ht="15" customHeight="1" s="1003">
      <c r="A3385" s="1019" t="inlineStr">
        <is>
          <t>Produits alimentaires</t>
        </is>
      </c>
      <c r="B3385" t="inlineStr">
        <is>
          <t>Débouchés</t>
        </is>
      </c>
      <c r="C3385" t="inlineStr">
        <is>
          <t>kt</t>
        </is>
      </c>
      <c r="D3385" t="inlineStr">
        <is>
          <t>France</t>
        </is>
      </c>
      <c r="E3385" t="inlineStr">
        <is>
          <t>2019-20</t>
        </is>
      </c>
      <c r="F3385" t="inlineStr">
        <is>
          <t>Féverole</t>
        </is>
      </c>
      <c r="G3385" t="inlineStr"/>
      <c r="H3385" t="inlineStr"/>
      <c r="I3385" t="inlineStr"/>
      <c r="J3385" t="inlineStr"/>
      <c r="K3385" t="inlineStr"/>
      <c r="L3385" t="inlineStr"/>
      <c r="M3385" t="inlineStr"/>
      <c r="N3385" t="inlineStr"/>
      <c r="O3385" t="n">
        <v>0</v>
      </c>
      <c r="P3385" t="inlineStr"/>
      <c r="Q3385" t="inlineStr"/>
      <c r="R3385" t="inlineStr"/>
      <c r="S3385" t="inlineStr"/>
      <c r="T3385" t="inlineStr"/>
      <c r="U3385" t="n">
        <v>0</v>
      </c>
      <c r="V3385" t="n">
        <v>500000000</v>
      </c>
      <c r="W3385" t="inlineStr"/>
      <c r="X3385" t="inlineStr">
        <is>
          <t>déterminé</t>
        </is>
      </c>
    </row>
    <row r="3386" ht="15" customHeight="1" s="1003">
      <c r="A3386" s="1019" t="inlineStr">
        <is>
          <t>Amidon</t>
        </is>
      </c>
      <c r="B3386" t="inlineStr">
        <is>
          <t>Autres IAA</t>
        </is>
      </c>
      <c r="C3386" t="inlineStr">
        <is>
          <t>kt</t>
        </is>
      </c>
      <c r="D3386" t="inlineStr">
        <is>
          <t>France</t>
        </is>
      </c>
      <c r="E3386" t="inlineStr">
        <is>
          <t>2019-20</t>
        </is>
      </c>
      <c r="F3386" t="inlineStr">
        <is>
          <t>Féverole</t>
        </is>
      </c>
      <c r="G3386" t="inlineStr"/>
      <c r="H3386" t="inlineStr"/>
      <c r="I3386" t="inlineStr"/>
      <c r="J3386" t="inlineStr"/>
      <c r="K3386" t="inlineStr"/>
      <c r="L3386" t="inlineStr"/>
      <c r="M3386" t="inlineStr"/>
      <c r="N3386" t="inlineStr"/>
      <c r="O3386" t="n">
        <v>-0</v>
      </c>
      <c r="P3386" t="n">
        <v>0</v>
      </c>
      <c r="Q3386" t="n">
        <v>-0</v>
      </c>
      <c r="R3386" t="inlineStr"/>
      <c r="S3386" t="inlineStr"/>
      <c r="T3386" t="inlineStr"/>
      <c r="U3386" t="n">
        <v>0</v>
      </c>
      <c r="V3386" t="n">
        <v>500000000</v>
      </c>
      <c r="W3386" t="inlineStr"/>
      <c r="X3386" t="inlineStr">
        <is>
          <t>libre</t>
        </is>
      </c>
    </row>
    <row r="3387" ht="15" customHeight="1" s="1003">
      <c r="A3387" s="1019" t="inlineStr">
        <is>
          <t>Amidon</t>
        </is>
      </c>
      <c r="B3387" t="inlineStr">
        <is>
          <t>Alimentation humaine</t>
        </is>
      </c>
      <c r="C3387" t="inlineStr">
        <is>
          <t>kt</t>
        </is>
      </c>
      <c r="D3387" t="inlineStr">
        <is>
          <t>France</t>
        </is>
      </c>
      <c r="E3387" t="inlineStr">
        <is>
          <t>2019-20</t>
        </is>
      </c>
      <c r="F3387" t="inlineStr">
        <is>
          <t>Féverole</t>
        </is>
      </c>
      <c r="G3387" t="inlineStr"/>
      <c r="H3387" t="inlineStr"/>
      <c r="I3387" t="inlineStr"/>
      <c r="J3387" t="inlineStr"/>
      <c r="K3387" t="inlineStr"/>
      <c r="L3387" t="inlineStr"/>
      <c r="M3387" t="inlineStr"/>
      <c r="N3387" t="inlineStr"/>
      <c r="O3387" t="n">
        <v>-0</v>
      </c>
      <c r="P3387" t="n">
        <v>0</v>
      </c>
      <c r="Q3387" t="n">
        <v>0</v>
      </c>
      <c r="R3387" t="inlineStr"/>
      <c r="S3387" t="inlineStr"/>
      <c r="T3387" t="inlineStr"/>
      <c r="U3387" t="n">
        <v>0</v>
      </c>
      <c r="V3387" t="n">
        <v>500000000</v>
      </c>
      <c r="W3387" t="inlineStr"/>
      <c r="X3387" t="inlineStr">
        <is>
          <t>libre</t>
        </is>
      </c>
    </row>
    <row r="3388" ht="15" customHeight="1" s="1003">
      <c r="A3388" s="1019" t="inlineStr">
        <is>
          <t>Amidon</t>
        </is>
      </c>
      <c r="B3388" t="inlineStr">
        <is>
          <t>Usages alimentaires</t>
        </is>
      </c>
      <c r="C3388" t="inlineStr">
        <is>
          <t>kt</t>
        </is>
      </c>
      <c r="D3388" t="inlineStr">
        <is>
          <t>France</t>
        </is>
      </c>
      <c r="E3388" t="inlineStr">
        <is>
          <t>2019-20</t>
        </is>
      </c>
      <c r="F3388" t="inlineStr">
        <is>
          <t>Féverole</t>
        </is>
      </c>
      <c r="G3388" t="inlineStr"/>
      <c r="H3388" t="inlineStr"/>
      <c r="I3388" t="inlineStr"/>
      <c r="J3388" t="inlineStr"/>
      <c r="K3388" t="inlineStr"/>
      <c r="L3388" t="inlineStr"/>
      <c r="M3388" t="inlineStr"/>
      <c r="N3388" t="inlineStr"/>
      <c r="O3388" t="n">
        <v>-0</v>
      </c>
      <c r="P3388" t="n">
        <v>0</v>
      </c>
      <c r="Q3388" t="n">
        <v>0</v>
      </c>
      <c r="R3388" t="inlineStr"/>
      <c r="S3388" t="inlineStr"/>
      <c r="T3388" t="inlineStr"/>
      <c r="U3388" t="n">
        <v>0</v>
      </c>
      <c r="V3388" t="n">
        <v>500000000</v>
      </c>
      <c r="W3388" t="inlineStr"/>
      <c r="X3388" t="inlineStr">
        <is>
          <t>libre</t>
        </is>
      </c>
    </row>
    <row r="3389" ht="15" customHeight="1" s="1003">
      <c r="A3389" s="1019" t="inlineStr">
        <is>
          <t>Amidon</t>
        </is>
      </c>
      <c r="B3389" t="inlineStr">
        <is>
          <t>Débouchés</t>
        </is>
      </c>
      <c r="C3389" t="inlineStr">
        <is>
          <t>kt</t>
        </is>
      </c>
      <c r="D3389" t="inlineStr">
        <is>
          <t>France</t>
        </is>
      </c>
      <c r="E3389" t="inlineStr">
        <is>
          <t>2019-20</t>
        </is>
      </c>
      <c r="F3389" t="inlineStr">
        <is>
          <t>Féverole</t>
        </is>
      </c>
      <c r="G3389" t="inlineStr"/>
      <c r="H3389" t="inlineStr"/>
      <c r="I3389" t="inlineStr"/>
      <c r="J3389" t="inlineStr"/>
      <c r="K3389" t="inlineStr"/>
      <c r="L3389" t="inlineStr"/>
      <c r="M3389" t="inlineStr"/>
      <c r="N3389" t="inlineStr"/>
      <c r="O3389" t="n">
        <v>-0</v>
      </c>
      <c r="P3389" t="n">
        <v>0</v>
      </c>
      <c r="Q3389" t="n">
        <v>0</v>
      </c>
      <c r="R3389" t="inlineStr"/>
      <c r="S3389" t="inlineStr"/>
      <c r="T3389" t="inlineStr"/>
      <c r="U3389" t="n">
        <v>0</v>
      </c>
      <c r="V3389" t="n">
        <v>500000000</v>
      </c>
      <c r="W3389" t="inlineStr"/>
      <c r="X3389" t="inlineStr">
        <is>
          <t>libre</t>
        </is>
      </c>
    </row>
    <row r="3390" ht="15" customHeight="1" s="1003">
      <c r="A3390" s="1019" t="inlineStr">
        <is>
          <t>Protéine</t>
        </is>
      </c>
      <c r="B3390" t="inlineStr">
        <is>
          <t>Autres IAA</t>
        </is>
      </c>
      <c r="C3390" t="inlineStr">
        <is>
          <t>kt</t>
        </is>
      </c>
      <c r="D3390" t="inlineStr">
        <is>
          <t>France</t>
        </is>
      </c>
      <c r="E3390" t="inlineStr">
        <is>
          <t>2019-20</t>
        </is>
      </c>
      <c r="F3390" t="inlineStr">
        <is>
          <t>Féverole</t>
        </is>
      </c>
      <c r="G3390" t="inlineStr"/>
      <c r="H3390" t="inlineStr"/>
      <c r="I3390" t="inlineStr"/>
      <c r="J3390" t="inlineStr"/>
      <c r="K3390" t="inlineStr"/>
      <c r="L3390" t="inlineStr"/>
      <c r="M3390" t="inlineStr"/>
      <c r="N3390" t="inlineStr"/>
      <c r="O3390" t="n">
        <v>-0</v>
      </c>
      <c r="P3390" t="n">
        <v>0</v>
      </c>
      <c r="Q3390" t="n">
        <v>-0</v>
      </c>
      <c r="R3390" t="inlineStr"/>
      <c r="S3390" t="inlineStr"/>
      <c r="T3390" t="inlineStr"/>
      <c r="U3390" t="n">
        <v>0</v>
      </c>
      <c r="V3390" t="n">
        <v>500000000</v>
      </c>
      <c r="W3390" t="inlineStr"/>
      <c r="X3390" t="inlineStr">
        <is>
          <t>libre</t>
        </is>
      </c>
    </row>
    <row r="3391" ht="15" customHeight="1" s="1003">
      <c r="A3391" s="1019" t="inlineStr">
        <is>
          <t>Protéine</t>
        </is>
      </c>
      <c r="B3391" t="inlineStr">
        <is>
          <t>Alimentation humaine</t>
        </is>
      </c>
      <c r="C3391" t="inlineStr">
        <is>
          <t>kt</t>
        </is>
      </c>
      <c r="D3391" t="inlineStr">
        <is>
          <t>France</t>
        </is>
      </c>
      <c r="E3391" t="inlineStr">
        <is>
          <t>2019-20</t>
        </is>
      </c>
      <c r="F3391" t="inlineStr">
        <is>
          <t>Féverole</t>
        </is>
      </c>
      <c r="G3391" t="inlineStr"/>
      <c r="H3391" t="inlineStr"/>
      <c r="I3391" t="inlineStr"/>
      <c r="J3391" t="inlineStr"/>
      <c r="K3391" t="inlineStr"/>
      <c r="L3391" t="inlineStr"/>
      <c r="M3391" t="inlineStr"/>
      <c r="N3391" t="inlineStr"/>
      <c r="O3391" t="n">
        <v>-0</v>
      </c>
      <c r="P3391" t="n">
        <v>0</v>
      </c>
      <c r="Q3391" t="n">
        <v>0</v>
      </c>
      <c r="R3391" t="inlineStr"/>
      <c r="S3391" t="inlineStr"/>
      <c r="T3391" t="inlineStr"/>
      <c r="U3391" t="n">
        <v>0</v>
      </c>
      <c r="V3391" t="n">
        <v>500000000</v>
      </c>
      <c r="W3391" t="inlineStr"/>
      <c r="X3391" t="inlineStr">
        <is>
          <t>libre</t>
        </is>
      </c>
    </row>
    <row r="3392" ht="15" customHeight="1" s="1003">
      <c r="A3392" s="1019" t="inlineStr">
        <is>
          <t>Protéine</t>
        </is>
      </c>
      <c r="B3392" t="inlineStr">
        <is>
          <t>Usages alimentaires</t>
        </is>
      </c>
      <c r="C3392" t="inlineStr">
        <is>
          <t>kt</t>
        </is>
      </c>
      <c r="D3392" t="inlineStr">
        <is>
          <t>France</t>
        </is>
      </c>
      <c r="E3392" t="inlineStr">
        <is>
          <t>2019-20</t>
        </is>
      </c>
      <c r="F3392" t="inlineStr">
        <is>
          <t>Féverole</t>
        </is>
      </c>
      <c r="G3392" t="inlineStr"/>
      <c r="H3392" t="inlineStr"/>
      <c r="I3392" t="inlineStr"/>
      <c r="J3392" t="inlineStr"/>
      <c r="K3392" t="inlineStr"/>
      <c r="L3392" t="inlineStr"/>
      <c r="M3392" t="inlineStr"/>
      <c r="N3392" t="inlineStr"/>
      <c r="O3392" t="n">
        <v>-0</v>
      </c>
      <c r="P3392" t="n">
        <v>0</v>
      </c>
      <c r="Q3392" t="n">
        <v>0</v>
      </c>
      <c r="R3392" t="inlineStr"/>
      <c r="S3392" t="inlineStr"/>
      <c r="T3392" t="inlineStr"/>
      <c r="U3392" t="n">
        <v>0</v>
      </c>
      <c r="V3392" t="n">
        <v>500000000</v>
      </c>
      <c r="W3392" t="inlineStr"/>
      <c r="X3392" t="inlineStr">
        <is>
          <t>libre</t>
        </is>
      </c>
    </row>
    <row r="3393" ht="15" customHeight="1" s="1003">
      <c r="A3393" s="1019" t="inlineStr">
        <is>
          <t>Protéine</t>
        </is>
      </c>
      <c r="B3393" t="inlineStr">
        <is>
          <t>Débouchés</t>
        </is>
      </c>
      <c r="C3393" t="inlineStr">
        <is>
          <t>kt</t>
        </is>
      </c>
      <c r="D3393" t="inlineStr">
        <is>
          <t>France</t>
        </is>
      </c>
      <c r="E3393" t="inlineStr">
        <is>
          <t>2019-20</t>
        </is>
      </c>
      <c r="F3393" t="inlineStr">
        <is>
          <t>Féverole</t>
        </is>
      </c>
      <c r="G3393" t="inlineStr"/>
      <c r="H3393" t="inlineStr"/>
      <c r="I3393" t="inlineStr"/>
      <c r="J3393" t="inlineStr"/>
      <c r="K3393" t="inlineStr"/>
      <c r="L3393" t="inlineStr"/>
      <c r="M3393" t="inlineStr"/>
      <c r="N3393" t="inlineStr"/>
      <c r="O3393" t="n">
        <v>-0</v>
      </c>
      <c r="P3393" t="n">
        <v>0</v>
      </c>
      <c r="Q3393" t="n">
        <v>0</v>
      </c>
      <c r="R3393" t="inlineStr"/>
      <c r="S3393" t="inlineStr"/>
      <c r="T3393" t="inlineStr"/>
      <c r="U3393" t="n">
        <v>0</v>
      </c>
      <c r="V3393" t="n">
        <v>500000000</v>
      </c>
      <c r="W3393" t="inlineStr"/>
      <c r="X3393" t="inlineStr">
        <is>
          <t>libre</t>
        </is>
      </c>
    </row>
    <row r="3394" ht="15" customHeight="1" s="1003">
      <c r="A3394" s="1019" t="inlineStr">
        <is>
          <t>Fibres, lipides et sons</t>
        </is>
      </c>
      <c r="B3394" t="inlineStr">
        <is>
          <t>Autres IAA</t>
        </is>
      </c>
      <c r="C3394" t="inlineStr">
        <is>
          <t>kt</t>
        </is>
      </c>
      <c r="D3394" t="inlineStr">
        <is>
          <t>France</t>
        </is>
      </c>
      <c r="E3394" t="inlineStr">
        <is>
          <t>2019-20</t>
        </is>
      </c>
      <c r="F3394" t="inlineStr">
        <is>
          <t>Féverole</t>
        </is>
      </c>
      <c r="G3394" t="inlineStr"/>
      <c r="H3394" t="inlineStr"/>
      <c r="I3394" t="inlineStr"/>
      <c r="J3394" t="inlineStr"/>
      <c r="K3394" t="inlineStr"/>
      <c r="L3394" t="inlineStr"/>
      <c r="M3394" t="inlineStr"/>
      <c r="N3394" t="inlineStr"/>
      <c r="O3394" t="n">
        <v>-0</v>
      </c>
      <c r="P3394" t="n">
        <v>0</v>
      </c>
      <c r="Q3394" t="n">
        <v>-0</v>
      </c>
      <c r="R3394" t="inlineStr"/>
      <c r="S3394" t="inlineStr"/>
      <c r="T3394" t="inlineStr"/>
      <c r="U3394" t="n">
        <v>0</v>
      </c>
      <c r="V3394" t="n">
        <v>500000000</v>
      </c>
      <c r="W3394" t="inlineStr"/>
      <c r="X3394" t="inlineStr">
        <is>
          <t>libre</t>
        </is>
      </c>
    </row>
    <row r="3395" ht="15" customHeight="1" s="1003">
      <c r="A3395" s="1019" t="inlineStr">
        <is>
          <t>Fibres, lipides et sons</t>
        </is>
      </c>
      <c r="B3395" t="inlineStr">
        <is>
          <t>Alimentation humaine</t>
        </is>
      </c>
      <c r="C3395" t="inlineStr">
        <is>
          <t>kt</t>
        </is>
      </c>
      <c r="D3395" t="inlineStr">
        <is>
          <t>France</t>
        </is>
      </c>
      <c r="E3395" t="inlineStr">
        <is>
          <t>2019-20</t>
        </is>
      </c>
      <c r="F3395" t="inlineStr">
        <is>
          <t>Féverole</t>
        </is>
      </c>
      <c r="G3395" t="inlineStr"/>
      <c r="H3395" t="inlineStr"/>
      <c r="I3395" t="inlineStr"/>
      <c r="J3395" t="inlineStr"/>
      <c r="K3395" t="inlineStr"/>
      <c r="L3395" t="inlineStr"/>
      <c r="M3395" t="inlineStr"/>
      <c r="N3395" t="inlineStr"/>
      <c r="O3395" t="n">
        <v>-0</v>
      </c>
      <c r="P3395" t="n">
        <v>0</v>
      </c>
      <c r="Q3395" t="n">
        <v>0</v>
      </c>
      <c r="R3395" t="inlineStr"/>
      <c r="S3395" t="inlineStr"/>
      <c r="T3395" t="inlineStr"/>
      <c r="U3395" t="n">
        <v>0</v>
      </c>
      <c r="V3395" t="n">
        <v>500000000</v>
      </c>
      <c r="W3395" t="inlineStr"/>
      <c r="X3395" t="inlineStr">
        <is>
          <t>libre</t>
        </is>
      </c>
    </row>
    <row r="3396" ht="15" customHeight="1" s="1003">
      <c r="A3396" s="1019" t="inlineStr">
        <is>
          <t>Fibres, lipides et sons</t>
        </is>
      </c>
      <c r="B3396" t="inlineStr">
        <is>
          <t>Usages alimentaires</t>
        </is>
      </c>
      <c r="C3396" t="inlineStr">
        <is>
          <t>kt</t>
        </is>
      </c>
      <c r="D3396" t="inlineStr">
        <is>
          <t>France</t>
        </is>
      </c>
      <c r="E3396" t="inlineStr">
        <is>
          <t>2019-20</t>
        </is>
      </c>
      <c r="F3396" t="inlineStr">
        <is>
          <t>Féverole</t>
        </is>
      </c>
      <c r="G3396" t="inlineStr"/>
      <c r="H3396" t="inlineStr"/>
      <c r="I3396" t="inlineStr"/>
      <c r="J3396" t="inlineStr"/>
      <c r="K3396" t="inlineStr"/>
      <c r="L3396" t="inlineStr"/>
      <c r="M3396" t="inlineStr"/>
      <c r="N3396" t="inlineStr"/>
      <c r="O3396" t="n">
        <v>-0</v>
      </c>
      <c r="P3396" t="n">
        <v>0</v>
      </c>
      <c r="Q3396" t="n">
        <v>0</v>
      </c>
      <c r="R3396" t="inlineStr"/>
      <c r="S3396" t="inlineStr"/>
      <c r="T3396" t="inlineStr"/>
      <c r="U3396" t="n">
        <v>0</v>
      </c>
      <c r="V3396" t="n">
        <v>500000000</v>
      </c>
      <c r="W3396" t="inlineStr"/>
      <c r="X3396" t="inlineStr">
        <is>
          <t>libre</t>
        </is>
      </c>
    </row>
    <row r="3397" ht="15" customHeight="1" s="1003">
      <c r="A3397" s="1019" t="inlineStr">
        <is>
          <t>Fibres, lipides et sons</t>
        </is>
      </c>
      <c r="B3397" t="inlineStr">
        <is>
          <t>Débouchés</t>
        </is>
      </c>
      <c r="C3397" t="inlineStr">
        <is>
          <t>kt</t>
        </is>
      </c>
      <c r="D3397" t="inlineStr">
        <is>
          <t>France</t>
        </is>
      </c>
      <c r="E3397" t="inlineStr">
        <is>
          <t>2019-20</t>
        </is>
      </c>
      <c r="F3397" t="inlineStr">
        <is>
          <t>Féverole</t>
        </is>
      </c>
      <c r="G3397" t="inlineStr"/>
      <c r="H3397" t="inlineStr"/>
      <c r="I3397" t="inlineStr"/>
      <c r="J3397" t="inlineStr"/>
      <c r="K3397" t="inlineStr"/>
      <c r="L3397" t="inlineStr"/>
      <c r="M3397" t="inlineStr"/>
      <c r="N3397" t="inlineStr"/>
      <c r="O3397" t="n">
        <v>-0</v>
      </c>
      <c r="P3397" t="n">
        <v>0</v>
      </c>
      <c r="Q3397" t="n">
        <v>0</v>
      </c>
      <c r="R3397" t="inlineStr"/>
      <c r="S3397" t="inlineStr"/>
      <c r="T3397" t="inlineStr"/>
      <c r="U3397" t="n">
        <v>0</v>
      </c>
      <c r="V3397" t="n">
        <v>500000000</v>
      </c>
      <c r="W3397" t="inlineStr"/>
      <c r="X3397" t="inlineStr">
        <is>
          <t>libre</t>
        </is>
      </c>
    </row>
    <row r="3398" ht="15" customHeight="1" s="1003">
      <c r="A3398" s="1019" t="inlineStr">
        <is>
          <t>Farine</t>
        </is>
      </c>
      <c r="B3398" t="inlineStr">
        <is>
          <t>Autres IAA</t>
        </is>
      </c>
      <c r="C3398" t="inlineStr">
        <is>
          <t>kt</t>
        </is>
      </c>
      <c r="D3398" t="inlineStr">
        <is>
          <t>France</t>
        </is>
      </c>
      <c r="E3398" t="inlineStr">
        <is>
          <t>2019-20</t>
        </is>
      </c>
      <c r="F3398" t="inlineStr">
        <is>
          <t>Féverole</t>
        </is>
      </c>
      <c r="G3398" t="inlineStr"/>
      <c r="H3398" t="inlineStr"/>
      <c r="I3398" t="inlineStr"/>
      <c r="J3398" t="inlineStr"/>
      <c r="K3398" t="inlineStr"/>
      <c r="L3398" t="inlineStr"/>
      <c r="M3398" t="inlineStr"/>
      <c r="N3398" t="inlineStr"/>
      <c r="O3398" t="n">
        <v>9.23</v>
      </c>
      <c r="P3398" t="inlineStr"/>
      <c r="Q3398" t="inlineStr"/>
      <c r="R3398" t="inlineStr"/>
      <c r="S3398" t="inlineStr"/>
      <c r="T3398" t="inlineStr"/>
      <c r="U3398" t="n">
        <v>0</v>
      </c>
      <c r="V3398" t="n">
        <v>500000000</v>
      </c>
      <c r="W3398" t="inlineStr"/>
      <c r="X3398" t="inlineStr">
        <is>
          <t>déterminé</t>
        </is>
      </c>
    </row>
    <row r="3399" ht="15" customHeight="1" s="1003">
      <c r="A3399" s="1019" t="inlineStr">
        <is>
          <t>Farine</t>
        </is>
      </c>
      <c r="B3399" t="inlineStr">
        <is>
          <t>Alimentation humaine</t>
        </is>
      </c>
      <c r="C3399" t="inlineStr">
        <is>
          <t>kt</t>
        </is>
      </c>
      <c r="D3399" t="inlineStr">
        <is>
          <t>France</t>
        </is>
      </c>
      <c r="E3399" t="inlineStr">
        <is>
          <t>2019-20</t>
        </is>
      </c>
      <c r="F3399" t="inlineStr">
        <is>
          <t>Féverole</t>
        </is>
      </c>
      <c r="G3399" t="inlineStr"/>
      <c r="H3399" t="inlineStr"/>
      <c r="I3399" t="inlineStr"/>
      <c r="J3399" t="inlineStr"/>
      <c r="K3399" t="inlineStr"/>
      <c r="L3399" t="inlineStr"/>
      <c r="M3399" t="inlineStr"/>
      <c r="N3399" t="inlineStr"/>
      <c r="O3399" t="n">
        <v>9.23</v>
      </c>
      <c r="P3399" t="inlineStr"/>
      <c r="Q3399" t="inlineStr"/>
      <c r="R3399" t="inlineStr"/>
      <c r="S3399" t="inlineStr"/>
      <c r="T3399" t="inlineStr"/>
      <c r="U3399" t="n">
        <v>0</v>
      </c>
      <c r="V3399" t="n">
        <v>500000000</v>
      </c>
      <c r="W3399" t="inlineStr"/>
      <c r="X3399" t="inlineStr">
        <is>
          <t>déterminé</t>
        </is>
      </c>
    </row>
    <row r="3400" ht="15" customHeight="1" s="1003">
      <c r="A3400" s="1019" t="inlineStr">
        <is>
          <t>Farine</t>
        </is>
      </c>
      <c r="B3400" t="inlineStr">
        <is>
          <t>Usages alimentaires</t>
        </is>
      </c>
      <c r="C3400" t="inlineStr">
        <is>
          <t>kt</t>
        </is>
      </c>
      <c r="D3400" t="inlineStr">
        <is>
          <t>France</t>
        </is>
      </c>
      <c r="E3400" t="inlineStr">
        <is>
          <t>2019-20</t>
        </is>
      </c>
      <c r="F3400" t="inlineStr">
        <is>
          <t>Féverole</t>
        </is>
      </c>
      <c r="G3400" t="inlineStr"/>
      <c r="H3400" t="inlineStr"/>
      <c r="I3400" t="inlineStr"/>
      <c r="J3400" t="inlineStr"/>
      <c r="K3400" t="inlineStr"/>
      <c r="L3400" t="inlineStr"/>
      <c r="M3400" t="inlineStr"/>
      <c r="N3400" t="inlineStr"/>
      <c r="O3400" t="n">
        <v>9.23</v>
      </c>
      <c r="P3400" t="inlineStr"/>
      <c r="Q3400" t="inlineStr"/>
      <c r="R3400" t="inlineStr"/>
      <c r="S3400" t="inlineStr"/>
      <c r="T3400" t="inlineStr"/>
      <c r="U3400" t="n">
        <v>0</v>
      </c>
      <c r="V3400" t="n">
        <v>500000000</v>
      </c>
      <c r="W3400" t="inlineStr"/>
      <c r="X3400" t="inlineStr">
        <is>
          <t>déterminé</t>
        </is>
      </c>
    </row>
    <row r="3401" ht="15" customHeight="1" s="1003">
      <c r="A3401" s="1019" t="inlineStr">
        <is>
          <t>Farine</t>
        </is>
      </c>
      <c r="B3401" t="inlineStr">
        <is>
          <t>Débouchés</t>
        </is>
      </c>
      <c r="C3401" t="inlineStr">
        <is>
          <t>kt</t>
        </is>
      </c>
      <c r="D3401" t="inlineStr">
        <is>
          <t>France</t>
        </is>
      </c>
      <c r="E3401" t="inlineStr">
        <is>
          <t>2019-20</t>
        </is>
      </c>
      <c r="F3401" t="inlineStr">
        <is>
          <t>Féverole</t>
        </is>
      </c>
      <c r="G3401" t="inlineStr"/>
      <c r="H3401" t="inlineStr"/>
      <c r="I3401" t="inlineStr"/>
      <c r="J3401" t="inlineStr"/>
      <c r="K3401" t="inlineStr"/>
      <c r="L3401" t="inlineStr"/>
      <c r="M3401" t="inlineStr"/>
      <c r="N3401" t="inlineStr"/>
      <c r="O3401" t="n">
        <v>9.23</v>
      </c>
      <c r="P3401" t="inlineStr"/>
      <c r="Q3401" t="inlineStr"/>
      <c r="R3401" t="inlineStr"/>
      <c r="S3401" t="inlineStr"/>
      <c r="T3401" t="inlineStr"/>
      <c r="U3401" t="n">
        <v>0</v>
      </c>
      <c r="V3401" t="n">
        <v>500000000</v>
      </c>
      <c r="W3401" t="inlineStr"/>
      <c r="X3401" t="inlineStr">
        <is>
          <t>déterminé</t>
        </is>
      </c>
    </row>
    <row r="3402" ht="15" customHeight="1" s="1003">
      <c r="A3402" s="1019" t="inlineStr">
        <is>
          <t>Sons</t>
        </is>
      </c>
      <c r="B3402" t="inlineStr">
        <is>
          <t>Alimentation animale</t>
        </is>
      </c>
      <c r="C3402" t="inlineStr">
        <is>
          <t>kt</t>
        </is>
      </c>
      <c r="D3402" t="inlineStr">
        <is>
          <t>France</t>
        </is>
      </c>
      <c r="E3402" t="inlineStr">
        <is>
          <t>2019-20</t>
        </is>
      </c>
      <c r="F3402" t="inlineStr">
        <is>
          <t>Féverole</t>
        </is>
      </c>
      <c r="G3402" t="inlineStr"/>
      <c r="H3402" t="inlineStr"/>
      <c r="I3402" t="inlineStr"/>
      <c r="J3402" t="inlineStr"/>
      <c r="K3402" t="inlineStr"/>
      <c r="L3402" t="inlineStr"/>
      <c r="M3402" t="inlineStr"/>
      <c r="N3402" t="inlineStr"/>
      <c r="O3402" t="n">
        <v>2.77</v>
      </c>
      <c r="P3402" t="inlineStr"/>
      <c r="Q3402" t="inlineStr"/>
      <c r="R3402" t="inlineStr"/>
      <c r="S3402" t="inlineStr"/>
      <c r="T3402" t="inlineStr"/>
      <c r="U3402" t="n">
        <v>0</v>
      </c>
      <c r="V3402" t="n">
        <v>500000000</v>
      </c>
      <c r="W3402" t="inlineStr"/>
      <c r="X3402" t="inlineStr">
        <is>
          <t>déterminé</t>
        </is>
      </c>
    </row>
    <row r="3403" ht="15" customHeight="1" s="1003">
      <c r="A3403" s="1019" t="inlineStr">
        <is>
          <t>Sons</t>
        </is>
      </c>
      <c r="B3403" t="inlineStr">
        <is>
          <t>Usages alimentaires</t>
        </is>
      </c>
      <c r="C3403" t="inlineStr">
        <is>
          <t>kt</t>
        </is>
      </c>
      <c r="D3403" t="inlineStr">
        <is>
          <t>France</t>
        </is>
      </c>
      <c r="E3403" t="inlineStr">
        <is>
          <t>2019-20</t>
        </is>
      </c>
      <c r="F3403" t="inlineStr">
        <is>
          <t>Féverole</t>
        </is>
      </c>
      <c r="G3403" t="inlineStr"/>
      <c r="H3403" t="inlineStr"/>
      <c r="I3403" t="inlineStr"/>
      <c r="J3403" t="inlineStr"/>
      <c r="K3403" t="inlineStr"/>
      <c r="L3403" t="inlineStr"/>
      <c r="M3403" t="inlineStr"/>
      <c r="N3403" t="inlineStr"/>
      <c r="O3403" t="n">
        <v>2.77</v>
      </c>
      <c r="P3403" t="inlineStr"/>
      <c r="Q3403" t="inlineStr"/>
      <c r="R3403" t="inlineStr"/>
      <c r="S3403" t="inlineStr"/>
      <c r="T3403" t="inlineStr"/>
      <c r="U3403" t="n">
        <v>0</v>
      </c>
      <c r="V3403" t="n">
        <v>500000000</v>
      </c>
      <c r="W3403" t="inlineStr"/>
      <c r="X3403" t="inlineStr">
        <is>
          <t>déterminé</t>
        </is>
      </c>
    </row>
    <row r="3404" ht="15" customHeight="1" s="1003">
      <c r="A3404" s="1019" t="inlineStr">
        <is>
          <t>Sons</t>
        </is>
      </c>
      <c r="B3404" t="inlineStr">
        <is>
          <t>Débouchés</t>
        </is>
      </c>
      <c r="C3404" t="inlineStr">
        <is>
          <t>kt</t>
        </is>
      </c>
      <c r="D3404" t="inlineStr">
        <is>
          <t>France</t>
        </is>
      </c>
      <c r="E3404" t="inlineStr">
        <is>
          <t>2019-20</t>
        </is>
      </c>
      <c r="F3404" t="inlineStr">
        <is>
          <t>Féverole</t>
        </is>
      </c>
      <c r="G3404" t="inlineStr"/>
      <c r="H3404" t="inlineStr"/>
      <c r="I3404" t="inlineStr"/>
      <c r="J3404" t="inlineStr"/>
      <c r="K3404" t="inlineStr"/>
      <c r="L3404" t="inlineStr"/>
      <c r="M3404" t="inlineStr"/>
      <c r="N3404" t="inlineStr"/>
      <c r="O3404" t="n">
        <v>2.77</v>
      </c>
      <c r="P3404" t="inlineStr"/>
      <c r="Q3404" t="inlineStr"/>
      <c r="R3404" t="inlineStr"/>
      <c r="S3404" t="inlineStr"/>
      <c r="T3404" t="inlineStr"/>
      <c r="U3404" t="n">
        <v>0</v>
      </c>
      <c r="V3404" t="n">
        <v>500000000</v>
      </c>
      <c r="W3404" t="inlineStr"/>
      <c r="X3404" t="inlineStr">
        <is>
          <t>déterminé</t>
        </is>
      </c>
    </row>
    <row r="3405" ht="15" customHeight="1" s="1003">
      <c r="A3405" s="1019" t="inlineStr">
        <is>
          <t>Sons</t>
        </is>
      </c>
      <c r="B3405" t="inlineStr">
        <is>
          <t>FAB</t>
        </is>
      </c>
      <c r="C3405" t="inlineStr">
        <is>
          <t>kt</t>
        </is>
      </c>
      <c r="D3405" t="inlineStr">
        <is>
          <t>France</t>
        </is>
      </c>
      <c r="E3405" t="inlineStr">
        <is>
          <t>2019-20</t>
        </is>
      </c>
      <c r="F3405" t="inlineStr">
        <is>
          <t>Féverole</t>
        </is>
      </c>
      <c r="G3405" t="inlineStr"/>
      <c r="H3405" t="inlineStr"/>
      <c r="I3405" t="inlineStr"/>
      <c r="J3405" t="inlineStr"/>
      <c r="K3405" t="inlineStr"/>
      <c r="L3405" t="inlineStr"/>
      <c r="M3405" t="inlineStr"/>
      <c r="N3405" t="inlineStr"/>
      <c r="O3405" t="n">
        <v>0.64</v>
      </c>
      <c r="P3405" t="n">
        <v>0</v>
      </c>
      <c r="Q3405" t="n">
        <v>2.77</v>
      </c>
      <c r="R3405" t="inlineStr"/>
      <c r="S3405" t="inlineStr"/>
      <c r="T3405" t="inlineStr"/>
      <c r="U3405" t="n">
        <v>0</v>
      </c>
      <c r="V3405" t="n">
        <v>500000000</v>
      </c>
      <c r="W3405" t="inlineStr"/>
      <c r="X3405" t="inlineStr">
        <is>
          <t>libre</t>
        </is>
      </c>
    </row>
    <row r="3406" ht="15" customHeight="1" s="1003">
      <c r="A3406" s="1019" t="inlineStr">
        <is>
          <t>Sons</t>
        </is>
      </c>
      <c r="B3406" t="inlineStr">
        <is>
          <t>FAF</t>
        </is>
      </c>
      <c r="C3406" t="inlineStr">
        <is>
          <t>kt</t>
        </is>
      </c>
      <c r="D3406" t="inlineStr">
        <is>
          <t>France</t>
        </is>
      </c>
      <c r="E3406" t="inlineStr">
        <is>
          <t>2019-20</t>
        </is>
      </c>
      <c r="F3406" t="inlineStr">
        <is>
          <t>Féverole</t>
        </is>
      </c>
      <c r="G3406" t="inlineStr"/>
      <c r="H3406" t="inlineStr"/>
      <c r="I3406" t="inlineStr"/>
      <c r="J3406" t="inlineStr"/>
      <c r="K3406" t="inlineStr"/>
      <c r="L3406" t="inlineStr"/>
      <c r="M3406" t="inlineStr"/>
      <c r="N3406" t="inlineStr"/>
      <c r="O3406" t="n">
        <v>0.21</v>
      </c>
      <c r="P3406" t="n">
        <v>0</v>
      </c>
      <c r="Q3406" t="n">
        <v>2.77</v>
      </c>
      <c r="R3406" t="inlineStr"/>
      <c r="S3406" t="inlineStr"/>
      <c r="T3406" t="inlineStr"/>
      <c r="U3406" t="n">
        <v>0</v>
      </c>
      <c r="V3406" t="n">
        <v>500000000</v>
      </c>
      <c r="W3406" t="inlineStr"/>
      <c r="X3406" t="inlineStr">
        <is>
          <t>libre</t>
        </is>
      </c>
    </row>
    <row r="3407" ht="15" customHeight="1" s="1003">
      <c r="A3407" s="1019" t="inlineStr">
        <is>
          <t>Sons</t>
        </is>
      </c>
      <c r="B3407" t="inlineStr">
        <is>
          <t>Direct élevage</t>
        </is>
      </c>
      <c r="C3407" t="inlineStr">
        <is>
          <t>kt</t>
        </is>
      </c>
      <c r="D3407" t="inlineStr">
        <is>
          <t>France</t>
        </is>
      </c>
      <c r="E3407" t="inlineStr">
        <is>
          <t>2019-20</t>
        </is>
      </c>
      <c r="F3407" t="inlineStr">
        <is>
          <t>Féverole</t>
        </is>
      </c>
      <c r="G3407" t="inlineStr"/>
      <c r="H3407" t="inlineStr"/>
      <c r="I3407" t="inlineStr"/>
      <c r="J3407" t="inlineStr"/>
      <c r="K3407" t="inlineStr"/>
      <c r="L3407" t="inlineStr"/>
      <c r="M3407" t="inlineStr"/>
      <c r="N3407" t="inlineStr"/>
      <c r="O3407" t="n">
        <v>0.21</v>
      </c>
      <c r="P3407" t="n">
        <v>0</v>
      </c>
      <c r="Q3407" t="n">
        <v>2.77</v>
      </c>
      <c r="R3407" t="inlineStr"/>
      <c r="S3407" t="inlineStr"/>
      <c r="T3407" t="inlineStr"/>
      <c r="U3407" t="n">
        <v>0</v>
      </c>
      <c r="V3407" t="n">
        <v>500000000</v>
      </c>
      <c r="W3407" t="inlineStr"/>
      <c r="X3407" t="inlineStr">
        <is>
          <t>libre</t>
        </is>
      </c>
    </row>
    <row r="3408" ht="15" customHeight="1" s="1003">
      <c r="A3408" s="1019" t="inlineStr">
        <is>
          <t>Sons</t>
        </is>
      </c>
      <c r="B3408" t="inlineStr">
        <is>
          <t>Petfood</t>
        </is>
      </c>
      <c r="C3408" t="inlineStr">
        <is>
          <t>kt</t>
        </is>
      </c>
      <c r="D3408" t="inlineStr">
        <is>
          <t>France</t>
        </is>
      </c>
      <c r="E3408" t="inlineStr">
        <is>
          <t>2019-20</t>
        </is>
      </c>
      <c r="F3408" t="inlineStr">
        <is>
          <t>Féverole</t>
        </is>
      </c>
      <c r="G3408" t="inlineStr"/>
      <c r="H3408" t="inlineStr"/>
      <c r="I3408" t="inlineStr"/>
      <c r="J3408" t="inlineStr"/>
      <c r="K3408" t="inlineStr"/>
      <c r="L3408" t="inlineStr"/>
      <c r="M3408" t="inlineStr"/>
      <c r="N3408" t="inlineStr"/>
      <c r="O3408" t="n">
        <v>1.7</v>
      </c>
      <c r="P3408" t="n">
        <v>0</v>
      </c>
      <c r="Q3408" t="n">
        <v>2.77</v>
      </c>
      <c r="R3408" t="inlineStr"/>
      <c r="S3408" t="inlineStr"/>
      <c r="T3408" t="inlineStr"/>
      <c r="U3408" t="n">
        <v>0</v>
      </c>
      <c r="V3408" t="n">
        <v>500000000</v>
      </c>
      <c r="W3408" t="inlineStr"/>
      <c r="X3408" t="inlineStr">
        <is>
          <t>libre</t>
        </is>
      </c>
    </row>
    <row r="3409" ht="15" customHeight="1" s="1003">
      <c r="A3409" s="1019" t="inlineStr">
        <is>
          <t>Sons</t>
        </is>
      </c>
      <c r="B3409" t="inlineStr">
        <is>
          <t>Alimentation animale rente</t>
        </is>
      </c>
      <c r="C3409" t="inlineStr">
        <is>
          <t>kt</t>
        </is>
      </c>
      <c r="D3409" t="inlineStr">
        <is>
          <t>France</t>
        </is>
      </c>
      <c r="E3409" t="inlineStr">
        <is>
          <t>2019-20</t>
        </is>
      </c>
      <c r="F3409" t="inlineStr">
        <is>
          <t>Féverole</t>
        </is>
      </c>
      <c r="G3409" t="inlineStr"/>
      <c r="H3409" t="inlineStr"/>
      <c r="I3409" t="inlineStr"/>
      <c r="J3409" t="inlineStr"/>
      <c r="K3409" t="inlineStr"/>
      <c r="L3409" t="inlineStr"/>
      <c r="M3409" t="inlineStr"/>
      <c r="N3409" t="inlineStr"/>
      <c r="O3409" t="n">
        <v>1.07</v>
      </c>
      <c r="P3409" t="n">
        <v>0</v>
      </c>
      <c r="Q3409" t="n">
        <v>2.77</v>
      </c>
      <c r="R3409" t="inlineStr"/>
      <c r="S3409" t="inlineStr"/>
      <c r="T3409" t="inlineStr"/>
      <c r="U3409" t="n">
        <v>0</v>
      </c>
      <c r="V3409" t="n">
        <v>500000000</v>
      </c>
      <c r="W3409" t="inlineStr"/>
      <c r="X3409" t="inlineStr">
        <is>
          <t>libre</t>
        </is>
      </c>
    </row>
    <row r="3410" ht="15" customHeight="1" s="1003">
      <c r="A3410" s="1019" t="inlineStr">
        <is>
          <t>Sons</t>
        </is>
      </c>
      <c r="B3410" t="inlineStr">
        <is>
          <t>Hors FAB</t>
        </is>
      </c>
      <c r="C3410" t="inlineStr">
        <is>
          <t>kt</t>
        </is>
      </c>
      <c r="D3410" t="inlineStr">
        <is>
          <t>France</t>
        </is>
      </c>
      <c r="E3410" t="inlineStr">
        <is>
          <t>2019-20</t>
        </is>
      </c>
      <c r="F3410" t="inlineStr">
        <is>
          <t>Féverole</t>
        </is>
      </c>
      <c r="G3410" t="inlineStr"/>
      <c r="H3410" t="inlineStr"/>
      <c r="I3410" t="inlineStr"/>
      <c r="J3410" t="inlineStr"/>
      <c r="K3410" t="inlineStr"/>
      <c r="L3410" t="inlineStr"/>
      <c r="M3410" t="inlineStr"/>
      <c r="N3410" t="inlineStr"/>
      <c r="O3410" t="n">
        <v>0.43</v>
      </c>
      <c r="P3410" t="n">
        <v>0</v>
      </c>
      <c r="Q3410" t="n">
        <v>2.77</v>
      </c>
      <c r="R3410" t="inlineStr"/>
      <c r="S3410" t="inlineStr"/>
      <c r="T3410" t="inlineStr"/>
      <c r="U3410" t="n">
        <v>0</v>
      </c>
      <c r="V3410" t="n">
        <v>500000000</v>
      </c>
      <c r="W3410" t="inlineStr"/>
      <c r="X3410" t="inlineStr">
        <is>
          <t>libre</t>
        </is>
      </c>
    </row>
    <row r="3411" ht="15" customHeight="1" s="1003">
      <c r="A3411" s="1019" t="inlineStr">
        <is>
          <t>MPV</t>
        </is>
      </c>
      <c r="B3411" t="inlineStr">
        <is>
          <t>Autres IAA</t>
        </is>
      </c>
      <c r="C3411" t="inlineStr">
        <is>
          <t>kt</t>
        </is>
      </c>
      <c r="D3411" t="inlineStr">
        <is>
          <t>France</t>
        </is>
      </c>
      <c r="E3411" t="inlineStr">
        <is>
          <t>2019-20</t>
        </is>
      </c>
      <c r="F3411" t="inlineStr">
        <is>
          <t>Féverole</t>
        </is>
      </c>
      <c r="G3411" t="inlineStr"/>
      <c r="H3411" t="inlineStr"/>
      <c r="I3411" t="inlineStr"/>
      <c r="J3411" t="inlineStr"/>
      <c r="K3411" t="inlineStr"/>
      <c r="L3411" t="inlineStr"/>
      <c r="M3411" t="inlineStr"/>
      <c r="N3411" t="inlineStr"/>
      <c r="O3411" t="n">
        <v>-0</v>
      </c>
      <c r="P3411" t="n">
        <v>0</v>
      </c>
      <c r="Q3411" t="n">
        <v>-0</v>
      </c>
      <c r="R3411" t="inlineStr"/>
      <c r="S3411" t="inlineStr"/>
      <c r="T3411" t="inlineStr"/>
      <c r="U3411" t="n">
        <v>0</v>
      </c>
      <c r="V3411" t="n">
        <v>500000000</v>
      </c>
      <c r="W3411" t="inlineStr"/>
      <c r="X3411" t="inlineStr">
        <is>
          <t>libre</t>
        </is>
      </c>
    </row>
    <row r="3412" ht="15" customHeight="1" s="1003">
      <c r="A3412" s="1019" t="inlineStr">
        <is>
          <t>MPV</t>
        </is>
      </c>
      <c r="B3412" t="inlineStr">
        <is>
          <t>Alimentation humaine</t>
        </is>
      </c>
      <c r="C3412" t="inlineStr">
        <is>
          <t>kt</t>
        </is>
      </c>
      <c r="D3412" t="inlineStr">
        <is>
          <t>France</t>
        </is>
      </c>
      <c r="E3412" t="inlineStr">
        <is>
          <t>2019-20</t>
        </is>
      </c>
      <c r="F3412" t="inlineStr">
        <is>
          <t>Féverole</t>
        </is>
      </c>
      <c r="G3412" t="inlineStr"/>
      <c r="H3412" t="inlineStr"/>
      <c r="I3412" t="inlineStr"/>
      <c r="J3412" t="inlineStr"/>
      <c r="K3412" t="inlineStr"/>
      <c r="L3412" t="inlineStr"/>
      <c r="M3412" t="inlineStr"/>
      <c r="N3412" t="inlineStr"/>
      <c r="O3412" t="n">
        <v>-0</v>
      </c>
      <c r="P3412" t="n">
        <v>0</v>
      </c>
      <c r="Q3412" t="n">
        <v>0</v>
      </c>
      <c r="R3412" t="inlineStr"/>
      <c r="S3412" t="inlineStr"/>
      <c r="T3412" t="inlineStr"/>
      <c r="U3412" t="n">
        <v>0</v>
      </c>
      <c r="V3412" t="n">
        <v>500000000</v>
      </c>
      <c r="W3412" t="inlineStr"/>
      <c r="X3412" t="inlineStr">
        <is>
          <t>libre</t>
        </is>
      </c>
    </row>
    <row r="3413" ht="15" customHeight="1" s="1003">
      <c r="A3413" s="1019" t="inlineStr">
        <is>
          <t>MPV</t>
        </is>
      </c>
      <c r="B3413" t="inlineStr">
        <is>
          <t>Usages alimentaires</t>
        </is>
      </c>
      <c r="C3413" t="inlineStr">
        <is>
          <t>kt</t>
        </is>
      </c>
      <c r="D3413" t="inlineStr">
        <is>
          <t>France</t>
        </is>
      </c>
      <c r="E3413" t="inlineStr">
        <is>
          <t>2019-20</t>
        </is>
      </c>
      <c r="F3413" t="inlineStr">
        <is>
          <t>Féverole</t>
        </is>
      </c>
      <c r="G3413" t="inlineStr"/>
      <c r="H3413" t="inlineStr"/>
      <c r="I3413" t="inlineStr"/>
      <c r="J3413" t="inlineStr"/>
      <c r="K3413" t="inlineStr"/>
      <c r="L3413" t="inlineStr"/>
      <c r="M3413" t="inlineStr"/>
      <c r="N3413" t="inlineStr"/>
      <c r="O3413" t="n">
        <v>-0</v>
      </c>
      <c r="P3413" t="n">
        <v>0</v>
      </c>
      <c r="Q3413" t="n">
        <v>0</v>
      </c>
      <c r="R3413" t="inlineStr"/>
      <c r="S3413" t="inlineStr"/>
      <c r="T3413" t="inlineStr"/>
      <c r="U3413" t="n">
        <v>0</v>
      </c>
      <c r="V3413" t="n">
        <v>500000000</v>
      </c>
      <c r="W3413" t="inlineStr"/>
      <c r="X3413" t="inlineStr">
        <is>
          <t>libre</t>
        </is>
      </c>
    </row>
    <row r="3414" ht="15" customHeight="1" s="1003">
      <c r="A3414" s="1019" t="inlineStr">
        <is>
          <t>MPV</t>
        </is>
      </c>
      <c r="B3414" t="inlineStr">
        <is>
          <t>Débouchés</t>
        </is>
      </c>
      <c r="C3414" t="inlineStr">
        <is>
          <t>kt</t>
        </is>
      </c>
      <c r="D3414" t="inlineStr">
        <is>
          <t>France</t>
        </is>
      </c>
      <c r="E3414" t="inlineStr">
        <is>
          <t>2019-20</t>
        </is>
      </c>
      <c r="F3414" t="inlineStr">
        <is>
          <t>Féverole</t>
        </is>
      </c>
      <c r="G3414" t="inlineStr"/>
      <c r="H3414" t="inlineStr"/>
      <c r="I3414" t="inlineStr"/>
      <c r="J3414" t="inlineStr"/>
      <c r="K3414" t="inlineStr"/>
      <c r="L3414" t="inlineStr"/>
      <c r="M3414" t="inlineStr"/>
      <c r="N3414" t="inlineStr"/>
      <c r="O3414" t="n">
        <v>-0</v>
      </c>
      <c r="P3414" t="n">
        <v>0</v>
      </c>
      <c r="Q3414" t="n">
        <v>0</v>
      </c>
      <c r="R3414" t="inlineStr"/>
      <c r="S3414" t="inlineStr"/>
      <c r="T3414" t="inlineStr"/>
      <c r="U3414" t="n">
        <v>0</v>
      </c>
      <c r="V3414" t="n">
        <v>500000000</v>
      </c>
      <c r="W3414" t="inlineStr"/>
      <c r="X3414" t="inlineStr">
        <is>
          <t>libre</t>
        </is>
      </c>
    </row>
    <row r="3415" ht="15" customHeight="1" s="1003">
      <c r="A3415" s="1019" t="inlineStr">
        <is>
          <t>Amidon, fibres, lipides et sons</t>
        </is>
      </c>
      <c r="B3415" t="inlineStr">
        <is>
          <t>Autres IAA</t>
        </is>
      </c>
      <c r="C3415" t="inlineStr">
        <is>
          <t>kt</t>
        </is>
      </c>
      <c r="D3415" t="inlineStr">
        <is>
          <t>France</t>
        </is>
      </c>
      <c r="E3415" t="inlineStr">
        <is>
          <t>2019-20</t>
        </is>
      </c>
      <c r="F3415" t="inlineStr">
        <is>
          <t>Féverole</t>
        </is>
      </c>
      <c r="G3415" t="inlineStr"/>
      <c r="H3415" t="inlineStr"/>
      <c r="I3415" t="inlineStr"/>
      <c r="J3415" t="inlineStr"/>
      <c r="K3415" t="inlineStr"/>
      <c r="L3415" t="inlineStr"/>
      <c r="M3415" t="inlineStr"/>
      <c r="N3415" t="inlineStr"/>
      <c r="O3415" t="n">
        <v>-0</v>
      </c>
      <c r="P3415" t="n">
        <v>0</v>
      </c>
      <c r="Q3415" t="n">
        <v>-0</v>
      </c>
      <c r="R3415" t="inlineStr"/>
      <c r="S3415" t="inlineStr"/>
      <c r="T3415" t="inlineStr"/>
      <c r="U3415" t="n">
        <v>0</v>
      </c>
      <c r="V3415" t="n">
        <v>500000000</v>
      </c>
      <c r="W3415" t="inlineStr"/>
      <c r="X3415" t="inlineStr">
        <is>
          <t>libre</t>
        </is>
      </c>
    </row>
    <row r="3416" ht="15" customHeight="1" s="1003">
      <c r="A3416" s="1019" t="inlineStr">
        <is>
          <t>Amidon, fibres, lipides et sons</t>
        </is>
      </c>
      <c r="B3416" t="inlineStr">
        <is>
          <t>Alimentation humaine</t>
        </is>
      </c>
      <c r="C3416" t="inlineStr">
        <is>
          <t>kt</t>
        </is>
      </c>
      <c r="D3416" t="inlineStr">
        <is>
          <t>France</t>
        </is>
      </c>
      <c r="E3416" t="inlineStr">
        <is>
          <t>2019-20</t>
        </is>
      </c>
      <c r="F3416" t="inlineStr">
        <is>
          <t>Féverole</t>
        </is>
      </c>
      <c r="G3416" t="inlineStr"/>
      <c r="H3416" t="inlineStr"/>
      <c r="I3416" t="inlineStr"/>
      <c r="J3416" t="inlineStr"/>
      <c r="K3416" t="inlineStr"/>
      <c r="L3416" t="inlineStr"/>
      <c r="M3416" t="inlineStr"/>
      <c r="N3416" t="inlineStr"/>
      <c r="O3416" t="n">
        <v>-0</v>
      </c>
      <c r="P3416" t="n">
        <v>0</v>
      </c>
      <c r="Q3416" t="n">
        <v>0</v>
      </c>
      <c r="R3416" t="inlineStr"/>
      <c r="S3416" t="inlineStr"/>
      <c r="T3416" t="inlineStr"/>
      <c r="U3416" t="n">
        <v>0</v>
      </c>
      <c r="V3416" t="n">
        <v>500000000</v>
      </c>
      <c r="W3416" t="inlineStr"/>
      <c r="X3416" t="inlineStr">
        <is>
          <t>libre</t>
        </is>
      </c>
    </row>
    <row r="3417" ht="15" customHeight="1" s="1003">
      <c r="A3417" s="1019" t="inlineStr">
        <is>
          <t>Amidon, fibres, lipides et sons</t>
        </is>
      </c>
      <c r="B3417" t="inlineStr">
        <is>
          <t>Usages alimentaires</t>
        </is>
      </c>
      <c r="C3417" t="inlineStr">
        <is>
          <t>kt</t>
        </is>
      </c>
      <c r="D3417" t="inlineStr">
        <is>
          <t>France</t>
        </is>
      </c>
      <c r="E3417" t="inlineStr">
        <is>
          <t>2019-20</t>
        </is>
      </c>
      <c r="F3417" t="inlineStr">
        <is>
          <t>Féverole</t>
        </is>
      </c>
      <c r="G3417" t="inlineStr"/>
      <c r="H3417" t="inlineStr"/>
      <c r="I3417" t="inlineStr"/>
      <c r="J3417" t="inlineStr"/>
      <c r="K3417" t="inlineStr"/>
      <c r="L3417" t="inlineStr"/>
      <c r="M3417" t="inlineStr"/>
      <c r="N3417" t="inlineStr"/>
      <c r="O3417" t="n">
        <v>-0</v>
      </c>
      <c r="P3417" t="n">
        <v>0</v>
      </c>
      <c r="Q3417" t="n">
        <v>0</v>
      </c>
      <c r="R3417" t="inlineStr"/>
      <c r="S3417" t="inlineStr"/>
      <c r="T3417" t="inlineStr"/>
      <c r="U3417" t="n">
        <v>0</v>
      </c>
      <c r="V3417" t="n">
        <v>500000000</v>
      </c>
      <c r="W3417" t="inlineStr"/>
      <c r="X3417" t="inlineStr">
        <is>
          <t>libre</t>
        </is>
      </c>
    </row>
    <row r="3418" ht="15" customHeight="1" s="1003">
      <c r="A3418" s="1019" t="inlineStr">
        <is>
          <t>Amidon, fibres, lipides et sons</t>
        </is>
      </c>
      <c r="B3418" t="inlineStr">
        <is>
          <t>Débouchés</t>
        </is>
      </c>
      <c r="C3418" t="inlineStr">
        <is>
          <t>kt</t>
        </is>
      </c>
      <c r="D3418" t="inlineStr">
        <is>
          <t>France</t>
        </is>
      </c>
      <c r="E3418" t="inlineStr">
        <is>
          <t>2019-20</t>
        </is>
      </c>
      <c r="F3418" t="inlineStr">
        <is>
          <t>Féverole</t>
        </is>
      </c>
      <c r="G3418" t="inlineStr"/>
      <c r="H3418" t="inlineStr"/>
      <c r="I3418" t="inlineStr"/>
      <c r="J3418" t="inlineStr"/>
      <c r="K3418" t="inlineStr"/>
      <c r="L3418" t="inlineStr"/>
      <c r="M3418" t="inlineStr"/>
      <c r="N3418" t="inlineStr"/>
      <c r="O3418" t="n">
        <v>-0</v>
      </c>
      <c r="P3418" t="n">
        <v>0</v>
      </c>
      <c r="Q3418" t="n">
        <v>0</v>
      </c>
      <c r="R3418" t="inlineStr"/>
      <c r="S3418" t="inlineStr"/>
      <c r="T3418" t="inlineStr"/>
      <c r="U3418" t="n">
        <v>0</v>
      </c>
      <c r="V3418" t="n">
        <v>500000000</v>
      </c>
      <c r="W3418" t="inlineStr"/>
      <c r="X3418" t="inlineStr">
        <is>
          <t>libre</t>
        </is>
      </c>
    </row>
    <row r="3419" ht="15" customHeight="1" s="1003">
      <c r="A3419" s="1019" t="inlineStr">
        <is>
          <t>Récolte</t>
        </is>
      </c>
      <c r="B3419" t="inlineStr">
        <is>
          <t>Olives</t>
        </is>
      </c>
      <c r="C3419" t="inlineStr">
        <is>
          <t>kt</t>
        </is>
      </c>
      <c r="D3419" t="inlineStr">
        <is>
          <t>France</t>
        </is>
      </c>
      <c r="E3419" t="inlineStr">
        <is>
          <t>2019-20</t>
        </is>
      </c>
      <c r="F3419" t="inlineStr">
        <is>
          <t>Féverole</t>
        </is>
      </c>
      <c r="G3419" t="inlineStr"/>
      <c r="H3419" t="inlineStr"/>
      <c r="I3419" t="inlineStr"/>
      <c r="J3419" t="inlineStr"/>
      <c r="K3419" t="inlineStr"/>
      <c r="L3419" t="inlineStr"/>
      <c r="M3419" t="inlineStr"/>
      <c r="N3419" t="inlineStr"/>
      <c r="O3419" t="n">
        <v>-0</v>
      </c>
      <c r="P3419" t="n">
        <v>0</v>
      </c>
      <c r="Q3419" t="n">
        <v>500000000</v>
      </c>
      <c r="R3419" t="inlineStr"/>
      <c r="S3419" t="inlineStr"/>
      <c r="T3419" t="inlineStr"/>
      <c r="U3419" t="n">
        <v>0</v>
      </c>
      <c r="V3419" t="n">
        <v>500000000</v>
      </c>
      <c r="W3419" t="inlineStr"/>
      <c r="X3419" t="inlineStr">
        <is>
          <t>libre unbounded</t>
        </is>
      </c>
    </row>
    <row r="3420" ht="15" customHeight="1" s="1003">
      <c r="A3420" s="1019" t="inlineStr">
        <is>
          <t>Récolte</t>
        </is>
      </c>
      <c r="B3420" t="inlineStr">
        <is>
          <t>Graines récoltées</t>
        </is>
      </c>
      <c r="C3420" t="inlineStr">
        <is>
          <t>kt</t>
        </is>
      </c>
      <c r="D3420" t="inlineStr">
        <is>
          <t>France</t>
        </is>
      </c>
      <c r="E3420" t="inlineStr">
        <is>
          <t>2019-20</t>
        </is>
      </c>
      <c r="F3420" t="inlineStr">
        <is>
          <t>Féverole</t>
        </is>
      </c>
      <c r="G3420" t="inlineStr">
        <is>
          <t>Récolte = 177 kt (Bilans par campagne - FranceAgriMer)</t>
        </is>
      </c>
      <c r="H3420" t="inlineStr"/>
      <c r="I3420" t="inlineStr">
        <is>
          <t>Bilans par campagne - FranceAgriMer</t>
        </is>
      </c>
      <c r="J3420" t="inlineStr"/>
      <c r="K3420" t="inlineStr">
        <is>
          <t>Volume</t>
        </is>
      </c>
      <c r="L3420" t="inlineStr">
        <is>
          <t>Récolte</t>
        </is>
      </c>
      <c r="M3420" t="inlineStr">
        <is>
          <t>Bilans Féverole - FAM</t>
        </is>
      </c>
      <c r="N3420" t="inlineStr"/>
      <c r="O3420" t="n">
        <v>177</v>
      </c>
      <c r="P3420" t="inlineStr"/>
      <c r="Q3420" t="inlineStr"/>
      <c r="R3420" t="n">
        <v>177.38</v>
      </c>
      <c r="S3420" t="n">
        <v>8.869999999999999</v>
      </c>
      <c r="T3420" t="n">
        <v>0.1</v>
      </c>
      <c r="U3420" t="n">
        <v>0</v>
      </c>
      <c r="V3420" t="n">
        <v>500000000</v>
      </c>
      <c r="W3420" t="n">
        <v>0</v>
      </c>
      <c r="X3420" t="inlineStr">
        <is>
          <t>redondant</t>
        </is>
      </c>
    </row>
    <row r="3421" ht="15" customHeight="1" s="1003">
      <c r="A3421" s="1019" t="inlineStr">
        <is>
          <t>Ferme</t>
        </is>
      </c>
      <c r="B3421" t="inlineStr">
        <is>
          <t>Stock final à la ferme</t>
        </is>
      </c>
      <c r="C3421" t="inlineStr">
        <is>
          <t>kt</t>
        </is>
      </c>
      <c r="D3421" t="inlineStr">
        <is>
          <t>France</t>
        </is>
      </c>
      <c r="E3421" t="inlineStr">
        <is>
          <t>2019-20</t>
        </is>
      </c>
      <c r="F3421" t="inlineStr">
        <is>
          <t>Féverole</t>
        </is>
      </c>
      <c r="G3421" t="inlineStr"/>
      <c r="H3421" t="inlineStr"/>
      <c r="I3421" t="inlineStr"/>
      <c r="J3421" t="inlineStr">
        <is>
          <t>Le stock à la ferme est négligé</t>
        </is>
      </c>
      <c r="K3421" t="inlineStr"/>
      <c r="L3421" t="inlineStr">
        <is>
          <t>Stock final à la ferme</t>
        </is>
      </c>
      <c r="M3421" t="inlineStr"/>
      <c r="N3421" t="inlineStr"/>
      <c r="O3421" t="n">
        <v>0</v>
      </c>
      <c r="P3421" t="inlineStr"/>
      <c r="Q3421" t="inlineStr"/>
      <c r="R3421" t="n">
        <v>0</v>
      </c>
      <c r="S3421" t="n">
        <v>0</v>
      </c>
      <c r="T3421" t="inlineStr"/>
      <c r="U3421" t="n">
        <v>0</v>
      </c>
      <c r="V3421" t="n">
        <v>500000000</v>
      </c>
      <c r="W3421" t="n">
        <v>0</v>
      </c>
      <c r="X3421" t="inlineStr">
        <is>
          <t>redondant</t>
        </is>
      </c>
    </row>
    <row r="3422" ht="15" customHeight="1" s="1003">
      <c r="A3422" s="1019" t="inlineStr">
        <is>
          <t>Ferme</t>
        </is>
      </c>
      <c r="B3422" t="inlineStr">
        <is>
          <t>Graines autoconsommées</t>
        </is>
      </c>
      <c r="C3422" t="inlineStr">
        <is>
          <t>kt</t>
        </is>
      </c>
      <c r="D3422" t="inlineStr">
        <is>
          <t>France</t>
        </is>
      </c>
      <c r="E3422" t="inlineStr">
        <is>
          <t>2019-20</t>
        </is>
      </c>
      <c r="F3422" t="inlineStr">
        <is>
          <t>Féverole</t>
        </is>
      </c>
      <c r="G3422" t="inlineStr">
        <is>
          <t>Autoconsommation à la ferme = 81 kt (Bilans par campagne - FranceAgriMer)</t>
        </is>
      </c>
      <c r="H3422" t="inlineStr"/>
      <c r="I3422" t="inlineStr">
        <is>
          <t>Bilans par campagne - FranceAgriMer</t>
        </is>
      </c>
      <c r="J3422" t="inlineStr"/>
      <c r="K3422" t="inlineStr">
        <is>
          <t>Volume</t>
        </is>
      </c>
      <c r="L3422" t="inlineStr">
        <is>
          <t>Autoconsommation à la ferme</t>
        </is>
      </c>
      <c r="M3422" t="inlineStr">
        <is>
          <t>Bilans Féverole - FAM</t>
        </is>
      </c>
      <c r="N3422" t="inlineStr"/>
      <c r="O3422" t="n">
        <v>81.2</v>
      </c>
      <c r="P3422" t="inlineStr"/>
      <c r="Q3422" t="inlineStr"/>
      <c r="R3422" t="n">
        <v>81.20999999999999</v>
      </c>
      <c r="S3422" t="n">
        <v>4.06</v>
      </c>
      <c r="T3422" t="n">
        <v>0.1</v>
      </c>
      <c r="U3422" t="n">
        <v>0</v>
      </c>
      <c r="V3422" t="n">
        <v>500000000</v>
      </c>
      <c r="W3422" t="n">
        <v>0</v>
      </c>
      <c r="X3422" t="inlineStr">
        <is>
          <t>redondant</t>
        </is>
      </c>
    </row>
    <row r="3423" ht="15" customHeight="1" s="1003">
      <c r="A3423" s="1019" t="inlineStr">
        <is>
          <t>Ferme</t>
        </is>
      </c>
      <c r="B3423" t="inlineStr">
        <is>
          <t>Stock final</t>
        </is>
      </c>
      <c r="C3423" t="inlineStr">
        <is>
          <t>kt</t>
        </is>
      </c>
      <c r="D3423" t="inlineStr">
        <is>
          <t>France</t>
        </is>
      </c>
      <c r="E3423" t="inlineStr">
        <is>
          <t>2019-20</t>
        </is>
      </c>
      <c r="F3423" t="inlineStr">
        <is>
          <t>Féverole</t>
        </is>
      </c>
      <c r="G3423" t="inlineStr"/>
      <c r="H3423" t="inlineStr"/>
      <c r="I3423" t="inlineStr"/>
      <c r="J3423" t="inlineStr"/>
      <c r="K3423" t="inlineStr"/>
      <c r="L3423" t="inlineStr"/>
      <c r="M3423" t="inlineStr"/>
      <c r="N3423" t="inlineStr"/>
      <c r="O3423" t="n">
        <v>0</v>
      </c>
      <c r="P3423" t="inlineStr"/>
      <c r="Q3423" t="inlineStr"/>
      <c r="R3423" t="inlineStr"/>
      <c r="S3423" t="inlineStr"/>
      <c r="T3423" t="inlineStr"/>
      <c r="U3423" t="n">
        <v>0</v>
      </c>
      <c r="V3423" t="n">
        <v>500000000</v>
      </c>
      <c r="W3423" t="inlineStr"/>
      <c r="X3423" t="inlineStr">
        <is>
          <t>déterminé</t>
        </is>
      </c>
    </row>
    <row r="3424" ht="15" customHeight="1" s="1003">
      <c r="A3424" s="1019" t="inlineStr">
        <is>
          <t>OS</t>
        </is>
      </c>
      <c r="B3424" t="inlineStr">
        <is>
          <t>Graines collectées</t>
        </is>
      </c>
      <c r="C3424" t="inlineStr">
        <is>
          <t>kt</t>
        </is>
      </c>
      <c r="D3424" t="inlineStr">
        <is>
          <t>France</t>
        </is>
      </c>
      <c r="E3424" t="inlineStr">
        <is>
          <t>2019-20</t>
        </is>
      </c>
      <c r="F3424" t="inlineStr">
        <is>
          <t>Féverole</t>
        </is>
      </c>
      <c r="G3424" t="inlineStr"/>
      <c r="H3424" t="inlineStr"/>
      <c r="I3424" t="inlineStr"/>
      <c r="J3424" t="inlineStr"/>
      <c r="K3424" t="inlineStr"/>
      <c r="L3424" t="inlineStr"/>
      <c r="M3424" t="inlineStr"/>
      <c r="N3424" t="inlineStr"/>
      <c r="O3424" t="n">
        <v>94.3</v>
      </c>
      <c r="P3424" t="inlineStr"/>
      <c r="Q3424" t="inlineStr"/>
      <c r="R3424" t="inlineStr"/>
      <c r="S3424" t="inlineStr"/>
      <c r="T3424" t="inlineStr"/>
      <c r="U3424" t="n">
        <v>0</v>
      </c>
      <c r="V3424" t="n">
        <v>500000000</v>
      </c>
      <c r="W3424" t="inlineStr"/>
      <c r="X3424" t="inlineStr">
        <is>
          <t>déterminé</t>
        </is>
      </c>
    </row>
    <row r="3425" ht="15" customHeight="1" s="1003">
      <c r="A3425" s="1019" t="inlineStr">
        <is>
          <t>OS</t>
        </is>
      </c>
      <c r="B3425" t="inlineStr">
        <is>
          <t>Stock final collecteurs</t>
        </is>
      </c>
      <c r="C3425" t="inlineStr">
        <is>
          <t>kt</t>
        </is>
      </c>
      <c r="D3425" t="inlineStr">
        <is>
          <t>France</t>
        </is>
      </c>
      <c r="E3425" t="inlineStr">
        <is>
          <t>2019-20</t>
        </is>
      </c>
      <c r="F3425" t="inlineStr">
        <is>
          <t>Féverole</t>
        </is>
      </c>
      <c r="G3425" t="inlineStr">
        <is>
          <t>Stock final collecteurs = 14 kt (Bilans par campagne - FranceAgriMer)</t>
        </is>
      </c>
      <c r="H3425" t="inlineStr"/>
      <c r="I3425" t="inlineStr">
        <is>
          <t>Bilans par campagne - FranceAgriMer</t>
        </is>
      </c>
      <c r="J3425" t="inlineStr"/>
      <c r="K3425" t="inlineStr">
        <is>
          <t>Volume</t>
        </is>
      </c>
      <c r="L3425" t="inlineStr">
        <is>
          <t>Stock final collecteurs</t>
        </is>
      </c>
      <c r="M3425" t="inlineStr">
        <is>
          <t>Bilans Féverole - FAM</t>
        </is>
      </c>
      <c r="N3425" t="inlineStr"/>
      <c r="O3425" t="n">
        <v>13.9</v>
      </c>
      <c r="P3425" t="inlineStr"/>
      <c r="Q3425" t="inlineStr"/>
      <c r="R3425" t="n">
        <v>13.88</v>
      </c>
      <c r="S3425" t="n">
        <v>0.6899999999999999</v>
      </c>
      <c r="T3425" t="n">
        <v>0.1</v>
      </c>
      <c r="U3425" t="n">
        <v>0</v>
      </c>
      <c r="V3425" t="n">
        <v>500000000</v>
      </c>
      <c r="W3425" t="n">
        <v>0</v>
      </c>
      <c r="X3425" t="inlineStr">
        <is>
          <t>mesuré</t>
        </is>
      </c>
    </row>
    <row r="3426" ht="15" customHeight="1" s="1003">
      <c r="A3426" s="1019" t="inlineStr">
        <is>
          <t>OS</t>
        </is>
      </c>
      <c r="B3426" t="inlineStr">
        <is>
          <t>Stock final</t>
        </is>
      </c>
      <c r="C3426" t="inlineStr">
        <is>
          <t>kt</t>
        </is>
      </c>
      <c r="D3426" t="inlineStr">
        <is>
          <t>France</t>
        </is>
      </c>
      <c r="E3426" t="inlineStr">
        <is>
          <t>2019-20</t>
        </is>
      </c>
      <c r="F3426" t="inlineStr">
        <is>
          <t>Féverole</t>
        </is>
      </c>
      <c r="G3426" t="inlineStr">
        <is>
          <t>Stock final collecteurs = 59 kt (Bilans par campagne - FranceAgriMer)</t>
        </is>
      </c>
      <c r="H3426" t="inlineStr"/>
      <c r="I3426" t="inlineStr">
        <is>
          <t>Bilans par campagne - FranceAgriMer</t>
        </is>
      </c>
      <c r="J3426" t="inlineStr"/>
      <c r="K3426" t="inlineStr">
        <is>
          <t>Volume</t>
        </is>
      </c>
      <c r="L3426" t="inlineStr">
        <is>
          <t>Stock final collecteurs</t>
        </is>
      </c>
      <c r="M3426" t="inlineStr">
        <is>
          <t>Bilans Féverole - FAM</t>
        </is>
      </c>
      <c r="N3426" t="inlineStr"/>
      <c r="O3426" t="n">
        <v>13.9</v>
      </c>
      <c r="P3426" t="inlineStr"/>
      <c r="Q3426" t="inlineStr"/>
      <c r="R3426" t="inlineStr"/>
      <c r="S3426" t="inlineStr"/>
      <c r="T3426" t="inlineStr"/>
      <c r="U3426" t="n">
        <v>0</v>
      </c>
      <c r="V3426" t="n">
        <v>500000000</v>
      </c>
      <c r="W3426" t="inlineStr"/>
      <c r="X3426" t="inlineStr">
        <is>
          <t>déterminé</t>
        </is>
      </c>
    </row>
    <row r="3427" ht="15" customHeight="1" s="1003">
      <c r="A3427" s="1019" t="inlineStr">
        <is>
          <t>OS</t>
        </is>
      </c>
      <c r="B3427" t="inlineStr">
        <is>
          <t>Issues de silo</t>
        </is>
      </c>
      <c r="C3427" t="inlineStr">
        <is>
          <t>kt</t>
        </is>
      </c>
      <c r="D3427" t="inlineStr">
        <is>
          <t>France</t>
        </is>
      </c>
      <c r="E3427" t="inlineStr">
        <is>
          <t>2019-20</t>
        </is>
      </c>
      <c r="F3427" t="inlineStr">
        <is>
          <t>Féverole</t>
        </is>
      </c>
      <c r="G3427" t="inlineStr"/>
      <c r="H3427" t="inlineStr">
        <is>
          <t>Ratio d'issues de silo = 1 % (ONRB - FranceAgriMer)</t>
        </is>
      </c>
      <c r="I3427" t="inlineStr">
        <is>
          <t>ONRB - FranceAgriMer</t>
        </is>
      </c>
      <c r="J3427" t="inlineStr">
        <is>
          <t>0</t>
        </is>
      </c>
      <c r="K3427" t="inlineStr">
        <is>
          <t>Rendement</t>
        </is>
      </c>
      <c r="L3427" t="inlineStr">
        <is>
          <t>Ratio d'issues de silo</t>
        </is>
      </c>
      <c r="M3427" t="inlineStr">
        <is>
          <t>Issues de silo - ONRB</t>
        </is>
      </c>
      <c r="N3427" t="inlineStr"/>
      <c r="O3427" t="n">
        <v>0.96</v>
      </c>
      <c r="P3427" t="inlineStr"/>
      <c r="Q3427" t="inlineStr"/>
      <c r="R3427" t="inlineStr"/>
      <c r="S3427" t="inlineStr"/>
      <c r="T3427" t="inlineStr"/>
      <c r="U3427" t="n">
        <v>0</v>
      </c>
      <c r="V3427" t="n">
        <v>500000000</v>
      </c>
      <c r="W3427" t="inlineStr"/>
      <c r="X3427" t="inlineStr">
        <is>
          <t>déterminé</t>
        </is>
      </c>
    </row>
    <row r="3428" ht="15" customHeight="1" s="1003">
      <c r="A3428" s="1019" t="inlineStr">
        <is>
          <t>Trituration</t>
        </is>
      </c>
      <c r="B3428" t="inlineStr">
        <is>
          <t>Huile</t>
        </is>
      </c>
      <c r="C3428" t="inlineStr">
        <is>
          <t>kt</t>
        </is>
      </c>
      <c r="D3428" t="inlineStr">
        <is>
          <t>France</t>
        </is>
      </c>
      <c r="E3428" t="inlineStr">
        <is>
          <t>2019-20</t>
        </is>
      </c>
      <c r="F3428" t="inlineStr">
        <is>
          <t>Féverole</t>
        </is>
      </c>
      <c r="G3428" t="inlineStr"/>
      <c r="H3428" t="inlineStr"/>
      <c r="I3428" t="inlineStr"/>
      <c r="J3428" t="inlineStr">
        <is>
          <t>Pas de trituration</t>
        </is>
      </c>
      <c r="K3428" t="inlineStr"/>
      <c r="L3428" t="inlineStr"/>
      <c r="M3428" t="inlineStr"/>
      <c r="N3428" t="inlineStr"/>
      <c r="O3428" t="n">
        <v>-0</v>
      </c>
      <c r="P3428" t="inlineStr"/>
      <c r="Q3428" t="inlineStr"/>
      <c r="R3428" t="n">
        <v>0</v>
      </c>
      <c r="S3428" t="n">
        <v>0</v>
      </c>
      <c r="T3428" t="inlineStr"/>
      <c r="U3428" t="n">
        <v>0</v>
      </c>
      <c r="V3428" t="n">
        <v>500000000</v>
      </c>
      <c r="W3428" t="n">
        <v>0</v>
      </c>
      <c r="X3428" t="inlineStr">
        <is>
          <t>mesuré</t>
        </is>
      </c>
    </row>
    <row r="3429" ht="15" customHeight="1" s="1003">
      <c r="A3429" s="1019" t="inlineStr">
        <is>
          <t>Trituration</t>
        </is>
      </c>
      <c r="B3429" t="inlineStr">
        <is>
          <t>Tourteaux</t>
        </is>
      </c>
      <c r="C3429" t="inlineStr">
        <is>
          <t>kt</t>
        </is>
      </c>
      <c r="D3429" t="inlineStr">
        <is>
          <t>France</t>
        </is>
      </c>
      <c r="E3429" t="inlineStr">
        <is>
          <t>2019-20</t>
        </is>
      </c>
      <c r="F3429" t="inlineStr">
        <is>
          <t>Féverole</t>
        </is>
      </c>
      <c r="G3429" t="inlineStr"/>
      <c r="H3429" t="inlineStr"/>
      <c r="I3429" t="inlineStr"/>
      <c r="J3429" t="inlineStr"/>
      <c r="K3429" t="inlineStr"/>
      <c r="L3429" t="inlineStr"/>
      <c r="M3429" t="inlineStr"/>
      <c r="N3429" t="inlineStr"/>
      <c r="O3429" t="n">
        <v>-0</v>
      </c>
      <c r="P3429" t="inlineStr"/>
      <c r="Q3429" t="inlineStr"/>
      <c r="R3429" t="n">
        <v>0</v>
      </c>
      <c r="S3429" t="n">
        <v>0</v>
      </c>
      <c r="T3429" t="inlineStr"/>
      <c r="U3429" t="n">
        <v>0</v>
      </c>
      <c r="V3429" t="n">
        <v>500000000</v>
      </c>
      <c r="W3429" t="n">
        <v>0</v>
      </c>
      <c r="X3429" t="inlineStr">
        <is>
          <t>mesuré</t>
        </is>
      </c>
    </row>
    <row r="3430" ht="15" customHeight="1" s="1003">
      <c r="A3430" s="1019" t="inlineStr">
        <is>
          <t>Trituration</t>
        </is>
      </c>
      <c r="B3430" t="inlineStr">
        <is>
          <t>Coques (+ eau)</t>
        </is>
      </c>
      <c r="C3430" t="inlineStr">
        <is>
          <t>kt</t>
        </is>
      </c>
      <c r="D3430" t="inlineStr">
        <is>
          <t>France</t>
        </is>
      </c>
      <c r="E3430" t="inlineStr">
        <is>
          <t>2019-20</t>
        </is>
      </c>
      <c r="F3430" t="inlineStr">
        <is>
          <t>Féverole</t>
        </is>
      </c>
      <c r="G3430" t="inlineStr"/>
      <c r="H3430" t="inlineStr"/>
      <c r="I3430" t="inlineStr"/>
      <c r="J3430" t="inlineStr"/>
      <c r="K3430" t="inlineStr"/>
      <c r="L3430" t="inlineStr"/>
      <c r="M3430" t="inlineStr"/>
      <c r="N3430" t="inlineStr"/>
      <c r="O3430" t="n">
        <v>0</v>
      </c>
      <c r="P3430" t="inlineStr"/>
      <c r="Q3430" t="inlineStr"/>
      <c r="R3430" t="inlineStr"/>
      <c r="S3430" t="inlineStr"/>
      <c r="T3430" t="inlineStr"/>
      <c r="U3430" t="n">
        <v>0</v>
      </c>
      <c r="V3430" t="n">
        <v>500000000</v>
      </c>
      <c r="W3430" t="inlineStr"/>
      <c r="X3430" t="inlineStr">
        <is>
          <t>déterminé</t>
        </is>
      </c>
    </row>
    <row r="3431" ht="15" customHeight="1" s="1003">
      <c r="A3431" s="1019" t="inlineStr">
        <is>
          <t>Moulin</t>
        </is>
      </c>
      <c r="B3431" t="inlineStr">
        <is>
          <t>Grignons d'olive</t>
        </is>
      </c>
      <c r="C3431" t="inlineStr">
        <is>
          <t>kt</t>
        </is>
      </c>
      <c r="D3431" t="inlineStr">
        <is>
          <t>France</t>
        </is>
      </c>
      <c r="E3431" t="inlineStr">
        <is>
          <t>2019-20</t>
        </is>
      </c>
      <c r="F3431" t="inlineStr">
        <is>
          <t>Féverole</t>
        </is>
      </c>
      <c r="G3431" t="inlineStr"/>
      <c r="H3431" t="inlineStr"/>
      <c r="I3431" t="inlineStr"/>
      <c r="J3431" t="inlineStr"/>
      <c r="K3431" t="inlineStr"/>
      <c r="L3431" t="inlineStr">
        <is>
          <t>Production de grignons d'olive</t>
        </is>
      </c>
      <c r="M3431" t="inlineStr"/>
      <c r="N3431" t="inlineStr"/>
      <c r="O3431" t="n">
        <v>-0</v>
      </c>
      <c r="P3431" t="n">
        <v>0</v>
      </c>
      <c r="Q3431" t="n">
        <v>500000000</v>
      </c>
      <c r="R3431" t="inlineStr"/>
      <c r="S3431" t="inlineStr"/>
      <c r="T3431" t="inlineStr"/>
      <c r="U3431" t="n">
        <v>0</v>
      </c>
      <c r="V3431" t="n">
        <v>500000000</v>
      </c>
      <c r="W3431" t="inlineStr"/>
      <c r="X3431" t="inlineStr">
        <is>
          <t>libre unbounded</t>
        </is>
      </c>
    </row>
    <row r="3432" ht="15" customHeight="1" s="1003">
      <c r="A3432" s="1019" t="inlineStr">
        <is>
          <t>Moulin</t>
        </is>
      </c>
      <c r="B3432" t="inlineStr">
        <is>
          <t>Huile d'olive</t>
        </is>
      </c>
      <c r="C3432" t="inlineStr">
        <is>
          <t>kt</t>
        </is>
      </c>
      <c r="D3432" t="inlineStr">
        <is>
          <t>France</t>
        </is>
      </c>
      <c r="E3432" t="inlineStr">
        <is>
          <t>2019-20</t>
        </is>
      </c>
      <c r="F3432" t="inlineStr">
        <is>
          <t>Féverole</t>
        </is>
      </c>
      <c r="G3432" t="inlineStr"/>
      <c r="H3432" t="inlineStr"/>
      <c r="I3432" t="inlineStr"/>
      <c r="J3432" t="inlineStr"/>
      <c r="K3432" t="inlineStr"/>
      <c r="L3432" t="inlineStr"/>
      <c r="M3432" t="inlineStr"/>
      <c r="N3432" t="inlineStr"/>
      <c r="O3432" t="n">
        <v>-0</v>
      </c>
      <c r="P3432" t="n">
        <v>0</v>
      </c>
      <c r="Q3432" t="n">
        <v>500000000</v>
      </c>
      <c r="R3432" t="inlineStr"/>
      <c r="S3432" t="inlineStr"/>
      <c r="T3432" t="inlineStr"/>
      <c r="U3432" t="n">
        <v>0</v>
      </c>
      <c r="V3432" t="n">
        <v>500000000</v>
      </c>
      <c r="W3432" t="inlineStr"/>
      <c r="X3432" t="inlineStr">
        <is>
          <t>libre unbounded</t>
        </is>
      </c>
    </row>
    <row r="3433" ht="15" customHeight="1" s="1003">
      <c r="A3433" s="1019" t="inlineStr">
        <is>
          <t>Conservation ou préparation d'olives</t>
        </is>
      </c>
      <c r="B3433" t="inlineStr">
        <is>
          <t>Olives de table</t>
        </is>
      </c>
      <c r="C3433" t="inlineStr">
        <is>
          <t>kt</t>
        </is>
      </c>
      <c r="D3433" t="inlineStr">
        <is>
          <t>France</t>
        </is>
      </c>
      <c r="E3433" t="inlineStr">
        <is>
          <t>2019-20</t>
        </is>
      </c>
      <c r="F3433" t="inlineStr">
        <is>
          <t>Féverole</t>
        </is>
      </c>
      <c r="G3433" t="inlineStr"/>
      <c r="H3433" t="inlineStr"/>
      <c r="I3433" t="inlineStr"/>
      <c r="J3433" t="inlineStr"/>
      <c r="K3433" t="inlineStr"/>
      <c r="L3433" t="inlineStr"/>
      <c r="M3433" t="inlineStr"/>
      <c r="N3433" t="inlineStr"/>
      <c r="O3433" t="n">
        <v>-0</v>
      </c>
      <c r="P3433" t="n">
        <v>0</v>
      </c>
      <c r="Q3433" t="n">
        <v>500000000</v>
      </c>
      <c r="R3433" t="inlineStr"/>
      <c r="S3433" t="inlineStr"/>
      <c r="T3433" t="inlineStr"/>
      <c r="U3433" t="n">
        <v>0</v>
      </c>
      <c r="V3433" t="n">
        <v>500000000</v>
      </c>
      <c r="W3433" t="inlineStr"/>
      <c r="X3433" t="inlineStr">
        <is>
          <t>libre unbounded</t>
        </is>
      </c>
    </row>
    <row r="3434" ht="15" customHeight="1" s="1003">
      <c r="A3434" s="1019" t="inlineStr">
        <is>
          <t>Fabrication de produits alimentaires</t>
        </is>
      </c>
      <c r="B3434" t="inlineStr">
        <is>
          <t>Produits alimentaires</t>
        </is>
      </c>
      <c r="C3434" t="inlineStr">
        <is>
          <t>kt</t>
        </is>
      </c>
      <c r="D3434" t="inlineStr">
        <is>
          <t>France</t>
        </is>
      </c>
      <c r="E3434" t="inlineStr">
        <is>
          <t>2019-20</t>
        </is>
      </c>
      <c r="F3434" t="inlineStr">
        <is>
          <t>Féverole</t>
        </is>
      </c>
      <c r="G3434" t="inlineStr"/>
      <c r="H3434" t="inlineStr"/>
      <c r="I3434" t="inlineStr"/>
      <c r="J3434" t="inlineStr"/>
      <c r="K3434" t="inlineStr"/>
      <c r="L3434" t="inlineStr"/>
      <c r="M3434" t="inlineStr"/>
      <c r="N3434" t="inlineStr"/>
      <c r="O3434" t="n">
        <v>0</v>
      </c>
      <c r="P3434" t="inlineStr"/>
      <c r="Q3434" t="inlineStr"/>
      <c r="R3434" t="inlineStr"/>
      <c r="S3434" t="inlineStr"/>
      <c r="T3434" t="inlineStr"/>
      <c r="U3434" t="n">
        <v>0</v>
      </c>
      <c r="V3434" t="n">
        <v>500000000</v>
      </c>
      <c r="W3434" t="inlineStr"/>
      <c r="X3434" t="inlineStr">
        <is>
          <t>déterminé</t>
        </is>
      </c>
    </row>
    <row r="3435" ht="15" customHeight="1" s="1003">
      <c r="A3435" s="1019" t="inlineStr">
        <is>
          <t>Amidonnerie</t>
        </is>
      </c>
      <c r="B3435" t="inlineStr">
        <is>
          <t>Fibres, lipides et sons</t>
        </is>
      </c>
      <c r="C3435" t="inlineStr">
        <is>
          <t>kt</t>
        </is>
      </c>
      <c r="D3435" t="inlineStr">
        <is>
          <t>France</t>
        </is>
      </c>
      <c r="E3435" t="inlineStr">
        <is>
          <t>2019-20</t>
        </is>
      </c>
      <c r="F3435" t="inlineStr">
        <is>
          <t>Féverole</t>
        </is>
      </c>
      <c r="G3435" t="inlineStr"/>
      <c r="H3435" t="inlineStr"/>
      <c r="I3435" t="inlineStr"/>
      <c r="J3435" t="inlineStr"/>
      <c r="K3435" t="inlineStr"/>
      <c r="L3435" t="inlineStr"/>
      <c r="M3435" t="inlineStr"/>
      <c r="N3435" t="inlineStr"/>
      <c r="O3435" t="n">
        <v>-0</v>
      </c>
      <c r="P3435" t="n">
        <v>0</v>
      </c>
      <c r="Q3435" t="n">
        <v>-0</v>
      </c>
      <c r="R3435" t="inlineStr"/>
      <c r="S3435" t="inlineStr"/>
      <c r="T3435" t="inlineStr"/>
      <c r="U3435" t="n">
        <v>0</v>
      </c>
      <c r="V3435" t="n">
        <v>500000000</v>
      </c>
      <c r="W3435" t="inlineStr"/>
      <c r="X3435" t="inlineStr">
        <is>
          <t>libre</t>
        </is>
      </c>
    </row>
    <row r="3436" ht="15" customHeight="1" s="1003">
      <c r="A3436" s="1019" t="inlineStr">
        <is>
          <t>Amidonnerie</t>
        </is>
      </c>
      <c r="B3436" t="inlineStr">
        <is>
          <t>Amidon</t>
        </is>
      </c>
      <c r="C3436" t="inlineStr">
        <is>
          <t>kt</t>
        </is>
      </c>
      <c r="D3436" t="inlineStr">
        <is>
          <t>France</t>
        </is>
      </c>
      <c r="E3436" t="inlineStr">
        <is>
          <t>2019-20</t>
        </is>
      </c>
      <c r="F3436" t="inlineStr">
        <is>
          <t>Féverole</t>
        </is>
      </c>
      <c r="G3436" t="inlineStr"/>
      <c r="H3436" t="inlineStr"/>
      <c r="I3436" t="inlineStr"/>
      <c r="J3436" t="inlineStr"/>
      <c r="K3436" t="inlineStr"/>
      <c r="L3436" t="inlineStr"/>
      <c r="M3436" t="inlineStr"/>
      <c r="N3436" t="inlineStr"/>
      <c r="O3436" t="n">
        <v>-0</v>
      </c>
      <c r="P3436" t="n">
        <v>0</v>
      </c>
      <c r="Q3436" t="n">
        <v>-0</v>
      </c>
      <c r="R3436" t="inlineStr"/>
      <c r="S3436" t="inlineStr"/>
      <c r="T3436" t="inlineStr"/>
      <c r="U3436" t="n">
        <v>0</v>
      </c>
      <c r="V3436" t="n">
        <v>500000000</v>
      </c>
      <c r="W3436" t="inlineStr"/>
      <c r="X3436" t="inlineStr">
        <is>
          <t>libre</t>
        </is>
      </c>
    </row>
    <row r="3437" ht="15" customHeight="1" s="1003">
      <c r="A3437" s="1019" t="inlineStr">
        <is>
          <t>Amidonnerie</t>
        </is>
      </c>
      <c r="B3437" t="inlineStr">
        <is>
          <t>Protéine</t>
        </is>
      </c>
      <c r="C3437" t="inlineStr">
        <is>
          <t>kt</t>
        </is>
      </c>
      <c r="D3437" t="inlineStr">
        <is>
          <t>France</t>
        </is>
      </c>
      <c r="E3437" t="inlineStr">
        <is>
          <t>2019-20</t>
        </is>
      </c>
      <c r="F3437" t="inlineStr">
        <is>
          <t>Féverole</t>
        </is>
      </c>
      <c r="G3437" t="inlineStr"/>
      <c r="H3437" t="inlineStr"/>
      <c r="I3437" t="inlineStr"/>
      <c r="J3437" t="inlineStr"/>
      <c r="K3437" t="inlineStr"/>
      <c r="L3437" t="inlineStr"/>
      <c r="M3437" t="inlineStr"/>
      <c r="N3437" t="inlineStr"/>
      <c r="O3437" t="n">
        <v>-0</v>
      </c>
      <c r="P3437" t="n">
        <v>0</v>
      </c>
      <c r="Q3437" t="n">
        <v>-0</v>
      </c>
      <c r="R3437" t="inlineStr"/>
      <c r="S3437" t="inlineStr"/>
      <c r="T3437" t="inlineStr"/>
      <c r="U3437" t="n">
        <v>0</v>
      </c>
      <c r="V3437" t="n">
        <v>500000000</v>
      </c>
      <c r="W3437" t="inlineStr"/>
      <c r="X3437" t="inlineStr">
        <is>
          <t>libre</t>
        </is>
      </c>
    </row>
    <row r="3438" ht="15" customHeight="1" s="1003">
      <c r="A3438" s="1019" t="inlineStr">
        <is>
          <t>Meunerie</t>
        </is>
      </c>
      <c r="B3438" t="inlineStr">
        <is>
          <t>Sons</t>
        </is>
      </c>
      <c r="C3438" t="inlineStr">
        <is>
          <t>kt</t>
        </is>
      </c>
      <c r="D3438" t="inlineStr">
        <is>
          <t>France</t>
        </is>
      </c>
      <c r="E3438" t="inlineStr">
        <is>
          <t>2019-20</t>
        </is>
      </c>
      <c r="F3438" t="inlineStr">
        <is>
          <t>Féverole</t>
        </is>
      </c>
      <c r="G3438" t="inlineStr"/>
      <c r="H3438" t="inlineStr"/>
      <c r="I3438" t="inlineStr"/>
      <c r="J3438" t="inlineStr"/>
      <c r="K3438" t="inlineStr"/>
      <c r="L3438" t="inlineStr">
        <is>
          <t>Production de coproduits de la Meunerie</t>
        </is>
      </c>
      <c r="M3438" t="inlineStr"/>
      <c r="N3438" t="inlineStr"/>
      <c r="O3438" t="n">
        <v>2.77</v>
      </c>
      <c r="P3438" t="inlineStr"/>
      <c r="Q3438" t="inlineStr"/>
      <c r="R3438" t="inlineStr"/>
      <c r="S3438" t="inlineStr"/>
      <c r="T3438" t="inlineStr"/>
      <c r="U3438" t="n">
        <v>0</v>
      </c>
      <c r="V3438" t="n">
        <v>500000000</v>
      </c>
      <c r="W3438" t="inlineStr"/>
      <c r="X3438" t="inlineStr">
        <is>
          <t>déterminé</t>
        </is>
      </c>
    </row>
    <row r="3439" ht="15" customHeight="1" s="1003">
      <c r="A3439" s="1019" t="inlineStr">
        <is>
          <t>Meunerie</t>
        </is>
      </c>
      <c r="B3439" t="inlineStr">
        <is>
          <t>Farine</t>
        </is>
      </c>
      <c r="C3439" t="inlineStr">
        <is>
          <t>kt</t>
        </is>
      </c>
      <c r="D3439" t="inlineStr">
        <is>
          <t>France</t>
        </is>
      </c>
      <c r="E3439" t="inlineStr">
        <is>
          <t>2019-20</t>
        </is>
      </c>
      <c r="F3439" t="inlineStr">
        <is>
          <t>Féverole</t>
        </is>
      </c>
      <c r="G3439" t="inlineStr"/>
      <c r="H3439" t="inlineStr">
        <is>
          <t>Rendement de production de farine = 76,92 % (ONRB - FranceAgriMer)</t>
        </is>
      </c>
      <c r="I3439" t="inlineStr">
        <is>
          <t>ONRB - FranceAgriMer</t>
        </is>
      </c>
      <c r="J3439" t="inlineStr">
        <is>
          <t>0</t>
        </is>
      </c>
      <c r="K3439" t="inlineStr">
        <is>
          <t>Rendement</t>
        </is>
      </c>
      <c r="L3439" t="inlineStr">
        <is>
          <t>Rendement de production de farine</t>
        </is>
      </c>
      <c r="M3439" t="inlineStr">
        <is>
          <t>Fab. ingrédients - Diverses</t>
        </is>
      </c>
      <c r="N3439" t="inlineStr"/>
      <c r="O3439" t="n">
        <v>9.23</v>
      </c>
      <c r="P3439" t="inlineStr"/>
      <c r="Q3439" t="inlineStr"/>
      <c r="R3439" t="inlineStr"/>
      <c r="S3439" t="inlineStr"/>
      <c r="T3439" t="inlineStr"/>
      <c r="U3439" t="n">
        <v>0</v>
      </c>
      <c r="V3439" t="n">
        <v>500000000</v>
      </c>
      <c r="W3439" t="inlineStr"/>
      <c r="X3439" t="inlineStr">
        <is>
          <t>déterminé</t>
        </is>
      </c>
    </row>
    <row r="3440" ht="15" customHeight="1" s="1003">
      <c r="A3440" s="1019" t="inlineStr">
        <is>
          <t>Fabrication d'ingrédients</t>
        </is>
      </c>
      <c r="B3440" t="inlineStr">
        <is>
          <t>Amidon, fibres, lipides et sons</t>
        </is>
      </c>
      <c r="C3440" t="inlineStr">
        <is>
          <t>kt</t>
        </is>
      </c>
      <c r="D3440" t="inlineStr">
        <is>
          <t>France</t>
        </is>
      </c>
      <c r="E3440" t="inlineStr">
        <is>
          <t>2019-20</t>
        </is>
      </c>
      <c r="F3440" t="inlineStr">
        <is>
          <t>Féverole</t>
        </is>
      </c>
      <c r="G3440" t="inlineStr"/>
      <c r="H3440" t="inlineStr"/>
      <c r="I3440" t="inlineStr"/>
      <c r="J3440" t="inlineStr"/>
      <c r="K3440" t="inlineStr"/>
      <c r="L3440" t="inlineStr"/>
      <c r="M3440" t="inlineStr"/>
      <c r="N3440" t="inlineStr"/>
      <c r="O3440" t="n">
        <v>-0</v>
      </c>
      <c r="P3440" t="n">
        <v>0</v>
      </c>
      <c r="Q3440" t="n">
        <v>-0</v>
      </c>
      <c r="R3440" t="inlineStr"/>
      <c r="S3440" t="inlineStr"/>
      <c r="T3440" t="inlineStr"/>
      <c r="U3440" t="n">
        <v>0</v>
      </c>
      <c r="V3440" t="n">
        <v>500000000</v>
      </c>
      <c r="W3440" t="inlineStr"/>
      <c r="X3440" t="inlineStr">
        <is>
          <t>libre</t>
        </is>
      </c>
    </row>
    <row r="3441" ht="15" customHeight="1" s="1003">
      <c r="A3441" s="1019" t="inlineStr">
        <is>
          <t>Fabrication d'ingrédients</t>
        </is>
      </c>
      <c r="B3441" t="inlineStr">
        <is>
          <t>MPV</t>
        </is>
      </c>
      <c r="C3441" t="inlineStr">
        <is>
          <t>kt</t>
        </is>
      </c>
      <c r="D3441" t="inlineStr">
        <is>
          <t>France</t>
        </is>
      </c>
      <c r="E3441" t="inlineStr">
        <is>
          <t>2019-20</t>
        </is>
      </c>
      <c r="F3441" t="inlineStr">
        <is>
          <t>Féverole</t>
        </is>
      </c>
      <c r="G3441" t="inlineStr"/>
      <c r="H3441" t="inlineStr"/>
      <c r="I3441" t="inlineStr"/>
      <c r="J3441" t="inlineStr"/>
      <c r="K3441" t="inlineStr"/>
      <c r="L3441" t="inlineStr"/>
      <c r="M3441" t="inlineStr"/>
      <c r="N3441" t="inlineStr"/>
      <c r="O3441" t="n">
        <v>-0</v>
      </c>
      <c r="P3441" t="n">
        <v>0</v>
      </c>
      <c r="Q3441" t="n">
        <v>-0</v>
      </c>
      <c r="R3441" t="inlineStr"/>
      <c r="S3441" t="inlineStr"/>
      <c r="T3441" t="inlineStr"/>
      <c r="U3441" t="n">
        <v>0</v>
      </c>
      <c r="V3441" t="n">
        <v>500000000</v>
      </c>
      <c r="W3441" t="inlineStr"/>
      <c r="X3441" t="inlineStr">
        <is>
          <t>libre</t>
        </is>
      </c>
    </row>
    <row r="3442" ht="15" customHeight="1" s="1003">
      <c r="A3442" s="1019" t="inlineStr">
        <is>
          <t>Ecart statistique</t>
        </is>
      </c>
      <c r="B3442" t="inlineStr">
        <is>
          <t>Graines collectées</t>
        </is>
      </c>
      <c r="C3442" t="inlineStr">
        <is>
          <t>kt</t>
        </is>
      </c>
      <c r="D3442" t="inlineStr">
        <is>
          <t>France</t>
        </is>
      </c>
      <c r="E3442" t="inlineStr">
        <is>
          <t>2019-20</t>
        </is>
      </c>
      <c r="F3442" t="inlineStr">
        <is>
          <t>Féverole</t>
        </is>
      </c>
      <c r="G3442" t="inlineStr"/>
      <c r="H3442" t="inlineStr"/>
      <c r="I3442" t="inlineStr"/>
      <c r="J3442" t="inlineStr"/>
      <c r="K3442" t="inlineStr"/>
      <c r="L3442" t="inlineStr"/>
      <c r="M3442" t="inlineStr"/>
      <c r="N3442" t="inlineStr"/>
      <c r="O3442" t="n">
        <v>-0</v>
      </c>
      <c r="P3442" t="inlineStr"/>
      <c r="Q3442" t="inlineStr"/>
      <c r="R3442" t="n">
        <v>0</v>
      </c>
      <c r="S3442" t="n">
        <v>0</v>
      </c>
      <c r="T3442" t="inlineStr"/>
      <c r="U3442" t="n">
        <v>0</v>
      </c>
      <c r="V3442" t="n">
        <v>500000000</v>
      </c>
      <c r="W3442" t="n">
        <v>0</v>
      </c>
      <c r="X3442" t="inlineStr">
        <is>
          <t>mesuré</t>
        </is>
      </c>
    </row>
    <row r="3443" ht="15" customHeight="1" s="1003">
      <c r="A3443" s="1019" t="inlineStr">
        <is>
          <t>Ecart statistique</t>
        </is>
      </c>
      <c r="B3443" t="inlineStr">
        <is>
          <t>Olives</t>
        </is>
      </c>
      <c r="C3443" t="inlineStr">
        <is>
          <t>kt</t>
        </is>
      </c>
      <c r="D3443" t="inlineStr">
        <is>
          <t>France</t>
        </is>
      </c>
      <c r="E3443" t="inlineStr">
        <is>
          <t>2019-20</t>
        </is>
      </c>
      <c r="F3443" t="inlineStr">
        <is>
          <t>Féverole</t>
        </is>
      </c>
      <c r="G3443" t="inlineStr"/>
      <c r="H3443" t="inlineStr"/>
      <c r="I3443" t="inlineStr"/>
      <c r="J3443" t="inlineStr"/>
      <c r="K3443" t="inlineStr"/>
      <c r="L3443" t="inlineStr"/>
      <c r="M3443" t="inlineStr"/>
      <c r="N3443" t="inlineStr"/>
      <c r="O3443" t="n">
        <v>-0</v>
      </c>
      <c r="P3443" t="n">
        <v>0</v>
      </c>
      <c r="Q3443" t="n">
        <v>500000000</v>
      </c>
      <c r="R3443" t="inlineStr"/>
      <c r="S3443" t="inlineStr"/>
      <c r="T3443" t="inlineStr"/>
      <c r="U3443" t="n">
        <v>0</v>
      </c>
      <c r="V3443" t="n">
        <v>500000000</v>
      </c>
      <c r="W3443" t="inlineStr"/>
      <c r="X3443" t="inlineStr">
        <is>
          <t>libre unbounded</t>
        </is>
      </c>
    </row>
    <row r="3444" ht="15" customHeight="1" s="1003">
      <c r="A3444" s="1019" t="inlineStr">
        <is>
          <t>Ecart statistique</t>
        </is>
      </c>
      <c r="B3444" t="inlineStr">
        <is>
          <t>Fabrication de produits alimentaires</t>
        </is>
      </c>
      <c r="C3444" t="inlineStr">
        <is>
          <t>kt</t>
        </is>
      </c>
      <c r="D3444" t="inlineStr">
        <is>
          <t>France</t>
        </is>
      </c>
      <c r="E3444" t="inlineStr">
        <is>
          <t>2019-20</t>
        </is>
      </c>
      <c r="F3444" t="inlineStr">
        <is>
          <t>Féverole</t>
        </is>
      </c>
      <c r="G3444" t="inlineStr"/>
      <c r="H3444" t="inlineStr"/>
      <c r="I3444" t="inlineStr"/>
      <c r="J3444" t="inlineStr"/>
      <c r="K3444" t="inlineStr"/>
      <c r="L3444" t="inlineStr"/>
      <c r="M3444" t="inlineStr"/>
      <c r="N3444" t="inlineStr"/>
      <c r="O3444" t="n">
        <v>-0</v>
      </c>
      <c r="P3444" t="inlineStr"/>
      <c r="Q3444" t="inlineStr"/>
      <c r="R3444" t="n">
        <v>0</v>
      </c>
      <c r="S3444" t="n">
        <v>0</v>
      </c>
      <c r="T3444" t="inlineStr"/>
      <c r="U3444" t="n">
        <v>0</v>
      </c>
      <c r="V3444" t="n">
        <v>500000000</v>
      </c>
      <c r="W3444" t="n">
        <v>0</v>
      </c>
      <c r="X3444" t="inlineStr">
        <is>
          <t>mesuré</t>
        </is>
      </c>
    </row>
    <row r="3445" ht="15" customHeight="1" s="1003">
      <c r="A3445" s="1019" t="inlineStr">
        <is>
          <t>Ecart statistique</t>
        </is>
      </c>
      <c r="B3445" t="inlineStr">
        <is>
          <t>Olives de table</t>
        </is>
      </c>
      <c r="C3445" t="inlineStr">
        <is>
          <t>kt</t>
        </is>
      </c>
      <c r="D3445" t="inlineStr">
        <is>
          <t>France</t>
        </is>
      </c>
      <c r="E3445" t="inlineStr">
        <is>
          <t>2019-20</t>
        </is>
      </c>
      <c r="F3445" t="inlineStr">
        <is>
          <t>Féverole</t>
        </is>
      </c>
      <c r="G3445" t="inlineStr"/>
      <c r="H3445" t="inlineStr"/>
      <c r="I3445" t="inlineStr"/>
      <c r="J3445" t="inlineStr"/>
      <c r="K3445" t="inlineStr"/>
      <c r="L3445" t="inlineStr"/>
      <c r="M3445" t="inlineStr"/>
      <c r="N3445" t="inlineStr"/>
      <c r="O3445" t="n">
        <v>-0</v>
      </c>
      <c r="P3445" t="n">
        <v>0</v>
      </c>
      <c r="Q3445" t="n">
        <v>500000000</v>
      </c>
      <c r="R3445" t="inlineStr"/>
      <c r="S3445" t="inlineStr"/>
      <c r="T3445" t="inlineStr"/>
      <c r="U3445" t="n">
        <v>0</v>
      </c>
      <c r="V3445" t="n">
        <v>500000000</v>
      </c>
      <c r="W3445" t="inlineStr"/>
      <c r="X3445" t="inlineStr">
        <is>
          <t>libre unbounded</t>
        </is>
      </c>
    </row>
    <row r="3446" ht="15" customHeight="1" s="1003">
      <c r="A3446" s="1019" t="inlineStr">
        <is>
          <t>Import</t>
        </is>
      </c>
      <c r="B3446" t="inlineStr">
        <is>
          <t>Huile</t>
        </is>
      </c>
      <c r="C3446" t="inlineStr">
        <is>
          <t>kt</t>
        </is>
      </c>
      <c r="D3446" t="inlineStr">
        <is>
          <t>France</t>
        </is>
      </c>
      <c r="E3446" t="inlineStr">
        <is>
          <t>2019-20</t>
        </is>
      </c>
      <c r="F3446" t="inlineStr">
        <is>
          <t>Féverole</t>
        </is>
      </c>
      <c r="G3446" t="inlineStr"/>
      <c r="H3446" t="inlineStr"/>
      <c r="I3446" t="inlineStr"/>
      <c r="J3446" t="inlineStr"/>
      <c r="K3446" t="inlineStr"/>
      <c r="L3446" t="inlineStr"/>
      <c r="M3446" t="inlineStr"/>
      <c r="N3446" t="inlineStr"/>
      <c r="O3446" t="n">
        <v>-0</v>
      </c>
      <c r="P3446" t="n">
        <v>0</v>
      </c>
      <c r="Q3446" t="n">
        <v>500000000</v>
      </c>
      <c r="R3446" t="inlineStr"/>
      <c r="S3446" t="inlineStr"/>
      <c r="T3446" t="inlineStr"/>
      <c r="U3446" t="n">
        <v>0</v>
      </c>
      <c r="V3446" t="n">
        <v>500000000</v>
      </c>
      <c r="W3446" t="inlineStr"/>
      <c r="X3446" t="inlineStr">
        <is>
          <t>libre unbounded</t>
        </is>
      </c>
    </row>
    <row r="3447" ht="15" customHeight="1" s="1003">
      <c r="A3447" s="1019" t="inlineStr">
        <is>
          <t>Import</t>
        </is>
      </c>
      <c r="B3447" t="inlineStr">
        <is>
          <t>Tourteaux</t>
        </is>
      </c>
      <c r="C3447" t="inlineStr">
        <is>
          <t>kt</t>
        </is>
      </c>
      <c r="D3447" t="inlineStr">
        <is>
          <t>France</t>
        </is>
      </c>
      <c r="E3447" t="inlineStr">
        <is>
          <t>2019-20</t>
        </is>
      </c>
      <c r="F3447" t="inlineStr">
        <is>
          <t>Féverole</t>
        </is>
      </c>
      <c r="G3447" t="inlineStr"/>
      <c r="H3447" t="inlineStr"/>
      <c r="I3447" t="inlineStr"/>
      <c r="J3447" t="inlineStr"/>
      <c r="K3447" t="inlineStr"/>
      <c r="L3447" t="inlineStr"/>
      <c r="M3447" t="inlineStr"/>
      <c r="N3447" t="inlineStr"/>
      <c r="O3447" t="n">
        <v>-0</v>
      </c>
      <c r="P3447" t="n">
        <v>0</v>
      </c>
      <c r="Q3447" t="n">
        <v>500000000</v>
      </c>
      <c r="R3447" t="inlineStr"/>
      <c r="S3447" t="inlineStr"/>
      <c r="T3447" t="inlineStr"/>
      <c r="U3447" t="n">
        <v>0</v>
      </c>
      <c r="V3447" t="n">
        <v>500000000</v>
      </c>
      <c r="W3447" t="inlineStr"/>
      <c r="X3447" t="inlineStr">
        <is>
          <t>libre unbounded</t>
        </is>
      </c>
    </row>
    <row r="3448" ht="15" customHeight="1" s="1003">
      <c r="A3448" s="1019" t="inlineStr">
        <is>
          <t>Import</t>
        </is>
      </c>
      <c r="B3448" t="inlineStr">
        <is>
          <t>Olives</t>
        </is>
      </c>
      <c r="C3448" t="inlineStr">
        <is>
          <t>kt</t>
        </is>
      </c>
      <c r="D3448" t="inlineStr">
        <is>
          <t>France</t>
        </is>
      </c>
      <c r="E3448" t="inlineStr">
        <is>
          <t>2019-20</t>
        </is>
      </c>
      <c r="F3448" t="inlineStr">
        <is>
          <t>Féverole</t>
        </is>
      </c>
      <c r="G3448" t="inlineStr"/>
      <c r="H3448" t="inlineStr"/>
      <c r="I3448" t="inlineStr"/>
      <c r="J3448" t="inlineStr"/>
      <c r="K3448" t="inlineStr"/>
      <c r="L3448" t="inlineStr"/>
      <c r="M3448" t="inlineStr"/>
      <c r="N3448" t="inlineStr"/>
      <c r="O3448" t="n">
        <v>-0</v>
      </c>
      <c r="P3448" t="n">
        <v>0</v>
      </c>
      <c r="Q3448" t="n">
        <v>500000000</v>
      </c>
      <c r="R3448" t="inlineStr"/>
      <c r="S3448" t="inlineStr"/>
      <c r="T3448" t="inlineStr"/>
      <c r="U3448" t="n">
        <v>0</v>
      </c>
      <c r="V3448" t="n">
        <v>500000000</v>
      </c>
      <c r="W3448" t="inlineStr"/>
      <c r="X3448" t="inlineStr">
        <is>
          <t>libre unbounded</t>
        </is>
      </c>
    </row>
    <row r="3449" ht="15" customHeight="1" s="1003">
      <c r="A3449" s="1019" t="inlineStr">
        <is>
          <t>Import</t>
        </is>
      </c>
      <c r="B3449" t="inlineStr">
        <is>
          <t>Huile d'olive</t>
        </is>
      </c>
      <c r="C3449" t="inlineStr">
        <is>
          <t>kt</t>
        </is>
      </c>
      <c r="D3449" t="inlineStr">
        <is>
          <t>France</t>
        </is>
      </c>
      <c r="E3449" t="inlineStr">
        <is>
          <t>2019-20</t>
        </is>
      </c>
      <c r="F3449" t="inlineStr">
        <is>
          <t>Féverole</t>
        </is>
      </c>
      <c r="G3449" t="inlineStr"/>
      <c r="H3449" t="inlineStr"/>
      <c r="I3449" t="inlineStr"/>
      <c r="J3449" t="inlineStr"/>
      <c r="K3449" t="inlineStr"/>
      <c r="L3449" t="inlineStr"/>
      <c r="M3449" t="inlineStr"/>
      <c r="N3449" t="inlineStr"/>
      <c r="O3449" t="n">
        <v>-0</v>
      </c>
      <c r="P3449" t="n">
        <v>0</v>
      </c>
      <c r="Q3449" t="n">
        <v>500000000</v>
      </c>
      <c r="R3449" t="inlineStr"/>
      <c r="S3449" t="inlineStr"/>
      <c r="T3449" t="inlineStr"/>
      <c r="U3449" t="n">
        <v>0</v>
      </c>
      <c r="V3449" t="n">
        <v>500000000</v>
      </c>
      <c r="W3449" t="inlineStr"/>
      <c r="X3449" t="inlineStr">
        <is>
          <t>libre unbounded</t>
        </is>
      </c>
    </row>
    <row r="3450" ht="15" customHeight="1" s="1003">
      <c r="A3450" s="1019" t="inlineStr">
        <is>
          <t>Import</t>
        </is>
      </c>
      <c r="B3450" t="inlineStr">
        <is>
          <t>Grignons d'olive</t>
        </is>
      </c>
      <c r="C3450" t="inlineStr">
        <is>
          <t>kt</t>
        </is>
      </c>
      <c r="D3450" t="inlineStr">
        <is>
          <t>France</t>
        </is>
      </c>
      <c r="E3450" t="inlineStr">
        <is>
          <t>2019-20</t>
        </is>
      </c>
      <c r="F3450" t="inlineStr">
        <is>
          <t>Féverole</t>
        </is>
      </c>
      <c r="G3450" t="inlineStr"/>
      <c r="H3450" t="inlineStr"/>
      <c r="I3450" t="inlineStr"/>
      <c r="J3450" t="inlineStr"/>
      <c r="K3450" t="inlineStr"/>
      <c r="L3450" t="inlineStr"/>
      <c r="M3450" t="inlineStr"/>
      <c r="N3450" t="inlineStr"/>
      <c r="O3450" t="n">
        <v>-0</v>
      </c>
      <c r="P3450" t="n">
        <v>0</v>
      </c>
      <c r="Q3450" t="n">
        <v>500000000</v>
      </c>
      <c r="R3450" t="inlineStr"/>
      <c r="S3450" t="inlineStr"/>
      <c r="T3450" t="inlineStr"/>
      <c r="U3450" t="n">
        <v>0</v>
      </c>
      <c r="V3450" t="n">
        <v>500000000</v>
      </c>
      <c r="W3450" t="inlineStr"/>
      <c r="X3450" t="inlineStr">
        <is>
          <t>libre unbounded</t>
        </is>
      </c>
    </row>
    <row r="3451" ht="15" customHeight="1" s="1003">
      <c r="A3451" s="1019" t="inlineStr">
        <is>
          <t>Import</t>
        </is>
      </c>
      <c r="B3451" t="inlineStr">
        <is>
          <t>Olives de table</t>
        </is>
      </c>
      <c r="C3451" t="inlineStr">
        <is>
          <t>kt</t>
        </is>
      </c>
      <c r="D3451" t="inlineStr">
        <is>
          <t>France</t>
        </is>
      </c>
      <c r="E3451" t="inlineStr">
        <is>
          <t>2019-20</t>
        </is>
      </c>
      <c r="F3451" t="inlineStr">
        <is>
          <t>Féverole</t>
        </is>
      </c>
      <c r="G3451" t="inlineStr"/>
      <c r="H3451" t="inlineStr"/>
      <c r="I3451" t="inlineStr"/>
      <c r="J3451" t="inlineStr"/>
      <c r="K3451" t="inlineStr"/>
      <c r="L3451" t="inlineStr"/>
      <c r="M3451" t="inlineStr"/>
      <c r="N3451" t="inlineStr"/>
      <c r="O3451" t="n">
        <v>-0</v>
      </c>
      <c r="P3451" t="n">
        <v>0</v>
      </c>
      <c r="Q3451" t="n">
        <v>500000000</v>
      </c>
      <c r="R3451" t="inlineStr"/>
      <c r="S3451" t="inlineStr"/>
      <c r="T3451" t="inlineStr"/>
      <c r="U3451" t="n">
        <v>0</v>
      </c>
      <c r="V3451" t="n">
        <v>500000000</v>
      </c>
      <c r="W3451" t="inlineStr"/>
      <c r="X3451" t="inlineStr">
        <is>
          <t>libre unbounded</t>
        </is>
      </c>
    </row>
    <row r="3452" ht="15" customHeight="1" s="1003">
      <c r="A3452" s="1019" t="inlineStr">
        <is>
          <t>Import</t>
        </is>
      </c>
      <c r="B3452" t="inlineStr">
        <is>
          <t>Graines collectées</t>
        </is>
      </c>
      <c r="C3452" t="inlineStr">
        <is>
          <t>kt</t>
        </is>
      </c>
      <c r="D3452" t="inlineStr">
        <is>
          <t>France</t>
        </is>
      </c>
      <c r="E3452" t="inlineStr">
        <is>
          <t>2019-20</t>
        </is>
      </c>
      <c r="F3452" t="inlineStr">
        <is>
          <t>Féverole</t>
        </is>
      </c>
      <c r="G3452" t="inlineStr"/>
      <c r="H3452" t="inlineStr">
        <is>
          <t>Importation de graines = 30 kt (Douanes françaises - Eurostat)</t>
        </is>
      </c>
      <c r="I3452" t="inlineStr">
        <is>
          <t>Douanes françaises - Eurostat</t>
        </is>
      </c>
      <c r="J3452" t="inlineStr"/>
      <c r="K3452" t="inlineStr">
        <is>
          <t>Volume</t>
        </is>
      </c>
      <c r="L3452" t="inlineStr">
        <is>
          <t>Importation de graines</t>
        </is>
      </c>
      <c r="M3452" t="inlineStr">
        <is>
          <t>Echanges mensuels - EUROSTAT</t>
        </is>
      </c>
      <c r="N3452" t="inlineStr"/>
      <c r="O3452" t="n">
        <v>30.4</v>
      </c>
      <c r="P3452" t="inlineStr"/>
      <c r="Q3452" t="inlineStr"/>
      <c r="R3452" t="n">
        <v>30.36</v>
      </c>
      <c r="S3452" t="n">
        <v>1.52</v>
      </c>
      <c r="T3452" t="n">
        <v>0.1</v>
      </c>
      <c r="U3452" t="n">
        <v>0</v>
      </c>
      <c r="V3452" t="n">
        <v>500000000</v>
      </c>
      <c r="W3452" t="n">
        <v>0</v>
      </c>
      <c r="X3452" t="inlineStr">
        <is>
          <t>mesuré</t>
        </is>
      </c>
    </row>
    <row r="3453" ht="15" customHeight="1" s="1003">
      <c r="A3453" s="1019" t="inlineStr">
        <is>
          <t>Graines récoltées</t>
        </is>
      </c>
      <c r="B3453" t="inlineStr">
        <is>
          <t>Ferme</t>
        </is>
      </c>
      <c r="C3453" t="inlineStr">
        <is>
          <t>kt</t>
        </is>
      </c>
      <c r="D3453" t="inlineStr">
        <is>
          <t>France</t>
        </is>
      </c>
      <c r="E3453" t="inlineStr">
        <is>
          <t>2019-20</t>
        </is>
      </c>
      <c r="F3453" t="inlineStr">
        <is>
          <t>Lupin</t>
        </is>
      </c>
      <c r="G3453" t="inlineStr"/>
      <c r="H3453" t="inlineStr"/>
      <c r="I3453" t="inlineStr"/>
      <c r="J3453" t="inlineStr"/>
      <c r="K3453" t="inlineStr"/>
      <c r="L3453" t="inlineStr"/>
      <c r="M3453" t="inlineStr"/>
      <c r="N3453" t="inlineStr"/>
      <c r="O3453" t="n">
        <v>3.18</v>
      </c>
      <c r="P3453" t="inlineStr"/>
      <c r="Q3453" t="inlineStr"/>
      <c r="R3453" t="inlineStr"/>
      <c r="S3453" t="inlineStr"/>
      <c r="T3453" t="inlineStr"/>
      <c r="U3453" t="n">
        <v>0</v>
      </c>
      <c r="V3453" t="n">
        <v>500000000</v>
      </c>
      <c r="W3453" t="inlineStr"/>
      <c r="X3453" t="inlineStr">
        <is>
          <t>déterminé</t>
        </is>
      </c>
    </row>
    <row r="3454" ht="15" customHeight="1" s="1003">
      <c r="A3454" s="1019" t="inlineStr">
        <is>
          <t>Graines récoltées</t>
        </is>
      </c>
      <c r="B3454" t="inlineStr">
        <is>
          <t>OS</t>
        </is>
      </c>
      <c r="C3454" t="inlineStr">
        <is>
          <t>kt</t>
        </is>
      </c>
      <c r="D3454" t="inlineStr">
        <is>
          <t>France</t>
        </is>
      </c>
      <c r="E3454" t="inlineStr">
        <is>
          <t>2019-20</t>
        </is>
      </c>
      <c r="F3454" t="inlineStr">
        <is>
          <t>Lupin</t>
        </is>
      </c>
      <c r="G3454" t="inlineStr">
        <is>
          <t>Collecte = 4 kt (Collectes, stocks - FranceAgriMer)</t>
        </is>
      </c>
      <c r="H3454" t="inlineStr"/>
      <c r="I3454" t="inlineStr">
        <is>
          <t>Collectes, stocks - FranceAgriMer</t>
        </is>
      </c>
      <c r="J3454" t="inlineStr"/>
      <c r="K3454" t="inlineStr">
        <is>
          <t>Volume</t>
        </is>
      </c>
      <c r="L3454" t="inlineStr">
        <is>
          <t>Collecte</t>
        </is>
      </c>
      <c r="M3454" t="inlineStr">
        <is>
          <t>Collectes, stocks protéa - FAM</t>
        </is>
      </c>
      <c r="N3454" t="inlineStr"/>
      <c r="O3454" t="n">
        <v>3.91</v>
      </c>
      <c r="P3454" t="inlineStr"/>
      <c r="Q3454" t="inlineStr"/>
      <c r="R3454" t="n">
        <v>3.91</v>
      </c>
      <c r="S3454" t="n">
        <v>0.2</v>
      </c>
      <c r="T3454" t="n">
        <v>0.1</v>
      </c>
      <c r="U3454" t="n">
        <v>0</v>
      </c>
      <c r="V3454" t="n">
        <v>500000000</v>
      </c>
      <c r="W3454" t="n">
        <v>0</v>
      </c>
      <c r="X3454" t="inlineStr">
        <is>
          <t>mesuré</t>
        </is>
      </c>
    </row>
    <row r="3455" ht="15" customHeight="1" s="1003">
      <c r="A3455" s="1019" t="inlineStr">
        <is>
          <t>Olives</t>
        </is>
      </c>
      <c r="B3455" t="inlineStr">
        <is>
          <t>Export</t>
        </is>
      </c>
      <c r="C3455" t="inlineStr">
        <is>
          <t>kt</t>
        </is>
      </c>
      <c r="D3455" t="inlineStr">
        <is>
          <t>France</t>
        </is>
      </c>
      <c r="E3455" t="inlineStr">
        <is>
          <t>2019-20</t>
        </is>
      </c>
      <c r="F3455" t="inlineStr">
        <is>
          <t>Lupin</t>
        </is>
      </c>
      <c r="G3455" t="inlineStr"/>
      <c r="H3455" t="inlineStr"/>
      <c r="I3455" t="inlineStr"/>
      <c r="J3455" t="inlineStr"/>
      <c r="K3455" t="inlineStr"/>
      <c r="L3455" t="inlineStr"/>
      <c r="M3455" t="inlineStr"/>
      <c r="N3455" t="inlineStr"/>
      <c r="O3455" t="n">
        <v>-0</v>
      </c>
      <c r="P3455" t="n">
        <v>0</v>
      </c>
      <c r="Q3455" t="n">
        <v>500000000</v>
      </c>
      <c r="R3455" t="inlineStr"/>
      <c r="S3455" t="inlineStr"/>
      <c r="T3455" t="inlineStr"/>
      <c r="U3455" t="n">
        <v>0</v>
      </c>
      <c r="V3455" t="n">
        <v>500000000</v>
      </c>
      <c r="W3455" t="inlineStr"/>
      <c r="X3455" t="inlineStr">
        <is>
          <t>libre unbounded</t>
        </is>
      </c>
    </row>
    <row r="3456" ht="15" customHeight="1" s="1003">
      <c r="A3456" s="1019" t="inlineStr">
        <is>
          <t>Olives</t>
        </is>
      </c>
      <c r="B3456" t="inlineStr">
        <is>
          <t>Moulin</t>
        </is>
      </c>
      <c r="C3456" t="inlineStr">
        <is>
          <t>kt</t>
        </is>
      </c>
      <c r="D3456" t="inlineStr">
        <is>
          <t>France</t>
        </is>
      </c>
      <c r="E3456" t="inlineStr">
        <is>
          <t>2019-20</t>
        </is>
      </c>
      <c r="F3456" t="inlineStr">
        <is>
          <t>Lupin</t>
        </is>
      </c>
      <c r="G3456" t="inlineStr"/>
      <c r="H3456" t="inlineStr"/>
      <c r="I3456" t="inlineStr"/>
      <c r="J3456" t="inlineStr"/>
      <c r="K3456" t="inlineStr"/>
      <c r="L3456" t="inlineStr"/>
      <c r="M3456" t="inlineStr"/>
      <c r="N3456" t="inlineStr"/>
      <c r="O3456" t="n">
        <v>-0</v>
      </c>
      <c r="P3456" t="n">
        <v>0</v>
      </c>
      <c r="Q3456" t="n">
        <v>500000000</v>
      </c>
      <c r="R3456" t="inlineStr"/>
      <c r="S3456" t="inlineStr"/>
      <c r="T3456" t="inlineStr"/>
      <c r="U3456" t="n">
        <v>0</v>
      </c>
      <c r="V3456" t="n">
        <v>500000000</v>
      </c>
      <c r="W3456" t="inlineStr"/>
      <c r="X3456" t="inlineStr">
        <is>
          <t>libre unbounded</t>
        </is>
      </c>
    </row>
    <row r="3457" ht="15" customHeight="1" s="1003">
      <c r="A3457" s="1019" t="inlineStr">
        <is>
          <t>Olives</t>
        </is>
      </c>
      <c r="B3457" t="inlineStr">
        <is>
          <t>Conservation ou préparation d'olives</t>
        </is>
      </c>
      <c r="C3457" t="inlineStr">
        <is>
          <t>kt</t>
        </is>
      </c>
      <c r="D3457" t="inlineStr">
        <is>
          <t>France</t>
        </is>
      </c>
      <c r="E3457" t="inlineStr">
        <is>
          <t>2019-20</t>
        </is>
      </c>
      <c r="F3457" t="inlineStr">
        <is>
          <t>Lupin</t>
        </is>
      </c>
      <c r="G3457" t="inlineStr"/>
      <c r="H3457" t="inlineStr"/>
      <c r="I3457" t="inlineStr"/>
      <c r="J3457" t="inlineStr"/>
      <c r="K3457" t="inlineStr"/>
      <c r="L3457" t="inlineStr"/>
      <c r="M3457" t="inlineStr"/>
      <c r="N3457" t="inlineStr"/>
      <c r="O3457" t="n">
        <v>-0</v>
      </c>
      <c r="P3457" t="n">
        <v>0</v>
      </c>
      <c r="Q3457" t="n">
        <v>500000000</v>
      </c>
      <c r="R3457" t="inlineStr"/>
      <c r="S3457" t="inlineStr"/>
      <c r="T3457" t="inlineStr"/>
      <c r="U3457" t="n">
        <v>0</v>
      </c>
      <c r="V3457" t="n">
        <v>500000000</v>
      </c>
      <c r="W3457" t="inlineStr"/>
      <c r="X3457" t="inlineStr">
        <is>
          <t>libre unbounded</t>
        </is>
      </c>
    </row>
    <row r="3458" ht="15" customHeight="1" s="1003">
      <c r="A3458" s="1019" t="inlineStr">
        <is>
          <t>Olives</t>
        </is>
      </c>
      <c r="B3458" t="inlineStr">
        <is>
          <t>Ecart statistique</t>
        </is>
      </c>
      <c r="C3458" t="inlineStr">
        <is>
          <t>kt</t>
        </is>
      </c>
      <c r="D3458" t="inlineStr">
        <is>
          <t>France</t>
        </is>
      </c>
      <c r="E3458" t="inlineStr">
        <is>
          <t>2019-20</t>
        </is>
      </c>
      <c r="F3458" t="inlineStr">
        <is>
          <t>Lupin</t>
        </is>
      </c>
      <c r="G3458" t="inlineStr"/>
      <c r="H3458" t="inlineStr"/>
      <c r="I3458" t="inlineStr"/>
      <c r="J3458" t="inlineStr"/>
      <c r="K3458" t="inlineStr"/>
      <c r="L3458" t="inlineStr"/>
      <c r="M3458" t="inlineStr"/>
      <c r="N3458" t="inlineStr"/>
      <c r="O3458" t="n">
        <v>-0</v>
      </c>
      <c r="P3458" t="n">
        <v>0</v>
      </c>
      <c r="Q3458" t="n">
        <v>500000000</v>
      </c>
      <c r="R3458" t="inlineStr"/>
      <c r="S3458" t="inlineStr"/>
      <c r="T3458" t="inlineStr"/>
      <c r="U3458" t="n">
        <v>0</v>
      </c>
      <c r="V3458" t="n">
        <v>500000000</v>
      </c>
      <c r="W3458" t="inlineStr"/>
      <c r="X3458" t="inlineStr">
        <is>
          <t>libre unbounded</t>
        </is>
      </c>
    </row>
    <row r="3459" ht="15" customHeight="1" s="1003">
      <c r="A3459" s="1019" t="inlineStr">
        <is>
          <t>Graines autoconsommées</t>
        </is>
      </c>
      <c r="B3459" t="inlineStr">
        <is>
          <t>Hors FAB</t>
        </is>
      </c>
      <c r="C3459" t="inlineStr">
        <is>
          <t>kt</t>
        </is>
      </c>
      <c r="D3459" t="inlineStr">
        <is>
          <t>France</t>
        </is>
      </c>
      <c r="E3459" t="inlineStr">
        <is>
          <t>2019-20</t>
        </is>
      </c>
      <c r="F3459" t="inlineStr">
        <is>
          <t>Lupin</t>
        </is>
      </c>
      <c r="G3459" t="inlineStr"/>
      <c r="H3459" t="inlineStr"/>
      <c r="I3459" t="inlineStr"/>
      <c r="J3459" t="inlineStr">
        <is>
          <t>Le reste des graines autoconsommées est consommé en alimentation animale rente hors FAB</t>
        </is>
      </c>
      <c r="K3459" t="inlineStr"/>
      <c r="L3459" t="inlineStr">
        <is>
          <t>Consommation de graines à la ferme directement</t>
        </is>
      </c>
      <c r="M3459" t="inlineStr"/>
      <c r="N3459" t="inlineStr"/>
      <c r="O3459" t="n">
        <v>2.9</v>
      </c>
      <c r="P3459" t="inlineStr"/>
      <c r="Q3459" t="inlineStr"/>
      <c r="R3459" t="inlineStr"/>
      <c r="S3459" t="inlineStr"/>
      <c r="T3459" t="inlineStr"/>
      <c r="U3459" t="n">
        <v>0</v>
      </c>
      <c r="V3459" t="n">
        <v>500000000</v>
      </c>
      <c r="W3459" t="inlineStr"/>
      <c r="X3459" t="inlineStr">
        <is>
          <t>déterminé</t>
        </is>
      </c>
    </row>
    <row r="3460" ht="15" customHeight="1" s="1003">
      <c r="A3460" s="1019" t="inlineStr">
        <is>
          <t>Graines autoconsommées</t>
        </is>
      </c>
      <c r="B3460" t="inlineStr">
        <is>
          <t>Vente directe et autoconsommation</t>
        </is>
      </c>
      <c r="C3460" t="inlineStr">
        <is>
          <t>kt</t>
        </is>
      </c>
      <c r="D3460" t="inlineStr">
        <is>
          <t>France</t>
        </is>
      </c>
      <c r="E3460" t="inlineStr">
        <is>
          <t>2019-20</t>
        </is>
      </c>
      <c r="F3460" t="inlineStr">
        <is>
          <t>Lupin</t>
        </is>
      </c>
      <c r="G3460" t="inlineStr"/>
      <c r="H3460" t="inlineStr"/>
      <c r="I3460" t="inlineStr"/>
      <c r="J3460" t="inlineStr">
        <is>
          <t>Pas de consommation de graines en alimentation humaine</t>
        </is>
      </c>
      <c r="K3460" t="inlineStr"/>
      <c r="L3460" t="inlineStr">
        <is>
          <t>Consommation de graines à la ferme directement</t>
        </is>
      </c>
      <c r="M3460" t="inlineStr"/>
      <c r="N3460" t="inlineStr"/>
      <c r="O3460" t="n">
        <v>0</v>
      </c>
      <c r="P3460" t="inlineStr"/>
      <c r="Q3460" t="inlineStr"/>
      <c r="R3460" t="n">
        <v>0</v>
      </c>
      <c r="S3460" t="n">
        <v>0</v>
      </c>
      <c r="T3460" t="inlineStr"/>
      <c r="U3460" t="n">
        <v>0</v>
      </c>
      <c r="V3460" t="n">
        <v>500000000</v>
      </c>
      <c r="W3460" t="n">
        <v>0</v>
      </c>
      <c r="X3460" t="inlineStr">
        <is>
          <t>mesuré</t>
        </is>
      </c>
    </row>
    <row r="3461" ht="15" customHeight="1" s="1003">
      <c r="A3461" s="1019" t="inlineStr">
        <is>
          <t>Graines autoconsommées</t>
        </is>
      </c>
      <c r="B3461" t="inlineStr">
        <is>
          <t>Alimentation humaine</t>
        </is>
      </c>
      <c r="C3461" t="inlineStr">
        <is>
          <t>kt</t>
        </is>
      </c>
      <c r="D3461" t="inlineStr">
        <is>
          <t>France</t>
        </is>
      </c>
      <c r="E3461" t="inlineStr">
        <is>
          <t>2019-20</t>
        </is>
      </c>
      <c r="F3461" t="inlineStr">
        <is>
          <t>Lupin</t>
        </is>
      </c>
      <c r="G3461" t="inlineStr"/>
      <c r="H3461" t="inlineStr"/>
      <c r="I3461" t="inlineStr"/>
      <c r="J3461" t="inlineStr"/>
      <c r="K3461" t="inlineStr"/>
      <c r="L3461" t="inlineStr"/>
      <c r="M3461" t="inlineStr"/>
      <c r="N3461" t="inlineStr"/>
      <c r="O3461" t="n">
        <v>0</v>
      </c>
      <c r="P3461" t="inlineStr"/>
      <c r="Q3461" t="inlineStr"/>
      <c r="R3461" t="inlineStr"/>
      <c r="S3461" t="inlineStr"/>
      <c r="T3461" t="inlineStr"/>
      <c r="U3461" t="n">
        <v>0</v>
      </c>
      <c r="V3461" t="n">
        <v>500000000</v>
      </c>
      <c r="W3461" t="inlineStr"/>
      <c r="X3461" t="inlineStr">
        <is>
          <t>déterminé</t>
        </is>
      </c>
    </row>
    <row r="3462" ht="15" customHeight="1" s="1003">
      <c r="A3462" s="1019" t="inlineStr">
        <is>
          <t>Graines autoconsommées</t>
        </is>
      </c>
      <c r="B3462" t="inlineStr">
        <is>
          <t>Usages alimentaires</t>
        </is>
      </c>
      <c r="C3462" t="inlineStr">
        <is>
          <t>kt</t>
        </is>
      </c>
      <c r="D3462" t="inlineStr">
        <is>
          <t>France</t>
        </is>
      </c>
      <c r="E3462" t="inlineStr">
        <is>
          <t>2019-20</t>
        </is>
      </c>
      <c r="F3462" t="inlineStr">
        <is>
          <t>Lupin</t>
        </is>
      </c>
      <c r="G3462" t="inlineStr"/>
      <c r="H3462" t="inlineStr"/>
      <c r="I3462" t="inlineStr"/>
      <c r="J3462" t="inlineStr"/>
      <c r="K3462" t="inlineStr"/>
      <c r="L3462" t="inlineStr"/>
      <c r="M3462" t="inlineStr"/>
      <c r="N3462" t="inlineStr"/>
      <c r="O3462" t="n">
        <v>2.9</v>
      </c>
      <c r="P3462" t="inlineStr"/>
      <c r="Q3462" t="inlineStr"/>
      <c r="R3462" t="inlineStr"/>
      <c r="S3462" t="inlineStr"/>
      <c r="T3462" t="inlineStr"/>
      <c r="U3462" t="n">
        <v>0</v>
      </c>
      <c r="V3462" t="n">
        <v>500000000</v>
      </c>
      <c r="W3462" t="inlineStr"/>
      <c r="X3462" t="inlineStr">
        <is>
          <t>déterminé</t>
        </is>
      </c>
    </row>
    <row r="3463" ht="15" customHeight="1" s="1003">
      <c r="A3463" s="1019" t="inlineStr">
        <is>
          <t>Graines autoconsommées</t>
        </is>
      </c>
      <c r="B3463" t="inlineStr">
        <is>
          <t>Alimentation animale rente</t>
        </is>
      </c>
      <c r="C3463" t="inlineStr">
        <is>
          <t>kt</t>
        </is>
      </c>
      <c r="D3463" t="inlineStr">
        <is>
          <t>France</t>
        </is>
      </c>
      <c r="E3463" t="inlineStr">
        <is>
          <t>2019-20</t>
        </is>
      </c>
      <c r="F3463" t="inlineStr">
        <is>
          <t>Lupin</t>
        </is>
      </c>
      <c r="G3463" t="inlineStr"/>
      <c r="H3463" t="inlineStr"/>
      <c r="I3463" t="inlineStr"/>
      <c r="J3463" t="inlineStr"/>
      <c r="K3463" t="inlineStr"/>
      <c r="L3463" t="inlineStr"/>
      <c r="M3463" t="inlineStr"/>
      <c r="N3463" t="inlineStr"/>
      <c r="O3463" t="n">
        <v>2.9</v>
      </c>
      <c r="P3463" t="inlineStr"/>
      <c r="Q3463" t="inlineStr"/>
      <c r="R3463" t="inlineStr"/>
      <c r="S3463" t="inlineStr"/>
      <c r="T3463" t="inlineStr"/>
      <c r="U3463" t="n">
        <v>0</v>
      </c>
      <c r="V3463" t="n">
        <v>500000000</v>
      </c>
      <c r="W3463" t="inlineStr"/>
      <c r="X3463" t="inlineStr">
        <is>
          <t>déterminé</t>
        </is>
      </c>
    </row>
    <row r="3464" ht="15" customHeight="1" s="1003">
      <c r="A3464" s="1019" t="inlineStr">
        <is>
          <t>Graines autoconsommées</t>
        </is>
      </c>
      <c r="B3464" t="inlineStr">
        <is>
          <t>Alimentation animale</t>
        </is>
      </c>
      <c r="C3464" t="inlineStr">
        <is>
          <t>kt</t>
        </is>
      </c>
      <c r="D3464" t="inlineStr">
        <is>
          <t>France</t>
        </is>
      </c>
      <c r="E3464" t="inlineStr">
        <is>
          <t>2019-20</t>
        </is>
      </c>
      <c r="F3464" t="inlineStr">
        <is>
          <t>Lupin</t>
        </is>
      </c>
      <c r="G3464" t="inlineStr"/>
      <c r="H3464" t="inlineStr"/>
      <c r="I3464" t="inlineStr"/>
      <c r="J3464" t="inlineStr"/>
      <c r="K3464" t="inlineStr"/>
      <c r="L3464" t="inlineStr"/>
      <c r="M3464" t="inlineStr"/>
      <c r="N3464" t="inlineStr"/>
      <c r="O3464" t="n">
        <v>2.9</v>
      </c>
      <c r="P3464" t="inlineStr"/>
      <c r="Q3464" t="inlineStr"/>
      <c r="R3464" t="inlineStr"/>
      <c r="S3464" t="inlineStr"/>
      <c r="T3464" t="inlineStr"/>
      <c r="U3464" t="n">
        <v>0</v>
      </c>
      <c r="V3464" t="n">
        <v>500000000</v>
      </c>
      <c r="W3464" t="inlineStr"/>
      <c r="X3464" t="inlineStr">
        <is>
          <t>déterminé</t>
        </is>
      </c>
    </row>
    <row r="3465" ht="15" customHeight="1" s="1003">
      <c r="A3465" s="1019" t="inlineStr">
        <is>
          <t>Graines autoconsommées</t>
        </is>
      </c>
      <c r="B3465" t="inlineStr">
        <is>
          <t>Débouchés</t>
        </is>
      </c>
      <c r="C3465" t="inlineStr">
        <is>
          <t>kt</t>
        </is>
      </c>
      <c r="D3465" t="inlineStr">
        <is>
          <t>France</t>
        </is>
      </c>
      <c r="E3465" t="inlineStr">
        <is>
          <t>2019-20</t>
        </is>
      </c>
      <c r="F3465" t="inlineStr">
        <is>
          <t>Lupin</t>
        </is>
      </c>
      <c r="G3465" t="inlineStr"/>
      <c r="H3465" t="inlineStr"/>
      <c r="I3465" t="inlineStr"/>
      <c r="J3465" t="inlineStr"/>
      <c r="K3465" t="inlineStr"/>
      <c r="L3465" t="inlineStr"/>
      <c r="M3465" t="inlineStr"/>
      <c r="N3465" t="inlineStr"/>
      <c r="O3465" t="n">
        <v>2.96</v>
      </c>
      <c r="P3465" t="inlineStr"/>
      <c r="Q3465" t="inlineStr"/>
      <c r="R3465" t="inlineStr"/>
      <c r="S3465" t="inlineStr"/>
      <c r="T3465" t="inlineStr"/>
      <c r="U3465" t="n">
        <v>0</v>
      </c>
      <c r="V3465" t="n">
        <v>500000000</v>
      </c>
      <c r="W3465" t="inlineStr"/>
      <c r="X3465" t="inlineStr">
        <is>
          <t>déterminé</t>
        </is>
      </c>
    </row>
    <row r="3466" ht="15" customHeight="1" s="1003">
      <c r="A3466" s="1019" t="inlineStr">
        <is>
          <t>Graines autoconsommées</t>
        </is>
      </c>
      <c r="B3466" t="inlineStr">
        <is>
          <t>FAF</t>
        </is>
      </c>
      <c r="C3466" t="inlineStr">
        <is>
          <t>kt</t>
        </is>
      </c>
      <c r="D3466" t="inlineStr">
        <is>
          <t>France</t>
        </is>
      </c>
      <c r="E3466" t="inlineStr">
        <is>
          <t>2019-20</t>
        </is>
      </c>
      <c r="F3466" t="inlineStr">
        <is>
          <t>Lupin</t>
        </is>
      </c>
      <c r="G3466" t="inlineStr"/>
      <c r="H3466" t="inlineStr"/>
      <c r="I3466" t="inlineStr"/>
      <c r="J3466" t="inlineStr"/>
      <c r="K3466" t="inlineStr"/>
      <c r="L3466" t="inlineStr"/>
      <c r="M3466" t="inlineStr"/>
      <c r="N3466" t="inlineStr"/>
      <c r="O3466" t="n">
        <v>1.45</v>
      </c>
      <c r="P3466" t="n">
        <v>0</v>
      </c>
      <c r="Q3466" t="n">
        <v>2.9</v>
      </c>
      <c r="R3466" t="inlineStr"/>
      <c r="S3466" t="inlineStr"/>
      <c r="T3466" t="inlineStr"/>
      <c r="U3466" t="n">
        <v>0</v>
      </c>
      <c r="V3466" t="n">
        <v>500000000</v>
      </c>
      <c r="W3466" t="inlineStr"/>
      <c r="X3466" t="inlineStr">
        <is>
          <t>libre</t>
        </is>
      </c>
    </row>
    <row r="3467" ht="15" customHeight="1" s="1003">
      <c r="A3467" s="1019" t="inlineStr">
        <is>
          <t>Graines autoconsommées</t>
        </is>
      </c>
      <c r="B3467" t="inlineStr">
        <is>
          <t>Direct élevage</t>
        </is>
      </c>
      <c r="C3467" t="inlineStr">
        <is>
          <t>kt</t>
        </is>
      </c>
      <c r="D3467" t="inlineStr">
        <is>
          <t>France</t>
        </is>
      </c>
      <c r="E3467" t="inlineStr">
        <is>
          <t>2019-20</t>
        </is>
      </c>
      <c r="F3467" t="inlineStr">
        <is>
          <t>Lupin</t>
        </is>
      </c>
      <c r="G3467" t="inlineStr"/>
      <c r="H3467" t="inlineStr"/>
      <c r="I3467" t="inlineStr"/>
      <c r="J3467" t="inlineStr"/>
      <c r="K3467" t="inlineStr"/>
      <c r="L3467" t="inlineStr"/>
      <c r="M3467" t="inlineStr"/>
      <c r="N3467" t="inlineStr"/>
      <c r="O3467" t="n">
        <v>1.45</v>
      </c>
      <c r="P3467" t="n">
        <v>0</v>
      </c>
      <c r="Q3467" t="n">
        <v>2.9</v>
      </c>
      <c r="R3467" t="inlineStr"/>
      <c r="S3467" t="inlineStr"/>
      <c r="T3467" t="inlineStr"/>
      <c r="U3467" t="n">
        <v>0</v>
      </c>
      <c r="V3467" t="n">
        <v>500000000</v>
      </c>
      <c r="W3467" t="inlineStr"/>
      <c r="X3467" t="inlineStr">
        <is>
          <t>libre</t>
        </is>
      </c>
    </row>
    <row r="3468" ht="15" customHeight="1" s="1003">
      <c r="A3468" s="1019" t="inlineStr">
        <is>
          <t>Graines autoconsommées</t>
        </is>
      </c>
      <c r="B3468" t="inlineStr">
        <is>
          <t>Elimination/Pertes</t>
        </is>
      </c>
      <c r="C3468" t="inlineStr">
        <is>
          <t>kt</t>
        </is>
      </c>
      <c r="D3468" t="inlineStr">
        <is>
          <t>France</t>
        </is>
      </c>
      <c r="E3468" t="inlineStr">
        <is>
          <t>2019-20</t>
        </is>
      </c>
      <c r="F3468" t="inlineStr">
        <is>
          <t>Lupin</t>
        </is>
      </c>
      <c r="G3468" t="inlineStr"/>
      <c r="H3468" t="inlineStr">
        <is>
          <t>Ratio de pertes à la ferme = 2 % (ORIFLAAM - Terres Univia)</t>
        </is>
      </c>
      <c r="I3468" t="inlineStr">
        <is>
          <t>ORIFLAAM - Terres Univia</t>
        </is>
      </c>
      <c r="J3468" t="inlineStr">
        <is>
          <t>Même ratio de pertes à la ferme que soja, pois et féverole</t>
        </is>
      </c>
      <c r="K3468" t="inlineStr">
        <is>
          <t>Rendement</t>
        </is>
      </c>
      <c r="L3468" t="inlineStr">
        <is>
          <t>Ratio de pertes à la ferme</t>
        </is>
      </c>
      <c r="M3468" t="inlineStr">
        <is>
          <t>Pertes ferme - TERRES UNIVIA</t>
        </is>
      </c>
      <c r="N3468" t="inlineStr"/>
      <c r="O3468" t="n">
        <v>0.06</v>
      </c>
      <c r="P3468" t="inlineStr"/>
      <c r="Q3468" t="inlineStr"/>
      <c r="R3468" t="inlineStr"/>
      <c r="S3468" t="inlineStr"/>
      <c r="T3468" t="inlineStr"/>
      <c r="U3468" t="n">
        <v>0</v>
      </c>
      <c r="V3468" t="n">
        <v>500000000</v>
      </c>
      <c r="W3468" t="inlineStr"/>
      <c r="X3468" t="inlineStr">
        <is>
          <t>déterminé</t>
        </is>
      </c>
    </row>
    <row r="3469" ht="15" customHeight="1" s="1003">
      <c r="A3469" s="1019" t="inlineStr">
        <is>
          <t>Graines autoconsommées</t>
        </is>
      </c>
      <c r="B3469" t="inlineStr">
        <is>
          <t>Autres usages (ou usages indéfinis)</t>
        </is>
      </c>
      <c r="C3469" t="inlineStr">
        <is>
          <t>kt</t>
        </is>
      </c>
      <c r="D3469" t="inlineStr">
        <is>
          <t>France</t>
        </is>
      </c>
      <c r="E3469" t="inlineStr">
        <is>
          <t>2019-20</t>
        </is>
      </c>
      <c r="F3469" t="inlineStr">
        <is>
          <t>Lupin</t>
        </is>
      </c>
      <c r="G3469" t="inlineStr"/>
      <c r="H3469" t="inlineStr"/>
      <c r="I3469" t="inlineStr"/>
      <c r="J3469" t="inlineStr"/>
      <c r="K3469" t="inlineStr"/>
      <c r="L3469" t="inlineStr"/>
      <c r="M3469" t="inlineStr"/>
      <c r="N3469" t="inlineStr"/>
      <c r="O3469" t="n">
        <v>0.06</v>
      </c>
      <c r="P3469" t="inlineStr"/>
      <c r="Q3469" t="inlineStr"/>
      <c r="R3469" t="inlineStr"/>
      <c r="S3469" t="inlineStr"/>
      <c r="T3469" t="inlineStr"/>
      <c r="U3469" t="n">
        <v>0</v>
      </c>
      <c r="V3469" t="n">
        <v>500000000</v>
      </c>
      <c r="W3469" t="inlineStr"/>
      <c r="X3469" t="inlineStr">
        <is>
          <t>déterminé</t>
        </is>
      </c>
    </row>
    <row r="3470" ht="15" customHeight="1" s="1003">
      <c r="A3470" s="1019" t="inlineStr">
        <is>
          <t>Graines autoconsommées</t>
        </is>
      </c>
      <c r="B3470" t="inlineStr">
        <is>
          <t>Semences fermières</t>
        </is>
      </c>
      <c r="C3470" t="inlineStr">
        <is>
          <t>kt</t>
        </is>
      </c>
      <c r="D3470" t="inlineStr">
        <is>
          <t>France</t>
        </is>
      </c>
      <c r="E3470" t="inlineStr">
        <is>
          <t>2019-20</t>
        </is>
      </c>
      <c r="F3470" t="inlineStr">
        <is>
          <t>Lupin</t>
        </is>
      </c>
      <c r="G3470" t="inlineStr"/>
      <c r="H3470" t="inlineStr">
        <is>
          <t>0</t>
        </is>
      </c>
      <c r="I3470" t="inlineStr">
        <is>
          <t>0</t>
        </is>
      </c>
      <c r="J3470" t="inlineStr">
        <is>
          <t>Autant de semences fermières que de semences certifiées sont produites</t>
        </is>
      </c>
      <c r="K3470" t="inlineStr">
        <is>
          <t>Répartition</t>
        </is>
      </c>
      <c r="L3470" t="inlineStr">
        <is>
          <t>Part de semences fermières (par rapport aux semences certifiées)</t>
        </is>
      </c>
      <c r="M3470" t="inlineStr">
        <is>
          <t>0</t>
        </is>
      </c>
      <c r="N3470" t="inlineStr"/>
      <c r="O3470" t="n">
        <v>0.22</v>
      </c>
      <c r="P3470" t="inlineStr"/>
      <c r="Q3470" t="inlineStr"/>
      <c r="R3470" t="inlineStr"/>
      <c r="S3470" t="inlineStr"/>
      <c r="T3470" t="inlineStr"/>
      <c r="U3470" t="n">
        <v>0</v>
      </c>
      <c r="V3470" t="n">
        <v>500000000</v>
      </c>
      <c r="W3470" t="inlineStr"/>
      <c r="X3470" t="inlineStr">
        <is>
          <t>déterminé</t>
        </is>
      </c>
    </row>
    <row r="3471" ht="15" customHeight="1" s="1003">
      <c r="A3471" s="1019" t="inlineStr">
        <is>
          <t>Graines autoconsommées</t>
        </is>
      </c>
      <c r="B3471" t="inlineStr">
        <is>
          <t>Semences</t>
        </is>
      </c>
      <c r="C3471" t="inlineStr">
        <is>
          <t>kt</t>
        </is>
      </c>
      <c r="D3471" t="inlineStr">
        <is>
          <t>France</t>
        </is>
      </c>
      <c r="E3471" t="inlineStr">
        <is>
          <t>2019-20</t>
        </is>
      </c>
      <c r="F3471" t="inlineStr">
        <is>
          <t>Lupin</t>
        </is>
      </c>
      <c r="G3471" t="inlineStr"/>
      <c r="H3471" t="inlineStr"/>
      <c r="I3471" t="inlineStr"/>
      <c r="J3471" t="inlineStr">
        <is>
          <t>Autant de semences fermières que de semences certifiées sont produites</t>
        </is>
      </c>
      <c r="K3471" t="inlineStr">
        <is>
          <t>Répartition</t>
        </is>
      </c>
      <c r="L3471" t="inlineStr">
        <is>
          <t>Part de semences fermières (par rapport aux semences certifiées)</t>
        </is>
      </c>
      <c r="M3471" t="inlineStr"/>
      <c r="N3471" t="inlineStr"/>
      <c r="O3471" t="n">
        <v>0.22</v>
      </c>
      <c r="P3471" t="inlineStr"/>
      <c r="Q3471" t="inlineStr"/>
      <c r="R3471" t="inlineStr"/>
      <c r="S3471" t="inlineStr"/>
      <c r="T3471" t="inlineStr"/>
      <c r="U3471" t="n">
        <v>0</v>
      </c>
      <c r="V3471" t="n">
        <v>500000000</v>
      </c>
      <c r="W3471" t="inlineStr"/>
      <c r="X3471" t="inlineStr">
        <is>
          <t>déterminé</t>
        </is>
      </c>
    </row>
    <row r="3472" ht="15" customHeight="1" s="1003">
      <c r="A3472" s="1019" t="inlineStr">
        <is>
          <t>Stock initial</t>
        </is>
      </c>
      <c r="B3472" t="inlineStr">
        <is>
          <t>Ferme</t>
        </is>
      </c>
      <c r="C3472" t="inlineStr">
        <is>
          <t>kt</t>
        </is>
      </c>
      <c r="D3472" t="inlineStr">
        <is>
          <t>France</t>
        </is>
      </c>
      <c r="E3472" t="inlineStr">
        <is>
          <t>2019-20</t>
        </is>
      </c>
      <c r="F3472" t="inlineStr">
        <is>
          <t>Lupin</t>
        </is>
      </c>
      <c r="G3472" t="inlineStr"/>
      <c r="H3472" t="inlineStr"/>
      <c r="I3472" t="inlineStr"/>
      <c r="J3472" t="inlineStr"/>
      <c r="K3472" t="inlineStr"/>
      <c r="L3472" t="inlineStr"/>
      <c r="M3472" t="inlineStr"/>
      <c r="N3472" t="inlineStr"/>
      <c r="O3472" t="n">
        <v>0</v>
      </c>
      <c r="P3472" t="inlineStr"/>
      <c r="Q3472" t="inlineStr"/>
      <c r="R3472" t="inlineStr"/>
      <c r="S3472" t="inlineStr"/>
      <c r="T3472" t="inlineStr"/>
      <c r="U3472" t="n">
        <v>0</v>
      </c>
      <c r="V3472" t="n">
        <v>500000000</v>
      </c>
      <c r="W3472" t="inlineStr"/>
      <c r="X3472" t="inlineStr">
        <is>
          <t>déterminé</t>
        </is>
      </c>
    </row>
    <row r="3473" ht="15" customHeight="1" s="1003">
      <c r="A3473" s="1019" t="inlineStr">
        <is>
          <t>Stock initial</t>
        </is>
      </c>
      <c r="B3473" t="inlineStr">
        <is>
          <t>OS</t>
        </is>
      </c>
      <c r="C3473" t="inlineStr">
        <is>
          <t>kt</t>
        </is>
      </c>
      <c r="D3473" t="inlineStr">
        <is>
          <t>France</t>
        </is>
      </c>
      <c r="E3473" t="inlineStr">
        <is>
          <t>2019-20</t>
        </is>
      </c>
      <c r="F3473" t="inlineStr">
        <is>
          <t>Lupin</t>
        </is>
      </c>
      <c r="G3473" t="inlineStr">
        <is>
          <t>Stock initial collecteurs = 3 kt (Collectes, stocks - FranceAgriMer)</t>
        </is>
      </c>
      <c r="H3473" t="inlineStr"/>
      <c r="I3473" t="inlineStr">
        <is>
          <t>Collectes, stocks - FranceAgriMer</t>
        </is>
      </c>
      <c r="J3473" t="inlineStr"/>
      <c r="K3473" t="inlineStr">
        <is>
          <t>Volume</t>
        </is>
      </c>
      <c r="L3473" t="inlineStr">
        <is>
          <t>Stock initial collecteurs</t>
        </is>
      </c>
      <c r="M3473" t="inlineStr">
        <is>
          <t>Collectes, stocks protéa - FAM</t>
        </is>
      </c>
      <c r="N3473" t="inlineStr"/>
      <c r="O3473" t="n">
        <v>8.630000000000001</v>
      </c>
      <c r="P3473" t="inlineStr"/>
      <c r="Q3473" t="inlineStr"/>
      <c r="R3473" t="inlineStr"/>
      <c r="S3473" t="inlineStr"/>
      <c r="T3473" t="inlineStr"/>
      <c r="U3473" t="n">
        <v>0</v>
      </c>
      <c r="V3473" t="n">
        <v>500000000</v>
      </c>
      <c r="W3473" t="inlineStr"/>
      <c r="X3473" t="inlineStr">
        <is>
          <t>déterminé</t>
        </is>
      </c>
    </row>
    <row r="3474" ht="15" customHeight="1" s="1003">
      <c r="A3474" s="1019" t="inlineStr">
        <is>
          <t>Stock initial à la ferme</t>
        </is>
      </c>
      <c r="B3474" t="inlineStr">
        <is>
          <t>Ferme</t>
        </is>
      </c>
      <c r="C3474" t="inlineStr">
        <is>
          <t>kt</t>
        </is>
      </c>
      <c r="D3474" t="inlineStr">
        <is>
          <t>France</t>
        </is>
      </c>
      <c r="E3474" t="inlineStr">
        <is>
          <t>2019-20</t>
        </is>
      </c>
      <c r="F3474" t="inlineStr">
        <is>
          <t>Lupin</t>
        </is>
      </c>
      <c r="G3474" t="inlineStr"/>
      <c r="H3474" t="inlineStr"/>
      <c r="I3474" t="inlineStr"/>
      <c r="J3474" t="inlineStr">
        <is>
          <t>Le stock à la ferme est négligé</t>
        </is>
      </c>
      <c r="K3474" t="inlineStr"/>
      <c r="L3474" t="inlineStr">
        <is>
          <t>Stock initial à la ferme</t>
        </is>
      </c>
      <c r="M3474" t="inlineStr"/>
      <c r="N3474" t="inlineStr"/>
      <c r="O3474" t="n">
        <v>0</v>
      </c>
      <c r="P3474" t="inlineStr"/>
      <c r="Q3474" t="inlineStr"/>
      <c r="R3474" t="n">
        <v>0</v>
      </c>
      <c r="S3474" t="n">
        <v>0</v>
      </c>
      <c r="T3474" t="inlineStr"/>
      <c r="U3474" t="n">
        <v>0</v>
      </c>
      <c r="V3474" t="n">
        <v>500000000</v>
      </c>
      <c r="W3474" t="n">
        <v>0</v>
      </c>
      <c r="X3474" t="inlineStr">
        <is>
          <t>mesuré</t>
        </is>
      </c>
    </row>
    <row r="3475" ht="15" customHeight="1" s="1003">
      <c r="A3475" s="1019" t="inlineStr">
        <is>
          <t>Stock initial collecteurs</t>
        </is>
      </c>
      <c r="B3475" t="inlineStr">
        <is>
          <t>OS</t>
        </is>
      </c>
      <c r="C3475" t="inlineStr">
        <is>
          <t>kt</t>
        </is>
      </c>
      <c r="D3475" t="inlineStr">
        <is>
          <t>France</t>
        </is>
      </c>
      <c r="E3475" t="inlineStr">
        <is>
          <t>2019-20</t>
        </is>
      </c>
      <c r="F3475" t="inlineStr">
        <is>
          <t>Lupin</t>
        </is>
      </c>
      <c r="G3475" t="inlineStr">
        <is>
          <t>Stock initial collecteurs = 9 kt (Collectes, stocks - FranceAgriMer)</t>
        </is>
      </c>
      <c r="H3475" t="inlineStr"/>
      <c r="I3475" t="inlineStr">
        <is>
          <t>Collectes, stocks - FranceAgriMer</t>
        </is>
      </c>
      <c r="J3475" t="inlineStr"/>
      <c r="K3475" t="inlineStr">
        <is>
          <t>Volume</t>
        </is>
      </c>
      <c r="L3475" t="inlineStr">
        <is>
          <t>Stock initial collecteurs</t>
        </is>
      </c>
      <c r="M3475" t="inlineStr">
        <is>
          <t>Collectes, stocks protéa - FAM</t>
        </is>
      </c>
      <c r="N3475" t="inlineStr"/>
      <c r="O3475" t="n">
        <v>8.630000000000001</v>
      </c>
      <c r="P3475" t="inlineStr"/>
      <c r="Q3475" t="inlineStr"/>
      <c r="R3475" t="n">
        <v>8.630000000000001</v>
      </c>
      <c r="S3475" t="n">
        <v>0.43</v>
      </c>
      <c r="T3475" t="n">
        <v>0.1</v>
      </c>
      <c r="U3475" t="n">
        <v>0</v>
      </c>
      <c r="V3475" t="n">
        <v>500000000</v>
      </c>
      <c r="W3475" t="n">
        <v>0</v>
      </c>
      <c r="X3475" t="inlineStr">
        <is>
          <t>mesuré</t>
        </is>
      </c>
    </row>
    <row r="3476" ht="15" customHeight="1" s="1003">
      <c r="A3476" s="1019" t="inlineStr">
        <is>
          <t>Graines collectées</t>
        </is>
      </c>
      <c r="B3476" t="inlineStr">
        <is>
          <t>Fabrication de produits alimentaires</t>
        </is>
      </c>
      <c r="C3476" t="inlineStr">
        <is>
          <t>kt</t>
        </is>
      </c>
      <c r="D3476" t="inlineStr">
        <is>
          <t>France</t>
        </is>
      </c>
      <c r="E3476" t="inlineStr">
        <is>
          <t>2019-20</t>
        </is>
      </c>
      <c r="F3476" t="inlineStr">
        <is>
          <t>Lupin</t>
        </is>
      </c>
      <c r="G3476" t="inlineStr"/>
      <c r="H3476" t="inlineStr"/>
      <c r="I3476" t="inlineStr"/>
      <c r="J3476" t="inlineStr">
        <is>
          <t>Pas de fabrication de produits alimentaires</t>
        </is>
      </c>
      <c r="K3476" t="inlineStr"/>
      <c r="L3476" t="inlineStr">
        <is>
          <t>Consommation de graines pour la fabrication de produits alimentaires</t>
        </is>
      </c>
      <c r="M3476" t="inlineStr"/>
      <c r="N3476" t="inlineStr"/>
      <c r="O3476" t="n">
        <v>-0</v>
      </c>
      <c r="P3476" t="inlineStr"/>
      <c r="Q3476" t="inlineStr"/>
      <c r="R3476" t="n">
        <v>0</v>
      </c>
      <c r="S3476" t="n">
        <v>0</v>
      </c>
      <c r="T3476" t="inlineStr"/>
      <c r="U3476" t="n">
        <v>0</v>
      </c>
      <c r="V3476" t="n">
        <v>500000000</v>
      </c>
      <c r="W3476" t="n">
        <v>0</v>
      </c>
      <c r="X3476" t="inlineStr">
        <is>
          <t>mesuré</t>
        </is>
      </c>
    </row>
    <row r="3477" ht="15" customHeight="1" s="1003">
      <c r="A3477" s="1019" t="inlineStr">
        <is>
          <t>Graines collectées</t>
        </is>
      </c>
      <c r="B3477" t="inlineStr">
        <is>
          <t>Alimentation humaine</t>
        </is>
      </c>
      <c r="C3477" t="inlineStr">
        <is>
          <t>kt</t>
        </is>
      </c>
      <c r="D3477" t="inlineStr">
        <is>
          <t>France</t>
        </is>
      </c>
      <c r="E3477" t="inlineStr">
        <is>
          <t>2019-20</t>
        </is>
      </c>
      <c r="F3477" t="inlineStr">
        <is>
          <t>Lupin</t>
        </is>
      </c>
      <c r="G3477" t="inlineStr"/>
      <c r="H3477" t="inlineStr"/>
      <c r="I3477" t="inlineStr"/>
      <c r="J3477" t="inlineStr">
        <is>
          <t>Pas de consommation de graines en alimentation humaine</t>
        </is>
      </c>
      <c r="K3477" t="inlineStr"/>
      <c r="L3477" t="inlineStr">
        <is>
          <t>Consommation de graines en alimentation humaine</t>
        </is>
      </c>
      <c r="M3477" t="inlineStr"/>
      <c r="N3477" t="inlineStr"/>
      <c r="O3477" t="n">
        <v>-0</v>
      </c>
      <c r="P3477" t="inlineStr"/>
      <c r="Q3477" t="inlineStr"/>
      <c r="R3477" t="n">
        <v>0</v>
      </c>
      <c r="S3477" t="n">
        <v>0</v>
      </c>
      <c r="T3477" t="inlineStr"/>
      <c r="U3477" t="n">
        <v>0</v>
      </c>
      <c r="V3477" t="n">
        <v>500000000</v>
      </c>
      <c r="W3477" t="n">
        <v>0</v>
      </c>
      <c r="X3477" t="inlineStr">
        <is>
          <t>mesuré</t>
        </is>
      </c>
    </row>
    <row r="3478" ht="15" customHeight="1" s="1003">
      <c r="A3478" s="1019" t="inlineStr">
        <is>
          <t>Graines collectées</t>
        </is>
      </c>
      <c r="B3478" t="inlineStr">
        <is>
          <t>Vente directe et autoconsommation</t>
        </is>
      </c>
      <c r="C3478" t="inlineStr">
        <is>
          <t>kt</t>
        </is>
      </c>
      <c r="D3478" t="inlineStr">
        <is>
          <t>France</t>
        </is>
      </c>
      <c r="E3478" t="inlineStr">
        <is>
          <t>2019-20</t>
        </is>
      </c>
      <c r="F3478" t="inlineStr">
        <is>
          <t>Lupin</t>
        </is>
      </c>
      <c r="G3478" t="inlineStr"/>
      <c r="H3478" t="inlineStr"/>
      <c r="I3478" t="inlineStr"/>
      <c r="J3478" t="inlineStr"/>
      <c r="K3478" t="inlineStr"/>
      <c r="L3478" t="inlineStr"/>
      <c r="M3478" t="inlineStr"/>
      <c r="N3478" t="inlineStr"/>
      <c r="O3478" t="n">
        <v>-0</v>
      </c>
      <c r="P3478" t="n">
        <v>0</v>
      </c>
      <c r="Q3478" t="n">
        <v>-0</v>
      </c>
      <c r="R3478" t="inlineStr"/>
      <c r="S3478" t="inlineStr"/>
      <c r="T3478" t="inlineStr"/>
      <c r="U3478" t="n">
        <v>0</v>
      </c>
      <c r="V3478" t="n">
        <v>500000000</v>
      </c>
      <c r="W3478" t="inlineStr"/>
      <c r="X3478" t="inlineStr">
        <is>
          <t>libre</t>
        </is>
      </c>
    </row>
    <row r="3479" ht="15" customHeight="1" s="1003">
      <c r="A3479" s="1019" t="inlineStr">
        <is>
          <t>Graines collectées</t>
        </is>
      </c>
      <c r="B3479" t="inlineStr">
        <is>
          <t>Circuits spécialisés</t>
        </is>
      </c>
      <c r="C3479" t="inlineStr">
        <is>
          <t>kt</t>
        </is>
      </c>
      <c r="D3479" t="inlineStr">
        <is>
          <t>France</t>
        </is>
      </c>
      <c r="E3479" t="inlineStr">
        <is>
          <t>2019-20</t>
        </is>
      </c>
      <c r="F3479" t="inlineStr">
        <is>
          <t>Lupin</t>
        </is>
      </c>
      <c r="G3479" t="inlineStr"/>
      <c r="H3479" t="inlineStr"/>
      <c r="I3479" t="inlineStr"/>
      <c r="J3479" t="inlineStr"/>
      <c r="K3479" t="inlineStr"/>
      <c r="L3479" t="inlineStr"/>
      <c r="M3479" t="inlineStr"/>
      <c r="N3479" t="inlineStr"/>
      <c r="O3479" t="n">
        <v>-0</v>
      </c>
      <c r="P3479" t="n">
        <v>0</v>
      </c>
      <c r="Q3479" t="n">
        <v>-0</v>
      </c>
      <c r="R3479" t="inlineStr"/>
      <c r="S3479" t="inlineStr"/>
      <c r="T3479" t="inlineStr"/>
      <c r="U3479" t="n">
        <v>0</v>
      </c>
      <c r="V3479" t="n">
        <v>500000000</v>
      </c>
      <c r="W3479" t="inlineStr"/>
      <c r="X3479" t="inlineStr">
        <is>
          <t>libre</t>
        </is>
      </c>
    </row>
    <row r="3480" ht="15" customHeight="1" s="1003">
      <c r="A3480" s="1019" t="inlineStr">
        <is>
          <t>Graines collectées</t>
        </is>
      </c>
      <c r="B3480" t="inlineStr">
        <is>
          <t>GMS</t>
        </is>
      </c>
      <c r="C3480" t="inlineStr">
        <is>
          <t>kt</t>
        </is>
      </c>
      <c r="D3480" t="inlineStr">
        <is>
          <t>France</t>
        </is>
      </c>
      <c r="E3480" t="inlineStr">
        <is>
          <t>2019-20</t>
        </is>
      </c>
      <c r="F3480" t="inlineStr">
        <is>
          <t>Lupin</t>
        </is>
      </c>
      <c r="G3480" t="inlineStr"/>
      <c r="H3480" t="inlineStr"/>
      <c r="I3480" t="inlineStr"/>
      <c r="J3480" t="inlineStr"/>
      <c r="K3480" t="inlineStr"/>
      <c r="L3480" t="inlineStr"/>
      <c r="M3480" t="inlineStr"/>
      <c r="N3480" t="inlineStr"/>
      <c r="O3480" t="n">
        <v>-0</v>
      </c>
      <c r="P3480" t="n">
        <v>0</v>
      </c>
      <c r="Q3480" t="n">
        <v>-0</v>
      </c>
      <c r="R3480" t="inlineStr"/>
      <c r="S3480" t="inlineStr"/>
      <c r="T3480" t="inlineStr"/>
      <c r="U3480" t="n">
        <v>0</v>
      </c>
      <c r="V3480" t="n">
        <v>500000000</v>
      </c>
      <c r="W3480" t="inlineStr"/>
      <c r="X3480" t="inlineStr">
        <is>
          <t>libre</t>
        </is>
      </c>
    </row>
    <row r="3481" ht="15" customHeight="1" s="1003">
      <c r="A3481" s="1019" t="inlineStr">
        <is>
          <t>Graines collectées</t>
        </is>
      </c>
      <c r="B3481" t="inlineStr">
        <is>
          <t>RHD</t>
        </is>
      </c>
      <c r="C3481" t="inlineStr">
        <is>
          <t>kt</t>
        </is>
      </c>
      <c r="D3481" t="inlineStr">
        <is>
          <t>France</t>
        </is>
      </c>
      <c r="E3481" t="inlineStr">
        <is>
          <t>2019-20</t>
        </is>
      </c>
      <c r="F3481" t="inlineStr">
        <is>
          <t>Lupin</t>
        </is>
      </c>
      <c r="G3481" t="inlineStr"/>
      <c r="H3481" t="inlineStr"/>
      <c r="I3481" t="inlineStr"/>
      <c r="J3481" t="inlineStr"/>
      <c r="K3481" t="inlineStr"/>
      <c r="L3481" t="inlineStr"/>
      <c r="M3481" t="inlineStr"/>
      <c r="N3481" t="inlineStr"/>
      <c r="O3481" t="n">
        <v>-0</v>
      </c>
      <c r="P3481" t="n">
        <v>0</v>
      </c>
      <c r="Q3481" t="n">
        <v>-0</v>
      </c>
      <c r="R3481" t="inlineStr"/>
      <c r="S3481" t="inlineStr"/>
      <c r="T3481" t="inlineStr"/>
      <c r="U3481" t="n">
        <v>0</v>
      </c>
      <c r="V3481" t="n">
        <v>500000000</v>
      </c>
      <c r="W3481" t="inlineStr"/>
      <c r="X3481" t="inlineStr">
        <is>
          <t>libre</t>
        </is>
      </c>
    </row>
    <row r="3482" ht="15" customHeight="1" s="1003">
      <c r="A3482" s="1019" t="inlineStr">
        <is>
          <t>Graines collectées</t>
        </is>
      </c>
      <c r="B3482" t="inlineStr">
        <is>
          <t>Trituration</t>
        </is>
      </c>
      <c r="C3482" t="inlineStr">
        <is>
          <t>kt</t>
        </is>
      </c>
      <c r="D3482" t="inlineStr">
        <is>
          <t>France</t>
        </is>
      </c>
      <c r="E3482" t="inlineStr">
        <is>
          <t>2019-20</t>
        </is>
      </c>
      <c r="F3482" t="inlineStr">
        <is>
          <t>Lupin</t>
        </is>
      </c>
      <c r="G3482" t="inlineStr"/>
      <c r="H3482" t="inlineStr"/>
      <c r="I3482" t="inlineStr"/>
      <c r="J3482" t="inlineStr">
        <is>
          <t>Pas de trituration</t>
        </is>
      </c>
      <c r="K3482" t="inlineStr"/>
      <c r="L3482" t="inlineStr">
        <is>
          <t>Consommation de graines par la Trituration</t>
        </is>
      </c>
      <c r="M3482" t="inlineStr"/>
      <c r="N3482" t="inlineStr"/>
      <c r="O3482" t="n">
        <v>-0</v>
      </c>
      <c r="P3482" t="inlineStr"/>
      <c r="Q3482" t="inlineStr"/>
      <c r="R3482" t="n">
        <v>0</v>
      </c>
      <c r="S3482" t="n">
        <v>0</v>
      </c>
      <c r="T3482" t="inlineStr"/>
      <c r="U3482" t="n">
        <v>0</v>
      </c>
      <c r="V3482" t="n">
        <v>500000000</v>
      </c>
      <c r="W3482" t="n">
        <v>0</v>
      </c>
      <c r="X3482" t="inlineStr">
        <is>
          <t>mesuré</t>
        </is>
      </c>
    </row>
    <row r="3483" ht="15" customHeight="1" s="1003">
      <c r="A3483" s="1019" t="inlineStr">
        <is>
          <t>Graines collectées</t>
        </is>
      </c>
      <c r="B3483" t="inlineStr">
        <is>
          <t>FAB</t>
        </is>
      </c>
      <c r="C3483" t="inlineStr">
        <is>
          <t>kt</t>
        </is>
      </c>
      <c r="D3483" t="inlineStr">
        <is>
          <t>France</t>
        </is>
      </c>
      <c r="E3483" t="inlineStr">
        <is>
          <t>2019-20</t>
        </is>
      </c>
      <c r="F3483" t="inlineStr">
        <is>
          <t>Lupin</t>
        </is>
      </c>
      <c r="G3483" t="inlineStr">
        <is>
          <t>Consommation de graines par les FAB = 0 kt (Etat 13 - FranceAgriMer)</t>
        </is>
      </c>
      <c r="H3483" t="inlineStr"/>
      <c r="I3483" t="inlineStr">
        <is>
          <t>Etat 13 - FranceAgriMer</t>
        </is>
      </c>
      <c r="J3483" t="inlineStr"/>
      <c r="K3483" t="inlineStr">
        <is>
          <t>Volume</t>
        </is>
      </c>
      <c r="L3483" t="inlineStr">
        <is>
          <t>Consommation de graines par les FAB</t>
        </is>
      </c>
      <c r="M3483" t="inlineStr">
        <is>
          <t>FAB protéagineux - FAM</t>
        </is>
      </c>
      <c r="N3483" t="inlineStr"/>
      <c r="O3483" t="n">
        <v>0.34</v>
      </c>
      <c r="P3483" t="inlineStr"/>
      <c r="Q3483" t="inlineStr"/>
      <c r="R3483" t="n">
        <v>0.34</v>
      </c>
      <c r="S3483" t="n">
        <v>0.02</v>
      </c>
      <c r="T3483" t="n">
        <v>0.1</v>
      </c>
      <c r="U3483" t="n">
        <v>0</v>
      </c>
      <c r="V3483" t="n">
        <v>500000000</v>
      </c>
      <c r="W3483" t="n">
        <v>0</v>
      </c>
      <c r="X3483" t="inlineStr">
        <is>
          <t>mesuré</t>
        </is>
      </c>
    </row>
    <row r="3484" ht="15" customHeight="1" s="1003">
      <c r="A3484" s="1019" t="inlineStr">
        <is>
          <t>Graines collectées</t>
        </is>
      </c>
      <c r="B3484" t="inlineStr">
        <is>
          <t>Amidonnerie</t>
        </is>
      </c>
      <c r="C3484" t="inlineStr">
        <is>
          <t>kt</t>
        </is>
      </c>
      <c r="D3484" t="inlineStr">
        <is>
          <t>France</t>
        </is>
      </c>
      <c r="E3484" t="inlineStr">
        <is>
          <t>2019-20</t>
        </is>
      </c>
      <c r="F3484" t="inlineStr">
        <is>
          <t>Lupin</t>
        </is>
      </c>
      <c r="G3484" t="inlineStr"/>
      <c r="H3484" t="inlineStr"/>
      <c r="I3484" t="inlineStr"/>
      <c r="J3484" t="inlineStr"/>
      <c r="K3484" t="inlineStr"/>
      <c r="L3484" t="inlineStr"/>
      <c r="M3484" t="inlineStr"/>
      <c r="N3484" t="inlineStr"/>
      <c r="O3484" t="n">
        <v>-0</v>
      </c>
      <c r="P3484" t="inlineStr"/>
      <c r="Q3484" t="inlineStr"/>
      <c r="R3484" t="n">
        <v>0</v>
      </c>
      <c r="S3484" t="n">
        <v>0</v>
      </c>
      <c r="T3484" t="inlineStr"/>
      <c r="U3484" t="n">
        <v>0</v>
      </c>
      <c r="V3484" t="n">
        <v>500000000</v>
      </c>
      <c r="W3484" t="n">
        <v>0</v>
      </c>
      <c r="X3484" t="inlineStr">
        <is>
          <t>mesuré</t>
        </is>
      </c>
    </row>
    <row r="3485" ht="15" customHeight="1" s="1003">
      <c r="A3485" s="1019" t="inlineStr">
        <is>
          <t>Graines collectées</t>
        </is>
      </c>
      <c r="B3485" t="inlineStr">
        <is>
          <t>Meunerie</t>
        </is>
      </c>
      <c r="C3485" t="inlineStr">
        <is>
          <t>kt</t>
        </is>
      </c>
      <c r="D3485" t="inlineStr">
        <is>
          <t>France</t>
        </is>
      </c>
      <c r="E3485" t="inlineStr">
        <is>
          <t>2019-20</t>
        </is>
      </c>
      <c r="F3485" t="inlineStr">
        <is>
          <t>Lupin</t>
        </is>
      </c>
      <c r="G3485" t="inlineStr"/>
      <c r="H3485" t="inlineStr"/>
      <c r="I3485" t="inlineStr"/>
      <c r="J3485" t="inlineStr"/>
      <c r="K3485" t="inlineStr"/>
      <c r="L3485" t="inlineStr"/>
      <c r="M3485" t="inlineStr"/>
      <c r="N3485" t="inlineStr"/>
      <c r="O3485" t="n">
        <v>-0</v>
      </c>
      <c r="P3485" t="inlineStr"/>
      <c r="Q3485" t="inlineStr"/>
      <c r="R3485" t="n">
        <v>0</v>
      </c>
      <c r="S3485" t="n">
        <v>0</v>
      </c>
      <c r="T3485" t="inlineStr"/>
      <c r="U3485" t="n">
        <v>0</v>
      </c>
      <c r="V3485" t="n">
        <v>500000000</v>
      </c>
      <c r="W3485" t="n">
        <v>0</v>
      </c>
      <c r="X3485" t="inlineStr">
        <is>
          <t>mesuré</t>
        </is>
      </c>
    </row>
    <row r="3486" ht="15" customHeight="1" s="1003">
      <c r="A3486" s="1019" t="inlineStr">
        <is>
          <t>Graines collectées</t>
        </is>
      </c>
      <c r="B3486" t="inlineStr">
        <is>
          <t>Fabrication d'ingrédients</t>
        </is>
      </c>
      <c r="C3486" t="inlineStr">
        <is>
          <t>kt</t>
        </is>
      </c>
      <c r="D3486" t="inlineStr">
        <is>
          <t>France</t>
        </is>
      </c>
      <c r="E3486" t="inlineStr">
        <is>
          <t>2019-20</t>
        </is>
      </c>
      <c r="F3486" t="inlineStr">
        <is>
          <t>Lupin</t>
        </is>
      </c>
      <c r="G3486" t="inlineStr"/>
      <c r="H3486" t="inlineStr"/>
      <c r="I3486" t="inlineStr"/>
      <c r="J3486" t="inlineStr">
        <is>
          <t>Le reste des graines est utilisée pour la fabrication de MPV</t>
        </is>
      </c>
      <c r="K3486" t="inlineStr"/>
      <c r="L3486" t="inlineStr">
        <is>
          <t>Consommation de graines pour la fabrication d'ingrédients</t>
        </is>
      </c>
      <c r="M3486" t="inlineStr"/>
      <c r="N3486" t="inlineStr"/>
      <c r="O3486" t="n">
        <v>10.2</v>
      </c>
      <c r="P3486" t="inlineStr"/>
      <c r="Q3486" t="inlineStr"/>
      <c r="R3486" t="inlineStr"/>
      <c r="S3486" t="inlineStr"/>
      <c r="T3486" t="inlineStr"/>
      <c r="U3486" t="n">
        <v>0</v>
      </c>
      <c r="V3486" t="n">
        <v>500000000</v>
      </c>
      <c r="W3486" t="inlineStr"/>
      <c r="X3486" t="inlineStr">
        <is>
          <t>déterminé</t>
        </is>
      </c>
    </row>
    <row r="3487" ht="15" customHeight="1" s="1003">
      <c r="A3487" s="1019" t="inlineStr">
        <is>
          <t>Graines collectées</t>
        </is>
      </c>
      <c r="B3487" t="inlineStr">
        <is>
          <t>Ménages</t>
        </is>
      </c>
      <c r="C3487" t="inlineStr">
        <is>
          <t>kt</t>
        </is>
      </c>
      <c r="D3487" t="inlineStr">
        <is>
          <t>France</t>
        </is>
      </c>
      <c r="E3487" t="inlineStr">
        <is>
          <t>2019-20</t>
        </is>
      </c>
      <c r="F3487" t="inlineStr">
        <is>
          <t>Lupin</t>
        </is>
      </c>
      <c r="G3487" t="inlineStr"/>
      <c r="H3487" t="inlineStr"/>
      <c r="I3487" t="inlineStr"/>
      <c r="J3487" t="inlineStr"/>
      <c r="K3487" t="inlineStr"/>
      <c r="L3487" t="inlineStr"/>
      <c r="M3487" t="inlineStr"/>
      <c r="N3487" t="inlineStr"/>
      <c r="O3487" t="n">
        <v>-0</v>
      </c>
      <c r="P3487" t="n">
        <v>0</v>
      </c>
      <c r="Q3487" t="n">
        <v>-0</v>
      </c>
      <c r="R3487" t="inlineStr"/>
      <c r="S3487" t="inlineStr"/>
      <c r="T3487" t="inlineStr"/>
      <c r="U3487" t="n">
        <v>0</v>
      </c>
      <c r="V3487" t="n">
        <v>500000000</v>
      </c>
      <c r="W3487" t="inlineStr"/>
      <c r="X3487" t="inlineStr">
        <is>
          <t>libre</t>
        </is>
      </c>
    </row>
    <row r="3488" ht="15" customHeight="1" s="1003">
      <c r="A3488" s="1019" t="inlineStr">
        <is>
          <t>Graines collectées</t>
        </is>
      </c>
      <c r="B3488" t="inlineStr">
        <is>
          <t>Circuits généralistes</t>
        </is>
      </c>
      <c r="C3488" t="inlineStr">
        <is>
          <t>kt</t>
        </is>
      </c>
      <c r="D3488" t="inlineStr">
        <is>
          <t>France</t>
        </is>
      </c>
      <c r="E3488" t="inlineStr">
        <is>
          <t>2019-20</t>
        </is>
      </c>
      <c r="F3488" t="inlineStr">
        <is>
          <t>Lupin</t>
        </is>
      </c>
      <c r="G3488" t="inlineStr"/>
      <c r="H3488" t="inlineStr"/>
      <c r="I3488" t="inlineStr"/>
      <c r="J3488" t="inlineStr"/>
      <c r="K3488" t="inlineStr"/>
      <c r="L3488" t="inlineStr"/>
      <c r="M3488" t="inlineStr"/>
      <c r="N3488" t="inlineStr"/>
      <c r="O3488" t="n">
        <v>-0</v>
      </c>
      <c r="P3488" t="n">
        <v>0</v>
      </c>
      <c r="Q3488" t="n">
        <v>-0</v>
      </c>
      <c r="R3488" t="inlineStr"/>
      <c r="S3488" t="inlineStr"/>
      <c r="T3488" t="inlineStr"/>
      <c r="U3488" t="n">
        <v>0</v>
      </c>
      <c r="V3488" t="n">
        <v>500000000</v>
      </c>
      <c r="W3488" t="inlineStr"/>
      <c r="X3488" t="inlineStr">
        <is>
          <t>libre</t>
        </is>
      </c>
    </row>
    <row r="3489" ht="15" customHeight="1" s="1003">
      <c r="A3489" s="1019" t="inlineStr">
        <is>
          <t>Graines collectées</t>
        </is>
      </c>
      <c r="B3489" t="inlineStr">
        <is>
          <t>Usages alimentaires</t>
        </is>
      </c>
      <c r="C3489" t="inlineStr">
        <is>
          <t>kt</t>
        </is>
      </c>
      <c r="D3489" t="inlineStr">
        <is>
          <t>France</t>
        </is>
      </c>
      <c r="E3489" t="inlineStr">
        <is>
          <t>2019-20</t>
        </is>
      </c>
      <c r="F3489" t="inlineStr">
        <is>
          <t>Lupin</t>
        </is>
      </c>
      <c r="G3489" t="inlineStr"/>
      <c r="H3489" t="inlineStr"/>
      <c r="I3489" t="inlineStr"/>
      <c r="J3489" t="inlineStr"/>
      <c r="K3489" t="inlineStr"/>
      <c r="L3489" t="inlineStr"/>
      <c r="M3489" t="inlineStr"/>
      <c r="N3489" t="inlineStr"/>
      <c r="O3489" t="n">
        <v>0.34</v>
      </c>
      <c r="P3489" t="inlineStr"/>
      <c r="Q3489" t="inlineStr"/>
      <c r="R3489" t="inlineStr"/>
      <c r="S3489" t="inlineStr"/>
      <c r="T3489" t="inlineStr"/>
      <c r="U3489" t="n">
        <v>0</v>
      </c>
      <c r="V3489" t="n">
        <v>500000000</v>
      </c>
      <c r="W3489" t="inlineStr"/>
      <c r="X3489" t="inlineStr">
        <is>
          <t>déterminé</t>
        </is>
      </c>
    </row>
    <row r="3490" ht="15" customHeight="1" s="1003">
      <c r="A3490" s="1019" t="inlineStr">
        <is>
          <t>Graines collectées</t>
        </is>
      </c>
      <c r="B3490" t="inlineStr">
        <is>
          <t>Alimentation animale rente</t>
        </is>
      </c>
      <c r="C3490" t="inlineStr">
        <is>
          <t>kt</t>
        </is>
      </c>
      <c r="D3490" t="inlineStr">
        <is>
          <t>France</t>
        </is>
      </c>
      <c r="E3490" t="inlineStr">
        <is>
          <t>2019-20</t>
        </is>
      </c>
      <c r="F3490" t="inlineStr">
        <is>
          <t>Lupin</t>
        </is>
      </c>
      <c r="G3490" t="inlineStr"/>
      <c r="H3490" t="inlineStr"/>
      <c r="I3490" t="inlineStr"/>
      <c r="J3490" t="inlineStr"/>
      <c r="K3490" t="inlineStr"/>
      <c r="L3490" t="inlineStr"/>
      <c r="M3490" t="inlineStr"/>
      <c r="N3490" t="inlineStr"/>
      <c r="O3490" t="n">
        <v>0.34</v>
      </c>
      <c r="P3490" t="inlineStr"/>
      <c r="Q3490" t="inlineStr"/>
      <c r="R3490" t="inlineStr"/>
      <c r="S3490" t="inlineStr"/>
      <c r="T3490" t="inlineStr"/>
      <c r="U3490" t="n">
        <v>0</v>
      </c>
      <c r="V3490" t="n">
        <v>500000000</v>
      </c>
      <c r="W3490" t="inlineStr"/>
      <c r="X3490" t="inlineStr">
        <is>
          <t>déterminé</t>
        </is>
      </c>
    </row>
    <row r="3491" ht="15" customHeight="1" s="1003">
      <c r="A3491" s="1019" t="inlineStr">
        <is>
          <t>Graines collectées</t>
        </is>
      </c>
      <c r="B3491" t="inlineStr">
        <is>
          <t>Alimentation animale</t>
        </is>
      </c>
      <c r="C3491" t="inlineStr">
        <is>
          <t>kt</t>
        </is>
      </c>
      <c r="D3491" t="inlineStr">
        <is>
          <t>France</t>
        </is>
      </c>
      <c r="E3491" t="inlineStr">
        <is>
          <t>2019-20</t>
        </is>
      </c>
      <c r="F3491" t="inlineStr">
        <is>
          <t>Lupin</t>
        </is>
      </c>
      <c r="G3491" t="inlineStr"/>
      <c r="H3491" t="inlineStr"/>
      <c r="I3491" t="inlineStr"/>
      <c r="J3491" t="inlineStr"/>
      <c r="K3491" t="inlineStr"/>
      <c r="L3491" t="inlineStr"/>
      <c r="M3491" t="inlineStr"/>
      <c r="N3491" t="inlineStr"/>
      <c r="O3491" t="n">
        <v>0.34</v>
      </c>
      <c r="P3491" t="inlineStr"/>
      <c r="Q3491" t="inlineStr"/>
      <c r="R3491" t="inlineStr"/>
      <c r="S3491" t="inlineStr"/>
      <c r="T3491" t="inlineStr"/>
      <c r="U3491" t="n">
        <v>0</v>
      </c>
      <c r="V3491" t="n">
        <v>500000000</v>
      </c>
      <c r="W3491" t="inlineStr"/>
      <c r="X3491" t="inlineStr">
        <is>
          <t>déterminé</t>
        </is>
      </c>
    </row>
    <row r="3492" ht="15" customHeight="1" s="1003">
      <c r="A3492" s="1019" t="inlineStr">
        <is>
          <t>Graines collectées</t>
        </is>
      </c>
      <c r="B3492" t="inlineStr">
        <is>
          <t>Débouchés</t>
        </is>
      </c>
      <c r="C3492" t="inlineStr">
        <is>
          <t>kt</t>
        </is>
      </c>
      <c r="D3492" t="inlineStr">
        <is>
          <t>France</t>
        </is>
      </c>
      <c r="E3492" t="inlineStr">
        <is>
          <t>2019-20</t>
        </is>
      </c>
      <c r="F3492" t="inlineStr">
        <is>
          <t>Lupin</t>
        </is>
      </c>
      <c r="G3492" t="inlineStr"/>
      <c r="H3492" t="inlineStr"/>
      <c r="I3492" t="inlineStr"/>
      <c r="J3492" t="inlineStr"/>
      <c r="K3492" t="inlineStr"/>
      <c r="L3492" t="inlineStr"/>
      <c r="M3492" t="inlineStr"/>
      <c r="N3492" t="inlineStr"/>
      <c r="O3492" t="n">
        <v>0.34</v>
      </c>
      <c r="P3492" t="inlineStr"/>
      <c r="Q3492" t="inlineStr"/>
      <c r="R3492" t="inlineStr"/>
      <c r="S3492" t="inlineStr"/>
      <c r="T3492" t="inlineStr"/>
      <c r="U3492" t="n">
        <v>0</v>
      </c>
      <c r="V3492" t="n">
        <v>500000000</v>
      </c>
      <c r="W3492" t="inlineStr"/>
      <c r="X3492" t="inlineStr">
        <is>
          <t>déterminé</t>
        </is>
      </c>
    </row>
    <row r="3493" ht="15" customHeight="1" s="1003">
      <c r="A3493" s="1019" t="inlineStr">
        <is>
          <t>Graines collectées</t>
        </is>
      </c>
      <c r="B3493" t="inlineStr">
        <is>
          <t>Autres IAA</t>
        </is>
      </c>
      <c r="C3493" t="inlineStr">
        <is>
          <t>kt</t>
        </is>
      </c>
      <c r="D3493" t="inlineStr">
        <is>
          <t>France</t>
        </is>
      </c>
      <c r="E3493" t="inlineStr">
        <is>
          <t>2019-20</t>
        </is>
      </c>
      <c r="F3493" t="inlineStr">
        <is>
          <t>Lupin</t>
        </is>
      </c>
      <c r="G3493" t="inlineStr"/>
      <c r="H3493" t="inlineStr"/>
      <c r="I3493" t="inlineStr"/>
      <c r="J3493" t="inlineStr"/>
      <c r="K3493" t="inlineStr"/>
      <c r="L3493" t="inlineStr"/>
      <c r="M3493" t="inlineStr"/>
      <c r="N3493" t="inlineStr"/>
      <c r="O3493" t="n">
        <v>-0</v>
      </c>
      <c r="P3493" t="n">
        <v>0</v>
      </c>
      <c r="Q3493" t="n">
        <v>-0</v>
      </c>
      <c r="R3493" t="inlineStr"/>
      <c r="S3493" t="inlineStr"/>
      <c r="T3493" t="inlineStr"/>
      <c r="U3493" t="n">
        <v>0</v>
      </c>
      <c r="V3493" t="n">
        <v>500000000</v>
      </c>
      <c r="W3493" t="inlineStr"/>
      <c r="X3493" t="inlineStr">
        <is>
          <t>libre</t>
        </is>
      </c>
    </row>
    <row r="3494" ht="15" customHeight="1" s="1003">
      <c r="A3494" s="1019" t="inlineStr">
        <is>
          <t>Graines collectées</t>
        </is>
      </c>
      <c r="B3494" t="inlineStr">
        <is>
          <t>Semences certifiées</t>
        </is>
      </c>
      <c r="C3494" t="inlineStr">
        <is>
          <t>kt</t>
        </is>
      </c>
      <c r="D3494" t="inlineStr">
        <is>
          <t>France</t>
        </is>
      </c>
      <c r="E3494" t="inlineStr">
        <is>
          <t>2019-20</t>
        </is>
      </c>
      <c r="F3494" t="inlineStr">
        <is>
          <t>Lupin</t>
        </is>
      </c>
      <c r="G3494" t="inlineStr">
        <is>
          <t>Production de semences certifiées = 0 kt (Collectes, stocks - FranceAgriMer)</t>
        </is>
      </c>
      <c r="H3494" t="inlineStr"/>
      <c r="I3494" t="inlineStr">
        <is>
          <t>Collectes, stocks - FranceAgriMer</t>
        </is>
      </c>
      <c r="J3494" t="inlineStr"/>
      <c r="K3494" t="inlineStr">
        <is>
          <t>Volume</t>
        </is>
      </c>
      <c r="L3494" t="inlineStr">
        <is>
          <t>Production de semences certifiées</t>
        </is>
      </c>
      <c r="M3494" t="inlineStr">
        <is>
          <t>Collectes, stocks protéa - FAM</t>
        </is>
      </c>
      <c r="N3494" t="inlineStr"/>
      <c r="O3494" t="n">
        <v>0.22</v>
      </c>
      <c r="P3494" t="inlineStr"/>
      <c r="Q3494" t="inlineStr"/>
      <c r="R3494" t="n">
        <v>0.22</v>
      </c>
      <c r="S3494" t="n">
        <v>0.01</v>
      </c>
      <c r="T3494" t="n">
        <v>0.1</v>
      </c>
      <c r="U3494" t="n">
        <v>0</v>
      </c>
      <c r="V3494" t="n">
        <v>500000000</v>
      </c>
      <c r="W3494" t="n">
        <v>0</v>
      </c>
      <c r="X3494" t="inlineStr">
        <is>
          <t>mesuré</t>
        </is>
      </c>
    </row>
    <row r="3495" ht="15" customHeight="1" s="1003">
      <c r="A3495" s="1019" t="inlineStr">
        <is>
          <t>Graines collectées</t>
        </is>
      </c>
      <c r="B3495" t="inlineStr">
        <is>
          <t>Semences</t>
        </is>
      </c>
      <c r="C3495" t="inlineStr">
        <is>
          <t>kt</t>
        </is>
      </c>
      <c r="D3495" t="inlineStr">
        <is>
          <t>France</t>
        </is>
      </c>
      <c r="E3495" t="inlineStr">
        <is>
          <t>2019-20</t>
        </is>
      </c>
      <c r="F3495" t="inlineStr">
        <is>
          <t>Lupin</t>
        </is>
      </c>
      <c r="G3495" t="inlineStr">
        <is>
          <t>Production de semences certifiées = 1 kt (Collectes, stocks - FranceAgriMer)</t>
        </is>
      </c>
      <c r="H3495" t="inlineStr"/>
      <c r="I3495" t="inlineStr">
        <is>
          <t>Collectes, stocks - FranceAgriMer</t>
        </is>
      </c>
      <c r="J3495" t="inlineStr"/>
      <c r="K3495" t="inlineStr">
        <is>
          <t>Volume</t>
        </is>
      </c>
      <c r="L3495" t="inlineStr">
        <is>
          <t>Production de semences certifiées</t>
        </is>
      </c>
      <c r="M3495" t="inlineStr">
        <is>
          <t>Collectes, stocks protéa - FAM</t>
        </is>
      </c>
      <c r="N3495" t="inlineStr"/>
      <c r="O3495" t="n">
        <v>0.22</v>
      </c>
      <c r="P3495" t="inlineStr"/>
      <c r="Q3495" t="inlineStr"/>
      <c r="R3495" t="inlineStr"/>
      <c r="S3495" t="inlineStr"/>
      <c r="T3495" t="inlineStr"/>
      <c r="U3495" t="n">
        <v>0</v>
      </c>
      <c r="V3495" t="n">
        <v>500000000</v>
      </c>
      <c r="W3495" t="inlineStr"/>
      <c r="X3495" t="inlineStr">
        <is>
          <t>déterminé</t>
        </is>
      </c>
    </row>
    <row r="3496" ht="15" customHeight="1" s="1003">
      <c r="A3496" s="1019" t="inlineStr">
        <is>
          <t>Graines collectées</t>
        </is>
      </c>
      <c r="B3496" t="inlineStr">
        <is>
          <t>Export</t>
        </is>
      </c>
      <c r="C3496" t="inlineStr">
        <is>
          <t>kt</t>
        </is>
      </c>
      <c r="D3496" t="inlineStr">
        <is>
          <t>France</t>
        </is>
      </c>
      <c r="E3496" t="inlineStr">
        <is>
          <t>2019-20</t>
        </is>
      </c>
      <c r="F3496" t="inlineStr">
        <is>
          <t>Lupin</t>
        </is>
      </c>
      <c r="G3496" t="inlineStr"/>
      <c r="H3496" t="inlineStr">
        <is>
          <t>Exportation de graines = 0 kt (Douanes françaises - Eurostat)</t>
        </is>
      </c>
      <c r="I3496" t="inlineStr">
        <is>
          <t>Douanes françaises - Eurostat</t>
        </is>
      </c>
      <c r="J3496" t="inlineStr">
        <is>
          <t>Les échanges de lupin sont négligés</t>
        </is>
      </c>
      <c r="K3496" t="inlineStr">
        <is>
          <t>Volume</t>
        </is>
      </c>
      <c r="L3496" t="inlineStr">
        <is>
          <t>Exportation de graines</t>
        </is>
      </c>
      <c r="M3496" t="inlineStr">
        <is>
          <t>Echanges mensuels - EUROSTAT</t>
        </is>
      </c>
      <c r="N3496" t="inlineStr"/>
      <c r="O3496" t="n">
        <v>-0</v>
      </c>
      <c r="P3496" t="inlineStr"/>
      <c r="Q3496" t="inlineStr"/>
      <c r="R3496" t="n">
        <v>0</v>
      </c>
      <c r="S3496" t="n">
        <v>0</v>
      </c>
      <c r="T3496" t="inlineStr"/>
      <c r="U3496" t="n">
        <v>0</v>
      </c>
      <c r="V3496" t="n">
        <v>500000000</v>
      </c>
      <c r="W3496" t="n">
        <v>0</v>
      </c>
      <c r="X3496" t="inlineStr">
        <is>
          <t>mesuré</t>
        </is>
      </c>
    </row>
    <row r="3497" ht="15" customHeight="1" s="1003">
      <c r="A3497" s="1019" t="inlineStr">
        <is>
          <t>Graines collectées</t>
        </is>
      </c>
      <c r="B3497" t="inlineStr">
        <is>
          <t>Ecart statistique</t>
        </is>
      </c>
      <c r="C3497" t="inlineStr">
        <is>
          <t>kt</t>
        </is>
      </c>
      <c r="D3497" t="inlineStr">
        <is>
          <t>France</t>
        </is>
      </c>
      <c r="E3497" t="inlineStr">
        <is>
          <t>2019-20</t>
        </is>
      </c>
      <c r="F3497" t="inlineStr">
        <is>
          <t>Lupin</t>
        </is>
      </c>
      <c r="G3497" t="inlineStr"/>
      <c r="H3497" t="inlineStr"/>
      <c r="I3497" t="inlineStr"/>
      <c r="J3497" t="inlineStr"/>
      <c r="K3497" t="inlineStr"/>
      <c r="L3497" t="inlineStr"/>
      <c r="M3497" t="inlineStr"/>
      <c r="N3497" t="inlineStr"/>
      <c r="O3497" t="n">
        <v>-0</v>
      </c>
      <c r="P3497" t="inlineStr"/>
      <c r="Q3497" t="inlineStr"/>
      <c r="R3497" t="n">
        <v>0</v>
      </c>
      <c r="S3497" t="n">
        <v>0</v>
      </c>
      <c r="T3497" t="inlineStr"/>
      <c r="U3497" t="n">
        <v>0</v>
      </c>
      <c r="V3497" t="n">
        <v>500000000</v>
      </c>
      <c r="W3497" t="n">
        <v>0</v>
      </c>
      <c r="X3497" t="inlineStr">
        <is>
          <t>mesuré</t>
        </is>
      </c>
    </row>
    <row r="3498" ht="15" customHeight="1" s="1003">
      <c r="A3498" s="1019" t="inlineStr">
        <is>
          <t>Issues de silo</t>
        </is>
      </c>
      <c r="B3498" t="inlineStr">
        <is>
          <t>Elimination/Pertes</t>
        </is>
      </c>
      <c r="C3498" t="inlineStr">
        <is>
          <t>kt</t>
        </is>
      </c>
      <c r="D3498" t="inlineStr">
        <is>
          <t>France</t>
        </is>
      </c>
      <c r="E3498" t="inlineStr">
        <is>
          <t>2019-20</t>
        </is>
      </c>
      <c r="F3498" t="inlineStr">
        <is>
          <t>Lupin</t>
        </is>
      </c>
      <c r="G3498" t="inlineStr"/>
      <c r="H3498" t="inlineStr">
        <is>
          <t>0</t>
        </is>
      </c>
      <c r="I3498" t="inlineStr">
        <is>
          <t>ONRB - FranceAgriMer</t>
        </is>
      </c>
      <c r="J3498" t="inlineStr">
        <is>
          <t>Mêmes usages que les issues de silo de pois et fèveroles</t>
        </is>
      </c>
      <c r="K3498" t="inlineStr">
        <is>
          <t>Répartition</t>
        </is>
      </c>
      <c r="L3498" t="inlineStr">
        <is>
          <t>Les issues de silo sont éliminées:Part d'issues de silo éliminées</t>
        </is>
      </c>
      <c r="M3498" t="inlineStr">
        <is>
          <t>Issues de silo - ONRB</t>
        </is>
      </c>
      <c r="N3498" t="inlineStr"/>
      <c r="O3498" t="n">
        <v>0</v>
      </c>
      <c r="P3498" t="inlineStr"/>
      <c r="Q3498" t="inlineStr"/>
      <c r="R3498" t="inlineStr"/>
      <c r="S3498" t="inlineStr"/>
      <c r="T3498" t="inlineStr"/>
      <c r="U3498" t="n">
        <v>0</v>
      </c>
      <c r="V3498" t="n">
        <v>500000000</v>
      </c>
      <c r="W3498" t="inlineStr"/>
      <c r="X3498" t="inlineStr">
        <is>
          <t>déterminé</t>
        </is>
      </c>
    </row>
    <row r="3499" ht="15" customHeight="1" s="1003">
      <c r="A3499" s="1019" t="inlineStr">
        <is>
          <t>Issues de silo</t>
        </is>
      </c>
      <c r="B3499" t="inlineStr">
        <is>
          <t>Autres usages (ou usages indéfinis)</t>
        </is>
      </c>
      <c r="C3499" t="inlineStr">
        <is>
          <t>kt</t>
        </is>
      </c>
      <c r="D3499" t="inlineStr">
        <is>
          <t>France</t>
        </is>
      </c>
      <c r="E3499" t="inlineStr">
        <is>
          <t>2019-20</t>
        </is>
      </c>
      <c r="F3499" t="inlineStr">
        <is>
          <t>Lupin</t>
        </is>
      </c>
      <c r="G3499" t="inlineStr"/>
      <c r="H3499" t="inlineStr"/>
      <c r="I3499" t="inlineStr"/>
      <c r="J3499" t="inlineStr"/>
      <c r="K3499" t="inlineStr"/>
      <c r="L3499" t="inlineStr"/>
      <c r="M3499" t="inlineStr"/>
      <c r="N3499" t="inlineStr"/>
      <c r="O3499" t="n">
        <v>0</v>
      </c>
      <c r="P3499" t="inlineStr"/>
      <c r="Q3499" t="inlineStr"/>
      <c r="R3499" t="inlineStr"/>
      <c r="S3499" t="inlineStr"/>
      <c r="T3499" t="inlineStr"/>
      <c r="U3499" t="n">
        <v>0</v>
      </c>
      <c r="V3499" t="n">
        <v>500000000</v>
      </c>
      <c r="W3499" t="inlineStr"/>
      <c r="X3499" t="inlineStr">
        <is>
          <t>déterminé</t>
        </is>
      </c>
    </row>
    <row r="3500" ht="15" customHeight="1" s="1003">
      <c r="A3500" s="1019" t="inlineStr">
        <is>
          <t>Issues de silo</t>
        </is>
      </c>
      <c r="B3500" t="inlineStr">
        <is>
          <t>Débouchés</t>
        </is>
      </c>
      <c r="C3500" t="inlineStr">
        <is>
          <t>kt</t>
        </is>
      </c>
      <c r="D3500" t="inlineStr">
        <is>
          <t>France</t>
        </is>
      </c>
      <c r="E3500" t="inlineStr">
        <is>
          <t>2019-20</t>
        </is>
      </c>
      <c r="F3500" t="inlineStr">
        <is>
          <t>Lupin</t>
        </is>
      </c>
      <c r="G3500" t="inlineStr"/>
      <c r="H3500" t="inlineStr"/>
      <c r="I3500" t="inlineStr"/>
      <c r="J3500" t="inlineStr"/>
      <c r="K3500" t="inlineStr"/>
      <c r="L3500" t="inlineStr"/>
      <c r="M3500" t="inlineStr"/>
      <c r="N3500" t="inlineStr"/>
      <c r="O3500" t="n">
        <v>0.04</v>
      </c>
      <c r="P3500" t="inlineStr"/>
      <c r="Q3500" t="inlineStr"/>
      <c r="R3500" t="inlineStr"/>
      <c r="S3500" t="inlineStr"/>
      <c r="T3500" t="inlineStr"/>
      <c r="U3500" t="n">
        <v>0</v>
      </c>
      <c r="V3500" t="n">
        <v>500000000</v>
      </c>
      <c r="W3500" t="inlineStr"/>
      <c r="X3500" t="inlineStr">
        <is>
          <t>déterminé</t>
        </is>
      </c>
    </row>
    <row r="3501" ht="15" customHeight="1" s="1003">
      <c r="A3501" s="1019" t="inlineStr">
        <is>
          <t>Issues de silo</t>
        </is>
      </c>
      <c r="B3501" t="inlineStr">
        <is>
          <t>FAF</t>
        </is>
      </c>
      <c r="C3501" t="inlineStr">
        <is>
          <t>kt</t>
        </is>
      </c>
      <c r="D3501" t="inlineStr">
        <is>
          <t>France</t>
        </is>
      </c>
      <c r="E3501" t="inlineStr">
        <is>
          <t>2019-20</t>
        </is>
      </c>
      <c r="F3501" t="inlineStr">
        <is>
          <t>Lupin</t>
        </is>
      </c>
      <c r="G3501" t="inlineStr"/>
      <c r="H3501" t="inlineStr">
        <is>
          <t>Part d'issues de silo consommées par les FAF = 56,33 % (ONRB - FranceAgriMer)</t>
        </is>
      </c>
      <c r="I3501" t="inlineStr">
        <is>
          <t>ONRB - FranceAgriMer</t>
        </is>
      </c>
      <c r="J3501" t="inlineStr">
        <is>
          <t>Mêmes usages que les issues de silo de pois et fèveroles</t>
        </is>
      </c>
      <c r="K3501" t="inlineStr">
        <is>
          <t>Répartition</t>
        </is>
      </c>
      <c r="L3501" t="inlineStr">
        <is>
          <t>Part d'issues de silo consommées par les FAF</t>
        </is>
      </c>
      <c r="M3501" t="inlineStr">
        <is>
          <t>Issues de silo - ONRB</t>
        </is>
      </c>
      <c r="N3501" t="inlineStr"/>
      <c r="O3501" t="n">
        <v>0.02</v>
      </c>
      <c r="P3501" t="inlineStr"/>
      <c r="Q3501" t="inlineStr"/>
      <c r="R3501" t="inlineStr"/>
      <c r="S3501" t="inlineStr"/>
      <c r="T3501" t="inlineStr"/>
      <c r="U3501" t="n">
        <v>0</v>
      </c>
      <c r="V3501" t="n">
        <v>500000000</v>
      </c>
      <c r="W3501" t="inlineStr"/>
      <c r="X3501" t="inlineStr">
        <is>
          <t>déterminé</t>
        </is>
      </c>
    </row>
    <row r="3502" ht="15" customHeight="1" s="1003">
      <c r="A3502" s="1019" t="inlineStr">
        <is>
          <t>Issues de silo</t>
        </is>
      </c>
      <c r="B3502" t="inlineStr">
        <is>
          <t>Litière</t>
        </is>
      </c>
      <c r="C3502" t="inlineStr">
        <is>
          <t>kt</t>
        </is>
      </c>
      <c r="D3502" t="inlineStr">
        <is>
          <t>France</t>
        </is>
      </c>
      <c r="E3502" t="inlineStr">
        <is>
          <t>2019-20</t>
        </is>
      </c>
      <c r="F3502" t="inlineStr">
        <is>
          <t>Lupin</t>
        </is>
      </c>
      <c r="G3502" t="inlineStr"/>
      <c r="H3502" t="inlineStr">
        <is>
          <t>Part d'issues de silo consommées comme litière = 0,77 % (ONRB - FranceAgriMer)</t>
        </is>
      </c>
      <c r="I3502" t="inlineStr">
        <is>
          <t>ONRB - FranceAgriMer</t>
        </is>
      </c>
      <c r="J3502" t="inlineStr">
        <is>
          <t>Mêmes usages que les issues de silo de pois et fèveroles</t>
        </is>
      </c>
      <c r="K3502" t="inlineStr">
        <is>
          <t>Répartition</t>
        </is>
      </c>
      <c r="L3502" t="inlineStr">
        <is>
          <t>Part d'issues de silo consommées comme litière</t>
        </is>
      </c>
      <c r="M3502" t="inlineStr">
        <is>
          <t>Issues de silo - ONRB</t>
        </is>
      </c>
      <c r="N3502" t="inlineStr"/>
      <c r="O3502" t="n">
        <v>0</v>
      </c>
      <c r="P3502" t="inlineStr"/>
      <c r="Q3502" t="inlineStr"/>
      <c r="R3502" t="inlineStr"/>
      <c r="S3502" t="inlineStr"/>
      <c r="T3502" t="inlineStr"/>
      <c r="U3502" t="n">
        <v>0</v>
      </c>
      <c r="V3502" t="n">
        <v>500000000</v>
      </c>
      <c r="W3502" t="inlineStr"/>
      <c r="X3502" t="inlineStr">
        <is>
          <t>déterminé</t>
        </is>
      </c>
    </row>
    <row r="3503" ht="15" customHeight="1" s="1003">
      <c r="A3503" s="1019" t="inlineStr">
        <is>
          <t>Issues de silo</t>
        </is>
      </c>
      <c r="B3503" t="inlineStr">
        <is>
          <t>Compostage</t>
        </is>
      </c>
      <c r="C3503" t="inlineStr">
        <is>
          <t>kt</t>
        </is>
      </c>
      <c r="D3503" t="inlineStr">
        <is>
          <t>France</t>
        </is>
      </c>
      <c r="E3503" t="inlineStr">
        <is>
          <t>2019-20</t>
        </is>
      </c>
      <c r="F3503" t="inlineStr">
        <is>
          <t>Lupin</t>
        </is>
      </c>
      <c r="G3503" t="inlineStr"/>
      <c r="H3503" t="inlineStr">
        <is>
          <t>Part d'issues de silo compostées = 0 % (ONRB - FranceAgriMer)</t>
        </is>
      </c>
      <c r="I3503" t="inlineStr">
        <is>
          <t>ONRB - FranceAgriMer</t>
        </is>
      </c>
      <c r="J3503" t="inlineStr">
        <is>
          <t>Mêmes usages que les issues de silo de pois et fèveroles</t>
        </is>
      </c>
      <c r="K3503" t="inlineStr">
        <is>
          <t>Répartition</t>
        </is>
      </c>
      <c r="L3503" t="inlineStr">
        <is>
          <t>Part d'issues de silo compostées</t>
        </is>
      </c>
      <c r="M3503" t="inlineStr">
        <is>
          <t>Issues de silo - ONRB</t>
        </is>
      </c>
      <c r="N3503" t="inlineStr"/>
      <c r="O3503" t="n">
        <v>0</v>
      </c>
      <c r="P3503" t="inlineStr"/>
      <c r="Q3503" t="inlineStr"/>
      <c r="R3503" t="inlineStr"/>
      <c r="S3503" t="inlineStr"/>
      <c r="T3503" t="inlineStr"/>
      <c r="U3503" t="n">
        <v>0</v>
      </c>
      <c r="V3503" t="n">
        <v>500000000</v>
      </c>
      <c r="W3503" t="inlineStr"/>
      <c r="X3503" t="inlineStr">
        <is>
          <t>déterminé</t>
        </is>
      </c>
    </row>
    <row r="3504" ht="15" customHeight="1" s="1003">
      <c r="A3504" s="1019" t="inlineStr">
        <is>
          <t>Issues de silo</t>
        </is>
      </c>
      <c r="B3504" t="inlineStr">
        <is>
          <t>Autres biomatériaux</t>
        </is>
      </c>
      <c r="C3504" t="inlineStr">
        <is>
          <t>kt</t>
        </is>
      </c>
      <c r="D3504" t="inlineStr">
        <is>
          <t>France</t>
        </is>
      </c>
      <c r="E3504" t="inlineStr">
        <is>
          <t>2019-20</t>
        </is>
      </c>
      <c r="F3504" t="inlineStr">
        <is>
          <t>Lupin</t>
        </is>
      </c>
      <c r="G3504" t="inlineStr"/>
      <c r="H3504" t="inlineStr">
        <is>
          <t>Part d'issues de silo consommées comme autres biomatériaux = 0,77 % (ONRB - FranceAgriMer)</t>
        </is>
      </c>
      <c r="I3504" t="inlineStr">
        <is>
          <t>ONRB - FranceAgriMer</t>
        </is>
      </c>
      <c r="J3504" t="inlineStr">
        <is>
          <t>Mêmes usages que les issues de silo de pois et fèveroles</t>
        </is>
      </c>
      <c r="K3504" t="inlineStr">
        <is>
          <t>Répartition</t>
        </is>
      </c>
      <c r="L3504" t="inlineStr">
        <is>
          <t>Part d'issues de silo consommées comme autres biomatériaux</t>
        </is>
      </c>
      <c r="M3504" t="inlineStr">
        <is>
          <t>Issues de silo - ONRB</t>
        </is>
      </c>
      <c r="N3504" t="inlineStr"/>
      <c r="O3504" t="n">
        <v>0</v>
      </c>
      <c r="P3504" t="inlineStr"/>
      <c r="Q3504" t="inlineStr"/>
      <c r="R3504" t="inlineStr"/>
      <c r="S3504" t="inlineStr"/>
      <c r="T3504" t="inlineStr"/>
      <c r="U3504" t="n">
        <v>0</v>
      </c>
      <c r="V3504" t="n">
        <v>500000000</v>
      </c>
      <c r="W3504" t="inlineStr"/>
      <c r="X3504" t="inlineStr">
        <is>
          <t>déterminé</t>
        </is>
      </c>
    </row>
    <row r="3505" ht="15" customHeight="1" s="1003">
      <c r="A3505" s="1019" t="inlineStr">
        <is>
          <t>Issues de silo</t>
        </is>
      </c>
      <c r="B3505" t="inlineStr">
        <is>
          <t>Méthanisation</t>
        </is>
      </c>
      <c r="C3505" t="inlineStr">
        <is>
          <t>kt</t>
        </is>
      </c>
      <c r="D3505" t="inlineStr">
        <is>
          <t>France</t>
        </is>
      </c>
      <c r="E3505" t="inlineStr">
        <is>
          <t>2019-20</t>
        </is>
      </c>
      <c r="F3505" t="inlineStr">
        <is>
          <t>Lupin</t>
        </is>
      </c>
      <c r="G3505" t="inlineStr"/>
      <c r="H3505" t="inlineStr">
        <is>
          <t>Part d'issues de silo consommées en méthanisation = 40,72 % (ONRB - FranceAgriMer)</t>
        </is>
      </c>
      <c r="I3505" t="inlineStr">
        <is>
          <t>ONRB - FranceAgriMer</t>
        </is>
      </c>
      <c r="J3505" t="inlineStr">
        <is>
          <t>Mêmes usages que les issues de silo de pois et fèveroles</t>
        </is>
      </c>
      <c r="K3505" t="inlineStr">
        <is>
          <t>Répartition</t>
        </is>
      </c>
      <c r="L3505" t="inlineStr">
        <is>
          <t>Part d'issues de silo consommées en méthanisation</t>
        </is>
      </c>
      <c r="M3505" t="inlineStr">
        <is>
          <t>Issues de silo - ONRB</t>
        </is>
      </c>
      <c r="N3505" t="inlineStr"/>
      <c r="O3505" t="n">
        <v>0.02</v>
      </c>
      <c r="P3505" t="inlineStr"/>
      <c r="Q3505" t="inlineStr"/>
      <c r="R3505" t="inlineStr"/>
      <c r="S3505" t="inlineStr"/>
      <c r="T3505" t="inlineStr"/>
      <c r="U3505" t="n">
        <v>0</v>
      </c>
      <c r="V3505" t="n">
        <v>500000000</v>
      </c>
      <c r="W3505" t="inlineStr"/>
      <c r="X3505" t="inlineStr">
        <is>
          <t>déterminé</t>
        </is>
      </c>
    </row>
    <row r="3506" ht="15" customHeight="1" s="1003">
      <c r="A3506" s="1019" t="inlineStr">
        <is>
          <t>Issues de silo</t>
        </is>
      </c>
      <c r="B3506" t="inlineStr">
        <is>
          <t>Combustion</t>
        </is>
      </c>
      <c r="C3506" t="inlineStr">
        <is>
          <t>kt</t>
        </is>
      </c>
      <c r="D3506" t="inlineStr">
        <is>
          <t>France</t>
        </is>
      </c>
      <c r="E3506" t="inlineStr">
        <is>
          <t>2019-20</t>
        </is>
      </c>
      <c r="F3506" t="inlineStr">
        <is>
          <t>Lupin</t>
        </is>
      </c>
      <c r="G3506" t="inlineStr"/>
      <c r="H3506" t="inlineStr">
        <is>
          <t>Part d'issues de silo brûlées = 1,03 % (ONRB - FranceAgriMer)</t>
        </is>
      </c>
      <c r="I3506" t="inlineStr">
        <is>
          <t>ONRB - FranceAgriMer</t>
        </is>
      </c>
      <c r="J3506" t="inlineStr">
        <is>
          <t>Mêmes usages que les issues de silo de pois et fèveroles</t>
        </is>
      </c>
      <c r="K3506" t="inlineStr">
        <is>
          <t>Répartition</t>
        </is>
      </c>
      <c r="L3506" t="inlineStr">
        <is>
          <t>Part d'issues de silo brûlées</t>
        </is>
      </c>
      <c r="M3506" t="inlineStr">
        <is>
          <t>Issues de silo - ONRB</t>
        </is>
      </c>
      <c r="N3506" t="inlineStr"/>
      <c r="O3506" t="n">
        <v>0</v>
      </c>
      <c r="P3506" t="inlineStr"/>
      <c r="Q3506" t="inlineStr"/>
      <c r="R3506" t="inlineStr"/>
      <c r="S3506" t="inlineStr"/>
      <c r="T3506" t="inlineStr"/>
      <c r="U3506" t="n">
        <v>0</v>
      </c>
      <c r="V3506" t="n">
        <v>500000000</v>
      </c>
      <c r="W3506" t="inlineStr"/>
      <c r="X3506" t="inlineStr">
        <is>
          <t>déterminé</t>
        </is>
      </c>
    </row>
    <row r="3507" ht="15" customHeight="1" s="1003">
      <c r="A3507" s="1019" t="inlineStr">
        <is>
          <t>Issues de silo</t>
        </is>
      </c>
      <c r="B3507" t="inlineStr">
        <is>
          <t>Hors FAB</t>
        </is>
      </c>
      <c r="C3507" t="inlineStr">
        <is>
          <t>kt</t>
        </is>
      </c>
      <c r="D3507" t="inlineStr">
        <is>
          <t>France</t>
        </is>
      </c>
      <c r="E3507" t="inlineStr">
        <is>
          <t>2019-20</t>
        </is>
      </c>
      <c r="F3507" t="inlineStr">
        <is>
          <t>Lupin</t>
        </is>
      </c>
      <c r="G3507" t="inlineStr"/>
      <c r="H3507" t="inlineStr"/>
      <c r="I3507" t="inlineStr">
        <is>
          <t>ONRB - FranceAgriMer</t>
        </is>
      </c>
      <c r="J3507" t="inlineStr">
        <is>
          <t>Mêmes usages que les issues de silo de pois et fèveroles</t>
        </is>
      </c>
      <c r="K3507" t="inlineStr">
        <is>
          <t>Répartition</t>
        </is>
      </c>
      <c r="L3507" t="inlineStr">
        <is>
          <t>Part d'issues de silo consommées par les FAF</t>
        </is>
      </c>
      <c r="M3507" t="inlineStr">
        <is>
          <t>Issues de silo - ONRB</t>
        </is>
      </c>
      <c r="N3507" t="inlineStr"/>
      <c r="O3507" t="n">
        <v>0.02</v>
      </c>
      <c r="P3507" t="inlineStr"/>
      <c r="Q3507" t="inlineStr"/>
      <c r="R3507" t="inlineStr"/>
      <c r="S3507" t="inlineStr"/>
      <c r="T3507" t="inlineStr"/>
      <c r="U3507" t="n">
        <v>0</v>
      </c>
      <c r="V3507" t="n">
        <v>500000000</v>
      </c>
      <c r="W3507" t="inlineStr"/>
      <c r="X3507" t="inlineStr">
        <is>
          <t>déterminé</t>
        </is>
      </c>
    </row>
    <row r="3508" ht="15" customHeight="1" s="1003">
      <c r="A3508" s="1019" t="inlineStr">
        <is>
          <t>Issues de silo</t>
        </is>
      </c>
      <c r="B3508" t="inlineStr">
        <is>
          <t>Alimentation animale rente</t>
        </is>
      </c>
      <c r="C3508" t="inlineStr">
        <is>
          <t>kt</t>
        </is>
      </c>
      <c r="D3508" t="inlineStr">
        <is>
          <t>France</t>
        </is>
      </c>
      <c r="E3508" t="inlineStr">
        <is>
          <t>2019-20</t>
        </is>
      </c>
      <c r="F3508" t="inlineStr">
        <is>
          <t>Lupin</t>
        </is>
      </c>
      <c r="G3508" t="inlineStr"/>
      <c r="H3508" t="inlineStr"/>
      <c r="I3508" t="inlineStr"/>
      <c r="J3508" t="inlineStr"/>
      <c r="K3508" t="inlineStr"/>
      <c r="L3508" t="inlineStr"/>
      <c r="M3508" t="inlineStr"/>
      <c r="N3508" t="inlineStr"/>
      <c r="O3508" t="n">
        <v>0.02</v>
      </c>
      <c r="P3508" t="inlineStr"/>
      <c r="Q3508" t="inlineStr"/>
      <c r="R3508" t="inlineStr"/>
      <c r="S3508" t="inlineStr"/>
      <c r="T3508" t="inlineStr"/>
      <c r="U3508" t="n">
        <v>0</v>
      </c>
      <c r="V3508" t="n">
        <v>500000000</v>
      </c>
      <c r="W3508" t="inlineStr"/>
      <c r="X3508" t="inlineStr">
        <is>
          <t>déterminé</t>
        </is>
      </c>
    </row>
    <row r="3509" ht="15" customHeight="1" s="1003">
      <c r="A3509" s="1019" t="inlineStr">
        <is>
          <t>Issues de silo</t>
        </is>
      </c>
      <c r="B3509" t="inlineStr">
        <is>
          <t>Alimentation animale</t>
        </is>
      </c>
      <c r="C3509" t="inlineStr">
        <is>
          <t>kt</t>
        </is>
      </c>
      <c r="D3509" t="inlineStr">
        <is>
          <t>France</t>
        </is>
      </c>
      <c r="E3509" t="inlineStr">
        <is>
          <t>2019-20</t>
        </is>
      </c>
      <c r="F3509" t="inlineStr">
        <is>
          <t>Lupin</t>
        </is>
      </c>
      <c r="G3509" t="inlineStr"/>
      <c r="H3509" t="inlineStr"/>
      <c r="I3509" t="inlineStr"/>
      <c r="J3509" t="inlineStr"/>
      <c r="K3509" t="inlineStr"/>
      <c r="L3509" t="inlineStr"/>
      <c r="M3509" t="inlineStr"/>
      <c r="N3509" t="inlineStr"/>
      <c r="O3509" t="n">
        <v>0.02</v>
      </c>
      <c r="P3509" t="inlineStr"/>
      <c r="Q3509" t="inlineStr"/>
      <c r="R3509" t="inlineStr"/>
      <c r="S3509" t="inlineStr"/>
      <c r="T3509" t="inlineStr"/>
      <c r="U3509" t="n">
        <v>0</v>
      </c>
      <c r="V3509" t="n">
        <v>500000000</v>
      </c>
      <c r="W3509" t="inlineStr"/>
      <c r="X3509" t="inlineStr">
        <is>
          <t>déterminé</t>
        </is>
      </c>
    </row>
    <row r="3510" ht="15" customHeight="1" s="1003">
      <c r="A3510" s="1019" t="inlineStr">
        <is>
          <t>Issues de silo</t>
        </is>
      </c>
      <c r="B3510" t="inlineStr">
        <is>
          <t>Usages alimentaires</t>
        </is>
      </c>
      <c r="C3510" t="inlineStr">
        <is>
          <t>kt</t>
        </is>
      </c>
      <c r="D3510" t="inlineStr">
        <is>
          <t>France</t>
        </is>
      </c>
      <c r="E3510" t="inlineStr">
        <is>
          <t>2019-20</t>
        </is>
      </c>
      <c r="F3510" t="inlineStr">
        <is>
          <t>Lupin</t>
        </is>
      </c>
      <c r="G3510" t="inlineStr"/>
      <c r="H3510" t="inlineStr"/>
      <c r="I3510" t="inlineStr"/>
      <c r="J3510" t="inlineStr"/>
      <c r="K3510" t="inlineStr"/>
      <c r="L3510" t="inlineStr"/>
      <c r="M3510" t="inlineStr"/>
      <c r="N3510" t="inlineStr"/>
      <c r="O3510" t="n">
        <v>0.02</v>
      </c>
      <c r="P3510" t="inlineStr"/>
      <c r="Q3510" t="inlineStr"/>
      <c r="R3510" t="inlineStr"/>
      <c r="S3510" t="inlineStr"/>
      <c r="T3510" t="inlineStr"/>
      <c r="U3510" t="n">
        <v>0</v>
      </c>
      <c r="V3510" t="n">
        <v>500000000</v>
      </c>
      <c r="W3510" t="inlineStr"/>
      <c r="X3510" t="inlineStr">
        <is>
          <t>déterminé</t>
        </is>
      </c>
    </row>
    <row r="3511" ht="15" customHeight="1" s="1003">
      <c r="A3511" s="1019" t="inlineStr">
        <is>
          <t>Issues de silo</t>
        </is>
      </c>
      <c r="B3511" t="inlineStr">
        <is>
          <t>Biomatériaux</t>
        </is>
      </c>
      <c r="C3511" t="inlineStr">
        <is>
          <t>kt</t>
        </is>
      </c>
      <c r="D3511" t="inlineStr">
        <is>
          <t>France</t>
        </is>
      </c>
      <c r="E3511" t="inlineStr">
        <is>
          <t>2019-20</t>
        </is>
      </c>
      <c r="F3511" t="inlineStr">
        <is>
          <t>Lupin</t>
        </is>
      </c>
      <c r="G3511" t="inlineStr"/>
      <c r="H3511" t="inlineStr"/>
      <c r="I3511" t="inlineStr">
        <is>
          <t>ONRB - FranceAgriMer</t>
        </is>
      </c>
      <c r="J3511" t="inlineStr">
        <is>
          <t>Mêmes usages que les issues de silo de pois et fèveroles</t>
        </is>
      </c>
      <c r="K3511" t="inlineStr">
        <is>
          <t>Répartition</t>
        </is>
      </c>
      <c r="L3511" t="inlineStr">
        <is>
          <t>Part d'issues de silo consommées comme litière:Part d'issues de silo consommées comme autres biomatériaux</t>
        </is>
      </c>
      <c r="M3511" t="inlineStr">
        <is>
          <t>Issues de silo - ONRB</t>
        </is>
      </c>
      <c r="N3511" t="inlineStr"/>
      <c r="O3511" t="n">
        <v>0</v>
      </c>
      <c r="P3511" t="inlineStr"/>
      <c r="Q3511" t="inlineStr"/>
      <c r="R3511" t="inlineStr"/>
      <c r="S3511" t="inlineStr"/>
      <c r="T3511" t="inlineStr"/>
      <c r="U3511" t="n">
        <v>0</v>
      </c>
      <c r="V3511" t="n">
        <v>500000000</v>
      </c>
      <c r="W3511" t="inlineStr"/>
      <c r="X3511" t="inlineStr">
        <is>
          <t>déterminé</t>
        </is>
      </c>
    </row>
    <row r="3512" ht="15" customHeight="1" s="1003">
      <c r="A3512" s="1019" t="inlineStr">
        <is>
          <t>Issues de silo</t>
        </is>
      </c>
      <c r="B3512" t="inlineStr">
        <is>
          <t>Usages non-alimentaires</t>
        </is>
      </c>
      <c r="C3512" t="inlineStr">
        <is>
          <t>kt</t>
        </is>
      </c>
      <c r="D3512" t="inlineStr">
        <is>
          <t>France</t>
        </is>
      </c>
      <c r="E3512" t="inlineStr">
        <is>
          <t>2019-20</t>
        </is>
      </c>
      <c r="F3512" t="inlineStr">
        <is>
          <t>Lupin</t>
        </is>
      </c>
      <c r="G3512" t="inlineStr"/>
      <c r="H3512" t="inlineStr"/>
      <c r="I3512" t="inlineStr"/>
      <c r="J3512" t="inlineStr"/>
      <c r="K3512" t="inlineStr"/>
      <c r="L3512" t="inlineStr"/>
      <c r="M3512" t="inlineStr"/>
      <c r="N3512" t="inlineStr"/>
      <c r="O3512" t="n">
        <v>0.02</v>
      </c>
      <c r="P3512" t="inlineStr"/>
      <c r="Q3512" t="inlineStr"/>
      <c r="R3512" t="inlineStr"/>
      <c r="S3512" t="inlineStr"/>
      <c r="T3512" t="inlineStr"/>
      <c r="U3512" t="n">
        <v>0</v>
      </c>
      <c r="V3512" t="n">
        <v>500000000</v>
      </c>
      <c r="W3512" t="inlineStr"/>
      <c r="X3512" t="inlineStr">
        <is>
          <t>déterminé</t>
        </is>
      </c>
    </row>
    <row r="3513" ht="15" customHeight="1" s="1003">
      <c r="A3513" s="1019" t="inlineStr">
        <is>
          <t>Issues de silo</t>
        </is>
      </c>
      <c r="B3513" t="inlineStr">
        <is>
          <t>Energie</t>
        </is>
      </c>
      <c r="C3513" t="inlineStr">
        <is>
          <t>kt</t>
        </is>
      </c>
      <c r="D3513" t="inlineStr">
        <is>
          <t>France</t>
        </is>
      </c>
      <c r="E3513" t="inlineStr">
        <is>
          <t>2019-20</t>
        </is>
      </c>
      <c r="F3513" t="inlineStr">
        <is>
          <t>Lupin</t>
        </is>
      </c>
      <c r="G3513" t="inlineStr"/>
      <c r="H3513" t="inlineStr"/>
      <c r="I3513" t="inlineStr">
        <is>
          <t>ONRB - FranceAgriMer</t>
        </is>
      </c>
      <c r="J3513" t="inlineStr">
        <is>
          <t>Mêmes usages que les issues de silo de pois et fèveroles</t>
        </is>
      </c>
      <c r="K3513" t="inlineStr">
        <is>
          <t>Répartition</t>
        </is>
      </c>
      <c r="L3513" t="inlineStr">
        <is>
          <t>Part d'issues de silo consommées en méthanisation:Part d'issues de silo brûlées</t>
        </is>
      </c>
      <c r="M3513" t="inlineStr">
        <is>
          <t>Issues de silo - ONRB</t>
        </is>
      </c>
      <c r="N3513" t="inlineStr"/>
      <c r="O3513" t="n">
        <v>0.02</v>
      </c>
      <c r="P3513" t="inlineStr"/>
      <c r="Q3513" t="inlineStr"/>
      <c r="R3513" t="inlineStr"/>
      <c r="S3513" t="inlineStr"/>
      <c r="T3513" t="inlineStr"/>
      <c r="U3513" t="n">
        <v>0</v>
      </c>
      <c r="V3513" t="n">
        <v>500000000</v>
      </c>
      <c r="W3513" t="inlineStr"/>
      <c r="X3513" t="inlineStr">
        <is>
          <t>déterminé</t>
        </is>
      </c>
    </row>
    <row r="3514" ht="15" customHeight="1" s="1003">
      <c r="A3514" s="1019" t="inlineStr">
        <is>
          <t>Issues de silo</t>
        </is>
      </c>
      <c r="B3514" t="inlineStr">
        <is>
          <t>Fertilisation</t>
        </is>
      </c>
      <c r="C3514" t="inlineStr">
        <is>
          <t>kt</t>
        </is>
      </c>
      <c r="D3514" t="inlineStr">
        <is>
          <t>France</t>
        </is>
      </c>
      <c r="E3514" t="inlineStr">
        <is>
          <t>2019-20</t>
        </is>
      </c>
      <c r="F3514" t="inlineStr">
        <is>
          <t>Lupin</t>
        </is>
      </c>
      <c r="G3514" t="inlineStr"/>
      <c r="H3514" t="inlineStr"/>
      <c r="I3514" t="inlineStr">
        <is>
          <t>ONRB - FranceAgriMer</t>
        </is>
      </c>
      <c r="J3514" t="inlineStr">
        <is>
          <t>Mêmes usages que les issues de silo de pois et fèveroles</t>
        </is>
      </c>
      <c r="K3514" t="inlineStr">
        <is>
          <t>Répartition</t>
        </is>
      </c>
      <c r="L3514" t="inlineStr">
        <is>
          <t>Part d'issues de silo compostées</t>
        </is>
      </c>
      <c r="M3514" t="inlineStr">
        <is>
          <t>Issues de silo - ONRB</t>
        </is>
      </c>
      <c r="N3514" t="inlineStr"/>
      <c r="O3514" t="n">
        <v>0</v>
      </c>
      <c r="P3514" t="inlineStr"/>
      <c r="Q3514" t="inlineStr"/>
      <c r="R3514" t="inlineStr"/>
      <c r="S3514" t="inlineStr"/>
      <c r="T3514" t="inlineStr"/>
      <c r="U3514" t="n">
        <v>0</v>
      </c>
      <c r="V3514" t="n">
        <v>500000000</v>
      </c>
      <c r="W3514" t="inlineStr"/>
      <c r="X3514" t="inlineStr">
        <is>
          <t>déterminé</t>
        </is>
      </c>
    </row>
    <row r="3515" ht="15" customHeight="1" s="1003">
      <c r="A3515" s="1019" t="inlineStr">
        <is>
          <t>Huile</t>
        </is>
      </c>
      <c r="B3515" t="inlineStr">
        <is>
          <t>Vente directe et autoconsommation</t>
        </is>
      </c>
      <c r="C3515" t="inlineStr">
        <is>
          <t>kt</t>
        </is>
      </c>
      <c r="D3515" t="inlineStr">
        <is>
          <t>France</t>
        </is>
      </c>
      <c r="E3515" t="inlineStr">
        <is>
          <t>2019-20</t>
        </is>
      </c>
      <c r="F3515" t="inlineStr">
        <is>
          <t>Lupin</t>
        </is>
      </c>
      <c r="G3515" t="inlineStr"/>
      <c r="H3515" t="inlineStr"/>
      <c r="I3515" t="inlineStr"/>
      <c r="J3515" t="inlineStr">
        <is>
          <t>L'huile peut être autoconsommée</t>
        </is>
      </c>
      <c r="K3515" t="inlineStr"/>
      <c r="L3515" t="inlineStr"/>
      <c r="M3515" t="inlineStr"/>
      <c r="N3515" t="inlineStr"/>
      <c r="O3515" t="n">
        <v>-0</v>
      </c>
      <c r="P3515" t="n">
        <v>0</v>
      </c>
      <c r="Q3515" t="n">
        <v>500000000</v>
      </c>
      <c r="R3515" t="inlineStr"/>
      <c r="S3515" t="inlineStr"/>
      <c r="T3515" t="inlineStr"/>
      <c r="U3515" t="n">
        <v>0</v>
      </c>
      <c r="V3515" t="n">
        <v>500000000</v>
      </c>
      <c r="W3515" t="inlineStr"/>
      <c r="X3515" t="inlineStr">
        <is>
          <t>libre unbounded</t>
        </is>
      </c>
    </row>
    <row r="3516" ht="15" customHeight="1" s="1003">
      <c r="A3516" s="1019" t="inlineStr">
        <is>
          <t>Huile</t>
        </is>
      </c>
      <c r="B3516" t="inlineStr">
        <is>
          <t>Circuits spécialisés</t>
        </is>
      </c>
      <c r="C3516" t="inlineStr">
        <is>
          <t>kt</t>
        </is>
      </c>
      <c r="D3516" t="inlineStr">
        <is>
          <t>France</t>
        </is>
      </c>
      <c r="E3516" t="inlineStr">
        <is>
          <t>2019-20</t>
        </is>
      </c>
      <c r="F3516" t="inlineStr">
        <is>
          <t>Lupin</t>
        </is>
      </c>
      <c r="G3516" t="inlineStr"/>
      <c r="H3516" t="inlineStr"/>
      <c r="I3516" t="inlineStr"/>
      <c r="J3516" t="inlineStr">
        <is>
          <t>L'huile peut être consommée par des circuits spécialisés</t>
        </is>
      </c>
      <c r="K3516" t="inlineStr"/>
      <c r="L3516" t="inlineStr"/>
      <c r="M3516" t="inlineStr"/>
      <c r="N3516" t="inlineStr"/>
      <c r="O3516" t="n">
        <v>-0</v>
      </c>
      <c r="P3516" t="n">
        <v>0</v>
      </c>
      <c r="Q3516" t="n">
        <v>500000000</v>
      </c>
      <c r="R3516" t="inlineStr"/>
      <c r="S3516" t="inlineStr"/>
      <c r="T3516" t="inlineStr"/>
      <c r="U3516" t="n">
        <v>0</v>
      </c>
      <c r="V3516" t="n">
        <v>500000000</v>
      </c>
      <c r="W3516" t="inlineStr"/>
      <c r="X3516" t="inlineStr">
        <is>
          <t>libre unbounded</t>
        </is>
      </c>
    </row>
    <row r="3517" ht="15" customHeight="1" s="1003">
      <c r="A3517" s="1019" t="inlineStr">
        <is>
          <t>Huile</t>
        </is>
      </c>
      <c r="B3517" t="inlineStr">
        <is>
          <t>RHD</t>
        </is>
      </c>
      <c r="C3517" t="inlineStr">
        <is>
          <t>kt</t>
        </is>
      </c>
      <c r="D3517" t="inlineStr">
        <is>
          <t>France</t>
        </is>
      </c>
      <c r="E3517" t="inlineStr">
        <is>
          <t>2019-20</t>
        </is>
      </c>
      <c r="F3517" t="inlineStr">
        <is>
          <t>Lupin</t>
        </is>
      </c>
      <c r="G3517" t="inlineStr"/>
      <c r="H3517" t="inlineStr"/>
      <c r="I3517" t="inlineStr"/>
      <c r="J3517" t="inlineStr">
        <is>
          <t>L'huile est consommée en RHD</t>
        </is>
      </c>
      <c r="K3517" t="inlineStr"/>
      <c r="L3517" t="inlineStr"/>
      <c r="M3517" t="inlineStr"/>
      <c r="N3517" t="inlineStr"/>
      <c r="O3517" t="n">
        <v>-0</v>
      </c>
      <c r="P3517" t="n">
        <v>0</v>
      </c>
      <c r="Q3517" t="n">
        <v>500000000</v>
      </c>
      <c r="R3517" t="inlineStr"/>
      <c r="S3517" t="inlineStr"/>
      <c r="T3517" t="inlineStr"/>
      <c r="U3517" t="n">
        <v>0</v>
      </c>
      <c r="V3517" t="n">
        <v>500000000</v>
      </c>
      <c r="W3517" t="inlineStr"/>
      <c r="X3517" t="inlineStr">
        <is>
          <t>libre unbounded</t>
        </is>
      </c>
    </row>
    <row r="3518" ht="15" customHeight="1" s="1003">
      <c r="A3518" s="1019" t="inlineStr">
        <is>
          <t>Huile</t>
        </is>
      </c>
      <c r="B3518" t="inlineStr">
        <is>
          <t>Autres IAA</t>
        </is>
      </c>
      <c r="C3518" t="inlineStr">
        <is>
          <t>kt</t>
        </is>
      </c>
      <c r="D3518" t="inlineStr">
        <is>
          <t>France</t>
        </is>
      </c>
      <c r="E3518" t="inlineStr">
        <is>
          <t>2019-20</t>
        </is>
      </c>
      <c r="F3518" t="inlineStr">
        <is>
          <t>Lupin</t>
        </is>
      </c>
      <c r="G3518" t="inlineStr"/>
      <c r="H3518" t="inlineStr"/>
      <c r="I3518" t="inlineStr"/>
      <c r="J3518" t="inlineStr">
        <is>
          <t>L'huile est consommée par les autres IAA</t>
        </is>
      </c>
      <c r="K3518" t="inlineStr"/>
      <c r="L3518" t="inlineStr"/>
      <c r="M3518" t="inlineStr"/>
      <c r="N3518" t="inlineStr"/>
      <c r="O3518" t="n">
        <v>-0</v>
      </c>
      <c r="P3518" t="n">
        <v>0</v>
      </c>
      <c r="Q3518" t="n">
        <v>500000000</v>
      </c>
      <c r="R3518" t="inlineStr"/>
      <c r="S3518" t="inlineStr"/>
      <c r="T3518" t="inlineStr"/>
      <c r="U3518" t="n">
        <v>0</v>
      </c>
      <c r="V3518" t="n">
        <v>500000000</v>
      </c>
      <c r="W3518" t="inlineStr"/>
      <c r="X3518" t="inlineStr">
        <is>
          <t>libre unbounded</t>
        </is>
      </c>
    </row>
    <row r="3519" ht="15" customHeight="1" s="1003">
      <c r="A3519" s="1019" t="inlineStr">
        <is>
          <t>Huile</t>
        </is>
      </c>
      <c r="B3519" t="inlineStr">
        <is>
          <t>Autres industries</t>
        </is>
      </c>
      <c r="C3519" t="inlineStr">
        <is>
          <t>kt</t>
        </is>
      </c>
      <c r="D3519" t="inlineStr">
        <is>
          <t>France</t>
        </is>
      </c>
      <c r="E3519" t="inlineStr">
        <is>
          <t>2019-20</t>
        </is>
      </c>
      <c r="F3519" t="inlineStr">
        <is>
          <t>Lupin</t>
        </is>
      </c>
      <c r="G3519" t="inlineStr"/>
      <c r="H3519" t="inlineStr"/>
      <c r="I3519" t="inlineStr"/>
      <c r="J3519" t="inlineStr">
        <is>
          <t>L'huile est consommée pour des usages techniques</t>
        </is>
      </c>
      <c r="K3519" t="inlineStr"/>
      <c r="L3519" t="inlineStr"/>
      <c r="M3519" t="inlineStr"/>
      <c r="N3519" t="inlineStr"/>
      <c r="O3519" t="n">
        <v>-0</v>
      </c>
      <c r="P3519" t="n">
        <v>0</v>
      </c>
      <c r="Q3519" t="n">
        <v>500000000</v>
      </c>
      <c r="R3519" t="inlineStr"/>
      <c r="S3519" t="inlineStr"/>
      <c r="T3519" t="inlineStr"/>
      <c r="U3519" t="n">
        <v>0</v>
      </c>
      <c r="V3519" t="n">
        <v>500000000</v>
      </c>
      <c r="W3519" t="inlineStr"/>
      <c r="X3519" t="inlineStr">
        <is>
          <t>libre unbounded</t>
        </is>
      </c>
    </row>
    <row r="3520" ht="15" customHeight="1" s="1003">
      <c r="A3520" s="1019" t="inlineStr">
        <is>
          <t>Huile</t>
        </is>
      </c>
      <c r="B3520" t="inlineStr">
        <is>
          <t>Alimentation humaine</t>
        </is>
      </c>
      <c r="C3520" t="inlineStr">
        <is>
          <t>kt</t>
        </is>
      </c>
      <c r="D3520" t="inlineStr">
        <is>
          <t>France</t>
        </is>
      </c>
      <c r="E3520" t="inlineStr">
        <is>
          <t>2019-20</t>
        </is>
      </c>
      <c r="F3520" t="inlineStr">
        <is>
          <t>Lupin</t>
        </is>
      </c>
      <c r="G3520" t="inlineStr"/>
      <c r="H3520" t="inlineStr"/>
      <c r="I3520" t="inlineStr"/>
      <c r="J3520" t="inlineStr"/>
      <c r="K3520" t="inlineStr"/>
      <c r="L3520" t="inlineStr"/>
      <c r="M3520" t="inlineStr"/>
      <c r="N3520" t="inlineStr"/>
      <c r="O3520" t="n">
        <v>-0</v>
      </c>
      <c r="P3520" t="n">
        <v>0</v>
      </c>
      <c r="Q3520" t="n">
        <v>500000000</v>
      </c>
      <c r="R3520" t="inlineStr"/>
      <c r="S3520" t="inlineStr"/>
      <c r="T3520" t="inlineStr"/>
      <c r="U3520" t="n">
        <v>0</v>
      </c>
      <c r="V3520" t="n">
        <v>500000000</v>
      </c>
      <c r="W3520" t="inlineStr"/>
      <c r="X3520" t="inlineStr">
        <is>
          <t>libre unbounded</t>
        </is>
      </c>
    </row>
    <row r="3521" ht="15" customHeight="1" s="1003">
      <c r="A3521" s="1019" t="inlineStr">
        <is>
          <t>Huile</t>
        </is>
      </c>
      <c r="B3521" t="inlineStr">
        <is>
          <t>Ménages</t>
        </is>
      </c>
      <c r="C3521" t="inlineStr">
        <is>
          <t>kt</t>
        </is>
      </c>
      <c r="D3521" t="inlineStr">
        <is>
          <t>France</t>
        </is>
      </c>
      <c r="E3521" t="inlineStr">
        <is>
          <t>2019-20</t>
        </is>
      </c>
      <c r="F3521" t="inlineStr">
        <is>
          <t>Lupin</t>
        </is>
      </c>
      <c r="G3521" t="inlineStr"/>
      <c r="H3521" t="inlineStr"/>
      <c r="I3521" t="inlineStr"/>
      <c r="J3521" t="inlineStr"/>
      <c r="K3521" t="inlineStr"/>
      <c r="L3521" t="inlineStr"/>
      <c r="M3521" t="inlineStr"/>
      <c r="N3521" t="inlineStr"/>
      <c r="O3521" t="n">
        <v>-0</v>
      </c>
      <c r="P3521" t="n">
        <v>0</v>
      </c>
      <c r="Q3521" t="n">
        <v>500000000</v>
      </c>
      <c r="R3521" t="inlineStr"/>
      <c r="S3521" t="inlineStr"/>
      <c r="T3521" t="inlineStr"/>
      <c r="U3521" t="n">
        <v>0</v>
      </c>
      <c r="V3521" t="n">
        <v>500000000</v>
      </c>
      <c r="W3521" t="inlineStr"/>
      <c r="X3521" t="inlineStr">
        <is>
          <t>libre unbounded</t>
        </is>
      </c>
    </row>
    <row r="3522" ht="15" customHeight="1" s="1003">
      <c r="A3522" s="1019" t="inlineStr">
        <is>
          <t>Huile</t>
        </is>
      </c>
      <c r="B3522" t="inlineStr">
        <is>
          <t>Usages alimentaires</t>
        </is>
      </c>
      <c r="C3522" t="inlineStr">
        <is>
          <t>kt</t>
        </is>
      </c>
      <c r="D3522" t="inlineStr">
        <is>
          <t>France</t>
        </is>
      </c>
      <c r="E3522" t="inlineStr">
        <is>
          <t>2019-20</t>
        </is>
      </c>
      <c r="F3522" t="inlineStr">
        <is>
          <t>Lupin</t>
        </is>
      </c>
      <c r="G3522" t="inlineStr"/>
      <c r="H3522" t="inlineStr"/>
      <c r="I3522" t="inlineStr"/>
      <c r="J3522" t="inlineStr"/>
      <c r="K3522" t="inlineStr"/>
      <c r="L3522" t="inlineStr"/>
      <c r="M3522" t="inlineStr"/>
      <c r="N3522" t="inlineStr"/>
      <c r="O3522" t="n">
        <v>-0</v>
      </c>
      <c r="P3522" t="n">
        <v>0</v>
      </c>
      <c r="Q3522" t="n">
        <v>500000000</v>
      </c>
      <c r="R3522" t="inlineStr"/>
      <c r="S3522" t="inlineStr"/>
      <c r="T3522" t="inlineStr"/>
      <c r="U3522" t="n">
        <v>0</v>
      </c>
      <c r="V3522" t="n">
        <v>500000000</v>
      </c>
      <c r="W3522" t="inlineStr"/>
      <c r="X3522" t="inlineStr">
        <is>
          <t>libre unbounded</t>
        </is>
      </c>
    </row>
    <row r="3523" ht="15" customHeight="1" s="1003">
      <c r="A3523" s="1019" t="inlineStr">
        <is>
          <t>Huile</t>
        </is>
      </c>
      <c r="B3523" t="inlineStr">
        <is>
          <t>Débouchés</t>
        </is>
      </c>
      <c r="C3523" t="inlineStr">
        <is>
          <t>kt</t>
        </is>
      </c>
      <c r="D3523" t="inlineStr">
        <is>
          <t>France</t>
        </is>
      </c>
      <c r="E3523" t="inlineStr">
        <is>
          <t>2019-20</t>
        </is>
      </c>
      <c r="F3523" t="inlineStr">
        <is>
          <t>Lupin</t>
        </is>
      </c>
      <c r="G3523" t="inlineStr"/>
      <c r="H3523" t="inlineStr"/>
      <c r="I3523" t="inlineStr"/>
      <c r="J3523" t="inlineStr"/>
      <c r="K3523" t="inlineStr"/>
      <c r="L3523" t="inlineStr"/>
      <c r="M3523" t="inlineStr"/>
      <c r="N3523" t="inlineStr"/>
      <c r="O3523" t="n">
        <v>-0</v>
      </c>
      <c r="P3523" t="n">
        <v>0</v>
      </c>
      <c r="Q3523" t="n">
        <v>500000000</v>
      </c>
      <c r="R3523" t="inlineStr"/>
      <c r="S3523" t="inlineStr"/>
      <c r="T3523" t="inlineStr"/>
      <c r="U3523" t="n">
        <v>0</v>
      </c>
      <c r="V3523" t="n">
        <v>500000000</v>
      </c>
      <c r="W3523" t="inlineStr"/>
      <c r="X3523" t="inlineStr">
        <is>
          <t>libre unbounded</t>
        </is>
      </c>
    </row>
    <row r="3524" ht="15" customHeight="1" s="1003">
      <c r="A3524" s="1019" t="inlineStr">
        <is>
          <t>Huile</t>
        </is>
      </c>
      <c r="B3524" t="inlineStr">
        <is>
          <t>Usages non-alimentaires</t>
        </is>
      </c>
      <c r="C3524" t="inlineStr">
        <is>
          <t>kt</t>
        </is>
      </c>
      <c r="D3524" t="inlineStr">
        <is>
          <t>France</t>
        </is>
      </c>
      <c r="E3524" t="inlineStr">
        <is>
          <t>2019-20</t>
        </is>
      </c>
      <c r="F3524" t="inlineStr">
        <is>
          <t>Lupin</t>
        </is>
      </c>
      <c r="G3524" t="inlineStr"/>
      <c r="H3524" t="inlineStr"/>
      <c r="I3524" t="inlineStr"/>
      <c r="J3524" t="inlineStr"/>
      <c r="K3524" t="inlineStr"/>
      <c r="L3524" t="inlineStr"/>
      <c r="M3524" t="inlineStr"/>
      <c r="N3524" t="inlineStr"/>
      <c r="O3524" t="n">
        <v>-0</v>
      </c>
      <c r="P3524" t="n">
        <v>0</v>
      </c>
      <c r="Q3524" t="n">
        <v>500000000</v>
      </c>
      <c r="R3524" t="inlineStr"/>
      <c r="S3524" t="inlineStr"/>
      <c r="T3524" t="inlineStr"/>
      <c r="U3524" t="n">
        <v>0</v>
      </c>
      <c r="V3524" t="n">
        <v>500000000</v>
      </c>
      <c r="W3524" t="inlineStr"/>
      <c r="X3524" t="inlineStr">
        <is>
          <t>libre unbounded</t>
        </is>
      </c>
    </row>
    <row r="3525" ht="15" customHeight="1" s="1003">
      <c r="A3525" s="1019" t="inlineStr">
        <is>
          <t>Huile</t>
        </is>
      </c>
      <c r="B3525" t="inlineStr">
        <is>
          <t>Export</t>
        </is>
      </c>
      <c r="C3525" t="inlineStr">
        <is>
          <t>kt</t>
        </is>
      </c>
      <c r="D3525" t="inlineStr">
        <is>
          <t>France</t>
        </is>
      </c>
      <c r="E3525" t="inlineStr">
        <is>
          <t>2019-20</t>
        </is>
      </c>
      <c r="F3525" t="inlineStr">
        <is>
          <t>Lupin</t>
        </is>
      </c>
      <c r="G3525" t="inlineStr"/>
      <c r="H3525" t="inlineStr"/>
      <c r="I3525" t="inlineStr"/>
      <c r="J3525" t="inlineStr"/>
      <c r="K3525" t="inlineStr"/>
      <c r="L3525" t="inlineStr"/>
      <c r="M3525" t="inlineStr"/>
      <c r="N3525" t="inlineStr"/>
      <c r="O3525" t="n">
        <v>-0</v>
      </c>
      <c r="P3525" t="n">
        <v>0</v>
      </c>
      <c r="Q3525" t="n">
        <v>500000000</v>
      </c>
      <c r="R3525" t="inlineStr"/>
      <c r="S3525" t="inlineStr"/>
      <c r="T3525" t="inlineStr"/>
      <c r="U3525" t="n">
        <v>0</v>
      </c>
      <c r="V3525" t="n">
        <v>500000000</v>
      </c>
      <c r="W3525" t="inlineStr"/>
      <c r="X3525" t="inlineStr">
        <is>
          <t>libre unbounded</t>
        </is>
      </c>
    </row>
    <row r="3526" ht="15" customHeight="1" s="1003">
      <c r="A3526" s="1019" t="inlineStr">
        <is>
          <t>Huile</t>
        </is>
      </c>
      <c r="B3526" t="inlineStr">
        <is>
          <t>Biocarburants</t>
        </is>
      </c>
      <c r="C3526" t="inlineStr">
        <is>
          <t>kt</t>
        </is>
      </c>
      <c r="D3526" t="inlineStr">
        <is>
          <t>France</t>
        </is>
      </c>
      <c r="E3526" t="inlineStr">
        <is>
          <t>2019-20</t>
        </is>
      </c>
      <c r="F3526" t="inlineStr">
        <is>
          <t>Lupin</t>
        </is>
      </c>
      <c r="G3526" t="inlineStr"/>
      <c r="H3526" t="inlineStr"/>
      <c r="I3526" t="inlineStr"/>
      <c r="J3526" t="inlineStr"/>
      <c r="K3526" t="inlineStr"/>
      <c r="L3526" t="inlineStr"/>
      <c r="M3526" t="inlineStr"/>
      <c r="N3526" t="inlineStr"/>
      <c r="O3526" t="n">
        <v>-0</v>
      </c>
      <c r="P3526" t="n">
        <v>0</v>
      </c>
      <c r="Q3526" t="n">
        <v>500000000</v>
      </c>
      <c r="R3526" t="inlineStr"/>
      <c r="S3526" t="inlineStr"/>
      <c r="T3526" t="inlineStr"/>
      <c r="U3526" t="n">
        <v>0</v>
      </c>
      <c r="V3526" t="n">
        <v>500000000</v>
      </c>
      <c r="W3526" t="inlineStr"/>
      <c r="X3526" t="inlineStr">
        <is>
          <t>libre unbounded</t>
        </is>
      </c>
    </row>
    <row r="3527" ht="15" customHeight="1" s="1003">
      <c r="A3527" s="1019" t="inlineStr">
        <is>
          <t>Huile</t>
        </is>
      </c>
      <c r="B3527" t="inlineStr">
        <is>
          <t>Energie</t>
        </is>
      </c>
      <c r="C3527" t="inlineStr">
        <is>
          <t>kt</t>
        </is>
      </c>
      <c r="D3527" t="inlineStr">
        <is>
          <t>France</t>
        </is>
      </c>
      <c r="E3527" t="inlineStr">
        <is>
          <t>2019-20</t>
        </is>
      </c>
      <c r="F3527" t="inlineStr">
        <is>
          <t>Lupin</t>
        </is>
      </c>
      <c r="G3527" t="inlineStr"/>
      <c r="H3527" t="inlineStr"/>
      <c r="I3527" t="inlineStr"/>
      <c r="J3527" t="inlineStr"/>
      <c r="K3527" t="inlineStr"/>
      <c r="L3527" t="inlineStr"/>
      <c r="M3527" t="inlineStr"/>
      <c r="N3527" t="inlineStr"/>
      <c r="O3527" t="n">
        <v>-0</v>
      </c>
      <c r="P3527" t="n">
        <v>0</v>
      </c>
      <c r="Q3527" t="n">
        <v>500000000</v>
      </c>
      <c r="R3527" t="inlineStr"/>
      <c r="S3527" t="inlineStr"/>
      <c r="T3527" t="inlineStr"/>
      <c r="U3527" t="n">
        <v>0</v>
      </c>
      <c r="V3527" t="n">
        <v>500000000</v>
      </c>
      <c r="W3527" t="inlineStr"/>
      <c r="X3527" t="inlineStr">
        <is>
          <t>libre unbounded</t>
        </is>
      </c>
    </row>
    <row r="3528" ht="15" customHeight="1" s="1003">
      <c r="A3528" s="1019" t="inlineStr">
        <is>
          <t>Huile</t>
        </is>
      </c>
      <c r="B3528" t="inlineStr">
        <is>
          <t>GMS</t>
        </is>
      </c>
      <c r="C3528" t="inlineStr">
        <is>
          <t>kt</t>
        </is>
      </c>
      <c r="D3528" t="inlineStr">
        <is>
          <t>France</t>
        </is>
      </c>
      <c r="E3528" t="inlineStr">
        <is>
          <t>2019-20</t>
        </is>
      </c>
      <c r="F3528" t="inlineStr">
        <is>
          <t>Lupin</t>
        </is>
      </c>
      <c r="G3528" t="inlineStr"/>
      <c r="H3528" t="inlineStr"/>
      <c r="I3528" t="inlineStr"/>
      <c r="J3528" t="inlineStr"/>
      <c r="K3528" t="inlineStr"/>
      <c r="L3528" t="inlineStr"/>
      <c r="M3528" t="inlineStr"/>
      <c r="N3528" t="inlineStr"/>
      <c r="O3528" t="n">
        <v>-0</v>
      </c>
      <c r="P3528" t="n">
        <v>0</v>
      </c>
      <c r="Q3528" t="n">
        <v>500000000</v>
      </c>
      <c r="R3528" t="inlineStr"/>
      <c r="S3528" t="inlineStr"/>
      <c r="T3528" t="inlineStr"/>
      <c r="U3528" t="n">
        <v>0</v>
      </c>
      <c r="V3528" t="n">
        <v>500000000</v>
      </c>
      <c r="W3528" t="inlineStr"/>
      <c r="X3528" t="inlineStr">
        <is>
          <t>libre unbounded</t>
        </is>
      </c>
    </row>
    <row r="3529" ht="15" customHeight="1" s="1003">
      <c r="A3529" s="1019" t="inlineStr">
        <is>
          <t>Huile</t>
        </is>
      </c>
      <c r="B3529" t="inlineStr">
        <is>
          <t>Circuits généralistes</t>
        </is>
      </c>
      <c r="C3529" t="inlineStr">
        <is>
          <t>kt</t>
        </is>
      </c>
      <c r="D3529" t="inlineStr">
        <is>
          <t>France</t>
        </is>
      </c>
      <c r="E3529" t="inlineStr">
        <is>
          <t>2019-20</t>
        </is>
      </c>
      <c r="F3529" t="inlineStr">
        <is>
          <t>Lupin</t>
        </is>
      </c>
      <c r="G3529" t="inlineStr"/>
      <c r="H3529" t="inlineStr"/>
      <c r="I3529" t="inlineStr"/>
      <c r="J3529" t="inlineStr"/>
      <c r="K3529" t="inlineStr"/>
      <c r="L3529" t="inlineStr"/>
      <c r="M3529" t="inlineStr"/>
      <c r="N3529" t="inlineStr"/>
      <c r="O3529" t="n">
        <v>-0</v>
      </c>
      <c r="P3529" t="n">
        <v>0</v>
      </c>
      <c r="Q3529" t="n">
        <v>500000000</v>
      </c>
      <c r="R3529" t="inlineStr"/>
      <c r="S3529" t="inlineStr"/>
      <c r="T3529" t="inlineStr"/>
      <c r="U3529" t="n">
        <v>0</v>
      </c>
      <c r="V3529" t="n">
        <v>500000000</v>
      </c>
      <c r="W3529" t="inlineStr"/>
      <c r="X3529" t="inlineStr">
        <is>
          <t>libre unbounded</t>
        </is>
      </c>
    </row>
    <row r="3530" ht="15" customHeight="1" s="1003">
      <c r="A3530" s="1019" t="inlineStr">
        <is>
          <t>Tourteaux</t>
        </is>
      </c>
      <c r="B3530" t="inlineStr">
        <is>
          <t>Hors FAB</t>
        </is>
      </c>
      <c r="C3530" t="inlineStr">
        <is>
          <t>kt</t>
        </is>
      </c>
      <c r="D3530" t="inlineStr">
        <is>
          <t>France</t>
        </is>
      </c>
      <c r="E3530" t="inlineStr">
        <is>
          <t>2019-20</t>
        </is>
      </c>
      <c r="F3530" t="inlineStr">
        <is>
          <t>Lupin</t>
        </is>
      </c>
      <c r="G3530" t="inlineStr"/>
      <c r="H3530" t="inlineStr"/>
      <c r="I3530" t="inlineStr"/>
      <c r="J3530" t="inlineStr"/>
      <c r="K3530" t="inlineStr"/>
      <c r="L3530" t="inlineStr"/>
      <c r="M3530" t="inlineStr"/>
      <c r="N3530" t="inlineStr"/>
      <c r="O3530" t="n">
        <v>-0</v>
      </c>
      <c r="P3530" t="n">
        <v>0</v>
      </c>
      <c r="Q3530" t="n">
        <v>500000000</v>
      </c>
      <c r="R3530" t="inlineStr"/>
      <c r="S3530" t="inlineStr"/>
      <c r="T3530" t="inlineStr"/>
      <c r="U3530" t="n">
        <v>0</v>
      </c>
      <c r="V3530" t="n">
        <v>500000000</v>
      </c>
      <c r="W3530" t="inlineStr"/>
      <c r="X3530" t="inlineStr">
        <is>
          <t>libre unbounded</t>
        </is>
      </c>
    </row>
    <row r="3531" ht="15" customHeight="1" s="1003">
      <c r="A3531" s="1019" t="inlineStr">
        <is>
          <t>Tourteaux</t>
        </is>
      </c>
      <c r="B3531" t="inlineStr">
        <is>
          <t>Alimentation animale rente</t>
        </is>
      </c>
      <c r="C3531" t="inlineStr">
        <is>
          <t>kt</t>
        </is>
      </c>
      <c r="D3531" t="inlineStr">
        <is>
          <t>France</t>
        </is>
      </c>
      <c r="E3531" t="inlineStr">
        <is>
          <t>2019-20</t>
        </is>
      </c>
      <c r="F3531" t="inlineStr">
        <is>
          <t>Lupin</t>
        </is>
      </c>
      <c r="G3531" t="inlineStr"/>
      <c r="H3531" t="inlineStr"/>
      <c r="I3531" t="inlineStr"/>
      <c r="J3531" t="inlineStr"/>
      <c r="K3531" t="inlineStr"/>
      <c r="L3531" t="inlineStr"/>
      <c r="M3531" t="inlineStr"/>
      <c r="N3531" t="inlineStr"/>
      <c r="O3531" t="n">
        <v>-0</v>
      </c>
      <c r="P3531" t="n">
        <v>0</v>
      </c>
      <c r="Q3531" t="n">
        <v>500000000</v>
      </c>
      <c r="R3531" t="inlineStr"/>
      <c r="S3531" t="inlineStr"/>
      <c r="T3531" t="inlineStr"/>
      <c r="U3531" t="n">
        <v>0</v>
      </c>
      <c r="V3531" t="n">
        <v>500000000</v>
      </c>
      <c r="W3531" t="inlineStr"/>
      <c r="X3531" t="inlineStr">
        <is>
          <t>libre unbounded</t>
        </is>
      </c>
    </row>
    <row r="3532" ht="15" customHeight="1" s="1003">
      <c r="A3532" s="1019" t="inlineStr">
        <is>
          <t>Tourteaux</t>
        </is>
      </c>
      <c r="B3532" t="inlineStr">
        <is>
          <t>Alimentation animale</t>
        </is>
      </c>
      <c r="C3532" t="inlineStr">
        <is>
          <t>kt</t>
        </is>
      </c>
      <c r="D3532" t="inlineStr">
        <is>
          <t>France</t>
        </is>
      </c>
      <c r="E3532" t="inlineStr">
        <is>
          <t>2019-20</t>
        </is>
      </c>
      <c r="F3532" t="inlineStr">
        <is>
          <t>Lupin</t>
        </is>
      </c>
      <c r="G3532" t="inlineStr"/>
      <c r="H3532" t="inlineStr"/>
      <c r="I3532" t="inlineStr"/>
      <c r="J3532" t="inlineStr"/>
      <c r="K3532" t="inlineStr"/>
      <c r="L3532" t="inlineStr"/>
      <c r="M3532" t="inlineStr"/>
      <c r="N3532" t="inlineStr"/>
      <c r="O3532" t="n">
        <v>-0</v>
      </c>
      <c r="P3532" t="n">
        <v>0</v>
      </c>
      <c r="Q3532" t="n">
        <v>500000000</v>
      </c>
      <c r="R3532" t="inlineStr"/>
      <c r="S3532" t="inlineStr"/>
      <c r="T3532" t="inlineStr"/>
      <c r="U3532" t="n">
        <v>0</v>
      </c>
      <c r="V3532" t="n">
        <v>500000000</v>
      </c>
      <c r="W3532" t="inlineStr"/>
      <c r="X3532" t="inlineStr">
        <is>
          <t>libre unbounded</t>
        </is>
      </c>
    </row>
    <row r="3533" ht="15" customHeight="1" s="1003">
      <c r="A3533" s="1019" t="inlineStr">
        <is>
          <t>Tourteaux</t>
        </is>
      </c>
      <c r="B3533" t="inlineStr">
        <is>
          <t>Usages alimentaires</t>
        </is>
      </c>
      <c r="C3533" t="inlineStr">
        <is>
          <t>kt</t>
        </is>
      </c>
      <c r="D3533" t="inlineStr">
        <is>
          <t>France</t>
        </is>
      </c>
      <c r="E3533" t="inlineStr">
        <is>
          <t>2019-20</t>
        </is>
      </c>
      <c r="F3533" t="inlineStr">
        <is>
          <t>Lupin</t>
        </is>
      </c>
      <c r="G3533" t="inlineStr"/>
      <c r="H3533" t="inlineStr"/>
      <c r="I3533" t="inlineStr"/>
      <c r="J3533" t="inlineStr"/>
      <c r="K3533" t="inlineStr"/>
      <c r="L3533" t="inlineStr"/>
      <c r="M3533" t="inlineStr"/>
      <c r="N3533" t="inlineStr"/>
      <c r="O3533" t="n">
        <v>-0</v>
      </c>
      <c r="P3533" t="n">
        <v>0</v>
      </c>
      <c r="Q3533" t="n">
        <v>500000000</v>
      </c>
      <c r="R3533" t="inlineStr"/>
      <c r="S3533" t="inlineStr"/>
      <c r="T3533" t="inlineStr"/>
      <c r="U3533" t="n">
        <v>0</v>
      </c>
      <c r="V3533" t="n">
        <v>500000000</v>
      </c>
      <c r="W3533" t="inlineStr"/>
      <c r="X3533" t="inlineStr">
        <is>
          <t>libre unbounded</t>
        </is>
      </c>
    </row>
    <row r="3534" ht="15" customHeight="1" s="1003">
      <c r="A3534" s="1019" t="inlineStr">
        <is>
          <t>Tourteaux</t>
        </is>
      </c>
      <c r="B3534" t="inlineStr">
        <is>
          <t>Débouchés</t>
        </is>
      </c>
      <c r="C3534" t="inlineStr">
        <is>
          <t>kt</t>
        </is>
      </c>
      <c r="D3534" t="inlineStr">
        <is>
          <t>France</t>
        </is>
      </c>
      <c r="E3534" t="inlineStr">
        <is>
          <t>2019-20</t>
        </is>
      </c>
      <c r="F3534" t="inlineStr">
        <is>
          <t>Lupin</t>
        </is>
      </c>
      <c r="G3534" t="inlineStr"/>
      <c r="H3534" t="inlineStr"/>
      <c r="I3534" t="inlineStr"/>
      <c r="J3534" t="inlineStr"/>
      <c r="K3534" t="inlineStr"/>
      <c r="L3534" t="inlineStr"/>
      <c r="M3534" t="inlineStr"/>
      <c r="N3534" t="inlineStr"/>
      <c r="O3534" t="n">
        <v>-0</v>
      </c>
      <c r="P3534" t="n">
        <v>0</v>
      </c>
      <c r="Q3534" t="n">
        <v>500000000</v>
      </c>
      <c r="R3534" t="inlineStr"/>
      <c r="S3534" t="inlineStr"/>
      <c r="T3534" t="inlineStr"/>
      <c r="U3534" t="n">
        <v>0</v>
      </c>
      <c r="V3534" t="n">
        <v>500000000</v>
      </c>
      <c r="W3534" t="inlineStr"/>
      <c r="X3534" t="inlineStr">
        <is>
          <t>libre unbounded</t>
        </is>
      </c>
    </row>
    <row r="3535" ht="15" customHeight="1" s="1003">
      <c r="A3535" s="1019" t="inlineStr">
        <is>
          <t>Tourteaux</t>
        </is>
      </c>
      <c r="B3535" t="inlineStr">
        <is>
          <t>Export</t>
        </is>
      </c>
      <c r="C3535" t="inlineStr">
        <is>
          <t>kt</t>
        </is>
      </c>
      <c r="D3535" t="inlineStr">
        <is>
          <t>France</t>
        </is>
      </c>
      <c r="E3535" t="inlineStr">
        <is>
          <t>2019-20</t>
        </is>
      </c>
      <c r="F3535" t="inlineStr">
        <is>
          <t>Lupin</t>
        </is>
      </c>
      <c r="G3535" t="inlineStr"/>
      <c r="H3535" t="inlineStr"/>
      <c r="I3535" t="inlineStr"/>
      <c r="J3535" t="inlineStr"/>
      <c r="K3535" t="inlineStr"/>
      <c r="L3535" t="inlineStr"/>
      <c r="M3535" t="inlineStr"/>
      <c r="N3535" t="inlineStr"/>
      <c r="O3535" t="n">
        <v>-0</v>
      </c>
      <c r="P3535" t="n">
        <v>0</v>
      </c>
      <c r="Q3535" t="n">
        <v>500000000</v>
      </c>
      <c r="R3535" t="inlineStr"/>
      <c r="S3535" t="inlineStr"/>
      <c r="T3535" t="inlineStr"/>
      <c r="U3535" t="n">
        <v>0</v>
      </c>
      <c r="V3535" t="n">
        <v>500000000</v>
      </c>
      <c r="W3535" t="inlineStr"/>
      <c r="X3535" t="inlineStr">
        <is>
          <t>libre unbounded</t>
        </is>
      </c>
    </row>
    <row r="3536" ht="15" customHeight="1" s="1003">
      <c r="A3536" s="1019" t="inlineStr">
        <is>
          <t>Tourteaux</t>
        </is>
      </c>
      <c r="B3536" t="inlineStr">
        <is>
          <t>FAB</t>
        </is>
      </c>
      <c r="C3536" t="inlineStr">
        <is>
          <t>kt</t>
        </is>
      </c>
      <c r="D3536" t="inlineStr">
        <is>
          <t>France</t>
        </is>
      </c>
      <c r="E3536" t="inlineStr">
        <is>
          <t>2019-20</t>
        </is>
      </c>
      <c r="F3536" t="inlineStr">
        <is>
          <t>Lupin</t>
        </is>
      </c>
      <c r="G3536" t="inlineStr"/>
      <c r="H3536" t="inlineStr"/>
      <c r="I3536" t="inlineStr"/>
      <c r="J3536" t="inlineStr"/>
      <c r="K3536" t="inlineStr"/>
      <c r="L3536" t="inlineStr"/>
      <c r="M3536" t="inlineStr"/>
      <c r="N3536" t="inlineStr"/>
      <c r="O3536" t="n">
        <v>-0</v>
      </c>
      <c r="P3536" t="n">
        <v>0</v>
      </c>
      <c r="Q3536" t="n">
        <v>500000000</v>
      </c>
      <c r="R3536" t="inlineStr"/>
      <c r="S3536" t="inlineStr"/>
      <c r="T3536" t="inlineStr"/>
      <c r="U3536" t="n">
        <v>0</v>
      </c>
      <c r="V3536" t="n">
        <v>500000000</v>
      </c>
      <c r="W3536" t="inlineStr"/>
      <c r="X3536" t="inlineStr">
        <is>
          <t>libre unbounded</t>
        </is>
      </c>
    </row>
    <row r="3537" ht="15" customHeight="1" s="1003">
      <c r="A3537" s="1019" t="inlineStr">
        <is>
          <t>Tourteaux</t>
        </is>
      </c>
      <c r="B3537" t="inlineStr">
        <is>
          <t>FAF</t>
        </is>
      </c>
      <c r="C3537" t="inlineStr">
        <is>
          <t>kt</t>
        </is>
      </c>
      <c r="D3537" t="inlineStr">
        <is>
          <t>France</t>
        </is>
      </c>
      <c r="E3537" t="inlineStr">
        <is>
          <t>2019-20</t>
        </is>
      </c>
      <c r="F3537" t="inlineStr">
        <is>
          <t>Lupin</t>
        </is>
      </c>
      <c r="G3537" t="inlineStr"/>
      <c r="H3537" t="inlineStr"/>
      <c r="I3537" t="inlineStr"/>
      <c r="J3537" t="inlineStr"/>
      <c r="K3537" t="inlineStr"/>
      <c r="L3537" t="inlineStr"/>
      <c r="M3537" t="inlineStr"/>
      <c r="N3537" t="inlineStr"/>
      <c r="O3537" t="n">
        <v>-0</v>
      </c>
      <c r="P3537" t="n">
        <v>0</v>
      </c>
      <c r="Q3537" t="n">
        <v>500000000</v>
      </c>
      <c r="R3537" t="inlineStr"/>
      <c r="S3537" t="inlineStr"/>
      <c r="T3537" t="inlineStr"/>
      <c r="U3537" t="n">
        <v>0</v>
      </c>
      <c r="V3537" t="n">
        <v>500000000</v>
      </c>
      <c r="W3537" t="inlineStr"/>
      <c r="X3537" t="inlineStr">
        <is>
          <t>libre unbounded</t>
        </is>
      </c>
    </row>
    <row r="3538" ht="15" customHeight="1" s="1003">
      <c r="A3538" s="1019" t="inlineStr">
        <is>
          <t>Coques (+ eau)</t>
        </is>
      </c>
      <c r="B3538" t="inlineStr">
        <is>
          <t>FAB</t>
        </is>
      </c>
      <c r="C3538" t="inlineStr">
        <is>
          <t>kt</t>
        </is>
      </c>
      <c r="D3538" t="inlineStr">
        <is>
          <t>France</t>
        </is>
      </c>
      <c r="E3538" t="inlineStr">
        <is>
          <t>2019-20</t>
        </is>
      </c>
      <c r="F3538" t="inlineStr">
        <is>
          <t>Lupin</t>
        </is>
      </c>
      <c r="G3538" t="inlineStr"/>
      <c r="H3538" t="inlineStr"/>
      <c r="I3538" t="inlineStr"/>
      <c r="J3538" t="inlineStr"/>
      <c r="K3538" t="inlineStr"/>
      <c r="L3538" t="inlineStr"/>
      <c r="M3538" t="inlineStr"/>
      <c r="N3538" t="inlineStr"/>
      <c r="O3538" t="n">
        <v>-0</v>
      </c>
      <c r="P3538" t="n">
        <v>0</v>
      </c>
      <c r="Q3538" t="n">
        <v>-0</v>
      </c>
      <c r="R3538" t="inlineStr"/>
      <c r="S3538" t="inlineStr"/>
      <c r="T3538" t="inlineStr"/>
      <c r="U3538" t="n">
        <v>0</v>
      </c>
      <c r="V3538" t="n">
        <v>500000000</v>
      </c>
      <c r="W3538" t="inlineStr"/>
      <c r="X3538" t="inlineStr">
        <is>
          <t>libre</t>
        </is>
      </c>
    </row>
    <row r="3539" ht="15" customHeight="1" s="1003">
      <c r="A3539" s="1019" t="inlineStr">
        <is>
          <t>Coques (+ eau)</t>
        </is>
      </c>
      <c r="B3539" t="inlineStr">
        <is>
          <t>Combustion</t>
        </is>
      </c>
      <c r="C3539" t="inlineStr">
        <is>
          <t>kt</t>
        </is>
      </c>
      <c r="D3539" t="inlineStr">
        <is>
          <t>France</t>
        </is>
      </c>
      <c r="E3539" t="inlineStr">
        <is>
          <t>2019-20</t>
        </is>
      </c>
      <c r="F3539" t="inlineStr">
        <is>
          <t>Lupin</t>
        </is>
      </c>
      <c r="G3539" t="inlineStr"/>
      <c r="H3539" t="inlineStr"/>
      <c r="I3539" t="inlineStr"/>
      <c r="J3539" t="inlineStr"/>
      <c r="K3539" t="inlineStr"/>
      <c r="L3539" t="inlineStr"/>
      <c r="M3539" t="inlineStr"/>
      <c r="N3539" t="inlineStr"/>
      <c r="O3539" t="n">
        <v>-0</v>
      </c>
      <c r="P3539" t="n">
        <v>0</v>
      </c>
      <c r="Q3539" t="n">
        <v>-0</v>
      </c>
      <c r="R3539" t="inlineStr"/>
      <c r="S3539" t="inlineStr"/>
      <c r="T3539" t="inlineStr"/>
      <c r="U3539" t="n">
        <v>0</v>
      </c>
      <c r="V3539" t="n">
        <v>500000000</v>
      </c>
      <c r="W3539" t="inlineStr"/>
      <c r="X3539" t="inlineStr">
        <is>
          <t>libre</t>
        </is>
      </c>
    </row>
    <row r="3540" ht="15" customHeight="1" s="1003">
      <c r="A3540" s="1019" t="inlineStr">
        <is>
          <t>Coques (+ eau)</t>
        </is>
      </c>
      <c r="B3540" t="inlineStr">
        <is>
          <t>Alimentation animale rente</t>
        </is>
      </c>
      <c r="C3540" t="inlineStr">
        <is>
          <t>kt</t>
        </is>
      </c>
      <c r="D3540" t="inlineStr">
        <is>
          <t>France</t>
        </is>
      </c>
      <c r="E3540" t="inlineStr">
        <is>
          <t>2019-20</t>
        </is>
      </c>
      <c r="F3540" t="inlineStr">
        <is>
          <t>Lupin</t>
        </is>
      </c>
      <c r="G3540" t="inlineStr"/>
      <c r="H3540" t="inlineStr"/>
      <c r="I3540" t="inlineStr"/>
      <c r="J3540" t="inlineStr"/>
      <c r="K3540" t="inlineStr"/>
      <c r="L3540" t="inlineStr"/>
      <c r="M3540" t="inlineStr"/>
      <c r="N3540" t="inlineStr"/>
      <c r="O3540" t="n">
        <v>-0</v>
      </c>
      <c r="P3540" t="n">
        <v>0</v>
      </c>
      <c r="Q3540" t="n">
        <v>0</v>
      </c>
      <c r="R3540" t="inlineStr"/>
      <c r="S3540" t="inlineStr"/>
      <c r="T3540" t="inlineStr"/>
      <c r="U3540" t="n">
        <v>0</v>
      </c>
      <c r="V3540" t="n">
        <v>500000000</v>
      </c>
      <c r="W3540" t="inlineStr"/>
      <c r="X3540" t="inlineStr">
        <is>
          <t>libre</t>
        </is>
      </c>
    </row>
    <row r="3541" ht="15" customHeight="1" s="1003">
      <c r="A3541" s="1019" t="inlineStr">
        <is>
          <t>Coques (+ eau)</t>
        </is>
      </c>
      <c r="B3541" t="inlineStr">
        <is>
          <t>Alimentation animale</t>
        </is>
      </c>
      <c r="C3541" t="inlineStr">
        <is>
          <t>kt</t>
        </is>
      </c>
      <c r="D3541" t="inlineStr">
        <is>
          <t>France</t>
        </is>
      </c>
      <c r="E3541" t="inlineStr">
        <is>
          <t>2019-20</t>
        </is>
      </c>
      <c r="F3541" t="inlineStr">
        <is>
          <t>Lupin</t>
        </is>
      </c>
      <c r="G3541" t="inlineStr"/>
      <c r="H3541" t="inlineStr"/>
      <c r="I3541" t="inlineStr"/>
      <c r="J3541" t="inlineStr"/>
      <c r="K3541" t="inlineStr"/>
      <c r="L3541" t="inlineStr"/>
      <c r="M3541" t="inlineStr"/>
      <c r="N3541" t="inlineStr"/>
      <c r="O3541" t="n">
        <v>-0</v>
      </c>
      <c r="P3541" t="n">
        <v>0</v>
      </c>
      <c r="Q3541" t="n">
        <v>0</v>
      </c>
      <c r="R3541" t="inlineStr"/>
      <c r="S3541" t="inlineStr"/>
      <c r="T3541" t="inlineStr"/>
      <c r="U3541" t="n">
        <v>0</v>
      </c>
      <c r="V3541" t="n">
        <v>500000000</v>
      </c>
      <c r="W3541" t="inlineStr"/>
      <c r="X3541" t="inlineStr">
        <is>
          <t>libre</t>
        </is>
      </c>
    </row>
    <row r="3542" ht="15" customHeight="1" s="1003">
      <c r="A3542" s="1019" t="inlineStr">
        <is>
          <t>Coques (+ eau)</t>
        </is>
      </c>
      <c r="B3542" t="inlineStr">
        <is>
          <t>Usages alimentaires</t>
        </is>
      </c>
      <c r="C3542" t="inlineStr">
        <is>
          <t>kt</t>
        </is>
      </c>
      <c r="D3542" t="inlineStr">
        <is>
          <t>France</t>
        </is>
      </c>
      <c r="E3542" t="inlineStr">
        <is>
          <t>2019-20</t>
        </is>
      </c>
      <c r="F3542" t="inlineStr">
        <is>
          <t>Lupin</t>
        </is>
      </c>
      <c r="G3542" t="inlineStr"/>
      <c r="H3542" t="inlineStr"/>
      <c r="I3542" t="inlineStr"/>
      <c r="J3542" t="inlineStr"/>
      <c r="K3542" t="inlineStr"/>
      <c r="L3542" t="inlineStr"/>
      <c r="M3542" t="inlineStr"/>
      <c r="N3542" t="inlineStr"/>
      <c r="O3542" t="n">
        <v>-0</v>
      </c>
      <c r="P3542" t="n">
        <v>0</v>
      </c>
      <c r="Q3542" t="n">
        <v>-0</v>
      </c>
      <c r="R3542" t="inlineStr"/>
      <c r="S3542" t="inlineStr"/>
      <c r="T3542" t="inlineStr"/>
      <c r="U3542" t="n">
        <v>0</v>
      </c>
      <c r="V3542" t="n">
        <v>500000000</v>
      </c>
      <c r="W3542" t="inlineStr"/>
      <c r="X3542" t="inlineStr">
        <is>
          <t>libre</t>
        </is>
      </c>
    </row>
    <row r="3543" ht="15" customHeight="1" s="1003">
      <c r="A3543" s="1019" t="inlineStr">
        <is>
          <t>Coques (+ eau)</t>
        </is>
      </c>
      <c r="B3543" t="inlineStr">
        <is>
          <t>Débouchés</t>
        </is>
      </c>
      <c r="C3543" t="inlineStr">
        <is>
          <t>kt</t>
        </is>
      </c>
      <c r="D3543" t="inlineStr">
        <is>
          <t>France</t>
        </is>
      </c>
      <c r="E3543" t="inlineStr">
        <is>
          <t>2019-20</t>
        </is>
      </c>
      <c r="F3543" t="inlineStr">
        <is>
          <t>Lupin</t>
        </is>
      </c>
      <c r="G3543" t="inlineStr"/>
      <c r="H3543" t="inlineStr"/>
      <c r="I3543" t="inlineStr"/>
      <c r="J3543" t="inlineStr"/>
      <c r="K3543" t="inlineStr"/>
      <c r="L3543" t="inlineStr"/>
      <c r="M3543" t="inlineStr"/>
      <c r="N3543" t="inlineStr"/>
      <c r="O3543" t="n">
        <v>0</v>
      </c>
      <c r="P3543" t="inlineStr"/>
      <c r="Q3543" t="inlineStr"/>
      <c r="R3543" t="inlineStr"/>
      <c r="S3543" t="inlineStr"/>
      <c r="T3543" t="inlineStr"/>
      <c r="U3543" t="n">
        <v>0</v>
      </c>
      <c r="V3543" t="n">
        <v>500000000</v>
      </c>
      <c r="W3543" t="inlineStr"/>
      <c r="X3543" t="inlineStr">
        <is>
          <t>déterminé</t>
        </is>
      </c>
    </row>
    <row r="3544" ht="15" customHeight="1" s="1003">
      <c r="A3544" s="1019" t="inlineStr">
        <is>
          <t>Coques (+ eau)</t>
        </is>
      </c>
      <c r="B3544" t="inlineStr">
        <is>
          <t>Energie</t>
        </is>
      </c>
      <c r="C3544" t="inlineStr">
        <is>
          <t>kt</t>
        </is>
      </c>
      <c r="D3544" t="inlineStr">
        <is>
          <t>France</t>
        </is>
      </c>
      <c r="E3544" t="inlineStr">
        <is>
          <t>2019-20</t>
        </is>
      </c>
      <c r="F3544" t="inlineStr">
        <is>
          <t>Lupin</t>
        </is>
      </c>
      <c r="G3544" t="inlineStr"/>
      <c r="H3544" t="inlineStr"/>
      <c r="I3544" t="inlineStr"/>
      <c r="J3544" t="inlineStr"/>
      <c r="K3544" t="inlineStr"/>
      <c r="L3544" t="inlineStr"/>
      <c r="M3544" t="inlineStr"/>
      <c r="N3544" t="inlineStr"/>
      <c r="O3544" t="n">
        <v>-0</v>
      </c>
      <c r="P3544" t="n">
        <v>0</v>
      </c>
      <c r="Q3544" t="n">
        <v>-0</v>
      </c>
      <c r="R3544" t="inlineStr"/>
      <c r="S3544" t="inlineStr"/>
      <c r="T3544" t="inlineStr"/>
      <c r="U3544" t="n">
        <v>0</v>
      </c>
      <c r="V3544" t="n">
        <v>500000000</v>
      </c>
      <c r="W3544" t="inlineStr"/>
      <c r="X3544" t="inlineStr">
        <is>
          <t>libre</t>
        </is>
      </c>
    </row>
    <row r="3545" ht="15" customHeight="1" s="1003">
      <c r="A3545" s="1019" t="inlineStr">
        <is>
          <t>Coques (+ eau)</t>
        </is>
      </c>
      <c r="B3545" t="inlineStr">
        <is>
          <t>Usages non-alimentaires</t>
        </is>
      </c>
      <c r="C3545" t="inlineStr">
        <is>
          <t>kt</t>
        </is>
      </c>
      <c r="D3545" t="inlineStr">
        <is>
          <t>France</t>
        </is>
      </c>
      <c r="E3545" t="inlineStr">
        <is>
          <t>2019-20</t>
        </is>
      </c>
      <c r="F3545" t="inlineStr">
        <is>
          <t>Lupin</t>
        </is>
      </c>
      <c r="G3545" t="inlineStr"/>
      <c r="H3545" t="inlineStr"/>
      <c r="I3545" t="inlineStr"/>
      <c r="J3545" t="inlineStr"/>
      <c r="K3545" t="inlineStr"/>
      <c r="L3545" t="inlineStr"/>
      <c r="M3545" t="inlineStr"/>
      <c r="N3545" t="inlineStr"/>
      <c r="O3545" t="n">
        <v>-0</v>
      </c>
      <c r="P3545" t="n">
        <v>0</v>
      </c>
      <c r="Q3545" t="n">
        <v>-0</v>
      </c>
      <c r="R3545" t="inlineStr"/>
      <c r="S3545" t="inlineStr"/>
      <c r="T3545" t="inlineStr"/>
      <c r="U3545" t="n">
        <v>0</v>
      </c>
      <c r="V3545" t="n">
        <v>500000000</v>
      </c>
      <c r="W3545" t="inlineStr"/>
      <c r="X3545" t="inlineStr">
        <is>
          <t>libre</t>
        </is>
      </c>
    </row>
    <row r="3546" ht="15" customHeight="1" s="1003">
      <c r="A3546" s="1019" t="inlineStr">
        <is>
          <t>Huile d'olive</t>
        </is>
      </c>
      <c r="B3546" t="inlineStr">
        <is>
          <t>Vente directe et autoconsommation</t>
        </is>
      </c>
      <c r="C3546" t="inlineStr">
        <is>
          <t>kt</t>
        </is>
      </c>
      <c r="D3546" t="inlineStr">
        <is>
          <t>France</t>
        </is>
      </c>
      <c r="E3546" t="inlineStr">
        <is>
          <t>2019-20</t>
        </is>
      </c>
      <c r="F3546" t="inlineStr">
        <is>
          <t>Lupin</t>
        </is>
      </c>
      <c r="G3546" t="inlineStr"/>
      <c r="H3546" t="inlineStr"/>
      <c r="I3546" t="inlineStr"/>
      <c r="J3546" t="inlineStr"/>
      <c r="K3546" t="inlineStr"/>
      <c r="L3546" t="inlineStr"/>
      <c r="M3546" t="inlineStr"/>
      <c r="N3546" t="inlineStr"/>
      <c r="O3546" t="n">
        <v>-0</v>
      </c>
      <c r="P3546" t="n">
        <v>0</v>
      </c>
      <c r="Q3546" t="n">
        <v>500000000</v>
      </c>
      <c r="R3546" t="inlineStr"/>
      <c r="S3546" t="inlineStr"/>
      <c r="T3546" t="inlineStr"/>
      <c r="U3546" t="n">
        <v>0</v>
      </c>
      <c r="V3546" t="n">
        <v>500000000</v>
      </c>
      <c r="W3546" t="inlineStr"/>
      <c r="X3546" t="inlineStr">
        <is>
          <t>libre unbounded</t>
        </is>
      </c>
    </row>
    <row r="3547" ht="15" customHeight="1" s="1003">
      <c r="A3547" s="1019" t="inlineStr">
        <is>
          <t>Huile d'olive</t>
        </is>
      </c>
      <c r="B3547" t="inlineStr">
        <is>
          <t>Circuits spécialisés</t>
        </is>
      </c>
      <c r="C3547" t="inlineStr">
        <is>
          <t>kt</t>
        </is>
      </c>
      <c r="D3547" t="inlineStr">
        <is>
          <t>France</t>
        </is>
      </c>
      <c r="E3547" t="inlineStr">
        <is>
          <t>2019-20</t>
        </is>
      </c>
      <c r="F3547" t="inlineStr">
        <is>
          <t>Lupin</t>
        </is>
      </c>
      <c r="G3547" t="inlineStr"/>
      <c r="H3547" t="inlineStr"/>
      <c r="I3547" t="inlineStr"/>
      <c r="J3547" t="inlineStr"/>
      <c r="K3547" t="inlineStr"/>
      <c r="L3547" t="inlineStr"/>
      <c r="M3547" t="inlineStr"/>
      <c r="N3547" t="inlineStr"/>
      <c r="O3547" t="n">
        <v>-0</v>
      </c>
      <c r="P3547" t="n">
        <v>0</v>
      </c>
      <c r="Q3547" t="n">
        <v>500000000</v>
      </c>
      <c r="R3547" t="inlineStr"/>
      <c r="S3547" t="inlineStr"/>
      <c r="T3547" t="inlineStr"/>
      <c r="U3547" t="n">
        <v>0</v>
      </c>
      <c r="V3547" t="n">
        <v>500000000</v>
      </c>
      <c r="W3547" t="inlineStr"/>
      <c r="X3547" t="inlineStr">
        <is>
          <t>libre unbounded</t>
        </is>
      </c>
    </row>
    <row r="3548" ht="15" customHeight="1" s="1003">
      <c r="A3548" s="1019" t="inlineStr">
        <is>
          <t>Huile d'olive</t>
        </is>
      </c>
      <c r="B3548" t="inlineStr">
        <is>
          <t>RHD</t>
        </is>
      </c>
      <c r="C3548" t="inlineStr">
        <is>
          <t>kt</t>
        </is>
      </c>
      <c r="D3548" t="inlineStr">
        <is>
          <t>France</t>
        </is>
      </c>
      <c r="E3548" t="inlineStr">
        <is>
          <t>2019-20</t>
        </is>
      </c>
      <c r="F3548" t="inlineStr">
        <is>
          <t>Lupin</t>
        </is>
      </c>
      <c r="G3548" t="inlineStr"/>
      <c r="H3548" t="inlineStr"/>
      <c r="I3548" t="inlineStr"/>
      <c r="J3548" t="inlineStr"/>
      <c r="K3548" t="inlineStr"/>
      <c r="L3548" t="inlineStr"/>
      <c r="M3548" t="inlineStr"/>
      <c r="N3548" t="inlineStr"/>
      <c r="O3548" t="n">
        <v>-0</v>
      </c>
      <c r="P3548" t="n">
        <v>0</v>
      </c>
      <c r="Q3548" t="n">
        <v>500000000</v>
      </c>
      <c r="R3548" t="inlineStr"/>
      <c r="S3548" t="inlineStr"/>
      <c r="T3548" t="inlineStr"/>
      <c r="U3548" t="n">
        <v>0</v>
      </c>
      <c r="V3548" t="n">
        <v>500000000</v>
      </c>
      <c r="W3548" t="inlineStr"/>
      <c r="X3548" t="inlineStr">
        <is>
          <t>libre unbounded</t>
        </is>
      </c>
    </row>
    <row r="3549" ht="15" customHeight="1" s="1003">
      <c r="A3549" s="1019" t="inlineStr">
        <is>
          <t>Huile d'olive</t>
        </is>
      </c>
      <c r="B3549" t="inlineStr">
        <is>
          <t>Autres IAA</t>
        </is>
      </c>
      <c r="C3549" t="inlineStr">
        <is>
          <t>kt</t>
        </is>
      </c>
      <c r="D3549" t="inlineStr">
        <is>
          <t>France</t>
        </is>
      </c>
      <c r="E3549" t="inlineStr">
        <is>
          <t>2019-20</t>
        </is>
      </c>
      <c r="F3549" t="inlineStr">
        <is>
          <t>Lupin</t>
        </is>
      </c>
      <c r="G3549" t="inlineStr"/>
      <c r="H3549" t="inlineStr"/>
      <c r="I3549" t="inlineStr"/>
      <c r="J3549" t="inlineStr"/>
      <c r="K3549" t="inlineStr"/>
      <c r="L3549" t="inlineStr"/>
      <c r="M3549" t="inlineStr"/>
      <c r="N3549" t="inlineStr"/>
      <c r="O3549" t="n">
        <v>-0</v>
      </c>
      <c r="P3549" t="n">
        <v>0</v>
      </c>
      <c r="Q3549" t="n">
        <v>500000000</v>
      </c>
      <c r="R3549" t="inlineStr"/>
      <c r="S3549" t="inlineStr"/>
      <c r="T3549" t="inlineStr"/>
      <c r="U3549" t="n">
        <v>0</v>
      </c>
      <c r="V3549" t="n">
        <v>500000000</v>
      </c>
      <c r="W3549" t="inlineStr"/>
      <c r="X3549" t="inlineStr">
        <is>
          <t>libre unbounded</t>
        </is>
      </c>
    </row>
    <row r="3550" ht="15" customHeight="1" s="1003">
      <c r="A3550" s="1019" t="inlineStr">
        <is>
          <t>Huile d'olive</t>
        </is>
      </c>
      <c r="B3550" t="inlineStr">
        <is>
          <t>Alimentation humaine</t>
        </is>
      </c>
      <c r="C3550" t="inlineStr">
        <is>
          <t>kt</t>
        </is>
      </c>
      <c r="D3550" t="inlineStr">
        <is>
          <t>France</t>
        </is>
      </c>
      <c r="E3550" t="inlineStr">
        <is>
          <t>2019-20</t>
        </is>
      </c>
      <c r="F3550" t="inlineStr">
        <is>
          <t>Lupin</t>
        </is>
      </c>
      <c r="G3550" t="inlineStr"/>
      <c r="H3550" t="inlineStr"/>
      <c r="I3550" t="inlineStr"/>
      <c r="J3550" t="inlineStr"/>
      <c r="K3550" t="inlineStr"/>
      <c r="L3550" t="inlineStr"/>
      <c r="M3550" t="inlineStr"/>
      <c r="N3550" t="inlineStr"/>
      <c r="O3550" t="n">
        <v>-0</v>
      </c>
      <c r="P3550" t="n">
        <v>0</v>
      </c>
      <c r="Q3550" t="n">
        <v>500000000</v>
      </c>
      <c r="R3550" t="inlineStr"/>
      <c r="S3550" t="inlineStr"/>
      <c r="T3550" t="inlineStr"/>
      <c r="U3550" t="n">
        <v>0</v>
      </c>
      <c r="V3550" t="n">
        <v>500000000</v>
      </c>
      <c r="W3550" t="inlineStr"/>
      <c r="X3550" t="inlineStr">
        <is>
          <t>libre unbounded</t>
        </is>
      </c>
    </row>
    <row r="3551" ht="15" customHeight="1" s="1003">
      <c r="A3551" s="1019" t="inlineStr">
        <is>
          <t>Huile d'olive</t>
        </is>
      </c>
      <c r="B3551" t="inlineStr">
        <is>
          <t>Ménages</t>
        </is>
      </c>
      <c r="C3551" t="inlineStr">
        <is>
          <t>kt</t>
        </is>
      </c>
      <c r="D3551" t="inlineStr">
        <is>
          <t>France</t>
        </is>
      </c>
      <c r="E3551" t="inlineStr">
        <is>
          <t>2019-20</t>
        </is>
      </c>
      <c r="F3551" t="inlineStr">
        <is>
          <t>Lupin</t>
        </is>
      </c>
      <c r="G3551" t="inlineStr"/>
      <c r="H3551" t="inlineStr"/>
      <c r="I3551" t="inlineStr"/>
      <c r="J3551" t="inlineStr"/>
      <c r="K3551" t="inlineStr"/>
      <c r="L3551" t="inlineStr"/>
      <c r="M3551" t="inlineStr"/>
      <c r="N3551" t="inlineStr"/>
      <c r="O3551" t="n">
        <v>-0</v>
      </c>
      <c r="P3551" t="n">
        <v>0</v>
      </c>
      <c r="Q3551" t="n">
        <v>500000000</v>
      </c>
      <c r="R3551" t="inlineStr"/>
      <c r="S3551" t="inlineStr"/>
      <c r="T3551" t="inlineStr"/>
      <c r="U3551" t="n">
        <v>0</v>
      </c>
      <c r="V3551" t="n">
        <v>500000000</v>
      </c>
      <c r="W3551" t="inlineStr"/>
      <c r="X3551" t="inlineStr">
        <is>
          <t>libre unbounded</t>
        </is>
      </c>
    </row>
    <row r="3552" ht="15" customHeight="1" s="1003">
      <c r="A3552" s="1019" t="inlineStr">
        <is>
          <t>Huile d'olive</t>
        </is>
      </c>
      <c r="B3552" t="inlineStr">
        <is>
          <t>Usages alimentaires</t>
        </is>
      </c>
      <c r="C3552" t="inlineStr">
        <is>
          <t>kt</t>
        </is>
      </c>
      <c r="D3552" t="inlineStr">
        <is>
          <t>France</t>
        </is>
      </c>
      <c r="E3552" t="inlineStr">
        <is>
          <t>2019-20</t>
        </is>
      </c>
      <c r="F3552" t="inlineStr">
        <is>
          <t>Lupin</t>
        </is>
      </c>
      <c r="G3552" t="inlineStr"/>
      <c r="H3552" t="inlineStr"/>
      <c r="I3552" t="inlineStr"/>
      <c r="J3552" t="inlineStr"/>
      <c r="K3552" t="inlineStr"/>
      <c r="L3552" t="inlineStr"/>
      <c r="M3552" t="inlineStr"/>
      <c r="N3552" t="inlineStr"/>
      <c r="O3552" t="n">
        <v>-0</v>
      </c>
      <c r="P3552" t="n">
        <v>0</v>
      </c>
      <c r="Q3552" t="n">
        <v>500000000</v>
      </c>
      <c r="R3552" t="inlineStr"/>
      <c r="S3552" t="inlineStr"/>
      <c r="T3552" t="inlineStr"/>
      <c r="U3552" t="n">
        <v>0</v>
      </c>
      <c r="V3552" t="n">
        <v>500000000</v>
      </c>
      <c r="W3552" t="inlineStr"/>
      <c r="X3552" t="inlineStr">
        <is>
          <t>libre unbounded</t>
        </is>
      </c>
    </row>
    <row r="3553" ht="15" customHeight="1" s="1003">
      <c r="A3553" s="1019" t="inlineStr">
        <is>
          <t>Huile d'olive</t>
        </is>
      </c>
      <c r="B3553" t="inlineStr">
        <is>
          <t>Débouchés</t>
        </is>
      </c>
      <c r="C3553" t="inlineStr">
        <is>
          <t>kt</t>
        </is>
      </c>
      <c r="D3553" t="inlineStr">
        <is>
          <t>France</t>
        </is>
      </c>
      <c r="E3553" t="inlineStr">
        <is>
          <t>2019-20</t>
        </is>
      </c>
      <c r="F3553" t="inlineStr">
        <is>
          <t>Lupin</t>
        </is>
      </c>
      <c r="G3553" t="inlineStr"/>
      <c r="H3553" t="inlineStr"/>
      <c r="I3553" t="inlineStr"/>
      <c r="J3553" t="inlineStr"/>
      <c r="K3553" t="inlineStr"/>
      <c r="L3553" t="inlineStr"/>
      <c r="M3553" t="inlineStr"/>
      <c r="N3553" t="inlineStr"/>
      <c r="O3553" t="n">
        <v>-0</v>
      </c>
      <c r="P3553" t="n">
        <v>0</v>
      </c>
      <c r="Q3553" t="n">
        <v>500000000</v>
      </c>
      <c r="R3553" t="inlineStr"/>
      <c r="S3553" t="inlineStr"/>
      <c r="T3553" t="inlineStr"/>
      <c r="U3553" t="n">
        <v>0</v>
      </c>
      <c r="V3553" t="n">
        <v>500000000</v>
      </c>
      <c r="W3553" t="inlineStr"/>
      <c r="X3553" t="inlineStr">
        <is>
          <t>libre unbounded</t>
        </is>
      </c>
    </row>
    <row r="3554" ht="15" customHeight="1" s="1003">
      <c r="A3554" s="1019" t="inlineStr">
        <is>
          <t>Huile d'olive</t>
        </is>
      </c>
      <c r="B3554" t="inlineStr">
        <is>
          <t>Export</t>
        </is>
      </c>
      <c r="C3554" t="inlineStr">
        <is>
          <t>kt</t>
        </is>
      </c>
      <c r="D3554" t="inlineStr">
        <is>
          <t>France</t>
        </is>
      </c>
      <c r="E3554" t="inlineStr">
        <is>
          <t>2019-20</t>
        </is>
      </c>
      <c r="F3554" t="inlineStr">
        <is>
          <t>Lupin</t>
        </is>
      </c>
      <c r="G3554" t="inlineStr"/>
      <c r="H3554" t="inlineStr"/>
      <c r="I3554" t="inlineStr"/>
      <c r="J3554" t="inlineStr"/>
      <c r="K3554" t="inlineStr"/>
      <c r="L3554" t="inlineStr"/>
      <c r="M3554" t="inlineStr"/>
      <c r="N3554" t="inlineStr"/>
      <c r="O3554" t="n">
        <v>-0</v>
      </c>
      <c r="P3554" t="n">
        <v>0</v>
      </c>
      <c r="Q3554" t="n">
        <v>500000000</v>
      </c>
      <c r="R3554" t="inlineStr"/>
      <c r="S3554" t="inlineStr"/>
      <c r="T3554" t="inlineStr"/>
      <c r="U3554" t="n">
        <v>0</v>
      </c>
      <c r="V3554" t="n">
        <v>500000000</v>
      </c>
      <c r="W3554" t="inlineStr"/>
      <c r="X3554" t="inlineStr">
        <is>
          <t>libre unbounded</t>
        </is>
      </c>
    </row>
    <row r="3555" ht="15" customHeight="1" s="1003">
      <c r="A3555" s="1019" t="inlineStr">
        <is>
          <t>Huile d'olive</t>
        </is>
      </c>
      <c r="B3555" t="inlineStr">
        <is>
          <t>GMS</t>
        </is>
      </c>
      <c r="C3555" t="inlineStr">
        <is>
          <t>kt</t>
        </is>
      </c>
      <c r="D3555" t="inlineStr">
        <is>
          <t>France</t>
        </is>
      </c>
      <c r="E3555" t="inlineStr">
        <is>
          <t>2019-20</t>
        </is>
      </c>
      <c r="F3555" t="inlineStr">
        <is>
          <t>Lupin</t>
        </is>
      </c>
      <c r="G3555" t="inlineStr"/>
      <c r="H3555" t="inlineStr"/>
      <c r="I3555" t="inlineStr"/>
      <c r="J3555" t="inlineStr"/>
      <c r="K3555" t="inlineStr"/>
      <c r="L3555" t="inlineStr"/>
      <c r="M3555" t="inlineStr"/>
      <c r="N3555" t="inlineStr"/>
      <c r="O3555" t="n">
        <v>-0</v>
      </c>
      <c r="P3555" t="n">
        <v>0</v>
      </c>
      <c r="Q3555" t="n">
        <v>500000000</v>
      </c>
      <c r="R3555" t="inlineStr"/>
      <c r="S3555" t="inlineStr"/>
      <c r="T3555" t="inlineStr"/>
      <c r="U3555" t="n">
        <v>0</v>
      </c>
      <c r="V3555" t="n">
        <v>500000000</v>
      </c>
      <c r="W3555" t="inlineStr"/>
      <c r="X3555" t="inlineStr">
        <is>
          <t>libre unbounded</t>
        </is>
      </c>
    </row>
    <row r="3556" ht="15" customHeight="1" s="1003">
      <c r="A3556" s="1019" t="inlineStr">
        <is>
          <t>Huile d'olive</t>
        </is>
      </c>
      <c r="B3556" t="inlineStr">
        <is>
          <t>Circuits généralistes</t>
        </is>
      </c>
      <c r="C3556" t="inlineStr">
        <is>
          <t>kt</t>
        </is>
      </c>
      <c r="D3556" t="inlineStr">
        <is>
          <t>France</t>
        </is>
      </c>
      <c r="E3556" t="inlineStr">
        <is>
          <t>2019-20</t>
        </is>
      </c>
      <c r="F3556" t="inlineStr">
        <is>
          <t>Lupin</t>
        </is>
      </c>
      <c r="G3556" t="inlineStr"/>
      <c r="H3556" t="inlineStr"/>
      <c r="I3556" t="inlineStr"/>
      <c r="J3556" t="inlineStr"/>
      <c r="K3556" t="inlineStr"/>
      <c r="L3556" t="inlineStr"/>
      <c r="M3556" t="inlineStr"/>
      <c r="N3556" t="inlineStr"/>
      <c r="O3556" t="n">
        <v>-0</v>
      </c>
      <c r="P3556" t="n">
        <v>0</v>
      </c>
      <c r="Q3556" t="n">
        <v>500000000</v>
      </c>
      <c r="R3556" t="inlineStr"/>
      <c r="S3556" t="inlineStr"/>
      <c r="T3556" t="inlineStr"/>
      <c r="U3556" t="n">
        <v>0</v>
      </c>
      <c r="V3556" t="n">
        <v>500000000</v>
      </c>
      <c r="W3556" t="inlineStr"/>
      <c r="X3556" t="inlineStr">
        <is>
          <t>libre unbounded</t>
        </is>
      </c>
    </row>
    <row r="3557" ht="15" customHeight="1" s="1003">
      <c r="A3557" s="1019" t="inlineStr">
        <is>
          <t>Huile d'olive</t>
        </is>
      </c>
      <c r="B3557" t="inlineStr">
        <is>
          <t>Ecart statistique</t>
        </is>
      </c>
      <c r="C3557" t="inlineStr">
        <is>
          <t>kt</t>
        </is>
      </c>
      <c r="D3557" t="inlineStr">
        <is>
          <t>France</t>
        </is>
      </c>
      <c r="E3557" t="inlineStr">
        <is>
          <t>2019-20</t>
        </is>
      </c>
      <c r="F3557" t="inlineStr">
        <is>
          <t>Lupin</t>
        </is>
      </c>
      <c r="G3557" t="inlineStr"/>
      <c r="H3557" t="inlineStr"/>
      <c r="I3557" t="inlineStr"/>
      <c r="J3557" t="inlineStr"/>
      <c r="K3557" t="inlineStr"/>
      <c r="L3557" t="inlineStr"/>
      <c r="M3557" t="inlineStr"/>
      <c r="N3557" t="inlineStr"/>
      <c r="O3557" t="n">
        <v>-0</v>
      </c>
      <c r="P3557" t="n">
        <v>0</v>
      </c>
      <c r="Q3557" t="n">
        <v>500000000</v>
      </c>
      <c r="R3557" t="inlineStr"/>
      <c r="S3557" t="inlineStr"/>
      <c r="T3557" t="inlineStr"/>
      <c r="U3557" t="n">
        <v>0</v>
      </c>
      <c r="V3557" t="n">
        <v>500000000</v>
      </c>
      <c r="W3557" t="inlineStr"/>
      <c r="X3557" t="inlineStr">
        <is>
          <t>libre unbounded</t>
        </is>
      </c>
    </row>
    <row r="3558" ht="15" customHeight="1" s="1003">
      <c r="A3558" s="1019" t="inlineStr">
        <is>
          <t>Grignons d'olive</t>
        </is>
      </c>
      <c r="B3558" t="inlineStr">
        <is>
          <t>Alimentation animale</t>
        </is>
      </c>
      <c r="C3558" t="inlineStr">
        <is>
          <t>kt</t>
        </is>
      </c>
      <c r="D3558" t="inlineStr">
        <is>
          <t>France</t>
        </is>
      </c>
      <c r="E3558" t="inlineStr">
        <is>
          <t>2019-20</t>
        </is>
      </c>
      <c r="F3558" t="inlineStr">
        <is>
          <t>Lupin</t>
        </is>
      </c>
      <c r="G3558" t="inlineStr"/>
      <c r="H3558" t="inlineStr"/>
      <c r="I3558" t="inlineStr"/>
      <c r="J3558" t="inlineStr">
        <is>
          <t>Les grignons d'olive sont valorisés en alimentation animale</t>
        </is>
      </c>
      <c r="K3558" t="inlineStr"/>
      <c r="L3558" t="inlineStr">
        <is>
          <t>Consommation de grignons d'olive en alimentation animale</t>
        </is>
      </c>
      <c r="M3558" t="inlineStr"/>
      <c r="N3558" t="inlineStr"/>
      <c r="O3558" t="n">
        <v>-0</v>
      </c>
      <c r="P3558" t="n">
        <v>0</v>
      </c>
      <c r="Q3558" t="n">
        <v>500000000</v>
      </c>
      <c r="R3558" t="inlineStr"/>
      <c r="S3558" t="inlineStr"/>
      <c r="T3558" t="inlineStr"/>
      <c r="U3558" t="n">
        <v>0</v>
      </c>
      <c r="V3558" t="n">
        <v>500000000</v>
      </c>
      <c r="W3558" t="inlineStr"/>
      <c r="X3558" t="inlineStr">
        <is>
          <t>libre unbounded</t>
        </is>
      </c>
    </row>
    <row r="3559" ht="15" customHeight="1" s="1003">
      <c r="A3559" s="1019" t="inlineStr">
        <is>
          <t>Grignons d'olive</t>
        </is>
      </c>
      <c r="B3559" t="inlineStr">
        <is>
          <t>Usages alimentaires</t>
        </is>
      </c>
      <c r="C3559" t="inlineStr">
        <is>
          <t>kt</t>
        </is>
      </c>
      <c r="D3559" t="inlineStr">
        <is>
          <t>France</t>
        </is>
      </c>
      <c r="E3559" t="inlineStr">
        <is>
          <t>2019-20</t>
        </is>
      </c>
      <c r="F3559" t="inlineStr">
        <is>
          <t>Lupin</t>
        </is>
      </c>
      <c r="G3559" t="inlineStr"/>
      <c r="H3559" t="inlineStr"/>
      <c r="I3559" t="inlineStr"/>
      <c r="J3559" t="inlineStr"/>
      <c r="K3559" t="inlineStr"/>
      <c r="L3559" t="inlineStr"/>
      <c r="M3559" t="inlineStr"/>
      <c r="N3559" t="inlineStr"/>
      <c r="O3559" t="n">
        <v>-0</v>
      </c>
      <c r="P3559" t="n">
        <v>0</v>
      </c>
      <c r="Q3559" t="n">
        <v>500000000</v>
      </c>
      <c r="R3559" t="inlineStr"/>
      <c r="S3559" t="inlineStr"/>
      <c r="T3559" t="inlineStr"/>
      <c r="U3559" t="n">
        <v>0</v>
      </c>
      <c r="V3559" t="n">
        <v>500000000</v>
      </c>
      <c r="W3559" t="inlineStr"/>
      <c r="X3559" t="inlineStr">
        <is>
          <t>libre unbounded</t>
        </is>
      </c>
    </row>
    <row r="3560" ht="15" customHeight="1" s="1003">
      <c r="A3560" s="1019" t="inlineStr">
        <is>
          <t>Grignons d'olive</t>
        </is>
      </c>
      <c r="B3560" t="inlineStr">
        <is>
          <t>Débouchés</t>
        </is>
      </c>
      <c r="C3560" t="inlineStr">
        <is>
          <t>kt</t>
        </is>
      </c>
      <c r="D3560" t="inlineStr">
        <is>
          <t>France</t>
        </is>
      </c>
      <c r="E3560" t="inlineStr">
        <is>
          <t>2019-20</t>
        </is>
      </c>
      <c r="F3560" t="inlineStr">
        <is>
          <t>Lupin</t>
        </is>
      </c>
      <c r="G3560" t="inlineStr"/>
      <c r="H3560" t="inlineStr"/>
      <c r="I3560" t="inlineStr"/>
      <c r="J3560" t="inlineStr"/>
      <c r="K3560" t="inlineStr"/>
      <c r="L3560" t="inlineStr"/>
      <c r="M3560" t="inlineStr"/>
      <c r="N3560" t="inlineStr"/>
      <c r="O3560" t="n">
        <v>-0</v>
      </c>
      <c r="P3560" t="n">
        <v>0</v>
      </c>
      <c r="Q3560" t="n">
        <v>500000000</v>
      </c>
      <c r="R3560" t="inlineStr"/>
      <c r="S3560" t="inlineStr"/>
      <c r="T3560" t="inlineStr"/>
      <c r="U3560" t="n">
        <v>0</v>
      </c>
      <c r="V3560" t="n">
        <v>500000000</v>
      </c>
      <c r="W3560" t="inlineStr"/>
      <c r="X3560" t="inlineStr">
        <is>
          <t>libre unbounded</t>
        </is>
      </c>
    </row>
    <row r="3561" ht="15" customHeight="1" s="1003">
      <c r="A3561" s="1019" t="inlineStr">
        <is>
          <t>Grignons d'olive</t>
        </is>
      </c>
      <c r="B3561" t="inlineStr">
        <is>
          <t>FAB</t>
        </is>
      </c>
      <c r="C3561" t="inlineStr">
        <is>
          <t>kt</t>
        </is>
      </c>
      <c r="D3561" t="inlineStr">
        <is>
          <t>France</t>
        </is>
      </c>
      <c r="E3561" t="inlineStr">
        <is>
          <t>2019-20</t>
        </is>
      </c>
      <c r="F3561" t="inlineStr">
        <is>
          <t>Lupin</t>
        </is>
      </c>
      <c r="G3561" t="inlineStr"/>
      <c r="H3561" t="inlineStr"/>
      <c r="I3561" t="inlineStr"/>
      <c r="J3561" t="inlineStr"/>
      <c r="K3561" t="inlineStr"/>
      <c r="L3561" t="inlineStr"/>
      <c r="M3561" t="inlineStr"/>
      <c r="N3561" t="inlineStr"/>
      <c r="O3561" t="n">
        <v>-0</v>
      </c>
      <c r="P3561" t="n">
        <v>0</v>
      </c>
      <c r="Q3561" t="n">
        <v>500000000</v>
      </c>
      <c r="R3561" t="inlineStr"/>
      <c r="S3561" t="inlineStr"/>
      <c r="T3561" t="inlineStr"/>
      <c r="U3561" t="n">
        <v>0</v>
      </c>
      <c r="V3561" t="n">
        <v>500000000</v>
      </c>
      <c r="W3561" t="inlineStr"/>
      <c r="X3561" t="inlineStr">
        <is>
          <t>libre unbounded</t>
        </is>
      </c>
    </row>
    <row r="3562" ht="15" customHeight="1" s="1003">
      <c r="A3562" s="1019" t="inlineStr">
        <is>
          <t>Grignons d'olive</t>
        </is>
      </c>
      <c r="B3562" t="inlineStr">
        <is>
          <t>FAF</t>
        </is>
      </c>
      <c r="C3562" t="inlineStr">
        <is>
          <t>kt</t>
        </is>
      </c>
      <c r="D3562" t="inlineStr">
        <is>
          <t>France</t>
        </is>
      </c>
      <c r="E3562" t="inlineStr">
        <is>
          <t>2019-20</t>
        </is>
      </c>
      <c r="F3562" t="inlineStr">
        <is>
          <t>Lupin</t>
        </is>
      </c>
      <c r="G3562" t="inlineStr"/>
      <c r="H3562" t="inlineStr"/>
      <c r="I3562" t="inlineStr"/>
      <c r="J3562" t="inlineStr"/>
      <c r="K3562" t="inlineStr"/>
      <c r="L3562" t="inlineStr"/>
      <c r="M3562" t="inlineStr"/>
      <c r="N3562" t="inlineStr"/>
      <c r="O3562" t="n">
        <v>-0</v>
      </c>
      <c r="P3562" t="n">
        <v>0</v>
      </c>
      <c r="Q3562" t="n">
        <v>500000000</v>
      </c>
      <c r="R3562" t="inlineStr"/>
      <c r="S3562" t="inlineStr"/>
      <c r="T3562" t="inlineStr"/>
      <c r="U3562" t="n">
        <v>0</v>
      </c>
      <c r="V3562" t="n">
        <v>500000000</v>
      </c>
      <c r="W3562" t="inlineStr"/>
      <c r="X3562" t="inlineStr">
        <is>
          <t>libre unbounded</t>
        </is>
      </c>
    </row>
    <row r="3563" ht="15" customHeight="1" s="1003">
      <c r="A3563" s="1019" t="inlineStr">
        <is>
          <t>Grignons d'olive</t>
        </is>
      </c>
      <c r="B3563" t="inlineStr">
        <is>
          <t>Direct élevage</t>
        </is>
      </c>
      <c r="C3563" t="inlineStr">
        <is>
          <t>kt</t>
        </is>
      </c>
      <c r="D3563" t="inlineStr">
        <is>
          <t>France</t>
        </is>
      </c>
      <c r="E3563" t="inlineStr">
        <is>
          <t>2019-20</t>
        </is>
      </c>
      <c r="F3563" t="inlineStr">
        <is>
          <t>Lupin</t>
        </is>
      </c>
      <c r="G3563" t="inlineStr"/>
      <c r="H3563" t="inlineStr"/>
      <c r="I3563" t="inlineStr"/>
      <c r="J3563" t="inlineStr"/>
      <c r="K3563" t="inlineStr"/>
      <c r="L3563" t="inlineStr"/>
      <c r="M3563" t="inlineStr"/>
      <c r="N3563" t="inlineStr"/>
      <c r="O3563" t="n">
        <v>-0</v>
      </c>
      <c r="P3563" t="n">
        <v>0</v>
      </c>
      <c r="Q3563" t="n">
        <v>500000000</v>
      </c>
      <c r="R3563" t="inlineStr"/>
      <c r="S3563" t="inlineStr"/>
      <c r="T3563" t="inlineStr"/>
      <c r="U3563" t="n">
        <v>0</v>
      </c>
      <c r="V3563" t="n">
        <v>500000000</v>
      </c>
      <c r="W3563" t="inlineStr"/>
      <c r="X3563" t="inlineStr">
        <is>
          <t>libre unbounded</t>
        </is>
      </c>
    </row>
    <row r="3564" ht="15" customHeight="1" s="1003">
      <c r="A3564" s="1019" t="inlineStr">
        <is>
          <t>Grignons d'olive</t>
        </is>
      </c>
      <c r="B3564" t="inlineStr">
        <is>
          <t>Petfood</t>
        </is>
      </c>
      <c r="C3564" t="inlineStr">
        <is>
          <t>kt</t>
        </is>
      </c>
      <c r="D3564" t="inlineStr">
        <is>
          <t>France</t>
        </is>
      </c>
      <c r="E3564" t="inlineStr">
        <is>
          <t>2019-20</t>
        </is>
      </c>
      <c r="F3564" t="inlineStr">
        <is>
          <t>Lupin</t>
        </is>
      </c>
      <c r="G3564" t="inlineStr"/>
      <c r="H3564" t="inlineStr"/>
      <c r="I3564" t="inlineStr"/>
      <c r="J3564" t="inlineStr"/>
      <c r="K3564" t="inlineStr"/>
      <c r="L3564" t="inlineStr"/>
      <c r="M3564" t="inlineStr"/>
      <c r="N3564" t="inlineStr"/>
      <c r="O3564" t="n">
        <v>-0</v>
      </c>
      <c r="P3564" t="n">
        <v>0</v>
      </c>
      <c r="Q3564" t="n">
        <v>500000000</v>
      </c>
      <c r="R3564" t="inlineStr"/>
      <c r="S3564" t="inlineStr"/>
      <c r="T3564" t="inlineStr"/>
      <c r="U3564" t="n">
        <v>0</v>
      </c>
      <c r="V3564" t="n">
        <v>500000000</v>
      </c>
      <c r="W3564" t="inlineStr"/>
      <c r="X3564" t="inlineStr">
        <is>
          <t>libre unbounded</t>
        </is>
      </c>
    </row>
    <row r="3565" ht="15" customHeight="1" s="1003">
      <c r="A3565" s="1019" t="inlineStr">
        <is>
          <t>Grignons d'olive</t>
        </is>
      </c>
      <c r="B3565" t="inlineStr">
        <is>
          <t>Alimentation animale rente</t>
        </is>
      </c>
      <c r="C3565" t="inlineStr">
        <is>
          <t>kt</t>
        </is>
      </c>
      <c r="D3565" t="inlineStr">
        <is>
          <t>France</t>
        </is>
      </c>
      <c r="E3565" t="inlineStr">
        <is>
          <t>2019-20</t>
        </is>
      </c>
      <c r="F3565" t="inlineStr">
        <is>
          <t>Lupin</t>
        </is>
      </c>
      <c r="G3565" t="inlineStr"/>
      <c r="H3565" t="inlineStr"/>
      <c r="I3565" t="inlineStr"/>
      <c r="J3565" t="inlineStr"/>
      <c r="K3565" t="inlineStr"/>
      <c r="L3565" t="inlineStr"/>
      <c r="M3565" t="inlineStr"/>
      <c r="N3565" t="inlineStr"/>
      <c r="O3565" t="n">
        <v>-0</v>
      </c>
      <c r="P3565" t="n">
        <v>0</v>
      </c>
      <c r="Q3565" t="n">
        <v>500000000</v>
      </c>
      <c r="R3565" t="inlineStr"/>
      <c r="S3565" t="inlineStr"/>
      <c r="T3565" t="inlineStr"/>
      <c r="U3565" t="n">
        <v>0</v>
      </c>
      <c r="V3565" t="n">
        <v>500000000</v>
      </c>
      <c r="W3565" t="inlineStr"/>
      <c r="X3565" t="inlineStr">
        <is>
          <t>libre unbounded</t>
        </is>
      </c>
    </row>
    <row r="3566" ht="15" customHeight="1" s="1003">
      <c r="A3566" s="1019" t="inlineStr">
        <is>
          <t>Grignons d'olive</t>
        </is>
      </c>
      <c r="B3566" t="inlineStr">
        <is>
          <t>Hors FAB</t>
        </is>
      </c>
      <c r="C3566" t="inlineStr">
        <is>
          <t>kt</t>
        </is>
      </c>
      <c r="D3566" t="inlineStr">
        <is>
          <t>France</t>
        </is>
      </c>
      <c r="E3566" t="inlineStr">
        <is>
          <t>2019-20</t>
        </is>
      </c>
      <c r="F3566" t="inlineStr">
        <is>
          <t>Lupin</t>
        </is>
      </c>
      <c r="G3566" t="inlineStr"/>
      <c r="H3566" t="inlineStr"/>
      <c r="I3566" t="inlineStr"/>
      <c r="J3566" t="inlineStr"/>
      <c r="K3566" t="inlineStr"/>
      <c r="L3566" t="inlineStr"/>
      <c r="M3566" t="inlineStr"/>
      <c r="N3566" t="inlineStr"/>
      <c r="O3566" t="n">
        <v>-0</v>
      </c>
      <c r="P3566" t="n">
        <v>0</v>
      </c>
      <c r="Q3566" t="n">
        <v>500000000</v>
      </c>
      <c r="R3566" t="inlineStr"/>
      <c r="S3566" t="inlineStr"/>
      <c r="T3566" t="inlineStr"/>
      <c r="U3566" t="n">
        <v>0</v>
      </c>
      <c r="V3566" t="n">
        <v>500000000</v>
      </c>
      <c r="W3566" t="inlineStr"/>
      <c r="X3566" t="inlineStr">
        <is>
          <t>libre unbounded</t>
        </is>
      </c>
    </row>
    <row r="3567" ht="15" customHeight="1" s="1003">
      <c r="A3567" s="1019" t="inlineStr">
        <is>
          <t>Grignons d'olive</t>
        </is>
      </c>
      <c r="B3567" t="inlineStr">
        <is>
          <t>Export</t>
        </is>
      </c>
      <c r="C3567" t="inlineStr">
        <is>
          <t>kt</t>
        </is>
      </c>
      <c r="D3567" t="inlineStr">
        <is>
          <t>France</t>
        </is>
      </c>
      <c r="E3567" t="inlineStr">
        <is>
          <t>2019-20</t>
        </is>
      </c>
      <c r="F3567" t="inlineStr">
        <is>
          <t>Lupin</t>
        </is>
      </c>
      <c r="G3567" t="inlineStr"/>
      <c r="H3567" t="inlineStr"/>
      <c r="I3567" t="inlineStr"/>
      <c r="J3567" t="inlineStr"/>
      <c r="K3567" t="inlineStr"/>
      <c r="L3567" t="inlineStr"/>
      <c r="M3567" t="inlineStr"/>
      <c r="N3567" t="inlineStr"/>
      <c r="O3567" t="n">
        <v>-0</v>
      </c>
      <c r="P3567" t="n">
        <v>0</v>
      </c>
      <c r="Q3567" t="n">
        <v>500000000</v>
      </c>
      <c r="R3567" t="inlineStr"/>
      <c r="S3567" t="inlineStr"/>
      <c r="T3567" t="inlineStr"/>
      <c r="U3567" t="n">
        <v>0</v>
      </c>
      <c r="V3567" t="n">
        <v>500000000</v>
      </c>
      <c r="W3567" t="inlineStr"/>
      <c r="X3567" t="inlineStr">
        <is>
          <t>libre unbounded</t>
        </is>
      </c>
    </row>
    <row r="3568" ht="15" customHeight="1" s="1003">
      <c r="A3568" s="1019" t="inlineStr">
        <is>
          <t>Olives de table</t>
        </is>
      </c>
      <c r="B3568" t="inlineStr">
        <is>
          <t>Vente directe et autoconsommation</t>
        </is>
      </c>
      <c r="C3568" t="inlineStr">
        <is>
          <t>kt</t>
        </is>
      </c>
      <c r="D3568" t="inlineStr">
        <is>
          <t>France</t>
        </is>
      </c>
      <c r="E3568" t="inlineStr">
        <is>
          <t>2019-20</t>
        </is>
      </c>
      <c r="F3568" t="inlineStr">
        <is>
          <t>Lupin</t>
        </is>
      </c>
      <c r="G3568" t="inlineStr"/>
      <c r="H3568" t="inlineStr"/>
      <c r="I3568" t="inlineStr"/>
      <c r="J3568" t="inlineStr"/>
      <c r="K3568" t="inlineStr"/>
      <c r="L3568" t="inlineStr"/>
      <c r="M3568" t="inlineStr"/>
      <c r="N3568" t="inlineStr"/>
      <c r="O3568" t="n">
        <v>-0</v>
      </c>
      <c r="P3568" t="n">
        <v>0</v>
      </c>
      <c r="Q3568" t="n">
        <v>500000000</v>
      </c>
      <c r="R3568" t="inlineStr"/>
      <c r="S3568" t="inlineStr"/>
      <c r="T3568" t="inlineStr"/>
      <c r="U3568" t="n">
        <v>0</v>
      </c>
      <c r="V3568" t="n">
        <v>500000000</v>
      </c>
      <c r="W3568" t="inlineStr"/>
      <c r="X3568" t="inlineStr">
        <is>
          <t>libre unbounded</t>
        </is>
      </c>
    </row>
    <row r="3569" ht="15" customHeight="1" s="1003">
      <c r="A3569" s="1019" t="inlineStr">
        <is>
          <t>Olives de table</t>
        </is>
      </c>
      <c r="B3569" t="inlineStr">
        <is>
          <t>Circuits spécialisés</t>
        </is>
      </c>
      <c r="C3569" t="inlineStr">
        <is>
          <t>kt</t>
        </is>
      </c>
      <c r="D3569" t="inlineStr">
        <is>
          <t>France</t>
        </is>
      </c>
      <c r="E3569" t="inlineStr">
        <is>
          <t>2019-20</t>
        </is>
      </c>
      <c r="F3569" t="inlineStr">
        <is>
          <t>Lupin</t>
        </is>
      </c>
      <c r="G3569" t="inlineStr"/>
      <c r="H3569" t="inlineStr"/>
      <c r="I3569" t="inlineStr"/>
      <c r="J3569" t="inlineStr"/>
      <c r="K3569" t="inlineStr"/>
      <c r="L3569" t="inlineStr"/>
      <c r="M3569" t="inlineStr"/>
      <c r="N3569" t="inlineStr"/>
      <c r="O3569" t="n">
        <v>-0</v>
      </c>
      <c r="P3569" t="n">
        <v>0</v>
      </c>
      <c r="Q3569" t="n">
        <v>500000000</v>
      </c>
      <c r="R3569" t="inlineStr"/>
      <c r="S3569" t="inlineStr"/>
      <c r="T3569" t="inlineStr"/>
      <c r="U3569" t="n">
        <v>0</v>
      </c>
      <c r="V3569" t="n">
        <v>500000000</v>
      </c>
      <c r="W3569" t="inlineStr"/>
      <c r="X3569" t="inlineStr">
        <is>
          <t>libre unbounded</t>
        </is>
      </c>
    </row>
    <row r="3570" ht="15" customHeight="1" s="1003">
      <c r="A3570" s="1019" t="inlineStr">
        <is>
          <t>Olives de table</t>
        </is>
      </c>
      <c r="B3570" t="inlineStr">
        <is>
          <t>RHD</t>
        </is>
      </c>
      <c r="C3570" t="inlineStr">
        <is>
          <t>kt</t>
        </is>
      </c>
      <c r="D3570" t="inlineStr">
        <is>
          <t>France</t>
        </is>
      </c>
      <c r="E3570" t="inlineStr">
        <is>
          <t>2019-20</t>
        </is>
      </c>
      <c r="F3570" t="inlineStr">
        <is>
          <t>Lupin</t>
        </is>
      </c>
      <c r="G3570" t="inlineStr"/>
      <c r="H3570" t="inlineStr"/>
      <c r="I3570" t="inlineStr"/>
      <c r="J3570" t="inlineStr"/>
      <c r="K3570" t="inlineStr"/>
      <c r="L3570" t="inlineStr"/>
      <c r="M3570" t="inlineStr"/>
      <c r="N3570" t="inlineStr"/>
      <c r="O3570" t="n">
        <v>-0</v>
      </c>
      <c r="P3570" t="n">
        <v>0</v>
      </c>
      <c r="Q3570" t="n">
        <v>500000000</v>
      </c>
      <c r="R3570" t="inlineStr"/>
      <c r="S3570" t="inlineStr"/>
      <c r="T3570" t="inlineStr"/>
      <c r="U3570" t="n">
        <v>0</v>
      </c>
      <c r="V3570" t="n">
        <v>500000000</v>
      </c>
      <c r="W3570" t="inlineStr"/>
      <c r="X3570" t="inlineStr">
        <is>
          <t>libre unbounded</t>
        </is>
      </c>
    </row>
    <row r="3571" ht="15" customHeight="1" s="1003">
      <c r="A3571" s="1019" t="inlineStr">
        <is>
          <t>Olives de table</t>
        </is>
      </c>
      <c r="B3571" t="inlineStr">
        <is>
          <t>Autres IAA</t>
        </is>
      </c>
      <c r="C3571" t="inlineStr">
        <is>
          <t>kt</t>
        </is>
      </c>
      <c r="D3571" t="inlineStr">
        <is>
          <t>France</t>
        </is>
      </c>
      <c r="E3571" t="inlineStr">
        <is>
          <t>2019-20</t>
        </is>
      </c>
      <c r="F3571" t="inlineStr">
        <is>
          <t>Lupin</t>
        </is>
      </c>
      <c r="G3571" t="inlineStr"/>
      <c r="H3571" t="inlineStr"/>
      <c r="I3571" t="inlineStr"/>
      <c r="J3571" t="inlineStr"/>
      <c r="K3571" t="inlineStr"/>
      <c r="L3571" t="inlineStr"/>
      <c r="M3571" t="inlineStr"/>
      <c r="N3571" t="inlineStr"/>
      <c r="O3571" t="n">
        <v>-0</v>
      </c>
      <c r="P3571" t="n">
        <v>0</v>
      </c>
      <c r="Q3571" t="n">
        <v>500000000</v>
      </c>
      <c r="R3571" t="inlineStr"/>
      <c r="S3571" t="inlineStr"/>
      <c r="T3571" t="inlineStr"/>
      <c r="U3571" t="n">
        <v>0</v>
      </c>
      <c r="V3571" t="n">
        <v>500000000</v>
      </c>
      <c r="W3571" t="inlineStr"/>
      <c r="X3571" t="inlineStr">
        <is>
          <t>libre unbounded</t>
        </is>
      </c>
    </row>
    <row r="3572" ht="15" customHeight="1" s="1003">
      <c r="A3572" s="1019" t="inlineStr">
        <is>
          <t>Olives de table</t>
        </is>
      </c>
      <c r="B3572" t="inlineStr">
        <is>
          <t>Alimentation humaine</t>
        </is>
      </c>
      <c r="C3572" t="inlineStr">
        <is>
          <t>kt</t>
        </is>
      </c>
      <c r="D3572" t="inlineStr">
        <is>
          <t>France</t>
        </is>
      </c>
      <c r="E3572" t="inlineStr">
        <is>
          <t>2019-20</t>
        </is>
      </c>
      <c r="F3572" t="inlineStr">
        <is>
          <t>Lupin</t>
        </is>
      </c>
      <c r="G3572" t="inlineStr"/>
      <c r="H3572" t="inlineStr"/>
      <c r="I3572" t="inlineStr"/>
      <c r="J3572" t="inlineStr"/>
      <c r="K3572" t="inlineStr"/>
      <c r="L3572" t="inlineStr"/>
      <c r="M3572" t="inlineStr"/>
      <c r="N3572" t="inlineStr"/>
      <c r="O3572" t="n">
        <v>-0</v>
      </c>
      <c r="P3572" t="n">
        <v>0</v>
      </c>
      <c r="Q3572" t="n">
        <v>500000000</v>
      </c>
      <c r="R3572" t="inlineStr"/>
      <c r="S3572" t="inlineStr"/>
      <c r="T3572" t="inlineStr"/>
      <c r="U3572" t="n">
        <v>0</v>
      </c>
      <c r="V3572" t="n">
        <v>500000000</v>
      </c>
      <c r="W3572" t="inlineStr"/>
      <c r="X3572" t="inlineStr">
        <is>
          <t>libre unbounded</t>
        </is>
      </c>
    </row>
    <row r="3573" ht="15" customHeight="1" s="1003">
      <c r="A3573" s="1019" t="inlineStr">
        <is>
          <t>Olives de table</t>
        </is>
      </c>
      <c r="B3573" t="inlineStr">
        <is>
          <t>Ménages</t>
        </is>
      </c>
      <c r="C3573" t="inlineStr">
        <is>
          <t>kt</t>
        </is>
      </c>
      <c r="D3573" t="inlineStr">
        <is>
          <t>France</t>
        </is>
      </c>
      <c r="E3573" t="inlineStr">
        <is>
          <t>2019-20</t>
        </is>
      </c>
      <c r="F3573" t="inlineStr">
        <is>
          <t>Lupin</t>
        </is>
      </c>
      <c r="G3573" t="inlineStr"/>
      <c r="H3573" t="inlineStr"/>
      <c r="I3573" t="inlineStr"/>
      <c r="J3573" t="inlineStr"/>
      <c r="K3573" t="inlineStr"/>
      <c r="L3573" t="inlineStr"/>
      <c r="M3573" t="inlineStr"/>
      <c r="N3573" t="inlineStr"/>
      <c r="O3573" t="n">
        <v>-0</v>
      </c>
      <c r="P3573" t="n">
        <v>0</v>
      </c>
      <c r="Q3573" t="n">
        <v>500000000</v>
      </c>
      <c r="R3573" t="inlineStr"/>
      <c r="S3573" t="inlineStr"/>
      <c r="T3573" t="inlineStr"/>
      <c r="U3573" t="n">
        <v>0</v>
      </c>
      <c r="V3573" t="n">
        <v>500000000</v>
      </c>
      <c r="W3573" t="inlineStr"/>
      <c r="X3573" t="inlineStr">
        <is>
          <t>libre unbounded</t>
        </is>
      </c>
    </row>
    <row r="3574" ht="15" customHeight="1" s="1003">
      <c r="A3574" s="1019" t="inlineStr">
        <is>
          <t>Olives de table</t>
        </is>
      </c>
      <c r="B3574" t="inlineStr">
        <is>
          <t>Usages alimentaires</t>
        </is>
      </c>
      <c r="C3574" t="inlineStr">
        <is>
          <t>kt</t>
        </is>
      </c>
      <c r="D3574" t="inlineStr">
        <is>
          <t>France</t>
        </is>
      </c>
      <c r="E3574" t="inlineStr">
        <is>
          <t>2019-20</t>
        </is>
      </c>
      <c r="F3574" t="inlineStr">
        <is>
          <t>Lupin</t>
        </is>
      </c>
      <c r="G3574" t="inlineStr"/>
      <c r="H3574" t="inlineStr"/>
      <c r="I3574" t="inlineStr"/>
      <c r="J3574" t="inlineStr"/>
      <c r="K3574" t="inlineStr"/>
      <c r="L3574" t="inlineStr"/>
      <c r="M3574" t="inlineStr"/>
      <c r="N3574" t="inlineStr"/>
      <c r="O3574" t="n">
        <v>-0</v>
      </c>
      <c r="P3574" t="n">
        <v>0</v>
      </c>
      <c r="Q3574" t="n">
        <v>500000000</v>
      </c>
      <c r="R3574" t="inlineStr"/>
      <c r="S3574" t="inlineStr"/>
      <c r="T3574" t="inlineStr"/>
      <c r="U3574" t="n">
        <v>0</v>
      </c>
      <c r="V3574" t="n">
        <v>500000000</v>
      </c>
      <c r="W3574" t="inlineStr"/>
      <c r="X3574" t="inlineStr">
        <is>
          <t>libre unbounded</t>
        </is>
      </c>
    </row>
    <row r="3575" ht="15" customHeight="1" s="1003">
      <c r="A3575" s="1019" t="inlineStr">
        <is>
          <t>Olives de table</t>
        </is>
      </c>
      <c r="B3575" t="inlineStr">
        <is>
          <t>Débouchés</t>
        </is>
      </c>
      <c r="C3575" t="inlineStr">
        <is>
          <t>kt</t>
        </is>
      </c>
      <c r="D3575" t="inlineStr">
        <is>
          <t>France</t>
        </is>
      </c>
      <c r="E3575" t="inlineStr">
        <is>
          <t>2019-20</t>
        </is>
      </c>
      <c r="F3575" t="inlineStr">
        <is>
          <t>Lupin</t>
        </is>
      </c>
      <c r="G3575" t="inlineStr"/>
      <c r="H3575" t="inlineStr"/>
      <c r="I3575" t="inlineStr"/>
      <c r="J3575" t="inlineStr"/>
      <c r="K3575" t="inlineStr"/>
      <c r="L3575" t="inlineStr"/>
      <c r="M3575" t="inlineStr"/>
      <c r="N3575" t="inlineStr"/>
      <c r="O3575" t="n">
        <v>-0</v>
      </c>
      <c r="P3575" t="n">
        <v>0</v>
      </c>
      <c r="Q3575" t="n">
        <v>500000000</v>
      </c>
      <c r="R3575" t="inlineStr"/>
      <c r="S3575" t="inlineStr"/>
      <c r="T3575" t="inlineStr"/>
      <c r="U3575" t="n">
        <v>0</v>
      </c>
      <c r="V3575" t="n">
        <v>500000000</v>
      </c>
      <c r="W3575" t="inlineStr"/>
      <c r="X3575" t="inlineStr">
        <is>
          <t>libre unbounded</t>
        </is>
      </c>
    </row>
    <row r="3576" ht="15" customHeight="1" s="1003">
      <c r="A3576" s="1019" t="inlineStr">
        <is>
          <t>Olives de table</t>
        </is>
      </c>
      <c r="B3576" t="inlineStr">
        <is>
          <t>Export</t>
        </is>
      </c>
      <c r="C3576" t="inlineStr">
        <is>
          <t>kt</t>
        </is>
      </c>
      <c r="D3576" t="inlineStr">
        <is>
          <t>France</t>
        </is>
      </c>
      <c r="E3576" t="inlineStr">
        <is>
          <t>2019-20</t>
        </is>
      </c>
      <c r="F3576" t="inlineStr">
        <is>
          <t>Lupin</t>
        </is>
      </c>
      <c r="G3576" t="inlineStr"/>
      <c r="H3576" t="inlineStr"/>
      <c r="I3576" t="inlineStr"/>
      <c r="J3576" t="inlineStr"/>
      <c r="K3576" t="inlineStr"/>
      <c r="L3576" t="inlineStr"/>
      <c r="M3576" t="inlineStr"/>
      <c r="N3576" t="inlineStr"/>
      <c r="O3576" t="n">
        <v>-0</v>
      </c>
      <c r="P3576" t="n">
        <v>0</v>
      </c>
      <c r="Q3576" t="n">
        <v>500000000</v>
      </c>
      <c r="R3576" t="inlineStr"/>
      <c r="S3576" t="inlineStr"/>
      <c r="T3576" t="inlineStr"/>
      <c r="U3576" t="n">
        <v>0</v>
      </c>
      <c r="V3576" t="n">
        <v>500000000</v>
      </c>
      <c r="W3576" t="inlineStr"/>
      <c r="X3576" t="inlineStr">
        <is>
          <t>libre unbounded</t>
        </is>
      </c>
    </row>
    <row r="3577" ht="15" customHeight="1" s="1003">
      <c r="A3577" s="1019" t="inlineStr">
        <is>
          <t>Olives de table</t>
        </is>
      </c>
      <c r="B3577" t="inlineStr">
        <is>
          <t>GMS</t>
        </is>
      </c>
      <c r="C3577" t="inlineStr">
        <is>
          <t>kt</t>
        </is>
      </c>
      <c r="D3577" t="inlineStr">
        <is>
          <t>France</t>
        </is>
      </c>
      <c r="E3577" t="inlineStr">
        <is>
          <t>2019-20</t>
        </is>
      </c>
      <c r="F3577" t="inlineStr">
        <is>
          <t>Lupin</t>
        </is>
      </c>
      <c r="G3577" t="inlineStr"/>
      <c r="H3577" t="inlineStr"/>
      <c r="I3577" t="inlineStr"/>
      <c r="J3577" t="inlineStr"/>
      <c r="K3577" t="inlineStr"/>
      <c r="L3577" t="inlineStr"/>
      <c r="M3577" t="inlineStr"/>
      <c r="N3577" t="inlineStr"/>
      <c r="O3577" t="n">
        <v>-0</v>
      </c>
      <c r="P3577" t="n">
        <v>0</v>
      </c>
      <c r="Q3577" t="n">
        <v>500000000</v>
      </c>
      <c r="R3577" t="inlineStr"/>
      <c r="S3577" t="inlineStr"/>
      <c r="T3577" t="inlineStr"/>
      <c r="U3577" t="n">
        <v>0</v>
      </c>
      <c r="V3577" t="n">
        <v>500000000</v>
      </c>
      <c r="W3577" t="inlineStr"/>
      <c r="X3577" t="inlineStr">
        <is>
          <t>libre unbounded</t>
        </is>
      </c>
    </row>
    <row r="3578" ht="15" customHeight="1" s="1003">
      <c r="A3578" s="1019" t="inlineStr">
        <is>
          <t>Olives de table</t>
        </is>
      </c>
      <c r="B3578" t="inlineStr">
        <is>
          <t>Circuits généralistes</t>
        </is>
      </c>
      <c r="C3578" t="inlineStr">
        <is>
          <t>kt</t>
        </is>
      </c>
      <c r="D3578" t="inlineStr">
        <is>
          <t>France</t>
        </is>
      </c>
      <c r="E3578" t="inlineStr">
        <is>
          <t>2019-20</t>
        </is>
      </c>
      <c r="F3578" t="inlineStr">
        <is>
          <t>Lupin</t>
        </is>
      </c>
      <c r="G3578" t="inlineStr"/>
      <c r="H3578" t="inlineStr"/>
      <c r="I3578" t="inlineStr"/>
      <c r="J3578" t="inlineStr"/>
      <c r="K3578" t="inlineStr"/>
      <c r="L3578" t="inlineStr"/>
      <c r="M3578" t="inlineStr"/>
      <c r="N3578" t="inlineStr"/>
      <c r="O3578" t="n">
        <v>-0</v>
      </c>
      <c r="P3578" t="n">
        <v>0</v>
      </c>
      <c r="Q3578" t="n">
        <v>500000000</v>
      </c>
      <c r="R3578" t="inlineStr"/>
      <c r="S3578" t="inlineStr"/>
      <c r="T3578" t="inlineStr"/>
      <c r="U3578" t="n">
        <v>0</v>
      </c>
      <c r="V3578" t="n">
        <v>500000000</v>
      </c>
      <c r="W3578" t="inlineStr"/>
      <c r="X3578" t="inlineStr">
        <is>
          <t>libre unbounded</t>
        </is>
      </c>
    </row>
    <row r="3579" ht="15" customHeight="1" s="1003">
      <c r="A3579" s="1019" t="inlineStr">
        <is>
          <t>Olives de table</t>
        </is>
      </c>
      <c r="B3579" t="inlineStr">
        <is>
          <t>Ecart statistique</t>
        </is>
      </c>
      <c r="C3579" t="inlineStr">
        <is>
          <t>kt</t>
        </is>
      </c>
      <c r="D3579" t="inlineStr">
        <is>
          <t>France</t>
        </is>
      </c>
      <c r="E3579" t="inlineStr">
        <is>
          <t>2019-20</t>
        </is>
      </c>
      <c r="F3579" t="inlineStr">
        <is>
          <t>Lupin</t>
        </is>
      </c>
      <c r="G3579" t="inlineStr"/>
      <c r="H3579" t="inlineStr"/>
      <c r="I3579" t="inlineStr"/>
      <c r="J3579" t="inlineStr"/>
      <c r="K3579" t="inlineStr"/>
      <c r="L3579" t="inlineStr"/>
      <c r="M3579" t="inlineStr"/>
      <c r="N3579" t="inlineStr"/>
      <c r="O3579" t="n">
        <v>-0</v>
      </c>
      <c r="P3579" t="n">
        <v>0</v>
      </c>
      <c r="Q3579" t="n">
        <v>500000000</v>
      </c>
      <c r="R3579" t="inlineStr"/>
      <c r="S3579" t="inlineStr"/>
      <c r="T3579" t="inlineStr"/>
      <c r="U3579" t="n">
        <v>0</v>
      </c>
      <c r="V3579" t="n">
        <v>500000000</v>
      </c>
      <c r="W3579" t="inlineStr"/>
      <c r="X3579" t="inlineStr">
        <is>
          <t>libre unbounded</t>
        </is>
      </c>
    </row>
    <row r="3580" ht="15" customHeight="1" s="1003">
      <c r="A3580" s="1019" t="inlineStr">
        <is>
          <t>Produits alimentaires</t>
        </is>
      </c>
      <c r="B3580" t="inlineStr">
        <is>
          <t>GMS</t>
        </is>
      </c>
      <c r="C3580" t="inlineStr">
        <is>
          <t>kt</t>
        </is>
      </c>
      <c r="D3580" t="inlineStr">
        <is>
          <t>France</t>
        </is>
      </c>
      <c r="E3580" t="inlineStr">
        <is>
          <t>2019-20</t>
        </is>
      </c>
      <c r="F3580" t="inlineStr">
        <is>
          <t>Lupin</t>
        </is>
      </c>
      <c r="G3580" t="inlineStr"/>
      <c r="H3580" t="inlineStr"/>
      <c r="I3580" t="inlineStr"/>
      <c r="J3580" t="inlineStr"/>
      <c r="K3580" t="inlineStr"/>
      <c r="L3580" t="inlineStr"/>
      <c r="M3580" t="inlineStr"/>
      <c r="N3580" t="inlineStr"/>
      <c r="O3580" t="n">
        <v>-0</v>
      </c>
      <c r="P3580" t="n">
        <v>0</v>
      </c>
      <c r="Q3580" t="n">
        <v>-0</v>
      </c>
      <c r="R3580" t="inlineStr"/>
      <c r="S3580" t="inlineStr"/>
      <c r="T3580" t="inlineStr"/>
      <c r="U3580" t="n">
        <v>0</v>
      </c>
      <c r="V3580" t="n">
        <v>500000000</v>
      </c>
      <c r="W3580" t="inlineStr"/>
      <c r="X3580" t="inlineStr">
        <is>
          <t>libre</t>
        </is>
      </c>
    </row>
    <row r="3581" ht="15" customHeight="1" s="1003">
      <c r="A3581" s="1019" t="inlineStr">
        <is>
          <t>Produits alimentaires</t>
        </is>
      </c>
      <c r="B3581" t="inlineStr">
        <is>
          <t>Circuits spécialisés</t>
        </is>
      </c>
      <c r="C3581" t="inlineStr">
        <is>
          <t>kt</t>
        </is>
      </c>
      <c r="D3581" t="inlineStr">
        <is>
          <t>France</t>
        </is>
      </c>
      <c r="E3581" t="inlineStr">
        <is>
          <t>2019-20</t>
        </is>
      </c>
      <c r="F3581" t="inlineStr">
        <is>
          <t>Lupin</t>
        </is>
      </c>
      <c r="G3581" t="inlineStr"/>
      <c r="H3581" t="inlineStr"/>
      <c r="I3581" t="inlineStr"/>
      <c r="J3581" t="inlineStr"/>
      <c r="K3581" t="inlineStr"/>
      <c r="L3581" t="inlineStr"/>
      <c r="M3581" t="inlineStr"/>
      <c r="N3581" t="inlineStr"/>
      <c r="O3581" t="n">
        <v>-0</v>
      </c>
      <c r="P3581" t="n">
        <v>0</v>
      </c>
      <c r="Q3581" t="n">
        <v>-0</v>
      </c>
      <c r="R3581" t="inlineStr"/>
      <c r="S3581" t="inlineStr"/>
      <c r="T3581" t="inlineStr"/>
      <c r="U3581" t="n">
        <v>0</v>
      </c>
      <c r="V3581" t="n">
        <v>500000000</v>
      </c>
      <c r="W3581" t="inlineStr"/>
      <c r="X3581" t="inlineStr">
        <is>
          <t>libre</t>
        </is>
      </c>
    </row>
    <row r="3582" ht="15" customHeight="1" s="1003">
      <c r="A3582" s="1019" t="inlineStr">
        <is>
          <t>Produits alimentaires</t>
        </is>
      </c>
      <c r="B3582" t="inlineStr">
        <is>
          <t>RHD</t>
        </is>
      </c>
      <c r="C3582" t="inlineStr">
        <is>
          <t>kt</t>
        </is>
      </c>
      <c r="D3582" t="inlineStr">
        <is>
          <t>France</t>
        </is>
      </c>
      <c r="E3582" t="inlineStr">
        <is>
          <t>2019-20</t>
        </is>
      </c>
      <c r="F3582" t="inlineStr">
        <is>
          <t>Lupin</t>
        </is>
      </c>
      <c r="G3582" t="inlineStr"/>
      <c r="H3582" t="inlineStr"/>
      <c r="I3582" t="inlineStr"/>
      <c r="J3582" t="inlineStr"/>
      <c r="K3582" t="inlineStr"/>
      <c r="L3582" t="inlineStr"/>
      <c r="M3582" t="inlineStr"/>
      <c r="N3582" t="inlineStr"/>
      <c r="O3582" t="n">
        <v>-0</v>
      </c>
      <c r="P3582" t="n">
        <v>0</v>
      </c>
      <c r="Q3582" t="n">
        <v>-0</v>
      </c>
      <c r="R3582" t="inlineStr"/>
      <c r="S3582" t="inlineStr"/>
      <c r="T3582" t="inlineStr"/>
      <c r="U3582" t="n">
        <v>0</v>
      </c>
      <c r="V3582" t="n">
        <v>500000000</v>
      </c>
      <c r="W3582" t="inlineStr"/>
      <c r="X3582" t="inlineStr">
        <is>
          <t>libre</t>
        </is>
      </c>
    </row>
    <row r="3583" ht="15" customHeight="1" s="1003">
      <c r="A3583" s="1019" t="inlineStr">
        <is>
          <t>Produits alimentaires</t>
        </is>
      </c>
      <c r="B3583" t="inlineStr">
        <is>
          <t>Autres IAA</t>
        </is>
      </c>
      <c r="C3583" t="inlineStr">
        <is>
          <t>kt</t>
        </is>
      </c>
      <c r="D3583" t="inlineStr">
        <is>
          <t>France</t>
        </is>
      </c>
      <c r="E3583" t="inlineStr">
        <is>
          <t>2019-20</t>
        </is>
      </c>
      <c r="F3583" t="inlineStr">
        <is>
          <t>Lupin</t>
        </is>
      </c>
      <c r="G3583" t="inlineStr"/>
      <c r="H3583" t="inlineStr"/>
      <c r="I3583" t="inlineStr"/>
      <c r="J3583" t="inlineStr"/>
      <c r="K3583" t="inlineStr"/>
      <c r="L3583" t="inlineStr"/>
      <c r="M3583" t="inlineStr"/>
      <c r="N3583" t="inlineStr"/>
      <c r="O3583" t="n">
        <v>-0</v>
      </c>
      <c r="P3583" t="n">
        <v>0</v>
      </c>
      <c r="Q3583" t="n">
        <v>-0</v>
      </c>
      <c r="R3583" t="inlineStr"/>
      <c r="S3583" t="inlineStr"/>
      <c r="T3583" t="inlineStr"/>
      <c r="U3583" t="n">
        <v>0</v>
      </c>
      <c r="V3583" t="n">
        <v>500000000</v>
      </c>
      <c r="W3583" t="inlineStr"/>
      <c r="X3583" t="inlineStr">
        <is>
          <t>libre</t>
        </is>
      </c>
    </row>
    <row r="3584" ht="15" customHeight="1" s="1003">
      <c r="A3584" s="1019" t="inlineStr">
        <is>
          <t>Produits alimentaires</t>
        </is>
      </c>
      <c r="B3584" t="inlineStr">
        <is>
          <t>Ménages</t>
        </is>
      </c>
      <c r="C3584" t="inlineStr">
        <is>
          <t>kt</t>
        </is>
      </c>
      <c r="D3584" t="inlineStr">
        <is>
          <t>France</t>
        </is>
      </c>
      <c r="E3584" t="inlineStr">
        <is>
          <t>2019-20</t>
        </is>
      </c>
      <c r="F3584" t="inlineStr">
        <is>
          <t>Lupin</t>
        </is>
      </c>
      <c r="G3584" t="inlineStr"/>
      <c r="H3584" t="inlineStr"/>
      <c r="I3584" t="inlineStr"/>
      <c r="J3584" t="inlineStr"/>
      <c r="K3584" t="inlineStr"/>
      <c r="L3584" t="inlineStr"/>
      <c r="M3584" t="inlineStr"/>
      <c r="N3584" t="inlineStr"/>
      <c r="O3584" t="n">
        <v>-0</v>
      </c>
      <c r="P3584" t="n">
        <v>0</v>
      </c>
      <c r="Q3584" t="n">
        <v>-0</v>
      </c>
      <c r="R3584" t="inlineStr"/>
      <c r="S3584" t="inlineStr"/>
      <c r="T3584" t="inlineStr"/>
      <c r="U3584" t="n">
        <v>0</v>
      </c>
      <c r="V3584" t="n">
        <v>500000000</v>
      </c>
      <c r="W3584" t="inlineStr"/>
      <c r="X3584" t="inlineStr">
        <is>
          <t>libre</t>
        </is>
      </c>
    </row>
    <row r="3585" ht="15" customHeight="1" s="1003">
      <c r="A3585" s="1019" t="inlineStr">
        <is>
          <t>Produits alimentaires</t>
        </is>
      </c>
      <c r="B3585" t="inlineStr">
        <is>
          <t>Circuits généralistes</t>
        </is>
      </c>
      <c r="C3585" t="inlineStr">
        <is>
          <t>kt</t>
        </is>
      </c>
      <c r="D3585" t="inlineStr">
        <is>
          <t>France</t>
        </is>
      </c>
      <c r="E3585" t="inlineStr">
        <is>
          <t>2019-20</t>
        </is>
      </c>
      <c r="F3585" t="inlineStr">
        <is>
          <t>Lupin</t>
        </is>
      </c>
      <c r="G3585" t="inlineStr"/>
      <c r="H3585" t="inlineStr"/>
      <c r="I3585" t="inlineStr"/>
      <c r="J3585" t="inlineStr"/>
      <c r="K3585" t="inlineStr"/>
      <c r="L3585" t="inlineStr"/>
      <c r="M3585" t="inlineStr"/>
      <c r="N3585" t="inlineStr"/>
      <c r="O3585" t="n">
        <v>-0</v>
      </c>
      <c r="P3585" t="n">
        <v>0</v>
      </c>
      <c r="Q3585" t="n">
        <v>-0</v>
      </c>
      <c r="R3585" t="inlineStr"/>
      <c r="S3585" t="inlineStr"/>
      <c r="T3585" t="inlineStr"/>
      <c r="U3585" t="n">
        <v>0</v>
      </c>
      <c r="V3585" t="n">
        <v>500000000</v>
      </c>
      <c r="W3585" t="inlineStr"/>
      <c r="X3585" t="inlineStr">
        <is>
          <t>libre</t>
        </is>
      </c>
    </row>
    <row r="3586" ht="15" customHeight="1" s="1003">
      <c r="A3586" s="1019" t="inlineStr">
        <is>
          <t>Produits alimentaires</t>
        </is>
      </c>
      <c r="B3586" t="inlineStr">
        <is>
          <t>Alimentation humaine</t>
        </is>
      </c>
      <c r="C3586" t="inlineStr">
        <is>
          <t>kt</t>
        </is>
      </c>
      <c r="D3586" t="inlineStr">
        <is>
          <t>France</t>
        </is>
      </c>
      <c r="E3586" t="inlineStr">
        <is>
          <t>2019-20</t>
        </is>
      </c>
      <c r="F3586" t="inlineStr">
        <is>
          <t>Lupin</t>
        </is>
      </c>
      <c r="G3586" t="inlineStr"/>
      <c r="H3586" t="inlineStr"/>
      <c r="I3586" t="inlineStr"/>
      <c r="J3586" t="inlineStr"/>
      <c r="K3586" t="inlineStr"/>
      <c r="L3586" t="inlineStr"/>
      <c r="M3586" t="inlineStr"/>
      <c r="N3586" t="inlineStr"/>
      <c r="O3586" t="n">
        <v>0</v>
      </c>
      <c r="P3586" t="inlineStr"/>
      <c r="Q3586" t="inlineStr"/>
      <c r="R3586" t="inlineStr"/>
      <c r="S3586" t="inlineStr"/>
      <c r="T3586" t="inlineStr"/>
      <c r="U3586" t="n">
        <v>0</v>
      </c>
      <c r="V3586" t="n">
        <v>500000000</v>
      </c>
      <c r="W3586" t="inlineStr"/>
      <c r="X3586" t="inlineStr">
        <is>
          <t>déterminé</t>
        </is>
      </c>
    </row>
    <row r="3587" ht="15" customHeight="1" s="1003">
      <c r="A3587" s="1019" t="inlineStr">
        <is>
          <t>Produits alimentaires</t>
        </is>
      </c>
      <c r="B3587" t="inlineStr">
        <is>
          <t>Usages alimentaires</t>
        </is>
      </c>
      <c r="C3587" t="inlineStr">
        <is>
          <t>kt</t>
        </is>
      </c>
      <c r="D3587" t="inlineStr">
        <is>
          <t>France</t>
        </is>
      </c>
      <c r="E3587" t="inlineStr">
        <is>
          <t>2019-20</t>
        </is>
      </c>
      <c r="F3587" t="inlineStr">
        <is>
          <t>Lupin</t>
        </is>
      </c>
      <c r="G3587" t="inlineStr"/>
      <c r="H3587" t="inlineStr"/>
      <c r="I3587" t="inlineStr"/>
      <c r="J3587" t="inlineStr"/>
      <c r="K3587" t="inlineStr"/>
      <c r="L3587" t="inlineStr"/>
      <c r="M3587" t="inlineStr"/>
      <c r="N3587" t="inlineStr"/>
      <c r="O3587" t="n">
        <v>0</v>
      </c>
      <c r="P3587" t="inlineStr"/>
      <c r="Q3587" t="inlineStr"/>
      <c r="R3587" t="inlineStr"/>
      <c r="S3587" t="inlineStr"/>
      <c r="T3587" t="inlineStr"/>
      <c r="U3587" t="n">
        <v>0</v>
      </c>
      <c r="V3587" t="n">
        <v>500000000</v>
      </c>
      <c r="W3587" t="inlineStr"/>
      <c r="X3587" t="inlineStr">
        <is>
          <t>déterminé</t>
        </is>
      </c>
    </row>
    <row r="3588" ht="15" customHeight="1" s="1003">
      <c r="A3588" s="1019" t="inlineStr">
        <is>
          <t>Produits alimentaires</t>
        </is>
      </c>
      <c r="B3588" t="inlineStr">
        <is>
          <t>Débouchés</t>
        </is>
      </c>
      <c r="C3588" t="inlineStr">
        <is>
          <t>kt</t>
        </is>
      </c>
      <c r="D3588" t="inlineStr">
        <is>
          <t>France</t>
        </is>
      </c>
      <c r="E3588" t="inlineStr">
        <is>
          <t>2019-20</t>
        </is>
      </c>
      <c r="F3588" t="inlineStr">
        <is>
          <t>Lupin</t>
        </is>
      </c>
      <c r="G3588" t="inlineStr"/>
      <c r="H3588" t="inlineStr"/>
      <c r="I3588" t="inlineStr"/>
      <c r="J3588" t="inlineStr"/>
      <c r="K3588" t="inlineStr"/>
      <c r="L3588" t="inlineStr"/>
      <c r="M3588" t="inlineStr"/>
      <c r="N3588" t="inlineStr"/>
      <c r="O3588" t="n">
        <v>0</v>
      </c>
      <c r="P3588" t="inlineStr"/>
      <c r="Q3588" t="inlineStr"/>
      <c r="R3588" t="inlineStr"/>
      <c r="S3588" t="inlineStr"/>
      <c r="T3588" t="inlineStr"/>
      <c r="U3588" t="n">
        <v>0</v>
      </c>
      <c r="V3588" t="n">
        <v>500000000</v>
      </c>
      <c r="W3588" t="inlineStr"/>
      <c r="X3588" t="inlineStr">
        <is>
          <t>déterminé</t>
        </is>
      </c>
    </row>
    <row r="3589" ht="15" customHeight="1" s="1003">
      <c r="A3589" s="1019" t="inlineStr">
        <is>
          <t>Amidon</t>
        </is>
      </c>
      <c r="B3589" t="inlineStr">
        <is>
          <t>Autres IAA</t>
        </is>
      </c>
      <c r="C3589" t="inlineStr">
        <is>
          <t>kt</t>
        </is>
      </c>
      <c r="D3589" t="inlineStr">
        <is>
          <t>France</t>
        </is>
      </c>
      <c r="E3589" t="inlineStr">
        <is>
          <t>2019-20</t>
        </is>
      </c>
      <c r="F3589" t="inlineStr">
        <is>
          <t>Lupin</t>
        </is>
      </c>
      <c r="G3589" t="inlineStr"/>
      <c r="H3589" t="inlineStr"/>
      <c r="I3589" t="inlineStr"/>
      <c r="J3589" t="inlineStr"/>
      <c r="K3589" t="inlineStr"/>
      <c r="L3589" t="inlineStr"/>
      <c r="M3589" t="inlineStr"/>
      <c r="N3589" t="inlineStr"/>
      <c r="O3589" t="n">
        <v>-0</v>
      </c>
      <c r="P3589" t="n">
        <v>0</v>
      </c>
      <c r="Q3589" t="n">
        <v>-0</v>
      </c>
      <c r="R3589" t="inlineStr"/>
      <c r="S3589" t="inlineStr"/>
      <c r="T3589" t="inlineStr"/>
      <c r="U3589" t="n">
        <v>0</v>
      </c>
      <c r="V3589" t="n">
        <v>500000000</v>
      </c>
      <c r="W3589" t="inlineStr"/>
      <c r="X3589" t="inlineStr">
        <is>
          <t>libre</t>
        </is>
      </c>
    </row>
    <row r="3590" ht="15" customHeight="1" s="1003">
      <c r="A3590" s="1019" t="inlineStr">
        <is>
          <t>Amidon</t>
        </is>
      </c>
      <c r="B3590" t="inlineStr">
        <is>
          <t>Alimentation humaine</t>
        </is>
      </c>
      <c r="C3590" t="inlineStr">
        <is>
          <t>kt</t>
        </is>
      </c>
      <c r="D3590" t="inlineStr">
        <is>
          <t>France</t>
        </is>
      </c>
      <c r="E3590" t="inlineStr">
        <is>
          <t>2019-20</t>
        </is>
      </c>
      <c r="F3590" t="inlineStr">
        <is>
          <t>Lupin</t>
        </is>
      </c>
      <c r="G3590" t="inlineStr"/>
      <c r="H3590" t="inlineStr"/>
      <c r="I3590" t="inlineStr"/>
      <c r="J3590" t="inlineStr"/>
      <c r="K3590" t="inlineStr"/>
      <c r="L3590" t="inlineStr"/>
      <c r="M3590" t="inlineStr"/>
      <c r="N3590" t="inlineStr"/>
      <c r="O3590" t="n">
        <v>-0</v>
      </c>
      <c r="P3590" t="n">
        <v>0</v>
      </c>
      <c r="Q3590" t="n">
        <v>0</v>
      </c>
      <c r="R3590" t="inlineStr"/>
      <c r="S3590" t="inlineStr"/>
      <c r="T3590" t="inlineStr"/>
      <c r="U3590" t="n">
        <v>0</v>
      </c>
      <c r="V3590" t="n">
        <v>500000000</v>
      </c>
      <c r="W3590" t="inlineStr"/>
      <c r="X3590" t="inlineStr">
        <is>
          <t>libre</t>
        </is>
      </c>
    </row>
    <row r="3591" ht="15" customHeight="1" s="1003">
      <c r="A3591" s="1019" t="inlineStr">
        <is>
          <t>Amidon</t>
        </is>
      </c>
      <c r="B3591" t="inlineStr">
        <is>
          <t>Usages alimentaires</t>
        </is>
      </c>
      <c r="C3591" t="inlineStr">
        <is>
          <t>kt</t>
        </is>
      </c>
      <c r="D3591" t="inlineStr">
        <is>
          <t>France</t>
        </is>
      </c>
      <c r="E3591" t="inlineStr">
        <is>
          <t>2019-20</t>
        </is>
      </c>
      <c r="F3591" t="inlineStr">
        <is>
          <t>Lupin</t>
        </is>
      </c>
      <c r="G3591" t="inlineStr"/>
      <c r="H3591" t="inlineStr"/>
      <c r="I3591" t="inlineStr"/>
      <c r="J3591" t="inlineStr"/>
      <c r="K3591" t="inlineStr"/>
      <c r="L3591" t="inlineStr"/>
      <c r="M3591" t="inlineStr"/>
      <c r="N3591" t="inlineStr"/>
      <c r="O3591" t="n">
        <v>-0</v>
      </c>
      <c r="P3591" t="n">
        <v>0</v>
      </c>
      <c r="Q3591" t="n">
        <v>0</v>
      </c>
      <c r="R3591" t="inlineStr"/>
      <c r="S3591" t="inlineStr"/>
      <c r="T3591" t="inlineStr"/>
      <c r="U3591" t="n">
        <v>0</v>
      </c>
      <c r="V3591" t="n">
        <v>500000000</v>
      </c>
      <c r="W3591" t="inlineStr"/>
      <c r="X3591" t="inlineStr">
        <is>
          <t>libre</t>
        </is>
      </c>
    </row>
    <row r="3592" ht="15" customHeight="1" s="1003">
      <c r="A3592" s="1019" t="inlineStr">
        <is>
          <t>Amidon</t>
        </is>
      </c>
      <c r="B3592" t="inlineStr">
        <is>
          <t>Débouchés</t>
        </is>
      </c>
      <c r="C3592" t="inlineStr">
        <is>
          <t>kt</t>
        </is>
      </c>
      <c r="D3592" t="inlineStr">
        <is>
          <t>France</t>
        </is>
      </c>
      <c r="E3592" t="inlineStr">
        <is>
          <t>2019-20</t>
        </is>
      </c>
      <c r="F3592" t="inlineStr">
        <is>
          <t>Lupin</t>
        </is>
      </c>
      <c r="G3592" t="inlineStr"/>
      <c r="H3592" t="inlineStr"/>
      <c r="I3592" t="inlineStr"/>
      <c r="J3592" t="inlineStr"/>
      <c r="K3592" t="inlineStr"/>
      <c r="L3592" t="inlineStr"/>
      <c r="M3592" t="inlineStr"/>
      <c r="N3592" t="inlineStr"/>
      <c r="O3592" t="n">
        <v>-0</v>
      </c>
      <c r="P3592" t="n">
        <v>0</v>
      </c>
      <c r="Q3592" t="n">
        <v>0</v>
      </c>
      <c r="R3592" t="inlineStr"/>
      <c r="S3592" t="inlineStr"/>
      <c r="T3592" t="inlineStr"/>
      <c r="U3592" t="n">
        <v>0</v>
      </c>
      <c r="V3592" t="n">
        <v>500000000</v>
      </c>
      <c r="W3592" t="inlineStr"/>
      <c r="X3592" t="inlineStr">
        <is>
          <t>libre</t>
        </is>
      </c>
    </row>
    <row r="3593" ht="15" customHeight="1" s="1003">
      <c r="A3593" s="1019" t="inlineStr">
        <is>
          <t>Protéine</t>
        </is>
      </c>
      <c r="B3593" t="inlineStr">
        <is>
          <t>Autres IAA</t>
        </is>
      </c>
      <c r="C3593" t="inlineStr">
        <is>
          <t>kt</t>
        </is>
      </c>
      <c r="D3593" t="inlineStr">
        <is>
          <t>France</t>
        </is>
      </c>
      <c r="E3593" t="inlineStr">
        <is>
          <t>2019-20</t>
        </is>
      </c>
      <c r="F3593" t="inlineStr">
        <is>
          <t>Lupin</t>
        </is>
      </c>
      <c r="G3593" t="inlineStr"/>
      <c r="H3593" t="inlineStr"/>
      <c r="I3593" t="inlineStr"/>
      <c r="J3593" t="inlineStr"/>
      <c r="K3593" t="inlineStr"/>
      <c r="L3593" t="inlineStr"/>
      <c r="M3593" t="inlineStr"/>
      <c r="N3593" t="inlineStr"/>
      <c r="O3593" t="n">
        <v>-0</v>
      </c>
      <c r="P3593" t="n">
        <v>0</v>
      </c>
      <c r="Q3593" t="n">
        <v>-0</v>
      </c>
      <c r="R3593" t="inlineStr"/>
      <c r="S3593" t="inlineStr"/>
      <c r="T3593" t="inlineStr"/>
      <c r="U3593" t="n">
        <v>0</v>
      </c>
      <c r="V3593" t="n">
        <v>500000000</v>
      </c>
      <c r="W3593" t="inlineStr"/>
      <c r="X3593" t="inlineStr">
        <is>
          <t>libre</t>
        </is>
      </c>
    </row>
    <row r="3594" ht="15" customHeight="1" s="1003">
      <c r="A3594" s="1019" t="inlineStr">
        <is>
          <t>Protéine</t>
        </is>
      </c>
      <c r="B3594" t="inlineStr">
        <is>
          <t>Alimentation humaine</t>
        </is>
      </c>
      <c r="C3594" t="inlineStr">
        <is>
          <t>kt</t>
        </is>
      </c>
      <c r="D3594" t="inlineStr">
        <is>
          <t>France</t>
        </is>
      </c>
      <c r="E3594" t="inlineStr">
        <is>
          <t>2019-20</t>
        </is>
      </c>
      <c r="F3594" t="inlineStr">
        <is>
          <t>Lupin</t>
        </is>
      </c>
      <c r="G3594" t="inlineStr"/>
      <c r="H3594" t="inlineStr"/>
      <c r="I3594" t="inlineStr"/>
      <c r="J3594" t="inlineStr"/>
      <c r="K3594" t="inlineStr"/>
      <c r="L3594" t="inlineStr"/>
      <c r="M3594" t="inlineStr"/>
      <c r="N3594" t="inlineStr"/>
      <c r="O3594" t="n">
        <v>-0</v>
      </c>
      <c r="P3594" t="n">
        <v>0</v>
      </c>
      <c r="Q3594" t="n">
        <v>0</v>
      </c>
      <c r="R3594" t="inlineStr"/>
      <c r="S3594" t="inlineStr"/>
      <c r="T3594" t="inlineStr"/>
      <c r="U3594" t="n">
        <v>0</v>
      </c>
      <c r="V3594" t="n">
        <v>500000000</v>
      </c>
      <c r="W3594" t="inlineStr"/>
      <c r="X3594" t="inlineStr">
        <is>
          <t>libre</t>
        </is>
      </c>
    </row>
    <row r="3595" ht="15" customHeight="1" s="1003">
      <c r="A3595" s="1019" t="inlineStr">
        <is>
          <t>Protéine</t>
        </is>
      </c>
      <c r="B3595" t="inlineStr">
        <is>
          <t>Usages alimentaires</t>
        </is>
      </c>
      <c r="C3595" t="inlineStr">
        <is>
          <t>kt</t>
        </is>
      </c>
      <c r="D3595" t="inlineStr">
        <is>
          <t>France</t>
        </is>
      </c>
      <c r="E3595" t="inlineStr">
        <is>
          <t>2019-20</t>
        </is>
      </c>
      <c r="F3595" t="inlineStr">
        <is>
          <t>Lupin</t>
        </is>
      </c>
      <c r="G3595" t="inlineStr"/>
      <c r="H3595" t="inlineStr"/>
      <c r="I3595" t="inlineStr"/>
      <c r="J3595" t="inlineStr"/>
      <c r="K3595" t="inlineStr"/>
      <c r="L3595" t="inlineStr"/>
      <c r="M3595" t="inlineStr"/>
      <c r="N3595" t="inlineStr"/>
      <c r="O3595" t="n">
        <v>-0</v>
      </c>
      <c r="P3595" t="n">
        <v>0</v>
      </c>
      <c r="Q3595" t="n">
        <v>0</v>
      </c>
      <c r="R3595" t="inlineStr"/>
      <c r="S3595" t="inlineStr"/>
      <c r="T3595" t="inlineStr"/>
      <c r="U3595" t="n">
        <v>0</v>
      </c>
      <c r="V3595" t="n">
        <v>500000000</v>
      </c>
      <c r="W3595" t="inlineStr"/>
      <c r="X3595" t="inlineStr">
        <is>
          <t>libre</t>
        </is>
      </c>
    </row>
    <row r="3596" ht="15" customHeight="1" s="1003">
      <c r="A3596" s="1019" t="inlineStr">
        <is>
          <t>Protéine</t>
        </is>
      </c>
      <c r="B3596" t="inlineStr">
        <is>
          <t>Débouchés</t>
        </is>
      </c>
      <c r="C3596" t="inlineStr">
        <is>
          <t>kt</t>
        </is>
      </c>
      <c r="D3596" t="inlineStr">
        <is>
          <t>France</t>
        </is>
      </c>
      <c r="E3596" t="inlineStr">
        <is>
          <t>2019-20</t>
        </is>
      </c>
      <c r="F3596" t="inlineStr">
        <is>
          <t>Lupin</t>
        </is>
      </c>
      <c r="G3596" t="inlineStr"/>
      <c r="H3596" t="inlineStr"/>
      <c r="I3596" t="inlineStr"/>
      <c r="J3596" t="inlineStr"/>
      <c r="K3596" t="inlineStr"/>
      <c r="L3596" t="inlineStr"/>
      <c r="M3596" t="inlineStr"/>
      <c r="N3596" t="inlineStr"/>
      <c r="O3596" t="n">
        <v>-0</v>
      </c>
      <c r="P3596" t="n">
        <v>0</v>
      </c>
      <c r="Q3596" t="n">
        <v>0</v>
      </c>
      <c r="R3596" t="inlineStr"/>
      <c r="S3596" t="inlineStr"/>
      <c r="T3596" t="inlineStr"/>
      <c r="U3596" t="n">
        <v>0</v>
      </c>
      <c r="V3596" t="n">
        <v>500000000</v>
      </c>
      <c r="W3596" t="inlineStr"/>
      <c r="X3596" t="inlineStr">
        <is>
          <t>libre</t>
        </is>
      </c>
    </row>
    <row r="3597" ht="15" customHeight="1" s="1003">
      <c r="A3597" s="1019" t="inlineStr">
        <is>
          <t>Fibres, lipides et sons</t>
        </is>
      </c>
      <c r="B3597" t="inlineStr">
        <is>
          <t>Autres IAA</t>
        </is>
      </c>
      <c r="C3597" t="inlineStr">
        <is>
          <t>kt</t>
        </is>
      </c>
      <c r="D3597" t="inlineStr">
        <is>
          <t>France</t>
        </is>
      </c>
      <c r="E3597" t="inlineStr">
        <is>
          <t>2019-20</t>
        </is>
      </c>
      <c r="F3597" t="inlineStr">
        <is>
          <t>Lupin</t>
        </is>
      </c>
      <c r="G3597" t="inlineStr"/>
      <c r="H3597" t="inlineStr"/>
      <c r="I3597" t="inlineStr"/>
      <c r="J3597" t="inlineStr"/>
      <c r="K3597" t="inlineStr"/>
      <c r="L3597" t="inlineStr"/>
      <c r="M3597" t="inlineStr"/>
      <c r="N3597" t="inlineStr"/>
      <c r="O3597" t="n">
        <v>-0</v>
      </c>
      <c r="P3597" t="n">
        <v>0</v>
      </c>
      <c r="Q3597" t="n">
        <v>-0</v>
      </c>
      <c r="R3597" t="inlineStr"/>
      <c r="S3597" t="inlineStr"/>
      <c r="T3597" t="inlineStr"/>
      <c r="U3597" t="n">
        <v>0</v>
      </c>
      <c r="V3597" t="n">
        <v>500000000</v>
      </c>
      <c r="W3597" t="inlineStr"/>
      <c r="X3597" t="inlineStr">
        <is>
          <t>libre</t>
        </is>
      </c>
    </row>
    <row r="3598" ht="15" customHeight="1" s="1003">
      <c r="A3598" s="1019" t="inlineStr">
        <is>
          <t>Fibres, lipides et sons</t>
        </is>
      </c>
      <c r="B3598" t="inlineStr">
        <is>
          <t>Alimentation humaine</t>
        </is>
      </c>
      <c r="C3598" t="inlineStr">
        <is>
          <t>kt</t>
        </is>
      </c>
      <c r="D3598" t="inlineStr">
        <is>
          <t>France</t>
        </is>
      </c>
      <c r="E3598" t="inlineStr">
        <is>
          <t>2019-20</t>
        </is>
      </c>
      <c r="F3598" t="inlineStr">
        <is>
          <t>Lupin</t>
        </is>
      </c>
      <c r="G3598" t="inlineStr"/>
      <c r="H3598" t="inlineStr"/>
      <c r="I3598" t="inlineStr"/>
      <c r="J3598" t="inlineStr"/>
      <c r="K3598" t="inlineStr"/>
      <c r="L3598" t="inlineStr"/>
      <c r="M3598" t="inlineStr"/>
      <c r="N3598" t="inlineStr"/>
      <c r="O3598" t="n">
        <v>-0</v>
      </c>
      <c r="P3598" t="n">
        <v>0</v>
      </c>
      <c r="Q3598" t="n">
        <v>0</v>
      </c>
      <c r="R3598" t="inlineStr"/>
      <c r="S3598" t="inlineStr"/>
      <c r="T3598" t="inlineStr"/>
      <c r="U3598" t="n">
        <v>0</v>
      </c>
      <c r="V3598" t="n">
        <v>500000000</v>
      </c>
      <c r="W3598" t="inlineStr"/>
      <c r="X3598" t="inlineStr">
        <is>
          <t>libre</t>
        </is>
      </c>
    </row>
    <row r="3599" ht="15" customHeight="1" s="1003">
      <c r="A3599" s="1019" t="inlineStr">
        <is>
          <t>Fibres, lipides et sons</t>
        </is>
      </c>
      <c r="B3599" t="inlineStr">
        <is>
          <t>Usages alimentaires</t>
        </is>
      </c>
      <c r="C3599" t="inlineStr">
        <is>
          <t>kt</t>
        </is>
      </c>
      <c r="D3599" t="inlineStr">
        <is>
          <t>France</t>
        </is>
      </c>
      <c r="E3599" t="inlineStr">
        <is>
          <t>2019-20</t>
        </is>
      </c>
      <c r="F3599" t="inlineStr">
        <is>
          <t>Lupin</t>
        </is>
      </c>
      <c r="G3599" t="inlineStr"/>
      <c r="H3599" t="inlineStr"/>
      <c r="I3599" t="inlineStr"/>
      <c r="J3599" t="inlineStr"/>
      <c r="K3599" t="inlineStr"/>
      <c r="L3599" t="inlineStr"/>
      <c r="M3599" t="inlineStr"/>
      <c r="N3599" t="inlineStr"/>
      <c r="O3599" t="n">
        <v>-0</v>
      </c>
      <c r="P3599" t="n">
        <v>0</v>
      </c>
      <c r="Q3599" t="n">
        <v>0</v>
      </c>
      <c r="R3599" t="inlineStr"/>
      <c r="S3599" t="inlineStr"/>
      <c r="T3599" t="inlineStr"/>
      <c r="U3599" t="n">
        <v>0</v>
      </c>
      <c r="V3599" t="n">
        <v>500000000</v>
      </c>
      <c r="W3599" t="inlineStr"/>
      <c r="X3599" t="inlineStr">
        <is>
          <t>libre</t>
        </is>
      </c>
    </row>
    <row r="3600" ht="15" customHeight="1" s="1003">
      <c r="A3600" s="1019" t="inlineStr">
        <is>
          <t>Fibres, lipides et sons</t>
        </is>
      </c>
      <c r="B3600" t="inlineStr">
        <is>
          <t>Débouchés</t>
        </is>
      </c>
      <c r="C3600" t="inlineStr">
        <is>
          <t>kt</t>
        </is>
      </c>
      <c r="D3600" t="inlineStr">
        <is>
          <t>France</t>
        </is>
      </c>
      <c r="E3600" t="inlineStr">
        <is>
          <t>2019-20</t>
        </is>
      </c>
      <c r="F3600" t="inlineStr">
        <is>
          <t>Lupin</t>
        </is>
      </c>
      <c r="G3600" t="inlineStr"/>
      <c r="H3600" t="inlineStr"/>
      <c r="I3600" t="inlineStr"/>
      <c r="J3600" t="inlineStr"/>
      <c r="K3600" t="inlineStr"/>
      <c r="L3600" t="inlineStr"/>
      <c r="M3600" t="inlineStr"/>
      <c r="N3600" t="inlineStr"/>
      <c r="O3600" t="n">
        <v>-0</v>
      </c>
      <c r="P3600" t="n">
        <v>0</v>
      </c>
      <c r="Q3600" t="n">
        <v>0</v>
      </c>
      <c r="R3600" t="inlineStr"/>
      <c r="S3600" t="inlineStr"/>
      <c r="T3600" t="inlineStr"/>
      <c r="U3600" t="n">
        <v>0</v>
      </c>
      <c r="V3600" t="n">
        <v>500000000</v>
      </c>
      <c r="W3600" t="inlineStr"/>
      <c r="X3600" t="inlineStr">
        <is>
          <t>libre</t>
        </is>
      </c>
    </row>
    <row r="3601" ht="15" customHeight="1" s="1003">
      <c r="A3601" s="1019" t="inlineStr">
        <is>
          <t>Farine</t>
        </is>
      </c>
      <c r="B3601" t="inlineStr">
        <is>
          <t>Autres IAA</t>
        </is>
      </c>
      <c r="C3601" t="inlineStr">
        <is>
          <t>kt</t>
        </is>
      </c>
      <c r="D3601" t="inlineStr">
        <is>
          <t>France</t>
        </is>
      </c>
      <c r="E3601" t="inlineStr">
        <is>
          <t>2019-20</t>
        </is>
      </c>
      <c r="F3601" t="inlineStr">
        <is>
          <t>Lupin</t>
        </is>
      </c>
      <c r="G3601" t="inlineStr"/>
      <c r="H3601" t="inlineStr"/>
      <c r="I3601" t="inlineStr"/>
      <c r="J3601" t="inlineStr"/>
      <c r="K3601" t="inlineStr"/>
      <c r="L3601" t="inlineStr"/>
      <c r="M3601" t="inlineStr"/>
      <c r="N3601" t="inlineStr"/>
      <c r="O3601" t="n">
        <v>-0</v>
      </c>
      <c r="P3601" t="n">
        <v>0</v>
      </c>
      <c r="Q3601" t="n">
        <v>-0</v>
      </c>
      <c r="R3601" t="inlineStr"/>
      <c r="S3601" t="inlineStr"/>
      <c r="T3601" t="inlineStr"/>
      <c r="U3601" t="n">
        <v>0</v>
      </c>
      <c r="V3601" t="n">
        <v>500000000</v>
      </c>
      <c r="W3601" t="inlineStr"/>
      <c r="X3601" t="inlineStr">
        <is>
          <t>libre</t>
        </is>
      </c>
    </row>
    <row r="3602" ht="15" customHeight="1" s="1003">
      <c r="A3602" s="1019" t="inlineStr">
        <is>
          <t>Farine</t>
        </is>
      </c>
      <c r="B3602" t="inlineStr">
        <is>
          <t>Alimentation humaine</t>
        </is>
      </c>
      <c r="C3602" t="inlineStr">
        <is>
          <t>kt</t>
        </is>
      </c>
      <c r="D3602" t="inlineStr">
        <is>
          <t>France</t>
        </is>
      </c>
      <c r="E3602" t="inlineStr">
        <is>
          <t>2019-20</t>
        </is>
      </c>
      <c r="F3602" t="inlineStr">
        <is>
          <t>Lupin</t>
        </is>
      </c>
      <c r="G3602" t="inlineStr"/>
      <c r="H3602" t="inlineStr"/>
      <c r="I3602" t="inlineStr"/>
      <c r="J3602" t="inlineStr"/>
      <c r="K3602" t="inlineStr"/>
      <c r="L3602" t="inlineStr"/>
      <c r="M3602" t="inlineStr"/>
      <c r="N3602" t="inlineStr"/>
      <c r="O3602" t="n">
        <v>-0</v>
      </c>
      <c r="P3602" t="n">
        <v>0</v>
      </c>
      <c r="Q3602" t="n">
        <v>0</v>
      </c>
      <c r="R3602" t="inlineStr"/>
      <c r="S3602" t="inlineStr"/>
      <c r="T3602" t="inlineStr"/>
      <c r="U3602" t="n">
        <v>0</v>
      </c>
      <c r="V3602" t="n">
        <v>500000000</v>
      </c>
      <c r="W3602" t="inlineStr"/>
      <c r="X3602" t="inlineStr">
        <is>
          <t>libre</t>
        </is>
      </c>
    </row>
    <row r="3603" ht="15" customHeight="1" s="1003">
      <c r="A3603" s="1019" t="inlineStr">
        <is>
          <t>Farine</t>
        </is>
      </c>
      <c r="B3603" t="inlineStr">
        <is>
          <t>Usages alimentaires</t>
        </is>
      </c>
      <c r="C3603" t="inlineStr">
        <is>
          <t>kt</t>
        </is>
      </c>
      <c r="D3603" t="inlineStr">
        <is>
          <t>France</t>
        </is>
      </c>
      <c r="E3603" t="inlineStr">
        <is>
          <t>2019-20</t>
        </is>
      </c>
      <c r="F3603" t="inlineStr">
        <is>
          <t>Lupin</t>
        </is>
      </c>
      <c r="G3603" t="inlineStr"/>
      <c r="H3603" t="inlineStr"/>
      <c r="I3603" t="inlineStr"/>
      <c r="J3603" t="inlineStr"/>
      <c r="K3603" t="inlineStr"/>
      <c r="L3603" t="inlineStr"/>
      <c r="M3603" t="inlineStr"/>
      <c r="N3603" t="inlineStr"/>
      <c r="O3603" t="n">
        <v>-0</v>
      </c>
      <c r="P3603" t="n">
        <v>0</v>
      </c>
      <c r="Q3603" t="n">
        <v>0</v>
      </c>
      <c r="R3603" t="inlineStr"/>
      <c r="S3603" t="inlineStr"/>
      <c r="T3603" t="inlineStr"/>
      <c r="U3603" t="n">
        <v>0</v>
      </c>
      <c r="V3603" t="n">
        <v>500000000</v>
      </c>
      <c r="W3603" t="inlineStr"/>
      <c r="X3603" t="inlineStr">
        <is>
          <t>libre</t>
        </is>
      </c>
    </row>
    <row r="3604" ht="15" customHeight="1" s="1003">
      <c r="A3604" s="1019" t="inlineStr">
        <is>
          <t>Farine</t>
        </is>
      </c>
      <c r="B3604" t="inlineStr">
        <is>
          <t>Débouchés</t>
        </is>
      </c>
      <c r="C3604" t="inlineStr">
        <is>
          <t>kt</t>
        </is>
      </c>
      <c r="D3604" t="inlineStr">
        <is>
          <t>France</t>
        </is>
      </c>
      <c r="E3604" t="inlineStr">
        <is>
          <t>2019-20</t>
        </is>
      </c>
      <c r="F3604" t="inlineStr">
        <is>
          <t>Lupin</t>
        </is>
      </c>
      <c r="G3604" t="inlineStr"/>
      <c r="H3604" t="inlineStr"/>
      <c r="I3604" t="inlineStr"/>
      <c r="J3604" t="inlineStr"/>
      <c r="K3604" t="inlineStr"/>
      <c r="L3604" t="inlineStr"/>
      <c r="M3604" t="inlineStr"/>
      <c r="N3604" t="inlineStr"/>
      <c r="O3604" t="n">
        <v>-0</v>
      </c>
      <c r="P3604" t="n">
        <v>0</v>
      </c>
      <c r="Q3604" t="n">
        <v>0</v>
      </c>
      <c r="R3604" t="inlineStr"/>
      <c r="S3604" t="inlineStr"/>
      <c r="T3604" t="inlineStr"/>
      <c r="U3604" t="n">
        <v>0</v>
      </c>
      <c r="V3604" t="n">
        <v>500000000</v>
      </c>
      <c r="W3604" t="inlineStr"/>
      <c r="X3604" t="inlineStr">
        <is>
          <t>libre</t>
        </is>
      </c>
    </row>
    <row r="3605" ht="15" customHeight="1" s="1003">
      <c r="A3605" s="1019" t="inlineStr">
        <is>
          <t>Sons</t>
        </is>
      </c>
      <c r="B3605" t="inlineStr">
        <is>
          <t>Alimentation animale</t>
        </is>
      </c>
      <c r="C3605" t="inlineStr">
        <is>
          <t>kt</t>
        </is>
      </c>
      <c r="D3605" t="inlineStr">
        <is>
          <t>France</t>
        </is>
      </c>
      <c r="E3605" t="inlineStr">
        <is>
          <t>2019-20</t>
        </is>
      </c>
      <c r="F3605" t="inlineStr">
        <is>
          <t>Lupin</t>
        </is>
      </c>
      <c r="G3605" t="inlineStr"/>
      <c r="H3605" t="inlineStr"/>
      <c r="I3605" t="inlineStr"/>
      <c r="J3605" t="inlineStr"/>
      <c r="K3605" t="inlineStr"/>
      <c r="L3605" t="inlineStr"/>
      <c r="M3605" t="inlineStr"/>
      <c r="N3605" t="inlineStr"/>
      <c r="O3605" t="n">
        <v>-0</v>
      </c>
      <c r="P3605" t="n">
        <v>0</v>
      </c>
      <c r="Q3605" t="n">
        <v>0</v>
      </c>
      <c r="R3605" t="inlineStr"/>
      <c r="S3605" t="inlineStr"/>
      <c r="T3605" t="inlineStr"/>
      <c r="U3605" t="n">
        <v>0</v>
      </c>
      <c r="V3605" t="n">
        <v>500000000</v>
      </c>
      <c r="W3605" t="inlineStr"/>
      <c r="X3605" t="inlineStr">
        <is>
          <t>libre</t>
        </is>
      </c>
    </row>
    <row r="3606" ht="15" customHeight="1" s="1003">
      <c r="A3606" s="1019" t="inlineStr">
        <is>
          <t>Sons</t>
        </is>
      </c>
      <c r="B3606" t="inlineStr">
        <is>
          <t>Usages alimentaires</t>
        </is>
      </c>
      <c r="C3606" t="inlineStr">
        <is>
          <t>kt</t>
        </is>
      </c>
      <c r="D3606" t="inlineStr">
        <is>
          <t>France</t>
        </is>
      </c>
      <c r="E3606" t="inlineStr">
        <is>
          <t>2019-20</t>
        </is>
      </c>
      <c r="F3606" t="inlineStr">
        <is>
          <t>Lupin</t>
        </is>
      </c>
      <c r="G3606" t="inlineStr"/>
      <c r="H3606" t="inlineStr"/>
      <c r="I3606" t="inlineStr"/>
      <c r="J3606" t="inlineStr"/>
      <c r="K3606" t="inlineStr"/>
      <c r="L3606" t="inlineStr"/>
      <c r="M3606" t="inlineStr"/>
      <c r="N3606" t="inlineStr"/>
      <c r="O3606" t="n">
        <v>-0</v>
      </c>
      <c r="P3606" t="n">
        <v>0</v>
      </c>
      <c r="Q3606" t="n">
        <v>0</v>
      </c>
      <c r="R3606" t="inlineStr"/>
      <c r="S3606" t="inlineStr"/>
      <c r="T3606" t="inlineStr"/>
      <c r="U3606" t="n">
        <v>0</v>
      </c>
      <c r="V3606" t="n">
        <v>500000000</v>
      </c>
      <c r="W3606" t="inlineStr"/>
      <c r="X3606" t="inlineStr">
        <is>
          <t>libre</t>
        </is>
      </c>
    </row>
    <row r="3607" ht="15" customHeight="1" s="1003">
      <c r="A3607" s="1019" t="inlineStr">
        <is>
          <t>Sons</t>
        </is>
      </c>
      <c r="B3607" t="inlineStr">
        <is>
          <t>Débouchés</t>
        </is>
      </c>
      <c r="C3607" t="inlineStr">
        <is>
          <t>kt</t>
        </is>
      </c>
      <c r="D3607" t="inlineStr">
        <is>
          <t>France</t>
        </is>
      </c>
      <c r="E3607" t="inlineStr">
        <is>
          <t>2019-20</t>
        </is>
      </c>
      <c r="F3607" t="inlineStr">
        <is>
          <t>Lupin</t>
        </is>
      </c>
      <c r="G3607" t="inlineStr"/>
      <c r="H3607" t="inlineStr"/>
      <c r="I3607" t="inlineStr"/>
      <c r="J3607" t="inlineStr"/>
      <c r="K3607" t="inlineStr"/>
      <c r="L3607" t="inlineStr"/>
      <c r="M3607" t="inlineStr"/>
      <c r="N3607" t="inlineStr"/>
      <c r="O3607" t="n">
        <v>-0</v>
      </c>
      <c r="P3607" t="n">
        <v>0</v>
      </c>
      <c r="Q3607" t="n">
        <v>0</v>
      </c>
      <c r="R3607" t="inlineStr"/>
      <c r="S3607" t="inlineStr"/>
      <c r="T3607" t="inlineStr"/>
      <c r="U3607" t="n">
        <v>0</v>
      </c>
      <c r="V3607" t="n">
        <v>500000000</v>
      </c>
      <c r="W3607" t="inlineStr"/>
      <c r="X3607" t="inlineStr">
        <is>
          <t>libre</t>
        </is>
      </c>
    </row>
    <row r="3608" ht="15" customHeight="1" s="1003">
      <c r="A3608" s="1019" t="inlineStr">
        <is>
          <t>Sons</t>
        </is>
      </c>
      <c r="B3608" t="inlineStr">
        <is>
          <t>FAB</t>
        </is>
      </c>
      <c r="C3608" t="inlineStr">
        <is>
          <t>kt</t>
        </is>
      </c>
      <c r="D3608" t="inlineStr">
        <is>
          <t>France</t>
        </is>
      </c>
      <c r="E3608" t="inlineStr">
        <is>
          <t>2019-20</t>
        </is>
      </c>
      <c r="F3608" t="inlineStr">
        <is>
          <t>Lupin</t>
        </is>
      </c>
      <c r="G3608" t="inlineStr"/>
      <c r="H3608" t="inlineStr"/>
      <c r="I3608" t="inlineStr"/>
      <c r="J3608" t="inlineStr"/>
      <c r="K3608" t="inlineStr"/>
      <c r="L3608" t="inlineStr"/>
      <c r="M3608" t="inlineStr"/>
      <c r="N3608" t="inlineStr"/>
      <c r="O3608" t="n">
        <v>-0</v>
      </c>
      <c r="P3608" t="n">
        <v>0</v>
      </c>
      <c r="Q3608" t="n">
        <v>-0</v>
      </c>
      <c r="R3608" t="inlineStr"/>
      <c r="S3608" t="inlineStr"/>
      <c r="T3608" t="inlineStr"/>
      <c r="U3608" t="n">
        <v>0</v>
      </c>
      <c r="V3608" t="n">
        <v>500000000</v>
      </c>
      <c r="W3608" t="inlineStr"/>
      <c r="X3608" t="inlineStr">
        <is>
          <t>libre</t>
        </is>
      </c>
    </row>
    <row r="3609" ht="15" customHeight="1" s="1003">
      <c r="A3609" s="1019" t="inlineStr">
        <is>
          <t>Sons</t>
        </is>
      </c>
      <c r="B3609" t="inlineStr">
        <is>
          <t>FAF</t>
        </is>
      </c>
      <c r="C3609" t="inlineStr">
        <is>
          <t>kt</t>
        </is>
      </c>
      <c r="D3609" t="inlineStr">
        <is>
          <t>France</t>
        </is>
      </c>
      <c r="E3609" t="inlineStr">
        <is>
          <t>2019-20</t>
        </is>
      </c>
      <c r="F3609" t="inlineStr">
        <is>
          <t>Lupin</t>
        </is>
      </c>
      <c r="G3609" t="inlineStr"/>
      <c r="H3609" t="inlineStr"/>
      <c r="I3609" t="inlineStr"/>
      <c r="J3609" t="inlineStr"/>
      <c r="K3609" t="inlineStr"/>
      <c r="L3609" t="inlineStr"/>
      <c r="M3609" t="inlineStr"/>
      <c r="N3609" t="inlineStr"/>
      <c r="O3609" t="n">
        <v>-0</v>
      </c>
      <c r="P3609" t="n">
        <v>0</v>
      </c>
      <c r="Q3609" t="n">
        <v>-0</v>
      </c>
      <c r="R3609" t="inlineStr"/>
      <c r="S3609" t="inlineStr"/>
      <c r="T3609" t="inlineStr"/>
      <c r="U3609" t="n">
        <v>0</v>
      </c>
      <c r="V3609" t="n">
        <v>500000000</v>
      </c>
      <c r="W3609" t="inlineStr"/>
      <c r="X3609" t="inlineStr">
        <is>
          <t>libre</t>
        </is>
      </c>
    </row>
    <row r="3610" ht="15" customHeight="1" s="1003">
      <c r="A3610" s="1019" t="inlineStr">
        <is>
          <t>Sons</t>
        </is>
      </c>
      <c r="B3610" t="inlineStr">
        <is>
          <t>Direct élevage</t>
        </is>
      </c>
      <c r="C3610" t="inlineStr">
        <is>
          <t>kt</t>
        </is>
      </c>
      <c r="D3610" t="inlineStr">
        <is>
          <t>France</t>
        </is>
      </c>
      <c r="E3610" t="inlineStr">
        <is>
          <t>2019-20</t>
        </is>
      </c>
      <c r="F3610" t="inlineStr">
        <is>
          <t>Lupin</t>
        </is>
      </c>
      <c r="G3610" t="inlineStr"/>
      <c r="H3610" t="inlineStr"/>
      <c r="I3610" t="inlineStr"/>
      <c r="J3610" t="inlineStr"/>
      <c r="K3610" t="inlineStr"/>
      <c r="L3610" t="inlineStr"/>
      <c r="M3610" t="inlineStr"/>
      <c r="N3610" t="inlineStr"/>
      <c r="O3610" t="n">
        <v>-0</v>
      </c>
      <c r="P3610" t="n">
        <v>0</v>
      </c>
      <c r="Q3610" t="n">
        <v>-0</v>
      </c>
      <c r="R3610" t="inlineStr"/>
      <c r="S3610" t="inlineStr"/>
      <c r="T3610" t="inlineStr"/>
      <c r="U3610" t="n">
        <v>0</v>
      </c>
      <c r="V3610" t="n">
        <v>500000000</v>
      </c>
      <c r="W3610" t="inlineStr"/>
      <c r="X3610" t="inlineStr">
        <is>
          <t>libre</t>
        </is>
      </c>
    </row>
    <row r="3611" ht="15" customHeight="1" s="1003">
      <c r="A3611" s="1019" t="inlineStr">
        <is>
          <t>Sons</t>
        </is>
      </c>
      <c r="B3611" t="inlineStr">
        <is>
          <t>Petfood</t>
        </is>
      </c>
      <c r="C3611" t="inlineStr">
        <is>
          <t>kt</t>
        </is>
      </c>
      <c r="D3611" t="inlineStr">
        <is>
          <t>France</t>
        </is>
      </c>
      <c r="E3611" t="inlineStr">
        <is>
          <t>2019-20</t>
        </is>
      </c>
      <c r="F3611" t="inlineStr">
        <is>
          <t>Lupin</t>
        </is>
      </c>
      <c r="G3611" t="inlineStr"/>
      <c r="H3611" t="inlineStr"/>
      <c r="I3611" t="inlineStr"/>
      <c r="J3611" t="inlineStr"/>
      <c r="K3611" t="inlineStr"/>
      <c r="L3611" t="inlineStr"/>
      <c r="M3611" t="inlineStr"/>
      <c r="N3611" t="inlineStr"/>
      <c r="O3611" t="n">
        <v>-0</v>
      </c>
      <c r="P3611" t="n">
        <v>0</v>
      </c>
      <c r="Q3611" t="n">
        <v>-0</v>
      </c>
      <c r="R3611" t="inlineStr"/>
      <c r="S3611" t="inlineStr"/>
      <c r="T3611" t="inlineStr"/>
      <c r="U3611" t="n">
        <v>0</v>
      </c>
      <c r="V3611" t="n">
        <v>500000000</v>
      </c>
      <c r="W3611" t="inlineStr"/>
      <c r="X3611" t="inlineStr">
        <is>
          <t>libre</t>
        </is>
      </c>
    </row>
    <row r="3612" ht="15" customHeight="1" s="1003">
      <c r="A3612" s="1019" t="inlineStr">
        <is>
          <t>Sons</t>
        </is>
      </c>
      <c r="B3612" t="inlineStr">
        <is>
          <t>Alimentation animale rente</t>
        </is>
      </c>
      <c r="C3612" t="inlineStr">
        <is>
          <t>kt</t>
        </is>
      </c>
      <c r="D3612" t="inlineStr">
        <is>
          <t>France</t>
        </is>
      </c>
      <c r="E3612" t="inlineStr">
        <is>
          <t>2019-20</t>
        </is>
      </c>
      <c r="F3612" t="inlineStr">
        <is>
          <t>Lupin</t>
        </is>
      </c>
      <c r="G3612" t="inlineStr"/>
      <c r="H3612" t="inlineStr"/>
      <c r="I3612" t="inlineStr"/>
      <c r="J3612" t="inlineStr"/>
      <c r="K3612" t="inlineStr"/>
      <c r="L3612" t="inlineStr"/>
      <c r="M3612" t="inlineStr"/>
      <c r="N3612" t="inlineStr"/>
      <c r="O3612" t="n">
        <v>-0</v>
      </c>
      <c r="P3612" t="n">
        <v>0</v>
      </c>
      <c r="Q3612" t="n">
        <v>0</v>
      </c>
      <c r="R3612" t="inlineStr"/>
      <c r="S3612" t="inlineStr"/>
      <c r="T3612" t="inlineStr"/>
      <c r="U3612" t="n">
        <v>0</v>
      </c>
      <c r="V3612" t="n">
        <v>500000000</v>
      </c>
      <c r="W3612" t="inlineStr"/>
      <c r="X3612" t="inlineStr">
        <is>
          <t>libre</t>
        </is>
      </c>
    </row>
    <row r="3613" ht="15" customHeight="1" s="1003">
      <c r="A3613" s="1019" t="inlineStr">
        <is>
          <t>Sons</t>
        </is>
      </c>
      <c r="B3613" t="inlineStr">
        <is>
          <t>Hors FAB</t>
        </is>
      </c>
      <c r="C3613" t="inlineStr">
        <is>
          <t>kt</t>
        </is>
      </c>
      <c r="D3613" t="inlineStr">
        <is>
          <t>France</t>
        </is>
      </c>
      <c r="E3613" t="inlineStr">
        <is>
          <t>2019-20</t>
        </is>
      </c>
      <c r="F3613" t="inlineStr">
        <is>
          <t>Lupin</t>
        </is>
      </c>
      <c r="G3613" t="inlineStr"/>
      <c r="H3613" t="inlineStr"/>
      <c r="I3613" t="inlineStr"/>
      <c r="J3613" t="inlineStr"/>
      <c r="K3613" t="inlineStr"/>
      <c r="L3613" t="inlineStr"/>
      <c r="M3613" t="inlineStr"/>
      <c r="N3613" t="inlineStr"/>
      <c r="O3613" t="n">
        <v>-0</v>
      </c>
      <c r="P3613" t="n">
        <v>0</v>
      </c>
      <c r="Q3613" t="n">
        <v>0</v>
      </c>
      <c r="R3613" t="inlineStr"/>
      <c r="S3613" t="inlineStr"/>
      <c r="T3613" t="inlineStr"/>
      <c r="U3613" t="n">
        <v>0</v>
      </c>
      <c r="V3613" t="n">
        <v>500000000</v>
      </c>
      <c r="W3613" t="inlineStr"/>
      <c r="X3613" t="inlineStr">
        <is>
          <t>libre</t>
        </is>
      </c>
    </row>
    <row r="3614" ht="15" customHeight="1" s="1003">
      <c r="A3614" s="1019" t="inlineStr">
        <is>
          <t>MPV</t>
        </is>
      </c>
      <c r="B3614" t="inlineStr">
        <is>
          <t>Autres IAA</t>
        </is>
      </c>
      <c r="C3614" t="inlineStr">
        <is>
          <t>kt</t>
        </is>
      </c>
      <c r="D3614" t="inlineStr">
        <is>
          <t>France</t>
        </is>
      </c>
      <c r="E3614" t="inlineStr">
        <is>
          <t>2019-20</t>
        </is>
      </c>
      <c r="F3614" t="inlineStr">
        <is>
          <t>Lupin</t>
        </is>
      </c>
      <c r="G3614" t="inlineStr"/>
      <c r="H3614" t="inlineStr"/>
      <c r="I3614" t="inlineStr"/>
      <c r="J3614" t="inlineStr"/>
      <c r="K3614" t="inlineStr"/>
      <c r="L3614" t="inlineStr"/>
      <c r="M3614" t="inlineStr"/>
      <c r="N3614" t="inlineStr"/>
      <c r="O3614" t="n">
        <v>3.05</v>
      </c>
      <c r="P3614" t="inlineStr"/>
      <c r="Q3614" t="inlineStr"/>
      <c r="R3614" t="inlineStr"/>
      <c r="S3614" t="inlineStr"/>
      <c r="T3614" t="inlineStr"/>
      <c r="U3614" t="n">
        <v>0</v>
      </c>
      <c r="V3614" t="n">
        <v>500000000</v>
      </c>
      <c r="W3614" t="inlineStr"/>
      <c r="X3614" t="inlineStr">
        <is>
          <t>déterminé</t>
        </is>
      </c>
    </row>
    <row r="3615" ht="15" customHeight="1" s="1003">
      <c r="A3615" s="1019" t="inlineStr">
        <is>
          <t>MPV</t>
        </is>
      </c>
      <c r="B3615" t="inlineStr">
        <is>
          <t>Alimentation humaine</t>
        </is>
      </c>
      <c r="C3615" t="inlineStr">
        <is>
          <t>kt</t>
        </is>
      </c>
      <c r="D3615" t="inlineStr">
        <is>
          <t>France</t>
        </is>
      </c>
      <c r="E3615" t="inlineStr">
        <is>
          <t>2019-20</t>
        </is>
      </c>
      <c r="F3615" t="inlineStr">
        <is>
          <t>Lupin</t>
        </is>
      </c>
      <c r="G3615" t="inlineStr"/>
      <c r="H3615" t="inlineStr"/>
      <c r="I3615" t="inlineStr"/>
      <c r="J3615" t="inlineStr"/>
      <c r="K3615" t="inlineStr"/>
      <c r="L3615" t="inlineStr"/>
      <c r="M3615" t="inlineStr"/>
      <c r="N3615" t="inlineStr"/>
      <c r="O3615" t="n">
        <v>3.05</v>
      </c>
      <c r="P3615" t="inlineStr"/>
      <c r="Q3615" t="inlineStr"/>
      <c r="R3615" t="inlineStr"/>
      <c r="S3615" t="inlineStr"/>
      <c r="T3615" t="inlineStr"/>
      <c r="U3615" t="n">
        <v>0</v>
      </c>
      <c r="V3615" t="n">
        <v>500000000</v>
      </c>
      <c r="W3615" t="inlineStr"/>
      <c r="X3615" t="inlineStr">
        <is>
          <t>déterminé</t>
        </is>
      </c>
    </row>
    <row r="3616" ht="15" customHeight="1" s="1003">
      <c r="A3616" s="1019" t="inlineStr">
        <is>
          <t>MPV</t>
        </is>
      </c>
      <c r="B3616" t="inlineStr">
        <is>
          <t>Usages alimentaires</t>
        </is>
      </c>
      <c r="C3616" t="inlineStr">
        <is>
          <t>kt</t>
        </is>
      </c>
      <c r="D3616" t="inlineStr">
        <is>
          <t>France</t>
        </is>
      </c>
      <c r="E3616" t="inlineStr">
        <is>
          <t>2019-20</t>
        </is>
      </c>
      <c r="F3616" t="inlineStr">
        <is>
          <t>Lupin</t>
        </is>
      </c>
      <c r="G3616" t="inlineStr"/>
      <c r="H3616" t="inlineStr"/>
      <c r="I3616" t="inlineStr"/>
      <c r="J3616" t="inlineStr"/>
      <c r="K3616" t="inlineStr"/>
      <c r="L3616" t="inlineStr"/>
      <c r="M3616" t="inlineStr"/>
      <c r="N3616" t="inlineStr"/>
      <c r="O3616" t="n">
        <v>3.05</v>
      </c>
      <c r="P3616" t="inlineStr"/>
      <c r="Q3616" t="inlineStr"/>
      <c r="R3616" t="inlineStr"/>
      <c r="S3616" t="inlineStr"/>
      <c r="T3616" t="inlineStr"/>
      <c r="U3616" t="n">
        <v>0</v>
      </c>
      <c r="V3616" t="n">
        <v>500000000</v>
      </c>
      <c r="W3616" t="inlineStr"/>
      <c r="X3616" t="inlineStr">
        <is>
          <t>déterminé</t>
        </is>
      </c>
    </row>
    <row r="3617" ht="15" customHeight="1" s="1003">
      <c r="A3617" s="1019" t="inlineStr">
        <is>
          <t>MPV</t>
        </is>
      </c>
      <c r="B3617" t="inlineStr">
        <is>
          <t>Débouchés</t>
        </is>
      </c>
      <c r="C3617" t="inlineStr">
        <is>
          <t>kt</t>
        </is>
      </c>
      <c r="D3617" t="inlineStr">
        <is>
          <t>France</t>
        </is>
      </c>
      <c r="E3617" t="inlineStr">
        <is>
          <t>2019-20</t>
        </is>
      </c>
      <c r="F3617" t="inlineStr">
        <is>
          <t>Lupin</t>
        </is>
      </c>
      <c r="G3617" t="inlineStr"/>
      <c r="H3617" t="inlineStr"/>
      <c r="I3617" t="inlineStr"/>
      <c r="J3617" t="inlineStr"/>
      <c r="K3617" t="inlineStr"/>
      <c r="L3617" t="inlineStr"/>
      <c r="M3617" t="inlineStr"/>
      <c r="N3617" t="inlineStr"/>
      <c r="O3617" t="n">
        <v>3.05</v>
      </c>
      <c r="P3617" t="inlineStr"/>
      <c r="Q3617" t="inlineStr"/>
      <c r="R3617" t="inlineStr"/>
      <c r="S3617" t="inlineStr"/>
      <c r="T3617" t="inlineStr"/>
      <c r="U3617" t="n">
        <v>0</v>
      </c>
      <c r="V3617" t="n">
        <v>500000000</v>
      </c>
      <c r="W3617" t="inlineStr"/>
      <c r="X3617" t="inlineStr">
        <is>
          <t>déterminé</t>
        </is>
      </c>
    </row>
    <row r="3618" ht="15" customHeight="1" s="1003">
      <c r="A3618" s="1019" t="inlineStr">
        <is>
          <t>Amidon, fibres, lipides et sons</t>
        </is>
      </c>
      <c r="B3618" t="inlineStr">
        <is>
          <t>Autres IAA</t>
        </is>
      </c>
      <c r="C3618" t="inlineStr">
        <is>
          <t>kt</t>
        </is>
      </c>
      <c r="D3618" t="inlineStr">
        <is>
          <t>France</t>
        </is>
      </c>
      <c r="E3618" t="inlineStr">
        <is>
          <t>2019-20</t>
        </is>
      </c>
      <c r="F3618" t="inlineStr">
        <is>
          <t>Lupin</t>
        </is>
      </c>
      <c r="G3618" t="inlineStr"/>
      <c r="H3618" t="inlineStr"/>
      <c r="I3618" t="inlineStr"/>
      <c r="J3618" t="inlineStr"/>
      <c r="K3618" t="inlineStr"/>
      <c r="L3618" t="inlineStr"/>
      <c r="M3618" t="inlineStr"/>
      <c r="N3618" t="inlineStr"/>
      <c r="O3618" t="n">
        <v>7.13</v>
      </c>
      <c r="P3618" t="inlineStr"/>
      <c r="Q3618" t="inlineStr"/>
      <c r="R3618" t="inlineStr"/>
      <c r="S3618" t="inlineStr"/>
      <c r="T3618" t="inlineStr"/>
      <c r="U3618" t="n">
        <v>0</v>
      </c>
      <c r="V3618" t="n">
        <v>500000000</v>
      </c>
      <c r="W3618" t="inlineStr"/>
      <c r="X3618" t="inlineStr">
        <is>
          <t>déterminé</t>
        </is>
      </c>
    </row>
    <row r="3619" ht="15" customHeight="1" s="1003">
      <c r="A3619" s="1019" t="inlineStr">
        <is>
          <t>Amidon, fibres, lipides et sons</t>
        </is>
      </c>
      <c r="B3619" t="inlineStr">
        <is>
          <t>Alimentation humaine</t>
        </is>
      </c>
      <c r="C3619" t="inlineStr">
        <is>
          <t>kt</t>
        </is>
      </c>
      <c r="D3619" t="inlineStr">
        <is>
          <t>France</t>
        </is>
      </c>
      <c r="E3619" t="inlineStr">
        <is>
          <t>2019-20</t>
        </is>
      </c>
      <c r="F3619" t="inlineStr">
        <is>
          <t>Lupin</t>
        </is>
      </c>
      <c r="G3619" t="inlineStr"/>
      <c r="H3619" t="inlineStr"/>
      <c r="I3619" t="inlineStr"/>
      <c r="J3619" t="inlineStr"/>
      <c r="K3619" t="inlineStr"/>
      <c r="L3619" t="inlineStr"/>
      <c r="M3619" t="inlineStr"/>
      <c r="N3619" t="inlineStr"/>
      <c r="O3619" t="n">
        <v>7.13</v>
      </c>
      <c r="P3619" t="inlineStr"/>
      <c r="Q3619" t="inlineStr"/>
      <c r="R3619" t="inlineStr"/>
      <c r="S3619" t="inlineStr"/>
      <c r="T3619" t="inlineStr"/>
      <c r="U3619" t="n">
        <v>0</v>
      </c>
      <c r="V3619" t="n">
        <v>500000000</v>
      </c>
      <c r="W3619" t="inlineStr"/>
      <c r="X3619" t="inlineStr">
        <is>
          <t>déterminé</t>
        </is>
      </c>
    </row>
    <row r="3620" ht="15" customHeight="1" s="1003">
      <c r="A3620" s="1019" t="inlineStr">
        <is>
          <t>Amidon, fibres, lipides et sons</t>
        </is>
      </c>
      <c r="B3620" t="inlineStr">
        <is>
          <t>Usages alimentaires</t>
        </is>
      </c>
      <c r="C3620" t="inlineStr">
        <is>
          <t>kt</t>
        </is>
      </c>
      <c r="D3620" t="inlineStr">
        <is>
          <t>France</t>
        </is>
      </c>
      <c r="E3620" t="inlineStr">
        <is>
          <t>2019-20</t>
        </is>
      </c>
      <c r="F3620" t="inlineStr">
        <is>
          <t>Lupin</t>
        </is>
      </c>
      <c r="G3620" t="inlineStr"/>
      <c r="H3620" t="inlineStr"/>
      <c r="I3620" t="inlineStr"/>
      <c r="J3620" t="inlineStr"/>
      <c r="K3620" t="inlineStr"/>
      <c r="L3620" t="inlineStr"/>
      <c r="M3620" t="inlineStr"/>
      <c r="N3620" t="inlineStr"/>
      <c r="O3620" t="n">
        <v>7.13</v>
      </c>
      <c r="P3620" t="inlineStr"/>
      <c r="Q3620" t="inlineStr"/>
      <c r="R3620" t="inlineStr"/>
      <c r="S3620" t="inlineStr"/>
      <c r="T3620" t="inlineStr"/>
      <c r="U3620" t="n">
        <v>0</v>
      </c>
      <c r="V3620" t="n">
        <v>500000000</v>
      </c>
      <c r="W3620" t="inlineStr"/>
      <c r="X3620" t="inlineStr">
        <is>
          <t>déterminé</t>
        </is>
      </c>
    </row>
    <row r="3621" ht="15" customHeight="1" s="1003">
      <c r="A3621" s="1019" t="inlineStr">
        <is>
          <t>Amidon, fibres, lipides et sons</t>
        </is>
      </c>
      <c r="B3621" t="inlineStr">
        <is>
          <t>Débouchés</t>
        </is>
      </c>
      <c r="C3621" t="inlineStr">
        <is>
          <t>kt</t>
        </is>
      </c>
      <c r="D3621" t="inlineStr">
        <is>
          <t>France</t>
        </is>
      </c>
      <c r="E3621" t="inlineStr">
        <is>
          <t>2019-20</t>
        </is>
      </c>
      <c r="F3621" t="inlineStr">
        <is>
          <t>Lupin</t>
        </is>
      </c>
      <c r="G3621" t="inlineStr"/>
      <c r="H3621" t="inlineStr"/>
      <c r="I3621" t="inlineStr"/>
      <c r="J3621" t="inlineStr"/>
      <c r="K3621" t="inlineStr"/>
      <c r="L3621" t="inlineStr"/>
      <c r="M3621" t="inlineStr"/>
      <c r="N3621" t="inlineStr"/>
      <c r="O3621" t="n">
        <v>7.13</v>
      </c>
      <c r="P3621" t="inlineStr"/>
      <c r="Q3621" t="inlineStr"/>
      <c r="R3621" t="inlineStr"/>
      <c r="S3621" t="inlineStr"/>
      <c r="T3621" t="inlineStr"/>
      <c r="U3621" t="n">
        <v>0</v>
      </c>
      <c r="V3621" t="n">
        <v>500000000</v>
      </c>
      <c r="W3621" t="inlineStr"/>
      <c r="X3621" t="inlineStr">
        <is>
          <t>déterminé</t>
        </is>
      </c>
    </row>
    <row r="3622" ht="15" customHeight="1" s="1003">
      <c r="A3622" s="1019" t="inlineStr">
        <is>
          <t>Récolte</t>
        </is>
      </c>
      <c r="B3622" t="inlineStr">
        <is>
          <t>Olives</t>
        </is>
      </c>
      <c r="C3622" t="inlineStr">
        <is>
          <t>kt</t>
        </is>
      </c>
      <c r="D3622" t="inlineStr">
        <is>
          <t>France</t>
        </is>
      </c>
      <c r="E3622" t="inlineStr">
        <is>
          <t>2019-20</t>
        </is>
      </c>
      <c r="F3622" t="inlineStr">
        <is>
          <t>Lupin</t>
        </is>
      </c>
      <c r="G3622" t="inlineStr"/>
      <c r="H3622" t="inlineStr"/>
      <c r="I3622" t="inlineStr"/>
      <c r="J3622" t="inlineStr"/>
      <c r="K3622" t="inlineStr"/>
      <c r="L3622" t="inlineStr"/>
      <c r="M3622" t="inlineStr"/>
      <c r="N3622" t="inlineStr"/>
      <c r="O3622" t="n">
        <v>-0</v>
      </c>
      <c r="P3622" t="n">
        <v>0</v>
      </c>
      <c r="Q3622" t="n">
        <v>500000000</v>
      </c>
      <c r="R3622" t="inlineStr"/>
      <c r="S3622" t="inlineStr"/>
      <c r="T3622" t="inlineStr"/>
      <c r="U3622" t="n">
        <v>0</v>
      </c>
      <c r="V3622" t="n">
        <v>500000000</v>
      </c>
      <c r="W3622" t="inlineStr"/>
      <c r="X3622" t="inlineStr">
        <is>
          <t>libre unbounded</t>
        </is>
      </c>
    </row>
    <row r="3623" ht="15" customHeight="1" s="1003">
      <c r="A3623" s="1019" t="inlineStr">
        <is>
          <t>Récolte</t>
        </is>
      </c>
      <c r="B3623" t="inlineStr">
        <is>
          <t>Graines récoltées</t>
        </is>
      </c>
      <c r="C3623" t="inlineStr">
        <is>
          <t>kt</t>
        </is>
      </c>
      <c r="D3623" t="inlineStr">
        <is>
          <t>France</t>
        </is>
      </c>
      <c r="E3623" t="inlineStr">
        <is>
          <t>2019-20</t>
        </is>
      </c>
      <c r="F3623" t="inlineStr">
        <is>
          <t>Lupin</t>
        </is>
      </c>
      <c r="G3623" t="inlineStr">
        <is>
          <t>Récolte = 7 kt (Statistique Agricole Annuelle - SSP)</t>
        </is>
      </c>
      <c r="H3623" t="inlineStr"/>
      <c r="I3623" t="inlineStr">
        <is>
          <t>Statistique Agricole Annuelle - SSP</t>
        </is>
      </c>
      <c r="J3623" t="inlineStr"/>
      <c r="K3623" t="inlineStr">
        <is>
          <t>Volume</t>
        </is>
      </c>
      <c r="L3623" t="inlineStr">
        <is>
          <t>Récolte</t>
        </is>
      </c>
      <c r="M3623" t="inlineStr">
        <is>
          <t>Récoltes - AGRESTE</t>
        </is>
      </c>
      <c r="N3623" t="inlineStr"/>
      <c r="O3623" t="n">
        <v>7.09</v>
      </c>
      <c r="P3623" t="inlineStr"/>
      <c r="Q3623" t="inlineStr"/>
      <c r="R3623" t="n">
        <v>7.09</v>
      </c>
      <c r="S3623" t="n">
        <v>0.35</v>
      </c>
      <c r="T3623" t="n">
        <v>0.1</v>
      </c>
      <c r="U3623" t="n">
        <v>0</v>
      </c>
      <c r="V3623" t="n">
        <v>500000000</v>
      </c>
      <c r="W3623" t="n">
        <v>0</v>
      </c>
      <c r="X3623" t="inlineStr">
        <is>
          <t>mesuré</t>
        </is>
      </c>
    </row>
    <row r="3624" ht="15" customHeight="1" s="1003">
      <c r="A3624" s="1019" t="inlineStr">
        <is>
          <t>Ferme</t>
        </is>
      </c>
      <c r="B3624" t="inlineStr">
        <is>
          <t>Stock final à la ferme</t>
        </is>
      </c>
      <c r="C3624" t="inlineStr">
        <is>
          <t>kt</t>
        </is>
      </c>
      <c r="D3624" t="inlineStr">
        <is>
          <t>France</t>
        </is>
      </c>
      <c r="E3624" t="inlineStr">
        <is>
          <t>2019-20</t>
        </is>
      </c>
      <c r="F3624" t="inlineStr">
        <is>
          <t>Lupin</t>
        </is>
      </c>
      <c r="G3624" t="inlineStr"/>
      <c r="H3624" t="inlineStr"/>
      <c r="I3624" t="inlineStr"/>
      <c r="J3624" t="inlineStr">
        <is>
          <t>Le stock à la ferme est négligé</t>
        </is>
      </c>
      <c r="K3624" t="inlineStr"/>
      <c r="L3624" t="inlineStr">
        <is>
          <t>Stock final à la ferme</t>
        </is>
      </c>
      <c r="M3624" t="inlineStr"/>
      <c r="N3624" t="inlineStr"/>
      <c r="O3624" t="n">
        <v>0</v>
      </c>
      <c r="P3624" t="inlineStr"/>
      <c r="Q3624" t="inlineStr"/>
      <c r="R3624" t="n">
        <v>0</v>
      </c>
      <c r="S3624" t="n">
        <v>0</v>
      </c>
      <c r="T3624" t="inlineStr"/>
      <c r="U3624" t="n">
        <v>0</v>
      </c>
      <c r="V3624" t="n">
        <v>500000000</v>
      </c>
      <c r="W3624" t="n">
        <v>0</v>
      </c>
      <c r="X3624" t="inlineStr">
        <is>
          <t>mesuré</t>
        </is>
      </c>
    </row>
    <row r="3625" ht="15" customHeight="1" s="1003">
      <c r="A3625" s="1019" t="inlineStr">
        <is>
          <t>Ferme</t>
        </is>
      </c>
      <c r="B3625" t="inlineStr">
        <is>
          <t>Graines autoconsommées</t>
        </is>
      </c>
      <c r="C3625" t="inlineStr">
        <is>
          <t>kt</t>
        </is>
      </c>
      <c r="D3625" t="inlineStr">
        <is>
          <t>France</t>
        </is>
      </c>
      <c r="E3625" t="inlineStr">
        <is>
          <t>2019-20</t>
        </is>
      </c>
      <c r="F3625" t="inlineStr">
        <is>
          <t>Lupin</t>
        </is>
      </c>
      <c r="G3625" t="inlineStr"/>
      <c r="H3625" t="inlineStr"/>
      <c r="I3625" t="inlineStr"/>
      <c r="J3625" t="inlineStr"/>
      <c r="K3625" t="inlineStr"/>
      <c r="L3625" t="inlineStr"/>
      <c r="M3625" t="inlineStr"/>
      <c r="N3625" t="inlineStr"/>
      <c r="O3625" t="n">
        <v>3.18</v>
      </c>
      <c r="P3625" t="inlineStr"/>
      <c r="Q3625" t="inlineStr"/>
      <c r="R3625" t="inlineStr"/>
      <c r="S3625" t="inlineStr"/>
      <c r="T3625" t="inlineStr"/>
      <c r="U3625" t="n">
        <v>0</v>
      </c>
      <c r="V3625" t="n">
        <v>500000000</v>
      </c>
      <c r="W3625" t="inlineStr"/>
      <c r="X3625" t="inlineStr">
        <is>
          <t>déterminé</t>
        </is>
      </c>
    </row>
    <row r="3626" ht="15" customHeight="1" s="1003">
      <c r="A3626" s="1019" t="inlineStr">
        <is>
          <t>Ferme</t>
        </is>
      </c>
      <c r="B3626" t="inlineStr">
        <is>
          <t>Stock final</t>
        </is>
      </c>
      <c r="C3626" t="inlineStr">
        <is>
          <t>kt</t>
        </is>
      </c>
      <c r="D3626" t="inlineStr">
        <is>
          <t>France</t>
        </is>
      </c>
      <c r="E3626" t="inlineStr">
        <is>
          <t>2019-20</t>
        </is>
      </c>
      <c r="F3626" t="inlineStr">
        <is>
          <t>Lupin</t>
        </is>
      </c>
      <c r="G3626" t="inlineStr"/>
      <c r="H3626" t="inlineStr"/>
      <c r="I3626" t="inlineStr"/>
      <c r="J3626" t="inlineStr"/>
      <c r="K3626" t="inlineStr"/>
      <c r="L3626" t="inlineStr"/>
      <c r="M3626" t="inlineStr"/>
      <c r="N3626" t="inlineStr"/>
      <c r="O3626" t="n">
        <v>0</v>
      </c>
      <c r="P3626" t="inlineStr"/>
      <c r="Q3626" t="inlineStr"/>
      <c r="R3626" t="inlineStr"/>
      <c r="S3626" t="inlineStr"/>
      <c r="T3626" t="inlineStr"/>
      <c r="U3626" t="n">
        <v>0</v>
      </c>
      <c r="V3626" t="n">
        <v>500000000</v>
      </c>
      <c r="W3626" t="inlineStr"/>
      <c r="X3626" t="inlineStr">
        <is>
          <t>déterminé</t>
        </is>
      </c>
    </row>
    <row r="3627" ht="15" customHeight="1" s="1003">
      <c r="A3627" s="1019" t="inlineStr">
        <is>
          <t>OS</t>
        </is>
      </c>
      <c r="B3627" t="inlineStr">
        <is>
          <t>Graines collectées</t>
        </is>
      </c>
      <c r="C3627" t="inlineStr">
        <is>
          <t>kt</t>
        </is>
      </c>
      <c r="D3627" t="inlineStr">
        <is>
          <t>France</t>
        </is>
      </c>
      <c r="E3627" t="inlineStr">
        <is>
          <t>2019-20</t>
        </is>
      </c>
      <c r="F3627" t="inlineStr">
        <is>
          <t>Lupin</t>
        </is>
      </c>
      <c r="G3627" t="inlineStr"/>
      <c r="H3627" t="inlineStr"/>
      <c r="I3627" t="inlineStr"/>
      <c r="J3627" t="inlineStr"/>
      <c r="K3627" t="inlineStr"/>
      <c r="L3627" t="inlineStr"/>
      <c r="M3627" t="inlineStr"/>
      <c r="N3627" t="inlineStr"/>
      <c r="O3627" t="n">
        <v>10.7</v>
      </c>
      <c r="P3627" t="inlineStr"/>
      <c r="Q3627" t="inlineStr"/>
      <c r="R3627" t="inlineStr"/>
      <c r="S3627" t="inlineStr"/>
      <c r="T3627" t="inlineStr"/>
      <c r="U3627" t="n">
        <v>0</v>
      </c>
      <c r="V3627" t="n">
        <v>500000000</v>
      </c>
      <c r="W3627" t="inlineStr"/>
      <c r="X3627" t="inlineStr">
        <is>
          <t>déterminé</t>
        </is>
      </c>
    </row>
    <row r="3628" ht="15" customHeight="1" s="1003">
      <c r="A3628" s="1019" t="inlineStr">
        <is>
          <t>OS</t>
        </is>
      </c>
      <c r="B3628" t="inlineStr">
        <is>
          <t>Stock final collecteurs</t>
        </is>
      </c>
      <c r="C3628" t="inlineStr">
        <is>
          <t>kt</t>
        </is>
      </c>
      <c r="D3628" t="inlineStr">
        <is>
          <t>France</t>
        </is>
      </c>
      <c r="E3628" t="inlineStr">
        <is>
          <t>2019-20</t>
        </is>
      </c>
      <c r="F3628" t="inlineStr">
        <is>
          <t>Lupin</t>
        </is>
      </c>
      <c r="G3628" t="inlineStr">
        <is>
          <t>Stock final collecteurs = 2 kt (Collectes, stocks - FranceAgriMer)</t>
        </is>
      </c>
      <c r="H3628" t="inlineStr"/>
      <c r="I3628" t="inlineStr">
        <is>
          <t>Collectes, stocks - FranceAgriMer</t>
        </is>
      </c>
      <c r="J3628" t="inlineStr"/>
      <c r="K3628" t="inlineStr">
        <is>
          <t>Volume</t>
        </is>
      </c>
      <c r="L3628" t="inlineStr">
        <is>
          <t>Stock final collecteurs</t>
        </is>
      </c>
      <c r="M3628" t="inlineStr">
        <is>
          <t>Collectes, stocks protéa - FAM</t>
        </is>
      </c>
      <c r="N3628" t="inlineStr"/>
      <c r="O3628" t="n">
        <v>1.76</v>
      </c>
      <c r="P3628" t="inlineStr"/>
      <c r="Q3628" t="inlineStr"/>
      <c r="R3628" t="n">
        <v>1.76</v>
      </c>
      <c r="S3628" t="n">
        <v>0.09</v>
      </c>
      <c r="T3628" t="n">
        <v>0.1</v>
      </c>
      <c r="U3628" t="n">
        <v>0</v>
      </c>
      <c r="V3628" t="n">
        <v>500000000</v>
      </c>
      <c r="W3628" t="n">
        <v>0</v>
      </c>
      <c r="X3628" t="inlineStr">
        <is>
          <t>mesuré</t>
        </is>
      </c>
    </row>
    <row r="3629" ht="15" customHeight="1" s="1003">
      <c r="A3629" s="1019" t="inlineStr">
        <is>
          <t>OS</t>
        </is>
      </c>
      <c r="B3629" t="inlineStr">
        <is>
          <t>Stock final</t>
        </is>
      </c>
      <c r="C3629" t="inlineStr">
        <is>
          <t>kt</t>
        </is>
      </c>
      <c r="D3629" t="inlineStr">
        <is>
          <t>France</t>
        </is>
      </c>
      <c r="E3629" t="inlineStr">
        <is>
          <t>2019-20</t>
        </is>
      </c>
      <c r="F3629" t="inlineStr">
        <is>
          <t>Lupin</t>
        </is>
      </c>
      <c r="G3629" t="inlineStr">
        <is>
          <t>Stock final collecteurs = 11 kt (Collectes, stocks - FranceAgriMer)</t>
        </is>
      </c>
      <c r="H3629" t="inlineStr"/>
      <c r="I3629" t="inlineStr">
        <is>
          <t>Collectes, stocks - FranceAgriMer</t>
        </is>
      </c>
      <c r="J3629" t="inlineStr"/>
      <c r="K3629" t="inlineStr">
        <is>
          <t>Volume</t>
        </is>
      </c>
      <c r="L3629" t="inlineStr">
        <is>
          <t>Stock final collecteurs</t>
        </is>
      </c>
      <c r="M3629" t="inlineStr">
        <is>
          <t>Collectes, stocks protéa - FAM</t>
        </is>
      </c>
      <c r="N3629" t="inlineStr"/>
      <c r="O3629" t="n">
        <v>1.76</v>
      </c>
      <c r="P3629" t="inlineStr"/>
      <c r="Q3629" t="inlineStr"/>
      <c r="R3629" t="inlineStr"/>
      <c r="S3629" t="inlineStr"/>
      <c r="T3629" t="inlineStr"/>
      <c r="U3629" t="n">
        <v>0</v>
      </c>
      <c r="V3629" t="n">
        <v>500000000</v>
      </c>
      <c r="W3629" t="inlineStr"/>
      <c r="X3629" t="inlineStr">
        <is>
          <t>déterminé</t>
        </is>
      </c>
    </row>
    <row r="3630" ht="15" customHeight="1" s="1003">
      <c r="A3630" s="1019" t="inlineStr">
        <is>
          <t>OS</t>
        </is>
      </c>
      <c r="B3630" t="inlineStr">
        <is>
          <t>Issues de silo</t>
        </is>
      </c>
      <c r="C3630" t="inlineStr">
        <is>
          <t>kt</t>
        </is>
      </c>
      <c r="D3630" t="inlineStr">
        <is>
          <t>France</t>
        </is>
      </c>
      <c r="E3630" t="inlineStr">
        <is>
          <t>2019-20</t>
        </is>
      </c>
      <c r="F3630" t="inlineStr">
        <is>
          <t>Lupin</t>
        </is>
      </c>
      <c r="G3630" t="inlineStr"/>
      <c r="H3630" t="inlineStr">
        <is>
          <t>Ratio d'issues de silo = 1 % (ONRB - FranceAgriMer)</t>
        </is>
      </c>
      <c r="I3630" t="inlineStr">
        <is>
          <t>ONRB - FranceAgriMer</t>
        </is>
      </c>
      <c r="J3630" t="inlineStr">
        <is>
          <t>Même ratio d'issues de silo que les pois et fèveroles</t>
        </is>
      </c>
      <c r="K3630" t="inlineStr">
        <is>
          <t>Rendement</t>
        </is>
      </c>
      <c r="L3630" t="inlineStr">
        <is>
          <t>Ratio d'issues de silo</t>
        </is>
      </c>
      <c r="M3630" t="inlineStr">
        <is>
          <t>Issues de silo - ONRB</t>
        </is>
      </c>
      <c r="N3630" t="inlineStr"/>
      <c r="O3630" t="n">
        <v>0.04</v>
      </c>
      <c r="P3630" t="inlineStr"/>
      <c r="Q3630" t="inlineStr"/>
      <c r="R3630" t="inlineStr"/>
      <c r="S3630" t="inlineStr"/>
      <c r="T3630" t="inlineStr"/>
      <c r="U3630" t="n">
        <v>0</v>
      </c>
      <c r="V3630" t="n">
        <v>500000000</v>
      </c>
      <c r="W3630" t="inlineStr"/>
      <c r="X3630" t="inlineStr">
        <is>
          <t>déterminé</t>
        </is>
      </c>
    </row>
    <row r="3631" ht="15" customHeight="1" s="1003">
      <c r="A3631" s="1019" t="inlineStr">
        <is>
          <t>Trituration</t>
        </is>
      </c>
      <c r="B3631" t="inlineStr">
        <is>
          <t>Huile</t>
        </is>
      </c>
      <c r="C3631" t="inlineStr">
        <is>
          <t>kt</t>
        </is>
      </c>
      <c r="D3631" t="inlineStr">
        <is>
          <t>France</t>
        </is>
      </c>
      <c r="E3631" t="inlineStr">
        <is>
          <t>2019-20</t>
        </is>
      </c>
      <c r="F3631" t="inlineStr">
        <is>
          <t>Lupin</t>
        </is>
      </c>
      <c r="G3631" t="inlineStr"/>
      <c r="H3631" t="inlineStr"/>
      <c r="I3631" t="inlineStr"/>
      <c r="J3631" t="inlineStr">
        <is>
          <t>Pas de trituration</t>
        </is>
      </c>
      <c r="K3631" t="inlineStr"/>
      <c r="L3631" t="inlineStr"/>
      <c r="M3631" t="inlineStr"/>
      <c r="N3631" t="inlineStr"/>
      <c r="O3631" t="n">
        <v>-0</v>
      </c>
      <c r="P3631" t="inlineStr"/>
      <c r="Q3631" t="inlineStr"/>
      <c r="R3631" t="n">
        <v>0</v>
      </c>
      <c r="S3631" t="n">
        <v>0</v>
      </c>
      <c r="T3631" t="inlineStr"/>
      <c r="U3631" t="n">
        <v>0</v>
      </c>
      <c r="V3631" t="n">
        <v>500000000</v>
      </c>
      <c r="W3631" t="n">
        <v>0</v>
      </c>
      <c r="X3631" t="inlineStr">
        <is>
          <t>mesuré</t>
        </is>
      </c>
    </row>
    <row r="3632" ht="15" customHeight="1" s="1003">
      <c r="A3632" s="1019" t="inlineStr">
        <is>
          <t>Trituration</t>
        </is>
      </c>
      <c r="B3632" t="inlineStr">
        <is>
          <t>Tourteaux</t>
        </is>
      </c>
      <c r="C3632" t="inlineStr">
        <is>
          <t>kt</t>
        </is>
      </c>
      <c r="D3632" t="inlineStr">
        <is>
          <t>France</t>
        </is>
      </c>
      <c r="E3632" t="inlineStr">
        <is>
          <t>2019-20</t>
        </is>
      </c>
      <c r="F3632" t="inlineStr">
        <is>
          <t>Lupin</t>
        </is>
      </c>
      <c r="G3632" t="inlineStr"/>
      <c r="H3632" t="inlineStr"/>
      <c r="I3632" t="inlineStr"/>
      <c r="J3632" t="inlineStr"/>
      <c r="K3632" t="inlineStr"/>
      <c r="L3632" t="inlineStr"/>
      <c r="M3632" t="inlineStr"/>
      <c r="N3632" t="inlineStr"/>
      <c r="O3632" t="n">
        <v>-0</v>
      </c>
      <c r="P3632" t="inlineStr"/>
      <c r="Q3632" t="inlineStr"/>
      <c r="R3632" t="n">
        <v>0</v>
      </c>
      <c r="S3632" t="n">
        <v>0</v>
      </c>
      <c r="T3632" t="inlineStr"/>
      <c r="U3632" t="n">
        <v>0</v>
      </c>
      <c r="V3632" t="n">
        <v>500000000</v>
      </c>
      <c r="W3632" t="n">
        <v>0</v>
      </c>
      <c r="X3632" t="inlineStr">
        <is>
          <t>mesuré</t>
        </is>
      </c>
    </row>
    <row r="3633" ht="15" customHeight="1" s="1003">
      <c r="A3633" s="1019" t="inlineStr">
        <is>
          <t>Trituration</t>
        </is>
      </c>
      <c r="B3633" t="inlineStr">
        <is>
          <t>Coques (+ eau)</t>
        </is>
      </c>
      <c r="C3633" t="inlineStr">
        <is>
          <t>kt</t>
        </is>
      </c>
      <c r="D3633" t="inlineStr">
        <is>
          <t>France</t>
        </is>
      </c>
      <c r="E3633" t="inlineStr">
        <is>
          <t>2019-20</t>
        </is>
      </c>
      <c r="F3633" t="inlineStr">
        <is>
          <t>Lupin</t>
        </is>
      </c>
      <c r="G3633" t="inlineStr"/>
      <c r="H3633" t="inlineStr"/>
      <c r="I3633" t="inlineStr"/>
      <c r="J3633" t="inlineStr"/>
      <c r="K3633" t="inlineStr"/>
      <c r="L3633" t="inlineStr"/>
      <c r="M3633" t="inlineStr"/>
      <c r="N3633" t="inlineStr"/>
      <c r="O3633" t="n">
        <v>0</v>
      </c>
      <c r="P3633" t="inlineStr"/>
      <c r="Q3633" t="inlineStr"/>
      <c r="R3633" t="inlineStr"/>
      <c r="S3633" t="inlineStr"/>
      <c r="T3633" t="inlineStr"/>
      <c r="U3633" t="n">
        <v>0</v>
      </c>
      <c r="V3633" t="n">
        <v>500000000</v>
      </c>
      <c r="W3633" t="inlineStr"/>
      <c r="X3633" t="inlineStr">
        <is>
          <t>déterminé</t>
        </is>
      </c>
    </row>
    <row r="3634" ht="15" customHeight="1" s="1003">
      <c r="A3634" s="1019" t="inlineStr">
        <is>
          <t>Moulin</t>
        </is>
      </c>
      <c r="B3634" t="inlineStr">
        <is>
          <t>Grignons d'olive</t>
        </is>
      </c>
      <c r="C3634" t="inlineStr">
        <is>
          <t>kt</t>
        </is>
      </c>
      <c r="D3634" t="inlineStr">
        <is>
          <t>France</t>
        </is>
      </c>
      <c r="E3634" t="inlineStr">
        <is>
          <t>2019-20</t>
        </is>
      </c>
      <c r="F3634" t="inlineStr">
        <is>
          <t>Lupin</t>
        </is>
      </c>
      <c r="G3634" t="inlineStr"/>
      <c r="H3634" t="inlineStr"/>
      <c r="I3634" t="inlineStr"/>
      <c r="J3634" t="inlineStr"/>
      <c r="K3634" t="inlineStr"/>
      <c r="L3634" t="inlineStr">
        <is>
          <t>Production de grignons d'olive</t>
        </is>
      </c>
      <c r="M3634" t="inlineStr"/>
      <c r="N3634" t="inlineStr"/>
      <c r="O3634" t="n">
        <v>-0</v>
      </c>
      <c r="P3634" t="n">
        <v>0</v>
      </c>
      <c r="Q3634" t="n">
        <v>500000000</v>
      </c>
      <c r="R3634" t="inlineStr"/>
      <c r="S3634" t="inlineStr"/>
      <c r="T3634" t="inlineStr"/>
      <c r="U3634" t="n">
        <v>0</v>
      </c>
      <c r="V3634" t="n">
        <v>500000000</v>
      </c>
      <c r="W3634" t="inlineStr"/>
      <c r="X3634" t="inlineStr">
        <is>
          <t>libre unbounded</t>
        </is>
      </c>
    </row>
    <row r="3635" ht="15" customHeight="1" s="1003">
      <c r="A3635" s="1019" t="inlineStr">
        <is>
          <t>Moulin</t>
        </is>
      </c>
      <c r="B3635" t="inlineStr">
        <is>
          <t>Huile d'olive</t>
        </is>
      </c>
      <c r="C3635" t="inlineStr">
        <is>
          <t>kt</t>
        </is>
      </c>
      <c r="D3635" t="inlineStr">
        <is>
          <t>France</t>
        </is>
      </c>
      <c r="E3635" t="inlineStr">
        <is>
          <t>2019-20</t>
        </is>
      </c>
      <c r="F3635" t="inlineStr">
        <is>
          <t>Lupin</t>
        </is>
      </c>
      <c r="G3635" t="inlineStr"/>
      <c r="H3635" t="inlineStr"/>
      <c r="I3635" t="inlineStr"/>
      <c r="J3635" t="inlineStr"/>
      <c r="K3635" t="inlineStr"/>
      <c r="L3635" t="inlineStr"/>
      <c r="M3635" t="inlineStr"/>
      <c r="N3635" t="inlineStr"/>
      <c r="O3635" t="n">
        <v>-0</v>
      </c>
      <c r="P3635" t="n">
        <v>0</v>
      </c>
      <c r="Q3635" t="n">
        <v>500000000</v>
      </c>
      <c r="R3635" t="inlineStr"/>
      <c r="S3635" t="inlineStr"/>
      <c r="T3635" t="inlineStr"/>
      <c r="U3635" t="n">
        <v>0</v>
      </c>
      <c r="V3635" t="n">
        <v>500000000</v>
      </c>
      <c r="W3635" t="inlineStr"/>
      <c r="X3635" t="inlineStr">
        <is>
          <t>libre unbounded</t>
        </is>
      </c>
    </row>
    <row r="3636" ht="15" customHeight="1" s="1003">
      <c r="A3636" s="1019" t="inlineStr">
        <is>
          <t>Conservation ou préparation d'olives</t>
        </is>
      </c>
      <c r="B3636" t="inlineStr">
        <is>
          <t>Olives de table</t>
        </is>
      </c>
      <c r="C3636" t="inlineStr">
        <is>
          <t>kt</t>
        </is>
      </c>
      <c r="D3636" t="inlineStr">
        <is>
          <t>France</t>
        </is>
      </c>
      <c r="E3636" t="inlineStr">
        <is>
          <t>2019-20</t>
        </is>
      </c>
      <c r="F3636" t="inlineStr">
        <is>
          <t>Lupin</t>
        </is>
      </c>
      <c r="G3636" t="inlineStr"/>
      <c r="H3636" t="inlineStr"/>
      <c r="I3636" t="inlineStr"/>
      <c r="J3636" t="inlineStr"/>
      <c r="K3636" t="inlineStr"/>
      <c r="L3636" t="inlineStr"/>
      <c r="M3636" t="inlineStr"/>
      <c r="N3636" t="inlineStr"/>
      <c r="O3636" t="n">
        <v>-0</v>
      </c>
      <c r="P3636" t="n">
        <v>0</v>
      </c>
      <c r="Q3636" t="n">
        <v>500000000</v>
      </c>
      <c r="R3636" t="inlineStr"/>
      <c r="S3636" t="inlineStr"/>
      <c r="T3636" t="inlineStr"/>
      <c r="U3636" t="n">
        <v>0</v>
      </c>
      <c r="V3636" t="n">
        <v>500000000</v>
      </c>
      <c r="W3636" t="inlineStr"/>
      <c r="X3636" t="inlineStr">
        <is>
          <t>libre unbounded</t>
        </is>
      </c>
    </row>
    <row r="3637" ht="15" customHeight="1" s="1003">
      <c r="A3637" s="1019" t="inlineStr">
        <is>
          <t>Fabrication de produits alimentaires</t>
        </is>
      </c>
      <c r="B3637" t="inlineStr">
        <is>
          <t>Produits alimentaires</t>
        </is>
      </c>
      <c r="C3637" t="inlineStr">
        <is>
          <t>kt</t>
        </is>
      </c>
      <c r="D3637" t="inlineStr">
        <is>
          <t>France</t>
        </is>
      </c>
      <c r="E3637" t="inlineStr">
        <is>
          <t>2019-20</t>
        </is>
      </c>
      <c r="F3637" t="inlineStr">
        <is>
          <t>Lupin</t>
        </is>
      </c>
      <c r="G3637" t="inlineStr"/>
      <c r="H3637" t="inlineStr"/>
      <c r="I3637" t="inlineStr"/>
      <c r="J3637" t="inlineStr"/>
      <c r="K3637" t="inlineStr"/>
      <c r="L3637" t="inlineStr"/>
      <c r="M3637" t="inlineStr"/>
      <c r="N3637" t="inlineStr"/>
      <c r="O3637" t="n">
        <v>0</v>
      </c>
      <c r="P3637" t="inlineStr"/>
      <c r="Q3637" t="inlineStr"/>
      <c r="R3637" t="inlineStr"/>
      <c r="S3637" t="inlineStr"/>
      <c r="T3637" t="inlineStr"/>
      <c r="U3637" t="n">
        <v>0</v>
      </c>
      <c r="V3637" t="n">
        <v>500000000</v>
      </c>
      <c r="W3637" t="inlineStr"/>
      <c r="X3637" t="inlineStr">
        <is>
          <t>déterminé</t>
        </is>
      </c>
    </row>
    <row r="3638" ht="15" customHeight="1" s="1003">
      <c r="A3638" s="1019" t="inlineStr">
        <is>
          <t>Amidonnerie</t>
        </is>
      </c>
      <c r="B3638" t="inlineStr">
        <is>
          <t>Fibres, lipides et sons</t>
        </is>
      </c>
      <c r="C3638" t="inlineStr">
        <is>
          <t>kt</t>
        </is>
      </c>
      <c r="D3638" t="inlineStr">
        <is>
          <t>France</t>
        </is>
      </c>
      <c r="E3638" t="inlineStr">
        <is>
          <t>2019-20</t>
        </is>
      </c>
      <c r="F3638" t="inlineStr">
        <is>
          <t>Lupin</t>
        </is>
      </c>
      <c r="G3638" t="inlineStr"/>
      <c r="H3638" t="inlineStr"/>
      <c r="I3638" t="inlineStr"/>
      <c r="J3638" t="inlineStr"/>
      <c r="K3638" t="inlineStr"/>
      <c r="L3638" t="inlineStr"/>
      <c r="M3638" t="inlineStr"/>
      <c r="N3638" t="inlineStr"/>
      <c r="O3638" t="n">
        <v>-0</v>
      </c>
      <c r="P3638" t="n">
        <v>0</v>
      </c>
      <c r="Q3638" t="n">
        <v>-0</v>
      </c>
      <c r="R3638" t="inlineStr"/>
      <c r="S3638" t="inlineStr"/>
      <c r="T3638" t="inlineStr"/>
      <c r="U3638" t="n">
        <v>0</v>
      </c>
      <c r="V3638" t="n">
        <v>500000000</v>
      </c>
      <c r="W3638" t="inlineStr"/>
      <c r="X3638" t="inlineStr">
        <is>
          <t>libre</t>
        </is>
      </c>
    </row>
    <row r="3639" ht="15" customHeight="1" s="1003">
      <c r="A3639" s="1019" t="inlineStr">
        <is>
          <t>Amidonnerie</t>
        </is>
      </c>
      <c r="B3639" t="inlineStr">
        <is>
          <t>Amidon</t>
        </is>
      </c>
      <c r="C3639" t="inlineStr">
        <is>
          <t>kt</t>
        </is>
      </c>
      <c r="D3639" t="inlineStr">
        <is>
          <t>France</t>
        </is>
      </c>
      <c r="E3639" t="inlineStr">
        <is>
          <t>2019-20</t>
        </is>
      </c>
      <c r="F3639" t="inlineStr">
        <is>
          <t>Lupin</t>
        </is>
      </c>
      <c r="G3639" t="inlineStr"/>
      <c r="H3639" t="inlineStr"/>
      <c r="I3639" t="inlineStr"/>
      <c r="J3639" t="inlineStr"/>
      <c r="K3639" t="inlineStr"/>
      <c r="L3639" t="inlineStr"/>
      <c r="M3639" t="inlineStr"/>
      <c r="N3639" t="inlineStr"/>
      <c r="O3639" t="n">
        <v>-0</v>
      </c>
      <c r="P3639" t="n">
        <v>0</v>
      </c>
      <c r="Q3639" t="n">
        <v>-0</v>
      </c>
      <c r="R3639" t="inlineStr"/>
      <c r="S3639" t="inlineStr"/>
      <c r="T3639" t="inlineStr"/>
      <c r="U3639" t="n">
        <v>0</v>
      </c>
      <c r="V3639" t="n">
        <v>500000000</v>
      </c>
      <c r="W3639" t="inlineStr"/>
      <c r="X3639" t="inlineStr">
        <is>
          <t>libre</t>
        </is>
      </c>
    </row>
    <row r="3640" ht="15" customHeight="1" s="1003">
      <c r="A3640" s="1019" t="inlineStr">
        <is>
          <t>Amidonnerie</t>
        </is>
      </c>
      <c r="B3640" t="inlineStr">
        <is>
          <t>Protéine</t>
        </is>
      </c>
      <c r="C3640" t="inlineStr">
        <is>
          <t>kt</t>
        </is>
      </c>
      <c r="D3640" t="inlineStr">
        <is>
          <t>France</t>
        </is>
      </c>
      <c r="E3640" t="inlineStr">
        <is>
          <t>2019-20</t>
        </is>
      </c>
      <c r="F3640" t="inlineStr">
        <is>
          <t>Lupin</t>
        </is>
      </c>
      <c r="G3640" t="inlineStr"/>
      <c r="H3640" t="inlineStr"/>
      <c r="I3640" t="inlineStr"/>
      <c r="J3640" t="inlineStr"/>
      <c r="K3640" t="inlineStr"/>
      <c r="L3640" t="inlineStr"/>
      <c r="M3640" t="inlineStr"/>
      <c r="N3640" t="inlineStr"/>
      <c r="O3640" t="n">
        <v>-0</v>
      </c>
      <c r="P3640" t="n">
        <v>0</v>
      </c>
      <c r="Q3640" t="n">
        <v>-0</v>
      </c>
      <c r="R3640" t="inlineStr"/>
      <c r="S3640" t="inlineStr"/>
      <c r="T3640" t="inlineStr"/>
      <c r="U3640" t="n">
        <v>0</v>
      </c>
      <c r="V3640" t="n">
        <v>500000000</v>
      </c>
      <c r="W3640" t="inlineStr"/>
      <c r="X3640" t="inlineStr">
        <is>
          <t>libre</t>
        </is>
      </c>
    </row>
    <row r="3641" ht="15" customHeight="1" s="1003">
      <c r="A3641" s="1019" t="inlineStr">
        <is>
          <t>Meunerie</t>
        </is>
      </c>
      <c r="B3641" t="inlineStr">
        <is>
          <t>Sons</t>
        </is>
      </c>
      <c r="C3641" t="inlineStr">
        <is>
          <t>kt</t>
        </is>
      </c>
      <c r="D3641" t="inlineStr">
        <is>
          <t>France</t>
        </is>
      </c>
      <c r="E3641" t="inlineStr">
        <is>
          <t>2019-20</t>
        </is>
      </c>
      <c r="F3641" t="inlineStr">
        <is>
          <t>Lupin</t>
        </is>
      </c>
      <c r="G3641" t="inlineStr"/>
      <c r="H3641" t="inlineStr"/>
      <c r="I3641" t="inlineStr"/>
      <c r="J3641" t="inlineStr"/>
      <c r="K3641" t="inlineStr"/>
      <c r="L3641" t="inlineStr"/>
      <c r="M3641" t="inlineStr"/>
      <c r="N3641" t="inlineStr"/>
      <c r="O3641" t="n">
        <v>-0</v>
      </c>
      <c r="P3641" t="n">
        <v>0</v>
      </c>
      <c r="Q3641" t="n">
        <v>-0</v>
      </c>
      <c r="R3641" t="inlineStr"/>
      <c r="S3641" t="inlineStr"/>
      <c r="T3641" t="inlineStr"/>
      <c r="U3641" t="n">
        <v>0</v>
      </c>
      <c r="V3641" t="n">
        <v>500000000</v>
      </c>
      <c r="W3641" t="inlineStr"/>
      <c r="X3641" t="inlineStr">
        <is>
          <t>libre</t>
        </is>
      </c>
    </row>
    <row r="3642" ht="15" customHeight="1" s="1003">
      <c r="A3642" s="1019" t="inlineStr">
        <is>
          <t>Meunerie</t>
        </is>
      </c>
      <c r="B3642" t="inlineStr">
        <is>
          <t>Farine</t>
        </is>
      </c>
      <c r="C3642" t="inlineStr">
        <is>
          <t>kt</t>
        </is>
      </c>
      <c r="D3642" t="inlineStr">
        <is>
          <t>France</t>
        </is>
      </c>
      <c r="E3642" t="inlineStr">
        <is>
          <t>2019-20</t>
        </is>
      </c>
      <c r="F3642" t="inlineStr">
        <is>
          <t>Lupin</t>
        </is>
      </c>
      <c r="G3642" t="inlineStr"/>
      <c r="H3642" t="inlineStr"/>
      <c r="I3642" t="inlineStr"/>
      <c r="J3642" t="inlineStr"/>
      <c r="K3642" t="inlineStr"/>
      <c r="L3642" t="inlineStr"/>
      <c r="M3642" t="inlineStr"/>
      <c r="N3642" t="inlineStr"/>
      <c r="O3642" t="n">
        <v>-0</v>
      </c>
      <c r="P3642" t="n">
        <v>0</v>
      </c>
      <c r="Q3642" t="n">
        <v>-0</v>
      </c>
      <c r="R3642" t="inlineStr"/>
      <c r="S3642" t="inlineStr"/>
      <c r="T3642" t="inlineStr"/>
      <c r="U3642" t="n">
        <v>0</v>
      </c>
      <c r="V3642" t="n">
        <v>500000000</v>
      </c>
      <c r="W3642" t="inlineStr"/>
      <c r="X3642" t="inlineStr">
        <is>
          <t>libre</t>
        </is>
      </c>
    </row>
    <row r="3643" ht="15" customHeight="1" s="1003">
      <c r="A3643" s="1019" t="inlineStr">
        <is>
          <t>Fabrication d'ingrédients</t>
        </is>
      </c>
      <c r="B3643" t="inlineStr">
        <is>
          <t>Amidon, fibres, lipides et sons</t>
        </is>
      </c>
      <c r="C3643" t="inlineStr">
        <is>
          <t>kt</t>
        </is>
      </c>
      <c r="D3643" t="inlineStr">
        <is>
          <t>France</t>
        </is>
      </c>
      <c r="E3643" t="inlineStr">
        <is>
          <t>2019-20</t>
        </is>
      </c>
      <c r="F3643" t="inlineStr">
        <is>
          <t>Lupin</t>
        </is>
      </c>
      <c r="G3643" t="inlineStr"/>
      <c r="H3643" t="inlineStr"/>
      <c r="I3643" t="inlineStr"/>
      <c r="J3643" t="inlineStr"/>
      <c r="K3643" t="inlineStr"/>
      <c r="L3643" t="inlineStr">
        <is>
          <t>Production de coproduits de la fabrication de MPV</t>
        </is>
      </c>
      <c r="M3643" t="inlineStr"/>
      <c r="N3643" t="inlineStr"/>
      <c r="O3643" t="n">
        <v>7.13</v>
      </c>
      <c r="P3643" t="inlineStr"/>
      <c r="Q3643" t="inlineStr"/>
      <c r="R3643" t="inlineStr"/>
      <c r="S3643" t="inlineStr"/>
      <c r="T3643" t="inlineStr"/>
      <c r="U3643" t="n">
        <v>0</v>
      </c>
      <c r="V3643" t="n">
        <v>500000000</v>
      </c>
      <c r="W3643" t="inlineStr"/>
      <c r="X3643" t="inlineStr">
        <is>
          <t>déterminé</t>
        </is>
      </c>
    </row>
    <row r="3644" ht="15" customHeight="1" s="1003">
      <c r="A3644" s="1019" t="inlineStr">
        <is>
          <t>Fabrication d'ingrédients</t>
        </is>
      </c>
      <c r="B3644" t="inlineStr">
        <is>
          <t>MPV</t>
        </is>
      </c>
      <c r="C3644" t="inlineStr">
        <is>
          <t>kt</t>
        </is>
      </c>
      <c r="D3644" t="inlineStr">
        <is>
          <t>France</t>
        </is>
      </c>
      <c r="E3644" t="inlineStr">
        <is>
          <t>2019-20</t>
        </is>
      </c>
      <c r="F3644" t="inlineStr">
        <is>
          <t>Lupin</t>
        </is>
      </c>
      <c r="G3644" t="inlineStr"/>
      <c r="H3644" t="inlineStr">
        <is>
          <t>Rendement de production de protéine = 30 % (Composition - Feedtables)</t>
        </is>
      </c>
      <c r="I3644" t="inlineStr">
        <is>
          <t>Composition - Feedtables</t>
        </is>
      </c>
      <c r="J3644" t="inlineStr">
        <is>
          <t>0</t>
        </is>
      </c>
      <c r="K3644" t="inlineStr">
        <is>
          <t>Rendement</t>
        </is>
      </c>
      <c r="L3644" t="inlineStr">
        <is>
          <t>Rendement de production de protéine</t>
        </is>
      </c>
      <c r="M3644" t="inlineStr">
        <is>
          <t>Fab. ingrédients - Diverses</t>
        </is>
      </c>
      <c r="N3644" t="inlineStr"/>
      <c r="O3644" t="n">
        <v>3.05</v>
      </c>
      <c r="P3644" t="inlineStr"/>
      <c r="Q3644" t="inlineStr"/>
      <c r="R3644" t="inlineStr"/>
      <c r="S3644" t="inlineStr"/>
      <c r="T3644" t="inlineStr"/>
      <c r="U3644" t="n">
        <v>0</v>
      </c>
      <c r="V3644" t="n">
        <v>500000000</v>
      </c>
      <c r="W3644" t="inlineStr"/>
      <c r="X3644" t="inlineStr">
        <is>
          <t>déterminé</t>
        </is>
      </c>
    </row>
    <row r="3645" ht="15" customHeight="1" s="1003">
      <c r="A3645" s="1019" t="inlineStr">
        <is>
          <t>Ecart statistique</t>
        </is>
      </c>
      <c r="B3645" t="inlineStr">
        <is>
          <t>Graines collectées</t>
        </is>
      </c>
      <c r="C3645" t="inlineStr">
        <is>
          <t>kt</t>
        </is>
      </c>
      <c r="D3645" t="inlineStr">
        <is>
          <t>France</t>
        </is>
      </c>
      <c r="E3645" t="inlineStr">
        <is>
          <t>2019-20</t>
        </is>
      </c>
      <c r="F3645" t="inlineStr">
        <is>
          <t>Lupin</t>
        </is>
      </c>
      <c r="G3645" t="inlineStr"/>
      <c r="H3645" t="inlineStr"/>
      <c r="I3645" t="inlineStr"/>
      <c r="J3645" t="inlineStr"/>
      <c r="K3645" t="inlineStr"/>
      <c r="L3645" t="inlineStr"/>
      <c r="M3645" t="inlineStr"/>
      <c r="N3645" t="inlineStr"/>
      <c r="O3645" t="n">
        <v>-0</v>
      </c>
      <c r="P3645" t="inlineStr"/>
      <c r="Q3645" t="inlineStr"/>
      <c r="R3645" t="n">
        <v>0</v>
      </c>
      <c r="S3645" t="n">
        <v>0</v>
      </c>
      <c r="T3645" t="inlineStr"/>
      <c r="U3645" t="n">
        <v>0</v>
      </c>
      <c r="V3645" t="n">
        <v>500000000</v>
      </c>
      <c r="W3645" t="n">
        <v>0</v>
      </c>
      <c r="X3645" t="inlineStr">
        <is>
          <t>mesuré</t>
        </is>
      </c>
    </row>
    <row r="3646" ht="15" customHeight="1" s="1003">
      <c r="A3646" s="1019" t="inlineStr">
        <is>
          <t>Ecart statistique</t>
        </is>
      </c>
      <c r="B3646" t="inlineStr">
        <is>
          <t>Olives</t>
        </is>
      </c>
      <c r="C3646" t="inlineStr">
        <is>
          <t>kt</t>
        </is>
      </c>
      <c r="D3646" t="inlineStr">
        <is>
          <t>France</t>
        </is>
      </c>
      <c r="E3646" t="inlineStr">
        <is>
          <t>2019-20</t>
        </is>
      </c>
      <c r="F3646" t="inlineStr">
        <is>
          <t>Lupin</t>
        </is>
      </c>
      <c r="G3646" t="inlineStr"/>
      <c r="H3646" t="inlineStr"/>
      <c r="I3646" t="inlineStr"/>
      <c r="J3646" t="inlineStr"/>
      <c r="K3646" t="inlineStr"/>
      <c r="L3646" t="inlineStr"/>
      <c r="M3646" t="inlineStr"/>
      <c r="N3646" t="inlineStr"/>
      <c r="O3646" t="n">
        <v>-0</v>
      </c>
      <c r="P3646" t="n">
        <v>0</v>
      </c>
      <c r="Q3646" t="n">
        <v>500000000</v>
      </c>
      <c r="R3646" t="inlineStr"/>
      <c r="S3646" t="inlineStr"/>
      <c r="T3646" t="inlineStr"/>
      <c r="U3646" t="n">
        <v>0</v>
      </c>
      <c r="V3646" t="n">
        <v>500000000</v>
      </c>
      <c r="W3646" t="inlineStr"/>
      <c r="X3646" t="inlineStr">
        <is>
          <t>libre unbounded</t>
        </is>
      </c>
    </row>
    <row r="3647" ht="15" customHeight="1" s="1003">
      <c r="A3647" s="1019" t="inlineStr">
        <is>
          <t>Ecart statistique</t>
        </is>
      </c>
      <c r="B3647" t="inlineStr">
        <is>
          <t>Fabrication de produits alimentaires</t>
        </is>
      </c>
      <c r="C3647" t="inlineStr">
        <is>
          <t>kt</t>
        </is>
      </c>
      <c r="D3647" t="inlineStr">
        <is>
          <t>France</t>
        </is>
      </c>
      <c r="E3647" t="inlineStr">
        <is>
          <t>2019-20</t>
        </is>
      </c>
      <c r="F3647" t="inlineStr">
        <is>
          <t>Lupin</t>
        </is>
      </c>
      <c r="G3647" t="inlineStr"/>
      <c r="H3647" t="inlineStr"/>
      <c r="I3647" t="inlineStr"/>
      <c r="J3647" t="inlineStr"/>
      <c r="K3647" t="inlineStr"/>
      <c r="L3647" t="inlineStr"/>
      <c r="M3647" t="inlineStr"/>
      <c r="N3647" t="inlineStr"/>
      <c r="O3647" t="n">
        <v>-0</v>
      </c>
      <c r="P3647" t="inlineStr"/>
      <c r="Q3647" t="inlineStr"/>
      <c r="R3647" t="n">
        <v>0</v>
      </c>
      <c r="S3647" t="n">
        <v>0</v>
      </c>
      <c r="T3647" t="inlineStr"/>
      <c r="U3647" t="n">
        <v>0</v>
      </c>
      <c r="V3647" t="n">
        <v>500000000</v>
      </c>
      <c r="W3647" t="n">
        <v>0</v>
      </c>
      <c r="X3647" t="inlineStr">
        <is>
          <t>mesuré</t>
        </is>
      </c>
    </row>
    <row r="3648" ht="15" customHeight="1" s="1003">
      <c r="A3648" s="1019" t="inlineStr">
        <is>
          <t>Ecart statistique</t>
        </is>
      </c>
      <c r="B3648" t="inlineStr">
        <is>
          <t>Olives de table</t>
        </is>
      </c>
      <c r="C3648" t="inlineStr">
        <is>
          <t>kt</t>
        </is>
      </c>
      <c r="D3648" t="inlineStr">
        <is>
          <t>France</t>
        </is>
      </c>
      <c r="E3648" t="inlineStr">
        <is>
          <t>2019-20</t>
        </is>
      </c>
      <c r="F3648" t="inlineStr">
        <is>
          <t>Lupin</t>
        </is>
      </c>
      <c r="G3648" t="inlineStr"/>
      <c r="H3648" t="inlineStr"/>
      <c r="I3648" t="inlineStr"/>
      <c r="J3648" t="inlineStr"/>
      <c r="K3648" t="inlineStr"/>
      <c r="L3648" t="inlineStr"/>
      <c r="M3648" t="inlineStr"/>
      <c r="N3648" t="inlineStr"/>
      <c r="O3648" t="n">
        <v>-0</v>
      </c>
      <c r="P3648" t="n">
        <v>0</v>
      </c>
      <c r="Q3648" t="n">
        <v>500000000</v>
      </c>
      <c r="R3648" t="inlineStr"/>
      <c r="S3648" t="inlineStr"/>
      <c r="T3648" t="inlineStr"/>
      <c r="U3648" t="n">
        <v>0</v>
      </c>
      <c r="V3648" t="n">
        <v>500000000</v>
      </c>
      <c r="W3648" t="inlineStr"/>
      <c r="X3648" t="inlineStr">
        <is>
          <t>libre unbounded</t>
        </is>
      </c>
    </row>
    <row r="3649" ht="15" customHeight="1" s="1003">
      <c r="A3649" s="1019" t="inlineStr">
        <is>
          <t>Import</t>
        </is>
      </c>
      <c r="B3649" t="inlineStr">
        <is>
          <t>Huile</t>
        </is>
      </c>
      <c r="C3649" t="inlineStr">
        <is>
          <t>kt</t>
        </is>
      </c>
      <c r="D3649" t="inlineStr">
        <is>
          <t>France</t>
        </is>
      </c>
      <c r="E3649" t="inlineStr">
        <is>
          <t>2019-20</t>
        </is>
      </c>
      <c r="F3649" t="inlineStr">
        <is>
          <t>Lupin</t>
        </is>
      </c>
      <c r="G3649" t="inlineStr"/>
      <c r="H3649" t="inlineStr"/>
      <c r="I3649" t="inlineStr"/>
      <c r="J3649" t="inlineStr"/>
      <c r="K3649" t="inlineStr"/>
      <c r="L3649" t="inlineStr"/>
      <c r="M3649" t="inlineStr"/>
      <c r="N3649" t="inlineStr"/>
      <c r="O3649" t="n">
        <v>-0</v>
      </c>
      <c r="P3649" t="n">
        <v>0</v>
      </c>
      <c r="Q3649" t="n">
        <v>500000000</v>
      </c>
      <c r="R3649" t="inlineStr"/>
      <c r="S3649" t="inlineStr"/>
      <c r="T3649" t="inlineStr"/>
      <c r="U3649" t="n">
        <v>0</v>
      </c>
      <c r="V3649" t="n">
        <v>500000000</v>
      </c>
      <c r="W3649" t="inlineStr"/>
      <c r="X3649" t="inlineStr">
        <is>
          <t>libre unbounded</t>
        </is>
      </c>
    </row>
    <row r="3650" ht="15" customHeight="1" s="1003">
      <c r="A3650" s="1019" t="inlineStr">
        <is>
          <t>Import</t>
        </is>
      </c>
      <c r="B3650" t="inlineStr">
        <is>
          <t>Tourteaux</t>
        </is>
      </c>
      <c r="C3650" t="inlineStr">
        <is>
          <t>kt</t>
        </is>
      </c>
      <c r="D3650" t="inlineStr">
        <is>
          <t>France</t>
        </is>
      </c>
      <c r="E3650" t="inlineStr">
        <is>
          <t>2019-20</t>
        </is>
      </c>
      <c r="F3650" t="inlineStr">
        <is>
          <t>Lupin</t>
        </is>
      </c>
      <c r="G3650" t="inlineStr"/>
      <c r="H3650" t="inlineStr"/>
      <c r="I3650" t="inlineStr"/>
      <c r="J3650" t="inlineStr"/>
      <c r="K3650" t="inlineStr"/>
      <c r="L3650" t="inlineStr"/>
      <c r="M3650" t="inlineStr"/>
      <c r="N3650" t="inlineStr"/>
      <c r="O3650" t="n">
        <v>-0</v>
      </c>
      <c r="P3650" t="n">
        <v>0</v>
      </c>
      <c r="Q3650" t="n">
        <v>500000000</v>
      </c>
      <c r="R3650" t="inlineStr"/>
      <c r="S3650" t="inlineStr"/>
      <c r="T3650" t="inlineStr"/>
      <c r="U3650" t="n">
        <v>0</v>
      </c>
      <c r="V3650" t="n">
        <v>500000000</v>
      </c>
      <c r="W3650" t="inlineStr"/>
      <c r="X3650" t="inlineStr">
        <is>
          <t>libre unbounded</t>
        </is>
      </c>
    </row>
    <row r="3651" ht="15" customHeight="1" s="1003">
      <c r="A3651" s="1019" t="inlineStr">
        <is>
          <t>Import</t>
        </is>
      </c>
      <c r="B3651" t="inlineStr">
        <is>
          <t>Olives</t>
        </is>
      </c>
      <c r="C3651" t="inlineStr">
        <is>
          <t>kt</t>
        </is>
      </c>
      <c r="D3651" t="inlineStr">
        <is>
          <t>France</t>
        </is>
      </c>
      <c r="E3651" t="inlineStr">
        <is>
          <t>2019-20</t>
        </is>
      </c>
      <c r="F3651" t="inlineStr">
        <is>
          <t>Lupin</t>
        </is>
      </c>
      <c r="G3651" t="inlineStr"/>
      <c r="H3651" t="inlineStr"/>
      <c r="I3651" t="inlineStr"/>
      <c r="J3651" t="inlineStr"/>
      <c r="K3651" t="inlineStr"/>
      <c r="L3651" t="inlineStr"/>
      <c r="M3651" t="inlineStr"/>
      <c r="N3651" t="inlineStr"/>
      <c r="O3651" t="n">
        <v>-0</v>
      </c>
      <c r="P3651" t="n">
        <v>0</v>
      </c>
      <c r="Q3651" t="n">
        <v>500000000</v>
      </c>
      <c r="R3651" t="inlineStr"/>
      <c r="S3651" t="inlineStr"/>
      <c r="T3651" t="inlineStr"/>
      <c r="U3651" t="n">
        <v>0</v>
      </c>
      <c r="V3651" t="n">
        <v>500000000</v>
      </c>
      <c r="W3651" t="inlineStr"/>
      <c r="X3651" t="inlineStr">
        <is>
          <t>libre unbounded</t>
        </is>
      </c>
    </row>
    <row r="3652" ht="15" customHeight="1" s="1003">
      <c r="A3652" s="1019" t="inlineStr">
        <is>
          <t>Import</t>
        </is>
      </c>
      <c r="B3652" t="inlineStr">
        <is>
          <t>Huile d'olive</t>
        </is>
      </c>
      <c r="C3652" t="inlineStr">
        <is>
          <t>kt</t>
        </is>
      </c>
      <c r="D3652" t="inlineStr">
        <is>
          <t>France</t>
        </is>
      </c>
      <c r="E3652" t="inlineStr">
        <is>
          <t>2019-20</t>
        </is>
      </c>
      <c r="F3652" t="inlineStr">
        <is>
          <t>Lupin</t>
        </is>
      </c>
      <c r="G3652" t="inlineStr"/>
      <c r="H3652" t="inlineStr"/>
      <c r="I3652" t="inlineStr"/>
      <c r="J3652" t="inlineStr"/>
      <c r="K3652" t="inlineStr"/>
      <c r="L3652" t="inlineStr"/>
      <c r="M3652" t="inlineStr"/>
      <c r="N3652" t="inlineStr"/>
      <c r="O3652" t="n">
        <v>-0</v>
      </c>
      <c r="P3652" t="n">
        <v>0</v>
      </c>
      <c r="Q3652" t="n">
        <v>500000000</v>
      </c>
      <c r="R3652" t="inlineStr"/>
      <c r="S3652" t="inlineStr"/>
      <c r="T3652" t="inlineStr"/>
      <c r="U3652" t="n">
        <v>0</v>
      </c>
      <c r="V3652" t="n">
        <v>500000000</v>
      </c>
      <c r="W3652" t="inlineStr"/>
      <c r="X3652" t="inlineStr">
        <is>
          <t>libre unbounded</t>
        </is>
      </c>
    </row>
    <row r="3653" ht="15" customHeight="1" s="1003">
      <c r="A3653" s="1019" t="inlineStr">
        <is>
          <t>Import</t>
        </is>
      </c>
      <c r="B3653" t="inlineStr">
        <is>
          <t>Grignons d'olive</t>
        </is>
      </c>
      <c r="C3653" t="inlineStr">
        <is>
          <t>kt</t>
        </is>
      </c>
      <c r="D3653" t="inlineStr">
        <is>
          <t>France</t>
        </is>
      </c>
      <c r="E3653" t="inlineStr">
        <is>
          <t>2019-20</t>
        </is>
      </c>
      <c r="F3653" t="inlineStr">
        <is>
          <t>Lupin</t>
        </is>
      </c>
      <c r="G3653" t="inlineStr"/>
      <c r="H3653" t="inlineStr"/>
      <c r="I3653" t="inlineStr"/>
      <c r="J3653" t="inlineStr"/>
      <c r="K3653" t="inlineStr"/>
      <c r="L3653" t="inlineStr"/>
      <c r="M3653" t="inlineStr"/>
      <c r="N3653" t="inlineStr"/>
      <c r="O3653" t="n">
        <v>-0</v>
      </c>
      <c r="P3653" t="n">
        <v>0</v>
      </c>
      <c r="Q3653" t="n">
        <v>500000000</v>
      </c>
      <c r="R3653" t="inlineStr"/>
      <c r="S3653" t="inlineStr"/>
      <c r="T3653" t="inlineStr"/>
      <c r="U3653" t="n">
        <v>0</v>
      </c>
      <c r="V3653" t="n">
        <v>500000000</v>
      </c>
      <c r="W3653" t="inlineStr"/>
      <c r="X3653" t="inlineStr">
        <is>
          <t>libre unbounded</t>
        </is>
      </c>
    </row>
    <row r="3654" ht="15" customHeight="1" s="1003">
      <c r="A3654" s="1019" t="inlineStr">
        <is>
          <t>Import</t>
        </is>
      </c>
      <c r="B3654" t="inlineStr">
        <is>
          <t>Olives de table</t>
        </is>
      </c>
      <c r="C3654" t="inlineStr">
        <is>
          <t>kt</t>
        </is>
      </c>
      <c r="D3654" t="inlineStr">
        <is>
          <t>France</t>
        </is>
      </c>
      <c r="E3654" t="inlineStr">
        <is>
          <t>2019-20</t>
        </is>
      </c>
      <c r="F3654" t="inlineStr">
        <is>
          <t>Lupin</t>
        </is>
      </c>
      <c r="G3654" t="inlineStr"/>
      <c r="H3654" t="inlineStr"/>
      <c r="I3654" t="inlineStr"/>
      <c r="J3654" t="inlineStr"/>
      <c r="K3654" t="inlineStr"/>
      <c r="L3654" t="inlineStr"/>
      <c r="M3654" t="inlineStr"/>
      <c r="N3654" t="inlineStr"/>
      <c r="O3654" t="n">
        <v>-0</v>
      </c>
      <c r="P3654" t="n">
        <v>0</v>
      </c>
      <c r="Q3654" t="n">
        <v>500000000</v>
      </c>
      <c r="R3654" t="inlineStr"/>
      <c r="S3654" t="inlineStr"/>
      <c r="T3654" t="inlineStr"/>
      <c r="U3654" t="n">
        <v>0</v>
      </c>
      <c r="V3654" t="n">
        <v>500000000</v>
      </c>
      <c r="W3654" t="inlineStr"/>
      <c r="X3654" t="inlineStr">
        <is>
          <t>libre unbounded</t>
        </is>
      </c>
    </row>
    <row r="3655" ht="15" customHeight="1" s="1003">
      <c r="A3655" s="1019" t="inlineStr">
        <is>
          <t>Import</t>
        </is>
      </c>
      <c r="B3655" t="inlineStr">
        <is>
          <t>Graines collectées</t>
        </is>
      </c>
      <c r="C3655" t="inlineStr">
        <is>
          <t>kt</t>
        </is>
      </c>
      <c r="D3655" t="inlineStr">
        <is>
          <t>France</t>
        </is>
      </c>
      <c r="E3655" t="inlineStr">
        <is>
          <t>2019-20</t>
        </is>
      </c>
      <c r="F3655" t="inlineStr">
        <is>
          <t>Lupin</t>
        </is>
      </c>
      <c r="G3655" t="inlineStr"/>
      <c r="H3655" t="inlineStr">
        <is>
          <t>Importation de graines = 0 kt (Douanes françaises - Eurostat)</t>
        </is>
      </c>
      <c r="I3655" t="inlineStr">
        <is>
          <t>Douanes françaises - Eurostat</t>
        </is>
      </c>
      <c r="J3655" t="inlineStr">
        <is>
          <t>Les échanges de lupin sont négligés</t>
        </is>
      </c>
      <c r="K3655" t="inlineStr">
        <is>
          <t>Volume</t>
        </is>
      </c>
      <c r="L3655" t="inlineStr">
        <is>
          <t>Importation de graines</t>
        </is>
      </c>
      <c r="M3655" t="inlineStr">
        <is>
          <t>Echanges mensuels - EUROSTAT</t>
        </is>
      </c>
      <c r="N3655" t="inlineStr"/>
      <c r="O3655" t="n">
        <v>-0</v>
      </c>
      <c r="P3655" t="inlineStr"/>
      <c r="Q3655" t="inlineStr"/>
      <c r="R3655" t="n">
        <v>0</v>
      </c>
      <c r="S3655" t="n">
        <v>0</v>
      </c>
      <c r="T3655" t="inlineStr"/>
      <c r="U3655" t="n">
        <v>0</v>
      </c>
      <c r="V3655" t="n">
        <v>500000000</v>
      </c>
      <c r="W3655" t="n">
        <v>0</v>
      </c>
      <c r="X3655" t="inlineStr">
        <is>
          <t>mesuré</t>
        </is>
      </c>
    </row>
    <row r="3656" ht="15" customHeight="1" s="1003">
      <c r="A3656" s="1019" t="inlineStr">
        <is>
          <t>Graines récoltées</t>
        </is>
      </c>
      <c r="B3656" t="inlineStr">
        <is>
          <t>Ferme</t>
        </is>
      </c>
      <c r="C3656" t="inlineStr">
        <is>
          <t>kt</t>
        </is>
      </c>
      <c r="D3656" t="inlineStr">
        <is>
          <t>France</t>
        </is>
      </c>
      <c r="E3656" t="inlineStr">
        <is>
          <t>2019-20</t>
        </is>
      </c>
      <c r="F3656" t="inlineStr">
        <is>
          <t>Lentille</t>
        </is>
      </c>
      <c r="G3656" t="inlineStr"/>
      <c r="H3656" t="inlineStr"/>
      <c r="I3656" t="inlineStr"/>
      <c r="J3656" t="inlineStr"/>
      <c r="K3656" t="inlineStr"/>
      <c r="L3656" t="inlineStr"/>
      <c r="M3656" t="inlineStr"/>
      <c r="N3656" t="inlineStr"/>
      <c r="O3656" t="n">
        <v>24.2</v>
      </c>
      <c r="P3656" t="inlineStr"/>
      <c r="Q3656" t="inlineStr"/>
      <c r="R3656" t="inlineStr"/>
      <c r="S3656" t="inlineStr"/>
      <c r="T3656" t="inlineStr"/>
      <c r="U3656" t="n">
        <v>0</v>
      </c>
      <c r="V3656" t="n">
        <v>500000000</v>
      </c>
      <c r="W3656" t="inlineStr"/>
      <c r="X3656" t="inlineStr">
        <is>
          <t>déterminé</t>
        </is>
      </c>
    </row>
    <row r="3657" ht="15" customHeight="1" s="1003">
      <c r="A3657" s="1019" t="inlineStr">
        <is>
          <t>Graines récoltées</t>
        </is>
      </c>
      <c r="B3657" t="inlineStr">
        <is>
          <t>OS</t>
        </is>
      </c>
      <c r="C3657" t="inlineStr">
        <is>
          <t>kt</t>
        </is>
      </c>
      <c r="D3657" t="inlineStr">
        <is>
          <t>France</t>
        </is>
      </c>
      <c r="E3657" t="inlineStr">
        <is>
          <t>2019-20</t>
        </is>
      </c>
      <c r="F3657" t="inlineStr">
        <is>
          <t>Lentille</t>
        </is>
      </c>
      <c r="G3657" t="inlineStr"/>
      <c r="H3657" t="inlineStr">
        <is>
          <t>0</t>
        </is>
      </c>
      <c r="I3657" t="inlineStr">
        <is>
          <t>0</t>
        </is>
      </c>
      <c r="J3657" t="inlineStr">
        <is>
          <t>50 % de la récolte est collectée</t>
        </is>
      </c>
      <c r="K3657" t="inlineStr">
        <is>
          <t>Répartition</t>
        </is>
      </c>
      <c r="L3657" t="inlineStr">
        <is>
          <t>Part de la collecte</t>
        </is>
      </c>
      <c r="M3657" t="inlineStr">
        <is>
          <t>0</t>
        </is>
      </c>
      <c r="N3657" t="inlineStr"/>
      <c r="O3657" t="n">
        <v>24.2</v>
      </c>
      <c r="P3657" t="inlineStr"/>
      <c r="Q3657" t="inlineStr"/>
      <c r="R3657" t="inlineStr"/>
      <c r="S3657" t="inlineStr"/>
      <c r="T3657" t="inlineStr"/>
      <c r="U3657" t="n">
        <v>0</v>
      </c>
      <c r="V3657" t="n">
        <v>500000000</v>
      </c>
      <c r="W3657" t="inlineStr"/>
      <c r="X3657" t="inlineStr">
        <is>
          <t>déterminé</t>
        </is>
      </c>
    </row>
    <row r="3658" ht="15" customHeight="1" s="1003">
      <c r="A3658" s="1019" t="inlineStr">
        <is>
          <t>Olives</t>
        </is>
      </c>
      <c r="B3658" t="inlineStr">
        <is>
          <t>Export</t>
        </is>
      </c>
      <c r="C3658" t="inlineStr">
        <is>
          <t>kt</t>
        </is>
      </c>
      <c r="D3658" t="inlineStr">
        <is>
          <t>France</t>
        </is>
      </c>
      <c r="E3658" t="inlineStr">
        <is>
          <t>2019-20</t>
        </is>
      </c>
      <c r="F3658" t="inlineStr">
        <is>
          <t>Lentille</t>
        </is>
      </c>
      <c r="G3658" t="inlineStr"/>
      <c r="H3658" t="inlineStr"/>
      <c r="I3658" t="inlineStr"/>
      <c r="J3658" t="inlineStr"/>
      <c r="K3658" t="inlineStr"/>
      <c r="L3658" t="inlineStr"/>
      <c r="M3658" t="inlineStr"/>
      <c r="N3658" t="inlineStr"/>
      <c r="O3658" t="n">
        <v>0</v>
      </c>
      <c r="P3658" t="n">
        <v>0</v>
      </c>
      <c r="Q3658" t="n">
        <v>500000000</v>
      </c>
      <c r="R3658" t="inlineStr"/>
      <c r="S3658" t="inlineStr"/>
      <c r="T3658" t="inlineStr"/>
      <c r="U3658" t="n">
        <v>0</v>
      </c>
      <c r="V3658" t="n">
        <v>500000000</v>
      </c>
      <c r="W3658" t="inlineStr"/>
      <c r="X3658" t="inlineStr">
        <is>
          <t>libre unbounded</t>
        </is>
      </c>
    </row>
    <row r="3659" ht="15" customHeight="1" s="1003">
      <c r="A3659" s="1019" t="inlineStr">
        <is>
          <t>Olives</t>
        </is>
      </c>
      <c r="B3659" t="inlineStr">
        <is>
          <t>Moulin</t>
        </is>
      </c>
      <c r="C3659" t="inlineStr">
        <is>
          <t>kt</t>
        </is>
      </c>
      <c r="D3659" t="inlineStr">
        <is>
          <t>France</t>
        </is>
      </c>
      <c r="E3659" t="inlineStr">
        <is>
          <t>2019-20</t>
        </is>
      </c>
      <c r="F3659" t="inlineStr">
        <is>
          <t>Lentille</t>
        </is>
      </c>
      <c r="G3659" t="inlineStr"/>
      <c r="H3659" t="inlineStr"/>
      <c r="I3659" t="inlineStr"/>
      <c r="J3659" t="inlineStr"/>
      <c r="K3659" t="inlineStr"/>
      <c r="L3659" t="inlineStr"/>
      <c r="M3659" t="inlineStr"/>
      <c r="N3659" t="inlineStr"/>
      <c r="O3659" t="n">
        <v>0</v>
      </c>
      <c r="P3659" t="n">
        <v>0</v>
      </c>
      <c r="Q3659" t="n">
        <v>500000000</v>
      </c>
      <c r="R3659" t="inlineStr"/>
      <c r="S3659" t="inlineStr"/>
      <c r="T3659" t="inlineStr"/>
      <c r="U3659" t="n">
        <v>0</v>
      </c>
      <c r="V3659" t="n">
        <v>500000000</v>
      </c>
      <c r="W3659" t="inlineStr"/>
      <c r="X3659" t="inlineStr">
        <is>
          <t>libre unbounded</t>
        </is>
      </c>
    </row>
    <row r="3660" ht="15" customHeight="1" s="1003">
      <c r="A3660" s="1019" t="inlineStr">
        <is>
          <t>Olives</t>
        </is>
      </c>
      <c r="B3660" t="inlineStr">
        <is>
          <t>Conservation ou préparation d'olives</t>
        </is>
      </c>
      <c r="C3660" t="inlineStr">
        <is>
          <t>kt</t>
        </is>
      </c>
      <c r="D3660" t="inlineStr">
        <is>
          <t>France</t>
        </is>
      </c>
      <c r="E3660" t="inlineStr">
        <is>
          <t>2019-20</t>
        </is>
      </c>
      <c r="F3660" t="inlineStr">
        <is>
          <t>Lentille</t>
        </is>
      </c>
      <c r="G3660" t="inlineStr"/>
      <c r="H3660" t="inlineStr"/>
      <c r="I3660" t="inlineStr"/>
      <c r="J3660" t="inlineStr"/>
      <c r="K3660" t="inlineStr"/>
      <c r="L3660" t="inlineStr"/>
      <c r="M3660" t="inlineStr"/>
      <c r="N3660" t="inlineStr"/>
      <c r="O3660" t="n">
        <v>0</v>
      </c>
      <c r="P3660" t="n">
        <v>0</v>
      </c>
      <c r="Q3660" t="n">
        <v>500000000</v>
      </c>
      <c r="R3660" t="inlineStr"/>
      <c r="S3660" t="inlineStr"/>
      <c r="T3660" t="inlineStr"/>
      <c r="U3660" t="n">
        <v>0</v>
      </c>
      <c r="V3660" t="n">
        <v>500000000</v>
      </c>
      <c r="W3660" t="inlineStr"/>
      <c r="X3660" t="inlineStr">
        <is>
          <t>libre unbounded</t>
        </is>
      </c>
    </row>
    <row r="3661" ht="15" customHeight="1" s="1003">
      <c r="A3661" s="1019" t="inlineStr">
        <is>
          <t>Olives</t>
        </is>
      </c>
      <c r="B3661" t="inlineStr">
        <is>
          <t>Ecart statistique</t>
        </is>
      </c>
      <c r="C3661" t="inlineStr">
        <is>
          <t>kt</t>
        </is>
      </c>
      <c r="D3661" t="inlineStr">
        <is>
          <t>France</t>
        </is>
      </c>
      <c r="E3661" t="inlineStr">
        <is>
          <t>2019-20</t>
        </is>
      </c>
      <c r="F3661" t="inlineStr">
        <is>
          <t>Lentille</t>
        </is>
      </c>
      <c r="G3661" t="inlineStr"/>
      <c r="H3661" t="inlineStr"/>
      <c r="I3661" t="inlineStr"/>
      <c r="J3661" t="inlineStr"/>
      <c r="K3661" t="inlineStr"/>
      <c r="L3661" t="inlineStr"/>
      <c r="M3661" t="inlineStr"/>
      <c r="N3661" t="inlineStr"/>
      <c r="O3661" t="n">
        <v>0</v>
      </c>
      <c r="P3661" t="n">
        <v>0</v>
      </c>
      <c r="Q3661" t="n">
        <v>500000000</v>
      </c>
      <c r="R3661" t="inlineStr"/>
      <c r="S3661" t="inlineStr"/>
      <c r="T3661" t="inlineStr"/>
      <c r="U3661" t="n">
        <v>0</v>
      </c>
      <c r="V3661" t="n">
        <v>500000000</v>
      </c>
      <c r="W3661" t="inlineStr"/>
      <c r="X3661" t="inlineStr">
        <is>
          <t>libre unbounded</t>
        </is>
      </c>
    </row>
    <row r="3662" ht="15" customHeight="1" s="1003">
      <c r="A3662" s="1019" t="inlineStr">
        <is>
          <t>Graines autoconsommées</t>
        </is>
      </c>
      <c r="B3662" t="inlineStr">
        <is>
          <t>Hors FAB</t>
        </is>
      </c>
      <c r="C3662" t="inlineStr">
        <is>
          <t>kt</t>
        </is>
      </c>
      <c r="D3662" t="inlineStr">
        <is>
          <t>France</t>
        </is>
      </c>
      <c r="E3662" t="inlineStr">
        <is>
          <t>2019-20</t>
        </is>
      </c>
      <c r="F3662" t="inlineStr">
        <is>
          <t>Lentille</t>
        </is>
      </c>
      <c r="G3662" t="inlineStr"/>
      <c r="H3662" t="inlineStr"/>
      <c r="I3662" t="inlineStr"/>
      <c r="J3662" t="inlineStr">
        <is>
          <t>Pas de consommation de graines en alimentation animale</t>
        </is>
      </c>
      <c r="K3662" t="inlineStr"/>
      <c r="L3662" t="inlineStr">
        <is>
          <t>Consommation de graines à la ferme directement</t>
        </is>
      </c>
      <c r="M3662" t="inlineStr"/>
      <c r="N3662" t="inlineStr"/>
      <c r="O3662" t="n">
        <v>0</v>
      </c>
      <c r="P3662" t="inlineStr"/>
      <c r="Q3662" t="inlineStr"/>
      <c r="R3662" t="n">
        <v>0</v>
      </c>
      <c r="S3662" t="n">
        <v>0</v>
      </c>
      <c r="T3662" t="inlineStr"/>
      <c r="U3662" t="n">
        <v>0</v>
      </c>
      <c r="V3662" t="n">
        <v>500000000</v>
      </c>
      <c r="W3662" t="n">
        <v>0</v>
      </c>
      <c r="X3662" t="inlineStr">
        <is>
          <t>mesuré</t>
        </is>
      </c>
    </row>
    <row r="3663" ht="15" customHeight="1" s="1003">
      <c r="A3663" s="1019" t="inlineStr">
        <is>
          <t>Graines autoconsommées</t>
        </is>
      </c>
      <c r="B3663" t="inlineStr">
        <is>
          <t>Vente directe et autoconsommation</t>
        </is>
      </c>
      <c r="C3663" t="inlineStr">
        <is>
          <t>kt</t>
        </is>
      </c>
      <c r="D3663" t="inlineStr">
        <is>
          <t>France</t>
        </is>
      </c>
      <c r="E3663" t="inlineStr">
        <is>
          <t>2019-20</t>
        </is>
      </c>
      <c r="F3663" t="inlineStr">
        <is>
          <t>Lentille</t>
        </is>
      </c>
      <c r="G3663" t="inlineStr"/>
      <c r="H3663" t="inlineStr"/>
      <c r="I3663" t="inlineStr"/>
      <c r="J3663" t="inlineStr">
        <is>
          <t>Le reste des graines autoconsommées est consommé en alimentation humaine</t>
        </is>
      </c>
      <c r="K3663" t="inlineStr"/>
      <c r="L3663" t="inlineStr">
        <is>
          <t>Consommation de graines à la ferme directement</t>
        </is>
      </c>
      <c r="M3663" t="inlineStr"/>
      <c r="N3663" t="inlineStr"/>
      <c r="O3663" t="n">
        <v>18.9</v>
      </c>
      <c r="P3663" t="inlineStr"/>
      <c r="Q3663" t="inlineStr"/>
      <c r="R3663" t="inlineStr"/>
      <c r="S3663" t="inlineStr"/>
      <c r="T3663" t="inlineStr"/>
      <c r="U3663" t="n">
        <v>0</v>
      </c>
      <c r="V3663" t="n">
        <v>500000000</v>
      </c>
      <c r="W3663" t="inlineStr"/>
      <c r="X3663" t="inlineStr">
        <is>
          <t>déterminé</t>
        </is>
      </c>
    </row>
    <row r="3664" ht="15" customHeight="1" s="1003">
      <c r="A3664" s="1019" t="inlineStr">
        <is>
          <t>Graines autoconsommées</t>
        </is>
      </c>
      <c r="B3664" t="inlineStr">
        <is>
          <t>Alimentation humaine</t>
        </is>
      </c>
      <c r="C3664" t="inlineStr">
        <is>
          <t>kt</t>
        </is>
      </c>
      <c r="D3664" t="inlineStr">
        <is>
          <t>France</t>
        </is>
      </c>
      <c r="E3664" t="inlineStr">
        <is>
          <t>2019-20</t>
        </is>
      </c>
      <c r="F3664" t="inlineStr">
        <is>
          <t>Lentille</t>
        </is>
      </c>
      <c r="G3664" t="inlineStr"/>
      <c r="H3664" t="inlineStr"/>
      <c r="I3664" t="inlineStr"/>
      <c r="J3664" t="inlineStr"/>
      <c r="K3664" t="inlineStr"/>
      <c r="L3664" t="inlineStr"/>
      <c r="M3664" t="inlineStr"/>
      <c r="N3664" t="inlineStr"/>
      <c r="O3664" t="n">
        <v>18.9</v>
      </c>
      <c r="P3664" t="inlineStr"/>
      <c r="Q3664" t="inlineStr"/>
      <c r="R3664" t="inlineStr"/>
      <c r="S3664" t="inlineStr"/>
      <c r="T3664" t="inlineStr"/>
      <c r="U3664" t="n">
        <v>0</v>
      </c>
      <c r="V3664" t="n">
        <v>500000000</v>
      </c>
      <c r="W3664" t="inlineStr"/>
      <c r="X3664" t="inlineStr">
        <is>
          <t>déterminé</t>
        </is>
      </c>
    </row>
    <row r="3665" ht="15" customHeight="1" s="1003">
      <c r="A3665" s="1019" t="inlineStr">
        <is>
          <t>Graines autoconsommées</t>
        </is>
      </c>
      <c r="B3665" t="inlineStr">
        <is>
          <t>Usages alimentaires</t>
        </is>
      </c>
      <c r="C3665" t="inlineStr">
        <is>
          <t>kt</t>
        </is>
      </c>
      <c r="D3665" t="inlineStr">
        <is>
          <t>France</t>
        </is>
      </c>
      <c r="E3665" t="inlineStr">
        <is>
          <t>2019-20</t>
        </is>
      </c>
      <c r="F3665" t="inlineStr">
        <is>
          <t>Lentille</t>
        </is>
      </c>
      <c r="G3665" t="inlineStr"/>
      <c r="H3665" t="inlineStr"/>
      <c r="I3665" t="inlineStr"/>
      <c r="J3665" t="inlineStr"/>
      <c r="K3665" t="inlineStr"/>
      <c r="L3665" t="inlineStr"/>
      <c r="M3665" t="inlineStr"/>
      <c r="N3665" t="inlineStr"/>
      <c r="O3665" t="n">
        <v>18.9</v>
      </c>
      <c r="P3665" t="inlineStr"/>
      <c r="Q3665" t="inlineStr"/>
      <c r="R3665" t="inlineStr"/>
      <c r="S3665" t="inlineStr"/>
      <c r="T3665" t="inlineStr"/>
      <c r="U3665" t="n">
        <v>0</v>
      </c>
      <c r="V3665" t="n">
        <v>500000000</v>
      </c>
      <c r="W3665" t="inlineStr"/>
      <c r="X3665" t="inlineStr">
        <is>
          <t>déterminé</t>
        </is>
      </c>
    </row>
    <row r="3666" ht="15" customHeight="1" s="1003">
      <c r="A3666" s="1019" t="inlineStr">
        <is>
          <t>Graines autoconsommées</t>
        </is>
      </c>
      <c r="B3666" t="inlineStr">
        <is>
          <t>Alimentation animale rente</t>
        </is>
      </c>
      <c r="C3666" t="inlineStr">
        <is>
          <t>kt</t>
        </is>
      </c>
      <c r="D3666" t="inlineStr">
        <is>
          <t>France</t>
        </is>
      </c>
      <c r="E3666" t="inlineStr">
        <is>
          <t>2019-20</t>
        </is>
      </c>
      <c r="F3666" t="inlineStr">
        <is>
          <t>Lentille</t>
        </is>
      </c>
      <c r="G3666" t="inlineStr"/>
      <c r="H3666" t="inlineStr"/>
      <c r="I3666" t="inlineStr"/>
      <c r="J3666" t="inlineStr"/>
      <c r="K3666" t="inlineStr"/>
      <c r="L3666" t="inlineStr"/>
      <c r="M3666" t="inlineStr"/>
      <c r="N3666" t="inlineStr"/>
      <c r="O3666" t="n">
        <v>0</v>
      </c>
      <c r="P3666" t="inlineStr"/>
      <c r="Q3666" t="inlineStr"/>
      <c r="R3666" t="inlineStr"/>
      <c r="S3666" t="inlineStr"/>
      <c r="T3666" t="inlineStr"/>
      <c r="U3666" t="n">
        <v>0</v>
      </c>
      <c r="V3666" t="n">
        <v>500000000</v>
      </c>
      <c r="W3666" t="inlineStr"/>
      <c r="X3666" t="inlineStr">
        <is>
          <t>déterminé</t>
        </is>
      </c>
    </row>
    <row r="3667" ht="15" customHeight="1" s="1003">
      <c r="A3667" s="1019" t="inlineStr">
        <is>
          <t>Graines autoconsommées</t>
        </is>
      </c>
      <c r="B3667" t="inlineStr">
        <is>
          <t>Alimentation animale</t>
        </is>
      </c>
      <c r="C3667" t="inlineStr">
        <is>
          <t>kt</t>
        </is>
      </c>
      <c r="D3667" t="inlineStr">
        <is>
          <t>France</t>
        </is>
      </c>
      <c r="E3667" t="inlineStr">
        <is>
          <t>2019-20</t>
        </is>
      </c>
      <c r="F3667" t="inlineStr">
        <is>
          <t>Lentille</t>
        </is>
      </c>
      <c r="G3667" t="inlineStr"/>
      <c r="H3667" t="inlineStr"/>
      <c r="I3667" t="inlineStr"/>
      <c r="J3667" t="inlineStr"/>
      <c r="K3667" t="inlineStr"/>
      <c r="L3667" t="inlineStr"/>
      <c r="M3667" t="inlineStr"/>
      <c r="N3667" t="inlineStr"/>
      <c r="O3667" t="n">
        <v>0</v>
      </c>
      <c r="P3667" t="inlineStr"/>
      <c r="Q3667" t="inlineStr"/>
      <c r="R3667" t="inlineStr"/>
      <c r="S3667" t="inlineStr"/>
      <c r="T3667" t="inlineStr"/>
      <c r="U3667" t="n">
        <v>0</v>
      </c>
      <c r="V3667" t="n">
        <v>500000000</v>
      </c>
      <c r="W3667" t="inlineStr"/>
      <c r="X3667" t="inlineStr">
        <is>
          <t>déterminé</t>
        </is>
      </c>
    </row>
    <row r="3668" ht="15" customHeight="1" s="1003">
      <c r="A3668" s="1019" t="inlineStr">
        <is>
          <t>Graines autoconsommées</t>
        </is>
      </c>
      <c r="B3668" t="inlineStr">
        <is>
          <t>Débouchés</t>
        </is>
      </c>
      <c r="C3668" t="inlineStr">
        <is>
          <t>kt</t>
        </is>
      </c>
      <c r="D3668" t="inlineStr">
        <is>
          <t>France</t>
        </is>
      </c>
      <c r="E3668" t="inlineStr">
        <is>
          <t>2019-20</t>
        </is>
      </c>
      <c r="F3668" t="inlineStr">
        <is>
          <t>Lentille</t>
        </is>
      </c>
      <c r="G3668" t="inlineStr"/>
      <c r="H3668" t="inlineStr"/>
      <c r="I3668" t="inlineStr"/>
      <c r="J3668" t="inlineStr"/>
      <c r="K3668" t="inlineStr"/>
      <c r="L3668" t="inlineStr"/>
      <c r="M3668" t="inlineStr"/>
      <c r="N3668" t="inlineStr"/>
      <c r="O3668" t="n">
        <v>19.4</v>
      </c>
      <c r="P3668" t="inlineStr"/>
      <c r="Q3668" t="inlineStr"/>
      <c r="R3668" t="inlineStr"/>
      <c r="S3668" t="inlineStr"/>
      <c r="T3668" t="inlineStr"/>
      <c r="U3668" t="n">
        <v>0</v>
      </c>
      <c r="V3668" t="n">
        <v>500000000</v>
      </c>
      <c r="W3668" t="inlineStr"/>
      <c r="X3668" t="inlineStr">
        <is>
          <t>déterminé</t>
        </is>
      </c>
    </row>
    <row r="3669" ht="15" customHeight="1" s="1003">
      <c r="A3669" s="1019" t="inlineStr">
        <is>
          <t>Graines autoconsommées</t>
        </is>
      </c>
      <c r="B3669" t="inlineStr">
        <is>
          <t>FAF</t>
        </is>
      </c>
      <c r="C3669" t="inlineStr">
        <is>
          <t>kt</t>
        </is>
      </c>
      <c r="D3669" t="inlineStr">
        <is>
          <t>France</t>
        </is>
      </c>
      <c r="E3669" t="inlineStr">
        <is>
          <t>2019-20</t>
        </is>
      </c>
      <c r="F3669" t="inlineStr">
        <is>
          <t>Lentille</t>
        </is>
      </c>
      <c r="G3669" t="inlineStr"/>
      <c r="H3669" t="inlineStr"/>
      <c r="I3669" t="inlineStr"/>
      <c r="J3669" t="inlineStr"/>
      <c r="K3669" t="inlineStr"/>
      <c r="L3669" t="inlineStr"/>
      <c r="M3669" t="inlineStr"/>
      <c r="N3669" t="inlineStr"/>
      <c r="O3669" t="n">
        <v>0</v>
      </c>
      <c r="P3669" t="n">
        <v>0</v>
      </c>
      <c r="Q3669" t="n">
        <v>-0</v>
      </c>
      <c r="R3669" t="inlineStr"/>
      <c r="S3669" t="inlineStr"/>
      <c r="T3669" t="inlineStr"/>
      <c r="U3669" t="n">
        <v>0</v>
      </c>
      <c r="V3669" t="n">
        <v>500000000</v>
      </c>
      <c r="W3669" t="inlineStr"/>
      <c r="X3669" t="inlineStr">
        <is>
          <t>libre</t>
        </is>
      </c>
    </row>
    <row r="3670" ht="15" customHeight="1" s="1003">
      <c r="A3670" s="1019" t="inlineStr">
        <is>
          <t>Graines autoconsommées</t>
        </is>
      </c>
      <c r="B3670" t="inlineStr">
        <is>
          <t>Direct élevage</t>
        </is>
      </c>
      <c r="C3670" t="inlineStr">
        <is>
          <t>kt</t>
        </is>
      </c>
      <c r="D3670" t="inlineStr">
        <is>
          <t>France</t>
        </is>
      </c>
      <c r="E3670" t="inlineStr">
        <is>
          <t>2019-20</t>
        </is>
      </c>
      <c r="F3670" t="inlineStr">
        <is>
          <t>Lentille</t>
        </is>
      </c>
      <c r="G3670" t="inlineStr"/>
      <c r="H3670" t="inlineStr"/>
      <c r="I3670" t="inlineStr"/>
      <c r="J3670" t="inlineStr"/>
      <c r="K3670" t="inlineStr"/>
      <c r="L3670" t="inlineStr"/>
      <c r="M3670" t="inlineStr"/>
      <c r="N3670" t="inlineStr"/>
      <c r="O3670" t="n">
        <v>0</v>
      </c>
      <c r="P3670" t="n">
        <v>0</v>
      </c>
      <c r="Q3670" t="n">
        <v>-0</v>
      </c>
      <c r="R3670" t="inlineStr"/>
      <c r="S3670" t="inlineStr"/>
      <c r="T3670" t="inlineStr"/>
      <c r="U3670" t="n">
        <v>0</v>
      </c>
      <c r="V3670" t="n">
        <v>500000000</v>
      </c>
      <c r="W3670" t="inlineStr"/>
      <c r="X3670" t="inlineStr">
        <is>
          <t>libre</t>
        </is>
      </c>
    </row>
    <row r="3671" ht="15" customHeight="1" s="1003">
      <c r="A3671" s="1019" t="inlineStr">
        <is>
          <t>Graines autoconsommées</t>
        </is>
      </c>
      <c r="B3671" t="inlineStr">
        <is>
          <t>Elimination/Pertes</t>
        </is>
      </c>
      <c r="C3671" t="inlineStr">
        <is>
          <t>kt</t>
        </is>
      </c>
      <c r="D3671" t="inlineStr">
        <is>
          <t>France</t>
        </is>
      </c>
      <c r="E3671" t="inlineStr">
        <is>
          <t>2019-20</t>
        </is>
      </c>
      <c r="F3671" t="inlineStr">
        <is>
          <t>Lentille</t>
        </is>
      </c>
      <c r="G3671" t="inlineStr"/>
      <c r="H3671" t="inlineStr">
        <is>
          <t>Ratio de pertes à la ferme = 2 % (ORIFLAAM - Terres Univia)</t>
        </is>
      </c>
      <c r="I3671" t="inlineStr">
        <is>
          <t>ORIFLAAM - Terres Univia</t>
        </is>
      </c>
      <c r="J3671" t="inlineStr">
        <is>
          <t>Même ratio de pertes à la ferme que soja, pois et féverole</t>
        </is>
      </c>
      <c r="K3671" t="inlineStr">
        <is>
          <t>Rendement</t>
        </is>
      </c>
      <c r="L3671" t="inlineStr">
        <is>
          <t>Ratio de pertes à la ferme</t>
        </is>
      </c>
      <c r="M3671" t="inlineStr">
        <is>
          <t>Pertes ferme - TERRES UNIVIA</t>
        </is>
      </c>
      <c r="N3671" t="inlineStr"/>
      <c r="O3671" t="n">
        <v>0.48</v>
      </c>
      <c r="P3671" t="inlineStr"/>
      <c r="Q3671" t="inlineStr"/>
      <c r="R3671" t="inlineStr"/>
      <c r="S3671" t="inlineStr"/>
      <c r="T3671" t="inlineStr"/>
      <c r="U3671" t="n">
        <v>0</v>
      </c>
      <c r="V3671" t="n">
        <v>500000000</v>
      </c>
      <c r="W3671" t="inlineStr"/>
      <c r="X3671" t="inlineStr">
        <is>
          <t>déterminé</t>
        </is>
      </c>
    </row>
    <row r="3672" ht="15" customHeight="1" s="1003">
      <c r="A3672" s="1019" t="inlineStr">
        <is>
          <t>Graines autoconsommées</t>
        </is>
      </c>
      <c r="B3672" t="inlineStr">
        <is>
          <t>Autres usages (ou usages indéfinis)</t>
        </is>
      </c>
      <c r="C3672" t="inlineStr">
        <is>
          <t>kt</t>
        </is>
      </c>
      <c r="D3672" t="inlineStr">
        <is>
          <t>France</t>
        </is>
      </c>
      <c r="E3672" t="inlineStr">
        <is>
          <t>2019-20</t>
        </is>
      </c>
      <c r="F3672" t="inlineStr">
        <is>
          <t>Lentille</t>
        </is>
      </c>
      <c r="G3672" t="inlineStr"/>
      <c r="H3672" t="inlineStr"/>
      <c r="I3672" t="inlineStr"/>
      <c r="J3672" t="inlineStr"/>
      <c r="K3672" t="inlineStr"/>
      <c r="L3672" t="inlineStr"/>
      <c r="M3672" t="inlineStr"/>
      <c r="N3672" t="inlineStr"/>
      <c r="O3672" t="n">
        <v>0.48</v>
      </c>
      <c r="P3672" t="inlineStr"/>
      <c r="Q3672" t="inlineStr"/>
      <c r="R3672" t="inlineStr"/>
      <c r="S3672" t="inlineStr"/>
      <c r="T3672" t="inlineStr"/>
      <c r="U3672" t="n">
        <v>0</v>
      </c>
      <c r="V3672" t="n">
        <v>500000000</v>
      </c>
      <c r="W3672" t="inlineStr"/>
      <c r="X3672" t="inlineStr">
        <is>
          <t>déterminé</t>
        </is>
      </c>
    </row>
    <row r="3673" ht="15" customHeight="1" s="1003">
      <c r="A3673" s="1019" t="inlineStr">
        <is>
          <t>Graines autoconsommées</t>
        </is>
      </c>
      <c r="B3673" t="inlineStr">
        <is>
          <t>Semences fermières</t>
        </is>
      </c>
      <c r="C3673" t="inlineStr">
        <is>
          <t>kt</t>
        </is>
      </c>
      <c r="D3673" t="inlineStr">
        <is>
          <t>France</t>
        </is>
      </c>
      <c r="E3673" t="inlineStr">
        <is>
          <t>2019-20</t>
        </is>
      </c>
      <c r="F3673" t="inlineStr">
        <is>
          <t>Lentille</t>
        </is>
      </c>
      <c r="G3673" t="inlineStr"/>
      <c r="H3673" t="inlineStr">
        <is>
          <t>0</t>
        </is>
      </c>
      <c r="I3673" t="inlineStr">
        <is>
          <t>0</t>
        </is>
      </c>
      <c r="J3673" t="inlineStr">
        <is>
          <t>Autant de semences fermières que de semences certifiées sont produites</t>
        </is>
      </c>
      <c r="K3673" t="inlineStr">
        <is>
          <t>Répartition</t>
        </is>
      </c>
      <c r="L3673" t="inlineStr">
        <is>
          <t>Part de semences fermières (par rapport aux semences certifiées)</t>
        </is>
      </c>
      <c r="M3673" t="inlineStr">
        <is>
          <t>0</t>
        </is>
      </c>
      <c r="N3673" t="inlineStr"/>
      <c r="O3673" t="n">
        <v>4.84</v>
      </c>
      <c r="P3673" t="inlineStr"/>
      <c r="Q3673" t="inlineStr"/>
      <c r="R3673" t="inlineStr"/>
      <c r="S3673" t="inlineStr"/>
      <c r="T3673" t="inlineStr"/>
      <c r="U3673" t="n">
        <v>0</v>
      </c>
      <c r="V3673" t="n">
        <v>500000000</v>
      </c>
      <c r="W3673" t="inlineStr"/>
      <c r="X3673" t="inlineStr">
        <is>
          <t>déterminé</t>
        </is>
      </c>
    </row>
    <row r="3674" ht="15" customHeight="1" s="1003">
      <c r="A3674" s="1019" t="inlineStr">
        <is>
          <t>Graines autoconsommées</t>
        </is>
      </c>
      <c r="B3674" t="inlineStr">
        <is>
          <t>Semences</t>
        </is>
      </c>
      <c r="C3674" t="inlineStr">
        <is>
          <t>kt</t>
        </is>
      </c>
      <c r="D3674" t="inlineStr">
        <is>
          <t>France</t>
        </is>
      </c>
      <c r="E3674" t="inlineStr">
        <is>
          <t>2019-20</t>
        </is>
      </c>
      <c r="F3674" t="inlineStr">
        <is>
          <t>Lentille</t>
        </is>
      </c>
      <c r="G3674" t="inlineStr"/>
      <c r="H3674" t="inlineStr"/>
      <c r="I3674" t="inlineStr"/>
      <c r="J3674" t="inlineStr">
        <is>
          <t>Autant de semences fermières que de semences certifiées sont produites</t>
        </is>
      </c>
      <c r="K3674" t="inlineStr">
        <is>
          <t>Répartition</t>
        </is>
      </c>
      <c r="L3674" t="inlineStr">
        <is>
          <t>Part de semences fermières (par rapport aux semences certifiées)</t>
        </is>
      </c>
      <c r="M3674" t="inlineStr"/>
      <c r="N3674" t="inlineStr"/>
      <c r="O3674" t="n">
        <v>4.84</v>
      </c>
      <c r="P3674" t="inlineStr"/>
      <c r="Q3674" t="inlineStr"/>
      <c r="R3674" t="inlineStr"/>
      <c r="S3674" t="inlineStr"/>
      <c r="T3674" t="inlineStr"/>
      <c r="U3674" t="n">
        <v>0</v>
      </c>
      <c r="V3674" t="n">
        <v>500000000</v>
      </c>
      <c r="W3674" t="inlineStr"/>
      <c r="X3674" t="inlineStr">
        <is>
          <t>déterminé</t>
        </is>
      </c>
    </row>
    <row r="3675" ht="15" customHeight="1" s="1003">
      <c r="A3675" s="1019" t="inlineStr">
        <is>
          <t>Stock initial</t>
        </is>
      </c>
      <c r="B3675" t="inlineStr">
        <is>
          <t>Ferme</t>
        </is>
      </c>
      <c r="C3675" t="inlineStr">
        <is>
          <t>kt</t>
        </is>
      </c>
      <c r="D3675" t="inlineStr">
        <is>
          <t>France</t>
        </is>
      </c>
      <c r="E3675" t="inlineStr">
        <is>
          <t>2019-20</t>
        </is>
      </c>
      <c r="F3675" t="inlineStr">
        <is>
          <t>Lentille</t>
        </is>
      </c>
      <c r="G3675" t="inlineStr"/>
      <c r="H3675" t="inlineStr"/>
      <c r="I3675" t="inlineStr"/>
      <c r="J3675" t="inlineStr"/>
      <c r="K3675" t="inlineStr"/>
      <c r="L3675" t="inlineStr"/>
      <c r="M3675" t="inlineStr"/>
      <c r="N3675" t="inlineStr"/>
      <c r="O3675" t="n">
        <v>0</v>
      </c>
      <c r="P3675" t="inlineStr"/>
      <c r="Q3675" t="inlineStr"/>
      <c r="R3675" t="inlineStr"/>
      <c r="S3675" t="inlineStr"/>
      <c r="T3675" t="inlineStr"/>
      <c r="U3675" t="n">
        <v>0</v>
      </c>
      <c r="V3675" t="n">
        <v>500000000</v>
      </c>
      <c r="W3675" t="inlineStr"/>
      <c r="X3675" t="inlineStr">
        <is>
          <t>déterminé</t>
        </is>
      </c>
    </row>
    <row r="3676" ht="15" customHeight="1" s="1003">
      <c r="A3676" s="1019" t="inlineStr">
        <is>
          <t>Stock initial</t>
        </is>
      </c>
      <c r="B3676" t="inlineStr">
        <is>
          <t>OS</t>
        </is>
      </c>
      <c r="C3676" t="inlineStr">
        <is>
          <t>kt</t>
        </is>
      </c>
      <c r="D3676" t="inlineStr">
        <is>
          <t>France</t>
        </is>
      </c>
      <c r="E3676" t="inlineStr">
        <is>
          <t>2019-20</t>
        </is>
      </c>
      <c r="F3676" t="inlineStr">
        <is>
          <t>Lentille</t>
        </is>
      </c>
      <c r="G3676" t="inlineStr"/>
      <c r="H3676" t="inlineStr"/>
      <c r="I3676" t="inlineStr"/>
      <c r="J3676" t="inlineStr">
        <is>
          <t>10 % de la récolte est déstockée</t>
        </is>
      </c>
      <c r="K3676" t="inlineStr">
        <is>
          <t>Répartition</t>
        </is>
      </c>
      <c r="L3676" t="inlineStr">
        <is>
          <t>Part du stock initial</t>
        </is>
      </c>
      <c r="M3676" t="inlineStr"/>
      <c r="N3676" t="inlineStr"/>
      <c r="O3676" t="n">
        <v>4.84</v>
      </c>
      <c r="P3676" t="inlineStr"/>
      <c r="Q3676" t="inlineStr"/>
      <c r="R3676" t="inlineStr"/>
      <c r="S3676" t="inlineStr"/>
      <c r="T3676" t="inlineStr"/>
      <c r="U3676" t="n">
        <v>0</v>
      </c>
      <c r="V3676" t="n">
        <v>500000000</v>
      </c>
      <c r="W3676" t="inlineStr"/>
      <c r="X3676" t="inlineStr">
        <is>
          <t>déterminé</t>
        </is>
      </c>
    </row>
    <row r="3677" ht="15" customHeight="1" s="1003">
      <c r="A3677" s="1019" t="inlineStr">
        <is>
          <t>Stock initial à la ferme</t>
        </is>
      </c>
      <c r="B3677" t="inlineStr">
        <is>
          <t>Ferme</t>
        </is>
      </c>
      <c r="C3677" t="inlineStr">
        <is>
          <t>kt</t>
        </is>
      </c>
      <c r="D3677" t="inlineStr">
        <is>
          <t>France</t>
        </is>
      </c>
      <c r="E3677" t="inlineStr">
        <is>
          <t>2019-20</t>
        </is>
      </c>
      <c r="F3677" t="inlineStr">
        <is>
          <t>Lentille</t>
        </is>
      </c>
      <c r="G3677" t="inlineStr"/>
      <c r="H3677" t="inlineStr"/>
      <c r="I3677" t="inlineStr"/>
      <c r="J3677" t="inlineStr">
        <is>
          <t>Le stock à la ferme est négligé</t>
        </is>
      </c>
      <c r="K3677" t="inlineStr"/>
      <c r="L3677" t="inlineStr">
        <is>
          <t>Stock initial à la ferme</t>
        </is>
      </c>
      <c r="M3677" t="inlineStr"/>
      <c r="N3677" t="inlineStr"/>
      <c r="O3677" t="n">
        <v>0</v>
      </c>
      <c r="P3677" t="inlineStr"/>
      <c r="Q3677" t="inlineStr"/>
      <c r="R3677" t="n">
        <v>0</v>
      </c>
      <c r="S3677" t="n">
        <v>0</v>
      </c>
      <c r="T3677" t="inlineStr"/>
      <c r="U3677" t="n">
        <v>0</v>
      </c>
      <c r="V3677" t="n">
        <v>500000000</v>
      </c>
      <c r="W3677" t="n">
        <v>0</v>
      </c>
      <c r="X3677" t="inlineStr">
        <is>
          <t>mesuré</t>
        </is>
      </c>
    </row>
    <row r="3678" ht="15" customHeight="1" s="1003">
      <c r="A3678" s="1019" t="inlineStr">
        <is>
          <t>Stock initial collecteurs</t>
        </is>
      </c>
      <c r="B3678" t="inlineStr">
        <is>
          <t>OS</t>
        </is>
      </c>
      <c r="C3678" t="inlineStr">
        <is>
          <t>kt</t>
        </is>
      </c>
      <c r="D3678" t="inlineStr">
        <is>
          <t>France</t>
        </is>
      </c>
      <c r="E3678" t="inlineStr">
        <is>
          <t>2019-20</t>
        </is>
      </c>
      <c r="F3678" t="inlineStr">
        <is>
          <t>Lentille</t>
        </is>
      </c>
      <c r="G3678" t="inlineStr"/>
      <c r="H3678" t="inlineStr">
        <is>
          <t>0</t>
        </is>
      </c>
      <c r="I3678" t="inlineStr">
        <is>
          <t>0</t>
        </is>
      </c>
      <c r="J3678" t="inlineStr">
        <is>
          <t>10 % de la récolte est déstockée</t>
        </is>
      </c>
      <c r="K3678" t="inlineStr">
        <is>
          <t>Répartition</t>
        </is>
      </c>
      <c r="L3678" t="inlineStr">
        <is>
          <t>Part du stock initial</t>
        </is>
      </c>
      <c r="M3678" t="inlineStr">
        <is>
          <t>0</t>
        </is>
      </c>
      <c r="N3678" t="inlineStr"/>
      <c r="O3678" t="n">
        <v>4.84</v>
      </c>
      <c r="P3678" t="inlineStr"/>
      <c r="Q3678" t="inlineStr"/>
      <c r="R3678" t="inlineStr"/>
      <c r="S3678" t="inlineStr"/>
      <c r="T3678" t="inlineStr"/>
      <c r="U3678" t="n">
        <v>0</v>
      </c>
      <c r="V3678" t="n">
        <v>500000000</v>
      </c>
      <c r="W3678" t="inlineStr"/>
      <c r="X3678" t="inlineStr">
        <is>
          <t>déterminé</t>
        </is>
      </c>
    </row>
    <row r="3679" ht="15" customHeight="1" s="1003">
      <c r="A3679" s="1019" t="inlineStr">
        <is>
          <t>Graines collectées</t>
        </is>
      </c>
      <c r="B3679" t="inlineStr">
        <is>
          <t>Fabrication de produits alimentaires</t>
        </is>
      </c>
      <c r="C3679" t="inlineStr">
        <is>
          <t>kt</t>
        </is>
      </c>
      <c r="D3679" t="inlineStr">
        <is>
          <t>France</t>
        </is>
      </c>
      <c r="E3679" t="inlineStr">
        <is>
          <t>2019-20</t>
        </is>
      </c>
      <c r="F3679" t="inlineStr">
        <is>
          <t>Lentille</t>
        </is>
      </c>
      <c r="G3679" t="inlineStr"/>
      <c r="H3679" t="inlineStr"/>
      <c r="I3679" t="inlineStr"/>
      <c r="J3679" t="inlineStr">
        <is>
          <t>Le reste des graines collectées est consommé pour la fabrication de produits alimentaires</t>
        </is>
      </c>
      <c r="K3679" t="inlineStr"/>
      <c r="L3679" t="inlineStr">
        <is>
          <t>Consommation de graines pour la fabrication de produits alimentaires</t>
        </is>
      </c>
      <c r="M3679" t="inlineStr"/>
      <c r="N3679" t="inlineStr"/>
      <c r="O3679" t="n">
        <v>40.7</v>
      </c>
      <c r="P3679" t="inlineStr"/>
      <c r="Q3679" t="inlineStr"/>
      <c r="R3679" t="inlineStr"/>
      <c r="S3679" t="inlineStr"/>
      <c r="T3679" t="inlineStr"/>
      <c r="U3679" t="n">
        <v>0</v>
      </c>
      <c r="V3679" t="n">
        <v>500000000</v>
      </c>
      <c r="W3679" t="inlineStr"/>
      <c r="X3679" t="inlineStr">
        <is>
          <t>déterminé</t>
        </is>
      </c>
    </row>
    <row r="3680" ht="15" customHeight="1" s="1003">
      <c r="A3680" s="1019" t="inlineStr">
        <is>
          <t>Graines collectées</t>
        </is>
      </c>
      <c r="B3680" t="inlineStr">
        <is>
          <t>Alimentation humaine</t>
        </is>
      </c>
      <c r="C3680" t="inlineStr">
        <is>
          <t>kt</t>
        </is>
      </c>
      <c r="D3680" t="inlineStr">
        <is>
          <t>France</t>
        </is>
      </c>
      <c r="E3680" t="inlineStr">
        <is>
          <t>2019-20</t>
        </is>
      </c>
      <c r="F3680" t="inlineStr">
        <is>
          <t>Lentille</t>
        </is>
      </c>
      <c r="G3680" t="inlineStr"/>
      <c r="H3680" t="inlineStr"/>
      <c r="I3680" t="inlineStr"/>
      <c r="J3680" t="inlineStr">
        <is>
          <t>Pas de consommation de graines en alimentation humaine</t>
        </is>
      </c>
      <c r="K3680" t="inlineStr"/>
      <c r="L3680" t="inlineStr">
        <is>
          <t>Consommation de graines en alimentation humaine</t>
        </is>
      </c>
      <c r="M3680" t="inlineStr"/>
      <c r="N3680" t="inlineStr"/>
      <c r="O3680" t="n">
        <v>0</v>
      </c>
      <c r="P3680" t="inlineStr"/>
      <c r="Q3680" t="inlineStr"/>
      <c r="R3680" t="n">
        <v>0</v>
      </c>
      <c r="S3680" t="n">
        <v>0</v>
      </c>
      <c r="T3680" t="inlineStr"/>
      <c r="U3680" t="n">
        <v>0</v>
      </c>
      <c r="V3680" t="n">
        <v>500000000</v>
      </c>
      <c r="W3680" t="n">
        <v>0</v>
      </c>
      <c r="X3680" t="inlineStr">
        <is>
          <t>mesuré</t>
        </is>
      </c>
    </row>
    <row r="3681" ht="15" customHeight="1" s="1003">
      <c r="A3681" s="1019" t="inlineStr">
        <is>
          <t>Graines collectées</t>
        </is>
      </c>
      <c r="B3681" t="inlineStr">
        <is>
          <t>Vente directe et autoconsommation</t>
        </is>
      </c>
      <c r="C3681" t="inlineStr">
        <is>
          <t>kt</t>
        </is>
      </c>
      <c r="D3681" t="inlineStr">
        <is>
          <t>France</t>
        </is>
      </c>
      <c r="E3681" t="inlineStr">
        <is>
          <t>2019-20</t>
        </is>
      </c>
      <c r="F3681" t="inlineStr">
        <is>
          <t>Lentille</t>
        </is>
      </c>
      <c r="G3681" t="inlineStr"/>
      <c r="H3681" t="inlineStr"/>
      <c r="I3681" t="inlineStr"/>
      <c r="J3681" t="inlineStr"/>
      <c r="K3681" t="inlineStr"/>
      <c r="L3681" t="inlineStr"/>
      <c r="M3681" t="inlineStr"/>
      <c r="N3681" t="inlineStr"/>
      <c r="O3681" t="n">
        <v>0</v>
      </c>
      <c r="P3681" t="n">
        <v>0</v>
      </c>
      <c r="Q3681" t="n">
        <v>0</v>
      </c>
      <c r="R3681" t="inlineStr"/>
      <c r="S3681" t="inlineStr"/>
      <c r="T3681" t="inlineStr"/>
      <c r="U3681" t="n">
        <v>0</v>
      </c>
      <c r="V3681" t="n">
        <v>500000000</v>
      </c>
      <c r="W3681" t="inlineStr"/>
      <c r="X3681" t="inlineStr">
        <is>
          <t>libre</t>
        </is>
      </c>
    </row>
    <row r="3682" ht="15" customHeight="1" s="1003">
      <c r="A3682" s="1019" t="inlineStr">
        <is>
          <t>Graines collectées</t>
        </is>
      </c>
      <c r="B3682" t="inlineStr">
        <is>
          <t>Circuits spécialisés</t>
        </is>
      </c>
      <c r="C3682" t="inlineStr">
        <is>
          <t>kt</t>
        </is>
      </c>
      <c r="D3682" t="inlineStr">
        <is>
          <t>France</t>
        </is>
      </c>
      <c r="E3682" t="inlineStr">
        <is>
          <t>2019-20</t>
        </is>
      </c>
      <c r="F3682" t="inlineStr">
        <is>
          <t>Lentille</t>
        </is>
      </c>
      <c r="G3682" t="inlineStr"/>
      <c r="H3682" t="inlineStr"/>
      <c r="I3682" t="inlineStr"/>
      <c r="J3682" t="inlineStr"/>
      <c r="K3682" t="inlineStr"/>
      <c r="L3682" t="inlineStr"/>
      <c r="M3682" t="inlineStr"/>
      <c r="N3682" t="inlineStr"/>
      <c r="O3682" t="n">
        <v>0</v>
      </c>
      <c r="P3682" t="n">
        <v>0</v>
      </c>
      <c r="Q3682" t="n">
        <v>0</v>
      </c>
      <c r="R3682" t="inlineStr"/>
      <c r="S3682" t="inlineStr"/>
      <c r="T3682" t="inlineStr"/>
      <c r="U3682" t="n">
        <v>0</v>
      </c>
      <c r="V3682" t="n">
        <v>500000000</v>
      </c>
      <c r="W3682" t="inlineStr"/>
      <c r="X3682" t="inlineStr">
        <is>
          <t>libre</t>
        </is>
      </c>
    </row>
    <row r="3683" ht="15" customHeight="1" s="1003">
      <c r="A3683" s="1019" t="inlineStr">
        <is>
          <t>Graines collectées</t>
        </is>
      </c>
      <c r="B3683" t="inlineStr">
        <is>
          <t>GMS</t>
        </is>
      </c>
      <c r="C3683" t="inlineStr">
        <is>
          <t>kt</t>
        </is>
      </c>
      <c r="D3683" t="inlineStr">
        <is>
          <t>France</t>
        </is>
      </c>
      <c r="E3683" t="inlineStr">
        <is>
          <t>2019-20</t>
        </is>
      </c>
      <c r="F3683" t="inlineStr">
        <is>
          <t>Lentille</t>
        </is>
      </c>
      <c r="G3683" t="inlineStr"/>
      <c r="H3683" t="inlineStr"/>
      <c r="I3683" t="inlineStr"/>
      <c r="J3683" t="inlineStr"/>
      <c r="K3683" t="inlineStr"/>
      <c r="L3683" t="inlineStr"/>
      <c r="M3683" t="inlineStr"/>
      <c r="N3683" t="inlineStr"/>
      <c r="O3683" t="n">
        <v>0</v>
      </c>
      <c r="P3683" t="n">
        <v>0</v>
      </c>
      <c r="Q3683" t="n">
        <v>0</v>
      </c>
      <c r="R3683" t="inlineStr"/>
      <c r="S3683" t="inlineStr"/>
      <c r="T3683" t="inlineStr"/>
      <c r="U3683" t="n">
        <v>0</v>
      </c>
      <c r="V3683" t="n">
        <v>500000000</v>
      </c>
      <c r="W3683" t="inlineStr"/>
      <c r="X3683" t="inlineStr">
        <is>
          <t>libre</t>
        </is>
      </c>
    </row>
    <row r="3684" ht="15" customHeight="1" s="1003">
      <c r="A3684" s="1019" t="inlineStr">
        <is>
          <t>Graines collectées</t>
        </is>
      </c>
      <c r="B3684" t="inlineStr">
        <is>
          <t>RHD</t>
        </is>
      </c>
      <c r="C3684" t="inlineStr">
        <is>
          <t>kt</t>
        </is>
      </c>
      <c r="D3684" t="inlineStr">
        <is>
          <t>France</t>
        </is>
      </c>
      <c r="E3684" t="inlineStr">
        <is>
          <t>2019-20</t>
        </is>
      </c>
      <c r="F3684" t="inlineStr">
        <is>
          <t>Lentille</t>
        </is>
      </c>
      <c r="G3684" t="inlineStr"/>
      <c r="H3684" t="inlineStr"/>
      <c r="I3684" t="inlineStr"/>
      <c r="J3684" t="inlineStr"/>
      <c r="K3684" t="inlineStr"/>
      <c r="L3684" t="inlineStr"/>
      <c r="M3684" t="inlineStr"/>
      <c r="N3684" t="inlineStr"/>
      <c r="O3684" t="n">
        <v>0</v>
      </c>
      <c r="P3684" t="n">
        <v>0</v>
      </c>
      <c r="Q3684" t="n">
        <v>0</v>
      </c>
      <c r="R3684" t="inlineStr"/>
      <c r="S3684" t="inlineStr"/>
      <c r="T3684" t="inlineStr"/>
      <c r="U3684" t="n">
        <v>0</v>
      </c>
      <c r="V3684" t="n">
        <v>500000000</v>
      </c>
      <c r="W3684" t="inlineStr"/>
      <c r="X3684" t="inlineStr">
        <is>
          <t>libre</t>
        </is>
      </c>
    </row>
    <row r="3685" ht="15" customHeight="1" s="1003">
      <c r="A3685" s="1019" t="inlineStr">
        <is>
          <t>Graines collectées</t>
        </is>
      </c>
      <c r="B3685" t="inlineStr">
        <is>
          <t>Trituration</t>
        </is>
      </c>
      <c r="C3685" t="inlineStr">
        <is>
          <t>kt</t>
        </is>
      </c>
      <c r="D3685" t="inlineStr">
        <is>
          <t>France</t>
        </is>
      </c>
      <c r="E3685" t="inlineStr">
        <is>
          <t>2019-20</t>
        </is>
      </c>
      <c r="F3685" t="inlineStr">
        <is>
          <t>Lentille</t>
        </is>
      </c>
      <c r="G3685" t="inlineStr"/>
      <c r="H3685" t="inlineStr"/>
      <c r="I3685" t="inlineStr"/>
      <c r="J3685" t="inlineStr">
        <is>
          <t>Pas de trituration</t>
        </is>
      </c>
      <c r="K3685" t="inlineStr"/>
      <c r="L3685" t="inlineStr">
        <is>
          <t>Consommation de graines par la Trituration</t>
        </is>
      </c>
      <c r="M3685" t="inlineStr"/>
      <c r="N3685" t="inlineStr"/>
      <c r="O3685" t="n">
        <v>0</v>
      </c>
      <c r="P3685" t="inlineStr"/>
      <c r="Q3685" t="inlineStr"/>
      <c r="R3685" t="n">
        <v>0</v>
      </c>
      <c r="S3685" t="n">
        <v>0</v>
      </c>
      <c r="T3685" t="inlineStr"/>
      <c r="U3685" t="n">
        <v>0</v>
      </c>
      <c r="V3685" t="n">
        <v>500000000</v>
      </c>
      <c r="W3685" t="n">
        <v>0</v>
      </c>
      <c r="X3685" t="inlineStr">
        <is>
          <t>mesuré</t>
        </is>
      </c>
    </row>
    <row r="3686" ht="15" customHeight="1" s="1003">
      <c r="A3686" s="1019" t="inlineStr">
        <is>
          <t>Graines collectées</t>
        </is>
      </c>
      <c r="B3686" t="inlineStr">
        <is>
          <t>FAB</t>
        </is>
      </c>
      <c r="C3686" t="inlineStr">
        <is>
          <t>kt</t>
        </is>
      </c>
      <c r="D3686" t="inlineStr">
        <is>
          <t>France</t>
        </is>
      </c>
      <c r="E3686" t="inlineStr">
        <is>
          <t>2019-20</t>
        </is>
      </c>
      <c r="F3686" t="inlineStr">
        <is>
          <t>Lentille</t>
        </is>
      </c>
      <c r="G3686" t="inlineStr"/>
      <c r="H3686" t="inlineStr"/>
      <c r="I3686" t="inlineStr"/>
      <c r="J3686" t="inlineStr">
        <is>
          <t>Les graines ne sont pas consommées en alimentation animale</t>
        </is>
      </c>
      <c r="K3686" t="inlineStr"/>
      <c r="L3686" t="inlineStr"/>
      <c r="M3686" t="inlineStr"/>
      <c r="N3686" t="inlineStr"/>
      <c r="O3686" t="n">
        <v>0</v>
      </c>
      <c r="P3686" t="inlineStr"/>
      <c r="Q3686" t="inlineStr"/>
      <c r="R3686" t="n">
        <v>0</v>
      </c>
      <c r="S3686" t="n">
        <v>0</v>
      </c>
      <c r="T3686" t="inlineStr"/>
      <c r="U3686" t="n">
        <v>0</v>
      </c>
      <c r="V3686" t="n">
        <v>500000000</v>
      </c>
      <c r="W3686" t="n">
        <v>0</v>
      </c>
      <c r="X3686" t="inlineStr">
        <is>
          <t>mesuré</t>
        </is>
      </c>
    </row>
    <row r="3687" ht="15" customHeight="1" s="1003">
      <c r="A3687" s="1019" t="inlineStr">
        <is>
          <t>Graines collectées</t>
        </is>
      </c>
      <c r="B3687" t="inlineStr">
        <is>
          <t>Amidonnerie</t>
        </is>
      </c>
      <c r="C3687" t="inlineStr">
        <is>
          <t>kt</t>
        </is>
      </c>
      <c r="D3687" t="inlineStr">
        <is>
          <t>France</t>
        </is>
      </c>
      <c r="E3687" t="inlineStr">
        <is>
          <t>2019-20</t>
        </is>
      </c>
      <c r="F3687" t="inlineStr">
        <is>
          <t>Lentille</t>
        </is>
      </c>
      <c r="G3687" t="inlineStr"/>
      <c r="H3687" t="inlineStr"/>
      <c r="I3687" t="inlineStr"/>
      <c r="J3687" t="inlineStr"/>
      <c r="K3687" t="inlineStr"/>
      <c r="L3687" t="inlineStr"/>
      <c r="M3687" t="inlineStr"/>
      <c r="N3687" t="inlineStr"/>
      <c r="O3687" t="n">
        <v>0</v>
      </c>
      <c r="P3687" t="inlineStr"/>
      <c r="Q3687" t="inlineStr"/>
      <c r="R3687" t="n">
        <v>0</v>
      </c>
      <c r="S3687" t="n">
        <v>0</v>
      </c>
      <c r="T3687" t="inlineStr"/>
      <c r="U3687" t="n">
        <v>0</v>
      </c>
      <c r="V3687" t="n">
        <v>500000000</v>
      </c>
      <c r="W3687" t="n">
        <v>0</v>
      </c>
      <c r="X3687" t="inlineStr">
        <is>
          <t>mesuré</t>
        </is>
      </c>
    </row>
    <row r="3688" ht="15" customHeight="1" s="1003">
      <c r="A3688" s="1019" t="inlineStr">
        <is>
          <t>Graines collectées</t>
        </is>
      </c>
      <c r="B3688" t="inlineStr">
        <is>
          <t>Meunerie</t>
        </is>
      </c>
      <c r="C3688" t="inlineStr">
        <is>
          <t>kt</t>
        </is>
      </c>
      <c r="D3688" t="inlineStr">
        <is>
          <t>France</t>
        </is>
      </c>
      <c r="E3688" t="inlineStr">
        <is>
          <t>2019-20</t>
        </is>
      </c>
      <c r="F3688" t="inlineStr">
        <is>
          <t>Lentille</t>
        </is>
      </c>
      <c r="G3688" t="inlineStr"/>
      <c r="H3688" t="inlineStr"/>
      <c r="I3688" t="inlineStr"/>
      <c r="J3688" t="inlineStr"/>
      <c r="K3688" t="inlineStr"/>
      <c r="L3688" t="inlineStr"/>
      <c r="M3688" t="inlineStr"/>
      <c r="N3688" t="inlineStr"/>
      <c r="O3688" t="n">
        <v>0</v>
      </c>
      <c r="P3688" t="inlineStr"/>
      <c r="Q3688" t="inlineStr"/>
      <c r="R3688" t="n">
        <v>0</v>
      </c>
      <c r="S3688" t="n">
        <v>0</v>
      </c>
      <c r="T3688" t="inlineStr"/>
      <c r="U3688" t="n">
        <v>0</v>
      </c>
      <c r="V3688" t="n">
        <v>500000000</v>
      </c>
      <c r="W3688" t="n">
        <v>0</v>
      </c>
      <c r="X3688" t="inlineStr">
        <is>
          <t>mesuré</t>
        </is>
      </c>
    </row>
    <row r="3689" ht="15" customHeight="1" s="1003">
      <c r="A3689" s="1019" t="inlineStr">
        <is>
          <t>Graines collectées</t>
        </is>
      </c>
      <c r="B3689" t="inlineStr">
        <is>
          <t>Fabrication d'ingrédients</t>
        </is>
      </c>
      <c r="C3689" t="inlineStr">
        <is>
          <t>kt</t>
        </is>
      </c>
      <c r="D3689" t="inlineStr">
        <is>
          <t>France</t>
        </is>
      </c>
      <c r="E3689" t="inlineStr">
        <is>
          <t>2019-20</t>
        </is>
      </c>
      <c r="F3689" t="inlineStr">
        <is>
          <t>Lentille</t>
        </is>
      </c>
      <c r="G3689" t="inlineStr"/>
      <c r="H3689" t="inlineStr"/>
      <c r="I3689" t="inlineStr"/>
      <c r="J3689" t="inlineStr"/>
      <c r="K3689" t="inlineStr"/>
      <c r="L3689" t="inlineStr"/>
      <c r="M3689" t="inlineStr"/>
      <c r="N3689" t="inlineStr"/>
      <c r="O3689" t="n">
        <v>0</v>
      </c>
      <c r="P3689" t="inlineStr"/>
      <c r="Q3689" t="inlineStr"/>
      <c r="R3689" t="n">
        <v>0</v>
      </c>
      <c r="S3689" t="n">
        <v>0</v>
      </c>
      <c r="T3689" t="inlineStr"/>
      <c r="U3689" t="n">
        <v>0</v>
      </c>
      <c r="V3689" t="n">
        <v>500000000</v>
      </c>
      <c r="W3689" t="n">
        <v>0</v>
      </c>
      <c r="X3689" t="inlineStr">
        <is>
          <t>mesuré</t>
        </is>
      </c>
    </row>
    <row r="3690" ht="15" customHeight="1" s="1003">
      <c r="A3690" s="1019" t="inlineStr">
        <is>
          <t>Graines collectées</t>
        </is>
      </c>
      <c r="B3690" t="inlineStr">
        <is>
          <t>Ménages</t>
        </is>
      </c>
      <c r="C3690" t="inlineStr">
        <is>
          <t>kt</t>
        </is>
      </c>
      <c r="D3690" t="inlineStr">
        <is>
          <t>France</t>
        </is>
      </c>
      <c r="E3690" t="inlineStr">
        <is>
          <t>2019-20</t>
        </is>
      </c>
      <c r="F3690" t="inlineStr">
        <is>
          <t>Lentille</t>
        </is>
      </c>
      <c r="G3690" t="inlineStr"/>
      <c r="H3690" t="inlineStr"/>
      <c r="I3690" t="inlineStr"/>
      <c r="J3690" t="inlineStr"/>
      <c r="K3690" t="inlineStr"/>
      <c r="L3690" t="inlineStr"/>
      <c r="M3690" t="inlineStr"/>
      <c r="N3690" t="inlineStr"/>
      <c r="O3690" t="n">
        <v>0</v>
      </c>
      <c r="P3690" t="n">
        <v>0</v>
      </c>
      <c r="Q3690" t="n">
        <v>0</v>
      </c>
      <c r="R3690" t="inlineStr"/>
      <c r="S3690" t="inlineStr"/>
      <c r="T3690" t="inlineStr"/>
      <c r="U3690" t="n">
        <v>0</v>
      </c>
      <c r="V3690" t="n">
        <v>500000000</v>
      </c>
      <c r="W3690" t="inlineStr"/>
      <c r="X3690" t="inlineStr">
        <is>
          <t>libre</t>
        </is>
      </c>
    </row>
    <row r="3691" ht="15" customHeight="1" s="1003">
      <c r="A3691" s="1019" t="inlineStr">
        <is>
          <t>Graines collectées</t>
        </is>
      </c>
      <c r="B3691" t="inlineStr">
        <is>
          <t>Circuits généralistes</t>
        </is>
      </c>
      <c r="C3691" t="inlineStr">
        <is>
          <t>kt</t>
        </is>
      </c>
      <c r="D3691" t="inlineStr">
        <is>
          <t>France</t>
        </is>
      </c>
      <c r="E3691" t="inlineStr">
        <is>
          <t>2019-20</t>
        </is>
      </c>
      <c r="F3691" t="inlineStr">
        <is>
          <t>Lentille</t>
        </is>
      </c>
      <c r="G3691" t="inlineStr"/>
      <c r="H3691" t="inlineStr"/>
      <c r="I3691" t="inlineStr"/>
      <c r="J3691" t="inlineStr"/>
      <c r="K3691" t="inlineStr"/>
      <c r="L3691" t="inlineStr"/>
      <c r="M3691" t="inlineStr"/>
      <c r="N3691" t="inlineStr"/>
      <c r="O3691" t="n">
        <v>0</v>
      </c>
      <c r="P3691" t="n">
        <v>0</v>
      </c>
      <c r="Q3691" t="n">
        <v>0</v>
      </c>
      <c r="R3691" t="inlineStr"/>
      <c r="S3691" t="inlineStr"/>
      <c r="T3691" t="inlineStr"/>
      <c r="U3691" t="n">
        <v>0</v>
      </c>
      <c r="V3691" t="n">
        <v>500000000</v>
      </c>
      <c r="W3691" t="inlineStr"/>
      <c r="X3691" t="inlineStr">
        <is>
          <t>libre</t>
        </is>
      </c>
    </row>
    <row r="3692" ht="15" customHeight="1" s="1003">
      <c r="A3692" s="1019" t="inlineStr">
        <is>
          <t>Graines collectées</t>
        </is>
      </c>
      <c r="B3692" t="inlineStr">
        <is>
          <t>Usages alimentaires</t>
        </is>
      </c>
      <c r="C3692" t="inlineStr">
        <is>
          <t>kt</t>
        </is>
      </c>
      <c r="D3692" t="inlineStr">
        <is>
          <t>France</t>
        </is>
      </c>
      <c r="E3692" t="inlineStr">
        <is>
          <t>2019-20</t>
        </is>
      </c>
      <c r="F3692" t="inlineStr">
        <is>
          <t>Lentille</t>
        </is>
      </c>
      <c r="G3692" t="inlineStr"/>
      <c r="H3692" t="inlineStr"/>
      <c r="I3692" t="inlineStr"/>
      <c r="J3692" t="inlineStr"/>
      <c r="K3692" t="inlineStr"/>
      <c r="L3692" t="inlineStr"/>
      <c r="M3692" t="inlineStr"/>
      <c r="N3692" t="inlineStr"/>
      <c r="O3692" t="n">
        <v>0</v>
      </c>
      <c r="P3692" t="inlineStr"/>
      <c r="Q3692" t="inlineStr"/>
      <c r="R3692" t="inlineStr"/>
      <c r="S3692" t="inlineStr"/>
      <c r="T3692" t="inlineStr"/>
      <c r="U3692" t="n">
        <v>0</v>
      </c>
      <c r="V3692" t="n">
        <v>500000000</v>
      </c>
      <c r="W3692" t="inlineStr"/>
      <c r="X3692" t="inlineStr">
        <is>
          <t>déterminé</t>
        </is>
      </c>
    </row>
    <row r="3693" ht="15" customHeight="1" s="1003">
      <c r="A3693" s="1019" t="inlineStr">
        <is>
          <t>Graines collectées</t>
        </is>
      </c>
      <c r="B3693" t="inlineStr">
        <is>
          <t>Alimentation animale rente</t>
        </is>
      </c>
      <c r="C3693" t="inlineStr">
        <is>
          <t>kt</t>
        </is>
      </c>
      <c r="D3693" t="inlineStr">
        <is>
          <t>France</t>
        </is>
      </c>
      <c r="E3693" t="inlineStr">
        <is>
          <t>2019-20</t>
        </is>
      </c>
      <c r="F3693" t="inlineStr">
        <is>
          <t>Lentille</t>
        </is>
      </c>
      <c r="G3693" t="inlineStr"/>
      <c r="H3693" t="inlineStr"/>
      <c r="I3693" t="inlineStr"/>
      <c r="J3693" t="inlineStr"/>
      <c r="K3693" t="inlineStr"/>
      <c r="L3693" t="inlineStr"/>
      <c r="M3693" t="inlineStr"/>
      <c r="N3693" t="inlineStr"/>
      <c r="O3693" t="n">
        <v>0</v>
      </c>
      <c r="P3693" t="inlineStr"/>
      <c r="Q3693" t="inlineStr"/>
      <c r="R3693" t="inlineStr"/>
      <c r="S3693" t="inlineStr"/>
      <c r="T3693" t="inlineStr"/>
      <c r="U3693" t="n">
        <v>0</v>
      </c>
      <c r="V3693" t="n">
        <v>500000000</v>
      </c>
      <c r="W3693" t="inlineStr"/>
      <c r="X3693" t="inlineStr">
        <is>
          <t>déterminé</t>
        </is>
      </c>
    </row>
    <row r="3694" ht="15" customHeight="1" s="1003">
      <c r="A3694" s="1019" t="inlineStr">
        <is>
          <t>Graines collectées</t>
        </is>
      </c>
      <c r="B3694" t="inlineStr">
        <is>
          <t>Alimentation animale</t>
        </is>
      </c>
      <c r="C3694" t="inlineStr">
        <is>
          <t>kt</t>
        </is>
      </c>
      <c r="D3694" t="inlineStr">
        <is>
          <t>France</t>
        </is>
      </c>
      <c r="E3694" t="inlineStr">
        <is>
          <t>2019-20</t>
        </is>
      </c>
      <c r="F3694" t="inlineStr">
        <is>
          <t>Lentille</t>
        </is>
      </c>
      <c r="G3694" t="inlineStr"/>
      <c r="H3694" t="inlineStr"/>
      <c r="I3694" t="inlineStr"/>
      <c r="J3694" t="inlineStr"/>
      <c r="K3694" t="inlineStr"/>
      <c r="L3694" t="inlineStr"/>
      <c r="M3694" t="inlineStr"/>
      <c r="N3694" t="inlineStr"/>
      <c r="O3694" t="n">
        <v>0</v>
      </c>
      <c r="P3694" t="inlineStr"/>
      <c r="Q3694" t="inlineStr"/>
      <c r="R3694" t="inlineStr"/>
      <c r="S3694" t="inlineStr"/>
      <c r="T3694" t="inlineStr"/>
      <c r="U3694" t="n">
        <v>0</v>
      </c>
      <c r="V3694" t="n">
        <v>500000000</v>
      </c>
      <c r="W3694" t="inlineStr"/>
      <c r="X3694" t="inlineStr">
        <is>
          <t>déterminé</t>
        </is>
      </c>
    </row>
    <row r="3695" ht="15" customHeight="1" s="1003">
      <c r="A3695" s="1019" t="inlineStr">
        <is>
          <t>Graines collectées</t>
        </is>
      </c>
      <c r="B3695" t="inlineStr">
        <is>
          <t>Débouchés</t>
        </is>
      </c>
      <c r="C3695" t="inlineStr">
        <is>
          <t>kt</t>
        </is>
      </c>
      <c r="D3695" t="inlineStr">
        <is>
          <t>France</t>
        </is>
      </c>
      <c r="E3695" t="inlineStr">
        <is>
          <t>2019-20</t>
        </is>
      </c>
      <c r="F3695" t="inlineStr">
        <is>
          <t>Lentille</t>
        </is>
      </c>
      <c r="G3695" t="inlineStr"/>
      <c r="H3695" t="inlineStr"/>
      <c r="I3695" t="inlineStr"/>
      <c r="J3695" t="inlineStr"/>
      <c r="K3695" t="inlineStr"/>
      <c r="L3695" t="inlineStr"/>
      <c r="M3695" t="inlineStr"/>
      <c r="N3695" t="inlineStr"/>
      <c r="O3695" t="n">
        <v>0</v>
      </c>
      <c r="P3695" t="inlineStr"/>
      <c r="Q3695" t="inlineStr"/>
      <c r="R3695" t="inlineStr"/>
      <c r="S3695" t="inlineStr"/>
      <c r="T3695" t="inlineStr"/>
      <c r="U3695" t="n">
        <v>0</v>
      </c>
      <c r="V3695" t="n">
        <v>500000000</v>
      </c>
      <c r="W3695" t="inlineStr"/>
      <c r="X3695" t="inlineStr">
        <is>
          <t>déterminé</t>
        </is>
      </c>
    </row>
    <row r="3696" ht="15" customHeight="1" s="1003">
      <c r="A3696" s="1019" t="inlineStr">
        <is>
          <t>Graines collectées</t>
        </is>
      </c>
      <c r="B3696" t="inlineStr">
        <is>
          <t>Autres IAA</t>
        </is>
      </c>
      <c r="C3696" t="inlineStr">
        <is>
          <t>kt</t>
        </is>
      </c>
      <c r="D3696" t="inlineStr">
        <is>
          <t>France</t>
        </is>
      </c>
      <c r="E3696" t="inlineStr">
        <is>
          <t>2019-20</t>
        </is>
      </c>
      <c r="F3696" t="inlineStr">
        <is>
          <t>Lentille</t>
        </is>
      </c>
      <c r="G3696" t="inlineStr"/>
      <c r="H3696" t="inlineStr"/>
      <c r="I3696" t="inlineStr"/>
      <c r="J3696" t="inlineStr"/>
      <c r="K3696" t="inlineStr"/>
      <c r="L3696" t="inlineStr"/>
      <c r="M3696" t="inlineStr"/>
      <c r="N3696" t="inlineStr"/>
      <c r="O3696" t="n">
        <v>0</v>
      </c>
      <c r="P3696" t="n">
        <v>0</v>
      </c>
      <c r="Q3696" t="n">
        <v>0</v>
      </c>
      <c r="R3696" t="inlineStr"/>
      <c r="S3696" t="inlineStr"/>
      <c r="T3696" t="inlineStr"/>
      <c r="U3696" t="n">
        <v>0</v>
      </c>
      <c r="V3696" t="n">
        <v>500000000</v>
      </c>
      <c r="W3696" t="inlineStr"/>
      <c r="X3696" t="inlineStr">
        <is>
          <t>libre</t>
        </is>
      </c>
    </row>
    <row r="3697" ht="15" customHeight="1" s="1003">
      <c r="A3697" s="1019" t="inlineStr">
        <is>
          <t>Graines collectées</t>
        </is>
      </c>
      <c r="B3697" t="inlineStr">
        <is>
          <t>Semences certifiées</t>
        </is>
      </c>
      <c r="C3697" t="inlineStr">
        <is>
          <t>kt</t>
        </is>
      </c>
      <c r="D3697" t="inlineStr">
        <is>
          <t>France</t>
        </is>
      </c>
      <c r="E3697" t="inlineStr">
        <is>
          <t>2019-20</t>
        </is>
      </c>
      <c r="F3697" t="inlineStr">
        <is>
          <t>Lentille</t>
        </is>
      </c>
      <c r="G3697" t="inlineStr"/>
      <c r="H3697" t="inlineStr">
        <is>
          <t>0</t>
        </is>
      </c>
      <c r="I3697" t="inlineStr">
        <is>
          <t>0</t>
        </is>
      </c>
      <c r="J3697" t="inlineStr">
        <is>
          <t>10 % de la récolte sont des semences certifiées</t>
        </is>
      </c>
      <c r="K3697" t="inlineStr">
        <is>
          <t>Répartition</t>
        </is>
      </c>
      <c r="L3697" t="inlineStr">
        <is>
          <t>Part de la production de semences certifiées</t>
        </is>
      </c>
      <c r="M3697" t="inlineStr">
        <is>
          <t>0</t>
        </is>
      </c>
      <c r="N3697" t="inlineStr"/>
      <c r="O3697" t="n">
        <v>4.84</v>
      </c>
      <c r="P3697" t="inlineStr"/>
      <c r="Q3697" t="inlineStr"/>
      <c r="R3697" t="inlineStr"/>
      <c r="S3697" t="inlineStr"/>
      <c r="T3697" t="inlineStr"/>
      <c r="U3697" t="n">
        <v>0</v>
      </c>
      <c r="V3697" t="n">
        <v>500000000</v>
      </c>
      <c r="W3697" t="inlineStr"/>
      <c r="X3697" t="inlineStr">
        <is>
          <t>déterminé</t>
        </is>
      </c>
    </row>
    <row r="3698" ht="15" customHeight="1" s="1003">
      <c r="A3698" s="1019" t="inlineStr">
        <is>
          <t>Graines collectées</t>
        </is>
      </c>
      <c r="B3698" t="inlineStr">
        <is>
          <t>Semences</t>
        </is>
      </c>
      <c r="C3698" t="inlineStr">
        <is>
          <t>kt</t>
        </is>
      </c>
      <c r="D3698" t="inlineStr">
        <is>
          <t>France</t>
        </is>
      </c>
      <c r="E3698" t="inlineStr">
        <is>
          <t>2019-20</t>
        </is>
      </c>
      <c r="F3698" t="inlineStr">
        <is>
          <t>Lentille</t>
        </is>
      </c>
      <c r="G3698" t="inlineStr"/>
      <c r="H3698" t="inlineStr"/>
      <c r="I3698" t="inlineStr"/>
      <c r="J3698" t="inlineStr">
        <is>
          <t>10 % de la récolte sont des semences certifiées</t>
        </is>
      </c>
      <c r="K3698" t="inlineStr">
        <is>
          <t>Répartition</t>
        </is>
      </c>
      <c r="L3698" t="inlineStr">
        <is>
          <t>Part de la production de semences certifiées</t>
        </is>
      </c>
      <c r="M3698" t="inlineStr"/>
      <c r="N3698" t="inlineStr"/>
      <c r="O3698" t="n">
        <v>4.84</v>
      </c>
      <c r="P3698" t="inlineStr"/>
      <c r="Q3698" t="inlineStr"/>
      <c r="R3698" t="inlineStr"/>
      <c r="S3698" t="inlineStr"/>
      <c r="T3698" t="inlineStr"/>
      <c r="U3698" t="n">
        <v>0</v>
      </c>
      <c r="V3698" t="n">
        <v>500000000</v>
      </c>
      <c r="W3698" t="inlineStr"/>
      <c r="X3698" t="inlineStr">
        <is>
          <t>déterminé</t>
        </is>
      </c>
    </row>
    <row r="3699" ht="15" customHeight="1" s="1003">
      <c r="A3699" s="1019" t="inlineStr">
        <is>
          <t>Graines collectées</t>
        </is>
      </c>
      <c r="B3699" t="inlineStr">
        <is>
          <t>Export</t>
        </is>
      </c>
      <c r="C3699" t="inlineStr">
        <is>
          <t>kt</t>
        </is>
      </c>
      <c r="D3699" t="inlineStr">
        <is>
          <t>France</t>
        </is>
      </c>
      <c r="E3699" t="inlineStr">
        <is>
          <t>2019-20</t>
        </is>
      </c>
      <c r="F3699" t="inlineStr">
        <is>
          <t>Lentille</t>
        </is>
      </c>
      <c r="G3699" t="inlineStr"/>
      <c r="H3699" t="inlineStr">
        <is>
          <t>Exportation de graines = 6 kt (Douanes françaises - Eurostat)</t>
        </is>
      </c>
      <c r="I3699" t="inlineStr">
        <is>
          <t>Douanes françaises - Eurostat</t>
        </is>
      </c>
      <c r="J3699" t="inlineStr"/>
      <c r="K3699" t="inlineStr">
        <is>
          <t>Volume</t>
        </is>
      </c>
      <c r="L3699" t="inlineStr">
        <is>
          <t>Exportation de graines</t>
        </is>
      </c>
      <c r="M3699" t="inlineStr">
        <is>
          <t>Echanges mensuels - EUROSTAT</t>
        </is>
      </c>
      <c r="N3699" t="inlineStr"/>
      <c r="O3699" t="n">
        <v>6.04</v>
      </c>
      <c r="P3699" t="inlineStr"/>
      <c r="Q3699" t="inlineStr"/>
      <c r="R3699" t="n">
        <v>6.04</v>
      </c>
      <c r="S3699" t="n">
        <v>0.3</v>
      </c>
      <c r="T3699" t="n">
        <v>0.1</v>
      </c>
      <c r="U3699" t="n">
        <v>0</v>
      </c>
      <c r="V3699" t="n">
        <v>500000000</v>
      </c>
      <c r="W3699" t="n">
        <v>0</v>
      </c>
      <c r="X3699" t="inlineStr">
        <is>
          <t>mesuré</t>
        </is>
      </c>
    </row>
    <row r="3700" ht="15" customHeight="1" s="1003">
      <c r="A3700" s="1019" t="inlineStr">
        <is>
          <t>Graines collectées</t>
        </is>
      </c>
      <c r="B3700" t="inlineStr">
        <is>
          <t>Ecart statistique</t>
        </is>
      </c>
      <c r="C3700" t="inlineStr">
        <is>
          <t>kt</t>
        </is>
      </c>
      <c r="D3700" t="inlineStr">
        <is>
          <t>France</t>
        </is>
      </c>
      <c r="E3700" t="inlineStr">
        <is>
          <t>2019-20</t>
        </is>
      </c>
      <c r="F3700" t="inlineStr">
        <is>
          <t>Lentille</t>
        </is>
      </c>
      <c r="G3700" t="inlineStr"/>
      <c r="H3700" t="inlineStr"/>
      <c r="I3700" t="inlineStr"/>
      <c r="J3700" t="inlineStr"/>
      <c r="K3700" t="inlineStr"/>
      <c r="L3700" t="inlineStr"/>
      <c r="M3700" t="inlineStr"/>
      <c r="N3700" t="inlineStr"/>
      <c r="O3700" t="n">
        <v>0</v>
      </c>
      <c r="P3700" t="inlineStr"/>
      <c r="Q3700" t="inlineStr"/>
      <c r="R3700" t="n">
        <v>0</v>
      </c>
      <c r="S3700" t="n">
        <v>0</v>
      </c>
      <c r="T3700" t="inlineStr"/>
      <c r="U3700" t="n">
        <v>0</v>
      </c>
      <c r="V3700" t="n">
        <v>500000000</v>
      </c>
      <c r="W3700" t="n">
        <v>0</v>
      </c>
      <c r="X3700" t="inlineStr">
        <is>
          <t>mesuré</t>
        </is>
      </c>
    </row>
    <row r="3701" ht="15" customHeight="1" s="1003">
      <c r="A3701" s="1019" t="inlineStr">
        <is>
          <t>Issues de silo</t>
        </is>
      </c>
      <c r="B3701" t="inlineStr">
        <is>
          <t>Elimination/Pertes</t>
        </is>
      </c>
      <c r="C3701" t="inlineStr">
        <is>
          <t>kt</t>
        </is>
      </c>
      <c r="D3701" t="inlineStr">
        <is>
          <t>France</t>
        </is>
      </c>
      <c r="E3701" t="inlineStr">
        <is>
          <t>2019-20</t>
        </is>
      </c>
      <c r="F3701" t="inlineStr">
        <is>
          <t>Lentille</t>
        </is>
      </c>
      <c r="G3701" t="inlineStr"/>
      <c r="H3701" t="inlineStr">
        <is>
          <t>0</t>
        </is>
      </c>
      <c r="I3701" t="inlineStr">
        <is>
          <t>ONRB - FranceAgriMer</t>
        </is>
      </c>
      <c r="J3701" t="inlineStr">
        <is>
          <t>Mêmes usages que les issues de silo de pois et fèveroles</t>
        </is>
      </c>
      <c r="K3701" t="inlineStr">
        <is>
          <t>Répartition</t>
        </is>
      </c>
      <c r="L3701" t="inlineStr">
        <is>
          <t>Les issues de silo sont éliminées:Part d'issues de silo éliminées</t>
        </is>
      </c>
      <c r="M3701" t="inlineStr">
        <is>
          <t>Issues de silo - ONRB</t>
        </is>
      </c>
      <c r="N3701" t="inlineStr"/>
      <c r="O3701" t="n">
        <v>0</v>
      </c>
      <c r="P3701" t="inlineStr"/>
      <c r="Q3701" t="inlineStr"/>
      <c r="R3701" t="inlineStr"/>
      <c r="S3701" t="inlineStr"/>
      <c r="T3701" t="inlineStr"/>
      <c r="U3701" t="n">
        <v>0</v>
      </c>
      <c r="V3701" t="n">
        <v>500000000</v>
      </c>
      <c r="W3701" t="inlineStr"/>
      <c r="X3701" t="inlineStr">
        <is>
          <t>déterminé</t>
        </is>
      </c>
    </row>
    <row r="3702" ht="15" customHeight="1" s="1003">
      <c r="A3702" s="1019" t="inlineStr">
        <is>
          <t>Issues de silo</t>
        </is>
      </c>
      <c r="B3702" t="inlineStr">
        <is>
          <t>Autres usages (ou usages indéfinis)</t>
        </is>
      </c>
      <c r="C3702" t="inlineStr">
        <is>
          <t>kt</t>
        </is>
      </c>
      <c r="D3702" t="inlineStr">
        <is>
          <t>France</t>
        </is>
      </c>
      <c r="E3702" t="inlineStr">
        <is>
          <t>2019-20</t>
        </is>
      </c>
      <c r="F3702" t="inlineStr">
        <is>
          <t>Lentille</t>
        </is>
      </c>
      <c r="G3702" t="inlineStr"/>
      <c r="H3702" t="inlineStr"/>
      <c r="I3702" t="inlineStr"/>
      <c r="J3702" t="inlineStr"/>
      <c r="K3702" t="inlineStr"/>
      <c r="L3702" t="inlineStr"/>
      <c r="M3702" t="inlineStr"/>
      <c r="N3702" t="inlineStr"/>
      <c r="O3702" t="n">
        <v>0</v>
      </c>
      <c r="P3702" t="inlineStr"/>
      <c r="Q3702" t="inlineStr"/>
      <c r="R3702" t="inlineStr"/>
      <c r="S3702" t="inlineStr"/>
      <c r="T3702" t="inlineStr"/>
      <c r="U3702" t="n">
        <v>0</v>
      </c>
      <c r="V3702" t="n">
        <v>500000000</v>
      </c>
      <c r="W3702" t="inlineStr"/>
      <c r="X3702" t="inlineStr">
        <is>
          <t>déterminé</t>
        </is>
      </c>
    </row>
    <row r="3703" ht="15" customHeight="1" s="1003">
      <c r="A3703" s="1019" t="inlineStr">
        <is>
          <t>Issues de silo</t>
        </is>
      </c>
      <c r="B3703" t="inlineStr">
        <is>
          <t>Débouchés</t>
        </is>
      </c>
      <c r="C3703" t="inlineStr">
        <is>
          <t>kt</t>
        </is>
      </c>
      <c r="D3703" t="inlineStr">
        <is>
          <t>France</t>
        </is>
      </c>
      <c r="E3703" t="inlineStr">
        <is>
          <t>2019-20</t>
        </is>
      </c>
      <c r="F3703" t="inlineStr">
        <is>
          <t>Lentille</t>
        </is>
      </c>
      <c r="G3703" t="inlineStr"/>
      <c r="H3703" t="inlineStr"/>
      <c r="I3703" t="inlineStr"/>
      <c r="J3703" t="inlineStr"/>
      <c r="K3703" t="inlineStr"/>
      <c r="L3703" t="inlineStr"/>
      <c r="M3703" t="inlineStr"/>
      <c r="N3703" t="inlineStr"/>
      <c r="O3703" t="n">
        <v>0.24</v>
      </c>
      <c r="P3703" t="inlineStr"/>
      <c r="Q3703" t="inlineStr"/>
      <c r="R3703" t="inlineStr"/>
      <c r="S3703" t="inlineStr"/>
      <c r="T3703" t="inlineStr"/>
      <c r="U3703" t="n">
        <v>0</v>
      </c>
      <c r="V3703" t="n">
        <v>500000000</v>
      </c>
      <c r="W3703" t="inlineStr"/>
      <c r="X3703" t="inlineStr">
        <is>
          <t>déterminé</t>
        </is>
      </c>
    </row>
    <row r="3704" ht="15" customHeight="1" s="1003">
      <c r="A3704" s="1019" t="inlineStr">
        <is>
          <t>Issues de silo</t>
        </is>
      </c>
      <c r="B3704" t="inlineStr">
        <is>
          <t>FAF</t>
        </is>
      </c>
      <c r="C3704" t="inlineStr">
        <is>
          <t>kt</t>
        </is>
      </c>
      <c r="D3704" t="inlineStr">
        <is>
          <t>France</t>
        </is>
      </c>
      <c r="E3704" t="inlineStr">
        <is>
          <t>2019-20</t>
        </is>
      </c>
      <c r="F3704" t="inlineStr">
        <is>
          <t>Lentille</t>
        </is>
      </c>
      <c r="G3704" t="inlineStr"/>
      <c r="H3704" t="inlineStr">
        <is>
          <t>Part d'issues de silo consommées par les FAF = 56,33 % (ONRB - FranceAgriMer)</t>
        </is>
      </c>
      <c r="I3704" t="inlineStr">
        <is>
          <t>ONRB - FranceAgriMer</t>
        </is>
      </c>
      <c r="J3704" t="inlineStr">
        <is>
          <t>Mêmes usages que les issues de silo de pois et fèveroles</t>
        </is>
      </c>
      <c r="K3704" t="inlineStr">
        <is>
          <t>Répartition</t>
        </is>
      </c>
      <c r="L3704" t="inlineStr">
        <is>
          <t>Part d'issues de silo consommées par les FAF</t>
        </is>
      </c>
      <c r="M3704" t="inlineStr">
        <is>
          <t>Issues de silo - ONRB</t>
        </is>
      </c>
      <c r="N3704" t="inlineStr"/>
      <c r="O3704" t="n">
        <v>0.14</v>
      </c>
      <c r="P3704" t="inlineStr"/>
      <c r="Q3704" t="inlineStr"/>
      <c r="R3704" t="inlineStr"/>
      <c r="S3704" t="inlineStr"/>
      <c r="T3704" t="inlineStr"/>
      <c r="U3704" t="n">
        <v>0</v>
      </c>
      <c r="V3704" t="n">
        <v>500000000</v>
      </c>
      <c r="W3704" t="inlineStr"/>
      <c r="X3704" t="inlineStr">
        <is>
          <t>déterminé</t>
        </is>
      </c>
    </row>
    <row r="3705" ht="15" customHeight="1" s="1003">
      <c r="A3705" s="1019" t="inlineStr">
        <is>
          <t>Issues de silo</t>
        </is>
      </c>
      <c r="B3705" t="inlineStr">
        <is>
          <t>Litière</t>
        </is>
      </c>
      <c r="C3705" t="inlineStr">
        <is>
          <t>kt</t>
        </is>
      </c>
      <c r="D3705" t="inlineStr">
        <is>
          <t>France</t>
        </is>
      </c>
      <c r="E3705" t="inlineStr">
        <is>
          <t>2019-20</t>
        </is>
      </c>
      <c r="F3705" t="inlineStr">
        <is>
          <t>Lentille</t>
        </is>
      </c>
      <c r="G3705" t="inlineStr"/>
      <c r="H3705" t="inlineStr">
        <is>
          <t>Part d'issues de silo consommées comme litière = 0,77 % (ONRB - FranceAgriMer)</t>
        </is>
      </c>
      <c r="I3705" t="inlineStr">
        <is>
          <t>ONRB - FranceAgriMer</t>
        </is>
      </c>
      <c r="J3705" t="inlineStr">
        <is>
          <t>Mêmes usages que les issues de silo de pois et fèveroles</t>
        </is>
      </c>
      <c r="K3705" t="inlineStr">
        <is>
          <t>Répartition</t>
        </is>
      </c>
      <c r="L3705" t="inlineStr">
        <is>
          <t>Part d'issues de silo consommées comme litière</t>
        </is>
      </c>
      <c r="M3705" t="inlineStr">
        <is>
          <t>Issues de silo - ONRB</t>
        </is>
      </c>
      <c r="N3705" t="inlineStr"/>
      <c r="O3705" t="n">
        <v>0</v>
      </c>
      <c r="P3705" t="inlineStr"/>
      <c r="Q3705" t="inlineStr"/>
      <c r="R3705" t="inlineStr"/>
      <c r="S3705" t="inlineStr"/>
      <c r="T3705" t="inlineStr"/>
      <c r="U3705" t="n">
        <v>0</v>
      </c>
      <c r="V3705" t="n">
        <v>500000000</v>
      </c>
      <c r="W3705" t="inlineStr"/>
      <c r="X3705" t="inlineStr">
        <is>
          <t>déterminé</t>
        </is>
      </c>
    </row>
    <row r="3706" ht="15" customHeight="1" s="1003">
      <c r="A3706" s="1019" t="inlineStr">
        <is>
          <t>Issues de silo</t>
        </is>
      </c>
      <c r="B3706" t="inlineStr">
        <is>
          <t>Compostage</t>
        </is>
      </c>
      <c r="C3706" t="inlineStr">
        <is>
          <t>kt</t>
        </is>
      </c>
      <c r="D3706" t="inlineStr">
        <is>
          <t>France</t>
        </is>
      </c>
      <c r="E3706" t="inlineStr">
        <is>
          <t>2019-20</t>
        </is>
      </c>
      <c r="F3706" t="inlineStr">
        <is>
          <t>Lentille</t>
        </is>
      </c>
      <c r="G3706" t="inlineStr"/>
      <c r="H3706" t="inlineStr">
        <is>
          <t>Part d'issues de silo compostées = 0 % (ONRB - FranceAgriMer)</t>
        </is>
      </c>
      <c r="I3706" t="inlineStr">
        <is>
          <t>ONRB - FranceAgriMer</t>
        </is>
      </c>
      <c r="J3706" t="inlineStr">
        <is>
          <t>Mêmes usages que les issues de silo de pois et fèveroles</t>
        </is>
      </c>
      <c r="K3706" t="inlineStr">
        <is>
          <t>Répartition</t>
        </is>
      </c>
      <c r="L3706" t="inlineStr">
        <is>
          <t>Part d'issues de silo compostées</t>
        </is>
      </c>
      <c r="M3706" t="inlineStr">
        <is>
          <t>Issues de silo - ONRB</t>
        </is>
      </c>
      <c r="N3706" t="inlineStr"/>
      <c r="O3706" t="n">
        <v>0</v>
      </c>
      <c r="P3706" t="inlineStr"/>
      <c r="Q3706" t="inlineStr"/>
      <c r="R3706" t="inlineStr"/>
      <c r="S3706" t="inlineStr"/>
      <c r="T3706" t="inlineStr"/>
      <c r="U3706" t="n">
        <v>0</v>
      </c>
      <c r="V3706" t="n">
        <v>500000000</v>
      </c>
      <c r="W3706" t="inlineStr"/>
      <c r="X3706" t="inlineStr">
        <is>
          <t>déterminé</t>
        </is>
      </c>
    </row>
    <row r="3707" ht="15" customHeight="1" s="1003">
      <c r="A3707" s="1019" t="inlineStr">
        <is>
          <t>Issues de silo</t>
        </is>
      </c>
      <c r="B3707" t="inlineStr">
        <is>
          <t>Autres biomatériaux</t>
        </is>
      </c>
      <c r="C3707" t="inlineStr">
        <is>
          <t>kt</t>
        </is>
      </c>
      <c r="D3707" t="inlineStr">
        <is>
          <t>France</t>
        </is>
      </c>
      <c r="E3707" t="inlineStr">
        <is>
          <t>2019-20</t>
        </is>
      </c>
      <c r="F3707" t="inlineStr">
        <is>
          <t>Lentille</t>
        </is>
      </c>
      <c r="G3707" t="inlineStr"/>
      <c r="H3707" t="inlineStr">
        <is>
          <t>Part d'issues de silo consommées comme autres biomatériaux = 0,77 % (ONRB - FranceAgriMer)</t>
        </is>
      </c>
      <c r="I3707" t="inlineStr">
        <is>
          <t>ONRB - FranceAgriMer</t>
        </is>
      </c>
      <c r="J3707" t="inlineStr">
        <is>
          <t>Mêmes usages que les issues de silo de pois et fèveroles</t>
        </is>
      </c>
      <c r="K3707" t="inlineStr">
        <is>
          <t>Répartition</t>
        </is>
      </c>
      <c r="L3707" t="inlineStr">
        <is>
          <t>Part d'issues de silo consommées comme autres biomatériaux</t>
        </is>
      </c>
      <c r="M3707" t="inlineStr">
        <is>
          <t>Issues de silo - ONRB</t>
        </is>
      </c>
      <c r="N3707" t="inlineStr"/>
      <c r="O3707" t="n">
        <v>0</v>
      </c>
      <c r="P3707" t="inlineStr"/>
      <c r="Q3707" t="inlineStr"/>
      <c r="R3707" t="inlineStr"/>
      <c r="S3707" t="inlineStr"/>
      <c r="T3707" t="inlineStr"/>
      <c r="U3707" t="n">
        <v>0</v>
      </c>
      <c r="V3707" t="n">
        <v>500000000</v>
      </c>
      <c r="W3707" t="inlineStr"/>
      <c r="X3707" t="inlineStr">
        <is>
          <t>déterminé</t>
        </is>
      </c>
    </row>
    <row r="3708" ht="15" customHeight="1" s="1003">
      <c r="A3708" s="1019" t="inlineStr">
        <is>
          <t>Issues de silo</t>
        </is>
      </c>
      <c r="B3708" t="inlineStr">
        <is>
          <t>Méthanisation</t>
        </is>
      </c>
      <c r="C3708" t="inlineStr">
        <is>
          <t>kt</t>
        </is>
      </c>
      <c r="D3708" t="inlineStr">
        <is>
          <t>France</t>
        </is>
      </c>
      <c r="E3708" t="inlineStr">
        <is>
          <t>2019-20</t>
        </is>
      </c>
      <c r="F3708" t="inlineStr">
        <is>
          <t>Lentille</t>
        </is>
      </c>
      <c r="G3708" t="inlineStr"/>
      <c r="H3708" t="inlineStr">
        <is>
          <t>Part d'issues de silo consommées en méthanisation = 40,72 % (ONRB - FranceAgriMer)</t>
        </is>
      </c>
      <c r="I3708" t="inlineStr">
        <is>
          <t>ONRB - FranceAgriMer</t>
        </is>
      </c>
      <c r="J3708" t="inlineStr">
        <is>
          <t>Mêmes usages que les issues de silo de pois et fèveroles</t>
        </is>
      </c>
      <c r="K3708" t="inlineStr">
        <is>
          <t>Répartition</t>
        </is>
      </c>
      <c r="L3708" t="inlineStr">
        <is>
          <t>Part d'issues de silo consommées en méthanisation</t>
        </is>
      </c>
      <c r="M3708" t="inlineStr">
        <is>
          <t>Issues de silo - ONRB</t>
        </is>
      </c>
      <c r="N3708" t="inlineStr"/>
      <c r="O3708" t="n">
        <v>0.1</v>
      </c>
      <c r="P3708" t="inlineStr"/>
      <c r="Q3708" t="inlineStr"/>
      <c r="R3708" t="inlineStr"/>
      <c r="S3708" t="inlineStr"/>
      <c r="T3708" t="inlineStr"/>
      <c r="U3708" t="n">
        <v>0</v>
      </c>
      <c r="V3708" t="n">
        <v>500000000</v>
      </c>
      <c r="W3708" t="inlineStr"/>
      <c r="X3708" t="inlineStr">
        <is>
          <t>déterminé</t>
        </is>
      </c>
    </row>
    <row r="3709" ht="15" customHeight="1" s="1003">
      <c r="A3709" s="1019" t="inlineStr">
        <is>
          <t>Issues de silo</t>
        </is>
      </c>
      <c r="B3709" t="inlineStr">
        <is>
          <t>Combustion</t>
        </is>
      </c>
      <c r="C3709" t="inlineStr">
        <is>
          <t>kt</t>
        </is>
      </c>
      <c r="D3709" t="inlineStr">
        <is>
          <t>France</t>
        </is>
      </c>
      <c r="E3709" t="inlineStr">
        <is>
          <t>2019-20</t>
        </is>
      </c>
      <c r="F3709" t="inlineStr">
        <is>
          <t>Lentille</t>
        </is>
      </c>
      <c r="G3709" t="inlineStr"/>
      <c r="H3709" t="inlineStr">
        <is>
          <t>Part d'issues de silo brûlées = 1,03 % (ONRB - FranceAgriMer)</t>
        </is>
      </c>
      <c r="I3709" t="inlineStr">
        <is>
          <t>ONRB - FranceAgriMer</t>
        </is>
      </c>
      <c r="J3709" t="inlineStr">
        <is>
          <t>Mêmes usages que les issues de silo de pois et fèveroles</t>
        </is>
      </c>
      <c r="K3709" t="inlineStr">
        <is>
          <t>Répartition</t>
        </is>
      </c>
      <c r="L3709" t="inlineStr">
        <is>
          <t>Part d'issues de silo brûlées</t>
        </is>
      </c>
      <c r="M3709" t="inlineStr">
        <is>
          <t>Issues de silo - ONRB</t>
        </is>
      </c>
      <c r="N3709" t="inlineStr"/>
      <c r="O3709" t="n">
        <v>0</v>
      </c>
      <c r="P3709" t="inlineStr"/>
      <c r="Q3709" t="inlineStr"/>
      <c r="R3709" t="inlineStr"/>
      <c r="S3709" t="inlineStr"/>
      <c r="T3709" t="inlineStr"/>
      <c r="U3709" t="n">
        <v>0</v>
      </c>
      <c r="V3709" t="n">
        <v>500000000</v>
      </c>
      <c r="W3709" t="inlineStr"/>
      <c r="X3709" t="inlineStr">
        <is>
          <t>déterminé</t>
        </is>
      </c>
    </row>
    <row r="3710" ht="15" customHeight="1" s="1003">
      <c r="A3710" s="1019" t="inlineStr">
        <is>
          <t>Issues de silo</t>
        </is>
      </c>
      <c r="B3710" t="inlineStr">
        <is>
          <t>Hors FAB</t>
        </is>
      </c>
      <c r="C3710" t="inlineStr">
        <is>
          <t>kt</t>
        </is>
      </c>
      <c r="D3710" t="inlineStr">
        <is>
          <t>France</t>
        </is>
      </c>
      <c r="E3710" t="inlineStr">
        <is>
          <t>2019-20</t>
        </is>
      </c>
      <c r="F3710" t="inlineStr">
        <is>
          <t>Lentille</t>
        </is>
      </c>
      <c r="G3710" t="inlineStr"/>
      <c r="H3710" t="inlineStr"/>
      <c r="I3710" t="inlineStr">
        <is>
          <t>ONRB - FranceAgriMer</t>
        </is>
      </c>
      <c r="J3710" t="inlineStr">
        <is>
          <t>Mêmes usages que les issues de silo de pois et fèveroles</t>
        </is>
      </c>
      <c r="K3710" t="inlineStr">
        <is>
          <t>Répartition</t>
        </is>
      </c>
      <c r="L3710" t="inlineStr">
        <is>
          <t>Part d'issues de silo consommées par les FAF</t>
        </is>
      </c>
      <c r="M3710" t="inlineStr">
        <is>
          <t>Issues de silo - ONRB</t>
        </is>
      </c>
      <c r="N3710" t="inlineStr"/>
      <c r="O3710" t="n">
        <v>0.14</v>
      </c>
      <c r="P3710" t="inlineStr"/>
      <c r="Q3710" t="inlineStr"/>
      <c r="R3710" t="inlineStr"/>
      <c r="S3710" t="inlineStr"/>
      <c r="T3710" t="inlineStr"/>
      <c r="U3710" t="n">
        <v>0</v>
      </c>
      <c r="V3710" t="n">
        <v>500000000</v>
      </c>
      <c r="W3710" t="inlineStr"/>
      <c r="X3710" t="inlineStr">
        <is>
          <t>déterminé</t>
        </is>
      </c>
    </row>
    <row r="3711" ht="15" customHeight="1" s="1003">
      <c r="A3711" s="1019" t="inlineStr">
        <is>
          <t>Issues de silo</t>
        </is>
      </c>
      <c r="B3711" t="inlineStr">
        <is>
          <t>Alimentation animale rente</t>
        </is>
      </c>
      <c r="C3711" t="inlineStr">
        <is>
          <t>kt</t>
        </is>
      </c>
      <c r="D3711" t="inlineStr">
        <is>
          <t>France</t>
        </is>
      </c>
      <c r="E3711" t="inlineStr">
        <is>
          <t>2019-20</t>
        </is>
      </c>
      <c r="F3711" t="inlineStr">
        <is>
          <t>Lentille</t>
        </is>
      </c>
      <c r="G3711" t="inlineStr"/>
      <c r="H3711" t="inlineStr"/>
      <c r="I3711" t="inlineStr"/>
      <c r="J3711" t="inlineStr"/>
      <c r="K3711" t="inlineStr"/>
      <c r="L3711" t="inlineStr"/>
      <c r="M3711" t="inlineStr"/>
      <c r="N3711" t="inlineStr"/>
      <c r="O3711" t="n">
        <v>0.14</v>
      </c>
      <c r="P3711" t="inlineStr"/>
      <c r="Q3711" t="inlineStr"/>
      <c r="R3711" t="inlineStr"/>
      <c r="S3711" t="inlineStr"/>
      <c r="T3711" t="inlineStr"/>
      <c r="U3711" t="n">
        <v>0</v>
      </c>
      <c r="V3711" t="n">
        <v>500000000</v>
      </c>
      <c r="W3711" t="inlineStr"/>
      <c r="X3711" t="inlineStr">
        <is>
          <t>déterminé</t>
        </is>
      </c>
    </row>
    <row r="3712" ht="15" customHeight="1" s="1003">
      <c r="A3712" s="1019" t="inlineStr">
        <is>
          <t>Issues de silo</t>
        </is>
      </c>
      <c r="B3712" t="inlineStr">
        <is>
          <t>Alimentation animale</t>
        </is>
      </c>
      <c r="C3712" t="inlineStr">
        <is>
          <t>kt</t>
        </is>
      </c>
      <c r="D3712" t="inlineStr">
        <is>
          <t>France</t>
        </is>
      </c>
      <c r="E3712" t="inlineStr">
        <is>
          <t>2019-20</t>
        </is>
      </c>
      <c r="F3712" t="inlineStr">
        <is>
          <t>Lentille</t>
        </is>
      </c>
      <c r="G3712" t="inlineStr"/>
      <c r="H3712" t="inlineStr"/>
      <c r="I3712" t="inlineStr"/>
      <c r="J3712" t="inlineStr"/>
      <c r="K3712" t="inlineStr"/>
      <c r="L3712" t="inlineStr"/>
      <c r="M3712" t="inlineStr"/>
      <c r="N3712" t="inlineStr"/>
      <c r="O3712" t="n">
        <v>0.14</v>
      </c>
      <c r="P3712" t="inlineStr"/>
      <c r="Q3712" t="inlineStr"/>
      <c r="R3712" t="inlineStr"/>
      <c r="S3712" t="inlineStr"/>
      <c r="T3712" t="inlineStr"/>
      <c r="U3712" t="n">
        <v>0</v>
      </c>
      <c r="V3712" t="n">
        <v>500000000</v>
      </c>
      <c r="W3712" t="inlineStr"/>
      <c r="X3712" t="inlineStr">
        <is>
          <t>déterminé</t>
        </is>
      </c>
    </row>
    <row r="3713" ht="15" customHeight="1" s="1003">
      <c r="A3713" s="1019" t="inlineStr">
        <is>
          <t>Issues de silo</t>
        </is>
      </c>
      <c r="B3713" t="inlineStr">
        <is>
          <t>Usages alimentaires</t>
        </is>
      </c>
      <c r="C3713" t="inlineStr">
        <is>
          <t>kt</t>
        </is>
      </c>
      <c r="D3713" t="inlineStr">
        <is>
          <t>France</t>
        </is>
      </c>
      <c r="E3713" t="inlineStr">
        <is>
          <t>2019-20</t>
        </is>
      </c>
      <c r="F3713" t="inlineStr">
        <is>
          <t>Lentille</t>
        </is>
      </c>
      <c r="G3713" t="inlineStr"/>
      <c r="H3713" t="inlineStr"/>
      <c r="I3713" t="inlineStr"/>
      <c r="J3713" t="inlineStr"/>
      <c r="K3713" t="inlineStr"/>
      <c r="L3713" t="inlineStr"/>
      <c r="M3713" t="inlineStr"/>
      <c r="N3713" t="inlineStr"/>
      <c r="O3713" t="n">
        <v>0.14</v>
      </c>
      <c r="P3713" t="inlineStr"/>
      <c r="Q3713" t="inlineStr"/>
      <c r="R3713" t="inlineStr"/>
      <c r="S3713" t="inlineStr"/>
      <c r="T3713" t="inlineStr"/>
      <c r="U3713" t="n">
        <v>0</v>
      </c>
      <c r="V3713" t="n">
        <v>500000000</v>
      </c>
      <c r="W3713" t="inlineStr"/>
      <c r="X3713" t="inlineStr">
        <is>
          <t>déterminé</t>
        </is>
      </c>
    </row>
    <row r="3714" ht="15" customHeight="1" s="1003">
      <c r="A3714" s="1019" t="inlineStr">
        <is>
          <t>Issues de silo</t>
        </is>
      </c>
      <c r="B3714" t="inlineStr">
        <is>
          <t>Biomatériaux</t>
        </is>
      </c>
      <c r="C3714" t="inlineStr">
        <is>
          <t>kt</t>
        </is>
      </c>
      <c r="D3714" t="inlineStr">
        <is>
          <t>France</t>
        </is>
      </c>
      <c r="E3714" t="inlineStr">
        <is>
          <t>2019-20</t>
        </is>
      </c>
      <c r="F3714" t="inlineStr">
        <is>
          <t>Lentille</t>
        </is>
      </c>
      <c r="G3714" t="inlineStr"/>
      <c r="H3714" t="inlineStr"/>
      <c r="I3714" t="inlineStr">
        <is>
          <t>ONRB - FranceAgriMer</t>
        </is>
      </c>
      <c r="J3714" t="inlineStr">
        <is>
          <t>Mêmes usages que les issues de silo de pois et fèveroles</t>
        </is>
      </c>
      <c r="K3714" t="inlineStr">
        <is>
          <t>Répartition</t>
        </is>
      </c>
      <c r="L3714" t="inlineStr">
        <is>
          <t>Part d'issues de silo consommées comme litière:Part d'issues de silo consommées comme autres biomatériaux</t>
        </is>
      </c>
      <c r="M3714" t="inlineStr">
        <is>
          <t>Issues de silo - ONRB</t>
        </is>
      </c>
      <c r="N3714" t="inlineStr"/>
      <c r="O3714" t="n">
        <v>0</v>
      </c>
      <c r="P3714" t="inlineStr"/>
      <c r="Q3714" t="inlineStr"/>
      <c r="R3714" t="inlineStr"/>
      <c r="S3714" t="inlineStr"/>
      <c r="T3714" t="inlineStr"/>
      <c r="U3714" t="n">
        <v>0</v>
      </c>
      <c r="V3714" t="n">
        <v>500000000</v>
      </c>
      <c r="W3714" t="inlineStr"/>
      <c r="X3714" t="inlineStr">
        <is>
          <t>déterminé</t>
        </is>
      </c>
    </row>
    <row r="3715" ht="15" customHeight="1" s="1003">
      <c r="A3715" s="1019" t="inlineStr">
        <is>
          <t>Issues de silo</t>
        </is>
      </c>
      <c r="B3715" t="inlineStr">
        <is>
          <t>Usages non-alimentaires</t>
        </is>
      </c>
      <c r="C3715" t="inlineStr">
        <is>
          <t>kt</t>
        </is>
      </c>
      <c r="D3715" t="inlineStr">
        <is>
          <t>France</t>
        </is>
      </c>
      <c r="E3715" t="inlineStr">
        <is>
          <t>2019-20</t>
        </is>
      </c>
      <c r="F3715" t="inlineStr">
        <is>
          <t>Lentille</t>
        </is>
      </c>
      <c r="G3715" t="inlineStr"/>
      <c r="H3715" t="inlineStr"/>
      <c r="I3715" t="inlineStr"/>
      <c r="J3715" t="inlineStr"/>
      <c r="K3715" t="inlineStr"/>
      <c r="L3715" t="inlineStr"/>
      <c r="M3715" t="inlineStr"/>
      <c r="N3715" t="inlineStr"/>
      <c r="O3715" t="n">
        <v>0.1</v>
      </c>
      <c r="P3715" t="inlineStr"/>
      <c r="Q3715" t="inlineStr"/>
      <c r="R3715" t="inlineStr"/>
      <c r="S3715" t="inlineStr"/>
      <c r="T3715" t="inlineStr"/>
      <c r="U3715" t="n">
        <v>0</v>
      </c>
      <c r="V3715" t="n">
        <v>500000000</v>
      </c>
      <c r="W3715" t="inlineStr"/>
      <c r="X3715" t="inlineStr">
        <is>
          <t>déterminé</t>
        </is>
      </c>
    </row>
    <row r="3716" ht="15" customHeight="1" s="1003">
      <c r="A3716" s="1019" t="inlineStr">
        <is>
          <t>Issues de silo</t>
        </is>
      </c>
      <c r="B3716" t="inlineStr">
        <is>
          <t>Energie</t>
        </is>
      </c>
      <c r="C3716" t="inlineStr">
        <is>
          <t>kt</t>
        </is>
      </c>
      <c r="D3716" t="inlineStr">
        <is>
          <t>France</t>
        </is>
      </c>
      <c r="E3716" t="inlineStr">
        <is>
          <t>2019-20</t>
        </is>
      </c>
      <c r="F3716" t="inlineStr">
        <is>
          <t>Lentille</t>
        </is>
      </c>
      <c r="G3716" t="inlineStr"/>
      <c r="H3716" t="inlineStr"/>
      <c r="I3716" t="inlineStr">
        <is>
          <t>ONRB - FranceAgriMer</t>
        </is>
      </c>
      <c r="J3716" t="inlineStr">
        <is>
          <t>Mêmes usages que les issues de silo de pois et fèveroles</t>
        </is>
      </c>
      <c r="K3716" t="inlineStr">
        <is>
          <t>Répartition</t>
        </is>
      </c>
      <c r="L3716" t="inlineStr">
        <is>
          <t>Part d'issues de silo consommées en méthanisation:Part d'issues de silo brûlées</t>
        </is>
      </c>
      <c r="M3716" t="inlineStr">
        <is>
          <t>Issues de silo - ONRB</t>
        </is>
      </c>
      <c r="N3716" t="inlineStr"/>
      <c r="O3716" t="n">
        <v>0.1</v>
      </c>
      <c r="P3716" t="inlineStr"/>
      <c r="Q3716" t="inlineStr"/>
      <c r="R3716" t="inlineStr"/>
      <c r="S3716" t="inlineStr"/>
      <c r="T3716" t="inlineStr"/>
      <c r="U3716" t="n">
        <v>0</v>
      </c>
      <c r="V3716" t="n">
        <v>500000000</v>
      </c>
      <c r="W3716" t="inlineStr"/>
      <c r="X3716" t="inlineStr">
        <is>
          <t>déterminé</t>
        </is>
      </c>
    </row>
    <row r="3717" ht="15" customHeight="1" s="1003">
      <c r="A3717" s="1019" t="inlineStr">
        <is>
          <t>Issues de silo</t>
        </is>
      </c>
      <c r="B3717" t="inlineStr">
        <is>
          <t>Fertilisation</t>
        </is>
      </c>
      <c r="C3717" t="inlineStr">
        <is>
          <t>kt</t>
        </is>
      </c>
      <c r="D3717" t="inlineStr">
        <is>
          <t>France</t>
        </is>
      </c>
      <c r="E3717" t="inlineStr">
        <is>
          <t>2019-20</t>
        </is>
      </c>
      <c r="F3717" t="inlineStr">
        <is>
          <t>Lentille</t>
        </is>
      </c>
      <c r="G3717" t="inlineStr"/>
      <c r="H3717" t="inlineStr"/>
      <c r="I3717" t="inlineStr">
        <is>
          <t>ONRB - FranceAgriMer</t>
        </is>
      </c>
      <c r="J3717" t="inlineStr">
        <is>
          <t>Mêmes usages que les issues de silo de pois et fèveroles</t>
        </is>
      </c>
      <c r="K3717" t="inlineStr">
        <is>
          <t>Répartition</t>
        </is>
      </c>
      <c r="L3717" t="inlineStr">
        <is>
          <t>Part d'issues de silo compostées</t>
        </is>
      </c>
      <c r="M3717" t="inlineStr">
        <is>
          <t>Issues de silo - ONRB</t>
        </is>
      </c>
      <c r="N3717" t="inlineStr"/>
      <c r="O3717" t="n">
        <v>0</v>
      </c>
      <c r="P3717" t="inlineStr"/>
      <c r="Q3717" t="inlineStr"/>
      <c r="R3717" t="inlineStr"/>
      <c r="S3717" t="inlineStr"/>
      <c r="T3717" t="inlineStr"/>
      <c r="U3717" t="n">
        <v>0</v>
      </c>
      <c r="V3717" t="n">
        <v>500000000</v>
      </c>
      <c r="W3717" t="inlineStr"/>
      <c r="X3717" t="inlineStr">
        <is>
          <t>déterminé</t>
        </is>
      </c>
    </row>
    <row r="3718" ht="15" customHeight="1" s="1003">
      <c r="A3718" s="1019" t="inlineStr">
        <is>
          <t>Huile</t>
        </is>
      </c>
      <c r="B3718" t="inlineStr">
        <is>
          <t>Vente directe et autoconsommation</t>
        </is>
      </c>
      <c r="C3718" t="inlineStr">
        <is>
          <t>kt</t>
        </is>
      </c>
      <c r="D3718" t="inlineStr">
        <is>
          <t>France</t>
        </is>
      </c>
      <c r="E3718" t="inlineStr">
        <is>
          <t>2019-20</t>
        </is>
      </c>
      <c r="F3718" t="inlineStr">
        <is>
          <t>Lentille</t>
        </is>
      </c>
      <c r="G3718" t="inlineStr"/>
      <c r="H3718" t="inlineStr"/>
      <c r="I3718" t="inlineStr"/>
      <c r="J3718" t="inlineStr">
        <is>
          <t>L'huile peut être autoconsommée</t>
        </is>
      </c>
      <c r="K3718" t="inlineStr"/>
      <c r="L3718" t="inlineStr"/>
      <c r="M3718" t="inlineStr"/>
      <c r="N3718" t="inlineStr"/>
      <c r="O3718" t="n">
        <v>0</v>
      </c>
      <c r="P3718" t="n">
        <v>0</v>
      </c>
      <c r="Q3718" t="n">
        <v>500000000</v>
      </c>
      <c r="R3718" t="inlineStr"/>
      <c r="S3718" t="inlineStr"/>
      <c r="T3718" t="inlineStr"/>
      <c r="U3718" t="n">
        <v>0</v>
      </c>
      <c r="V3718" t="n">
        <v>500000000</v>
      </c>
      <c r="W3718" t="inlineStr"/>
      <c r="X3718" t="inlineStr">
        <is>
          <t>libre unbounded</t>
        </is>
      </c>
    </row>
    <row r="3719" ht="15" customHeight="1" s="1003">
      <c r="A3719" s="1019" t="inlineStr">
        <is>
          <t>Huile</t>
        </is>
      </c>
      <c r="B3719" t="inlineStr">
        <is>
          <t>Circuits spécialisés</t>
        </is>
      </c>
      <c r="C3719" t="inlineStr">
        <is>
          <t>kt</t>
        </is>
      </c>
      <c r="D3719" t="inlineStr">
        <is>
          <t>France</t>
        </is>
      </c>
      <c r="E3719" t="inlineStr">
        <is>
          <t>2019-20</t>
        </is>
      </c>
      <c r="F3719" t="inlineStr">
        <is>
          <t>Lentille</t>
        </is>
      </c>
      <c r="G3719" t="inlineStr"/>
      <c r="H3719" t="inlineStr"/>
      <c r="I3719" t="inlineStr"/>
      <c r="J3719" t="inlineStr">
        <is>
          <t>L'huile peut être consommée par des circuits spécialisés</t>
        </is>
      </c>
      <c r="K3719" t="inlineStr"/>
      <c r="L3719" t="inlineStr"/>
      <c r="M3719" t="inlineStr"/>
      <c r="N3719" t="inlineStr"/>
      <c r="O3719" t="n">
        <v>0</v>
      </c>
      <c r="P3719" t="n">
        <v>0</v>
      </c>
      <c r="Q3719" t="n">
        <v>500000000</v>
      </c>
      <c r="R3719" t="inlineStr"/>
      <c r="S3719" t="inlineStr"/>
      <c r="T3719" t="inlineStr"/>
      <c r="U3719" t="n">
        <v>0</v>
      </c>
      <c r="V3719" t="n">
        <v>500000000</v>
      </c>
      <c r="W3719" t="inlineStr"/>
      <c r="X3719" t="inlineStr">
        <is>
          <t>libre unbounded</t>
        </is>
      </c>
    </row>
    <row r="3720" ht="15" customHeight="1" s="1003">
      <c r="A3720" s="1019" t="inlineStr">
        <is>
          <t>Huile</t>
        </is>
      </c>
      <c r="B3720" t="inlineStr">
        <is>
          <t>RHD</t>
        </is>
      </c>
      <c r="C3720" t="inlineStr">
        <is>
          <t>kt</t>
        </is>
      </c>
      <c r="D3720" t="inlineStr">
        <is>
          <t>France</t>
        </is>
      </c>
      <c r="E3720" t="inlineStr">
        <is>
          <t>2019-20</t>
        </is>
      </c>
      <c r="F3720" t="inlineStr">
        <is>
          <t>Lentille</t>
        </is>
      </c>
      <c r="G3720" t="inlineStr"/>
      <c r="H3720" t="inlineStr"/>
      <c r="I3720" t="inlineStr"/>
      <c r="J3720" t="inlineStr">
        <is>
          <t>L'huile est consommée en RHD</t>
        </is>
      </c>
      <c r="K3720" t="inlineStr"/>
      <c r="L3720" t="inlineStr"/>
      <c r="M3720" t="inlineStr"/>
      <c r="N3720" t="inlineStr"/>
      <c r="O3720" t="n">
        <v>0</v>
      </c>
      <c r="P3720" t="n">
        <v>0</v>
      </c>
      <c r="Q3720" t="n">
        <v>500000000</v>
      </c>
      <c r="R3720" t="inlineStr"/>
      <c r="S3720" t="inlineStr"/>
      <c r="T3720" t="inlineStr"/>
      <c r="U3720" t="n">
        <v>0</v>
      </c>
      <c r="V3720" t="n">
        <v>500000000</v>
      </c>
      <c r="W3720" t="inlineStr"/>
      <c r="X3720" t="inlineStr">
        <is>
          <t>libre unbounded</t>
        </is>
      </c>
    </row>
    <row r="3721" ht="15" customHeight="1" s="1003">
      <c r="A3721" s="1019" t="inlineStr">
        <is>
          <t>Huile</t>
        </is>
      </c>
      <c r="B3721" t="inlineStr">
        <is>
          <t>Autres IAA</t>
        </is>
      </c>
      <c r="C3721" t="inlineStr">
        <is>
          <t>kt</t>
        </is>
      </c>
      <c r="D3721" t="inlineStr">
        <is>
          <t>France</t>
        </is>
      </c>
      <c r="E3721" t="inlineStr">
        <is>
          <t>2019-20</t>
        </is>
      </c>
      <c r="F3721" t="inlineStr">
        <is>
          <t>Lentille</t>
        </is>
      </c>
      <c r="G3721" t="inlineStr"/>
      <c r="H3721" t="inlineStr"/>
      <c r="I3721" t="inlineStr"/>
      <c r="J3721" t="inlineStr">
        <is>
          <t>L'huile est consommée par les autres IAA</t>
        </is>
      </c>
      <c r="K3721" t="inlineStr"/>
      <c r="L3721" t="inlineStr"/>
      <c r="M3721" t="inlineStr"/>
      <c r="N3721" t="inlineStr"/>
      <c r="O3721" t="n">
        <v>0</v>
      </c>
      <c r="P3721" t="n">
        <v>0</v>
      </c>
      <c r="Q3721" t="n">
        <v>500000000</v>
      </c>
      <c r="R3721" t="inlineStr"/>
      <c r="S3721" t="inlineStr"/>
      <c r="T3721" t="inlineStr"/>
      <c r="U3721" t="n">
        <v>0</v>
      </c>
      <c r="V3721" t="n">
        <v>500000000</v>
      </c>
      <c r="W3721" t="inlineStr"/>
      <c r="X3721" t="inlineStr">
        <is>
          <t>libre unbounded</t>
        </is>
      </c>
    </row>
    <row r="3722" ht="15" customHeight="1" s="1003">
      <c r="A3722" s="1019" t="inlineStr">
        <is>
          <t>Huile</t>
        </is>
      </c>
      <c r="B3722" t="inlineStr">
        <is>
          <t>Autres industries</t>
        </is>
      </c>
      <c r="C3722" t="inlineStr">
        <is>
          <t>kt</t>
        </is>
      </c>
      <c r="D3722" t="inlineStr">
        <is>
          <t>France</t>
        </is>
      </c>
      <c r="E3722" t="inlineStr">
        <is>
          <t>2019-20</t>
        </is>
      </c>
      <c r="F3722" t="inlineStr">
        <is>
          <t>Lentille</t>
        </is>
      </c>
      <c r="G3722" t="inlineStr"/>
      <c r="H3722" t="inlineStr"/>
      <c r="I3722" t="inlineStr"/>
      <c r="J3722" t="inlineStr">
        <is>
          <t>L'huile est consommée pour des usages techniques</t>
        </is>
      </c>
      <c r="K3722" t="inlineStr"/>
      <c r="L3722" t="inlineStr"/>
      <c r="M3722" t="inlineStr"/>
      <c r="N3722" t="inlineStr"/>
      <c r="O3722" t="n">
        <v>0</v>
      </c>
      <c r="P3722" t="n">
        <v>0</v>
      </c>
      <c r="Q3722" t="n">
        <v>500000000</v>
      </c>
      <c r="R3722" t="inlineStr"/>
      <c r="S3722" t="inlineStr"/>
      <c r="T3722" t="inlineStr"/>
      <c r="U3722" t="n">
        <v>0</v>
      </c>
      <c r="V3722" t="n">
        <v>500000000</v>
      </c>
      <c r="W3722" t="inlineStr"/>
      <c r="X3722" t="inlineStr">
        <is>
          <t>libre unbounded</t>
        </is>
      </c>
    </row>
    <row r="3723" ht="15" customHeight="1" s="1003">
      <c r="A3723" s="1019" t="inlineStr">
        <is>
          <t>Huile</t>
        </is>
      </c>
      <c r="B3723" t="inlineStr">
        <is>
          <t>Alimentation humaine</t>
        </is>
      </c>
      <c r="C3723" t="inlineStr">
        <is>
          <t>kt</t>
        </is>
      </c>
      <c r="D3723" t="inlineStr">
        <is>
          <t>France</t>
        </is>
      </c>
      <c r="E3723" t="inlineStr">
        <is>
          <t>2019-20</t>
        </is>
      </c>
      <c r="F3723" t="inlineStr">
        <is>
          <t>Lentille</t>
        </is>
      </c>
      <c r="G3723" t="inlineStr"/>
      <c r="H3723" t="inlineStr"/>
      <c r="I3723" t="inlineStr"/>
      <c r="J3723" t="inlineStr"/>
      <c r="K3723" t="inlineStr"/>
      <c r="L3723" t="inlineStr"/>
      <c r="M3723" t="inlineStr"/>
      <c r="N3723" t="inlineStr"/>
      <c r="O3723" t="n">
        <v>0</v>
      </c>
      <c r="P3723" t="n">
        <v>0</v>
      </c>
      <c r="Q3723" t="n">
        <v>500000000</v>
      </c>
      <c r="R3723" t="inlineStr"/>
      <c r="S3723" t="inlineStr"/>
      <c r="T3723" t="inlineStr"/>
      <c r="U3723" t="n">
        <v>0</v>
      </c>
      <c r="V3723" t="n">
        <v>500000000</v>
      </c>
      <c r="W3723" t="inlineStr"/>
      <c r="X3723" t="inlineStr">
        <is>
          <t>libre unbounded</t>
        </is>
      </c>
    </row>
    <row r="3724" ht="15" customHeight="1" s="1003">
      <c r="A3724" s="1019" t="inlineStr">
        <is>
          <t>Huile</t>
        </is>
      </c>
      <c r="B3724" t="inlineStr">
        <is>
          <t>Ménages</t>
        </is>
      </c>
      <c r="C3724" t="inlineStr">
        <is>
          <t>kt</t>
        </is>
      </c>
      <c r="D3724" t="inlineStr">
        <is>
          <t>France</t>
        </is>
      </c>
      <c r="E3724" t="inlineStr">
        <is>
          <t>2019-20</t>
        </is>
      </c>
      <c r="F3724" t="inlineStr">
        <is>
          <t>Lentille</t>
        </is>
      </c>
      <c r="G3724" t="inlineStr"/>
      <c r="H3724" t="inlineStr"/>
      <c r="I3724" t="inlineStr"/>
      <c r="J3724" t="inlineStr"/>
      <c r="K3724" t="inlineStr"/>
      <c r="L3724" t="inlineStr"/>
      <c r="M3724" t="inlineStr"/>
      <c r="N3724" t="inlineStr"/>
      <c r="O3724" t="n">
        <v>0</v>
      </c>
      <c r="P3724" t="n">
        <v>0</v>
      </c>
      <c r="Q3724" t="n">
        <v>500000000</v>
      </c>
      <c r="R3724" t="inlineStr"/>
      <c r="S3724" t="inlineStr"/>
      <c r="T3724" t="inlineStr"/>
      <c r="U3724" t="n">
        <v>0</v>
      </c>
      <c r="V3724" t="n">
        <v>500000000</v>
      </c>
      <c r="W3724" t="inlineStr"/>
      <c r="X3724" t="inlineStr">
        <is>
          <t>libre unbounded</t>
        </is>
      </c>
    </row>
    <row r="3725" ht="15" customHeight="1" s="1003">
      <c r="A3725" s="1019" t="inlineStr">
        <is>
          <t>Huile</t>
        </is>
      </c>
      <c r="B3725" t="inlineStr">
        <is>
          <t>Usages alimentaires</t>
        </is>
      </c>
      <c r="C3725" t="inlineStr">
        <is>
          <t>kt</t>
        </is>
      </c>
      <c r="D3725" t="inlineStr">
        <is>
          <t>France</t>
        </is>
      </c>
      <c r="E3725" t="inlineStr">
        <is>
          <t>2019-20</t>
        </is>
      </c>
      <c r="F3725" t="inlineStr">
        <is>
          <t>Lentille</t>
        </is>
      </c>
      <c r="G3725" t="inlineStr"/>
      <c r="H3725" t="inlineStr"/>
      <c r="I3725" t="inlineStr"/>
      <c r="J3725" t="inlineStr"/>
      <c r="K3725" t="inlineStr"/>
      <c r="L3725" t="inlineStr"/>
      <c r="M3725" t="inlineStr"/>
      <c r="N3725" t="inlineStr"/>
      <c r="O3725" t="n">
        <v>0</v>
      </c>
      <c r="P3725" t="n">
        <v>0</v>
      </c>
      <c r="Q3725" t="n">
        <v>500000000</v>
      </c>
      <c r="R3725" t="inlineStr"/>
      <c r="S3725" t="inlineStr"/>
      <c r="T3725" t="inlineStr"/>
      <c r="U3725" t="n">
        <v>0</v>
      </c>
      <c r="V3725" t="n">
        <v>500000000</v>
      </c>
      <c r="W3725" t="inlineStr"/>
      <c r="X3725" t="inlineStr">
        <is>
          <t>libre unbounded</t>
        </is>
      </c>
    </row>
    <row r="3726" ht="15" customHeight="1" s="1003">
      <c r="A3726" s="1019" t="inlineStr">
        <is>
          <t>Huile</t>
        </is>
      </c>
      <c r="B3726" t="inlineStr">
        <is>
          <t>Débouchés</t>
        </is>
      </c>
      <c r="C3726" t="inlineStr">
        <is>
          <t>kt</t>
        </is>
      </c>
      <c r="D3726" t="inlineStr">
        <is>
          <t>France</t>
        </is>
      </c>
      <c r="E3726" t="inlineStr">
        <is>
          <t>2019-20</t>
        </is>
      </c>
      <c r="F3726" t="inlineStr">
        <is>
          <t>Lentille</t>
        </is>
      </c>
      <c r="G3726" t="inlineStr"/>
      <c r="H3726" t="inlineStr"/>
      <c r="I3726" t="inlineStr"/>
      <c r="J3726" t="inlineStr"/>
      <c r="K3726" t="inlineStr"/>
      <c r="L3726" t="inlineStr"/>
      <c r="M3726" t="inlineStr"/>
      <c r="N3726" t="inlineStr"/>
      <c r="O3726" t="n">
        <v>0</v>
      </c>
      <c r="P3726" t="n">
        <v>0</v>
      </c>
      <c r="Q3726" t="n">
        <v>500000000</v>
      </c>
      <c r="R3726" t="inlineStr"/>
      <c r="S3726" t="inlineStr"/>
      <c r="T3726" t="inlineStr"/>
      <c r="U3726" t="n">
        <v>0</v>
      </c>
      <c r="V3726" t="n">
        <v>500000000</v>
      </c>
      <c r="W3726" t="inlineStr"/>
      <c r="X3726" t="inlineStr">
        <is>
          <t>libre unbounded</t>
        </is>
      </c>
    </row>
    <row r="3727" ht="15" customHeight="1" s="1003">
      <c r="A3727" s="1019" t="inlineStr">
        <is>
          <t>Huile</t>
        </is>
      </c>
      <c r="B3727" t="inlineStr">
        <is>
          <t>Usages non-alimentaires</t>
        </is>
      </c>
      <c r="C3727" t="inlineStr">
        <is>
          <t>kt</t>
        </is>
      </c>
      <c r="D3727" t="inlineStr">
        <is>
          <t>France</t>
        </is>
      </c>
      <c r="E3727" t="inlineStr">
        <is>
          <t>2019-20</t>
        </is>
      </c>
      <c r="F3727" t="inlineStr">
        <is>
          <t>Lentille</t>
        </is>
      </c>
      <c r="G3727" t="inlineStr"/>
      <c r="H3727" t="inlineStr"/>
      <c r="I3727" t="inlineStr"/>
      <c r="J3727" t="inlineStr"/>
      <c r="K3727" t="inlineStr"/>
      <c r="L3727" t="inlineStr"/>
      <c r="M3727" t="inlineStr"/>
      <c r="N3727" t="inlineStr"/>
      <c r="O3727" t="n">
        <v>0</v>
      </c>
      <c r="P3727" t="n">
        <v>0</v>
      </c>
      <c r="Q3727" t="n">
        <v>500000000</v>
      </c>
      <c r="R3727" t="inlineStr"/>
      <c r="S3727" t="inlineStr"/>
      <c r="T3727" t="inlineStr"/>
      <c r="U3727" t="n">
        <v>0</v>
      </c>
      <c r="V3727" t="n">
        <v>500000000</v>
      </c>
      <c r="W3727" t="inlineStr"/>
      <c r="X3727" t="inlineStr">
        <is>
          <t>libre unbounded</t>
        </is>
      </c>
    </row>
    <row r="3728" ht="15" customHeight="1" s="1003">
      <c r="A3728" s="1019" t="inlineStr">
        <is>
          <t>Huile</t>
        </is>
      </c>
      <c r="B3728" t="inlineStr">
        <is>
          <t>Export</t>
        </is>
      </c>
      <c r="C3728" t="inlineStr">
        <is>
          <t>kt</t>
        </is>
      </c>
      <c r="D3728" t="inlineStr">
        <is>
          <t>France</t>
        </is>
      </c>
      <c r="E3728" t="inlineStr">
        <is>
          <t>2019-20</t>
        </is>
      </c>
      <c r="F3728" t="inlineStr">
        <is>
          <t>Lentille</t>
        </is>
      </c>
      <c r="G3728" t="inlineStr"/>
      <c r="H3728" t="inlineStr"/>
      <c r="I3728" t="inlineStr"/>
      <c r="J3728" t="inlineStr"/>
      <c r="K3728" t="inlineStr"/>
      <c r="L3728" t="inlineStr"/>
      <c r="M3728" t="inlineStr"/>
      <c r="N3728" t="inlineStr"/>
      <c r="O3728" t="n">
        <v>0</v>
      </c>
      <c r="P3728" t="n">
        <v>0</v>
      </c>
      <c r="Q3728" t="n">
        <v>500000000</v>
      </c>
      <c r="R3728" t="inlineStr"/>
      <c r="S3728" t="inlineStr"/>
      <c r="T3728" t="inlineStr"/>
      <c r="U3728" t="n">
        <v>0</v>
      </c>
      <c r="V3728" t="n">
        <v>500000000</v>
      </c>
      <c r="W3728" t="inlineStr"/>
      <c r="X3728" t="inlineStr">
        <is>
          <t>libre unbounded</t>
        </is>
      </c>
    </row>
    <row r="3729" ht="15" customHeight="1" s="1003">
      <c r="A3729" s="1019" t="inlineStr">
        <is>
          <t>Huile</t>
        </is>
      </c>
      <c r="B3729" t="inlineStr">
        <is>
          <t>Biocarburants</t>
        </is>
      </c>
      <c r="C3729" t="inlineStr">
        <is>
          <t>kt</t>
        </is>
      </c>
      <c r="D3729" t="inlineStr">
        <is>
          <t>France</t>
        </is>
      </c>
      <c r="E3729" t="inlineStr">
        <is>
          <t>2019-20</t>
        </is>
      </c>
      <c r="F3729" t="inlineStr">
        <is>
          <t>Lentille</t>
        </is>
      </c>
      <c r="G3729" t="inlineStr"/>
      <c r="H3729" t="inlineStr"/>
      <c r="I3729" t="inlineStr"/>
      <c r="J3729" t="inlineStr"/>
      <c r="K3729" t="inlineStr"/>
      <c r="L3729" t="inlineStr"/>
      <c r="M3729" t="inlineStr"/>
      <c r="N3729" t="inlineStr"/>
      <c r="O3729" t="n">
        <v>0</v>
      </c>
      <c r="P3729" t="n">
        <v>0</v>
      </c>
      <c r="Q3729" t="n">
        <v>500000000</v>
      </c>
      <c r="R3729" t="inlineStr"/>
      <c r="S3729" t="inlineStr"/>
      <c r="T3729" t="inlineStr"/>
      <c r="U3729" t="n">
        <v>0</v>
      </c>
      <c r="V3729" t="n">
        <v>500000000</v>
      </c>
      <c r="W3729" t="inlineStr"/>
      <c r="X3729" t="inlineStr">
        <is>
          <t>libre unbounded</t>
        </is>
      </c>
    </row>
    <row r="3730" ht="15" customHeight="1" s="1003">
      <c r="A3730" s="1019" t="inlineStr">
        <is>
          <t>Huile</t>
        </is>
      </c>
      <c r="B3730" t="inlineStr">
        <is>
          <t>Energie</t>
        </is>
      </c>
      <c r="C3730" t="inlineStr">
        <is>
          <t>kt</t>
        </is>
      </c>
      <c r="D3730" t="inlineStr">
        <is>
          <t>France</t>
        </is>
      </c>
      <c r="E3730" t="inlineStr">
        <is>
          <t>2019-20</t>
        </is>
      </c>
      <c r="F3730" t="inlineStr">
        <is>
          <t>Lentille</t>
        </is>
      </c>
      <c r="G3730" t="inlineStr"/>
      <c r="H3730" t="inlineStr"/>
      <c r="I3730" t="inlineStr"/>
      <c r="J3730" t="inlineStr"/>
      <c r="K3730" t="inlineStr"/>
      <c r="L3730" t="inlineStr"/>
      <c r="M3730" t="inlineStr"/>
      <c r="N3730" t="inlineStr"/>
      <c r="O3730" t="n">
        <v>0</v>
      </c>
      <c r="P3730" t="n">
        <v>0</v>
      </c>
      <c r="Q3730" t="n">
        <v>500000000</v>
      </c>
      <c r="R3730" t="inlineStr"/>
      <c r="S3730" t="inlineStr"/>
      <c r="T3730" t="inlineStr"/>
      <c r="U3730" t="n">
        <v>0</v>
      </c>
      <c r="V3730" t="n">
        <v>500000000</v>
      </c>
      <c r="W3730" t="inlineStr"/>
      <c r="X3730" t="inlineStr">
        <is>
          <t>libre unbounded</t>
        </is>
      </c>
    </row>
    <row r="3731" ht="15" customHeight="1" s="1003">
      <c r="A3731" s="1019" t="inlineStr">
        <is>
          <t>Huile</t>
        </is>
      </c>
      <c r="B3731" t="inlineStr">
        <is>
          <t>GMS</t>
        </is>
      </c>
      <c r="C3731" t="inlineStr">
        <is>
          <t>kt</t>
        </is>
      </c>
      <c r="D3731" t="inlineStr">
        <is>
          <t>France</t>
        </is>
      </c>
      <c r="E3731" t="inlineStr">
        <is>
          <t>2019-20</t>
        </is>
      </c>
      <c r="F3731" t="inlineStr">
        <is>
          <t>Lentille</t>
        </is>
      </c>
      <c r="G3731" t="inlineStr"/>
      <c r="H3731" t="inlineStr"/>
      <c r="I3731" t="inlineStr"/>
      <c r="J3731" t="inlineStr"/>
      <c r="K3731" t="inlineStr"/>
      <c r="L3731" t="inlineStr"/>
      <c r="M3731" t="inlineStr"/>
      <c r="N3731" t="inlineStr"/>
      <c r="O3731" t="n">
        <v>0</v>
      </c>
      <c r="P3731" t="n">
        <v>0</v>
      </c>
      <c r="Q3731" t="n">
        <v>500000000</v>
      </c>
      <c r="R3731" t="inlineStr"/>
      <c r="S3731" t="inlineStr"/>
      <c r="T3731" t="inlineStr"/>
      <c r="U3731" t="n">
        <v>0</v>
      </c>
      <c r="V3731" t="n">
        <v>500000000</v>
      </c>
      <c r="W3731" t="inlineStr"/>
      <c r="X3731" t="inlineStr">
        <is>
          <t>libre unbounded</t>
        </is>
      </c>
    </row>
    <row r="3732" ht="15" customHeight="1" s="1003">
      <c r="A3732" s="1019" t="inlineStr">
        <is>
          <t>Huile</t>
        </is>
      </c>
      <c r="B3732" t="inlineStr">
        <is>
          <t>Circuits généralistes</t>
        </is>
      </c>
      <c r="C3732" t="inlineStr">
        <is>
          <t>kt</t>
        </is>
      </c>
      <c r="D3732" t="inlineStr">
        <is>
          <t>France</t>
        </is>
      </c>
      <c r="E3732" t="inlineStr">
        <is>
          <t>2019-20</t>
        </is>
      </c>
      <c r="F3732" t="inlineStr">
        <is>
          <t>Lentille</t>
        </is>
      </c>
      <c r="G3732" t="inlineStr"/>
      <c r="H3732" t="inlineStr"/>
      <c r="I3732" t="inlineStr"/>
      <c r="J3732" t="inlineStr"/>
      <c r="K3732" t="inlineStr"/>
      <c r="L3732" t="inlineStr"/>
      <c r="M3732" t="inlineStr"/>
      <c r="N3732" t="inlineStr"/>
      <c r="O3732" t="n">
        <v>0</v>
      </c>
      <c r="P3732" t="n">
        <v>0</v>
      </c>
      <c r="Q3732" t="n">
        <v>500000000</v>
      </c>
      <c r="R3732" t="inlineStr"/>
      <c r="S3732" t="inlineStr"/>
      <c r="T3732" t="inlineStr"/>
      <c r="U3732" t="n">
        <v>0</v>
      </c>
      <c r="V3732" t="n">
        <v>500000000</v>
      </c>
      <c r="W3732" t="inlineStr"/>
      <c r="X3732" t="inlineStr">
        <is>
          <t>libre unbounded</t>
        </is>
      </c>
    </row>
    <row r="3733" ht="15" customHeight="1" s="1003">
      <c r="A3733" s="1019" t="inlineStr">
        <is>
          <t>Tourteaux</t>
        </is>
      </c>
      <c r="B3733" t="inlineStr">
        <is>
          <t>Hors FAB</t>
        </is>
      </c>
      <c r="C3733" t="inlineStr">
        <is>
          <t>kt</t>
        </is>
      </c>
      <c r="D3733" t="inlineStr">
        <is>
          <t>France</t>
        </is>
      </c>
      <c r="E3733" t="inlineStr">
        <is>
          <t>2019-20</t>
        </is>
      </c>
      <c r="F3733" t="inlineStr">
        <is>
          <t>Lentille</t>
        </is>
      </c>
      <c r="G3733" t="inlineStr"/>
      <c r="H3733" t="inlineStr"/>
      <c r="I3733" t="inlineStr"/>
      <c r="J3733" t="inlineStr"/>
      <c r="K3733" t="inlineStr"/>
      <c r="L3733" t="inlineStr"/>
      <c r="M3733" t="inlineStr"/>
      <c r="N3733" t="inlineStr"/>
      <c r="O3733" t="n">
        <v>0</v>
      </c>
      <c r="P3733" t="n">
        <v>0</v>
      </c>
      <c r="Q3733" t="n">
        <v>500000000</v>
      </c>
      <c r="R3733" t="inlineStr"/>
      <c r="S3733" t="inlineStr"/>
      <c r="T3733" t="inlineStr"/>
      <c r="U3733" t="n">
        <v>0</v>
      </c>
      <c r="V3733" t="n">
        <v>500000000</v>
      </c>
      <c r="W3733" t="inlineStr"/>
      <c r="X3733" t="inlineStr">
        <is>
          <t>libre unbounded</t>
        </is>
      </c>
    </row>
    <row r="3734" ht="15" customHeight="1" s="1003">
      <c r="A3734" s="1019" t="inlineStr">
        <is>
          <t>Tourteaux</t>
        </is>
      </c>
      <c r="B3734" t="inlineStr">
        <is>
          <t>Alimentation animale rente</t>
        </is>
      </c>
      <c r="C3734" t="inlineStr">
        <is>
          <t>kt</t>
        </is>
      </c>
      <c r="D3734" t="inlineStr">
        <is>
          <t>France</t>
        </is>
      </c>
      <c r="E3734" t="inlineStr">
        <is>
          <t>2019-20</t>
        </is>
      </c>
      <c r="F3734" t="inlineStr">
        <is>
          <t>Lentille</t>
        </is>
      </c>
      <c r="G3734" t="inlineStr"/>
      <c r="H3734" t="inlineStr"/>
      <c r="I3734" t="inlineStr"/>
      <c r="J3734" t="inlineStr"/>
      <c r="K3734" t="inlineStr"/>
      <c r="L3734" t="inlineStr"/>
      <c r="M3734" t="inlineStr"/>
      <c r="N3734" t="inlineStr"/>
      <c r="O3734" t="n">
        <v>0</v>
      </c>
      <c r="P3734" t="n">
        <v>0</v>
      </c>
      <c r="Q3734" t="n">
        <v>500000000</v>
      </c>
      <c r="R3734" t="inlineStr"/>
      <c r="S3734" t="inlineStr"/>
      <c r="T3734" t="inlineStr"/>
      <c r="U3734" t="n">
        <v>0</v>
      </c>
      <c r="V3734" t="n">
        <v>500000000</v>
      </c>
      <c r="W3734" t="inlineStr"/>
      <c r="X3734" t="inlineStr">
        <is>
          <t>libre unbounded</t>
        </is>
      </c>
    </row>
    <row r="3735" ht="15" customHeight="1" s="1003">
      <c r="A3735" s="1019" t="inlineStr">
        <is>
          <t>Tourteaux</t>
        </is>
      </c>
      <c r="B3735" t="inlineStr">
        <is>
          <t>Alimentation animale</t>
        </is>
      </c>
      <c r="C3735" t="inlineStr">
        <is>
          <t>kt</t>
        </is>
      </c>
      <c r="D3735" t="inlineStr">
        <is>
          <t>France</t>
        </is>
      </c>
      <c r="E3735" t="inlineStr">
        <is>
          <t>2019-20</t>
        </is>
      </c>
      <c r="F3735" t="inlineStr">
        <is>
          <t>Lentille</t>
        </is>
      </c>
      <c r="G3735" t="inlineStr"/>
      <c r="H3735" t="inlineStr"/>
      <c r="I3735" t="inlineStr"/>
      <c r="J3735" t="inlineStr"/>
      <c r="K3735" t="inlineStr"/>
      <c r="L3735" t="inlineStr"/>
      <c r="M3735" t="inlineStr"/>
      <c r="N3735" t="inlineStr"/>
      <c r="O3735" t="n">
        <v>0</v>
      </c>
      <c r="P3735" t="n">
        <v>0</v>
      </c>
      <c r="Q3735" t="n">
        <v>500000000</v>
      </c>
      <c r="R3735" t="inlineStr"/>
      <c r="S3735" t="inlineStr"/>
      <c r="T3735" t="inlineStr"/>
      <c r="U3735" t="n">
        <v>0</v>
      </c>
      <c r="V3735" t="n">
        <v>500000000</v>
      </c>
      <c r="W3735" t="inlineStr"/>
      <c r="X3735" t="inlineStr">
        <is>
          <t>libre unbounded</t>
        </is>
      </c>
    </row>
    <row r="3736" ht="15" customHeight="1" s="1003">
      <c r="A3736" s="1019" t="inlineStr">
        <is>
          <t>Tourteaux</t>
        </is>
      </c>
      <c r="B3736" t="inlineStr">
        <is>
          <t>Usages alimentaires</t>
        </is>
      </c>
      <c r="C3736" t="inlineStr">
        <is>
          <t>kt</t>
        </is>
      </c>
      <c r="D3736" t="inlineStr">
        <is>
          <t>France</t>
        </is>
      </c>
      <c r="E3736" t="inlineStr">
        <is>
          <t>2019-20</t>
        </is>
      </c>
      <c r="F3736" t="inlineStr">
        <is>
          <t>Lentille</t>
        </is>
      </c>
      <c r="G3736" t="inlineStr"/>
      <c r="H3736" t="inlineStr"/>
      <c r="I3736" t="inlineStr"/>
      <c r="J3736" t="inlineStr"/>
      <c r="K3736" t="inlineStr"/>
      <c r="L3736" t="inlineStr"/>
      <c r="M3736" t="inlineStr"/>
      <c r="N3736" t="inlineStr"/>
      <c r="O3736" t="n">
        <v>0</v>
      </c>
      <c r="P3736" t="n">
        <v>0</v>
      </c>
      <c r="Q3736" t="n">
        <v>500000000</v>
      </c>
      <c r="R3736" t="inlineStr"/>
      <c r="S3736" t="inlineStr"/>
      <c r="T3736" t="inlineStr"/>
      <c r="U3736" t="n">
        <v>0</v>
      </c>
      <c r="V3736" t="n">
        <v>500000000</v>
      </c>
      <c r="W3736" t="inlineStr"/>
      <c r="X3736" t="inlineStr">
        <is>
          <t>libre unbounded</t>
        </is>
      </c>
    </row>
    <row r="3737" ht="15" customHeight="1" s="1003">
      <c r="A3737" s="1019" t="inlineStr">
        <is>
          <t>Tourteaux</t>
        </is>
      </c>
      <c r="B3737" t="inlineStr">
        <is>
          <t>Débouchés</t>
        </is>
      </c>
      <c r="C3737" t="inlineStr">
        <is>
          <t>kt</t>
        </is>
      </c>
      <c r="D3737" t="inlineStr">
        <is>
          <t>France</t>
        </is>
      </c>
      <c r="E3737" t="inlineStr">
        <is>
          <t>2019-20</t>
        </is>
      </c>
      <c r="F3737" t="inlineStr">
        <is>
          <t>Lentille</t>
        </is>
      </c>
      <c r="G3737" t="inlineStr"/>
      <c r="H3737" t="inlineStr"/>
      <c r="I3737" t="inlineStr"/>
      <c r="J3737" t="inlineStr"/>
      <c r="K3737" t="inlineStr"/>
      <c r="L3737" t="inlineStr"/>
      <c r="M3737" t="inlineStr"/>
      <c r="N3737" t="inlineStr"/>
      <c r="O3737" t="n">
        <v>0</v>
      </c>
      <c r="P3737" t="n">
        <v>0</v>
      </c>
      <c r="Q3737" t="n">
        <v>500000000</v>
      </c>
      <c r="R3737" t="inlineStr"/>
      <c r="S3737" t="inlineStr"/>
      <c r="T3737" t="inlineStr"/>
      <c r="U3737" t="n">
        <v>0</v>
      </c>
      <c r="V3737" t="n">
        <v>500000000</v>
      </c>
      <c r="W3737" t="inlineStr"/>
      <c r="X3737" t="inlineStr">
        <is>
          <t>libre unbounded</t>
        </is>
      </c>
    </row>
    <row r="3738" ht="15" customHeight="1" s="1003">
      <c r="A3738" s="1019" t="inlineStr">
        <is>
          <t>Tourteaux</t>
        </is>
      </c>
      <c r="B3738" t="inlineStr">
        <is>
          <t>Export</t>
        </is>
      </c>
      <c r="C3738" t="inlineStr">
        <is>
          <t>kt</t>
        </is>
      </c>
      <c r="D3738" t="inlineStr">
        <is>
          <t>France</t>
        </is>
      </c>
      <c r="E3738" t="inlineStr">
        <is>
          <t>2019-20</t>
        </is>
      </c>
      <c r="F3738" t="inlineStr">
        <is>
          <t>Lentille</t>
        </is>
      </c>
      <c r="G3738" t="inlineStr"/>
      <c r="H3738" t="inlineStr"/>
      <c r="I3738" t="inlineStr"/>
      <c r="J3738" t="inlineStr"/>
      <c r="K3738" t="inlineStr"/>
      <c r="L3738" t="inlineStr"/>
      <c r="M3738" t="inlineStr"/>
      <c r="N3738" t="inlineStr"/>
      <c r="O3738" t="n">
        <v>0</v>
      </c>
      <c r="P3738" t="n">
        <v>0</v>
      </c>
      <c r="Q3738" t="n">
        <v>500000000</v>
      </c>
      <c r="R3738" t="inlineStr"/>
      <c r="S3738" t="inlineStr"/>
      <c r="T3738" t="inlineStr"/>
      <c r="U3738" t="n">
        <v>0</v>
      </c>
      <c r="V3738" t="n">
        <v>500000000</v>
      </c>
      <c r="W3738" t="inlineStr"/>
      <c r="X3738" t="inlineStr">
        <is>
          <t>libre unbounded</t>
        </is>
      </c>
    </row>
    <row r="3739" ht="15" customHeight="1" s="1003">
      <c r="A3739" s="1019" t="inlineStr">
        <is>
          <t>Tourteaux</t>
        </is>
      </c>
      <c r="B3739" t="inlineStr">
        <is>
          <t>FAB</t>
        </is>
      </c>
      <c r="C3739" t="inlineStr">
        <is>
          <t>kt</t>
        </is>
      </c>
      <c r="D3739" t="inlineStr">
        <is>
          <t>France</t>
        </is>
      </c>
      <c r="E3739" t="inlineStr">
        <is>
          <t>2019-20</t>
        </is>
      </c>
      <c r="F3739" t="inlineStr">
        <is>
          <t>Lentille</t>
        </is>
      </c>
      <c r="G3739" t="inlineStr"/>
      <c r="H3739" t="inlineStr"/>
      <c r="I3739" t="inlineStr"/>
      <c r="J3739" t="inlineStr"/>
      <c r="K3739" t="inlineStr"/>
      <c r="L3739" t="inlineStr"/>
      <c r="M3739" t="inlineStr"/>
      <c r="N3739" t="inlineStr"/>
      <c r="O3739" t="n">
        <v>0</v>
      </c>
      <c r="P3739" t="n">
        <v>0</v>
      </c>
      <c r="Q3739" t="n">
        <v>500000000</v>
      </c>
      <c r="R3739" t="inlineStr"/>
      <c r="S3739" t="inlineStr"/>
      <c r="T3739" t="inlineStr"/>
      <c r="U3739" t="n">
        <v>0</v>
      </c>
      <c r="V3739" t="n">
        <v>500000000</v>
      </c>
      <c r="W3739" t="inlineStr"/>
      <c r="X3739" t="inlineStr">
        <is>
          <t>libre unbounded</t>
        </is>
      </c>
    </row>
    <row r="3740" ht="15" customHeight="1" s="1003">
      <c r="A3740" s="1019" t="inlineStr">
        <is>
          <t>Tourteaux</t>
        </is>
      </c>
      <c r="B3740" t="inlineStr">
        <is>
          <t>FAF</t>
        </is>
      </c>
      <c r="C3740" t="inlineStr">
        <is>
          <t>kt</t>
        </is>
      </c>
      <c r="D3740" t="inlineStr">
        <is>
          <t>France</t>
        </is>
      </c>
      <c r="E3740" t="inlineStr">
        <is>
          <t>2019-20</t>
        </is>
      </c>
      <c r="F3740" t="inlineStr">
        <is>
          <t>Lentille</t>
        </is>
      </c>
      <c r="G3740" t="inlineStr"/>
      <c r="H3740" t="inlineStr"/>
      <c r="I3740" t="inlineStr"/>
      <c r="J3740" t="inlineStr"/>
      <c r="K3740" t="inlineStr"/>
      <c r="L3740" t="inlineStr"/>
      <c r="M3740" t="inlineStr"/>
      <c r="N3740" t="inlineStr"/>
      <c r="O3740" t="n">
        <v>0</v>
      </c>
      <c r="P3740" t="n">
        <v>0</v>
      </c>
      <c r="Q3740" t="n">
        <v>500000000</v>
      </c>
      <c r="R3740" t="inlineStr"/>
      <c r="S3740" t="inlineStr"/>
      <c r="T3740" t="inlineStr"/>
      <c r="U3740" t="n">
        <v>0</v>
      </c>
      <c r="V3740" t="n">
        <v>500000000</v>
      </c>
      <c r="W3740" t="inlineStr"/>
      <c r="X3740" t="inlineStr">
        <is>
          <t>libre unbounded</t>
        </is>
      </c>
    </row>
    <row r="3741" ht="15" customHeight="1" s="1003">
      <c r="A3741" s="1019" t="inlineStr">
        <is>
          <t>Coques (+ eau)</t>
        </is>
      </c>
      <c r="B3741" t="inlineStr">
        <is>
          <t>FAB</t>
        </is>
      </c>
      <c r="C3741" t="inlineStr">
        <is>
          <t>kt</t>
        </is>
      </c>
      <c r="D3741" t="inlineStr">
        <is>
          <t>France</t>
        </is>
      </c>
      <c r="E3741" t="inlineStr">
        <is>
          <t>2019-20</t>
        </is>
      </c>
      <c r="F3741" t="inlineStr">
        <is>
          <t>Lentille</t>
        </is>
      </c>
      <c r="G3741" t="inlineStr"/>
      <c r="H3741" t="inlineStr"/>
      <c r="I3741" t="inlineStr"/>
      <c r="J3741" t="inlineStr"/>
      <c r="K3741" t="inlineStr"/>
      <c r="L3741" t="inlineStr"/>
      <c r="M3741" t="inlineStr"/>
      <c r="N3741" t="inlineStr"/>
      <c r="O3741" t="n">
        <v>0</v>
      </c>
      <c r="P3741" t="n">
        <v>0</v>
      </c>
      <c r="Q3741" t="n">
        <v>0</v>
      </c>
      <c r="R3741" t="inlineStr"/>
      <c r="S3741" t="inlineStr"/>
      <c r="T3741" t="inlineStr"/>
      <c r="U3741" t="n">
        <v>0</v>
      </c>
      <c r="V3741" t="n">
        <v>500000000</v>
      </c>
      <c r="W3741" t="inlineStr"/>
      <c r="X3741" t="inlineStr">
        <is>
          <t>libre</t>
        </is>
      </c>
    </row>
    <row r="3742" ht="15" customHeight="1" s="1003">
      <c r="A3742" s="1019" t="inlineStr">
        <is>
          <t>Coques (+ eau)</t>
        </is>
      </c>
      <c r="B3742" t="inlineStr">
        <is>
          <t>Combustion</t>
        </is>
      </c>
      <c r="C3742" t="inlineStr">
        <is>
          <t>kt</t>
        </is>
      </c>
      <c r="D3742" t="inlineStr">
        <is>
          <t>France</t>
        </is>
      </c>
      <c r="E3742" t="inlineStr">
        <is>
          <t>2019-20</t>
        </is>
      </c>
      <c r="F3742" t="inlineStr">
        <is>
          <t>Lentille</t>
        </is>
      </c>
      <c r="G3742" t="inlineStr"/>
      <c r="H3742" t="inlineStr"/>
      <c r="I3742" t="inlineStr"/>
      <c r="J3742" t="inlineStr"/>
      <c r="K3742" t="inlineStr"/>
      <c r="L3742" t="inlineStr"/>
      <c r="M3742" t="inlineStr"/>
      <c r="N3742" t="inlineStr"/>
      <c r="O3742" t="n">
        <v>0</v>
      </c>
      <c r="P3742" t="n">
        <v>0</v>
      </c>
      <c r="Q3742" t="n">
        <v>0</v>
      </c>
      <c r="R3742" t="inlineStr"/>
      <c r="S3742" t="inlineStr"/>
      <c r="T3742" t="inlineStr"/>
      <c r="U3742" t="n">
        <v>0</v>
      </c>
      <c r="V3742" t="n">
        <v>500000000</v>
      </c>
      <c r="W3742" t="inlineStr"/>
      <c r="X3742" t="inlineStr">
        <is>
          <t>libre</t>
        </is>
      </c>
    </row>
    <row r="3743" ht="15" customHeight="1" s="1003">
      <c r="A3743" s="1019" t="inlineStr">
        <is>
          <t>Coques (+ eau)</t>
        </is>
      </c>
      <c r="B3743" t="inlineStr">
        <is>
          <t>Alimentation animale rente</t>
        </is>
      </c>
      <c r="C3743" t="inlineStr">
        <is>
          <t>kt</t>
        </is>
      </c>
      <c r="D3743" t="inlineStr">
        <is>
          <t>France</t>
        </is>
      </c>
      <c r="E3743" t="inlineStr">
        <is>
          <t>2019-20</t>
        </is>
      </c>
      <c r="F3743" t="inlineStr">
        <is>
          <t>Lentille</t>
        </is>
      </c>
      <c r="G3743" t="inlineStr"/>
      <c r="H3743" t="inlineStr"/>
      <c r="I3743" t="inlineStr"/>
      <c r="J3743" t="inlineStr"/>
      <c r="K3743" t="inlineStr"/>
      <c r="L3743" t="inlineStr"/>
      <c r="M3743" t="inlineStr"/>
      <c r="N3743" t="inlineStr"/>
      <c r="O3743" t="n">
        <v>0</v>
      </c>
      <c r="P3743" t="n">
        <v>0</v>
      </c>
      <c r="Q3743" t="n">
        <v>0</v>
      </c>
      <c r="R3743" t="inlineStr"/>
      <c r="S3743" t="inlineStr"/>
      <c r="T3743" t="inlineStr"/>
      <c r="U3743" t="n">
        <v>0</v>
      </c>
      <c r="V3743" t="n">
        <v>500000000</v>
      </c>
      <c r="W3743" t="inlineStr"/>
      <c r="X3743" t="inlineStr">
        <is>
          <t>libre</t>
        </is>
      </c>
    </row>
    <row r="3744" ht="15" customHeight="1" s="1003">
      <c r="A3744" s="1019" t="inlineStr">
        <is>
          <t>Coques (+ eau)</t>
        </is>
      </c>
      <c r="B3744" t="inlineStr">
        <is>
          <t>Alimentation animale</t>
        </is>
      </c>
      <c r="C3744" t="inlineStr">
        <is>
          <t>kt</t>
        </is>
      </c>
      <c r="D3744" t="inlineStr">
        <is>
          <t>France</t>
        </is>
      </c>
      <c r="E3744" t="inlineStr">
        <is>
          <t>2019-20</t>
        </is>
      </c>
      <c r="F3744" t="inlineStr">
        <is>
          <t>Lentille</t>
        </is>
      </c>
      <c r="G3744" t="inlineStr"/>
      <c r="H3744" t="inlineStr"/>
      <c r="I3744" t="inlineStr"/>
      <c r="J3744" t="inlineStr"/>
      <c r="K3744" t="inlineStr"/>
      <c r="L3744" t="inlineStr"/>
      <c r="M3744" t="inlineStr"/>
      <c r="N3744" t="inlineStr"/>
      <c r="O3744" t="n">
        <v>0</v>
      </c>
      <c r="P3744" t="n">
        <v>0</v>
      </c>
      <c r="Q3744" t="n">
        <v>0</v>
      </c>
      <c r="R3744" t="inlineStr"/>
      <c r="S3744" t="inlineStr"/>
      <c r="T3744" t="inlineStr"/>
      <c r="U3744" t="n">
        <v>0</v>
      </c>
      <c r="V3744" t="n">
        <v>500000000</v>
      </c>
      <c r="W3744" t="inlineStr"/>
      <c r="X3744" t="inlineStr">
        <is>
          <t>libre</t>
        </is>
      </c>
    </row>
    <row r="3745" ht="15" customHeight="1" s="1003">
      <c r="A3745" s="1019" t="inlineStr">
        <is>
          <t>Coques (+ eau)</t>
        </is>
      </c>
      <c r="B3745" t="inlineStr">
        <is>
          <t>Usages alimentaires</t>
        </is>
      </c>
      <c r="C3745" t="inlineStr">
        <is>
          <t>kt</t>
        </is>
      </c>
      <c r="D3745" t="inlineStr">
        <is>
          <t>France</t>
        </is>
      </c>
      <c r="E3745" t="inlineStr">
        <is>
          <t>2019-20</t>
        </is>
      </c>
      <c r="F3745" t="inlineStr">
        <is>
          <t>Lentille</t>
        </is>
      </c>
      <c r="G3745" t="inlineStr"/>
      <c r="H3745" t="inlineStr"/>
      <c r="I3745" t="inlineStr"/>
      <c r="J3745" t="inlineStr"/>
      <c r="K3745" t="inlineStr"/>
      <c r="L3745" t="inlineStr"/>
      <c r="M3745" t="inlineStr"/>
      <c r="N3745" t="inlineStr"/>
      <c r="O3745" t="n">
        <v>0</v>
      </c>
      <c r="P3745" t="n">
        <v>0</v>
      </c>
      <c r="Q3745" t="n">
        <v>0</v>
      </c>
      <c r="R3745" t="inlineStr"/>
      <c r="S3745" t="inlineStr"/>
      <c r="T3745" t="inlineStr"/>
      <c r="U3745" t="n">
        <v>0</v>
      </c>
      <c r="V3745" t="n">
        <v>500000000</v>
      </c>
      <c r="W3745" t="inlineStr"/>
      <c r="X3745" t="inlineStr">
        <is>
          <t>libre</t>
        </is>
      </c>
    </row>
    <row r="3746" ht="15" customHeight="1" s="1003">
      <c r="A3746" s="1019" t="inlineStr">
        <is>
          <t>Coques (+ eau)</t>
        </is>
      </c>
      <c r="B3746" t="inlineStr">
        <is>
          <t>Débouchés</t>
        </is>
      </c>
      <c r="C3746" t="inlineStr">
        <is>
          <t>kt</t>
        </is>
      </c>
      <c r="D3746" t="inlineStr">
        <is>
          <t>France</t>
        </is>
      </c>
      <c r="E3746" t="inlineStr">
        <is>
          <t>2019-20</t>
        </is>
      </c>
      <c r="F3746" t="inlineStr">
        <is>
          <t>Lentille</t>
        </is>
      </c>
      <c r="G3746" t="inlineStr"/>
      <c r="H3746" t="inlineStr"/>
      <c r="I3746" t="inlineStr"/>
      <c r="J3746" t="inlineStr"/>
      <c r="K3746" t="inlineStr"/>
      <c r="L3746" t="inlineStr"/>
      <c r="M3746" t="inlineStr"/>
      <c r="N3746" t="inlineStr"/>
      <c r="O3746" t="n">
        <v>0</v>
      </c>
      <c r="P3746" t="inlineStr"/>
      <c r="Q3746" t="inlineStr"/>
      <c r="R3746" t="inlineStr"/>
      <c r="S3746" t="inlineStr"/>
      <c r="T3746" t="inlineStr"/>
      <c r="U3746" t="n">
        <v>0</v>
      </c>
      <c r="V3746" t="n">
        <v>500000000</v>
      </c>
      <c r="W3746" t="inlineStr"/>
      <c r="X3746" t="inlineStr">
        <is>
          <t>déterminé</t>
        </is>
      </c>
    </row>
    <row r="3747" ht="15" customHeight="1" s="1003">
      <c r="A3747" s="1019" t="inlineStr">
        <is>
          <t>Coques (+ eau)</t>
        </is>
      </c>
      <c r="B3747" t="inlineStr">
        <is>
          <t>Energie</t>
        </is>
      </c>
      <c r="C3747" t="inlineStr">
        <is>
          <t>kt</t>
        </is>
      </c>
      <c r="D3747" t="inlineStr">
        <is>
          <t>France</t>
        </is>
      </c>
      <c r="E3747" t="inlineStr">
        <is>
          <t>2019-20</t>
        </is>
      </c>
      <c r="F3747" t="inlineStr">
        <is>
          <t>Lentille</t>
        </is>
      </c>
      <c r="G3747" t="inlineStr"/>
      <c r="H3747" t="inlineStr"/>
      <c r="I3747" t="inlineStr"/>
      <c r="J3747" t="inlineStr"/>
      <c r="K3747" t="inlineStr"/>
      <c r="L3747" t="inlineStr"/>
      <c r="M3747" t="inlineStr"/>
      <c r="N3747" t="inlineStr"/>
      <c r="O3747" t="n">
        <v>0</v>
      </c>
      <c r="P3747" t="n">
        <v>0</v>
      </c>
      <c r="Q3747" t="n">
        <v>0</v>
      </c>
      <c r="R3747" t="inlineStr"/>
      <c r="S3747" t="inlineStr"/>
      <c r="T3747" t="inlineStr"/>
      <c r="U3747" t="n">
        <v>0</v>
      </c>
      <c r="V3747" t="n">
        <v>500000000</v>
      </c>
      <c r="W3747" t="inlineStr"/>
      <c r="X3747" t="inlineStr">
        <is>
          <t>libre</t>
        </is>
      </c>
    </row>
    <row r="3748" ht="15" customHeight="1" s="1003">
      <c r="A3748" s="1019" t="inlineStr">
        <is>
          <t>Coques (+ eau)</t>
        </is>
      </c>
      <c r="B3748" t="inlineStr">
        <is>
          <t>Usages non-alimentaires</t>
        </is>
      </c>
      <c r="C3748" t="inlineStr">
        <is>
          <t>kt</t>
        </is>
      </c>
      <c r="D3748" t="inlineStr">
        <is>
          <t>France</t>
        </is>
      </c>
      <c r="E3748" t="inlineStr">
        <is>
          <t>2019-20</t>
        </is>
      </c>
      <c r="F3748" t="inlineStr">
        <is>
          <t>Lentille</t>
        </is>
      </c>
      <c r="G3748" t="inlineStr"/>
      <c r="H3748" t="inlineStr"/>
      <c r="I3748" t="inlineStr"/>
      <c r="J3748" t="inlineStr"/>
      <c r="K3748" t="inlineStr"/>
      <c r="L3748" t="inlineStr"/>
      <c r="M3748" t="inlineStr"/>
      <c r="N3748" t="inlineStr"/>
      <c r="O3748" t="n">
        <v>0</v>
      </c>
      <c r="P3748" t="n">
        <v>0</v>
      </c>
      <c r="Q3748" t="n">
        <v>0</v>
      </c>
      <c r="R3748" t="inlineStr"/>
      <c r="S3748" t="inlineStr"/>
      <c r="T3748" t="inlineStr"/>
      <c r="U3748" t="n">
        <v>0</v>
      </c>
      <c r="V3748" t="n">
        <v>500000000</v>
      </c>
      <c r="W3748" t="inlineStr"/>
      <c r="X3748" t="inlineStr">
        <is>
          <t>libre</t>
        </is>
      </c>
    </row>
    <row r="3749" ht="15" customHeight="1" s="1003">
      <c r="A3749" s="1019" t="inlineStr">
        <is>
          <t>Huile d'olive</t>
        </is>
      </c>
      <c r="B3749" t="inlineStr">
        <is>
          <t>Vente directe et autoconsommation</t>
        </is>
      </c>
      <c r="C3749" t="inlineStr">
        <is>
          <t>kt</t>
        </is>
      </c>
      <c r="D3749" t="inlineStr">
        <is>
          <t>France</t>
        </is>
      </c>
      <c r="E3749" t="inlineStr">
        <is>
          <t>2019-20</t>
        </is>
      </c>
      <c r="F3749" t="inlineStr">
        <is>
          <t>Lentille</t>
        </is>
      </c>
      <c r="G3749" t="inlineStr"/>
      <c r="H3749" t="inlineStr"/>
      <c r="I3749" t="inlineStr"/>
      <c r="J3749" t="inlineStr"/>
      <c r="K3749" t="inlineStr"/>
      <c r="L3749" t="inlineStr"/>
      <c r="M3749" t="inlineStr"/>
      <c r="N3749" t="inlineStr"/>
      <c r="O3749" t="n">
        <v>0</v>
      </c>
      <c r="P3749" t="n">
        <v>0</v>
      </c>
      <c r="Q3749" t="n">
        <v>500000000</v>
      </c>
      <c r="R3749" t="inlineStr"/>
      <c r="S3749" t="inlineStr"/>
      <c r="T3749" t="inlineStr"/>
      <c r="U3749" t="n">
        <v>0</v>
      </c>
      <c r="V3749" t="n">
        <v>500000000</v>
      </c>
      <c r="W3749" t="inlineStr"/>
      <c r="X3749" t="inlineStr">
        <is>
          <t>libre unbounded</t>
        </is>
      </c>
    </row>
    <row r="3750" ht="15" customHeight="1" s="1003">
      <c r="A3750" s="1019" t="inlineStr">
        <is>
          <t>Huile d'olive</t>
        </is>
      </c>
      <c r="B3750" t="inlineStr">
        <is>
          <t>Circuits spécialisés</t>
        </is>
      </c>
      <c r="C3750" t="inlineStr">
        <is>
          <t>kt</t>
        </is>
      </c>
      <c r="D3750" t="inlineStr">
        <is>
          <t>France</t>
        </is>
      </c>
      <c r="E3750" t="inlineStr">
        <is>
          <t>2019-20</t>
        </is>
      </c>
      <c r="F3750" t="inlineStr">
        <is>
          <t>Lentille</t>
        </is>
      </c>
      <c r="G3750" t="inlineStr"/>
      <c r="H3750" t="inlineStr"/>
      <c r="I3750" t="inlineStr"/>
      <c r="J3750" t="inlineStr"/>
      <c r="K3750" t="inlineStr"/>
      <c r="L3750" t="inlineStr"/>
      <c r="M3750" t="inlineStr"/>
      <c r="N3750" t="inlineStr"/>
      <c r="O3750" t="n">
        <v>0</v>
      </c>
      <c r="P3750" t="n">
        <v>0</v>
      </c>
      <c r="Q3750" t="n">
        <v>500000000</v>
      </c>
      <c r="R3750" t="inlineStr"/>
      <c r="S3750" t="inlineStr"/>
      <c r="T3750" t="inlineStr"/>
      <c r="U3750" t="n">
        <v>0</v>
      </c>
      <c r="V3750" t="n">
        <v>500000000</v>
      </c>
      <c r="W3750" t="inlineStr"/>
      <c r="X3750" t="inlineStr">
        <is>
          <t>libre unbounded</t>
        </is>
      </c>
    </row>
    <row r="3751" ht="15" customHeight="1" s="1003">
      <c r="A3751" s="1019" t="inlineStr">
        <is>
          <t>Huile d'olive</t>
        </is>
      </c>
      <c r="B3751" t="inlineStr">
        <is>
          <t>RHD</t>
        </is>
      </c>
      <c r="C3751" t="inlineStr">
        <is>
          <t>kt</t>
        </is>
      </c>
      <c r="D3751" t="inlineStr">
        <is>
          <t>France</t>
        </is>
      </c>
      <c r="E3751" t="inlineStr">
        <is>
          <t>2019-20</t>
        </is>
      </c>
      <c r="F3751" t="inlineStr">
        <is>
          <t>Lentille</t>
        </is>
      </c>
      <c r="G3751" t="inlineStr"/>
      <c r="H3751" t="inlineStr"/>
      <c r="I3751" t="inlineStr"/>
      <c r="J3751" t="inlineStr"/>
      <c r="K3751" t="inlineStr"/>
      <c r="L3751" t="inlineStr"/>
      <c r="M3751" t="inlineStr"/>
      <c r="N3751" t="inlineStr"/>
      <c r="O3751" t="n">
        <v>0</v>
      </c>
      <c r="P3751" t="n">
        <v>0</v>
      </c>
      <c r="Q3751" t="n">
        <v>500000000</v>
      </c>
      <c r="R3751" t="inlineStr"/>
      <c r="S3751" t="inlineStr"/>
      <c r="T3751" t="inlineStr"/>
      <c r="U3751" t="n">
        <v>0</v>
      </c>
      <c r="V3751" t="n">
        <v>500000000</v>
      </c>
      <c r="W3751" t="inlineStr"/>
      <c r="X3751" t="inlineStr">
        <is>
          <t>libre unbounded</t>
        </is>
      </c>
    </row>
    <row r="3752" ht="15" customHeight="1" s="1003">
      <c r="A3752" s="1019" t="inlineStr">
        <is>
          <t>Huile d'olive</t>
        </is>
      </c>
      <c r="B3752" t="inlineStr">
        <is>
          <t>Autres IAA</t>
        </is>
      </c>
      <c r="C3752" t="inlineStr">
        <is>
          <t>kt</t>
        </is>
      </c>
      <c r="D3752" t="inlineStr">
        <is>
          <t>France</t>
        </is>
      </c>
      <c r="E3752" t="inlineStr">
        <is>
          <t>2019-20</t>
        </is>
      </c>
      <c r="F3752" t="inlineStr">
        <is>
          <t>Lentille</t>
        </is>
      </c>
      <c r="G3752" t="inlineStr"/>
      <c r="H3752" t="inlineStr"/>
      <c r="I3752" t="inlineStr"/>
      <c r="J3752" t="inlineStr"/>
      <c r="K3752" t="inlineStr"/>
      <c r="L3752" t="inlineStr"/>
      <c r="M3752" t="inlineStr"/>
      <c r="N3752" t="inlineStr"/>
      <c r="O3752" t="n">
        <v>0</v>
      </c>
      <c r="P3752" t="n">
        <v>0</v>
      </c>
      <c r="Q3752" t="n">
        <v>500000000</v>
      </c>
      <c r="R3752" t="inlineStr"/>
      <c r="S3752" t="inlineStr"/>
      <c r="T3752" t="inlineStr"/>
      <c r="U3752" t="n">
        <v>0</v>
      </c>
      <c r="V3752" t="n">
        <v>500000000</v>
      </c>
      <c r="W3752" t="inlineStr"/>
      <c r="X3752" t="inlineStr">
        <is>
          <t>libre unbounded</t>
        </is>
      </c>
    </row>
    <row r="3753" ht="15" customHeight="1" s="1003">
      <c r="A3753" s="1019" t="inlineStr">
        <is>
          <t>Huile d'olive</t>
        </is>
      </c>
      <c r="B3753" t="inlineStr">
        <is>
          <t>Alimentation humaine</t>
        </is>
      </c>
      <c r="C3753" t="inlineStr">
        <is>
          <t>kt</t>
        </is>
      </c>
      <c r="D3753" t="inlineStr">
        <is>
          <t>France</t>
        </is>
      </c>
      <c r="E3753" t="inlineStr">
        <is>
          <t>2019-20</t>
        </is>
      </c>
      <c r="F3753" t="inlineStr">
        <is>
          <t>Lentille</t>
        </is>
      </c>
      <c r="G3753" t="inlineStr"/>
      <c r="H3753" t="inlineStr"/>
      <c r="I3753" t="inlineStr"/>
      <c r="J3753" t="inlineStr"/>
      <c r="K3753" t="inlineStr"/>
      <c r="L3753" t="inlineStr"/>
      <c r="M3753" t="inlineStr"/>
      <c r="N3753" t="inlineStr"/>
      <c r="O3753" t="n">
        <v>0</v>
      </c>
      <c r="P3753" t="n">
        <v>0</v>
      </c>
      <c r="Q3753" t="n">
        <v>500000000</v>
      </c>
      <c r="R3753" t="inlineStr"/>
      <c r="S3753" t="inlineStr"/>
      <c r="T3753" t="inlineStr"/>
      <c r="U3753" t="n">
        <v>0</v>
      </c>
      <c r="V3753" t="n">
        <v>500000000</v>
      </c>
      <c r="W3753" t="inlineStr"/>
      <c r="X3753" t="inlineStr">
        <is>
          <t>libre unbounded</t>
        </is>
      </c>
    </row>
    <row r="3754" ht="15" customHeight="1" s="1003">
      <c r="A3754" s="1019" t="inlineStr">
        <is>
          <t>Huile d'olive</t>
        </is>
      </c>
      <c r="B3754" t="inlineStr">
        <is>
          <t>Ménages</t>
        </is>
      </c>
      <c r="C3754" t="inlineStr">
        <is>
          <t>kt</t>
        </is>
      </c>
      <c r="D3754" t="inlineStr">
        <is>
          <t>France</t>
        </is>
      </c>
      <c r="E3754" t="inlineStr">
        <is>
          <t>2019-20</t>
        </is>
      </c>
      <c r="F3754" t="inlineStr">
        <is>
          <t>Lentille</t>
        </is>
      </c>
      <c r="G3754" t="inlineStr"/>
      <c r="H3754" t="inlineStr"/>
      <c r="I3754" t="inlineStr"/>
      <c r="J3754" t="inlineStr"/>
      <c r="K3754" t="inlineStr"/>
      <c r="L3754" t="inlineStr"/>
      <c r="M3754" t="inlineStr"/>
      <c r="N3754" t="inlineStr"/>
      <c r="O3754" t="n">
        <v>0</v>
      </c>
      <c r="P3754" t="n">
        <v>0</v>
      </c>
      <c r="Q3754" t="n">
        <v>500000000</v>
      </c>
      <c r="R3754" t="inlineStr"/>
      <c r="S3754" t="inlineStr"/>
      <c r="T3754" t="inlineStr"/>
      <c r="U3754" t="n">
        <v>0</v>
      </c>
      <c r="V3754" t="n">
        <v>500000000</v>
      </c>
      <c r="W3754" t="inlineStr"/>
      <c r="X3754" t="inlineStr">
        <is>
          <t>libre unbounded</t>
        </is>
      </c>
    </row>
    <row r="3755" ht="15" customHeight="1" s="1003">
      <c r="A3755" s="1019" t="inlineStr">
        <is>
          <t>Huile d'olive</t>
        </is>
      </c>
      <c r="B3755" t="inlineStr">
        <is>
          <t>Usages alimentaires</t>
        </is>
      </c>
      <c r="C3755" t="inlineStr">
        <is>
          <t>kt</t>
        </is>
      </c>
      <c r="D3755" t="inlineStr">
        <is>
          <t>France</t>
        </is>
      </c>
      <c r="E3755" t="inlineStr">
        <is>
          <t>2019-20</t>
        </is>
      </c>
      <c r="F3755" t="inlineStr">
        <is>
          <t>Lentille</t>
        </is>
      </c>
      <c r="G3755" t="inlineStr"/>
      <c r="H3755" t="inlineStr"/>
      <c r="I3755" t="inlineStr"/>
      <c r="J3755" t="inlineStr"/>
      <c r="K3755" t="inlineStr"/>
      <c r="L3755" t="inlineStr"/>
      <c r="M3755" t="inlineStr"/>
      <c r="N3755" t="inlineStr"/>
      <c r="O3755" t="n">
        <v>0</v>
      </c>
      <c r="P3755" t="n">
        <v>0</v>
      </c>
      <c r="Q3755" t="n">
        <v>500000000</v>
      </c>
      <c r="R3755" t="inlineStr"/>
      <c r="S3755" t="inlineStr"/>
      <c r="T3755" t="inlineStr"/>
      <c r="U3755" t="n">
        <v>0</v>
      </c>
      <c r="V3755" t="n">
        <v>500000000</v>
      </c>
      <c r="W3755" t="inlineStr"/>
      <c r="X3755" t="inlineStr">
        <is>
          <t>libre unbounded</t>
        </is>
      </c>
    </row>
    <row r="3756" ht="15" customHeight="1" s="1003">
      <c r="A3756" s="1019" t="inlineStr">
        <is>
          <t>Huile d'olive</t>
        </is>
      </c>
      <c r="B3756" t="inlineStr">
        <is>
          <t>Débouchés</t>
        </is>
      </c>
      <c r="C3756" t="inlineStr">
        <is>
          <t>kt</t>
        </is>
      </c>
      <c r="D3756" t="inlineStr">
        <is>
          <t>France</t>
        </is>
      </c>
      <c r="E3756" t="inlineStr">
        <is>
          <t>2019-20</t>
        </is>
      </c>
      <c r="F3756" t="inlineStr">
        <is>
          <t>Lentille</t>
        </is>
      </c>
      <c r="G3756" t="inlineStr"/>
      <c r="H3756" t="inlineStr"/>
      <c r="I3756" t="inlineStr"/>
      <c r="J3756" t="inlineStr"/>
      <c r="K3756" t="inlineStr"/>
      <c r="L3756" t="inlineStr"/>
      <c r="M3756" t="inlineStr"/>
      <c r="N3756" t="inlineStr"/>
      <c r="O3756" t="n">
        <v>0</v>
      </c>
      <c r="P3756" t="n">
        <v>0</v>
      </c>
      <c r="Q3756" t="n">
        <v>500000000</v>
      </c>
      <c r="R3756" t="inlineStr"/>
      <c r="S3756" t="inlineStr"/>
      <c r="T3756" t="inlineStr"/>
      <c r="U3756" t="n">
        <v>0</v>
      </c>
      <c r="V3756" t="n">
        <v>500000000</v>
      </c>
      <c r="W3756" t="inlineStr"/>
      <c r="X3756" t="inlineStr">
        <is>
          <t>libre unbounded</t>
        </is>
      </c>
    </row>
    <row r="3757" ht="15" customHeight="1" s="1003">
      <c r="A3757" s="1019" t="inlineStr">
        <is>
          <t>Huile d'olive</t>
        </is>
      </c>
      <c r="B3757" t="inlineStr">
        <is>
          <t>Export</t>
        </is>
      </c>
      <c r="C3757" t="inlineStr">
        <is>
          <t>kt</t>
        </is>
      </c>
      <c r="D3757" t="inlineStr">
        <is>
          <t>France</t>
        </is>
      </c>
      <c r="E3757" t="inlineStr">
        <is>
          <t>2019-20</t>
        </is>
      </c>
      <c r="F3757" t="inlineStr">
        <is>
          <t>Lentille</t>
        </is>
      </c>
      <c r="G3757" t="inlineStr"/>
      <c r="H3757" t="inlineStr"/>
      <c r="I3757" t="inlineStr"/>
      <c r="J3757" t="inlineStr"/>
      <c r="K3757" t="inlineStr"/>
      <c r="L3757" t="inlineStr"/>
      <c r="M3757" t="inlineStr"/>
      <c r="N3757" t="inlineStr"/>
      <c r="O3757" t="n">
        <v>0</v>
      </c>
      <c r="P3757" t="n">
        <v>0</v>
      </c>
      <c r="Q3757" t="n">
        <v>500000000</v>
      </c>
      <c r="R3757" t="inlineStr"/>
      <c r="S3757" t="inlineStr"/>
      <c r="T3757" t="inlineStr"/>
      <c r="U3757" t="n">
        <v>0</v>
      </c>
      <c r="V3757" t="n">
        <v>500000000</v>
      </c>
      <c r="W3757" t="inlineStr"/>
      <c r="X3757" t="inlineStr">
        <is>
          <t>libre unbounded</t>
        </is>
      </c>
    </row>
    <row r="3758" ht="15" customHeight="1" s="1003">
      <c r="A3758" s="1019" t="inlineStr">
        <is>
          <t>Huile d'olive</t>
        </is>
      </c>
      <c r="B3758" t="inlineStr">
        <is>
          <t>GMS</t>
        </is>
      </c>
      <c r="C3758" t="inlineStr">
        <is>
          <t>kt</t>
        </is>
      </c>
      <c r="D3758" t="inlineStr">
        <is>
          <t>France</t>
        </is>
      </c>
      <c r="E3758" t="inlineStr">
        <is>
          <t>2019-20</t>
        </is>
      </c>
      <c r="F3758" t="inlineStr">
        <is>
          <t>Lentille</t>
        </is>
      </c>
      <c r="G3758" t="inlineStr"/>
      <c r="H3758" t="inlineStr"/>
      <c r="I3758" t="inlineStr"/>
      <c r="J3758" t="inlineStr"/>
      <c r="K3758" t="inlineStr"/>
      <c r="L3758" t="inlineStr"/>
      <c r="M3758" t="inlineStr"/>
      <c r="N3758" t="inlineStr"/>
      <c r="O3758" t="n">
        <v>0</v>
      </c>
      <c r="P3758" t="n">
        <v>0</v>
      </c>
      <c r="Q3758" t="n">
        <v>500000000</v>
      </c>
      <c r="R3758" t="inlineStr"/>
      <c r="S3758" t="inlineStr"/>
      <c r="T3758" t="inlineStr"/>
      <c r="U3758" t="n">
        <v>0</v>
      </c>
      <c r="V3758" t="n">
        <v>500000000</v>
      </c>
      <c r="W3758" t="inlineStr"/>
      <c r="X3758" t="inlineStr">
        <is>
          <t>libre unbounded</t>
        </is>
      </c>
    </row>
    <row r="3759" ht="15" customHeight="1" s="1003">
      <c r="A3759" s="1019" t="inlineStr">
        <is>
          <t>Huile d'olive</t>
        </is>
      </c>
      <c r="B3759" t="inlineStr">
        <is>
          <t>Circuits généralistes</t>
        </is>
      </c>
      <c r="C3759" t="inlineStr">
        <is>
          <t>kt</t>
        </is>
      </c>
      <c r="D3759" t="inlineStr">
        <is>
          <t>France</t>
        </is>
      </c>
      <c r="E3759" t="inlineStr">
        <is>
          <t>2019-20</t>
        </is>
      </c>
      <c r="F3759" t="inlineStr">
        <is>
          <t>Lentille</t>
        </is>
      </c>
      <c r="G3759" t="inlineStr"/>
      <c r="H3759" t="inlineStr"/>
      <c r="I3759" t="inlineStr"/>
      <c r="J3759" t="inlineStr"/>
      <c r="K3759" t="inlineStr"/>
      <c r="L3759" t="inlineStr"/>
      <c r="M3759" t="inlineStr"/>
      <c r="N3759" t="inlineStr"/>
      <c r="O3759" t="n">
        <v>0</v>
      </c>
      <c r="P3759" t="n">
        <v>0</v>
      </c>
      <c r="Q3759" t="n">
        <v>500000000</v>
      </c>
      <c r="R3759" t="inlineStr"/>
      <c r="S3759" t="inlineStr"/>
      <c r="T3759" t="inlineStr"/>
      <c r="U3759" t="n">
        <v>0</v>
      </c>
      <c r="V3759" t="n">
        <v>500000000</v>
      </c>
      <c r="W3759" t="inlineStr"/>
      <c r="X3759" t="inlineStr">
        <is>
          <t>libre unbounded</t>
        </is>
      </c>
    </row>
    <row r="3760" ht="15" customHeight="1" s="1003">
      <c r="A3760" s="1019" t="inlineStr">
        <is>
          <t>Huile d'olive</t>
        </is>
      </c>
      <c r="B3760" t="inlineStr">
        <is>
          <t>Ecart statistique</t>
        </is>
      </c>
      <c r="C3760" t="inlineStr">
        <is>
          <t>kt</t>
        </is>
      </c>
      <c r="D3760" t="inlineStr">
        <is>
          <t>France</t>
        </is>
      </c>
      <c r="E3760" t="inlineStr">
        <is>
          <t>2019-20</t>
        </is>
      </c>
      <c r="F3760" t="inlineStr">
        <is>
          <t>Lentille</t>
        </is>
      </c>
      <c r="G3760" t="inlineStr"/>
      <c r="H3760" t="inlineStr"/>
      <c r="I3760" t="inlineStr"/>
      <c r="J3760" t="inlineStr"/>
      <c r="K3760" t="inlineStr"/>
      <c r="L3760" t="inlineStr"/>
      <c r="M3760" t="inlineStr"/>
      <c r="N3760" t="inlineStr"/>
      <c r="O3760" t="n">
        <v>0</v>
      </c>
      <c r="P3760" t="n">
        <v>0</v>
      </c>
      <c r="Q3760" t="n">
        <v>500000000</v>
      </c>
      <c r="R3760" t="inlineStr"/>
      <c r="S3760" t="inlineStr"/>
      <c r="T3760" t="inlineStr"/>
      <c r="U3760" t="n">
        <v>0</v>
      </c>
      <c r="V3760" t="n">
        <v>500000000</v>
      </c>
      <c r="W3760" t="inlineStr"/>
      <c r="X3760" t="inlineStr">
        <is>
          <t>libre unbounded</t>
        </is>
      </c>
    </row>
    <row r="3761" ht="15" customHeight="1" s="1003">
      <c r="A3761" s="1019" t="inlineStr">
        <is>
          <t>Grignons d'olive</t>
        </is>
      </c>
      <c r="B3761" t="inlineStr">
        <is>
          <t>Alimentation animale</t>
        </is>
      </c>
      <c r="C3761" t="inlineStr">
        <is>
          <t>kt</t>
        </is>
      </c>
      <c r="D3761" t="inlineStr">
        <is>
          <t>France</t>
        </is>
      </c>
      <c r="E3761" t="inlineStr">
        <is>
          <t>2019-20</t>
        </is>
      </c>
      <c r="F3761" t="inlineStr">
        <is>
          <t>Lentille</t>
        </is>
      </c>
      <c r="G3761" t="inlineStr"/>
      <c r="H3761" t="inlineStr"/>
      <c r="I3761" t="inlineStr"/>
      <c r="J3761" t="inlineStr">
        <is>
          <t>Les grignons d'olive sont valorisés en alimentation animale</t>
        </is>
      </c>
      <c r="K3761" t="inlineStr"/>
      <c r="L3761" t="inlineStr">
        <is>
          <t>Consommation de grignons d'olive en alimentation animale</t>
        </is>
      </c>
      <c r="M3761" t="inlineStr"/>
      <c r="N3761" t="inlineStr"/>
      <c r="O3761" t="n">
        <v>0</v>
      </c>
      <c r="P3761" t="n">
        <v>0</v>
      </c>
      <c r="Q3761" t="n">
        <v>500000000</v>
      </c>
      <c r="R3761" t="inlineStr"/>
      <c r="S3761" t="inlineStr"/>
      <c r="T3761" t="inlineStr"/>
      <c r="U3761" t="n">
        <v>0</v>
      </c>
      <c r="V3761" t="n">
        <v>500000000</v>
      </c>
      <c r="W3761" t="inlineStr"/>
      <c r="X3761" t="inlineStr">
        <is>
          <t>libre unbounded</t>
        </is>
      </c>
    </row>
    <row r="3762" ht="15" customHeight="1" s="1003">
      <c r="A3762" s="1019" t="inlineStr">
        <is>
          <t>Grignons d'olive</t>
        </is>
      </c>
      <c r="B3762" t="inlineStr">
        <is>
          <t>Usages alimentaires</t>
        </is>
      </c>
      <c r="C3762" t="inlineStr">
        <is>
          <t>kt</t>
        </is>
      </c>
      <c r="D3762" t="inlineStr">
        <is>
          <t>France</t>
        </is>
      </c>
      <c r="E3762" t="inlineStr">
        <is>
          <t>2019-20</t>
        </is>
      </c>
      <c r="F3762" t="inlineStr">
        <is>
          <t>Lentille</t>
        </is>
      </c>
      <c r="G3762" t="inlineStr"/>
      <c r="H3762" t="inlineStr"/>
      <c r="I3762" t="inlineStr"/>
      <c r="J3762" t="inlineStr"/>
      <c r="K3762" t="inlineStr"/>
      <c r="L3762" t="inlineStr"/>
      <c r="M3762" t="inlineStr"/>
      <c r="N3762" t="inlineStr"/>
      <c r="O3762" t="n">
        <v>0</v>
      </c>
      <c r="P3762" t="n">
        <v>0</v>
      </c>
      <c r="Q3762" t="n">
        <v>500000000</v>
      </c>
      <c r="R3762" t="inlineStr"/>
      <c r="S3762" t="inlineStr"/>
      <c r="T3762" t="inlineStr"/>
      <c r="U3762" t="n">
        <v>0</v>
      </c>
      <c r="V3762" t="n">
        <v>500000000</v>
      </c>
      <c r="W3762" t="inlineStr"/>
      <c r="X3762" t="inlineStr">
        <is>
          <t>libre unbounded</t>
        </is>
      </c>
    </row>
    <row r="3763" ht="15" customHeight="1" s="1003">
      <c r="A3763" s="1019" t="inlineStr">
        <is>
          <t>Grignons d'olive</t>
        </is>
      </c>
      <c r="B3763" t="inlineStr">
        <is>
          <t>Débouchés</t>
        </is>
      </c>
      <c r="C3763" t="inlineStr">
        <is>
          <t>kt</t>
        </is>
      </c>
      <c r="D3763" t="inlineStr">
        <is>
          <t>France</t>
        </is>
      </c>
      <c r="E3763" t="inlineStr">
        <is>
          <t>2019-20</t>
        </is>
      </c>
      <c r="F3763" t="inlineStr">
        <is>
          <t>Lentille</t>
        </is>
      </c>
      <c r="G3763" t="inlineStr"/>
      <c r="H3763" t="inlineStr"/>
      <c r="I3763" t="inlineStr"/>
      <c r="J3763" t="inlineStr"/>
      <c r="K3763" t="inlineStr"/>
      <c r="L3763" t="inlineStr"/>
      <c r="M3763" t="inlineStr"/>
      <c r="N3763" t="inlineStr"/>
      <c r="O3763" t="n">
        <v>0</v>
      </c>
      <c r="P3763" t="n">
        <v>0</v>
      </c>
      <c r="Q3763" t="n">
        <v>500000000</v>
      </c>
      <c r="R3763" t="inlineStr"/>
      <c r="S3763" t="inlineStr"/>
      <c r="T3763" t="inlineStr"/>
      <c r="U3763" t="n">
        <v>0</v>
      </c>
      <c r="V3763" t="n">
        <v>500000000</v>
      </c>
      <c r="W3763" t="inlineStr"/>
      <c r="X3763" t="inlineStr">
        <is>
          <t>libre unbounded</t>
        </is>
      </c>
    </row>
    <row r="3764" ht="15" customHeight="1" s="1003">
      <c r="A3764" s="1019" t="inlineStr">
        <is>
          <t>Grignons d'olive</t>
        </is>
      </c>
      <c r="B3764" t="inlineStr">
        <is>
          <t>FAB</t>
        </is>
      </c>
      <c r="C3764" t="inlineStr">
        <is>
          <t>kt</t>
        </is>
      </c>
      <c r="D3764" t="inlineStr">
        <is>
          <t>France</t>
        </is>
      </c>
      <c r="E3764" t="inlineStr">
        <is>
          <t>2019-20</t>
        </is>
      </c>
      <c r="F3764" t="inlineStr">
        <is>
          <t>Lentille</t>
        </is>
      </c>
      <c r="G3764" t="inlineStr"/>
      <c r="H3764" t="inlineStr"/>
      <c r="I3764" t="inlineStr"/>
      <c r="J3764" t="inlineStr"/>
      <c r="K3764" t="inlineStr"/>
      <c r="L3764" t="inlineStr"/>
      <c r="M3764" t="inlineStr"/>
      <c r="N3764" t="inlineStr"/>
      <c r="O3764" t="n">
        <v>0</v>
      </c>
      <c r="P3764" t="n">
        <v>0</v>
      </c>
      <c r="Q3764" t="n">
        <v>500000000</v>
      </c>
      <c r="R3764" t="inlineStr"/>
      <c r="S3764" t="inlineStr"/>
      <c r="T3764" t="inlineStr"/>
      <c r="U3764" t="n">
        <v>0</v>
      </c>
      <c r="V3764" t="n">
        <v>500000000</v>
      </c>
      <c r="W3764" t="inlineStr"/>
      <c r="X3764" t="inlineStr">
        <is>
          <t>libre unbounded</t>
        </is>
      </c>
    </row>
    <row r="3765" ht="15" customHeight="1" s="1003">
      <c r="A3765" s="1019" t="inlineStr">
        <is>
          <t>Grignons d'olive</t>
        </is>
      </c>
      <c r="B3765" t="inlineStr">
        <is>
          <t>FAF</t>
        </is>
      </c>
      <c r="C3765" t="inlineStr">
        <is>
          <t>kt</t>
        </is>
      </c>
      <c r="D3765" t="inlineStr">
        <is>
          <t>France</t>
        </is>
      </c>
      <c r="E3765" t="inlineStr">
        <is>
          <t>2019-20</t>
        </is>
      </c>
      <c r="F3765" t="inlineStr">
        <is>
          <t>Lentille</t>
        </is>
      </c>
      <c r="G3765" t="inlineStr"/>
      <c r="H3765" t="inlineStr"/>
      <c r="I3765" t="inlineStr"/>
      <c r="J3765" t="inlineStr"/>
      <c r="K3765" t="inlineStr"/>
      <c r="L3765" t="inlineStr"/>
      <c r="M3765" t="inlineStr"/>
      <c r="N3765" t="inlineStr"/>
      <c r="O3765" t="n">
        <v>0</v>
      </c>
      <c r="P3765" t="n">
        <v>0</v>
      </c>
      <c r="Q3765" t="n">
        <v>500000000</v>
      </c>
      <c r="R3765" t="inlineStr"/>
      <c r="S3765" t="inlineStr"/>
      <c r="T3765" t="inlineStr"/>
      <c r="U3765" t="n">
        <v>0</v>
      </c>
      <c r="V3765" t="n">
        <v>500000000</v>
      </c>
      <c r="W3765" t="inlineStr"/>
      <c r="X3765" t="inlineStr">
        <is>
          <t>libre unbounded</t>
        </is>
      </c>
    </row>
    <row r="3766" ht="15" customHeight="1" s="1003">
      <c r="A3766" s="1019" t="inlineStr">
        <is>
          <t>Grignons d'olive</t>
        </is>
      </c>
      <c r="B3766" t="inlineStr">
        <is>
          <t>Direct élevage</t>
        </is>
      </c>
      <c r="C3766" t="inlineStr">
        <is>
          <t>kt</t>
        </is>
      </c>
      <c r="D3766" t="inlineStr">
        <is>
          <t>France</t>
        </is>
      </c>
      <c r="E3766" t="inlineStr">
        <is>
          <t>2019-20</t>
        </is>
      </c>
      <c r="F3766" t="inlineStr">
        <is>
          <t>Lentille</t>
        </is>
      </c>
      <c r="G3766" t="inlineStr"/>
      <c r="H3766" t="inlineStr"/>
      <c r="I3766" t="inlineStr"/>
      <c r="J3766" t="inlineStr"/>
      <c r="K3766" t="inlineStr"/>
      <c r="L3766" t="inlineStr"/>
      <c r="M3766" t="inlineStr"/>
      <c r="N3766" t="inlineStr"/>
      <c r="O3766" t="n">
        <v>0</v>
      </c>
      <c r="P3766" t="n">
        <v>0</v>
      </c>
      <c r="Q3766" t="n">
        <v>500000000</v>
      </c>
      <c r="R3766" t="inlineStr"/>
      <c r="S3766" t="inlineStr"/>
      <c r="T3766" t="inlineStr"/>
      <c r="U3766" t="n">
        <v>0</v>
      </c>
      <c r="V3766" t="n">
        <v>500000000</v>
      </c>
      <c r="W3766" t="inlineStr"/>
      <c r="X3766" t="inlineStr">
        <is>
          <t>libre unbounded</t>
        </is>
      </c>
    </row>
    <row r="3767" ht="15" customHeight="1" s="1003">
      <c r="A3767" s="1019" t="inlineStr">
        <is>
          <t>Grignons d'olive</t>
        </is>
      </c>
      <c r="B3767" t="inlineStr">
        <is>
          <t>Petfood</t>
        </is>
      </c>
      <c r="C3767" t="inlineStr">
        <is>
          <t>kt</t>
        </is>
      </c>
      <c r="D3767" t="inlineStr">
        <is>
          <t>France</t>
        </is>
      </c>
      <c r="E3767" t="inlineStr">
        <is>
          <t>2019-20</t>
        </is>
      </c>
      <c r="F3767" t="inlineStr">
        <is>
          <t>Lentille</t>
        </is>
      </c>
      <c r="G3767" t="inlineStr"/>
      <c r="H3767" t="inlineStr"/>
      <c r="I3767" t="inlineStr"/>
      <c r="J3767" t="inlineStr"/>
      <c r="K3767" t="inlineStr"/>
      <c r="L3767" t="inlineStr"/>
      <c r="M3767" t="inlineStr"/>
      <c r="N3767" t="inlineStr"/>
      <c r="O3767" t="n">
        <v>0</v>
      </c>
      <c r="P3767" t="n">
        <v>0</v>
      </c>
      <c r="Q3767" t="n">
        <v>500000000</v>
      </c>
      <c r="R3767" t="inlineStr"/>
      <c r="S3767" t="inlineStr"/>
      <c r="T3767" t="inlineStr"/>
      <c r="U3767" t="n">
        <v>0</v>
      </c>
      <c r="V3767" t="n">
        <v>500000000</v>
      </c>
      <c r="W3767" t="inlineStr"/>
      <c r="X3767" t="inlineStr">
        <is>
          <t>libre unbounded</t>
        </is>
      </c>
    </row>
    <row r="3768" ht="15" customHeight="1" s="1003">
      <c r="A3768" s="1019" t="inlineStr">
        <is>
          <t>Grignons d'olive</t>
        </is>
      </c>
      <c r="B3768" t="inlineStr">
        <is>
          <t>Alimentation animale rente</t>
        </is>
      </c>
      <c r="C3768" t="inlineStr">
        <is>
          <t>kt</t>
        </is>
      </c>
      <c r="D3768" t="inlineStr">
        <is>
          <t>France</t>
        </is>
      </c>
      <c r="E3768" t="inlineStr">
        <is>
          <t>2019-20</t>
        </is>
      </c>
      <c r="F3768" t="inlineStr">
        <is>
          <t>Lentille</t>
        </is>
      </c>
      <c r="G3768" t="inlineStr"/>
      <c r="H3768" t="inlineStr"/>
      <c r="I3768" t="inlineStr"/>
      <c r="J3768" t="inlineStr"/>
      <c r="K3768" t="inlineStr"/>
      <c r="L3768" t="inlineStr"/>
      <c r="M3768" t="inlineStr"/>
      <c r="N3768" t="inlineStr"/>
      <c r="O3768" t="n">
        <v>0</v>
      </c>
      <c r="P3768" t="n">
        <v>0</v>
      </c>
      <c r="Q3768" t="n">
        <v>500000000</v>
      </c>
      <c r="R3768" t="inlineStr"/>
      <c r="S3768" t="inlineStr"/>
      <c r="T3768" t="inlineStr"/>
      <c r="U3768" t="n">
        <v>0</v>
      </c>
      <c r="V3768" t="n">
        <v>500000000</v>
      </c>
      <c r="W3768" t="inlineStr"/>
      <c r="X3768" t="inlineStr">
        <is>
          <t>libre unbounded</t>
        </is>
      </c>
    </row>
    <row r="3769" ht="15" customHeight="1" s="1003">
      <c r="A3769" s="1019" t="inlineStr">
        <is>
          <t>Grignons d'olive</t>
        </is>
      </c>
      <c r="B3769" t="inlineStr">
        <is>
          <t>Hors FAB</t>
        </is>
      </c>
      <c r="C3769" t="inlineStr">
        <is>
          <t>kt</t>
        </is>
      </c>
      <c r="D3769" t="inlineStr">
        <is>
          <t>France</t>
        </is>
      </c>
      <c r="E3769" t="inlineStr">
        <is>
          <t>2019-20</t>
        </is>
      </c>
      <c r="F3769" t="inlineStr">
        <is>
          <t>Lentille</t>
        </is>
      </c>
      <c r="G3769" t="inlineStr"/>
      <c r="H3769" t="inlineStr"/>
      <c r="I3769" t="inlineStr"/>
      <c r="J3769" t="inlineStr"/>
      <c r="K3769" t="inlineStr"/>
      <c r="L3769" t="inlineStr"/>
      <c r="M3769" t="inlineStr"/>
      <c r="N3769" t="inlineStr"/>
      <c r="O3769" t="n">
        <v>0</v>
      </c>
      <c r="P3769" t="n">
        <v>0</v>
      </c>
      <c r="Q3769" t="n">
        <v>500000000</v>
      </c>
      <c r="R3769" t="inlineStr"/>
      <c r="S3769" t="inlineStr"/>
      <c r="T3769" t="inlineStr"/>
      <c r="U3769" t="n">
        <v>0</v>
      </c>
      <c r="V3769" t="n">
        <v>500000000</v>
      </c>
      <c r="W3769" t="inlineStr"/>
      <c r="X3769" t="inlineStr">
        <is>
          <t>libre unbounded</t>
        </is>
      </c>
    </row>
    <row r="3770" ht="15" customHeight="1" s="1003">
      <c r="A3770" s="1019" t="inlineStr">
        <is>
          <t>Grignons d'olive</t>
        </is>
      </c>
      <c r="B3770" t="inlineStr">
        <is>
          <t>Export</t>
        </is>
      </c>
      <c r="C3770" t="inlineStr">
        <is>
          <t>kt</t>
        </is>
      </c>
      <c r="D3770" t="inlineStr">
        <is>
          <t>France</t>
        </is>
      </c>
      <c r="E3770" t="inlineStr">
        <is>
          <t>2019-20</t>
        </is>
      </c>
      <c r="F3770" t="inlineStr">
        <is>
          <t>Lentille</t>
        </is>
      </c>
      <c r="G3770" t="inlineStr"/>
      <c r="H3770" t="inlineStr"/>
      <c r="I3770" t="inlineStr"/>
      <c r="J3770" t="inlineStr"/>
      <c r="K3770" t="inlineStr"/>
      <c r="L3770" t="inlineStr"/>
      <c r="M3770" t="inlineStr"/>
      <c r="N3770" t="inlineStr"/>
      <c r="O3770" t="n">
        <v>0</v>
      </c>
      <c r="P3770" t="n">
        <v>0</v>
      </c>
      <c r="Q3770" t="n">
        <v>500000000</v>
      </c>
      <c r="R3770" t="inlineStr"/>
      <c r="S3770" t="inlineStr"/>
      <c r="T3770" t="inlineStr"/>
      <c r="U3770" t="n">
        <v>0</v>
      </c>
      <c r="V3770" t="n">
        <v>500000000</v>
      </c>
      <c r="W3770" t="inlineStr"/>
      <c r="X3770" t="inlineStr">
        <is>
          <t>libre unbounded</t>
        </is>
      </c>
    </row>
    <row r="3771" ht="15" customHeight="1" s="1003">
      <c r="A3771" s="1019" t="inlineStr">
        <is>
          <t>Olives de table</t>
        </is>
      </c>
      <c r="B3771" t="inlineStr">
        <is>
          <t>Vente directe et autoconsommation</t>
        </is>
      </c>
      <c r="C3771" t="inlineStr">
        <is>
          <t>kt</t>
        </is>
      </c>
      <c r="D3771" t="inlineStr">
        <is>
          <t>France</t>
        </is>
      </c>
      <c r="E3771" t="inlineStr">
        <is>
          <t>2019-20</t>
        </is>
      </c>
      <c r="F3771" t="inlineStr">
        <is>
          <t>Lentille</t>
        </is>
      </c>
      <c r="G3771" t="inlineStr"/>
      <c r="H3771" t="inlineStr"/>
      <c r="I3771" t="inlineStr"/>
      <c r="J3771" t="inlineStr"/>
      <c r="K3771" t="inlineStr"/>
      <c r="L3771" t="inlineStr"/>
      <c r="M3771" t="inlineStr"/>
      <c r="N3771" t="inlineStr"/>
      <c r="O3771" t="n">
        <v>0</v>
      </c>
      <c r="P3771" t="n">
        <v>0</v>
      </c>
      <c r="Q3771" t="n">
        <v>500000000</v>
      </c>
      <c r="R3771" t="inlineStr"/>
      <c r="S3771" t="inlineStr"/>
      <c r="T3771" t="inlineStr"/>
      <c r="U3771" t="n">
        <v>0</v>
      </c>
      <c r="V3771" t="n">
        <v>500000000</v>
      </c>
      <c r="W3771" t="inlineStr"/>
      <c r="X3771" t="inlineStr">
        <is>
          <t>libre unbounded</t>
        </is>
      </c>
    </row>
    <row r="3772" ht="15" customHeight="1" s="1003">
      <c r="A3772" s="1019" t="inlineStr">
        <is>
          <t>Olives de table</t>
        </is>
      </c>
      <c r="B3772" t="inlineStr">
        <is>
          <t>Circuits spécialisés</t>
        </is>
      </c>
      <c r="C3772" t="inlineStr">
        <is>
          <t>kt</t>
        </is>
      </c>
      <c r="D3772" t="inlineStr">
        <is>
          <t>France</t>
        </is>
      </c>
      <c r="E3772" t="inlineStr">
        <is>
          <t>2019-20</t>
        </is>
      </c>
      <c r="F3772" t="inlineStr">
        <is>
          <t>Lentille</t>
        </is>
      </c>
      <c r="G3772" t="inlineStr"/>
      <c r="H3772" t="inlineStr"/>
      <c r="I3772" t="inlineStr"/>
      <c r="J3772" t="inlineStr"/>
      <c r="K3772" t="inlineStr"/>
      <c r="L3772" t="inlineStr"/>
      <c r="M3772" t="inlineStr"/>
      <c r="N3772" t="inlineStr"/>
      <c r="O3772" t="n">
        <v>0</v>
      </c>
      <c r="P3772" t="n">
        <v>0</v>
      </c>
      <c r="Q3772" t="n">
        <v>500000000</v>
      </c>
      <c r="R3772" t="inlineStr"/>
      <c r="S3772" t="inlineStr"/>
      <c r="T3772" t="inlineStr"/>
      <c r="U3772" t="n">
        <v>0</v>
      </c>
      <c r="V3772" t="n">
        <v>500000000</v>
      </c>
      <c r="W3772" t="inlineStr"/>
      <c r="X3772" t="inlineStr">
        <is>
          <t>libre unbounded</t>
        </is>
      </c>
    </row>
    <row r="3773" ht="15" customHeight="1" s="1003">
      <c r="A3773" s="1019" t="inlineStr">
        <is>
          <t>Olives de table</t>
        </is>
      </c>
      <c r="B3773" t="inlineStr">
        <is>
          <t>RHD</t>
        </is>
      </c>
      <c r="C3773" t="inlineStr">
        <is>
          <t>kt</t>
        </is>
      </c>
      <c r="D3773" t="inlineStr">
        <is>
          <t>France</t>
        </is>
      </c>
      <c r="E3773" t="inlineStr">
        <is>
          <t>2019-20</t>
        </is>
      </c>
      <c r="F3773" t="inlineStr">
        <is>
          <t>Lentille</t>
        </is>
      </c>
      <c r="G3773" t="inlineStr"/>
      <c r="H3773" t="inlineStr"/>
      <c r="I3773" t="inlineStr"/>
      <c r="J3773" t="inlineStr"/>
      <c r="K3773" t="inlineStr"/>
      <c r="L3773" t="inlineStr"/>
      <c r="M3773" t="inlineStr"/>
      <c r="N3773" t="inlineStr"/>
      <c r="O3773" t="n">
        <v>0</v>
      </c>
      <c r="P3773" t="n">
        <v>0</v>
      </c>
      <c r="Q3773" t="n">
        <v>500000000</v>
      </c>
      <c r="R3773" t="inlineStr"/>
      <c r="S3773" t="inlineStr"/>
      <c r="T3773" t="inlineStr"/>
      <c r="U3773" t="n">
        <v>0</v>
      </c>
      <c r="V3773" t="n">
        <v>500000000</v>
      </c>
      <c r="W3773" t="inlineStr"/>
      <c r="X3773" t="inlineStr">
        <is>
          <t>libre unbounded</t>
        </is>
      </c>
    </row>
    <row r="3774" ht="15" customHeight="1" s="1003">
      <c r="A3774" s="1019" t="inlineStr">
        <is>
          <t>Olives de table</t>
        </is>
      </c>
      <c r="B3774" t="inlineStr">
        <is>
          <t>Autres IAA</t>
        </is>
      </c>
      <c r="C3774" t="inlineStr">
        <is>
          <t>kt</t>
        </is>
      </c>
      <c r="D3774" t="inlineStr">
        <is>
          <t>France</t>
        </is>
      </c>
      <c r="E3774" t="inlineStr">
        <is>
          <t>2019-20</t>
        </is>
      </c>
      <c r="F3774" t="inlineStr">
        <is>
          <t>Lentille</t>
        </is>
      </c>
      <c r="G3774" t="inlineStr"/>
      <c r="H3774" t="inlineStr"/>
      <c r="I3774" t="inlineStr"/>
      <c r="J3774" t="inlineStr"/>
      <c r="K3774" t="inlineStr"/>
      <c r="L3774" t="inlineStr"/>
      <c r="M3774" t="inlineStr"/>
      <c r="N3774" t="inlineStr"/>
      <c r="O3774" t="n">
        <v>0</v>
      </c>
      <c r="P3774" t="n">
        <v>0</v>
      </c>
      <c r="Q3774" t="n">
        <v>500000000</v>
      </c>
      <c r="R3774" t="inlineStr"/>
      <c r="S3774" t="inlineStr"/>
      <c r="T3774" t="inlineStr"/>
      <c r="U3774" t="n">
        <v>0</v>
      </c>
      <c r="V3774" t="n">
        <v>500000000</v>
      </c>
      <c r="W3774" t="inlineStr"/>
      <c r="X3774" t="inlineStr">
        <is>
          <t>libre unbounded</t>
        </is>
      </c>
    </row>
    <row r="3775" ht="15" customHeight="1" s="1003">
      <c r="A3775" s="1019" t="inlineStr">
        <is>
          <t>Olives de table</t>
        </is>
      </c>
      <c r="B3775" t="inlineStr">
        <is>
          <t>Alimentation humaine</t>
        </is>
      </c>
      <c r="C3775" t="inlineStr">
        <is>
          <t>kt</t>
        </is>
      </c>
      <c r="D3775" t="inlineStr">
        <is>
          <t>France</t>
        </is>
      </c>
      <c r="E3775" t="inlineStr">
        <is>
          <t>2019-20</t>
        </is>
      </c>
      <c r="F3775" t="inlineStr">
        <is>
          <t>Lentille</t>
        </is>
      </c>
      <c r="G3775" t="inlineStr"/>
      <c r="H3775" t="inlineStr"/>
      <c r="I3775" t="inlineStr"/>
      <c r="J3775" t="inlineStr"/>
      <c r="K3775" t="inlineStr"/>
      <c r="L3775" t="inlineStr"/>
      <c r="M3775" t="inlineStr"/>
      <c r="N3775" t="inlineStr"/>
      <c r="O3775" t="n">
        <v>0</v>
      </c>
      <c r="P3775" t="n">
        <v>0</v>
      </c>
      <c r="Q3775" t="n">
        <v>500000000</v>
      </c>
      <c r="R3775" t="inlineStr"/>
      <c r="S3775" t="inlineStr"/>
      <c r="T3775" t="inlineStr"/>
      <c r="U3775" t="n">
        <v>0</v>
      </c>
      <c r="V3775" t="n">
        <v>500000000</v>
      </c>
      <c r="W3775" t="inlineStr"/>
      <c r="X3775" t="inlineStr">
        <is>
          <t>libre unbounded</t>
        </is>
      </c>
    </row>
    <row r="3776" ht="15" customHeight="1" s="1003">
      <c r="A3776" s="1019" t="inlineStr">
        <is>
          <t>Olives de table</t>
        </is>
      </c>
      <c r="B3776" t="inlineStr">
        <is>
          <t>Ménages</t>
        </is>
      </c>
      <c r="C3776" t="inlineStr">
        <is>
          <t>kt</t>
        </is>
      </c>
      <c r="D3776" t="inlineStr">
        <is>
          <t>France</t>
        </is>
      </c>
      <c r="E3776" t="inlineStr">
        <is>
          <t>2019-20</t>
        </is>
      </c>
      <c r="F3776" t="inlineStr">
        <is>
          <t>Lentille</t>
        </is>
      </c>
      <c r="G3776" t="inlineStr"/>
      <c r="H3776" t="inlineStr"/>
      <c r="I3776" t="inlineStr"/>
      <c r="J3776" t="inlineStr"/>
      <c r="K3776" t="inlineStr"/>
      <c r="L3776" t="inlineStr"/>
      <c r="M3776" t="inlineStr"/>
      <c r="N3776" t="inlineStr"/>
      <c r="O3776" t="n">
        <v>0</v>
      </c>
      <c r="P3776" t="n">
        <v>0</v>
      </c>
      <c r="Q3776" t="n">
        <v>500000000</v>
      </c>
      <c r="R3776" t="inlineStr"/>
      <c r="S3776" t="inlineStr"/>
      <c r="T3776" t="inlineStr"/>
      <c r="U3776" t="n">
        <v>0</v>
      </c>
      <c r="V3776" t="n">
        <v>500000000</v>
      </c>
      <c r="W3776" t="inlineStr"/>
      <c r="X3776" t="inlineStr">
        <is>
          <t>libre unbounded</t>
        </is>
      </c>
    </row>
    <row r="3777" ht="15" customHeight="1" s="1003">
      <c r="A3777" s="1019" t="inlineStr">
        <is>
          <t>Olives de table</t>
        </is>
      </c>
      <c r="B3777" t="inlineStr">
        <is>
          <t>Usages alimentaires</t>
        </is>
      </c>
      <c r="C3777" t="inlineStr">
        <is>
          <t>kt</t>
        </is>
      </c>
      <c r="D3777" t="inlineStr">
        <is>
          <t>France</t>
        </is>
      </c>
      <c r="E3777" t="inlineStr">
        <is>
          <t>2019-20</t>
        </is>
      </c>
      <c r="F3777" t="inlineStr">
        <is>
          <t>Lentille</t>
        </is>
      </c>
      <c r="G3777" t="inlineStr"/>
      <c r="H3777" t="inlineStr"/>
      <c r="I3777" t="inlineStr"/>
      <c r="J3777" t="inlineStr"/>
      <c r="K3777" t="inlineStr"/>
      <c r="L3777" t="inlineStr"/>
      <c r="M3777" t="inlineStr"/>
      <c r="N3777" t="inlineStr"/>
      <c r="O3777" t="n">
        <v>0</v>
      </c>
      <c r="P3777" t="n">
        <v>0</v>
      </c>
      <c r="Q3777" t="n">
        <v>500000000</v>
      </c>
      <c r="R3777" t="inlineStr"/>
      <c r="S3777" t="inlineStr"/>
      <c r="T3777" t="inlineStr"/>
      <c r="U3777" t="n">
        <v>0</v>
      </c>
      <c r="V3777" t="n">
        <v>500000000</v>
      </c>
      <c r="W3777" t="inlineStr"/>
      <c r="X3777" t="inlineStr">
        <is>
          <t>libre unbounded</t>
        </is>
      </c>
    </row>
    <row r="3778" ht="15" customHeight="1" s="1003">
      <c r="A3778" s="1019" t="inlineStr">
        <is>
          <t>Olives de table</t>
        </is>
      </c>
      <c r="B3778" t="inlineStr">
        <is>
          <t>Débouchés</t>
        </is>
      </c>
      <c r="C3778" t="inlineStr">
        <is>
          <t>kt</t>
        </is>
      </c>
      <c r="D3778" t="inlineStr">
        <is>
          <t>France</t>
        </is>
      </c>
      <c r="E3778" t="inlineStr">
        <is>
          <t>2019-20</t>
        </is>
      </c>
      <c r="F3778" t="inlineStr">
        <is>
          <t>Lentille</t>
        </is>
      </c>
      <c r="G3778" t="inlineStr"/>
      <c r="H3778" t="inlineStr"/>
      <c r="I3778" t="inlineStr"/>
      <c r="J3778" t="inlineStr"/>
      <c r="K3778" t="inlineStr"/>
      <c r="L3778" t="inlineStr"/>
      <c r="M3778" t="inlineStr"/>
      <c r="N3778" t="inlineStr"/>
      <c r="O3778" t="n">
        <v>0</v>
      </c>
      <c r="P3778" t="n">
        <v>0</v>
      </c>
      <c r="Q3778" t="n">
        <v>500000000</v>
      </c>
      <c r="R3778" t="inlineStr"/>
      <c r="S3778" t="inlineStr"/>
      <c r="T3778" t="inlineStr"/>
      <c r="U3778" t="n">
        <v>0</v>
      </c>
      <c r="V3778" t="n">
        <v>500000000</v>
      </c>
      <c r="W3778" t="inlineStr"/>
      <c r="X3778" t="inlineStr">
        <is>
          <t>libre unbounded</t>
        </is>
      </c>
    </row>
    <row r="3779" ht="15" customHeight="1" s="1003">
      <c r="A3779" s="1019" t="inlineStr">
        <is>
          <t>Olives de table</t>
        </is>
      </c>
      <c r="B3779" t="inlineStr">
        <is>
          <t>Export</t>
        </is>
      </c>
      <c r="C3779" t="inlineStr">
        <is>
          <t>kt</t>
        </is>
      </c>
      <c r="D3779" t="inlineStr">
        <is>
          <t>France</t>
        </is>
      </c>
      <c r="E3779" t="inlineStr">
        <is>
          <t>2019-20</t>
        </is>
      </c>
      <c r="F3779" t="inlineStr">
        <is>
          <t>Lentille</t>
        </is>
      </c>
      <c r="G3779" t="inlineStr"/>
      <c r="H3779" t="inlineStr"/>
      <c r="I3779" t="inlineStr"/>
      <c r="J3779" t="inlineStr"/>
      <c r="K3779" t="inlineStr"/>
      <c r="L3779" t="inlineStr"/>
      <c r="M3779" t="inlineStr"/>
      <c r="N3779" t="inlineStr"/>
      <c r="O3779" t="n">
        <v>0</v>
      </c>
      <c r="P3779" t="n">
        <v>0</v>
      </c>
      <c r="Q3779" t="n">
        <v>500000000</v>
      </c>
      <c r="R3779" t="inlineStr"/>
      <c r="S3779" t="inlineStr"/>
      <c r="T3779" t="inlineStr"/>
      <c r="U3779" t="n">
        <v>0</v>
      </c>
      <c r="V3779" t="n">
        <v>500000000</v>
      </c>
      <c r="W3779" t="inlineStr"/>
      <c r="X3779" t="inlineStr">
        <is>
          <t>libre unbounded</t>
        </is>
      </c>
    </row>
    <row r="3780" ht="15" customHeight="1" s="1003">
      <c r="A3780" s="1019" t="inlineStr">
        <is>
          <t>Olives de table</t>
        </is>
      </c>
      <c r="B3780" t="inlineStr">
        <is>
          <t>GMS</t>
        </is>
      </c>
      <c r="C3780" t="inlineStr">
        <is>
          <t>kt</t>
        </is>
      </c>
      <c r="D3780" t="inlineStr">
        <is>
          <t>France</t>
        </is>
      </c>
      <c r="E3780" t="inlineStr">
        <is>
          <t>2019-20</t>
        </is>
      </c>
      <c r="F3780" t="inlineStr">
        <is>
          <t>Lentille</t>
        </is>
      </c>
      <c r="G3780" t="inlineStr"/>
      <c r="H3780" t="inlineStr"/>
      <c r="I3780" t="inlineStr"/>
      <c r="J3780" t="inlineStr"/>
      <c r="K3780" t="inlineStr"/>
      <c r="L3780" t="inlineStr"/>
      <c r="M3780" t="inlineStr"/>
      <c r="N3780" t="inlineStr"/>
      <c r="O3780" t="n">
        <v>0</v>
      </c>
      <c r="P3780" t="n">
        <v>0</v>
      </c>
      <c r="Q3780" t="n">
        <v>500000000</v>
      </c>
      <c r="R3780" t="inlineStr"/>
      <c r="S3780" t="inlineStr"/>
      <c r="T3780" t="inlineStr"/>
      <c r="U3780" t="n">
        <v>0</v>
      </c>
      <c r="V3780" t="n">
        <v>500000000</v>
      </c>
      <c r="W3780" t="inlineStr"/>
      <c r="X3780" t="inlineStr">
        <is>
          <t>libre unbounded</t>
        </is>
      </c>
    </row>
    <row r="3781" ht="15" customHeight="1" s="1003">
      <c r="A3781" s="1019" t="inlineStr">
        <is>
          <t>Olives de table</t>
        </is>
      </c>
      <c r="B3781" t="inlineStr">
        <is>
          <t>Circuits généralistes</t>
        </is>
      </c>
      <c r="C3781" t="inlineStr">
        <is>
          <t>kt</t>
        </is>
      </c>
      <c r="D3781" t="inlineStr">
        <is>
          <t>France</t>
        </is>
      </c>
      <c r="E3781" t="inlineStr">
        <is>
          <t>2019-20</t>
        </is>
      </c>
      <c r="F3781" t="inlineStr">
        <is>
          <t>Lentille</t>
        </is>
      </c>
      <c r="G3781" t="inlineStr"/>
      <c r="H3781" t="inlineStr"/>
      <c r="I3781" t="inlineStr"/>
      <c r="J3781" t="inlineStr"/>
      <c r="K3781" t="inlineStr"/>
      <c r="L3781" t="inlineStr"/>
      <c r="M3781" t="inlineStr"/>
      <c r="N3781" t="inlineStr"/>
      <c r="O3781" t="n">
        <v>0</v>
      </c>
      <c r="P3781" t="n">
        <v>0</v>
      </c>
      <c r="Q3781" t="n">
        <v>500000000</v>
      </c>
      <c r="R3781" t="inlineStr"/>
      <c r="S3781" t="inlineStr"/>
      <c r="T3781" t="inlineStr"/>
      <c r="U3781" t="n">
        <v>0</v>
      </c>
      <c r="V3781" t="n">
        <v>500000000</v>
      </c>
      <c r="W3781" t="inlineStr"/>
      <c r="X3781" t="inlineStr">
        <is>
          <t>libre unbounded</t>
        </is>
      </c>
    </row>
    <row r="3782" ht="15" customHeight="1" s="1003">
      <c r="A3782" s="1019" t="inlineStr">
        <is>
          <t>Olives de table</t>
        </is>
      </c>
      <c r="B3782" t="inlineStr">
        <is>
          <t>Ecart statistique</t>
        </is>
      </c>
      <c r="C3782" t="inlineStr">
        <is>
          <t>kt</t>
        </is>
      </c>
      <c r="D3782" t="inlineStr">
        <is>
          <t>France</t>
        </is>
      </c>
      <c r="E3782" t="inlineStr">
        <is>
          <t>2019-20</t>
        </is>
      </c>
      <c r="F3782" t="inlineStr">
        <is>
          <t>Lentille</t>
        </is>
      </c>
      <c r="G3782" t="inlineStr"/>
      <c r="H3782" t="inlineStr"/>
      <c r="I3782" t="inlineStr"/>
      <c r="J3782" t="inlineStr"/>
      <c r="K3782" t="inlineStr"/>
      <c r="L3782" t="inlineStr"/>
      <c r="M3782" t="inlineStr"/>
      <c r="N3782" t="inlineStr"/>
      <c r="O3782" t="n">
        <v>0</v>
      </c>
      <c r="P3782" t="n">
        <v>0</v>
      </c>
      <c r="Q3782" t="n">
        <v>500000000</v>
      </c>
      <c r="R3782" t="inlineStr"/>
      <c r="S3782" t="inlineStr"/>
      <c r="T3782" t="inlineStr"/>
      <c r="U3782" t="n">
        <v>0</v>
      </c>
      <c r="V3782" t="n">
        <v>500000000</v>
      </c>
      <c r="W3782" t="inlineStr"/>
      <c r="X3782" t="inlineStr">
        <is>
          <t>libre unbounded</t>
        </is>
      </c>
    </row>
    <row r="3783" ht="15" customHeight="1" s="1003">
      <c r="A3783" s="1019" t="inlineStr">
        <is>
          <t>Produits alimentaires</t>
        </is>
      </c>
      <c r="B3783" t="inlineStr">
        <is>
          <t>GMS</t>
        </is>
      </c>
      <c r="C3783" t="inlineStr">
        <is>
          <t>kt</t>
        </is>
      </c>
      <c r="D3783" t="inlineStr">
        <is>
          <t>France</t>
        </is>
      </c>
      <c r="E3783" t="inlineStr">
        <is>
          <t>2019-20</t>
        </is>
      </c>
      <c r="F3783" t="inlineStr">
        <is>
          <t>Lentille</t>
        </is>
      </c>
      <c r="G3783" t="inlineStr"/>
      <c r="H3783" t="inlineStr">
        <is>
          <t>Part de consommation de produits alimentaires par les GMS (en volume de matière première) = 79,82 % (OléoProtéines - Terres Univia)</t>
        </is>
      </c>
      <c r="I3783" t="inlineStr">
        <is>
          <t>OléoProtéines - Terres Univia</t>
        </is>
      </c>
      <c r="J3783" t="inlineStr">
        <is>
          <t>Même répartition des circuits de distribution des produits alimentaires qu'en 2023</t>
        </is>
      </c>
      <c r="K3783" t="inlineStr">
        <is>
          <t>Répartition</t>
        </is>
      </c>
      <c r="L3783" t="inlineStr">
        <is>
          <t>Part de consommation de produits alimentaires par les GMS (en volume de matière première)</t>
        </is>
      </c>
      <c r="M3783" t="inlineStr">
        <is>
          <t>Consommation - OléoProtéines</t>
        </is>
      </c>
      <c r="N3783" t="inlineStr"/>
      <c r="O3783" t="n">
        <v>48</v>
      </c>
      <c r="P3783" t="n">
        <v>32.5</v>
      </c>
      <c r="Q3783" t="n">
        <v>500000000</v>
      </c>
      <c r="R3783" t="inlineStr"/>
      <c r="S3783" t="inlineStr"/>
      <c r="T3783" t="inlineStr"/>
      <c r="U3783" t="n">
        <v>0</v>
      </c>
      <c r="V3783" t="n">
        <v>500000000</v>
      </c>
      <c r="W3783" t="inlineStr"/>
      <c r="X3783" t="inlineStr">
        <is>
          <t>libre unbounded</t>
        </is>
      </c>
    </row>
    <row r="3784" ht="15" customHeight="1" s="1003">
      <c r="A3784" s="1019" t="inlineStr">
        <is>
          <t>Produits alimentaires</t>
        </is>
      </c>
      <c r="B3784" t="inlineStr">
        <is>
          <t>Circuits spécialisés</t>
        </is>
      </c>
      <c r="C3784" t="inlineStr">
        <is>
          <t>kt</t>
        </is>
      </c>
      <c r="D3784" t="inlineStr">
        <is>
          <t>France</t>
        </is>
      </c>
      <c r="E3784" t="inlineStr">
        <is>
          <t>2019-20</t>
        </is>
      </c>
      <c r="F3784" t="inlineStr">
        <is>
          <t>Lentille</t>
        </is>
      </c>
      <c r="G3784" t="inlineStr"/>
      <c r="H3784" t="inlineStr">
        <is>
          <t>Part de consommation de produits alimentaires par les circuits spécialisés (en volume de matière première) = 3,99 % (OléoProtéines - Terres Univia)</t>
        </is>
      </c>
      <c r="I3784" t="inlineStr">
        <is>
          <t>OléoProtéines - Terres Univia</t>
        </is>
      </c>
      <c r="J3784" t="inlineStr">
        <is>
          <t>Même répartition des circuits de distribution des produits alimentaires qu'en 2023</t>
        </is>
      </c>
      <c r="K3784" t="inlineStr">
        <is>
          <t>Répartition</t>
        </is>
      </c>
      <c r="L3784" t="inlineStr">
        <is>
          <t>Part de consommation de produits alimentaires par les circuits spécialisés (en volume de matière première)</t>
        </is>
      </c>
      <c r="M3784" t="inlineStr">
        <is>
          <t>Consommation - OléoProtéines</t>
        </is>
      </c>
      <c r="N3784" t="inlineStr"/>
      <c r="O3784" t="n">
        <v>2.4</v>
      </c>
      <c r="P3784" t="n">
        <v>1.62</v>
      </c>
      <c r="Q3784" t="n">
        <v>500000000</v>
      </c>
      <c r="R3784" t="inlineStr"/>
      <c r="S3784" t="inlineStr"/>
      <c r="T3784" t="inlineStr"/>
      <c r="U3784" t="n">
        <v>0</v>
      </c>
      <c r="V3784" t="n">
        <v>500000000</v>
      </c>
      <c r="W3784" t="inlineStr"/>
      <c r="X3784" t="inlineStr">
        <is>
          <t>libre unbounded</t>
        </is>
      </c>
    </row>
    <row r="3785" ht="15" customHeight="1" s="1003">
      <c r="A3785" s="1019" t="inlineStr">
        <is>
          <t>Produits alimentaires</t>
        </is>
      </c>
      <c r="B3785" t="inlineStr">
        <is>
          <t>RHD</t>
        </is>
      </c>
      <c r="C3785" t="inlineStr">
        <is>
          <t>kt</t>
        </is>
      </c>
      <c r="D3785" t="inlineStr">
        <is>
          <t>France</t>
        </is>
      </c>
      <c r="E3785" t="inlineStr">
        <is>
          <t>2019-20</t>
        </is>
      </c>
      <c r="F3785" t="inlineStr">
        <is>
          <t>Lentille</t>
        </is>
      </c>
      <c r="G3785" t="inlineStr"/>
      <c r="H3785" t="inlineStr">
        <is>
          <t>Part de consommation de produits alimentaires par la RHD (en volume de matière première) = 10,9 % (OléoProtéines - Terres Univia)</t>
        </is>
      </c>
      <c r="I3785" t="inlineStr">
        <is>
          <t>OléoProtéines - Terres Univia</t>
        </is>
      </c>
      <c r="J3785" t="inlineStr">
        <is>
          <t>Même répartition des circuits de distribution des produits alimentaires qu'en 2023</t>
        </is>
      </c>
      <c r="K3785" t="inlineStr">
        <is>
          <t>Répartition</t>
        </is>
      </c>
      <c r="L3785" t="inlineStr">
        <is>
          <t>Part de consommation de produits alimentaires par la RHD (en volume de matière première)</t>
        </is>
      </c>
      <c r="M3785" t="inlineStr">
        <is>
          <t>Consommation - OléoProtéines</t>
        </is>
      </c>
      <c r="N3785" t="inlineStr"/>
      <c r="O3785" t="n">
        <v>6.55</v>
      </c>
      <c r="P3785" t="n">
        <v>4.44</v>
      </c>
      <c r="Q3785" t="n">
        <v>500000000</v>
      </c>
      <c r="R3785" t="inlineStr"/>
      <c r="S3785" t="inlineStr"/>
      <c r="T3785" t="inlineStr"/>
      <c r="U3785" t="n">
        <v>0</v>
      </c>
      <c r="V3785" t="n">
        <v>500000000</v>
      </c>
      <c r="W3785" t="inlineStr"/>
      <c r="X3785" t="inlineStr">
        <is>
          <t>libre unbounded</t>
        </is>
      </c>
    </row>
    <row r="3786" ht="15" customHeight="1" s="1003">
      <c r="A3786" s="1019" t="inlineStr">
        <is>
          <t>Produits alimentaires</t>
        </is>
      </c>
      <c r="B3786" t="inlineStr">
        <is>
          <t>Autres IAA</t>
        </is>
      </c>
      <c r="C3786" t="inlineStr">
        <is>
          <t>kt</t>
        </is>
      </c>
      <c r="D3786" t="inlineStr">
        <is>
          <t>France</t>
        </is>
      </c>
      <c r="E3786" t="inlineStr">
        <is>
          <t>2019-20</t>
        </is>
      </c>
      <c r="F3786" t="inlineStr">
        <is>
          <t>Lentille</t>
        </is>
      </c>
      <c r="G3786" t="inlineStr"/>
      <c r="H3786" t="inlineStr">
        <is>
          <t>Part de consommation de produits alimentaires par les autres IAA (en volume de matière première) = 5,29 % (OléoProtéines - Terres Univia)</t>
        </is>
      </c>
      <c r="I3786" t="inlineStr">
        <is>
          <t>OléoProtéines - Terres Univia</t>
        </is>
      </c>
      <c r="J3786" t="inlineStr">
        <is>
          <t>Même répartition des circuits de distribution des produits alimentaires qu'en 2023</t>
        </is>
      </c>
      <c r="K3786" t="inlineStr">
        <is>
          <t>Répartition</t>
        </is>
      </c>
      <c r="L3786" t="inlineStr">
        <is>
          <t>Part de consommation de produits alimentaires par les autres IAA (en volume de matière première)</t>
        </is>
      </c>
      <c r="M3786" t="inlineStr">
        <is>
          <t>Consommation - OléoProtéines</t>
        </is>
      </c>
      <c r="N3786" t="inlineStr"/>
      <c r="O3786" t="n">
        <v>3.18</v>
      </c>
      <c r="P3786" t="n">
        <v>2.15</v>
      </c>
      <c r="Q3786" t="n">
        <v>500000000</v>
      </c>
      <c r="R3786" t="inlineStr"/>
      <c r="S3786" t="inlineStr"/>
      <c r="T3786" t="inlineStr"/>
      <c r="U3786" t="n">
        <v>0</v>
      </c>
      <c r="V3786" t="n">
        <v>500000000</v>
      </c>
      <c r="W3786" t="inlineStr"/>
      <c r="X3786" t="inlineStr">
        <is>
          <t>libre unbounded</t>
        </is>
      </c>
    </row>
    <row r="3787" ht="15" customHeight="1" s="1003">
      <c r="A3787" s="1019" t="inlineStr">
        <is>
          <t>Produits alimentaires</t>
        </is>
      </c>
      <c r="B3787" t="inlineStr">
        <is>
          <t>Ménages</t>
        </is>
      </c>
      <c r="C3787" t="inlineStr">
        <is>
          <t>kt</t>
        </is>
      </c>
      <c r="D3787" t="inlineStr">
        <is>
          <t>France</t>
        </is>
      </c>
      <c r="E3787" t="inlineStr">
        <is>
          <t>2019-20</t>
        </is>
      </c>
      <c r="F3787" t="inlineStr">
        <is>
          <t>Lentille</t>
        </is>
      </c>
      <c r="G3787" t="inlineStr"/>
      <c r="H3787" t="inlineStr"/>
      <c r="I3787" t="inlineStr"/>
      <c r="J3787" t="inlineStr"/>
      <c r="K3787" t="inlineStr"/>
      <c r="L3787" t="inlineStr"/>
      <c r="M3787" t="inlineStr"/>
      <c r="N3787" t="inlineStr"/>
      <c r="O3787" t="n">
        <v>50.4</v>
      </c>
      <c r="P3787" t="n">
        <v>34.1</v>
      </c>
      <c r="Q3787" t="n">
        <v>500000000</v>
      </c>
      <c r="R3787" t="inlineStr"/>
      <c r="S3787" t="inlineStr"/>
      <c r="T3787" t="inlineStr"/>
      <c r="U3787" t="n">
        <v>0</v>
      </c>
      <c r="V3787" t="n">
        <v>500000000</v>
      </c>
      <c r="W3787" t="inlineStr"/>
      <c r="X3787" t="inlineStr">
        <is>
          <t>libre unbounded</t>
        </is>
      </c>
    </row>
    <row r="3788" ht="15" customHeight="1" s="1003">
      <c r="A3788" s="1019" t="inlineStr">
        <is>
          <t>Produits alimentaires</t>
        </is>
      </c>
      <c r="B3788" t="inlineStr">
        <is>
          <t>Circuits généralistes</t>
        </is>
      </c>
      <c r="C3788" t="inlineStr">
        <is>
          <t>kt</t>
        </is>
      </c>
      <c r="D3788" t="inlineStr">
        <is>
          <t>France</t>
        </is>
      </c>
      <c r="E3788" t="inlineStr">
        <is>
          <t>2019-20</t>
        </is>
      </c>
      <c r="F3788" t="inlineStr">
        <is>
          <t>Lentille</t>
        </is>
      </c>
      <c r="G3788" t="inlineStr"/>
      <c r="H3788" t="inlineStr"/>
      <c r="I3788" t="inlineStr"/>
      <c r="J3788" t="inlineStr"/>
      <c r="K3788" t="inlineStr"/>
      <c r="L3788" t="inlineStr"/>
      <c r="M3788" t="inlineStr"/>
      <c r="N3788" t="inlineStr"/>
      <c r="O3788" t="n">
        <v>48</v>
      </c>
      <c r="P3788" t="n">
        <v>32.5</v>
      </c>
      <c r="Q3788" t="n">
        <v>500000000</v>
      </c>
      <c r="R3788" t="inlineStr"/>
      <c r="S3788" t="inlineStr"/>
      <c r="T3788" t="inlineStr"/>
      <c r="U3788" t="n">
        <v>0</v>
      </c>
      <c r="V3788" t="n">
        <v>500000000</v>
      </c>
      <c r="W3788" t="inlineStr"/>
      <c r="X3788" t="inlineStr">
        <is>
          <t>libre unbounded</t>
        </is>
      </c>
    </row>
    <row r="3789" ht="15" customHeight="1" s="1003">
      <c r="A3789" s="1019" t="inlineStr">
        <is>
          <t>Produits alimentaires</t>
        </is>
      </c>
      <c r="B3789" t="inlineStr">
        <is>
          <t>Alimentation humaine</t>
        </is>
      </c>
      <c r="C3789" t="inlineStr">
        <is>
          <t>kt</t>
        </is>
      </c>
      <c r="D3789" t="inlineStr">
        <is>
          <t>France</t>
        </is>
      </c>
      <c r="E3789" t="inlineStr">
        <is>
          <t>2019-20</t>
        </is>
      </c>
      <c r="F3789" t="inlineStr">
        <is>
          <t>Lentille</t>
        </is>
      </c>
      <c r="G3789" t="inlineStr"/>
      <c r="H3789" t="inlineStr"/>
      <c r="I3789" t="inlineStr"/>
      <c r="J3789" t="inlineStr"/>
      <c r="K3789" t="inlineStr"/>
      <c r="L3789" t="inlineStr"/>
      <c r="M3789" t="inlineStr"/>
      <c r="N3789" t="inlineStr"/>
      <c r="O3789" t="n">
        <v>60.1</v>
      </c>
      <c r="P3789" t="n">
        <v>40.7</v>
      </c>
      <c r="Q3789" t="n">
        <v>500000000</v>
      </c>
      <c r="R3789" t="inlineStr"/>
      <c r="S3789" t="inlineStr"/>
      <c r="T3789" t="inlineStr"/>
      <c r="U3789" t="n">
        <v>0</v>
      </c>
      <c r="V3789" t="n">
        <v>500000000</v>
      </c>
      <c r="W3789" t="inlineStr"/>
      <c r="X3789" t="inlineStr">
        <is>
          <t>libre unbounded</t>
        </is>
      </c>
    </row>
    <row r="3790" ht="15" customHeight="1" s="1003">
      <c r="A3790" s="1019" t="inlineStr">
        <is>
          <t>Produits alimentaires</t>
        </is>
      </c>
      <c r="B3790" t="inlineStr">
        <is>
          <t>Usages alimentaires</t>
        </is>
      </c>
      <c r="C3790" t="inlineStr">
        <is>
          <t>kt</t>
        </is>
      </c>
      <c r="D3790" t="inlineStr">
        <is>
          <t>France</t>
        </is>
      </c>
      <c r="E3790" t="inlineStr">
        <is>
          <t>2019-20</t>
        </is>
      </c>
      <c r="F3790" t="inlineStr">
        <is>
          <t>Lentille</t>
        </is>
      </c>
      <c r="G3790" t="inlineStr"/>
      <c r="H3790" t="inlineStr"/>
      <c r="I3790" t="inlineStr"/>
      <c r="J3790" t="inlineStr"/>
      <c r="K3790" t="inlineStr"/>
      <c r="L3790" t="inlineStr"/>
      <c r="M3790" t="inlineStr"/>
      <c r="N3790" t="inlineStr"/>
      <c r="O3790" t="n">
        <v>60.1</v>
      </c>
      <c r="P3790" t="n">
        <v>40.7</v>
      </c>
      <c r="Q3790" t="n">
        <v>500000000</v>
      </c>
      <c r="R3790" t="inlineStr"/>
      <c r="S3790" t="inlineStr"/>
      <c r="T3790" t="inlineStr"/>
      <c r="U3790" t="n">
        <v>0</v>
      </c>
      <c r="V3790" t="n">
        <v>500000000</v>
      </c>
      <c r="W3790" t="inlineStr"/>
      <c r="X3790" t="inlineStr">
        <is>
          <t>libre unbounded</t>
        </is>
      </c>
    </row>
    <row r="3791" ht="15" customHeight="1" s="1003">
      <c r="A3791" s="1019" t="inlineStr">
        <is>
          <t>Produits alimentaires</t>
        </is>
      </c>
      <c r="B3791" t="inlineStr">
        <is>
          <t>Débouchés</t>
        </is>
      </c>
      <c r="C3791" t="inlineStr">
        <is>
          <t>kt</t>
        </is>
      </c>
      <c r="D3791" t="inlineStr">
        <is>
          <t>France</t>
        </is>
      </c>
      <c r="E3791" t="inlineStr">
        <is>
          <t>2019-20</t>
        </is>
      </c>
      <c r="F3791" t="inlineStr">
        <is>
          <t>Lentille</t>
        </is>
      </c>
      <c r="G3791" t="inlineStr"/>
      <c r="H3791" t="inlineStr"/>
      <c r="I3791" t="inlineStr"/>
      <c r="J3791" t="inlineStr"/>
      <c r="K3791" t="inlineStr"/>
      <c r="L3791" t="inlineStr"/>
      <c r="M3791" t="inlineStr"/>
      <c r="N3791" t="inlineStr"/>
      <c r="O3791" t="n">
        <v>60.1</v>
      </c>
      <c r="P3791" t="n">
        <v>40.7</v>
      </c>
      <c r="Q3791" t="n">
        <v>500000000</v>
      </c>
      <c r="R3791" t="inlineStr"/>
      <c r="S3791" t="inlineStr"/>
      <c r="T3791" t="inlineStr"/>
      <c r="U3791" t="n">
        <v>0</v>
      </c>
      <c r="V3791" t="n">
        <v>500000000</v>
      </c>
      <c r="W3791" t="inlineStr"/>
      <c r="X3791" t="inlineStr">
        <is>
          <t>libre unbounded</t>
        </is>
      </c>
    </row>
    <row r="3792" ht="15" customHeight="1" s="1003">
      <c r="A3792" s="1019" t="inlineStr">
        <is>
          <t>Amidon</t>
        </is>
      </c>
      <c r="B3792" t="inlineStr">
        <is>
          <t>Autres IAA</t>
        </is>
      </c>
      <c r="C3792" t="inlineStr">
        <is>
          <t>kt</t>
        </is>
      </c>
      <c r="D3792" t="inlineStr">
        <is>
          <t>France</t>
        </is>
      </c>
      <c r="E3792" t="inlineStr">
        <is>
          <t>2019-20</t>
        </is>
      </c>
      <c r="F3792" t="inlineStr">
        <is>
          <t>Lentille</t>
        </is>
      </c>
      <c r="G3792" t="inlineStr"/>
      <c r="H3792" t="inlineStr"/>
      <c r="I3792" t="inlineStr"/>
      <c r="J3792" t="inlineStr"/>
      <c r="K3792" t="inlineStr"/>
      <c r="L3792" t="inlineStr"/>
      <c r="M3792" t="inlineStr"/>
      <c r="N3792" t="inlineStr"/>
      <c r="O3792" t="n">
        <v>0</v>
      </c>
      <c r="P3792" t="n">
        <v>0</v>
      </c>
      <c r="Q3792" t="n">
        <v>0</v>
      </c>
      <c r="R3792" t="inlineStr"/>
      <c r="S3792" t="inlineStr"/>
      <c r="T3792" t="inlineStr"/>
      <c r="U3792" t="n">
        <v>0</v>
      </c>
      <c r="V3792" t="n">
        <v>500000000</v>
      </c>
      <c r="W3792" t="inlineStr"/>
      <c r="X3792" t="inlineStr">
        <is>
          <t>libre</t>
        </is>
      </c>
    </row>
    <row r="3793" ht="15" customHeight="1" s="1003">
      <c r="A3793" s="1019" t="inlineStr">
        <is>
          <t>Amidon</t>
        </is>
      </c>
      <c r="B3793" t="inlineStr">
        <is>
          <t>Alimentation humaine</t>
        </is>
      </c>
      <c r="C3793" t="inlineStr">
        <is>
          <t>kt</t>
        </is>
      </c>
      <c r="D3793" t="inlineStr">
        <is>
          <t>France</t>
        </is>
      </c>
      <c r="E3793" t="inlineStr">
        <is>
          <t>2019-20</t>
        </is>
      </c>
      <c r="F3793" t="inlineStr">
        <is>
          <t>Lentille</t>
        </is>
      </c>
      <c r="G3793" t="inlineStr"/>
      <c r="H3793" t="inlineStr"/>
      <c r="I3793" t="inlineStr"/>
      <c r="J3793" t="inlineStr"/>
      <c r="K3793" t="inlineStr"/>
      <c r="L3793" t="inlineStr"/>
      <c r="M3793" t="inlineStr"/>
      <c r="N3793" t="inlineStr"/>
      <c r="O3793" t="n">
        <v>0</v>
      </c>
      <c r="P3793" t="n">
        <v>0</v>
      </c>
      <c r="Q3793" t="n">
        <v>0</v>
      </c>
      <c r="R3793" t="inlineStr"/>
      <c r="S3793" t="inlineStr"/>
      <c r="T3793" t="inlineStr"/>
      <c r="U3793" t="n">
        <v>0</v>
      </c>
      <c r="V3793" t="n">
        <v>500000000</v>
      </c>
      <c r="W3793" t="inlineStr"/>
      <c r="X3793" t="inlineStr">
        <is>
          <t>libre</t>
        </is>
      </c>
    </row>
    <row r="3794" ht="15" customHeight="1" s="1003">
      <c r="A3794" s="1019" t="inlineStr">
        <is>
          <t>Amidon</t>
        </is>
      </c>
      <c r="B3794" t="inlineStr">
        <is>
          <t>Usages alimentaires</t>
        </is>
      </c>
      <c r="C3794" t="inlineStr">
        <is>
          <t>kt</t>
        </is>
      </c>
      <c r="D3794" t="inlineStr">
        <is>
          <t>France</t>
        </is>
      </c>
      <c r="E3794" t="inlineStr">
        <is>
          <t>2019-20</t>
        </is>
      </c>
      <c r="F3794" t="inlineStr">
        <is>
          <t>Lentille</t>
        </is>
      </c>
      <c r="G3794" t="inlineStr"/>
      <c r="H3794" t="inlineStr"/>
      <c r="I3794" t="inlineStr"/>
      <c r="J3794" t="inlineStr"/>
      <c r="K3794" t="inlineStr"/>
      <c r="L3794" t="inlineStr"/>
      <c r="M3794" t="inlineStr"/>
      <c r="N3794" t="inlineStr"/>
      <c r="O3794" t="n">
        <v>0</v>
      </c>
      <c r="P3794" t="n">
        <v>0</v>
      </c>
      <c r="Q3794" t="n">
        <v>0</v>
      </c>
      <c r="R3794" t="inlineStr"/>
      <c r="S3794" t="inlineStr"/>
      <c r="T3794" t="inlineStr"/>
      <c r="U3794" t="n">
        <v>0</v>
      </c>
      <c r="V3794" t="n">
        <v>500000000</v>
      </c>
      <c r="W3794" t="inlineStr"/>
      <c r="X3794" t="inlineStr">
        <is>
          <t>libre</t>
        </is>
      </c>
    </row>
    <row r="3795" ht="15" customHeight="1" s="1003">
      <c r="A3795" s="1019" t="inlineStr">
        <is>
          <t>Amidon</t>
        </is>
      </c>
      <c r="B3795" t="inlineStr">
        <is>
          <t>Débouchés</t>
        </is>
      </c>
      <c r="C3795" t="inlineStr">
        <is>
          <t>kt</t>
        </is>
      </c>
      <c r="D3795" t="inlineStr">
        <is>
          <t>France</t>
        </is>
      </c>
      <c r="E3795" t="inlineStr">
        <is>
          <t>2019-20</t>
        </is>
      </c>
      <c r="F3795" t="inlineStr">
        <is>
          <t>Lentille</t>
        </is>
      </c>
      <c r="G3795" t="inlineStr"/>
      <c r="H3795" t="inlineStr"/>
      <c r="I3795" t="inlineStr"/>
      <c r="J3795" t="inlineStr"/>
      <c r="K3795" t="inlineStr"/>
      <c r="L3795" t="inlineStr"/>
      <c r="M3795" t="inlineStr"/>
      <c r="N3795" t="inlineStr"/>
      <c r="O3795" t="n">
        <v>0</v>
      </c>
      <c r="P3795" t="n">
        <v>0</v>
      </c>
      <c r="Q3795" t="n">
        <v>0</v>
      </c>
      <c r="R3795" t="inlineStr"/>
      <c r="S3795" t="inlineStr"/>
      <c r="T3795" t="inlineStr"/>
      <c r="U3795" t="n">
        <v>0</v>
      </c>
      <c r="V3795" t="n">
        <v>500000000</v>
      </c>
      <c r="W3795" t="inlineStr"/>
      <c r="X3795" t="inlineStr">
        <is>
          <t>libre</t>
        </is>
      </c>
    </row>
    <row r="3796" ht="15" customHeight="1" s="1003">
      <c r="A3796" s="1019" t="inlineStr">
        <is>
          <t>Protéine</t>
        </is>
      </c>
      <c r="B3796" t="inlineStr">
        <is>
          <t>Autres IAA</t>
        </is>
      </c>
      <c r="C3796" t="inlineStr">
        <is>
          <t>kt</t>
        </is>
      </c>
      <c r="D3796" t="inlineStr">
        <is>
          <t>France</t>
        </is>
      </c>
      <c r="E3796" t="inlineStr">
        <is>
          <t>2019-20</t>
        </is>
      </c>
      <c r="F3796" t="inlineStr">
        <is>
          <t>Lentille</t>
        </is>
      </c>
      <c r="G3796" t="inlineStr"/>
      <c r="H3796" t="inlineStr"/>
      <c r="I3796" t="inlineStr"/>
      <c r="J3796" t="inlineStr"/>
      <c r="K3796" t="inlineStr"/>
      <c r="L3796" t="inlineStr"/>
      <c r="M3796" t="inlineStr"/>
      <c r="N3796" t="inlineStr"/>
      <c r="O3796" t="n">
        <v>0</v>
      </c>
      <c r="P3796" t="n">
        <v>0</v>
      </c>
      <c r="Q3796" t="n">
        <v>0</v>
      </c>
      <c r="R3796" t="inlineStr"/>
      <c r="S3796" t="inlineStr"/>
      <c r="T3796" t="inlineStr"/>
      <c r="U3796" t="n">
        <v>0</v>
      </c>
      <c r="V3796" t="n">
        <v>500000000</v>
      </c>
      <c r="W3796" t="inlineStr"/>
      <c r="X3796" t="inlineStr">
        <is>
          <t>libre</t>
        </is>
      </c>
    </row>
    <row r="3797" ht="15" customHeight="1" s="1003">
      <c r="A3797" s="1019" t="inlineStr">
        <is>
          <t>Protéine</t>
        </is>
      </c>
      <c r="B3797" t="inlineStr">
        <is>
          <t>Alimentation humaine</t>
        </is>
      </c>
      <c r="C3797" t="inlineStr">
        <is>
          <t>kt</t>
        </is>
      </c>
      <c r="D3797" t="inlineStr">
        <is>
          <t>France</t>
        </is>
      </c>
      <c r="E3797" t="inlineStr">
        <is>
          <t>2019-20</t>
        </is>
      </c>
      <c r="F3797" t="inlineStr">
        <is>
          <t>Lentille</t>
        </is>
      </c>
      <c r="G3797" t="inlineStr"/>
      <c r="H3797" t="inlineStr"/>
      <c r="I3797" t="inlineStr"/>
      <c r="J3797" t="inlineStr"/>
      <c r="K3797" t="inlineStr"/>
      <c r="L3797" t="inlineStr"/>
      <c r="M3797" t="inlineStr"/>
      <c r="N3797" t="inlineStr"/>
      <c r="O3797" t="n">
        <v>0</v>
      </c>
      <c r="P3797" t="n">
        <v>0</v>
      </c>
      <c r="Q3797" t="n">
        <v>0</v>
      </c>
      <c r="R3797" t="inlineStr"/>
      <c r="S3797" t="inlineStr"/>
      <c r="T3797" t="inlineStr"/>
      <c r="U3797" t="n">
        <v>0</v>
      </c>
      <c r="V3797" t="n">
        <v>500000000</v>
      </c>
      <c r="W3797" t="inlineStr"/>
      <c r="X3797" t="inlineStr">
        <is>
          <t>libre</t>
        </is>
      </c>
    </row>
    <row r="3798" ht="15" customHeight="1" s="1003">
      <c r="A3798" s="1019" t="inlineStr">
        <is>
          <t>Protéine</t>
        </is>
      </c>
      <c r="B3798" t="inlineStr">
        <is>
          <t>Usages alimentaires</t>
        </is>
      </c>
      <c r="C3798" t="inlineStr">
        <is>
          <t>kt</t>
        </is>
      </c>
      <c r="D3798" t="inlineStr">
        <is>
          <t>France</t>
        </is>
      </c>
      <c r="E3798" t="inlineStr">
        <is>
          <t>2019-20</t>
        </is>
      </c>
      <c r="F3798" t="inlineStr">
        <is>
          <t>Lentille</t>
        </is>
      </c>
      <c r="G3798" t="inlineStr"/>
      <c r="H3798" t="inlineStr"/>
      <c r="I3798" t="inlineStr"/>
      <c r="J3798" t="inlineStr"/>
      <c r="K3798" t="inlineStr"/>
      <c r="L3798" t="inlineStr"/>
      <c r="M3798" t="inlineStr"/>
      <c r="N3798" t="inlineStr"/>
      <c r="O3798" t="n">
        <v>0</v>
      </c>
      <c r="P3798" t="n">
        <v>0</v>
      </c>
      <c r="Q3798" t="n">
        <v>0</v>
      </c>
      <c r="R3798" t="inlineStr"/>
      <c r="S3798" t="inlineStr"/>
      <c r="T3798" t="inlineStr"/>
      <c r="U3798" t="n">
        <v>0</v>
      </c>
      <c r="V3798" t="n">
        <v>500000000</v>
      </c>
      <c r="W3798" t="inlineStr"/>
      <c r="X3798" t="inlineStr">
        <is>
          <t>libre</t>
        </is>
      </c>
    </row>
    <row r="3799" ht="15" customHeight="1" s="1003">
      <c r="A3799" s="1019" t="inlineStr">
        <is>
          <t>Protéine</t>
        </is>
      </c>
      <c r="B3799" t="inlineStr">
        <is>
          <t>Débouchés</t>
        </is>
      </c>
      <c r="C3799" t="inlineStr">
        <is>
          <t>kt</t>
        </is>
      </c>
      <c r="D3799" t="inlineStr">
        <is>
          <t>France</t>
        </is>
      </c>
      <c r="E3799" t="inlineStr">
        <is>
          <t>2019-20</t>
        </is>
      </c>
      <c r="F3799" t="inlineStr">
        <is>
          <t>Lentille</t>
        </is>
      </c>
      <c r="G3799" t="inlineStr"/>
      <c r="H3799" t="inlineStr"/>
      <c r="I3799" t="inlineStr"/>
      <c r="J3799" t="inlineStr"/>
      <c r="K3799" t="inlineStr"/>
      <c r="L3799" t="inlineStr"/>
      <c r="M3799" t="inlineStr"/>
      <c r="N3799" t="inlineStr"/>
      <c r="O3799" t="n">
        <v>0</v>
      </c>
      <c r="P3799" t="n">
        <v>0</v>
      </c>
      <c r="Q3799" t="n">
        <v>0</v>
      </c>
      <c r="R3799" t="inlineStr"/>
      <c r="S3799" t="inlineStr"/>
      <c r="T3799" t="inlineStr"/>
      <c r="U3799" t="n">
        <v>0</v>
      </c>
      <c r="V3799" t="n">
        <v>500000000</v>
      </c>
      <c r="W3799" t="inlineStr"/>
      <c r="X3799" t="inlineStr">
        <is>
          <t>libre</t>
        </is>
      </c>
    </row>
    <row r="3800" ht="15" customHeight="1" s="1003">
      <c r="A3800" s="1019" t="inlineStr">
        <is>
          <t>Fibres, lipides et sons</t>
        </is>
      </c>
      <c r="B3800" t="inlineStr">
        <is>
          <t>Autres IAA</t>
        </is>
      </c>
      <c r="C3800" t="inlineStr">
        <is>
          <t>kt</t>
        </is>
      </c>
      <c r="D3800" t="inlineStr">
        <is>
          <t>France</t>
        </is>
      </c>
      <c r="E3800" t="inlineStr">
        <is>
          <t>2019-20</t>
        </is>
      </c>
      <c r="F3800" t="inlineStr">
        <is>
          <t>Lentille</t>
        </is>
      </c>
      <c r="G3800" t="inlineStr"/>
      <c r="H3800" t="inlineStr"/>
      <c r="I3800" t="inlineStr"/>
      <c r="J3800" t="inlineStr"/>
      <c r="K3800" t="inlineStr"/>
      <c r="L3800" t="inlineStr"/>
      <c r="M3800" t="inlineStr"/>
      <c r="N3800" t="inlineStr"/>
      <c r="O3800" t="n">
        <v>0</v>
      </c>
      <c r="P3800" t="n">
        <v>0</v>
      </c>
      <c r="Q3800" t="n">
        <v>0</v>
      </c>
      <c r="R3800" t="inlineStr"/>
      <c r="S3800" t="inlineStr"/>
      <c r="T3800" t="inlineStr"/>
      <c r="U3800" t="n">
        <v>0</v>
      </c>
      <c r="V3800" t="n">
        <v>500000000</v>
      </c>
      <c r="W3800" t="inlineStr"/>
      <c r="X3800" t="inlineStr">
        <is>
          <t>libre</t>
        </is>
      </c>
    </row>
    <row r="3801" ht="15" customHeight="1" s="1003">
      <c r="A3801" s="1019" t="inlineStr">
        <is>
          <t>Fibres, lipides et sons</t>
        </is>
      </c>
      <c r="B3801" t="inlineStr">
        <is>
          <t>Alimentation humaine</t>
        </is>
      </c>
      <c r="C3801" t="inlineStr">
        <is>
          <t>kt</t>
        </is>
      </c>
      <c r="D3801" t="inlineStr">
        <is>
          <t>France</t>
        </is>
      </c>
      <c r="E3801" t="inlineStr">
        <is>
          <t>2019-20</t>
        </is>
      </c>
      <c r="F3801" t="inlineStr">
        <is>
          <t>Lentille</t>
        </is>
      </c>
      <c r="G3801" t="inlineStr"/>
      <c r="H3801" t="inlineStr"/>
      <c r="I3801" t="inlineStr"/>
      <c r="J3801" t="inlineStr"/>
      <c r="K3801" t="inlineStr"/>
      <c r="L3801" t="inlineStr"/>
      <c r="M3801" t="inlineStr"/>
      <c r="N3801" t="inlineStr"/>
      <c r="O3801" t="n">
        <v>0</v>
      </c>
      <c r="P3801" t="n">
        <v>0</v>
      </c>
      <c r="Q3801" t="n">
        <v>0</v>
      </c>
      <c r="R3801" t="inlineStr"/>
      <c r="S3801" t="inlineStr"/>
      <c r="T3801" t="inlineStr"/>
      <c r="U3801" t="n">
        <v>0</v>
      </c>
      <c r="V3801" t="n">
        <v>500000000</v>
      </c>
      <c r="W3801" t="inlineStr"/>
      <c r="X3801" t="inlineStr">
        <is>
          <t>libre</t>
        </is>
      </c>
    </row>
    <row r="3802" ht="15" customHeight="1" s="1003">
      <c r="A3802" s="1019" t="inlineStr">
        <is>
          <t>Fibres, lipides et sons</t>
        </is>
      </c>
      <c r="B3802" t="inlineStr">
        <is>
          <t>Usages alimentaires</t>
        </is>
      </c>
      <c r="C3802" t="inlineStr">
        <is>
          <t>kt</t>
        </is>
      </c>
      <c r="D3802" t="inlineStr">
        <is>
          <t>France</t>
        </is>
      </c>
      <c r="E3802" t="inlineStr">
        <is>
          <t>2019-20</t>
        </is>
      </c>
      <c r="F3802" t="inlineStr">
        <is>
          <t>Lentille</t>
        </is>
      </c>
      <c r="G3802" t="inlineStr"/>
      <c r="H3802" t="inlineStr"/>
      <c r="I3802" t="inlineStr"/>
      <c r="J3802" t="inlineStr"/>
      <c r="K3802" t="inlineStr"/>
      <c r="L3802" t="inlineStr"/>
      <c r="M3802" t="inlineStr"/>
      <c r="N3802" t="inlineStr"/>
      <c r="O3802" t="n">
        <v>0</v>
      </c>
      <c r="P3802" t="n">
        <v>0</v>
      </c>
      <c r="Q3802" t="n">
        <v>0</v>
      </c>
      <c r="R3802" t="inlineStr"/>
      <c r="S3802" t="inlineStr"/>
      <c r="T3802" t="inlineStr"/>
      <c r="U3802" t="n">
        <v>0</v>
      </c>
      <c r="V3802" t="n">
        <v>500000000</v>
      </c>
      <c r="W3802" t="inlineStr"/>
      <c r="X3802" t="inlineStr">
        <is>
          <t>libre</t>
        </is>
      </c>
    </row>
    <row r="3803" ht="15" customHeight="1" s="1003">
      <c r="A3803" s="1019" t="inlineStr">
        <is>
          <t>Fibres, lipides et sons</t>
        </is>
      </c>
      <c r="B3803" t="inlineStr">
        <is>
          <t>Débouchés</t>
        </is>
      </c>
      <c r="C3803" t="inlineStr">
        <is>
          <t>kt</t>
        </is>
      </c>
      <c r="D3803" t="inlineStr">
        <is>
          <t>France</t>
        </is>
      </c>
      <c r="E3803" t="inlineStr">
        <is>
          <t>2019-20</t>
        </is>
      </c>
      <c r="F3803" t="inlineStr">
        <is>
          <t>Lentille</t>
        </is>
      </c>
      <c r="G3803" t="inlineStr"/>
      <c r="H3803" t="inlineStr"/>
      <c r="I3803" t="inlineStr"/>
      <c r="J3803" t="inlineStr"/>
      <c r="K3803" t="inlineStr"/>
      <c r="L3803" t="inlineStr"/>
      <c r="M3803" t="inlineStr"/>
      <c r="N3803" t="inlineStr"/>
      <c r="O3803" t="n">
        <v>0</v>
      </c>
      <c r="P3803" t="n">
        <v>0</v>
      </c>
      <c r="Q3803" t="n">
        <v>0</v>
      </c>
      <c r="R3803" t="inlineStr"/>
      <c r="S3803" t="inlineStr"/>
      <c r="T3803" t="inlineStr"/>
      <c r="U3803" t="n">
        <v>0</v>
      </c>
      <c r="V3803" t="n">
        <v>500000000</v>
      </c>
      <c r="W3803" t="inlineStr"/>
      <c r="X3803" t="inlineStr">
        <is>
          <t>libre</t>
        </is>
      </c>
    </row>
    <row r="3804" ht="15" customHeight="1" s="1003">
      <c r="A3804" s="1019" t="inlineStr">
        <is>
          <t>Farine</t>
        </is>
      </c>
      <c r="B3804" t="inlineStr">
        <is>
          <t>Autres IAA</t>
        </is>
      </c>
      <c r="C3804" t="inlineStr">
        <is>
          <t>kt</t>
        </is>
      </c>
      <c r="D3804" t="inlineStr">
        <is>
          <t>France</t>
        </is>
      </c>
      <c r="E3804" t="inlineStr">
        <is>
          <t>2019-20</t>
        </is>
      </c>
      <c r="F3804" t="inlineStr">
        <is>
          <t>Lentille</t>
        </is>
      </c>
      <c r="G3804" t="inlineStr"/>
      <c r="H3804" t="inlineStr"/>
      <c r="I3804" t="inlineStr"/>
      <c r="J3804" t="inlineStr"/>
      <c r="K3804" t="inlineStr"/>
      <c r="L3804" t="inlineStr"/>
      <c r="M3804" t="inlineStr"/>
      <c r="N3804" t="inlineStr"/>
      <c r="O3804" t="n">
        <v>0</v>
      </c>
      <c r="P3804" t="n">
        <v>0</v>
      </c>
      <c r="Q3804" t="n">
        <v>0</v>
      </c>
      <c r="R3804" t="inlineStr"/>
      <c r="S3804" t="inlineStr"/>
      <c r="T3804" t="inlineStr"/>
      <c r="U3804" t="n">
        <v>0</v>
      </c>
      <c r="V3804" t="n">
        <v>500000000</v>
      </c>
      <c r="W3804" t="inlineStr"/>
      <c r="X3804" t="inlineStr">
        <is>
          <t>libre</t>
        </is>
      </c>
    </row>
    <row r="3805" ht="15" customHeight="1" s="1003">
      <c r="A3805" s="1019" t="inlineStr">
        <is>
          <t>Farine</t>
        </is>
      </c>
      <c r="B3805" t="inlineStr">
        <is>
          <t>Alimentation humaine</t>
        </is>
      </c>
      <c r="C3805" t="inlineStr">
        <is>
          <t>kt</t>
        </is>
      </c>
      <c r="D3805" t="inlineStr">
        <is>
          <t>France</t>
        </is>
      </c>
      <c r="E3805" t="inlineStr">
        <is>
          <t>2019-20</t>
        </is>
      </c>
      <c r="F3805" t="inlineStr">
        <is>
          <t>Lentille</t>
        </is>
      </c>
      <c r="G3805" t="inlineStr"/>
      <c r="H3805" t="inlineStr"/>
      <c r="I3805" t="inlineStr"/>
      <c r="J3805" t="inlineStr"/>
      <c r="K3805" t="inlineStr"/>
      <c r="L3805" t="inlineStr"/>
      <c r="M3805" t="inlineStr"/>
      <c r="N3805" t="inlineStr"/>
      <c r="O3805" t="n">
        <v>0</v>
      </c>
      <c r="P3805" t="n">
        <v>0</v>
      </c>
      <c r="Q3805" t="n">
        <v>0</v>
      </c>
      <c r="R3805" t="inlineStr"/>
      <c r="S3805" t="inlineStr"/>
      <c r="T3805" t="inlineStr"/>
      <c r="U3805" t="n">
        <v>0</v>
      </c>
      <c r="V3805" t="n">
        <v>500000000</v>
      </c>
      <c r="W3805" t="inlineStr"/>
      <c r="X3805" t="inlineStr">
        <is>
          <t>libre</t>
        </is>
      </c>
    </row>
    <row r="3806" ht="15" customHeight="1" s="1003">
      <c r="A3806" s="1019" t="inlineStr">
        <is>
          <t>Farine</t>
        </is>
      </c>
      <c r="B3806" t="inlineStr">
        <is>
          <t>Usages alimentaires</t>
        </is>
      </c>
      <c r="C3806" t="inlineStr">
        <is>
          <t>kt</t>
        </is>
      </c>
      <c r="D3806" t="inlineStr">
        <is>
          <t>France</t>
        </is>
      </c>
      <c r="E3806" t="inlineStr">
        <is>
          <t>2019-20</t>
        </is>
      </c>
      <c r="F3806" t="inlineStr">
        <is>
          <t>Lentille</t>
        </is>
      </c>
      <c r="G3806" t="inlineStr"/>
      <c r="H3806" t="inlineStr"/>
      <c r="I3806" t="inlineStr"/>
      <c r="J3806" t="inlineStr"/>
      <c r="K3806" t="inlineStr"/>
      <c r="L3806" t="inlineStr"/>
      <c r="M3806" t="inlineStr"/>
      <c r="N3806" t="inlineStr"/>
      <c r="O3806" t="n">
        <v>0</v>
      </c>
      <c r="P3806" t="n">
        <v>0</v>
      </c>
      <c r="Q3806" t="n">
        <v>0</v>
      </c>
      <c r="R3806" t="inlineStr"/>
      <c r="S3806" t="inlineStr"/>
      <c r="T3806" t="inlineStr"/>
      <c r="U3806" t="n">
        <v>0</v>
      </c>
      <c r="V3806" t="n">
        <v>500000000</v>
      </c>
      <c r="W3806" t="inlineStr"/>
      <c r="X3806" t="inlineStr">
        <is>
          <t>libre</t>
        </is>
      </c>
    </row>
    <row r="3807" ht="15" customHeight="1" s="1003">
      <c r="A3807" s="1019" t="inlineStr">
        <is>
          <t>Farine</t>
        </is>
      </c>
      <c r="B3807" t="inlineStr">
        <is>
          <t>Débouchés</t>
        </is>
      </c>
      <c r="C3807" t="inlineStr">
        <is>
          <t>kt</t>
        </is>
      </c>
      <c r="D3807" t="inlineStr">
        <is>
          <t>France</t>
        </is>
      </c>
      <c r="E3807" t="inlineStr">
        <is>
          <t>2019-20</t>
        </is>
      </c>
      <c r="F3807" t="inlineStr">
        <is>
          <t>Lentille</t>
        </is>
      </c>
      <c r="G3807" t="inlineStr"/>
      <c r="H3807" t="inlineStr"/>
      <c r="I3807" t="inlineStr"/>
      <c r="J3807" t="inlineStr"/>
      <c r="K3807" t="inlineStr"/>
      <c r="L3807" t="inlineStr"/>
      <c r="M3807" t="inlineStr"/>
      <c r="N3807" t="inlineStr"/>
      <c r="O3807" t="n">
        <v>0</v>
      </c>
      <c r="P3807" t="n">
        <v>0</v>
      </c>
      <c r="Q3807" t="n">
        <v>0</v>
      </c>
      <c r="R3807" t="inlineStr"/>
      <c r="S3807" t="inlineStr"/>
      <c r="T3807" t="inlineStr"/>
      <c r="U3807" t="n">
        <v>0</v>
      </c>
      <c r="V3807" t="n">
        <v>500000000</v>
      </c>
      <c r="W3807" t="inlineStr"/>
      <c r="X3807" t="inlineStr">
        <is>
          <t>libre</t>
        </is>
      </c>
    </row>
    <row r="3808" ht="15" customHeight="1" s="1003">
      <c r="A3808" s="1019" t="inlineStr">
        <is>
          <t>Sons</t>
        </is>
      </c>
      <c r="B3808" t="inlineStr">
        <is>
          <t>Alimentation animale</t>
        </is>
      </c>
      <c r="C3808" t="inlineStr">
        <is>
          <t>kt</t>
        </is>
      </c>
      <c r="D3808" t="inlineStr">
        <is>
          <t>France</t>
        </is>
      </c>
      <c r="E3808" t="inlineStr">
        <is>
          <t>2019-20</t>
        </is>
      </c>
      <c r="F3808" t="inlineStr">
        <is>
          <t>Lentille</t>
        </is>
      </c>
      <c r="G3808" t="inlineStr"/>
      <c r="H3808" t="inlineStr"/>
      <c r="I3808" t="inlineStr"/>
      <c r="J3808" t="inlineStr"/>
      <c r="K3808" t="inlineStr"/>
      <c r="L3808" t="inlineStr"/>
      <c r="M3808" t="inlineStr"/>
      <c r="N3808" t="inlineStr"/>
      <c r="O3808" t="n">
        <v>0</v>
      </c>
      <c r="P3808" t="n">
        <v>0</v>
      </c>
      <c r="Q3808" t="n">
        <v>0</v>
      </c>
      <c r="R3808" t="inlineStr"/>
      <c r="S3808" t="inlineStr"/>
      <c r="T3808" t="inlineStr"/>
      <c r="U3808" t="n">
        <v>0</v>
      </c>
      <c r="V3808" t="n">
        <v>500000000</v>
      </c>
      <c r="W3808" t="inlineStr"/>
      <c r="X3808" t="inlineStr">
        <is>
          <t>libre</t>
        </is>
      </c>
    </row>
    <row r="3809" ht="15" customHeight="1" s="1003">
      <c r="A3809" s="1019" t="inlineStr">
        <is>
          <t>Sons</t>
        </is>
      </c>
      <c r="B3809" t="inlineStr">
        <is>
          <t>Usages alimentaires</t>
        </is>
      </c>
      <c r="C3809" t="inlineStr">
        <is>
          <t>kt</t>
        </is>
      </c>
      <c r="D3809" t="inlineStr">
        <is>
          <t>France</t>
        </is>
      </c>
      <c r="E3809" t="inlineStr">
        <is>
          <t>2019-20</t>
        </is>
      </c>
      <c r="F3809" t="inlineStr">
        <is>
          <t>Lentille</t>
        </is>
      </c>
      <c r="G3809" t="inlineStr"/>
      <c r="H3809" t="inlineStr"/>
      <c r="I3809" t="inlineStr"/>
      <c r="J3809" t="inlineStr"/>
      <c r="K3809" t="inlineStr"/>
      <c r="L3809" t="inlineStr"/>
      <c r="M3809" t="inlineStr"/>
      <c r="N3809" t="inlineStr"/>
      <c r="O3809" t="n">
        <v>0</v>
      </c>
      <c r="P3809" t="n">
        <v>0</v>
      </c>
      <c r="Q3809" t="n">
        <v>0</v>
      </c>
      <c r="R3809" t="inlineStr"/>
      <c r="S3809" t="inlineStr"/>
      <c r="T3809" t="inlineStr"/>
      <c r="U3809" t="n">
        <v>0</v>
      </c>
      <c r="V3809" t="n">
        <v>500000000</v>
      </c>
      <c r="W3809" t="inlineStr"/>
      <c r="X3809" t="inlineStr">
        <is>
          <t>libre</t>
        </is>
      </c>
    </row>
    <row r="3810" ht="15" customHeight="1" s="1003">
      <c r="A3810" s="1019" t="inlineStr">
        <is>
          <t>Sons</t>
        </is>
      </c>
      <c r="B3810" t="inlineStr">
        <is>
          <t>Débouchés</t>
        </is>
      </c>
      <c r="C3810" t="inlineStr">
        <is>
          <t>kt</t>
        </is>
      </c>
      <c r="D3810" t="inlineStr">
        <is>
          <t>France</t>
        </is>
      </c>
      <c r="E3810" t="inlineStr">
        <is>
          <t>2019-20</t>
        </is>
      </c>
      <c r="F3810" t="inlineStr">
        <is>
          <t>Lentille</t>
        </is>
      </c>
      <c r="G3810" t="inlineStr"/>
      <c r="H3810" t="inlineStr"/>
      <c r="I3810" t="inlineStr"/>
      <c r="J3810" t="inlineStr"/>
      <c r="K3810" t="inlineStr"/>
      <c r="L3810" t="inlineStr"/>
      <c r="M3810" t="inlineStr"/>
      <c r="N3810" t="inlineStr"/>
      <c r="O3810" t="n">
        <v>0</v>
      </c>
      <c r="P3810" t="n">
        <v>0</v>
      </c>
      <c r="Q3810" t="n">
        <v>0</v>
      </c>
      <c r="R3810" t="inlineStr"/>
      <c r="S3810" t="inlineStr"/>
      <c r="T3810" t="inlineStr"/>
      <c r="U3810" t="n">
        <v>0</v>
      </c>
      <c r="V3810" t="n">
        <v>500000000</v>
      </c>
      <c r="W3810" t="inlineStr"/>
      <c r="X3810" t="inlineStr">
        <is>
          <t>libre</t>
        </is>
      </c>
    </row>
    <row r="3811" ht="15" customHeight="1" s="1003">
      <c r="A3811" s="1019" t="inlineStr">
        <is>
          <t>Sons</t>
        </is>
      </c>
      <c r="B3811" t="inlineStr">
        <is>
          <t>FAB</t>
        </is>
      </c>
      <c r="C3811" t="inlineStr">
        <is>
          <t>kt</t>
        </is>
      </c>
      <c r="D3811" t="inlineStr">
        <is>
          <t>France</t>
        </is>
      </c>
      <c r="E3811" t="inlineStr">
        <is>
          <t>2019-20</t>
        </is>
      </c>
      <c r="F3811" t="inlineStr">
        <is>
          <t>Lentille</t>
        </is>
      </c>
      <c r="G3811" t="inlineStr"/>
      <c r="H3811" t="inlineStr"/>
      <c r="I3811" t="inlineStr"/>
      <c r="J3811" t="inlineStr"/>
      <c r="K3811" t="inlineStr"/>
      <c r="L3811" t="inlineStr"/>
      <c r="M3811" t="inlineStr"/>
      <c r="N3811" t="inlineStr"/>
      <c r="O3811" t="n">
        <v>0</v>
      </c>
      <c r="P3811" t="n">
        <v>0</v>
      </c>
      <c r="Q3811" t="n">
        <v>0</v>
      </c>
      <c r="R3811" t="inlineStr"/>
      <c r="S3811" t="inlineStr"/>
      <c r="T3811" t="inlineStr"/>
      <c r="U3811" t="n">
        <v>0</v>
      </c>
      <c r="V3811" t="n">
        <v>500000000</v>
      </c>
      <c r="W3811" t="inlineStr"/>
      <c r="X3811" t="inlineStr">
        <is>
          <t>libre</t>
        </is>
      </c>
    </row>
    <row r="3812" ht="15" customHeight="1" s="1003">
      <c r="A3812" s="1019" t="inlineStr">
        <is>
          <t>Sons</t>
        </is>
      </c>
      <c r="B3812" t="inlineStr">
        <is>
          <t>FAF</t>
        </is>
      </c>
      <c r="C3812" t="inlineStr">
        <is>
          <t>kt</t>
        </is>
      </c>
      <c r="D3812" t="inlineStr">
        <is>
          <t>France</t>
        </is>
      </c>
      <c r="E3812" t="inlineStr">
        <is>
          <t>2019-20</t>
        </is>
      </c>
      <c r="F3812" t="inlineStr">
        <is>
          <t>Lentille</t>
        </is>
      </c>
      <c r="G3812" t="inlineStr"/>
      <c r="H3812" t="inlineStr"/>
      <c r="I3812" t="inlineStr"/>
      <c r="J3812" t="inlineStr"/>
      <c r="K3812" t="inlineStr"/>
      <c r="L3812" t="inlineStr"/>
      <c r="M3812" t="inlineStr"/>
      <c r="N3812" t="inlineStr"/>
      <c r="O3812" t="n">
        <v>0</v>
      </c>
      <c r="P3812" t="n">
        <v>0</v>
      </c>
      <c r="Q3812" t="n">
        <v>0</v>
      </c>
      <c r="R3812" t="inlineStr"/>
      <c r="S3812" t="inlineStr"/>
      <c r="T3812" t="inlineStr"/>
      <c r="U3812" t="n">
        <v>0</v>
      </c>
      <c r="V3812" t="n">
        <v>500000000</v>
      </c>
      <c r="W3812" t="inlineStr"/>
      <c r="X3812" t="inlineStr">
        <is>
          <t>libre</t>
        </is>
      </c>
    </row>
    <row r="3813" ht="15" customHeight="1" s="1003">
      <c r="A3813" s="1019" t="inlineStr">
        <is>
          <t>Sons</t>
        </is>
      </c>
      <c r="B3813" t="inlineStr">
        <is>
          <t>Direct élevage</t>
        </is>
      </c>
      <c r="C3813" t="inlineStr">
        <is>
          <t>kt</t>
        </is>
      </c>
      <c r="D3813" t="inlineStr">
        <is>
          <t>France</t>
        </is>
      </c>
      <c r="E3813" t="inlineStr">
        <is>
          <t>2019-20</t>
        </is>
      </c>
      <c r="F3813" t="inlineStr">
        <is>
          <t>Lentille</t>
        </is>
      </c>
      <c r="G3813" t="inlineStr"/>
      <c r="H3813" t="inlineStr"/>
      <c r="I3813" t="inlineStr"/>
      <c r="J3813" t="inlineStr"/>
      <c r="K3813" t="inlineStr"/>
      <c r="L3813" t="inlineStr"/>
      <c r="M3813" t="inlineStr"/>
      <c r="N3813" t="inlineStr"/>
      <c r="O3813" t="n">
        <v>0</v>
      </c>
      <c r="P3813" t="n">
        <v>0</v>
      </c>
      <c r="Q3813" t="n">
        <v>0</v>
      </c>
      <c r="R3813" t="inlineStr"/>
      <c r="S3813" t="inlineStr"/>
      <c r="T3813" t="inlineStr"/>
      <c r="U3813" t="n">
        <v>0</v>
      </c>
      <c r="V3813" t="n">
        <v>500000000</v>
      </c>
      <c r="W3813" t="inlineStr"/>
      <c r="X3813" t="inlineStr">
        <is>
          <t>libre</t>
        </is>
      </c>
    </row>
    <row r="3814" ht="15" customHeight="1" s="1003">
      <c r="A3814" s="1019" t="inlineStr">
        <is>
          <t>Sons</t>
        </is>
      </c>
      <c r="B3814" t="inlineStr">
        <is>
          <t>Petfood</t>
        </is>
      </c>
      <c r="C3814" t="inlineStr">
        <is>
          <t>kt</t>
        </is>
      </c>
      <c r="D3814" t="inlineStr">
        <is>
          <t>France</t>
        </is>
      </c>
      <c r="E3814" t="inlineStr">
        <is>
          <t>2019-20</t>
        </is>
      </c>
      <c r="F3814" t="inlineStr">
        <is>
          <t>Lentille</t>
        </is>
      </c>
      <c r="G3814" t="inlineStr"/>
      <c r="H3814" t="inlineStr"/>
      <c r="I3814" t="inlineStr"/>
      <c r="J3814" t="inlineStr"/>
      <c r="K3814" t="inlineStr"/>
      <c r="L3814" t="inlineStr"/>
      <c r="M3814" t="inlineStr"/>
      <c r="N3814" t="inlineStr"/>
      <c r="O3814" t="n">
        <v>0</v>
      </c>
      <c r="P3814" t="n">
        <v>0</v>
      </c>
      <c r="Q3814" t="n">
        <v>0</v>
      </c>
      <c r="R3814" t="inlineStr"/>
      <c r="S3814" t="inlineStr"/>
      <c r="T3814" t="inlineStr"/>
      <c r="U3814" t="n">
        <v>0</v>
      </c>
      <c r="V3814" t="n">
        <v>500000000</v>
      </c>
      <c r="W3814" t="inlineStr"/>
      <c r="X3814" t="inlineStr">
        <is>
          <t>libre</t>
        </is>
      </c>
    </row>
    <row r="3815" ht="15" customHeight="1" s="1003">
      <c r="A3815" s="1019" t="inlineStr">
        <is>
          <t>Sons</t>
        </is>
      </c>
      <c r="B3815" t="inlineStr">
        <is>
          <t>Alimentation animale rente</t>
        </is>
      </c>
      <c r="C3815" t="inlineStr">
        <is>
          <t>kt</t>
        </is>
      </c>
      <c r="D3815" t="inlineStr">
        <is>
          <t>France</t>
        </is>
      </c>
      <c r="E3815" t="inlineStr">
        <is>
          <t>2019-20</t>
        </is>
      </c>
      <c r="F3815" t="inlineStr">
        <is>
          <t>Lentille</t>
        </is>
      </c>
      <c r="G3815" t="inlineStr"/>
      <c r="H3815" t="inlineStr"/>
      <c r="I3815" t="inlineStr"/>
      <c r="J3815" t="inlineStr"/>
      <c r="K3815" t="inlineStr"/>
      <c r="L3815" t="inlineStr"/>
      <c r="M3815" t="inlineStr"/>
      <c r="N3815" t="inlineStr"/>
      <c r="O3815" t="n">
        <v>0</v>
      </c>
      <c r="P3815" t="n">
        <v>0</v>
      </c>
      <c r="Q3815" t="n">
        <v>0</v>
      </c>
      <c r="R3815" t="inlineStr"/>
      <c r="S3815" t="inlineStr"/>
      <c r="T3815" t="inlineStr"/>
      <c r="U3815" t="n">
        <v>0</v>
      </c>
      <c r="V3815" t="n">
        <v>500000000</v>
      </c>
      <c r="W3815" t="inlineStr"/>
      <c r="X3815" t="inlineStr">
        <is>
          <t>libre</t>
        </is>
      </c>
    </row>
    <row r="3816" ht="15" customHeight="1" s="1003">
      <c r="A3816" s="1019" t="inlineStr">
        <is>
          <t>Sons</t>
        </is>
      </c>
      <c r="B3816" t="inlineStr">
        <is>
          <t>Hors FAB</t>
        </is>
      </c>
      <c r="C3816" t="inlineStr">
        <is>
          <t>kt</t>
        </is>
      </c>
      <c r="D3816" t="inlineStr">
        <is>
          <t>France</t>
        </is>
      </c>
      <c r="E3816" t="inlineStr">
        <is>
          <t>2019-20</t>
        </is>
      </c>
      <c r="F3816" t="inlineStr">
        <is>
          <t>Lentille</t>
        </is>
      </c>
      <c r="G3816" t="inlineStr"/>
      <c r="H3816" t="inlineStr"/>
      <c r="I3816" t="inlineStr"/>
      <c r="J3816" t="inlineStr"/>
      <c r="K3816" t="inlineStr"/>
      <c r="L3816" t="inlineStr"/>
      <c r="M3816" t="inlineStr"/>
      <c r="N3816" t="inlineStr"/>
      <c r="O3816" t="n">
        <v>0</v>
      </c>
      <c r="P3816" t="n">
        <v>0</v>
      </c>
      <c r="Q3816" t="n">
        <v>0</v>
      </c>
      <c r="R3816" t="inlineStr"/>
      <c r="S3816" t="inlineStr"/>
      <c r="T3816" t="inlineStr"/>
      <c r="U3816" t="n">
        <v>0</v>
      </c>
      <c r="V3816" t="n">
        <v>500000000</v>
      </c>
      <c r="W3816" t="inlineStr"/>
      <c r="X3816" t="inlineStr">
        <is>
          <t>libre</t>
        </is>
      </c>
    </row>
    <row r="3817" ht="15" customHeight="1" s="1003">
      <c r="A3817" s="1019" t="inlineStr">
        <is>
          <t>MPV</t>
        </is>
      </c>
      <c r="B3817" t="inlineStr">
        <is>
          <t>Autres IAA</t>
        </is>
      </c>
      <c r="C3817" t="inlineStr">
        <is>
          <t>kt</t>
        </is>
      </c>
      <c r="D3817" t="inlineStr">
        <is>
          <t>France</t>
        </is>
      </c>
      <c r="E3817" t="inlineStr">
        <is>
          <t>2019-20</t>
        </is>
      </c>
      <c r="F3817" t="inlineStr">
        <is>
          <t>Lentille</t>
        </is>
      </c>
      <c r="G3817" t="inlineStr"/>
      <c r="H3817" t="inlineStr"/>
      <c r="I3817" t="inlineStr"/>
      <c r="J3817" t="inlineStr"/>
      <c r="K3817" t="inlineStr"/>
      <c r="L3817" t="inlineStr"/>
      <c r="M3817" t="inlineStr"/>
      <c r="N3817" t="inlineStr"/>
      <c r="O3817" t="n">
        <v>0</v>
      </c>
      <c r="P3817" t="n">
        <v>0</v>
      </c>
      <c r="Q3817" t="n">
        <v>0</v>
      </c>
      <c r="R3817" t="inlineStr"/>
      <c r="S3817" t="inlineStr"/>
      <c r="T3817" t="inlineStr"/>
      <c r="U3817" t="n">
        <v>0</v>
      </c>
      <c r="V3817" t="n">
        <v>500000000</v>
      </c>
      <c r="W3817" t="inlineStr"/>
      <c r="X3817" t="inlineStr">
        <is>
          <t>libre</t>
        </is>
      </c>
    </row>
    <row r="3818" ht="15" customHeight="1" s="1003">
      <c r="A3818" s="1019" t="inlineStr">
        <is>
          <t>MPV</t>
        </is>
      </c>
      <c r="B3818" t="inlineStr">
        <is>
          <t>Alimentation humaine</t>
        </is>
      </c>
      <c r="C3818" t="inlineStr">
        <is>
          <t>kt</t>
        </is>
      </c>
      <c r="D3818" t="inlineStr">
        <is>
          <t>France</t>
        </is>
      </c>
      <c r="E3818" t="inlineStr">
        <is>
          <t>2019-20</t>
        </is>
      </c>
      <c r="F3818" t="inlineStr">
        <is>
          <t>Lentille</t>
        </is>
      </c>
      <c r="G3818" t="inlineStr"/>
      <c r="H3818" t="inlineStr"/>
      <c r="I3818" t="inlineStr"/>
      <c r="J3818" t="inlineStr"/>
      <c r="K3818" t="inlineStr"/>
      <c r="L3818" t="inlineStr"/>
      <c r="M3818" t="inlineStr"/>
      <c r="N3818" t="inlineStr"/>
      <c r="O3818" t="n">
        <v>0</v>
      </c>
      <c r="P3818" t="n">
        <v>0</v>
      </c>
      <c r="Q3818" t="n">
        <v>0</v>
      </c>
      <c r="R3818" t="inlineStr"/>
      <c r="S3818" t="inlineStr"/>
      <c r="T3818" t="inlineStr"/>
      <c r="U3818" t="n">
        <v>0</v>
      </c>
      <c r="V3818" t="n">
        <v>500000000</v>
      </c>
      <c r="W3818" t="inlineStr"/>
      <c r="X3818" t="inlineStr">
        <is>
          <t>libre</t>
        </is>
      </c>
    </row>
    <row r="3819" ht="15" customHeight="1" s="1003">
      <c r="A3819" s="1019" t="inlineStr">
        <is>
          <t>MPV</t>
        </is>
      </c>
      <c r="B3819" t="inlineStr">
        <is>
          <t>Usages alimentaires</t>
        </is>
      </c>
      <c r="C3819" t="inlineStr">
        <is>
          <t>kt</t>
        </is>
      </c>
      <c r="D3819" t="inlineStr">
        <is>
          <t>France</t>
        </is>
      </c>
      <c r="E3819" t="inlineStr">
        <is>
          <t>2019-20</t>
        </is>
      </c>
      <c r="F3819" t="inlineStr">
        <is>
          <t>Lentille</t>
        </is>
      </c>
      <c r="G3819" t="inlineStr"/>
      <c r="H3819" t="inlineStr"/>
      <c r="I3819" t="inlineStr"/>
      <c r="J3819" t="inlineStr"/>
      <c r="K3819" t="inlineStr"/>
      <c r="L3819" t="inlineStr"/>
      <c r="M3819" t="inlineStr"/>
      <c r="N3819" t="inlineStr"/>
      <c r="O3819" t="n">
        <v>0</v>
      </c>
      <c r="P3819" t="n">
        <v>0</v>
      </c>
      <c r="Q3819" t="n">
        <v>0</v>
      </c>
      <c r="R3819" t="inlineStr"/>
      <c r="S3819" t="inlineStr"/>
      <c r="T3819" t="inlineStr"/>
      <c r="U3819" t="n">
        <v>0</v>
      </c>
      <c r="V3819" t="n">
        <v>500000000</v>
      </c>
      <c r="W3819" t="inlineStr"/>
      <c r="X3819" t="inlineStr">
        <is>
          <t>libre</t>
        </is>
      </c>
    </row>
    <row r="3820" ht="15" customHeight="1" s="1003">
      <c r="A3820" s="1019" t="inlineStr">
        <is>
          <t>MPV</t>
        </is>
      </c>
      <c r="B3820" t="inlineStr">
        <is>
          <t>Débouchés</t>
        </is>
      </c>
      <c r="C3820" t="inlineStr">
        <is>
          <t>kt</t>
        </is>
      </c>
      <c r="D3820" t="inlineStr">
        <is>
          <t>France</t>
        </is>
      </c>
      <c r="E3820" t="inlineStr">
        <is>
          <t>2019-20</t>
        </is>
      </c>
      <c r="F3820" t="inlineStr">
        <is>
          <t>Lentille</t>
        </is>
      </c>
      <c r="G3820" t="inlineStr"/>
      <c r="H3820" t="inlineStr"/>
      <c r="I3820" t="inlineStr"/>
      <c r="J3820" t="inlineStr"/>
      <c r="K3820" t="inlineStr"/>
      <c r="L3820" t="inlineStr"/>
      <c r="M3820" t="inlineStr"/>
      <c r="N3820" t="inlineStr"/>
      <c r="O3820" t="n">
        <v>0</v>
      </c>
      <c r="P3820" t="n">
        <v>0</v>
      </c>
      <c r="Q3820" t="n">
        <v>0</v>
      </c>
      <c r="R3820" t="inlineStr"/>
      <c r="S3820" t="inlineStr"/>
      <c r="T3820" t="inlineStr"/>
      <c r="U3820" t="n">
        <v>0</v>
      </c>
      <c r="V3820" t="n">
        <v>500000000</v>
      </c>
      <c r="W3820" t="inlineStr"/>
      <c r="X3820" t="inlineStr">
        <is>
          <t>libre</t>
        </is>
      </c>
    </row>
    <row r="3821" ht="15" customHeight="1" s="1003">
      <c r="A3821" s="1019" t="inlineStr">
        <is>
          <t>Amidon, fibres, lipides et sons</t>
        </is>
      </c>
      <c r="B3821" t="inlineStr">
        <is>
          <t>Autres IAA</t>
        </is>
      </c>
      <c r="C3821" t="inlineStr">
        <is>
          <t>kt</t>
        </is>
      </c>
      <c r="D3821" t="inlineStr">
        <is>
          <t>France</t>
        </is>
      </c>
      <c r="E3821" t="inlineStr">
        <is>
          <t>2019-20</t>
        </is>
      </c>
      <c r="F3821" t="inlineStr">
        <is>
          <t>Lentille</t>
        </is>
      </c>
      <c r="G3821" t="inlineStr"/>
      <c r="H3821" t="inlineStr"/>
      <c r="I3821" t="inlineStr"/>
      <c r="J3821" t="inlineStr"/>
      <c r="K3821" t="inlineStr"/>
      <c r="L3821" t="inlineStr"/>
      <c r="M3821" t="inlineStr"/>
      <c r="N3821" t="inlineStr"/>
      <c r="O3821" t="n">
        <v>0</v>
      </c>
      <c r="P3821" t="n">
        <v>0</v>
      </c>
      <c r="Q3821" t="n">
        <v>0</v>
      </c>
      <c r="R3821" t="inlineStr"/>
      <c r="S3821" t="inlineStr"/>
      <c r="T3821" t="inlineStr"/>
      <c r="U3821" t="n">
        <v>0</v>
      </c>
      <c r="V3821" t="n">
        <v>500000000</v>
      </c>
      <c r="W3821" t="inlineStr"/>
      <c r="X3821" t="inlineStr">
        <is>
          <t>libre</t>
        </is>
      </c>
    </row>
    <row r="3822" ht="15" customHeight="1" s="1003">
      <c r="A3822" s="1019" t="inlineStr">
        <is>
          <t>Amidon, fibres, lipides et sons</t>
        </is>
      </c>
      <c r="B3822" t="inlineStr">
        <is>
          <t>Alimentation humaine</t>
        </is>
      </c>
      <c r="C3822" t="inlineStr">
        <is>
          <t>kt</t>
        </is>
      </c>
      <c r="D3822" t="inlineStr">
        <is>
          <t>France</t>
        </is>
      </c>
      <c r="E3822" t="inlineStr">
        <is>
          <t>2019-20</t>
        </is>
      </c>
      <c r="F3822" t="inlineStr">
        <is>
          <t>Lentille</t>
        </is>
      </c>
      <c r="G3822" t="inlineStr"/>
      <c r="H3822" t="inlineStr"/>
      <c r="I3822" t="inlineStr"/>
      <c r="J3822" t="inlineStr"/>
      <c r="K3822" t="inlineStr"/>
      <c r="L3822" t="inlineStr"/>
      <c r="M3822" t="inlineStr"/>
      <c r="N3822" t="inlineStr"/>
      <c r="O3822" t="n">
        <v>0</v>
      </c>
      <c r="P3822" t="n">
        <v>0</v>
      </c>
      <c r="Q3822" t="n">
        <v>0</v>
      </c>
      <c r="R3822" t="inlineStr"/>
      <c r="S3822" t="inlineStr"/>
      <c r="T3822" t="inlineStr"/>
      <c r="U3822" t="n">
        <v>0</v>
      </c>
      <c r="V3822" t="n">
        <v>500000000</v>
      </c>
      <c r="W3822" t="inlineStr"/>
      <c r="X3822" t="inlineStr">
        <is>
          <t>libre</t>
        </is>
      </c>
    </row>
    <row r="3823" ht="15" customHeight="1" s="1003">
      <c r="A3823" s="1019" t="inlineStr">
        <is>
          <t>Amidon, fibres, lipides et sons</t>
        </is>
      </c>
      <c r="B3823" t="inlineStr">
        <is>
          <t>Usages alimentaires</t>
        </is>
      </c>
      <c r="C3823" t="inlineStr">
        <is>
          <t>kt</t>
        </is>
      </c>
      <c r="D3823" t="inlineStr">
        <is>
          <t>France</t>
        </is>
      </c>
      <c r="E3823" t="inlineStr">
        <is>
          <t>2019-20</t>
        </is>
      </c>
      <c r="F3823" t="inlineStr">
        <is>
          <t>Lentille</t>
        </is>
      </c>
      <c r="G3823" t="inlineStr"/>
      <c r="H3823" t="inlineStr"/>
      <c r="I3823" t="inlineStr"/>
      <c r="J3823" t="inlineStr"/>
      <c r="K3823" t="inlineStr"/>
      <c r="L3823" t="inlineStr"/>
      <c r="M3823" t="inlineStr"/>
      <c r="N3823" t="inlineStr"/>
      <c r="O3823" t="n">
        <v>0</v>
      </c>
      <c r="P3823" t="n">
        <v>0</v>
      </c>
      <c r="Q3823" t="n">
        <v>0</v>
      </c>
      <c r="R3823" t="inlineStr"/>
      <c r="S3823" t="inlineStr"/>
      <c r="T3823" t="inlineStr"/>
      <c r="U3823" t="n">
        <v>0</v>
      </c>
      <c r="V3823" t="n">
        <v>500000000</v>
      </c>
      <c r="W3823" t="inlineStr"/>
      <c r="X3823" t="inlineStr">
        <is>
          <t>libre</t>
        </is>
      </c>
    </row>
    <row r="3824" ht="15" customHeight="1" s="1003">
      <c r="A3824" s="1019" t="inlineStr">
        <is>
          <t>Amidon, fibres, lipides et sons</t>
        </is>
      </c>
      <c r="B3824" t="inlineStr">
        <is>
          <t>Débouchés</t>
        </is>
      </c>
      <c r="C3824" t="inlineStr">
        <is>
          <t>kt</t>
        </is>
      </c>
      <c r="D3824" t="inlineStr">
        <is>
          <t>France</t>
        </is>
      </c>
      <c r="E3824" t="inlineStr">
        <is>
          <t>2019-20</t>
        </is>
      </c>
      <c r="F3824" t="inlineStr">
        <is>
          <t>Lentille</t>
        </is>
      </c>
      <c r="G3824" t="inlineStr"/>
      <c r="H3824" t="inlineStr"/>
      <c r="I3824" t="inlineStr"/>
      <c r="J3824" t="inlineStr"/>
      <c r="K3824" t="inlineStr"/>
      <c r="L3824" t="inlineStr"/>
      <c r="M3824" t="inlineStr"/>
      <c r="N3824" t="inlineStr"/>
      <c r="O3824" t="n">
        <v>0</v>
      </c>
      <c r="P3824" t="n">
        <v>0</v>
      </c>
      <c r="Q3824" t="n">
        <v>0</v>
      </c>
      <c r="R3824" t="inlineStr"/>
      <c r="S3824" t="inlineStr"/>
      <c r="T3824" t="inlineStr"/>
      <c r="U3824" t="n">
        <v>0</v>
      </c>
      <c r="V3824" t="n">
        <v>500000000</v>
      </c>
      <c r="W3824" t="inlineStr"/>
      <c r="X3824" t="inlineStr">
        <is>
          <t>libre</t>
        </is>
      </c>
    </row>
    <row r="3825" ht="15" customHeight="1" s="1003">
      <c r="A3825" s="1019" t="inlineStr">
        <is>
          <t>Récolte</t>
        </is>
      </c>
      <c r="B3825" t="inlineStr">
        <is>
          <t>Olives</t>
        </is>
      </c>
      <c r="C3825" t="inlineStr">
        <is>
          <t>kt</t>
        </is>
      </c>
      <c r="D3825" t="inlineStr">
        <is>
          <t>France</t>
        </is>
      </c>
      <c r="E3825" t="inlineStr">
        <is>
          <t>2019-20</t>
        </is>
      </c>
      <c r="F3825" t="inlineStr">
        <is>
          <t>Lentille</t>
        </is>
      </c>
      <c r="G3825" t="inlineStr"/>
      <c r="H3825" t="inlineStr"/>
      <c r="I3825" t="inlineStr"/>
      <c r="J3825" t="inlineStr"/>
      <c r="K3825" t="inlineStr"/>
      <c r="L3825" t="inlineStr"/>
      <c r="M3825" t="inlineStr"/>
      <c r="N3825" t="inlineStr"/>
      <c r="O3825" t="n">
        <v>0</v>
      </c>
      <c r="P3825" t="n">
        <v>0</v>
      </c>
      <c r="Q3825" t="n">
        <v>500000000</v>
      </c>
      <c r="R3825" t="inlineStr"/>
      <c r="S3825" t="inlineStr"/>
      <c r="T3825" t="inlineStr"/>
      <c r="U3825" t="n">
        <v>0</v>
      </c>
      <c r="V3825" t="n">
        <v>500000000</v>
      </c>
      <c r="W3825" t="inlineStr"/>
      <c r="X3825" t="inlineStr">
        <is>
          <t>libre unbounded</t>
        </is>
      </c>
    </row>
    <row r="3826" ht="15" customHeight="1" s="1003">
      <c r="A3826" s="1019" t="inlineStr">
        <is>
          <t>Récolte</t>
        </is>
      </c>
      <c r="B3826" t="inlineStr">
        <is>
          <t>Graines récoltées</t>
        </is>
      </c>
      <c r="C3826" t="inlineStr">
        <is>
          <t>kt</t>
        </is>
      </c>
      <c r="D3826" t="inlineStr">
        <is>
          <t>France</t>
        </is>
      </c>
      <c r="E3826" t="inlineStr">
        <is>
          <t>2019-20</t>
        </is>
      </c>
      <c r="F3826" t="inlineStr">
        <is>
          <t>Lentille</t>
        </is>
      </c>
      <c r="G3826" t="inlineStr">
        <is>
          <t>Récolte = 48 kt (Statistique Agricole Annuelle - SSP)</t>
        </is>
      </c>
      <c r="H3826" t="inlineStr"/>
      <c r="I3826" t="inlineStr">
        <is>
          <t>Statistique Agricole Annuelle - SSP</t>
        </is>
      </c>
      <c r="J3826" t="inlineStr"/>
      <c r="K3826" t="inlineStr">
        <is>
          <t>Volume</t>
        </is>
      </c>
      <c r="L3826" t="inlineStr">
        <is>
          <t>Récolte</t>
        </is>
      </c>
      <c r="M3826" t="inlineStr">
        <is>
          <t>Récoltes - AGRESTE</t>
        </is>
      </c>
      <c r="N3826" t="inlineStr"/>
      <c r="O3826" t="n">
        <v>48.4</v>
      </c>
      <c r="P3826" t="inlineStr"/>
      <c r="Q3826" t="inlineStr"/>
      <c r="R3826" t="n">
        <v>48.37</v>
      </c>
      <c r="S3826" t="n">
        <v>2.42</v>
      </c>
      <c r="T3826" t="n">
        <v>0.1</v>
      </c>
      <c r="U3826" t="n">
        <v>0</v>
      </c>
      <c r="V3826" t="n">
        <v>500000000</v>
      </c>
      <c r="W3826" t="n">
        <v>0</v>
      </c>
      <c r="X3826" t="inlineStr">
        <is>
          <t>mesuré</t>
        </is>
      </c>
    </row>
    <row r="3827" ht="15" customHeight="1" s="1003">
      <c r="A3827" s="1019" t="inlineStr">
        <is>
          <t>Ferme</t>
        </is>
      </c>
      <c r="B3827" t="inlineStr">
        <is>
          <t>Stock final à la ferme</t>
        </is>
      </c>
      <c r="C3827" t="inlineStr">
        <is>
          <t>kt</t>
        </is>
      </c>
      <c r="D3827" t="inlineStr">
        <is>
          <t>France</t>
        </is>
      </c>
      <c r="E3827" t="inlineStr">
        <is>
          <t>2019-20</t>
        </is>
      </c>
      <c r="F3827" t="inlineStr">
        <is>
          <t>Lentille</t>
        </is>
      </c>
      <c r="G3827" t="inlineStr"/>
      <c r="H3827" t="inlineStr"/>
      <c r="I3827" t="inlineStr"/>
      <c r="J3827" t="inlineStr">
        <is>
          <t>Le stock à la ferme est négligé</t>
        </is>
      </c>
      <c r="K3827" t="inlineStr"/>
      <c r="L3827" t="inlineStr">
        <is>
          <t>Stock final à la ferme</t>
        </is>
      </c>
      <c r="M3827" t="inlineStr"/>
      <c r="N3827" t="inlineStr"/>
      <c r="O3827" t="n">
        <v>0</v>
      </c>
      <c r="P3827" t="inlineStr"/>
      <c r="Q3827" t="inlineStr"/>
      <c r="R3827" t="n">
        <v>0</v>
      </c>
      <c r="S3827" t="n">
        <v>0</v>
      </c>
      <c r="T3827" t="inlineStr"/>
      <c r="U3827" t="n">
        <v>0</v>
      </c>
      <c r="V3827" t="n">
        <v>500000000</v>
      </c>
      <c r="W3827" t="n">
        <v>0</v>
      </c>
      <c r="X3827" t="inlineStr">
        <is>
          <t>mesuré</t>
        </is>
      </c>
    </row>
    <row r="3828" ht="15" customHeight="1" s="1003">
      <c r="A3828" s="1019" t="inlineStr">
        <is>
          <t>Ferme</t>
        </is>
      </c>
      <c r="B3828" t="inlineStr">
        <is>
          <t>Graines autoconsommées</t>
        </is>
      </c>
      <c r="C3828" t="inlineStr">
        <is>
          <t>kt</t>
        </is>
      </c>
      <c r="D3828" t="inlineStr">
        <is>
          <t>France</t>
        </is>
      </c>
      <c r="E3828" t="inlineStr">
        <is>
          <t>2019-20</t>
        </is>
      </c>
      <c r="F3828" t="inlineStr">
        <is>
          <t>Lentille</t>
        </is>
      </c>
      <c r="G3828" t="inlineStr"/>
      <c r="H3828" t="inlineStr"/>
      <c r="I3828" t="inlineStr"/>
      <c r="J3828" t="inlineStr"/>
      <c r="K3828" t="inlineStr"/>
      <c r="L3828" t="inlineStr"/>
      <c r="M3828" t="inlineStr"/>
      <c r="N3828" t="inlineStr"/>
      <c r="O3828" t="n">
        <v>24.2</v>
      </c>
      <c r="P3828" t="inlineStr"/>
      <c r="Q3828" t="inlineStr"/>
      <c r="R3828" t="inlineStr"/>
      <c r="S3828" t="inlineStr"/>
      <c r="T3828" t="inlineStr"/>
      <c r="U3828" t="n">
        <v>0</v>
      </c>
      <c r="V3828" t="n">
        <v>500000000</v>
      </c>
      <c r="W3828" t="inlineStr"/>
      <c r="X3828" t="inlineStr">
        <is>
          <t>déterminé</t>
        </is>
      </c>
    </row>
    <row r="3829" ht="15" customHeight="1" s="1003">
      <c r="A3829" s="1019" t="inlineStr">
        <is>
          <t>Ferme</t>
        </is>
      </c>
      <c r="B3829" t="inlineStr">
        <is>
          <t>Stock final</t>
        </is>
      </c>
      <c r="C3829" t="inlineStr">
        <is>
          <t>kt</t>
        </is>
      </c>
      <c r="D3829" t="inlineStr">
        <is>
          <t>France</t>
        </is>
      </c>
      <c r="E3829" t="inlineStr">
        <is>
          <t>2019-20</t>
        </is>
      </c>
      <c r="F3829" t="inlineStr">
        <is>
          <t>Lentille</t>
        </is>
      </c>
      <c r="G3829" t="inlineStr"/>
      <c r="H3829" t="inlineStr"/>
      <c r="I3829" t="inlineStr"/>
      <c r="J3829" t="inlineStr"/>
      <c r="K3829" t="inlineStr"/>
      <c r="L3829" t="inlineStr"/>
      <c r="M3829" t="inlineStr"/>
      <c r="N3829" t="inlineStr"/>
      <c r="O3829" t="n">
        <v>0</v>
      </c>
      <c r="P3829" t="inlineStr"/>
      <c r="Q3829" t="inlineStr"/>
      <c r="R3829" t="inlineStr"/>
      <c r="S3829" t="inlineStr"/>
      <c r="T3829" t="inlineStr"/>
      <c r="U3829" t="n">
        <v>0</v>
      </c>
      <c r="V3829" t="n">
        <v>500000000</v>
      </c>
      <c r="W3829" t="inlineStr"/>
      <c r="X3829" t="inlineStr">
        <is>
          <t>déterminé</t>
        </is>
      </c>
    </row>
    <row r="3830" ht="15" customHeight="1" s="1003">
      <c r="A3830" s="1019" t="inlineStr">
        <is>
          <t>OS</t>
        </is>
      </c>
      <c r="B3830" t="inlineStr">
        <is>
          <t>Graines collectées</t>
        </is>
      </c>
      <c r="C3830" t="inlineStr">
        <is>
          <t>kt</t>
        </is>
      </c>
      <c r="D3830" t="inlineStr">
        <is>
          <t>France</t>
        </is>
      </c>
      <c r="E3830" t="inlineStr">
        <is>
          <t>2019-20</t>
        </is>
      </c>
      <c r="F3830" t="inlineStr">
        <is>
          <t>Lentille</t>
        </is>
      </c>
      <c r="G3830" t="inlineStr"/>
      <c r="H3830" t="inlineStr"/>
      <c r="I3830" t="inlineStr"/>
      <c r="J3830" t="inlineStr"/>
      <c r="K3830" t="inlineStr"/>
      <c r="L3830" t="inlineStr"/>
      <c r="M3830" t="inlineStr"/>
      <c r="N3830" t="inlineStr"/>
      <c r="O3830" t="n">
        <v>23.9</v>
      </c>
      <c r="P3830" t="inlineStr"/>
      <c r="Q3830" t="inlineStr"/>
      <c r="R3830" t="inlineStr"/>
      <c r="S3830" t="inlineStr"/>
      <c r="T3830" t="inlineStr"/>
      <c r="U3830" t="n">
        <v>0</v>
      </c>
      <c r="V3830" t="n">
        <v>500000000</v>
      </c>
      <c r="W3830" t="inlineStr"/>
      <c r="X3830" t="inlineStr">
        <is>
          <t>déterminé</t>
        </is>
      </c>
    </row>
    <row r="3831" ht="15" customHeight="1" s="1003">
      <c r="A3831" s="1019" t="inlineStr">
        <is>
          <t>OS</t>
        </is>
      </c>
      <c r="B3831" t="inlineStr">
        <is>
          <t>Stock final collecteurs</t>
        </is>
      </c>
      <c r="C3831" t="inlineStr">
        <is>
          <t>kt</t>
        </is>
      </c>
      <c r="D3831" t="inlineStr">
        <is>
          <t>France</t>
        </is>
      </c>
      <c r="E3831" t="inlineStr">
        <is>
          <t>2019-20</t>
        </is>
      </c>
      <c r="F3831" t="inlineStr">
        <is>
          <t>Lentille</t>
        </is>
      </c>
      <c r="G3831" t="inlineStr"/>
      <c r="H3831" t="inlineStr">
        <is>
          <t>0</t>
        </is>
      </c>
      <c r="I3831" t="inlineStr">
        <is>
          <t>0</t>
        </is>
      </c>
      <c r="J3831" t="inlineStr">
        <is>
          <t>10 % de la récolte est stockée</t>
        </is>
      </c>
      <c r="K3831" t="inlineStr">
        <is>
          <t>Répartition</t>
        </is>
      </c>
      <c r="L3831" t="inlineStr">
        <is>
          <t>Part du stock final</t>
        </is>
      </c>
      <c r="M3831" t="inlineStr">
        <is>
          <t>0</t>
        </is>
      </c>
      <c r="N3831" t="inlineStr"/>
      <c r="O3831" t="n">
        <v>4.84</v>
      </c>
      <c r="P3831" t="inlineStr"/>
      <c r="Q3831" t="inlineStr"/>
      <c r="R3831" t="inlineStr"/>
      <c r="S3831" t="inlineStr"/>
      <c r="T3831" t="inlineStr"/>
      <c r="U3831" t="n">
        <v>0</v>
      </c>
      <c r="V3831" t="n">
        <v>500000000</v>
      </c>
      <c r="W3831" t="inlineStr"/>
      <c r="X3831" t="inlineStr">
        <is>
          <t>déterminé</t>
        </is>
      </c>
    </row>
    <row r="3832" ht="15" customHeight="1" s="1003">
      <c r="A3832" s="1019" t="inlineStr">
        <is>
          <t>OS</t>
        </is>
      </c>
      <c r="B3832" t="inlineStr">
        <is>
          <t>Stock final</t>
        </is>
      </c>
      <c r="C3832" t="inlineStr">
        <is>
          <t>kt</t>
        </is>
      </c>
      <c r="D3832" t="inlineStr">
        <is>
          <t>France</t>
        </is>
      </c>
      <c r="E3832" t="inlineStr">
        <is>
          <t>2019-20</t>
        </is>
      </c>
      <c r="F3832" t="inlineStr">
        <is>
          <t>Lentille</t>
        </is>
      </c>
      <c r="G3832" t="inlineStr"/>
      <c r="H3832" t="inlineStr"/>
      <c r="I3832" t="inlineStr"/>
      <c r="J3832" t="inlineStr">
        <is>
          <t>10 % de la récolte est stockée</t>
        </is>
      </c>
      <c r="K3832" t="inlineStr">
        <is>
          <t>Répartition</t>
        </is>
      </c>
      <c r="L3832" t="inlineStr">
        <is>
          <t>Part du stock final</t>
        </is>
      </c>
      <c r="M3832" t="inlineStr"/>
      <c r="N3832" t="inlineStr"/>
      <c r="O3832" t="n">
        <v>4.84</v>
      </c>
      <c r="P3832" t="inlineStr"/>
      <c r="Q3832" t="inlineStr"/>
      <c r="R3832" t="inlineStr"/>
      <c r="S3832" t="inlineStr"/>
      <c r="T3832" t="inlineStr"/>
      <c r="U3832" t="n">
        <v>0</v>
      </c>
      <c r="V3832" t="n">
        <v>500000000</v>
      </c>
      <c r="W3832" t="inlineStr"/>
      <c r="X3832" t="inlineStr">
        <is>
          <t>déterminé</t>
        </is>
      </c>
    </row>
    <row r="3833" ht="15" customHeight="1" s="1003">
      <c r="A3833" s="1019" t="inlineStr">
        <is>
          <t>OS</t>
        </is>
      </c>
      <c r="B3833" t="inlineStr">
        <is>
          <t>Issues de silo</t>
        </is>
      </c>
      <c r="C3833" t="inlineStr">
        <is>
          <t>kt</t>
        </is>
      </c>
      <c r="D3833" t="inlineStr">
        <is>
          <t>France</t>
        </is>
      </c>
      <c r="E3833" t="inlineStr">
        <is>
          <t>2019-20</t>
        </is>
      </c>
      <c r="F3833" t="inlineStr">
        <is>
          <t>Lentille</t>
        </is>
      </c>
      <c r="G3833" t="inlineStr"/>
      <c r="H3833" t="inlineStr">
        <is>
          <t>Ratio d'issues de silo = 1 % (ONRB - FranceAgriMer)</t>
        </is>
      </c>
      <c r="I3833" t="inlineStr">
        <is>
          <t>ONRB - FranceAgriMer</t>
        </is>
      </c>
      <c r="J3833" t="inlineStr">
        <is>
          <t>Même ratio d'issues de silo que les pois et fèveroles</t>
        </is>
      </c>
      <c r="K3833" t="inlineStr">
        <is>
          <t>Rendement</t>
        </is>
      </c>
      <c r="L3833" t="inlineStr">
        <is>
          <t>Ratio d'issues de silo</t>
        </is>
      </c>
      <c r="M3833" t="inlineStr">
        <is>
          <t>Issues de silo - ONRB</t>
        </is>
      </c>
      <c r="N3833" t="inlineStr"/>
      <c r="O3833" t="n">
        <v>0.24</v>
      </c>
      <c r="P3833" t="inlineStr"/>
      <c r="Q3833" t="inlineStr"/>
      <c r="R3833" t="inlineStr"/>
      <c r="S3833" t="inlineStr"/>
      <c r="T3833" t="inlineStr"/>
      <c r="U3833" t="n">
        <v>0</v>
      </c>
      <c r="V3833" t="n">
        <v>500000000</v>
      </c>
      <c r="W3833" t="inlineStr"/>
      <c r="X3833" t="inlineStr">
        <is>
          <t>déterminé</t>
        </is>
      </c>
    </row>
    <row r="3834" ht="15" customHeight="1" s="1003">
      <c r="A3834" s="1019" t="inlineStr">
        <is>
          <t>Trituration</t>
        </is>
      </c>
      <c r="B3834" t="inlineStr">
        <is>
          <t>Huile</t>
        </is>
      </c>
      <c r="C3834" t="inlineStr">
        <is>
          <t>kt</t>
        </is>
      </c>
      <c r="D3834" t="inlineStr">
        <is>
          <t>France</t>
        </is>
      </c>
      <c r="E3834" t="inlineStr">
        <is>
          <t>2019-20</t>
        </is>
      </c>
      <c r="F3834" t="inlineStr">
        <is>
          <t>Lentille</t>
        </is>
      </c>
      <c r="G3834" t="inlineStr"/>
      <c r="H3834" t="inlineStr"/>
      <c r="I3834" t="inlineStr"/>
      <c r="J3834" t="inlineStr">
        <is>
          <t>Pas de trituration</t>
        </is>
      </c>
      <c r="K3834" t="inlineStr"/>
      <c r="L3834" t="inlineStr"/>
      <c r="M3834" t="inlineStr"/>
      <c r="N3834" t="inlineStr"/>
      <c r="O3834" t="n">
        <v>0</v>
      </c>
      <c r="P3834" t="inlineStr"/>
      <c r="Q3834" t="inlineStr"/>
      <c r="R3834" t="n">
        <v>0</v>
      </c>
      <c r="S3834" t="n">
        <v>0</v>
      </c>
      <c r="T3834" t="inlineStr"/>
      <c r="U3834" t="n">
        <v>0</v>
      </c>
      <c r="V3834" t="n">
        <v>500000000</v>
      </c>
      <c r="W3834" t="n">
        <v>0</v>
      </c>
      <c r="X3834" t="inlineStr">
        <is>
          <t>mesuré</t>
        </is>
      </c>
    </row>
    <row r="3835" ht="15" customHeight="1" s="1003">
      <c r="A3835" s="1019" t="inlineStr">
        <is>
          <t>Trituration</t>
        </is>
      </c>
      <c r="B3835" t="inlineStr">
        <is>
          <t>Tourteaux</t>
        </is>
      </c>
      <c r="C3835" t="inlineStr">
        <is>
          <t>kt</t>
        </is>
      </c>
      <c r="D3835" t="inlineStr">
        <is>
          <t>France</t>
        </is>
      </c>
      <c r="E3835" t="inlineStr">
        <is>
          <t>2019-20</t>
        </is>
      </c>
      <c r="F3835" t="inlineStr">
        <is>
          <t>Lentille</t>
        </is>
      </c>
      <c r="G3835" t="inlineStr"/>
      <c r="H3835" t="inlineStr"/>
      <c r="I3835" t="inlineStr"/>
      <c r="J3835" t="inlineStr"/>
      <c r="K3835" t="inlineStr"/>
      <c r="L3835" t="inlineStr"/>
      <c r="M3835" t="inlineStr"/>
      <c r="N3835" t="inlineStr"/>
      <c r="O3835" t="n">
        <v>0</v>
      </c>
      <c r="P3835" t="inlineStr"/>
      <c r="Q3835" t="inlineStr"/>
      <c r="R3835" t="n">
        <v>0</v>
      </c>
      <c r="S3835" t="n">
        <v>0</v>
      </c>
      <c r="T3835" t="inlineStr"/>
      <c r="U3835" t="n">
        <v>0</v>
      </c>
      <c r="V3835" t="n">
        <v>500000000</v>
      </c>
      <c r="W3835" t="n">
        <v>0</v>
      </c>
      <c r="X3835" t="inlineStr">
        <is>
          <t>mesuré</t>
        </is>
      </c>
    </row>
    <row r="3836" ht="15" customHeight="1" s="1003">
      <c r="A3836" s="1019" t="inlineStr">
        <is>
          <t>Trituration</t>
        </is>
      </c>
      <c r="B3836" t="inlineStr">
        <is>
          <t>Coques (+ eau)</t>
        </is>
      </c>
      <c r="C3836" t="inlineStr">
        <is>
          <t>kt</t>
        </is>
      </c>
      <c r="D3836" t="inlineStr">
        <is>
          <t>France</t>
        </is>
      </c>
      <c r="E3836" t="inlineStr">
        <is>
          <t>2019-20</t>
        </is>
      </c>
      <c r="F3836" t="inlineStr">
        <is>
          <t>Lentille</t>
        </is>
      </c>
      <c r="G3836" t="inlineStr"/>
      <c r="H3836" t="inlineStr"/>
      <c r="I3836" t="inlineStr"/>
      <c r="J3836" t="inlineStr"/>
      <c r="K3836" t="inlineStr"/>
      <c r="L3836" t="inlineStr"/>
      <c r="M3836" t="inlineStr"/>
      <c r="N3836" t="inlineStr"/>
      <c r="O3836" t="n">
        <v>0</v>
      </c>
      <c r="P3836" t="inlineStr"/>
      <c r="Q3836" t="inlineStr"/>
      <c r="R3836" t="inlineStr"/>
      <c r="S3836" t="inlineStr"/>
      <c r="T3836" t="inlineStr"/>
      <c r="U3836" t="n">
        <v>0</v>
      </c>
      <c r="V3836" t="n">
        <v>500000000</v>
      </c>
      <c r="W3836" t="inlineStr"/>
      <c r="X3836" t="inlineStr">
        <is>
          <t>déterminé</t>
        </is>
      </c>
    </row>
    <row r="3837" ht="15" customHeight="1" s="1003">
      <c r="A3837" s="1019" t="inlineStr">
        <is>
          <t>Moulin</t>
        </is>
      </c>
      <c r="B3837" t="inlineStr">
        <is>
          <t>Grignons d'olive</t>
        </is>
      </c>
      <c r="C3837" t="inlineStr">
        <is>
          <t>kt</t>
        </is>
      </c>
      <c r="D3837" t="inlineStr">
        <is>
          <t>France</t>
        </is>
      </c>
      <c r="E3837" t="inlineStr">
        <is>
          <t>2019-20</t>
        </is>
      </c>
      <c r="F3837" t="inlineStr">
        <is>
          <t>Lentille</t>
        </is>
      </c>
      <c r="G3837" t="inlineStr"/>
      <c r="H3837" t="inlineStr"/>
      <c r="I3837" t="inlineStr"/>
      <c r="J3837" t="inlineStr"/>
      <c r="K3837" t="inlineStr"/>
      <c r="L3837" t="inlineStr">
        <is>
          <t>Production de grignons d'olive</t>
        </is>
      </c>
      <c r="M3837" t="inlineStr"/>
      <c r="N3837" t="inlineStr"/>
      <c r="O3837" t="n">
        <v>0</v>
      </c>
      <c r="P3837" t="n">
        <v>0</v>
      </c>
      <c r="Q3837" t="n">
        <v>500000000</v>
      </c>
      <c r="R3837" t="inlineStr"/>
      <c r="S3837" t="inlineStr"/>
      <c r="T3837" t="inlineStr"/>
      <c r="U3837" t="n">
        <v>0</v>
      </c>
      <c r="V3837" t="n">
        <v>500000000</v>
      </c>
      <c r="W3837" t="inlineStr"/>
      <c r="X3837" t="inlineStr">
        <is>
          <t>libre unbounded</t>
        </is>
      </c>
    </row>
    <row r="3838" ht="15" customHeight="1" s="1003">
      <c r="A3838" s="1019" t="inlineStr">
        <is>
          <t>Moulin</t>
        </is>
      </c>
      <c r="B3838" t="inlineStr">
        <is>
          <t>Huile d'olive</t>
        </is>
      </c>
      <c r="C3838" t="inlineStr">
        <is>
          <t>kt</t>
        </is>
      </c>
      <c r="D3838" t="inlineStr">
        <is>
          <t>France</t>
        </is>
      </c>
      <c r="E3838" t="inlineStr">
        <is>
          <t>2019-20</t>
        </is>
      </c>
      <c r="F3838" t="inlineStr">
        <is>
          <t>Lentille</t>
        </is>
      </c>
      <c r="G3838" t="inlineStr"/>
      <c r="H3838" t="inlineStr"/>
      <c r="I3838" t="inlineStr"/>
      <c r="J3838" t="inlineStr"/>
      <c r="K3838" t="inlineStr"/>
      <c r="L3838" t="inlineStr"/>
      <c r="M3838" t="inlineStr"/>
      <c r="N3838" t="inlineStr"/>
      <c r="O3838" t="n">
        <v>0</v>
      </c>
      <c r="P3838" t="n">
        <v>0</v>
      </c>
      <c r="Q3838" t="n">
        <v>500000000</v>
      </c>
      <c r="R3838" t="inlineStr"/>
      <c r="S3838" t="inlineStr"/>
      <c r="T3838" t="inlineStr"/>
      <c r="U3838" t="n">
        <v>0</v>
      </c>
      <c r="V3838" t="n">
        <v>500000000</v>
      </c>
      <c r="W3838" t="inlineStr"/>
      <c r="X3838" t="inlineStr">
        <is>
          <t>libre unbounded</t>
        </is>
      </c>
    </row>
    <row r="3839" ht="15" customHeight="1" s="1003">
      <c r="A3839" s="1019" t="inlineStr">
        <is>
          <t>Conservation ou préparation d'olives</t>
        </is>
      </c>
      <c r="B3839" t="inlineStr">
        <is>
          <t>Olives de table</t>
        </is>
      </c>
      <c r="C3839" t="inlineStr">
        <is>
          <t>kt</t>
        </is>
      </c>
      <c r="D3839" t="inlineStr">
        <is>
          <t>France</t>
        </is>
      </c>
      <c r="E3839" t="inlineStr">
        <is>
          <t>2019-20</t>
        </is>
      </c>
      <c r="F3839" t="inlineStr">
        <is>
          <t>Lentille</t>
        </is>
      </c>
      <c r="G3839" t="inlineStr"/>
      <c r="H3839" t="inlineStr"/>
      <c r="I3839" t="inlineStr"/>
      <c r="J3839" t="inlineStr"/>
      <c r="K3839" t="inlineStr"/>
      <c r="L3839" t="inlineStr"/>
      <c r="M3839" t="inlineStr"/>
      <c r="N3839" t="inlineStr"/>
      <c r="O3839" t="n">
        <v>0</v>
      </c>
      <c r="P3839" t="n">
        <v>0</v>
      </c>
      <c r="Q3839" t="n">
        <v>500000000</v>
      </c>
      <c r="R3839" t="inlineStr"/>
      <c r="S3839" t="inlineStr"/>
      <c r="T3839" t="inlineStr"/>
      <c r="U3839" t="n">
        <v>0</v>
      </c>
      <c r="V3839" t="n">
        <v>500000000</v>
      </c>
      <c r="W3839" t="inlineStr"/>
      <c r="X3839" t="inlineStr">
        <is>
          <t>libre unbounded</t>
        </is>
      </c>
    </row>
    <row r="3840" ht="15" customHeight="1" s="1003">
      <c r="A3840" s="1019" t="inlineStr">
        <is>
          <t>Fabrication de produits alimentaires</t>
        </is>
      </c>
      <c r="B3840" t="inlineStr">
        <is>
          <t>Produits alimentaires</t>
        </is>
      </c>
      <c r="C3840" t="inlineStr">
        <is>
          <t>kt</t>
        </is>
      </c>
      <c r="D3840" t="inlineStr">
        <is>
          <t>France</t>
        </is>
      </c>
      <c r="E3840" t="inlineStr">
        <is>
          <t>2019-20</t>
        </is>
      </c>
      <c r="F3840" t="inlineStr">
        <is>
          <t>Lentille</t>
        </is>
      </c>
      <c r="G3840" t="inlineStr"/>
      <c r="H3840" t="inlineStr"/>
      <c r="I3840" t="inlineStr"/>
      <c r="J3840" t="inlineStr"/>
      <c r="K3840" t="inlineStr"/>
      <c r="L3840" t="inlineStr"/>
      <c r="M3840" t="inlineStr"/>
      <c r="N3840" t="inlineStr"/>
      <c r="O3840" t="n">
        <v>60.1</v>
      </c>
      <c r="P3840" t="n">
        <v>40.7</v>
      </c>
      <c r="Q3840" t="n">
        <v>500000000</v>
      </c>
      <c r="R3840" t="inlineStr"/>
      <c r="S3840" t="inlineStr"/>
      <c r="T3840" t="inlineStr"/>
      <c r="U3840" t="n">
        <v>0</v>
      </c>
      <c r="V3840" t="n">
        <v>500000000</v>
      </c>
      <c r="W3840" t="inlineStr"/>
      <c r="X3840" t="inlineStr">
        <is>
          <t>libre unbounded</t>
        </is>
      </c>
    </row>
    <row r="3841" ht="15" customHeight="1" s="1003">
      <c r="A3841" s="1019" t="inlineStr">
        <is>
          <t>Amidonnerie</t>
        </is>
      </c>
      <c r="B3841" t="inlineStr">
        <is>
          <t>Fibres, lipides et sons</t>
        </is>
      </c>
      <c r="C3841" t="inlineStr">
        <is>
          <t>kt</t>
        </is>
      </c>
      <c r="D3841" t="inlineStr">
        <is>
          <t>France</t>
        </is>
      </c>
      <c r="E3841" t="inlineStr">
        <is>
          <t>2019-20</t>
        </is>
      </c>
      <c r="F3841" t="inlineStr">
        <is>
          <t>Lentille</t>
        </is>
      </c>
      <c r="G3841" t="inlineStr"/>
      <c r="H3841" t="inlineStr"/>
      <c r="I3841" t="inlineStr"/>
      <c r="J3841" t="inlineStr"/>
      <c r="K3841" t="inlineStr"/>
      <c r="L3841" t="inlineStr"/>
      <c r="M3841" t="inlineStr"/>
      <c r="N3841" t="inlineStr"/>
      <c r="O3841" t="n">
        <v>0</v>
      </c>
      <c r="P3841" t="n">
        <v>0</v>
      </c>
      <c r="Q3841" t="n">
        <v>0</v>
      </c>
      <c r="R3841" t="inlineStr"/>
      <c r="S3841" t="inlineStr"/>
      <c r="T3841" t="inlineStr"/>
      <c r="U3841" t="n">
        <v>0</v>
      </c>
      <c r="V3841" t="n">
        <v>500000000</v>
      </c>
      <c r="W3841" t="inlineStr"/>
      <c r="X3841" t="inlineStr">
        <is>
          <t>libre</t>
        </is>
      </c>
    </row>
    <row r="3842" ht="15" customHeight="1" s="1003">
      <c r="A3842" s="1019" t="inlineStr">
        <is>
          <t>Amidonnerie</t>
        </is>
      </c>
      <c r="B3842" t="inlineStr">
        <is>
          <t>Amidon</t>
        </is>
      </c>
      <c r="C3842" t="inlineStr">
        <is>
          <t>kt</t>
        </is>
      </c>
      <c r="D3842" t="inlineStr">
        <is>
          <t>France</t>
        </is>
      </c>
      <c r="E3842" t="inlineStr">
        <is>
          <t>2019-20</t>
        </is>
      </c>
      <c r="F3842" t="inlineStr">
        <is>
          <t>Lentille</t>
        </is>
      </c>
      <c r="G3842" t="inlineStr"/>
      <c r="H3842" t="inlineStr"/>
      <c r="I3842" t="inlineStr"/>
      <c r="J3842" t="inlineStr"/>
      <c r="K3842" t="inlineStr"/>
      <c r="L3842" t="inlineStr"/>
      <c r="M3842" t="inlineStr"/>
      <c r="N3842" t="inlineStr"/>
      <c r="O3842" t="n">
        <v>0</v>
      </c>
      <c r="P3842" t="n">
        <v>0</v>
      </c>
      <c r="Q3842" t="n">
        <v>0</v>
      </c>
      <c r="R3842" t="inlineStr"/>
      <c r="S3842" t="inlineStr"/>
      <c r="T3842" t="inlineStr"/>
      <c r="U3842" t="n">
        <v>0</v>
      </c>
      <c r="V3842" t="n">
        <v>500000000</v>
      </c>
      <c r="W3842" t="inlineStr"/>
      <c r="X3842" t="inlineStr">
        <is>
          <t>libre</t>
        </is>
      </c>
    </row>
    <row r="3843" ht="15" customHeight="1" s="1003">
      <c r="A3843" s="1019" t="inlineStr">
        <is>
          <t>Amidonnerie</t>
        </is>
      </c>
      <c r="B3843" t="inlineStr">
        <is>
          <t>Protéine</t>
        </is>
      </c>
      <c r="C3843" t="inlineStr">
        <is>
          <t>kt</t>
        </is>
      </c>
      <c r="D3843" t="inlineStr">
        <is>
          <t>France</t>
        </is>
      </c>
      <c r="E3843" t="inlineStr">
        <is>
          <t>2019-20</t>
        </is>
      </c>
      <c r="F3843" t="inlineStr">
        <is>
          <t>Lentille</t>
        </is>
      </c>
      <c r="G3843" t="inlineStr"/>
      <c r="H3843" t="inlineStr"/>
      <c r="I3843" t="inlineStr"/>
      <c r="J3843" t="inlineStr"/>
      <c r="K3843" t="inlineStr"/>
      <c r="L3843" t="inlineStr"/>
      <c r="M3843" t="inlineStr"/>
      <c r="N3843" t="inlineStr"/>
      <c r="O3843" t="n">
        <v>0</v>
      </c>
      <c r="P3843" t="n">
        <v>0</v>
      </c>
      <c r="Q3843" t="n">
        <v>0</v>
      </c>
      <c r="R3843" t="inlineStr"/>
      <c r="S3843" t="inlineStr"/>
      <c r="T3843" t="inlineStr"/>
      <c r="U3843" t="n">
        <v>0</v>
      </c>
      <c r="V3843" t="n">
        <v>500000000</v>
      </c>
      <c r="W3843" t="inlineStr"/>
      <c r="X3843" t="inlineStr">
        <is>
          <t>libre</t>
        </is>
      </c>
    </row>
    <row r="3844" ht="15" customHeight="1" s="1003">
      <c r="A3844" s="1019" t="inlineStr">
        <is>
          <t>Meunerie</t>
        </is>
      </c>
      <c r="B3844" t="inlineStr">
        <is>
          <t>Sons</t>
        </is>
      </c>
      <c r="C3844" t="inlineStr">
        <is>
          <t>kt</t>
        </is>
      </c>
      <c r="D3844" t="inlineStr">
        <is>
          <t>France</t>
        </is>
      </c>
      <c r="E3844" t="inlineStr">
        <is>
          <t>2019-20</t>
        </is>
      </c>
      <c r="F3844" t="inlineStr">
        <is>
          <t>Lentille</t>
        </is>
      </c>
      <c r="G3844" t="inlineStr"/>
      <c r="H3844" t="inlineStr"/>
      <c r="I3844" t="inlineStr"/>
      <c r="J3844" t="inlineStr"/>
      <c r="K3844" t="inlineStr"/>
      <c r="L3844" t="inlineStr"/>
      <c r="M3844" t="inlineStr"/>
      <c r="N3844" t="inlineStr"/>
      <c r="O3844" t="n">
        <v>0</v>
      </c>
      <c r="P3844" t="n">
        <v>0</v>
      </c>
      <c r="Q3844" t="n">
        <v>0</v>
      </c>
      <c r="R3844" t="inlineStr"/>
      <c r="S3844" t="inlineStr"/>
      <c r="T3844" t="inlineStr"/>
      <c r="U3844" t="n">
        <v>0</v>
      </c>
      <c r="V3844" t="n">
        <v>500000000</v>
      </c>
      <c r="W3844" t="inlineStr"/>
      <c r="X3844" t="inlineStr">
        <is>
          <t>libre</t>
        </is>
      </c>
    </row>
    <row r="3845" ht="15" customHeight="1" s="1003">
      <c r="A3845" s="1019" t="inlineStr">
        <is>
          <t>Meunerie</t>
        </is>
      </c>
      <c r="B3845" t="inlineStr">
        <is>
          <t>Farine</t>
        </is>
      </c>
      <c r="C3845" t="inlineStr">
        <is>
          <t>kt</t>
        </is>
      </c>
      <c r="D3845" t="inlineStr">
        <is>
          <t>France</t>
        </is>
      </c>
      <c r="E3845" t="inlineStr">
        <is>
          <t>2019-20</t>
        </is>
      </c>
      <c r="F3845" t="inlineStr">
        <is>
          <t>Lentille</t>
        </is>
      </c>
      <c r="G3845" t="inlineStr"/>
      <c r="H3845" t="inlineStr"/>
      <c r="I3845" t="inlineStr"/>
      <c r="J3845" t="inlineStr"/>
      <c r="K3845" t="inlineStr"/>
      <c r="L3845" t="inlineStr"/>
      <c r="M3845" t="inlineStr"/>
      <c r="N3845" t="inlineStr"/>
      <c r="O3845" t="n">
        <v>0</v>
      </c>
      <c r="P3845" t="n">
        <v>0</v>
      </c>
      <c r="Q3845" t="n">
        <v>0</v>
      </c>
      <c r="R3845" t="inlineStr"/>
      <c r="S3845" t="inlineStr"/>
      <c r="T3845" t="inlineStr"/>
      <c r="U3845" t="n">
        <v>0</v>
      </c>
      <c r="V3845" t="n">
        <v>500000000</v>
      </c>
      <c r="W3845" t="inlineStr"/>
      <c r="X3845" t="inlineStr">
        <is>
          <t>libre</t>
        </is>
      </c>
    </row>
    <row r="3846" ht="15" customHeight="1" s="1003">
      <c r="A3846" s="1019" t="inlineStr">
        <is>
          <t>Fabrication d'ingrédients</t>
        </is>
      </c>
      <c r="B3846" t="inlineStr">
        <is>
          <t>Amidon, fibres, lipides et sons</t>
        </is>
      </c>
      <c r="C3846" t="inlineStr">
        <is>
          <t>kt</t>
        </is>
      </c>
      <c r="D3846" t="inlineStr">
        <is>
          <t>France</t>
        </is>
      </c>
      <c r="E3846" t="inlineStr">
        <is>
          <t>2019-20</t>
        </is>
      </c>
      <c r="F3846" t="inlineStr">
        <is>
          <t>Lentille</t>
        </is>
      </c>
      <c r="G3846" t="inlineStr"/>
      <c r="H3846" t="inlineStr"/>
      <c r="I3846" t="inlineStr"/>
      <c r="J3846" t="inlineStr"/>
      <c r="K3846" t="inlineStr"/>
      <c r="L3846" t="inlineStr"/>
      <c r="M3846" t="inlineStr"/>
      <c r="N3846" t="inlineStr"/>
      <c r="O3846" t="n">
        <v>0</v>
      </c>
      <c r="P3846" t="n">
        <v>0</v>
      </c>
      <c r="Q3846" t="n">
        <v>0</v>
      </c>
      <c r="R3846" t="inlineStr"/>
      <c r="S3846" t="inlineStr"/>
      <c r="T3846" t="inlineStr"/>
      <c r="U3846" t="n">
        <v>0</v>
      </c>
      <c r="V3846" t="n">
        <v>500000000</v>
      </c>
      <c r="W3846" t="inlineStr"/>
      <c r="X3846" t="inlineStr">
        <is>
          <t>libre</t>
        </is>
      </c>
    </row>
    <row r="3847" ht="15" customHeight="1" s="1003">
      <c r="A3847" s="1019" t="inlineStr">
        <is>
          <t>Fabrication d'ingrédients</t>
        </is>
      </c>
      <c r="B3847" t="inlineStr">
        <is>
          <t>MPV</t>
        </is>
      </c>
      <c r="C3847" t="inlineStr">
        <is>
          <t>kt</t>
        </is>
      </c>
      <c r="D3847" t="inlineStr">
        <is>
          <t>France</t>
        </is>
      </c>
      <c r="E3847" t="inlineStr">
        <is>
          <t>2019-20</t>
        </is>
      </c>
      <c r="F3847" t="inlineStr">
        <is>
          <t>Lentille</t>
        </is>
      </c>
      <c r="G3847" t="inlineStr"/>
      <c r="H3847" t="inlineStr"/>
      <c r="I3847" t="inlineStr"/>
      <c r="J3847" t="inlineStr"/>
      <c r="K3847" t="inlineStr"/>
      <c r="L3847" t="inlineStr"/>
      <c r="M3847" t="inlineStr"/>
      <c r="N3847" t="inlineStr"/>
      <c r="O3847" t="n">
        <v>0</v>
      </c>
      <c r="P3847" t="n">
        <v>0</v>
      </c>
      <c r="Q3847" t="n">
        <v>0</v>
      </c>
      <c r="R3847" t="inlineStr"/>
      <c r="S3847" t="inlineStr"/>
      <c r="T3847" t="inlineStr"/>
      <c r="U3847" t="n">
        <v>0</v>
      </c>
      <c r="V3847" t="n">
        <v>500000000</v>
      </c>
      <c r="W3847" t="inlineStr"/>
      <c r="X3847" t="inlineStr">
        <is>
          <t>libre</t>
        </is>
      </c>
    </row>
    <row r="3848" ht="15" customHeight="1" s="1003">
      <c r="A3848" s="1019" t="inlineStr">
        <is>
          <t>Ecart statistique</t>
        </is>
      </c>
      <c r="B3848" t="inlineStr">
        <is>
          <t>Graines collectées</t>
        </is>
      </c>
      <c r="C3848" t="inlineStr">
        <is>
          <t>kt</t>
        </is>
      </c>
      <c r="D3848" t="inlineStr">
        <is>
          <t>France</t>
        </is>
      </c>
      <c r="E3848" t="inlineStr">
        <is>
          <t>2019-20</t>
        </is>
      </c>
      <c r="F3848" t="inlineStr">
        <is>
          <t>Lentille</t>
        </is>
      </c>
      <c r="G3848" t="inlineStr"/>
      <c r="H3848" t="inlineStr"/>
      <c r="I3848" t="inlineStr"/>
      <c r="J3848" t="inlineStr"/>
      <c r="K3848" t="inlineStr"/>
      <c r="L3848" t="inlineStr"/>
      <c r="M3848" t="inlineStr"/>
      <c r="N3848" t="inlineStr"/>
      <c r="O3848" t="n">
        <v>0</v>
      </c>
      <c r="P3848" t="inlineStr"/>
      <c r="Q3848" t="inlineStr"/>
      <c r="R3848" t="n">
        <v>0</v>
      </c>
      <c r="S3848" t="n">
        <v>0</v>
      </c>
      <c r="T3848" t="inlineStr"/>
      <c r="U3848" t="n">
        <v>0</v>
      </c>
      <c r="V3848" t="n">
        <v>500000000</v>
      </c>
      <c r="W3848" t="n">
        <v>0</v>
      </c>
      <c r="X3848" t="inlineStr">
        <is>
          <t>mesuré</t>
        </is>
      </c>
    </row>
    <row r="3849" ht="15" customHeight="1" s="1003">
      <c r="A3849" s="1019" t="inlineStr">
        <is>
          <t>Ecart statistique</t>
        </is>
      </c>
      <c r="B3849" t="inlineStr">
        <is>
          <t>Olives</t>
        </is>
      </c>
      <c r="C3849" t="inlineStr">
        <is>
          <t>kt</t>
        </is>
      </c>
      <c r="D3849" t="inlineStr">
        <is>
          <t>France</t>
        </is>
      </c>
      <c r="E3849" t="inlineStr">
        <is>
          <t>2019-20</t>
        </is>
      </c>
      <c r="F3849" t="inlineStr">
        <is>
          <t>Lentille</t>
        </is>
      </c>
      <c r="G3849" t="inlineStr"/>
      <c r="H3849" t="inlineStr"/>
      <c r="I3849" t="inlineStr"/>
      <c r="J3849" t="inlineStr"/>
      <c r="K3849" t="inlineStr"/>
      <c r="L3849" t="inlineStr"/>
      <c r="M3849" t="inlineStr"/>
      <c r="N3849" t="inlineStr"/>
      <c r="O3849" t="n">
        <v>0</v>
      </c>
      <c r="P3849" t="n">
        <v>0</v>
      </c>
      <c r="Q3849" t="n">
        <v>500000000</v>
      </c>
      <c r="R3849" t="inlineStr"/>
      <c r="S3849" t="inlineStr"/>
      <c r="T3849" t="inlineStr"/>
      <c r="U3849" t="n">
        <v>0</v>
      </c>
      <c r="V3849" t="n">
        <v>500000000</v>
      </c>
      <c r="W3849" t="inlineStr"/>
      <c r="X3849" t="inlineStr">
        <is>
          <t>libre unbounded</t>
        </is>
      </c>
    </row>
    <row r="3850" ht="15" customHeight="1" s="1003">
      <c r="A3850" s="1019" t="inlineStr">
        <is>
          <t>Ecart statistique</t>
        </is>
      </c>
      <c r="B3850" t="inlineStr">
        <is>
          <t>Fabrication de produits alimentaires</t>
        </is>
      </c>
      <c r="C3850" t="inlineStr">
        <is>
          <t>kt</t>
        </is>
      </c>
      <c r="D3850" t="inlineStr">
        <is>
          <t>France</t>
        </is>
      </c>
      <c r="E3850" t="inlineStr">
        <is>
          <t>2019-20</t>
        </is>
      </c>
      <c r="F3850" t="inlineStr">
        <is>
          <t>Lentille</t>
        </is>
      </c>
      <c r="G3850" t="inlineStr"/>
      <c r="H3850" t="inlineStr"/>
      <c r="I3850" t="inlineStr"/>
      <c r="J3850" t="inlineStr"/>
      <c r="K3850" t="inlineStr"/>
      <c r="L3850" t="inlineStr"/>
      <c r="M3850" t="inlineStr"/>
      <c r="N3850" t="inlineStr"/>
      <c r="O3850" t="n">
        <v>19.4</v>
      </c>
      <c r="P3850" t="n">
        <v>0</v>
      </c>
      <c r="Q3850" t="n">
        <v>500000000</v>
      </c>
      <c r="R3850" t="inlineStr"/>
      <c r="S3850" t="inlineStr"/>
      <c r="T3850" t="inlineStr"/>
      <c r="U3850" t="n">
        <v>0</v>
      </c>
      <c r="V3850" t="n">
        <v>500000000</v>
      </c>
      <c r="W3850" t="inlineStr"/>
      <c r="X3850" t="inlineStr">
        <is>
          <t>libre unbounded</t>
        </is>
      </c>
    </row>
    <row r="3851" ht="15" customHeight="1" s="1003">
      <c r="A3851" s="1019" t="inlineStr">
        <is>
          <t>Ecart statistique</t>
        </is>
      </c>
      <c r="B3851" t="inlineStr">
        <is>
          <t>Olives de table</t>
        </is>
      </c>
      <c r="C3851" t="inlineStr">
        <is>
          <t>kt</t>
        </is>
      </c>
      <c r="D3851" t="inlineStr">
        <is>
          <t>France</t>
        </is>
      </c>
      <c r="E3851" t="inlineStr">
        <is>
          <t>2019-20</t>
        </is>
      </c>
      <c r="F3851" t="inlineStr">
        <is>
          <t>Lentille</t>
        </is>
      </c>
      <c r="G3851" t="inlineStr"/>
      <c r="H3851" t="inlineStr"/>
      <c r="I3851" t="inlineStr"/>
      <c r="J3851" t="inlineStr"/>
      <c r="K3851" t="inlineStr"/>
      <c r="L3851" t="inlineStr"/>
      <c r="M3851" t="inlineStr"/>
      <c r="N3851" t="inlineStr"/>
      <c r="O3851" t="n">
        <v>0</v>
      </c>
      <c r="P3851" t="n">
        <v>0</v>
      </c>
      <c r="Q3851" t="n">
        <v>500000000</v>
      </c>
      <c r="R3851" t="inlineStr"/>
      <c r="S3851" t="inlineStr"/>
      <c r="T3851" t="inlineStr"/>
      <c r="U3851" t="n">
        <v>0</v>
      </c>
      <c r="V3851" t="n">
        <v>500000000</v>
      </c>
      <c r="W3851" t="inlineStr"/>
      <c r="X3851" t="inlineStr">
        <is>
          <t>libre unbounded</t>
        </is>
      </c>
    </row>
    <row r="3852" ht="15" customHeight="1" s="1003">
      <c r="A3852" s="1019" t="inlineStr">
        <is>
          <t>Import</t>
        </is>
      </c>
      <c r="B3852" t="inlineStr">
        <is>
          <t>Huile</t>
        </is>
      </c>
      <c r="C3852" t="inlineStr">
        <is>
          <t>kt</t>
        </is>
      </c>
      <c r="D3852" t="inlineStr">
        <is>
          <t>France</t>
        </is>
      </c>
      <c r="E3852" t="inlineStr">
        <is>
          <t>2019-20</t>
        </is>
      </c>
      <c r="F3852" t="inlineStr">
        <is>
          <t>Lentille</t>
        </is>
      </c>
      <c r="G3852" t="inlineStr"/>
      <c r="H3852" t="inlineStr"/>
      <c r="I3852" t="inlineStr"/>
      <c r="J3852" t="inlineStr"/>
      <c r="K3852" t="inlineStr"/>
      <c r="L3852" t="inlineStr"/>
      <c r="M3852" t="inlineStr"/>
      <c r="N3852" t="inlineStr"/>
      <c r="O3852" t="n">
        <v>0</v>
      </c>
      <c r="P3852" t="n">
        <v>0</v>
      </c>
      <c r="Q3852" t="n">
        <v>500000000</v>
      </c>
      <c r="R3852" t="inlineStr"/>
      <c r="S3852" t="inlineStr"/>
      <c r="T3852" t="inlineStr"/>
      <c r="U3852" t="n">
        <v>0</v>
      </c>
      <c r="V3852" t="n">
        <v>500000000</v>
      </c>
      <c r="W3852" t="inlineStr"/>
      <c r="X3852" t="inlineStr">
        <is>
          <t>libre unbounded</t>
        </is>
      </c>
    </row>
    <row r="3853" ht="15" customHeight="1" s="1003">
      <c r="A3853" s="1019" t="inlineStr">
        <is>
          <t>Import</t>
        </is>
      </c>
      <c r="B3853" t="inlineStr">
        <is>
          <t>Tourteaux</t>
        </is>
      </c>
      <c r="C3853" t="inlineStr">
        <is>
          <t>kt</t>
        </is>
      </c>
      <c r="D3853" t="inlineStr">
        <is>
          <t>France</t>
        </is>
      </c>
      <c r="E3853" t="inlineStr">
        <is>
          <t>2019-20</t>
        </is>
      </c>
      <c r="F3853" t="inlineStr">
        <is>
          <t>Lentille</t>
        </is>
      </c>
      <c r="G3853" t="inlineStr"/>
      <c r="H3853" t="inlineStr"/>
      <c r="I3853" t="inlineStr"/>
      <c r="J3853" t="inlineStr"/>
      <c r="K3853" t="inlineStr"/>
      <c r="L3853" t="inlineStr"/>
      <c r="M3853" t="inlineStr"/>
      <c r="N3853" t="inlineStr"/>
      <c r="O3853" t="n">
        <v>0</v>
      </c>
      <c r="P3853" t="n">
        <v>0</v>
      </c>
      <c r="Q3853" t="n">
        <v>500000000</v>
      </c>
      <c r="R3853" t="inlineStr"/>
      <c r="S3853" t="inlineStr"/>
      <c r="T3853" t="inlineStr"/>
      <c r="U3853" t="n">
        <v>0</v>
      </c>
      <c r="V3853" t="n">
        <v>500000000</v>
      </c>
      <c r="W3853" t="inlineStr"/>
      <c r="X3853" t="inlineStr">
        <is>
          <t>libre unbounded</t>
        </is>
      </c>
    </row>
    <row r="3854" ht="15" customHeight="1" s="1003">
      <c r="A3854" s="1019" t="inlineStr">
        <is>
          <t>Import</t>
        </is>
      </c>
      <c r="B3854" t="inlineStr">
        <is>
          <t>Olives</t>
        </is>
      </c>
      <c r="C3854" t="inlineStr">
        <is>
          <t>kt</t>
        </is>
      </c>
      <c r="D3854" t="inlineStr">
        <is>
          <t>France</t>
        </is>
      </c>
      <c r="E3854" t="inlineStr">
        <is>
          <t>2019-20</t>
        </is>
      </c>
      <c r="F3854" t="inlineStr">
        <is>
          <t>Lentille</t>
        </is>
      </c>
      <c r="G3854" t="inlineStr"/>
      <c r="H3854" t="inlineStr"/>
      <c r="I3854" t="inlineStr"/>
      <c r="J3854" t="inlineStr"/>
      <c r="K3854" t="inlineStr"/>
      <c r="L3854" t="inlineStr"/>
      <c r="M3854" t="inlineStr"/>
      <c r="N3854" t="inlineStr"/>
      <c r="O3854" t="n">
        <v>0</v>
      </c>
      <c r="P3854" t="n">
        <v>0</v>
      </c>
      <c r="Q3854" t="n">
        <v>500000000</v>
      </c>
      <c r="R3854" t="inlineStr"/>
      <c r="S3854" t="inlineStr"/>
      <c r="T3854" t="inlineStr"/>
      <c r="U3854" t="n">
        <v>0</v>
      </c>
      <c r="V3854" t="n">
        <v>500000000</v>
      </c>
      <c r="W3854" t="inlineStr"/>
      <c r="X3854" t="inlineStr">
        <is>
          <t>libre unbounded</t>
        </is>
      </c>
    </row>
    <row r="3855" ht="15" customHeight="1" s="1003">
      <c r="A3855" s="1019" t="inlineStr">
        <is>
          <t>Import</t>
        </is>
      </c>
      <c r="B3855" t="inlineStr">
        <is>
          <t>Huile d'olive</t>
        </is>
      </c>
      <c r="C3855" t="inlineStr">
        <is>
          <t>kt</t>
        </is>
      </c>
      <c r="D3855" t="inlineStr">
        <is>
          <t>France</t>
        </is>
      </c>
      <c r="E3855" t="inlineStr">
        <is>
          <t>2019-20</t>
        </is>
      </c>
      <c r="F3855" t="inlineStr">
        <is>
          <t>Lentille</t>
        </is>
      </c>
      <c r="G3855" t="inlineStr"/>
      <c r="H3855" t="inlineStr"/>
      <c r="I3855" t="inlineStr"/>
      <c r="J3855" t="inlineStr"/>
      <c r="K3855" t="inlineStr"/>
      <c r="L3855" t="inlineStr"/>
      <c r="M3855" t="inlineStr"/>
      <c r="N3855" t="inlineStr"/>
      <c r="O3855" t="n">
        <v>0</v>
      </c>
      <c r="P3855" t="n">
        <v>0</v>
      </c>
      <c r="Q3855" t="n">
        <v>500000000</v>
      </c>
      <c r="R3855" t="inlineStr"/>
      <c r="S3855" t="inlineStr"/>
      <c r="T3855" t="inlineStr"/>
      <c r="U3855" t="n">
        <v>0</v>
      </c>
      <c r="V3855" t="n">
        <v>500000000</v>
      </c>
      <c r="W3855" t="inlineStr"/>
      <c r="X3855" t="inlineStr">
        <is>
          <t>libre unbounded</t>
        </is>
      </c>
    </row>
    <row r="3856" ht="15" customHeight="1" s="1003">
      <c r="A3856" s="1019" t="inlineStr">
        <is>
          <t>Import</t>
        </is>
      </c>
      <c r="B3856" t="inlineStr">
        <is>
          <t>Grignons d'olive</t>
        </is>
      </c>
      <c r="C3856" t="inlineStr">
        <is>
          <t>kt</t>
        </is>
      </c>
      <c r="D3856" t="inlineStr">
        <is>
          <t>France</t>
        </is>
      </c>
      <c r="E3856" t="inlineStr">
        <is>
          <t>2019-20</t>
        </is>
      </c>
      <c r="F3856" t="inlineStr">
        <is>
          <t>Lentille</t>
        </is>
      </c>
      <c r="G3856" t="inlineStr"/>
      <c r="H3856" t="inlineStr"/>
      <c r="I3856" t="inlineStr"/>
      <c r="J3856" t="inlineStr"/>
      <c r="K3856" t="inlineStr"/>
      <c r="L3856" t="inlineStr"/>
      <c r="M3856" t="inlineStr"/>
      <c r="N3856" t="inlineStr"/>
      <c r="O3856" t="n">
        <v>0</v>
      </c>
      <c r="P3856" t="n">
        <v>0</v>
      </c>
      <c r="Q3856" t="n">
        <v>500000000</v>
      </c>
      <c r="R3856" t="inlineStr"/>
      <c r="S3856" t="inlineStr"/>
      <c r="T3856" t="inlineStr"/>
      <c r="U3856" t="n">
        <v>0</v>
      </c>
      <c r="V3856" t="n">
        <v>500000000</v>
      </c>
      <c r="W3856" t="inlineStr"/>
      <c r="X3856" t="inlineStr">
        <is>
          <t>libre unbounded</t>
        </is>
      </c>
    </row>
    <row r="3857" ht="15" customHeight="1" s="1003">
      <c r="A3857" s="1019" t="inlineStr">
        <is>
          <t>Import</t>
        </is>
      </c>
      <c r="B3857" t="inlineStr">
        <is>
          <t>Olives de table</t>
        </is>
      </c>
      <c r="C3857" t="inlineStr">
        <is>
          <t>kt</t>
        </is>
      </c>
      <c r="D3857" t="inlineStr">
        <is>
          <t>France</t>
        </is>
      </c>
      <c r="E3857" t="inlineStr">
        <is>
          <t>2019-20</t>
        </is>
      </c>
      <c r="F3857" t="inlineStr">
        <is>
          <t>Lentille</t>
        </is>
      </c>
      <c r="G3857" t="inlineStr"/>
      <c r="H3857" t="inlineStr"/>
      <c r="I3857" t="inlineStr"/>
      <c r="J3857" t="inlineStr"/>
      <c r="K3857" t="inlineStr"/>
      <c r="L3857" t="inlineStr"/>
      <c r="M3857" t="inlineStr"/>
      <c r="N3857" t="inlineStr"/>
      <c r="O3857" t="n">
        <v>0</v>
      </c>
      <c r="P3857" t="n">
        <v>0</v>
      </c>
      <c r="Q3857" t="n">
        <v>500000000</v>
      </c>
      <c r="R3857" t="inlineStr"/>
      <c r="S3857" t="inlineStr"/>
      <c r="T3857" t="inlineStr"/>
      <c r="U3857" t="n">
        <v>0</v>
      </c>
      <c r="V3857" t="n">
        <v>500000000</v>
      </c>
      <c r="W3857" t="inlineStr"/>
      <c r="X3857" t="inlineStr">
        <is>
          <t>libre unbounded</t>
        </is>
      </c>
    </row>
    <row r="3858" ht="15" customHeight="1" s="1003">
      <c r="A3858" s="1019" t="inlineStr">
        <is>
          <t>Import</t>
        </is>
      </c>
      <c r="B3858" t="inlineStr">
        <is>
          <t>Graines collectées</t>
        </is>
      </c>
      <c r="C3858" t="inlineStr">
        <is>
          <t>kt</t>
        </is>
      </c>
      <c r="D3858" t="inlineStr">
        <is>
          <t>France</t>
        </is>
      </c>
      <c r="E3858" t="inlineStr">
        <is>
          <t>2019-20</t>
        </is>
      </c>
      <c r="F3858" t="inlineStr">
        <is>
          <t>Lentille</t>
        </is>
      </c>
      <c r="G3858" t="inlineStr"/>
      <c r="H3858" t="inlineStr">
        <is>
          <t>Importation de graines = 28 kt (Douanes françaises - Eurostat)</t>
        </is>
      </c>
      <c r="I3858" t="inlineStr">
        <is>
          <t>Douanes françaises - Eurostat</t>
        </is>
      </c>
      <c r="J3858" t="inlineStr"/>
      <c r="K3858" t="inlineStr">
        <is>
          <t>Volume</t>
        </is>
      </c>
      <c r="L3858" t="inlineStr">
        <is>
          <t>Importation de graines</t>
        </is>
      </c>
      <c r="M3858" t="inlineStr">
        <is>
          <t>Echanges mensuels - EUROSTAT</t>
        </is>
      </c>
      <c r="N3858" t="inlineStr"/>
      <c r="O3858" t="n">
        <v>27.6</v>
      </c>
      <c r="P3858" t="inlineStr"/>
      <c r="Q3858" t="inlineStr"/>
      <c r="R3858" t="n">
        <v>27.65</v>
      </c>
      <c r="S3858" t="n">
        <v>1.38</v>
      </c>
      <c r="T3858" t="n">
        <v>0.1</v>
      </c>
      <c r="U3858" t="n">
        <v>0</v>
      </c>
      <c r="V3858" t="n">
        <v>500000000</v>
      </c>
      <c r="W3858" t="n">
        <v>0</v>
      </c>
      <c r="X3858" t="inlineStr">
        <is>
          <t>mesuré</t>
        </is>
      </c>
    </row>
    <row r="3859" ht="15" customHeight="1" s="1003">
      <c r="A3859" s="1019" t="inlineStr">
        <is>
          <t>Graines récoltées</t>
        </is>
      </c>
      <c r="B3859" t="inlineStr">
        <is>
          <t>Ferme</t>
        </is>
      </c>
      <c r="C3859" t="inlineStr">
        <is>
          <t>kt</t>
        </is>
      </c>
      <c r="D3859" t="inlineStr">
        <is>
          <t>France</t>
        </is>
      </c>
      <c r="E3859" t="inlineStr">
        <is>
          <t>2019-20</t>
        </is>
      </c>
      <c r="F3859" t="inlineStr">
        <is>
          <t>Pois chiche</t>
        </is>
      </c>
      <c r="G3859" t="inlineStr"/>
      <c r="H3859" t="inlineStr"/>
      <c r="I3859" t="inlineStr"/>
      <c r="J3859" t="inlineStr"/>
      <c r="K3859" t="inlineStr"/>
      <c r="L3859" t="inlineStr"/>
      <c r="M3859" t="inlineStr"/>
      <c r="N3859" t="inlineStr"/>
      <c r="O3859" t="n">
        <v>25.5</v>
      </c>
      <c r="P3859" t="inlineStr"/>
      <c r="Q3859" t="inlineStr"/>
      <c r="R3859" t="inlineStr"/>
      <c r="S3859" t="inlineStr"/>
      <c r="T3859" t="inlineStr"/>
      <c r="U3859" t="n">
        <v>0</v>
      </c>
      <c r="V3859" t="n">
        <v>500000000</v>
      </c>
      <c r="W3859" t="inlineStr"/>
      <c r="X3859" t="inlineStr">
        <is>
          <t>déterminé</t>
        </is>
      </c>
    </row>
    <row r="3860" ht="15" customHeight="1" s="1003">
      <c r="A3860" s="1019" t="inlineStr">
        <is>
          <t>Graines récoltées</t>
        </is>
      </c>
      <c r="B3860" t="inlineStr">
        <is>
          <t>OS</t>
        </is>
      </c>
      <c r="C3860" t="inlineStr">
        <is>
          <t>kt</t>
        </is>
      </c>
      <c r="D3860" t="inlineStr">
        <is>
          <t>France</t>
        </is>
      </c>
      <c r="E3860" t="inlineStr">
        <is>
          <t>2019-20</t>
        </is>
      </c>
      <c r="F3860" t="inlineStr">
        <is>
          <t>Pois chiche</t>
        </is>
      </c>
      <c r="G3860" t="inlineStr"/>
      <c r="H3860" t="inlineStr">
        <is>
          <t>0</t>
        </is>
      </c>
      <c r="I3860" t="inlineStr">
        <is>
          <t>0</t>
        </is>
      </c>
      <c r="J3860" t="inlineStr">
        <is>
          <t>50 % de la récolte est collectée</t>
        </is>
      </c>
      <c r="K3860" t="inlineStr">
        <is>
          <t>Répartition</t>
        </is>
      </c>
      <c r="L3860" t="inlineStr">
        <is>
          <t>Part de la collecte</t>
        </is>
      </c>
      <c r="M3860" t="inlineStr">
        <is>
          <t>0</t>
        </is>
      </c>
      <c r="N3860" t="inlineStr"/>
      <c r="O3860" t="n">
        <v>25.5</v>
      </c>
      <c r="P3860" t="inlineStr"/>
      <c r="Q3860" t="inlineStr"/>
      <c r="R3860" t="inlineStr"/>
      <c r="S3860" t="inlineStr"/>
      <c r="T3860" t="inlineStr"/>
      <c r="U3860" t="n">
        <v>0</v>
      </c>
      <c r="V3860" t="n">
        <v>500000000</v>
      </c>
      <c r="W3860" t="inlineStr"/>
      <c r="X3860" t="inlineStr">
        <is>
          <t>déterminé</t>
        </is>
      </c>
    </row>
    <row r="3861" ht="15" customHeight="1" s="1003">
      <c r="A3861" s="1019" t="inlineStr">
        <is>
          <t>Olives</t>
        </is>
      </c>
      <c r="B3861" t="inlineStr">
        <is>
          <t>Export</t>
        </is>
      </c>
      <c r="C3861" t="inlineStr">
        <is>
          <t>kt</t>
        </is>
      </c>
      <c r="D3861" t="inlineStr">
        <is>
          <t>France</t>
        </is>
      </c>
      <c r="E3861" t="inlineStr">
        <is>
          <t>2019-20</t>
        </is>
      </c>
      <c r="F3861" t="inlineStr">
        <is>
          <t>Pois chiche</t>
        </is>
      </c>
      <c r="G3861" t="inlineStr"/>
      <c r="H3861" t="inlineStr"/>
      <c r="I3861" t="inlineStr"/>
      <c r="J3861" t="inlineStr"/>
      <c r="K3861" t="inlineStr"/>
      <c r="L3861" t="inlineStr"/>
      <c r="M3861" t="inlineStr"/>
      <c r="N3861" t="inlineStr"/>
      <c r="O3861" t="n">
        <v>-0</v>
      </c>
      <c r="P3861" t="n">
        <v>0</v>
      </c>
      <c r="Q3861" t="n">
        <v>500000000</v>
      </c>
      <c r="R3861" t="inlineStr"/>
      <c r="S3861" t="inlineStr"/>
      <c r="T3861" t="inlineStr"/>
      <c r="U3861" t="n">
        <v>0</v>
      </c>
      <c r="V3861" t="n">
        <v>500000000</v>
      </c>
      <c r="W3861" t="inlineStr"/>
      <c r="X3861" t="inlineStr">
        <is>
          <t>libre unbounded</t>
        </is>
      </c>
    </row>
    <row r="3862" ht="15" customHeight="1" s="1003">
      <c r="A3862" s="1019" t="inlineStr">
        <is>
          <t>Olives</t>
        </is>
      </c>
      <c r="B3862" t="inlineStr">
        <is>
          <t>Moulin</t>
        </is>
      </c>
      <c r="C3862" t="inlineStr">
        <is>
          <t>kt</t>
        </is>
      </c>
      <c r="D3862" t="inlineStr">
        <is>
          <t>France</t>
        </is>
      </c>
      <c r="E3862" t="inlineStr">
        <is>
          <t>2019-20</t>
        </is>
      </c>
      <c r="F3862" t="inlineStr">
        <is>
          <t>Pois chiche</t>
        </is>
      </c>
      <c r="G3862" t="inlineStr"/>
      <c r="H3862" t="inlineStr"/>
      <c r="I3862" t="inlineStr"/>
      <c r="J3862" t="inlineStr"/>
      <c r="K3862" t="inlineStr"/>
      <c r="L3862" t="inlineStr"/>
      <c r="M3862" t="inlineStr"/>
      <c r="N3862" t="inlineStr"/>
      <c r="O3862" t="n">
        <v>-0</v>
      </c>
      <c r="P3862" t="n">
        <v>0</v>
      </c>
      <c r="Q3862" t="n">
        <v>500000000</v>
      </c>
      <c r="R3862" t="inlineStr"/>
      <c r="S3862" t="inlineStr"/>
      <c r="T3862" t="inlineStr"/>
      <c r="U3862" t="n">
        <v>0</v>
      </c>
      <c r="V3862" t="n">
        <v>500000000</v>
      </c>
      <c r="W3862" t="inlineStr"/>
      <c r="X3862" t="inlineStr">
        <is>
          <t>libre unbounded</t>
        </is>
      </c>
    </row>
    <row r="3863" ht="15" customHeight="1" s="1003">
      <c r="A3863" s="1019" t="inlineStr">
        <is>
          <t>Olives</t>
        </is>
      </c>
      <c r="B3863" t="inlineStr">
        <is>
          <t>Conservation ou préparation d'olives</t>
        </is>
      </c>
      <c r="C3863" t="inlineStr">
        <is>
          <t>kt</t>
        </is>
      </c>
      <c r="D3863" t="inlineStr">
        <is>
          <t>France</t>
        </is>
      </c>
      <c r="E3863" t="inlineStr">
        <is>
          <t>2019-20</t>
        </is>
      </c>
      <c r="F3863" t="inlineStr">
        <is>
          <t>Pois chiche</t>
        </is>
      </c>
      <c r="G3863" t="inlineStr"/>
      <c r="H3863" t="inlineStr"/>
      <c r="I3863" t="inlineStr"/>
      <c r="J3863" t="inlineStr"/>
      <c r="K3863" t="inlineStr"/>
      <c r="L3863" t="inlineStr"/>
      <c r="M3863" t="inlineStr"/>
      <c r="N3863" t="inlineStr"/>
      <c r="O3863" t="n">
        <v>-0</v>
      </c>
      <c r="P3863" t="n">
        <v>0</v>
      </c>
      <c r="Q3863" t="n">
        <v>500000000</v>
      </c>
      <c r="R3863" t="inlineStr"/>
      <c r="S3863" t="inlineStr"/>
      <c r="T3863" t="inlineStr"/>
      <c r="U3863" t="n">
        <v>0</v>
      </c>
      <c r="V3863" t="n">
        <v>500000000</v>
      </c>
      <c r="W3863" t="inlineStr"/>
      <c r="X3863" t="inlineStr">
        <is>
          <t>libre unbounded</t>
        </is>
      </c>
    </row>
    <row r="3864" ht="15" customHeight="1" s="1003">
      <c r="A3864" s="1019" t="inlineStr">
        <is>
          <t>Olives</t>
        </is>
      </c>
      <c r="B3864" t="inlineStr">
        <is>
          <t>Ecart statistique</t>
        </is>
      </c>
      <c r="C3864" t="inlineStr">
        <is>
          <t>kt</t>
        </is>
      </c>
      <c r="D3864" t="inlineStr">
        <is>
          <t>France</t>
        </is>
      </c>
      <c r="E3864" t="inlineStr">
        <is>
          <t>2019-20</t>
        </is>
      </c>
      <c r="F3864" t="inlineStr">
        <is>
          <t>Pois chiche</t>
        </is>
      </c>
      <c r="G3864" t="inlineStr"/>
      <c r="H3864" t="inlineStr"/>
      <c r="I3864" t="inlineStr"/>
      <c r="J3864" t="inlineStr"/>
      <c r="K3864" t="inlineStr"/>
      <c r="L3864" t="inlineStr"/>
      <c r="M3864" t="inlineStr"/>
      <c r="N3864" t="inlineStr"/>
      <c r="O3864" t="n">
        <v>-0</v>
      </c>
      <c r="P3864" t="n">
        <v>0</v>
      </c>
      <c r="Q3864" t="n">
        <v>500000000</v>
      </c>
      <c r="R3864" t="inlineStr"/>
      <c r="S3864" t="inlineStr"/>
      <c r="T3864" t="inlineStr"/>
      <c r="U3864" t="n">
        <v>0</v>
      </c>
      <c r="V3864" t="n">
        <v>500000000</v>
      </c>
      <c r="W3864" t="inlineStr"/>
      <c r="X3864" t="inlineStr">
        <is>
          <t>libre unbounded</t>
        </is>
      </c>
    </row>
    <row r="3865" ht="15" customHeight="1" s="1003">
      <c r="A3865" s="1019" t="inlineStr">
        <is>
          <t>Graines autoconsommées</t>
        </is>
      </c>
      <c r="B3865" t="inlineStr">
        <is>
          <t>Hors FAB</t>
        </is>
      </c>
      <c r="C3865" t="inlineStr">
        <is>
          <t>kt</t>
        </is>
      </c>
      <c r="D3865" t="inlineStr">
        <is>
          <t>France</t>
        </is>
      </c>
      <c r="E3865" t="inlineStr">
        <is>
          <t>2019-20</t>
        </is>
      </c>
      <c r="F3865" t="inlineStr">
        <is>
          <t>Pois chiche</t>
        </is>
      </c>
      <c r="G3865" t="inlineStr"/>
      <c r="H3865" t="inlineStr"/>
      <c r="I3865" t="inlineStr"/>
      <c r="J3865" t="inlineStr">
        <is>
          <t>Pas de consommation de graines en alimentation animale</t>
        </is>
      </c>
      <c r="K3865" t="inlineStr"/>
      <c r="L3865" t="inlineStr">
        <is>
          <t>Consommation de graines à la ferme directement</t>
        </is>
      </c>
      <c r="M3865" t="inlineStr"/>
      <c r="N3865" t="inlineStr"/>
      <c r="O3865" t="n">
        <v>-0</v>
      </c>
      <c r="P3865" t="inlineStr"/>
      <c r="Q3865" t="inlineStr"/>
      <c r="R3865" t="n">
        <v>0</v>
      </c>
      <c r="S3865" t="n">
        <v>0</v>
      </c>
      <c r="T3865" t="inlineStr"/>
      <c r="U3865" t="n">
        <v>0</v>
      </c>
      <c r="V3865" t="n">
        <v>500000000</v>
      </c>
      <c r="W3865" t="n">
        <v>0</v>
      </c>
      <c r="X3865" t="inlineStr">
        <is>
          <t>mesuré</t>
        </is>
      </c>
    </row>
    <row r="3866" ht="15" customHeight="1" s="1003">
      <c r="A3866" s="1019" t="inlineStr">
        <is>
          <t>Graines autoconsommées</t>
        </is>
      </c>
      <c r="B3866" t="inlineStr">
        <is>
          <t>Vente directe et autoconsommation</t>
        </is>
      </c>
      <c r="C3866" t="inlineStr">
        <is>
          <t>kt</t>
        </is>
      </c>
      <c r="D3866" t="inlineStr">
        <is>
          <t>France</t>
        </is>
      </c>
      <c r="E3866" t="inlineStr">
        <is>
          <t>2019-20</t>
        </is>
      </c>
      <c r="F3866" t="inlineStr">
        <is>
          <t>Pois chiche</t>
        </is>
      </c>
      <c r="G3866" t="inlineStr"/>
      <c r="H3866" t="inlineStr"/>
      <c r="I3866" t="inlineStr"/>
      <c r="J3866" t="inlineStr">
        <is>
          <t>Le reste des graines autoconsommées est consommé en alimentation humaine</t>
        </is>
      </c>
      <c r="K3866" t="inlineStr"/>
      <c r="L3866" t="inlineStr">
        <is>
          <t>Consommation de graines à la ferme directement</t>
        </is>
      </c>
      <c r="M3866" t="inlineStr"/>
      <c r="N3866" t="inlineStr"/>
      <c r="O3866" t="n">
        <v>19.9</v>
      </c>
      <c r="P3866" t="inlineStr"/>
      <c r="Q3866" t="inlineStr"/>
      <c r="R3866" t="inlineStr"/>
      <c r="S3866" t="inlineStr"/>
      <c r="T3866" t="inlineStr"/>
      <c r="U3866" t="n">
        <v>0</v>
      </c>
      <c r="V3866" t="n">
        <v>500000000</v>
      </c>
      <c r="W3866" t="inlineStr"/>
      <c r="X3866" t="inlineStr">
        <is>
          <t>déterminé</t>
        </is>
      </c>
    </row>
    <row r="3867" ht="15" customHeight="1" s="1003">
      <c r="A3867" s="1019" t="inlineStr">
        <is>
          <t>Graines autoconsommées</t>
        </is>
      </c>
      <c r="B3867" t="inlineStr">
        <is>
          <t>Alimentation humaine</t>
        </is>
      </c>
      <c r="C3867" t="inlineStr">
        <is>
          <t>kt</t>
        </is>
      </c>
      <c r="D3867" t="inlineStr">
        <is>
          <t>France</t>
        </is>
      </c>
      <c r="E3867" t="inlineStr">
        <is>
          <t>2019-20</t>
        </is>
      </c>
      <c r="F3867" t="inlineStr">
        <is>
          <t>Pois chiche</t>
        </is>
      </c>
      <c r="G3867" t="inlineStr"/>
      <c r="H3867" t="inlineStr"/>
      <c r="I3867" t="inlineStr"/>
      <c r="J3867" t="inlineStr"/>
      <c r="K3867" t="inlineStr"/>
      <c r="L3867" t="inlineStr"/>
      <c r="M3867" t="inlineStr"/>
      <c r="N3867" t="inlineStr"/>
      <c r="O3867" t="n">
        <v>19.9</v>
      </c>
      <c r="P3867" t="inlineStr"/>
      <c r="Q3867" t="inlineStr"/>
      <c r="R3867" t="inlineStr"/>
      <c r="S3867" t="inlineStr"/>
      <c r="T3867" t="inlineStr"/>
      <c r="U3867" t="n">
        <v>0</v>
      </c>
      <c r="V3867" t="n">
        <v>500000000</v>
      </c>
      <c r="W3867" t="inlineStr"/>
      <c r="X3867" t="inlineStr">
        <is>
          <t>déterminé</t>
        </is>
      </c>
    </row>
    <row r="3868" ht="15" customHeight="1" s="1003">
      <c r="A3868" s="1019" t="inlineStr">
        <is>
          <t>Graines autoconsommées</t>
        </is>
      </c>
      <c r="B3868" t="inlineStr">
        <is>
          <t>Usages alimentaires</t>
        </is>
      </c>
      <c r="C3868" t="inlineStr">
        <is>
          <t>kt</t>
        </is>
      </c>
      <c r="D3868" t="inlineStr">
        <is>
          <t>France</t>
        </is>
      </c>
      <c r="E3868" t="inlineStr">
        <is>
          <t>2019-20</t>
        </is>
      </c>
      <c r="F3868" t="inlineStr">
        <is>
          <t>Pois chiche</t>
        </is>
      </c>
      <c r="G3868" t="inlineStr"/>
      <c r="H3868" t="inlineStr"/>
      <c r="I3868" t="inlineStr"/>
      <c r="J3868" t="inlineStr"/>
      <c r="K3868" t="inlineStr"/>
      <c r="L3868" t="inlineStr"/>
      <c r="M3868" t="inlineStr"/>
      <c r="N3868" t="inlineStr"/>
      <c r="O3868" t="n">
        <v>19.9</v>
      </c>
      <c r="P3868" t="inlineStr"/>
      <c r="Q3868" t="inlineStr"/>
      <c r="R3868" t="inlineStr"/>
      <c r="S3868" t="inlineStr"/>
      <c r="T3868" t="inlineStr"/>
      <c r="U3868" t="n">
        <v>0</v>
      </c>
      <c r="V3868" t="n">
        <v>500000000</v>
      </c>
      <c r="W3868" t="inlineStr"/>
      <c r="X3868" t="inlineStr">
        <is>
          <t>déterminé</t>
        </is>
      </c>
    </row>
    <row r="3869" ht="15" customHeight="1" s="1003">
      <c r="A3869" s="1019" t="inlineStr">
        <is>
          <t>Graines autoconsommées</t>
        </is>
      </c>
      <c r="B3869" t="inlineStr">
        <is>
          <t>Alimentation animale rente</t>
        </is>
      </c>
      <c r="C3869" t="inlineStr">
        <is>
          <t>kt</t>
        </is>
      </c>
      <c r="D3869" t="inlineStr">
        <is>
          <t>France</t>
        </is>
      </c>
      <c r="E3869" t="inlineStr">
        <is>
          <t>2019-20</t>
        </is>
      </c>
      <c r="F3869" t="inlineStr">
        <is>
          <t>Pois chiche</t>
        </is>
      </c>
      <c r="G3869" t="inlineStr"/>
      <c r="H3869" t="inlineStr"/>
      <c r="I3869" t="inlineStr"/>
      <c r="J3869" t="inlineStr"/>
      <c r="K3869" t="inlineStr"/>
      <c r="L3869" t="inlineStr"/>
      <c r="M3869" t="inlineStr"/>
      <c r="N3869" t="inlineStr"/>
      <c r="O3869" t="n">
        <v>0</v>
      </c>
      <c r="P3869" t="inlineStr"/>
      <c r="Q3869" t="inlineStr"/>
      <c r="R3869" t="inlineStr"/>
      <c r="S3869" t="inlineStr"/>
      <c r="T3869" t="inlineStr"/>
      <c r="U3869" t="n">
        <v>0</v>
      </c>
      <c r="V3869" t="n">
        <v>500000000</v>
      </c>
      <c r="W3869" t="inlineStr"/>
      <c r="X3869" t="inlineStr">
        <is>
          <t>déterminé</t>
        </is>
      </c>
    </row>
    <row r="3870" ht="15" customHeight="1" s="1003">
      <c r="A3870" s="1019" t="inlineStr">
        <is>
          <t>Graines autoconsommées</t>
        </is>
      </c>
      <c r="B3870" t="inlineStr">
        <is>
          <t>Alimentation animale</t>
        </is>
      </c>
      <c r="C3870" t="inlineStr">
        <is>
          <t>kt</t>
        </is>
      </c>
      <c r="D3870" t="inlineStr">
        <is>
          <t>France</t>
        </is>
      </c>
      <c r="E3870" t="inlineStr">
        <is>
          <t>2019-20</t>
        </is>
      </c>
      <c r="F3870" t="inlineStr">
        <is>
          <t>Pois chiche</t>
        </is>
      </c>
      <c r="G3870" t="inlineStr"/>
      <c r="H3870" t="inlineStr"/>
      <c r="I3870" t="inlineStr"/>
      <c r="J3870" t="inlineStr"/>
      <c r="K3870" t="inlineStr"/>
      <c r="L3870" t="inlineStr"/>
      <c r="M3870" t="inlineStr"/>
      <c r="N3870" t="inlineStr"/>
      <c r="O3870" t="n">
        <v>0</v>
      </c>
      <c r="P3870" t="inlineStr"/>
      <c r="Q3870" t="inlineStr"/>
      <c r="R3870" t="inlineStr"/>
      <c r="S3870" t="inlineStr"/>
      <c r="T3870" t="inlineStr"/>
      <c r="U3870" t="n">
        <v>0</v>
      </c>
      <c r="V3870" t="n">
        <v>500000000</v>
      </c>
      <c r="W3870" t="inlineStr"/>
      <c r="X3870" t="inlineStr">
        <is>
          <t>déterminé</t>
        </is>
      </c>
    </row>
    <row r="3871" ht="15" customHeight="1" s="1003">
      <c r="A3871" s="1019" t="inlineStr">
        <is>
          <t>Graines autoconsommées</t>
        </is>
      </c>
      <c r="B3871" t="inlineStr">
        <is>
          <t>Débouchés</t>
        </is>
      </c>
      <c r="C3871" t="inlineStr">
        <is>
          <t>kt</t>
        </is>
      </c>
      <c r="D3871" t="inlineStr">
        <is>
          <t>France</t>
        </is>
      </c>
      <c r="E3871" t="inlineStr">
        <is>
          <t>2019-20</t>
        </is>
      </c>
      <c r="F3871" t="inlineStr">
        <is>
          <t>Pois chiche</t>
        </is>
      </c>
      <c r="G3871" t="inlineStr"/>
      <c r="H3871" t="inlineStr"/>
      <c r="I3871" t="inlineStr"/>
      <c r="J3871" t="inlineStr"/>
      <c r="K3871" t="inlineStr"/>
      <c r="L3871" t="inlineStr"/>
      <c r="M3871" t="inlineStr"/>
      <c r="N3871" t="inlineStr"/>
      <c r="O3871" t="n">
        <v>20.4</v>
      </c>
      <c r="P3871" t="inlineStr"/>
      <c r="Q3871" t="inlineStr"/>
      <c r="R3871" t="inlineStr"/>
      <c r="S3871" t="inlineStr"/>
      <c r="T3871" t="inlineStr"/>
      <c r="U3871" t="n">
        <v>0</v>
      </c>
      <c r="V3871" t="n">
        <v>500000000</v>
      </c>
      <c r="W3871" t="inlineStr"/>
      <c r="X3871" t="inlineStr">
        <is>
          <t>déterminé</t>
        </is>
      </c>
    </row>
    <row r="3872" ht="15" customHeight="1" s="1003">
      <c r="A3872" s="1019" t="inlineStr">
        <is>
          <t>Graines autoconsommées</t>
        </is>
      </c>
      <c r="B3872" t="inlineStr">
        <is>
          <t>FAF</t>
        </is>
      </c>
      <c r="C3872" t="inlineStr">
        <is>
          <t>kt</t>
        </is>
      </c>
      <c r="D3872" t="inlineStr">
        <is>
          <t>France</t>
        </is>
      </c>
      <c r="E3872" t="inlineStr">
        <is>
          <t>2019-20</t>
        </is>
      </c>
      <c r="F3872" t="inlineStr">
        <is>
          <t>Pois chiche</t>
        </is>
      </c>
      <c r="G3872" t="inlineStr"/>
      <c r="H3872" t="inlineStr"/>
      <c r="I3872" t="inlineStr"/>
      <c r="J3872" t="inlineStr"/>
      <c r="K3872" t="inlineStr"/>
      <c r="L3872" t="inlineStr"/>
      <c r="M3872" t="inlineStr"/>
      <c r="N3872" t="inlineStr"/>
      <c r="O3872" t="n">
        <v>-0</v>
      </c>
      <c r="P3872" t="n">
        <v>0</v>
      </c>
      <c r="Q3872" t="n">
        <v>-0</v>
      </c>
      <c r="R3872" t="inlineStr"/>
      <c r="S3872" t="inlineStr"/>
      <c r="T3872" t="inlineStr"/>
      <c r="U3872" t="n">
        <v>0</v>
      </c>
      <c r="V3872" t="n">
        <v>500000000</v>
      </c>
      <c r="W3872" t="inlineStr"/>
      <c r="X3872" t="inlineStr">
        <is>
          <t>libre</t>
        </is>
      </c>
    </row>
    <row r="3873" ht="15" customHeight="1" s="1003">
      <c r="A3873" s="1019" t="inlineStr">
        <is>
          <t>Graines autoconsommées</t>
        </is>
      </c>
      <c r="B3873" t="inlineStr">
        <is>
          <t>Direct élevage</t>
        </is>
      </c>
      <c r="C3873" t="inlineStr">
        <is>
          <t>kt</t>
        </is>
      </c>
      <c r="D3873" t="inlineStr">
        <is>
          <t>France</t>
        </is>
      </c>
      <c r="E3873" t="inlineStr">
        <is>
          <t>2019-20</t>
        </is>
      </c>
      <c r="F3873" t="inlineStr">
        <is>
          <t>Pois chiche</t>
        </is>
      </c>
      <c r="G3873" t="inlineStr"/>
      <c r="H3873" t="inlineStr"/>
      <c r="I3873" t="inlineStr"/>
      <c r="J3873" t="inlineStr"/>
      <c r="K3873" t="inlineStr"/>
      <c r="L3873" t="inlineStr"/>
      <c r="M3873" t="inlineStr"/>
      <c r="N3873" t="inlineStr"/>
      <c r="O3873" t="n">
        <v>-0</v>
      </c>
      <c r="P3873" t="n">
        <v>0</v>
      </c>
      <c r="Q3873" t="n">
        <v>-0</v>
      </c>
      <c r="R3873" t="inlineStr"/>
      <c r="S3873" t="inlineStr"/>
      <c r="T3873" t="inlineStr"/>
      <c r="U3873" t="n">
        <v>0</v>
      </c>
      <c r="V3873" t="n">
        <v>500000000</v>
      </c>
      <c r="W3873" t="inlineStr"/>
      <c r="X3873" t="inlineStr">
        <is>
          <t>libre</t>
        </is>
      </c>
    </row>
    <row r="3874" ht="15" customHeight="1" s="1003">
      <c r="A3874" s="1019" t="inlineStr">
        <is>
          <t>Graines autoconsommées</t>
        </is>
      </c>
      <c r="B3874" t="inlineStr">
        <is>
          <t>Elimination/Pertes</t>
        </is>
      </c>
      <c r="C3874" t="inlineStr">
        <is>
          <t>kt</t>
        </is>
      </c>
      <c r="D3874" t="inlineStr">
        <is>
          <t>France</t>
        </is>
      </c>
      <c r="E3874" t="inlineStr">
        <is>
          <t>2019-20</t>
        </is>
      </c>
      <c r="F3874" t="inlineStr">
        <is>
          <t>Pois chiche</t>
        </is>
      </c>
      <c r="G3874" t="inlineStr"/>
      <c r="H3874" t="inlineStr">
        <is>
          <t>Ratio de pertes à la ferme = 2 % (ORIFLAAM - Terres Univia)</t>
        </is>
      </c>
      <c r="I3874" t="inlineStr">
        <is>
          <t>ORIFLAAM - Terres Univia</t>
        </is>
      </c>
      <c r="J3874" t="inlineStr">
        <is>
          <t>Même ratio de pertes à la ferme que soja, pois et féverole</t>
        </is>
      </c>
      <c r="K3874" t="inlineStr">
        <is>
          <t>Rendement</t>
        </is>
      </c>
      <c r="L3874" t="inlineStr">
        <is>
          <t>Ratio de pertes à la ferme</t>
        </is>
      </c>
      <c r="M3874" t="inlineStr">
        <is>
          <t>Pertes ferme - TERRES UNIVIA</t>
        </is>
      </c>
      <c r="N3874" t="inlineStr"/>
      <c r="O3874" t="n">
        <v>0.51</v>
      </c>
      <c r="P3874" t="inlineStr"/>
      <c r="Q3874" t="inlineStr"/>
      <c r="R3874" t="inlineStr"/>
      <c r="S3874" t="inlineStr"/>
      <c r="T3874" t="inlineStr"/>
      <c r="U3874" t="n">
        <v>0</v>
      </c>
      <c r="V3874" t="n">
        <v>500000000</v>
      </c>
      <c r="W3874" t="inlineStr"/>
      <c r="X3874" t="inlineStr">
        <is>
          <t>déterminé</t>
        </is>
      </c>
    </row>
    <row r="3875" ht="15" customHeight="1" s="1003">
      <c r="A3875" s="1019" t="inlineStr">
        <is>
          <t>Graines autoconsommées</t>
        </is>
      </c>
      <c r="B3875" t="inlineStr">
        <is>
          <t>Autres usages (ou usages indéfinis)</t>
        </is>
      </c>
      <c r="C3875" t="inlineStr">
        <is>
          <t>kt</t>
        </is>
      </c>
      <c r="D3875" t="inlineStr">
        <is>
          <t>France</t>
        </is>
      </c>
      <c r="E3875" t="inlineStr">
        <is>
          <t>2019-20</t>
        </is>
      </c>
      <c r="F3875" t="inlineStr">
        <is>
          <t>Pois chiche</t>
        </is>
      </c>
      <c r="G3875" t="inlineStr"/>
      <c r="H3875" t="inlineStr"/>
      <c r="I3875" t="inlineStr"/>
      <c r="J3875" t="inlineStr"/>
      <c r="K3875" t="inlineStr"/>
      <c r="L3875" t="inlineStr"/>
      <c r="M3875" t="inlineStr"/>
      <c r="N3875" t="inlineStr"/>
      <c r="O3875" t="n">
        <v>0.51</v>
      </c>
      <c r="P3875" t="inlineStr"/>
      <c r="Q3875" t="inlineStr"/>
      <c r="R3875" t="inlineStr"/>
      <c r="S3875" t="inlineStr"/>
      <c r="T3875" t="inlineStr"/>
      <c r="U3875" t="n">
        <v>0</v>
      </c>
      <c r="V3875" t="n">
        <v>500000000</v>
      </c>
      <c r="W3875" t="inlineStr"/>
      <c r="X3875" t="inlineStr">
        <is>
          <t>déterminé</t>
        </is>
      </c>
    </row>
    <row r="3876" ht="15" customHeight="1" s="1003">
      <c r="A3876" s="1019" t="inlineStr">
        <is>
          <t>Graines autoconsommées</t>
        </is>
      </c>
      <c r="B3876" t="inlineStr">
        <is>
          <t>Semences fermières</t>
        </is>
      </c>
      <c r="C3876" t="inlineStr">
        <is>
          <t>kt</t>
        </is>
      </c>
      <c r="D3876" t="inlineStr">
        <is>
          <t>France</t>
        </is>
      </c>
      <c r="E3876" t="inlineStr">
        <is>
          <t>2019-20</t>
        </is>
      </c>
      <c r="F3876" t="inlineStr">
        <is>
          <t>Pois chiche</t>
        </is>
      </c>
      <c r="G3876" t="inlineStr"/>
      <c r="H3876" t="inlineStr">
        <is>
          <t>0</t>
        </is>
      </c>
      <c r="I3876" t="inlineStr">
        <is>
          <t>0</t>
        </is>
      </c>
      <c r="J3876" t="inlineStr">
        <is>
          <t>Autant de semences fermières que de semences certifiées sont produites</t>
        </is>
      </c>
      <c r="K3876" t="inlineStr">
        <is>
          <t>Répartition</t>
        </is>
      </c>
      <c r="L3876" t="inlineStr">
        <is>
          <t>Part de semences fermières (par rapport aux semences certifiées)</t>
        </is>
      </c>
      <c r="M3876" t="inlineStr">
        <is>
          <t>0</t>
        </is>
      </c>
      <c r="N3876" t="inlineStr"/>
      <c r="O3876" t="n">
        <v>5.1</v>
      </c>
      <c r="P3876" t="inlineStr"/>
      <c r="Q3876" t="inlineStr"/>
      <c r="R3876" t="inlineStr"/>
      <c r="S3876" t="inlineStr"/>
      <c r="T3876" t="inlineStr"/>
      <c r="U3876" t="n">
        <v>0</v>
      </c>
      <c r="V3876" t="n">
        <v>500000000</v>
      </c>
      <c r="W3876" t="inlineStr"/>
      <c r="X3876" t="inlineStr">
        <is>
          <t>déterminé</t>
        </is>
      </c>
    </row>
    <row r="3877" ht="15" customHeight="1" s="1003">
      <c r="A3877" s="1019" t="inlineStr">
        <is>
          <t>Graines autoconsommées</t>
        </is>
      </c>
      <c r="B3877" t="inlineStr">
        <is>
          <t>Semences</t>
        </is>
      </c>
      <c r="C3877" t="inlineStr">
        <is>
          <t>kt</t>
        </is>
      </c>
      <c r="D3877" t="inlineStr">
        <is>
          <t>France</t>
        </is>
      </c>
      <c r="E3877" t="inlineStr">
        <is>
          <t>2019-20</t>
        </is>
      </c>
      <c r="F3877" t="inlineStr">
        <is>
          <t>Pois chiche</t>
        </is>
      </c>
      <c r="G3877" t="inlineStr"/>
      <c r="H3877" t="inlineStr"/>
      <c r="I3877" t="inlineStr"/>
      <c r="J3877" t="inlineStr">
        <is>
          <t>Autant de semences fermières que de semences certifiées sont produites</t>
        </is>
      </c>
      <c r="K3877" t="inlineStr">
        <is>
          <t>Répartition</t>
        </is>
      </c>
      <c r="L3877" t="inlineStr">
        <is>
          <t>Part de semences fermières (par rapport aux semences certifiées)</t>
        </is>
      </c>
      <c r="M3877" t="inlineStr"/>
      <c r="N3877" t="inlineStr"/>
      <c r="O3877" t="n">
        <v>5.1</v>
      </c>
      <c r="P3877" t="inlineStr"/>
      <c r="Q3877" t="inlineStr"/>
      <c r="R3877" t="inlineStr"/>
      <c r="S3877" t="inlineStr"/>
      <c r="T3877" t="inlineStr"/>
      <c r="U3877" t="n">
        <v>0</v>
      </c>
      <c r="V3877" t="n">
        <v>500000000</v>
      </c>
      <c r="W3877" t="inlineStr"/>
      <c r="X3877" t="inlineStr">
        <is>
          <t>déterminé</t>
        </is>
      </c>
    </row>
    <row r="3878" ht="15" customHeight="1" s="1003">
      <c r="A3878" s="1019" t="inlineStr">
        <is>
          <t>Stock initial</t>
        </is>
      </c>
      <c r="B3878" t="inlineStr">
        <is>
          <t>Ferme</t>
        </is>
      </c>
      <c r="C3878" t="inlineStr">
        <is>
          <t>kt</t>
        </is>
      </c>
      <c r="D3878" t="inlineStr">
        <is>
          <t>France</t>
        </is>
      </c>
      <c r="E3878" t="inlineStr">
        <is>
          <t>2019-20</t>
        </is>
      </c>
      <c r="F3878" t="inlineStr">
        <is>
          <t>Pois chiche</t>
        </is>
      </c>
      <c r="G3878" t="inlineStr"/>
      <c r="H3878" t="inlineStr"/>
      <c r="I3878" t="inlineStr"/>
      <c r="J3878" t="inlineStr"/>
      <c r="K3878" t="inlineStr"/>
      <c r="L3878" t="inlineStr"/>
      <c r="M3878" t="inlineStr"/>
      <c r="N3878" t="inlineStr"/>
      <c r="O3878" t="n">
        <v>0</v>
      </c>
      <c r="P3878" t="inlineStr"/>
      <c r="Q3878" t="inlineStr"/>
      <c r="R3878" t="inlineStr"/>
      <c r="S3878" t="inlineStr"/>
      <c r="T3878" t="inlineStr"/>
      <c r="U3878" t="n">
        <v>0</v>
      </c>
      <c r="V3878" t="n">
        <v>500000000</v>
      </c>
      <c r="W3878" t="inlineStr"/>
      <c r="X3878" t="inlineStr">
        <is>
          <t>déterminé</t>
        </is>
      </c>
    </row>
    <row r="3879" ht="15" customHeight="1" s="1003">
      <c r="A3879" s="1019" t="inlineStr">
        <is>
          <t>Stock initial</t>
        </is>
      </c>
      <c r="B3879" t="inlineStr">
        <is>
          <t>OS</t>
        </is>
      </c>
      <c r="C3879" t="inlineStr">
        <is>
          <t>kt</t>
        </is>
      </c>
      <c r="D3879" t="inlineStr">
        <is>
          <t>France</t>
        </is>
      </c>
      <c r="E3879" t="inlineStr">
        <is>
          <t>2019-20</t>
        </is>
      </c>
      <c r="F3879" t="inlineStr">
        <is>
          <t>Pois chiche</t>
        </is>
      </c>
      <c r="G3879" t="inlineStr"/>
      <c r="H3879" t="inlineStr"/>
      <c r="I3879" t="inlineStr"/>
      <c r="J3879" t="inlineStr">
        <is>
          <t>10 % de la récolte est déstockée</t>
        </is>
      </c>
      <c r="K3879" t="inlineStr">
        <is>
          <t>Répartition</t>
        </is>
      </c>
      <c r="L3879" t="inlineStr">
        <is>
          <t>Part du stock initial</t>
        </is>
      </c>
      <c r="M3879" t="inlineStr"/>
      <c r="N3879" t="inlineStr"/>
      <c r="O3879" t="n">
        <v>5.1</v>
      </c>
      <c r="P3879" t="inlineStr"/>
      <c r="Q3879" t="inlineStr"/>
      <c r="R3879" t="inlineStr"/>
      <c r="S3879" t="inlineStr"/>
      <c r="T3879" t="inlineStr"/>
      <c r="U3879" t="n">
        <v>0</v>
      </c>
      <c r="V3879" t="n">
        <v>500000000</v>
      </c>
      <c r="W3879" t="inlineStr"/>
      <c r="X3879" t="inlineStr">
        <is>
          <t>déterminé</t>
        </is>
      </c>
    </row>
    <row r="3880" ht="15" customHeight="1" s="1003">
      <c r="A3880" s="1019" t="inlineStr">
        <is>
          <t>Stock initial à la ferme</t>
        </is>
      </c>
      <c r="B3880" t="inlineStr">
        <is>
          <t>Ferme</t>
        </is>
      </c>
      <c r="C3880" t="inlineStr">
        <is>
          <t>kt</t>
        </is>
      </c>
      <c r="D3880" t="inlineStr">
        <is>
          <t>France</t>
        </is>
      </c>
      <c r="E3880" t="inlineStr">
        <is>
          <t>2019-20</t>
        </is>
      </c>
      <c r="F3880" t="inlineStr">
        <is>
          <t>Pois chiche</t>
        </is>
      </c>
      <c r="G3880" t="inlineStr"/>
      <c r="H3880" t="inlineStr"/>
      <c r="I3880" t="inlineStr"/>
      <c r="J3880" t="inlineStr">
        <is>
          <t>Le stock à la ferme est négligé</t>
        </is>
      </c>
      <c r="K3880" t="inlineStr"/>
      <c r="L3880" t="inlineStr">
        <is>
          <t>Stock initial à la ferme</t>
        </is>
      </c>
      <c r="M3880" t="inlineStr"/>
      <c r="N3880" t="inlineStr"/>
      <c r="O3880" t="n">
        <v>-0</v>
      </c>
      <c r="P3880" t="inlineStr"/>
      <c r="Q3880" t="inlineStr"/>
      <c r="R3880" t="n">
        <v>0</v>
      </c>
      <c r="S3880" t="n">
        <v>0</v>
      </c>
      <c r="T3880" t="inlineStr"/>
      <c r="U3880" t="n">
        <v>0</v>
      </c>
      <c r="V3880" t="n">
        <v>500000000</v>
      </c>
      <c r="W3880" t="n">
        <v>0</v>
      </c>
      <c r="X3880" t="inlineStr">
        <is>
          <t>mesuré</t>
        </is>
      </c>
    </row>
    <row r="3881" ht="15" customHeight="1" s="1003">
      <c r="A3881" s="1019" t="inlineStr">
        <is>
          <t>Stock initial collecteurs</t>
        </is>
      </c>
      <c r="B3881" t="inlineStr">
        <is>
          <t>OS</t>
        </is>
      </c>
      <c r="C3881" t="inlineStr">
        <is>
          <t>kt</t>
        </is>
      </c>
      <c r="D3881" t="inlineStr">
        <is>
          <t>France</t>
        </is>
      </c>
      <c r="E3881" t="inlineStr">
        <is>
          <t>2019-20</t>
        </is>
      </c>
      <c r="F3881" t="inlineStr">
        <is>
          <t>Pois chiche</t>
        </is>
      </c>
      <c r="G3881" t="inlineStr"/>
      <c r="H3881" t="inlineStr">
        <is>
          <t>0</t>
        </is>
      </c>
      <c r="I3881" t="inlineStr">
        <is>
          <t>0</t>
        </is>
      </c>
      <c r="J3881" t="inlineStr">
        <is>
          <t>10 % de la récolte est déstockée</t>
        </is>
      </c>
      <c r="K3881" t="inlineStr">
        <is>
          <t>Répartition</t>
        </is>
      </c>
      <c r="L3881" t="inlineStr">
        <is>
          <t>Part du stock initial</t>
        </is>
      </c>
      <c r="M3881" t="inlineStr">
        <is>
          <t>0</t>
        </is>
      </c>
      <c r="N3881" t="inlineStr"/>
      <c r="O3881" t="n">
        <v>5.1</v>
      </c>
      <c r="P3881" t="inlineStr"/>
      <c r="Q3881" t="inlineStr"/>
      <c r="R3881" t="inlineStr"/>
      <c r="S3881" t="inlineStr"/>
      <c r="T3881" t="inlineStr"/>
      <c r="U3881" t="n">
        <v>0</v>
      </c>
      <c r="V3881" t="n">
        <v>500000000</v>
      </c>
      <c r="W3881" t="inlineStr"/>
      <c r="X3881" t="inlineStr">
        <is>
          <t>déterminé</t>
        </is>
      </c>
    </row>
    <row r="3882" ht="15" customHeight="1" s="1003">
      <c r="A3882" s="1019" t="inlineStr">
        <is>
          <t>Graines collectées</t>
        </is>
      </c>
      <c r="B3882" t="inlineStr">
        <is>
          <t>Fabrication de produits alimentaires</t>
        </is>
      </c>
      <c r="C3882" t="inlineStr">
        <is>
          <t>kt</t>
        </is>
      </c>
      <c r="D3882" t="inlineStr">
        <is>
          <t>France</t>
        </is>
      </c>
      <c r="E3882" t="inlineStr">
        <is>
          <t>2019-20</t>
        </is>
      </c>
      <c r="F3882" t="inlineStr">
        <is>
          <t>Pois chiche</t>
        </is>
      </c>
      <c r="G3882" t="inlineStr"/>
      <c r="H3882" t="inlineStr"/>
      <c r="I3882" t="inlineStr"/>
      <c r="J3882" t="inlineStr">
        <is>
          <t>Le reste des graines collectées est consommé pour la fabrication de produits alimentaires</t>
        </is>
      </c>
      <c r="K3882" t="inlineStr"/>
      <c r="L3882" t="inlineStr">
        <is>
          <t>Consommation de graines pour la fabrication de produits alimentaires</t>
        </is>
      </c>
      <c r="M3882" t="inlineStr"/>
      <c r="N3882" t="inlineStr"/>
      <c r="O3882" t="n">
        <v>11.6</v>
      </c>
      <c r="P3882" t="inlineStr"/>
      <c r="Q3882" t="inlineStr"/>
      <c r="R3882" t="inlineStr"/>
      <c r="S3882" t="inlineStr"/>
      <c r="T3882" t="inlineStr"/>
      <c r="U3882" t="n">
        <v>0</v>
      </c>
      <c r="V3882" t="n">
        <v>500000000</v>
      </c>
      <c r="W3882" t="inlineStr"/>
      <c r="X3882" t="inlineStr">
        <is>
          <t>déterminé</t>
        </is>
      </c>
    </row>
    <row r="3883" ht="15" customHeight="1" s="1003">
      <c r="A3883" s="1019" t="inlineStr">
        <is>
          <t>Graines collectées</t>
        </is>
      </c>
      <c r="B3883" t="inlineStr">
        <is>
          <t>Alimentation humaine</t>
        </is>
      </c>
      <c r="C3883" t="inlineStr">
        <is>
          <t>kt</t>
        </is>
      </c>
      <c r="D3883" t="inlineStr">
        <is>
          <t>France</t>
        </is>
      </c>
      <c r="E3883" t="inlineStr">
        <is>
          <t>2019-20</t>
        </is>
      </c>
      <c r="F3883" t="inlineStr">
        <is>
          <t>Pois chiche</t>
        </is>
      </c>
      <c r="G3883" t="inlineStr"/>
      <c r="H3883" t="inlineStr"/>
      <c r="I3883" t="inlineStr"/>
      <c r="J3883" t="inlineStr">
        <is>
          <t>Pas de consommation de graines en alimentation humaine</t>
        </is>
      </c>
      <c r="K3883" t="inlineStr"/>
      <c r="L3883" t="inlineStr">
        <is>
          <t>Consommation de graines en alimentation humaine</t>
        </is>
      </c>
      <c r="M3883" t="inlineStr"/>
      <c r="N3883" t="inlineStr"/>
      <c r="O3883" t="n">
        <v>-0</v>
      </c>
      <c r="P3883" t="inlineStr"/>
      <c r="Q3883" t="inlineStr"/>
      <c r="R3883" t="n">
        <v>0</v>
      </c>
      <c r="S3883" t="n">
        <v>0</v>
      </c>
      <c r="T3883" t="inlineStr"/>
      <c r="U3883" t="n">
        <v>0</v>
      </c>
      <c r="V3883" t="n">
        <v>500000000</v>
      </c>
      <c r="W3883" t="n">
        <v>0</v>
      </c>
      <c r="X3883" t="inlineStr">
        <is>
          <t>mesuré</t>
        </is>
      </c>
    </row>
    <row r="3884" ht="15" customHeight="1" s="1003">
      <c r="A3884" s="1019" t="inlineStr">
        <is>
          <t>Graines collectées</t>
        </is>
      </c>
      <c r="B3884" t="inlineStr">
        <is>
          <t>Vente directe et autoconsommation</t>
        </is>
      </c>
      <c r="C3884" t="inlineStr">
        <is>
          <t>kt</t>
        </is>
      </c>
      <c r="D3884" t="inlineStr">
        <is>
          <t>France</t>
        </is>
      </c>
      <c r="E3884" t="inlineStr">
        <is>
          <t>2019-20</t>
        </is>
      </c>
      <c r="F3884" t="inlineStr">
        <is>
          <t>Pois chiche</t>
        </is>
      </c>
      <c r="G3884" t="inlineStr"/>
      <c r="H3884" t="inlineStr"/>
      <c r="I3884" t="inlineStr"/>
      <c r="J3884" t="inlineStr"/>
      <c r="K3884" t="inlineStr"/>
      <c r="L3884" t="inlineStr"/>
      <c r="M3884" t="inlineStr"/>
      <c r="N3884" t="inlineStr"/>
      <c r="O3884" t="n">
        <v>-0</v>
      </c>
      <c r="P3884" t="n">
        <v>0</v>
      </c>
      <c r="Q3884" t="n">
        <v>-0</v>
      </c>
      <c r="R3884" t="inlineStr"/>
      <c r="S3884" t="inlineStr"/>
      <c r="T3884" t="inlineStr"/>
      <c r="U3884" t="n">
        <v>0</v>
      </c>
      <c r="V3884" t="n">
        <v>500000000</v>
      </c>
      <c r="W3884" t="inlineStr"/>
      <c r="X3884" t="inlineStr">
        <is>
          <t>libre</t>
        </is>
      </c>
    </row>
    <row r="3885" ht="15" customHeight="1" s="1003">
      <c r="A3885" s="1019" t="inlineStr">
        <is>
          <t>Graines collectées</t>
        </is>
      </c>
      <c r="B3885" t="inlineStr">
        <is>
          <t>Circuits spécialisés</t>
        </is>
      </c>
      <c r="C3885" t="inlineStr">
        <is>
          <t>kt</t>
        </is>
      </c>
      <c r="D3885" t="inlineStr">
        <is>
          <t>France</t>
        </is>
      </c>
      <c r="E3885" t="inlineStr">
        <is>
          <t>2019-20</t>
        </is>
      </c>
      <c r="F3885" t="inlineStr">
        <is>
          <t>Pois chiche</t>
        </is>
      </c>
      <c r="G3885" t="inlineStr"/>
      <c r="H3885" t="inlineStr"/>
      <c r="I3885" t="inlineStr"/>
      <c r="J3885" t="inlineStr"/>
      <c r="K3885" t="inlineStr"/>
      <c r="L3885" t="inlineStr"/>
      <c r="M3885" t="inlineStr"/>
      <c r="N3885" t="inlineStr"/>
      <c r="O3885" t="n">
        <v>-0</v>
      </c>
      <c r="P3885" t="n">
        <v>0</v>
      </c>
      <c r="Q3885" t="n">
        <v>-0</v>
      </c>
      <c r="R3885" t="inlineStr"/>
      <c r="S3885" t="inlineStr"/>
      <c r="T3885" t="inlineStr"/>
      <c r="U3885" t="n">
        <v>0</v>
      </c>
      <c r="V3885" t="n">
        <v>500000000</v>
      </c>
      <c r="W3885" t="inlineStr"/>
      <c r="X3885" t="inlineStr">
        <is>
          <t>libre</t>
        </is>
      </c>
    </row>
    <row r="3886" ht="15" customHeight="1" s="1003">
      <c r="A3886" s="1019" t="inlineStr">
        <is>
          <t>Graines collectées</t>
        </is>
      </c>
      <c r="B3886" t="inlineStr">
        <is>
          <t>GMS</t>
        </is>
      </c>
      <c r="C3886" t="inlineStr">
        <is>
          <t>kt</t>
        </is>
      </c>
      <c r="D3886" t="inlineStr">
        <is>
          <t>France</t>
        </is>
      </c>
      <c r="E3886" t="inlineStr">
        <is>
          <t>2019-20</t>
        </is>
      </c>
      <c r="F3886" t="inlineStr">
        <is>
          <t>Pois chiche</t>
        </is>
      </c>
      <c r="G3886" t="inlineStr"/>
      <c r="H3886" t="inlineStr"/>
      <c r="I3886" t="inlineStr"/>
      <c r="J3886" t="inlineStr"/>
      <c r="K3886" t="inlineStr"/>
      <c r="L3886" t="inlineStr"/>
      <c r="M3886" t="inlineStr"/>
      <c r="N3886" t="inlineStr"/>
      <c r="O3886" t="n">
        <v>-0</v>
      </c>
      <c r="P3886" t="n">
        <v>0</v>
      </c>
      <c r="Q3886" t="n">
        <v>-0</v>
      </c>
      <c r="R3886" t="inlineStr"/>
      <c r="S3886" t="inlineStr"/>
      <c r="T3886" t="inlineStr"/>
      <c r="U3886" t="n">
        <v>0</v>
      </c>
      <c r="V3886" t="n">
        <v>500000000</v>
      </c>
      <c r="W3886" t="inlineStr"/>
      <c r="X3886" t="inlineStr">
        <is>
          <t>libre</t>
        </is>
      </c>
    </row>
    <row r="3887" ht="15" customHeight="1" s="1003">
      <c r="A3887" s="1019" t="inlineStr">
        <is>
          <t>Graines collectées</t>
        </is>
      </c>
      <c r="B3887" t="inlineStr">
        <is>
          <t>RHD</t>
        </is>
      </c>
      <c r="C3887" t="inlineStr">
        <is>
          <t>kt</t>
        </is>
      </c>
      <c r="D3887" t="inlineStr">
        <is>
          <t>France</t>
        </is>
      </c>
      <c r="E3887" t="inlineStr">
        <is>
          <t>2019-20</t>
        </is>
      </c>
      <c r="F3887" t="inlineStr">
        <is>
          <t>Pois chiche</t>
        </is>
      </c>
      <c r="G3887" t="inlineStr"/>
      <c r="H3887" t="inlineStr"/>
      <c r="I3887" t="inlineStr"/>
      <c r="J3887" t="inlineStr"/>
      <c r="K3887" t="inlineStr"/>
      <c r="L3887" t="inlineStr"/>
      <c r="M3887" t="inlineStr"/>
      <c r="N3887" t="inlineStr"/>
      <c r="O3887" t="n">
        <v>-0</v>
      </c>
      <c r="P3887" t="n">
        <v>0</v>
      </c>
      <c r="Q3887" t="n">
        <v>-0</v>
      </c>
      <c r="R3887" t="inlineStr"/>
      <c r="S3887" t="inlineStr"/>
      <c r="T3887" t="inlineStr"/>
      <c r="U3887" t="n">
        <v>0</v>
      </c>
      <c r="V3887" t="n">
        <v>500000000</v>
      </c>
      <c r="W3887" t="inlineStr"/>
      <c r="X3887" t="inlineStr">
        <is>
          <t>libre</t>
        </is>
      </c>
    </row>
    <row r="3888" ht="15" customHeight="1" s="1003">
      <c r="A3888" s="1019" t="inlineStr">
        <is>
          <t>Graines collectées</t>
        </is>
      </c>
      <c r="B3888" t="inlineStr">
        <is>
          <t>Trituration</t>
        </is>
      </c>
      <c r="C3888" t="inlineStr">
        <is>
          <t>kt</t>
        </is>
      </c>
      <c r="D3888" t="inlineStr">
        <is>
          <t>France</t>
        </is>
      </c>
      <c r="E3888" t="inlineStr">
        <is>
          <t>2019-20</t>
        </is>
      </c>
      <c r="F3888" t="inlineStr">
        <is>
          <t>Pois chiche</t>
        </is>
      </c>
      <c r="G3888" t="inlineStr"/>
      <c r="H3888" t="inlineStr"/>
      <c r="I3888" t="inlineStr"/>
      <c r="J3888" t="inlineStr">
        <is>
          <t>Pas de trituration</t>
        </is>
      </c>
      <c r="K3888" t="inlineStr"/>
      <c r="L3888" t="inlineStr">
        <is>
          <t>Consommation de graines par la Trituration</t>
        </is>
      </c>
      <c r="M3888" t="inlineStr"/>
      <c r="N3888" t="inlineStr"/>
      <c r="O3888" t="n">
        <v>-0</v>
      </c>
      <c r="P3888" t="inlineStr"/>
      <c r="Q3888" t="inlineStr"/>
      <c r="R3888" t="n">
        <v>0</v>
      </c>
      <c r="S3888" t="n">
        <v>0</v>
      </c>
      <c r="T3888" t="inlineStr"/>
      <c r="U3888" t="n">
        <v>0</v>
      </c>
      <c r="V3888" t="n">
        <v>500000000</v>
      </c>
      <c r="W3888" t="n">
        <v>0</v>
      </c>
      <c r="X3888" t="inlineStr">
        <is>
          <t>mesuré</t>
        </is>
      </c>
    </row>
    <row r="3889" ht="15" customHeight="1" s="1003">
      <c r="A3889" s="1019" t="inlineStr">
        <is>
          <t>Graines collectées</t>
        </is>
      </c>
      <c r="B3889" t="inlineStr">
        <is>
          <t>FAB</t>
        </is>
      </c>
      <c r="C3889" t="inlineStr">
        <is>
          <t>kt</t>
        </is>
      </c>
      <c r="D3889" t="inlineStr">
        <is>
          <t>France</t>
        </is>
      </c>
      <c r="E3889" t="inlineStr">
        <is>
          <t>2019-20</t>
        </is>
      </c>
      <c r="F3889" t="inlineStr">
        <is>
          <t>Pois chiche</t>
        </is>
      </c>
      <c r="G3889" t="inlineStr"/>
      <c r="H3889" t="inlineStr"/>
      <c r="I3889" t="inlineStr"/>
      <c r="J3889" t="inlineStr">
        <is>
          <t>Les graines ne sont pas consommées en alimentation animale</t>
        </is>
      </c>
      <c r="K3889" t="inlineStr"/>
      <c r="L3889" t="inlineStr"/>
      <c r="M3889" t="inlineStr"/>
      <c r="N3889" t="inlineStr"/>
      <c r="O3889" t="n">
        <v>-0</v>
      </c>
      <c r="P3889" t="inlineStr"/>
      <c r="Q3889" t="inlineStr"/>
      <c r="R3889" t="n">
        <v>0</v>
      </c>
      <c r="S3889" t="n">
        <v>0</v>
      </c>
      <c r="T3889" t="inlineStr"/>
      <c r="U3889" t="n">
        <v>0</v>
      </c>
      <c r="V3889" t="n">
        <v>500000000</v>
      </c>
      <c r="W3889" t="n">
        <v>0</v>
      </c>
      <c r="X3889" t="inlineStr">
        <is>
          <t>mesuré</t>
        </is>
      </c>
    </row>
    <row r="3890" ht="15" customHeight="1" s="1003">
      <c r="A3890" s="1019" t="inlineStr">
        <is>
          <t>Graines collectées</t>
        </is>
      </c>
      <c r="B3890" t="inlineStr">
        <is>
          <t>Amidonnerie</t>
        </is>
      </c>
      <c r="C3890" t="inlineStr">
        <is>
          <t>kt</t>
        </is>
      </c>
      <c r="D3890" t="inlineStr">
        <is>
          <t>France</t>
        </is>
      </c>
      <c r="E3890" t="inlineStr">
        <is>
          <t>2019-20</t>
        </is>
      </c>
      <c r="F3890" t="inlineStr">
        <is>
          <t>Pois chiche</t>
        </is>
      </c>
      <c r="G3890" t="inlineStr"/>
      <c r="H3890" t="inlineStr"/>
      <c r="I3890" t="inlineStr"/>
      <c r="J3890" t="inlineStr"/>
      <c r="K3890" t="inlineStr"/>
      <c r="L3890" t="inlineStr"/>
      <c r="M3890" t="inlineStr"/>
      <c r="N3890" t="inlineStr"/>
      <c r="O3890" t="n">
        <v>-0</v>
      </c>
      <c r="P3890" t="inlineStr"/>
      <c r="Q3890" t="inlineStr"/>
      <c r="R3890" t="n">
        <v>0</v>
      </c>
      <c r="S3890" t="n">
        <v>0</v>
      </c>
      <c r="T3890" t="inlineStr"/>
      <c r="U3890" t="n">
        <v>0</v>
      </c>
      <c r="V3890" t="n">
        <v>500000000</v>
      </c>
      <c r="W3890" t="n">
        <v>0</v>
      </c>
      <c r="X3890" t="inlineStr">
        <is>
          <t>mesuré</t>
        </is>
      </c>
    </row>
    <row r="3891" ht="15" customHeight="1" s="1003">
      <c r="A3891" s="1019" t="inlineStr">
        <is>
          <t>Graines collectées</t>
        </is>
      </c>
      <c r="B3891" t="inlineStr">
        <is>
          <t>Meunerie</t>
        </is>
      </c>
      <c r="C3891" t="inlineStr">
        <is>
          <t>kt</t>
        </is>
      </c>
      <c r="D3891" t="inlineStr">
        <is>
          <t>France</t>
        </is>
      </c>
      <c r="E3891" t="inlineStr">
        <is>
          <t>2019-20</t>
        </is>
      </c>
      <c r="F3891" t="inlineStr">
        <is>
          <t>Pois chiche</t>
        </is>
      </c>
      <c r="G3891" t="inlineStr"/>
      <c r="H3891" t="inlineStr"/>
      <c r="I3891" t="inlineStr"/>
      <c r="J3891" t="inlineStr"/>
      <c r="K3891" t="inlineStr"/>
      <c r="L3891" t="inlineStr"/>
      <c r="M3891" t="inlineStr"/>
      <c r="N3891" t="inlineStr"/>
      <c r="O3891" t="n">
        <v>-0</v>
      </c>
      <c r="P3891" t="inlineStr"/>
      <c r="Q3891" t="inlineStr"/>
      <c r="R3891" t="n">
        <v>0</v>
      </c>
      <c r="S3891" t="n">
        <v>0</v>
      </c>
      <c r="T3891" t="inlineStr"/>
      <c r="U3891" t="n">
        <v>0</v>
      </c>
      <c r="V3891" t="n">
        <v>500000000</v>
      </c>
      <c r="W3891" t="n">
        <v>0</v>
      </c>
      <c r="X3891" t="inlineStr">
        <is>
          <t>mesuré</t>
        </is>
      </c>
    </row>
    <row r="3892" ht="15" customHeight="1" s="1003">
      <c r="A3892" s="1019" t="inlineStr">
        <is>
          <t>Graines collectées</t>
        </is>
      </c>
      <c r="B3892" t="inlineStr">
        <is>
          <t>Fabrication d'ingrédients</t>
        </is>
      </c>
      <c r="C3892" t="inlineStr">
        <is>
          <t>kt</t>
        </is>
      </c>
      <c r="D3892" t="inlineStr">
        <is>
          <t>France</t>
        </is>
      </c>
      <c r="E3892" t="inlineStr">
        <is>
          <t>2019-20</t>
        </is>
      </c>
      <c r="F3892" t="inlineStr">
        <is>
          <t>Pois chiche</t>
        </is>
      </c>
      <c r="G3892" t="inlineStr"/>
      <c r="H3892" t="inlineStr"/>
      <c r="I3892" t="inlineStr"/>
      <c r="J3892" t="inlineStr"/>
      <c r="K3892" t="inlineStr"/>
      <c r="L3892" t="inlineStr"/>
      <c r="M3892" t="inlineStr"/>
      <c r="N3892" t="inlineStr"/>
      <c r="O3892" t="n">
        <v>-0</v>
      </c>
      <c r="P3892" t="inlineStr"/>
      <c r="Q3892" t="inlineStr"/>
      <c r="R3892" t="n">
        <v>0</v>
      </c>
      <c r="S3892" t="n">
        <v>0</v>
      </c>
      <c r="T3892" t="inlineStr"/>
      <c r="U3892" t="n">
        <v>0</v>
      </c>
      <c r="V3892" t="n">
        <v>500000000</v>
      </c>
      <c r="W3892" t="n">
        <v>0</v>
      </c>
      <c r="X3892" t="inlineStr">
        <is>
          <t>mesuré</t>
        </is>
      </c>
    </row>
    <row r="3893" ht="15" customHeight="1" s="1003">
      <c r="A3893" s="1019" t="inlineStr">
        <is>
          <t>Graines collectées</t>
        </is>
      </c>
      <c r="B3893" t="inlineStr">
        <is>
          <t>Ménages</t>
        </is>
      </c>
      <c r="C3893" t="inlineStr">
        <is>
          <t>kt</t>
        </is>
      </c>
      <c r="D3893" t="inlineStr">
        <is>
          <t>France</t>
        </is>
      </c>
      <c r="E3893" t="inlineStr">
        <is>
          <t>2019-20</t>
        </is>
      </c>
      <c r="F3893" t="inlineStr">
        <is>
          <t>Pois chiche</t>
        </is>
      </c>
      <c r="G3893" t="inlineStr"/>
      <c r="H3893" t="inlineStr"/>
      <c r="I3893" t="inlineStr"/>
      <c r="J3893" t="inlineStr"/>
      <c r="K3893" t="inlineStr"/>
      <c r="L3893" t="inlineStr"/>
      <c r="M3893" t="inlineStr"/>
      <c r="N3893" t="inlineStr"/>
      <c r="O3893" t="n">
        <v>-0</v>
      </c>
      <c r="P3893" t="n">
        <v>0</v>
      </c>
      <c r="Q3893" t="n">
        <v>-0</v>
      </c>
      <c r="R3893" t="inlineStr"/>
      <c r="S3893" t="inlineStr"/>
      <c r="T3893" t="inlineStr"/>
      <c r="U3893" t="n">
        <v>0</v>
      </c>
      <c r="V3893" t="n">
        <v>500000000</v>
      </c>
      <c r="W3893" t="inlineStr"/>
      <c r="X3893" t="inlineStr">
        <is>
          <t>libre</t>
        </is>
      </c>
    </row>
    <row r="3894" ht="15" customHeight="1" s="1003">
      <c r="A3894" s="1019" t="inlineStr">
        <is>
          <t>Graines collectées</t>
        </is>
      </c>
      <c r="B3894" t="inlineStr">
        <is>
          <t>Circuits généralistes</t>
        </is>
      </c>
      <c r="C3894" t="inlineStr">
        <is>
          <t>kt</t>
        </is>
      </c>
      <c r="D3894" t="inlineStr">
        <is>
          <t>France</t>
        </is>
      </c>
      <c r="E3894" t="inlineStr">
        <is>
          <t>2019-20</t>
        </is>
      </c>
      <c r="F3894" t="inlineStr">
        <is>
          <t>Pois chiche</t>
        </is>
      </c>
      <c r="G3894" t="inlineStr"/>
      <c r="H3894" t="inlineStr"/>
      <c r="I3894" t="inlineStr"/>
      <c r="J3894" t="inlineStr"/>
      <c r="K3894" t="inlineStr"/>
      <c r="L3894" t="inlineStr"/>
      <c r="M3894" t="inlineStr"/>
      <c r="N3894" t="inlineStr"/>
      <c r="O3894" t="n">
        <v>-0</v>
      </c>
      <c r="P3894" t="n">
        <v>0</v>
      </c>
      <c r="Q3894" t="n">
        <v>-0</v>
      </c>
      <c r="R3894" t="inlineStr"/>
      <c r="S3894" t="inlineStr"/>
      <c r="T3894" t="inlineStr"/>
      <c r="U3894" t="n">
        <v>0</v>
      </c>
      <c r="V3894" t="n">
        <v>500000000</v>
      </c>
      <c r="W3894" t="inlineStr"/>
      <c r="X3894" t="inlineStr">
        <is>
          <t>libre</t>
        </is>
      </c>
    </row>
    <row r="3895" ht="15" customHeight="1" s="1003">
      <c r="A3895" s="1019" t="inlineStr">
        <is>
          <t>Graines collectées</t>
        </is>
      </c>
      <c r="B3895" t="inlineStr">
        <is>
          <t>Usages alimentaires</t>
        </is>
      </c>
      <c r="C3895" t="inlineStr">
        <is>
          <t>kt</t>
        </is>
      </c>
      <c r="D3895" t="inlineStr">
        <is>
          <t>France</t>
        </is>
      </c>
      <c r="E3895" t="inlineStr">
        <is>
          <t>2019-20</t>
        </is>
      </c>
      <c r="F3895" t="inlineStr">
        <is>
          <t>Pois chiche</t>
        </is>
      </c>
      <c r="G3895" t="inlineStr"/>
      <c r="H3895" t="inlineStr"/>
      <c r="I3895" t="inlineStr"/>
      <c r="J3895" t="inlineStr"/>
      <c r="K3895" t="inlineStr"/>
      <c r="L3895" t="inlineStr"/>
      <c r="M3895" t="inlineStr"/>
      <c r="N3895" t="inlineStr"/>
      <c r="O3895" t="n">
        <v>0</v>
      </c>
      <c r="P3895" t="inlineStr"/>
      <c r="Q3895" t="inlineStr"/>
      <c r="R3895" t="inlineStr"/>
      <c r="S3895" t="inlineStr"/>
      <c r="T3895" t="inlineStr"/>
      <c r="U3895" t="n">
        <v>0</v>
      </c>
      <c r="V3895" t="n">
        <v>500000000</v>
      </c>
      <c r="W3895" t="inlineStr"/>
      <c r="X3895" t="inlineStr">
        <is>
          <t>déterminé</t>
        </is>
      </c>
    </row>
    <row r="3896" ht="15" customHeight="1" s="1003">
      <c r="A3896" s="1019" t="inlineStr">
        <is>
          <t>Graines collectées</t>
        </is>
      </c>
      <c r="B3896" t="inlineStr">
        <is>
          <t>Alimentation animale rente</t>
        </is>
      </c>
      <c r="C3896" t="inlineStr">
        <is>
          <t>kt</t>
        </is>
      </c>
      <c r="D3896" t="inlineStr">
        <is>
          <t>France</t>
        </is>
      </c>
      <c r="E3896" t="inlineStr">
        <is>
          <t>2019-20</t>
        </is>
      </c>
      <c r="F3896" t="inlineStr">
        <is>
          <t>Pois chiche</t>
        </is>
      </c>
      <c r="G3896" t="inlineStr"/>
      <c r="H3896" t="inlineStr"/>
      <c r="I3896" t="inlineStr"/>
      <c r="J3896" t="inlineStr"/>
      <c r="K3896" t="inlineStr"/>
      <c r="L3896" t="inlineStr"/>
      <c r="M3896" t="inlineStr"/>
      <c r="N3896" t="inlineStr"/>
      <c r="O3896" t="n">
        <v>0</v>
      </c>
      <c r="P3896" t="inlineStr"/>
      <c r="Q3896" t="inlineStr"/>
      <c r="R3896" t="inlineStr"/>
      <c r="S3896" t="inlineStr"/>
      <c r="T3896" t="inlineStr"/>
      <c r="U3896" t="n">
        <v>0</v>
      </c>
      <c r="V3896" t="n">
        <v>500000000</v>
      </c>
      <c r="W3896" t="inlineStr"/>
      <c r="X3896" t="inlineStr">
        <is>
          <t>déterminé</t>
        </is>
      </c>
    </row>
    <row r="3897" ht="15" customHeight="1" s="1003">
      <c r="A3897" s="1019" t="inlineStr">
        <is>
          <t>Graines collectées</t>
        </is>
      </c>
      <c r="B3897" t="inlineStr">
        <is>
          <t>Alimentation animale</t>
        </is>
      </c>
      <c r="C3897" t="inlineStr">
        <is>
          <t>kt</t>
        </is>
      </c>
      <c r="D3897" t="inlineStr">
        <is>
          <t>France</t>
        </is>
      </c>
      <c r="E3897" t="inlineStr">
        <is>
          <t>2019-20</t>
        </is>
      </c>
      <c r="F3897" t="inlineStr">
        <is>
          <t>Pois chiche</t>
        </is>
      </c>
      <c r="G3897" t="inlineStr"/>
      <c r="H3897" t="inlineStr"/>
      <c r="I3897" t="inlineStr"/>
      <c r="J3897" t="inlineStr"/>
      <c r="K3897" t="inlineStr"/>
      <c r="L3897" t="inlineStr"/>
      <c r="M3897" t="inlineStr"/>
      <c r="N3897" t="inlineStr"/>
      <c r="O3897" t="n">
        <v>0</v>
      </c>
      <c r="P3897" t="inlineStr"/>
      <c r="Q3897" t="inlineStr"/>
      <c r="R3897" t="inlineStr"/>
      <c r="S3897" t="inlineStr"/>
      <c r="T3897" t="inlineStr"/>
      <c r="U3897" t="n">
        <v>0</v>
      </c>
      <c r="V3897" t="n">
        <v>500000000</v>
      </c>
      <c r="W3897" t="inlineStr"/>
      <c r="X3897" t="inlineStr">
        <is>
          <t>déterminé</t>
        </is>
      </c>
    </row>
    <row r="3898" ht="15" customHeight="1" s="1003">
      <c r="A3898" s="1019" t="inlineStr">
        <is>
          <t>Graines collectées</t>
        </is>
      </c>
      <c r="B3898" t="inlineStr">
        <is>
          <t>Débouchés</t>
        </is>
      </c>
      <c r="C3898" t="inlineStr">
        <is>
          <t>kt</t>
        </is>
      </c>
      <c r="D3898" t="inlineStr">
        <is>
          <t>France</t>
        </is>
      </c>
      <c r="E3898" t="inlineStr">
        <is>
          <t>2019-20</t>
        </is>
      </c>
      <c r="F3898" t="inlineStr">
        <is>
          <t>Pois chiche</t>
        </is>
      </c>
      <c r="G3898" t="inlineStr"/>
      <c r="H3898" t="inlineStr"/>
      <c r="I3898" t="inlineStr"/>
      <c r="J3898" t="inlineStr"/>
      <c r="K3898" t="inlineStr"/>
      <c r="L3898" t="inlineStr"/>
      <c r="M3898" t="inlineStr"/>
      <c r="N3898" t="inlineStr"/>
      <c r="O3898" t="n">
        <v>0</v>
      </c>
      <c r="P3898" t="inlineStr"/>
      <c r="Q3898" t="inlineStr"/>
      <c r="R3898" t="inlineStr"/>
      <c r="S3898" t="inlineStr"/>
      <c r="T3898" t="inlineStr"/>
      <c r="U3898" t="n">
        <v>0</v>
      </c>
      <c r="V3898" t="n">
        <v>500000000</v>
      </c>
      <c r="W3898" t="inlineStr"/>
      <c r="X3898" t="inlineStr">
        <is>
          <t>déterminé</t>
        </is>
      </c>
    </row>
    <row r="3899" ht="15" customHeight="1" s="1003">
      <c r="A3899" s="1019" t="inlineStr">
        <is>
          <t>Graines collectées</t>
        </is>
      </c>
      <c r="B3899" t="inlineStr">
        <is>
          <t>Autres IAA</t>
        </is>
      </c>
      <c r="C3899" t="inlineStr">
        <is>
          <t>kt</t>
        </is>
      </c>
      <c r="D3899" t="inlineStr">
        <is>
          <t>France</t>
        </is>
      </c>
      <c r="E3899" t="inlineStr">
        <is>
          <t>2019-20</t>
        </is>
      </c>
      <c r="F3899" t="inlineStr">
        <is>
          <t>Pois chiche</t>
        </is>
      </c>
      <c r="G3899" t="inlineStr"/>
      <c r="H3899" t="inlineStr"/>
      <c r="I3899" t="inlineStr"/>
      <c r="J3899" t="inlineStr"/>
      <c r="K3899" t="inlineStr"/>
      <c r="L3899" t="inlineStr"/>
      <c r="M3899" t="inlineStr"/>
      <c r="N3899" t="inlineStr"/>
      <c r="O3899" t="n">
        <v>-0</v>
      </c>
      <c r="P3899" t="n">
        <v>0</v>
      </c>
      <c r="Q3899" t="n">
        <v>-0</v>
      </c>
      <c r="R3899" t="inlineStr"/>
      <c r="S3899" t="inlineStr"/>
      <c r="T3899" t="inlineStr"/>
      <c r="U3899" t="n">
        <v>0</v>
      </c>
      <c r="V3899" t="n">
        <v>500000000</v>
      </c>
      <c r="W3899" t="inlineStr"/>
      <c r="X3899" t="inlineStr">
        <is>
          <t>libre</t>
        </is>
      </c>
    </row>
    <row r="3900" ht="15" customHeight="1" s="1003">
      <c r="A3900" s="1019" t="inlineStr">
        <is>
          <t>Graines collectées</t>
        </is>
      </c>
      <c r="B3900" t="inlineStr">
        <is>
          <t>Semences certifiées</t>
        </is>
      </c>
      <c r="C3900" t="inlineStr">
        <is>
          <t>kt</t>
        </is>
      </c>
      <c r="D3900" t="inlineStr">
        <is>
          <t>France</t>
        </is>
      </c>
      <c r="E3900" t="inlineStr">
        <is>
          <t>2019-20</t>
        </is>
      </c>
      <c r="F3900" t="inlineStr">
        <is>
          <t>Pois chiche</t>
        </is>
      </c>
      <c r="G3900" t="inlineStr"/>
      <c r="H3900" t="inlineStr">
        <is>
          <t>0</t>
        </is>
      </c>
      <c r="I3900" t="inlineStr">
        <is>
          <t>0</t>
        </is>
      </c>
      <c r="J3900" t="inlineStr">
        <is>
          <t>10 % de la récolte sont des semences certifiées</t>
        </is>
      </c>
      <c r="K3900" t="inlineStr">
        <is>
          <t>Répartition</t>
        </is>
      </c>
      <c r="L3900" t="inlineStr">
        <is>
          <t>Part de la production de semences certifiées</t>
        </is>
      </c>
      <c r="M3900" t="inlineStr">
        <is>
          <t>0</t>
        </is>
      </c>
      <c r="N3900" t="inlineStr"/>
      <c r="O3900" t="n">
        <v>5.1</v>
      </c>
      <c r="P3900" t="inlineStr"/>
      <c r="Q3900" t="inlineStr"/>
      <c r="R3900" t="inlineStr"/>
      <c r="S3900" t="inlineStr"/>
      <c r="T3900" t="inlineStr"/>
      <c r="U3900" t="n">
        <v>0</v>
      </c>
      <c r="V3900" t="n">
        <v>500000000</v>
      </c>
      <c r="W3900" t="inlineStr"/>
      <c r="X3900" t="inlineStr">
        <is>
          <t>déterminé</t>
        </is>
      </c>
    </row>
    <row r="3901" ht="15" customHeight="1" s="1003">
      <c r="A3901" s="1019" t="inlineStr">
        <is>
          <t>Graines collectées</t>
        </is>
      </c>
      <c r="B3901" t="inlineStr">
        <is>
          <t>Semences</t>
        </is>
      </c>
      <c r="C3901" t="inlineStr">
        <is>
          <t>kt</t>
        </is>
      </c>
      <c r="D3901" t="inlineStr">
        <is>
          <t>France</t>
        </is>
      </c>
      <c r="E3901" t="inlineStr">
        <is>
          <t>2019-20</t>
        </is>
      </c>
      <c r="F3901" t="inlineStr">
        <is>
          <t>Pois chiche</t>
        </is>
      </c>
      <c r="G3901" t="inlineStr"/>
      <c r="H3901" t="inlineStr"/>
      <c r="I3901" t="inlineStr"/>
      <c r="J3901" t="inlineStr">
        <is>
          <t>10 % de la récolte sont des semences certifiées</t>
        </is>
      </c>
      <c r="K3901" t="inlineStr">
        <is>
          <t>Répartition</t>
        </is>
      </c>
      <c r="L3901" t="inlineStr">
        <is>
          <t>Part de la production de semences certifiées</t>
        </is>
      </c>
      <c r="M3901" t="inlineStr"/>
      <c r="N3901" t="inlineStr"/>
      <c r="O3901" t="n">
        <v>5.1</v>
      </c>
      <c r="P3901" t="inlineStr"/>
      <c r="Q3901" t="inlineStr"/>
      <c r="R3901" t="inlineStr"/>
      <c r="S3901" t="inlineStr"/>
      <c r="T3901" t="inlineStr"/>
      <c r="U3901" t="n">
        <v>0</v>
      </c>
      <c r="V3901" t="n">
        <v>500000000</v>
      </c>
      <c r="W3901" t="inlineStr"/>
      <c r="X3901" t="inlineStr">
        <is>
          <t>déterminé</t>
        </is>
      </c>
    </row>
    <row r="3902" ht="15" customHeight="1" s="1003">
      <c r="A3902" s="1019" t="inlineStr">
        <is>
          <t>Graines collectées</t>
        </is>
      </c>
      <c r="B3902" t="inlineStr">
        <is>
          <t>Export</t>
        </is>
      </c>
      <c r="C3902" t="inlineStr">
        <is>
          <t>kt</t>
        </is>
      </c>
      <c r="D3902" t="inlineStr">
        <is>
          <t>France</t>
        </is>
      </c>
      <c r="E3902" t="inlineStr">
        <is>
          <t>2019-20</t>
        </is>
      </c>
      <c r="F3902" t="inlineStr">
        <is>
          <t>Pois chiche</t>
        </is>
      </c>
      <c r="G3902" t="inlineStr"/>
      <c r="H3902" t="inlineStr">
        <is>
          <t>Exportation de graines = 16 kt (Douanes françaises - Eurostat)</t>
        </is>
      </c>
      <c r="I3902" t="inlineStr">
        <is>
          <t>Douanes françaises - Eurostat</t>
        </is>
      </c>
      <c r="J3902" t="inlineStr"/>
      <c r="K3902" t="inlineStr">
        <is>
          <t>Volume</t>
        </is>
      </c>
      <c r="L3902" t="inlineStr">
        <is>
          <t>Exportation de graines</t>
        </is>
      </c>
      <c r="M3902" t="inlineStr">
        <is>
          <t>Echanges mensuels - EUROSTAT</t>
        </is>
      </c>
      <c r="N3902" t="inlineStr"/>
      <c r="O3902" t="n">
        <v>15.6</v>
      </c>
      <c r="P3902" t="inlineStr"/>
      <c r="Q3902" t="inlineStr"/>
      <c r="R3902" t="n">
        <v>15.56</v>
      </c>
      <c r="S3902" t="n">
        <v>0.78</v>
      </c>
      <c r="T3902" t="n">
        <v>0.1</v>
      </c>
      <c r="U3902" t="n">
        <v>0</v>
      </c>
      <c r="V3902" t="n">
        <v>500000000</v>
      </c>
      <c r="W3902" t="n">
        <v>0</v>
      </c>
      <c r="X3902" t="inlineStr">
        <is>
          <t>mesuré</t>
        </is>
      </c>
    </row>
    <row r="3903" ht="15" customHeight="1" s="1003">
      <c r="A3903" s="1019" t="inlineStr">
        <is>
          <t>Graines collectées</t>
        </is>
      </c>
      <c r="B3903" t="inlineStr">
        <is>
          <t>Ecart statistique</t>
        </is>
      </c>
      <c r="C3903" t="inlineStr">
        <is>
          <t>kt</t>
        </is>
      </c>
      <c r="D3903" t="inlineStr">
        <is>
          <t>France</t>
        </is>
      </c>
      <c r="E3903" t="inlineStr">
        <is>
          <t>2019-20</t>
        </is>
      </c>
      <c r="F3903" t="inlineStr">
        <is>
          <t>Pois chiche</t>
        </is>
      </c>
      <c r="G3903" t="inlineStr"/>
      <c r="H3903" t="inlineStr"/>
      <c r="I3903" t="inlineStr"/>
      <c r="J3903" t="inlineStr"/>
      <c r="K3903" t="inlineStr"/>
      <c r="L3903" t="inlineStr"/>
      <c r="M3903" t="inlineStr"/>
      <c r="N3903" t="inlineStr"/>
      <c r="O3903" t="n">
        <v>-0</v>
      </c>
      <c r="P3903" t="inlineStr"/>
      <c r="Q3903" t="inlineStr"/>
      <c r="R3903" t="n">
        <v>0</v>
      </c>
      <c r="S3903" t="n">
        <v>0</v>
      </c>
      <c r="T3903" t="inlineStr"/>
      <c r="U3903" t="n">
        <v>0</v>
      </c>
      <c r="V3903" t="n">
        <v>500000000</v>
      </c>
      <c r="W3903" t="n">
        <v>0</v>
      </c>
      <c r="X3903" t="inlineStr">
        <is>
          <t>mesuré</t>
        </is>
      </c>
    </row>
    <row r="3904" ht="15" customHeight="1" s="1003">
      <c r="A3904" s="1019" t="inlineStr">
        <is>
          <t>Issues de silo</t>
        </is>
      </c>
      <c r="B3904" t="inlineStr">
        <is>
          <t>Elimination/Pertes</t>
        </is>
      </c>
      <c r="C3904" t="inlineStr">
        <is>
          <t>kt</t>
        </is>
      </c>
      <c r="D3904" t="inlineStr">
        <is>
          <t>France</t>
        </is>
      </c>
      <c r="E3904" t="inlineStr">
        <is>
          <t>2019-20</t>
        </is>
      </c>
      <c r="F3904" t="inlineStr">
        <is>
          <t>Pois chiche</t>
        </is>
      </c>
      <c r="G3904" t="inlineStr"/>
      <c r="H3904" t="inlineStr">
        <is>
          <t>0</t>
        </is>
      </c>
      <c r="I3904" t="inlineStr">
        <is>
          <t>ONRB - FranceAgriMer</t>
        </is>
      </c>
      <c r="J3904" t="inlineStr">
        <is>
          <t>Mêmes usages que les issues de silo de pois et fèveroles</t>
        </is>
      </c>
      <c r="K3904" t="inlineStr">
        <is>
          <t>Répartition</t>
        </is>
      </c>
      <c r="L3904" t="inlineStr">
        <is>
          <t>Les issues de silo sont éliminées:Part d'issues de silo éliminées</t>
        </is>
      </c>
      <c r="M3904" t="inlineStr">
        <is>
          <t>Issues de silo - ONRB</t>
        </is>
      </c>
      <c r="N3904" t="inlineStr"/>
      <c r="O3904" t="n">
        <v>0</v>
      </c>
      <c r="P3904" t="inlineStr"/>
      <c r="Q3904" t="inlineStr"/>
      <c r="R3904" t="inlineStr"/>
      <c r="S3904" t="inlineStr"/>
      <c r="T3904" t="inlineStr"/>
      <c r="U3904" t="n">
        <v>0</v>
      </c>
      <c r="V3904" t="n">
        <v>500000000</v>
      </c>
      <c r="W3904" t="inlineStr"/>
      <c r="X3904" t="inlineStr">
        <is>
          <t>déterminé</t>
        </is>
      </c>
    </row>
    <row r="3905" ht="15" customHeight="1" s="1003">
      <c r="A3905" s="1019" t="inlineStr">
        <is>
          <t>Issues de silo</t>
        </is>
      </c>
      <c r="B3905" t="inlineStr">
        <is>
          <t>Autres usages (ou usages indéfinis)</t>
        </is>
      </c>
      <c r="C3905" t="inlineStr">
        <is>
          <t>kt</t>
        </is>
      </c>
      <c r="D3905" t="inlineStr">
        <is>
          <t>France</t>
        </is>
      </c>
      <c r="E3905" t="inlineStr">
        <is>
          <t>2019-20</t>
        </is>
      </c>
      <c r="F3905" t="inlineStr">
        <is>
          <t>Pois chiche</t>
        </is>
      </c>
      <c r="G3905" t="inlineStr"/>
      <c r="H3905" t="inlineStr"/>
      <c r="I3905" t="inlineStr"/>
      <c r="J3905" t="inlineStr"/>
      <c r="K3905" t="inlineStr"/>
      <c r="L3905" t="inlineStr"/>
      <c r="M3905" t="inlineStr"/>
      <c r="N3905" t="inlineStr"/>
      <c r="O3905" t="n">
        <v>0</v>
      </c>
      <c r="P3905" t="inlineStr"/>
      <c r="Q3905" t="inlineStr"/>
      <c r="R3905" t="inlineStr"/>
      <c r="S3905" t="inlineStr"/>
      <c r="T3905" t="inlineStr"/>
      <c r="U3905" t="n">
        <v>0</v>
      </c>
      <c r="V3905" t="n">
        <v>500000000</v>
      </c>
      <c r="W3905" t="inlineStr"/>
      <c r="X3905" t="inlineStr">
        <is>
          <t>déterminé</t>
        </is>
      </c>
    </row>
    <row r="3906" ht="15" customHeight="1" s="1003">
      <c r="A3906" s="1019" t="inlineStr">
        <is>
          <t>Issues de silo</t>
        </is>
      </c>
      <c r="B3906" t="inlineStr">
        <is>
          <t>Débouchés</t>
        </is>
      </c>
      <c r="C3906" t="inlineStr">
        <is>
          <t>kt</t>
        </is>
      </c>
      <c r="D3906" t="inlineStr">
        <is>
          <t>France</t>
        </is>
      </c>
      <c r="E3906" t="inlineStr">
        <is>
          <t>2019-20</t>
        </is>
      </c>
      <c r="F3906" t="inlineStr">
        <is>
          <t>Pois chiche</t>
        </is>
      </c>
      <c r="G3906" t="inlineStr"/>
      <c r="H3906" t="inlineStr"/>
      <c r="I3906" t="inlineStr"/>
      <c r="J3906" t="inlineStr"/>
      <c r="K3906" t="inlineStr"/>
      <c r="L3906" t="inlineStr"/>
      <c r="M3906" t="inlineStr"/>
      <c r="N3906" t="inlineStr"/>
      <c r="O3906" t="n">
        <v>0.26</v>
      </c>
      <c r="P3906" t="inlineStr"/>
      <c r="Q3906" t="inlineStr"/>
      <c r="R3906" t="inlineStr"/>
      <c r="S3906" t="inlineStr"/>
      <c r="T3906" t="inlineStr"/>
      <c r="U3906" t="n">
        <v>0</v>
      </c>
      <c r="V3906" t="n">
        <v>500000000</v>
      </c>
      <c r="W3906" t="inlineStr"/>
      <c r="X3906" t="inlineStr">
        <is>
          <t>déterminé</t>
        </is>
      </c>
    </row>
    <row r="3907" ht="15" customHeight="1" s="1003">
      <c r="A3907" s="1019" t="inlineStr">
        <is>
          <t>Issues de silo</t>
        </is>
      </c>
      <c r="B3907" t="inlineStr">
        <is>
          <t>FAF</t>
        </is>
      </c>
      <c r="C3907" t="inlineStr">
        <is>
          <t>kt</t>
        </is>
      </c>
      <c r="D3907" t="inlineStr">
        <is>
          <t>France</t>
        </is>
      </c>
      <c r="E3907" t="inlineStr">
        <is>
          <t>2019-20</t>
        </is>
      </c>
      <c r="F3907" t="inlineStr">
        <is>
          <t>Pois chiche</t>
        </is>
      </c>
      <c r="G3907" t="inlineStr"/>
      <c r="H3907" t="inlineStr">
        <is>
          <t>Part d'issues de silo consommées par les FAF = 56,33 % (ONRB - FranceAgriMer)</t>
        </is>
      </c>
      <c r="I3907" t="inlineStr">
        <is>
          <t>ONRB - FranceAgriMer</t>
        </is>
      </c>
      <c r="J3907" t="inlineStr">
        <is>
          <t>Mêmes usages que les issues de silo de pois et fèveroles</t>
        </is>
      </c>
      <c r="K3907" t="inlineStr">
        <is>
          <t>Répartition</t>
        </is>
      </c>
      <c r="L3907" t="inlineStr">
        <is>
          <t>Part d'issues de silo consommées par les FAF</t>
        </is>
      </c>
      <c r="M3907" t="inlineStr">
        <is>
          <t>Issues de silo - ONRB</t>
        </is>
      </c>
      <c r="N3907" t="inlineStr"/>
      <c r="O3907" t="n">
        <v>0.14</v>
      </c>
      <c r="P3907" t="inlineStr"/>
      <c r="Q3907" t="inlineStr"/>
      <c r="R3907" t="inlineStr"/>
      <c r="S3907" t="inlineStr"/>
      <c r="T3907" t="inlineStr"/>
      <c r="U3907" t="n">
        <v>0</v>
      </c>
      <c r="V3907" t="n">
        <v>500000000</v>
      </c>
      <c r="W3907" t="inlineStr"/>
      <c r="X3907" t="inlineStr">
        <is>
          <t>déterminé</t>
        </is>
      </c>
    </row>
    <row r="3908" ht="15" customHeight="1" s="1003">
      <c r="A3908" s="1019" t="inlineStr">
        <is>
          <t>Issues de silo</t>
        </is>
      </c>
      <c r="B3908" t="inlineStr">
        <is>
          <t>Litière</t>
        </is>
      </c>
      <c r="C3908" t="inlineStr">
        <is>
          <t>kt</t>
        </is>
      </c>
      <c r="D3908" t="inlineStr">
        <is>
          <t>France</t>
        </is>
      </c>
      <c r="E3908" t="inlineStr">
        <is>
          <t>2019-20</t>
        </is>
      </c>
      <c r="F3908" t="inlineStr">
        <is>
          <t>Pois chiche</t>
        </is>
      </c>
      <c r="G3908" t="inlineStr"/>
      <c r="H3908" t="inlineStr">
        <is>
          <t>Part d'issues de silo consommées comme litière = 0,77 % (ONRB - FranceAgriMer)</t>
        </is>
      </c>
      <c r="I3908" t="inlineStr">
        <is>
          <t>ONRB - FranceAgriMer</t>
        </is>
      </c>
      <c r="J3908" t="inlineStr">
        <is>
          <t>Mêmes usages que les issues de silo de pois et fèveroles</t>
        </is>
      </c>
      <c r="K3908" t="inlineStr">
        <is>
          <t>Répartition</t>
        </is>
      </c>
      <c r="L3908" t="inlineStr">
        <is>
          <t>Part d'issues de silo consommées comme litière</t>
        </is>
      </c>
      <c r="M3908" t="inlineStr">
        <is>
          <t>Issues de silo - ONRB</t>
        </is>
      </c>
      <c r="N3908" t="inlineStr"/>
      <c r="O3908" t="n">
        <v>0</v>
      </c>
      <c r="P3908" t="inlineStr"/>
      <c r="Q3908" t="inlineStr"/>
      <c r="R3908" t="inlineStr"/>
      <c r="S3908" t="inlineStr"/>
      <c r="T3908" t="inlineStr"/>
      <c r="U3908" t="n">
        <v>0</v>
      </c>
      <c r="V3908" t="n">
        <v>500000000</v>
      </c>
      <c r="W3908" t="inlineStr"/>
      <c r="X3908" t="inlineStr">
        <is>
          <t>déterminé</t>
        </is>
      </c>
    </row>
    <row r="3909" ht="15" customHeight="1" s="1003">
      <c r="A3909" s="1019" t="inlineStr">
        <is>
          <t>Issues de silo</t>
        </is>
      </c>
      <c r="B3909" t="inlineStr">
        <is>
          <t>Compostage</t>
        </is>
      </c>
      <c r="C3909" t="inlineStr">
        <is>
          <t>kt</t>
        </is>
      </c>
      <c r="D3909" t="inlineStr">
        <is>
          <t>France</t>
        </is>
      </c>
      <c r="E3909" t="inlineStr">
        <is>
          <t>2019-20</t>
        </is>
      </c>
      <c r="F3909" t="inlineStr">
        <is>
          <t>Pois chiche</t>
        </is>
      </c>
      <c r="G3909" t="inlineStr"/>
      <c r="H3909" t="inlineStr">
        <is>
          <t>Part d'issues de silo compostées = 0 % (ONRB - FranceAgriMer)</t>
        </is>
      </c>
      <c r="I3909" t="inlineStr">
        <is>
          <t>ONRB - FranceAgriMer</t>
        </is>
      </c>
      <c r="J3909" t="inlineStr">
        <is>
          <t>Mêmes usages que les issues de silo de pois et fèveroles</t>
        </is>
      </c>
      <c r="K3909" t="inlineStr">
        <is>
          <t>Répartition</t>
        </is>
      </c>
      <c r="L3909" t="inlineStr">
        <is>
          <t>Part d'issues de silo compostées</t>
        </is>
      </c>
      <c r="M3909" t="inlineStr">
        <is>
          <t>Issues de silo - ONRB</t>
        </is>
      </c>
      <c r="N3909" t="inlineStr"/>
      <c r="O3909" t="n">
        <v>0</v>
      </c>
      <c r="P3909" t="inlineStr"/>
      <c r="Q3909" t="inlineStr"/>
      <c r="R3909" t="inlineStr"/>
      <c r="S3909" t="inlineStr"/>
      <c r="T3909" t="inlineStr"/>
      <c r="U3909" t="n">
        <v>0</v>
      </c>
      <c r="V3909" t="n">
        <v>500000000</v>
      </c>
      <c r="W3909" t="inlineStr"/>
      <c r="X3909" t="inlineStr">
        <is>
          <t>déterminé</t>
        </is>
      </c>
    </row>
    <row r="3910" ht="15" customHeight="1" s="1003">
      <c r="A3910" s="1019" t="inlineStr">
        <is>
          <t>Issues de silo</t>
        </is>
      </c>
      <c r="B3910" t="inlineStr">
        <is>
          <t>Autres biomatériaux</t>
        </is>
      </c>
      <c r="C3910" t="inlineStr">
        <is>
          <t>kt</t>
        </is>
      </c>
      <c r="D3910" t="inlineStr">
        <is>
          <t>France</t>
        </is>
      </c>
      <c r="E3910" t="inlineStr">
        <is>
          <t>2019-20</t>
        </is>
      </c>
      <c r="F3910" t="inlineStr">
        <is>
          <t>Pois chiche</t>
        </is>
      </c>
      <c r="G3910" t="inlineStr"/>
      <c r="H3910" t="inlineStr">
        <is>
          <t>Part d'issues de silo consommées comme autres biomatériaux = 0,77 % (ONRB - FranceAgriMer)</t>
        </is>
      </c>
      <c r="I3910" t="inlineStr">
        <is>
          <t>ONRB - FranceAgriMer</t>
        </is>
      </c>
      <c r="J3910" t="inlineStr">
        <is>
          <t>Mêmes usages que les issues de silo de pois et fèveroles</t>
        </is>
      </c>
      <c r="K3910" t="inlineStr">
        <is>
          <t>Répartition</t>
        </is>
      </c>
      <c r="L3910" t="inlineStr">
        <is>
          <t>Part d'issues de silo consommées comme autres biomatériaux</t>
        </is>
      </c>
      <c r="M3910" t="inlineStr">
        <is>
          <t>Issues de silo - ONRB</t>
        </is>
      </c>
      <c r="N3910" t="inlineStr"/>
      <c r="O3910" t="n">
        <v>0</v>
      </c>
      <c r="P3910" t="inlineStr"/>
      <c r="Q3910" t="inlineStr"/>
      <c r="R3910" t="inlineStr"/>
      <c r="S3910" t="inlineStr"/>
      <c r="T3910" t="inlineStr"/>
      <c r="U3910" t="n">
        <v>0</v>
      </c>
      <c r="V3910" t="n">
        <v>500000000</v>
      </c>
      <c r="W3910" t="inlineStr"/>
      <c r="X3910" t="inlineStr">
        <is>
          <t>déterminé</t>
        </is>
      </c>
    </row>
    <row r="3911" ht="15" customHeight="1" s="1003">
      <c r="A3911" s="1019" t="inlineStr">
        <is>
          <t>Issues de silo</t>
        </is>
      </c>
      <c r="B3911" t="inlineStr">
        <is>
          <t>Méthanisation</t>
        </is>
      </c>
      <c r="C3911" t="inlineStr">
        <is>
          <t>kt</t>
        </is>
      </c>
      <c r="D3911" t="inlineStr">
        <is>
          <t>France</t>
        </is>
      </c>
      <c r="E3911" t="inlineStr">
        <is>
          <t>2019-20</t>
        </is>
      </c>
      <c r="F3911" t="inlineStr">
        <is>
          <t>Pois chiche</t>
        </is>
      </c>
      <c r="G3911" t="inlineStr"/>
      <c r="H3911" t="inlineStr">
        <is>
          <t>Part d'issues de silo consommées en méthanisation = 40,72 % (ONRB - FranceAgriMer)</t>
        </is>
      </c>
      <c r="I3911" t="inlineStr">
        <is>
          <t>ONRB - FranceAgriMer</t>
        </is>
      </c>
      <c r="J3911" t="inlineStr">
        <is>
          <t>Mêmes usages que les issues de silo de pois et fèveroles</t>
        </is>
      </c>
      <c r="K3911" t="inlineStr">
        <is>
          <t>Répartition</t>
        </is>
      </c>
      <c r="L3911" t="inlineStr">
        <is>
          <t>Part d'issues de silo consommées en méthanisation</t>
        </is>
      </c>
      <c r="M3911" t="inlineStr">
        <is>
          <t>Issues de silo - ONRB</t>
        </is>
      </c>
      <c r="N3911" t="inlineStr"/>
      <c r="O3911" t="n">
        <v>0.1</v>
      </c>
      <c r="P3911" t="inlineStr"/>
      <c r="Q3911" t="inlineStr"/>
      <c r="R3911" t="inlineStr"/>
      <c r="S3911" t="inlineStr"/>
      <c r="T3911" t="inlineStr"/>
      <c r="U3911" t="n">
        <v>0</v>
      </c>
      <c r="V3911" t="n">
        <v>500000000</v>
      </c>
      <c r="W3911" t="inlineStr"/>
      <c r="X3911" t="inlineStr">
        <is>
          <t>déterminé</t>
        </is>
      </c>
    </row>
    <row r="3912" ht="15" customHeight="1" s="1003">
      <c r="A3912" s="1019" t="inlineStr">
        <is>
          <t>Issues de silo</t>
        </is>
      </c>
      <c r="B3912" t="inlineStr">
        <is>
          <t>Combustion</t>
        </is>
      </c>
      <c r="C3912" t="inlineStr">
        <is>
          <t>kt</t>
        </is>
      </c>
      <c r="D3912" t="inlineStr">
        <is>
          <t>France</t>
        </is>
      </c>
      <c r="E3912" t="inlineStr">
        <is>
          <t>2019-20</t>
        </is>
      </c>
      <c r="F3912" t="inlineStr">
        <is>
          <t>Pois chiche</t>
        </is>
      </c>
      <c r="G3912" t="inlineStr"/>
      <c r="H3912" t="inlineStr">
        <is>
          <t>Part d'issues de silo brûlées = 1,03 % (ONRB - FranceAgriMer)</t>
        </is>
      </c>
      <c r="I3912" t="inlineStr">
        <is>
          <t>ONRB - FranceAgriMer</t>
        </is>
      </c>
      <c r="J3912" t="inlineStr">
        <is>
          <t>Mêmes usages que les issues de silo de pois et fèveroles</t>
        </is>
      </c>
      <c r="K3912" t="inlineStr">
        <is>
          <t>Répartition</t>
        </is>
      </c>
      <c r="L3912" t="inlineStr">
        <is>
          <t>Part d'issues de silo brûlées</t>
        </is>
      </c>
      <c r="M3912" t="inlineStr">
        <is>
          <t>Issues de silo - ONRB</t>
        </is>
      </c>
      <c r="N3912" t="inlineStr"/>
      <c r="O3912" t="n">
        <v>0</v>
      </c>
      <c r="P3912" t="inlineStr"/>
      <c r="Q3912" t="inlineStr"/>
      <c r="R3912" t="inlineStr"/>
      <c r="S3912" t="inlineStr"/>
      <c r="T3912" t="inlineStr"/>
      <c r="U3912" t="n">
        <v>0</v>
      </c>
      <c r="V3912" t="n">
        <v>500000000</v>
      </c>
      <c r="W3912" t="inlineStr"/>
      <c r="X3912" t="inlineStr">
        <is>
          <t>déterminé</t>
        </is>
      </c>
    </row>
    <row r="3913" ht="15" customHeight="1" s="1003">
      <c r="A3913" s="1019" t="inlineStr">
        <is>
          <t>Issues de silo</t>
        </is>
      </c>
      <c r="B3913" t="inlineStr">
        <is>
          <t>Hors FAB</t>
        </is>
      </c>
      <c r="C3913" t="inlineStr">
        <is>
          <t>kt</t>
        </is>
      </c>
      <c r="D3913" t="inlineStr">
        <is>
          <t>France</t>
        </is>
      </c>
      <c r="E3913" t="inlineStr">
        <is>
          <t>2019-20</t>
        </is>
      </c>
      <c r="F3913" t="inlineStr">
        <is>
          <t>Pois chiche</t>
        </is>
      </c>
      <c r="G3913" t="inlineStr"/>
      <c r="H3913" t="inlineStr"/>
      <c r="I3913" t="inlineStr">
        <is>
          <t>ONRB - FranceAgriMer</t>
        </is>
      </c>
      <c r="J3913" t="inlineStr">
        <is>
          <t>Mêmes usages que les issues de silo de pois et fèveroles</t>
        </is>
      </c>
      <c r="K3913" t="inlineStr">
        <is>
          <t>Répartition</t>
        </is>
      </c>
      <c r="L3913" t="inlineStr">
        <is>
          <t>Part d'issues de silo consommées par les FAF</t>
        </is>
      </c>
      <c r="M3913" t="inlineStr">
        <is>
          <t>Issues de silo - ONRB</t>
        </is>
      </c>
      <c r="N3913" t="inlineStr"/>
      <c r="O3913" t="n">
        <v>0.14</v>
      </c>
      <c r="P3913" t="inlineStr"/>
      <c r="Q3913" t="inlineStr"/>
      <c r="R3913" t="inlineStr"/>
      <c r="S3913" t="inlineStr"/>
      <c r="T3913" t="inlineStr"/>
      <c r="U3913" t="n">
        <v>0</v>
      </c>
      <c r="V3913" t="n">
        <v>500000000</v>
      </c>
      <c r="W3913" t="inlineStr"/>
      <c r="X3913" t="inlineStr">
        <is>
          <t>déterminé</t>
        </is>
      </c>
    </row>
    <row r="3914" ht="15" customHeight="1" s="1003">
      <c r="A3914" s="1019" t="inlineStr">
        <is>
          <t>Issues de silo</t>
        </is>
      </c>
      <c r="B3914" t="inlineStr">
        <is>
          <t>Alimentation animale rente</t>
        </is>
      </c>
      <c r="C3914" t="inlineStr">
        <is>
          <t>kt</t>
        </is>
      </c>
      <c r="D3914" t="inlineStr">
        <is>
          <t>France</t>
        </is>
      </c>
      <c r="E3914" t="inlineStr">
        <is>
          <t>2019-20</t>
        </is>
      </c>
      <c r="F3914" t="inlineStr">
        <is>
          <t>Pois chiche</t>
        </is>
      </c>
      <c r="G3914" t="inlineStr"/>
      <c r="H3914" t="inlineStr"/>
      <c r="I3914" t="inlineStr"/>
      <c r="J3914" t="inlineStr"/>
      <c r="K3914" t="inlineStr"/>
      <c r="L3914" t="inlineStr"/>
      <c r="M3914" t="inlineStr"/>
      <c r="N3914" t="inlineStr"/>
      <c r="O3914" t="n">
        <v>0.14</v>
      </c>
      <c r="P3914" t="inlineStr"/>
      <c r="Q3914" t="inlineStr"/>
      <c r="R3914" t="inlineStr"/>
      <c r="S3914" t="inlineStr"/>
      <c r="T3914" t="inlineStr"/>
      <c r="U3914" t="n">
        <v>0</v>
      </c>
      <c r="V3914" t="n">
        <v>500000000</v>
      </c>
      <c r="W3914" t="inlineStr"/>
      <c r="X3914" t="inlineStr">
        <is>
          <t>déterminé</t>
        </is>
      </c>
    </row>
    <row r="3915" ht="15" customHeight="1" s="1003">
      <c r="A3915" s="1019" t="inlineStr">
        <is>
          <t>Issues de silo</t>
        </is>
      </c>
      <c r="B3915" t="inlineStr">
        <is>
          <t>Alimentation animale</t>
        </is>
      </c>
      <c r="C3915" t="inlineStr">
        <is>
          <t>kt</t>
        </is>
      </c>
      <c r="D3915" t="inlineStr">
        <is>
          <t>France</t>
        </is>
      </c>
      <c r="E3915" t="inlineStr">
        <is>
          <t>2019-20</t>
        </is>
      </c>
      <c r="F3915" t="inlineStr">
        <is>
          <t>Pois chiche</t>
        </is>
      </c>
      <c r="G3915" t="inlineStr"/>
      <c r="H3915" t="inlineStr"/>
      <c r="I3915" t="inlineStr"/>
      <c r="J3915" t="inlineStr"/>
      <c r="K3915" t="inlineStr"/>
      <c r="L3915" t="inlineStr"/>
      <c r="M3915" t="inlineStr"/>
      <c r="N3915" t="inlineStr"/>
      <c r="O3915" t="n">
        <v>0.14</v>
      </c>
      <c r="P3915" t="inlineStr"/>
      <c r="Q3915" t="inlineStr"/>
      <c r="R3915" t="inlineStr"/>
      <c r="S3915" t="inlineStr"/>
      <c r="T3915" t="inlineStr"/>
      <c r="U3915" t="n">
        <v>0</v>
      </c>
      <c r="V3915" t="n">
        <v>500000000</v>
      </c>
      <c r="W3915" t="inlineStr"/>
      <c r="X3915" t="inlineStr">
        <is>
          <t>déterminé</t>
        </is>
      </c>
    </row>
    <row r="3916" ht="15" customHeight="1" s="1003">
      <c r="A3916" s="1019" t="inlineStr">
        <is>
          <t>Issues de silo</t>
        </is>
      </c>
      <c r="B3916" t="inlineStr">
        <is>
          <t>Usages alimentaires</t>
        </is>
      </c>
      <c r="C3916" t="inlineStr">
        <is>
          <t>kt</t>
        </is>
      </c>
      <c r="D3916" t="inlineStr">
        <is>
          <t>France</t>
        </is>
      </c>
      <c r="E3916" t="inlineStr">
        <is>
          <t>2019-20</t>
        </is>
      </c>
      <c r="F3916" t="inlineStr">
        <is>
          <t>Pois chiche</t>
        </is>
      </c>
      <c r="G3916" t="inlineStr"/>
      <c r="H3916" t="inlineStr"/>
      <c r="I3916" t="inlineStr"/>
      <c r="J3916" t="inlineStr"/>
      <c r="K3916" t="inlineStr"/>
      <c r="L3916" t="inlineStr"/>
      <c r="M3916" t="inlineStr"/>
      <c r="N3916" t="inlineStr"/>
      <c r="O3916" t="n">
        <v>0.14</v>
      </c>
      <c r="P3916" t="inlineStr"/>
      <c r="Q3916" t="inlineStr"/>
      <c r="R3916" t="inlineStr"/>
      <c r="S3916" t="inlineStr"/>
      <c r="T3916" t="inlineStr"/>
      <c r="U3916" t="n">
        <v>0</v>
      </c>
      <c r="V3916" t="n">
        <v>500000000</v>
      </c>
      <c r="W3916" t="inlineStr"/>
      <c r="X3916" t="inlineStr">
        <is>
          <t>déterminé</t>
        </is>
      </c>
    </row>
    <row r="3917" ht="15" customHeight="1" s="1003">
      <c r="A3917" s="1019" t="inlineStr">
        <is>
          <t>Issues de silo</t>
        </is>
      </c>
      <c r="B3917" t="inlineStr">
        <is>
          <t>Biomatériaux</t>
        </is>
      </c>
      <c r="C3917" t="inlineStr">
        <is>
          <t>kt</t>
        </is>
      </c>
      <c r="D3917" t="inlineStr">
        <is>
          <t>France</t>
        </is>
      </c>
      <c r="E3917" t="inlineStr">
        <is>
          <t>2019-20</t>
        </is>
      </c>
      <c r="F3917" t="inlineStr">
        <is>
          <t>Pois chiche</t>
        </is>
      </c>
      <c r="G3917" t="inlineStr"/>
      <c r="H3917" t="inlineStr"/>
      <c r="I3917" t="inlineStr">
        <is>
          <t>ONRB - FranceAgriMer</t>
        </is>
      </c>
      <c r="J3917" t="inlineStr">
        <is>
          <t>Mêmes usages que les issues de silo de pois et fèveroles</t>
        </is>
      </c>
      <c r="K3917" t="inlineStr">
        <is>
          <t>Répartition</t>
        </is>
      </c>
      <c r="L3917" t="inlineStr">
        <is>
          <t>Part d'issues de silo consommées comme litière:Part d'issues de silo consommées comme autres biomatériaux</t>
        </is>
      </c>
      <c r="M3917" t="inlineStr">
        <is>
          <t>Issues de silo - ONRB</t>
        </is>
      </c>
      <c r="N3917" t="inlineStr"/>
      <c r="O3917" t="n">
        <v>0</v>
      </c>
      <c r="P3917" t="inlineStr"/>
      <c r="Q3917" t="inlineStr"/>
      <c r="R3917" t="inlineStr"/>
      <c r="S3917" t="inlineStr"/>
      <c r="T3917" t="inlineStr"/>
      <c r="U3917" t="n">
        <v>0</v>
      </c>
      <c r="V3917" t="n">
        <v>500000000</v>
      </c>
      <c r="W3917" t="inlineStr"/>
      <c r="X3917" t="inlineStr">
        <is>
          <t>déterminé</t>
        </is>
      </c>
    </row>
    <row r="3918" ht="15" customHeight="1" s="1003">
      <c r="A3918" s="1019" t="inlineStr">
        <is>
          <t>Issues de silo</t>
        </is>
      </c>
      <c r="B3918" t="inlineStr">
        <is>
          <t>Usages non-alimentaires</t>
        </is>
      </c>
      <c r="C3918" t="inlineStr">
        <is>
          <t>kt</t>
        </is>
      </c>
      <c r="D3918" t="inlineStr">
        <is>
          <t>France</t>
        </is>
      </c>
      <c r="E3918" t="inlineStr">
        <is>
          <t>2019-20</t>
        </is>
      </c>
      <c r="F3918" t="inlineStr">
        <is>
          <t>Pois chiche</t>
        </is>
      </c>
      <c r="G3918" t="inlineStr"/>
      <c r="H3918" t="inlineStr"/>
      <c r="I3918" t="inlineStr"/>
      <c r="J3918" t="inlineStr"/>
      <c r="K3918" t="inlineStr"/>
      <c r="L3918" t="inlineStr"/>
      <c r="M3918" t="inlineStr"/>
      <c r="N3918" t="inlineStr"/>
      <c r="O3918" t="n">
        <v>0.11</v>
      </c>
      <c r="P3918" t="inlineStr"/>
      <c r="Q3918" t="inlineStr"/>
      <c r="R3918" t="inlineStr"/>
      <c r="S3918" t="inlineStr"/>
      <c r="T3918" t="inlineStr"/>
      <c r="U3918" t="n">
        <v>0</v>
      </c>
      <c r="V3918" t="n">
        <v>500000000</v>
      </c>
      <c r="W3918" t="inlineStr"/>
      <c r="X3918" t="inlineStr">
        <is>
          <t>déterminé</t>
        </is>
      </c>
    </row>
    <row r="3919" ht="15" customHeight="1" s="1003">
      <c r="A3919" s="1019" t="inlineStr">
        <is>
          <t>Issues de silo</t>
        </is>
      </c>
      <c r="B3919" t="inlineStr">
        <is>
          <t>Energie</t>
        </is>
      </c>
      <c r="C3919" t="inlineStr">
        <is>
          <t>kt</t>
        </is>
      </c>
      <c r="D3919" t="inlineStr">
        <is>
          <t>France</t>
        </is>
      </c>
      <c r="E3919" t="inlineStr">
        <is>
          <t>2019-20</t>
        </is>
      </c>
      <c r="F3919" t="inlineStr">
        <is>
          <t>Pois chiche</t>
        </is>
      </c>
      <c r="G3919" t="inlineStr"/>
      <c r="H3919" t="inlineStr"/>
      <c r="I3919" t="inlineStr">
        <is>
          <t>ONRB - FranceAgriMer</t>
        </is>
      </c>
      <c r="J3919" t="inlineStr">
        <is>
          <t>Mêmes usages que les issues de silo de pois et fèveroles</t>
        </is>
      </c>
      <c r="K3919" t="inlineStr">
        <is>
          <t>Répartition</t>
        </is>
      </c>
      <c r="L3919" t="inlineStr">
        <is>
          <t>Part d'issues de silo consommées en méthanisation:Part d'issues de silo brûlées</t>
        </is>
      </c>
      <c r="M3919" t="inlineStr">
        <is>
          <t>Issues de silo - ONRB</t>
        </is>
      </c>
      <c r="N3919" t="inlineStr"/>
      <c r="O3919" t="n">
        <v>0.11</v>
      </c>
      <c r="P3919" t="inlineStr"/>
      <c r="Q3919" t="inlineStr"/>
      <c r="R3919" t="inlineStr"/>
      <c r="S3919" t="inlineStr"/>
      <c r="T3919" t="inlineStr"/>
      <c r="U3919" t="n">
        <v>0</v>
      </c>
      <c r="V3919" t="n">
        <v>500000000</v>
      </c>
      <c r="W3919" t="inlineStr"/>
      <c r="X3919" t="inlineStr">
        <is>
          <t>déterminé</t>
        </is>
      </c>
    </row>
    <row r="3920" ht="15" customHeight="1" s="1003">
      <c r="A3920" s="1019" t="inlineStr">
        <is>
          <t>Issues de silo</t>
        </is>
      </c>
      <c r="B3920" t="inlineStr">
        <is>
          <t>Fertilisation</t>
        </is>
      </c>
      <c r="C3920" t="inlineStr">
        <is>
          <t>kt</t>
        </is>
      </c>
      <c r="D3920" t="inlineStr">
        <is>
          <t>France</t>
        </is>
      </c>
      <c r="E3920" t="inlineStr">
        <is>
          <t>2019-20</t>
        </is>
      </c>
      <c r="F3920" t="inlineStr">
        <is>
          <t>Pois chiche</t>
        </is>
      </c>
      <c r="G3920" t="inlineStr"/>
      <c r="H3920" t="inlineStr"/>
      <c r="I3920" t="inlineStr">
        <is>
          <t>ONRB - FranceAgriMer</t>
        </is>
      </c>
      <c r="J3920" t="inlineStr">
        <is>
          <t>Mêmes usages que les issues de silo de pois et fèveroles</t>
        </is>
      </c>
      <c r="K3920" t="inlineStr">
        <is>
          <t>Répartition</t>
        </is>
      </c>
      <c r="L3920" t="inlineStr">
        <is>
          <t>Part d'issues de silo compostées</t>
        </is>
      </c>
      <c r="M3920" t="inlineStr">
        <is>
          <t>Issues de silo - ONRB</t>
        </is>
      </c>
      <c r="N3920" t="inlineStr"/>
      <c r="O3920" t="n">
        <v>0</v>
      </c>
      <c r="P3920" t="inlineStr"/>
      <c r="Q3920" t="inlineStr"/>
      <c r="R3920" t="inlineStr"/>
      <c r="S3920" t="inlineStr"/>
      <c r="T3920" t="inlineStr"/>
      <c r="U3920" t="n">
        <v>0</v>
      </c>
      <c r="V3920" t="n">
        <v>500000000</v>
      </c>
      <c r="W3920" t="inlineStr"/>
      <c r="X3920" t="inlineStr">
        <is>
          <t>déterminé</t>
        </is>
      </c>
    </row>
    <row r="3921" ht="15" customHeight="1" s="1003">
      <c r="A3921" s="1019" t="inlineStr">
        <is>
          <t>Huile</t>
        </is>
      </c>
      <c r="B3921" t="inlineStr">
        <is>
          <t>Vente directe et autoconsommation</t>
        </is>
      </c>
      <c r="C3921" t="inlineStr">
        <is>
          <t>kt</t>
        </is>
      </c>
      <c r="D3921" t="inlineStr">
        <is>
          <t>France</t>
        </is>
      </c>
      <c r="E3921" t="inlineStr">
        <is>
          <t>2019-20</t>
        </is>
      </c>
      <c r="F3921" t="inlineStr">
        <is>
          <t>Pois chiche</t>
        </is>
      </c>
      <c r="G3921" t="inlineStr"/>
      <c r="H3921" t="inlineStr"/>
      <c r="I3921" t="inlineStr"/>
      <c r="J3921" t="inlineStr">
        <is>
          <t>L'huile peut être autoconsommée</t>
        </is>
      </c>
      <c r="K3921" t="inlineStr"/>
      <c r="L3921" t="inlineStr"/>
      <c r="M3921" t="inlineStr"/>
      <c r="N3921" t="inlineStr"/>
      <c r="O3921" t="n">
        <v>-0</v>
      </c>
      <c r="P3921" t="n">
        <v>0</v>
      </c>
      <c r="Q3921" t="n">
        <v>500000000</v>
      </c>
      <c r="R3921" t="inlineStr"/>
      <c r="S3921" t="inlineStr"/>
      <c r="T3921" t="inlineStr"/>
      <c r="U3921" t="n">
        <v>0</v>
      </c>
      <c r="V3921" t="n">
        <v>500000000</v>
      </c>
      <c r="W3921" t="inlineStr"/>
      <c r="X3921" t="inlineStr">
        <is>
          <t>libre unbounded</t>
        </is>
      </c>
    </row>
    <row r="3922" ht="15" customHeight="1" s="1003">
      <c r="A3922" s="1019" t="inlineStr">
        <is>
          <t>Huile</t>
        </is>
      </c>
      <c r="B3922" t="inlineStr">
        <is>
          <t>Circuits spécialisés</t>
        </is>
      </c>
      <c r="C3922" t="inlineStr">
        <is>
          <t>kt</t>
        </is>
      </c>
      <c r="D3922" t="inlineStr">
        <is>
          <t>France</t>
        </is>
      </c>
      <c r="E3922" t="inlineStr">
        <is>
          <t>2019-20</t>
        </is>
      </c>
      <c r="F3922" t="inlineStr">
        <is>
          <t>Pois chiche</t>
        </is>
      </c>
      <c r="G3922" t="inlineStr"/>
      <c r="H3922" t="inlineStr"/>
      <c r="I3922" t="inlineStr"/>
      <c r="J3922" t="inlineStr">
        <is>
          <t>L'huile peut être consommée par des circuits spécialisés</t>
        </is>
      </c>
      <c r="K3922" t="inlineStr"/>
      <c r="L3922" t="inlineStr"/>
      <c r="M3922" t="inlineStr"/>
      <c r="N3922" t="inlineStr"/>
      <c r="O3922" t="n">
        <v>-0</v>
      </c>
      <c r="P3922" t="n">
        <v>0</v>
      </c>
      <c r="Q3922" t="n">
        <v>500000000</v>
      </c>
      <c r="R3922" t="inlineStr"/>
      <c r="S3922" t="inlineStr"/>
      <c r="T3922" t="inlineStr"/>
      <c r="U3922" t="n">
        <v>0</v>
      </c>
      <c r="V3922" t="n">
        <v>500000000</v>
      </c>
      <c r="W3922" t="inlineStr"/>
      <c r="X3922" t="inlineStr">
        <is>
          <t>libre unbounded</t>
        </is>
      </c>
    </row>
    <row r="3923" ht="15" customHeight="1" s="1003">
      <c r="A3923" s="1019" t="inlineStr">
        <is>
          <t>Huile</t>
        </is>
      </c>
      <c r="B3923" t="inlineStr">
        <is>
          <t>RHD</t>
        </is>
      </c>
      <c r="C3923" t="inlineStr">
        <is>
          <t>kt</t>
        </is>
      </c>
      <c r="D3923" t="inlineStr">
        <is>
          <t>France</t>
        </is>
      </c>
      <c r="E3923" t="inlineStr">
        <is>
          <t>2019-20</t>
        </is>
      </c>
      <c r="F3923" t="inlineStr">
        <is>
          <t>Pois chiche</t>
        </is>
      </c>
      <c r="G3923" t="inlineStr"/>
      <c r="H3923" t="inlineStr"/>
      <c r="I3923" t="inlineStr"/>
      <c r="J3923" t="inlineStr">
        <is>
          <t>L'huile est consommée en RHD</t>
        </is>
      </c>
      <c r="K3923" t="inlineStr"/>
      <c r="L3923" t="inlineStr"/>
      <c r="M3923" t="inlineStr"/>
      <c r="N3923" t="inlineStr"/>
      <c r="O3923" t="n">
        <v>-0</v>
      </c>
      <c r="P3923" t="n">
        <v>0</v>
      </c>
      <c r="Q3923" t="n">
        <v>500000000</v>
      </c>
      <c r="R3923" t="inlineStr"/>
      <c r="S3923" t="inlineStr"/>
      <c r="T3923" t="inlineStr"/>
      <c r="U3923" t="n">
        <v>0</v>
      </c>
      <c r="V3923" t="n">
        <v>500000000</v>
      </c>
      <c r="W3923" t="inlineStr"/>
      <c r="X3923" t="inlineStr">
        <is>
          <t>libre unbounded</t>
        </is>
      </c>
    </row>
    <row r="3924" ht="15" customHeight="1" s="1003">
      <c r="A3924" s="1019" t="inlineStr">
        <is>
          <t>Huile</t>
        </is>
      </c>
      <c r="B3924" t="inlineStr">
        <is>
          <t>Autres IAA</t>
        </is>
      </c>
      <c r="C3924" t="inlineStr">
        <is>
          <t>kt</t>
        </is>
      </c>
      <c r="D3924" t="inlineStr">
        <is>
          <t>France</t>
        </is>
      </c>
      <c r="E3924" t="inlineStr">
        <is>
          <t>2019-20</t>
        </is>
      </c>
      <c r="F3924" t="inlineStr">
        <is>
          <t>Pois chiche</t>
        </is>
      </c>
      <c r="G3924" t="inlineStr"/>
      <c r="H3924" t="inlineStr"/>
      <c r="I3924" t="inlineStr"/>
      <c r="J3924" t="inlineStr">
        <is>
          <t>L'huile est consommée par les autres IAA</t>
        </is>
      </c>
      <c r="K3924" t="inlineStr"/>
      <c r="L3924" t="inlineStr"/>
      <c r="M3924" t="inlineStr"/>
      <c r="N3924" t="inlineStr"/>
      <c r="O3924" t="n">
        <v>-0</v>
      </c>
      <c r="P3924" t="n">
        <v>0</v>
      </c>
      <c r="Q3924" t="n">
        <v>500000000</v>
      </c>
      <c r="R3924" t="inlineStr"/>
      <c r="S3924" t="inlineStr"/>
      <c r="T3924" t="inlineStr"/>
      <c r="U3924" t="n">
        <v>0</v>
      </c>
      <c r="V3924" t="n">
        <v>500000000</v>
      </c>
      <c r="W3924" t="inlineStr"/>
      <c r="X3924" t="inlineStr">
        <is>
          <t>libre unbounded</t>
        </is>
      </c>
    </row>
    <row r="3925" ht="15" customHeight="1" s="1003">
      <c r="A3925" s="1019" t="inlineStr">
        <is>
          <t>Huile</t>
        </is>
      </c>
      <c r="B3925" t="inlineStr">
        <is>
          <t>Autres industries</t>
        </is>
      </c>
      <c r="C3925" t="inlineStr">
        <is>
          <t>kt</t>
        </is>
      </c>
      <c r="D3925" t="inlineStr">
        <is>
          <t>France</t>
        </is>
      </c>
      <c r="E3925" t="inlineStr">
        <is>
          <t>2019-20</t>
        </is>
      </c>
      <c r="F3925" t="inlineStr">
        <is>
          <t>Pois chiche</t>
        </is>
      </c>
      <c r="G3925" t="inlineStr"/>
      <c r="H3925" t="inlineStr"/>
      <c r="I3925" t="inlineStr"/>
      <c r="J3925" t="inlineStr">
        <is>
          <t>L'huile est consommée pour des usages techniques</t>
        </is>
      </c>
      <c r="K3925" t="inlineStr"/>
      <c r="L3925" t="inlineStr"/>
      <c r="M3925" t="inlineStr"/>
      <c r="N3925" t="inlineStr"/>
      <c r="O3925" t="n">
        <v>-0</v>
      </c>
      <c r="P3925" t="n">
        <v>0</v>
      </c>
      <c r="Q3925" t="n">
        <v>500000000</v>
      </c>
      <c r="R3925" t="inlineStr"/>
      <c r="S3925" t="inlineStr"/>
      <c r="T3925" t="inlineStr"/>
      <c r="U3925" t="n">
        <v>0</v>
      </c>
      <c r="V3925" t="n">
        <v>500000000</v>
      </c>
      <c r="W3925" t="inlineStr"/>
      <c r="X3925" t="inlineStr">
        <is>
          <t>libre unbounded</t>
        </is>
      </c>
    </row>
    <row r="3926" ht="15" customHeight="1" s="1003">
      <c r="A3926" s="1019" t="inlineStr">
        <is>
          <t>Huile</t>
        </is>
      </c>
      <c r="B3926" t="inlineStr">
        <is>
          <t>Alimentation humaine</t>
        </is>
      </c>
      <c r="C3926" t="inlineStr">
        <is>
          <t>kt</t>
        </is>
      </c>
      <c r="D3926" t="inlineStr">
        <is>
          <t>France</t>
        </is>
      </c>
      <c r="E3926" t="inlineStr">
        <is>
          <t>2019-20</t>
        </is>
      </c>
      <c r="F3926" t="inlineStr">
        <is>
          <t>Pois chiche</t>
        </is>
      </c>
      <c r="G3926" t="inlineStr"/>
      <c r="H3926" t="inlineStr"/>
      <c r="I3926" t="inlineStr"/>
      <c r="J3926" t="inlineStr"/>
      <c r="K3926" t="inlineStr"/>
      <c r="L3926" t="inlineStr"/>
      <c r="M3926" t="inlineStr"/>
      <c r="N3926" t="inlineStr"/>
      <c r="O3926" t="n">
        <v>-0</v>
      </c>
      <c r="P3926" t="n">
        <v>0</v>
      </c>
      <c r="Q3926" t="n">
        <v>500000000</v>
      </c>
      <c r="R3926" t="inlineStr"/>
      <c r="S3926" t="inlineStr"/>
      <c r="T3926" t="inlineStr"/>
      <c r="U3926" t="n">
        <v>0</v>
      </c>
      <c r="V3926" t="n">
        <v>500000000</v>
      </c>
      <c r="W3926" t="inlineStr"/>
      <c r="X3926" t="inlineStr">
        <is>
          <t>libre unbounded</t>
        </is>
      </c>
    </row>
    <row r="3927" ht="15" customHeight="1" s="1003">
      <c r="A3927" s="1019" t="inlineStr">
        <is>
          <t>Huile</t>
        </is>
      </c>
      <c r="B3927" t="inlineStr">
        <is>
          <t>Ménages</t>
        </is>
      </c>
      <c r="C3927" t="inlineStr">
        <is>
          <t>kt</t>
        </is>
      </c>
      <c r="D3927" t="inlineStr">
        <is>
          <t>France</t>
        </is>
      </c>
      <c r="E3927" t="inlineStr">
        <is>
          <t>2019-20</t>
        </is>
      </c>
      <c r="F3927" t="inlineStr">
        <is>
          <t>Pois chiche</t>
        </is>
      </c>
      <c r="G3927" t="inlineStr"/>
      <c r="H3927" t="inlineStr"/>
      <c r="I3927" t="inlineStr"/>
      <c r="J3927" t="inlineStr"/>
      <c r="K3927" t="inlineStr"/>
      <c r="L3927" t="inlineStr"/>
      <c r="M3927" t="inlineStr"/>
      <c r="N3927" t="inlineStr"/>
      <c r="O3927" t="n">
        <v>-0</v>
      </c>
      <c r="P3927" t="n">
        <v>0</v>
      </c>
      <c r="Q3927" t="n">
        <v>500000000</v>
      </c>
      <c r="R3927" t="inlineStr"/>
      <c r="S3927" t="inlineStr"/>
      <c r="T3927" t="inlineStr"/>
      <c r="U3927" t="n">
        <v>0</v>
      </c>
      <c r="V3927" t="n">
        <v>500000000</v>
      </c>
      <c r="W3927" t="inlineStr"/>
      <c r="X3927" t="inlineStr">
        <is>
          <t>libre unbounded</t>
        </is>
      </c>
    </row>
    <row r="3928" ht="15" customHeight="1" s="1003">
      <c r="A3928" s="1019" t="inlineStr">
        <is>
          <t>Huile</t>
        </is>
      </c>
      <c r="B3928" t="inlineStr">
        <is>
          <t>Usages alimentaires</t>
        </is>
      </c>
      <c r="C3928" t="inlineStr">
        <is>
          <t>kt</t>
        </is>
      </c>
      <c r="D3928" t="inlineStr">
        <is>
          <t>France</t>
        </is>
      </c>
      <c r="E3928" t="inlineStr">
        <is>
          <t>2019-20</t>
        </is>
      </c>
      <c r="F3928" t="inlineStr">
        <is>
          <t>Pois chiche</t>
        </is>
      </c>
      <c r="G3928" t="inlineStr"/>
      <c r="H3928" t="inlineStr"/>
      <c r="I3928" t="inlineStr"/>
      <c r="J3928" t="inlineStr"/>
      <c r="K3928" t="inlineStr"/>
      <c r="L3928" t="inlineStr"/>
      <c r="M3928" t="inlineStr"/>
      <c r="N3928" t="inlineStr"/>
      <c r="O3928" t="n">
        <v>-0</v>
      </c>
      <c r="P3928" t="n">
        <v>0</v>
      </c>
      <c r="Q3928" t="n">
        <v>500000000</v>
      </c>
      <c r="R3928" t="inlineStr"/>
      <c r="S3928" t="inlineStr"/>
      <c r="T3928" t="inlineStr"/>
      <c r="U3928" t="n">
        <v>0</v>
      </c>
      <c r="V3928" t="n">
        <v>500000000</v>
      </c>
      <c r="W3928" t="inlineStr"/>
      <c r="X3928" t="inlineStr">
        <is>
          <t>libre unbounded</t>
        </is>
      </c>
    </row>
    <row r="3929" ht="15" customHeight="1" s="1003">
      <c r="A3929" s="1019" t="inlineStr">
        <is>
          <t>Huile</t>
        </is>
      </c>
      <c r="B3929" t="inlineStr">
        <is>
          <t>Débouchés</t>
        </is>
      </c>
      <c r="C3929" t="inlineStr">
        <is>
          <t>kt</t>
        </is>
      </c>
      <c r="D3929" t="inlineStr">
        <is>
          <t>France</t>
        </is>
      </c>
      <c r="E3929" t="inlineStr">
        <is>
          <t>2019-20</t>
        </is>
      </c>
      <c r="F3929" t="inlineStr">
        <is>
          <t>Pois chiche</t>
        </is>
      </c>
      <c r="G3929" t="inlineStr"/>
      <c r="H3929" t="inlineStr"/>
      <c r="I3929" t="inlineStr"/>
      <c r="J3929" t="inlineStr"/>
      <c r="K3929" t="inlineStr"/>
      <c r="L3929" t="inlineStr"/>
      <c r="M3929" t="inlineStr"/>
      <c r="N3929" t="inlineStr"/>
      <c r="O3929" t="n">
        <v>-0</v>
      </c>
      <c r="P3929" t="n">
        <v>0</v>
      </c>
      <c r="Q3929" t="n">
        <v>500000000</v>
      </c>
      <c r="R3929" t="inlineStr"/>
      <c r="S3929" t="inlineStr"/>
      <c r="T3929" t="inlineStr"/>
      <c r="U3929" t="n">
        <v>0</v>
      </c>
      <c r="V3929" t="n">
        <v>500000000</v>
      </c>
      <c r="W3929" t="inlineStr"/>
      <c r="X3929" t="inlineStr">
        <is>
          <t>libre unbounded</t>
        </is>
      </c>
    </row>
    <row r="3930" ht="15" customHeight="1" s="1003">
      <c r="A3930" s="1019" t="inlineStr">
        <is>
          <t>Huile</t>
        </is>
      </c>
      <c r="B3930" t="inlineStr">
        <is>
          <t>Usages non-alimentaires</t>
        </is>
      </c>
      <c r="C3930" t="inlineStr">
        <is>
          <t>kt</t>
        </is>
      </c>
      <c r="D3930" t="inlineStr">
        <is>
          <t>France</t>
        </is>
      </c>
      <c r="E3930" t="inlineStr">
        <is>
          <t>2019-20</t>
        </is>
      </c>
      <c r="F3930" t="inlineStr">
        <is>
          <t>Pois chiche</t>
        </is>
      </c>
      <c r="G3930" t="inlineStr"/>
      <c r="H3930" t="inlineStr"/>
      <c r="I3930" t="inlineStr"/>
      <c r="J3930" t="inlineStr"/>
      <c r="K3930" t="inlineStr"/>
      <c r="L3930" t="inlineStr"/>
      <c r="M3930" t="inlineStr"/>
      <c r="N3930" t="inlineStr"/>
      <c r="O3930" t="n">
        <v>-0</v>
      </c>
      <c r="P3930" t="n">
        <v>0</v>
      </c>
      <c r="Q3930" t="n">
        <v>500000000</v>
      </c>
      <c r="R3930" t="inlineStr"/>
      <c r="S3930" t="inlineStr"/>
      <c r="T3930" t="inlineStr"/>
      <c r="U3930" t="n">
        <v>0</v>
      </c>
      <c r="V3930" t="n">
        <v>500000000</v>
      </c>
      <c r="W3930" t="inlineStr"/>
      <c r="X3930" t="inlineStr">
        <is>
          <t>libre unbounded</t>
        </is>
      </c>
    </row>
    <row r="3931" ht="15" customHeight="1" s="1003">
      <c r="A3931" s="1019" t="inlineStr">
        <is>
          <t>Huile</t>
        </is>
      </c>
      <c r="B3931" t="inlineStr">
        <is>
          <t>Export</t>
        </is>
      </c>
      <c r="C3931" t="inlineStr">
        <is>
          <t>kt</t>
        </is>
      </c>
      <c r="D3931" t="inlineStr">
        <is>
          <t>France</t>
        </is>
      </c>
      <c r="E3931" t="inlineStr">
        <is>
          <t>2019-20</t>
        </is>
      </c>
      <c r="F3931" t="inlineStr">
        <is>
          <t>Pois chiche</t>
        </is>
      </c>
      <c r="G3931" t="inlineStr"/>
      <c r="H3931" t="inlineStr"/>
      <c r="I3931" t="inlineStr"/>
      <c r="J3931" t="inlineStr"/>
      <c r="K3931" t="inlineStr"/>
      <c r="L3931" t="inlineStr"/>
      <c r="M3931" t="inlineStr"/>
      <c r="N3931" t="inlineStr"/>
      <c r="O3931" t="n">
        <v>-0</v>
      </c>
      <c r="P3931" t="n">
        <v>0</v>
      </c>
      <c r="Q3931" t="n">
        <v>500000000</v>
      </c>
      <c r="R3931" t="inlineStr"/>
      <c r="S3931" t="inlineStr"/>
      <c r="T3931" t="inlineStr"/>
      <c r="U3931" t="n">
        <v>0</v>
      </c>
      <c r="V3931" t="n">
        <v>500000000</v>
      </c>
      <c r="W3931" t="inlineStr"/>
      <c r="X3931" t="inlineStr">
        <is>
          <t>libre unbounded</t>
        </is>
      </c>
    </row>
    <row r="3932" ht="15" customHeight="1" s="1003">
      <c r="A3932" s="1019" t="inlineStr">
        <is>
          <t>Huile</t>
        </is>
      </c>
      <c r="B3932" t="inlineStr">
        <is>
          <t>Biocarburants</t>
        </is>
      </c>
      <c r="C3932" t="inlineStr">
        <is>
          <t>kt</t>
        </is>
      </c>
      <c r="D3932" t="inlineStr">
        <is>
          <t>France</t>
        </is>
      </c>
      <c r="E3932" t="inlineStr">
        <is>
          <t>2019-20</t>
        </is>
      </c>
      <c r="F3932" t="inlineStr">
        <is>
          <t>Pois chiche</t>
        </is>
      </c>
      <c r="G3932" t="inlineStr"/>
      <c r="H3932" t="inlineStr"/>
      <c r="I3932" t="inlineStr"/>
      <c r="J3932" t="inlineStr"/>
      <c r="K3932" t="inlineStr"/>
      <c r="L3932" t="inlineStr"/>
      <c r="M3932" t="inlineStr"/>
      <c r="N3932" t="inlineStr"/>
      <c r="O3932" t="n">
        <v>-0</v>
      </c>
      <c r="P3932" t="n">
        <v>0</v>
      </c>
      <c r="Q3932" t="n">
        <v>500000000</v>
      </c>
      <c r="R3932" t="inlineStr"/>
      <c r="S3932" t="inlineStr"/>
      <c r="T3932" t="inlineStr"/>
      <c r="U3932" t="n">
        <v>0</v>
      </c>
      <c r="V3932" t="n">
        <v>500000000</v>
      </c>
      <c r="W3932" t="inlineStr"/>
      <c r="X3932" t="inlineStr">
        <is>
          <t>libre unbounded</t>
        </is>
      </c>
    </row>
    <row r="3933" ht="15" customHeight="1" s="1003">
      <c r="A3933" s="1019" t="inlineStr">
        <is>
          <t>Huile</t>
        </is>
      </c>
      <c r="B3933" t="inlineStr">
        <is>
          <t>Energie</t>
        </is>
      </c>
      <c r="C3933" t="inlineStr">
        <is>
          <t>kt</t>
        </is>
      </c>
      <c r="D3933" t="inlineStr">
        <is>
          <t>France</t>
        </is>
      </c>
      <c r="E3933" t="inlineStr">
        <is>
          <t>2019-20</t>
        </is>
      </c>
      <c r="F3933" t="inlineStr">
        <is>
          <t>Pois chiche</t>
        </is>
      </c>
      <c r="G3933" t="inlineStr"/>
      <c r="H3933" t="inlineStr"/>
      <c r="I3933" t="inlineStr"/>
      <c r="J3933" t="inlineStr"/>
      <c r="K3933" t="inlineStr"/>
      <c r="L3933" t="inlineStr"/>
      <c r="M3933" t="inlineStr"/>
      <c r="N3933" t="inlineStr"/>
      <c r="O3933" t="n">
        <v>-0</v>
      </c>
      <c r="P3933" t="n">
        <v>0</v>
      </c>
      <c r="Q3933" t="n">
        <v>500000000</v>
      </c>
      <c r="R3933" t="inlineStr"/>
      <c r="S3933" t="inlineStr"/>
      <c r="T3933" t="inlineStr"/>
      <c r="U3933" t="n">
        <v>0</v>
      </c>
      <c r="V3933" t="n">
        <v>500000000</v>
      </c>
      <c r="W3933" t="inlineStr"/>
      <c r="X3933" t="inlineStr">
        <is>
          <t>libre unbounded</t>
        </is>
      </c>
    </row>
    <row r="3934" ht="15" customHeight="1" s="1003">
      <c r="A3934" s="1019" t="inlineStr">
        <is>
          <t>Huile</t>
        </is>
      </c>
      <c r="B3934" t="inlineStr">
        <is>
          <t>GMS</t>
        </is>
      </c>
      <c r="C3934" t="inlineStr">
        <is>
          <t>kt</t>
        </is>
      </c>
      <c r="D3934" t="inlineStr">
        <is>
          <t>France</t>
        </is>
      </c>
      <c r="E3934" t="inlineStr">
        <is>
          <t>2019-20</t>
        </is>
      </c>
      <c r="F3934" t="inlineStr">
        <is>
          <t>Pois chiche</t>
        </is>
      </c>
      <c r="G3934" t="inlineStr"/>
      <c r="H3934" t="inlineStr"/>
      <c r="I3934" t="inlineStr"/>
      <c r="J3934" t="inlineStr"/>
      <c r="K3934" t="inlineStr"/>
      <c r="L3934" t="inlineStr"/>
      <c r="M3934" t="inlineStr"/>
      <c r="N3934" t="inlineStr"/>
      <c r="O3934" t="n">
        <v>-0</v>
      </c>
      <c r="P3934" t="n">
        <v>0</v>
      </c>
      <c r="Q3934" t="n">
        <v>500000000</v>
      </c>
      <c r="R3934" t="inlineStr"/>
      <c r="S3934" t="inlineStr"/>
      <c r="T3934" t="inlineStr"/>
      <c r="U3934" t="n">
        <v>0</v>
      </c>
      <c r="V3934" t="n">
        <v>500000000</v>
      </c>
      <c r="W3934" t="inlineStr"/>
      <c r="X3934" t="inlineStr">
        <is>
          <t>libre unbounded</t>
        </is>
      </c>
    </row>
    <row r="3935" ht="15" customHeight="1" s="1003">
      <c r="A3935" s="1019" t="inlineStr">
        <is>
          <t>Huile</t>
        </is>
      </c>
      <c r="B3935" t="inlineStr">
        <is>
          <t>Circuits généralistes</t>
        </is>
      </c>
      <c r="C3935" t="inlineStr">
        <is>
          <t>kt</t>
        </is>
      </c>
      <c r="D3935" t="inlineStr">
        <is>
          <t>France</t>
        </is>
      </c>
      <c r="E3935" t="inlineStr">
        <is>
          <t>2019-20</t>
        </is>
      </c>
      <c r="F3935" t="inlineStr">
        <is>
          <t>Pois chiche</t>
        </is>
      </c>
      <c r="G3935" t="inlineStr"/>
      <c r="H3935" t="inlineStr"/>
      <c r="I3935" t="inlineStr"/>
      <c r="J3935" t="inlineStr"/>
      <c r="K3935" t="inlineStr"/>
      <c r="L3935" t="inlineStr"/>
      <c r="M3935" t="inlineStr"/>
      <c r="N3935" t="inlineStr"/>
      <c r="O3935" t="n">
        <v>-0</v>
      </c>
      <c r="P3935" t="n">
        <v>0</v>
      </c>
      <c r="Q3935" t="n">
        <v>500000000</v>
      </c>
      <c r="R3935" t="inlineStr"/>
      <c r="S3935" t="inlineStr"/>
      <c r="T3935" t="inlineStr"/>
      <c r="U3935" t="n">
        <v>0</v>
      </c>
      <c r="V3935" t="n">
        <v>500000000</v>
      </c>
      <c r="W3935" t="inlineStr"/>
      <c r="X3935" t="inlineStr">
        <is>
          <t>libre unbounded</t>
        </is>
      </c>
    </row>
    <row r="3936" ht="15" customHeight="1" s="1003">
      <c r="A3936" s="1019" t="inlineStr">
        <is>
          <t>Tourteaux</t>
        </is>
      </c>
      <c r="B3936" t="inlineStr">
        <is>
          <t>Hors FAB</t>
        </is>
      </c>
      <c r="C3936" t="inlineStr">
        <is>
          <t>kt</t>
        </is>
      </c>
      <c r="D3936" t="inlineStr">
        <is>
          <t>France</t>
        </is>
      </c>
      <c r="E3936" t="inlineStr">
        <is>
          <t>2019-20</t>
        </is>
      </c>
      <c r="F3936" t="inlineStr">
        <is>
          <t>Pois chiche</t>
        </is>
      </c>
      <c r="G3936" t="inlineStr"/>
      <c r="H3936" t="inlineStr"/>
      <c r="I3936" t="inlineStr"/>
      <c r="J3936" t="inlineStr"/>
      <c r="K3936" t="inlineStr"/>
      <c r="L3936" t="inlineStr"/>
      <c r="M3936" t="inlineStr"/>
      <c r="N3936" t="inlineStr"/>
      <c r="O3936" t="n">
        <v>-0</v>
      </c>
      <c r="P3936" t="n">
        <v>0</v>
      </c>
      <c r="Q3936" t="n">
        <v>500000000</v>
      </c>
      <c r="R3936" t="inlineStr"/>
      <c r="S3936" t="inlineStr"/>
      <c r="T3936" t="inlineStr"/>
      <c r="U3936" t="n">
        <v>0</v>
      </c>
      <c r="V3936" t="n">
        <v>500000000</v>
      </c>
      <c r="W3936" t="inlineStr"/>
      <c r="X3936" t="inlineStr">
        <is>
          <t>libre unbounded</t>
        </is>
      </c>
    </row>
    <row r="3937" ht="15" customHeight="1" s="1003">
      <c r="A3937" s="1019" t="inlineStr">
        <is>
          <t>Tourteaux</t>
        </is>
      </c>
      <c r="B3937" t="inlineStr">
        <is>
          <t>Alimentation animale rente</t>
        </is>
      </c>
      <c r="C3937" t="inlineStr">
        <is>
          <t>kt</t>
        </is>
      </c>
      <c r="D3937" t="inlineStr">
        <is>
          <t>France</t>
        </is>
      </c>
      <c r="E3937" t="inlineStr">
        <is>
          <t>2019-20</t>
        </is>
      </c>
      <c r="F3937" t="inlineStr">
        <is>
          <t>Pois chiche</t>
        </is>
      </c>
      <c r="G3937" t="inlineStr"/>
      <c r="H3937" t="inlineStr"/>
      <c r="I3937" t="inlineStr"/>
      <c r="J3937" t="inlineStr"/>
      <c r="K3937" t="inlineStr"/>
      <c r="L3937" t="inlineStr"/>
      <c r="M3937" t="inlineStr"/>
      <c r="N3937" t="inlineStr"/>
      <c r="O3937" t="n">
        <v>-0</v>
      </c>
      <c r="P3937" t="n">
        <v>0</v>
      </c>
      <c r="Q3937" t="n">
        <v>500000000</v>
      </c>
      <c r="R3937" t="inlineStr"/>
      <c r="S3937" t="inlineStr"/>
      <c r="T3937" t="inlineStr"/>
      <c r="U3937" t="n">
        <v>0</v>
      </c>
      <c r="V3937" t="n">
        <v>500000000</v>
      </c>
      <c r="W3937" t="inlineStr"/>
      <c r="X3937" t="inlineStr">
        <is>
          <t>libre unbounded</t>
        </is>
      </c>
    </row>
    <row r="3938" ht="15" customHeight="1" s="1003">
      <c r="A3938" s="1019" t="inlineStr">
        <is>
          <t>Tourteaux</t>
        </is>
      </c>
      <c r="B3938" t="inlineStr">
        <is>
          <t>Alimentation animale</t>
        </is>
      </c>
      <c r="C3938" t="inlineStr">
        <is>
          <t>kt</t>
        </is>
      </c>
      <c r="D3938" t="inlineStr">
        <is>
          <t>France</t>
        </is>
      </c>
      <c r="E3938" t="inlineStr">
        <is>
          <t>2019-20</t>
        </is>
      </c>
      <c r="F3938" t="inlineStr">
        <is>
          <t>Pois chiche</t>
        </is>
      </c>
      <c r="G3938" t="inlineStr"/>
      <c r="H3938" t="inlineStr"/>
      <c r="I3938" t="inlineStr"/>
      <c r="J3938" t="inlineStr"/>
      <c r="K3938" t="inlineStr"/>
      <c r="L3938" t="inlineStr"/>
      <c r="M3938" t="inlineStr"/>
      <c r="N3938" t="inlineStr"/>
      <c r="O3938" t="n">
        <v>-0</v>
      </c>
      <c r="P3938" t="n">
        <v>0</v>
      </c>
      <c r="Q3938" t="n">
        <v>500000000</v>
      </c>
      <c r="R3938" t="inlineStr"/>
      <c r="S3938" t="inlineStr"/>
      <c r="T3938" t="inlineStr"/>
      <c r="U3938" t="n">
        <v>0</v>
      </c>
      <c r="V3938" t="n">
        <v>500000000</v>
      </c>
      <c r="W3938" t="inlineStr"/>
      <c r="X3938" t="inlineStr">
        <is>
          <t>libre unbounded</t>
        </is>
      </c>
    </row>
    <row r="3939" ht="15" customHeight="1" s="1003">
      <c r="A3939" s="1019" t="inlineStr">
        <is>
          <t>Tourteaux</t>
        </is>
      </c>
      <c r="B3939" t="inlineStr">
        <is>
          <t>Usages alimentaires</t>
        </is>
      </c>
      <c r="C3939" t="inlineStr">
        <is>
          <t>kt</t>
        </is>
      </c>
      <c r="D3939" t="inlineStr">
        <is>
          <t>France</t>
        </is>
      </c>
      <c r="E3939" t="inlineStr">
        <is>
          <t>2019-20</t>
        </is>
      </c>
      <c r="F3939" t="inlineStr">
        <is>
          <t>Pois chiche</t>
        </is>
      </c>
      <c r="G3939" t="inlineStr"/>
      <c r="H3939" t="inlineStr"/>
      <c r="I3939" t="inlineStr"/>
      <c r="J3939" t="inlineStr"/>
      <c r="K3939" t="inlineStr"/>
      <c r="L3939" t="inlineStr"/>
      <c r="M3939" t="inlineStr"/>
      <c r="N3939" t="inlineStr"/>
      <c r="O3939" t="n">
        <v>-0</v>
      </c>
      <c r="P3939" t="n">
        <v>0</v>
      </c>
      <c r="Q3939" t="n">
        <v>500000000</v>
      </c>
      <c r="R3939" t="inlineStr"/>
      <c r="S3939" t="inlineStr"/>
      <c r="T3939" t="inlineStr"/>
      <c r="U3939" t="n">
        <v>0</v>
      </c>
      <c r="V3939" t="n">
        <v>500000000</v>
      </c>
      <c r="W3939" t="inlineStr"/>
      <c r="X3939" t="inlineStr">
        <is>
          <t>libre unbounded</t>
        </is>
      </c>
    </row>
    <row r="3940" ht="15" customHeight="1" s="1003">
      <c r="A3940" s="1019" t="inlineStr">
        <is>
          <t>Tourteaux</t>
        </is>
      </c>
      <c r="B3940" t="inlineStr">
        <is>
          <t>Débouchés</t>
        </is>
      </c>
      <c r="C3940" t="inlineStr">
        <is>
          <t>kt</t>
        </is>
      </c>
      <c r="D3940" t="inlineStr">
        <is>
          <t>France</t>
        </is>
      </c>
      <c r="E3940" t="inlineStr">
        <is>
          <t>2019-20</t>
        </is>
      </c>
      <c r="F3940" t="inlineStr">
        <is>
          <t>Pois chiche</t>
        </is>
      </c>
      <c r="G3940" t="inlineStr"/>
      <c r="H3940" t="inlineStr"/>
      <c r="I3940" t="inlineStr"/>
      <c r="J3940" t="inlineStr"/>
      <c r="K3940" t="inlineStr"/>
      <c r="L3940" t="inlineStr"/>
      <c r="M3940" t="inlineStr"/>
      <c r="N3940" t="inlineStr"/>
      <c r="O3940" t="n">
        <v>-0</v>
      </c>
      <c r="P3940" t="n">
        <v>0</v>
      </c>
      <c r="Q3940" t="n">
        <v>500000000</v>
      </c>
      <c r="R3940" t="inlineStr"/>
      <c r="S3940" t="inlineStr"/>
      <c r="T3940" t="inlineStr"/>
      <c r="U3940" t="n">
        <v>0</v>
      </c>
      <c r="V3940" t="n">
        <v>500000000</v>
      </c>
      <c r="W3940" t="inlineStr"/>
      <c r="X3940" t="inlineStr">
        <is>
          <t>libre unbounded</t>
        </is>
      </c>
    </row>
    <row r="3941" ht="15" customHeight="1" s="1003">
      <c r="A3941" s="1019" t="inlineStr">
        <is>
          <t>Tourteaux</t>
        </is>
      </c>
      <c r="B3941" t="inlineStr">
        <is>
          <t>Export</t>
        </is>
      </c>
      <c r="C3941" t="inlineStr">
        <is>
          <t>kt</t>
        </is>
      </c>
      <c r="D3941" t="inlineStr">
        <is>
          <t>France</t>
        </is>
      </c>
      <c r="E3941" t="inlineStr">
        <is>
          <t>2019-20</t>
        </is>
      </c>
      <c r="F3941" t="inlineStr">
        <is>
          <t>Pois chiche</t>
        </is>
      </c>
      <c r="G3941" t="inlineStr"/>
      <c r="H3941" t="inlineStr"/>
      <c r="I3941" t="inlineStr"/>
      <c r="J3941" t="inlineStr"/>
      <c r="K3941" t="inlineStr"/>
      <c r="L3941" t="inlineStr"/>
      <c r="M3941" t="inlineStr"/>
      <c r="N3941" t="inlineStr"/>
      <c r="O3941" t="n">
        <v>-0</v>
      </c>
      <c r="P3941" t="n">
        <v>0</v>
      </c>
      <c r="Q3941" t="n">
        <v>500000000</v>
      </c>
      <c r="R3941" t="inlineStr"/>
      <c r="S3941" t="inlineStr"/>
      <c r="T3941" t="inlineStr"/>
      <c r="U3941" t="n">
        <v>0</v>
      </c>
      <c r="V3941" t="n">
        <v>500000000</v>
      </c>
      <c r="W3941" t="inlineStr"/>
      <c r="X3941" t="inlineStr">
        <is>
          <t>libre unbounded</t>
        </is>
      </c>
    </row>
    <row r="3942" ht="15" customHeight="1" s="1003">
      <c r="A3942" s="1019" t="inlineStr">
        <is>
          <t>Tourteaux</t>
        </is>
      </c>
      <c r="B3942" t="inlineStr">
        <is>
          <t>FAB</t>
        </is>
      </c>
      <c r="C3942" t="inlineStr">
        <is>
          <t>kt</t>
        </is>
      </c>
      <c r="D3942" t="inlineStr">
        <is>
          <t>France</t>
        </is>
      </c>
      <c r="E3942" t="inlineStr">
        <is>
          <t>2019-20</t>
        </is>
      </c>
      <c r="F3942" t="inlineStr">
        <is>
          <t>Pois chiche</t>
        </is>
      </c>
      <c r="G3942" t="inlineStr"/>
      <c r="H3942" t="inlineStr"/>
      <c r="I3942" t="inlineStr"/>
      <c r="J3942" t="inlineStr"/>
      <c r="K3942" t="inlineStr"/>
      <c r="L3942" t="inlineStr"/>
      <c r="M3942" t="inlineStr"/>
      <c r="N3942" t="inlineStr"/>
      <c r="O3942" t="n">
        <v>-0</v>
      </c>
      <c r="P3942" t="n">
        <v>0</v>
      </c>
      <c r="Q3942" t="n">
        <v>500000000</v>
      </c>
      <c r="R3942" t="inlineStr"/>
      <c r="S3942" t="inlineStr"/>
      <c r="T3942" t="inlineStr"/>
      <c r="U3942" t="n">
        <v>0</v>
      </c>
      <c r="V3942" t="n">
        <v>500000000</v>
      </c>
      <c r="W3942" t="inlineStr"/>
      <c r="X3942" t="inlineStr">
        <is>
          <t>libre unbounded</t>
        </is>
      </c>
    </row>
    <row r="3943" ht="15" customHeight="1" s="1003">
      <c r="A3943" s="1019" t="inlineStr">
        <is>
          <t>Tourteaux</t>
        </is>
      </c>
      <c r="B3943" t="inlineStr">
        <is>
          <t>FAF</t>
        </is>
      </c>
      <c r="C3943" t="inlineStr">
        <is>
          <t>kt</t>
        </is>
      </c>
      <c r="D3943" t="inlineStr">
        <is>
          <t>France</t>
        </is>
      </c>
      <c r="E3943" t="inlineStr">
        <is>
          <t>2019-20</t>
        </is>
      </c>
      <c r="F3943" t="inlineStr">
        <is>
          <t>Pois chiche</t>
        </is>
      </c>
      <c r="G3943" t="inlineStr"/>
      <c r="H3943" t="inlineStr"/>
      <c r="I3943" t="inlineStr"/>
      <c r="J3943" t="inlineStr"/>
      <c r="K3943" t="inlineStr"/>
      <c r="L3943" t="inlineStr"/>
      <c r="M3943" t="inlineStr"/>
      <c r="N3943" t="inlineStr"/>
      <c r="O3943" t="n">
        <v>-0</v>
      </c>
      <c r="P3943" t="n">
        <v>0</v>
      </c>
      <c r="Q3943" t="n">
        <v>500000000</v>
      </c>
      <c r="R3943" t="inlineStr"/>
      <c r="S3943" t="inlineStr"/>
      <c r="T3943" t="inlineStr"/>
      <c r="U3943" t="n">
        <v>0</v>
      </c>
      <c r="V3943" t="n">
        <v>500000000</v>
      </c>
      <c r="W3943" t="inlineStr"/>
      <c r="X3943" t="inlineStr">
        <is>
          <t>libre unbounded</t>
        </is>
      </c>
    </row>
    <row r="3944" ht="15" customHeight="1" s="1003">
      <c r="A3944" s="1019" t="inlineStr">
        <is>
          <t>Coques (+ eau)</t>
        </is>
      </c>
      <c r="B3944" t="inlineStr">
        <is>
          <t>FAB</t>
        </is>
      </c>
      <c r="C3944" t="inlineStr">
        <is>
          <t>kt</t>
        </is>
      </c>
      <c r="D3944" t="inlineStr">
        <is>
          <t>France</t>
        </is>
      </c>
      <c r="E3944" t="inlineStr">
        <is>
          <t>2019-20</t>
        </is>
      </c>
      <c r="F3944" t="inlineStr">
        <is>
          <t>Pois chiche</t>
        </is>
      </c>
      <c r="G3944" t="inlineStr"/>
      <c r="H3944" t="inlineStr"/>
      <c r="I3944" t="inlineStr"/>
      <c r="J3944" t="inlineStr"/>
      <c r="K3944" t="inlineStr"/>
      <c r="L3944" t="inlineStr"/>
      <c r="M3944" t="inlineStr"/>
      <c r="N3944" t="inlineStr"/>
      <c r="O3944" t="n">
        <v>-0</v>
      </c>
      <c r="P3944" t="n">
        <v>0</v>
      </c>
      <c r="Q3944" t="n">
        <v>-0</v>
      </c>
      <c r="R3944" t="inlineStr"/>
      <c r="S3944" t="inlineStr"/>
      <c r="T3944" t="inlineStr"/>
      <c r="U3944" t="n">
        <v>0</v>
      </c>
      <c r="V3944" t="n">
        <v>500000000</v>
      </c>
      <c r="W3944" t="inlineStr"/>
      <c r="X3944" t="inlineStr">
        <is>
          <t>libre</t>
        </is>
      </c>
    </row>
    <row r="3945" ht="15" customHeight="1" s="1003">
      <c r="A3945" s="1019" t="inlineStr">
        <is>
          <t>Coques (+ eau)</t>
        </is>
      </c>
      <c r="B3945" t="inlineStr">
        <is>
          <t>Combustion</t>
        </is>
      </c>
      <c r="C3945" t="inlineStr">
        <is>
          <t>kt</t>
        </is>
      </c>
      <c r="D3945" t="inlineStr">
        <is>
          <t>France</t>
        </is>
      </c>
      <c r="E3945" t="inlineStr">
        <is>
          <t>2019-20</t>
        </is>
      </c>
      <c r="F3945" t="inlineStr">
        <is>
          <t>Pois chiche</t>
        </is>
      </c>
      <c r="G3945" t="inlineStr"/>
      <c r="H3945" t="inlineStr"/>
      <c r="I3945" t="inlineStr"/>
      <c r="J3945" t="inlineStr"/>
      <c r="K3945" t="inlineStr"/>
      <c r="L3945" t="inlineStr"/>
      <c r="M3945" t="inlineStr"/>
      <c r="N3945" t="inlineStr"/>
      <c r="O3945" t="n">
        <v>-0</v>
      </c>
      <c r="P3945" t="n">
        <v>0</v>
      </c>
      <c r="Q3945" t="n">
        <v>-0</v>
      </c>
      <c r="R3945" t="inlineStr"/>
      <c r="S3945" t="inlineStr"/>
      <c r="T3945" t="inlineStr"/>
      <c r="U3945" t="n">
        <v>0</v>
      </c>
      <c r="V3945" t="n">
        <v>500000000</v>
      </c>
      <c r="W3945" t="inlineStr"/>
      <c r="X3945" t="inlineStr">
        <is>
          <t>libre</t>
        </is>
      </c>
    </row>
    <row r="3946" ht="15" customHeight="1" s="1003">
      <c r="A3946" s="1019" t="inlineStr">
        <is>
          <t>Coques (+ eau)</t>
        </is>
      </c>
      <c r="B3946" t="inlineStr">
        <is>
          <t>Alimentation animale rente</t>
        </is>
      </c>
      <c r="C3946" t="inlineStr">
        <is>
          <t>kt</t>
        </is>
      </c>
      <c r="D3946" t="inlineStr">
        <is>
          <t>France</t>
        </is>
      </c>
      <c r="E3946" t="inlineStr">
        <is>
          <t>2019-20</t>
        </is>
      </c>
      <c r="F3946" t="inlineStr">
        <is>
          <t>Pois chiche</t>
        </is>
      </c>
      <c r="G3946" t="inlineStr"/>
      <c r="H3946" t="inlineStr"/>
      <c r="I3946" t="inlineStr"/>
      <c r="J3946" t="inlineStr"/>
      <c r="K3946" t="inlineStr"/>
      <c r="L3946" t="inlineStr"/>
      <c r="M3946" t="inlineStr"/>
      <c r="N3946" t="inlineStr"/>
      <c r="O3946" t="n">
        <v>-0</v>
      </c>
      <c r="P3946" t="n">
        <v>0</v>
      </c>
      <c r="Q3946" t="n">
        <v>0</v>
      </c>
      <c r="R3946" t="inlineStr"/>
      <c r="S3946" t="inlineStr"/>
      <c r="T3946" t="inlineStr"/>
      <c r="U3946" t="n">
        <v>0</v>
      </c>
      <c r="V3946" t="n">
        <v>500000000</v>
      </c>
      <c r="W3946" t="inlineStr"/>
      <c r="X3946" t="inlineStr">
        <is>
          <t>libre</t>
        </is>
      </c>
    </row>
    <row r="3947" ht="15" customHeight="1" s="1003">
      <c r="A3947" s="1019" t="inlineStr">
        <is>
          <t>Coques (+ eau)</t>
        </is>
      </c>
      <c r="B3947" t="inlineStr">
        <is>
          <t>Alimentation animale</t>
        </is>
      </c>
      <c r="C3947" t="inlineStr">
        <is>
          <t>kt</t>
        </is>
      </c>
      <c r="D3947" t="inlineStr">
        <is>
          <t>France</t>
        </is>
      </c>
      <c r="E3947" t="inlineStr">
        <is>
          <t>2019-20</t>
        </is>
      </c>
      <c r="F3947" t="inlineStr">
        <is>
          <t>Pois chiche</t>
        </is>
      </c>
      <c r="G3947" t="inlineStr"/>
      <c r="H3947" t="inlineStr"/>
      <c r="I3947" t="inlineStr"/>
      <c r="J3947" t="inlineStr"/>
      <c r="K3947" t="inlineStr"/>
      <c r="L3947" t="inlineStr"/>
      <c r="M3947" t="inlineStr"/>
      <c r="N3947" t="inlineStr"/>
      <c r="O3947" t="n">
        <v>-0</v>
      </c>
      <c r="P3947" t="n">
        <v>0</v>
      </c>
      <c r="Q3947" t="n">
        <v>0</v>
      </c>
      <c r="R3947" t="inlineStr"/>
      <c r="S3947" t="inlineStr"/>
      <c r="T3947" t="inlineStr"/>
      <c r="U3947" t="n">
        <v>0</v>
      </c>
      <c r="V3947" t="n">
        <v>500000000</v>
      </c>
      <c r="W3947" t="inlineStr"/>
      <c r="X3947" t="inlineStr">
        <is>
          <t>libre</t>
        </is>
      </c>
    </row>
    <row r="3948" ht="15" customHeight="1" s="1003">
      <c r="A3948" s="1019" t="inlineStr">
        <is>
          <t>Coques (+ eau)</t>
        </is>
      </c>
      <c r="B3948" t="inlineStr">
        <is>
          <t>Usages alimentaires</t>
        </is>
      </c>
      <c r="C3948" t="inlineStr">
        <is>
          <t>kt</t>
        </is>
      </c>
      <c r="D3948" t="inlineStr">
        <is>
          <t>France</t>
        </is>
      </c>
      <c r="E3948" t="inlineStr">
        <is>
          <t>2019-20</t>
        </is>
      </c>
      <c r="F3948" t="inlineStr">
        <is>
          <t>Pois chiche</t>
        </is>
      </c>
      <c r="G3948" t="inlineStr"/>
      <c r="H3948" t="inlineStr"/>
      <c r="I3948" t="inlineStr"/>
      <c r="J3948" t="inlineStr"/>
      <c r="K3948" t="inlineStr"/>
      <c r="L3948" t="inlineStr"/>
      <c r="M3948" t="inlineStr"/>
      <c r="N3948" t="inlineStr"/>
      <c r="O3948" t="n">
        <v>-0</v>
      </c>
      <c r="P3948" t="n">
        <v>0</v>
      </c>
      <c r="Q3948" t="n">
        <v>-0</v>
      </c>
      <c r="R3948" t="inlineStr"/>
      <c r="S3948" t="inlineStr"/>
      <c r="T3948" t="inlineStr"/>
      <c r="U3948" t="n">
        <v>0</v>
      </c>
      <c r="V3948" t="n">
        <v>500000000</v>
      </c>
      <c r="W3948" t="inlineStr"/>
      <c r="X3948" t="inlineStr">
        <is>
          <t>libre</t>
        </is>
      </c>
    </row>
    <row r="3949" ht="15" customHeight="1" s="1003">
      <c r="A3949" s="1019" t="inlineStr">
        <is>
          <t>Coques (+ eau)</t>
        </is>
      </c>
      <c r="B3949" t="inlineStr">
        <is>
          <t>Débouchés</t>
        </is>
      </c>
      <c r="C3949" t="inlineStr">
        <is>
          <t>kt</t>
        </is>
      </c>
      <c r="D3949" t="inlineStr">
        <is>
          <t>France</t>
        </is>
      </c>
      <c r="E3949" t="inlineStr">
        <is>
          <t>2019-20</t>
        </is>
      </c>
      <c r="F3949" t="inlineStr">
        <is>
          <t>Pois chiche</t>
        </is>
      </c>
      <c r="G3949" t="inlineStr"/>
      <c r="H3949" t="inlineStr"/>
      <c r="I3949" t="inlineStr"/>
      <c r="J3949" t="inlineStr"/>
      <c r="K3949" t="inlineStr"/>
      <c r="L3949" t="inlineStr"/>
      <c r="M3949" t="inlineStr"/>
      <c r="N3949" t="inlineStr"/>
      <c r="O3949" t="n">
        <v>0</v>
      </c>
      <c r="P3949" t="inlineStr"/>
      <c r="Q3949" t="inlineStr"/>
      <c r="R3949" t="inlineStr"/>
      <c r="S3949" t="inlineStr"/>
      <c r="T3949" t="inlineStr"/>
      <c r="U3949" t="n">
        <v>0</v>
      </c>
      <c r="V3949" t="n">
        <v>500000000</v>
      </c>
      <c r="W3949" t="inlineStr"/>
      <c r="X3949" t="inlineStr">
        <is>
          <t>déterminé</t>
        </is>
      </c>
    </row>
    <row r="3950" ht="15" customHeight="1" s="1003">
      <c r="A3950" s="1019" t="inlineStr">
        <is>
          <t>Coques (+ eau)</t>
        </is>
      </c>
      <c r="B3950" t="inlineStr">
        <is>
          <t>Energie</t>
        </is>
      </c>
      <c r="C3950" t="inlineStr">
        <is>
          <t>kt</t>
        </is>
      </c>
      <c r="D3950" t="inlineStr">
        <is>
          <t>France</t>
        </is>
      </c>
      <c r="E3950" t="inlineStr">
        <is>
          <t>2019-20</t>
        </is>
      </c>
      <c r="F3950" t="inlineStr">
        <is>
          <t>Pois chiche</t>
        </is>
      </c>
      <c r="G3950" t="inlineStr"/>
      <c r="H3950" t="inlineStr"/>
      <c r="I3950" t="inlineStr"/>
      <c r="J3950" t="inlineStr"/>
      <c r="K3950" t="inlineStr"/>
      <c r="L3950" t="inlineStr"/>
      <c r="M3950" t="inlineStr"/>
      <c r="N3950" t="inlineStr"/>
      <c r="O3950" t="n">
        <v>-0</v>
      </c>
      <c r="P3950" t="n">
        <v>0</v>
      </c>
      <c r="Q3950" t="n">
        <v>-0</v>
      </c>
      <c r="R3950" t="inlineStr"/>
      <c r="S3950" t="inlineStr"/>
      <c r="T3950" t="inlineStr"/>
      <c r="U3950" t="n">
        <v>0</v>
      </c>
      <c r="V3950" t="n">
        <v>500000000</v>
      </c>
      <c r="W3950" t="inlineStr"/>
      <c r="X3950" t="inlineStr">
        <is>
          <t>libre</t>
        </is>
      </c>
    </row>
    <row r="3951" ht="15" customHeight="1" s="1003">
      <c r="A3951" s="1019" t="inlineStr">
        <is>
          <t>Coques (+ eau)</t>
        </is>
      </c>
      <c r="B3951" t="inlineStr">
        <is>
          <t>Usages non-alimentaires</t>
        </is>
      </c>
      <c r="C3951" t="inlineStr">
        <is>
          <t>kt</t>
        </is>
      </c>
      <c r="D3951" t="inlineStr">
        <is>
          <t>France</t>
        </is>
      </c>
      <c r="E3951" t="inlineStr">
        <is>
          <t>2019-20</t>
        </is>
      </c>
      <c r="F3951" t="inlineStr">
        <is>
          <t>Pois chiche</t>
        </is>
      </c>
      <c r="G3951" t="inlineStr"/>
      <c r="H3951" t="inlineStr"/>
      <c r="I3951" t="inlineStr"/>
      <c r="J3951" t="inlineStr"/>
      <c r="K3951" t="inlineStr"/>
      <c r="L3951" t="inlineStr"/>
      <c r="M3951" t="inlineStr"/>
      <c r="N3951" t="inlineStr"/>
      <c r="O3951" t="n">
        <v>-0</v>
      </c>
      <c r="P3951" t="n">
        <v>0</v>
      </c>
      <c r="Q3951" t="n">
        <v>-0</v>
      </c>
      <c r="R3951" t="inlineStr"/>
      <c r="S3951" t="inlineStr"/>
      <c r="T3951" t="inlineStr"/>
      <c r="U3951" t="n">
        <v>0</v>
      </c>
      <c r="V3951" t="n">
        <v>500000000</v>
      </c>
      <c r="W3951" t="inlineStr"/>
      <c r="X3951" t="inlineStr">
        <is>
          <t>libre</t>
        </is>
      </c>
    </row>
    <row r="3952" ht="15" customHeight="1" s="1003">
      <c r="A3952" s="1019" t="inlineStr">
        <is>
          <t>Huile d'olive</t>
        </is>
      </c>
      <c r="B3952" t="inlineStr">
        <is>
          <t>Vente directe et autoconsommation</t>
        </is>
      </c>
      <c r="C3952" t="inlineStr">
        <is>
          <t>kt</t>
        </is>
      </c>
      <c r="D3952" t="inlineStr">
        <is>
          <t>France</t>
        </is>
      </c>
      <c r="E3952" t="inlineStr">
        <is>
          <t>2019-20</t>
        </is>
      </c>
      <c r="F3952" t="inlineStr">
        <is>
          <t>Pois chiche</t>
        </is>
      </c>
      <c r="G3952" t="inlineStr"/>
      <c r="H3952" t="inlineStr"/>
      <c r="I3952" t="inlineStr"/>
      <c r="J3952" t="inlineStr"/>
      <c r="K3952" t="inlineStr"/>
      <c r="L3952" t="inlineStr"/>
      <c r="M3952" t="inlineStr"/>
      <c r="N3952" t="inlineStr"/>
      <c r="O3952" t="n">
        <v>-0</v>
      </c>
      <c r="P3952" t="n">
        <v>0</v>
      </c>
      <c r="Q3952" t="n">
        <v>500000000</v>
      </c>
      <c r="R3952" t="inlineStr"/>
      <c r="S3952" t="inlineStr"/>
      <c r="T3952" t="inlineStr"/>
      <c r="U3952" t="n">
        <v>0</v>
      </c>
      <c r="V3952" t="n">
        <v>500000000</v>
      </c>
      <c r="W3952" t="inlineStr"/>
      <c r="X3952" t="inlineStr">
        <is>
          <t>libre unbounded</t>
        </is>
      </c>
    </row>
    <row r="3953" ht="15" customHeight="1" s="1003">
      <c r="A3953" s="1019" t="inlineStr">
        <is>
          <t>Huile d'olive</t>
        </is>
      </c>
      <c r="B3953" t="inlineStr">
        <is>
          <t>Circuits spécialisés</t>
        </is>
      </c>
      <c r="C3953" t="inlineStr">
        <is>
          <t>kt</t>
        </is>
      </c>
      <c r="D3953" t="inlineStr">
        <is>
          <t>France</t>
        </is>
      </c>
      <c r="E3953" t="inlineStr">
        <is>
          <t>2019-20</t>
        </is>
      </c>
      <c r="F3953" t="inlineStr">
        <is>
          <t>Pois chiche</t>
        </is>
      </c>
      <c r="G3953" t="inlineStr"/>
      <c r="H3953" t="inlineStr"/>
      <c r="I3953" t="inlineStr"/>
      <c r="J3953" t="inlineStr"/>
      <c r="K3953" t="inlineStr"/>
      <c r="L3953" t="inlineStr"/>
      <c r="M3953" t="inlineStr"/>
      <c r="N3953" t="inlineStr"/>
      <c r="O3953" t="n">
        <v>-0</v>
      </c>
      <c r="P3953" t="n">
        <v>0</v>
      </c>
      <c r="Q3953" t="n">
        <v>500000000</v>
      </c>
      <c r="R3953" t="inlineStr"/>
      <c r="S3953" t="inlineStr"/>
      <c r="T3953" t="inlineStr"/>
      <c r="U3953" t="n">
        <v>0</v>
      </c>
      <c r="V3953" t="n">
        <v>500000000</v>
      </c>
      <c r="W3953" t="inlineStr"/>
      <c r="X3953" t="inlineStr">
        <is>
          <t>libre unbounded</t>
        </is>
      </c>
    </row>
    <row r="3954" ht="15" customHeight="1" s="1003">
      <c r="A3954" s="1019" t="inlineStr">
        <is>
          <t>Huile d'olive</t>
        </is>
      </c>
      <c r="B3954" t="inlineStr">
        <is>
          <t>RHD</t>
        </is>
      </c>
      <c r="C3954" t="inlineStr">
        <is>
          <t>kt</t>
        </is>
      </c>
      <c r="D3954" t="inlineStr">
        <is>
          <t>France</t>
        </is>
      </c>
      <c r="E3954" t="inlineStr">
        <is>
          <t>2019-20</t>
        </is>
      </c>
      <c r="F3954" t="inlineStr">
        <is>
          <t>Pois chiche</t>
        </is>
      </c>
      <c r="G3954" t="inlineStr"/>
      <c r="H3954" t="inlineStr"/>
      <c r="I3954" t="inlineStr"/>
      <c r="J3954" t="inlineStr"/>
      <c r="K3954" t="inlineStr"/>
      <c r="L3954" t="inlineStr"/>
      <c r="M3954" t="inlineStr"/>
      <c r="N3954" t="inlineStr"/>
      <c r="O3954" t="n">
        <v>-0</v>
      </c>
      <c r="P3954" t="n">
        <v>0</v>
      </c>
      <c r="Q3954" t="n">
        <v>500000000</v>
      </c>
      <c r="R3954" t="inlineStr"/>
      <c r="S3954" t="inlineStr"/>
      <c r="T3954" t="inlineStr"/>
      <c r="U3954" t="n">
        <v>0</v>
      </c>
      <c r="V3954" t="n">
        <v>500000000</v>
      </c>
      <c r="W3954" t="inlineStr"/>
      <c r="X3954" t="inlineStr">
        <is>
          <t>libre unbounded</t>
        </is>
      </c>
    </row>
    <row r="3955" ht="15" customHeight="1" s="1003">
      <c r="A3955" s="1019" t="inlineStr">
        <is>
          <t>Huile d'olive</t>
        </is>
      </c>
      <c r="B3955" t="inlineStr">
        <is>
          <t>Autres IAA</t>
        </is>
      </c>
      <c r="C3955" t="inlineStr">
        <is>
          <t>kt</t>
        </is>
      </c>
      <c r="D3955" t="inlineStr">
        <is>
          <t>France</t>
        </is>
      </c>
      <c r="E3955" t="inlineStr">
        <is>
          <t>2019-20</t>
        </is>
      </c>
      <c r="F3955" t="inlineStr">
        <is>
          <t>Pois chiche</t>
        </is>
      </c>
      <c r="G3955" t="inlineStr"/>
      <c r="H3955" t="inlineStr"/>
      <c r="I3955" t="inlineStr"/>
      <c r="J3955" t="inlineStr"/>
      <c r="K3955" t="inlineStr"/>
      <c r="L3955" t="inlineStr"/>
      <c r="M3955" t="inlineStr"/>
      <c r="N3955" t="inlineStr"/>
      <c r="O3955" t="n">
        <v>-0</v>
      </c>
      <c r="P3955" t="n">
        <v>0</v>
      </c>
      <c r="Q3955" t="n">
        <v>500000000</v>
      </c>
      <c r="R3955" t="inlineStr"/>
      <c r="S3955" t="inlineStr"/>
      <c r="T3955" t="inlineStr"/>
      <c r="U3955" t="n">
        <v>0</v>
      </c>
      <c r="V3955" t="n">
        <v>500000000</v>
      </c>
      <c r="W3955" t="inlineStr"/>
      <c r="X3955" t="inlineStr">
        <is>
          <t>libre unbounded</t>
        </is>
      </c>
    </row>
    <row r="3956" ht="15" customHeight="1" s="1003">
      <c r="A3956" s="1019" t="inlineStr">
        <is>
          <t>Huile d'olive</t>
        </is>
      </c>
      <c r="B3956" t="inlineStr">
        <is>
          <t>Alimentation humaine</t>
        </is>
      </c>
      <c r="C3956" t="inlineStr">
        <is>
          <t>kt</t>
        </is>
      </c>
      <c r="D3956" t="inlineStr">
        <is>
          <t>France</t>
        </is>
      </c>
      <c r="E3956" t="inlineStr">
        <is>
          <t>2019-20</t>
        </is>
      </c>
      <c r="F3956" t="inlineStr">
        <is>
          <t>Pois chiche</t>
        </is>
      </c>
      <c r="G3956" t="inlineStr"/>
      <c r="H3956" t="inlineStr"/>
      <c r="I3956" t="inlineStr"/>
      <c r="J3956" t="inlineStr"/>
      <c r="K3956" t="inlineStr"/>
      <c r="L3956" t="inlineStr"/>
      <c r="M3956" t="inlineStr"/>
      <c r="N3956" t="inlineStr"/>
      <c r="O3956" t="n">
        <v>-0</v>
      </c>
      <c r="P3956" t="n">
        <v>0</v>
      </c>
      <c r="Q3956" t="n">
        <v>500000000</v>
      </c>
      <c r="R3956" t="inlineStr"/>
      <c r="S3956" t="inlineStr"/>
      <c r="T3956" t="inlineStr"/>
      <c r="U3956" t="n">
        <v>0</v>
      </c>
      <c r="V3956" t="n">
        <v>500000000</v>
      </c>
      <c r="W3956" t="inlineStr"/>
      <c r="X3956" t="inlineStr">
        <is>
          <t>libre unbounded</t>
        </is>
      </c>
    </row>
    <row r="3957" ht="15" customHeight="1" s="1003">
      <c r="A3957" s="1019" t="inlineStr">
        <is>
          <t>Huile d'olive</t>
        </is>
      </c>
      <c r="B3957" t="inlineStr">
        <is>
          <t>Ménages</t>
        </is>
      </c>
      <c r="C3957" t="inlineStr">
        <is>
          <t>kt</t>
        </is>
      </c>
      <c r="D3957" t="inlineStr">
        <is>
          <t>France</t>
        </is>
      </c>
      <c r="E3957" t="inlineStr">
        <is>
          <t>2019-20</t>
        </is>
      </c>
      <c r="F3957" t="inlineStr">
        <is>
          <t>Pois chiche</t>
        </is>
      </c>
      <c r="G3957" t="inlineStr"/>
      <c r="H3957" t="inlineStr"/>
      <c r="I3957" t="inlineStr"/>
      <c r="J3957" t="inlineStr"/>
      <c r="K3957" t="inlineStr"/>
      <c r="L3957" t="inlineStr"/>
      <c r="M3957" t="inlineStr"/>
      <c r="N3957" t="inlineStr"/>
      <c r="O3957" t="n">
        <v>-0</v>
      </c>
      <c r="P3957" t="n">
        <v>0</v>
      </c>
      <c r="Q3957" t="n">
        <v>500000000</v>
      </c>
      <c r="R3957" t="inlineStr"/>
      <c r="S3957" t="inlineStr"/>
      <c r="T3957" t="inlineStr"/>
      <c r="U3957" t="n">
        <v>0</v>
      </c>
      <c r="V3957" t="n">
        <v>500000000</v>
      </c>
      <c r="W3957" t="inlineStr"/>
      <c r="X3957" t="inlineStr">
        <is>
          <t>libre unbounded</t>
        </is>
      </c>
    </row>
    <row r="3958" ht="15" customHeight="1" s="1003">
      <c r="A3958" s="1019" t="inlineStr">
        <is>
          <t>Huile d'olive</t>
        </is>
      </c>
      <c r="B3958" t="inlineStr">
        <is>
          <t>Usages alimentaires</t>
        </is>
      </c>
      <c r="C3958" t="inlineStr">
        <is>
          <t>kt</t>
        </is>
      </c>
      <c r="D3958" t="inlineStr">
        <is>
          <t>France</t>
        </is>
      </c>
      <c r="E3958" t="inlineStr">
        <is>
          <t>2019-20</t>
        </is>
      </c>
      <c r="F3958" t="inlineStr">
        <is>
          <t>Pois chiche</t>
        </is>
      </c>
      <c r="G3958" t="inlineStr"/>
      <c r="H3958" t="inlineStr"/>
      <c r="I3958" t="inlineStr"/>
      <c r="J3958" t="inlineStr"/>
      <c r="K3958" t="inlineStr"/>
      <c r="L3958" t="inlineStr"/>
      <c r="M3958" t="inlineStr"/>
      <c r="N3958" t="inlineStr"/>
      <c r="O3958" t="n">
        <v>-0</v>
      </c>
      <c r="P3958" t="n">
        <v>0</v>
      </c>
      <c r="Q3958" t="n">
        <v>500000000</v>
      </c>
      <c r="R3958" t="inlineStr"/>
      <c r="S3958" t="inlineStr"/>
      <c r="T3958" t="inlineStr"/>
      <c r="U3958" t="n">
        <v>0</v>
      </c>
      <c r="V3958" t="n">
        <v>500000000</v>
      </c>
      <c r="W3958" t="inlineStr"/>
      <c r="X3958" t="inlineStr">
        <is>
          <t>libre unbounded</t>
        </is>
      </c>
    </row>
    <row r="3959" ht="15" customHeight="1" s="1003">
      <c r="A3959" s="1019" t="inlineStr">
        <is>
          <t>Huile d'olive</t>
        </is>
      </c>
      <c r="B3959" t="inlineStr">
        <is>
          <t>Débouchés</t>
        </is>
      </c>
      <c r="C3959" t="inlineStr">
        <is>
          <t>kt</t>
        </is>
      </c>
      <c r="D3959" t="inlineStr">
        <is>
          <t>France</t>
        </is>
      </c>
      <c r="E3959" t="inlineStr">
        <is>
          <t>2019-20</t>
        </is>
      </c>
      <c r="F3959" t="inlineStr">
        <is>
          <t>Pois chiche</t>
        </is>
      </c>
      <c r="G3959" t="inlineStr"/>
      <c r="H3959" t="inlineStr"/>
      <c r="I3959" t="inlineStr"/>
      <c r="J3959" t="inlineStr"/>
      <c r="K3959" t="inlineStr"/>
      <c r="L3959" t="inlineStr"/>
      <c r="M3959" t="inlineStr"/>
      <c r="N3959" t="inlineStr"/>
      <c r="O3959" t="n">
        <v>-0</v>
      </c>
      <c r="P3959" t="n">
        <v>0</v>
      </c>
      <c r="Q3959" t="n">
        <v>500000000</v>
      </c>
      <c r="R3959" t="inlineStr"/>
      <c r="S3959" t="inlineStr"/>
      <c r="T3959" t="inlineStr"/>
      <c r="U3959" t="n">
        <v>0</v>
      </c>
      <c r="V3959" t="n">
        <v>500000000</v>
      </c>
      <c r="W3959" t="inlineStr"/>
      <c r="X3959" t="inlineStr">
        <is>
          <t>libre unbounded</t>
        </is>
      </c>
    </row>
    <row r="3960" ht="15" customHeight="1" s="1003">
      <c r="A3960" s="1019" t="inlineStr">
        <is>
          <t>Huile d'olive</t>
        </is>
      </c>
      <c r="B3960" t="inlineStr">
        <is>
          <t>Export</t>
        </is>
      </c>
      <c r="C3960" t="inlineStr">
        <is>
          <t>kt</t>
        </is>
      </c>
      <c r="D3960" t="inlineStr">
        <is>
          <t>France</t>
        </is>
      </c>
      <c r="E3960" t="inlineStr">
        <is>
          <t>2019-20</t>
        </is>
      </c>
      <c r="F3960" t="inlineStr">
        <is>
          <t>Pois chiche</t>
        </is>
      </c>
      <c r="G3960" t="inlineStr"/>
      <c r="H3960" t="inlineStr"/>
      <c r="I3960" t="inlineStr"/>
      <c r="J3960" t="inlineStr"/>
      <c r="K3960" t="inlineStr"/>
      <c r="L3960" t="inlineStr"/>
      <c r="M3960" t="inlineStr"/>
      <c r="N3960" t="inlineStr"/>
      <c r="O3960" t="n">
        <v>-0</v>
      </c>
      <c r="P3960" t="n">
        <v>0</v>
      </c>
      <c r="Q3960" t="n">
        <v>500000000</v>
      </c>
      <c r="R3960" t="inlineStr"/>
      <c r="S3960" t="inlineStr"/>
      <c r="T3960" t="inlineStr"/>
      <c r="U3960" t="n">
        <v>0</v>
      </c>
      <c r="V3960" t="n">
        <v>500000000</v>
      </c>
      <c r="W3960" t="inlineStr"/>
      <c r="X3960" t="inlineStr">
        <is>
          <t>libre unbounded</t>
        </is>
      </c>
    </row>
    <row r="3961" ht="15" customHeight="1" s="1003">
      <c r="A3961" s="1019" t="inlineStr">
        <is>
          <t>Huile d'olive</t>
        </is>
      </c>
      <c r="B3961" t="inlineStr">
        <is>
          <t>GMS</t>
        </is>
      </c>
      <c r="C3961" t="inlineStr">
        <is>
          <t>kt</t>
        </is>
      </c>
      <c r="D3961" t="inlineStr">
        <is>
          <t>France</t>
        </is>
      </c>
      <c r="E3961" t="inlineStr">
        <is>
          <t>2019-20</t>
        </is>
      </c>
      <c r="F3961" t="inlineStr">
        <is>
          <t>Pois chiche</t>
        </is>
      </c>
      <c r="G3961" t="inlineStr"/>
      <c r="H3961" t="inlineStr"/>
      <c r="I3961" t="inlineStr"/>
      <c r="J3961" t="inlineStr"/>
      <c r="K3961" t="inlineStr"/>
      <c r="L3961" t="inlineStr"/>
      <c r="M3961" t="inlineStr"/>
      <c r="N3961" t="inlineStr"/>
      <c r="O3961" t="n">
        <v>-0</v>
      </c>
      <c r="P3961" t="n">
        <v>0</v>
      </c>
      <c r="Q3961" t="n">
        <v>500000000</v>
      </c>
      <c r="R3961" t="inlineStr"/>
      <c r="S3961" t="inlineStr"/>
      <c r="T3961" t="inlineStr"/>
      <c r="U3961" t="n">
        <v>0</v>
      </c>
      <c r="V3961" t="n">
        <v>500000000</v>
      </c>
      <c r="W3961" t="inlineStr"/>
      <c r="X3961" t="inlineStr">
        <is>
          <t>libre unbounded</t>
        </is>
      </c>
    </row>
    <row r="3962" ht="15" customHeight="1" s="1003">
      <c r="A3962" s="1019" t="inlineStr">
        <is>
          <t>Huile d'olive</t>
        </is>
      </c>
      <c r="B3962" t="inlineStr">
        <is>
          <t>Circuits généralistes</t>
        </is>
      </c>
      <c r="C3962" t="inlineStr">
        <is>
          <t>kt</t>
        </is>
      </c>
      <c r="D3962" t="inlineStr">
        <is>
          <t>France</t>
        </is>
      </c>
      <c r="E3962" t="inlineStr">
        <is>
          <t>2019-20</t>
        </is>
      </c>
      <c r="F3962" t="inlineStr">
        <is>
          <t>Pois chiche</t>
        </is>
      </c>
      <c r="G3962" t="inlineStr"/>
      <c r="H3962" t="inlineStr"/>
      <c r="I3962" t="inlineStr"/>
      <c r="J3962" t="inlineStr"/>
      <c r="K3962" t="inlineStr"/>
      <c r="L3962" t="inlineStr"/>
      <c r="M3962" t="inlineStr"/>
      <c r="N3962" t="inlineStr"/>
      <c r="O3962" t="n">
        <v>-0</v>
      </c>
      <c r="P3962" t="n">
        <v>0</v>
      </c>
      <c r="Q3962" t="n">
        <v>500000000</v>
      </c>
      <c r="R3962" t="inlineStr"/>
      <c r="S3962" t="inlineStr"/>
      <c r="T3962" t="inlineStr"/>
      <c r="U3962" t="n">
        <v>0</v>
      </c>
      <c r="V3962" t="n">
        <v>500000000</v>
      </c>
      <c r="W3962" t="inlineStr"/>
      <c r="X3962" t="inlineStr">
        <is>
          <t>libre unbounded</t>
        </is>
      </c>
    </row>
    <row r="3963" ht="15" customHeight="1" s="1003">
      <c r="A3963" s="1019" t="inlineStr">
        <is>
          <t>Huile d'olive</t>
        </is>
      </c>
      <c r="B3963" t="inlineStr">
        <is>
          <t>Ecart statistique</t>
        </is>
      </c>
      <c r="C3963" t="inlineStr">
        <is>
          <t>kt</t>
        </is>
      </c>
      <c r="D3963" t="inlineStr">
        <is>
          <t>France</t>
        </is>
      </c>
      <c r="E3963" t="inlineStr">
        <is>
          <t>2019-20</t>
        </is>
      </c>
      <c r="F3963" t="inlineStr">
        <is>
          <t>Pois chiche</t>
        </is>
      </c>
      <c r="G3963" t="inlineStr"/>
      <c r="H3963" t="inlineStr"/>
      <c r="I3963" t="inlineStr"/>
      <c r="J3963" t="inlineStr"/>
      <c r="K3963" t="inlineStr"/>
      <c r="L3963" t="inlineStr"/>
      <c r="M3963" t="inlineStr"/>
      <c r="N3963" t="inlineStr"/>
      <c r="O3963" t="n">
        <v>-0</v>
      </c>
      <c r="P3963" t="n">
        <v>0</v>
      </c>
      <c r="Q3963" t="n">
        <v>500000000</v>
      </c>
      <c r="R3963" t="inlineStr"/>
      <c r="S3963" t="inlineStr"/>
      <c r="T3963" t="inlineStr"/>
      <c r="U3963" t="n">
        <v>0</v>
      </c>
      <c r="V3963" t="n">
        <v>500000000</v>
      </c>
      <c r="W3963" t="inlineStr"/>
      <c r="X3963" t="inlineStr">
        <is>
          <t>libre unbounded</t>
        </is>
      </c>
    </row>
    <row r="3964" ht="15" customHeight="1" s="1003">
      <c r="A3964" s="1019" t="inlineStr">
        <is>
          <t>Grignons d'olive</t>
        </is>
      </c>
      <c r="B3964" t="inlineStr">
        <is>
          <t>Alimentation animale</t>
        </is>
      </c>
      <c r="C3964" t="inlineStr">
        <is>
          <t>kt</t>
        </is>
      </c>
      <c r="D3964" t="inlineStr">
        <is>
          <t>France</t>
        </is>
      </c>
      <c r="E3964" t="inlineStr">
        <is>
          <t>2019-20</t>
        </is>
      </c>
      <c r="F3964" t="inlineStr">
        <is>
          <t>Pois chiche</t>
        </is>
      </c>
      <c r="G3964" t="inlineStr"/>
      <c r="H3964" t="inlineStr"/>
      <c r="I3964" t="inlineStr"/>
      <c r="J3964" t="inlineStr">
        <is>
          <t>Les grignons d'olive sont valorisés en alimentation animale</t>
        </is>
      </c>
      <c r="K3964" t="inlineStr"/>
      <c r="L3964" t="inlineStr">
        <is>
          <t>Consommation de grignons d'olive en alimentation animale</t>
        </is>
      </c>
      <c r="M3964" t="inlineStr"/>
      <c r="N3964" t="inlineStr"/>
      <c r="O3964" t="n">
        <v>-0</v>
      </c>
      <c r="P3964" t="n">
        <v>0</v>
      </c>
      <c r="Q3964" t="n">
        <v>500000000</v>
      </c>
      <c r="R3964" t="inlineStr"/>
      <c r="S3964" t="inlineStr"/>
      <c r="T3964" t="inlineStr"/>
      <c r="U3964" t="n">
        <v>0</v>
      </c>
      <c r="V3964" t="n">
        <v>500000000</v>
      </c>
      <c r="W3964" t="inlineStr"/>
      <c r="X3964" t="inlineStr">
        <is>
          <t>libre unbounded</t>
        </is>
      </c>
    </row>
    <row r="3965" ht="15" customHeight="1" s="1003">
      <c r="A3965" s="1019" t="inlineStr">
        <is>
          <t>Grignons d'olive</t>
        </is>
      </c>
      <c r="B3965" t="inlineStr">
        <is>
          <t>Usages alimentaires</t>
        </is>
      </c>
      <c r="C3965" t="inlineStr">
        <is>
          <t>kt</t>
        </is>
      </c>
      <c r="D3965" t="inlineStr">
        <is>
          <t>France</t>
        </is>
      </c>
      <c r="E3965" t="inlineStr">
        <is>
          <t>2019-20</t>
        </is>
      </c>
      <c r="F3965" t="inlineStr">
        <is>
          <t>Pois chiche</t>
        </is>
      </c>
      <c r="G3965" t="inlineStr"/>
      <c r="H3965" t="inlineStr"/>
      <c r="I3965" t="inlineStr"/>
      <c r="J3965" t="inlineStr"/>
      <c r="K3965" t="inlineStr"/>
      <c r="L3965" t="inlineStr"/>
      <c r="M3965" t="inlineStr"/>
      <c r="N3965" t="inlineStr"/>
      <c r="O3965" t="n">
        <v>-0</v>
      </c>
      <c r="P3965" t="n">
        <v>0</v>
      </c>
      <c r="Q3965" t="n">
        <v>500000000</v>
      </c>
      <c r="R3965" t="inlineStr"/>
      <c r="S3965" t="inlineStr"/>
      <c r="T3965" t="inlineStr"/>
      <c r="U3965" t="n">
        <v>0</v>
      </c>
      <c r="V3965" t="n">
        <v>500000000</v>
      </c>
      <c r="W3965" t="inlineStr"/>
      <c r="X3965" t="inlineStr">
        <is>
          <t>libre unbounded</t>
        </is>
      </c>
    </row>
    <row r="3966" ht="15" customHeight="1" s="1003">
      <c r="A3966" s="1019" t="inlineStr">
        <is>
          <t>Grignons d'olive</t>
        </is>
      </c>
      <c r="B3966" t="inlineStr">
        <is>
          <t>Débouchés</t>
        </is>
      </c>
      <c r="C3966" t="inlineStr">
        <is>
          <t>kt</t>
        </is>
      </c>
      <c r="D3966" t="inlineStr">
        <is>
          <t>France</t>
        </is>
      </c>
      <c r="E3966" t="inlineStr">
        <is>
          <t>2019-20</t>
        </is>
      </c>
      <c r="F3966" t="inlineStr">
        <is>
          <t>Pois chiche</t>
        </is>
      </c>
      <c r="G3966" t="inlineStr"/>
      <c r="H3966" t="inlineStr"/>
      <c r="I3966" t="inlineStr"/>
      <c r="J3966" t="inlineStr"/>
      <c r="K3966" t="inlineStr"/>
      <c r="L3966" t="inlineStr"/>
      <c r="M3966" t="inlineStr"/>
      <c r="N3966" t="inlineStr"/>
      <c r="O3966" t="n">
        <v>-0</v>
      </c>
      <c r="P3966" t="n">
        <v>0</v>
      </c>
      <c r="Q3966" t="n">
        <v>500000000</v>
      </c>
      <c r="R3966" t="inlineStr"/>
      <c r="S3966" t="inlineStr"/>
      <c r="T3966" t="inlineStr"/>
      <c r="U3966" t="n">
        <v>0</v>
      </c>
      <c r="V3966" t="n">
        <v>500000000</v>
      </c>
      <c r="W3966" t="inlineStr"/>
      <c r="X3966" t="inlineStr">
        <is>
          <t>libre unbounded</t>
        </is>
      </c>
    </row>
    <row r="3967" ht="15" customHeight="1" s="1003">
      <c r="A3967" s="1019" t="inlineStr">
        <is>
          <t>Grignons d'olive</t>
        </is>
      </c>
      <c r="B3967" t="inlineStr">
        <is>
          <t>FAB</t>
        </is>
      </c>
      <c r="C3967" t="inlineStr">
        <is>
          <t>kt</t>
        </is>
      </c>
      <c r="D3967" t="inlineStr">
        <is>
          <t>France</t>
        </is>
      </c>
      <c r="E3967" t="inlineStr">
        <is>
          <t>2019-20</t>
        </is>
      </c>
      <c r="F3967" t="inlineStr">
        <is>
          <t>Pois chiche</t>
        </is>
      </c>
      <c r="G3967" t="inlineStr"/>
      <c r="H3967" t="inlineStr"/>
      <c r="I3967" t="inlineStr"/>
      <c r="J3967" t="inlineStr"/>
      <c r="K3967" t="inlineStr"/>
      <c r="L3967" t="inlineStr"/>
      <c r="M3967" t="inlineStr"/>
      <c r="N3967" t="inlineStr"/>
      <c r="O3967" t="n">
        <v>-0</v>
      </c>
      <c r="P3967" t="n">
        <v>0</v>
      </c>
      <c r="Q3967" t="n">
        <v>500000000</v>
      </c>
      <c r="R3967" t="inlineStr"/>
      <c r="S3967" t="inlineStr"/>
      <c r="T3967" t="inlineStr"/>
      <c r="U3967" t="n">
        <v>0</v>
      </c>
      <c r="V3967" t="n">
        <v>500000000</v>
      </c>
      <c r="W3967" t="inlineStr"/>
      <c r="X3967" t="inlineStr">
        <is>
          <t>libre unbounded</t>
        </is>
      </c>
    </row>
    <row r="3968" ht="15" customHeight="1" s="1003">
      <c r="A3968" s="1019" t="inlineStr">
        <is>
          <t>Grignons d'olive</t>
        </is>
      </c>
      <c r="B3968" t="inlineStr">
        <is>
          <t>FAF</t>
        </is>
      </c>
      <c r="C3968" t="inlineStr">
        <is>
          <t>kt</t>
        </is>
      </c>
      <c r="D3968" t="inlineStr">
        <is>
          <t>France</t>
        </is>
      </c>
      <c r="E3968" t="inlineStr">
        <is>
          <t>2019-20</t>
        </is>
      </c>
      <c r="F3968" t="inlineStr">
        <is>
          <t>Pois chiche</t>
        </is>
      </c>
      <c r="G3968" t="inlineStr"/>
      <c r="H3968" t="inlineStr"/>
      <c r="I3968" t="inlineStr"/>
      <c r="J3968" t="inlineStr"/>
      <c r="K3968" t="inlineStr"/>
      <c r="L3968" t="inlineStr"/>
      <c r="M3968" t="inlineStr"/>
      <c r="N3968" t="inlineStr"/>
      <c r="O3968" t="n">
        <v>-0</v>
      </c>
      <c r="P3968" t="n">
        <v>0</v>
      </c>
      <c r="Q3968" t="n">
        <v>500000000</v>
      </c>
      <c r="R3968" t="inlineStr"/>
      <c r="S3968" t="inlineStr"/>
      <c r="T3968" t="inlineStr"/>
      <c r="U3968" t="n">
        <v>0</v>
      </c>
      <c r="V3968" t="n">
        <v>500000000</v>
      </c>
      <c r="W3968" t="inlineStr"/>
      <c r="X3968" t="inlineStr">
        <is>
          <t>libre unbounded</t>
        </is>
      </c>
    </row>
    <row r="3969" ht="15" customHeight="1" s="1003">
      <c r="A3969" s="1019" t="inlineStr">
        <is>
          <t>Grignons d'olive</t>
        </is>
      </c>
      <c r="B3969" t="inlineStr">
        <is>
          <t>Direct élevage</t>
        </is>
      </c>
      <c r="C3969" t="inlineStr">
        <is>
          <t>kt</t>
        </is>
      </c>
      <c r="D3969" t="inlineStr">
        <is>
          <t>France</t>
        </is>
      </c>
      <c r="E3969" t="inlineStr">
        <is>
          <t>2019-20</t>
        </is>
      </c>
      <c r="F3969" t="inlineStr">
        <is>
          <t>Pois chiche</t>
        </is>
      </c>
      <c r="G3969" t="inlineStr"/>
      <c r="H3969" t="inlineStr"/>
      <c r="I3969" t="inlineStr"/>
      <c r="J3969" t="inlineStr"/>
      <c r="K3969" t="inlineStr"/>
      <c r="L3969" t="inlineStr"/>
      <c r="M3969" t="inlineStr"/>
      <c r="N3969" t="inlineStr"/>
      <c r="O3969" t="n">
        <v>-0</v>
      </c>
      <c r="P3969" t="n">
        <v>0</v>
      </c>
      <c r="Q3969" t="n">
        <v>500000000</v>
      </c>
      <c r="R3969" t="inlineStr"/>
      <c r="S3969" t="inlineStr"/>
      <c r="T3969" t="inlineStr"/>
      <c r="U3969" t="n">
        <v>0</v>
      </c>
      <c r="V3969" t="n">
        <v>500000000</v>
      </c>
      <c r="W3969" t="inlineStr"/>
      <c r="X3969" t="inlineStr">
        <is>
          <t>libre unbounded</t>
        </is>
      </c>
    </row>
    <row r="3970" ht="15" customHeight="1" s="1003">
      <c r="A3970" s="1019" t="inlineStr">
        <is>
          <t>Grignons d'olive</t>
        </is>
      </c>
      <c r="B3970" t="inlineStr">
        <is>
          <t>Petfood</t>
        </is>
      </c>
      <c r="C3970" t="inlineStr">
        <is>
          <t>kt</t>
        </is>
      </c>
      <c r="D3970" t="inlineStr">
        <is>
          <t>France</t>
        </is>
      </c>
      <c r="E3970" t="inlineStr">
        <is>
          <t>2019-20</t>
        </is>
      </c>
      <c r="F3970" t="inlineStr">
        <is>
          <t>Pois chiche</t>
        </is>
      </c>
      <c r="G3970" t="inlineStr"/>
      <c r="H3970" t="inlineStr"/>
      <c r="I3970" t="inlineStr"/>
      <c r="J3970" t="inlineStr"/>
      <c r="K3970" t="inlineStr"/>
      <c r="L3970" t="inlineStr"/>
      <c r="M3970" t="inlineStr"/>
      <c r="N3970" t="inlineStr"/>
      <c r="O3970" t="n">
        <v>-0</v>
      </c>
      <c r="P3970" t="n">
        <v>0</v>
      </c>
      <c r="Q3970" t="n">
        <v>500000000</v>
      </c>
      <c r="R3970" t="inlineStr"/>
      <c r="S3970" t="inlineStr"/>
      <c r="T3970" t="inlineStr"/>
      <c r="U3970" t="n">
        <v>0</v>
      </c>
      <c r="V3970" t="n">
        <v>500000000</v>
      </c>
      <c r="W3970" t="inlineStr"/>
      <c r="X3970" t="inlineStr">
        <is>
          <t>libre unbounded</t>
        </is>
      </c>
    </row>
    <row r="3971" ht="15" customHeight="1" s="1003">
      <c r="A3971" s="1019" t="inlineStr">
        <is>
          <t>Grignons d'olive</t>
        </is>
      </c>
      <c r="B3971" t="inlineStr">
        <is>
          <t>Alimentation animale rente</t>
        </is>
      </c>
      <c r="C3971" t="inlineStr">
        <is>
          <t>kt</t>
        </is>
      </c>
      <c r="D3971" t="inlineStr">
        <is>
          <t>France</t>
        </is>
      </c>
      <c r="E3971" t="inlineStr">
        <is>
          <t>2019-20</t>
        </is>
      </c>
      <c r="F3971" t="inlineStr">
        <is>
          <t>Pois chiche</t>
        </is>
      </c>
      <c r="G3971" t="inlineStr"/>
      <c r="H3971" t="inlineStr"/>
      <c r="I3971" t="inlineStr"/>
      <c r="J3971" t="inlineStr"/>
      <c r="K3971" t="inlineStr"/>
      <c r="L3971" t="inlineStr"/>
      <c r="M3971" t="inlineStr"/>
      <c r="N3971" t="inlineStr"/>
      <c r="O3971" t="n">
        <v>-0</v>
      </c>
      <c r="P3971" t="n">
        <v>0</v>
      </c>
      <c r="Q3971" t="n">
        <v>500000000</v>
      </c>
      <c r="R3971" t="inlineStr"/>
      <c r="S3971" t="inlineStr"/>
      <c r="T3971" t="inlineStr"/>
      <c r="U3971" t="n">
        <v>0</v>
      </c>
      <c r="V3971" t="n">
        <v>500000000</v>
      </c>
      <c r="W3971" t="inlineStr"/>
      <c r="X3971" t="inlineStr">
        <is>
          <t>libre unbounded</t>
        </is>
      </c>
    </row>
    <row r="3972" ht="15" customHeight="1" s="1003">
      <c r="A3972" s="1019" t="inlineStr">
        <is>
          <t>Grignons d'olive</t>
        </is>
      </c>
      <c r="B3972" t="inlineStr">
        <is>
          <t>Hors FAB</t>
        </is>
      </c>
      <c r="C3972" t="inlineStr">
        <is>
          <t>kt</t>
        </is>
      </c>
      <c r="D3972" t="inlineStr">
        <is>
          <t>France</t>
        </is>
      </c>
      <c r="E3972" t="inlineStr">
        <is>
          <t>2019-20</t>
        </is>
      </c>
      <c r="F3972" t="inlineStr">
        <is>
          <t>Pois chiche</t>
        </is>
      </c>
      <c r="G3972" t="inlineStr"/>
      <c r="H3972" t="inlineStr"/>
      <c r="I3972" t="inlineStr"/>
      <c r="J3972" t="inlineStr"/>
      <c r="K3972" t="inlineStr"/>
      <c r="L3972" t="inlineStr"/>
      <c r="M3972" t="inlineStr"/>
      <c r="N3972" t="inlineStr"/>
      <c r="O3972" t="n">
        <v>-0</v>
      </c>
      <c r="P3972" t="n">
        <v>0</v>
      </c>
      <c r="Q3972" t="n">
        <v>500000000</v>
      </c>
      <c r="R3972" t="inlineStr"/>
      <c r="S3972" t="inlineStr"/>
      <c r="T3972" t="inlineStr"/>
      <c r="U3972" t="n">
        <v>0</v>
      </c>
      <c r="V3972" t="n">
        <v>500000000</v>
      </c>
      <c r="W3972" t="inlineStr"/>
      <c r="X3972" t="inlineStr">
        <is>
          <t>libre unbounded</t>
        </is>
      </c>
    </row>
    <row r="3973" ht="15" customHeight="1" s="1003">
      <c r="A3973" s="1019" t="inlineStr">
        <is>
          <t>Grignons d'olive</t>
        </is>
      </c>
      <c r="B3973" t="inlineStr">
        <is>
          <t>Export</t>
        </is>
      </c>
      <c r="C3973" t="inlineStr">
        <is>
          <t>kt</t>
        </is>
      </c>
      <c r="D3973" t="inlineStr">
        <is>
          <t>France</t>
        </is>
      </c>
      <c r="E3973" t="inlineStr">
        <is>
          <t>2019-20</t>
        </is>
      </c>
      <c r="F3973" t="inlineStr">
        <is>
          <t>Pois chiche</t>
        </is>
      </c>
      <c r="G3973" t="inlineStr"/>
      <c r="H3973" t="inlineStr"/>
      <c r="I3973" t="inlineStr"/>
      <c r="J3973" t="inlineStr"/>
      <c r="K3973" t="inlineStr"/>
      <c r="L3973" t="inlineStr"/>
      <c r="M3973" t="inlineStr"/>
      <c r="N3973" t="inlineStr"/>
      <c r="O3973" t="n">
        <v>-0</v>
      </c>
      <c r="P3973" t="n">
        <v>0</v>
      </c>
      <c r="Q3973" t="n">
        <v>500000000</v>
      </c>
      <c r="R3973" t="inlineStr"/>
      <c r="S3973" t="inlineStr"/>
      <c r="T3973" t="inlineStr"/>
      <c r="U3973" t="n">
        <v>0</v>
      </c>
      <c r="V3973" t="n">
        <v>500000000</v>
      </c>
      <c r="W3973" t="inlineStr"/>
      <c r="X3973" t="inlineStr">
        <is>
          <t>libre unbounded</t>
        </is>
      </c>
    </row>
    <row r="3974" ht="15" customHeight="1" s="1003">
      <c r="A3974" s="1019" t="inlineStr">
        <is>
          <t>Olives de table</t>
        </is>
      </c>
      <c r="B3974" t="inlineStr">
        <is>
          <t>Vente directe et autoconsommation</t>
        </is>
      </c>
      <c r="C3974" t="inlineStr">
        <is>
          <t>kt</t>
        </is>
      </c>
      <c r="D3974" t="inlineStr">
        <is>
          <t>France</t>
        </is>
      </c>
      <c r="E3974" t="inlineStr">
        <is>
          <t>2019-20</t>
        </is>
      </c>
      <c r="F3974" t="inlineStr">
        <is>
          <t>Pois chiche</t>
        </is>
      </c>
      <c r="G3974" t="inlineStr"/>
      <c r="H3974" t="inlineStr"/>
      <c r="I3974" t="inlineStr"/>
      <c r="J3974" t="inlineStr"/>
      <c r="K3974" t="inlineStr"/>
      <c r="L3974" t="inlineStr"/>
      <c r="M3974" t="inlineStr"/>
      <c r="N3974" t="inlineStr"/>
      <c r="O3974" t="n">
        <v>-0</v>
      </c>
      <c r="P3974" t="n">
        <v>0</v>
      </c>
      <c r="Q3974" t="n">
        <v>500000000</v>
      </c>
      <c r="R3974" t="inlineStr"/>
      <c r="S3974" t="inlineStr"/>
      <c r="T3974" t="inlineStr"/>
      <c r="U3974" t="n">
        <v>0</v>
      </c>
      <c r="V3974" t="n">
        <v>500000000</v>
      </c>
      <c r="W3974" t="inlineStr"/>
      <c r="X3974" t="inlineStr">
        <is>
          <t>libre unbounded</t>
        </is>
      </c>
    </row>
    <row r="3975" ht="15" customHeight="1" s="1003">
      <c r="A3975" s="1019" t="inlineStr">
        <is>
          <t>Olives de table</t>
        </is>
      </c>
      <c r="B3975" t="inlineStr">
        <is>
          <t>Circuits spécialisés</t>
        </is>
      </c>
      <c r="C3975" t="inlineStr">
        <is>
          <t>kt</t>
        </is>
      </c>
      <c r="D3975" t="inlineStr">
        <is>
          <t>France</t>
        </is>
      </c>
      <c r="E3975" t="inlineStr">
        <is>
          <t>2019-20</t>
        </is>
      </c>
      <c r="F3975" t="inlineStr">
        <is>
          <t>Pois chiche</t>
        </is>
      </c>
      <c r="G3975" t="inlineStr"/>
      <c r="H3975" t="inlineStr"/>
      <c r="I3975" t="inlineStr"/>
      <c r="J3975" t="inlineStr"/>
      <c r="K3975" t="inlineStr"/>
      <c r="L3975" t="inlineStr"/>
      <c r="M3975" t="inlineStr"/>
      <c r="N3975" t="inlineStr"/>
      <c r="O3975" t="n">
        <v>-0</v>
      </c>
      <c r="P3975" t="n">
        <v>0</v>
      </c>
      <c r="Q3975" t="n">
        <v>500000000</v>
      </c>
      <c r="R3975" t="inlineStr"/>
      <c r="S3975" t="inlineStr"/>
      <c r="T3975" t="inlineStr"/>
      <c r="U3975" t="n">
        <v>0</v>
      </c>
      <c r="V3975" t="n">
        <v>500000000</v>
      </c>
      <c r="W3975" t="inlineStr"/>
      <c r="X3975" t="inlineStr">
        <is>
          <t>libre unbounded</t>
        </is>
      </c>
    </row>
    <row r="3976" ht="15" customHeight="1" s="1003">
      <c r="A3976" s="1019" t="inlineStr">
        <is>
          <t>Olives de table</t>
        </is>
      </c>
      <c r="B3976" t="inlineStr">
        <is>
          <t>RHD</t>
        </is>
      </c>
      <c r="C3976" t="inlineStr">
        <is>
          <t>kt</t>
        </is>
      </c>
      <c r="D3976" t="inlineStr">
        <is>
          <t>France</t>
        </is>
      </c>
      <c r="E3976" t="inlineStr">
        <is>
          <t>2019-20</t>
        </is>
      </c>
      <c r="F3976" t="inlineStr">
        <is>
          <t>Pois chiche</t>
        </is>
      </c>
      <c r="G3976" t="inlineStr"/>
      <c r="H3976" t="inlineStr"/>
      <c r="I3976" t="inlineStr"/>
      <c r="J3976" t="inlineStr"/>
      <c r="K3976" t="inlineStr"/>
      <c r="L3976" t="inlineStr"/>
      <c r="M3976" t="inlineStr"/>
      <c r="N3976" t="inlineStr"/>
      <c r="O3976" t="n">
        <v>-0</v>
      </c>
      <c r="P3976" t="n">
        <v>0</v>
      </c>
      <c r="Q3976" t="n">
        <v>500000000</v>
      </c>
      <c r="R3976" t="inlineStr"/>
      <c r="S3976" t="inlineStr"/>
      <c r="T3976" t="inlineStr"/>
      <c r="U3976" t="n">
        <v>0</v>
      </c>
      <c r="V3976" t="n">
        <v>500000000</v>
      </c>
      <c r="W3976" t="inlineStr"/>
      <c r="X3976" t="inlineStr">
        <is>
          <t>libre unbounded</t>
        </is>
      </c>
    </row>
    <row r="3977" ht="15" customHeight="1" s="1003">
      <c r="A3977" s="1019" t="inlineStr">
        <is>
          <t>Olives de table</t>
        </is>
      </c>
      <c r="B3977" t="inlineStr">
        <is>
          <t>Autres IAA</t>
        </is>
      </c>
      <c r="C3977" t="inlineStr">
        <is>
          <t>kt</t>
        </is>
      </c>
      <c r="D3977" t="inlineStr">
        <is>
          <t>France</t>
        </is>
      </c>
      <c r="E3977" t="inlineStr">
        <is>
          <t>2019-20</t>
        </is>
      </c>
      <c r="F3977" t="inlineStr">
        <is>
          <t>Pois chiche</t>
        </is>
      </c>
      <c r="G3977" t="inlineStr"/>
      <c r="H3977" t="inlineStr"/>
      <c r="I3977" t="inlineStr"/>
      <c r="J3977" t="inlineStr"/>
      <c r="K3977" t="inlineStr"/>
      <c r="L3977" t="inlineStr"/>
      <c r="M3977" t="inlineStr"/>
      <c r="N3977" t="inlineStr"/>
      <c r="O3977" t="n">
        <v>-0</v>
      </c>
      <c r="P3977" t="n">
        <v>0</v>
      </c>
      <c r="Q3977" t="n">
        <v>500000000</v>
      </c>
      <c r="R3977" t="inlineStr"/>
      <c r="S3977" t="inlineStr"/>
      <c r="T3977" t="inlineStr"/>
      <c r="U3977" t="n">
        <v>0</v>
      </c>
      <c r="V3977" t="n">
        <v>500000000</v>
      </c>
      <c r="W3977" t="inlineStr"/>
      <c r="X3977" t="inlineStr">
        <is>
          <t>libre unbounded</t>
        </is>
      </c>
    </row>
    <row r="3978" ht="15" customHeight="1" s="1003">
      <c r="A3978" s="1019" t="inlineStr">
        <is>
          <t>Olives de table</t>
        </is>
      </c>
      <c r="B3978" t="inlineStr">
        <is>
          <t>Alimentation humaine</t>
        </is>
      </c>
      <c r="C3978" t="inlineStr">
        <is>
          <t>kt</t>
        </is>
      </c>
      <c r="D3978" t="inlineStr">
        <is>
          <t>France</t>
        </is>
      </c>
      <c r="E3978" t="inlineStr">
        <is>
          <t>2019-20</t>
        </is>
      </c>
      <c r="F3978" t="inlineStr">
        <is>
          <t>Pois chiche</t>
        </is>
      </c>
      <c r="G3978" t="inlineStr"/>
      <c r="H3978" t="inlineStr"/>
      <c r="I3978" t="inlineStr"/>
      <c r="J3978" t="inlineStr"/>
      <c r="K3978" t="inlineStr"/>
      <c r="L3978" t="inlineStr"/>
      <c r="M3978" t="inlineStr"/>
      <c r="N3978" t="inlineStr"/>
      <c r="O3978" t="n">
        <v>-0</v>
      </c>
      <c r="P3978" t="n">
        <v>0</v>
      </c>
      <c r="Q3978" t="n">
        <v>500000000</v>
      </c>
      <c r="R3978" t="inlineStr"/>
      <c r="S3978" t="inlineStr"/>
      <c r="T3978" t="inlineStr"/>
      <c r="U3978" t="n">
        <v>0</v>
      </c>
      <c r="V3978" t="n">
        <v>500000000</v>
      </c>
      <c r="W3978" t="inlineStr"/>
      <c r="X3978" t="inlineStr">
        <is>
          <t>libre unbounded</t>
        </is>
      </c>
    </row>
    <row r="3979" ht="15" customHeight="1" s="1003">
      <c r="A3979" s="1019" t="inlineStr">
        <is>
          <t>Olives de table</t>
        </is>
      </c>
      <c r="B3979" t="inlineStr">
        <is>
          <t>Ménages</t>
        </is>
      </c>
      <c r="C3979" t="inlineStr">
        <is>
          <t>kt</t>
        </is>
      </c>
      <c r="D3979" t="inlineStr">
        <is>
          <t>France</t>
        </is>
      </c>
      <c r="E3979" t="inlineStr">
        <is>
          <t>2019-20</t>
        </is>
      </c>
      <c r="F3979" t="inlineStr">
        <is>
          <t>Pois chiche</t>
        </is>
      </c>
      <c r="G3979" t="inlineStr"/>
      <c r="H3979" t="inlineStr"/>
      <c r="I3979" t="inlineStr"/>
      <c r="J3979" t="inlineStr"/>
      <c r="K3979" t="inlineStr"/>
      <c r="L3979" t="inlineStr"/>
      <c r="M3979" t="inlineStr"/>
      <c r="N3979" t="inlineStr"/>
      <c r="O3979" t="n">
        <v>-0</v>
      </c>
      <c r="P3979" t="n">
        <v>0</v>
      </c>
      <c r="Q3979" t="n">
        <v>500000000</v>
      </c>
      <c r="R3979" t="inlineStr"/>
      <c r="S3979" t="inlineStr"/>
      <c r="T3979" t="inlineStr"/>
      <c r="U3979" t="n">
        <v>0</v>
      </c>
      <c r="V3979" t="n">
        <v>500000000</v>
      </c>
      <c r="W3979" t="inlineStr"/>
      <c r="X3979" t="inlineStr">
        <is>
          <t>libre unbounded</t>
        </is>
      </c>
    </row>
    <row r="3980" ht="15" customHeight="1" s="1003">
      <c r="A3980" s="1019" t="inlineStr">
        <is>
          <t>Olives de table</t>
        </is>
      </c>
      <c r="B3980" t="inlineStr">
        <is>
          <t>Usages alimentaires</t>
        </is>
      </c>
      <c r="C3980" t="inlineStr">
        <is>
          <t>kt</t>
        </is>
      </c>
      <c r="D3980" t="inlineStr">
        <is>
          <t>France</t>
        </is>
      </c>
      <c r="E3980" t="inlineStr">
        <is>
          <t>2019-20</t>
        </is>
      </c>
      <c r="F3980" t="inlineStr">
        <is>
          <t>Pois chiche</t>
        </is>
      </c>
      <c r="G3980" t="inlineStr"/>
      <c r="H3980" t="inlineStr"/>
      <c r="I3980" t="inlineStr"/>
      <c r="J3980" t="inlineStr"/>
      <c r="K3980" t="inlineStr"/>
      <c r="L3980" t="inlineStr"/>
      <c r="M3980" t="inlineStr"/>
      <c r="N3980" t="inlineStr"/>
      <c r="O3980" t="n">
        <v>-0</v>
      </c>
      <c r="P3980" t="n">
        <v>0</v>
      </c>
      <c r="Q3980" t="n">
        <v>500000000</v>
      </c>
      <c r="R3980" t="inlineStr"/>
      <c r="S3980" t="inlineStr"/>
      <c r="T3980" t="inlineStr"/>
      <c r="U3980" t="n">
        <v>0</v>
      </c>
      <c r="V3980" t="n">
        <v>500000000</v>
      </c>
      <c r="W3980" t="inlineStr"/>
      <c r="X3980" t="inlineStr">
        <is>
          <t>libre unbounded</t>
        </is>
      </c>
    </row>
    <row r="3981" ht="15" customHeight="1" s="1003">
      <c r="A3981" s="1019" t="inlineStr">
        <is>
          <t>Olives de table</t>
        </is>
      </c>
      <c r="B3981" t="inlineStr">
        <is>
          <t>Débouchés</t>
        </is>
      </c>
      <c r="C3981" t="inlineStr">
        <is>
          <t>kt</t>
        </is>
      </c>
      <c r="D3981" t="inlineStr">
        <is>
          <t>France</t>
        </is>
      </c>
      <c r="E3981" t="inlineStr">
        <is>
          <t>2019-20</t>
        </is>
      </c>
      <c r="F3981" t="inlineStr">
        <is>
          <t>Pois chiche</t>
        </is>
      </c>
      <c r="G3981" t="inlineStr"/>
      <c r="H3981" t="inlineStr"/>
      <c r="I3981" t="inlineStr"/>
      <c r="J3981" t="inlineStr"/>
      <c r="K3981" t="inlineStr"/>
      <c r="L3981" t="inlineStr"/>
      <c r="M3981" t="inlineStr"/>
      <c r="N3981" t="inlineStr"/>
      <c r="O3981" t="n">
        <v>-0</v>
      </c>
      <c r="P3981" t="n">
        <v>0</v>
      </c>
      <c r="Q3981" t="n">
        <v>500000000</v>
      </c>
      <c r="R3981" t="inlineStr"/>
      <c r="S3981" t="inlineStr"/>
      <c r="T3981" t="inlineStr"/>
      <c r="U3981" t="n">
        <v>0</v>
      </c>
      <c r="V3981" t="n">
        <v>500000000</v>
      </c>
      <c r="W3981" t="inlineStr"/>
      <c r="X3981" t="inlineStr">
        <is>
          <t>libre unbounded</t>
        </is>
      </c>
    </row>
    <row r="3982" ht="15" customHeight="1" s="1003">
      <c r="A3982" s="1019" t="inlineStr">
        <is>
          <t>Olives de table</t>
        </is>
      </c>
      <c r="B3982" t="inlineStr">
        <is>
          <t>Export</t>
        </is>
      </c>
      <c r="C3982" t="inlineStr">
        <is>
          <t>kt</t>
        </is>
      </c>
      <c r="D3982" t="inlineStr">
        <is>
          <t>France</t>
        </is>
      </c>
      <c r="E3982" t="inlineStr">
        <is>
          <t>2019-20</t>
        </is>
      </c>
      <c r="F3982" t="inlineStr">
        <is>
          <t>Pois chiche</t>
        </is>
      </c>
      <c r="G3982" t="inlineStr"/>
      <c r="H3982" t="inlineStr"/>
      <c r="I3982" t="inlineStr"/>
      <c r="J3982" t="inlineStr"/>
      <c r="K3982" t="inlineStr"/>
      <c r="L3982" t="inlineStr"/>
      <c r="M3982" t="inlineStr"/>
      <c r="N3982" t="inlineStr"/>
      <c r="O3982" t="n">
        <v>-0</v>
      </c>
      <c r="P3982" t="n">
        <v>0</v>
      </c>
      <c r="Q3982" t="n">
        <v>500000000</v>
      </c>
      <c r="R3982" t="inlineStr"/>
      <c r="S3982" t="inlineStr"/>
      <c r="T3982" t="inlineStr"/>
      <c r="U3982" t="n">
        <v>0</v>
      </c>
      <c r="V3982" t="n">
        <v>500000000</v>
      </c>
      <c r="W3982" t="inlineStr"/>
      <c r="X3982" t="inlineStr">
        <is>
          <t>libre unbounded</t>
        </is>
      </c>
    </row>
    <row r="3983" ht="15" customHeight="1" s="1003">
      <c r="A3983" s="1019" t="inlineStr">
        <is>
          <t>Olives de table</t>
        </is>
      </c>
      <c r="B3983" t="inlineStr">
        <is>
          <t>GMS</t>
        </is>
      </c>
      <c r="C3983" t="inlineStr">
        <is>
          <t>kt</t>
        </is>
      </c>
      <c r="D3983" t="inlineStr">
        <is>
          <t>France</t>
        </is>
      </c>
      <c r="E3983" t="inlineStr">
        <is>
          <t>2019-20</t>
        </is>
      </c>
      <c r="F3983" t="inlineStr">
        <is>
          <t>Pois chiche</t>
        </is>
      </c>
      <c r="G3983" t="inlineStr"/>
      <c r="H3983" t="inlineStr"/>
      <c r="I3983" t="inlineStr"/>
      <c r="J3983" t="inlineStr"/>
      <c r="K3983" t="inlineStr"/>
      <c r="L3983" t="inlineStr"/>
      <c r="M3983" t="inlineStr"/>
      <c r="N3983" t="inlineStr"/>
      <c r="O3983" t="n">
        <v>-0</v>
      </c>
      <c r="P3983" t="n">
        <v>0</v>
      </c>
      <c r="Q3983" t="n">
        <v>500000000</v>
      </c>
      <c r="R3983" t="inlineStr"/>
      <c r="S3983" t="inlineStr"/>
      <c r="T3983" t="inlineStr"/>
      <c r="U3983" t="n">
        <v>0</v>
      </c>
      <c r="V3983" t="n">
        <v>500000000</v>
      </c>
      <c r="W3983" t="inlineStr"/>
      <c r="X3983" t="inlineStr">
        <is>
          <t>libre unbounded</t>
        </is>
      </c>
    </row>
    <row r="3984" ht="15" customHeight="1" s="1003">
      <c r="A3984" s="1019" t="inlineStr">
        <is>
          <t>Olives de table</t>
        </is>
      </c>
      <c r="B3984" t="inlineStr">
        <is>
          <t>Circuits généralistes</t>
        </is>
      </c>
      <c r="C3984" t="inlineStr">
        <is>
          <t>kt</t>
        </is>
      </c>
      <c r="D3984" t="inlineStr">
        <is>
          <t>France</t>
        </is>
      </c>
      <c r="E3984" t="inlineStr">
        <is>
          <t>2019-20</t>
        </is>
      </c>
      <c r="F3984" t="inlineStr">
        <is>
          <t>Pois chiche</t>
        </is>
      </c>
      <c r="G3984" t="inlineStr"/>
      <c r="H3984" t="inlineStr"/>
      <c r="I3984" t="inlineStr"/>
      <c r="J3984" t="inlineStr"/>
      <c r="K3984" t="inlineStr"/>
      <c r="L3984" t="inlineStr"/>
      <c r="M3984" t="inlineStr"/>
      <c r="N3984" t="inlineStr"/>
      <c r="O3984" t="n">
        <v>-0</v>
      </c>
      <c r="P3984" t="n">
        <v>0</v>
      </c>
      <c r="Q3984" t="n">
        <v>500000000</v>
      </c>
      <c r="R3984" t="inlineStr"/>
      <c r="S3984" t="inlineStr"/>
      <c r="T3984" t="inlineStr"/>
      <c r="U3984" t="n">
        <v>0</v>
      </c>
      <c r="V3984" t="n">
        <v>500000000</v>
      </c>
      <c r="W3984" t="inlineStr"/>
      <c r="X3984" t="inlineStr">
        <is>
          <t>libre unbounded</t>
        </is>
      </c>
    </row>
    <row r="3985" ht="15" customHeight="1" s="1003">
      <c r="A3985" s="1019" t="inlineStr">
        <is>
          <t>Olives de table</t>
        </is>
      </c>
      <c r="B3985" t="inlineStr">
        <is>
          <t>Ecart statistique</t>
        </is>
      </c>
      <c r="C3985" t="inlineStr">
        <is>
          <t>kt</t>
        </is>
      </c>
      <c r="D3985" t="inlineStr">
        <is>
          <t>France</t>
        </is>
      </c>
      <c r="E3985" t="inlineStr">
        <is>
          <t>2019-20</t>
        </is>
      </c>
      <c r="F3985" t="inlineStr">
        <is>
          <t>Pois chiche</t>
        </is>
      </c>
      <c r="G3985" t="inlineStr"/>
      <c r="H3985" t="inlineStr"/>
      <c r="I3985" t="inlineStr"/>
      <c r="J3985" t="inlineStr"/>
      <c r="K3985" t="inlineStr"/>
      <c r="L3985" t="inlineStr"/>
      <c r="M3985" t="inlineStr"/>
      <c r="N3985" t="inlineStr"/>
      <c r="O3985" t="n">
        <v>-0</v>
      </c>
      <c r="P3985" t="n">
        <v>0</v>
      </c>
      <c r="Q3985" t="n">
        <v>500000000</v>
      </c>
      <c r="R3985" t="inlineStr"/>
      <c r="S3985" t="inlineStr"/>
      <c r="T3985" t="inlineStr"/>
      <c r="U3985" t="n">
        <v>0</v>
      </c>
      <c r="V3985" t="n">
        <v>500000000</v>
      </c>
      <c r="W3985" t="inlineStr"/>
      <c r="X3985" t="inlineStr">
        <is>
          <t>libre unbounded</t>
        </is>
      </c>
    </row>
    <row r="3986" ht="15" customHeight="1" s="1003">
      <c r="A3986" s="1019" t="inlineStr">
        <is>
          <t>Produits alimentaires</t>
        </is>
      </c>
      <c r="B3986" t="inlineStr">
        <is>
          <t>GMS</t>
        </is>
      </c>
      <c r="C3986" t="inlineStr">
        <is>
          <t>kt</t>
        </is>
      </c>
      <c r="D3986" t="inlineStr">
        <is>
          <t>France</t>
        </is>
      </c>
      <c r="E3986" t="inlineStr">
        <is>
          <t>2019-20</t>
        </is>
      </c>
      <c r="F3986" t="inlineStr">
        <is>
          <t>Pois chiche</t>
        </is>
      </c>
      <c r="G3986" t="inlineStr"/>
      <c r="H3986" t="inlineStr">
        <is>
          <t>Part de consommation de produits alimentaires par les GMS (en volume de matière première) = 75,44 % (OléoProtéines - Terres Univia)</t>
        </is>
      </c>
      <c r="I3986" t="inlineStr">
        <is>
          <t>OléoProtéines - Terres Univia</t>
        </is>
      </c>
      <c r="J3986" t="inlineStr">
        <is>
          <t>Même répartition des circuits de distribution des produits alimentaires qu'en 2023</t>
        </is>
      </c>
      <c r="K3986" t="inlineStr">
        <is>
          <t>Répartition</t>
        </is>
      </c>
      <c r="L3986" t="inlineStr">
        <is>
          <t>Part de consommation de produits alimentaires par les GMS (en volume de matière première)</t>
        </is>
      </c>
      <c r="M3986" t="inlineStr">
        <is>
          <t>Consommation - OléoProtéines</t>
        </is>
      </c>
      <c r="N3986" t="inlineStr"/>
      <c r="O3986" t="n">
        <v>8.77</v>
      </c>
      <c r="P3986" t="inlineStr"/>
      <c r="Q3986" t="inlineStr"/>
      <c r="R3986" t="inlineStr"/>
      <c r="S3986" t="inlineStr"/>
      <c r="T3986" t="inlineStr"/>
      <c r="U3986" t="n">
        <v>0</v>
      </c>
      <c r="V3986" t="n">
        <v>500000000</v>
      </c>
      <c r="W3986" t="inlineStr"/>
      <c r="X3986" t="inlineStr">
        <is>
          <t>déterminé</t>
        </is>
      </c>
    </row>
    <row r="3987" ht="15" customHeight="1" s="1003">
      <c r="A3987" s="1019" t="inlineStr">
        <is>
          <t>Produits alimentaires</t>
        </is>
      </c>
      <c r="B3987" t="inlineStr">
        <is>
          <t>Circuits spécialisés</t>
        </is>
      </c>
      <c r="C3987" t="inlineStr">
        <is>
          <t>kt</t>
        </is>
      </c>
      <c r="D3987" t="inlineStr">
        <is>
          <t>France</t>
        </is>
      </c>
      <c r="E3987" t="inlineStr">
        <is>
          <t>2019-20</t>
        </is>
      </c>
      <c r="F3987" t="inlineStr">
        <is>
          <t>Pois chiche</t>
        </is>
      </c>
      <c r="G3987" t="inlineStr"/>
      <c r="H3987" t="inlineStr">
        <is>
          <t>Part de consommation de produits alimentaires par les circuits spécialisés (en volume de matière première) = 3,77 % (OléoProtéines - Terres Univia)</t>
        </is>
      </c>
      <c r="I3987" t="inlineStr">
        <is>
          <t>OléoProtéines - Terres Univia</t>
        </is>
      </c>
      <c r="J3987" t="inlineStr">
        <is>
          <t>Même répartition des circuits de distribution des produits alimentaires qu'en 2023</t>
        </is>
      </c>
      <c r="K3987" t="inlineStr">
        <is>
          <t>Répartition</t>
        </is>
      </c>
      <c r="L3987" t="inlineStr">
        <is>
          <t>Part de consommation de produits alimentaires par les circuits spécialisés (en volume de matière première)</t>
        </is>
      </c>
      <c r="M3987" t="inlineStr">
        <is>
          <t>Consommation - OléoProtéines</t>
        </is>
      </c>
      <c r="N3987" t="inlineStr"/>
      <c r="O3987" t="n">
        <v>0.44</v>
      </c>
      <c r="P3987" t="inlineStr"/>
      <c r="Q3987" t="inlineStr"/>
      <c r="R3987" t="inlineStr"/>
      <c r="S3987" t="inlineStr"/>
      <c r="T3987" t="inlineStr"/>
      <c r="U3987" t="n">
        <v>0</v>
      </c>
      <c r="V3987" t="n">
        <v>500000000</v>
      </c>
      <c r="W3987" t="inlineStr"/>
      <c r="X3987" t="inlineStr">
        <is>
          <t>déterminé</t>
        </is>
      </c>
    </row>
    <row r="3988" ht="15" customHeight="1" s="1003">
      <c r="A3988" s="1019" t="inlineStr">
        <is>
          <t>Produits alimentaires</t>
        </is>
      </c>
      <c r="B3988" t="inlineStr">
        <is>
          <t>RHD</t>
        </is>
      </c>
      <c r="C3988" t="inlineStr">
        <is>
          <t>kt</t>
        </is>
      </c>
      <c r="D3988" t="inlineStr">
        <is>
          <t>France</t>
        </is>
      </c>
      <c r="E3988" t="inlineStr">
        <is>
          <t>2019-20</t>
        </is>
      </c>
      <c r="F3988" t="inlineStr">
        <is>
          <t>Pois chiche</t>
        </is>
      </c>
      <c r="G3988" t="inlineStr"/>
      <c r="H3988" t="inlineStr">
        <is>
          <t>Part de consommation de produits alimentaires par la RHD (en volume de matière première) = 12,53 % (OléoProtéines - Terres Univia)</t>
        </is>
      </c>
      <c r="I3988" t="inlineStr">
        <is>
          <t>OléoProtéines - Terres Univia</t>
        </is>
      </c>
      <c r="J3988" t="inlineStr">
        <is>
          <t>Même répartition des circuits de distribution des produits alimentaires qu'en 2023</t>
        </is>
      </c>
      <c r="K3988" t="inlineStr">
        <is>
          <t>Répartition</t>
        </is>
      </c>
      <c r="L3988" t="inlineStr">
        <is>
          <t>Part de consommation de produits alimentaires par la RHD (en volume de matière première)</t>
        </is>
      </c>
      <c r="M3988" t="inlineStr">
        <is>
          <t>Consommation - OléoProtéines</t>
        </is>
      </c>
      <c r="N3988" t="inlineStr"/>
      <c r="O3988" t="n">
        <v>1.46</v>
      </c>
      <c r="P3988" t="inlineStr"/>
      <c r="Q3988" t="inlineStr"/>
      <c r="R3988" t="inlineStr"/>
      <c r="S3988" t="inlineStr"/>
      <c r="T3988" t="inlineStr"/>
      <c r="U3988" t="n">
        <v>0</v>
      </c>
      <c r="V3988" t="n">
        <v>500000000</v>
      </c>
      <c r="W3988" t="inlineStr"/>
      <c r="X3988" t="inlineStr">
        <is>
          <t>déterminé</t>
        </is>
      </c>
    </row>
    <row r="3989" ht="15" customHeight="1" s="1003">
      <c r="A3989" s="1019" t="inlineStr">
        <is>
          <t>Produits alimentaires</t>
        </is>
      </c>
      <c r="B3989" t="inlineStr">
        <is>
          <t>Autres IAA</t>
        </is>
      </c>
      <c r="C3989" t="inlineStr">
        <is>
          <t>kt</t>
        </is>
      </c>
      <c r="D3989" t="inlineStr">
        <is>
          <t>France</t>
        </is>
      </c>
      <c r="E3989" t="inlineStr">
        <is>
          <t>2019-20</t>
        </is>
      </c>
      <c r="F3989" t="inlineStr">
        <is>
          <t>Pois chiche</t>
        </is>
      </c>
      <c r="G3989" t="inlineStr"/>
      <c r="H3989" t="inlineStr">
        <is>
          <t>Part de consommation de produits alimentaires par les autres IAA (en volume de matière première) = 8,26 % (OléoProtéines - Terres Univia)</t>
        </is>
      </c>
      <c r="I3989" t="inlineStr">
        <is>
          <t>OléoProtéines - Terres Univia</t>
        </is>
      </c>
      <c r="J3989" t="inlineStr">
        <is>
          <t>Même répartition des circuits de distribution des produits alimentaires qu'en 2023</t>
        </is>
      </c>
      <c r="K3989" t="inlineStr">
        <is>
          <t>Répartition</t>
        </is>
      </c>
      <c r="L3989" t="inlineStr">
        <is>
          <t>Part de consommation de produits alimentaires par les autres IAA (en volume de matière première)</t>
        </is>
      </c>
      <c r="M3989" t="inlineStr">
        <is>
          <t>Consommation - OléoProtéines</t>
        </is>
      </c>
      <c r="N3989" t="inlineStr"/>
      <c r="O3989" t="n">
        <v>0.96</v>
      </c>
      <c r="P3989" t="inlineStr"/>
      <c r="Q3989" t="inlineStr"/>
      <c r="R3989" t="inlineStr"/>
      <c r="S3989" t="inlineStr"/>
      <c r="T3989" t="inlineStr"/>
      <c r="U3989" t="n">
        <v>0</v>
      </c>
      <c r="V3989" t="n">
        <v>500000000</v>
      </c>
      <c r="W3989" t="inlineStr"/>
      <c r="X3989" t="inlineStr">
        <is>
          <t>déterminé</t>
        </is>
      </c>
    </row>
    <row r="3990" ht="15" customHeight="1" s="1003">
      <c r="A3990" s="1019" t="inlineStr">
        <is>
          <t>Produits alimentaires</t>
        </is>
      </c>
      <c r="B3990" t="inlineStr">
        <is>
          <t>Ménages</t>
        </is>
      </c>
      <c r="C3990" t="inlineStr">
        <is>
          <t>kt</t>
        </is>
      </c>
      <c r="D3990" t="inlineStr">
        <is>
          <t>France</t>
        </is>
      </c>
      <c r="E3990" t="inlineStr">
        <is>
          <t>2019-20</t>
        </is>
      </c>
      <c r="F3990" t="inlineStr">
        <is>
          <t>Pois chiche</t>
        </is>
      </c>
      <c r="G3990" t="inlineStr"/>
      <c r="H3990" t="inlineStr"/>
      <c r="I3990" t="inlineStr"/>
      <c r="J3990" t="inlineStr"/>
      <c r="K3990" t="inlineStr"/>
      <c r="L3990" t="inlineStr"/>
      <c r="M3990" t="inlineStr"/>
      <c r="N3990" t="inlineStr"/>
      <c r="O3990" t="n">
        <v>9.210000000000001</v>
      </c>
      <c r="P3990" t="inlineStr"/>
      <c r="Q3990" t="inlineStr"/>
      <c r="R3990" t="inlineStr"/>
      <c r="S3990" t="inlineStr"/>
      <c r="T3990" t="inlineStr"/>
      <c r="U3990" t="n">
        <v>0</v>
      </c>
      <c r="V3990" t="n">
        <v>500000000</v>
      </c>
      <c r="W3990" t="inlineStr"/>
      <c r="X3990" t="inlineStr">
        <is>
          <t>déterminé</t>
        </is>
      </c>
    </row>
    <row r="3991" ht="15" customHeight="1" s="1003">
      <c r="A3991" s="1019" t="inlineStr">
        <is>
          <t>Produits alimentaires</t>
        </is>
      </c>
      <c r="B3991" t="inlineStr">
        <is>
          <t>Circuits généralistes</t>
        </is>
      </c>
      <c r="C3991" t="inlineStr">
        <is>
          <t>kt</t>
        </is>
      </c>
      <c r="D3991" t="inlineStr">
        <is>
          <t>France</t>
        </is>
      </c>
      <c r="E3991" t="inlineStr">
        <is>
          <t>2019-20</t>
        </is>
      </c>
      <c r="F3991" t="inlineStr">
        <is>
          <t>Pois chiche</t>
        </is>
      </c>
      <c r="G3991" t="inlineStr"/>
      <c r="H3991" t="inlineStr"/>
      <c r="I3991" t="inlineStr"/>
      <c r="J3991" t="inlineStr"/>
      <c r="K3991" t="inlineStr"/>
      <c r="L3991" t="inlineStr"/>
      <c r="M3991" t="inlineStr"/>
      <c r="N3991" t="inlineStr"/>
      <c r="O3991" t="n">
        <v>8.77</v>
      </c>
      <c r="P3991" t="inlineStr"/>
      <c r="Q3991" t="inlineStr"/>
      <c r="R3991" t="inlineStr"/>
      <c r="S3991" t="inlineStr"/>
      <c r="T3991" t="inlineStr"/>
      <c r="U3991" t="n">
        <v>0</v>
      </c>
      <c r="V3991" t="n">
        <v>500000000</v>
      </c>
      <c r="W3991" t="inlineStr"/>
      <c r="X3991" t="inlineStr">
        <is>
          <t>déterminé</t>
        </is>
      </c>
    </row>
    <row r="3992" ht="15" customHeight="1" s="1003">
      <c r="A3992" s="1019" t="inlineStr">
        <is>
          <t>Produits alimentaires</t>
        </is>
      </c>
      <c r="B3992" t="inlineStr">
        <is>
          <t>Alimentation humaine</t>
        </is>
      </c>
      <c r="C3992" t="inlineStr">
        <is>
          <t>kt</t>
        </is>
      </c>
      <c r="D3992" t="inlineStr">
        <is>
          <t>France</t>
        </is>
      </c>
      <c r="E3992" t="inlineStr">
        <is>
          <t>2019-20</t>
        </is>
      </c>
      <c r="F3992" t="inlineStr">
        <is>
          <t>Pois chiche</t>
        </is>
      </c>
      <c r="G3992" t="inlineStr"/>
      <c r="H3992" t="inlineStr"/>
      <c r="I3992" t="inlineStr"/>
      <c r="J3992" t="inlineStr"/>
      <c r="K3992" t="inlineStr"/>
      <c r="L3992" t="inlineStr"/>
      <c r="M3992" t="inlineStr"/>
      <c r="N3992" t="inlineStr"/>
      <c r="O3992" t="n">
        <v>11.6</v>
      </c>
      <c r="P3992" t="inlineStr"/>
      <c r="Q3992" t="inlineStr"/>
      <c r="R3992" t="inlineStr"/>
      <c r="S3992" t="inlineStr"/>
      <c r="T3992" t="inlineStr"/>
      <c r="U3992" t="n">
        <v>0</v>
      </c>
      <c r="V3992" t="n">
        <v>500000000</v>
      </c>
      <c r="W3992" t="inlineStr"/>
      <c r="X3992" t="inlineStr">
        <is>
          <t>déterminé</t>
        </is>
      </c>
    </row>
    <row r="3993" ht="15" customHeight="1" s="1003">
      <c r="A3993" s="1019" t="inlineStr">
        <is>
          <t>Produits alimentaires</t>
        </is>
      </c>
      <c r="B3993" t="inlineStr">
        <is>
          <t>Usages alimentaires</t>
        </is>
      </c>
      <c r="C3993" t="inlineStr">
        <is>
          <t>kt</t>
        </is>
      </c>
      <c r="D3993" t="inlineStr">
        <is>
          <t>France</t>
        </is>
      </c>
      <c r="E3993" t="inlineStr">
        <is>
          <t>2019-20</t>
        </is>
      </c>
      <c r="F3993" t="inlineStr">
        <is>
          <t>Pois chiche</t>
        </is>
      </c>
      <c r="G3993" t="inlineStr"/>
      <c r="H3993" t="inlineStr"/>
      <c r="I3993" t="inlineStr"/>
      <c r="J3993" t="inlineStr"/>
      <c r="K3993" t="inlineStr"/>
      <c r="L3993" t="inlineStr"/>
      <c r="M3993" t="inlineStr"/>
      <c r="N3993" t="inlineStr"/>
      <c r="O3993" t="n">
        <v>11.6</v>
      </c>
      <c r="P3993" t="inlineStr"/>
      <c r="Q3993" t="inlineStr"/>
      <c r="R3993" t="inlineStr"/>
      <c r="S3993" t="inlineStr"/>
      <c r="T3993" t="inlineStr"/>
      <c r="U3993" t="n">
        <v>0</v>
      </c>
      <c r="V3993" t="n">
        <v>500000000</v>
      </c>
      <c r="W3993" t="inlineStr"/>
      <c r="X3993" t="inlineStr">
        <is>
          <t>déterminé</t>
        </is>
      </c>
    </row>
    <row r="3994" ht="15" customHeight="1" s="1003">
      <c r="A3994" s="1019" t="inlineStr">
        <is>
          <t>Produits alimentaires</t>
        </is>
      </c>
      <c r="B3994" t="inlineStr">
        <is>
          <t>Débouchés</t>
        </is>
      </c>
      <c r="C3994" t="inlineStr">
        <is>
          <t>kt</t>
        </is>
      </c>
      <c r="D3994" t="inlineStr">
        <is>
          <t>France</t>
        </is>
      </c>
      <c r="E3994" t="inlineStr">
        <is>
          <t>2019-20</t>
        </is>
      </c>
      <c r="F3994" t="inlineStr">
        <is>
          <t>Pois chiche</t>
        </is>
      </c>
      <c r="G3994" t="inlineStr"/>
      <c r="H3994" t="inlineStr"/>
      <c r="I3994" t="inlineStr"/>
      <c r="J3994" t="inlineStr"/>
      <c r="K3994" t="inlineStr"/>
      <c r="L3994" t="inlineStr"/>
      <c r="M3994" t="inlineStr"/>
      <c r="N3994" t="inlineStr"/>
      <c r="O3994" t="n">
        <v>11.6</v>
      </c>
      <c r="P3994" t="inlineStr"/>
      <c r="Q3994" t="inlineStr"/>
      <c r="R3994" t="inlineStr"/>
      <c r="S3994" t="inlineStr"/>
      <c r="T3994" t="inlineStr"/>
      <c r="U3994" t="n">
        <v>0</v>
      </c>
      <c r="V3994" t="n">
        <v>500000000</v>
      </c>
      <c r="W3994" t="inlineStr"/>
      <c r="X3994" t="inlineStr">
        <is>
          <t>déterminé</t>
        </is>
      </c>
    </row>
    <row r="3995" ht="15" customHeight="1" s="1003">
      <c r="A3995" s="1019" t="inlineStr">
        <is>
          <t>Amidon</t>
        </is>
      </c>
      <c r="B3995" t="inlineStr">
        <is>
          <t>Autres IAA</t>
        </is>
      </c>
      <c r="C3995" t="inlineStr">
        <is>
          <t>kt</t>
        </is>
      </c>
      <c r="D3995" t="inlineStr">
        <is>
          <t>France</t>
        </is>
      </c>
      <c r="E3995" t="inlineStr">
        <is>
          <t>2019-20</t>
        </is>
      </c>
      <c r="F3995" t="inlineStr">
        <is>
          <t>Pois chiche</t>
        </is>
      </c>
      <c r="G3995" t="inlineStr"/>
      <c r="H3995" t="inlineStr"/>
      <c r="I3995" t="inlineStr"/>
      <c r="J3995" t="inlineStr"/>
      <c r="K3995" t="inlineStr"/>
      <c r="L3995" t="inlineStr"/>
      <c r="M3995" t="inlineStr"/>
      <c r="N3995" t="inlineStr"/>
      <c r="O3995" t="n">
        <v>-0</v>
      </c>
      <c r="P3995" t="n">
        <v>0</v>
      </c>
      <c r="Q3995" t="n">
        <v>-0</v>
      </c>
      <c r="R3995" t="inlineStr"/>
      <c r="S3995" t="inlineStr"/>
      <c r="T3995" t="inlineStr"/>
      <c r="U3995" t="n">
        <v>0</v>
      </c>
      <c r="V3995" t="n">
        <v>500000000</v>
      </c>
      <c r="W3995" t="inlineStr"/>
      <c r="X3995" t="inlineStr">
        <is>
          <t>libre</t>
        </is>
      </c>
    </row>
    <row r="3996" ht="15" customHeight="1" s="1003">
      <c r="A3996" s="1019" t="inlineStr">
        <is>
          <t>Amidon</t>
        </is>
      </c>
      <c r="B3996" t="inlineStr">
        <is>
          <t>Alimentation humaine</t>
        </is>
      </c>
      <c r="C3996" t="inlineStr">
        <is>
          <t>kt</t>
        </is>
      </c>
      <c r="D3996" t="inlineStr">
        <is>
          <t>France</t>
        </is>
      </c>
      <c r="E3996" t="inlineStr">
        <is>
          <t>2019-20</t>
        </is>
      </c>
      <c r="F3996" t="inlineStr">
        <is>
          <t>Pois chiche</t>
        </is>
      </c>
      <c r="G3996" t="inlineStr"/>
      <c r="H3996" t="inlineStr"/>
      <c r="I3996" t="inlineStr"/>
      <c r="J3996" t="inlineStr"/>
      <c r="K3996" t="inlineStr"/>
      <c r="L3996" t="inlineStr"/>
      <c r="M3996" t="inlineStr"/>
      <c r="N3996" t="inlineStr"/>
      <c r="O3996" t="n">
        <v>-0</v>
      </c>
      <c r="P3996" t="n">
        <v>0</v>
      </c>
      <c r="Q3996" t="n">
        <v>0</v>
      </c>
      <c r="R3996" t="inlineStr"/>
      <c r="S3996" t="inlineStr"/>
      <c r="T3996" t="inlineStr"/>
      <c r="U3996" t="n">
        <v>0</v>
      </c>
      <c r="V3996" t="n">
        <v>500000000</v>
      </c>
      <c r="W3996" t="inlineStr"/>
      <c r="X3996" t="inlineStr">
        <is>
          <t>libre</t>
        </is>
      </c>
    </row>
    <row r="3997" ht="15" customHeight="1" s="1003">
      <c r="A3997" s="1019" t="inlineStr">
        <is>
          <t>Amidon</t>
        </is>
      </c>
      <c r="B3997" t="inlineStr">
        <is>
          <t>Usages alimentaires</t>
        </is>
      </c>
      <c r="C3997" t="inlineStr">
        <is>
          <t>kt</t>
        </is>
      </c>
      <c r="D3997" t="inlineStr">
        <is>
          <t>France</t>
        </is>
      </c>
      <c r="E3997" t="inlineStr">
        <is>
          <t>2019-20</t>
        </is>
      </c>
      <c r="F3997" t="inlineStr">
        <is>
          <t>Pois chiche</t>
        </is>
      </c>
      <c r="G3997" t="inlineStr"/>
      <c r="H3997" t="inlineStr"/>
      <c r="I3997" t="inlineStr"/>
      <c r="J3997" t="inlineStr"/>
      <c r="K3997" t="inlineStr"/>
      <c r="L3997" t="inlineStr"/>
      <c r="M3997" t="inlineStr"/>
      <c r="N3997" t="inlineStr"/>
      <c r="O3997" t="n">
        <v>-0</v>
      </c>
      <c r="P3997" t="n">
        <v>0</v>
      </c>
      <c r="Q3997" t="n">
        <v>0</v>
      </c>
      <c r="R3997" t="inlineStr"/>
      <c r="S3997" t="inlineStr"/>
      <c r="T3997" t="inlineStr"/>
      <c r="U3997" t="n">
        <v>0</v>
      </c>
      <c r="V3997" t="n">
        <v>500000000</v>
      </c>
      <c r="W3997" t="inlineStr"/>
      <c r="X3997" t="inlineStr">
        <is>
          <t>libre</t>
        </is>
      </c>
    </row>
    <row r="3998" ht="15" customHeight="1" s="1003">
      <c r="A3998" s="1019" t="inlineStr">
        <is>
          <t>Amidon</t>
        </is>
      </c>
      <c r="B3998" t="inlineStr">
        <is>
          <t>Débouchés</t>
        </is>
      </c>
      <c r="C3998" t="inlineStr">
        <is>
          <t>kt</t>
        </is>
      </c>
      <c r="D3998" t="inlineStr">
        <is>
          <t>France</t>
        </is>
      </c>
      <c r="E3998" t="inlineStr">
        <is>
          <t>2019-20</t>
        </is>
      </c>
      <c r="F3998" t="inlineStr">
        <is>
          <t>Pois chiche</t>
        </is>
      </c>
      <c r="G3998" t="inlineStr"/>
      <c r="H3998" t="inlineStr"/>
      <c r="I3998" t="inlineStr"/>
      <c r="J3998" t="inlineStr"/>
      <c r="K3998" t="inlineStr"/>
      <c r="L3998" t="inlineStr"/>
      <c r="M3998" t="inlineStr"/>
      <c r="N3998" t="inlineStr"/>
      <c r="O3998" t="n">
        <v>-0</v>
      </c>
      <c r="P3998" t="n">
        <v>0</v>
      </c>
      <c r="Q3998" t="n">
        <v>0</v>
      </c>
      <c r="R3998" t="inlineStr"/>
      <c r="S3998" t="inlineStr"/>
      <c r="T3998" t="inlineStr"/>
      <c r="U3998" t="n">
        <v>0</v>
      </c>
      <c r="V3998" t="n">
        <v>500000000</v>
      </c>
      <c r="W3998" t="inlineStr"/>
      <c r="X3998" t="inlineStr">
        <is>
          <t>libre</t>
        </is>
      </c>
    </row>
    <row r="3999" ht="15" customHeight="1" s="1003">
      <c r="A3999" s="1019" t="inlineStr">
        <is>
          <t>Protéine</t>
        </is>
      </c>
      <c r="B3999" t="inlineStr">
        <is>
          <t>Autres IAA</t>
        </is>
      </c>
      <c r="C3999" t="inlineStr">
        <is>
          <t>kt</t>
        </is>
      </c>
      <c r="D3999" t="inlineStr">
        <is>
          <t>France</t>
        </is>
      </c>
      <c r="E3999" t="inlineStr">
        <is>
          <t>2019-20</t>
        </is>
      </c>
      <c r="F3999" t="inlineStr">
        <is>
          <t>Pois chiche</t>
        </is>
      </c>
      <c r="G3999" t="inlineStr"/>
      <c r="H3999" t="inlineStr"/>
      <c r="I3999" t="inlineStr"/>
      <c r="J3999" t="inlineStr"/>
      <c r="K3999" t="inlineStr"/>
      <c r="L3999" t="inlineStr"/>
      <c r="M3999" t="inlineStr"/>
      <c r="N3999" t="inlineStr"/>
      <c r="O3999" t="n">
        <v>-0</v>
      </c>
      <c r="P3999" t="n">
        <v>0</v>
      </c>
      <c r="Q3999" t="n">
        <v>-0</v>
      </c>
      <c r="R3999" t="inlineStr"/>
      <c r="S3999" t="inlineStr"/>
      <c r="T3999" t="inlineStr"/>
      <c r="U3999" t="n">
        <v>0</v>
      </c>
      <c r="V3999" t="n">
        <v>500000000</v>
      </c>
      <c r="W3999" t="inlineStr"/>
      <c r="X3999" t="inlineStr">
        <is>
          <t>libre</t>
        </is>
      </c>
    </row>
    <row r="4000" ht="15" customHeight="1" s="1003">
      <c r="A4000" s="1019" t="inlineStr">
        <is>
          <t>Protéine</t>
        </is>
      </c>
      <c r="B4000" t="inlineStr">
        <is>
          <t>Alimentation humaine</t>
        </is>
      </c>
      <c r="C4000" t="inlineStr">
        <is>
          <t>kt</t>
        </is>
      </c>
      <c r="D4000" t="inlineStr">
        <is>
          <t>France</t>
        </is>
      </c>
      <c r="E4000" t="inlineStr">
        <is>
          <t>2019-20</t>
        </is>
      </c>
      <c r="F4000" t="inlineStr">
        <is>
          <t>Pois chiche</t>
        </is>
      </c>
      <c r="G4000" t="inlineStr"/>
      <c r="H4000" t="inlineStr"/>
      <c r="I4000" t="inlineStr"/>
      <c r="J4000" t="inlineStr"/>
      <c r="K4000" t="inlineStr"/>
      <c r="L4000" t="inlineStr"/>
      <c r="M4000" t="inlineStr"/>
      <c r="N4000" t="inlineStr"/>
      <c r="O4000" t="n">
        <v>-0</v>
      </c>
      <c r="P4000" t="n">
        <v>0</v>
      </c>
      <c r="Q4000" t="n">
        <v>0</v>
      </c>
      <c r="R4000" t="inlineStr"/>
      <c r="S4000" t="inlineStr"/>
      <c r="T4000" t="inlineStr"/>
      <c r="U4000" t="n">
        <v>0</v>
      </c>
      <c r="V4000" t="n">
        <v>500000000</v>
      </c>
      <c r="W4000" t="inlineStr"/>
      <c r="X4000" t="inlineStr">
        <is>
          <t>libre</t>
        </is>
      </c>
    </row>
    <row r="4001" ht="15" customHeight="1" s="1003">
      <c r="A4001" s="1019" t="inlineStr">
        <is>
          <t>Protéine</t>
        </is>
      </c>
      <c r="B4001" t="inlineStr">
        <is>
          <t>Usages alimentaires</t>
        </is>
      </c>
      <c r="C4001" t="inlineStr">
        <is>
          <t>kt</t>
        </is>
      </c>
      <c r="D4001" t="inlineStr">
        <is>
          <t>France</t>
        </is>
      </c>
      <c r="E4001" t="inlineStr">
        <is>
          <t>2019-20</t>
        </is>
      </c>
      <c r="F4001" t="inlineStr">
        <is>
          <t>Pois chiche</t>
        </is>
      </c>
      <c r="G4001" t="inlineStr"/>
      <c r="H4001" t="inlineStr"/>
      <c r="I4001" t="inlineStr"/>
      <c r="J4001" t="inlineStr"/>
      <c r="K4001" t="inlineStr"/>
      <c r="L4001" t="inlineStr"/>
      <c r="M4001" t="inlineStr"/>
      <c r="N4001" t="inlineStr"/>
      <c r="O4001" t="n">
        <v>-0</v>
      </c>
      <c r="P4001" t="n">
        <v>0</v>
      </c>
      <c r="Q4001" t="n">
        <v>0</v>
      </c>
      <c r="R4001" t="inlineStr"/>
      <c r="S4001" t="inlineStr"/>
      <c r="T4001" t="inlineStr"/>
      <c r="U4001" t="n">
        <v>0</v>
      </c>
      <c r="V4001" t="n">
        <v>500000000</v>
      </c>
      <c r="W4001" t="inlineStr"/>
      <c r="X4001" t="inlineStr">
        <is>
          <t>libre</t>
        </is>
      </c>
    </row>
    <row r="4002" ht="15" customHeight="1" s="1003">
      <c r="A4002" s="1019" t="inlineStr">
        <is>
          <t>Protéine</t>
        </is>
      </c>
      <c r="B4002" t="inlineStr">
        <is>
          <t>Débouchés</t>
        </is>
      </c>
      <c r="C4002" t="inlineStr">
        <is>
          <t>kt</t>
        </is>
      </c>
      <c r="D4002" t="inlineStr">
        <is>
          <t>France</t>
        </is>
      </c>
      <c r="E4002" t="inlineStr">
        <is>
          <t>2019-20</t>
        </is>
      </c>
      <c r="F4002" t="inlineStr">
        <is>
          <t>Pois chiche</t>
        </is>
      </c>
      <c r="G4002" t="inlineStr"/>
      <c r="H4002" t="inlineStr"/>
      <c r="I4002" t="inlineStr"/>
      <c r="J4002" t="inlineStr"/>
      <c r="K4002" t="inlineStr"/>
      <c r="L4002" t="inlineStr"/>
      <c r="M4002" t="inlineStr"/>
      <c r="N4002" t="inlineStr"/>
      <c r="O4002" t="n">
        <v>-0</v>
      </c>
      <c r="P4002" t="n">
        <v>0</v>
      </c>
      <c r="Q4002" t="n">
        <v>0</v>
      </c>
      <c r="R4002" t="inlineStr"/>
      <c r="S4002" t="inlineStr"/>
      <c r="T4002" t="inlineStr"/>
      <c r="U4002" t="n">
        <v>0</v>
      </c>
      <c r="V4002" t="n">
        <v>500000000</v>
      </c>
      <c r="W4002" t="inlineStr"/>
      <c r="X4002" t="inlineStr">
        <is>
          <t>libre</t>
        </is>
      </c>
    </row>
    <row r="4003" ht="15" customHeight="1" s="1003">
      <c r="A4003" s="1019" t="inlineStr">
        <is>
          <t>Fibres, lipides et sons</t>
        </is>
      </c>
      <c r="B4003" t="inlineStr">
        <is>
          <t>Autres IAA</t>
        </is>
      </c>
      <c r="C4003" t="inlineStr">
        <is>
          <t>kt</t>
        </is>
      </c>
      <c r="D4003" t="inlineStr">
        <is>
          <t>France</t>
        </is>
      </c>
      <c r="E4003" t="inlineStr">
        <is>
          <t>2019-20</t>
        </is>
      </c>
      <c r="F4003" t="inlineStr">
        <is>
          <t>Pois chiche</t>
        </is>
      </c>
      <c r="G4003" t="inlineStr"/>
      <c r="H4003" t="inlineStr"/>
      <c r="I4003" t="inlineStr"/>
      <c r="J4003" t="inlineStr"/>
      <c r="K4003" t="inlineStr"/>
      <c r="L4003" t="inlineStr"/>
      <c r="M4003" t="inlineStr"/>
      <c r="N4003" t="inlineStr"/>
      <c r="O4003" t="n">
        <v>-0</v>
      </c>
      <c r="P4003" t="n">
        <v>0</v>
      </c>
      <c r="Q4003" t="n">
        <v>-0</v>
      </c>
      <c r="R4003" t="inlineStr"/>
      <c r="S4003" t="inlineStr"/>
      <c r="T4003" t="inlineStr"/>
      <c r="U4003" t="n">
        <v>0</v>
      </c>
      <c r="V4003" t="n">
        <v>500000000</v>
      </c>
      <c r="W4003" t="inlineStr"/>
      <c r="X4003" t="inlineStr">
        <is>
          <t>libre</t>
        </is>
      </c>
    </row>
    <row r="4004" ht="15" customHeight="1" s="1003">
      <c r="A4004" s="1019" t="inlineStr">
        <is>
          <t>Fibres, lipides et sons</t>
        </is>
      </c>
      <c r="B4004" t="inlineStr">
        <is>
          <t>Alimentation humaine</t>
        </is>
      </c>
      <c r="C4004" t="inlineStr">
        <is>
          <t>kt</t>
        </is>
      </c>
      <c r="D4004" t="inlineStr">
        <is>
          <t>France</t>
        </is>
      </c>
      <c r="E4004" t="inlineStr">
        <is>
          <t>2019-20</t>
        </is>
      </c>
      <c r="F4004" t="inlineStr">
        <is>
          <t>Pois chiche</t>
        </is>
      </c>
      <c r="G4004" t="inlineStr"/>
      <c r="H4004" t="inlineStr"/>
      <c r="I4004" t="inlineStr"/>
      <c r="J4004" t="inlineStr"/>
      <c r="K4004" t="inlineStr"/>
      <c r="L4004" t="inlineStr"/>
      <c r="M4004" t="inlineStr"/>
      <c r="N4004" t="inlineStr"/>
      <c r="O4004" t="n">
        <v>-0</v>
      </c>
      <c r="P4004" t="n">
        <v>0</v>
      </c>
      <c r="Q4004" t="n">
        <v>0</v>
      </c>
      <c r="R4004" t="inlineStr"/>
      <c r="S4004" t="inlineStr"/>
      <c r="T4004" t="inlineStr"/>
      <c r="U4004" t="n">
        <v>0</v>
      </c>
      <c r="V4004" t="n">
        <v>500000000</v>
      </c>
      <c r="W4004" t="inlineStr"/>
      <c r="X4004" t="inlineStr">
        <is>
          <t>libre</t>
        </is>
      </c>
    </row>
    <row r="4005" ht="15" customHeight="1" s="1003">
      <c r="A4005" s="1019" t="inlineStr">
        <is>
          <t>Fibres, lipides et sons</t>
        </is>
      </c>
      <c r="B4005" t="inlineStr">
        <is>
          <t>Usages alimentaires</t>
        </is>
      </c>
      <c r="C4005" t="inlineStr">
        <is>
          <t>kt</t>
        </is>
      </c>
      <c r="D4005" t="inlineStr">
        <is>
          <t>France</t>
        </is>
      </c>
      <c r="E4005" t="inlineStr">
        <is>
          <t>2019-20</t>
        </is>
      </c>
      <c r="F4005" t="inlineStr">
        <is>
          <t>Pois chiche</t>
        </is>
      </c>
      <c r="G4005" t="inlineStr"/>
      <c r="H4005" t="inlineStr"/>
      <c r="I4005" t="inlineStr"/>
      <c r="J4005" t="inlineStr"/>
      <c r="K4005" t="inlineStr"/>
      <c r="L4005" t="inlineStr"/>
      <c r="M4005" t="inlineStr"/>
      <c r="N4005" t="inlineStr"/>
      <c r="O4005" t="n">
        <v>-0</v>
      </c>
      <c r="P4005" t="n">
        <v>0</v>
      </c>
      <c r="Q4005" t="n">
        <v>0</v>
      </c>
      <c r="R4005" t="inlineStr"/>
      <c r="S4005" t="inlineStr"/>
      <c r="T4005" t="inlineStr"/>
      <c r="U4005" t="n">
        <v>0</v>
      </c>
      <c r="V4005" t="n">
        <v>500000000</v>
      </c>
      <c r="W4005" t="inlineStr"/>
      <c r="X4005" t="inlineStr">
        <is>
          <t>libre</t>
        </is>
      </c>
    </row>
    <row r="4006" ht="15" customHeight="1" s="1003">
      <c r="A4006" s="1019" t="inlineStr">
        <is>
          <t>Fibres, lipides et sons</t>
        </is>
      </c>
      <c r="B4006" t="inlineStr">
        <is>
          <t>Débouchés</t>
        </is>
      </c>
      <c r="C4006" t="inlineStr">
        <is>
          <t>kt</t>
        </is>
      </c>
      <c r="D4006" t="inlineStr">
        <is>
          <t>France</t>
        </is>
      </c>
      <c r="E4006" t="inlineStr">
        <is>
          <t>2019-20</t>
        </is>
      </c>
      <c r="F4006" t="inlineStr">
        <is>
          <t>Pois chiche</t>
        </is>
      </c>
      <c r="G4006" t="inlineStr"/>
      <c r="H4006" t="inlineStr"/>
      <c r="I4006" t="inlineStr"/>
      <c r="J4006" t="inlineStr"/>
      <c r="K4006" t="inlineStr"/>
      <c r="L4006" t="inlineStr"/>
      <c r="M4006" t="inlineStr"/>
      <c r="N4006" t="inlineStr"/>
      <c r="O4006" t="n">
        <v>-0</v>
      </c>
      <c r="P4006" t="n">
        <v>0</v>
      </c>
      <c r="Q4006" t="n">
        <v>0</v>
      </c>
      <c r="R4006" t="inlineStr"/>
      <c r="S4006" t="inlineStr"/>
      <c r="T4006" t="inlineStr"/>
      <c r="U4006" t="n">
        <v>0</v>
      </c>
      <c r="V4006" t="n">
        <v>500000000</v>
      </c>
      <c r="W4006" t="inlineStr"/>
      <c r="X4006" t="inlineStr">
        <is>
          <t>libre</t>
        </is>
      </c>
    </row>
    <row r="4007" ht="15" customHeight="1" s="1003">
      <c r="A4007" s="1019" t="inlineStr">
        <is>
          <t>Farine</t>
        </is>
      </c>
      <c r="B4007" t="inlineStr">
        <is>
          <t>Autres IAA</t>
        </is>
      </c>
      <c r="C4007" t="inlineStr">
        <is>
          <t>kt</t>
        </is>
      </c>
      <c r="D4007" t="inlineStr">
        <is>
          <t>France</t>
        </is>
      </c>
      <c r="E4007" t="inlineStr">
        <is>
          <t>2019-20</t>
        </is>
      </c>
      <c r="F4007" t="inlineStr">
        <is>
          <t>Pois chiche</t>
        </is>
      </c>
      <c r="G4007" t="inlineStr"/>
      <c r="H4007" t="inlineStr"/>
      <c r="I4007" t="inlineStr"/>
      <c r="J4007" t="inlineStr"/>
      <c r="K4007" t="inlineStr"/>
      <c r="L4007" t="inlineStr"/>
      <c r="M4007" t="inlineStr"/>
      <c r="N4007" t="inlineStr"/>
      <c r="O4007" t="n">
        <v>-0</v>
      </c>
      <c r="P4007" t="n">
        <v>0</v>
      </c>
      <c r="Q4007" t="n">
        <v>-0</v>
      </c>
      <c r="R4007" t="inlineStr"/>
      <c r="S4007" t="inlineStr"/>
      <c r="T4007" t="inlineStr"/>
      <c r="U4007" t="n">
        <v>0</v>
      </c>
      <c r="V4007" t="n">
        <v>500000000</v>
      </c>
      <c r="W4007" t="inlineStr"/>
      <c r="X4007" t="inlineStr">
        <is>
          <t>libre</t>
        </is>
      </c>
    </row>
    <row r="4008" ht="15" customHeight="1" s="1003">
      <c r="A4008" s="1019" t="inlineStr">
        <is>
          <t>Farine</t>
        </is>
      </c>
      <c r="B4008" t="inlineStr">
        <is>
          <t>Alimentation humaine</t>
        </is>
      </c>
      <c r="C4008" t="inlineStr">
        <is>
          <t>kt</t>
        </is>
      </c>
      <c r="D4008" t="inlineStr">
        <is>
          <t>France</t>
        </is>
      </c>
      <c r="E4008" t="inlineStr">
        <is>
          <t>2019-20</t>
        </is>
      </c>
      <c r="F4008" t="inlineStr">
        <is>
          <t>Pois chiche</t>
        </is>
      </c>
      <c r="G4008" t="inlineStr"/>
      <c r="H4008" t="inlineStr"/>
      <c r="I4008" t="inlineStr"/>
      <c r="J4008" t="inlineStr"/>
      <c r="K4008" t="inlineStr"/>
      <c r="L4008" t="inlineStr"/>
      <c r="M4008" t="inlineStr"/>
      <c r="N4008" t="inlineStr"/>
      <c r="O4008" t="n">
        <v>-0</v>
      </c>
      <c r="P4008" t="n">
        <v>0</v>
      </c>
      <c r="Q4008" t="n">
        <v>0</v>
      </c>
      <c r="R4008" t="inlineStr"/>
      <c r="S4008" t="inlineStr"/>
      <c r="T4008" t="inlineStr"/>
      <c r="U4008" t="n">
        <v>0</v>
      </c>
      <c r="V4008" t="n">
        <v>500000000</v>
      </c>
      <c r="W4008" t="inlineStr"/>
      <c r="X4008" t="inlineStr">
        <is>
          <t>libre</t>
        </is>
      </c>
    </row>
    <row r="4009" ht="15" customHeight="1" s="1003">
      <c r="A4009" s="1019" t="inlineStr">
        <is>
          <t>Farine</t>
        </is>
      </c>
      <c r="B4009" t="inlineStr">
        <is>
          <t>Usages alimentaires</t>
        </is>
      </c>
      <c r="C4009" t="inlineStr">
        <is>
          <t>kt</t>
        </is>
      </c>
      <c r="D4009" t="inlineStr">
        <is>
          <t>France</t>
        </is>
      </c>
      <c r="E4009" t="inlineStr">
        <is>
          <t>2019-20</t>
        </is>
      </c>
      <c r="F4009" t="inlineStr">
        <is>
          <t>Pois chiche</t>
        </is>
      </c>
      <c r="G4009" t="inlineStr"/>
      <c r="H4009" t="inlineStr"/>
      <c r="I4009" t="inlineStr"/>
      <c r="J4009" t="inlineStr"/>
      <c r="K4009" t="inlineStr"/>
      <c r="L4009" t="inlineStr"/>
      <c r="M4009" t="inlineStr"/>
      <c r="N4009" t="inlineStr"/>
      <c r="O4009" t="n">
        <v>-0</v>
      </c>
      <c r="P4009" t="n">
        <v>0</v>
      </c>
      <c r="Q4009" t="n">
        <v>0</v>
      </c>
      <c r="R4009" t="inlineStr"/>
      <c r="S4009" t="inlineStr"/>
      <c r="T4009" t="inlineStr"/>
      <c r="U4009" t="n">
        <v>0</v>
      </c>
      <c r="V4009" t="n">
        <v>500000000</v>
      </c>
      <c r="W4009" t="inlineStr"/>
      <c r="X4009" t="inlineStr">
        <is>
          <t>libre</t>
        </is>
      </c>
    </row>
    <row r="4010" ht="15" customHeight="1" s="1003">
      <c r="A4010" s="1019" t="inlineStr">
        <is>
          <t>Farine</t>
        </is>
      </c>
      <c r="B4010" t="inlineStr">
        <is>
          <t>Débouchés</t>
        </is>
      </c>
      <c r="C4010" t="inlineStr">
        <is>
          <t>kt</t>
        </is>
      </c>
      <c r="D4010" t="inlineStr">
        <is>
          <t>France</t>
        </is>
      </c>
      <c r="E4010" t="inlineStr">
        <is>
          <t>2019-20</t>
        </is>
      </c>
      <c r="F4010" t="inlineStr">
        <is>
          <t>Pois chiche</t>
        </is>
      </c>
      <c r="G4010" t="inlineStr"/>
      <c r="H4010" t="inlineStr"/>
      <c r="I4010" t="inlineStr"/>
      <c r="J4010" t="inlineStr"/>
      <c r="K4010" t="inlineStr"/>
      <c r="L4010" t="inlineStr"/>
      <c r="M4010" t="inlineStr"/>
      <c r="N4010" t="inlineStr"/>
      <c r="O4010" t="n">
        <v>-0</v>
      </c>
      <c r="P4010" t="n">
        <v>0</v>
      </c>
      <c r="Q4010" t="n">
        <v>0</v>
      </c>
      <c r="R4010" t="inlineStr"/>
      <c r="S4010" t="inlineStr"/>
      <c r="T4010" t="inlineStr"/>
      <c r="U4010" t="n">
        <v>0</v>
      </c>
      <c r="V4010" t="n">
        <v>500000000</v>
      </c>
      <c r="W4010" t="inlineStr"/>
      <c r="X4010" t="inlineStr">
        <is>
          <t>libre</t>
        </is>
      </c>
    </row>
    <row r="4011" ht="15" customHeight="1" s="1003">
      <c r="A4011" s="1019" t="inlineStr">
        <is>
          <t>Sons</t>
        </is>
      </c>
      <c r="B4011" t="inlineStr">
        <is>
          <t>Alimentation animale</t>
        </is>
      </c>
      <c r="C4011" t="inlineStr">
        <is>
          <t>kt</t>
        </is>
      </c>
      <c r="D4011" t="inlineStr">
        <is>
          <t>France</t>
        </is>
      </c>
      <c r="E4011" t="inlineStr">
        <is>
          <t>2019-20</t>
        </is>
      </c>
      <c r="F4011" t="inlineStr">
        <is>
          <t>Pois chiche</t>
        </is>
      </c>
      <c r="G4011" t="inlineStr"/>
      <c r="H4011" t="inlineStr"/>
      <c r="I4011" t="inlineStr"/>
      <c r="J4011" t="inlineStr"/>
      <c r="K4011" t="inlineStr"/>
      <c r="L4011" t="inlineStr"/>
      <c r="M4011" t="inlineStr"/>
      <c r="N4011" t="inlineStr"/>
      <c r="O4011" t="n">
        <v>-0</v>
      </c>
      <c r="P4011" t="n">
        <v>0</v>
      </c>
      <c r="Q4011" t="n">
        <v>0</v>
      </c>
      <c r="R4011" t="inlineStr"/>
      <c r="S4011" t="inlineStr"/>
      <c r="T4011" t="inlineStr"/>
      <c r="U4011" t="n">
        <v>0</v>
      </c>
      <c r="V4011" t="n">
        <v>500000000</v>
      </c>
      <c r="W4011" t="inlineStr"/>
      <c r="X4011" t="inlineStr">
        <is>
          <t>libre</t>
        </is>
      </c>
    </row>
    <row r="4012" ht="15" customHeight="1" s="1003">
      <c r="A4012" s="1019" t="inlineStr">
        <is>
          <t>Sons</t>
        </is>
      </c>
      <c r="B4012" t="inlineStr">
        <is>
          <t>Usages alimentaires</t>
        </is>
      </c>
      <c r="C4012" t="inlineStr">
        <is>
          <t>kt</t>
        </is>
      </c>
      <c r="D4012" t="inlineStr">
        <is>
          <t>France</t>
        </is>
      </c>
      <c r="E4012" t="inlineStr">
        <is>
          <t>2019-20</t>
        </is>
      </c>
      <c r="F4012" t="inlineStr">
        <is>
          <t>Pois chiche</t>
        </is>
      </c>
      <c r="G4012" t="inlineStr"/>
      <c r="H4012" t="inlineStr"/>
      <c r="I4012" t="inlineStr"/>
      <c r="J4012" t="inlineStr"/>
      <c r="K4012" t="inlineStr"/>
      <c r="L4012" t="inlineStr"/>
      <c r="M4012" t="inlineStr"/>
      <c r="N4012" t="inlineStr"/>
      <c r="O4012" t="n">
        <v>-0</v>
      </c>
      <c r="P4012" t="n">
        <v>0</v>
      </c>
      <c r="Q4012" t="n">
        <v>0</v>
      </c>
      <c r="R4012" t="inlineStr"/>
      <c r="S4012" t="inlineStr"/>
      <c r="T4012" t="inlineStr"/>
      <c r="U4012" t="n">
        <v>0</v>
      </c>
      <c r="V4012" t="n">
        <v>500000000</v>
      </c>
      <c r="W4012" t="inlineStr"/>
      <c r="X4012" t="inlineStr">
        <is>
          <t>libre</t>
        </is>
      </c>
    </row>
    <row r="4013" ht="15" customHeight="1" s="1003">
      <c r="A4013" s="1019" t="inlineStr">
        <is>
          <t>Sons</t>
        </is>
      </c>
      <c r="B4013" t="inlineStr">
        <is>
          <t>Débouchés</t>
        </is>
      </c>
      <c r="C4013" t="inlineStr">
        <is>
          <t>kt</t>
        </is>
      </c>
      <c r="D4013" t="inlineStr">
        <is>
          <t>France</t>
        </is>
      </c>
      <c r="E4013" t="inlineStr">
        <is>
          <t>2019-20</t>
        </is>
      </c>
      <c r="F4013" t="inlineStr">
        <is>
          <t>Pois chiche</t>
        </is>
      </c>
      <c r="G4013" t="inlineStr"/>
      <c r="H4013" t="inlineStr"/>
      <c r="I4013" t="inlineStr"/>
      <c r="J4013" t="inlineStr"/>
      <c r="K4013" t="inlineStr"/>
      <c r="L4013" t="inlineStr"/>
      <c r="M4013" t="inlineStr"/>
      <c r="N4013" t="inlineStr"/>
      <c r="O4013" t="n">
        <v>-0</v>
      </c>
      <c r="P4013" t="n">
        <v>0</v>
      </c>
      <c r="Q4013" t="n">
        <v>0</v>
      </c>
      <c r="R4013" t="inlineStr"/>
      <c r="S4013" t="inlineStr"/>
      <c r="T4013" t="inlineStr"/>
      <c r="U4013" t="n">
        <v>0</v>
      </c>
      <c r="V4013" t="n">
        <v>500000000</v>
      </c>
      <c r="W4013" t="inlineStr"/>
      <c r="X4013" t="inlineStr">
        <is>
          <t>libre</t>
        </is>
      </c>
    </row>
    <row r="4014" ht="15" customHeight="1" s="1003">
      <c r="A4014" s="1019" t="inlineStr">
        <is>
          <t>Sons</t>
        </is>
      </c>
      <c r="B4014" t="inlineStr">
        <is>
          <t>FAB</t>
        </is>
      </c>
      <c r="C4014" t="inlineStr">
        <is>
          <t>kt</t>
        </is>
      </c>
      <c r="D4014" t="inlineStr">
        <is>
          <t>France</t>
        </is>
      </c>
      <c r="E4014" t="inlineStr">
        <is>
          <t>2019-20</t>
        </is>
      </c>
      <c r="F4014" t="inlineStr">
        <is>
          <t>Pois chiche</t>
        </is>
      </c>
      <c r="G4014" t="inlineStr"/>
      <c r="H4014" t="inlineStr"/>
      <c r="I4014" t="inlineStr"/>
      <c r="J4014" t="inlineStr"/>
      <c r="K4014" t="inlineStr"/>
      <c r="L4014" t="inlineStr"/>
      <c r="M4014" t="inlineStr"/>
      <c r="N4014" t="inlineStr"/>
      <c r="O4014" t="n">
        <v>-0</v>
      </c>
      <c r="P4014" t="n">
        <v>0</v>
      </c>
      <c r="Q4014" t="n">
        <v>-0</v>
      </c>
      <c r="R4014" t="inlineStr"/>
      <c r="S4014" t="inlineStr"/>
      <c r="T4014" t="inlineStr"/>
      <c r="U4014" t="n">
        <v>0</v>
      </c>
      <c r="V4014" t="n">
        <v>500000000</v>
      </c>
      <c r="W4014" t="inlineStr"/>
      <c r="X4014" t="inlineStr">
        <is>
          <t>libre</t>
        </is>
      </c>
    </row>
    <row r="4015" ht="15" customHeight="1" s="1003">
      <c r="A4015" s="1019" t="inlineStr">
        <is>
          <t>Sons</t>
        </is>
      </c>
      <c r="B4015" t="inlineStr">
        <is>
          <t>FAF</t>
        </is>
      </c>
      <c r="C4015" t="inlineStr">
        <is>
          <t>kt</t>
        </is>
      </c>
      <c r="D4015" t="inlineStr">
        <is>
          <t>France</t>
        </is>
      </c>
      <c r="E4015" t="inlineStr">
        <is>
          <t>2019-20</t>
        </is>
      </c>
      <c r="F4015" t="inlineStr">
        <is>
          <t>Pois chiche</t>
        </is>
      </c>
      <c r="G4015" t="inlineStr"/>
      <c r="H4015" t="inlineStr"/>
      <c r="I4015" t="inlineStr"/>
      <c r="J4015" t="inlineStr"/>
      <c r="K4015" t="inlineStr"/>
      <c r="L4015" t="inlineStr"/>
      <c r="M4015" t="inlineStr"/>
      <c r="N4015" t="inlineStr"/>
      <c r="O4015" t="n">
        <v>-0</v>
      </c>
      <c r="P4015" t="n">
        <v>0</v>
      </c>
      <c r="Q4015" t="n">
        <v>-0</v>
      </c>
      <c r="R4015" t="inlineStr"/>
      <c r="S4015" t="inlineStr"/>
      <c r="T4015" t="inlineStr"/>
      <c r="U4015" t="n">
        <v>0</v>
      </c>
      <c r="V4015" t="n">
        <v>500000000</v>
      </c>
      <c r="W4015" t="inlineStr"/>
      <c r="X4015" t="inlineStr">
        <is>
          <t>libre</t>
        </is>
      </c>
    </row>
    <row r="4016" ht="15" customHeight="1" s="1003">
      <c r="A4016" s="1019" t="inlineStr">
        <is>
          <t>Sons</t>
        </is>
      </c>
      <c r="B4016" t="inlineStr">
        <is>
          <t>Direct élevage</t>
        </is>
      </c>
      <c r="C4016" t="inlineStr">
        <is>
          <t>kt</t>
        </is>
      </c>
      <c r="D4016" t="inlineStr">
        <is>
          <t>France</t>
        </is>
      </c>
      <c r="E4016" t="inlineStr">
        <is>
          <t>2019-20</t>
        </is>
      </c>
      <c r="F4016" t="inlineStr">
        <is>
          <t>Pois chiche</t>
        </is>
      </c>
      <c r="G4016" t="inlineStr"/>
      <c r="H4016" t="inlineStr"/>
      <c r="I4016" t="inlineStr"/>
      <c r="J4016" t="inlineStr"/>
      <c r="K4016" t="inlineStr"/>
      <c r="L4016" t="inlineStr"/>
      <c r="M4016" t="inlineStr"/>
      <c r="N4016" t="inlineStr"/>
      <c r="O4016" t="n">
        <v>-0</v>
      </c>
      <c r="P4016" t="n">
        <v>0</v>
      </c>
      <c r="Q4016" t="n">
        <v>-0</v>
      </c>
      <c r="R4016" t="inlineStr"/>
      <c r="S4016" t="inlineStr"/>
      <c r="T4016" t="inlineStr"/>
      <c r="U4016" t="n">
        <v>0</v>
      </c>
      <c r="V4016" t="n">
        <v>500000000</v>
      </c>
      <c r="W4016" t="inlineStr"/>
      <c r="X4016" t="inlineStr">
        <is>
          <t>libre</t>
        </is>
      </c>
    </row>
    <row r="4017" ht="15" customHeight="1" s="1003">
      <c r="A4017" s="1019" t="inlineStr">
        <is>
          <t>Sons</t>
        </is>
      </c>
      <c r="B4017" t="inlineStr">
        <is>
          <t>Petfood</t>
        </is>
      </c>
      <c r="C4017" t="inlineStr">
        <is>
          <t>kt</t>
        </is>
      </c>
      <c r="D4017" t="inlineStr">
        <is>
          <t>France</t>
        </is>
      </c>
      <c r="E4017" t="inlineStr">
        <is>
          <t>2019-20</t>
        </is>
      </c>
      <c r="F4017" t="inlineStr">
        <is>
          <t>Pois chiche</t>
        </is>
      </c>
      <c r="G4017" t="inlineStr"/>
      <c r="H4017" t="inlineStr"/>
      <c r="I4017" t="inlineStr"/>
      <c r="J4017" t="inlineStr"/>
      <c r="K4017" t="inlineStr"/>
      <c r="L4017" t="inlineStr"/>
      <c r="M4017" t="inlineStr"/>
      <c r="N4017" t="inlineStr"/>
      <c r="O4017" t="n">
        <v>-0</v>
      </c>
      <c r="P4017" t="n">
        <v>0</v>
      </c>
      <c r="Q4017" t="n">
        <v>-0</v>
      </c>
      <c r="R4017" t="inlineStr"/>
      <c r="S4017" t="inlineStr"/>
      <c r="T4017" t="inlineStr"/>
      <c r="U4017" t="n">
        <v>0</v>
      </c>
      <c r="V4017" t="n">
        <v>500000000</v>
      </c>
      <c r="W4017" t="inlineStr"/>
      <c r="X4017" t="inlineStr">
        <is>
          <t>libre</t>
        </is>
      </c>
    </row>
    <row r="4018" ht="15" customHeight="1" s="1003">
      <c r="A4018" s="1019" t="inlineStr">
        <is>
          <t>Sons</t>
        </is>
      </c>
      <c r="B4018" t="inlineStr">
        <is>
          <t>Alimentation animale rente</t>
        </is>
      </c>
      <c r="C4018" t="inlineStr">
        <is>
          <t>kt</t>
        </is>
      </c>
      <c r="D4018" t="inlineStr">
        <is>
          <t>France</t>
        </is>
      </c>
      <c r="E4018" t="inlineStr">
        <is>
          <t>2019-20</t>
        </is>
      </c>
      <c r="F4018" t="inlineStr">
        <is>
          <t>Pois chiche</t>
        </is>
      </c>
      <c r="G4018" t="inlineStr"/>
      <c r="H4018" t="inlineStr"/>
      <c r="I4018" t="inlineStr"/>
      <c r="J4018" t="inlineStr"/>
      <c r="K4018" t="inlineStr"/>
      <c r="L4018" t="inlineStr"/>
      <c r="M4018" t="inlineStr"/>
      <c r="N4018" t="inlineStr"/>
      <c r="O4018" t="n">
        <v>-0</v>
      </c>
      <c r="P4018" t="n">
        <v>0</v>
      </c>
      <c r="Q4018" t="n">
        <v>0</v>
      </c>
      <c r="R4018" t="inlineStr"/>
      <c r="S4018" t="inlineStr"/>
      <c r="T4018" t="inlineStr"/>
      <c r="U4018" t="n">
        <v>0</v>
      </c>
      <c r="V4018" t="n">
        <v>500000000</v>
      </c>
      <c r="W4018" t="inlineStr"/>
      <c r="X4018" t="inlineStr">
        <is>
          <t>libre</t>
        </is>
      </c>
    </row>
    <row r="4019" ht="15" customHeight="1" s="1003">
      <c r="A4019" s="1019" t="inlineStr">
        <is>
          <t>Sons</t>
        </is>
      </c>
      <c r="B4019" t="inlineStr">
        <is>
          <t>Hors FAB</t>
        </is>
      </c>
      <c r="C4019" t="inlineStr">
        <is>
          <t>kt</t>
        </is>
      </c>
      <c r="D4019" t="inlineStr">
        <is>
          <t>France</t>
        </is>
      </c>
      <c r="E4019" t="inlineStr">
        <is>
          <t>2019-20</t>
        </is>
      </c>
      <c r="F4019" t="inlineStr">
        <is>
          <t>Pois chiche</t>
        </is>
      </c>
      <c r="G4019" t="inlineStr"/>
      <c r="H4019" t="inlineStr"/>
      <c r="I4019" t="inlineStr"/>
      <c r="J4019" t="inlineStr"/>
      <c r="K4019" t="inlineStr"/>
      <c r="L4019" t="inlineStr"/>
      <c r="M4019" t="inlineStr"/>
      <c r="N4019" t="inlineStr"/>
      <c r="O4019" t="n">
        <v>-0</v>
      </c>
      <c r="P4019" t="n">
        <v>0</v>
      </c>
      <c r="Q4019" t="n">
        <v>0</v>
      </c>
      <c r="R4019" t="inlineStr"/>
      <c r="S4019" t="inlineStr"/>
      <c r="T4019" t="inlineStr"/>
      <c r="U4019" t="n">
        <v>0</v>
      </c>
      <c r="V4019" t="n">
        <v>500000000</v>
      </c>
      <c r="W4019" t="inlineStr"/>
      <c r="X4019" t="inlineStr">
        <is>
          <t>libre</t>
        </is>
      </c>
    </row>
    <row r="4020" ht="15" customHeight="1" s="1003">
      <c r="A4020" s="1019" t="inlineStr">
        <is>
          <t>MPV</t>
        </is>
      </c>
      <c r="B4020" t="inlineStr">
        <is>
          <t>Autres IAA</t>
        </is>
      </c>
      <c r="C4020" t="inlineStr">
        <is>
          <t>kt</t>
        </is>
      </c>
      <c r="D4020" t="inlineStr">
        <is>
          <t>France</t>
        </is>
      </c>
      <c r="E4020" t="inlineStr">
        <is>
          <t>2019-20</t>
        </is>
      </c>
      <c r="F4020" t="inlineStr">
        <is>
          <t>Pois chiche</t>
        </is>
      </c>
      <c r="G4020" t="inlineStr"/>
      <c r="H4020" t="inlineStr"/>
      <c r="I4020" t="inlineStr"/>
      <c r="J4020" t="inlineStr"/>
      <c r="K4020" t="inlineStr"/>
      <c r="L4020" t="inlineStr"/>
      <c r="M4020" t="inlineStr"/>
      <c r="N4020" t="inlineStr"/>
      <c r="O4020" t="n">
        <v>-0</v>
      </c>
      <c r="P4020" t="n">
        <v>0</v>
      </c>
      <c r="Q4020" t="n">
        <v>-0</v>
      </c>
      <c r="R4020" t="inlineStr"/>
      <c r="S4020" t="inlineStr"/>
      <c r="T4020" t="inlineStr"/>
      <c r="U4020" t="n">
        <v>0</v>
      </c>
      <c r="V4020" t="n">
        <v>500000000</v>
      </c>
      <c r="W4020" t="inlineStr"/>
      <c r="X4020" t="inlineStr">
        <is>
          <t>libre</t>
        </is>
      </c>
    </row>
    <row r="4021" ht="15" customHeight="1" s="1003">
      <c r="A4021" s="1019" t="inlineStr">
        <is>
          <t>MPV</t>
        </is>
      </c>
      <c r="B4021" t="inlineStr">
        <is>
          <t>Alimentation humaine</t>
        </is>
      </c>
      <c r="C4021" t="inlineStr">
        <is>
          <t>kt</t>
        </is>
      </c>
      <c r="D4021" t="inlineStr">
        <is>
          <t>France</t>
        </is>
      </c>
      <c r="E4021" t="inlineStr">
        <is>
          <t>2019-20</t>
        </is>
      </c>
      <c r="F4021" t="inlineStr">
        <is>
          <t>Pois chiche</t>
        </is>
      </c>
      <c r="G4021" t="inlineStr"/>
      <c r="H4021" t="inlineStr"/>
      <c r="I4021" t="inlineStr"/>
      <c r="J4021" t="inlineStr"/>
      <c r="K4021" t="inlineStr"/>
      <c r="L4021" t="inlineStr"/>
      <c r="M4021" t="inlineStr"/>
      <c r="N4021" t="inlineStr"/>
      <c r="O4021" t="n">
        <v>-0</v>
      </c>
      <c r="P4021" t="n">
        <v>0</v>
      </c>
      <c r="Q4021" t="n">
        <v>0</v>
      </c>
      <c r="R4021" t="inlineStr"/>
      <c r="S4021" t="inlineStr"/>
      <c r="T4021" t="inlineStr"/>
      <c r="U4021" t="n">
        <v>0</v>
      </c>
      <c r="V4021" t="n">
        <v>500000000</v>
      </c>
      <c r="W4021" t="inlineStr"/>
      <c r="X4021" t="inlineStr">
        <is>
          <t>libre</t>
        </is>
      </c>
    </row>
    <row r="4022" ht="15" customHeight="1" s="1003">
      <c r="A4022" s="1019" t="inlineStr">
        <is>
          <t>MPV</t>
        </is>
      </c>
      <c r="B4022" t="inlineStr">
        <is>
          <t>Usages alimentaires</t>
        </is>
      </c>
      <c r="C4022" t="inlineStr">
        <is>
          <t>kt</t>
        </is>
      </c>
      <c r="D4022" t="inlineStr">
        <is>
          <t>France</t>
        </is>
      </c>
      <c r="E4022" t="inlineStr">
        <is>
          <t>2019-20</t>
        </is>
      </c>
      <c r="F4022" t="inlineStr">
        <is>
          <t>Pois chiche</t>
        </is>
      </c>
      <c r="G4022" t="inlineStr"/>
      <c r="H4022" t="inlineStr"/>
      <c r="I4022" t="inlineStr"/>
      <c r="J4022" t="inlineStr"/>
      <c r="K4022" t="inlineStr"/>
      <c r="L4022" t="inlineStr"/>
      <c r="M4022" t="inlineStr"/>
      <c r="N4022" t="inlineStr"/>
      <c r="O4022" t="n">
        <v>-0</v>
      </c>
      <c r="P4022" t="n">
        <v>0</v>
      </c>
      <c r="Q4022" t="n">
        <v>0</v>
      </c>
      <c r="R4022" t="inlineStr"/>
      <c r="S4022" t="inlineStr"/>
      <c r="T4022" t="inlineStr"/>
      <c r="U4022" t="n">
        <v>0</v>
      </c>
      <c r="V4022" t="n">
        <v>500000000</v>
      </c>
      <c r="W4022" t="inlineStr"/>
      <c r="X4022" t="inlineStr">
        <is>
          <t>libre</t>
        </is>
      </c>
    </row>
    <row r="4023" ht="15" customHeight="1" s="1003">
      <c r="A4023" s="1019" t="inlineStr">
        <is>
          <t>MPV</t>
        </is>
      </c>
      <c r="B4023" t="inlineStr">
        <is>
          <t>Débouchés</t>
        </is>
      </c>
      <c r="C4023" t="inlineStr">
        <is>
          <t>kt</t>
        </is>
      </c>
      <c r="D4023" t="inlineStr">
        <is>
          <t>France</t>
        </is>
      </c>
      <c r="E4023" t="inlineStr">
        <is>
          <t>2019-20</t>
        </is>
      </c>
      <c r="F4023" t="inlineStr">
        <is>
          <t>Pois chiche</t>
        </is>
      </c>
      <c r="G4023" t="inlineStr"/>
      <c r="H4023" t="inlineStr"/>
      <c r="I4023" t="inlineStr"/>
      <c r="J4023" t="inlineStr"/>
      <c r="K4023" t="inlineStr"/>
      <c r="L4023" t="inlineStr"/>
      <c r="M4023" t="inlineStr"/>
      <c r="N4023" t="inlineStr"/>
      <c r="O4023" t="n">
        <v>-0</v>
      </c>
      <c r="P4023" t="n">
        <v>0</v>
      </c>
      <c r="Q4023" t="n">
        <v>0</v>
      </c>
      <c r="R4023" t="inlineStr"/>
      <c r="S4023" t="inlineStr"/>
      <c r="T4023" t="inlineStr"/>
      <c r="U4023" t="n">
        <v>0</v>
      </c>
      <c r="V4023" t="n">
        <v>500000000</v>
      </c>
      <c r="W4023" t="inlineStr"/>
      <c r="X4023" t="inlineStr">
        <is>
          <t>libre</t>
        </is>
      </c>
    </row>
    <row r="4024" ht="15" customHeight="1" s="1003">
      <c r="A4024" s="1019" t="inlineStr">
        <is>
          <t>Amidon, fibres, lipides et sons</t>
        </is>
      </c>
      <c r="B4024" t="inlineStr">
        <is>
          <t>Autres IAA</t>
        </is>
      </c>
      <c r="C4024" t="inlineStr">
        <is>
          <t>kt</t>
        </is>
      </c>
      <c r="D4024" t="inlineStr">
        <is>
          <t>France</t>
        </is>
      </c>
      <c r="E4024" t="inlineStr">
        <is>
          <t>2019-20</t>
        </is>
      </c>
      <c r="F4024" t="inlineStr">
        <is>
          <t>Pois chiche</t>
        </is>
      </c>
      <c r="G4024" t="inlineStr"/>
      <c r="H4024" t="inlineStr"/>
      <c r="I4024" t="inlineStr"/>
      <c r="J4024" t="inlineStr"/>
      <c r="K4024" t="inlineStr"/>
      <c r="L4024" t="inlineStr"/>
      <c r="M4024" t="inlineStr"/>
      <c r="N4024" t="inlineStr"/>
      <c r="O4024" t="n">
        <v>-0</v>
      </c>
      <c r="P4024" t="n">
        <v>0</v>
      </c>
      <c r="Q4024" t="n">
        <v>-0</v>
      </c>
      <c r="R4024" t="inlineStr"/>
      <c r="S4024" t="inlineStr"/>
      <c r="T4024" t="inlineStr"/>
      <c r="U4024" t="n">
        <v>0</v>
      </c>
      <c r="V4024" t="n">
        <v>500000000</v>
      </c>
      <c r="W4024" t="inlineStr"/>
      <c r="X4024" t="inlineStr">
        <is>
          <t>libre</t>
        </is>
      </c>
    </row>
    <row r="4025" ht="15" customHeight="1" s="1003">
      <c r="A4025" s="1019" t="inlineStr">
        <is>
          <t>Amidon, fibres, lipides et sons</t>
        </is>
      </c>
      <c r="B4025" t="inlineStr">
        <is>
          <t>Alimentation humaine</t>
        </is>
      </c>
      <c r="C4025" t="inlineStr">
        <is>
          <t>kt</t>
        </is>
      </c>
      <c r="D4025" t="inlineStr">
        <is>
          <t>France</t>
        </is>
      </c>
      <c r="E4025" t="inlineStr">
        <is>
          <t>2019-20</t>
        </is>
      </c>
      <c r="F4025" t="inlineStr">
        <is>
          <t>Pois chiche</t>
        </is>
      </c>
      <c r="G4025" t="inlineStr"/>
      <c r="H4025" t="inlineStr"/>
      <c r="I4025" t="inlineStr"/>
      <c r="J4025" t="inlineStr"/>
      <c r="K4025" t="inlineStr"/>
      <c r="L4025" t="inlineStr"/>
      <c r="M4025" t="inlineStr"/>
      <c r="N4025" t="inlineStr"/>
      <c r="O4025" t="n">
        <v>-0</v>
      </c>
      <c r="P4025" t="n">
        <v>0</v>
      </c>
      <c r="Q4025" t="n">
        <v>0</v>
      </c>
      <c r="R4025" t="inlineStr"/>
      <c r="S4025" t="inlineStr"/>
      <c r="T4025" t="inlineStr"/>
      <c r="U4025" t="n">
        <v>0</v>
      </c>
      <c r="V4025" t="n">
        <v>500000000</v>
      </c>
      <c r="W4025" t="inlineStr"/>
      <c r="X4025" t="inlineStr">
        <is>
          <t>libre</t>
        </is>
      </c>
    </row>
    <row r="4026" ht="15" customHeight="1" s="1003">
      <c r="A4026" s="1019" t="inlineStr">
        <is>
          <t>Amidon, fibres, lipides et sons</t>
        </is>
      </c>
      <c r="B4026" t="inlineStr">
        <is>
          <t>Usages alimentaires</t>
        </is>
      </c>
      <c r="C4026" t="inlineStr">
        <is>
          <t>kt</t>
        </is>
      </c>
      <c r="D4026" t="inlineStr">
        <is>
          <t>France</t>
        </is>
      </c>
      <c r="E4026" t="inlineStr">
        <is>
          <t>2019-20</t>
        </is>
      </c>
      <c r="F4026" t="inlineStr">
        <is>
          <t>Pois chiche</t>
        </is>
      </c>
      <c r="G4026" t="inlineStr"/>
      <c r="H4026" t="inlineStr"/>
      <c r="I4026" t="inlineStr"/>
      <c r="J4026" t="inlineStr"/>
      <c r="K4026" t="inlineStr"/>
      <c r="L4026" t="inlineStr"/>
      <c r="M4026" t="inlineStr"/>
      <c r="N4026" t="inlineStr"/>
      <c r="O4026" t="n">
        <v>-0</v>
      </c>
      <c r="P4026" t="n">
        <v>0</v>
      </c>
      <c r="Q4026" t="n">
        <v>0</v>
      </c>
      <c r="R4026" t="inlineStr"/>
      <c r="S4026" t="inlineStr"/>
      <c r="T4026" t="inlineStr"/>
      <c r="U4026" t="n">
        <v>0</v>
      </c>
      <c r="V4026" t="n">
        <v>500000000</v>
      </c>
      <c r="W4026" t="inlineStr"/>
      <c r="X4026" t="inlineStr">
        <is>
          <t>libre</t>
        </is>
      </c>
    </row>
    <row r="4027" ht="15" customHeight="1" s="1003">
      <c r="A4027" s="1019" t="inlineStr">
        <is>
          <t>Amidon, fibres, lipides et sons</t>
        </is>
      </c>
      <c r="B4027" t="inlineStr">
        <is>
          <t>Débouchés</t>
        </is>
      </c>
      <c r="C4027" t="inlineStr">
        <is>
          <t>kt</t>
        </is>
      </c>
      <c r="D4027" t="inlineStr">
        <is>
          <t>France</t>
        </is>
      </c>
      <c r="E4027" t="inlineStr">
        <is>
          <t>2019-20</t>
        </is>
      </c>
      <c r="F4027" t="inlineStr">
        <is>
          <t>Pois chiche</t>
        </is>
      </c>
      <c r="G4027" t="inlineStr"/>
      <c r="H4027" t="inlineStr"/>
      <c r="I4027" t="inlineStr"/>
      <c r="J4027" t="inlineStr"/>
      <c r="K4027" t="inlineStr"/>
      <c r="L4027" t="inlineStr"/>
      <c r="M4027" t="inlineStr"/>
      <c r="N4027" t="inlineStr"/>
      <c r="O4027" t="n">
        <v>-0</v>
      </c>
      <c r="P4027" t="n">
        <v>0</v>
      </c>
      <c r="Q4027" t="n">
        <v>0</v>
      </c>
      <c r="R4027" t="inlineStr"/>
      <c r="S4027" t="inlineStr"/>
      <c r="T4027" t="inlineStr"/>
      <c r="U4027" t="n">
        <v>0</v>
      </c>
      <c r="V4027" t="n">
        <v>500000000</v>
      </c>
      <c r="W4027" t="inlineStr"/>
      <c r="X4027" t="inlineStr">
        <is>
          <t>libre</t>
        </is>
      </c>
    </row>
    <row r="4028" ht="15" customHeight="1" s="1003">
      <c r="A4028" s="1019" t="inlineStr">
        <is>
          <t>Récolte</t>
        </is>
      </c>
      <c r="B4028" t="inlineStr">
        <is>
          <t>Olives</t>
        </is>
      </c>
      <c r="C4028" t="inlineStr">
        <is>
          <t>kt</t>
        </is>
      </c>
      <c r="D4028" t="inlineStr">
        <is>
          <t>France</t>
        </is>
      </c>
      <c r="E4028" t="inlineStr">
        <is>
          <t>2019-20</t>
        </is>
      </c>
      <c r="F4028" t="inlineStr">
        <is>
          <t>Pois chiche</t>
        </is>
      </c>
      <c r="G4028" t="inlineStr"/>
      <c r="H4028" t="inlineStr"/>
      <c r="I4028" t="inlineStr"/>
      <c r="J4028" t="inlineStr"/>
      <c r="K4028" t="inlineStr"/>
      <c r="L4028" t="inlineStr"/>
      <c r="M4028" t="inlineStr"/>
      <c r="N4028" t="inlineStr"/>
      <c r="O4028" t="n">
        <v>-0</v>
      </c>
      <c r="P4028" t="n">
        <v>0</v>
      </c>
      <c r="Q4028" t="n">
        <v>500000000</v>
      </c>
      <c r="R4028" t="inlineStr"/>
      <c r="S4028" t="inlineStr"/>
      <c r="T4028" t="inlineStr"/>
      <c r="U4028" t="n">
        <v>0</v>
      </c>
      <c r="V4028" t="n">
        <v>500000000</v>
      </c>
      <c r="W4028" t="inlineStr"/>
      <c r="X4028" t="inlineStr">
        <is>
          <t>libre unbounded</t>
        </is>
      </c>
    </row>
    <row r="4029" ht="15" customHeight="1" s="1003">
      <c r="A4029" s="1019" t="inlineStr">
        <is>
          <t>Récolte</t>
        </is>
      </c>
      <c r="B4029" t="inlineStr">
        <is>
          <t>Graines récoltées</t>
        </is>
      </c>
      <c r="C4029" t="inlineStr">
        <is>
          <t>kt</t>
        </is>
      </c>
      <c r="D4029" t="inlineStr">
        <is>
          <t>France</t>
        </is>
      </c>
      <c r="E4029" t="inlineStr">
        <is>
          <t>2019-20</t>
        </is>
      </c>
      <c r="F4029" t="inlineStr">
        <is>
          <t>Pois chiche</t>
        </is>
      </c>
      <c r="G4029" t="inlineStr">
        <is>
          <t>Récolte = 51 kt (Statistique Agricole Annuelle - SSP)</t>
        </is>
      </c>
      <c r="H4029" t="inlineStr"/>
      <c r="I4029" t="inlineStr">
        <is>
          <t>Statistique Agricole Annuelle - SSP</t>
        </is>
      </c>
      <c r="J4029" t="inlineStr"/>
      <c r="K4029" t="inlineStr">
        <is>
          <t>Volume</t>
        </is>
      </c>
      <c r="L4029" t="inlineStr">
        <is>
          <t>Récolte</t>
        </is>
      </c>
      <c r="M4029" t="inlineStr">
        <is>
          <t>Récoltes - AGRESTE</t>
        </is>
      </c>
      <c r="N4029" t="inlineStr"/>
      <c r="O4029" t="n">
        <v>51</v>
      </c>
      <c r="P4029" t="inlineStr"/>
      <c r="Q4029" t="inlineStr"/>
      <c r="R4029" t="n">
        <v>51.04</v>
      </c>
      <c r="S4029" t="n">
        <v>2.55</v>
      </c>
      <c r="T4029" t="n">
        <v>0.1</v>
      </c>
      <c r="U4029" t="n">
        <v>0</v>
      </c>
      <c r="V4029" t="n">
        <v>500000000</v>
      </c>
      <c r="W4029" t="n">
        <v>0</v>
      </c>
      <c r="X4029" t="inlineStr">
        <is>
          <t>mesuré</t>
        </is>
      </c>
    </row>
    <row r="4030" ht="15" customHeight="1" s="1003">
      <c r="A4030" s="1019" t="inlineStr">
        <is>
          <t>Ferme</t>
        </is>
      </c>
      <c r="B4030" t="inlineStr">
        <is>
          <t>Stock final à la ferme</t>
        </is>
      </c>
      <c r="C4030" t="inlineStr">
        <is>
          <t>kt</t>
        </is>
      </c>
      <c r="D4030" t="inlineStr">
        <is>
          <t>France</t>
        </is>
      </c>
      <c r="E4030" t="inlineStr">
        <is>
          <t>2019-20</t>
        </is>
      </c>
      <c r="F4030" t="inlineStr">
        <is>
          <t>Pois chiche</t>
        </is>
      </c>
      <c r="G4030" t="inlineStr"/>
      <c r="H4030" t="inlineStr"/>
      <c r="I4030" t="inlineStr"/>
      <c r="J4030" t="inlineStr">
        <is>
          <t>Le stock à la ferme est négligé</t>
        </is>
      </c>
      <c r="K4030" t="inlineStr"/>
      <c r="L4030" t="inlineStr">
        <is>
          <t>Stock final à la ferme</t>
        </is>
      </c>
      <c r="M4030" t="inlineStr"/>
      <c r="N4030" t="inlineStr"/>
      <c r="O4030" t="n">
        <v>-0</v>
      </c>
      <c r="P4030" t="inlineStr"/>
      <c r="Q4030" t="inlineStr"/>
      <c r="R4030" t="n">
        <v>0</v>
      </c>
      <c r="S4030" t="n">
        <v>0</v>
      </c>
      <c r="T4030" t="inlineStr"/>
      <c r="U4030" t="n">
        <v>0</v>
      </c>
      <c r="V4030" t="n">
        <v>500000000</v>
      </c>
      <c r="W4030" t="n">
        <v>0</v>
      </c>
      <c r="X4030" t="inlineStr">
        <is>
          <t>mesuré</t>
        </is>
      </c>
    </row>
    <row r="4031" ht="15" customHeight="1" s="1003">
      <c r="A4031" s="1019" t="inlineStr">
        <is>
          <t>Ferme</t>
        </is>
      </c>
      <c r="B4031" t="inlineStr">
        <is>
          <t>Graines autoconsommées</t>
        </is>
      </c>
      <c r="C4031" t="inlineStr">
        <is>
          <t>kt</t>
        </is>
      </c>
      <c r="D4031" t="inlineStr">
        <is>
          <t>France</t>
        </is>
      </c>
      <c r="E4031" t="inlineStr">
        <is>
          <t>2019-20</t>
        </is>
      </c>
      <c r="F4031" t="inlineStr">
        <is>
          <t>Pois chiche</t>
        </is>
      </c>
      <c r="G4031" t="inlineStr"/>
      <c r="H4031" t="inlineStr"/>
      <c r="I4031" t="inlineStr"/>
      <c r="J4031" t="inlineStr"/>
      <c r="K4031" t="inlineStr"/>
      <c r="L4031" t="inlineStr"/>
      <c r="M4031" t="inlineStr"/>
      <c r="N4031" t="inlineStr"/>
      <c r="O4031" t="n">
        <v>25.5</v>
      </c>
      <c r="P4031" t="inlineStr"/>
      <c r="Q4031" t="inlineStr"/>
      <c r="R4031" t="inlineStr"/>
      <c r="S4031" t="inlineStr"/>
      <c r="T4031" t="inlineStr"/>
      <c r="U4031" t="n">
        <v>0</v>
      </c>
      <c r="V4031" t="n">
        <v>500000000</v>
      </c>
      <c r="W4031" t="inlineStr"/>
      <c r="X4031" t="inlineStr">
        <is>
          <t>déterminé</t>
        </is>
      </c>
    </row>
    <row r="4032" ht="15" customHeight="1" s="1003">
      <c r="A4032" s="1019" t="inlineStr">
        <is>
          <t>Ferme</t>
        </is>
      </c>
      <c r="B4032" t="inlineStr">
        <is>
          <t>Stock final</t>
        </is>
      </c>
      <c r="C4032" t="inlineStr">
        <is>
          <t>kt</t>
        </is>
      </c>
      <c r="D4032" t="inlineStr">
        <is>
          <t>France</t>
        </is>
      </c>
      <c r="E4032" t="inlineStr">
        <is>
          <t>2019-20</t>
        </is>
      </c>
      <c r="F4032" t="inlineStr">
        <is>
          <t>Pois chiche</t>
        </is>
      </c>
      <c r="G4032" t="inlineStr"/>
      <c r="H4032" t="inlineStr"/>
      <c r="I4032" t="inlineStr"/>
      <c r="J4032" t="inlineStr"/>
      <c r="K4032" t="inlineStr"/>
      <c r="L4032" t="inlineStr"/>
      <c r="M4032" t="inlineStr"/>
      <c r="N4032" t="inlineStr"/>
      <c r="O4032" t="n">
        <v>0</v>
      </c>
      <c r="P4032" t="inlineStr"/>
      <c r="Q4032" t="inlineStr"/>
      <c r="R4032" t="inlineStr"/>
      <c r="S4032" t="inlineStr"/>
      <c r="T4032" t="inlineStr"/>
      <c r="U4032" t="n">
        <v>0</v>
      </c>
      <c r="V4032" t="n">
        <v>500000000</v>
      </c>
      <c r="W4032" t="inlineStr"/>
      <c r="X4032" t="inlineStr">
        <is>
          <t>déterminé</t>
        </is>
      </c>
    </row>
    <row r="4033" ht="15" customHeight="1" s="1003">
      <c r="A4033" s="1019" t="inlineStr">
        <is>
          <t>OS</t>
        </is>
      </c>
      <c r="B4033" t="inlineStr">
        <is>
          <t>Graines collectées</t>
        </is>
      </c>
      <c r="C4033" t="inlineStr">
        <is>
          <t>kt</t>
        </is>
      </c>
      <c r="D4033" t="inlineStr">
        <is>
          <t>France</t>
        </is>
      </c>
      <c r="E4033" t="inlineStr">
        <is>
          <t>2019-20</t>
        </is>
      </c>
      <c r="F4033" t="inlineStr">
        <is>
          <t>Pois chiche</t>
        </is>
      </c>
      <c r="G4033" t="inlineStr"/>
      <c r="H4033" t="inlineStr"/>
      <c r="I4033" t="inlineStr"/>
      <c r="J4033" t="inlineStr"/>
      <c r="K4033" t="inlineStr"/>
      <c r="L4033" t="inlineStr"/>
      <c r="M4033" t="inlineStr"/>
      <c r="N4033" t="inlineStr"/>
      <c r="O4033" t="n">
        <v>25.3</v>
      </c>
      <c r="P4033" t="inlineStr"/>
      <c r="Q4033" t="inlineStr"/>
      <c r="R4033" t="inlineStr"/>
      <c r="S4033" t="inlineStr"/>
      <c r="T4033" t="inlineStr"/>
      <c r="U4033" t="n">
        <v>0</v>
      </c>
      <c r="V4033" t="n">
        <v>500000000</v>
      </c>
      <c r="W4033" t="inlineStr"/>
      <c r="X4033" t="inlineStr">
        <is>
          <t>déterminé</t>
        </is>
      </c>
    </row>
    <row r="4034" ht="15" customHeight="1" s="1003">
      <c r="A4034" s="1019" t="inlineStr">
        <is>
          <t>OS</t>
        </is>
      </c>
      <c r="B4034" t="inlineStr">
        <is>
          <t>Stock final collecteurs</t>
        </is>
      </c>
      <c r="C4034" t="inlineStr">
        <is>
          <t>kt</t>
        </is>
      </c>
      <c r="D4034" t="inlineStr">
        <is>
          <t>France</t>
        </is>
      </c>
      <c r="E4034" t="inlineStr">
        <is>
          <t>2019-20</t>
        </is>
      </c>
      <c r="F4034" t="inlineStr">
        <is>
          <t>Pois chiche</t>
        </is>
      </c>
      <c r="G4034" t="inlineStr"/>
      <c r="H4034" t="inlineStr">
        <is>
          <t>0</t>
        </is>
      </c>
      <c r="I4034" t="inlineStr">
        <is>
          <t>0</t>
        </is>
      </c>
      <c r="J4034" t="inlineStr">
        <is>
          <t>10 % de la récolte est stockée</t>
        </is>
      </c>
      <c r="K4034" t="inlineStr">
        <is>
          <t>Répartition</t>
        </is>
      </c>
      <c r="L4034" t="inlineStr">
        <is>
          <t>Part du stock final</t>
        </is>
      </c>
      <c r="M4034" t="inlineStr">
        <is>
          <t>0</t>
        </is>
      </c>
      <c r="N4034" t="inlineStr"/>
      <c r="O4034" t="n">
        <v>5.1</v>
      </c>
      <c r="P4034" t="inlineStr"/>
      <c r="Q4034" t="inlineStr"/>
      <c r="R4034" t="inlineStr"/>
      <c r="S4034" t="inlineStr"/>
      <c r="T4034" t="inlineStr"/>
      <c r="U4034" t="n">
        <v>0</v>
      </c>
      <c r="V4034" t="n">
        <v>500000000</v>
      </c>
      <c r="W4034" t="inlineStr"/>
      <c r="X4034" t="inlineStr">
        <is>
          <t>déterminé</t>
        </is>
      </c>
    </row>
    <row r="4035" ht="15" customHeight="1" s="1003">
      <c r="A4035" s="1019" t="inlineStr">
        <is>
          <t>OS</t>
        </is>
      </c>
      <c r="B4035" t="inlineStr">
        <is>
          <t>Stock final</t>
        </is>
      </c>
      <c r="C4035" t="inlineStr">
        <is>
          <t>kt</t>
        </is>
      </c>
      <c r="D4035" t="inlineStr">
        <is>
          <t>France</t>
        </is>
      </c>
      <c r="E4035" t="inlineStr">
        <is>
          <t>2019-20</t>
        </is>
      </c>
      <c r="F4035" t="inlineStr">
        <is>
          <t>Pois chiche</t>
        </is>
      </c>
      <c r="G4035" t="inlineStr"/>
      <c r="H4035" t="inlineStr"/>
      <c r="I4035" t="inlineStr"/>
      <c r="J4035" t="inlineStr">
        <is>
          <t>10 % de la récolte est stockée</t>
        </is>
      </c>
      <c r="K4035" t="inlineStr">
        <is>
          <t>Répartition</t>
        </is>
      </c>
      <c r="L4035" t="inlineStr">
        <is>
          <t>Part du stock final</t>
        </is>
      </c>
      <c r="M4035" t="inlineStr"/>
      <c r="N4035" t="inlineStr"/>
      <c r="O4035" t="n">
        <v>5.1</v>
      </c>
      <c r="P4035" t="inlineStr"/>
      <c r="Q4035" t="inlineStr"/>
      <c r="R4035" t="inlineStr"/>
      <c r="S4035" t="inlineStr"/>
      <c r="T4035" t="inlineStr"/>
      <c r="U4035" t="n">
        <v>0</v>
      </c>
      <c r="V4035" t="n">
        <v>500000000</v>
      </c>
      <c r="W4035" t="inlineStr"/>
      <c r="X4035" t="inlineStr">
        <is>
          <t>déterminé</t>
        </is>
      </c>
    </row>
    <row r="4036" ht="15" customHeight="1" s="1003">
      <c r="A4036" s="1019" t="inlineStr">
        <is>
          <t>OS</t>
        </is>
      </c>
      <c r="B4036" t="inlineStr">
        <is>
          <t>Issues de silo</t>
        </is>
      </c>
      <c r="C4036" t="inlineStr">
        <is>
          <t>kt</t>
        </is>
      </c>
      <c r="D4036" t="inlineStr">
        <is>
          <t>France</t>
        </is>
      </c>
      <c r="E4036" t="inlineStr">
        <is>
          <t>2019-20</t>
        </is>
      </c>
      <c r="F4036" t="inlineStr">
        <is>
          <t>Pois chiche</t>
        </is>
      </c>
      <c r="G4036" t="inlineStr"/>
      <c r="H4036" t="inlineStr">
        <is>
          <t>Ratio d'issues de silo = 1 % (ONRB - FranceAgriMer)</t>
        </is>
      </c>
      <c r="I4036" t="inlineStr">
        <is>
          <t>ONRB - FranceAgriMer</t>
        </is>
      </c>
      <c r="J4036" t="inlineStr">
        <is>
          <t>Même ratio d'issues de silo que les pois et fèveroles</t>
        </is>
      </c>
      <c r="K4036" t="inlineStr">
        <is>
          <t>Rendement</t>
        </is>
      </c>
      <c r="L4036" t="inlineStr">
        <is>
          <t>Ratio d'issues de silo</t>
        </is>
      </c>
      <c r="M4036" t="inlineStr">
        <is>
          <t>Issues de silo - ONRB</t>
        </is>
      </c>
      <c r="N4036" t="inlineStr"/>
      <c r="O4036" t="n">
        <v>0.26</v>
      </c>
      <c r="P4036" t="inlineStr"/>
      <c r="Q4036" t="inlineStr"/>
      <c r="R4036" t="inlineStr"/>
      <c r="S4036" t="inlineStr"/>
      <c r="T4036" t="inlineStr"/>
      <c r="U4036" t="n">
        <v>0</v>
      </c>
      <c r="V4036" t="n">
        <v>500000000</v>
      </c>
      <c r="W4036" t="inlineStr"/>
      <c r="X4036" t="inlineStr">
        <is>
          <t>déterminé</t>
        </is>
      </c>
    </row>
    <row r="4037" ht="15" customHeight="1" s="1003">
      <c r="A4037" s="1019" t="inlineStr">
        <is>
          <t>Trituration</t>
        </is>
      </c>
      <c r="B4037" t="inlineStr">
        <is>
          <t>Huile</t>
        </is>
      </c>
      <c r="C4037" t="inlineStr">
        <is>
          <t>kt</t>
        </is>
      </c>
      <c r="D4037" t="inlineStr">
        <is>
          <t>France</t>
        </is>
      </c>
      <c r="E4037" t="inlineStr">
        <is>
          <t>2019-20</t>
        </is>
      </c>
      <c r="F4037" t="inlineStr">
        <is>
          <t>Pois chiche</t>
        </is>
      </c>
      <c r="G4037" t="inlineStr"/>
      <c r="H4037" t="inlineStr"/>
      <c r="I4037" t="inlineStr"/>
      <c r="J4037" t="inlineStr">
        <is>
          <t>Pas de trituration</t>
        </is>
      </c>
      <c r="K4037" t="inlineStr"/>
      <c r="L4037" t="inlineStr"/>
      <c r="M4037" t="inlineStr"/>
      <c r="N4037" t="inlineStr"/>
      <c r="O4037" t="n">
        <v>-0</v>
      </c>
      <c r="P4037" t="inlineStr"/>
      <c r="Q4037" t="inlineStr"/>
      <c r="R4037" t="n">
        <v>0</v>
      </c>
      <c r="S4037" t="n">
        <v>0</v>
      </c>
      <c r="T4037" t="inlineStr"/>
      <c r="U4037" t="n">
        <v>0</v>
      </c>
      <c r="V4037" t="n">
        <v>500000000</v>
      </c>
      <c r="W4037" t="n">
        <v>0</v>
      </c>
      <c r="X4037" t="inlineStr">
        <is>
          <t>mesuré</t>
        </is>
      </c>
    </row>
    <row r="4038" ht="15" customHeight="1" s="1003">
      <c r="A4038" s="1019" t="inlineStr">
        <is>
          <t>Trituration</t>
        </is>
      </c>
      <c r="B4038" t="inlineStr">
        <is>
          <t>Tourteaux</t>
        </is>
      </c>
      <c r="C4038" t="inlineStr">
        <is>
          <t>kt</t>
        </is>
      </c>
      <c r="D4038" t="inlineStr">
        <is>
          <t>France</t>
        </is>
      </c>
      <c r="E4038" t="inlineStr">
        <is>
          <t>2019-20</t>
        </is>
      </c>
      <c r="F4038" t="inlineStr">
        <is>
          <t>Pois chiche</t>
        </is>
      </c>
      <c r="G4038" t="inlineStr"/>
      <c r="H4038" t="inlineStr"/>
      <c r="I4038" t="inlineStr"/>
      <c r="J4038" t="inlineStr"/>
      <c r="K4038" t="inlineStr"/>
      <c r="L4038" t="inlineStr"/>
      <c r="M4038" t="inlineStr"/>
      <c r="N4038" t="inlineStr"/>
      <c r="O4038" t="n">
        <v>-0</v>
      </c>
      <c r="P4038" t="inlineStr"/>
      <c r="Q4038" t="inlineStr"/>
      <c r="R4038" t="n">
        <v>0</v>
      </c>
      <c r="S4038" t="n">
        <v>0</v>
      </c>
      <c r="T4038" t="inlineStr"/>
      <c r="U4038" t="n">
        <v>0</v>
      </c>
      <c r="V4038" t="n">
        <v>500000000</v>
      </c>
      <c r="W4038" t="n">
        <v>0</v>
      </c>
      <c r="X4038" t="inlineStr">
        <is>
          <t>mesuré</t>
        </is>
      </c>
    </row>
    <row r="4039" ht="15" customHeight="1" s="1003">
      <c r="A4039" s="1019" t="inlineStr">
        <is>
          <t>Trituration</t>
        </is>
      </c>
      <c r="B4039" t="inlineStr">
        <is>
          <t>Coques (+ eau)</t>
        </is>
      </c>
      <c r="C4039" t="inlineStr">
        <is>
          <t>kt</t>
        </is>
      </c>
      <c r="D4039" t="inlineStr">
        <is>
          <t>France</t>
        </is>
      </c>
      <c r="E4039" t="inlineStr">
        <is>
          <t>2019-20</t>
        </is>
      </c>
      <c r="F4039" t="inlineStr">
        <is>
          <t>Pois chiche</t>
        </is>
      </c>
      <c r="G4039" t="inlineStr"/>
      <c r="H4039" t="inlineStr"/>
      <c r="I4039" t="inlineStr"/>
      <c r="J4039" t="inlineStr"/>
      <c r="K4039" t="inlineStr"/>
      <c r="L4039" t="inlineStr"/>
      <c r="M4039" t="inlineStr"/>
      <c r="N4039" t="inlineStr"/>
      <c r="O4039" t="n">
        <v>0</v>
      </c>
      <c r="P4039" t="inlineStr"/>
      <c r="Q4039" t="inlineStr"/>
      <c r="R4039" t="inlineStr"/>
      <c r="S4039" t="inlineStr"/>
      <c r="T4039" t="inlineStr"/>
      <c r="U4039" t="n">
        <v>0</v>
      </c>
      <c r="V4039" t="n">
        <v>500000000</v>
      </c>
      <c r="W4039" t="inlineStr"/>
      <c r="X4039" t="inlineStr">
        <is>
          <t>déterminé</t>
        </is>
      </c>
    </row>
    <row r="4040" ht="15" customHeight="1" s="1003">
      <c r="A4040" s="1019" t="inlineStr">
        <is>
          <t>Moulin</t>
        </is>
      </c>
      <c r="B4040" t="inlineStr">
        <is>
          <t>Grignons d'olive</t>
        </is>
      </c>
      <c r="C4040" t="inlineStr">
        <is>
          <t>kt</t>
        </is>
      </c>
      <c r="D4040" t="inlineStr">
        <is>
          <t>France</t>
        </is>
      </c>
      <c r="E4040" t="inlineStr">
        <is>
          <t>2019-20</t>
        </is>
      </c>
      <c r="F4040" t="inlineStr">
        <is>
          <t>Pois chiche</t>
        </is>
      </c>
      <c r="G4040" t="inlineStr"/>
      <c r="H4040" t="inlineStr"/>
      <c r="I4040" t="inlineStr"/>
      <c r="J4040" t="inlineStr"/>
      <c r="K4040" t="inlineStr"/>
      <c r="L4040" t="inlineStr">
        <is>
          <t>Production de grignons d'olive</t>
        </is>
      </c>
      <c r="M4040" t="inlineStr"/>
      <c r="N4040" t="inlineStr"/>
      <c r="O4040" t="n">
        <v>-0</v>
      </c>
      <c r="P4040" t="n">
        <v>0</v>
      </c>
      <c r="Q4040" t="n">
        <v>500000000</v>
      </c>
      <c r="R4040" t="inlineStr"/>
      <c r="S4040" t="inlineStr"/>
      <c r="T4040" t="inlineStr"/>
      <c r="U4040" t="n">
        <v>0</v>
      </c>
      <c r="V4040" t="n">
        <v>500000000</v>
      </c>
      <c r="W4040" t="inlineStr"/>
      <c r="X4040" t="inlineStr">
        <is>
          <t>libre unbounded</t>
        </is>
      </c>
    </row>
    <row r="4041" ht="15" customHeight="1" s="1003">
      <c r="A4041" s="1019" t="inlineStr">
        <is>
          <t>Moulin</t>
        </is>
      </c>
      <c r="B4041" t="inlineStr">
        <is>
          <t>Huile d'olive</t>
        </is>
      </c>
      <c r="C4041" t="inlineStr">
        <is>
          <t>kt</t>
        </is>
      </c>
      <c r="D4041" t="inlineStr">
        <is>
          <t>France</t>
        </is>
      </c>
      <c r="E4041" t="inlineStr">
        <is>
          <t>2019-20</t>
        </is>
      </c>
      <c r="F4041" t="inlineStr">
        <is>
          <t>Pois chiche</t>
        </is>
      </c>
      <c r="G4041" t="inlineStr"/>
      <c r="H4041" t="inlineStr"/>
      <c r="I4041" t="inlineStr"/>
      <c r="J4041" t="inlineStr"/>
      <c r="K4041" t="inlineStr"/>
      <c r="L4041" t="inlineStr"/>
      <c r="M4041" t="inlineStr"/>
      <c r="N4041" t="inlineStr"/>
      <c r="O4041" t="n">
        <v>-0</v>
      </c>
      <c r="P4041" t="n">
        <v>0</v>
      </c>
      <c r="Q4041" t="n">
        <v>500000000</v>
      </c>
      <c r="R4041" t="inlineStr"/>
      <c r="S4041" t="inlineStr"/>
      <c r="T4041" t="inlineStr"/>
      <c r="U4041" t="n">
        <v>0</v>
      </c>
      <c r="V4041" t="n">
        <v>500000000</v>
      </c>
      <c r="W4041" t="inlineStr"/>
      <c r="X4041" t="inlineStr">
        <is>
          <t>libre unbounded</t>
        </is>
      </c>
    </row>
    <row r="4042" ht="15" customHeight="1" s="1003">
      <c r="A4042" s="1019" t="inlineStr">
        <is>
          <t>Conservation ou préparation d'olives</t>
        </is>
      </c>
      <c r="B4042" t="inlineStr">
        <is>
          <t>Olives de table</t>
        </is>
      </c>
      <c r="C4042" t="inlineStr">
        <is>
          <t>kt</t>
        </is>
      </c>
      <c r="D4042" t="inlineStr">
        <is>
          <t>France</t>
        </is>
      </c>
      <c r="E4042" t="inlineStr">
        <is>
          <t>2019-20</t>
        </is>
      </c>
      <c r="F4042" t="inlineStr">
        <is>
          <t>Pois chiche</t>
        </is>
      </c>
      <c r="G4042" t="inlineStr"/>
      <c r="H4042" t="inlineStr"/>
      <c r="I4042" t="inlineStr"/>
      <c r="J4042" t="inlineStr"/>
      <c r="K4042" t="inlineStr"/>
      <c r="L4042" t="inlineStr"/>
      <c r="M4042" t="inlineStr"/>
      <c r="N4042" t="inlineStr"/>
      <c r="O4042" t="n">
        <v>-0</v>
      </c>
      <c r="P4042" t="n">
        <v>0</v>
      </c>
      <c r="Q4042" t="n">
        <v>500000000</v>
      </c>
      <c r="R4042" t="inlineStr"/>
      <c r="S4042" t="inlineStr"/>
      <c r="T4042" t="inlineStr"/>
      <c r="U4042" t="n">
        <v>0</v>
      </c>
      <c r="V4042" t="n">
        <v>500000000</v>
      </c>
      <c r="W4042" t="inlineStr"/>
      <c r="X4042" t="inlineStr">
        <is>
          <t>libre unbounded</t>
        </is>
      </c>
    </row>
    <row r="4043" ht="15" customHeight="1" s="1003">
      <c r="A4043" s="1019" t="inlineStr">
        <is>
          <t>Fabrication de produits alimentaires</t>
        </is>
      </c>
      <c r="B4043" t="inlineStr">
        <is>
          <t>Produits alimentaires</t>
        </is>
      </c>
      <c r="C4043" t="inlineStr">
        <is>
          <t>kt</t>
        </is>
      </c>
      <c r="D4043" t="inlineStr">
        <is>
          <t>France</t>
        </is>
      </c>
      <c r="E4043" t="inlineStr">
        <is>
          <t>2019-20</t>
        </is>
      </c>
      <c r="F4043" t="inlineStr">
        <is>
          <t>Pois chiche</t>
        </is>
      </c>
      <c r="G4043" t="inlineStr"/>
      <c r="H4043" t="inlineStr"/>
      <c r="I4043" t="inlineStr"/>
      <c r="J4043" t="inlineStr"/>
      <c r="K4043" t="inlineStr"/>
      <c r="L4043" t="inlineStr"/>
      <c r="M4043" t="inlineStr"/>
      <c r="N4043" t="inlineStr"/>
      <c r="O4043" t="n">
        <v>11.6</v>
      </c>
      <c r="P4043" t="inlineStr"/>
      <c r="Q4043" t="inlineStr"/>
      <c r="R4043" t="inlineStr"/>
      <c r="S4043" t="inlineStr"/>
      <c r="T4043" t="inlineStr"/>
      <c r="U4043" t="n">
        <v>0</v>
      </c>
      <c r="V4043" t="n">
        <v>500000000</v>
      </c>
      <c r="W4043" t="inlineStr"/>
      <c r="X4043" t="inlineStr">
        <is>
          <t>déterminé</t>
        </is>
      </c>
    </row>
    <row r="4044" ht="15" customHeight="1" s="1003">
      <c r="A4044" s="1019" t="inlineStr">
        <is>
          <t>Amidonnerie</t>
        </is>
      </c>
      <c r="B4044" t="inlineStr">
        <is>
          <t>Fibres, lipides et sons</t>
        </is>
      </c>
      <c r="C4044" t="inlineStr">
        <is>
          <t>kt</t>
        </is>
      </c>
      <c r="D4044" t="inlineStr">
        <is>
          <t>France</t>
        </is>
      </c>
      <c r="E4044" t="inlineStr">
        <is>
          <t>2019-20</t>
        </is>
      </c>
      <c r="F4044" t="inlineStr">
        <is>
          <t>Pois chiche</t>
        </is>
      </c>
      <c r="G4044" t="inlineStr"/>
      <c r="H4044" t="inlineStr"/>
      <c r="I4044" t="inlineStr"/>
      <c r="J4044" t="inlineStr"/>
      <c r="K4044" t="inlineStr"/>
      <c r="L4044" t="inlineStr"/>
      <c r="M4044" t="inlineStr"/>
      <c r="N4044" t="inlineStr"/>
      <c r="O4044" t="n">
        <v>-0</v>
      </c>
      <c r="P4044" t="n">
        <v>0</v>
      </c>
      <c r="Q4044" t="n">
        <v>-0</v>
      </c>
      <c r="R4044" t="inlineStr"/>
      <c r="S4044" t="inlineStr"/>
      <c r="T4044" t="inlineStr"/>
      <c r="U4044" t="n">
        <v>0</v>
      </c>
      <c r="V4044" t="n">
        <v>500000000</v>
      </c>
      <c r="W4044" t="inlineStr"/>
      <c r="X4044" t="inlineStr">
        <is>
          <t>libre</t>
        </is>
      </c>
    </row>
    <row r="4045" ht="15" customHeight="1" s="1003">
      <c r="A4045" s="1019" t="inlineStr">
        <is>
          <t>Amidonnerie</t>
        </is>
      </c>
      <c r="B4045" t="inlineStr">
        <is>
          <t>Amidon</t>
        </is>
      </c>
      <c r="C4045" t="inlineStr">
        <is>
          <t>kt</t>
        </is>
      </c>
      <c r="D4045" t="inlineStr">
        <is>
          <t>France</t>
        </is>
      </c>
      <c r="E4045" t="inlineStr">
        <is>
          <t>2019-20</t>
        </is>
      </c>
      <c r="F4045" t="inlineStr">
        <is>
          <t>Pois chiche</t>
        </is>
      </c>
      <c r="G4045" t="inlineStr"/>
      <c r="H4045" t="inlineStr"/>
      <c r="I4045" t="inlineStr"/>
      <c r="J4045" t="inlineStr"/>
      <c r="K4045" t="inlineStr"/>
      <c r="L4045" t="inlineStr"/>
      <c r="M4045" t="inlineStr"/>
      <c r="N4045" t="inlineStr"/>
      <c r="O4045" t="n">
        <v>-0</v>
      </c>
      <c r="P4045" t="n">
        <v>0</v>
      </c>
      <c r="Q4045" t="n">
        <v>-0</v>
      </c>
      <c r="R4045" t="inlineStr"/>
      <c r="S4045" t="inlineStr"/>
      <c r="T4045" t="inlineStr"/>
      <c r="U4045" t="n">
        <v>0</v>
      </c>
      <c r="V4045" t="n">
        <v>500000000</v>
      </c>
      <c r="W4045" t="inlineStr"/>
      <c r="X4045" t="inlineStr">
        <is>
          <t>libre</t>
        </is>
      </c>
    </row>
    <row r="4046" ht="15" customHeight="1" s="1003">
      <c r="A4046" s="1019" t="inlineStr">
        <is>
          <t>Amidonnerie</t>
        </is>
      </c>
      <c r="B4046" t="inlineStr">
        <is>
          <t>Protéine</t>
        </is>
      </c>
      <c r="C4046" t="inlineStr">
        <is>
          <t>kt</t>
        </is>
      </c>
      <c r="D4046" t="inlineStr">
        <is>
          <t>France</t>
        </is>
      </c>
      <c r="E4046" t="inlineStr">
        <is>
          <t>2019-20</t>
        </is>
      </c>
      <c r="F4046" t="inlineStr">
        <is>
          <t>Pois chiche</t>
        </is>
      </c>
      <c r="G4046" t="inlineStr"/>
      <c r="H4046" t="inlineStr"/>
      <c r="I4046" t="inlineStr"/>
      <c r="J4046" t="inlineStr"/>
      <c r="K4046" t="inlineStr"/>
      <c r="L4046" t="inlineStr"/>
      <c r="M4046" t="inlineStr"/>
      <c r="N4046" t="inlineStr"/>
      <c r="O4046" t="n">
        <v>-0</v>
      </c>
      <c r="P4046" t="n">
        <v>0</v>
      </c>
      <c r="Q4046" t="n">
        <v>-0</v>
      </c>
      <c r="R4046" t="inlineStr"/>
      <c r="S4046" t="inlineStr"/>
      <c r="T4046" t="inlineStr"/>
      <c r="U4046" t="n">
        <v>0</v>
      </c>
      <c r="V4046" t="n">
        <v>500000000</v>
      </c>
      <c r="W4046" t="inlineStr"/>
      <c r="X4046" t="inlineStr">
        <is>
          <t>libre</t>
        </is>
      </c>
    </row>
    <row r="4047" ht="15" customHeight="1" s="1003">
      <c r="A4047" s="1019" t="inlineStr">
        <is>
          <t>Meunerie</t>
        </is>
      </c>
      <c r="B4047" t="inlineStr">
        <is>
          <t>Sons</t>
        </is>
      </c>
      <c r="C4047" t="inlineStr">
        <is>
          <t>kt</t>
        </is>
      </c>
      <c r="D4047" t="inlineStr">
        <is>
          <t>France</t>
        </is>
      </c>
      <c r="E4047" t="inlineStr">
        <is>
          <t>2019-20</t>
        </is>
      </c>
      <c r="F4047" t="inlineStr">
        <is>
          <t>Pois chiche</t>
        </is>
      </c>
      <c r="G4047" t="inlineStr"/>
      <c r="H4047" t="inlineStr"/>
      <c r="I4047" t="inlineStr"/>
      <c r="J4047" t="inlineStr"/>
      <c r="K4047" t="inlineStr"/>
      <c r="L4047" t="inlineStr"/>
      <c r="M4047" t="inlineStr"/>
      <c r="N4047" t="inlineStr"/>
      <c r="O4047" t="n">
        <v>-0</v>
      </c>
      <c r="P4047" t="n">
        <v>0</v>
      </c>
      <c r="Q4047" t="n">
        <v>-0</v>
      </c>
      <c r="R4047" t="inlineStr"/>
      <c r="S4047" t="inlineStr"/>
      <c r="T4047" t="inlineStr"/>
      <c r="U4047" t="n">
        <v>0</v>
      </c>
      <c r="V4047" t="n">
        <v>500000000</v>
      </c>
      <c r="W4047" t="inlineStr"/>
      <c r="X4047" t="inlineStr">
        <is>
          <t>libre</t>
        </is>
      </c>
    </row>
    <row r="4048" ht="15" customHeight="1" s="1003">
      <c r="A4048" s="1019" t="inlineStr">
        <is>
          <t>Meunerie</t>
        </is>
      </c>
      <c r="B4048" t="inlineStr">
        <is>
          <t>Farine</t>
        </is>
      </c>
      <c r="C4048" t="inlineStr">
        <is>
          <t>kt</t>
        </is>
      </c>
      <c r="D4048" t="inlineStr">
        <is>
          <t>France</t>
        </is>
      </c>
      <c r="E4048" t="inlineStr">
        <is>
          <t>2019-20</t>
        </is>
      </c>
      <c r="F4048" t="inlineStr">
        <is>
          <t>Pois chiche</t>
        </is>
      </c>
      <c r="G4048" t="inlineStr"/>
      <c r="H4048" t="inlineStr"/>
      <c r="I4048" t="inlineStr"/>
      <c r="J4048" t="inlineStr"/>
      <c r="K4048" t="inlineStr"/>
      <c r="L4048" t="inlineStr"/>
      <c r="M4048" t="inlineStr"/>
      <c r="N4048" t="inlineStr"/>
      <c r="O4048" t="n">
        <v>-0</v>
      </c>
      <c r="P4048" t="n">
        <v>0</v>
      </c>
      <c r="Q4048" t="n">
        <v>-0</v>
      </c>
      <c r="R4048" t="inlineStr"/>
      <c r="S4048" t="inlineStr"/>
      <c r="T4048" t="inlineStr"/>
      <c r="U4048" t="n">
        <v>0</v>
      </c>
      <c r="V4048" t="n">
        <v>500000000</v>
      </c>
      <c r="W4048" t="inlineStr"/>
      <c r="X4048" t="inlineStr">
        <is>
          <t>libre</t>
        </is>
      </c>
    </row>
    <row r="4049" ht="15" customHeight="1" s="1003">
      <c r="A4049" s="1019" t="inlineStr">
        <is>
          <t>Fabrication d'ingrédients</t>
        </is>
      </c>
      <c r="B4049" t="inlineStr">
        <is>
          <t>Amidon, fibres, lipides et sons</t>
        </is>
      </c>
      <c r="C4049" t="inlineStr">
        <is>
          <t>kt</t>
        </is>
      </c>
      <c r="D4049" t="inlineStr">
        <is>
          <t>France</t>
        </is>
      </c>
      <c r="E4049" t="inlineStr">
        <is>
          <t>2019-20</t>
        </is>
      </c>
      <c r="F4049" t="inlineStr">
        <is>
          <t>Pois chiche</t>
        </is>
      </c>
      <c r="G4049" t="inlineStr"/>
      <c r="H4049" t="inlineStr"/>
      <c r="I4049" t="inlineStr"/>
      <c r="J4049" t="inlineStr"/>
      <c r="K4049" t="inlineStr"/>
      <c r="L4049" t="inlineStr"/>
      <c r="M4049" t="inlineStr"/>
      <c r="N4049" t="inlineStr"/>
      <c r="O4049" t="n">
        <v>-0</v>
      </c>
      <c r="P4049" t="n">
        <v>0</v>
      </c>
      <c r="Q4049" t="n">
        <v>-0</v>
      </c>
      <c r="R4049" t="inlineStr"/>
      <c r="S4049" t="inlineStr"/>
      <c r="T4049" t="inlineStr"/>
      <c r="U4049" t="n">
        <v>0</v>
      </c>
      <c r="V4049" t="n">
        <v>500000000</v>
      </c>
      <c r="W4049" t="inlineStr"/>
      <c r="X4049" t="inlineStr">
        <is>
          <t>libre</t>
        </is>
      </c>
    </row>
    <row r="4050" ht="15" customHeight="1" s="1003">
      <c r="A4050" s="1019" t="inlineStr">
        <is>
          <t>Fabrication d'ingrédients</t>
        </is>
      </c>
      <c r="B4050" t="inlineStr">
        <is>
          <t>MPV</t>
        </is>
      </c>
      <c r="C4050" t="inlineStr">
        <is>
          <t>kt</t>
        </is>
      </c>
      <c r="D4050" t="inlineStr">
        <is>
          <t>France</t>
        </is>
      </c>
      <c r="E4050" t="inlineStr">
        <is>
          <t>2019-20</t>
        </is>
      </c>
      <c r="F4050" t="inlineStr">
        <is>
          <t>Pois chiche</t>
        </is>
      </c>
      <c r="G4050" t="inlineStr"/>
      <c r="H4050" t="inlineStr"/>
      <c r="I4050" t="inlineStr"/>
      <c r="J4050" t="inlineStr"/>
      <c r="K4050" t="inlineStr"/>
      <c r="L4050" t="inlineStr"/>
      <c r="M4050" t="inlineStr"/>
      <c r="N4050" t="inlineStr"/>
      <c r="O4050" t="n">
        <v>-0</v>
      </c>
      <c r="P4050" t="n">
        <v>0</v>
      </c>
      <c r="Q4050" t="n">
        <v>-0</v>
      </c>
      <c r="R4050" t="inlineStr"/>
      <c r="S4050" t="inlineStr"/>
      <c r="T4050" t="inlineStr"/>
      <c r="U4050" t="n">
        <v>0</v>
      </c>
      <c r="V4050" t="n">
        <v>500000000</v>
      </c>
      <c r="W4050" t="inlineStr"/>
      <c r="X4050" t="inlineStr">
        <is>
          <t>libre</t>
        </is>
      </c>
    </row>
    <row r="4051" ht="15" customHeight="1" s="1003">
      <c r="A4051" s="1019" t="inlineStr">
        <is>
          <t>Ecart statistique</t>
        </is>
      </c>
      <c r="B4051" t="inlineStr">
        <is>
          <t>Graines collectées</t>
        </is>
      </c>
      <c r="C4051" t="inlineStr">
        <is>
          <t>kt</t>
        </is>
      </c>
      <c r="D4051" t="inlineStr">
        <is>
          <t>France</t>
        </is>
      </c>
      <c r="E4051" t="inlineStr">
        <is>
          <t>2019-20</t>
        </is>
      </c>
      <c r="F4051" t="inlineStr">
        <is>
          <t>Pois chiche</t>
        </is>
      </c>
      <c r="G4051" t="inlineStr"/>
      <c r="H4051" t="inlineStr"/>
      <c r="I4051" t="inlineStr"/>
      <c r="J4051" t="inlineStr"/>
      <c r="K4051" t="inlineStr"/>
      <c r="L4051" t="inlineStr"/>
      <c r="M4051" t="inlineStr"/>
      <c r="N4051" t="inlineStr"/>
      <c r="O4051" t="n">
        <v>-0</v>
      </c>
      <c r="P4051" t="inlineStr"/>
      <c r="Q4051" t="inlineStr"/>
      <c r="R4051" t="n">
        <v>0</v>
      </c>
      <c r="S4051" t="n">
        <v>0</v>
      </c>
      <c r="T4051" t="inlineStr"/>
      <c r="U4051" t="n">
        <v>0</v>
      </c>
      <c r="V4051" t="n">
        <v>500000000</v>
      </c>
      <c r="W4051" t="n">
        <v>0</v>
      </c>
      <c r="X4051" t="inlineStr">
        <is>
          <t>mesuré</t>
        </is>
      </c>
    </row>
    <row r="4052" ht="15" customHeight="1" s="1003">
      <c r="A4052" s="1019" t="inlineStr">
        <is>
          <t>Ecart statistique</t>
        </is>
      </c>
      <c r="B4052" t="inlineStr">
        <is>
          <t>Olives</t>
        </is>
      </c>
      <c r="C4052" t="inlineStr">
        <is>
          <t>kt</t>
        </is>
      </c>
      <c r="D4052" t="inlineStr">
        <is>
          <t>France</t>
        </is>
      </c>
      <c r="E4052" t="inlineStr">
        <is>
          <t>2019-20</t>
        </is>
      </c>
      <c r="F4052" t="inlineStr">
        <is>
          <t>Pois chiche</t>
        </is>
      </c>
      <c r="G4052" t="inlineStr"/>
      <c r="H4052" t="inlineStr"/>
      <c r="I4052" t="inlineStr"/>
      <c r="J4052" t="inlineStr"/>
      <c r="K4052" t="inlineStr"/>
      <c r="L4052" t="inlineStr"/>
      <c r="M4052" t="inlineStr"/>
      <c r="N4052" t="inlineStr"/>
      <c r="O4052" t="n">
        <v>-0</v>
      </c>
      <c r="P4052" t="n">
        <v>0</v>
      </c>
      <c r="Q4052" t="n">
        <v>500000000</v>
      </c>
      <c r="R4052" t="inlineStr"/>
      <c r="S4052" t="inlineStr"/>
      <c r="T4052" t="inlineStr"/>
      <c r="U4052" t="n">
        <v>0</v>
      </c>
      <c r="V4052" t="n">
        <v>500000000</v>
      </c>
      <c r="W4052" t="inlineStr"/>
      <c r="X4052" t="inlineStr">
        <is>
          <t>libre unbounded</t>
        </is>
      </c>
    </row>
    <row r="4053" ht="15" customHeight="1" s="1003">
      <c r="A4053" s="1019" t="inlineStr">
        <is>
          <t>Ecart statistique</t>
        </is>
      </c>
      <c r="B4053" t="inlineStr">
        <is>
          <t>Fabrication de produits alimentaires</t>
        </is>
      </c>
      <c r="C4053" t="inlineStr">
        <is>
          <t>kt</t>
        </is>
      </c>
      <c r="D4053" t="inlineStr">
        <is>
          <t>France</t>
        </is>
      </c>
      <c r="E4053" t="inlineStr">
        <is>
          <t>2019-20</t>
        </is>
      </c>
      <c r="F4053" t="inlineStr">
        <is>
          <t>Pois chiche</t>
        </is>
      </c>
      <c r="G4053" t="inlineStr"/>
      <c r="H4053" t="inlineStr"/>
      <c r="I4053" t="inlineStr"/>
      <c r="J4053" t="inlineStr"/>
      <c r="K4053" t="inlineStr"/>
      <c r="L4053" t="inlineStr"/>
      <c r="M4053" t="inlineStr"/>
      <c r="N4053" t="inlineStr"/>
      <c r="O4053" t="n">
        <v>-0</v>
      </c>
      <c r="P4053" t="inlineStr"/>
      <c r="Q4053" t="inlineStr"/>
      <c r="R4053" t="n">
        <v>0</v>
      </c>
      <c r="S4053" t="n">
        <v>0</v>
      </c>
      <c r="T4053" t="inlineStr"/>
      <c r="U4053" t="n">
        <v>0</v>
      </c>
      <c r="V4053" t="n">
        <v>500000000</v>
      </c>
      <c r="W4053" t="n">
        <v>0</v>
      </c>
      <c r="X4053" t="inlineStr">
        <is>
          <t>mesuré</t>
        </is>
      </c>
    </row>
    <row r="4054" ht="15" customHeight="1" s="1003">
      <c r="A4054" s="1019" t="inlineStr">
        <is>
          <t>Ecart statistique</t>
        </is>
      </c>
      <c r="B4054" t="inlineStr">
        <is>
          <t>Olives de table</t>
        </is>
      </c>
      <c r="C4054" t="inlineStr">
        <is>
          <t>kt</t>
        </is>
      </c>
      <c r="D4054" t="inlineStr">
        <is>
          <t>France</t>
        </is>
      </c>
      <c r="E4054" t="inlineStr">
        <is>
          <t>2019-20</t>
        </is>
      </c>
      <c r="F4054" t="inlineStr">
        <is>
          <t>Pois chiche</t>
        </is>
      </c>
      <c r="G4054" t="inlineStr"/>
      <c r="H4054" t="inlineStr"/>
      <c r="I4054" t="inlineStr"/>
      <c r="J4054" t="inlineStr"/>
      <c r="K4054" t="inlineStr"/>
      <c r="L4054" t="inlineStr"/>
      <c r="M4054" t="inlineStr"/>
      <c r="N4054" t="inlineStr"/>
      <c r="O4054" t="n">
        <v>-0</v>
      </c>
      <c r="P4054" t="n">
        <v>0</v>
      </c>
      <c r="Q4054" t="n">
        <v>500000000</v>
      </c>
      <c r="R4054" t="inlineStr"/>
      <c r="S4054" t="inlineStr"/>
      <c r="T4054" t="inlineStr"/>
      <c r="U4054" t="n">
        <v>0</v>
      </c>
      <c r="V4054" t="n">
        <v>500000000</v>
      </c>
      <c r="W4054" t="inlineStr"/>
      <c r="X4054" t="inlineStr">
        <is>
          <t>libre unbounded</t>
        </is>
      </c>
    </row>
    <row r="4055" ht="15" customHeight="1" s="1003">
      <c r="A4055" s="1019" t="inlineStr">
        <is>
          <t>Import</t>
        </is>
      </c>
      <c r="B4055" t="inlineStr">
        <is>
          <t>Huile</t>
        </is>
      </c>
      <c r="C4055" t="inlineStr">
        <is>
          <t>kt</t>
        </is>
      </c>
      <c r="D4055" t="inlineStr">
        <is>
          <t>France</t>
        </is>
      </c>
      <c r="E4055" t="inlineStr">
        <is>
          <t>2019-20</t>
        </is>
      </c>
      <c r="F4055" t="inlineStr">
        <is>
          <t>Pois chiche</t>
        </is>
      </c>
      <c r="G4055" t="inlineStr"/>
      <c r="H4055" t="inlineStr"/>
      <c r="I4055" t="inlineStr"/>
      <c r="J4055" t="inlineStr"/>
      <c r="K4055" t="inlineStr"/>
      <c r="L4055" t="inlineStr"/>
      <c r="M4055" t="inlineStr"/>
      <c r="N4055" t="inlineStr"/>
      <c r="O4055" t="n">
        <v>-0</v>
      </c>
      <c r="P4055" t="n">
        <v>0</v>
      </c>
      <c r="Q4055" t="n">
        <v>500000000</v>
      </c>
      <c r="R4055" t="inlineStr"/>
      <c r="S4055" t="inlineStr"/>
      <c r="T4055" t="inlineStr"/>
      <c r="U4055" t="n">
        <v>0</v>
      </c>
      <c r="V4055" t="n">
        <v>500000000</v>
      </c>
      <c r="W4055" t="inlineStr"/>
      <c r="X4055" t="inlineStr">
        <is>
          <t>libre unbounded</t>
        </is>
      </c>
    </row>
    <row r="4056" ht="15" customHeight="1" s="1003">
      <c r="A4056" s="1019" t="inlineStr">
        <is>
          <t>Import</t>
        </is>
      </c>
      <c r="B4056" t="inlineStr">
        <is>
          <t>Tourteaux</t>
        </is>
      </c>
      <c r="C4056" t="inlineStr">
        <is>
          <t>kt</t>
        </is>
      </c>
      <c r="D4056" t="inlineStr">
        <is>
          <t>France</t>
        </is>
      </c>
      <c r="E4056" t="inlineStr">
        <is>
          <t>2019-20</t>
        </is>
      </c>
      <c r="F4056" t="inlineStr">
        <is>
          <t>Pois chiche</t>
        </is>
      </c>
      <c r="G4056" t="inlineStr"/>
      <c r="H4056" t="inlineStr"/>
      <c r="I4056" t="inlineStr"/>
      <c r="J4056" t="inlineStr"/>
      <c r="K4056" t="inlineStr"/>
      <c r="L4056" t="inlineStr"/>
      <c r="M4056" t="inlineStr"/>
      <c r="N4056" t="inlineStr"/>
      <c r="O4056" t="n">
        <v>-0</v>
      </c>
      <c r="P4056" t="n">
        <v>0</v>
      </c>
      <c r="Q4056" t="n">
        <v>500000000</v>
      </c>
      <c r="R4056" t="inlineStr"/>
      <c r="S4056" t="inlineStr"/>
      <c r="T4056" t="inlineStr"/>
      <c r="U4056" t="n">
        <v>0</v>
      </c>
      <c r="V4056" t="n">
        <v>500000000</v>
      </c>
      <c r="W4056" t="inlineStr"/>
      <c r="X4056" t="inlineStr">
        <is>
          <t>libre unbounded</t>
        </is>
      </c>
    </row>
    <row r="4057" ht="15" customHeight="1" s="1003">
      <c r="A4057" s="1019" t="inlineStr">
        <is>
          <t>Import</t>
        </is>
      </c>
      <c r="B4057" t="inlineStr">
        <is>
          <t>Olives</t>
        </is>
      </c>
      <c r="C4057" t="inlineStr">
        <is>
          <t>kt</t>
        </is>
      </c>
      <c r="D4057" t="inlineStr">
        <is>
          <t>France</t>
        </is>
      </c>
      <c r="E4057" t="inlineStr">
        <is>
          <t>2019-20</t>
        </is>
      </c>
      <c r="F4057" t="inlineStr">
        <is>
          <t>Pois chiche</t>
        </is>
      </c>
      <c r="G4057" t="inlineStr"/>
      <c r="H4057" t="inlineStr"/>
      <c r="I4057" t="inlineStr"/>
      <c r="J4057" t="inlineStr"/>
      <c r="K4057" t="inlineStr"/>
      <c r="L4057" t="inlineStr"/>
      <c r="M4057" t="inlineStr"/>
      <c r="N4057" t="inlineStr"/>
      <c r="O4057" t="n">
        <v>-0</v>
      </c>
      <c r="P4057" t="n">
        <v>0</v>
      </c>
      <c r="Q4057" t="n">
        <v>500000000</v>
      </c>
      <c r="R4057" t="inlineStr"/>
      <c r="S4057" t="inlineStr"/>
      <c r="T4057" t="inlineStr"/>
      <c r="U4057" t="n">
        <v>0</v>
      </c>
      <c r="V4057" t="n">
        <v>500000000</v>
      </c>
      <c r="W4057" t="inlineStr"/>
      <c r="X4057" t="inlineStr">
        <is>
          <t>libre unbounded</t>
        </is>
      </c>
    </row>
    <row r="4058" ht="15" customHeight="1" s="1003">
      <c r="A4058" s="1019" t="inlineStr">
        <is>
          <t>Import</t>
        </is>
      </c>
      <c r="B4058" t="inlineStr">
        <is>
          <t>Huile d'olive</t>
        </is>
      </c>
      <c r="C4058" t="inlineStr">
        <is>
          <t>kt</t>
        </is>
      </c>
      <c r="D4058" t="inlineStr">
        <is>
          <t>France</t>
        </is>
      </c>
      <c r="E4058" t="inlineStr">
        <is>
          <t>2019-20</t>
        </is>
      </c>
      <c r="F4058" t="inlineStr">
        <is>
          <t>Pois chiche</t>
        </is>
      </c>
      <c r="G4058" t="inlineStr"/>
      <c r="H4058" t="inlineStr"/>
      <c r="I4058" t="inlineStr"/>
      <c r="J4058" t="inlineStr"/>
      <c r="K4058" t="inlineStr"/>
      <c r="L4058" t="inlineStr"/>
      <c r="M4058" t="inlineStr"/>
      <c r="N4058" t="inlineStr"/>
      <c r="O4058" t="n">
        <v>-0</v>
      </c>
      <c r="P4058" t="n">
        <v>0</v>
      </c>
      <c r="Q4058" t="n">
        <v>500000000</v>
      </c>
      <c r="R4058" t="inlineStr"/>
      <c r="S4058" t="inlineStr"/>
      <c r="T4058" t="inlineStr"/>
      <c r="U4058" t="n">
        <v>0</v>
      </c>
      <c r="V4058" t="n">
        <v>500000000</v>
      </c>
      <c r="W4058" t="inlineStr"/>
      <c r="X4058" t="inlineStr">
        <is>
          <t>libre unbounded</t>
        </is>
      </c>
    </row>
    <row r="4059" ht="15" customHeight="1" s="1003">
      <c r="A4059" s="1019" t="inlineStr">
        <is>
          <t>Import</t>
        </is>
      </c>
      <c r="B4059" t="inlineStr">
        <is>
          <t>Grignons d'olive</t>
        </is>
      </c>
      <c r="C4059" t="inlineStr">
        <is>
          <t>kt</t>
        </is>
      </c>
      <c r="D4059" t="inlineStr">
        <is>
          <t>France</t>
        </is>
      </c>
      <c r="E4059" t="inlineStr">
        <is>
          <t>2019-20</t>
        </is>
      </c>
      <c r="F4059" t="inlineStr">
        <is>
          <t>Pois chiche</t>
        </is>
      </c>
      <c r="G4059" t="inlineStr"/>
      <c r="H4059" t="inlineStr"/>
      <c r="I4059" t="inlineStr"/>
      <c r="J4059" t="inlineStr"/>
      <c r="K4059" t="inlineStr"/>
      <c r="L4059" t="inlineStr"/>
      <c r="M4059" t="inlineStr"/>
      <c r="N4059" t="inlineStr"/>
      <c r="O4059" t="n">
        <v>-0</v>
      </c>
      <c r="P4059" t="n">
        <v>0</v>
      </c>
      <c r="Q4059" t="n">
        <v>500000000</v>
      </c>
      <c r="R4059" t="inlineStr"/>
      <c r="S4059" t="inlineStr"/>
      <c r="T4059" t="inlineStr"/>
      <c r="U4059" t="n">
        <v>0</v>
      </c>
      <c r="V4059" t="n">
        <v>500000000</v>
      </c>
      <c r="W4059" t="inlineStr"/>
      <c r="X4059" t="inlineStr">
        <is>
          <t>libre unbounded</t>
        </is>
      </c>
    </row>
    <row r="4060" ht="15" customHeight="1" s="1003">
      <c r="A4060" s="1019" t="inlineStr">
        <is>
          <t>Import</t>
        </is>
      </c>
      <c r="B4060" t="inlineStr">
        <is>
          <t>Olives de table</t>
        </is>
      </c>
      <c r="C4060" t="inlineStr">
        <is>
          <t>kt</t>
        </is>
      </c>
      <c r="D4060" t="inlineStr">
        <is>
          <t>France</t>
        </is>
      </c>
      <c r="E4060" t="inlineStr">
        <is>
          <t>2019-20</t>
        </is>
      </c>
      <c r="F4060" t="inlineStr">
        <is>
          <t>Pois chiche</t>
        </is>
      </c>
      <c r="G4060" t="inlineStr"/>
      <c r="H4060" t="inlineStr"/>
      <c r="I4060" t="inlineStr"/>
      <c r="J4060" t="inlineStr"/>
      <c r="K4060" t="inlineStr"/>
      <c r="L4060" t="inlineStr"/>
      <c r="M4060" t="inlineStr"/>
      <c r="N4060" t="inlineStr"/>
      <c r="O4060" t="n">
        <v>-0</v>
      </c>
      <c r="P4060" t="n">
        <v>0</v>
      </c>
      <c r="Q4060" t="n">
        <v>500000000</v>
      </c>
      <c r="R4060" t="inlineStr"/>
      <c r="S4060" t="inlineStr"/>
      <c r="T4060" t="inlineStr"/>
      <c r="U4060" t="n">
        <v>0</v>
      </c>
      <c r="V4060" t="n">
        <v>500000000</v>
      </c>
      <c r="W4060" t="inlineStr"/>
      <c r="X4060" t="inlineStr">
        <is>
          <t>libre unbounded</t>
        </is>
      </c>
    </row>
    <row r="4061" ht="15" customHeight="1" s="1003">
      <c r="A4061" s="1019" t="inlineStr">
        <is>
          <t>Import</t>
        </is>
      </c>
      <c r="B4061" t="inlineStr">
        <is>
          <t>Graines collectées</t>
        </is>
      </c>
      <c r="C4061" t="inlineStr">
        <is>
          <t>kt</t>
        </is>
      </c>
      <c r="D4061" t="inlineStr">
        <is>
          <t>France</t>
        </is>
      </c>
      <c r="E4061" t="inlineStr">
        <is>
          <t>2019-20</t>
        </is>
      </c>
      <c r="F4061" t="inlineStr">
        <is>
          <t>Pois chiche</t>
        </is>
      </c>
      <c r="G4061" t="inlineStr"/>
      <c r="H4061" t="inlineStr">
        <is>
          <t>Importation de graines = 7 kt (Douanes françaises - Eurostat)</t>
        </is>
      </c>
      <c r="I4061" t="inlineStr">
        <is>
          <t>Douanes françaises - Eurostat</t>
        </is>
      </c>
      <c r="J4061" t="inlineStr"/>
      <c r="K4061" t="inlineStr">
        <is>
          <t>Volume</t>
        </is>
      </c>
      <c r="L4061" t="inlineStr">
        <is>
          <t>Importation de graines</t>
        </is>
      </c>
      <c r="M4061" t="inlineStr">
        <is>
          <t>Echanges mensuels - EUROSTAT</t>
        </is>
      </c>
      <c r="N4061" t="inlineStr"/>
      <c r="O4061" t="n">
        <v>7.03</v>
      </c>
      <c r="P4061" t="inlineStr"/>
      <c r="Q4061" t="inlineStr"/>
      <c r="R4061" t="n">
        <v>7.03</v>
      </c>
      <c r="S4061" t="n">
        <v>0.35</v>
      </c>
      <c r="T4061" t="n">
        <v>0.1</v>
      </c>
      <c r="U4061" t="n">
        <v>0</v>
      </c>
      <c r="V4061" t="n">
        <v>500000000</v>
      </c>
      <c r="W4061" t="n">
        <v>0</v>
      </c>
      <c r="X4061" t="inlineStr">
        <is>
          <t>mesuré</t>
        </is>
      </c>
    </row>
    <row r="4062" ht="15" customHeight="1" s="1003">
      <c r="A4062" s="1019" t="inlineStr">
        <is>
          <t>Graines récoltées</t>
        </is>
      </c>
      <c r="B4062" t="inlineStr">
        <is>
          <t>Ferme</t>
        </is>
      </c>
      <c r="C4062" t="inlineStr">
        <is>
          <t>kt</t>
        </is>
      </c>
      <c r="D4062" t="inlineStr">
        <is>
          <t>France</t>
        </is>
      </c>
      <c r="E4062" t="inlineStr">
        <is>
          <t>2019-20</t>
        </is>
      </c>
      <c r="F4062" t="inlineStr">
        <is>
          <t>Haricot sec</t>
        </is>
      </c>
      <c r="G4062" t="inlineStr"/>
      <c r="H4062" t="inlineStr"/>
      <c r="I4062" t="inlineStr"/>
      <c r="J4062" t="inlineStr"/>
      <c r="K4062" t="inlineStr"/>
      <c r="L4062" t="inlineStr"/>
      <c r="M4062" t="inlineStr"/>
      <c r="N4062" t="inlineStr"/>
      <c r="O4062" t="n">
        <v>8.18</v>
      </c>
      <c r="P4062" t="inlineStr"/>
      <c r="Q4062" t="inlineStr"/>
      <c r="R4062" t="inlineStr"/>
      <c r="S4062" t="inlineStr"/>
      <c r="T4062" t="inlineStr"/>
      <c r="U4062" t="n">
        <v>0</v>
      </c>
      <c r="V4062" t="n">
        <v>500000000</v>
      </c>
      <c r="W4062" t="inlineStr"/>
      <c r="X4062" t="inlineStr">
        <is>
          <t>déterminé</t>
        </is>
      </c>
    </row>
    <row r="4063" ht="15" customHeight="1" s="1003">
      <c r="A4063" s="1019" t="inlineStr">
        <is>
          <t>Graines récoltées</t>
        </is>
      </c>
      <c r="B4063" t="inlineStr">
        <is>
          <t>OS</t>
        </is>
      </c>
      <c r="C4063" t="inlineStr">
        <is>
          <t>kt</t>
        </is>
      </c>
      <c r="D4063" t="inlineStr">
        <is>
          <t>France</t>
        </is>
      </c>
      <c r="E4063" t="inlineStr">
        <is>
          <t>2019-20</t>
        </is>
      </c>
      <c r="F4063" t="inlineStr">
        <is>
          <t>Haricot sec</t>
        </is>
      </c>
      <c r="G4063" t="inlineStr"/>
      <c r="H4063" t="inlineStr">
        <is>
          <t>0</t>
        </is>
      </c>
      <c r="I4063" t="inlineStr">
        <is>
          <t>0</t>
        </is>
      </c>
      <c r="J4063" t="inlineStr">
        <is>
          <t>50 % de la récolte est collectée</t>
        </is>
      </c>
      <c r="K4063" t="inlineStr">
        <is>
          <t>Répartition</t>
        </is>
      </c>
      <c r="L4063" t="inlineStr">
        <is>
          <t>Part de la collecte</t>
        </is>
      </c>
      <c r="M4063" t="inlineStr">
        <is>
          <t>0</t>
        </is>
      </c>
      <c r="N4063" t="inlineStr"/>
      <c r="O4063" t="n">
        <v>8.18</v>
      </c>
      <c r="P4063" t="inlineStr"/>
      <c r="Q4063" t="inlineStr"/>
      <c r="R4063" t="inlineStr"/>
      <c r="S4063" t="inlineStr"/>
      <c r="T4063" t="inlineStr"/>
      <c r="U4063" t="n">
        <v>0</v>
      </c>
      <c r="V4063" t="n">
        <v>500000000</v>
      </c>
      <c r="W4063" t="inlineStr"/>
      <c r="X4063" t="inlineStr">
        <is>
          <t>déterminé</t>
        </is>
      </c>
    </row>
    <row r="4064" ht="15" customHeight="1" s="1003">
      <c r="A4064" s="1019" t="inlineStr">
        <is>
          <t>Olives</t>
        </is>
      </c>
      <c r="B4064" t="inlineStr">
        <is>
          <t>Export</t>
        </is>
      </c>
      <c r="C4064" t="inlineStr">
        <is>
          <t>kt</t>
        </is>
      </c>
      <c r="D4064" t="inlineStr">
        <is>
          <t>France</t>
        </is>
      </c>
      <c r="E4064" t="inlineStr">
        <is>
          <t>2019-20</t>
        </is>
      </c>
      <c r="F4064" t="inlineStr">
        <is>
          <t>Haricot sec</t>
        </is>
      </c>
      <c r="G4064" t="inlineStr"/>
      <c r="H4064" t="inlineStr"/>
      <c r="I4064" t="inlineStr"/>
      <c r="J4064" t="inlineStr"/>
      <c r="K4064" t="inlineStr"/>
      <c r="L4064" t="inlineStr"/>
      <c r="M4064" t="inlineStr"/>
      <c r="N4064" t="inlineStr"/>
      <c r="O4064" t="n">
        <v>-0</v>
      </c>
      <c r="P4064" t="n">
        <v>0</v>
      </c>
      <c r="Q4064" t="n">
        <v>500000000</v>
      </c>
      <c r="R4064" t="inlineStr"/>
      <c r="S4064" t="inlineStr"/>
      <c r="T4064" t="inlineStr"/>
      <c r="U4064" t="n">
        <v>0</v>
      </c>
      <c r="V4064" t="n">
        <v>500000000</v>
      </c>
      <c r="W4064" t="inlineStr"/>
      <c r="X4064" t="inlineStr">
        <is>
          <t>libre unbounded</t>
        </is>
      </c>
    </row>
    <row r="4065" ht="15" customHeight="1" s="1003">
      <c r="A4065" s="1019" t="inlineStr">
        <is>
          <t>Olives</t>
        </is>
      </c>
      <c r="B4065" t="inlineStr">
        <is>
          <t>Moulin</t>
        </is>
      </c>
      <c r="C4065" t="inlineStr">
        <is>
          <t>kt</t>
        </is>
      </c>
      <c r="D4065" t="inlineStr">
        <is>
          <t>France</t>
        </is>
      </c>
      <c r="E4065" t="inlineStr">
        <is>
          <t>2019-20</t>
        </is>
      </c>
      <c r="F4065" t="inlineStr">
        <is>
          <t>Haricot sec</t>
        </is>
      </c>
      <c r="G4065" t="inlineStr"/>
      <c r="H4065" t="inlineStr"/>
      <c r="I4065" t="inlineStr"/>
      <c r="J4065" t="inlineStr"/>
      <c r="K4065" t="inlineStr"/>
      <c r="L4065" t="inlineStr"/>
      <c r="M4065" t="inlineStr"/>
      <c r="N4065" t="inlineStr"/>
      <c r="O4065" t="n">
        <v>-0</v>
      </c>
      <c r="P4065" t="n">
        <v>0</v>
      </c>
      <c r="Q4065" t="n">
        <v>500000000</v>
      </c>
      <c r="R4065" t="inlineStr"/>
      <c r="S4065" t="inlineStr"/>
      <c r="T4065" t="inlineStr"/>
      <c r="U4065" t="n">
        <v>0</v>
      </c>
      <c r="V4065" t="n">
        <v>500000000</v>
      </c>
      <c r="W4065" t="inlineStr"/>
      <c r="X4065" t="inlineStr">
        <is>
          <t>libre unbounded</t>
        </is>
      </c>
    </row>
    <row r="4066" ht="15" customHeight="1" s="1003">
      <c r="A4066" s="1019" t="inlineStr">
        <is>
          <t>Olives</t>
        </is>
      </c>
      <c r="B4066" t="inlineStr">
        <is>
          <t>Conservation ou préparation d'olives</t>
        </is>
      </c>
      <c r="C4066" t="inlineStr">
        <is>
          <t>kt</t>
        </is>
      </c>
      <c r="D4066" t="inlineStr">
        <is>
          <t>France</t>
        </is>
      </c>
      <c r="E4066" t="inlineStr">
        <is>
          <t>2019-20</t>
        </is>
      </c>
      <c r="F4066" t="inlineStr">
        <is>
          <t>Haricot sec</t>
        </is>
      </c>
      <c r="G4066" t="inlineStr"/>
      <c r="H4066" t="inlineStr"/>
      <c r="I4066" t="inlineStr"/>
      <c r="J4066" t="inlineStr"/>
      <c r="K4066" t="inlineStr"/>
      <c r="L4066" t="inlineStr"/>
      <c r="M4066" t="inlineStr"/>
      <c r="N4066" t="inlineStr"/>
      <c r="O4066" t="n">
        <v>-0</v>
      </c>
      <c r="P4066" t="n">
        <v>0</v>
      </c>
      <c r="Q4066" t="n">
        <v>500000000</v>
      </c>
      <c r="R4066" t="inlineStr"/>
      <c r="S4066" t="inlineStr"/>
      <c r="T4066" t="inlineStr"/>
      <c r="U4066" t="n">
        <v>0</v>
      </c>
      <c r="V4066" t="n">
        <v>500000000</v>
      </c>
      <c r="W4066" t="inlineStr"/>
      <c r="X4066" t="inlineStr">
        <is>
          <t>libre unbounded</t>
        </is>
      </c>
    </row>
    <row r="4067" ht="15" customHeight="1" s="1003">
      <c r="A4067" s="1019" t="inlineStr">
        <is>
          <t>Olives</t>
        </is>
      </c>
      <c r="B4067" t="inlineStr">
        <is>
          <t>Ecart statistique</t>
        </is>
      </c>
      <c r="C4067" t="inlineStr">
        <is>
          <t>kt</t>
        </is>
      </c>
      <c r="D4067" t="inlineStr">
        <is>
          <t>France</t>
        </is>
      </c>
      <c r="E4067" t="inlineStr">
        <is>
          <t>2019-20</t>
        </is>
      </c>
      <c r="F4067" t="inlineStr">
        <is>
          <t>Haricot sec</t>
        </is>
      </c>
      <c r="G4067" t="inlineStr"/>
      <c r="H4067" t="inlineStr"/>
      <c r="I4067" t="inlineStr"/>
      <c r="J4067" t="inlineStr"/>
      <c r="K4067" t="inlineStr"/>
      <c r="L4067" t="inlineStr"/>
      <c r="M4067" t="inlineStr"/>
      <c r="N4067" t="inlineStr"/>
      <c r="O4067" t="n">
        <v>-0</v>
      </c>
      <c r="P4067" t="n">
        <v>0</v>
      </c>
      <c r="Q4067" t="n">
        <v>500000000</v>
      </c>
      <c r="R4067" t="inlineStr"/>
      <c r="S4067" t="inlineStr"/>
      <c r="T4067" t="inlineStr"/>
      <c r="U4067" t="n">
        <v>0</v>
      </c>
      <c r="V4067" t="n">
        <v>500000000</v>
      </c>
      <c r="W4067" t="inlineStr"/>
      <c r="X4067" t="inlineStr">
        <is>
          <t>libre unbounded</t>
        </is>
      </c>
    </row>
    <row r="4068" ht="15" customHeight="1" s="1003">
      <c r="A4068" s="1019" t="inlineStr">
        <is>
          <t>Graines autoconsommées</t>
        </is>
      </c>
      <c r="B4068" t="inlineStr">
        <is>
          <t>Hors FAB</t>
        </is>
      </c>
      <c r="C4068" t="inlineStr">
        <is>
          <t>kt</t>
        </is>
      </c>
      <c r="D4068" t="inlineStr">
        <is>
          <t>France</t>
        </is>
      </c>
      <c r="E4068" t="inlineStr">
        <is>
          <t>2019-20</t>
        </is>
      </c>
      <c r="F4068" t="inlineStr">
        <is>
          <t>Haricot sec</t>
        </is>
      </c>
      <c r="G4068" t="inlineStr"/>
      <c r="H4068" t="inlineStr"/>
      <c r="I4068" t="inlineStr"/>
      <c r="J4068" t="inlineStr">
        <is>
          <t>Pas de consommation de graines en alimentation animale</t>
        </is>
      </c>
      <c r="K4068" t="inlineStr"/>
      <c r="L4068" t="inlineStr">
        <is>
          <t>Consommation de graines à la ferme directement</t>
        </is>
      </c>
      <c r="M4068" t="inlineStr"/>
      <c r="N4068" t="inlineStr"/>
      <c r="O4068" t="n">
        <v>-0</v>
      </c>
      <c r="P4068" t="inlineStr"/>
      <c r="Q4068" t="inlineStr"/>
      <c r="R4068" t="n">
        <v>0</v>
      </c>
      <c r="S4068" t="n">
        <v>0</v>
      </c>
      <c r="T4068" t="inlineStr"/>
      <c r="U4068" t="n">
        <v>0</v>
      </c>
      <c r="V4068" t="n">
        <v>500000000</v>
      </c>
      <c r="W4068" t="n">
        <v>0</v>
      </c>
      <c r="X4068" t="inlineStr">
        <is>
          <t>mesuré</t>
        </is>
      </c>
    </row>
    <row r="4069" ht="15" customHeight="1" s="1003">
      <c r="A4069" s="1019" t="inlineStr">
        <is>
          <t>Graines autoconsommées</t>
        </is>
      </c>
      <c r="B4069" t="inlineStr">
        <is>
          <t>Vente directe et autoconsommation</t>
        </is>
      </c>
      <c r="C4069" t="inlineStr">
        <is>
          <t>kt</t>
        </is>
      </c>
      <c r="D4069" t="inlineStr">
        <is>
          <t>France</t>
        </is>
      </c>
      <c r="E4069" t="inlineStr">
        <is>
          <t>2019-20</t>
        </is>
      </c>
      <c r="F4069" t="inlineStr">
        <is>
          <t>Haricot sec</t>
        </is>
      </c>
      <c r="G4069" t="inlineStr"/>
      <c r="H4069" t="inlineStr"/>
      <c r="I4069" t="inlineStr"/>
      <c r="J4069" t="inlineStr">
        <is>
          <t>Le reste des graines autoconsommées est consommé en alimentation humaine</t>
        </is>
      </c>
      <c r="K4069" t="inlineStr"/>
      <c r="L4069" t="inlineStr">
        <is>
          <t>Consommation de graines à la ferme directement</t>
        </is>
      </c>
      <c r="M4069" t="inlineStr"/>
      <c r="N4069" t="inlineStr"/>
      <c r="O4069" t="n">
        <v>6.38</v>
      </c>
      <c r="P4069" t="inlineStr"/>
      <c r="Q4069" t="inlineStr"/>
      <c r="R4069" t="inlineStr"/>
      <c r="S4069" t="inlineStr"/>
      <c r="T4069" t="inlineStr"/>
      <c r="U4069" t="n">
        <v>0</v>
      </c>
      <c r="V4069" t="n">
        <v>500000000</v>
      </c>
      <c r="W4069" t="inlineStr"/>
      <c r="X4069" t="inlineStr">
        <is>
          <t>déterminé</t>
        </is>
      </c>
    </row>
    <row r="4070" ht="15" customHeight="1" s="1003">
      <c r="A4070" s="1019" t="inlineStr">
        <is>
          <t>Graines autoconsommées</t>
        </is>
      </c>
      <c r="B4070" t="inlineStr">
        <is>
          <t>Alimentation humaine</t>
        </is>
      </c>
      <c r="C4070" t="inlineStr">
        <is>
          <t>kt</t>
        </is>
      </c>
      <c r="D4070" t="inlineStr">
        <is>
          <t>France</t>
        </is>
      </c>
      <c r="E4070" t="inlineStr">
        <is>
          <t>2019-20</t>
        </is>
      </c>
      <c r="F4070" t="inlineStr">
        <is>
          <t>Haricot sec</t>
        </is>
      </c>
      <c r="G4070" t="inlineStr"/>
      <c r="H4070" t="inlineStr"/>
      <c r="I4070" t="inlineStr"/>
      <c r="J4070" t="inlineStr"/>
      <c r="K4070" t="inlineStr"/>
      <c r="L4070" t="inlineStr"/>
      <c r="M4070" t="inlineStr"/>
      <c r="N4070" t="inlineStr"/>
      <c r="O4070" t="n">
        <v>6.38</v>
      </c>
      <c r="P4070" t="inlineStr"/>
      <c r="Q4070" t="inlineStr"/>
      <c r="R4070" t="inlineStr"/>
      <c r="S4070" t="inlineStr"/>
      <c r="T4070" t="inlineStr"/>
      <c r="U4070" t="n">
        <v>0</v>
      </c>
      <c r="V4070" t="n">
        <v>500000000</v>
      </c>
      <c r="W4070" t="inlineStr"/>
      <c r="X4070" t="inlineStr">
        <is>
          <t>déterminé</t>
        </is>
      </c>
    </row>
    <row r="4071" ht="15" customHeight="1" s="1003">
      <c r="A4071" s="1019" t="inlineStr">
        <is>
          <t>Graines autoconsommées</t>
        </is>
      </c>
      <c r="B4071" t="inlineStr">
        <is>
          <t>Usages alimentaires</t>
        </is>
      </c>
      <c r="C4071" t="inlineStr">
        <is>
          <t>kt</t>
        </is>
      </c>
      <c r="D4071" t="inlineStr">
        <is>
          <t>France</t>
        </is>
      </c>
      <c r="E4071" t="inlineStr">
        <is>
          <t>2019-20</t>
        </is>
      </c>
      <c r="F4071" t="inlineStr">
        <is>
          <t>Haricot sec</t>
        </is>
      </c>
      <c r="G4071" t="inlineStr"/>
      <c r="H4071" t="inlineStr"/>
      <c r="I4071" t="inlineStr"/>
      <c r="J4071" t="inlineStr"/>
      <c r="K4071" t="inlineStr"/>
      <c r="L4071" t="inlineStr"/>
      <c r="M4071" t="inlineStr"/>
      <c r="N4071" t="inlineStr"/>
      <c r="O4071" t="n">
        <v>6.38</v>
      </c>
      <c r="P4071" t="inlineStr"/>
      <c r="Q4071" t="inlineStr"/>
      <c r="R4071" t="inlineStr"/>
      <c r="S4071" t="inlineStr"/>
      <c r="T4071" t="inlineStr"/>
      <c r="U4071" t="n">
        <v>0</v>
      </c>
      <c r="V4071" t="n">
        <v>500000000</v>
      </c>
      <c r="W4071" t="inlineStr"/>
      <c r="X4071" t="inlineStr">
        <is>
          <t>déterminé</t>
        </is>
      </c>
    </row>
    <row r="4072" ht="15" customHeight="1" s="1003">
      <c r="A4072" s="1019" t="inlineStr">
        <is>
          <t>Graines autoconsommées</t>
        </is>
      </c>
      <c r="B4072" t="inlineStr">
        <is>
          <t>Alimentation animale rente</t>
        </is>
      </c>
      <c r="C4072" t="inlineStr">
        <is>
          <t>kt</t>
        </is>
      </c>
      <c r="D4072" t="inlineStr">
        <is>
          <t>France</t>
        </is>
      </c>
      <c r="E4072" t="inlineStr">
        <is>
          <t>2019-20</t>
        </is>
      </c>
      <c r="F4072" t="inlineStr">
        <is>
          <t>Haricot sec</t>
        </is>
      </c>
      <c r="G4072" t="inlineStr"/>
      <c r="H4072" t="inlineStr"/>
      <c r="I4072" t="inlineStr"/>
      <c r="J4072" t="inlineStr"/>
      <c r="K4072" t="inlineStr"/>
      <c r="L4072" t="inlineStr"/>
      <c r="M4072" t="inlineStr"/>
      <c r="N4072" t="inlineStr"/>
      <c r="O4072" t="n">
        <v>0</v>
      </c>
      <c r="P4072" t="inlineStr"/>
      <c r="Q4072" t="inlineStr"/>
      <c r="R4072" t="inlineStr"/>
      <c r="S4072" t="inlineStr"/>
      <c r="T4072" t="inlineStr"/>
      <c r="U4072" t="n">
        <v>0</v>
      </c>
      <c r="V4072" t="n">
        <v>500000000</v>
      </c>
      <c r="W4072" t="inlineStr"/>
      <c r="X4072" t="inlineStr">
        <is>
          <t>déterminé</t>
        </is>
      </c>
    </row>
    <row r="4073" ht="15" customHeight="1" s="1003">
      <c r="A4073" s="1019" t="inlineStr">
        <is>
          <t>Graines autoconsommées</t>
        </is>
      </c>
      <c r="B4073" t="inlineStr">
        <is>
          <t>Alimentation animale</t>
        </is>
      </c>
      <c r="C4073" t="inlineStr">
        <is>
          <t>kt</t>
        </is>
      </c>
      <c r="D4073" t="inlineStr">
        <is>
          <t>France</t>
        </is>
      </c>
      <c r="E4073" t="inlineStr">
        <is>
          <t>2019-20</t>
        </is>
      </c>
      <c r="F4073" t="inlineStr">
        <is>
          <t>Haricot sec</t>
        </is>
      </c>
      <c r="G4073" t="inlineStr"/>
      <c r="H4073" t="inlineStr"/>
      <c r="I4073" t="inlineStr"/>
      <c r="J4073" t="inlineStr"/>
      <c r="K4073" t="inlineStr"/>
      <c r="L4073" t="inlineStr"/>
      <c r="M4073" t="inlineStr"/>
      <c r="N4073" t="inlineStr"/>
      <c r="O4073" t="n">
        <v>0</v>
      </c>
      <c r="P4073" t="inlineStr"/>
      <c r="Q4073" t="inlineStr"/>
      <c r="R4073" t="inlineStr"/>
      <c r="S4073" t="inlineStr"/>
      <c r="T4073" t="inlineStr"/>
      <c r="U4073" t="n">
        <v>0</v>
      </c>
      <c r="V4073" t="n">
        <v>500000000</v>
      </c>
      <c r="W4073" t="inlineStr"/>
      <c r="X4073" t="inlineStr">
        <is>
          <t>déterminé</t>
        </is>
      </c>
    </row>
    <row r="4074" ht="15" customHeight="1" s="1003">
      <c r="A4074" s="1019" t="inlineStr">
        <is>
          <t>Graines autoconsommées</t>
        </is>
      </c>
      <c r="B4074" t="inlineStr">
        <is>
          <t>Débouchés</t>
        </is>
      </c>
      <c r="C4074" t="inlineStr">
        <is>
          <t>kt</t>
        </is>
      </c>
      <c r="D4074" t="inlineStr">
        <is>
          <t>France</t>
        </is>
      </c>
      <c r="E4074" t="inlineStr">
        <is>
          <t>2019-20</t>
        </is>
      </c>
      <c r="F4074" t="inlineStr">
        <is>
          <t>Haricot sec</t>
        </is>
      </c>
      <c r="G4074" t="inlineStr"/>
      <c r="H4074" t="inlineStr"/>
      <c r="I4074" t="inlineStr"/>
      <c r="J4074" t="inlineStr"/>
      <c r="K4074" t="inlineStr"/>
      <c r="L4074" t="inlineStr"/>
      <c r="M4074" t="inlineStr"/>
      <c r="N4074" t="inlineStr"/>
      <c r="O4074" t="n">
        <v>6.54</v>
      </c>
      <c r="P4074" t="inlineStr"/>
      <c r="Q4074" t="inlineStr"/>
      <c r="R4074" t="inlineStr"/>
      <c r="S4074" t="inlineStr"/>
      <c r="T4074" t="inlineStr"/>
      <c r="U4074" t="n">
        <v>0</v>
      </c>
      <c r="V4074" t="n">
        <v>500000000</v>
      </c>
      <c r="W4074" t="inlineStr"/>
      <c r="X4074" t="inlineStr">
        <is>
          <t>déterminé</t>
        </is>
      </c>
    </row>
    <row r="4075" ht="15" customHeight="1" s="1003">
      <c r="A4075" s="1019" t="inlineStr">
        <is>
          <t>Graines autoconsommées</t>
        </is>
      </c>
      <c r="B4075" t="inlineStr">
        <is>
          <t>FAF</t>
        </is>
      </c>
      <c r="C4075" t="inlineStr">
        <is>
          <t>kt</t>
        </is>
      </c>
      <c r="D4075" t="inlineStr">
        <is>
          <t>France</t>
        </is>
      </c>
      <c r="E4075" t="inlineStr">
        <is>
          <t>2019-20</t>
        </is>
      </c>
      <c r="F4075" t="inlineStr">
        <is>
          <t>Haricot sec</t>
        </is>
      </c>
      <c r="G4075" t="inlineStr"/>
      <c r="H4075" t="inlineStr"/>
      <c r="I4075" t="inlineStr"/>
      <c r="J4075" t="inlineStr"/>
      <c r="K4075" t="inlineStr"/>
      <c r="L4075" t="inlineStr"/>
      <c r="M4075" t="inlineStr"/>
      <c r="N4075" t="inlineStr"/>
      <c r="O4075" t="n">
        <v>-0</v>
      </c>
      <c r="P4075" t="n">
        <v>0</v>
      </c>
      <c r="Q4075" t="n">
        <v>-0</v>
      </c>
      <c r="R4075" t="inlineStr"/>
      <c r="S4075" t="inlineStr"/>
      <c r="T4075" t="inlineStr"/>
      <c r="U4075" t="n">
        <v>0</v>
      </c>
      <c r="V4075" t="n">
        <v>500000000</v>
      </c>
      <c r="W4075" t="inlineStr"/>
      <c r="X4075" t="inlineStr">
        <is>
          <t>libre</t>
        </is>
      </c>
    </row>
    <row r="4076" ht="15" customHeight="1" s="1003">
      <c r="A4076" s="1019" t="inlineStr">
        <is>
          <t>Graines autoconsommées</t>
        </is>
      </c>
      <c r="B4076" t="inlineStr">
        <is>
          <t>Direct élevage</t>
        </is>
      </c>
      <c r="C4076" t="inlineStr">
        <is>
          <t>kt</t>
        </is>
      </c>
      <c r="D4076" t="inlineStr">
        <is>
          <t>France</t>
        </is>
      </c>
      <c r="E4076" t="inlineStr">
        <is>
          <t>2019-20</t>
        </is>
      </c>
      <c r="F4076" t="inlineStr">
        <is>
          <t>Haricot sec</t>
        </is>
      </c>
      <c r="G4076" t="inlineStr"/>
      <c r="H4076" t="inlineStr"/>
      <c r="I4076" t="inlineStr"/>
      <c r="J4076" t="inlineStr"/>
      <c r="K4076" t="inlineStr"/>
      <c r="L4076" t="inlineStr"/>
      <c r="M4076" t="inlineStr"/>
      <c r="N4076" t="inlineStr"/>
      <c r="O4076" t="n">
        <v>-0</v>
      </c>
      <c r="P4076" t="n">
        <v>0</v>
      </c>
      <c r="Q4076" t="n">
        <v>-0</v>
      </c>
      <c r="R4076" t="inlineStr"/>
      <c r="S4076" t="inlineStr"/>
      <c r="T4076" t="inlineStr"/>
      <c r="U4076" t="n">
        <v>0</v>
      </c>
      <c r="V4076" t="n">
        <v>500000000</v>
      </c>
      <c r="W4076" t="inlineStr"/>
      <c r="X4076" t="inlineStr">
        <is>
          <t>libre</t>
        </is>
      </c>
    </row>
    <row r="4077" ht="15" customHeight="1" s="1003">
      <c r="A4077" s="1019" t="inlineStr">
        <is>
          <t>Graines autoconsommées</t>
        </is>
      </c>
      <c r="B4077" t="inlineStr">
        <is>
          <t>Elimination/Pertes</t>
        </is>
      </c>
      <c r="C4077" t="inlineStr">
        <is>
          <t>kt</t>
        </is>
      </c>
      <c r="D4077" t="inlineStr">
        <is>
          <t>France</t>
        </is>
      </c>
      <c r="E4077" t="inlineStr">
        <is>
          <t>2019-20</t>
        </is>
      </c>
      <c r="F4077" t="inlineStr">
        <is>
          <t>Haricot sec</t>
        </is>
      </c>
      <c r="G4077" t="inlineStr"/>
      <c r="H4077" t="inlineStr">
        <is>
          <t>Ratio de pertes à la ferme = 2 % (ORIFLAAM - Terres Univia)</t>
        </is>
      </c>
      <c r="I4077" t="inlineStr">
        <is>
          <t>ORIFLAAM - Terres Univia</t>
        </is>
      </c>
      <c r="J4077" t="inlineStr">
        <is>
          <t>Même ratio de pertes à la ferme que soja, pois et féverole</t>
        </is>
      </c>
      <c r="K4077" t="inlineStr">
        <is>
          <t>Rendement</t>
        </is>
      </c>
      <c r="L4077" t="inlineStr">
        <is>
          <t>Ratio de pertes à la ferme</t>
        </is>
      </c>
      <c r="M4077" t="inlineStr">
        <is>
          <t>Pertes ferme - TERRES UNIVIA</t>
        </is>
      </c>
      <c r="N4077" t="inlineStr"/>
      <c r="O4077" t="n">
        <v>0.16</v>
      </c>
      <c r="P4077" t="inlineStr"/>
      <c r="Q4077" t="inlineStr"/>
      <c r="R4077" t="inlineStr"/>
      <c r="S4077" t="inlineStr"/>
      <c r="T4077" t="inlineStr"/>
      <c r="U4077" t="n">
        <v>0</v>
      </c>
      <c r="V4077" t="n">
        <v>500000000</v>
      </c>
      <c r="W4077" t="inlineStr"/>
      <c r="X4077" t="inlineStr">
        <is>
          <t>déterminé</t>
        </is>
      </c>
    </row>
    <row r="4078" ht="15" customHeight="1" s="1003">
      <c r="A4078" s="1019" t="inlineStr">
        <is>
          <t>Graines autoconsommées</t>
        </is>
      </c>
      <c r="B4078" t="inlineStr">
        <is>
          <t>Autres usages (ou usages indéfinis)</t>
        </is>
      </c>
      <c r="C4078" t="inlineStr">
        <is>
          <t>kt</t>
        </is>
      </c>
      <c r="D4078" t="inlineStr">
        <is>
          <t>France</t>
        </is>
      </c>
      <c r="E4078" t="inlineStr">
        <is>
          <t>2019-20</t>
        </is>
      </c>
      <c r="F4078" t="inlineStr">
        <is>
          <t>Haricot sec</t>
        </is>
      </c>
      <c r="G4078" t="inlineStr"/>
      <c r="H4078" t="inlineStr"/>
      <c r="I4078" t="inlineStr"/>
      <c r="J4078" t="inlineStr"/>
      <c r="K4078" t="inlineStr"/>
      <c r="L4078" t="inlineStr"/>
      <c r="M4078" t="inlineStr"/>
      <c r="N4078" t="inlineStr"/>
      <c r="O4078" t="n">
        <v>0.16</v>
      </c>
      <c r="P4078" t="inlineStr"/>
      <c r="Q4078" t="inlineStr"/>
      <c r="R4078" t="inlineStr"/>
      <c r="S4078" t="inlineStr"/>
      <c r="T4078" t="inlineStr"/>
      <c r="U4078" t="n">
        <v>0</v>
      </c>
      <c r="V4078" t="n">
        <v>500000000</v>
      </c>
      <c r="W4078" t="inlineStr"/>
      <c r="X4078" t="inlineStr">
        <is>
          <t>déterminé</t>
        </is>
      </c>
    </row>
    <row r="4079" ht="15" customHeight="1" s="1003">
      <c r="A4079" s="1019" t="inlineStr">
        <is>
          <t>Graines autoconsommées</t>
        </is>
      </c>
      <c r="B4079" t="inlineStr">
        <is>
          <t>Semences fermières</t>
        </is>
      </c>
      <c r="C4079" t="inlineStr">
        <is>
          <t>kt</t>
        </is>
      </c>
      <c r="D4079" t="inlineStr">
        <is>
          <t>France</t>
        </is>
      </c>
      <c r="E4079" t="inlineStr">
        <is>
          <t>2019-20</t>
        </is>
      </c>
      <c r="F4079" t="inlineStr">
        <is>
          <t>Haricot sec</t>
        </is>
      </c>
      <c r="G4079" t="inlineStr"/>
      <c r="H4079" t="inlineStr">
        <is>
          <t>0</t>
        </is>
      </c>
      <c r="I4079" t="inlineStr">
        <is>
          <t>0</t>
        </is>
      </c>
      <c r="J4079" t="inlineStr">
        <is>
          <t>Autant de semences fermières que de semences certifiées sont produites</t>
        </is>
      </c>
      <c r="K4079" t="inlineStr">
        <is>
          <t>Répartition</t>
        </is>
      </c>
      <c r="L4079" t="inlineStr">
        <is>
          <t>Part de semences fermières (par rapport aux semences certifiées)</t>
        </is>
      </c>
      <c r="M4079" t="inlineStr">
        <is>
          <t>0</t>
        </is>
      </c>
      <c r="N4079" t="inlineStr"/>
      <c r="O4079" t="n">
        <v>1.64</v>
      </c>
      <c r="P4079" t="inlineStr"/>
      <c r="Q4079" t="inlineStr"/>
      <c r="R4079" t="inlineStr"/>
      <c r="S4079" t="inlineStr"/>
      <c r="T4079" t="inlineStr"/>
      <c r="U4079" t="n">
        <v>0</v>
      </c>
      <c r="V4079" t="n">
        <v>500000000</v>
      </c>
      <c r="W4079" t="inlineStr"/>
      <c r="X4079" t="inlineStr">
        <is>
          <t>déterminé</t>
        </is>
      </c>
    </row>
    <row r="4080" ht="15" customHeight="1" s="1003">
      <c r="A4080" s="1019" t="inlineStr">
        <is>
          <t>Graines autoconsommées</t>
        </is>
      </c>
      <c r="B4080" t="inlineStr">
        <is>
          <t>Semences</t>
        </is>
      </c>
      <c r="C4080" t="inlineStr">
        <is>
          <t>kt</t>
        </is>
      </c>
      <c r="D4080" t="inlineStr">
        <is>
          <t>France</t>
        </is>
      </c>
      <c r="E4080" t="inlineStr">
        <is>
          <t>2019-20</t>
        </is>
      </c>
      <c r="F4080" t="inlineStr">
        <is>
          <t>Haricot sec</t>
        </is>
      </c>
      <c r="G4080" t="inlineStr"/>
      <c r="H4080" t="inlineStr"/>
      <c r="I4080" t="inlineStr"/>
      <c r="J4080" t="inlineStr">
        <is>
          <t>Autant de semences fermières que de semences certifiées sont produites</t>
        </is>
      </c>
      <c r="K4080" t="inlineStr">
        <is>
          <t>Répartition</t>
        </is>
      </c>
      <c r="L4080" t="inlineStr">
        <is>
          <t>Part de semences fermières (par rapport aux semences certifiées)</t>
        </is>
      </c>
      <c r="M4080" t="inlineStr"/>
      <c r="N4080" t="inlineStr"/>
      <c r="O4080" t="n">
        <v>1.64</v>
      </c>
      <c r="P4080" t="inlineStr"/>
      <c r="Q4080" t="inlineStr"/>
      <c r="R4080" t="inlineStr"/>
      <c r="S4080" t="inlineStr"/>
      <c r="T4080" t="inlineStr"/>
      <c r="U4080" t="n">
        <v>0</v>
      </c>
      <c r="V4080" t="n">
        <v>500000000</v>
      </c>
      <c r="W4080" t="inlineStr"/>
      <c r="X4080" t="inlineStr">
        <is>
          <t>déterminé</t>
        </is>
      </c>
    </row>
    <row r="4081" ht="15" customHeight="1" s="1003">
      <c r="A4081" s="1019" t="inlineStr">
        <is>
          <t>Stock initial</t>
        </is>
      </c>
      <c r="B4081" t="inlineStr">
        <is>
          <t>Ferme</t>
        </is>
      </c>
      <c r="C4081" t="inlineStr">
        <is>
          <t>kt</t>
        </is>
      </c>
      <c r="D4081" t="inlineStr">
        <is>
          <t>France</t>
        </is>
      </c>
      <c r="E4081" t="inlineStr">
        <is>
          <t>2019-20</t>
        </is>
      </c>
      <c r="F4081" t="inlineStr">
        <is>
          <t>Haricot sec</t>
        </is>
      </c>
      <c r="G4081" t="inlineStr"/>
      <c r="H4081" t="inlineStr"/>
      <c r="I4081" t="inlineStr"/>
      <c r="J4081" t="inlineStr"/>
      <c r="K4081" t="inlineStr"/>
      <c r="L4081" t="inlineStr"/>
      <c r="M4081" t="inlineStr"/>
      <c r="N4081" t="inlineStr"/>
      <c r="O4081" t="n">
        <v>0</v>
      </c>
      <c r="P4081" t="inlineStr"/>
      <c r="Q4081" t="inlineStr"/>
      <c r="R4081" t="inlineStr"/>
      <c r="S4081" t="inlineStr"/>
      <c r="T4081" t="inlineStr"/>
      <c r="U4081" t="n">
        <v>0</v>
      </c>
      <c r="V4081" t="n">
        <v>500000000</v>
      </c>
      <c r="W4081" t="inlineStr"/>
      <c r="X4081" t="inlineStr">
        <is>
          <t>déterminé</t>
        </is>
      </c>
    </row>
    <row r="4082" ht="15" customHeight="1" s="1003">
      <c r="A4082" s="1019" t="inlineStr">
        <is>
          <t>Stock initial</t>
        </is>
      </c>
      <c r="B4082" t="inlineStr">
        <is>
          <t>OS</t>
        </is>
      </c>
      <c r="C4082" t="inlineStr">
        <is>
          <t>kt</t>
        </is>
      </c>
      <c r="D4082" t="inlineStr">
        <is>
          <t>France</t>
        </is>
      </c>
      <c r="E4082" t="inlineStr">
        <is>
          <t>2019-20</t>
        </is>
      </c>
      <c r="F4082" t="inlineStr">
        <is>
          <t>Haricot sec</t>
        </is>
      </c>
      <c r="G4082" t="inlineStr"/>
      <c r="H4082" t="inlineStr"/>
      <c r="I4082" t="inlineStr"/>
      <c r="J4082" t="inlineStr">
        <is>
          <t>10 % de la récolte est déstockée</t>
        </is>
      </c>
      <c r="K4082" t="inlineStr">
        <is>
          <t>Répartition</t>
        </is>
      </c>
      <c r="L4082" t="inlineStr">
        <is>
          <t>Part du stock initial</t>
        </is>
      </c>
      <c r="M4082" t="inlineStr"/>
      <c r="N4082" t="inlineStr"/>
      <c r="O4082" t="n">
        <v>1.64</v>
      </c>
      <c r="P4082" t="inlineStr"/>
      <c r="Q4082" t="inlineStr"/>
      <c r="R4082" t="inlineStr"/>
      <c r="S4082" t="inlineStr"/>
      <c r="T4082" t="inlineStr"/>
      <c r="U4082" t="n">
        <v>0</v>
      </c>
      <c r="V4082" t="n">
        <v>500000000</v>
      </c>
      <c r="W4082" t="inlineStr"/>
      <c r="X4082" t="inlineStr">
        <is>
          <t>déterminé</t>
        </is>
      </c>
    </row>
    <row r="4083" ht="15" customHeight="1" s="1003">
      <c r="A4083" s="1019" t="inlineStr">
        <is>
          <t>Stock initial à la ferme</t>
        </is>
      </c>
      <c r="B4083" t="inlineStr">
        <is>
          <t>Ferme</t>
        </is>
      </c>
      <c r="C4083" t="inlineStr">
        <is>
          <t>kt</t>
        </is>
      </c>
      <c r="D4083" t="inlineStr">
        <is>
          <t>France</t>
        </is>
      </c>
      <c r="E4083" t="inlineStr">
        <is>
          <t>2019-20</t>
        </is>
      </c>
      <c r="F4083" t="inlineStr">
        <is>
          <t>Haricot sec</t>
        </is>
      </c>
      <c r="G4083" t="inlineStr"/>
      <c r="H4083" t="inlineStr"/>
      <c r="I4083" t="inlineStr"/>
      <c r="J4083" t="inlineStr">
        <is>
          <t>Le stock à la ferme est négligé</t>
        </is>
      </c>
      <c r="K4083" t="inlineStr"/>
      <c r="L4083" t="inlineStr">
        <is>
          <t>Stock initial à la ferme</t>
        </is>
      </c>
      <c r="M4083" t="inlineStr"/>
      <c r="N4083" t="inlineStr"/>
      <c r="O4083" t="n">
        <v>-0</v>
      </c>
      <c r="P4083" t="inlineStr"/>
      <c r="Q4083" t="inlineStr"/>
      <c r="R4083" t="n">
        <v>0</v>
      </c>
      <c r="S4083" t="n">
        <v>0</v>
      </c>
      <c r="T4083" t="inlineStr"/>
      <c r="U4083" t="n">
        <v>0</v>
      </c>
      <c r="V4083" t="n">
        <v>500000000</v>
      </c>
      <c r="W4083" t="n">
        <v>0</v>
      </c>
      <c r="X4083" t="inlineStr">
        <is>
          <t>mesuré</t>
        </is>
      </c>
    </row>
    <row r="4084" ht="15" customHeight="1" s="1003">
      <c r="A4084" s="1019" t="inlineStr">
        <is>
          <t>Stock initial collecteurs</t>
        </is>
      </c>
      <c r="B4084" t="inlineStr">
        <is>
          <t>OS</t>
        </is>
      </c>
      <c r="C4084" t="inlineStr">
        <is>
          <t>kt</t>
        </is>
      </c>
      <c r="D4084" t="inlineStr">
        <is>
          <t>France</t>
        </is>
      </c>
      <c r="E4084" t="inlineStr">
        <is>
          <t>2019-20</t>
        </is>
      </c>
      <c r="F4084" t="inlineStr">
        <is>
          <t>Haricot sec</t>
        </is>
      </c>
      <c r="G4084" t="inlineStr"/>
      <c r="H4084" t="inlineStr">
        <is>
          <t>0</t>
        </is>
      </c>
      <c r="I4084" t="inlineStr">
        <is>
          <t>0</t>
        </is>
      </c>
      <c r="J4084" t="inlineStr">
        <is>
          <t>10 % de la récolte est déstockée</t>
        </is>
      </c>
      <c r="K4084" t="inlineStr">
        <is>
          <t>Répartition</t>
        </is>
      </c>
      <c r="L4084" t="inlineStr">
        <is>
          <t>Part du stock initial</t>
        </is>
      </c>
      <c r="M4084" t="inlineStr">
        <is>
          <t>0</t>
        </is>
      </c>
      <c r="N4084" t="inlineStr"/>
      <c r="O4084" t="n">
        <v>1.64</v>
      </c>
      <c r="P4084" t="inlineStr"/>
      <c r="Q4084" t="inlineStr"/>
      <c r="R4084" t="inlineStr"/>
      <c r="S4084" t="inlineStr"/>
      <c r="T4084" t="inlineStr"/>
      <c r="U4084" t="n">
        <v>0</v>
      </c>
      <c r="V4084" t="n">
        <v>500000000</v>
      </c>
      <c r="W4084" t="inlineStr"/>
      <c r="X4084" t="inlineStr">
        <is>
          <t>déterminé</t>
        </is>
      </c>
    </row>
    <row r="4085" ht="15" customHeight="1" s="1003">
      <c r="A4085" s="1019" t="inlineStr">
        <is>
          <t>Graines collectées</t>
        </is>
      </c>
      <c r="B4085" t="inlineStr">
        <is>
          <t>Fabrication de produits alimentaires</t>
        </is>
      </c>
      <c r="C4085" t="inlineStr">
        <is>
          <t>kt</t>
        </is>
      </c>
      <c r="D4085" t="inlineStr">
        <is>
          <t>France</t>
        </is>
      </c>
      <c r="E4085" t="inlineStr">
        <is>
          <t>2019-20</t>
        </is>
      </c>
      <c r="F4085" t="inlineStr">
        <is>
          <t>Haricot sec</t>
        </is>
      </c>
      <c r="G4085" t="inlineStr"/>
      <c r="H4085" t="inlineStr"/>
      <c r="I4085" t="inlineStr"/>
      <c r="J4085" t="inlineStr">
        <is>
          <t>Le reste des graines collectées est consommé pour la fabrication de produits alimentaires</t>
        </is>
      </c>
      <c r="K4085" t="inlineStr"/>
      <c r="L4085" t="inlineStr">
        <is>
          <t>Consommation de graines pour la fabrication de produits alimentaires</t>
        </is>
      </c>
      <c r="M4085" t="inlineStr"/>
      <c r="N4085" t="inlineStr"/>
      <c r="O4085" t="n">
        <v>34.1</v>
      </c>
      <c r="P4085" t="inlineStr"/>
      <c r="Q4085" t="inlineStr"/>
      <c r="R4085" t="inlineStr"/>
      <c r="S4085" t="inlineStr"/>
      <c r="T4085" t="inlineStr"/>
      <c r="U4085" t="n">
        <v>0</v>
      </c>
      <c r="V4085" t="n">
        <v>500000000</v>
      </c>
      <c r="W4085" t="inlineStr"/>
      <c r="X4085" t="inlineStr">
        <is>
          <t>déterminé</t>
        </is>
      </c>
    </row>
    <row r="4086" ht="15" customHeight="1" s="1003">
      <c r="A4086" s="1019" t="inlineStr">
        <is>
          <t>Graines collectées</t>
        </is>
      </c>
      <c r="B4086" t="inlineStr">
        <is>
          <t>Alimentation humaine</t>
        </is>
      </c>
      <c r="C4086" t="inlineStr">
        <is>
          <t>kt</t>
        </is>
      </c>
      <c r="D4086" t="inlineStr">
        <is>
          <t>France</t>
        </is>
      </c>
      <c r="E4086" t="inlineStr">
        <is>
          <t>2019-20</t>
        </is>
      </c>
      <c r="F4086" t="inlineStr">
        <is>
          <t>Haricot sec</t>
        </is>
      </c>
      <c r="G4086" t="inlineStr"/>
      <c r="H4086" t="inlineStr"/>
      <c r="I4086" t="inlineStr"/>
      <c r="J4086" t="inlineStr">
        <is>
          <t>Pas de consommation de graines en alimentation humaine</t>
        </is>
      </c>
      <c r="K4086" t="inlineStr"/>
      <c r="L4086" t="inlineStr">
        <is>
          <t>Consommation de graines en alimentation humaine</t>
        </is>
      </c>
      <c r="M4086" t="inlineStr"/>
      <c r="N4086" t="inlineStr"/>
      <c r="O4086" t="n">
        <v>-0</v>
      </c>
      <c r="P4086" t="inlineStr"/>
      <c r="Q4086" t="inlineStr"/>
      <c r="R4086" t="n">
        <v>0</v>
      </c>
      <c r="S4086" t="n">
        <v>0</v>
      </c>
      <c r="T4086" t="inlineStr"/>
      <c r="U4086" t="n">
        <v>0</v>
      </c>
      <c r="V4086" t="n">
        <v>500000000</v>
      </c>
      <c r="W4086" t="n">
        <v>0</v>
      </c>
      <c r="X4086" t="inlineStr">
        <is>
          <t>mesuré</t>
        </is>
      </c>
    </row>
    <row r="4087" ht="15" customHeight="1" s="1003">
      <c r="A4087" s="1019" t="inlineStr">
        <is>
          <t>Graines collectées</t>
        </is>
      </c>
      <c r="B4087" t="inlineStr">
        <is>
          <t>Vente directe et autoconsommation</t>
        </is>
      </c>
      <c r="C4087" t="inlineStr">
        <is>
          <t>kt</t>
        </is>
      </c>
      <c r="D4087" t="inlineStr">
        <is>
          <t>France</t>
        </is>
      </c>
      <c r="E4087" t="inlineStr">
        <is>
          <t>2019-20</t>
        </is>
      </c>
      <c r="F4087" t="inlineStr">
        <is>
          <t>Haricot sec</t>
        </is>
      </c>
      <c r="G4087" t="inlineStr"/>
      <c r="H4087" t="inlineStr"/>
      <c r="I4087" t="inlineStr"/>
      <c r="J4087" t="inlineStr"/>
      <c r="K4087" t="inlineStr"/>
      <c r="L4087" t="inlineStr"/>
      <c r="M4087" t="inlineStr"/>
      <c r="N4087" t="inlineStr"/>
      <c r="O4087" t="n">
        <v>-0</v>
      </c>
      <c r="P4087" t="n">
        <v>0</v>
      </c>
      <c r="Q4087" t="n">
        <v>-0</v>
      </c>
      <c r="R4087" t="inlineStr"/>
      <c r="S4087" t="inlineStr"/>
      <c r="T4087" t="inlineStr"/>
      <c r="U4087" t="n">
        <v>0</v>
      </c>
      <c r="V4087" t="n">
        <v>500000000</v>
      </c>
      <c r="W4087" t="inlineStr"/>
      <c r="X4087" t="inlineStr">
        <is>
          <t>libre</t>
        </is>
      </c>
    </row>
    <row r="4088" ht="15" customHeight="1" s="1003">
      <c r="A4088" s="1019" t="inlineStr">
        <is>
          <t>Graines collectées</t>
        </is>
      </c>
      <c r="B4088" t="inlineStr">
        <is>
          <t>Circuits spécialisés</t>
        </is>
      </c>
      <c r="C4088" t="inlineStr">
        <is>
          <t>kt</t>
        </is>
      </c>
      <c r="D4088" t="inlineStr">
        <is>
          <t>France</t>
        </is>
      </c>
      <c r="E4088" t="inlineStr">
        <is>
          <t>2019-20</t>
        </is>
      </c>
      <c r="F4088" t="inlineStr">
        <is>
          <t>Haricot sec</t>
        </is>
      </c>
      <c r="G4088" t="inlineStr"/>
      <c r="H4088" t="inlineStr"/>
      <c r="I4088" t="inlineStr"/>
      <c r="J4088" t="inlineStr"/>
      <c r="K4088" t="inlineStr"/>
      <c r="L4088" t="inlineStr"/>
      <c r="M4088" t="inlineStr"/>
      <c r="N4088" t="inlineStr"/>
      <c r="O4088" t="n">
        <v>-0</v>
      </c>
      <c r="P4088" t="n">
        <v>0</v>
      </c>
      <c r="Q4088" t="n">
        <v>-0</v>
      </c>
      <c r="R4088" t="inlineStr"/>
      <c r="S4088" t="inlineStr"/>
      <c r="T4088" t="inlineStr"/>
      <c r="U4088" t="n">
        <v>0</v>
      </c>
      <c r="V4088" t="n">
        <v>500000000</v>
      </c>
      <c r="W4088" t="inlineStr"/>
      <c r="X4088" t="inlineStr">
        <is>
          <t>libre</t>
        </is>
      </c>
    </row>
    <row r="4089" ht="15" customHeight="1" s="1003">
      <c r="A4089" s="1019" t="inlineStr">
        <is>
          <t>Graines collectées</t>
        </is>
      </c>
      <c r="B4089" t="inlineStr">
        <is>
          <t>GMS</t>
        </is>
      </c>
      <c r="C4089" t="inlineStr">
        <is>
          <t>kt</t>
        </is>
      </c>
      <c r="D4089" t="inlineStr">
        <is>
          <t>France</t>
        </is>
      </c>
      <c r="E4089" t="inlineStr">
        <is>
          <t>2019-20</t>
        </is>
      </c>
      <c r="F4089" t="inlineStr">
        <is>
          <t>Haricot sec</t>
        </is>
      </c>
      <c r="G4089" t="inlineStr"/>
      <c r="H4089" t="inlineStr"/>
      <c r="I4089" t="inlineStr"/>
      <c r="J4089" t="inlineStr"/>
      <c r="K4089" t="inlineStr"/>
      <c r="L4089" t="inlineStr"/>
      <c r="M4089" t="inlineStr"/>
      <c r="N4089" t="inlineStr"/>
      <c r="O4089" t="n">
        <v>-0</v>
      </c>
      <c r="P4089" t="n">
        <v>0</v>
      </c>
      <c r="Q4089" t="n">
        <v>-0</v>
      </c>
      <c r="R4089" t="inlineStr"/>
      <c r="S4089" t="inlineStr"/>
      <c r="T4089" t="inlineStr"/>
      <c r="U4089" t="n">
        <v>0</v>
      </c>
      <c r="V4089" t="n">
        <v>500000000</v>
      </c>
      <c r="W4089" t="inlineStr"/>
      <c r="X4089" t="inlineStr">
        <is>
          <t>libre</t>
        </is>
      </c>
    </row>
    <row r="4090" ht="15" customHeight="1" s="1003">
      <c r="A4090" s="1019" t="inlineStr">
        <is>
          <t>Graines collectées</t>
        </is>
      </c>
      <c r="B4090" t="inlineStr">
        <is>
          <t>RHD</t>
        </is>
      </c>
      <c r="C4090" t="inlineStr">
        <is>
          <t>kt</t>
        </is>
      </c>
      <c r="D4090" t="inlineStr">
        <is>
          <t>France</t>
        </is>
      </c>
      <c r="E4090" t="inlineStr">
        <is>
          <t>2019-20</t>
        </is>
      </c>
      <c r="F4090" t="inlineStr">
        <is>
          <t>Haricot sec</t>
        </is>
      </c>
      <c r="G4090" t="inlineStr"/>
      <c r="H4090" t="inlineStr"/>
      <c r="I4090" t="inlineStr"/>
      <c r="J4090" t="inlineStr"/>
      <c r="K4090" t="inlineStr"/>
      <c r="L4090" t="inlineStr"/>
      <c r="M4090" t="inlineStr"/>
      <c r="N4090" t="inlineStr"/>
      <c r="O4090" t="n">
        <v>-0</v>
      </c>
      <c r="P4090" t="n">
        <v>0</v>
      </c>
      <c r="Q4090" t="n">
        <v>-0</v>
      </c>
      <c r="R4090" t="inlineStr"/>
      <c r="S4090" t="inlineStr"/>
      <c r="T4090" t="inlineStr"/>
      <c r="U4090" t="n">
        <v>0</v>
      </c>
      <c r="V4090" t="n">
        <v>500000000</v>
      </c>
      <c r="W4090" t="inlineStr"/>
      <c r="X4090" t="inlineStr">
        <is>
          <t>libre</t>
        </is>
      </c>
    </row>
    <row r="4091" ht="15" customHeight="1" s="1003">
      <c r="A4091" s="1019" t="inlineStr">
        <is>
          <t>Graines collectées</t>
        </is>
      </c>
      <c r="B4091" t="inlineStr">
        <is>
          <t>Trituration</t>
        </is>
      </c>
      <c r="C4091" t="inlineStr">
        <is>
          <t>kt</t>
        </is>
      </c>
      <c r="D4091" t="inlineStr">
        <is>
          <t>France</t>
        </is>
      </c>
      <c r="E4091" t="inlineStr">
        <is>
          <t>2019-20</t>
        </is>
      </c>
      <c r="F4091" t="inlineStr">
        <is>
          <t>Haricot sec</t>
        </is>
      </c>
      <c r="G4091" t="inlineStr"/>
      <c r="H4091" t="inlineStr"/>
      <c r="I4091" t="inlineStr"/>
      <c r="J4091" t="inlineStr">
        <is>
          <t>Pas de trituration</t>
        </is>
      </c>
      <c r="K4091" t="inlineStr"/>
      <c r="L4091" t="inlineStr">
        <is>
          <t>Consommation de graines par la Trituration</t>
        </is>
      </c>
      <c r="M4091" t="inlineStr"/>
      <c r="N4091" t="inlineStr"/>
      <c r="O4091" t="n">
        <v>-0</v>
      </c>
      <c r="P4091" t="inlineStr"/>
      <c r="Q4091" t="inlineStr"/>
      <c r="R4091" t="n">
        <v>0</v>
      </c>
      <c r="S4091" t="n">
        <v>0</v>
      </c>
      <c r="T4091" t="inlineStr"/>
      <c r="U4091" t="n">
        <v>0</v>
      </c>
      <c r="V4091" t="n">
        <v>500000000</v>
      </c>
      <c r="W4091" t="n">
        <v>0</v>
      </c>
      <c r="X4091" t="inlineStr">
        <is>
          <t>mesuré</t>
        </is>
      </c>
    </row>
    <row r="4092" ht="15" customHeight="1" s="1003">
      <c r="A4092" s="1019" t="inlineStr">
        <is>
          <t>Graines collectées</t>
        </is>
      </c>
      <c r="B4092" t="inlineStr">
        <is>
          <t>FAB</t>
        </is>
      </c>
      <c r="C4092" t="inlineStr">
        <is>
          <t>kt</t>
        </is>
      </c>
      <c r="D4092" t="inlineStr">
        <is>
          <t>France</t>
        </is>
      </c>
      <c r="E4092" t="inlineStr">
        <is>
          <t>2019-20</t>
        </is>
      </c>
      <c r="F4092" t="inlineStr">
        <is>
          <t>Haricot sec</t>
        </is>
      </c>
      <c r="G4092" t="inlineStr"/>
      <c r="H4092" t="inlineStr"/>
      <c r="I4092" t="inlineStr"/>
      <c r="J4092" t="inlineStr">
        <is>
          <t>Les graines ne sont pas consommées en alimentation animale</t>
        </is>
      </c>
      <c r="K4092" t="inlineStr"/>
      <c r="L4092" t="inlineStr"/>
      <c r="M4092" t="inlineStr"/>
      <c r="N4092" t="inlineStr"/>
      <c r="O4092" t="n">
        <v>-0</v>
      </c>
      <c r="P4092" t="inlineStr"/>
      <c r="Q4092" t="inlineStr"/>
      <c r="R4092" t="n">
        <v>0</v>
      </c>
      <c r="S4092" t="n">
        <v>0</v>
      </c>
      <c r="T4092" t="inlineStr"/>
      <c r="U4092" t="n">
        <v>0</v>
      </c>
      <c r="V4092" t="n">
        <v>500000000</v>
      </c>
      <c r="W4092" t="n">
        <v>0</v>
      </c>
      <c r="X4092" t="inlineStr">
        <is>
          <t>mesuré</t>
        </is>
      </c>
    </row>
    <row r="4093" ht="15" customHeight="1" s="1003">
      <c r="A4093" s="1019" t="inlineStr">
        <is>
          <t>Graines collectées</t>
        </is>
      </c>
      <c r="B4093" t="inlineStr">
        <is>
          <t>Amidonnerie</t>
        </is>
      </c>
      <c r="C4093" t="inlineStr">
        <is>
          <t>kt</t>
        </is>
      </c>
      <c r="D4093" t="inlineStr">
        <is>
          <t>France</t>
        </is>
      </c>
      <c r="E4093" t="inlineStr">
        <is>
          <t>2019-20</t>
        </is>
      </c>
      <c r="F4093" t="inlineStr">
        <is>
          <t>Haricot sec</t>
        </is>
      </c>
      <c r="G4093" t="inlineStr"/>
      <c r="H4093" t="inlineStr"/>
      <c r="I4093" t="inlineStr"/>
      <c r="J4093" t="inlineStr"/>
      <c r="K4093" t="inlineStr"/>
      <c r="L4093" t="inlineStr"/>
      <c r="M4093" t="inlineStr"/>
      <c r="N4093" t="inlineStr"/>
      <c r="O4093" t="n">
        <v>-0</v>
      </c>
      <c r="P4093" t="inlineStr"/>
      <c r="Q4093" t="inlineStr"/>
      <c r="R4093" t="n">
        <v>0</v>
      </c>
      <c r="S4093" t="n">
        <v>0</v>
      </c>
      <c r="T4093" t="inlineStr"/>
      <c r="U4093" t="n">
        <v>0</v>
      </c>
      <c r="V4093" t="n">
        <v>500000000</v>
      </c>
      <c r="W4093" t="n">
        <v>0</v>
      </c>
      <c r="X4093" t="inlineStr">
        <is>
          <t>mesuré</t>
        </is>
      </c>
    </row>
    <row r="4094" ht="15" customHeight="1" s="1003">
      <c r="A4094" s="1019" t="inlineStr">
        <is>
          <t>Graines collectées</t>
        </is>
      </c>
      <c r="B4094" t="inlineStr">
        <is>
          <t>Meunerie</t>
        </is>
      </c>
      <c r="C4094" t="inlineStr">
        <is>
          <t>kt</t>
        </is>
      </c>
      <c r="D4094" t="inlineStr">
        <is>
          <t>France</t>
        </is>
      </c>
      <c r="E4094" t="inlineStr">
        <is>
          <t>2019-20</t>
        </is>
      </c>
      <c r="F4094" t="inlineStr">
        <is>
          <t>Haricot sec</t>
        </is>
      </c>
      <c r="G4094" t="inlineStr"/>
      <c r="H4094" t="inlineStr"/>
      <c r="I4094" t="inlineStr"/>
      <c r="J4094" t="inlineStr"/>
      <c r="K4094" t="inlineStr"/>
      <c r="L4094" t="inlineStr"/>
      <c r="M4094" t="inlineStr"/>
      <c r="N4094" t="inlineStr"/>
      <c r="O4094" t="n">
        <v>-0</v>
      </c>
      <c r="P4094" t="inlineStr"/>
      <c r="Q4094" t="inlineStr"/>
      <c r="R4094" t="n">
        <v>0</v>
      </c>
      <c r="S4094" t="n">
        <v>0</v>
      </c>
      <c r="T4094" t="inlineStr"/>
      <c r="U4094" t="n">
        <v>0</v>
      </c>
      <c r="V4094" t="n">
        <v>500000000</v>
      </c>
      <c r="W4094" t="n">
        <v>0</v>
      </c>
      <c r="X4094" t="inlineStr">
        <is>
          <t>mesuré</t>
        </is>
      </c>
    </row>
    <row r="4095" ht="15" customHeight="1" s="1003">
      <c r="A4095" s="1019" t="inlineStr">
        <is>
          <t>Graines collectées</t>
        </is>
      </c>
      <c r="B4095" t="inlineStr">
        <is>
          <t>Fabrication d'ingrédients</t>
        </is>
      </c>
      <c r="C4095" t="inlineStr">
        <is>
          <t>kt</t>
        </is>
      </c>
      <c r="D4095" t="inlineStr">
        <is>
          <t>France</t>
        </is>
      </c>
      <c r="E4095" t="inlineStr">
        <is>
          <t>2019-20</t>
        </is>
      </c>
      <c r="F4095" t="inlineStr">
        <is>
          <t>Haricot sec</t>
        </is>
      </c>
      <c r="G4095" t="inlineStr"/>
      <c r="H4095" t="inlineStr"/>
      <c r="I4095" t="inlineStr"/>
      <c r="J4095" t="inlineStr"/>
      <c r="K4095" t="inlineStr"/>
      <c r="L4095" t="inlineStr"/>
      <c r="M4095" t="inlineStr"/>
      <c r="N4095" t="inlineStr"/>
      <c r="O4095" t="n">
        <v>-0</v>
      </c>
      <c r="P4095" t="inlineStr"/>
      <c r="Q4095" t="inlineStr"/>
      <c r="R4095" t="n">
        <v>0</v>
      </c>
      <c r="S4095" t="n">
        <v>0</v>
      </c>
      <c r="T4095" t="inlineStr"/>
      <c r="U4095" t="n">
        <v>0</v>
      </c>
      <c r="V4095" t="n">
        <v>500000000</v>
      </c>
      <c r="W4095" t="n">
        <v>0</v>
      </c>
      <c r="X4095" t="inlineStr">
        <is>
          <t>mesuré</t>
        </is>
      </c>
    </row>
    <row r="4096" ht="15" customHeight="1" s="1003">
      <c r="A4096" s="1019" t="inlineStr">
        <is>
          <t>Graines collectées</t>
        </is>
      </c>
      <c r="B4096" t="inlineStr">
        <is>
          <t>Ménages</t>
        </is>
      </c>
      <c r="C4096" t="inlineStr">
        <is>
          <t>kt</t>
        </is>
      </c>
      <c r="D4096" t="inlineStr">
        <is>
          <t>France</t>
        </is>
      </c>
      <c r="E4096" t="inlineStr">
        <is>
          <t>2019-20</t>
        </is>
      </c>
      <c r="F4096" t="inlineStr">
        <is>
          <t>Haricot sec</t>
        </is>
      </c>
      <c r="G4096" t="inlineStr"/>
      <c r="H4096" t="inlineStr"/>
      <c r="I4096" t="inlineStr"/>
      <c r="J4096" t="inlineStr"/>
      <c r="K4096" t="inlineStr"/>
      <c r="L4096" t="inlineStr"/>
      <c r="M4096" t="inlineStr"/>
      <c r="N4096" t="inlineStr"/>
      <c r="O4096" t="n">
        <v>-0</v>
      </c>
      <c r="P4096" t="n">
        <v>0</v>
      </c>
      <c r="Q4096" t="n">
        <v>-0</v>
      </c>
      <c r="R4096" t="inlineStr"/>
      <c r="S4096" t="inlineStr"/>
      <c r="T4096" t="inlineStr"/>
      <c r="U4096" t="n">
        <v>0</v>
      </c>
      <c r="V4096" t="n">
        <v>500000000</v>
      </c>
      <c r="W4096" t="inlineStr"/>
      <c r="X4096" t="inlineStr">
        <is>
          <t>libre</t>
        </is>
      </c>
    </row>
    <row r="4097" ht="15" customHeight="1" s="1003">
      <c r="A4097" s="1019" t="inlineStr">
        <is>
          <t>Graines collectées</t>
        </is>
      </c>
      <c r="B4097" t="inlineStr">
        <is>
          <t>Circuits généralistes</t>
        </is>
      </c>
      <c r="C4097" t="inlineStr">
        <is>
          <t>kt</t>
        </is>
      </c>
      <c r="D4097" t="inlineStr">
        <is>
          <t>France</t>
        </is>
      </c>
      <c r="E4097" t="inlineStr">
        <is>
          <t>2019-20</t>
        </is>
      </c>
      <c r="F4097" t="inlineStr">
        <is>
          <t>Haricot sec</t>
        </is>
      </c>
      <c r="G4097" t="inlineStr"/>
      <c r="H4097" t="inlineStr"/>
      <c r="I4097" t="inlineStr"/>
      <c r="J4097" t="inlineStr"/>
      <c r="K4097" t="inlineStr"/>
      <c r="L4097" t="inlineStr"/>
      <c r="M4097" t="inlineStr"/>
      <c r="N4097" t="inlineStr"/>
      <c r="O4097" t="n">
        <v>-0</v>
      </c>
      <c r="P4097" t="n">
        <v>0</v>
      </c>
      <c r="Q4097" t="n">
        <v>-0</v>
      </c>
      <c r="R4097" t="inlineStr"/>
      <c r="S4097" t="inlineStr"/>
      <c r="T4097" t="inlineStr"/>
      <c r="U4097" t="n">
        <v>0</v>
      </c>
      <c r="V4097" t="n">
        <v>500000000</v>
      </c>
      <c r="W4097" t="inlineStr"/>
      <c r="X4097" t="inlineStr">
        <is>
          <t>libre</t>
        </is>
      </c>
    </row>
    <row r="4098" ht="15" customHeight="1" s="1003">
      <c r="A4098" s="1019" t="inlineStr">
        <is>
          <t>Graines collectées</t>
        </is>
      </c>
      <c r="B4098" t="inlineStr">
        <is>
          <t>Usages alimentaires</t>
        </is>
      </c>
      <c r="C4098" t="inlineStr">
        <is>
          <t>kt</t>
        </is>
      </c>
      <c r="D4098" t="inlineStr">
        <is>
          <t>France</t>
        </is>
      </c>
      <c r="E4098" t="inlineStr">
        <is>
          <t>2019-20</t>
        </is>
      </c>
      <c r="F4098" t="inlineStr">
        <is>
          <t>Haricot sec</t>
        </is>
      </c>
      <c r="G4098" t="inlineStr"/>
      <c r="H4098" t="inlineStr"/>
      <c r="I4098" t="inlineStr"/>
      <c r="J4098" t="inlineStr"/>
      <c r="K4098" t="inlineStr"/>
      <c r="L4098" t="inlineStr"/>
      <c r="M4098" t="inlineStr"/>
      <c r="N4098" t="inlineStr"/>
      <c r="O4098" t="n">
        <v>0</v>
      </c>
      <c r="P4098" t="inlineStr"/>
      <c r="Q4098" t="inlineStr"/>
      <c r="R4098" t="inlineStr"/>
      <c r="S4098" t="inlineStr"/>
      <c r="T4098" t="inlineStr"/>
      <c r="U4098" t="n">
        <v>0</v>
      </c>
      <c r="V4098" t="n">
        <v>500000000</v>
      </c>
      <c r="W4098" t="inlineStr"/>
      <c r="X4098" t="inlineStr">
        <is>
          <t>déterminé</t>
        </is>
      </c>
    </row>
    <row r="4099" ht="15" customHeight="1" s="1003">
      <c r="A4099" s="1019" t="inlineStr">
        <is>
          <t>Graines collectées</t>
        </is>
      </c>
      <c r="B4099" t="inlineStr">
        <is>
          <t>Alimentation animale rente</t>
        </is>
      </c>
      <c r="C4099" t="inlineStr">
        <is>
          <t>kt</t>
        </is>
      </c>
      <c r="D4099" t="inlineStr">
        <is>
          <t>France</t>
        </is>
      </c>
      <c r="E4099" t="inlineStr">
        <is>
          <t>2019-20</t>
        </is>
      </c>
      <c r="F4099" t="inlineStr">
        <is>
          <t>Haricot sec</t>
        </is>
      </c>
      <c r="G4099" t="inlineStr"/>
      <c r="H4099" t="inlineStr"/>
      <c r="I4099" t="inlineStr"/>
      <c r="J4099" t="inlineStr"/>
      <c r="K4099" t="inlineStr"/>
      <c r="L4099" t="inlineStr"/>
      <c r="M4099" t="inlineStr"/>
      <c r="N4099" t="inlineStr"/>
      <c r="O4099" t="n">
        <v>0</v>
      </c>
      <c r="P4099" t="inlineStr"/>
      <c r="Q4099" t="inlineStr"/>
      <c r="R4099" t="inlineStr"/>
      <c r="S4099" t="inlineStr"/>
      <c r="T4099" t="inlineStr"/>
      <c r="U4099" t="n">
        <v>0</v>
      </c>
      <c r="V4099" t="n">
        <v>500000000</v>
      </c>
      <c r="W4099" t="inlineStr"/>
      <c r="X4099" t="inlineStr">
        <is>
          <t>déterminé</t>
        </is>
      </c>
    </row>
    <row r="4100" ht="15" customHeight="1" s="1003">
      <c r="A4100" s="1019" t="inlineStr">
        <is>
          <t>Graines collectées</t>
        </is>
      </c>
      <c r="B4100" t="inlineStr">
        <is>
          <t>Alimentation animale</t>
        </is>
      </c>
      <c r="C4100" t="inlineStr">
        <is>
          <t>kt</t>
        </is>
      </c>
      <c r="D4100" t="inlineStr">
        <is>
          <t>France</t>
        </is>
      </c>
      <c r="E4100" t="inlineStr">
        <is>
          <t>2019-20</t>
        </is>
      </c>
      <c r="F4100" t="inlineStr">
        <is>
          <t>Haricot sec</t>
        </is>
      </c>
      <c r="G4100" t="inlineStr"/>
      <c r="H4100" t="inlineStr"/>
      <c r="I4100" t="inlineStr"/>
      <c r="J4100" t="inlineStr"/>
      <c r="K4100" t="inlineStr"/>
      <c r="L4100" t="inlineStr"/>
      <c r="M4100" t="inlineStr"/>
      <c r="N4100" t="inlineStr"/>
      <c r="O4100" t="n">
        <v>0</v>
      </c>
      <c r="P4100" t="inlineStr"/>
      <c r="Q4100" t="inlineStr"/>
      <c r="R4100" t="inlineStr"/>
      <c r="S4100" t="inlineStr"/>
      <c r="T4100" t="inlineStr"/>
      <c r="U4100" t="n">
        <v>0</v>
      </c>
      <c r="V4100" t="n">
        <v>500000000</v>
      </c>
      <c r="W4100" t="inlineStr"/>
      <c r="X4100" t="inlineStr">
        <is>
          <t>déterminé</t>
        </is>
      </c>
    </row>
    <row r="4101" ht="15" customHeight="1" s="1003">
      <c r="A4101" s="1019" t="inlineStr">
        <is>
          <t>Graines collectées</t>
        </is>
      </c>
      <c r="B4101" t="inlineStr">
        <is>
          <t>Débouchés</t>
        </is>
      </c>
      <c r="C4101" t="inlineStr">
        <is>
          <t>kt</t>
        </is>
      </c>
      <c r="D4101" t="inlineStr">
        <is>
          <t>France</t>
        </is>
      </c>
      <c r="E4101" t="inlineStr">
        <is>
          <t>2019-20</t>
        </is>
      </c>
      <c r="F4101" t="inlineStr">
        <is>
          <t>Haricot sec</t>
        </is>
      </c>
      <c r="G4101" t="inlineStr"/>
      <c r="H4101" t="inlineStr"/>
      <c r="I4101" t="inlineStr"/>
      <c r="J4101" t="inlineStr"/>
      <c r="K4101" t="inlineStr"/>
      <c r="L4101" t="inlineStr"/>
      <c r="M4101" t="inlineStr"/>
      <c r="N4101" t="inlineStr"/>
      <c r="O4101" t="n">
        <v>0</v>
      </c>
      <c r="P4101" t="inlineStr"/>
      <c r="Q4101" t="inlineStr"/>
      <c r="R4101" t="inlineStr"/>
      <c r="S4101" t="inlineStr"/>
      <c r="T4101" t="inlineStr"/>
      <c r="U4101" t="n">
        <v>0</v>
      </c>
      <c r="V4101" t="n">
        <v>500000000</v>
      </c>
      <c r="W4101" t="inlineStr"/>
      <c r="X4101" t="inlineStr">
        <is>
          <t>déterminé</t>
        </is>
      </c>
    </row>
    <row r="4102" ht="15" customHeight="1" s="1003">
      <c r="A4102" s="1019" t="inlineStr">
        <is>
          <t>Graines collectées</t>
        </is>
      </c>
      <c r="B4102" t="inlineStr">
        <is>
          <t>Autres IAA</t>
        </is>
      </c>
      <c r="C4102" t="inlineStr">
        <is>
          <t>kt</t>
        </is>
      </c>
      <c r="D4102" t="inlineStr">
        <is>
          <t>France</t>
        </is>
      </c>
      <c r="E4102" t="inlineStr">
        <is>
          <t>2019-20</t>
        </is>
      </c>
      <c r="F4102" t="inlineStr">
        <is>
          <t>Haricot sec</t>
        </is>
      </c>
      <c r="G4102" t="inlineStr"/>
      <c r="H4102" t="inlineStr"/>
      <c r="I4102" t="inlineStr"/>
      <c r="J4102" t="inlineStr"/>
      <c r="K4102" t="inlineStr"/>
      <c r="L4102" t="inlineStr"/>
      <c r="M4102" t="inlineStr"/>
      <c r="N4102" t="inlineStr"/>
      <c r="O4102" t="n">
        <v>-0</v>
      </c>
      <c r="P4102" t="n">
        <v>0</v>
      </c>
      <c r="Q4102" t="n">
        <v>-0</v>
      </c>
      <c r="R4102" t="inlineStr"/>
      <c r="S4102" t="inlineStr"/>
      <c r="T4102" t="inlineStr"/>
      <c r="U4102" t="n">
        <v>0</v>
      </c>
      <c r="V4102" t="n">
        <v>500000000</v>
      </c>
      <c r="W4102" t="inlineStr"/>
      <c r="X4102" t="inlineStr">
        <is>
          <t>libre</t>
        </is>
      </c>
    </row>
    <row r="4103" ht="15" customHeight="1" s="1003">
      <c r="A4103" s="1019" t="inlineStr">
        <is>
          <t>Graines collectées</t>
        </is>
      </c>
      <c r="B4103" t="inlineStr">
        <is>
          <t>Semences certifiées</t>
        </is>
      </c>
      <c r="C4103" t="inlineStr">
        <is>
          <t>kt</t>
        </is>
      </c>
      <c r="D4103" t="inlineStr">
        <is>
          <t>France</t>
        </is>
      </c>
      <c r="E4103" t="inlineStr">
        <is>
          <t>2019-20</t>
        </is>
      </c>
      <c r="F4103" t="inlineStr">
        <is>
          <t>Haricot sec</t>
        </is>
      </c>
      <c r="G4103" t="inlineStr"/>
      <c r="H4103" t="inlineStr">
        <is>
          <t>0</t>
        </is>
      </c>
      <c r="I4103" t="inlineStr">
        <is>
          <t>0</t>
        </is>
      </c>
      <c r="J4103" t="inlineStr">
        <is>
          <t>10 % de la récolte sont des semences certifiées</t>
        </is>
      </c>
      <c r="K4103" t="inlineStr">
        <is>
          <t>Répartition</t>
        </is>
      </c>
      <c r="L4103" t="inlineStr">
        <is>
          <t>Part de la production de semences certifiées</t>
        </is>
      </c>
      <c r="M4103" t="inlineStr">
        <is>
          <t>0</t>
        </is>
      </c>
      <c r="N4103" t="inlineStr"/>
      <c r="O4103" t="n">
        <v>1.64</v>
      </c>
      <c r="P4103" t="inlineStr"/>
      <c r="Q4103" t="inlineStr"/>
      <c r="R4103" t="inlineStr"/>
      <c r="S4103" t="inlineStr"/>
      <c r="T4103" t="inlineStr"/>
      <c r="U4103" t="n">
        <v>0</v>
      </c>
      <c r="V4103" t="n">
        <v>500000000</v>
      </c>
      <c r="W4103" t="inlineStr"/>
      <c r="X4103" t="inlineStr">
        <is>
          <t>déterminé</t>
        </is>
      </c>
    </row>
    <row r="4104" ht="15" customHeight="1" s="1003">
      <c r="A4104" s="1019" t="inlineStr">
        <is>
          <t>Graines collectées</t>
        </is>
      </c>
      <c r="B4104" t="inlineStr">
        <is>
          <t>Semences</t>
        </is>
      </c>
      <c r="C4104" t="inlineStr">
        <is>
          <t>kt</t>
        </is>
      </c>
      <c r="D4104" t="inlineStr">
        <is>
          <t>France</t>
        </is>
      </c>
      <c r="E4104" t="inlineStr">
        <is>
          <t>2019-20</t>
        </is>
      </c>
      <c r="F4104" t="inlineStr">
        <is>
          <t>Haricot sec</t>
        </is>
      </c>
      <c r="G4104" t="inlineStr"/>
      <c r="H4104" t="inlineStr"/>
      <c r="I4104" t="inlineStr"/>
      <c r="J4104" t="inlineStr">
        <is>
          <t>10 % de la récolte sont des semences certifiées</t>
        </is>
      </c>
      <c r="K4104" t="inlineStr">
        <is>
          <t>Répartition</t>
        </is>
      </c>
      <c r="L4104" t="inlineStr">
        <is>
          <t>Part de la production de semences certifiées</t>
        </is>
      </c>
      <c r="M4104" t="inlineStr"/>
      <c r="N4104" t="inlineStr"/>
      <c r="O4104" t="n">
        <v>1.64</v>
      </c>
      <c r="P4104" t="inlineStr"/>
      <c r="Q4104" t="inlineStr"/>
      <c r="R4104" t="inlineStr"/>
      <c r="S4104" t="inlineStr"/>
      <c r="T4104" t="inlineStr"/>
      <c r="U4104" t="n">
        <v>0</v>
      </c>
      <c r="V4104" t="n">
        <v>500000000</v>
      </c>
      <c r="W4104" t="inlineStr"/>
      <c r="X4104" t="inlineStr">
        <is>
          <t>déterminé</t>
        </is>
      </c>
    </row>
    <row r="4105" ht="15" customHeight="1" s="1003">
      <c r="A4105" s="1019" t="inlineStr">
        <is>
          <t>Graines collectées</t>
        </is>
      </c>
      <c r="B4105" t="inlineStr">
        <is>
          <t>Export</t>
        </is>
      </c>
      <c r="C4105" t="inlineStr">
        <is>
          <t>kt</t>
        </is>
      </c>
      <c r="D4105" t="inlineStr">
        <is>
          <t>France</t>
        </is>
      </c>
      <c r="E4105" t="inlineStr">
        <is>
          <t>2019-20</t>
        </is>
      </c>
      <c r="F4105" t="inlineStr">
        <is>
          <t>Haricot sec</t>
        </is>
      </c>
      <c r="G4105" t="inlineStr"/>
      <c r="H4105" t="inlineStr">
        <is>
          <t>Exportation de graines = 6 kt (Douanes françaises - Eurostat)</t>
        </is>
      </c>
      <c r="I4105" t="inlineStr">
        <is>
          <t>Douanes françaises - Eurostat</t>
        </is>
      </c>
      <c r="J4105" t="inlineStr"/>
      <c r="K4105" t="inlineStr">
        <is>
          <t>Volume</t>
        </is>
      </c>
      <c r="L4105" t="inlineStr">
        <is>
          <t>Exportation de graines</t>
        </is>
      </c>
      <c r="M4105" t="inlineStr">
        <is>
          <t>Echanges mensuels - EUROSTAT</t>
        </is>
      </c>
      <c r="N4105" t="inlineStr"/>
      <c r="O4105" t="n">
        <v>5.55</v>
      </c>
      <c r="P4105" t="inlineStr"/>
      <c r="Q4105" t="inlineStr"/>
      <c r="R4105" t="n">
        <v>5.55</v>
      </c>
      <c r="S4105" t="n">
        <v>0.28</v>
      </c>
      <c r="T4105" t="n">
        <v>0.1</v>
      </c>
      <c r="U4105" t="n">
        <v>0</v>
      </c>
      <c r="V4105" t="n">
        <v>500000000</v>
      </c>
      <c r="W4105" t="n">
        <v>0</v>
      </c>
      <c r="X4105" t="inlineStr">
        <is>
          <t>mesuré</t>
        </is>
      </c>
    </row>
    <row r="4106" ht="15" customHeight="1" s="1003">
      <c r="A4106" s="1019" t="inlineStr">
        <is>
          <t>Graines collectées</t>
        </is>
      </c>
      <c r="B4106" t="inlineStr">
        <is>
          <t>Ecart statistique</t>
        </is>
      </c>
      <c r="C4106" t="inlineStr">
        <is>
          <t>kt</t>
        </is>
      </c>
      <c r="D4106" t="inlineStr">
        <is>
          <t>France</t>
        </is>
      </c>
      <c r="E4106" t="inlineStr">
        <is>
          <t>2019-20</t>
        </is>
      </c>
      <c r="F4106" t="inlineStr">
        <is>
          <t>Haricot sec</t>
        </is>
      </c>
      <c r="G4106" t="inlineStr"/>
      <c r="H4106" t="inlineStr"/>
      <c r="I4106" t="inlineStr"/>
      <c r="J4106" t="inlineStr"/>
      <c r="K4106" t="inlineStr"/>
      <c r="L4106" t="inlineStr"/>
      <c r="M4106" t="inlineStr"/>
      <c r="N4106" t="inlineStr"/>
      <c r="O4106" t="n">
        <v>-0</v>
      </c>
      <c r="P4106" t="inlineStr"/>
      <c r="Q4106" t="inlineStr"/>
      <c r="R4106" t="n">
        <v>0</v>
      </c>
      <c r="S4106" t="n">
        <v>0</v>
      </c>
      <c r="T4106" t="inlineStr"/>
      <c r="U4106" t="n">
        <v>0</v>
      </c>
      <c r="V4106" t="n">
        <v>500000000</v>
      </c>
      <c r="W4106" t="n">
        <v>0</v>
      </c>
      <c r="X4106" t="inlineStr">
        <is>
          <t>mesuré</t>
        </is>
      </c>
    </row>
    <row r="4107" ht="15" customHeight="1" s="1003">
      <c r="A4107" s="1019" t="inlineStr">
        <is>
          <t>Issues de silo</t>
        </is>
      </c>
      <c r="B4107" t="inlineStr">
        <is>
          <t>Elimination/Pertes</t>
        </is>
      </c>
      <c r="C4107" t="inlineStr">
        <is>
          <t>kt</t>
        </is>
      </c>
      <c r="D4107" t="inlineStr">
        <is>
          <t>France</t>
        </is>
      </c>
      <c r="E4107" t="inlineStr">
        <is>
          <t>2019-20</t>
        </is>
      </c>
      <c r="F4107" t="inlineStr">
        <is>
          <t>Haricot sec</t>
        </is>
      </c>
      <c r="G4107" t="inlineStr"/>
      <c r="H4107" t="inlineStr">
        <is>
          <t>0</t>
        </is>
      </c>
      <c r="I4107" t="inlineStr">
        <is>
          <t>ONRB - FranceAgriMer</t>
        </is>
      </c>
      <c r="J4107" t="inlineStr">
        <is>
          <t>Mêmes usages que les issues de silo de pois et fèveroles</t>
        </is>
      </c>
      <c r="K4107" t="inlineStr">
        <is>
          <t>Répartition</t>
        </is>
      </c>
      <c r="L4107" t="inlineStr">
        <is>
          <t>Les issues de silo sont éliminées:Part d'issues de silo éliminées</t>
        </is>
      </c>
      <c r="M4107" t="inlineStr">
        <is>
          <t>Issues de silo - ONRB</t>
        </is>
      </c>
      <c r="N4107" t="inlineStr"/>
      <c r="O4107" t="n">
        <v>0</v>
      </c>
      <c r="P4107" t="inlineStr"/>
      <c r="Q4107" t="inlineStr"/>
      <c r="R4107" t="inlineStr"/>
      <c r="S4107" t="inlineStr"/>
      <c r="T4107" t="inlineStr"/>
      <c r="U4107" t="n">
        <v>0</v>
      </c>
      <c r="V4107" t="n">
        <v>500000000</v>
      </c>
      <c r="W4107" t="inlineStr"/>
      <c r="X4107" t="inlineStr">
        <is>
          <t>déterminé</t>
        </is>
      </c>
    </row>
    <row r="4108" ht="15" customHeight="1" s="1003">
      <c r="A4108" s="1019" t="inlineStr">
        <is>
          <t>Issues de silo</t>
        </is>
      </c>
      <c r="B4108" t="inlineStr">
        <is>
          <t>Autres usages (ou usages indéfinis)</t>
        </is>
      </c>
      <c r="C4108" t="inlineStr">
        <is>
          <t>kt</t>
        </is>
      </c>
      <c r="D4108" t="inlineStr">
        <is>
          <t>France</t>
        </is>
      </c>
      <c r="E4108" t="inlineStr">
        <is>
          <t>2019-20</t>
        </is>
      </c>
      <c r="F4108" t="inlineStr">
        <is>
          <t>Haricot sec</t>
        </is>
      </c>
      <c r="G4108" t="inlineStr"/>
      <c r="H4108" t="inlineStr"/>
      <c r="I4108" t="inlineStr"/>
      <c r="J4108" t="inlineStr"/>
      <c r="K4108" t="inlineStr"/>
      <c r="L4108" t="inlineStr"/>
      <c r="M4108" t="inlineStr"/>
      <c r="N4108" t="inlineStr"/>
      <c r="O4108" t="n">
        <v>0</v>
      </c>
      <c r="P4108" t="inlineStr"/>
      <c r="Q4108" t="inlineStr"/>
      <c r="R4108" t="inlineStr"/>
      <c r="S4108" t="inlineStr"/>
      <c r="T4108" t="inlineStr"/>
      <c r="U4108" t="n">
        <v>0</v>
      </c>
      <c r="V4108" t="n">
        <v>500000000</v>
      </c>
      <c r="W4108" t="inlineStr"/>
      <c r="X4108" t="inlineStr">
        <is>
          <t>déterminé</t>
        </is>
      </c>
    </row>
    <row r="4109" ht="15" customHeight="1" s="1003">
      <c r="A4109" s="1019" t="inlineStr">
        <is>
          <t>Issues de silo</t>
        </is>
      </c>
      <c r="B4109" t="inlineStr">
        <is>
          <t>Débouchés</t>
        </is>
      </c>
      <c r="C4109" t="inlineStr">
        <is>
          <t>kt</t>
        </is>
      </c>
      <c r="D4109" t="inlineStr">
        <is>
          <t>France</t>
        </is>
      </c>
      <c r="E4109" t="inlineStr">
        <is>
          <t>2019-20</t>
        </is>
      </c>
      <c r="F4109" t="inlineStr">
        <is>
          <t>Haricot sec</t>
        </is>
      </c>
      <c r="G4109" t="inlineStr"/>
      <c r="H4109" t="inlineStr"/>
      <c r="I4109" t="inlineStr"/>
      <c r="J4109" t="inlineStr"/>
      <c r="K4109" t="inlineStr"/>
      <c r="L4109" t="inlineStr"/>
      <c r="M4109" t="inlineStr"/>
      <c r="N4109" t="inlineStr"/>
      <c r="O4109" t="n">
        <v>0.08</v>
      </c>
      <c r="P4109" t="inlineStr"/>
      <c r="Q4109" t="inlineStr"/>
      <c r="R4109" t="inlineStr"/>
      <c r="S4109" t="inlineStr"/>
      <c r="T4109" t="inlineStr"/>
      <c r="U4109" t="n">
        <v>0</v>
      </c>
      <c r="V4109" t="n">
        <v>500000000</v>
      </c>
      <c r="W4109" t="inlineStr"/>
      <c r="X4109" t="inlineStr">
        <is>
          <t>déterminé</t>
        </is>
      </c>
    </row>
    <row r="4110" ht="15" customHeight="1" s="1003">
      <c r="A4110" s="1019" t="inlineStr">
        <is>
          <t>Issues de silo</t>
        </is>
      </c>
      <c r="B4110" t="inlineStr">
        <is>
          <t>FAF</t>
        </is>
      </c>
      <c r="C4110" t="inlineStr">
        <is>
          <t>kt</t>
        </is>
      </c>
      <c r="D4110" t="inlineStr">
        <is>
          <t>France</t>
        </is>
      </c>
      <c r="E4110" t="inlineStr">
        <is>
          <t>2019-20</t>
        </is>
      </c>
      <c r="F4110" t="inlineStr">
        <is>
          <t>Haricot sec</t>
        </is>
      </c>
      <c r="G4110" t="inlineStr"/>
      <c r="H4110" t="inlineStr">
        <is>
          <t>Part d'issues de silo consommées par les FAF = 56,33 % (ONRB - FranceAgriMer)</t>
        </is>
      </c>
      <c r="I4110" t="inlineStr">
        <is>
          <t>ONRB - FranceAgriMer</t>
        </is>
      </c>
      <c r="J4110" t="inlineStr">
        <is>
          <t>Mêmes usages que les issues de silo de pois et fèveroles</t>
        </is>
      </c>
      <c r="K4110" t="inlineStr">
        <is>
          <t>Répartition</t>
        </is>
      </c>
      <c r="L4110" t="inlineStr">
        <is>
          <t>Part d'issues de silo consommées par les FAF</t>
        </is>
      </c>
      <c r="M4110" t="inlineStr">
        <is>
          <t>Issues de silo - ONRB</t>
        </is>
      </c>
      <c r="N4110" t="inlineStr"/>
      <c r="O4110" t="n">
        <v>0.05</v>
      </c>
      <c r="P4110" t="inlineStr"/>
      <c r="Q4110" t="inlineStr"/>
      <c r="R4110" t="inlineStr"/>
      <c r="S4110" t="inlineStr"/>
      <c r="T4110" t="inlineStr"/>
      <c r="U4110" t="n">
        <v>0</v>
      </c>
      <c r="V4110" t="n">
        <v>500000000</v>
      </c>
      <c r="W4110" t="inlineStr"/>
      <c r="X4110" t="inlineStr">
        <is>
          <t>déterminé</t>
        </is>
      </c>
    </row>
    <row r="4111" ht="15" customHeight="1" s="1003">
      <c r="A4111" s="1019" t="inlineStr">
        <is>
          <t>Issues de silo</t>
        </is>
      </c>
      <c r="B4111" t="inlineStr">
        <is>
          <t>Litière</t>
        </is>
      </c>
      <c r="C4111" t="inlineStr">
        <is>
          <t>kt</t>
        </is>
      </c>
      <c r="D4111" t="inlineStr">
        <is>
          <t>France</t>
        </is>
      </c>
      <c r="E4111" t="inlineStr">
        <is>
          <t>2019-20</t>
        </is>
      </c>
      <c r="F4111" t="inlineStr">
        <is>
          <t>Haricot sec</t>
        </is>
      </c>
      <c r="G4111" t="inlineStr"/>
      <c r="H4111" t="inlineStr">
        <is>
          <t>Part d'issues de silo consommées comme litière = 0,77 % (ONRB - FranceAgriMer)</t>
        </is>
      </c>
      <c r="I4111" t="inlineStr">
        <is>
          <t>ONRB - FranceAgriMer</t>
        </is>
      </c>
      <c r="J4111" t="inlineStr">
        <is>
          <t>Mêmes usages que les issues de silo de pois et fèveroles</t>
        </is>
      </c>
      <c r="K4111" t="inlineStr">
        <is>
          <t>Répartition</t>
        </is>
      </c>
      <c r="L4111" t="inlineStr">
        <is>
          <t>Part d'issues de silo consommées comme litière</t>
        </is>
      </c>
      <c r="M4111" t="inlineStr">
        <is>
          <t>Issues de silo - ONRB</t>
        </is>
      </c>
      <c r="N4111" t="inlineStr"/>
      <c r="O4111" t="n">
        <v>0</v>
      </c>
      <c r="P4111" t="inlineStr"/>
      <c r="Q4111" t="inlineStr"/>
      <c r="R4111" t="inlineStr"/>
      <c r="S4111" t="inlineStr"/>
      <c r="T4111" t="inlineStr"/>
      <c r="U4111" t="n">
        <v>0</v>
      </c>
      <c r="V4111" t="n">
        <v>500000000</v>
      </c>
      <c r="W4111" t="inlineStr"/>
      <c r="X4111" t="inlineStr">
        <is>
          <t>déterminé</t>
        </is>
      </c>
    </row>
    <row r="4112" ht="15" customHeight="1" s="1003">
      <c r="A4112" s="1019" t="inlineStr">
        <is>
          <t>Issues de silo</t>
        </is>
      </c>
      <c r="B4112" t="inlineStr">
        <is>
          <t>Compostage</t>
        </is>
      </c>
      <c r="C4112" t="inlineStr">
        <is>
          <t>kt</t>
        </is>
      </c>
      <c r="D4112" t="inlineStr">
        <is>
          <t>France</t>
        </is>
      </c>
      <c r="E4112" t="inlineStr">
        <is>
          <t>2019-20</t>
        </is>
      </c>
      <c r="F4112" t="inlineStr">
        <is>
          <t>Haricot sec</t>
        </is>
      </c>
      <c r="G4112" t="inlineStr"/>
      <c r="H4112" t="inlineStr">
        <is>
          <t>Part d'issues de silo compostées = 0 % (ONRB - FranceAgriMer)</t>
        </is>
      </c>
      <c r="I4112" t="inlineStr">
        <is>
          <t>ONRB - FranceAgriMer</t>
        </is>
      </c>
      <c r="J4112" t="inlineStr">
        <is>
          <t>Mêmes usages que les issues de silo de pois et fèveroles</t>
        </is>
      </c>
      <c r="K4112" t="inlineStr">
        <is>
          <t>Répartition</t>
        </is>
      </c>
      <c r="L4112" t="inlineStr">
        <is>
          <t>Part d'issues de silo compostées</t>
        </is>
      </c>
      <c r="M4112" t="inlineStr">
        <is>
          <t>Issues de silo - ONRB</t>
        </is>
      </c>
      <c r="N4112" t="inlineStr"/>
      <c r="O4112" t="n">
        <v>0</v>
      </c>
      <c r="P4112" t="inlineStr"/>
      <c r="Q4112" t="inlineStr"/>
      <c r="R4112" t="inlineStr"/>
      <c r="S4112" t="inlineStr"/>
      <c r="T4112" t="inlineStr"/>
      <c r="U4112" t="n">
        <v>0</v>
      </c>
      <c r="V4112" t="n">
        <v>500000000</v>
      </c>
      <c r="W4112" t="inlineStr"/>
      <c r="X4112" t="inlineStr">
        <is>
          <t>déterminé</t>
        </is>
      </c>
    </row>
    <row r="4113" ht="15" customHeight="1" s="1003">
      <c r="A4113" s="1019" t="inlineStr">
        <is>
          <t>Issues de silo</t>
        </is>
      </c>
      <c r="B4113" t="inlineStr">
        <is>
          <t>Autres biomatériaux</t>
        </is>
      </c>
      <c r="C4113" t="inlineStr">
        <is>
          <t>kt</t>
        </is>
      </c>
      <c r="D4113" t="inlineStr">
        <is>
          <t>France</t>
        </is>
      </c>
      <c r="E4113" t="inlineStr">
        <is>
          <t>2019-20</t>
        </is>
      </c>
      <c r="F4113" t="inlineStr">
        <is>
          <t>Haricot sec</t>
        </is>
      </c>
      <c r="G4113" t="inlineStr"/>
      <c r="H4113" t="inlineStr">
        <is>
          <t>Part d'issues de silo consommées comme autres biomatériaux = 0,77 % (ONRB - FranceAgriMer)</t>
        </is>
      </c>
      <c r="I4113" t="inlineStr">
        <is>
          <t>ONRB - FranceAgriMer</t>
        </is>
      </c>
      <c r="J4113" t="inlineStr">
        <is>
          <t>Mêmes usages que les issues de silo de pois et fèveroles</t>
        </is>
      </c>
      <c r="K4113" t="inlineStr">
        <is>
          <t>Répartition</t>
        </is>
      </c>
      <c r="L4113" t="inlineStr">
        <is>
          <t>Part d'issues de silo consommées comme autres biomatériaux</t>
        </is>
      </c>
      <c r="M4113" t="inlineStr">
        <is>
          <t>Issues de silo - ONRB</t>
        </is>
      </c>
      <c r="N4113" t="inlineStr"/>
      <c r="O4113" t="n">
        <v>0</v>
      </c>
      <c r="P4113" t="inlineStr"/>
      <c r="Q4113" t="inlineStr"/>
      <c r="R4113" t="inlineStr"/>
      <c r="S4113" t="inlineStr"/>
      <c r="T4113" t="inlineStr"/>
      <c r="U4113" t="n">
        <v>0</v>
      </c>
      <c r="V4113" t="n">
        <v>500000000</v>
      </c>
      <c r="W4113" t="inlineStr"/>
      <c r="X4113" t="inlineStr">
        <is>
          <t>déterminé</t>
        </is>
      </c>
    </row>
    <row r="4114" ht="15" customHeight="1" s="1003">
      <c r="A4114" s="1019" t="inlineStr">
        <is>
          <t>Issues de silo</t>
        </is>
      </c>
      <c r="B4114" t="inlineStr">
        <is>
          <t>Méthanisation</t>
        </is>
      </c>
      <c r="C4114" t="inlineStr">
        <is>
          <t>kt</t>
        </is>
      </c>
      <c r="D4114" t="inlineStr">
        <is>
          <t>France</t>
        </is>
      </c>
      <c r="E4114" t="inlineStr">
        <is>
          <t>2019-20</t>
        </is>
      </c>
      <c r="F4114" t="inlineStr">
        <is>
          <t>Haricot sec</t>
        </is>
      </c>
      <c r="G4114" t="inlineStr"/>
      <c r="H4114" t="inlineStr">
        <is>
          <t>Part d'issues de silo consommées en méthanisation = 40,72 % (ONRB - FranceAgriMer)</t>
        </is>
      </c>
      <c r="I4114" t="inlineStr">
        <is>
          <t>ONRB - FranceAgriMer</t>
        </is>
      </c>
      <c r="J4114" t="inlineStr">
        <is>
          <t>Mêmes usages que les issues de silo de pois et fèveroles</t>
        </is>
      </c>
      <c r="K4114" t="inlineStr">
        <is>
          <t>Répartition</t>
        </is>
      </c>
      <c r="L4114" t="inlineStr">
        <is>
          <t>Part d'issues de silo consommées en méthanisation</t>
        </is>
      </c>
      <c r="M4114" t="inlineStr">
        <is>
          <t>Issues de silo - ONRB</t>
        </is>
      </c>
      <c r="N4114" t="inlineStr"/>
      <c r="O4114" t="n">
        <v>0.03</v>
      </c>
      <c r="P4114" t="inlineStr"/>
      <c r="Q4114" t="inlineStr"/>
      <c r="R4114" t="inlineStr"/>
      <c r="S4114" t="inlineStr"/>
      <c r="T4114" t="inlineStr"/>
      <c r="U4114" t="n">
        <v>0</v>
      </c>
      <c r="V4114" t="n">
        <v>500000000</v>
      </c>
      <c r="W4114" t="inlineStr"/>
      <c r="X4114" t="inlineStr">
        <is>
          <t>déterminé</t>
        </is>
      </c>
    </row>
    <row r="4115" ht="15" customHeight="1" s="1003">
      <c r="A4115" s="1019" t="inlineStr">
        <is>
          <t>Issues de silo</t>
        </is>
      </c>
      <c r="B4115" t="inlineStr">
        <is>
          <t>Combustion</t>
        </is>
      </c>
      <c r="C4115" t="inlineStr">
        <is>
          <t>kt</t>
        </is>
      </c>
      <c r="D4115" t="inlineStr">
        <is>
          <t>France</t>
        </is>
      </c>
      <c r="E4115" t="inlineStr">
        <is>
          <t>2019-20</t>
        </is>
      </c>
      <c r="F4115" t="inlineStr">
        <is>
          <t>Haricot sec</t>
        </is>
      </c>
      <c r="G4115" t="inlineStr"/>
      <c r="H4115" t="inlineStr">
        <is>
          <t>Part d'issues de silo brûlées = 1,03 % (ONRB - FranceAgriMer)</t>
        </is>
      </c>
      <c r="I4115" t="inlineStr">
        <is>
          <t>ONRB - FranceAgriMer</t>
        </is>
      </c>
      <c r="J4115" t="inlineStr">
        <is>
          <t>Mêmes usages que les issues de silo de pois et fèveroles</t>
        </is>
      </c>
      <c r="K4115" t="inlineStr">
        <is>
          <t>Répartition</t>
        </is>
      </c>
      <c r="L4115" t="inlineStr">
        <is>
          <t>Part d'issues de silo brûlées</t>
        </is>
      </c>
      <c r="M4115" t="inlineStr">
        <is>
          <t>Issues de silo - ONRB</t>
        </is>
      </c>
      <c r="N4115" t="inlineStr"/>
      <c r="O4115" t="n">
        <v>0</v>
      </c>
      <c r="P4115" t="inlineStr"/>
      <c r="Q4115" t="inlineStr"/>
      <c r="R4115" t="inlineStr"/>
      <c r="S4115" t="inlineStr"/>
      <c r="T4115" t="inlineStr"/>
      <c r="U4115" t="n">
        <v>0</v>
      </c>
      <c r="V4115" t="n">
        <v>500000000</v>
      </c>
      <c r="W4115" t="inlineStr"/>
      <c r="X4115" t="inlineStr">
        <is>
          <t>déterminé</t>
        </is>
      </c>
    </row>
    <row r="4116" ht="15" customHeight="1" s="1003">
      <c r="A4116" s="1019" t="inlineStr">
        <is>
          <t>Issues de silo</t>
        </is>
      </c>
      <c r="B4116" t="inlineStr">
        <is>
          <t>Hors FAB</t>
        </is>
      </c>
      <c r="C4116" t="inlineStr">
        <is>
          <t>kt</t>
        </is>
      </c>
      <c r="D4116" t="inlineStr">
        <is>
          <t>France</t>
        </is>
      </c>
      <c r="E4116" t="inlineStr">
        <is>
          <t>2019-20</t>
        </is>
      </c>
      <c r="F4116" t="inlineStr">
        <is>
          <t>Haricot sec</t>
        </is>
      </c>
      <c r="G4116" t="inlineStr"/>
      <c r="H4116" t="inlineStr"/>
      <c r="I4116" t="inlineStr">
        <is>
          <t>ONRB - FranceAgriMer</t>
        </is>
      </c>
      <c r="J4116" t="inlineStr">
        <is>
          <t>Mêmes usages que les issues de silo de pois et fèveroles</t>
        </is>
      </c>
      <c r="K4116" t="inlineStr">
        <is>
          <t>Répartition</t>
        </is>
      </c>
      <c r="L4116" t="inlineStr">
        <is>
          <t>Part d'issues de silo consommées par les FAF</t>
        </is>
      </c>
      <c r="M4116" t="inlineStr">
        <is>
          <t>Issues de silo - ONRB</t>
        </is>
      </c>
      <c r="N4116" t="inlineStr"/>
      <c r="O4116" t="n">
        <v>0.05</v>
      </c>
      <c r="P4116" t="inlineStr"/>
      <c r="Q4116" t="inlineStr"/>
      <c r="R4116" t="inlineStr"/>
      <c r="S4116" t="inlineStr"/>
      <c r="T4116" t="inlineStr"/>
      <c r="U4116" t="n">
        <v>0</v>
      </c>
      <c r="V4116" t="n">
        <v>500000000</v>
      </c>
      <c r="W4116" t="inlineStr"/>
      <c r="X4116" t="inlineStr">
        <is>
          <t>déterminé</t>
        </is>
      </c>
    </row>
    <row r="4117" ht="15" customHeight="1" s="1003">
      <c r="A4117" s="1019" t="inlineStr">
        <is>
          <t>Issues de silo</t>
        </is>
      </c>
      <c r="B4117" t="inlineStr">
        <is>
          <t>Alimentation animale rente</t>
        </is>
      </c>
      <c r="C4117" t="inlineStr">
        <is>
          <t>kt</t>
        </is>
      </c>
      <c r="D4117" t="inlineStr">
        <is>
          <t>France</t>
        </is>
      </c>
      <c r="E4117" t="inlineStr">
        <is>
          <t>2019-20</t>
        </is>
      </c>
      <c r="F4117" t="inlineStr">
        <is>
          <t>Haricot sec</t>
        </is>
      </c>
      <c r="G4117" t="inlineStr"/>
      <c r="H4117" t="inlineStr"/>
      <c r="I4117" t="inlineStr"/>
      <c r="J4117" t="inlineStr"/>
      <c r="K4117" t="inlineStr"/>
      <c r="L4117" t="inlineStr"/>
      <c r="M4117" t="inlineStr"/>
      <c r="N4117" t="inlineStr"/>
      <c r="O4117" t="n">
        <v>0.05</v>
      </c>
      <c r="P4117" t="inlineStr"/>
      <c r="Q4117" t="inlineStr"/>
      <c r="R4117" t="inlineStr"/>
      <c r="S4117" t="inlineStr"/>
      <c r="T4117" t="inlineStr"/>
      <c r="U4117" t="n">
        <v>0</v>
      </c>
      <c r="V4117" t="n">
        <v>500000000</v>
      </c>
      <c r="W4117" t="inlineStr"/>
      <c r="X4117" t="inlineStr">
        <is>
          <t>déterminé</t>
        </is>
      </c>
    </row>
    <row r="4118" ht="15" customHeight="1" s="1003">
      <c r="A4118" s="1019" t="inlineStr">
        <is>
          <t>Issues de silo</t>
        </is>
      </c>
      <c r="B4118" t="inlineStr">
        <is>
          <t>Alimentation animale</t>
        </is>
      </c>
      <c r="C4118" t="inlineStr">
        <is>
          <t>kt</t>
        </is>
      </c>
      <c r="D4118" t="inlineStr">
        <is>
          <t>France</t>
        </is>
      </c>
      <c r="E4118" t="inlineStr">
        <is>
          <t>2019-20</t>
        </is>
      </c>
      <c r="F4118" t="inlineStr">
        <is>
          <t>Haricot sec</t>
        </is>
      </c>
      <c r="G4118" t="inlineStr"/>
      <c r="H4118" t="inlineStr"/>
      <c r="I4118" t="inlineStr"/>
      <c r="J4118" t="inlineStr"/>
      <c r="K4118" t="inlineStr"/>
      <c r="L4118" t="inlineStr"/>
      <c r="M4118" t="inlineStr"/>
      <c r="N4118" t="inlineStr"/>
      <c r="O4118" t="n">
        <v>0.05</v>
      </c>
      <c r="P4118" t="inlineStr"/>
      <c r="Q4118" t="inlineStr"/>
      <c r="R4118" t="inlineStr"/>
      <c r="S4118" t="inlineStr"/>
      <c r="T4118" t="inlineStr"/>
      <c r="U4118" t="n">
        <v>0</v>
      </c>
      <c r="V4118" t="n">
        <v>500000000</v>
      </c>
      <c r="W4118" t="inlineStr"/>
      <c r="X4118" t="inlineStr">
        <is>
          <t>déterminé</t>
        </is>
      </c>
    </row>
    <row r="4119" ht="15" customHeight="1" s="1003">
      <c r="A4119" s="1019" t="inlineStr">
        <is>
          <t>Issues de silo</t>
        </is>
      </c>
      <c r="B4119" t="inlineStr">
        <is>
          <t>Usages alimentaires</t>
        </is>
      </c>
      <c r="C4119" t="inlineStr">
        <is>
          <t>kt</t>
        </is>
      </c>
      <c r="D4119" t="inlineStr">
        <is>
          <t>France</t>
        </is>
      </c>
      <c r="E4119" t="inlineStr">
        <is>
          <t>2019-20</t>
        </is>
      </c>
      <c r="F4119" t="inlineStr">
        <is>
          <t>Haricot sec</t>
        </is>
      </c>
      <c r="G4119" t="inlineStr"/>
      <c r="H4119" t="inlineStr"/>
      <c r="I4119" t="inlineStr"/>
      <c r="J4119" t="inlineStr"/>
      <c r="K4119" t="inlineStr"/>
      <c r="L4119" t="inlineStr"/>
      <c r="M4119" t="inlineStr"/>
      <c r="N4119" t="inlineStr"/>
      <c r="O4119" t="n">
        <v>0.05</v>
      </c>
      <c r="P4119" t="inlineStr"/>
      <c r="Q4119" t="inlineStr"/>
      <c r="R4119" t="inlineStr"/>
      <c r="S4119" t="inlineStr"/>
      <c r="T4119" t="inlineStr"/>
      <c r="U4119" t="n">
        <v>0</v>
      </c>
      <c r="V4119" t="n">
        <v>500000000</v>
      </c>
      <c r="W4119" t="inlineStr"/>
      <c r="X4119" t="inlineStr">
        <is>
          <t>déterminé</t>
        </is>
      </c>
    </row>
    <row r="4120" ht="15" customHeight="1" s="1003">
      <c r="A4120" s="1019" t="inlineStr">
        <is>
          <t>Issues de silo</t>
        </is>
      </c>
      <c r="B4120" t="inlineStr">
        <is>
          <t>Biomatériaux</t>
        </is>
      </c>
      <c r="C4120" t="inlineStr">
        <is>
          <t>kt</t>
        </is>
      </c>
      <c r="D4120" t="inlineStr">
        <is>
          <t>France</t>
        </is>
      </c>
      <c r="E4120" t="inlineStr">
        <is>
          <t>2019-20</t>
        </is>
      </c>
      <c r="F4120" t="inlineStr">
        <is>
          <t>Haricot sec</t>
        </is>
      </c>
      <c r="G4120" t="inlineStr"/>
      <c r="H4120" t="inlineStr"/>
      <c r="I4120" t="inlineStr">
        <is>
          <t>ONRB - FranceAgriMer</t>
        </is>
      </c>
      <c r="J4120" t="inlineStr">
        <is>
          <t>Mêmes usages que les issues de silo de pois et fèveroles</t>
        </is>
      </c>
      <c r="K4120" t="inlineStr">
        <is>
          <t>Répartition</t>
        </is>
      </c>
      <c r="L4120" t="inlineStr">
        <is>
          <t>Part d'issues de silo consommées comme litière:Part d'issues de silo consommées comme autres biomatériaux</t>
        </is>
      </c>
      <c r="M4120" t="inlineStr">
        <is>
          <t>Issues de silo - ONRB</t>
        </is>
      </c>
      <c r="N4120" t="inlineStr"/>
      <c r="O4120" t="n">
        <v>0</v>
      </c>
      <c r="P4120" t="inlineStr"/>
      <c r="Q4120" t="inlineStr"/>
      <c r="R4120" t="inlineStr"/>
      <c r="S4120" t="inlineStr"/>
      <c r="T4120" t="inlineStr"/>
      <c r="U4120" t="n">
        <v>0</v>
      </c>
      <c r="V4120" t="n">
        <v>500000000</v>
      </c>
      <c r="W4120" t="inlineStr"/>
      <c r="X4120" t="inlineStr">
        <is>
          <t>déterminé</t>
        </is>
      </c>
    </row>
    <row r="4121" ht="15" customHeight="1" s="1003">
      <c r="A4121" s="1019" t="inlineStr">
        <is>
          <t>Issues de silo</t>
        </is>
      </c>
      <c r="B4121" t="inlineStr">
        <is>
          <t>Usages non-alimentaires</t>
        </is>
      </c>
      <c r="C4121" t="inlineStr">
        <is>
          <t>kt</t>
        </is>
      </c>
      <c r="D4121" t="inlineStr">
        <is>
          <t>France</t>
        </is>
      </c>
      <c r="E4121" t="inlineStr">
        <is>
          <t>2019-20</t>
        </is>
      </c>
      <c r="F4121" t="inlineStr">
        <is>
          <t>Haricot sec</t>
        </is>
      </c>
      <c r="G4121" t="inlineStr"/>
      <c r="H4121" t="inlineStr"/>
      <c r="I4121" t="inlineStr"/>
      <c r="J4121" t="inlineStr"/>
      <c r="K4121" t="inlineStr"/>
      <c r="L4121" t="inlineStr"/>
      <c r="M4121" t="inlineStr"/>
      <c r="N4121" t="inlineStr"/>
      <c r="O4121" t="n">
        <v>0.04</v>
      </c>
      <c r="P4121" t="inlineStr"/>
      <c r="Q4121" t="inlineStr"/>
      <c r="R4121" t="inlineStr"/>
      <c r="S4121" t="inlineStr"/>
      <c r="T4121" t="inlineStr"/>
      <c r="U4121" t="n">
        <v>0</v>
      </c>
      <c r="V4121" t="n">
        <v>500000000</v>
      </c>
      <c r="W4121" t="inlineStr"/>
      <c r="X4121" t="inlineStr">
        <is>
          <t>déterminé</t>
        </is>
      </c>
    </row>
    <row r="4122" ht="15" customHeight="1" s="1003">
      <c r="A4122" s="1019" t="inlineStr">
        <is>
          <t>Issues de silo</t>
        </is>
      </c>
      <c r="B4122" t="inlineStr">
        <is>
          <t>Energie</t>
        </is>
      </c>
      <c r="C4122" t="inlineStr">
        <is>
          <t>kt</t>
        </is>
      </c>
      <c r="D4122" t="inlineStr">
        <is>
          <t>France</t>
        </is>
      </c>
      <c r="E4122" t="inlineStr">
        <is>
          <t>2019-20</t>
        </is>
      </c>
      <c r="F4122" t="inlineStr">
        <is>
          <t>Haricot sec</t>
        </is>
      </c>
      <c r="G4122" t="inlineStr"/>
      <c r="H4122" t="inlineStr"/>
      <c r="I4122" t="inlineStr">
        <is>
          <t>ONRB - FranceAgriMer</t>
        </is>
      </c>
      <c r="J4122" t="inlineStr">
        <is>
          <t>Mêmes usages que les issues de silo de pois et fèveroles</t>
        </is>
      </c>
      <c r="K4122" t="inlineStr">
        <is>
          <t>Répartition</t>
        </is>
      </c>
      <c r="L4122" t="inlineStr">
        <is>
          <t>Part d'issues de silo consommées en méthanisation:Part d'issues de silo brûlées</t>
        </is>
      </c>
      <c r="M4122" t="inlineStr">
        <is>
          <t>Issues de silo - ONRB</t>
        </is>
      </c>
      <c r="N4122" t="inlineStr"/>
      <c r="O4122" t="n">
        <v>0.03</v>
      </c>
      <c r="P4122" t="inlineStr"/>
      <c r="Q4122" t="inlineStr"/>
      <c r="R4122" t="inlineStr"/>
      <c r="S4122" t="inlineStr"/>
      <c r="T4122" t="inlineStr"/>
      <c r="U4122" t="n">
        <v>0</v>
      </c>
      <c r="V4122" t="n">
        <v>500000000</v>
      </c>
      <c r="W4122" t="inlineStr"/>
      <c r="X4122" t="inlineStr">
        <is>
          <t>déterminé</t>
        </is>
      </c>
    </row>
    <row r="4123" ht="15" customHeight="1" s="1003">
      <c r="A4123" s="1019" t="inlineStr">
        <is>
          <t>Issues de silo</t>
        </is>
      </c>
      <c r="B4123" t="inlineStr">
        <is>
          <t>Fertilisation</t>
        </is>
      </c>
      <c r="C4123" t="inlineStr">
        <is>
          <t>kt</t>
        </is>
      </c>
      <c r="D4123" t="inlineStr">
        <is>
          <t>France</t>
        </is>
      </c>
      <c r="E4123" t="inlineStr">
        <is>
          <t>2019-20</t>
        </is>
      </c>
      <c r="F4123" t="inlineStr">
        <is>
          <t>Haricot sec</t>
        </is>
      </c>
      <c r="G4123" t="inlineStr"/>
      <c r="H4123" t="inlineStr"/>
      <c r="I4123" t="inlineStr">
        <is>
          <t>ONRB - FranceAgriMer</t>
        </is>
      </c>
      <c r="J4123" t="inlineStr">
        <is>
          <t>Mêmes usages que les issues de silo de pois et fèveroles</t>
        </is>
      </c>
      <c r="K4123" t="inlineStr">
        <is>
          <t>Répartition</t>
        </is>
      </c>
      <c r="L4123" t="inlineStr">
        <is>
          <t>Part d'issues de silo compostées</t>
        </is>
      </c>
      <c r="M4123" t="inlineStr">
        <is>
          <t>Issues de silo - ONRB</t>
        </is>
      </c>
      <c r="N4123" t="inlineStr"/>
      <c r="O4123" t="n">
        <v>0</v>
      </c>
      <c r="P4123" t="inlineStr"/>
      <c r="Q4123" t="inlineStr"/>
      <c r="R4123" t="inlineStr"/>
      <c r="S4123" t="inlineStr"/>
      <c r="T4123" t="inlineStr"/>
      <c r="U4123" t="n">
        <v>0</v>
      </c>
      <c r="V4123" t="n">
        <v>500000000</v>
      </c>
      <c r="W4123" t="inlineStr"/>
      <c r="X4123" t="inlineStr">
        <is>
          <t>déterminé</t>
        </is>
      </c>
    </row>
    <row r="4124" ht="15" customHeight="1" s="1003">
      <c r="A4124" s="1019" t="inlineStr">
        <is>
          <t>Huile</t>
        </is>
      </c>
      <c r="B4124" t="inlineStr">
        <is>
          <t>Vente directe et autoconsommation</t>
        </is>
      </c>
      <c r="C4124" t="inlineStr">
        <is>
          <t>kt</t>
        </is>
      </c>
      <c r="D4124" t="inlineStr">
        <is>
          <t>France</t>
        </is>
      </c>
      <c r="E4124" t="inlineStr">
        <is>
          <t>2019-20</t>
        </is>
      </c>
      <c r="F4124" t="inlineStr">
        <is>
          <t>Haricot sec</t>
        </is>
      </c>
      <c r="G4124" t="inlineStr"/>
      <c r="H4124" t="inlineStr"/>
      <c r="I4124" t="inlineStr"/>
      <c r="J4124" t="inlineStr">
        <is>
          <t>L'huile peut être autoconsommée</t>
        </is>
      </c>
      <c r="K4124" t="inlineStr"/>
      <c r="L4124" t="inlineStr"/>
      <c r="M4124" t="inlineStr"/>
      <c r="N4124" t="inlineStr"/>
      <c r="O4124" t="n">
        <v>-0</v>
      </c>
      <c r="P4124" t="n">
        <v>0</v>
      </c>
      <c r="Q4124" t="n">
        <v>500000000</v>
      </c>
      <c r="R4124" t="inlineStr"/>
      <c r="S4124" t="inlineStr"/>
      <c r="T4124" t="inlineStr"/>
      <c r="U4124" t="n">
        <v>0</v>
      </c>
      <c r="V4124" t="n">
        <v>500000000</v>
      </c>
      <c r="W4124" t="inlineStr"/>
      <c r="X4124" t="inlineStr">
        <is>
          <t>libre unbounded</t>
        </is>
      </c>
    </row>
    <row r="4125" ht="15" customHeight="1" s="1003">
      <c r="A4125" s="1019" t="inlineStr">
        <is>
          <t>Huile</t>
        </is>
      </c>
      <c r="B4125" t="inlineStr">
        <is>
          <t>Circuits spécialisés</t>
        </is>
      </c>
      <c r="C4125" t="inlineStr">
        <is>
          <t>kt</t>
        </is>
      </c>
      <c r="D4125" t="inlineStr">
        <is>
          <t>France</t>
        </is>
      </c>
      <c r="E4125" t="inlineStr">
        <is>
          <t>2019-20</t>
        </is>
      </c>
      <c r="F4125" t="inlineStr">
        <is>
          <t>Haricot sec</t>
        </is>
      </c>
      <c r="G4125" t="inlineStr"/>
      <c r="H4125" t="inlineStr"/>
      <c r="I4125" t="inlineStr"/>
      <c r="J4125" t="inlineStr">
        <is>
          <t>L'huile peut être consommée par des circuits spécialisés</t>
        </is>
      </c>
      <c r="K4125" t="inlineStr"/>
      <c r="L4125" t="inlineStr"/>
      <c r="M4125" t="inlineStr"/>
      <c r="N4125" t="inlineStr"/>
      <c r="O4125" t="n">
        <v>-0</v>
      </c>
      <c r="P4125" t="n">
        <v>0</v>
      </c>
      <c r="Q4125" t="n">
        <v>500000000</v>
      </c>
      <c r="R4125" t="inlineStr"/>
      <c r="S4125" t="inlineStr"/>
      <c r="T4125" t="inlineStr"/>
      <c r="U4125" t="n">
        <v>0</v>
      </c>
      <c r="V4125" t="n">
        <v>500000000</v>
      </c>
      <c r="W4125" t="inlineStr"/>
      <c r="X4125" t="inlineStr">
        <is>
          <t>libre unbounded</t>
        </is>
      </c>
    </row>
    <row r="4126" ht="15" customHeight="1" s="1003">
      <c r="A4126" s="1019" t="inlineStr">
        <is>
          <t>Huile</t>
        </is>
      </c>
      <c r="B4126" t="inlineStr">
        <is>
          <t>RHD</t>
        </is>
      </c>
      <c r="C4126" t="inlineStr">
        <is>
          <t>kt</t>
        </is>
      </c>
      <c r="D4126" t="inlineStr">
        <is>
          <t>France</t>
        </is>
      </c>
      <c r="E4126" t="inlineStr">
        <is>
          <t>2019-20</t>
        </is>
      </c>
      <c r="F4126" t="inlineStr">
        <is>
          <t>Haricot sec</t>
        </is>
      </c>
      <c r="G4126" t="inlineStr"/>
      <c r="H4126" t="inlineStr"/>
      <c r="I4126" t="inlineStr"/>
      <c r="J4126" t="inlineStr">
        <is>
          <t>L'huile est consommée en RHD</t>
        </is>
      </c>
      <c r="K4126" t="inlineStr"/>
      <c r="L4126" t="inlineStr"/>
      <c r="M4126" t="inlineStr"/>
      <c r="N4126" t="inlineStr"/>
      <c r="O4126" t="n">
        <v>-0</v>
      </c>
      <c r="P4126" t="n">
        <v>0</v>
      </c>
      <c r="Q4126" t="n">
        <v>500000000</v>
      </c>
      <c r="R4126" t="inlineStr"/>
      <c r="S4126" t="inlineStr"/>
      <c r="T4126" t="inlineStr"/>
      <c r="U4126" t="n">
        <v>0</v>
      </c>
      <c r="V4126" t="n">
        <v>500000000</v>
      </c>
      <c r="W4126" t="inlineStr"/>
      <c r="X4126" t="inlineStr">
        <is>
          <t>libre unbounded</t>
        </is>
      </c>
    </row>
    <row r="4127" ht="15" customHeight="1" s="1003">
      <c r="A4127" s="1019" t="inlineStr">
        <is>
          <t>Huile</t>
        </is>
      </c>
      <c r="B4127" t="inlineStr">
        <is>
          <t>Autres IAA</t>
        </is>
      </c>
      <c r="C4127" t="inlineStr">
        <is>
          <t>kt</t>
        </is>
      </c>
      <c r="D4127" t="inlineStr">
        <is>
          <t>France</t>
        </is>
      </c>
      <c r="E4127" t="inlineStr">
        <is>
          <t>2019-20</t>
        </is>
      </c>
      <c r="F4127" t="inlineStr">
        <is>
          <t>Haricot sec</t>
        </is>
      </c>
      <c r="G4127" t="inlineStr"/>
      <c r="H4127" t="inlineStr"/>
      <c r="I4127" t="inlineStr"/>
      <c r="J4127" t="inlineStr">
        <is>
          <t>L'huile est consommée par les autres IAA</t>
        </is>
      </c>
      <c r="K4127" t="inlineStr"/>
      <c r="L4127" t="inlineStr"/>
      <c r="M4127" t="inlineStr"/>
      <c r="N4127" t="inlineStr"/>
      <c r="O4127" t="n">
        <v>-0</v>
      </c>
      <c r="P4127" t="n">
        <v>0</v>
      </c>
      <c r="Q4127" t="n">
        <v>500000000</v>
      </c>
      <c r="R4127" t="inlineStr"/>
      <c r="S4127" t="inlineStr"/>
      <c r="T4127" t="inlineStr"/>
      <c r="U4127" t="n">
        <v>0</v>
      </c>
      <c r="V4127" t="n">
        <v>500000000</v>
      </c>
      <c r="W4127" t="inlineStr"/>
      <c r="X4127" t="inlineStr">
        <is>
          <t>libre unbounded</t>
        </is>
      </c>
    </row>
    <row r="4128" ht="15" customHeight="1" s="1003">
      <c r="A4128" s="1019" t="inlineStr">
        <is>
          <t>Huile</t>
        </is>
      </c>
      <c r="B4128" t="inlineStr">
        <is>
          <t>Autres industries</t>
        </is>
      </c>
      <c r="C4128" t="inlineStr">
        <is>
          <t>kt</t>
        </is>
      </c>
      <c r="D4128" t="inlineStr">
        <is>
          <t>France</t>
        </is>
      </c>
      <c r="E4128" t="inlineStr">
        <is>
          <t>2019-20</t>
        </is>
      </c>
      <c r="F4128" t="inlineStr">
        <is>
          <t>Haricot sec</t>
        </is>
      </c>
      <c r="G4128" t="inlineStr"/>
      <c r="H4128" t="inlineStr"/>
      <c r="I4128" t="inlineStr"/>
      <c r="J4128" t="inlineStr">
        <is>
          <t>L'huile est consommée pour des usages techniques</t>
        </is>
      </c>
      <c r="K4128" t="inlineStr"/>
      <c r="L4128" t="inlineStr"/>
      <c r="M4128" t="inlineStr"/>
      <c r="N4128" t="inlineStr"/>
      <c r="O4128" t="n">
        <v>-0</v>
      </c>
      <c r="P4128" t="n">
        <v>0</v>
      </c>
      <c r="Q4128" t="n">
        <v>500000000</v>
      </c>
      <c r="R4128" t="inlineStr"/>
      <c r="S4128" t="inlineStr"/>
      <c r="T4128" t="inlineStr"/>
      <c r="U4128" t="n">
        <v>0</v>
      </c>
      <c r="V4128" t="n">
        <v>500000000</v>
      </c>
      <c r="W4128" t="inlineStr"/>
      <c r="X4128" t="inlineStr">
        <is>
          <t>libre unbounded</t>
        </is>
      </c>
    </row>
    <row r="4129" ht="15" customHeight="1" s="1003">
      <c r="A4129" s="1019" t="inlineStr">
        <is>
          <t>Huile</t>
        </is>
      </c>
      <c r="B4129" t="inlineStr">
        <is>
          <t>Alimentation humaine</t>
        </is>
      </c>
      <c r="C4129" t="inlineStr">
        <is>
          <t>kt</t>
        </is>
      </c>
      <c r="D4129" t="inlineStr">
        <is>
          <t>France</t>
        </is>
      </c>
      <c r="E4129" t="inlineStr">
        <is>
          <t>2019-20</t>
        </is>
      </c>
      <c r="F4129" t="inlineStr">
        <is>
          <t>Haricot sec</t>
        </is>
      </c>
      <c r="G4129" t="inlineStr"/>
      <c r="H4129" t="inlineStr"/>
      <c r="I4129" t="inlineStr"/>
      <c r="J4129" t="inlineStr"/>
      <c r="K4129" t="inlineStr"/>
      <c r="L4129" t="inlineStr"/>
      <c r="M4129" t="inlineStr"/>
      <c r="N4129" t="inlineStr"/>
      <c r="O4129" t="n">
        <v>-0</v>
      </c>
      <c r="P4129" t="n">
        <v>0</v>
      </c>
      <c r="Q4129" t="n">
        <v>500000000</v>
      </c>
      <c r="R4129" t="inlineStr"/>
      <c r="S4129" t="inlineStr"/>
      <c r="T4129" t="inlineStr"/>
      <c r="U4129" t="n">
        <v>0</v>
      </c>
      <c r="V4129" t="n">
        <v>500000000</v>
      </c>
      <c r="W4129" t="inlineStr"/>
      <c r="X4129" t="inlineStr">
        <is>
          <t>libre unbounded</t>
        </is>
      </c>
    </row>
    <row r="4130" ht="15" customHeight="1" s="1003">
      <c r="A4130" s="1019" t="inlineStr">
        <is>
          <t>Huile</t>
        </is>
      </c>
      <c r="B4130" t="inlineStr">
        <is>
          <t>Ménages</t>
        </is>
      </c>
      <c r="C4130" t="inlineStr">
        <is>
          <t>kt</t>
        </is>
      </c>
      <c r="D4130" t="inlineStr">
        <is>
          <t>France</t>
        </is>
      </c>
      <c r="E4130" t="inlineStr">
        <is>
          <t>2019-20</t>
        </is>
      </c>
      <c r="F4130" t="inlineStr">
        <is>
          <t>Haricot sec</t>
        </is>
      </c>
      <c r="G4130" t="inlineStr"/>
      <c r="H4130" t="inlineStr"/>
      <c r="I4130" t="inlineStr"/>
      <c r="J4130" t="inlineStr"/>
      <c r="K4130" t="inlineStr"/>
      <c r="L4130" t="inlineStr"/>
      <c r="M4130" t="inlineStr"/>
      <c r="N4130" t="inlineStr"/>
      <c r="O4130" t="n">
        <v>-0</v>
      </c>
      <c r="P4130" t="n">
        <v>0</v>
      </c>
      <c r="Q4130" t="n">
        <v>500000000</v>
      </c>
      <c r="R4130" t="inlineStr"/>
      <c r="S4130" t="inlineStr"/>
      <c r="T4130" t="inlineStr"/>
      <c r="U4130" t="n">
        <v>0</v>
      </c>
      <c r="V4130" t="n">
        <v>500000000</v>
      </c>
      <c r="W4130" t="inlineStr"/>
      <c r="X4130" t="inlineStr">
        <is>
          <t>libre unbounded</t>
        </is>
      </c>
    </row>
    <row r="4131" ht="15" customHeight="1" s="1003">
      <c r="A4131" s="1019" t="inlineStr">
        <is>
          <t>Huile</t>
        </is>
      </c>
      <c r="B4131" t="inlineStr">
        <is>
          <t>Usages alimentaires</t>
        </is>
      </c>
      <c r="C4131" t="inlineStr">
        <is>
          <t>kt</t>
        </is>
      </c>
      <c r="D4131" t="inlineStr">
        <is>
          <t>France</t>
        </is>
      </c>
      <c r="E4131" t="inlineStr">
        <is>
          <t>2019-20</t>
        </is>
      </c>
      <c r="F4131" t="inlineStr">
        <is>
          <t>Haricot sec</t>
        </is>
      </c>
      <c r="G4131" t="inlineStr"/>
      <c r="H4131" t="inlineStr"/>
      <c r="I4131" t="inlineStr"/>
      <c r="J4131" t="inlineStr"/>
      <c r="K4131" t="inlineStr"/>
      <c r="L4131" t="inlineStr"/>
      <c r="M4131" t="inlineStr"/>
      <c r="N4131" t="inlineStr"/>
      <c r="O4131" t="n">
        <v>-0</v>
      </c>
      <c r="P4131" t="n">
        <v>0</v>
      </c>
      <c r="Q4131" t="n">
        <v>500000000</v>
      </c>
      <c r="R4131" t="inlineStr"/>
      <c r="S4131" t="inlineStr"/>
      <c r="T4131" t="inlineStr"/>
      <c r="U4131" t="n">
        <v>0</v>
      </c>
      <c r="V4131" t="n">
        <v>500000000</v>
      </c>
      <c r="W4131" t="inlineStr"/>
      <c r="X4131" t="inlineStr">
        <is>
          <t>libre unbounded</t>
        </is>
      </c>
    </row>
    <row r="4132" ht="15" customHeight="1" s="1003">
      <c r="A4132" s="1019" t="inlineStr">
        <is>
          <t>Huile</t>
        </is>
      </c>
      <c r="B4132" t="inlineStr">
        <is>
          <t>Débouchés</t>
        </is>
      </c>
      <c r="C4132" t="inlineStr">
        <is>
          <t>kt</t>
        </is>
      </c>
      <c r="D4132" t="inlineStr">
        <is>
          <t>France</t>
        </is>
      </c>
      <c r="E4132" t="inlineStr">
        <is>
          <t>2019-20</t>
        </is>
      </c>
      <c r="F4132" t="inlineStr">
        <is>
          <t>Haricot sec</t>
        </is>
      </c>
      <c r="G4132" t="inlineStr"/>
      <c r="H4132" t="inlineStr"/>
      <c r="I4132" t="inlineStr"/>
      <c r="J4132" t="inlineStr"/>
      <c r="K4132" t="inlineStr"/>
      <c r="L4132" t="inlineStr"/>
      <c r="M4132" t="inlineStr"/>
      <c r="N4132" t="inlineStr"/>
      <c r="O4132" t="n">
        <v>-0</v>
      </c>
      <c r="P4132" t="n">
        <v>0</v>
      </c>
      <c r="Q4132" t="n">
        <v>500000000</v>
      </c>
      <c r="R4132" t="inlineStr"/>
      <c r="S4132" t="inlineStr"/>
      <c r="T4132" t="inlineStr"/>
      <c r="U4132" t="n">
        <v>0</v>
      </c>
      <c r="V4132" t="n">
        <v>500000000</v>
      </c>
      <c r="W4132" t="inlineStr"/>
      <c r="X4132" t="inlineStr">
        <is>
          <t>libre unbounded</t>
        </is>
      </c>
    </row>
    <row r="4133" ht="15" customHeight="1" s="1003">
      <c r="A4133" s="1019" t="inlineStr">
        <is>
          <t>Huile</t>
        </is>
      </c>
      <c r="B4133" t="inlineStr">
        <is>
          <t>Usages non-alimentaires</t>
        </is>
      </c>
      <c r="C4133" t="inlineStr">
        <is>
          <t>kt</t>
        </is>
      </c>
      <c r="D4133" t="inlineStr">
        <is>
          <t>France</t>
        </is>
      </c>
      <c r="E4133" t="inlineStr">
        <is>
          <t>2019-20</t>
        </is>
      </c>
      <c r="F4133" t="inlineStr">
        <is>
          <t>Haricot sec</t>
        </is>
      </c>
      <c r="G4133" t="inlineStr"/>
      <c r="H4133" t="inlineStr"/>
      <c r="I4133" t="inlineStr"/>
      <c r="J4133" t="inlineStr"/>
      <c r="K4133" t="inlineStr"/>
      <c r="L4133" t="inlineStr"/>
      <c r="M4133" t="inlineStr"/>
      <c r="N4133" t="inlineStr"/>
      <c r="O4133" t="n">
        <v>-0</v>
      </c>
      <c r="P4133" t="n">
        <v>0</v>
      </c>
      <c r="Q4133" t="n">
        <v>500000000</v>
      </c>
      <c r="R4133" t="inlineStr"/>
      <c r="S4133" t="inlineStr"/>
      <c r="T4133" t="inlineStr"/>
      <c r="U4133" t="n">
        <v>0</v>
      </c>
      <c r="V4133" t="n">
        <v>500000000</v>
      </c>
      <c r="W4133" t="inlineStr"/>
      <c r="X4133" t="inlineStr">
        <is>
          <t>libre unbounded</t>
        </is>
      </c>
    </row>
    <row r="4134" ht="15" customHeight="1" s="1003">
      <c r="A4134" s="1019" t="inlineStr">
        <is>
          <t>Huile</t>
        </is>
      </c>
      <c r="B4134" t="inlineStr">
        <is>
          <t>Export</t>
        </is>
      </c>
      <c r="C4134" t="inlineStr">
        <is>
          <t>kt</t>
        </is>
      </c>
      <c r="D4134" t="inlineStr">
        <is>
          <t>France</t>
        </is>
      </c>
      <c r="E4134" t="inlineStr">
        <is>
          <t>2019-20</t>
        </is>
      </c>
      <c r="F4134" t="inlineStr">
        <is>
          <t>Haricot sec</t>
        </is>
      </c>
      <c r="G4134" t="inlineStr"/>
      <c r="H4134" t="inlineStr"/>
      <c r="I4134" t="inlineStr"/>
      <c r="J4134" t="inlineStr"/>
      <c r="K4134" t="inlineStr"/>
      <c r="L4134" t="inlineStr"/>
      <c r="M4134" t="inlineStr"/>
      <c r="N4134" t="inlineStr"/>
      <c r="O4134" t="n">
        <v>-0</v>
      </c>
      <c r="P4134" t="n">
        <v>0</v>
      </c>
      <c r="Q4134" t="n">
        <v>500000000</v>
      </c>
      <c r="R4134" t="inlineStr"/>
      <c r="S4134" t="inlineStr"/>
      <c r="T4134" t="inlineStr"/>
      <c r="U4134" t="n">
        <v>0</v>
      </c>
      <c r="V4134" t="n">
        <v>500000000</v>
      </c>
      <c r="W4134" t="inlineStr"/>
      <c r="X4134" t="inlineStr">
        <is>
          <t>libre unbounded</t>
        </is>
      </c>
    </row>
    <row r="4135" ht="15" customHeight="1" s="1003">
      <c r="A4135" s="1019" t="inlineStr">
        <is>
          <t>Huile</t>
        </is>
      </c>
      <c r="B4135" t="inlineStr">
        <is>
          <t>Biocarburants</t>
        </is>
      </c>
      <c r="C4135" t="inlineStr">
        <is>
          <t>kt</t>
        </is>
      </c>
      <c r="D4135" t="inlineStr">
        <is>
          <t>France</t>
        </is>
      </c>
      <c r="E4135" t="inlineStr">
        <is>
          <t>2019-20</t>
        </is>
      </c>
      <c r="F4135" t="inlineStr">
        <is>
          <t>Haricot sec</t>
        </is>
      </c>
      <c r="G4135" t="inlineStr"/>
      <c r="H4135" t="inlineStr"/>
      <c r="I4135" t="inlineStr"/>
      <c r="J4135" t="inlineStr"/>
      <c r="K4135" t="inlineStr"/>
      <c r="L4135" t="inlineStr"/>
      <c r="M4135" t="inlineStr"/>
      <c r="N4135" t="inlineStr"/>
      <c r="O4135" t="n">
        <v>-0</v>
      </c>
      <c r="P4135" t="n">
        <v>0</v>
      </c>
      <c r="Q4135" t="n">
        <v>500000000</v>
      </c>
      <c r="R4135" t="inlineStr"/>
      <c r="S4135" t="inlineStr"/>
      <c r="T4135" t="inlineStr"/>
      <c r="U4135" t="n">
        <v>0</v>
      </c>
      <c r="V4135" t="n">
        <v>500000000</v>
      </c>
      <c r="W4135" t="inlineStr"/>
      <c r="X4135" t="inlineStr">
        <is>
          <t>libre unbounded</t>
        </is>
      </c>
    </row>
    <row r="4136" ht="15" customHeight="1" s="1003">
      <c r="A4136" s="1019" t="inlineStr">
        <is>
          <t>Huile</t>
        </is>
      </c>
      <c r="B4136" t="inlineStr">
        <is>
          <t>Energie</t>
        </is>
      </c>
      <c r="C4136" t="inlineStr">
        <is>
          <t>kt</t>
        </is>
      </c>
      <c r="D4136" t="inlineStr">
        <is>
          <t>France</t>
        </is>
      </c>
      <c r="E4136" t="inlineStr">
        <is>
          <t>2019-20</t>
        </is>
      </c>
      <c r="F4136" t="inlineStr">
        <is>
          <t>Haricot sec</t>
        </is>
      </c>
      <c r="G4136" t="inlineStr"/>
      <c r="H4136" t="inlineStr"/>
      <c r="I4136" t="inlineStr"/>
      <c r="J4136" t="inlineStr"/>
      <c r="K4136" t="inlineStr"/>
      <c r="L4136" t="inlineStr"/>
      <c r="M4136" t="inlineStr"/>
      <c r="N4136" t="inlineStr"/>
      <c r="O4136" t="n">
        <v>-0</v>
      </c>
      <c r="P4136" t="n">
        <v>0</v>
      </c>
      <c r="Q4136" t="n">
        <v>500000000</v>
      </c>
      <c r="R4136" t="inlineStr"/>
      <c r="S4136" t="inlineStr"/>
      <c r="T4136" t="inlineStr"/>
      <c r="U4136" t="n">
        <v>0</v>
      </c>
      <c r="V4136" t="n">
        <v>500000000</v>
      </c>
      <c r="W4136" t="inlineStr"/>
      <c r="X4136" t="inlineStr">
        <is>
          <t>libre unbounded</t>
        </is>
      </c>
    </row>
    <row r="4137" ht="15" customHeight="1" s="1003">
      <c r="A4137" s="1019" t="inlineStr">
        <is>
          <t>Huile</t>
        </is>
      </c>
      <c r="B4137" t="inlineStr">
        <is>
          <t>GMS</t>
        </is>
      </c>
      <c r="C4137" t="inlineStr">
        <is>
          <t>kt</t>
        </is>
      </c>
      <c r="D4137" t="inlineStr">
        <is>
          <t>France</t>
        </is>
      </c>
      <c r="E4137" t="inlineStr">
        <is>
          <t>2019-20</t>
        </is>
      </c>
      <c r="F4137" t="inlineStr">
        <is>
          <t>Haricot sec</t>
        </is>
      </c>
      <c r="G4137" t="inlineStr"/>
      <c r="H4137" t="inlineStr"/>
      <c r="I4137" t="inlineStr"/>
      <c r="J4137" t="inlineStr"/>
      <c r="K4137" t="inlineStr"/>
      <c r="L4137" t="inlineStr"/>
      <c r="M4137" t="inlineStr"/>
      <c r="N4137" t="inlineStr"/>
      <c r="O4137" t="n">
        <v>-0</v>
      </c>
      <c r="P4137" t="n">
        <v>0</v>
      </c>
      <c r="Q4137" t="n">
        <v>500000000</v>
      </c>
      <c r="R4137" t="inlineStr"/>
      <c r="S4137" t="inlineStr"/>
      <c r="T4137" t="inlineStr"/>
      <c r="U4137" t="n">
        <v>0</v>
      </c>
      <c r="V4137" t="n">
        <v>500000000</v>
      </c>
      <c r="W4137" t="inlineStr"/>
      <c r="X4137" t="inlineStr">
        <is>
          <t>libre unbounded</t>
        </is>
      </c>
    </row>
    <row r="4138" ht="15" customHeight="1" s="1003">
      <c r="A4138" s="1019" t="inlineStr">
        <is>
          <t>Huile</t>
        </is>
      </c>
      <c r="B4138" t="inlineStr">
        <is>
          <t>Circuits généralistes</t>
        </is>
      </c>
      <c r="C4138" t="inlineStr">
        <is>
          <t>kt</t>
        </is>
      </c>
      <c r="D4138" t="inlineStr">
        <is>
          <t>France</t>
        </is>
      </c>
      <c r="E4138" t="inlineStr">
        <is>
          <t>2019-20</t>
        </is>
      </c>
      <c r="F4138" t="inlineStr">
        <is>
          <t>Haricot sec</t>
        </is>
      </c>
      <c r="G4138" t="inlineStr"/>
      <c r="H4138" t="inlineStr"/>
      <c r="I4138" t="inlineStr"/>
      <c r="J4138" t="inlineStr"/>
      <c r="K4138" t="inlineStr"/>
      <c r="L4138" t="inlineStr"/>
      <c r="M4138" t="inlineStr"/>
      <c r="N4138" t="inlineStr"/>
      <c r="O4138" t="n">
        <v>-0</v>
      </c>
      <c r="P4138" t="n">
        <v>0</v>
      </c>
      <c r="Q4138" t="n">
        <v>500000000</v>
      </c>
      <c r="R4138" t="inlineStr"/>
      <c r="S4138" t="inlineStr"/>
      <c r="T4138" t="inlineStr"/>
      <c r="U4138" t="n">
        <v>0</v>
      </c>
      <c r="V4138" t="n">
        <v>500000000</v>
      </c>
      <c r="W4138" t="inlineStr"/>
      <c r="X4138" t="inlineStr">
        <is>
          <t>libre unbounded</t>
        </is>
      </c>
    </row>
    <row r="4139" ht="15" customHeight="1" s="1003">
      <c r="A4139" s="1019" t="inlineStr">
        <is>
          <t>Tourteaux</t>
        </is>
      </c>
      <c r="B4139" t="inlineStr">
        <is>
          <t>Hors FAB</t>
        </is>
      </c>
      <c r="C4139" t="inlineStr">
        <is>
          <t>kt</t>
        </is>
      </c>
      <c r="D4139" t="inlineStr">
        <is>
          <t>France</t>
        </is>
      </c>
      <c r="E4139" t="inlineStr">
        <is>
          <t>2019-20</t>
        </is>
      </c>
      <c r="F4139" t="inlineStr">
        <is>
          <t>Haricot sec</t>
        </is>
      </c>
      <c r="G4139" t="inlineStr"/>
      <c r="H4139" t="inlineStr"/>
      <c r="I4139" t="inlineStr"/>
      <c r="J4139" t="inlineStr"/>
      <c r="K4139" t="inlineStr"/>
      <c r="L4139" t="inlineStr"/>
      <c r="M4139" t="inlineStr"/>
      <c r="N4139" t="inlineStr"/>
      <c r="O4139" t="n">
        <v>-0</v>
      </c>
      <c r="P4139" t="n">
        <v>0</v>
      </c>
      <c r="Q4139" t="n">
        <v>500000000</v>
      </c>
      <c r="R4139" t="inlineStr"/>
      <c r="S4139" t="inlineStr"/>
      <c r="T4139" t="inlineStr"/>
      <c r="U4139" t="n">
        <v>0</v>
      </c>
      <c r="V4139" t="n">
        <v>500000000</v>
      </c>
      <c r="W4139" t="inlineStr"/>
      <c r="X4139" t="inlineStr">
        <is>
          <t>libre unbounded</t>
        </is>
      </c>
    </row>
    <row r="4140" ht="15" customHeight="1" s="1003">
      <c r="A4140" s="1019" t="inlineStr">
        <is>
          <t>Tourteaux</t>
        </is>
      </c>
      <c r="B4140" t="inlineStr">
        <is>
          <t>Alimentation animale rente</t>
        </is>
      </c>
      <c r="C4140" t="inlineStr">
        <is>
          <t>kt</t>
        </is>
      </c>
      <c r="D4140" t="inlineStr">
        <is>
          <t>France</t>
        </is>
      </c>
      <c r="E4140" t="inlineStr">
        <is>
          <t>2019-20</t>
        </is>
      </c>
      <c r="F4140" t="inlineStr">
        <is>
          <t>Haricot sec</t>
        </is>
      </c>
      <c r="G4140" t="inlineStr"/>
      <c r="H4140" t="inlineStr"/>
      <c r="I4140" t="inlineStr"/>
      <c r="J4140" t="inlineStr"/>
      <c r="K4140" t="inlineStr"/>
      <c r="L4140" t="inlineStr"/>
      <c r="M4140" t="inlineStr"/>
      <c r="N4140" t="inlineStr"/>
      <c r="O4140" t="n">
        <v>-0</v>
      </c>
      <c r="P4140" t="n">
        <v>0</v>
      </c>
      <c r="Q4140" t="n">
        <v>500000000</v>
      </c>
      <c r="R4140" t="inlineStr"/>
      <c r="S4140" t="inlineStr"/>
      <c r="T4140" t="inlineStr"/>
      <c r="U4140" t="n">
        <v>0</v>
      </c>
      <c r="V4140" t="n">
        <v>500000000</v>
      </c>
      <c r="W4140" t="inlineStr"/>
      <c r="X4140" t="inlineStr">
        <is>
          <t>libre unbounded</t>
        </is>
      </c>
    </row>
    <row r="4141" ht="15" customHeight="1" s="1003">
      <c r="A4141" s="1019" t="inlineStr">
        <is>
          <t>Tourteaux</t>
        </is>
      </c>
      <c r="B4141" t="inlineStr">
        <is>
          <t>Alimentation animale</t>
        </is>
      </c>
      <c r="C4141" t="inlineStr">
        <is>
          <t>kt</t>
        </is>
      </c>
      <c r="D4141" t="inlineStr">
        <is>
          <t>France</t>
        </is>
      </c>
      <c r="E4141" t="inlineStr">
        <is>
          <t>2019-20</t>
        </is>
      </c>
      <c r="F4141" t="inlineStr">
        <is>
          <t>Haricot sec</t>
        </is>
      </c>
      <c r="G4141" t="inlineStr"/>
      <c r="H4141" t="inlineStr"/>
      <c r="I4141" t="inlineStr"/>
      <c r="J4141" t="inlineStr"/>
      <c r="K4141" t="inlineStr"/>
      <c r="L4141" t="inlineStr"/>
      <c r="M4141" t="inlineStr"/>
      <c r="N4141" t="inlineStr"/>
      <c r="O4141" t="n">
        <v>-0</v>
      </c>
      <c r="P4141" t="n">
        <v>0</v>
      </c>
      <c r="Q4141" t="n">
        <v>500000000</v>
      </c>
      <c r="R4141" t="inlineStr"/>
      <c r="S4141" t="inlineStr"/>
      <c r="T4141" t="inlineStr"/>
      <c r="U4141" t="n">
        <v>0</v>
      </c>
      <c r="V4141" t="n">
        <v>500000000</v>
      </c>
      <c r="W4141" t="inlineStr"/>
      <c r="X4141" t="inlineStr">
        <is>
          <t>libre unbounded</t>
        </is>
      </c>
    </row>
    <row r="4142" ht="15" customHeight="1" s="1003">
      <c r="A4142" s="1019" t="inlineStr">
        <is>
          <t>Tourteaux</t>
        </is>
      </c>
      <c r="B4142" t="inlineStr">
        <is>
          <t>Usages alimentaires</t>
        </is>
      </c>
      <c r="C4142" t="inlineStr">
        <is>
          <t>kt</t>
        </is>
      </c>
      <c r="D4142" t="inlineStr">
        <is>
          <t>France</t>
        </is>
      </c>
      <c r="E4142" t="inlineStr">
        <is>
          <t>2019-20</t>
        </is>
      </c>
      <c r="F4142" t="inlineStr">
        <is>
          <t>Haricot sec</t>
        </is>
      </c>
      <c r="G4142" t="inlineStr"/>
      <c r="H4142" t="inlineStr"/>
      <c r="I4142" t="inlineStr"/>
      <c r="J4142" t="inlineStr"/>
      <c r="K4142" t="inlineStr"/>
      <c r="L4142" t="inlineStr"/>
      <c r="M4142" t="inlineStr"/>
      <c r="N4142" t="inlineStr"/>
      <c r="O4142" t="n">
        <v>-0</v>
      </c>
      <c r="P4142" t="n">
        <v>0</v>
      </c>
      <c r="Q4142" t="n">
        <v>500000000</v>
      </c>
      <c r="R4142" t="inlineStr"/>
      <c r="S4142" t="inlineStr"/>
      <c r="T4142" t="inlineStr"/>
      <c r="U4142" t="n">
        <v>0</v>
      </c>
      <c r="V4142" t="n">
        <v>500000000</v>
      </c>
      <c r="W4142" t="inlineStr"/>
      <c r="X4142" t="inlineStr">
        <is>
          <t>libre unbounded</t>
        </is>
      </c>
    </row>
    <row r="4143" ht="15" customHeight="1" s="1003">
      <c r="A4143" s="1019" t="inlineStr">
        <is>
          <t>Tourteaux</t>
        </is>
      </c>
      <c r="B4143" t="inlineStr">
        <is>
          <t>Débouchés</t>
        </is>
      </c>
      <c r="C4143" t="inlineStr">
        <is>
          <t>kt</t>
        </is>
      </c>
      <c r="D4143" t="inlineStr">
        <is>
          <t>France</t>
        </is>
      </c>
      <c r="E4143" t="inlineStr">
        <is>
          <t>2019-20</t>
        </is>
      </c>
      <c r="F4143" t="inlineStr">
        <is>
          <t>Haricot sec</t>
        </is>
      </c>
      <c r="G4143" t="inlineStr"/>
      <c r="H4143" t="inlineStr"/>
      <c r="I4143" t="inlineStr"/>
      <c r="J4143" t="inlineStr"/>
      <c r="K4143" t="inlineStr"/>
      <c r="L4143" t="inlineStr"/>
      <c r="M4143" t="inlineStr"/>
      <c r="N4143" t="inlineStr"/>
      <c r="O4143" t="n">
        <v>-0</v>
      </c>
      <c r="P4143" t="n">
        <v>0</v>
      </c>
      <c r="Q4143" t="n">
        <v>500000000</v>
      </c>
      <c r="R4143" t="inlineStr"/>
      <c r="S4143" t="inlineStr"/>
      <c r="T4143" t="inlineStr"/>
      <c r="U4143" t="n">
        <v>0</v>
      </c>
      <c r="V4143" t="n">
        <v>500000000</v>
      </c>
      <c r="W4143" t="inlineStr"/>
      <c r="X4143" t="inlineStr">
        <is>
          <t>libre unbounded</t>
        </is>
      </c>
    </row>
    <row r="4144" ht="15" customHeight="1" s="1003">
      <c r="A4144" s="1019" t="inlineStr">
        <is>
          <t>Tourteaux</t>
        </is>
      </c>
      <c r="B4144" t="inlineStr">
        <is>
          <t>Export</t>
        </is>
      </c>
      <c r="C4144" t="inlineStr">
        <is>
          <t>kt</t>
        </is>
      </c>
      <c r="D4144" t="inlineStr">
        <is>
          <t>France</t>
        </is>
      </c>
      <c r="E4144" t="inlineStr">
        <is>
          <t>2019-20</t>
        </is>
      </c>
      <c r="F4144" t="inlineStr">
        <is>
          <t>Haricot sec</t>
        </is>
      </c>
      <c r="G4144" t="inlineStr"/>
      <c r="H4144" t="inlineStr"/>
      <c r="I4144" t="inlineStr"/>
      <c r="J4144" t="inlineStr"/>
      <c r="K4144" t="inlineStr"/>
      <c r="L4144" t="inlineStr"/>
      <c r="M4144" t="inlineStr"/>
      <c r="N4144" t="inlineStr"/>
      <c r="O4144" t="n">
        <v>-0</v>
      </c>
      <c r="P4144" t="n">
        <v>0</v>
      </c>
      <c r="Q4144" t="n">
        <v>500000000</v>
      </c>
      <c r="R4144" t="inlineStr"/>
      <c r="S4144" t="inlineStr"/>
      <c r="T4144" t="inlineStr"/>
      <c r="U4144" t="n">
        <v>0</v>
      </c>
      <c r="V4144" t="n">
        <v>500000000</v>
      </c>
      <c r="W4144" t="inlineStr"/>
      <c r="X4144" t="inlineStr">
        <is>
          <t>libre unbounded</t>
        </is>
      </c>
    </row>
    <row r="4145" ht="15" customHeight="1" s="1003">
      <c r="A4145" s="1019" t="inlineStr">
        <is>
          <t>Tourteaux</t>
        </is>
      </c>
      <c r="B4145" t="inlineStr">
        <is>
          <t>FAB</t>
        </is>
      </c>
      <c r="C4145" t="inlineStr">
        <is>
          <t>kt</t>
        </is>
      </c>
      <c r="D4145" t="inlineStr">
        <is>
          <t>France</t>
        </is>
      </c>
      <c r="E4145" t="inlineStr">
        <is>
          <t>2019-20</t>
        </is>
      </c>
      <c r="F4145" t="inlineStr">
        <is>
          <t>Haricot sec</t>
        </is>
      </c>
      <c r="G4145" t="inlineStr"/>
      <c r="H4145" t="inlineStr"/>
      <c r="I4145" t="inlineStr"/>
      <c r="J4145" t="inlineStr"/>
      <c r="K4145" t="inlineStr"/>
      <c r="L4145" t="inlineStr"/>
      <c r="M4145" t="inlineStr"/>
      <c r="N4145" t="inlineStr"/>
      <c r="O4145" t="n">
        <v>-0</v>
      </c>
      <c r="P4145" t="n">
        <v>0</v>
      </c>
      <c r="Q4145" t="n">
        <v>500000000</v>
      </c>
      <c r="R4145" t="inlineStr"/>
      <c r="S4145" t="inlineStr"/>
      <c r="T4145" t="inlineStr"/>
      <c r="U4145" t="n">
        <v>0</v>
      </c>
      <c r="V4145" t="n">
        <v>500000000</v>
      </c>
      <c r="W4145" t="inlineStr"/>
      <c r="X4145" t="inlineStr">
        <is>
          <t>libre unbounded</t>
        </is>
      </c>
    </row>
    <row r="4146" ht="15" customHeight="1" s="1003">
      <c r="A4146" s="1019" t="inlineStr">
        <is>
          <t>Tourteaux</t>
        </is>
      </c>
      <c r="B4146" t="inlineStr">
        <is>
          <t>FAF</t>
        </is>
      </c>
      <c r="C4146" t="inlineStr">
        <is>
          <t>kt</t>
        </is>
      </c>
      <c r="D4146" t="inlineStr">
        <is>
          <t>France</t>
        </is>
      </c>
      <c r="E4146" t="inlineStr">
        <is>
          <t>2019-20</t>
        </is>
      </c>
      <c r="F4146" t="inlineStr">
        <is>
          <t>Haricot sec</t>
        </is>
      </c>
      <c r="G4146" t="inlineStr"/>
      <c r="H4146" t="inlineStr"/>
      <c r="I4146" t="inlineStr"/>
      <c r="J4146" t="inlineStr"/>
      <c r="K4146" t="inlineStr"/>
      <c r="L4146" t="inlineStr"/>
      <c r="M4146" t="inlineStr"/>
      <c r="N4146" t="inlineStr"/>
      <c r="O4146" t="n">
        <v>-0</v>
      </c>
      <c r="P4146" t="n">
        <v>0</v>
      </c>
      <c r="Q4146" t="n">
        <v>500000000</v>
      </c>
      <c r="R4146" t="inlineStr"/>
      <c r="S4146" t="inlineStr"/>
      <c r="T4146" t="inlineStr"/>
      <c r="U4146" t="n">
        <v>0</v>
      </c>
      <c r="V4146" t="n">
        <v>500000000</v>
      </c>
      <c r="W4146" t="inlineStr"/>
      <c r="X4146" t="inlineStr">
        <is>
          <t>libre unbounded</t>
        </is>
      </c>
    </row>
    <row r="4147" ht="15" customHeight="1" s="1003">
      <c r="A4147" s="1019" t="inlineStr">
        <is>
          <t>Coques (+ eau)</t>
        </is>
      </c>
      <c r="B4147" t="inlineStr">
        <is>
          <t>FAB</t>
        </is>
      </c>
      <c r="C4147" t="inlineStr">
        <is>
          <t>kt</t>
        </is>
      </c>
      <c r="D4147" t="inlineStr">
        <is>
          <t>France</t>
        </is>
      </c>
      <c r="E4147" t="inlineStr">
        <is>
          <t>2019-20</t>
        </is>
      </c>
      <c r="F4147" t="inlineStr">
        <is>
          <t>Haricot sec</t>
        </is>
      </c>
      <c r="G4147" t="inlineStr"/>
      <c r="H4147" t="inlineStr"/>
      <c r="I4147" t="inlineStr"/>
      <c r="J4147" t="inlineStr"/>
      <c r="K4147" t="inlineStr"/>
      <c r="L4147" t="inlineStr"/>
      <c r="M4147" t="inlineStr"/>
      <c r="N4147" t="inlineStr"/>
      <c r="O4147" t="n">
        <v>-0</v>
      </c>
      <c r="P4147" t="n">
        <v>0</v>
      </c>
      <c r="Q4147" t="n">
        <v>-0</v>
      </c>
      <c r="R4147" t="inlineStr"/>
      <c r="S4147" t="inlineStr"/>
      <c r="T4147" t="inlineStr"/>
      <c r="U4147" t="n">
        <v>0</v>
      </c>
      <c r="V4147" t="n">
        <v>500000000</v>
      </c>
      <c r="W4147" t="inlineStr"/>
      <c r="X4147" t="inlineStr">
        <is>
          <t>libre</t>
        </is>
      </c>
    </row>
    <row r="4148" ht="15" customHeight="1" s="1003">
      <c r="A4148" s="1019" t="inlineStr">
        <is>
          <t>Coques (+ eau)</t>
        </is>
      </c>
      <c r="B4148" t="inlineStr">
        <is>
          <t>Combustion</t>
        </is>
      </c>
      <c r="C4148" t="inlineStr">
        <is>
          <t>kt</t>
        </is>
      </c>
      <c r="D4148" t="inlineStr">
        <is>
          <t>France</t>
        </is>
      </c>
      <c r="E4148" t="inlineStr">
        <is>
          <t>2019-20</t>
        </is>
      </c>
      <c r="F4148" t="inlineStr">
        <is>
          <t>Haricot sec</t>
        </is>
      </c>
      <c r="G4148" t="inlineStr"/>
      <c r="H4148" t="inlineStr"/>
      <c r="I4148" t="inlineStr"/>
      <c r="J4148" t="inlineStr"/>
      <c r="K4148" t="inlineStr"/>
      <c r="L4148" t="inlineStr"/>
      <c r="M4148" t="inlineStr"/>
      <c r="N4148" t="inlineStr"/>
      <c r="O4148" t="n">
        <v>-0</v>
      </c>
      <c r="P4148" t="n">
        <v>0</v>
      </c>
      <c r="Q4148" t="n">
        <v>-0</v>
      </c>
      <c r="R4148" t="inlineStr"/>
      <c r="S4148" t="inlineStr"/>
      <c r="T4148" t="inlineStr"/>
      <c r="U4148" t="n">
        <v>0</v>
      </c>
      <c r="V4148" t="n">
        <v>500000000</v>
      </c>
      <c r="W4148" t="inlineStr"/>
      <c r="X4148" t="inlineStr">
        <is>
          <t>libre</t>
        </is>
      </c>
    </row>
    <row r="4149" ht="15" customHeight="1" s="1003">
      <c r="A4149" s="1019" t="inlineStr">
        <is>
          <t>Coques (+ eau)</t>
        </is>
      </c>
      <c r="B4149" t="inlineStr">
        <is>
          <t>Alimentation animale rente</t>
        </is>
      </c>
      <c r="C4149" t="inlineStr">
        <is>
          <t>kt</t>
        </is>
      </c>
      <c r="D4149" t="inlineStr">
        <is>
          <t>France</t>
        </is>
      </c>
      <c r="E4149" t="inlineStr">
        <is>
          <t>2019-20</t>
        </is>
      </c>
      <c r="F4149" t="inlineStr">
        <is>
          <t>Haricot sec</t>
        </is>
      </c>
      <c r="G4149" t="inlineStr"/>
      <c r="H4149" t="inlineStr"/>
      <c r="I4149" t="inlineStr"/>
      <c r="J4149" t="inlineStr"/>
      <c r="K4149" t="inlineStr"/>
      <c r="L4149" t="inlineStr"/>
      <c r="M4149" t="inlineStr"/>
      <c r="N4149" t="inlineStr"/>
      <c r="O4149" t="n">
        <v>-0</v>
      </c>
      <c r="P4149" t="n">
        <v>0</v>
      </c>
      <c r="Q4149" t="n">
        <v>0</v>
      </c>
      <c r="R4149" t="inlineStr"/>
      <c r="S4149" t="inlineStr"/>
      <c r="T4149" t="inlineStr"/>
      <c r="U4149" t="n">
        <v>0</v>
      </c>
      <c r="V4149" t="n">
        <v>500000000</v>
      </c>
      <c r="W4149" t="inlineStr"/>
      <c r="X4149" t="inlineStr">
        <is>
          <t>libre</t>
        </is>
      </c>
    </row>
    <row r="4150" ht="15" customHeight="1" s="1003">
      <c r="A4150" s="1019" t="inlineStr">
        <is>
          <t>Coques (+ eau)</t>
        </is>
      </c>
      <c r="B4150" t="inlineStr">
        <is>
          <t>Alimentation animale</t>
        </is>
      </c>
      <c r="C4150" t="inlineStr">
        <is>
          <t>kt</t>
        </is>
      </c>
      <c r="D4150" t="inlineStr">
        <is>
          <t>France</t>
        </is>
      </c>
      <c r="E4150" t="inlineStr">
        <is>
          <t>2019-20</t>
        </is>
      </c>
      <c r="F4150" t="inlineStr">
        <is>
          <t>Haricot sec</t>
        </is>
      </c>
      <c r="G4150" t="inlineStr"/>
      <c r="H4150" t="inlineStr"/>
      <c r="I4150" t="inlineStr"/>
      <c r="J4150" t="inlineStr"/>
      <c r="K4150" t="inlineStr"/>
      <c r="L4150" t="inlineStr"/>
      <c r="M4150" t="inlineStr"/>
      <c r="N4150" t="inlineStr"/>
      <c r="O4150" t="n">
        <v>-0</v>
      </c>
      <c r="P4150" t="n">
        <v>0</v>
      </c>
      <c r="Q4150" t="n">
        <v>0</v>
      </c>
      <c r="R4150" t="inlineStr"/>
      <c r="S4150" t="inlineStr"/>
      <c r="T4150" t="inlineStr"/>
      <c r="U4150" t="n">
        <v>0</v>
      </c>
      <c r="V4150" t="n">
        <v>500000000</v>
      </c>
      <c r="W4150" t="inlineStr"/>
      <c r="X4150" t="inlineStr">
        <is>
          <t>libre</t>
        </is>
      </c>
    </row>
    <row r="4151" ht="15" customHeight="1" s="1003">
      <c r="A4151" s="1019" t="inlineStr">
        <is>
          <t>Coques (+ eau)</t>
        </is>
      </c>
      <c r="B4151" t="inlineStr">
        <is>
          <t>Usages alimentaires</t>
        </is>
      </c>
      <c r="C4151" t="inlineStr">
        <is>
          <t>kt</t>
        </is>
      </c>
      <c r="D4151" t="inlineStr">
        <is>
          <t>France</t>
        </is>
      </c>
      <c r="E4151" t="inlineStr">
        <is>
          <t>2019-20</t>
        </is>
      </c>
      <c r="F4151" t="inlineStr">
        <is>
          <t>Haricot sec</t>
        </is>
      </c>
      <c r="G4151" t="inlineStr"/>
      <c r="H4151" t="inlineStr"/>
      <c r="I4151" t="inlineStr"/>
      <c r="J4151" t="inlineStr"/>
      <c r="K4151" t="inlineStr"/>
      <c r="L4151" t="inlineStr"/>
      <c r="M4151" t="inlineStr"/>
      <c r="N4151" t="inlineStr"/>
      <c r="O4151" t="n">
        <v>-0</v>
      </c>
      <c r="P4151" t="n">
        <v>0</v>
      </c>
      <c r="Q4151" t="n">
        <v>-0</v>
      </c>
      <c r="R4151" t="inlineStr"/>
      <c r="S4151" t="inlineStr"/>
      <c r="T4151" t="inlineStr"/>
      <c r="U4151" t="n">
        <v>0</v>
      </c>
      <c r="V4151" t="n">
        <v>500000000</v>
      </c>
      <c r="W4151" t="inlineStr"/>
      <c r="X4151" t="inlineStr">
        <is>
          <t>libre</t>
        </is>
      </c>
    </row>
    <row r="4152" ht="15" customHeight="1" s="1003">
      <c r="A4152" s="1019" t="inlineStr">
        <is>
          <t>Coques (+ eau)</t>
        </is>
      </c>
      <c r="B4152" t="inlineStr">
        <is>
          <t>Débouchés</t>
        </is>
      </c>
      <c r="C4152" t="inlineStr">
        <is>
          <t>kt</t>
        </is>
      </c>
      <c r="D4152" t="inlineStr">
        <is>
          <t>France</t>
        </is>
      </c>
      <c r="E4152" t="inlineStr">
        <is>
          <t>2019-20</t>
        </is>
      </c>
      <c r="F4152" t="inlineStr">
        <is>
          <t>Haricot sec</t>
        </is>
      </c>
      <c r="G4152" t="inlineStr"/>
      <c r="H4152" t="inlineStr"/>
      <c r="I4152" t="inlineStr"/>
      <c r="J4152" t="inlineStr"/>
      <c r="K4152" t="inlineStr"/>
      <c r="L4152" t="inlineStr"/>
      <c r="M4152" t="inlineStr"/>
      <c r="N4152" t="inlineStr"/>
      <c r="O4152" t="n">
        <v>0</v>
      </c>
      <c r="P4152" t="inlineStr"/>
      <c r="Q4152" t="inlineStr"/>
      <c r="R4152" t="inlineStr"/>
      <c r="S4152" t="inlineStr"/>
      <c r="T4152" t="inlineStr"/>
      <c r="U4152" t="n">
        <v>0</v>
      </c>
      <c r="V4152" t="n">
        <v>500000000</v>
      </c>
      <c r="W4152" t="inlineStr"/>
      <c r="X4152" t="inlineStr">
        <is>
          <t>déterminé</t>
        </is>
      </c>
    </row>
    <row r="4153" ht="15" customHeight="1" s="1003">
      <c r="A4153" s="1019" t="inlineStr">
        <is>
          <t>Coques (+ eau)</t>
        </is>
      </c>
      <c r="B4153" t="inlineStr">
        <is>
          <t>Energie</t>
        </is>
      </c>
      <c r="C4153" t="inlineStr">
        <is>
          <t>kt</t>
        </is>
      </c>
      <c r="D4153" t="inlineStr">
        <is>
          <t>France</t>
        </is>
      </c>
      <c r="E4153" t="inlineStr">
        <is>
          <t>2019-20</t>
        </is>
      </c>
      <c r="F4153" t="inlineStr">
        <is>
          <t>Haricot sec</t>
        </is>
      </c>
      <c r="G4153" t="inlineStr"/>
      <c r="H4153" t="inlineStr"/>
      <c r="I4153" t="inlineStr"/>
      <c r="J4153" t="inlineStr"/>
      <c r="K4153" t="inlineStr"/>
      <c r="L4153" t="inlineStr"/>
      <c r="M4153" t="inlineStr"/>
      <c r="N4153" t="inlineStr"/>
      <c r="O4153" t="n">
        <v>-0</v>
      </c>
      <c r="P4153" t="n">
        <v>0</v>
      </c>
      <c r="Q4153" t="n">
        <v>-0</v>
      </c>
      <c r="R4153" t="inlineStr"/>
      <c r="S4153" t="inlineStr"/>
      <c r="T4153" t="inlineStr"/>
      <c r="U4153" t="n">
        <v>0</v>
      </c>
      <c r="V4153" t="n">
        <v>500000000</v>
      </c>
      <c r="W4153" t="inlineStr"/>
      <c r="X4153" t="inlineStr">
        <is>
          <t>libre</t>
        </is>
      </c>
    </row>
    <row r="4154" ht="15" customHeight="1" s="1003">
      <c r="A4154" s="1019" t="inlineStr">
        <is>
          <t>Coques (+ eau)</t>
        </is>
      </c>
      <c r="B4154" t="inlineStr">
        <is>
          <t>Usages non-alimentaires</t>
        </is>
      </c>
      <c r="C4154" t="inlineStr">
        <is>
          <t>kt</t>
        </is>
      </c>
      <c r="D4154" t="inlineStr">
        <is>
          <t>France</t>
        </is>
      </c>
      <c r="E4154" t="inlineStr">
        <is>
          <t>2019-20</t>
        </is>
      </c>
      <c r="F4154" t="inlineStr">
        <is>
          <t>Haricot sec</t>
        </is>
      </c>
      <c r="G4154" t="inlineStr"/>
      <c r="H4154" t="inlineStr"/>
      <c r="I4154" t="inlineStr"/>
      <c r="J4154" t="inlineStr"/>
      <c r="K4154" t="inlineStr"/>
      <c r="L4154" t="inlineStr"/>
      <c r="M4154" t="inlineStr"/>
      <c r="N4154" t="inlineStr"/>
      <c r="O4154" t="n">
        <v>-0</v>
      </c>
      <c r="P4154" t="n">
        <v>0</v>
      </c>
      <c r="Q4154" t="n">
        <v>-0</v>
      </c>
      <c r="R4154" t="inlineStr"/>
      <c r="S4154" t="inlineStr"/>
      <c r="T4154" t="inlineStr"/>
      <c r="U4154" t="n">
        <v>0</v>
      </c>
      <c r="V4154" t="n">
        <v>500000000</v>
      </c>
      <c r="W4154" t="inlineStr"/>
      <c r="X4154" t="inlineStr">
        <is>
          <t>libre</t>
        </is>
      </c>
    </row>
    <row r="4155" ht="15" customHeight="1" s="1003">
      <c r="A4155" s="1019" t="inlineStr">
        <is>
          <t>Huile d'olive</t>
        </is>
      </c>
      <c r="B4155" t="inlineStr">
        <is>
          <t>Vente directe et autoconsommation</t>
        </is>
      </c>
      <c r="C4155" t="inlineStr">
        <is>
          <t>kt</t>
        </is>
      </c>
      <c r="D4155" t="inlineStr">
        <is>
          <t>France</t>
        </is>
      </c>
      <c r="E4155" t="inlineStr">
        <is>
          <t>2019-20</t>
        </is>
      </c>
      <c r="F4155" t="inlineStr">
        <is>
          <t>Haricot sec</t>
        </is>
      </c>
      <c r="G4155" t="inlineStr"/>
      <c r="H4155" t="inlineStr"/>
      <c r="I4155" t="inlineStr"/>
      <c r="J4155" t="inlineStr"/>
      <c r="K4155" t="inlineStr"/>
      <c r="L4155" t="inlineStr"/>
      <c r="M4155" t="inlineStr"/>
      <c r="N4155" t="inlineStr"/>
      <c r="O4155" t="n">
        <v>-0</v>
      </c>
      <c r="P4155" t="n">
        <v>0</v>
      </c>
      <c r="Q4155" t="n">
        <v>500000000</v>
      </c>
      <c r="R4155" t="inlineStr"/>
      <c r="S4155" t="inlineStr"/>
      <c r="T4155" t="inlineStr"/>
      <c r="U4155" t="n">
        <v>0</v>
      </c>
      <c r="V4155" t="n">
        <v>500000000</v>
      </c>
      <c r="W4155" t="inlineStr"/>
      <c r="X4155" t="inlineStr">
        <is>
          <t>libre unbounded</t>
        </is>
      </c>
    </row>
    <row r="4156" ht="15" customHeight="1" s="1003">
      <c r="A4156" s="1019" t="inlineStr">
        <is>
          <t>Huile d'olive</t>
        </is>
      </c>
      <c r="B4156" t="inlineStr">
        <is>
          <t>Circuits spécialisés</t>
        </is>
      </c>
      <c r="C4156" t="inlineStr">
        <is>
          <t>kt</t>
        </is>
      </c>
      <c r="D4156" t="inlineStr">
        <is>
          <t>France</t>
        </is>
      </c>
      <c r="E4156" t="inlineStr">
        <is>
          <t>2019-20</t>
        </is>
      </c>
      <c r="F4156" t="inlineStr">
        <is>
          <t>Haricot sec</t>
        </is>
      </c>
      <c r="G4156" t="inlineStr"/>
      <c r="H4156" t="inlineStr"/>
      <c r="I4156" t="inlineStr"/>
      <c r="J4156" t="inlineStr"/>
      <c r="K4156" t="inlineStr"/>
      <c r="L4156" t="inlineStr"/>
      <c r="M4156" t="inlineStr"/>
      <c r="N4156" t="inlineStr"/>
      <c r="O4156" t="n">
        <v>-0</v>
      </c>
      <c r="P4156" t="n">
        <v>0</v>
      </c>
      <c r="Q4156" t="n">
        <v>500000000</v>
      </c>
      <c r="R4156" t="inlineStr"/>
      <c r="S4156" t="inlineStr"/>
      <c r="T4156" t="inlineStr"/>
      <c r="U4156" t="n">
        <v>0</v>
      </c>
      <c r="V4156" t="n">
        <v>500000000</v>
      </c>
      <c r="W4156" t="inlineStr"/>
      <c r="X4156" t="inlineStr">
        <is>
          <t>libre unbounded</t>
        </is>
      </c>
    </row>
    <row r="4157" ht="15" customHeight="1" s="1003">
      <c r="A4157" s="1019" t="inlineStr">
        <is>
          <t>Huile d'olive</t>
        </is>
      </c>
      <c r="B4157" t="inlineStr">
        <is>
          <t>RHD</t>
        </is>
      </c>
      <c r="C4157" t="inlineStr">
        <is>
          <t>kt</t>
        </is>
      </c>
      <c r="D4157" t="inlineStr">
        <is>
          <t>France</t>
        </is>
      </c>
      <c r="E4157" t="inlineStr">
        <is>
          <t>2019-20</t>
        </is>
      </c>
      <c r="F4157" t="inlineStr">
        <is>
          <t>Haricot sec</t>
        </is>
      </c>
      <c r="G4157" t="inlineStr"/>
      <c r="H4157" t="inlineStr"/>
      <c r="I4157" t="inlineStr"/>
      <c r="J4157" t="inlineStr"/>
      <c r="K4157" t="inlineStr"/>
      <c r="L4157" t="inlineStr"/>
      <c r="M4157" t="inlineStr"/>
      <c r="N4157" t="inlineStr"/>
      <c r="O4157" t="n">
        <v>-0</v>
      </c>
      <c r="P4157" t="n">
        <v>0</v>
      </c>
      <c r="Q4157" t="n">
        <v>500000000</v>
      </c>
      <c r="R4157" t="inlineStr"/>
      <c r="S4157" t="inlineStr"/>
      <c r="T4157" t="inlineStr"/>
      <c r="U4157" t="n">
        <v>0</v>
      </c>
      <c r="V4157" t="n">
        <v>500000000</v>
      </c>
      <c r="W4157" t="inlineStr"/>
      <c r="X4157" t="inlineStr">
        <is>
          <t>libre unbounded</t>
        </is>
      </c>
    </row>
    <row r="4158" ht="15" customHeight="1" s="1003">
      <c r="A4158" s="1019" t="inlineStr">
        <is>
          <t>Huile d'olive</t>
        </is>
      </c>
      <c r="B4158" t="inlineStr">
        <is>
          <t>Autres IAA</t>
        </is>
      </c>
      <c r="C4158" t="inlineStr">
        <is>
          <t>kt</t>
        </is>
      </c>
      <c r="D4158" t="inlineStr">
        <is>
          <t>France</t>
        </is>
      </c>
      <c r="E4158" t="inlineStr">
        <is>
          <t>2019-20</t>
        </is>
      </c>
      <c r="F4158" t="inlineStr">
        <is>
          <t>Haricot sec</t>
        </is>
      </c>
      <c r="G4158" t="inlineStr"/>
      <c r="H4158" t="inlineStr"/>
      <c r="I4158" t="inlineStr"/>
      <c r="J4158" t="inlineStr"/>
      <c r="K4158" t="inlineStr"/>
      <c r="L4158" t="inlineStr"/>
      <c r="M4158" t="inlineStr"/>
      <c r="N4158" t="inlineStr"/>
      <c r="O4158" t="n">
        <v>-0</v>
      </c>
      <c r="P4158" t="n">
        <v>0</v>
      </c>
      <c r="Q4158" t="n">
        <v>500000000</v>
      </c>
      <c r="R4158" t="inlineStr"/>
      <c r="S4158" t="inlineStr"/>
      <c r="T4158" t="inlineStr"/>
      <c r="U4158" t="n">
        <v>0</v>
      </c>
      <c r="V4158" t="n">
        <v>500000000</v>
      </c>
      <c r="W4158" t="inlineStr"/>
      <c r="X4158" t="inlineStr">
        <is>
          <t>libre unbounded</t>
        </is>
      </c>
    </row>
    <row r="4159" ht="15" customHeight="1" s="1003">
      <c r="A4159" s="1019" t="inlineStr">
        <is>
          <t>Huile d'olive</t>
        </is>
      </c>
      <c r="B4159" t="inlineStr">
        <is>
          <t>Alimentation humaine</t>
        </is>
      </c>
      <c r="C4159" t="inlineStr">
        <is>
          <t>kt</t>
        </is>
      </c>
      <c r="D4159" t="inlineStr">
        <is>
          <t>France</t>
        </is>
      </c>
      <c r="E4159" t="inlineStr">
        <is>
          <t>2019-20</t>
        </is>
      </c>
      <c r="F4159" t="inlineStr">
        <is>
          <t>Haricot sec</t>
        </is>
      </c>
      <c r="G4159" t="inlineStr"/>
      <c r="H4159" t="inlineStr"/>
      <c r="I4159" t="inlineStr"/>
      <c r="J4159" t="inlineStr"/>
      <c r="K4159" t="inlineStr"/>
      <c r="L4159" t="inlineStr"/>
      <c r="M4159" t="inlineStr"/>
      <c r="N4159" t="inlineStr"/>
      <c r="O4159" t="n">
        <v>-0</v>
      </c>
      <c r="P4159" t="n">
        <v>0</v>
      </c>
      <c r="Q4159" t="n">
        <v>500000000</v>
      </c>
      <c r="R4159" t="inlineStr"/>
      <c r="S4159" t="inlineStr"/>
      <c r="T4159" t="inlineStr"/>
      <c r="U4159" t="n">
        <v>0</v>
      </c>
      <c r="V4159" t="n">
        <v>500000000</v>
      </c>
      <c r="W4159" t="inlineStr"/>
      <c r="X4159" t="inlineStr">
        <is>
          <t>libre unbounded</t>
        </is>
      </c>
    </row>
    <row r="4160" ht="15" customHeight="1" s="1003">
      <c r="A4160" s="1019" t="inlineStr">
        <is>
          <t>Huile d'olive</t>
        </is>
      </c>
      <c r="B4160" t="inlineStr">
        <is>
          <t>Ménages</t>
        </is>
      </c>
      <c r="C4160" t="inlineStr">
        <is>
          <t>kt</t>
        </is>
      </c>
      <c r="D4160" t="inlineStr">
        <is>
          <t>France</t>
        </is>
      </c>
      <c r="E4160" t="inlineStr">
        <is>
          <t>2019-20</t>
        </is>
      </c>
      <c r="F4160" t="inlineStr">
        <is>
          <t>Haricot sec</t>
        </is>
      </c>
      <c r="G4160" t="inlineStr"/>
      <c r="H4160" t="inlineStr"/>
      <c r="I4160" t="inlineStr"/>
      <c r="J4160" t="inlineStr"/>
      <c r="K4160" t="inlineStr"/>
      <c r="L4160" t="inlineStr"/>
      <c r="M4160" t="inlineStr"/>
      <c r="N4160" t="inlineStr"/>
      <c r="O4160" t="n">
        <v>-0</v>
      </c>
      <c r="P4160" t="n">
        <v>0</v>
      </c>
      <c r="Q4160" t="n">
        <v>500000000</v>
      </c>
      <c r="R4160" t="inlineStr"/>
      <c r="S4160" t="inlineStr"/>
      <c r="T4160" t="inlineStr"/>
      <c r="U4160" t="n">
        <v>0</v>
      </c>
      <c r="V4160" t="n">
        <v>500000000</v>
      </c>
      <c r="W4160" t="inlineStr"/>
      <c r="X4160" t="inlineStr">
        <is>
          <t>libre unbounded</t>
        </is>
      </c>
    </row>
    <row r="4161" ht="15" customHeight="1" s="1003">
      <c r="A4161" s="1019" t="inlineStr">
        <is>
          <t>Huile d'olive</t>
        </is>
      </c>
      <c r="B4161" t="inlineStr">
        <is>
          <t>Usages alimentaires</t>
        </is>
      </c>
      <c r="C4161" t="inlineStr">
        <is>
          <t>kt</t>
        </is>
      </c>
      <c r="D4161" t="inlineStr">
        <is>
          <t>France</t>
        </is>
      </c>
      <c r="E4161" t="inlineStr">
        <is>
          <t>2019-20</t>
        </is>
      </c>
      <c r="F4161" t="inlineStr">
        <is>
          <t>Haricot sec</t>
        </is>
      </c>
      <c r="G4161" t="inlineStr"/>
      <c r="H4161" t="inlineStr"/>
      <c r="I4161" t="inlineStr"/>
      <c r="J4161" t="inlineStr"/>
      <c r="K4161" t="inlineStr"/>
      <c r="L4161" t="inlineStr"/>
      <c r="M4161" t="inlineStr"/>
      <c r="N4161" t="inlineStr"/>
      <c r="O4161" t="n">
        <v>-0</v>
      </c>
      <c r="P4161" t="n">
        <v>0</v>
      </c>
      <c r="Q4161" t="n">
        <v>500000000</v>
      </c>
      <c r="R4161" t="inlineStr"/>
      <c r="S4161" t="inlineStr"/>
      <c r="T4161" t="inlineStr"/>
      <c r="U4161" t="n">
        <v>0</v>
      </c>
      <c r="V4161" t="n">
        <v>500000000</v>
      </c>
      <c r="W4161" t="inlineStr"/>
      <c r="X4161" t="inlineStr">
        <is>
          <t>libre unbounded</t>
        </is>
      </c>
    </row>
    <row r="4162" ht="15" customHeight="1" s="1003">
      <c r="A4162" s="1019" t="inlineStr">
        <is>
          <t>Huile d'olive</t>
        </is>
      </c>
      <c r="B4162" t="inlineStr">
        <is>
          <t>Débouchés</t>
        </is>
      </c>
      <c r="C4162" t="inlineStr">
        <is>
          <t>kt</t>
        </is>
      </c>
      <c r="D4162" t="inlineStr">
        <is>
          <t>France</t>
        </is>
      </c>
      <c r="E4162" t="inlineStr">
        <is>
          <t>2019-20</t>
        </is>
      </c>
      <c r="F4162" t="inlineStr">
        <is>
          <t>Haricot sec</t>
        </is>
      </c>
      <c r="G4162" t="inlineStr"/>
      <c r="H4162" t="inlineStr"/>
      <c r="I4162" t="inlineStr"/>
      <c r="J4162" t="inlineStr"/>
      <c r="K4162" t="inlineStr"/>
      <c r="L4162" t="inlineStr"/>
      <c r="M4162" t="inlineStr"/>
      <c r="N4162" t="inlineStr"/>
      <c r="O4162" t="n">
        <v>-0</v>
      </c>
      <c r="P4162" t="n">
        <v>0</v>
      </c>
      <c r="Q4162" t="n">
        <v>500000000</v>
      </c>
      <c r="R4162" t="inlineStr"/>
      <c r="S4162" t="inlineStr"/>
      <c r="T4162" t="inlineStr"/>
      <c r="U4162" t="n">
        <v>0</v>
      </c>
      <c r="V4162" t="n">
        <v>500000000</v>
      </c>
      <c r="W4162" t="inlineStr"/>
      <c r="X4162" t="inlineStr">
        <is>
          <t>libre unbounded</t>
        </is>
      </c>
    </row>
    <row r="4163" ht="15" customHeight="1" s="1003">
      <c r="A4163" s="1019" t="inlineStr">
        <is>
          <t>Huile d'olive</t>
        </is>
      </c>
      <c r="B4163" t="inlineStr">
        <is>
          <t>Export</t>
        </is>
      </c>
      <c r="C4163" t="inlineStr">
        <is>
          <t>kt</t>
        </is>
      </c>
      <c r="D4163" t="inlineStr">
        <is>
          <t>France</t>
        </is>
      </c>
      <c r="E4163" t="inlineStr">
        <is>
          <t>2019-20</t>
        </is>
      </c>
      <c r="F4163" t="inlineStr">
        <is>
          <t>Haricot sec</t>
        </is>
      </c>
      <c r="G4163" t="inlineStr"/>
      <c r="H4163" t="inlineStr"/>
      <c r="I4163" t="inlineStr"/>
      <c r="J4163" t="inlineStr"/>
      <c r="K4163" t="inlineStr"/>
      <c r="L4163" t="inlineStr"/>
      <c r="M4163" t="inlineStr"/>
      <c r="N4163" t="inlineStr"/>
      <c r="O4163" t="n">
        <v>-0</v>
      </c>
      <c r="P4163" t="n">
        <v>0</v>
      </c>
      <c r="Q4163" t="n">
        <v>500000000</v>
      </c>
      <c r="R4163" t="inlineStr"/>
      <c r="S4163" t="inlineStr"/>
      <c r="T4163" t="inlineStr"/>
      <c r="U4163" t="n">
        <v>0</v>
      </c>
      <c r="V4163" t="n">
        <v>500000000</v>
      </c>
      <c r="W4163" t="inlineStr"/>
      <c r="X4163" t="inlineStr">
        <is>
          <t>libre unbounded</t>
        </is>
      </c>
    </row>
    <row r="4164" ht="15" customHeight="1" s="1003">
      <c r="A4164" s="1019" t="inlineStr">
        <is>
          <t>Huile d'olive</t>
        </is>
      </c>
      <c r="B4164" t="inlineStr">
        <is>
          <t>GMS</t>
        </is>
      </c>
      <c r="C4164" t="inlineStr">
        <is>
          <t>kt</t>
        </is>
      </c>
      <c r="D4164" t="inlineStr">
        <is>
          <t>France</t>
        </is>
      </c>
      <c r="E4164" t="inlineStr">
        <is>
          <t>2019-20</t>
        </is>
      </c>
      <c r="F4164" t="inlineStr">
        <is>
          <t>Haricot sec</t>
        </is>
      </c>
      <c r="G4164" t="inlineStr"/>
      <c r="H4164" t="inlineStr"/>
      <c r="I4164" t="inlineStr"/>
      <c r="J4164" t="inlineStr"/>
      <c r="K4164" t="inlineStr"/>
      <c r="L4164" t="inlineStr"/>
      <c r="M4164" t="inlineStr"/>
      <c r="N4164" t="inlineStr"/>
      <c r="O4164" t="n">
        <v>-0</v>
      </c>
      <c r="P4164" t="n">
        <v>0</v>
      </c>
      <c r="Q4164" t="n">
        <v>500000000</v>
      </c>
      <c r="R4164" t="inlineStr"/>
      <c r="S4164" t="inlineStr"/>
      <c r="T4164" t="inlineStr"/>
      <c r="U4164" t="n">
        <v>0</v>
      </c>
      <c r="V4164" t="n">
        <v>500000000</v>
      </c>
      <c r="W4164" t="inlineStr"/>
      <c r="X4164" t="inlineStr">
        <is>
          <t>libre unbounded</t>
        </is>
      </c>
    </row>
    <row r="4165" ht="15" customHeight="1" s="1003">
      <c r="A4165" s="1019" t="inlineStr">
        <is>
          <t>Huile d'olive</t>
        </is>
      </c>
      <c r="B4165" t="inlineStr">
        <is>
          <t>Circuits généralistes</t>
        </is>
      </c>
      <c r="C4165" t="inlineStr">
        <is>
          <t>kt</t>
        </is>
      </c>
      <c r="D4165" t="inlineStr">
        <is>
          <t>France</t>
        </is>
      </c>
      <c r="E4165" t="inlineStr">
        <is>
          <t>2019-20</t>
        </is>
      </c>
      <c r="F4165" t="inlineStr">
        <is>
          <t>Haricot sec</t>
        </is>
      </c>
      <c r="G4165" t="inlineStr"/>
      <c r="H4165" t="inlineStr"/>
      <c r="I4165" t="inlineStr"/>
      <c r="J4165" t="inlineStr"/>
      <c r="K4165" t="inlineStr"/>
      <c r="L4165" t="inlineStr"/>
      <c r="M4165" t="inlineStr"/>
      <c r="N4165" t="inlineStr"/>
      <c r="O4165" t="n">
        <v>-0</v>
      </c>
      <c r="P4165" t="n">
        <v>0</v>
      </c>
      <c r="Q4165" t="n">
        <v>500000000</v>
      </c>
      <c r="R4165" t="inlineStr"/>
      <c r="S4165" t="inlineStr"/>
      <c r="T4165" t="inlineStr"/>
      <c r="U4165" t="n">
        <v>0</v>
      </c>
      <c r="V4165" t="n">
        <v>500000000</v>
      </c>
      <c r="W4165" t="inlineStr"/>
      <c r="X4165" t="inlineStr">
        <is>
          <t>libre unbounded</t>
        </is>
      </c>
    </row>
    <row r="4166" ht="15" customHeight="1" s="1003">
      <c r="A4166" s="1019" t="inlineStr">
        <is>
          <t>Huile d'olive</t>
        </is>
      </c>
      <c r="B4166" t="inlineStr">
        <is>
          <t>Ecart statistique</t>
        </is>
      </c>
      <c r="C4166" t="inlineStr">
        <is>
          <t>kt</t>
        </is>
      </c>
      <c r="D4166" t="inlineStr">
        <is>
          <t>France</t>
        </is>
      </c>
      <c r="E4166" t="inlineStr">
        <is>
          <t>2019-20</t>
        </is>
      </c>
      <c r="F4166" t="inlineStr">
        <is>
          <t>Haricot sec</t>
        </is>
      </c>
      <c r="G4166" t="inlineStr"/>
      <c r="H4166" t="inlineStr"/>
      <c r="I4166" t="inlineStr"/>
      <c r="J4166" t="inlineStr"/>
      <c r="K4166" t="inlineStr"/>
      <c r="L4166" t="inlineStr"/>
      <c r="M4166" t="inlineStr"/>
      <c r="N4166" t="inlineStr"/>
      <c r="O4166" t="n">
        <v>-0</v>
      </c>
      <c r="P4166" t="n">
        <v>0</v>
      </c>
      <c r="Q4166" t="n">
        <v>500000000</v>
      </c>
      <c r="R4166" t="inlineStr"/>
      <c r="S4166" t="inlineStr"/>
      <c r="T4166" t="inlineStr"/>
      <c r="U4166" t="n">
        <v>0</v>
      </c>
      <c r="V4166" t="n">
        <v>500000000</v>
      </c>
      <c r="W4166" t="inlineStr"/>
      <c r="X4166" t="inlineStr">
        <is>
          <t>libre unbounded</t>
        </is>
      </c>
    </row>
    <row r="4167" ht="15" customHeight="1" s="1003">
      <c r="A4167" s="1019" t="inlineStr">
        <is>
          <t>Grignons d'olive</t>
        </is>
      </c>
      <c r="B4167" t="inlineStr">
        <is>
          <t>Alimentation animale</t>
        </is>
      </c>
      <c r="C4167" t="inlineStr">
        <is>
          <t>kt</t>
        </is>
      </c>
      <c r="D4167" t="inlineStr">
        <is>
          <t>France</t>
        </is>
      </c>
      <c r="E4167" t="inlineStr">
        <is>
          <t>2019-20</t>
        </is>
      </c>
      <c r="F4167" t="inlineStr">
        <is>
          <t>Haricot sec</t>
        </is>
      </c>
      <c r="G4167" t="inlineStr"/>
      <c r="H4167" t="inlineStr"/>
      <c r="I4167" t="inlineStr"/>
      <c r="J4167" t="inlineStr">
        <is>
          <t>Les grignons d'olive sont valorisés en alimentation animale</t>
        </is>
      </c>
      <c r="K4167" t="inlineStr"/>
      <c r="L4167" t="inlineStr">
        <is>
          <t>Consommation de grignons d'olive en alimentation animale</t>
        </is>
      </c>
      <c r="M4167" t="inlineStr"/>
      <c r="N4167" t="inlineStr"/>
      <c r="O4167" t="n">
        <v>-0</v>
      </c>
      <c r="P4167" t="n">
        <v>0</v>
      </c>
      <c r="Q4167" t="n">
        <v>500000000</v>
      </c>
      <c r="R4167" t="inlineStr"/>
      <c r="S4167" t="inlineStr"/>
      <c r="T4167" t="inlineStr"/>
      <c r="U4167" t="n">
        <v>0</v>
      </c>
      <c r="V4167" t="n">
        <v>500000000</v>
      </c>
      <c r="W4167" t="inlineStr"/>
      <c r="X4167" t="inlineStr">
        <is>
          <t>libre unbounded</t>
        </is>
      </c>
    </row>
    <row r="4168" ht="15" customHeight="1" s="1003">
      <c r="A4168" s="1019" t="inlineStr">
        <is>
          <t>Grignons d'olive</t>
        </is>
      </c>
      <c r="B4168" t="inlineStr">
        <is>
          <t>Usages alimentaires</t>
        </is>
      </c>
      <c r="C4168" t="inlineStr">
        <is>
          <t>kt</t>
        </is>
      </c>
      <c r="D4168" t="inlineStr">
        <is>
          <t>France</t>
        </is>
      </c>
      <c r="E4168" t="inlineStr">
        <is>
          <t>2019-20</t>
        </is>
      </c>
      <c r="F4168" t="inlineStr">
        <is>
          <t>Haricot sec</t>
        </is>
      </c>
      <c r="G4168" t="inlineStr"/>
      <c r="H4168" t="inlineStr"/>
      <c r="I4168" t="inlineStr"/>
      <c r="J4168" t="inlineStr"/>
      <c r="K4168" t="inlineStr"/>
      <c r="L4168" t="inlineStr"/>
      <c r="M4168" t="inlineStr"/>
      <c r="N4168" t="inlineStr"/>
      <c r="O4168" t="n">
        <v>-0</v>
      </c>
      <c r="P4168" t="n">
        <v>0</v>
      </c>
      <c r="Q4168" t="n">
        <v>500000000</v>
      </c>
      <c r="R4168" t="inlineStr"/>
      <c r="S4168" t="inlineStr"/>
      <c r="T4168" t="inlineStr"/>
      <c r="U4168" t="n">
        <v>0</v>
      </c>
      <c r="V4168" t="n">
        <v>500000000</v>
      </c>
      <c r="W4168" t="inlineStr"/>
      <c r="X4168" t="inlineStr">
        <is>
          <t>libre unbounded</t>
        </is>
      </c>
    </row>
    <row r="4169" ht="15" customHeight="1" s="1003">
      <c r="A4169" s="1019" t="inlineStr">
        <is>
          <t>Grignons d'olive</t>
        </is>
      </c>
      <c r="B4169" t="inlineStr">
        <is>
          <t>Débouchés</t>
        </is>
      </c>
      <c r="C4169" t="inlineStr">
        <is>
          <t>kt</t>
        </is>
      </c>
      <c r="D4169" t="inlineStr">
        <is>
          <t>France</t>
        </is>
      </c>
      <c r="E4169" t="inlineStr">
        <is>
          <t>2019-20</t>
        </is>
      </c>
      <c r="F4169" t="inlineStr">
        <is>
          <t>Haricot sec</t>
        </is>
      </c>
      <c r="G4169" t="inlineStr"/>
      <c r="H4169" t="inlineStr"/>
      <c r="I4169" t="inlineStr"/>
      <c r="J4169" t="inlineStr"/>
      <c r="K4169" t="inlineStr"/>
      <c r="L4169" t="inlineStr"/>
      <c r="M4169" t="inlineStr"/>
      <c r="N4169" t="inlineStr"/>
      <c r="O4169" t="n">
        <v>-0</v>
      </c>
      <c r="P4169" t="n">
        <v>0</v>
      </c>
      <c r="Q4169" t="n">
        <v>500000000</v>
      </c>
      <c r="R4169" t="inlineStr"/>
      <c r="S4169" t="inlineStr"/>
      <c r="T4169" t="inlineStr"/>
      <c r="U4169" t="n">
        <v>0</v>
      </c>
      <c r="V4169" t="n">
        <v>500000000</v>
      </c>
      <c r="W4169" t="inlineStr"/>
      <c r="X4169" t="inlineStr">
        <is>
          <t>libre unbounded</t>
        </is>
      </c>
    </row>
    <row r="4170" ht="15" customHeight="1" s="1003">
      <c r="A4170" s="1019" t="inlineStr">
        <is>
          <t>Grignons d'olive</t>
        </is>
      </c>
      <c r="B4170" t="inlineStr">
        <is>
          <t>FAB</t>
        </is>
      </c>
      <c r="C4170" t="inlineStr">
        <is>
          <t>kt</t>
        </is>
      </c>
      <c r="D4170" t="inlineStr">
        <is>
          <t>France</t>
        </is>
      </c>
      <c r="E4170" t="inlineStr">
        <is>
          <t>2019-20</t>
        </is>
      </c>
      <c r="F4170" t="inlineStr">
        <is>
          <t>Haricot sec</t>
        </is>
      </c>
      <c r="G4170" t="inlineStr"/>
      <c r="H4170" t="inlineStr"/>
      <c r="I4170" t="inlineStr"/>
      <c r="J4170" t="inlineStr"/>
      <c r="K4170" t="inlineStr"/>
      <c r="L4170" t="inlineStr"/>
      <c r="M4170" t="inlineStr"/>
      <c r="N4170" t="inlineStr"/>
      <c r="O4170" t="n">
        <v>-0</v>
      </c>
      <c r="P4170" t="n">
        <v>0</v>
      </c>
      <c r="Q4170" t="n">
        <v>500000000</v>
      </c>
      <c r="R4170" t="inlineStr"/>
      <c r="S4170" t="inlineStr"/>
      <c r="T4170" t="inlineStr"/>
      <c r="U4170" t="n">
        <v>0</v>
      </c>
      <c r="V4170" t="n">
        <v>500000000</v>
      </c>
      <c r="W4170" t="inlineStr"/>
      <c r="X4170" t="inlineStr">
        <is>
          <t>libre unbounded</t>
        </is>
      </c>
    </row>
    <row r="4171" ht="15" customHeight="1" s="1003">
      <c r="A4171" s="1019" t="inlineStr">
        <is>
          <t>Grignons d'olive</t>
        </is>
      </c>
      <c r="B4171" t="inlineStr">
        <is>
          <t>FAF</t>
        </is>
      </c>
      <c r="C4171" t="inlineStr">
        <is>
          <t>kt</t>
        </is>
      </c>
      <c r="D4171" t="inlineStr">
        <is>
          <t>France</t>
        </is>
      </c>
      <c r="E4171" t="inlineStr">
        <is>
          <t>2019-20</t>
        </is>
      </c>
      <c r="F4171" t="inlineStr">
        <is>
          <t>Haricot sec</t>
        </is>
      </c>
      <c r="G4171" t="inlineStr"/>
      <c r="H4171" t="inlineStr"/>
      <c r="I4171" t="inlineStr"/>
      <c r="J4171" t="inlineStr"/>
      <c r="K4171" t="inlineStr"/>
      <c r="L4171" t="inlineStr"/>
      <c r="M4171" t="inlineStr"/>
      <c r="N4171" t="inlineStr"/>
      <c r="O4171" t="n">
        <v>-0</v>
      </c>
      <c r="P4171" t="n">
        <v>0</v>
      </c>
      <c r="Q4171" t="n">
        <v>500000000</v>
      </c>
      <c r="R4171" t="inlineStr"/>
      <c r="S4171" t="inlineStr"/>
      <c r="T4171" t="inlineStr"/>
      <c r="U4171" t="n">
        <v>0</v>
      </c>
      <c r="V4171" t="n">
        <v>500000000</v>
      </c>
      <c r="W4171" t="inlineStr"/>
      <c r="X4171" t="inlineStr">
        <is>
          <t>libre unbounded</t>
        </is>
      </c>
    </row>
    <row r="4172" ht="15" customHeight="1" s="1003">
      <c r="A4172" s="1019" t="inlineStr">
        <is>
          <t>Grignons d'olive</t>
        </is>
      </c>
      <c r="B4172" t="inlineStr">
        <is>
          <t>Direct élevage</t>
        </is>
      </c>
      <c r="C4172" t="inlineStr">
        <is>
          <t>kt</t>
        </is>
      </c>
      <c r="D4172" t="inlineStr">
        <is>
          <t>France</t>
        </is>
      </c>
      <c r="E4172" t="inlineStr">
        <is>
          <t>2019-20</t>
        </is>
      </c>
      <c r="F4172" t="inlineStr">
        <is>
          <t>Haricot sec</t>
        </is>
      </c>
      <c r="G4172" t="inlineStr"/>
      <c r="H4172" t="inlineStr"/>
      <c r="I4172" t="inlineStr"/>
      <c r="J4172" t="inlineStr"/>
      <c r="K4172" t="inlineStr"/>
      <c r="L4172" t="inlineStr"/>
      <c r="M4172" t="inlineStr"/>
      <c r="N4172" t="inlineStr"/>
      <c r="O4172" t="n">
        <v>-0</v>
      </c>
      <c r="P4172" t="n">
        <v>0</v>
      </c>
      <c r="Q4172" t="n">
        <v>500000000</v>
      </c>
      <c r="R4172" t="inlineStr"/>
      <c r="S4172" t="inlineStr"/>
      <c r="T4172" t="inlineStr"/>
      <c r="U4172" t="n">
        <v>0</v>
      </c>
      <c r="V4172" t="n">
        <v>500000000</v>
      </c>
      <c r="W4172" t="inlineStr"/>
      <c r="X4172" t="inlineStr">
        <is>
          <t>libre unbounded</t>
        </is>
      </c>
    </row>
    <row r="4173" ht="15" customHeight="1" s="1003">
      <c r="A4173" s="1019" t="inlineStr">
        <is>
          <t>Grignons d'olive</t>
        </is>
      </c>
      <c r="B4173" t="inlineStr">
        <is>
          <t>Petfood</t>
        </is>
      </c>
      <c r="C4173" t="inlineStr">
        <is>
          <t>kt</t>
        </is>
      </c>
      <c r="D4173" t="inlineStr">
        <is>
          <t>France</t>
        </is>
      </c>
      <c r="E4173" t="inlineStr">
        <is>
          <t>2019-20</t>
        </is>
      </c>
      <c r="F4173" t="inlineStr">
        <is>
          <t>Haricot sec</t>
        </is>
      </c>
      <c r="G4173" t="inlineStr"/>
      <c r="H4173" t="inlineStr"/>
      <c r="I4173" t="inlineStr"/>
      <c r="J4173" t="inlineStr"/>
      <c r="K4173" t="inlineStr"/>
      <c r="L4173" t="inlineStr"/>
      <c r="M4173" t="inlineStr"/>
      <c r="N4173" t="inlineStr"/>
      <c r="O4173" t="n">
        <v>-0</v>
      </c>
      <c r="P4173" t="n">
        <v>0</v>
      </c>
      <c r="Q4173" t="n">
        <v>500000000</v>
      </c>
      <c r="R4173" t="inlineStr"/>
      <c r="S4173" t="inlineStr"/>
      <c r="T4173" t="inlineStr"/>
      <c r="U4173" t="n">
        <v>0</v>
      </c>
      <c r="V4173" t="n">
        <v>500000000</v>
      </c>
      <c r="W4173" t="inlineStr"/>
      <c r="X4173" t="inlineStr">
        <is>
          <t>libre unbounded</t>
        </is>
      </c>
    </row>
    <row r="4174" ht="15" customHeight="1" s="1003">
      <c r="A4174" s="1019" t="inlineStr">
        <is>
          <t>Grignons d'olive</t>
        </is>
      </c>
      <c r="B4174" t="inlineStr">
        <is>
          <t>Alimentation animale rente</t>
        </is>
      </c>
      <c r="C4174" t="inlineStr">
        <is>
          <t>kt</t>
        </is>
      </c>
      <c r="D4174" t="inlineStr">
        <is>
          <t>France</t>
        </is>
      </c>
      <c r="E4174" t="inlineStr">
        <is>
          <t>2019-20</t>
        </is>
      </c>
      <c r="F4174" t="inlineStr">
        <is>
          <t>Haricot sec</t>
        </is>
      </c>
      <c r="G4174" t="inlineStr"/>
      <c r="H4174" t="inlineStr"/>
      <c r="I4174" t="inlineStr"/>
      <c r="J4174" t="inlineStr"/>
      <c r="K4174" t="inlineStr"/>
      <c r="L4174" t="inlineStr"/>
      <c r="M4174" t="inlineStr"/>
      <c r="N4174" t="inlineStr"/>
      <c r="O4174" t="n">
        <v>-0</v>
      </c>
      <c r="P4174" t="n">
        <v>0</v>
      </c>
      <c r="Q4174" t="n">
        <v>500000000</v>
      </c>
      <c r="R4174" t="inlineStr"/>
      <c r="S4174" t="inlineStr"/>
      <c r="T4174" t="inlineStr"/>
      <c r="U4174" t="n">
        <v>0</v>
      </c>
      <c r="V4174" t="n">
        <v>500000000</v>
      </c>
      <c r="W4174" t="inlineStr"/>
      <c r="X4174" t="inlineStr">
        <is>
          <t>libre unbounded</t>
        </is>
      </c>
    </row>
    <row r="4175" ht="15" customHeight="1" s="1003">
      <c r="A4175" s="1019" t="inlineStr">
        <is>
          <t>Grignons d'olive</t>
        </is>
      </c>
      <c r="B4175" t="inlineStr">
        <is>
          <t>Hors FAB</t>
        </is>
      </c>
      <c r="C4175" t="inlineStr">
        <is>
          <t>kt</t>
        </is>
      </c>
      <c r="D4175" t="inlineStr">
        <is>
          <t>France</t>
        </is>
      </c>
      <c r="E4175" t="inlineStr">
        <is>
          <t>2019-20</t>
        </is>
      </c>
      <c r="F4175" t="inlineStr">
        <is>
          <t>Haricot sec</t>
        </is>
      </c>
      <c r="G4175" t="inlineStr"/>
      <c r="H4175" t="inlineStr"/>
      <c r="I4175" t="inlineStr"/>
      <c r="J4175" t="inlineStr"/>
      <c r="K4175" t="inlineStr"/>
      <c r="L4175" t="inlineStr"/>
      <c r="M4175" t="inlineStr"/>
      <c r="N4175" t="inlineStr"/>
      <c r="O4175" t="n">
        <v>-0</v>
      </c>
      <c r="P4175" t="n">
        <v>0</v>
      </c>
      <c r="Q4175" t="n">
        <v>500000000</v>
      </c>
      <c r="R4175" t="inlineStr"/>
      <c r="S4175" t="inlineStr"/>
      <c r="T4175" t="inlineStr"/>
      <c r="U4175" t="n">
        <v>0</v>
      </c>
      <c r="V4175" t="n">
        <v>500000000</v>
      </c>
      <c r="W4175" t="inlineStr"/>
      <c r="X4175" t="inlineStr">
        <is>
          <t>libre unbounded</t>
        </is>
      </c>
    </row>
    <row r="4176" ht="15" customHeight="1" s="1003">
      <c r="A4176" s="1019" t="inlineStr">
        <is>
          <t>Grignons d'olive</t>
        </is>
      </c>
      <c r="B4176" t="inlineStr">
        <is>
          <t>Export</t>
        </is>
      </c>
      <c r="C4176" t="inlineStr">
        <is>
          <t>kt</t>
        </is>
      </c>
      <c r="D4176" t="inlineStr">
        <is>
          <t>France</t>
        </is>
      </c>
      <c r="E4176" t="inlineStr">
        <is>
          <t>2019-20</t>
        </is>
      </c>
      <c r="F4176" t="inlineStr">
        <is>
          <t>Haricot sec</t>
        </is>
      </c>
      <c r="G4176" t="inlineStr"/>
      <c r="H4176" t="inlineStr"/>
      <c r="I4176" t="inlineStr"/>
      <c r="J4176" t="inlineStr"/>
      <c r="K4176" t="inlineStr"/>
      <c r="L4176" t="inlineStr"/>
      <c r="M4176" t="inlineStr"/>
      <c r="N4176" t="inlineStr"/>
      <c r="O4176" t="n">
        <v>-0</v>
      </c>
      <c r="P4176" t="n">
        <v>0</v>
      </c>
      <c r="Q4176" t="n">
        <v>500000000</v>
      </c>
      <c r="R4176" t="inlineStr"/>
      <c r="S4176" t="inlineStr"/>
      <c r="T4176" t="inlineStr"/>
      <c r="U4176" t="n">
        <v>0</v>
      </c>
      <c r="V4176" t="n">
        <v>500000000</v>
      </c>
      <c r="W4176" t="inlineStr"/>
      <c r="X4176" t="inlineStr">
        <is>
          <t>libre unbounded</t>
        </is>
      </c>
    </row>
    <row r="4177" ht="15" customHeight="1" s="1003">
      <c r="A4177" s="1019" t="inlineStr">
        <is>
          <t>Olives de table</t>
        </is>
      </c>
      <c r="B4177" t="inlineStr">
        <is>
          <t>Vente directe et autoconsommation</t>
        </is>
      </c>
      <c r="C4177" t="inlineStr">
        <is>
          <t>kt</t>
        </is>
      </c>
      <c r="D4177" t="inlineStr">
        <is>
          <t>France</t>
        </is>
      </c>
      <c r="E4177" t="inlineStr">
        <is>
          <t>2019-20</t>
        </is>
      </c>
      <c r="F4177" t="inlineStr">
        <is>
          <t>Haricot sec</t>
        </is>
      </c>
      <c r="G4177" t="inlineStr"/>
      <c r="H4177" t="inlineStr"/>
      <c r="I4177" t="inlineStr"/>
      <c r="J4177" t="inlineStr"/>
      <c r="K4177" t="inlineStr"/>
      <c r="L4177" t="inlineStr"/>
      <c r="M4177" t="inlineStr"/>
      <c r="N4177" t="inlineStr"/>
      <c r="O4177" t="n">
        <v>-0</v>
      </c>
      <c r="P4177" t="n">
        <v>0</v>
      </c>
      <c r="Q4177" t="n">
        <v>500000000</v>
      </c>
      <c r="R4177" t="inlineStr"/>
      <c r="S4177" t="inlineStr"/>
      <c r="T4177" t="inlineStr"/>
      <c r="U4177" t="n">
        <v>0</v>
      </c>
      <c r="V4177" t="n">
        <v>500000000</v>
      </c>
      <c r="W4177" t="inlineStr"/>
      <c r="X4177" t="inlineStr">
        <is>
          <t>libre unbounded</t>
        </is>
      </c>
    </row>
    <row r="4178" ht="15" customHeight="1" s="1003">
      <c r="A4178" s="1019" t="inlineStr">
        <is>
          <t>Olives de table</t>
        </is>
      </c>
      <c r="B4178" t="inlineStr">
        <is>
          <t>Circuits spécialisés</t>
        </is>
      </c>
      <c r="C4178" t="inlineStr">
        <is>
          <t>kt</t>
        </is>
      </c>
      <c r="D4178" t="inlineStr">
        <is>
          <t>France</t>
        </is>
      </c>
      <c r="E4178" t="inlineStr">
        <is>
          <t>2019-20</t>
        </is>
      </c>
      <c r="F4178" t="inlineStr">
        <is>
          <t>Haricot sec</t>
        </is>
      </c>
      <c r="G4178" t="inlineStr"/>
      <c r="H4178" t="inlineStr"/>
      <c r="I4178" t="inlineStr"/>
      <c r="J4178" t="inlineStr"/>
      <c r="K4178" t="inlineStr"/>
      <c r="L4178" t="inlineStr"/>
      <c r="M4178" t="inlineStr"/>
      <c r="N4178" t="inlineStr"/>
      <c r="O4178" t="n">
        <v>-0</v>
      </c>
      <c r="P4178" t="n">
        <v>0</v>
      </c>
      <c r="Q4178" t="n">
        <v>500000000</v>
      </c>
      <c r="R4178" t="inlineStr"/>
      <c r="S4178" t="inlineStr"/>
      <c r="T4178" t="inlineStr"/>
      <c r="U4178" t="n">
        <v>0</v>
      </c>
      <c r="V4178" t="n">
        <v>500000000</v>
      </c>
      <c r="W4178" t="inlineStr"/>
      <c r="X4178" t="inlineStr">
        <is>
          <t>libre unbounded</t>
        </is>
      </c>
    </row>
    <row r="4179" ht="15" customHeight="1" s="1003">
      <c r="A4179" s="1019" t="inlineStr">
        <is>
          <t>Olives de table</t>
        </is>
      </c>
      <c r="B4179" t="inlineStr">
        <is>
          <t>RHD</t>
        </is>
      </c>
      <c r="C4179" t="inlineStr">
        <is>
          <t>kt</t>
        </is>
      </c>
      <c r="D4179" t="inlineStr">
        <is>
          <t>France</t>
        </is>
      </c>
      <c r="E4179" t="inlineStr">
        <is>
          <t>2019-20</t>
        </is>
      </c>
      <c r="F4179" t="inlineStr">
        <is>
          <t>Haricot sec</t>
        </is>
      </c>
      <c r="G4179" t="inlineStr"/>
      <c r="H4179" t="inlineStr"/>
      <c r="I4179" t="inlineStr"/>
      <c r="J4179" t="inlineStr"/>
      <c r="K4179" t="inlineStr"/>
      <c r="L4179" t="inlineStr"/>
      <c r="M4179" t="inlineStr"/>
      <c r="N4179" t="inlineStr"/>
      <c r="O4179" t="n">
        <v>-0</v>
      </c>
      <c r="P4179" t="n">
        <v>0</v>
      </c>
      <c r="Q4179" t="n">
        <v>500000000</v>
      </c>
      <c r="R4179" t="inlineStr"/>
      <c r="S4179" t="inlineStr"/>
      <c r="T4179" t="inlineStr"/>
      <c r="U4179" t="n">
        <v>0</v>
      </c>
      <c r="V4179" t="n">
        <v>500000000</v>
      </c>
      <c r="W4179" t="inlineStr"/>
      <c r="X4179" t="inlineStr">
        <is>
          <t>libre unbounded</t>
        </is>
      </c>
    </row>
    <row r="4180" ht="15" customHeight="1" s="1003">
      <c r="A4180" s="1019" t="inlineStr">
        <is>
          <t>Olives de table</t>
        </is>
      </c>
      <c r="B4180" t="inlineStr">
        <is>
          <t>Autres IAA</t>
        </is>
      </c>
      <c r="C4180" t="inlineStr">
        <is>
          <t>kt</t>
        </is>
      </c>
      <c r="D4180" t="inlineStr">
        <is>
          <t>France</t>
        </is>
      </c>
      <c r="E4180" t="inlineStr">
        <is>
          <t>2019-20</t>
        </is>
      </c>
      <c r="F4180" t="inlineStr">
        <is>
          <t>Haricot sec</t>
        </is>
      </c>
      <c r="G4180" t="inlineStr"/>
      <c r="H4180" t="inlineStr"/>
      <c r="I4180" t="inlineStr"/>
      <c r="J4180" t="inlineStr"/>
      <c r="K4180" t="inlineStr"/>
      <c r="L4180" t="inlineStr"/>
      <c r="M4180" t="inlineStr"/>
      <c r="N4180" t="inlineStr"/>
      <c r="O4180" t="n">
        <v>-0</v>
      </c>
      <c r="P4180" t="n">
        <v>0</v>
      </c>
      <c r="Q4180" t="n">
        <v>500000000</v>
      </c>
      <c r="R4180" t="inlineStr"/>
      <c r="S4180" t="inlineStr"/>
      <c r="T4180" t="inlineStr"/>
      <c r="U4180" t="n">
        <v>0</v>
      </c>
      <c r="V4180" t="n">
        <v>500000000</v>
      </c>
      <c r="W4180" t="inlineStr"/>
      <c r="X4180" t="inlineStr">
        <is>
          <t>libre unbounded</t>
        </is>
      </c>
    </row>
    <row r="4181" ht="15" customHeight="1" s="1003">
      <c r="A4181" s="1019" t="inlineStr">
        <is>
          <t>Olives de table</t>
        </is>
      </c>
      <c r="B4181" t="inlineStr">
        <is>
          <t>Alimentation humaine</t>
        </is>
      </c>
      <c r="C4181" t="inlineStr">
        <is>
          <t>kt</t>
        </is>
      </c>
      <c r="D4181" t="inlineStr">
        <is>
          <t>France</t>
        </is>
      </c>
      <c r="E4181" t="inlineStr">
        <is>
          <t>2019-20</t>
        </is>
      </c>
      <c r="F4181" t="inlineStr">
        <is>
          <t>Haricot sec</t>
        </is>
      </c>
      <c r="G4181" t="inlineStr"/>
      <c r="H4181" t="inlineStr"/>
      <c r="I4181" t="inlineStr"/>
      <c r="J4181" t="inlineStr"/>
      <c r="K4181" t="inlineStr"/>
      <c r="L4181" t="inlineStr"/>
      <c r="M4181" t="inlineStr"/>
      <c r="N4181" t="inlineStr"/>
      <c r="O4181" t="n">
        <v>-0</v>
      </c>
      <c r="P4181" t="n">
        <v>0</v>
      </c>
      <c r="Q4181" t="n">
        <v>500000000</v>
      </c>
      <c r="R4181" t="inlineStr"/>
      <c r="S4181" t="inlineStr"/>
      <c r="T4181" t="inlineStr"/>
      <c r="U4181" t="n">
        <v>0</v>
      </c>
      <c r="V4181" t="n">
        <v>500000000</v>
      </c>
      <c r="W4181" t="inlineStr"/>
      <c r="X4181" t="inlineStr">
        <is>
          <t>libre unbounded</t>
        </is>
      </c>
    </row>
    <row r="4182" ht="15" customHeight="1" s="1003">
      <c r="A4182" s="1019" t="inlineStr">
        <is>
          <t>Olives de table</t>
        </is>
      </c>
      <c r="B4182" t="inlineStr">
        <is>
          <t>Ménages</t>
        </is>
      </c>
      <c r="C4182" t="inlineStr">
        <is>
          <t>kt</t>
        </is>
      </c>
      <c r="D4182" t="inlineStr">
        <is>
          <t>France</t>
        </is>
      </c>
      <c r="E4182" t="inlineStr">
        <is>
          <t>2019-20</t>
        </is>
      </c>
      <c r="F4182" t="inlineStr">
        <is>
          <t>Haricot sec</t>
        </is>
      </c>
      <c r="G4182" t="inlineStr"/>
      <c r="H4182" t="inlineStr"/>
      <c r="I4182" t="inlineStr"/>
      <c r="J4182" t="inlineStr"/>
      <c r="K4182" t="inlineStr"/>
      <c r="L4182" t="inlineStr"/>
      <c r="M4182" t="inlineStr"/>
      <c r="N4182" t="inlineStr"/>
      <c r="O4182" t="n">
        <v>-0</v>
      </c>
      <c r="P4182" t="n">
        <v>0</v>
      </c>
      <c r="Q4182" t="n">
        <v>500000000</v>
      </c>
      <c r="R4182" t="inlineStr"/>
      <c r="S4182" t="inlineStr"/>
      <c r="T4182" t="inlineStr"/>
      <c r="U4182" t="n">
        <v>0</v>
      </c>
      <c r="V4182" t="n">
        <v>500000000</v>
      </c>
      <c r="W4182" t="inlineStr"/>
      <c r="X4182" t="inlineStr">
        <is>
          <t>libre unbounded</t>
        </is>
      </c>
    </row>
    <row r="4183" ht="15" customHeight="1" s="1003">
      <c r="A4183" s="1019" t="inlineStr">
        <is>
          <t>Olives de table</t>
        </is>
      </c>
      <c r="B4183" t="inlineStr">
        <is>
          <t>Usages alimentaires</t>
        </is>
      </c>
      <c r="C4183" t="inlineStr">
        <is>
          <t>kt</t>
        </is>
      </c>
      <c r="D4183" t="inlineStr">
        <is>
          <t>France</t>
        </is>
      </c>
      <c r="E4183" t="inlineStr">
        <is>
          <t>2019-20</t>
        </is>
      </c>
      <c r="F4183" t="inlineStr">
        <is>
          <t>Haricot sec</t>
        </is>
      </c>
      <c r="G4183" t="inlineStr"/>
      <c r="H4183" t="inlineStr"/>
      <c r="I4183" t="inlineStr"/>
      <c r="J4183" t="inlineStr"/>
      <c r="K4183" t="inlineStr"/>
      <c r="L4183" t="inlineStr"/>
      <c r="M4183" t="inlineStr"/>
      <c r="N4183" t="inlineStr"/>
      <c r="O4183" t="n">
        <v>-0</v>
      </c>
      <c r="P4183" t="n">
        <v>0</v>
      </c>
      <c r="Q4183" t="n">
        <v>500000000</v>
      </c>
      <c r="R4183" t="inlineStr"/>
      <c r="S4183" t="inlineStr"/>
      <c r="T4183" t="inlineStr"/>
      <c r="U4183" t="n">
        <v>0</v>
      </c>
      <c r="V4183" t="n">
        <v>500000000</v>
      </c>
      <c r="W4183" t="inlineStr"/>
      <c r="X4183" t="inlineStr">
        <is>
          <t>libre unbounded</t>
        </is>
      </c>
    </row>
    <row r="4184" ht="15" customHeight="1" s="1003">
      <c r="A4184" s="1019" t="inlineStr">
        <is>
          <t>Olives de table</t>
        </is>
      </c>
      <c r="B4184" t="inlineStr">
        <is>
          <t>Débouchés</t>
        </is>
      </c>
      <c r="C4184" t="inlineStr">
        <is>
          <t>kt</t>
        </is>
      </c>
      <c r="D4184" t="inlineStr">
        <is>
          <t>France</t>
        </is>
      </c>
      <c r="E4184" t="inlineStr">
        <is>
          <t>2019-20</t>
        </is>
      </c>
      <c r="F4184" t="inlineStr">
        <is>
          <t>Haricot sec</t>
        </is>
      </c>
      <c r="G4184" t="inlineStr"/>
      <c r="H4184" t="inlineStr"/>
      <c r="I4184" t="inlineStr"/>
      <c r="J4184" t="inlineStr"/>
      <c r="K4184" t="inlineStr"/>
      <c r="L4184" t="inlineStr"/>
      <c r="M4184" t="inlineStr"/>
      <c r="N4184" t="inlineStr"/>
      <c r="O4184" t="n">
        <v>-0</v>
      </c>
      <c r="P4184" t="n">
        <v>0</v>
      </c>
      <c r="Q4184" t="n">
        <v>500000000</v>
      </c>
      <c r="R4184" t="inlineStr"/>
      <c r="S4184" t="inlineStr"/>
      <c r="T4184" t="inlineStr"/>
      <c r="U4184" t="n">
        <v>0</v>
      </c>
      <c r="V4184" t="n">
        <v>500000000</v>
      </c>
      <c r="W4184" t="inlineStr"/>
      <c r="X4184" t="inlineStr">
        <is>
          <t>libre unbounded</t>
        </is>
      </c>
    </row>
    <row r="4185" ht="15" customHeight="1" s="1003">
      <c r="A4185" s="1019" t="inlineStr">
        <is>
          <t>Olives de table</t>
        </is>
      </c>
      <c r="B4185" t="inlineStr">
        <is>
          <t>Export</t>
        </is>
      </c>
      <c r="C4185" t="inlineStr">
        <is>
          <t>kt</t>
        </is>
      </c>
      <c r="D4185" t="inlineStr">
        <is>
          <t>France</t>
        </is>
      </c>
      <c r="E4185" t="inlineStr">
        <is>
          <t>2019-20</t>
        </is>
      </c>
      <c r="F4185" t="inlineStr">
        <is>
          <t>Haricot sec</t>
        </is>
      </c>
      <c r="G4185" t="inlineStr"/>
      <c r="H4185" t="inlineStr"/>
      <c r="I4185" t="inlineStr"/>
      <c r="J4185" t="inlineStr"/>
      <c r="K4185" t="inlineStr"/>
      <c r="L4185" t="inlineStr"/>
      <c r="M4185" t="inlineStr"/>
      <c r="N4185" t="inlineStr"/>
      <c r="O4185" t="n">
        <v>-0</v>
      </c>
      <c r="P4185" t="n">
        <v>0</v>
      </c>
      <c r="Q4185" t="n">
        <v>500000000</v>
      </c>
      <c r="R4185" t="inlineStr"/>
      <c r="S4185" t="inlineStr"/>
      <c r="T4185" t="inlineStr"/>
      <c r="U4185" t="n">
        <v>0</v>
      </c>
      <c r="V4185" t="n">
        <v>500000000</v>
      </c>
      <c r="W4185" t="inlineStr"/>
      <c r="X4185" t="inlineStr">
        <is>
          <t>libre unbounded</t>
        </is>
      </c>
    </row>
    <row r="4186" ht="15" customHeight="1" s="1003">
      <c r="A4186" s="1019" t="inlineStr">
        <is>
          <t>Olives de table</t>
        </is>
      </c>
      <c r="B4186" t="inlineStr">
        <is>
          <t>GMS</t>
        </is>
      </c>
      <c r="C4186" t="inlineStr">
        <is>
          <t>kt</t>
        </is>
      </c>
      <c r="D4186" t="inlineStr">
        <is>
          <t>France</t>
        </is>
      </c>
      <c r="E4186" t="inlineStr">
        <is>
          <t>2019-20</t>
        </is>
      </c>
      <c r="F4186" t="inlineStr">
        <is>
          <t>Haricot sec</t>
        </is>
      </c>
      <c r="G4186" t="inlineStr"/>
      <c r="H4186" t="inlineStr"/>
      <c r="I4186" t="inlineStr"/>
      <c r="J4186" t="inlineStr"/>
      <c r="K4186" t="inlineStr"/>
      <c r="L4186" t="inlineStr"/>
      <c r="M4186" t="inlineStr"/>
      <c r="N4186" t="inlineStr"/>
      <c r="O4186" t="n">
        <v>-0</v>
      </c>
      <c r="P4186" t="n">
        <v>0</v>
      </c>
      <c r="Q4186" t="n">
        <v>500000000</v>
      </c>
      <c r="R4186" t="inlineStr"/>
      <c r="S4186" t="inlineStr"/>
      <c r="T4186" t="inlineStr"/>
      <c r="U4186" t="n">
        <v>0</v>
      </c>
      <c r="V4186" t="n">
        <v>500000000</v>
      </c>
      <c r="W4186" t="inlineStr"/>
      <c r="X4186" t="inlineStr">
        <is>
          <t>libre unbounded</t>
        </is>
      </c>
    </row>
    <row r="4187" ht="15" customHeight="1" s="1003">
      <c r="A4187" s="1019" t="inlineStr">
        <is>
          <t>Olives de table</t>
        </is>
      </c>
      <c r="B4187" t="inlineStr">
        <is>
          <t>Circuits généralistes</t>
        </is>
      </c>
      <c r="C4187" t="inlineStr">
        <is>
          <t>kt</t>
        </is>
      </c>
      <c r="D4187" t="inlineStr">
        <is>
          <t>France</t>
        </is>
      </c>
      <c r="E4187" t="inlineStr">
        <is>
          <t>2019-20</t>
        </is>
      </c>
      <c r="F4187" t="inlineStr">
        <is>
          <t>Haricot sec</t>
        </is>
      </c>
      <c r="G4187" t="inlineStr"/>
      <c r="H4187" t="inlineStr"/>
      <c r="I4187" t="inlineStr"/>
      <c r="J4187" t="inlineStr"/>
      <c r="K4187" t="inlineStr"/>
      <c r="L4187" t="inlineStr"/>
      <c r="M4187" t="inlineStr"/>
      <c r="N4187" t="inlineStr"/>
      <c r="O4187" t="n">
        <v>-0</v>
      </c>
      <c r="P4187" t="n">
        <v>0</v>
      </c>
      <c r="Q4187" t="n">
        <v>500000000</v>
      </c>
      <c r="R4187" t="inlineStr"/>
      <c r="S4187" t="inlineStr"/>
      <c r="T4187" t="inlineStr"/>
      <c r="U4187" t="n">
        <v>0</v>
      </c>
      <c r="V4187" t="n">
        <v>500000000</v>
      </c>
      <c r="W4187" t="inlineStr"/>
      <c r="X4187" t="inlineStr">
        <is>
          <t>libre unbounded</t>
        </is>
      </c>
    </row>
    <row r="4188" ht="15" customHeight="1" s="1003">
      <c r="A4188" s="1019" t="inlineStr">
        <is>
          <t>Olives de table</t>
        </is>
      </c>
      <c r="B4188" t="inlineStr">
        <is>
          <t>Ecart statistique</t>
        </is>
      </c>
      <c r="C4188" t="inlineStr">
        <is>
          <t>kt</t>
        </is>
      </c>
      <c r="D4188" t="inlineStr">
        <is>
          <t>France</t>
        </is>
      </c>
      <c r="E4188" t="inlineStr">
        <is>
          <t>2019-20</t>
        </is>
      </c>
      <c r="F4188" t="inlineStr">
        <is>
          <t>Haricot sec</t>
        </is>
      </c>
      <c r="G4188" t="inlineStr"/>
      <c r="H4188" t="inlineStr"/>
      <c r="I4188" t="inlineStr"/>
      <c r="J4188" t="inlineStr"/>
      <c r="K4188" t="inlineStr"/>
      <c r="L4188" t="inlineStr"/>
      <c r="M4188" t="inlineStr"/>
      <c r="N4188" t="inlineStr"/>
      <c r="O4188" t="n">
        <v>-0</v>
      </c>
      <c r="P4188" t="n">
        <v>0</v>
      </c>
      <c r="Q4188" t="n">
        <v>500000000</v>
      </c>
      <c r="R4188" t="inlineStr"/>
      <c r="S4188" t="inlineStr"/>
      <c r="T4188" t="inlineStr"/>
      <c r="U4188" t="n">
        <v>0</v>
      </c>
      <c r="V4188" t="n">
        <v>500000000</v>
      </c>
      <c r="W4188" t="inlineStr"/>
      <c r="X4188" t="inlineStr">
        <is>
          <t>libre unbounded</t>
        </is>
      </c>
    </row>
    <row r="4189" ht="15" customHeight="1" s="1003">
      <c r="A4189" s="1019" t="inlineStr">
        <is>
          <t>Produits alimentaires</t>
        </is>
      </c>
      <c r="B4189" t="inlineStr">
        <is>
          <t>GMS</t>
        </is>
      </c>
      <c r="C4189" t="inlineStr">
        <is>
          <t>kt</t>
        </is>
      </c>
      <c r="D4189" t="inlineStr">
        <is>
          <t>France</t>
        </is>
      </c>
      <c r="E4189" t="inlineStr">
        <is>
          <t>2019-20</t>
        </is>
      </c>
      <c r="F4189" t="inlineStr">
        <is>
          <t>Haricot sec</t>
        </is>
      </c>
      <c r="G4189" t="inlineStr"/>
      <c r="H4189" t="inlineStr">
        <is>
          <t>Part de consommation de produits alimentaires par les GMS (en volume de matière première) = 73,11 % (OléoProtéines - Terres Univia)</t>
        </is>
      </c>
      <c r="I4189" t="inlineStr">
        <is>
          <t>OléoProtéines - Terres Univia</t>
        </is>
      </c>
      <c r="J4189" t="inlineStr">
        <is>
          <t>Même répartition des circuits de distribution des produits alimentaires qu'en 2023</t>
        </is>
      </c>
      <c r="K4189" t="inlineStr">
        <is>
          <t>Répartition</t>
        </is>
      </c>
      <c r="L4189" t="inlineStr">
        <is>
          <t>Part de consommation de produits alimentaires par les GMS (en volume de matière première)</t>
        </is>
      </c>
      <c r="M4189" t="inlineStr">
        <is>
          <t>Consommation - OléoProtéines</t>
        </is>
      </c>
      <c r="N4189" t="inlineStr"/>
      <c r="O4189" t="n">
        <v>24.9</v>
      </c>
      <c r="P4189" t="inlineStr"/>
      <c r="Q4189" t="inlineStr"/>
      <c r="R4189" t="inlineStr"/>
      <c r="S4189" t="inlineStr"/>
      <c r="T4189" t="inlineStr"/>
      <c r="U4189" t="n">
        <v>0</v>
      </c>
      <c r="V4189" t="n">
        <v>500000000</v>
      </c>
      <c r="W4189" t="inlineStr"/>
      <c r="X4189" t="inlineStr">
        <is>
          <t>déterminé</t>
        </is>
      </c>
    </row>
    <row r="4190" ht="15" customHeight="1" s="1003">
      <c r="A4190" s="1019" t="inlineStr">
        <is>
          <t>Produits alimentaires</t>
        </is>
      </c>
      <c r="B4190" t="inlineStr">
        <is>
          <t>Circuits spécialisés</t>
        </is>
      </c>
      <c r="C4190" t="inlineStr">
        <is>
          <t>kt</t>
        </is>
      </c>
      <c r="D4190" t="inlineStr">
        <is>
          <t>France</t>
        </is>
      </c>
      <c r="E4190" t="inlineStr">
        <is>
          <t>2019-20</t>
        </is>
      </c>
      <c r="F4190" t="inlineStr">
        <is>
          <t>Haricot sec</t>
        </is>
      </c>
      <c r="G4190" t="inlineStr"/>
      <c r="H4190" t="inlineStr">
        <is>
          <t>Part de consommation de produits alimentaires par les circuits spécialisés (en volume de matière première) = 3,66 % (OléoProtéines - Terres Univia)</t>
        </is>
      </c>
      <c r="I4190" t="inlineStr">
        <is>
          <t>OléoProtéines - Terres Univia</t>
        </is>
      </c>
      <c r="J4190" t="inlineStr">
        <is>
          <t>Même répartition des circuits de distribution des produits alimentaires qu'en 2023</t>
        </is>
      </c>
      <c r="K4190" t="inlineStr">
        <is>
          <t>Répartition</t>
        </is>
      </c>
      <c r="L4190" t="inlineStr">
        <is>
          <t>Part de consommation de produits alimentaires par les circuits spécialisés (en volume de matière première)</t>
        </is>
      </c>
      <c r="M4190" t="inlineStr">
        <is>
          <t>Consommation - OléoProtéines</t>
        </is>
      </c>
      <c r="N4190" t="inlineStr"/>
      <c r="O4190" t="n">
        <v>1.25</v>
      </c>
      <c r="P4190" t="inlineStr"/>
      <c r="Q4190" t="inlineStr"/>
      <c r="R4190" t="inlineStr"/>
      <c r="S4190" t="inlineStr"/>
      <c r="T4190" t="inlineStr"/>
      <c r="U4190" t="n">
        <v>0</v>
      </c>
      <c r="V4190" t="n">
        <v>500000000</v>
      </c>
      <c r="W4190" t="inlineStr"/>
      <c r="X4190" t="inlineStr">
        <is>
          <t>déterminé</t>
        </is>
      </c>
    </row>
    <row r="4191" ht="15" customHeight="1" s="1003">
      <c r="A4191" s="1019" t="inlineStr">
        <is>
          <t>Produits alimentaires</t>
        </is>
      </c>
      <c r="B4191" t="inlineStr">
        <is>
          <t>RHD</t>
        </is>
      </c>
      <c r="C4191" t="inlineStr">
        <is>
          <t>kt</t>
        </is>
      </c>
      <c r="D4191" t="inlineStr">
        <is>
          <t>France</t>
        </is>
      </c>
      <c r="E4191" t="inlineStr">
        <is>
          <t>2019-20</t>
        </is>
      </c>
      <c r="F4191" t="inlineStr">
        <is>
          <t>Haricot sec</t>
        </is>
      </c>
      <c r="G4191" t="inlineStr"/>
      <c r="H4191" t="inlineStr">
        <is>
          <t>Part de consommation de produits alimentaires par la RHD (en volume de matière première) = 14,09 % (OléoProtéines - Terres Univia)</t>
        </is>
      </c>
      <c r="I4191" t="inlineStr">
        <is>
          <t>OléoProtéines - Terres Univia</t>
        </is>
      </c>
      <c r="J4191" t="inlineStr">
        <is>
          <t>Même répartition des circuits de distribution des produits alimentaires qu'en 2023</t>
        </is>
      </c>
      <c r="K4191" t="inlineStr">
        <is>
          <t>Répartition</t>
        </is>
      </c>
      <c r="L4191" t="inlineStr">
        <is>
          <t>Part de consommation de produits alimentaires par la RHD (en volume de matière première)</t>
        </is>
      </c>
      <c r="M4191" t="inlineStr">
        <is>
          <t>Consommation - OléoProtéines</t>
        </is>
      </c>
      <c r="N4191" t="inlineStr"/>
      <c r="O4191" t="n">
        <v>4.8</v>
      </c>
      <c r="P4191" t="inlineStr"/>
      <c r="Q4191" t="inlineStr"/>
      <c r="R4191" t="inlineStr"/>
      <c r="S4191" t="inlineStr"/>
      <c r="T4191" t="inlineStr"/>
      <c r="U4191" t="n">
        <v>0</v>
      </c>
      <c r="V4191" t="n">
        <v>500000000</v>
      </c>
      <c r="W4191" t="inlineStr"/>
      <c r="X4191" t="inlineStr">
        <is>
          <t>déterminé</t>
        </is>
      </c>
    </row>
    <row r="4192" ht="15" customHeight="1" s="1003">
      <c r="A4192" s="1019" t="inlineStr">
        <is>
          <t>Produits alimentaires</t>
        </is>
      </c>
      <c r="B4192" t="inlineStr">
        <is>
          <t>Autres IAA</t>
        </is>
      </c>
      <c r="C4192" t="inlineStr">
        <is>
          <t>kt</t>
        </is>
      </c>
      <c r="D4192" t="inlineStr">
        <is>
          <t>France</t>
        </is>
      </c>
      <c r="E4192" t="inlineStr">
        <is>
          <t>2019-20</t>
        </is>
      </c>
      <c r="F4192" t="inlineStr">
        <is>
          <t>Haricot sec</t>
        </is>
      </c>
      <c r="G4192" t="inlineStr"/>
      <c r="H4192" t="inlineStr">
        <is>
          <t>Part de consommation de produits alimentaires par les autres IAA (en volume de matière première) = 9,15 % (OléoProtéines - Terres Univia)</t>
        </is>
      </c>
      <c r="I4192" t="inlineStr">
        <is>
          <t>OléoProtéines - Terres Univia</t>
        </is>
      </c>
      <c r="J4192" t="inlineStr">
        <is>
          <t>Même répartition des circuits de distribution des produits alimentaires qu'en 2023</t>
        </is>
      </c>
      <c r="K4192" t="inlineStr">
        <is>
          <t>Répartition</t>
        </is>
      </c>
      <c r="L4192" t="inlineStr">
        <is>
          <t>Part de consommation de produits alimentaires par les autres IAA (en volume de matière première)</t>
        </is>
      </c>
      <c r="M4192" t="inlineStr">
        <is>
          <t>Consommation - OléoProtéines</t>
        </is>
      </c>
      <c r="N4192" t="inlineStr"/>
      <c r="O4192" t="n">
        <v>3.12</v>
      </c>
      <c r="P4192" t="inlineStr"/>
      <c r="Q4192" t="inlineStr"/>
      <c r="R4192" t="inlineStr"/>
      <c r="S4192" t="inlineStr"/>
      <c r="T4192" t="inlineStr"/>
      <c r="U4192" t="n">
        <v>0</v>
      </c>
      <c r="V4192" t="n">
        <v>500000000</v>
      </c>
      <c r="W4192" t="inlineStr"/>
      <c r="X4192" t="inlineStr">
        <is>
          <t>déterminé</t>
        </is>
      </c>
    </row>
    <row r="4193" ht="15" customHeight="1" s="1003">
      <c r="A4193" s="1019" t="inlineStr">
        <is>
          <t>Produits alimentaires</t>
        </is>
      </c>
      <c r="B4193" t="inlineStr">
        <is>
          <t>Ménages</t>
        </is>
      </c>
      <c r="C4193" t="inlineStr">
        <is>
          <t>kt</t>
        </is>
      </c>
      <c r="D4193" t="inlineStr">
        <is>
          <t>France</t>
        </is>
      </c>
      <c r="E4193" t="inlineStr">
        <is>
          <t>2019-20</t>
        </is>
      </c>
      <c r="F4193" t="inlineStr">
        <is>
          <t>Haricot sec</t>
        </is>
      </c>
      <c r="G4193" t="inlineStr"/>
      <c r="H4193" t="inlineStr"/>
      <c r="I4193" t="inlineStr"/>
      <c r="J4193" t="inlineStr"/>
      <c r="K4193" t="inlineStr"/>
      <c r="L4193" t="inlineStr"/>
      <c r="M4193" t="inlineStr"/>
      <c r="N4193" t="inlineStr"/>
      <c r="O4193" t="n">
        <v>26.2</v>
      </c>
      <c r="P4193" t="inlineStr"/>
      <c r="Q4193" t="inlineStr"/>
      <c r="R4193" t="inlineStr"/>
      <c r="S4193" t="inlineStr"/>
      <c r="T4193" t="inlineStr"/>
      <c r="U4193" t="n">
        <v>0</v>
      </c>
      <c r="V4193" t="n">
        <v>500000000</v>
      </c>
      <c r="W4193" t="inlineStr"/>
      <c r="X4193" t="inlineStr">
        <is>
          <t>déterminé</t>
        </is>
      </c>
    </row>
    <row r="4194" ht="15" customHeight="1" s="1003">
      <c r="A4194" s="1019" t="inlineStr">
        <is>
          <t>Produits alimentaires</t>
        </is>
      </c>
      <c r="B4194" t="inlineStr">
        <is>
          <t>Circuits généralistes</t>
        </is>
      </c>
      <c r="C4194" t="inlineStr">
        <is>
          <t>kt</t>
        </is>
      </c>
      <c r="D4194" t="inlineStr">
        <is>
          <t>France</t>
        </is>
      </c>
      <c r="E4194" t="inlineStr">
        <is>
          <t>2019-20</t>
        </is>
      </c>
      <c r="F4194" t="inlineStr">
        <is>
          <t>Haricot sec</t>
        </is>
      </c>
      <c r="G4194" t="inlineStr"/>
      <c r="H4194" t="inlineStr"/>
      <c r="I4194" t="inlineStr"/>
      <c r="J4194" t="inlineStr"/>
      <c r="K4194" t="inlineStr"/>
      <c r="L4194" t="inlineStr"/>
      <c r="M4194" t="inlineStr"/>
      <c r="N4194" t="inlineStr"/>
      <c r="O4194" t="n">
        <v>24.9</v>
      </c>
      <c r="P4194" t="inlineStr"/>
      <c r="Q4194" t="inlineStr"/>
      <c r="R4194" t="inlineStr"/>
      <c r="S4194" t="inlineStr"/>
      <c r="T4194" t="inlineStr"/>
      <c r="U4194" t="n">
        <v>0</v>
      </c>
      <c r="V4194" t="n">
        <v>500000000</v>
      </c>
      <c r="W4194" t="inlineStr"/>
      <c r="X4194" t="inlineStr">
        <is>
          <t>déterminé</t>
        </is>
      </c>
    </row>
    <row r="4195" ht="15" customHeight="1" s="1003">
      <c r="A4195" s="1019" t="inlineStr">
        <is>
          <t>Produits alimentaires</t>
        </is>
      </c>
      <c r="B4195" t="inlineStr">
        <is>
          <t>Alimentation humaine</t>
        </is>
      </c>
      <c r="C4195" t="inlineStr">
        <is>
          <t>kt</t>
        </is>
      </c>
      <c r="D4195" t="inlineStr">
        <is>
          <t>France</t>
        </is>
      </c>
      <c r="E4195" t="inlineStr">
        <is>
          <t>2019-20</t>
        </is>
      </c>
      <c r="F4195" t="inlineStr">
        <is>
          <t>Haricot sec</t>
        </is>
      </c>
      <c r="G4195" t="inlineStr"/>
      <c r="H4195" t="inlineStr"/>
      <c r="I4195" t="inlineStr"/>
      <c r="J4195" t="inlineStr"/>
      <c r="K4195" t="inlineStr"/>
      <c r="L4195" t="inlineStr"/>
      <c r="M4195" t="inlineStr"/>
      <c r="N4195" t="inlineStr"/>
      <c r="O4195" t="n">
        <v>34.1</v>
      </c>
      <c r="P4195" t="inlineStr"/>
      <c r="Q4195" t="inlineStr"/>
      <c r="R4195" t="inlineStr"/>
      <c r="S4195" t="inlineStr"/>
      <c r="T4195" t="inlineStr"/>
      <c r="U4195" t="n">
        <v>0</v>
      </c>
      <c r="V4195" t="n">
        <v>500000000</v>
      </c>
      <c r="W4195" t="inlineStr"/>
      <c r="X4195" t="inlineStr">
        <is>
          <t>déterminé</t>
        </is>
      </c>
    </row>
    <row r="4196" ht="15" customHeight="1" s="1003">
      <c r="A4196" s="1019" t="inlineStr">
        <is>
          <t>Produits alimentaires</t>
        </is>
      </c>
      <c r="B4196" t="inlineStr">
        <is>
          <t>Usages alimentaires</t>
        </is>
      </c>
      <c r="C4196" t="inlineStr">
        <is>
          <t>kt</t>
        </is>
      </c>
      <c r="D4196" t="inlineStr">
        <is>
          <t>France</t>
        </is>
      </c>
      <c r="E4196" t="inlineStr">
        <is>
          <t>2019-20</t>
        </is>
      </c>
      <c r="F4196" t="inlineStr">
        <is>
          <t>Haricot sec</t>
        </is>
      </c>
      <c r="G4196" t="inlineStr"/>
      <c r="H4196" t="inlineStr"/>
      <c r="I4196" t="inlineStr"/>
      <c r="J4196" t="inlineStr"/>
      <c r="K4196" t="inlineStr"/>
      <c r="L4196" t="inlineStr"/>
      <c r="M4196" t="inlineStr"/>
      <c r="N4196" t="inlineStr"/>
      <c r="O4196" t="n">
        <v>34.1</v>
      </c>
      <c r="P4196" t="inlineStr"/>
      <c r="Q4196" t="inlineStr"/>
      <c r="R4196" t="inlineStr"/>
      <c r="S4196" t="inlineStr"/>
      <c r="T4196" t="inlineStr"/>
      <c r="U4196" t="n">
        <v>0</v>
      </c>
      <c r="V4196" t="n">
        <v>500000000</v>
      </c>
      <c r="W4196" t="inlineStr"/>
      <c r="X4196" t="inlineStr">
        <is>
          <t>déterminé</t>
        </is>
      </c>
    </row>
    <row r="4197" ht="15" customHeight="1" s="1003">
      <c r="A4197" s="1019" t="inlineStr">
        <is>
          <t>Produits alimentaires</t>
        </is>
      </c>
      <c r="B4197" t="inlineStr">
        <is>
          <t>Débouchés</t>
        </is>
      </c>
      <c r="C4197" t="inlineStr">
        <is>
          <t>kt</t>
        </is>
      </c>
      <c r="D4197" t="inlineStr">
        <is>
          <t>France</t>
        </is>
      </c>
      <c r="E4197" t="inlineStr">
        <is>
          <t>2019-20</t>
        </is>
      </c>
      <c r="F4197" t="inlineStr">
        <is>
          <t>Haricot sec</t>
        </is>
      </c>
      <c r="G4197" t="inlineStr"/>
      <c r="H4197" t="inlineStr"/>
      <c r="I4197" t="inlineStr"/>
      <c r="J4197" t="inlineStr"/>
      <c r="K4197" t="inlineStr"/>
      <c r="L4197" t="inlineStr"/>
      <c r="M4197" t="inlineStr"/>
      <c r="N4197" t="inlineStr"/>
      <c r="O4197" t="n">
        <v>34.1</v>
      </c>
      <c r="P4197" t="inlineStr"/>
      <c r="Q4197" t="inlineStr"/>
      <c r="R4197" t="inlineStr"/>
      <c r="S4197" t="inlineStr"/>
      <c r="T4197" t="inlineStr"/>
      <c r="U4197" t="n">
        <v>0</v>
      </c>
      <c r="V4197" t="n">
        <v>500000000</v>
      </c>
      <c r="W4197" t="inlineStr"/>
      <c r="X4197" t="inlineStr">
        <is>
          <t>déterminé</t>
        </is>
      </c>
    </row>
    <row r="4198" ht="15" customHeight="1" s="1003">
      <c r="A4198" s="1019" t="inlineStr">
        <is>
          <t>Amidon</t>
        </is>
      </c>
      <c r="B4198" t="inlineStr">
        <is>
          <t>Autres IAA</t>
        </is>
      </c>
      <c r="C4198" t="inlineStr">
        <is>
          <t>kt</t>
        </is>
      </c>
      <c r="D4198" t="inlineStr">
        <is>
          <t>France</t>
        </is>
      </c>
      <c r="E4198" t="inlineStr">
        <is>
          <t>2019-20</t>
        </is>
      </c>
      <c r="F4198" t="inlineStr">
        <is>
          <t>Haricot sec</t>
        </is>
      </c>
      <c r="G4198" t="inlineStr"/>
      <c r="H4198" t="inlineStr"/>
      <c r="I4198" t="inlineStr"/>
      <c r="J4198" t="inlineStr"/>
      <c r="K4198" t="inlineStr"/>
      <c r="L4198" t="inlineStr"/>
      <c r="M4198" t="inlineStr"/>
      <c r="N4198" t="inlineStr"/>
      <c r="O4198" t="n">
        <v>-0</v>
      </c>
      <c r="P4198" t="n">
        <v>0</v>
      </c>
      <c r="Q4198" t="n">
        <v>-0</v>
      </c>
      <c r="R4198" t="inlineStr"/>
      <c r="S4198" t="inlineStr"/>
      <c r="T4198" t="inlineStr"/>
      <c r="U4198" t="n">
        <v>0</v>
      </c>
      <c r="V4198" t="n">
        <v>500000000</v>
      </c>
      <c r="W4198" t="inlineStr"/>
      <c r="X4198" t="inlineStr">
        <is>
          <t>libre</t>
        </is>
      </c>
    </row>
    <row r="4199" ht="15" customHeight="1" s="1003">
      <c r="A4199" s="1019" t="inlineStr">
        <is>
          <t>Amidon</t>
        </is>
      </c>
      <c r="B4199" t="inlineStr">
        <is>
          <t>Alimentation humaine</t>
        </is>
      </c>
      <c r="C4199" t="inlineStr">
        <is>
          <t>kt</t>
        </is>
      </c>
      <c r="D4199" t="inlineStr">
        <is>
          <t>France</t>
        </is>
      </c>
      <c r="E4199" t="inlineStr">
        <is>
          <t>2019-20</t>
        </is>
      </c>
      <c r="F4199" t="inlineStr">
        <is>
          <t>Haricot sec</t>
        </is>
      </c>
      <c r="G4199" t="inlineStr"/>
      <c r="H4199" t="inlineStr"/>
      <c r="I4199" t="inlineStr"/>
      <c r="J4199" t="inlineStr"/>
      <c r="K4199" t="inlineStr"/>
      <c r="L4199" t="inlineStr"/>
      <c r="M4199" t="inlineStr"/>
      <c r="N4199" t="inlineStr"/>
      <c r="O4199" t="n">
        <v>-0</v>
      </c>
      <c r="P4199" t="n">
        <v>0</v>
      </c>
      <c r="Q4199" t="n">
        <v>0</v>
      </c>
      <c r="R4199" t="inlineStr"/>
      <c r="S4199" t="inlineStr"/>
      <c r="T4199" t="inlineStr"/>
      <c r="U4199" t="n">
        <v>0</v>
      </c>
      <c r="V4199" t="n">
        <v>500000000</v>
      </c>
      <c r="W4199" t="inlineStr"/>
      <c r="X4199" t="inlineStr">
        <is>
          <t>libre</t>
        </is>
      </c>
    </row>
    <row r="4200" ht="15" customHeight="1" s="1003">
      <c r="A4200" s="1019" t="inlineStr">
        <is>
          <t>Amidon</t>
        </is>
      </c>
      <c r="B4200" t="inlineStr">
        <is>
          <t>Usages alimentaires</t>
        </is>
      </c>
      <c r="C4200" t="inlineStr">
        <is>
          <t>kt</t>
        </is>
      </c>
      <c r="D4200" t="inlineStr">
        <is>
          <t>France</t>
        </is>
      </c>
      <c r="E4200" t="inlineStr">
        <is>
          <t>2019-20</t>
        </is>
      </c>
      <c r="F4200" t="inlineStr">
        <is>
          <t>Haricot sec</t>
        </is>
      </c>
      <c r="G4200" t="inlineStr"/>
      <c r="H4200" t="inlineStr"/>
      <c r="I4200" t="inlineStr"/>
      <c r="J4200" t="inlineStr"/>
      <c r="K4200" t="inlineStr"/>
      <c r="L4200" t="inlineStr"/>
      <c r="M4200" t="inlineStr"/>
      <c r="N4200" t="inlineStr"/>
      <c r="O4200" t="n">
        <v>-0</v>
      </c>
      <c r="P4200" t="n">
        <v>0</v>
      </c>
      <c r="Q4200" t="n">
        <v>0</v>
      </c>
      <c r="R4200" t="inlineStr"/>
      <c r="S4200" t="inlineStr"/>
      <c r="T4200" t="inlineStr"/>
      <c r="U4200" t="n">
        <v>0</v>
      </c>
      <c r="V4200" t="n">
        <v>500000000</v>
      </c>
      <c r="W4200" t="inlineStr"/>
      <c r="X4200" t="inlineStr">
        <is>
          <t>libre</t>
        </is>
      </c>
    </row>
    <row r="4201" ht="15" customHeight="1" s="1003">
      <c r="A4201" s="1019" t="inlineStr">
        <is>
          <t>Amidon</t>
        </is>
      </c>
      <c r="B4201" t="inlineStr">
        <is>
          <t>Débouchés</t>
        </is>
      </c>
      <c r="C4201" t="inlineStr">
        <is>
          <t>kt</t>
        </is>
      </c>
      <c r="D4201" t="inlineStr">
        <is>
          <t>France</t>
        </is>
      </c>
      <c r="E4201" t="inlineStr">
        <is>
          <t>2019-20</t>
        </is>
      </c>
      <c r="F4201" t="inlineStr">
        <is>
          <t>Haricot sec</t>
        </is>
      </c>
      <c r="G4201" t="inlineStr"/>
      <c r="H4201" t="inlineStr"/>
      <c r="I4201" t="inlineStr"/>
      <c r="J4201" t="inlineStr"/>
      <c r="K4201" t="inlineStr"/>
      <c r="L4201" t="inlineStr"/>
      <c r="M4201" t="inlineStr"/>
      <c r="N4201" t="inlineStr"/>
      <c r="O4201" t="n">
        <v>-0</v>
      </c>
      <c r="P4201" t="n">
        <v>0</v>
      </c>
      <c r="Q4201" t="n">
        <v>0</v>
      </c>
      <c r="R4201" t="inlineStr"/>
      <c r="S4201" t="inlineStr"/>
      <c r="T4201" t="inlineStr"/>
      <c r="U4201" t="n">
        <v>0</v>
      </c>
      <c r="V4201" t="n">
        <v>500000000</v>
      </c>
      <c r="W4201" t="inlineStr"/>
      <c r="X4201" t="inlineStr">
        <is>
          <t>libre</t>
        </is>
      </c>
    </row>
    <row r="4202" ht="15" customHeight="1" s="1003">
      <c r="A4202" s="1019" t="inlineStr">
        <is>
          <t>Protéine</t>
        </is>
      </c>
      <c r="B4202" t="inlineStr">
        <is>
          <t>Autres IAA</t>
        </is>
      </c>
      <c r="C4202" t="inlineStr">
        <is>
          <t>kt</t>
        </is>
      </c>
      <c r="D4202" t="inlineStr">
        <is>
          <t>France</t>
        </is>
      </c>
      <c r="E4202" t="inlineStr">
        <is>
          <t>2019-20</t>
        </is>
      </c>
      <c r="F4202" t="inlineStr">
        <is>
          <t>Haricot sec</t>
        </is>
      </c>
      <c r="G4202" t="inlineStr"/>
      <c r="H4202" t="inlineStr"/>
      <c r="I4202" t="inlineStr"/>
      <c r="J4202" t="inlineStr"/>
      <c r="K4202" t="inlineStr"/>
      <c r="L4202" t="inlineStr"/>
      <c r="M4202" t="inlineStr"/>
      <c r="N4202" t="inlineStr"/>
      <c r="O4202" t="n">
        <v>-0</v>
      </c>
      <c r="P4202" t="n">
        <v>0</v>
      </c>
      <c r="Q4202" t="n">
        <v>-0</v>
      </c>
      <c r="R4202" t="inlineStr"/>
      <c r="S4202" t="inlineStr"/>
      <c r="T4202" t="inlineStr"/>
      <c r="U4202" t="n">
        <v>0</v>
      </c>
      <c r="V4202" t="n">
        <v>500000000</v>
      </c>
      <c r="W4202" t="inlineStr"/>
      <c r="X4202" t="inlineStr">
        <is>
          <t>libre</t>
        </is>
      </c>
    </row>
    <row r="4203" ht="15" customHeight="1" s="1003">
      <c r="A4203" s="1019" t="inlineStr">
        <is>
          <t>Protéine</t>
        </is>
      </c>
      <c r="B4203" t="inlineStr">
        <is>
          <t>Alimentation humaine</t>
        </is>
      </c>
      <c r="C4203" t="inlineStr">
        <is>
          <t>kt</t>
        </is>
      </c>
      <c r="D4203" t="inlineStr">
        <is>
          <t>France</t>
        </is>
      </c>
      <c r="E4203" t="inlineStr">
        <is>
          <t>2019-20</t>
        </is>
      </c>
      <c r="F4203" t="inlineStr">
        <is>
          <t>Haricot sec</t>
        </is>
      </c>
      <c r="G4203" t="inlineStr"/>
      <c r="H4203" t="inlineStr"/>
      <c r="I4203" t="inlineStr"/>
      <c r="J4203" t="inlineStr"/>
      <c r="K4203" t="inlineStr"/>
      <c r="L4203" t="inlineStr"/>
      <c r="M4203" t="inlineStr"/>
      <c r="N4203" t="inlineStr"/>
      <c r="O4203" t="n">
        <v>-0</v>
      </c>
      <c r="P4203" t="n">
        <v>0</v>
      </c>
      <c r="Q4203" t="n">
        <v>0</v>
      </c>
      <c r="R4203" t="inlineStr"/>
      <c r="S4203" t="inlineStr"/>
      <c r="T4203" t="inlineStr"/>
      <c r="U4203" t="n">
        <v>0</v>
      </c>
      <c r="V4203" t="n">
        <v>500000000</v>
      </c>
      <c r="W4203" t="inlineStr"/>
      <c r="X4203" t="inlineStr">
        <is>
          <t>libre</t>
        </is>
      </c>
    </row>
    <row r="4204" ht="15" customHeight="1" s="1003">
      <c r="A4204" s="1019" t="inlineStr">
        <is>
          <t>Protéine</t>
        </is>
      </c>
      <c r="B4204" t="inlineStr">
        <is>
          <t>Usages alimentaires</t>
        </is>
      </c>
      <c r="C4204" t="inlineStr">
        <is>
          <t>kt</t>
        </is>
      </c>
      <c r="D4204" t="inlineStr">
        <is>
          <t>France</t>
        </is>
      </c>
      <c r="E4204" t="inlineStr">
        <is>
          <t>2019-20</t>
        </is>
      </c>
      <c r="F4204" t="inlineStr">
        <is>
          <t>Haricot sec</t>
        </is>
      </c>
      <c r="G4204" t="inlineStr"/>
      <c r="H4204" t="inlineStr"/>
      <c r="I4204" t="inlineStr"/>
      <c r="J4204" t="inlineStr"/>
      <c r="K4204" t="inlineStr"/>
      <c r="L4204" t="inlineStr"/>
      <c r="M4204" t="inlineStr"/>
      <c r="N4204" t="inlineStr"/>
      <c r="O4204" t="n">
        <v>-0</v>
      </c>
      <c r="P4204" t="n">
        <v>0</v>
      </c>
      <c r="Q4204" t="n">
        <v>0</v>
      </c>
      <c r="R4204" t="inlineStr"/>
      <c r="S4204" t="inlineStr"/>
      <c r="T4204" t="inlineStr"/>
      <c r="U4204" t="n">
        <v>0</v>
      </c>
      <c r="V4204" t="n">
        <v>500000000</v>
      </c>
      <c r="W4204" t="inlineStr"/>
      <c r="X4204" t="inlineStr">
        <is>
          <t>libre</t>
        </is>
      </c>
    </row>
    <row r="4205" ht="15" customHeight="1" s="1003">
      <c r="A4205" s="1019" t="inlineStr">
        <is>
          <t>Protéine</t>
        </is>
      </c>
      <c r="B4205" t="inlineStr">
        <is>
          <t>Débouchés</t>
        </is>
      </c>
      <c r="C4205" t="inlineStr">
        <is>
          <t>kt</t>
        </is>
      </c>
      <c r="D4205" t="inlineStr">
        <is>
          <t>France</t>
        </is>
      </c>
      <c r="E4205" t="inlineStr">
        <is>
          <t>2019-20</t>
        </is>
      </c>
      <c r="F4205" t="inlineStr">
        <is>
          <t>Haricot sec</t>
        </is>
      </c>
      <c r="G4205" t="inlineStr"/>
      <c r="H4205" t="inlineStr"/>
      <c r="I4205" t="inlineStr"/>
      <c r="J4205" t="inlineStr"/>
      <c r="K4205" t="inlineStr"/>
      <c r="L4205" t="inlineStr"/>
      <c r="M4205" t="inlineStr"/>
      <c r="N4205" t="inlineStr"/>
      <c r="O4205" t="n">
        <v>-0</v>
      </c>
      <c r="P4205" t="n">
        <v>0</v>
      </c>
      <c r="Q4205" t="n">
        <v>0</v>
      </c>
      <c r="R4205" t="inlineStr"/>
      <c r="S4205" t="inlineStr"/>
      <c r="T4205" t="inlineStr"/>
      <c r="U4205" t="n">
        <v>0</v>
      </c>
      <c r="V4205" t="n">
        <v>500000000</v>
      </c>
      <c r="W4205" t="inlineStr"/>
      <c r="X4205" t="inlineStr">
        <is>
          <t>libre</t>
        </is>
      </c>
    </row>
    <row r="4206" ht="15" customHeight="1" s="1003">
      <c r="A4206" s="1019" t="inlineStr">
        <is>
          <t>Fibres, lipides et sons</t>
        </is>
      </c>
      <c r="B4206" t="inlineStr">
        <is>
          <t>Autres IAA</t>
        </is>
      </c>
      <c r="C4206" t="inlineStr">
        <is>
          <t>kt</t>
        </is>
      </c>
      <c r="D4206" t="inlineStr">
        <is>
          <t>France</t>
        </is>
      </c>
      <c r="E4206" t="inlineStr">
        <is>
          <t>2019-20</t>
        </is>
      </c>
      <c r="F4206" t="inlineStr">
        <is>
          <t>Haricot sec</t>
        </is>
      </c>
      <c r="G4206" t="inlineStr"/>
      <c r="H4206" t="inlineStr"/>
      <c r="I4206" t="inlineStr"/>
      <c r="J4206" t="inlineStr"/>
      <c r="K4206" t="inlineStr"/>
      <c r="L4206" t="inlineStr"/>
      <c r="M4206" t="inlineStr"/>
      <c r="N4206" t="inlineStr"/>
      <c r="O4206" t="n">
        <v>-0</v>
      </c>
      <c r="P4206" t="n">
        <v>0</v>
      </c>
      <c r="Q4206" t="n">
        <v>-0</v>
      </c>
      <c r="R4206" t="inlineStr"/>
      <c r="S4206" t="inlineStr"/>
      <c r="T4206" t="inlineStr"/>
      <c r="U4206" t="n">
        <v>0</v>
      </c>
      <c r="V4206" t="n">
        <v>500000000</v>
      </c>
      <c r="W4206" t="inlineStr"/>
      <c r="X4206" t="inlineStr">
        <is>
          <t>libre</t>
        </is>
      </c>
    </row>
    <row r="4207" ht="15" customHeight="1" s="1003">
      <c r="A4207" s="1019" t="inlineStr">
        <is>
          <t>Fibres, lipides et sons</t>
        </is>
      </c>
      <c r="B4207" t="inlineStr">
        <is>
          <t>Alimentation humaine</t>
        </is>
      </c>
      <c r="C4207" t="inlineStr">
        <is>
          <t>kt</t>
        </is>
      </c>
      <c r="D4207" t="inlineStr">
        <is>
          <t>France</t>
        </is>
      </c>
      <c r="E4207" t="inlineStr">
        <is>
          <t>2019-20</t>
        </is>
      </c>
      <c r="F4207" t="inlineStr">
        <is>
          <t>Haricot sec</t>
        </is>
      </c>
      <c r="G4207" t="inlineStr"/>
      <c r="H4207" t="inlineStr"/>
      <c r="I4207" t="inlineStr"/>
      <c r="J4207" t="inlineStr"/>
      <c r="K4207" t="inlineStr"/>
      <c r="L4207" t="inlineStr"/>
      <c r="M4207" t="inlineStr"/>
      <c r="N4207" t="inlineStr"/>
      <c r="O4207" t="n">
        <v>-0</v>
      </c>
      <c r="P4207" t="n">
        <v>0</v>
      </c>
      <c r="Q4207" t="n">
        <v>0</v>
      </c>
      <c r="R4207" t="inlineStr"/>
      <c r="S4207" t="inlineStr"/>
      <c r="T4207" t="inlineStr"/>
      <c r="U4207" t="n">
        <v>0</v>
      </c>
      <c r="V4207" t="n">
        <v>500000000</v>
      </c>
      <c r="W4207" t="inlineStr"/>
      <c r="X4207" t="inlineStr">
        <is>
          <t>libre</t>
        </is>
      </c>
    </row>
    <row r="4208" ht="15" customHeight="1" s="1003">
      <c r="A4208" s="1019" t="inlineStr">
        <is>
          <t>Fibres, lipides et sons</t>
        </is>
      </c>
      <c r="B4208" t="inlineStr">
        <is>
          <t>Usages alimentaires</t>
        </is>
      </c>
      <c r="C4208" t="inlineStr">
        <is>
          <t>kt</t>
        </is>
      </c>
      <c r="D4208" t="inlineStr">
        <is>
          <t>France</t>
        </is>
      </c>
      <c r="E4208" t="inlineStr">
        <is>
          <t>2019-20</t>
        </is>
      </c>
      <c r="F4208" t="inlineStr">
        <is>
          <t>Haricot sec</t>
        </is>
      </c>
      <c r="G4208" t="inlineStr"/>
      <c r="H4208" t="inlineStr"/>
      <c r="I4208" t="inlineStr"/>
      <c r="J4208" t="inlineStr"/>
      <c r="K4208" t="inlineStr"/>
      <c r="L4208" t="inlineStr"/>
      <c r="M4208" t="inlineStr"/>
      <c r="N4208" t="inlineStr"/>
      <c r="O4208" t="n">
        <v>-0</v>
      </c>
      <c r="P4208" t="n">
        <v>0</v>
      </c>
      <c r="Q4208" t="n">
        <v>0</v>
      </c>
      <c r="R4208" t="inlineStr"/>
      <c r="S4208" t="inlineStr"/>
      <c r="T4208" t="inlineStr"/>
      <c r="U4208" t="n">
        <v>0</v>
      </c>
      <c r="V4208" t="n">
        <v>500000000</v>
      </c>
      <c r="W4208" t="inlineStr"/>
      <c r="X4208" t="inlineStr">
        <is>
          <t>libre</t>
        </is>
      </c>
    </row>
    <row r="4209" ht="15" customHeight="1" s="1003">
      <c r="A4209" s="1019" t="inlineStr">
        <is>
          <t>Fibres, lipides et sons</t>
        </is>
      </c>
      <c r="B4209" t="inlineStr">
        <is>
          <t>Débouchés</t>
        </is>
      </c>
      <c r="C4209" t="inlineStr">
        <is>
          <t>kt</t>
        </is>
      </c>
      <c r="D4209" t="inlineStr">
        <is>
          <t>France</t>
        </is>
      </c>
      <c r="E4209" t="inlineStr">
        <is>
          <t>2019-20</t>
        </is>
      </c>
      <c r="F4209" t="inlineStr">
        <is>
          <t>Haricot sec</t>
        </is>
      </c>
      <c r="G4209" t="inlineStr"/>
      <c r="H4209" t="inlineStr"/>
      <c r="I4209" t="inlineStr"/>
      <c r="J4209" t="inlineStr"/>
      <c r="K4209" t="inlineStr"/>
      <c r="L4209" t="inlineStr"/>
      <c r="M4209" t="inlineStr"/>
      <c r="N4209" t="inlineStr"/>
      <c r="O4209" t="n">
        <v>-0</v>
      </c>
      <c r="P4209" t="n">
        <v>0</v>
      </c>
      <c r="Q4209" t="n">
        <v>0</v>
      </c>
      <c r="R4209" t="inlineStr"/>
      <c r="S4209" t="inlineStr"/>
      <c r="T4209" t="inlineStr"/>
      <c r="U4209" t="n">
        <v>0</v>
      </c>
      <c r="V4209" t="n">
        <v>500000000</v>
      </c>
      <c r="W4209" t="inlineStr"/>
      <c r="X4209" t="inlineStr">
        <is>
          <t>libre</t>
        </is>
      </c>
    </row>
    <row r="4210" ht="15" customHeight="1" s="1003">
      <c r="A4210" s="1019" t="inlineStr">
        <is>
          <t>Farine</t>
        </is>
      </c>
      <c r="B4210" t="inlineStr">
        <is>
          <t>Autres IAA</t>
        </is>
      </c>
      <c r="C4210" t="inlineStr">
        <is>
          <t>kt</t>
        </is>
      </c>
      <c r="D4210" t="inlineStr">
        <is>
          <t>France</t>
        </is>
      </c>
      <c r="E4210" t="inlineStr">
        <is>
          <t>2019-20</t>
        </is>
      </c>
      <c r="F4210" t="inlineStr">
        <is>
          <t>Haricot sec</t>
        </is>
      </c>
      <c r="G4210" t="inlineStr"/>
      <c r="H4210" t="inlineStr"/>
      <c r="I4210" t="inlineStr"/>
      <c r="J4210" t="inlineStr"/>
      <c r="K4210" t="inlineStr"/>
      <c r="L4210" t="inlineStr"/>
      <c r="M4210" t="inlineStr"/>
      <c r="N4210" t="inlineStr"/>
      <c r="O4210" t="n">
        <v>-0</v>
      </c>
      <c r="P4210" t="n">
        <v>0</v>
      </c>
      <c r="Q4210" t="n">
        <v>-0</v>
      </c>
      <c r="R4210" t="inlineStr"/>
      <c r="S4210" t="inlineStr"/>
      <c r="T4210" t="inlineStr"/>
      <c r="U4210" t="n">
        <v>0</v>
      </c>
      <c r="V4210" t="n">
        <v>500000000</v>
      </c>
      <c r="W4210" t="inlineStr"/>
      <c r="X4210" t="inlineStr">
        <is>
          <t>libre</t>
        </is>
      </c>
    </row>
    <row r="4211" ht="15" customHeight="1" s="1003">
      <c r="A4211" s="1019" t="inlineStr">
        <is>
          <t>Farine</t>
        </is>
      </c>
      <c r="B4211" t="inlineStr">
        <is>
          <t>Alimentation humaine</t>
        </is>
      </c>
      <c r="C4211" t="inlineStr">
        <is>
          <t>kt</t>
        </is>
      </c>
      <c r="D4211" t="inlineStr">
        <is>
          <t>France</t>
        </is>
      </c>
      <c r="E4211" t="inlineStr">
        <is>
          <t>2019-20</t>
        </is>
      </c>
      <c r="F4211" t="inlineStr">
        <is>
          <t>Haricot sec</t>
        </is>
      </c>
      <c r="G4211" t="inlineStr"/>
      <c r="H4211" t="inlineStr"/>
      <c r="I4211" t="inlineStr"/>
      <c r="J4211" t="inlineStr"/>
      <c r="K4211" t="inlineStr"/>
      <c r="L4211" t="inlineStr"/>
      <c r="M4211" t="inlineStr"/>
      <c r="N4211" t="inlineStr"/>
      <c r="O4211" t="n">
        <v>-0</v>
      </c>
      <c r="P4211" t="n">
        <v>0</v>
      </c>
      <c r="Q4211" t="n">
        <v>0</v>
      </c>
      <c r="R4211" t="inlineStr"/>
      <c r="S4211" t="inlineStr"/>
      <c r="T4211" t="inlineStr"/>
      <c r="U4211" t="n">
        <v>0</v>
      </c>
      <c r="V4211" t="n">
        <v>500000000</v>
      </c>
      <c r="W4211" t="inlineStr"/>
      <c r="X4211" t="inlineStr">
        <is>
          <t>libre</t>
        </is>
      </c>
    </row>
    <row r="4212" ht="15" customHeight="1" s="1003">
      <c r="A4212" s="1019" t="inlineStr">
        <is>
          <t>Farine</t>
        </is>
      </c>
      <c r="B4212" t="inlineStr">
        <is>
          <t>Usages alimentaires</t>
        </is>
      </c>
      <c r="C4212" t="inlineStr">
        <is>
          <t>kt</t>
        </is>
      </c>
      <c r="D4212" t="inlineStr">
        <is>
          <t>France</t>
        </is>
      </c>
      <c r="E4212" t="inlineStr">
        <is>
          <t>2019-20</t>
        </is>
      </c>
      <c r="F4212" t="inlineStr">
        <is>
          <t>Haricot sec</t>
        </is>
      </c>
      <c r="G4212" t="inlineStr"/>
      <c r="H4212" t="inlineStr"/>
      <c r="I4212" t="inlineStr"/>
      <c r="J4212" t="inlineStr"/>
      <c r="K4212" t="inlineStr"/>
      <c r="L4212" t="inlineStr"/>
      <c r="M4212" t="inlineStr"/>
      <c r="N4212" t="inlineStr"/>
      <c r="O4212" t="n">
        <v>-0</v>
      </c>
      <c r="P4212" t="n">
        <v>0</v>
      </c>
      <c r="Q4212" t="n">
        <v>0</v>
      </c>
      <c r="R4212" t="inlineStr"/>
      <c r="S4212" t="inlineStr"/>
      <c r="T4212" t="inlineStr"/>
      <c r="U4212" t="n">
        <v>0</v>
      </c>
      <c r="V4212" t="n">
        <v>500000000</v>
      </c>
      <c r="W4212" t="inlineStr"/>
      <c r="X4212" t="inlineStr">
        <is>
          <t>libre</t>
        </is>
      </c>
    </row>
    <row r="4213" ht="15" customHeight="1" s="1003">
      <c r="A4213" s="1019" t="inlineStr">
        <is>
          <t>Farine</t>
        </is>
      </c>
      <c r="B4213" t="inlineStr">
        <is>
          <t>Débouchés</t>
        </is>
      </c>
      <c r="C4213" t="inlineStr">
        <is>
          <t>kt</t>
        </is>
      </c>
      <c r="D4213" t="inlineStr">
        <is>
          <t>France</t>
        </is>
      </c>
      <c r="E4213" t="inlineStr">
        <is>
          <t>2019-20</t>
        </is>
      </c>
      <c r="F4213" t="inlineStr">
        <is>
          <t>Haricot sec</t>
        </is>
      </c>
      <c r="G4213" t="inlineStr"/>
      <c r="H4213" t="inlineStr"/>
      <c r="I4213" t="inlineStr"/>
      <c r="J4213" t="inlineStr"/>
      <c r="K4213" t="inlineStr"/>
      <c r="L4213" t="inlineStr"/>
      <c r="M4213" t="inlineStr"/>
      <c r="N4213" t="inlineStr"/>
      <c r="O4213" t="n">
        <v>-0</v>
      </c>
      <c r="P4213" t="n">
        <v>0</v>
      </c>
      <c r="Q4213" t="n">
        <v>0</v>
      </c>
      <c r="R4213" t="inlineStr"/>
      <c r="S4213" t="inlineStr"/>
      <c r="T4213" t="inlineStr"/>
      <c r="U4213" t="n">
        <v>0</v>
      </c>
      <c r="V4213" t="n">
        <v>500000000</v>
      </c>
      <c r="W4213" t="inlineStr"/>
      <c r="X4213" t="inlineStr">
        <is>
          <t>libre</t>
        </is>
      </c>
    </row>
    <row r="4214" ht="15" customHeight="1" s="1003">
      <c r="A4214" s="1019" t="inlineStr">
        <is>
          <t>Sons</t>
        </is>
      </c>
      <c r="B4214" t="inlineStr">
        <is>
          <t>Alimentation animale</t>
        </is>
      </c>
      <c r="C4214" t="inlineStr">
        <is>
          <t>kt</t>
        </is>
      </c>
      <c r="D4214" t="inlineStr">
        <is>
          <t>France</t>
        </is>
      </c>
      <c r="E4214" t="inlineStr">
        <is>
          <t>2019-20</t>
        </is>
      </c>
      <c r="F4214" t="inlineStr">
        <is>
          <t>Haricot sec</t>
        </is>
      </c>
      <c r="G4214" t="inlineStr"/>
      <c r="H4214" t="inlineStr"/>
      <c r="I4214" t="inlineStr"/>
      <c r="J4214" t="inlineStr"/>
      <c r="K4214" t="inlineStr"/>
      <c r="L4214" t="inlineStr"/>
      <c r="M4214" t="inlineStr"/>
      <c r="N4214" t="inlineStr"/>
      <c r="O4214" t="n">
        <v>-0</v>
      </c>
      <c r="P4214" t="n">
        <v>0</v>
      </c>
      <c r="Q4214" t="n">
        <v>0</v>
      </c>
      <c r="R4214" t="inlineStr"/>
      <c r="S4214" t="inlineStr"/>
      <c r="T4214" t="inlineStr"/>
      <c r="U4214" t="n">
        <v>0</v>
      </c>
      <c r="V4214" t="n">
        <v>500000000</v>
      </c>
      <c r="W4214" t="inlineStr"/>
      <c r="X4214" t="inlineStr">
        <is>
          <t>libre</t>
        </is>
      </c>
    </row>
    <row r="4215" ht="15" customHeight="1" s="1003">
      <c r="A4215" s="1019" t="inlineStr">
        <is>
          <t>Sons</t>
        </is>
      </c>
      <c r="B4215" t="inlineStr">
        <is>
          <t>Usages alimentaires</t>
        </is>
      </c>
      <c r="C4215" t="inlineStr">
        <is>
          <t>kt</t>
        </is>
      </c>
      <c r="D4215" t="inlineStr">
        <is>
          <t>France</t>
        </is>
      </c>
      <c r="E4215" t="inlineStr">
        <is>
          <t>2019-20</t>
        </is>
      </c>
      <c r="F4215" t="inlineStr">
        <is>
          <t>Haricot sec</t>
        </is>
      </c>
      <c r="G4215" t="inlineStr"/>
      <c r="H4215" t="inlineStr"/>
      <c r="I4215" t="inlineStr"/>
      <c r="J4215" t="inlineStr"/>
      <c r="K4215" t="inlineStr"/>
      <c r="L4215" t="inlineStr"/>
      <c r="M4215" t="inlineStr"/>
      <c r="N4215" t="inlineStr"/>
      <c r="O4215" t="n">
        <v>-0</v>
      </c>
      <c r="P4215" t="n">
        <v>0</v>
      </c>
      <c r="Q4215" t="n">
        <v>0</v>
      </c>
      <c r="R4215" t="inlineStr"/>
      <c r="S4215" t="inlineStr"/>
      <c r="T4215" t="inlineStr"/>
      <c r="U4215" t="n">
        <v>0</v>
      </c>
      <c r="V4215" t="n">
        <v>500000000</v>
      </c>
      <c r="W4215" t="inlineStr"/>
      <c r="X4215" t="inlineStr">
        <is>
          <t>libre</t>
        </is>
      </c>
    </row>
    <row r="4216" ht="15" customHeight="1" s="1003">
      <c r="A4216" s="1019" t="inlineStr">
        <is>
          <t>Sons</t>
        </is>
      </c>
      <c r="B4216" t="inlineStr">
        <is>
          <t>Débouchés</t>
        </is>
      </c>
      <c r="C4216" t="inlineStr">
        <is>
          <t>kt</t>
        </is>
      </c>
      <c r="D4216" t="inlineStr">
        <is>
          <t>France</t>
        </is>
      </c>
      <c r="E4216" t="inlineStr">
        <is>
          <t>2019-20</t>
        </is>
      </c>
      <c r="F4216" t="inlineStr">
        <is>
          <t>Haricot sec</t>
        </is>
      </c>
      <c r="G4216" t="inlineStr"/>
      <c r="H4216" t="inlineStr"/>
      <c r="I4216" t="inlineStr"/>
      <c r="J4216" t="inlineStr"/>
      <c r="K4216" t="inlineStr"/>
      <c r="L4216" t="inlineStr"/>
      <c r="M4216" t="inlineStr"/>
      <c r="N4216" t="inlineStr"/>
      <c r="O4216" t="n">
        <v>-0</v>
      </c>
      <c r="P4216" t="n">
        <v>0</v>
      </c>
      <c r="Q4216" t="n">
        <v>0</v>
      </c>
      <c r="R4216" t="inlineStr"/>
      <c r="S4216" t="inlineStr"/>
      <c r="T4216" t="inlineStr"/>
      <c r="U4216" t="n">
        <v>0</v>
      </c>
      <c r="V4216" t="n">
        <v>500000000</v>
      </c>
      <c r="W4216" t="inlineStr"/>
      <c r="X4216" t="inlineStr">
        <is>
          <t>libre</t>
        </is>
      </c>
    </row>
    <row r="4217" ht="15" customHeight="1" s="1003">
      <c r="A4217" s="1019" t="inlineStr">
        <is>
          <t>Sons</t>
        </is>
      </c>
      <c r="B4217" t="inlineStr">
        <is>
          <t>FAB</t>
        </is>
      </c>
      <c r="C4217" t="inlineStr">
        <is>
          <t>kt</t>
        </is>
      </c>
      <c r="D4217" t="inlineStr">
        <is>
          <t>France</t>
        </is>
      </c>
      <c r="E4217" t="inlineStr">
        <is>
          <t>2019-20</t>
        </is>
      </c>
      <c r="F4217" t="inlineStr">
        <is>
          <t>Haricot sec</t>
        </is>
      </c>
      <c r="G4217" t="inlineStr"/>
      <c r="H4217" t="inlineStr"/>
      <c r="I4217" t="inlineStr"/>
      <c r="J4217" t="inlineStr"/>
      <c r="K4217" t="inlineStr"/>
      <c r="L4217" t="inlineStr"/>
      <c r="M4217" t="inlineStr"/>
      <c r="N4217" t="inlineStr"/>
      <c r="O4217" t="n">
        <v>-0</v>
      </c>
      <c r="P4217" t="n">
        <v>0</v>
      </c>
      <c r="Q4217" t="n">
        <v>-0</v>
      </c>
      <c r="R4217" t="inlineStr"/>
      <c r="S4217" t="inlineStr"/>
      <c r="T4217" t="inlineStr"/>
      <c r="U4217" t="n">
        <v>0</v>
      </c>
      <c r="V4217" t="n">
        <v>500000000</v>
      </c>
      <c r="W4217" t="inlineStr"/>
      <c r="X4217" t="inlineStr">
        <is>
          <t>libre</t>
        </is>
      </c>
    </row>
    <row r="4218" ht="15" customHeight="1" s="1003">
      <c r="A4218" s="1019" t="inlineStr">
        <is>
          <t>Sons</t>
        </is>
      </c>
      <c r="B4218" t="inlineStr">
        <is>
          <t>FAF</t>
        </is>
      </c>
      <c r="C4218" t="inlineStr">
        <is>
          <t>kt</t>
        </is>
      </c>
      <c r="D4218" t="inlineStr">
        <is>
          <t>France</t>
        </is>
      </c>
      <c r="E4218" t="inlineStr">
        <is>
          <t>2019-20</t>
        </is>
      </c>
      <c r="F4218" t="inlineStr">
        <is>
          <t>Haricot sec</t>
        </is>
      </c>
      <c r="G4218" t="inlineStr"/>
      <c r="H4218" t="inlineStr"/>
      <c r="I4218" t="inlineStr"/>
      <c r="J4218" t="inlineStr"/>
      <c r="K4218" t="inlineStr"/>
      <c r="L4218" t="inlineStr"/>
      <c r="M4218" t="inlineStr"/>
      <c r="N4218" t="inlineStr"/>
      <c r="O4218" t="n">
        <v>-0</v>
      </c>
      <c r="P4218" t="n">
        <v>0</v>
      </c>
      <c r="Q4218" t="n">
        <v>-0</v>
      </c>
      <c r="R4218" t="inlineStr"/>
      <c r="S4218" t="inlineStr"/>
      <c r="T4218" t="inlineStr"/>
      <c r="U4218" t="n">
        <v>0</v>
      </c>
      <c r="V4218" t="n">
        <v>500000000</v>
      </c>
      <c r="W4218" t="inlineStr"/>
      <c r="X4218" t="inlineStr">
        <is>
          <t>libre</t>
        </is>
      </c>
    </row>
    <row r="4219" ht="15" customHeight="1" s="1003">
      <c r="A4219" s="1019" t="inlineStr">
        <is>
          <t>Sons</t>
        </is>
      </c>
      <c r="B4219" t="inlineStr">
        <is>
          <t>Direct élevage</t>
        </is>
      </c>
      <c r="C4219" t="inlineStr">
        <is>
          <t>kt</t>
        </is>
      </c>
      <c r="D4219" t="inlineStr">
        <is>
          <t>France</t>
        </is>
      </c>
      <c r="E4219" t="inlineStr">
        <is>
          <t>2019-20</t>
        </is>
      </c>
      <c r="F4219" t="inlineStr">
        <is>
          <t>Haricot sec</t>
        </is>
      </c>
      <c r="G4219" t="inlineStr"/>
      <c r="H4219" t="inlineStr"/>
      <c r="I4219" t="inlineStr"/>
      <c r="J4219" t="inlineStr"/>
      <c r="K4219" t="inlineStr"/>
      <c r="L4219" t="inlineStr"/>
      <c r="M4219" t="inlineStr"/>
      <c r="N4219" t="inlineStr"/>
      <c r="O4219" t="n">
        <v>-0</v>
      </c>
      <c r="P4219" t="n">
        <v>0</v>
      </c>
      <c r="Q4219" t="n">
        <v>-0</v>
      </c>
      <c r="R4219" t="inlineStr"/>
      <c r="S4219" t="inlineStr"/>
      <c r="T4219" t="inlineStr"/>
      <c r="U4219" t="n">
        <v>0</v>
      </c>
      <c r="V4219" t="n">
        <v>500000000</v>
      </c>
      <c r="W4219" t="inlineStr"/>
      <c r="X4219" t="inlineStr">
        <is>
          <t>libre</t>
        </is>
      </c>
    </row>
    <row r="4220" ht="15" customHeight="1" s="1003">
      <c r="A4220" s="1019" t="inlineStr">
        <is>
          <t>Sons</t>
        </is>
      </c>
      <c r="B4220" t="inlineStr">
        <is>
          <t>Petfood</t>
        </is>
      </c>
      <c r="C4220" t="inlineStr">
        <is>
          <t>kt</t>
        </is>
      </c>
      <c r="D4220" t="inlineStr">
        <is>
          <t>France</t>
        </is>
      </c>
      <c r="E4220" t="inlineStr">
        <is>
          <t>2019-20</t>
        </is>
      </c>
      <c r="F4220" t="inlineStr">
        <is>
          <t>Haricot sec</t>
        </is>
      </c>
      <c r="G4220" t="inlineStr"/>
      <c r="H4220" t="inlineStr"/>
      <c r="I4220" t="inlineStr"/>
      <c r="J4220" t="inlineStr"/>
      <c r="K4220" t="inlineStr"/>
      <c r="L4220" t="inlineStr"/>
      <c r="M4220" t="inlineStr"/>
      <c r="N4220" t="inlineStr"/>
      <c r="O4220" t="n">
        <v>-0</v>
      </c>
      <c r="P4220" t="n">
        <v>0</v>
      </c>
      <c r="Q4220" t="n">
        <v>-0</v>
      </c>
      <c r="R4220" t="inlineStr"/>
      <c r="S4220" t="inlineStr"/>
      <c r="T4220" t="inlineStr"/>
      <c r="U4220" t="n">
        <v>0</v>
      </c>
      <c r="V4220" t="n">
        <v>500000000</v>
      </c>
      <c r="W4220" t="inlineStr"/>
      <c r="X4220" t="inlineStr">
        <is>
          <t>libre</t>
        </is>
      </c>
    </row>
    <row r="4221" ht="15" customHeight="1" s="1003">
      <c r="A4221" s="1019" t="inlineStr">
        <is>
          <t>Sons</t>
        </is>
      </c>
      <c r="B4221" t="inlineStr">
        <is>
          <t>Alimentation animale rente</t>
        </is>
      </c>
      <c r="C4221" t="inlineStr">
        <is>
          <t>kt</t>
        </is>
      </c>
      <c r="D4221" t="inlineStr">
        <is>
          <t>France</t>
        </is>
      </c>
      <c r="E4221" t="inlineStr">
        <is>
          <t>2019-20</t>
        </is>
      </c>
      <c r="F4221" t="inlineStr">
        <is>
          <t>Haricot sec</t>
        </is>
      </c>
      <c r="G4221" t="inlineStr"/>
      <c r="H4221" t="inlineStr"/>
      <c r="I4221" t="inlineStr"/>
      <c r="J4221" t="inlineStr"/>
      <c r="K4221" t="inlineStr"/>
      <c r="L4221" t="inlineStr"/>
      <c r="M4221" t="inlineStr"/>
      <c r="N4221" t="inlineStr"/>
      <c r="O4221" t="n">
        <v>-0</v>
      </c>
      <c r="P4221" t="n">
        <v>0</v>
      </c>
      <c r="Q4221" t="n">
        <v>0</v>
      </c>
      <c r="R4221" t="inlineStr"/>
      <c r="S4221" t="inlineStr"/>
      <c r="T4221" t="inlineStr"/>
      <c r="U4221" t="n">
        <v>0</v>
      </c>
      <c r="V4221" t="n">
        <v>500000000</v>
      </c>
      <c r="W4221" t="inlineStr"/>
      <c r="X4221" t="inlineStr">
        <is>
          <t>libre</t>
        </is>
      </c>
    </row>
    <row r="4222" ht="15" customHeight="1" s="1003">
      <c r="A4222" s="1019" t="inlineStr">
        <is>
          <t>Sons</t>
        </is>
      </c>
      <c r="B4222" t="inlineStr">
        <is>
          <t>Hors FAB</t>
        </is>
      </c>
      <c r="C4222" t="inlineStr">
        <is>
          <t>kt</t>
        </is>
      </c>
      <c r="D4222" t="inlineStr">
        <is>
          <t>France</t>
        </is>
      </c>
      <c r="E4222" t="inlineStr">
        <is>
          <t>2019-20</t>
        </is>
      </c>
      <c r="F4222" t="inlineStr">
        <is>
          <t>Haricot sec</t>
        </is>
      </c>
      <c r="G4222" t="inlineStr"/>
      <c r="H4222" t="inlineStr"/>
      <c r="I4222" t="inlineStr"/>
      <c r="J4222" t="inlineStr"/>
      <c r="K4222" t="inlineStr"/>
      <c r="L4222" t="inlineStr"/>
      <c r="M4222" t="inlineStr"/>
      <c r="N4222" t="inlineStr"/>
      <c r="O4222" t="n">
        <v>-0</v>
      </c>
      <c r="P4222" t="n">
        <v>0</v>
      </c>
      <c r="Q4222" t="n">
        <v>0</v>
      </c>
      <c r="R4222" t="inlineStr"/>
      <c r="S4222" t="inlineStr"/>
      <c r="T4222" t="inlineStr"/>
      <c r="U4222" t="n">
        <v>0</v>
      </c>
      <c r="V4222" t="n">
        <v>500000000</v>
      </c>
      <c r="W4222" t="inlineStr"/>
      <c r="X4222" t="inlineStr">
        <is>
          <t>libre</t>
        </is>
      </c>
    </row>
    <row r="4223" ht="15" customHeight="1" s="1003">
      <c r="A4223" s="1019" t="inlineStr">
        <is>
          <t>MPV</t>
        </is>
      </c>
      <c r="B4223" t="inlineStr">
        <is>
          <t>Autres IAA</t>
        </is>
      </c>
      <c r="C4223" t="inlineStr">
        <is>
          <t>kt</t>
        </is>
      </c>
      <c r="D4223" t="inlineStr">
        <is>
          <t>France</t>
        </is>
      </c>
      <c r="E4223" t="inlineStr">
        <is>
          <t>2019-20</t>
        </is>
      </c>
      <c r="F4223" t="inlineStr">
        <is>
          <t>Haricot sec</t>
        </is>
      </c>
      <c r="G4223" t="inlineStr"/>
      <c r="H4223" t="inlineStr"/>
      <c r="I4223" t="inlineStr"/>
      <c r="J4223" t="inlineStr"/>
      <c r="K4223" t="inlineStr"/>
      <c r="L4223" t="inlineStr"/>
      <c r="M4223" t="inlineStr"/>
      <c r="N4223" t="inlineStr"/>
      <c r="O4223" t="n">
        <v>-0</v>
      </c>
      <c r="P4223" t="n">
        <v>0</v>
      </c>
      <c r="Q4223" t="n">
        <v>-0</v>
      </c>
      <c r="R4223" t="inlineStr"/>
      <c r="S4223" t="inlineStr"/>
      <c r="T4223" t="inlineStr"/>
      <c r="U4223" t="n">
        <v>0</v>
      </c>
      <c r="V4223" t="n">
        <v>500000000</v>
      </c>
      <c r="W4223" t="inlineStr"/>
      <c r="X4223" t="inlineStr">
        <is>
          <t>libre</t>
        </is>
      </c>
    </row>
    <row r="4224" ht="15" customHeight="1" s="1003">
      <c r="A4224" s="1019" t="inlineStr">
        <is>
          <t>MPV</t>
        </is>
      </c>
      <c r="B4224" t="inlineStr">
        <is>
          <t>Alimentation humaine</t>
        </is>
      </c>
      <c r="C4224" t="inlineStr">
        <is>
          <t>kt</t>
        </is>
      </c>
      <c r="D4224" t="inlineStr">
        <is>
          <t>France</t>
        </is>
      </c>
      <c r="E4224" t="inlineStr">
        <is>
          <t>2019-20</t>
        </is>
      </c>
      <c r="F4224" t="inlineStr">
        <is>
          <t>Haricot sec</t>
        </is>
      </c>
      <c r="G4224" t="inlineStr"/>
      <c r="H4224" t="inlineStr"/>
      <c r="I4224" t="inlineStr"/>
      <c r="J4224" t="inlineStr"/>
      <c r="K4224" t="inlineStr"/>
      <c r="L4224" t="inlineStr"/>
      <c r="M4224" t="inlineStr"/>
      <c r="N4224" t="inlineStr"/>
      <c r="O4224" t="n">
        <v>-0</v>
      </c>
      <c r="P4224" t="n">
        <v>0</v>
      </c>
      <c r="Q4224" t="n">
        <v>0</v>
      </c>
      <c r="R4224" t="inlineStr"/>
      <c r="S4224" t="inlineStr"/>
      <c r="T4224" t="inlineStr"/>
      <c r="U4224" t="n">
        <v>0</v>
      </c>
      <c r="V4224" t="n">
        <v>500000000</v>
      </c>
      <c r="W4224" t="inlineStr"/>
      <c r="X4224" t="inlineStr">
        <is>
          <t>libre</t>
        </is>
      </c>
    </row>
    <row r="4225" ht="15" customHeight="1" s="1003">
      <c r="A4225" s="1019" t="inlineStr">
        <is>
          <t>MPV</t>
        </is>
      </c>
      <c r="B4225" t="inlineStr">
        <is>
          <t>Usages alimentaires</t>
        </is>
      </c>
      <c r="C4225" t="inlineStr">
        <is>
          <t>kt</t>
        </is>
      </c>
      <c r="D4225" t="inlineStr">
        <is>
          <t>France</t>
        </is>
      </c>
      <c r="E4225" t="inlineStr">
        <is>
          <t>2019-20</t>
        </is>
      </c>
      <c r="F4225" t="inlineStr">
        <is>
          <t>Haricot sec</t>
        </is>
      </c>
      <c r="G4225" t="inlineStr"/>
      <c r="H4225" t="inlineStr"/>
      <c r="I4225" t="inlineStr"/>
      <c r="J4225" t="inlineStr"/>
      <c r="K4225" t="inlineStr"/>
      <c r="L4225" t="inlineStr"/>
      <c r="M4225" t="inlineStr"/>
      <c r="N4225" t="inlineStr"/>
      <c r="O4225" t="n">
        <v>-0</v>
      </c>
      <c r="P4225" t="n">
        <v>0</v>
      </c>
      <c r="Q4225" t="n">
        <v>0</v>
      </c>
      <c r="R4225" t="inlineStr"/>
      <c r="S4225" t="inlineStr"/>
      <c r="T4225" t="inlineStr"/>
      <c r="U4225" t="n">
        <v>0</v>
      </c>
      <c r="V4225" t="n">
        <v>500000000</v>
      </c>
      <c r="W4225" t="inlineStr"/>
      <c r="X4225" t="inlineStr">
        <is>
          <t>libre</t>
        </is>
      </c>
    </row>
    <row r="4226" ht="15" customHeight="1" s="1003">
      <c r="A4226" s="1019" t="inlineStr">
        <is>
          <t>MPV</t>
        </is>
      </c>
      <c r="B4226" t="inlineStr">
        <is>
          <t>Débouchés</t>
        </is>
      </c>
      <c r="C4226" t="inlineStr">
        <is>
          <t>kt</t>
        </is>
      </c>
      <c r="D4226" t="inlineStr">
        <is>
          <t>France</t>
        </is>
      </c>
      <c r="E4226" t="inlineStr">
        <is>
          <t>2019-20</t>
        </is>
      </c>
      <c r="F4226" t="inlineStr">
        <is>
          <t>Haricot sec</t>
        </is>
      </c>
      <c r="G4226" t="inlineStr"/>
      <c r="H4226" t="inlineStr"/>
      <c r="I4226" t="inlineStr"/>
      <c r="J4226" t="inlineStr"/>
      <c r="K4226" t="inlineStr"/>
      <c r="L4226" t="inlineStr"/>
      <c r="M4226" t="inlineStr"/>
      <c r="N4226" t="inlineStr"/>
      <c r="O4226" t="n">
        <v>-0</v>
      </c>
      <c r="P4226" t="n">
        <v>0</v>
      </c>
      <c r="Q4226" t="n">
        <v>0</v>
      </c>
      <c r="R4226" t="inlineStr"/>
      <c r="S4226" t="inlineStr"/>
      <c r="T4226" t="inlineStr"/>
      <c r="U4226" t="n">
        <v>0</v>
      </c>
      <c r="V4226" t="n">
        <v>500000000</v>
      </c>
      <c r="W4226" t="inlineStr"/>
      <c r="X4226" t="inlineStr">
        <is>
          <t>libre</t>
        </is>
      </c>
    </row>
    <row r="4227" ht="15" customHeight="1" s="1003">
      <c r="A4227" s="1019" t="inlineStr">
        <is>
          <t>Amidon, fibres, lipides et sons</t>
        </is>
      </c>
      <c r="B4227" t="inlineStr">
        <is>
          <t>Autres IAA</t>
        </is>
      </c>
      <c r="C4227" t="inlineStr">
        <is>
          <t>kt</t>
        </is>
      </c>
      <c r="D4227" t="inlineStr">
        <is>
          <t>France</t>
        </is>
      </c>
      <c r="E4227" t="inlineStr">
        <is>
          <t>2019-20</t>
        </is>
      </c>
      <c r="F4227" t="inlineStr">
        <is>
          <t>Haricot sec</t>
        </is>
      </c>
      <c r="G4227" t="inlineStr"/>
      <c r="H4227" t="inlineStr"/>
      <c r="I4227" t="inlineStr"/>
      <c r="J4227" t="inlineStr"/>
      <c r="K4227" t="inlineStr"/>
      <c r="L4227" t="inlineStr"/>
      <c r="M4227" t="inlineStr"/>
      <c r="N4227" t="inlineStr"/>
      <c r="O4227" t="n">
        <v>-0</v>
      </c>
      <c r="P4227" t="n">
        <v>0</v>
      </c>
      <c r="Q4227" t="n">
        <v>-0</v>
      </c>
      <c r="R4227" t="inlineStr"/>
      <c r="S4227" t="inlineStr"/>
      <c r="T4227" t="inlineStr"/>
      <c r="U4227" t="n">
        <v>0</v>
      </c>
      <c r="V4227" t="n">
        <v>500000000</v>
      </c>
      <c r="W4227" t="inlineStr"/>
      <c r="X4227" t="inlineStr">
        <is>
          <t>libre</t>
        </is>
      </c>
    </row>
    <row r="4228" ht="15" customHeight="1" s="1003">
      <c r="A4228" s="1019" t="inlineStr">
        <is>
          <t>Amidon, fibres, lipides et sons</t>
        </is>
      </c>
      <c r="B4228" t="inlineStr">
        <is>
          <t>Alimentation humaine</t>
        </is>
      </c>
      <c r="C4228" t="inlineStr">
        <is>
          <t>kt</t>
        </is>
      </c>
      <c r="D4228" t="inlineStr">
        <is>
          <t>France</t>
        </is>
      </c>
      <c r="E4228" t="inlineStr">
        <is>
          <t>2019-20</t>
        </is>
      </c>
      <c r="F4228" t="inlineStr">
        <is>
          <t>Haricot sec</t>
        </is>
      </c>
      <c r="G4228" t="inlineStr"/>
      <c r="H4228" t="inlineStr"/>
      <c r="I4228" t="inlineStr"/>
      <c r="J4228" t="inlineStr"/>
      <c r="K4228" t="inlineStr"/>
      <c r="L4228" t="inlineStr"/>
      <c r="M4228" t="inlineStr"/>
      <c r="N4228" t="inlineStr"/>
      <c r="O4228" t="n">
        <v>-0</v>
      </c>
      <c r="P4228" t="n">
        <v>0</v>
      </c>
      <c r="Q4228" t="n">
        <v>0</v>
      </c>
      <c r="R4228" t="inlineStr"/>
      <c r="S4228" t="inlineStr"/>
      <c r="T4228" t="inlineStr"/>
      <c r="U4228" t="n">
        <v>0</v>
      </c>
      <c r="V4228" t="n">
        <v>500000000</v>
      </c>
      <c r="W4228" t="inlineStr"/>
      <c r="X4228" t="inlineStr">
        <is>
          <t>libre</t>
        </is>
      </c>
    </row>
    <row r="4229" ht="15" customHeight="1" s="1003">
      <c r="A4229" s="1019" t="inlineStr">
        <is>
          <t>Amidon, fibres, lipides et sons</t>
        </is>
      </c>
      <c r="B4229" t="inlineStr">
        <is>
          <t>Usages alimentaires</t>
        </is>
      </c>
      <c r="C4229" t="inlineStr">
        <is>
          <t>kt</t>
        </is>
      </c>
      <c r="D4229" t="inlineStr">
        <is>
          <t>France</t>
        </is>
      </c>
      <c r="E4229" t="inlineStr">
        <is>
          <t>2019-20</t>
        </is>
      </c>
      <c r="F4229" t="inlineStr">
        <is>
          <t>Haricot sec</t>
        </is>
      </c>
      <c r="G4229" t="inlineStr"/>
      <c r="H4229" t="inlineStr"/>
      <c r="I4229" t="inlineStr"/>
      <c r="J4229" t="inlineStr"/>
      <c r="K4229" t="inlineStr"/>
      <c r="L4229" t="inlineStr"/>
      <c r="M4229" t="inlineStr"/>
      <c r="N4229" t="inlineStr"/>
      <c r="O4229" t="n">
        <v>-0</v>
      </c>
      <c r="P4229" t="n">
        <v>0</v>
      </c>
      <c r="Q4229" t="n">
        <v>0</v>
      </c>
      <c r="R4229" t="inlineStr"/>
      <c r="S4229" t="inlineStr"/>
      <c r="T4229" t="inlineStr"/>
      <c r="U4229" t="n">
        <v>0</v>
      </c>
      <c r="V4229" t="n">
        <v>500000000</v>
      </c>
      <c r="W4229" t="inlineStr"/>
      <c r="X4229" t="inlineStr">
        <is>
          <t>libre</t>
        </is>
      </c>
    </row>
    <row r="4230" ht="15" customHeight="1" s="1003">
      <c r="A4230" s="1019" t="inlineStr">
        <is>
          <t>Amidon, fibres, lipides et sons</t>
        </is>
      </c>
      <c r="B4230" t="inlineStr">
        <is>
          <t>Débouchés</t>
        </is>
      </c>
      <c r="C4230" t="inlineStr">
        <is>
          <t>kt</t>
        </is>
      </c>
      <c r="D4230" t="inlineStr">
        <is>
          <t>France</t>
        </is>
      </c>
      <c r="E4230" t="inlineStr">
        <is>
          <t>2019-20</t>
        </is>
      </c>
      <c r="F4230" t="inlineStr">
        <is>
          <t>Haricot sec</t>
        </is>
      </c>
      <c r="G4230" t="inlineStr"/>
      <c r="H4230" t="inlineStr"/>
      <c r="I4230" t="inlineStr"/>
      <c r="J4230" t="inlineStr"/>
      <c r="K4230" t="inlineStr"/>
      <c r="L4230" t="inlineStr"/>
      <c r="M4230" t="inlineStr"/>
      <c r="N4230" t="inlineStr"/>
      <c r="O4230" t="n">
        <v>-0</v>
      </c>
      <c r="P4230" t="n">
        <v>0</v>
      </c>
      <c r="Q4230" t="n">
        <v>0</v>
      </c>
      <c r="R4230" t="inlineStr"/>
      <c r="S4230" t="inlineStr"/>
      <c r="T4230" t="inlineStr"/>
      <c r="U4230" t="n">
        <v>0</v>
      </c>
      <c r="V4230" t="n">
        <v>500000000</v>
      </c>
      <c r="W4230" t="inlineStr"/>
      <c r="X4230" t="inlineStr">
        <is>
          <t>libre</t>
        </is>
      </c>
    </row>
    <row r="4231" ht="15" customHeight="1" s="1003">
      <c r="A4231" s="1019" t="inlineStr">
        <is>
          <t>Récolte</t>
        </is>
      </c>
      <c r="B4231" t="inlineStr">
        <is>
          <t>Olives</t>
        </is>
      </c>
      <c r="C4231" t="inlineStr">
        <is>
          <t>kt</t>
        </is>
      </c>
      <c r="D4231" t="inlineStr">
        <is>
          <t>France</t>
        </is>
      </c>
      <c r="E4231" t="inlineStr">
        <is>
          <t>2019-20</t>
        </is>
      </c>
      <c r="F4231" t="inlineStr">
        <is>
          <t>Haricot sec</t>
        </is>
      </c>
      <c r="G4231" t="inlineStr"/>
      <c r="H4231" t="inlineStr"/>
      <c r="I4231" t="inlineStr"/>
      <c r="J4231" t="inlineStr"/>
      <c r="K4231" t="inlineStr"/>
      <c r="L4231" t="inlineStr"/>
      <c r="M4231" t="inlineStr"/>
      <c r="N4231" t="inlineStr"/>
      <c r="O4231" t="n">
        <v>-0</v>
      </c>
      <c r="P4231" t="n">
        <v>0</v>
      </c>
      <c r="Q4231" t="n">
        <v>500000000</v>
      </c>
      <c r="R4231" t="inlineStr"/>
      <c r="S4231" t="inlineStr"/>
      <c r="T4231" t="inlineStr"/>
      <c r="U4231" t="n">
        <v>0</v>
      </c>
      <c r="V4231" t="n">
        <v>500000000</v>
      </c>
      <c r="W4231" t="inlineStr"/>
      <c r="X4231" t="inlineStr">
        <is>
          <t>libre unbounded</t>
        </is>
      </c>
    </row>
    <row r="4232" ht="15" customHeight="1" s="1003">
      <c r="A4232" s="1019" t="inlineStr">
        <is>
          <t>Récolte</t>
        </is>
      </c>
      <c r="B4232" t="inlineStr">
        <is>
          <t>Graines récoltées</t>
        </is>
      </c>
      <c r="C4232" t="inlineStr">
        <is>
          <t>kt</t>
        </is>
      </c>
      <c r="D4232" t="inlineStr">
        <is>
          <t>France</t>
        </is>
      </c>
      <c r="E4232" t="inlineStr">
        <is>
          <t>2019-20</t>
        </is>
      </c>
      <c r="F4232" t="inlineStr">
        <is>
          <t>Haricot sec</t>
        </is>
      </c>
      <c r="G4232" t="inlineStr">
        <is>
          <t>Récolte = 16 kt (Statistique Agricole Annuelle - SSP)</t>
        </is>
      </c>
      <c r="H4232" t="inlineStr"/>
      <c r="I4232" t="inlineStr">
        <is>
          <t>Statistique Agricole Annuelle - SSP</t>
        </is>
      </c>
      <c r="J4232" t="inlineStr"/>
      <c r="K4232" t="inlineStr">
        <is>
          <t>Volume</t>
        </is>
      </c>
      <c r="L4232" t="inlineStr">
        <is>
          <t>Récolte</t>
        </is>
      </c>
      <c r="M4232" t="inlineStr">
        <is>
          <t>Récoltes - AGRESTE</t>
        </is>
      </c>
      <c r="N4232" t="inlineStr"/>
      <c r="O4232" t="n">
        <v>16.4</v>
      </c>
      <c r="P4232" t="inlineStr"/>
      <c r="Q4232" t="inlineStr"/>
      <c r="R4232" t="n">
        <v>16.35</v>
      </c>
      <c r="S4232" t="n">
        <v>0.82</v>
      </c>
      <c r="T4232" t="n">
        <v>0.1</v>
      </c>
      <c r="U4232" t="n">
        <v>0</v>
      </c>
      <c r="V4232" t="n">
        <v>500000000</v>
      </c>
      <c r="W4232" t="n">
        <v>0</v>
      </c>
      <c r="X4232" t="inlineStr">
        <is>
          <t>mesuré</t>
        </is>
      </c>
    </row>
    <row r="4233" ht="15" customHeight="1" s="1003">
      <c r="A4233" s="1019" t="inlineStr">
        <is>
          <t>Ferme</t>
        </is>
      </c>
      <c r="B4233" t="inlineStr">
        <is>
          <t>Stock final à la ferme</t>
        </is>
      </c>
      <c r="C4233" t="inlineStr">
        <is>
          <t>kt</t>
        </is>
      </c>
      <c r="D4233" t="inlineStr">
        <is>
          <t>France</t>
        </is>
      </c>
      <c r="E4233" t="inlineStr">
        <is>
          <t>2019-20</t>
        </is>
      </c>
      <c r="F4233" t="inlineStr">
        <is>
          <t>Haricot sec</t>
        </is>
      </c>
      <c r="G4233" t="inlineStr"/>
      <c r="H4233" t="inlineStr"/>
      <c r="I4233" t="inlineStr"/>
      <c r="J4233" t="inlineStr">
        <is>
          <t>Le stock à la ferme est négligé</t>
        </is>
      </c>
      <c r="K4233" t="inlineStr"/>
      <c r="L4233" t="inlineStr">
        <is>
          <t>Stock final à la ferme</t>
        </is>
      </c>
      <c r="M4233" t="inlineStr"/>
      <c r="N4233" t="inlineStr"/>
      <c r="O4233" t="n">
        <v>-0</v>
      </c>
      <c r="P4233" t="inlineStr"/>
      <c r="Q4233" t="inlineStr"/>
      <c r="R4233" t="n">
        <v>0</v>
      </c>
      <c r="S4233" t="n">
        <v>0</v>
      </c>
      <c r="T4233" t="inlineStr"/>
      <c r="U4233" t="n">
        <v>0</v>
      </c>
      <c r="V4233" t="n">
        <v>500000000</v>
      </c>
      <c r="W4233" t="n">
        <v>0</v>
      </c>
      <c r="X4233" t="inlineStr">
        <is>
          <t>mesuré</t>
        </is>
      </c>
    </row>
    <row r="4234" ht="15" customHeight="1" s="1003">
      <c r="A4234" s="1019" t="inlineStr">
        <is>
          <t>Ferme</t>
        </is>
      </c>
      <c r="B4234" t="inlineStr">
        <is>
          <t>Graines autoconsommées</t>
        </is>
      </c>
      <c r="C4234" t="inlineStr">
        <is>
          <t>kt</t>
        </is>
      </c>
      <c r="D4234" t="inlineStr">
        <is>
          <t>France</t>
        </is>
      </c>
      <c r="E4234" t="inlineStr">
        <is>
          <t>2019-20</t>
        </is>
      </c>
      <c r="F4234" t="inlineStr">
        <is>
          <t>Haricot sec</t>
        </is>
      </c>
      <c r="G4234" t="inlineStr"/>
      <c r="H4234" t="inlineStr"/>
      <c r="I4234" t="inlineStr"/>
      <c r="J4234" t="inlineStr"/>
      <c r="K4234" t="inlineStr"/>
      <c r="L4234" t="inlineStr"/>
      <c r="M4234" t="inlineStr"/>
      <c r="N4234" t="inlineStr"/>
      <c r="O4234" t="n">
        <v>8.18</v>
      </c>
      <c r="P4234" t="inlineStr"/>
      <c r="Q4234" t="inlineStr"/>
      <c r="R4234" t="inlineStr"/>
      <c r="S4234" t="inlineStr"/>
      <c r="T4234" t="inlineStr"/>
      <c r="U4234" t="n">
        <v>0</v>
      </c>
      <c r="V4234" t="n">
        <v>500000000</v>
      </c>
      <c r="W4234" t="inlineStr"/>
      <c r="X4234" t="inlineStr">
        <is>
          <t>déterminé</t>
        </is>
      </c>
    </row>
    <row r="4235" ht="15" customHeight="1" s="1003">
      <c r="A4235" s="1019" t="inlineStr">
        <is>
          <t>Ferme</t>
        </is>
      </c>
      <c r="B4235" t="inlineStr">
        <is>
          <t>Stock final</t>
        </is>
      </c>
      <c r="C4235" t="inlineStr">
        <is>
          <t>kt</t>
        </is>
      </c>
      <c r="D4235" t="inlineStr">
        <is>
          <t>France</t>
        </is>
      </c>
      <c r="E4235" t="inlineStr">
        <is>
          <t>2019-20</t>
        </is>
      </c>
      <c r="F4235" t="inlineStr">
        <is>
          <t>Haricot sec</t>
        </is>
      </c>
      <c r="G4235" t="inlineStr"/>
      <c r="H4235" t="inlineStr"/>
      <c r="I4235" t="inlineStr"/>
      <c r="J4235" t="inlineStr"/>
      <c r="K4235" t="inlineStr"/>
      <c r="L4235" t="inlineStr"/>
      <c r="M4235" t="inlineStr"/>
      <c r="N4235" t="inlineStr"/>
      <c r="O4235" t="n">
        <v>0</v>
      </c>
      <c r="P4235" t="inlineStr"/>
      <c r="Q4235" t="inlineStr"/>
      <c r="R4235" t="inlineStr"/>
      <c r="S4235" t="inlineStr"/>
      <c r="T4235" t="inlineStr"/>
      <c r="U4235" t="n">
        <v>0</v>
      </c>
      <c r="V4235" t="n">
        <v>500000000</v>
      </c>
      <c r="W4235" t="inlineStr"/>
      <c r="X4235" t="inlineStr">
        <is>
          <t>déterminé</t>
        </is>
      </c>
    </row>
    <row r="4236" ht="15" customHeight="1" s="1003">
      <c r="A4236" s="1019" t="inlineStr">
        <is>
          <t>OS</t>
        </is>
      </c>
      <c r="B4236" t="inlineStr">
        <is>
          <t>Graines collectées</t>
        </is>
      </c>
      <c r="C4236" t="inlineStr">
        <is>
          <t>kt</t>
        </is>
      </c>
      <c r="D4236" t="inlineStr">
        <is>
          <t>France</t>
        </is>
      </c>
      <c r="E4236" t="inlineStr">
        <is>
          <t>2019-20</t>
        </is>
      </c>
      <c r="F4236" t="inlineStr">
        <is>
          <t>Haricot sec</t>
        </is>
      </c>
      <c r="G4236" t="inlineStr"/>
      <c r="H4236" t="inlineStr"/>
      <c r="I4236" t="inlineStr"/>
      <c r="J4236" t="inlineStr"/>
      <c r="K4236" t="inlineStr"/>
      <c r="L4236" t="inlineStr"/>
      <c r="M4236" t="inlineStr"/>
      <c r="N4236" t="inlineStr"/>
      <c r="O4236" t="n">
        <v>8.09</v>
      </c>
      <c r="P4236" t="inlineStr"/>
      <c r="Q4236" t="inlineStr"/>
      <c r="R4236" t="inlineStr"/>
      <c r="S4236" t="inlineStr"/>
      <c r="T4236" t="inlineStr"/>
      <c r="U4236" t="n">
        <v>0</v>
      </c>
      <c r="V4236" t="n">
        <v>500000000</v>
      </c>
      <c r="W4236" t="inlineStr"/>
      <c r="X4236" t="inlineStr">
        <is>
          <t>déterminé</t>
        </is>
      </c>
    </row>
    <row r="4237" ht="15" customHeight="1" s="1003">
      <c r="A4237" s="1019" t="inlineStr">
        <is>
          <t>OS</t>
        </is>
      </c>
      <c r="B4237" t="inlineStr">
        <is>
          <t>Stock final collecteurs</t>
        </is>
      </c>
      <c r="C4237" t="inlineStr">
        <is>
          <t>kt</t>
        </is>
      </c>
      <c r="D4237" t="inlineStr">
        <is>
          <t>France</t>
        </is>
      </c>
      <c r="E4237" t="inlineStr">
        <is>
          <t>2019-20</t>
        </is>
      </c>
      <c r="F4237" t="inlineStr">
        <is>
          <t>Haricot sec</t>
        </is>
      </c>
      <c r="G4237" t="inlineStr"/>
      <c r="H4237" t="inlineStr">
        <is>
          <t>0</t>
        </is>
      </c>
      <c r="I4237" t="inlineStr">
        <is>
          <t>0</t>
        </is>
      </c>
      <c r="J4237" t="inlineStr">
        <is>
          <t>10 % de la récolte est stockée</t>
        </is>
      </c>
      <c r="K4237" t="inlineStr">
        <is>
          <t>Répartition</t>
        </is>
      </c>
      <c r="L4237" t="inlineStr">
        <is>
          <t>Part du stock final</t>
        </is>
      </c>
      <c r="M4237" t="inlineStr">
        <is>
          <t>0</t>
        </is>
      </c>
      <c r="N4237" t="inlineStr"/>
      <c r="O4237" t="n">
        <v>1.64</v>
      </c>
      <c r="P4237" t="inlineStr"/>
      <c r="Q4237" t="inlineStr"/>
      <c r="R4237" t="inlineStr"/>
      <c r="S4237" t="inlineStr"/>
      <c r="T4237" t="inlineStr"/>
      <c r="U4237" t="n">
        <v>0</v>
      </c>
      <c r="V4237" t="n">
        <v>500000000</v>
      </c>
      <c r="W4237" t="inlineStr"/>
      <c r="X4237" t="inlineStr">
        <is>
          <t>déterminé</t>
        </is>
      </c>
    </row>
    <row r="4238" ht="15" customHeight="1" s="1003">
      <c r="A4238" s="1019" t="inlineStr">
        <is>
          <t>OS</t>
        </is>
      </c>
      <c r="B4238" t="inlineStr">
        <is>
          <t>Stock final</t>
        </is>
      </c>
      <c r="C4238" t="inlineStr">
        <is>
          <t>kt</t>
        </is>
      </c>
      <c r="D4238" t="inlineStr">
        <is>
          <t>France</t>
        </is>
      </c>
      <c r="E4238" t="inlineStr">
        <is>
          <t>2019-20</t>
        </is>
      </c>
      <c r="F4238" t="inlineStr">
        <is>
          <t>Haricot sec</t>
        </is>
      </c>
      <c r="G4238" t="inlineStr"/>
      <c r="H4238" t="inlineStr"/>
      <c r="I4238" t="inlineStr"/>
      <c r="J4238" t="inlineStr">
        <is>
          <t>10 % de la récolte est stockée</t>
        </is>
      </c>
      <c r="K4238" t="inlineStr">
        <is>
          <t>Répartition</t>
        </is>
      </c>
      <c r="L4238" t="inlineStr">
        <is>
          <t>Part du stock final</t>
        </is>
      </c>
      <c r="M4238" t="inlineStr"/>
      <c r="N4238" t="inlineStr"/>
      <c r="O4238" t="n">
        <v>1.64</v>
      </c>
      <c r="P4238" t="inlineStr"/>
      <c r="Q4238" t="inlineStr"/>
      <c r="R4238" t="inlineStr"/>
      <c r="S4238" t="inlineStr"/>
      <c r="T4238" t="inlineStr"/>
      <c r="U4238" t="n">
        <v>0</v>
      </c>
      <c r="V4238" t="n">
        <v>500000000</v>
      </c>
      <c r="W4238" t="inlineStr"/>
      <c r="X4238" t="inlineStr">
        <is>
          <t>déterminé</t>
        </is>
      </c>
    </row>
    <row r="4239" ht="15" customHeight="1" s="1003">
      <c r="A4239" s="1019" t="inlineStr">
        <is>
          <t>OS</t>
        </is>
      </c>
      <c r="B4239" t="inlineStr">
        <is>
          <t>Issues de silo</t>
        </is>
      </c>
      <c r="C4239" t="inlineStr">
        <is>
          <t>kt</t>
        </is>
      </c>
      <c r="D4239" t="inlineStr">
        <is>
          <t>France</t>
        </is>
      </c>
      <c r="E4239" t="inlineStr">
        <is>
          <t>2019-20</t>
        </is>
      </c>
      <c r="F4239" t="inlineStr">
        <is>
          <t>Haricot sec</t>
        </is>
      </c>
      <c r="G4239" t="inlineStr"/>
      <c r="H4239" t="inlineStr">
        <is>
          <t>Ratio d'issues de silo = 1 % (ONRB - FranceAgriMer)</t>
        </is>
      </c>
      <c r="I4239" t="inlineStr">
        <is>
          <t>ONRB - FranceAgriMer</t>
        </is>
      </c>
      <c r="J4239" t="inlineStr">
        <is>
          <t>Même ratio d'issues de silo que les pois et fèveroles</t>
        </is>
      </c>
      <c r="K4239" t="inlineStr">
        <is>
          <t>Rendement</t>
        </is>
      </c>
      <c r="L4239" t="inlineStr">
        <is>
          <t>Ratio d'issues de silo</t>
        </is>
      </c>
      <c r="M4239" t="inlineStr">
        <is>
          <t>Issues de silo - ONRB</t>
        </is>
      </c>
      <c r="N4239" t="inlineStr"/>
      <c r="O4239" t="n">
        <v>0.08</v>
      </c>
      <c r="P4239" t="inlineStr"/>
      <c r="Q4239" t="inlineStr"/>
      <c r="R4239" t="inlineStr"/>
      <c r="S4239" t="inlineStr"/>
      <c r="T4239" t="inlineStr"/>
      <c r="U4239" t="n">
        <v>0</v>
      </c>
      <c r="V4239" t="n">
        <v>500000000</v>
      </c>
      <c r="W4239" t="inlineStr"/>
      <c r="X4239" t="inlineStr">
        <is>
          <t>déterminé</t>
        </is>
      </c>
    </row>
    <row r="4240" ht="15" customHeight="1" s="1003">
      <c r="A4240" s="1019" t="inlineStr">
        <is>
          <t>Trituration</t>
        </is>
      </c>
      <c r="B4240" t="inlineStr">
        <is>
          <t>Huile</t>
        </is>
      </c>
      <c r="C4240" t="inlineStr">
        <is>
          <t>kt</t>
        </is>
      </c>
      <c r="D4240" t="inlineStr">
        <is>
          <t>France</t>
        </is>
      </c>
      <c r="E4240" t="inlineStr">
        <is>
          <t>2019-20</t>
        </is>
      </c>
      <c r="F4240" t="inlineStr">
        <is>
          <t>Haricot sec</t>
        </is>
      </c>
      <c r="G4240" t="inlineStr"/>
      <c r="H4240" t="inlineStr"/>
      <c r="I4240" t="inlineStr"/>
      <c r="J4240" t="inlineStr">
        <is>
          <t>Pas de trituration</t>
        </is>
      </c>
      <c r="K4240" t="inlineStr"/>
      <c r="L4240" t="inlineStr"/>
      <c r="M4240" t="inlineStr"/>
      <c r="N4240" t="inlineStr"/>
      <c r="O4240" t="n">
        <v>-0</v>
      </c>
      <c r="P4240" t="inlineStr"/>
      <c r="Q4240" t="inlineStr"/>
      <c r="R4240" t="n">
        <v>0</v>
      </c>
      <c r="S4240" t="n">
        <v>0</v>
      </c>
      <c r="T4240" t="inlineStr"/>
      <c r="U4240" t="n">
        <v>0</v>
      </c>
      <c r="V4240" t="n">
        <v>500000000</v>
      </c>
      <c r="W4240" t="n">
        <v>0</v>
      </c>
      <c r="X4240" t="inlineStr">
        <is>
          <t>mesuré</t>
        </is>
      </c>
    </row>
    <row r="4241" ht="15" customHeight="1" s="1003">
      <c r="A4241" s="1019" t="inlineStr">
        <is>
          <t>Trituration</t>
        </is>
      </c>
      <c r="B4241" t="inlineStr">
        <is>
          <t>Tourteaux</t>
        </is>
      </c>
      <c r="C4241" t="inlineStr">
        <is>
          <t>kt</t>
        </is>
      </c>
      <c r="D4241" t="inlineStr">
        <is>
          <t>France</t>
        </is>
      </c>
      <c r="E4241" t="inlineStr">
        <is>
          <t>2019-20</t>
        </is>
      </c>
      <c r="F4241" t="inlineStr">
        <is>
          <t>Haricot sec</t>
        </is>
      </c>
      <c r="G4241" t="inlineStr"/>
      <c r="H4241" t="inlineStr"/>
      <c r="I4241" t="inlineStr"/>
      <c r="J4241" t="inlineStr"/>
      <c r="K4241" t="inlineStr"/>
      <c r="L4241" t="inlineStr"/>
      <c r="M4241" t="inlineStr"/>
      <c r="N4241" t="inlineStr"/>
      <c r="O4241" t="n">
        <v>-0</v>
      </c>
      <c r="P4241" t="inlineStr"/>
      <c r="Q4241" t="inlineStr"/>
      <c r="R4241" t="n">
        <v>0</v>
      </c>
      <c r="S4241" t="n">
        <v>0</v>
      </c>
      <c r="T4241" t="inlineStr"/>
      <c r="U4241" t="n">
        <v>0</v>
      </c>
      <c r="V4241" t="n">
        <v>500000000</v>
      </c>
      <c r="W4241" t="n">
        <v>0</v>
      </c>
      <c r="X4241" t="inlineStr">
        <is>
          <t>mesuré</t>
        </is>
      </c>
    </row>
    <row r="4242" ht="15" customHeight="1" s="1003">
      <c r="A4242" s="1019" t="inlineStr">
        <is>
          <t>Trituration</t>
        </is>
      </c>
      <c r="B4242" t="inlineStr">
        <is>
          <t>Coques (+ eau)</t>
        </is>
      </c>
      <c r="C4242" t="inlineStr">
        <is>
          <t>kt</t>
        </is>
      </c>
      <c r="D4242" t="inlineStr">
        <is>
          <t>France</t>
        </is>
      </c>
      <c r="E4242" t="inlineStr">
        <is>
          <t>2019-20</t>
        </is>
      </c>
      <c r="F4242" t="inlineStr">
        <is>
          <t>Haricot sec</t>
        </is>
      </c>
      <c r="G4242" t="inlineStr"/>
      <c r="H4242" t="inlineStr"/>
      <c r="I4242" t="inlineStr"/>
      <c r="J4242" t="inlineStr"/>
      <c r="K4242" t="inlineStr"/>
      <c r="L4242" t="inlineStr"/>
      <c r="M4242" t="inlineStr"/>
      <c r="N4242" t="inlineStr"/>
      <c r="O4242" t="n">
        <v>0</v>
      </c>
      <c r="P4242" t="inlineStr"/>
      <c r="Q4242" t="inlineStr"/>
      <c r="R4242" t="inlineStr"/>
      <c r="S4242" t="inlineStr"/>
      <c r="T4242" t="inlineStr"/>
      <c r="U4242" t="n">
        <v>0</v>
      </c>
      <c r="V4242" t="n">
        <v>500000000</v>
      </c>
      <c r="W4242" t="inlineStr"/>
      <c r="X4242" t="inlineStr">
        <is>
          <t>déterminé</t>
        </is>
      </c>
    </row>
    <row r="4243" ht="15" customHeight="1" s="1003">
      <c r="A4243" s="1019" t="inlineStr">
        <is>
          <t>Moulin</t>
        </is>
      </c>
      <c r="B4243" t="inlineStr">
        <is>
          <t>Grignons d'olive</t>
        </is>
      </c>
      <c r="C4243" t="inlineStr">
        <is>
          <t>kt</t>
        </is>
      </c>
      <c r="D4243" t="inlineStr">
        <is>
          <t>France</t>
        </is>
      </c>
      <c r="E4243" t="inlineStr">
        <is>
          <t>2019-20</t>
        </is>
      </c>
      <c r="F4243" t="inlineStr">
        <is>
          <t>Haricot sec</t>
        </is>
      </c>
      <c r="G4243" t="inlineStr"/>
      <c r="H4243" t="inlineStr"/>
      <c r="I4243" t="inlineStr"/>
      <c r="J4243" t="inlineStr"/>
      <c r="K4243" t="inlineStr"/>
      <c r="L4243" t="inlineStr">
        <is>
          <t>Production de grignons d'olive</t>
        </is>
      </c>
      <c r="M4243" t="inlineStr"/>
      <c r="N4243" t="inlineStr"/>
      <c r="O4243" t="n">
        <v>-0</v>
      </c>
      <c r="P4243" t="n">
        <v>0</v>
      </c>
      <c r="Q4243" t="n">
        <v>500000000</v>
      </c>
      <c r="R4243" t="inlineStr"/>
      <c r="S4243" t="inlineStr"/>
      <c r="T4243" t="inlineStr"/>
      <c r="U4243" t="n">
        <v>0</v>
      </c>
      <c r="V4243" t="n">
        <v>500000000</v>
      </c>
      <c r="W4243" t="inlineStr"/>
      <c r="X4243" t="inlineStr">
        <is>
          <t>libre unbounded</t>
        </is>
      </c>
    </row>
    <row r="4244" ht="15" customHeight="1" s="1003">
      <c r="A4244" s="1019" t="inlineStr">
        <is>
          <t>Moulin</t>
        </is>
      </c>
      <c r="B4244" t="inlineStr">
        <is>
          <t>Huile d'olive</t>
        </is>
      </c>
      <c r="C4244" t="inlineStr">
        <is>
          <t>kt</t>
        </is>
      </c>
      <c r="D4244" t="inlineStr">
        <is>
          <t>France</t>
        </is>
      </c>
      <c r="E4244" t="inlineStr">
        <is>
          <t>2019-20</t>
        </is>
      </c>
      <c r="F4244" t="inlineStr">
        <is>
          <t>Haricot sec</t>
        </is>
      </c>
      <c r="G4244" t="inlineStr"/>
      <c r="H4244" t="inlineStr"/>
      <c r="I4244" t="inlineStr"/>
      <c r="J4244" t="inlineStr"/>
      <c r="K4244" t="inlineStr"/>
      <c r="L4244" t="inlineStr"/>
      <c r="M4244" t="inlineStr"/>
      <c r="N4244" t="inlineStr"/>
      <c r="O4244" t="n">
        <v>-0</v>
      </c>
      <c r="P4244" t="n">
        <v>0</v>
      </c>
      <c r="Q4244" t="n">
        <v>500000000</v>
      </c>
      <c r="R4244" t="inlineStr"/>
      <c r="S4244" t="inlineStr"/>
      <c r="T4244" t="inlineStr"/>
      <c r="U4244" t="n">
        <v>0</v>
      </c>
      <c r="V4244" t="n">
        <v>500000000</v>
      </c>
      <c r="W4244" t="inlineStr"/>
      <c r="X4244" t="inlineStr">
        <is>
          <t>libre unbounded</t>
        </is>
      </c>
    </row>
    <row r="4245" ht="15" customHeight="1" s="1003">
      <c r="A4245" s="1019" t="inlineStr">
        <is>
          <t>Conservation ou préparation d'olives</t>
        </is>
      </c>
      <c r="B4245" t="inlineStr">
        <is>
          <t>Olives de table</t>
        </is>
      </c>
      <c r="C4245" t="inlineStr">
        <is>
          <t>kt</t>
        </is>
      </c>
      <c r="D4245" t="inlineStr">
        <is>
          <t>France</t>
        </is>
      </c>
      <c r="E4245" t="inlineStr">
        <is>
          <t>2019-20</t>
        </is>
      </c>
      <c r="F4245" t="inlineStr">
        <is>
          <t>Haricot sec</t>
        </is>
      </c>
      <c r="G4245" t="inlineStr"/>
      <c r="H4245" t="inlineStr"/>
      <c r="I4245" t="inlineStr"/>
      <c r="J4245" t="inlineStr"/>
      <c r="K4245" t="inlineStr"/>
      <c r="L4245" t="inlineStr"/>
      <c r="M4245" t="inlineStr"/>
      <c r="N4245" t="inlineStr"/>
      <c r="O4245" t="n">
        <v>-0</v>
      </c>
      <c r="P4245" t="n">
        <v>0</v>
      </c>
      <c r="Q4245" t="n">
        <v>500000000</v>
      </c>
      <c r="R4245" t="inlineStr"/>
      <c r="S4245" t="inlineStr"/>
      <c r="T4245" t="inlineStr"/>
      <c r="U4245" t="n">
        <v>0</v>
      </c>
      <c r="V4245" t="n">
        <v>500000000</v>
      </c>
      <c r="W4245" t="inlineStr"/>
      <c r="X4245" t="inlineStr">
        <is>
          <t>libre unbounded</t>
        </is>
      </c>
    </row>
    <row r="4246" ht="15" customHeight="1" s="1003">
      <c r="A4246" s="1019" t="inlineStr">
        <is>
          <t>Fabrication de produits alimentaires</t>
        </is>
      </c>
      <c r="B4246" t="inlineStr">
        <is>
          <t>Produits alimentaires</t>
        </is>
      </c>
      <c r="C4246" t="inlineStr">
        <is>
          <t>kt</t>
        </is>
      </c>
      <c r="D4246" t="inlineStr">
        <is>
          <t>France</t>
        </is>
      </c>
      <c r="E4246" t="inlineStr">
        <is>
          <t>2019-20</t>
        </is>
      </c>
      <c r="F4246" t="inlineStr">
        <is>
          <t>Haricot sec</t>
        </is>
      </c>
      <c r="G4246" t="inlineStr"/>
      <c r="H4246" t="inlineStr"/>
      <c r="I4246" t="inlineStr"/>
      <c r="J4246" t="inlineStr"/>
      <c r="K4246" t="inlineStr"/>
      <c r="L4246" t="inlineStr"/>
      <c r="M4246" t="inlineStr"/>
      <c r="N4246" t="inlineStr"/>
      <c r="O4246" t="n">
        <v>34.1</v>
      </c>
      <c r="P4246" t="inlineStr"/>
      <c r="Q4246" t="inlineStr"/>
      <c r="R4246" t="inlineStr"/>
      <c r="S4246" t="inlineStr"/>
      <c r="T4246" t="inlineStr"/>
      <c r="U4246" t="n">
        <v>0</v>
      </c>
      <c r="V4246" t="n">
        <v>500000000</v>
      </c>
      <c r="W4246" t="inlineStr"/>
      <c r="X4246" t="inlineStr">
        <is>
          <t>déterminé</t>
        </is>
      </c>
    </row>
    <row r="4247" ht="15" customHeight="1" s="1003">
      <c r="A4247" s="1019" t="inlineStr">
        <is>
          <t>Amidonnerie</t>
        </is>
      </c>
      <c r="B4247" t="inlineStr">
        <is>
          <t>Fibres, lipides et sons</t>
        </is>
      </c>
      <c r="C4247" t="inlineStr">
        <is>
          <t>kt</t>
        </is>
      </c>
      <c r="D4247" t="inlineStr">
        <is>
          <t>France</t>
        </is>
      </c>
      <c r="E4247" t="inlineStr">
        <is>
          <t>2019-20</t>
        </is>
      </c>
      <c r="F4247" t="inlineStr">
        <is>
          <t>Haricot sec</t>
        </is>
      </c>
      <c r="G4247" t="inlineStr"/>
      <c r="H4247" t="inlineStr"/>
      <c r="I4247" t="inlineStr"/>
      <c r="J4247" t="inlineStr"/>
      <c r="K4247" t="inlineStr"/>
      <c r="L4247" t="inlineStr"/>
      <c r="M4247" t="inlineStr"/>
      <c r="N4247" t="inlineStr"/>
      <c r="O4247" t="n">
        <v>-0</v>
      </c>
      <c r="P4247" t="n">
        <v>0</v>
      </c>
      <c r="Q4247" t="n">
        <v>-0</v>
      </c>
      <c r="R4247" t="inlineStr"/>
      <c r="S4247" t="inlineStr"/>
      <c r="T4247" t="inlineStr"/>
      <c r="U4247" t="n">
        <v>0</v>
      </c>
      <c r="V4247" t="n">
        <v>500000000</v>
      </c>
      <c r="W4247" t="inlineStr"/>
      <c r="X4247" t="inlineStr">
        <is>
          <t>libre</t>
        </is>
      </c>
    </row>
    <row r="4248" ht="15" customHeight="1" s="1003">
      <c r="A4248" s="1019" t="inlineStr">
        <is>
          <t>Amidonnerie</t>
        </is>
      </c>
      <c r="B4248" t="inlineStr">
        <is>
          <t>Amidon</t>
        </is>
      </c>
      <c r="C4248" t="inlineStr">
        <is>
          <t>kt</t>
        </is>
      </c>
      <c r="D4248" t="inlineStr">
        <is>
          <t>France</t>
        </is>
      </c>
      <c r="E4248" t="inlineStr">
        <is>
          <t>2019-20</t>
        </is>
      </c>
      <c r="F4248" t="inlineStr">
        <is>
          <t>Haricot sec</t>
        </is>
      </c>
      <c r="G4248" t="inlineStr"/>
      <c r="H4248" t="inlineStr"/>
      <c r="I4248" t="inlineStr"/>
      <c r="J4248" t="inlineStr"/>
      <c r="K4248" t="inlineStr"/>
      <c r="L4248" t="inlineStr"/>
      <c r="M4248" t="inlineStr"/>
      <c r="N4248" t="inlineStr"/>
      <c r="O4248" t="n">
        <v>-0</v>
      </c>
      <c r="P4248" t="n">
        <v>0</v>
      </c>
      <c r="Q4248" t="n">
        <v>-0</v>
      </c>
      <c r="R4248" t="inlineStr"/>
      <c r="S4248" t="inlineStr"/>
      <c r="T4248" t="inlineStr"/>
      <c r="U4248" t="n">
        <v>0</v>
      </c>
      <c r="V4248" t="n">
        <v>500000000</v>
      </c>
      <c r="W4248" t="inlineStr"/>
      <c r="X4248" t="inlineStr">
        <is>
          <t>libre</t>
        </is>
      </c>
    </row>
    <row r="4249" ht="15" customHeight="1" s="1003">
      <c r="A4249" s="1019" t="inlineStr">
        <is>
          <t>Amidonnerie</t>
        </is>
      </c>
      <c r="B4249" t="inlineStr">
        <is>
          <t>Protéine</t>
        </is>
      </c>
      <c r="C4249" t="inlineStr">
        <is>
          <t>kt</t>
        </is>
      </c>
      <c r="D4249" t="inlineStr">
        <is>
          <t>France</t>
        </is>
      </c>
      <c r="E4249" t="inlineStr">
        <is>
          <t>2019-20</t>
        </is>
      </c>
      <c r="F4249" t="inlineStr">
        <is>
          <t>Haricot sec</t>
        </is>
      </c>
      <c r="G4249" t="inlineStr"/>
      <c r="H4249" t="inlineStr"/>
      <c r="I4249" t="inlineStr"/>
      <c r="J4249" t="inlineStr"/>
      <c r="K4249" t="inlineStr"/>
      <c r="L4249" t="inlineStr"/>
      <c r="M4249" t="inlineStr"/>
      <c r="N4249" t="inlineStr"/>
      <c r="O4249" t="n">
        <v>-0</v>
      </c>
      <c r="P4249" t="n">
        <v>0</v>
      </c>
      <c r="Q4249" t="n">
        <v>-0</v>
      </c>
      <c r="R4249" t="inlineStr"/>
      <c r="S4249" t="inlineStr"/>
      <c r="T4249" t="inlineStr"/>
      <c r="U4249" t="n">
        <v>0</v>
      </c>
      <c r="V4249" t="n">
        <v>500000000</v>
      </c>
      <c r="W4249" t="inlineStr"/>
      <c r="X4249" t="inlineStr">
        <is>
          <t>libre</t>
        </is>
      </c>
    </row>
    <row r="4250" ht="15" customHeight="1" s="1003">
      <c r="A4250" s="1019" t="inlineStr">
        <is>
          <t>Meunerie</t>
        </is>
      </c>
      <c r="B4250" t="inlineStr">
        <is>
          <t>Sons</t>
        </is>
      </c>
      <c r="C4250" t="inlineStr">
        <is>
          <t>kt</t>
        </is>
      </c>
      <c r="D4250" t="inlineStr">
        <is>
          <t>France</t>
        </is>
      </c>
      <c r="E4250" t="inlineStr">
        <is>
          <t>2019-20</t>
        </is>
      </c>
      <c r="F4250" t="inlineStr">
        <is>
          <t>Haricot sec</t>
        </is>
      </c>
      <c r="G4250" t="inlineStr"/>
      <c r="H4250" t="inlineStr"/>
      <c r="I4250" t="inlineStr"/>
      <c r="J4250" t="inlineStr"/>
      <c r="K4250" t="inlineStr"/>
      <c r="L4250" t="inlineStr"/>
      <c r="M4250" t="inlineStr"/>
      <c r="N4250" t="inlineStr"/>
      <c r="O4250" t="n">
        <v>-0</v>
      </c>
      <c r="P4250" t="n">
        <v>0</v>
      </c>
      <c r="Q4250" t="n">
        <v>-0</v>
      </c>
      <c r="R4250" t="inlineStr"/>
      <c r="S4250" t="inlineStr"/>
      <c r="T4250" t="inlineStr"/>
      <c r="U4250" t="n">
        <v>0</v>
      </c>
      <c r="V4250" t="n">
        <v>500000000</v>
      </c>
      <c r="W4250" t="inlineStr"/>
      <c r="X4250" t="inlineStr">
        <is>
          <t>libre</t>
        </is>
      </c>
    </row>
    <row r="4251" ht="15" customHeight="1" s="1003">
      <c r="A4251" s="1019" t="inlineStr">
        <is>
          <t>Meunerie</t>
        </is>
      </c>
      <c r="B4251" t="inlineStr">
        <is>
          <t>Farine</t>
        </is>
      </c>
      <c r="C4251" t="inlineStr">
        <is>
          <t>kt</t>
        </is>
      </c>
      <c r="D4251" t="inlineStr">
        <is>
          <t>France</t>
        </is>
      </c>
      <c r="E4251" t="inlineStr">
        <is>
          <t>2019-20</t>
        </is>
      </c>
      <c r="F4251" t="inlineStr">
        <is>
          <t>Haricot sec</t>
        </is>
      </c>
      <c r="G4251" t="inlineStr"/>
      <c r="H4251" t="inlineStr"/>
      <c r="I4251" t="inlineStr"/>
      <c r="J4251" t="inlineStr"/>
      <c r="K4251" t="inlineStr"/>
      <c r="L4251" t="inlineStr"/>
      <c r="M4251" t="inlineStr"/>
      <c r="N4251" t="inlineStr"/>
      <c r="O4251" t="n">
        <v>-0</v>
      </c>
      <c r="P4251" t="n">
        <v>0</v>
      </c>
      <c r="Q4251" t="n">
        <v>-0</v>
      </c>
      <c r="R4251" t="inlineStr"/>
      <c r="S4251" t="inlineStr"/>
      <c r="T4251" t="inlineStr"/>
      <c r="U4251" t="n">
        <v>0</v>
      </c>
      <c r="V4251" t="n">
        <v>500000000</v>
      </c>
      <c r="W4251" t="inlineStr"/>
      <c r="X4251" t="inlineStr">
        <is>
          <t>libre</t>
        </is>
      </c>
    </row>
    <row r="4252" ht="15" customHeight="1" s="1003">
      <c r="A4252" s="1019" t="inlineStr">
        <is>
          <t>Fabrication d'ingrédients</t>
        </is>
      </c>
      <c r="B4252" t="inlineStr">
        <is>
          <t>Amidon, fibres, lipides et sons</t>
        </is>
      </c>
      <c r="C4252" t="inlineStr">
        <is>
          <t>kt</t>
        </is>
      </c>
      <c r="D4252" t="inlineStr">
        <is>
          <t>France</t>
        </is>
      </c>
      <c r="E4252" t="inlineStr">
        <is>
          <t>2019-20</t>
        </is>
      </c>
      <c r="F4252" t="inlineStr">
        <is>
          <t>Haricot sec</t>
        </is>
      </c>
      <c r="G4252" t="inlineStr"/>
      <c r="H4252" t="inlineStr"/>
      <c r="I4252" t="inlineStr"/>
      <c r="J4252" t="inlineStr"/>
      <c r="K4252" t="inlineStr"/>
      <c r="L4252" t="inlineStr"/>
      <c r="M4252" t="inlineStr"/>
      <c r="N4252" t="inlineStr"/>
      <c r="O4252" t="n">
        <v>-0</v>
      </c>
      <c r="P4252" t="n">
        <v>0</v>
      </c>
      <c r="Q4252" t="n">
        <v>-0</v>
      </c>
      <c r="R4252" t="inlineStr"/>
      <c r="S4252" t="inlineStr"/>
      <c r="T4252" t="inlineStr"/>
      <c r="U4252" t="n">
        <v>0</v>
      </c>
      <c r="V4252" t="n">
        <v>500000000</v>
      </c>
      <c r="W4252" t="inlineStr"/>
      <c r="X4252" t="inlineStr">
        <is>
          <t>libre</t>
        </is>
      </c>
    </row>
    <row r="4253" ht="15" customHeight="1" s="1003">
      <c r="A4253" s="1019" t="inlineStr">
        <is>
          <t>Fabrication d'ingrédients</t>
        </is>
      </c>
      <c r="B4253" t="inlineStr">
        <is>
          <t>MPV</t>
        </is>
      </c>
      <c r="C4253" t="inlineStr">
        <is>
          <t>kt</t>
        </is>
      </c>
      <c r="D4253" t="inlineStr">
        <is>
          <t>France</t>
        </is>
      </c>
      <c r="E4253" t="inlineStr">
        <is>
          <t>2019-20</t>
        </is>
      </c>
      <c r="F4253" t="inlineStr">
        <is>
          <t>Haricot sec</t>
        </is>
      </c>
      <c r="G4253" t="inlineStr"/>
      <c r="H4253" t="inlineStr"/>
      <c r="I4253" t="inlineStr"/>
      <c r="J4253" t="inlineStr"/>
      <c r="K4253" t="inlineStr"/>
      <c r="L4253" t="inlineStr"/>
      <c r="M4253" t="inlineStr"/>
      <c r="N4253" t="inlineStr"/>
      <c r="O4253" t="n">
        <v>-0</v>
      </c>
      <c r="P4253" t="n">
        <v>0</v>
      </c>
      <c r="Q4253" t="n">
        <v>-0</v>
      </c>
      <c r="R4253" t="inlineStr"/>
      <c r="S4253" t="inlineStr"/>
      <c r="T4253" t="inlineStr"/>
      <c r="U4253" t="n">
        <v>0</v>
      </c>
      <c r="V4253" t="n">
        <v>500000000</v>
      </c>
      <c r="W4253" t="inlineStr"/>
      <c r="X4253" t="inlineStr">
        <is>
          <t>libre</t>
        </is>
      </c>
    </row>
    <row r="4254" ht="15" customHeight="1" s="1003">
      <c r="A4254" s="1019" t="inlineStr">
        <is>
          <t>Ecart statistique</t>
        </is>
      </c>
      <c r="B4254" t="inlineStr">
        <is>
          <t>Graines collectées</t>
        </is>
      </c>
      <c r="C4254" t="inlineStr">
        <is>
          <t>kt</t>
        </is>
      </c>
      <c r="D4254" t="inlineStr">
        <is>
          <t>France</t>
        </is>
      </c>
      <c r="E4254" t="inlineStr">
        <is>
          <t>2019-20</t>
        </is>
      </c>
      <c r="F4254" t="inlineStr">
        <is>
          <t>Haricot sec</t>
        </is>
      </c>
      <c r="G4254" t="inlineStr"/>
      <c r="H4254" t="inlineStr"/>
      <c r="I4254" t="inlineStr"/>
      <c r="J4254" t="inlineStr"/>
      <c r="K4254" t="inlineStr"/>
      <c r="L4254" t="inlineStr"/>
      <c r="M4254" t="inlineStr"/>
      <c r="N4254" t="inlineStr"/>
      <c r="O4254" t="n">
        <v>-0</v>
      </c>
      <c r="P4254" t="inlineStr"/>
      <c r="Q4254" t="inlineStr"/>
      <c r="R4254" t="n">
        <v>0</v>
      </c>
      <c r="S4254" t="n">
        <v>0</v>
      </c>
      <c r="T4254" t="inlineStr"/>
      <c r="U4254" t="n">
        <v>0</v>
      </c>
      <c r="V4254" t="n">
        <v>500000000</v>
      </c>
      <c r="W4254" t="n">
        <v>0</v>
      </c>
      <c r="X4254" t="inlineStr">
        <is>
          <t>mesuré</t>
        </is>
      </c>
    </row>
    <row r="4255" ht="15" customHeight="1" s="1003">
      <c r="A4255" s="1019" t="inlineStr">
        <is>
          <t>Ecart statistique</t>
        </is>
      </c>
      <c r="B4255" t="inlineStr">
        <is>
          <t>Olives</t>
        </is>
      </c>
      <c r="C4255" t="inlineStr">
        <is>
          <t>kt</t>
        </is>
      </c>
      <c r="D4255" t="inlineStr">
        <is>
          <t>France</t>
        </is>
      </c>
      <c r="E4255" t="inlineStr">
        <is>
          <t>2019-20</t>
        </is>
      </c>
      <c r="F4255" t="inlineStr">
        <is>
          <t>Haricot sec</t>
        </is>
      </c>
      <c r="G4255" t="inlineStr"/>
      <c r="H4255" t="inlineStr"/>
      <c r="I4255" t="inlineStr"/>
      <c r="J4255" t="inlineStr"/>
      <c r="K4255" t="inlineStr"/>
      <c r="L4255" t="inlineStr"/>
      <c r="M4255" t="inlineStr"/>
      <c r="N4255" t="inlineStr"/>
      <c r="O4255" t="n">
        <v>-0</v>
      </c>
      <c r="P4255" t="n">
        <v>0</v>
      </c>
      <c r="Q4255" t="n">
        <v>500000000</v>
      </c>
      <c r="R4255" t="inlineStr"/>
      <c r="S4255" t="inlineStr"/>
      <c r="T4255" t="inlineStr"/>
      <c r="U4255" t="n">
        <v>0</v>
      </c>
      <c r="V4255" t="n">
        <v>500000000</v>
      </c>
      <c r="W4255" t="inlineStr"/>
      <c r="X4255" t="inlineStr">
        <is>
          <t>libre unbounded</t>
        </is>
      </c>
    </row>
    <row r="4256" ht="15" customHeight="1" s="1003">
      <c r="A4256" s="1019" t="inlineStr">
        <is>
          <t>Ecart statistique</t>
        </is>
      </c>
      <c r="B4256" t="inlineStr">
        <is>
          <t>Fabrication de produits alimentaires</t>
        </is>
      </c>
      <c r="C4256" t="inlineStr">
        <is>
          <t>kt</t>
        </is>
      </c>
      <c r="D4256" t="inlineStr">
        <is>
          <t>France</t>
        </is>
      </c>
      <c r="E4256" t="inlineStr">
        <is>
          <t>2019-20</t>
        </is>
      </c>
      <c r="F4256" t="inlineStr">
        <is>
          <t>Haricot sec</t>
        </is>
      </c>
      <c r="G4256" t="inlineStr"/>
      <c r="H4256" t="inlineStr"/>
      <c r="I4256" t="inlineStr"/>
      <c r="J4256" t="inlineStr"/>
      <c r="K4256" t="inlineStr"/>
      <c r="L4256" t="inlineStr"/>
      <c r="M4256" t="inlineStr"/>
      <c r="N4256" t="inlineStr"/>
      <c r="O4256" t="n">
        <v>-0</v>
      </c>
      <c r="P4256" t="inlineStr"/>
      <c r="Q4256" t="inlineStr"/>
      <c r="R4256" t="n">
        <v>0</v>
      </c>
      <c r="S4256" t="n">
        <v>0</v>
      </c>
      <c r="T4256" t="inlineStr"/>
      <c r="U4256" t="n">
        <v>0</v>
      </c>
      <c r="V4256" t="n">
        <v>500000000</v>
      </c>
      <c r="W4256" t="n">
        <v>0</v>
      </c>
      <c r="X4256" t="inlineStr">
        <is>
          <t>mesuré</t>
        </is>
      </c>
    </row>
    <row r="4257" ht="15" customHeight="1" s="1003">
      <c r="A4257" s="1019" t="inlineStr">
        <is>
          <t>Ecart statistique</t>
        </is>
      </c>
      <c r="B4257" t="inlineStr">
        <is>
          <t>Olives de table</t>
        </is>
      </c>
      <c r="C4257" t="inlineStr">
        <is>
          <t>kt</t>
        </is>
      </c>
      <c r="D4257" t="inlineStr">
        <is>
          <t>France</t>
        </is>
      </c>
      <c r="E4257" t="inlineStr">
        <is>
          <t>2019-20</t>
        </is>
      </c>
      <c r="F4257" t="inlineStr">
        <is>
          <t>Haricot sec</t>
        </is>
      </c>
      <c r="G4257" t="inlineStr"/>
      <c r="H4257" t="inlineStr"/>
      <c r="I4257" t="inlineStr"/>
      <c r="J4257" t="inlineStr"/>
      <c r="K4257" t="inlineStr"/>
      <c r="L4257" t="inlineStr"/>
      <c r="M4257" t="inlineStr"/>
      <c r="N4257" t="inlineStr"/>
      <c r="O4257" t="n">
        <v>-0</v>
      </c>
      <c r="P4257" t="n">
        <v>0</v>
      </c>
      <c r="Q4257" t="n">
        <v>500000000</v>
      </c>
      <c r="R4257" t="inlineStr"/>
      <c r="S4257" t="inlineStr"/>
      <c r="T4257" t="inlineStr"/>
      <c r="U4257" t="n">
        <v>0</v>
      </c>
      <c r="V4257" t="n">
        <v>500000000</v>
      </c>
      <c r="W4257" t="inlineStr"/>
      <c r="X4257" t="inlineStr">
        <is>
          <t>libre unbounded</t>
        </is>
      </c>
    </row>
    <row r="4258" ht="15" customHeight="1" s="1003">
      <c r="A4258" s="1019" t="inlineStr">
        <is>
          <t>Import</t>
        </is>
      </c>
      <c r="B4258" t="inlineStr">
        <is>
          <t>Huile</t>
        </is>
      </c>
      <c r="C4258" t="inlineStr">
        <is>
          <t>kt</t>
        </is>
      </c>
      <c r="D4258" t="inlineStr">
        <is>
          <t>France</t>
        </is>
      </c>
      <c r="E4258" t="inlineStr">
        <is>
          <t>2019-20</t>
        </is>
      </c>
      <c r="F4258" t="inlineStr">
        <is>
          <t>Haricot sec</t>
        </is>
      </c>
      <c r="G4258" t="inlineStr"/>
      <c r="H4258" t="inlineStr"/>
      <c r="I4258" t="inlineStr"/>
      <c r="J4258" t="inlineStr"/>
      <c r="K4258" t="inlineStr"/>
      <c r="L4258" t="inlineStr"/>
      <c r="M4258" t="inlineStr"/>
      <c r="N4258" t="inlineStr"/>
      <c r="O4258" t="n">
        <v>-0</v>
      </c>
      <c r="P4258" t="n">
        <v>0</v>
      </c>
      <c r="Q4258" t="n">
        <v>500000000</v>
      </c>
      <c r="R4258" t="inlineStr"/>
      <c r="S4258" t="inlineStr"/>
      <c r="T4258" t="inlineStr"/>
      <c r="U4258" t="n">
        <v>0</v>
      </c>
      <c r="V4258" t="n">
        <v>500000000</v>
      </c>
      <c r="W4258" t="inlineStr"/>
      <c r="X4258" t="inlineStr">
        <is>
          <t>libre unbounded</t>
        </is>
      </c>
    </row>
    <row r="4259" ht="15" customHeight="1" s="1003">
      <c r="A4259" s="1019" t="inlineStr">
        <is>
          <t>Import</t>
        </is>
      </c>
      <c r="B4259" t="inlineStr">
        <is>
          <t>Tourteaux</t>
        </is>
      </c>
      <c r="C4259" t="inlineStr">
        <is>
          <t>kt</t>
        </is>
      </c>
      <c r="D4259" t="inlineStr">
        <is>
          <t>France</t>
        </is>
      </c>
      <c r="E4259" t="inlineStr">
        <is>
          <t>2019-20</t>
        </is>
      </c>
      <c r="F4259" t="inlineStr">
        <is>
          <t>Haricot sec</t>
        </is>
      </c>
      <c r="G4259" t="inlineStr"/>
      <c r="H4259" t="inlineStr"/>
      <c r="I4259" t="inlineStr"/>
      <c r="J4259" t="inlineStr"/>
      <c r="K4259" t="inlineStr"/>
      <c r="L4259" t="inlineStr"/>
      <c r="M4259" t="inlineStr"/>
      <c r="N4259" t="inlineStr"/>
      <c r="O4259" t="n">
        <v>-0</v>
      </c>
      <c r="P4259" t="n">
        <v>0</v>
      </c>
      <c r="Q4259" t="n">
        <v>500000000</v>
      </c>
      <c r="R4259" t="inlineStr"/>
      <c r="S4259" t="inlineStr"/>
      <c r="T4259" t="inlineStr"/>
      <c r="U4259" t="n">
        <v>0</v>
      </c>
      <c r="V4259" t="n">
        <v>500000000</v>
      </c>
      <c r="W4259" t="inlineStr"/>
      <c r="X4259" t="inlineStr">
        <is>
          <t>libre unbounded</t>
        </is>
      </c>
    </row>
    <row r="4260" ht="15" customHeight="1" s="1003">
      <c r="A4260" s="1019" t="inlineStr">
        <is>
          <t>Import</t>
        </is>
      </c>
      <c r="B4260" t="inlineStr">
        <is>
          <t>Olives</t>
        </is>
      </c>
      <c r="C4260" t="inlineStr">
        <is>
          <t>kt</t>
        </is>
      </c>
      <c r="D4260" t="inlineStr">
        <is>
          <t>France</t>
        </is>
      </c>
      <c r="E4260" t="inlineStr">
        <is>
          <t>2019-20</t>
        </is>
      </c>
      <c r="F4260" t="inlineStr">
        <is>
          <t>Haricot sec</t>
        </is>
      </c>
      <c r="G4260" t="inlineStr"/>
      <c r="H4260" t="inlineStr"/>
      <c r="I4260" t="inlineStr"/>
      <c r="J4260" t="inlineStr"/>
      <c r="K4260" t="inlineStr"/>
      <c r="L4260" t="inlineStr"/>
      <c r="M4260" t="inlineStr"/>
      <c r="N4260" t="inlineStr"/>
      <c r="O4260" t="n">
        <v>-0</v>
      </c>
      <c r="P4260" t="n">
        <v>0</v>
      </c>
      <c r="Q4260" t="n">
        <v>500000000</v>
      </c>
      <c r="R4260" t="inlineStr"/>
      <c r="S4260" t="inlineStr"/>
      <c r="T4260" t="inlineStr"/>
      <c r="U4260" t="n">
        <v>0</v>
      </c>
      <c r="V4260" t="n">
        <v>500000000</v>
      </c>
      <c r="W4260" t="inlineStr"/>
      <c r="X4260" t="inlineStr">
        <is>
          <t>libre unbounded</t>
        </is>
      </c>
    </row>
    <row r="4261" ht="15" customHeight="1" s="1003">
      <c r="A4261" s="1019" t="inlineStr">
        <is>
          <t>Import</t>
        </is>
      </c>
      <c r="B4261" t="inlineStr">
        <is>
          <t>Huile d'olive</t>
        </is>
      </c>
      <c r="C4261" t="inlineStr">
        <is>
          <t>kt</t>
        </is>
      </c>
      <c r="D4261" t="inlineStr">
        <is>
          <t>France</t>
        </is>
      </c>
      <c r="E4261" t="inlineStr">
        <is>
          <t>2019-20</t>
        </is>
      </c>
      <c r="F4261" t="inlineStr">
        <is>
          <t>Haricot sec</t>
        </is>
      </c>
      <c r="G4261" t="inlineStr"/>
      <c r="H4261" t="inlineStr"/>
      <c r="I4261" t="inlineStr"/>
      <c r="J4261" t="inlineStr"/>
      <c r="K4261" t="inlineStr"/>
      <c r="L4261" t="inlineStr"/>
      <c r="M4261" t="inlineStr"/>
      <c r="N4261" t="inlineStr"/>
      <c r="O4261" t="n">
        <v>-0</v>
      </c>
      <c r="P4261" t="n">
        <v>0</v>
      </c>
      <c r="Q4261" t="n">
        <v>500000000</v>
      </c>
      <c r="R4261" t="inlineStr"/>
      <c r="S4261" t="inlineStr"/>
      <c r="T4261" t="inlineStr"/>
      <c r="U4261" t="n">
        <v>0</v>
      </c>
      <c r="V4261" t="n">
        <v>500000000</v>
      </c>
      <c r="W4261" t="inlineStr"/>
      <c r="X4261" t="inlineStr">
        <is>
          <t>libre unbounded</t>
        </is>
      </c>
    </row>
    <row r="4262" ht="15" customHeight="1" s="1003">
      <c r="A4262" s="1019" t="inlineStr">
        <is>
          <t>Import</t>
        </is>
      </c>
      <c r="B4262" t="inlineStr">
        <is>
          <t>Grignons d'olive</t>
        </is>
      </c>
      <c r="C4262" t="inlineStr">
        <is>
          <t>kt</t>
        </is>
      </c>
      <c r="D4262" t="inlineStr">
        <is>
          <t>France</t>
        </is>
      </c>
      <c r="E4262" t="inlineStr">
        <is>
          <t>2019-20</t>
        </is>
      </c>
      <c r="F4262" t="inlineStr">
        <is>
          <t>Haricot sec</t>
        </is>
      </c>
      <c r="G4262" t="inlineStr"/>
      <c r="H4262" t="inlineStr"/>
      <c r="I4262" t="inlineStr"/>
      <c r="J4262" t="inlineStr"/>
      <c r="K4262" t="inlineStr"/>
      <c r="L4262" t="inlineStr"/>
      <c r="M4262" t="inlineStr"/>
      <c r="N4262" t="inlineStr"/>
      <c r="O4262" t="n">
        <v>-0</v>
      </c>
      <c r="P4262" t="n">
        <v>0</v>
      </c>
      <c r="Q4262" t="n">
        <v>500000000</v>
      </c>
      <c r="R4262" t="inlineStr"/>
      <c r="S4262" t="inlineStr"/>
      <c r="T4262" t="inlineStr"/>
      <c r="U4262" t="n">
        <v>0</v>
      </c>
      <c r="V4262" t="n">
        <v>500000000</v>
      </c>
      <c r="W4262" t="inlineStr"/>
      <c r="X4262" t="inlineStr">
        <is>
          <t>libre unbounded</t>
        </is>
      </c>
    </row>
    <row r="4263" ht="15" customHeight="1" s="1003">
      <c r="A4263" s="1019" t="inlineStr">
        <is>
          <t>Import</t>
        </is>
      </c>
      <c r="B4263" t="inlineStr">
        <is>
          <t>Olives de table</t>
        </is>
      </c>
      <c r="C4263" t="inlineStr">
        <is>
          <t>kt</t>
        </is>
      </c>
      <c r="D4263" t="inlineStr">
        <is>
          <t>France</t>
        </is>
      </c>
      <c r="E4263" t="inlineStr">
        <is>
          <t>2019-20</t>
        </is>
      </c>
      <c r="F4263" t="inlineStr">
        <is>
          <t>Haricot sec</t>
        </is>
      </c>
      <c r="G4263" t="inlineStr"/>
      <c r="H4263" t="inlineStr"/>
      <c r="I4263" t="inlineStr"/>
      <c r="J4263" t="inlineStr"/>
      <c r="K4263" t="inlineStr"/>
      <c r="L4263" t="inlineStr"/>
      <c r="M4263" t="inlineStr"/>
      <c r="N4263" t="inlineStr"/>
      <c r="O4263" t="n">
        <v>-0</v>
      </c>
      <c r="P4263" t="n">
        <v>0</v>
      </c>
      <c r="Q4263" t="n">
        <v>500000000</v>
      </c>
      <c r="R4263" t="inlineStr"/>
      <c r="S4263" t="inlineStr"/>
      <c r="T4263" t="inlineStr"/>
      <c r="U4263" t="n">
        <v>0</v>
      </c>
      <c r="V4263" t="n">
        <v>500000000</v>
      </c>
      <c r="W4263" t="inlineStr"/>
      <c r="X4263" t="inlineStr">
        <is>
          <t>libre unbounded</t>
        </is>
      </c>
    </row>
    <row r="4264" ht="15" customHeight="1" s="1003">
      <c r="A4264" s="1019" t="inlineStr">
        <is>
          <t>Import</t>
        </is>
      </c>
      <c r="B4264" t="inlineStr">
        <is>
          <t>Graines collectées</t>
        </is>
      </c>
      <c r="C4264" t="inlineStr">
        <is>
          <t>kt</t>
        </is>
      </c>
      <c r="D4264" t="inlineStr">
        <is>
          <t>France</t>
        </is>
      </c>
      <c r="E4264" t="inlineStr">
        <is>
          <t>2019-20</t>
        </is>
      </c>
      <c r="F4264" t="inlineStr">
        <is>
          <t>Haricot sec</t>
        </is>
      </c>
      <c r="G4264" t="inlineStr"/>
      <c r="H4264" t="inlineStr">
        <is>
          <t>Importation de graines = 33 kt (Douanes françaises - Eurostat)</t>
        </is>
      </c>
      <c r="I4264" t="inlineStr">
        <is>
          <t>Douanes françaises - Eurostat</t>
        </is>
      </c>
      <c r="J4264" t="inlineStr"/>
      <c r="K4264" t="inlineStr">
        <is>
          <t>Volume</t>
        </is>
      </c>
      <c r="L4264" t="inlineStr">
        <is>
          <t>Importation de graines</t>
        </is>
      </c>
      <c r="M4264" t="inlineStr">
        <is>
          <t>Echanges mensuels - EUROSTAT</t>
        </is>
      </c>
      <c r="N4264" t="inlineStr"/>
      <c r="O4264" t="n">
        <v>33.2</v>
      </c>
      <c r="P4264" t="inlineStr"/>
      <c r="Q4264" t="inlineStr"/>
      <c r="R4264" t="n">
        <v>33.19</v>
      </c>
      <c r="S4264" t="n">
        <v>1.66</v>
      </c>
      <c r="T4264" t="n">
        <v>0.1</v>
      </c>
      <c r="U4264" t="n">
        <v>0</v>
      </c>
      <c r="V4264" t="n">
        <v>500000000</v>
      </c>
      <c r="W4264" t="n">
        <v>0</v>
      </c>
      <c r="X4264" t="inlineStr">
        <is>
          <t>mesuré</t>
        </is>
      </c>
    </row>
    <row r="4265" ht="15" customHeight="1" s="1003">
      <c r="A4265" s="1019" t="inlineStr">
        <is>
          <t>Graines récoltées</t>
        </is>
      </c>
      <c r="B4265" t="inlineStr">
        <is>
          <t>Ferme</t>
        </is>
      </c>
      <c r="C4265" t="inlineStr">
        <is>
          <t>kt</t>
        </is>
      </c>
      <c r="D4265" t="inlineStr">
        <is>
          <t>France</t>
        </is>
      </c>
      <c r="E4265" t="inlineStr">
        <is>
          <t>2019-20</t>
        </is>
      </c>
      <c r="F4265" t="inlineStr">
        <is>
          <t>Olive</t>
        </is>
      </c>
      <c r="G4265" t="inlineStr"/>
      <c r="H4265" t="inlineStr"/>
      <c r="I4265" t="inlineStr"/>
      <c r="J4265" t="inlineStr"/>
      <c r="K4265" t="inlineStr"/>
      <c r="L4265" t="inlineStr"/>
      <c r="M4265" t="inlineStr"/>
      <c r="N4265" t="inlineStr"/>
      <c r="O4265" t="n">
        <v>0</v>
      </c>
      <c r="P4265" t="inlineStr"/>
      <c r="Q4265" t="inlineStr"/>
      <c r="R4265" t="inlineStr"/>
      <c r="S4265" t="inlineStr"/>
      <c r="T4265" t="inlineStr"/>
      <c r="U4265" t="n">
        <v>0</v>
      </c>
      <c r="V4265" t="n">
        <v>500000000</v>
      </c>
      <c r="W4265" t="inlineStr"/>
      <c r="X4265" t="inlineStr">
        <is>
          <t>déterminé</t>
        </is>
      </c>
    </row>
    <row r="4266" ht="15" customHeight="1" s="1003">
      <c r="A4266" s="1019" t="inlineStr">
        <is>
          <t>Graines récoltées</t>
        </is>
      </c>
      <c r="B4266" t="inlineStr">
        <is>
          <t>OS</t>
        </is>
      </c>
      <c r="C4266" t="inlineStr">
        <is>
          <t>kt</t>
        </is>
      </c>
      <c r="D4266" t="inlineStr">
        <is>
          <t>France</t>
        </is>
      </c>
      <c r="E4266" t="inlineStr">
        <is>
          <t>2019-20</t>
        </is>
      </c>
      <c r="F4266" t="inlineStr">
        <is>
          <t>Olive</t>
        </is>
      </c>
      <c r="G4266" t="inlineStr"/>
      <c r="H4266" t="inlineStr"/>
      <c r="I4266" t="inlineStr"/>
      <c r="J4266" t="inlineStr"/>
      <c r="K4266" t="inlineStr"/>
      <c r="L4266" t="inlineStr"/>
      <c r="M4266" t="inlineStr"/>
      <c r="N4266" t="inlineStr"/>
      <c r="O4266" t="n">
        <v>0</v>
      </c>
      <c r="P4266" t="n">
        <v>0</v>
      </c>
      <c r="Q4266" t="n">
        <v>500000000</v>
      </c>
      <c r="R4266" t="inlineStr"/>
      <c r="S4266" t="inlineStr"/>
      <c r="T4266" t="inlineStr"/>
      <c r="U4266" t="n">
        <v>0</v>
      </c>
      <c r="V4266" t="n">
        <v>500000000</v>
      </c>
      <c r="W4266" t="inlineStr"/>
      <c r="X4266" t="inlineStr">
        <is>
          <t>libre unbounded</t>
        </is>
      </c>
    </row>
    <row r="4267" ht="15" customHeight="1" s="1003">
      <c r="A4267" s="1019" t="inlineStr">
        <is>
          <t>Olives</t>
        </is>
      </c>
      <c r="B4267" t="inlineStr">
        <is>
          <t>Export</t>
        </is>
      </c>
      <c r="C4267" t="inlineStr">
        <is>
          <t>kt</t>
        </is>
      </c>
      <c r="D4267" t="inlineStr">
        <is>
          <t>France</t>
        </is>
      </c>
      <c r="E4267" t="inlineStr">
        <is>
          <t>2019-20</t>
        </is>
      </c>
      <c r="F4267" t="inlineStr">
        <is>
          <t>Olive</t>
        </is>
      </c>
      <c r="G4267" t="inlineStr"/>
      <c r="H4267" t="inlineStr">
        <is>
          <t>Exportation d'olives = 0 kt (Douanes françaises - Eurostat)</t>
        </is>
      </c>
      <c r="I4267" t="inlineStr">
        <is>
          <t>Douanes françaises - Eurostat</t>
        </is>
      </c>
      <c r="J4267" t="inlineStr"/>
      <c r="K4267" t="inlineStr">
        <is>
          <t>Volume</t>
        </is>
      </c>
      <c r="L4267" t="inlineStr">
        <is>
          <t>Exportation d'olives</t>
        </is>
      </c>
      <c r="M4267" t="inlineStr">
        <is>
          <t>Echanges mensuels - EUROSTAT</t>
        </is>
      </c>
      <c r="N4267" t="inlineStr"/>
      <c r="O4267" t="n">
        <v>0.12</v>
      </c>
      <c r="P4267" t="inlineStr"/>
      <c r="Q4267" t="inlineStr"/>
      <c r="R4267" t="n">
        <v>0.12</v>
      </c>
      <c r="S4267" t="n">
        <v>0.01</v>
      </c>
      <c r="T4267" t="n">
        <v>0.1</v>
      </c>
      <c r="U4267" t="n">
        <v>0</v>
      </c>
      <c r="V4267" t="n">
        <v>500000000</v>
      </c>
      <c r="W4267" t="n">
        <v>0</v>
      </c>
      <c r="X4267" t="inlineStr">
        <is>
          <t>mesuré</t>
        </is>
      </c>
    </row>
    <row r="4268" ht="15" customHeight="1" s="1003">
      <c r="A4268" s="1019" t="inlineStr">
        <is>
          <t>Olives</t>
        </is>
      </c>
      <c r="B4268" t="inlineStr">
        <is>
          <t>Moulin</t>
        </is>
      </c>
      <c r="C4268" t="inlineStr">
        <is>
          <t>kt</t>
        </is>
      </c>
      <c r="D4268" t="inlineStr">
        <is>
          <t>France</t>
        </is>
      </c>
      <c r="E4268" t="inlineStr">
        <is>
          <t>2019-20</t>
        </is>
      </c>
      <c r="F4268" t="inlineStr">
        <is>
          <t>Olive</t>
        </is>
      </c>
      <c r="G4268" t="inlineStr">
        <is>
          <t>Consommation d'olives par les moulins = 22 kt (FranceAgriMer)</t>
        </is>
      </c>
      <c r="H4268" t="inlineStr"/>
      <c r="I4268" t="inlineStr">
        <is>
          <t>FranceAgriMer</t>
        </is>
      </c>
      <c r="J4268" t="inlineStr"/>
      <c r="K4268" t="inlineStr">
        <is>
          <t>Volume</t>
        </is>
      </c>
      <c r="L4268" t="inlineStr">
        <is>
          <t>Consommation d'olives par les moulins</t>
        </is>
      </c>
      <c r="M4268" t="inlineStr">
        <is>
          <t>Marché olive - AFIDOL, FAM</t>
        </is>
      </c>
      <c r="N4268" t="inlineStr"/>
      <c r="O4268" t="n">
        <v>22</v>
      </c>
      <c r="P4268" t="inlineStr"/>
      <c r="Q4268" t="inlineStr"/>
      <c r="R4268" t="n">
        <v>22.04</v>
      </c>
      <c r="S4268" t="n">
        <v>1.1</v>
      </c>
      <c r="T4268" t="n">
        <v>0.1</v>
      </c>
      <c r="U4268" t="n">
        <v>0</v>
      </c>
      <c r="V4268" t="n">
        <v>500000000</v>
      </c>
      <c r="W4268" t="n">
        <v>0</v>
      </c>
      <c r="X4268" t="inlineStr">
        <is>
          <t>mesuré</t>
        </is>
      </c>
    </row>
    <row r="4269" ht="15" customHeight="1" s="1003">
      <c r="A4269" s="1019" t="inlineStr">
        <is>
          <t>Olives</t>
        </is>
      </c>
      <c r="B4269" t="inlineStr">
        <is>
          <t>Conservation ou préparation d'olives</t>
        </is>
      </c>
      <c r="C4269" t="inlineStr">
        <is>
          <t>kt</t>
        </is>
      </c>
      <c r="D4269" t="inlineStr">
        <is>
          <t>France</t>
        </is>
      </c>
      <c r="E4269" t="inlineStr">
        <is>
          <t>2019-20</t>
        </is>
      </c>
      <c r="F4269" t="inlineStr">
        <is>
          <t>Olive</t>
        </is>
      </c>
      <c r="G4269" t="inlineStr">
        <is>
          <t>Production d'olives de table = 1 kt (FranceAgriMer)</t>
        </is>
      </c>
      <c r="H4269" t="inlineStr"/>
      <c r="I4269" t="inlineStr">
        <is>
          <t>FranceAgriMer</t>
        </is>
      </c>
      <c r="J4269" t="inlineStr"/>
      <c r="K4269" t="inlineStr">
        <is>
          <t>Volume</t>
        </is>
      </c>
      <c r="L4269" t="inlineStr">
        <is>
          <t>Production d'olives de table</t>
        </is>
      </c>
      <c r="M4269" t="inlineStr">
        <is>
          <t>Marché olive - AFIDOL, FAM</t>
        </is>
      </c>
      <c r="N4269" t="inlineStr"/>
      <c r="O4269" t="n">
        <v>1.01</v>
      </c>
      <c r="P4269" t="inlineStr"/>
      <c r="Q4269" t="inlineStr"/>
      <c r="R4269" t="n">
        <v>1.01</v>
      </c>
      <c r="S4269" t="n">
        <v>0.05</v>
      </c>
      <c r="T4269" t="n">
        <v>0.1</v>
      </c>
      <c r="U4269" t="n">
        <v>0</v>
      </c>
      <c r="V4269" t="n">
        <v>500000000</v>
      </c>
      <c r="W4269" t="n">
        <v>0</v>
      </c>
      <c r="X4269" t="inlineStr">
        <is>
          <t>mesuré</t>
        </is>
      </c>
    </row>
    <row r="4270" ht="15" customHeight="1" s="1003">
      <c r="A4270" s="1019" t="inlineStr">
        <is>
          <t>Olives</t>
        </is>
      </c>
      <c r="B4270" t="inlineStr">
        <is>
          <t>Ecart statistique</t>
        </is>
      </c>
      <c r="C4270" t="inlineStr">
        <is>
          <t>kt</t>
        </is>
      </c>
      <c r="D4270" t="inlineStr">
        <is>
          <t>France</t>
        </is>
      </c>
      <c r="E4270" t="inlineStr">
        <is>
          <t>2019-20</t>
        </is>
      </c>
      <c r="F4270" t="inlineStr">
        <is>
          <t>Olive</t>
        </is>
      </c>
      <c r="G4270" t="inlineStr"/>
      <c r="H4270" t="inlineStr"/>
      <c r="I4270" t="inlineStr"/>
      <c r="J4270" t="inlineStr"/>
      <c r="K4270" t="inlineStr"/>
      <c r="L4270" t="inlineStr">
        <is>
          <t>Ecart statistique constaté dans les données collectées, demandant une réconciliation</t>
        </is>
      </c>
      <c r="M4270" t="inlineStr"/>
      <c r="N4270" t="inlineStr">
        <is>
          <t>Ecart statistique</t>
        </is>
      </c>
      <c r="O4270" t="n">
        <v>3.45</v>
      </c>
      <c r="P4270" t="inlineStr"/>
      <c r="Q4270" t="inlineStr"/>
      <c r="R4270" t="inlineStr"/>
      <c r="S4270" t="inlineStr"/>
      <c r="T4270" t="inlineStr"/>
      <c r="U4270" t="n">
        <v>0</v>
      </c>
      <c r="V4270" t="n">
        <v>500000000</v>
      </c>
      <c r="W4270" t="inlineStr"/>
      <c r="X4270" t="inlineStr">
        <is>
          <t>déterminé</t>
        </is>
      </c>
    </row>
    <row r="4271" ht="15" customHeight="1" s="1003">
      <c r="A4271" s="1019" t="inlineStr">
        <is>
          <t>Graines autoconsommées</t>
        </is>
      </c>
      <c r="B4271" t="inlineStr">
        <is>
          <t>Hors FAB</t>
        </is>
      </c>
      <c r="C4271" t="inlineStr">
        <is>
          <t>kt</t>
        </is>
      </c>
      <c r="D4271" t="inlineStr">
        <is>
          <t>France</t>
        </is>
      </c>
      <c r="E4271" t="inlineStr">
        <is>
          <t>2019-20</t>
        </is>
      </c>
      <c r="F4271" t="inlineStr">
        <is>
          <t>Olive</t>
        </is>
      </c>
      <c r="G4271" t="inlineStr"/>
      <c r="H4271" t="inlineStr"/>
      <c r="I4271" t="inlineStr"/>
      <c r="J4271" t="inlineStr">
        <is>
          <t>Pas de consommation de graines en alimentation animale</t>
        </is>
      </c>
      <c r="K4271" t="inlineStr"/>
      <c r="L4271" t="inlineStr">
        <is>
          <t>Consommation de graines à la ferme directement</t>
        </is>
      </c>
      <c r="M4271" t="inlineStr"/>
      <c r="N4271" t="inlineStr"/>
      <c r="O4271" t="n">
        <v>0</v>
      </c>
      <c r="P4271" t="inlineStr"/>
      <c r="Q4271" t="inlineStr"/>
      <c r="R4271" t="n">
        <v>0</v>
      </c>
      <c r="S4271" t="n">
        <v>0</v>
      </c>
      <c r="T4271" t="inlineStr"/>
      <c r="U4271" t="n">
        <v>0</v>
      </c>
      <c r="V4271" t="n">
        <v>500000000</v>
      </c>
      <c r="W4271" t="n">
        <v>0</v>
      </c>
      <c r="X4271" t="inlineStr">
        <is>
          <t>mesuré</t>
        </is>
      </c>
    </row>
    <row r="4272" ht="15" customHeight="1" s="1003">
      <c r="A4272" s="1019" t="inlineStr">
        <is>
          <t>Graines autoconsommées</t>
        </is>
      </c>
      <c r="B4272" t="inlineStr">
        <is>
          <t>Vente directe et autoconsommation</t>
        </is>
      </c>
      <c r="C4272" t="inlineStr">
        <is>
          <t>kt</t>
        </is>
      </c>
      <c r="D4272" t="inlineStr">
        <is>
          <t>France</t>
        </is>
      </c>
      <c r="E4272" t="inlineStr">
        <is>
          <t>2019-20</t>
        </is>
      </c>
      <c r="F4272" t="inlineStr">
        <is>
          <t>Olive</t>
        </is>
      </c>
      <c r="G4272" t="inlineStr"/>
      <c r="H4272" t="inlineStr"/>
      <c r="I4272" t="inlineStr"/>
      <c r="J4272" t="inlineStr">
        <is>
          <t>Le reste des graines autoconsommées est consommé en alimentation humaine</t>
        </is>
      </c>
      <c r="K4272" t="inlineStr"/>
      <c r="L4272" t="inlineStr">
        <is>
          <t>Consommation de graines à la ferme directement</t>
        </is>
      </c>
      <c r="M4272" t="inlineStr"/>
      <c r="N4272" t="inlineStr"/>
      <c r="O4272" t="n">
        <v>0</v>
      </c>
      <c r="P4272" t="n">
        <v>0</v>
      </c>
      <c r="Q4272" t="n">
        <v>-0</v>
      </c>
      <c r="R4272" t="inlineStr"/>
      <c r="S4272" t="inlineStr"/>
      <c r="T4272" t="inlineStr"/>
      <c r="U4272" t="n">
        <v>0</v>
      </c>
      <c r="V4272" t="n">
        <v>500000000</v>
      </c>
      <c r="W4272" t="inlineStr"/>
      <c r="X4272" t="inlineStr">
        <is>
          <t>libre</t>
        </is>
      </c>
    </row>
    <row r="4273" ht="15" customHeight="1" s="1003">
      <c r="A4273" s="1019" t="inlineStr">
        <is>
          <t>Graines autoconsommées</t>
        </is>
      </c>
      <c r="B4273" t="inlineStr">
        <is>
          <t>Alimentation humaine</t>
        </is>
      </c>
      <c r="C4273" t="inlineStr">
        <is>
          <t>kt</t>
        </is>
      </c>
      <c r="D4273" t="inlineStr">
        <is>
          <t>France</t>
        </is>
      </c>
      <c r="E4273" t="inlineStr">
        <is>
          <t>2019-20</t>
        </is>
      </c>
      <c r="F4273" t="inlineStr">
        <is>
          <t>Olive</t>
        </is>
      </c>
      <c r="G4273" t="inlineStr"/>
      <c r="H4273" t="inlineStr"/>
      <c r="I4273" t="inlineStr"/>
      <c r="J4273" t="inlineStr"/>
      <c r="K4273" t="inlineStr"/>
      <c r="L4273" t="inlineStr"/>
      <c r="M4273" t="inlineStr"/>
      <c r="N4273" t="inlineStr"/>
      <c r="O4273" t="n">
        <v>0</v>
      </c>
      <c r="P4273" t="n">
        <v>0</v>
      </c>
      <c r="Q4273" t="n">
        <v>0</v>
      </c>
      <c r="R4273" t="inlineStr"/>
      <c r="S4273" t="inlineStr"/>
      <c r="T4273" t="inlineStr"/>
      <c r="U4273" t="n">
        <v>0</v>
      </c>
      <c r="V4273" t="n">
        <v>500000000</v>
      </c>
      <c r="W4273" t="inlineStr"/>
      <c r="X4273" t="inlineStr">
        <is>
          <t>libre</t>
        </is>
      </c>
    </row>
    <row r="4274" ht="15" customHeight="1" s="1003">
      <c r="A4274" s="1019" t="inlineStr">
        <is>
          <t>Graines autoconsommées</t>
        </is>
      </c>
      <c r="B4274" t="inlineStr">
        <is>
          <t>Usages alimentaires</t>
        </is>
      </c>
      <c r="C4274" t="inlineStr">
        <is>
          <t>kt</t>
        </is>
      </c>
      <c r="D4274" t="inlineStr">
        <is>
          <t>France</t>
        </is>
      </c>
      <c r="E4274" t="inlineStr">
        <is>
          <t>2019-20</t>
        </is>
      </c>
      <c r="F4274" t="inlineStr">
        <is>
          <t>Olive</t>
        </is>
      </c>
      <c r="G4274" t="inlineStr"/>
      <c r="H4274" t="inlineStr"/>
      <c r="I4274" t="inlineStr"/>
      <c r="J4274" t="inlineStr"/>
      <c r="K4274" t="inlineStr"/>
      <c r="L4274" t="inlineStr"/>
      <c r="M4274" t="inlineStr"/>
      <c r="N4274" t="inlineStr"/>
      <c r="O4274" t="n">
        <v>0</v>
      </c>
      <c r="P4274" t="n">
        <v>0</v>
      </c>
      <c r="Q4274" t="n">
        <v>0</v>
      </c>
      <c r="R4274" t="inlineStr"/>
      <c r="S4274" t="inlineStr"/>
      <c r="T4274" t="inlineStr"/>
      <c r="U4274" t="n">
        <v>0</v>
      </c>
      <c r="V4274" t="n">
        <v>500000000</v>
      </c>
      <c r="W4274" t="inlineStr"/>
      <c r="X4274" t="inlineStr">
        <is>
          <t>libre</t>
        </is>
      </c>
    </row>
    <row r="4275" ht="15" customHeight="1" s="1003">
      <c r="A4275" s="1019" t="inlineStr">
        <is>
          <t>Graines autoconsommées</t>
        </is>
      </c>
      <c r="B4275" t="inlineStr">
        <is>
          <t>Alimentation animale rente</t>
        </is>
      </c>
      <c r="C4275" t="inlineStr">
        <is>
          <t>kt</t>
        </is>
      </c>
      <c r="D4275" t="inlineStr">
        <is>
          <t>France</t>
        </is>
      </c>
      <c r="E4275" t="inlineStr">
        <is>
          <t>2019-20</t>
        </is>
      </c>
      <c r="F4275" t="inlineStr">
        <is>
          <t>Olive</t>
        </is>
      </c>
      <c r="G4275" t="inlineStr"/>
      <c r="H4275" t="inlineStr"/>
      <c r="I4275" t="inlineStr"/>
      <c r="J4275" t="inlineStr"/>
      <c r="K4275" t="inlineStr"/>
      <c r="L4275" t="inlineStr"/>
      <c r="M4275" t="inlineStr"/>
      <c r="N4275" t="inlineStr"/>
      <c r="O4275" t="n">
        <v>0</v>
      </c>
      <c r="P4275" t="inlineStr"/>
      <c r="Q4275" t="inlineStr"/>
      <c r="R4275" t="inlineStr"/>
      <c r="S4275" t="inlineStr"/>
      <c r="T4275" t="inlineStr"/>
      <c r="U4275" t="n">
        <v>0</v>
      </c>
      <c r="V4275" t="n">
        <v>500000000</v>
      </c>
      <c r="W4275" t="inlineStr"/>
      <c r="X4275" t="inlineStr">
        <is>
          <t>déterminé</t>
        </is>
      </c>
    </row>
    <row r="4276" ht="15" customHeight="1" s="1003">
      <c r="A4276" s="1019" t="inlineStr">
        <is>
          <t>Graines autoconsommées</t>
        </is>
      </c>
      <c r="B4276" t="inlineStr">
        <is>
          <t>Alimentation animale</t>
        </is>
      </c>
      <c r="C4276" t="inlineStr">
        <is>
          <t>kt</t>
        </is>
      </c>
      <c r="D4276" t="inlineStr">
        <is>
          <t>France</t>
        </is>
      </c>
      <c r="E4276" t="inlineStr">
        <is>
          <t>2019-20</t>
        </is>
      </c>
      <c r="F4276" t="inlineStr">
        <is>
          <t>Olive</t>
        </is>
      </c>
      <c r="G4276" t="inlineStr"/>
      <c r="H4276" t="inlineStr"/>
      <c r="I4276" t="inlineStr"/>
      <c r="J4276" t="inlineStr"/>
      <c r="K4276" t="inlineStr"/>
      <c r="L4276" t="inlineStr"/>
      <c r="M4276" t="inlineStr"/>
      <c r="N4276" t="inlineStr"/>
      <c r="O4276" t="n">
        <v>0</v>
      </c>
      <c r="P4276" t="inlineStr"/>
      <c r="Q4276" t="inlineStr"/>
      <c r="R4276" t="inlineStr"/>
      <c r="S4276" t="inlineStr"/>
      <c r="T4276" t="inlineStr"/>
      <c r="U4276" t="n">
        <v>0</v>
      </c>
      <c r="V4276" t="n">
        <v>500000000</v>
      </c>
      <c r="W4276" t="inlineStr"/>
      <c r="X4276" t="inlineStr">
        <is>
          <t>déterminé</t>
        </is>
      </c>
    </row>
    <row r="4277" ht="15" customHeight="1" s="1003">
      <c r="A4277" s="1019" t="inlineStr">
        <is>
          <t>Graines autoconsommées</t>
        </is>
      </c>
      <c r="B4277" t="inlineStr">
        <is>
          <t>Débouchés</t>
        </is>
      </c>
      <c r="C4277" t="inlineStr">
        <is>
          <t>kt</t>
        </is>
      </c>
      <c r="D4277" t="inlineStr">
        <is>
          <t>France</t>
        </is>
      </c>
      <c r="E4277" t="inlineStr">
        <is>
          <t>2019-20</t>
        </is>
      </c>
      <c r="F4277" t="inlineStr">
        <is>
          <t>Olive</t>
        </is>
      </c>
      <c r="G4277" t="inlineStr"/>
      <c r="H4277" t="inlineStr"/>
      <c r="I4277" t="inlineStr"/>
      <c r="J4277" t="inlineStr"/>
      <c r="K4277" t="inlineStr"/>
      <c r="L4277" t="inlineStr"/>
      <c r="M4277" t="inlineStr"/>
      <c r="N4277" t="inlineStr"/>
      <c r="O4277" t="n">
        <v>0</v>
      </c>
      <c r="P4277" t="n">
        <v>0</v>
      </c>
      <c r="Q4277" t="n">
        <v>0</v>
      </c>
      <c r="R4277" t="inlineStr"/>
      <c r="S4277" t="inlineStr"/>
      <c r="T4277" t="inlineStr"/>
      <c r="U4277" t="n">
        <v>0</v>
      </c>
      <c r="V4277" t="n">
        <v>500000000</v>
      </c>
      <c r="W4277" t="inlineStr"/>
      <c r="X4277" t="inlineStr">
        <is>
          <t>libre</t>
        </is>
      </c>
    </row>
    <row r="4278" ht="15" customHeight="1" s="1003">
      <c r="A4278" s="1019" t="inlineStr">
        <is>
          <t>Graines autoconsommées</t>
        </is>
      </c>
      <c r="B4278" t="inlineStr">
        <is>
          <t>FAF</t>
        </is>
      </c>
      <c r="C4278" t="inlineStr">
        <is>
          <t>kt</t>
        </is>
      </c>
      <c r="D4278" t="inlineStr">
        <is>
          <t>France</t>
        </is>
      </c>
      <c r="E4278" t="inlineStr">
        <is>
          <t>2019-20</t>
        </is>
      </c>
      <c r="F4278" t="inlineStr">
        <is>
          <t>Olive</t>
        </is>
      </c>
      <c r="G4278" t="inlineStr"/>
      <c r="H4278" t="inlineStr"/>
      <c r="I4278" t="inlineStr"/>
      <c r="J4278" t="inlineStr"/>
      <c r="K4278" t="inlineStr"/>
      <c r="L4278" t="inlineStr"/>
      <c r="M4278" t="inlineStr"/>
      <c r="N4278" t="inlineStr"/>
      <c r="O4278" t="n">
        <v>0</v>
      </c>
      <c r="P4278" t="n">
        <v>0</v>
      </c>
      <c r="Q4278" t="n">
        <v>-0</v>
      </c>
      <c r="R4278" t="inlineStr"/>
      <c r="S4278" t="inlineStr"/>
      <c r="T4278" t="inlineStr"/>
      <c r="U4278" t="n">
        <v>0</v>
      </c>
      <c r="V4278" t="n">
        <v>500000000</v>
      </c>
      <c r="W4278" t="inlineStr"/>
      <c r="X4278" t="inlineStr">
        <is>
          <t>libre</t>
        </is>
      </c>
    </row>
    <row r="4279" ht="15" customHeight="1" s="1003">
      <c r="A4279" s="1019" t="inlineStr">
        <is>
          <t>Graines autoconsommées</t>
        </is>
      </c>
      <c r="B4279" t="inlineStr">
        <is>
          <t>Direct élevage</t>
        </is>
      </c>
      <c r="C4279" t="inlineStr">
        <is>
          <t>kt</t>
        </is>
      </c>
      <c r="D4279" t="inlineStr">
        <is>
          <t>France</t>
        </is>
      </c>
      <c r="E4279" t="inlineStr">
        <is>
          <t>2019-20</t>
        </is>
      </c>
      <c r="F4279" t="inlineStr">
        <is>
          <t>Olive</t>
        </is>
      </c>
      <c r="G4279" t="inlineStr"/>
      <c r="H4279" t="inlineStr"/>
      <c r="I4279" t="inlineStr"/>
      <c r="J4279" t="inlineStr"/>
      <c r="K4279" t="inlineStr"/>
      <c r="L4279" t="inlineStr"/>
      <c r="M4279" t="inlineStr"/>
      <c r="N4279" t="inlineStr"/>
      <c r="O4279" t="n">
        <v>0</v>
      </c>
      <c r="P4279" t="n">
        <v>0</v>
      </c>
      <c r="Q4279" t="n">
        <v>-0</v>
      </c>
      <c r="R4279" t="inlineStr"/>
      <c r="S4279" t="inlineStr"/>
      <c r="T4279" t="inlineStr"/>
      <c r="U4279" t="n">
        <v>0</v>
      </c>
      <c r="V4279" t="n">
        <v>500000000</v>
      </c>
      <c r="W4279" t="inlineStr"/>
      <c r="X4279" t="inlineStr">
        <is>
          <t>libre</t>
        </is>
      </c>
    </row>
    <row r="4280" ht="15" customHeight="1" s="1003">
      <c r="A4280" s="1019" t="inlineStr">
        <is>
          <t>Graines autoconsommées</t>
        </is>
      </c>
      <c r="B4280" t="inlineStr">
        <is>
          <t>Elimination/Pertes</t>
        </is>
      </c>
      <c r="C4280" t="inlineStr">
        <is>
          <t>kt</t>
        </is>
      </c>
      <c r="D4280" t="inlineStr">
        <is>
          <t>France</t>
        </is>
      </c>
      <c r="E4280" t="inlineStr">
        <is>
          <t>2019-20</t>
        </is>
      </c>
      <c r="F4280" t="inlineStr">
        <is>
          <t>Olive</t>
        </is>
      </c>
      <c r="G4280" t="inlineStr"/>
      <c r="H4280" t="inlineStr"/>
      <c r="I4280" t="inlineStr"/>
      <c r="J4280" t="inlineStr"/>
      <c r="K4280" t="inlineStr"/>
      <c r="L4280" t="inlineStr"/>
      <c r="M4280" t="inlineStr"/>
      <c r="N4280" t="inlineStr"/>
      <c r="O4280" t="n">
        <v>0</v>
      </c>
      <c r="P4280" t="n">
        <v>0</v>
      </c>
      <c r="Q4280" t="n">
        <v>-0</v>
      </c>
      <c r="R4280" t="inlineStr"/>
      <c r="S4280" t="inlineStr"/>
      <c r="T4280" t="inlineStr"/>
      <c r="U4280" t="n">
        <v>0</v>
      </c>
      <c r="V4280" t="n">
        <v>500000000</v>
      </c>
      <c r="W4280" t="inlineStr"/>
      <c r="X4280" t="inlineStr">
        <is>
          <t>libre</t>
        </is>
      </c>
    </row>
    <row r="4281" ht="15" customHeight="1" s="1003">
      <c r="A4281" s="1019" t="inlineStr">
        <is>
          <t>Graines autoconsommées</t>
        </is>
      </c>
      <c r="B4281" t="inlineStr">
        <is>
          <t>Autres usages (ou usages indéfinis)</t>
        </is>
      </c>
      <c r="C4281" t="inlineStr">
        <is>
          <t>kt</t>
        </is>
      </c>
      <c r="D4281" t="inlineStr">
        <is>
          <t>France</t>
        </is>
      </c>
      <c r="E4281" t="inlineStr">
        <is>
          <t>2019-20</t>
        </is>
      </c>
      <c r="F4281" t="inlineStr">
        <is>
          <t>Olive</t>
        </is>
      </c>
      <c r="G4281" t="inlineStr"/>
      <c r="H4281" t="inlineStr"/>
      <c r="I4281" t="inlineStr"/>
      <c r="J4281" t="inlineStr"/>
      <c r="K4281" t="inlineStr"/>
      <c r="L4281" t="inlineStr"/>
      <c r="M4281" t="inlineStr"/>
      <c r="N4281" t="inlineStr"/>
      <c r="O4281" t="n">
        <v>0</v>
      </c>
      <c r="P4281" t="n">
        <v>0</v>
      </c>
      <c r="Q4281" t="n">
        <v>0</v>
      </c>
      <c r="R4281" t="inlineStr"/>
      <c r="S4281" t="inlineStr"/>
      <c r="T4281" t="inlineStr"/>
      <c r="U4281" t="n">
        <v>0</v>
      </c>
      <c r="V4281" t="n">
        <v>500000000</v>
      </c>
      <c r="W4281" t="inlineStr"/>
      <c r="X4281" t="inlineStr">
        <is>
          <t>libre</t>
        </is>
      </c>
    </row>
    <row r="4282" ht="15" customHeight="1" s="1003">
      <c r="A4282" s="1019" t="inlineStr">
        <is>
          <t>Graines autoconsommées</t>
        </is>
      </c>
      <c r="B4282" t="inlineStr">
        <is>
          <t>Semences fermières</t>
        </is>
      </c>
      <c r="C4282" t="inlineStr">
        <is>
          <t>kt</t>
        </is>
      </c>
      <c r="D4282" t="inlineStr">
        <is>
          <t>France</t>
        </is>
      </c>
      <c r="E4282" t="inlineStr">
        <is>
          <t>2019-20</t>
        </is>
      </c>
      <c r="F4282" t="inlineStr">
        <is>
          <t>Olive</t>
        </is>
      </c>
      <c r="G4282" t="inlineStr"/>
      <c r="H4282" t="inlineStr"/>
      <c r="I4282" t="inlineStr"/>
      <c r="J4282" t="inlineStr"/>
      <c r="K4282" t="inlineStr"/>
      <c r="L4282" t="inlineStr"/>
      <c r="M4282" t="inlineStr"/>
      <c r="N4282" t="inlineStr"/>
      <c r="O4282" t="n">
        <v>0</v>
      </c>
      <c r="P4282" t="n">
        <v>0</v>
      </c>
      <c r="Q4282" t="n">
        <v>-0</v>
      </c>
      <c r="R4282" t="inlineStr"/>
      <c r="S4282" t="inlineStr"/>
      <c r="T4282" t="inlineStr"/>
      <c r="U4282" t="n">
        <v>0</v>
      </c>
      <c r="V4282" t="n">
        <v>500000000</v>
      </c>
      <c r="W4282" t="inlineStr"/>
      <c r="X4282" t="inlineStr">
        <is>
          <t>libre</t>
        </is>
      </c>
    </row>
    <row r="4283" ht="15" customHeight="1" s="1003">
      <c r="A4283" s="1019" t="inlineStr">
        <is>
          <t>Graines autoconsommées</t>
        </is>
      </c>
      <c r="B4283" t="inlineStr">
        <is>
          <t>Semences</t>
        </is>
      </c>
      <c r="C4283" t="inlineStr">
        <is>
          <t>kt</t>
        </is>
      </c>
      <c r="D4283" t="inlineStr">
        <is>
          <t>France</t>
        </is>
      </c>
      <c r="E4283" t="inlineStr">
        <is>
          <t>2019-20</t>
        </is>
      </c>
      <c r="F4283" t="inlineStr">
        <is>
          <t>Olive</t>
        </is>
      </c>
      <c r="G4283" t="inlineStr"/>
      <c r="H4283" t="inlineStr"/>
      <c r="I4283" t="inlineStr"/>
      <c r="J4283" t="inlineStr"/>
      <c r="K4283" t="inlineStr"/>
      <c r="L4283" t="inlineStr"/>
      <c r="M4283" t="inlineStr"/>
      <c r="N4283" t="inlineStr"/>
      <c r="O4283" t="n">
        <v>0</v>
      </c>
      <c r="P4283" t="n">
        <v>0</v>
      </c>
      <c r="Q4283" t="n">
        <v>0</v>
      </c>
      <c r="R4283" t="inlineStr"/>
      <c r="S4283" t="inlineStr"/>
      <c r="T4283" t="inlineStr"/>
      <c r="U4283" t="n">
        <v>0</v>
      </c>
      <c r="V4283" t="n">
        <v>500000000</v>
      </c>
      <c r="W4283" t="inlineStr"/>
      <c r="X4283" t="inlineStr">
        <is>
          <t>libre</t>
        </is>
      </c>
    </row>
    <row r="4284" ht="15" customHeight="1" s="1003">
      <c r="A4284" s="1019" t="inlineStr">
        <is>
          <t>Stock initial</t>
        </is>
      </c>
      <c r="B4284" t="inlineStr">
        <is>
          <t>Ferme</t>
        </is>
      </c>
      <c r="C4284" t="inlineStr">
        <is>
          <t>kt</t>
        </is>
      </c>
      <c r="D4284" t="inlineStr">
        <is>
          <t>France</t>
        </is>
      </c>
      <c r="E4284" t="inlineStr">
        <is>
          <t>2019-20</t>
        </is>
      </c>
      <c r="F4284" t="inlineStr">
        <is>
          <t>Olive</t>
        </is>
      </c>
      <c r="G4284" t="inlineStr"/>
      <c r="H4284" t="inlineStr"/>
      <c r="I4284" t="inlineStr"/>
      <c r="J4284" t="inlineStr"/>
      <c r="K4284" t="inlineStr"/>
      <c r="L4284" t="inlineStr"/>
      <c r="M4284" t="inlineStr"/>
      <c r="N4284" t="inlineStr"/>
      <c r="O4284" t="n">
        <v>0</v>
      </c>
      <c r="P4284" t="inlineStr"/>
      <c r="Q4284" t="inlineStr"/>
      <c r="R4284" t="inlineStr"/>
      <c r="S4284" t="inlineStr"/>
      <c r="T4284" t="inlineStr"/>
      <c r="U4284" t="n">
        <v>0</v>
      </c>
      <c r="V4284" t="n">
        <v>500000000</v>
      </c>
      <c r="W4284" t="inlineStr"/>
      <c r="X4284" t="inlineStr">
        <is>
          <t>déterminé</t>
        </is>
      </c>
    </row>
    <row r="4285" ht="15" customHeight="1" s="1003">
      <c r="A4285" s="1019" t="inlineStr">
        <is>
          <t>Stock initial</t>
        </is>
      </c>
      <c r="B4285" t="inlineStr">
        <is>
          <t>OS</t>
        </is>
      </c>
      <c r="C4285" t="inlineStr">
        <is>
          <t>kt</t>
        </is>
      </c>
      <c r="D4285" t="inlineStr">
        <is>
          <t>France</t>
        </is>
      </c>
      <c r="E4285" t="inlineStr">
        <is>
          <t>2019-20</t>
        </is>
      </c>
      <c r="F4285" t="inlineStr">
        <is>
          <t>Olive</t>
        </is>
      </c>
      <c r="G4285" t="inlineStr"/>
      <c r="H4285" t="inlineStr"/>
      <c r="I4285" t="inlineStr"/>
      <c r="J4285" t="inlineStr"/>
      <c r="K4285" t="inlineStr"/>
      <c r="L4285" t="inlineStr"/>
      <c r="M4285" t="inlineStr"/>
      <c r="N4285" t="inlineStr"/>
      <c r="O4285" t="n">
        <v>0</v>
      </c>
      <c r="P4285" t="n">
        <v>0</v>
      </c>
      <c r="Q4285" t="n">
        <v>500000000</v>
      </c>
      <c r="R4285" t="inlineStr"/>
      <c r="S4285" t="inlineStr"/>
      <c r="T4285" t="inlineStr"/>
      <c r="U4285" t="n">
        <v>0</v>
      </c>
      <c r="V4285" t="n">
        <v>500000000</v>
      </c>
      <c r="W4285" t="inlineStr"/>
      <c r="X4285" t="inlineStr">
        <is>
          <t>libre unbounded</t>
        </is>
      </c>
    </row>
    <row r="4286" ht="15" customHeight="1" s="1003">
      <c r="A4286" s="1019" t="inlineStr">
        <is>
          <t>Stock initial à la ferme</t>
        </is>
      </c>
      <c r="B4286" t="inlineStr">
        <is>
          <t>Ferme</t>
        </is>
      </c>
      <c r="C4286" t="inlineStr">
        <is>
          <t>kt</t>
        </is>
      </c>
      <c r="D4286" t="inlineStr">
        <is>
          <t>France</t>
        </is>
      </c>
      <c r="E4286" t="inlineStr">
        <is>
          <t>2019-20</t>
        </is>
      </c>
      <c r="F4286" t="inlineStr">
        <is>
          <t>Olive</t>
        </is>
      </c>
      <c r="G4286" t="inlineStr"/>
      <c r="H4286" t="inlineStr"/>
      <c r="I4286" t="inlineStr"/>
      <c r="J4286" t="inlineStr">
        <is>
          <t>Le stock à la ferme est négligé</t>
        </is>
      </c>
      <c r="K4286" t="inlineStr"/>
      <c r="L4286" t="inlineStr">
        <is>
          <t>Stock initial à la ferme</t>
        </is>
      </c>
      <c r="M4286" t="inlineStr"/>
      <c r="N4286" t="inlineStr"/>
      <c r="O4286" t="n">
        <v>0</v>
      </c>
      <c r="P4286" t="inlineStr"/>
      <c r="Q4286" t="inlineStr"/>
      <c r="R4286" t="n">
        <v>0</v>
      </c>
      <c r="S4286" t="n">
        <v>0</v>
      </c>
      <c r="T4286" t="inlineStr"/>
      <c r="U4286" t="n">
        <v>0</v>
      </c>
      <c r="V4286" t="n">
        <v>500000000</v>
      </c>
      <c r="W4286" t="n">
        <v>0</v>
      </c>
      <c r="X4286" t="inlineStr">
        <is>
          <t>mesuré</t>
        </is>
      </c>
    </row>
    <row r="4287" ht="15" customHeight="1" s="1003">
      <c r="A4287" s="1019" t="inlineStr">
        <is>
          <t>Stock initial collecteurs</t>
        </is>
      </c>
      <c r="B4287" t="inlineStr">
        <is>
          <t>OS</t>
        </is>
      </c>
      <c r="C4287" t="inlineStr">
        <is>
          <t>kt</t>
        </is>
      </c>
      <c r="D4287" t="inlineStr">
        <is>
          <t>France</t>
        </is>
      </c>
      <c r="E4287" t="inlineStr">
        <is>
          <t>2019-20</t>
        </is>
      </c>
      <c r="F4287" t="inlineStr">
        <is>
          <t>Olive</t>
        </is>
      </c>
      <c r="G4287" t="inlineStr"/>
      <c r="H4287" t="inlineStr"/>
      <c r="I4287" t="inlineStr"/>
      <c r="J4287" t="inlineStr"/>
      <c r="K4287" t="inlineStr"/>
      <c r="L4287" t="inlineStr"/>
      <c r="M4287" t="inlineStr"/>
      <c r="N4287" t="inlineStr"/>
      <c r="O4287" t="n">
        <v>0</v>
      </c>
      <c r="P4287" t="n">
        <v>0</v>
      </c>
      <c r="Q4287" t="n">
        <v>500000000</v>
      </c>
      <c r="R4287" t="inlineStr"/>
      <c r="S4287" t="inlineStr"/>
      <c r="T4287" t="inlineStr"/>
      <c r="U4287" t="n">
        <v>0</v>
      </c>
      <c r="V4287" t="n">
        <v>500000000</v>
      </c>
      <c r="W4287" t="inlineStr"/>
      <c r="X4287" t="inlineStr">
        <is>
          <t>libre unbounded</t>
        </is>
      </c>
    </row>
    <row r="4288" ht="15" customHeight="1" s="1003">
      <c r="A4288" s="1019" t="inlineStr">
        <is>
          <t>Graines collectées</t>
        </is>
      </c>
      <c r="B4288" t="inlineStr">
        <is>
          <t>Fabrication de produits alimentaires</t>
        </is>
      </c>
      <c r="C4288" t="inlineStr">
        <is>
          <t>kt</t>
        </is>
      </c>
      <c r="D4288" t="inlineStr">
        <is>
          <t>France</t>
        </is>
      </c>
      <c r="E4288" t="inlineStr">
        <is>
          <t>2019-20</t>
        </is>
      </c>
      <c r="F4288" t="inlineStr">
        <is>
          <t>Olive</t>
        </is>
      </c>
      <c r="G4288" t="inlineStr"/>
      <c r="H4288" t="inlineStr"/>
      <c r="I4288" t="inlineStr"/>
      <c r="J4288" t="inlineStr">
        <is>
          <t>Pas de fabrication de produits alimentaires</t>
        </is>
      </c>
      <c r="K4288" t="inlineStr"/>
      <c r="L4288" t="inlineStr">
        <is>
          <t>Consommation de graines pour la fabrication de produits alimentaires</t>
        </is>
      </c>
      <c r="M4288" t="inlineStr"/>
      <c r="N4288" t="inlineStr"/>
      <c r="O4288" t="n">
        <v>0</v>
      </c>
      <c r="P4288" t="inlineStr"/>
      <c r="Q4288" t="inlineStr"/>
      <c r="R4288" t="n">
        <v>0</v>
      </c>
      <c r="S4288" t="n">
        <v>0</v>
      </c>
      <c r="T4288" t="inlineStr"/>
      <c r="U4288" t="n">
        <v>0</v>
      </c>
      <c r="V4288" t="n">
        <v>500000000</v>
      </c>
      <c r="W4288" t="n">
        <v>0</v>
      </c>
      <c r="X4288" t="inlineStr">
        <is>
          <t>mesuré</t>
        </is>
      </c>
    </row>
    <row r="4289" ht="15" customHeight="1" s="1003">
      <c r="A4289" s="1019" t="inlineStr">
        <is>
          <t>Graines collectées</t>
        </is>
      </c>
      <c r="B4289" t="inlineStr">
        <is>
          <t>Alimentation humaine</t>
        </is>
      </c>
      <c r="C4289" t="inlineStr">
        <is>
          <t>kt</t>
        </is>
      </c>
      <c r="D4289" t="inlineStr">
        <is>
          <t>France</t>
        </is>
      </c>
      <c r="E4289" t="inlineStr">
        <is>
          <t>2019-20</t>
        </is>
      </c>
      <c r="F4289" t="inlineStr">
        <is>
          <t>Olive</t>
        </is>
      </c>
      <c r="G4289" t="inlineStr"/>
      <c r="H4289" t="inlineStr"/>
      <c r="I4289" t="inlineStr"/>
      <c r="J4289" t="inlineStr">
        <is>
          <t>Pas de consommation de graines en alimentation humaine</t>
        </is>
      </c>
      <c r="K4289" t="inlineStr"/>
      <c r="L4289" t="inlineStr">
        <is>
          <t>Consommation de graines en alimentation humaine</t>
        </is>
      </c>
      <c r="M4289" t="inlineStr"/>
      <c r="N4289" t="inlineStr"/>
      <c r="O4289" t="n">
        <v>0</v>
      </c>
      <c r="P4289" t="inlineStr"/>
      <c r="Q4289" t="inlineStr"/>
      <c r="R4289" t="n">
        <v>0</v>
      </c>
      <c r="S4289" t="n">
        <v>0</v>
      </c>
      <c r="T4289" t="inlineStr"/>
      <c r="U4289" t="n">
        <v>0</v>
      </c>
      <c r="V4289" t="n">
        <v>500000000</v>
      </c>
      <c r="W4289" t="n">
        <v>0</v>
      </c>
      <c r="X4289" t="inlineStr">
        <is>
          <t>mesuré</t>
        </is>
      </c>
    </row>
    <row r="4290" ht="15" customHeight="1" s="1003">
      <c r="A4290" s="1019" t="inlineStr">
        <is>
          <t>Graines collectées</t>
        </is>
      </c>
      <c r="B4290" t="inlineStr">
        <is>
          <t>Vente directe et autoconsommation</t>
        </is>
      </c>
      <c r="C4290" t="inlineStr">
        <is>
          <t>kt</t>
        </is>
      </c>
      <c r="D4290" t="inlineStr">
        <is>
          <t>France</t>
        </is>
      </c>
      <c r="E4290" t="inlineStr">
        <is>
          <t>2019-20</t>
        </is>
      </c>
      <c r="F4290" t="inlineStr">
        <is>
          <t>Olive</t>
        </is>
      </c>
      <c r="G4290" t="inlineStr"/>
      <c r="H4290" t="inlineStr"/>
      <c r="I4290" t="inlineStr"/>
      <c r="J4290" t="inlineStr"/>
      <c r="K4290" t="inlineStr"/>
      <c r="L4290" t="inlineStr"/>
      <c r="M4290" t="inlineStr"/>
      <c r="N4290" t="inlineStr"/>
      <c r="O4290" t="n">
        <v>0</v>
      </c>
      <c r="P4290" t="n">
        <v>0</v>
      </c>
      <c r="Q4290" t="n">
        <v>-0</v>
      </c>
      <c r="R4290" t="inlineStr"/>
      <c r="S4290" t="inlineStr"/>
      <c r="T4290" t="inlineStr"/>
      <c r="U4290" t="n">
        <v>0</v>
      </c>
      <c r="V4290" t="n">
        <v>500000000</v>
      </c>
      <c r="W4290" t="inlineStr"/>
      <c r="X4290" t="inlineStr">
        <is>
          <t>libre</t>
        </is>
      </c>
    </row>
    <row r="4291" ht="15" customHeight="1" s="1003">
      <c r="A4291" s="1019" t="inlineStr">
        <is>
          <t>Graines collectées</t>
        </is>
      </c>
      <c r="B4291" t="inlineStr">
        <is>
          <t>Circuits spécialisés</t>
        </is>
      </c>
      <c r="C4291" t="inlineStr">
        <is>
          <t>kt</t>
        </is>
      </c>
      <c r="D4291" t="inlineStr">
        <is>
          <t>France</t>
        </is>
      </c>
      <c r="E4291" t="inlineStr">
        <is>
          <t>2019-20</t>
        </is>
      </c>
      <c r="F4291" t="inlineStr">
        <is>
          <t>Olive</t>
        </is>
      </c>
      <c r="G4291" t="inlineStr"/>
      <c r="H4291" t="inlineStr"/>
      <c r="I4291" t="inlineStr"/>
      <c r="J4291" t="inlineStr"/>
      <c r="K4291" t="inlineStr"/>
      <c r="L4291" t="inlineStr"/>
      <c r="M4291" t="inlineStr"/>
      <c r="N4291" t="inlineStr"/>
      <c r="O4291" t="n">
        <v>0</v>
      </c>
      <c r="P4291" t="n">
        <v>0</v>
      </c>
      <c r="Q4291" t="n">
        <v>-0</v>
      </c>
      <c r="R4291" t="inlineStr"/>
      <c r="S4291" t="inlineStr"/>
      <c r="T4291" t="inlineStr"/>
      <c r="U4291" t="n">
        <v>0</v>
      </c>
      <c r="V4291" t="n">
        <v>500000000</v>
      </c>
      <c r="W4291" t="inlineStr"/>
      <c r="X4291" t="inlineStr">
        <is>
          <t>libre</t>
        </is>
      </c>
    </row>
    <row r="4292" ht="15" customHeight="1" s="1003">
      <c r="A4292" s="1019" t="inlineStr">
        <is>
          <t>Graines collectées</t>
        </is>
      </c>
      <c r="B4292" t="inlineStr">
        <is>
          <t>GMS</t>
        </is>
      </c>
      <c r="C4292" t="inlineStr">
        <is>
          <t>kt</t>
        </is>
      </c>
      <c r="D4292" t="inlineStr">
        <is>
          <t>France</t>
        </is>
      </c>
      <c r="E4292" t="inlineStr">
        <is>
          <t>2019-20</t>
        </is>
      </c>
      <c r="F4292" t="inlineStr">
        <is>
          <t>Olive</t>
        </is>
      </c>
      <c r="G4292" t="inlineStr"/>
      <c r="H4292" t="inlineStr"/>
      <c r="I4292" t="inlineStr"/>
      <c r="J4292" t="inlineStr"/>
      <c r="K4292" t="inlineStr"/>
      <c r="L4292" t="inlineStr"/>
      <c r="M4292" t="inlineStr"/>
      <c r="N4292" t="inlineStr"/>
      <c r="O4292" t="n">
        <v>0</v>
      </c>
      <c r="P4292" t="n">
        <v>0</v>
      </c>
      <c r="Q4292" t="n">
        <v>-0</v>
      </c>
      <c r="R4292" t="inlineStr"/>
      <c r="S4292" t="inlineStr"/>
      <c r="T4292" t="inlineStr"/>
      <c r="U4292" t="n">
        <v>0</v>
      </c>
      <c r="V4292" t="n">
        <v>500000000</v>
      </c>
      <c r="W4292" t="inlineStr"/>
      <c r="X4292" t="inlineStr">
        <is>
          <t>libre</t>
        </is>
      </c>
    </row>
    <row r="4293" ht="15" customHeight="1" s="1003">
      <c r="A4293" s="1019" t="inlineStr">
        <is>
          <t>Graines collectées</t>
        </is>
      </c>
      <c r="B4293" t="inlineStr">
        <is>
          <t>RHD</t>
        </is>
      </c>
      <c r="C4293" t="inlineStr">
        <is>
          <t>kt</t>
        </is>
      </c>
      <c r="D4293" t="inlineStr">
        <is>
          <t>France</t>
        </is>
      </c>
      <c r="E4293" t="inlineStr">
        <is>
          <t>2019-20</t>
        </is>
      </c>
      <c r="F4293" t="inlineStr">
        <is>
          <t>Olive</t>
        </is>
      </c>
      <c r="G4293" t="inlineStr"/>
      <c r="H4293" t="inlineStr"/>
      <c r="I4293" t="inlineStr"/>
      <c r="J4293" t="inlineStr"/>
      <c r="K4293" t="inlineStr"/>
      <c r="L4293" t="inlineStr"/>
      <c r="M4293" t="inlineStr"/>
      <c r="N4293" t="inlineStr"/>
      <c r="O4293" t="n">
        <v>0</v>
      </c>
      <c r="P4293" t="n">
        <v>0</v>
      </c>
      <c r="Q4293" t="n">
        <v>-0</v>
      </c>
      <c r="R4293" t="inlineStr"/>
      <c r="S4293" t="inlineStr"/>
      <c r="T4293" t="inlineStr"/>
      <c r="U4293" t="n">
        <v>0</v>
      </c>
      <c r="V4293" t="n">
        <v>500000000</v>
      </c>
      <c r="W4293" t="inlineStr"/>
      <c r="X4293" t="inlineStr">
        <is>
          <t>libre</t>
        </is>
      </c>
    </row>
    <row r="4294" ht="15" customHeight="1" s="1003">
      <c r="A4294" s="1019" t="inlineStr">
        <is>
          <t>Graines collectées</t>
        </is>
      </c>
      <c r="B4294" t="inlineStr">
        <is>
          <t>Trituration</t>
        </is>
      </c>
      <c r="C4294" t="inlineStr">
        <is>
          <t>kt</t>
        </is>
      </c>
      <c r="D4294" t="inlineStr">
        <is>
          <t>France</t>
        </is>
      </c>
      <c r="E4294" t="inlineStr">
        <is>
          <t>2019-20</t>
        </is>
      </c>
      <c r="F4294" t="inlineStr">
        <is>
          <t>Olive</t>
        </is>
      </c>
      <c r="G4294" t="inlineStr"/>
      <c r="H4294" t="inlineStr"/>
      <c r="I4294" t="inlineStr"/>
      <c r="J4294" t="inlineStr">
        <is>
          <t>Pas de trituration</t>
        </is>
      </c>
      <c r="K4294" t="inlineStr"/>
      <c r="L4294" t="inlineStr">
        <is>
          <t>Consommation de graines par la Trituration</t>
        </is>
      </c>
      <c r="M4294" t="inlineStr"/>
      <c r="N4294" t="inlineStr"/>
      <c r="O4294" t="n">
        <v>0</v>
      </c>
      <c r="P4294" t="inlineStr"/>
      <c r="Q4294" t="inlineStr"/>
      <c r="R4294" t="n">
        <v>0</v>
      </c>
      <c r="S4294" t="n">
        <v>0</v>
      </c>
      <c r="T4294" t="inlineStr"/>
      <c r="U4294" t="n">
        <v>0</v>
      </c>
      <c r="V4294" t="n">
        <v>500000000</v>
      </c>
      <c r="W4294" t="n">
        <v>0</v>
      </c>
      <c r="X4294" t="inlineStr">
        <is>
          <t>mesuré</t>
        </is>
      </c>
    </row>
    <row r="4295" ht="15" customHeight="1" s="1003">
      <c r="A4295" s="1019" t="inlineStr">
        <is>
          <t>Graines collectées</t>
        </is>
      </c>
      <c r="B4295" t="inlineStr">
        <is>
          <t>FAB</t>
        </is>
      </c>
      <c r="C4295" t="inlineStr">
        <is>
          <t>kt</t>
        </is>
      </c>
      <c r="D4295" t="inlineStr">
        <is>
          <t>France</t>
        </is>
      </c>
      <c r="E4295" t="inlineStr">
        <is>
          <t>2019-20</t>
        </is>
      </c>
      <c r="F4295" t="inlineStr">
        <is>
          <t>Olive</t>
        </is>
      </c>
      <c r="G4295" t="inlineStr"/>
      <c r="H4295" t="inlineStr"/>
      <c r="I4295" t="inlineStr"/>
      <c r="J4295" t="inlineStr"/>
      <c r="K4295" t="inlineStr"/>
      <c r="L4295" t="inlineStr"/>
      <c r="M4295" t="inlineStr"/>
      <c r="N4295" t="inlineStr"/>
      <c r="O4295" t="n">
        <v>0</v>
      </c>
      <c r="P4295" t="n">
        <v>0</v>
      </c>
      <c r="Q4295" t="n">
        <v>500000000</v>
      </c>
      <c r="R4295" t="inlineStr"/>
      <c r="S4295" t="inlineStr"/>
      <c r="T4295" t="inlineStr"/>
      <c r="U4295" t="n">
        <v>0</v>
      </c>
      <c r="V4295" t="n">
        <v>500000000</v>
      </c>
      <c r="W4295" t="inlineStr"/>
      <c r="X4295" t="inlineStr">
        <is>
          <t>libre unbounded</t>
        </is>
      </c>
    </row>
    <row r="4296" ht="15" customHeight="1" s="1003">
      <c r="A4296" s="1019" t="inlineStr">
        <is>
          <t>Graines collectées</t>
        </is>
      </c>
      <c r="B4296" t="inlineStr">
        <is>
          <t>Amidonnerie</t>
        </is>
      </c>
      <c r="C4296" t="inlineStr">
        <is>
          <t>kt</t>
        </is>
      </c>
      <c r="D4296" t="inlineStr">
        <is>
          <t>France</t>
        </is>
      </c>
      <c r="E4296" t="inlineStr">
        <is>
          <t>2019-20</t>
        </is>
      </c>
      <c r="F4296" t="inlineStr">
        <is>
          <t>Olive</t>
        </is>
      </c>
      <c r="G4296" t="inlineStr"/>
      <c r="H4296" t="inlineStr"/>
      <c r="I4296" t="inlineStr"/>
      <c r="J4296" t="inlineStr"/>
      <c r="K4296" t="inlineStr"/>
      <c r="L4296" t="inlineStr"/>
      <c r="M4296" t="inlineStr"/>
      <c r="N4296" t="inlineStr"/>
      <c r="O4296" t="n">
        <v>0</v>
      </c>
      <c r="P4296" t="inlineStr"/>
      <c r="Q4296" t="inlineStr"/>
      <c r="R4296" t="n">
        <v>0</v>
      </c>
      <c r="S4296" t="n">
        <v>0</v>
      </c>
      <c r="T4296" t="inlineStr"/>
      <c r="U4296" t="n">
        <v>0</v>
      </c>
      <c r="V4296" t="n">
        <v>500000000</v>
      </c>
      <c r="W4296" t="n">
        <v>0</v>
      </c>
      <c r="X4296" t="inlineStr">
        <is>
          <t>mesuré</t>
        </is>
      </c>
    </row>
    <row r="4297" ht="15" customHeight="1" s="1003">
      <c r="A4297" s="1019" t="inlineStr">
        <is>
          <t>Graines collectées</t>
        </is>
      </c>
      <c r="B4297" t="inlineStr">
        <is>
          <t>Meunerie</t>
        </is>
      </c>
      <c r="C4297" t="inlineStr">
        <is>
          <t>kt</t>
        </is>
      </c>
      <c r="D4297" t="inlineStr">
        <is>
          <t>France</t>
        </is>
      </c>
      <c r="E4297" t="inlineStr">
        <is>
          <t>2019-20</t>
        </is>
      </c>
      <c r="F4297" t="inlineStr">
        <is>
          <t>Olive</t>
        </is>
      </c>
      <c r="G4297" t="inlineStr"/>
      <c r="H4297" t="inlineStr"/>
      <c r="I4297" t="inlineStr"/>
      <c r="J4297" t="inlineStr"/>
      <c r="K4297" t="inlineStr"/>
      <c r="L4297" t="inlineStr"/>
      <c r="M4297" t="inlineStr"/>
      <c r="N4297" t="inlineStr"/>
      <c r="O4297" t="n">
        <v>0</v>
      </c>
      <c r="P4297" t="inlineStr"/>
      <c r="Q4297" t="inlineStr"/>
      <c r="R4297" t="n">
        <v>0</v>
      </c>
      <c r="S4297" t="n">
        <v>0</v>
      </c>
      <c r="T4297" t="inlineStr"/>
      <c r="U4297" t="n">
        <v>0</v>
      </c>
      <c r="V4297" t="n">
        <v>500000000</v>
      </c>
      <c r="W4297" t="n">
        <v>0</v>
      </c>
      <c r="X4297" t="inlineStr">
        <is>
          <t>mesuré</t>
        </is>
      </c>
    </row>
    <row r="4298" ht="15" customHeight="1" s="1003">
      <c r="A4298" s="1019" t="inlineStr">
        <is>
          <t>Graines collectées</t>
        </is>
      </c>
      <c r="B4298" t="inlineStr">
        <is>
          <t>Fabrication d'ingrédients</t>
        </is>
      </c>
      <c r="C4298" t="inlineStr">
        <is>
          <t>kt</t>
        </is>
      </c>
      <c r="D4298" t="inlineStr">
        <is>
          <t>France</t>
        </is>
      </c>
      <c r="E4298" t="inlineStr">
        <is>
          <t>2019-20</t>
        </is>
      </c>
      <c r="F4298" t="inlineStr">
        <is>
          <t>Olive</t>
        </is>
      </c>
      <c r="G4298" t="inlineStr"/>
      <c r="H4298" t="inlineStr"/>
      <c r="I4298" t="inlineStr"/>
      <c r="J4298" t="inlineStr"/>
      <c r="K4298" t="inlineStr"/>
      <c r="L4298" t="inlineStr"/>
      <c r="M4298" t="inlineStr"/>
      <c r="N4298" t="inlineStr"/>
      <c r="O4298" t="n">
        <v>0</v>
      </c>
      <c r="P4298" t="inlineStr"/>
      <c r="Q4298" t="inlineStr"/>
      <c r="R4298" t="n">
        <v>0</v>
      </c>
      <c r="S4298" t="n">
        <v>0</v>
      </c>
      <c r="T4298" t="inlineStr"/>
      <c r="U4298" t="n">
        <v>0</v>
      </c>
      <c r="V4298" t="n">
        <v>500000000</v>
      </c>
      <c r="W4298" t="n">
        <v>0</v>
      </c>
      <c r="X4298" t="inlineStr">
        <is>
          <t>mesuré</t>
        </is>
      </c>
    </row>
    <row r="4299" ht="15" customHeight="1" s="1003">
      <c r="A4299" s="1019" t="inlineStr">
        <is>
          <t>Graines collectées</t>
        </is>
      </c>
      <c r="B4299" t="inlineStr">
        <is>
          <t>Ménages</t>
        </is>
      </c>
      <c r="C4299" t="inlineStr">
        <is>
          <t>kt</t>
        </is>
      </c>
      <c r="D4299" t="inlineStr">
        <is>
          <t>France</t>
        </is>
      </c>
      <c r="E4299" t="inlineStr">
        <is>
          <t>2019-20</t>
        </is>
      </c>
      <c r="F4299" t="inlineStr">
        <is>
          <t>Olive</t>
        </is>
      </c>
      <c r="G4299" t="inlineStr"/>
      <c r="H4299" t="inlineStr"/>
      <c r="I4299" t="inlineStr"/>
      <c r="J4299" t="inlineStr"/>
      <c r="K4299" t="inlineStr"/>
      <c r="L4299" t="inlineStr"/>
      <c r="M4299" t="inlineStr"/>
      <c r="N4299" t="inlineStr"/>
      <c r="O4299" t="n">
        <v>0</v>
      </c>
      <c r="P4299" t="n">
        <v>0</v>
      </c>
      <c r="Q4299" t="n">
        <v>-0</v>
      </c>
      <c r="R4299" t="inlineStr"/>
      <c r="S4299" t="inlineStr"/>
      <c r="T4299" t="inlineStr"/>
      <c r="U4299" t="n">
        <v>0</v>
      </c>
      <c r="V4299" t="n">
        <v>500000000</v>
      </c>
      <c r="W4299" t="inlineStr"/>
      <c r="X4299" t="inlineStr">
        <is>
          <t>libre</t>
        </is>
      </c>
    </row>
    <row r="4300" ht="15" customHeight="1" s="1003">
      <c r="A4300" s="1019" t="inlineStr">
        <is>
          <t>Graines collectées</t>
        </is>
      </c>
      <c r="B4300" t="inlineStr">
        <is>
          <t>Circuits généralistes</t>
        </is>
      </c>
      <c r="C4300" t="inlineStr">
        <is>
          <t>kt</t>
        </is>
      </c>
      <c r="D4300" t="inlineStr">
        <is>
          <t>France</t>
        </is>
      </c>
      <c r="E4300" t="inlineStr">
        <is>
          <t>2019-20</t>
        </is>
      </c>
      <c r="F4300" t="inlineStr">
        <is>
          <t>Olive</t>
        </is>
      </c>
      <c r="G4300" t="inlineStr"/>
      <c r="H4300" t="inlineStr"/>
      <c r="I4300" t="inlineStr"/>
      <c r="J4300" t="inlineStr"/>
      <c r="K4300" t="inlineStr"/>
      <c r="L4300" t="inlineStr"/>
      <c r="M4300" t="inlineStr"/>
      <c r="N4300" t="inlineStr"/>
      <c r="O4300" t="n">
        <v>0</v>
      </c>
      <c r="P4300" t="n">
        <v>0</v>
      </c>
      <c r="Q4300" t="n">
        <v>-0</v>
      </c>
      <c r="R4300" t="inlineStr"/>
      <c r="S4300" t="inlineStr"/>
      <c r="T4300" t="inlineStr"/>
      <c r="U4300" t="n">
        <v>0</v>
      </c>
      <c r="V4300" t="n">
        <v>500000000</v>
      </c>
      <c r="W4300" t="inlineStr"/>
      <c r="X4300" t="inlineStr">
        <is>
          <t>libre</t>
        </is>
      </c>
    </row>
    <row r="4301" ht="15" customHeight="1" s="1003">
      <c r="A4301" s="1019" t="inlineStr">
        <is>
          <t>Graines collectées</t>
        </is>
      </c>
      <c r="B4301" t="inlineStr">
        <is>
          <t>Usages alimentaires</t>
        </is>
      </c>
      <c r="C4301" t="inlineStr">
        <is>
          <t>kt</t>
        </is>
      </c>
      <c r="D4301" t="inlineStr">
        <is>
          <t>France</t>
        </is>
      </c>
      <c r="E4301" t="inlineStr">
        <is>
          <t>2019-20</t>
        </is>
      </c>
      <c r="F4301" t="inlineStr">
        <is>
          <t>Olive</t>
        </is>
      </c>
      <c r="G4301" t="inlineStr"/>
      <c r="H4301" t="inlineStr"/>
      <c r="I4301" t="inlineStr"/>
      <c r="J4301" t="inlineStr"/>
      <c r="K4301" t="inlineStr"/>
      <c r="L4301" t="inlineStr"/>
      <c r="M4301" t="inlineStr"/>
      <c r="N4301" t="inlineStr"/>
      <c r="O4301" t="n">
        <v>0</v>
      </c>
      <c r="P4301" t="n">
        <v>0</v>
      </c>
      <c r="Q4301" t="n">
        <v>500000000</v>
      </c>
      <c r="R4301" t="inlineStr"/>
      <c r="S4301" t="inlineStr"/>
      <c r="T4301" t="inlineStr"/>
      <c r="U4301" t="n">
        <v>0</v>
      </c>
      <c r="V4301" t="n">
        <v>500000000</v>
      </c>
      <c r="W4301" t="inlineStr"/>
      <c r="X4301" t="inlineStr">
        <is>
          <t>libre unbounded</t>
        </is>
      </c>
    </row>
    <row r="4302" ht="15" customHeight="1" s="1003">
      <c r="A4302" s="1019" t="inlineStr">
        <is>
          <t>Graines collectées</t>
        </is>
      </c>
      <c r="B4302" t="inlineStr">
        <is>
          <t>Alimentation animale rente</t>
        </is>
      </c>
      <c r="C4302" t="inlineStr">
        <is>
          <t>kt</t>
        </is>
      </c>
      <c r="D4302" t="inlineStr">
        <is>
          <t>France</t>
        </is>
      </c>
      <c r="E4302" t="inlineStr">
        <is>
          <t>2019-20</t>
        </is>
      </c>
      <c r="F4302" t="inlineStr">
        <is>
          <t>Olive</t>
        </is>
      </c>
      <c r="G4302" t="inlineStr"/>
      <c r="H4302" t="inlineStr"/>
      <c r="I4302" t="inlineStr"/>
      <c r="J4302" t="inlineStr"/>
      <c r="K4302" t="inlineStr"/>
      <c r="L4302" t="inlineStr"/>
      <c r="M4302" t="inlineStr"/>
      <c r="N4302" t="inlineStr"/>
      <c r="O4302" t="n">
        <v>0</v>
      </c>
      <c r="P4302" t="n">
        <v>0</v>
      </c>
      <c r="Q4302" t="n">
        <v>500000000</v>
      </c>
      <c r="R4302" t="inlineStr"/>
      <c r="S4302" t="inlineStr"/>
      <c r="T4302" t="inlineStr"/>
      <c r="U4302" t="n">
        <v>0</v>
      </c>
      <c r="V4302" t="n">
        <v>500000000</v>
      </c>
      <c r="W4302" t="inlineStr"/>
      <c r="X4302" t="inlineStr">
        <is>
          <t>libre unbounded</t>
        </is>
      </c>
    </row>
    <row r="4303" ht="15" customHeight="1" s="1003">
      <c r="A4303" s="1019" t="inlineStr">
        <is>
          <t>Graines collectées</t>
        </is>
      </c>
      <c r="B4303" t="inlineStr">
        <is>
          <t>Alimentation animale</t>
        </is>
      </c>
      <c r="C4303" t="inlineStr">
        <is>
          <t>kt</t>
        </is>
      </c>
      <c r="D4303" t="inlineStr">
        <is>
          <t>France</t>
        </is>
      </c>
      <c r="E4303" t="inlineStr">
        <is>
          <t>2019-20</t>
        </is>
      </c>
      <c r="F4303" t="inlineStr">
        <is>
          <t>Olive</t>
        </is>
      </c>
      <c r="G4303" t="inlineStr"/>
      <c r="H4303" t="inlineStr"/>
      <c r="I4303" t="inlineStr"/>
      <c r="J4303" t="inlineStr"/>
      <c r="K4303" t="inlineStr"/>
      <c r="L4303" t="inlineStr"/>
      <c r="M4303" t="inlineStr"/>
      <c r="N4303" t="inlineStr"/>
      <c r="O4303" t="n">
        <v>0</v>
      </c>
      <c r="P4303" t="n">
        <v>0</v>
      </c>
      <c r="Q4303" t="n">
        <v>500000000</v>
      </c>
      <c r="R4303" t="inlineStr"/>
      <c r="S4303" t="inlineStr"/>
      <c r="T4303" t="inlineStr"/>
      <c r="U4303" t="n">
        <v>0</v>
      </c>
      <c r="V4303" t="n">
        <v>500000000</v>
      </c>
      <c r="W4303" t="inlineStr"/>
      <c r="X4303" t="inlineStr">
        <is>
          <t>libre unbounded</t>
        </is>
      </c>
    </row>
    <row r="4304" ht="15" customHeight="1" s="1003">
      <c r="A4304" s="1019" t="inlineStr">
        <is>
          <t>Graines collectées</t>
        </is>
      </c>
      <c r="B4304" t="inlineStr">
        <is>
          <t>Débouchés</t>
        </is>
      </c>
      <c r="C4304" t="inlineStr">
        <is>
          <t>kt</t>
        </is>
      </c>
      <c r="D4304" t="inlineStr">
        <is>
          <t>France</t>
        </is>
      </c>
      <c r="E4304" t="inlineStr">
        <is>
          <t>2019-20</t>
        </is>
      </c>
      <c r="F4304" t="inlineStr">
        <is>
          <t>Olive</t>
        </is>
      </c>
      <c r="G4304" t="inlineStr"/>
      <c r="H4304" t="inlineStr"/>
      <c r="I4304" t="inlineStr"/>
      <c r="J4304" t="inlineStr"/>
      <c r="K4304" t="inlineStr"/>
      <c r="L4304" t="inlineStr"/>
      <c r="M4304" t="inlineStr"/>
      <c r="N4304" t="inlineStr"/>
      <c r="O4304" t="n">
        <v>0</v>
      </c>
      <c r="P4304" t="n">
        <v>0</v>
      </c>
      <c r="Q4304" t="n">
        <v>500000000</v>
      </c>
      <c r="R4304" t="inlineStr"/>
      <c r="S4304" t="inlineStr"/>
      <c r="T4304" t="inlineStr"/>
      <c r="U4304" t="n">
        <v>0</v>
      </c>
      <c r="V4304" t="n">
        <v>500000000</v>
      </c>
      <c r="W4304" t="inlineStr"/>
      <c r="X4304" t="inlineStr">
        <is>
          <t>libre unbounded</t>
        </is>
      </c>
    </row>
    <row r="4305" ht="15" customHeight="1" s="1003">
      <c r="A4305" s="1019" t="inlineStr">
        <is>
          <t>Graines collectées</t>
        </is>
      </c>
      <c r="B4305" t="inlineStr">
        <is>
          <t>Autres IAA</t>
        </is>
      </c>
      <c r="C4305" t="inlineStr">
        <is>
          <t>kt</t>
        </is>
      </c>
      <c r="D4305" t="inlineStr">
        <is>
          <t>France</t>
        </is>
      </c>
      <c r="E4305" t="inlineStr">
        <is>
          <t>2019-20</t>
        </is>
      </c>
      <c r="F4305" t="inlineStr">
        <is>
          <t>Olive</t>
        </is>
      </c>
      <c r="G4305" t="inlineStr"/>
      <c r="H4305" t="inlineStr"/>
      <c r="I4305" t="inlineStr"/>
      <c r="J4305" t="inlineStr"/>
      <c r="K4305" t="inlineStr"/>
      <c r="L4305" t="inlineStr"/>
      <c r="M4305" t="inlineStr"/>
      <c r="N4305" t="inlineStr"/>
      <c r="O4305" t="n">
        <v>0</v>
      </c>
      <c r="P4305" t="n">
        <v>0</v>
      </c>
      <c r="Q4305" t="n">
        <v>-0</v>
      </c>
      <c r="R4305" t="inlineStr"/>
      <c r="S4305" t="inlineStr"/>
      <c r="T4305" t="inlineStr"/>
      <c r="U4305" t="n">
        <v>0</v>
      </c>
      <c r="V4305" t="n">
        <v>500000000</v>
      </c>
      <c r="W4305" t="inlineStr"/>
      <c r="X4305" t="inlineStr">
        <is>
          <t>libre</t>
        </is>
      </c>
    </row>
    <row r="4306" ht="15" customHeight="1" s="1003">
      <c r="A4306" s="1019" t="inlineStr">
        <is>
          <t>Graines collectées</t>
        </is>
      </c>
      <c r="B4306" t="inlineStr">
        <is>
          <t>Semences certifiées</t>
        </is>
      </c>
      <c r="C4306" t="inlineStr">
        <is>
          <t>kt</t>
        </is>
      </c>
      <c r="D4306" t="inlineStr">
        <is>
          <t>France</t>
        </is>
      </c>
      <c r="E4306" t="inlineStr">
        <is>
          <t>2019-20</t>
        </is>
      </c>
      <c r="F4306" t="inlineStr">
        <is>
          <t>Olive</t>
        </is>
      </c>
      <c r="G4306" t="inlineStr"/>
      <c r="H4306" t="inlineStr"/>
      <c r="I4306" t="inlineStr"/>
      <c r="J4306" t="inlineStr"/>
      <c r="K4306" t="inlineStr"/>
      <c r="L4306" t="inlineStr"/>
      <c r="M4306" t="inlineStr"/>
      <c r="N4306" t="inlineStr"/>
      <c r="O4306" t="n">
        <v>0</v>
      </c>
      <c r="P4306" t="n">
        <v>0</v>
      </c>
      <c r="Q4306" t="n">
        <v>500000000</v>
      </c>
      <c r="R4306" t="inlineStr"/>
      <c r="S4306" t="inlineStr"/>
      <c r="T4306" t="inlineStr"/>
      <c r="U4306" t="n">
        <v>0</v>
      </c>
      <c r="V4306" t="n">
        <v>500000000</v>
      </c>
      <c r="W4306" t="inlineStr"/>
      <c r="X4306" t="inlineStr">
        <is>
          <t>libre unbounded</t>
        </is>
      </c>
    </row>
    <row r="4307" ht="15" customHeight="1" s="1003">
      <c r="A4307" s="1019" t="inlineStr">
        <is>
          <t>Graines collectées</t>
        </is>
      </c>
      <c r="B4307" t="inlineStr">
        <is>
          <t>Semences</t>
        </is>
      </c>
      <c r="C4307" t="inlineStr">
        <is>
          <t>kt</t>
        </is>
      </c>
      <c r="D4307" t="inlineStr">
        <is>
          <t>France</t>
        </is>
      </c>
      <c r="E4307" t="inlineStr">
        <is>
          <t>2019-20</t>
        </is>
      </c>
      <c r="F4307" t="inlineStr">
        <is>
          <t>Olive</t>
        </is>
      </c>
      <c r="G4307" t="inlineStr"/>
      <c r="H4307" t="inlineStr"/>
      <c r="I4307" t="inlineStr"/>
      <c r="J4307" t="inlineStr"/>
      <c r="K4307" t="inlineStr"/>
      <c r="L4307" t="inlineStr"/>
      <c r="M4307" t="inlineStr"/>
      <c r="N4307" t="inlineStr"/>
      <c r="O4307" t="n">
        <v>0</v>
      </c>
      <c r="P4307" t="n">
        <v>0</v>
      </c>
      <c r="Q4307" t="n">
        <v>500000000</v>
      </c>
      <c r="R4307" t="inlineStr"/>
      <c r="S4307" t="inlineStr"/>
      <c r="T4307" t="inlineStr"/>
      <c r="U4307" t="n">
        <v>0</v>
      </c>
      <c r="V4307" t="n">
        <v>500000000</v>
      </c>
      <c r="W4307" t="inlineStr"/>
      <c r="X4307" t="inlineStr">
        <is>
          <t>libre unbounded</t>
        </is>
      </c>
    </row>
    <row r="4308" ht="15" customHeight="1" s="1003">
      <c r="A4308" s="1019" t="inlineStr">
        <is>
          <t>Graines collectées</t>
        </is>
      </c>
      <c r="B4308" t="inlineStr">
        <is>
          <t>Export</t>
        </is>
      </c>
      <c r="C4308" t="inlineStr">
        <is>
          <t>kt</t>
        </is>
      </c>
      <c r="D4308" t="inlineStr">
        <is>
          <t>France</t>
        </is>
      </c>
      <c r="E4308" t="inlineStr">
        <is>
          <t>2019-20</t>
        </is>
      </c>
      <c r="F4308" t="inlineStr">
        <is>
          <t>Olive</t>
        </is>
      </c>
      <c r="G4308" t="inlineStr"/>
      <c r="H4308" t="inlineStr"/>
      <c r="I4308" t="inlineStr"/>
      <c r="J4308" t="inlineStr"/>
      <c r="K4308" t="inlineStr"/>
      <c r="L4308" t="inlineStr"/>
      <c r="M4308" t="inlineStr"/>
      <c r="N4308" t="inlineStr"/>
      <c r="O4308" t="n">
        <v>0</v>
      </c>
      <c r="P4308" t="n">
        <v>0</v>
      </c>
      <c r="Q4308" t="n">
        <v>500000000</v>
      </c>
      <c r="R4308" t="inlineStr"/>
      <c r="S4308" t="inlineStr"/>
      <c r="T4308" t="inlineStr"/>
      <c r="U4308" t="n">
        <v>0</v>
      </c>
      <c r="V4308" t="n">
        <v>500000000</v>
      </c>
      <c r="W4308" t="inlineStr"/>
      <c r="X4308" t="inlineStr">
        <is>
          <t>libre unbounded</t>
        </is>
      </c>
    </row>
    <row r="4309" ht="15" customHeight="1" s="1003">
      <c r="A4309" s="1019" t="inlineStr">
        <is>
          <t>Graines collectées</t>
        </is>
      </c>
      <c r="B4309" t="inlineStr">
        <is>
          <t>Ecart statistique</t>
        </is>
      </c>
      <c r="C4309" t="inlineStr">
        <is>
          <t>kt</t>
        </is>
      </c>
      <c r="D4309" t="inlineStr">
        <is>
          <t>France</t>
        </is>
      </c>
      <c r="E4309" t="inlineStr">
        <is>
          <t>2019-20</t>
        </is>
      </c>
      <c r="F4309" t="inlineStr">
        <is>
          <t>Olive</t>
        </is>
      </c>
      <c r="G4309" t="inlineStr"/>
      <c r="H4309" t="inlineStr"/>
      <c r="I4309" t="inlineStr"/>
      <c r="J4309" t="inlineStr"/>
      <c r="K4309" t="inlineStr"/>
      <c r="L4309" t="inlineStr"/>
      <c r="M4309" t="inlineStr"/>
      <c r="N4309" t="inlineStr"/>
      <c r="O4309" t="n">
        <v>0</v>
      </c>
      <c r="P4309" t="inlineStr"/>
      <c r="Q4309" t="inlineStr"/>
      <c r="R4309" t="n">
        <v>0</v>
      </c>
      <c r="S4309" t="n">
        <v>0</v>
      </c>
      <c r="T4309" t="inlineStr"/>
      <c r="U4309" t="n">
        <v>0</v>
      </c>
      <c r="V4309" t="n">
        <v>500000000</v>
      </c>
      <c r="W4309" t="n">
        <v>0</v>
      </c>
      <c r="X4309" t="inlineStr">
        <is>
          <t>mesuré</t>
        </is>
      </c>
    </row>
    <row r="4310" ht="15" customHeight="1" s="1003">
      <c r="A4310" s="1019" t="inlineStr">
        <is>
          <t>Issues de silo</t>
        </is>
      </c>
      <c r="B4310" t="inlineStr">
        <is>
          <t>Elimination/Pertes</t>
        </is>
      </c>
      <c r="C4310" t="inlineStr">
        <is>
          <t>kt</t>
        </is>
      </c>
      <c r="D4310" t="inlineStr">
        <is>
          <t>France</t>
        </is>
      </c>
      <c r="E4310" t="inlineStr">
        <is>
          <t>2019-20</t>
        </is>
      </c>
      <c r="F4310" t="inlineStr">
        <is>
          <t>Olive</t>
        </is>
      </c>
      <c r="G4310" t="inlineStr"/>
      <c r="H4310" t="inlineStr"/>
      <c r="I4310" t="inlineStr"/>
      <c r="J4310" t="inlineStr"/>
      <c r="K4310" t="inlineStr"/>
      <c r="L4310" t="inlineStr">
        <is>
          <t>Les issues de silo sont éliminées</t>
        </is>
      </c>
      <c r="M4310" t="inlineStr"/>
      <c r="N4310" t="inlineStr"/>
      <c r="O4310" t="n">
        <v>0</v>
      </c>
      <c r="P4310" t="n">
        <v>0</v>
      </c>
      <c r="Q4310" t="n">
        <v>500000000</v>
      </c>
      <c r="R4310" t="inlineStr"/>
      <c r="S4310" t="inlineStr"/>
      <c r="T4310" t="inlineStr"/>
      <c r="U4310" t="n">
        <v>0</v>
      </c>
      <c r="V4310" t="n">
        <v>500000000</v>
      </c>
      <c r="W4310" t="inlineStr"/>
      <c r="X4310" t="inlineStr">
        <is>
          <t>libre unbounded</t>
        </is>
      </c>
    </row>
    <row r="4311" ht="15" customHeight="1" s="1003">
      <c r="A4311" s="1019" t="inlineStr">
        <is>
          <t>Issues de silo</t>
        </is>
      </c>
      <c r="B4311" t="inlineStr">
        <is>
          <t>Autres usages (ou usages indéfinis)</t>
        </is>
      </c>
      <c r="C4311" t="inlineStr">
        <is>
          <t>kt</t>
        </is>
      </c>
      <c r="D4311" t="inlineStr">
        <is>
          <t>France</t>
        </is>
      </c>
      <c r="E4311" t="inlineStr">
        <is>
          <t>2019-20</t>
        </is>
      </c>
      <c r="F4311" t="inlineStr">
        <is>
          <t>Olive</t>
        </is>
      </c>
      <c r="G4311" t="inlineStr"/>
      <c r="H4311" t="inlineStr"/>
      <c r="I4311" t="inlineStr"/>
      <c r="J4311" t="inlineStr"/>
      <c r="K4311" t="inlineStr"/>
      <c r="L4311" t="inlineStr"/>
      <c r="M4311" t="inlineStr"/>
      <c r="N4311" t="inlineStr"/>
      <c r="O4311" t="n">
        <v>0</v>
      </c>
      <c r="P4311" t="n">
        <v>0</v>
      </c>
      <c r="Q4311" t="n">
        <v>500000000</v>
      </c>
      <c r="R4311" t="inlineStr"/>
      <c r="S4311" t="inlineStr"/>
      <c r="T4311" t="inlineStr"/>
      <c r="U4311" t="n">
        <v>0</v>
      </c>
      <c r="V4311" t="n">
        <v>500000000</v>
      </c>
      <c r="W4311" t="inlineStr"/>
      <c r="X4311" t="inlineStr">
        <is>
          <t>libre unbounded</t>
        </is>
      </c>
    </row>
    <row r="4312" ht="15" customHeight="1" s="1003">
      <c r="A4312" s="1019" t="inlineStr">
        <is>
          <t>Issues de silo</t>
        </is>
      </c>
      <c r="B4312" t="inlineStr">
        <is>
          <t>Débouchés</t>
        </is>
      </c>
      <c r="C4312" t="inlineStr">
        <is>
          <t>kt</t>
        </is>
      </c>
      <c r="D4312" t="inlineStr">
        <is>
          <t>France</t>
        </is>
      </c>
      <c r="E4312" t="inlineStr">
        <is>
          <t>2019-20</t>
        </is>
      </c>
      <c r="F4312" t="inlineStr">
        <is>
          <t>Olive</t>
        </is>
      </c>
      <c r="G4312" t="inlineStr"/>
      <c r="H4312" t="inlineStr"/>
      <c r="I4312" t="inlineStr"/>
      <c r="J4312" t="inlineStr"/>
      <c r="K4312" t="inlineStr"/>
      <c r="L4312" t="inlineStr"/>
      <c r="M4312" t="inlineStr"/>
      <c r="N4312" t="inlineStr"/>
      <c r="O4312" t="n">
        <v>0</v>
      </c>
      <c r="P4312" t="n">
        <v>0</v>
      </c>
      <c r="Q4312" t="n">
        <v>500000000</v>
      </c>
      <c r="R4312" t="inlineStr"/>
      <c r="S4312" t="inlineStr"/>
      <c r="T4312" t="inlineStr"/>
      <c r="U4312" t="n">
        <v>0</v>
      </c>
      <c r="V4312" t="n">
        <v>500000000</v>
      </c>
      <c r="W4312" t="inlineStr"/>
      <c r="X4312" t="inlineStr">
        <is>
          <t>libre unbounded</t>
        </is>
      </c>
    </row>
    <row r="4313" ht="15" customHeight="1" s="1003">
      <c r="A4313" s="1019" t="inlineStr">
        <is>
          <t>Issues de silo</t>
        </is>
      </c>
      <c r="B4313" t="inlineStr">
        <is>
          <t>FAF</t>
        </is>
      </c>
      <c r="C4313" t="inlineStr">
        <is>
          <t>kt</t>
        </is>
      </c>
      <c r="D4313" t="inlineStr">
        <is>
          <t>France</t>
        </is>
      </c>
      <c r="E4313" t="inlineStr">
        <is>
          <t>2019-20</t>
        </is>
      </c>
      <c r="F4313" t="inlineStr">
        <is>
          <t>Olive</t>
        </is>
      </c>
      <c r="G4313" t="inlineStr"/>
      <c r="H4313" t="inlineStr"/>
      <c r="I4313" t="inlineStr"/>
      <c r="J4313" t="inlineStr"/>
      <c r="K4313" t="inlineStr"/>
      <c r="L4313" t="inlineStr"/>
      <c r="M4313" t="inlineStr"/>
      <c r="N4313" t="inlineStr"/>
      <c r="O4313" t="n">
        <v>0</v>
      </c>
      <c r="P4313" t="n">
        <v>0</v>
      </c>
      <c r="Q4313" t="n">
        <v>500000000</v>
      </c>
      <c r="R4313" t="inlineStr"/>
      <c r="S4313" t="inlineStr"/>
      <c r="T4313" t="inlineStr"/>
      <c r="U4313" t="n">
        <v>0</v>
      </c>
      <c r="V4313" t="n">
        <v>500000000</v>
      </c>
      <c r="W4313" t="inlineStr"/>
      <c r="X4313" t="inlineStr">
        <is>
          <t>libre unbounded</t>
        </is>
      </c>
    </row>
    <row r="4314" ht="15" customHeight="1" s="1003">
      <c r="A4314" s="1019" t="inlineStr">
        <is>
          <t>Issues de silo</t>
        </is>
      </c>
      <c r="B4314" t="inlineStr">
        <is>
          <t>Litière</t>
        </is>
      </c>
      <c r="C4314" t="inlineStr">
        <is>
          <t>kt</t>
        </is>
      </c>
      <c r="D4314" t="inlineStr">
        <is>
          <t>France</t>
        </is>
      </c>
      <c r="E4314" t="inlineStr">
        <is>
          <t>2019-20</t>
        </is>
      </c>
      <c r="F4314" t="inlineStr">
        <is>
          <t>Olive</t>
        </is>
      </c>
      <c r="G4314" t="inlineStr"/>
      <c r="H4314" t="inlineStr"/>
      <c r="I4314" t="inlineStr"/>
      <c r="J4314" t="inlineStr"/>
      <c r="K4314" t="inlineStr"/>
      <c r="L4314" t="inlineStr"/>
      <c r="M4314" t="inlineStr"/>
      <c r="N4314" t="inlineStr"/>
      <c r="O4314" t="n">
        <v>0</v>
      </c>
      <c r="P4314" t="n">
        <v>0</v>
      </c>
      <c r="Q4314" t="n">
        <v>500000000</v>
      </c>
      <c r="R4314" t="inlineStr"/>
      <c r="S4314" t="inlineStr"/>
      <c r="T4314" t="inlineStr"/>
      <c r="U4314" t="n">
        <v>0</v>
      </c>
      <c r="V4314" t="n">
        <v>500000000</v>
      </c>
      <c r="W4314" t="inlineStr"/>
      <c r="X4314" t="inlineStr">
        <is>
          <t>libre unbounded</t>
        </is>
      </c>
    </row>
    <row r="4315" ht="15" customHeight="1" s="1003">
      <c r="A4315" s="1019" t="inlineStr">
        <is>
          <t>Issues de silo</t>
        </is>
      </c>
      <c r="B4315" t="inlineStr">
        <is>
          <t>Compostage</t>
        </is>
      </c>
      <c r="C4315" t="inlineStr">
        <is>
          <t>kt</t>
        </is>
      </c>
      <c r="D4315" t="inlineStr">
        <is>
          <t>France</t>
        </is>
      </c>
      <c r="E4315" t="inlineStr">
        <is>
          <t>2019-20</t>
        </is>
      </c>
      <c r="F4315" t="inlineStr">
        <is>
          <t>Olive</t>
        </is>
      </c>
      <c r="G4315" t="inlineStr"/>
      <c r="H4315" t="inlineStr"/>
      <c r="I4315" t="inlineStr"/>
      <c r="J4315" t="inlineStr"/>
      <c r="K4315" t="inlineStr"/>
      <c r="L4315" t="inlineStr"/>
      <c r="M4315" t="inlineStr"/>
      <c r="N4315" t="inlineStr"/>
      <c r="O4315" t="n">
        <v>0</v>
      </c>
      <c r="P4315" t="n">
        <v>0</v>
      </c>
      <c r="Q4315" t="n">
        <v>500000000</v>
      </c>
      <c r="R4315" t="inlineStr"/>
      <c r="S4315" t="inlineStr"/>
      <c r="T4315" t="inlineStr"/>
      <c r="U4315" t="n">
        <v>0</v>
      </c>
      <c r="V4315" t="n">
        <v>500000000</v>
      </c>
      <c r="W4315" t="inlineStr"/>
      <c r="X4315" t="inlineStr">
        <is>
          <t>libre unbounded</t>
        </is>
      </c>
    </row>
    <row r="4316" ht="15" customHeight="1" s="1003">
      <c r="A4316" s="1019" t="inlineStr">
        <is>
          <t>Issues de silo</t>
        </is>
      </c>
      <c r="B4316" t="inlineStr">
        <is>
          <t>Autres biomatériaux</t>
        </is>
      </c>
      <c r="C4316" t="inlineStr">
        <is>
          <t>kt</t>
        </is>
      </c>
      <c r="D4316" t="inlineStr">
        <is>
          <t>France</t>
        </is>
      </c>
      <c r="E4316" t="inlineStr">
        <is>
          <t>2019-20</t>
        </is>
      </c>
      <c r="F4316" t="inlineStr">
        <is>
          <t>Olive</t>
        </is>
      </c>
      <c r="G4316" t="inlineStr"/>
      <c r="H4316" t="inlineStr"/>
      <c r="I4316" t="inlineStr"/>
      <c r="J4316" t="inlineStr"/>
      <c r="K4316" t="inlineStr"/>
      <c r="L4316" t="inlineStr"/>
      <c r="M4316" t="inlineStr"/>
      <c r="N4316" t="inlineStr"/>
      <c r="O4316" t="n">
        <v>0</v>
      </c>
      <c r="P4316" t="n">
        <v>0</v>
      </c>
      <c r="Q4316" t="n">
        <v>500000000</v>
      </c>
      <c r="R4316" t="inlineStr"/>
      <c r="S4316" t="inlineStr"/>
      <c r="T4316" t="inlineStr"/>
      <c r="U4316" t="n">
        <v>0</v>
      </c>
      <c r="V4316" t="n">
        <v>500000000</v>
      </c>
      <c r="W4316" t="inlineStr"/>
      <c r="X4316" t="inlineStr">
        <is>
          <t>libre unbounded</t>
        </is>
      </c>
    </row>
    <row r="4317" ht="15" customHeight="1" s="1003">
      <c r="A4317" s="1019" t="inlineStr">
        <is>
          <t>Issues de silo</t>
        </is>
      </c>
      <c r="B4317" t="inlineStr">
        <is>
          <t>Méthanisation</t>
        </is>
      </c>
      <c r="C4317" t="inlineStr">
        <is>
          <t>kt</t>
        </is>
      </c>
      <c r="D4317" t="inlineStr">
        <is>
          <t>France</t>
        </is>
      </c>
      <c r="E4317" t="inlineStr">
        <is>
          <t>2019-20</t>
        </is>
      </c>
      <c r="F4317" t="inlineStr">
        <is>
          <t>Olive</t>
        </is>
      </c>
      <c r="G4317" t="inlineStr"/>
      <c r="H4317" t="inlineStr"/>
      <c r="I4317" t="inlineStr"/>
      <c r="J4317" t="inlineStr"/>
      <c r="K4317" t="inlineStr"/>
      <c r="L4317" t="inlineStr"/>
      <c r="M4317" t="inlineStr"/>
      <c r="N4317" t="inlineStr"/>
      <c r="O4317" t="n">
        <v>0</v>
      </c>
      <c r="P4317" t="n">
        <v>0</v>
      </c>
      <c r="Q4317" t="n">
        <v>500000000</v>
      </c>
      <c r="R4317" t="inlineStr"/>
      <c r="S4317" t="inlineStr"/>
      <c r="T4317" t="inlineStr"/>
      <c r="U4317" t="n">
        <v>0</v>
      </c>
      <c r="V4317" t="n">
        <v>500000000</v>
      </c>
      <c r="W4317" t="inlineStr"/>
      <c r="X4317" t="inlineStr">
        <is>
          <t>libre unbounded</t>
        </is>
      </c>
    </row>
    <row r="4318" ht="15" customHeight="1" s="1003">
      <c r="A4318" s="1019" t="inlineStr">
        <is>
          <t>Issues de silo</t>
        </is>
      </c>
      <c r="B4318" t="inlineStr">
        <is>
          <t>Combustion</t>
        </is>
      </c>
      <c r="C4318" t="inlineStr">
        <is>
          <t>kt</t>
        </is>
      </c>
      <c r="D4318" t="inlineStr">
        <is>
          <t>France</t>
        </is>
      </c>
      <c r="E4318" t="inlineStr">
        <is>
          <t>2019-20</t>
        </is>
      </c>
      <c r="F4318" t="inlineStr">
        <is>
          <t>Olive</t>
        </is>
      </c>
      <c r="G4318" t="inlineStr"/>
      <c r="H4318" t="inlineStr"/>
      <c r="I4318" t="inlineStr"/>
      <c r="J4318" t="inlineStr"/>
      <c r="K4318" t="inlineStr"/>
      <c r="L4318" t="inlineStr"/>
      <c r="M4318" t="inlineStr"/>
      <c r="N4318" t="inlineStr"/>
      <c r="O4318" t="n">
        <v>0</v>
      </c>
      <c r="P4318" t="n">
        <v>0</v>
      </c>
      <c r="Q4318" t="n">
        <v>500000000</v>
      </c>
      <c r="R4318" t="inlineStr"/>
      <c r="S4318" t="inlineStr"/>
      <c r="T4318" t="inlineStr"/>
      <c r="U4318" t="n">
        <v>0</v>
      </c>
      <c r="V4318" t="n">
        <v>500000000</v>
      </c>
      <c r="W4318" t="inlineStr"/>
      <c r="X4318" t="inlineStr">
        <is>
          <t>libre unbounded</t>
        </is>
      </c>
    </row>
    <row r="4319" ht="15" customHeight="1" s="1003">
      <c r="A4319" s="1019" t="inlineStr">
        <is>
          <t>Issues de silo</t>
        </is>
      </c>
      <c r="B4319" t="inlineStr">
        <is>
          <t>Hors FAB</t>
        </is>
      </c>
      <c r="C4319" t="inlineStr">
        <is>
          <t>kt</t>
        </is>
      </c>
      <c r="D4319" t="inlineStr">
        <is>
          <t>France</t>
        </is>
      </c>
      <c r="E4319" t="inlineStr">
        <is>
          <t>2019-20</t>
        </is>
      </c>
      <c r="F4319" t="inlineStr">
        <is>
          <t>Olive</t>
        </is>
      </c>
      <c r="G4319" t="inlineStr"/>
      <c r="H4319" t="inlineStr"/>
      <c r="I4319" t="inlineStr"/>
      <c r="J4319" t="inlineStr"/>
      <c r="K4319" t="inlineStr"/>
      <c r="L4319" t="inlineStr"/>
      <c r="M4319" t="inlineStr"/>
      <c r="N4319" t="inlineStr"/>
      <c r="O4319" t="n">
        <v>0</v>
      </c>
      <c r="P4319" t="n">
        <v>0</v>
      </c>
      <c r="Q4319" t="n">
        <v>500000000</v>
      </c>
      <c r="R4319" t="inlineStr"/>
      <c r="S4319" t="inlineStr"/>
      <c r="T4319" t="inlineStr"/>
      <c r="U4319" t="n">
        <v>0</v>
      </c>
      <c r="V4319" t="n">
        <v>500000000</v>
      </c>
      <c r="W4319" t="inlineStr"/>
      <c r="X4319" t="inlineStr">
        <is>
          <t>libre unbounded</t>
        </is>
      </c>
    </row>
    <row r="4320" ht="15" customHeight="1" s="1003">
      <c r="A4320" s="1019" t="inlineStr">
        <is>
          <t>Issues de silo</t>
        </is>
      </c>
      <c r="B4320" t="inlineStr">
        <is>
          <t>Alimentation animale rente</t>
        </is>
      </c>
      <c r="C4320" t="inlineStr">
        <is>
          <t>kt</t>
        </is>
      </c>
      <c r="D4320" t="inlineStr">
        <is>
          <t>France</t>
        </is>
      </c>
      <c r="E4320" t="inlineStr">
        <is>
          <t>2019-20</t>
        </is>
      </c>
      <c r="F4320" t="inlineStr">
        <is>
          <t>Olive</t>
        </is>
      </c>
      <c r="G4320" t="inlineStr"/>
      <c r="H4320" t="inlineStr"/>
      <c r="I4320" t="inlineStr"/>
      <c r="J4320" t="inlineStr"/>
      <c r="K4320" t="inlineStr"/>
      <c r="L4320" t="inlineStr"/>
      <c r="M4320" t="inlineStr"/>
      <c r="N4320" t="inlineStr"/>
      <c r="O4320" t="n">
        <v>0</v>
      </c>
      <c r="P4320" t="n">
        <v>0</v>
      </c>
      <c r="Q4320" t="n">
        <v>500000000</v>
      </c>
      <c r="R4320" t="inlineStr"/>
      <c r="S4320" t="inlineStr"/>
      <c r="T4320" t="inlineStr"/>
      <c r="U4320" t="n">
        <v>0</v>
      </c>
      <c r="V4320" t="n">
        <v>500000000</v>
      </c>
      <c r="W4320" t="inlineStr"/>
      <c r="X4320" t="inlineStr">
        <is>
          <t>libre unbounded</t>
        </is>
      </c>
    </row>
    <row r="4321" ht="15" customHeight="1" s="1003">
      <c r="A4321" s="1019" t="inlineStr">
        <is>
          <t>Issues de silo</t>
        </is>
      </c>
      <c r="B4321" t="inlineStr">
        <is>
          <t>Alimentation animale</t>
        </is>
      </c>
      <c r="C4321" t="inlineStr">
        <is>
          <t>kt</t>
        </is>
      </c>
      <c r="D4321" t="inlineStr">
        <is>
          <t>France</t>
        </is>
      </c>
      <c r="E4321" t="inlineStr">
        <is>
          <t>2019-20</t>
        </is>
      </c>
      <c r="F4321" t="inlineStr">
        <is>
          <t>Olive</t>
        </is>
      </c>
      <c r="G4321" t="inlineStr"/>
      <c r="H4321" t="inlineStr"/>
      <c r="I4321" t="inlineStr"/>
      <c r="J4321" t="inlineStr"/>
      <c r="K4321" t="inlineStr"/>
      <c r="L4321" t="inlineStr"/>
      <c r="M4321" t="inlineStr"/>
      <c r="N4321" t="inlineStr"/>
      <c r="O4321" t="n">
        <v>0</v>
      </c>
      <c r="P4321" t="n">
        <v>0</v>
      </c>
      <c r="Q4321" t="n">
        <v>500000000</v>
      </c>
      <c r="R4321" t="inlineStr"/>
      <c r="S4321" t="inlineStr"/>
      <c r="T4321" t="inlineStr"/>
      <c r="U4321" t="n">
        <v>0</v>
      </c>
      <c r="V4321" t="n">
        <v>500000000</v>
      </c>
      <c r="W4321" t="inlineStr"/>
      <c r="X4321" t="inlineStr">
        <is>
          <t>libre unbounded</t>
        </is>
      </c>
    </row>
    <row r="4322" ht="15" customHeight="1" s="1003">
      <c r="A4322" s="1019" t="inlineStr">
        <is>
          <t>Issues de silo</t>
        </is>
      </c>
      <c r="B4322" t="inlineStr">
        <is>
          <t>Usages alimentaires</t>
        </is>
      </c>
      <c r="C4322" t="inlineStr">
        <is>
          <t>kt</t>
        </is>
      </c>
      <c r="D4322" t="inlineStr">
        <is>
          <t>France</t>
        </is>
      </c>
      <c r="E4322" t="inlineStr">
        <is>
          <t>2019-20</t>
        </is>
      </c>
      <c r="F4322" t="inlineStr">
        <is>
          <t>Olive</t>
        </is>
      </c>
      <c r="G4322" t="inlineStr"/>
      <c r="H4322" t="inlineStr"/>
      <c r="I4322" t="inlineStr"/>
      <c r="J4322" t="inlineStr"/>
      <c r="K4322" t="inlineStr"/>
      <c r="L4322" t="inlineStr"/>
      <c r="M4322" t="inlineStr"/>
      <c r="N4322" t="inlineStr"/>
      <c r="O4322" t="n">
        <v>0</v>
      </c>
      <c r="P4322" t="n">
        <v>0</v>
      </c>
      <c r="Q4322" t="n">
        <v>500000000</v>
      </c>
      <c r="R4322" t="inlineStr"/>
      <c r="S4322" t="inlineStr"/>
      <c r="T4322" t="inlineStr"/>
      <c r="U4322" t="n">
        <v>0</v>
      </c>
      <c r="V4322" t="n">
        <v>500000000</v>
      </c>
      <c r="W4322" t="inlineStr"/>
      <c r="X4322" t="inlineStr">
        <is>
          <t>libre unbounded</t>
        </is>
      </c>
    </row>
    <row r="4323" ht="15" customHeight="1" s="1003">
      <c r="A4323" s="1019" t="inlineStr">
        <is>
          <t>Issues de silo</t>
        </is>
      </c>
      <c r="B4323" t="inlineStr">
        <is>
          <t>Biomatériaux</t>
        </is>
      </c>
      <c r="C4323" t="inlineStr">
        <is>
          <t>kt</t>
        </is>
      </c>
      <c r="D4323" t="inlineStr">
        <is>
          <t>France</t>
        </is>
      </c>
      <c r="E4323" t="inlineStr">
        <is>
          <t>2019-20</t>
        </is>
      </c>
      <c r="F4323" t="inlineStr">
        <is>
          <t>Olive</t>
        </is>
      </c>
      <c r="G4323" t="inlineStr"/>
      <c r="H4323" t="inlineStr"/>
      <c r="I4323" t="inlineStr"/>
      <c r="J4323" t="inlineStr"/>
      <c r="K4323" t="inlineStr"/>
      <c r="L4323" t="inlineStr"/>
      <c r="M4323" t="inlineStr"/>
      <c r="N4323" t="inlineStr"/>
      <c r="O4323" t="n">
        <v>0</v>
      </c>
      <c r="P4323" t="n">
        <v>0</v>
      </c>
      <c r="Q4323" t="n">
        <v>500000000</v>
      </c>
      <c r="R4323" t="inlineStr"/>
      <c r="S4323" t="inlineStr"/>
      <c r="T4323" t="inlineStr"/>
      <c r="U4323" t="n">
        <v>0</v>
      </c>
      <c r="V4323" t="n">
        <v>500000000</v>
      </c>
      <c r="W4323" t="inlineStr"/>
      <c r="X4323" t="inlineStr">
        <is>
          <t>libre unbounded</t>
        </is>
      </c>
    </row>
    <row r="4324" ht="15" customHeight="1" s="1003">
      <c r="A4324" s="1019" t="inlineStr">
        <is>
          <t>Issues de silo</t>
        </is>
      </c>
      <c r="B4324" t="inlineStr">
        <is>
          <t>Usages non-alimentaires</t>
        </is>
      </c>
      <c r="C4324" t="inlineStr">
        <is>
          <t>kt</t>
        </is>
      </c>
      <c r="D4324" t="inlineStr">
        <is>
          <t>France</t>
        </is>
      </c>
      <c r="E4324" t="inlineStr">
        <is>
          <t>2019-20</t>
        </is>
      </c>
      <c r="F4324" t="inlineStr">
        <is>
          <t>Olive</t>
        </is>
      </c>
      <c r="G4324" t="inlineStr"/>
      <c r="H4324" t="inlineStr"/>
      <c r="I4324" t="inlineStr"/>
      <c r="J4324" t="inlineStr"/>
      <c r="K4324" t="inlineStr"/>
      <c r="L4324" t="inlineStr"/>
      <c r="M4324" t="inlineStr"/>
      <c r="N4324" t="inlineStr"/>
      <c r="O4324" t="n">
        <v>0</v>
      </c>
      <c r="P4324" t="n">
        <v>0</v>
      </c>
      <c r="Q4324" t="n">
        <v>500000000</v>
      </c>
      <c r="R4324" t="inlineStr"/>
      <c r="S4324" t="inlineStr"/>
      <c r="T4324" t="inlineStr"/>
      <c r="U4324" t="n">
        <v>0</v>
      </c>
      <c r="V4324" t="n">
        <v>500000000</v>
      </c>
      <c r="W4324" t="inlineStr"/>
      <c r="X4324" t="inlineStr">
        <is>
          <t>libre unbounded</t>
        </is>
      </c>
    </row>
    <row r="4325" ht="15" customHeight="1" s="1003">
      <c r="A4325" s="1019" t="inlineStr">
        <is>
          <t>Issues de silo</t>
        </is>
      </c>
      <c r="B4325" t="inlineStr">
        <is>
          <t>Energie</t>
        </is>
      </c>
      <c r="C4325" t="inlineStr">
        <is>
          <t>kt</t>
        </is>
      </c>
      <c r="D4325" t="inlineStr">
        <is>
          <t>France</t>
        </is>
      </c>
      <c r="E4325" t="inlineStr">
        <is>
          <t>2019-20</t>
        </is>
      </c>
      <c r="F4325" t="inlineStr">
        <is>
          <t>Olive</t>
        </is>
      </c>
      <c r="G4325" t="inlineStr"/>
      <c r="H4325" t="inlineStr"/>
      <c r="I4325" t="inlineStr"/>
      <c r="J4325" t="inlineStr"/>
      <c r="K4325" t="inlineStr"/>
      <c r="L4325" t="inlineStr"/>
      <c r="M4325" t="inlineStr"/>
      <c r="N4325" t="inlineStr"/>
      <c r="O4325" t="n">
        <v>0</v>
      </c>
      <c r="P4325" t="n">
        <v>0</v>
      </c>
      <c r="Q4325" t="n">
        <v>500000000</v>
      </c>
      <c r="R4325" t="inlineStr"/>
      <c r="S4325" t="inlineStr"/>
      <c r="T4325" t="inlineStr"/>
      <c r="U4325" t="n">
        <v>0</v>
      </c>
      <c r="V4325" t="n">
        <v>500000000</v>
      </c>
      <c r="W4325" t="inlineStr"/>
      <c r="X4325" t="inlineStr">
        <is>
          <t>libre unbounded</t>
        </is>
      </c>
    </row>
    <row r="4326" ht="15" customHeight="1" s="1003">
      <c r="A4326" s="1019" t="inlineStr">
        <is>
          <t>Issues de silo</t>
        </is>
      </c>
      <c r="B4326" t="inlineStr">
        <is>
          <t>Fertilisation</t>
        </is>
      </c>
      <c r="C4326" t="inlineStr">
        <is>
          <t>kt</t>
        </is>
      </c>
      <c r="D4326" t="inlineStr">
        <is>
          <t>France</t>
        </is>
      </c>
      <c r="E4326" t="inlineStr">
        <is>
          <t>2019-20</t>
        </is>
      </c>
      <c r="F4326" t="inlineStr">
        <is>
          <t>Olive</t>
        </is>
      </c>
      <c r="G4326" t="inlineStr"/>
      <c r="H4326" t="inlineStr"/>
      <c r="I4326" t="inlineStr"/>
      <c r="J4326" t="inlineStr"/>
      <c r="K4326" t="inlineStr"/>
      <c r="L4326" t="inlineStr"/>
      <c r="M4326" t="inlineStr"/>
      <c r="N4326" t="inlineStr"/>
      <c r="O4326" t="n">
        <v>0</v>
      </c>
      <c r="P4326" t="n">
        <v>0</v>
      </c>
      <c r="Q4326" t="n">
        <v>500000000</v>
      </c>
      <c r="R4326" t="inlineStr"/>
      <c r="S4326" t="inlineStr"/>
      <c r="T4326" t="inlineStr"/>
      <c r="U4326" t="n">
        <v>0</v>
      </c>
      <c r="V4326" t="n">
        <v>500000000</v>
      </c>
      <c r="W4326" t="inlineStr"/>
      <c r="X4326" t="inlineStr">
        <is>
          <t>libre unbounded</t>
        </is>
      </c>
    </row>
    <row r="4327" ht="15" customHeight="1" s="1003">
      <c r="A4327" s="1019" t="inlineStr">
        <is>
          <t>Huile</t>
        </is>
      </c>
      <c r="B4327" t="inlineStr">
        <is>
          <t>Vente directe et autoconsommation</t>
        </is>
      </c>
      <c r="C4327" t="inlineStr">
        <is>
          <t>kt</t>
        </is>
      </c>
      <c r="D4327" t="inlineStr">
        <is>
          <t>France</t>
        </is>
      </c>
      <c r="E4327" t="inlineStr">
        <is>
          <t>2019-20</t>
        </is>
      </c>
      <c r="F4327" t="inlineStr">
        <is>
          <t>Olive</t>
        </is>
      </c>
      <c r="G4327" t="inlineStr"/>
      <c r="H4327" t="inlineStr"/>
      <c r="I4327" t="inlineStr"/>
      <c r="J4327" t="inlineStr">
        <is>
          <t>L'huile peut être autoconsommée</t>
        </is>
      </c>
      <c r="K4327" t="inlineStr"/>
      <c r="L4327" t="inlineStr"/>
      <c r="M4327" t="inlineStr"/>
      <c r="N4327" t="inlineStr"/>
      <c r="O4327" t="n">
        <v>0</v>
      </c>
      <c r="P4327" t="n">
        <v>0</v>
      </c>
      <c r="Q4327" t="n">
        <v>500000000</v>
      </c>
      <c r="R4327" t="inlineStr"/>
      <c r="S4327" t="inlineStr"/>
      <c r="T4327" t="inlineStr"/>
      <c r="U4327" t="n">
        <v>0</v>
      </c>
      <c r="V4327" t="n">
        <v>500000000</v>
      </c>
      <c r="W4327" t="inlineStr"/>
      <c r="X4327" t="inlineStr">
        <is>
          <t>libre unbounded</t>
        </is>
      </c>
    </row>
    <row r="4328" ht="15" customHeight="1" s="1003">
      <c r="A4328" s="1019" t="inlineStr">
        <is>
          <t>Huile</t>
        </is>
      </c>
      <c r="B4328" t="inlineStr">
        <is>
          <t>Circuits spécialisés</t>
        </is>
      </c>
      <c r="C4328" t="inlineStr">
        <is>
          <t>kt</t>
        </is>
      </c>
      <c r="D4328" t="inlineStr">
        <is>
          <t>France</t>
        </is>
      </c>
      <c r="E4328" t="inlineStr">
        <is>
          <t>2019-20</t>
        </is>
      </c>
      <c r="F4328" t="inlineStr">
        <is>
          <t>Olive</t>
        </is>
      </c>
      <c r="G4328" t="inlineStr"/>
      <c r="H4328" t="inlineStr"/>
      <c r="I4328" t="inlineStr"/>
      <c r="J4328" t="inlineStr">
        <is>
          <t>L'huile peut être consommée par des circuits spécialisés</t>
        </is>
      </c>
      <c r="K4328" t="inlineStr"/>
      <c r="L4328" t="inlineStr"/>
      <c r="M4328" t="inlineStr"/>
      <c r="N4328" t="inlineStr"/>
      <c r="O4328" t="n">
        <v>0</v>
      </c>
      <c r="P4328" t="n">
        <v>0</v>
      </c>
      <c r="Q4328" t="n">
        <v>500000000</v>
      </c>
      <c r="R4328" t="inlineStr"/>
      <c r="S4328" t="inlineStr"/>
      <c r="T4328" t="inlineStr"/>
      <c r="U4328" t="n">
        <v>0</v>
      </c>
      <c r="V4328" t="n">
        <v>500000000</v>
      </c>
      <c r="W4328" t="inlineStr"/>
      <c r="X4328" t="inlineStr">
        <is>
          <t>libre unbounded</t>
        </is>
      </c>
    </row>
    <row r="4329" ht="15" customHeight="1" s="1003">
      <c r="A4329" s="1019" t="inlineStr">
        <is>
          <t>Huile</t>
        </is>
      </c>
      <c r="B4329" t="inlineStr">
        <is>
          <t>RHD</t>
        </is>
      </c>
      <c r="C4329" t="inlineStr">
        <is>
          <t>kt</t>
        </is>
      </c>
      <c r="D4329" t="inlineStr">
        <is>
          <t>France</t>
        </is>
      </c>
      <c r="E4329" t="inlineStr">
        <is>
          <t>2019-20</t>
        </is>
      </c>
      <c r="F4329" t="inlineStr">
        <is>
          <t>Olive</t>
        </is>
      </c>
      <c r="G4329" t="inlineStr"/>
      <c r="H4329" t="inlineStr"/>
      <c r="I4329" t="inlineStr"/>
      <c r="J4329" t="inlineStr">
        <is>
          <t>L'huile est consommée en RHD</t>
        </is>
      </c>
      <c r="K4329" t="inlineStr"/>
      <c r="L4329" t="inlineStr"/>
      <c r="M4329" t="inlineStr"/>
      <c r="N4329" t="inlineStr"/>
      <c r="O4329" t="n">
        <v>0</v>
      </c>
      <c r="P4329" t="n">
        <v>0</v>
      </c>
      <c r="Q4329" t="n">
        <v>500000000</v>
      </c>
      <c r="R4329" t="inlineStr"/>
      <c r="S4329" t="inlineStr"/>
      <c r="T4329" t="inlineStr"/>
      <c r="U4329" t="n">
        <v>0</v>
      </c>
      <c r="V4329" t="n">
        <v>500000000</v>
      </c>
      <c r="W4329" t="inlineStr"/>
      <c r="X4329" t="inlineStr">
        <is>
          <t>libre unbounded</t>
        </is>
      </c>
    </row>
    <row r="4330" ht="15" customHeight="1" s="1003">
      <c r="A4330" s="1019" t="inlineStr">
        <is>
          <t>Huile</t>
        </is>
      </c>
      <c r="B4330" t="inlineStr">
        <is>
          <t>Autres IAA</t>
        </is>
      </c>
      <c r="C4330" t="inlineStr">
        <is>
          <t>kt</t>
        </is>
      </c>
      <c r="D4330" t="inlineStr">
        <is>
          <t>France</t>
        </is>
      </c>
      <c r="E4330" t="inlineStr">
        <is>
          <t>2019-20</t>
        </is>
      </c>
      <c r="F4330" t="inlineStr">
        <is>
          <t>Olive</t>
        </is>
      </c>
      <c r="G4330" t="inlineStr"/>
      <c r="H4330" t="inlineStr"/>
      <c r="I4330" t="inlineStr"/>
      <c r="J4330" t="inlineStr">
        <is>
          <t>L'huile est consommée par les autres IAA</t>
        </is>
      </c>
      <c r="K4330" t="inlineStr"/>
      <c r="L4330" t="inlineStr"/>
      <c r="M4330" t="inlineStr"/>
      <c r="N4330" t="inlineStr"/>
      <c r="O4330" t="n">
        <v>0</v>
      </c>
      <c r="P4330" t="n">
        <v>0</v>
      </c>
      <c r="Q4330" t="n">
        <v>500000000</v>
      </c>
      <c r="R4330" t="inlineStr"/>
      <c r="S4330" t="inlineStr"/>
      <c r="T4330" t="inlineStr"/>
      <c r="U4330" t="n">
        <v>0</v>
      </c>
      <c r="V4330" t="n">
        <v>500000000</v>
      </c>
      <c r="W4330" t="inlineStr"/>
      <c r="X4330" t="inlineStr">
        <is>
          <t>libre unbounded</t>
        </is>
      </c>
    </row>
    <row r="4331" ht="15" customHeight="1" s="1003">
      <c r="A4331" s="1019" t="inlineStr">
        <is>
          <t>Huile</t>
        </is>
      </c>
      <c r="B4331" t="inlineStr">
        <is>
          <t>Autres industries</t>
        </is>
      </c>
      <c r="C4331" t="inlineStr">
        <is>
          <t>kt</t>
        </is>
      </c>
      <c r="D4331" t="inlineStr">
        <is>
          <t>France</t>
        </is>
      </c>
      <c r="E4331" t="inlineStr">
        <is>
          <t>2019-20</t>
        </is>
      </c>
      <c r="F4331" t="inlineStr">
        <is>
          <t>Olive</t>
        </is>
      </c>
      <c r="G4331" t="inlineStr"/>
      <c r="H4331" t="inlineStr"/>
      <c r="I4331" t="inlineStr"/>
      <c r="J4331" t="inlineStr">
        <is>
          <t>L'huile est consommée pour des usages techniques</t>
        </is>
      </c>
      <c r="K4331" t="inlineStr"/>
      <c r="L4331" t="inlineStr"/>
      <c r="M4331" t="inlineStr"/>
      <c r="N4331" t="inlineStr"/>
      <c r="O4331" t="n">
        <v>0</v>
      </c>
      <c r="P4331" t="n">
        <v>0</v>
      </c>
      <c r="Q4331" t="n">
        <v>500000000</v>
      </c>
      <c r="R4331" t="inlineStr"/>
      <c r="S4331" t="inlineStr"/>
      <c r="T4331" t="inlineStr"/>
      <c r="U4331" t="n">
        <v>0</v>
      </c>
      <c r="V4331" t="n">
        <v>500000000</v>
      </c>
      <c r="W4331" t="inlineStr"/>
      <c r="X4331" t="inlineStr">
        <is>
          <t>libre unbounded</t>
        </is>
      </c>
    </row>
    <row r="4332" ht="15" customHeight="1" s="1003">
      <c r="A4332" s="1019" t="inlineStr">
        <is>
          <t>Huile</t>
        </is>
      </c>
      <c r="B4332" t="inlineStr">
        <is>
          <t>Alimentation humaine</t>
        </is>
      </c>
      <c r="C4332" t="inlineStr">
        <is>
          <t>kt</t>
        </is>
      </c>
      <c r="D4332" t="inlineStr">
        <is>
          <t>France</t>
        </is>
      </c>
      <c r="E4332" t="inlineStr">
        <is>
          <t>2019-20</t>
        </is>
      </c>
      <c r="F4332" t="inlineStr">
        <is>
          <t>Olive</t>
        </is>
      </c>
      <c r="G4332" t="inlineStr"/>
      <c r="H4332" t="inlineStr"/>
      <c r="I4332" t="inlineStr"/>
      <c r="J4332" t="inlineStr"/>
      <c r="K4332" t="inlineStr"/>
      <c r="L4332" t="inlineStr"/>
      <c r="M4332" t="inlineStr"/>
      <c r="N4332" t="inlineStr"/>
      <c r="O4332" t="n">
        <v>0</v>
      </c>
      <c r="P4332" t="n">
        <v>0</v>
      </c>
      <c r="Q4332" t="n">
        <v>500000000</v>
      </c>
      <c r="R4332" t="inlineStr"/>
      <c r="S4332" t="inlineStr"/>
      <c r="T4332" t="inlineStr"/>
      <c r="U4332" t="n">
        <v>0</v>
      </c>
      <c r="V4332" t="n">
        <v>500000000</v>
      </c>
      <c r="W4332" t="inlineStr"/>
      <c r="X4332" t="inlineStr">
        <is>
          <t>libre unbounded</t>
        </is>
      </c>
    </row>
    <row r="4333" ht="15" customHeight="1" s="1003">
      <c r="A4333" s="1019" t="inlineStr">
        <is>
          <t>Huile</t>
        </is>
      </c>
      <c r="B4333" t="inlineStr">
        <is>
          <t>Ménages</t>
        </is>
      </c>
      <c r="C4333" t="inlineStr">
        <is>
          <t>kt</t>
        </is>
      </c>
      <c r="D4333" t="inlineStr">
        <is>
          <t>France</t>
        </is>
      </c>
      <c r="E4333" t="inlineStr">
        <is>
          <t>2019-20</t>
        </is>
      </c>
      <c r="F4333" t="inlineStr">
        <is>
          <t>Olive</t>
        </is>
      </c>
      <c r="G4333" t="inlineStr"/>
      <c r="H4333" t="inlineStr"/>
      <c r="I4333" t="inlineStr"/>
      <c r="J4333" t="inlineStr"/>
      <c r="K4333" t="inlineStr"/>
      <c r="L4333" t="inlineStr"/>
      <c r="M4333" t="inlineStr"/>
      <c r="N4333" t="inlineStr"/>
      <c r="O4333" t="n">
        <v>0</v>
      </c>
      <c r="P4333" t="n">
        <v>0</v>
      </c>
      <c r="Q4333" t="n">
        <v>500000000</v>
      </c>
      <c r="R4333" t="inlineStr"/>
      <c r="S4333" t="inlineStr"/>
      <c r="T4333" t="inlineStr"/>
      <c r="U4333" t="n">
        <v>0</v>
      </c>
      <c r="V4333" t="n">
        <v>500000000</v>
      </c>
      <c r="W4333" t="inlineStr"/>
      <c r="X4333" t="inlineStr">
        <is>
          <t>libre unbounded</t>
        </is>
      </c>
    </row>
    <row r="4334" ht="15" customHeight="1" s="1003">
      <c r="A4334" s="1019" t="inlineStr">
        <is>
          <t>Huile</t>
        </is>
      </c>
      <c r="B4334" t="inlineStr">
        <is>
          <t>Usages alimentaires</t>
        </is>
      </c>
      <c r="C4334" t="inlineStr">
        <is>
          <t>kt</t>
        </is>
      </c>
      <c r="D4334" t="inlineStr">
        <is>
          <t>France</t>
        </is>
      </c>
      <c r="E4334" t="inlineStr">
        <is>
          <t>2019-20</t>
        </is>
      </c>
      <c r="F4334" t="inlineStr">
        <is>
          <t>Olive</t>
        </is>
      </c>
      <c r="G4334" t="inlineStr"/>
      <c r="H4334" t="inlineStr"/>
      <c r="I4334" t="inlineStr"/>
      <c r="J4334" t="inlineStr"/>
      <c r="K4334" t="inlineStr"/>
      <c r="L4334" t="inlineStr"/>
      <c r="M4334" t="inlineStr"/>
      <c r="N4334" t="inlineStr"/>
      <c r="O4334" t="n">
        <v>0</v>
      </c>
      <c r="P4334" t="n">
        <v>0</v>
      </c>
      <c r="Q4334" t="n">
        <v>500000000</v>
      </c>
      <c r="R4334" t="inlineStr"/>
      <c r="S4334" t="inlineStr"/>
      <c r="T4334" t="inlineStr"/>
      <c r="U4334" t="n">
        <v>0</v>
      </c>
      <c r="V4334" t="n">
        <v>500000000</v>
      </c>
      <c r="W4334" t="inlineStr"/>
      <c r="X4334" t="inlineStr">
        <is>
          <t>libre unbounded</t>
        </is>
      </c>
    </row>
    <row r="4335" ht="15" customHeight="1" s="1003">
      <c r="A4335" s="1019" t="inlineStr">
        <is>
          <t>Huile</t>
        </is>
      </c>
      <c r="B4335" t="inlineStr">
        <is>
          <t>Débouchés</t>
        </is>
      </c>
      <c r="C4335" t="inlineStr">
        <is>
          <t>kt</t>
        </is>
      </c>
      <c r="D4335" t="inlineStr">
        <is>
          <t>France</t>
        </is>
      </c>
      <c r="E4335" t="inlineStr">
        <is>
          <t>2019-20</t>
        </is>
      </c>
      <c r="F4335" t="inlineStr">
        <is>
          <t>Olive</t>
        </is>
      </c>
      <c r="G4335" t="inlineStr"/>
      <c r="H4335" t="inlineStr"/>
      <c r="I4335" t="inlineStr"/>
      <c r="J4335" t="inlineStr"/>
      <c r="K4335" t="inlineStr"/>
      <c r="L4335" t="inlineStr"/>
      <c r="M4335" t="inlineStr"/>
      <c r="N4335" t="inlineStr"/>
      <c r="O4335" t="n">
        <v>0</v>
      </c>
      <c r="P4335" t="n">
        <v>0</v>
      </c>
      <c r="Q4335" t="n">
        <v>500000000</v>
      </c>
      <c r="R4335" t="inlineStr"/>
      <c r="S4335" t="inlineStr"/>
      <c r="T4335" t="inlineStr"/>
      <c r="U4335" t="n">
        <v>0</v>
      </c>
      <c r="V4335" t="n">
        <v>500000000</v>
      </c>
      <c r="W4335" t="inlineStr"/>
      <c r="X4335" t="inlineStr">
        <is>
          <t>libre unbounded</t>
        </is>
      </c>
    </row>
    <row r="4336" ht="15" customHeight="1" s="1003">
      <c r="A4336" s="1019" t="inlineStr">
        <is>
          <t>Huile</t>
        </is>
      </c>
      <c r="B4336" t="inlineStr">
        <is>
          <t>Usages non-alimentaires</t>
        </is>
      </c>
      <c r="C4336" t="inlineStr">
        <is>
          <t>kt</t>
        </is>
      </c>
      <c r="D4336" t="inlineStr">
        <is>
          <t>France</t>
        </is>
      </c>
      <c r="E4336" t="inlineStr">
        <is>
          <t>2019-20</t>
        </is>
      </c>
      <c r="F4336" t="inlineStr">
        <is>
          <t>Olive</t>
        </is>
      </c>
      <c r="G4336" t="inlineStr"/>
      <c r="H4336" t="inlineStr"/>
      <c r="I4336" t="inlineStr"/>
      <c r="J4336" t="inlineStr"/>
      <c r="K4336" t="inlineStr"/>
      <c r="L4336" t="inlineStr"/>
      <c r="M4336" t="inlineStr"/>
      <c r="N4336" t="inlineStr"/>
      <c r="O4336" t="n">
        <v>0</v>
      </c>
      <c r="P4336" t="n">
        <v>0</v>
      </c>
      <c r="Q4336" t="n">
        <v>500000000</v>
      </c>
      <c r="R4336" t="inlineStr"/>
      <c r="S4336" t="inlineStr"/>
      <c r="T4336" t="inlineStr"/>
      <c r="U4336" t="n">
        <v>0</v>
      </c>
      <c r="V4336" t="n">
        <v>500000000</v>
      </c>
      <c r="W4336" t="inlineStr"/>
      <c r="X4336" t="inlineStr">
        <is>
          <t>libre unbounded</t>
        </is>
      </c>
    </row>
    <row r="4337" ht="15" customHeight="1" s="1003">
      <c r="A4337" s="1019" t="inlineStr">
        <is>
          <t>Huile</t>
        </is>
      </c>
      <c r="B4337" t="inlineStr">
        <is>
          <t>Export</t>
        </is>
      </c>
      <c r="C4337" t="inlineStr">
        <is>
          <t>kt</t>
        </is>
      </c>
      <c r="D4337" t="inlineStr">
        <is>
          <t>France</t>
        </is>
      </c>
      <c r="E4337" t="inlineStr">
        <is>
          <t>2019-20</t>
        </is>
      </c>
      <c r="F4337" t="inlineStr">
        <is>
          <t>Olive</t>
        </is>
      </c>
      <c r="G4337" t="inlineStr"/>
      <c r="H4337" t="inlineStr"/>
      <c r="I4337" t="inlineStr"/>
      <c r="J4337" t="inlineStr"/>
      <c r="K4337" t="inlineStr"/>
      <c r="L4337" t="inlineStr"/>
      <c r="M4337" t="inlineStr"/>
      <c r="N4337" t="inlineStr"/>
      <c r="O4337" t="n">
        <v>0</v>
      </c>
      <c r="P4337" t="n">
        <v>0</v>
      </c>
      <c r="Q4337" t="n">
        <v>500000000</v>
      </c>
      <c r="R4337" t="inlineStr"/>
      <c r="S4337" t="inlineStr"/>
      <c r="T4337" t="inlineStr"/>
      <c r="U4337" t="n">
        <v>0</v>
      </c>
      <c r="V4337" t="n">
        <v>500000000</v>
      </c>
      <c r="W4337" t="inlineStr"/>
      <c r="X4337" t="inlineStr">
        <is>
          <t>libre unbounded</t>
        </is>
      </c>
    </row>
    <row r="4338" ht="15" customHeight="1" s="1003">
      <c r="A4338" s="1019" t="inlineStr">
        <is>
          <t>Huile</t>
        </is>
      </c>
      <c r="B4338" t="inlineStr">
        <is>
          <t>Biocarburants</t>
        </is>
      </c>
      <c r="C4338" t="inlineStr">
        <is>
          <t>kt</t>
        </is>
      </c>
      <c r="D4338" t="inlineStr">
        <is>
          <t>France</t>
        </is>
      </c>
      <c r="E4338" t="inlineStr">
        <is>
          <t>2019-20</t>
        </is>
      </c>
      <c r="F4338" t="inlineStr">
        <is>
          <t>Olive</t>
        </is>
      </c>
      <c r="G4338" t="inlineStr"/>
      <c r="H4338" t="inlineStr"/>
      <c r="I4338" t="inlineStr"/>
      <c r="J4338" t="inlineStr"/>
      <c r="K4338" t="inlineStr"/>
      <c r="L4338" t="inlineStr"/>
      <c r="M4338" t="inlineStr"/>
      <c r="N4338" t="inlineStr"/>
      <c r="O4338" t="n">
        <v>0</v>
      </c>
      <c r="P4338" t="n">
        <v>0</v>
      </c>
      <c r="Q4338" t="n">
        <v>500000000</v>
      </c>
      <c r="R4338" t="inlineStr"/>
      <c r="S4338" t="inlineStr"/>
      <c r="T4338" t="inlineStr"/>
      <c r="U4338" t="n">
        <v>0</v>
      </c>
      <c r="V4338" t="n">
        <v>500000000</v>
      </c>
      <c r="W4338" t="inlineStr"/>
      <c r="X4338" t="inlineStr">
        <is>
          <t>libre unbounded</t>
        </is>
      </c>
    </row>
    <row r="4339" ht="15" customHeight="1" s="1003">
      <c r="A4339" s="1019" t="inlineStr">
        <is>
          <t>Huile</t>
        </is>
      </c>
      <c r="B4339" t="inlineStr">
        <is>
          <t>Energie</t>
        </is>
      </c>
      <c r="C4339" t="inlineStr">
        <is>
          <t>kt</t>
        </is>
      </c>
      <c r="D4339" t="inlineStr">
        <is>
          <t>France</t>
        </is>
      </c>
      <c r="E4339" t="inlineStr">
        <is>
          <t>2019-20</t>
        </is>
      </c>
      <c r="F4339" t="inlineStr">
        <is>
          <t>Olive</t>
        </is>
      </c>
      <c r="G4339" t="inlineStr"/>
      <c r="H4339" t="inlineStr"/>
      <c r="I4339" t="inlineStr"/>
      <c r="J4339" t="inlineStr"/>
      <c r="K4339" t="inlineStr"/>
      <c r="L4339" t="inlineStr"/>
      <c r="M4339" t="inlineStr"/>
      <c r="N4339" t="inlineStr"/>
      <c r="O4339" t="n">
        <v>0</v>
      </c>
      <c r="P4339" t="n">
        <v>0</v>
      </c>
      <c r="Q4339" t="n">
        <v>500000000</v>
      </c>
      <c r="R4339" t="inlineStr"/>
      <c r="S4339" t="inlineStr"/>
      <c r="T4339" t="inlineStr"/>
      <c r="U4339" t="n">
        <v>0</v>
      </c>
      <c r="V4339" t="n">
        <v>500000000</v>
      </c>
      <c r="W4339" t="inlineStr"/>
      <c r="X4339" t="inlineStr">
        <is>
          <t>libre unbounded</t>
        </is>
      </c>
    </row>
    <row r="4340" ht="15" customHeight="1" s="1003">
      <c r="A4340" s="1019" t="inlineStr">
        <is>
          <t>Huile</t>
        </is>
      </c>
      <c r="B4340" t="inlineStr">
        <is>
          <t>GMS</t>
        </is>
      </c>
      <c r="C4340" t="inlineStr">
        <is>
          <t>kt</t>
        </is>
      </c>
      <c r="D4340" t="inlineStr">
        <is>
          <t>France</t>
        </is>
      </c>
      <c r="E4340" t="inlineStr">
        <is>
          <t>2019-20</t>
        </is>
      </c>
      <c r="F4340" t="inlineStr">
        <is>
          <t>Olive</t>
        </is>
      </c>
      <c r="G4340" t="inlineStr"/>
      <c r="H4340" t="inlineStr"/>
      <c r="I4340" t="inlineStr"/>
      <c r="J4340" t="inlineStr"/>
      <c r="K4340" t="inlineStr"/>
      <c r="L4340" t="inlineStr"/>
      <c r="M4340" t="inlineStr"/>
      <c r="N4340" t="inlineStr"/>
      <c r="O4340" t="n">
        <v>0</v>
      </c>
      <c r="P4340" t="n">
        <v>0</v>
      </c>
      <c r="Q4340" t="n">
        <v>500000000</v>
      </c>
      <c r="R4340" t="inlineStr"/>
      <c r="S4340" t="inlineStr"/>
      <c r="T4340" t="inlineStr"/>
      <c r="U4340" t="n">
        <v>0</v>
      </c>
      <c r="V4340" t="n">
        <v>500000000</v>
      </c>
      <c r="W4340" t="inlineStr"/>
      <c r="X4340" t="inlineStr">
        <is>
          <t>libre unbounded</t>
        </is>
      </c>
    </row>
    <row r="4341" ht="15" customHeight="1" s="1003">
      <c r="A4341" s="1019" t="inlineStr">
        <is>
          <t>Huile</t>
        </is>
      </c>
      <c r="B4341" t="inlineStr">
        <is>
          <t>Circuits généralistes</t>
        </is>
      </c>
      <c r="C4341" t="inlineStr">
        <is>
          <t>kt</t>
        </is>
      </c>
      <c r="D4341" t="inlineStr">
        <is>
          <t>France</t>
        </is>
      </c>
      <c r="E4341" t="inlineStr">
        <is>
          <t>2019-20</t>
        </is>
      </c>
      <c r="F4341" t="inlineStr">
        <is>
          <t>Olive</t>
        </is>
      </c>
      <c r="G4341" t="inlineStr"/>
      <c r="H4341" t="inlineStr"/>
      <c r="I4341" t="inlineStr"/>
      <c r="J4341" t="inlineStr"/>
      <c r="K4341" t="inlineStr"/>
      <c r="L4341" t="inlineStr"/>
      <c r="M4341" t="inlineStr"/>
      <c r="N4341" t="inlineStr"/>
      <c r="O4341" t="n">
        <v>0</v>
      </c>
      <c r="P4341" t="n">
        <v>0</v>
      </c>
      <c r="Q4341" t="n">
        <v>500000000</v>
      </c>
      <c r="R4341" t="inlineStr"/>
      <c r="S4341" t="inlineStr"/>
      <c r="T4341" t="inlineStr"/>
      <c r="U4341" t="n">
        <v>0</v>
      </c>
      <c r="V4341" t="n">
        <v>500000000</v>
      </c>
      <c r="W4341" t="inlineStr"/>
      <c r="X4341" t="inlineStr">
        <is>
          <t>libre unbounded</t>
        </is>
      </c>
    </row>
    <row r="4342" ht="15" customHeight="1" s="1003">
      <c r="A4342" s="1019" t="inlineStr">
        <is>
          <t>Tourteaux</t>
        </is>
      </c>
      <c r="B4342" t="inlineStr">
        <is>
          <t>Hors FAB</t>
        </is>
      </c>
      <c r="C4342" t="inlineStr">
        <is>
          <t>kt</t>
        </is>
      </c>
      <c r="D4342" t="inlineStr">
        <is>
          <t>France</t>
        </is>
      </c>
      <c r="E4342" t="inlineStr">
        <is>
          <t>2019-20</t>
        </is>
      </c>
      <c r="F4342" t="inlineStr">
        <is>
          <t>Olive</t>
        </is>
      </c>
      <c r="G4342" t="inlineStr"/>
      <c r="H4342" t="inlineStr"/>
      <c r="I4342" t="inlineStr"/>
      <c r="J4342" t="inlineStr"/>
      <c r="K4342" t="inlineStr"/>
      <c r="L4342" t="inlineStr"/>
      <c r="M4342" t="inlineStr"/>
      <c r="N4342" t="inlineStr"/>
      <c r="O4342" t="n">
        <v>0</v>
      </c>
      <c r="P4342" t="n">
        <v>0</v>
      </c>
      <c r="Q4342" t="n">
        <v>500000000</v>
      </c>
      <c r="R4342" t="inlineStr"/>
      <c r="S4342" t="inlineStr"/>
      <c r="T4342" t="inlineStr"/>
      <c r="U4342" t="n">
        <v>0</v>
      </c>
      <c r="V4342" t="n">
        <v>500000000</v>
      </c>
      <c r="W4342" t="inlineStr"/>
      <c r="X4342" t="inlineStr">
        <is>
          <t>libre unbounded</t>
        </is>
      </c>
    </row>
    <row r="4343" ht="15" customHeight="1" s="1003">
      <c r="A4343" s="1019" t="inlineStr">
        <is>
          <t>Tourteaux</t>
        </is>
      </c>
      <c r="B4343" t="inlineStr">
        <is>
          <t>Alimentation animale rente</t>
        </is>
      </c>
      <c r="C4343" t="inlineStr">
        <is>
          <t>kt</t>
        </is>
      </c>
      <c r="D4343" t="inlineStr">
        <is>
          <t>France</t>
        </is>
      </c>
      <c r="E4343" t="inlineStr">
        <is>
          <t>2019-20</t>
        </is>
      </c>
      <c r="F4343" t="inlineStr">
        <is>
          <t>Olive</t>
        </is>
      </c>
      <c r="G4343" t="inlineStr"/>
      <c r="H4343" t="inlineStr"/>
      <c r="I4343" t="inlineStr"/>
      <c r="J4343" t="inlineStr"/>
      <c r="K4343" t="inlineStr"/>
      <c r="L4343" t="inlineStr"/>
      <c r="M4343" t="inlineStr"/>
      <c r="N4343" t="inlineStr"/>
      <c r="O4343" t="n">
        <v>0</v>
      </c>
      <c r="P4343" t="n">
        <v>0</v>
      </c>
      <c r="Q4343" t="n">
        <v>500000000</v>
      </c>
      <c r="R4343" t="inlineStr"/>
      <c r="S4343" t="inlineStr"/>
      <c r="T4343" t="inlineStr"/>
      <c r="U4343" t="n">
        <v>0</v>
      </c>
      <c r="V4343" t="n">
        <v>500000000</v>
      </c>
      <c r="W4343" t="inlineStr"/>
      <c r="X4343" t="inlineStr">
        <is>
          <t>libre unbounded</t>
        </is>
      </c>
    </row>
    <row r="4344" ht="15" customHeight="1" s="1003">
      <c r="A4344" s="1019" t="inlineStr">
        <is>
          <t>Tourteaux</t>
        </is>
      </c>
      <c r="B4344" t="inlineStr">
        <is>
          <t>Alimentation animale</t>
        </is>
      </c>
      <c r="C4344" t="inlineStr">
        <is>
          <t>kt</t>
        </is>
      </c>
      <c r="D4344" t="inlineStr">
        <is>
          <t>France</t>
        </is>
      </c>
      <c r="E4344" t="inlineStr">
        <is>
          <t>2019-20</t>
        </is>
      </c>
      <c r="F4344" t="inlineStr">
        <is>
          <t>Olive</t>
        </is>
      </c>
      <c r="G4344" t="inlineStr"/>
      <c r="H4344" t="inlineStr"/>
      <c r="I4344" t="inlineStr"/>
      <c r="J4344" t="inlineStr"/>
      <c r="K4344" t="inlineStr"/>
      <c r="L4344" t="inlineStr"/>
      <c r="M4344" t="inlineStr"/>
      <c r="N4344" t="inlineStr"/>
      <c r="O4344" t="n">
        <v>0</v>
      </c>
      <c r="P4344" t="n">
        <v>0</v>
      </c>
      <c r="Q4344" t="n">
        <v>500000000</v>
      </c>
      <c r="R4344" t="inlineStr"/>
      <c r="S4344" t="inlineStr"/>
      <c r="T4344" t="inlineStr"/>
      <c r="U4344" t="n">
        <v>0</v>
      </c>
      <c r="V4344" t="n">
        <v>500000000</v>
      </c>
      <c r="W4344" t="inlineStr"/>
      <c r="X4344" t="inlineStr">
        <is>
          <t>libre unbounded</t>
        </is>
      </c>
    </row>
    <row r="4345" ht="15" customHeight="1" s="1003">
      <c r="A4345" s="1019" t="inlineStr">
        <is>
          <t>Tourteaux</t>
        </is>
      </c>
      <c r="B4345" t="inlineStr">
        <is>
          <t>Usages alimentaires</t>
        </is>
      </c>
      <c r="C4345" t="inlineStr">
        <is>
          <t>kt</t>
        </is>
      </c>
      <c r="D4345" t="inlineStr">
        <is>
          <t>France</t>
        </is>
      </c>
      <c r="E4345" t="inlineStr">
        <is>
          <t>2019-20</t>
        </is>
      </c>
      <c r="F4345" t="inlineStr">
        <is>
          <t>Olive</t>
        </is>
      </c>
      <c r="G4345" t="inlineStr"/>
      <c r="H4345" t="inlineStr"/>
      <c r="I4345" t="inlineStr"/>
      <c r="J4345" t="inlineStr"/>
      <c r="K4345" t="inlineStr"/>
      <c r="L4345" t="inlineStr"/>
      <c r="M4345" t="inlineStr"/>
      <c r="N4345" t="inlineStr"/>
      <c r="O4345" t="n">
        <v>0</v>
      </c>
      <c r="P4345" t="n">
        <v>0</v>
      </c>
      <c r="Q4345" t="n">
        <v>500000000</v>
      </c>
      <c r="R4345" t="inlineStr"/>
      <c r="S4345" t="inlineStr"/>
      <c r="T4345" t="inlineStr"/>
      <c r="U4345" t="n">
        <v>0</v>
      </c>
      <c r="V4345" t="n">
        <v>500000000</v>
      </c>
      <c r="W4345" t="inlineStr"/>
      <c r="X4345" t="inlineStr">
        <is>
          <t>libre unbounded</t>
        </is>
      </c>
    </row>
    <row r="4346" ht="15" customHeight="1" s="1003">
      <c r="A4346" s="1019" t="inlineStr">
        <is>
          <t>Tourteaux</t>
        </is>
      </c>
      <c r="B4346" t="inlineStr">
        <is>
          <t>Débouchés</t>
        </is>
      </c>
      <c r="C4346" t="inlineStr">
        <is>
          <t>kt</t>
        </is>
      </c>
      <c r="D4346" t="inlineStr">
        <is>
          <t>France</t>
        </is>
      </c>
      <c r="E4346" t="inlineStr">
        <is>
          <t>2019-20</t>
        </is>
      </c>
      <c r="F4346" t="inlineStr">
        <is>
          <t>Olive</t>
        </is>
      </c>
      <c r="G4346" t="inlineStr"/>
      <c r="H4346" t="inlineStr"/>
      <c r="I4346" t="inlineStr"/>
      <c r="J4346" t="inlineStr"/>
      <c r="K4346" t="inlineStr"/>
      <c r="L4346" t="inlineStr"/>
      <c r="M4346" t="inlineStr"/>
      <c r="N4346" t="inlineStr"/>
      <c r="O4346" t="n">
        <v>0</v>
      </c>
      <c r="P4346" t="n">
        <v>0</v>
      </c>
      <c r="Q4346" t="n">
        <v>500000000</v>
      </c>
      <c r="R4346" t="inlineStr"/>
      <c r="S4346" t="inlineStr"/>
      <c r="T4346" t="inlineStr"/>
      <c r="U4346" t="n">
        <v>0</v>
      </c>
      <c r="V4346" t="n">
        <v>500000000</v>
      </c>
      <c r="W4346" t="inlineStr"/>
      <c r="X4346" t="inlineStr">
        <is>
          <t>libre unbounded</t>
        </is>
      </c>
    </row>
    <row r="4347" ht="15" customHeight="1" s="1003">
      <c r="A4347" s="1019" t="inlineStr">
        <is>
          <t>Tourteaux</t>
        </is>
      </c>
      <c r="B4347" t="inlineStr">
        <is>
          <t>Export</t>
        </is>
      </c>
      <c r="C4347" t="inlineStr">
        <is>
          <t>kt</t>
        </is>
      </c>
      <c r="D4347" t="inlineStr">
        <is>
          <t>France</t>
        </is>
      </c>
      <c r="E4347" t="inlineStr">
        <is>
          <t>2019-20</t>
        </is>
      </c>
      <c r="F4347" t="inlineStr">
        <is>
          <t>Olive</t>
        </is>
      </c>
      <c r="G4347" t="inlineStr"/>
      <c r="H4347" t="inlineStr"/>
      <c r="I4347" t="inlineStr"/>
      <c r="J4347" t="inlineStr"/>
      <c r="K4347" t="inlineStr"/>
      <c r="L4347" t="inlineStr"/>
      <c r="M4347" t="inlineStr"/>
      <c r="N4347" t="inlineStr"/>
      <c r="O4347" t="n">
        <v>0</v>
      </c>
      <c r="P4347" t="n">
        <v>0</v>
      </c>
      <c r="Q4347" t="n">
        <v>500000000</v>
      </c>
      <c r="R4347" t="inlineStr"/>
      <c r="S4347" t="inlineStr"/>
      <c r="T4347" t="inlineStr"/>
      <c r="U4347" t="n">
        <v>0</v>
      </c>
      <c r="V4347" t="n">
        <v>500000000</v>
      </c>
      <c r="W4347" t="inlineStr"/>
      <c r="X4347" t="inlineStr">
        <is>
          <t>libre unbounded</t>
        </is>
      </c>
    </row>
    <row r="4348" ht="15" customHeight="1" s="1003">
      <c r="A4348" s="1019" t="inlineStr">
        <is>
          <t>Tourteaux</t>
        </is>
      </c>
      <c r="B4348" t="inlineStr">
        <is>
          <t>FAB</t>
        </is>
      </c>
      <c r="C4348" t="inlineStr">
        <is>
          <t>kt</t>
        </is>
      </c>
      <c r="D4348" t="inlineStr">
        <is>
          <t>France</t>
        </is>
      </c>
      <c r="E4348" t="inlineStr">
        <is>
          <t>2019-20</t>
        </is>
      </c>
      <c r="F4348" t="inlineStr">
        <is>
          <t>Olive</t>
        </is>
      </c>
      <c r="G4348" t="inlineStr"/>
      <c r="H4348" t="inlineStr"/>
      <c r="I4348" t="inlineStr"/>
      <c r="J4348" t="inlineStr"/>
      <c r="K4348" t="inlineStr"/>
      <c r="L4348" t="inlineStr"/>
      <c r="M4348" t="inlineStr"/>
      <c r="N4348" t="inlineStr"/>
      <c r="O4348" t="n">
        <v>0</v>
      </c>
      <c r="P4348" t="n">
        <v>0</v>
      </c>
      <c r="Q4348" t="n">
        <v>500000000</v>
      </c>
      <c r="R4348" t="inlineStr"/>
      <c r="S4348" t="inlineStr"/>
      <c r="T4348" t="inlineStr"/>
      <c r="U4348" t="n">
        <v>0</v>
      </c>
      <c r="V4348" t="n">
        <v>500000000</v>
      </c>
      <c r="W4348" t="inlineStr"/>
      <c r="X4348" t="inlineStr">
        <is>
          <t>libre unbounded</t>
        </is>
      </c>
    </row>
    <row r="4349" ht="15" customHeight="1" s="1003">
      <c r="A4349" s="1019" t="inlineStr">
        <is>
          <t>Tourteaux</t>
        </is>
      </c>
      <c r="B4349" t="inlineStr">
        <is>
          <t>FAF</t>
        </is>
      </c>
      <c r="C4349" t="inlineStr">
        <is>
          <t>kt</t>
        </is>
      </c>
      <c r="D4349" t="inlineStr">
        <is>
          <t>France</t>
        </is>
      </c>
      <c r="E4349" t="inlineStr">
        <is>
          <t>2019-20</t>
        </is>
      </c>
      <c r="F4349" t="inlineStr">
        <is>
          <t>Olive</t>
        </is>
      </c>
      <c r="G4349" t="inlineStr"/>
      <c r="H4349" t="inlineStr"/>
      <c r="I4349" t="inlineStr"/>
      <c r="J4349" t="inlineStr"/>
      <c r="K4349" t="inlineStr"/>
      <c r="L4349" t="inlineStr"/>
      <c r="M4349" t="inlineStr"/>
      <c r="N4349" t="inlineStr"/>
      <c r="O4349" t="n">
        <v>0</v>
      </c>
      <c r="P4349" t="n">
        <v>0</v>
      </c>
      <c r="Q4349" t="n">
        <v>500000000</v>
      </c>
      <c r="R4349" t="inlineStr"/>
      <c r="S4349" t="inlineStr"/>
      <c r="T4349" t="inlineStr"/>
      <c r="U4349" t="n">
        <v>0</v>
      </c>
      <c r="V4349" t="n">
        <v>500000000</v>
      </c>
      <c r="W4349" t="inlineStr"/>
      <c r="X4349" t="inlineStr">
        <is>
          <t>libre unbounded</t>
        </is>
      </c>
    </row>
    <row r="4350" ht="15" customHeight="1" s="1003">
      <c r="A4350" s="1019" t="inlineStr">
        <is>
          <t>Coques (+ eau)</t>
        </is>
      </c>
      <c r="B4350" t="inlineStr">
        <is>
          <t>FAB</t>
        </is>
      </c>
      <c r="C4350" t="inlineStr">
        <is>
          <t>kt</t>
        </is>
      </c>
      <c r="D4350" t="inlineStr">
        <is>
          <t>France</t>
        </is>
      </c>
      <c r="E4350" t="inlineStr">
        <is>
          <t>2019-20</t>
        </is>
      </c>
      <c r="F4350" t="inlineStr">
        <is>
          <t>Olive</t>
        </is>
      </c>
      <c r="G4350" t="inlineStr"/>
      <c r="H4350" t="inlineStr"/>
      <c r="I4350" t="inlineStr"/>
      <c r="J4350" t="inlineStr"/>
      <c r="K4350" t="inlineStr"/>
      <c r="L4350" t="inlineStr"/>
      <c r="M4350" t="inlineStr"/>
      <c r="N4350" t="inlineStr"/>
      <c r="O4350" t="n">
        <v>0</v>
      </c>
      <c r="P4350" t="n">
        <v>0</v>
      </c>
      <c r="Q4350" t="n">
        <v>-0</v>
      </c>
      <c r="R4350" t="inlineStr"/>
      <c r="S4350" t="inlineStr"/>
      <c r="T4350" t="inlineStr"/>
      <c r="U4350" t="n">
        <v>0</v>
      </c>
      <c r="V4350" t="n">
        <v>500000000</v>
      </c>
      <c r="W4350" t="inlineStr"/>
      <c r="X4350" t="inlineStr">
        <is>
          <t>libre</t>
        </is>
      </c>
    </row>
    <row r="4351" ht="15" customHeight="1" s="1003">
      <c r="A4351" s="1019" t="inlineStr">
        <is>
          <t>Coques (+ eau)</t>
        </is>
      </c>
      <c r="B4351" t="inlineStr">
        <is>
          <t>Combustion</t>
        </is>
      </c>
      <c r="C4351" t="inlineStr">
        <is>
          <t>kt</t>
        </is>
      </c>
      <c r="D4351" t="inlineStr">
        <is>
          <t>France</t>
        </is>
      </c>
      <c r="E4351" t="inlineStr">
        <is>
          <t>2019-20</t>
        </is>
      </c>
      <c r="F4351" t="inlineStr">
        <is>
          <t>Olive</t>
        </is>
      </c>
      <c r="G4351" t="inlineStr"/>
      <c r="H4351" t="inlineStr"/>
      <c r="I4351" t="inlineStr"/>
      <c r="J4351" t="inlineStr"/>
      <c r="K4351" t="inlineStr"/>
      <c r="L4351" t="inlineStr"/>
      <c r="M4351" t="inlineStr"/>
      <c r="N4351" t="inlineStr"/>
      <c r="O4351" t="n">
        <v>0</v>
      </c>
      <c r="P4351" t="n">
        <v>0</v>
      </c>
      <c r="Q4351" t="n">
        <v>-0</v>
      </c>
      <c r="R4351" t="inlineStr"/>
      <c r="S4351" t="inlineStr"/>
      <c r="T4351" t="inlineStr"/>
      <c r="U4351" t="n">
        <v>0</v>
      </c>
      <c r="V4351" t="n">
        <v>500000000</v>
      </c>
      <c r="W4351" t="inlineStr"/>
      <c r="X4351" t="inlineStr">
        <is>
          <t>libre</t>
        </is>
      </c>
    </row>
    <row r="4352" ht="15" customHeight="1" s="1003">
      <c r="A4352" s="1019" t="inlineStr">
        <is>
          <t>Coques (+ eau)</t>
        </is>
      </c>
      <c r="B4352" t="inlineStr">
        <is>
          <t>Alimentation animale rente</t>
        </is>
      </c>
      <c r="C4352" t="inlineStr">
        <is>
          <t>kt</t>
        </is>
      </c>
      <c r="D4352" t="inlineStr">
        <is>
          <t>France</t>
        </is>
      </c>
      <c r="E4352" t="inlineStr">
        <is>
          <t>2019-20</t>
        </is>
      </c>
      <c r="F4352" t="inlineStr">
        <is>
          <t>Olive</t>
        </is>
      </c>
      <c r="G4352" t="inlineStr"/>
      <c r="H4352" t="inlineStr"/>
      <c r="I4352" t="inlineStr"/>
      <c r="J4352" t="inlineStr"/>
      <c r="K4352" t="inlineStr"/>
      <c r="L4352" t="inlineStr"/>
      <c r="M4352" t="inlineStr"/>
      <c r="N4352" t="inlineStr"/>
      <c r="O4352" t="n">
        <v>0</v>
      </c>
      <c r="P4352" t="n">
        <v>0</v>
      </c>
      <c r="Q4352" t="n">
        <v>0</v>
      </c>
      <c r="R4352" t="inlineStr"/>
      <c r="S4352" t="inlineStr"/>
      <c r="T4352" t="inlineStr"/>
      <c r="U4352" t="n">
        <v>0</v>
      </c>
      <c r="V4352" t="n">
        <v>500000000</v>
      </c>
      <c r="W4352" t="inlineStr"/>
      <c r="X4352" t="inlineStr">
        <is>
          <t>libre</t>
        </is>
      </c>
    </row>
    <row r="4353" ht="15" customHeight="1" s="1003">
      <c r="A4353" s="1019" t="inlineStr">
        <is>
          <t>Coques (+ eau)</t>
        </is>
      </c>
      <c r="B4353" t="inlineStr">
        <is>
          <t>Alimentation animale</t>
        </is>
      </c>
      <c r="C4353" t="inlineStr">
        <is>
          <t>kt</t>
        </is>
      </c>
      <c r="D4353" t="inlineStr">
        <is>
          <t>France</t>
        </is>
      </c>
      <c r="E4353" t="inlineStr">
        <is>
          <t>2019-20</t>
        </is>
      </c>
      <c r="F4353" t="inlineStr">
        <is>
          <t>Olive</t>
        </is>
      </c>
      <c r="G4353" t="inlineStr"/>
      <c r="H4353" t="inlineStr"/>
      <c r="I4353" t="inlineStr"/>
      <c r="J4353" t="inlineStr"/>
      <c r="K4353" t="inlineStr"/>
      <c r="L4353" t="inlineStr"/>
      <c r="M4353" t="inlineStr"/>
      <c r="N4353" t="inlineStr"/>
      <c r="O4353" t="n">
        <v>0</v>
      </c>
      <c r="P4353" t="n">
        <v>0</v>
      </c>
      <c r="Q4353" t="n">
        <v>0</v>
      </c>
      <c r="R4353" t="inlineStr"/>
      <c r="S4353" t="inlineStr"/>
      <c r="T4353" t="inlineStr"/>
      <c r="U4353" t="n">
        <v>0</v>
      </c>
      <c r="V4353" t="n">
        <v>500000000</v>
      </c>
      <c r="W4353" t="inlineStr"/>
      <c r="X4353" t="inlineStr">
        <is>
          <t>libre</t>
        </is>
      </c>
    </row>
    <row r="4354" ht="15" customHeight="1" s="1003">
      <c r="A4354" s="1019" t="inlineStr">
        <is>
          <t>Coques (+ eau)</t>
        </is>
      </c>
      <c r="B4354" t="inlineStr">
        <is>
          <t>Usages alimentaires</t>
        </is>
      </c>
      <c r="C4354" t="inlineStr">
        <is>
          <t>kt</t>
        </is>
      </c>
      <c r="D4354" t="inlineStr">
        <is>
          <t>France</t>
        </is>
      </c>
      <c r="E4354" t="inlineStr">
        <is>
          <t>2019-20</t>
        </is>
      </c>
      <c r="F4354" t="inlineStr">
        <is>
          <t>Olive</t>
        </is>
      </c>
      <c r="G4354" t="inlineStr"/>
      <c r="H4354" t="inlineStr"/>
      <c r="I4354" t="inlineStr"/>
      <c r="J4354" t="inlineStr"/>
      <c r="K4354" t="inlineStr"/>
      <c r="L4354" t="inlineStr"/>
      <c r="M4354" t="inlineStr"/>
      <c r="N4354" t="inlineStr"/>
      <c r="O4354" t="n">
        <v>0</v>
      </c>
      <c r="P4354" t="n">
        <v>0</v>
      </c>
      <c r="Q4354" t="n">
        <v>-0</v>
      </c>
      <c r="R4354" t="inlineStr"/>
      <c r="S4354" t="inlineStr"/>
      <c r="T4354" t="inlineStr"/>
      <c r="U4354" t="n">
        <v>0</v>
      </c>
      <c r="V4354" t="n">
        <v>500000000</v>
      </c>
      <c r="W4354" t="inlineStr"/>
      <c r="X4354" t="inlineStr">
        <is>
          <t>libre</t>
        </is>
      </c>
    </row>
    <row r="4355" ht="15" customHeight="1" s="1003">
      <c r="A4355" s="1019" t="inlineStr">
        <is>
          <t>Coques (+ eau)</t>
        </is>
      </c>
      <c r="B4355" t="inlineStr">
        <is>
          <t>Débouchés</t>
        </is>
      </c>
      <c r="C4355" t="inlineStr">
        <is>
          <t>kt</t>
        </is>
      </c>
      <c r="D4355" t="inlineStr">
        <is>
          <t>France</t>
        </is>
      </c>
      <c r="E4355" t="inlineStr">
        <is>
          <t>2019-20</t>
        </is>
      </c>
      <c r="F4355" t="inlineStr">
        <is>
          <t>Olive</t>
        </is>
      </c>
      <c r="G4355" t="inlineStr"/>
      <c r="H4355" t="inlineStr"/>
      <c r="I4355" t="inlineStr"/>
      <c r="J4355" t="inlineStr"/>
      <c r="K4355" t="inlineStr"/>
      <c r="L4355" t="inlineStr"/>
      <c r="M4355" t="inlineStr"/>
      <c r="N4355" t="inlineStr"/>
      <c r="O4355" t="n">
        <v>0</v>
      </c>
      <c r="P4355" t="inlineStr"/>
      <c r="Q4355" t="inlineStr"/>
      <c r="R4355" t="inlineStr"/>
      <c r="S4355" t="inlineStr"/>
      <c r="T4355" t="inlineStr"/>
      <c r="U4355" t="n">
        <v>0</v>
      </c>
      <c r="V4355" t="n">
        <v>500000000</v>
      </c>
      <c r="W4355" t="inlineStr"/>
      <c r="X4355" t="inlineStr">
        <is>
          <t>déterminé</t>
        </is>
      </c>
    </row>
    <row r="4356" ht="15" customHeight="1" s="1003">
      <c r="A4356" s="1019" t="inlineStr">
        <is>
          <t>Coques (+ eau)</t>
        </is>
      </c>
      <c r="B4356" t="inlineStr">
        <is>
          <t>Energie</t>
        </is>
      </c>
      <c r="C4356" t="inlineStr">
        <is>
          <t>kt</t>
        </is>
      </c>
      <c r="D4356" t="inlineStr">
        <is>
          <t>France</t>
        </is>
      </c>
      <c r="E4356" t="inlineStr">
        <is>
          <t>2019-20</t>
        </is>
      </c>
      <c r="F4356" t="inlineStr">
        <is>
          <t>Olive</t>
        </is>
      </c>
      <c r="G4356" t="inlineStr"/>
      <c r="H4356" t="inlineStr"/>
      <c r="I4356" t="inlineStr"/>
      <c r="J4356" t="inlineStr"/>
      <c r="K4356" t="inlineStr"/>
      <c r="L4356" t="inlineStr"/>
      <c r="M4356" t="inlineStr"/>
      <c r="N4356" t="inlineStr"/>
      <c r="O4356" t="n">
        <v>0</v>
      </c>
      <c r="P4356" t="n">
        <v>0</v>
      </c>
      <c r="Q4356" t="n">
        <v>-0</v>
      </c>
      <c r="R4356" t="inlineStr"/>
      <c r="S4356" t="inlineStr"/>
      <c r="T4356" t="inlineStr"/>
      <c r="U4356" t="n">
        <v>0</v>
      </c>
      <c r="V4356" t="n">
        <v>500000000</v>
      </c>
      <c r="W4356" t="inlineStr"/>
      <c r="X4356" t="inlineStr">
        <is>
          <t>libre</t>
        </is>
      </c>
    </row>
    <row r="4357" ht="15" customHeight="1" s="1003">
      <c r="A4357" s="1019" t="inlineStr">
        <is>
          <t>Coques (+ eau)</t>
        </is>
      </c>
      <c r="B4357" t="inlineStr">
        <is>
          <t>Usages non-alimentaires</t>
        </is>
      </c>
      <c r="C4357" t="inlineStr">
        <is>
          <t>kt</t>
        </is>
      </c>
      <c r="D4357" t="inlineStr">
        <is>
          <t>France</t>
        </is>
      </c>
      <c r="E4357" t="inlineStr">
        <is>
          <t>2019-20</t>
        </is>
      </c>
      <c r="F4357" t="inlineStr">
        <is>
          <t>Olive</t>
        </is>
      </c>
      <c r="G4357" t="inlineStr"/>
      <c r="H4357" t="inlineStr"/>
      <c r="I4357" t="inlineStr"/>
      <c r="J4357" t="inlineStr"/>
      <c r="K4357" t="inlineStr"/>
      <c r="L4357" t="inlineStr"/>
      <c r="M4357" t="inlineStr"/>
      <c r="N4357" t="inlineStr"/>
      <c r="O4357" t="n">
        <v>0</v>
      </c>
      <c r="P4357" t="n">
        <v>0</v>
      </c>
      <c r="Q4357" t="n">
        <v>-0</v>
      </c>
      <c r="R4357" t="inlineStr"/>
      <c r="S4357" t="inlineStr"/>
      <c r="T4357" t="inlineStr"/>
      <c r="U4357" t="n">
        <v>0</v>
      </c>
      <c r="V4357" t="n">
        <v>500000000</v>
      </c>
      <c r="W4357" t="inlineStr"/>
      <c r="X4357" t="inlineStr">
        <is>
          <t>libre</t>
        </is>
      </c>
    </row>
    <row r="4358" ht="15" customHeight="1" s="1003">
      <c r="A4358" s="1019" t="inlineStr">
        <is>
          <t>Huile d'olive</t>
        </is>
      </c>
      <c r="B4358" t="inlineStr">
        <is>
          <t>Vente directe et autoconsommation</t>
        </is>
      </c>
      <c r="C4358" t="inlineStr">
        <is>
          <t>kt</t>
        </is>
      </c>
      <c r="D4358" t="inlineStr">
        <is>
          <t>France</t>
        </is>
      </c>
      <c r="E4358" t="inlineStr">
        <is>
          <t>2019-20</t>
        </is>
      </c>
      <c r="F4358" t="inlineStr">
        <is>
          <t>Olive</t>
        </is>
      </c>
      <c r="G4358" t="inlineStr"/>
      <c r="H4358" t="inlineStr"/>
      <c r="I4358" t="inlineStr"/>
      <c r="J4358" t="inlineStr"/>
      <c r="K4358" t="inlineStr"/>
      <c r="L4358" t="inlineStr"/>
      <c r="M4358" t="inlineStr"/>
      <c r="N4358" t="inlineStr"/>
      <c r="O4358" t="n">
        <v>11.9</v>
      </c>
      <c r="P4358" t="n">
        <v>0</v>
      </c>
      <c r="Q4358" t="n">
        <v>51</v>
      </c>
      <c r="R4358" t="inlineStr"/>
      <c r="S4358" t="inlineStr"/>
      <c r="T4358" t="inlineStr"/>
      <c r="U4358" t="n">
        <v>0</v>
      </c>
      <c r="V4358" t="n">
        <v>500000000</v>
      </c>
      <c r="W4358" t="inlineStr"/>
      <c r="X4358" t="inlineStr">
        <is>
          <t>libre</t>
        </is>
      </c>
    </row>
    <row r="4359" ht="15" customHeight="1" s="1003">
      <c r="A4359" s="1019" t="inlineStr">
        <is>
          <t>Huile d'olive</t>
        </is>
      </c>
      <c r="B4359" t="inlineStr">
        <is>
          <t>Circuits spécialisés</t>
        </is>
      </c>
      <c r="C4359" t="inlineStr">
        <is>
          <t>kt</t>
        </is>
      </c>
      <c r="D4359" t="inlineStr">
        <is>
          <t>France</t>
        </is>
      </c>
      <c r="E4359" t="inlineStr">
        <is>
          <t>2019-20</t>
        </is>
      </c>
      <c r="F4359" t="inlineStr">
        <is>
          <t>Olive</t>
        </is>
      </c>
      <c r="G4359" t="inlineStr"/>
      <c r="H4359" t="inlineStr"/>
      <c r="I4359" t="inlineStr"/>
      <c r="J4359" t="inlineStr"/>
      <c r="K4359" t="inlineStr"/>
      <c r="L4359" t="inlineStr"/>
      <c r="M4359" t="inlineStr"/>
      <c r="N4359" t="inlineStr"/>
      <c r="O4359" t="n">
        <v>15.2</v>
      </c>
      <c r="P4359" t="n">
        <v>0</v>
      </c>
      <c r="Q4359" t="n">
        <v>51</v>
      </c>
      <c r="R4359" t="inlineStr"/>
      <c r="S4359" t="inlineStr"/>
      <c r="T4359" t="inlineStr"/>
      <c r="U4359" t="n">
        <v>0</v>
      </c>
      <c r="V4359" t="n">
        <v>500000000</v>
      </c>
      <c r="W4359" t="inlineStr"/>
      <c r="X4359" t="inlineStr">
        <is>
          <t>libre</t>
        </is>
      </c>
    </row>
    <row r="4360" ht="15" customHeight="1" s="1003">
      <c r="A4360" s="1019" t="inlineStr">
        <is>
          <t>Huile d'olive</t>
        </is>
      </c>
      <c r="B4360" t="inlineStr">
        <is>
          <t>RHD</t>
        </is>
      </c>
      <c r="C4360" t="inlineStr">
        <is>
          <t>kt</t>
        </is>
      </c>
      <c r="D4360" t="inlineStr">
        <is>
          <t>France</t>
        </is>
      </c>
      <c r="E4360" t="inlineStr">
        <is>
          <t>2019-20</t>
        </is>
      </c>
      <c r="F4360" t="inlineStr">
        <is>
          <t>Olive</t>
        </is>
      </c>
      <c r="G4360" t="inlineStr"/>
      <c r="H4360" t="inlineStr"/>
      <c r="I4360" t="inlineStr"/>
      <c r="J4360" t="inlineStr"/>
      <c r="K4360" t="inlineStr"/>
      <c r="L4360" t="inlineStr"/>
      <c r="M4360" t="inlineStr"/>
      <c r="N4360" t="inlineStr"/>
      <c r="O4360" t="n">
        <v>11.9</v>
      </c>
      <c r="P4360" t="n">
        <v>0</v>
      </c>
      <c r="Q4360" t="n">
        <v>51</v>
      </c>
      <c r="R4360" t="inlineStr"/>
      <c r="S4360" t="inlineStr"/>
      <c r="T4360" t="inlineStr"/>
      <c r="U4360" t="n">
        <v>0</v>
      </c>
      <c r="V4360" t="n">
        <v>500000000</v>
      </c>
      <c r="W4360" t="inlineStr"/>
      <c r="X4360" t="inlineStr">
        <is>
          <t>libre</t>
        </is>
      </c>
    </row>
    <row r="4361" ht="15" customHeight="1" s="1003">
      <c r="A4361" s="1019" t="inlineStr">
        <is>
          <t>Huile d'olive</t>
        </is>
      </c>
      <c r="B4361" t="inlineStr">
        <is>
          <t>Autres IAA</t>
        </is>
      </c>
      <c r="C4361" t="inlineStr">
        <is>
          <t>kt</t>
        </is>
      </c>
      <c r="D4361" t="inlineStr">
        <is>
          <t>France</t>
        </is>
      </c>
      <c r="E4361" t="inlineStr">
        <is>
          <t>2019-20</t>
        </is>
      </c>
      <c r="F4361" t="inlineStr">
        <is>
          <t>Olive</t>
        </is>
      </c>
      <c r="G4361" t="inlineStr"/>
      <c r="H4361" t="inlineStr"/>
      <c r="I4361" t="inlineStr"/>
      <c r="J4361" t="inlineStr"/>
      <c r="K4361" t="inlineStr"/>
      <c r="L4361" t="inlineStr"/>
      <c r="M4361" t="inlineStr"/>
      <c r="N4361" t="inlineStr"/>
      <c r="O4361" t="n">
        <v>11.9</v>
      </c>
      <c r="P4361" t="n">
        <v>0</v>
      </c>
      <c r="Q4361" t="n">
        <v>51</v>
      </c>
      <c r="R4361" t="inlineStr"/>
      <c r="S4361" t="inlineStr"/>
      <c r="T4361" t="inlineStr"/>
      <c r="U4361" t="n">
        <v>0</v>
      </c>
      <c r="V4361" t="n">
        <v>500000000</v>
      </c>
      <c r="W4361" t="inlineStr"/>
      <c r="X4361" t="inlineStr">
        <is>
          <t>libre</t>
        </is>
      </c>
    </row>
    <row r="4362" ht="15" customHeight="1" s="1003">
      <c r="A4362" s="1019" t="inlineStr">
        <is>
          <t>Huile d'olive</t>
        </is>
      </c>
      <c r="B4362" t="inlineStr">
        <is>
          <t>Alimentation humaine</t>
        </is>
      </c>
      <c r="C4362" t="inlineStr">
        <is>
          <t>kt</t>
        </is>
      </c>
      <c r="D4362" t="inlineStr">
        <is>
          <t>France</t>
        </is>
      </c>
      <c r="E4362" t="inlineStr">
        <is>
          <t>2019-20</t>
        </is>
      </c>
      <c r="F4362" t="inlineStr">
        <is>
          <t>Olive</t>
        </is>
      </c>
      <c r="G4362" t="inlineStr">
        <is>
          <t>Consommation totale d'huile d'olive = 114 kt (AFIDOL)</t>
        </is>
      </c>
      <c r="H4362" t="inlineStr"/>
      <c r="I4362" t="inlineStr">
        <is>
          <t>AFIDOL</t>
        </is>
      </c>
      <c r="J4362" t="inlineStr">
        <is>
          <t>Utilisation du volume de 2019</t>
        </is>
      </c>
      <c r="K4362" t="inlineStr">
        <is>
          <t>Volume</t>
        </is>
      </c>
      <c r="L4362" t="inlineStr">
        <is>
          <t>Consommation totale d'huile d'olive</t>
        </is>
      </c>
      <c r="M4362" t="inlineStr">
        <is>
          <t>Marché olive - AFIDOL, FAM</t>
        </is>
      </c>
      <c r="N4362" t="inlineStr"/>
      <c r="O4362" t="n">
        <v>114</v>
      </c>
      <c r="P4362" t="inlineStr"/>
      <c r="Q4362" t="inlineStr"/>
      <c r="R4362" t="n">
        <v>113.56</v>
      </c>
      <c r="S4362" t="n">
        <v>5.68</v>
      </c>
      <c r="T4362" t="n">
        <v>0.1</v>
      </c>
      <c r="U4362" t="n">
        <v>0</v>
      </c>
      <c r="V4362" t="n">
        <v>500000000</v>
      </c>
      <c r="W4362" t="n">
        <v>0</v>
      </c>
      <c r="X4362" t="inlineStr">
        <is>
          <t>mesuré</t>
        </is>
      </c>
    </row>
    <row r="4363" ht="15" customHeight="1" s="1003">
      <c r="A4363" s="1019" t="inlineStr">
        <is>
          <t>Huile d'olive</t>
        </is>
      </c>
      <c r="B4363" t="inlineStr">
        <is>
          <t>Ménages</t>
        </is>
      </c>
      <c r="C4363" t="inlineStr">
        <is>
          <t>kt</t>
        </is>
      </c>
      <c r="D4363" t="inlineStr">
        <is>
          <t>France</t>
        </is>
      </c>
      <c r="E4363" t="inlineStr">
        <is>
          <t>2019-20</t>
        </is>
      </c>
      <c r="F4363" t="inlineStr">
        <is>
          <t>Olive</t>
        </is>
      </c>
      <c r="G4363" t="inlineStr"/>
      <c r="H4363" t="inlineStr"/>
      <c r="I4363" t="inlineStr"/>
      <c r="J4363" t="inlineStr"/>
      <c r="K4363" t="inlineStr"/>
      <c r="L4363" t="inlineStr"/>
      <c r="M4363" t="inlineStr"/>
      <c r="N4363" t="inlineStr"/>
      <c r="O4363" t="n">
        <v>77.8</v>
      </c>
      <c r="P4363" t="n">
        <v>62.6</v>
      </c>
      <c r="Q4363" t="n">
        <v>113.6</v>
      </c>
      <c r="R4363" t="inlineStr"/>
      <c r="S4363" t="inlineStr"/>
      <c r="T4363" t="inlineStr"/>
      <c r="U4363" t="n">
        <v>0</v>
      </c>
      <c r="V4363" t="n">
        <v>500000000</v>
      </c>
      <c r="W4363" t="inlineStr"/>
      <c r="X4363" t="inlineStr">
        <is>
          <t>libre</t>
        </is>
      </c>
    </row>
    <row r="4364" ht="15" customHeight="1" s="1003">
      <c r="A4364" s="1019" t="inlineStr">
        <is>
          <t>Huile d'olive</t>
        </is>
      </c>
      <c r="B4364" t="inlineStr">
        <is>
          <t>Usages alimentaires</t>
        </is>
      </c>
      <c r="C4364" t="inlineStr">
        <is>
          <t>kt</t>
        </is>
      </c>
      <c r="D4364" t="inlineStr">
        <is>
          <t>France</t>
        </is>
      </c>
      <c r="E4364" t="inlineStr">
        <is>
          <t>2019-20</t>
        </is>
      </c>
      <c r="F4364" t="inlineStr">
        <is>
          <t>Olive</t>
        </is>
      </c>
      <c r="G4364" t="inlineStr"/>
      <c r="H4364" t="inlineStr"/>
      <c r="I4364" t="inlineStr"/>
      <c r="J4364" t="inlineStr"/>
      <c r="K4364" t="inlineStr"/>
      <c r="L4364" t="inlineStr"/>
      <c r="M4364" t="inlineStr"/>
      <c r="N4364" t="inlineStr"/>
      <c r="O4364" t="n">
        <v>114</v>
      </c>
      <c r="P4364" t="inlineStr"/>
      <c r="Q4364" t="inlineStr"/>
      <c r="R4364" t="inlineStr"/>
      <c r="S4364" t="inlineStr"/>
      <c r="T4364" t="inlineStr"/>
      <c r="U4364" t="n">
        <v>0</v>
      </c>
      <c r="V4364" t="n">
        <v>500000000</v>
      </c>
      <c r="W4364" t="inlineStr"/>
      <c r="X4364" t="inlineStr">
        <is>
          <t>déterminé</t>
        </is>
      </c>
    </row>
    <row r="4365" ht="15" customHeight="1" s="1003">
      <c r="A4365" s="1019" t="inlineStr">
        <is>
          <t>Huile d'olive</t>
        </is>
      </c>
      <c r="B4365" t="inlineStr">
        <is>
          <t>Débouchés</t>
        </is>
      </c>
      <c r="C4365" t="inlineStr">
        <is>
          <t>kt</t>
        </is>
      </c>
      <c r="D4365" t="inlineStr">
        <is>
          <t>France</t>
        </is>
      </c>
      <c r="E4365" t="inlineStr">
        <is>
          <t>2019-20</t>
        </is>
      </c>
      <c r="F4365" t="inlineStr">
        <is>
          <t>Olive</t>
        </is>
      </c>
      <c r="G4365" t="inlineStr"/>
      <c r="H4365" t="inlineStr"/>
      <c r="I4365" t="inlineStr"/>
      <c r="J4365" t="inlineStr"/>
      <c r="K4365" t="inlineStr"/>
      <c r="L4365" t="inlineStr"/>
      <c r="M4365" t="inlineStr"/>
      <c r="N4365" t="inlineStr"/>
      <c r="O4365" t="n">
        <v>114</v>
      </c>
      <c r="P4365" t="inlineStr"/>
      <c r="Q4365" t="inlineStr"/>
      <c r="R4365" t="inlineStr"/>
      <c r="S4365" t="inlineStr"/>
      <c r="T4365" t="inlineStr"/>
      <c r="U4365" t="n">
        <v>0</v>
      </c>
      <c r="V4365" t="n">
        <v>500000000</v>
      </c>
      <c r="W4365" t="inlineStr"/>
      <c r="X4365" t="inlineStr">
        <is>
          <t>déterminé</t>
        </is>
      </c>
    </row>
    <row r="4366" ht="15" customHeight="1" s="1003">
      <c r="A4366" s="1019" t="inlineStr">
        <is>
          <t>Huile d'olive</t>
        </is>
      </c>
      <c r="B4366" t="inlineStr">
        <is>
          <t>Export</t>
        </is>
      </c>
      <c r="C4366" t="inlineStr">
        <is>
          <t>kt</t>
        </is>
      </c>
      <c r="D4366" t="inlineStr">
        <is>
          <t>France</t>
        </is>
      </c>
      <c r="E4366" t="inlineStr">
        <is>
          <t>2019-20</t>
        </is>
      </c>
      <c r="F4366" t="inlineStr">
        <is>
          <t>Olive</t>
        </is>
      </c>
      <c r="G4366" t="inlineStr"/>
      <c r="H4366" t="inlineStr">
        <is>
          <t>Exportation d'huile d'olive = 10 kt (Douanes françaises - Eurostat)</t>
        </is>
      </c>
      <c r="I4366" t="inlineStr">
        <is>
          <t>Douanes françaises - Eurostat</t>
        </is>
      </c>
      <c r="J4366" t="inlineStr"/>
      <c r="K4366" t="inlineStr">
        <is>
          <t>Volume</t>
        </is>
      </c>
      <c r="L4366" t="inlineStr">
        <is>
          <t>Exportation d'huile d'olive</t>
        </is>
      </c>
      <c r="M4366" t="inlineStr">
        <is>
          <t>Echanges annuels - EUROSTAT</t>
        </is>
      </c>
      <c r="N4366" t="inlineStr"/>
      <c r="O4366" t="n">
        <v>9.52</v>
      </c>
      <c r="P4366" t="inlineStr"/>
      <c r="Q4366" t="inlineStr"/>
      <c r="R4366" t="n">
        <v>9.52</v>
      </c>
      <c r="S4366" t="n">
        <v>0.48</v>
      </c>
      <c r="T4366" t="n">
        <v>0.1</v>
      </c>
      <c r="U4366" t="n">
        <v>0</v>
      </c>
      <c r="V4366" t="n">
        <v>500000000</v>
      </c>
      <c r="W4366" t="n">
        <v>0</v>
      </c>
      <c r="X4366" t="inlineStr">
        <is>
          <t>mesuré</t>
        </is>
      </c>
    </row>
    <row r="4367" ht="15" customHeight="1" s="1003">
      <c r="A4367" s="1019" t="inlineStr">
        <is>
          <t>Huile d'olive</t>
        </is>
      </c>
      <c r="B4367" t="inlineStr">
        <is>
          <t>GMS</t>
        </is>
      </c>
      <c r="C4367" t="inlineStr">
        <is>
          <t>kt</t>
        </is>
      </c>
      <c r="D4367" t="inlineStr">
        <is>
          <t>France</t>
        </is>
      </c>
      <c r="E4367" t="inlineStr">
        <is>
          <t>2019-20</t>
        </is>
      </c>
      <c r="F4367" t="inlineStr">
        <is>
          <t>Olive</t>
        </is>
      </c>
      <c r="G4367" t="inlineStr">
        <is>
          <t>Consommation d'huile d'olive par les GMS = 63 kt (Nielsen)</t>
        </is>
      </c>
      <c r="H4367" t="inlineStr"/>
      <c r="I4367" t="inlineStr">
        <is>
          <t>Nielsen</t>
        </is>
      </c>
      <c r="J4367" t="inlineStr">
        <is>
          <t>Utilisation du volume de 2019</t>
        </is>
      </c>
      <c r="K4367" t="inlineStr">
        <is>
          <t>Volume</t>
        </is>
      </c>
      <c r="L4367" t="inlineStr">
        <is>
          <t>Consommation d'huile d'olive par les GMS</t>
        </is>
      </c>
      <c r="M4367" t="inlineStr">
        <is>
          <t>Marché olive - AFIDOL, FAM</t>
        </is>
      </c>
      <c r="N4367" t="inlineStr"/>
      <c r="O4367" t="n">
        <v>62.6</v>
      </c>
      <c r="P4367" t="inlineStr"/>
      <c r="Q4367" t="inlineStr"/>
      <c r="R4367" t="n">
        <v>62.59</v>
      </c>
      <c r="S4367" t="n">
        <v>3.13</v>
      </c>
      <c r="T4367" t="n">
        <v>0.1</v>
      </c>
      <c r="U4367" t="n">
        <v>0</v>
      </c>
      <c r="V4367" t="n">
        <v>500000000</v>
      </c>
      <c r="W4367" t="n">
        <v>0</v>
      </c>
      <c r="X4367" t="inlineStr">
        <is>
          <t>mesuré</t>
        </is>
      </c>
    </row>
    <row r="4368" ht="15" customHeight="1" s="1003">
      <c r="A4368" s="1019" t="inlineStr">
        <is>
          <t>Huile d'olive</t>
        </is>
      </c>
      <c r="B4368" t="inlineStr">
        <is>
          <t>Circuits généralistes</t>
        </is>
      </c>
      <c r="C4368" t="inlineStr">
        <is>
          <t>kt</t>
        </is>
      </c>
      <c r="D4368" t="inlineStr">
        <is>
          <t>France</t>
        </is>
      </c>
      <c r="E4368" t="inlineStr">
        <is>
          <t>2019-20</t>
        </is>
      </c>
      <c r="F4368" t="inlineStr">
        <is>
          <t>Olive</t>
        </is>
      </c>
      <c r="G4368" t="inlineStr"/>
      <c r="H4368" t="inlineStr"/>
      <c r="I4368" t="inlineStr"/>
      <c r="J4368" t="inlineStr"/>
      <c r="K4368" t="inlineStr"/>
      <c r="L4368" t="inlineStr"/>
      <c r="M4368" t="inlineStr"/>
      <c r="N4368" t="inlineStr"/>
      <c r="O4368" t="n">
        <v>62.6</v>
      </c>
      <c r="P4368" t="inlineStr"/>
      <c r="Q4368" t="inlineStr"/>
      <c r="R4368" t="inlineStr"/>
      <c r="S4368" t="inlineStr"/>
      <c r="T4368" t="inlineStr"/>
      <c r="U4368" t="n">
        <v>0</v>
      </c>
      <c r="V4368" t="n">
        <v>500000000</v>
      </c>
      <c r="W4368" t="inlineStr"/>
      <c r="X4368" t="inlineStr">
        <is>
          <t>déterminé</t>
        </is>
      </c>
    </row>
    <row r="4369" ht="15" customHeight="1" s="1003">
      <c r="A4369" s="1019" t="inlineStr">
        <is>
          <t>Huile d'olive</t>
        </is>
      </c>
      <c r="B4369" t="inlineStr">
        <is>
          <t>Ecart statistique</t>
        </is>
      </c>
      <c r="C4369" t="inlineStr">
        <is>
          <t>kt</t>
        </is>
      </c>
      <c r="D4369" t="inlineStr">
        <is>
          <t>France</t>
        </is>
      </c>
      <c r="E4369" t="inlineStr">
        <is>
          <t>2019-20</t>
        </is>
      </c>
      <c r="F4369" t="inlineStr">
        <is>
          <t>Olive</t>
        </is>
      </c>
      <c r="G4369" t="inlineStr"/>
      <c r="H4369" t="inlineStr"/>
      <c r="I4369" t="inlineStr"/>
      <c r="J4369" t="inlineStr"/>
      <c r="K4369" t="inlineStr"/>
      <c r="L4369" t="inlineStr">
        <is>
          <t>Ecart statistique constaté dans les données collectées, demandant une réconciliation</t>
        </is>
      </c>
      <c r="M4369" t="inlineStr"/>
      <c r="N4369" t="inlineStr">
        <is>
          <t>Ecart statistique</t>
        </is>
      </c>
      <c r="O4369" t="n">
        <v>14.2</v>
      </c>
      <c r="P4369" t="inlineStr"/>
      <c r="Q4369" t="inlineStr"/>
      <c r="R4369" t="inlineStr"/>
      <c r="S4369" t="inlineStr"/>
      <c r="T4369" t="inlineStr"/>
      <c r="U4369" t="n">
        <v>0</v>
      </c>
      <c r="V4369" t="n">
        <v>500000000</v>
      </c>
      <c r="W4369" t="inlineStr"/>
      <c r="X4369" t="inlineStr">
        <is>
          <t>déterminé</t>
        </is>
      </c>
    </row>
    <row r="4370" ht="15" customHeight="1" s="1003">
      <c r="A4370" s="1019" t="inlineStr">
        <is>
          <t>Grignons d'olive</t>
        </is>
      </c>
      <c r="B4370" t="inlineStr">
        <is>
          <t>Alimentation animale</t>
        </is>
      </c>
      <c r="C4370" t="inlineStr">
        <is>
          <t>kt</t>
        </is>
      </c>
      <c r="D4370" t="inlineStr">
        <is>
          <t>France</t>
        </is>
      </c>
      <c r="E4370" t="inlineStr">
        <is>
          <t>2019-20</t>
        </is>
      </c>
      <c r="F4370" t="inlineStr">
        <is>
          <t>Olive</t>
        </is>
      </c>
      <c r="G4370" t="inlineStr"/>
      <c r="H4370" t="inlineStr"/>
      <c r="I4370" t="inlineStr"/>
      <c r="J4370" t="inlineStr">
        <is>
          <t>Les grignons d'olive sont valorisés en alimentation animale</t>
        </is>
      </c>
      <c r="K4370" t="inlineStr"/>
      <c r="L4370" t="inlineStr">
        <is>
          <t>Consommation de grignons d'olive en alimentation animale</t>
        </is>
      </c>
      <c r="M4370" t="inlineStr"/>
      <c r="N4370" t="inlineStr"/>
      <c r="O4370" t="n">
        <v>42.5</v>
      </c>
      <c r="P4370" t="inlineStr"/>
      <c r="Q4370" t="inlineStr"/>
      <c r="R4370" t="inlineStr"/>
      <c r="S4370" t="inlineStr"/>
      <c r="T4370" t="inlineStr"/>
      <c r="U4370" t="n">
        <v>0</v>
      </c>
      <c r="V4370" t="n">
        <v>500000000</v>
      </c>
      <c r="W4370" t="inlineStr"/>
      <c r="X4370" t="inlineStr">
        <is>
          <t>déterminé</t>
        </is>
      </c>
    </row>
    <row r="4371" ht="15" customHeight="1" s="1003">
      <c r="A4371" s="1019" t="inlineStr">
        <is>
          <t>Grignons d'olive</t>
        </is>
      </c>
      <c r="B4371" t="inlineStr">
        <is>
          <t>Usages alimentaires</t>
        </is>
      </c>
      <c r="C4371" t="inlineStr">
        <is>
          <t>kt</t>
        </is>
      </c>
      <c r="D4371" t="inlineStr">
        <is>
          <t>France</t>
        </is>
      </c>
      <c r="E4371" t="inlineStr">
        <is>
          <t>2019-20</t>
        </is>
      </c>
      <c r="F4371" t="inlineStr">
        <is>
          <t>Olive</t>
        </is>
      </c>
      <c r="G4371" t="inlineStr"/>
      <c r="H4371" t="inlineStr"/>
      <c r="I4371" t="inlineStr"/>
      <c r="J4371" t="inlineStr"/>
      <c r="K4371" t="inlineStr"/>
      <c r="L4371" t="inlineStr"/>
      <c r="M4371" t="inlineStr"/>
      <c r="N4371" t="inlineStr"/>
      <c r="O4371" t="n">
        <v>42.5</v>
      </c>
      <c r="P4371" t="inlineStr"/>
      <c r="Q4371" t="inlineStr"/>
      <c r="R4371" t="inlineStr"/>
      <c r="S4371" t="inlineStr"/>
      <c r="T4371" t="inlineStr"/>
      <c r="U4371" t="n">
        <v>0</v>
      </c>
      <c r="V4371" t="n">
        <v>500000000</v>
      </c>
      <c r="W4371" t="inlineStr"/>
      <c r="X4371" t="inlineStr">
        <is>
          <t>déterminé</t>
        </is>
      </c>
    </row>
    <row r="4372" ht="15" customHeight="1" s="1003">
      <c r="A4372" s="1019" t="inlineStr">
        <is>
          <t>Grignons d'olive</t>
        </is>
      </c>
      <c r="B4372" t="inlineStr">
        <is>
          <t>Débouchés</t>
        </is>
      </c>
      <c r="C4372" t="inlineStr">
        <is>
          <t>kt</t>
        </is>
      </c>
      <c r="D4372" t="inlineStr">
        <is>
          <t>France</t>
        </is>
      </c>
      <c r="E4372" t="inlineStr">
        <is>
          <t>2019-20</t>
        </is>
      </c>
      <c r="F4372" t="inlineStr">
        <is>
          <t>Olive</t>
        </is>
      </c>
      <c r="G4372" t="inlineStr"/>
      <c r="H4372" t="inlineStr"/>
      <c r="I4372" t="inlineStr"/>
      <c r="J4372" t="inlineStr"/>
      <c r="K4372" t="inlineStr"/>
      <c r="L4372" t="inlineStr"/>
      <c r="M4372" t="inlineStr"/>
      <c r="N4372" t="inlineStr"/>
      <c r="O4372" t="n">
        <v>42.5</v>
      </c>
      <c r="P4372" t="inlineStr"/>
      <c r="Q4372" t="inlineStr"/>
      <c r="R4372" t="inlineStr"/>
      <c r="S4372" t="inlineStr"/>
      <c r="T4372" t="inlineStr"/>
      <c r="U4372" t="n">
        <v>0</v>
      </c>
      <c r="V4372" t="n">
        <v>500000000</v>
      </c>
      <c r="W4372" t="inlineStr"/>
      <c r="X4372" t="inlineStr">
        <is>
          <t>déterminé</t>
        </is>
      </c>
    </row>
    <row r="4373" ht="15" customHeight="1" s="1003">
      <c r="A4373" s="1019" t="inlineStr">
        <is>
          <t>Grignons d'olive</t>
        </is>
      </c>
      <c r="B4373" t="inlineStr">
        <is>
          <t>FAB</t>
        </is>
      </c>
      <c r="C4373" t="inlineStr">
        <is>
          <t>kt</t>
        </is>
      </c>
      <c r="D4373" t="inlineStr">
        <is>
          <t>France</t>
        </is>
      </c>
      <c r="E4373" t="inlineStr">
        <is>
          <t>2019-20</t>
        </is>
      </c>
      <c r="F4373" t="inlineStr">
        <is>
          <t>Olive</t>
        </is>
      </c>
      <c r="G4373" t="inlineStr"/>
      <c r="H4373" t="inlineStr"/>
      <c r="I4373" t="inlineStr"/>
      <c r="J4373" t="inlineStr"/>
      <c r="K4373" t="inlineStr"/>
      <c r="L4373" t="inlineStr"/>
      <c r="M4373" t="inlineStr"/>
      <c r="N4373" t="inlineStr"/>
      <c r="O4373" t="n">
        <v>9.81</v>
      </c>
      <c r="P4373" t="n">
        <v>0</v>
      </c>
      <c r="Q4373" t="n">
        <v>42.5</v>
      </c>
      <c r="R4373" t="inlineStr"/>
      <c r="S4373" t="inlineStr"/>
      <c r="T4373" t="inlineStr"/>
      <c r="U4373" t="n">
        <v>0</v>
      </c>
      <c r="V4373" t="n">
        <v>500000000</v>
      </c>
      <c r="W4373" t="inlineStr"/>
      <c r="X4373" t="inlineStr">
        <is>
          <t>libre</t>
        </is>
      </c>
    </row>
    <row r="4374" ht="15" customHeight="1" s="1003">
      <c r="A4374" s="1019" t="inlineStr">
        <is>
          <t>Grignons d'olive</t>
        </is>
      </c>
      <c r="B4374" t="inlineStr">
        <is>
          <t>FAF</t>
        </is>
      </c>
      <c r="C4374" t="inlineStr">
        <is>
          <t>kt</t>
        </is>
      </c>
      <c r="D4374" t="inlineStr">
        <is>
          <t>France</t>
        </is>
      </c>
      <c r="E4374" t="inlineStr">
        <is>
          <t>2019-20</t>
        </is>
      </c>
      <c r="F4374" t="inlineStr">
        <is>
          <t>Olive</t>
        </is>
      </c>
      <c r="G4374" t="inlineStr"/>
      <c r="H4374" t="inlineStr"/>
      <c r="I4374" t="inlineStr"/>
      <c r="J4374" t="inlineStr"/>
      <c r="K4374" t="inlineStr"/>
      <c r="L4374" t="inlineStr"/>
      <c r="M4374" t="inlineStr"/>
      <c r="N4374" t="inlineStr"/>
      <c r="O4374" t="n">
        <v>3.27</v>
      </c>
      <c r="P4374" t="n">
        <v>0</v>
      </c>
      <c r="Q4374" t="n">
        <v>42.5</v>
      </c>
      <c r="R4374" t="inlineStr"/>
      <c r="S4374" t="inlineStr"/>
      <c r="T4374" t="inlineStr"/>
      <c r="U4374" t="n">
        <v>0</v>
      </c>
      <c r="V4374" t="n">
        <v>500000000</v>
      </c>
      <c r="W4374" t="inlineStr"/>
      <c r="X4374" t="inlineStr">
        <is>
          <t>libre</t>
        </is>
      </c>
    </row>
    <row r="4375" ht="15" customHeight="1" s="1003">
      <c r="A4375" s="1019" t="inlineStr">
        <is>
          <t>Grignons d'olive</t>
        </is>
      </c>
      <c r="B4375" t="inlineStr">
        <is>
          <t>Direct élevage</t>
        </is>
      </c>
      <c r="C4375" t="inlineStr">
        <is>
          <t>kt</t>
        </is>
      </c>
      <c r="D4375" t="inlineStr">
        <is>
          <t>France</t>
        </is>
      </c>
      <c r="E4375" t="inlineStr">
        <is>
          <t>2019-20</t>
        </is>
      </c>
      <c r="F4375" t="inlineStr">
        <is>
          <t>Olive</t>
        </is>
      </c>
      <c r="G4375" t="inlineStr"/>
      <c r="H4375" t="inlineStr"/>
      <c r="I4375" t="inlineStr"/>
      <c r="J4375" t="inlineStr"/>
      <c r="K4375" t="inlineStr"/>
      <c r="L4375" t="inlineStr"/>
      <c r="M4375" t="inlineStr"/>
      <c r="N4375" t="inlineStr"/>
      <c r="O4375" t="n">
        <v>3.27</v>
      </c>
      <c r="P4375" t="n">
        <v>0</v>
      </c>
      <c r="Q4375" t="n">
        <v>42.5</v>
      </c>
      <c r="R4375" t="inlineStr"/>
      <c r="S4375" t="inlineStr"/>
      <c r="T4375" t="inlineStr"/>
      <c r="U4375" t="n">
        <v>0</v>
      </c>
      <c r="V4375" t="n">
        <v>500000000</v>
      </c>
      <c r="W4375" t="inlineStr"/>
      <c r="X4375" t="inlineStr">
        <is>
          <t>libre</t>
        </is>
      </c>
    </row>
    <row r="4376" ht="15" customHeight="1" s="1003">
      <c r="A4376" s="1019" t="inlineStr">
        <is>
          <t>Grignons d'olive</t>
        </is>
      </c>
      <c r="B4376" t="inlineStr">
        <is>
          <t>Petfood</t>
        </is>
      </c>
      <c r="C4376" t="inlineStr">
        <is>
          <t>kt</t>
        </is>
      </c>
      <c r="D4376" t="inlineStr">
        <is>
          <t>France</t>
        </is>
      </c>
      <c r="E4376" t="inlineStr">
        <is>
          <t>2019-20</t>
        </is>
      </c>
      <c r="F4376" t="inlineStr">
        <is>
          <t>Olive</t>
        </is>
      </c>
      <c r="G4376" t="inlineStr"/>
      <c r="H4376" t="inlineStr"/>
      <c r="I4376" t="inlineStr"/>
      <c r="J4376" t="inlineStr"/>
      <c r="K4376" t="inlineStr"/>
      <c r="L4376" t="inlineStr"/>
      <c r="M4376" t="inlineStr"/>
      <c r="N4376" t="inlineStr"/>
      <c r="O4376" t="n">
        <v>26.1</v>
      </c>
      <c r="P4376" t="n">
        <v>0</v>
      </c>
      <c r="Q4376" t="n">
        <v>42.5</v>
      </c>
      <c r="R4376" t="inlineStr"/>
      <c r="S4376" t="inlineStr"/>
      <c r="T4376" t="inlineStr"/>
      <c r="U4376" t="n">
        <v>0</v>
      </c>
      <c r="V4376" t="n">
        <v>500000000</v>
      </c>
      <c r="W4376" t="inlineStr"/>
      <c r="X4376" t="inlineStr">
        <is>
          <t>libre</t>
        </is>
      </c>
    </row>
    <row r="4377" ht="15" customHeight="1" s="1003">
      <c r="A4377" s="1019" t="inlineStr">
        <is>
          <t>Grignons d'olive</t>
        </is>
      </c>
      <c r="B4377" t="inlineStr">
        <is>
          <t>Alimentation animale rente</t>
        </is>
      </c>
      <c r="C4377" t="inlineStr">
        <is>
          <t>kt</t>
        </is>
      </c>
      <c r="D4377" t="inlineStr">
        <is>
          <t>France</t>
        </is>
      </c>
      <c r="E4377" t="inlineStr">
        <is>
          <t>2019-20</t>
        </is>
      </c>
      <c r="F4377" t="inlineStr">
        <is>
          <t>Olive</t>
        </is>
      </c>
      <c r="G4377" t="inlineStr"/>
      <c r="H4377" t="inlineStr"/>
      <c r="I4377" t="inlineStr"/>
      <c r="J4377" t="inlineStr"/>
      <c r="K4377" t="inlineStr"/>
      <c r="L4377" t="inlineStr"/>
      <c r="M4377" t="inlineStr"/>
      <c r="N4377" t="inlineStr"/>
      <c r="O4377" t="n">
        <v>16.3</v>
      </c>
      <c r="P4377" t="n">
        <v>0</v>
      </c>
      <c r="Q4377" t="n">
        <v>42.5</v>
      </c>
      <c r="R4377" t="inlineStr"/>
      <c r="S4377" t="inlineStr"/>
      <c r="T4377" t="inlineStr"/>
      <c r="U4377" t="n">
        <v>0</v>
      </c>
      <c r="V4377" t="n">
        <v>500000000</v>
      </c>
      <c r="W4377" t="inlineStr"/>
      <c r="X4377" t="inlineStr">
        <is>
          <t>libre</t>
        </is>
      </c>
    </row>
    <row r="4378" ht="15" customHeight="1" s="1003">
      <c r="A4378" s="1019" t="inlineStr">
        <is>
          <t>Grignons d'olive</t>
        </is>
      </c>
      <c r="B4378" t="inlineStr">
        <is>
          <t>Hors FAB</t>
        </is>
      </c>
      <c r="C4378" t="inlineStr">
        <is>
          <t>kt</t>
        </is>
      </c>
      <c r="D4378" t="inlineStr">
        <is>
          <t>France</t>
        </is>
      </c>
      <c r="E4378" t="inlineStr">
        <is>
          <t>2019-20</t>
        </is>
      </c>
      <c r="F4378" t="inlineStr">
        <is>
          <t>Olive</t>
        </is>
      </c>
      <c r="G4378" t="inlineStr"/>
      <c r="H4378" t="inlineStr"/>
      <c r="I4378" t="inlineStr"/>
      <c r="J4378" t="inlineStr"/>
      <c r="K4378" t="inlineStr"/>
      <c r="L4378" t="inlineStr"/>
      <c r="M4378" t="inlineStr"/>
      <c r="N4378" t="inlineStr"/>
      <c r="O4378" t="n">
        <v>6.54</v>
      </c>
      <c r="P4378" t="n">
        <v>0</v>
      </c>
      <c r="Q4378" t="n">
        <v>42.5</v>
      </c>
      <c r="R4378" t="inlineStr"/>
      <c r="S4378" t="inlineStr"/>
      <c r="T4378" t="inlineStr"/>
      <c r="U4378" t="n">
        <v>0</v>
      </c>
      <c r="V4378" t="n">
        <v>500000000</v>
      </c>
      <c r="W4378" t="inlineStr"/>
      <c r="X4378" t="inlineStr">
        <is>
          <t>libre</t>
        </is>
      </c>
    </row>
    <row r="4379" ht="15" customHeight="1" s="1003">
      <c r="A4379" s="1019" t="inlineStr">
        <is>
          <t>Grignons d'olive</t>
        </is>
      </c>
      <c r="B4379" t="inlineStr">
        <is>
          <t>Export</t>
        </is>
      </c>
      <c r="C4379" t="inlineStr">
        <is>
          <t>kt</t>
        </is>
      </c>
      <c r="D4379" t="inlineStr">
        <is>
          <t>France</t>
        </is>
      </c>
      <c r="E4379" t="inlineStr">
        <is>
          <t>2019-20</t>
        </is>
      </c>
      <c r="F4379" t="inlineStr">
        <is>
          <t>Olive</t>
        </is>
      </c>
      <c r="G4379" t="inlineStr"/>
      <c r="H4379" t="inlineStr">
        <is>
          <t>Exportation de grignons d'olive = 1 kt (Douanes françaises - Eurostat)</t>
        </is>
      </c>
      <c r="I4379" t="inlineStr">
        <is>
          <t>Douanes françaises - Eurostat</t>
        </is>
      </c>
      <c r="J4379" t="inlineStr"/>
      <c r="K4379" t="inlineStr">
        <is>
          <t>Volume</t>
        </is>
      </c>
      <c r="L4379" t="inlineStr">
        <is>
          <t>Exportation de grignons d'olive</t>
        </is>
      </c>
      <c r="M4379" t="inlineStr">
        <is>
          <t>Echanges mensuels - EUROSTAT</t>
        </is>
      </c>
      <c r="N4379" t="inlineStr"/>
      <c r="O4379" t="n">
        <v>0.76</v>
      </c>
      <c r="P4379" t="inlineStr"/>
      <c r="Q4379" t="inlineStr"/>
      <c r="R4379" t="n">
        <v>0.76</v>
      </c>
      <c r="S4379" t="n">
        <v>0.04</v>
      </c>
      <c r="T4379" t="n">
        <v>0.1</v>
      </c>
      <c r="U4379" t="n">
        <v>0</v>
      </c>
      <c r="V4379" t="n">
        <v>500000000</v>
      </c>
      <c r="W4379" t="n">
        <v>0</v>
      </c>
      <c r="X4379" t="inlineStr">
        <is>
          <t>mesuré</t>
        </is>
      </c>
    </row>
    <row r="4380" ht="15" customHeight="1" s="1003">
      <c r="A4380" s="1019" t="inlineStr">
        <is>
          <t>Olives de table</t>
        </is>
      </c>
      <c r="B4380" t="inlineStr">
        <is>
          <t>Vente directe et autoconsommation</t>
        </is>
      </c>
      <c r="C4380" t="inlineStr">
        <is>
          <t>kt</t>
        </is>
      </c>
      <c r="D4380" t="inlineStr">
        <is>
          <t>France</t>
        </is>
      </c>
      <c r="E4380" t="inlineStr">
        <is>
          <t>2019-20</t>
        </is>
      </c>
      <c r="F4380" t="inlineStr">
        <is>
          <t>Olive</t>
        </is>
      </c>
      <c r="G4380" t="inlineStr"/>
      <c r="H4380" t="inlineStr"/>
      <c r="I4380" t="inlineStr"/>
      <c r="J4380" t="inlineStr"/>
      <c r="K4380" t="inlineStr"/>
      <c r="L4380" t="inlineStr"/>
      <c r="M4380" t="inlineStr"/>
      <c r="N4380" t="inlineStr"/>
      <c r="O4380" t="n">
        <v>17.9</v>
      </c>
      <c r="P4380" t="n">
        <v>0</v>
      </c>
      <c r="Q4380" t="n">
        <v>58.3</v>
      </c>
      <c r="R4380" t="inlineStr"/>
      <c r="S4380" t="inlineStr"/>
      <c r="T4380" t="inlineStr"/>
      <c r="U4380" t="n">
        <v>0</v>
      </c>
      <c r="V4380" t="n">
        <v>500000000</v>
      </c>
      <c r="W4380" t="inlineStr"/>
      <c r="X4380" t="inlineStr">
        <is>
          <t>libre</t>
        </is>
      </c>
    </row>
    <row r="4381" ht="15" customHeight="1" s="1003">
      <c r="A4381" s="1019" t="inlineStr">
        <is>
          <t>Olives de table</t>
        </is>
      </c>
      <c r="B4381" t="inlineStr">
        <is>
          <t>Circuits spécialisés</t>
        </is>
      </c>
      <c r="C4381" t="inlineStr">
        <is>
          <t>kt</t>
        </is>
      </c>
      <c r="D4381" t="inlineStr">
        <is>
          <t>France</t>
        </is>
      </c>
      <c r="E4381" t="inlineStr">
        <is>
          <t>2019-20</t>
        </is>
      </c>
      <c r="F4381" t="inlineStr">
        <is>
          <t>Olive</t>
        </is>
      </c>
      <c r="G4381" t="inlineStr"/>
      <c r="H4381" t="inlineStr"/>
      <c r="I4381" t="inlineStr"/>
      <c r="J4381" t="inlineStr"/>
      <c r="K4381" t="inlineStr"/>
      <c r="L4381" t="inlineStr"/>
      <c r="M4381" t="inlineStr"/>
      <c r="N4381" t="inlineStr"/>
      <c r="O4381" t="n">
        <v>4.44</v>
      </c>
      <c r="P4381" t="n">
        <v>0</v>
      </c>
      <c r="Q4381" t="n">
        <v>58.3</v>
      </c>
      <c r="R4381" t="inlineStr"/>
      <c r="S4381" t="inlineStr"/>
      <c r="T4381" t="inlineStr"/>
      <c r="U4381" t="n">
        <v>0</v>
      </c>
      <c r="V4381" t="n">
        <v>500000000</v>
      </c>
      <c r="W4381" t="inlineStr"/>
      <c r="X4381" t="inlineStr">
        <is>
          <t>libre</t>
        </is>
      </c>
    </row>
    <row r="4382" ht="15" customHeight="1" s="1003">
      <c r="A4382" s="1019" t="inlineStr">
        <is>
          <t>Olives de table</t>
        </is>
      </c>
      <c r="B4382" t="inlineStr">
        <is>
          <t>RHD</t>
        </is>
      </c>
      <c r="C4382" t="inlineStr">
        <is>
          <t>kt</t>
        </is>
      </c>
      <c r="D4382" t="inlineStr">
        <is>
          <t>France</t>
        </is>
      </c>
      <c r="E4382" t="inlineStr">
        <is>
          <t>2019-20</t>
        </is>
      </c>
      <c r="F4382" t="inlineStr">
        <is>
          <t>Olive</t>
        </is>
      </c>
      <c r="G4382" t="inlineStr"/>
      <c r="H4382" t="inlineStr"/>
      <c r="I4382" t="inlineStr"/>
      <c r="J4382" t="inlineStr"/>
      <c r="K4382" t="inlineStr"/>
      <c r="L4382" t="inlineStr"/>
      <c r="M4382" t="inlineStr"/>
      <c r="N4382" t="inlineStr"/>
      <c r="O4382" t="n">
        <v>17.9</v>
      </c>
      <c r="P4382" t="n">
        <v>0</v>
      </c>
      <c r="Q4382" t="n">
        <v>58.3</v>
      </c>
      <c r="R4382" t="inlineStr"/>
      <c r="S4382" t="inlineStr"/>
      <c r="T4382" t="inlineStr"/>
      <c r="U4382" t="n">
        <v>0</v>
      </c>
      <c r="V4382" t="n">
        <v>500000000</v>
      </c>
      <c r="W4382" t="inlineStr"/>
      <c r="X4382" t="inlineStr">
        <is>
          <t>libre</t>
        </is>
      </c>
    </row>
    <row r="4383" ht="15" customHeight="1" s="1003">
      <c r="A4383" s="1019" t="inlineStr">
        <is>
          <t>Olives de table</t>
        </is>
      </c>
      <c r="B4383" t="inlineStr">
        <is>
          <t>Autres IAA</t>
        </is>
      </c>
      <c r="C4383" t="inlineStr">
        <is>
          <t>kt</t>
        </is>
      </c>
      <c r="D4383" t="inlineStr">
        <is>
          <t>France</t>
        </is>
      </c>
      <c r="E4383" t="inlineStr">
        <is>
          <t>2019-20</t>
        </is>
      </c>
      <c r="F4383" t="inlineStr">
        <is>
          <t>Olive</t>
        </is>
      </c>
      <c r="G4383" t="inlineStr"/>
      <c r="H4383" t="inlineStr"/>
      <c r="I4383" t="inlineStr"/>
      <c r="J4383" t="inlineStr"/>
      <c r="K4383" t="inlineStr"/>
      <c r="L4383" t="inlineStr"/>
      <c r="M4383" t="inlineStr"/>
      <c r="N4383" t="inlineStr"/>
      <c r="O4383" t="n">
        <v>17.9</v>
      </c>
      <c r="P4383" t="n">
        <v>0</v>
      </c>
      <c r="Q4383" t="n">
        <v>58.3</v>
      </c>
      <c r="R4383" t="inlineStr"/>
      <c r="S4383" t="inlineStr"/>
      <c r="T4383" t="inlineStr"/>
      <c r="U4383" t="n">
        <v>0</v>
      </c>
      <c r="V4383" t="n">
        <v>500000000</v>
      </c>
      <c r="W4383" t="inlineStr"/>
      <c r="X4383" t="inlineStr">
        <is>
          <t>libre</t>
        </is>
      </c>
    </row>
    <row r="4384" ht="15" customHeight="1" s="1003">
      <c r="A4384" s="1019" t="inlineStr">
        <is>
          <t>Olives de table</t>
        </is>
      </c>
      <c r="B4384" t="inlineStr">
        <is>
          <t>Alimentation humaine</t>
        </is>
      </c>
      <c r="C4384" t="inlineStr">
        <is>
          <t>kt</t>
        </is>
      </c>
      <c r="D4384" t="inlineStr">
        <is>
          <t>France</t>
        </is>
      </c>
      <c r="E4384" t="inlineStr">
        <is>
          <t>2019-20</t>
        </is>
      </c>
      <c r="F4384" t="inlineStr">
        <is>
          <t>Olive</t>
        </is>
      </c>
      <c r="G4384" t="inlineStr">
        <is>
          <t>Consommation totale d'olives de table = 87 kt (AFIDOL)</t>
        </is>
      </c>
      <c r="H4384" t="inlineStr"/>
      <c r="I4384" t="inlineStr">
        <is>
          <t>AFIDOL</t>
        </is>
      </c>
      <c r="J4384" t="inlineStr">
        <is>
          <t>Utilisation du volume de 2019</t>
        </is>
      </c>
      <c r="K4384" t="inlineStr">
        <is>
          <t>Volume</t>
        </is>
      </c>
      <c r="L4384" t="inlineStr">
        <is>
          <t>Consommation totale d'olives de table</t>
        </is>
      </c>
      <c r="M4384" t="inlineStr">
        <is>
          <t>Marché olive - AFIDOL, FAM</t>
        </is>
      </c>
      <c r="N4384" t="inlineStr"/>
      <c r="O4384" t="n">
        <v>86.59999999999999</v>
      </c>
      <c r="P4384" t="inlineStr"/>
      <c r="Q4384" t="inlineStr"/>
      <c r="R4384" t="n">
        <v>86.58</v>
      </c>
      <c r="S4384" t="n">
        <v>4.33</v>
      </c>
      <c r="T4384" t="n">
        <v>0.1</v>
      </c>
      <c r="U4384" t="n">
        <v>0</v>
      </c>
      <c r="V4384" t="n">
        <v>500000000</v>
      </c>
      <c r="W4384" t="n">
        <v>0</v>
      </c>
      <c r="X4384" t="inlineStr">
        <is>
          <t>mesuré</t>
        </is>
      </c>
    </row>
    <row r="4385" ht="15" customHeight="1" s="1003">
      <c r="A4385" s="1019" t="inlineStr">
        <is>
          <t>Olives de table</t>
        </is>
      </c>
      <c r="B4385" t="inlineStr">
        <is>
          <t>Ménages</t>
        </is>
      </c>
      <c r="C4385" t="inlineStr">
        <is>
          <t>kt</t>
        </is>
      </c>
      <c r="D4385" t="inlineStr">
        <is>
          <t>France</t>
        </is>
      </c>
      <c r="E4385" t="inlineStr">
        <is>
          <t>2019-20</t>
        </is>
      </c>
      <c r="F4385" t="inlineStr">
        <is>
          <t>Olive</t>
        </is>
      </c>
      <c r="G4385" t="inlineStr"/>
      <c r="H4385" t="inlineStr"/>
      <c r="I4385" t="inlineStr"/>
      <c r="J4385" t="inlineStr"/>
      <c r="K4385" t="inlineStr"/>
      <c r="L4385" t="inlineStr"/>
      <c r="M4385" t="inlineStr"/>
      <c r="N4385" t="inlineStr"/>
      <c r="O4385" t="n">
        <v>32.7</v>
      </c>
      <c r="P4385" t="n">
        <v>28.3</v>
      </c>
      <c r="Q4385" t="n">
        <v>86.59999999999999</v>
      </c>
      <c r="R4385" t="inlineStr"/>
      <c r="S4385" t="inlineStr"/>
      <c r="T4385" t="inlineStr"/>
      <c r="U4385" t="n">
        <v>0</v>
      </c>
      <c r="V4385" t="n">
        <v>500000000</v>
      </c>
      <c r="W4385" t="inlineStr"/>
      <c r="X4385" t="inlineStr">
        <is>
          <t>libre</t>
        </is>
      </c>
    </row>
    <row r="4386" ht="15" customHeight="1" s="1003">
      <c r="A4386" s="1019" t="inlineStr">
        <is>
          <t>Olives de table</t>
        </is>
      </c>
      <c r="B4386" t="inlineStr">
        <is>
          <t>Usages alimentaires</t>
        </is>
      </c>
      <c r="C4386" t="inlineStr">
        <is>
          <t>kt</t>
        </is>
      </c>
      <c r="D4386" t="inlineStr">
        <is>
          <t>France</t>
        </is>
      </c>
      <c r="E4386" t="inlineStr">
        <is>
          <t>2019-20</t>
        </is>
      </c>
      <c r="F4386" t="inlineStr">
        <is>
          <t>Olive</t>
        </is>
      </c>
      <c r="G4386" t="inlineStr"/>
      <c r="H4386" t="inlineStr"/>
      <c r="I4386" t="inlineStr"/>
      <c r="J4386" t="inlineStr"/>
      <c r="K4386" t="inlineStr"/>
      <c r="L4386" t="inlineStr"/>
      <c r="M4386" t="inlineStr"/>
      <c r="N4386" t="inlineStr"/>
      <c r="O4386" t="n">
        <v>86.59999999999999</v>
      </c>
      <c r="P4386" t="inlineStr"/>
      <c r="Q4386" t="inlineStr"/>
      <c r="R4386" t="inlineStr"/>
      <c r="S4386" t="inlineStr"/>
      <c r="T4386" t="inlineStr"/>
      <c r="U4386" t="n">
        <v>0</v>
      </c>
      <c r="V4386" t="n">
        <v>500000000</v>
      </c>
      <c r="W4386" t="inlineStr"/>
      <c r="X4386" t="inlineStr">
        <is>
          <t>déterminé</t>
        </is>
      </c>
    </row>
    <row r="4387" ht="15" customHeight="1" s="1003">
      <c r="A4387" s="1019" t="inlineStr">
        <is>
          <t>Olives de table</t>
        </is>
      </c>
      <c r="B4387" t="inlineStr">
        <is>
          <t>Débouchés</t>
        </is>
      </c>
      <c r="C4387" t="inlineStr">
        <is>
          <t>kt</t>
        </is>
      </c>
      <c r="D4387" t="inlineStr">
        <is>
          <t>France</t>
        </is>
      </c>
      <c r="E4387" t="inlineStr">
        <is>
          <t>2019-20</t>
        </is>
      </c>
      <c r="F4387" t="inlineStr">
        <is>
          <t>Olive</t>
        </is>
      </c>
      <c r="G4387" t="inlineStr"/>
      <c r="H4387" t="inlineStr"/>
      <c r="I4387" t="inlineStr"/>
      <c r="J4387" t="inlineStr"/>
      <c r="K4387" t="inlineStr"/>
      <c r="L4387" t="inlineStr"/>
      <c r="M4387" t="inlineStr"/>
      <c r="N4387" t="inlineStr"/>
      <c r="O4387" t="n">
        <v>86.59999999999999</v>
      </c>
      <c r="P4387" t="inlineStr"/>
      <c r="Q4387" t="inlineStr"/>
      <c r="R4387" t="inlineStr"/>
      <c r="S4387" t="inlineStr"/>
      <c r="T4387" t="inlineStr"/>
      <c r="U4387" t="n">
        <v>0</v>
      </c>
      <c r="V4387" t="n">
        <v>500000000</v>
      </c>
      <c r="W4387" t="inlineStr"/>
      <c r="X4387" t="inlineStr">
        <is>
          <t>déterminé</t>
        </is>
      </c>
    </row>
    <row r="4388" ht="15" customHeight="1" s="1003">
      <c r="A4388" s="1019" t="inlineStr">
        <is>
          <t>Olives de table</t>
        </is>
      </c>
      <c r="B4388" t="inlineStr">
        <is>
          <t>Export</t>
        </is>
      </c>
      <c r="C4388" t="inlineStr">
        <is>
          <t>kt</t>
        </is>
      </c>
      <c r="D4388" t="inlineStr">
        <is>
          <t>France</t>
        </is>
      </c>
      <c r="E4388" t="inlineStr">
        <is>
          <t>2019-20</t>
        </is>
      </c>
      <c r="F4388" t="inlineStr">
        <is>
          <t>Olive</t>
        </is>
      </c>
      <c r="G4388" t="inlineStr"/>
      <c r="H4388" t="inlineStr">
        <is>
          <t>Exportation d'olives de table = 3 kt (Douanes françaises - Eurostat)</t>
        </is>
      </c>
      <c r="I4388" t="inlineStr">
        <is>
          <t>Douanes françaises - Eurostat</t>
        </is>
      </c>
      <c r="J4388" t="inlineStr"/>
      <c r="K4388" t="inlineStr">
        <is>
          <t>Volume</t>
        </is>
      </c>
      <c r="L4388" t="inlineStr">
        <is>
          <t>Exportation d'olives de table</t>
        </is>
      </c>
      <c r="M4388" t="inlineStr">
        <is>
          <t>Echanges annuels - EUROSTAT</t>
        </is>
      </c>
      <c r="N4388" t="inlineStr"/>
      <c r="O4388" t="n">
        <v>3.2</v>
      </c>
      <c r="P4388" t="inlineStr"/>
      <c r="Q4388" t="inlineStr"/>
      <c r="R4388" t="n">
        <v>3.2</v>
      </c>
      <c r="S4388" t="n">
        <v>0.16</v>
      </c>
      <c r="T4388" t="n">
        <v>0.1</v>
      </c>
      <c r="U4388" t="n">
        <v>0</v>
      </c>
      <c r="V4388" t="n">
        <v>500000000</v>
      </c>
      <c r="W4388" t="n">
        <v>0</v>
      </c>
      <c r="X4388" t="inlineStr">
        <is>
          <t>mesuré</t>
        </is>
      </c>
    </row>
    <row r="4389" ht="15" customHeight="1" s="1003">
      <c r="A4389" s="1019" t="inlineStr">
        <is>
          <t>Olives de table</t>
        </is>
      </c>
      <c r="B4389" t="inlineStr">
        <is>
          <t>GMS</t>
        </is>
      </c>
      <c r="C4389" t="inlineStr">
        <is>
          <t>kt</t>
        </is>
      </c>
      <c r="D4389" t="inlineStr">
        <is>
          <t>France</t>
        </is>
      </c>
      <c r="E4389" t="inlineStr">
        <is>
          <t>2019-20</t>
        </is>
      </c>
      <c r="F4389" t="inlineStr">
        <is>
          <t>Olive</t>
        </is>
      </c>
      <c r="G4389" t="inlineStr">
        <is>
          <t>Consommation d'olives de table par les GMS = 28 kt (Nielsen)</t>
        </is>
      </c>
      <c r="H4389" t="inlineStr"/>
      <c r="I4389" t="inlineStr">
        <is>
          <t>Nielsen</t>
        </is>
      </c>
      <c r="J4389" t="inlineStr">
        <is>
          <t>Utilisation du volume de 2019</t>
        </is>
      </c>
      <c r="K4389" t="inlineStr">
        <is>
          <t>Volume</t>
        </is>
      </c>
      <c r="L4389" t="inlineStr">
        <is>
          <t>Consommation d'olives de table par les GMS</t>
        </is>
      </c>
      <c r="M4389" t="inlineStr">
        <is>
          <t>Marché olive - AFIDOL, FAM</t>
        </is>
      </c>
      <c r="N4389" t="inlineStr"/>
      <c r="O4389" t="n">
        <v>28.3</v>
      </c>
      <c r="P4389" t="inlineStr"/>
      <c r="Q4389" t="inlineStr"/>
      <c r="R4389" t="n">
        <v>28.27</v>
      </c>
      <c r="S4389" t="n">
        <v>1.41</v>
      </c>
      <c r="T4389" t="n">
        <v>0.1</v>
      </c>
      <c r="U4389" t="n">
        <v>0</v>
      </c>
      <c r="V4389" t="n">
        <v>500000000</v>
      </c>
      <c r="W4389" t="n">
        <v>0</v>
      </c>
      <c r="X4389" t="inlineStr">
        <is>
          <t>mesuré</t>
        </is>
      </c>
    </row>
    <row r="4390" ht="15" customHeight="1" s="1003">
      <c r="A4390" s="1019" t="inlineStr">
        <is>
          <t>Olives de table</t>
        </is>
      </c>
      <c r="B4390" t="inlineStr">
        <is>
          <t>Circuits généralistes</t>
        </is>
      </c>
      <c r="C4390" t="inlineStr">
        <is>
          <t>kt</t>
        </is>
      </c>
      <c r="D4390" t="inlineStr">
        <is>
          <t>France</t>
        </is>
      </c>
      <c r="E4390" t="inlineStr">
        <is>
          <t>2019-20</t>
        </is>
      </c>
      <c r="F4390" t="inlineStr">
        <is>
          <t>Olive</t>
        </is>
      </c>
      <c r="G4390" t="inlineStr"/>
      <c r="H4390" t="inlineStr"/>
      <c r="I4390" t="inlineStr"/>
      <c r="J4390" t="inlineStr"/>
      <c r="K4390" t="inlineStr"/>
      <c r="L4390" t="inlineStr"/>
      <c r="M4390" t="inlineStr"/>
      <c r="N4390" t="inlineStr"/>
      <c r="O4390" t="n">
        <v>28.3</v>
      </c>
      <c r="P4390" t="inlineStr"/>
      <c r="Q4390" t="inlineStr"/>
      <c r="R4390" t="inlineStr"/>
      <c r="S4390" t="inlineStr"/>
      <c r="T4390" t="inlineStr"/>
      <c r="U4390" t="n">
        <v>0</v>
      </c>
      <c r="V4390" t="n">
        <v>500000000</v>
      </c>
      <c r="W4390" t="inlineStr"/>
      <c r="X4390" t="inlineStr">
        <is>
          <t>déterminé</t>
        </is>
      </c>
    </row>
    <row r="4391" ht="15" customHeight="1" s="1003">
      <c r="A4391" s="1019" t="inlineStr">
        <is>
          <t>Olives de table</t>
        </is>
      </c>
      <c r="B4391" t="inlineStr">
        <is>
          <t>Ecart statistique</t>
        </is>
      </c>
      <c r="C4391" t="inlineStr">
        <is>
          <t>kt</t>
        </is>
      </c>
      <c r="D4391" t="inlineStr">
        <is>
          <t>France</t>
        </is>
      </c>
      <c r="E4391" t="inlineStr">
        <is>
          <t>2019-20</t>
        </is>
      </c>
      <c r="F4391" t="inlineStr">
        <is>
          <t>Olive</t>
        </is>
      </c>
      <c r="G4391" t="inlineStr"/>
      <c r="H4391" t="inlineStr"/>
      <c r="I4391" t="inlineStr"/>
      <c r="J4391" t="inlineStr"/>
      <c r="K4391" t="inlineStr"/>
      <c r="L4391" t="inlineStr">
        <is>
          <t>Ecart statistique constaté dans les données collectées, demandant une réconciliation</t>
        </is>
      </c>
      <c r="M4391" t="inlineStr"/>
      <c r="N4391" t="inlineStr">
        <is>
          <t>Ecart statistique</t>
        </is>
      </c>
      <c r="O4391" t="n">
        <v>2.94</v>
      </c>
      <c r="P4391" t="inlineStr"/>
      <c r="Q4391" t="inlineStr"/>
      <c r="R4391" t="inlineStr"/>
      <c r="S4391" t="inlineStr"/>
      <c r="T4391" t="inlineStr"/>
      <c r="U4391" t="n">
        <v>0</v>
      </c>
      <c r="V4391" t="n">
        <v>500000000</v>
      </c>
      <c r="W4391" t="inlineStr"/>
      <c r="X4391" t="inlineStr">
        <is>
          <t>déterminé</t>
        </is>
      </c>
    </row>
    <row r="4392" ht="15" customHeight="1" s="1003">
      <c r="A4392" s="1019" t="inlineStr">
        <is>
          <t>Produits alimentaires</t>
        </is>
      </c>
      <c r="B4392" t="inlineStr">
        <is>
          <t>GMS</t>
        </is>
      </c>
      <c r="C4392" t="inlineStr">
        <is>
          <t>kt</t>
        </is>
      </c>
      <c r="D4392" t="inlineStr">
        <is>
          <t>France</t>
        </is>
      </c>
      <c r="E4392" t="inlineStr">
        <is>
          <t>2019-20</t>
        </is>
      </c>
      <c r="F4392" t="inlineStr">
        <is>
          <t>Olive</t>
        </is>
      </c>
      <c r="G4392" t="inlineStr"/>
      <c r="H4392" t="inlineStr"/>
      <c r="I4392" t="inlineStr"/>
      <c r="J4392" t="inlineStr"/>
      <c r="K4392" t="inlineStr"/>
      <c r="L4392" t="inlineStr"/>
      <c r="M4392" t="inlineStr"/>
      <c r="N4392" t="inlineStr"/>
      <c r="O4392" t="n">
        <v>0</v>
      </c>
      <c r="P4392" t="n">
        <v>0</v>
      </c>
      <c r="Q4392" t="n">
        <v>-0</v>
      </c>
      <c r="R4392" t="inlineStr"/>
      <c r="S4392" t="inlineStr"/>
      <c r="T4392" t="inlineStr"/>
      <c r="U4392" t="n">
        <v>0</v>
      </c>
      <c r="V4392" t="n">
        <v>500000000</v>
      </c>
      <c r="W4392" t="inlineStr"/>
      <c r="X4392" t="inlineStr">
        <is>
          <t>libre</t>
        </is>
      </c>
    </row>
    <row r="4393" ht="15" customHeight="1" s="1003">
      <c r="A4393" s="1019" t="inlineStr">
        <is>
          <t>Produits alimentaires</t>
        </is>
      </c>
      <c r="B4393" t="inlineStr">
        <is>
          <t>Circuits spécialisés</t>
        </is>
      </c>
      <c r="C4393" t="inlineStr">
        <is>
          <t>kt</t>
        </is>
      </c>
      <c r="D4393" t="inlineStr">
        <is>
          <t>France</t>
        </is>
      </c>
      <c r="E4393" t="inlineStr">
        <is>
          <t>2019-20</t>
        </is>
      </c>
      <c r="F4393" t="inlineStr">
        <is>
          <t>Olive</t>
        </is>
      </c>
      <c r="G4393" t="inlineStr"/>
      <c r="H4393" t="inlineStr"/>
      <c r="I4393" t="inlineStr"/>
      <c r="J4393" t="inlineStr"/>
      <c r="K4393" t="inlineStr"/>
      <c r="L4393" t="inlineStr"/>
      <c r="M4393" t="inlineStr"/>
      <c r="N4393" t="inlineStr"/>
      <c r="O4393" t="n">
        <v>0</v>
      </c>
      <c r="P4393" t="n">
        <v>0</v>
      </c>
      <c r="Q4393" t="n">
        <v>-0</v>
      </c>
      <c r="R4393" t="inlineStr"/>
      <c r="S4393" t="inlineStr"/>
      <c r="T4393" t="inlineStr"/>
      <c r="U4393" t="n">
        <v>0</v>
      </c>
      <c r="V4393" t="n">
        <v>500000000</v>
      </c>
      <c r="W4393" t="inlineStr"/>
      <c r="X4393" t="inlineStr">
        <is>
          <t>libre</t>
        </is>
      </c>
    </row>
    <row r="4394" ht="15" customHeight="1" s="1003">
      <c r="A4394" s="1019" t="inlineStr">
        <is>
          <t>Produits alimentaires</t>
        </is>
      </c>
      <c r="B4394" t="inlineStr">
        <is>
          <t>RHD</t>
        </is>
      </c>
      <c r="C4394" t="inlineStr">
        <is>
          <t>kt</t>
        </is>
      </c>
      <c r="D4394" t="inlineStr">
        <is>
          <t>France</t>
        </is>
      </c>
      <c r="E4394" t="inlineStr">
        <is>
          <t>2019-20</t>
        </is>
      </c>
      <c r="F4394" t="inlineStr">
        <is>
          <t>Olive</t>
        </is>
      </c>
      <c r="G4394" t="inlineStr"/>
      <c r="H4394" t="inlineStr"/>
      <c r="I4394" t="inlineStr"/>
      <c r="J4394" t="inlineStr"/>
      <c r="K4394" t="inlineStr"/>
      <c r="L4394" t="inlineStr"/>
      <c r="M4394" t="inlineStr"/>
      <c r="N4394" t="inlineStr"/>
      <c r="O4394" t="n">
        <v>0</v>
      </c>
      <c r="P4394" t="n">
        <v>0</v>
      </c>
      <c r="Q4394" t="n">
        <v>-0</v>
      </c>
      <c r="R4394" t="inlineStr"/>
      <c r="S4394" t="inlineStr"/>
      <c r="T4394" t="inlineStr"/>
      <c r="U4394" t="n">
        <v>0</v>
      </c>
      <c r="V4394" t="n">
        <v>500000000</v>
      </c>
      <c r="W4394" t="inlineStr"/>
      <c r="X4394" t="inlineStr">
        <is>
          <t>libre</t>
        </is>
      </c>
    </row>
    <row r="4395" ht="15" customHeight="1" s="1003">
      <c r="A4395" s="1019" t="inlineStr">
        <is>
          <t>Produits alimentaires</t>
        </is>
      </c>
      <c r="B4395" t="inlineStr">
        <is>
          <t>Autres IAA</t>
        </is>
      </c>
      <c r="C4395" t="inlineStr">
        <is>
          <t>kt</t>
        </is>
      </c>
      <c r="D4395" t="inlineStr">
        <is>
          <t>France</t>
        </is>
      </c>
      <c r="E4395" t="inlineStr">
        <is>
          <t>2019-20</t>
        </is>
      </c>
      <c r="F4395" t="inlineStr">
        <is>
          <t>Olive</t>
        </is>
      </c>
      <c r="G4395" t="inlineStr"/>
      <c r="H4395" t="inlineStr"/>
      <c r="I4395" t="inlineStr"/>
      <c r="J4395" t="inlineStr"/>
      <c r="K4395" t="inlineStr"/>
      <c r="L4395" t="inlineStr"/>
      <c r="M4395" t="inlineStr"/>
      <c r="N4395" t="inlineStr"/>
      <c r="O4395" t="n">
        <v>0</v>
      </c>
      <c r="P4395" t="n">
        <v>0</v>
      </c>
      <c r="Q4395" t="n">
        <v>-0</v>
      </c>
      <c r="R4395" t="inlineStr"/>
      <c r="S4395" t="inlineStr"/>
      <c r="T4395" t="inlineStr"/>
      <c r="U4395" t="n">
        <v>0</v>
      </c>
      <c r="V4395" t="n">
        <v>500000000</v>
      </c>
      <c r="W4395" t="inlineStr"/>
      <c r="X4395" t="inlineStr">
        <is>
          <t>libre</t>
        </is>
      </c>
    </row>
    <row r="4396" ht="15" customHeight="1" s="1003">
      <c r="A4396" s="1019" t="inlineStr">
        <is>
          <t>Produits alimentaires</t>
        </is>
      </c>
      <c r="B4396" t="inlineStr">
        <is>
          <t>Ménages</t>
        </is>
      </c>
      <c r="C4396" t="inlineStr">
        <is>
          <t>kt</t>
        </is>
      </c>
      <c r="D4396" t="inlineStr">
        <is>
          <t>France</t>
        </is>
      </c>
      <c r="E4396" t="inlineStr">
        <is>
          <t>2019-20</t>
        </is>
      </c>
      <c r="F4396" t="inlineStr">
        <is>
          <t>Olive</t>
        </is>
      </c>
      <c r="G4396" t="inlineStr"/>
      <c r="H4396" t="inlineStr"/>
      <c r="I4396" t="inlineStr"/>
      <c r="J4396" t="inlineStr"/>
      <c r="K4396" t="inlineStr"/>
      <c r="L4396" t="inlineStr"/>
      <c r="M4396" t="inlineStr"/>
      <c r="N4396" t="inlineStr"/>
      <c r="O4396" t="n">
        <v>0</v>
      </c>
      <c r="P4396" t="n">
        <v>0</v>
      </c>
      <c r="Q4396" t="n">
        <v>-0</v>
      </c>
      <c r="R4396" t="inlineStr"/>
      <c r="S4396" t="inlineStr"/>
      <c r="T4396" t="inlineStr"/>
      <c r="U4396" t="n">
        <v>0</v>
      </c>
      <c r="V4396" t="n">
        <v>500000000</v>
      </c>
      <c r="W4396" t="inlineStr"/>
      <c r="X4396" t="inlineStr">
        <is>
          <t>libre</t>
        </is>
      </c>
    </row>
    <row r="4397" ht="15" customHeight="1" s="1003">
      <c r="A4397" s="1019" t="inlineStr">
        <is>
          <t>Produits alimentaires</t>
        </is>
      </c>
      <c r="B4397" t="inlineStr">
        <is>
          <t>Circuits généralistes</t>
        </is>
      </c>
      <c r="C4397" t="inlineStr">
        <is>
          <t>kt</t>
        </is>
      </c>
      <c r="D4397" t="inlineStr">
        <is>
          <t>France</t>
        </is>
      </c>
      <c r="E4397" t="inlineStr">
        <is>
          <t>2019-20</t>
        </is>
      </c>
      <c r="F4397" t="inlineStr">
        <is>
          <t>Olive</t>
        </is>
      </c>
      <c r="G4397" t="inlineStr"/>
      <c r="H4397" t="inlineStr"/>
      <c r="I4397" t="inlineStr"/>
      <c r="J4397" t="inlineStr"/>
      <c r="K4397" t="inlineStr"/>
      <c r="L4397" t="inlineStr"/>
      <c r="M4397" t="inlineStr"/>
      <c r="N4397" t="inlineStr"/>
      <c r="O4397" t="n">
        <v>0</v>
      </c>
      <c r="P4397" t="n">
        <v>0</v>
      </c>
      <c r="Q4397" t="n">
        <v>-0</v>
      </c>
      <c r="R4397" t="inlineStr"/>
      <c r="S4397" t="inlineStr"/>
      <c r="T4397" t="inlineStr"/>
      <c r="U4397" t="n">
        <v>0</v>
      </c>
      <c r="V4397" t="n">
        <v>500000000</v>
      </c>
      <c r="W4397" t="inlineStr"/>
      <c r="X4397" t="inlineStr">
        <is>
          <t>libre</t>
        </is>
      </c>
    </row>
    <row r="4398" ht="15" customHeight="1" s="1003">
      <c r="A4398" s="1019" t="inlineStr">
        <is>
          <t>Produits alimentaires</t>
        </is>
      </c>
      <c r="B4398" t="inlineStr">
        <is>
          <t>Alimentation humaine</t>
        </is>
      </c>
      <c r="C4398" t="inlineStr">
        <is>
          <t>kt</t>
        </is>
      </c>
      <c r="D4398" t="inlineStr">
        <is>
          <t>France</t>
        </is>
      </c>
      <c r="E4398" t="inlineStr">
        <is>
          <t>2019-20</t>
        </is>
      </c>
      <c r="F4398" t="inlineStr">
        <is>
          <t>Olive</t>
        </is>
      </c>
      <c r="G4398" t="inlineStr"/>
      <c r="H4398" t="inlineStr"/>
      <c r="I4398" t="inlineStr"/>
      <c r="J4398" t="inlineStr"/>
      <c r="K4398" t="inlineStr"/>
      <c r="L4398" t="inlineStr"/>
      <c r="M4398" t="inlineStr"/>
      <c r="N4398" t="inlineStr"/>
      <c r="O4398" t="n">
        <v>0</v>
      </c>
      <c r="P4398" t="inlineStr"/>
      <c r="Q4398" t="inlineStr"/>
      <c r="R4398" t="inlineStr"/>
      <c r="S4398" t="inlineStr"/>
      <c r="T4398" t="inlineStr"/>
      <c r="U4398" t="n">
        <v>0</v>
      </c>
      <c r="V4398" t="n">
        <v>500000000</v>
      </c>
      <c r="W4398" t="inlineStr"/>
      <c r="X4398" t="inlineStr">
        <is>
          <t>déterminé</t>
        </is>
      </c>
    </row>
    <row r="4399" ht="15" customHeight="1" s="1003">
      <c r="A4399" s="1019" t="inlineStr">
        <is>
          <t>Produits alimentaires</t>
        </is>
      </c>
      <c r="B4399" t="inlineStr">
        <is>
          <t>Usages alimentaires</t>
        </is>
      </c>
      <c r="C4399" t="inlineStr">
        <is>
          <t>kt</t>
        </is>
      </c>
      <c r="D4399" t="inlineStr">
        <is>
          <t>France</t>
        </is>
      </c>
      <c r="E4399" t="inlineStr">
        <is>
          <t>2019-20</t>
        </is>
      </c>
      <c r="F4399" t="inlineStr">
        <is>
          <t>Olive</t>
        </is>
      </c>
      <c r="G4399" t="inlineStr"/>
      <c r="H4399" t="inlineStr"/>
      <c r="I4399" t="inlineStr"/>
      <c r="J4399" t="inlineStr"/>
      <c r="K4399" t="inlineStr"/>
      <c r="L4399" t="inlineStr"/>
      <c r="M4399" t="inlineStr"/>
      <c r="N4399" t="inlineStr"/>
      <c r="O4399" t="n">
        <v>0</v>
      </c>
      <c r="P4399" t="inlineStr"/>
      <c r="Q4399" t="inlineStr"/>
      <c r="R4399" t="inlineStr"/>
      <c r="S4399" t="inlineStr"/>
      <c r="T4399" t="inlineStr"/>
      <c r="U4399" t="n">
        <v>0</v>
      </c>
      <c r="V4399" t="n">
        <v>500000000</v>
      </c>
      <c r="W4399" t="inlineStr"/>
      <c r="X4399" t="inlineStr">
        <is>
          <t>déterminé</t>
        </is>
      </c>
    </row>
    <row r="4400" ht="15" customHeight="1" s="1003">
      <c r="A4400" s="1019" t="inlineStr">
        <is>
          <t>Produits alimentaires</t>
        </is>
      </c>
      <c r="B4400" t="inlineStr">
        <is>
          <t>Débouchés</t>
        </is>
      </c>
      <c r="C4400" t="inlineStr">
        <is>
          <t>kt</t>
        </is>
      </c>
      <c r="D4400" t="inlineStr">
        <is>
          <t>France</t>
        </is>
      </c>
      <c r="E4400" t="inlineStr">
        <is>
          <t>2019-20</t>
        </is>
      </c>
      <c r="F4400" t="inlineStr">
        <is>
          <t>Olive</t>
        </is>
      </c>
      <c r="G4400" t="inlineStr"/>
      <c r="H4400" t="inlineStr"/>
      <c r="I4400" t="inlineStr"/>
      <c r="J4400" t="inlineStr"/>
      <c r="K4400" t="inlineStr"/>
      <c r="L4400" t="inlineStr"/>
      <c r="M4400" t="inlineStr"/>
      <c r="N4400" t="inlineStr"/>
      <c r="O4400" t="n">
        <v>0</v>
      </c>
      <c r="P4400" t="inlineStr"/>
      <c r="Q4400" t="inlineStr"/>
      <c r="R4400" t="inlineStr"/>
      <c r="S4400" t="inlineStr"/>
      <c r="T4400" t="inlineStr"/>
      <c r="U4400" t="n">
        <v>0</v>
      </c>
      <c r="V4400" t="n">
        <v>500000000</v>
      </c>
      <c r="W4400" t="inlineStr"/>
      <c r="X4400" t="inlineStr">
        <is>
          <t>déterminé</t>
        </is>
      </c>
    </row>
    <row r="4401" ht="15" customHeight="1" s="1003">
      <c r="A4401" s="1019" t="inlineStr">
        <is>
          <t>Amidon</t>
        </is>
      </c>
      <c r="B4401" t="inlineStr">
        <is>
          <t>Autres IAA</t>
        </is>
      </c>
      <c r="C4401" t="inlineStr">
        <is>
          <t>kt</t>
        </is>
      </c>
      <c r="D4401" t="inlineStr">
        <is>
          <t>France</t>
        </is>
      </c>
      <c r="E4401" t="inlineStr">
        <is>
          <t>2019-20</t>
        </is>
      </c>
      <c r="F4401" t="inlineStr">
        <is>
          <t>Olive</t>
        </is>
      </c>
      <c r="G4401" t="inlineStr"/>
      <c r="H4401" t="inlineStr"/>
      <c r="I4401" t="inlineStr"/>
      <c r="J4401" t="inlineStr"/>
      <c r="K4401" t="inlineStr"/>
      <c r="L4401" t="inlineStr"/>
      <c r="M4401" t="inlineStr"/>
      <c r="N4401" t="inlineStr"/>
      <c r="O4401" t="n">
        <v>0</v>
      </c>
      <c r="P4401" t="n">
        <v>0</v>
      </c>
      <c r="Q4401" t="n">
        <v>-0</v>
      </c>
      <c r="R4401" t="inlineStr"/>
      <c r="S4401" t="inlineStr"/>
      <c r="T4401" t="inlineStr"/>
      <c r="U4401" t="n">
        <v>0</v>
      </c>
      <c r="V4401" t="n">
        <v>500000000</v>
      </c>
      <c r="W4401" t="inlineStr"/>
      <c r="X4401" t="inlineStr">
        <is>
          <t>libre</t>
        </is>
      </c>
    </row>
    <row r="4402" ht="15" customHeight="1" s="1003">
      <c r="A4402" s="1019" t="inlineStr">
        <is>
          <t>Amidon</t>
        </is>
      </c>
      <c r="B4402" t="inlineStr">
        <is>
          <t>Alimentation humaine</t>
        </is>
      </c>
      <c r="C4402" t="inlineStr">
        <is>
          <t>kt</t>
        </is>
      </c>
      <c r="D4402" t="inlineStr">
        <is>
          <t>France</t>
        </is>
      </c>
      <c r="E4402" t="inlineStr">
        <is>
          <t>2019-20</t>
        </is>
      </c>
      <c r="F4402" t="inlineStr">
        <is>
          <t>Olive</t>
        </is>
      </c>
      <c r="G4402" t="inlineStr"/>
      <c r="H4402" t="inlineStr"/>
      <c r="I4402" t="inlineStr"/>
      <c r="J4402" t="inlineStr"/>
      <c r="K4402" t="inlineStr"/>
      <c r="L4402" t="inlineStr"/>
      <c r="M4402" t="inlineStr"/>
      <c r="N4402" t="inlineStr"/>
      <c r="O4402" t="n">
        <v>0</v>
      </c>
      <c r="P4402" t="n">
        <v>0</v>
      </c>
      <c r="Q4402" t="n">
        <v>0</v>
      </c>
      <c r="R4402" t="inlineStr"/>
      <c r="S4402" t="inlineStr"/>
      <c r="T4402" t="inlineStr"/>
      <c r="U4402" t="n">
        <v>0</v>
      </c>
      <c r="V4402" t="n">
        <v>500000000</v>
      </c>
      <c r="W4402" t="inlineStr"/>
      <c r="X4402" t="inlineStr">
        <is>
          <t>libre</t>
        </is>
      </c>
    </row>
    <row r="4403" ht="15" customHeight="1" s="1003">
      <c r="A4403" s="1019" t="inlineStr">
        <is>
          <t>Amidon</t>
        </is>
      </c>
      <c r="B4403" t="inlineStr">
        <is>
          <t>Usages alimentaires</t>
        </is>
      </c>
      <c r="C4403" t="inlineStr">
        <is>
          <t>kt</t>
        </is>
      </c>
      <c r="D4403" t="inlineStr">
        <is>
          <t>France</t>
        </is>
      </c>
      <c r="E4403" t="inlineStr">
        <is>
          <t>2019-20</t>
        </is>
      </c>
      <c r="F4403" t="inlineStr">
        <is>
          <t>Olive</t>
        </is>
      </c>
      <c r="G4403" t="inlineStr"/>
      <c r="H4403" t="inlineStr"/>
      <c r="I4403" t="inlineStr"/>
      <c r="J4403" t="inlineStr"/>
      <c r="K4403" t="inlineStr"/>
      <c r="L4403" t="inlineStr"/>
      <c r="M4403" t="inlineStr"/>
      <c r="N4403" t="inlineStr"/>
      <c r="O4403" t="n">
        <v>0</v>
      </c>
      <c r="P4403" t="n">
        <v>0</v>
      </c>
      <c r="Q4403" t="n">
        <v>0</v>
      </c>
      <c r="R4403" t="inlineStr"/>
      <c r="S4403" t="inlineStr"/>
      <c r="T4403" t="inlineStr"/>
      <c r="U4403" t="n">
        <v>0</v>
      </c>
      <c r="V4403" t="n">
        <v>500000000</v>
      </c>
      <c r="W4403" t="inlineStr"/>
      <c r="X4403" t="inlineStr">
        <is>
          <t>libre</t>
        </is>
      </c>
    </row>
    <row r="4404" ht="15" customHeight="1" s="1003">
      <c r="A4404" s="1019" t="inlineStr">
        <is>
          <t>Amidon</t>
        </is>
      </c>
      <c r="B4404" t="inlineStr">
        <is>
          <t>Débouchés</t>
        </is>
      </c>
      <c r="C4404" t="inlineStr">
        <is>
          <t>kt</t>
        </is>
      </c>
      <c r="D4404" t="inlineStr">
        <is>
          <t>France</t>
        </is>
      </c>
      <c r="E4404" t="inlineStr">
        <is>
          <t>2019-20</t>
        </is>
      </c>
      <c r="F4404" t="inlineStr">
        <is>
          <t>Olive</t>
        </is>
      </c>
      <c r="G4404" t="inlineStr"/>
      <c r="H4404" t="inlineStr"/>
      <c r="I4404" t="inlineStr"/>
      <c r="J4404" t="inlineStr"/>
      <c r="K4404" t="inlineStr"/>
      <c r="L4404" t="inlineStr"/>
      <c r="M4404" t="inlineStr"/>
      <c r="N4404" t="inlineStr"/>
      <c r="O4404" t="n">
        <v>0</v>
      </c>
      <c r="P4404" t="n">
        <v>0</v>
      </c>
      <c r="Q4404" t="n">
        <v>0</v>
      </c>
      <c r="R4404" t="inlineStr"/>
      <c r="S4404" t="inlineStr"/>
      <c r="T4404" t="inlineStr"/>
      <c r="U4404" t="n">
        <v>0</v>
      </c>
      <c r="V4404" t="n">
        <v>500000000</v>
      </c>
      <c r="W4404" t="inlineStr"/>
      <c r="X4404" t="inlineStr">
        <is>
          <t>libre</t>
        </is>
      </c>
    </row>
    <row r="4405" ht="15" customHeight="1" s="1003">
      <c r="A4405" s="1019" t="inlineStr">
        <is>
          <t>Protéine</t>
        </is>
      </c>
      <c r="B4405" t="inlineStr">
        <is>
          <t>Autres IAA</t>
        </is>
      </c>
      <c r="C4405" t="inlineStr">
        <is>
          <t>kt</t>
        </is>
      </c>
      <c r="D4405" t="inlineStr">
        <is>
          <t>France</t>
        </is>
      </c>
      <c r="E4405" t="inlineStr">
        <is>
          <t>2019-20</t>
        </is>
      </c>
      <c r="F4405" t="inlineStr">
        <is>
          <t>Olive</t>
        </is>
      </c>
      <c r="G4405" t="inlineStr"/>
      <c r="H4405" t="inlineStr"/>
      <c r="I4405" t="inlineStr"/>
      <c r="J4405" t="inlineStr"/>
      <c r="K4405" t="inlineStr"/>
      <c r="L4405" t="inlineStr"/>
      <c r="M4405" t="inlineStr"/>
      <c r="N4405" t="inlineStr"/>
      <c r="O4405" t="n">
        <v>0</v>
      </c>
      <c r="P4405" t="n">
        <v>0</v>
      </c>
      <c r="Q4405" t="n">
        <v>-0</v>
      </c>
      <c r="R4405" t="inlineStr"/>
      <c r="S4405" t="inlineStr"/>
      <c r="T4405" t="inlineStr"/>
      <c r="U4405" t="n">
        <v>0</v>
      </c>
      <c r="V4405" t="n">
        <v>500000000</v>
      </c>
      <c r="W4405" t="inlineStr"/>
      <c r="X4405" t="inlineStr">
        <is>
          <t>libre</t>
        </is>
      </c>
    </row>
    <row r="4406" ht="15" customHeight="1" s="1003">
      <c r="A4406" s="1019" t="inlineStr">
        <is>
          <t>Protéine</t>
        </is>
      </c>
      <c r="B4406" t="inlineStr">
        <is>
          <t>Alimentation humaine</t>
        </is>
      </c>
      <c r="C4406" t="inlineStr">
        <is>
          <t>kt</t>
        </is>
      </c>
      <c r="D4406" t="inlineStr">
        <is>
          <t>France</t>
        </is>
      </c>
      <c r="E4406" t="inlineStr">
        <is>
          <t>2019-20</t>
        </is>
      </c>
      <c r="F4406" t="inlineStr">
        <is>
          <t>Olive</t>
        </is>
      </c>
      <c r="G4406" t="inlineStr"/>
      <c r="H4406" t="inlineStr"/>
      <c r="I4406" t="inlineStr"/>
      <c r="J4406" t="inlineStr"/>
      <c r="K4406" t="inlineStr"/>
      <c r="L4406" t="inlineStr"/>
      <c r="M4406" t="inlineStr"/>
      <c r="N4406" t="inlineStr"/>
      <c r="O4406" t="n">
        <v>0</v>
      </c>
      <c r="P4406" t="n">
        <v>0</v>
      </c>
      <c r="Q4406" t="n">
        <v>0</v>
      </c>
      <c r="R4406" t="inlineStr"/>
      <c r="S4406" t="inlineStr"/>
      <c r="T4406" t="inlineStr"/>
      <c r="U4406" t="n">
        <v>0</v>
      </c>
      <c r="V4406" t="n">
        <v>500000000</v>
      </c>
      <c r="W4406" t="inlineStr"/>
      <c r="X4406" t="inlineStr">
        <is>
          <t>libre</t>
        </is>
      </c>
    </row>
    <row r="4407" ht="15" customHeight="1" s="1003">
      <c r="A4407" s="1019" t="inlineStr">
        <is>
          <t>Protéine</t>
        </is>
      </c>
      <c r="B4407" t="inlineStr">
        <is>
          <t>Usages alimentaires</t>
        </is>
      </c>
      <c r="C4407" t="inlineStr">
        <is>
          <t>kt</t>
        </is>
      </c>
      <c r="D4407" t="inlineStr">
        <is>
          <t>France</t>
        </is>
      </c>
      <c r="E4407" t="inlineStr">
        <is>
          <t>2019-20</t>
        </is>
      </c>
      <c r="F4407" t="inlineStr">
        <is>
          <t>Olive</t>
        </is>
      </c>
      <c r="G4407" t="inlineStr"/>
      <c r="H4407" t="inlineStr"/>
      <c r="I4407" t="inlineStr"/>
      <c r="J4407" t="inlineStr"/>
      <c r="K4407" t="inlineStr"/>
      <c r="L4407" t="inlineStr"/>
      <c r="M4407" t="inlineStr"/>
      <c r="N4407" t="inlineStr"/>
      <c r="O4407" t="n">
        <v>0</v>
      </c>
      <c r="P4407" t="n">
        <v>0</v>
      </c>
      <c r="Q4407" t="n">
        <v>0</v>
      </c>
      <c r="R4407" t="inlineStr"/>
      <c r="S4407" t="inlineStr"/>
      <c r="T4407" t="inlineStr"/>
      <c r="U4407" t="n">
        <v>0</v>
      </c>
      <c r="V4407" t="n">
        <v>500000000</v>
      </c>
      <c r="W4407" t="inlineStr"/>
      <c r="X4407" t="inlineStr">
        <is>
          <t>libre</t>
        </is>
      </c>
    </row>
    <row r="4408" ht="15" customHeight="1" s="1003">
      <c r="A4408" s="1019" t="inlineStr">
        <is>
          <t>Protéine</t>
        </is>
      </c>
      <c r="B4408" t="inlineStr">
        <is>
          <t>Débouchés</t>
        </is>
      </c>
      <c r="C4408" t="inlineStr">
        <is>
          <t>kt</t>
        </is>
      </c>
      <c r="D4408" t="inlineStr">
        <is>
          <t>France</t>
        </is>
      </c>
      <c r="E4408" t="inlineStr">
        <is>
          <t>2019-20</t>
        </is>
      </c>
      <c r="F4408" t="inlineStr">
        <is>
          <t>Olive</t>
        </is>
      </c>
      <c r="G4408" t="inlineStr"/>
      <c r="H4408" t="inlineStr"/>
      <c r="I4408" t="inlineStr"/>
      <c r="J4408" t="inlineStr"/>
      <c r="K4408" t="inlineStr"/>
      <c r="L4408" t="inlineStr"/>
      <c r="M4408" t="inlineStr"/>
      <c r="N4408" t="inlineStr"/>
      <c r="O4408" t="n">
        <v>0</v>
      </c>
      <c r="P4408" t="n">
        <v>0</v>
      </c>
      <c r="Q4408" t="n">
        <v>0</v>
      </c>
      <c r="R4408" t="inlineStr"/>
      <c r="S4408" t="inlineStr"/>
      <c r="T4408" t="inlineStr"/>
      <c r="U4408" t="n">
        <v>0</v>
      </c>
      <c r="V4408" t="n">
        <v>500000000</v>
      </c>
      <c r="W4408" t="inlineStr"/>
      <c r="X4408" t="inlineStr">
        <is>
          <t>libre</t>
        </is>
      </c>
    </row>
    <row r="4409" ht="15" customHeight="1" s="1003">
      <c r="A4409" s="1019" t="inlineStr">
        <is>
          <t>Fibres, lipides et sons</t>
        </is>
      </c>
      <c r="B4409" t="inlineStr">
        <is>
          <t>Autres IAA</t>
        </is>
      </c>
      <c r="C4409" t="inlineStr">
        <is>
          <t>kt</t>
        </is>
      </c>
      <c r="D4409" t="inlineStr">
        <is>
          <t>France</t>
        </is>
      </c>
      <c r="E4409" t="inlineStr">
        <is>
          <t>2019-20</t>
        </is>
      </c>
      <c r="F4409" t="inlineStr">
        <is>
          <t>Olive</t>
        </is>
      </c>
      <c r="G4409" t="inlineStr"/>
      <c r="H4409" t="inlineStr"/>
      <c r="I4409" t="inlineStr"/>
      <c r="J4409" t="inlineStr"/>
      <c r="K4409" t="inlineStr"/>
      <c r="L4409" t="inlineStr"/>
      <c r="M4409" t="inlineStr"/>
      <c r="N4409" t="inlineStr"/>
      <c r="O4409" t="n">
        <v>0</v>
      </c>
      <c r="P4409" t="n">
        <v>0</v>
      </c>
      <c r="Q4409" t="n">
        <v>-0</v>
      </c>
      <c r="R4409" t="inlineStr"/>
      <c r="S4409" t="inlineStr"/>
      <c r="T4409" t="inlineStr"/>
      <c r="U4409" t="n">
        <v>0</v>
      </c>
      <c r="V4409" t="n">
        <v>500000000</v>
      </c>
      <c r="W4409" t="inlineStr"/>
      <c r="X4409" t="inlineStr">
        <is>
          <t>libre</t>
        </is>
      </c>
    </row>
    <row r="4410" ht="15" customHeight="1" s="1003">
      <c r="A4410" s="1019" t="inlineStr">
        <is>
          <t>Fibres, lipides et sons</t>
        </is>
      </c>
      <c r="B4410" t="inlineStr">
        <is>
          <t>Alimentation humaine</t>
        </is>
      </c>
      <c r="C4410" t="inlineStr">
        <is>
          <t>kt</t>
        </is>
      </c>
      <c r="D4410" t="inlineStr">
        <is>
          <t>France</t>
        </is>
      </c>
      <c r="E4410" t="inlineStr">
        <is>
          <t>2019-20</t>
        </is>
      </c>
      <c r="F4410" t="inlineStr">
        <is>
          <t>Olive</t>
        </is>
      </c>
      <c r="G4410" t="inlineStr"/>
      <c r="H4410" t="inlineStr"/>
      <c r="I4410" t="inlineStr"/>
      <c r="J4410" t="inlineStr"/>
      <c r="K4410" t="inlineStr"/>
      <c r="L4410" t="inlineStr"/>
      <c r="M4410" t="inlineStr"/>
      <c r="N4410" t="inlineStr"/>
      <c r="O4410" t="n">
        <v>0</v>
      </c>
      <c r="P4410" t="n">
        <v>0</v>
      </c>
      <c r="Q4410" t="n">
        <v>0</v>
      </c>
      <c r="R4410" t="inlineStr"/>
      <c r="S4410" t="inlineStr"/>
      <c r="T4410" t="inlineStr"/>
      <c r="U4410" t="n">
        <v>0</v>
      </c>
      <c r="V4410" t="n">
        <v>500000000</v>
      </c>
      <c r="W4410" t="inlineStr"/>
      <c r="X4410" t="inlineStr">
        <is>
          <t>libre</t>
        </is>
      </c>
    </row>
    <row r="4411" ht="15" customHeight="1" s="1003">
      <c r="A4411" s="1019" t="inlineStr">
        <is>
          <t>Fibres, lipides et sons</t>
        </is>
      </c>
      <c r="B4411" t="inlineStr">
        <is>
          <t>Usages alimentaires</t>
        </is>
      </c>
      <c r="C4411" t="inlineStr">
        <is>
          <t>kt</t>
        </is>
      </c>
      <c r="D4411" t="inlineStr">
        <is>
          <t>France</t>
        </is>
      </c>
      <c r="E4411" t="inlineStr">
        <is>
          <t>2019-20</t>
        </is>
      </c>
      <c r="F4411" t="inlineStr">
        <is>
          <t>Olive</t>
        </is>
      </c>
      <c r="G4411" t="inlineStr"/>
      <c r="H4411" t="inlineStr"/>
      <c r="I4411" t="inlineStr"/>
      <c r="J4411" t="inlineStr"/>
      <c r="K4411" t="inlineStr"/>
      <c r="L4411" t="inlineStr"/>
      <c r="M4411" t="inlineStr"/>
      <c r="N4411" t="inlineStr"/>
      <c r="O4411" t="n">
        <v>0</v>
      </c>
      <c r="P4411" t="n">
        <v>0</v>
      </c>
      <c r="Q4411" t="n">
        <v>0</v>
      </c>
      <c r="R4411" t="inlineStr"/>
      <c r="S4411" t="inlineStr"/>
      <c r="T4411" t="inlineStr"/>
      <c r="U4411" t="n">
        <v>0</v>
      </c>
      <c r="V4411" t="n">
        <v>500000000</v>
      </c>
      <c r="W4411" t="inlineStr"/>
      <c r="X4411" t="inlineStr">
        <is>
          <t>libre</t>
        </is>
      </c>
    </row>
    <row r="4412" ht="15" customHeight="1" s="1003">
      <c r="A4412" s="1019" t="inlineStr">
        <is>
          <t>Fibres, lipides et sons</t>
        </is>
      </c>
      <c r="B4412" t="inlineStr">
        <is>
          <t>Débouchés</t>
        </is>
      </c>
      <c r="C4412" t="inlineStr">
        <is>
          <t>kt</t>
        </is>
      </c>
      <c r="D4412" t="inlineStr">
        <is>
          <t>France</t>
        </is>
      </c>
      <c r="E4412" t="inlineStr">
        <is>
          <t>2019-20</t>
        </is>
      </c>
      <c r="F4412" t="inlineStr">
        <is>
          <t>Olive</t>
        </is>
      </c>
      <c r="G4412" t="inlineStr"/>
      <c r="H4412" t="inlineStr"/>
      <c r="I4412" t="inlineStr"/>
      <c r="J4412" t="inlineStr"/>
      <c r="K4412" t="inlineStr"/>
      <c r="L4412" t="inlineStr"/>
      <c r="M4412" t="inlineStr"/>
      <c r="N4412" t="inlineStr"/>
      <c r="O4412" t="n">
        <v>0</v>
      </c>
      <c r="P4412" t="n">
        <v>0</v>
      </c>
      <c r="Q4412" t="n">
        <v>0</v>
      </c>
      <c r="R4412" t="inlineStr"/>
      <c r="S4412" t="inlineStr"/>
      <c r="T4412" t="inlineStr"/>
      <c r="U4412" t="n">
        <v>0</v>
      </c>
      <c r="V4412" t="n">
        <v>500000000</v>
      </c>
      <c r="W4412" t="inlineStr"/>
      <c r="X4412" t="inlineStr">
        <is>
          <t>libre</t>
        </is>
      </c>
    </row>
    <row r="4413" ht="15" customHeight="1" s="1003">
      <c r="A4413" s="1019" t="inlineStr">
        <is>
          <t>Farine</t>
        </is>
      </c>
      <c r="B4413" t="inlineStr">
        <is>
          <t>Autres IAA</t>
        </is>
      </c>
      <c r="C4413" t="inlineStr">
        <is>
          <t>kt</t>
        </is>
      </c>
      <c r="D4413" t="inlineStr">
        <is>
          <t>France</t>
        </is>
      </c>
      <c r="E4413" t="inlineStr">
        <is>
          <t>2019-20</t>
        </is>
      </c>
      <c r="F4413" t="inlineStr">
        <is>
          <t>Olive</t>
        </is>
      </c>
      <c r="G4413" t="inlineStr"/>
      <c r="H4413" t="inlineStr"/>
      <c r="I4413" t="inlineStr"/>
      <c r="J4413" t="inlineStr"/>
      <c r="K4413" t="inlineStr"/>
      <c r="L4413" t="inlineStr"/>
      <c r="M4413" t="inlineStr"/>
      <c r="N4413" t="inlineStr"/>
      <c r="O4413" t="n">
        <v>0</v>
      </c>
      <c r="P4413" t="n">
        <v>0</v>
      </c>
      <c r="Q4413" t="n">
        <v>-0</v>
      </c>
      <c r="R4413" t="inlineStr"/>
      <c r="S4413" t="inlineStr"/>
      <c r="T4413" t="inlineStr"/>
      <c r="U4413" t="n">
        <v>0</v>
      </c>
      <c r="V4413" t="n">
        <v>500000000</v>
      </c>
      <c r="W4413" t="inlineStr"/>
      <c r="X4413" t="inlineStr">
        <is>
          <t>libre</t>
        </is>
      </c>
    </row>
    <row r="4414" ht="15" customHeight="1" s="1003">
      <c r="A4414" s="1019" t="inlineStr">
        <is>
          <t>Farine</t>
        </is>
      </c>
      <c r="B4414" t="inlineStr">
        <is>
          <t>Alimentation humaine</t>
        </is>
      </c>
      <c r="C4414" t="inlineStr">
        <is>
          <t>kt</t>
        </is>
      </c>
      <c r="D4414" t="inlineStr">
        <is>
          <t>France</t>
        </is>
      </c>
      <c r="E4414" t="inlineStr">
        <is>
          <t>2019-20</t>
        </is>
      </c>
      <c r="F4414" t="inlineStr">
        <is>
          <t>Olive</t>
        </is>
      </c>
      <c r="G4414" t="inlineStr"/>
      <c r="H4414" t="inlineStr"/>
      <c r="I4414" t="inlineStr"/>
      <c r="J4414" t="inlineStr"/>
      <c r="K4414" t="inlineStr"/>
      <c r="L4414" t="inlineStr"/>
      <c r="M4414" t="inlineStr"/>
      <c r="N4414" t="inlineStr"/>
      <c r="O4414" t="n">
        <v>0</v>
      </c>
      <c r="P4414" t="n">
        <v>0</v>
      </c>
      <c r="Q4414" t="n">
        <v>0</v>
      </c>
      <c r="R4414" t="inlineStr"/>
      <c r="S4414" t="inlineStr"/>
      <c r="T4414" t="inlineStr"/>
      <c r="U4414" t="n">
        <v>0</v>
      </c>
      <c r="V4414" t="n">
        <v>500000000</v>
      </c>
      <c r="W4414" t="inlineStr"/>
      <c r="X4414" t="inlineStr">
        <is>
          <t>libre</t>
        </is>
      </c>
    </row>
    <row r="4415" ht="15" customHeight="1" s="1003">
      <c r="A4415" s="1019" t="inlineStr">
        <is>
          <t>Farine</t>
        </is>
      </c>
      <c r="B4415" t="inlineStr">
        <is>
          <t>Usages alimentaires</t>
        </is>
      </c>
      <c r="C4415" t="inlineStr">
        <is>
          <t>kt</t>
        </is>
      </c>
      <c r="D4415" t="inlineStr">
        <is>
          <t>France</t>
        </is>
      </c>
      <c r="E4415" t="inlineStr">
        <is>
          <t>2019-20</t>
        </is>
      </c>
      <c r="F4415" t="inlineStr">
        <is>
          <t>Olive</t>
        </is>
      </c>
      <c r="G4415" t="inlineStr"/>
      <c r="H4415" t="inlineStr"/>
      <c r="I4415" t="inlineStr"/>
      <c r="J4415" t="inlineStr"/>
      <c r="K4415" t="inlineStr"/>
      <c r="L4415" t="inlineStr"/>
      <c r="M4415" t="inlineStr"/>
      <c r="N4415" t="inlineStr"/>
      <c r="O4415" t="n">
        <v>0</v>
      </c>
      <c r="P4415" t="n">
        <v>0</v>
      </c>
      <c r="Q4415" t="n">
        <v>0</v>
      </c>
      <c r="R4415" t="inlineStr"/>
      <c r="S4415" t="inlineStr"/>
      <c r="T4415" t="inlineStr"/>
      <c r="U4415" t="n">
        <v>0</v>
      </c>
      <c r="V4415" t="n">
        <v>500000000</v>
      </c>
      <c r="W4415" t="inlineStr"/>
      <c r="X4415" t="inlineStr">
        <is>
          <t>libre</t>
        </is>
      </c>
    </row>
    <row r="4416" ht="15" customHeight="1" s="1003">
      <c r="A4416" s="1019" t="inlineStr">
        <is>
          <t>Farine</t>
        </is>
      </c>
      <c r="B4416" t="inlineStr">
        <is>
          <t>Débouchés</t>
        </is>
      </c>
      <c r="C4416" t="inlineStr">
        <is>
          <t>kt</t>
        </is>
      </c>
      <c r="D4416" t="inlineStr">
        <is>
          <t>France</t>
        </is>
      </c>
      <c r="E4416" t="inlineStr">
        <is>
          <t>2019-20</t>
        </is>
      </c>
      <c r="F4416" t="inlineStr">
        <is>
          <t>Olive</t>
        </is>
      </c>
      <c r="G4416" t="inlineStr"/>
      <c r="H4416" t="inlineStr"/>
      <c r="I4416" t="inlineStr"/>
      <c r="J4416" t="inlineStr"/>
      <c r="K4416" t="inlineStr"/>
      <c r="L4416" t="inlineStr"/>
      <c r="M4416" t="inlineStr"/>
      <c r="N4416" t="inlineStr"/>
      <c r="O4416" t="n">
        <v>0</v>
      </c>
      <c r="P4416" t="n">
        <v>0</v>
      </c>
      <c r="Q4416" t="n">
        <v>0</v>
      </c>
      <c r="R4416" t="inlineStr"/>
      <c r="S4416" t="inlineStr"/>
      <c r="T4416" t="inlineStr"/>
      <c r="U4416" t="n">
        <v>0</v>
      </c>
      <c r="V4416" t="n">
        <v>500000000</v>
      </c>
      <c r="W4416" t="inlineStr"/>
      <c r="X4416" t="inlineStr">
        <is>
          <t>libre</t>
        </is>
      </c>
    </row>
    <row r="4417" ht="15" customHeight="1" s="1003">
      <c r="A4417" s="1019" t="inlineStr">
        <is>
          <t>Sons</t>
        </is>
      </c>
      <c r="B4417" t="inlineStr">
        <is>
          <t>Alimentation animale</t>
        </is>
      </c>
      <c r="C4417" t="inlineStr">
        <is>
          <t>kt</t>
        </is>
      </c>
      <c r="D4417" t="inlineStr">
        <is>
          <t>France</t>
        </is>
      </c>
      <c r="E4417" t="inlineStr">
        <is>
          <t>2019-20</t>
        </is>
      </c>
      <c r="F4417" t="inlineStr">
        <is>
          <t>Olive</t>
        </is>
      </c>
      <c r="G4417" t="inlineStr"/>
      <c r="H4417" t="inlineStr"/>
      <c r="I4417" t="inlineStr"/>
      <c r="J4417" t="inlineStr"/>
      <c r="K4417" t="inlineStr"/>
      <c r="L4417" t="inlineStr"/>
      <c r="M4417" t="inlineStr"/>
      <c r="N4417" t="inlineStr"/>
      <c r="O4417" t="n">
        <v>0</v>
      </c>
      <c r="P4417" t="n">
        <v>0</v>
      </c>
      <c r="Q4417" t="n">
        <v>0</v>
      </c>
      <c r="R4417" t="inlineStr"/>
      <c r="S4417" t="inlineStr"/>
      <c r="T4417" t="inlineStr"/>
      <c r="U4417" t="n">
        <v>0</v>
      </c>
      <c r="V4417" t="n">
        <v>500000000</v>
      </c>
      <c r="W4417" t="inlineStr"/>
      <c r="X4417" t="inlineStr">
        <is>
          <t>libre</t>
        </is>
      </c>
    </row>
    <row r="4418" ht="15" customHeight="1" s="1003">
      <c r="A4418" s="1019" t="inlineStr">
        <is>
          <t>Sons</t>
        </is>
      </c>
      <c r="B4418" t="inlineStr">
        <is>
          <t>Usages alimentaires</t>
        </is>
      </c>
      <c r="C4418" t="inlineStr">
        <is>
          <t>kt</t>
        </is>
      </c>
      <c r="D4418" t="inlineStr">
        <is>
          <t>France</t>
        </is>
      </c>
      <c r="E4418" t="inlineStr">
        <is>
          <t>2019-20</t>
        </is>
      </c>
      <c r="F4418" t="inlineStr">
        <is>
          <t>Olive</t>
        </is>
      </c>
      <c r="G4418" t="inlineStr"/>
      <c r="H4418" t="inlineStr"/>
      <c r="I4418" t="inlineStr"/>
      <c r="J4418" t="inlineStr"/>
      <c r="K4418" t="inlineStr"/>
      <c r="L4418" t="inlineStr"/>
      <c r="M4418" t="inlineStr"/>
      <c r="N4418" t="inlineStr"/>
      <c r="O4418" t="n">
        <v>0</v>
      </c>
      <c r="P4418" t="n">
        <v>0</v>
      </c>
      <c r="Q4418" t="n">
        <v>0</v>
      </c>
      <c r="R4418" t="inlineStr"/>
      <c r="S4418" t="inlineStr"/>
      <c r="T4418" t="inlineStr"/>
      <c r="U4418" t="n">
        <v>0</v>
      </c>
      <c r="V4418" t="n">
        <v>500000000</v>
      </c>
      <c r="W4418" t="inlineStr"/>
      <c r="X4418" t="inlineStr">
        <is>
          <t>libre</t>
        </is>
      </c>
    </row>
    <row r="4419" ht="15" customHeight="1" s="1003">
      <c r="A4419" s="1019" t="inlineStr">
        <is>
          <t>Sons</t>
        </is>
      </c>
      <c r="B4419" t="inlineStr">
        <is>
          <t>Débouchés</t>
        </is>
      </c>
      <c r="C4419" t="inlineStr">
        <is>
          <t>kt</t>
        </is>
      </c>
      <c r="D4419" t="inlineStr">
        <is>
          <t>France</t>
        </is>
      </c>
      <c r="E4419" t="inlineStr">
        <is>
          <t>2019-20</t>
        </is>
      </c>
      <c r="F4419" t="inlineStr">
        <is>
          <t>Olive</t>
        </is>
      </c>
      <c r="G4419" t="inlineStr"/>
      <c r="H4419" t="inlineStr"/>
      <c r="I4419" t="inlineStr"/>
      <c r="J4419" t="inlineStr"/>
      <c r="K4419" t="inlineStr"/>
      <c r="L4419" t="inlineStr"/>
      <c r="M4419" t="inlineStr"/>
      <c r="N4419" t="inlineStr"/>
      <c r="O4419" t="n">
        <v>0</v>
      </c>
      <c r="P4419" t="n">
        <v>0</v>
      </c>
      <c r="Q4419" t="n">
        <v>0</v>
      </c>
      <c r="R4419" t="inlineStr"/>
      <c r="S4419" t="inlineStr"/>
      <c r="T4419" t="inlineStr"/>
      <c r="U4419" t="n">
        <v>0</v>
      </c>
      <c r="V4419" t="n">
        <v>500000000</v>
      </c>
      <c r="W4419" t="inlineStr"/>
      <c r="X4419" t="inlineStr">
        <is>
          <t>libre</t>
        </is>
      </c>
    </row>
    <row r="4420" ht="15" customHeight="1" s="1003">
      <c r="A4420" s="1019" t="inlineStr">
        <is>
          <t>Sons</t>
        </is>
      </c>
      <c r="B4420" t="inlineStr">
        <is>
          <t>FAB</t>
        </is>
      </c>
      <c r="C4420" t="inlineStr">
        <is>
          <t>kt</t>
        </is>
      </c>
      <c r="D4420" t="inlineStr">
        <is>
          <t>France</t>
        </is>
      </c>
      <c r="E4420" t="inlineStr">
        <is>
          <t>2019-20</t>
        </is>
      </c>
      <c r="F4420" t="inlineStr">
        <is>
          <t>Olive</t>
        </is>
      </c>
      <c r="G4420" t="inlineStr"/>
      <c r="H4420" t="inlineStr"/>
      <c r="I4420" t="inlineStr"/>
      <c r="J4420" t="inlineStr"/>
      <c r="K4420" t="inlineStr"/>
      <c r="L4420" t="inlineStr"/>
      <c r="M4420" t="inlineStr"/>
      <c r="N4420" t="inlineStr"/>
      <c r="O4420" t="n">
        <v>0</v>
      </c>
      <c r="P4420" t="n">
        <v>0</v>
      </c>
      <c r="Q4420" t="n">
        <v>-0</v>
      </c>
      <c r="R4420" t="inlineStr"/>
      <c r="S4420" t="inlineStr"/>
      <c r="T4420" t="inlineStr"/>
      <c r="U4420" t="n">
        <v>0</v>
      </c>
      <c r="V4420" t="n">
        <v>500000000</v>
      </c>
      <c r="W4420" t="inlineStr"/>
      <c r="X4420" t="inlineStr">
        <is>
          <t>libre</t>
        </is>
      </c>
    </row>
    <row r="4421" ht="15" customHeight="1" s="1003">
      <c r="A4421" s="1019" t="inlineStr">
        <is>
          <t>Sons</t>
        </is>
      </c>
      <c r="B4421" t="inlineStr">
        <is>
          <t>FAF</t>
        </is>
      </c>
      <c r="C4421" t="inlineStr">
        <is>
          <t>kt</t>
        </is>
      </c>
      <c r="D4421" t="inlineStr">
        <is>
          <t>France</t>
        </is>
      </c>
      <c r="E4421" t="inlineStr">
        <is>
          <t>2019-20</t>
        </is>
      </c>
      <c r="F4421" t="inlineStr">
        <is>
          <t>Olive</t>
        </is>
      </c>
      <c r="G4421" t="inlineStr"/>
      <c r="H4421" t="inlineStr"/>
      <c r="I4421" t="inlineStr"/>
      <c r="J4421" t="inlineStr"/>
      <c r="K4421" t="inlineStr"/>
      <c r="L4421" t="inlineStr"/>
      <c r="M4421" t="inlineStr"/>
      <c r="N4421" t="inlineStr"/>
      <c r="O4421" t="n">
        <v>0</v>
      </c>
      <c r="P4421" t="n">
        <v>0</v>
      </c>
      <c r="Q4421" t="n">
        <v>-0</v>
      </c>
      <c r="R4421" t="inlineStr"/>
      <c r="S4421" t="inlineStr"/>
      <c r="T4421" t="inlineStr"/>
      <c r="U4421" t="n">
        <v>0</v>
      </c>
      <c r="V4421" t="n">
        <v>500000000</v>
      </c>
      <c r="W4421" t="inlineStr"/>
      <c r="X4421" t="inlineStr">
        <is>
          <t>libre</t>
        </is>
      </c>
    </row>
    <row r="4422" ht="15" customHeight="1" s="1003">
      <c r="A4422" s="1019" t="inlineStr">
        <is>
          <t>Sons</t>
        </is>
      </c>
      <c r="B4422" t="inlineStr">
        <is>
          <t>Direct élevage</t>
        </is>
      </c>
      <c r="C4422" t="inlineStr">
        <is>
          <t>kt</t>
        </is>
      </c>
      <c r="D4422" t="inlineStr">
        <is>
          <t>France</t>
        </is>
      </c>
      <c r="E4422" t="inlineStr">
        <is>
          <t>2019-20</t>
        </is>
      </c>
      <c r="F4422" t="inlineStr">
        <is>
          <t>Olive</t>
        </is>
      </c>
      <c r="G4422" t="inlineStr"/>
      <c r="H4422" t="inlineStr"/>
      <c r="I4422" t="inlineStr"/>
      <c r="J4422" t="inlineStr"/>
      <c r="K4422" t="inlineStr"/>
      <c r="L4422" t="inlineStr"/>
      <c r="M4422" t="inlineStr"/>
      <c r="N4422" t="inlineStr"/>
      <c r="O4422" t="n">
        <v>0</v>
      </c>
      <c r="P4422" t="n">
        <v>0</v>
      </c>
      <c r="Q4422" t="n">
        <v>-0</v>
      </c>
      <c r="R4422" t="inlineStr"/>
      <c r="S4422" t="inlineStr"/>
      <c r="T4422" t="inlineStr"/>
      <c r="U4422" t="n">
        <v>0</v>
      </c>
      <c r="V4422" t="n">
        <v>500000000</v>
      </c>
      <c r="W4422" t="inlineStr"/>
      <c r="X4422" t="inlineStr">
        <is>
          <t>libre</t>
        </is>
      </c>
    </row>
    <row r="4423" ht="15" customHeight="1" s="1003">
      <c r="A4423" s="1019" t="inlineStr">
        <is>
          <t>Sons</t>
        </is>
      </c>
      <c r="B4423" t="inlineStr">
        <is>
          <t>Petfood</t>
        </is>
      </c>
      <c r="C4423" t="inlineStr">
        <is>
          <t>kt</t>
        </is>
      </c>
      <c r="D4423" t="inlineStr">
        <is>
          <t>France</t>
        </is>
      </c>
      <c r="E4423" t="inlineStr">
        <is>
          <t>2019-20</t>
        </is>
      </c>
      <c r="F4423" t="inlineStr">
        <is>
          <t>Olive</t>
        </is>
      </c>
      <c r="G4423" t="inlineStr"/>
      <c r="H4423" t="inlineStr"/>
      <c r="I4423" t="inlineStr"/>
      <c r="J4423" t="inlineStr"/>
      <c r="K4423" t="inlineStr"/>
      <c r="L4423" t="inlineStr"/>
      <c r="M4423" t="inlineStr"/>
      <c r="N4423" t="inlineStr"/>
      <c r="O4423" t="n">
        <v>0</v>
      </c>
      <c r="P4423" t="n">
        <v>0</v>
      </c>
      <c r="Q4423" t="n">
        <v>-0</v>
      </c>
      <c r="R4423" t="inlineStr"/>
      <c r="S4423" t="inlineStr"/>
      <c r="T4423" t="inlineStr"/>
      <c r="U4423" t="n">
        <v>0</v>
      </c>
      <c r="V4423" t="n">
        <v>500000000</v>
      </c>
      <c r="W4423" t="inlineStr"/>
      <c r="X4423" t="inlineStr">
        <is>
          <t>libre</t>
        </is>
      </c>
    </row>
    <row r="4424" ht="15" customHeight="1" s="1003">
      <c r="A4424" s="1019" t="inlineStr">
        <is>
          <t>Sons</t>
        </is>
      </c>
      <c r="B4424" t="inlineStr">
        <is>
          <t>Alimentation animale rente</t>
        </is>
      </c>
      <c r="C4424" t="inlineStr">
        <is>
          <t>kt</t>
        </is>
      </c>
      <c r="D4424" t="inlineStr">
        <is>
          <t>France</t>
        </is>
      </c>
      <c r="E4424" t="inlineStr">
        <is>
          <t>2019-20</t>
        </is>
      </c>
      <c r="F4424" t="inlineStr">
        <is>
          <t>Olive</t>
        </is>
      </c>
      <c r="G4424" t="inlineStr"/>
      <c r="H4424" t="inlineStr"/>
      <c r="I4424" t="inlineStr"/>
      <c r="J4424" t="inlineStr"/>
      <c r="K4424" t="inlineStr"/>
      <c r="L4424" t="inlineStr"/>
      <c r="M4424" t="inlineStr"/>
      <c r="N4424" t="inlineStr"/>
      <c r="O4424" t="n">
        <v>0</v>
      </c>
      <c r="P4424" t="n">
        <v>0</v>
      </c>
      <c r="Q4424" t="n">
        <v>0</v>
      </c>
      <c r="R4424" t="inlineStr"/>
      <c r="S4424" t="inlineStr"/>
      <c r="T4424" t="inlineStr"/>
      <c r="U4424" t="n">
        <v>0</v>
      </c>
      <c r="V4424" t="n">
        <v>500000000</v>
      </c>
      <c r="W4424" t="inlineStr"/>
      <c r="X4424" t="inlineStr">
        <is>
          <t>libre</t>
        </is>
      </c>
    </row>
    <row r="4425" ht="15" customHeight="1" s="1003">
      <c r="A4425" s="1019" t="inlineStr">
        <is>
          <t>Sons</t>
        </is>
      </c>
      <c r="B4425" t="inlineStr">
        <is>
          <t>Hors FAB</t>
        </is>
      </c>
      <c r="C4425" t="inlineStr">
        <is>
          <t>kt</t>
        </is>
      </c>
      <c r="D4425" t="inlineStr">
        <is>
          <t>France</t>
        </is>
      </c>
      <c r="E4425" t="inlineStr">
        <is>
          <t>2019-20</t>
        </is>
      </c>
      <c r="F4425" t="inlineStr">
        <is>
          <t>Olive</t>
        </is>
      </c>
      <c r="G4425" t="inlineStr"/>
      <c r="H4425" t="inlineStr"/>
      <c r="I4425" t="inlineStr"/>
      <c r="J4425" t="inlineStr"/>
      <c r="K4425" t="inlineStr"/>
      <c r="L4425" t="inlineStr"/>
      <c r="M4425" t="inlineStr"/>
      <c r="N4425" t="inlineStr"/>
      <c r="O4425" t="n">
        <v>0</v>
      </c>
      <c r="P4425" t="n">
        <v>0</v>
      </c>
      <c r="Q4425" t="n">
        <v>0</v>
      </c>
      <c r="R4425" t="inlineStr"/>
      <c r="S4425" t="inlineStr"/>
      <c r="T4425" t="inlineStr"/>
      <c r="U4425" t="n">
        <v>0</v>
      </c>
      <c r="V4425" t="n">
        <v>500000000</v>
      </c>
      <c r="W4425" t="inlineStr"/>
      <c r="X4425" t="inlineStr">
        <is>
          <t>libre</t>
        </is>
      </c>
    </row>
    <row r="4426" ht="15" customHeight="1" s="1003">
      <c r="A4426" s="1019" t="inlineStr">
        <is>
          <t>MPV</t>
        </is>
      </c>
      <c r="B4426" t="inlineStr">
        <is>
          <t>Autres IAA</t>
        </is>
      </c>
      <c r="C4426" t="inlineStr">
        <is>
          <t>kt</t>
        </is>
      </c>
      <c r="D4426" t="inlineStr">
        <is>
          <t>France</t>
        </is>
      </c>
      <c r="E4426" t="inlineStr">
        <is>
          <t>2019-20</t>
        </is>
      </c>
      <c r="F4426" t="inlineStr">
        <is>
          <t>Olive</t>
        </is>
      </c>
      <c r="G4426" t="inlineStr"/>
      <c r="H4426" t="inlineStr"/>
      <c r="I4426" t="inlineStr"/>
      <c r="J4426" t="inlineStr"/>
      <c r="K4426" t="inlineStr"/>
      <c r="L4426" t="inlineStr"/>
      <c r="M4426" t="inlineStr"/>
      <c r="N4426" t="inlineStr"/>
      <c r="O4426" t="n">
        <v>0</v>
      </c>
      <c r="P4426" t="n">
        <v>0</v>
      </c>
      <c r="Q4426" t="n">
        <v>-0</v>
      </c>
      <c r="R4426" t="inlineStr"/>
      <c r="S4426" t="inlineStr"/>
      <c r="T4426" t="inlineStr"/>
      <c r="U4426" t="n">
        <v>0</v>
      </c>
      <c r="V4426" t="n">
        <v>500000000</v>
      </c>
      <c r="W4426" t="inlineStr"/>
      <c r="X4426" t="inlineStr">
        <is>
          <t>libre</t>
        </is>
      </c>
    </row>
    <row r="4427" ht="15" customHeight="1" s="1003">
      <c r="A4427" s="1019" t="inlineStr">
        <is>
          <t>MPV</t>
        </is>
      </c>
      <c r="B4427" t="inlineStr">
        <is>
          <t>Alimentation humaine</t>
        </is>
      </c>
      <c r="C4427" t="inlineStr">
        <is>
          <t>kt</t>
        </is>
      </c>
      <c r="D4427" t="inlineStr">
        <is>
          <t>France</t>
        </is>
      </c>
      <c r="E4427" t="inlineStr">
        <is>
          <t>2019-20</t>
        </is>
      </c>
      <c r="F4427" t="inlineStr">
        <is>
          <t>Olive</t>
        </is>
      </c>
      <c r="G4427" t="inlineStr"/>
      <c r="H4427" t="inlineStr"/>
      <c r="I4427" t="inlineStr"/>
      <c r="J4427" t="inlineStr"/>
      <c r="K4427" t="inlineStr"/>
      <c r="L4427" t="inlineStr"/>
      <c r="M4427" t="inlineStr"/>
      <c r="N4427" t="inlineStr"/>
      <c r="O4427" t="n">
        <v>0</v>
      </c>
      <c r="P4427" t="n">
        <v>0</v>
      </c>
      <c r="Q4427" t="n">
        <v>0</v>
      </c>
      <c r="R4427" t="inlineStr"/>
      <c r="S4427" t="inlineStr"/>
      <c r="T4427" t="inlineStr"/>
      <c r="U4427" t="n">
        <v>0</v>
      </c>
      <c r="V4427" t="n">
        <v>500000000</v>
      </c>
      <c r="W4427" t="inlineStr"/>
      <c r="X4427" t="inlineStr">
        <is>
          <t>libre</t>
        </is>
      </c>
    </row>
    <row r="4428" ht="15" customHeight="1" s="1003">
      <c r="A4428" s="1019" t="inlineStr">
        <is>
          <t>MPV</t>
        </is>
      </c>
      <c r="B4428" t="inlineStr">
        <is>
          <t>Usages alimentaires</t>
        </is>
      </c>
      <c r="C4428" t="inlineStr">
        <is>
          <t>kt</t>
        </is>
      </c>
      <c r="D4428" t="inlineStr">
        <is>
          <t>France</t>
        </is>
      </c>
      <c r="E4428" t="inlineStr">
        <is>
          <t>2019-20</t>
        </is>
      </c>
      <c r="F4428" t="inlineStr">
        <is>
          <t>Olive</t>
        </is>
      </c>
      <c r="G4428" t="inlineStr"/>
      <c r="H4428" t="inlineStr"/>
      <c r="I4428" t="inlineStr"/>
      <c r="J4428" t="inlineStr"/>
      <c r="K4428" t="inlineStr"/>
      <c r="L4428" t="inlineStr"/>
      <c r="M4428" t="inlineStr"/>
      <c r="N4428" t="inlineStr"/>
      <c r="O4428" t="n">
        <v>0</v>
      </c>
      <c r="P4428" t="n">
        <v>0</v>
      </c>
      <c r="Q4428" t="n">
        <v>0</v>
      </c>
      <c r="R4428" t="inlineStr"/>
      <c r="S4428" t="inlineStr"/>
      <c r="T4428" t="inlineStr"/>
      <c r="U4428" t="n">
        <v>0</v>
      </c>
      <c r="V4428" t="n">
        <v>500000000</v>
      </c>
      <c r="W4428" t="inlineStr"/>
      <c r="X4428" t="inlineStr">
        <is>
          <t>libre</t>
        </is>
      </c>
    </row>
    <row r="4429" ht="15" customHeight="1" s="1003">
      <c r="A4429" s="1019" t="inlineStr">
        <is>
          <t>MPV</t>
        </is>
      </c>
      <c r="B4429" t="inlineStr">
        <is>
          <t>Débouchés</t>
        </is>
      </c>
      <c r="C4429" t="inlineStr">
        <is>
          <t>kt</t>
        </is>
      </c>
      <c r="D4429" t="inlineStr">
        <is>
          <t>France</t>
        </is>
      </c>
      <c r="E4429" t="inlineStr">
        <is>
          <t>2019-20</t>
        </is>
      </c>
      <c r="F4429" t="inlineStr">
        <is>
          <t>Olive</t>
        </is>
      </c>
      <c r="G4429" t="inlineStr"/>
      <c r="H4429" t="inlineStr"/>
      <c r="I4429" t="inlineStr"/>
      <c r="J4429" t="inlineStr"/>
      <c r="K4429" t="inlineStr"/>
      <c r="L4429" t="inlineStr"/>
      <c r="M4429" t="inlineStr"/>
      <c r="N4429" t="inlineStr"/>
      <c r="O4429" t="n">
        <v>0</v>
      </c>
      <c r="P4429" t="n">
        <v>0</v>
      </c>
      <c r="Q4429" t="n">
        <v>0</v>
      </c>
      <c r="R4429" t="inlineStr"/>
      <c r="S4429" t="inlineStr"/>
      <c r="T4429" t="inlineStr"/>
      <c r="U4429" t="n">
        <v>0</v>
      </c>
      <c r="V4429" t="n">
        <v>500000000</v>
      </c>
      <c r="W4429" t="inlineStr"/>
      <c r="X4429" t="inlineStr">
        <is>
          <t>libre</t>
        </is>
      </c>
    </row>
    <row r="4430" ht="15" customHeight="1" s="1003">
      <c r="A4430" s="1019" t="inlineStr">
        <is>
          <t>Amidon, fibres, lipides et sons</t>
        </is>
      </c>
      <c r="B4430" t="inlineStr">
        <is>
          <t>Autres IAA</t>
        </is>
      </c>
      <c r="C4430" t="inlineStr">
        <is>
          <t>kt</t>
        </is>
      </c>
      <c r="D4430" t="inlineStr">
        <is>
          <t>France</t>
        </is>
      </c>
      <c r="E4430" t="inlineStr">
        <is>
          <t>2019-20</t>
        </is>
      </c>
      <c r="F4430" t="inlineStr">
        <is>
          <t>Olive</t>
        </is>
      </c>
      <c r="G4430" t="inlineStr"/>
      <c r="H4430" t="inlineStr"/>
      <c r="I4430" t="inlineStr"/>
      <c r="J4430" t="inlineStr"/>
      <c r="K4430" t="inlineStr"/>
      <c r="L4430" t="inlineStr"/>
      <c r="M4430" t="inlineStr"/>
      <c r="N4430" t="inlineStr"/>
      <c r="O4430" t="n">
        <v>0</v>
      </c>
      <c r="P4430" t="n">
        <v>0</v>
      </c>
      <c r="Q4430" t="n">
        <v>-0</v>
      </c>
      <c r="R4430" t="inlineStr"/>
      <c r="S4430" t="inlineStr"/>
      <c r="T4430" t="inlineStr"/>
      <c r="U4430" t="n">
        <v>0</v>
      </c>
      <c r="V4430" t="n">
        <v>500000000</v>
      </c>
      <c r="W4430" t="inlineStr"/>
      <c r="X4430" t="inlineStr">
        <is>
          <t>libre</t>
        </is>
      </c>
    </row>
    <row r="4431" ht="15" customHeight="1" s="1003">
      <c r="A4431" s="1019" t="inlineStr">
        <is>
          <t>Amidon, fibres, lipides et sons</t>
        </is>
      </c>
      <c r="B4431" t="inlineStr">
        <is>
          <t>Alimentation humaine</t>
        </is>
      </c>
      <c r="C4431" t="inlineStr">
        <is>
          <t>kt</t>
        </is>
      </c>
      <c r="D4431" t="inlineStr">
        <is>
          <t>France</t>
        </is>
      </c>
      <c r="E4431" t="inlineStr">
        <is>
          <t>2019-20</t>
        </is>
      </c>
      <c r="F4431" t="inlineStr">
        <is>
          <t>Olive</t>
        </is>
      </c>
      <c r="G4431" t="inlineStr"/>
      <c r="H4431" t="inlineStr"/>
      <c r="I4431" t="inlineStr"/>
      <c r="J4431" t="inlineStr"/>
      <c r="K4431" t="inlineStr"/>
      <c r="L4431" t="inlineStr"/>
      <c r="M4431" t="inlineStr"/>
      <c r="N4431" t="inlineStr"/>
      <c r="O4431" t="n">
        <v>0</v>
      </c>
      <c r="P4431" t="n">
        <v>0</v>
      </c>
      <c r="Q4431" t="n">
        <v>0</v>
      </c>
      <c r="R4431" t="inlineStr"/>
      <c r="S4431" t="inlineStr"/>
      <c r="T4431" t="inlineStr"/>
      <c r="U4431" t="n">
        <v>0</v>
      </c>
      <c r="V4431" t="n">
        <v>500000000</v>
      </c>
      <c r="W4431" t="inlineStr"/>
      <c r="X4431" t="inlineStr">
        <is>
          <t>libre</t>
        </is>
      </c>
    </row>
    <row r="4432" ht="15" customHeight="1" s="1003">
      <c r="A4432" s="1019" t="inlineStr">
        <is>
          <t>Amidon, fibres, lipides et sons</t>
        </is>
      </c>
      <c r="B4432" t="inlineStr">
        <is>
          <t>Usages alimentaires</t>
        </is>
      </c>
      <c r="C4432" t="inlineStr">
        <is>
          <t>kt</t>
        </is>
      </c>
      <c r="D4432" t="inlineStr">
        <is>
          <t>France</t>
        </is>
      </c>
      <c r="E4432" t="inlineStr">
        <is>
          <t>2019-20</t>
        </is>
      </c>
      <c r="F4432" t="inlineStr">
        <is>
          <t>Olive</t>
        </is>
      </c>
      <c r="G4432" t="inlineStr"/>
      <c r="H4432" t="inlineStr"/>
      <c r="I4432" t="inlineStr"/>
      <c r="J4432" t="inlineStr"/>
      <c r="K4432" t="inlineStr"/>
      <c r="L4432" t="inlineStr"/>
      <c r="M4432" t="inlineStr"/>
      <c r="N4432" t="inlineStr"/>
      <c r="O4432" t="n">
        <v>0</v>
      </c>
      <c r="P4432" t="n">
        <v>0</v>
      </c>
      <c r="Q4432" t="n">
        <v>0</v>
      </c>
      <c r="R4432" t="inlineStr"/>
      <c r="S4432" t="inlineStr"/>
      <c r="T4432" t="inlineStr"/>
      <c r="U4432" t="n">
        <v>0</v>
      </c>
      <c r="V4432" t="n">
        <v>500000000</v>
      </c>
      <c r="W4432" t="inlineStr"/>
      <c r="X4432" t="inlineStr">
        <is>
          <t>libre</t>
        </is>
      </c>
    </row>
    <row r="4433" ht="15" customHeight="1" s="1003">
      <c r="A4433" s="1019" t="inlineStr">
        <is>
          <t>Amidon, fibres, lipides et sons</t>
        </is>
      </c>
      <c r="B4433" t="inlineStr">
        <is>
          <t>Débouchés</t>
        </is>
      </c>
      <c r="C4433" t="inlineStr">
        <is>
          <t>kt</t>
        </is>
      </c>
      <c r="D4433" t="inlineStr">
        <is>
          <t>France</t>
        </is>
      </c>
      <c r="E4433" t="inlineStr">
        <is>
          <t>2019-20</t>
        </is>
      </c>
      <c r="F4433" t="inlineStr">
        <is>
          <t>Olive</t>
        </is>
      </c>
      <c r="G4433" t="inlineStr"/>
      <c r="H4433" t="inlineStr"/>
      <c r="I4433" t="inlineStr"/>
      <c r="J4433" t="inlineStr"/>
      <c r="K4433" t="inlineStr"/>
      <c r="L4433" t="inlineStr"/>
      <c r="M4433" t="inlineStr"/>
      <c r="N4433" t="inlineStr"/>
      <c r="O4433" t="n">
        <v>0</v>
      </c>
      <c r="P4433" t="n">
        <v>0</v>
      </c>
      <c r="Q4433" t="n">
        <v>0</v>
      </c>
      <c r="R4433" t="inlineStr"/>
      <c r="S4433" t="inlineStr"/>
      <c r="T4433" t="inlineStr"/>
      <c r="U4433" t="n">
        <v>0</v>
      </c>
      <c r="V4433" t="n">
        <v>500000000</v>
      </c>
      <c r="W4433" t="inlineStr"/>
      <c r="X4433" t="inlineStr">
        <is>
          <t>libre</t>
        </is>
      </c>
    </row>
    <row r="4434" ht="15" customHeight="1" s="1003">
      <c r="A4434" s="1019" t="inlineStr">
        <is>
          <t>Récolte</t>
        </is>
      </c>
      <c r="B4434" t="inlineStr">
        <is>
          <t>Olives</t>
        </is>
      </c>
      <c r="C4434" t="inlineStr">
        <is>
          <t>kt</t>
        </is>
      </c>
      <c r="D4434" t="inlineStr">
        <is>
          <t>France</t>
        </is>
      </c>
      <c r="E4434" t="inlineStr">
        <is>
          <t>2019-20</t>
        </is>
      </c>
      <c r="F4434" t="inlineStr">
        <is>
          <t>Olive</t>
        </is>
      </c>
      <c r="G4434" t="inlineStr">
        <is>
          <t>Récolte = 25 kt (Statistique Agricole Annuelle - SSP)</t>
        </is>
      </c>
      <c r="H4434" t="inlineStr"/>
      <c r="I4434" t="inlineStr">
        <is>
          <t>Statistique Agricole Annuelle - SSP</t>
        </is>
      </c>
      <c r="J4434" t="inlineStr"/>
      <c r="K4434" t="inlineStr">
        <is>
          <t>Volume</t>
        </is>
      </c>
      <c r="L4434" t="inlineStr">
        <is>
          <t>Récolte</t>
        </is>
      </c>
      <c r="M4434" t="inlineStr">
        <is>
          <t>Récoltes olive - AGRESTE</t>
        </is>
      </c>
      <c r="N4434" t="inlineStr"/>
      <c r="O4434" t="n">
        <v>25</v>
      </c>
      <c r="P4434" t="inlineStr"/>
      <c r="Q4434" t="inlineStr"/>
      <c r="R4434" t="n">
        <v>25.03</v>
      </c>
      <c r="S4434" t="n">
        <v>1.25</v>
      </c>
      <c r="T4434" t="n">
        <v>0.1</v>
      </c>
      <c r="U4434" t="n">
        <v>0</v>
      </c>
      <c r="V4434" t="n">
        <v>500000000</v>
      </c>
      <c r="W4434" t="n">
        <v>0</v>
      </c>
      <c r="X4434" t="inlineStr">
        <is>
          <t>mesuré</t>
        </is>
      </c>
    </row>
    <row r="4435" ht="15" customHeight="1" s="1003">
      <c r="A4435" s="1019" t="inlineStr">
        <is>
          <t>Récolte</t>
        </is>
      </c>
      <c r="B4435" t="inlineStr">
        <is>
          <t>Graines récoltées</t>
        </is>
      </c>
      <c r="C4435" t="inlineStr">
        <is>
          <t>kt</t>
        </is>
      </c>
      <c r="D4435" t="inlineStr">
        <is>
          <t>France</t>
        </is>
      </c>
      <c r="E4435" t="inlineStr">
        <is>
          <t>2019-20</t>
        </is>
      </c>
      <c r="F4435" t="inlineStr">
        <is>
          <t>Olive</t>
        </is>
      </c>
      <c r="G4435" t="inlineStr"/>
      <c r="H4435" t="inlineStr"/>
      <c r="I4435" t="inlineStr"/>
      <c r="J4435" t="inlineStr"/>
      <c r="K4435" t="inlineStr"/>
      <c r="L4435" t="inlineStr"/>
      <c r="M4435" t="inlineStr"/>
      <c r="N4435" t="inlineStr"/>
      <c r="O4435" t="n">
        <v>0</v>
      </c>
      <c r="P4435" t="n">
        <v>0</v>
      </c>
      <c r="Q4435" t="n">
        <v>500000000</v>
      </c>
      <c r="R4435" t="inlineStr"/>
      <c r="S4435" t="inlineStr"/>
      <c r="T4435" t="inlineStr"/>
      <c r="U4435" t="n">
        <v>0</v>
      </c>
      <c r="V4435" t="n">
        <v>500000000</v>
      </c>
      <c r="W4435" t="inlineStr"/>
      <c r="X4435" t="inlineStr">
        <is>
          <t>libre unbounded</t>
        </is>
      </c>
    </row>
    <row r="4436" ht="15" customHeight="1" s="1003">
      <c r="A4436" s="1019" t="inlineStr">
        <is>
          <t>Ferme</t>
        </is>
      </c>
      <c r="B4436" t="inlineStr">
        <is>
          <t>Stock final à la ferme</t>
        </is>
      </c>
      <c r="C4436" t="inlineStr">
        <is>
          <t>kt</t>
        </is>
      </c>
      <c r="D4436" t="inlineStr">
        <is>
          <t>France</t>
        </is>
      </c>
      <c r="E4436" t="inlineStr">
        <is>
          <t>2019-20</t>
        </is>
      </c>
      <c r="F4436" t="inlineStr">
        <is>
          <t>Olive</t>
        </is>
      </c>
      <c r="G4436" t="inlineStr"/>
      <c r="H4436" t="inlineStr"/>
      <c r="I4436" t="inlineStr"/>
      <c r="J4436" t="inlineStr">
        <is>
          <t>Le stock à la ferme est négligé</t>
        </is>
      </c>
      <c r="K4436" t="inlineStr"/>
      <c r="L4436" t="inlineStr">
        <is>
          <t>Stock final à la ferme</t>
        </is>
      </c>
      <c r="M4436" t="inlineStr"/>
      <c r="N4436" t="inlineStr"/>
      <c r="O4436" t="n">
        <v>0</v>
      </c>
      <c r="P4436" t="inlineStr"/>
      <c r="Q4436" t="inlineStr"/>
      <c r="R4436" t="n">
        <v>0</v>
      </c>
      <c r="S4436" t="n">
        <v>0</v>
      </c>
      <c r="T4436" t="inlineStr"/>
      <c r="U4436" t="n">
        <v>0</v>
      </c>
      <c r="V4436" t="n">
        <v>500000000</v>
      </c>
      <c r="W4436" t="n">
        <v>0</v>
      </c>
      <c r="X4436" t="inlineStr">
        <is>
          <t>mesuré</t>
        </is>
      </c>
    </row>
    <row r="4437" ht="15" customHeight="1" s="1003">
      <c r="A4437" s="1019" t="inlineStr">
        <is>
          <t>Ferme</t>
        </is>
      </c>
      <c r="B4437" t="inlineStr">
        <is>
          <t>Graines autoconsommées</t>
        </is>
      </c>
      <c r="C4437" t="inlineStr">
        <is>
          <t>kt</t>
        </is>
      </c>
      <c r="D4437" t="inlineStr">
        <is>
          <t>France</t>
        </is>
      </c>
      <c r="E4437" t="inlineStr">
        <is>
          <t>2019-20</t>
        </is>
      </c>
      <c r="F4437" t="inlineStr">
        <is>
          <t>Olive</t>
        </is>
      </c>
      <c r="G4437" t="inlineStr"/>
      <c r="H4437" t="inlineStr"/>
      <c r="I4437" t="inlineStr"/>
      <c r="J4437" t="inlineStr"/>
      <c r="K4437" t="inlineStr"/>
      <c r="L4437" t="inlineStr"/>
      <c r="M4437" t="inlineStr"/>
      <c r="N4437" t="inlineStr"/>
      <c r="O4437" t="n">
        <v>0</v>
      </c>
      <c r="P4437" t="inlineStr"/>
      <c r="Q4437" t="inlineStr"/>
      <c r="R4437" t="n">
        <v>0</v>
      </c>
      <c r="S4437" t="n">
        <v>0</v>
      </c>
      <c r="T4437" t="inlineStr"/>
      <c r="U4437" t="n">
        <v>0</v>
      </c>
      <c r="V4437" t="n">
        <v>500000000</v>
      </c>
      <c r="W4437" t="n">
        <v>0</v>
      </c>
      <c r="X4437" t="inlineStr">
        <is>
          <t>mesuré</t>
        </is>
      </c>
    </row>
    <row r="4438" ht="15" customHeight="1" s="1003">
      <c r="A4438" s="1019" t="inlineStr">
        <is>
          <t>Ferme</t>
        </is>
      </c>
      <c r="B4438" t="inlineStr">
        <is>
          <t>Stock final</t>
        </is>
      </c>
      <c r="C4438" t="inlineStr">
        <is>
          <t>kt</t>
        </is>
      </c>
      <c r="D4438" t="inlineStr">
        <is>
          <t>France</t>
        </is>
      </c>
      <c r="E4438" t="inlineStr">
        <is>
          <t>2019-20</t>
        </is>
      </c>
      <c r="F4438" t="inlineStr">
        <is>
          <t>Olive</t>
        </is>
      </c>
      <c r="G4438" t="inlineStr"/>
      <c r="H4438" t="inlineStr"/>
      <c r="I4438" t="inlineStr"/>
      <c r="J4438" t="inlineStr"/>
      <c r="K4438" t="inlineStr"/>
      <c r="L4438" t="inlineStr"/>
      <c r="M4438" t="inlineStr"/>
      <c r="N4438" t="inlineStr"/>
      <c r="O4438" t="n">
        <v>0</v>
      </c>
      <c r="P4438" t="inlineStr"/>
      <c r="Q4438" t="inlineStr"/>
      <c r="R4438" t="inlineStr"/>
      <c r="S4438" t="inlineStr"/>
      <c r="T4438" t="inlineStr"/>
      <c r="U4438" t="n">
        <v>0</v>
      </c>
      <c r="V4438" t="n">
        <v>500000000</v>
      </c>
      <c r="W4438" t="inlineStr"/>
      <c r="X4438" t="inlineStr">
        <is>
          <t>déterminé</t>
        </is>
      </c>
    </row>
    <row r="4439" ht="15" customHeight="1" s="1003">
      <c r="A4439" s="1019" t="inlineStr">
        <is>
          <t>OS</t>
        </is>
      </c>
      <c r="B4439" t="inlineStr">
        <is>
          <t>Graines collectées</t>
        </is>
      </c>
      <c r="C4439" t="inlineStr">
        <is>
          <t>kt</t>
        </is>
      </c>
      <c r="D4439" t="inlineStr">
        <is>
          <t>France</t>
        </is>
      </c>
      <c r="E4439" t="inlineStr">
        <is>
          <t>2019-20</t>
        </is>
      </c>
      <c r="F4439" t="inlineStr">
        <is>
          <t>Olive</t>
        </is>
      </c>
      <c r="G4439" t="inlineStr"/>
      <c r="H4439" t="inlineStr"/>
      <c r="I4439" t="inlineStr"/>
      <c r="J4439" t="inlineStr"/>
      <c r="K4439" t="inlineStr"/>
      <c r="L4439" t="inlineStr"/>
      <c r="M4439" t="inlineStr"/>
      <c r="N4439" t="inlineStr"/>
      <c r="O4439" t="n">
        <v>0</v>
      </c>
      <c r="P4439" t="n">
        <v>0</v>
      </c>
      <c r="Q4439" t="n">
        <v>500000000</v>
      </c>
      <c r="R4439" t="inlineStr"/>
      <c r="S4439" t="inlineStr"/>
      <c r="T4439" t="inlineStr"/>
      <c r="U4439" t="n">
        <v>0</v>
      </c>
      <c r="V4439" t="n">
        <v>500000000</v>
      </c>
      <c r="W4439" t="inlineStr"/>
      <c r="X4439" t="inlineStr">
        <is>
          <t>libre unbounded</t>
        </is>
      </c>
    </row>
    <row r="4440" ht="15" customHeight="1" s="1003">
      <c r="A4440" s="1019" t="inlineStr">
        <is>
          <t>OS</t>
        </is>
      </c>
      <c r="B4440" t="inlineStr">
        <is>
          <t>Stock final collecteurs</t>
        </is>
      </c>
      <c r="C4440" t="inlineStr">
        <is>
          <t>kt</t>
        </is>
      </c>
      <c r="D4440" t="inlineStr">
        <is>
          <t>France</t>
        </is>
      </c>
      <c r="E4440" t="inlineStr">
        <is>
          <t>2019-20</t>
        </is>
      </c>
      <c r="F4440" t="inlineStr">
        <is>
          <t>Olive</t>
        </is>
      </c>
      <c r="G4440" t="inlineStr"/>
      <c r="H4440" t="inlineStr"/>
      <c r="I4440" t="inlineStr"/>
      <c r="J4440" t="inlineStr"/>
      <c r="K4440" t="inlineStr"/>
      <c r="L4440" t="inlineStr"/>
      <c r="M4440" t="inlineStr"/>
      <c r="N4440" t="inlineStr"/>
      <c r="O4440" t="n">
        <v>0</v>
      </c>
      <c r="P4440" t="n">
        <v>0</v>
      </c>
      <c r="Q4440" t="n">
        <v>500000000</v>
      </c>
      <c r="R4440" t="inlineStr"/>
      <c r="S4440" t="inlineStr"/>
      <c r="T4440" t="inlineStr"/>
      <c r="U4440" t="n">
        <v>0</v>
      </c>
      <c r="V4440" t="n">
        <v>500000000</v>
      </c>
      <c r="W4440" t="inlineStr"/>
      <c r="X4440" t="inlineStr">
        <is>
          <t>libre unbounded</t>
        </is>
      </c>
    </row>
    <row r="4441" ht="15" customHeight="1" s="1003">
      <c r="A4441" s="1019" t="inlineStr">
        <is>
          <t>OS</t>
        </is>
      </c>
      <c r="B4441" t="inlineStr">
        <is>
          <t>Stock final</t>
        </is>
      </c>
      <c r="C4441" t="inlineStr">
        <is>
          <t>kt</t>
        </is>
      </c>
      <c r="D4441" t="inlineStr">
        <is>
          <t>France</t>
        </is>
      </c>
      <c r="E4441" t="inlineStr">
        <is>
          <t>2019-20</t>
        </is>
      </c>
      <c r="F4441" t="inlineStr">
        <is>
          <t>Olive</t>
        </is>
      </c>
      <c r="G4441" t="inlineStr"/>
      <c r="H4441" t="inlineStr"/>
      <c r="I4441" t="inlineStr"/>
      <c r="J4441" t="inlineStr"/>
      <c r="K4441" t="inlineStr"/>
      <c r="L4441" t="inlineStr"/>
      <c r="M4441" t="inlineStr"/>
      <c r="N4441" t="inlineStr"/>
      <c r="O4441" t="n">
        <v>0</v>
      </c>
      <c r="P4441" t="n">
        <v>0</v>
      </c>
      <c r="Q4441" t="n">
        <v>500000000</v>
      </c>
      <c r="R4441" t="inlineStr"/>
      <c r="S4441" t="inlineStr"/>
      <c r="T4441" t="inlineStr"/>
      <c r="U4441" t="n">
        <v>0</v>
      </c>
      <c r="V4441" t="n">
        <v>500000000</v>
      </c>
      <c r="W4441" t="inlineStr"/>
      <c r="X4441" t="inlineStr">
        <is>
          <t>libre unbounded</t>
        </is>
      </c>
    </row>
    <row r="4442" ht="15" customHeight="1" s="1003">
      <c r="A4442" s="1019" t="inlineStr">
        <is>
          <t>OS</t>
        </is>
      </c>
      <c r="B4442" t="inlineStr">
        <is>
          <t>Issues de silo</t>
        </is>
      </c>
      <c r="C4442" t="inlineStr">
        <is>
          <t>kt</t>
        </is>
      </c>
      <c r="D4442" t="inlineStr">
        <is>
          <t>France</t>
        </is>
      </c>
      <c r="E4442" t="inlineStr">
        <is>
          <t>2019-20</t>
        </is>
      </c>
      <c r="F4442" t="inlineStr">
        <is>
          <t>Olive</t>
        </is>
      </c>
      <c r="G4442" t="inlineStr"/>
      <c r="H4442" t="inlineStr"/>
      <c r="I4442" t="inlineStr"/>
      <c r="J4442" t="inlineStr"/>
      <c r="K4442" t="inlineStr"/>
      <c r="L4442" t="inlineStr"/>
      <c r="M4442" t="inlineStr"/>
      <c r="N4442" t="inlineStr"/>
      <c r="O4442" t="n">
        <v>0</v>
      </c>
      <c r="P4442" t="n">
        <v>0</v>
      </c>
      <c r="Q4442" t="n">
        <v>500000000</v>
      </c>
      <c r="R4442" t="inlineStr"/>
      <c r="S4442" t="inlineStr"/>
      <c r="T4442" t="inlineStr"/>
      <c r="U4442" t="n">
        <v>0</v>
      </c>
      <c r="V4442" t="n">
        <v>500000000</v>
      </c>
      <c r="W4442" t="inlineStr"/>
      <c r="X4442" t="inlineStr">
        <is>
          <t>libre unbounded</t>
        </is>
      </c>
    </row>
    <row r="4443" ht="15" customHeight="1" s="1003">
      <c r="A4443" s="1019" t="inlineStr">
        <is>
          <t>Trituration</t>
        </is>
      </c>
      <c r="B4443" t="inlineStr">
        <is>
          <t>Huile</t>
        </is>
      </c>
      <c r="C4443" t="inlineStr">
        <is>
          <t>kt</t>
        </is>
      </c>
      <c r="D4443" t="inlineStr">
        <is>
          <t>France</t>
        </is>
      </c>
      <c r="E4443" t="inlineStr">
        <is>
          <t>2019-20</t>
        </is>
      </c>
      <c r="F4443" t="inlineStr">
        <is>
          <t>Olive</t>
        </is>
      </c>
      <c r="G4443" t="inlineStr"/>
      <c r="H4443" t="inlineStr"/>
      <c r="I4443" t="inlineStr"/>
      <c r="J4443" t="inlineStr">
        <is>
          <t>Pas de trituration</t>
        </is>
      </c>
      <c r="K4443" t="inlineStr"/>
      <c r="L4443" t="inlineStr"/>
      <c r="M4443" t="inlineStr"/>
      <c r="N4443" t="inlineStr"/>
      <c r="O4443" t="n">
        <v>0</v>
      </c>
      <c r="P4443" t="inlineStr"/>
      <c r="Q4443" t="inlineStr"/>
      <c r="R4443" t="n">
        <v>0</v>
      </c>
      <c r="S4443" t="n">
        <v>0</v>
      </c>
      <c r="T4443" t="inlineStr"/>
      <c r="U4443" t="n">
        <v>0</v>
      </c>
      <c r="V4443" t="n">
        <v>500000000</v>
      </c>
      <c r="W4443" t="n">
        <v>0</v>
      </c>
      <c r="X4443" t="inlineStr">
        <is>
          <t>mesuré</t>
        </is>
      </c>
    </row>
    <row r="4444" ht="15" customHeight="1" s="1003">
      <c r="A4444" s="1019" t="inlineStr">
        <is>
          <t>Trituration</t>
        </is>
      </c>
      <c r="B4444" t="inlineStr">
        <is>
          <t>Tourteaux</t>
        </is>
      </c>
      <c r="C4444" t="inlineStr">
        <is>
          <t>kt</t>
        </is>
      </c>
      <c r="D4444" t="inlineStr">
        <is>
          <t>France</t>
        </is>
      </c>
      <c r="E4444" t="inlineStr">
        <is>
          <t>2019-20</t>
        </is>
      </c>
      <c r="F4444" t="inlineStr">
        <is>
          <t>Olive</t>
        </is>
      </c>
      <c r="G4444" t="inlineStr"/>
      <c r="H4444" t="inlineStr"/>
      <c r="I4444" t="inlineStr"/>
      <c r="J4444" t="inlineStr"/>
      <c r="K4444" t="inlineStr"/>
      <c r="L4444" t="inlineStr"/>
      <c r="M4444" t="inlineStr"/>
      <c r="N4444" t="inlineStr"/>
      <c r="O4444" t="n">
        <v>0</v>
      </c>
      <c r="P4444" t="inlineStr"/>
      <c r="Q4444" t="inlineStr"/>
      <c r="R4444" t="n">
        <v>0</v>
      </c>
      <c r="S4444" t="n">
        <v>0</v>
      </c>
      <c r="T4444" t="inlineStr"/>
      <c r="U4444" t="n">
        <v>0</v>
      </c>
      <c r="V4444" t="n">
        <v>500000000</v>
      </c>
      <c r="W4444" t="n">
        <v>0</v>
      </c>
      <c r="X4444" t="inlineStr">
        <is>
          <t>mesuré</t>
        </is>
      </c>
    </row>
    <row r="4445" ht="15" customHeight="1" s="1003">
      <c r="A4445" s="1019" t="inlineStr">
        <is>
          <t>Trituration</t>
        </is>
      </c>
      <c r="B4445" t="inlineStr">
        <is>
          <t>Coques (+ eau)</t>
        </is>
      </c>
      <c r="C4445" t="inlineStr">
        <is>
          <t>kt</t>
        </is>
      </c>
      <c r="D4445" t="inlineStr">
        <is>
          <t>France</t>
        </is>
      </c>
      <c r="E4445" t="inlineStr">
        <is>
          <t>2019-20</t>
        </is>
      </c>
      <c r="F4445" t="inlineStr">
        <is>
          <t>Olive</t>
        </is>
      </c>
      <c r="G4445" t="inlineStr"/>
      <c r="H4445" t="inlineStr"/>
      <c r="I4445" t="inlineStr"/>
      <c r="J4445" t="inlineStr"/>
      <c r="K4445" t="inlineStr"/>
      <c r="L4445" t="inlineStr"/>
      <c r="M4445" t="inlineStr"/>
      <c r="N4445" t="inlineStr"/>
      <c r="O4445" t="n">
        <v>0</v>
      </c>
      <c r="P4445" t="inlineStr"/>
      <c r="Q4445" t="inlineStr"/>
      <c r="R4445" t="inlineStr"/>
      <c r="S4445" t="inlineStr"/>
      <c r="T4445" t="inlineStr"/>
      <c r="U4445" t="n">
        <v>0</v>
      </c>
      <c r="V4445" t="n">
        <v>500000000</v>
      </c>
      <c r="W4445" t="inlineStr"/>
      <c r="X4445" t="inlineStr">
        <is>
          <t>déterminé</t>
        </is>
      </c>
    </row>
    <row r="4446" ht="15" customHeight="1" s="1003">
      <c r="A4446" s="1019" t="inlineStr">
        <is>
          <t>Moulin</t>
        </is>
      </c>
      <c r="B4446" t="inlineStr">
        <is>
          <t>Grignons d'olive</t>
        </is>
      </c>
      <c r="C4446" t="inlineStr">
        <is>
          <t>kt</t>
        </is>
      </c>
      <c r="D4446" t="inlineStr">
        <is>
          <t>France</t>
        </is>
      </c>
      <c r="E4446" t="inlineStr">
        <is>
          <t>2019-20</t>
        </is>
      </c>
      <c r="F4446" t="inlineStr">
        <is>
          <t>Olive</t>
        </is>
      </c>
      <c r="G4446" t="inlineStr"/>
      <c r="H4446" t="inlineStr"/>
      <c r="I4446" t="inlineStr"/>
      <c r="J4446" t="inlineStr"/>
      <c r="K4446" t="inlineStr"/>
      <c r="L4446" t="inlineStr">
        <is>
          <t>Production de grignons d'olive</t>
        </is>
      </c>
      <c r="M4446" t="inlineStr"/>
      <c r="N4446" t="inlineStr"/>
      <c r="O4446" t="n">
        <v>18.7</v>
      </c>
      <c r="P4446" t="inlineStr"/>
      <c r="Q4446" t="inlineStr"/>
      <c r="R4446" t="inlineStr"/>
      <c r="S4446" t="inlineStr"/>
      <c r="T4446" t="inlineStr"/>
      <c r="U4446" t="n">
        <v>0</v>
      </c>
      <c r="V4446" t="n">
        <v>500000000</v>
      </c>
      <c r="W4446" t="inlineStr"/>
      <c r="X4446" t="inlineStr">
        <is>
          <t>déterminé</t>
        </is>
      </c>
    </row>
    <row r="4447" ht="15" customHeight="1" s="1003">
      <c r="A4447" s="1019" t="inlineStr">
        <is>
          <t>Moulin</t>
        </is>
      </c>
      <c r="B4447" t="inlineStr">
        <is>
          <t>Huile d'olive</t>
        </is>
      </c>
      <c r="C4447" t="inlineStr">
        <is>
          <t>kt</t>
        </is>
      </c>
      <c r="D4447" t="inlineStr">
        <is>
          <t>France</t>
        </is>
      </c>
      <c r="E4447" t="inlineStr">
        <is>
          <t>2019-20</t>
        </is>
      </c>
      <c r="F4447" t="inlineStr">
        <is>
          <t>Olive</t>
        </is>
      </c>
      <c r="G4447" t="inlineStr">
        <is>
          <t>Production d'huile d'olive = 3 kt (FranceAgriMer)</t>
        </is>
      </c>
      <c r="H4447" t="inlineStr"/>
      <c r="I4447" t="inlineStr">
        <is>
          <t>FranceAgriMer</t>
        </is>
      </c>
      <c r="J4447" t="inlineStr"/>
      <c r="K4447" t="inlineStr">
        <is>
          <t>Volume</t>
        </is>
      </c>
      <c r="L4447" t="inlineStr">
        <is>
          <t>Production d'huile d'olive</t>
        </is>
      </c>
      <c r="M4447" t="inlineStr">
        <is>
          <t>Marché olive - AFIDOL, FAM</t>
        </is>
      </c>
      <c r="N4447" t="inlineStr"/>
      <c r="O4447" t="n">
        <v>3.37</v>
      </c>
      <c r="P4447" t="inlineStr"/>
      <c r="Q4447" t="inlineStr"/>
      <c r="R4447" t="n">
        <v>3.38</v>
      </c>
      <c r="S4447" t="n">
        <v>0.17</v>
      </c>
      <c r="T4447" t="n">
        <v>0.1</v>
      </c>
      <c r="U4447" t="n">
        <v>0</v>
      </c>
      <c r="V4447" t="n">
        <v>500000000</v>
      </c>
      <c r="W4447" t="n">
        <v>0</v>
      </c>
      <c r="X4447" t="inlineStr">
        <is>
          <t>mesuré</t>
        </is>
      </c>
    </row>
    <row r="4448" ht="15" customHeight="1" s="1003">
      <c r="A4448" s="1019" t="inlineStr">
        <is>
          <t>Conservation ou préparation d'olives</t>
        </is>
      </c>
      <c r="B4448" t="inlineStr">
        <is>
          <t>Olives de table</t>
        </is>
      </c>
      <c r="C4448" t="inlineStr">
        <is>
          <t>kt</t>
        </is>
      </c>
      <c r="D4448" t="inlineStr">
        <is>
          <t>France</t>
        </is>
      </c>
      <c r="E4448" t="inlineStr">
        <is>
          <t>2019-20</t>
        </is>
      </c>
      <c r="F4448" t="inlineStr">
        <is>
          <t>Olive</t>
        </is>
      </c>
      <c r="G4448" t="inlineStr"/>
      <c r="H4448" t="inlineStr"/>
      <c r="I4448" t="inlineStr"/>
      <c r="J4448" t="inlineStr"/>
      <c r="K4448" t="inlineStr"/>
      <c r="L4448" t="inlineStr"/>
      <c r="M4448" t="inlineStr"/>
      <c r="N4448" t="inlineStr"/>
      <c r="O4448" t="n">
        <v>1.01</v>
      </c>
      <c r="P4448" t="inlineStr"/>
      <c r="Q4448" t="inlineStr"/>
      <c r="R4448" t="inlineStr"/>
      <c r="S4448" t="inlineStr"/>
      <c r="T4448" t="inlineStr"/>
      <c r="U4448" t="n">
        <v>0</v>
      </c>
      <c r="V4448" t="n">
        <v>500000000</v>
      </c>
      <c r="W4448" t="inlineStr"/>
      <c r="X4448" t="inlineStr">
        <is>
          <t>déterminé</t>
        </is>
      </c>
    </row>
    <row r="4449" ht="15" customHeight="1" s="1003">
      <c r="A4449" s="1019" t="inlineStr">
        <is>
          <t>Fabrication de produits alimentaires</t>
        </is>
      </c>
      <c r="B4449" t="inlineStr">
        <is>
          <t>Produits alimentaires</t>
        </is>
      </c>
      <c r="C4449" t="inlineStr">
        <is>
          <t>kt</t>
        </is>
      </c>
      <c r="D4449" t="inlineStr">
        <is>
          <t>France</t>
        </is>
      </c>
      <c r="E4449" t="inlineStr">
        <is>
          <t>2019-20</t>
        </is>
      </c>
      <c r="F4449" t="inlineStr">
        <is>
          <t>Olive</t>
        </is>
      </c>
      <c r="G4449" t="inlineStr"/>
      <c r="H4449" t="inlineStr"/>
      <c r="I4449" t="inlineStr"/>
      <c r="J4449" t="inlineStr"/>
      <c r="K4449" t="inlineStr"/>
      <c r="L4449" t="inlineStr"/>
      <c r="M4449" t="inlineStr"/>
      <c r="N4449" t="inlineStr"/>
      <c r="O4449" t="n">
        <v>0</v>
      </c>
      <c r="P4449" t="inlineStr"/>
      <c r="Q4449" t="inlineStr"/>
      <c r="R4449" t="inlineStr"/>
      <c r="S4449" t="inlineStr"/>
      <c r="T4449" t="inlineStr"/>
      <c r="U4449" t="n">
        <v>0</v>
      </c>
      <c r="V4449" t="n">
        <v>500000000</v>
      </c>
      <c r="W4449" t="inlineStr"/>
      <c r="X4449" t="inlineStr">
        <is>
          <t>déterminé</t>
        </is>
      </c>
    </row>
    <row r="4450" ht="15" customHeight="1" s="1003">
      <c r="A4450" s="1019" t="inlineStr">
        <is>
          <t>Amidonnerie</t>
        </is>
      </c>
      <c r="B4450" t="inlineStr">
        <is>
          <t>Fibres, lipides et sons</t>
        </is>
      </c>
      <c r="C4450" t="inlineStr">
        <is>
          <t>kt</t>
        </is>
      </c>
      <c r="D4450" t="inlineStr">
        <is>
          <t>France</t>
        </is>
      </c>
      <c r="E4450" t="inlineStr">
        <is>
          <t>2019-20</t>
        </is>
      </c>
      <c r="F4450" t="inlineStr">
        <is>
          <t>Olive</t>
        </is>
      </c>
      <c r="G4450" t="inlineStr"/>
      <c r="H4450" t="inlineStr"/>
      <c r="I4450" t="inlineStr"/>
      <c r="J4450" t="inlineStr"/>
      <c r="K4450" t="inlineStr"/>
      <c r="L4450" t="inlineStr"/>
      <c r="M4450" t="inlineStr"/>
      <c r="N4450" t="inlineStr"/>
      <c r="O4450" t="n">
        <v>0</v>
      </c>
      <c r="P4450" t="n">
        <v>0</v>
      </c>
      <c r="Q4450" t="n">
        <v>-0</v>
      </c>
      <c r="R4450" t="inlineStr"/>
      <c r="S4450" t="inlineStr"/>
      <c r="T4450" t="inlineStr"/>
      <c r="U4450" t="n">
        <v>0</v>
      </c>
      <c r="V4450" t="n">
        <v>500000000</v>
      </c>
      <c r="W4450" t="inlineStr"/>
      <c r="X4450" t="inlineStr">
        <is>
          <t>libre</t>
        </is>
      </c>
    </row>
    <row r="4451" ht="15" customHeight="1" s="1003">
      <c r="A4451" s="1019" t="inlineStr">
        <is>
          <t>Amidonnerie</t>
        </is>
      </c>
      <c r="B4451" t="inlineStr">
        <is>
          <t>Amidon</t>
        </is>
      </c>
      <c r="C4451" t="inlineStr">
        <is>
          <t>kt</t>
        </is>
      </c>
      <c r="D4451" t="inlineStr">
        <is>
          <t>France</t>
        </is>
      </c>
      <c r="E4451" t="inlineStr">
        <is>
          <t>2019-20</t>
        </is>
      </c>
      <c r="F4451" t="inlineStr">
        <is>
          <t>Olive</t>
        </is>
      </c>
      <c r="G4451" t="inlineStr"/>
      <c r="H4451" t="inlineStr"/>
      <c r="I4451" t="inlineStr"/>
      <c r="J4451" t="inlineStr"/>
      <c r="K4451" t="inlineStr"/>
      <c r="L4451" t="inlineStr"/>
      <c r="M4451" t="inlineStr"/>
      <c r="N4451" t="inlineStr"/>
      <c r="O4451" t="n">
        <v>0</v>
      </c>
      <c r="P4451" t="n">
        <v>0</v>
      </c>
      <c r="Q4451" t="n">
        <v>-0</v>
      </c>
      <c r="R4451" t="inlineStr"/>
      <c r="S4451" t="inlineStr"/>
      <c r="T4451" t="inlineStr"/>
      <c r="U4451" t="n">
        <v>0</v>
      </c>
      <c r="V4451" t="n">
        <v>500000000</v>
      </c>
      <c r="W4451" t="inlineStr"/>
      <c r="X4451" t="inlineStr">
        <is>
          <t>libre</t>
        </is>
      </c>
    </row>
    <row r="4452" ht="15" customHeight="1" s="1003">
      <c r="A4452" s="1019" t="inlineStr">
        <is>
          <t>Amidonnerie</t>
        </is>
      </c>
      <c r="B4452" t="inlineStr">
        <is>
          <t>Protéine</t>
        </is>
      </c>
      <c r="C4452" t="inlineStr">
        <is>
          <t>kt</t>
        </is>
      </c>
      <c r="D4452" t="inlineStr">
        <is>
          <t>France</t>
        </is>
      </c>
      <c r="E4452" t="inlineStr">
        <is>
          <t>2019-20</t>
        </is>
      </c>
      <c r="F4452" t="inlineStr">
        <is>
          <t>Olive</t>
        </is>
      </c>
      <c r="G4452" t="inlineStr"/>
      <c r="H4452" t="inlineStr"/>
      <c r="I4452" t="inlineStr"/>
      <c r="J4452" t="inlineStr"/>
      <c r="K4452" t="inlineStr"/>
      <c r="L4452" t="inlineStr"/>
      <c r="M4452" t="inlineStr"/>
      <c r="N4452" t="inlineStr"/>
      <c r="O4452" t="n">
        <v>0</v>
      </c>
      <c r="P4452" t="n">
        <v>0</v>
      </c>
      <c r="Q4452" t="n">
        <v>-0</v>
      </c>
      <c r="R4452" t="inlineStr"/>
      <c r="S4452" t="inlineStr"/>
      <c r="T4452" t="inlineStr"/>
      <c r="U4452" t="n">
        <v>0</v>
      </c>
      <c r="V4452" t="n">
        <v>500000000</v>
      </c>
      <c r="W4452" t="inlineStr"/>
      <c r="X4452" t="inlineStr">
        <is>
          <t>libre</t>
        </is>
      </c>
    </row>
    <row r="4453" ht="15" customHeight="1" s="1003">
      <c r="A4453" s="1019" t="inlineStr">
        <is>
          <t>Meunerie</t>
        </is>
      </c>
      <c r="B4453" t="inlineStr">
        <is>
          <t>Sons</t>
        </is>
      </c>
      <c r="C4453" t="inlineStr">
        <is>
          <t>kt</t>
        </is>
      </c>
      <c r="D4453" t="inlineStr">
        <is>
          <t>France</t>
        </is>
      </c>
      <c r="E4453" t="inlineStr">
        <is>
          <t>2019-20</t>
        </is>
      </c>
      <c r="F4453" t="inlineStr">
        <is>
          <t>Olive</t>
        </is>
      </c>
      <c r="G4453" t="inlineStr"/>
      <c r="H4453" t="inlineStr"/>
      <c r="I4453" t="inlineStr"/>
      <c r="J4453" t="inlineStr"/>
      <c r="K4453" t="inlineStr"/>
      <c r="L4453" t="inlineStr"/>
      <c r="M4453" t="inlineStr"/>
      <c r="N4453" t="inlineStr"/>
      <c r="O4453" t="n">
        <v>0</v>
      </c>
      <c r="P4453" t="n">
        <v>0</v>
      </c>
      <c r="Q4453" t="n">
        <v>-0</v>
      </c>
      <c r="R4453" t="inlineStr"/>
      <c r="S4453" t="inlineStr"/>
      <c r="T4453" t="inlineStr"/>
      <c r="U4453" t="n">
        <v>0</v>
      </c>
      <c r="V4453" t="n">
        <v>500000000</v>
      </c>
      <c r="W4453" t="inlineStr"/>
      <c r="X4453" t="inlineStr">
        <is>
          <t>libre</t>
        </is>
      </c>
    </row>
    <row r="4454" ht="15" customHeight="1" s="1003">
      <c r="A4454" s="1019" t="inlineStr">
        <is>
          <t>Meunerie</t>
        </is>
      </c>
      <c r="B4454" t="inlineStr">
        <is>
          <t>Farine</t>
        </is>
      </c>
      <c r="C4454" t="inlineStr">
        <is>
          <t>kt</t>
        </is>
      </c>
      <c r="D4454" t="inlineStr">
        <is>
          <t>France</t>
        </is>
      </c>
      <c r="E4454" t="inlineStr">
        <is>
          <t>2019-20</t>
        </is>
      </c>
      <c r="F4454" t="inlineStr">
        <is>
          <t>Olive</t>
        </is>
      </c>
      <c r="G4454" t="inlineStr"/>
      <c r="H4454" t="inlineStr"/>
      <c r="I4454" t="inlineStr"/>
      <c r="J4454" t="inlineStr"/>
      <c r="K4454" t="inlineStr"/>
      <c r="L4454" t="inlineStr"/>
      <c r="M4454" t="inlineStr"/>
      <c r="N4454" t="inlineStr"/>
      <c r="O4454" t="n">
        <v>0</v>
      </c>
      <c r="P4454" t="n">
        <v>0</v>
      </c>
      <c r="Q4454" t="n">
        <v>-0</v>
      </c>
      <c r="R4454" t="inlineStr"/>
      <c r="S4454" t="inlineStr"/>
      <c r="T4454" t="inlineStr"/>
      <c r="U4454" t="n">
        <v>0</v>
      </c>
      <c r="V4454" t="n">
        <v>500000000</v>
      </c>
      <c r="W4454" t="inlineStr"/>
      <c r="X4454" t="inlineStr">
        <is>
          <t>libre</t>
        </is>
      </c>
    </row>
    <row r="4455" ht="15" customHeight="1" s="1003">
      <c r="A4455" s="1019" t="inlineStr">
        <is>
          <t>Fabrication d'ingrédients</t>
        </is>
      </c>
      <c r="B4455" t="inlineStr">
        <is>
          <t>Amidon, fibres, lipides et sons</t>
        </is>
      </c>
      <c r="C4455" t="inlineStr">
        <is>
          <t>kt</t>
        </is>
      </c>
      <c r="D4455" t="inlineStr">
        <is>
          <t>France</t>
        </is>
      </c>
      <c r="E4455" t="inlineStr">
        <is>
          <t>2019-20</t>
        </is>
      </c>
      <c r="F4455" t="inlineStr">
        <is>
          <t>Olive</t>
        </is>
      </c>
      <c r="G4455" t="inlineStr"/>
      <c r="H4455" t="inlineStr"/>
      <c r="I4455" t="inlineStr"/>
      <c r="J4455" t="inlineStr"/>
      <c r="K4455" t="inlineStr"/>
      <c r="L4455" t="inlineStr"/>
      <c r="M4455" t="inlineStr"/>
      <c r="N4455" t="inlineStr"/>
      <c r="O4455" t="n">
        <v>0</v>
      </c>
      <c r="P4455" t="n">
        <v>0</v>
      </c>
      <c r="Q4455" t="n">
        <v>-0</v>
      </c>
      <c r="R4455" t="inlineStr"/>
      <c r="S4455" t="inlineStr"/>
      <c r="T4455" t="inlineStr"/>
      <c r="U4455" t="n">
        <v>0</v>
      </c>
      <c r="V4455" t="n">
        <v>500000000</v>
      </c>
      <c r="W4455" t="inlineStr"/>
      <c r="X4455" t="inlineStr">
        <is>
          <t>libre</t>
        </is>
      </c>
    </row>
    <row r="4456" ht="15" customHeight="1" s="1003">
      <c r="A4456" s="1019" t="inlineStr">
        <is>
          <t>Fabrication d'ingrédients</t>
        </is>
      </c>
      <c r="B4456" t="inlineStr">
        <is>
          <t>MPV</t>
        </is>
      </c>
      <c r="C4456" t="inlineStr">
        <is>
          <t>kt</t>
        </is>
      </c>
      <c r="D4456" t="inlineStr">
        <is>
          <t>France</t>
        </is>
      </c>
      <c r="E4456" t="inlineStr">
        <is>
          <t>2019-20</t>
        </is>
      </c>
      <c r="F4456" t="inlineStr">
        <is>
          <t>Olive</t>
        </is>
      </c>
      <c r="G4456" t="inlineStr"/>
      <c r="H4456" t="inlineStr"/>
      <c r="I4456" t="inlineStr"/>
      <c r="J4456" t="inlineStr"/>
      <c r="K4456" t="inlineStr"/>
      <c r="L4456" t="inlineStr"/>
      <c r="M4456" t="inlineStr"/>
      <c r="N4456" t="inlineStr"/>
      <c r="O4456" t="n">
        <v>0</v>
      </c>
      <c r="P4456" t="n">
        <v>0</v>
      </c>
      <c r="Q4456" t="n">
        <v>-0</v>
      </c>
      <c r="R4456" t="inlineStr"/>
      <c r="S4456" t="inlineStr"/>
      <c r="T4456" t="inlineStr"/>
      <c r="U4456" t="n">
        <v>0</v>
      </c>
      <c r="V4456" t="n">
        <v>500000000</v>
      </c>
      <c r="W4456" t="inlineStr"/>
      <c r="X4456" t="inlineStr">
        <is>
          <t>libre</t>
        </is>
      </c>
    </row>
    <row r="4457" ht="15" customHeight="1" s="1003">
      <c r="A4457" s="1019" t="inlineStr">
        <is>
          <t>Ecart statistique</t>
        </is>
      </c>
      <c r="B4457" t="inlineStr">
        <is>
          <t>Graines collectées</t>
        </is>
      </c>
      <c r="C4457" t="inlineStr">
        <is>
          <t>kt</t>
        </is>
      </c>
      <c r="D4457" t="inlineStr">
        <is>
          <t>France</t>
        </is>
      </c>
      <c r="E4457" t="inlineStr">
        <is>
          <t>2019-20</t>
        </is>
      </c>
      <c r="F4457" t="inlineStr">
        <is>
          <t>Olive</t>
        </is>
      </c>
      <c r="G4457" t="inlineStr"/>
      <c r="H4457" t="inlineStr"/>
      <c r="I4457" t="inlineStr"/>
      <c r="J4457" t="inlineStr"/>
      <c r="K4457" t="inlineStr"/>
      <c r="L4457" t="inlineStr"/>
      <c r="M4457" t="inlineStr"/>
      <c r="N4457" t="inlineStr"/>
      <c r="O4457" t="n">
        <v>0</v>
      </c>
      <c r="P4457" t="inlineStr"/>
      <c r="Q4457" t="inlineStr"/>
      <c r="R4457" t="n">
        <v>0</v>
      </c>
      <c r="S4457" t="n">
        <v>0</v>
      </c>
      <c r="T4457" t="inlineStr"/>
      <c r="U4457" t="n">
        <v>0</v>
      </c>
      <c r="V4457" t="n">
        <v>500000000</v>
      </c>
      <c r="W4457" t="n">
        <v>0</v>
      </c>
      <c r="X4457" t="inlineStr">
        <is>
          <t>mesuré</t>
        </is>
      </c>
    </row>
    <row r="4458" ht="15" customHeight="1" s="1003">
      <c r="A4458" s="1019" t="inlineStr">
        <is>
          <t>Ecart statistique</t>
        </is>
      </c>
      <c r="B4458" t="inlineStr">
        <is>
          <t>Olives</t>
        </is>
      </c>
      <c r="C4458" t="inlineStr">
        <is>
          <t>kt</t>
        </is>
      </c>
      <c r="D4458" t="inlineStr">
        <is>
          <t>France</t>
        </is>
      </c>
      <c r="E4458" t="inlineStr">
        <is>
          <t>2019-20</t>
        </is>
      </c>
      <c r="F4458" t="inlineStr">
        <is>
          <t>Olive</t>
        </is>
      </c>
      <c r="G4458" t="inlineStr"/>
      <c r="H4458" t="inlineStr"/>
      <c r="I4458" t="inlineStr"/>
      <c r="J4458" t="inlineStr"/>
      <c r="K4458" t="inlineStr"/>
      <c r="L4458" t="inlineStr"/>
      <c r="M4458" t="inlineStr"/>
      <c r="N4458" t="inlineStr"/>
      <c r="O4458" t="n">
        <v>0</v>
      </c>
      <c r="P4458" t="inlineStr"/>
      <c r="Q4458" t="inlineStr"/>
      <c r="R4458" t="n">
        <v>0</v>
      </c>
      <c r="S4458" t="n">
        <v>0</v>
      </c>
      <c r="T4458" t="inlineStr"/>
      <c r="U4458" t="n">
        <v>0</v>
      </c>
      <c r="V4458" t="n">
        <v>500000000</v>
      </c>
      <c r="W4458" t="n">
        <v>0</v>
      </c>
      <c r="X4458" t="inlineStr">
        <is>
          <t>mesuré</t>
        </is>
      </c>
    </row>
    <row r="4459" ht="15" customHeight="1" s="1003">
      <c r="A4459" s="1019" t="inlineStr">
        <is>
          <t>Ecart statistique</t>
        </is>
      </c>
      <c r="B4459" t="inlineStr">
        <is>
          <t>Fabrication de produits alimentaires</t>
        </is>
      </c>
      <c r="C4459" t="inlineStr">
        <is>
          <t>kt</t>
        </is>
      </c>
      <c r="D4459" t="inlineStr">
        <is>
          <t>France</t>
        </is>
      </c>
      <c r="E4459" t="inlineStr">
        <is>
          <t>2019-20</t>
        </is>
      </c>
      <c r="F4459" t="inlineStr">
        <is>
          <t>Olive</t>
        </is>
      </c>
      <c r="G4459" t="inlineStr"/>
      <c r="H4459" t="inlineStr"/>
      <c r="I4459" t="inlineStr"/>
      <c r="J4459" t="inlineStr"/>
      <c r="K4459" t="inlineStr"/>
      <c r="L4459" t="inlineStr"/>
      <c r="M4459" t="inlineStr"/>
      <c r="N4459" t="inlineStr"/>
      <c r="O4459" t="n">
        <v>0</v>
      </c>
      <c r="P4459" t="inlineStr"/>
      <c r="Q4459" t="inlineStr"/>
      <c r="R4459" t="n">
        <v>0</v>
      </c>
      <c r="S4459" t="n">
        <v>0</v>
      </c>
      <c r="T4459" t="inlineStr"/>
      <c r="U4459" t="n">
        <v>0</v>
      </c>
      <c r="V4459" t="n">
        <v>500000000</v>
      </c>
      <c r="W4459" t="n">
        <v>0</v>
      </c>
      <c r="X4459" t="inlineStr">
        <is>
          <t>mesuré</t>
        </is>
      </c>
    </row>
    <row r="4460" ht="15" customHeight="1" s="1003">
      <c r="A4460" s="1019" t="inlineStr">
        <is>
          <t>Ecart statistique</t>
        </is>
      </c>
      <c r="B4460" t="inlineStr">
        <is>
          <t>Olives de table</t>
        </is>
      </c>
      <c r="C4460" t="inlineStr">
        <is>
          <t>kt</t>
        </is>
      </c>
      <c r="D4460" t="inlineStr">
        <is>
          <t>France</t>
        </is>
      </c>
      <c r="E4460" t="inlineStr">
        <is>
          <t>2019-20</t>
        </is>
      </c>
      <c r="F4460" t="inlineStr">
        <is>
          <t>Olive</t>
        </is>
      </c>
      <c r="G4460" t="inlineStr"/>
      <c r="H4460" t="inlineStr"/>
      <c r="I4460" t="inlineStr"/>
      <c r="J4460" t="inlineStr"/>
      <c r="K4460" t="inlineStr"/>
      <c r="L4460" t="inlineStr"/>
      <c r="M4460" t="inlineStr"/>
      <c r="N4460" t="inlineStr"/>
      <c r="O4460" t="n">
        <v>0</v>
      </c>
      <c r="P4460" t="inlineStr"/>
      <c r="Q4460" t="inlineStr"/>
      <c r="R4460" t="n">
        <v>0</v>
      </c>
      <c r="S4460" t="n">
        <v>0</v>
      </c>
      <c r="T4460" t="inlineStr"/>
      <c r="U4460" t="n">
        <v>0</v>
      </c>
      <c r="V4460" t="n">
        <v>500000000</v>
      </c>
      <c r="W4460" t="n">
        <v>0</v>
      </c>
      <c r="X4460" t="inlineStr">
        <is>
          <t>mesuré</t>
        </is>
      </c>
    </row>
    <row r="4461" ht="15" customHeight="1" s="1003">
      <c r="A4461" s="1019" t="inlineStr">
        <is>
          <t>Import</t>
        </is>
      </c>
      <c r="B4461" t="inlineStr">
        <is>
          <t>Huile</t>
        </is>
      </c>
      <c r="C4461" t="inlineStr">
        <is>
          <t>kt</t>
        </is>
      </c>
      <c r="D4461" t="inlineStr">
        <is>
          <t>France</t>
        </is>
      </c>
      <c r="E4461" t="inlineStr">
        <is>
          <t>2019-20</t>
        </is>
      </c>
      <c r="F4461" t="inlineStr">
        <is>
          <t>Olive</t>
        </is>
      </c>
      <c r="G4461" t="inlineStr"/>
      <c r="H4461" t="inlineStr"/>
      <c r="I4461" t="inlineStr"/>
      <c r="J4461" t="inlineStr"/>
      <c r="K4461" t="inlineStr"/>
      <c r="L4461" t="inlineStr"/>
      <c r="M4461" t="inlineStr"/>
      <c r="N4461" t="inlineStr"/>
      <c r="O4461" t="n">
        <v>0</v>
      </c>
      <c r="P4461" t="n">
        <v>0</v>
      </c>
      <c r="Q4461" t="n">
        <v>500000000</v>
      </c>
      <c r="R4461" t="inlineStr"/>
      <c r="S4461" t="inlineStr"/>
      <c r="T4461" t="inlineStr"/>
      <c r="U4461" t="n">
        <v>0</v>
      </c>
      <c r="V4461" t="n">
        <v>500000000</v>
      </c>
      <c r="W4461" t="inlineStr"/>
      <c r="X4461" t="inlineStr">
        <is>
          <t>libre unbounded</t>
        </is>
      </c>
    </row>
    <row r="4462" ht="15" customHeight="1" s="1003">
      <c r="A4462" s="1019" t="inlineStr">
        <is>
          <t>Import</t>
        </is>
      </c>
      <c r="B4462" t="inlineStr">
        <is>
          <t>Tourteaux</t>
        </is>
      </c>
      <c r="C4462" t="inlineStr">
        <is>
          <t>kt</t>
        </is>
      </c>
      <c r="D4462" t="inlineStr">
        <is>
          <t>France</t>
        </is>
      </c>
      <c r="E4462" t="inlineStr">
        <is>
          <t>2019-20</t>
        </is>
      </c>
      <c r="F4462" t="inlineStr">
        <is>
          <t>Olive</t>
        </is>
      </c>
      <c r="G4462" t="inlineStr"/>
      <c r="H4462" t="inlineStr"/>
      <c r="I4462" t="inlineStr"/>
      <c r="J4462" t="inlineStr"/>
      <c r="K4462" t="inlineStr"/>
      <c r="L4462" t="inlineStr"/>
      <c r="M4462" t="inlineStr"/>
      <c r="N4462" t="inlineStr"/>
      <c r="O4462" t="n">
        <v>0</v>
      </c>
      <c r="P4462" t="n">
        <v>0</v>
      </c>
      <c r="Q4462" t="n">
        <v>500000000</v>
      </c>
      <c r="R4462" t="inlineStr"/>
      <c r="S4462" t="inlineStr"/>
      <c r="T4462" t="inlineStr"/>
      <c r="U4462" t="n">
        <v>0</v>
      </c>
      <c r="V4462" t="n">
        <v>500000000</v>
      </c>
      <c r="W4462" t="inlineStr"/>
      <c r="X4462" t="inlineStr">
        <is>
          <t>libre unbounded</t>
        </is>
      </c>
    </row>
    <row r="4463" ht="15" customHeight="1" s="1003">
      <c r="A4463" s="1019" t="inlineStr">
        <is>
          <t>Import</t>
        </is>
      </c>
      <c r="B4463" t="inlineStr">
        <is>
          <t>Olives</t>
        </is>
      </c>
      <c r="C4463" t="inlineStr">
        <is>
          <t>kt</t>
        </is>
      </c>
      <c r="D4463" t="inlineStr">
        <is>
          <t>France</t>
        </is>
      </c>
      <c r="E4463" t="inlineStr">
        <is>
          <t>2019-20</t>
        </is>
      </c>
      <c r="F4463" t="inlineStr">
        <is>
          <t>Olive</t>
        </is>
      </c>
      <c r="G4463" t="inlineStr"/>
      <c r="H4463" t="inlineStr">
        <is>
          <t>Importation d'olives = 2 kt (Douanes françaises - Eurostat)</t>
        </is>
      </c>
      <c r="I4463" t="inlineStr">
        <is>
          <t>Douanes françaises - Eurostat</t>
        </is>
      </c>
      <c r="J4463" t="inlineStr"/>
      <c r="K4463" t="inlineStr">
        <is>
          <t>Volume</t>
        </is>
      </c>
      <c r="L4463" t="inlineStr">
        <is>
          <t>Importation d'olives</t>
        </is>
      </c>
      <c r="M4463" t="inlineStr">
        <is>
          <t>Echanges mensuels - EUROSTAT</t>
        </is>
      </c>
      <c r="N4463" t="inlineStr"/>
      <c r="O4463" t="n">
        <v>1.58</v>
      </c>
      <c r="P4463" t="inlineStr"/>
      <c r="Q4463" t="inlineStr"/>
      <c r="R4463" t="n">
        <v>1.58</v>
      </c>
      <c r="S4463" t="n">
        <v>0.08</v>
      </c>
      <c r="T4463" t="n">
        <v>0.1</v>
      </c>
      <c r="U4463" t="n">
        <v>0</v>
      </c>
      <c r="V4463" t="n">
        <v>500000000</v>
      </c>
      <c r="W4463" t="n">
        <v>0</v>
      </c>
      <c r="X4463" t="inlineStr">
        <is>
          <t>mesuré</t>
        </is>
      </c>
    </row>
    <row r="4464" ht="15" customHeight="1" s="1003">
      <c r="A4464" s="1019" t="inlineStr">
        <is>
          <t>Import</t>
        </is>
      </c>
      <c r="B4464" t="inlineStr">
        <is>
          <t>Huile d'olive</t>
        </is>
      </c>
      <c r="C4464" t="inlineStr">
        <is>
          <t>kt</t>
        </is>
      </c>
      <c r="D4464" t="inlineStr">
        <is>
          <t>France</t>
        </is>
      </c>
      <c r="E4464" t="inlineStr">
        <is>
          <t>2019-20</t>
        </is>
      </c>
      <c r="F4464" t="inlineStr">
        <is>
          <t>Olive</t>
        </is>
      </c>
      <c r="G4464" t="inlineStr"/>
      <c r="H4464" t="inlineStr">
        <is>
          <t>Importation d'huile d'olive = 134 kt (Douanes françaises - Eurostat)</t>
        </is>
      </c>
      <c r="I4464" t="inlineStr">
        <is>
          <t>Douanes françaises - Eurostat</t>
        </is>
      </c>
      <c r="J4464" t="inlineStr"/>
      <c r="K4464" t="inlineStr">
        <is>
          <t>Volume</t>
        </is>
      </c>
      <c r="L4464" t="inlineStr">
        <is>
          <t>Importation d'huile d'olive</t>
        </is>
      </c>
      <c r="M4464" t="inlineStr">
        <is>
          <t>Echanges annuels - EUROSTAT</t>
        </is>
      </c>
      <c r="N4464" t="inlineStr"/>
      <c r="O4464" t="n">
        <v>134</v>
      </c>
      <c r="P4464" t="inlineStr"/>
      <c r="Q4464" t="inlineStr"/>
      <c r="R4464" t="n">
        <v>133.95</v>
      </c>
      <c r="S4464" t="n">
        <v>6.7</v>
      </c>
      <c r="T4464" t="n">
        <v>0.1</v>
      </c>
      <c r="U4464" t="n">
        <v>0</v>
      </c>
      <c r="V4464" t="n">
        <v>500000000</v>
      </c>
      <c r="W4464" t="n">
        <v>0</v>
      </c>
      <c r="X4464" t="inlineStr">
        <is>
          <t>mesuré</t>
        </is>
      </c>
    </row>
    <row r="4465" ht="15" customHeight="1" s="1003">
      <c r="A4465" s="1019" t="inlineStr">
        <is>
          <t>Import</t>
        </is>
      </c>
      <c r="B4465" t="inlineStr">
        <is>
          <t>Grignons d'olive</t>
        </is>
      </c>
      <c r="C4465" t="inlineStr">
        <is>
          <t>kt</t>
        </is>
      </c>
      <c r="D4465" t="inlineStr">
        <is>
          <t>France</t>
        </is>
      </c>
      <c r="E4465" t="inlineStr">
        <is>
          <t>2019-20</t>
        </is>
      </c>
      <c r="F4465" t="inlineStr">
        <is>
          <t>Olive</t>
        </is>
      </c>
      <c r="G4465" t="inlineStr"/>
      <c r="H4465" t="inlineStr">
        <is>
          <t>Importation de grignons d'olive = 25 kt (Douanes françaises - Eurostat)</t>
        </is>
      </c>
      <c r="I4465" t="inlineStr">
        <is>
          <t>Douanes françaises - Eurostat</t>
        </is>
      </c>
      <c r="J4465" t="inlineStr"/>
      <c r="K4465" t="inlineStr">
        <is>
          <t>Volume</t>
        </is>
      </c>
      <c r="L4465" t="inlineStr">
        <is>
          <t>Importation de grignons d'olive</t>
        </is>
      </c>
      <c r="M4465" t="inlineStr">
        <is>
          <t>Echanges mensuels - EUROSTAT</t>
        </is>
      </c>
      <c r="N4465" t="inlineStr"/>
      <c r="O4465" t="n">
        <v>24.6</v>
      </c>
      <c r="P4465" t="inlineStr"/>
      <c r="Q4465" t="inlineStr"/>
      <c r="R4465" t="n">
        <v>24.6</v>
      </c>
      <c r="S4465" t="n">
        <v>1.23</v>
      </c>
      <c r="T4465" t="n">
        <v>0.1</v>
      </c>
      <c r="U4465" t="n">
        <v>0</v>
      </c>
      <c r="V4465" t="n">
        <v>500000000</v>
      </c>
      <c r="W4465" t="n">
        <v>0</v>
      </c>
      <c r="X4465" t="inlineStr">
        <is>
          <t>mesuré</t>
        </is>
      </c>
    </row>
    <row r="4466" ht="15" customHeight="1" s="1003">
      <c r="A4466" s="1019" t="inlineStr">
        <is>
          <t>Import</t>
        </is>
      </c>
      <c r="B4466" t="inlineStr">
        <is>
          <t>Olives de table</t>
        </is>
      </c>
      <c r="C4466" t="inlineStr">
        <is>
          <t>kt</t>
        </is>
      </c>
      <c r="D4466" t="inlineStr">
        <is>
          <t>France</t>
        </is>
      </c>
      <c r="E4466" t="inlineStr">
        <is>
          <t>2019-20</t>
        </is>
      </c>
      <c r="F4466" t="inlineStr">
        <is>
          <t>Olive</t>
        </is>
      </c>
      <c r="G4466" t="inlineStr"/>
      <c r="H4466" t="inlineStr">
        <is>
          <t>Importation d'olives de table = 92 kt (Douanes françaises - Eurostat)</t>
        </is>
      </c>
      <c r="I4466" t="inlineStr">
        <is>
          <t>Douanes françaises - Eurostat</t>
        </is>
      </c>
      <c r="J4466" t="inlineStr"/>
      <c r="K4466" t="inlineStr">
        <is>
          <t>Volume</t>
        </is>
      </c>
      <c r="L4466" t="inlineStr">
        <is>
          <t>Importation d'olives de table</t>
        </is>
      </c>
      <c r="M4466" t="inlineStr">
        <is>
          <t>Echanges annuels - EUROSTAT</t>
        </is>
      </c>
      <c r="N4466" t="inlineStr"/>
      <c r="O4466" t="n">
        <v>91.7</v>
      </c>
      <c r="P4466" t="inlineStr"/>
      <c r="Q4466" t="inlineStr"/>
      <c r="R4466" t="n">
        <v>91.7</v>
      </c>
      <c r="S4466" t="n">
        <v>4.58</v>
      </c>
      <c r="T4466" t="n">
        <v>0.1</v>
      </c>
      <c r="U4466" t="n">
        <v>0</v>
      </c>
      <c r="V4466" t="n">
        <v>500000000</v>
      </c>
      <c r="W4466" t="n">
        <v>0</v>
      </c>
      <c r="X4466" t="inlineStr">
        <is>
          <t>mesuré</t>
        </is>
      </c>
    </row>
    <row r="4467" ht="15" customHeight="1" s="1003">
      <c r="A4467" s="1019" t="inlineStr">
        <is>
          <t>Import</t>
        </is>
      </c>
      <c r="B4467" t="inlineStr">
        <is>
          <t>Graines collectées</t>
        </is>
      </c>
      <c r="C4467" t="inlineStr">
        <is>
          <t>kt</t>
        </is>
      </c>
      <c r="D4467" t="inlineStr">
        <is>
          <t>France</t>
        </is>
      </c>
      <c r="E4467" t="inlineStr">
        <is>
          <t>2019-20</t>
        </is>
      </c>
      <c r="F4467" t="inlineStr">
        <is>
          <t>Olive</t>
        </is>
      </c>
      <c r="G4467" t="inlineStr"/>
      <c r="H4467" t="inlineStr"/>
      <c r="I4467" t="inlineStr"/>
      <c r="J4467" t="inlineStr"/>
      <c r="K4467" t="inlineStr"/>
      <c r="L4467" t="inlineStr"/>
      <c r="M4467" t="inlineStr"/>
      <c r="N4467" t="inlineStr"/>
      <c r="O4467" t="n">
        <v>0</v>
      </c>
      <c r="P4467" t="n">
        <v>0</v>
      </c>
      <c r="Q4467" t="n">
        <v>500000000</v>
      </c>
      <c r="R4467" t="inlineStr"/>
      <c r="S4467" t="inlineStr"/>
      <c r="T4467" t="inlineStr"/>
      <c r="U4467" t="n">
        <v>0</v>
      </c>
      <c r="V4467" t="n">
        <v>500000000</v>
      </c>
      <c r="W4467" t="inlineStr"/>
      <c r="X4467" t="inlineStr">
        <is>
          <t>libre unbounded</t>
        </is>
      </c>
    </row>
    <row r="4468" ht="15" customHeight="1" s="1003">
      <c r="A4468" s="1019" t="inlineStr">
        <is>
          <t>Graines récoltées</t>
        </is>
      </c>
      <c r="B4468" t="inlineStr">
        <is>
          <t>Ferme</t>
        </is>
      </c>
      <c r="C4468" t="inlineStr">
        <is>
          <t>kt</t>
        </is>
      </c>
      <c r="D4468" t="inlineStr">
        <is>
          <t>France</t>
        </is>
      </c>
      <c r="E4468" t="inlineStr">
        <is>
          <t>2023-24</t>
        </is>
      </c>
      <c r="F4468" t="inlineStr">
        <is>
          <t>Colza</t>
        </is>
      </c>
      <c r="G4468" t="inlineStr"/>
      <c r="H4468" t="inlineStr"/>
      <c r="I4468" t="inlineStr"/>
      <c r="J4468" t="inlineStr"/>
      <c r="K4468" t="inlineStr"/>
      <c r="L4468" t="inlineStr"/>
      <c r="M4468" t="inlineStr"/>
      <c r="N4468" t="inlineStr"/>
      <c r="O4468" t="n">
        <v>84</v>
      </c>
      <c r="P4468" t="inlineStr"/>
      <c r="Q4468" t="inlineStr"/>
      <c r="R4468" t="inlineStr"/>
      <c r="S4468" t="inlineStr"/>
      <c r="T4468" t="inlineStr"/>
      <c r="U4468" t="n">
        <v>0</v>
      </c>
      <c r="V4468" t="n">
        <v>500000000</v>
      </c>
      <c r="W4468" t="inlineStr"/>
      <c r="X4468" t="inlineStr">
        <is>
          <t>déterminé</t>
        </is>
      </c>
    </row>
    <row r="4469" ht="15" customHeight="1" s="1003">
      <c r="A4469" s="1019" t="inlineStr">
        <is>
          <t>Graines récoltées</t>
        </is>
      </c>
      <c r="B4469" t="inlineStr">
        <is>
          <t>OS</t>
        </is>
      </c>
      <c r="C4469" t="inlineStr">
        <is>
          <t>kt</t>
        </is>
      </c>
      <c r="D4469" t="inlineStr">
        <is>
          <t>France</t>
        </is>
      </c>
      <c r="E4469" t="inlineStr">
        <is>
          <t>2023-24</t>
        </is>
      </c>
      <c r="F4469" t="inlineStr">
        <is>
          <t>Colza</t>
        </is>
      </c>
      <c r="G4469" t="inlineStr">
        <is>
          <t>Collecte = 4193 kt (Bilans par campagne - FranceAgriMer)</t>
        </is>
      </c>
      <c r="H4469" t="inlineStr"/>
      <c r="I4469" t="inlineStr">
        <is>
          <t>Bilans par campagne - FranceAgriMer</t>
        </is>
      </c>
      <c r="J4469" t="inlineStr"/>
      <c r="K4469" t="inlineStr">
        <is>
          <t>Volume</t>
        </is>
      </c>
      <c r="L4469" t="inlineStr">
        <is>
          <t>Collecte</t>
        </is>
      </c>
      <c r="M4469" t="inlineStr">
        <is>
          <t>Bilans Colza - FAM</t>
        </is>
      </c>
      <c r="N4469" t="inlineStr"/>
      <c r="O4469" t="n">
        <v>4190</v>
      </c>
      <c r="P4469" t="inlineStr"/>
      <c r="Q4469" t="inlineStr"/>
      <c r="R4469" t="n">
        <v>4192.85</v>
      </c>
      <c r="S4469" t="n">
        <v>209.64</v>
      </c>
      <c r="T4469" t="n">
        <v>0.1</v>
      </c>
      <c r="U4469" t="n">
        <v>0</v>
      </c>
      <c r="V4469" t="n">
        <v>500000000</v>
      </c>
      <c r="W4469" t="n">
        <v>0</v>
      </c>
      <c r="X4469" t="inlineStr">
        <is>
          <t>redondant</t>
        </is>
      </c>
    </row>
    <row r="4470" ht="15" customHeight="1" s="1003">
      <c r="A4470" s="1019" t="inlineStr">
        <is>
          <t>Olives</t>
        </is>
      </c>
      <c r="B4470" t="inlineStr">
        <is>
          <t>Export</t>
        </is>
      </c>
      <c r="C4470" t="inlineStr">
        <is>
          <t>kt</t>
        </is>
      </c>
      <c r="D4470" t="inlineStr">
        <is>
          <t>France</t>
        </is>
      </c>
      <c r="E4470" t="inlineStr">
        <is>
          <t>2023-24</t>
        </is>
      </c>
      <c r="F4470" t="inlineStr">
        <is>
          <t>Colza</t>
        </is>
      </c>
      <c r="G4470" t="inlineStr"/>
      <c r="H4470" t="inlineStr"/>
      <c r="I4470" t="inlineStr"/>
      <c r="J4470" t="inlineStr"/>
      <c r="K4470" t="inlineStr"/>
      <c r="L4470" t="inlineStr"/>
      <c r="M4470" t="inlineStr"/>
      <c r="N4470" t="inlineStr"/>
      <c r="O4470" t="n">
        <v>0</v>
      </c>
      <c r="P4470" t="n">
        <v>0</v>
      </c>
      <c r="Q4470" t="n">
        <v>500000000</v>
      </c>
      <c r="R4470" t="inlineStr"/>
      <c r="S4470" t="inlineStr"/>
      <c r="T4470" t="inlineStr"/>
      <c r="U4470" t="n">
        <v>0</v>
      </c>
      <c r="V4470" t="n">
        <v>500000000</v>
      </c>
      <c r="W4470" t="inlineStr"/>
      <c r="X4470" t="inlineStr">
        <is>
          <t>libre unbounded</t>
        </is>
      </c>
    </row>
    <row r="4471" ht="15" customHeight="1" s="1003">
      <c r="A4471" s="1019" t="inlineStr">
        <is>
          <t>Olives</t>
        </is>
      </c>
      <c r="B4471" t="inlineStr">
        <is>
          <t>Moulin</t>
        </is>
      </c>
      <c r="C4471" t="inlineStr">
        <is>
          <t>kt</t>
        </is>
      </c>
      <c r="D4471" t="inlineStr">
        <is>
          <t>France</t>
        </is>
      </c>
      <c r="E4471" t="inlineStr">
        <is>
          <t>2023-24</t>
        </is>
      </c>
      <c r="F4471" t="inlineStr">
        <is>
          <t>Colza</t>
        </is>
      </c>
      <c r="G4471" t="inlineStr"/>
      <c r="H4471" t="inlineStr"/>
      <c r="I4471" t="inlineStr"/>
      <c r="J4471" t="inlineStr"/>
      <c r="K4471" t="inlineStr"/>
      <c r="L4471" t="inlineStr"/>
      <c r="M4471" t="inlineStr"/>
      <c r="N4471" t="inlineStr"/>
      <c r="O4471" t="n">
        <v>0</v>
      </c>
      <c r="P4471" t="n">
        <v>0</v>
      </c>
      <c r="Q4471" t="n">
        <v>500000000</v>
      </c>
      <c r="R4471" t="inlineStr"/>
      <c r="S4471" t="inlineStr"/>
      <c r="T4471" t="inlineStr"/>
      <c r="U4471" t="n">
        <v>0</v>
      </c>
      <c r="V4471" t="n">
        <v>500000000</v>
      </c>
      <c r="W4471" t="inlineStr"/>
      <c r="X4471" t="inlineStr">
        <is>
          <t>libre unbounded</t>
        </is>
      </c>
    </row>
    <row r="4472" ht="15" customHeight="1" s="1003">
      <c r="A4472" s="1019" t="inlineStr">
        <is>
          <t>Olives</t>
        </is>
      </c>
      <c r="B4472" t="inlineStr">
        <is>
          <t>Conservation ou préparation d'olives</t>
        </is>
      </c>
      <c r="C4472" t="inlineStr">
        <is>
          <t>kt</t>
        </is>
      </c>
      <c r="D4472" t="inlineStr">
        <is>
          <t>France</t>
        </is>
      </c>
      <c r="E4472" t="inlineStr">
        <is>
          <t>2023-24</t>
        </is>
      </c>
      <c r="F4472" t="inlineStr">
        <is>
          <t>Colza</t>
        </is>
      </c>
      <c r="G4472" t="inlineStr"/>
      <c r="H4472" t="inlineStr"/>
      <c r="I4472" t="inlineStr"/>
      <c r="J4472" t="inlineStr"/>
      <c r="K4472" t="inlineStr"/>
      <c r="L4472" t="inlineStr"/>
      <c r="M4472" t="inlineStr"/>
      <c r="N4472" t="inlineStr"/>
      <c r="O4472" t="n">
        <v>0</v>
      </c>
      <c r="P4472" t="n">
        <v>0</v>
      </c>
      <c r="Q4472" t="n">
        <v>500000000</v>
      </c>
      <c r="R4472" t="inlineStr"/>
      <c r="S4472" t="inlineStr"/>
      <c r="T4472" t="inlineStr"/>
      <c r="U4472" t="n">
        <v>0</v>
      </c>
      <c r="V4472" t="n">
        <v>500000000</v>
      </c>
      <c r="W4472" t="inlineStr"/>
      <c r="X4472" t="inlineStr">
        <is>
          <t>libre unbounded</t>
        </is>
      </c>
    </row>
    <row r="4473" ht="15" customHeight="1" s="1003">
      <c r="A4473" s="1019" t="inlineStr">
        <is>
          <t>Olives</t>
        </is>
      </c>
      <c r="B4473" t="inlineStr">
        <is>
          <t>Ecart statistique</t>
        </is>
      </c>
      <c r="C4473" t="inlineStr">
        <is>
          <t>kt</t>
        </is>
      </c>
      <c r="D4473" t="inlineStr">
        <is>
          <t>France</t>
        </is>
      </c>
      <c r="E4473" t="inlineStr">
        <is>
          <t>2023-24</t>
        </is>
      </c>
      <c r="F4473" t="inlineStr">
        <is>
          <t>Colza</t>
        </is>
      </c>
      <c r="G4473" t="inlineStr"/>
      <c r="H4473" t="inlineStr"/>
      <c r="I4473" t="inlineStr"/>
      <c r="J4473" t="inlineStr"/>
      <c r="K4473" t="inlineStr"/>
      <c r="L4473" t="inlineStr"/>
      <c r="M4473" t="inlineStr"/>
      <c r="N4473" t="inlineStr"/>
      <c r="O4473" t="n">
        <v>0</v>
      </c>
      <c r="P4473" t="n">
        <v>0</v>
      </c>
      <c r="Q4473" t="n">
        <v>500000000</v>
      </c>
      <c r="R4473" t="inlineStr"/>
      <c r="S4473" t="inlineStr"/>
      <c r="T4473" t="inlineStr"/>
      <c r="U4473" t="n">
        <v>0</v>
      </c>
      <c r="V4473" t="n">
        <v>500000000</v>
      </c>
      <c r="W4473" t="inlineStr"/>
      <c r="X4473" t="inlineStr">
        <is>
          <t>libre unbounded</t>
        </is>
      </c>
    </row>
    <row r="4474" ht="15" customHeight="1" s="1003">
      <c r="A4474" s="1019" t="inlineStr">
        <is>
          <t>Graines autoconsommées</t>
        </is>
      </c>
      <c r="B4474" t="inlineStr">
        <is>
          <t>Hors FAB</t>
        </is>
      </c>
      <c r="C4474" t="inlineStr">
        <is>
          <t>kt</t>
        </is>
      </c>
      <c r="D4474" t="inlineStr">
        <is>
          <t>France</t>
        </is>
      </c>
      <c r="E4474" t="inlineStr">
        <is>
          <t>2023-24</t>
        </is>
      </c>
      <c r="F4474" t="inlineStr">
        <is>
          <t>Colza</t>
        </is>
      </c>
      <c r="G4474" t="inlineStr"/>
      <c r="H4474" t="inlineStr"/>
      <c r="I4474" t="inlineStr"/>
      <c r="J4474" t="inlineStr">
        <is>
          <t>Le reste des graines autoconsommées est consommé en alimentation animale rente hors FAB</t>
        </is>
      </c>
      <c r="K4474" t="inlineStr"/>
      <c r="L4474" t="inlineStr">
        <is>
          <t>Consommation de graines à la ferme directement</t>
        </is>
      </c>
      <c r="M4474" t="inlineStr"/>
      <c r="N4474" t="inlineStr"/>
      <c r="O4474" t="n">
        <v>83.2</v>
      </c>
      <c r="P4474" t="inlineStr"/>
      <c r="Q4474" t="inlineStr"/>
      <c r="R4474" t="inlineStr"/>
      <c r="S4474" t="inlineStr"/>
      <c r="T4474" t="inlineStr"/>
      <c r="U4474" t="n">
        <v>0</v>
      </c>
      <c r="V4474" t="n">
        <v>500000000</v>
      </c>
      <c r="W4474" t="inlineStr"/>
      <c r="X4474" t="inlineStr">
        <is>
          <t>déterminé</t>
        </is>
      </c>
    </row>
    <row r="4475" ht="15" customHeight="1" s="1003">
      <c r="A4475" s="1019" t="inlineStr">
        <is>
          <t>Graines autoconsommées</t>
        </is>
      </c>
      <c r="B4475" t="inlineStr">
        <is>
          <t>Vente directe et autoconsommation</t>
        </is>
      </c>
      <c r="C4475" t="inlineStr">
        <is>
          <t>kt</t>
        </is>
      </c>
      <c r="D4475" t="inlineStr">
        <is>
          <t>France</t>
        </is>
      </c>
      <c r="E4475" t="inlineStr">
        <is>
          <t>2023-24</t>
        </is>
      </c>
      <c r="F4475" t="inlineStr">
        <is>
          <t>Colza</t>
        </is>
      </c>
      <c r="G4475" t="inlineStr"/>
      <c r="H4475" t="inlineStr"/>
      <c r="I4475" t="inlineStr"/>
      <c r="J4475" t="inlineStr">
        <is>
          <t>Pas de consommation de graines en alimentation humaine</t>
        </is>
      </c>
      <c r="K4475" t="inlineStr"/>
      <c r="L4475" t="inlineStr">
        <is>
          <t>Consommation de graines à la ferme directement</t>
        </is>
      </c>
      <c r="M4475" t="inlineStr"/>
      <c r="N4475" t="inlineStr"/>
      <c r="O4475" t="n">
        <v>0</v>
      </c>
      <c r="P4475" t="inlineStr"/>
      <c r="Q4475" t="inlineStr"/>
      <c r="R4475" t="n">
        <v>0</v>
      </c>
      <c r="S4475" t="n">
        <v>0</v>
      </c>
      <c r="T4475" t="inlineStr"/>
      <c r="U4475" t="n">
        <v>0</v>
      </c>
      <c r="V4475" t="n">
        <v>500000000</v>
      </c>
      <c r="W4475" t="n">
        <v>0</v>
      </c>
      <c r="X4475" t="inlineStr">
        <is>
          <t>mesuré</t>
        </is>
      </c>
    </row>
    <row r="4476" ht="15" customHeight="1" s="1003">
      <c r="A4476" s="1019" t="inlineStr">
        <is>
          <t>Graines autoconsommées</t>
        </is>
      </c>
      <c r="B4476" t="inlineStr">
        <is>
          <t>Alimentation humaine</t>
        </is>
      </c>
      <c r="C4476" t="inlineStr">
        <is>
          <t>kt</t>
        </is>
      </c>
      <c r="D4476" t="inlineStr">
        <is>
          <t>France</t>
        </is>
      </c>
      <c r="E4476" t="inlineStr">
        <is>
          <t>2023-24</t>
        </is>
      </c>
      <c r="F4476" t="inlineStr">
        <is>
          <t>Colza</t>
        </is>
      </c>
      <c r="G4476" t="inlineStr"/>
      <c r="H4476" t="inlineStr"/>
      <c r="I4476" t="inlineStr"/>
      <c r="J4476" t="inlineStr"/>
      <c r="K4476" t="inlineStr"/>
      <c r="L4476" t="inlineStr"/>
      <c r="M4476" t="inlineStr"/>
      <c r="N4476" t="inlineStr"/>
      <c r="O4476" t="n">
        <v>0</v>
      </c>
      <c r="P4476" t="inlineStr"/>
      <c r="Q4476" t="inlineStr"/>
      <c r="R4476" t="inlineStr"/>
      <c r="S4476" t="inlineStr"/>
      <c r="T4476" t="inlineStr"/>
      <c r="U4476" t="n">
        <v>0</v>
      </c>
      <c r="V4476" t="n">
        <v>500000000</v>
      </c>
      <c r="W4476" t="inlineStr"/>
      <c r="X4476" t="inlineStr">
        <is>
          <t>déterminé</t>
        </is>
      </c>
    </row>
    <row r="4477" ht="15" customHeight="1" s="1003">
      <c r="A4477" s="1019" t="inlineStr">
        <is>
          <t>Graines autoconsommées</t>
        </is>
      </c>
      <c r="B4477" t="inlineStr">
        <is>
          <t>Usages alimentaires</t>
        </is>
      </c>
      <c r="C4477" t="inlineStr">
        <is>
          <t>kt</t>
        </is>
      </c>
      <c r="D4477" t="inlineStr">
        <is>
          <t>France</t>
        </is>
      </c>
      <c r="E4477" t="inlineStr">
        <is>
          <t>2023-24</t>
        </is>
      </c>
      <c r="F4477" t="inlineStr">
        <is>
          <t>Colza</t>
        </is>
      </c>
      <c r="G4477" t="inlineStr"/>
      <c r="H4477" t="inlineStr"/>
      <c r="I4477" t="inlineStr"/>
      <c r="J4477" t="inlineStr"/>
      <c r="K4477" t="inlineStr"/>
      <c r="L4477" t="inlineStr"/>
      <c r="M4477" t="inlineStr"/>
      <c r="N4477" t="inlineStr"/>
      <c r="O4477" t="n">
        <v>83.2</v>
      </c>
      <c r="P4477" t="inlineStr"/>
      <c r="Q4477" t="inlineStr"/>
      <c r="R4477" t="inlineStr"/>
      <c r="S4477" t="inlineStr"/>
      <c r="T4477" t="inlineStr"/>
      <c r="U4477" t="n">
        <v>0</v>
      </c>
      <c r="V4477" t="n">
        <v>500000000</v>
      </c>
      <c r="W4477" t="inlineStr"/>
      <c r="X4477" t="inlineStr">
        <is>
          <t>déterminé</t>
        </is>
      </c>
    </row>
    <row r="4478" ht="15" customHeight="1" s="1003">
      <c r="A4478" s="1019" t="inlineStr">
        <is>
          <t>Graines autoconsommées</t>
        </is>
      </c>
      <c r="B4478" t="inlineStr">
        <is>
          <t>Alimentation animale rente</t>
        </is>
      </c>
      <c r="C4478" t="inlineStr">
        <is>
          <t>kt</t>
        </is>
      </c>
      <c r="D4478" t="inlineStr">
        <is>
          <t>France</t>
        </is>
      </c>
      <c r="E4478" t="inlineStr">
        <is>
          <t>2023-24</t>
        </is>
      </c>
      <c r="F4478" t="inlineStr">
        <is>
          <t>Colza</t>
        </is>
      </c>
      <c r="G4478" t="inlineStr"/>
      <c r="H4478" t="inlineStr"/>
      <c r="I4478" t="inlineStr"/>
      <c r="J4478" t="inlineStr"/>
      <c r="K4478" t="inlineStr"/>
      <c r="L4478" t="inlineStr"/>
      <c r="M4478" t="inlineStr"/>
      <c r="N4478" t="inlineStr"/>
      <c r="O4478" t="n">
        <v>83.2</v>
      </c>
      <c r="P4478" t="inlineStr"/>
      <c r="Q4478" t="inlineStr"/>
      <c r="R4478" t="inlineStr"/>
      <c r="S4478" t="inlineStr"/>
      <c r="T4478" t="inlineStr"/>
      <c r="U4478" t="n">
        <v>0</v>
      </c>
      <c r="V4478" t="n">
        <v>500000000</v>
      </c>
      <c r="W4478" t="inlineStr"/>
      <c r="X4478" t="inlineStr">
        <is>
          <t>déterminé</t>
        </is>
      </c>
    </row>
    <row r="4479" ht="15" customHeight="1" s="1003">
      <c r="A4479" s="1019" t="inlineStr">
        <is>
          <t>Graines autoconsommées</t>
        </is>
      </c>
      <c r="B4479" t="inlineStr">
        <is>
          <t>Alimentation animale</t>
        </is>
      </c>
      <c r="C4479" t="inlineStr">
        <is>
          <t>kt</t>
        </is>
      </c>
      <c r="D4479" t="inlineStr">
        <is>
          <t>France</t>
        </is>
      </c>
      <c r="E4479" t="inlineStr">
        <is>
          <t>2023-24</t>
        </is>
      </c>
      <c r="F4479" t="inlineStr">
        <is>
          <t>Colza</t>
        </is>
      </c>
      <c r="G4479" t="inlineStr"/>
      <c r="H4479" t="inlineStr"/>
      <c r="I4479" t="inlineStr"/>
      <c r="J4479" t="inlineStr"/>
      <c r="K4479" t="inlineStr"/>
      <c r="L4479" t="inlineStr"/>
      <c r="M4479" t="inlineStr"/>
      <c r="N4479" t="inlineStr"/>
      <c r="O4479" t="n">
        <v>83.2</v>
      </c>
      <c r="P4479" t="inlineStr"/>
      <c r="Q4479" t="inlineStr"/>
      <c r="R4479" t="inlineStr"/>
      <c r="S4479" t="inlineStr"/>
      <c r="T4479" t="inlineStr"/>
      <c r="U4479" t="n">
        <v>0</v>
      </c>
      <c r="V4479" t="n">
        <v>500000000</v>
      </c>
      <c r="W4479" t="inlineStr"/>
      <c r="X4479" t="inlineStr">
        <is>
          <t>déterminé</t>
        </is>
      </c>
    </row>
    <row r="4480" ht="15" customHeight="1" s="1003">
      <c r="A4480" s="1019" t="inlineStr">
        <is>
          <t>Graines autoconsommées</t>
        </is>
      </c>
      <c r="B4480" t="inlineStr">
        <is>
          <t>Débouchés</t>
        </is>
      </c>
      <c r="C4480" t="inlineStr">
        <is>
          <t>kt</t>
        </is>
      </c>
      <c r="D4480" t="inlineStr">
        <is>
          <t>France</t>
        </is>
      </c>
      <c r="E4480" t="inlineStr">
        <is>
          <t>2023-24</t>
        </is>
      </c>
      <c r="F4480" t="inlineStr">
        <is>
          <t>Colza</t>
        </is>
      </c>
      <c r="G4480" t="inlineStr"/>
      <c r="H4480" t="inlineStr"/>
      <c r="I4480" t="inlineStr"/>
      <c r="J4480" t="inlineStr"/>
      <c r="K4480" t="inlineStr"/>
      <c r="L4480" t="inlineStr"/>
      <c r="M4480" t="inlineStr"/>
      <c r="N4480" t="inlineStr"/>
      <c r="O4480" t="n">
        <v>83.3</v>
      </c>
      <c r="P4480" t="inlineStr"/>
      <c r="Q4480" t="inlineStr"/>
      <c r="R4480" t="inlineStr"/>
      <c r="S4480" t="inlineStr"/>
      <c r="T4480" t="inlineStr"/>
      <c r="U4480" t="n">
        <v>0</v>
      </c>
      <c r="V4480" t="n">
        <v>500000000</v>
      </c>
      <c r="W4480" t="inlineStr"/>
      <c r="X4480" t="inlineStr">
        <is>
          <t>déterminé</t>
        </is>
      </c>
    </row>
    <row r="4481" ht="15" customHeight="1" s="1003">
      <c r="A4481" s="1019" t="inlineStr">
        <is>
          <t>Graines autoconsommées</t>
        </is>
      </c>
      <c r="B4481" t="inlineStr">
        <is>
          <t>FAF</t>
        </is>
      </c>
      <c r="C4481" t="inlineStr">
        <is>
          <t>kt</t>
        </is>
      </c>
      <c r="D4481" t="inlineStr">
        <is>
          <t>France</t>
        </is>
      </c>
      <c r="E4481" t="inlineStr">
        <is>
          <t>2023-24</t>
        </is>
      </c>
      <c r="F4481" t="inlineStr">
        <is>
          <t>Colza</t>
        </is>
      </c>
      <c r="G4481" t="inlineStr"/>
      <c r="H4481" t="inlineStr"/>
      <c r="I4481" t="inlineStr"/>
      <c r="J4481" t="inlineStr"/>
      <c r="K4481" t="inlineStr"/>
      <c r="L4481" t="inlineStr"/>
      <c r="M4481" t="inlineStr"/>
      <c r="N4481" t="inlineStr"/>
      <c r="O4481" t="n">
        <v>41.6</v>
      </c>
      <c r="P4481" t="n">
        <v>0</v>
      </c>
      <c r="Q4481" t="n">
        <v>83.2</v>
      </c>
      <c r="R4481" t="inlineStr"/>
      <c r="S4481" t="inlineStr"/>
      <c r="T4481" t="inlineStr"/>
      <c r="U4481" t="n">
        <v>0</v>
      </c>
      <c r="V4481" t="n">
        <v>500000000</v>
      </c>
      <c r="W4481" t="inlineStr"/>
      <c r="X4481" t="inlineStr">
        <is>
          <t>libre</t>
        </is>
      </c>
    </row>
    <row r="4482" ht="15" customHeight="1" s="1003">
      <c r="A4482" s="1019" t="inlineStr">
        <is>
          <t>Graines autoconsommées</t>
        </is>
      </c>
      <c r="B4482" t="inlineStr">
        <is>
          <t>Direct élevage</t>
        </is>
      </c>
      <c r="C4482" t="inlineStr">
        <is>
          <t>kt</t>
        </is>
      </c>
      <c r="D4482" t="inlineStr">
        <is>
          <t>France</t>
        </is>
      </c>
      <c r="E4482" t="inlineStr">
        <is>
          <t>2023-24</t>
        </is>
      </c>
      <c r="F4482" t="inlineStr">
        <is>
          <t>Colza</t>
        </is>
      </c>
      <c r="G4482" t="inlineStr"/>
      <c r="H4482" t="inlineStr"/>
      <c r="I4482" t="inlineStr"/>
      <c r="J4482" t="inlineStr"/>
      <c r="K4482" t="inlineStr"/>
      <c r="L4482" t="inlineStr"/>
      <c r="M4482" t="inlineStr"/>
      <c r="N4482" t="inlineStr"/>
      <c r="O4482" t="n">
        <v>41.6</v>
      </c>
      <c r="P4482" t="n">
        <v>0</v>
      </c>
      <c r="Q4482" t="n">
        <v>83.2</v>
      </c>
      <c r="R4482" t="inlineStr"/>
      <c r="S4482" t="inlineStr"/>
      <c r="T4482" t="inlineStr"/>
      <c r="U4482" t="n">
        <v>0</v>
      </c>
      <c r="V4482" t="n">
        <v>500000000</v>
      </c>
      <c r="W4482" t="inlineStr"/>
      <c r="X4482" t="inlineStr">
        <is>
          <t>libre</t>
        </is>
      </c>
    </row>
    <row r="4483" ht="15" customHeight="1" s="1003">
      <c r="A4483" s="1019" t="inlineStr">
        <is>
          <t>Graines autoconsommées</t>
        </is>
      </c>
      <c r="B4483" t="inlineStr">
        <is>
          <t>Elimination/Pertes</t>
        </is>
      </c>
      <c r="C4483" t="inlineStr">
        <is>
          <t>kt</t>
        </is>
      </c>
      <c r="D4483" t="inlineStr">
        <is>
          <t>France</t>
        </is>
      </c>
      <c r="E4483" t="inlineStr">
        <is>
          <t>2023-24</t>
        </is>
      </c>
      <c r="F4483" t="inlineStr">
        <is>
          <t>Colza</t>
        </is>
      </c>
      <c r="G4483" t="inlineStr"/>
      <c r="H4483" t="inlineStr">
        <is>
          <t>Ratio de pertes à la ferme = 0,1 % (ORIFLAAM - Terres Univia)</t>
        </is>
      </c>
      <c r="I4483" t="inlineStr">
        <is>
          <t>ORIFLAAM - Terres Univia</t>
        </is>
      </c>
      <c r="J4483" t="inlineStr">
        <is>
          <t>0</t>
        </is>
      </c>
      <c r="K4483" t="inlineStr">
        <is>
          <t>Rendement</t>
        </is>
      </c>
      <c r="L4483" t="inlineStr">
        <is>
          <t>Ratio de pertes à la ferme</t>
        </is>
      </c>
      <c r="M4483" t="inlineStr">
        <is>
          <t>Pertes ferme - TERRES UNIVIA</t>
        </is>
      </c>
      <c r="N4483" t="inlineStr"/>
      <c r="O4483" t="n">
        <v>0.08</v>
      </c>
      <c r="P4483" t="inlineStr"/>
      <c r="Q4483" t="inlineStr"/>
      <c r="R4483" t="inlineStr"/>
      <c r="S4483" t="inlineStr"/>
      <c r="T4483" t="inlineStr"/>
      <c r="U4483" t="n">
        <v>0</v>
      </c>
      <c r="V4483" t="n">
        <v>500000000</v>
      </c>
      <c r="W4483" t="inlineStr"/>
      <c r="X4483" t="inlineStr">
        <is>
          <t>déterminé</t>
        </is>
      </c>
    </row>
    <row r="4484" ht="15" customHeight="1" s="1003">
      <c r="A4484" s="1019" t="inlineStr">
        <is>
          <t>Graines autoconsommées</t>
        </is>
      </c>
      <c r="B4484" t="inlineStr">
        <is>
          <t>Autres usages (ou usages indéfinis)</t>
        </is>
      </c>
      <c r="C4484" t="inlineStr">
        <is>
          <t>kt</t>
        </is>
      </c>
      <c r="D4484" t="inlineStr">
        <is>
          <t>France</t>
        </is>
      </c>
      <c r="E4484" t="inlineStr">
        <is>
          <t>2023-24</t>
        </is>
      </c>
      <c r="F4484" t="inlineStr">
        <is>
          <t>Colza</t>
        </is>
      </c>
      <c r="G4484" t="inlineStr"/>
      <c r="H4484" t="inlineStr"/>
      <c r="I4484" t="inlineStr"/>
      <c r="J4484" t="inlineStr"/>
      <c r="K4484" t="inlineStr"/>
      <c r="L4484" t="inlineStr"/>
      <c r="M4484" t="inlineStr"/>
      <c r="N4484" t="inlineStr"/>
      <c r="O4484" t="n">
        <v>0.08</v>
      </c>
      <c r="P4484" t="inlineStr"/>
      <c r="Q4484" t="inlineStr"/>
      <c r="R4484" t="inlineStr"/>
      <c r="S4484" t="inlineStr"/>
      <c r="T4484" t="inlineStr"/>
      <c r="U4484" t="n">
        <v>0</v>
      </c>
      <c r="V4484" t="n">
        <v>500000000</v>
      </c>
      <c r="W4484" t="inlineStr"/>
      <c r="X4484" t="inlineStr">
        <is>
          <t>déterminé</t>
        </is>
      </c>
    </row>
    <row r="4485" ht="15" customHeight="1" s="1003">
      <c r="A4485" s="1019" t="inlineStr">
        <is>
          <t>Graines autoconsommées</t>
        </is>
      </c>
      <c r="B4485" t="inlineStr">
        <is>
          <t>Semences fermières</t>
        </is>
      </c>
      <c r="C4485" t="inlineStr">
        <is>
          <t>kt</t>
        </is>
      </c>
      <c r="D4485" t="inlineStr">
        <is>
          <t>France</t>
        </is>
      </c>
      <c r="E4485" t="inlineStr">
        <is>
          <t>2023-24</t>
        </is>
      </c>
      <c r="F4485" t="inlineStr">
        <is>
          <t>Colza</t>
        </is>
      </c>
      <c r="G4485" t="inlineStr"/>
      <c r="H4485" t="inlineStr">
        <is>
          <t>Part de semences fermières (par rapport aux semences certifiées) = 13,64 % (Enquête Pratiques culturales en grandes cultures - SSP)</t>
        </is>
      </c>
      <c r="I4485" t="inlineStr">
        <is>
          <t>Enquête Pratiques culturales en grandes cultures - SSP</t>
        </is>
      </c>
      <c r="J4485" t="inlineStr">
        <is>
          <t>0</t>
        </is>
      </c>
      <c r="K4485" t="inlineStr">
        <is>
          <t>Répartition</t>
        </is>
      </c>
      <c r="L4485" t="inlineStr">
        <is>
          <t>Part de semences fermières (par rapport aux semences certifiées)</t>
        </is>
      </c>
      <c r="M4485" t="inlineStr">
        <is>
          <t>Semences fermières - AGRESTE</t>
        </is>
      </c>
      <c r="N4485" t="inlineStr"/>
      <c r="O4485" t="n">
        <v>0.7</v>
      </c>
      <c r="P4485" t="inlineStr"/>
      <c r="Q4485" t="inlineStr"/>
      <c r="R4485" t="inlineStr"/>
      <c r="S4485" t="inlineStr"/>
      <c r="T4485" t="inlineStr"/>
      <c r="U4485" t="n">
        <v>0</v>
      </c>
      <c r="V4485" t="n">
        <v>500000000</v>
      </c>
      <c r="W4485" t="inlineStr"/>
      <c r="X4485" t="inlineStr">
        <is>
          <t>déterminé</t>
        </is>
      </c>
    </row>
    <row r="4486" ht="15" customHeight="1" s="1003">
      <c r="A4486" s="1019" t="inlineStr">
        <is>
          <t>Graines autoconsommées</t>
        </is>
      </c>
      <c r="B4486" t="inlineStr">
        <is>
          <t>Semences</t>
        </is>
      </c>
      <c r="C4486" t="inlineStr">
        <is>
          <t>kt</t>
        </is>
      </c>
      <c r="D4486" t="inlineStr">
        <is>
          <t>France</t>
        </is>
      </c>
      <c r="E4486" t="inlineStr">
        <is>
          <t>2023-24</t>
        </is>
      </c>
      <c r="F4486" t="inlineStr">
        <is>
          <t>Colza</t>
        </is>
      </c>
      <c r="G4486" t="inlineStr"/>
      <c r="H4486" t="inlineStr"/>
      <c r="I4486" t="inlineStr">
        <is>
          <t>Enquête Pratiques culturales en grandes cultures - SSP</t>
        </is>
      </c>
      <c r="J4486" t="inlineStr"/>
      <c r="K4486" t="inlineStr">
        <is>
          <t>Répartition</t>
        </is>
      </c>
      <c r="L4486" t="inlineStr">
        <is>
          <t>Part de semences fermières (par rapport aux semences certifiées)</t>
        </is>
      </c>
      <c r="M4486" t="inlineStr">
        <is>
          <t>Semences fermières - AGRESTE</t>
        </is>
      </c>
      <c r="N4486" t="inlineStr"/>
      <c r="O4486" t="n">
        <v>0.7</v>
      </c>
      <c r="P4486" t="inlineStr"/>
      <c r="Q4486" t="inlineStr"/>
      <c r="R4486" t="inlineStr"/>
      <c r="S4486" t="inlineStr"/>
      <c r="T4486" t="inlineStr"/>
      <c r="U4486" t="n">
        <v>0</v>
      </c>
      <c r="V4486" t="n">
        <v>500000000</v>
      </c>
      <c r="W4486" t="inlineStr"/>
      <c r="X4486" t="inlineStr">
        <is>
          <t>déterminé</t>
        </is>
      </c>
    </row>
    <row r="4487" ht="15" customHeight="1" s="1003">
      <c r="A4487" s="1019" t="inlineStr">
        <is>
          <t>Stock initial</t>
        </is>
      </c>
      <c r="B4487" t="inlineStr">
        <is>
          <t>Ferme</t>
        </is>
      </c>
      <c r="C4487" t="inlineStr">
        <is>
          <t>kt</t>
        </is>
      </c>
      <c r="D4487" t="inlineStr">
        <is>
          <t>France</t>
        </is>
      </c>
      <c r="E4487" t="inlineStr">
        <is>
          <t>2023-24</t>
        </is>
      </c>
      <c r="F4487" t="inlineStr">
        <is>
          <t>Colza</t>
        </is>
      </c>
      <c r="G4487" t="inlineStr"/>
      <c r="H4487" t="inlineStr"/>
      <c r="I4487" t="inlineStr"/>
      <c r="J4487" t="inlineStr"/>
      <c r="K4487" t="inlineStr"/>
      <c r="L4487" t="inlineStr"/>
      <c r="M4487" t="inlineStr"/>
      <c r="N4487" t="inlineStr"/>
      <c r="O4487" t="n">
        <v>0</v>
      </c>
      <c r="P4487" t="inlineStr"/>
      <c r="Q4487" t="inlineStr"/>
      <c r="R4487" t="inlineStr"/>
      <c r="S4487" t="inlineStr"/>
      <c r="T4487" t="inlineStr"/>
      <c r="U4487" t="n">
        <v>0</v>
      </c>
      <c r="V4487" t="n">
        <v>500000000</v>
      </c>
      <c r="W4487" t="inlineStr"/>
      <c r="X4487" t="inlineStr">
        <is>
          <t>déterminé</t>
        </is>
      </c>
    </row>
    <row r="4488" ht="15" customHeight="1" s="1003">
      <c r="A4488" s="1019" t="inlineStr">
        <is>
          <t>Stock initial</t>
        </is>
      </c>
      <c r="B4488" t="inlineStr">
        <is>
          <t>OS</t>
        </is>
      </c>
      <c r="C4488" t="inlineStr">
        <is>
          <t>kt</t>
        </is>
      </c>
      <c r="D4488" t="inlineStr">
        <is>
          <t>France</t>
        </is>
      </c>
      <c r="E4488" t="inlineStr">
        <is>
          <t>2023-24</t>
        </is>
      </c>
      <c r="F4488" t="inlineStr">
        <is>
          <t>Colza</t>
        </is>
      </c>
      <c r="G4488" t="inlineStr">
        <is>
          <t>Stock initial collecteurs = 61 kt (Bilans par campagne - FranceAgriMer)</t>
        </is>
      </c>
      <c r="H4488" t="inlineStr"/>
      <c r="I4488" t="inlineStr">
        <is>
          <t>Bilans par campagne - FranceAgriMer</t>
        </is>
      </c>
      <c r="J4488" t="inlineStr"/>
      <c r="K4488" t="inlineStr">
        <is>
          <t>Volume</t>
        </is>
      </c>
      <c r="L4488" t="inlineStr">
        <is>
          <t>Stock initial collecteurs</t>
        </is>
      </c>
      <c r="M4488" t="inlineStr">
        <is>
          <t>Bilans Colza - FAM</t>
        </is>
      </c>
      <c r="N4488" t="inlineStr"/>
      <c r="O4488" t="n">
        <v>173</v>
      </c>
      <c r="P4488" t="inlineStr"/>
      <c r="Q4488" t="inlineStr"/>
      <c r="R4488" t="inlineStr"/>
      <c r="S4488" t="inlineStr"/>
      <c r="T4488" t="inlineStr"/>
      <c r="U4488" t="n">
        <v>0</v>
      </c>
      <c r="V4488" t="n">
        <v>500000000</v>
      </c>
      <c r="W4488" t="inlineStr"/>
      <c r="X4488" t="inlineStr">
        <is>
          <t>déterminé</t>
        </is>
      </c>
    </row>
    <row r="4489" ht="15" customHeight="1" s="1003">
      <c r="A4489" s="1019" t="inlineStr">
        <is>
          <t>Stock initial à la ferme</t>
        </is>
      </c>
      <c r="B4489" t="inlineStr">
        <is>
          <t>Ferme</t>
        </is>
      </c>
      <c r="C4489" t="inlineStr">
        <is>
          <t>kt</t>
        </is>
      </c>
      <c r="D4489" t="inlineStr">
        <is>
          <t>France</t>
        </is>
      </c>
      <c r="E4489" t="inlineStr">
        <is>
          <t>2023-24</t>
        </is>
      </c>
      <c r="F4489" t="inlineStr">
        <is>
          <t>Colza</t>
        </is>
      </c>
      <c r="G4489" t="inlineStr"/>
      <c r="H4489" t="inlineStr"/>
      <c r="I4489" t="inlineStr"/>
      <c r="J4489" t="inlineStr">
        <is>
          <t>Le stock à la ferme est négligé</t>
        </is>
      </c>
      <c r="K4489" t="inlineStr"/>
      <c r="L4489" t="inlineStr">
        <is>
          <t>Stock initial à la ferme</t>
        </is>
      </c>
      <c r="M4489" t="inlineStr"/>
      <c r="N4489" t="inlineStr"/>
      <c r="O4489" t="n">
        <v>0</v>
      </c>
      <c r="P4489" t="inlineStr"/>
      <c r="Q4489" t="inlineStr"/>
      <c r="R4489" t="n">
        <v>0</v>
      </c>
      <c r="S4489" t="n">
        <v>0</v>
      </c>
      <c r="T4489" t="inlineStr"/>
      <c r="U4489" t="n">
        <v>0</v>
      </c>
      <c r="V4489" t="n">
        <v>500000000</v>
      </c>
      <c r="W4489" t="n">
        <v>0</v>
      </c>
      <c r="X4489" t="inlineStr">
        <is>
          <t>redondant</t>
        </is>
      </c>
    </row>
    <row r="4490" ht="15" customHeight="1" s="1003">
      <c r="A4490" s="1019" t="inlineStr">
        <is>
          <t>Stock initial collecteurs</t>
        </is>
      </c>
      <c r="B4490" t="inlineStr">
        <is>
          <t>OS</t>
        </is>
      </c>
      <c r="C4490" t="inlineStr">
        <is>
          <t>kt</t>
        </is>
      </c>
      <c r="D4490" t="inlineStr">
        <is>
          <t>France</t>
        </is>
      </c>
      <c r="E4490" t="inlineStr">
        <is>
          <t>2023-24</t>
        </is>
      </c>
      <c r="F4490" t="inlineStr">
        <is>
          <t>Colza</t>
        </is>
      </c>
      <c r="G4490" t="inlineStr">
        <is>
          <t>Stock initial collecteurs = 173 kt (Bilans par campagne - FranceAgriMer)</t>
        </is>
      </c>
      <c r="H4490" t="inlineStr"/>
      <c r="I4490" t="inlineStr">
        <is>
          <t>Bilans par campagne - FranceAgriMer</t>
        </is>
      </c>
      <c r="J4490" t="inlineStr"/>
      <c r="K4490" t="inlineStr">
        <is>
          <t>Volume</t>
        </is>
      </c>
      <c r="L4490" t="inlineStr">
        <is>
          <t>Stock initial collecteurs</t>
        </is>
      </c>
      <c r="M4490" t="inlineStr">
        <is>
          <t>Bilans Colza - FAM</t>
        </is>
      </c>
      <c r="N4490" t="inlineStr"/>
      <c r="O4490" t="n">
        <v>173</v>
      </c>
      <c r="P4490" t="inlineStr"/>
      <c r="Q4490" t="inlineStr"/>
      <c r="R4490" t="n">
        <v>172.81</v>
      </c>
      <c r="S4490" t="n">
        <v>8.640000000000001</v>
      </c>
      <c r="T4490" t="n">
        <v>0.1</v>
      </c>
      <c r="U4490" t="n">
        <v>0</v>
      </c>
      <c r="V4490" t="n">
        <v>500000000</v>
      </c>
      <c r="W4490" t="n">
        <v>0</v>
      </c>
      <c r="X4490" t="inlineStr">
        <is>
          <t>mesuré</t>
        </is>
      </c>
    </row>
    <row r="4491" ht="15" customHeight="1" s="1003">
      <c r="A4491" s="1019" t="inlineStr">
        <is>
          <t>Graines collectées</t>
        </is>
      </c>
      <c r="B4491" t="inlineStr">
        <is>
          <t>Fabrication de produits alimentaires</t>
        </is>
      </c>
      <c r="C4491" t="inlineStr">
        <is>
          <t>kt</t>
        </is>
      </c>
      <c r="D4491" t="inlineStr">
        <is>
          <t>France</t>
        </is>
      </c>
      <c r="E4491" t="inlineStr">
        <is>
          <t>2023-24</t>
        </is>
      </c>
      <c r="F4491" t="inlineStr">
        <is>
          <t>Colza</t>
        </is>
      </c>
      <c r="G4491" t="inlineStr"/>
      <c r="H4491" t="inlineStr"/>
      <c r="I4491" t="inlineStr"/>
      <c r="J4491" t="inlineStr">
        <is>
          <t>Pas de fabrication de produits alimentaires</t>
        </is>
      </c>
      <c r="K4491" t="inlineStr"/>
      <c r="L4491" t="inlineStr">
        <is>
          <t>Consommation de graines pour la fabrication de produits alimentaires</t>
        </is>
      </c>
      <c r="M4491" t="inlineStr"/>
      <c r="N4491" t="inlineStr"/>
      <c r="O4491" t="n">
        <v>0</v>
      </c>
      <c r="P4491" t="inlineStr"/>
      <c r="Q4491" t="inlineStr"/>
      <c r="R4491" t="n">
        <v>0</v>
      </c>
      <c r="S4491" t="n">
        <v>0</v>
      </c>
      <c r="T4491" t="inlineStr"/>
      <c r="U4491" t="n">
        <v>0</v>
      </c>
      <c r="V4491" t="n">
        <v>500000000</v>
      </c>
      <c r="W4491" t="n">
        <v>0</v>
      </c>
      <c r="X4491" t="inlineStr">
        <is>
          <t>mesuré</t>
        </is>
      </c>
    </row>
    <row r="4492" ht="15" customHeight="1" s="1003">
      <c r="A4492" s="1019" t="inlineStr">
        <is>
          <t>Graines collectées</t>
        </is>
      </c>
      <c r="B4492" t="inlineStr">
        <is>
          <t>Alimentation humaine</t>
        </is>
      </c>
      <c r="C4492" t="inlineStr">
        <is>
          <t>kt</t>
        </is>
      </c>
      <c r="D4492" t="inlineStr">
        <is>
          <t>France</t>
        </is>
      </c>
      <c r="E4492" t="inlineStr">
        <is>
          <t>2023-24</t>
        </is>
      </c>
      <c r="F4492" t="inlineStr">
        <is>
          <t>Colza</t>
        </is>
      </c>
      <c r="G4492" t="inlineStr"/>
      <c r="H4492" t="inlineStr"/>
      <c r="I4492" t="inlineStr"/>
      <c r="J4492" t="inlineStr">
        <is>
          <t>Pas de consommation de graines en alimentation humaine</t>
        </is>
      </c>
      <c r="K4492" t="inlineStr"/>
      <c r="L4492" t="inlineStr">
        <is>
          <t>Consommation de graines en alimentation humaine</t>
        </is>
      </c>
      <c r="M4492" t="inlineStr"/>
      <c r="N4492" t="inlineStr"/>
      <c r="O4492" t="n">
        <v>0</v>
      </c>
      <c r="P4492" t="inlineStr"/>
      <c r="Q4492" t="inlineStr"/>
      <c r="R4492" t="n">
        <v>0</v>
      </c>
      <c r="S4492" t="n">
        <v>0</v>
      </c>
      <c r="T4492" t="inlineStr"/>
      <c r="U4492" t="n">
        <v>0</v>
      </c>
      <c r="V4492" t="n">
        <v>500000000</v>
      </c>
      <c r="W4492" t="n">
        <v>0</v>
      </c>
      <c r="X4492" t="inlineStr">
        <is>
          <t>mesuré</t>
        </is>
      </c>
    </row>
    <row r="4493" ht="15" customHeight="1" s="1003">
      <c r="A4493" s="1019" t="inlineStr">
        <is>
          <t>Graines collectées</t>
        </is>
      </c>
      <c r="B4493" t="inlineStr">
        <is>
          <t>Vente directe et autoconsommation</t>
        </is>
      </c>
      <c r="C4493" t="inlineStr">
        <is>
          <t>kt</t>
        </is>
      </c>
      <c r="D4493" t="inlineStr">
        <is>
          <t>France</t>
        </is>
      </c>
      <c r="E4493" t="inlineStr">
        <is>
          <t>2023-24</t>
        </is>
      </c>
      <c r="F4493" t="inlineStr">
        <is>
          <t>Colza</t>
        </is>
      </c>
      <c r="G4493" t="inlineStr"/>
      <c r="H4493" t="inlineStr"/>
      <c r="I4493" t="inlineStr"/>
      <c r="J4493" t="inlineStr"/>
      <c r="K4493" t="inlineStr"/>
      <c r="L4493" t="inlineStr"/>
      <c r="M4493" t="inlineStr"/>
      <c r="N4493" t="inlineStr"/>
      <c r="O4493" t="n">
        <v>0</v>
      </c>
      <c r="P4493" t="n">
        <v>0</v>
      </c>
      <c r="Q4493" t="n">
        <v>-0</v>
      </c>
      <c r="R4493" t="inlineStr"/>
      <c r="S4493" t="inlineStr"/>
      <c r="T4493" t="inlineStr"/>
      <c r="U4493" t="n">
        <v>0</v>
      </c>
      <c r="V4493" t="n">
        <v>500000000</v>
      </c>
      <c r="W4493" t="inlineStr"/>
      <c r="X4493" t="inlineStr">
        <is>
          <t>libre</t>
        </is>
      </c>
    </row>
    <row r="4494" ht="15" customHeight="1" s="1003">
      <c r="A4494" s="1019" t="inlineStr">
        <is>
          <t>Graines collectées</t>
        </is>
      </c>
      <c r="B4494" t="inlineStr">
        <is>
          <t>Circuits spécialisés</t>
        </is>
      </c>
      <c r="C4494" t="inlineStr">
        <is>
          <t>kt</t>
        </is>
      </c>
      <c r="D4494" t="inlineStr">
        <is>
          <t>France</t>
        </is>
      </c>
      <c r="E4494" t="inlineStr">
        <is>
          <t>2023-24</t>
        </is>
      </c>
      <c r="F4494" t="inlineStr">
        <is>
          <t>Colza</t>
        </is>
      </c>
      <c r="G4494" t="inlineStr"/>
      <c r="H4494" t="inlineStr"/>
      <c r="I4494" t="inlineStr"/>
      <c r="J4494" t="inlineStr"/>
      <c r="K4494" t="inlineStr"/>
      <c r="L4494" t="inlineStr"/>
      <c r="M4494" t="inlineStr"/>
      <c r="N4494" t="inlineStr"/>
      <c r="O4494" t="n">
        <v>0</v>
      </c>
      <c r="P4494" t="n">
        <v>0</v>
      </c>
      <c r="Q4494" t="n">
        <v>-0</v>
      </c>
      <c r="R4494" t="inlineStr"/>
      <c r="S4494" t="inlineStr"/>
      <c r="T4494" t="inlineStr"/>
      <c r="U4494" t="n">
        <v>0</v>
      </c>
      <c r="V4494" t="n">
        <v>500000000</v>
      </c>
      <c r="W4494" t="inlineStr"/>
      <c r="X4494" t="inlineStr">
        <is>
          <t>libre</t>
        </is>
      </c>
    </row>
    <row r="4495" ht="15" customHeight="1" s="1003">
      <c r="A4495" s="1019" t="inlineStr">
        <is>
          <t>Graines collectées</t>
        </is>
      </c>
      <c r="B4495" t="inlineStr">
        <is>
          <t>GMS</t>
        </is>
      </c>
      <c r="C4495" t="inlineStr">
        <is>
          <t>kt</t>
        </is>
      </c>
      <c r="D4495" t="inlineStr">
        <is>
          <t>France</t>
        </is>
      </c>
      <c r="E4495" t="inlineStr">
        <is>
          <t>2023-24</t>
        </is>
      </c>
      <c r="F4495" t="inlineStr">
        <is>
          <t>Colza</t>
        </is>
      </c>
      <c r="G4495" t="inlineStr"/>
      <c r="H4495" t="inlineStr"/>
      <c r="I4495" t="inlineStr"/>
      <c r="J4495" t="inlineStr"/>
      <c r="K4495" t="inlineStr"/>
      <c r="L4495" t="inlineStr"/>
      <c r="M4495" t="inlineStr"/>
      <c r="N4495" t="inlineStr"/>
      <c r="O4495" t="n">
        <v>0</v>
      </c>
      <c r="P4495" t="n">
        <v>0</v>
      </c>
      <c r="Q4495" t="n">
        <v>-0</v>
      </c>
      <c r="R4495" t="inlineStr"/>
      <c r="S4495" t="inlineStr"/>
      <c r="T4495" t="inlineStr"/>
      <c r="U4495" t="n">
        <v>0</v>
      </c>
      <c r="V4495" t="n">
        <v>500000000</v>
      </c>
      <c r="W4495" t="inlineStr"/>
      <c r="X4495" t="inlineStr">
        <is>
          <t>libre</t>
        </is>
      </c>
    </row>
    <row r="4496" ht="15" customHeight="1" s="1003">
      <c r="A4496" s="1019" t="inlineStr">
        <is>
          <t>Graines collectées</t>
        </is>
      </c>
      <c r="B4496" t="inlineStr">
        <is>
          <t>RHD</t>
        </is>
      </c>
      <c r="C4496" t="inlineStr">
        <is>
          <t>kt</t>
        </is>
      </c>
      <c r="D4496" t="inlineStr">
        <is>
          <t>France</t>
        </is>
      </c>
      <c r="E4496" t="inlineStr">
        <is>
          <t>2023-24</t>
        </is>
      </c>
      <c r="F4496" t="inlineStr">
        <is>
          <t>Colza</t>
        </is>
      </c>
      <c r="G4496" t="inlineStr"/>
      <c r="H4496" t="inlineStr"/>
      <c r="I4496" t="inlineStr"/>
      <c r="J4496" t="inlineStr"/>
      <c r="K4496" t="inlineStr"/>
      <c r="L4496" t="inlineStr"/>
      <c r="M4496" t="inlineStr"/>
      <c r="N4496" t="inlineStr"/>
      <c r="O4496" t="n">
        <v>0</v>
      </c>
      <c r="P4496" t="n">
        <v>0</v>
      </c>
      <c r="Q4496" t="n">
        <v>-0</v>
      </c>
      <c r="R4496" t="inlineStr"/>
      <c r="S4496" t="inlineStr"/>
      <c r="T4496" t="inlineStr"/>
      <c r="U4496" t="n">
        <v>0</v>
      </c>
      <c r="V4496" t="n">
        <v>500000000</v>
      </c>
      <c r="W4496" t="inlineStr"/>
      <c r="X4496" t="inlineStr">
        <is>
          <t>libre</t>
        </is>
      </c>
    </row>
    <row r="4497" ht="15" customHeight="1" s="1003">
      <c r="A4497" s="1019" t="inlineStr">
        <is>
          <t>Graines collectées</t>
        </is>
      </c>
      <c r="B4497" t="inlineStr">
        <is>
          <t>Trituration</t>
        </is>
      </c>
      <c r="C4497" t="inlineStr">
        <is>
          <t>kt</t>
        </is>
      </c>
      <c r="D4497" t="inlineStr">
        <is>
          <t>France</t>
        </is>
      </c>
      <c r="E4497" t="inlineStr">
        <is>
          <t>2023-24</t>
        </is>
      </c>
      <c r="F4497" t="inlineStr">
        <is>
          <t>Colza</t>
        </is>
      </c>
      <c r="G4497" t="inlineStr">
        <is>
          <t>Consommation de graines par la Trituration = 4207 kt (Bilans par campagne - FranceAgriMer)</t>
        </is>
      </c>
      <c r="H4497" t="inlineStr"/>
      <c r="I4497" t="inlineStr">
        <is>
          <t>Bilans par campagne - FranceAgriMer</t>
        </is>
      </c>
      <c r="J4497" t="inlineStr"/>
      <c r="K4497" t="inlineStr">
        <is>
          <t>Volume</t>
        </is>
      </c>
      <c r="L4497" t="inlineStr">
        <is>
          <t>Consommation de graines par la Trituration</t>
        </is>
      </c>
      <c r="M4497" t="inlineStr">
        <is>
          <t>Bilans Colza - FAM</t>
        </is>
      </c>
      <c r="N4497" t="inlineStr"/>
      <c r="O4497" t="n">
        <v>4210</v>
      </c>
      <c r="P4497" t="inlineStr"/>
      <c r="Q4497" t="inlineStr"/>
      <c r="R4497" t="n">
        <v>4207.11</v>
      </c>
      <c r="S4497" t="n">
        <v>210.36</v>
      </c>
      <c r="T4497" t="n">
        <v>0.1</v>
      </c>
      <c r="U4497" t="n">
        <v>0</v>
      </c>
      <c r="V4497" t="n">
        <v>500000000</v>
      </c>
      <c r="W4497" t="n">
        <v>0</v>
      </c>
      <c r="X4497" t="inlineStr">
        <is>
          <t>mesuré</t>
        </is>
      </c>
    </row>
    <row r="4498" ht="15" customHeight="1" s="1003">
      <c r="A4498" s="1019" t="inlineStr">
        <is>
          <t>Graines collectées</t>
        </is>
      </c>
      <c r="B4498" t="inlineStr">
        <is>
          <t>FAB</t>
        </is>
      </c>
      <c r="C4498" t="inlineStr">
        <is>
          <t>kt</t>
        </is>
      </c>
      <c r="D4498" t="inlineStr">
        <is>
          <t>France</t>
        </is>
      </c>
      <c r="E4498" t="inlineStr">
        <is>
          <t>2023-24</t>
        </is>
      </c>
      <c r="F4498" t="inlineStr">
        <is>
          <t>Colza</t>
        </is>
      </c>
      <c r="G4498" t="inlineStr">
        <is>
          <t>Consommation de graines par les FAB = 19 kt (Bilans par campagne - FranceAgriMer)</t>
        </is>
      </c>
      <c r="H4498" t="inlineStr"/>
      <c r="I4498" t="inlineStr">
        <is>
          <t>Bilans par campagne - FranceAgriMer</t>
        </is>
      </c>
      <c r="J4498" t="inlineStr"/>
      <c r="K4498" t="inlineStr">
        <is>
          <t>Volume</t>
        </is>
      </c>
      <c r="L4498" t="inlineStr">
        <is>
          <t>Consommation de graines par les FAB</t>
        </is>
      </c>
      <c r="M4498" t="inlineStr">
        <is>
          <t>Bilans Colza - FAM</t>
        </is>
      </c>
      <c r="N4498" t="inlineStr"/>
      <c r="O4498" t="n">
        <v>19</v>
      </c>
      <c r="P4498" t="inlineStr"/>
      <c r="Q4498" t="inlineStr"/>
      <c r="R4498" t="n">
        <v>19.03</v>
      </c>
      <c r="S4498" t="n">
        <v>0.95</v>
      </c>
      <c r="T4498" t="n">
        <v>0.1</v>
      </c>
      <c r="U4498" t="n">
        <v>0</v>
      </c>
      <c r="V4498" t="n">
        <v>500000000</v>
      </c>
      <c r="W4498" t="n">
        <v>0</v>
      </c>
      <c r="X4498" t="inlineStr">
        <is>
          <t>mesuré</t>
        </is>
      </c>
    </row>
    <row r="4499" ht="15" customHeight="1" s="1003">
      <c r="A4499" s="1019" t="inlineStr">
        <is>
          <t>Graines collectées</t>
        </is>
      </c>
      <c r="B4499" t="inlineStr">
        <is>
          <t>Amidonnerie</t>
        </is>
      </c>
      <c r="C4499" t="inlineStr">
        <is>
          <t>kt</t>
        </is>
      </c>
      <c r="D4499" t="inlineStr">
        <is>
          <t>France</t>
        </is>
      </c>
      <c r="E4499" t="inlineStr">
        <is>
          <t>2023-24</t>
        </is>
      </c>
      <c r="F4499" t="inlineStr">
        <is>
          <t>Colza</t>
        </is>
      </c>
      <c r="G4499" t="inlineStr"/>
      <c r="H4499" t="inlineStr"/>
      <c r="I4499" t="inlineStr"/>
      <c r="J4499" t="inlineStr"/>
      <c r="K4499" t="inlineStr"/>
      <c r="L4499" t="inlineStr"/>
      <c r="M4499" t="inlineStr"/>
      <c r="N4499" t="inlineStr"/>
      <c r="O4499" t="n">
        <v>0</v>
      </c>
      <c r="P4499" t="inlineStr"/>
      <c r="Q4499" t="inlineStr"/>
      <c r="R4499" t="n">
        <v>0</v>
      </c>
      <c r="S4499" t="n">
        <v>0</v>
      </c>
      <c r="T4499" t="inlineStr"/>
      <c r="U4499" t="n">
        <v>0</v>
      </c>
      <c r="V4499" t="n">
        <v>500000000</v>
      </c>
      <c r="W4499" t="n">
        <v>0</v>
      </c>
      <c r="X4499" t="inlineStr">
        <is>
          <t>mesuré</t>
        </is>
      </c>
    </row>
    <row r="4500" ht="15" customHeight="1" s="1003">
      <c r="A4500" s="1019" t="inlineStr">
        <is>
          <t>Graines collectées</t>
        </is>
      </c>
      <c r="B4500" t="inlineStr">
        <is>
          <t>Meunerie</t>
        </is>
      </c>
      <c r="C4500" t="inlineStr">
        <is>
          <t>kt</t>
        </is>
      </c>
      <c r="D4500" t="inlineStr">
        <is>
          <t>France</t>
        </is>
      </c>
      <c r="E4500" t="inlineStr">
        <is>
          <t>2023-24</t>
        </is>
      </c>
      <c r="F4500" t="inlineStr">
        <is>
          <t>Colza</t>
        </is>
      </c>
      <c r="G4500" t="inlineStr"/>
      <c r="H4500" t="inlineStr"/>
      <c r="I4500" t="inlineStr"/>
      <c r="J4500" t="inlineStr"/>
      <c r="K4500" t="inlineStr"/>
      <c r="L4500" t="inlineStr"/>
      <c r="M4500" t="inlineStr"/>
      <c r="N4500" t="inlineStr"/>
      <c r="O4500" t="n">
        <v>0</v>
      </c>
      <c r="P4500" t="inlineStr"/>
      <c r="Q4500" t="inlineStr"/>
      <c r="R4500" t="n">
        <v>0</v>
      </c>
      <c r="S4500" t="n">
        <v>0</v>
      </c>
      <c r="T4500" t="inlineStr"/>
      <c r="U4500" t="n">
        <v>0</v>
      </c>
      <c r="V4500" t="n">
        <v>500000000</v>
      </c>
      <c r="W4500" t="n">
        <v>0</v>
      </c>
      <c r="X4500" t="inlineStr">
        <is>
          <t>mesuré</t>
        </is>
      </c>
    </row>
    <row r="4501" ht="15" customHeight="1" s="1003">
      <c r="A4501" s="1019" t="inlineStr">
        <is>
          <t>Graines collectées</t>
        </is>
      </c>
      <c r="B4501" t="inlineStr">
        <is>
          <t>Fabrication d'ingrédients</t>
        </is>
      </c>
      <c r="C4501" t="inlineStr">
        <is>
          <t>kt</t>
        </is>
      </c>
      <c r="D4501" t="inlineStr">
        <is>
          <t>France</t>
        </is>
      </c>
      <c r="E4501" t="inlineStr">
        <is>
          <t>2023-24</t>
        </is>
      </c>
      <c r="F4501" t="inlineStr">
        <is>
          <t>Colza</t>
        </is>
      </c>
      <c r="G4501" t="inlineStr"/>
      <c r="H4501" t="inlineStr"/>
      <c r="I4501" t="inlineStr"/>
      <c r="J4501" t="inlineStr"/>
      <c r="K4501" t="inlineStr"/>
      <c r="L4501" t="inlineStr"/>
      <c r="M4501" t="inlineStr"/>
      <c r="N4501" t="inlineStr"/>
      <c r="O4501" t="n">
        <v>0</v>
      </c>
      <c r="P4501" t="inlineStr"/>
      <c r="Q4501" t="inlineStr"/>
      <c r="R4501" t="n">
        <v>0</v>
      </c>
      <c r="S4501" t="n">
        <v>0</v>
      </c>
      <c r="T4501" t="inlineStr"/>
      <c r="U4501" t="n">
        <v>0</v>
      </c>
      <c r="V4501" t="n">
        <v>500000000</v>
      </c>
      <c r="W4501" t="n">
        <v>0</v>
      </c>
      <c r="X4501" t="inlineStr">
        <is>
          <t>mesuré</t>
        </is>
      </c>
    </row>
    <row r="4502" ht="15" customHeight="1" s="1003">
      <c r="A4502" s="1019" t="inlineStr">
        <is>
          <t>Graines collectées</t>
        </is>
      </c>
      <c r="B4502" t="inlineStr">
        <is>
          <t>Ménages</t>
        </is>
      </c>
      <c r="C4502" t="inlineStr">
        <is>
          <t>kt</t>
        </is>
      </c>
      <c r="D4502" t="inlineStr">
        <is>
          <t>France</t>
        </is>
      </c>
      <c r="E4502" t="inlineStr">
        <is>
          <t>2023-24</t>
        </is>
      </c>
      <c r="F4502" t="inlineStr">
        <is>
          <t>Colza</t>
        </is>
      </c>
      <c r="G4502" t="inlineStr"/>
      <c r="H4502" t="inlineStr"/>
      <c r="I4502" t="inlineStr"/>
      <c r="J4502" t="inlineStr"/>
      <c r="K4502" t="inlineStr"/>
      <c r="L4502" t="inlineStr"/>
      <c r="M4502" t="inlineStr"/>
      <c r="N4502" t="inlineStr"/>
      <c r="O4502" t="n">
        <v>0</v>
      </c>
      <c r="P4502" t="n">
        <v>0</v>
      </c>
      <c r="Q4502" t="n">
        <v>-0</v>
      </c>
      <c r="R4502" t="inlineStr"/>
      <c r="S4502" t="inlineStr"/>
      <c r="T4502" t="inlineStr"/>
      <c r="U4502" t="n">
        <v>0</v>
      </c>
      <c r="V4502" t="n">
        <v>500000000</v>
      </c>
      <c r="W4502" t="inlineStr"/>
      <c r="X4502" t="inlineStr">
        <is>
          <t>libre</t>
        </is>
      </c>
    </row>
    <row r="4503" ht="15" customHeight="1" s="1003">
      <c r="A4503" s="1019" t="inlineStr">
        <is>
          <t>Graines collectées</t>
        </is>
      </c>
      <c r="B4503" t="inlineStr">
        <is>
          <t>Circuits généralistes</t>
        </is>
      </c>
      <c r="C4503" t="inlineStr">
        <is>
          <t>kt</t>
        </is>
      </c>
      <c r="D4503" t="inlineStr">
        <is>
          <t>France</t>
        </is>
      </c>
      <c r="E4503" t="inlineStr">
        <is>
          <t>2023-24</t>
        </is>
      </c>
      <c r="F4503" t="inlineStr">
        <is>
          <t>Colza</t>
        </is>
      </c>
      <c r="G4503" t="inlineStr"/>
      <c r="H4503" t="inlineStr"/>
      <c r="I4503" t="inlineStr"/>
      <c r="J4503" t="inlineStr"/>
      <c r="K4503" t="inlineStr"/>
      <c r="L4503" t="inlineStr"/>
      <c r="M4503" t="inlineStr"/>
      <c r="N4503" t="inlineStr"/>
      <c r="O4503" t="n">
        <v>0</v>
      </c>
      <c r="P4503" t="n">
        <v>0</v>
      </c>
      <c r="Q4503" t="n">
        <v>-0</v>
      </c>
      <c r="R4503" t="inlineStr"/>
      <c r="S4503" t="inlineStr"/>
      <c r="T4503" t="inlineStr"/>
      <c r="U4503" t="n">
        <v>0</v>
      </c>
      <c r="V4503" t="n">
        <v>500000000</v>
      </c>
      <c r="W4503" t="inlineStr"/>
      <c r="X4503" t="inlineStr">
        <is>
          <t>libre</t>
        </is>
      </c>
    </row>
    <row r="4504" ht="15" customHeight="1" s="1003">
      <c r="A4504" s="1019" t="inlineStr">
        <is>
          <t>Graines collectées</t>
        </is>
      </c>
      <c r="B4504" t="inlineStr">
        <is>
          <t>Usages alimentaires</t>
        </is>
      </c>
      <c r="C4504" t="inlineStr">
        <is>
          <t>kt</t>
        </is>
      </c>
      <c r="D4504" t="inlineStr">
        <is>
          <t>France</t>
        </is>
      </c>
      <c r="E4504" t="inlineStr">
        <is>
          <t>2023-24</t>
        </is>
      </c>
      <c r="F4504" t="inlineStr">
        <is>
          <t>Colza</t>
        </is>
      </c>
      <c r="G4504" t="inlineStr"/>
      <c r="H4504" t="inlineStr"/>
      <c r="I4504" t="inlineStr"/>
      <c r="J4504" t="inlineStr"/>
      <c r="K4504" t="inlineStr"/>
      <c r="L4504" t="inlineStr"/>
      <c r="M4504" t="inlineStr"/>
      <c r="N4504" t="inlineStr"/>
      <c r="O4504" t="n">
        <v>19</v>
      </c>
      <c r="P4504" t="inlineStr"/>
      <c r="Q4504" t="inlineStr"/>
      <c r="R4504" t="inlineStr"/>
      <c r="S4504" t="inlineStr"/>
      <c r="T4504" t="inlineStr"/>
      <c r="U4504" t="n">
        <v>0</v>
      </c>
      <c r="V4504" t="n">
        <v>500000000</v>
      </c>
      <c r="W4504" t="inlineStr"/>
      <c r="X4504" t="inlineStr">
        <is>
          <t>déterminé</t>
        </is>
      </c>
    </row>
    <row r="4505" ht="15" customHeight="1" s="1003">
      <c r="A4505" s="1019" t="inlineStr">
        <is>
          <t>Graines collectées</t>
        </is>
      </c>
      <c r="B4505" t="inlineStr">
        <is>
          <t>Alimentation animale rente</t>
        </is>
      </c>
      <c r="C4505" t="inlineStr">
        <is>
          <t>kt</t>
        </is>
      </c>
      <c r="D4505" t="inlineStr">
        <is>
          <t>France</t>
        </is>
      </c>
      <c r="E4505" t="inlineStr">
        <is>
          <t>2023-24</t>
        </is>
      </c>
      <c r="F4505" t="inlineStr">
        <is>
          <t>Colza</t>
        </is>
      </c>
      <c r="G4505" t="inlineStr"/>
      <c r="H4505" t="inlineStr"/>
      <c r="I4505" t="inlineStr"/>
      <c r="J4505" t="inlineStr"/>
      <c r="K4505" t="inlineStr"/>
      <c r="L4505" t="inlineStr"/>
      <c r="M4505" t="inlineStr"/>
      <c r="N4505" t="inlineStr"/>
      <c r="O4505" t="n">
        <v>19</v>
      </c>
      <c r="P4505" t="inlineStr"/>
      <c r="Q4505" t="inlineStr"/>
      <c r="R4505" t="inlineStr"/>
      <c r="S4505" t="inlineStr"/>
      <c r="T4505" t="inlineStr"/>
      <c r="U4505" t="n">
        <v>0</v>
      </c>
      <c r="V4505" t="n">
        <v>500000000</v>
      </c>
      <c r="W4505" t="inlineStr"/>
      <c r="X4505" t="inlineStr">
        <is>
          <t>déterminé</t>
        </is>
      </c>
    </row>
    <row r="4506" ht="15" customHeight="1" s="1003">
      <c r="A4506" s="1019" t="inlineStr">
        <is>
          <t>Graines collectées</t>
        </is>
      </c>
      <c r="B4506" t="inlineStr">
        <is>
          <t>Alimentation animale</t>
        </is>
      </c>
      <c r="C4506" t="inlineStr">
        <is>
          <t>kt</t>
        </is>
      </c>
      <c r="D4506" t="inlineStr">
        <is>
          <t>France</t>
        </is>
      </c>
      <c r="E4506" t="inlineStr">
        <is>
          <t>2023-24</t>
        </is>
      </c>
      <c r="F4506" t="inlineStr">
        <is>
          <t>Colza</t>
        </is>
      </c>
      <c r="G4506" t="inlineStr"/>
      <c r="H4506" t="inlineStr"/>
      <c r="I4506" t="inlineStr"/>
      <c r="J4506" t="inlineStr"/>
      <c r="K4506" t="inlineStr"/>
      <c r="L4506" t="inlineStr"/>
      <c r="M4506" t="inlineStr"/>
      <c r="N4506" t="inlineStr"/>
      <c r="O4506" t="n">
        <v>19</v>
      </c>
      <c r="P4506" t="inlineStr"/>
      <c r="Q4506" t="inlineStr"/>
      <c r="R4506" t="inlineStr"/>
      <c r="S4506" t="inlineStr"/>
      <c r="T4506" t="inlineStr"/>
      <c r="U4506" t="n">
        <v>0</v>
      </c>
      <c r="V4506" t="n">
        <v>500000000</v>
      </c>
      <c r="W4506" t="inlineStr"/>
      <c r="X4506" t="inlineStr">
        <is>
          <t>déterminé</t>
        </is>
      </c>
    </row>
    <row r="4507" ht="15" customHeight="1" s="1003">
      <c r="A4507" s="1019" t="inlineStr">
        <is>
          <t>Graines collectées</t>
        </is>
      </c>
      <c r="B4507" t="inlineStr">
        <is>
          <t>Débouchés</t>
        </is>
      </c>
      <c r="C4507" t="inlineStr">
        <is>
          <t>kt</t>
        </is>
      </c>
      <c r="D4507" t="inlineStr">
        <is>
          <t>France</t>
        </is>
      </c>
      <c r="E4507" t="inlineStr">
        <is>
          <t>2023-24</t>
        </is>
      </c>
      <c r="F4507" t="inlineStr">
        <is>
          <t>Colza</t>
        </is>
      </c>
      <c r="G4507" t="inlineStr"/>
      <c r="H4507" t="inlineStr"/>
      <c r="I4507" t="inlineStr"/>
      <c r="J4507" t="inlineStr"/>
      <c r="K4507" t="inlineStr"/>
      <c r="L4507" t="inlineStr"/>
      <c r="M4507" t="inlineStr"/>
      <c r="N4507" t="inlineStr"/>
      <c r="O4507" t="n">
        <v>19</v>
      </c>
      <c r="P4507" t="inlineStr"/>
      <c r="Q4507" t="inlineStr"/>
      <c r="R4507" t="inlineStr"/>
      <c r="S4507" t="inlineStr"/>
      <c r="T4507" t="inlineStr"/>
      <c r="U4507" t="n">
        <v>0</v>
      </c>
      <c r="V4507" t="n">
        <v>500000000</v>
      </c>
      <c r="W4507" t="inlineStr"/>
      <c r="X4507" t="inlineStr">
        <is>
          <t>déterminé</t>
        </is>
      </c>
    </row>
    <row r="4508" ht="15" customHeight="1" s="1003">
      <c r="A4508" s="1019" t="inlineStr">
        <is>
          <t>Graines collectées</t>
        </is>
      </c>
      <c r="B4508" t="inlineStr">
        <is>
          <t>Autres IAA</t>
        </is>
      </c>
      <c r="C4508" t="inlineStr">
        <is>
          <t>kt</t>
        </is>
      </c>
      <c r="D4508" t="inlineStr">
        <is>
          <t>France</t>
        </is>
      </c>
      <c r="E4508" t="inlineStr">
        <is>
          <t>2023-24</t>
        </is>
      </c>
      <c r="F4508" t="inlineStr">
        <is>
          <t>Colza</t>
        </is>
      </c>
      <c r="G4508" t="inlineStr"/>
      <c r="H4508" t="inlineStr"/>
      <c r="I4508" t="inlineStr"/>
      <c r="J4508" t="inlineStr"/>
      <c r="K4508" t="inlineStr"/>
      <c r="L4508" t="inlineStr"/>
      <c r="M4508" t="inlineStr"/>
      <c r="N4508" t="inlineStr"/>
      <c r="O4508" t="n">
        <v>0</v>
      </c>
      <c r="P4508" t="n">
        <v>0</v>
      </c>
      <c r="Q4508" t="n">
        <v>-0</v>
      </c>
      <c r="R4508" t="inlineStr"/>
      <c r="S4508" t="inlineStr"/>
      <c r="T4508" t="inlineStr"/>
      <c r="U4508" t="n">
        <v>0</v>
      </c>
      <c r="V4508" t="n">
        <v>500000000</v>
      </c>
      <c r="W4508" t="inlineStr"/>
      <c r="X4508" t="inlineStr">
        <is>
          <t>libre</t>
        </is>
      </c>
    </row>
    <row r="4509" ht="15" customHeight="1" s="1003">
      <c r="A4509" s="1019" t="inlineStr">
        <is>
          <t>Graines collectées</t>
        </is>
      </c>
      <c r="B4509" t="inlineStr">
        <is>
          <t>Semences certifiées</t>
        </is>
      </c>
      <c r="C4509" t="inlineStr">
        <is>
          <t>kt</t>
        </is>
      </c>
      <c r="D4509" t="inlineStr">
        <is>
          <t>France</t>
        </is>
      </c>
      <c r="E4509" t="inlineStr">
        <is>
          <t>2023-24</t>
        </is>
      </c>
      <c r="F4509" t="inlineStr">
        <is>
          <t>Colza</t>
        </is>
      </c>
      <c r="G4509" t="inlineStr">
        <is>
          <t>Production de semences certifiées = 5 kt (Bilans par campagne - FranceAgriMer)</t>
        </is>
      </c>
      <c r="H4509" t="inlineStr"/>
      <c r="I4509" t="inlineStr">
        <is>
          <t>Bilans par campagne - FranceAgriMer</t>
        </is>
      </c>
      <c r="J4509" t="inlineStr"/>
      <c r="K4509" t="inlineStr">
        <is>
          <t>Volume</t>
        </is>
      </c>
      <c r="L4509" t="inlineStr">
        <is>
          <t>Production de semences certifiées</t>
        </is>
      </c>
      <c r="M4509" t="inlineStr">
        <is>
          <t>Bilans Colza - FAM</t>
        </is>
      </c>
      <c r="N4509" t="inlineStr"/>
      <c r="O4509" t="n">
        <v>5.12</v>
      </c>
      <c r="P4509" t="inlineStr"/>
      <c r="Q4509" t="inlineStr"/>
      <c r="R4509" t="n">
        <v>5.12</v>
      </c>
      <c r="S4509" t="n">
        <v>0.26</v>
      </c>
      <c r="T4509" t="n">
        <v>0.1</v>
      </c>
      <c r="U4509" t="n">
        <v>0</v>
      </c>
      <c r="V4509" t="n">
        <v>500000000</v>
      </c>
      <c r="W4509" t="n">
        <v>0</v>
      </c>
      <c r="X4509" t="inlineStr">
        <is>
          <t>mesuré</t>
        </is>
      </c>
    </row>
    <row r="4510" ht="15" customHeight="1" s="1003">
      <c r="A4510" s="1019" t="inlineStr">
        <is>
          <t>Graines collectées</t>
        </is>
      </c>
      <c r="B4510" t="inlineStr">
        <is>
          <t>Semences</t>
        </is>
      </c>
      <c r="C4510" t="inlineStr">
        <is>
          <t>kt</t>
        </is>
      </c>
      <c r="D4510" t="inlineStr">
        <is>
          <t>France</t>
        </is>
      </c>
      <c r="E4510" t="inlineStr">
        <is>
          <t>2023-24</t>
        </is>
      </c>
      <c r="F4510" t="inlineStr">
        <is>
          <t>Colza</t>
        </is>
      </c>
      <c r="G4510" t="inlineStr">
        <is>
          <t>Production de semences certifiées = 10 kt (Bilans par campagne - FranceAgriMer)</t>
        </is>
      </c>
      <c r="H4510" t="inlineStr"/>
      <c r="I4510" t="inlineStr">
        <is>
          <t>Bilans par campagne - FranceAgriMer</t>
        </is>
      </c>
      <c r="J4510" t="inlineStr"/>
      <c r="K4510" t="inlineStr">
        <is>
          <t>Volume</t>
        </is>
      </c>
      <c r="L4510" t="inlineStr">
        <is>
          <t>Production de semences certifiées</t>
        </is>
      </c>
      <c r="M4510" t="inlineStr">
        <is>
          <t>Bilans Colza - FAM</t>
        </is>
      </c>
      <c r="N4510" t="inlineStr"/>
      <c r="O4510" t="n">
        <v>5.12</v>
      </c>
      <c r="P4510" t="inlineStr"/>
      <c r="Q4510" t="inlineStr"/>
      <c r="R4510" t="inlineStr"/>
      <c r="S4510" t="inlineStr"/>
      <c r="T4510" t="inlineStr"/>
      <c r="U4510" t="n">
        <v>0</v>
      </c>
      <c r="V4510" t="n">
        <v>500000000</v>
      </c>
      <c r="W4510" t="inlineStr"/>
      <c r="X4510" t="inlineStr">
        <is>
          <t>déterminé</t>
        </is>
      </c>
    </row>
    <row r="4511" ht="15" customHeight="1" s="1003">
      <c r="A4511" s="1019" t="inlineStr">
        <is>
          <t>Graines collectées</t>
        </is>
      </c>
      <c r="B4511" t="inlineStr">
        <is>
          <t>Export</t>
        </is>
      </c>
      <c r="C4511" t="inlineStr">
        <is>
          <t>kt</t>
        </is>
      </c>
      <c r="D4511" t="inlineStr">
        <is>
          <t>France</t>
        </is>
      </c>
      <c r="E4511" t="inlineStr">
        <is>
          <t>2023-24</t>
        </is>
      </c>
      <c r="F4511" t="inlineStr">
        <is>
          <t>Colza</t>
        </is>
      </c>
      <c r="G4511" t="inlineStr"/>
      <c r="H4511" t="inlineStr">
        <is>
          <t>Exportation de graines = 1113 kt (Douanes françaises - Eurostat)</t>
        </is>
      </c>
      <c r="I4511" t="inlineStr">
        <is>
          <t>Douanes françaises - Eurostat</t>
        </is>
      </c>
      <c r="J4511" t="inlineStr"/>
      <c r="K4511" t="inlineStr">
        <is>
          <t>Volume</t>
        </is>
      </c>
      <c r="L4511" t="inlineStr">
        <is>
          <t>Exportation de graines</t>
        </is>
      </c>
      <c r="M4511" t="inlineStr">
        <is>
          <t>Echanges mensuels - EUROSTAT</t>
        </is>
      </c>
      <c r="N4511" t="inlineStr"/>
      <c r="O4511" t="n">
        <v>1110</v>
      </c>
      <c r="P4511" t="inlineStr"/>
      <c r="Q4511" t="inlineStr"/>
      <c r="R4511" t="n">
        <v>1112.78</v>
      </c>
      <c r="S4511" t="n">
        <v>55.64</v>
      </c>
      <c r="T4511" t="n">
        <v>0.1</v>
      </c>
      <c r="U4511" t="n">
        <v>0</v>
      </c>
      <c r="V4511" t="n">
        <v>500000000</v>
      </c>
      <c r="W4511" t="n">
        <v>0</v>
      </c>
      <c r="X4511" t="inlineStr">
        <is>
          <t>mesuré</t>
        </is>
      </c>
    </row>
    <row r="4512" ht="15" customHeight="1" s="1003">
      <c r="A4512" s="1019" t="inlineStr">
        <is>
          <t>Graines collectées</t>
        </is>
      </c>
      <c r="B4512" t="inlineStr">
        <is>
          <t>Ecart statistique</t>
        </is>
      </c>
      <c r="C4512" t="inlineStr">
        <is>
          <t>kt</t>
        </is>
      </c>
      <c r="D4512" t="inlineStr">
        <is>
          <t>France</t>
        </is>
      </c>
      <c r="E4512" t="inlineStr">
        <is>
          <t>2023-24</t>
        </is>
      </c>
      <c r="F4512" t="inlineStr">
        <is>
          <t>Colza</t>
        </is>
      </c>
      <c r="G4512" t="inlineStr"/>
      <c r="H4512" t="inlineStr"/>
      <c r="I4512" t="inlineStr"/>
      <c r="J4512" t="inlineStr"/>
      <c r="K4512" t="inlineStr"/>
      <c r="L4512" t="inlineStr"/>
      <c r="M4512" t="inlineStr"/>
      <c r="N4512" t="inlineStr"/>
      <c r="O4512" t="n">
        <v>0.87</v>
      </c>
      <c r="P4512" t="inlineStr"/>
      <c r="Q4512" t="inlineStr"/>
      <c r="R4512" t="inlineStr"/>
      <c r="S4512" t="inlineStr"/>
      <c r="T4512" t="inlineStr"/>
      <c r="U4512" t="n">
        <v>0</v>
      </c>
      <c r="V4512" t="n">
        <v>500000000</v>
      </c>
      <c r="W4512" t="inlineStr"/>
      <c r="X4512" t="inlineStr">
        <is>
          <t>déterminé</t>
        </is>
      </c>
    </row>
    <row r="4513" ht="15" customHeight="1" s="1003">
      <c r="A4513" s="1019" t="inlineStr">
        <is>
          <t>Issues de silo</t>
        </is>
      </c>
      <c r="B4513" t="inlineStr">
        <is>
          <t>Elimination/Pertes</t>
        </is>
      </c>
      <c r="C4513" t="inlineStr">
        <is>
          <t>kt</t>
        </is>
      </c>
      <c r="D4513" t="inlineStr">
        <is>
          <t>France</t>
        </is>
      </c>
      <c r="E4513" t="inlineStr">
        <is>
          <t>2023-24</t>
        </is>
      </c>
      <c r="F4513" t="inlineStr">
        <is>
          <t>Colza</t>
        </is>
      </c>
      <c r="G4513" t="inlineStr"/>
      <c r="H4513" t="inlineStr">
        <is>
          <t>0</t>
        </is>
      </c>
      <c r="I4513" t="inlineStr">
        <is>
          <t>ONRB - FranceAgriMer</t>
        </is>
      </c>
      <c r="J4513" t="inlineStr">
        <is>
          <t>0</t>
        </is>
      </c>
      <c r="K4513" t="inlineStr">
        <is>
          <t>Répartition</t>
        </is>
      </c>
      <c r="L4513" t="inlineStr">
        <is>
          <t>Les issues de silo sont éliminées:Part d'issues de silo éliminées</t>
        </is>
      </c>
      <c r="M4513" t="inlineStr">
        <is>
          <t>Issues de silo - ONRB</t>
        </is>
      </c>
      <c r="N4513" t="inlineStr"/>
      <c r="O4513" t="n">
        <v>0.27</v>
      </c>
      <c r="P4513" t="inlineStr"/>
      <c r="Q4513" t="inlineStr"/>
      <c r="R4513" t="inlineStr"/>
      <c r="S4513" t="inlineStr"/>
      <c r="T4513" t="inlineStr"/>
      <c r="U4513" t="n">
        <v>0</v>
      </c>
      <c r="V4513" t="n">
        <v>500000000</v>
      </c>
      <c r="W4513" t="inlineStr"/>
      <c r="X4513" t="inlineStr">
        <is>
          <t>déterminé</t>
        </is>
      </c>
    </row>
    <row r="4514" ht="15" customHeight="1" s="1003">
      <c r="A4514" s="1019" t="inlineStr">
        <is>
          <t>Issues de silo</t>
        </is>
      </c>
      <c r="B4514" t="inlineStr">
        <is>
          <t>Autres usages (ou usages indéfinis)</t>
        </is>
      </c>
      <c r="C4514" t="inlineStr">
        <is>
          <t>kt</t>
        </is>
      </c>
      <c r="D4514" t="inlineStr">
        <is>
          <t>France</t>
        </is>
      </c>
      <c r="E4514" t="inlineStr">
        <is>
          <t>2023-24</t>
        </is>
      </c>
      <c r="F4514" t="inlineStr">
        <is>
          <t>Colza</t>
        </is>
      </c>
      <c r="G4514" t="inlineStr"/>
      <c r="H4514" t="inlineStr"/>
      <c r="I4514" t="inlineStr"/>
      <c r="J4514" t="inlineStr"/>
      <c r="K4514" t="inlineStr"/>
      <c r="L4514" t="inlineStr"/>
      <c r="M4514" t="inlineStr"/>
      <c r="N4514" t="inlineStr"/>
      <c r="O4514" t="n">
        <v>0.27</v>
      </c>
      <c r="P4514" t="inlineStr"/>
      <c r="Q4514" t="inlineStr"/>
      <c r="R4514" t="inlineStr"/>
      <c r="S4514" t="inlineStr"/>
      <c r="T4514" t="inlineStr"/>
      <c r="U4514" t="n">
        <v>0</v>
      </c>
      <c r="V4514" t="n">
        <v>500000000</v>
      </c>
      <c r="W4514" t="inlineStr"/>
      <c r="X4514" t="inlineStr">
        <is>
          <t>déterminé</t>
        </is>
      </c>
    </row>
    <row r="4515" ht="15" customHeight="1" s="1003">
      <c r="A4515" s="1019" t="inlineStr">
        <is>
          <t>Issues de silo</t>
        </is>
      </c>
      <c r="B4515" t="inlineStr">
        <is>
          <t>Débouchés</t>
        </is>
      </c>
      <c r="C4515" t="inlineStr">
        <is>
          <t>kt</t>
        </is>
      </c>
      <c r="D4515" t="inlineStr">
        <is>
          <t>France</t>
        </is>
      </c>
      <c r="E4515" t="inlineStr">
        <is>
          <t>2023-24</t>
        </is>
      </c>
      <c r="F4515" t="inlineStr">
        <is>
          <t>Colza</t>
        </is>
      </c>
      <c r="G4515" t="inlineStr"/>
      <c r="H4515" t="inlineStr"/>
      <c r="I4515" t="inlineStr"/>
      <c r="J4515" t="inlineStr"/>
      <c r="K4515" t="inlineStr"/>
      <c r="L4515" t="inlineStr"/>
      <c r="M4515" t="inlineStr"/>
      <c r="N4515" t="inlineStr"/>
      <c r="O4515" t="n">
        <v>71.3</v>
      </c>
      <c r="P4515" t="inlineStr"/>
      <c r="Q4515" t="inlineStr"/>
      <c r="R4515" t="inlineStr"/>
      <c r="S4515" t="inlineStr"/>
      <c r="T4515" t="inlineStr"/>
      <c r="U4515" t="n">
        <v>0</v>
      </c>
      <c r="V4515" t="n">
        <v>500000000</v>
      </c>
      <c r="W4515" t="inlineStr"/>
      <c r="X4515" t="inlineStr">
        <is>
          <t>déterminé</t>
        </is>
      </c>
    </row>
    <row r="4516" ht="15" customHeight="1" s="1003">
      <c r="A4516" s="1019" t="inlineStr">
        <is>
          <t>Issues de silo</t>
        </is>
      </c>
      <c r="B4516" t="inlineStr">
        <is>
          <t>FAF</t>
        </is>
      </c>
      <c r="C4516" t="inlineStr">
        <is>
          <t>kt</t>
        </is>
      </c>
      <c r="D4516" t="inlineStr">
        <is>
          <t>France</t>
        </is>
      </c>
      <c r="E4516" t="inlineStr">
        <is>
          <t>2023-24</t>
        </is>
      </c>
      <c r="F4516" t="inlineStr">
        <is>
          <t>Colza</t>
        </is>
      </c>
      <c r="G4516" t="inlineStr"/>
      <c r="H4516" t="inlineStr">
        <is>
          <t>Part d'issues de silo consommées par les FAF = 56,33 % (ONRB - FranceAgriMer)</t>
        </is>
      </c>
      <c r="I4516" t="inlineStr">
        <is>
          <t>ONRB - FranceAgriMer</t>
        </is>
      </c>
      <c r="J4516" t="inlineStr">
        <is>
          <t>0</t>
        </is>
      </c>
      <c r="K4516" t="inlineStr">
        <is>
          <t>Répartition</t>
        </is>
      </c>
      <c r="L4516" t="inlineStr">
        <is>
          <t>Part d'issues de silo consommées par les FAF</t>
        </is>
      </c>
      <c r="M4516" t="inlineStr">
        <is>
          <t>Issues de silo - ONRB</t>
        </is>
      </c>
      <c r="N4516" t="inlineStr"/>
      <c r="O4516" t="n">
        <v>40.1</v>
      </c>
      <c r="P4516" t="inlineStr"/>
      <c r="Q4516" t="inlineStr"/>
      <c r="R4516" t="inlineStr"/>
      <c r="S4516" t="inlineStr"/>
      <c r="T4516" t="inlineStr"/>
      <c r="U4516" t="n">
        <v>0</v>
      </c>
      <c r="V4516" t="n">
        <v>500000000</v>
      </c>
      <c r="W4516" t="inlineStr"/>
      <c r="X4516" t="inlineStr">
        <is>
          <t>déterminé</t>
        </is>
      </c>
    </row>
    <row r="4517" ht="15" customHeight="1" s="1003">
      <c r="A4517" s="1019" t="inlineStr">
        <is>
          <t>Issues de silo</t>
        </is>
      </c>
      <c r="B4517" t="inlineStr">
        <is>
          <t>Litière</t>
        </is>
      </c>
      <c r="C4517" t="inlineStr">
        <is>
          <t>kt</t>
        </is>
      </c>
      <c r="D4517" t="inlineStr">
        <is>
          <t>France</t>
        </is>
      </c>
      <c r="E4517" t="inlineStr">
        <is>
          <t>2023-24</t>
        </is>
      </c>
      <c r="F4517" t="inlineStr">
        <is>
          <t>Colza</t>
        </is>
      </c>
      <c r="G4517" t="inlineStr"/>
      <c r="H4517" t="inlineStr">
        <is>
          <t>Part d'issues de silo consommées comme litière = 0,77 % (ONRB - FranceAgriMer)</t>
        </is>
      </c>
      <c r="I4517" t="inlineStr">
        <is>
          <t>ONRB - FranceAgriMer</t>
        </is>
      </c>
      <c r="J4517" t="inlineStr">
        <is>
          <t>0</t>
        </is>
      </c>
      <c r="K4517" t="inlineStr">
        <is>
          <t>Répartition</t>
        </is>
      </c>
      <c r="L4517" t="inlineStr">
        <is>
          <t>Part d'issues de silo consommées comme litière</t>
        </is>
      </c>
      <c r="M4517" t="inlineStr">
        <is>
          <t>Issues de silo - ONRB</t>
        </is>
      </c>
      <c r="N4517" t="inlineStr"/>
      <c r="O4517" t="n">
        <v>0.55</v>
      </c>
      <c r="P4517" t="inlineStr"/>
      <c r="Q4517" t="inlineStr"/>
      <c r="R4517" t="inlineStr"/>
      <c r="S4517" t="inlineStr"/>
      <c r="T4517" t="inlineStr"/>
      <c r="U4517" t="n">
        <v>0</v>
      </c>
      <c r="V4517" t="n">
        <v>500000000</v>
      </c>
      <c r="W4517" t="inlineStr"/>
      <c r="X4517" t="inlineStr">
        <is>
          <t>déterminé</t>
        </is>
      </c>
    </row>
    <row r="4518" ht="15" customHeight="1" s="1003">
      <c r="A4518" s="1019" t="inlineStr">
        <is>
          <t>Issues de silo</t>
        </is>
      </c>
      <c r="B4518" t="inlineStr">
        <is>
          <t>Compostage</t>
        </is>
      </c>
      <c r="C4518" t="inlineStr">
        <is>
          <t>kt</t>
        </is>
      </c>
      <c r="D4518" t="inlineStr">
        <is>
          <t>France</t>
        </is>
      </c>
      <c r="E4518" t="inlineStr">
        <is>
          <t>2023-24</t>
        </is>
      </c>
      <c r="F4518" t="inlineStr">
        <is>
          <t>Colza</t>
        </is>
      </c>
      <c r="G4518" t="inlineStr"/>
      <c r="H4518" t="inlineStr">
        <is>
          <t>Part d'issues de silo compostées = 0 % (ONRB - FranceAgriMer)</t>
        </is>
      </c>
      <c r="I4518" t="inlineStr">
        <is>
          <t>ONRB - FranceAgriMer</t>
        </is>
      </c>
      <c r="J4518" t="inlineStr">
        <is>
          <t>0</t>
        </is>
      </c>
      <c r="K4518" t="inlineStr">
        <is>
          <t>Répartition</t>
        </is>
      </c>
      <c r="L4518" t="inlineStr">
        <is>
          <t>Part d'issues de silo compostées</t>
        </is>
      </c>
      <c r="M4518" t="inlineStr">
        <is>
          <t>Issues de silo - ONRB</t>
        </is>
      </c>
      <c r="N4518" t="inlineStr"/>
      <c r="O4518" t="n">
        <v>0</v>
      </c>
      <c r="P4518" t="inlineStr"/>
      <c r="Q4518" t="inlineStr"/>
      <c r="R4518" t="inlineStr"/>
      <c r="S4518" t="inlineStr"/>
      <c r="T4518" t="inlineStr"/>
      <c r="U4518" t="n">
        <v>0</v>
      </c>
      <c r="V4518" t="n">
        <v>500000000</v>
      </c>
      <c r="W4518" t="inlineStr"/>
      <c r="X4518" t="inlineStr">
        <is>
          <t>déterminé</t>
        </is>
      </c>
    </row>
    <row r="4519" ht="15" customHeight="1" s="1003">
      <c r="A4519" s="1019" t="inlineStr">
        <is>
          <t>Issues de silo</t>
        </is>
      </c>
      <c r="B4519" t="inlineStr">
        <is>
          <t>Autres biomatériaux</t>
        </is>
      </c>
      <c r="C4519" t="inlineStr">
        <is>
          <t>kt</t>
        </is>
      </c>
      <c r="D4519" t="inlineStr">
        <is>
          <t>France</t>
        </is>
      </c>
      <c r="E4519" t="inlineStr">
        <is>
          <t>2023-24</t>
        </is>
      </c>
      <c r="F4519" t="inlineStr">
        <is>
          <t>Colza</t>
        </is>
      </c>
      <c r="G4519" t="inlineStr"/>
      <c r="H4519" t="inlineStr">
        <is>
          <t>Part d'issues de silo consommées comme autres biomatériaux = 0,77 % (ONRB - FranceAgriMer)</t>
        </is>
      </c>
      <c r="I4519" t="inlineStr">
        <is>
          <t>ONRB - FranceAgriMer</t>
        </is>
      </c>
      <c r="J4519" t="inlineStr">
        <is>
          <t>0</t>
        </is>
      </c>
      <c r="K4519" t="inlineStr">
        <is>
          <t>Répartition</t>
        </is>
      </c>
      <c r="L4519" t="inlineStr">
        <is>
          <t>Part d'issues de silo consommées comme autres biomatériaux</t>
        </is>
      </c>
      <c r="M4519" t="inlineStr">
        <is>
          <t>Issues de silo - ONRB</t>
        </is>
      </c>
      <c r="N4519" t="inlineStr"/>
      <c r="O4519" t="n">
        <v>0.55</v>
      </c>
      <c r="P4519" t="inlineStr"/>
      <c r="Q4519" t="inlineStr"/>
      <c r="R4519" t="inlineStr"/>
      <c r="S4519" t="inlineStr"/>
      <c r="T4519" t="inlineStr"/>
      <c r="U4519" t="n">
        <v>0</v>
      </c>
      <c r="V4519" t="n">
        <v>500000000</v>
      </c>
      <c r="W4519" t="inlineStr"/>
      <c r="X4519" t="inlineStr">
        <is>
          <t>déterminé</t>
        </is>
      </c>
    </row>
    <row r="4520" ht="15" customHeight="1" s="1003">
      <c r="A4520" s="1019" t="inlineStr">
        <is>
          <t>Issues de silo</t>
        </is>
      </c>
      <c r="B4520" t="inlineStr">
        <is>
          <t>Méthanisation</t>
        </is>
      </c>
      <c r="C4520" t="inlineStr">
        <is>
          <t>kt</t>
        </is>
      </c>
      <c r="D4520" t="inlineStr">
        <is>
          <t>France</t>
        </is>
      </c>
      <c r="E4520" t="inlineStr">
        <is>
          <t>2023-24</t>
        </is>
      </c>
      <c r="F4520" t="inlineStr">
        <is>
          <t>Colza</t>
        </is>
      </c>
      <c r="G4520" t="inlineStr"/>
      <c r="H4520" t="inlineStr">
        <is>
          <t>Part d'issues de silo consommées en méthanisation = 40,72 % (ONRB - FranceAgriMer)</t>
        </is>
      </c>
      <c r="I4520" t="inlineStr">
        <is>
          <t>ONRB - FranceAgriMer</t>
        </is>
      </c>
      <c r="J4520" t="inlineStr">
        <is>
          <t>0</t>
        </is>
      </c>
      <c r="K4520" t="inlineStr">
        <is>
          <t>Répartition</t>
        </is>
      </c>
      <c r="L4520" t="inlineStr">
        <is>
          <t>Part d'issues de silo consommées en méthanisation</t>
        </is>
      </c>
      <c r="M4520" t="inlineStr">
        <is>
          <t>Issues de silo - ONRB</t>
        </is>
      </c>
      <c r="N4520" t="inlineStr"/>
      <c r="O4520" t="n">
        <v>29</v>
      </c>
      <c r="P4520" t="inlineStr"/>
      <c r="Q4520" t="inlineStr"/>
      <c r="R4520" t="inlineStr"/>
      <c r="S4520" t="inlineStr"/>
      <c r="T4520" t="inlineStr"/>
      <c r="U4520" t="n">
        <v>0</v>
      </c>
      <c r="V4520" t="n">
        <v>500000000</v>
      </c>
      <c r="W4520" t="inlineStr"/>
      <c r="X4520" t="inlineStr">
        <is>
          <t>déterminé</t>
        </is>
      </c>
    </row>
    <row r="4521" ht="15" customHeight="1" s="1003">
      <c r="A4521" s="1019" t="inlineStr">
        <is>
          <t>Issues de silo</t>
        </is>
      </c>
      <c r="B4521" t="inlineStr">
        <is>
          <t>Combustion</t>
        </is>
      </c>
      <c r="C4521" t="inlineStr">
        <is>
          <t>kt</t>
        </is>
      </c>
      <c r="D4521" t="inlineStr">
        <is>
          <t>France</t>
        </is>
      </c>
      <c r="E4521" t="inlineStr">
        <is>
          <t>2023-24</t>
        </is>
      </c>
      <c r="F4521" t="inlineStr">
        <is>
          <t>Colza</t>
        </is>
      </c>
      <c r="G4521" t="inlineStr"/>
      <c r="H4521" t="inlineStr">
        <is>
          <t>Part d'issues de silo brûlées = 1,03 % (ONRB - FranceAgriMer)</t>
        </is>
      </c>
      <c r="I4521" t="inlineStr">
        <is>
          <t>ONRB - FranceAgriMer</t>
        </is>
      </c>
      <c r="J4521" t="inlineStr">
        <is>
          <t>0</t>
        </is>
      </c>
      <c r="K4521" t="inlineStr">
        <is>
          <t>Répartition</t>
        </is>
      </c>
      <c r="L4521" t="inlineStr">
        <is>
          <t>Part d'issues de silo brûlées</t>
        </is>
      </c>
      <c r="M4521" t="inlineStr">
        <is>
          <t>Issues de silo - ONRB</t>
        </is>
      </c>
      <c r="N4521" t="inlineStr"/>
      <c r="O4521" t="n">
        <v>0.73</v>
      </c>
      <c r="P4521" t="inlineStr"/>
      <c r="Q4521" t="inlineStr"/>
      <c r="R4521" t="inlineStr"/>
      <c r="S4521" t="inlineStr"/>
      <c r="T4521" t="inlineStr"/>
      <c r="U4521" t="n">
        <v>0</v>
      </c>
      <c r="V4521" t="n">
        <v>500000000</v>
      </c>
      <c r="W4521" t="inlineStr"/>
      <c r="X4521" t="inlineStr">
        <is>
          <t>déterminé</t>
        </is>
      </c>
    </row>
    <row r="4522" ht="15" customHeight="1" s="1003">
      <c r="A4522" s="1019" t="inlineStr">
        <is>
          <t>Issues de silo</t>
        </is>
      </c>
      <c r="B4522" t="inlineStr">
        <is>
          <t>Hors FAB</t>
        </is>
      </c>
      <c r="C4522" t="inlineStr">
        <is>
          <t>kt</t>
        </is>
      </c>
      <c r="D4522" t="inlineStr">
        <is>
          <t>France</t>
        </is>
      </c>
      <c r="E4522" t="inlineStr">
        <is>
          <t>2023-24</t>
        </is>
      </c>
      <c r="F4522" t="inlineStr">
        <is>
          <t>Colza</t>
        </is>
      </c>
      <c r="G4522" t="inlineStr"/>
      <c r="H4522" t="inlineStr"/>
      <c r="I4522" t="inlineStr">
        <is>
          <t>ONRB - FranceAgriMer</t>
        </is>
      </c>
      <c r="J4522" t="inlineStr"/>
      <c r="K4522" t="inlineStr">
        <is>
          <t>Répartition</t>
        </is>
      </c>
      <c r="L4522" t="inlineStr">
        <is>
          <t>Part d'issues de silo consommées par les FAF</t>
        </is>
      </c>
      <c r="M4522" t="inlineStr">
        <is>
          <t>Issues de silo - ONRB</t>
        </is>
      </c>
      <c r="N4522" t="inlineStr"/>
      <c r="O4522" t="n">
        <v>40.1</v>
      </c>
      <c r="P4522" t="inlineStr"/>
      <c r="Q4522" t="inlineStr"/>
      <c r="R4522" t="inlineStr"/>
      <c r="S4522" t="inlineStr"/>
      <c r="T4522" t="inlineStr"/>
      <c r="U4522" t="n">
        <v>0</v>
      </c>
      <c r="V4522" t="n">
        <v>500000000</v>
      </c>
      <c r="W4522" t="inlineStr"/>
      <c r="X4522" t="inlineStr">
        <is>
          <t>déterminé</t>
        </is>
      </c>
    </row>
    <row r="4523" ht="15" customHeight="1" s="1003">
      <c r="A4523" s="1019" t="inlineStr">
        <is>
          <t>Issues de silo</t>
        </is>
      </c>
      <c r="B4523" t="inlineStr">
        <is>
          <t>Alimentation animale rente</t>
        </is>
      </c>
      <c r="C4523" t="inlineStr">
        <is>
          <t>kt</t>
        </is>
      </c>
      <c r="D4523" t="inlineStr">
        <is>
          <t>France</t>
        </is>
      </c>
      <c r="E4523" t="inlineStr">
        <is>
          <t>2023-24</t>
        </is>
      </c>
      <c r="F4523" t="inlineStr">
        <is>
          <t>Colza</t>
        </is>
      </c>
      <c r="G4523" t="inlineStr"/>
      <c r="H4523" t="inlineStr"/>
      <c r="I4523" t="inlineStr"/>
      <c r="J4523" t="inlineStr"/>
      <c r="K4523" t="inlineStr"/>
      <c r="L4523" t="inlineStr"/>
      <c r="M4523" t="inlineStr"/>
      <c r="N4523" t="inlineStr"/>
      <c r="O4523" t="n">
        <v>40.1</v>
      </c>
      <c r="P4523" t="inlineStr"/>
      <c r="Q4523" t="inlineStr"/>
      <c r="R4523" t="inlineStr"/>
      <c r="S4523" t="inlineStr"/>
      <c r="T4523" t="inlineStr"/>
      <c r="U4523" t="n">
        <v>0</v>
      </c>
      <c r="V4523" t="n">
        <v>500000000</v>
      </c>
      <c r="W4523" t="inlineStr"/>
      <c r="X4523" t="inlineStr">
        <is>
          <t>déterminé</t>
        </is>
      </c>
    </row>
    <row r="4524" ht="15" customHeight="1" s="1003">
      <c r="A4524" s="1019" t="inlineStr">
        <is>
          <t>Issues de silo</t>
        </is>
      </c>
      <c r="B4524" t="inlineStr">
        <is>
          <t>Alimentation animale</t>
        </is>
      </c>
      <c r="C4524" t="inlineStr">
        <is>
          <t>kt</t>
        </is>
      </c>
      <c r="D4524" t="inlineStr">
        <is>
          <t>France</t>
        </is>
      </c>
      <c r="E4524" t="inlineStr">
        <is>
          <t>2023-24</t>
        </is>
      </c>
      <c r="F4524" t="inlineStr">
        <is>
          <t>Colza</t>
        </is>
      </c>
      <c r="G4524" t="inlineStr"/>
      <c r="H4524" t="inlineStr"/>
      <c r="I4524" t="inlineStr"/>
      <c r="J4524" t="inlineStr"/>
      <c r="K4524" t="inlineStr"/>
      <c r="L4524" t="inlineStr"/>
      <c r="M4524" t="inlineStr"/>
      <c r="N4524" t="inlineStr"/>
      <c r="O4524" t="n">
        <v>40.1</v>
      </c>
      <c r="P4524" t="inlineStr"/>
      <c r="Q4524" t="inlineStr"/>
      <c r="R4524" t="inlineStr"/>
      <c r="S4524" t="inlineStr"/>
      <c r="T4524" t="inlineStr"/>
      <c r="U4524" t="n">
        <v>0</v>
      </c>
      <c r="V4524" t="n">
        <v>500000000</v>
      </c>
      <c r="W4524" t="inlineStr"/>
      <c r="X4524" t="inlineStr">
        <is>
          <t>déterminé</t>
        </is>
      </c>
    </row>
    <row r="4525" ht="15" customHeight="1" s="1003">
      <c r="A4525" s="1019" t="inlineStr">
        <is>
          <t>Issues de silo</t>
        </is>
      </c>
      <c r="B4525" t="inlineStr">
        <is>
          <t>Usages alimentaires</t>
        </is>
      </c>
      <c r="C4525" t="inlineStr">
        <is>
          <t>kt</t>
        </is>
      </c>
      <c r="D4525" t="inlineStr">
        <is>
          <t>France</t>
        </is>
      </c>
      <c r="E4525" t="inlineStr">
        <is>
          <t>2023-24</t>
        </is>
      </c>
      <c r="F4525" t="inlineStr">
        <is>
          <t>Colza</t>
        </is>
      </c>
      <c r="G4525" t="inlineStr"/>
      <c r="H4525" t="inlineStr"/>
      <c r="I4525" t="inlineStr"/>
      <c r="J4525" t="inlineStr"/>
      <c r="K4525" t="inlineStr"/>
      <c r="L4525" t="inlineStr"/>
      <c r="M4525" t="inlineStr"/>
      <c r="N4525" t="inlineStr"/>
      <c r="O4525" t="n">
        <v>40.1</v>
      </c>
      <c r="P4525" t="inlineStr"/>
      <c r="Q4525" t="inlineStr"/>
      <c r="R4525" t="inlineStr"/>
      <c r="S4525" t="inlineStr"/>
      <c r="T4525" t="inlineStr"/>
      <c r="U4525" t="n">
        <v>0</v>
      </c>
      <c r="V4525" t="n">
        <v>500000000</v>
      </c>
      <c r="W4525" t="inlineStr"/>
      <c r="X4525" t="inlineStr">
        <is>
          <t>déterminé</t>
        </is>
      </c>
    </row>
    <row r="4526" ht="15" customHeight="1" s="1003">
      <c r="A4526" s="1019" t="inlineStr">
        <is>
          <t>Issues de silo</t>
        </is>
      </c>
      <c r="B4526" t="inlineStr">
        <is>
          <t>Biomatériaux</t>
        </is>
      </c>
      <c r="C4526" t="inlineStr">
        <is>
          <t>kt</t>
        </is>
      </c>
      <c r="D4526" t="inlineStr">
        <is>
          <t>France</t>
        </is>
      </c>
      <c r="E4526" t="inlineStr">
        <is>
          <t>2023-24</t>
        </is>
      </c>
      <c r="F4526" t="inlineStr">
        <is>
          <t>Colza</t>
        </is>
      </c>
      <c r="G4526" t="inlineStr"/>
      <c r="H4526" t="inlineStr"/>
      <c r="I4526" t="inlineStr">
        <is>
          <t>ONRB - FranceAgriMer</t>
        </is>
      </c>
      <c r="J4526" t="inlineStr"/>
      <c r="K4526" t="inlineStr">
        <is>
          <t>Répartition</t>
        </is>
      </c>
      <c r="L4526" t="inlineStr">
        <is>
          <t>Part d'issues de silo consommées comme litière:Part d'issues de silo consommées comme autres biomatériaux</t>
        </is>
      </c>
      <c r="M4526" t="inlineStr">
        <is>
          <t>Issues de silo - ONRB</t>
        </is>
      </c>
      <c r="N4526" t="inlineStr"/>
      <c r="O4526" t="n">
        <v>1.1</v>
      </c>
      <c r="P4526" t="inlineStr"/>
      <c r="Q4526" t="inlineStr"/>
      <c r="R4526" t="inlineStr"/>
      <c r="S4526" t="inlineStr"/>
      <c r="T4526" t="inlineStr"/>
      <c r="U4526" t="n">
        <v>0</v>
      </c>
      <c r="V4526" t="n">
        <v>500000000</v>
      </c>
      <c r="W4526" t="inlineStr"/>
      <c r="X4526" t="inlineStr">
        <is>
          <t>déterminé</t>
        </is>
      </c>
    </row>
    <row r="4527" ht="15" customHeight="1" s="1003">
      <c r="A4527" s="1019" t="inlineStr">
        <is>
          <t>Issues de silo</t>
        </is>
      </c>
      <c r="B4527" t="inlineStr">
        <is>
          <t>Usages non-alimentaires</t>
        </is>
      </c>
      <c r="C4527" t="inlineStr">
        <is>
          <t>kt</t>
        </is>
      </c>
      <c r="D4527" t="inlineStr">
        <is>
          <t>France</t>
        </is>
      </c>
      <c r="E4527" t="inlineStr">
        <is>
          <t>2023-24</t>
        </is>
      </c>
      <c r="F4527" t="inlineStr">
        <is>
          <t>Colza</t>
        </is>
      </c>
      <c r="G4527" t="inlineStr"/>
      <c r="H4527" t="inlineStr"/>
      <c r="I4527" t="inlineStr"/>
      <c r="J4527" t="inlineStr"/>
      <c r="K4527" t="inlineStr"/>
      <c r="L4527" t="inlineStr"/>
      <c r="M4527" t="inlineStr"/>
      <c r="N4527" t="inlineStr"/>
      <c r="O4527" t="n">
        <v>30.9</v>
      </c>
      <c r="P4527" t="inlineStr"/>
      <c r="Q4527" t="inlineStr"/>
      <c r="R4527" t="inlineStr"/>
      <c r="S4527" t="inlineStr"/>
      <c r="T4527" t="inlineStr"/>
      <c r="U4527" t="n">
        <v>0</v>
      </c>
      <c r="V4527" t="n">
        <v>500000000</v>
      </c>
      <c r="W4527" t="inlineStr"/>
      <c r="X4527" t="inlineStr">
        <is>
          <t>déterminé</t>
        </is>
      </c>
    </row>
    <row r="4528" ht="15" customHeight="1" s="1003">
      <c r="A4528" s="1019" t="inlineStr">
        <is>
          <t>Issues de silo</t>
        </is>
      </c>
      <c r="B4528" t="inlineStr">
        <is>
          <t>Energie</t>
        </is>
      </c>
      <c r="C4528" t="inlineStr">
        <is>
          <t>kt</t>
        </is>
      </c>
      <c r="D4528" t="inlineStr">
        <is>
          <t>France</t>
        </is>
      </c>
      <c r="E4528" t="inlineStr">
        <is>
          <t>2023-24</t>
        </is>
      </c>
      <c r="F4528" t="inlineStr">
        <is>
          <t>Colza</t>
        </is>
      </c>
      <c r="G4528" t="inlineStr"/>
      <c r="H4528" t="inlineStr"/>
      <c r="I4528" t="inlineStr">
        <is>
          <t>ONRB - FranceAgriMer</t>
        </is>
      </c>
      <c r="J4528" t="inlineStr"/>
      <c r="K4528" t="inlineStr">
        <is>
          <t>Répartition</t>
        </is>
      </c>
      <c r="L4528" t="inlineStr">
        <is>
          <t>Part d'issues de silo consommées en méthanisation:Part d'issues de silo brûlées</t>
        </is>
      </c>
      <c r="M4528" t="inlineStr">
        <is>
          <t>Issues de silo - ONRB</t>
        </is>
      </c>
      <c r="N4528" t="inlineStr"/>
      <c r="O4528" t="n">
        <v>29.8</v>
      </c>
      <c r="P4528" t="inlineStr"/>
      <c r="Q4528" t="inlineStr"/>
      <c r="R4528" t="inlineStr"/>
      <c r="S4528" t="inlineStr"/>
      <c r="T4528" t="inlineStr"/>
      <c r="U4528" t="n">
        <v>0</v>
      </c>
      <c r="V4528" t="n">
        <v>500000000</v>
      </c>
      <c r="W4528" t="inlineStr"/>
      <c r="X4528" t="inlineStr">
        <is>
          <t>déterminé</t>
        </is>
      </c>
    </row>
    <row r="4529" ht="15" customHeight="1" s="1003">
      <c r="A4529" s="1019" t="inlineStr">
        <is>
          <t>Issues de silo</t>
        </is>
      </c>
      <c r="B4529" t="inlineStr">
        <is>
          <t>Fertilisation</t>
        </is>
      </c>
      <c r="C4529" t="inlineStr">
        <is>
          <t>kt</t>
        </is>
      </c>
      <c r="D4529" t="inlineStr">
        <is>
          <t>France</t>
        </is>
      </c>
      <c r="E4529" t="inlineStr">
        <is>
          <t>2023-24</t>
        </is>
      </c>
      <c r="F4529" t="inlineStr">
        <is>
          <t>Colza</t>
        </is>
      </c>
      <c r="G4529" t="inlineStr"/>
      <c r="H4529" t="inlineStr"/>
      <c r="I4529" t="inlineStr">
        <is>
          <t>ONRB - FranceAgriMer</t>
        </is>
      </c>
      <c r="J4529" t="inlineStr"/>
      <c r="K4529" t="inlineStr">
        <is>
          <t>Répartition</t>
        </is>
      </c>
      <c r="L4529" t="inlineStr">
        <is>
          <t>Part d'issues de silo compostées</t>
        </is>
      </c>
      <c r="M4529" t="inlineStr">
        <is>
          <t>Issues de silo - ONRB</t>
        </is>
      </c>
      <c r="N4529" t="inlineStr"/>
      <c r="O4529" t="n">
        <v>0</v>
      </c>
      <c r="P4529" t="inlineStr"/>
      <c r="Q4529" t="inlineStr"/>
      <c r="R4529" t="inlineStr"/>
      <c r="S4529" t="inlineStr"/>
      <c r="T4529" t="inlineStr"/>
      <c r="U4529" t="n">
        <v>0</v>
      </c>
      <c r="V4529" t="n">
        <v>500000000</v>
      </c>
      <c r="W4529" t="inlineStr"/>
      <c r="X4529" t="inlineStr">
        <is>
          <t>déterminé</t>
        </is>
      </c>
    </row>
    <row r="4530" ht="15" customHeight="1" s="1003">
      <c r="A4530" s="1019" t="inlineStr">
        <is>
          <t>Huile</t>
        </is>
      </c>
      <c r="B4530" t="inlineStr">
        <is>
          <t>Vente directe et autoconsommation</t>
        </is>
      </c>
      <c r="C4530" t="inlineStr">
        <is>
          <t>kt</t>
        </is>
      </c>
      <c r="D4530" t="inlineStr">
        <is>
          <t>France</t>
        </is>
      </c>
      <c r="E4530" t="inlineStr">
        <is>
          <t>2023-24</t>
        </is>
      </c>
      <c r="F4530" t="inlineStr">
        <is>
          <t>Colza</t>
        </is>
      </c>
      <c r="G4530" t="inlineStr"/>
      <c r="H4530" t="inlineStr"/>
      <c r="I4530" t="inlineStr"/>
      <c r="J4530" t="inlineStr">
        <is>
          <t>L'huile peut être autoconsommée</t>
        </is>
      </c>
      <c r="K4530" t="inlineStr"/>
      <c r="L4530" t="inlineStr"/>
      <c r="M4530" t="inlineStr"/>
      <c r="N4530" t="inlineStr"/>
      <c r="O4530" t="n">
        <v>204</v>
      </c>
      <c r="P4530" t="n">
        <v>0</v>
      </c>
      <c r="Q4530" t="n">
        <v>717</v>
      </c>
      <c r="R4530" t="inlineStr"/>
      <c r="S4530" t="inlineStr"/>
      <c r="T4530" t="inlineStr"/>
      <c r="U4530" t="n">
        <v>0</v>
      </c>
      <c r="V4530" t="n">
        <v>500000000</v>
      </c>
      <c r="W4530" t="inlineStr"/>
      <c r="X4530" t="inlineStr">
        <is>
          <t>libre</t>
        </is>
      </c>
    </row>
    <row r="4531" ht="15" customHeight="1" s="1003">
      <c r="A4531" s="1019" t="inlineStr">
        <is>
          <t>Huile</t>
        </is>
      </c>
      <c r="B4531" t="inlineStr">
        <is>
          <t>Circuits spécialisés</t>
        </is>
      </c>
      <c r="C4531" t="inlineStr">
        <is>
          <t>kt</t>
        </is>
      </c>
      <c r="D4531" t="inlineStr">
        <is>
          <t>France</t>
        </is>
      </c>
      <c r="E4531" t="inlineStr">
        <is>
          <t>2023-24</t>
        </is>
      </c>
      <c r="F4531" t="inlineStr">
        <is>
          <t>Colza</t>
        </is>
      </c>
      <c r="G4531" t="inlineStr"/>
      <c r="H4531" t="inlineStr"/>
      <c r="I4531" t="inlineStr"/>
      <c r="J4531" t="inlineStr">
        <is>
          <t>L'huile peut être consommée par des circuits spécialisés</t>
        </is>
      </c>
      <c r="K4531" t="inlineStr"/>
      <c r="L4531" t="inlineStr"/>
      <c r="M4531" t="inlineStr"/>
      <c r="N4531" t="inlineStr"/>
      <c r="O4531" t="n">
        <v>106</v>
      </c>
      <c r="P4531" t="n">
        <v>0</v>
      </c>
      <c r="Q4531" t="n">
        <v>717</v>
      </c>
      <c r="R4531" t="inlineStr"/>
      <c r="S4531" t="inlineStr"/>
      <c r="T4531" t="inlineStr"/>
      <c r="U4531" t="n">
        <v>0</v>
      </c>
      <c r="V4531" t="n">
        <v>500000000</v>
      </c>
      <c r="W4531" t="inlineStr"/>
      <c r="X4531" t="inlineStr">
        <is>
          <t>libre</t>
        </is>
      </c>
    </row>
    <row r="4532" ht="15" customHeight="1" s="1003">
      <c r="A4532" s="1019" t="inlineStr">
        <is>
          <t>Huile</t>
        </is>
      </c>
      <c r="B4532" t="inlineStr">
        <is>
          <t>RHD</t>
        </is>
      </c>
      <c r="C4532" t="inlineStr">
        <is>
          <t>kt</t>
        </is>
      </c>
      <c r="D4532" t="inlineStr">
        <is>
          <t>France</t>
        </is>
      </c>
      <c r="E4532" t="inlineStr">
        <is>
          <t>2023-24</t>
        </is>
      </c>
      <c r="F4532" t="inlineStr">
        <is>
          <t>Colza</t>
        </is>
      </c>
      <c r="G4532" t="inlineStr"/>
      <c r="H4532" t="inlineStr"/>
      <c r="I4532" t="inlineStr"/>
      <c r="J4532" t="inlineStr">
        <is>
          <t>L'huile est consommée en RHD</t>
        </is>
      </c>
      <c r="K4532" t="inlineStr"/>
      <c r="L4532" t="inlineStr"/>
      <c r="M4532" t="inlineStr"/>
      <c r="N4532" t="inlineStr"/>
      <c r="O4532" t="n">
        <v>204</v>
      </c>
      <c r="P4532" t="n">
        <v>0</v>
      </c>
      <c r="Q4532" t="n">
        <v>717</v>
      </c>
      <c r="R4532" t="inlineStr"/>
      <c r="S4532" t="inlineStr"/>
      <c r="T4532" t="inlineStr"/>
      <c r="U4532" t="n">
        <v>0</v>
      </c>
      <c r="V4532" t="n">
        <v>500000000</v>
      </c>
      <c r="W4532" t="inlineStr"/>
      <c r="X4532" t="inlineStr">
        <is>
          <t>libre</t>
        </is>
      </c>
    </row>
    <row r="4533" ht="15" customHeight="1" s="1003">
      <c r="A4533" s="1019" t="inlineStr">
        <is>
          <t>Huile</t>
        </is>
      </c>
      <c r="B4533" t="inlineStr">
        <is>
          <t>Autres IAA</t>
        </is>
      </c>
      <c r="C4533" t="inlineStr">
        <is>
          <t>kt</t>
        </is>
      </c>
      <c r="D4533" t="inlineStr">
        <is>
          <t>France</t>
        </is>
      </c>
      <c r="E4533" t="inlineStr">
        <is>
          <t>2023-24</t>
        </is>
      </c>
      <c r="F4533" t="inlineStr">
        <is>
          <t>Colza</t>
        </is>
      </c>
      <c r="G4533" t="inlineStr"/>
      <c r="H4533" t="inlineStr"/>
      <c r="I4533" t="inlineStr"/>
      <c r="J4533" t="inlineStr">
        <is>
          <t>L'huile est consommée par les autres IAA</t>
        </is>
      </c>
      <c r="K4533" t="inlineStr"/>
      <c r="L4533" t="inlineStr"/>
      <c r="M4533" t="inlineStr"/>
      <c r="N4533" t="inlineStr"/>
      <c r="O4533" t="n">
        <v>204</v>
      </c>
      <c r="P4533" t="n">
        <v>0</v>
      </c>
      <c r="Q4533" t="n">
        <v>717</v>
      </c>
      <c r="R4533" t="inlineStr"/>
      <c r="S4533" t="inlineStr"/>
      <c r="T4533" t="inlineStr"/>
      <c r="U4533" t="n">
        <v>0</v>
      </c>
      <c r="V4533" t="n">
        <v>500000000</v>
      </c>
      <c r="W4533" t="inlineStr"/>
      <c r="X4533" t="inlineStr">
        <is>
          <t>libre</t>
        </is>
      </c>
    </row>
    <row r="4534" ht="15" customHeight="1" s="1003">
      <c r="A4534" s="1019" t="inlineStr">
        <is>
          <t>Huile</t>
        </is>
      </c>
      <c r="B4534" t="inlineStr">
        <is>
          <t>Autres industries</t>
        </is>
      </c>
      <c r="C4534" t="inlineStr">
        <is>
          <t>kt</t>
        </is>
      </c>
      <c r="D4534" t="inlineStr">
        <is>
          <t>France</t>
        </is>
      </c>
      <c r="E4534" t="inlineStr">
        <is>
          <t>2023-24</t>
        </is>
      </c>
      <c r="F4534" t="inlineStr">
        <is>
          <t>Colza</t>
        </is>
      </c>
      <c r="G4534" t="inlineStr"/>
      <c r="H4534" t="inlineStr">
        <is>
          <t>Part de consommation d'huile pour des usages non-alimentaires = 2,11 % (Terres Univia)</t>
        </is>
      </c>
      <c r="I4534" t="inlineStr">
        <is>
          <t>Terres Univia</t>
        </is>
      </c>
      <c r="J4534" t="inlineStr">
        <is>
          <t>L'huile est consommée pour des usages techniques:Même répartition des usages d'huile qu'en 2023</t>
        </is>
      </c>
      <c r="K4534" t="inlineStr">
        <is>
          <t>Répartition</t>
        </is>
      </c>
      <c r="L4534" t="inlineStr">
        <is>
          <t>Part de consommation d'huile pour des usages non-alimentaires</t>
        </is>
      </c>
      <c r="M4534" t="inlineStr">
        <is>
          <t>Usages huiles - TERRES UNIVIA</t>
        </is>
      </c>
      <c r="N4534" t="inlineStr"/>
      <c r="O4534" t="n">
        <v>27.4</v>
      </c>
      <c r="P4534" t="inlineStr"/>
      <c r="Q4534" t="inlineStr"/>
      <c r="R4534" t="inlineStr"/>
      <c r="S4534" t="inlineStr"/>
      <c r="T4534" t="inlineStr"/>
      <c r="U4534" t="n">
        <v>0</v>
      </c>
      <c r="V4534" t="n">
        <v>500000000</v>
      </c>
      <c r="W4534" t="inlineStr"/>
      <c r="X4534" t="inlineStr">
        <is>
          <t>déterminé</t>
        </is>
      </c>
    </row>
    <row r="4535" ht="15" customHeight="1" s="1003">
      <c r="A4535" s="1019" t="inlineStr">
        <is>
          <t>Huile</t>
        </is>
      </c>
      <c r="B4535" t="inlineStr">
        <is>
          <t>Alimentation humaine</t>
        </is>
      </c>
      <c r="C4535" t="inlineStr">
        <is>
          <t>kt</t>
        </is>
      </c>
      <c r="D4535" t="inlineStr">
        <is>
          <t>France</t>
        </is>
      </c>
      <c r="E4535" t="inlineStr">
        <is>
          <t>2023-24</t>
        </is>
      </c>
      <c r="F4535" t="inlineStr">
        <is>
          <t>Colza</t>
        </is>
      </c>
      <c r="G4535" t="inlineStr"/>
      <c r="H4535" t="inlineStr">
        <is>
          <t>Part de consommation d'huile en alimentation humaine = 56,84 % (Terres Univia)</t>
        </is>
      </c>
      <c r="I4535" t="inlineStr">
        <is>
          <t>Terres Univia</t>
        </is>
      </c>
      <c r="J4535" t="inlineStr">
        <is>
          <t>Même répartition des usages d'huile qu'en 2023</t>
        </is>
      </c>
      <c r="K4535" t="inlineStr">
        <is>
          <t>Répartition</t>
        </is>
      </c>
      <c r="L4535" t="inlineStr">
        <is>
          <t>Part de consommation d'huile en alimentation humaine</t>
        </is>
      </c>
      <c r="M4535" t="inlineStr">
        <is>
          <t>Usages huiles - TERRES UNIVIA</t>
        </is>
      </c>
      <c r="N4535" t="inlineStr"/>
      <c r="O4535" t="n">
        <v>740</v>
      </c>
      <c r="P4535" t="inlineStr"/>
      <c r="Q4535" t="inlineStr"/>
      <c r="R4535" t="inlineStr"/>
      <c r="S4535" t="inlineStr"/>
      <c r="T4535" t="inlineStr"/>
      <c r="U4535" t="n">
        <v>0</v>
      </c>
      <c r="V4535" t="n">
        <v>500000000</v>
      </c>
      <c r="W4535" t="inlineStr"/>
      <c r="X4535" t="inlineStr">
        <is>
          <t>déterminé</t>
        </is>
      </c>
    </row>
    <row r="4536" ht="15" customHeight="1" s="1003">
      <c r="A4536" s="1019" t="inlineStr">
        <is>
          <t>Huile</t>
        </is>
      </c>
      <c r="B4536" t="inlineStr">
        <is>
          <t>Ménages</t>
        </is>
      </c>
      <c r="C4536" t="inlineStr">
        <is>
          <t>kt</t>
        </is>
      </c>
      <c r="D4536" t="inlineStr">
        <is>
          <t>France</t>
        </is>
      </c>
      <c r="E4536" t="inlineStr">
        <is>
          <t>2023-24</t>
        </is>
      </c>
      <c r="F4536" t="inlineStr">
        <is>
          <t>Colza</t>
        </is>
      </c>
      <c r="G4536" t="inlineStr"/>
      <c r="H4536" t="inlineStr"/>
      <c r="I4536" t="inlineStr"/>
      <c r="J4536" t="inlineStr"/>
      <c r="K4536" t="inlineStr"/>
      <c r="L4536" t="inlineStr"/>
      <c r="M4536" t="inlineStr"/>
      <c r="N4536" t="inlineStr"/>
      <c r="O4536" t="n">
        <v>129</v>
      </c>
      <c r="P4536" t="n">
        <v>23</v>
      </c>
      <c r="Q4536" t="n">
        <v>740</v>
      </c>
      <c r="R4536" t="inlineStr"/>
      <c r="S4536" t="inlineStr"/>
      <c r="T4536" t="inlineStr"/>
      <c r="U4536" t="n">
        <v>0</v>
      </c>
      <c r="V4536" t="n">
        <v>500000000</v>
      </c>
      <c r="W4536" t="inlineStr"/>
      <c r="X4536" t="inlineStr">
        <is>
          <t>libre</t>
        </is>
      </c>
    </row>
    <row r="4537" ht="15" customHeight="1" s="1003">
      <c r="A4537" s="1019" t="inlineStr">
        <is>
          <t>Huile</t>
        </is>
      </c>
      <c r="B4537" t="inlineStr">
        <is>
          <t>Usages alimentaires</t>
        </is>
      </c>
      <c r="C4537" t="inlineStr">
        <is>
          <t>kt</t>
        </is>
      </c>
      <c r="D4537" t="inlineStr">
        <is>
          <t>France</t>
        </is>
      </c>
      <c r="E4537" t="inlineStr">
        <is>
          <t>2023-24</t>
        </is>
      </c>
      <c r="F4537" t="inlineStr">
        <is>
          <t>Colza</t>
        </is>
      </c>
      <c r="G4537" t="inlineStr"/>
      <c r="H4537" t="inlineStr"/>
      <c r="I4537" t="inlineStr"/>
      <c r="J4537" t="inlineStr"/>
      <c r="K4537" t="inlineStr"/>
      <c r="L4537" t="inlineStr"/>
      <c r="M4537" t="inlineStr"/>
      <c r="N4537" t="inlineStr"/>
      <c r="O4537" t="n">
        <v>740</v>
      </c>
      <c r="P4537" t="inlineStr"/>
      <c r="Q4537" t="inlineStr"/>
      <c r="R4537" t="inlineStr"/>
      <c r="S4537" t="inlineStr"/>
      <c r="T4537" t="inlineStr"/>
      <c r="U4537" t="n">
        <v>0</v>
      </c>
      <c r="V4537" t="n">
        <v>500000000</v>
      </c>
      <c r="W4537" t="inlineStr"/>
      <c r="X4537" t="inlineStr">
        <is>
          <t>déterminé</t>
        </is>
      </c>
    </row>
    <row r="4538" ht="15" customHeight="1" s="1003">
      <c r="A4538" s="1019" t="inlineStr">
        <is>
          <t>Huile</t>
        </is>
      </c>
      <c r="B4538" t="inlineStr">
        <is>
          <t>Débouchés</t>
        </is>
      </c>
      <c r="C4538" t="inlineStr">
        <is>
          <t>kt</t>
        </is>
      </c>
      <c r="D4538" t="inlineStr">
        <is>
          <t>France</t>
        </is>
      </c>
      <c r="E4538" t="inlineStr">
        <is>
          <t>2023-24</t>
        </is>
      </c>
      <c r="F4538" t="inlineStr">
        <is>
          <t>Colza</t>
        </is>
      </c>
      <c r="G4538" t="inlineStr"/>
      <c r="H4538" t="inlineStr"/>
      <c r="I4538" t="inlineStr"/>
      <c r="J4538" t="inlineStr"/>
      <c r="K4538" t="inlineStr"/>
      <c r="L4538" t="inlineStr"/>
      <c r="M4538" t="inlineStr"/>
      <c r="N4538" t="inlineStr"/>
      <c r="O4538" t="n">
        <v>1300</v>
      </c>
      <c r="P4538" t="inlineStr"/>
      <c r="Q4538" t="inlineStr"/>
      <c r="R4538" t="inlineStr"/>
      <c r="S4538" t="inlineStr"/>
      <c r="T4538" t="inlineStr"/>
      <c r="U4538" t="n">
        <v>0</v>
      </c>
      <c r="V4538" t="n">
        <v>500000000</v>
      </c>
      <c r="W4538" t="inlineStr"/>
      <c r="X4538" t="inlineStr">
        <is>
          <t>déterminé</t>
        </is>
      </c>
    </row>
    <row r="4539" ht="15" customHeight="1" s="1003">
      <c r="A4539" s="1019" t="inlineStr">
        <is>
          <t>Huile</t>
        </is>
      </c>
      <c r="B4539" t="inlineStr">
        <is>
          <t>Usages non-alimentaires</t>
        </is>
      </c>
      <c r="C4539" t="inlineStr">
        <is>
          <t>kt</t>
        </is>
      </c>
      <c r="D4539" t="inlineStr">
        <is>
          <t>France</t>
        </is>
      </c>
      <c r="E4539" t="inlineStr">
        <is>
          <t>2023-24</t>
        </is>
      </c>
      <c r="F4539" t="inlineStr">
        <is>
          <t>Colza</t>
        </is>
      </c>
      <c r="G4539" t="inlineStr"/>
      <c r="H4539" t="inlineStr"/>
      <c r="I4539" t="inlineStr"/>
      <c r="J4539" t="inlineStr"/>
      <c r="K4539" t="inlineStr"/>
      <c r="L4539" t="inlineStr"/>
      <c r="M4539" t="inlineStr"/>
      <c r="N4539" t="inlineStr"/>
      <c r="O4539" t="n">
        <v>562</v>
      </c>
      <c r="P4539" t="inlineStr"/>
      <c r="Q4539" t="inlineStr"/>
      <c r="R4539" t="inlineStr"/>
      <c r="S4539" t="inlineStr"/>
      <c r="T4539" t="inlineStr"/>
      <c r="U4539" t="n">
        <v>0</v>
      </c>
      <c r="V4539" t="n">
        <v>500000000</v>
      </c>
      <c r="W4539" t="inlineStr"/>
      <c r="X4539" t="inlineStr">
        <is>
          <t>déterminé</t>
        </is>
      </c>
    </row>
    <row r="4540" ht="15" customHeight="1" s="1003">
      <c r="A4540" s="1019" t="inlineStr">
        <is>
          <t>Huile</t>
        </is>
      </c>
      <c r="B4540" t="inlineStr">
        <is>
          <t>Export</t>
        </is>
      </c>
      <c r="C4540" t="inlineStr">
        <is>
          <t>kt</t>
        </is>
      </c>
      <c r="D4540" t="inlineStr">
        <is>
          <t>France</t>
        </is>
      </c>
      <c r="E4540" t="inlineStr">
        <is>
          <t>2023-24</t>
        </is>
      </c>
      <c r="F4540" t="inlineStr">
        <is>
          <t>Colza</t>
        </is>
      </c>
      <c r="G4540" t="inlineStr"/>
      <c r="H4540" t="inlineStr">
        <is>
          <t>Exportation d'huile = 626 kt (Douanes françaises - Eurostat)</t>
        </is>
      </c>
      <c r="I4540" t="inlineStr">
        <is>
          <t>Douanes françaises - Eurostat</t>
        </is>
      </c>
      <c r="J4540" t="inlineStr"/>
      <c r="K4540" t="inlineStr">
        <is>
          <t>Volume</t>
        </is>
      </c>
      <c r="L4540" t="inlineStr">
        <is>
          <t>Exportation d'huile</t>
        </is>
      </c>
      <c r="M4540" t="inlineStr">
        <is>
          <t>Echanges annuels - EUROSTAT</t>
        </is>
      </c>
      <c r="N4540" t="inlineStr"/>
      <c r="O4540" t="n">
        <v>626</v>
      </c>
      <c r="P4540" t="inlineStr"/>
      <c r="Q4540" t="inlineStr"/>
      <c r="R4540" t="n">
        <v>626.33</v>
      </c>
      <c r="S4540" t="n">
        <v>31.32</v>
      </c>
      <c r="T4540" t="n">
        <v>0.1</v>
      </c>
      <c r="U4540" t="n">
        <v>0</v>
      </c>
      <c r="V4540" t="n">
        <v>500000000</v>
      </c>
      <c r="W4540" t="n">
        <v>0</v>
      </c>
      <c r="X4540" t="inlineStr">
        <is>
          <t>mesuré</t>
        </is>
      </c>
    </row>
    <row r="4541" ht="15" customHeight="1" s="1003">
      <c r="A4541" s="1019" t="inlineStr">
        <is>
          <t>Huile</t>
        </is>
      </c>
      <c r="B4541" t="inlineStr">
        <is>
          <t>Biocarburants</t>
        </is>
      </c>
      <c r="C4541" t="inlineStr">
        <is>
          <t>kt</t>
        </is>
      </c>
      <c r="D4541" t="inlineStr">
        <is>
          <t>France</t>
        </is>
      </c>
      <c r="E4541" t="inlineStr">
        <is>
          <t>2023-24</t>
        </is>
      </c>
      <c r="F4541" t="inlineStr">
        <is>
          <t>Colza</t>
        </is>
      </c>
      <c r="G4541" t="inlineStr"/>
      <c r="H4541" t="inlineStr">
        <is>
          <t>Part de consommation d'huile en biocarburants = 41,05 % (Terres Univia)</t>
        </is>
      </c>
      <c r="I4541" t="inlineStr">
        <is>
          <t>Terres Univia</t>
        </is>
      </c>
      <c r="J4541" t="inlineStr">
        <is>
          <t>Même répartition des usages d'huile qu'en 2023</t>
        </is>
      </c>
      <c r="K4541" t="inlineStr">
        <is>
          <t>Répartition</t>
        </is>
      </c>
      <c r="L4541" t="inlineStr">
        <is>
          <t>Part de consommation d'huile en biocarburants</t>
        </is>
      </c>
      <c r="M4541" t="inlineStr">
        <is>
          <t>Usages huiles - TERRES UNIVIA</t>
        </is>
      </c>
      <c r="N4541" t="inlineStr"/>
      <c r="O4541" t="n">
        <v>534</v>
      </c>
      <c r="P4541" t="inlineStr"/>
      <c r="Q4541" t="inlineStr"/>
      <c r="R4541" t="inlineStr"/>
      <c r="S4541" t="inlineStr"/>
      <c r="T4541" t="inlineStr"/>
      <c r="U4541" t="n">
        <v>0</v>
      </c>
      <c r="V4541" t="n">
        <v>500000000</v>
      </c>
      <c r="W4541" t="inlineStr"/>
      <c r="X4541" t="inlineStr">
        <is>
          <t>déterminé</t>
        </is>
      </c>
    </row>
    <row r="4542" ht="15" customHeight="1" s="1003">
      <c r="A4542" s="1019" t="inlineStr">
        <is>
          <t>Huile</t>
        </is>
      </c>
      <c r="B4542" t="inlineStr">
        <is>
          <t>Energie</t>
        </is>
      </c>
      <c r="C4542" t="inlineStr">
        <is>
          <t>kt</t>
        </is>
      </c>
      <c r="D4542" t="inlineStr">
        <is>
          <t>France</t>
        </is>
      </c>
      <c r="E4542" t="inlineStr">
        <is>
          <t>2023-24</t>
        </is>
      </c>
      <c r="F4542" t="inlineStr">
        <is>
          <t>Colza</t>
        </is>
      </c>
      <c r="G4542" t="inlineStr"/>
      <c r="H4542" t="inlineStr"/>
      <c r="I4542" t="inlineStr"/>
      <c r="J4542" t="inlineStr"/>
      <c r="K4542" t="inlineStr"/>
      <c r="L4542" t="inlineStr"/>
      <c r="M4542" t="inlineStr"/>
      <c r="N4542" t="inlineStr"/>
      <c r="O4542" t="n">
        <v>534</v>
      </c>
      <c r="P4542" t="inlineStr"/>
      <c r="Q4542" t="inlineStr"/>
      <c r="R4542" t="inlineStr"/>
      <c r="S4542" t="inlineStr"/>
      <c r="T4542" t="inlineStr"/>
      <c r="U4542" t="n">
        <v>0</v>
      </c>
      <c r="V4542" t="n">
        <v>500000000</v>
      </c>
      <c r="W4542" t="inlineStr"/>
      <c r="X4542" t="inlineStr">
        <is>
          <t>déterminé</t>
        </is>
      </c>
    </row>
    <row r="4543" ht="15" customHeight="1" s="1003">
      <c r="A4543" s="1019" t="inlineStr">
        <is>
          <t>Huile</t>
        </is>
      </c>
      <c r="B4543" t="inlineStr">
        <is>
          <t>GMS</t>
        </is>
      </c>
      <c r="C4543" t="inlineStr">
        <is>
          <t>kt</t>
        </is>
      </c>
      <c r="D4543" t="inlineStr">
        <is>
          <t>France</t>
        </is>
      </c>
      <c r="E4543" t="inlineStr">
        <is>
          <t>2023-24</t>
        </is>
      </c>
      <c r="F4543" t="inlineStr">
        <is>
          <t>Colza</t>
        </is>
      </c>
      <c r="G4543" t="inlineStr">
        <is>
          <t>Consommation d'huile par les GMS = 23 kt (Nielsen)</t>
        </is>
      </c>
      <c r="H4543" t="inlineStr"/>
      <c r="I4543" t="inlineStr">
        <is>
          <t>Nielsen</t>
        </is>
      </c>
      <c r="J4543" t="inlineStr">
        <is>
          <t>Utilisation du volume de 2023</t>
        </is>
      </c>
      <c r="K4543" t="inlineStr">
        <is>
          <t>Volume</t>
        </is>
      </c>
      <c r="L4543" t="inlineStr">
        <is>
          <t>Consommation d'huile par les GMS</t>
        </is>
      </c>
      <c r="M4543" t="inlineStr">
        <is>
          <t>Conso huile GMS -NIELSEN</t>
        </is>
      </c>
      <c r="N4543" t="inlineStr"/>
      <c r="O4543" t="n">
        <v>23</v>
      </c>
      <c r="P4543" t="inlineStr"/>
      <c r="Q4543" t="inlineStr"/>
      <c r="R4543" t="n">
        <v>23</v>
      </c>
      <c r="S4543" t="n">
        <v>1.15</v>
      </c>
      <c r="T4543" t="n">
        <v>0.1</v>
      </c>
      <c r="U4543" t="n">
        <v>0</v>
      </c>
      <c r="V4543" t="n">
        <v>500000000</v>
      </c>
      <c r="W4543" t="n">
        <v>0</v>
      </c>
      <c r="X4543" t="inlineStr">
        <is>
          <t>mesuré</t>
        </is>
      </c>
    </row>
    <row r="4544" ht="15" customHeight="1" s="1003">
      <c r="A4544" s="1019" t="inlineStr">
        <is>
          <t>Huile</t>
        </is>
      </c>
      <c r="B4544" t="inlineStr">
        <is>
          <t>Circuits généralistes</t>
        </is>
      </c>
      <c r="C4544" t="inlineStr">
        <is>
          <t>kt</t>
        </is>
      </c>
      <c r="D4544" t="inlineStr">
        <is>
          <t>France</t>
        </is>
      </c>
      <c r="E4544" t="inlineStr">
        <is>
          <t>2023-24</t>
        </is>
      </c>
      <c r="F4544" t="inlineStr">
        <is>
          <t>Colza</t>
        </is>
      </c>
      <c r="G4544" t="inlineStr"/>
      <c r="H4544" t="inlineStr"/>
      <c r="I4544" t="inlineStr"/>
      <c r="J4544" t="inlineStr"/>
      <c r="K4544" t="inlineStr"/>
      <c r="L4544" t="inlineStr"/>
      <c r="M4544" t="inlineStr"/>
      <c r="N4544" t="inlineStr"/>
      <c r="O4544" t="n">
        <v>23</v>
      </c>
      <c r="P4544" t="inlineStr"/>
      <c r="Q4544" t="inlineStr"/>
      <c r="R4544" t="inlineStr"/>
      <c r="S4544" t="inlineStr"/>
      <c r="T4544" t="inlineStr"/>
      <c r="U4544" t="n">
        <v>0</v>
      </c>
      <c r="V4544" t="n">
        <v>500000000</v>
      </c>
      <c r="W4544" t="inlineStr"/>
      <c r="X4544" t="inlineStr">
        <is>
          <t>déterminé</t>
        </is>
      </c>
    </row>
    <row r="4545" ht="15" customHeight="1" s="1003">
      <c r="A4545" s="1019" t="inlineStr">
        <is>
          <t>Tourteaux</t>
        </is>
      </c>
      <c r="B4545" t="inlineStr">
        <is>
          <t>Hors FAB</t>
        </is>
      </c>
      <c r="C4545" t="inlineStr">
        <is>
          <t>kt</t>
        </is>
      </c>
      <c r="D4545" t="inlineStr">
        <is>
          <t>France</t>
        </is>
      </c>
      <c r="E4545" t="inlineStr">
        <is>
          <t>2023-24</t>
        </is>
      </c>
      <c r="F4545" t="inlineStr">
        <is>
          <t>Colza</t>
        </is>
      </c>
      <c r="G4545" t="inlineStr"/>
      <c r="H4545" t="inlineStr">
        <is>
          <t>Part de consommation de tourteaux en hors FAB = 16,96 % (ORIFLAAM)</t>
        </is>
      </c>
      <c r="I4545" t="inlineStr">
        <is>
          <t>ORIFLAAM</t>
        </is>
      </c>
      <c r="J4545" t="inlineStr">
        <is>
          <t>Même répartition des usages de tourteaux qu'en 2022-23</t>
        </is>
      </c>
      <c r="K4545" t="inlineStr">
        <is>
          <t>Répartition</t>
        </is>
      </c>
      <c r="L4545" t="inlineStr">
        <is>
          <t>Part de consommation de tourteaux en hors FAB</t>
        </is>
      </c>
      <c r="M4545" t="inlineStr">
        <is>
          <t>Usages tourteaux -TERRES UNIVIA</t>
        </is>
      </c>
      <c r="N4545" t="inlineStr"/>
      <c r="O4545" t="n">
        <v>450</v>
      </c>
      <c r="P4545" t="inlineStr"/>
      <c r="Q4545" t="inlineStr"/>
      <c r="R4545" t="inlineStr"/>
      <c r="S4545" t="inlineStr"/>
      <c r="T4545" t="inlineStr"/>
      <c r="U4545" t="n">
        <v>0</v>
      </c>
      <c r="V4545" t="n">
        <v>500000000</v>
      </c>
      <c r="W4545" t="inlineStr"/>
      <c r="X4545" t="inlineStr">
        <is>
          <t>déterminé</t>
        </is>
      </c>
    </row>
    <row r="4546" ht="15" customHeight="1" s="1003">
      <c r="A4546" s="1019" t="inlineStr">
        <is>
          <t>Tourteaux</t>
        </is>
      </c>
      <c r="B4546" t="inlineStr">
        <is>
          <t>Alimentation animale rente</t>
        </is>
      </c>
      <c r="C4546" t="inlineStr">
        <is>
          <t>kt</t>
        </is>
      </c>
      <c r="D4546" t="inlineStr">
        <is>
          <t>France</t>
        </is>
      </c>
      <c r="E4546" t="inlineStr">
        <is>
          <t>2023-24</t>
        </is>
      </c>
      <c r="F4546" t="inlineStr">
        <is>
          <t>Colza</t>
        </is>
      </c>
      <c r="G4546" t="inlineStr"/>
      <c r="H4546" t="inlineStr"/>
      <c r="I4546" t="inlineStr"/>
      <c r="J4546" t="inlineStr"/>
      <c r="K4546" t="inlineStr"/>
      <c r="L4546" t="inlineStr"/>
      <c r="M4546" t="inlineStr"/>
      <c r="N4546" t="inlineStr"/>
      <c r="O4546" t="n">
        <v>2650</v>
      </c>
      <c r="P4546" t="inlineStr"/>
      <c r="Q4546" t="inlineStr"/>
      <c r="R4546" t="inlineStr"/>
      <c r="S4546" t="inlineStr"/>
      <c r="T4546" t="inlineStr"/>
      <c r="U4546" t="n">
        <v>0</v>
      </c>
      <c r="V4546" t="n">
        <v>500000000</v>
      </c>
      <c r="W4546" t="inlineStr"/>
      <c r="X4546" t="inlineStr">
        <is>
          <t>déterminé</t>
        </is>
      </c>
    </row>
    <row r="4547" ht="15" customHeight="1" s="1003">
      <c r="A4547" s="1019" t="inlineStr">
        <is>
          <t>Tourteaux</t>
        </is>
      </c>
      <c r="B4547" t="inlineStr">
        <is>
          <t>Alimentation animale</t>
        </is>
      </c>
      <c r="C4547" t="inlineStr">
        <is>
          <t>kt</t>
        </is>
      </c>
      <c r="D4547" t="inlineStr">
        <is>
          <t>France</t>
        </is>
      </c>
      <c r="E4547" t="inlineStr">
        <is>
          <t>2023-24</t>
        </is>
      </c>
      <c r="F4547" t="inlineStr">
        <is>
          <t>Colza</t>
        </is>
      </c>
      <c r="G4547" t="inlineStr"/>
      <c r="H4547" t="inlineStr"/>
      <c r="I4547" t="inlineStr"/>
      <c r="J4547" t="inlineStr"/>
      <c r="K4547" t="inlineStr"/>
      <c r="L4547" t="inlineStr"/>
      <c r="M4547" t="inlineStr"/>
      <c r="N4547" t="inlineStr"/>
      <c r="O4547" t="n">
        <v>2650</v>
      </c>
      <c r="P4547" t="inlineStr"/>
      <c r="Q4547" t="inlineStr"/>
      <c r="R4547" t="inlineStr"/>
      <c r="S4547" t="inlineStr"/>
      <c r="T4547" t="inlineStr"/>
      <c r="U4547" t="n">
        <v>0</v>
      </c>
      <c r="V4547" t="n">
        <v>500000000</v>
      </c>
      <c r="W4547" t="inlineStr"/>
      <c r="X4547" t="inlineStr">
        <is>
          <t>déterminé</t>
        </is>
      </c>
    </row>
    <row r="4548" ht="15" customHeight="1" s="1003">
      <c r="A4548" s="1019" t="inlineStr">
        <is>
          <t>Tourteaux</t>
        </is>
      </c>
      <c r="B4548" t="inlineStr">
        <is>
          <t>Usages alimentaires</t>
        </is>
      </c>
      <c r="C4548" t="inlineStr">
        <is>
          <t>kt</t>
        </is>
      </c>
      <c r="D4548" t="inlineStr">
        <is>
          <t>France</t>
        </is>
      </c>
      <c r="E4548" t="inlineStr">
        <is>
          <t>2023-24</t>
        </is>
      </c>
      <c r="F4548" t="inlineStr">
        <is>
          <t>Colza</t>
        </is>
      </c>
      <c r="G4548" t="inlineStr"/>
      <c r="H4548" t="inlineStr"/>
      <c r="I4548" t="inlineStr"/>
      <c r="J4548" t="inlineStr"/>
      <c r="K4548" t="inlineStr"/>
      <c r="L4548" t="inlineStr"/>
      <c r="M4548" t="inlineStr"/>
      <c r="N4548" t="inlineStr"/>
      <c r="O4548" t="n">
        <v>2650</v>
      </c>
      <c r="P4548" t="inlineStr"/>
      <c r="Q4548" t="inlineStr"/>
      <c r="R4548" t="inlineStr"/>
      <c r="S4548" t="inlineStr"/>
      <c r="T4548" t="inlineStr"/>
      <c r="U4548" t="n">
        <v>0</v>
      </c>
      <c r="V4548" t="n">
        <v>500000000</v>
      </c>
      <c r="W4548" t="inlineStr"/>
      <c r="X4548" t="inlineStr">
        <is>
          <t>déterminé</t>
        </is>
      </c>
    </row>
    <row r="4549" ht="15" customHeight="1" s="1003">
      <c r="A4549" s="1019" t="inlineStr">
        <is>
          <t>Tourteaux</t>
        </is>
      </c>
      <c r="B4549" t="inlineStr">
        <is>
          <t>Débouchés</t>
        </is>
      </c>
      <c r="C4549" t="inlineStr">
        <is>
          <t>kt</t>
        </is>
      </c>
      <c r="D4549" t="inlineStr">
        <is>
          <t>France</t>
        </is>
      </c>
      <c r="E4549" t="inlineStr">
        <is>
          <t>2023-24</t>
        </is>
      </c>
      <c r="F4549" t="inlineStr">
        <is>
          <t>Colza</t>
        </is>
      </c>
      <c r="G4549" t="inlineStr"/>
      <c r="H4549" t="inlineStr"/>
      <c r="I4549" t="inlineStr"/>
      <c r="J4549" t="inlineStr"/>
      <c r="K4549" t="inlineStr"/>
      <c r="L4549" t="inlineStr"/>
      <c r="M4549" t="inlineStr"/>
      <c r="N4549" t="inlineStr"/>
      <c r="O4549" t="n">
        <v>2650</v>
      </c>
      <c r="P4549" t="inlineStr"/>
      <c r="Q4549" t="inlineStr"/>
      <c r="R4549" t="inlineStr"/>
      <c r="S4549" t="inlineStr"/>
      <c r="T4549" t="inlineStr"/>
      <c r="U4549" t="n">
        <v>0</v>
      </c>
      <c r="V4549" t="n">
        <v>500000000</v>
      </c>
      <c r="W4549" t="inlineStr"/>
      <c r="X4549" t="inlineStr">
        <is>
          <t>déterminé</t>
        </is>
      </c>
    </row>
    <row r="4550" ht="15" customHeight="1" s="1003">
      <c r="A4550" s="1019" t="inlineStr">
        <is>
          <t>Tourteaux</t>
        </is>
      </c>
      <c r="B4550" t="inlineStr">
        <is>
          <t>Export</t>
        </is>
      </c>
      <c r="C4550" t="inlineStr">
        <is>
          <t>kt</t>
        </is>
      </c>
      <c r="D4550" t="inlineStr">
        <is>
          <t>France</t>
        </is>
      </c>
      <c r="E4550" t="inlineStr">
        <is>
          <t>2023-24</t>
        </is>
      </c>
      <c r="F4550" t="inlineStr">
        <is>
          <t>Colza</t>
        </is>
      </c>
      <c r="G4550" t="inlineStr"/>
      <c r="H4550" t="inlineStr">
        <is>
          <t>Exportation de tourteaux = 377 kt (Douanes françaises - Eurostat)</t>
        </is>
      </c>
      <c r="I4550" t="inlineStr">
        <is>
          <t>Douanes françaises - Eurostat</t>
        </is>
      </c>
      <c r="J4550" t="inlineStr"/>
      <c r="K4550" t="inlineStr">
        <is>
          <t>Volume</t>
        </is>
      </c>
      <c r="L4550" t="inlineStr">
        <is>
          <t>Exportation de tourteaux</t>
        </is>
      </c>
      <c r="M4550" t="inlineStr">
        <is>
          <t>Echanges annuels - EUROSTAT</t>
        </is>
      </c>
      <c r="N4550" t="inlineStr"/>
      <c r="O4550" t="n">
        <v>377</v>
      </c>
      <c r="P4550" t="inlineStr"/>
      <c r="Q4550" t="inlineStr"/>
      <c r="R4550" t="n">
        <v>376.7</v>
      </c>
      <c r="S4550" t="n">
        <v>18.83</v>
      </c>
      <c r="T4550" t="n">
        <v>0.1</v>
      </c>
      <c r="U4550" t="n">
        <v>0</v>
      </c>
      <c r="V4550" t="n">
        <v>500000000</v>
      </c>
      <c r="W4550" t="n">
        <v>0</v>
      </c>
      <c r="X4550" t="inlineStr">
        <is>
          <t>mesuré</t>
        </is>
      </c>
    </row>
    <row r="4551" ht="15" customHeight="1" s="1003">
      <c r="A4551" s="1019" t="inlineStr">
        <is>
          <t>Tourteaux</t>
        </is>
      </c>
      <c r="B4551" t="inlineStr">
        <is>
          <t>FAB</t>
        </is>
      </c>
      <c r="C4551" t="inlineStr">
        <is>
          <t>kt</t>
        </is>
      </c>
      <c r="D4551" t="inlineStr">
        <is>
          <t>France</t>
        </is>
      </c>
      <c r="E4551" t="inlineStr">
        <is>
          <t>2023-24</t>
        </is>
      </c>
      <c r="F4551" t="inlineStr">
        <is>
          <t>Colza</t>
        </is>
      </c>
      <c r="G4551" t="inlineStr"/>
      <c r="H4551" t="inlineStr">
        <is>
          <t>Part de consommation de tourteaux en FAB = 83,04 % (ORIFLAAM)</t>
        </is>
      </c>
      <c r="I4551" t="inlineStr">
        <is>
          <t>ORIFLAAM</t>
        </is>
      </c>
      <c r="J4551" t="inlineStr">
        <is>
          <t>Même répartition des usages de tourteaux qu'en 2022-23</t>
        </is>
      </c>
      <c r="K4551" t="inlineStr">
        <is>
          <t>Répartition</t>
        </is>
      </c>
      <c r="L4551" t="inlineStr">
        <is>
          <t>Part de consommation de tourteaux en FAB</t>
        </is>
      </c>
      <c r="M4551" t="inlineStr">
        <is>
          <t>Usages tourteaux -TERRES UNIVIA</t>
        </is>
      </c>
      <c r="N4551" t="inlineStr"/>
      <c r="O4551" t="n">
        <v>2200</v>
      </c>
      <c r="P4551" t="inlineStr"/>
      <c r="Q4551" t="inlineStr"/>
      <c r="R4551" t="inlineStr"/>
      <c r="S4551" t="inlineStr"/>
      <c r="T4551" t="inlineStr"/>
      <c r="U4551" t="n">
        <v>0</v>
      </c>
      <c r="V4551" t="n">
        <v>500000000</v>
      </c>
      <c r="W4551" t="inlineStr"/>
      <c r="X4551" t="inlineStr">
        <is>
          <t>déterminé</t>
        </is>
      </c>
    </row>
    <row r="4552" ht="15" customHeight="1" s="1003">
      <c r="A4552" s="1019" t="inlineStr">
        <is>
          <t>Tourteaux</t>
        </is>
      </c>
      <c r="B4552" t="inlineStr">
        <is>
          <t>FAF</t>
        </is>
      </c>
      <c r="C4552" t="inlineStr">
        <is>
          <t>kt</t>
        </is>
      </c>
      <c r="D4552" t="inlineStr">
        <is>
          <t>France</t>
        </is>
      </c>
      <c r="E4552" t="inlineStr">
        <is>
          <t>2023-24</t>
        </is>
      </c>
      <c r="F4552" t="inlineStr">
        <is>
          <t>Colza</t>
        </is>
      </c>
      <c r="G4552" t="inlineStr"/>
      <c r="H4552" t="inlineStr"/>
      <c r="I4552" t="inlineStr"/>
      <c r="J4552" t="inlineStr"/>
      <c r="K4552" t="inlineStr"/>
      <c r="L4552" t="inlineStr"/>
      <c r="M4552" t="inlineStr"/>
      <c r="N4552" t="inlineStr"/>
      <c r="O4552" t="n">
        <v>450</v>
      </c>
      <c r="P4552" t="inlineStr"/>
      <c r="Q4552" t="inlineStr"/>
      <c r="R4552" t="inlineStr"/>
      <c r="S4552" t="inlineStr"/>
      <c r="T4552" t="inlineStr"/>
      <c r="U4552" t="n">
        <v>0</v>
      </c>
      <c r="V4552" t="n">
        <v>500000000</v>
      </c>
      <c r="W4552" t="inlineStr"/>
      <c r="X4552" t="inlineStr">
        <is>
          <t>déterminé</t>
        </is>
      </c>
    </row>
    <row r="4553" ht="15" customHeight="1" s="1003">
      <c r="A4553" s="1019" t="inlineStr">
        <is>
          <t>Coques (+ eau)</t>
        </is>
      </c>
      <c r="B4553" t="inlineStr">
        <is>
          <t>FAB</t>
        </is>
      </c>
      <c r="C4553" t="inlineStr">
        <is>
          <t>kt</t>
        </is>
      </c>
      <c r="D4553" t="inlineStr">
        <is>
          <t>France</t>
        </is>
      </c>
      <c r="E4553" t="inlineStr">
        <is>
          <t>2023-24</t>
        </is>
      </c>
      <c r="F4553" t="inlineStr">
        <is>
          <t>Colza</t>
        </is>
      </c>
      <c r="G4553" t="inlineStr"/>
      <c r="H4553" t="inlineStr">
        <is>
          <t>Part de la consommation des coques (+ eau) par les FAB = 100 % (Terres Univia)</t>
        </is>
      </c>
      <c r="I4553" t="inlineStr">
        <is>
          <t>Terres Univia</t>
        </is>
      </c>
      <c r="J4553" t="inlineStr">
        <is>
          <t>0</t>
        </is>
      </c>
      <c r="K4553" t="inlineStr">
        <is>
          <t>Répartition</t>
        </is>
      </c>
      <c r="L4553" t="inlineStr">
        <is>
          <t>Part de la consommation des coques (+ eau) par les FAB</t>
        </is>
      </c>
      <c r="M4553" t="inlineStr">
        <is>
          <t>Rend. trituration-TERRES UNIVIA</t>
        </is>
      </c>
      <c r="N4553" t="inlineStr"/>
      <c r="O4553" t="n">
        <v>75.7</v>
      </c>
      <c r="P4553" t="inlineStr"/>
      <c r="Q4553" t="inlineStr"/>
      <c r="R4553" t="inlineStr"/>
      <c r="S4553" t="inlineStr"/>
      <c r="T4553" t="inlineStr"/>
      <c r="U4553" t="n">
        <v>0</v>
      </c>
      <c r="V4553" t="n">
        <v>500000000</v>
      </c>
      <c r="W4553" t="inlineStr"/>
      <c r="X4553" t="inlineStr">
        <is>
          <t>déterminé</t>
        </is>
      </c>
    </row>
    <row r="4554" ht="15" customHeight="1" s="1003">
      <c r="A4554" s="1019" t="inlineStr">
        <is>
          <t>Coques (+ eau)</t>
        </is>
      </c>
      <c r="B4554" t="inlineStr">
        <is>
          <t>Combustion</t>
        </is>
      </c>
      <c r="C4554" t="inlineStr">
        <is>
          <t>kt</t>
        </is>
      </c>
      <c r="D4554" t="inlineStr">
        <is>
          <t>France</t>
        </is>
      </c>
      <c r="E4554" t="inlineStr">
        <is>
          <t>2023-24</t>
        </is>
      </c>
      <c r="F4554" t="inlineStr">
        <is>
          <t>Colza</t>
        </is>
      </c>
      <c r="G4554" t="inlineStr"/>
      <c r="H4554" t="inlineStr"/>
      <c r="I4554" t="inlineStr"/>
      <c r="J4554" t="inlineStr"/>
      <c r="K4554" t="inlineStr"/>
      <c r="L4554" t="inlineStr"/>
      <c r="M4554" t="inlineStr"/>
      <c r="N4554" t="inlineStr"/>
      <c r="O4554" t="n">
        <v>0</v>
      </c>
      <c r="P4554" t="inlineStr"/>
      <c r="Q4554" t="inlineStr"/>
      <c r="R4554" t="inlineStr"/>
      <c r="S4554" t="inlineStr"/>
      <c r="T4554" t="inlineStr"/>
      <c r="U4554" t="n">
        <v>0</v>
      </c>
      <c r="V4554" t="n">
        <v>500000000</v>
      </c>
      <c r="W4554" t="inlineStr"/>
      <c r="X4554" t="inlineStr">
        <is>
          <t>déterminé</t>
        </is>
      </c>
    </row>
    <row r="4555" ht="15" customHeight="1" s="1003">
      <c r="A4555" s="1019" t="inlineStr">
        <is>
          <t>Coques (+ eau)</t>
        </is>
      </c>
      <c r="B4555" t="inlineStr">
        <is>
          <t>Alimentation animale rente</t>
        </is>
      </c>
      <c r="C4555" t="inlineStr">
        <is>
          <t>kt</t>
        </is>
      </c>
      <c r="D4555" t="inlineStr">
        <is>
          <t>France</t>
        </is>
      </c>
      <c r="E4555" t="inlineStr">
        <is>
          <t>2023-24</t>
        </is>
      </c>
      <c r="F4555" t="inlineStr">
        <is>
          <t>Colza</t>
        </is>
      </c>
      <c r="G4555" t="inlineStr"/>
      <c r="H4555" t="inlineStr"/>
      <c r="I4555" t="inlineStr"/>
      <c r="J4555" t="inlineStr"/>
      <c r="K4555" t="inlineStr"/>
      <c r="L4555" t="inlineStr"/>
      <c r="M4555" t="inlineStr"/>
      <c r="N4555" t="inlineStr"/>
      <c r="O4555" t="n">
        <v>75.7</v>
      </c>
      <c r="P4555" t="inlineStr"/>
      <c r="Q4555" t="inlineStr"/>
      <c r="R4555" t="inlineStr"/>
      <c r="S4555" t="inlineStr"/>
      <c r="T4555" t="inlineStr"/>
      <c r="U4555" t="n">
        <v>0</v>
      </c>
      <c r="V4555" t="n">
        <v>500000000</v>
      </c>
      <c r="W4555" t="inlineStr"/>
      <c r="X4555" t="inlineStr">
        <is>
          <t>déterminé</t>
        </is>
      </c>
    </row>
    <row r="4556" ht="15" customHeight="1" s="1003">
      <c r="A4556" s="1019" t="inlineStr">
        <is>
          <t>Coques (+ eau)</t>
        </is>
      </c>
      <c r="B4556" t="inlineStr">
        <is>
          <t>Alimentation animale</t>
        </is>
      </c>
      <c r="C4556" t="inlineStr">
        <is>
          <t>kt</t>
        </is>
      </c>
      <c r="D4556" t="inlineStr">
        <is>
          <t>France</t>
        </is>
      </c>
      <c r="E4556" t="inlineStr">
        <is>
          <t>2023-24</t>
        </is>
      </c>
      <c r="F4556" t="inlineStr">
        <is>
          <t>Colza</t>
        </is>
      </c>
      <c r="G4556" t="inlineStr"/>
      <c r="H4556" t="inlineStr"/>
      <c r="I4556" t="inlineStr"/>
      <c r="J4556" t="inlineStr"/>
      <c r="K4556" t="inlineStr"/>
      <c r="L4556" t="inlineStr"/>
      <c r="M4556" t="inlineStr"/>
      <c r="N4556" t="inlineStr"/>
      <c r="O4556" t="n">
        <v>75.7</v>
      </c>
      <c r="P4556" t="inlineStr"/>
      <c r="Q4556" t="inlineStr"/>
      <c r="R4556" t="inlineStr"/>
      <c r="S4556" t="inlineStr"/>
      <c r="T4556" t="inlineStr"/>
      <c r="U4556" t="n">
        <v>0</v>
      </c>
      <c r="V4556" t="n">
        <v>500000000</v>
      </c>
      <c r="W4556" t="inlineStr"/>
      <c r="X4556" t="inlineStr">
        <is>
          <t>déterminé</t>
        </is>
      </c>
    </row>
    <row r="4557" ht="15" customHeight="1" s="1003">
      <c r="A4557" s="1019" t="inlineStr">
        <is>
          <t>Coques (+ eau)</t>
        </is>
      </c>
      <c r="B4557" t="inlineStr">
        <is>
          <t>Usages alimentaires</t>
        </is>
      </c>
      <c r="C4557" t="inlineStr">
        <is>
          <t>kt</t>
        </is>
      </c>
      <c r="D4557" t="inlineStr">
        <is>
          <t>France</t>
        </is>
      </c>
      <c r="E4557" t="inlineStr">
        <is>
          <t>2023-24</t>
        </is>
      </c>
      <c r="F4557" t="inlineStr">
        <is>
          <t>Colza</t>
        </is>
      </c>
      <c r="G4557" t="inlineStr"/>
      <c r="H4557" t="inlineStr"/>
      <c r="I4557" t="inlineStr"/>
      <c r="J4557" t="inlineStr"/>
      <c r="K4557" t="inlineStr"/>
      <c r="L4557" t="inlineStr"/>
      <c r="M4557" t="inlineStr"/>
      <c r="N4557" t="inlineStr"/>
      <c r="O4557" t="n">
        <v>75.7</v>
      </c>
      <c r="P4557" t="inlineStr"/>
      <c r="Q4557" t="inlineStr"/>
      <c r="R4557" t="inlineStr"/>
      <c r="S4557" t="inlineStr"/>
      <c r="T4557" t="inlineStr"/>
      <c r="U4557" t="n">
        <v>0</v>
      </c>
      <c r="V4557" t="n">
        <v>500000000</v>
      </c>
      <c r="W4557" t="inlineStr"/>
      <c r="X4557" t="inlineStr">
        <is>
          <t>déterminé</t>
        </is>
      </c>
    </row>
    <row r="4558" ht="15" customHeight="1" s="1003">
      <c r="A4558" s="1019" t="inlineStr">
        <is>
          <t>Coques (+ eau)</t>
        </is>
      </c>
      <c r="B4558" t="inlineStr">
        <is>
          <t>Débouchés</t>
        </is>
      </c>
      <c r="C4558" t="inlineStr">
        <is>
          <t>kt</t>
        </is>
      </c>
      <c r="D4558" t="inlineStr">
        <is>
          <t>France</t>
        </is>
      </c>
      <c r="E4558" t="inlineStr">
        <is>
          <t>2023-24</t>
        </is>
      </c>
      <c r="F4558" t="inlineStr">
        <is>
          <t>Colza</t>
        </is>
      </c>
      <c r="G4558" t="inlineStr"/>
      <c r="H4558" t="inlineStr"/>
      <c r="I4558" t="inlineStr"/>
      <c r="J4558" t="inlineStr"/>
      <c r="K4558" t="inlineStr"/>
      <c r="L4558" t="inlineStr"/>
      <c r="M4558" t="inlineStr"/>
      <c r="N4558" t="inlineStr"/>
      <c r="O4558" t="n">
        <v>75.7</v>
      </c>
      <c r="P4558" t="inlineStr"/>
      <c r="Q4558" t="inlineStr"/>
      <c r="R4558" t="inlineStr"/>
      <c r="S4558" t="inlineStr"/>
      <c r="T4558" t="inlineStr"/>
      <c r="U4558" t="n">
        <v>0</v>
      </c>
      <c r="V4558" t="n">
        <v>500000000</v>
      </c>
      <c r="W4558" t="inlineStr"/>
      <c r="X4558" t="inlineStr">
        <is>
          <t>déterminé</t>
        </is>
      </c>
    </row>
    <row r="4559" ht="15" customHeight="1" s="1003">
      <c r="A4559" s="1019" t="inlineStr">
        <is>
          <t>Coques (+ eau)</t>
        </is>
      </c>
      <c r="B4559" t="inlineStr">
        <is>
          <t>Energie</t>
        </is>
      </c>
      <c r="C4559" t="inlineStr">
        <is>
          <t>kt</t>
        </is>
      </c>
      <c r="D4559" t="inlineStr">
        <is>
          <t>France</t>
        </is>
      </c>
      <c r="E4559" t="inlineStr">
        <is>
          <t>2023-24</t>
        </is>
      </c>
      <c r="F4559" t="inlineStr">
        <is>
          <t>Colza</t>
        </is>
      </c>
      <c r="G4559" t="inlineStr"/>
      <c r="H4559" t="inlineStr"/>
      <c r="I4559" t="inlineStr"/>
      <c r="J4559" t="inlineStr"/>
      <c r="K4559" t="inlineStr"/>
      <c r="L4559" t="inlineStr"/>
      <c r="M4559" t="inlineStr"/>
      <c r="N4559" t="inlineStr"/>
      <c r="O4559" t="n">
        <v>0</v>
      </c>
      <c r="P4559" t="inlineStr"/>
      <c r="Q4559" t="inlineStr"/>
      <c r="R4559" t="inlineStr"/>
      <c r="S4559" t="inlineStr"/>
      <c r="T4559" t="inlineStr"/>
      <c r="U4559" t="n">
        <v>0</v>
      </c>
      <c r="V4559" t="n">
        <v>500000000</v>
      </c>
      <c r="W4559" t="inlineStr"/>
      <c r="X4559" t="inlineStr">
        <is>
          <t>déterminé</t>
        </is>
      </c>
    </row>
    <row r="4560" ht="15" customHeight="1" s="1003">
      <c r="A4560" s="1019" t="inlineStr">
        <is>
          <t>Coques (+ eau)</t>
        </is>
      </c>
      <c r="B4560" t="inlineStr">
        <is>
          <t>Usages non-alimentaires</t>
        </is>
      </c>
      <c r="C4560" t="inlineStr">
        <is>
          <t>kt</t>
        </is>
      </c>
      <c r="D4560" t="inlineStr">
        <is>
          <t>France</t>
        </is>
      </c>
      <c r="E4560" t="inlineStr">
        <is>
          <t>2023-24</t>
        </is>
      </c>
      <c r="F4560" t="inlineStr">
        <is>
          <t>Colza</t>
        </is>
      </c>
      <c r="G4560" t="inlineStr"/>
      <c r="H4560" t="inlineStr"/>
      <c r="I4560" t="inlineStr"/>
      <c r="J4560" t="inlineStr"/>
      <c r="K4560" t="inlineStr"/>
      <c r="L4560" t="inlineStr"/>
      <c r="M4560" t="inlineStr"/>
      <c r="N4560" t="inlineStr"/>
      <c r="O4560" t="n">
        <v>0</v>
      </c>
      <c r="P4560" t="inlineStr"/>
      <c r="Q4560" t="inlineStr"/>
      <c r="R4560" t="inlineStr"/>
      <c r="S4560" t="inlineStr"/>
      <c r="T4560" t="inlineStr"/>
      <c r="U4560" t="n">
        <v>0</v>
      </c>
      <c r="V4560" t="n">
        <v>500000000</v>
      </c>
      <c r="W4560" t="inlineStr"/>
      <c r="X4560" t="inlineStr">
        <is>
          <t>déterminé</t>
        </is>
      </c>
    </row>
    <row r="4561" ht="15" customHeight="1" s="1003">
      <c r="A4561" s="1019" t="inlineStr">
        <is>
          <t>Huile d'olive</t>
        </is>
      </c>
      <c r="B4561" t="inlineStr">
        <is>
          <t>Vente directe et autoconsommation</t>
        </is>
      </c>
      <c r="C4561" t="inlineStr">
        <is>
          <t>kt</t>
        </is>
      </c>
      <c r="D4561" t="inlineStr">
        <is>
          <t>France</t>
        </is>
      </c>
      <c r="E4561" t="inlineStr">
        <is>
          <t>2023-24</t>
        </is>
      </c>
      <c r="F4561" t="inlineStr">
        <is>
          <t>Colza</t>
        </is>
      </c>
      <c r="G4561" t="inlineStr"/>
      <c r="H4561" t="inlineStr"/>
      <c r="I4561" t="inlineStr"/>
      <c r="J4561" t="inlineStr"/>
      <c r="K4561" t="inlineStr"/>
      <c r="L4561" t="inlineStr"/>
      <c r="M4561" t="inlineStr"/>
      <c r="N4561" t="inlineStr"/>
      <c r="O4561" t="n">
        <v>0</v>
      </c>
      <c r="P4561" t="n">
        <v>0</v>
      </c>
      <c r="Q4561" t="n">
        <v>500000000</v>
      </c>
      <c r="R4561" t="inlineStr"/>
      <c r="S4561" t="inlineStr"/>
      <c r="T4561" t="inlineStr"/>
      <c r="U4561" t="n">
        <v>0</v>
      </c>
      <c r="V4561" t="n">
        <v>500000000</v>
      </c>
      <c r="W4561" t="inlineStr"/>
      <c r="X4561" t="inlineStr">
        <is>
          <t>libre unbounded</t>
        </is>
      </c>
    </row>
    <row r="4562" ht="15" customHeight="1" s="1003">
      <c r="A4562" s="1019" t="inlineStr">
        <is>
          <t>Huile d'olive</t>
        </is>
      </c>
      <c r="B4562" t="inlineStr">
        <is>
          <t>Circuits spécialisés</t>
        </is>
      </c>
      <c r="C4562" t="inlineStr">
        <is>
          <t>kt</t>
        </is>
      </c>
      <c r="D4562" t="inlineStr">
        <is>
          <t>France</t>
        </is>
      </c>
      <c r="E4562" t="inlineStr">
        <is>
          <t>2023-24</t>
        </is>
      </c>
      <c r="F4562" t="inlineStr">
        <is>
          <t>Colza</t>
        </is>
      </c>
      <c r="G4562" t="inlineStr"/>
      <c r="H4562" t="inlineStr"/>
      <c r="I4562" t="inlineStr"/>
      <c r="J4562" t="inlineStr"/>
      <c r="K4562" t="inlineStr"/>
      <c r="L4562" t="inlineStr"/>
      <c r="M4562" t="inlineStr"/>
      <c r="N4562" t="inlineStr"/>
      <c r="O4562" t="n">
        <v>0</v>
      </c>
      <c r="P4562" t="n">
        <v>0</v>
      </c>
      <c r="Q4562" t="n">
        <v>500000000</v>
      </c>
      <c r="R4562" t="inlineStr"/>
      <c r="S4562" t="inlineStr"/>
      <c r="T4562" t="inlineStr"/>
      <c r="U4562" t="n">
        <v>0</v>
      </c>
      <c r="V4562" t="n">
        <v>500000000</v>
      </c>
      <c r="W4562" t="inlineStr"/>
      <c r="X4562" t="inlineStr">
        <is>
          <t>libre unbounded</t>
        </is>
      </c>
    </row>
    <row r="4563" ht="15" customHeight="1" s="1003">
      <c r="A4563" s="1019" t="inlineStr">
        <is>
          <t>Huile d'olive</t>
        </is>
      </c>
      <c r="B4563" t="inlineStr">
        <is>
          <t>RHD</t>
        </is>
      </c>
      <c r="C4563" t="inlineStr">
        <is>
          <t>kt</t>
        </is>
      </c>
      <c r="D4563" t="inlineStr">
        <is>
          <t>France</t>
        </is>
      </c>
      <c r="E4563" t="inlineStr">
        <is>
          <t>2023-24</t>
        </is>
      </c>
      <c r="F4563" t="inlineStr">
        <is>
          <t>Colza</t>
        </is>
      </c>
      <c r="G4563" t="inlineStr"/>
      <c r="H4563" t="inlineStr"/>
      <c r="I4563" t="inlineStr"/>
      <c r="J4563" t="inlineStr"/>
      <c r="K4563" t="inlineStr"/>
      <c r="L4563" t="inlineStr"/>
      <c r="M4563" t="inlineStr"/>
      <c r="N4563" t="inlineStr"/>
      <c r="O4563" t="n">
        <v>0</v>
      </c>
      <c r="P4563" t="n">
        <v>0</v>
      </c>
      <c r="Q4563" t="n">
        <v>500000000</v>
      </c>
      <c r="R4563" t="inlineStr"/>
      <c r="S4563" t="inlineStr"/>
      <c r="T4563" t="inlineStr"/>
      <c r="U4563" t="n">
        <v>0</v>
      </c>
      <c r="V4563" t="n">
        <v>500000000</v>
      </c>
      <c r="W4563" t="inlineStr"/>
      <c r="X4563" t="inlineStr">
        <is>
          <t>libre unbounded</t>
        </is>
      </c>
    </row>
    <row r="4564" ht="15" customHeight="1" s="1003">
      <c r="A4564" s="1019" t="inlineStr">
        <is>
          <t>Huile d'olive</t>
        </is>
      </c>
      <c r="B4564" t="inlineStr">
        <is>
          <t>Autres IAA</t>
        </is>
      </c>
      <c r="C4564" t="inlineStr">
        <is>
          <t>kt</t>
        </is>
      </c>
      <c r="D4564" t="inlineStr">
        <is>
          <t>France</t>
        </is>
      </c>
      <c r="E4564" t="inlineStr">
        <is>
          <t>2023-24</t>
        </is>
      </c>
      <c r="F4564" t="inlineStr">
        <is>
          <t>Colza</t>
        </is>
      </c>
      <c r="G4564" t="inlineStr"/>
      <c r="H4564" t="inlineStr"/>
      <c r="I4564" t="inlineStr"/>
      <c r="J4564" t="inlineStr"/>
      <c r="K4564" t="inlineStr"/>
      <c r="L4564" t="inlineStr"/>
      <c r="M4564" t="inlineStr"/>
      <c r="N4564" t="inlineStr"/>
      <c r="O4564" t="n">
        <v>0</v>
      </c>
      <c r="P4564" t="n">
        <v>0</v>
      </c>
      <c r="Q4564" t="n">
        <v>500000000</v>
      </c>
      <c r="R4564" t="inlineStr"/>
      <c r="S4564" t="inlineStr"/>
      <c r="T4564" t="inlineStr"/>
      <c r="U4564" t="n">
        <v>0</v>
      </c>
      <c r="V4564" t="n">
        <v>500000000</v>
      </c>
      <c r="W4564" t="inlineStr"/>
      <c r="X4564" t="inlineStr">
        <is>
          <t>libre unbounded</t>
        </is>
      </c>
    </row>
    <row r="4565" ht="15" customHeight="1" s="1003">
      <c r="A4565" s="1019" t="inlineStr">
        <is>
          <t>Huile d'olive</t>
        </is>
      </c>
      <c r="B4565" t="inlineStr">
        <is>
          <t>Alimentation humaine</t>
        </is>
      </c>
      <c r="C4565" t="inlineStr">
        <is>
          <t>kt</t>
        </is>
      </c>
      <c r="D4565" t="inlineStr">
        <is>
          <t>France</t>
        </is>
      </c>
      <c r="E4565" t="inlineStr">
        <is>
          <t>2023-24</t>
        </is>
      </c>
      <c r="F4565" t="inlineStr">
        <is>
          <t>Colza</t>
        </is>
      </c>
      <c r="G4565" t="inlineStr"/>
      <c r="H4565" t="inlineStr"/>
      <c r="I4565" t="inlineStr"/>
      <c r="J4565" t="inlineStr"/>
      <c r="K4565" t="inlineStr"/>
      <c r="L4565" t="inlineStr"/>
      <c r="M4565" t="inlineStr"/>
      <c r="N4565" t="inlineStr"/>
      <c r="O4565" t="n">
        <v>0</v>
      </c>
      <c r="P4565" t="n">
        <v>0</v>
      </c>
      <c r="Q4565" t="n">
        <v>500000000</v>
      </c>
      <c r="R4565" t="inlineStr"/>
      <c r="S4565" t="inlineStr"/>
      <c r="T4565" t="inlineStr"/>
      <c r="U4565" t="n">
        <v>0</v>
      </c>
      <c r="V4565" t="n">
        <v>500000000</v>
      </c>
      <c r="W4565" t="inlineStr"/>
      <c r="X4565" t="inlineStr">
        <is>
          <t>libre unbounded</t>
        </is>
      </c>
    </row>
    <row r="4566" ht="15" customHeight="1" s="1003">
      <c r="A4566" s="1019" t="inlineStr">
        <is>
          <t>Huile d'olive</t>
        </is>
      </c>
      <c r="B4566" t="inlineStr">
        <is>
          <t>Ménages</t>
        </is>
      </c>
      <c r="C4566" t="inlineStr">
        <is>
          <t>kt</t>
        </is>
      </c>
      <c r="D4566" t="inlineStr">
        <is>
          <t>France</t>
        </is>
      </c>
      <c r="E4566" t="inlineStr">
        <is>
          <t>2023-24</t>
        </is>
      </c>
      <c r="F4566" t="inlineStr">
        <is>
          <t>Colza</t>
        </is>
      </c>
      <c r="G4566" t="inlineStr"/>
      <c r="H4566" t="inlineStr"/>
      <c r="I4566" t="inlineStr"/>
      <c r="J4566" t="inlineStr"/>
      <c r="K4566" t="inlineStr"/>
      <c r="L4566" t="inlineStr"/>
      <c r="M4566" t="inlineStr"/>
      <c r="N4566" t="inlineStr"/>
      <c r="O4566" t="n">
        <v>0</v>
      </c>
      <c r="P4566" t="n">
        <v>0</v>
      </c>
      <c r="Q4566" t="n">
        <v>500000000</v>
      </c>
      <c r="R4566" t="inlineStr"/>
      <c r="S4566" t="inlineStr"/>
      <c r="T4566" t="inlineStr"/>
      <c r="U4566" t="n">
        <v>0</v>
      </c>
      <c r="V4566" t="n">
        <v>500000000</v>
      </c>
      <c r="W4566" t="inlineStr"/>
      <c r="X4566" t="inlineStr">
        <is>
          <t>libre unbounded</t>
        </is>
      </c>
    </row>
    <row r="4567" ht="15" customHeight="1" s="1003">
      <c r="A4567" s="1019" t="inlineStr">
        <is>
          <t>Huile d'olive</t>
        </is>
      </c>
      <c r="B4567" t="inlineStr">
        <is>
          <t>Usages alimentaires</t>
        </is>
      </c>
      <c r="C4567" t="inlineStr">
        <is>
          <t>kt</t>
        </is>
      </c>
      <c r="D4567" t="inlineStr">
        <is>
          <t>France</t>
        </is>
      </c>
      <c r="E4567" t="inlineStr">
        <is>
          <t>2023-24</t>
        </is>
      </c>
      <c r="F4567" t="inlineStr">
        <is>
          <t>Colza</t>
        </is>
      </c>
      <c r="G4567" t="inlineStr"/>
      <c r="H4567" t="inlineStr"/>
      <c r="I4567" t="inlineStr"/>
      <c r="J4567" t="inlineStr"/>
      <c r="K4567" t="inlineStr"/>
      <c r="L4567" t="inlineStr"/>
      <c r="M4567" t="inlineStr"/>
      <c r="N4567" t="inlineStr"/>
      <c r="O4567" t="n">
        <v>0</v>
      </c>
      <c r="P4567" t="n">
        <v>0</v>
      </c>
      <c r="Q4567" t="n">
        <v>500000000</v>
      </c>
      <c r="R4567" t="inlineStr"/>
      <c r="S4567" t="inlineStr"/>
      <c r="T4567" t="inlineStr"/>
      <c r="U4567" t="n">
        <v>0</v>
      </c>
      <c r="V4567" t="n">
        <v>500000000</v>
      </c>
      <c r="W4567" t="inlineStr"/>
      <c r="X4567" t="inlineStr">
        <is>
          <t>libre unbounded</t>
        </is>
      </c>
    </row>
    <row r="4568" ht="15" customHeight="1" s="1003">
      <c r="A4568" s="1019" t="inlineStr">
        <is>
          <t>Huile d'olive</t>
        </is>
      </c>
      <c r="B4568" t="inlineStr">
        <is>
          <t>Débouchés</t>
        </is>
      </c>
      <c r="C4568" t="inlineStr">
        <is>
          <t>kt</t>
        </is>
      </c>
      <c r="D4568" t="inlineStr">
        <is>
          <t>France</t>
        </is>
      </c>
      <c r="E4568" t="inlineStr">
        <is>
          <t>2023-24</t>
        </is>
      </c>
      <c r="F4568" t="inlineStr">
        <is>
          <t>Colza</t>
        </is>
      </c>
      <c r="G4568" t="inlineStr"/>
      <c r="H4568" t="inlineStr"/>
      <c r="I4568" t="inlineStr"/>
      <c r="J4568" t="inlineStr"/>
      <c r="K4568" t="inlineStr"/>
      <c r="L4568" t="inlineStr"/>
      <c r="M4568" t="inlineStr"/>
      <c r="N4568" t="inlineStr"/>
      <c r="O4568" t="n">
        <v>0</v>
      </c>
      <c r="P4568" t="n">
        <v>0</v>
      </c>
      <c r="Q4568" t="n">
        <v>500000000</v>
      </c>
      <c r="R4568" t="inlineStr"/>
      <c r="S4568" t="inlineStr"/>
      <c r="T4568" t="inlineStr"/>
      <c r="U4568" t="n">
        <v>0</v>
      </c>
      <c r="V4568" t="n">
        <v>500000000</v>
      </c>
      <c r="W4568" t="inlineStr"/>
      <c r="X4568" t="inlineStr">
        <is>
          <t>libre unbounded</t>
        </is>
      </c>
    </row>
    <row r="4569" ht="15" customHeight="1" s="1003">
      <c r="A4569" s="1019" t="inlineStr">
        <is>
          <t>Huile d'olive</t>
        </is>
      </c>
      <c r="B4569" t="inlineStr">
        <is>
          <t>Export</t>
        </is>
      </c>
      <c r="C4569" t="inlineStr">
        <is>
          <t>kt</t>
        </is>
      </c>
      <c r="D4569" t="inlineStr">
        <is>
          <t>France</t>
        </is>
      </c>
      <c r="E4569" t="inlineStr">
        <is>
          <t>2023-24</t>
        </is>
      </c>
      <c r="F4569" t="inlineStr">
        <is>
          <t>Colza</t>
        </is>
      </c>
      <c r="G4569" t="inlineStr"/>
      <c r="H4569" t="inlineStr"/>
      <c r="I4569" t="inlineStr"/>
      <c r="J4569" t="inlineStr"/>
      <c r="K4569" t="inlineStr"/>
      <c r="L4569" t="inlineStr"/>
      <c r="M4569" t="inlineStr"/>
      <c r="N4569" t="inlineStr"/>
      <c r="O4569" t="n">
        <v>0</v>
      </c>
      <c r="P4569" t="n">
        <v>0</v>
      </c>
      <c r="Q4569" t="n">
        <v>500000000</v>
      </c>
      <c r="R4569" t="inlineStr"/>
      <c r="S4569" t="inlineStr"/>
      <c r="T4569" t="inlineStr"/>
      <c r="U4569" t="n">
        <v>0</v>
      </c>
      <c r="V4569" t="n">
        <v>500000000</v>
      </c>
      <c r="W4569" t="inlineStr"/>
      <c r="X4569" t="inlineStr">
        <is>
          <t>libre unbounded</t>
        </is>
      </c>
    </row>
    <row r="4570" ht="15" customHeight="1" s="1003">
      <c r="A4570" s="1019" t="inlineStr">
        <is>
          <t>Huile d'olive</t>
        </is>
      </c>
      <c r="B4570" t="inlineStr">
        <is>
          <t>GMS</t>
        </is>
      </c>
      <c r="C4570" t="inlineStr">
        <is>
          <t>kt</t>
        </is>
      </c>
      <c r="D4570" t="inlineStr">
        <is>
          <t>France</t>
        </is>
      </c>
      <c r="E4570" t="inlineStr">
        <is>
          <t>2023-24</t>
        </is>
      </c>
      <c r="F4570" t="inlineStr">
        <is>
          <t>Colza</t>
        </is>
      </c>
      <c r="G4570" t="inlineStr"/>
      <c r="H4570" t="inlineStr"/>
      <c r="I4570" t="inlineStr"/>
      <c r="J4570" t="inlineStr"/>
      <c r="K4570" t="inlineStr"/>
      <c r="L4570" t="inlineStr"/>
      <c r="M4570" t="inlineStr"/>
      <c r="N4570" t="inlineStr"/>
      <c r="O4570" t="n">
        <v>0</v>
      </c>
      <c r="P4570" t="n">
        <v>0</v>
      </c>
      <c r="Q4570" t="n">
        <v>500000000</v>
      </c>
      <c r="R4570" t="inlineStr"/>
      <c r="S4570" t="inlineStr"/>
      <c r="T4570" t="inlineStr"/>
      <c r="U4570" t="n">
        <v>0</v>
      </c>
      <c r="V4570" t="n">
        <v>500000000</v>
      </c>
      <c r="W4570" t="inlineStr"/>
      <c r="X4570" t="inlineStr">
        <is>
          <t>libre unbounded</t>
        </is>
      </c>
    </row>
    <row r="4571" ht="15" customHeight="1" s="1003">
      <c r="A4571" s="1019" t="inlineStr">
        <is>
          <t>Huile d'olive</t>
        </is>
      </c>
      <c r="B4571" t="inlineStr">
        <is>
          <t>Circuits généralistes</t>
        </is>
      </c>
      <c r="C4571" t="inlineStr">
        <is>
          <t>kt</t>
        </is>
      </c>
      <c r="D4571" t="inlineStr">
        <is>
          <t>France</t>
        </is>
      </c>
      <c r="E4571" t="inlineStr">
        <is>
          <t>2023-24</t>
        </is>
      </c>
      <c r="F4571" t="inlineStr">
        <is>
          <t>Colza</t>
        </is>
      </c>
      <c r="G4571" t="inlineStr"/>
      <c r="H4571" t="inlineStr"/>
      <c r="I4571" t="inlineStr"/>
      <c r="J4571" t="inlineStr"/>
      <c r="K4571" t="inlineStr"/>
      <c r="L4571" t="inlineStr"/>
      <c r="M4571" t="inlineStr"/>
      <c r="N4571" t="inlineStr"/>
      <c r="O4571" t="n">
        <v>0</v>
      </c>
      <c r="P4571" t="n">
        <v>0</v>
      </c>
      <c r="Q4571" t="n">
        <v>500000000</v>
      </c>
      <c r="R4571" t="inlineStr"/>
      <c r="S4571" t="inlineStr"/>
      <c r="T4571" t="inlineStr"/>
      <c r="U4571" t="n">
        <v>0</v>
      </c>
      <c r="V4571" t="n">
        <v>500000000</v>
      </c>
      <c r="W4571" t="inlineStr"/>
      <c r="X4571" t="inlineStr">
        <is>
          <t>libre unbounded</t>
        </is>
      </c>
    </row>
    <row r="4572" ht="15" customHeight="1" s="1003">
      <c r="A4572" s="1019" t="inlineStr">
        <is>
          <t>Huile d'olive</t>
        </is>
      </c>
      <c r="B4572" t="inlineStr">
        <is>
          <t>Ecart statistique</t>
        </is>
      </c>
      <c r="C4572" t="inlineStr">
        <is>
          <t>kt</t>
        </is>
      </c>
      <c r="D4572" t="inlineStr">
        <is>
          <t>France</t>
        </is>
      </c>
      <c r="E4572" t="inlineStr">
        <is>
          <t>2023-24</t>
        </is>
      </c>
      <c r="F4572" t="inlineStr">
        <is>
          <t>Colza</t>
        </is>
      </c>
      <c r="G4572" t="inlineStr"/>
      <c r="H4572" t="inlineStr"/>
      <c r="I4572" t="inlineStr"/>
      <c r="J4572" t="inlineStr"/>
      <c r="K4572" t="inlineStr"/>
      <c r="L4572" t="inlineStr"/>
      <c r="M4572" t="inlineStr"/>
      <c r="N4572" t="inlineStr"/>
      <c r="O4572" t="n">
        <v>0</v>
      </c>
      <c r="P4572" t="n">
        <v>0</v>
      </c>
      <c r="Q4572" t="n">
        <v>500000000</v>
      </c>
      <c r="R4572" t="inlineStr"/>
      <c r="S4572" t="inlineStr"/>
      <c r="T4572" t="inlineStr"/>
      <c r="U4572" t="n">
        <v>0</v>
      </c>
      <c r="V4572" t="n">
        <v>500000000</v>
      </c>
      <c r="W4572" t="inlineStr"/>
      <c r="X4572" t="inlineStr">
        <is>
          <t>libre unbounded</t>
        </is>
      </c>
    </row>
    <row r="4573" ht="15" customHeight="1" s="1003">
      <c r="A4573" s="1019" t="inlineStr">
        <is>
          <t>Grignons d'olive</t>
        </is>
      </c>
      <c r="B4573" t="inlineStr">
        <is>
          <t>Alimentation animale</t>
        </is>
      </c>
      <c r="C4573" t="inlineStr">
        <is>
          <t>kt</t>
        </is>
      </c>
      <c r="D4573" t="inlineStr">
        <is>
          <t>France</t>
        </is>
      </c>
      <c r="E4573" t="inlineStr">
        <is>
          <t>2023-24</t>
        </is>
      </c>
      <c r="F4573" t="inlineStr">
        <is>
          <t>Colza</t>
        </is>
      </c>
      <c r="G4573" t="inlineStr"/>
      <c r="H4573" t="inlineStr"/>
      <c r="I4573" t="inlineStr"/>
      <c r="J4573" t="inlineStr">
        <is>
          <t>Les grignons d'olive sont valorisés en alimentation animale</t>
        </is>
      </c>
      <c r="K4573" t="inlineStr"/>
      <c r="L4573" t="inlineStr">
        <is>
          <t>Consommation de grignons d'olive en alimentation animale</t>
        </is>
      </c>
      <c r="M4573" t="inlineStr"/>
      <c r="N4573" t="inlineStr"/>
      <c r="O4573" t="n">
        <v>0</v>
      </c>
      <c r="P4573" t="n">
        <v>0</v>
      </c>
      <c r="Q4573" t="n">
        <v>500000000</v>
      </c>
      <c r="R4573" t="inlineStr"/>
      <c r="S4573" t="inlineStr"/>
      <c r="T4573" t="inlineStr"/>
      <c r="U4573" t="n">
        <v>0</v>
      </c>
      <c r="V4573" t="n">
        <v>500000000</v>
      </c>
      <c r="W4573" t="inlineStr"/>
      <c r="X4573" t="inlineStr">
        <is>
          <t>libre unbounded</t>
        </is>
      </c>
    </row>
    <row r="4574" ht="15" customHeight="1" s="1003">
      <c r="A4574" s="1019" t="inlineStr">
        <is>
          <t>Grignons d'olive</t>
        </is>
      </c>
      <c r="B4574" t="inlineStr">
        <is>
          <t>Usages alimentaires</t>
        </is>
      </c>
      <c r="C4574" t="inlineStr">
        <is>
          <t>kt</t>
        </is>
      </c>
      <c r="D4574" t="inlineStr">
        <is>
          <t>France</t>
        </is>
      </c>
      <c r="E4574" t="inlineStr">
        <is>
          <t>2023-24</t>
        </is>
      </c>
      <c r="F4574" t="inlineStr">
        <is>
          <t>Colza</t>
        </is>
      </c>
      <c r="G4574" t="inlineStr"/>
      <c r="H4574" t="inlineStr"/>
      <c r="I4574" t="inlineStr"/>
      <c r="J4574" t="inlineStr"/>
      <c r="K4574" t="inlineStr"/>
      <c r="L4574" t="inlineStr"/>
      <c r="M4574" t="inlineStr"/>
      <c r="N4574" t="inlineStr"/>
      <c r="O4574" t="n">
        <v>0</v>
      </c>
      <c r="P4574" t="n">
        <v>0</v>
      </c>
      <c r="Q4574" t="n">
        <v>500000000</v>
      </c>
      <c r="R4574" t="inlineStr"/>
      <c r="S4574" t="inlineStr"/>
      <c r="T4574" t="inlineStr"/>
      <c r="U4574" t="n">
        <v>0</v>
      </c>
      <c r="V4574" t="n">
        <v>500000000</v>
      </c>
      <c r="W4574" t="inlineStr"/>
      <c r="X4574" t="inlineStr">
        <is>
          <t>libre unbounded</t>
        </is>
      </c>
    </row>
    <row r="4575" ht="15" customHeight="1" s="1003">
      <c r="A4575" s="1019" t="inlineStr">
        <is>
          <t>Grignons d'olive</t>
        </is>
      </c>
      <c r="B4575" t="inlineStr">
        <is>
          <t>Débouchés</t>
        </is>
      </c>
      <c r="C4575" t="inlineStr">
        <is>
          <t>kt</t>
        </is>
      </c>
      <c r="D4575" t="inlineStr">
        <is>
          <t>France</t>
        </is>
      </c>
      <c r="E4575" t="inlineStr">
        <is>
          <t>2023-24</t>
        </is>
      </c>
      <c r="F4575" t="inlineStr">
        <is>
          <t>Colza</t>
        </is>
      </c>
      <c r="G4575" t="inlineStr"/>
      <c r="H4575" t="inlineStr"/>
      <c r="I4575" t="inlineStr"/>
      <c r="J4575" t="inlineStr"/>
      <c r="K4575" t="inlineStr"/>
      <c r="L4575" t="inlineStr"/>
      <c r="M4575" t="inlineStr"/>
      <c r="N4575" t="inlineStr"/>
      <c r="O4575" t="n">
        <v>0</v>
      </c>
      <c r="P4575" t="n">
        <v>0</v>
      </c>
      <c r="Q4575" t="n">
        <v>500000000</v>
      </c>
      <c r="R4575" t="inlineStr"/>
      <c r="S4575" t="inlineStr"/>
      <c r="T4575" t="inlineStr"/>
      <c r="U4575" t="n">
        <v>0</v>
      </c>
      <c r="V4575" t="n">
        <v>500000000</v>
      </c>
      <c r="W4575" t="inlineStr"/>
      <c r="X4575" t="inlineStr">
        <is>
          <t>libre unbounded</t>
        </is>
      </c>
    </row>
    <row r="4576" ht="15" customHeight="1" s="1003">
      <c r="A4576" s="1019" t="inlineStr">
        <is>
          <t>Grignons d'olive</t>
        </is>
      </c>
      <c r="B4576" t="inlineStr">
        <is>
          <t>FAB</t>
        </is>
      </c>
      <c r="C4576" t="inlineStr">
        <is>
          <t>kt</t>
        </is>
      </c>
      <c r="D4576" t="inlineStr">
        <is>
          <t>France</t>
        </is>
      </c>
      <c r="E4576" t="inlineStr">
        <is>
          <t>2023-24</t>
        </is>
      </c>
      <c r="F4576" t="inlineStr">
        <is>
          <t>Colza</t>
        </is>
      </c>
      <c r="G4576" t="inlineStr"/>
      <c r="H4576" t="inlineStr"/>
      <c r="I4576" t="inlineStr"/>
      <c r="J4576" t="inlineStr"/>
      <c r="K4576" t="inlineStr"/>
      <c r="L4576" t="inlineStr"/>
      <c r="M4576" t="inlineStr"/>
      <c r="N4576" t="inlineStr"/>
      <c r="O4576" t="n">
        <v>0</v>
      </c>
      <c r="P4576" t="n">
        <v>0</v>
      </c>
      <c r="Q4576" t="n">
        <v>500000000</v>
      </c>
      <c r="R4576" t="inlineStr"/>
      <c r="S4576" t="inlineStr"/>
      <c r="T4576" t="inlineStr"/>
      <c r="U4576" t="n">
        <v>0</v>
      </c>
      <c r="V4576" t="n">
        <v>500000000</v>
      </c>
      <c r="W4576" t="inlineStr"/>
      <c r="X4576" t="inlineStr">
        <is>
          <t>libre unbounded</t>
        </is>
      </c>
    </row>
    <row r="4577" ht="15" customHeight="1" s="1003">
      <c r="A4577" s="1019" t="inlineStr">
        <is>
          <t>Grignons d'olive</t>
        </is>
      </c>
      <c r="B4577" t="inlineStr">
        <is>
          <t>FAF</t>
        </is>
      </c>
      <c r="C4577" t="inlineStr">
        <is>
          <t>kt</t>
        </is>
      </c>
      <c r="D4577" t="inlineStr">
        <is>
          <t>France</t>
        </is>
      </c>
      <c r="E4577" t="inlineStr">
        <is>
          <t>2023-24</t>
        </is>
      </c>
      <c r="F4577" t="inlineStr">
        <is>
          <t>Colza</t>
        </is>
      </c>
      <c r="G4577" t="inlineStr"/>
      <c r="H4577" t="inlineStr"/>
      <c r="I4577" t="inlineStr"/>
      <c r="J4577" t="inlineStr"/>
      <c r="K4577" t="inlineStr"/>
      <c r="L4577" t="inlineStr"/>
      <c r="M4577" t="inlineStr"/>
      <c r="N4577" t="inlineStr"/>
      <c r="O4577" t="n">
        <v>0</v>
      </c>
      <c r="P4577" t="n">
        <v>0</v>
      </c>
      <c r="Q4577" t="n">
        <v>500000000</v>
      </c>
      <c r="R4577" t="inlineStr"/>
      <c r="S4577" t="inlineStr"/>
      <c r="T4577" t="inlineStr"/>
      <c r="U4577" t="n">
        <v>0</v>
      </c>
      <c r="V4577" t="n">
        <v>500000000</v>
      </c>
      <c r="W4577" t="inlineStr"/>
      <c r="X4577" t="inlineStr">
        <is>
          <t>libre unbounded</t>
        </is>
      </c>
    </row>
    <row r="4578" ht="15" customHeight="1" s="1003">
      <c r="A4578" s="1019" t="inlineStr">
        <is>
          <t>Grignons d'olive</t>
        </is>
      </c>
      <c r="B4578" t="inlineStr">
        <is>
          <t>Direct élevage</t>
        </is>
      </c>
      <c r="C4578" t="inlineStr">
        <is>
          <t>kt</t>
        </is>
      </c>
      <c r="D4578" t="inlineStr">
        <is>
          <t>France</t>
        </is>
      </c>
      <c r="E4578" t="inlineStr">
        <is>
          <t>2023-24</t>
        </is>
      </c>
      <c r="F4578" t="inlineStr">
        <is>
          <t>Colza</t>
        </is>
      </c>
      <c r="G4578" t="inlineStr"/>
      <c r="H4578" t="inlineStr"/>
      <c r="I4578" t="inlineStr"/>
      <c r="J4578" t="inlineStr"/>
      <c r="K4578" t="inlineStr"/>
      <c r="L4578" t="inlineStr"/>
      <c r="M4578" t="inlineStr"/>
      <c r="N4578" t="inlineStr"/>
      <c r="O4578" t="n">
        <v>0</v>
      </c>
      <c r="P4578" t="n">
        <v>0</v>
      </c>
      <c r="Q4578" t="n">
        <v>500000000</v>
      </c>
      <c r="R4578" t="inlineStr"/>
      <c r="S4578" t="inlineStr"/>
      <c r="T4578" t="inlineStr"/>
      <c r="U4578" t="n">
        <v>0</v>
      </c>
      <c r="V4578" t="n">
        <v>500000000</v>
      </c>
      <c r="W4578" t="inlineStr"/>
      <c r="X4578" t="inlineStr">
        <is>
          <t>libre unbounded</t>
        </is>
      </c>
    </row>
    <row r="4579" ht="15" customHeight="1" s="1003">
      <c r="A4579" s="1019" t="inlineStr">
        <is>
          <t>Grignons d'olive</t>
        </is>
      </c>
      <c r="B4579" t="inlineStr">
        <is>
          <t>Petfood</t>
        </is>
      </c>
      <c r="C4579" t="inlineStr">
        <is>
          <t>kt</t>
        </is>
      </c>
      <c r="D4579" t="inlineStr">
        <is>
          <t>France</t>
        </is>
      </c>
      <c r="E4579" t="inlineStr">
        <is>
          <t>2023-24</t>
        </is>
      </c>
      <c r="F4579" t="inlineStr">
        <is>
          <t>Colza</t>
        </is>
      </c>
      <c r="G4579" t="inlineStr"/>
      <c r="H4579" t="inlineStr"/>
      <c r="I4579" t="inlineStr"/>
      <c r="J4579" t="inlineStr"/>
      <c r="K4579" t="inlineStr"/>
      <c r="L4579" t="inlineStr"/>
      <c r="M4579" t="inlineStr"/>
      <c r="N4579" t="inlineStr"/>
      <c r="O4579" t="n">
        <v>0</v>
      </c>
      <c r="P4579" t="n">
        <v>0</v>
      </c>
      <c r="Q4579" t="n">
        <v>500000000</v>
      </c>
      <c r="R4579" t="inlineStr"/>
      <c r="S4579" t="inlineStr"/>
      <c r="T4579" t="inlineStr"/>
      <c r="U4579" t="n">
        <v>0</v>
      </c>
      <c r="V4579" t="n">
        <v>500000000</v>
      </c>
      <c r="W4579" t="inlineStr"/>
      <c r="X4579" t="inlineStr">
        <is>
          <t>libre unbounded</t>
        </is>
      </c>
    </row>
    <row r="4580" ht="15" customHeight="1" s="1003">
      <c r="A4580" s="1019" t="inlineStr">
        <is>
          <t>Grignons d'olive</t>
        </is>
      </c>
      <c r="B4580" t="inlineStr">
        <is>
          <t>Alimentation animale rente</t>
        </is>
      </c>
      <c r="C4580" t="inlineStr">
        <is>
          <t>kt</t>
        </is>
      </c>
      <c r="D4580" t="inlineStr">
        <is>
          <t>France</t>
        </is>
      </c>
      <c r="E4580" t="inlineStr">
        <is>
          <t>2023-24</t>
        </is>
      </c>
      <c r="F4580" t="inlineStr">
        <is>
          <t>Colza</t>
        </is>
      </c>
      <c r="G4580" t="inlineStr"/>
      <c r="H4580" t="inlineStr"/>
      <c r="I4580" t="inlineStr"/>
      <c r="J4580" t="inlineStr"/>
      <c r="K4580" t="inlineStr"/>
      <c r="L4580" t="inlineStr"/>
      <c r="M4580" t="inlineStr"/>
      <c r="N4580" t="inlineStr"/>
      <c r="O4580" t="n">
        <v>0</v>
      </c>
      <c r="P4580" t="n">
        <v>0</v>
      </c>
      <c r="Q4580" t="n">
        <v>500000000</v>
      </c>
      <c r="R4580" t="inlineStr"/>
      <c r="S4580" t="inlineStr"/>
      <c r="T4580" t="inlineStr"/>
      <c r="U4580" t="n">
        <v>0</v>
      </c>
      <c r="V4580" t="n">
        <v>500000000</v>
      </c>
      <c r="W4580" t="inlineStr"/>
      <c r="X4580" t="inlineStr">
        <is>
          <t>libre unbounded</t>
        </is>
      </c>
    </row>
    <row r="4581" ht="15" customHeight="1" s="1003">
      <c r="A4581" s="1019" t="inlineStr">
        <is>
          <t>Grignons d'olive</t>
        </is>
      </c>
      <c r="B4581" t="inlineStr">
        <is>
          <t>Hors FAB</t>
        </is>
      </c>
      <c r="C4581" t="inlineStr">
        <is>
          <t>kt</t>
        </is>
      </c>
      <c r="D4581" t="inlineStr">
        <is>
          <t>France</t>
        </is>
      </c>
      <c r="E4581" t="inlineStr">
        <is>
          <t>2023-24</t>
        </is>
      </c>
      <c r="F4581" t="inlineStr">
        <is>
          <t>Colza</t>
        </is>
      </c>
      <c r="G4581" t="inlineStr"/>
      <c r="H4581" t="inlineStr"/>
      <c r="I4581" t="inlineStr"/>
      <c r="J4581" t="inlineStr"/>
      <c r="K4581" t="inlineStr"/>
      <c r="L4581" t="inlineStr"/>
      <c r="M4581" t="inlineStr"/>
      <c r="N4581" t="inlineStr"/>
      <c r="O4581" t="n">
        <v>0</v>
      </c>
      <c r="P4581" t="n">
        <v>0</v>
      </c>
      <c r="Q4581" t="n">
        <v>500000000</v>
      </c>
      <c r="R4581" t="inlineStr"/>
      <c r="S4581" t="inlineStr"/>
      <c r="T4581" t="inlineStr"/>
      <c r="U4581" t="n">
        <v>0</v>
      </c>
      <c r="V4581" t="n">
        <v>500000000</v>
      </c>
      <c r="W4581" t="inlineStr"/>
      <c r="X4581" t="inlineStr">
        <is>
          <t>libre unbounded</t>
        </is>
      </c>
    </row>
    <row r="4582" ht="15" customHeight="1" s="1003">
      <c r="A4582" s="1019" t="inlineStr">
        <is>
          <t>Grignons d'olive</t>
        </is>
      </c>
      <c r="B4582" t="inlineStr">
        <is>
          <t>Export</t>
        </is>
      </c>
      <c r="C4582" t="inlineStr">
        <is>
          <t>kt</t>
        </is>
      </c>
      <c r="D4582" t="inlineStr">
        <is>
          <t>France</t>
        </is>
      </c>
      <c r="E4582" t="inlineStr">
        <is>
          <t>2023-24</t>
        </is>
      </c>
      <c r="F4582" t="inlineStr">
        <is>
          <t>Colza</t>
        </is>
      </c>
      <c r="G4582" t="inlineStr"/>
      <c r="H4582" t="inlineStr"/>
      <c r="I4582" t="inlineStr"/>
      <c r="J4582" t="inlineStr"/>
      <c r="K4582" t="inlineStr"/>
      <c r="L4582" t="inlineStr"/>
      <c r="M4582" t="inlineStr"/>
      <c r="N4582" t="inlineStr"/>
      <c r="O4582" t="n">
        <v>0</v>
      </c>
      <c r="P4582" t="n">
        <v>0</v>
      </c>
      <c r="Q4582" t="n">
        <v>500000000</v>
      </c>
      <c r="R4582" t="inlineStr"/>
      <c r="S4582" t="inlineStr"/>
      <c r="T4582" t="inlineStr"/>
      <c r="U4582" t="n">
        <v>0</v>
      </c>
      <c r="V4582" t="n">
        <v>500000000</v>
      </c>
      <c r="W4582" t="inlineStr"/>
      <c r="X4582" t="inlineStr">
        <is>
          <t>libre unbounded</t>
        </is>
      </c>
    </row>
    <row r="4583" ht="15" customHeight="1" s="1003">
      <c r="A4583" s="1019" t="inlineStr">
        <is>
          <t>Olives de table</t>
        </is>
      </c>
      <c r="B4583" t="inlineStr">
        <is>
          <t>Vente directe et autoconsommation</t>
        </is>
      </c>
      <c r="C4583" t="inlineStr">
        <is>
          <t>kt</t>
        </is>
      </c>
      <c r="D4583" t="inlineStr">
        <is>
          <t>France</t>
        </is>
      </c>
      <c r="E4583" t="inlineStr">
        <is>
          <t>2023-24</t>
        </is>
      </c>
      <c r="F4583" t="inlineStr">
        <is>
          <t>Colza</t>
        </is>
      </c>
      <c r="G4583" t="inlineStr"/>
      <c r="H4583" t="inlineStr"/>
      <c r="I4583" t="inlineStr"/>
      <c r="J4583" t="inlineStr"/>
      <c r="K4583" t="inlineStr"/>
      <c r="L4583" t="inlineStr"/>
      <c r="M4583" t="inlineStr"/>
      <c r="N4583" t="inlineStr"/>
      <c r="O4583" t="n">
        <v>0</v>
      </c>
      <c r="P4583" t="n">
        <v>0</v>
      </c>
      <c r="Q4583" t="n">
        <v>500000000</v>
      </c>
      <c r="R4583" t="inlineStr"/>
      <c r="S4583" t="inlineStr"/>
      <c r="T4583" t="inlineStr"/>
      <c r="U4583" t="n">
        <v>0</v>
      </c>
      <c r="V4583" t="n">
        <v>500000000</v>
      </c>
      <c r="W4583" t="inlineStr"/>
      <c r="X4583" t="inlineStr">
        <is>
          <t>libre unbounded</t>
        </is>
      </c>
    </row>
    <row r="4584" ht="15" customHeight="1" s="1003">
      <c r="A4584" s="1019" t="inlineStr">
        <is>
          <t>Olives de table</t>
        </is>
      </c>
      <c r="B4584" t="inlineStr">
        <is>
          <t>Circuits spécialisés</t>
        </is>
      </c>
      <c r="C4584" t="inlineStr">
        <is>
          <t>kt</t>
        </is>
      </c>
      <c r="D4584" t="inlineStr">
        <is>
          <t>France</t>
        </is>
      </c>
      <c r="E4584" t="inlineStr">
        <is>
          <t>2023-24</t>
        </is>
      </c>
      <c r="F4584" t="inlineStr">
        <is>
          <t>Colza</t>
        </is>
      </c>
      <c r="G4584" t="inlineStr"/>
      <c r="H4584" t="inlineStr"/>
      <c r="I4584" t="inlineStr"/>
      <c r="J4584" t="inlineStr"/>
      <c r="K4584" t="inlineStr"/>
      <c r="L4584" t="inlineStr"/>
      <c r="M4584" t="inlineStr"/>
      <c r="N4584" t="inlineStr"/>
      <c r="O4584" t="n">
        <v>0</v>
      </c>
      <c r="P4584" t="n">
        <v>0</v>
      </c>
      <c r="Q4584" t="n">
        <v>500000000</v>
      </c>
      <c r="R4584" t="inlineStr"/>
      <c r="S4584" t="inlineStr"/>
      <c r="T4584" t="inlineStr"/>
      <c r="U4584" t="n">
        <v>0</v>
      </c>
      <c r="V4584" t="n">
        <v>500000000</v>
      </c>
      <c r="W4584" t="inlineStr"/>
      <c r="X4584" t="inlineStr">
        <is>
          <t>libre unbounded</t>
        </is>
      </c>
    </row>
    <row r="4585" ht="15" customHeight="1" s="1003">
      <c r="A4585" s="1019" t="inlineStr">
        <is>
          <t>Olives de table</t>
        </is>
      </c>
      <c r="B4585" t="inlineStr">
        <is>
          <t>RHD</t>
        </is>
      </c>
      <c r="C4585" t="inlineStr">
        <is>
          <t>kt</t>
        </is>
      </c>
      <c r="D4585" t="inlineStr">
        <is>
          <t>France</t>
        </is>
      </c>
      <c r="E4585" t="inlineStr">
        <is>
          <t>2023-24</t>
        </is>
      </c>
      <c r="F4585" t="inlineStr">
        <is>
          <t>Colza</t>
        </is>
      </c>
      <c r="G4585" t="inlineStr"/>
      <c r="H4585" t="inlineStr"/>
      <c r="I4585" t="inlineStr"/>
      <c r="J4585" t="inlineStr"/>
      <c r="K4585" t="inlineStr"/>
      <c r="L4585" t="inlineStr"/>
      <c r="M4585" t="inlineStr"/>
      <c r="N4585" t="inlineStr"/>
      <c r="O4585" t="n">
        <v>0</v>
      </c>
      <c r="P4585" t="n">
        <v>0</v>
      </c>
      <c r="Q4585" t="n">
        <v>500000000</v>
      </c>
      <c r="R4585" t="inlineStr"/>
      <c r="S4585" t="inlineStr"/>
      <c r="T4585" t="inlineStr"/>
      <c r="U4585" t="n">
        <v>0</v>
      </c>
      <c r="V4585" t="n">
        <v>500000000</v>
      </c>
      <c r="W4585" t="inlineStr"/>
      <c r="X4585" t="inlineStr">
        <is>
          <t>libre unbounded</t>
        </is>
      </c>
    </row>
    <row r="4586" ht="15" customHeight="1" s="1003">
      <c r="A4586" s="1019" t="inlineStr">
        <is>
          <t>Olives de table</t>
        </is>
      </c>
      <c r="B4586" t="inlineStr">
        <is>
          <t>Autres IAA</t>
        </is>
      </c>
      <c r="C4586" t="inlineStr">
        <is>
          <t>kt</t>
        </is>
      </c>
      <c r="D4586" t="inlineStr">
        <is>
          <t>France</t>
        </is>
      </c>
      <c r="E4586" t="inlineStr">
        <is>
          <t>2023-24</t>
        </is>
      </c>
      <c r="F4586" t="inlineStr">
        <is>
          <t>Colza</t>
        </is>
      </c>
      <c r="G4586" t="inlineStr"/>
      <c r="H4586" t="inlineStr"/>
      <c r="I4586" t="inlineStr"/>
      <c r="J4586" t="inlineStr"/>
      <c r="K4586" t="inlineStr"/>
      <c r="L4586" t="inlineStr"/>
      <c r="M4586" t="inlineStr"/>
      <c r="N4586" t="inlineStr"/>
      <c r="O4586" t="n">
        <v>0</v>
      </c>
      <c r="P4586" t="n">
        <v>0</v>
      </c>
      <c r="Q4586" t="n">
        <v>500000000</v>
      </c>
      <c r="R4586" t="inlineStr"/>
      <c r="S4586" t="inlineStr"/>
      <c r="T4586" t="inlineStr"/>
      <c r="U4586" t="n">
        <v>0</v>
      </c>
      <c r="V4586" t="n">
        <v>500000000</v>
      </c>
      <c r="W4586" t="inlineStr"/>
      <c r="X4586" t="inlineStr">
        <is>
          <t>libre unbounded</t>
        </is>
      </c>
    </row>
    <row r="4587" ht="15" customHeight="1" s="1003">
      <c r="A4587" s="1019" t="inlineStr">
        <is>
          <t>Olives de table</t>
        </is>
      </c>
      <c r="B4587" t="inlineStr">
        <is>
          <t>Alimentation humaine</t>
        </is>
      </c>
      <c r="C4587" t="inlineStr">
        <is>
          <t>kt</t>
        </is>
      </c>
      <c r="D4587" t="inlineStr">
        <is>
          <t>France</t>
        </is>
      </c>
      <c r="E4587" t="inlineStr">
        <is>
          <t>2023-24</t>
        </is>
      </c>
      <c r="F4587" t="inlineStr">
        <is>
          <t>Colza</t>
        </is>
      </c>
      <c r="G4587" t="inlineStr"/>
      <c r="H4587" t="inlineStr"/>
      <c r="I4587" t="inlineStr"/>
      <c r="J4587" t="inlineStr"/>
      <c r="K4587" t="inlineStr"/>
      <c r="L4587" t="inlineStr"/>
      <c r="M4587" t="inlineStr"/>
      <c r="N4587" t="inlineStr"/>
      <c r="O4587" t="n">
        <v>0</v>
      </c>
      <c r="P4587" t="n">
        <v>0</v>
      </c>
      <c r="Q4587" t="n">
        <v>500000000</v>
      </c>
      <c r="R4587" t="inlineStr"/>
      <c r="S4587" t="inlineStr"/>
      <c r="T4587" t="inlineStr"/>
      <c r="U4587" t="n">
        <v>0</v>
      </c>
      <c r="V4587" t="n">
        <v>500000000</v>
      </c>
      <c r="W4587" t="inlineStr"/>
      <c r="X4587" t="inlineStr">
        <is>
          <t>libre unbounded</t>
        </is>
      </c>
    </row>
    <row r="4588" ht="15" customHeight="1" s="1003">
      <c r="A4588" s="1019" t="inlineStr">
        <is>
          <t>Olives de table</t>
        </is>
      </c>
      <c r="B4588" t="inlineStr">
        <is>
          <t>Ménages</t>
        </is>
      </c>
      <c r="C4588" t="inlineStr">
        <is>
          <t>kt</t>
        </is>
      </c>
      <c r="D4588" t="inlineStr">
        <is>
          <t>France</t>
        </is>
      </c>
      <c r="E4588" t="inlineStr">
        <is>
          <t>2023-24</t>
        </is>
      </c>
      <c r="F4588" t="inlineStr">
        <is>
          <t>Colza</t>
        </is>
      </c>
      <c r="G4588" t="inlineStr"/>
      <c r="H4588" t="inlineStr"/>
      <c r="I4588" t="inlineStr"/>
      <c r="J4588" t="inlineStr"/>
      <c r="K4588" t="inlineStr"/>
      <c r="L4588" t="inlineStr"/>
      <c r="M4588" t="inlineStr"/>
      <c r="N4588" t="inlineStr"/>
      <c r="O4588" t="n">
        <v>0</v>
      </c>
      <c r="P4588" t="n">
        <v>0</v>
      </c>
      <c r="Q4588" t="n">
        <v>500000000</v>
      </c>
      <c r="R4588" t="inlineStr"/>
      <c r="S4588" t="inlineStr"/>
      <c r="T4588" t="inlineStr"/>
      <c r="U4588" t="n">
        <v>0</v>
      </c>
      <c r="V4588" t="n">
        <v>500000000</v>
      </c>
      <c r="W4588" t="inlineStr"/>
      <c r="X4588" t="inlineStr">
        <is>
          <t>libre unbounded</t>
        </is>
      </c>
    </row>
    <row r="4589" ht="15" customHeight="1" s="1003">
      <c r="A4589" s="1019" t="inlineStr">
        <is>
          <t>Olives de table</t>
        </is>
      </c>
      <c r="B4589" t="inlineStr">
        <is>
          <t>Usages alimentaires</t>
        </is>
      </c>
      <c r="C4589" t="inlineStr">
        <is>
          <t>kt</t>
        </is>
      </c>
      <c r="D4589" t="inlineStr">
        <is>
          <t>France</t>
        </is>
      </c>
      <c r="E4589" t="inlineStr">
        <is>
          <t>2023-24</t>
        </is>
      </c>
      <c r="F4589" t="inlineStr">
        <is>
          <t>Colza</t>
        </is>
      </c>
      <c r="G4589" t="inlineStr"/>
      <c r="H4589" t="inlineStr"/>
      <c r="I4589" t="inlineStr"/>
      <c r="J4589" t="inlineStr"/>
      <c r="K4589" t="inlineStr"/>
      <c r="L4589" t="inlineStr"/>
      <c r="M4589" t="inlineStr"/>
      <c r="N4589" t="inlineStr"/>
      <c r="O4589" t="n">
        <v>0</v>
      </c>
      <c r="P4589" t="n">
        <v>0</v>
      </c>
      <c r="Q4589" t="n">
        <v>500000000</v>
      </c>
      <c r="R4589" t="inlineStr"/>
      <c r="S4589" t="inlineStr"/>
      <c r="T4589" t="inlineStr"/>
      <c r="U4589" t="n">
        <v>0</v>
      </c>
      <c r="V4589" t="n">
        <v>500000000</v>
      </c>
      <c r="W4589" t="inlineStr"/>
      <c r="X4589" t="inlineStr">
        <is>
          <t>libre unbounded</t>
        </is>
      </c>
    </row>
    <row r="4590" ht="15" customHeight="1" s="1003">
      <c r="A4590" s="1019" t="inlineStr">
        <is>
          <t>Olives de table</t>
        </is>
      </c>
      <c r="B4590" t="inlineStr">
        <is>
          <t>Débouchés</t>
        </is>
      </c>
      <c r="C4590" t="inlineStr">
        <is>
          <t>kt</t>
        </is>
      </c>
      <c r="D4590" t="inlineStr">
        <is>
          <t>France</t>
        </is>
      </c>
      <c r="E4590" t="inlineStr">
        <is>
          <t>2023-24</t>
        </is>
      </c>
      <c r="F4590" t="inlineStr">
        <is>
          <t>Colza</t>
        </is>
      </c>
      <c r="G4590" t="inlineStr"/>
      <c r="H4590" t="inlineStr"/>
      <c r="I4590" t="inlineStr"/>
      <c r="J4590" t="inlineStr"/>
      <c r="K4590" t="inlineStr"/>
      <c r="L4590" t="inlineStr"/>
      <c r="M4590" t="inlineStr"/>
      <c r="N4590" t="inlineStr"/>
      <c r="O4590" t="n">
        <v>0</v>
      </c>
      <c r="P4590" t="n">
        <v>0</v>
      </c>
      <c r="Q4590" t="n">
        <v>500000000</v>
      </c>
      <c r="R4590" t="inlineStr"/>
      <c r="S4590" t="inlineStr"/>
      <c r="T4590" t="inlineStr"/>
      <c r="U4590" t="n">
        <v>0</v>
      </c>
      <c r="V4590" t="n">
        <v>500000000</v>
      </c>
      <c r="W4590" t="inlineStr"/>
      <c r="X4590" t="inlineStr">
        <is>
          <t>libre unbounded</t>
        </is>
      </c>
    </row>
    <row r="4591" ht="15" customHeight="1" s="1003">
      <c r="A4591" s="1019" t="inlineStr">
        <is>
          <t>Olives de table</t>
        </is>
      </c>
      <c r="B4591" t="inlineStr">
        <is>
          <t>Export</t>
        </is>
      </c>
      <c r="C4591" t="inlineStr">
        <is>
          <t>kt</t>
        </is>
      </c>
      <c r="D4591" t="inlineStr">
        <is>
          <t>France</t>
        </is>
      </c>
      <c r="E4591" t="inlineStr">
        <is>
          <t>2023-24</t>
        </is>
      </c>
      <c r="F4591" t="inlineStr">
        <is>
          <t>Colza</t>
        </is>
      </c>
      <c r="G4591" t="inlineStr"/>
      <c r="H4591" t="inlineStr"/>
      <c r="I4591" t="inlineStr"/>
      <c r="J4591" t="inlineStr"/>
      <c r="K4591" t="inlineStr"/>
      <c r="L4591" t="inlineStr"/>
      <c r="M4591" t="inlineStr"/>
      <c r="N4591" t="inlineStr"/>
      <c r="O4591" t="n">
        <v>0</v>
      </c>
      <c r="P4591" t="n">
        <v>0</v>
      </c>
      <c r="Q4591" t="n">
        <v>500000000</v>
      </c>
      <c r="R4591" t="inlineStr"/>
      <c r="S4591" t="inlineStr"/>
      <c r="T4591" t="inlineStr"/>
      <c r="U4591" t="n">
        <v>0</v>
      </c>
      <c r="V4591" t="n">
        <v>500000000</v>
      </c>
      <c r="W4591" t="inlineStr"/>
      <c r="X4591" t="inlineStr">
        <is>
          <t>libre unbounded</t>
        </is>
      </c>
    </row>
    <row r="4592" ht="15" customHeight="1" s="1003">
      <c r="A4592" s="1019" t="inlineStr">
        <is>
          <t>Olives de table</t>
        </is>
      </c>
      <c r="B4592" t="inlineStr">
        <is>
          <t>GMS</t>
        </is>
      </c>
      <c r="C4592" t="inlineStr">
        <is>
          <t>kt</t>
        </is>
      </c>
      <c r="D4592" t="inlineStr">
        <is>
          <t>France</t>
        </is>
      </c>
      <c r="E4592" t="inlineStr">
        <is>
          <t>2023-24</t>
        </is>
      </c>
      <c r="F4592" t="inlineStr">
        <is>
          <t>Colza</t>
        </is>
      </c>
      <c r="G4592" t="inlineStr"/>
      <c r="H4592" t="inlineStr"/>
      <c r="I4592" t="inlineStr"/>
      <c r="J4592" t="inlineStr"/>
      <c r="K4592" t="inlineStr"/>
      <c r="L4592" t="inlineStr"/>
      <c r="M4592" t="inlineStr"/>
      <c r="N4592" t="inlineStr"/>
      <c r="O4592" t="n">
        <v>0</v>
      </c>
      <c r="P4592" t="n">
        <v>0</v>
      </c>
      <c r="Q4592" t="n">
        <v>500000000</v>
      </c>
      <c r="R4592" t="inlineStr"/>
      <c r="S4592" t="inlineStr"/>
      <c r="T4592" t="inlineStr"/>
      <c r="U4592" t="n">
        <v>0</v>
      </c>
      <c r="V4592" t="n">
        <v>500000000</v>
      </c>
      <c r="W4592" t="inlineStr"/>
      <c r="X4592" t="inlineStr">
        <is>
          <t>libre unbounded</t>
        </is>
      </c>
    </row>
    <row r="4593" ht="15" customHeight="1" s="1003">
      <c r="A4593" s="1019" t="inlineStr">
        <is>
          <t>Olives de table</t>
        </is>
      </c>
      <c r="B4593" t="inlineStr">
        <is>
          <t>Circuits généralistes</t>
        </is>
      </c>
      <c r="C4593" t="inlineStr">
        <is>
          <t>kt</t>
        </is>
      </c>
      <c r="D4593" t="inlineStr">
        <is>
          <t>France</t>
        </is>
      </c>
      <c r="E4593" t="inlineStr">
        <is>
          <t>2023-24</t>
        </is>
      </c>
      <c r="F4593" t="inlineStr">
        <is>
          <t>Colza</t>
        </is>
      </c>
      <c r="G4593" t="inlineStr"/>
      <c r="H4593" t="inlineStr"/>
      <c r="I4593" t="inlineStr"/>
      <c r="J4593" t="inlineStr"/>
      <c r="K4593" t="inlineStr"/>
      <c r="L4593" t="inlineStr"/>
      <c r="M4593" t="inlineStr"/>
      <c r="N4593" t="inlineStr"/>
      <c r="O4593" t="n">
        <v>0</v>
      </c>
      <c r="P4593" t="n">
        <v>0</v>
      </c>
      <c r="Q4593" t="n">
        <v>500000000</v>
      </c>
      <c r="R4593" t="inlineStr"/>
      <c r="S4593" t="inlineStr"/>
      <c r="T4593" t="inlineStr"/>
      <c r="U4593" t="n">
        <v>0</v>
      </c>
      <c r="V4593" t="n">
        <v>500000000</v>
      </c>
      <c r="W4593" t="inlineStr"/>
      <c r="X4593" t="inlineStr">
        <is>
          <t>libre unbounded</t>
        </is>
      </c>
    </row>
    <row r="4594" ht="15" customHeight="1" s="1003">
      <c r="A4594" s="1019" t="inlineStr">
        <is>
          <t>Olives de table</t>
        </is>
      </c>
      <c r="B4594" t="inlineStr">
        <is>
          <t>Ecart statistique</t>
        </is>
      </c>
      <c r="C4594" t="inlineStr">
        <is>
          <t>kt</t>
        </is>
      </c>
      <c r="D4594" t="inlineStr">
        <is>
          <t>France</t>
        </is>
      </c>
      <c r="E4594" t="inlineStr">
        <is>
          <t>2023-24</t>
        </is>
      </c>
      <c r="F4594" t="inlineStr">
        <is>
          <t>Colza</t>
        </is>
      </c>
      <c r="G4594" t="inlineStr"/>
      <c r="H4594" t="inlineStr"/>
      <c r="I4594" t="inlineStr"/>
      <c r="J4594" t="inlineStr"/>
      <c r="K4594" t="inlineStr"/>
      <c r="L4594" t="inlineStr"/>
      <c r="M4594" t="inlineStr"/>
      <c r="N4594" t="inlineStr"/>
      <c r="O4594" t="n">
        <v>0</v>
      </c>
      <c r="P4594" t="n">
        <v>0</v>
      </c>
      <c r="Q4594" t="n">
        <v>500000000</v>
      </c>
      <c r="R4594" t="inlineStr"/>
      <c r="S4594" t="inlineStr"/>
      <c r="T4594" t="inlineStr"/>
      <c r="U4594" t="n">
        <v>0</v>
      </c>
      <c r="V4594" t="n">
        <v>500000000</v>
      </c>
      <c r="W4594" t="inlineStr"/>
      <c r="X4594" t="inlineStr">
        <is>
          <t>libre unbounded</t>
        </is>
      </c>
    </row>
    <row r="4595" ht="15" customHeight="1" s="1003">
      <c r="A4595" s="1019" t="inlineStr">
        <is>
          <t>Produits alimentaires</t>
        </is>
      </c>
      <c r="B4595" t="inlineStr">
        <is>
          <t>GMS</t>
        </is>
      </c>
      <c r="C4595" t="inlineStr">
        <is>
          <t>kt</t>
        </is>
      </c>
      <c r="D4595" t="inlineStr">
        <is>
          <t>France</t>
        </is>
      </c>
      <c r="E4595" t="inlineStr">
        <is>
          <t>2023-24</t>
        </is>
      </c>
      <c r="F4595" t="inlineStr">
        <is>
          <t>Colza</t>
        </is>
      </c>
      <c r="G4595" t="inlineStr"/>
      <c r="H4595" t="inlineStr"/>
      <c r="I4595" t="inlineStr"/>
      <c r="J4595" t="inlineStr"/>
      <c r="K4595" t="inlineStr"/>
      <c r="L4595" t="inlineStr"/>
      <c r="M4595" t="inlineStr"/>
      <c r="N4595" t="inlineStr"/>
      <c r="O4595" t="n">
        <v>0</v>
      </c>
      <c r="P4595" t="n">
        <v>0</v>
      </c>
      <c r="Q4595" t="n">
        <v>-0</v>
      </c>
      <c r="R4595" t="inlineStr"/>
      <c r="S4595" t="inlineStr"/>
      <c r="T4595" t="inlineStr"/>
      <c r="U4595" t="n">
        <v>0</v>
      </c>
      <c r="V4595" t="n">
        <v>500000000</v>
      </c>
      <c r="W4595" t="inlineStr"/>
      <c r="X4595" t="inlineStr">
        <is>
          <t>libre</t>
        </is>
      </c>
    </row>
    <row r="4596" ht="15" customHeight="1" s="1003">
      <c r="A4596" s="1019" t="inlineStr">
        <is>
          <t>Produits alimentaires</t>
        </is>
      </c>
      <c r="B4596" t="inlineStr">
        <is>
          <t>Circuits spécialisés</t>
        </is>
      </c>
      <c r="C4596" t="inlineStr">
        <is>
          <t>kt</t>
        </is>
      </c>
      <c r="D4596" t="inlineStr">
        <is>
          <t>France</t>
        </is>
      </c>
      <c r="E4596" t="inlineStr">
        <is>
          <t>2023-24</t>
        </is>
      </c>
      <c r="F4596" t="inlineStr">
        <is>
          <t>Colza</t>
        </is>
      </c>
      <c r="G4596" t="inlineStr"/>
      <c r="H4596" t="inlineStr"/>
      <c r="I4596" t="inlineStr"/>
      <c r="J4596" t="inlineStr"/>
      <c r="K4596" t="inlineStr"/>
      <c r="L4596" t="inlineStr"/>
      <c r="M4596" t="inlineStr"/>
      <c r="N4596" t="inlineStr"/>
      <c r="O4596" t="n">
        <v>0</v>
      </c>
      <c r="P4596" t="n">
        <v>0</v>
      </c>
      <c r="Q4596" t="n">
        <v>-0</v>
      </c>
      <c r="R4596" t="inlineStr"/>
      <c r="S4596" t="inlineStr"/>
      <c r="T4596" t="inlineStr"/>
      <c r="U4596" t="n">
        <v>0</v>
      </c>
      <c r="V4596" t="n">
        <v>500000000</v>
      </c>
      <c r="W4596" t="inlineStr"/>
      <c r="X4596" t="inlineStr">
        <is>
          <t>libre</t>
        </is>
      </c>
    </row>
    <row r="4597" ht="15" customHeight="1" s="1003">
      <c r="A4597" s="1019" t="inlineStr">
        <is>
          <t>Produits alimentaires</t>
        </is>
      </c>
      <c r="B4597" t="inlineStr">
        <is>
          <t>RHD</t>
        </is>
      </c>
      <c r="C4597" t="inlineStr">
        <is>
          <t>kt</t>
        </is>
      </c>
      <c r="D4597" t="inlineStr">
        <is>
          <t>France</t>
        </is>
      </c>
      <c r="E4597" t="inlineStr">
        <is>
          <t>2023-24</t>
        </is>
      </c>
      <c r="F4597" t="inlineStr">
        <is>
          <t>Colza</t>
        </is>
      </c>
      <c r="G4597" t="inlineStr"/>
      <c r="H4597" t="inlineStr"/>
      <c r="I4597" t="inlineStr"/>
      <c r="J4597" t="inlineStr"/>
      <c r="K4597" t="inlineStr"/>
      <c r="L4597" t="inlineStr"/>
      <c r="M4597" t="inlineStr"/>
      <c r="N4597" t="inlineStr"/>
      <c r="O4597" t="n">
        <v>0</v>
      </c>
      <c r="P4597" t="n">
        <v>0</v>
      </c>
      <c r="Q4597" t="n">
        <v>-0</v>
      </c>
      <c r="R4597" t="inlineStr"/>
      <c r="S4597" t="inlineStr"/>
      <c r="T4597" t="inlineStr"/>
      <c r="U4597" t="n">
        <v>0</v>
      </c>
      <c r="V4597" t="n">
        <v>500000000</v>
      </c>
      <c r="W4597" t="inlineStr"/>
      <c r="X4597" t="inlineStr">
        <is>
          <t>libre</t>
        </is>
      </c>
    </row>
    <row r="4598" ht="15" customHeight="1" s="1003">
      <c r="A4598" s="1019" t="inlineStr">
        <is>
          <t>Produits alimentaires</t>
        </is>
      </c>
      <c r="B4598" t="inlineStr">
        <is>
          <t>Autres IAA</t>
        </is>
      </c>
      <c r="C4598" t="inlineStr">
        <is>
          <t>kt</t>
        </is>
      </c>
      <c r="D4598" t="inlineStr">
        <is>
          <t>France</t>
        </is>
      </c>
      <c r="E4598" t="inlineStr">
        <is>
          <t>2023-24</t>
        </is>
      </c>
      <c r="F4598" t="inlineStr">
        <is>
          <t>Colza</t>
        </is>
      </c>
      <c r="G4598" t="inlineStr"/>
      <c r="H4598" t="inlineStr"/>
      <c r="I4598" t="inlineStr"/>
      <c r="J4598" t="inlineStr"/>
      <c r="K4598" t="inlineStr"/>
      <c r="L4598" t="inlineStr"/>
      <c r="M4598" t="inlineStr"/>
      <c r="N4598" t="inlineStr"/>
      <c r="O4598" t="n">
        <v>0</v>
      </c>
      <c r="P4598" t="n">
        <v>0</v>
      </c>
      <c r="Q4598" t="n">
        <v>-0</v>
      </c>
      <c r="R4598" t="inlineStr"/>
      <c r="S4598" t="inlineStr"/>
      <c r="T4598" t="inlineStr"/>
      <c r="U4598" t="n">
        <v>0</v>
      </c>
      <c r="V4598" t="n">
        <v>500000000</v>
      </c>
      <c r="W4598" t="inlineStr"/>
      <c r="X4598" t="inlineStr">
        <is>
          <t>libre</t>
        </is>
      </c>
    </row>
    <row r="4599" ht="15" customHeight="1" s="1003">
      <c r="A4599" s="1019" t="inlineStr">
        <is>
          <t>Produits alimentaires</t>
        </is>
      </c>
      <c r="B4599" t="inlineStr">
        <is>
          <t>Ménages</t>
        </is>
      </c>
      <c r="C4599" t="inlineStr">
        <is>
          <t>kt</t>
        </is>
      </c>
      <c r="D4599" t="inlineStr">
        <is>
          <t>France</t>
        </is>
      </c>
      <c r="E4599" t="inlineStr">
        <is>
          <t>2023-24</t>
        </is>
      </c>
      <c r="F4599" t="inlineStr">
        <is>
          <t>Colza</t>
        </is>
      </c>
      <c r="G4599" t="inlineStr"/>
      <c r="H4599" t="inlineStr"/>
      <c r="I4599" t="inlineStr"/>
      <c r="J4599" t="inlineStr"/>
      <c r="K4599" t="inlineStr"/>
      <c r="L4599" t="inlineStr"/>
      <c r="M4599" t="inlineStr"/>
      <c r="N4599" t="inlineStr"/>
      <c r="O4599" t="n">
        <v>0</v>
      </c>
      <c r="P4599" t="n">
        <v>0</v>
      </c>
      <c r="Q4599" t="n">
        <v>-0</v>
      </c>
      <c r="R4599" t="inlineStr"/>
      <c r="S4599" t="inlineStr"/>
      <c r="T4599" t="inlineStr"/>
      <c r="U4599" t="n">
        <v>0</v>
      </c>
      <c r="V4599" t="n">
        <v>500000000</v>
      </c>
      <c r="W4599" t="inlineStr"/>
      <c r="X4599" t="inlineStr">
        <is>
          <t>libre</t>
        </is>
      </c>
    </row>
    <row r="4600" ht="15" customHeight="1" s="1003">
      <c r="A4600" s="1019" t="inlineStr">
        <is>
          <t>Produits alimentaires</t>
        </is>
      </c>
      <c r="B4600" t="inlineStr">
        <is>
          <t>Circuits généralistes</t>
        </is>
      </c>
      <c r="C4600" t="inlineStr">
        <is>
          <t>kt</t>
        </is>
      </c>
      <c r="D4600" t="inlineStr">
        <is>
          <t>France</t>
        </is>
      </c>
      <c r="E4600" t="inlineStr">
        <is>
          <t>2023-24</t>
        </is>
      </c>
      <c r="F4600" t="inlineStr">
        <is>
          <t>Colza</t>
        </is>
      </c>
      <c r="G4600" t="inlineStr"/>
      <c r="H4600" t="inlineStr"/>
      <c r="I4600" t="inlineStr"/>
      <c r="J4600" t="inlineStr"/>
      <c r="K4600" t="inlineStr"/>
      <c r="L4600" t="inlineStr"/>
      <c r="M4600" t="inlineStr"/>
      <c r="N4600" t="inlineStr"/>
      <c r="O4600" t="n">
        <v>0</v>
      </c>
      <c r="P4600" t="n">
        <v>0</v>
      </c>
      <c r="Q4600" t="n">
        <v>-0</v>
      </c>
      <c r="R4600" t="inlineStr"/>
      <c r="S4600" t="inlineStr"/>
      <c r="T4600" t="inlineStr"/>
      <c r="U4600" t="n">
        <v>0</v>
      </c>
      <c r="V4600" t="n">
        <v>500000000</v>
      </c>
      <c r="W4600" t="inlineStr"/>
      <c r="X4600" t="inlineStr">
        <is>
          <t>libre</t>
        </is>
      </c>
    </row>
    <row r="4601" ht="15" customHeight="1" s="1003">
      <c r="A4601" s="1019" t="inlineStr">
        <is>
          <t>Produits alimentaires</t>
        </is>
      </c>
      <c r="B4601" t="inlineStr">
        <is>
          <t>Alimentation humaine</t>
        </is>
      </c>
      <c r="C4601" t="inlineStr">
        <is>
          <t>kt</t>
        </is>
      </c>
      <c r="D4601" t="inlineStr">
        <is>
          <t>France</t>
        </is>
      </c>
      <c r="E4601" t="inlineStr">
        <is>
          <t>2023-24</t>
        </is>
      </c>
      <c r="F4601" t="inlineStr">
        <is>
          <t>Colza</t>
        </is>
      </c>
      <c r="G4601" t="inlineStr"/>
      <c r="H4601" t="inlineStr"/>
      <c r="I4601" t="inlineStr"/>
      <c r="J4601" t="inlineStr"/>
      <c r="K4601" t="inlineStr"/>
      <c r="L4601" t="inlineStr"/>
      <c r="M4601" t="inlineStr"/>
      <c r="N4601" t="inlineStr"/>
      <c r="O4601" t="n">
        <v>0</v>
      </c>
      <c r="P4601" t="inlineStr"/>
      <c r="Q4601" t="inlineStr"/>
      <c r="R4601" t="inlineStr"/>
      <c r="S4601" t="inlineStr"/>
      <c r="T4601" t="inlineStr"/>
      <c r="U4601" t="n">
        <v>0</v>
      </c>
      <c r="V4601" t="n">
        <v>500000000</v>
      </c>
      <c r="W4601" t="inlineStr"/>
      <c r="X4601" t="inlineStr">
        <is>
          <t>déterminé</t>
        </is>
      </c>
    </row>
    <row r="4602" ht="15" customHeight="1" s="1003">
      <c r="A4602" s="1019" t="inlineStr">
        <is>
          <t>Produits alimentaires</t>
        </is>
      </c>
      <c r="B4602" t="inlineStr">
        <is>
          <t>Usages alimentaires</t>
        </is>
      </c>
      <c r="C4602" t="inlineStr">
        <is>
          <t>kt</t>
        </is>
      </c>
      <c r="D4602" t="inlineStr">
        <is>
          <t>France</t>
        </is>
      </c>
      <c r="E4602" t="inlineStr">
        <is>
          <t>2023-24</t>
        </is>
      </c>
      <c r="F4602" t="inlineStr">
        <is>
          <t>Colza</t>
        </is>
      </c>
      <c r="G4602" t="inlineStr"/>
      <c r="H4602" t="inlineStr"/>
      <c r="I4602" t="inlineStr"/>
      <c r="J4602" t="inlineStr"/>
      <c r="K4602" t="inlineStr"/>
      <c r="L4602" t="inlineStr"/>
      <c r="M4602" t="inlineStr"/>
      <c r="N4602" t="inlineStr"/>
      <c r="O4602" t="n">
        <v>0</v>
      </c>
      <c r="P4602" t="inlineStr"/>
      <c r="Q4602" t="inlineStr"/>
      <c r="R4602" t="inlineStr"/>
      <c r="S4602" t="inlineStr"/>
      <c r="T4602" t="inlineStr"/>
      <c r="U4602" t="n">
        <v>0</v>
      </c>
      <c r="V4602" t="n">
        <v>500000000</v>
      </c>
      <c r="W4602" t="inlineStr"/>
      <c r="X4602" t="inlineStr">
        <is>
          <t>déterminé</t>
        </is>
      </c>
    </row>
    <row r="4603" ht="15" customHeight="1" s="1003">
      <c r="A4603" s="1019" t="inlineStr">
        <is>
          <t>Produits alimentaires</t>
        </is>
      </c>
      <c r="B4603" t="inlineStr">
        <is>
          <t>Débouchés</t>
        </is>
      </c>
      <c r="C4603" t="inlineStr">
        <is>
          <t>kt</t>
        </is>
      </c>
      <c r="D4603" t="inlineStr">
        <is>
          <t>France</t>
        </is>
      </c>
      <c r="E4603" t="inlineStr">
        <is>
          <t>2023-24</t>
        </is>
      </c>
      <c r="F4603" t="inlineStr">
        <is>
          <t>Colza</t>
        </is>
      </c>
      <c r="G4603" t="inlineStr"/>
      <c r="H4603" t="inlineStr"/>
      <c r="I4603" t="inlineStr"/>
      <c r="J4603" t="inlineStr"/>
      <c r="K4603" t="inlineStr"/>
      <c r="L4603" t="inlineStr"/>
      <c r="M4603" t="inlineStr"/>
      <c r="N4603" t="inlineStr"/>
      <c r="O4603" t="n">
        <v>0</v>
      </c>
      <c r="P4603" t="inlineStr"/>
      <c r="Q4603" t="inlineStr"/>
      <c r="R4603" t="inlineStr"/>
      <c r="S4603" t="inlineStr"/>
      <c r="T4603" t="inlineStr"/>
      <c r="U4603" t="n">
        <v>0</v>
      </c>
      <c r="V4603" t="n">
        <v>500000000</v>
      </c>
      <c r="W4603" t="inlineStr"/>
      <c r="X4603" t="inlineStr">
        <is>
          <t>déterminé</t>
        </is>
      </c>
    </row>
    <row r="4604" ht="15" customHeight="1" s="1003">
      <c r="A4604" s="1019" t="inlineStr">
        <is>
          <t>Amidon</t>
        </is>
      </c>
      <c r="B4604" t="inlineStr">
        <is>
          <t>Autres IAA</t>
        </is>
      </c>
      <c r="C4604" t="inlineStr">
        <is>
          <t>kt</t>
        </is>
      </c>
      <c r="D4604" t="inlineStr">
        <is>
          <t>France</t>
        </is>
      </c>
      <c r="E4604" t="inlineStr">
        <is>
          <t>2023-24</t>
        </is>
      </c>
      <c r="F4604" t="inlineStr">
        <is>
          <t>Colza</t>
        </is>
      </c>
      <c r="G4604" t="inlineStr"/>
      <c r="H4604" t="inlineStr"/>
      <c r="I4604" t="inlineStr"/>
      <c r="J4604" t="inlineStr"/>
      <c r="K4604" t="inlineStr"/>
      <c r="L4604" t="inlineStr"/>
      <c r="M4604" t="inlineStr"/>
      <c r="N4604" t="inlineStr"/>
      <c r="O4604" t="n">
        <v>0</v>
      </c>
      <c r="P4604" t="n">
        <v>0</v>
      </c>
      <c r="Q4604" t="n">
        <v>-0</v>
      </c>
      <c r="R4604" t="inlineStr"/>
      <c r="S4604" t="inlineStr"/>
      <c r="T4604" t="inlineStr"/>
      <c r="U4604" t="n">
        <v>0</v>
      </c>
      <c r="V4604" t="n">
        <v>500000000</v>
      </c>
      <c r="W4604" t="inlineStr"/>
      <c r="X4604" t="inlineStr">
        <is>
          <t>libre</t>
        </is>
      </c>
    </row>
    <row r="4605" ht="15" customHeight="1" s="1003">
      <c r="A4605" s="1019" t="inlineStr">
        <is>
          <t>Amidon</t>
        </is>
      </c>
      <c r="B4605" t="inlineStr">
        <is>
          <t>Alimentation humaine</t>
        </is>
      </c>
      <c r="C4605" t="inlineStr">
        <is>
          <t>kt</t>
        </is>
      </c>
      <c r="D4605" t="inlineStr">
        <is>
          <t>France</t>
        </is>
      </c>
      <c r="E4605" t="inlineStr">
        <is>
          <t>2023-24</t>
        </is>
      </c>
      <c r="F4605" t="inlineStr">
        <is>
          <t>Colza</t>
        </is>
      </c>
      <c r="G4605" t="inlineStr"/>
      <c r="H4605" t="inlineStr"/>
      <c r="I4605" t="inlineStr"/>
      <c r="J4605" t="inlineStr"/>
      <c r="K4605" t="inlineStr"/>
      <c r="L4605" t="inlineStr"/>
      <c r="M4605" t="inlineStr"/>
      <c r="N4605" t="inlineStr"/>
      <c r="O4605" t="n">
        <v>0</v>
      </c>
      <c r="P4605" t="n">
        <v>0</v>
      </c>
      <c r="Q4605" t="n">
        <v>0</v>
      </c>
      <c r="R4605" t="inlineStr"/>
      <c r="S4605" t="inlineStr"/>
      <c r="T4605" t="inlineStr"/>
      <c r="U4605" t="n">
        <v>0</v>
      </c>
      <c r="V4605" t="n">
        <v>500000000</v>
      </c>
      <c r="W4605" t="inlineStr"/>
      <c r="X4605" t="inlineStr">
        <is>
          <t>libre</t>
        </is>
      </c>
    </row>
    <row r="4606" ht="15" customHeight="1" s="1003">
      <c r="A4606" s="1019" t="inlineStr">
        <is>
          <t>Amidon</t>
        </is>
      </c>
      <c r="B4606" t="inlineStr">
        <is>
          <t>Usages alimentaires</t>
        </is>
      </c>
      <c r="C4606" t="inlineStr">
        <is>
          <t>kt</t>
        </is>
      </c>
      <c r="D4606" t="inlineStr">
        <is>
          <t>France</t>
        </is>
      </c>
      <c r="E4606" t="inlineStr">
        <is>
          <t>2023-24</t>
        </is>
      </c>
      <c r="F4606" t="inlineStr">
        <is>
          <t>Colza</t>
        </is>
      </c>
      <c r="G4606" t="inlineStr"/>
      <c r="H4606" t="inlineStr"/>
      <c r="I4606" t="inlineStr"/>
      <c r="J4606" t="inlineStr"/>
      <c r="K4606" t="inlineStr"/>
      <c r="L4606" t="inlineStr"/>
      <c r="M4606" t="inlineStr"/>
      <c r="N4606" t="inlineStr"/>
      <c r="O4606" t="n">
        <v>0</v>
      </c>
      <c r="P4606" t="n">
        <v>0</v>
      </c>
      <c r="Q4606" t="n">
        <v>0</v>
      </c>
      <c r="R4606" t="inlineStr"/>
      <c r="S4606" t="inlineStr"/>
      <c r="T4606" t="inlineStr"/>
      <c r="U4606" t="n">
        <v>0</v>
      </c>
      <c r="V4606" t="n">
        <v>500000000</v>
      </c>
      <c r="W4606" t="inlineStr"/>
      <c r="X4606" t="inlineStr">
        <is>
          <t>libre</t>
        </is>
      </c>
    </row>
    <row r="4607" ht="15" customHeight="1" s="1003">
      <c r="A4607" s="1019" t="inlineStr">
        <is>
          <t>Amidon</t>
        </is>
      </c>
      <c r="B4607" t="inlineStr">
        <is>
          <t>Débouchés</t>
        </is>
      </c>
      <c r="C4607" t="inlineStr">
        <is>
          <t>kt</t>
        </is>
      </c>
      <c r="D4607" t="inlineStr">
        <is>
          <t>France</t>
        </is>
      </c>
      <c r="E4607" t="inlineStr">
        <is>
          <t>2023-24</t>
        </is>
      </c>
      <c r="F4607" t="inlineStr">
        <is>
          <t>Colza</t>
        </is>
      </c>
      <c r="G4607" t="inlineStr"/>
      <c r="H4607" t="inlineStr"/>
      <c r="I4607" t="inlineStr"/>
      <c r="J4607" t="inlineStr"/>
      <c r="K4607" t="inlineStr"/>
      <c r="L4607" t="inlineStr"/>
      <c r="M4607" t="inlineStr"/>
      <c r="N4607" t="inlineStr"/>
      <c r="O4607" t="n">
        <v>0</v>
      </c>
      <c r="P4607" t="n">
        <v>0</v>
      </c>
      <c r="Q4607" t="n">
        <v>0</v>
      </c>
      <c r="R4607" t="inlineStr"/>
      <c r="S4607" t="inlineStr"/>
      <c r="T4607" t="inlineStr"/>
      <c r="U4607" t="n">
        <v>0</v>
      </c>
      <c r="V4607" t="n">
        <v>500000000</v>
      </c>
      <c r="W4607" t="inlineStr"/>
      <c r="X4607" t="inlineStr">
        <is>
          <t>libre</t>
        </is>
      </c>
    </row>
    <row r="4608" ht="15" customHeight="1" s="1003">
      <c r="A4608" s="1019" t="inlineStr">
        <is>
          <t>Protéine</t>
        </is>
      </c>
      <c r="B4608" t="inlineStr">
        <is>
          <t>Autres IAA</t>
        </is>
      </c>
      <c r="C4608" t="inlineStr">
        <is>
          <t>kt</t>
        </is>
      </c>
      <c r="D4608" t="inlineStr">
        <is>
          <t>France</t>
        </is>
      </c>
      <c r="E4608" t="inlineStr">
        <is>
          <t>2023-24</t>
        </is>
      </c>
      <c r="F4608" t="inlineStr">
        <is>
          <t>Colza</t>
        </is>
      </c>
      <c r="G4608" t="inlineStr"/>
      <c r="H4608" t="inlineStr"/>
      <c r="I4608" t="inlineStr"/>
      <c r="J4608" t="inlineStr"/>
      <c r="K4608" t="inlineStr"/>
      <c r="L4608" t="inlineStr"/>
      <c r="M4608" t="inlineStr"/>
      <c r="N4608" t="inlineStr"/>
      <c r="O4608" t="n">
        <v>0</v>
      </c>
      <c r="P4608" t="n">
        <v>0</v>
      </c>
      <c r="Q4608" t="n">
        <v>-0</v>
      </c>
      <c r="R4608" t="inlineStr"/>
      <c r="S4608" t="inlineStr"/>
      <c r="T4608" t="inlineStr"/>
      <c r="U4608" t="n">
        <v>0</v>
      </c>
      <c r="V4608" t="n">
        <v>500000000</v>
      </c>
      <c r="W4608" t="inlineStr"/>
      <c r="X4608" t="inlineStr">
        <is>
          <t>libre</t>
        </is>
      </c>
    </row>
    <row r="4609" ht="15" customHeight="1" s="1003">
      <c r="A4609" s="1019" t="inlineStr">
        <is>
          <t>Protéine</t>
        </is>
      </c>
      <c r="B4609" t="inlineStr">
        <is>
          <t>Alimentation humaine</t>
        </is>
      </c>
      <c r="C4609" t="inlineStr">
        <is>
          <t>kt</t>
        </is>
      </c>
      <c r="D4609" t="inlineStr">
        <is>
          <t>France</t>
        </is>
      </c>
      <c r="E4609" t="inlineStr">
        <is>
          <t>2023-24</t>
        </is>
      </c>
      <c r="F4609" t="inlineStr">
        <is>
          <t>Colza</t>
        </is>
      </c>
      <c r="G4609" t="inlineStr"/>
      <c r="H4609" t="inlineStr"/>
      <c r="I4609" t="inlineStr"/>
      <c r="J4609" t="inlineStr"/>
      <c r="K4609" t="inlineStr"/>
      <c r="L4609" t="inlineStr"/>
      <c r="M4609" t="inlineStr"/>
      <c r="N4609" t="inlineStr"/>
      <c r="O4609" t="n">
        <v>0</v>
      </c>
      <c r="P4609" t="n">
        <v>0</v>
      </c>
      <c r="Q4609" t="n">
        <v>0</v>
      </c>
      <c r="R4609" t="inlineStr"/>
      <c r="S4609" t="inlineStr"/>
      <c r="T4609" t="inlineStr"/>
      <c r="U4609" t="n">
        <v>0</v>
      </c>
      <c r="V4609" t="n">
        <v>500000000</v>
      </c>
      <c r="W4609" t="inlineStr"/>
      <c r="X4609" t="inlineStr">
        <is>
          <t>libre</t>
        </is>
      </c>
    </row>
    <row r="4610" ht="15" customHeight="1" s="1003">
      <c r="A4610" s="1019" t="inlineStr">
        <is>
          <t>Protéine</t>
        </is>
      </c>
      <c r="B4610" t="inlineStr">
        <is>
          <t>Usages alimentaires</t>
        </is>
      </c>
      <c r="C4610" t="inlineStr">
        <is>
          <t>kt</t>
        </is>
      </c>
      <c r="D4610" t="inlineStr">
        <is>
          <t>France</t>
        </is>
      </c>
      <c r="E4610" t="inlineStr">
        <is>
          <t>2023-24</t>
        </is>
      </c>
      <c r="F4610" t="inlineStr">
        <is>
          <t>Colza</t>
        </is>
      </c>
      <c r="G4610" t="inlineStr"/>
      <c r="H4610" t="inlineStr"/>
      <c r="I4610" t="inlineStr"/>
      <c r="J4610" t="inlineStr"/>
      <c r="K4610" t="inlineStr"/>
      <c r="L4610" t="inlineStr"/>
      <c r="M4610" t="inlineStr"/>
      <c r="N4610" t="inlineStr"/>
      <c r="O4610" t="n">
        <v>0</v>
      </c>
      <c r="P4610" t="n">
        <v>0</v>
      </c>
      <c r="Q4610" t="n">
        <v>0</v>
      </c>
      <c r="R4610" t="inlineStr"/>
      <c r="S4610" t="inlineStr"/>
      <c r="T4610" t="inlineStr"/>
      <c r="U4610" t="n">
        <v>0</v>
      </c>
      <c r="V4610" t="n">
        <v>500000000</v>
      </c>
      <c r="W4610" t="inlineStr"/>
      <c r="X4610" t="inlineStr">
        <is>
          <t>libre</t>
        </is>
      </c>
    </row>
    <row r="4611" ht="15" customHeight="1" s="1003">
      <c r="A4611" s="1019" t="inlineStr">
        <is>
          <t>Protéine</t>
        </is>
      </c>
      <c r="B4611" t="inlineStr">
        <is>
          <t>Débouchés</t>
        </is>
      </c>
      <c r="C4611" t="inlineStr">
        <is>
          <t>kt</t>
        </is>
      </c>
      <c r="D4611" t="inlineStr">
        <is>
          <t>France</t>
        </is>
      </c>
      <c r="E4611" t="inlineStr">
        <is>
          <t>2023-24</t>
        </is>
      </c>
      <c r="F4611" t="inlineStr">
        <is>
          <t>Colza</t>
        </is>
      </c>
      <c r="G4611" t="inlineStr"/>
      <c r="H4611" t="inlineStr"/>
      <c r="I4611" t="inlineStr"/>
      <c r="J4611" t="inlineStr"/>
      <c r="K4611" t="inlineStr"/>
      <c r="L4611" t="inlineStr"/>
      <c r="M4611" t="inlineStr"/>
      <c r="N4611" t="inlineStr"/>
      <c r="O4611" t="n">
        <v>0</v>
      </c>
      <c r="P4611" t="n">
        <v>0</v>
      </c>
      <c r="Q4611" t="n">
        <v>0</v>
      </c>
      <c r="R4611" t="inlineStr"/>
      <c r="S4611" t="inlineStr"/>
      <c r="T4611" t="inlineStr"/>
      <c r="U4611" t="n">
        <v>0</v>
      </c>
      <c r="V4611" t="n">
        <v>500000000</v>
      </c>
      <c r="W4611" t="inlineStr"/>
      <c r="X4611" t="inlineStr">
        <is>
          <t>libre</t>
        </is>
      </c>
    </row>
    <row r="4612" ht="15" customHeight="1" s="1003">
      <c r="A4612" s="1019" t="inlineStr">
        <is>
          <t>Fibres, lipides et sons</t>
        </is>
      </c>
      <c r="B4612" t="inlineStr">
        <is>
          <t>Autres IAA</t>
        </is>
      </c>
      <c r="C4612" t="inlineStr">
        <is>
          <t>kt</t>
        </is>
      </c>
      <c r="D4612" t="inlineStr">
        <is>
          <t>France</t>
        </is>
      </c>
      <c r="E4612" t="inlineStr">
        <is>
          <t>2023-24</t>
        </is>
      </c>
      <c r="F4612" t="inlineStr">
        <is>
          <t>Colza</t>
        </is>
      </c>
      <c r="G4612" t="inlineStr"/>
      <c r="H4612" t="inlineStr"/>
      <c r="I4612" t="inlineStr"/>
      <c r="J4612" t="inlineStr"/>
      <c r="K4612" t="inlineStr"/>
      <c r="L4612" t="inlineStr"/>
      <c r="M4612" t="inlineStr"/>
      <c r="N4612" t="inlineStr"/>
      <c r="O4612" t="n">
        <v>0</v>
      </c>
      <c r="P4612" t="n">
        <v>0</v>
      </c>
      <c r="Q4612" t="n">
        <v>-0</v>
      </c>
      <c r="R4612" t="inlineStr"/>
      <c r="S4612" t="inlineStr"/>
      <c r="T4612" t="inlineStr"/>
      <c r="U4612" t="n">
        <v>0</v>
      </c>
      <c r="V4612" t="n">
        <v>500000000</v>
      </c>
      <c r="W4612" t="inlineStr"/>
      <c r="X4612" t="inlineStr">
        <is>
          <t>libre</t>
        </is>
      </c>
    </row>
    <row r="4613" ht="15" customHeight="1" s="1003">
      <c r="A4613" s="1019" t="inlineStr">
        <is>
          <t>Fibres, lipides et sons</t>
        </is>
      </c>
      <c r="B4613" t="inlineStr">
        <is>
          <t>Alimentation humaine</t>
        </is>
      </c>
      <c r="C4613" t="inlineStr">
        <is>
          <t>kt</t>
        </is>
      </c>
      <c r="D4613" t="inlineStr">
        <is>
          <t>France</t>
        </is>
      </c>
      <c r="E4613" t="inlineStr">
        <is>
          <t>2023-24</t>
        </is>
      </c>
      <c r="F4613" t="inlineStr">
        <is>
          <t>Colza</t>
        </is>
      </c>
      <c r="G4613" t="inlineStr"/>
      <c r="H4613" t="inlineStr"/>
      <c r="I4613" t="inlineStr"/>
      <c r="J4613" t="inlineStr"/>
      <c r="K4613" t="inlineStr"/>
      <c r="L4613" t="inlineStr"/>
      <c r="M4613" t="inlineStr"/>
      <c r="N4613" t="inlineStr"/>
      <c r="O4613" t="n">
        <v>0</v>
      </c>
      <c r="P4613" t="n">
        <v>0</v>
      </c>
      <c r="Q4613" t="n">
        <v>0</v>
      </c>
      <c r="R4613" t="inlineStr"/>
      <c r="S4613" t="inlineStr"/>
      <c r="T4613" t="inlineStr"/>
      <c r="U4613" t="n">
        <v>0</v>
      </c>
      <c r="V4613" t="n">
        <v>500000000</v>
      </c>
      <c r="W4613" t="inlineStr"/>
      <c r="X4613" t="inlineStr">
        <is>
          <t>libre</t>
        </is>
      </c>
    </row>
    <row r="4614" ht="15" customHeight="1" s="1003">
      <c r="A4614" s="1019" t="inlineStr">
        <is>
          <t>Fibres, lipides et sons</t>
        </is>
      </c>
      <c r="B4614" t="inlineStr">
        <is>
          <t>Usages alimentaires</t>
        </is>
      </c>
      <c r="C4614" t="inlineStr">
        <is>
          <t>kt</t>
        </is>
      </c>
      <c r="D4614" t="inlineStr">
        <is>
          <t>France</t>
        </is>
      </c>
      <c r="E4614" t="inlineStr">
        <is>
          <t>2023-24</t>
        </is>
      </c>
      <c r="F4614" t="inlineStr">
        <is>
          <t>Colza</t>
        </is>
      </c>
      <c r="G4614" t="inlineStr"/>
      <c r="H4614" t="inlineStr"/>
      <c r="I4614" t="inlineStr"/>
      <c r="J4614" t="inlineStr"/>
      <c r="K4614" t="inlineStr"/>
      <c r="L4614" t="inlineStr"/>
      <c r="M4614" t="inlineStr"/>
      <c r="N4614" t="inlineStr"/>
      <c r="O4614" t="n">
        <v>0</v>
      </c>
      <c r="P4614" t="n">
        <v>0</v>
      </c>
      <c r="Q4614" t="n">
        <v>0</v>
      </c>
      <c r="R4614" t="inlineStr"/>
      <c r="S4614" t="inlineStr"/>
      <c r="T4614" t="inlineStr"/>
      <c r="U4614" t="n">
        <v>0</v>
      </c>
      <c r="V4614" t="n">
        <v>500000000</v>
      </c>
      <c r="W4614" t="inlineStr"/>
      <c r="X4614" t="inlineStr">
        <is>
          <t>libre</t>
        </is>
      </c>
    </row>
    <row r="4615" ht="15" customHeight="1" s="1003">
      <c r="A4615" s="1019" t="inlineStr">
        <is>
          <t>Fibres, lipides et sons</t>
        </is>
      </c>
      <c r="B4615" t="inlineStr">
        <is>
          <t>Débouchés</t>
        </is>
      </c>
      <c r="C4615" t="inlineStr">
        <is>
          <t>kt</t>
        </is>
      </c>
      <c r="D4615" t="inlineStr">
        <is>
          <t>France</t>
        </is>
      </c>
      <c r="E4615" t="inlineStr">
        <is>
          <t>2023-24</t>
        </is>
      </c>
      <c r="F4615" t="inlineStr">
        <is>
          <t>Colza</t>
        </is>
      </c>
      <c r="G4615" t="inlineStr"/>
      <c r="H4615" t="inlineStr"/>
      <c r="I4615" t="inlineStr"/>
      <c r="J4615" t="inlineStr"/>
      <c r="K4615" t="inlineStr"/>
      <c r="L4615" t="inlineStr"/>
      <c r="M4615" t="inlineStr"/>
      <c r="N4615" t="inlineStr"/>
      <c r="O4615" t="n">
        <v>0</v>
      </c>
      <c r="P4615" t="n">
        <v>0</v>
      </c>
      <c r="Q4615" t="n">
        <v>0</v>
      </c>
      <c r="R4615" t="inlineStr"/>
      <c r="S4615" t="inlineStr"/>
      <c r="T4615" t="inlineStr"/>
      <c r="U4615" t="n">
        <v>0</v>
      </c>
      <c r="V4615" t="n">
        <v>500000000</v>
      </c>
      <c r="W4615" t="inlineStr"/>
      <c r="X4615" t="inlineStr">
        <is>
          <t>libre</t>
        </is>
      </c>
    </row>
    <row r="4616" ht="15" customHeight="1" s="1003">
      <c r="A4616" s="1019" t="inlineStr">
        <is>
          <t>Farine</t>
        </is>
      </c>
      <c r="B4616" t="inlineStr">
        <is>
          <t>Autres IAA</t>
        </is>
      </c>
      <c r="C4616" t="inlineStr">
        <is>
          <t>kt</t>
        </is>
      </c>
      <c r="D4616" t="inlineStr">
        <is>
          <t>France</t>
        </is>
      </c>
      <c r="E4616" t="inlineStr">
        <is>
          <t>2023-24</t>
        </is>
      </c>
      <c r="F4616" t="inlineStr">
        <is>
          <t>Colza</t>
        </is>
      </c>
      <c r="G4616" t="inlineStr"/>
      <c r="H4616" t="inlineStr"/>
      <c r="I4616" t="inlineStr"/>
      <c r="J4616" t="inlineStr"/>
      <c r="K4616" t="inlineStr"/>
      <c r="L4616" t="inlineStr"/>
      <c r="M4616" t="inlineStr"/>
      <c r="N4616" t="inlineStr"/>
      <c r="O4616" t="n">
        <v>0</v>
      </c>
      <c r="P4616" t="n">
        <v>0</v>
      </c>
      <c r="Q4616" t="n">
        <v>-0</v>
      </c>
      <c r="R4616" t="inlineStr"/>
      <c r="S4616" t="inlineStr"/>
      <c r="T4616" t="inlineStr"/>
      <c r="U4616" t="n">
        <v>0</v>
      </c>
      <c r="V4616" t="n">
        <v>500000000</v>
      </c>
      <c r="W4616" t="inlineStr"/>
      <c r="X4616" t="inlineStr">
        <is>
          <t>libre</t>
        </is>
      </c>
    </row>
    <row r="4617" ht="15" customHeight="1" s="1003">
      <c r="A4617" s="1019" t="inlineStr">
        <is>
          <t>Farine</t>
        </is>
      </c>
      <c r="B4617" t="inlineStr">
        <is>
          <t>Alimentation humaine</t>
        </is>
      </c>
      <c r="C4617" t="inlineStr">
        <is>
          <t>kt</t>
        </is>
      </c>
      <c r="D4617" t="inlineStr">
        <is>
          <t>France</t>
        </is>
      </c>
      <c r="E4617" t="inlineStr">
        <is>
          <t>2023-24</t>
        </is>
      </c>
      <c r="F4617" t="inlineStr">
        <is>
          <t>Colza</t>
        </is>
      </c>
      <c r="G4617" t="inlineStr"/>
      <c r="H4617" t="inlineStr"/>
      <c r="I4617" t="inlineStr"/>
      <c r="J4617" t="inlineStr"/>
      <c r="K4617" t="inlineStr"/>
      <c r="L4617" t="inlineStr"/>
      <c r="M4617" t="inlineStr"/>
      <c r="N4617" t="inlineStr"/>
      <c r="O4617" t="n">
        <v>0</v>
      </c>
      <c r="P4617" t="n">
        <v>0</v>
      </c>
      <c r="Q4617" t="n">
        <v>0</v>
      </c>
      <c r="R4617" t="inlineStr"/>
      <c r="S4617" t="inlineStr"/>
      <c r="T4617" t="inlineStr"/>
      <c r="U4617" t="n">
        <v>0</v>
      </c>
      <c r="V4617" t="n">
        <v>500000000</v>
      </c>
      <c r="W4617" t="inlineStr"/>
      <c r="X4617" t="inlineStr">
        <is>
          <t>libre</t>
        </is>
      </c>
    </row>
    <row r="4618" ht="15" customHeight="1" s="1003">
      <c r="A4618" s="1019" t="inlineStr">
        <is>
          <t>Farine</t>
        </is>
      </c>
      <c r="B4618" t="inlineStr">
        <is>
          <t>Usages alimentaires</t>
        </is>
      </c>
      <c r="C4618" t="inlineStr">
        <is>
          <t>kt</t>
        </is>
      </c>
      <c r="D4618" t="inlineStr">
        <is>
          <t>France</t>
        </is>
      </c>
      <c r="E4618" t="inlineStr">
        <is>
          <t>2023-24</t>
        </is>
      </c>
      <c r="F4618" t="inlineStr">
        <is>
          <t>Colza</t>
        </is>
      </c>
      <c r="G4618" t="inlineStr"/>
      <c r="H4618" t="inlineStr"/>
      <c r="I4618" t="inlineStr"/>
      <c r="J4618" t="inlineStr"/>
      <c r="K4618" t="inlineStr"/>
      <c r="L4618" t="inlineStr"/>
      <c r="M4618" t="inlineStr"/>
      <c r="N4618" t="inlineStr"/>
      <c r="O4618" t="n">
        <v>0</v>
      </c>
      <c r="P4618" t="n">
        <v>0</v>
      </c>
      <c r="Q4618" t="n">
        <v>0</v>
      </c>
      <c r="R4618" t="inlineStr"/>
      <c r="S4618" t="inlineStr"/>
      <c r="T4618" t="inlineStr"/>
      <c r="U4618" t="n">
        <v>0</v>
      </c>
      <c r="V4618" t="n">
        <v>500000000</v>
      </c>
      <c r="W4618" t="inlineStr"/>
      <c r="X4618" t="inlineStr">
        <is>
          <t>libre</t>
        </is>
      </c>
    </row>
    <row r="4619" ht="15" customHeight="1" s="1003">
      <c r="A4619" s="1019" t="inlineStr">
        <is>
          <t>Farine</t>
        </is>
      </c>
      <c r="B4619" t="inlineStr">
        <is>
          <t>Débouchés</t>
        </is>
      </c>
      <c r="C4619" t="inlineStr">
        <is>
          <t>kt</t>
        </is>
      </c>
      <c r="D4619" t="inlineStr">
        <is>
          <t>France</t>
        </is>
      </c>
      <c r="E4619" t="inlineStr">
        <is>
          <t>2023-24</t>
        </is>
      </c>
      <c r="F4619" t="inlineStr">
        <is>
          <t>Colza</t>
        </is>
      </c>
      <c r="G4619" t="inlineStr"/>
      <c r="H4619" t="inlineStr"/>
      <c r="I4619" t="inlineStr"/>
      <c r="J4619" t="inlineStr"/>
      <c r="K4619" t="inlineStr"/>
      <c r="L4619" t="inlineStr"/>
      <c r="M4619" t="inlineStr"/>
      <c r="N4619" t="inlineStr"/>
      <c r="O4619" t="n">
        <v>0</v>
      </c>
      <c r="P4619" t="n">
        <v>0</v>
      </c>
      <c r="Q4619" t="n">
        <v>0</v>
      </c>
      <c r="R4619" t="inlineStr"/>
      <c r="S4619" t="inlineStr"/>
      <c r="T4619" t="inlineStr"/>
      <c r="U4619" t="n">
        <v>0</v>
      </c>
      <c r="V4619" t="n">
        <v>500000000</v>
      </c>
      <c r="W4619" t="inlineStr"/>
      <c r="X4619" t="inlineStr">
        <is>
          <t>libre</t>
        </is>
      </c>
    </row>
    <row r="4620" ht="15" customHeight="1" s="1003">
      <c r="A4620" s="1019" t="inlineStr">
        <is>
          <t>Sons</t>
        </is>
      </c>
      <c r="B4620" t="inlineStr">
        <is>
          <t>Alimentation animale</t>
        </is>
      </c>
      <c r="C4620" t="inlineStr">
        <is>
          <t>kt</t>
        </is>
      </c>
      <c r="D4620" t="inlineStr">
        <is>
          <t>France</t>
        </is>
      </c>
      <c r="E4620" t="inlineStr">
        <is>
          <t>2023-24</t>
        </is>
      </c>
      <c r="F4620" t="inlineStr">
        <is>
          <t>Colza</t>
        </is>
      </c>
      <c r="G4620" t="inlineStr"/>
      <c r="H4620" t="inlineStr"/>
      <c r="I4620" t="inlineStr"/>
      <c r="J4620" t="inlineStr"/>
      <c r="K4620" t="inlineStr"/>
      <c r="L4620" t="inlineStr"/>
      <c r="M4620" t="inlineStr"/>
      <c r="N4620" t="inlineStr"/>
      <c r="O4620" t="n">
        <v>0</v>
      </c>
      <c r="P4620" t="n">
        <v>0</v>
      </c>
      <c r="Q4620" t="n">
        <v>0</v>
      </c>
      <c r="R4620" t="inlineStr"/>
      <c r="S4620" t="inlineStr"/>
      <c r="T4620" t="inlineStr"/>
      <c r="U4620" t="n">
        <v>0</v>
      </c>
      <c r="V4620" t="n">
        <v>500000000</v>
      </c>
      <c r="W4620" t="inlineStr"/>
      <c r="X4620" t="inlineStr">
        <is>
          <t>libre</t>
        </is>
      </c>
    </row>
    <row r="4621" ht="15" customHeight="1" s="1003">
      <c r="A4621" s="1019" t="inlineStr">
        <is>
          <t>Sons</t>
        </is>
      </c>
      <c r="B4621" t="inlineStr">
        <is>
          <t>Usages alimentaires</t>
        </is>
      </c>
      <c r="C4621" t="inlineStr">
        <is>
          <t>kt</t>
        </is>
      </c>
      <c r="D4621" t="inlineStr">
        <is>
          <t>France</t>
        </is>
      </c>
      <c r="E4621" t="inlineStr">
        <is>
          <t>2023-24</t>
        </is>
      </c>
      <c r="F4621" t="inlineStr">
        <is>
          <t>Colza</t>
        </is>
      </c>
      <c r="G4621" t="inlineStr"/>
      <c r="H4621" t="inlineStr"/>
      <c r="I4621" t="inlineStr"/>
      <c r="J4621" t="inlineStr"/>
      <c r="K4621" t="inlineStr"/>
      <c r="L4621" t="inlineStr"/>
      <c r="M4621" t="inlineStr"/>
      <c r="N4621" t="inlineStr"/>
      <c r="O4621" t="n">
        <v>0</v>
      </c>
      <c r="P4621" t="n">
        <v>0</v>
      </c>
      <c r="Q4621" t="n">
        <v>0</v>
      </c>
      <c r="R4621" t="inlineStr"/>
      <c r="S4621" t="inlineStr"/>
      <c r="T4621" t="inlineStr"/>
      <c r="U4621" t="n">
        <v>0</v>
      </c>
      <c r="V4621" t="n">
        <v>500000000</v>
      </c>
      <c r="W4621" t="inlineStr"/>
      <c r="X4621" t="inlineStr">
        <is>
          <t>libre</t>
        </is>
      </c>
    </row>
    <row r="4622" ht="15" customHeight="1" s="1003">
      <c r="A4622" s="1019" t="inlineStr">
        <is>
          <t>Sons</t>
        </is>
      </c>
      <c r="B4622" t="inlineStr">
        <is>
          <t>Débouchés</t>
        </is>
      </c>
      <c r="C4622" t="inlineStr">
        <is>
          <t>kt</t>
        </is>
      </c>
      <c r="D4622" t="inlineStr">
        <is>
          <t>France</t>
        </is>
      </c>
      <c r="E4622" t="inlineStr">
        <is>
          <t>2023-24</t>
        </is>
      </c>
      <c r="F4622" t="inlineStr">
        <is>
          <t>Colza</t>
        </is>
      </c>
      <c r="G4622" t="inlineStr"/>
      <c r="H4622" t="inlineStr"/>
      <c r="I4622" t="inlineStr"/>
      <c r="J4622" t="inlineStr"/>
      <c r="K4622" t="inlineStr"/>
      <c r="L4622" t="inlineStr"/>
      <c r="M4622" t="inlineStr"/>
      <c r="N4622" t="inlineStr"/>
      <c r="O4622" t="n">
        <v>0</v>
      </c>
      <c r="P4622" t="n">
        <v>0</v>
      </c>
      <c r="Q4622" t="n">
        <v>0</v>
      </c>
      <c r="R4622" t="inlineStr"/>
      <c r="S4622" t="inlineStr"/>
      <c r="T4622" t="inlineStr"/>
      <c r="U4622" t="n">
        <v>0</v>
      </c>
      <c r="V4622" t="n">
        <v>500000000</v>
      </c>
      <c r="W4622" t="inlineStr"/>
      <c r="X4622" t="inlineStr">
        <is>
          <t>libre</t>
        </is>
      </c>
    </row>
    <row r="4623" ht="15" customHeight="1" s="1003">
      <c r="A4623" s="1019" t="inlineStr">
        <is>
          <t>Sons</t>
        </is>
      </c>
      <c r="B4623" t="inlineStr">
        <is>
          <t>FAB</t>
        </is>
      </c>
      <c r="C4623" t="inlineStr">
        <is>
          <t>kt</t>
        </is>
      </c>
      <c r="D4623" t="inlineStr">
        <is>
          <t>France</t>
        </is>
      </c>
      <c r="E4623" t="inlineStr">
        <is>
          <t>2023-24</t>
        </is>
      </c>
      <c r="F4623" t="inlineStr">
        <is>
          <t>Colza</t>
        </is>
      </c>
      <c r="G4623" t="inlineStr"/>
      <c r="H4623" t="inlineStr"/>
      <c r="I4623" t="inlineStr"/>
      <c r="J4623" t="inlineStr"/>
      <c r="K4623" t="inlineStr"/>
      <c r="L4623" t="inlineStr"/>
      <c r="M4623" t="inlineStr"/>
      <c r="N4623" t="inlineStr"/>
      <c r="O4623" t="n">
        <v>0</v>
      </c>
      <c r="P4623" t="n">
        <v>0</v>
      </c>
      <c r="Q4623" t="n">
        <v>-0</v>
      </c>
      <c r="R4623" t="inlineStr"/>
      <c r="S4623" t="inlineStr"/>
      <c r="T4623" t="inlineStr"/>
      <c r="U4623" t="n">
        <v>0</v>
      </c>
      <c r="V4623" t="n">
        <v>500000000</v>
      </c>
      <c r="W4623" t="inlineStr"/>
      <c r="X4623" t="inlineStr">
        <is>
          <t>libre</t>
        </is>
      </c>
    </row>
    <row r="4624" ht="15" customHeight="1" s="1003">
      <c r="A4624" s="1019" t="inlineStr">
        <is>
          <t>Sons</t>
        </is>
      </c>
      <c r="B4624" t="inlineStr">
        <is>
          <t>FAF</t>
        </is>
      </c>
      <c r="C4624" t="inlineStr">
        <is>
          <t>kt</t>
        </is>
      </c>
      <c r="D4624" t="inlineStr">
        <is>
          <t>France</t>
        </is>
      </c>
      <c r="E4624" t="inlineStr">
        <is>
          <t>2023-24</t>
        </is>
      </c>
      <c r="F4624" t="inlineStr">
        <is>
          <t>Colza</t>
        </is>
      </c>
      <c r="G4624" t="inlineStr"/>
      <c r="H4624" t="inlineStr"/>
      <c r="I4624" t="inlineStr"/>
      <c r="J4624" t="inlineStr"/>
      <c r="K4624" t="inlineStr"/>
      <c r="L4624" t="inlineStr"/>
      <c r="M4624" t="inlineStr"/>
      <c r="N4624" t="inlineStr"/>
      <c r="O4624" t="n">
        <v>0</v>
      </c>
      <c r="P4624" t="n">
        <v>0</v>
      </c>
      <c r="Q4624" t="n">
        <v>-0</v>
      </c>
      <c r="R4624" t="inlineStr"/>
      <c r="S4624" t="inlineStr"/>
      <c r="T4624" t="inlineStr"/>
      <c r="U4624" t="n">
        <v>0</v>
      </c>
      <c r="V4624" t="n">
        <v>500000000</v>
      </c>
      <c r="W4624" t="inlineStr"/>
      <c r="X4624" t="inlineStr">
        <is>
          <t>libre</t>
        </is>
      </c>
    </row>
    <row r="4625" ht="15" customHeight="1" s="1003">
      <c r="A4625" s="1019" t="inlineStr">
        <is>
          <t>Sons</t>
        </is>
      </c>
      <c r="B4625" t="inlineStr">
        <is>
          <t>Direct élevage</t>
        </is>
      </c>
      <c r="C4625" t="inlineStr">
        <is>
          <t>kt</t>
        </is>
      </c>
      <c r="D4625" t="inlineStr">
        <is>
          <t>France</t>
        </is>
      </c>
      <c r="E4625" t="inlineStr">
        <is>
          <t>2023-24</t>
        </is>
      </c>
      <c r="F4625" t="inlineStr">
        <is>
          <t>Colza</t>
        </is>
      </c>
      <c r="G4625" t="inlineStr"/>
      <c r="H4625" t="inlineStr"/>
      <c r="I4625" t="inlineStr"/>
      <c r="J4625" t="inlineStr"/>
      <c r="K4625" t="inlineStr"/>
      <c r="L4625" t="inlineStr"/>
      <c r="M4625" t="inlineStr"/>
      <c r="N4625" t="inlineStr"/>
      <c r="O4625" t="n">
        <v>0</v>
      </c>
      <c r="P4625" t="n">
        <v>0</v>
      </c>
      <c r="Q4625" t="n">
        <v>-0</v>
      </c>
      <c r="R4625" t="inlineStr"/>
      <c r="S4625" t="inlineStr"/>
      <c r="T4625" t="inlineStr"/>
      <c r="U4625" t="n">
        <v>0</v>
      </c>
      <c r="V4625" t="n">
        <v>500000000</v>
      </c>
      <c r="W4625" t="inlineStr"/>
      <c r="X4625" t="inlineStr">
        <is>
          <t>libre</t>
        </is>
      </c>
    </row>
    <row r="4626" ht="15" customHeight="1" s="1003">
      <c r="A4626" s="1019" t="inlineStr">
        <is>
          <t>Sons</t>
        </is>
      </c>
      <c r="B4626" t="inlineStr">
        <is>
          <t>Petfood</t>
        </is>
      </c>
      <c r="C4626" t="inlineStr">
        <is>
          <t>kt</t>
        </is>
      </c>
      <c r="D4626" t="inlineStr">
        <is>
          <t>France</t>
        </is>
      </c>
      <c r="E4626" t="inlineStr">
        <is>
          <t>2023-24</t>
        </is>
      </c>
      <c r="F4626" t="inlineStr">
        <is>
          <t>Colza</t>
        </is>
      </c>
      <c r="G4626" t="inlineStr"/>
      <c r="H4626" t="inlineStr"/>
      <c r="I4626" t="inlineStr"/>
      <c r="J4626" t="inlineStr"/>
      <c r="K4626" t="inlineStr"/>
      <c r="L4626" t="inlineStr"/>
      <c r="M4626" t="inlineStr"/>
      <c r="N4626" t="inlineStr"/>
      <c r="O4626" t="n">
        <v>0</v>
      </c>
      <c r="P4626" t="n">
        <v>0</v>
      </c>
      <c r="Q4626" t="n">
        <v>-0</v>
      </c>
      <c r="R4626" t="inlineStr"/>
      <c r="S4626" t="inlineStr"/>
      <c r="T4626" t="inlineStr"/>
      <c r="U4626" t="n">
        <v>0</v>
      </c>
      <c r="V4626" t="n">
        <v>500000000</v>
      </c>
      <c r="W4626" t="inlineStr"/>
      <c r="X4626" t="inlineStr">
        <is>
          <t>libre</t>
        </is>
      </c>
    </row>
    <row r="4627" ht="15" customHeight="1" s="1003">
      <c r="A4627" s="1019" t="inlineStr">
        <is>
          <t>Sons</t>
        </is>
      </c>
      <c r="B4627" t="inlineStr">
        <is>
          <t>Alimentation animale rente</t>
        </is>
      </c>
      <c r="C4627" t="inlineStr">
        <is>
          <t>kt</t>
        </is>
      </c>
      <c r="D4627" t="inlineStr">
        <is>
          <t>France</t>
        </is>
      </c>
      <c r="E4627" t="inlineStr">
        <is>
          <t>2023-24</t>
        </is>
      </c>
      <c r="F4627" t="inlineStr">
        <is>
          <t>Colza</t>
        </is>
      </c>
      <c r="G4627" t="inlineStr"/>
      <c r="H4627" t="inlineStr"/>
      <c r="I4627" t="inlineStr"/>
      <c r="J4627" t="inlineStr"/>
      <c r="K4627" t="inlineStr"/>
      <c r="L4627" t="inlineStr"/>
      <c r="M4627" t="inlineStr"/>
      <c r="N4627" t="inlineStr"/>
      <c r="O4627" t="n">
        <v>0</v>
      </c>
      <c r="P4627" t="n">
        <v>0</v>
      </c>
      <c r="Q4627" t="n">
        <v>0</v>
      </c>
      <c r="R4627" t="inlineStr"/>
      <c r="S4627" t="inlineStr"/>
      <c r="T4627" t="inlineStr"/>
      <c r="U4627" t="n">
        <v>0</v>
      </c>
      <c r="V4627" t="n">
        <v>500000000</v>
      </c>
      <c r="W4627" t="inlineStr"/>
      <c r="X4627" t="inlineStr">
        <is>
          <t>libre</t>
        </is>
      </c>
    </row>
    <row r="4628" ht="15" customHeight="1" s="1003">
      <c r="A4628" s="1019" t="inlineStr">
        <is>
          <t>Sons</t>
        </is>
      </c>
      <c r="B4628" t="inlineStr">
        <is>
          <t>Hors FAB</t>
        </is>
      </c>
      <c r="C4628" t="inlineStr">
        <is>
          <t>kt</t>
        </is>
      </c>
      <c r="D4628" t="inlineStr">
        <is>
          <t>France</t>
        </is>
      </c>
      <c r="E4628" t="inlineStr">
        <is>
          <t>2023-24</t>
        </is>
      </c>
      <c r="F4628" t="inlineStr">
        <is>
          <t>Colza</t>
        </is>
      </c>
      <c r="G4628" t="inlineStr"/>
      <c r="H4628" t="inlineStr"/>
      <c r="I4628" t="inlineStr"/>
      <c r="J4628" t="inlineStr"/>
      <c r="K4628" t="inlineStr"/>
      <c r="L4628" t="inlineStr"/>
      <c r="M4628" t="inlineStr"/>
      <c r="N4628" t="inlineStr"/>
      <c r="O4628" t="n">
        <v>0</v>
      </c>
      <c r="P4628" t="n">
        <v>0</v>
      </c>
      <c r="Q4628" t="n">
        <v>0</v>
      </c>
      <c r="R4628" t="inlineStr"/>
      <c r="S4628" t="inlineStr"/>
      <c r="T4628" t="inlineStr"/>
      <c r="U4628" t="n">
        <v>0</v>
      </c>
      <c r="V4628" t="n">
        <v>500000000</v>
      </c>
      <c r="W4628" t="inlineStr"/>
      <c r="X4628" t="inlineStr">
        <is>
          <t>libre</t>
        </is>
      </c>
    </row>
    <row r="4629" ht="15" customHeight="1" s="1003">
      <c r="A4629" s="1019" t="inlineStr">
        <is>
          <t>MPV</t>
        </is>
      </c>
      <c r="B4629" t="inlineStr">
        <is>
          <t>Autres IAA</t>
        </is>
      </c>
      <c r="C4629" t="inlineStr">
        <is>
          <t>kt</t>
        </is>
      </c>
      <c r="D4629" t="inlineStr">
        <is>
          <t>France</t>
        </is>
      </c>
      <c r="E4629" t="inlineStr">
        <is>
          <t>2023-24</t>
        </is>
      </c>
      <c r="F4629" t="inlineStr">
        <is>
          <t>Colza</t>
        </is>
      </c>
      <c r="G4629" t="inlineStr"/>
      <c r="H4629" t="inlineStr"/>
      <c r="I4629" t="inlineStr"/>
      <c r="J4629" t="inlineStr"/>
      <c r="K4629" t="inlineStr"/>
      <c r="L4629" t="inlineStr"/>
      <c r="M4629" t="inlineStr"/>
      <c r="N4629" t="inlineStr"/>
      <c r="O4629" t="n">
        <v>0</v>
      </c>
      <c r="P4629" t="n">
        <v>0</v>
      </c>
      <c r="Q4629" t="n">
        <v>-0</v>
      </c>
      <c r="R4629" t="inlineStr"/>
      <c r="S4629" t="inlineStr"/>
      <c r="T4629" t="inlineStr"/>
      <c r="U4629" t="n">
        <v>0</v>
      </c>
      <c r="V4629" t="n">
        <v>500000000</v>
      </c>
      <c r="W4629" t="inlineStr"/>
      <c r="X4629" t="inlineStr">
        <is>
          <t>libre</t>
        </is>
      </c>
    </row>
    <row r="4630" ht="15" customHeight="1" s="1003">
      <c r="A4630" s="1019" t="inlineStr">
        <is>
          <t>MPV</t>
        </is>
      </c>
      <c r="B4630" t="inlineStr">
        <is>
          <t>Alimentation humaine</t>
        </is>
      </c>
      <c r="C4630" t="inlineStr">
        <is>
          <t>kt</t>
        </is>
      </c>
      <c r="D4630" t="inlineStr">
        <is>
          <t>France</t>
        </is>
      </c>
      <c r="E4630" t="inlineStr">
        <is>
          <t>2023-24</t>
        </is>
      </c>
      <c r="F4630" t="inlineStr">
        <is>
          <t>Colza</t>
        </is>
      </c>
      <c r="G4630" t="inlineStr"/>
      <c r="H4630" t="inlineStr"/>
      <c r="I4630" t="inlineStr"/>
      <c r="J4630" t="inlineStr"/>
      <c r="K4630" t="inlineStr"/>
      <c r="L4630" t="inlineStr"/>
      <c r="M4630" t="inlineStr"/>
      <c r="N4630" t="inlineStr"/>
      <c r="O4630" t="n">
        <v>0</v>
      </c>
      <c r="P4630" t="n">
        <v>0</v>
      </c>
      <c r="Q4630" t="n">
        <v>0</v>
      </c>
      <c r="R4630" t="inlineStr"/>
      <c r="S4630" t="inlineStr"/>
      <c r="T4630" t="inlineStr"/>
      <c r="U4630" t="n">
        <v>0</v>
      </c>
      <c r="V4630" t="n">
        <v>500000000</v>
      </c>
      <c r="W4630" t="inlineStr"/>
      <c r="X4630" t="inlineStr">
        <is>
          <t>libre</t>
        </is>
      </c>
    </row>
    <row r="4631" ht="15" customHeight="1" s="1003">
      <c r="A4631" s="1019" t="inlineStr">
        <is>
          <t>MPV</t>
        </is>
      </c>
      <c r="B4631" t="inlineStr">
        <is>
          <t>Usages alimentaires</t>
        </is>
      </c>
      <c r="C4631" t="inlineStr">
        <is>
          <t>kt</t>
        </is>
      </c>
      <c r="D4631" t="inlineStr">
        <is>
          <t>France</t>
        </is>
      </c>
      <c r="E4631" t="inlineStr">
        <is>
          <t>2023-24</t>
        </is>
      </c>
      <c r="F4631" t="inlineStr">
        <is>
          <t>Colza</t>
        </is>
      </c>
      <c r="G4631" t="inlineStr"/>
      <c r="H4631" t="inlineStr"/>
      <c r="I4631" t="inlineStr"/>
      <c r="J4631" t="inlineStr"/>
      <c r="K4631" t="inlineStr"/>
      <c r="L4631" t="inlineStr"/>
      <c r="M4631" t="inlineStr"/>
      <c r="N4631" t="inlineStr"/>
      <c r="O4631" t="n">
        <v>0</v>
      </c>
      <c r="P4631" t="n">
        <v>0</v>
      </c>
      <c r="Q4631" t="n">
        <v>0</v>
      </c>
      <c r="R4631" t="inlineStr"/>
      <c r="S4631" t="inlineStr"/>
      <c r="T4631" t="inlineStr"/>
      <c r="U4631" t="n">
        <v>0</v>
      </c>
      <c r="V4631" t="n">
        <v>500000000</v>
      </c>
      <c r="W4631" t="inlineStr"/>
      <c r="X4631" t="inlineStr">
        <is>
          <t>libre</t>
        </is>
      </c>
    </row>
    <row r="4632" ht="15" customHeight="1" s="1003">
      <c r="A4632" s="1019" t="inlineStr">
        <is>
          <t>MPV</t>
        </is>
      </c>
      <c r="B4632" t="inlineStr">
        <is>
          <t>Débouchés</t>
        </is>
      </c>
      <c r="C4632" t="inlineStr">
        <is>
          <t>kt</t>
        </is>
      </c>
      <c r="D4632" t="inlineStr">
        <is>
          <t>France</t>
        </is>
      </c>
      <c r="E4632" t="inlineStr">
        <is>
          <t>2023-24</t>
        </is>
      </c>
      <c r="F4632" t="inlineStr">
        <is>
          <t>Colza</t>
        </is>
      </c>
      <c r="G4632" t="inlineStr"/>
      <c r="H4632" t="inlineStr"/>
      <c r="I4632" t="inlineStr"/>
      <c r="J4632" t="inlineStr"/>
      <c r="K4632" t="inlineStr"/>
      <c r="L4632" t="inlineStr"/>
      <c r="M4632" t="inlineStr"/>
      <c r="N4632" t="inlineStr"/>
      <c r="O4632" t="n">
        <v>0</v>
      </c>
      <c r="P4632" t="n">
        <v>0</v>
      </c>
      <c r="Q4632" t="n">
        <v>0</v>
      </c>
      <c r="R4632" t="inlineStr"/>
      <c r="S4632" t="inlineStr"/>
      <c r="T4632" t="inlineStr"/>
      <c r="U4632" t="n">
        <v>0</v>
      </c>
      <c r="V4632" t="n">
        <v>500000000</v>
      </c>
      <c r="W4632" t="inlineStr"/>
      <c r="X4632" t="inlineStr">
        <is>
          <t>libre</t>
        </is>
      </c>
    </row>
    <row r="4633" ht="15" customHeight="1" s="1003">
      <c r="A4633" s="1019" t="inlineStr">
        <is>
          <t>Amidon, fibres, lipides et sons</t>
        </is>
      </c>
      <c r="B4633" t="inlineStr">
        <is>
          <t>Autres IAA</t>
        </is>
      </c>
      <c r="C4633" t="inlineStr">
        <is>
          <t>kt</t>
        </is>
      </c>
      <c r="D4633" t="inlineStr">
        <is>
          <t>France</t>
        </is>
      </c>
      <c r="E4633" t="inlineStr">
        <is>
          <t>2023-24</t>
        </is>
      </c>
      <c r="F4633" t="inlineStr">
        <is>
          <t>Colza</t>
        </is>
      </c>
      <c r="G4633" t="inlineStr"/>
      <c r="H4633" t="inlineStr"/>
      <c r="I4633" t="inlineStr"/>
      <c r="J4633" t="inlineStr"/>
      <c r="K4633" t="inlineStr"/>
      <c r="L4633" t="inlineStr"/>
      <c r="M4633" t="inlineStr"/>
      <c r="N4633" t="inlineStr"/>
      <c r="O4633" t="n">
        <v>0</v>
      </c>
      <c r="P4633" t="n">
        <v>0</v>
      </c>
      <c r="Q4633" t="n">
        <v>-0</v>
      </c>
      <c r="R4633" t="inlineStr"/>
      <c r="S4633" t="inlineStr"/>
      <c r="T4633" t="inlineStr"/>
      <c r="U4633" t="n">
        <v>0</v>
      </c>
      <c r="V4633" t="n">
        <v>500000000</v>
      </c>
      <c r="W4633" t="inlineStr"/>
      <c r="X4633" t="inlineStr">
        <is>
          <t>libre</t>
        </is>
      </c>
    </row>
    <row r="4634" ht="15" customHeight="1" s="1003">
      <c r="A4634" s="1019" t="inlineStr">
        <is>
          <t>Amidon, fibres, lipides et sons</t>
        </is>
      </c>
      <c r="B4634" t="inlineStr">
        <is>
          <t>Alimentation humaine</t>
        </is>
      </c>
      <c r="C4634" t="inlineStr">
        <is>
          <t>kt</t>
        </is>
      </c>
      <c r="D4634" t="inlineStr">
        <is>
          <t>France</t>
        </is>
      </c>
      <c r="E4634" t="inlineStr">
        <is>
          <t>2023-24</t>
        </is>
      </c>
      <c r="F4634" t="inlineStr">
        <is>
          <t>Colza</t>
        </is>
      </c>
      <c r="G4634" t="inlineStr"/>
      <c r="H4634" t="inlineStr"/>
      <c r="I4634" t="inlineStr"/>
      <c r="J4634" t="inlineStr"/>
      <c r="K4634" t="inlineStr"/>
      <c r="L4634" t="inlineStr"/>
      <c r="M4634" t="inlineStr"/>
      <c r="N4634" t="inlineStr"/>
      <c r="O4634" t="n">
        <v>0</v>
      </c>
      <c r="P4634" t="n">
        <v>0</v>
      </c>
      <c r="Q4634" t="n">
        <v>0</v>
      </c>
      <c r="R4634" t="inlineStr"/>
      <c r="S4634" t="inlineStr"/>
      <c r="T4634" t="inlineStr"/>
      <c r="U4634" t="n">
        <v>0</v>
      </c>
      <c r="V4634" t="n">
        <v>500000000</v>
      </c>
      <c r="W4634" t="inlineStr"/>
      <c r="X4634" t="inlineStr">
        <is>
          <t>libre</t>
        </is>
      </c>
    </row>
    <row r="4635" ht="15" customHeight="1" s="1003">
      <c r="A4635" s="1019" t="inlineStr">
        <is>
          <t>Amidon, fibres, lipides et sons</t>
        </is>
      </c>
      <c r="B4635" t="inlineStr">
        <is>
          <t>Usages alimentaires</t>
        </is>
      </c>
      <c r="C4635" t="inlineStr">
        <is>
          <t>kt</t>
        </is>
      </c>
      <c r="D4635" t="inlineStr">
        <is>
          <t>France</t>
        </is>
      </c>
      <c r="E4635" t="inlineStr">
        <is>
          <t>2023-24</t>
        </is>
      </c>
      <c r="F4635" t="inlineStr">
        <is>
          <t>Colza</t>
        </is>
      </c>
      <c r="G4635" t="inlineStr"/>
      <c r="H4635" t="inlineStr"/>
      <c r="I4635" t="inlineStr"/>
      <c r="J4635" t="inlineStr"/>
      <c r="K4635" t="inlineStr"/>
      <c r="L4635" t="inlineStr"/>
      <c r="M4635" t="inlineStr"/>
      <c r="N4635" t="inlineStr"/>
      <c r="O4635" t="n">
        <v>0</v>
      </c>
      <c r="P4635" t="n">
        <v>0</v>
      </c>
      <c r="Q4635" t="n">
        <v>0</v>
      </c>
      <c r="R4635" t="inlineStr"/>
      <c r="S4635" t="inlineStr"/>
      <c r="T4635" t="inlineStr"/>
      <c r="U4635" t="n">
        <v>0</v>
      </c>
      <c r="V4635" t="n">
        <v>500000000</v>
      </c>
      <c r="W4635" t="inlineStr"/>
      <c r="X4635" t="inlineStr">
        <is>
          <t>libre</t>
        </is>
      </c>
    </row>
    <row r="4636" ht="15" customHeight="1" s="1003">
      <c r="A4636" s="1019" t="inlineStr">
        <is>
          <t>Amidon, fibres, lipides et sons</t>
        </is>
      </c>
      <c r="B4636" t="inlineStr">
        <is>
          <t>Débouchés</t>
        </is>
      </c>
      <c r="C4636" t="inlineStr">
        <is>
          <t>kt</t>
        </is>
      </c>
      <c r="D4636" t="inlineStr">
        <is>
          <t>France</t>
        </is>
      </c>
      <c r="E4636" t="inlineStr">
        <is>
          <t>2023-24</t>
        </is>
      </c>
      <c r="F4636" t="inlineStr">
        <is>
          <t>Colza</t>
        </is>
      </c>
      <c r="G4636" t="inlineStr"/>
      <c r="H4636" t="inlineStr"/>
      <c r="I4636" t="inlineStr"/>
      <c r="J4636" t="inlineStr"/>
      <c r="K4636" t="inlineStr"/>
      <c r="L4636" t="inlineStr"/>
      <c r="M4636" t="inlineStr"/>
      <c r="N4636" t="inlineStr"/>
      <c r="O4636" t="n">
        <v>0</v>
      </c>
      <c r="P4636" t="n">
        <v>0</v>
      </c>
      <c r="Q4636" t="n">
        <v>0</v>
      </c>
      <c r="R4636" t="inlineStr"/>
      <c r="S4636" t="inlineStr"/>
      <c r="T4636" t="inlineStr"/>
      <c r="U4636" t="n">
        <v>0</v>
      </c>
      <c r="V4636" t="n">
        <v>500000000</v>
      </c>
      <c r="W4636" t="inlineStr"/>
      <c r="X4636" t="inlineStr">
        <is>
          <t>libre</t>
        </is>
      </c>
    </row>
    <row r="4637" ht="15" customHeight="1" s="1003">
      <c r="A4637" s="1019" t="inlineStr">
        <is>
          <t>Récolte</t>
        </is>
      </c>
      <c r="B4637" t="inlineStr">
        <is>
          <t>Olives</t>
        </is>
      </c>
      <c r="C4637" t="inlineStr">
        <is>
          <t>kt</t>
        </is>
      </c>
      <c r="D4637" t="inlineStr">
        <is>
          <t>France</t>
        </is>
      </c>
      <c r="E4637" t="inlineStr">
        <is>
          <t>2023-24</t>
        </is>
      </c>
      <c r="F4637" t="inlineStr">
        <is>
          <t>Colza</t>
        </is>
      </c>
      <c r="G4637" t="inlineStr"/>
      <c r="H4637" t="inlineStr"/>
      <c r="I4637" t="inlineStr"/>
      <c r="J4637" t="inlineStr"/>
      <c r="K4637" t="inlineStr"/>
      <c r="L4637" t="inlineStr"/>
      <c r="M4637" t="inlineStr"/>
      <c r="N4637" t="inlineStr"/>
      <c r="O4637" t="n">
        <v>0</v>
      </c>
      <c r="P4637" t="n">
        <v>0</v>
      </c>
      <c r="Q4637" t="n">
        <v>500000000</v>
      </c>
      <c r="R4637" t="inlineStr"/>
      <c r="S4637" t="inlineStr"/>
      <c r="T4637" t="inlineStr"/>
      <c r="U4637" t="n">
        <v>0</v>
      </c>
      <c r="V4637" t="n">
        <v>500000000</v>
      </c>
      <c r="W4637" t="inlineStr"/>
      <c r="X4637" t="inlineStr">
        <is>
          <t>libre unbounded</t>
        </is>
      </c>
    </row>
    <row r="4638" ht="15" customHeight="1" s="1003">
      <c r="A4638" s="1019" t="inlineStr">
        <is>
          <t>Récolte</t>
        </is>
      </c>
      <c r="B4638" t="inlineStr">
        <is>
          <t>Graines récoltées</t>
        </is>
      </c>
      <c r="C4638" t="inlineStr">
        <is>
          <t>kt</t>
        </is>
      </c>
      <c r="D4638" t="inlineStr">
        <is>
          <t>France</t>
        </is>
      </c>
      <c r="E4638" t="inlineStr">
        <is>
          <t>2023-24</t>
        </is>
      </c>
      <c r="F4638" t="inlineStr">
        <is>
          <t>Colza</t>
        </is>
      </c>
      <c r="G4638" t="inlineStr">
        <is>
          <t>Récolte = 4277 kt (Bilans par campagne - FranceAgriMer)</t>
        </is>
      </c>
      <c r="H4638" t="inlineStr"/>
      <c r="I4638" t="inlineStr">
        <is>
          <t>Bilans par campagne - FranceAgriMer</t>
        </is>
      </c>
      <c r="J4638" t="inlineStr"/>
      <c r="K4638" t="inlineStr">
        <is>
          <t>Volume</t>
        </is>
      </c>
      <c r="L4638" t="inlineStr">
        <is>
          <t>Récolte</t>
        </is>
      </c>
      <c r="M4638" t="inlineStr">
        <is>
          <t>Bilans Colza - FAM</t>
        </is>
      </c>
      <c r="N4638" t="inlineStr"/>
      <c r="O4638" t="n">
        <v>4280</v>
      </c>
      <c r="P4638" t="inlineStr"/>
      <c r="Q4638" t="inlineStr"/>
      <c r="R4638" t="n">
        <v>4276.89</v>
      </c>
      <c r="S4638" t="n">
        <v>213.84</v>
      </c>
      <c r="T4638" t="n">
        <v>0.1</v>
      </c>
      <c r="U4638" t="n">
        <v>0</v>
      </c>
      <c r="V4638" t="n">
        <v>500000000</v>
      </c>
      <c r="W4638" t="n">
        <v>0</v>
      </c>
      <c r="X4638" t="inlineStr">
        <is>
          <t>redondant</t>
        </is>
      </c>
    </row>
    <row r="4639" ht="15" customHeight="1" s="1003">
      <c r="A4639" s="1019" t="inlineStr">
        <is>
          <t>Ferme</t>
        </is>
      </c>
      <c r="B4639" t="inlineStr">
        <is>
          <t>Stock final à la ferme</t>
        </is>
      </c>
      <c r="C4639" t="inlineStr">
        <is>
          <t>kt</t>
        </is>
      </c>
      <c r="D4639" t="inlineStr">
        <is>
          <t>France</t>
        </is>
      </c>
      <c r="E4639" t="inlineStr">
        <is>
          <t>2023-24</t>
        </is>
      </c>
      <c r="F4639" t="inlineStr">
        <is>
          <t>Colza</t>
        </is>
      </c>
      <c r="G4639" t="inlineStr"/>
      <c r="H4639" t="inlineStr"/>
      <c r="I4639" t="inlineStr"/>
      <c r="J4639" t="inlineStr">
        <is>
          <t>Le stock à la ferme est négligé</t>
        </is>
      </c>
      <c r="K4639" t="inlineStr"/>
      <c r="L4639" t="inlineStr">
        <is>
          <t>Stock final à la ferme</t>
        </is>
      </c>
      <c r="M4639" t="inlineStr"/>
      <c r="N4639" t="inlineStr"/>
      <c r="O4639" t="n">
        <v>0</v>
      </c>
      <c r="P4639" t="inlineStr"/>
      <c r="Q4639" t="inlineStr"/>
      <c r="R4639" t="n">
        <v>0</v>
      </c>
      <c r="S4639" t="n">
        <v>0</v>
      </c>
      <c r="T4639" t="inlineStr"/>
      <c r="U4639" t="n">
        <v>0</v>
      </c>
      <c r="V4639" t="n">
        <v>500000000</v>
      </c>
      <c r="W4639" t="n">
        <v>0</v>
      </c>
      <c r="X4639" t="inlineStr">
        <is>
          <t>redondant</t>
        </is>
      </c>
    </row>
    <row r="4640" ht="15" customHeight="1" s="1003">
      <c r="A4640" s="1019" t="inlineStr">
        <is>
          <t>Ferme</t>
        </is>
      </c>
      <c r="B4640" t="inlineStr">
        <is>
          <t>Graines autoconsommées</t>
        </is>
      </c>
      <c r="C4640" t="inlineStr">
        <is>
          <t>kt</t>
        </is>
      </c>
      <c r="D4640" t="inlineStr">
        <is>
          <t>France</t>
        </is>
      </c>
      <c r="E4640" t="inlineStr">
        <is>
          <t>2023-24</t>
        </is>
      </c>
      <c r="F4640" t="inlineStr">
        <is>
          <t>Colza</t>
        </is>
      </c>
      <c r="G4640" t="inlineStr">
        <is>
          <t>Autoconsommation à la ferme = 84 kt (Bilans par campagne - FranceAgriMer)</t>
        </is>
      </c>
      <c r="H4640" t="inlineStr"/>
      <c r="I4640" t="inlineStr">
        <is>
          <t>Bilans par campagne - FranceAgriMer</t>
        </is>
      </c>
      <c r="J4640" t="inlineStr"/>
      <c r="K4640" t="inlineStr">
        <is>
          <t>Volume</t>
        </is>
      </c>
      <c r="L4640" t="inlineStr">
        <is>
          <t>Autoconsommation à la ferme</t>
        </is>
      </c>
      <c r="M4640" t="inlineStr">
        <is>
          <t>Bilans Colza - FAM</t>
        </is>
      </c>
      <c r="N4640" t="inlineStr"/>
      <c r="O4640" t="n">
        <v>84</v>
      </c>
      <c r="P4640" t="inlineStr"/>
      <c r="Q4640" t="inlineStr"/>
      <c r="R4640" t="n">
        <v>84</v>
      </c>
      <c r="S4640" t="n">
        <v>4.2</v>
      </c>
      <c r="T4640" t="n">
        <v>0.1</v>
      </c>
      <c r="U4640" t="n">
        <v>0</v>
      </c>
      <c r="V4640" t="n">
        <v>500000000</v>
      </c>
      <c r="W4640" t="n">
        <v>0</v>
      </c>
      <c r="X4640" t="inlineStr">
        <is>
          <t>redondant</t>
        </is>
      </c>
    </row>
    <row r="4641" ht="15" customHeight="1" s="1003">
      <c r="A4641" s="1019" t="inlineStr">
        <is>
          <t>Ferme</t>
        </is>
      </c>
      <c r="B4641" t="inlineStr">
        <is>
          <t>Stock final</t>
        </is>
      </c>
      <c r="C4641" t="inlineStr">
        <is>
          <t>kt</t>
        </is>
      </c>
      <c r="D4641" t="inlineStr">
        <is>
          <t>France</t>
        </is>
      </c>
      <c r="E4641" t="inlineStr">
        <is>
          <t>2023-24</t>
        </is>
      </c>
      <c r="F4641" t="inlineStr">
        <is>
          <t>Colza</t>
        </is>
      </c>
      <c r="G4641" t="inlineStr"/>
      <c r="H4641" t="inlineStr"/>
      <c r="I4641" t="inlineStr"/>
      <c r="J4641" t="inlineStr"/>
      <c r="K4641" t="inlineStr"/>
      <c r="L4641" t="inlineStr"/>
      <c r="M4641" t="inlineStr"/>
      <c r="N4641" t="inlineStr"/>
      <c r="O4641" t="n">
        <v>0</v>
      </c>
      <c r="P4641" t="inlineStr"/>
      <c r="Q4641" t="inlineStr"/>
      <c r="R4641" t="inlineStr"/>
      <c r="S4641" t="inlineStr"/>
      <c r="T4641" t="inlineStr"/>
      <c r="U4641" t="n">
        <v>0</v>
      </c>
      <c r="V4641" t="n">
        <v>500000000</v>
      </c>
      <c r="W4641" t="inlineStr"/>
      <c r="X4641" t="inlineStr">
        <is>
          <t>déterminé</t>
        </is>
      </c>
    </row>
    <row r="4642" ht="15" customHeight="1" s="1003">
      <c r="A4642" s="1019" t="inlineStr">
        <is>
          <t>OS</t>
        </is>
      </c>
      <c r="B4642" t="inlineStr">
        <is>
          <t>Graines collectées</t>
        </is>
      </c>
      <c r="C4642" t="inlineStr">
        <is>
          <t>kt</t>
        </is>
      </c>
      <c r="D4642" t="inlineStr">
        <is>
          <t>France</t>
        </is>
      </c>
      <c r="E4642" t="inlineStr">
        <is>
          <t>2023-24</t>
        </is>
      </c>
      <c r="F4642" t="inlineStr">
        <is>
          <t>Colza</t>
        </is>
      </c>
      <c r="G4642" t="inlineStr"/>
      <c r="H4642" t="inlineStr"/>
      <c r="I4642" t="inlineStr"/>
      <c r="J4642" t="inlineStr"/>
      <c r="K4642" t="inlineStr"/>
      <c r="L4642" t="inlineStr"/>
      <c r="M4642" t="inlineStr"/>
      <c r="N4642" t="inlineStr"/>
      <c r="O4642" t="n">
        <v>4070</v>
      </c>
      <c r="P4642" t="inlineStr"/>
      <c r="Q4642" t="inlineStr"/>
      <c r="R4642" t="inlineStr"/>
      <c r="S4642" t="inlineStr"/>
      <c r="T4642" t="inlineStr"/>
      <c r="U4642" t="n">
        <v>0</v>
      </c>
      <c r="V4642" t="n">
        <v>500000000</v>
      </c>
      <c r="W4642" t="inlineStr"/>
      <c r="X4642" t="inlineStr">
        <is>
          <t>déterminé</t>
        </is>
      </c>
    </row>
    <row r="4643" ht="15" customHeight="1" s="1003">
      <c r="A4643" s="1019" t="inlineStr">
        <is>
          <t>OS</t>
        </is>
      </c>
      <c r="B4643" t="inlineStr">
        <is>
          <t>Stock final collecteurs</t>
        </is>
      </c>
      <c r="C4643" t="inlineStr">
        <is>
          <t>kt</t>
        </is>
      </c>
      <c r="D4643" t="inlineStr">
        <is>
          <t>France</t>
        </is>
      </c>
      <c r="E4643" t="inlineStr">
        <is>
          <t>2023-24</t>
        </is>
      </c>
      <c r="F4643" t="inlineStr">
        <is>
          <t>Colza</t>
        </is>
      </c>
      <c r="G4643" t="inlineStr">
        <is>
          <t>Stock final collecteurs = 225 kt (Bilans par campagne - FranceAgriMer)</t>
        </is>
      </c>
      <c r="H4643" t="inlineStr"/>
      <c r="I4643" t="inlineStr">
        <is>
          <t>Bilans par campagne - FranceAgriMer</t>
        </is>
      </c>
      <c r="J4643" t="inlineStr"/>
      <c r="K4643" t="inlineStr">
        <is>
          <t>Volume</t>
        </is>
      </c>
      <c r="L4643" t="inlineStr">
        <is>
          <t>Stock final collecteurs</t>
        </is>
      </c>
      <c r="M4643" t="inlineStr">
        <is>
          <t>Bilans Colza - FAM</t>
        </is>
      </c>
      <c r="N4643" t="inlineStr"/>
      <c r="O4643" t="n">
        <v>225</v>
      </c>
      <c r="P4643" t="inlineStr"/>
      <c r="Q4643" t="inlineStr"/>
      <c r="R4643" t="n">
        <v>224.56</v>
      </c>
      <c r="S4643" t="n">
        <v>11.23</v>
      </c>
      <c r="T4643" t="n">
        <v>0.1</v>
      </c>
      <c r="U4643" t="n">
        <v>0</v>
      </c>
      <c r="V4643" t="n">
        <v>500000000</v>
      </c>
      <c r="W4643" t="n">
        <v>0</v>
      </c>
      <c r="X4643" t="inlineStr">
        <is>
          <t>mesuré</t>
        </is>
      </c>
    </row>
    <row r="4644" ht="15" customHeight="1" s="1003">
      <c r="A4644" s="1019" t="inlineStr">
        <is>
          <t>OS</t>
        </is>
      </c>
      <c r="B4644" t="inlineStr">
        <is>
          <t>Stock final</t>
        </is>
      </c>
      <c r="C4644" t="inlineStr">
        <is>
          <t>kt</t>
        </is>
      </c>
      <c r="D4644" t="inlineStr">
        <is>
          <t>France</t>
        </is>
      </c>
      <c r="E4644" t="inlineStr">
        <is>
          <t>2023-24</t>
        </is>
      </c>
      <c r="F4644" t="inlineStr">
        <is>
          <t>Colza</t>
        </is>
      </c>
      <c r="G4644" t="inlineStr">
        <is>
          <t>Stock final collecteurs = 115 kt (Bilans par campagne - FranceAgriMer)</t>
        </is>
      </c>
      <c r="H4644" t="inlineStr"/>
      <c r="I4644" t="inlineStr">
        <is>
          <t>Bilans par campagne - FranceAgriMer</t>
        </is>
      </c>
      <c r="J4644" t="inlineStr"/>
      <c r="K4644" t="inlineStr">
        <is>
          <t>Volume</t>
        </is>
      </c>
      <c r="L4644" t="inlineStr">
        <is>
          <t>Stock final collecteurs</t>
        </is>
      </c>
      <c r="M4644" t="inlineStr">
        <is>
          <t>Bilans Colza - FAM</t>
        </is>
      </c>
      <c r="N4644" t="inlineStr"/>
      <c r="O4644" t="n">
        <v>225</v>
      </c>
      <c r="P4644" t="inlineStr"/>
      <c r="Q4644" t="inlineStr"/>
      <c r="R4644" t="inlineStr"/>
      <c r="S4644" t="inlineStr"/>
      <c r="T4644" t="inlineStr"/>
      <c r="U4644" t="n">
        <v>0</v>
      </c>
      <c r="V4644" t="n">
        <v>500000000</v>
      </c>
      <c r="W4644" t="inlineStr"/>
      <c r="X4644" t="inlineStr">
        <is>
          <t>déterminé</t>
        </is>
      </c>
    </row>
    <row r="4645" ht="15" customHeight="1" s="1003">
      <c r="A4645" s="1019" t="inlineStr">
        <is>
          <t>OS</t>
        </is>
      </c>
      <c r="B4645" t="inlineStr">
        <is>
          <t>Issues de silo</t>
        </is>
      </c>
      <c r="C4645" t="inlineStr">
        <is>
          <t>kt</t>
        </is>
      </c>
      <c r="D4645" t="inlineStr">
        <is>
          <t>France</t>
        </is>
      </c>
      <c r="E4645" t="inlineStr">
        <is>
          <t>2023-24</t>
        </is>
      </c>
      <c r="F4645" t="inlineStr">
        <is>
          <t>Colza</t>
        </is>
      </c>
      <c r="G4645" t="inlineStr"/>
      <c r="H4645" t="inlineStr">
        <is>
          <t>Ratio d'issues de silo = 1,7 % (ONRB - FranceAgriMer)</t>
        </is>
      </c>
      <c r="I4645" t="inlineStr">
        <is>
          <t>ONRB - FranceAgriMer</t>
        </is>
      </c>
      <c r="J4645" t="inlineStr">
        <is>
          <t>0</t>
        </is>
      </c>
      <c r="K4645" t="inlineStr">
        <is>
          <t>Rendement</t>
        </is>
      </c>
      <c r="L4645" t="inlineStr">
        <is>
          <t>Ratio d'issues de silo</t>
        </is>
      </c>
      <c r="M4645" t="inlineStr">
        <is>
          <t>Issues de silo - ONRB</t>
        </is>
      </c>
      <c r="N4645" t="inlineStr"/>
      <c r="O4645" t="n">
        <v>71.3</v>
      </c>
      <c r="P4645" t="inlineStr"/>
      <c r="Q4645" t="inlineStr"/>
      <c r="R4645" t="inlineStr"/>
      <c r="S4645" t="inlineStr"/>
      <c r="T4645" t="inlineStr"/>
      <c r="U4645" t="n">
        <v>0</v>
      </c>
      <c r="V4645" t="n">
        <v>500000000</v>
      </c>
      <c r="W4645" t="inlineStr"/>
      <c r="X4645" t="inlineStr">
        <is>
          <t>déterminé</t>
        </is>
      </c>
    </row>
    <row r="4646" ht="15" customHeight="1" s="1003">
      <c r="A4646" s="1019" t="inlineStr">
        <is>
          <t>Trituration</t>
        </is>
      </c>
      <c r="B4646" t="inlineStr">
        <is>
          <t>Huile</t>
        </is>
      </c>
      <c r="C4646" t="inlineStr">
        <is>
          <t>kt</t>
        </is>
      </c>
      <c r="D4646" t="inlineStr">
        <is>
          <t>France</t>
        </is>
      </c>
      <c r="E4646" t="inlineStr">
        <is>
          <t>2023-24</t>
        </is>
      </c>
      <c r="F4646" t="inlineStr">
        <is>
          <t>Colza</t>
        </is>
      </c>
      <c r="G4646" t="inlineStr"/>
      <c r="H4646" t="inlineStr">
        <is>
          <t>Rendement de production d'huile = 42,4 % (Rapport méthodo Ademe calcul ACV - Terres Univia)</t>
        </is>
      </c>
      <c r="I4646" t="inlineStr">
        <is>
          <t>Rapport méthodo Ademe calcul ACV - Terres Univia</t>
        </is>
      </c>
      <c r="J4646" t="inlineStr">
        <is>
          <t>0</t>
        </is>
      </c>
      <c r="K4646" t="inlineStr">
        <is>
          <t>Rendement</t>
        </is>
      </c>
      <c r="L4646" t="inlineStr">
        <is>
          <t>Rendement de production d'huile</t>
        </is>
      </c>
      <c r="M4646" t="inlineStr">
        <is>
          <t>Rend. trituration-TERRES UNIVIA</t>
        </is>
      </c>
      <c r="N4646" t="inlineStr"/>
      <c r="O4646" t="n">
        <v>1780</v>
      </c>
      <c r="P4646" t="inlineStr"/>
      <c r="Q4646" t="inlineStr"/>
      <c r="R4646" t="inlineStr"/>
      <c r="S4646" t="inlineStr"/>
      <c r="T4646" t="inlineStr"/>
      <c r="U4646" t="n">
        <v>0</v>
      </c>
      <c r="V4646" t="n">
        <v>500000000</v>
      </c>
      <c r="W4646" t="inlineStr"/>
      <c r="X4646" t="inlineStr">
        <is>
          <t>déterminé</t>
        </is>
      </c>
    </row>
    <row r="4647" ht="15" customHeight="1" s="1003">
      <c r="A4647" s="1019" t="inlineStr">
        <is>
          <t>Trituration</t>
        </is>
      </c>
      <c r="B4647" t="inlineStr">
        <is>
          <t>Tourteaux</t>
        </is>
      </c>
      <c r="C4647" t="inlineStr">
        <is>
          <t>kt</t>
        </is>
      </c>
      <c r="D4647" t="inlineStr">
        <is>
          <t>France</t>
        </is>
      </c>
      <c r="E4647" t="inlineStr">
        <is>
          <t>2023-24</t>
        </is>
      </c>
      <c r="F4647" t="inlineStr">
        <is>
          <t>Colza</t>
        </is>
      </c>
      <c r="G4647" t="inlineStr"/>
      <c r="H4647" t="inlineStr">
        <is>
          <t>Rendement de production de tourteau = 55,8 % (Rapport méthodo Ademe calcul ACV - Terres Univia)</t>
        </is>
      </c>
      <c r="I4647" t="inlineStr">
        <is>
          <t>Rapport méthodo Ademe calcul ACV - Terres Univia</t>
        </is>
      </c>
      <c r="J4647" t="inlineStr">
        <is>
          <t>0</t>
        </is>
      </c>
      <c r="K4647" t="inlineStr">
        <is>
          <t>Rendement</t>
        </is>
      </c>
      <c r="L4647" t="inlineStr">
        <is>
          <t>Rendement de production de tourteau</t>
        </is>
      </c>
      <c r="M4647" t="inlineStr">
        <is>
          <t>Rend. trituration-TERRES UNIVIA</t>
        </is>
      </c>
      <c r="N4647" t="inlineStr"/>
      <c r="O4647" t="n">
        <v>2350</v>
      </c>
      <c r="P4647" t="inlineStr"/>
      <c r="Q4647" t="inlineStr"/>
      <c r="R4647" t="inlineStr"/>
      <c r="S4647" t="inlineStr"/>
      <c r="T4647" t="inlineStr"/>
      <c r="U4647" t="n">
        <v>0</v>
      </c>
      <c r="V4647" t="n">
        <v>500000000</v>
      </c>
      <c r="W4647" t="inlineStr"/>
      <c r="X4647" t="inlineStr">
        <is>
          <t>déterminé</t>
        </is>
      </c>
    </row>
    <row r="4648" ht="15" customHeight="1" s="1003">
      <c r="A4648" s="1019" t="inlineStr">
        <is>
          <t>Trituration</t>
        </is>
      </c>
      <c r="B4648" t="inlineStr">
        <is>
          <t>Coques (+ eau)</t>
        </is>
      </c>
      <c r="C4648" t="inlineStr">
        <is>
          <t>kt</t>
        </is>
      </c>
      <c r="D4648" t="inlineStr">
        <is>
          <t>France</t>
        </is>
      </c>
      <c r="E4648" t="inlineStr">
        <is>
          <t>2023-24</t>
        </is>
      </c>
      <c r="F4648" t="inlineStr">
        <is>
          <t>Colza</t>
        </is>
      </c>
      <c r="G4648" t="inlineStr"/>
      <c r="H4648" t="inlineStr">
        <is>
          <t>Rendement de production de coques (+ eau) = 1,8 % (Rapport méthodo Ademe calcul ACV - Terres Univia)</t>
        </is>
      </c>
      <c r="I4648" t="inlineStr">
        <is>
          <t>Rapport méthodo Ademe calcul ACV - Terres Univia</t>
        </is>
      </c>
      <c r="J4648" t="inlineStr">
        <is>
          <t>0</t>
        </is>
      </c>
      <c r="K4648" t="inlineStr">
        <is>
          <t>Rendement</t>
        </is>
      </c>
      <c r="L4648" t="inlineStr">
        <is>
          <t>Rendement de production de coques (+ eau)</t>
        </is>
      </c>
      <c r="M4648" t="inlineStr">
        <is>
          <t>Rend. trituration-TERRES UNIVIA</t>
        </is>
      </c>
      <c r="N4648" t="inlineStr"/>
      <c r="O4648" t="n">
        <v>75.7</v>
      </c>
      <c r="P4648" t="inlineStr"/>
      <c r="Q4648" t="inlineStr"/>
      <c r="R4648" t="inlineStr"/>
      <c r="S4648" t="inlineStr"/>
      <c r="T4648" t="inlineStr"/>
      <c r="U4648" t="n">
        <v>0</v>
      </c>
      <c r="V4648" t="n">
        <v>500000000</v>
      </c>
      <c r="W4648" t="inlineStr"/>
      <c r="X4648" t="inlineStr">
        <is>
          <t>déterminé</t>
        </is>
      </c>
    </row>
    <row r="4649" ht="15" customHeight="1" s="1003">
      <c r="A4649" s="1019" t="inlineStr">
        <is>
          <t>Moulin</t>
        </is>
      </c>
      <c r="B4649" t="inlineStr">
        <is>
          <t>Grignons d'olive</t>
        </is>
      </c>
      <c r="C4649" t="inlineStr">
        <is>
          <t>kt</t>
        </is>
      </c>
      <c r="D4649" t="inlineStr">
        <is>
          <t>France</t>
        </is>
      </c>
      <c r="E4649" t="inlineStr">
        <is>
          <t>2023-24</t>
        </is>
      </c>
      <c r="F4649" t="inlineStr">
        <is>
          <t>Colza</t>
        </is>
      </c>
      <c r="G4649" t="inlineStr"/>
      <c r="H4649" t="inlineStr"/>
      <c r="I4649" t="inlineStr"/>
      <c r="J4649" t="inlineStr"/>
      <c r="K4649" t="inlineStr"/>
      <c r="L4649" t="inlineStr">
        <is>
          <t>Production de grignons d'olive</t>
        </is>
      </c>
      <c r="M4649" t="inlineStr"/>
      <c r="N4649" t="inlineStr"/>
      <c r="O4649" t="n">
        <v>0</v>
      </c>
      <c r="P4649" t="n">
        <v>0</v>
      </c>
      <c r="Q4649" t="n">
        <v>500000000</v>
      </c>
      <c r="R4649" t="inlineStr"/>
      <c r="S4649" t="inlineStr"/>
      <c r="T4649" t="inlineStr"/>
      <c r="U4649" t="n">
        <v>0</v>
      </c>
      <c r="V4649" t="n">
        <v>500000000</v>
      </c>
      <c r="W4649" t="inlineStr"/>
      <c r="X4649" t="inlineStr">
        <is>
          <t>libre unbounded</t>
        </is>
      </c>
    </row>
    <row r="4650" ht="15" customHeight="1" s="1003">
      <c r="A4650" s="1019" t="inlineStr">
        <is>
          <t>Moulin</t>
        </is>
      </c>
      <c r="B4650" t="inlineStr">
        <is>
          <t>Huile d'olive</t>
        </is>
      </c>
      <c r="C4650" t="inlineStr">
        <is>
          <t>kt</t>
        </is>
      </c>
      <c r="D4650" t="inlineStr">
        <is>
          <t>France</t>
        </is>
      </c>
      <c r="E4650" t="inlineStr">
        <is>
          <t>2023-24</t>
        </is>
      </c>
      <c r="F4650" t="inlineStr">
        <is>
          <t>Colza</t>
        </is>
      </c>
      <c r="G4650" t="inlineStr"/>
      <c r="H4650" t="inlineStr"/>
      <c r="I4650" t="inlineStr"/>
      <c r="J4650" t="inlineStr"/>
      <c r="K4650" t="inlineStr"/>
      <c r="L4650" t="inlineStr"/>
      <c r="M4650" t="inlineStr"/>
      <c r="N4650" t="inlineStr"/>
      <c r="O4650" t="n">
        <v>0</v>
      </c>
      <c r="P4650" t="n">
        <v>0</v>
      </c>
      <c r="Q4650" t="n">
        <v>500000000</v>
      </c>
      <c r="R4650" t="inlineStr"/>
      <c r="S4650" t="inlineStr"/>
      <c r="T4650" t="inlineStr"/>
      <c r="U4650" t="n">
        <v>0</v>
      </c>
      <c r="V4650" t="n">
        <v>500000000</v>
      </c>
      <c r="W4650" t="inlineStr"/>
      <c r="X4650" t="inlineStr">
        <is>
          <t>libre unbounded</t>
        </is>
      </c>
    </row>
    <row r="4651" ht="15" customHeight="1" s="1003">
      <c r="A4651" s="1019" t="inlineStr">
        <is>
          <t>Conservation ou préparation d'olives</t>
        </is>
      </c>
      <c r="B4651" t="inlineStr">
        <is>
          <t>Olives de table</t>
        </is>
      </c>
      <c r="C4651" t="inlineStr">
        <is>
          <t>kt</t>
        </is>
      </c>
      <c r="D4651" t="inlineStr">
        <is>
          <t>France</t>
        </is>
      </c>
      <c r="E4651" t="inlineStr">
        <is>
          <t>2023-24</t>
        </is>
      </c>
      <c r="F4651" t="inlineStr">
        <is>
          <t>Colza</t>
        </is>
      </c>
      <c r="G4651" t="inlineStr"/>
      <c r="H4651" t="inlineStr"/>
      <c r="I4651" t="inlineStr"/>
      <c r="J4651" t="inlineStr"/>
      <c r="K4651" t="inlineStr"/>
      <c r="L4651" t="inlineStr"/>
      <c r="M4651" t="inlineStr"/>
      <c r="N4651" t="inlineStr"/>
      <c r="O4651" t="n">
        <v>0</v>
      </c>
      <c r="P4651" t="n">
        <v>0</v>
      </c>
      <c r="Q4651" t="n">
        <v>500000000</v>
      </c>
      <c r="R4651" t="inlineStr"/>
      <c r="S4651" t="inlineStr"/>
      <c r="T4651" t="inlineStr"/>
      <c r="U4651" t="n">
        <v>0</v>
      </c>
      <c r="V4651" t="n">
        <v>500000000</v>
      </c>
      <c r="W4651" t="inlineStr"/>
      <c r="X4651" t="inlineStr">
        <is>
          <t>libre unbounded</t>
        </is>
      </c>
    </row>
    <row r="4652" ht="15" customHeight="1" s="1003">
      <c r="A4652" s="1019" t="inlineStr">
        <is>
          <t>Fabrication de produits alimentaires</t>
        </is>
      </c>
      <c r="B4652" t="inlineStr">
        <is>
          <t>Produits alimentaires</t>
        </is>
      </c>
      <c r="C4652" t="inlineStr">
        <is>
          <t>kt</t>
        </is>
      </c>
      <c r="D4652" t="inlineStr">
        <is>
          <t>France</t>
        </is>
      </c>
      <c r="E4652" t="inlineStr">
        <is>
          <t>2023-24</t>
        </is>
      </c>
      <c r="F4652" t="inlineStr">
        <is>
          <t>Colza</t>
        </is>
      </c>
      <c r="G4652" t="inlineStr"/>
      <c r="H4652" t="inlineStr"/>
      <c r="I4652" t="inlineStr"/>
      <c r="J4652" t="inlineStr"/>
      <c r="K4652" t="inlineStr"/>
      <c r="L4652" t="inlineStr"/>
      <c r="M4652" t="inlineStr"/>
      <c r="N4652" t="inlineStr"/>
      <c r="O4652" t="n">
        <v>0</v>
      </c>
      <c r="P4652" t="inlineStr"/>
      <c r="Q4652" t="inlineStr"/>
      <c r="R4652" t="inlineStr"/>
      <c r="S4652" t="inlineStr"/>
      <c r="T4652" t="inlineStr"/>
      <c r="U4652" t="n">
        <v>0</v>
      </c>
      <c r="V4652" t="n">
        <v>500000000</v>
      </c>
      <c r="W4652" t="inlineStr"/>
      <c r="X4652" t="inlineStr">
        <is>
          <t>déterminé</t>
        </is>
      </c>
    </row>
    <row r="4653" ht="15" customHeight="1" s="1003">
      <c r="A4653" s="1019" t="inlineStr">
        <is>
          <t>Amidonnerie</t>
        </is>
      </c>
      <c r="B4653" t="inlineStr">
        <is>
          <t>Fibres, lipides et sons</t>
        </is>
      </c>
      <c r="C4653" t="inlineStr">
        <is>
          <t>kt</t>
        </is>
      </c>
      <c r="D4653" t="inlineStr">
        <is>
          <t>France</t>
        </is>
      </c>
      <c r="E4653" t="inlineStr">
        <is>
          <t>2023-24</t>
        </is>
      </c>
      <c r="F4653" t="inlineStr">
        <is>
          <t>Colza</t>
        </is>
      </c>
      <c r="G4653" t="inlineStr"/>
      <c r="H4653" t="inlineStr"/>
      <c r="I4653" t="inlineStr"/>
      <c r="J4653" t="inlineStr"/>
      <c r="K4653" t="inlineStr"/>
      <c r="L4653" t="inlineStr"/>
      <c r="M4653" t="inlineStr"/>
      <c r="N4653" t="inlineStr"/>
      <c r="O4653" t="n">
        <v>0</v>
      </c>
      <c r="P4653" t="n">
        <v>0</v>
      </c>
      <c r="Q4653" t="n">
        <v>-0</v>
      </c>
      <c r="R4653" t="inlineStr"/>
      <c r="S4653" t="inlineStr"/>
      <c r="T4653" t="inlineStr"/>
      <c r="U4653" t="n">
        <v>0</v>
      </c>
      <c r="V4653" t="n">
        <v>500000000</v>
      </c>
      <c r="W4653" t="inlineStr"/>
      <c r="X4653" t="inlineStr">
        <is>
          <t>libre</t>
        </is>
      </c>
    </row>
    <row r="4654" ht="15" customHeight="1" s="1003">
      <c r="A4654" s="1019" t="inlineStr">
        <is>
          <t>Amidonnerie</t>
        </is>
      </c>
      <c r="B4654" t="inlineStr">
        <is>
          <t>Amidon</t>
        </is>
      </c>
      <c r="C4654" t="inlineStr">
        <is>
          <t>kt</t>
        </is>
      </c>
      <c r="D4654" t="inlineStr">
        <is>
          <t>France</t>
        </is>
      </c>
      <c r="E4654" t="inlineStr">
        <is>
          <t>2023-24</t>
        </is>
      </c>
      <c r="F4654" t="inlineStr">
        <is>
          <t>Colza</t>
        </is>
      </c>
      <c r="G4654" t="inlineStr"/>
      <c r="H4654" t="inlineStr"/>
      <c r="I4654" t="inlineStr"/>
      <c r="J4654" t="inlineStr"/>
      <c r="K4654" t="inlineStr"/>
      <c r="L4654" t="inlineStr"/>
      <c r="M4654" t="inlineStr"/>
      <c r="N4654" t="inlineStr"/>
      <c r="O4654" t="n">
        <v>0</v>
      </c>
      <c r="P4654" t="n">
        <v>0</v>
      </c>
      <c r="Q4654" t="n">
        <v>-0</v>
      </c>
      <c r="R4654" t="inlineStr"/>
      <c r="S4654" t="inlineStr"/>
      <c r="T4654" t="inlineStr"/>
      <c r="U4654" t="n">
        <v>0</v>
      </c>
      <c r="V4654" t="n">
        <v>500000000</v>
      </c>
      <c r="W4654" t="inlineStr"/>
      <c r="X4654" t="inlineStr">
        <is>
          <t>libre</t>
        </is>
      </c>
    </row>
    <row r="4655" ht="15" customHeight="1" s="1003">
      <c r="A4655" s="1019" t="inlineStr">
        <is>
          <t>Amidonnerie</t>
        </is>
      </c>
      <c r="B4655" t="inlineStr">
        <is>
          <t>Protéine</t>
        </is>
      </c>
      <c r="C4655" t="inlineStr">
        <is>
          <t>kt</t>
        </is>
      </c>
      <c r="D4655" t="inlineStr">
        <is>
          <t>France</t>
        </is>
      </c>
      <c r="E4655" t="inlineStr">
        <is>
          <t>2023-24</t>
        </is>
      </c>
      <c r="F4655" t="inlineStr">
        <is>
          <t>Colza</t>
        </is>
      </c>
      <c r="G4655" t="inlineStr"/>
      <c r="H4655" t="inlineStr"/>
      <c r="I4655" t="inlineStr"/>
      <c r="J4655" t="inlineStr"/>
      <c r="K4655" t="inlineStr"/>
      <c r="L4655" t="inlineStr"/>
      <c r="M4655" t="inlineStr"/>
      <c r="N4655" t="inlineStr"/>
      <c r="O4655" t="n">
        <v>0</v>
      </c>
      <c r="P4655" t="n">
        <v>0</v>
      </c>
      <c r="Q4655" t="n">
        <v>-0</v>
      </c>
      <c r="R4655" t="inlineStr"/>
      <c r="S4655" t="inlineStr"/>
      <c r="T4655" t="inlineStr"/>
      <c r="U4655" t="n">
        <v>0</v>
      </c>
      <c r="V4655" t="n">
        <v>500000000</v>
      </c>
      <c r="W4655" t="inlineStr"/>
      <c r="X4655" t="inlineStr">
        <is>
          <t>libre</t>
        </is>
      </c>
    </row>
    <row r="4656" ht="15" customHeight="1" s="1003">
      <c r="A4656" s="1019" t="inlineStr">
        <is>
          <t>Meunerie</t>
        </is>
      </c>
      <c r="B4656" t="inlineStr">
        <is>
          <t>Sons</t>
        </is>
      </c>
      <c r="C4656" t="inlineStr">
        <is>
          <t>kt</t>
        </is>
      </c>
      <c r="D4656" t="inlineStr">
        <is>
          <t>France</t>
        </is>
      </c>
      <c r="E4656" t="inlineStr">
        <is>
          <t>2023-24</t>
        </is>
      </c>
      <c r="F4656" t="inlineStr">
        <is>
          <t>Colza</t>
        </is>
      </c>
      <c r="G4656" t="inlineStr"/>
      <c r="H4656" t="inlineStr"/>
      <c r="I4656" t="inlineStr"/>
      <c r="J4656" t="inlineStr"/>
      <c r="K4656" t="inlineStr"/>
      <c r="L4656" t="inlineStr"/>
      <c r="M4656" t="inlineStr"/>
      <c r="N4656" t="inlineStr"/>
      <c r="O4656" t="n">
        <v>0</v>
      </c>
      <c r="P4656" t="n">
        <v>0</v>
      </c>
      <c r="Q4656" t="n">
        <v>-0</v>
      </c>
      <c r="R4656" t="inlineStr"/>
      <c r="S4656" t="inlineStr"/>
      <c r="T4656" t="inlineStr"/>
      <c r="U4656" t="n">
        <v>0</v>
      </c>
      <c r="V4656" t="n">
        <v>500000000</v>
      </c>
      <c r="W4656" t="inlineStr"/>
      <c r="X4656" t="inlineStr">
        <is>
          <t>libre</t>
        </is>
      </c>
    </row>
    <row r="4657" ht="15" customHeight="1" s="1003">
      <c r="A4657" s="1019" t="inlineStr">
        <is>
          <t>Meunerie</t>
        </is>
      </c>
      <c r="B4657" t="inlineStr">
        <is>
          <t>Farine</t>
        </is>
      </c>
      <c r="C4657" t="inlineStr">
        <is>
          <t>kt</t>
        </is>
      </c>
      <c r="D4657" t="inlineStr">
        <is>
          <t>France</t>
        </is>
      </c>
      <c r="E4657" t="inlineStr">
        <is>
          <t>2023-24</t>
        </is>
      </c>
      <c r="F4657" t="inlineStr">
        <is>
          <t>Colza</t>
        </is>
      </c>
      <c r="G4657" t="inlineStr"/>
      <c r="H4657" t="inlineStr"/>
      <c r="I4657" t="inlineStr"/>
      <c r="J4657" t="inlineStr"/>
      <c r="K4657" t="inlineStr"/>
      <c r="L4657" t="inlineStr"/>
      <c r="M4657" t="inlineStr"/>
      <c r="N4657" t="inlineStr"/>
      <c r="O4657" t="n">
        <v>0</v>
      </c>
      <c r="P4657" t="n">
        <v>0</v>
      </c>
      <c r="Q4657" t="n">
        <v>-0</v>
      </c>
      <c r="R4657" t="inlineStr"/>
      <c r="S4657" t="inlineStr"/>
      <c r="T4657" t="inlineStr"/>
      <c r="U4657" t="n">
        <v>0</v>
      </c>
      <c r="V4657" t="n">
        <v>500000000</v>
      </c>
      <c r="W4657" t="inlineStr"/>
      <c r="X4657" t="inlineStr">
        <is>
          <t>libre</t>
        </is>
      </c>
    </row>
    <row r="4658" ht="15" customHeight="1" s="1003">
      <c r="A4658" s="1019" t="inlineStr">
        <is>
          <t>Fabrication d'ingrédients</t>
        </is>
      </c>
      <c r="B4658" t="inlineStr">
        <is>
          <t>Amidon, fibres, lipides et sons</t>
        </is>
      </c>
      <c r="C4658" t="inlineStr">
        <is>
          <t>kt</t>
        </is>
      </c>
      <c r="D4658" t="inlineStr">
        <is>
          <t>France</t>
        </is>
      </c>
      <c r="E4658" t="inlineStr">
        <is>
          <t>2023-24</t>
        </is>
      </c>
      <c r="F4658" t="inlineStr">
        <is>
          <t>Colza</t>
        </is>
      </c>
      <c r="G4658" t="inlineStr"/>
      <c r="H4658" t="inlineStr"/>
      <c r="I4658" t="inlineStr"/>
      <c r="J4658" t="inlineStr"/>
      <c r="K4658" t="inlineStr"/>
      <c r="L4658" t="inlineStr"/>
      <c r="M4658" t="inlineStr"/>
      <c r="N4658" t="inlineStr"/>
      <c r="O4658" t="n">
        <v>0</v>
      </c>
      <c r="P4658" t="n">
        <v>0</v>
      </c>
      <c r="Q4658" t="n">
        <v>-0</v>
      </c>
      <c r="R4658" t="inlineStr"/>
      <c r="S4658" t="inlineStr"/>
      <c r="T4658" t="inlineStr"/>
      <c r="U4658" t="n">
        <v>0</v>
      </c>
      <c r="V4658" t="n">
        <v>500000000</v>
      </c>
      <c r="W4658" t="inlineStr"/>
      <c r="X4658" t="inlineStr">
        <is>
          <t>libre</t>
        </is>
      </c>
    </row>
    <row r="4659" ht="15" customHeight="1" s="1003">
      <c r="A4659" s="1019" t="inlineStr">
        <is>
          <t>Fabrication d'ingrédients</t>
        </is>
      </c>
      <c r="B4659" t="inlineStr">
        <is>
          <t>MPV</t>
        </is>
      </c>
      <c r="C4659" t="inlineStr">
        <is>
          <t>kt</t>
        </is>
      </c>
      <c r="D4659" t="inlineStr">
        <is>
          <t>France</t>
        </is>
      </c>
      <c r="E4659" t="inlineStr">
        <is>
          <t>2023-24</t>
        </is>
      </c>
      <c r="F4659" t="inlineStr">
        <is>
          <t>Colza</t>
        </is>
      </c>
      <c r="G4659" t="inlineStr"/>
      <c r="H4659" t="inlineStr"/>
      <c r="I4659" t="inlineStr"/>
      <c r="J4659" t="inlineStr"/>
      <c r="K4659" t="inlineStr"/>
      <c r="L4659" t="inlineStr"/>
      <c r="M4659" t="inlineStr"/>
      <c r="N4659" t="inlineStr"/>
      <c r="O4659" t="n">
        <v>0</v>
      </c>
      <c r="P4659" t="n">
        <v>0</v>
      </c>
      <c r="Q4659" t="n">
        <v>-0</v>
      </c>
      <c r="R4659" t="inlineStr"/>
      <c r="S4659" t="inlineStr"/>
      <c r="T4659" t="inlineStr"/>
      <c r="U4659" t="n">
        <v>0</v>
      </c>
      <c r="V4659" t="n">
        <v>500000000</v>
      </c>
      <c r="W4659" t="inlineStr"/>
      <c r="X4659" t="inlineStr">
        <is>
          <t>libre</t>
        </is>
      </c>
    </row>
    <row r="4660" ht="15" customHeight="1" s="1003">
      <c r="A4660" s="1019" t="inlineStr">
        <is>
          <t>Ecart statistique</t>
        </is>
      </c>
      <c r="B4660" t="inlineStr">
        <is>
          <t>Graines collectées</t>
        </is>
      </c>
      <c r="C4660" t="inlineStr">
        <is>
          <t>kt</t>
        </is>
      </c>
      <c r="D4660" t="inlineStr">
        <is>
          <t>France</t>
        </is>
      </c>
      <c r="E4660" t="inlineStr">
        <is>
          <t>2023-24</t>
        </is>
      </c>
      <c r="F4660" t="inlineStr">
        <is>
          <t>Colza</t>
        </is>
      </c>
      <c r="G4660" t="inlineStr"/>
      <c r="H4660" t="inlineStr"/>
      <c r="I4660" t="inlineStr"/>
      <c r="J4660" t="inlineStr"/>
      <c r="K4660" t="inlineStr"/>
      <c r="L4660" t="inlineStr"/>
      <c r="M4660" t="inlineStr"/>
      <c r="N4660" t="inlineStr"/>
      <c r="O4660" t="n">
        <v>0</v>
      </c>
      <c r="P4660" t="inlineStr"/>
      <c r="Q4660" t="inlineStr"/>
      <c r="R4660" t="n">
        <v>0</v>
      </c>
      <c r="S4660" t="n">
        <v>0</v>
      </c>
      <c r="T4660" t="inlineStr"/>
      <c r="U4660" t="n">
        <v>0</v>
      </c>
      <c r="V4660" t="n">
        <v>500000000</v>
      </c>
      <c r="W4660" t="n">
        <v>0</v>
      </c>
      <c r="X4660" t="inlineStr">
        <is>
          <t>mesuré</t>
        </is>
      </c>
    </row>
    <row r="4661" ht="15" customHeight="1" s="1003">
      <c r="A4661" s="1019" t="inlineStr">
        <is>
          <t>Ecart statistique</t>
        </is>
      </c>
      <c r="B4661" t="inlineStr">
        <is>
          <t>Olives</t>
        </is>
      </c>
      <c r="C4661" t="inlineStr">
        <is>
          <t>kt</t>
        </is>
      </c>
      <c r="D4661" t="inlineStr">
        <is>
          <t>France</t>
        </is>
      </c>
      <c r="E4661" t="inlineStr">
        <is>
          <t>2023-24</t>
        </is>
      </c>
      <c r="F4661" t="inlineStr">
        <is>
          <t>Colza</t>
        </is>
      </c>
      <c r="G4661" t="inlineStr"/>
      <c r="H4661" t="inlineStr"/>
      <c r="I4661" t="inlineStr"/>
      <c r="J4661" t="inlineStr"/>
      <c r="K4661" t="inlineStr"/>
      <c r="L4661" t="inlineStr"/>
      <c r="M4661" t="inlineStr"/>
      <c r="N4661" t="inlineStr"/>
      <c r="O4661" t="n">
        <v>0</v>
      </c>
      <c r="P4661" t="n">
        <v>0</v>
      </c>
      <c r="Q4661" t="n">
        <v>500000000</v>
      </c>
      <c r="R4661" t="inlineStr"/>
      <c r="S4661" t="inlineStr"/>
      <c r="T4661" t="inlineStr"/>
      <c r="U4661" t="n">
        <v>0</v>
      </c>
      <c r="V4661" t="n">
        <v>500000000</v>
      </c>
      <c r="W4661" t="inlineStr"/>
      <c r="X4661" t="inlineStr">
        <is>
          <t>libre unbounded</t>
        </is>
      </c>
    </row>
    <row r="4662" ht="15" customHeight="1" s="1003">
      <c r="A4662" s="1019" t="inlineStr">
        <is>
          <t>Ecart statistique</t>
        </is>
      </c>
      <c r="B4662" t="inlineStr">
        <is>
          <t>Fabrication de produits alimentaires</t>
        </is>
      </c>
      <c r="C4662" t="inlineStr">
        <is>
          <t>kt</t>
        </is>
      </c>
      <c r="D4662" t="inlineStr">
        <is>
          <t>France</t>
        </is>
      </c>
      <c r="E4662" t="inlineStr">
        <is>
          <t>2023-24</t>
        </is>
      </c>
      <c r="F4662" t="inlineStr">
        <is>
          <t>Colza</t>
        </is>
      </c>
      <c r="G4662" t="inlineStr"/>
      <c r="H4662" t="inlineStr"/>
      <c r="I4662" t="inlineStr"/>
      <c r="J4662" t="inlineStr"/>
      <c r="K4662" t="inlineStr"/>
      <c r="L4662" t="inlineStr"/>
      <c r="M4662" t="inlineStr"/>
      <c r="N4662" t="inlineStr"/>
      <c r="O4662" t="n">
        <v>0</v>
      </c>
      <c r="P4662" t="inlineStr"/>
      <c r="Q4662" t="inlineStr"/>
      <c r="R4662" t="n">
        <v>0</v>
      </c>
      <c r="S4662" t="n">
        <v>0</v>
      </c>
      <c r="T4662" t="inlineStr"/>
      <c r="U4662" t="n">
        <v>0</v>
      </c>
      <c r="V4662" t="n">
        <v>500000000</v>
      </c>
      <c r="W4662" t="n">
        <v>0</v>
      </c>
      <c r="X4662" t="inlineStr">
        <is>
          <t>mesuré</t>
        </is>
      </c>
    </row>
    <row r="4663" ht="15" customHeight="1" s="1003">
      <c r="A4663" s="1019" t="inlineStr">
        <is>
          <t>Ecart statistique</t>
        </is>
      </c>
      <c r="B4663" t="inlineStr">
        <is>
          <t>Olives de table</t>
        </is>
      </c>
      <c r="C4663" t="inlineStr">
        <is>
          <t>kt</t>
        </is>
      </c>
      <c r="D4663" t="inlineStr">
        <is>
          <t>France</t>
        </is>
      </c>
      <c r="E4663" t="inlineStr">
        <is>
          <t>2023-24</t>
        </is>
      </c>
      <c r="F4663" t="inlineStr">
        <is>
          <t>Colza</t>
        </is>
      </c>
      <c r="G4663" t="inlineStr"/>
      <c r="H4663" t="inlineStr"/>
      <c r="I4663" t="inlineStr"/>
      <c r="J4663" t="inlineStr"/>
      <c r="K4663" t="inlineStr"/>
      <c r="L4663" t="inlineStr"/>
      <c r="M4663" t="inlineStr"/>
      <c r="N4663" t="inlineStr"/>
      <c r="O4663" t="n">
        <v>0</v>
      </c>
      <c r="P4663" t="n">
        <v>0</v>
      </c>
      <c r="Q4663" t="n">
        <v>500000000</v>
      </c>
      <c r="R4663" t="inlineStr"/>
      <c r="S4663" t="inlineStr"/>
      <c r="T4663" t="inlineStr"/>
      <c r="U4663" t="n">
        <v>0</v>
      </c>
      <c r="V4663" t="n">
        <v>500000000</v>
      </c>
      <c r="W4663" t="inlineStr"/>
      <c r="X4663" t="inlineStr">
        <is>
          <t>libre unbounded</t>
        </is>
      </c>
    </row>
    <row r="4664" ht="15" customHeight="1" s="1003">
      <c r="A4664" s="1019" t="inlineStr">
        <is>
          <t>Import</t>
        </is>
      </c>
      <c r="B4664" t="inlineStr">
        <is>
          <t>Huile</t>
        </is>
      </c>
      <c r="C4664" t="inlineStr">
        <is>
          <t>kt</t>
        </is>
      </c>
      <c r="D4664" t="inlineStr">
        <is>
          <t>France</t>
        </is>
      </c>
      <c r="E4664" t="inlineStr">
        <is>
          <t>2023-24</t>
        </is>
      </c>
      <c r="F4664" t="inlineStr">
        <is>
          <t>Colza</t>
        </is>
      </c>
      <c r="G4664" t="inlineStr"/>
      <c r="H4664" t="inlineStr">
        <is>
          <t>Importation d'huile = 144 kt (Douanes françaises - Eurostat)</t>
        </is>
      </c>
      <c r="I4664" t="inlineStr">
        <is>
          <t>Douanes françaises - Eurostat</t>
        </is>
      </c>
      <c r="J4664" t="inlineStr"/>
      <c r="K4664" t="inlineStr">
        <is>
          <t>Volume</t>
        </is>
      </c>
      <c r="L4664" t="inlineStr">
        <is>
          <t>Importation d'huile</t>
        </is>
      </c>
      <c r="M4664" t="inlineStr">
        <is>
          <t>Echanges annuels - EUROSTAT</t>
        </is>
      </c>
      <c r="N4664" t="inlineStr"/>
      <c r="O4664" t="n">
        <v>144</v>
      </c>
      <c r="P4664" t="inlineStr"/>
      <c r="Q4664" t="inlineStr"/>
      <c r="R4664" t="n">
        <v>144.5</v>
      </c>
      <c r="S4664" t="n">
        <v>7.22</v>
      </c>
      <c r="T4664" t="n">
        <v>0.1</v>
      </c>
      <c r="U4664" t="n">
        <v>0</v>
      </c>
      <c r="V4664" t="n">
        <v>500000000</v>
      </c>
      <c r="W4664" t="n">
        <v>0</v>
      </c>
      <c r="X4664" t="inlineStr">
        <is>
          <t>mesuré</t>
        </is>
      </c>
    </row>
    <row r="4665" ht="15" customHeight="1" s="1003">
      <c r="A4665" s="1019" t="inlineStr">
        <is>
          <t>Import</t>
        </is>
      </c>
      <c r="B4665" t="inlineStr">
        <is>
          <t>Tourteaux</t>
        </is>
      </c>
      <c r="C4665" t="inlineStr">
        <is>
          <t>kt</t>
        </is>
      </c>
      <c r="D4665" t="inlineStr">
        <is>
          <t>France</t>
        </is>
      </c>
      <c r="E4665" t="inlineStr">
        <is>
          <t>2023-24</t>
        </is>
      </c>
      <c r="F4665" t="inlineStr">
        <is>
          <t>Colza</t>
        </is>
      </c>
      <c r="G4665" t="inlineStr"/>
      <c r="H4665" t="inlineStr">
        <is>
          <t>Importation de tourteaux = 684 kt (Douanes françaises - Eurostat)</t>
        </is>
      </c>
      <c r="I4665" t="inlineStr">
        <is>
          <t>Douanes françaises - Eurostat</t>
        </is>
      </c>
      <c r="J4665" t="inlineStr"/>
      <c r="K4665" t="inlineStr">
        <is>
          <t>Volume</t>
        </is>
      </c>
      <c r="L4665" t="inlineStr">
        <is>
          <t>Importation de tourteaux</t>
        </is>
      </c>
      <c r="M4665" t="inlineStr">
        <is>
          <t>Echanges annuels - EUROSTAT</t>
        </is>
      </c>
      <c r="N4665" t="inlineStr"/>
      <c r="O4665" t="n">
        <v>684</v>
      </c>
      <c r="P4665" t="inlineStr"/>
      <c r="Q4665" t="inlineStr"/>
      <c r="R4665" t="n">
        <v>683.59</v>
      </c>
      <c r="S4665" t="n">
        <v>34.18</v>
      </c>
      <c r="T4665" t="n">
        <v>0.1</v>
      </c>
      <c r="U4665" t="n">
        <v>0</v>
      </c>
      <c r="V4665" t="n">
        <v>500000000</v>
      </c>
      <c r="W4665" t="n">
        <v>0</v>
      </c>
      <c r="X4665" t="inlineStr">
        <is>
          <t>mesuré</t>
        </is>
      </c>
    </row>
    <row r="4666" ht="15" customHeight="1" s="1003">
      <c r="A4666" s="1019" t="inlineStr">
        <is>
          <t>Import</t>
        </is>
      </c>
      <c r="B4666" t="inlineStr">
        <is>
          <t>Olives</t>
        </is>
      </c>
      <c r="C4666" t="inlineStr">
        <is>
          <t>kt</t>
        </is>
      </c>
      <c r="D4666" t="inlineStr">
        <is>
          <t>France</t>
        </is>
      </c>
      <c r="E4666" t="inlineStr">
        <is>
          <t>2023-24</t>
        </is>
      </c>
      <c r="F4666" t="inlineStr">
        <is>
          <t>Colza</t>
        </is>
      </c>
      <c r="G4666" t="inlineStr"/>
      <c r="H4666" t="inlineStr"/>
      <c r="I4666" t="inlineStr"/>
      <c r="J4666" t="inlineStr"/>
      <c r="K4666" t="inlineStr"/>
      <c r="L4666" t="inlineStr"/>
      <c r="M4666" t="inlineStr"/>
      <c r="N4666" t="inlineStr"/>
      <c r="O4666" t="n">
        <v>0</v>
      </c>
      <c r="P4666" t="n">
        <v>0</v>
      </c>
      <c r="Q4666" t="n">
        <v>500000000</v>
      </c>
      <c r="R4666" t="inlineStr"/>
      <c r="S4666" t="inlineStr"/>
      <c r="T4666" t="inlineStr"/>
      <c r="U4666" t="n">
        <v>0</v>
      </c>
      <c r="V4666" t="n">
        <v>500000000</v>
      </c>
      <c r="W4666" t="inlineStr"/>
      <c r="X4666" t="inlineStr">
        <is>
          <t>libre unbounded</t>
        </is>
      </c>
    </row>
    <row r="4667" ht="15" customHeight="1" s="1003">
      <c r="A4667" s="1019" t="inlineStr">
        <is>
          <t>Import</t>
        </is>
      </c>
      <c r="B4667" t="inlineStr">
        <is>
          <t>Huile d'olive</t>
        </is>
      </c>
      <c r="C4667" t="inlineStr">
        <is>
          <t>kt</t>
        </is>
      </c>
      <c r="D4667" t="inlineStr">
        <is>
          <t>France</t>
        </is>
      </c>
      <c r="E4667" t="inlineStr">
        <is>
          <t>2023-24</t>
        </is>
      </c>
      <c r="F4667" t="inlineStr">
        <is>
          <t>Colza</t>
        </is>
      </c>
      <c r="G4667" t="inlineStr"/>
      <c r="H4667" t="inlineStr"/>
      <c r="I4667" t="inlineStr"/>
      <c r="J4667" t="inlineStr"/>
      <c r="K4667" t="inlineStr"/>
      <c r="L4667" t="inlineStr"/>
      <c r="M4667" t="inlineStr"/>
      <c r="N4667" t="inlineStr"/>
      <c r="O4667" t="n">
        <v>0</v>
      </c>
      <c r="P4667" t="n">
        <v>0</v>
      </c>
      <c r="Q4667" t="n">
        <v>500000000</v>
      </c>
      <c r="R4667" t="inlineStr"/>
      <c r="S4667" t="inlineStr"/>
      <c r="T4667" t="inlineStr"/>
      <c r="U4667" t="n">
        <v>0</v>
      </c>
      <c r="V4667" t="n">
        <v>500000000</v>
      </c>
      <c r="W4667" t="inlineStr"/>
      <c r="X4667" t="inlineStr">
        <is>
          <t>libre unbounded</t>
        </is>
      </c>
    </row>
    <row r="4668" ht="15" customHeight="1" s="1003">
      <c r="A4668" s="1019" t="inlineStr">
        <is>
          <t>Import</t>
        </is>
      </c>
      <c r="B4668" t="inlineStr">
        <is>
          <t>Grignons d'olive</t>
        </is>
      </c>
      <c r="C4668" t="inlineStr">
        <is>
          <t>kt</t>
        </is>
      </c>
      <c r="D4668" t="inlineStr">
        <is>
          <t>France</t>
        </is>
      </c>
      <c r="E4668" t="inlineStr">
        <is>
          <t>2023-24</t>
        </is>
      </c>
      <c r="F4668" t="inlineStr">
        <is>
          <t>Colza</t>
        </is>
      </c>
      <c r="G4668" t="inlineStr"/>
      <c r="H4668" t="inlineStr"/>
      <c r="I4668" t="inlineStr"/>
      <c r="J4668" t="inlineStr"/>
      <c r="K4668" t="inlineStr"/>
      <c r="L4668" t="inlineStr"/>
      <c r="M4668" t="inlineStr"/>
      <c r="N4668" t="inlineStr"/>
      <c r="O4668" t="n">
        <v>0</v>
      </c>
      <c r="P4668" t="n">
        <v>0</v>
      </c>
      <c r="Q4668" t="n">
        <v>500000000</v>
      </c>
      <c r="R4668" t="inlineStr"/>
      <c r="S4668" t="inlineStr"/>
      <c r="T4668" t="inlineStr"/>
      <c r="U4668" t="n">
        <v>0</v>
      </c>
      <c r="V4668" t="n">
        <v>500000000</v>
      </c>
      <c r="W4668" t="inlineStr"/>
      <c r="X4668" t="inlineStr">
        <is>
          <t>libre unbounded</t>
        </is>
      </c>
    </row>
    <row r="4669" ht="15" customHeight="1" s="1003">
      <c r="A4669" s="1019" t="inlineStr">
        <is>
          <t>Import</t>
        </is>
      </c>
      <c r="B4669" t="inlineStr">
        <is>
          <t>Olives de table</t>
        </is>
      </c>
      <c r="C4669" t="inlineStr">
        <is>
          <t>kt</t>
        </is>
      </c>
      <c r="D4669" t="inlineStr">
        <is>
          <t>France</t>
        </is>
      </c>
      <c r="E4669" t="inlineStr">
        <is>
          <t>2023-24</t>
        </is>
      </c>
      <c r="F4669" t="inlineStr">
        <is>
          <t>Colza</t>
        </is>
      </c>
      <c r="G4669" t="inlineStr"/>
      <c r="H4669" t="inlineStr"/>
      <c r="I4669" t="inlineStr"/>
      <c r="J4669" t="inlineStr"/>
      <c r="K4669" t="inlineStr"/>
      <c r="L4669" t="inlineStr"/>
      <c r="M4669" t="inlineStr"/>
      <c r="N4669" t="inlineStr"/>
      <c r="O4669" t="n">
        <v>0</v>
      </c>
      <c r="P4669" t="n">
        <v>0</v>
      </c>
      <c r="Q4669" t="n">
        <v>500000000</v>
      </c>
      <c r="R4669" t="inlineStr"/>
      <c r="S4669" t="inlineStr"/>
      <c r="T4669" t="inlineStr"/>
      <c r="U4669" t="n">
        <v>0</v>
      </c>
      <c r="V4669" t="n">
        <v>500000000</v>
      </c>
      <c r="W4669" t="inlineStr"/>
      <c r="X4669" t="inlineStr">
        <is>
          <t>libre unbounded</t>
        </is>
      </c>
    </row>
    <row r="4670" ht="15" customHeight="1" s="1003">
      <c r="A4670" s="1019" t="inlineStr">
        <is>
          <t>Import</t>
        </is>
      </c>
      <c r="B4670" t="inlineStr">
        <is>
          <t>Graines collectées</t>
        </is>
      </c>
      <c r="C4670" t="inlineStr">
        <is>
          <t>kt</t>
        </is>
      </c>
      <c r="D4670" t="inlineStr">
        <is>
          <t>France</t>
        </is>
      </c>
      <c r="E4670" t="inlineStr">
        <is>
          <t>2023-24</t>
        </is>
      </c>
      <c r="F4670" t="inlineStr">
        <is>
          <t>Colza</t>
        </is>
      </c>
      <c r="G4670" t="inlineStr"/>
      <c r="H4670" t="inlineStr">
        <is>
          <t>Importation de graines = 1275 kt (Douanes françaises - Eurostat)</t>
        </is>
      </c>
      <c r="I4670" t="inlineStr">
        <is>
          <t>Douanes françaises - Eurostat</t>
        </is>
      </c>
      <c r="J4670" t="inlineStr"/>
      <c r="K4670" t="inlineStr">
        <is>
          <t>Volume</t>
        </is>
      </c>
      <c r="L4670" t="inlineStr">
        <is>
          <t>Importation de graines</t>
        </is>
      </c>
      <c r="M4670" t="inlineStr">
        <is>
          <t>Echanges mensuels - EUROSTAT</t>
        </is>
      </c>
      <c r="N4670" t="inlineStr"/>
      <c r="O4670" t="n">
        <v>1280</v>
      </c>
      <c r="P4670" t="inlineStr"/>
      <c r="Q4670" t="inlineStr"/>
      <c r="R4670" t="n">
        <v>1275.06</v>
      </c>
      <c r="S4670" t="n">
        <v>63.75</v>
      </c>
      <c r="T4670" t="n">
        <v>0.1</v>
      </c>
      <c r="U4670" t="n">
        <v>0</v>
      </c>
      <c r="V4670" t="n">
        <v>500000000</v>
      </c>
      <c r="W4670" t="n">
        <v>0</v>
      </c>
      <c r="X4670" t="inlineStr">
        <is>
          <t>mesuré</t>
        </is>
      </c>
    </row>
    <row r="4671" ht="15" customHeight="1" s="1003">
      <c r="A4671" s="1019" t="inlineStr">
        <is>
          <t>Graines récoltées</t>
        </is>
      </c>
      <c r="B4671" t="inlineStr">
        <is>
          <t>Ferme</t>
        </is>
      </c>
      <c r="C4671" t="inlineStr">
        <is>
          <t>kt</t>
        </is>
      </c>
      <c r="D4671" t="inlineStr">
        <is>
          <t>France</t>
        </is>
      </c>
      <c r="E4671" t="inlineStr">
        <is>
          <t>2023-24</t>
        </is>
      </c>
      <c r="F4671" t="inlineStr">
        <is>
          <t>Tournesol</t>
        </is>
      </c>
      <c r="G4671" t="inlineStr"/>
      <c r="H4671" t="inlineStr"/>
      <c r="I4671" t="inlineStr"/>
      <c r="J4671" t="inlineStr"/>
      <c r="K4671" t="inlineStr"/>
      <c r="L4671" t="inlineStr"/>
      <c r="M4671" t="inlineStr"/>
      <c r="N4671" t="inlineStr"/>
      <c r="O4671" t="n">
        <v>169</v>
      </c>
      <c r="P4671" t="inlineStr"/>
      <c r="Q4671" t="inlineStr"/>
      <c r="R4671" t="inlineStr"/>
      <c r="S4671" t="inlineStr"/>
      <c r="T4671" t="inlineStr"/>
      <c r="U4671" t="n">
        <v>0</v>
      </c>
      <c r="V4671" t="n">
        <v>500000000</v>
      </c>
      <c r="W4671" t="inlineStr"/>
      <c r="X4671" t="inlineStr">
        <is>
          <t>déterminé</t>
        </is>
      </c>
    </row>
    <row r="4672" ht="15" customHeight="1" s="1003">
      <c r="A4672" s="1019" t="inlineStr">
        <is>
          <t>Graines récoltées</t>
        </is>
      </c>
      <c r="B4672" t="inlineStr">
        <is>
          <t>OS</t>
        </is>
      </c>
      <c r="C4672" t="inlineStr">
        <is>
          <t>kt</t>
        </is>
      </c>
      <c r="D4672" t="inlineStr">
        <is>
          <t>France</t>
        </is>
      </c>
      <c r="E4672" t="inlineStr">
        <is>
          <t>2023-24</t>
        </is>
      </c>
      <c r="F4672" t="inlineStr">
        <is>
          <t>Tournesol</t>
        </is>
      </c>
      <c r="G4672" t="inlineStr">
        <is>
          <t>Collecte = 1892 kt (Bilans par campagne - FranceAgriMer)</t>
        </is>
      </c>
      <c r="H4672" t="inlineStr"/>
      <c r="I4672" t="inlineStr">
        <is>
          <t>Bilans par campagne - FranceAgriMer</t>
        </is>
      </c>
      <c r="J4672" t="inlineStr"/>
      <c r="K4672" t="inlineStr">
        <is>
          <t>Volume</t>
        </is>
      </c>
      <c r="L4672" t="inlineStr">
        <is>
          <t>Collecte</t>
        </is>
      </c>
      <c r="M4672" t="inlineStr">
        <is>
          <t>BIlans Tournesol - FAM</t>
        </is>
      </c>
      <c r="N4672" t="inlineStr"/>
      <c r="O4672" t="n">
        <v>1890</v>
      </c>
      <c r="P4672" t="inlineStr"/>
      <c r="Q4672" t="inlineStr"/>
      <c r="R4672" t="n">
        <v>1892.23</v>
      </c>
      <c r="S4672" t="n">
        <v>94.61</v>
      </c>
      <c r="T4672" t="n">
        <v>0.1</v>
      </c>
      <c r="U4672" t="n">
        <v>0</v>
      </c>
      <c r="V4672" t="n">
        <v>500000000</v>
      </c>
      <c r="W4672" t="n">
        <v>0</v>
      </c>
      <c r="X4672" t="inlineStr">
        <is>
          <t>redondant</t>
        </is>
      </c>
    </row>
    <row r="4673" ht="15" customHeight="1" s="1003">
      <c r="A4673" s="1019" t="inlineStr">
        <is>
          <t>Olives</t>
        </is>
      </c>
      <c r="B4673" t="inlineStr">
        <is>
          <t>Export</t>
        </is>
      </c>
      <c r="C4673" t="inlineStr">
        <is>
          <t>kt</t>
        </is>
      </c>
      <c r="D4673" t="inlineStr">
        <is>
          <t>France</t>
        </is>
      </c>
      <c r="E4673" t="inlineStr">
        <is>
          <t>2023-24</t>
        </is>
      </c>
      <c r="F4673" t="inlineStr">
        <is>
          <t>Tournesol</t>
        </is>
      </c>
      <c r="G4673" t="inlineStr"/>
      <c r="H4673" t="inlineStr"/>
      <c r="I4673" t="inlineStr"/>
      <c r="J4673" t="inlineStr"/>
      <c r="K4673" t="inlineStr"/>
      <c r="L4673" t="inlineStr"/>
      <c r="M4673" t="inlineStr"/>
      <c r="N4673" t="inlineStr"/>
      <c r="O4673" t="n">
        <v>-0</v>
      </c>
      <c r="P4673" t="n">
        <v>0</v>
      </c>
      <c r="Q4673" t="n">
        <v>500000000</v>
      </c>
      <c r="R4673" t="inlineStr"/>
      <c r="S4673" t="inlineStr"/>
      <c r="T4673" t="inlineStr"/>
      <c r="U4673" t="n">
        <v>0</v>
      </c>
      <c r="V4673" t="n">
        <v>500000000</v>
      </c>
      <c r="W4673" t="inlineStr"/>
      <c r="X4673" t="inlineStr">
        <is>
          <t>libre unbounded</t>
        </is>
      </c>
    </row>
    <row r="4674" ht="15" customHeight="1" s="1003">
      <c r="A4674" s="1019" t="inlineStr">
        <is>
          <t>Olives</t>
        </is>
      </c>
      <c r="B4674" t="inlineStr">
        <is>
          <t>Moulin</t>
        </is>
      </c>
      <c r="C4674" t="inlineStr">
        <is>
          <t>kt</t>
        </is>
      </c>
      <c r="D4674" t="inlineStr">
        <is>
          <t>France</t>
        </is>
      </c>
      <c r="E4674" t="inlineStr">
        <is>
          <t>2023-24</t>
        </is>
      </c>
      <c r="F4674" t="inlineStr">
        <is>
          <t>Tournesol</t>
        </is>
      </c>
      <c r="G4674" t="inlineStr"/>
      <c r="H4674" t="inlineStr"/>
      <c r="I4674" t="inlineStr"/>
      <c r="J4674" t="inlineStr"/>
      <c r="K4674" t="inlineStr"/>
      <c r="L4674" t="inlineStr"/>
      <c r="M4674" t="inlineStr"/>
      <c r="N4674" t="inlineStr"/>
      <c r="O4674" t="n">
        <v>-0</v>
      </c>
      <c r="P4674" t="n">
        <v>0</v>
      </c>
      <c r="Q4674" t="n">
        <v>500000000</v>
      </c>
      <c r="R4674" t="inlineStr"/>
      <c r="S4674" t="inlineStr"/>
      <c r="T4674" t="inlineStr"/>
      <c r="U4674" t="n">
        <v>0</v>
      </c>
      <c r="V4674" t="n">
        <v>500000000</v>
      </c>
      <c r="W4674" t="inlineStr"/>
      <c r="X4674" t="inlineStr">
        <is>
          <t>libre unbounded</t>
        </is>
      </c>
    </row>
    <row r="4675" ht="15" customHeight="1" s="1003">
      <c r="A4675" s="1019" t="inlineStr">
        <is>
          <t>Olives</t>
        </is>
      </c>
      <c r="B4675" t="inlineStr">
        <is>
          <t>Conservation ou préparation d'olives</t>
        </is>
      </c>
      <c r="C4675" t="inlineStr">
        <is>
          <t>kt</t>
        </is>
      </c>
      <c r="D4675" t="inlineStr">
        <is>
          <t>France</t>
        </is>
      </c>
      <c r="E4675" t="inlineStr">
        <is>
          <t>2023-24</t>
        </is>
      </c>
      <c r="F4675" t="inlineStr">
        <is>
          <t>Tournesol</t>
        </is>
      </c>
      <c r="G4675" t="inlineStr"/>
      <c r="H4675" t="inlineStr"/>
      <c r="I4675" t="inlineStr"/>
      <c r="J4675" t="inlineStr"/>
      <c r="K4675" t="inlineStr"/>
      <c r="L4675" t="inlineStr"/>
      <c r="M4675" t="inlineStr"/>
      <c r="N4675" t="inlineStr"/>
      <c r="O4675" t="n">
        <v>-0</v>
      </c>
      <c r="P4675" t="n">
        <v>0</v>
      </c>
      <c r="Q4675" t="n">
        <v>500000000</v>
      </c>
      <c r="R4675" t="inlineStr"/>
      <c r="S4675" t="inlineStr"/>
      <c r="T4675" t="inlineStr"/>
      <c r="U4675" t="n">
        <v>0</v>
      </c>
      <c r="V4675" t="n">
        <v>500000000</v>
      </c>
      <c r="W4675" t="inlineStr"/>
      <c r="X4675" t="inlineStr">
        <is>
          <t>libre unbounded</t>
        </is>
      </c>
    </row>
    <row r="4676" ht="15" customHeight="1" s="1003">
      <c r="A4676" s="1019" t="inlineStr">
        <is>
          <t>Olives</t>
        </is>
      </c>
      <c r="B4676" t="inlineStr">
        <is>
          <t>Ecart statistique</t>
        </is>
      </c>
      <c r="C4676" t="inlineStr">
        <is>
          <t>kt</t>
        </is>
      </c>
      <c r="D4676" t="inlineStr">
        <is>
          <t>France</t>
        </is>
      </c>
      <c r="E4676" t="inlineStr">
        <is>
          <t>2023-24</t>
        </is>
      </c>
      <c r="F4676" t="inlineStr">
        <is>
          <t>Tournesol</t>
        </is>
      </c>
      <c r="G4676" t="inlineStr"/>
      <c r="H4676" t="inlineStr"/>
      <c r="I4676" t="inlineStr"/>
      <c r="J4676" t="inlineStr"/>
      <c r="K4676" t="inlineStr"/>
      <c r="L4676" t="inlineStr"/>
      <c r="M4676" t="inlineStr"/>
      <c r="N4676" t="inlineStr"/>
      <c r="O4676" t="n">
        <v>-0</v>
      </c>
      <c r="P4676" t="n">
        <v>0</v>
      </c>
      <c r="Q4676" t="n">
        <v>500000000</v>
      </c>
      <c r="R4676" t="inlineStr"/>
      <c r="S4676" t="inlineStr"/>
      <c r="T4676" t="inlineStr"/>
      <c r="U4676" t="n">
        <v>0</v>
      </c>
      <c r="V4676" t="n">
        <v>500000000</v>
      </c>
      <c r="W4676" t="inlineStr"/>
      <c r="X4676" t="inlineStr">
        <is>
          <t>libre unbounded</t>
        </is>
      </c>
    </row>
    <row r="4677" ht="15" customHeight="1" s="1003">
      <c r="A4677" s="1019" t="inlineStr">
        <is>
          <t>Graines autoconsommées</t>
        </is>
      </c>
      <c r="B4677" t="inlineStr">
        <is>
          <t>Hors FAB</t>
        </is>
      </c>
      <c r="C4677" t="inlineStr">
        <is>
          <t>kt</t>
        </is>
      </c>
      <c r="D4677" t="inlineStr">
        <is>
          <t>France</t>
        </is>
      </c>
      <c r="E4677" t="inlineStr">
        <is>
          <t>2023-24</t>
        </is>
      </c>
      <c r="F4677" t="inlineStr">
        <is>
          <t>Tournesol</t>
        </is>
      </c>
      <c r="G4677" t="inlineStr"/>
      <c r="H4677" t="inlineStr"/>
      <c r="I4677" t="inlineStr"/>
      <c r="J4677" t="inlineStr">
        <is>
          <t>Le reste des graines autoconsommées est consommé en alimentation animale rente hors FAB</t>
        </is>
      </c>
      <c r="K4677" t="inlineStr"/>
      <c r="L4677" t="inlineStr">
        <is>
          <t>Consommation de graines à la ferme directement</t>
        </is>
      </c>
      <c r="M4677" t="inlineStr"/>
      <c r="N4677" t="inlineStr"/>
      <c r="O4677" t="n">
        <v>169</v>
      </c>
      <c r="P4677" t="inlineStr"/>
      <c r="Q4677" t="inlineStr"/>
      <c r="R4677" t="inlineStr"/>
      <c r="S4677" t="inlineStr"/>
      <c r="T4677" t="inlineStr"/>
      <c r="U4677" t="n">
        <v>0</v>
      </c>
      <c r="V4677" t="n">
        <v>500000000</v>
      </c>
      <c r="W4677" t="inlineStr"/>
      <c r="X4677" t="inlineStr">
        <is>
          <t>déterminé</t>
        </is>
      </c>
    </row>
    <row r="4678" ht="15" customHeight="1" s="1003">
      <c r="A4678" s="1019" t="inlineStr">
        <is>
          <t>Graines autoconsommées</t>
        </is>
      </c>
      <c r="B4678" t="inlineStr">
        <is>
          <t>Vente directe et autoconsommation</t>
        </is>
      </c>
      <c r="C4678" t="inlineStr">
        <is>
          <t>kt</t>
        </is>
      </c>
      <c r="D4678" t="inlineStr">
        <is>
          <t>France</t>
        </is>
      </c>
      <c r="E4678" t="inlineStr">
        <is>
          <t>2023-24</t>
        </is>
      </c>
      <c r="F4678" t="inlineStr">
        <is>
          <t>Tournesol</t>
        </is>
      </c>
      <c r="G4678" t="inlineStr"/>
      <c r="H4678" t="inlineStr"/>
      <c r="I4678" t="inlineStr"/>
      <c r="J4678" t="inlineStr">
        <is>
          <t>Pas de consommation de graines en alimentation humaine</t>
        </is>
      </c>
      <c r="K4678" t="inlineStr"/>
      <c r="L4678" t="inlineStr">
        <is>
          <t>Consommation de graines à la ferme directement</t>
        </is>
      </c>
      <c r="M4678" t="inlineStr"/>
      <c r="N4678" t="inlineStr"/>
      <c r="O4678" t="n">
        <v>0</v>
      </c>
      <c r="P4678" t="inlineStr"/>
      <c r="Q4678" t="inlineStr"/>
      <c r="R4678" t="n">
        <v>0</v>
      </c>
      <c r="S4678" t="n">
        <v>0</v>
      </c>
      <c r="T4678" t="inlineStr"/>
      <c r="U4678" t="n">
        <v>0</v>
      </c>
      <c r="V4678" t="n">
        <v>500000000</v>
      </c>
      <c r="W4678" t="n">
        <v>0</v>
      </c>
      <c r="X4678" t="inlineStr">
        <is>
          <t>mesuré</t>
        </is>
      </c>
    </row>
    <row r="4679" ht="15" customHeight="1" s="1003">
      <c r="A4679" s="1019" t="inlineStr">
        <is>
          <t>Graines autoconsommées</t>
        </is>
      </c>
      <c r="B4679" t="inlineStr">
        <is>
          <t>Alimentation humaine</t>
        </is>
      </c>
      <c r="C4679" t="inlineStr">
        <is>
          <t>kt</t>
        </is>
      </c>
      <c r="D4679" t="inlineStr">
        <is>
          <t>France</t>
        </is>
      </c>
      <c r="E4679" t="inlineStr">
        <is>
          <t>2023-24</t>
        </is>
      </c>
      <c r="F4679" t="inlineStr">
        <is>
          <t>Tournesol</t>
        </is>
      </c>
      <c r="G4679" t="inlineStr"/>
      <c r="H4679" t="inlineStr"/>
      <c r="I4679" t="inlineStr"/>
      <c r="J4679" t="inlineStr"/>
      <c r="K4679" t="inlineStr"/>
      <c r="L4679" t="inlineStr"/>
      <c r="M4679" t="inlineStr"/>
      <c r="N4679" t="inlineStr"/>
      <c r="O4679" t="n">
        <v>0</v>
      </c>
      <c r="P4679" t="inlineStr"/>
      <c r="Q4679" t="inlineStr"/>
      <c r="R4679" t="inlineStr"/>
      <c r="S4679" t="inlineStr"/>
      <c r="T4679" t="inlineStr"/>
      <c r="U4679" t="n">
        <v>0</v>
      </c>
      <c r="V4679" t="n">
        <v>500000000</v>
      </c>
      <c r="W4679" t="inlineStr"/>
      <c r="X4679" t="inlineStr">
        <is>
          <t>déterminé</t>
        </is>
      </c>
    </row>
    <row r="4680" ht="15" customHeight="1" s="1003">
      <c r="A4680" s="1019" t="inlineStr">
        <is>
          <t>Graines autoconsommées</t>
        </is>
      </c>
      <c r="B4680" t="inlineStr">
        <is>
          <t>Usages alimentaires</t>
        </is>
      </c>
      <c r="C4680" t="inlineStr">
        <is>
          <t>kt</t>
        </is>
      </c>
      <c r="D4680" t="inlineStr">
        <is>
          <t>France</t>
        </is>
      </c>
      <c r="E4680" t="inlineStr">
        <is>
          <t>2023-24</t>
        </is>
      </c>
      <c r="F4680" t="inlineStr">
        <is>
          <t>Tournesol</t>
        </is>
      </c>
      <c r="G4680" t="inlineStr"/>
      <c r="H4680" t="inlineStr"/>
      <c r="I4680" t="inlineStr"/>
      <c r="J4680" t="inlineStr"/>
      <c r="K4680" t="inlineStr"/>
      <c r="L4680" t="inlineStr"/>
      <c r="M4680" t="inlineStr"/>
      <c r="N4680" t="inlineStr"/>
      <c r="O4680" t="n">
        <v>169</v>
      </c>
      <c r="P4680" t="inlineStr"/>
      <c r="Q4680" t="inlineStr"/>
      <c r="R4680" t="inlineStr"/>
      <c r="S4680" t="inlineStr"/>
      <c r="T4680" t="inlineStr"/>
      <c r="U4680" t="n">
        <v>0</v>
      </c>
      <c r="V4680" t="n">
        <v>500000000</v>
      </c>
      <c r="W4680" t="inlineStr"/>
      <c r="X4680" t="inlineStr">
        <is>
          <t>déterminé</t>
        </is>
      </c>
    </row>
    <row r="4681" ht="15" customHeight="1" s="1003">
      <c r="A4681" s="1019" t="inlineStr">
        <is>
          <t>Graines autoconsommées</t>
        </is>
      </c>
      <c r="B4681" t="inlineStr">
        <is>
          <t>Alimentation animale rente</t>
        </is>
      </c>
      <c r="C4681" t="inlineStr">
        <is>
          <t>kt</t>
        </is>
      </c>
      <c r="D4681" t="inlineStr">
        <is>
          <t>France</t>
        </is>
      </c>
      <c r="E4681" t="inlineStr">
        <is>
          <t>2023-24</t>
        </is>
      </c>
      <c r="F4681" t="inlineStr">
        <is>
          <t>Tournesol</t>
        </is>
      </c>
      <c r="G4681" t="inlineStr"/>
      <c r="H4681" t="inlineStr"/>
      <c r="I4681" t="inlineStr"/>
      <c r="J4681" t="inlineStr"/>
      <c r="K4681" t="inlineStr"/>
      <c r="L4681" t="inlineStr"/>
      <c r="M4681" t="inlineStr"/>
      <c r="N4681" t="inlineStr"/>
      <c r="O4681" t="n">
        <v>169</v>
      </c>
      <c r="P4681" t="inlineStr"/>
      <c r="Q4681" t="inlineStr"/>
      <c r="R4681" t="inlineStr"/>
      <c r="S4681" t="inlineStr"/>
      <c r="T4681" t="inlineStr"/>
      <c r="U4681" t="n">
        <v>0</v>
      </c>
      <c r="V4681" t="n">
        <v>500000000</v>
      </c>
      <c r="W4681" t="inlineStr"/>
      <c r="X4681" t="inlineStr">
        <is>
          <t>déterminé</t>
        </is>
      </c>
    </row>
    <row r="4682" ht="15" customHeight="1" s="1003">
      <c r="A4682" s="1019" t="inlineStr">
        <is>
          <t>Graines autoconsommées</t>
        </is>
      </c>
      <c r="B4682" t="inlineStr">
        <is>
          <t>Alimentation animale</t>
        </is>
      </c>
      <c r="C4682" t="inlineStr">
        <is>
          <t>kt</t>
        </is>
      </c>
      <c r="D4682" t="inlineStr">
        <is>
          <t>France</t>
        </is>
      </c>
      <c r="E4682" t="inlineStr">
        <is>
          <t>2023-24</t>
        </is>
      </c>
      <c r="F4682" t="inlineStr">
        <is>
          <t>Tournesol</t>
        </is>
      </c>
      <c r="G4682" t="inlineStr"/>
      <c r="H4682" t="inlineStr"/>
      <c r="I4682" t="inlineStr"/>
      <c r="J4682" t="inlineStr"/>
      <c r="K4682" t="inlineStr"/>
      <c r="L4682" t="inlineStr"/>
      <c r="M4682" t="inlineStr"/>
      <c r="N4682" t="inlineStr"/>
      <c r="O4682" t="n">
        <v>169</v>
      </c>
      <c r="P4682" t="inlineStr"/>
      <c r="Q4682" t="inlineStr"/>
      <c r="R4682" t="inlineStr"/>
      <c r="S4682" t="inlineStr"/>
      <c r="T4682" t="inlineStr"/>
      <c r="U4682" t="n">
        <v>0</v>
      </c>
      <c r="V4682" t="n">
        <v>500000000</v>
      </c>
      <c r="W4682" t="inlineStr"/>
      <c r="X4682" t="inlineStr">
        <is>
          <t>déterminé</t>
        </is>
      </c>
    </row>
    <row r="4683" ht="15" customHeight="1" s="1003">
      <c r="A4683" s="1019" t="inlineStr">
        <is>
          <t>Graines autoconsommées</t>
        </is>
      </c>
      <c r="B4683" t="inlineStr">
        <is>
          <t>Débouchés</t>
        </is>
      </c>
      <c r="C4683" t="inlineStr">
        <is>
          <t>kt</t>
        </is>
      </c>
      <c r="D4683" t="inlineStr">
        <is>
          <t>France</t>
        </is>
      </c>
      <c r="E4683" t="inlineStr">
        <is>
          <t>2023-24</t>
        </is>
      </c>
      <c r="F4683" t="inlineStr">
        <is>
          <t>Tournesol</t>
        </is>
      </c>
      <c r="G4683" t="inlineStr"/>
      <c r="H4683" t="inlineStr"/>
      <c r="I4683" t="inlineStr"/>
      <c r="J4683" t="inlineStr"/>
      <c r="K4683" t="inlineStr"/>
      <c r="L4683" t="inlineStr"/>
      <c r="M4683" t="inlineStr"/>
      <c r="N4683" t="inlineStr"/>
      <c r="O4683" t="n">
        <v>169</v>
      </c>
      <c r="P4683" t="inlineStr"/>
      <c r="Q4683" t="inlineStr"/>
      <c r="R4683" t="inlineStr"/>
      <c r="S4683" t="inlineStr"/>
      <c r="T4683" t="inlineStr"/>
      <c r="U4683" t="n">
        <v>0</v>
      </c>
      <c r="V4683" t="n">
        <v>500000000</v>
      </c>
      <c r="W4683" t="inlineStr"/>
      <c r="X4683" t="inlineStr">
        <is>
          <t>déterminé</t>
        </is>
      </c>
    </row>
    <row r="4684" ht="15" customHeight="1" s="1003">
      <c r="A4684" s="1019" t="inlineStr">
        <is>
          <t>Graines autoconsommées</t>
        </is>
      </c>
      <c r="B4684" t="inlineStr">
        <is>
          <t>FAF</t>
        </is>
      </c>
      <c r="C4684" t="inlineStr">
        <is>
          <t>kt</t>
        </is>
      </c>
      <c r="D4684" t="inlineStr">
        <is>
          <t>France</t>
        </is>
      </c>
      <c r="E4684" t="inlineStr">
        <is>
          <t>2023-24</t>
        </is>
      </c>
      <c r="F4684" t="inlineStr">
        <is>
          <t>Tournesol</t>
        </is>
      </c>
      <c r="G4684" t="inlineStr"/>
      <c r="H4684" t="inlineStr"/>
      <c r="I4684" t="inlineStr"/>
      <c r="J4684" t="inlineStr"/>
      <c r="K4684" t="inlineStr"/>
      <c r="L4684" t="inlineStr"/>
      <c r="M4684" t="inlineStr"/>
      <c r="N4684" t="inlineStr"/>
      <c r="O4684" t="n">
        <v>84.5</v>
      </c>
      <c r="P4684" t="n">
        <v>0</v>
      </c>
      <c r="Q4684" t="n">
        <v>169</v>
      </c>
      <c r="R4684" t="inlineStr"/>
      <c r="S4684" t="inlineStr"/>
      <c r="T4684" t="inlineStr"/>
      <c r="U4684" t="n">
        <v>0</v>
      </c>
      <c r="V4684" t="n">
        <v>500000000</v>
      </c>
      <c r="W4684" t="inlineStr"/>
      <c r="X4684" t="inlineStr">
        <is>
          <t>libre</t>
        </is>
      </c>
    </row>
    <row r="4685" ht="15" customHeight="1" s="1003">
      <c r="A4685" s="1019" t="inlineStr">
        <is>
          <t>Graines autoconsommées</t>
        </is>
      </c>
      <c r="B4685" t="inlineStr">
        <is>
          <t>Direct élevage</t>
        </is>
      </c>
      <c r="C4685" t="inlineStr">
        <is>
          <t>kt</t>
        </is>
      </c>
      <c r="D4685" t="inlineStr">
        <is>
          <t>France</t>
        </is>
      </c>
      <c r="E4685" t="inlineStr">
        <is>
          <t>2023-24</t>
        </is>
      </c>
      <c r="F4685" t="inlineStr">
        <is>
          <t>Tournesol</t>
        </is>
      </c>
      <c r="G4685" t="inlineStr"/>
      <c r="H4685" t="inlineStr"/>
      <c r="I4685" t="inlineStr"/>
      <c r="J4685" t="inlineStr"/>
      <c r="K4685" t="inlineStr"/>
      <c r="L4685" t="inlineStr"/>
      <c r="M4685" t="inlineStr"/>
      <c r="N4685" t="inlineStr"/>
      <c r="O4685" t="n">
        <v>84.5</v>
      </c>
      <c r="P4685" t="n">
        <v>0</v>
      </c>
      <c r="Q4685" t="n">
        <v>169</v>
      </c>
      <c r="R4685" t="inlineStr"/>
      <c r="S4685" t="inlineStr"/>
      <c r="T4685" t="inlineStr"/>
      <c r="U4685" t="n">
        <v>0</v>
      </c>
      <c r="V4685" t="n">
        <v>500000000</v>
      </c>
      <c r="W4685" t="inlineStr"/>
      <c r="X4685" t="inlineStr">
        <is>
          <t>libre</t>
        </is>
      </c>
    </row>
    <row r="4686" ht="15" customHeight="1" s="1003">
      <c r="A4686" s="1019" t="inlineStr">
        <is>
          <t>Graines autoconsommées</t>
        </is>
      </c>
      <c r="B4686" t="inlineStr">
        <is>
          <t>Elimination/Pertes</t>
        </is>
      </c>
      <c r="C4686" t="inlineStr">
        <is>
          <t>kt</t>
        </is>
      </c>
      <c r="D4686" t="inlineStr">
        <is>
          <t>France</t>
        </is>
      </c>
      <c r="E4686" t="inlineStr">
        <is>
          <t>2023-24</t>
        </is>
      </c>
      <c r="F4686" t="inlineStr">
        <is>
          <t>Tournesol</t>
        </is>
      </c>
      <c r="G4686" t="inlineStr"/>
      <c r="H4686" t="inlineStr">
        <is>
          <t>Ratio de pertes à la ferme = 0,1 % (ORIFLAAM - Terres Univia)</t>
        </is>
      </c>
      <c r="I4686" t="inlineStr">
        <is>
          <t>ORIFLAAM - Terres Univia</t>
        </is>
      </c>
      <c r="J4686" t="inlineStr">
        <is>
          <t>0</t>
        </is>
      </c>
      <c r="K4686" t="inlineStr">
        <is>
          <t>Rendement</t>
        </is>
      </c>
      <c r="L4686" t="inlineStr">
        <is>
          <t>Ratio de pertes à la ferme</t>
        </is>
      </c>
      <c r="M4686" t="inlineStr">
        <is>
          <t>Pertes ferme - TERRES UNIVIA</t>
        </is>
      </c>
      <c r="N4686" t="inlineStr"/>
      <c r="O4686" t="n">
        <v>0.17</v>
      </c>
      <c r="P4686" t="inlineStr"/>
      <c r="Q4686" t="inlineStr"/>
      <c r="R4686" t="inlineStr"/>
      <c r="S4686" t="inlineStr"/>
      <c r="T4686" t="inlineStr"/>
      <c r="U4686" t="n">
        <v>0</v>
      </c>
      <c r="V4686" t="n">
        <v>500000000</v>
      </c>
      <c r="W4686" t="inlineStr"/>
      <c r="X4686" t="inlineStr">
        <is>
          <t>déterminé</t>
        </is>
      </c>
    </row>
    <row r="4687" ht="15" customHeight="1" s="1003">
      <c r="A4687" s="1019" t="inlineStr">
        <is>
          <t>Graines autoconsommées</t>
        </is>
      </c>
      <c r="B4687" t="inlineStr">
        <is>
          <t>Autres usages (ou usages indéfinis)</t>
        </is>
      </c>
      <c r="C4687" t="inlineStr">
        <is>
          <t>kt</t>
        </is>
      </c>
      <c r="D4687" t="inlineStr">
        <is>
          <t>France</t>
        </is>
      </c>
      <c r="E4687" t="inlineStr">
        <is>
          <t>2023-24</t>
        </is>
      </c>
      <c r="F4687" t="inlineStr">
        <is>
          <t>Tournesol</t>
        </is>
      </c>
      <c r="G4687" t="inlineStr"/>
      <c r="H4687" t="inlineStr"/>
      <c r="I4687" t="inlineStr"/>
      <c r="J4687" t="inlineStr"/>
      <c r="K4687" t="inlineStr"/>
      <c r="L4687" t="inlineStr"/>
      <c r="M4687" t="inlineStr"/>
      <c r="N4687" t="inlineStr"/>
      <c r="O4687" t="n">
        <v>0.17</v>
      </c>
      <c r="P4687" t="inlineStr"/>
      <c r="Q4687" t="inlineStr"/>
      <c r="R4687" t="inlineStr"/>
      <c r="S4687" t="inlineStr"/>
      <c r="T4687" t="inlineStr"/>
      <c r="U4687" t="n">
        <v>0</v>
      </c>
      <c r="V4687" t="n">
        <v>500000000</v>
      </c>
      <c r="W4687" t="inlineStr"/>
      <c r="X4687" t="inlineStr">
        <is>
          <t>déterminé</t>
        </is>
      </c>
    </row>
    <row r="4688" ht="15" customHeight="1" s="1003">
      <c r="A4688" s="1019" t="inlineStr">
        <is>
          <t>Graines autoconsommées</t>
        </is>
      </c>
      <c r="B4688" t="inlineStr">
        <is>
          <t>Semences fermières</t>
        </is>
      </c>
      <c r="C4688" t="inlineStr">
        <is>
          <t>kt</t>
        </is>
      </c>
      <c r="D4688" t="inlineStr">
        <is>
          <t>France</t>
        </is>
      </c>
      <c r="E4688" t="inlineStr">
        <is>
          <t>2023-24</t>
        </is>
      </c>
      <c r="F4688" t="inlineStr">
        <is>
          <t>Tournesol</t>
        </is>
      </c>
      <c r="G4688" t="inlineStr"/>
      <c r="H4688" t="inlineStr">
        <is>
          <t>Part de semences fermières (par rapport aux semences certifiées) = 0,7 % (Enquête Pratiques culturales en grandes cultures - SSP)</t>
        </is>
      </c>
      <c r="I4688" t="inlineStr">
        <is>
          <t>Enquête Pratiques culturales en grandes cultures - SSP</t>
        </is>
      </c>
      <c r="J4688" t="inlineStr">
        <is>
          <t>0</t>
        </is>
      </c>
      <c r="K4688" t="inlineStr">
        <is>
          <t>Répartition</t>
        </is>
      </c>
      <c r="L4688" t="inlineStr">
        <is>
          <t>Part de semences fermières (par rapport aux semences certifiées)</t>
        </is>
      </c>
      <c r="M4688" t="inlineStr">
        <is>
          <t>Semences fermières - AGRESTE</t>
        </is>
      </c>
      <c r="N4688" t="inlineStr"/>
      <c r="O4688" t="n">
        <v>0.06</v>
      </c>
      <c r="P4688" t="inlineStr"/>
      <c r="Q4688" t="inlineStr"/>
      <c r="R4688" t="inlineStr"/>
      <c r="S4688" t="inlineStr"/>
      <c r="T4688" t="inlineStr"/>
      <c r="U4688" t="n">
        <v>0</v>
      </c>
      <c r="V4688" t="n">
        <v>500000000</v>
      </c>
      <c r="W4688" t="inlineStr"/>
      <c r="X4688" t="inlineStr">
        <is>
          <t>déterminé</t>
        </is>
      </c>
    </row>
    <row r="4689" ht="15" customHeight="1" s="1003">
      <c r="A4689" s="1019" t="inlineStr">
        <is>
          <t>Graines autoconsommées</t>
        </is>
      </c>
      <c r="B4689" t="inlineStr">
        <is>
          <t>Semences</t>
        </is>
      </c>
      <c r="C4689" t="inlineStr">
        <is>
          <t>kt</t>
        </is>
      </c>
      <c r="D4689" t="inlineStr">
        <is>
          <t>France</t>
        </is>
      </c>
      <c r="E4689" t="inlineStr">
        <is>
          <t>2023-24</t>
        </is>
      </c>
      <c r="F4689" t="inlineStr">
        <is>
          <t>Tournesol</t>
        </is>
      </c>
      <c r="G4689" t="inlineStr"/>
      <c r="H4689" t="inlineStr"/>
      <c r="I4689" t="inlineStr">
        <is>
          <t>Enquête Pratiques culturales en grandes cultures - SSP</t>
        </is>
      </c>
      <c r="J4689" t="inlineStr"/>
      <c r="K4689" t="inlineStr">
        <is>
          <t>Répartition</t>
        </is>
      </c>
      <c r="L4689" t="inlineStr">
        <is>
          <t>Part de semences fermières (par rapport aux semences certifiées)</t>
        </is>
      </c>
      <c r="M4689" t="inlineStr">
        <is>
          <t>Semences fermières - AGRESTE</t>
        </is>
      </c>
      <c r="N4689" t="inlineStr"/>
      <c r="O4689" t="n">
        <v>0.06</v>
      </c>
      <c r="P4689" t="inlineStr"/>
      <c r="Q4689" t="inlineStr"/>
      <c r="R4689" t="inlineStr"/>
      <c r="S4689" t="inlineStr"/>
      <c r="T4689" t="inlineStr"/>
      <c r="U4689" t="n">
        <v>0</v>
      </c>
      <c r="V4689" t="n">
        <v>500000000</v>
      </c>
      <c r="W4689" t="inlineStr"/>
      <c r="X4689" t="inlineStr">
        <is>
          <t>déterminé</t>
        </is>
      </c>
    </row>
    <row r="4690" ht="15" customHeight="1" s="1003">
      <c r="A4690" s="1019" t="inlineStr">
        <is>
          <t>Stock initial</t>
        </is>
      </c>
      <c r="B4690" t="inlineStr">
        <is>
          <t>Ferme</t>
        </is>
      </c>
      <c r="C4690" t="inlineStr">
        <is>
          <t>kt</t>
        </is>
      </c>
      <c r="D4690" t="inlineStr">
        <is>
          <t>France</t>
        </is>
      </c>
      <c r="E4690" t="inlineStr">
        <is>
          <t>2023-24</t>
        </is>
      </c>
      <c r="F4690" t="inlineStr">
        <is>
          <t>Tournesol</t>
        </is>
      </c>
      <c r="G4690" t="inlineStr"/>
      <c r="H4690" t="inlineStr"/>
      <c r="I4690" t="inlineStr"/>
      <c r="J4690" t="inlineStr"/>
      <c r="K4690" t="inlineStr"/>
      <c r="L4690" t="inlineStr"/>
      <c r="M4690" t="inlineStr"/>
      <c r="N4690" t="inlineStr"/>
      <c r="O4690" t="n">
        <v>0</v>
      </c>
      <c r="P4690" t="inlineStr"/>
      <c r="Q4690" t="inlineStr"/>
      <c r="R4690" t="inlineStr"/>
      <c r="S4690" t="inlineStr"/>
      <c r="T4690" t="inlineStr"/>
      <c r="U4690" t="n">
        <v>0</v>
      </c>
      <c r="V4690" t="n">
        <v>500000000</v>
      </c>
      <c r="W4690" t="inlineStr"/>
      <c r="X4690" t="inlineStr">
        <is>
          <t>déterminé</t>
        </is>
      </c>
    </row>
    <row r="4691" ht="15" customHeight="1" s="1003">
      <c r="A4691" s="1019" t="inlineStr">
        <is>
          <t>Stock initial</t>
        </is>
      </c>
      <c r="B4691" t="inlineStr">
        <is>
          <t>OS</t>
        </is>
      </c>
      <c r="C4691" t="inlineStr">
        <is>
          <t>kt</t>
        </is>
      </c>
      <c r="D4691" t="inlineStr">
        <is>
          <t>France</t>
        </is>
      </c>
      <c r="E4691" t="inlineStr">
        <is>
          <t>2023-24</t>
        </is>
      </c>
      <c r="F4691" t="inlineStr">
        <is>
          <t>Tournesol</t>
        </is>
      </c>
      <c r="G4691" t="inlineStr">
        <is>
          <t>Stock initial collecteurs = 79 kt (Bilans par campagne - FranceAgriMer)</t>
        </is>
      </c>
      <c r="H4691" t="inlineStr"/>
      <c r="I4691" t="inlineStr">
        <is>
          <t>Bilans par campagne - FranceAgriMer</t>
        </is>
      </c>
      <c r="J4691" t="inlineStr"/>
      <c r="K4691" t="inlineStr">
        <is>
          <t>Volume</t>
        </is>
      </c>
      <c r="L4691" t="inlineStr">
        <is>
          <t>Stock initial collecteurs</t>
        </is>
      </c>
      <c r="M4691" t="inlineStr">
        <is>
          <t>BIlans Tournesol - FAM</t>
        </is>
      </c>
      <c r="N4691" t="inlineStr"/>
      <c r="O4691" t="n">
        <v>243</v>
      </c>
      <c r="P4691" t="inlineStr"/>
      <c r="Q4691" t="inlineStr"/>
      <c r="R4691" t="inlineStr"/>
      <c r="S4691" t="inlineStr"/>
      <c r="T4691" t="inlineStr"/>
      <c r="U4691" t="n">
        <v>0</v>
      </c>
      <c r="V4691" t="n">
        <v>500000000</v>
      </c>
      <c r="W4691" t="inlineStr"/>
      <c r="X4691" t="inlineStr">
        <is>
          <t>déterminé</t>
        </is>
      </c>
    </row>
    <row r="4692" ht="15" customHeight="1" s="1003">
      <c r="A4692" s="1019" t="inlineStr">
        <is>
          <t>Stock initial à la ferme</t>
        </is>
      </c>
      <c r="B4692" t="inlineStr">
        <is>
          <t>Ferme</t>
        </is>
      </c>
      <c r="C4692" t="inlineStr">
        <is>
          <t>kt</t>
        </is>
      </c>
      <c r="D4692" t="inlineStr">
        <is>
          <t>France</t>
        </is>
      </c>
      <c r="E4692" t="inlineStr">
        <is>
          <t>2023-24</t>
        </is>
      </c>
      <c r="F4692" t="inlineStr">
        <is>
          <t>Tournesol</t>
        </is>
      </c>
      <c r="G4692" t="inlineStr"/>
      <c r="H4692" t="inlineStr"/>
      <c r="I4692" t="inlineStr"/>
      <c r="J4692" t="inlineStr">
        <is>
          <t>Le stock à la ferme est négligé</t>
        </is>
      </c>
      <c r="K4692" t="inlineStr"/>
      <c r="L4692" t="inlineStr">
        <is>
          <t>Stock initial à la ferme</t>
        </is>
      </c>
      <c r="M4692" t="inlineStr"/>
      <c r="N4692" t="inlineStr"/>
      <c r="O4692" t="n">
        <v>0</v>
      </c>
      <c r="P4692" t="inlineStr"/>
      <c r="Q4692" t="inlineStr"/>
      <c r="R4692" t="n">
        <v>0</v>
      </c>
      <c r="S4692" t="n">
        <v>0</v>
      </c>
      <c r="T4692" t="inlineStr"/>
      <c r="U4692" t="n">
        <v>0</v>
      </c>
      <c r="V4692" t="n">
        <v>500000000</v>
      </c>
      <c r="W4692" t="n">
        <v>0</v>
      </c>
      <c r="X4692" t="inlineStr">
        <is>
          <t>redondant</t>
        </is>
      </c>
    </row>
    <row r="4693" ht="15" customHeight="1" s="1003">
      <c r="A4693" s="1019" t="inlineStr">
        <is>
          <t>Stock initial collecteurs</t>
        </is>
      </c>
      <c r="B4693" t="inlineStr">
        <is>
          <t>OS</t>
        </is>
      </c>
      <c r="C4693" t="inlineStr">
        <is>
          <t>kt</t>
        </is>
      </c>
      <c r="D4693" t="inlineStr">
        <is>
          <t>France</t>
        </is>
      </c>
      <c r="E4693" t="inlineStr">
        <is>
          <t>2023-24</t>
        </is>
      </c>
      <c r="F4693" t="inlineStr">
        <is>
          <t>Tournesol</t>
        </is>
      </c>
      <c r="G4693" t="inlineStr">
        <is>
          <t>Stock initial collecteurs = 243 kt (Bilans par campagne - FranceAgriMer)</t>
        </is>
      </c>
      <c r="H4693" t="inlineStr"/>
      <c r="I4693" t="inlineStr">
        <is>
          <t>Bilans par campagne - FranceAgriMer</t>
        </is>
      </c>
      <c r="J4693" t="inlineStr"/>
      <c r="K4693" t="inlineStr">
        <is>
          <t>Volume</t>
        </is>
      </c>
      <c r="L4693" t="inlineStr">
        <is>
          <t>Stock initial collecteurs</t>
        </is>
      </c>
      <c r="M4693" t="inlineStr">
        <is>
          <t>BIlans Tournesol - FAM</t>
        </is>
      </c>
      <c r="N4693" t="inlineStr"/>
      <c r="O4693" t="n">
        <v>243</v>
      </c>
      <c r="P4693" t="inlineStr"/>
      <c r="Q4693" t="inlineStr"/>
      <c r="R4693" t="n">
        <v>243.28</v>
      </c>
      <c r="S4693" t="n">
        <v>12.16</v>
      </c>
      <c r="T4693" t="n">
        <v>0.1</v>
      </c>
      <c r="U4693" t="n">
        <v>0</v>
      </c>
      <c r="V4693" t="n">
        <v>500000000</v>
      </c>
      <c r="W4693" t="n">
        <v>0</v>
      </c>
      <c r="X4693" t="inlineStr">
        <is>
          <t>mesuré</t>
        </is>
      </c>
    </row>
    <row r="4694" ht="15" customHeight="1" s="1003">
      <c r="A4694" s="1019" t="inlineStr">
        <is>
          <t>Graines collectées</t>
        </is>
      </c>
      <c r="B4694" t="inlineStr">
        <is>
          <t>Fabrication de produits alimentaires</t>
        </is>
      </c>
      <c r="C4694" t="inlineStr">
        <is>
          <t>kt</t>
        </is>
      </c>
      <c r="D4694" t="inlineStr">
        <is>
          <t>France</t>
        </is>
      </c>
      <c r="E4694" t="inlineStr">
        <is>
          <t>2023-24</t>
        </is>
      </c>
      <c r="F4694" t="inlineStr">
        <is>
          <t>Tournesol</t>
        </is>
      </c>
      <c r="G4694" t="inlineStr"/>
      <c r="H4694" t="inlineStr"/>
      <c r="I4694" t="inlineStr"/>
      <c r="J4694" t="inlineStr">
        <is>
          <t>Pas de fabrication de produits alimentaires</t>
        </is>
      </c>
      <c r="K4694" t="inlineStr"/>
      <c r="L4694" t="inlineStr">
        <is>
          <t>Consommation de graines pour la fabrication de produits alimentaires</t>
        </is>
      </c>
      <c r="M4694" t="inlineStr"/>
      <c r="N4694" t="inlineStr"/>
      <c r="O4694" t="n">
        <v>-0</v>
      </c>
      <c r="P4694" t="inlineStr"/>
      <c r="Q4694" t="inlineStr"/>
      <c r="R4694" t="n">
        <v>0</v>
      </c>
      <c r="S4694" t="n">
        <v>0</v>
      </c>
      <c r="T4694" t="inlineStr"/>
      <c r="U4694" t="n">
        <v>0</v>
      </c>
      <c r="V4694" t="n">
        <v>500000000</v>
      </c>
      <c r="W4694" t="n">
        <v>0</v>
      </c>
      <c r="X4694" t="inlineStr">
        <is>
          <t>mesuré</t>
        </is>
      </c>
    </row>
    <row r="4695" ht="15" customHeight="1" s="1003">
      <c r="A4695" s="1019" t="inlineStr">
        <is>
          <t>Graines collectées</t>
        </is>
      </c>
      <c r="B4695" t="inlineStr">
        <is>
          <t>Alimentation humaine</t>
        </is>
      </c>
      <c r="C4695" t="inlineStr">
        <is>
          <t>kt</t>
        </is>
      </c>
      <c r="D4695" t="inlineStr">
        <is>
          <t>France</t>
        </is>
      </c>
      <c r="E4695" t="inlineStr">
        <is>
          <t>2023-24</t>
        </is>
      </c>
      <c r="F4695" t="inlineStr">
        <is>
          <t>Tournesol</t>
        </is>
      </c>
      <c r="G4695" t="inlineStr">
        <is>
          <t>Consommation de graines en alimentation humaine = 10 kt (Bilans par campagne - FranceAgriMer)</t>
        </is>
      </c>
      <c r="H4695" t="inlineStr"/>
      <c r="I4695" t="inlineStr">
        <is>
          <t>Bilans par campagne - FranceAgriMer</t>
        </is>
      </c>
      <c r="J4695" t="inlineStr">
        <is>
          <t>Correspond à la catégorie "utilisation humaine et animale":on néglige les utilisations animales (petfood ?)</t>
        </is>
      </c>
      <c r="K4695" t="inlineStr">
        <is>
          <t>Volume</t>
        </is>
      </c>
      <c r="L4695" t="inlineStr">
        <is>
          <t>Consommation de graines en alimentation humaine</t>
        </is>
      </c>
      <c r="M4695" t="inlineStr">
        <is>
          <t>BIlans Tournesol - FAM</t>
        </is>
      </c>
      <c r="N4695" t="inlineStr"/>
      <c r="O4695" t="n">
        <v>10</v>
      </c>
      <c r="P4695" t="inlineStr"/>
      <c r="Q4695" t="inlineStr"/>
      <c r="R4695" t="n">
        <v>10</v>
      </c>
      <c r="S4695" t="n">
        <v>0.5</v>
      </c>
      <c r="T4695" t="n">
        <v>0.1</v>
      </c>
      <c r="U4695" t="n">
        <v>0</v>
      </c>
      <c r="V4695" t="n">
        <v>500000000</v>
      </c>
      <c r="W4695" t="n">
        <v>0</v>
      </c>
      <c r="X4695" t="inlineStr">
        <is>
          <t>mesuré</t>
        </is>
      </c>
    </row>
    <row r="4696" ht="15" customHeight="1" s="1003">
      <c r="A4696" s="1019" t="inlineStr">
        <is>
          <t>Graines collectées</t>
        </is>
      </c>
      <c r="B4696" t="inlineStr">
        <is>
          <t>Vente directe et autoconsommation</t>
        </is>
      </c>
      <c r="C4696" t="inlineStr">
        <is>
          <t>kt</t>
        </is>
      </c>
      <c r="D4696" t="inlineStr">
        <is>
          <t>France</t>
        </is>
      </c>
      <c r="E4696" t="inlineStr">
        <is>
          <t>2023-24</t>
        </is>
      </c>
      <c r="F4696" t="inlineStr">
        <is>
          <t>Tournesol</t>
        </is>
      </c>
      <c r="G4696" t="inlineStr"/>
      <c r="H4696" t="inlineStr"/>
      <c r="I4696" t="inlineStr"/>
      <c r="J4696" t="inlineStr"/>
      <c r="K4696" t="inlineStr"/>
      <c r="L4696" t="inlineStr"/>
      <c r="M4696" t="inlineStr"/>
      <c r="N4696" t="inlineStr"/>
      <c r="O4696" t="n">
        <v>2.78</v>
      </c>
      <c r="P4696" t="n">
        <v>0</v>
      </c>
      <c r="Q4696" t="n">
        <v>10</v>
      </c>
      <c r="R4696" t="inlineStr"/>
      <c r="S4696" t="inlineStr"/>
      <c r="T4696" t="inlineStr"/>
      <c r="U4696" t="n">
        <v>0</v>
      </c>
      <c r="V4696" t="n">
        <v>500000000</v>
      </c>
      <c r="W4696" t="inlineStr"/>
      <c r="X4696" t="inlineStr">
        <is>
          <t>libre</t>
        </is>
      </c>
    </row>
    <row r="4697" ht="15" customHeight="1" s="1003">
      <c r="A4697" s="1019" t="inlineStr">
        <is>
          <t>Graines collectées</t>
        </is>
      </c>
      <c r="B4697" t="inlineStr">
        <is>
          <t>Circuits spécialisés</t>
        </is>
      </c>
      <c r="C4697" t="inlineStr">
        <is>
          <t>kt</t>
        </is>
      </c>
      <c r="D4697" t="inlineStr">
        <is>
          <t>France</t>
        </is>
      </c>
      <c r="E4697" t="inlineStr">
        <is>
          <t>2023-24</t>
        </is>
      </c>
      <c r="F4697" t="inlineStr">
        <is>
          <t>Tournesol</t>
        </is>
      </c>
      <c r="G4697" t="inlineStr"/>
      <c r="H4697" t="inlineStr"/>
      <c r="I4697" t="inlineStr"/>
      <c r="J4697" t="inlineStr"/>
      <c r="K4697" t="inlineStr"/>
      <c r="L4697" t="inlineStr"/>
      <c r="M4697" t="inlineStr"/>
      <c r="N4697" t="inlineStr"/>
      <c r="O4697" t="n">
        <v>1.11</v>
      </c>
      <c r="P4697" t="n">
        <v>0</v>
      </c>
      <c r="Q4697" t="n">
        <v>10</v>
      </c>
      <c r="R4697" t="inlineStr"/>
      <c r="S4697" t="inlineStr"/>
      <c r="T4697" t="inlineStr"/>
      <c r="U4697" t="n">
        <v>0</v>
      </c>
      <c r="V4697" t="n">
        <v>500000000</v>
      </c>
      <c r="W4697" t="inlineStr"/>
      <c r="X4697" t="inlineStr">
        <is>
          <t>libre</t>
        </is>
      </c>
    </row>
    <row r="4698" ht="15" customHeight="1" s="1003">
      <c r="A4698" s="1019" t="inlineStr">
        <is>
          <t>Graines collectées</t>
        </is>
      </c>
      <c r="B4698" t="inlineStr">
        <is>
          <t>GMS</t>
        </is>
      </c>
      <c r="C4698" t="inlineStr">
        <is>
          <t>kt</t>
        </is>
      </c>
      <c r="D4698" t="inlineStr">
        <is>
          <t>France</t>
        </is>
      </c>
      <c r="E4698" t="inlineStr">
        <is>
          <t>2023-24</t>
        </is>
      </c>
      <c r="F4698" t="inlineStr">
        <is>
          <t>Tournesol</t>
        </is>
      </c>
      <c r="G4698" t="inlineStr"/>
      <c r="H4698" t="inlineStr"/>
      <c r="I4698" t="inlineStr"/>
      <c r="J4698" t="inlineStr"/>
      <c r="K4698" t="inlineStr"/>
      <c r="L4698" t="inlineStr"/>
      <c r="M4698" t="inlineStr"/>
      <c r="N4698" t="inlineStr"/>
      <c r="O4698" t="n">
        <v>0.5600000000000001</v>
      </c>
      <c r="P4698" t="n">
        <v>0</v>
      </c>
      <c r="Q4698" t="n">
        <v>10</v>
      </c>
      <c r="R4698" t="inlineStr"/>
      <c r="S4698" t="inlineStr"/>
      <c r="T4698" t="inlineStr"/>
      <c r="U4698" t="n">
        <v>0</v>
      </c>
      <c r="V4698" t="n">
        <v>500000000</v>
      </c>
      <c r="W4698" t="inlineStr"/>
      <c r="X4698" t="inlineStr">
        <is>
          <t>libre</t>
        </is>
      </c>
    </row>
    <row r="4699" ht="15" customHeight="1" s="1003">
      <c r="A4699" s="1019" t="inlineStr">
        <is>
          <t>Graines collectées</t>
        </is>
      </c>
      <c r="B4699" t="inlineStr">
        <is>
          <t>RHD</t>
        </is>
      </c>
      <c r="C4699" t="inlineStr">
        <is>
          <t>kt</t>
        </is>
      </c>
      <c r="D4699" t="inlineStr">
        <is>
          <t>France</t>
        </is>
      </c>
      <c r="E4699" t="inlineStr">
        <is>
          <t>2023-24</t>
        </is>
      </c>
      <c r="F4699" t="inlineStr">
        <is>
          <t>Tournesol</t>
        </is>
      </c>
      <c r="G4699" t="inlineStr"/>
      <c r="H4699" t="inlineStr"/>
      <c r="I4699" t="inlineStr"/>
      <c r="J4699" t="inlineStr"/>
      <c r="K4699" t="inlineStr"/>
      <c r="L4699" t="inlineStr"/>
      <c r="M4699" t="inlineStr"/>
      <c r="N4699" t="inlineStr"/>
      <c r="O4699" t="n">
        <v>2.78</v>
      </c>
      <c r="P4699" t="n">
        <v>0</v>
      </c>
      <c r="Q4699" t="n">
        <v>10</v>
      </c>
      <c r="R4699" t="inlineStr"/>
      <c r="S4699" t="inlineStr"/>
      <c r="T4699" t="inlineStr"/>
      <c r="U4699" t="n">
        <v>0</v>
      </c>
      <c r="V4699" t="n">
        <v>500000000</v>
      </c>
      <c r="W4699" t="inlineStr"/>
      <c r="X4699" t="inlineStr">
        <is>
          <t>libre</t>
        </is>
      </c>
    </row>
    <row r="4700" ht="15" customHeight="1" s="1003">
      <c r="A4700" s="1019" t="inlineStr">
        <is>
          <t>Graines collectées</t>
        </is>
      </c>
      <c r="B4700" t="inlineStr">
        <is>
          <t>Trituration</t>
        </is>
      </c>
      <c r="C4700" t="inlineStr">
        <is>
          <t>kt</t>
        </is>
      </c>
      <c r="D4700" t="inlineStr">
        <is>
          <t>France</t>
        </is>
      </c>
      <c r="E4700" t="inlineStr">
        <is>
          <t>2023-24</t>
        </is>
      </c>
      <c r="F4700" t="inlineStr">
        <is>
          <t>Tournesol</t>
        </is>
      </c>
      <c r="G4700" t="inlineStr">
        <is>
          <t>Consommation de graines par la Trituration = 1491 kt (Bilans par campagne - FranceAgriMer)</t>
        </is>
      </c>
      <c r="H4700" t="inlineStr"/>
      <c r="I4700" t="inlineStr">
        <is>
          <t>Bilans par campagne - FranceAgriMer</t>
        </is>
      </c>
      <c r="J4700" t="inlineStr"/>
      <c r="K4700" t="inlineStr">
        <is>
          <t>Volume</t>
        </is>
      </c>
      <c r="L4700" t="inlineStr">
        <is>
          <t>Consommation de graines par la Trituration</t>
        </is>
      </c>
      <c r="M4700" t="inlineStr">
        <is>
          <t>BIlans Tournesol - FAM</t>
        </is>
      </c>
      <c r="N4700" t="inlineStr"/>
      <c r="O4700" t="n">
        <v>1490</v>
      </c>
      <c r="P4700" t="inlineStr"/>
      <c r="Q4700" t="inlineStr"/>
      <c r="R4700" t="n">
        <v>1491.39</v>
      </c>
      <c r="S4700" t="n">
        <v>74.56999999999999</v>
      </c>
      <c r="T4700" t="n">
        <v>0.1</v>
      </c>
      <c r="U4700" t="n">
        <v>0</v>
      </c>
      <c r="V4700" t="n">
        <v>500000000</v>
      </c>
      <c r="W4700" t="n">
        <v>0</v>
      </c>
      <c r="X4700" t="inlineStr">
        <is>
          <t>mesuré</t>
        </is>
      </c>
    </row>
    <row r="4701" ht="15" customHeight="1" s="1003">
      <c r="A4701" s="1019" t="inlineStr">
        <is>
          <t>Graines collectées</t>
        </is>
      </c>
      <c r="B4701" t="inlineStr">
        <is>
          <t>FAB</t>
        </is>
      </c>
      <c r="C4701" t="inlineStr">
        <is>
          <t>kt</t>
        </is>
      </c>
      <c r="D4701" t="inlineStr">
        <is>
          <t>France</t>
        </is>
      </c>
      <c r="E4701" t="inlineStr">
        <is>
          <t>2023-24</t>
        </is>
      </c>
      <c r="F4701" t="inlineStr">
        <is>
          <t>Tournesol</t>
        </is>
      </c>
      <c r="G4701" t="inlineStr">
        <is>
          <t>Consommation de graines par les FAB = 10 kt (Bilans par campagne - FranceAgriMer)</t>
        </is>
      </c>
      <c r="H4701" t="inlineStr"/>
      <c r="I4701" t="inlineStr">
        <is>
          <t>Bilans par campagne - FranceAgriMer</t>
        </is>
      </c>
      <c r="J4701" t="inlineStr"/>
      <c r="K4701" t="inlineStr">
        <is>
          <t>Volume</t>
        </is>
      </c>
      <c r="L4701" t="inlineStr">
        <is>
          <t>Consommation de graines par les FAB</t>
        </is>
      </c>
      <c r="M4701" t="inlineStr">
        <is>
          <t>BIlans Tournesol - FAM</t>
        </is>
      </c>
      <c r="N4701" t="inlineStr"/>
      <c r="O4701" t="n">
        <v>9.77</v>
      </c>
      <c r="P4701" t="inlineStr"/>
      <c r="Q4701" t="inlineStr"/>
      <c r="R4701" t="n">
        <v>9.77</v>
      </c>
      <c r="S4701" t="n">
        <v>0.49</v>
      </c>
      <c r="T4701" t="n">
        <v>0.1</v>
      </c>
      <c r="U4701" t="n">
        <v>0</v>
      </c>
      <c r="V4701" t="n">
        <v>500000000</v>
      </c>
      <c r="W4701" t="n">
        <v>0</v>
      </c>
      <c r="X4701" t="inlineStr">
        <is>
          <t>mesuré</t>
        </is>
      </c>
    </row>
    <row r="4702" ht="15" customHeight="1" s="1003">
      <c r="A4702" s="1019" t="inlineStr">
        <is>
          <t>Graines collectées</t>
        </is>
      </c>
      <c r="B4702" t="inlineStr">
        <is>
          <t>Amidonnerie</t>
        </is>
      </c>
      <c r="C4702" t="inlineStr">
        <is>
          <t>kt</t>
        </is>
      </c>
      <c r="D4702" t="inlineStr">
        <is>
          <t>France</t>
        </is>
      </c>
      <c r="E4702" t="inlineStr">
        <is>
          <t>2023-24</t>
        </is>
      </c>
      <c r="F4702" t="inlineStr">
        <is>
          <t>Tournesol</t>
        </is>
      </c>
      <c r="G4702" t="inlineStr"/>
      <c r="H4702" t="inlineStr"/>
      <c r="I4702" t="inlineStr"/>
      <c r="J4702" t="inlineStr"/>
      <c r="K4702" t="inlineStr"/>
      <c r="L4702" t="inlineStr"/>
      <c r="M4702" t="inlineStr"/>
      <c r="N4702" t="inlineStr"/>
      <c r="O4702" t="n">
        <v>-0</v>
      </c>
      <c r="P4702" t="inlineStr"/>
      <c r="Q4702" t="inlineStr"/>
      <c r="R4702" t="n">
        <v>0</v>
      </c>
      <c r="S4702" t="n">
        <v>0</v>
      </c>
      <c r="T4702" t="inlineStr"/>
      <c r="U4702" t="n">
        <v>0</v>
      </c>
      <c r="V4702" t="n">
        <v>500000000</v>
      </c>
      <c r="W4702" t="n">
        <v>0</v>
      </c>
      <c r="X4702" t="inlineStr">
        <is>
          <t>mesuré</t>
        </is>
      </c>
    </row>
    <row r="4703" ht="15" customHeight="1" s="1003">
      <c r="A4703" s="1019" t="inlineStr">
        <is>
          <t>Graines collectées</t>
        </is>
      </c>
      <c r="B4703" t="inlineStr">
        <is>
          <t>Meunerie</t>
        </is>
      </c>
      <c r="C4703" t="inlineStr">
        <is>
          <t>kt</t>
        </is>
      </c>
      <c r="D4703" t="inlineStr">
        <is>
          <t>France</t>
        </is>
      </c>
      <c r="E4703" t="inlineStr">
        <is>
          <t>2023-24</t>
        </is>
      </c>
      <c r="F4703" t="inlineStr">
        <is>
          <t>Tournesol</t>
        </is>
      </c>
      <c r="G4703" t="inlineStr"/>
      <c r="H4703" t="inlineStr"/>
      <c r="I4703" t="inlineStr"/>
      <c r="J4703" t="inlineStr"/>
      <c r="K4703" t="inlineStr"/>
      <c r="L4703" t="inlineStr"/>
      <c r="M4703" t="inlineStr"/>
      <c r="N4703" t="inlineStr"/>
      <c r="O4703" t="n">
        <v>-0</v>
      </c>
      <c r="P4703" t="inlineStr"/>
      <c r="Q4703" t="inlineStr"/>
      <c r="R4703" t="n">
        <v>0</v>
      </c>
      <c r="S4703" t="n">
        <v>0</v>
      </c>
      <c r="T4703" t="inlineStr"/>
      <c r="U4703" t="n">
        <v>0</v>
      </c>
      <c r="V4703" t="n">
        <v>500000000</v>
      </c>
      <c r="W4703" t="n">
        <v>0</v>
      </c>
      <c r="X4703" t="inlineStr">
        <is>
          <t>mesuré</t>
        </is>
      </c>
    </row>
    <row r="4704" ht="15" customHeight="1" s="1003">
      <c r="A4704" s="1019" t="inlineStr">
        <is>
          <t>Graines collectées</t>
        </is>
      </c>
      <c r="B4704" t="inlineStr">
        <is>
          <t>Fabrication d'ingrédients</t>
        </is>
      </c>
      <c r="C4704" t="inlineStr">
        <is>
          <t>kt</t>
        </is>
      </c>
      <c r="D4704" t="inlineStr">
        <is>
          <t>France</t>
        </is>
      </c>
      <c r="E4704" t="inlineStr">
        <is>
          <t>2023-24</t>
        </is>
      </c>
      <c r="F4704" t="inlineStr">
        <is>
          <t>Tournesol</t>
        </is>
      </c>
      <c r="G4704" t="inlineStr"/>
      <c r="H4704" t="inlineStr"/>
      <c r="I4704" t="inlineStr"/>
      <c r="J4704" t="inlineStr"/>
      <c r="K4704" t="inlineStr"/>
      <c r="L4704" t="inlineStr"/>
      <c r="M4704" t="inlineStr"/>
      <c r="N4704" t="inlineStr"/>
      <c r="O4704" t="n">
        <v>-0</v>
      </c>
      <c r="P4704" t="inlineStr"/>
      <c r="Q4704" t="inlineStr"/>
      <c r="R4704" t="n">
        <v>0</v>
      </c>
      <c r="S4704" t="n">
        <v>0</v>
      </c>
      <c r="T4704" t="inlineStr"/>
      <c r="U4704" t="n">
        <v>0</v>
      </c>
      <c r="V4704" t="n">
        <v>500000000</v>
      </c>
      <c r="W4704" t="n">
        <v>0</v>
      </c>
      <c r="X4704" t="inlineStr">
        <is>
          <t>mesuré</t>
        </is>
      </c>
    </row>
    <row r="4705" ht="15" customHeight="1" s="1003">
      <c r="A4705" s="1019" t="inlineStr">
        <is>
          <t>Graines collectées</t>
        </is>
      </c>
      <c r="B4705" t="inlineStr">
        <is>
          <t>Ménages</t>
        </is>
      </c>
      <c r="C4705" t="inlineStr">
        <is>
          <t>kt</t>
        </is>
      </c>
      <c r="D4705" t="inlineStr">
        <is>
          <t>France</t>
        </is>
      </c>
      <c r="E4705" t="inlineStr">
        <is>
          <t>2023-24</t>
        </is>
      </c>
      <c r="F4705" t="inlineStr">
        <is>
          <t>Tournesol</t>
        </is>
      </c>
      <c r="G4705" t="inlineStr"/>
      <c r="H4705" t="inlineStr"/>
      <c r="I4705" t="inlineStr"/>
      <c r="J4705" t="inlineStr"/>
      <c r="K4705" t="inlineStr"/>
      <c r="L4705" t="inlineStr"/>
      <c r="M4705" t="inlineStr"/>
      <c r="N4705" t="inlineStr"/>
      <c r="O4705" t="n">
        <v>1.67</v>
      </c>
      <c r="P4705" t="n">
        <v>0</v>
      </c>
      <c r="Q4705" t="n">
        <v>10</v>
      </c>
      <c r="R4705" t="inlineStr"/>
      <c r="S4705" t="inlineStr"/>
      <c r="T4705" t="inlineStr"/>
      <c r="U4705" t="n">
        <v>0</v>
      </c>
      <c r="V4705" t="n">
        <v>500000000</v>
      </c>
      <c r="W4705" t="inlineStr"/>
      <c r="X4705" t="inlineStr">
        <is>
          <t>libre</t>
        </is>
      </c>
    </row>
    <row r="4706" ht="15" customHeight="1" s="1003">
      <c r="A4706" s="1019" t="inlineStr">
        <is>
          <t>Graines collectées</t>
        </is>
      </c>
      <c r="B4706" t="inlineStr">
        <is>
          <t>Circuits généralistes</t>
        </is>
      </c>
      <c r="C4706" t="inlineStr">
        <is>
          <t>kt</t>
        </is>
      </c>
      <c r="D4706" t="inlineStr">
        <is>
          <t>France</t>
        </is>
      </c>
      <c r="E4706" t="inlineStr">
        <is>
          <t>2023-24</t>
        </is>
      </c>
      <c r="F4706" t="inlineStr">
        <is>
          <t>Tournesol</t>
        </is>
      </c>
      <c r="G4706" t="inlineStr"/>
      <c r="H4706" t="inlineStr"/>
      <c r="I4706" t="inlineStr"/>
      <c r="J4706" t="inlineStr"/>
      <c r="K4706" t="inlineStr"/>
      <c r="L4706" t="inlineStr"/>
      <c r="M4706" t="inlineStr"/>
      <c r="N4706" t="inlineStr"/>
      <c r="O4706" t="n">
        <v>0.5600000000000001</v>
      </c>
      <c r="P4706" t="n">
        <v>0</v>
      </c>
      <c r="Q4706" t="n">
        <v>10</v>
      </c>
      <c r="R4706" t="inlineStr"/>
      <c r="S4706" t="inlineStr"/>
      <c r="T4706" t="inlineStr"/>
      <c r="U4706" t="n">
        <v>0</v>
      </c>
      <c r="V4706" t="n">
        <v>500000000</v>
      </c>
      <c r="W4706" t="inlineStr"/>
      <c r="X4706" t="inlineStr">
        <is>
          <t>libre</t>
        </is>
      </c>
    </row>
    <row r="4707" ht="15" customHeight="1" s="1003">
      <c r="A4707" s="1019" t="inlineStr">
        <is>
          <t>Graines collectées</t>
        </is>
      </c>
      <c r="B4707" t="inlineStr">
        <is>
          <t>Usages alimentaires</t>
        </is>
      </c>
      <c r="C4707" t="inlineStr">
        <is>
          <t>kt</t>
        </is>
      </c>
      <c r="D4707" t="inlineStr">
        <is>
          <t>France</t>
        </is>
      </c>
      <c r="E4707" t="inlineStr">
        <is>
          <t>2023-24</t>
        </is>
      </c>
      <c r="F4707" t="inlineStr">
        <is>
          <t>Tournesol</t>
        </is>
      </c>
      <c r="G4707" t="inlineStr"/>
      <c r="H4707" t="inlineStr"/>
      <c r="I4707" t="inlineStr"/>
      <c r="J4707" t="inlineStr"/>
      <c r="K4707" t="inlineStr"/>
      <c r="L4707" t="inlineStr"/>
      <c r="M4707" t="inlineStr"/>
      <c r="N4707" t="inlineStr"/>
      <c r="O4707" t="n">
        <v>19.8</v>
      </c>
      <c r="P4707" t="inlineStr"/>
      <c r="Q4707" t="inlineStr"/>
      <c r="R4707" t="inlineStr"/>
      <c r="S4707" t="inlineStr"/>
      <c r="T4707" t="inlineStr"/>
      <c r="U4707" t="n">
        <v>0</v>
      </c>
      <c r="V4707" t="n">
        <v>500000000</v>
      </c>
      <c r="W4707" t="inlineStr"/>
      <c r="X4707" t="inlineStr">
        <is>
          <t>déterminé</t>
        </is>
      </c>
    </row>
    <row r="4708" ht="15" customHeight="1" s="1003">
      <c r="A4708" s="1019" t="inlineStr">
        <is>
          <t>Graines collectées</t>
        </is>
      </c>
      <c r="B4708" t="inlineStr">
        <is>
          <t>Alimentation animale rente</t>
        </is>
      </c>
      <c r="C4708" t="inlineStr">
        <is>
          <t>kt</t>
        </is>
      </c>
      <c r="D4708" t="inlineStr">
        <is>
          <t>France</t>
        </is>
      </c>
      <c r="E4708" t="inlineStr">
        <is>
          <t>2023-24</t>
        </is>
      </c>
      <c r="F4708" t="inlineStr">
        <is>
          <t>Tournesol</t>
        </is>
      </c>
      <c r="G4708" t="inlineStr"/>
      <c r="H4708" t="inlineStr"/>
      <c r="I4708" t="inlineStr"/>
      <c r="J4708" t="inlineStr"/>
      <c r="K4708" t="inlineStr"/>
      <c r="L4708" t="inlineStr"/>
      <c r="M4708" t="inlineStr"/>
      <c r="N4708" t="inlineStr"/>
      <c r="O4708" t="n">
        <v>9.77</v>
      </c>
      <c r="P4708" t="inlineStr"/>
      <c r="Q4708" t="inlineStr"/>
      <c r="R4708" t="inlineStr"/>
      <c r="S4708" t="inlineStr"/>
      <c r="T4708" t="inlineStr"/>
      <c r="U4708" t="n">
        <v>0</v>
      </c>
      <c r="V4708" t="n">
        <v>500000000</v>
      </c>
      <c r="W4708" t="inlineStr"/>
      <c r="X4708" t="inlineStr">
        <is>
          <t>déterminé</t>
        </is>
      </c>
    </row>
    <row r="4709" ht="15" customHeight="1" s="1003">
      <c r="A4709" s="1019" t="inlineStr">
        <is>
          <t>Graines collectées</t>
        </is>
      </c>
      <c r="B4709" t="inlineStr">
        <is>
          <t>Alimentation animale</t>
        </is>
      </c>
      <c r="C4709" t="inlineStr">
        <is>
          <t>kt</t>
        </is>
      </c>
      <c r="D4709" t="inlineStr">
        <is>
          <t>France</t>
        </is>
      </c>
      <c r="E4709" t="inlineStr">
        <is>
          <t>2023-24</t>
        </is>
      </c>
      <c r="F4709" t="inlineStr">
        <is>
          <t>Tournesol</t>
        </is>
      </c>
      <c r="G4709" t="inlineStr"/>
      <c r="H4709" t="inlineStr"/>
      <c r="I4709" t="inlineStr"/>
      <c r="J4709" t="inlineStr"/>
      <c r="K4709" t="inlineStr"/>
      <c r="L4709" t="inlineStr"/>
      <c r="M4709" t="inlineStr"/>
      <c r="N4709" t="inlineStr"/>
      <c r="O4709" t="n">
        <v>9.77</v>
      </c>
      <c r="P4709" t="inlineStr"/>
      <c r="Q4709" t="inlineStr"/>
      <c r="R4709" t="inlineStr"/>
      <c r="S4709" t="inlineStr"/>
      <c r="T4709" t="inlineStr"/>
      <c r="U4709" t="n">
        <v>0</v>
      </c>
      <c r="V4709" t="n">
        <v>500000000</v>
      </c>
      <c r="W4709" t="inlineStr"/>
      <c r="X4709" t="inlineStr">
        <is>
          <t>déterminé</t>
        </is>
      </c>
    </row>
    <row r="4710" ht="15" customHeight="1" s="1003">
      <c r="A4710" s="1019" t="inlineStr">
        <is>
          <t>Graines collectées</t>
        </is>
      </c>
      <c r="B4710" t="inlineStr">
        <is>
          <t>Débouchés</t>
        </is>
      </c>
      <c r="C4710" t="inlineStr">
        <is>
          <t>kt</t>
        </is>
      </c>
      <c r="D4710" t="inlineStr">
        <is>
          <t>France</t>
        </is>
      </c>
      <c r="E4710" t="inlineStr">
        <is>
          <t>2023-24</t>
        </is>
      </c>
      <c r="F4710" t="inlineStr">
        <is>
          <t>Tournesol</t>
        </is>
      </c>
      <c r="G4710" t="inlineStr"/>
      <c r="H4710" t="inlineStr"/>
      <c r="I4710" t="inlineStr"/>
      <c r="J4710" t="inlineStr"/>
      <c r="K4710" t="inlineStr"/>
      <c r="L4710" t="inlineStr"/>
      <c r="M4710" t="inlineStr"/>
      <c r="N4710" t="inlineStr"/>
      <c r="O4710" t="n">
        <v>19.8</v>
      </c>
      <c r="P4710" t="inlineStr"/>
      <c r="Q4710" t="inlineStr"/>
      <c r="R4710" t="inlineStr"/>
      <c r="S4710" t="inlineStr"/>
      <c r="T4710" t="inlineStr"/>
      <c r="U4710" t="n">
        <v>0</v>
      </c>
      <c r="V4710" t="n">
        <v>500000000</v>
      </c>
      <c r="W4710" t="inlineStr"/>
      <c r="X4710" t="inlineStr">
        <is>
          <t>déterminé</t>
        </is>
      </c>
    </row>
    <row r="4711" ht="15" customHeight="1" s="1003">
      <c r="A4711" s="1019" t="inlineStr">
        <is>
          <t>Graines collectées</t>
        </is>
      </c>
      <c r="B4711" t="inlineStr">
        <is>
          <t>Autres IAA</t>
        </is>
      </c>
      <c r="C4711" t="inlineStr">
        <is>
          <t>kt</t>
        </is>
      </c>
      <c r="D4711" t="inlineStr">
        <is>
          <t>France</t>
        </is>
      </c>
      <c r="E4711" t="inlineStr">
        <is>
          <t>2023-24</t>
        </is>
      </c>
      <c r="F4711" t="inlineStr">
        <is>
          <t>Tournesol</t>
        </is>
      </c>
      <c r="G4711" t="inlineStr"/>
      <c r="H4711" t="inlineStr"/>
      <c r="I4711" t="inlineStr"/>
      <c r="J4711" t="inlineStr"/>
      <c r="K4711" t="inlineStr"/>
      <c r="L4711" t="inlineStr"/>
      <c r="M4711" t="inlineStr"/>
      <c r="N4711" t="inlineStr"/>
      <c r="O4711" t="n">
        <v>2.78</v>
      </c>
      <c r="P4711" t="n">
        <v>0</v>
      </c>
      <c r="Q4711" t="n">
        <v>10</v>
      </c>
      <c r="R4711" t="inlineStr"/>
      <c r="S4711" t="inlineStr"/>
      <c r="T4711" t="inlineStr"/>
      <c r="U4711" t="n">
        <v>0</v>
      </c>
      <c r="V4711" t="n">
        <v>500000000</v>
      </c>
      <c r="W4711" t="inlineStr"/>
      <c r="X4711" t="inlineStr">
        <is>
          <t>libre</t>
        </is>
      </c>
    </row>
    <row r="4712" ht="15" customHeight="1" s="1003">
      <c r="A4712" s="1019" t="inlineStr">
        <is>
          <t>Graines collectées</t>
        </is>
      </c>
      <c r="B4712" t="inlineStr">
        <is>
          <t>Semences certifiées</t>
        </is>
      </c>
      <c r="C4712" t="inlineStr">
        <is>
          <t>kt</t>
        </is>
      </c>
      <c r="D4712" t="inlineStr">
        <is>
          <t>France</t>
        </is>
      </c>
      <c r="E4712" t="inlineStr">
        <is>
          <t>2023-24</t>
        </is>
      </c>
      <c r="F4712" t="inlineStr">
        <is>
          <t>Tournesol</t>
        </is>
      </c>
      <c r="G4712" t="inlineStr">
        <is>
          <t>Production de semences certifiées = 8 kt (Bilans par campagne - FranceAgriMer)</t>
        </is>
      </c>
      <c r="H4712" t="inlineStr"/>
      <c r="I4712" t="inlineStr">
        <is>
          <t>Bilans par campagne - FranceAgriMer</t>
        </is>
      </c>
      <c r="J4712" t="inlineStr"/>
      <c r="K4712" t="inlineStr">
        <is>
          <t>Volume</t>
        </is>
      </c>
      <c r="L4712" t="inlineStr">
        <is>
          <t>Production de semences certifiées</t>
        </is>
      </c>
      <c r="M4712" t="inlineStr">
        <is>
          <t>BIlans Tournesol - FAM</t>
        </is>
      </c>
      <c r="N4712" t="inlineStr"/>
      <c r="O4712" t="n">
        <v>8</v>
      </c>
      <c r="P4712" t="inlineStr"/>
      <c r="Q4712" t="inlineStr"/>
      <c r="R4712" t="n">
        <v>8</v>
      </c>
      <c r="S4712" t="n">
        <v>0.4</v>
      </c>
      <c r="T4712" t="n">
        <v>0.1</v>
      </c>
      <c r="U4712" t="n">
        <v>0</v>
      </c>
      <c r="V4712" t="n">
        <v>500000000</v>
      </c>
      <c r="W4712" t="n">
        <v>0</v>
      </c>
      <c r="X4712" t="inlineStr">
        <is>
          <t>mesuré</t>
        </is>
      </c>
    </row>
    <row r="4713" ht="15" customHeight="1" s="1003">
      <c r="A4713" s="1019" t="inlineStr">
        <is>
          <t>Graines collectées</t>
        </is>
      </c>
      <c r="B4713" t="inlineStr">
        <is>
          <t>Semences</t>
        </is>
      </c>
      <c r="C4713" t="inlineStr">
        <is>
          <t>kt</t>
        </is>
      </c>
      <c r="D4713" t="inlineStr">
        <is>
          <t>France</t>
        </is>
      </c>
      <c r="E4713" t="inlineStr">
        <is>
          <t>2023-24</t>
        </is>
      </c>
      <c r="F4713" t="inlineStr">
        <is>
          <t>Tournesol</t>
        </is>
      </c>
      <c r="G4713" t="inlineStr">
        <is>
          <t>Production de semences certifiées = 10 kt (Bilans par campagne - FranceAgriMer)</t>
        </is>
      </c>
      <c r="H4713" t="inlineStr"/>
      <c r="I4713" t="inlineStr">
        <is>
          <t>Bilans par campagne - FranceAgriMer</t>
        </is>
      </c>
      <c r="J4713" t="inlineStr"/>
      <c r="K4713" t="inlineStr">
        <is>
          <t>Volume</t>
        </is>
      </c>
      <c r="L4713" t="inlineStr">
        <is>
          <t>Production de semences certifiées</t>
        </is>
      </c>
      <c r="M4713" t="inlineStr">
        <is>
          <t>BIlans Tournesol - FAM</t>
        </is>
      </c>
      <c r="N4713" t="inlineStr"/>
      <c r="O4713" t="n">
        <v>8</v>
      </c>
      <c r="P4713" t="inlineStr"/>
      <c r="Q4713" t="inlineStr"/>
      <c r="R4713" t="inlineStr"/>
      <c r="S4713" t="inlineStr"/>
      <c r="T4713" t="inlineStr"/>
      <c r="U4713" t="n">
        <v>0</v>
      </c>
      <c r="V4713" t="n">
        <v>500000000</v>
      </c>
      <c r="W4713" t="inlineStr"/>
      <c r="X4713" t="inlineStr">
        <is>
          <t>déterminé</t>
        </is>
      </c>
    </row>
    <row r="4714" ht="15" customHeight="1" s="1003">
      <c r="A4714" s="1019" t="inlineStr">
        <is>
          <t>Graines collectées</t>
        </is>
      </c>
      <c r="B4714" t="inlineStr">
        <is>
          <t>Export</t>
        </is>
      </c>
      <c r="C4714" t="inlineStr">
        <is>
          <t>kt</t>
        </is>
      </c>
      <c r="D4714" t="inlineStr">
        <is>
          <t>France</t>
        </is>
      </c>
      <c r="E4714" t="inlineStr">
        <is>
          <t>2023-24</t>
        </is>
      </c>
      <c r="F4714" t="inlineStr">
        <is>
          <t>Tournesol</t>
        </is>
      </c>
      <c r="G4714" t="inlineStr"/>
      <c r="H4714" t="inlineStr">
        <is>
          <t>Exportation de graines = 546 kt (Douanes françaises - Eurostat)</t>
        </is>
      </c>
      <c r="I4714" t="inlineStr">
        <is>
          <t>Douanes françaises - Eurostat</t>
        </is>
      </c>
      <c r="J4714" t="inlineStr"/>
      <c r="K4714" t="inlineStr">
        <is>
          <t>Volume</t>
        </is>
      </c>
      <c r="L4714" t="inlineStr">
        <is>
          <t>Exportation de graines</t>
        </is>
      </c>
      <c r="M4714" t="inlineStr">
        <is>
          <t>Echanges mensuels - EUROSTAT</t>
        </is>
      </c>
      <c r="N4714" t="inlineStr"/>
      <c r="O4714" t="n">
        <v>546</v>
      </c>
      <c r="P4714" t="inlineStr"/>
      <c r="Q4714" t="inlineStr"/>
      <c r="R4714" t="n">
        <v>546.35</v>
      </c>
      <c r="S4714" t="n">
        <v>27.32</v>
      </c>
      <c r="T4714" t="n">
        <v>0.1</v>
      </c>
      <c r="U4714" t="n">
        <v>0</v>
      </c>
      <c r="V4714" t="n">
        <v>500000000</v>
      </c>
      <c r="W4714" t="n">
        <v>0</v>
      </c>
      <c r="X4714" t="inlineStr">
        <is>
          <t>mesuré</t>
        </is>
      </c>
    </row>
    <row r="4715" ht="15" customHeight="1" s="1003">
      <c r="A4715" s="1019" t="inlineStr">
        <is>
          <t>Graines collectées</t>
        </is>
      </c>
      <c r="B4715" t="inlineStr">
        <is>
          <t>Ecart statistique</t>
        </is>
      </c>
      <c r="C4715" t="inlineStr">
        <is>
          <t>kt</t>
        </is>
      </c>
      <c r="D4715" t="inlineStr">
        <is>
          <t>France</t>
        </is>
      </c>
      <c r="E4715" t="inlineStr">
        <is>
          <t>2023-24</t>
        </is>
      </c>
      <c r="F4715" t="inlineStr">
        <is>
          <t>Tournesol</t>
        </is>
      </c>
      <c r="G4715" t="inlineStr"/>
      <c r="H4715" t="inlineStr"/>
      <c r="I4715" t="inlineStr"/>
      <c r="J4715" t="inlineStr"/>
      <c r="K4715" t="inlineStr"/>
      <c r="L4715" t="inlineStr"/>
      <c r="M4715" t="inlineStr"/>
      <c r="N4715" t="inlineStr"/>
      <c r="O4715" t="n">
        <v>14.2</v>
      </c>
      <c r="P4715" t="inlineStr"/>
      <c r="Q4715" t="inlineStr"/>
      <c r="R4715" t="inlineStr"/>
      <c r="S4715" t="inlineStr"/>
      <c r="T4715" t="inlineStr"/>
      <c r="U4715" t="n">
        <v>0</v>
      </c>
      <c r="V4715" t="n">
        <v>500000000</v>
      </c>
      <c r="W4715" t="inlineStr"/>
      <c r="X4715" t="inlineStr">
        <is>
          <t>déterminé</t>
        </is>
      </c>
    </row>
    <row r="4716" ht="15" customHeight="1" s="1003">
      <c r="A4716" s="1019" t="inlineStr">
        <is>
          <t>Issues de silo</t>
        </is>
      </c>
      <c r="B4716" t="inlineStr">
        <is>
          <t>Elimination/Pertes</t>
        </is>
      </c>
      <c r="C4716" t="inlineStr">
        <is>
          <t>kt</t>
        </is>
      </c>
      <c r="D4716" t="inlineStr">
        <is>
          <t>France</t>
        </is>
      </c>
      <c r="E4716" t="inlineStr">
        <is>
          <t>2023-24</t>
        </is>
      </c>
      <c r="F4716" t="inlineStr">
        <is>
          <t>Tournesol</t>
        </is>
      </c>
      <c r="G4716" t="inlineStr"/>
      <c r="H4716" t="inlineStr">
        <is>
          <t>0</t>
        </is>
      </c>
      <c r="I4716" t="inlineStr">
        <is>
          <t>ONRB - FranceAgriMer</t>
        </is>
      </c>
      <c r="J4716" t="inlineStr">
        <is>
          <t>0</t>
        </is>
      </c>
      <c r="K4716" t="inlineStr">
        <is>
          <t>Répartition</t>
        </is>
      </c>
      <c r="L4716" t="inlineStr">
        <is>
          <t>Les issues de silo sont éliminées:Part d'issues de silo éliminées</t>
        </is>
      </c>
      <c r="M4716" t="inlineStr">
        <is>
          <t>Issues de silo - ONRB</t>
        </is>
      </c>
      <c r="N4716" t="inlineStr"/>
      <c r="O4716" t="n">
        <v>0.12</v>
      </c>
      <c r="P4716" t="inlineStr"/>
      <c r="Q4716" t="inlineStr"/>
      <c r="R4716" t="inlineStr"/>
      <c r="S4716" t="inlineStr"/>
      <c r="T4716" t="inlineStr"/>
      <c r="U4716" t="n">
        <v>0</v>
      </c>
      <c r="V4716" t="n">
        <v>500000000</v>
      </c>
      <c r="W4716" t="inlineStr"/>
      <c r="X4716" t="inlineStr">
        <is>
          <t>déterminé</t>
        </is>
      </c>
    </row>
    <row r="4717" ht="15" customHeight="1" s="1003">
      <c r="A4717" s="1019" t="inlineStr">
        <is>
          <t>Issues de silo</t>
        </is>
      </c>
      <c r="B4717" t="inlineStr">
        <is>
          <t>Autres usages (ou usages indéfinis)</t>
        </is>
      </c>
      <c r="C4717" t="inlineStr">
        <is>
          <t>kt</t>
        </is>
      </c>
      <c r="D4717" t="inlineStr">
        <is>
          <t>France</t>
        </is>
      </c>
      <c r="E4717" t="inlineStr">
        <is>
          <t>2023-24</t>
        </is>
      </c>
      <c r="F4717" t="inlineStr">
        <is>
          <t>Tournesol</t>
        </is>
      </c>
      <c r="G4717" t="inlineStr"/>
      <c r="H4717" t="inlineStr"/>
      <c r="I4717" t="inlineStr"/>
      <c r="J4717" t="inlineStr"/>
      <c r="K4717" t="inlineStr"/>
      <c r="L4717" t="inlineStr"/>
      <c r="M4717" t="inlineStr"/>
      <c r="N4717" t="inlineStr"/>
      <c r="O4717" t="n">
        <v>0.12</v>
      </c>
      <c r="P4717" t="inlineStr"/>
      <c r="Q4717" t="inlineStr"/>
      <c r="R4717" t="inlineStr"/>
      <c r="S4717" t="inlineStr"/>
      <c r="T4717" t="inlineStr"/>
      <c r="U4717" t="n">
        <v>0</v>
      </c>
      <c r="V4717" t="n">
        <v>500000000</v>
      </c>
      <c r="W4717" t="inlineStr"/>
      <c r="X4717" t="inlineStr">
        <is>
          <t>déterminé</t>
        </is>
      </c>
    </row>
    <row r="4718" ht="15" customHeight="1" s="1003">
      <c r="A4718" s="1019" t="inlineStr">
        <is>
          <t>Issues de silo</t>
        </is>
      </c>
      <c r="B4718" t="inlineStr">
        <is>
          <t>Débouchés</t>
        </is>
      </c>
      <c r="C4718" t="inlineStr">
        <is>
          <t>kt</t>
        </is>
      </c>
      <c r="D4718" t="inlineStr">
        <is>
          <t>France</t>
        </is>
      </c>
      <c r="E4718" t="inlineStr">
        <is>
          <t>2023-24</t>
        </is>
      </c>
      <c r="F4718" t="inlineStr">
        <is>
          <t>Tournesol</t>
        </is>
      </c>
      <c r="G4718" t="inlineStr"/>
      <c r="H4718" t="inlineStr"/>
      <c r="I4718" t="inlineStr"/>
      <c r="J4718" t="inlineStr"/>
      <c r="K4718" t="inlineStr"/>
      <c r="L4718" t="inlineStr"/>
      <c r="M4718" t="inlineStr"/>
      <c r="N4718" t="inlineStr"/>
      <c r="O4718" t="n">
        <v>32.2</v>
      </c>
      <c r="P4718" t="inlineStr"/>
      <c r="Q4718" t="inlineStr"/>
      <c r="R4718" t="inlineStr"/>
      <c r="S4718" t="inlineStr"/>
      <c r="T4718" t="inlineStr"/>
      <c r="U4718" t="n">
        <v>0</v>
      </c>
      <c r="V4718" t="n">
        <v>500000000</v>
      </c>
      <c r="W4718" t="inlineStr"/>
      <c r="X4718" t="inlineStr">
        <is>
          <t>déterminé</t>
        </is>
      </c>
    </row>
    <row r="4719" ht="15" customHeight="1" s="1003">
      <c r="A4719" s="1019" t="inlineStr">
        <is>
          <t>Issues de silo</t>
        </is>
      </c>
      <c r="B4719" t="inlineStr">
        <is>
          <t>FAF</t>
        </is>
      </c>
      <c r="C4719" t="inlineStr">
        <is>
          <t>kt</t>
        </is>
      </c>
      <c r="D4719" t="inlineStr">
        <is>
          <t>France</t>
        </is>
      </c>
      <c r="E4719" t="inlineStr">
        <is>
          <t>2023-24</t>
        </is>
      </c>
      <c r="F4719" t="inlineStr">
        <is>
          <t>Tournesol</t>
        </is>
      </c>
      <c r="G4719" t="inlineStr"/>
      <c r="H4719" t="inlineStr">
        <is>
          <t>Part d'issues de silo consommées par les FAF = 56,33 % (ONRB - FranceAgriMer)</t>
        </is>
      </c>
      <c r="I4719" t="inlineStr">
        <is>
          <t>ONRB - FranceAgriMer</t>
        </is>
      </c>
      <c r="J4719" t="inlineStr">
        <is>
          <t>0</t>
        </is>
      </c>
      <c r="K4719" t="inlineStr">
        <is>
          <t>Répartition</t>
        </is>
      </c>
      <c r="L4719" t="inlineStr">
        <is>
          <t>Part d'issues de silo consommées par les FAF</t>
        </is>
      </c>
      <c r="M4719" t="inlineStr">
        <is>
          <t>Issues de silo - ONRB</t>
        </is>
      </c>
      <c r="N4719" t="inlineStr"/>
      <c r="O4719" t="n">
        <v>18.1</v>
      </c>
      <c r="P4719" t="inlineStr"/>
      <c r="Q4719" t="inlineStr"/>
      <c r="R4719" t="inlineStr"/>
      <c r="S4719" t="inlineStr"/>
      <c r="T4719" t="inlineStr"/>
      <c r="U4719" t="n">
        <v>0</v>
      </c>
      <c r="V4719" t="n">
        <v>500000000</v>
      </c>
      <c r="W4719" t="inlineStr"/>
      <c r="X4719" t="inlineStr">
        <is>
          <t>déterminé</t>
        </is>
      </c>
    </row>
    <row r="4720" ht="15" customHeight="1" s="1003">
      <c r="A4720" s="1019" t="inlineStr">
        <is>
          <t>Issues de silo</t>
        </is>
      </c>
      <c r="B4720" t="inlineStr">
        <is>
          <t>Litière</t>
        </is>
      </c>
      <c r="C4720" t="inlineStr">
        <is>
          <t>kt</t>
        </is>
      </c>
      <c r="D4720" t="inlineStr">
        <is>
          <t>France</t>
        </is>
      </c>
      <c r="E4720" t="inlineStr">
        <is>
          <t>2023-24</t>
        </is>
      </c>
      <c r="F4720" t="inlineStr">
        <is>
          <t>Tournesol</t>
        </is>
      </c>
      <c r="G4720" t="inlineStr"/>
      <c r="H4720" t="inlineStr">
        <is>
          <t>Part d'issues de silo consommées comme litière = 0,77 % (ONRB - FranceAgriMer)</t>
        </is>
      </c>
      <c r="I4720" t="inlineStr">
        <is>
          <t>ONRB - FranceAgriMer</t>
        </is>
      </c>
      <c r="J4720" t="inlineStr">
        <is>
          <t>0</t>
        </is>
      </c>
      <c r="K4720" t="inlineStr">
        <is>
          <t>Répartition</t>
        </is>
      </c>
      <c r="L4720" t="inlineStr">
        <is>
          <t>Part d'issues de silo consommées comme litière</t>
        </is>
      </c>
      <c r="M4720" t="inlineStr">
        <is>
          <t>Issues de silo - ONRB</t>
        </is>
      </c>
      <c r="N4720" t="inlineStr"/>
      <c r="O4720" t="n">
        <v>0.25</v>
      </c>
      <c r="P4720" t="inlineStr"/>
      <c r="Q4720" t="inlineStr"/>
      <c r="R4720" t="inlineStr"/>
      <c r="S4720" t="inlineStr"/>
      <c r="T4720" t="inlineStr"/>
      <c r="U4720" t="n">
        <v>0</v>
      </c>
      <c r="V4720" t="n">
        <v>500000000</v>
      </c>
      <c r="W4720" t="inlineStr"/>
      <c r="X4720" t="inlineStr">
        <is>
          <t>déterminé</t>
        </is>
      </c>
    </row>
    <row r="4721" ht="15" customHeight="1" s="1003">
      <c r="A4721" s="1019" t="inlineStr">
        <is>
          <t>Issues de silo</t>
        </is>
      </c>
      <c r="B4721" t="inlineStr">
        <is>
          <t>Compostage</t>
        </is>
      </c>
      <c r="C4721" t="inlineStr">
        <is>
          <t>kt</t>
        </is>
      </c>
      <c r="D4721" t="inlineStr">
        <is>
          <t>France</t>
        </is>
      </c>
      <c r="E4721" t="inlineStr">
        <is>
          <t>2023-24</t>
        </is>
      </c>
      <c r="F4721" t="inlineStr">
        <is>
          <t>Tournesol</t>
        </is>
      </c>
      <c r="G4721" t="inlineStr"/>
      <c r="H4721" t="inlineStr">
        <is>
          <t>Part d'issues de silo compostées = 0 % (ONRB - FranceAgriMer)</t>
        </is>
      </c>
      <c r="I4721" t="inlineStr">
        <is>
          <t>ONRB - FranceAgriMer</t>
        </is>
      </c>
      <c r="J4721" t="inlineStr">
        <is>
          <t>0</t>
        </is>
      </c>
      <c r="K4721" t="inlineStr">
        <is>
          <t>Répartition</t>
        </is>
      </c>
      <c r="L4721" t="inlineStr">
        <is>
          <t>Part d'issues de silo compostées</t>
        </is>
      </c>
      <c r="M4721" t="inlineStr">
        <is>
          <t>Issues de silo - ONRB</t>
        </is>
      </c>
      <c r="N4721" t="inlineStr"/>
      <c r="O4721" t="n">
        <v>0</v>
      </c>
      <c r="P4721" t="inlineStr"/>
      <c r="Q4721" t="inlineStr"/>
      <c r="R4721" t="inlineStr"/>
      <c r="S4721" t="inlineStr"/>
      <c r="T4721" t="inlineStr"/>
      <c r="U4721" t="n">
        <v>0</v>
      </c>
      <c r="V4721" t="n">
        <v>500000000</v>
      </c>
      <c r="W4721" t="inlineStr"/>
      <c r="X4721" t="inlineStr">
        <is>
          <t>déterminé</t>
        </is>
      </c>
    </row>
    <row r="4722" ht="15" customHeight="1" s="1003">
      <c r="A4722" s="1019" t="inlineStr">
        <is>
          <t>Issues de silo</t>
        </is>
      </c>
      <c r="B4722" t="inlineStr">
        <is>
          <t>Autres biomatériaux</t>
        </is>
      </c>
      <c r="C4722" t="inlineStr">
        <is>
          <t>kt</t>
        </is>
      </c>
      <c r="D4722" t="inlineStr">
        <is>
          <t>France</t>
        </is>
      </c>
      <c r="E4722" t="inlineStr">
        <is>
          <t>2023-24</t>
        </is>
      </c>
      <c r="F4722" t="inlineStr">
        <is>
          <t>Tournesol</t>
        </is>
      </c>
      <c r="G4722" t="inlineStr"/>
      <c r="H4722" t="inlineStr">
        <is>
          <t>Part d'issues de silo consommées comme autres biomatériaux = 0,77 % (ONRB - FranceAgriMer)</t>
        </is>
      </c>
      <c r="I4722" t="inlineStr">
        <is>
          <t>ONRB - FranceAgriMer</t>
        </is>
      </c>
      <c r="J4722" t="inlineStr">
        <is>
          <t>0</t>
        </is>
      </c>
      <c r="K4722" t="inlineStr">
        <is>
          <t>Répartition</t>
        </is>
      </c>
      <c r="L4722" t="inlineStr">
        <is>
          <t>Part d'issues de silo consommées comme autres biomatériaux</t>
        </is>
      </c>
      <c r="M4722" t="inlineStr">
        <is>
          <t>Issues de silo - ONRB</t>
        </is>
      </c>
      <c r="N4722" t="inlineStr"/>
      <c r="O4722" t="n">
        <v>0.25</v>
      </c>
      <c r="P4722" t="inlineStr"/>
      <c r="Q4722" t="inlineStr"/>
      <c r="R4722" t="inlineStr"/>
      <c r="S4722" t="inlineStr"/>
      <c r="T4722" t="inlineStr"/>
      <c r="U4722" t="n">
        <v>0</v>
      </c>
      <c r="V4722" t="n">
        <v>500000000</v>
      </c>
      <c r="W4722" t="inlineStr"/>
      <c r="X4722" t="inlineStr">
        <is>
          <t>déterminé</t>
        </is>
      </c>
    </row>
    <row r="4723" ht="15" customHeight="1" s="1003">
      <c r="A4723" s="1019" t="inlineStr">
        <is>
          <t>Issues de silo</t>
        </is>
      </c>
      <c r="B4723" t="inlineStr">
        <is>
          <t>Méthanisation</t>
        </is>
      </c>
      <c r="C4723" t="inlineStr">
        <is>
          <t>kt</t>
        </is>
      </c>
      <c r="D4723" t="inlineStr">
        <is>
          <t>France</t>
        </is>
      </c>
      <c r="E4723" t="inlineStr">
        <is>
          <t>2023-24</t>
        </is>
      </c>
      <c r="F4723" t="inlineStr">
        <is>
          <t>Tournesol</t>
        </is>
      </c>
      <c r="G4723" t="inlineStr"/>
      <c r="H4723" t="inlineStr">
        <is>
          <t>Part d'issues de silo consommées en méthanisation = 40,72 % (ONRB - FranceAgriMer)</t>
        </is>
      </c>
      <c r="I4723" t="inlineStr">
        <is>
          <t>ONRB - FranceAgriMer</t>
        </is>
      </c>
      <c r="J4723" t="inlineStr">
        <is>
          <t>0</t>
        </is>
      </c>
      <c r="K4723" t="inlineStr">
        <is>
          <t>Répartition</t>
        </is>
      </c>
      <c r="L4723" t="inlineStr">
        <is>
          <t>Part d'issues de silo consommées en méthanisation</t>
        </is>
      </c>
      <c r="M4723" t="inlineStr">
        <is>
          <t>Issues de silo - ONRB</t>
        </is>
      </c>
      <c r="N4723" t="inlineStr"/>
      <c r="O4723" t="n">
        <v>13.1</v>
      </c>
      <c r="P4723" t="inlineStr"/>
      <c r="Q4723" t="inlineStr"/>
      <c r="R4723" t="inlineStr"/>
      <c r="S4723" t="inlineStr"/>
      <c r="T4723" t="inlineStr"/>
      <c r="U4723" t="n">
        <v>0</v>
      </c>
      <c r="V4723" t="n">
        <v>500000000</v>
      </c>
      <c r="W4723" t="inlineStr"/>
      <c r="X4723" t="inlineStr">
        <is>
          <t>déterminé</t>
        </is>
      </c>
    </row>
    <row r="4724" ht="15" customHeight="1" s="1003">
      <c r="A4724" s="1019" t="inlineStr">
        <is>
          <t>Issues de silo</t>
        </is>
      </c>
      <c r="B4724" t="inlineStr">
        <is>
          <t>Combustion</t>
        </is>
      </c>
      <c r="C4724" t="inlineStr">
        <is>
          <t>kt</t>
        </is>
      </c>
      <c r="D4724" t="inlineStr">
        <is>
          <t>France</t>
        </is>
      </c>
      <c r="E4724" t="inlineStr">
        <is>
          <t>2023-24</t>
        </is>
      </c>
      <c r="F4724" t="inlineStr">
        <is>
          <t>Tournesol</t>
        </is>
      </c>
      <c r="G4724" t="inlineStr"/>
      <c r="H4724" t="inlineStr">
        <is>
          <t>Part d'issues de silo brûlées = 1,03 % (ONRB - FranceAgriMer)</t>
        </is>
      </c>
      <c r="I4724" t="inlineStr">
        <is>
          <t>ONRB - FranceAgriMer</t>
        </is>
      </c>
      <c r="J4724" t="inlineStr">
        <is>
          <t>0</t>
        </is>
      </c>
      <c r="K4724" t="inlineStr">
        <is>
          <t>Répartition</t>
        </is>
      </c>
      <c r="L4724" t="inlineStr">
        <is>
          <t>Part d'issues de silo brûlées</t>
        </is>
      </c>
      <c r="M4724" t="inlineStr">
        <is>
          <t>Issues de silo - ONRB</t>
        </is>
      </c>
      <c r="N4724" t="inlineStr"/>
      <c r="O4724" t="n">
        <v>0.33</v>
      </c>
      <c r="P4724" t="inlineStr"/>
      <c r="Q4724" t="inlineStr"/>
      <c r="R4724" t="inlineStr"/>
      <c r="S4724" t="inlineStr"/>
      <c r="T4724" t="inlineStr"/>
      <c r="U4724" t="n">
        <v>0</v>
      </c>
      <c r="V4724" t="n">
        <v>500000000</v>
      </c>
      <c r="W4724" t="inlineStr"/>
      <c r="X4724" t="inlineStr">
        <is>
          <t>déterminé</t>
        </is>
      </c>
    </row>
    <row r="4725" ht="15" customHeight="1" s="1003">
      <c r="A4725" s="1019" t="inlineStr">
        <is>
          <t>Issues de silo</t>
        </is>
      </c>
      <c r="B4725" t="inlineStr">
        <is>
          <t>Hors FAB</t>
        </is>
      </c>
      <c r="C4725" t="inlineStr">
        <is>
          <t>kt</t>
        </is>
      </c>
      <c r="D4725" t="inlineStr">
        <is>
          <t>France</t>
        </is>
      </c>
      <c r="E4725" t="inlineStr">
        <is>
          <t>2023-24</t>
        </is>
      </c>
      <c r="F4725" t="inlineStr">
        <is>
          <t>Tournesol</t>
        </is>
      </c>
      <c r="G4725" t="inlineStr"/>
      <c r="H4725" t="inlineStr"/>
      <c r="I4725" t="inlineStr">
        <is>
          <t>ONRB - FranceAgriMer</t>
        </is>
      </c>
      <c r="J4725" t="inlineStr"/>
      <c r="K4725" t="inlineStr">
        <is>
          <t>Répartition</t>
        </is>
      </c>
      <c r="L4725" t="inlineStr">
        <is>
          <t>Part d'issues de silo consommées par les FAF</t>
        </is>
      </c>
      <c r="M4725" t="inlineStr">
        <is>
          <t>Issues de silo - ONRB</t>
        </is>
      </c>
      <c r="N4725" t="inlineStr"/>
      <c r="O4725" t="n">
        <v>18.1</v>
      </c>
      <c r="P4725" t="inlineStr"/>
      <c r="Q4725" t="inlineStr"/>
      <c r="R4725" t="inlineStr"/>
      <c r="S4725" t="inlineStr"/>
      <c r="T4725" t="inlineStr"/>
      <c r="U4725" t="n">
        <v>0</v>
      </c>
      <c r="V4725" t="n">
        <v>500000000</v>
      </c>
      <c r="W4725" t="inlineStr"/>
      <c r="X4725" t="inlineStr">
        <is>
          <t>déterminé</t>
        </is>
      </c>
    </row>
    <row r="4726" ht="15" customHeight="1" s="1003">
      <c r="A4726" s="1019" t="inlineStr">
        <is>
          <t>Issues de silo</t>
        </is>
      </c>
      <c r="B4726" t="inlineStr">
        <is>
          <t>Alimentation animale rente</t>
        </is>
      </c>
      <c r="C4726" t="inlineStr">
        <is>
          <t>kt</t>
        </is>
      </c>
      <c r="D4726" t="inlineStr">
        <is>
          <t>France</t>
        </is>
      </c>
      <c r="E4726" t="inlineStr">
        <is>
          <t>2023-24</t>
        </is>
      </c>
      <c r="F4726" t="inlineStr">
        <is>
          <t>Tournesol</t>
        </is>
      </c>
      <c r="G4726" t="inlineStr"/>
      <c r="H4726" t="inlineStr"/>
      <c r="I4726" t="inlineStr"/>
      <c r="J4726" t="inlineStr"/>
      <c r="K4726" t="inlineStr"/>
      <c r="L4726" t="inlineStr"/>
      <c r="M4726" t="inlineStr"/>
      <c r="N4726" t="inlineStr"/>
      <c r="O4726" t="n">
        <v>18.1</v>
      </c>
      <c r="P4726" t="inlineStr"/>
      <c r="Q4726" t="inlineStr"/>
      <c r="R4726" t="inlineStr"/>
      <c r="S4726" t="inlineStr"/>
      <c r="T4726" t="inlineStr"/>
      <c r="U4726" t="n">
        <v>0</v>
      </c>
      <c r="V4726" t="n">
        <v>500000000</v>
      </c>
      <c r="W4726" t="inlineStr"/>
      <c r="X4726" t="inlineStr">
        <is>
          <t>déterminé</t>
        </is>
      </c>
    </row>
    <row r="4727" ht="15" customHeight="1" s="1003">
      <c r="A4727" s="1019" t="inlineStr">
        <is>
          <t>Issues de silo</t>
        </is>
      </c>
      <c r="B4727" t="inlineStr">
        <is>
          <t>Alimentation animale</t>
        </is>
      </c>
      <c r="C4727" t="inlineStr">
        <is>
          <t>kt</t>
        </is>
      </c>
      <c r="D4727" t="inlineStr">
        <is>
          <t>France</t>
        </is>
      </c>
      <c r="E4727" t="inlineStr">
        <is>
          <t>2023-24</t>
        </is>
      </c>
      <c r="F4727" t="inlineStr">
        <is>
          <t>Tournesol</t>
        </is>
      </c>
      <c r="G4727" t="inlineStr"/>
      <c r="H4727" t="inlineStr"/>
      <c r="I4727" t="inlineStr"/>
      <c r="J4727" t="inlineStr"/>
      <c r="K4727" t="inlineStr"/>
      <c r="L4727" t="inlineStr"/>
      <c r="M4727" t="inlineStr"/>
      <c r="N4727" t="inlineStr"/>
      <c r="O4727" t="n">
        <v>18.1</v>
      </c>
      <c r="P4727" t="inlineStr"/>
      <c r="Q4727" t="inlineStr"/>
      <c r="R4727" t="inlineStr"/>
      <c r="S4727" t="inlineStr"/>
      <c r="T4727" t="inlineStr"/>
      <c r="U4727" t="n">
        <v>0</v>
      </c>
      <c r="V4727" t="n">
        <v>500000000</v>
      </c>
      <c r="W4727" t="inlineStr"/>
      <c r="X4727" t="inlineStr">
        <is>
          <t>déterminé</t>
        </is>
      </c>
    </row>
    <row r="4728" ht="15" customHeight="1" s="1003">
      <c r="A4728" s="1019" t="inlineStr">
        <is>
          <t>Issues de silo</t>
        </is>
      </c>
      <c r="B4728" t="inlineStr">
        <is>
          <t>Usages alimentaires</t>
        </is>
      </c>
      <c r="C4728" t="inlineStr">
        <is>
          <t>kt</t>
        </is>
      </c>
      <c r="D4728" t="inlineStr">
        <is>
          <t>France</t>
        </is>
      </c>
      <c r="E4728" t="inlineStr">
        <is>
          <t>2023-24</t>
        </is>
      </c>
      <c r="F4728" t="inlineStr">
        <is>
          <t>Tournesol</t>
        </is>
      </c>
      <c r="G4728" t="inlineStr"/>
      <c r="H4728" t="inlineStr"/>
      <c r="I4728" t="inlineStr"/>
      <c r="J4728" t="inlineStr"/>
      <c r="K4728" t="inlineStr"/>
      <c r="L4728" t="inlineStr"/>
      <c r="M4728" t="inlineStr"/>
      <c r="N4728" t="inlineStr"/>
      <c r="O4728" t="n">
        <v>18.1</v>
      </c>
      <c r="P4728" t="inlineStr"/>
      <c r="Q4728" t="inlineStr"/>
      <c r="R4728" t="inlineStr"/>
      <c r="S4728" t="inlineStr"/>
      <c r="T4728" t="inlineStr"/>
      <c r="U4728" t="n">
        <v>0</v>
      </c>
      <c r="V4728" t="n">
        <v>500000000</v>
      </c>
      <c r="W4728" t="inlineStr"/>
      <c r="X4728" t="inlineStr">
        <is>
          <t>déterminé</t>
        </is>
      </c>
    </row>
    <row r="4729" ht="15" customHeight="1" s="1003">
      <c r="A4729" s="1019" t="inlineStr">
        <is>
          <t>Issues de silo</t>
        </is>
      </c>
      <c r="B4729" t="inlineStr">
        <is>
          <t>Biomatériaux</t>
        </is>
      </c>
      <c r="C4729" t="inlineStr">
        <is>
          <t>kt</t>
        </is>
      </c>
      <c r="D4729" t="inlineStr">
        <is>
          <t>France</t>
        </is>
      </c>
      <c r="E4729" t="inlineStr">
        <is>
          <t>2023-24</t>
        </is>
      </c>
      <c r="F4729" t="inlineStr">
        <is>
          <t>Tournesol</t>
        </is>
      </c>
      <c r="G4729" t="inlineStr"/>
      <c r="H4729" t="inlineStr"/>
      <c r="I4729" t="inlineStr">
        <is>
          <t>ONRB - FranceAgriMer</t>
        </is>
      </c>
      <c r="J4729" t="inlineStr"/>
      <c r="K4729" t="inlineStr">
        <is>
          <t>Répartition</t>
        </is>
      </c>
      <c r="L4729" t="inlineStr">
        <is>
          <t>Part d'issues de silo consommées comme litière:Part d'issues de silo consommées comme autres biomatériaux</t>
        </is>
      </c>
      <c r="M4729" t="inlineStr">
        <is>
          <t>Issues de silo - ONRB</t>
        </is>
      </c>
      <c r="N4729" t="inlineStr"/>
      <c r="O4729" t="n">
        <v>0.5</v>
      </c>
      <c r="P4729" t="inlineStr"/>
      <c r="Q4729" t="inlineStr"/>
      <c r="R4729" t="inlineStr"/>
      <c r="S4729" t="inlineStr"/>
      <c r="T4729" t="inlineStr"/>
      <c r="U4729" t="n">
        <v>0</v>
      </c>
      <c r="V4729" t="n">
        <v>500000000</v>
      </c>
      <c r="W4729" t="inlineStr"/>
      <c r="X4729" t="inlineStr">
        <is>
          <t>déterminé</t>
        </is>
      </c>
    </row>
    <row r="4730" ht="15" customHeight="1" s="1003">
      <c r="A4730" s="1019" t="inlineStr">
        <is>
          <t>Issues de silo</t>
        </is>
      </c>
      <c r="B4730" t="inlineStr">
        <is>
          <t>Usages non-alimentaires</t>
        </is>
      </c>
      <c r="C4730" t="inlineStr">
        <is>
          <t>kt</t>
        </is>
      </c>
      <c r="D4730" t="inlineStr">
        <is>
          <t>France</t>
        </is>
      </c>
      <c r="E4730" t="inlineStr">
        <is>
          <t>2023-24</t>
        </is>
      </c>
      <c r="F4730" t="inlineStr">
        <is>
          <t>Tournesol</t>
        </is>
      </c>
      <c r="G4730" t="inlineStr"/>
      <c r="H4730" t="inlineStr"/>
      <c r="I4730" t="inlineStr"/>
      <c r="J4730" t="inlineStr"/>
      <c r="K4730" t="inlineStr"/>
      <c r="L4730" t="inlineStr"/>
      <c r="M4730" t="inlineStr"/>
      <c r="N4730" t="inlineStr"/>
      <c r="O4730" t="n">
        <v>13.9</v>
      </c>
      <c r="P4730" t="inlineStr"/>
      <c r="Q4730" t="inlineStr"/>
      <c r="R4730" t="inlineStr"/>
      <c r="S4730" t="inlineStr"/>
      <c r="T4730" t="inlineStr"/>
      <c r="U4730" t="n">
        <v>0</v>
      </c>
      <c r="V4730" t="n">
        <v>500000000</v>
      </c>
      <c r="W4730" t="inlineStr"/>
      <c r="X4730" t="inlineStr">
        <is>
          <t>déterminé</t>
        </is>
      </c>
    </row>
    <row r="4731" ht="15" customHeight="1" s="1003">
      <c r="A4731" s="1019" t="inlineStr">
        <is>
          <t>Issues de silo</t>
        </is>
      </c>
      <c r="B4731" t="inlineStr">
        <is>
          <t>Energie</t>
        </is>
      </c>
      <c r="C4731" t="inlineStr">
        <is>
          <t>kt</t>
        </is>
      </c>
      <c r="D4731" t="inlineStr">
        <is>
          <t>France</t>
        </is>
      </c>
      <c r="E4731" t="inlineStr">
        <is>
          <t>2023-24</t>
        </is>
      </c>
      <c r="F4731" t="inlineStr">
        <is>
          <t>Tournesol</t>
        </is>
      </c>
      <c r="G4731" t="inlineStr"/>
      <c r="H4731" t="inlineStr"/>
      <c r="I4731" t="inlineStr">
        <is>
          <t>ONRB - FranceAgriMer</t>
        </is>
      </c>
      <c r="J4731" t="inlineStr"/>
      <c r="K4731" t="inlineStr">
        <is>
          <t>Répartition</t>
        </is>
      </c>
      <c r="L4731" t="inlineStr">
        <is>
          <t>Part d'issues de silo consommées en méthanisation:Part d'issues de silo brûlées</t>
        </is>
      </c>
      <c r="M4731" t="inlineStr">
        <is>
          <t>Issues de silo - ONRB</t>
        </is>
      </c>
      <c r="N4731" t="inlineStr"/>
      <c r="O4731" t="n">
        <v>13.4</v>
      </c>
      <c r="P4731" t="inlineStr"/>
      <c r="Q4731" t="inlineStr"/>
      <c r="R4731" t="inlineStr"/>
      <c r="S4731" t="inlineStr"/>
      <c r="T4731" t="inlineStr"/>
      <c r="U4731" t="n">
        <v>0</v>
      </c>
      <c r="V4731" t="n">
        <v>500000000</v>
      </c>
      <c r="W4731" t="inlineStr"/>
      <c r="X4731" t="inlineStr">
        <is>
          <t>déterminé</t>
        </is>
      </c>
    </row>
    <row r="4732" ht="15" customHeight="1" s="1003">
      <c r="A4732" s="1019" t="inlineStr">
        <is>
          <t>Issues de silo</t>
        </is>
      </c>
      <c r="B4732" t="inlineStr">
        <is>
          <t>Fertilisation</t>
        </is>
      </c>
      <c r="C4732" t="inlineStr">
        <is>
          <t>kt</t>
        </is>
      </c>
      <c r="D4732" t="inlineStr">
        <is>
          <t>France</t>
        </is>
      </c>
      <c r="E4732" t="inlineStr">
        <is>
          <t>2023-24</t>
        </is>
      </c>
      <c r="F4732" t="inlineStr">
        <is>
          <t>Tournesol</t>
        </is>
      </c>
      <c r="G4732" t="inlineStr"/>
      <c r="H4732" t="inlineStr"/>
      <c r="I4732" t="inlineStr">
        <is>
          <t>ONRB - FranceAgriMer</t>
        </is>
      </c>
      <c r="J4732" t="inlineStr"/>
      <c r="K4732" t="inlineStr">
        <is>
          <t>Répartition</t>
        </is>
      </c>
      <c r="L4732" t="inlineStr">
        <is>
          <t>Part d'issues de silo compostées</t>
        </is>
      </c>
      <c r="M4732" t="inlineStr">
        <is>
          <t>Issues de silo - ONRB</t>
        </is>
      </c>
      <c r="N4732" t="inlineStr"/>
      <c r="O4732" t="n">
        <v>0</v>
      </c>
      <c r="P4732" t="inlineStr"/>
      <c r="Q4732" t="inlineStr"/>
      <c r="R4732" t="inlineStr"/>
      <c r="S4732" t="inlineStr"/>
      <c r="T4732" t="inlineStr"/>
      <c r="U4732" t="n">
        <v>0</v>
      </c>
      <c r="V4732" t="n">
        <v>500000000</v>
      </c>
      <c r="W4732" t="inlineStr"/>
      <c r="X4732" t="inlineStr">
        <is>
          <t>déterminé</t>
        </is>
      </c>
    </row>
    <row r="4733" ht="15" customHeight="1" s="1003">
      <c r="A4733" s="1019" t="inlineStr">
        <is>
          <t>Huile</t>
        </is>
      </c>
      <c r="B4733" t="inlineStr">
        <is>
          <t>Vente directe et autoconsommation</t>
        </is>
      </c>
      <c r="C4733" t="inlineStr">
        <is>
          <t>kt</t>
        </is>
      </c>
      <c r="D4733" t="inlineStr">
        <is>
          <t>France</t>
        </is>
      </c>
      <c r="E4733" t="inlineStr">
        <is>
          <t>2023-24</t>
        </is>
      </c>
      <c r="F4733" t="inlineStr">
        <is>
          <t>Tournesol</t>
        </is>
      </c>
      <c r="G4733" t="inlineStr"/>
      <c r="H4733" t="inlineStr"/>
      <c r="I4733" t="inlineStr"/>
      <c r="J4733" t="inlineStr">
        <is>
          <t>L'huile peut être autoconsommée</t>
        </is>
      </c>
      <c r="K4733" t="inlineStr"/>
      <c r="L4733" t="inlineStr"/>
      <c r="M4733" t="inlineStr"/>
      <c r="N4733" t="inlineStr"/>
      <c r="O4733" t="n">
        <v>-0</v>
      </c>
      <c r="P4733" t="n">
        <v>0</v>
      </c>
      <c r="Q4733" t="n">
        <v>0</v>
      </c>
      <c r="R4733" t="inlineStr"/>
      <c r="S4733" t="inlineStr"/>
      <c r="T4733" t="inlineStr"/>
      <c r="U4733" t="n">
        <v>0</v>
      </c>
      <c r="V4733" t="n">
        <v>500000000</v>
      </c>
      <c r="W4733" t="inlineStr"/>
      <c r="X4733" t="inlineStr">
        <is>
          <t>libre</t>
        </is>
      </c>
    </row>
    <row r="4734" ht="15" customHeight="1" s="1003">
      <c r="A4734" s="1019" t="inlineStr">
        <is>
          <t>Huile</t>
        </is>
      </c>
      <c r="B4734" t="inlineStr">
        <is>
          <t>Circuits spécialisés</t>
        </is>
      </c>
      <c r="C4734" t="inlineStr">
        <is>
          <t>kt</t>
        </is>
      </c>
      <c r="D4734" t="inlineStr">
        <is>
          <t>France</t>
        </is>
      </c>
      <c r="E4734" t="inlineStr">
        <is>
          <t>2023-24</t>
        </is>
      </c>
      <c r="F4734" t="inlineStr">
        <is>
          <t>Tournesol</t>
        </is>
      </c>
      <c r="G4734" t="inlineStr"/>
      <c r="H4734" t="inlineStr"/>
      <c r="I4734" t="inlineStr"/>
      <c r="J4734" t="inlineStr">
        <is>
          <t>L'huile peut être consommée par des circuits spécialisés</t>
        </is>
      </c>
      <c r="K4734" t="inlineStr"/>
      <c r="L4734" t="inlineStr"/>
      <c r="M4734" t="inlineStr"/>
      <c r="N4734" t="inlineStr"/>
      <c r="O4734" t="n">
        <v>283</v>
      </c>
      <c r="P4734" t="inlineStr"/>
      <c r="Q4734" t="inlineStr"/>
      <c r="R4734" t="inlineStr"/>
      <c r="S4734" t="inlineStr"/>
      <c r="T4734" t="inlineStr"/>
      <c r="U4734" t="n">
        <v>0</v>
      </c>
      <c r="V4734" t="n">
        <v>500000000</v>
      </c>
      <c r="W4734" t="inlineStr"/>
      <c r="X4734" t="inlineStr">
        <is>
          <t>déterminé</t>
        </is>
      </c>
    </row>
    <row r="4735" ht="15" customHeight="1" s="1003">
      <c r="A4735" s="1019" t="inlineStr">
        <is>
          <t>Huile</t>
        </is>
      </c>
      <c r="B4735" t="inlineStr">
        <is>
          <t>RHD</t>
        </is>
      </c>
      <c r="C4735" t="inlineStr">
        <is>
          <t>kt</t>
        </is>
      </c>
      <c r="D4735" t="inlineStr">
        <is>
          <t>France</t>
        </is>
      </c>
      <c r="E4735" t="inlineStr">
        <is>
          <t>2023-24</t>
        </is>
      </c>
      <c r="F4735" t="inlineStr">
        <is>
          <t>Tournesol</t>
        </is>
      </c>
      <c r="G4735" t="inlineStr"/>
      <c r="H4735" t="inlineStr"/>
      <c r="I4735" t="inlineStr"/>
      <c r="J4735" t="inlineStr">
        <is>
          <t>L'huile est consommée en RHD</t>
        </is>
      </c>
      <c r="K4735" t="inlineStr"/>
      <c r="L4735" t="inlineStr"/>
      <c r="M4735" t="inlineStr"/>
      <c r="N4735" t="inlineStr"/>
      <c r="O4735" t="n">
        <v>-0</v>
      </c>
      <c r="P4735" t="n">
        <v>0</v>
      </c>
      <c r="Q4735" t="n">
        <v>0</v>
      </c>
      <c r="R4735" t="inlineStr"/>
      <c r="S4735" t="inlineStr"/>
      <c r="T4735" t="inlineStr"/>
      <c r="U4735" t="n">
        <v>0</v>
      </c>
      <c r="V4735" t="n">
        <v>500000000</v>
      </c>
      <c r="W4735" t="inlineStr"/>
      <c r="X4735" t="inlineStr">
        <is>
          <t>libre</t>
        </is>
      </c>
    </row>
    <row r="4736" ht="15" customHeight="1" s="1003">
      <c r="A4736" s="1019" t="inlineStr">
        <is>
          <t>Huile</t>
        </is>
      </c>
      <c r="B4736" t="inlineStr">
        <is>
          <t>Autres IAA</t>
        </is>
      </c>
      <c r="C4736" t="inlineStr">
        <is>
          <t>kt</t>
        </is>
      </c>
      <c r="D4736" t="inlineStr">
        <is>
          <t>France</t>
        </is>
      </c>
      <c r="E4736" t="inlineStr">
        <is>
          <t>2023-24</t>
        </is>
      </c>
      <c r="F4736" t="inlineStr">
        <is>
          <t>Tournesol</t>
        </is>
      </c>
      <c r="G4736" t="inlineStr"/>
      <c r="H4736" t="inlineStr">
        <is>
          <t>Part de consommation d'huile par les autres IAA = 25 % (Terres Univia)</t>
        </is>
      </c>
      <c r="I4736" t="inlineStr">
        <is>
          <t>Terres Univia</t>
        </is>
      </c>
      <c r="J4736" t="inlineStr">
        <is>
          <t>L'huile est consommée par les autres IAA:Même répartition des usages d'huile qu'en 2023</t>
        </is>
      </c>
      <c r="K4736" t="inlineStr">
        <is>
          <t>Répartition</t>
        </is>
      </c>
      <c r="L4736" t="inlineStr">
        <is>
          <t>Part de consommation d'huile par les autres IAA</t>
        </is>
      </c>
      <c r="M4736" t="inlineStr">
        <is>
          <t>Usages huiles - TERRES UNIVIA</t>
        </is>
      </c>
      <c r="N4736" t="inlineStr"/>
      <c r="O4736" t="n">
        <v>144</v>
      </c>
      <c r="P4736" t="inlineStr"/>
      <c r="Q4736" t="inlineStr"/>
      <c r="R4736" t="inlineStr"/>
      <c r="S4736" t="inlineStr"/>
      <c r="T4736" t="inlineStr"/>
      <c r="U4736" t="n">
        <v>0</v>
      </c>
      <c r="V4736" t="n">
        <v>500000000</v>
      </c>
      <c r="W4736" t="inlineStr"/>
      <c r="X4736" t="inlineStr">
        <is>
          <t>déterminé</t>
        </is>
      </c>
    </row>
    <row r="4737" ht="15" customHeight="1" s="1003">
      <c r="A4737" s="1019" t="inlineStr">
        <is>
          <t>Huile</t>
        </is>
      </c>
      <c r="B4737" t="inlineStr">
        <is>
          <t>Autres industries</t>
        </is>
      </c>
      <c r="C4737" t="inlineStr">
        <is>
          <t>kt</t>
        </is>
      </c>
      <c r="D4737" t="inlineStr">
        <is>
          <t>France</t>
        </is>
      </c>
      <c r="E4737" t="inlineStr">
        <is>
          <t>2023-24</t>
        </is>
      </c>
      <c r="F4737" t="inlineStr">
        <is>
          <t>Tournesol</t>
        </is>
      </c>
      <c r="G4737" t="inlineStr"/>
      <c r="H4737" t="inlineStr">
        <is>
          <t>Part de consommation d'huile par les autres industries = 8 % (Terres Univia)</t>
        </is>
      </c>
      <c r="I4737" t="inlineStr">
        <is>
          <t>Terres Univia</t>
        </is>
      </c>
      <c r="J4737" t="inlineStr">
        <is>
          <t>L'huile est consommée pour des usages techniques:Même répartition des usages d'huile qu'en 2023</t>
        </is>
      </c>
      <c r="K4737" t="inlineStr">
        <is>
          <t>Répartition</t>
        </is>
      </c>
      <c r="L4737" t="inlineStr">
        <is>
          <t>Part de consommation d'huile par les autres industries</t>
        </is>
      </c>
      <c r="M4737" t="inlineStr">
        <is>
          <t>Usages huiles - TERRES UNIVIA</t>
        </is>
      </c>
      <c r="N4737" t="inlineStr"/>
      <c r="O4737" t="n">
        <v>46.2</v>
      </c>
      <c r="P4737" t="inlineStr"/>
      <c r="Q4737" t="inlineStr"/>
      <c r="R4737" t="inlineStr"/>
      <c r="S4737" t="inlineStr"/>
      <c r="T4737" t="inlineStr"/>
      <c r="U4737" t="n">
        <v>0</v>
      </c>
      <c r="V4737" t="n">
        <v>500000000</v>
      </c>
      <c r="W4737" t="inlineStr"/>
      <c r="X4737" t="inlineStr">
        <is>
          <t>déterminé</t>
        </is>
      </c>
    </row>
    <row r="4738" ht="15" customHeight="1" s="1003">
      <c r="A4738" s="1019" t="inlineStr">
        <is>
          <t>Huile</t>
        </is>
      </c>
      <c r="B4738" t="inlineStr">
        <is>
          <t>Alimentation humaine</t>
        </is>
      </c>
      <c r="C4738" t="inlineStr">
        <is>
          <t>kt</t>
        </is>
      </c>
      <c r="D4738" t="inlineStr">
        <is>
          <t>France</t>
        </is>
      </c>
      <c r="E4738" t="inlineStr">
        <is>
          <t>2023-24</t>
        </is>
      </c>
      <c r="F4738" t="inlineStr">
        <is>
          <t>Tournesol</t>
        </is>
      </c>
      <c r="G4738" t="inlineStr"/>
      <c r="H4738" t="inlineStr"/>
      <c r="I4738" t="inlineStr"/>
      <c r="J4738" t="inlineStr"/>
      <c r="K4738" t="inlineStr"/>
      <c r="L4738" t="inlineStr"/>
      <c r="M4738" t="inlineStr"/>
      <c r="N4738" t="inlineStr"/>
      <c r="O4738" t="n">
        <v>520</v>
      </c>
      <c r="P4738" t="inlineStr"/>
      <c r="Q4738" t="inlineStr"/>
      <c r="R4738" t="inlineStr"/>
      <c r="S4738" t="inlineStr"/>
      <c r="T4738" t="inlineStr"/>
      <c r="U4738" t="n">
        <v>0</v>
      </c>
      <c r="V4738" t="n">
        <v>500000000</v>
      </c>
      <c r="W4738" t="inlineStr"/>
      <c r="X4738" t="inlineStr">
        <is>
          <t>déterminé</t>
        </is>
      </c>
    </row>
    <row r="4739" ht="15" customHeight="1" s="1003">
      <c r="A4739" s="1019" t="inlineStr">
        <is>
          <t>Huile</t>
        </is>
      </c>
      <c r="B4739" t="inlineStr">
        <is>
          <t>Ménages</t>
        </is>
      </c>
      <c r="C4739" t="inlineStr">
        <is>
          <t>kt</t>
        </is>
      </c>
      <c r="D4739" t="inlineStr">
        <is>
          <t>France</t>
        </is>
      </c>
      <c r="E4739" t="inlineStr">
        <is>
          <t>2023-24</t>
        </is>
      </c>
      <c r="F4739" t="inlineStr">
        <is>
          <t>Tournesol</t>
        </is>
      </c>
      <c r="G4739" t="inlineStr"/>
      <c r="H4739" t="inlineStr">
        <is>
          <t>Part de consommation d'huile par les ménages = 65 % (Terres Univia)</t>
        </is>
      </c>
      <c r="I4739" t="inlineStr">
        <is>
          <t>Terres Univia</t>
        </is>
      </c>
      <c r="J4739" t="inlineStr">
        <is>
          <t>Même répartition des usages d'huile qu'en 2023</t>
        </is>
      </c>
      <c r="K4739" t="inlineStr">
        <is>
          <t>Répartition</t>
        </is>
      </c>
      <c r="L4739" t="inlineStr">
        <is>
          <t>Part de consommation d'huile par les ménages</t>
        </is>
      </c>
      <c r="M4739" t="inlineStr">
        <is>
          <t>Usages huiles - TERRES UNIVIA</t>
        </is>
      </c>
      <c r="N4739" t="inlineStr"/>
      <c r="O4739" t="n">
        <v>375</v>
      </c>
      <c r="P4739" t="inlineStr"/>
      <c r="Q4739" t="inlineStr"/>
      <c r="R4739" t="inlineStr"/>
      <c r="S4739" t="inlineStr"/>
      <c r="T4739" t="inlineStr"/>
      <c r="U4739" t="n">
        <v>0</v>
      </c>
      <c r="V4739" t="n">
        <v>500000000</v>
      </c>
      <c r="W4739" t="inlineStr"/>
      <c r="X4739" t="inlineStr">
        <is>
          <t>déterminé</t>
        </is>
      </c>
    </row>
    <row r="4740" ht="15" customHeight="1" s="1003">
      <c r="A4740" s="1019" t="inlineStr">
        <is>
          <t>Huile</t>
        </is>
      </c>
      <c r="B4740" t="inlineStr">
        <is>
          <t>Usages alimentaires</t>
        </is>
      </c>
      <c r="C4740" t="inlineStr">
        <is>
          <t>kt</t>
        </is>
      </c>
      <c r="D4740" t="inlineStr">
        <is>
          <t>France</t>
        </is>
      </c>
      <c r="E4740" t="inlineStr">
        <is>
          <t>2023-24</t>
        </is>
      </c>
      <c r="F4740" t="inlineStr">
        <is>
          <t>Tournesol</t>
        </is>
      </c>
      <c r="G4740" t="inlineStr"/>
      <c r="H4740" t="inlineStr"/>
      <c r="I4740" t="inlineStr"/>
      <c r="J4740" t="inlineStr"/>
      <c r="K4740" t="inlineStr"/>
      <c r="L4740" t="inlineStr"/>
      <c r="M4740" t="inlineStr"/>
      <c r="N4740" t="inlineStr"/>
      <c r="O4740" t="n">
        <v>520</v>
      </c>
      <c r="P4740" t="inlineStr"/>
      <c r="Q4740" t="inlineStr"/>
      <c r="R4740" t="inlineStr"/>
      <c r="S4740" t="inlineStr"/>
      <c r="T4740" t="inlineStr"/>
      <c r="U4740" t="n">
        <v>0</v>
      </c>
      <c r="V4740" t="n">
        <v>500000000</v>
      </c>
      <c r="W4740" t="inlineStr"/>
      <c r="X4740" t="inlineStr">
        <is>
          <t>déterminé</t>
        </is>
      </c>
    </row>
    <row r="4741" ht="15" customHeight="1" s="1003">
      <c r="A4741" s="1019" t="inlineStr">
        <is>
          <t>Huile</t>
        </is>
      </c>
      <c r="B4741" t="inlineStr">
        <is>
          <t>Débouchés</t>
        </is>
      </c>
      <c r="C4741" t="inlineStr">
        <is>
          <t>kt</t>
        </is>
      </c>
      <c r="D4741" t="inlineStr">
        <is>
          <t>France</t>
        </is>
      </c>
      <c r="E4741" t="inlineStr">
        <is>
          <t>2023-24</t>
        </is>
      </c>
      <c r="F4741" t="inlineStr">
        <is>
          <t>Tournesol</t>
        </is>
      </c>
      <c r="G4741" t="inlineStr"/>
      <c r="H4741" t="inlineStr"/>
      <c r="I4741" t="inlineStr"/>
      <c r="J4741" t="inlineStr"/>
      <c r="K4741" t="inlineStr"/>
      <c r="L4741" t="inlineStr"/>
      <c r="M4741" t="inlineStr"/>
      <c r="N4741" t="inlineStr"/>
      <c r="O4741" t="n">
        <v>577</v>
      </c>
      <c r="P4741" t="inlineStr"/>
      <c r="Q4741" t="inlineStr"/>
      <c r="R4741" t="inlineStr"/>
      <c r="S4741" t="inlineStr"/>
      <c r="T4741" t="inlineStr"/>
      <c r="U4741" t="n">
        <v>0</v>
      </c>
      <c r="V4741" t="n">
        <v>500000000</v>
      </c>
      <c r="W4741" t="inlineStr"/>
      <c r="X4741" t="inlineStr">
        <is>
          <t>déterminé</t>
        </is>
      </c>
    </row>
    <row r="4742" ht="15" customHeight="1" s="1003">
      <c r="A4742" s="1019" t="inlineStr">
        <is>
          <t>Huile</t>
        </is>
      </c>
      <c r="B4742" t="inlineStr">
        <is>
          <t>Usages non-alimentaires</t>
        </is>
      </c>
      <c r="C4742" t="inlineStr">
        <is>
          <t>kt</t>
        </is>
      </c>
      <c r="D4742" t="inlineStr">
        <is>
          <t>France</t>
        </is>
      </c>
      <c r="E4742" t="inlineStr">
        <is>
          <t>2023-24</t>
        </is>
      </c>
      <c r="F4742" t="inlineStr">
        <is>
          <t>Tournesol</t>
        </is>
      </c>
      <c r="G4742" t="inlineStr"/>
      <c r="H4742" t="inlineStr"/>
      <c r="I4742" t="inlineStr"/>
      <c r="J4742" t="inlineStr"/>
      <c r="K4742" t="inlineStr"/>
      <c r="L4742" t="inlineStr"/>
      <c r="M4742" t="inlineStr"/>
      <c r="N4742" t="inlineStr"/>
      <c r="O4742" t="n">
        <v>57.7</v>
      </c>
      <c r="P4742" t="inlineStr"/>
      <c r="Q4742" t="inlineStr"/>
      <c r="R4742" t="inlineStr"/>
      <c r="S4742" t="inlineStr"/>
      <c r="T4742" t="inlineStr"/>
      <c r="U4742" t="n">
        <v>0</v>
      </c>
      <c r="V4742" t="n">
        <v>500000000</v>
      </c>
      <c r="W4742" t="inlineStr"/>
      <c r="X4742" t="inlineStr">
        <is>
          <t>déterminé</t>
        </is>
      </c>
    </row>
    <row r="4743" ht="15" customHeight="1" s="1003">
      <c r="A4743" s="1019" t="inlineStr">
        <is>
          <t>Huile</t>
        </is>
      </c>
      <c r="B4743" t="inlineStr">
        <is>
          <t>Export</t>
        </is>
      </c>
      <c r="C4743" t="inlineStr">
        <is>
          <t>kt</t>
        </is>
      </c>
      <c r="D4743" t="inlineStr">
        <is>
          <t>France</t>
        </is>
      </c>
      <c r="E4743" t="inlineStr">
        <is>
          <t>2023-24</t>
        </is>
      </c>
      <c r="F4743" t="inlineStr">
        <is>
          <t>Tournesol</t>
        </is>
      </c>
      <c r="G4743" t="inlineStr"/>
      <c r="H4743" t="inlineStr">
        <is>
          <t>Exportation d'huile = 491 kt (Douanes françaises - Eurostat)</t>
        </is>
      </c>
      <c r="I4743" t="inlineStr">
        <is>
          <t>Douanes françaises - Eurostat</t>
        </is>
      </c>
      <c r="J4743" t="inlineStr"/>
      <c r="K4743" t="inlineStr">
        <is>
          <t>Volume</t>
        </is>
      </c>
      <c r="L4743" t="inlineStr">
        <is>
          <t>Exportation d'huile</t>
        </is>
      </c>
      <c r="M4743" t="inlineStr">
        <is>
          <t>Echanges annuels - EUROSTAT</t>
        </is>
      </c>
      <c r="N4743" t="inlineStr"/>
      <c r="O4743" t="n">
        <v>491</v>
      </c>
      <c r="P4743" t="inlineStr"/>
      <c r="Q4743" t="inlineStr"/>
      <c r="R4743" t="n">
        <v>491</v>
      </c>
      <c r="S4743" t="n">
        <v>24.55</v>
      </c>
      <c r="T4743" t="n">
        <v>0.1</v>
      </c>
      <c r="U4743" t="n">
        <v>0</v>
      </c>
      <c r="V4743" t="n">
        <v>500000000</v>
      </c>
      <c r="W4743" t="n">
        <v>0</v>
      </c>
      <c r="X4743" t="inlineStr">
        <is>
          <t>mesuré</t>
        </is>
      </c>
    </row>
    <row r="4744" ht="15" customHeight="1" s="1003">
      <c r="A4744" s="1019" t="inlineStr">
        <is>
          <t>Huile</t>
        </is>
      </c>
      <c r="B4744" t="inlineStr">
        <is>
          <t>Biocarburants</t>
        </is>
      </c>
      <c r="C4744" t="inlineStr">
        <is>
          <t>kt</t>
        </is>
      </c>
      <c r="D4744" t="inlineStr">
        <is>
          <t>France</t>
        </is>
      </c>
      <c r="E4744" t="inlineStr">
        <is>
          <t>2023-24</t>
        </is>
      </c>
      <c r="F4744" t="inlineStr">
        <is>
          <t>Tournesol</t>
        </is>
      </c>
      <c r="G4744" t="inlineStr"/>
      <c r="H4744" t="inlineStr">
        <is>
          <t>Part de consommation d'huile en biocarburants = 2 % (Terres Univia)</t>
        </is>
      </c>
      <c r="I4744" t="inlineStr">
        <is>
          <t>Terres Univia</t>
        </is>
      </c>
      <c r="J4744" t="inlineStr">
        <is>
          <t>Même répartition des usages d'huile qu'en 2023</t>
        </is>
      </c>
      <c r="K4744" t="inlineStr">
        <is>
          <t>Répartition</t>
        </is>
      </c>
      <c r="L4744" t="inlineStr">
        <is>
          <t>Part de consommation d'huile en biocarburants</t>
        </is>
      </c>
      <c r="M4744" t="inlineStr">
        <is>
          <t>Usages huiles - TERRES UNIVIA</t>
        </is>
      </c>
      <c r="N4744" t="inlineStr"/>
      <c r="O4744" t="n">
        <v>11.6</v>
      </c>
      <c r="P4744" t="inlineStr"/>
      <c r="Q4744" t="inlineStr"/>
      <c r="R4744" t="inlineStr"/>
      <c r="S4744" t="inlineStr"/>
      <c r="T4744" t="inlineStr"/>
      <c r="U4744" t="n">
        <v>0</v>
      </c>
      <c r="V4744" t="n">
        <v>500000000</v>
      </c>
      <c r="W4744" t="inlineStr"/>
      <c r="X4744" t="inlineStr">
        <is>
          <t>déterminé</t>
        </is>
      </c>
    </row>
    <row r="4745" ht="15" customHeight="1" s="1003">
      <c r="A4745" s="1019" t="inlineStr">
        <is>
          <t>Huile</t>
        </is>
      </c>
      <c r="B4745" t="inlineStr">
        <is>
          <t>Energie</t>
        </is>
      </c>
      <c r="C4745" t="inlineStr">
        <is>
          <t>kt</t>
        </is>
      </c>
      <c r="D4745" t="inlineStr">
        <is>
          <t>France</t>
        </is>
      </c>
      <c r="E4745" t="inlineStr">
        <is>
          <t>2023-24</t>
        </is>
      </c>
      <c r="F4745" t="inlineStr">
        <is>
          <t>Tournesol</t>
        </is>
      </c>
      <c r="G4745" t="inlineStr"/>
      <c r="H4745" t="inlineStr"/>
      <c r="I4745" t="inlineStr"/>
      <c r="J4745" t="inlineStr"/>
      <c r="K4745" t="inlineStr"/>
      <c r="L4745" t="inlineStr"/>
      <c r="M4745" t="inlineStr"/>
      <c r="N4745" t="inlineStr"/>
      <c r="O4745" t="n">
        <v>11.6</v>
      </c>
      <c r="P4745" t="inlineStr"/>
      <c r="Q4745" t="inlineStr"/>
      <c r="R4745" t="inlineStr"/>
      <c r="S4745" t="inlineStr"/>
      <c r="T4745" t="inlineStr"/>
      <c r="U4745" t="n">
        <v>0</v>
      </c>
      <c r="V4745" t="n">
        <v>500000000</v>
      </c>
      <c r="W4745" t="inlineStr"/>
      <c r="X4745" t="inlineStr">
        <is>
          <t>déterminé</t>
        </is>
      </c>
    </row>
    <row r="4746" ht="15" customHeight="1" s="1003">
      <c r="A4746" s="1019" t="inlineStr">
        <is>
          <t>Huile</t>
        </is>
      </c>
      <c r="B4746" t="inlineStr">
        <is>
          <t>GMS</t>
        </is>
      </c>
      <c r="C4746" t="inlineStr">
        <is>
          <t>kt</t>
        </is>
      </c>
      <c r="D4746" t="inlineStr">
        <is>
          <t>France</t>
        </is>
      </c>
      <c r="E4746" t="inlineStr">
        <is>
          <t>2023-24</t>
        </is>
      </c>
      <c r="F4746" t="inlineStr">
        <is>
          <t>Tournesol</t>
        </is>
      </c>
      <c r="G4746" t="inlineStr">
        <is>
          <t>Consommation d'huile par les GMS = 92 kt (Nielsen)</t>
        </is>
      </c>
      <c r="H4746" t="inlineStr"/>
      <c r="I4746" t="inlineStr">
        <is>
          <t>Nielsen</t>
        </is>
      </c>
      <c r="J4746" t="inlineStr">
        <is>
          <t>Utilisation du volume de 2023</t>
        </is>
      </c>
      <c r="K4746" t="inlineStr">
        <is>
          <t>Volume</t>
        </is>
      </c>
      <c r="L4746" t="inlineStr">
        <is>
          <t>Consommation d'huile par les GMS</t>
        </is>
      </c>
      <c r="M4746" t="inlineStr">
        <is>
          <t>Conso huile GMS -NIELSEN</t>
        </is>
      </c>
      <c r="N4746" t="inlineStr"/>
      <c r="O4746" t="n">
        <v>92</v>
      </c>
      <c r="P4746" t="inlineStr"/>
      <c r="Q4746" t="inlineStr"/>
      <c r="R4746" t="n">
        <v>92</v>
      </c>
      <c r="S4746" t="n">
        <v>4.6</v>
      </c>
      <c r="T4746" t="n">
        <v>0.1</v>
      </c>
      <c r="U4746" t="n">
        <v>0</v>
      </c>
      <c r="V4746" t="n">
        <v>500000000</v>
      </c>
      <c r="W4746" t="n">
        <v>0</v>
      </c>
      <c r="X4746" t="inlineStr">
        <is>
          <t>mesuré</t>
        </is>
      </c>
    </row>
    <row r="4747" ht="15" customHeight="1" s="1003">
      <c r="A4747" s="1019" t="inlineStr">
        <is>
          <t>Huile</t>
        </is>
      </c>
      <c r="B4747" t="inlineStr">
        <is>
          <t>Circuits généralistes</t>
        </is>
      </c>
      <c r="C4747" t="inlineStr">
        <is>
          <t>kt</t>
        </is>
      </c>
      <c r="D4747" t="inlineStr">
        <is>
          <t>France</t>
        </is>
      </c>
      <c r="E4747" t="inlineStr">
        <is>
          <t>2023-24</t>
        </is>
      </c>
      <c r="F4747" t="inlineStr">
        <is>
          <t>Tournesol</t>
        </is>
      </c>
      <c r="G4747" t="inlineStr"/>
      <c r="H4747" t="inlineStr"/>
      <c r="I4747" t="inlineStr"/>
      <c r="J4747" t="inlineStr"/>
      <c r="K4747" t="inlineStr"/>
      <c r="L4747" t="inlineStr"/>
      <c r="M4747" t="inlineStr"/>
      <c r="N4747" t="inlineStr"/>
      <c r="O4747" t="n">
        <v>92</v>
      </c>
      <c r="P4747" t="inlineStr"/>
      <c r="Q4747" t="inlineStr"/>
      <c r="R4747" t="inlineStr"/>
      <c r="S4747" t="inlineStr"/>
      <c r="T4747" t="inlineStr"/>
      <c r="U4747" t="n">
        <v>0</v>
      </c>
      <c r="V4747" t="n">
        <v>500000000</v>
      </c>
      <c r="W4747" t="inlineStr"/>
      <c r="X4747" t="inlineStr">
        <is>
          <t>déterminé</t>
        </is>
      </c>
    </row>
    <row r="4748" ht="15" customHeight="1" s="1003">
      <c r="A4748" s="1019" t="inlineStr">
        <is>
          <t>Tourteaux</t>
        </is>
      </c>
      <c r="B4748" t="inlineStr">
        <is>
          <t>Hors FAB</t>
        </is>
      </c>
      <c r="C4748" t="inlineStr">
        <is>
          <t>kt</t>
        </is>
      </c>
      <c r="D4748" t="inlineStr">
        <is>
          <t>France</t>
        </is>
      </c>
      <c r="E4748" t="inlineStr">
        <is>
          <t>2023-24</t>
        </is>
      </c>
      <c r="F4748" t="inlineStr">
        <is>
          <t>Tournesol</t>
        </is>
      </c>
      <c r="G4748" t="inlineStr"/>
      <c r="H4748" t="inlineStr">
        <is>
          <t>Part de consommation de tourteaux en hors FAB = 7,4 % (ORIFLAAM)</t>
        </is>
      </c>
      <c r="I4748" t="inlineStr">
        <is>
          <t>ORIFLAAM</t>
        </is>
      </c>
      <c r="J4748" t="inlineStr">
        <is>
          <t>Même répartition des usages de tourteaux qu'en 2022-23</t>
        </is>
      </c>
      <c r="K4748" t="inlineStr">
        <is>
          <t>Répartition</t>
        </is>
      </c>
      <c r="L4748" t="inlineStr">
        <is>
          <t>Part de consommation de tourteaux en hors FAB</t>
        </is>
      </c>
      <c r="M4748" t="inlineStr">
        <is>
          <t>Usages tourteaux -TERRES UNIVIA</t>
        </is>
      </c>
      <c r="N4748" t="inlineStr"/>
      <c r="O4748" t="n">
        <v>115</v>
      </c>
      <c r="P4748" t="inlineStr"/>
      <c r="Q4748" t="inlineStr"/>
      <c r="R4748" t="inlineStr"/>
      <c r="S4748" t="inlineStr"/>
      <c r="T4748" t="inlineStr"/>
      <c r="U4748" t="n">
        <v>0</v>
      </c>
      <c r="V4748" t="n">
        <v>500000000</v>
      </c>
      <c r="W4748" t="inlineStr"/>
      <c r="X4748" t="inlineStr">
        <is>
          <t>déterminé</t>
        </is>
      </c>
    </row>
    <row r="4749" ht="15" customHeight="1" s="1003">
      <c r="A4749" s="1019" t="inlineStr">
        <is>
          <t>Tourteaux</t>
        </is>
      </c>
      <c r="B4749" t="inlineStr">
        <is>
          <t>Alimentation animale rente</t>
        </is>
      </c>
      <c r="C4749" t="inlineStr">
        <is>
          <t>kt</t>
        </is>
      </c>
      <c r="D4749" t="inlineStr">
        <is>
          <t>France</t>
        </is>
      </c>
      <c r="E4749" t="inlineStr">
        <is>
          <t>2023-24</t>
        </is>
      </c>
      <c r="F4749" t="inlineStr">
        <is>
          <t>Tournesol</t>
        </is>
      </c>
      <c r="G4749" t="inlineStr"/>
      <c r="H4749" t="inlineStr"/>
      <c r="I4749" t="inlineStr"/>
      <c r="J4749" t="inlineStr"/>
      <c r="K4749" t="inlineStr"/>
      <c r="L4749" t="inlineStr"/>
      <c r="M4749" t="inlineStr"/>
      <c r="N4749" t="inlineStr"/>
      <c r="O4749" t="n">
        <v>1550</v>
      </c>
      <c r="P4749" t="inlineStr"/>
      <c r="Q4749" t="inlineStr"/>
      <c r="R4749" t="inlineStr"/>
      <c r="S4749" t="inlineStr"/>
      <c r="T4749" t="inlineStr"/>
      <c r="U4749" t="n">
        <v>0</v>
      </c>
      <c r="V4749" t="n">
        <v>500000000</v>
      </c>
      <c r="W4749" t="inlineStr"/>
      <c r="X4749" t="inlineStr">
        <is>
          <t>déterminé</t>
        </is>
      </c>
    </row>
    <row r="4750" ht="15" customHeight="1" s="1003">
      <c r="A4750" s="1019" t="inlineStr">
        <is>
          <t>Tourteaux</t>
        </is>
      </c>
      <c r="B4750" t="inlineStr">
        <is>
          <t>Alimentation animale</t>
        </is>
      </c>
      <c r="C4750" t="inlineStr">
        <is>
          <t>kt</t>
        </is>
      </c>
      <c r="D4750" t="inlineStr">
        <is>
          <t>France</t>
        </is>
      </c>
      <c r="E4750" t="inlineStr">
        <is>
          <t>2023-24</t>
        </is>
      </c>
      <c r="F4750" t="inlineStr">
        <is>
          <t>Tournesol</t>
        </is>
      </c>
      <c r="G4750" t="inlineStr"/>
      <c r="H4750" t="inlineStr"/>
      <c r="I4750" t="inlineStr"/>
      <c r="J4750" t="inlineStr"/>
      <c r="K4750" t="inlineStr"/>
      <c r="L4750" t="inlineStr"/>
      <c r="M4750" t="inlineStr"/>
      <c r="N4750" t="inlineStr"/>
      <c r="O4750" t="n">
        <v>1550</v>
      </c>
      <c r="P4750" t="inlineStr"/>
      <c r="Q4750" t="inlineStr"/>
      <c r="R4750" t="inlineStr"/>
      <c r="S4750" t="inlineStr"/>
      <c r="T4750" t="inlineStr"/>
      <c r="U4750" t="n">
        <v>0</v>
      </c>
      <c r="V4750" t="n">
        <v>500000000</v>
      </c>
      <c r="W4750" t="inlineStr"/>
      <c r="X4750" t="inlineStr">
        <is>
          <t>déterminé</t>
        </is>
      </c>
    </row>
    <row r="4751" ht="15" customHeight="1" s="1003">
      <c r="A4751" s="1019" t="inlineStr">
        <is>
          <t>Tourteaux</t>
        </is>
      </c>
      <c r="B4751" t="inlineStr">
        <is>
          <t>Usages alimentaires</t>
        </is>
      </c>
      <c r="C4751" t="inlineStr">
        <is>
          <t>kt</t>
        </is>
      </c>
      <c r="D4751" t="inlineStr">
        <is>
          <t>France</t>
        </is>
      </c>
      <c r="E4751" t="inlineStr">
        <is>
          <t>2023-24</t>
        </is>
      </c>
      <c r="F4751" t="inlineStr">
        <is>
          <t>Tournesol</t>
        </is>
      </c>
      <c r="G4751" t="inlineStr"/>
      <c r="H4751" t="inlineStr"/>
      <c r="I4751" t="inlineStr"/>
      <c r="J4751" t="inlineStr"/>
      <c r="K4751" t="inlineStr"/>
      <c r="L4751" t="inlineStr"/>
      <c r="M4751" t="inlineStr"/>
      <c r="N4751" t="inlineStr"/>
      <c r="O4751" t="n">
        <v>1550</v>
      </c>
      <c r="P4751" t="inlineStr"/>
      <c r="Q4751" t="inlineStr"/>
      <c r="R4751" t="inlineStr"/>
      <c r="S4751" t="inlineStr"/>
      <c r="T4751" t="inlineStr"/>
      <c r="U4751" t="n">
        <v>0</v>
      </c>
      <c r="V4751" t="n">
        <v>500000000</v>
      </c>
      <c r="W4751" t="inlineStr"/>
      <c r="X4751" t="inlineStr">
        <is>
          <t>déterminé</t>
        </is>
      </c>
    </row>
    <row r="4752" ht="15" customHeight="1" s="1003">
      <c r="A4752" s="1019" t="inlineStr">
        <is>
          <t>Tourteaux</t>
        </is>
      </c>
      <c r="B4752" t="inlineStr">
        <is>
          <t>Débouchés</t>
        </is>
      </c>
      <c r="C4752" t="inlineStr">
        <is>
          <t>kt</t>
        </is>
      </c>
      <c r="D4752" t="inlineStr">
        <is>
          <t>France</t>
        </is>
      </c>
      <c r="E4752" t="inlineStr">
        <is>
          <t>2023-24</t>
        </is>
      </c>
      <c r="F4752" t="inlineStr">
        <is>
          <t>Tournesol</t>
        </is>
      </c>
      <c r="G4752" t="inlineStr"/>
      <c r="H4752" t="inlineStr"/>
      <c r="I4752" t="inlineStr"/>
      <c r="J4752" t="inlineStr"/>
      <c r="K4752" t="inlineStr"/>
      <c r="L4752" t="inlineStr"/>
      <c r="M4752" t="inlineStr"/>
      <c r="N4752" t="inlineStr"/>
      <c r="O4752" t="n">
        <v>1550</v>
      </c>
      <c r="P4752" t="inlineStr"/>
      <c r="Q4752" t="inlineStr"/>
      <c r="R4752" t="inlineStr"/>
      <c r="S4752" t="inlineStr"/>
      <c r="T4752" t="inlineStr"/>
      <c r="U4752" t="n">
        <v>0</v>
      </c>
      <c r="V4752" t="n">
        <v>500000000</v>
      </c>
      <c r="W4752" t="inlineStr"/>
      <c r="X4752" t="inlineStr">
        <is>
          <t>déterminé</t>
        </is>
      </c>
    </row>
    <row r="4753" ht="15" customHeight="1" s="1003">
      <c r="A4753" s="1019" t="inlineStr">
        <is>
          <t>Tourteaux</t>
        </is>
      </c>
      <c r="B4753" t="inlineStr">
        <is>
          <t>Export</t>
        </is>
      </c>
      <c r="C4753" t="inlineStr">
        <is>
          <t>kt</t>
        </is>
      </c>
      <c r="D4753" t="inlineStr">
        <is>
          <t>France</t>
        </is>
      </c>
      <c r="E4753" t="inlineStr">
        <is>
          <t>2023-24</t>
        </is>
      </c>
      <c r="F4753" t="inlineStr">
        <is>
          <t>Tournesol</t>
        </is>
      </c>
      <c r="G4753" t="inlineStr"/>
      <c r="H4753" t="inlineStr">
        <is>
          <t>Exportation de tourteaux = 122 kt (Douanes françaises - Eurostat)</t>
        </is>
      </c>
      <c r="I4753" t="inlineStr">
        <is>
          <t>Douanes françaises - Eurostat</t>
        </is>
      </c>
      <c r="J4753" t="inlineStr"/>
      <c r="K4753" t="inlineStr">
        <is>
          <t>Volume</t>
        </is>
      </c>
      <c r="L4753" t="inlineStr">
        <is>
          <t>Exportation de tourteaux</t>
        </is>
      </c>
      <c r="M4753" t="inlineStr">
        <is>
          <t>Echanges annuels - EUROSTAT</t>
        </is>
      </c>
      <c r="N4753" t="inlineStr"/>
      <c r="O4753" t="n">
        <v>122</v>
      </c>
      <c r="P4753" t="inlineStr"/>
      <c r="Q4753" t="inlineStr"/>
      <c r="R4753" t="n">
        <v>122.34</v>
      </c>
      <c r="S4753" t="n">
        <v>6.12</v>
      </c>
      <c r="T4753" t="n">
        <v>0.1</v>
      </c>
      <c r="U4753" t="n">
        <v>0</v>
      </c>
      <c r="V4753" t="n">
        <v>500000000</v>
      </c>
      <c r="W4753" t="n">
        <v>0</v>
      </c>
      <c r="X4753" t="inlineStr">
        <is>
          <t>mesuré</t>
        </is>
      </c>
    </row>
    <row r="4754" ht="15" customHeight="1" s="1003">
      <c r="A4754" s="1019" t="inlineStr">
        <is>
          <t>Tourteaux</t>
        </is>
      </c>
      <c r="B4754" t="inlineStr">
        <is>
          <t>FAB</t>
        </is>
      </c>
      <c r="C4754" t="inlineStr">
        <is>
          <t>kt</t>
        </is>
      </c>
      <c r="D4754" t="inlineStr">
        <is>
          <t>France</t>
        </is>
      </c>
      <c r="E4754" t="inlineStr">
        <is>
          <t>2023-24</t>
        </is>
      </c>
      <c r="F4754" t="inlineStr">
        <is>
          <t>Tournesol</t>
        </is>
      </c>
      <c r="G4754" t="inlineStr"/>
      <c r="H4754" t="inlineStr">
        <is>
          <t>Part de consommation de tourteaux en FAB = 92,6 % (ORIFLAAM)</t>
        </is>
      </c>
      <c r="I4754" t="inlineStr">
        <is>
          <t>ORIFLAAM</t>
        </is>
      </c>
      <c r="J4754" t="inlineStr">
        <is>
          <t>Même répartition des usages de tourteaux qu'en 2022-23</t>
        </is>
      </c>
      <c r="K4754" t="inlineStr">
        <is>
          <t>Répartition</t>
        </is>
      </c>
      <c r="L4754" t="inlineStr">
        <is>
          <t>Part de consommation de tourteaux en FAB</t>
        </is>
      </c>
      <c r="M4754" t="inlineStr">
        <is>
          <t>Usages tourteaux -TERRES UNIVIA</t>
        </is>
      </c>
      <c r="N4754" t="inlineStr"/>
      <c r="O4754" t="n">
        <v>1440</v>
      </c>
      <c r="P4754" t="inlineStr"/>
      <c r="Q4754" t="inlineStr"/>
      <c r="R4754" t="inlineStr"/>
      <c r="S4754" t="inlineStr"/>
      <c r="T4754" t="inlineStr"/>
      <c r="U4754" t="n">
        <v>0</v>
      </c>
      <c r="V4754" t="n">
        <v>500000000</v>
      </c>
      <c r="W4754" t="inlineStr"/>
      <c r="X4754" t="inlineStr">
        <is>
          <t>déterminé</t>
        </is>
      </c>
    </row>
    <row r="4755" ht="15" customHeight="1" s="1003">
      <c r="A4755" s="1019" t="inlineStr">
        <is>
          <t>Tourteaux</t>
        </is>
      </c>
      <c r="B4755" t="inlineStr">
        <is>
          <t>FAF</t>
        </is>
      </c>
      <c r="C4755" t="inlineStr">
        <is>
          <t>kt</t>
        </is>
      </c>
      <c r="D4755" t="inlineStr">
        <is>
          <t>France</t>
        </is>
      </c>
      <c r="E4755" t="inlineStr">
        <is>
          <t>2023-24</t>
        </is>
      </c>
      <c r="F4755" t="inlineStr">
        <is>
          <t>Tournesol</t>
        </is>
      </c>
      <c r="G4755" t="inlineStr"/>
      <c r="H4755" t="inlineStr"/>
      <c r="I4755" t="inlineStr"/>
      <c r="J4755" t="inlineStr"/>
      <c r="K4755" t="inlineStr"/>
      <c r="L4755" t="inlineStr"/>
      <c r="M4755" t="inlineStr"/>
      <c r="N4755" t="inlineStr"/>
      <c r="O4755" t="n">
        <v>115</v>
      </c>
      <c r="P4755" t="inlineStr"/>
      <c r="Q4755" t="inlineStr"/>
      <c r="R4755" t="inlineStr"/>
      <c r="S4755" t="inlineStr"/>
      <c r="T4755" t="inlineStr"/>
      <c r="U4755" t="n">
        <v>0</v>
      </c>
      <c r="V4755" t="n">
        <v>500000000</v>
      </c>
      <c r="W4755" t="inlineStr"/>
      <c r="X4755" t="inlineStr">
        <is>
          <t>déterminé</t>
        </is>
      </c>
    </row>
    <row r="4756" ht="15" customHeight="1" s="1003">
      <c r="A4756" s="1019" t="inlineStr">
        <is>
          <t>Coques (+ eau)</t>
        </is>
      </c>
      <c r="B4756" t="inlineStr">
        <is>
          <t>FAB</t>
        </is>
      </c>
      <c r="C4756" t="inlineStr">
        <is>
          <t>kt</t>
        </is>
      </c>
      <c r="D4756" t="inlineStr">
        <is>
          <t>France</t>
        </is>
      </c>
      <c r="E4756" t="inlineStr">
        <is>
          <t>2023-24</t>
        </is>
      </c>
      <c r="F4756" t="inlineStr">
        <is>
          <t>Tournesol</t>
        </is>
      </c>
      <c r="G4756" t="inlineStr"/>
      <c r="H4756" t="inlineStr"/>
      <c r="I4756" t="inlineStr"/>
      <c r="J4756" t="inlineStr"/>
      <c r="K4756" t="inlineStr"/>
      <c r="L4756" t="inlineStr"/>
      <c r="M4756" t="inlineStr"/>
      <c r="N4756" t="inlineStr"/>
      <c r="O4756" t="n">
        <v>0</v>
      </c>
      <c r="P4756" t="inlineStr"/>
      <c r="Q4756" t="inlineStr"/>
      <c r="R4756" t="inlineStr"/>
      <c r="S4756" t="inlineStr"/>
      <c r="T4756" t="inlineStr"/>
      <c r="U4756" t="n">
        <v>0</v>
      </c>
      <c r="V4756" t="n">
        <v>500000000</v>
      </c>
      <c r="W4756" t="inlineStr"/>
      <c r="X4756" t="inlineStr">
        <is>
          <t>déterminé</t>
        </is>
      </c>
    </row>
    <row r="4757" ht="15" customHeight="1" s="1003">
      <c r="A4757" s="1019" t="inlineStr">
        <is>
          <t>Coques (+ eau)</t>
        </is>
      </c>
      <c r="B4757" t="inlineStr">
        <is>
          <t>Combustion</t>
        </is>
      </c>
      <c r="C4757" t="inlineStr">
        <is>
          <t>kt</t>
        </is>
      </c>
      <c r="D4757" t="inlineStr">
        <is>
          <t>France</t>
        </is>
      </c>
      <c r="E4757" t="inlineStr">
        <is>
          <t>2023-24</t>
        </is>
      </c>
      <c r="F4757" t="inlineStr">
        <is>
          <t>Tournesol</t>
        </is>
      </c>
      <c r="G4757" t="inlineStr"/>
      <c r="H4757" t="inlineStr">
        <is>
          <t>Part de la consommation des coques (+ eau) pour la combustion = 100 % (Terres Univia)</t>
        </is>
      </c>
      <c r="I4757" t="inlineStr">
        <is>
          <t>Terres Univia</t>
        </is>
      </c>
      <c r="J4757" t="inlineStr">
        <is>
          <t>0</t>
        </is>
      </c>
      <c r="K4757" t="inlineStr">
        <is>
          <t>Répartition</t>
        </is>
      </c>
      <c r="L4757" t="inlineStr">
        <is>
          <t>Part de la consommation des coques (+ eau) pour la combustion</t>
        </is>
      </c>
      <c r="M4757" t="inlineStr">
        <is>
          <t>Rend. trituration-TERRES UNIVIA</t>
        </is>
      </c>
      <c r="N4757" t="inlineStr"/>
      <c r="O4757" t="n">
        <v>25.4</v>
      </c>
      <c r="P4757" t="inlineStr"/>
      <c r="Q4757" t="inlineStr"/>
      <c r="R4757" t="inlineStr"/>
      <c r="S4757" t="inlineStr"/>
      <c r="T4757" t="inlineStr"/>
      <c r="U4757" t="n">
        <v>0</v>
      </c>
      <c r="V4757" t="n">
        <v>500000000</v>
      </c>
      <c r="W4757" t="inlineStr"/>
      <c r="X4757" t="inlineStr">
        <is>
          <t>déterminé</t>
        </is>
      </c>
    </row>
    <row r="4758" ht="15" customHeight="1" s="1003">
      <c r="A4758" s="1019" t="inlineStr">
        <is>
          <t>Coques (+ eau)</t>
        </is>
      </c>
      <c r="B4758" t="inlineStr">
        <is>
          <t>Alimentation animale rente</t>
        </is>
      </c>
      <c r="C4758" t="inlineStr">
        <is>
          <t>kt</t>
        </is>
      </c>
      <c r="D4758" t="inlineStr">
        <is>
          <t>France</t>
        </is>
      </c>
      <c r="E4758" t="inlineStr">
        <is>
          <t>2023-24</t>
        </is>
      </c>
      <c r="F4758" t="inlineStr">
        <is>
          <t>Tournesol</t>
        </is>
      </c>
      <c r="G4758" t="inlineStr"/>
      <c r="H4758" t="inlineStr"/>
      <c r="I4758" t="inlineStr"/>
      <c r="J4758" t="inlineStr"/>
      <c r="K4758" t="inlineStr"/>
      <c r="L4758" t="inlineStr"/>
      <c r="M4758" t="inlineStr"/>
      <c r="N4758" t="inlineStr"/>
      <c r="O4758" t="n">
        <v>0</v>
      </c>
      <c r="P4758" t="inlineStr"/>
      <c r="Q4758" t="inlineStr"/>
      <c r="R4758" t="inlineStr"/>
      <c r="S4758" t="inlineStr"/>
      <c r="T4758" t="inlineStr"/>
      <c r="U4758" t="n">
        <v>0</v>
      </c>
      <c r="V4758" t="n">
        <v>500000000</v>
      </c>
      <c r="W4758" t="inlineStr"/>
      <c r="X4758" t="inlineStr">
        <is>
          <t>déterminé</t>
        </is>
      </c>
    </row>
    <row r="4759" ht="15" customHeight="1" s="1003">
      <c r="A4759" s="1019" t="inlineStr">
        <is>
          <t>Coques (+ eau)</t>
        </is>
      </c>
      <c r="B4759" t="inlineStr">
        <is>
          <t>Alimentation animale</t>
        </is>
      </c>
      <c r="C4759" t="inlineStr">
        <is>
          <t>kt</t>
        </is>
      </c>
      <c r="D4759" t="inlineStr">
        <is>
          <t>France</t>
        </is>
      </c>
      <c r="E4759" t="inlineStr">
        <is>
          <t>2023-24</t>
        </is>
      </c>
      <c r="F4759" t="inlineStr">
        <is>
          <t>Tournesol</t>
        </is>
      </c>
      <c r="G4759" t="inlineStr"/>
      <c r="H4759" t="inlineStr"/>
      <c r="I4759" t="inlineStr"/>
      <c r="J4759" t="inlineStr"/>
      <c r="K4759" t="inlineStr"/>
      <c r="L4759" t="inlineStr"/>
      <c r="M4759" t="inlineStr"/>
      <c r="N4759" t="inlineStr"/>
      <c r="O4759" t="n">
        <v>0</v>
      </c>
      <c r="P4759" t="inlineStr"/>
      <c r="Q4759" t="inlineStr"/>
      <c r="R4759" t="inlineStr"/>
      <c r="S4759" t="inlineStr"/>
      <c r="T4759" t="inlineStr"/>
      <c r="U4759" t="n">
        <v>0</v>
      </c>
      <c r="V4759" t="n">
        <v>500000000</v>
      </c>
      <c r="W4759" t="inlineStr"/>
      <c r="X4759" t="inlineStr">
        <is>
          <t>déterminé</t>
        </is>
      </c>
    </row>
    <row r="4760" ht="15" customHeight="1" s="1003">
      <c r="A4760" s="1019" t="inlineStr">
        <is>
          <t>Coques (+ eau)</t>
        </is>
      </c>
      <c r="B4760" t="inlineStr">
        <is>
          <t>Usages alimentaires</t>
        </is>
      </c>
      <c r="C4760" t="inlineStr">
        <is>
          <t>kt</t>
        </is>
      </c>
      <c r="D4760" t="inlineStr">
        <is>
          <t>France</t>
        </is>
      </c>
      <c r="E4760" t="inlineStr">
        <is>
          <t>2023-24</t>
        </is>
      </c>
      <c r="F4760" t="inlineStr">
        <is>
          <t>Tournesol</t>
        </is>
      </c>
      <c r="G4760" t="inlineStr"/>
      <c r="H4760" t="inlineStr"/>
      <c r="I4760" t="inlineStr"/>
      <c r="J4760" t="inlineStr"/>
      <c r="K4760" t="inlineStr"/>
      <c r="L4760" t="inlineStr"/>
      <c r="M4760" t="inlineStr"/>
      <c r="N4760" t="inlineStr"/>
      <c r="O4760" t="n">
        <v>0</v>
      </c>
      <c r="P4760" t="inlineStr"/>
      <c r="Q4760" t="inlineStr"/>
      <c r="R4760" t="inlineStr"/>
      <c r="S4760" t="inlineStr"/>
      <c r="T4760" t="inlineStr"/>
      <c r="U4760" t="n">
        <v>0</v>
      </c>
      <c r="V4760" t="n">
        <v>500000000</v>
      </c>
      <c r="W4760" t="inlineStr"/>
      <c r="X4760" t="inlineStr">
        <is>
          <t>déterminé</t>
        </is>
      </c>
    </row>
    <row r="4761" ht="15" customHeight="1" s="1003">
      <c r="A4761" s="1019" t="inlineStr">
        <is>
          <t>Coques (+ eau)</t>
        </is>
      </c>
      <c r="B4761" t="inlineStr">
        <is>
          <t>Débouchés</t>
        </is>
      </c>
      <c r="C4761" t="inlineStr">
        <is>
          <t>kt</t>
        </is>
      </c>
      <c r="D4761" t="inlineStr">
        <is>
          <t>France</t>
        </is>
      </c>
      <c r="E4761" t="inlineStr">
        <is>
          <t>2023-24</t>
        </is>
      </c>
      <c r="F4761" t="inlineStr">
        <is>
          <t>Tournesol</t>
        </is>
      </c>
      <c r="G4761" t="inlineStr"/>
      <c r="H4761" t="inlineStr"/>
      <c r="I4761" t="inlineStr"/>
      <c r="J4761" t="inlineStr"/>
      <c r="K4761" t="inlineStr"/>
      <c r="L4761" t="inlineStr"/>
      <c r="M4761" t="inlineStr"/>
      <c r="N4761" t="inlineStr"/>
      <c r="O4761" t="n">
        <v>25.4</v>
      </c>
      <c r="P4761" t="inlineStr"/>
      <c r="Q4761" t="inlineStr"/>
      <c r="R4761" t="inlineStr"/>
      <c r="S4761" t="inlineStr"/>
      <c r="T4761" t="inlineStr"/>
      <c r="U4761" t="n">
        <v>0</v>
      </c>
      <c r="V4761" t="n">
        <v>500000000</v>
      </c>
      <c r="W4761" t="inlineStr"/>
      <c r="X4761" t="inlineStr">
        <is>
          <t>déterminé</t>
        </is>
      </c>
    </row>
    <row r="4762" ht="15" customHeight="1" s="1003">
      <c r="A4762" s="1019" t="inlineStr">
        <is>
          <t>Coques (+ eau)</t>
        </is>
      </c>
      <c r="B4762" t="inlineStr">
        <is>
          <t>Energie</t>
        </is>
      </c>
      <c r="C4762" t="inlineStr">
        <is>
          <t>kt</t>
        </is>
      </c>
      <c r="D4762" t="inlineStr">
        <is>
          <t>France</t>
        </is>
      </c>
      <c r="E4762" t="inlineStr">
        <is>
          <t>2023-24</t>
        </is>
      </c>
      <c r="F4762" t="inlineStr">
        <is>
          <t>Tournesol</t>
        </is>
      </c>
      <c r="G4762" t="inlineStr"/>
      <c r="H4762" t="inlineStr"/>
      <c r="I4762" t="inlineStr"/>
      <c r="J4762" t="inlineStr"/>
      <c r="K4762" t="inlineStr"/>
      <c r="L4762" t="inlineStr"/>
      <c r="M4762" t="inlineStr"/>
      <c r="N4762" t="inlineStr"/>
      <c r="O4762" t="n">
        <v>25.4</v>
      </c>
      <c r="P4762" t="inlineStr"/>
      <c r="Q4762" t="inlineStr"/>
      <c r="R4762" t="inlineStr"/>
      <c r="S4762" t="inlineStr"/>
      <c r="T4762" t="inlineStr"/>
      <c r="U4762" t="n">
        <v>0</v>
      </c>
      <c r="V4762" t="n">
        <v>500000000</v>
      </c>
      <c r="W4762" t="inlineStr"/>
      <c r="X4762" t="inlineStr">
        <is>
          <t>déterminé</t>
        </is>
      </c>
    </row>
    <row r="4763" ht="15" customHeight="1" s="1003">
      <c r="A4763" s="1019" t="inlineStr">
        <is>
          <t>Coques (+ eau)</t>
        </is>
      </c>
      <c r="B4763" t="inlineStr">
        <is>
          <t>Usages non-alimentaires</t>
        </is>
      </c>
      <c r="C4763" t="inlineStr">
        <is>
          <t>kt</t>
        </is>
      </c>
      <c r="D4763" t="inlineStr">
        <is>
          <t>France</t>
        </is>
      </c>
      <c r="E4763" t="inlineStr">
        <is>
          <t>2023-24</t>
        </is>
      </c>
      <c r="F4763" t="inlineStr">
        <is>
          <t>Tournesol</t>
        </is>
      </c>
      <c r="G4763" t="inlineStr"/>
      <c r="H4763" t="inlineStr"/>
      <c r="I4763" t="inlineStr"/>
      <c r="J4763" t="inlineStr"/>
      <c r="K4763" t="inlineStr"/>
      <c r="L4763" t="inlineStr"/>
      <c r="M4763" t="inlineStr"/>
      <c r="N4763" t="inlineStr"/>
      <c r="O4763" t="n">
        <v>25.4</v>
      </c>
      <c r="P4763" t="inlineStr"/>
      <c r="Q4763" t="inlineStr"/>
      <c r="R4763" t="inlineStr"/>
      <c r="S4763" t="inlineStr"/>
      <c r="T4763" t="inlineStr"/>
      <c r="U4763" t="n">
        <v>0</v>
      </c>
      <c r="V4763" t="n">
        <v>500000000</v>
      </c>
      <c r="W4763" t="inlineStr"/>
      <c r="X4763" t="inlineStr">
        <is>
          <t>déterminé</t>
        </is>
      </c>
    </row>
    <row r="4764" ht="15" customHeight="1" s="1003">
      <c r="A4764" s="1019" t="inlineStr">
        <is>
          <t>Huile d'olive</t>
        </is>
      </c>
      <c r="B4764" t="inlineStr">
        <is>
          <t>Vente directe et autoconsommation</t>
        </is>
      </c>
      <c r="C4764" t="inlineStr">
        <is>
          <t>kt</t>
        </is>
      </c>
      <c r="D4764" t="inlineStr">
        <is>
          <t>France</t>
        </is>
      </c>
      <c r="E4764" t="inlineStr">
        <is>
          <t>2023-24</t>
        </is>
      </c>
      <c r="F4764" t="inlineStr">
        <is>
          <t>Tournesol</t>
        </is>
      </c>
      <c r="G4764" t="inlineStr"/>
      <c r="H4764" t="inlineStr"/>
      <c r="I4764" t="inlineStr"/>
      <c r="J4764" t="inlineStr"/>
      <c r="K4764" t="inlineStr"/>
      <c r="L4764" t="inlineStr"/>
      <c r="M4764" t="inlineStr"/>
      <c r="N4764" t="inlineStr"/>
      <c r="O4764" t="n">
        <v>-0</v>
      </c>
      <c r="P4764" t="n">
        <v>0</v>
      </c>
      <c r="Q4764" t="n">
        <v>500000000</v>
      </c>
      <c r="R4764" t="inlineStr"/>
      <c r="S4764" t="inlineStr"/>
      <c r="T4764" t="inlineStr"/>
      <c r="U4764" t="n">
        <v>0</v>
      </c>
      <c r="V4764" t="n">
        <v>500000000</v>
      </c>
      <c r="W4764" t="inlineStr"/>
      <c r="X4764" t="inlineStr">
        <is>
          <t>libre unbounded</t>
        </is>
      </c>
    </row>
    <row r="4765" ht="15" customHeight="1" s="1003">
      <c r="A4765" s="1019" t="inlineStr">
        <is>
          <t>Huile d'olive</t>
        </is>
      </c>
      <c r="B4765" t="inlineStr">
        <is>
          <t>Circuits spécialisés</t>
        </is>
      </c>
      <c r="C4765" t="inlineStr">
        <is>
          <t>kt</t>
        </is>
      </c>
      <c r="D4765" t="inlineStr">
        <is>
          <t>France</t>
        </is>
      </c>
      <c r="E4765" t="inlineStr">
        <is>
          <t>2023-24</t>
        </is>
      </c>
      <c r="F4765" t="inlineStr">
        <is>
          <t>Tournesol</t>
        </is>
      </c>
      <c r="G4765" t="inlineStr"/>
      <c r="H4765" t="inlineStr"/>
      <c r="I4765" t="inlineStr"/>
      <c r="J4765" t="inlineStr"/>
      <c r="K4765" t="inlineStr"/>
      <c r="L4765" t="inlineStr"/>
      <c r="M4765" t="inlineStr"/>
      <c r="N4765" t="inlineStr"/>
      <c r="O4765" t="n">
        <v>-0</v>
      </c>
      <c r="P4765" t="n">
        <v>0</v>
      </c>
      <c r="Q4765" t="n">
        <v>500000000</v>
      </c>
      <c r="R4765" t="inlineStr"/>
      <c r="S4765" t="inlineStr"/>
      <c r="T4765" t="inlineStr"/>
      <c r="U4765" t="n">
        <v>0</v>
      </c>
      <c r="V4765" t="n">
        <v>500000000</v>
      </c>
      <c r="W4765" t="inlineStr"/>
      <c r="X4765" t="inlineStr">
        <is>
          <t>libre unbounded</t>
        </is>
      </c>
    </row>
    <row r="4766" ht="15" customHeight="1" s="1003">
      <c r="A4766" s="1019" t="inlineStr">
        <is>
          <t>Huile d'olive</t>
        </is>
      </c>
      <c r="B4766" t="inlineStr">
        <is>
          <t>RHD</t>
        </is>
      </c>
      <c r="C4766" t="inlineStr">
        <is>
          <t>kt</t>
        </is>
      </c>
      <c r="D4766" t="inlineStr">
        <is>
          <t>France</t>
        </is>
      </c>
      <c r="E4766" t="inlineStr">
        <is>
          <t>2023-24</t>
        </is>
      </c>
      <c r="F4766" t="inlineStr">
        <is>
          <t>Tournesol</t>
        </is>
      </c>
      <c r="G4766" t="inlineStr"/>
      <c r="H4766" t="inlineStr"/>
      <c r="I4766" t="inlineStr"/>
      <c r="J4766" t="inlineStr"/>
      <c r="K4766" t="inlineStr"/>
      <c r="L4766" t="inlineStr"/>
      <c r="M4766" t="inlineStr"/>
      <c r="N4766" t="inlineStr"/>
      <c r="O4766" t="n">
        <v>-0</v>
      </c>
      <c r="P4766" t="n">
        <v>0</v>
      </c>
      <c r="Q4766" t="n">
        <v>500000000</v>
      </c>
      <c r="R4766" t="inlineStr"/>
      <c r="S4766" t="inlineStr"/>
      <c r="T4766" t="inlineStr"/>
      <c r="U4766" t="n">
        <v>0</v>
      </c>
      <c r="V4766" t="n">
        <v>500000000</v>
      </c>
      <c r="W4766" t="inlineStr"/>
      <c r="X4766" t="inlineStr">
        <is>
          <t>libre unbounded</t>
        </is>
      </c>
    </row>
    <row r="4767" ht="15" customHeight="1" s="1003">
      <c r="A4767" s="1019" t="inlineStr">
        <is>
          <t>Huile d'olive</t>
        </is>
      </c>
      <c r="B4767" t="inlineStr">
        <is>
          <t>Autres IAA</t>
        </is>
      </c>
      <c r="C4767" t="inlineStr">
        <is>
          <t>kt</t>
        </is>
      </c>
      <c r="D4767" t="inlineStr">
        <is>
          <t>France</t>
        </is>
      </c>
      <c r="E4767" t="inlineStr">
        <is>
          <t>2023-24</t>
        </is>
      </c>
      <c r="F4767" t="inlineStr">
        <is>
          <t>Tournesol</t>
        </is>
      </c>
      <c r="G4767" t="inlineStr"/>
      <c r="H4767" t="inlineStr"/>
      <c r="I4767" t="inlineStr"/>
      <c r="J4767" t="inlineStr"/>
      <c r="K4767" t="inlineStr"/>
      <c r="L4767" t="inlineStr"/>
      <c r="M4767" t="inlineStr"/>
      <c r="N4767" t="inlineStr"/>
      <c r="O4767" t="n">
        <v>-0</v>
      </c>
      <c r="P4767" t="n">
        <v>0</v>
      </c>
      <c r="Q4767" t="n">
        <v>500000000</v>
      </c>
      <c r="R4767" t="inlineStr"/>
      <c r="S4767" t="inlineStr"/>
      <c r="T4767" t="inlineStr"/>
      <c r="U4767" t="n">
        <v>0</v>
      </c>
      <c r="V4767" t="n">
        <v>500000000</v>
      </c>
      <c r="W4767" t="inlineStr"/>
      <c r="X4767" t="inlineStr">
        <is>
          <t>libre unbounded</t>
        </is>
      </c>
    </row>
    <row r="4768" ht="15" customHeight="1" s="1003">
      <c r="A4768" s="1019" t="inlineStr">
        <is>
          <t>Huile d'olive</t>
        </is>
      </c>
      <c r="B4768" t="inlineStr">
        <is>
          <t>Alimentation humaine</t>
        </is>
      </c>
      <c r="C4768" t="inlineStr">
        <is>
          <t>kt</t>
        </is>
      </c>
      <c r="D4768" t="inlineStr">
        <is>
          <t>France</t>
        </is>
      </c>
      <c r="E4768" t="inlineStr">
        <is>
          <t>2023-24</t>
        </is>
      </c>
      <c r="F4768" t="inlineStr">
        <is>
          <t>Tournesol</t>
        </is>
      </c>
      <c r="G4768" t="inlineStr"/>
      <c r="H4768" t="inlineStr"/>
      <c r="I4768" t="inlineStr"/>
      <c r="J4768" t="inlineStr"/>
      <c r="K4768" t="inlineStr"/>
      <c r="L4768" t="inlineStr"/>
      <c r="M4768" t="inlineStr"/>
      <c r="N4768" t="inlineStr"/>
      <c r="O4768" t="n">
        <v>-0</v>
      </c>
      <c r="P4768" t="n">
        <v>0</v>
      </c>
      <c r="Q4768" t="n">
        <v>500000000</v>
      </c>
      <c r="R4768" t="inlineStr"/>
      <c r="S4768" t="inlineStr"/>
      <c r="T4768" t="inlineStr"/>
      <c r="U4768" t="n">
        <v>0</v>
      </c>
      <c r="V4768" t="n">
        <v>500000000</v>
      </c>
      <c r="W4768" t="inlineStr"/>
      <c r="X4768" t="inlineStr">
        <is>
          <t>libre unbounded</t>
        </is>
      </c>
    </row>
    <row r="4769" ht="15" customHeight="1" s="1003">
      <c r="A4769" s="1019" t="inlineStr">
        <is>
          <t>Huile d'olive</t>
        </is>
      </c>
      <c r="B4769" t="inlineStr">
        <is>
          <t>Ménages</t>
        </is>
      </c>
      <c r="C4769" t="inlineStr">
        <is>
          <t>kt</t>
        </is>
      </c>
      <c r="D4769" t="inlineStr">
        <is>
          <t>France</t>
        </is>
      </c>
      <c r="E4769" t="inlineStr">
        <is>
          <t>2023-24</t>
        </is>
      </c>
      <c r="F4769" t="inlineStr">
        <is>
          <t>Tournesol</t>
        </is>
      </c>
      <c r="G4769" t="inlineStr"/>
      <c r="H4769" t="inlineStr"/>
      <c r="I4769" t="inlineStr"/>
      <c r="J4769" t="inlineStr"/>
      <c r="K4769" t="inlineStr"/>
      <c r="L4769" t="inlineStr"/>
      <c r="M4769" t="inlineStr"/>
      <c r="N4769" t="inlineStr"/>
      <c r="O4769" t="n">
        <v>-0</v>
      </c>
      <c r="P4769" t="n">
        <v>0</v>
      </c>
      <c r="Q4769" t="n">
        <v>500000000</v>
      </c>
      <c r="R4769" t="inlineStr"/>
      <c r="S4769" t="inlineStr"/>
      <c r="T4769" t="inlineStr"/>
      <c r="U4769" t="n">
        <v>0</v>
      </c>
      <c r="V4769" t="n">
        <v>500000000</v>
      </c>
      <c r="W4769" t="inlineStr"/>
      <c r="X4769" t="inlineStr">
        <is>
          <t>libre unbounded</t>
        </is>
      </c>
    </row>
    <row r="4770" ht="15" customHeight="1" s="1003">
      <c r="A4770" s="1019" t="inlineStr">
        <is>
          <t>Huile d'olive</t>
        </is>
      </c>
      <c r="B4770" t="inlineStr">
        <is>
          <t>Usages alimentaires</t>
        </is>
      </c>
      <c r="C4770" t="inlineStr">
        <is>
          <t>kt</t>
        </is>
      </c>
      <c r="D4770" t="inlineStr">
        <is>
          <t>France</t>
        </is>
      </c>
      <c r="E4770" t="inlineStr">
        <is>
          <t>2023-24</t>
        </is>
      </c>
      <c r="F4770" t="inlineStr">
        <is>
          <t>Tournesol</t>
        </is>
      </c>
      <c r="G4770" t="inlineStr"/>
      <c r="H4770" t="inlineStr"/>
      <c r="I4770" t="inlineStr"/>
      <c r="J4770" t="inlineStr"/>
      <c r="K4770" t="inlineStr"/>
      <c r="L4770" t="inlineStr"/>
      <c r="M4770" t="inlineStr"/>
      <c r="N4770" t="inlineStr"/>
      <c r="O4770" t="n">
        <v>-0</v>
      </c>
      <c r="P4770" t="n">
        <v>0</v>
      </c>
      <c r="Q4770" t="n">
        <v>500000000</v>
      </c>
      <c r="R4770" t="inlineStr"/>
      <c r="S4770" t="inlineStr"/>
      <c r="T4770" t="inlineStr"/>
      <c r="U4770" t="n">
        <v>0</v>
      </c>
      <c r="V4770" t="n">
        <v>500000000</v>
      </c>
      <c r="W4770" t="inlineStr"/>
      <c r="X4770" t="inlineStr">
        <is>
          <t>libre unbounded</t>
        </is>
      </c>
    </row>
    <row r="4771" ht="15" customHeight="1" s="1003">
      <c r="A4771" s="1019" t="inlineStr">
        <is>
          <t>Huile d'olive</t>
        </is>
      </c>
      <c r="B4771" t="inlineStr">
        <is>
          <t>Débouchés</t>
        </is>
      </c>
      <c r="C4771" t="inlineStr">
        <is>
          <t>kt</t>
        </is>
      </c>
      <c r="D4771" t="inlineStr">
        <is>
          <t>France</t>
        </is>
      </c>
      <c r="E4771" t="inlineStr">
        <is>
          <t>2023-24</t>
        </is>
      </c>
      <c r="F4771" t="inlineStr">
        <is>
          <t>Tournesol</t>
        </is>
      </c>
      <c r="G4771" t="inlineStr"/>
      <c r="H4771" t="inlineStr"/>
      <c r="I4771" t="inlineStr"/>
      <c r="J4771" t="inlineStr"/>
      <c r="K4771" t="inlineStr"/>
      <c r="L4771" t="inlineStr"/>
      <c r="M4771" t="inlineStr"/>
      <c r="N4771" t="inlineStr"/>
      <c r="O4771" t="n">
        <v>-0</v>
      </c>
      <c r="P4771" t="n">
        <v>0</v>
      </c>
      <c r="Q4771" t="n">
        <v>500000000</v>
      </c>
      <c r="R4771" t="inlineStr"/>
      <c r="S4771" t="inlineStr"/>
      <c r="T4771" t="inlineStr"/>
      <c r="U4771" t="n">
        <v>0</v>
      </c>
      <c r="V4771" t="n">
        <v>500000000</v>
      </c>
      <c r="W4771" t="inlineStr"/>
      <c r="X4771" t="inlineStr">
        <is>
          <t>libre unbounded</t>
        </is>
      </c>
    </row>
    <row r="4772" ht="15" customHeight="1" s="1003">
      <c r="A4772" s="1019" t="inlineStr">
        <is>
          <t>Huile d'olive</t>
        </is>
      </c>
      <c r="B4772" t="inlineStr">
        <is>
          <t>Export</t>
        </is>
      </c>
      <c r="C4772" t="inlineStr">
        <is>
          <t>kt</t>
        </is>
      </c>
      <c r="D4772" t="inlineStr">
        <is>
          <t>France</t>
        </is>
      </c>
      <c r="E4772" t="inlineStr">
        <is>
          <t>2023-24</t>
        </is>
      </c>
      <c r="F4772" t="inlineStr">
        <is>
          <t>Tournesol</t>
        </is>
      </c>
      <c r="G4772" t="inlineStr"/>
      <c r="H4772" t="inlineStr"/>
      <c r="I4772" t="inlineStr"/>
      <c r="J4772" t="inlineStr"/>
      <c r="K4772" t="inlineStr"/>
      <c r="L4772" t="inlineStr"/>
      <c r="M4772" t="inlineStr"/>
      <c r="N4772" t="inlineStr"/>
      <c r="O4772" t="n">
        <v>-0</v>
      </c>
      <c r="P4772" t="n">
        <v>0</v>
      </c>
      <c r="Q4772" t="n">
        <v>500000000</v>
      </c>
      <c r="R4772" t="inlineStr"/>
      <c r="S4772" t="inlineStr"/>
      <c r="T4772" t="inlineStr"/>
      <c r="U4772" t="n">
        <v>0</v>
      </c>
      <c r="V4772" t="n">
        <v>500000000</v>
      </c>
      <c r="W4772" t="inlineStr"/>
      <c r="X4772" t="inlineStr">
        <is>
          <t>libre unbounded</t>
        </is>
      </c>
    </row>
    <row r="4773" ht="15" customHeight="1" s="1003">
      <c r="A4773" s="1019" t="inlineStr">
        <is>
          <t>Huile d'olive</t>
        </is>
      </c>
      <c r="B4773" t="inlineStr">
        <is>
          <t>GMS</t>
        </is>
      </c>
      <c r="C4773" t="inlineStr">
        <is>
          <t>kt</t>
        </is>
      </c>
      <c r="D4773" t="inlineStr">
        <is>
          <t>France</t>
        </is>
      </c>
      <c r="E4773" t="inlineStr">
        <is>
          <t>2023-24</t>
        </is>
      </c>
      <c r="F4773" t="inlineStr">
        <is>
          <t>Tournesol</t>
        </is>
      </c>
      <c r="G4773" t="inlineStr"/>
      <c r="H4773" t="inlineStr"/>
      <c r="I4773" t="inlineStr"/>
      <c r="J4773" t="inlineStr"/>
      <c r="K4773" t="inlineStr"/>
      <c r="L4773" t="inlineStr"/>
      <c r="M4773" t="inlineStr"/>
      <c r="N4773" t="inlineStr"/>
      <c r="O4773" t="n">
        <v>-0</v>
      </c>
      <c r="P4773" t="n">
        <v>0</v>
      </c>
      <c r="Q4773" t="n">
        <v>500000000</v>
      </c>
      <c r="R4773" t="inlineStr"/>
      <c r="S4773" t="inlineStr"/>
      <c r="T4773" t="inlineStr"/>
      <c r="U4773" t="n">
        <v>0</v>
      </c>
      <c r="V4773" t="n">
        <v>500000000</v>
      </c>
      <c r="W4773" t="inlineStr"/>
      <c r="X4773" t="inlineStr">
        <is>
          <t>libre unbounded</t>
        </is>
      </c>
    </row>
    <row r="4774" ht="15" customHeight="1" s="1003">
      <c r="A4774" s="1019" t="inlineStr">
        <is>
          <t>Huile d'olive</t>
        </is>
      </c>
      <c r="B4774" t="inlineStr">
        <is>
          <t>Circuits généralistes</t>
        </is>
      </c>
      <c r="C4774" t="inlineStr">
        <is>
          <t>kt</t>
        </is>
      </c>
      <c r="D4774" t="inlineStr">
        <is>
          <t>France</t>
        </is>
      </c>
      <c r="E4774" t="inlineStr">
        <is>
          <t>2023-24</t>
        </is>
      </c>
      <c r="F4774" t="inlineStr">
        <is>
          <t>Tournesol</t>
        </is>
      </c>
      <c r="G4774" t="inlineStr"/>
      <c r="H4774" t="inlineStr"/>
      <c r="I4774" t="inlineStr"/>
      <c r="J4774" t="inlineStr"/>
      <c r="K4774" t="inlineStr"/>
      <c r="L4774" t="inlineStr"/>
      <c r="M4774" t="inlineStr"/>
      <c r="N4774" t="inlineStr"/>
      <c r="O4774" t="n">
        <v>-0</v>
      </c>
      <c r="P4774" t="n">
        <v>0</v>
      </c>
      <c r="Q4774" t="n">
        <v>500000000</v>
      </c>
      <c r="R4774" t="inlineStr"/>
      <c r="S4774" t="inlineStr"/>
      <c r="T4774" t="inlineStr"/>
      <c r="U4774" t="n">
        <v>0</v>
      </c>
      <c r="V4774" t="n">
        <v>500000000</v>
      </c>
      <c r="W4774" t="inlineStr"/>
      <c r="X4774" t="inlineStr">
        <is>
          <t>libre unbounded</t>
        </is>
      </c>
    </row>
    <row r="4775" ht="15" customHeight="1" s="1003">
      <c r="A4775" s="1019" t="inlineStr">
        <is>
          <t>Huile d'olive</t>
        </is>
      </c>
      <c r="B4775" t="inlineStr">
        <is>
          <t>Ecart statistique</t>
        </is>
      </c>
      <c r="C4775" t="inlineStr">
        <is>
          <t>kt</t>
        </is>
      </c>
      <c r="D4775" t="inlineStr">
        <is>
          <t>France</t>
        </is>
      </c>
      <c r="E4775" t="inlineStr">
        <is>
          <t>2023-24</t>
        </is>
      </c>
      <c r="F4775" t="inlineStr">
        <is>
          <t>Tournesol</t>
        </is>
      </c>
      <c r="G4775" t="inlineStr"/>
      <c r="H4775" t="inlineStr"/>
      <c r="I4775" t="inlineStr"/>
      <c r="J4775" t="inlineStr"/>
      <c r="K4775" t="inlineStr"/>
      <c r="L4775" t="inlineStr"/>
      <c r="M4775" t="inlineStr"/>
      <c r="N4775" t="inlineStr"/>
      <c r="O4775" t="n">
        <v>-0</v>
      </c>
      <c r="P4775" t="n">
        <v>0</v>
      </c>
      <c r="Q4775" t="n">
        <v>500000000</v>
      </c>
      <c r="R4775" t="inlineStr"/>
      <c r="S4775" t="inlineStr"/>
      <c r="T4775" t="inlineStr"/>
      <c r="U4775" t="n">
        <v>0</v>
      </c>
      <c r="V4775" t="n">
        <v>500000000</v>
      </c>
      <c r="W4775" t="inlineStr"/>
      <c r="X4775" t="inlineStr">
        <is>
          <t>libre unbounded</t>
        </is>
      </c>
    </row>
    <row r="4776" ht="15" customHeight="1" s="1003">
      <c r="A4776" s="1019" t="inlineStr">
        <is>
          <t>Grignons d'olive</t>
        </is>
      </c>
      <c r="B4776" t="inlineStr">
        <is>
          <t>Alimentation animale</t>
        </is>
      </c>
      <c r="C4776" t="inlineStr">
        <is>
          <t>kt</t>
        </is>
      </c>
      <c r="D4776" t="inlineStr">
        <is>
          <t>France</t>
        </is>
      </c>
      <c r="E4776" t="inlineStr">
        <is>
          <t>2023-24</t>
        </is>
      </c>
      <c r="F4776" t="inlineStr">
        <is>
          <t>Tournesol</t>
        </is>
      </c>
      <c r="G4776" t="inlineStr"/>
      <c r="H4776" t="inlineStr"/>
      <c r="I4776" t="inlineStr"/>
      <c r="J4776" t="inlineStr">
        <is>
          <t>Les grignons d'olive sont valorisés en alimentation animale</t>
        </is>
      </c>
      <c r="K4776" t="inlineStr"/>
      <c r="L4776" t="inlineStr">
        <is>
          <t>Consommation de grignons d'olive en alimentation animale</t>
        </is>
      </c>
      <c r="M4776" t="inlineStr"/>
      <c r="N4776" t="inlineStr"/>
      <c r="O4776" t="n">
        <v>-0</v>
      </c>
      <c r="P4776" t="n">
        <v>0</v>
      </c>
      <c r="Q4776" t="n">
        <v>500000000</v>
      </c>
      <c r="R4776" t="inlineStr"/>
      <c r="S4776" t="inlineStr"/>
      <c r="T4776" t="inlineStr"/>
      <c r="U4776" t="n">
        <v>0</v>
      </c>
      <c r="V4776" t="n">
        <v>500000000</v>
      </c>
      <c r="W4776" t="inlineStr"/>
      <c r="X4776" t="inlineStr">
        <is>
          <t>libre unbounded</t>
        </is>
      </c>
    </row>
    <row r="4777" ht="15" customHeight="1" s="1003">
      <c r="A4777" s="1019" t="inlineStr">
        <is>
          <t>Grignons d'olive</t>
        </is>
      </c>
      <c r="B4777" t="inlineStr">
        <is>
          <t>Usages alimentaires</t>
        </is>
      </c>
      <c r="C4777" t="inlineStr">
        <is>
          <t>kt</t>
        </is>
      </c>
      <c r="D4777" t="inlineStr">
        <is>
          <t>France</t>
        </is>
      </c>
      <c r="E4777" t="inlineStr">
        <is>
          <t>2023-24</t>
        </is>
      </c>
      <c r="F4777" t="inlineStr">
        <is>
          <t>Tournesol</t>
        </is>
      </c>
      <c r="G4777" t="inlineStr"/>
      <c r="H4777" t="inlineStr"/>
      <c r="I4777" t="inlineStr"/>
      <c r="J4777" t="inlineStr"/>
      <c r="K4777" t="inlineStr"/>
      <c r="L4777" t="inlineStr"/>
      <c r="M4777" t="inlineStr"/>
      <c r="N4777" t="inlineStr"/>
      <c r="O4777" t="n">
        <v>-0</v>
      </c>
      <c r="P4777" t="n">
        <v>0</v>
      </c>
      <c r="Q4777" t="n">
        <v>500000000</v>
      </c>
      <c r="R4777" t="inlineStr"/>
      <c r="S4777" t="inlineStr"/>
      <c r="T4777" t="inlineStr"/>
      <c r="U4777" t="n">
        <v>0</v>
      </c>
      <c r="V4777" t="n">
        <v>500000000</v>
      </c>
      <c r="W4777" t="inlineStr"/>
      <c r="X4777" t="inlineStr">
        <is>
          <t>libre unbounded</t>
        </is>
      </c>
    </row>
    <row r="4778" ht="15" customHeight="1" s="1003">
      <c r="A4778" s="1019" t="inlineStr">
        <is>
          <t>Grignons d'olive</t>
        </is>
      </c>
      <c r="B4778" t="inlineStr">
        <is>
          <t>Débouchés</t>
        </is>
      </c>
      <c r="C4778" t="inlineStr">
        <is>
          <t>kt</t>
        </is>
      </c>
      <c r="D4778" t="inlineStr">
        <is>
          <t>France</t>
        </is>
      </c>
      <c r="E4778" t="inlineStr">
        <is>
          <t>2023-24</t>
        </is>
      </c>
      <c r="F4778" t="inlineStr">
        <is>
          <t>Tournesol</t>
        </is>
      </c>
      <c r="G4778" t="inlineStr"/>
      <c r="H4778" t="inlineStr"/>
      <c r="I4778" t="inlineStr"/>
      <c r="J4778" t="inlineStr"/>
      <c r="K4778" t="inlineStr"/>
      <c r="L4778" t="inlineStr"/>
      <c r="M4778" t="inlineStr"/>
      <c r="N4778" t="inlineStr"/>
      <c r="O4778" t="n">
        <v>-0</v>
      </c>
      <c r="P4778" t="n">
        <v>0</v>
      </c>
      <c r="Q4778" t="n">
        <v>500000000</v>
      </c>
      <c r="R4778" t="inlineStr"/>
      <c r="S4778" t="inlineStr"/>
      <c r="T4778" t="inlineStr"/>
      <c r="U4778" t="n">
        <v>0</v>
      </c>
      <c r="V4778" t="n">
        <v>500000000</v>
      </c>
      <c r="W4778" t="inlineStr"/>
      <c r="X4778" t="inlineStr">
        <is>
          <t>libre unbounded</t>
        </is>
      </c>
    </row>
    <row r="4779" ht="15" customHeight="1" s="1003">
      <c r="A4779" s="1019" t="inlineStr">
        <is>
          <t>Grignons d'olive</t>
        </is>
      </c>
      <c r="B4779" t="inlineStr">
        <is>
          <t>FAB</t>
        </is>
      </c>
      <c r="C4779" t="inlineStr">
        <is>
          <t>kt</t>
        </is>
      </c>
      <c r="D4779" t="inlineStr">
        <is>
          <t>France</t>
        </is>
      </c>
      <c r="E4779" t="inlineStr">
        <is>
          <t>2023-24</t>
        </is>
      </c>
      <c r="F4779" t="inlineStr">
        <is>
          <t>Tournesol</t>
        </is>
      </c>
      <c r="G4779" t="inlineStr"/>
      <c r="H4779" t="inlineStr"/>
      <c r="I4779" t="inlineStr"/>
      <c r="J4779" t="inlineStr"/>
      <c r="K4779" t="inlineStr"/>
      <c r="L4779" t="inlineStr"/>
      <c r="M4779" t="inlineStr"/>
      <c r="N4779" t="inlineStr"/>
      <c r="O4779" t="n">
        <v>-0</v>
      </c>
      <c r="P4779" t="n">
        <v>0</v>
      </c>
      <c r="Q4779" t="n">
        <v>500000000</v>
      </c>
      <c r="R4779" t="inlineStr"/>
      <c r="S4779" t="inlineStr"/>
      <c r="T4779" t="inlineStr"/>
      <c r="U4779" t="n">
        <v>0</v>
      </c>
      <c r="V4779" t="n">
        <v>500000000</v>
      </c>
      <c r="W4779" t="inlineStr"/>
      <c r="X4779" t="inlineStr">
        <is>
          <t>libre unbounded</t>
        </is>
      </c>
    </row>
    <row r="4780" ht="15" customHeight="1" s="1003">
      <c r="A4780" s="1019" t="inlineStr">
        <is>
          <t>Grignons d'olive</t>
        </is>
      </c>
      <c r="B4780" t="inlineStr">
        <is>
          <t>FAF</t>
        </is>
      </c>
      <c r="C4780" t="inlineStr">
        <is>
          <t>kt</t>
        </is>
      </c>
      <c r="D4780" t="inlineStr">
        <is>
          <t>France</t>
        </is>
      </c>
      <c r="E4780" t="inlineStr">
        <is>
          <t>2023-24</t>
        </is>
      </c>
      <c r="F4780" t="inlineStr">
        <is>
          <t>Tournesol</t>
        </is>
      </c>
      <c r="G4780" t="inlineStr"/>
      <c r="H4780" t="inlineStr"/>
      <c r="I4780" t="inlineStr"/>
      <c r="J4780" t="inlineStr"/>
      <c r="K4780" t="inlineStr"/>
      <c r="L4780" t="inlineStr"/>
      <c r="M4780" t="inlineStr"/>
      <c r="N4780" t="inlineStr"/>
      <c r="O4780" t="n">
        <v>-0</v>
      </c>
      <c r="P4780" t="n">
        <v>0</v>
      </c>
      <c r="Q4780" t="n">
        <v>500000000</v>
      </c>
      <c r="R4780" t="inlineStr"/>
      <c r="S4780" t="inlineStr"/>
      <c r="T4780" t="inlineStr"/>
      <c r="U4780" t="n">
        <v>0</v>
      </c>
      <c r="V4780" t="n">
        <v>500000000</v>
      </c>
      <c r="W4780" t="inlineStr"/>
      <c r="X4780" t="inlineStr">
        <is>
          <t>libre unbounded</t>
        </is>
      </c>
    </row>
    <row r="4781" ht="15" customHeight="1" s="1003">
      <c r="A4781" s="1019" t="inlineStr">
        <is>
          <t>Grignons d'olive</t>
        </is>
      </c>
      <c r="B4781" t="inlineStr">
        <is>
          <t>Direct élevage</t>
        </is>
      </c>
      <c r="C4781" t="inlineStr">
        <is>
          <t>kt</t>
        </is>
      </c>
      <c r="D4781" t="inlineStr">
        <is>
          <t>France</t>
        </is>
      </c>
      <c r="E4781" t="inlineStr">
        <is>
          <t>2023-24</t>
        </is>
      </c>
      <c r="F4781" t="inlineStr">
        <is>
          <t>Tournesol</t>
        </is>
      </c>
      <c r="G4781" t="inlineStr"/>
      <c r="H4781" t="inlineStr"/>
      <c r="I4781" t="inlineStr"/>
      <c r="J4781" t="inlineStr"/>
      <c r="K4781" t="inlineStr"/>
      <c r="L4781" t="inlineStr"/>
      <c r="M4781" t="inlineStr"/>
      <c r="N4781" t="inlineStr"/>
      <c r="O4781" t="n">
        <v>-0</v>
      </c>
      <c r="P4781" t="n">
        <v>0</v>
      </c>
      <c r="Q4781" t="n">
        <v>500000000</v>
      </c>
      <c r="R4781" t="inlineStr"/>
      <c r="S4781" t="inlineStr"/>
      <c r="T4781" t="inlineStr"/>
      <c r="U4781" t="n">
        <v>0</v>
      </c>
      <c r="V4781" t="n">
        <v>500000000</v>
      </c>
      <c r="W4781" t="inlineStr"/>
      <c r="X4781" t="inlineStr">
        <is>
          <t>libre unbounded</t>
        </is>
      </c>
    </row>
    <row r="4782" ht="15" customHeight="1" s="1003">
      <c r="A4782" s="1019" t="inlineStr">
        <is>
          <t>Grignons d'olive</t>
        </is>
      </c>
      <c r="B4782" t="inlineStr">
        <is>
          <t>Petfood</t>
        </is>
      </c>
      <c r="C4782" t="inlineStr">
        <is>
          <t>kt</t>
        </is>
      </c>
      <c r="D4782" t="inlineStr">
        <is>
          <t>France</t>
        </is>
      </c>
      <c r="E4782" t="inlineStr">
        <is>
          <t>2023-24</t>
        </is>
      </c>
      <c r="F4782" t="inlineStr">
        <is>
          <t>Tournesol</t>
        </is>
      </c>
      <c r="G4782" t="inlineStr"/>
      <c r="H4782" t="inlineStr"/>
      <c r="I4782" t="inlineStr"/>
      <c r="J4782" t="inlineStr"/>
      <c r="K4782" t="inlineStr"/>
      <c r="L4782" t="inlineStr"/>
      <c r="M4782" t="inlineStr"/>
      <c r="N4782" t="inlineStr"/>
      <c r="O4782" t="n">
        <v>-0</v>
      </c>
      <c r="P4782" t="n">
        <v>0</v>
      </c>
      <c r="Q4782" t="n">
        <v>500000000</v>
      </c>
      <c r="R4782" t="inlineStr"/>
      <c r="S4782" t="inlineStr"/>
      <c r="T4782" t="inlineStr"/>
      <c r="U4782" t="n">
        <v>0</v>
      </c>
      <c r="V4782" t="n">
        <v>500000000</v>
      </c>
      <c r="W4782" t="inlineStr"/>
      <c r="X4782" t="inlineStr">
        <is>
          <t>libre unbounded</t>
        </is>
      </c>
    </row>
    <row r="4783" ht="15" customHeight="1" s="1003">
      <c r="A4783" s="1019" t="inlineStr">
        <is>
          <t>Grignons d'olive</t>
        </is>
      </c>
      <c r="B4783" t="inlineStr">
        <is>
          <t>Alimentation animale rente</t>
        </is>
      </c>
      <c r="C4783" t="inlineStr">
        <is>
          <t>kt</t>
        </is>
      </c>
      <c r="D4783" t="inlineStr">
        <is>
          <t>France</t>
        </is>
      </c>
      <c r="E4783" t="inlineStr">
        <is>
          <t>2023-24</t>
        </is>
      </c>
      <c r="F4783" t="inlineStr">
        <is>
          <t>Tournesol</t>
        </is>
      </c>
      <c r="G4783" t="inlineStr"/>
      <c r="H4783" t="inlineStr"/>
      <c r="I4783" t="inlineStr"/>
      <c r="J4783" t="inlineStr"/>
      <c r="K4783" t="inlineStr"/>
      <c r="L4783" t="inlineStr"/>
      <c r="M4783" t="inlineStr"/>
      <c r="N4783" t="inlineStr"/>
      <c r="O4783" t="n">
        <v>-0</v>
      </c>
      <c r="P4783" t="n">
        <v>0</v>
      </c>
      <c r="Q4783" t="n">
        <v>500000000</v>
      </c>
      <c r="R4783" t="inlineStr"/>
      <c r="S4783" t="inlineStr"/>
      <c r="T4783" t="inlineStr"/>
      <c r="U4783" t="n">
        <v>0</v>
      </c>
      <c r="V4783" t="n">
        <v>500000000</v>
      </c>
      <c r="W4783" t="inlineStr"/>
      <c r="X4783" t="inlineStr">
        <is>
          <t>libre unbounded</t>
        </is>
      </c>
    </row>
    <row r="4784" ht="15" customHeight="1" s="1003">
      <c r="A4784" s="1019" t="inlineStr">
        <is>
          <t>Grignons d'olive</t>
        </is>
      </c>
      <c r="B4784" t="inlineStr">
        <is>
          <t>Hors FAB</t>
        </is>
      </c>
      <c r="C4784" t="inlineStr">
        <is>
          <t>kt</t>
        </is>
      </c>
      <c r="D4784" t="inlineStr">
        <is>
          <t>France</t>
        </is>
      </c>
      <c r="E4784" t="inlineStr">
        <is>
          <t>2023-24</t>
        </is>
      </c>
      <c r="F4784" t="inlineStr">
        <is>
          <t>Tournesol</t>
        </is>
      </c>
      <c r="G4784" t="inlineStr"/>
      <c r="H4784" t="inlineStr"/>
      <c r="I4784" t="inlineStr"/>
      <c r="J4784" t="inlineStr"/>
      <c r="K4784" t="inlineStr"/>
      <c r="L4784" t="inlineStr"/>
      <c r="M4784" t="inlineStr"/>
      <c r="N4784" t="inlineStr"/>
      <c r="O4784" t="n">
        <v>-0</v>
      </c>
      <c r="P4784" t="n">
        <v>0</v>
      </c>
      <c r="Q4784" t="n">
        <v>500000000</v>
      </c>
      <c r="R4784" t="inlineStr"/>
      <c r="S4784" t="inlineStr"/>
      <c r="T4784" t="inlineStr"/>
      <c r="U4784" t="n">
        <v>0</v>
      </c>
      <c r="V4784" t="n">
        <v>500000000</v>
      </c>
      <c r="W4784" t="inlineStr"/>
      <c r="X4784" t="inlineStr">
        <is>
          <t>libre unbounded</t>
        </is>
      </c>
    </row>
    <row r="4785" ht="15" customHeight="1" s="1003">
      <c r="A4785" s="1019" t="inlineStr">
        <is>
          <t>Grignons d'olive</t>
        </is>
      </c>
      <c r="B4785" t="inlineStr">
        <is>
          <t>Export</t>
        </is>
      </c>
      <c r="C4785" t="inlineStr">
        <is>
          <t>kt</t>
        </is>
      </c>
      <c r="D4785" t="inlineStr">
        <is>
          <t>France</t>
        </is>
      </c>
      <c r="E4785" t="inlineStr">
        <is>
          <t>2023-24</t>
        </is>
      </c>
      <c r="F4785" t="inlineStr">
        <is>
          <t>Tournesol</t>
        </is>
      </c>
      <c r="G4785" t="inlineStr"/>
      <c r="H4785" t="inlineStr"/>
      <c r="I4785" t="inlineStr"/>
      <c r="J4785" t="inlineStr"/>
      <c r="K4785" t="inlineStr"/>
      <c r="L4785" t="inlineStr"/>
      <c r="M4785" t="inlineStr"/>
      <c r="N4785" t="inlineStr"/>
      <c r="O4785" t="n">
        <v>-0</v>
      </c>
      <c r="P4785" t="n">
        <v>0</v>
      </c>
      <c r="Q4785" t="n">
        <v>500000000</v>
      </c>
      <c r="R4785" t="inlineStr"/>
      <c r="S4785" t="inlineStr"/>
      <c r="T4785" t="inlineStr"/>
      <c r="U4785" t="n">
        <v>0</v>
      </c>
      <c r="V4785" t="n">
        <v>500000000</v>
      </c>
      <c r="W4785" t="inlineStr"/>
      <c r="X4785" t="inlineStr">
        <is>
          <t>libre unbounded</t>
        </is>
      </c>
    </row>
    <row r="4786" ht="15" customHeight="1" s="1003">
      <c r="A4786" s="1019" t="inlineStr">
        <is>
          <t>Olives de table</t>
        </is>
      </c>
      <c r="B4786" t="inlineStr">
        <is>
          <t>Vente directe et autoconsommation</t>
        </is>
      </c>
      <c r="C4786" t="inlineStr">
        <is>
          <t>kt</t>
        </is>
      </c>
      <c r="D4786" t="inlineStr">
        <is>
          <t>France</t>
        </is>
      </c>
      <c r="E4786" t="inlineStr">
        <is>
          <t>2023-24</t>
        </is>
      </c>
      <c r="F4786" t="inlineStr">
        <is>
          <t>Tournesol</t>
        </is>
      </c>
      <c r="G4786" t="inlineStr"/>
      <c r="H4786" t="inlineStr"/>
      <c r="I4786" t="inlineStr"/>
      <c r="J4786" t="inlineStr"/>
      <c r="K4786" t="inlineStr"/>
      <c r="L4786" t="inlineStr"/>
      <c r="M4786" t="inlineStr"/>
      <c r="N4786" t="inlineStr"/>
      <c r="O4786" t="n">
        <v>-0</v>
      </c>
      <c r="P4786" t="n">
        <v>0</v>
      </c>
      <c r="Q4786" t="n">
        <v>500000000</v>
      </c>
      <c r="R4786" t="inlineStr"/>
      <c r="S4786" t="inlineStr"/>
      <c r="T4786" t="inlineStr"/>
      <c r="U4786" t="n">
        <v>0</v>
      </c>
      <c r="V4786" t="n">
        <v>500000000</v>
      </c>
      <c r="W4786" t="inlineStr"/>
      <c r="X4786" t="inlineStr">
        <is>
          <t>libre unbounded</t>
        </is>
      </c>
    </row>
    <row r="4787" ht="15" customHeight="1" s="1003">
      <c r="A4787" s="1019" t="inlineStr">
        <is>
          <t>Olives de table</t>
        </is>
      </c>
      <c r="B4787" t="inlineStr">
        <is>
          <t>Circuits spécialisés</t>
        </is>
      </c>
      <c r="C4787" t="inlineStr">
        <is>
          <t>kt</t>
        </is>
      </c>
      <c r="D4787" t="inlineStr">
        <is>
          <t>France</t>
        </is>
      </c>
      <c r="E4787" t="inlineStr">
        <is>
          <t>2023-24</t>
        </is>
      </c>
      <c r="F4787" t="inlineStr">
        <is>
          <t>Tournesol</t>
        </is>
      </c>
      <c r="G4787" t="inlineStr"/>
      <c r="H4787" t="inlineStr"/>
      <c r="I4787" t="inlineStr"/>
      <c r="J4787" t="inlineStr"/>
      <c r="K4787" t="inlineStr"/>
      <c r="L4787" t="inlineStr"/>
      <c r="M4787" t="inlineStr"/>
      <c r="N4787" t="inlineStr"/>
      <c r="O4787" t="n">
        <v>-0</v>
      </c>
      <c r="P4787" t="n">
        <v>0</v>
      </c>
      <c r="Q4787" t="n">
        <v>500000000</v>
      </c>
      <c r="R4787" t="inlineStr"/>
      <c r="S4787" t="inlineStr"/>
      <c r="T4787" t="inlineStr"/>
      <c r="U4787" t="n">
        <v>0</v>
      </c>
      <c r="V4787" t="n">
        <v>500000000</v>
      </c>
      <c r="W4787" t="inlineStr"/>
      <c r="X4787" t="inlineStr">
        <is>
          <t>libre unbounded</t>
        </is>
      </c>
    </row>
    <row r="4788" ht="15" customHeight="1" s="1003">
      <c r="A4788" s="1019" t="inlineStr">
        <is>
          <t>Olives de table</t>
        </is>
      </c>
      <c r="B4788" t="inlineStr">
        <is>
          <t>RHD</t>
        </is>
      </c>
      <c r="C4788" t="inlineStr">
        <is>
          <t>kt</t>
        </is>
      </c>
      <c r="D4788" t="inlineStr">
        <is>
          <t>France</t>
        </is>
      </c>
      <c r="E4788" t="inlineStr">
        <is>
          <t>2023-24</t>
        </is>
      </c>
      <c r="F4788" t="inlineStr">
        <is>
          <t>Tournesol</t>
        </is>
      </c>
      <c r="G4788" t="inlineStr"/>
      <c r="H4788" t="inlineStr"/>
      <c r="I4788" t="inlineStr"/>
      <c r="J4788" t="inlineStr"/>
      <c r="K4788" t="inlineStr"/>
      <c r="L4788" t="inlineStr"/>
      <c r="M4788" t="inlineStr"/>
      <c r="N4788" t="inlineStr"/>
      <c r="O4788" t="n">
        <v>-0</v>
      </c>
      <c r="P4788" t="n">
        <v>0</v>
      </c>
      <c r="Q4788" t="n">
        <v>500000000</v>
      </c>
      <c r="R4788" t="inlineStr"/>
      <c r="S4788" t="inlineStr"/>
      <c r="T4788" t="inlineStr"/>
      <c r="U4788" t="n">
        <v>0</v>
      </c>
      <c r="V4788" t="n">
        <v>500000000</v>
      </c>
      <c r="W4788" t="inlineStr"/>
      <c r="X4788" t="inlineStr">
        <is>
          <t>libre unbounded</t>
        </is>
      </c>
    </row>
    <row r="4789" ht="15" customHeight="1" s="1003">
      <c r="A4789" s="1019" t="inlineStr">
        <is>
          <t>Olives de table</t>
        </is>
      </c>
      <c r="B4789" t="inlineStr">
        <is>
          <t>Autres IAA</t>
        </is>
      </c>
      <c r="C4789" t="inlineStr">
        <is>
          <t>kt</t>
        </is>
      </c>
      <c r="D4789" t="inlineStr">
        <is>
          <t>France</t>
        </is>
      </c>
      <c r="E4789" t="inlineStr">
        <is>
          <t>2023-24</t>
        </is>
      </c>
      <c r="F4789" t="inlineStr">
        <is>
          <t>Tournesol</t>
        </is>
      </c>
      <c r="G4789" t="inlineStr"/>
      <c r="H4789" t="inlineStr"/>
      <c r="I4789" t="inlineStr"/>
      <c r="J4789" t="inlineStr"/>
      <c r="K4789" t="inlineStr"/>
      <c r="L4789" t="inlineStr"/>
      <c r="M4789" t="inlineStr"/>
      <c r="N4789" t="inlineStr"/>
      <c r="O4789" t="n">
        <v>-0</v>
      </c>
      <c r="P4789" t="n">
        <v>0</v>
      </c>
      <c r="Q4789" t="n">
        <v>500000000</v>
      </c>
      <c r="R4789" t="inlineStr"/>
      <c r="S4789" t="inlineStr"/>
      <c r="T4789" t="inlineStr"/>
      <c r="U4789" t="n">
        <v>0</v>
      </c>
      <c r="V4789" t="n">
        <v>500000000</v>
      </c>
      <c r="W4789" t="inlineStr"/>
      <c r="X4789" t="inlineStr">
        <is>
          <t>libre unbounded</t>
        </is>
      </c>
    </row>
    <row r="4790" ht="15" customHeight="1" s="1003">
      <c r="A4790" s="1019" t="inlineStr">
        <is>
          <t>Olives de table</t>
        </is>
      </c>
      <c r="B4790" t="inlineStr">
        <is>
          <t>Alimentation humaine</t>
        </is>
      </c>
      <c r="C4790" t="inlineStr">
        <is>
          <t>kt</t>
        </is>
      </c>
      <c r="D4790" t="inlineStr">
        <is>
          <t>France</t>
        </is>
      </c>
      <c r="E4790" t="inlineStr">
        <is>
          <t>2023-24</t>
        </is>
      </c>
      <c r="F4790" t="inlineStr">
        <is>
          <t>Tournesol</t>
        </is>
      </c>
      <c r="G4790" t="inlineStr"/>
      <c r="H4790" t="inlineStr"/>
      <c r="I4790" t="inlineStr"/>
      <c r="J4790" t="inlineStr"/>
      <c r="K4790" t="inlineStr"/>
      <c r="L4790" t="inlineStr"/>
      <c r="M4790" t="inlineStr"/>
      <c r="N4790" t="inlineStr"/>
      <c r="O4790" t="n">
        <v>-0</v>
      </c>
      <c r="P4790" t="n">
        <v>0</v>
      </c>
      <c r="Q4790" t="n">
        <v>500000000</v>
      </c>
      <c r="R4790" t="inlineStr"/>
      <c r="S4790" t="inlineStr"/>
      <c r="T4790" t="inlineStr"/>
      <c r="U4790" t="n">
        <v>0</v>
      </c>
      <c r="V4790" t="n">
        <v>500000000</v>
      </c>
      <c r="W4790" t="inlineStr"/>
      <c r="X4790" t="inlineStr">
        <is>
          <t>libre unbounded</t>
        </is>
      </c>
    </row>
    <row r="4791" ht="15" customHeight="1" s="1003">
      <c r="A4791" s="1019" t="inlineStr">
        <is>
          <t>Olives de table</t>
        </is>
      </c>
      <c r="B4791" t="inlineStr">
        <is>
          <t>Ménages</t>
        </is>
      </c>
      <c r="C4791" t="inlineStr">
        <is>
          <t>kt</t>
        </is>
      </c>
      <c r="D4791" t="inlineStr">
        <is>
          <t>France</t>
        </is>
      </c>
      <c r="E4791" t="inlineStr">
        <is>
          <t>2023-24</t>
        </is>
      </c>
      <c r="F4791" t="inlineStr">
        <is>
          <t>Tournesol</t>
        </is>
      </c>
      <c r="G4791" t="inlineStr"/>
      <c r="H4791" t="inlineStr"/>
      <c r="I4791" t="inlineStr"/>
      <c r="J4791" t="inlineStr"/>
      <c r="K4791" t="inlineStr"/>
      <c r="L4791" t="inlineStr"/>
      <c r="M4791" t="inlineStr"/>
      <c r="N4791" t="inlineStr"/>
      <c r="O4791" t="n">
        <v>-0</v>
      </c>
      <c r="P4791" t="n">
        <v>0</v>
      </c>
      <c r="Q4791" t="n">
        <v>500000000</v>
      </c>
      <c r="R4791" t="inlineStr"/>
      <c r="S4791" t="inlineStr"/>
      <c r="T4791" t="inlineStr"/>
      <c r="U4791" t="n">
        <v>0</v>
      </c>
      <c r="V4791" t="n">
        <v>500000000</v>
      </c>
      <c r="W4791" t="inlineStr"/>
      <c r="X4791" t="inlineStr">
        <is>
          <t>libre unbounded</t>
        </is>
      </c>
    </row>
    <row r="4792" ht="15" customHeight="1" s="1003">
      <c r="A4792" s="1019" t="inlineStr">
        <is>
          <t>Olives de table</t>
        </is>
      </c>
      <c r="B4792" t="inlineStr">
        <is>
          <t>Usages alimentaires</t>
        </is>
      </c>
      <c r="C4792" t="inlineStr">
        <is>
          <t>kt</t>
        </is>
      </c>
      <c r="D4792" t="inlineStr">
        <is>
          <t>France</t>
        </is>
      </c>
      <c r="E4792" t="inlineStr">
        <is>
          <t>2023-24</t>
        </is>
      </c>
      <c r="F4792" t="inlineStr">
        <is>
          <t>Tournesol</t>
        </is>
      </c>
      <c r="G4792" t="inlineStr"/>
      <c r="H4792" t="inlineStr"/>
      <c r="I4792" t="inlineStr"/>
      <c r="J4792" t="inlineStr"/>
      <c r="K4792" t="inlineStr"/>
      <c r="L4792" t="inlineStr"/>
      <c r="M4792" t="inlineStr"/>
      <c r="N4792" t="inlineStr"/>
      <c r="O4792" t="n">
        <v>-0</v>
      </c>
      <c r="P4792" t="n">
        <v>0</v>
      </c>
      <c r="Q4792" t="n">
        <v>500000000</v>
      </c>
      <c r="R4792" t="inlineStr"/>
      <c r="S4792" t="inlineStr"/>
      <c r="T4792" t="inlineStr"/>
      <c r="U4792" t="n">
        <v>0</v>
      </c>
      <c r="V4792" t="n">
        <v>500000000</v>
      </c>
      <c r="W4792" t="inlineStr"/>
      <c r="X4792" t="inlineStr">
        <is>
          <t>libre unbounded</t>
        </is>
      </c>
    </row>
    <row r="4793" ht="15" customHeight="1" s="1003">
      <c r="A4793" s="1019" t="inlineStr">
        <is>
          <t>Olives de table</t>
        </is>
      </c>
      <c r="B4793" t="inlineStr">
        <is>
          <t>Débouchés</t>
        </is>
      </c>
      <c r="C4793" t="inlineStr">
        <is>
          <t>kt</t>
        </is>
      </c>
      <c r="D4793" t="inlineStr">
        <is>
          <t>France</t>
        </is>
      </c>
      <c r="E4793" t="inlineStr">
        <is>
          <t>2023-24</t>
        </is>
      </c>
      <c r="F4793" t="inlineStr">
        <is>
          <t>Tournesol</t>
        </is>
      </c>
      <c r="G4793" t="inlineStr"/>
      <c r="H4793" t="inlineStr"/>
      <c r="I4793" t="inlineStr"/>
      <c r="J4793" t="inlineStr"/>
      <c r="K4793" t="inlineStr"/>
      <c r="L4793" t="inlineStr"/>
      <c r="M4793" t="inlineStr"/>
      <c r="N4793" t="inlineStr"/>
      <c r="O4793" t="n">
        <v>-0</v>
      </c>
      <c r="P4793" t="n">
        <v>0</v>
      </c>
      <c r="Q4793" t="n">
        <v>500000000</v>
      </c>
      <c r="R4793" t="inlineStr"/>
      <c r="S4793" t="inlineStr"/>
      <c r="T4793" t="inlineStr"/>
      <c r="U4793" t="n">
        <v>0</v>
      </c>
      <c r="V4793" t="n">
        <v>500000000</v>
      </c>
      <c r="W4793" t="inlineStr"/>
      <c r="X4793" t="inlineStr">
        <is>
          <t>libre unbounded</t>
        </is>
      </c>
    </row>
    <row r="4794" ht="15" customHeight="1" s="1003">
      <c r="A4794" s="1019" t="inlineStr">
        <is>
          <t>Olives de table</t>
        </is>
      </c>
      <c r="B4794" t="inlineStr">
        <is>
          <t>Export</t>
        </is>
      </c>
      <c r="C4794" t="inlineStr">
        <is>
          <t>kt</t>
        </is>
      </c>
      <c r="D4794" t="inlineStr">
        <is>
          <t>France</t>
        </is>
      </c>
      <c r="E4794" t="inlineStr">
        <is>
          <t>2023-24</t>
        </is>
      </c>
      <c r="F4794" t="inlineStr">
        <is>
          <t>Tournesol</t>
        </is>
      </c>
      <c r="G4794" t="inlineStr"/>
      <c r="H4794" t="inlineStr"/>
      <c r="I4794" t="inlineStr"/>
      <c r="J4794" t="inlineStr"/>
      <c r="K4794" t="inlineStr"/>
      <c r="L4794" t="inlineStr"/>
      <c r="M4794" t="inlineStr"/>
      <c r="N4794" t="inlineStr"/>
      <c r="O4794" t="n">
        <v>-0</v>
      </c>
      <c r="P4794" t="n">
        <v>0</v>
      </c>
      <c r="Q4794" t="n">
        <v>500000000</v>
      </c>
      <c r="R4794" t="inlineStr"/>
      <c r="S4794" t="inlineStr"/>
      <c r="T4794" t="inlineStr"/>
      <c r="U4794" t="n">
        <v>0</v>
      </c>
      <c r="V4794" t="n">
        <v>500000000</v>
      </c>
      <c r="W4794" t="inlineStr"/>
      <c r="X4794" t="inlineStr">
        <is>
          <t>libre unbounded</t>
        </is>
      </c>
    </row>
    <row r="4795" ht="15" customHeight="1" s="1003">
      <c r="A4795" s="1019" t="inlineStr">
        <is>
          <t>Olives de table</t>
        </is>
      </c>
      <c r="B4795" t="inlineStr">
        <is>
          <t>GMS</t>
        </is>
      </c>
      <c r="C4795" t="inlineStr">
        <is>
          <t>kt</t>
        </is>
      </c>
      <c r="D4795" t="inlineStr">
        <is>
          <t>France</t>
        </is>
      </c>
      <c r="E4795" t="inlineStr">
        <is>
          <t>2023-24</t>
        </is>
      </c>
      <c r="F4795" t="inlineStr">
        <is>
          <t>Tournesol</t>
        </is>
      </c>
      <c r="G4795" t="inlineStr"/>
      <c r="H4795" t="inlineStr"/>
      <c r="I4795" t="inlineStr"/>
      <c r="J4795" t="inlineStr"/>
      <c r="K4795" t="inlineStr"/>
      <c r="L4795" t="inlineStr"/>
      <c r="M4795" t="inlineStr"/>
      <c r="N4795" t="inlineStr"/>
      <c r="O4795" t="n">
        <v>-0</v>
      </c>
      <c r="P4795" t="n">
        <v>0</v>
      </c>
      <c r="Q4795" t="n">
        <v>500000000</v>
      </c>
      <c r="R4795" t="inlineStr"/>
      <c r="S4795" t="inlineStr"/>
      <c r="T4795" t="inlineStr"/>
      <c r="U4795" t="n">
        <v>0</v>
      </c>
      <c r="V4795" t="n">
        <v>500000000</v>
      </c>
      <c r="W4795" t="inlineStr"/>
      <c r="X4795" t="inlineStr">
        <is>
          <t>libre unbounded</t>
        </is>
      </c>
    </row>
    <row r="4796" ht="15" customHeight="1" s="1003">
      <c r="A4796" s="1019" t="inlineStr">
        <is>
          <t>Olives de table</t>
        </is>
      </c>
      <c r="B4796" t="inlineStr">
        <is>
          <t>Circuits généralistes</t>
        </is>
      </c>
      <c r="C4796" t="inlineStr">
        <is>
          <t>kt</t>
        </is>
      </c>
      <c r="D4796" t="inlineStr">
        <is>
          <t>France</t>
        </is>
      </c>
      <c r="E4796" t="inlineStr">
        <is>
          <t>2023-24</t>
        </is>
      </c>
      <c r="F4796" t="inlineStr">
        <is>
          <t>Tournesol</t>
        </is>
      </c>
      <c r="G4796" t="inlineStr"/>
      <c r="H4796" t="inlineStr"/>
      <c r="I4796" t="inlineStr"/>
      <c r="J4796" t="inlineStr"/>
      <c r="K4796" t="inlineStr"/>
      <c r="L4796" t="inlineStr"/>
      <c r="M4796" t="inlineStr"/>
      <c r="N4796" t="inlineStr"/>
      <c r="O4796" t="n">
        <v>-0</v>
      </c>
      <c r="P4796" t="n">
        <v>0</v>
      </c>
      <c r="Q4796" t="n">
        <v>500000000</v>
      </c>
      <c r="R4796" t="inlineStr"/>
      <c r="S4796" t="inlineStr"/>
      <c r="T4796" t="inlineStr"/>
      <c r="U4796" t="n">
        <v>0</v>
      </c>
      <c r="V4796" t="n">
        <v>500000000</v>
      </c>
      <c r="W4796" t="inlineStr"/>
      <c r="X4796" t="inlineStr">
        <is>
          <t>libre unbounded</t>
        </is>
      </c>
    </row>
    <row r="4797" ht="15" customHeight="1" s="1003">
      <c r="A4797" s="1019" t="inlineStr">
        <is>
          <t>Olives de table</t>
        </is>
      </c>
      <c r="B4797" t="inlineStr">
        <is>
          <t>Ecart statistique</t>
        </is>
      </c>
      <c r="C4797" t="inlineStr">
        <is>
          <t>kt</t>
        </is>
      </c>
      <c r="D4797" t="inlineStr">
        <is>
          <t>France</t>
        </is>
      </c>
      <c r="E4797" t="inlineStr">
        <is>
          <t>2023-24</t>
        </is>
      </c>
      <c r="F4797" t="inlineStr">
        <is>
          <t>Tournesol</t>
        </is>
      </c>
      <c r="G4797" t="inlineStr"/>
      <c r="H4797" t="inlineStr"/>
      <c r="I4797" t="inlineStr"/>
      <c r="J4797" t="inlineStr"/>
      <c r="K4797" t="inlineStr"/>
      <c r="L4797" t="inlineStr"/>
      <c r="M4797" t="inlineStr"/>
      <c r="N4797" t="inlineStr"/>
      <c r="O4797" t="n">
        <v>-0</v>
      </c>
      <c r="P4797" t="n">
        <v>0</v>
      </c>
      <c r="Q4797" t="n">
        <v>500000000</v>
      </c>
      <c r="R4797" t="inlineStr"/>
      <c r="S4797" t="inlineStr"/>
      <c r="T4797" t="inlineStr"/>
      <c r="U4797" t="n">
        <v>0</v>
      </c>
      <c r="V4797" t="n">
        <v>500000000</v>
      </c>
      <c r="W4797" t="inlineStr"/>
      <c r="X4797" t="inlineStr">
        <is>
          <t>libre unbounded</t>
        </is>
      </c>
    </row>
    <row r="4798" ht="15" customHeight="1" s="1003">
      <c r="A4798" s="1019" t="inlineStr">
        <is>
          <t>Produits alimentaires</t>
        </is>
      </c>
      <c r="B4798" t="inlineStr">
        <is>
          <t>GMS</t>
        </is>
      </c>
      <c r="C4798" t="inlineStr">
        <is>
          <t>kt</t>
        </is>
      </c>
      <c r="D4798" t="inlineStr">
        <is>
          <t>France</t>
        </is>
      </c>
      <c r="E4798" t="inlineStr">
        <is>
          <t>2023-24</t>
        </is>
      </c>
      <c r="F4798" t="inlineStr">
        <is>
          <t>Tournesol</t>
        </is>
      </c>
      <c r="G4798" t="inlineStr"/>
      <c r="H4798" t="inlineStr"/>
      <c r="I4798" t="inlineStr"/>
      <c r="J4798" t="inlineStr"/>
      <c r="K4798" t="inlineStr"/>
      <c r="L4798" t="inlineStr"/>
      <c r="M4798" t="inlineStr"/>
      <c r="N4798" t="inlineStr"/>
      <c r="O4798" t="n">
        <v>-0</v>
      </c>
      <c r="P4798" t="n">
        <v>0</v>
      </c>
      <c r="Q4798" t="n">
        <v>-0</v>
      </c>
      <c r="R4798" t="inlineStr"/>
      <c r="S4798" t="inlineStr"/>
      <c r="T4798" t="inlineStr"/>
      <c r="U4798" t="n">
        <v>0</v>
      </c>
      <c r="V4798" t="n">
        <v>500000000</v>
      </c>
      <c r="W4798" t="inlineStr"/>
      <c r="X4798" t="inlineStr">
        <is>
          <t>libre</t>
        </is>
      </c>
    </row>
    <row r="4799" ht="15" customHeight="1" s="1003">
      <c r="A4799" s="1019" t="inlineStr">
        <is>
          <t>Produits alimentaires</t>
        </is>
      </c>
      <c r="B4799" t="inlineStr">
        <is>
          <t>Circuits spécialisés</t>
        </is>
      </c>
      <c r="C4799" t="inlineStr">
        <is>
          <t>kt</t>
        </is>
      </c>
      <c r="D4799" t="inlineStr">
        <is>
          <t>France</t>
        </is>
      </c>
      <c r="E4799" t="inlineStr">
        <is>
          <t>2023-24</t>
        </is>
      </c>
      <c r="F4799" t="inlineStr">
        <is>
          <t>Tournesol</t>
        </is>
      </c>
      <c r="G4799" t="inlineStr"/>
      <c r="H4799" t="inlineStr"/>
      <c r="I4799" t="inlineStr"/>
      <c r="J4799" t="inlineStr"/>
      <c r="K4799" t="inlineStr"/>
      <c r="L4799" t="inlineStr"/>
      <c r="M4799" t="inlineStr"/>
      <c r="N4799" t="inlineStr"/>
      <c r="O4799" t="n">
        <v>-0</v>
      </c>
      <c r="P4799" t="n">
        <v>0</v>
      </c>
      <c r="Q4799" t="n">
        <v>-0</v>
      </c>
      <c r="R4799" t="inlineStr"/>
      <c r="S4799" t="inlineStr"/>
      <c r="T4799" t="inlineStr"/>
      <c r="U4799" t="n">
        <v>0</v>
      </c>
      <c r="V4799" t="n">
        <v>500000000</v>
      </c>
      <c r="W4799" t="inlineStr"/>
      <c r="X4799" t="inlineStr">
        <is>
          <t>libre</t>
        </is>
      </c>
    </row>
    <row r="4800" ht="15" customHeight="1" s="1003">
      <c r="A4800" s="1019" t="inlineStr">
        <is>
          <t>Produits alimentaires</t>
        </is>
      </c>
      <c r="B4800" t="inlineStr">
        <is>
          <t>RHD</t>
        </is>
      </c>
      <c r="C4800" t="inlineStr">
        <is>
          <t>kt</t>
        </is>
      </c>
      <c r="D4800" t="inlineStr">
        <is>
          <t>France</t>
        </is>
      </c>
      <c r="E4800" t="inlineStr">
        <is>
          <t>2023-24</t>
        </is>
      </c>
      <c r="F4800" t="inlineStr">
        <is>
          <t>Tournesol</t>
        </is>
      </c>
      <c r="G4800" t="inlineStr"/>
      <c r="H4800" t="inlineStr"/>
      <c r="I4800" t="inlineStr"/>
      <c r="J4800" t="inlineStr"/>
      <c r="K4800" t="inlineStr"/>
      <c r="L4800" t="inlineStr"/>
      <c r="M4800" t="inlineStr"/>
      <c r="N4800" t="inlineStr"/>
      <c r="O4800" t="n">
        <v>-0</v>
      </c>
      <c r="P4800" t="n">
        <v>0</v>
      </c>
      <c r="Q4800" t="n">
        <v>-0</v>
      </c>
      <c r="R4800" t="inlineStr"/>
      <c r="S4800" t="inlineStr"/>
      <c r="T4800" t="inlineStr"/>
      <c r="U4800" t="n">
        <v>0</v>
      </c>
      <c r="V4800" t="n">
        <v>500000000</v>
      </c>
      <c r="W4800" t="inlineStr"/>
      <c r="X4800" t="inlineStr">
        <is>
          <t>libre</t>
        </is>
      </c>
    </row>
    <row r="4801" ht="15" customHeight="1" s="1003">
      <c r="A4801" s="1019" t="inlineStr">
        <is>
          <t>Produits alimentaires</t>
        </is>
      </c>
      <c r="B4801" t="inlineStr">
        <is>
          <t>Autres IAA</t>
        </is>
      </c>
      <c r="C4801" t="inlineStr">
        <is>
          <t>kt</t>
        </is>
      </c>
      <c r="D4801" t="inlineStr">
        <is>
          <t>France</t>
        </is>
      </c>
      <c r="E4801" t="inlineStr">
        <is>
          <t>2023-24</t>
        </is>
      </c>
      <c r="F4801" t="inlineStr">
        <is>
          <t>Tournesol</t>
        </is>
      </c>
      <c r="G4801" t="inlineStr"/>
      <c r="H4801" t="inlineStr"/>
      <c r="I4801" t="inlineStr"/>
      <c r="J4801" t="inlineStr"/>
      <c r="K4801" t="inlineStr"/>
      <c r="L4801" t="inlineStr"/>
      <c r="M4801" t="inlineStr"/>
      <c r="N4801" t="inlineStr"/>
      <c r="O4801" t="n">
        <v>-0</v>
      </c>
      <c r="P4801" t="n">
        <v>0</v>
      </c>
      <c r="Q4801" t="n">
        <v>-0</v>
      </c>
      <c r="R4801" t="inlineStr"/>
      <c r="S4801" t="inlineStr"/>
      <c r="T4801" t="inlineStr"/>
      <c r="U4801" t="n">
        <v>0</v>
      </c>
      <c r="V4801" t="n">
        <v>500000000</v>
      </c>
      <c r="W4801" t="inlineStr"/>
      <c r="X4801" t="inlineStr">
        <is>
          <t>libre</t>
        </is>
      </c>
    </row>
    <row r="4802" ht="15" customHeight="1" s="1003">
      <c r="A4802" s="1019" t="inlineStr">
        <is>
          <t>Produits alimentaires</t>
        </is>
      </c>
      <c r="B4802" t="inlineStr">
        <is>
          <t>Ménages</t>
        </is>
      </c>
      <c r="C4802" t="inlineStr">
        <is>
          <t>kt</t>
        </is>
      </c>
      <c r="D4802" t="inlineStr">
        <is>
          <t>France</t>
        </is>
      </c>
      <c r="E4802" t="inlineStr">
        <is>
          <t>2023-24</t>
        </is>
      </c>
      <c r="F4802" t="inlineStr">
        <is>
          <t>Tournesol</t>
        </is>
      </c>
      <c r="G4802" t="inlineStr"/>
      <c r="H4802" t="inlineStr"/>
      <c r="I4802" t="inlineStr"/>
      <c r="J4802" t="inlineStr"/>
      <c r="K4802" t="inlineStr"/>
      <c r="L4802" t="inlineStr"/>
      <c r="M4802" t="inlineStr"/>
      <c r="N4802" t="inlineStr"/>
      <c r="O4802" t="n">
        <v>-0</v>
      </c>
      <c r="P4802" t="n">
        <v>0</v>
      </c>
      <c r="Q4802" t="n">
        <v>-0</v>
      </c>
      <c r="R4802" t="inlineStr"/>
      <c r="S4802" t="inlineStr"/>
      <c r="T4802" t="inlineStr"/>
      <c r="U4802" t="n">
        <v>0</v>
      </c>
      <c r="V4802" t="n">
        <v>500000000</v>
      </c>
      <c r="W4802" t="inlineStr"/>
      <c r="X4802" t="inlineStr">
        <is>
          <t>libre</t>
        </is>
      </c>
    </row>
    <row r="4803" ht="15" customHeight="1" s="1003">
      <c r="A4803" s="1019" t="inlineStr">
        <is>
          <t>Produits alimentaires</t>
        </is>
      </c>
      <c r="B4803" t="inlineStr">
        <is>
          <t>Circuits généralistes</t>
        </is>
      </c>
      <c r="C4803" t="inlineStr">
        <is>
          <t>kt</t>
        </is>
      </c>
      <c r="D4803" t="inlineStr">
        <is>
          <t>France</t>
        </is>
      </c>
      <c r="E4803" t="inlineStr">
        <is>
          <t>2023-24</t>
        </is>
      </c>
      <c r="F4803" t="inlineStr">
        <is>
          <t>Tournesol</t>
        </is>
      </c>
      <c r="G4803" t="inlineStr"/>
      <c r="H4803" t="inlineStr"/>
      <c r="I4803" t="inlineStr"/>
      <c r="J4803" t="inlineStr"/>
      <c r="K4803" t="inlineStr"/>
      <c r="L4803" t="inlineStr"/>
      <c r="M4803" t="inlineStr"/>
      <c r="N4803" t="inlineStr"/>
      <c r="O4803" t="n">
        <v>-0</v>
      </c>
      <c r="P4803" t="n">
        <v>0</v>
      </c>
      <c r="Q4803" t="n">
        <v>-0</v>
      </c>
      <c r="R4803" t="inlineStr"/>
      <c r="S4803" t="inlineStr"/>
      <c r="T4803" t="inlineStr"/>
      <c r="U4803" t="n">
        <v>0</v>
      </c>
      <c r="V4803" t="n">
        <v>500000000</v>
      </c>
      <c r="W4803" t="inlineStr"/>
      <c r="X4803" t="inlineStr">
        <is>
          <t>libre</t>
        </is>
      </c>
    </row>
    <row r="4804" ht="15" customHeight="1" s="1003">
      <c r="A4804" s="1019" t="inlineStr">
        <is>
          <t>Produits alimentaires</t>
        </is>
      </c>
      <c r="B4804" t="inlineStr">
        <is>
          <t>Alimentation humaine</t>
        </is>
      </c>
      <c r="C4804" t="inlineStr">
        <is>
          <t>kt</t>
        </is>
      </c>
      <c r="D4804" t="inlineStr">
        <is>
          <t>France</t>
        </is>
      </c>
      <c r="E4804" t="inlineStr">
        <is>
          <t>2023-24</t>
        </is>
      </c>
      <c r="F4804" t="inlineStr">
        <is>
          <t>Tournesol</t>
        </is>
      </c>
      <c r="G4804" t="inlineStr"/>
      <c r="H4804" t="inlineStr"/>
      <c r="I4804" t="inlineStr"/>
      <c r="J4804" t="inlineStr"/>
      <c r="K4804" t="inlineStr"/>
      <c r="L4804" t="inlineStr"/>
      <c r="M4804" t="inlineStr"/>
      <c r="N4804" t="inlineStr"/>
      <c r="O4804" t="n">
        <v>0</v>
      </c>
      <c r="P4804" t="inlineStr"/>
      <c r="Q4804" t="inlineStr"/>
      <c r="R4804" t="inlineStr"/>
      <c r="S4804" t="inlineStr"/>
      <c r="T4804" t="inlineStr"/>
      <c r="U4804" t="n">
        <v>0</v>
      </c>
      <c r="V4804" t="n">
        <v>500000000</v>
      </c>
      <c r="W4804" t="inlineStr"/>
      <c r="X4804" t="inlineStr">
        <is>
          <t>déterminé</t>
        </is>
      </c>
    </row>
    <row r="4805" ht="15" customHeight="1" s="1003">
      <c r="A4805" s="1019" t="inlineStr">
        <is>
          <t>Produits alimentaires</t>
        </is>
      </c>
      <c r="B4805" t="inlineStr">
        <is>
          <t>Usages alimentaires</t>
        </is>
      </c>
      <c r="C4805" t="inlineStr">
        <is>
          <t>kt</t>
        </is>
      </c>
      <c r="D4805" t="inlineStr">
        <is>
          <t>France</t>
        </is>
      </c>
      <c r="E4805" t="inlineStr">
        <is>
          <t>2023-24</t>
        </is>
      </c>
      <c r="F4805" t="inlineStr">
        <is>
          <t>Tournesol</t>
        </is>
      </c>
      <c r="G4805" t="inlineStr"/>
      <c r="H4805" t="inlineStr"/>
      <c r="I4805" t="inlineStr"/>
      <c r="J4805" t="inlineStr"/>
      <c r="K4805" t="inlineStr"/>
      <c r="L4805" t="inlineStr"/>
      <c r="M4805" t="inlineStr"/>
      <c r="N4805" t="inlineStr"/>
      <c r="O4805" t="n">
        <v>0</v>
      </c>
      <c r="P4805" t="inlineStr"/>
      <c r="Q4805" t="inlineStr"/>
      <c r="R4805" t="inlineStr"/>
      <c r="S4805" t="inlineStr"/>
      <c r="T4805" t="inlineStr"/>
      <c r="U4805" t="n">
        <v>0</v>
      </c>
      <c r="V4805" t="n">
        <v>500000000</v>
      </c>
      <c r="W4805" t="inlineStr"/>
      <c r="X4805" t="inlineStr">
        <is>
          <t>déterminé</t>
        </is>
      </c>
    </row>
    <row r="4806" ht="15" customHeight="1" s="1003">
      <c r="A4806" s="1019" t="inlineStr">
        <is>
          <t>Produits alimentaires</t>
        </is>
      </c>
      <c r="B4806" t="inlineStr">
        <is>
          <t>Débouchés</t>
        </is>
      </c>
      <c r="C4806" t="inlineStr">
        <is>
          <t>kt</t>
        </is>
      </c>
      <c r="D4806" t="inlineStr">
        <is>
          <t>France</t>
        </is>
      </c>
      <c r="E4806" t="inlineStr">
        <is>
          <t>2023-24</t>
        </is>
      </c>
      <c r="F4806" t="inlineStr">
        <is>
          <t>Tournesol</t>
        </is>
      </c>
      <c r="G4806" t="inlineStr"/>
      <c r="H4806" t="inlineStr"/>
      <c r="I4806" t="inlineStr"/>
      <c r="J4806" t="inlineStr"/>
      <c r="K4806" t="inlineStr"/>
      <c r="L4806" t="inlineStr"/>
      <c r="M4806" t="inlineStr"/>
      <c r="N4806" t="inlineStr"/>
      <c r="O4806" t="n">
        <v>0</v>
      </c>
      <c r="P4806" t="inlineStr"/>
      <c r="Q4806" t="inlineStr"/>
      <c r="R4806" t="inlineStr"/>
      <c r="S4806" t="inlineStr"/>
      <c r="T4806" t="inlineStr"/>
      <c r="U4806" t="n">
        <v>0</v>
      </c>
      <c r="V4806" t="n">
        <v>500000000</v>
      </c>
      <c r="W4806" t="inlineStr"/>
      <c r="X4806" t="inlineStr">
        <is>
          <t>déterminé</t>
        </is>
      </c>
    </row>
    <row r="4807" ht="15" customHeight="1" s="1003">
      <c r="A4807" s="1019" t="inlineStr">
        <is>
          <t>Amidon</t>
        </is>
      </c>
      <c r="B4807" t="inlineStr">
        <is>
          <t>Autres IAA</t>
        </is>
      </c>
      <c r="C4807" t="inlineStr">
        <is>
          <t>kt</t>
        </is>
      </c>
      <c r="D4807" t="inlineStr">
        <is>
          <t>France</t>
        </is>
      </c>
      <c r="E4807" t="inlineStr">
        <is>
          <t>2023-24</t>
        </is>
      </c>
      <c r="F4807" t="inlineStr">
        <is>
          <t>Tournesol</t>
        </is>
      </c>
      <c r="G4807" t="inlineStr"/>
      <c r="H4807" t="inlineStr"/>
      <c r="I4807" t="inlineStr"/>
      <c r="J4807" t="inlineStr"/>
      <c r="K4807" t="inlineStr"/>
      <c r="L4807" t="inlineStr"/>
      <c r="M4807" t="inlineStr"/>
      <c r="N4807" t="inlineStr"/>
      <c r="O4807" t="n">
        <v>-0</v>
      </c>
      <c r="P4807" t="n">
        <v>0</v>
      </c>
      <c r="Q4807" t="n">
        <v>-0</v>
      </c>
      <c r="R4807" t="inlineStr"/>
      <c r="S4807" t="inlineStr"/>
      <c r="T4807" t="inlineStr"/>
      <c r="U4807" t="n">
        <v>0</v>
      </c>
      <c r="V4807" t="n">
        <v>500000000</v>
      </c>
      <c r="W4807" t="inlineStr"/>
      <c r="X4807" t="inlineStr">
        <is>
          <t>libre</t>
        </is>
      </c>
    </row>
    <row r="4808" ht="15" customHeight="1" s="1003">
      <c r="A4808" s="1019" t="inlineStr">
        <is>
          <t>Amidon</t>
        </is>
      </c>
      <c r="B4808" t="inlineStr">
        <is>
          <t>Alimentation humaine</t>
        </is>
      </c>
      <c r="C4808" t="inlineStr">
        <is>
          <t>kt</t>
        </is>
      </c>
      <c r="D4808" t="inlineStr">
        <is>
          <t>France</t>
        </is>
      </c>
      <c r="E4808" t="inlineStr">
        <is>
          <t>2023-24</t>
        </is>
      </c>
      <c r="F4808" t="inlineStr">
        <is>
          <t>Tournesol</t>
        </is>
      </c>
      <c r="G4808" t="inlineStr"/>
      <c r="H4808" t="inlineStr"/>
      <c r="I4808" t="inlineStr"/>
      <c r="J4808" t="inlineStr"/>
      <c r="K4808" t="inlineStr"/>
      <c r="L4808" t="inlineStr"/>
      <c r="M4808" t="inlineStr"/>
      <c r="N4808" t="inlineStr"/>
      <c r="O4808" t="n">
        <v>-0</v>
      </c>
      <c r="P4808" t="n">
        <v>0</v>
      </c>
      <c r="Q4808" t="n">
        <v>0</v>
      </c>
      <c r="R4808" t="inlineStr"/>
      <c r="S4808" t="inlineStr"/>
      <c r="T4808" t="inlineStr"/>
      <c r="U4808" t="n">
        <v>0</v>
      </c>
      <c r="V4808" t="n">
        <v>500000000</v>
      </c>
      <c r="W4808" t="inlineStr"/>
      <c r="X4808" t="inlineStr">
        <is>
          <t>libre</t>
        </is>
      </c>
    </row>
    <row r="4809" ht="15" customHeight="1" s="1003">
      <c r="A4809" s="1019" t="inlineStr">
        <is>
          <t>Amidon</t>
        </is>
      </c>
      <c r="B4809" t="inlineStr">
        <is>
          <t>Usages alimentaires</t>
        </is>
      </c>
      <c r="C4809" t="inlineStr">
        <is>
          <t>kt</t>
        </is>
      </c>
      <c r="D4809" t="inlineStr">
        <is>
          <t>France</t>
        </is>
      </c>
      <c r="E4809" t="inlineStr">
        <is>
          <t>2023-24</t>
        </is>
      </c>
      <c r="F4809" t="inlineStr">
        <is>
          <t>Tournesol</t>
        </is>
      </c>
      <c r="G4809" t="inlineStr"/>
      <c r="H4809" t="inlineStr"/>
      <c r="I4809" t="inlineStr"/>
      <c r="J4809" t="inlineStr"/>
      <c r="K4809" t="inlineStr"/>
      <c r="L4809" t="inlineStr"/>
      <c r="M4809" t="inlineStr"/>
      <c r="N4809" t="inlineStr"/>
      <c r="O4809" t="n">
        <v>-0</v>
      </c>
      <c r="P4809" t="n">
        <v>0</v>
      </c>
      <c r="Q4809" t="n">
        <v>0</v>
      </c>
      <c r="R4809" t="inlineStr"/>
      <c r="S4809" t="inlineStr"/>
      <c r="T4809" t="inlineStr"/>
      <c r="U4809" t="n">
        <v>0</v>
      </c>
      <c r="V4809" t="n">
        <v>500000000</v>
      </c>
      <c r="W4809" t="inlineStr"/>
      <c r="X4809" t="inlineStr">
        <is>
          <t>libre</t>
        </is>
      </c>
    </row>
    <row r="4810" ht="15" customHeight="1" s="1003">
      <c r="A4810" s="1019" t="inlineStr">
        <is>
          <t>Amidon</t>
        </is>
      </c>
      <c r="B4810" t="inlineStr">
        <is>
          <t>Débouchés</t>
        </is>
      </c>
      <c r="C4810" t="inlineStr">
        <is>
          <t>kt</t>
        </is>
      </c>
      <c r="D4810" t="inlineStr">
        <is>
          <t>France</t>
        </is>
      </c>
      <c r="E4810" t="inlineStr">
        <is>
          <t>2023-24</t>
        </is>
      </c>
      <c r="F4810" t="inlineStr">
        <is>
          <t>Tournesol</t>
        </is>
      </c>
      <c r="G4810" t="inlineStr"/>
      <c r="H4810" t="inlineStr"/>
      <c r="I4810" t="inlineStr"/>
      <c r="J4810" t="inlineStr"/>
      <c r="K4810" t="inlineStr"/>
      <c r="L4810" t="inlineStr"/>
      <c r="M4810" t="inlineStr"/>
      <c r="N4810" t="inlineStr"/>
      <c r="O4810" t="n">
        <v>-0</v>
      </c>
      <c r="P4810" t="n">
        <v>0</v>
      </c>
      <c r="Q4810" t="n">
        <v>0</v>
      </c>
      <c r="R4810" t="inlineStr"/>
      <c r="S4810" t="inlineStr"/>
      <c r="T4810" t="inlineStr"/>
      <c r="U4810" t="n">
        <v>0</v>
      </c>
      <c r="V4810" t="n">
        <v>500000000</v>
      </c>
      <c r="W4810" t="inlineStr"/>
      <c r="X4810" t="inlineStr">
        <is>
          <t>libre</t>
        </is>
      </c>
    </row>
    <row r="4811" ht="15" customHeight="1" s="1003">
      <c r="A4811" s="1019" t="inlineStr">
        <is>
          <t>Protéine</t>
        </is>
      </c>
      <c r="B4811" t="inlineStr">
        <is>
          <t>Autres IAA</t>
        </is>
      </c>
      <c r="C4811" t="inlineStr">
        <is>
          <t>kt</t>
        </is>
      </c>
      <c r="D4811" t="inlineStr">
        <is>
          <t>France</t>
        </is>
      </c>
      <c r="E4811" t="inlineStr">
        <is>
          <t>2023-24</t>
        </is>
      </c>
      <c r="F4811" t="inlineStr">
        <is>
          <t>Tournesol</t>
        </is>
      </c>
      <c r="G4811" t="inlineStr"/>
      <c r="H4811" t="inlineStr"/>
      <c r="I4811" t="inlineStr"/>
      <c r="J4811" t="inlineStr"/>
      <c r="K4811" t="inlineStr"/>
      <c r="L4811" t="inlineStr"/>
      <c r="M4811" t="inlineStr"/>
      <c r="N4811" t="inlineStr"/>
      <c r="O4811" t="n">
        <v>-0</v>
      </c>
      <c r="P4811" t="n">
        <v>0</v>
      </c>
      <c r="Q4811" t="n">
        <v>-0</v>
      </c>
      <c r="R4811" t="inlineStr"/>
      <c r="S4811" t="inlineStr"/>
      <c r="T4811" t="inlineStr"/>
      <c r="U4811" t="n">
        <v>0</v>
      </c>
      <c r="V4811" t="n">
        <v>500000000</v>
      </c>
      <c r="W4811" t="inlineStr"/>
      <c r="X4811" t="inlineStr">
        <is>
          <t>libre</t>
        </is>
      </c>
    </row>
    <row r="4812" ht="15" customHeight="1" s="1003">
      <c r="A4812" s="1019" t="inlineStr">
        <is>
          <t>Protéine</t>
        </is>
      </c>
      <c r="B4812" t="inlineStr">
        <is>
          <t>Alimentation humaine</t>
        </is>
      </c>
      <c r="C4812" t="inlineStr">
        <is>
          <t>kt</t>
        </is>
      </c>
      <c r="D4812" t="inlineStr">
        <is>
          <t>France</t>
        </is>
      </c>
      <c r="E4812" t="inlineStr">
        <is>
          <t>2023-24</t>
        </is>
      </c>
      <c r="F4812" t="inlineStr">
        <is>
          <t>Tournesol</t>
        </is>
      </c>
      <c r="G4812" t="inlineStr"/>
      <c r="H4812" t="inlineStr"/>
      <c r="I4812" t="inlineStr"/>
      <c r="J4812" t="inlineStr"/>
      <c r="K4812" t="inlineStr"/>
      <c r="L4812" t="inlineStr"/>
      <c r="M4812" t="inlineStr"/>
      <c r="N4812" t="inlineStr"/>
      <c r="O4812" t="n">
        <v>-0</v>
      </c>
      <c r="P4812" t="n">
        <v>0</v>
      </c>
      <c r="Q4812" t="n">
        <v>0</v>
      </c>
      <c r="R4812" t="inlineStr"/>
      <c r="S4812" t="inlineStr"/>
      <c r="T4812" t="inlineStr"/>
      <c r="U4812" t="n">
        <v>0</v>
      </c>
      <c r="V4812" t="n">
        <v>500000000</v>
      </c>
      <c r="W4812" t="inlineStr"/>
      <c r="X4812" t="inlineStr">
        <is>
          <t>libre</t>
        </is>
      </c>
    </row>
    <row r="4813" ht="15" customHeight="1" s="1003">
      <c r="A4813" s="1019" t="inlineStr">
        <is>
          <t>Protéine</t>
        </is>
      </c>
      <c r="B4813" t="inlineStr">
        <is>
          <t>Usages alimentaires</t>
        </is>
      </c>
      <c r="C4813" t="inlineStr">
        <is>
          <t>kt</t>
        </is>
      </c>
      <c r="D4813" t="inlineStr">
        <is>
          <t>France</t>
        </is>
      </c>
      <c r="E4813" t="inlineStr">
        <is>
          <t>2023-24</t>
        </is>
      </c>
      <c r="F4813" t="inlineStr">
        <is>
          <t>Tournesol</t>
        </is>
      </c>
      <c r="G4813" t="inlineStr"/>
      <c r="H4813" t="inlineStr"/>
      <c r="I4813" t="inlineStr"/>
      <c r="J4813" t="inlineStr"/>
      <c r="K4813" t="inlineStr"/>
      <c r="L4813" t="inlineStr"/>
      <c r="M4813" t="inlineStr"/>
      <c r="N4813" t="inlineStr"/>
      <c r="O4813" t="n">
        <v>-0</v>
      </c>
      <c r="P4813" t="n">
        <v>0</v>
      </c>
      <c r="Q4813" t="n">
        <v>0</v>
      </c>
      <c r="R4813" t="inlineStr"/>
      <c r="S4813" t="inlineStr"/>
      <c r="T4813" t="inlineStr"/>
      <c r="U4813" t="n">
        <v>0</v>
      </c>
      <c r="V4813" t="n">
        <v>500000000</v>
      </c>
      <c r="W4813" t="inlineStr"/>
      <c r="X4813" t="inlineStr">
        <is>
          <t>libre</t>
        </is>
      </c>
    </row>
    <row r="4814" ht="15" customHeight="1" s="1003">
      <c r="A4814" s="1019" t="inlineStr">
        <is>
          <t>Protéine</t>
        </is>
      </c>
      <c r="B4814" t="inlineStr">
        <is>
          <t>Débouchés</t>
        </is>
      </c>
      <c r="C4814" t="inlineStr">
        <is>
          <t>kt</t>
        </is>
      </c>
      <c r="D4814" t="inlineStr">
        <is>
          <t>France</t>
        </is>
      </c>
      <c r="E4814" t="inlineStr">
        <is>
          <t>2023-24</t>
        </is>
      </c>
      <c r="F4814" t="inlineStr">
        <is>
          <t>Tournesol</t>
        </is>
      </c>
      <c r="G4814" t="inlineStr"/>
      <c r="H4814" t="inlineStr"/>
      <c r="I4814" t="inlineStr"/>
      <c r="J4814" t="inlineStr"/>
      <c r="K4814" t="inlineStr"/>
      <c r="L4814" t="inlineStr"/>
      <c r="M4814" t="inlineStr"/>
      <c r="N4814" t="inlineStr"/>
      <c r="O4814" t="n">
        <v>-0</v>
      </c>
      <c r="P4814" t="n">
        <v>0</v>
      </c>
      <c r="Q4814" t="n">
        <v>0</v>
      </c>
      <c r="R4814" t="inlineStr"/>
      <c r="S4814" t="inlineStr"/>
      <c r="T4814" t="inlineStr"/>
      <c r="U4814" t="n">
        <v>0</v>
      </c>
      <c r="V4814" t="n">
        <v>500000000</v>
      </c>
      <c r="W4814" t="inlineStr"/>
      <c r="X4814" t="inlineStr">
        <is>
          <t>libre</t>
        </is>
      </c>
    </row>
    <row r="4815" ht="15" customHeight="1" s="1003">
      <c r="A4815" s="1019" t="inlineStr">
        <is>
          <t>Fibres, lipides et sons</t>
        </is>
      </c>
      <c r="B4815" t="inlineStr">
        <is>
          <t>Autres IAA</t>
        </is>
      </c>
      <c r="C4815" t="inlineStr">
        <is>
          <t>kt</t>
        </is>
      </c>
      <c r="D4815" t="inlineStr">
        <is>
          <t>France</t>
        </is>
      </c>
      <c r="E4815" t="inlineStr">
        <is>
          <t>2023-24</t>
        </is>
      </c>
      <c r="F4815" t="inlineStr">
        <is>
          <t>Tournesol</t>
        </is>
      </c>
      <c r="G4815" t="inlineStr"/>
      <c r="H4815" t="inlineStr"/>
      <c r="I4815" t="inlineStr"/>
      <c r="J4815" t="inlineStr"/>
      <c r="K4815" t="inlineStr"/>
      <c r="L4815" t="inlineStr"/>
      <c r="M4815" t="inlineStr"/>
      <c r="N4815" t="inlineStr"/>
      <c r="O4815" t="n">
        <v>-0</v>
      </c>
      <c r="P4815" t="n">
        <v>0</v>
      </c>
      <c r="Q4815" t="n">
        <v>-0</v>
      </c>
      <c r="R4815" t="inlineStr"/>
      <c r="S4815" t="inlineStr"/>
      <c r="T4815" t="inlineStr"/>
      <c r="U4815" t="n">
        <v>0</v>
      </c>
      <c r="V4815" t="n">
        <v>500000000</v>
      </c>
      <c r="W4815" t="inlineStr"/>
      <c r="X4815" t="inlineStr">
        <is>
          <t>libre</t>
        </is>
      </c>
    </row>
    <row r="4816" ht="15" customHeight="1" s="1003">
      <c r="A4816" s="1019" t="inlineStr">
        <is>
          <t>Fibres, lipides et sons</t>
        </is>
      </c>
      <c r="B4816" t="inlineStr">
        <is>
          <t>Alimentation humaine</t>
        </is>
      </c>
      <c r="C4816" t="inlineStr">
        <is>
          <t>kt</t>
        </is>
      </c>
      <c r="D4816" t="inlineStr">
        <is>
          <t>France</t>
        </is>
      </c>
      <c r="E4816" t="inlineStr">
        <is>
          <t>2023-24</t>
        </is>
      </c>
      <c r="F4816" t="inlineStr">
        <is>
          <t>Tournesol</t>
        </is>
      </c>
      <c r="G4816" t="inlineStr"/>
      <c r="H4816" t="inlineStr"/>
      <c r="I4816" t="inlineStr"/>
      <c r="J4816" t="inlineStr"/>
      <c r="K4816" t="inlineStr"/>
      <c r="L4816" t="inlineStr"/>
      <c r="M4816" t="inlineStr"/>
      <c r="N4816" t="inlineStr"/>
      <c r="O4816" t="n">
        <v>-0</v>
      </c>
      <c r="P4816" t="n">
        <v>0</v>
      </c>
      <c r="Q4816" t="n">
        <v>0</v>
      </c>
      <c r="R4816" t="inlineStr"/>
      <c r="S4816" t="inlineStr"/>
      <c r="T4816" t="inlineStr"/>
      <c r="U4816" t="n">
        <v>0</v>
      </c>
      <c r="V4816" t="n">
        <v>500000000</v>
      </c>
      <c r="W4816" t="inlineStr"/>
      <c r="X4816" t="inlineStr">
        <is>
          <t>libre</t>
        </is>
      </c>
    </row>
    <row r="4817" ht="15" customHeight="1" s="1003">
      <c r="A4817" s="1019" t="inlineStr">
        <is>
          <t>Fibres, lipides et sons</t>
        </is>
      </c>
      <c r="B4817" t="inlineStr">
        <is>
          <t>Usages alimentaires</t>
        </is>
      </c>
      <c r="C4817" t="inlineStr">
        <is>
          <t>kt</t>
        </is>
      </c>
      <c r="D4817" t="inlineStr">
        <is>
          <t>France</t>
        </is>
      </c>
      <c r="E4817" t="inlineStr">
        <is>
          <t>2023-24</t>
        </is>
      </c>
      <c r="F4817" t="inlineStr">
        <is>
          <t>Tournesol</t>
        </is>
      </c>
      <c r="G4817" t="inlineStr"/>
      <c r="H4817" t="inlineStr"/>
      <c r="I4817" t="inlineStr"/>
      <c r="J4817" t="inlineStr"/>
      <c r="K4817" t="inlineStr"/>
      <c r="L4817" t="inlineStr"/>
      <c r="M4817" t="inlineStr"/>
      <c r="N4817" t="inlineStr"/>
      <c r="O4817" t="n">
        <v>-0</v>
      </c>
      <c r="P4817" t="n">
        <v>0</v>
      </c>
      <c r="Q4817" t="n">
        <v>0</v>
      </c>
      <c r="R4817" t="inlineStr"/>
      <c r="S4817" t="inlineStr"/>
      <c r="T4817" t="inlineStr"/>
      <c r="U4817" t="n">
        <v>0</v>
      </c>
      <c r="V4817" t="n">
        <v>500000000</v>
      </c>
      <c r="W4817" t="inlineStr"/>
      <c r="X4817" t="inlineStr">
        <is>
          <t>libre</t>
        </is>
      </c>
    </row>
    <row r="4818" ht="15" customHeight="1" s="1003">
      <c r="A4818" s="1019" t="inlineStr">
        <is>
          <t>Fibres, lipides et sons</t>
        </is>
      </c>
      <c r="B4818" t="inlineStr">
        <is>
          <t>Débouchés</t>
        </is>
      </c>
      <c r="C4818" t="inlineStr">
        <is>
          <t>kt</t>
        </is>
      </c>
      <c r="D4818" t="inlineStr">
        <is>
          <t>France</t>
        </is>
      </c>
      <c r="E4818" t="inlineStr">
        <is>
          <t>2023-24</t>
        </is>
      </c>
      <c r="F4818" t="inlineStr">
        <is>
          <t>Tournesol</t>
        </is>
      </c>
      <c r="G4818" t="inlineStr"/>
      <c r="H4818" t="inlineStr"/>
      <c r="I4818" t="inlineStr"/>
      <c r="J4818" t="inlineStr"/>
      <c r="K4818" t="inlineStr"/>
      <c r="L4818" t="inlineStr"/>
      <c r="M4818" t="inlineStr"/>
      <c r="N4818" t="inlineStr"/>
      <c r="O4818" t="n">
        <v>-0</v>
      </c>
      <c r="P4818" t="n">
        <v>0</v>
      </c>
      <c r="Q4818" t="n">
        <v>0</v>
      </c>
      <c r="R4818" t="inlineStr"/>
      <c r="S4818" t="inlineStr"/>
      <c r="T4818" t="inlineStr"/>
      <c r="U4818" t="n">
        <v>0</v>
      </c>
      <c r="V4818" t="n">
        <v>500000000</v>
      </c>
      <c r="W4818" t="inlineStr"/>
      <c r="X4818" t="inlineStr">
        <is>
          <t>libre</t>
        </is>
      </c>
    </row>
    <row r="4819" ht="15" customHeight="1" s="1003">
      <c r="A4819" s="1019" t="inlineStr">
        <is>
          <t>Farine</t>
        </is>
      </c>
      <c r="B4819" t="inlineStr">
        <is>
          <t>Autres IAA</t>
        </is>
      </c>
      <c r="C4819" t="inlineStr">
        <is>
          <t>kt</t>
        </is>
      </c>
      <c r="D4819" t="inlineStr">
        <is>
          <t>France</t>
        </is>
      </c>
      <c r="E4819" t="inlineStr">
        <is>
          <t>2023-24</t>
        </is>
      </c>
      <c r="F4819" t="inlineStr">
        <is>
          <t>Tournesol</t>
        </is>
      </c>
      <c r="G4819" t="inlineStr"/>
      <c r="H4819" t="inlineStr"/>
      <c r="I4819" t="inlineStr"/>
      <c r="J4819" t="inlineStr"/>
      <c r="K4819" t="inlineStr"/>
      <c r="L4819" t="inlineStr"/>
      <c r="M4819" t="inlineStr"/>
      <c r="N4819" t="inlineStr"/>
      <c r="O4819" t="n">
        <v>-0</v>
      </c>
      <c r="P4819" t="n">
        <v>0</v>
      </c>
      <c r="Q4819" t="n">
        <v>-0</v>
      </c>
      <c r="R4819" t="inlineStr"/>
      <c r="S4819" t="inlineStr"/>
      <c r="T4819" t="inlineStr"/>
      <c r="U4819" t="n">
        <v>0</v>
      </c>
      <c r="V4819" t="n">
        <v>500000000</v>
      </c>
      <c r="W4819" t="inlineStr"/>
      <c r="X4819" t="inlineStr">
        <is>
          <t>libre</t>
        </is>
      </c>
    </row>
    <row r="4820" ht="15" customHeight="1" s="1003">
      <c r="A4820" s="1019" t="inlineStr">
        <is>
          <t>Farine</t>
        </is>
      </c>
      <c r="B4820" t="inlineStr">
        <is>
          <t>Alimentation humaine</t>
        </is>
      </c>
      <c r="C4820" t="inlineStr">
        <is>
          <t>kt</t>
        </is>
      </c>
      <c r="D4820" t="inlineStr">
        <is>
          <t>France</t>
        </is>
      </c>
      <c r="E4820" t="inlineStr">
        <is>
          <t>2023-24</t>
        </is>
      </c>
      <c r="F4820" t="inlineStr">
        <is>
          <t>Tournesol</t>
        </is>
      </c>
      <c r="G4820" t="inlineStr"/>
      <c r="H4820" t="inlineStr"/>
      <c r="I4820" t="inlineStr"/>
      <c r="J4820" t="inlineStr"/>
      <c r="K4820" t="inlineStr"/>
      <c r="L4820" t="inlineStr"/>
      <c r="M4820" t="inlineStr"/>
      <c r="N4820" t="inlineStr"/>
      <c r="O4820" t="n">
        <v>-0</v>
      </c>
      <c r="P4820" t="n">
        <v>0</v>
      </c>
      <c r="Q4820" t="n">
        <v>0</v>
      </c>
      <c r="R4820" t="inlineStr"/>
      <c r="S4820" t="inlineStr"/>
      <c r="T4820" t="inlineStr"/>
      <c r="U4820" t="n">
        <v>0</v>
      </c>
      <c r="V4820" t="n">
        <v>500000000</v>
      </c>
      <c r="W4820" t="inlineStr"/>
      <c r="X4820" t="inlineStr">
        <is>
          <t>libre</t>
        </is>
      </c>
    </row>
    <row r="4821" ht="15" customHeight="1" s="1003">
      <c r="A4821" s="1019" t="inlineStr">
        <is>
          <t>Farine</t>
        </is>
      </c>
      <c r="B4821" t="inlineStr">
        <is>
          <t>Usages alimentaires</t>
        </is>
      </c>
      <c r="C4821" t="inlineStr">
        <is>
          <t>kt</t>
        </is>
      </c>
      <c r="D4821" t="inlineStr">
        <is>
          <t>France</t>
        </is>
      </c>
      <c r="E4821" t="inlineStr">
        <is>
          <t>2023-24</t>
        </is>
      </c>
      <c r="F4821" t="inlineStr">
        <is>
          <t>Tournesol</t>
        </is>
      </c>
      <c r="G4821" t="inlineStr"/>
      <c r="H4821" t="inlineStr"/>
      <c r="I4821" t="inlineStr"/>
      <c r="J4821" t="inlineStr"/>
      <c r="K4821" t="inlineStr"/>
      <c r="L4821" t="inlineStr"/>
      <c r="M4821" t="inlineStr"/>
      <c r="N4821" t="inlineStr"/>
      <c r="O4821" t="n">
        <v>-0</v>
      </c>
      <c r="P4821" t="n">
        <v>0</v>
      </c>
      <c r="Q4821" t="n">
        <v>0</v>
      </c>
      <c r="R4821" t="inlineStr"/>
      <c r="S4821" t="inlineStr"/>
      <c r="T4821" t="inlineStr"/>
      <c r="U4821" t="n">
        <v>0</v>
      </c>
      <c r="V4821" t="n">
        <v>500000000</v>
      </c>
      <c r="W4821" t="inlineStr"/>
      <c r="X4821" t="inlineStr">
        <is>
          <t>libre</t>
        </is>
      </c>
    </row>
    <row r="4822" ht="15" customHeight="1" s="1003">
      <c r="A4822" s="1019" t="inlineStr">
        <is>
          <t>Farine</t>
        </is>
      </c>
      <c r="B4822" t="inlineStr">
        <is>
          <t>Débouchés</t>
        </is>
      </c>
      <c r="C4822" t="inlineStr">
        <is>
          <t>kt</t>
        </is>
      </c>
      <c r="D4822" t="inlineStr">
        <is>
          <t>France</t>
        </is>
      </c>
      <c r="E4822" t="inlineStr">
        <is>
          <t>2023-24</t>
        </is>
      </c>
      <c r="F4822" t="inlineStr">
        <is>
          <t>Tournesol</t>
        </is>
      </c>
      <c r="G4822" t="inlineStr"/>
      <c r="H4822" t="inlineStr"/>
      <c r="I4822" t="inlineStr"/>
      <c r="J4822" t="inlineStr"/>
      <c r="K4822" t="inlineStr"/>
      <c r="L4822" t="inlineStr"/>
      <c r="M4822" t="inlineStr"/>
      <c r="N4822" t="inlineStr"/>
      <c r="O4822" t="n">
        <v>-0</v>
      </c>
      <c r="P4822" t="n">
        <v>0</v>
      </c>
      <c r="Q4822" t="n">
        <v>0</v>
      </c>
      <c r="R4822" t="inlineStr"/>
      <c r="S4822" t="inlineStr"/>
      <c r="T4822" t="inlineStr"/>
      <c r="U4822" t="n">
        <v>0</v>
      </c>
      <c r="V4822" t="n">
        <v>500000000</v>
      </c>
      <c r="W4822" t="inlineStr"/>
      <c r="X4822" t="inlineStr">
        <is>
          <t>libre</t>
        </is>
      </c>
    </row>
    <row r="4823" ht="15" customHeight="1" s="1003">
      <c r="A4823" s="1019" t="inlineStr">
        <is>
          <t>Sons</t>
        </is>
      </c>
      <c r="B4823" t="inlineStr">
        <is>
          <t>Alimentation animale</t>
        </is>
      </c>
      <c r="C4823" t="inlineStr">
        <is>
          <t>kt</t>
        </is>
      </c>
      <c r="D4823" t="inlineStr">
        <is>
          <t>France</t>
        </is>
      </c>
      <c r="E4823" t="inlineStr">
        <is>
          <t>2023-24</t>
        </is>
      </c>
      <c r="F4823" t="inlineStr">
        <is>
          <t>Tournesol</t>
        </is>
      </c>
      <c r="G4823" t="inlineStr"/>
      <c r="H4823" t="inlineStr"/>
      <c r="I4823" t="inlineStr"/>
      <c r="J4823" t="inlineStr"/>
      <c r="K4823" t="inlineStr"/>
      <c r="L4823" t="inlineStr"/>
      <c r="M4823" t="inlineStr"/>
      <c r="N4823" t="inlineStr"/>
      <c r="O4823" t="n">
        <v>-0</v>
      </c>
      <c r="P4823" t="n">
        <v>0</v>
      </c>
      <c r="Q4823" t="n">
        <v>0</v>
      </c>
      <c r="R4823" t="inlineStr"/>
      <c r="S4823" t="inlineStr"/>
      <c r="T4823" t="inlineStr"/>
      <c r="U4823" t="n">
        <v>0</v>
      </c>
      <c r="V4823" t="n">
        <v>500000000</v>
      </c>
      <c r="W4823" t="inlineStr"/>
      <c r="X4823" t="inlineStr">
        <is>
          <t>libre</t>
        </is>
      </c>
    </row>
    <row r="4824" ht="15" customHeight="1" s="1003">
      <c r="A4824" s="1019" t="inlineStr">
        <is>
          <t>Sons</t>
        </is>
      </c>
      <c r="B4824" t="inlineStr">
        <is>
          <t>Usages alimentaires</t>
        </is>
      </c>
      <c r="C4824" t="inlineStr">
        <is>
          <t>kt</t>
        </is>
      </c>
      <c r="D4824" t="inlineStr">
        <is>
          <t>France</t>
        </is>
      </c>
      <c r="E4824" t="inlineStr">
        <is>
          <t>2023-24</t>
        </is>
      </c>
      <c r="F4824" t="inlineStr">
        <is>
          <t>Tournesol</t>
        </is>
      </c>
      <c r="G4824" t="inlineStr"/>
      <c r="H4824" t="inlineStr"/>
      <c r="I4824" t="inlineStr"/>
      <c r="J4824" t="inlineStr"/>
      <c r="K4824" t="inlineStr"/>
      <c r="L4824" t="inlineStr"/>
      <c r="M4824" t="inlineStr"/>
      <c r="N4824" t="inlineStr"/>
      <c r="O4824" t="n">
        <v>-0</v>
      </c>
      <c r="P4824" t="n">
        <v>0</v>
      </c>
      <c r="Q4824" t="n">
        <v>0</v>
      </c>
      <c r="R4824" t="inlineStr"/>
      <c r="S4824" t="inlineStr"/>
      <c r="T4824" t="inlineStr"/>
      <c r="U4824" t="n">
        <v>0</v>
      </c>
      <c r="V4824" t="n">
        <v>500000000</v>
      </c>
      <c r="W4824" t="inlineStr"/>
      <c r="X4824" t="inlineStr">
        <is>
          <t>libre</t>
        </is>
      </c>
    </row>
    <row r="4825" ht="15" customHeight="1" s="1003">
      <c r="A4825" s="1019" t="inlineStr">
        <is>
          <t>Sons</t>
        </is>
      </c>
      <c r="B4825" t="inlineStr">
        <is>
          <t>Débouchés</t>
        </is>
      </c>
      <c r="C4825" t="inlineStr">
        <is>
          <t>kt</t>
        </is>
      </c>
      <c r="D4825" t="inlineStr">
        <is>
          <t>France</t>
        </is>
      </c>
      <c r="E4825" t="inlineStr">
        <is>
          <t>2023-24</t>
        </is>
      </c>
      <c r="F4825" t="inlineStr">
        <is>
          <t>Tournesol</t>
        </is>
      </c>
      <c r="G4825" t="inlineStr"/>
      <c r="H4825" t="inlineStr"/>
      <c r="I4825" t="inlineStr"/>
      <c r="J4825" t="inlineStr"/>
      <c r="K4825" t="inlineStr"/>
      <c r="L4825" t="inlineStr"/>
      <c r="M4825" t="inlineStr"/>
      <c r="N4825" t="inlineStr"/>
      <c r="O4825" t="n">
        <v>-0</v>
      </c>
      <c r="P4825" t="n">
        <v>0</v>
      </c>
      <c r="Q4825" t="n">
        <v>0</v>
      </c>
      <c r="R4825" t="inlineStr"/>
      <c r="S4825" t="inlineStr"/>
      <c r="T4825" t="inlineStr"/>
      <c r="U4825" t="n">
        <v>0</v>
      </c>
      <c r="V4825" t="n">
        <v>500000000</v>
      </c>
      <c r="W4825" t="inlineStr"/>
      <c r="X4825" t="inlineStr">
        <is>
          <t>libre</t>
        </is>
      </c>
    </row>
    <row r="4826" ht="15" customHeight="1" s="1003">
      <c r="A4826" s="1019" t="inlineStr">
        <is>
          <t>Sons</t>
        </is>
      </c>
      <c r="B4826" t="inlineStr">
        <is>
          <t>FAB</t>
        </is>
      </c>
      <c r="C4826" t="inlineStr">
        <is>
          <t>kt</t>
        </is>
      </c>
      <c r="D4826" t="inlineStr">
        <is>
          <t>France</t>
        </is>
      </c>
      <c r="E4826" t="inlineStr">
        <is>
          <t>2023-24</t>
        </is>
      </c>
      <c r="F4826" t="inlineStr">
        <is>
          <t>Tournesol</t>
        </is>
      </c>
      <c r="G4826" t="inlineStr"/>
      <c r="H4826" t="inlineStr"/>
      <c r="I4826" t="inlineStr"/>
      <c r="J4826" t="inlineStr"/>
      <c r="K4826" t="inlineStr"/>
      <c r="L4826" t="inlineStr"/>
      <c r="M4826" t="inlineStr"/>
      <c r="N4826" t="inlineStr"/>
      <c r="O4826" t="n">
        <v>-0</v>
      </c>
      <c r="P4826" t="n">
        <v>0</v>
      </c>
      <c r="Q4826" t="n">
        <v>-0</v>
      </c>
      <c r="R4826" t="inlineStr"/>
      <c r="S4826" t="inlineStr"/>
      <c r="T4826" t="inlineStr"/>
      <c r="U4826" t="n">
        <v>0</v>
      </c>
      <c r="V4826" t="n">
        <v>500000000</v>
      </c>
      <c r="W4826" t="inlineStr"/>
      <c r="X4826" t="inlineStr">
        <is>
          <t>libre</t>
        </is>
      </c>
    </row>
    <row r="4827" ht="15" customHeight="1" s="1003">
      <c r="A4827" s="1019" t="inlineStr">
        <is>
          <t>Sons</t>
        </is>
      </c>
      <c r="B4827" t="inlineStr">
        <is>
          <t>FAF</t>
        </is>
      </c>
      <c r="C4827" t="inlineStr">
        <is>
          <t>kt</t>
        </is>
      </c>
      <c r="D4827" t="inlineStr">
        <is>
          <t>France</t>
        </is>
      </c>
      <c r="E4827" t="inlineStr">
        <is>
          <t>2023-24</t>
        </is>
      </c>
      <c r="F4827" t="inlineStr">
        <is>
          <t>Tournesol</t>
        </is>
      </c>
      <c r="G4827" t="inlineStr"/>
      <c r="H4827" t="inlineStr"/>
      <c r="I4827" t="inlineStr"/>
      <c r="J4827" t="inlineStr"/>
      <c r="K4827" t="inlineStr"/>
      <c r="L4827" t="inlineStr"/>
      <c r="M4827" t="inlineStr"/>
      <c r="N4827" t="inlineStr"/>
      <c r="O4827" t="n">
        <v>-0</v>
      </c>
      <c r="P4827" t="n">
        <v>0</v>
      </c>
      <c r="Q4827" t="n">
        <v>-0</v>
      </c>
      <c r="R4827" t="inlineStr"/>
      <c r="S4827" t="inlineStr"/>
      <c r="T4827" t="inlineStr"/>
      <c r="U4827" t="n">
        <v>0</v>
      </c>
      <c r="V4827" t="n">
        <v>500000000</v>
      </c>
      <c r="W4827" t="inlineStr"/>
      <c r="X4827" t="inlineStr">
        <is>
          <t>libre</t>
        </is>
      </c>
    </row>
    <row r="4828" ht="15" customHeight="1" s="1003">
      <c r="A4828" s="1019" t="inlineStr">
        <is>
          <t>Sons</t>
        </is>
      </c>
      <c r="B4828" t="inlineStr">
        <is>
          <t>Direct élevage</t>
        </is>
      </c>
      <c r="C4828" t="inlineStr">
        <is>
          <t>kt</t>
        </is>
      </c>
      <c r="D4828" t="inlineStr">
        <is>
          <t>France</t>
        </is>
      </c>
      <c r="E4828" t="inlineStr">
        <is>
          <t>2023-24</t>
        </is>
      </c>
      <c r="F4828" t="inlineStr">
        <is>
          <t>Tournesol</t>
        </is>
      </c>
      <c r="G4828" t="inlineStr"/>
      <c r="H4828" t="inlineStr"/>
      <c r="I4828" t="inlineStr"/>
      <c r="J4828" t="inlineStr"/>
      <c r="K4828" t="inlineStr"/>
      <c r="L4828" t="inlineStr"/>
      <c r="M4828" t="inlineStr"/>
      <c r="N4828" t="inlineStr"/>
      <c r="O4828" t="n">
        <v>-0</v>
      </c>
      <c r="P4828" t="n">
        <v>0</v>
      </c>
      <c r="Q4828" t="n">
        <v>-0</v>
      </c>
      <c r="R4828" t="inlineStr"/>
      <c r="S4828" t="inlineStr"/>
      <c r="T4828" t="inlineStr"/>
      <c r="U4828" t="n">
        <v>0</v>
      </c>
      <c r="V4828" t="n">
        <v>500000000</v>
      </c>
      <c r="W4828" t="inlineStr"/>
      <c r="X4828" t="inlineStr">
        <is>
          <t>libre</t>
        </is>
      </c>
    </row>
    <row r="4829" ht="15" customHeight="1" s="1003">
      <c r="A4829" s="1019" t="inlineStr">
        <is>
          <t>Sons</t>
        </is>
      </c>
      <c r="B4829" t="inlineStr">
        <is>
          <t>Petfood</t>
        </is>
      </c>
      <c r="C4829" t="inlineStr">
        <is>
          <t>kt</t>
        </is>
      </c>
      <c r="D4829" t="inlineStr">
        <is>
          <t>France</t>
        </is>
      </c>
      <c r="E4829" t="inlineStr">
        <is>
          <t>2023-24</t>
        </is>
      </c>
      <c r="F4829" t="inlineStr">
        <is>
          <t>Tournesol</t>
        </is>
      </c>
      <c r="G4829" t="inlineStr"/>
      <c r="H4829" t="inlineStr"/>
      <c r="I4829" t="inlineStr"/>
      <c r="J4829" t="inlineStr"/>
      <c r="K4829" t="inlineStr"/>
      <c r="L4829" t="inlineStr"/>
      <c r="M4829" t="inlineStr"/>
      <c r="N4829" t="inlineStr"/>
      <c r="O4829" t="n">
        <v>-0</v>
      </c>
      <c r="P4829" t="n">
        <v>0</v>
      </c>
      <c r="Q4829" t="n">
        <v>-0</v>
      </c>
      <c r="R4829" t="inlineStr"/>
      <c r="S4829" t="inlineStr"/>
      <c r="T4829" t="inlineStr"/>
      <c r="U4829" t="n">
        <v>0</v>
      </c>
      <c r="V4829" t="n">
        <v>500000000</v>
      </c>
      <c r="W4829" t="inlineStr"/>
      <c r="X4829" t="inlineStr">
        <is>
          <t>libre</t>
        </is>
      </c>
    </row>
    <row r="4830" ht="15" customHeight="1" s="1003">
      <c r="A4830" s="1019" t="inlineStr">
        <is>
          <t>Sons</t>
        </is>
      </c>
      <c r="B4830" t="inlineStr">
        <is>
          <t>Alimentation animale rente</t>
        </is>
      </c>
      <c r="C4830" t="inlineStr">
        <is>
          <t>kt</t>
        </is>
      </c>
      <c r="D4830" t="inlineStr">
        <is>
          <t>France</t>
        </is>
      </c>
      <c r="E4830" t="inlineStr">
        <is>
          <t>2023-24</t>
        </is>
      </c>
      <c r="F4830" t="inlineStr">
        <is>
          <t>Tournesol</t>
        </is>
      </c>
      <c r="G4830" t="inlineStr"/>
      <c r="H4830" t="inlineStr"/>
      <c r="I4830" t="inlineStr"/>
      <c r="J4830" t="inlineStr"/>
      <c r="K4830" t="inlineStr"/>
      <c r="L4830" t="inlineStr"/>
      <c r="M4830" t="inlineStr"/>
      <c r="N4830" t="inlineStr"/>
      <c r="O4830" t="n">
        <v>-0</v>
      </c>
      <c r="P4830" t="n">
        <v>0</v>
      </c>
      <c r="Q4830" t="n">
        <v>0</v>
      </c>
      <c r="R4830" t="inlineStr"/>
      <c r="S4830" t="inlineStr"/>
      <c r="T4830" t="inlineStr"/>
      <c r="U4830" t="n">
        <v>0</v>
      </c>
      <c r="V4830" t="n">
        <v>500000000</v>
      </c>
      <c r="W4830" t="inlineStr"/>
      <c r="X4830" t="inlineStr">
        <is>
          <t>libre</t>
        </is>
      </c>
    </row>
    <row r="4831" ht="15" customHeight="1" s="1003">
      <c r="A4831" s="1019" t="inlineStr">
        <is>
          <t>Sons</t>
        </is>
      </c>
      <c r="B4831" t="inlineStr">
        <is>
          <t>Hors FAB</t>
        </is>
      </c>
      <c r="C4831" t="inlineStr">
        <is>
          <t>kt</t>
        </is>
      </c>
      <c r="D4831" t="inlineStr">
        <is>
          <t>France</t>
        </is>
      </c>
      <c r="E4831" t="inlineStr">
        <is>
          <t>2023-24</t>
        </is>
      </c>
      <c r="F4831" t="inlineStr">
        <is>
          <t>Tournesol</t>
        </is>
      </c>
      <c r="G4831" t="inlineStr"/>
      <c r="H4831" t="inlineStr"/>
      <c r="I4831" t="inlineStr"/>
      <c r="J4831" t="inlineStr"/>
      <c r="K4831" t="inlineStr"/>
      <c r="L4831" t="inlineStr"/>
      <c r="M4831" t="inlineStr"/>
      <c r="N4831" t="inlineStr"/>
      <c r="O4831" t="n">
        <v>-0</v>
      </c>
      <c r="P4831" t="n">
        <v>0</v>
      </c>
      <c r="Q4831" t="n">
        <v>0</v>
      </c>
      <c r="R4831" t="inlineStr"/>
      <c r="S4831" t="inlineStr"/>
      <c r="T4831" t="inlineStr"/>
      <c r="U4831" t="n">
        <v>0</v>
      </c>
      <c r="V4831" t="n">
        <v>500000000</v>
      </c>
      <c r="W4831" t="inlineStr"/>
      <c r="X4831" t="inlineStr">
        <is>
          <t>libre</t>
        </is>
      </c>
    </row>
    <row r="4832" ht="15" customHeight="1" s="1003">
      <c r="A4832" s="1019" t="inlineStr">
        <is>
          <t>MPV</t>
        </is>
      </c>
      <c r="B4832" t="inlineStr">
        <is>
          <t>Autres IAA</t>
        </is>
      </c>
      <c r="C4832" t="inlineStr">
        <is>
          <t>kt</t>
        </is>
      </c>
      <c r="D4832" t="inlineStr">
        <is>
          <t>France</t>
        </is>
      </c>
      <c r="E4832" t="inlineStr">
        <is>
          <t>2023-24</t>
        </is>
      </c>
      <c r="F4832" t="inlineStr">
        <is>
          <t>Tournesol</t>
        </is>
      </c>
      <c r="G4832" t="inlineStr"/>
      <c r="H4832" t="inlineStr"/>
      <c r="I4832" t="inlineStr"/>
      <c r="J4832" t="inlineStr"/>
      <c r="K4832" t="inlineStr"/>
      <c r="L4832" t="inlineStr"/>
      <c r="M4832" t="inlineStr"/>
      <c r="N4832" t="inlineStr"/>
      <c r="O4832" t="n">
        <v>-0</v>
      </c>
      <c r="P4832" t="n">
        <v>0</v>
      </c>
      <c r="Q4832" t="n">
        <v>-0</v>
      </c>
      <c r="R4832" t="inlineStr"/>
      <c r="S4832" t="inlineStr"/>
      <c r="T4832" t="inlineStr"/>
      <c r="U4832" t="n">
        <v>0</v>
      </c>
      <c r="V4832" t="n">
        <v>500000000</v>
      </c>
      <c r="W4832" t="inlineStr"/>
      <c r="X4832" t="inlineStr">
        <is>
          <t>libre</t>
        </is>
      </c>
    </row>
    <row r="4833" ht="15" customHeight="1" s="1003">
      <c r="A4833" s="1019" t="inlineStr">
        <is>
          <t>MPV</t>
        </is>
      </c>
      <c r="B4833" t="inlineStr">
        <is>
          <t>Alimentation humaine</t>
        </is>
      </c>
      <c r="C4833" t="inlineStr">
        <is>
          <t>kt</t>
        </is>
      </c>
      <c r="D4833" t="inlineStr">
        <is>
          <t>France</t>
        </is>
      </c>
      <c r="E4833" t="inlineStr">
        <is>
          <t>2023-24</t>
        </is>
      </c>
      <c r="F4833" t="inlineStr">
        <is>
          <t>Tournesol</t>
        </is>
      </c>
      <c r="G4833" t="inlineStr"/>
      <c r="H4833" t="inlineStr"/>
      <c r="I4833" t="inlineStr"/>
      <c r="J4833" t="inlineStr"/>
      <c r="K4833" t="inlineStr"/>
      <c r="L4833" t="inlineStr"/>
      <c r="M4833" t="inlineStr"/>
      <c r="N4833" t="inlineStr"/>
      <c r="O4833" t="n">
        <v>-0</v>
      </c>
      <c r="P4833" t="n">
        <v>0</v>
      </c>
      <c r="Q4833" t="n">
        <v>0</v>
      </c>
      <c r="R4833" t="inlineStr"/>
      <c r="S4833" t="inlineStr"/>
      <c r="T4833" t="inlineStr"/>
      <c r="U4833" t="n">
        <v>0</v>
      </c>
      <c r="V4833" t="n">
        <v>500000000</v>
      </c>
      <c r="W4833" t="inlineStr"/>
      <c r="X4833" t="inlineStr">
        <is>
          <t>libre</t>
        </is>
      </c>
    </row>
    <row r="4834" ht="15" customHeight="1" s="1003">
      <c r="A4834" s="1019" t="inlineStr">
        <is>
          <t>MPV</t>
        </is>
      </c>
      <c r="B4834" t="inlineStr">
        <is>
          <t>Usages alimentaires</t>
        </is>
      </c>
      <c r="C4834" t="inlineStr">
        <is>
          <t>kt</t>
        </is>
      </c>
      <c r="D4834" t="inlineStr">
        <is>
          <t>France</t>
        </is>
      </c>
      <c r="E4834" t="inlineStr">
        <is>
          <t>2023-24</t>
        </is>
      </c>
      <c r="F4834" t="inlineStr">
        <is>
          <t>Tournesol</t>
        </is>
      </c>
      <c r="G4834" t="inlineStr"/>
      <c r="H4834" t="inlineStr"/>
      <c r="I4834" t="inlineStr"/>
      <c r="J4834" t="inlineStr"/>
      <c r="K4834" t="inlineStr"/>
      <c r="L4834" t="inlineStr"/>
      <c r="M4834" t="inlineStr"/>
      <c r="N4834" t="inlineStr"/>
      <c r="O4834" t="n">
        <v>-0</v>
      </c>
      <c r="P4834" t="n">
        <v>0</v>
      </c>
      <c r="Q4834" t="n">
        <v>0</v>
      </c>
      <c r="R4834" t="inlineStr"/>
      <c r="S4834" t="inlineStr"/>
      <c r="T4834" t="inlineStr"/>
      <c r="U4834" t="n">
        <v>0</v>
      </c>
      <c r="V4834" t="n">
        <v>500000000</v>
      </c>
      <c r="W4834" t="inlineStr"/>
      <c r="X4834" t="inlineStr">
        <is>
          <t>libre</t>
        </is>
      </c>
    </row>
    <row r="4835" ht="15" customHeight="1" s="1003">
      <c r="A4835" s="1019" t="inlineStr">
        <is>
          <t>MPV</t>
        </is>
      </c>
      <c r="B4835" t="inlineStr">
        <is>
          <t>Débouchés</t>
        </is>
      </c>
      <c r="C4835" t="inlineStr">
        <is>
          <t>kt</t>
        </is>
      </c>
      <c r="D4835" t="inlineStr">
        <is>
          <t>France</t>
        </is>
      </c>
      <c r="E4835" t="inlineStr">
        <is>
          <t>2023-24</t>
        </is>
      </c>
      <c r="F4835" t="inlineStr">
        <is>
          <t>Tournesol</t>
        </is>
      </c>
      <c r="G4835" t="inlineStr"/>
      <c r="H4835" t="inlineStr"/>
      <c r="I4835" t="inlineStr"/>
      <c r="J4835" t="inlineStr"/>
      <c r="K4835" t="inlineStr"/>
      <c r="L4835" t="inlineStr"/>
      <c r="M4835" t="inlineStr"/>
      <c r="N4835" t="inlineStr"/>
      <c r="O4835" t="n">
        <v>-0</v>
      </c>
      <c r="P4835" t="n">
        <v>0</v>
      </c>
      <c r="Q4835" t="n">
        <v>0</v>
      </c>
      <c r="R4835" t="inlineStr"/>
      <c r="S4835" t="inlineStr"/>
      <c r="T4835" t="inlineStr"/>
      <c r="U4835" t="n">
        <v>0</v>
      </c>
      <c r="V4835" t="n">
        <v>500000000</v>
      </c>
      <c r="W4835" t="inlineStr"/>
      <c r="X4835" t="inlineStr">
        <is>
          <t>libre</t>
        </is>
      </c>
    </row>
    <row r="4836" ht="15" customHeight="1" s="1003">
      <c r="A4836" s="1019" t="inlineStr">
        <is>
          <t>Amidon, fibres, lipides et sons</t>
        </is>
      </c>
      <c r="B4836" t="inlineStr">
        <is>
          <t>Autres IAA</t>
        </is>
      </c>
      <c r="C4836" t="inlineStr">
        <is>
          <t>kt</t>
        </is>
      </c>
      <c r="D4836" t="inlineStr">
        <is>
          <t>France</t>
        </is>
      </c>
      <c r="E4836" t="inlineStr">
        <is>
          <t>2023-24</t>
        </is>
      </c>
      <c r="F4836" t="inlineStr">
        <is>
          <t>Tournesol</t>
        </is>
      </c>
      <c r="G4836" t="inlineStr"/>
      <c r="H4836" t="inlineStr"/>
      <c r="I4836" t="inlineStr"/>
      <c r="J4836" t="inlineStr"/>
      <c r="K4836" t="inlineStr"/>
      <c r="L4836" t="inlineStr"/>
      <c r="M4836" t="inlineStr"/>
      <c r="N4836" t="inlineStr"/>
      <c r="O4836" t="n">
        <v>-0</v>
      </c>
      <c r="P4836" t="n">
        <v>0</v>
      </c>
      <c r="Q4836" t="n">
        <v>-0</v>
      </c>
      <c r="R4836" t="inlineStr"/>
      <c r="S4836" t="inlineStr"/>
      <c r="T4836" t="inlineStr"/>
      <c r="U4836" t="n">
        <v>0</v>
      </c>
      <c r="V4836" t="n">
        <v>500000000</v>
      </c>
      <c r="W4836" t="inlineStr"/>
      <c r="X4836" t="inlineStr">
        <is>
          <t>libre</t>
        </is>
      </c>
    </row>
    <row r="4837" ht="15" customHeight="1" s="1003">
      <c r="A4837" s="1019" t="inlineStr">
        <is>
          <t>Amidon, fibres, lipides et sons</t>
        </is>
      </c>
      <c r="B4837" t="inlineStr">
        <is>
          <t>Alimentation humaine</t>
        </is>
      </c>
      <c r="C4837" t="inlineStr">
        <is>
          <t>kt</t>
        </is>
      </c>
      <c r="D4837" t="inlineStr">
        <is>
          <t>France</t>
        </is>
      </c>
      <c r="E4837" t="inlineStr">
        <is>
          <t>2023-24</t>
        </is>
      </c>
      <c r="F4837" t="inlineStr">
        <is>
          <t>Tournesol</t>
        </is>
      </c>
      <c r="G4837" t="inlineStr"/>
      <c r="H4837" t="inlineStr"/>
      <c r="I4837" t="inlineStr"/>
      <c r="J4837" t="inlineStr"/>
      <c r="K4837" t="inlineStr"/>
      <c r="L4837" t="inlineStr"/>
      <c r="M4837" t="inlineStr"/>
      <c r="N4837" t="inlineStr"/>
      <c r="O4837" t="n">
        <v>-0</v>
      </c>
      <c r="P4837" t="n">
        <v>0</v>
      </c>
      <c r="Q4837" t="n">
        <v>0</v>
      </c>
      <c r="R4837" t="inlineStr"/>
      <c r="S4837" t="inlineStr"/>
      <c r="T4837" t="inlineStr"/>
      <c r="U4837" t="n">
        <v>0</v>
      </c>
      <c r="V4837" t="n">
        <v>500000000</v>
      </c>
      <c r="W4837" t="inlineStr"/>
      <c r="X4837" t="inlineStr">
        <is>
          <t>libre</t>
        </is>
      </c>
    </row>
    <row r="4838" ht="15" customHeight="1" s="1003">
      <c r="A4838" s="1019" t="inlineStr">
        <is>
          <t>Amidon, fibres, lipides et sons</t>
        </is>
      </c>
      <c r="B4838" t="inlineStr">
        <is>
          <t>Usages alimentaires</t>
        </is>
      </c>
      <c r="C4838" t="inlineStr">
        <is>
          <t>kt</t>
        </is>
      </c>
      <c r="D4838" t="inlineStr">
        <is>
          <t>France</t>
        </is>
      </c>
      <c r="E4838" t="inlineStr">
        <is>
          <t>2023-24</t>
        </is>
      </c>
      <c r="F4838" t="inlineStr">
        <is>
          <t>Tournesol</t>
        </is>
      </c>
      <c r="G4838" t="inlineStr"/>
      <c r="H4838" t="inlineStr"/>
      <c r="I4838" t="inlineStr"/>
      <c r="J4838" t="inlineStr"/>
      <c r="K4838" t="inlineStr"/>
      <c r="L4838" t="inlineStr"/>
      <c r="M4838" t="inlineStr"/>
      <c r="N4838" t="inlineStr"/>
      <c r="O4838" t="n">
        <v>-0</v>
      </c>
      <c r="P4838" t="n">
        <v>0</v>
      </c>
      <c r="Q4838" t="n">
        <v>0</v>
      </c>
      <c r="R4838" t="inlineStr"/>
      <c r="S4838" t="inlineStr"/>
      <c r="T4838" t="inlineStr"/>
      <c r="U4838" t="n">
        <v>0</v>
      </c>
      <c r="V4838" t="n">
        <v>500000000</v>
      </c>
      <c r="W4838" t="inlineStr"/>
      <c r="X4838" t="inlineStr">
        <is>
          <t>libre</t>
        </is>
      </c>
    </row>
    <row r="4839" ht="15" customHeight="1" s="1003">
      <c r="A4839" s="1019" t="inlineStr">
        <is>
          <t>Amidon, fibres, lipides et sons</t>
        </is>
      </c>
      <c r="B4839" t="inlineStr">
        <is>
          <t>Débouchés</t>
        </is>
      </c>
      <c r="C4839" t="inlineStr">
        <is>
          <t>kt</t>
        </is>
      </c>
      <c r="D4839" t="inlineStr">
        <is>
          <t>France</t>
        </is>
      </c>
      <c r="E4839" t="inlineStr">
        <is>
          <t>2023-24</t>
        </is>
      </c>
      <c r="F4839" t="inlineStr">
        <is>
          <t>Tournesol</t>
        </is>
      </c>
      <c r="G4839" t="inlineStr"/>
      <c r="H4839" t="inlineStr"/>
      <c r="I4839" t="inlineStr"/>
      <c r="J4839" t="inlineStr"/>
      <c r="K4839" t="inlineStr"/>
      <c r="L4839" t="inlineStr"/>
      <c r="M4839" t="inlineStr"/>
      <c r="N4839" t="inlineStr"/>
      <c r="O4839" t="n">
        <v>-0</v>
      </c>
      <c r="P4839" t="n">
        <v>0</v>
      </c>
      <c r="Q4839" t="n">
        <v>0</v>
      </c>
      <c r="R4839" t="inlineStr"/>
      <c r="S4839" t="inlineStr"/>
      <c r="T4839" t="inlineStr"/>
      <c r="U4839" t="n">
        <v>0</v>
      </c>
      <c r="V4839" t="n">
        <v>500000000</v>
      </c>
      <c r="W4839" t="inlineStr"/>
      <c r="X4839" t="inlineStr">
        <is>
          <t>libre</t>
        </is>
      </c>
    </row>
    <row r="4840" ht="15" customHeight="1" s="1003">
      <c r="A4840" s="1019" t="inlineStr">
        <is>
          <t>Récolte</t>
        </is>
      </c>
      <c r="B4840" t="inlineStr">
        <is>
          <t>Olives</t>
        </is>
      </c>
      <c r="C4840" t="inlineStr">
        <is>
          <t>kt</t>
        </is>
      </c>
      <c r="D4840" t="inlineStr">
        <is>
          <t>France</t>
        </is>
      </c>
      <c r="E4840" t="inlineStr">
        <is>
          <t>2023-24</t>
        </is>
      </c>
      <c r="F4840" t="inlineStr">
        <is>
          <t>Tournesol</t>
        </is>
      </c>
      <c r="G4840" t="inlineStr"/>
      <c r="H4840" t="inlineStr"/>
      <c r="I4840" t="inlineStr"/>
      <c r="J4840" t="inlineStr"/>
      <c r="K4840" t="inlineStr"/>
      <c r="L4840" t="inlineStr"/>
      <c r="M4840" t="inlineStr"/>
      <c r="N4840" t="inlineStr"/>
      <c r="O4840" t="n">
        <v>-0</v>
      </c>
      <c r="P4840" t="n">
        <v>0</v>
      </c>
      <c r="Q4840" t="n">
        <v>500000000</v>
      </c>
      <c r="R4840" t="inlineStr"/>
      <c r="S4840" t="inlineStr"/>
      <c r="T4840" t="inlineStr"/>
      <c r="U4840" t="n">
        <v>0</v>
      </c>
      <c r="V4840" t="n">
        <v>500000000</v>
      </c>
      <c r="W4840" t="inlineStr"/>
      <c r="X4840" t="inlineStr">
        <is>
          <t>libre unbounded</t>
        </is>
      </c>
    </row>
    <row r="4841" ht="15" customHeight="1" s="1003">
      <c r="A4841" s="1019" t="inlineStr">
        <is>
          <t>Récolte</t>
        </is>
      </c>
      <c r="B4841" t="inlineStr">
        <is>
          <t>Graines récoltées</t>
        </is>
      </c>
      <c r="C4841" t="inlineStr">
        <is>
          <t>kt</t>
        </is>
      </c>
      <c r="D4841" t="inlineStr">
        <is>
          <t>France</t>
        </is>
      </c>
      <c r="E4841" t="inlineStr">
        <is>
          <t>2023-24</t>
        </is>
      </c>
      <c r="F4841" t="inlineStr">
        <is>
          <t>Tournesol</t>
        </is>
      </c>
      <c r="G4841" t="inlineStr">
        <is>
          <t>Récolte = 2061 kt (Bilans par campagne - FranceAgriMer)</t>
        </is>
      </c>
      <c r="H4841" t="inlineStr"/>
      <c r="I4841" t="inlineStr">
        <is>
          <t>Bilans par campagne - FranceAgriMer</t>
        </is>
      </c>
      <c r="J4841" t="inlineStr"/>
      <c r="K4841" t="inlineStr">
        <is>
          <t>Volume</t>
        </is>
      </c>
      <c r="L4841" t="inlineStr">
        <is>
          <t>Récolte</t>
        </is>
      </c>
      <c r="M4841" t="inlineStr">
        <is>
          <t>BIlans Tournesol - FAM</t>
        </is>
      </c>
      <c r="N4841" t="inlineStr"/>
      <c r="O4841" t="n">
        <v>2060</v>
      </c>
      <c r="P4841" t="inlineStr"/>
      <c r="Q4841" t="inlineStr"/>
      <c r="R4841" t="n">
        <v>2061.43</v>
      </c>
      <c r="S4841" t="n">
        <v>103.07</v>
      </c>
      <c r="T4841" t="n">
        <v>0.1</v>
      </c>
      <c r="U4841" t="n">
        <v>0</v>
      </c>
      <c r="V4841" t="n">
        <v>500000000</v>
      </c>
      <c r="W4841" t="n">
        <v>0</v>
      </c>
      <c r="X4841" t="inlineStr">
        <is>
          <t>redondant</t>
        </is>
      </c>
    </row>
    <row r="4842" ht="15" customHeight="1" s="1003">
      <c r="A4842" s="1019" t="inlineStr">
        <is>
          <t>Ferme</t>
        </is>
      </c>
      <c r="B4842" t="inlineStr">
        <is>
          <t>Stock final à la ferme</t>
        </is>
      </c>
      <c r="C4842" t="inlineStr">
        <is>
          <t>kt</t>
        </is>
      </c>
      <c r="D4842" t="inlineStr">
        <is>
          <t>France</t>
        </is>
      </c>
      <c r="E4842" t="inlineStr">
        <is>
          <t>2023-24</t>
        </is>
      </c>
      <c r="F4842" t="inlineStr">
        <is>
          <t>Tournesol</t>
        </is>
      </c>
      <c r="G4842" t="inlineStr"/>
      <c r="H4842" t="inlineStr"/>
      <c r="I4842" t="inlineStr"/>
      <c r="J4842" t="inlineStr">
        <is>
          <t>Le stock à la ferme est négligé</t>
        </is>
      </c>
      <c r="K4842" t="inlineStr"/>
      <c r="L4842" t="inlineStr">
        <is>
          <t>Stock final à la ferme</t>
        </is>
      </c>
      <c r="M4842" t="inlineStr"/>
      <c r="N4842" t="inlineStr"/>
      <c r="O4842" t="n">
        <v>0</v>
      </c>
      <c r="P4842" t="inlineStr"/>
      <c r="Q4842" t="inlineStr"/>
      <c r="R4842" t="n">
        <v>0</v>
      </c>
      <c r="S4842" t="n">
        <v>0</v>
      </c>
      <c r="T4842" t="inlineStr"/>
      <c r="U4842" t="n">
        <v>0</v>
      </c>
      <c r="V4842" t="n">
        <v>500000000</v>
      </c>
      <c r="W4842" t="n">
        <v>0</v>
      </c>
      <c r="X4842" t="inlineStr">
        <is>
          <t>redondant</t>
        </is>
      </c>
    </row>
    <row r="4843" ht="15" customHeight="1" s="1003">
      <c r="A4843" s="1019" t="inlineStr">
        <is>
          <t>Ferme</t>
        </is>
      </c>
      <c r="B4843" t="inlineStr">
        <is>
          <t>Graines autoconsommées</t>
        </is>
      </c>
      <c r="C4843" t="inlineStr">
        <is>
          <t>kt</t>
        </is>
      </c>
      <c r="D4843" t="inlineStr">
        <is>
          <t>France</t>
        </is>
      </c>
      <c r="E4843" t="inlineStr">
        <is>
          <t>2023-24</t>
        </is>
      </c>
      <c r="F4843" t="inlineStr">
        <is>
          <t>Tournesol</t>
        </is>
      </c>
      <c r="G4843" t="inlineStr">
        <is>
          <t>Autoconsommation à la ferme = 169 kt (Bilans par campagne - FranceAgriMer)</t>
        </is>
      </c>
      <c r="H4843" t="inlineStr"/>
      <c r="I4843" t="inlineStr">
        <is>
          <t>Bilans par campagne - FranceAgriMer</t>
        </is>
      </c>
      <c r="J4843" t="inlineStr"/>
      <c r="K4843" t="inlineStr">
        <is>
          <t>Volume</t>
        </is>
      </c>
      <c r="L4843" t="inlineStr">
        <is>
          <t>Autoconsommation à la ferme</t>
        </is>
      </c>
      <c r="M4843" t="inlineStr">
        <is>
          <t>BIlans Tournesol - FAM</t>
        </is>
      </c>
      <c r="N4843" t="inlineStr"/>
      <c r="O4843" t="n">
        <v>169</v>
      </c>
      <c r="P4843" t="inlineStr"/>
      <c r="Q4843" t="inlineStr"/>
      <c r="R4843" t="n">
        <v>169.2</v>
      </c>
      <c r="S4843" t="n">
        <v>8.460000000000001</v>
      </c>
      <c r="T4843" t="n">
        <v>0.1</v>
      </c>
      <c r="U4843" t="n">
        <v>0</v>
      </c>
      <c r="V4843" t="n">
        <v>500000000</v>
      </c>
      <c r="W4843" t="n">
        <v>0</v>
      </c>
      <c r="X4843" t="inlineStr">
        <is>
          <t>redondant</t>
        </is>
      </c>
    </row>
    <row r="4844" ht="15" customHeight="1" s="1003">
      <c r="A4844" s="1019" t="inlineStr">
        <is>
          <t>Ferme</t>
        </is>
      </c>
      <c r="B4844" t="inlineStr">
        <is>
          <t>Stock final</t>
        </is>
      </c>
      <c r="C4844" t="inlineStr">
        <is>
          <t>kt</t>
        </is>
      </c>
      <c r="D4844" t="inlineStr">
        <is>
          <t>France</t>
        </is>
      </c>
      <c r="E4844" t="inlineStr">
        <is>
          <t>2023-24</t>
        </is>
      </c>
      <c r="F4844" t="inlineStr">
        <is>
          <t>Tournesol</t>
        </is>
      </c>
      <c r="G4844" t="inlineStr"/>
      <c r="H4844" t="inlineStr"/>
      <c r="I4844" t="inlineStr"/>
      <c r="J4844" t="inlineStr"/>
      <c r="K4844" t="inlineStr"/>
      <c r="L4844" t="inlineStr"/>
      <c r="M4844" t="inlineStr"/>
      <c r="N4844" t="inlineStr"/>
      <c r="O4844" t="n">
        <v>0</v>
      </c>
      <c r="P4844" t="inlineStr"/>
      <c r="Q4844" t="inlineStr"/>
      <c r="R4844" t="inlineStr"/>
      <c r="S4844" t="inlineStr"/>
      <c r="T4844" t="inlineStr"/>
      <c r="U4844" t="n">
        <v>0</v>
      </c>
      <c r="V4844" t="n">
        <v>500000000</v>
      </c>
      <c r="W4844" t="inlineStr"/>
      <c r="X4844" t="inlineStr">
        <is>
          <t>déterminé</t>
        </is>
      </c>
    </row>
    <row r="4845" ht="15" customHeight="1" s="1003">
      <c r="A4845" s="1019" t="inlineStr">
        <is>
          <t>OS</t>
        </is>
      </c>
      <c r="B4845" t="inlineStr">
        <is>
          <t>Graines collectées</t>
        </is>
      </c>
      <c r="C4845" t="inlineStr">
        <is>
          <t>kt</t>
        </is>
      </c>
      <c r="D4845" t="inlineStr">
        <is>
          <t>France</t>
        </is>
      </c>
      <c r="E4845" t="inlineStr">
        <is>
          <t>2023-24</t>
        </is>
      </c>
      <c r="F4845" t="inlineStr">
        <is>
          <t>Tournesol</t>
        </is>
      </c>
      <c r="G4845" t="inlineStr"/>
      <c r="H4845" t="inlineStr"/>
      <c r="I4845" t="inlineStr"/>
      <c r="J4845" t="inlineStr"/>
      <c r="K4845" t="inlineStr"/>
      <c r="L4845" t="inlineStr"/>
      <c r="M4845" t="inlineStr"/>
      <c r="N4845" t="inlineStr"/>
      <c r="O4845" t="n">
        <v>1890</v>
      </c>
      <c r="P4845" t="inlineStr"/>
      <c r="Q4845" t="inlineStr"/>
      <c r="R4845" t="inlineStr"/>
      <c r="S4845" t="inlineStr"/>
      <c r="T4845" t="inlineStr"/>
      <c r="U4845" t="n">
        <v>0</v>
      </c>
      <c r="V4845" t="n">
        <v>500000000</v>
      </c>
      <c r="W4845" t="inlineStr"/>
      <c r="X4845" t="inlineStr">
        <is>
          <t>déterminé</t>
        </is>
      </c>
    </row>
    <row r="4846" ht="15" customHeight="1" s="1003">
      <c r="A4846" s="1019" t="inlineStr">
        <is>
          <t>OS</t>
        </is>
      </c>
      <c r="B4846" t="inlineStr">
        <is>
          <t>Stock final collecteurs</t>
        </is>
      </c>
      <c r="C4846" t="inlineStr">
        <is>
          <t>kt</t>
        </is>
      </c>
      <c r="D4846" t="inlineStr">
        <is>
          <t>France</t>
        </is>
      </c>
      <c r="E4846" t="inlineStr">
        <is>
          <t>2023-24</t>
        </is>
      </c>
      <c r="F4846" t="inlineStr">
        <is>
          <t>Tournesol</t>
        </is>
      </c>
      <c r="G4846" t="inlineStr">
        <is>
          <t>Stock final collecteurs = 214 kt (Bilans par campagne - FranceAgriMer)</t>
        </is>
      </c>
      <c r="H4846" t="inlineStr"/>
      <c r="I4846" t="inlineStr">
        <is>
          <t>Bilans par campagne - FranceAgriMer</t>
        </is>
      </c>
      <c r="J4846" t="inlineStr"/>
      <c r="K4846" t="inlineStr">
        <is>
          <t>Volume</t>
        </is>
      </c>
      <c r="L4846" t="inlineStr">
        <is>
          <t>Stock final collecteurs</t>
        </is>
      </c>
      <c r="M4846" t="inlineStr">
        <is>
          <t>BIlans Tournesol - FAM</t>
        </is>
      </c>
      <c r="N4846" t="inlineStr"/>
      <c r="O4846" t="n">
        <v>214</v>
      </c>
      <c r="P4846" t="inlineStr"/>
      <c r="Q4846" t="inlineStr"/>
      <c r="R4846" t="n">
        <v>214.35</v>
      </c>
      <c r="S4846" t="n">
        <v>10.72</v>
      </c>
      <c r="T4846" t="n">
        <v>0.1</v>
      </c>
      <c r="U4846" t="n">
        <v>0</v>
      </c>
      <c r="V4846" t="n">
        <v>500000000</v>
      </c>
      <c r="W4846" t="n">
        <v>0</v>
      </c>
      <c r="X4846" t="inlineStr">
        <is>
          <t>mesuré</t>
        </is>
      </c>
    </row>
    <row r="4847" ht="15" customHeight="1" s="1003">
      <c r="A4847" s="1019" t="inlineStr">
        <is>
          <t>OS</t>
        </is>
      </c>
      <c r="B4847" t="inlineStr">
        <is>
          <t>Stock final</t>
        </is>
      </c>
      <c r="C4847" t="inlineStr">
        <is>
          <t>kt</t>
        </is>
      </c>
      <c r="D4847" t="inlineStr">
        <is>
          <t>France</t>
        </is>
      </c>
      <c r="E4847" t="inlineStr">
        <is>
          <t>2023-24</t>
        </is>
      </c>
      <c r="F4847" t="inlineStr">
        <is>
          <t>Tournesol</t>
        </is>
      </c>
      <c r="G4847" t="inlineStr">
        <is>
          <t>Stock final collecteurs = 82 kt (Bilans par campagne - FranceAgriMer)</t>
        </is>
      </c>
      <c r="H4847" t="inlineStr"/>
      <c r="I4847" t="inlineStr">
        <is>
          <t>Bilans par campagne - FranceAgriMer</t>
        </is>
      </c>
      <c r="J4847" t="inlineStr"/>
      <c r="K4847" t="inlineStr">
        <is>
          <t>Volume</t>
        </is>
      </c>
      <c r="L4847" t="inlineStr">
        <is>
          <t>Stock final collecteurs</t>
        </is>
      </c>
      <c r="M4847" t="inlineStr">
        <is>
          <t>BIlans Tournesol - FAM</t>
        </is>
      </c>
      <c r="N4847" t="inlineStr"/>
      <c r="O4847" t="n">
        <v>214</v>
      </c>
      <c r="P4847" t="inlineStr"/>
      <c r="Q4847" t="inlineStr"/>
      <c r="R4847" t="inlineStr"/>
      <c r="S4847" t="inlineStr"/>
      <c r="T4847" t="inlineStr"/>
      <c r="U4847" t="n">
        <v>0</v>
      </c>
      <c r="V4847" t="n">
        <v>500000000</v>
      </c>
      <c r="W4847" t="inlineStr"/>
      <c r="X4847" t="inlineStr">
        <is>
          <t>déterminé</t>
        </is>
      </c>
    </row>
    <row r="4848" ht="15" customHeight="1" s="1003">
      <c r="A4848" s="1019" t="inlineStr">
        <is>
          <t>OS</t>
        </is>
      </c>
      <c r="B4848" t="inlineStr">
        <is>
          <t>Issues de silo</t>
        </is>
      </c>
      <c r="C4848" t="inlineStr">
        <is>
          <t>kt</t>
        </is>
      </c>
      <c r="D4848" t="inlineStr">
        <is>
          <t>France</t>
        </is>
      </c>
      <c r="E4848" t="inlineStr">
        <is>
          <t>2023-24</t>
        </is>
      </c>
      <c r="F4848" t="inlineStr">
        <is>
          <t>Tournesol</t>
        </is>
      </c>
      <c r="G4848" t="inlineStr"/>
      <c r="H4848" t="inlineStr">
        <is>
          <t>Ratio d'issues de silo = 1,7 % (ONRB - FranceAgriMer)</t>
        </is>
      </c>
      <c r="I4848" t="inlineStr">
        <is>
          <t>ONRB - FranceAgriMer</t>
        </is>
      </c>
      <c r="J4848" t="inlineStr">
        <is>
          <t>0</t>
        </is>
      </c>
      <c r="K4848" t="inlineStr">
        <is>
          <t>Rendement</t>
        </is>
      </c>
      <c r="L4848" t="inlineStr">
        <is>
          <t>Ratio d'issues de silo</t>
        </is>
      </c>
      <c r="M4848" t="inlineStr">
        <is>
          <t>Issues de silo - ONRB</t>
        </is>
      </c>
      <c r="N4848" t="inlineStr"/>
      <c r="O4848" t="n">
        <v>32.2</v>
      </c>
      <c r="P4848" t="inlineStr"/>
      <c r="Q4848" t="inlineStr"/>
      <c r="R4848" t="inlineStr"/>
      <c r="S4848" t="inlineStr"/>
      <c r="T4848" t="inlineStr"/>
      <c r="U4848" t="n">
        <v>0</v>
      </c>
      <c r="V4848" t="n">
        <v>500000000</v>
      </c>
      <c r="W4848" t="inlineStr"/>
      <c r="X4848" t="inlineStr">
        <is>
          <t>déterminé</t>
        </is>
      </c>
    </row>
    <row r="4849" ht="15" customHeight="1" s="1003">
      <c r="A4849" s="1019" t="inlineStr">
        <is>
          <t>Trituration</t>
        </is>
      </c>
      <c r="B4849" t="inlineStr">
        <is>
          <t>Huile</t>
        </is>
      </c>
      <c r="C4849" t="inlineStr">
        <is>
          <t>kt</t>
        </is>
      </c>
      <c r="D4849" t="inlineStr">
        <is>
          <t>France</t>
        </is>
      </c>
      <c r="E4849" t="inlineStr">
        <is>
          <t>2023-24</t>
        </is>
      </c>
      <c r="F4849" t="inlineStr">
        <is>
          <t>Tournesol</t>
        </is>
      </c>
      <c r="G4849" t="inlineStr"/>
      <c r="H4849" t="inlineStr">
        <is>
          <t>Rendement de production d'huile = 44,3 % (Rapport méthodo Ademe calcul ACV - Terres Univia)</t>
        </is>
      </c>
      <c r="I4849" t="inlineStr">
        <is>
          <t>Rapport méthodo Ademe calcul ACV - Terres Univia</t>
        </is>
      </c>
      <c r="J4849" t="inlineStr">
        <is>
          <t>0</t>
        </is>
      </c>
      <c r="K4849" t="inlineStr">
        <is>
          <t>Rendement</t>
        </is>
      </c>
      <c r="L4849" t="inlineStr">
        <is>
          <t>Rendement de production d'huile</t>
        </is>
      </c>
      <c r="M4849" t="inlineStr">
        <is>
          <t>Rend. trituration-TERRES UNIVIA</t>
        </is>
      </c>
      <c r="N4849" t="inlineStr"/>
      <c r="O4849" t="n">
        <v>661</v>
      </c>
      <c r="P4849" t="inlineStr"/>
      <c r="Q4849" t="inlineStr"/>
      <c r="R4849" t="inlineStr"/>
      <c r="S4849" t="inlineStr"/>
      <c r="T4849" t="inlineStr"/>
      <c r="U4849" t="n">
        <v>0</v>
      </c>
      <c r="V4849" t="n">
        <v>500000000</v>
      </c>
      <c r="W4849" t="inlineStr"/>
      <c r="X4849" t="inlineStr">
        <is>
          <t>déterminé</t>
        </is>
      </c>
    </row>
    <row r="4850" ht="15" customHeight="1" s="1003">
      <c r="A4850" s="1019" t="inlineStr">
        <is>
          <t>Trituration</t>
        </is>
      </c>
      <c r="B4850" t="inlineStr">
        <is>
          <t>Tourteaux</t>
        </is>
      </c>
      <c r="C4850" t="inlineStr">
        <is>
          <t>kt</t>
        </is>
      </c>
      <c r="D4850" t="inlineStr">
        <is>
          <t>France</t>
        </is>
      </c>
      <c r="E4850" t="inlineStr">
        <is>
          <t>2023-24</t>
        </is>
      </c>
      <c r="F4850" t="inlineStr">
        <is>
          <t>Tournesol</t>
        </is>
      </c>
      <c r="G4850" t="inlineStr"/>
      <c r="H4850" t="inlineStr">
        <is>
          <t>Rendement de production de tourteau = 54 % (Rapport méthodo Ademe calcul ACV - Terres Univia)</t>
        </is>
      </c>
      <c r="I4850" t="inlineStr">
        <is>
          <t>Rapport méthodo Ademe calcul ACV - Terres Univia</t>
        </is>
      </c>
      <c r="J4850" t="inlineStr">
        <is>
          <t>0</t>
        </is>
      </c>
      <c r="K4850" t="inlineStr">
        <is>
          <t>Rendement</t>
        </is>
      </c>
      <c r="L4850" t="inlineStr">
        <is>
          <t>Rendement de production de tourteau</t>
        </is>
      </c>
      <c r="M4850" t="inlineStr">
        <is>
          <t>Rend. trituration-TERRES UNIVIA</t>
        </is>
      </c>
      <c r="N4850" t="inlineStr"/>
      <c r="O4850" t="n">
        <v>805</v>
      </c>
      <c r="P4850" t="inlineStr"/>
      <c r="Q4850" t="inlineStr"/>
      <c r="R4850" t="inlineStr"/>
      <c r="S4850" t="inlineStr"/>
      <c r="T4850" t="inlineStr"/>
      <c r="U4850" t="n">
        <v>0</v>
      </c>
      <c r="V4850" t="n">
        <v>500000000</v>
      </c>
      <c r="W4850" t="inlineStr"/>
      <c r="X4850" t="inlineStr">
        <is>
          <t>déterminé</t>
        </is>
      </c>
    </row>
    <row r="4851" ht="15" customHeight="1" s="1003">
      <c r="A4851" s="1019" t="inlineStr">
        <is>
          <t>Trituration</t>
        </is>
      </c>
      <c r="B4851" t="inlineStr">
        <is>
          <t>Coques (+ eau)</t>
        </is>
      </c>
      <c r="C4851" t="inlineStr">
        <is>
          <t>kt</t>
        </is>
      </c>
      <c r="D4851" t="inlineStr">
        <is>
          <t>France</t>
        </is>
      </c>
      <c r="E4851" t="inlineStr">
        <is>
          <t>2023-24</t>
        </is>
      </c>
      <c r="F4851" t="inlineStr">
        <is>
          <t>Tournesol</t>
        </is>
      </c>
      <c r="G4851" t="inlineStr"/>
      <c r="H4851" t="inlineStr">
        <is>
          <t>Rendement de production de coques (+ eau) = 1,7 % (Rapport méthodo Ademe calcul ACV - Terres Univia)</t>
        </is>
      </c>
      <c r="I4851" t="inlineStr">
        <is>
          <t>Rapport méthodo Ademe calcul ACV - Terres Univia</t>
        </is>
      </c>
      <c r="J4851" t="inlineStr">
        <is>
          <t>0</t>
        </is>
      </c>
      <c r="K4851" t="inlineStr">
        <is>
          <t>Rendement</t>
        </is>
      </c>
      <c r="L4851" t="inlineStr">
        <is>
          <t>Rendement de production de coques (+ eau)</t>
        </is>
      </c>
      <c r="M4851" t="inlineStr">
        <is>
          <t>Rend. trituration-TERRES UNIVIA</t>
        </is>
      </c>
      <c r="N4851" t="inlineStr"/>
      <c r="O4851" t="n">
        <v>25.4</v>
      </c>
      <c r="P4851" t="inlineStr"/>
      <c r="Q4851" t="inlineStr"/>
      <c r="R4851" t="inlineStr"/>
      <c r="S4851" t="inlineStr"/>
      <c r="T4851" t="inlineStr"/>
      <c r="U4851" t="n">
        <v>0</v>
      </c>
      <c r="V4851" t="n">
        <v>500000000</v>
      </c>
      <c r="W4851" t="inlineStr"/>
      <c r="X4851" t="inlineStr">
        <is>
          <t>déterminé</t>
        </is>
      </c>
    </row>
    <row r="4852" ht="15" customHeight="1" s="1003">
      <c r="A4852" s="1019" t="inlineStr">
        <is>
          <t>Moulin</t>
        </is>
      </c>
      <c r="B4852" t="inlineStr">
        <is>
          <t>Grignons d'olive</t>
        </is>
      </c>
      <c r="C4852" t="inlineStr">
        <is>
          <t>kt</t>
        </is>
      </c>
      <c r="D4852" t="inlineStr">
        <is>
          <t>France</t>
        </is>
      </c>
      <c r="E4852" t="inlineStr">
        <is>
          <t>2023-24</t>
        </is>
      </c>
      <c r="F4852" t="inlineStr">
        <is>
          <t>Tournesol</t>
        </is>
      </c>
      <c r="G4852" t="inlineStr"/>
      <c r="H4852" t="inlineStr"/>
      <c r="I4852" t="inlineStr"/>
      <c r="J4852" t="inlineStr"/>
      <c r="K4852" t="inlineStr"/>
      <c r="L4852" t="inlineStr">
        <is>
          <t>Production de grignons d'olive</t>
        </is>
      </c>
      <c r="M4852" t="inlineStr"/>
      <c r="N4852" t="inlineStr"/>
      <c r="O4852" t="n">
        <v>-0</v>
      </c>
      <c r="P4852" t="n">
        <v>0</v>
      </c>
      <c r="Q4852" t="n">
        <v>500000000</v>
      </c>
      <c r="R4852" t="inlineStr"/>
      <c r="S4852" t="inlineStr"/>
      <c r="T4852" t="inlineStr"/>
      <c r="U4852" t="n">
        <v>0</v>
      </c>
      <c r="V4852" t="n">
        <v>500000000</v>
      </c>
      <c r="W4852" t="inlineStr"/>
      <c r="X4852" t="inlineStr">
        <is>
          <t>libre unbounded</t>
        </is>
      </c>
    </row>
    <row r="4853" ht="15" customHeight="1" s="1003">
      <c r="A4853" s="1019" t="inlineStr">
        <is>
          <t>Moulin</t>
        </is>
      </c>
      <c r="B4853" t="inlineStr">
        <is>
          <t>Huile d'olive</t>
        </is>
      </c>
      <c r="C4853" t="inlineStr">
        <is>
          <t>kt</t>
        </is>
      </c>
      <c r="D4853" t="inlineStr">
        <is>
          <t>France</t>
        </is>
      </c>
      <c r="E4853" t="inlineStr">
        <is>
          <t>2023-24</t>
        </is>
      </c>
      <c r="F4853" t="inlineStr">
        <is>
          <t>Tournesol</t>
        </is>
      </c>
      <c r="G4853" t="inlineStr"/>
      <c r="H4853" t="inlineStr"/>
      <c r="I4853" t="inlineStr"/>
      <c r="J4853" t="inlineStr"/>
      <c r="K4853" t="inlineStr"/>
      <c r="L4853" t="inlineStr"/>
      <c r="M4853" t="inlineStr"/>
      <c r="N4853" t="inlineStr"/>
      <c r="O4853" t="n">
        <v>-0</v>
      </c>
      <c r="P4853" t="n">
        <v>0</v>
      </c>
      <c r="Q4853" t="n">
        <v>500000000</v>
      </c>
      <c r="R4853" t="inlineStr"/>
      <c r="S4853" t="inlineStr"/>
      <c r="T4853" t="inlineStr"/>
      <c r="U4853" t="n">
        <v>0</v>
      </c>
      <c r="V4853" t="n">
        <v>500000000</v>
      </c>
      <c r="W4853" t="inlineStr"/>
      <c r="X4853" t="inlineStr">
        <is>
          <t>libre unbounded</t>
        </is>
      </c>
    </row>
    <row r="4854" ht="15" customHeight="1" s="1003">
      <c r="A4854" s="1019" t="inlineStr">
        <is>
          <t>Conservation ou préparation d'olives</t>
        </is>
      </c>
      <c r="B4854" t="inlineStr">
        <is>
          <t>Olives de table</t>
        </is>
      </c>
      <c r="C4854" t="inlineStr">
        <is>
          <t>kt</t>
        </is>
      </c>
      <c r="D4854" t="inlineStr">
        <is>
          <t>France</t>
        </is>
      </c>
      <c r="E4854" t="inlineStr">
        <is>
          <t>2023-24</t>
        </is>
      </c>
      <c r="F4854" t="inlineStr">
        <is>
          <t>Tournesol</t>
        </is>
      </c>
      <c r="G4854" t="inlineStr"/>
      <c r="H4854" t="inlineStr"/>
      <c r="I4854" t="inlineStr"/>
      <c r="J4854" t="inlineStr"/>
      <c r="K4854" t="inlineStr"/>
      <c r="L4854" t="inlineStr"/>
      <c r="M4854" t="inlineStr"/>
      <c r="N4854" t="inlineStr"/>
      <c r="O4854" t="n">
        <v>-0</v>
      </c>
      <c r="P4854" t="n">
        <v>0</v>
      </c>
      <c r="Q4854" t="n">
        <v>500000000</v>
      </c>
      <c r="R4854" t="inlineStr"/>
      <c r="S4854" t="inlineStr"/>
      <c r="T4854" t="inlineStr"/>
      <c r="U4854" t="n">
        <v>0</v>
      </c>
      <c r="V4854" t="n">
        <v>500000000</v>
      </c>
      <c r="W4854" t="inlineStr"/>
      <c r="X4854" t="inlineStr">
        <is>
          <t>libre unbounded</t>
        </is>
      </c>
    </row>
    <row r="4855" ht="15" customHeight="1" s="1003">
      <c r="A4855" s="1019" t="inlineStr">
        <is>
          <t>Fabrication de produits alimentaires</t>
        </is>
      </c>
      <c r="B4855" t="inlineStr">
        <is>
          <t>Produits alimentaires</t>
        </is>
      </c>
      <c r="C4855" t="inlineStr">
        <is>
          <t>kt</t>
        </is>
      </c>
      <c r="D4855" t="inlineStr">
        <is>
          <t>France</t>
        </is>
      </c>
      <c r="E4855" t="inlineStr">
        <is>
          <t>2023-24</t>
        </is>
      </c>
      <c r="F4855" t="inlineStr">
        <is>
          <t>Tournesol</t>
        </is>
      </c>
      <c r="G4855" t="inlineStr"/>
      <c r="H4855" t="inlineStr"/>
      <c r="I4855" t="inlineStr"/>
      <c r="J4855" t="inlineStr"/>
      <c r="K4855" t="inlineStr"/>
      <c r="L4855" t="inlineStr"/>
      <c r="M4855" t="inlineStr"/>
      <c r="N4855" t="inlineStr"/>
      <c r="O4855" t="n">
        <v>0</v>
      </c>
      <c r="P4855" t="inlineStr"/>
      <c r="Q4855" t="inlineStr"/>
      <c r="R4855" t="inlineStr"/>
      <c r="S4855" t="inlineStr"/>
      <c r="T4855" t="inlineStr"/>
      <c r="U4855" t="n">
        <v>0</v>
      </c>
      <c r="V4855" t="n">
        <v>500000000</v>
      </c>
      <c r="W4855" t="inlineStr"/>
      <c r="X4855" t="inlineStr">
        <is>
          <t>déterminé</t>
        </is>
      </c>
    </row>
    <row r="4856" ht="15" customHeight="1" s="1003">
      <c r="A4856" s="1019" t="inlineStr">
        <is>
          <t>Amidonnerie</t>
        </is>
      </c>
      <c r="B4856" t="inlineStr">
        <is>
          <t>Fibres, lipides et sons</t>
        </is>
      </c>
      <c r="C4856" t="inlineStr">
        <is>
          <t>kt</t>
        </is>
      </c>
      <c r="D4856" t="inlineStr">
        <is>
          <t>France</t>
        </is>
      </c>
      <c r="E4856" t="inlineStr">
        <is>
          <t>2023-24</t>
        </is>
      </c>
      <c r="F4856" t="inlineStr">
        <is>
          <t>Tournesol</t>
        </is>
      </c>
      <c r="G4856" t="inlineStr"/>
      <c r="H4856" t="inlineStr"/>
      <c r="I4856" t="inlineStr"/>
      <c r="J4856" t="inlineStr"/>
      <c r="K4856" t="inlineStr"/>
      <c r="L4856" t="inlineStr"/>
      <c r="M4856" t="inlineStr"/>
      <c r="N4856" t="inlineStr"/>
      <c r="O4856" t="n">
        <v>-0</v>
      </c>
      <c r="P4856" t="n">
        <v>0</v>
      </c>
      <c r="Q4856" t="n">
        <v>-0</v>
      </c>
      <c r="R4856" t="inlineStr"/>
      <c r="S4856" t="inlineStr"/>
      <c r="T4856" t="inlineStr"/>
      <c r="U4856" t="n">
        <v>0</v>
      </c>
      <c r="V4856" t="n">
        <v>500000000</v>
      </c>
      <c r="W4856" t="inlineStr"/>
      <c r="X4856" t="inlineStr">
        <is>
          <t>libre</t>
        </is>
      </c>
    </row>
    <row r="4857" ht="15" customHeight="1" s="1003">
      <c r="A4857" s="1019" t="inlineStr">
        <is>
          <t>Amidonnerie</t>
        </is>
      </c>
      <c r="B4857" t="inlineStr">
        <is>
          <t>Amidon</t>
        </is>
      </c>
      <c r="C4857" t="inlineStr">
        <is>
          <t>kt</t>
        </is>
      </c>
      <c r="D4857" t="inlineStr">
        <is>
          <t>France</t>
        </is>
      </c>
      <c r="E4857" t="inlineStr">
        <is>
          <t>2023-24</t>
        </is>
      </c>
      <c r="F4857" t="inlineStr">
        <is>
          <t>Tournesol</t>
        </is>
      </c>
      <c r="G4857" t="inlineStr"/>
      <c r="H4857" t="inlineStr"/>
      <c r="I4857" t="inlineStr"/>
      <c r="J4857" t="inlineStr"/>
      <c r="K4857" t="inlineStr"/>
      <c r="L4857" t="inlineStr"/>
      <c r="M4857" t="inlineStr"/>
      <c r="N4857" t="inlineStr"/>
      <c r="O4857" t="n">
        <v>-0</v>
      </c>
      <c r="P4857" t="n">
        <v>0</v>
      </c>
      <c r="Q4857" t="n">
        <v>-0</v>
      </c>
      <c r="R4857" t="inlineStr"/>
      <c r="S4857" t="inlineStr"/>
      <c r="T4857" t="inlineStr"/>
      <c r="U4857" t="n">
        <v>0</v>
      </c>
      <c r="V4857" t="n">
        <v>500000000</v>
      </c>
      <c r="W4857" t="inlineStr"/>
      <c r="X4857" t="inlineStr">
        <is>
          <t>libre</t>
        </is>
      </c>
    </row>
    <row r="4858" ht="15" customHeight="1" s="1003">
      <c r="A4858" s="1019" t="inlineStr">
        <is>
          <t>Amidonnerie</t>
        </is>
      </c>
      <c r="B4858" t="inlineStr">
        <is>
          <t>Protéine</t>
        </is>
      </c>
      <c r="C4858" t="inlineStr">
        <is>
          <t>kt</t>
        </is>
      </c>
      <c r="D4858" t="inlineStr">
        <is>
          <t>France</t>
        </is>
      </c>
      <c r="E4858" t="inlineStr">
        <is>
          <t>2023-24</t>
        </is>
      </c>
      <c r="F4858" t="inlineStr">
        <is>
          <t>Tournesol</t>
        </is>
      </c>
      <c r="G4858" t="inlineStr"/>
      <c r="H4858" t="inlineStr"/>
      <c r="I4858" t="inlineStr"/>
      <c r="J4858" t="inlineStr"/>
      <c r="K4858" t="inlineStr"/>
      <c r="L4858" t="inlineStr"/>
      <c r="M4858" t="inlineStr"/>
      <c r="N4858" t="inlineStr"/>
      <c r="O4858" t="n">
        <v>-0</v>
      </c>
      <c r="P4858" t="n">
        <v>0</v>
      </c>
      <c r="Q4858" t="n">
        <v>-0</v>
      </c>
      <c r="R4858" t="inlineStr"/>
      <c r="S4858" t="inlineStr"/>
      <c r="T4858" t="inlineStr"/>
      <c r="U4858" t="n">
        <v>0</v>
      </c>
      <c r="V4858" t="n">
        <v>500000000</v>
      </c>
      <c r="W4858" t="inlineStr"/>
      <c r="X4858" t="inlineStr">
        <is>
          <t>libre</t>
        </is>
      </c>
    </row>
    <row r="4859" ht="15" customHeight="1" s="1003">
      <c r="A4859" s="1019" t="inlineStr">
        <is>
          <t>Meunerie</t>
        </is>
      </c>
      <c r="B4859" t="inlineStr">
        <is>
          <t>Sons</t>
        </is>
      </c>
      <c r="C4859" t="inlineStr">
        <is>
          <t>kt</t>
        </is>
      </c>
      <c r="D4859" t="inlineStr">
        <is>
          <t>France</t>
        </is>
      </c>
      <c r="E4859" t="inlineStr">
        <is>
          <t>2023-24</t>
        </is>
      </c>
      <c r="F4859" t="inlineStr">
        <is>
          <t>Tournesol</t>
        </is>
      </c>
      <c r="G4859" t="inlineStr"/>
      <c r="H4859" t="inlineStr"/>
      <c r="I4859" t="inlineStr"/>
      <c r="J4859" t="inlineStr"/>
      <c r="K4859" t="inlineStr"/>
      <c r="L4859" t="inlineStr"/>
      <c r="M4859" t="inlineStr"/>
      <c r="N4859" t="inlineStr"/>
      <c r="O4859" t="n">
        <v>-0</v>
      </c>
      <c r="P4859" t="n">
        <v>0</v>
      </c>
      <c r="Q4859" t="n">
        <v>-0</v>
      </c>
      <c r="R4859" t="inlineStr"/>
      <c r="S4859" t="inlineStr"/>
      <c r="T4859" t="inlineStr"/>
      <c r="U4859" t="n">
        <v>0</v>
      </c>
      <c r="V4859" t="n">
        <v>500000000</v>
      </c>
      <c r="W4859" t="inlineStr"/>
      <c r="X4859" t="inlineStr">
        <is>
          <t>libre</t>
        </is>
      </c>
    </row>
    <row r="4860" ht="15" customHeight="1" s="1003">
      <c r="A4860" s="1019" t="inlineStr">
        <is>
          <t>Meunerie</t>
        </is>
      </c>
      <c r="B4860" t="inlineStr">
        <is>
          <t>Farine</t>
        </is>
      </c>
      <c r="C4860" t="inlineStr">
        <is>
          <t>kt</t>
        </is>
      </c>
      <c r="D4860" t="inlineStr">
        <is>
          <t>France</t>
        </is>
      </c>
      <c r="E4860" t="inlineStr">
        <is>
          <t>2023-24</t>
        </is>
      </c>
      <c r="F4860" t="inlineStr">
        <is>
          <t>Tournesol</t>
        </is>
      </c>
      <c r="G4860" t="inlineStr"/>
      <c r="H4860" t="inlineStr"/>
      <c r="I4860" t="inlineStr"/>
      <c r="J4860" t="inlineStr"/>
      <c r="K4860" t="inlineStr"/>
      <c r="L4860" t="inlineStr"/>
      <c r="M4860" t="inlineStr"/>
      <c r="N4860" t="inlineStr"/>
      <c r="O4860" t="n">
        <v>-0</v>
      </c>
      <c r="P4860" t="n">
        <v>0</v>
      </c>
      <c r="Q4860" t="n">
        <v>-0</v>
      </c>
      <c r="R4860" t="inlineStr"/>
      <c r="S4860" t="inlineStr"/>
      <c r="T4860" t="inlineStr"/>
      <c r="U4860" t="n">
        <v>0</v>
      </c>
      <c r="V4860" t="n">
        <v>500000000</v>
      </c>
      <c r="W4860" t="inlineStr"/>
      <c r="X4860" t="inlineStr">
        <is>
          <t>libre</t>
        </is>
      </c>
    </row>
    <row r="4861" ht="15" customHeight="1" s="1003">
      <c r="A4861" s="1019" t="inlineStr">
        <is>
          <t>Fabrication d'ingrédients</t>
        </is>
      </c>
      <c r="B4861" t="inlineStr">
        <is>
          <t>Amidon, fibres, lipides et sons</t>
        </is>
      </c>
      <c r="C4861" t="inlineStr">
        <is>
          <t>kt</t>
        </is>
      </c>
      <c r="D4861" t="inlineStr">
        <is>
          <t>France</t>
        </is>
      </c>
      <c r="E4861" t="inlineStr">
        <is>
          <t>2023-24</t>
        </is>
      </c>
      <c r="F4861" t="inlineStr">
        <is>
          <t>Tournesol</t>
        </is>
      </c>
      <c r="G4861" t="inlineStr"/>
      <c r="H4861" t="inlineStr"/>
      <c r="I4861" t="inlineStr"/>
      <c r="J4861" t="inlineStr"/>
      <c r="K4861" t="inlineStr"/>
      <c r="L4861" t="inlineStr"/>
      <c r="M4861" t="inlineStr"/>
      <c r="N4861" t="inlineStr"/>
      <c r="O4861" t="n">
        <v>-0</v>
      </c>
      <c r="P4861" t="n">
        <v>0</v>
      </c>
      <c r="Q4861" t="n">
        <v>-0</v>
      </c>
      <c r="R4861" t="inlineStr"/>
      <c r="S4861" t="inlineStr"/>
      <c r="T4861" t="inlineStr"/>
      <c r="U4861" t="n">
        <v>0</v>
      </c>
      <c r="V4861" t="n">
        <v>500000000</v>
      </c>
      <c r="W4861" t="inlineStr"/>
      <c r="X4861" t="inlineStr">
        <is>
          <t>libre</t>
        </is>
      </c>
    </row>
    <row r="4862" ht="15" customHeight="1" s="1003">
      <c r="A4862" s="1019" t="inlineStr">
        <is>
          <t>Fabrication d'ingrédients</t>
        </is>
      </c>
      <c r="B4862" t="inlineStr">
        <is>
          <t>MPV</t>
        </is>
      </c>
      <c r="C4862" t="inlineStr">
        <is>
          <t>kt</t>
        </is>
      </c>
      <c r="D4862" t="inlineStr">
        <is>
          <t>France</t>
        </is>
      </c>
      <c r="E4862" t="inlineStr">
        <is>
          <t>2023-24</t>
        </is>
      </c>
      <c r="F4862" t="inlineStr">
        <is>
          <t>Tournesol</t>
        </is>
      </c>
      <c r="G4862" t="inlineStr"/>
      <c r="H4862" t="inlineStr"/>
      <c r="I4862" t="inlineStr"/>
      <c r="J4862" t="inlineStr"/>
      <c r="K4862" t="inlineStr"/>
      <c r="L4862" t="inlineStr"/>
      <c r="M4862" t="inlineStr"/>
      <c r="N4862" t="inlineStr"/>
      <c r="O4862" t="n">
        <v>-0</v>
      </c>
      <c r="P4862" t="n">
        <v>0</v>
      </c>
      <c r="Q4862" t="n">
        <v>-0</v>
      </c>
      <c r="R4862" t="inlineStr"/>
      <c r="S4862" t="inlineStr"/>
      <c r="T4862" t="inlineStr"/>
      <c r="U4862" t="n">
        <v>0</v>
      </c>
      <c r="V4862" t="n">
        <v>500000000</v>
      </c>
      <c r="W4862" t="inlineStr"/>
      <c r="X4862" t="inlineStr">
        <is>
          <t>libre</t>
        </is>
      </c>
    </row>
    <row r="4863" ht="15" customHeight="1" s="1003">
      <c r="A4863" s="1019" t="inlineStr">
        <is>
          <t>Ecart statistique</t>
        </is>
      </c>
      <c r="B4863" t="inlineStr">
        <is>
          <t>Graines collectées</t>
        </is>
      </c>
      <c r="C4863" t="inlineStr">
        <is>
          <t>kt</t>
        </is>
      </c>
      <c r="D4863" t="inlineStr">
        <is>
          <t>France</t>
        </is>
      </c>
      <c r="E4863" t="inlineStr">
        <is>
          <t>2023-24</t>
        </is>
      </c>
      <c r="F4863" t="inlineStr">
        <is>
          <t>Tournesol</t>
        </is>
      </c>
      <c r="G4863" t="inlineStr"/>
      <c r="H4863" t="inlineStr"/>
      <c r="I4863" t="inlineStr"/>
      <c r="J4863" t="inlineStr"/>
      <c r="K4863" t="inlineStr"/>
      <c r="L4863" t="inlineStr"/>
      <c r="M4863" t="inlineStr"/>
      <c r="N4863" t="inlineStr"/>
      <c r="O4863" t="n">
        <v>-0</v>
      </c>
      <c r="P4863" t="inlineStr"/>
      <c r="Q4863" t="inlineStr"/>
      <c r="R4863" t="n">
        <v>0</v>
      </c>
      <c r="S4863" t="n">
        <v>0</v>
      </c>
      <c r="T4863" t="inlineStr"/>
      <c r="U4863" t="n">
        <v>0</v>
      </c>
      <c r="V4863" t="n">
        <v>500000000</v>
      </c>
      <c r="W4863" t="n">
        <v>0</v>
      </c>
      <c r="X4863" t="inlineStr">
        <is>
          <t>mesuré</t>
        </is>
      </c>
    </row>
    <row r="4864" ht="15" customHeight="1" s="1003">
      <c r="A4864" s="1019" t="inlineStr">
        <is>
          <t>Ecart statistique</t>
        </is>
      </c>
      <c r="B4864" t="inlineStr">
        <is>
          <t>Olives</t>
        </is>
      </c>
      <c r="C4864" t="inlineStr">
        <is>
          <t>kt</t>
        </is>
      </c>
      <c r="D4864" t="inlineStr">
        <is>
          <t>France</t>
        </is>
      </c>
      <c r="E4864" t="inlineStr">
        <is>
          <t>2023-24</t>
        </is>
      </c>
      <c r="F4864" t="inlineStr">
        <is>
          <t>Tournesol</t>
        </is>
      </c>
      <c r="G4864" t="inlineStr"/>
      <c r="H4864" t="inlineStr"/>
      <c r="I4864" t="inlineStr"/>
      <c r="J4864" t="inlineStr"/>
      <c r="K4864" t="inlineStr"/>
      <c r="L4864" t="inlineStr"/>
      <c r="M4864" t="inlineStr"/>
      <c r="N4864" t="inlineStr"/>
      <c r="O4864" t="n">
        <v>-0</v>
      </c>
      <c r="P4864" t="n">
        <v>0</v>
      </c>
      <c r="Q4864" t="n">
        <v>500000000</v>
      </c>
      <c r="R4864" t="inlineStr"/>
      <c r="S4864" t="inlineStr"/>
      <c r="T4864" t="inlineStr"/>
      <c r="U4864" t="n">
        <v>0</v>
      </c>
      <c r="V4864" t="n">
        <v>500000000</v>
      </c>
      <c r="W4864" t="inlineStr"/>
      <c r="X4864" t="inlineStr">
        <is>
          <t>libre unbounded</t>
        </is>
      </c>
    </row>
    <row r="4865" ht="15" customHeight="1" s="1003">
      <c r="A4865" s="1019" t="inlineStr">
        <is>
          <t>Ecart statistique</t>
        </is>
      </c>
      <c r="B4865" t="inlineStr">
        <is>
          <t>Fabrication de produits alimentaires</t>
        </is>
      </c>
      <c r="C4865" t="inlineStr">
        <is>
          <t>kt</t>
        </is>
      </c>
      <c r="D4865" t="inlineStr">
        <is>
          <t>France</t>
        </is>
      </c>
      <c r="E4865" t="inlineStr">
        <is>
          <t>2023-24</t>
        </is>
      </c>
      <c r="F4865" t="inlineStr">
        <is>
          <t>Tournesol</t>
        </is>
      </c>
      <c r="G4865" t="inlineStr"/>
      <c r="H4865" t="inlineStr"/>
      <c r="I4865" t="inlineStr"/>
      <c r="J4865" t="inlineStr"/>
      <c r="K4865" t="inlineStr"/>
      <c r="L4865" t="inlineStr"/>
      <c r="M4865" t="inlineStr"/>
      <c r="N4865" t="inlineStr"/>
      <c r="O4865" t="n">
        <v>-0</v>
      </c>
      <c r="P4865" t="inlineStr"/>
      <c r="Q4865" t="inlineStr"/>
      <c r="R4865" t="n">
        <v>0</v>
      </c>
      <c r="S4865" t="n">
        <v>0</v>
      </c>
      <c r="T4865" t="inlineStr"/>
      <c r="U4865" t="n">
        <v>0</v>
      </c>
      <c r="V4865" t="n">
        <v>500000000</v>
      </c>
      <c r="W4865" t="n">
        <v>0</v>
      </c>
      <c r="X4865" t="inlineStr">
        <is>
          <t>mesuré</t>
        </is>
      </c>
    </row>
    <row r="4866" ht="15" customHeight="1" s="1003">
      <c r="A4866" s="1019" t="inlineStr">
        <is>
          <t>Ecart statistique</t>
        </is>
      </c>
      <c r="B4866" t="inlineStr">
        <is>
          <t>Olives de table</t>
        </is>
      </c>
      <c r="C4866" t="inlineStr">
        <is>
          <t>kt</t>
        </is>
      </c>
      <c r="D4866" t="inlineStr">
        <is>
          <t>France</t>
        </is>
      </c>
      <c r="E4866" t="inlineStr">
        <is>
          <t>2023-24</t>
        </is>
      </c>
      <c r="F4866" t="inlineStr">
        <is>
          <t>Tournesol</t>
        </is>
      </c>
      <c r="G4866" t="inlineStr"/>
      <c r="H4866" t="inlineStr"/>
      <c r="I4866" t="inlineStr"/>
      <c r="J4866" t="inlineStr"/>
      <c r="K4866" t="inlineStr"/>
      <c r="L4866" t="inlineStr"/>
      <c r="M4866" t="inlineStr"/>
      <c r="N4866" t="inlineStr"/>
      <c r="O4866" t="n">
        <v>-0</v>
      </c>
      <c r="P4866" t="n">
        <v>0</v>
      </c>
      <c r="Q4866" t="n">
        <v>500000000</v>
      </c>
      <c r="R4866" t="inlineStr"/>
      <c r="S4866" t="inlineStr"/>
      <c r="T4866" t="inlineStr"/>
      <c r="U4866" t="n">
        <v>0</v>
      </c>
      <c r="V4866" t="n">
        <v>500000000</v>
      </c>
      <c r="W4866" t="inlineStr"/>
      <c r="X4866" t="inlineStr">
        <is>
          <t>libre unbounded</t>
        </is>
      </c>
    </row>
    <row r="4867" ht="15" customHeight="1" s="1003">
      <c r="A4867" s="1019" t="inlineStr">
        <is>
          <t>Import</t>
        </is>
      </c>
      <c r="B4867" t="inlineStr">
        <is>
          <t>Huile</t>
        </is>
      </c>
      <c r="C4867" t="inlineStr">
        <is>
          <t>kt</t>
        </is>
      </c>
      <c r="D4867" t="inlineStr">
        <is>
          <t>France</t>
        </is>
      </c>
      <c r="E4867" t="inlineStr">
        <is>
          <t>2023-24</t>
        </is>
      </c>
      <c r="F4867" t="inlineStr">
        <is>
          <t>Tournesol</t>
        </is>
      </c>
      <c r="G4867" t="inlineStr"/>
      <c r="H4867" t="inlineStr">
        <is>
          <t>Importation d'huile = 408 kt (Douanes françaises - Eurostat)</t>
        </is>
      </c>
      <c r="I4867" t="inlineStr">
        <is>
          <t>Douanes françaises - Eurostat</t>
        </is>
      </c>
      <c r="J4867" t="inlineStr"/>
      <c r="K4867" t="inlineStr">
        <is>
          <t>Volume</t>
        </is>
      </c>
      <c r="L4867" t="inlineStr">
        <is>
          <t>Importation d'huile</t>
        </is>
      </c>
      <c r="M4867" t="inlineStr">
        <is>
          <t>Echanges annuels - EUROSTAT</t>
        </is>
      </c>
      <c r="N4867" t="inlineStr"/>
      <c r="O4867" t="n">
        <v>408</v>
      </c>
      <c r="P4867" t="inlineStr"/>
      <c r="Q4867" t="inlineStr"/>
      <c r="R4867" t="n">
        <v>407.75</v>
      </c>
      <c r="S4867" t="n">
        <v>20.39</v>
      </c>
      <c r="T4867" t="n">
        <v>0.1</v>
      </c>
      <c r="U4867" t="n">
        <v>0</v>
      </c>
      <c r="V4867" t="n">
        <v>500000000</v>
      </c>
      <c r="W4867" t="n">
        <v>0</v>
      </c>
      <c r="X4867" t="inlineStr">
        <is>
          <t>mesuré</t>
        </is>
      </c>
    </row>
    <row r="4868" ht="15" customHeight="1" s="1003">
      <c r="A4868" s="1019" t="inlineStr">
        <is>
          <t>Import</t>
        </is>
      </c>
      <c r="B4868" t="inlineStr">
        <is>
          <t>Tourteaux</t>
        </is>
      </c>
      <c r="C4868" t="inlineStr">
        <is>
          <t>kt</t>
        </is>
      </c>
      <c r="D4868" t="inlineStr">
        <is>
          <t>France</t>
        </is>
      </c>
      <c r="E4868" t="inlineStr">
        <is>
          <t>2023-24</t>
        </is>
      </c>
      <c r="F4868" t="inlineStr">
        <is>
          <t>Tournesol</t>
        </is>
      </c>
      <c r="G4868" t="inlineStr"/>
      <c r="H4868" t="inlineStr">
        <is>
          <t>Importation de tourteaux = 870 kt (Douanes françaises - Eurostat)</t>
        </is>
      </c>
      <c r="I4868" t="inlineStr">
        <is>
          <t>Douanes françaises - Eurostat</t>
        </is>
      </c>
      <c r="J4868" t="inlineStr"/>
      <c r="K4868" t="inlineStr">
        <is>
          <t>Volume</t>
        </is>
      </c>
      <c r="L4868" t="inlineStr">
        <is>
          <t>Importation de tourteaux</t>
        </is>
      </c>
      <c r="M4868" t="inlineStr">
        <is>
          <t>Echanges annuels - EUROSTAT</t>
        </is>
      </c>
      <c r="N4868" t="inlineStr"/>
      <c r="O4868" t="n">
        <v>870</v>
      </c>
      <c r="P4868" t="inlineStr"/>
      <c r="Q4868" t="inlineStr"/>
      <c r="R4868" t="n">
        <v>870.26</v>
      </c>
      <c r="S4868" t="n">
        <v>43.51</v>
      </c>
      <c r="T4868" t="n">
        <v>0.1</v>
      </c>
      <c r="U4868" t="n">
        <v>0</v>
      </c>
      <c r="V4868" t="n">
        <v>500000000</v>
      </c>
      <c r="W4868" t="n">
        <v>0</v>
      </c>
      <c r="X4868" t="inlineStr">
        <is>
          <t>mesuré</t>
        </is>
      </c>
    </row>
    <row r="4869" ht="15" customHeight="1" s="1003">
      <c r="A4869" s="1019" t="inlineStr">
        <is>
          <t>Import</t>
        </is>
      </c>
      <c r="B4869" t="inlineStr">
        <is>
          <t>Olives</t>
        </is>
      </c>
      <c r="C4869" t="inlineStr">
        <is>
          <t>kt</t>
        </is>
      </c>
      <c r="D4869" t="inlineStr">
        <is>
          <t>France</t>
        </is>
      </c>
      <c r="E4869" t="inlineStr">
        <is>
          <t>2023-24</t>
        </is>
      </c>
      <c r="F4869" t="inlineStr">
        <is>
          <t>Tournesol</t>
        </is>
      </c>
      <c r="G4869" t="inlineStr"/>
      <c r="H4869" t="inlineStr"/>
      <c r="I4869" t="inlineStr"/>
      <c r="J4869" t="inlineStr"/>
      <c r="K4869" t="inlineStr"/>
      <c r="L4869" t="inlineStr"/>
      <c r="M4869" t="inlineStr"/>
      <c r="N4869" t="inlineStr"/>
      <c r="O4869" t="n">
        <v>-0</v>
      </c>
      <c r="P4869" t="n">
        <v>0</v>
      </c>
      <c r="Q4869" t="n">
        <v>500000000</v>
      </c>
      <c r="R4869" t="inlineStr"/>
      <c r="S4869" t="inlineStr"/>
      <c r="T4869" t="inlineStr"/>
      <c r="U4869" t="n">
        <v>0</v>
      </c>
      <c r="V4869" t="n">
        <v>500000000</v>
      </c>
      <c r="W4869" t="inlineStr"/>
      <c r="X4869" t="inlineStr">
        <is>
          <t>libre unbounded</t>
        </is>
      </c>
    </row>
    <row r="4870" ht="15" customHeight="1" s="1003">
      <c r="A4870" s="1019" t="inlineStr">
        <is>
          <t>Import</t>
        </is>
      </c>
      <c r="B4870" t="inlineStr">
        <is>
          <t>Huile d'olive</t>
        </is>
      </c>
      <c r="C4870" t="inlineStr">
        <is>
          <t>kt</t>
        </is>
      </c>
      <c r="D4870" t="inlineStr">
        <is>
          <t>France</t>
        </is>
      </c>
      <c r="E4870" t="inlineStr">
        <is>
          <t>2023-24</t>
        </is>
      </c>
      <c r="F4870" t="inlineStr">
        <is>
          <t>Tournesol</t>
        </is>
      </c>
      <c r="G4870" t="inlineStr"/>
      <c r="H4870" t="inlineStr"/>
      <c r="I4870" t="inlineStr"/>
      <c r="J4870" t="inlineStr"/>
      <c r="K4870" t="inlineStr"/>
      <c r="L4870" t="inlineStr"/>
      <c r="M4870" t="inlineStr"/>
      <c r="N4870" t="inlineStr"/>
      <c r="O4870" t="n">
        <v>-0</v>
      </c>
      <c r="P4870" t="n">
        <v>0</v>
      </c>
      <c r="Q4870" t="n">
        <v>500000000</v>
      </c>
      <c r="R4870" t="inlineStr"/>
      <c r="S4870" t="inlineStr"/>
      <c r="T4870" t="inlineStr"/>
      <c r="U4870" t="n">
        <v>0</v>
      </c>
      <c r="V4870" t="n">
        <v>500000000</v>
      </c>
      <c r="W4870" t="inlineStr"/>
      <c r="X4870" t="inlineStr">
        <is>
          <t>libre unbounded</t>
        </is>
      </c>
    </row>
    <row r="4871" ht="15" customHeight="1" s="1003">
      <c r="A4871" s="1019" t="inlineStr">
        <is>
          <t>Import</t>
        </is>
      </c>
      <c r="B4871" t="inlineStr">
        <is>
          <t>Grignons d'olive</t>
        </is>
      </c>
      <c r="C4871" t="inlineStr">
        <is>
          <t>kt</t>
        </is>
      </c>
      <c r="D4871" t="inlineStr">
        <is>
          <t>France</t>
        </is>
      </c>
      <c r="E4871" t="inlineStr">
        <is>
          <t>2023-24</t>
        </is>
      </c>
      <c r="F4871" t="inlineStr">
        <is>
          <t>Tournesol</t>
        </is>
      </c>
      <c r="G4871" t="inlineStr"/>
      <c r="H4871" t="inlineStr"/>
      <c r="I4871" t="inlineStr"/>
      <c r="J4871" t="inlineStr"/>
      <c r="K4871" t="inlineStr"/>
      <c r="L4871" t="inlineStr"/>
      <c r="M4871" t="inlineStr"/>
      <c r="N4871" t="inlineStr"/>
      <c r="O4871" t="n">
        <v>-0</v>
      </c>
      <c r="P4871" t="n">
        <v>0</v>
      </c>
      <c r="Q4871" t="n">
        <v>500000000</v>
      </c>
      <c r="R4871" t="inlineStr"/>
      <c r="S4871" t="inlineStr"/>
      <c r="T4871" t="inlineStr"/>
      <c r="U4871" t="n">
        <v>0</v>
      </c>
      <c r="V4871" t="n">
        <v>500000000</v>
      </c>
      <c r="W4871" t="inlineStr"/>
      <c r="X4871" t="inlineStr">
        <is>
          <t>libre unbounded</t>
        </is>
      </c>
    </row>
    <row r="4872" ht="15" customHeight="1" s="1003">
      <c r="A4872" s="1019" t="inlineStr">
        <is>
          <t>Import</t>
        </is>
      </c>
      <c r="B4872" t="inlineStr">
        <is>
          <t>Olives de table</t>
        </is>
      </c>
      <c r="C4872" t="inlineStr">
        <is>
          <t>kt</t>
        </is>
      </c>
      <c r="D4872" t="inlineStr">
        <is>
          <t>France</t>
        </is>
      </c>
      <c r="E4872" t="inlineStr">
        <is>
          <t>2023-24</t>
        </is>
      </c>
      <c r="F4872" t="inlineStr">
        <is>
          <t>Tournesol</t>
        </is>
      </c>
      <c r="G4872" t="inlineStr"/>
      <c r="H4872" t="inlineStr"/>
      <c r="I4872" t="inlineStr"/>
      <c r="J4872" t="inlineStr"/>
      <c r="K4872" t="inlineStr"/>
      <c r="L4872" t="inlineStr"/>
      <c r="M4872" t="inlineStr"/>
      <c r="N4872" t="inlineStr"/>
      <c r="O4872" t="n">
        <v>-0</v>
      </c>
      <c r="P4872" t="n">
        <v>0</v>
      </c>
      <c r="Q4872" t="n">
        <v>500000000</v>
      </c>
      <c r="R4872" t="inlineStr"/>
      <c r="S4872" t="inlineStr"/>
      <c r="T4872" t="inlineStr"/>
      <c r="U4872" t="n">
        <v>0</v>
      </c>
      <c r="V4872" t="n">
        <v>500000000</v>
      </c>
      <c r="W4872" t="inlineStr"/>
      <c r="X4872" t="inlineStr">
        <is>
          <t>libre unbounded</t>
        </is>
      </c>
    </row>
    <row r="4873" ht="15" customHeight="1" s="1003">
      <c r="A4873" s="1019" t="inlineStr">
        <is>
          <t>Import</t>
        </is>
      </c>
      <c r="B4873" t="inlineStr">
        <is>
          <t>Graines collectées</t>
        </is>
      </c>
      <c r="C4873" t="inlineStr">
        <is>
          <t>kt</t>
        </is>
      </c>
      <c r="D4873" t="inlineStr">
        <is>
          <t>France</t>
        </is>
      </c>
      <c r="E4873" t="inlineStr">
        <is>
          <t>2023-24</t>
        </is>
      </c>
      <c r="F4873" t="inlineStr">
        <is>
          <t>Tournesol</t>
        </is>
      </c>
      <c r="G4873" t="inlineStr"/>
      <c r="H4873" t="inlineStr">
        <is>
          <t>Importation de graines = 191 kt (Douanes françaises - Eurostat)</t>
        </is>
      </c>
      <c r="I4873" t="inlineStr">
        <is>
          <t>Douanes françaises - Eurostat</t>
        </is>
      </c>
      <c r="J4873" t="inlineStr"/>
      <c r="K4873" t="inlineStr">
        <is>
          <t>Volume</t>
        </is>
      </c>
      <c r="L4873" t="inlineStr">
        <is>
          <t>Importation de graines</t>
        </is>
      </c>
      <c r="M4873" t="inlineStr">
        <is>
          <t>Echanges mensuels - EUROSTAT</t>
        </is>
      </c>
      <c r="N4873" t="inlineStr"/>
      <c r="O4873" t="n">
        <v>191</v>
      </c>
      <c r="P4873" t="inlineStr"/>
      <c r="Q4873" t="inlineStr"/>
      <c r="R4873" t="n">
        <v>190.69</v>
      </c>
      <c r="S4873" t="n">
        <v>9.529999999999999</v>
      </c>
      <c r="T4873" t="n">
        <v>0.1</v>
      </c>
      <c r="U4873" t="n">
        <v>0</v>
      </c>
      <c r="V4873" t="n">
        <v>500000000</v>
      </c>
      <c r="W4873" t="n">
        <v>0</v>
      </c>
      <c r="X4873" t="inlineStr">
        <is>
          <t>mesuré</t>
        </is>
      </c>
    </row>
    <row r="4874" ht="15" customHeight="1" s="1003">
      <c r="A4874" s="1019" t="inlineStr">
        <is>
          <t>Graines récoltées</t>
        </is>
      </c>
      <c r="B4874" t="inlineStr">
        <is>
          <t>Ferme</t>
        </is>
      </c>
      <c r="C4874" t="inlineStr">
        <is>
          <t>kt</t>
        </is>
      </c>
      <c r="D4874" t="inlineStr">
        <is>
          <t>France</t>
        </is>
      </c>
      <c r="E4874" t="inlineStr">
        <is>
          <t>2023-24</t>
        </is>
      </c>
      <c r="F4874" t="inlineStr">
        <is>
          <t>Soja</t>
        </is>
      </c>
      <c r="G4874" t="inlineStr"/>
      <c r="H4874" t="inlineStr"/>
      <c r="I4874" t="inlineStr"/>
      <c r="J4874" t="inlineStr"/>
      <c r="K4874" t="inlineStr"/>
      <c r="L4874" t="inlineStr"/>
      <c r="M4874" t="inlineStr"/>
      <c r="N4874" t="inlineStr"/>
      <c r="O4874" t="n">
        <v>67.90000000000001</v>
      </c>
      <c r="P4874" t="inlineStr"/>
      <c r="Q4874" t="inlineStr"/>
      <c r="R4874" t="inlineStr"/>
      <c r="S4874" t="inlineStr"/>
      <c r="T4874" t="inlineStr"/>
      <c r="U4874" t="n">
        <v>0</v>
      </c>
      <c r="V4874" t="n">
        <v>500000000</v>
      </c>
      <c r="W4874" t="inlineStr"/>
      <c r="X4874" t="inlineStr">
        <is>
          <t>déterminé</t>
        </is>
      </c>
    </row>
    <row r="4875" ht="15" customHeight="1" s="1003">
      <c r="A4875" s="1019" t="inlineStr">
        <is>
          <t>Graines récoltées</t>
        </is>
      </c>
      <c r="B4875" t="inlineStr">
        <is>
          <t>OS</t>
        </is>
      </c>
      <c r="C4875" t="inlineStr">
        <is>
          <t>kt</t>
        </is>
      </c>
      <c r="D4875" t="inlineStr">
        <is>
          <t>France</t>
        </is>
      </c>
      <c r="E4875" t="inlineStr">
        <is>
          <t>2023-24</t>
        </is>
      </c>
      <c r="F4875" t="inlineStr">
        <is>
          <t>Soja</t>
        </is>
      </c>
      <c r="G4875" t="inlineStr">
        <is>
          <t>Collecte = 320 kt (Bilans par campagne - FranceAgriMer)</t>
        </is>
      </c>
      <c r="H4875" t="inlineStr"/>
      <c r="I4875" t="inlineStr">
        <is>
          <t>Bilans par campagne - FranceAgriMer</t>
        </is>
      </c>
      <c r="J4875" t="inlineStr"/>
      <c r="K4875" t="inlineStr">
        <is>
          <t>Volume</t>
        </is>
      </c>
      <c r="L4875" t="inlineStr">
        <is>
          <t>Collecte</t>
        </is>
      </c>
      <c r="M4875" t="inlineStr">
        <is>
          <t>Bilans Soja - FAM</t>
        </is>
      </c>
      <c r="N4875" t="inlineStr"/>
      <c r="O4875" t="n">
        <v>320</v>
      </c>
      <c r="P4875" t="inlineStr"/>
      <c r="Q4875" t="inlineStr"/>
      <c r="R4875" t="n">
        <v>319.9</v>
      </c>
      <c r="S4875" t="n">
        <v>15.99</v>
      </c>
      <c r="T4875" t="n">
        <v>0.1</v>
      </c>
      <c r="U4875" t="n">
        <v>0</v>
      </c>
      <c r="V4875" t="n">
        <v>500000000</v>
      </c>
      <c r="W4875" t="n">
        <v>0</v>
      </c>
      <c r="X4875" t="inlineStr">
        <is>
          <t>redondant</t>
        </is>
      </c>
    </row>
    <row r="4876" ht="15" customHeight="1" s="1003">
      <c r="A4876" s="1019" t="inlineStr">
        <is>
          <t>Olives</t>
        </is>
      </c>
      <c r="B4876" t="inlineStr">
        <is>
          <t>Export</t>
        </is>
      </c>
      <c r="C4876" t="inlineStr">
        <is>
          <t>kt</t>
        </is>
      </c>
      <c r="D4876" t="inlineStr">
        <is>
          <t>France</t>
        </is>
      </c>
      <c r="E4876" t="inlineStr">
        <is>
          <t>2023-24</t>
        </is>
      </c>
      <c r="F4876" t="inlineStr">
        <is>
          <t>Soja</t>
        </is>
      </c>
      <c r="G4876" t="inlineStr"/>
      <c r="H4876" t="inlineStr"/>
      <c r="I4876" t="inlineStr"/>
      <c r="J4876" t="inlineStr"/>
      <c r="K4876" t="inlineStr"/>
      <c r="L4876" t="inlineStr"/>
      <c r="M4876" t="inlineStr"/>
      <c r="N4876" t="inlineStr"/>
      <c r="O4876" t="n">
        <v>-0</v>
      </c>
      <c r="P4876" t="n">
        <v>0</v>
      </c>
      <c r="Q4876" t="n">
        <v>500000000</v>
      </c>
      <c r="R4876" t="inlineStr"/>
      <c r="S4876" t="inlineStr"/>
      <c r="T4876" t="inlineStr"/>
      <c r="U4876" t="n">
        <v>0</v>
      </c>
      <c r="V4876" t="n">
        <v>500000000</v>
      </c>
      <c r="W4876" t="inlineStr"/>
      <c r="X4876" t="inlineStr">
        <is>
          <t>libre unbounded</t>
        </is>
      </c>
    </row>
    <row r="4877" ht="15" customHeight="1" s="1003">
      <c r="A4877" s="1019" t="inlineStr">
        <is>
          <t>Olives</t>
        </is>
      </c>
      <c r="B4877" t="inlineStr">
        <is>
          <t>Moulin</t>
        </is>
      </c>
      <c r="C4877" t="inlineStr">
        <is>
          <t>kt</t>
        </is>
      </c>
      <c r="D4877" t="inlineStr">
        <is>
          <t>France</t>
        </is>
      </c>
      <c r="E4877" t="inlineStr">
        <is>
          <t>2023-24</t>
        </is>
      </c>
      <c r="F4877" t="inlineStr">
        <is>
          <t>Soja</t>
        </is>
      </c>
      <c r="G4877" t="inlineStr"/>
      <c r="H4877" t="inlineStr"/>
      <c r="I4877" t="inlineStr"/>
      <c r="J4877" t="inlineStr"/>
      <c r="K4877" t="inlineStr"/>
      <c r="L4877" t="inlineStr"/>
      <c r="M4877" t="inlineStr"/>
      <c r="N4877" t="inlineStr"/>
      <c r="O4877" t="n">
        <v>-0</v>
      </c>
      <c r="P4877" t="n">
        <v>0</v>
      </c>
      <c r="Q4877" t="n">
        <v>500000000</v>
      </c>
      <c r="R4877" t="inlineStr"/>
      <c r="S4877" t="inlineStr"/>
      <c r="T4877" t="inlineStr"/>
      <c r="U4877" t="n">
        <v>0</v>
      </c>
      <c r="V4877" t="n">
        <v>500000000</v>
      </c>
      <c r="W4877" t="inlineStr"/>
      <c r="X4877" t="inlineStr">
        <is>
          <t>libre unbounded</t>
        </is>
      </c>
    </row>
    <row r="4878" ht="15" customHeight="1" s="1003">
      <c r="A4878" s="1019" t="inlineStr">
        <is>
          <t>Olives</t>
        </is>
      </c>
      <c r="B4878" t="inlineStr">
        <is>
          <t>Conservation ou préparation d'olives</t>
        </is>
      </c>
      <c r="C4878" t="inlineStr">
        <is>
          <t>kt</t>
        </is>
      </c>
      <c r="D4878" t="inlineStr">
        <is>
          <t>France</t>
        </is>
      </c>
      <c r="E4878" t="inlineStr">
        <is>
          <t>2023-24</t>
        </is>
      </c>
      <c r="F4878" t="inlineStr">
        <is>
          <t>Soja</t>
        </is>
      </c>
      <c r="G4878" t="inlineStr"/>
      <c r="H4878" t="inlineStr"/>
      <c r="I4878" t="inlineStr"/>
      <c r="J4878" t="inlineStr"/>
      <c r="K4878" t="inlineStr"/>
      <c r="L4878" t="inlineStr"/>
      <c r="M4878" t="inlineStr"/>
      <c r="N4878" t="inlineStr"/>
      <c r="O4878" t="n">
        <v>-0</v>
      </c>
      <c r="P4878" t="n">
        <v>0</v>
      </c>
      <c r="Q4878" t="n">
        <v>500000000</v>
      </c>
      <c r="R4878" t="inlineStr"/>
      <c r="S4878" t="inlineStr"/>
      <c r="T4878" t="inlineStr"/>
      <c r="U4878" t="n">
        <v>0</v>
      </c>
      <c r="V4878" t="n">
        <v>500000000</v>
      </c>
      <c r="W4878" t="inlineStr"/>
      <c r="X4878" t="inlineStr">
        <is>
          <t>libre unbounded</t>
        </is>
      </c>
    </row>
    <row r="4879" ht="15" customHeight="1" s="1003">
      <c r="A4879" s="1019" t="inlineStr">
        <is>
          <t>Olives</t>
        </is>
      </c>
      <c r="B4879" t="inlineStr">
        <is>
          <t>Ecart statistique</t>
        </is>
      </c>
      <c r="C4879" t="inlineStr">
        <is>
          <t>kt</t>
        </is>
      </c>
      <c r="D4879" t="inlineStr">
        <is>
          <t>France</t>
        </is>
      </c>
      <c r="E4879" t="inlineStr">
        <is>
          <t>2023-24</t>
        </is>
      </c>
      <c r="F4879" t="inlineStr">
        <is>
          <t>Soja</t>
        </is>
      </c>
      <c r="G4879" t="inlineStr"/>
      <c r="H4879" t="inlineStr"/>
      <c r="I4879" t="inlineStr"/>
      <c r="J4879" t="inlineStr"/>
      <c r="K4879" t="inlineStr"/>
      <c r="L4879" t="inlineStr"/>
      <c r="M4879" t="inlineStr"/>
      <c r="N4879" t="inlineStr"/>
      <c r="O4879" t="n">
        <v>-0</v>
      </c>
      <c r="P4879" t="n">
        <v>0</v>
      </c>
      <c r="Q4879" t="n">
        <v>500000000</v>
      </c>
      <c r="R4879" t="inlineStr"/>
      <c r="S4879" t="inlineStr"/>
      <c r="T4879" t="inlineStr"/>
      <c r="U4879" t="n">
        <v>0</v>
      </c>
      <c r="V4879" t="n">
        <v>500000000</v>
      </c>
      <c r="W4879" t="inlineStr"/>
      <c r="X4879" t="inlineStr">
        <is>
          <t>libre unbounded</t>
        </is>
      </c>
    </row>
    <row r="4880" ht="15" customHeight="1" s="1003">
      <c r="A4880" s="1019" t="inlineStr">
        <is>
          <t>Graines autoconsommées</t>
        </is>
      </c>
      <c r="B4880" t="inlineStr">
        <is>
          <t>Hors FAB</t>
        </is>
      </c>
      <c r="C4880" t="inlineStr">
        <is>
          <t>kt</t>
        </is>
      </c>
      <c r="D4880" t="inlineStr">
        <is>
          <t>France</t>
        </is>
      </c>
      <c r="E4880" t="inlineStr">
        <is>
          <t>2023-24</t>
        </is>
      </c>
      <c r="F4880" t="inlineStr">
        <is>
          <t>Soja</t>
        </is>
      </c>
      <c r="G4880" t="inlineStr"/>
      <c r="H4880" t="inlineStr"/>
      <c r="I4880" t="inlineStr"/>
      <c r="J4880" t="inlineStr">
        <is>
          <t>Le reste des graines autoconsommées est consommé en alimentation animale rente hors FAB</t>
        </is>
      </c>
      <c r="K4880" t="inlineStr"/>
      <c r="L4880" t="inlineStr">
        <is>
          <t>Consommation de graines à la ferme directement</t>
        </is>
      </c>
      <c r="M4880" t="inlineStr"/>
      <c r="N4880" t="inlineStr"/>
      <c r="O4880" t="n">
        <v>54.6</v>
      </c>
      <c r="P4880" t="inlineStr"/>
      <c r="Q4880" t="inlineStr"/>
      <c r="R4880" t="inlineStr"/>
      <c r="S4880" t="inlineStr"/>
      <c r="T4880" t="inlineStr"/>
      <c r="U4880" t="n">
        <v>0</v>
      </c>
      <c r="V4880" t="n">
        <v>500000000</v>
      </c>
      <c r="W4880" t="inlineStr"/>
      <c r="X4880" t="inlineStr">
        <is>
          <t>déterminé</t>
        </is>
      </c>
    </row>
    <row r="4881" ht="15" customHeight="1" s="1003">
      <c r="A4881" s="1019" t="inlineStr">
        <is>
          <t>Graines autoconsommées</t>
        </is>
      </c>
      <c r="B4881" t="inlineStr">
        <is>
          <t>Vente directe et autoconsommation</t>
        </is>
      </c>
      <c r="C4881" t="inlineStr">
        <is>
          <t>kt</t>
        </is>
      </c>
      <c r="D4881" t="inlineStr">
        <is>
          <t>France</t>
        </is>
      </c>
      <c r="E4881" t="inlineStr">
        <is>
          <t>2023-24</t>
        </is>
      </c>
      <c r="F4881" t="inlineStr">
        <is>
          <t>Soja</t>
        </is>
      </c>
      <c r="G4881" t="inlineStr"/>
      <c r="H4881" t="inlineStr"/>
      <c r="I4881" t="inlineStr"/>
      <c r="J4881" t="inlineStr">
        <is>
          <t>Pas de consommation de graines en alimentation humaine</t>
        </is>
      </c>
      <c r="K4881" t="inlineStr"/>
      <c r="L4881" t="inlineStr">
        <is>
          <t>Consommation de graines à la ferme directement</t>
        </is>
      </c>
      <c r="M4881" t="inlineStr"/>
      <c r="N4881" t="inlineStr"/>
      <c r="O4881" t="n">
        <v>0</v>
      </c>
      <c r="P4881" t="inlineStr"/>
      <c r="Q4881" t="inlineStr"/>
      <c r="R4881" t="n">
        <v>0</v>
      </c>
      <c r="S4881" t="n">
        <v>0</v>
      </c>
      <c r="T4881" t="inlineStr"/>
      <c r="U4881" t="n">
        <v>0</v>
      </c>
      <c r="V4881" t="n">
        <v>500000000</v>
      </c>
      <c r="W4881" t="n">
        <v>0</v>
      </c>
      <c r="X4881" t="inlineStr">
        <is>
          <t>mesuré</t>
        </is>
      </c>
    </row>
    <row r="4882" ht="15" customHeight="1" s="1003">
      <c r="A4882" s="1019" t="inlineStr">
        <is>
          <t>Graines autoconsommées</t>
        </is>
      </c>
      <c r="B4882" t="inlineStr">
        <is>
          <t>Alimentation humaine</t>
        </is>
      </c>
      <c r="C4882" t="inlineStr">
        <is>
          <t>kt</t>
        </is>
      </c>
      <c r="D4882" t="inlineStr">
        <is>
          <t>France</t>
        </is>
      </c>
      <c r="E4882" t="inlineStr">
        <is>
          <t>2023-24</t>
        </is>
      </c>
      <c r="F4882" t="inlineStr">
        <is>
          <t>Soja</t>
        </is>
      </c>
      <c r="G4882" t="inlineStr"/>
      <c r="H4882" t="inlineStr"/>
      <c r="I4882" t="inlineStr"/>
      <c r="J4882" t="inlineStr"/>
      <c r="K4882" t="inlineStr"/>
      <c r="L4882" t="inlineStr"/>
      <c r="M4882" t="inlineStr"/>
      <c r="N4882" t="inlineStr"/>
      <c r="O4882" t="n">
        <v>0</v>
      </c>
      <c r="P4882" t="inlineStr"/>
      <c r="Q4882" t="inlineStr"/>
      <c r="R4882" t="inlineStr"/>
      <c r="S4882" t="inlineStr"/>
      <c r="T4882" t="inlineStr"/>
      <c r="U4882" t="n">
        <v>0</v>
      </c>
      <c r="V4882" t="n">
        <v>500000000</v>
      </c>
      <c r="W4882" t="inlineStr"/>
      <c r="X4882" t="inlineStr">
        <is>
          <t>déterminé</t>
        </is>
      </c>
    </row>
    <row r="4883" ht="15" customHeight="1" s="1003">
      <c r="A4883" s="1019" t="inlineStr">
        <is>
          <t>Graines autoconsommées</t>
        </is>
      </c>
      <c r="B4883" t="inlineStr">
        <is>
          <t>Usages alimentaires</t>
        </is>
      </c>
      <c r="C4883" t="inlineStr">
        <is>
          <t>kt</t>
        </is>
      </c>
      <c r="D4883" t="inlineStr">
        <is>
          <t>France</t>
        </is>
      </c>
      <c r="E4883" t="inlineStr">
        <is>
          <t>2023-24</t>
        </is>
      </c>
      <c r="F4883" t="inlineStr">
        <is>
          <t>Soja</t>
        </is>
      </c>
      <c r="G4883" t="inlineStr"/>
      <c r="H4883" t="inlineStr"/>
      <c r="I4883" t="inlineStr"/>
      <c r="J4883" t="inlineStr"/>
      <c r="K4883" t="inlineStr"/>
      <c r="L4883" t="inlineStr"/>
      <c r="M4883" t="inlineStr"/>
      <c r="N4883" t="inlineStr"/>
      <c r="O4883" t="n">
        <v>54.6</v>
      </c>
      <c r="P4883" t="inlineStr"/>
      <c r="Q4883" t="inlineStr"/>
      <c r="R4883" t="inlineStr"/>
      <c r="S4883" t="inlineStr"/>
      <c r="T4883" t="inlineStr"/>
      <c r="U4883" t="n">
        <v>0</v>
      </c>
      <c r="V4883" t="n">
        <v>500000000</v>
      </c>
      <c r="W4883" t="inlineStr"/>
      <c r="X4883" t="inlineStr">
        <is>
          <t>déterminé</t>
        </is>
      </c>
    </row>
    <row r="4884" ht="15" customHeight="1" s="1003">
      <c r="A4884" s="1019" t="inlineStr">
        <is>
          <t>Graines autoconsommées</t>
        </is>
      </c>
      <c r="B4884" t="inlineStr">
        <is>
          <t>Alimentation animale rente</t>
        </is>
      </c>
      <c r="C4884" t="inlineStr">
        <is>
          <t>kt</t>
        </is>
      </c>
      <c r="D4884" t="inlineStr">
        <is>
          <t>France</t>
        </is>
      </c>
      <c r="E4884" t="inlineStr">
        <is>
          <t>2023-24</t>
        </is>
      </c>
      <c r="F4884" t="inlineStr">
        <is>
          <t>Soja</t>
        </is>
      </c>
      <c r="G4884" t="inlineStr"/>
      <c r="H4884" t="inlineStr"/>
      <c r="I4884" t="inlineStr"/>
      <c r="J4884" t="inlineStr"/>
      <c r="K4884" t="inlineStr"/>
      <c r="L4884" t="inlineStr"/>
      <c r="M4884" t="inlineStr"/>
      <c r="N4884" t="inlineStr"/>
      <c r="O4884" t="n">
        <v>54.6</v>
      </c>
      <c r="P4884" t="inlineStr"/>
      <c r="Q4884" t="inlineStr"/>
      <c r="R4884" t="inlineStr"/>
      <c r="S4884" t="inlineStr"/>
      <c r="T4884" t="inlineStr"/>
      <c r="U4884" t="n">
        <v>0</v>
      </c>
      <c r="V4884" t="n">
        <v>500000000</v>
      </c>
      <c r="W4884" t="inlineStr"/>
      <c r="X4884" t="inlineStr">
        <is>
          <t>déterminé</t>
        </is>
      </c>
    </row>
    <row r="4885" ht="15" customHeight="1" s="1003">
      <c r="A4885" s="1019" t="inlineStr">
        <is>
          <t>Graines autoconsommées</t>
        </is>
      </c>
      <c r="B4885" t="inlineStr">
        <is>
          <t>Alimentation animale</t>
        </is>
      </c>
      <c r="C4885" t="inlineStr">
        <is>
          <t>kt</t>
        </is>
      </c>
      <c r="D4885" t="inlineStr">
        <is>
          <t>France</t>
        </is>
      </c>
      <c r="E4885" t="inlineStr">
        <is>
          <t>2023-24</t>
        </is>
      </c>
      <c r="F4885" t="inlineStr">
        <is>
          <t>Soja</t>
        </is>
      </c>
      <c r="G4885" t="inlineStr"/>
      <c r="H4885" t="inlineStr"/>
      <c r="I4885" t="inlineStr"/>
      <c r="J4885" t="inlineStr"/>
      <c r="K4885" t="inlineStr"/>
      <c r="L4885" t="inlineStr"/>
      <c r="M4885" t="inlineStr"/>
      <c r="N4885" t="inlineStr"/>
      <c r="O4885" t="n">
        <v>54.6</v>
      </c>
      <c r="P4885" t="inlineStr"/>
      <c r="Q4885" t="inlineStr"/>
      <c r="R4885" t="inlineStr"/>
      <c r="S4885" t="inlineStr"/>
      <c r="T4885" t="inlineStr"/>
      <c r="U4885" t="n">
        <v>0</v>
      </c>
      <c r="V4885" t="n">
        <v>500000000</v>
      </c>
      <c r="W4885" t="inlineStr"/>
      <c r="X4885" t="inlineStr">
        <is>
          <t>déterminé</t>
        </is>
      </c>
    </row>
    <row r="4886" ht="15" customHeight="1" s="1003">
      <c r="A4886" s="1019" t="inlineStr">
        <is>
          <t>Graines autoconsommées</t>
        </is>
      </c>
      <c r="B4886" t="inlineStr">
        <is>
          <t>Débouchés</t>
        </is>
      </c>
      <c r="C4886" t="inlineStr">
        <is>
          <t>kt</t>
        </is>
      </c>
      <c r="D4886" t="inlineStr">
        <is>
          <t>France</t>
        </is>
      </c>
      <c r="E4886" t="inlineStr">
        <is>
          <t>2023-24</t>
        </is>
      </c>
      <c r="F4886" t="inlineStr">
        <is>
          <t>Soja</t>
        </is>
      </c>
      <c r="G4886" t="inlineStr"/>
      <c r="H4886" t="inlineStr"/>
      <c r="I4886" t="inlineStr"/>
      <c r="J4886" t="inlineStr"/>
      <c r="K4886" t="inlineStr"/>
      <c r="L4886" t="inlineStr"/>
      <c r="M4886" t="inlineStr"/>
      <c r="N4886" t="inlineStr"/>
      <c r="O4886" t="n">
        <v>55.9</v>
      </c>
      <c r="P4886" t="inlineStr"/>
      <c r="Q4886" t="inlineStr"/>
      <c r="R4886" t="inlineStr"/>
      <c r="S4886" t="inlineStr"/>
      <c r="T4886" t="inlineStr"/>
      <c r="U4886" t="n">
        <v>0</v>
      </c>
      <c r="V4886" t="n">
        <v>500000000</v>
      </c>
      <c r="W4886" t="inlineStr"/>
      <c r="X4886" t="inlineStr">
        <is>
          <t>déterminé</t>
        </is>
      </c>
    </row>
    <row r="4887" ht="15" customHeight="1" s="1003">
      <c r="A4887" s="1019" t="inlineStr">
        <is>
          <t>Graines autoconsommées</t>
        </is>
      </c>
      <c r="B4887" t="inlineStr">
        <is>
          <t>FAF</t>
        </is>
      </c>
      <c r="C4887" t="inlineStr">
        <is>
          <t>kt</t>
        </is>
      </c>
      <c r="D4887" t="inlineStr">
        <is>
          <t>France</t>
        </is>
      </c>
      <c r="E4887" t="inlineStr">
        <is>
          <t>2023-24</t>
        </is>
      </c>
      <c r="F4887" t="inlineStr">
        <is>
          <t>Soja</t>
        </is>
      </c>
      <c r="G4887" t="inlineStr"/>
      <c r="H4887" t="inlineStr"/>
      <c r="I4887" t="inlineStr"/>
      <c r="J4887" t="inlineStr"/>
      <c r="K4887" t="inlineStr"/>
      <c r="L4887" t="inlineStr"/>
      <c r="M4887" t="inlineStr"/>
      <c r="N4887" t="inlineStr"/>
      <c r="O4887" t="n">
        <v>27.3</v>
      </c>
      <c r="P4887" t="n">
        <v>0</v>
      </c>
      <c r="Q4887" t="n">
        <v>54.6</v>
      </c>
      <c r="R4887" t="inlineStr"/>
      <c r="S4887" t="inlineStr"/>
      <c r="T4887" t="inlineStr"/>
      <c r="U4887" t="n">
        <v>0</v>
      </c>
      <c r="V4887" t="n">
        <v>500000000</v>
      </c>
      <c r="W4887" t="inlineStr"/>
      <c r="X4887" t="inlineStr">
        <is>
          <t>libre</t>
        </is>
      </c>
    </row>
    <row r="4888" ht="15" customHeight="1" s="1003">
      <c r="A4888" s="1019" t="inlineStr">
        <is>
          <t>Graines autoconsommées</t>
        </is>
      </c>
      <c r="B4888" t="inlineStr">
        <is>
          <t>Direct élevage</t>
        </is>
      </c>
      <c r="C4888" t="inlineStr">
        <is>
          <t>kt</t>
        </is>
      </c>
      <c r="D4888" t="inlineStr">
        <is>
          <t>France</t>
        </is>
      </c>
      <c r="E4888" t="inlineStr">
        <is>
          <t>2023-24</t>
        </is>
      </c>
      <c r="F4888" t="inlineStr">
        <is>
          <t>Soja</t>
        </is>
      </c>
      <c r="G4888" t="inlineStr"/>
      <c r="H4888" t="inlineStr"/>
      <c r="I4888" t="inlineStr"/>
      <c r="J4888" t="inlineStr"/>
      <c r="K4888" t="inlineStr"/>
      <c r="L4888" t="inlineStr"/>
      <c r="M4888" t="inlineStr"/>
      <c r="N4888" t="inlineStr"/>
      <c r="O4888" t="n">
        <v>27.3</v>
      </c>
      <c r="P4888" t="n">
        <v>0</v>
      </c>
      <c r="Q4888" t="n">
        <v>54.6</v>
      </c>
      <c r="R4888" t="inlineStr"/>
      <c r="S4888" t="inlineStr"/>
      <c r="T4888" t="inlineStr"/>
      <c r="U4888" t="n">
        <v>0</v>
      </c>
      <c r="V4888" t="n">
        <v>500000000</v>
      </c>
      <c r="W4888" t="inlineStr"/>
      <c r="X4888" t="inlineStr">
        <is>
          <t>libre</t>
        </is>
      </c>
    </row>
    <row r="4889" ht="15" customHeight="1" s="1003">
      <c r="A4889" s="1019" t="inlineStr">
        <is>
          <t>Graines autoconsommées</t>
        </is>
      </c>
      <c r="B4889" t="inlineStr">
        <is>
          <t>Elimination/Pertes</t>
        </is>
      </c>
      <c r="C4889" t="inlineStr">
        <is>
          <t>kt</t>
        </is>
      </c>
      <c r="D4889" t="inlineStr">
        <is>
          <t>France</t>
        </is>
      </c>
      <c r="E4889" t="inlineStr">
        <is>
          <t>2023-24</t>
        </is>
      </c>
      <c r="F4889" t="inlineStr">
        <is>
          <t>Soja</t>
        </is>
      </c>
      <c r="G4889" t="inlineStr"/>
      <c r="H4889" t="inlineStr">
        <is>
          <t>Ratio de pertes à la ferme = 2 % (ORIFLAAM - Terres Univia)</t>
        </is>
      </c>
      <c r="I4889" t="inlineStr">
        <is>
          <t>ORIFLAAM - Terres Univia</t>
        </is>
      </c>
      <c r="J4889" t="inlineStr">
        <is>
          <t>0</t>
        </is>
      </c>
      <c r="K4889" t="inlineStr">
        <is>
          <t>Rendement</t>
        </is>
      </c>
      <c r="L4889" t="inlineStr">
        <is>
          <t>Ratio de pertes à la ferme</t>
        </is>
      </c>
      <c r="M4889" t="inlineStr">
        <is>
          <t>Pertes ferme - TERRES UNIVIA</t>
        </is>
      </c>
      <c r="N4889" t="inlineStr"/>
      <c r="O4889" t="n">
        <v>1.36</v>
      </c>
      <c r="P4889" t="inlineStr"/>
      <c r="Q4889" t="inlineStr"/>
      <c r="R4889" t="inlineStr"/>
      <c r="S4889" t="inlineStr"/>
      <c r="T4889" t="inlineStr"/>
      <c r="U4889" t="n">
        <v>0</v>
      </c>
      <c r="V4889" t="n">
        <v>500000000</v>
      </c>
      <c r="W4889" t="inlineStr"/>
      <c r="X4889" t="inlineStr">
        <is>
          <t>déterminé</t>
        </is>
      </c>
    </row>
    <row r="4890" ht="15" customHeight="1" s="1003">
      <c r="A4890" s="1019" t="inlineStr">
        <is>
          <t>Graines autoconsommées</t>
        </is>
      </c>
      <c r="B4890" t="inlineStr">
        <is>
          <t>Autres usages (ou usages indéfinis)</t>
        </is>
      </c>
      <c r="C4890" t="inlineStr">
        <is>
          <t>kt</t>
        </is>
      </c>
      <c r="D4890" t="inlineStr">
        <is>
          <t>France</t>
        </is>
      </c>
      <c r="E4890" t="inlineStr">
        <is>
          <t>2023-24</t>
        </is>
      </c>
      <c r="F4890" t="inlineStr">
        <is>
          <t>Soja</t>
        </is>
      </c>
      <c r="G4890" t="inlineStr"/>
      <c r="H4890" t="inlineStr"/>
      <c r="I4890" t="inlineStr"/>
      <c r="J4890" t="inlineStr"/>
      <c r="K4890" t="inlineStr"/>
      <c r="L4890" t="inlineStr"/>
      <c r="M4890" t="inlineStr"/>
      <c r="N4890" t="inlineStr"/>
      <c r="O4890" t="n">
        <v>1.36</v>
      </c>
      <c r="P4890" t="inlineStr"/>
      <c r="Q4890" t="inlineStr"/>
      <c r="R4890" t="inlineStr"/>
      <c r="S4890" t="inlineStr"/>
      <c r="T4890" t="inlineStr"/>
      <c r="U4890" t="n">
        <v>0</v>
      </c>
      <c r="V4890" t="n">
        <v>500000000</v>
      </c>
      <c r="W4890" t="inlineStr"/>
      <c r="X4890" t="inlineStr">
        <is>
          <t>déterminé</t>
        </is>
      </c>
    </row>
    <row r="4891" ht="15" customHeight="1" s="1003">
      <c r="A4891" s="1019" t="inlineStr">
        <is>
          <t>Graines autoconsommées</t>
        </is>
      </c>
      <c r="B4891" t="inlineStr">
        <is>
          <t>Semences fermières</t>
        </is>
      </c>
      <c r="C4891" t="inlineStr">
        <is>
          <t>kt</t>
        </is>
      </c>
      <c r="D4891" t="inlineStr">
        <is>
          <t>France</t>
        </is>
      </c>
      <c r="E4891" t="inlineStr">
        <is>
          <t>2023-24</t>
        </is>
      </c>
      <c r="F4891" t="inlineStr">
        <is>
          <t>Soja</t>
        </is>
      </c>
      <c r="G4891" t="inlineStr"/>
      <c r="H4891" t="inlineStr">
        <is>
          <t>Part de semences fermières (par rapport aux semences certifiées) = 100 % (Enquête Pratiques culturales en grandes cultures - SSP)</t>
        </is>
      </c>
      <c r="I4891" t="inlineStr">
        <is>
          <t>Enquête Pratiques culturales en grandes cultures - SSP</t>
        </is>
      </c>
      <c r="J4891" t="inlineStr">
        <is>
          <t>0</t>
        </is>
      </c>
      <c r="K4891" t="inlineStr">
        <is>
          <t>Répartition</t>
        </is>
      </c>
      <c r="L4891" t="inlineStr">
        <is>
          <t>Part de semences fermières (par rapport aux semences certifiées)</t>
        </is>
      </c>
      <c r="M4891" t="inlineStr">
        <is>
          <t>Semences fermières - AGRESTE</t>
        </is>
      </c>
      <c r="N4891" t="inlineStr"/>
      <c r="O4891" t="n">
        <v>12</v>
      </c>
      <c r="P4891" t="inlineStr"/>
      <c r="Q4891" t="inlineStr"/>
      <c r="R4891" t="inlineStr"/>
      <c r="S4891" t="inlineStr"/>
      <c r="T4891" t="inlineStr"/>
      <c r="U4891" t="n">
        <v>0</v>
      </c>
      <c r="V4891" t="n">
        <v>500000000</v>
      </c>
      <c r="W4891" t="inlineStr"/>
      <c r="X4891" t="inlineStr">
        <is>
          <t>déterminé</t>
        </is>
      </c>
    </row>
    <row r="4892" ht="15" customHeight="1" s="1003">
      <c r="A4892" s="1019" t="inlineStr">
        <is>
          <t>Graines autoconsommées</t>
        </is>
      </c>
      <c r="B4892" t="inlineStr">
        <is>
          <t>Semences</t>
        </is>
      </c>
      <c r="C4892" t="inlineStr">
        <is>
          <t>kt</t>
        </is>
      </c>
      <c r="D4892" t="inlineStr">
        <is>
          <t>France</t>
        </is>
      </c>
      <c r="E4892" t="inlineStr">
        <is>
          <t>2023-24</t>
        </is>
      </c>
      <c r="F4892" t="inlineStr">
        <is>
          <t>Soja</t>
        </is>
      </c>
      <c r="G4892" t="inlineStr"/>
      <c r="H4892" t="inlineStr"/>
      <c r="I4892" t="inlineStr">
        <is>
          <t>Enquête Pratiques culturales en grandes cultures - SSP</t>
        </is>
      </c>
      <c r="J4892" t="inlineStr"/>
      <c r="K4892" t="inlineStr">
        <is>
          <t>Répartition</t>
        </is>
      </c>
      <c r="L4892" t="inlineStr">
        <is>
          <t>Part de semences fermières (par rapport aux semences certifiées)</t>
        </is>
      </c>
      <c r="M4892" t="inlineStr">
        <is>
          <t>Semences fermières - AGRESTE</t>
        </is>
      </c>
      <c r="N4892" t="inlineStr"/>
      <c r="O4892" t="n">
        <v>12</v>
      </c>
      <c r="P4892" t="inlineStr"/>
      <c r="Q4892" t="inlineStr"/>
      <c r="R4892" t="inlineStr"/>
      <c r="S4892" t="inlineStr"/>
      <c r="T4892" t="inlineStr"/>
      <c r="U4892" t="n">
        <v>0</v>
      </c>
      <c r="V4892" t="n">
        <v>500000000</v>
      </c>
      <c r="W4892" t="inlineStr"/>
      <c r="X4892" t="inlineStr">
        <is>
          <t>déterminé</t>
        </is>
      </c>
    </row>
    <row r="4893" ht="15" customHeight="1" s="1003">
      <c r="A4893" s="1019" t="inlineStr">
        <is>
          <t>Stock initial</t>
        </is>
      </c>
      <c r="B4893" t="inlineStr">
        <is>
          <t>Ferme</t>
        </is>
      </c>
      <c r="C4893" t="inlineStr">
        <is>
          <t>kt</t>
        </is>
      </c>
      <c r="D4893" t="inlineStr">
        <is>
          <t>France</t>
        </is>
      </c>
      <c r="E4893" t="inlineStr">
        <is>
          <t>2023-24</t>
        </is>
      </c>
      <c r="F4893" t="inlineStr">
        <is>
          <t>Soja</t>
        </is>
      </c>
      <c r="G4893" t="inlineStr"/>
      <c r="H4893" t="inlineStr"/>
      <c r="I4893" t="inlineStr"/>
      <c r="J4893" t="inlineStr"/>
      <c r="K4893" t="inlineStr"/>
      <c r="L4893" t="inlineStr"/>
      <c r="M4893" t="inlineStr"/>
      <c r="N4893" t="inlineStr"/>
      <c r="O4893" t="n">
        <v>0</v>
      </c>
      <c r="P4893" t="inlineStr"/>
      <c r="Q4893" t="inlineStr"/>
      <c r="R4893" t="inlineStr"/>
      <c r="S4893" t="inlineStr"/>
      <c r="T4893" t="inlineStr"/>
      <c r="U4893" t="n">
        <v>0</v>
      </c>
      <c r="V4893" t="n">
        <v>500000000</v>
      </c>
      <c r="W4893" t="inlineStr"/>
      <c r="X4893" t="inlineStr">
        <is>
          <t>déterminé</t>
        </is>
      </c>
    </row>
    <row r="4894" ht="15" customHeight="1" s="1003">
      <c r="A4894" s="1019" t="inlineStr">
        <is>
          <t>Stock initial</t>
        </is>
      </c>
      <c r="B4894" t="inlineStr">
        <is>
          <t>OS</t>
        </is>
      </c>
      <c r="C4894" t="inlineStr">
        <is>
          <t>kt</t>
        </is>
      </c>
      <c r="D4894" t="inlineStr">
        <is>
          <t>France</t>
        </is>
      </c>
      <c r="E4894" t="inlineStr">
        <is>
          <t>2023-24</t>
        </is>
      </c>
      <c r="F4894" t="inlineStr">
        <is>
          <t>Soja</t>
        </is>
      </c>
      <c r="G4894" t="inlineStr">
        <is>
          <t>Stock initial collecteurs = 44 kt (Bilans par campagne - FranceAgriMer)</t>
        </is>
      </c>
      <c r="H4894" t="inlineStr"/>
      <c r="I4894" t="inlineStr">
        <is>
          <t>Bilans par campagne - FranceAgriMer</t>
        </is>
      </c>
      <c r="J4894" t="inlineStr"/>
      <c r="K4894" t="inlineStr">
        <is>
          <t>Volume</t>
        </is>
      </c>
      <c r="L4894" t="inlineStr">
        <is>
          <t>Stock initial collecteurs</t>
        </is>
      </c>
      <c r="M4894" t="inlineStr">
        <is>
          <t>Bilans Soja - FAM</t>
        </is>
      </c>
      <c r="N4894" t="inlineStr"/>
      <c r="O4894" t="n">
        <v>103</v>
      </c>
      <c r="P4894" t="inlineStr"/>
      <c r="Q4894" t="inlineStr"/>
      <c r="R4894" t="inlineStr"/>
      <c r="S4894" t="inlineStr"/>
      <c r="T4894" t="inlineStr"/>
      <c r="U4894" t="n">
        <v>0</v>
      </c>
      <c r="V4894" t="n">
        <v>500000000</v>
      </c>
      <c r="W4894" t="inlineStr"/>
      <c r="X4894" t="inlineStr">
        <is>
          <t>déterminé</t>
        </is>
      </c>
    </row>
    <row r="4895" ht="15" customHeight="1" s="1003">
      <c r="A4895" s="1019" t="inlineStr">
        <is>
          <t>Stock initial à la ferme</t>
        </is>
      </c>
      <c r="B4895" t="inlineStr">
        <is>
          <t>Ferme</t>
        </is>
      </c>
      <c r="C4895" t="inlineStr">
        <is>
          <t>kt</t>
        </is>
      </c>
      <c r="D4895" t="inlineStr">
        <is>
          <t>France</t>
        </is>
      </c>
      <c r="E4895" t="inlineStr">
        <is>
          <t>2023-24</t>
        </is>
      </c>
      <c r="F4895" t="inlineStr">
        <is>
          <t>Soja</t>
        </is>
      </c>
      <c r="G4895" t="inlineStr"/>
      <c r="H4895" t="inlineStr"/>
      <c r="I4895" t="inlineStr"/>
      <c r="J4895" t="inlineStr">
        <is>
          <t>Le stock à la ferme est négligé</t>
        </is>
      </c>
      <c r="K4895" t="inlineStr"/>
      <c r="L4895" t="inlineStr">
        <is>
          <t>Stock initial à la ferme</t>
        </is>
      </c>
      <c r="M4895" t="inlineStr"/>
      <c r="N4895" t="inlineStr"/>
      <c r="O4895" t="n">
        <v>0</v>
      </c>
      <c r="P4895" t="inlineStr"/>
      <c r="Q4895" t="inlineStr"/>
      <c r="R4895" t="n">
        <v>0</v>
      </c>
      <c r="S4895" t="n">
        <v>0</v>
      </c>
      <c r="T4895" t="inlineStr"/>
      <c r="U4895" t="n">
        <v>0</v>
      </c>
      <c r="V4895" t="n">
        <v>500000000</v>
      </c>
      <c r="W4895" t="n">
        <v>0</v>
      </c>
      <c r="X4895" t="inlineStr">
        <is>
          <t>redondant</t>
        </is>
      </c>
    </row>
    <row r="4896" ht="15" customHeight="1" s="1003">
      <c r="A4896" s="1019" t="inlineStr">
        <is>
          <t>Stock initial collecteurs</t>
        </is>
      </c>
      <c r="B4896" t="inlineStr">
        <is>
          <t>OS</t>
        </is>
      </c>
      <c r="C4896" t="inlineStr">
        <is>
          <t>kt</t>
        </is>
      </c>
      <c r="D4896" t="inlineStr">
        <is>
          <t>France</t>
        </is>
      </c>
      <c r="E4896" t="inlineStr">
        <is>
          <t>2023-24</t>
        </is>
      </c>
      <c r="F4896" t="inlineStr">
        <is>
          <t>Soja</t>
        </is>
      </c>
      <c r="G4896" t="inlineStr">
        <is>
          <t>Stock initial collecteurs = 103 kt (Bilans par campagne - FranceAgriMer)</t>
        </is>
      </c>
      <c r="H4896" t="inlineStr"/>
      <c r="I4896" t="inlineStr">
        <is>
          <t>Bilans par campagne - FranceAgriMer</t>
        </is>
      </c>
      <c r="J4896" t="inlineStr"/>
      <c r="K4896" t="inlineStr">
        <is>
          <t>Volume</t>
        </is>
      </c>
      <c r="L4896" t="inlineStr">
        <is>
          <t>Stock initial collecteurs</t>
        </is>
      </c>
      <c r="M4896" t="inlineStr">
        <is>
          <t>Bilans Soja - FAM</t>
        </is>
      </c>
      <c r="N4896" t="inlineStr"/>
      <c r="O4896" t="n">
        <v>103</v>
      </c>
      <c r="P4896" t="inlineStr"/>
      <c r="Q4896" t="inlineStr"/>
      <c r="R4896" t="n">
        <v>103.05</v>
      </c>
      <c r="S4896" t="n">
        <v>5.15</v>
      </c>
      <c r="T4896" t="n">
        <v>0.1</v>
      </c>
      <c r="U4896" t="n">
        <v>0</v>
      </c>
      <c r="V4896" t="n">
        <v>500000000</v>
      </c>
      <c r="W4896" t="n">
        <v>0</v>
      </c>
      <c r="X4896" t="inlineStr">
        <is>
          <t>mesuré</t>
        </is>
      </c>
    </row>
    <row r="4897" ht="15" customHeight="1" s="1003">
      <c r="A4897" s="1019" t="inlineStr">
        <is>
          <t>Graines collectées</t>
        </is>
      </c>
      <c r="B4897" t="inlineStr">
        <is>
          <t>Fabrication de produits alimentaires</t>
        </is>
      </c>
      <c r="C4897" t="inlineStr">
        <is>
          <t>kt</t>
        </is>
      </c>
      <c r="D4897" t="inlineStr">
        <is>
          <t>France</t>
        </is>
      </c>
      <c r="E4897" t="inlineStr">
        <is>
          <t>2023-24</t>
        </is>
      </c>
      <c r="F4897" t="inlineStr">
        <is>
          <t>Soja</t>
        </is>
      </c>
      <c r="G4897" t="inlineStr"/>
      <c r="H4897" t="inlineStr"/>
      <c r="I4897" t="inlineStr"/>
      <c r="J4897" t="inlineStr">
        <is>
          <t>Pas de fabrication de produits alimentaires</t>
        </is>
      </c>
      <c r="K4897" t="inlineStr"/>
      <c r="L4897" t="inlineStr">
        <is>
          <t>Consommation de graines pour la fabrication de produits alimentaires</t>
        </is>
      </c>
      <c r="M4897" t="inlineStr"/>
      <c r="N4897" t="inlineStr"/>
      <c r="O4897" t="n">
        <v>-0</v>
      </c>
      <c r="P4897" t="inlineStr"/>
      <c r="Q4897" t="inlineStr"/>
      <c r="R4897" t="n">
        <v>0</v>
      </c>
      <c r="S4897" t="n">
        <v>0</v>
      </c>
      <c r="T4897" t="inlineStr"/>
      <c r="U4897" t="n">
        <v>0</v>
      </c>
      <c r="V4897" t="n">
        <v>500000000</v>
      </c>
      <c r="W4897" t="n">
        <v>0</v>
      </c>
      <c r="X4897" t="inlineStr">
        <is>
          <t>mesuré</t>
        </is>
      </c>
    </row>
    <row r="4898" ht="15" customHeight="1" s="1003">
      <c r="A4898" s="1019" t="inlineStr">
        <is>
          <t>Graines collectées</t>
        </is>
      </c>
      <c r="B4898" t="inlineStr">
        <is>
          <t>Alimentation humaine</t>
        </is>
      </c>
      <c r="C4898" t="inlineStr">
        <is>
          <t>kt</t>
        </is>
      </c>
      <c r="D4898" t="inlineStr">
        <is>
          <t>France</t>
        </is>
      </c>
      <c r="E4898" t="inlineStr">
        <is>
          <t>2023-24</t>
        </is>
      </c>
      <c r="F4898" t="inlineStr">
        <is>
          <t>Soja</t>
        </is>
      </c>
      <c r="G4898" t="inlineStr"/>
      <c r="H4898" t="inlineStr"/>
      <c r="I4898" t="inlineStr"/>
      <c r="J4898" t="inlineStr"/>
      <c r="K4898" t="inlineStr"/>
      <c r="L4898" t="inlineStr"/>
      <c r="M4898" t="inlineStr"/>
      <c r="N4898" t="inlineStr"/>
      <c r="O4898" t="n">
        <v>45</v>
      </c>
      <c r="P4898" t="inlineStr"/>
      <c r="Q4898" t="inlineStr"/>
      <c r="R4898" t="inlineStr"/>
      <c r="S4898" t="inlineStr"/>
      <c r="T4898" t="inlineStr"/>
      <c r="U4898" t="n">
        <v>0</v>
      </c>
      <c r="V4898" t="n">
        <v>500000000</v>
      </c>
      <c r="W4898" t="inlineStr"/>
      <c r="X4898" t="inlineStr">
        <is>
          <t>déterminé</t>
        </is>
      </c>
    </row>
    <row r="4899" ht="15" customHeight="1" s="1003">
      <c r="A4899" s="1019" t="inlineStr">
        <is>
          <t>Graines collectées</t>
        </is>
      </c>
      <c r="B4899" t="inlineStr">
        <is>
          <t>Vente directe et autoconsommation</t>
        </is>
      </c>
      <c r="C4899" t="inlineStr">
        <is>
          <t>kt</t>
        </is>
      </c>
      <c r="D4899" t="inlineStr">
        <is>
          <t>France</t>
        </is>
      </c>
      <c r="E4899" t="inlineStr">
        <is>
          <t>2023-24</t>
        </is>
      </c>
      <c r="F4899" t="inlineStr">
        <is>
          <t>Soja</t>
        </is>
      </c>
      <c r="G4899" t="inlineStr"/>
      <c r="H4899" t="inlineStr"/>
      <c r="I4899" t="inlineStr"/>
      <c r="J4899" t="inlineStr">
        <is>
          <t>Pas de consommation de graines en vente directe</t>
        </is>
      </c>
      <c r="K4899" t="inlineStr"/>
      <c r="L4899" t="inlineStr"/>
      <c r="M4899" t="inlineStr"/>
      <c r="N4899" t="inlineStr"/>
      <c r="O4899" t="n">
        <v>-0</v>
      </c>
      <c r="P4899" t="inlineStr"/>
      <c r="Q4899" t="inlineStr"/>
      <c r="R4899" t="n">
        <v>0</v>
      </c>
      <c r="S4899" t="n">
        <v>0</v>
      </c>
      <c r="T4899" t="inlineStr"/>
      <c r="U4899" t="n">
        <v>0</v>
      </c>
      <c r="V4899" t="n">
        <v>500000000</v>
      </c>
      <c r="W4899" t="n">
        <v>0</v>
      </c>
      <c r="X4899" t="inlineStr">
        <is>
          <t>mesuré</t>
        </is>
      </c>
    </row>
    <row r="4900" ht="15" customHeight="1" s="1003">
      <c r="A4900" s="1019" t="inlineStr">
        <is>
          <t>Graines collectées</t>
        </is>
      </c>
      <c r="B4900" t="inlineStr">
        <is>
          <t>Circuits spécialisés</t>
        </is>
      </c>
      <c r="C4900" t="inlineStr">
        <is>
          <t>kt</t>
        </is>
      </c>
      <c r="D4900" t="inlineStr">
        <is>
          <t>France</t>
        </is>
      </c>
      <c r="E4900" t="inlineStr">
        <is>
          <t>2023-24</t>
        </is>
      </c>
      <c r="F4900" t="inlineStr">
        <is>
          <t>Soja</t>
        </is>
      </c>
      <c r="G4900" t="inlineStr"/>
      <c r="H4900" t="inlineStr"/>
      <c r="I4900" t="inlineStr"/>
      <c r="J4900" t="inlineStr">
        <is>
          <t>Pas de consommation de graines en circuits spécialisés</t>
        </is>
      </c>
      <c r="K4900" t="inlineStr"/>
      <c r="L4900" t="inlineStr"/>
      <c r="M4900" t="inlineStr"/>
      <c r="N4900" t="inlineStr"/>
      <c r="O4900" t="n">
        <v>-0</v>
      </c>
      <c r="P4900" t="inlineStr"/>
      <c r="Q4900" t="inlineStr"/>
      <c r="R4900" t="n">
        <v>0</v>
      </c>
      <c r="S4900" t="n">
        <v>0</v>
      </c>
      <c r="T4900" t="inlineStr"/>
      <c r="U4900" t="n">
        <v>0</v>
      </c>
      <c r="V4900" t="n">
        <v>500000000</v>
      </c>
      <c r="W4900" t="n">
        <v>0</v>
      </c>
      <c r="X4900" t="inlineStr">
        <is>
          <t>mesuré</t>
        </is>
      </c>
    </row>
    <row r="4901" ht="15" customHeight="1" s="1003">
      <c r="A4901" s="1019" t="inlineStr">
        <is>
          <t>Graines collectées</t>
        </is>
      </c>
      <c r="B4901" t="inlineStr">
        <is>
          <t>GMS</t>
        </is>
      </c>
      <c r="C4901" t="inlineStr">
        <is>
          <t>kt</t>
        </is>
      </c>
      <c r="D4901" t="inlineStr">
        <is>
          <t>France</t>
        </is>
      </c>
      <c r="E4901" t="inlineStr">
        <is>
          <t>2023-24</t>
        </is>
      </c>
      <c r="F4901" t="inlineStr">
        <is>
          <t>Soja</t>
        </is>
      </c>
      <c r="G4901" t="inlineStr"/>
      <c r="H4901" t="inlineStr"/>
      <c r="I4901" t="inlineStr"/>
      <c r="J4901" t="inlineStr">
        <is>
          <t>Pas de consommation de graines en GMS</t>
        </is>
      </c>
      <c r="K4901" t="inlineStr"/>
      <c r="L4901" t="inlineStr"/>
      <c r="M4901" t="inlineStr"/>
      <c r="N4901" t="inlineStr"/>
      <c r="O4901" t="n">
        <v>-0</v>
      </c>
      <c r="P4901" t="inlineStr"/>
      <c r="Q4901" t="inlineStr"/>
      <c r="R4901" t="n">
        <v>0</v>
      </c>
      <c r="S4901" t="n">
        <v>0</v>
      </c>
      <c r="T4901" t="inlineStr"/>
      <c r="U4901" t="n">
        <v>0</v>
      </c>
      <c r="V4901" t="n">
        <v>500000000</v>
      </c>
      <c r="W4901" t="n">
        <v>0</v>
      </c>
      <c r="X4901" t="inlineStr">
        <is>
          <t>mesuré</t>
        </is>
      </c>
    </row>
    <row r="4902" ht="15" customHeight="1" s="1003">
      <c r="A4902" s="1019" t="inlineStr">
        <is>
          <t>Graines collectées</t>
        </is>
      </c>
      <c r="B4902" t="inlineStr">
        <is>
          <t>RHD</t>
        </is>
      </c>
      <c r="C4902" t="inlineStr">
        <is>
          <t>kt</t>
        </is>
      </c>
      <c r="D4902" t="inlineStr">
        <is>
          <t>France</t>
        </is>
      </c>
      <c r="E4902" t="inlineStr">
        <is>
          <t>2023-24</t>
        </is>
      </c>
      <c r="F4902" t="inlineStr">
        <is>
          <t>Soja</t>
        </is>
      </c>
      <c r="G4902" t="inlineStr"/>
      <c r="H4902" t="inlineStr"/>
      <c r="I4902" t="inlineStr"/>
      <c r="J4902" t="inlineStr">
        <is>
          <t>Pas de consommation de graines en RHD</t>
        </is>
      </c>
      <c r="K4902" t="inlineStr"/>
      <c r="L4902" t="inlineStr"/>
      <c r="M4902" t="inlineStr"/>
      <c r="N4902" t="inlineStr"/>
      <c r="O4902" t="n">
        <v>-0</v>
      </c>
      <c r="P4902" t="inlineStr"/>
      <c r="Q4902" t="inlineStr"/>
      <c r="R4902" t="n">
        <v>0</v>
      </c>
      <c r="S4902" t="n">
        <v>0</v>
      </c>
      <c r="T4902" t="inlineStr"/>
      <c r="U4902" t="n">
        <v>0</v>
      </c>
      <c r="V4902" t="n">
        <v>500000000</v>
      </c>
      <c r="W4902" t="n">
        <v>0</v>
      </c>
      <c r="X4902" t="inlineStr">
        <is>
          <t>mesuré</t>
        </is>
      </c>
    </row>
    <row r="4903" ht="15" customHeight="1" s="1003">
      <c r="A4903" s="1019" t="inlineStr">
        <is>
          <t>Graines collectées</t>
        </is>
      </c>
      <c r="B4903" t="inlineStr">
        <is>
          <t>Trituration</t>
        </is>
      </c>
      <c r="C4903" t="inlineStr">
        <is>
          <t>kt</t>
        </is>
      </c>
      <c r="D4903" t="inlineStr">
        <is>
          <t>France</t>
        </is>
      </c>
      <c r="E4903" t="inlineStr">
        <is>
          <t>2023-24</t>
        </is>
      </c>
      <c r="F4903" t="inlineStr">
        <is>
          <t>Soja</t>
        </is>
      </c>
      <c r="G4903" t="inlineStr">
        <is>
          <t>Consommation de graines par la Trituration = 510 kt (Bilans par campagne - FranceAgriMer)</t>
        </is>
      </c>
      <c r="H4903" t="inlineStr"/>
      <c r="I4903" t="inlineStr">
        <is>
          <t>Bilans par campagne - FranceAgriMer</t>
        </is>
      </c>
      <c r="J4903" t="inlineStr"/>
      <c r="K4903" t="inlineStr">
        <is>
          <t>Volume</t>
        </is>
      </c>
      <c r="L4903" t="inlineStr">
        <is>
          <t>Consommation de graines par la Trituration</t>
        </is>
      </c>
      <c r="M4903" t="inlineStr">
        <is>
          <t>Bilans Soja - FAM</t>
        </is>
      </c>
      <c r="N4903" t="inlineStr"/>
      <c r="O4903" t="n">
        <v>510</v>
      </c>
      <c r="P4903" t="inlineStr"/>
      <c r="Q4903" t="inlineStr"/>
      <c r="R4903" t="n">
        <v>510</v>
      </c>
      <c r="S4903" t="n">
        <v>25.5</v>
      </c>
      <c r="T4903" t="n">
        <v>0.1</v>
      </c>
      <c r="U4903" t="n">
        <v>0</v>
      </c>
      <c r="V4903" t="n">
        <v>500000000</v>
      </c>
      <c r="W4903" t="n">
        <v>0</v>
      </c>
      <c r="X4903" t="inlineStr">
        <is>
          <t>mesuré</t>
        </is>
      </c>
    </row>
    <row r="4904" ht="15" customHeight="1" s="1003">
      <c r="A4904" s="1019" t="inlineStr">
        <is>
          <t>Graines collectées</t>
        </is>
      </c>
      <c r="B4904" t="inlineStr">
        <is>
          <t>FAB</t>
        </is>
      </c>
      <c r="C4904" t="inlineStr">
        <is>
          <t>kt</t>
        </is>
      </c>
      <c r="D4904" t="inlineStr">
        <is>
          <t>France</t>
        </is>
      </c>
      <c r="E4904" t="inlineStr">
        <is>
          <t>2023-24</t>
        </is>
      </c>
      <c r="F4904" t="inlineStr">
        <is>
          <t>Soja</t>
        </is>
      </c>
      <c r="G4904" t="inlineStr">
        <is>
          <t>Consommation de graines par les FAB = 78 kt (Bilans par campagne - FranceAgriMer)</t>
        </is>
      </c>
      <c r="H4904" t="inlineStr"/>
      <c r="I4904" t="inlineStr">
        <is>
          <t>Bilans par campagne - FranceAgriMer</t>
        </is>
      </c>
      <c r="J4904" t="inlineStr"/>
      <c r="K4904" t="inlineStr">
        <is>
          <t>Volume</t>
        </is>
      </c>
      <c r="L4904" t="inlineStr">
        <is>
          <t>Consommation de graines par les FAB</t>
        </is>
      </c>
      <c r="M4904" t="inlineStr">
        <is>
          <t>Bilans Soja - FAM</t>
        </is>
      </c>
      <c r="N4904" t="inlineStr"/>
      <c r="O4904" t="n">
        <v>77.7</v>
      </c>
      <c r="P4904" t="inlineStr"/>
      <c r="Q4904" t="inlineStr"/>
      <c r="R4904" t="n">
        <v>77.65000000000001</v>
      </c>
      <c r="S4904" t="n">
        <v>3.88</v>
      </c>
      <c r="T4904" t="n">
        <v>0.1</v>
      </c>
      <c r="U4904" t="n">
        <v>0</v>
      </c>
      <c r="V4904" t="n">
        <v>500000000</v>
      </c>
      <c r="W4904" t="n">
        <v>0</v>
      </c>
      <c r="X4904" t="inlineStr">
        <is>
          <t>mesuré</t>
        </is>
      </c>
    </row>
    <row r="4905" ht="15" customHeight="1" s="1003">
      <c r="A4905" s="1019" t="inlineStr">
        <is>
          <t>Graines collectées</t>
        </is>
      </c>
      <c r="B4905" t="inlineStr">
        <is>
          <t>Amidonnerie</t>
        </is>
      </c>
      <c r="C4905" t="inlineStr">
        <is>
          <t>kt</t>
        </is>
      </c>
      <c r="D4905" t="inlineStr">
        <is>
          <t>France</t>
        </is>
      </c>
      <c r="E4905" t="inlineStr">
        <is>
          <t>2023-24</t>
        </is>
      </c>
      <c r="F4905" t="inlineStr">
        <is>
          <t>Soja</t>
        </is>
      </c>
      <c r="G4905" t="inlineStr"/>
      <c r="H4905" t="inlineStr"/>
      <c r="I4905" t="inlineStr"/>
      <c r="J4905" t="inlineStr"/>
      <c r="K4905" t="inlineStr"/>
      <c r="L4905" t="inlineStr"/>
      <c r="M4905" t="inlineStr"/>
      <c r="N4905" t="inlineStr"/>
      <c r="O4905" t="n">
        <v>-0</v>
      </c>
      <c r="P4905" t="inlineStr"/>
      <c r="Q4905" t="inlineStr"/>
      <c r="R4905" t="n">
        <v>0</v>
      </c>
      <c r="S4905" t="n">
        <v>0</v>
      </c>
      <c r="T4905" t="inlineStr"/>
      <c r="U4905" t="n">
        <v>0</v>
      </c>
      <c r="V4905" t="n">
        <v>500000000</v>
      </c>
      <c r="W4905" t="n">
        <v>0</v>
      </c>
      <c r="X4905" t="inlineStr">
        <is>
          <t>mesuré</t>
        </is>
      </c>
    </row>
    <row r="4906" ht="15" customHeight="1" s="1003">
      <c r="A4906" s="1019" t="inlineStr">
        <is>
          <t>Graines collectées</t>
        </is>
      </c>
      <c r="B4906" t="inlineStr">
        <is>
          <t>Meunerie</t>
        </is>
      </c>
      <c r="C4906" t="inlineStr">
        <is>
          <t>kt</t>
        </is>
      </c>
      <c r="D4906" t="inlineStr">
        <is>
          <t>France</t>
        </is>
      </c>
      <c r="E4906" t="inlineStr">
        <is>
          <t>2023-24</t>
        </is>
      </c>
      <c r="F4906" t="inlineStr">
        <is>
          <t>Soja</t>
        </is>
      </c>
      <c r="G4906" t="inlineStr"/>
      <c r="H4906" t="inlineStr"/>
      <c r="I4906" t="inlineStr"/>
      <c r="J4906" t="inlineStr"/>
      <c r="K4906" t="inlineStr"/>
      <c r="L4906" t="inlineStr"/>
      <c r="M4906" t="inlineStr"/>
      <c r="N4906" t="inlineStr"/>
      <c r="O4906" t="n">
        <v>-0</v>
      </c>
      <c r="P4906" t="inlineStr"/>
      <c r="Q4906" t="inlineStr"/>
      <c r="R4906" t="n">
        <v>0</v>
      </c>
      <c r="S4906" t="n">
        <v>0</v>
      </c>
      <c r="T4906" t="inlineStr"/>
      <c r="U4906" t="n">
        <v>0</v>
      </c>
      <c r="V4906" t="n">
        <v>500000000</v>
      </c>
      <c r="W4906" t="n">
        <v>0</v>
      </c>
      <c r="X4906" t="inlineStr">
        <is>
          <t>mesuré</t>
        </is>
      </c>
    </row>
    <row r="4907" ht="15" customHeight="1" s="1003">
      <c r="A4907" s="1019" t="inlineStr">
        <is>
          <t>Graines collectées</t>
        </is>
      </c>
      <c r="B4907" t="inlineStr">
        <is>
          <t>Fabrication d'ingrédients</t>
        </is>
      </c>
      <c r="C4907" t="inlineStr">
        <is>
          <t>kt</t>
        </is>
      </c>
      <c r="D4907" t="inlineStr">
        <is>
          <t>France</t>
        </is>
      </c>
      <c r="E4907" t="inlineStr">
        <is>
          <t>2023-24</t>
        </is>
      </c>
      <c r="F4907" t="inlineStr">
        <is>
          <t>Soja</t>
        </is>
      </c>
      <c r="G4907" t="inlineStr"/>
      <c r="H4907" t="inlineStr"/>
      <c r="I4907" t="inlineStr"/>
      <c r="J4907" t="inlineStr"/>
      <c r="K4907" t="inlineStr"/>
      <c r="L4907" t="inlineStr"/>
      <c r="M4907" t="inlineStr"/>
      <c r="N4907" t="inlineStr"/>
      <c r="O4907" t="n">
        <v>-0</v>
      </c>
      <c r="P4907" t="inlineStr"/>
      <c r="Q4907" t="inlineStr"/>
      <c r="R4907" t="n">
        <v>0</v>
      </c>
      <c r="S4907" t="n">
        <v>0</v>
      </c>
      <c r="T4907" t="inlineStr"/>
      <c r="U4907" t="n">
        <v>0</v>
      </c>
      <c r="V4907" t="n">
        <v>500000000</v>
      </c>
      <c r="W4907" t="n">
        <v>0</v>
      </c>
      <c r="X4907" t="inlineStr">
        <is>
          <t>mesuré</t>
        </is>
      </c>
    </row>
    <row r="4908" ht="15" customHeight="1" s="1003">
      <c r="A4908" s="1019" t="inlineStr">
        <is>
          <t>Graines collectées</t>
        </is>
      </c>
      <c r="B4908" t="inlineStr">
        <is>
          <t>Ménages</t>
        </is>
      </c>
      <c r="C4908" t="inlineStr">
        <is>
          <t>kt</t>
        </is>
      </c>
      <c r="D4908" t="inlineStr">
        <is>
          <t>France</t>
        </is>
      </c>
      <c r="E4908" t="inlineStr">
        <is>
          <t>2023-24</t>
        </is>
      </c>
      <c r="F4908" t="inlineStr">
        <is>
          <t>Soja</t>
        </is>
      </c>
      <c r="G4908" t="inlineStr"/>
      <c r="H4908" t="inlineStr"/>
      <c r="I4908" t="inlineStr"/>
      <c r="J4908" t="inlineStr"/>
      <c r="K4908" t="inlineStr"/>
      <c r="L4908" t="inlineStr"/>
      <c r="M4908" t="inlineStr"/>
      <c r="N4908" t="inlineStr"/>
      <c r="O4908" t="n">
        <v>0</v>
      </c>
      <c r="P4908" t="inlineStr"/>
      <c r="Q4908" t="inlineStr"/>
      <c r="R4908" t="inlineStr"/>
      <c r="S4908" t="inlineStr"/>
      <c r="T4908" t="inlineStr"/>
      <c r="U4908" t="n">
        <v>0</v>
      </c>
      <c r="V4908" t="n">
        <v>500000000</v>
      </c>
      <c r="W4908" t="inlineStr"/>
      <c r="X4908" t="inlineStr">
        <is>
          <t>déterminé</t>
        </is>
      </c>
    </row>
    <row r="4909" ht="15" customHeight="1" s="1003">
      <c r="A4909" s="1019" t="inlineStr">
        <is>
          <t>Graines collectées</t>
        </is>
      </c>
      <c r="B4909" t="inlineStr">
        <is>
          <t>Circuits généralistes</t>
        </is>
      </c>
      <c r="C4909" t="inlineStr">
        <is>
          <t>kt</t>
        </is>
      </c>
      <c r="D4909" t="inlineStr">
        <is>
          <t>France</t>
        </is>
      </c>
      <c r="E4909" t="inlineStr">
        <is>
          <t>2023-24</t>
        </is>
      </c>
      <c r="F4909" t="inlineStr">
        <is>
          <t>Soja</t>
        </is>
      </c>
      <c r="G4909" t="inlineStr"/>
      <c r="H4909" t="inlineStr"/>
      <c r="I4909" t="inlineStr"/>
      <c r="J4909" t="inlineStr"/>
      <c r="K4909" t="inlineStr"/>
      <c r="L4909" t="inlineStr"/>
      <c r="M4909" t="inlineStr"/>
      <c r="N4909" t="inlineStr"/>
      <c r="O4909" t="n">
        <v>0</v>
      </c>
      <c r="P4909" t="inlineStr"/>
      <c r="Q4909" t="inlineStr"/>
      <c r="R4909" t="inlineStr"/>
      <c r="S4909" t="inlineStr"/>
      <c r="T4909" t="inlineStr"/>
      <c r="U4909" t="n">
        <v>0</v>
      </c>
      <c r="V4909" t="n">
        <v>500000000</v>
      </c>
      <c r="W4909" t="inlineStr"/>
      <c r="X4909" t="inlineStr">
        <is>
          <t>déterminé</t>
        </is>
      </c>
    </row>
    <row r="4910" ht="15" customHeight="1" s="1003">
      <c r="A4910" s="1019" t="inlineStr">
        <is>
          <t>Graines collectées</t>
        </is>
      </c>
      <c r="B4910" t="inlineStr">
        <is>
          <t>Usages alimentaires</t>
        </is>
      </c>
      <c r="C4910" t="inlineStr">
        <is>
          <t>kt</t>
        </is>
      </c>
      <c r="D4910" t="inlineStr">
        <is>
          <t>France</t>
        </is>
      </c>
      <c r="E4910" t="inlineStr">
        <is>
          <t>2023-24</t>
        </is>
      </c>
      <c r="F4910" t="inlineStr">
        <is>
          <t>Soja</t>
        </is>
      </c>
      <c r="G4910" t="inlineStr"/>
      <c r="H4910" t="inlineStr"/>
      <c r="I4910" t="inlineStr"/>
      <c r="J4910" t="inlineStr"/>
      <c r="K4910" t="inlineStr"/>
      <c r="L4910" t="inlineStr"/>
      <c r="M4910" t="inlineStr"/>
      <c r="N4910" t="inlineStr"/>
      <c r="O4910" t="n">
        <v>123</v>
      </c>
      <c r="P4910" t="inlineStr"/>
      <c r="Q4910" t="inlineStr"/>
      <c r="R4910" t="inlineStr"/>
      <c r="S4910" t="inlineStr"/>
      <c r="T4910" t="inlineStr"/>
      <c r="U4910" t="n">
        <v>0</v>
      </c>
      <c r="V4910" t="n">
        <v>500000000</v>
      </c>
      <c r="W4910" t="inlineStr"/>
      <c r="X4910" t="inlineStr">
        <is>
          <t>déterminé</t>
        </is>
      </c>
    </row>
    <row r="4911" ht="15" customHeight="1" s="1003">
      <c r="A4911" s="1019" t="inlineStr">
        <is>
          <t>Graines collectées</t>
        </is>
      </c>
      <c r="B4911" t="inlineStr">
        <is>
          <t>Alimentation animale rente</t>
        </is>
      </c>
      <c r="C4911" t="inlineStr">
        <is>
          <t>kt</t>
        </is>
      </c>
      <c r="D4911" t="inlineStr">
        <is>
          <t>France</t>
        </is>
      </c>
      <c r="E4911" t="inlineStr">
        <is>
          <t>2023-24</t>
        </is>
      </c>
      <c r="F4911" t="inlineStr">
        <is>
          <t>Soja</t>
        </is>
      </c>
      <c r="G4911" t="inlineStr"/>
      <c r="H4911" t="inlineStr"/>
      <c r="I4911" t="inlineStr"/>
      <c r="J4911" t="inlineStr"/>
      <c r="K4911" t="inlineStr"/>
      <c r="L4911" t="inlineStr"/>
      <c r="M4911" t="inlineStr"/>
      <c r="N4911" t="inlineStr"/>
      <c r="O4911" t="n">
        <v>77.7</v>
      </c>
      <c r="P4911" t="inlineStr"/>
      <c r="Q4911" t="inlineStr"/>
      <c r="R4911" t="inlineStr"/>
      <c r="S4911" t="inlineStr"/>
      <c r="T4911" t="inlineStr"/>
      <c r="U4911" t="n">
        <v>0</v>
      </c>
      <c r="V4911" t="n">
        <v>500000000</v>
      </c>
      <c r="W4911" t="inlineStr"/>
      <c r="X4911" t="inlineStr">
        <is>
          <t>déterminé</t>
        </is>
      </c>
    </row>
    <row r="4912" ht="15" customHeight="1" s="1003">
      <c r="A4912" s="1019" t="inlineStr">
        <is>
          <t>Graines collectées</t>
        </is>
      </c>
      <c r="B4912" t="inlineStr">
        <is>
          <t>Alimentation animale</t>
        </is>
      </c>
      <c r="C4912" t="inlineStr">
        <is>
          <t>kt</t>
        </is>
      </c>
      <c r="D4912" t="inlineStr">
        <is>
          <t>France</t>
        </is>
      </c>
      <c r="E4912" t="inlineStr">
        <is>
          <t>2023-24</t>
        </is>
      </c>
      <c r="F4912" t="inlineStr">
        <is>
          <t>Soja</t>
        </is>
      </c>
      <c r="G4912" t="inlineStr"/>
      <c r="H4912" t="inlineStr"/>
      <c r="I4912" t="inlineStr"/>
      <c r="J4912" t="inlineStr"/>
      <c r="K4912" t="inlineStr"/>
      <c r="L4912" t="inlineStr"/>
      <c r="M4912" t="inlineStr"/>
      <c r="N4912" t="inlineStr"/>
      <c r="O4912" t="n">
        <v>77.7</v>
      </c>
      <c r="P4912" t="inlineStr"/>
      <c r="Q4912" t="inlineStr"/>
      <c r="R4912" t="inlineStr"/>
      <c r="S4912" t="inlineStr"/>
      <c r="T4912" t="inlineStr"/>
      <c r="U4912" t="n">
        <v>0</v>
      </c>
      <c r="V4912" t="n">
        <v>500000000</v>
      </c>
      <c r="W4912" t="inlineStr"/>
      <c r="X4912" t="inlineStr">
        <is>
          <t>déterminé</t>
        </is>
      </c>
    </row>
    <row r="4913" ht="15" customHeight="1" s="1003">
      <c r="A4913" s="1019" t="inlineStr">
        <is>
          <t>Graines collectées</t>
        </is>
      </c>
      <c r="B4913" t="inlineStr">
        <is>
          <t>Débouchés</t>
        </is>
      </c>
      <c r="C4913" t="inlineStr">
        <is>
          <t>kt</t>
        </is>
      </c>
      <c r="D4913" t="inlineStr">
        <is>
          <t>France</t>
        </is>
      </c>
      <c r="E4913" t="inlineStr">
        <is>
          <t>2023-24</t>
        </is>
      </c>
      <c r="F4913" t="inlineStr">
        <is>
          <t>Soja</t>
        </is>
      </c>
      <c r="G4913" t="inlineStr"/>
      <c r="H4913" t="inlineStr"/>
      <c r="I4913" t="inlineStr"/>
      <c r="J4913" t="inlineStr"/>
      <c r="K4913" t="inlineStr"/>
      <c r="L4913" t="inlineStr"/>
      <c r="M4913" t="inlineStr"/>
      <c r="N4913" t="inlineStr"/>
      <c r="O4913" t="n">
        <v>123</v>
      </c>
      <c r="P4913" t="inlineStr"/>
      <c r="Q4913" t="inlineStr"/>
      <c r="R4913" t="inlineStr"/>
      <c r="S4913" t="inlineStr"/>
      <c r="T4913" t="inlineStr"/>
      <c r="U4913" t="n">
        <v>0</v>
      </c>
      <c r="V4913" t="n">
        <v>500000000</v>
      </c>
      <c r="W4913" t="inlineStr"/>
      <c r="X4913" t="inlineStr">
        <is>
          <t>déterminé</t>
        </is>
      </c>
    </row>
    <row r="4914" ht="15" customHeight="1" s="1003">
      <c r="A4914" s="1019" t="inlineStr">
        <is>
          <t>Graines collectées</t>
        </is>
      </c>
      <c r="B4914" t="inlineStr">
        <is>
          <t>Autres IAA</t>
        </is>
      </c>
      <c r="C4914" t="inlineStr">
        <is>
          <t>kt</t>
        </is>
      </c>
      <c r="D4914" t="inlineStr">
        <is>
          <t>France</t>
        </is>
      </c>
      <c r="E4914" t="inlineStr">
        <is>
          <t>2023-24</t>
        </is>
      </c>
      <c r="F4914" t="inlineStr">
        <is>
          <t>Soja</t>
        </is>
      </c>
      <c r="G4914" t="inlineStr">
        <is>
          <t>Consommation de graines en alimentation humaine = 45 kt (Bilans par campagne - FranceAgriMer)</t>
        </is>
      </c>
      <c r="H4914" t="inlineStr"/>
      <c r="I4914" t="inlineStr">
        <is>
          <t>Bilans par campagne - FranceAgriMer</t>
        </is>
      </c>
      <c r="J4914" t="inlineStr"/>
      <c r="K4914" t="inlineStr">
        <is>
          <t>Volume</t>
        </is>
      </c>
      <c r="L4914" t="inlineStr">
        <is>
          <t>Consommation de graines en alimentation humaine</t>
        </is>
      </c>
      <c r="M4914" t="inlineStr">
        <is>
          <t>Bilans Soja - FAM</t>
        </is>
      </c>
      <c r="N4914" t="inlineStr"/>
      <c r="O4914" t="n">
        <v>45</v>
      </c>
      <c r="P4914" t="inlineStr"/>
      <c r="Q4914" t="inlineStr"/>
      <c r="R4914" t="n">
        <v>45</v>
      </c>
      <c r="S4914" t="n">
        <v>2.25</v>
      </c>
      <c r="T4914" t="n">
        <v>0.1</v>
      </c>
      <c r="U4914" t="n">
        <v>0</v>
      </c>
      <c r="V4914" t="n">
        <v>500000000</v>
      </c>
      <c r="W4914" t="n">
        <v>0</v>
      </c>
      <c r="X4914" t="inlineStr">
        <is>
          <t>mesuré</t>
        </is>
      </c>
    </row>
    <row r="4915" ht="15" customHeight="1" s="1003">
      <c r="A4915" s="1019" t="inlineStr">
        <is>
          <t>Graines collectées</t>
        </is>
      </c>
      <c r="B4915" t="inlineStr">
        <is>
          <t>Semences certifiées</t>
        </is>
      </c>
      <c r="C4915" t="inlineStr">
        <is>
          <t>kt</t>
        </is>
      </c>
      <c r="D4915" t="inlineStr">
        <is>
          <t>France</t>
        </is>
      </c>
      <c r="E4915" t="inlineStr">
        <is>
          <t>2023-24</t>
        </is>
      </c>
      <c r="F4915" t="inlineStr">
        <is>
          <t>Soja</t>
        </is>
      </c>
      <c r="G4915" t="inlineStr">
        <is>
          <t>Production de semences certifiées = 12 kt (Bilans par campagne - FranceAgriMer)</t>
        </is>
      </c>
      <c r="H4915" t="inlineStr"/>
      <c r="I4915" t="inlineStr">
        <is>
          <t>Bilans par campagne - FranceAgriMer</t>
        </is>
      </c>
      <c r="J4915" t="inlineStr"/>
      <c r="K4915" t="inlineStr">
        <is>
          <t>Volume</t>
        </is>
      </c>
      <c r="L4915" t="inlineStr">
        <is>
          <t>Production de semences certifiées</t>
        </is>
      </c>
      <c r="M4915" t="inlineStr">
        <is>
          <t>Bilans Soja - FAM</t>
        </is>
      </c>
      <c r="N4915" t="inlineStr"/>
      <c r="O4915" t="n">
        <v>12</v>
      </c>
      <c r="P4915" t="inlineStr"/>
      <c r="Q4915" t="inlineStr"/>
      <c r="R4915" t="n">
        <v>12</v>
      </c>
      <c r="S4915" t="n">
        <v>0.6</v>
      </c>
      <c r="T4915" t="n">
        <v>0.1</v>
      </c>
      <c r="U4915" t="n">
        <v>0</v>
      </c>
      <c r="V4915" t="n">
        <v>500000000</v>
      </c>
      <c r="W4915" t="n">
        <v>0</v>
      </c>
      <c r="X4915" t="inlineStr">
        <is>
          <t>mesuré</t>
        </is>
      </c>
    </row>
    <row r="4916" ht="15" customHeight="1" s="1003">
      <c r="A4916" s="1019" t="inlineStr">
        <is>
          <t>Graines collectées</t>
        </is>
      </c>
      <c r="B4916" t="inlineStr">
        <is>
          <t>Semences</t>
        </is>
      </c>
      <c r="C4916" t="inlineStr">
        <is>
          <t>kt</t>
        </is>
      </c>
      <c r="D4916" t="inlineStr">
        <is>
          <t>France</t>
        </is>
      </c>
      <c r="E4916" t="inlineStr">
        <is>
          <t>2023-24</t>
        </is>
      </c>
      <c r="F4916" t="inlineStr">
        <is>
          <t>Soja</t>
        </is>
      </c>
      <c r="G4916" t="inlineStr">
        <is>
          <t>Production de semences certifiées = 8 kt (Bilans par campagne - FranceAgriMer)</t>
        </is>
      </c>
      <c r="H4916" t="inlineStr"/>
      <c r="I4916" t="inlineStr">
        <is>
          <t>Bilans par campagne - FranceAgriMer</t>
        </is>
      </c>
      <c r="J4916" t="inlineStr"/>
      <c r="K4916" t="inlineStr">
        <is>
          <t>Volume</t>
        </is>
      </c>
      <c r="L4916" t="inlineStr">
        <is>
          <t>Production de semences certifiées</t>
        </is>
      </c>
      <c r="M4916" t="inlineStr">
        <is>
          <t>Bilans Soja - FAM</t>
        </is>
      </c>
      <c r="N4916" t="inlineStr"/>
      <c r="O4916" t="n">
        <v>12</v>
      </c>
      <c r="P4916" t="inlineStr"/>
      <c r="Q4916" t="inlineStr"/>
      <c r="R4916" t="inlineStr"/>
      <c r="S4916" t="inlineStr"/>
      <c r="T4916" t="inlineStr"/>
      <c r="U4916" t="n">
        <v>0</v>
      </c>
      <c r="V4916" t="n">
        <v>500000000</v>
      </c>
      <c r="W4916" t="inlineStr"/>
      <c r="X4916" t="inlineStr">
        <is>
          <t>déterminé</t>
        </is>
      </c>
    </row>
    <row r="4917" ht="15" customHeight="1" s="1003">
      <c r="A4917" s="1019" t="inlineStr">
        <is>
          <t>Graines collectées</t>
        </is>
      </c>
      <c r="B4917" t="inlineStr">
        <is>
          <t>Export</t>
        </is>
      </c>
      <c r="C4917" t="inlineStr">
        <is>
          <t>kt</t>
        </is>
      </c>
      <c r="D4917" t="inlineStr">
        <is>
          <t>France</t>
        </is>
      </c>
      <c r="E4917" t="inlineStr">
        <is>
          <t>2023-24</t>
        </is>
      </c>
      <c r="F4917" t="inlineStr">
        <is>
          <t>Soja</t>
        </is>
      </c>
      <c r="G4917" t="inlineStr"/>
      <c r="H4917" t="inlineStr">
        <is>
          <t>Exportation de graines = 138 kt (Douanes françaises - Eurostat)</t>
        </is>
      </c>
      <c r="I4917" t="inlineStr">
        <is>
          <t>Douanes françaises - Eurostat</t>
        </is>
      </c>
      <c r="J4917" t="inlineStr"/>
      <c r="K4917" t="inlineStr">
        <is>
          <t>Volume</t>
        </is>
      </c>
      <c r="L4917" t="inlineStr">
        <is>
          <t>Exportation de graines</t>
        </is>
      </c>
      <c r="M4917" t="inlineStr">
        <is>
          <t>Echanges mensuels - EUROSTAT</t>
        </is>
      </c>
      <c r="N4917" t="inlineStr"/>
      <c r="O4917" t="n">
        <v>138</v>
      </c>
      <c r="P4917" t="inlineStr"/>
      <c r="Q4917" t="inlineStr"/>
      <c r="R4917" t="n">
        <v>137.73</v>
      </c>
      <c r="S4917" t="n">
        <v>6.89</v>
      </c>
      <c r="T4917" t="n">
        <v>0.1</v>
      </c>
      <c r="U4917" t="n">
        <v>0</v>
      </c>
      <c r="V4917" t="n">
        <v>500000000</v>
      </c>
      <c r="W4917" t="n">
        <v>0</v>
      </c>
      <c r="X4917" t="inlineStr">
        <is>
          <t>mesuré</t>
        </is>
      </c>
    </row>
    <row r="4918" ht="15" customHeight="1" s="1003">
      <c r="A4918" s="1019" t="inlineStr">
        <is>
          <t>Graines collectées</t>
        </is>
      </c>
      <c r="B4918" t="inlineStr">
        <is>
          <t>Ecart statistique</t>
        </is>
      </c>
      <c r="C4918" t="inlineStr">
        <is>
          <t>kt</t>
        </is>
      </c>
      <c r="D4918" t="inlineStr">
        <is>
          <t>France</t>
        </is>
      </c>
      <c r="E4918" t="inlineStr">
        <is>
          <t>2023-24</t>
        </is>
      </c>
      <c r="F4918" t="inlineStr">
        <is>
          <t>Soja</t>
        </is>
      </c>
      <c r="G4918" t="inlineStr"/>
      <c r="H4918" t="inlineStr"/>
      <c r="I4918" t="inlineStr"/>
      <c r="J4918" t="inlineStr"/>
      <c r="K4918" t="inlineStr"/>
      <c r="L4918" t="inlineStr"/>
      <c r="M4918" t="inlineStr"/>
      <c r="N4918" t="inlineStr"/>
      <c r="O4918" t="n">
        <v>-0</v>
      </c>
      <c r="P4918" t="inlineStr"/>
      <c r="Q4918" t="inlineStr"/>
      <c r="R4918" t="n">
        <v>0</v>
      </c>
      <c r="S4918" t="n">
        <v>0</v>
      </c>
      <c r="T4918" t="inlineStr"/>
      <c r="U4918" t="n">
        <v>0</v>
      </c>
      <c r="V4918" t="n">
        <v>500000000</v>
      </c>
      <c r="W4918" t="n">
        <v>0</v>
      </c>
      <c r="X4918" t="inlineStr">
        <is>
          <t>mesuré</t>
        </is>
      </c>
    </row>
    <row r="4919" ht="15" customHeight="1" s="1003">
      <c r="A4919" s="1019" t="inlineStr">
        <is>
          <t>Issues de silo</t>
        </is>
      </c>
      <c r="B4919" t="inlineStr">
        <is>
          <t>Elimination/Pertes</t>
        </is>
      </c>
      <c r="C4919" t="inlineStr">
        <is>
          <t>kt</t>
        </is>
      </c>
      <c r="D4919" t="inlineStr">
        <is>
          <t>France</t>
        </is>
      </c>
      <c r="E4919" t="inlineStr">
        <is>
          <t>2023-24</t>
        </is>
      </c>
      <c r="F4919" t="inlineStr">
        <is>
          <t>Soja</t>
        </is>
      </c>
      <c r="G4919" t="inlineStr"/>
      <c r="H4919" t="inlineStr">
        <is>
          <t>0</t>
        </is>
      </c>
      <c r="I4919" t="inlineStr">
        <is>
          <t>ONRB - FranceAgriMer</t>
        </is>
      </c>
      <c r="J4919" t="inlineStr">
        <is>
          <t>0</t>
        </is>
      </c>
      <c r="K4919" t="inlineStr">
        <is>
          <t>Répartition</t>
        </is>
      </c>
      <c r="L4919" t="inlineStr">
        <is>
          <t>Les issues de silo sont éliminées:Part d'issues de silo éliminées</t>
        </is>
      </c>
      <c r="M4919" t="inlineStr">
        <is>
          <t>Issues de silo - ONRB</t>
        </is>
      </c>
      <c r="N4919" t="inlineStr"/>
      <c r="O4919" t="n">
        <v>0.02</v>
      </c>
      <c r="P4919" t="inlineStr"/>
      <c r="Q4919" t="inlineStr"/>
      <c r="R4919" t="inlineStr"/>
      <c r="S4919" t="inlineStr"/>
      <c r="T4919" t="inlineStr"/>
      <c r="U4919" t="n">
        <v>0</v>
      </c>
      <c r="V4919" t="n">
        <v>500000000</v>
      </c>
      <c r="W4919" t="inlineStr"/>
      <c r="X4919" t="inlineStr">
        <is>
          <t>déterminé</t>
        </is>
      </c>
    </row>
    <row r="4920" ht="15" customHeight="1" s="1003">
      <c r="A4920" s="1019" t="inlineStr">
        <is>
          <t>Issues de silo</t>
        </is>
      </c>
      <c r="B4920" t="inlineStr">
        <is>
          <t>Autres usages (ou usages indéfinis)</t>
        </is>
      </c>
      <c r="C4920" t="inlineStr">
        <is>
          <t>kt</t>
        </is>
      </c>
      <c r="D4920" t="inlineStr">
        <is>
          <t>France</t>
        </is>
      </c>
      <c r="E4920" t="inlineStr">
        <is>
          <t>2023-24</t>
        </is>
      </c>
      <c r="F4920" t="inlineStr">
        <is>
          <t>Soja</t>
        </is>
      </c>
      <c r="G4920" t="inlineStr"/>
      <c r="H4920" t="inlineStr"/>
      <c r="I4920" t="inlineStr"/>
      <c r="J4920" t="inlineStr"/>
      <c r="K4920" t="inlineStr"/>
      <c r="L4920" t="inlineStr"/>
      <c r="M4920" t="inlineStr"/>
      <c r="N4920" t="inlineStr"/>
      <c r="O4920" t="n">
        <v>0.02</v>
      </c>
      <c r="P4920" t="inlineStr"/>
      <c r="Q4920" t="inlineStr"/>
      <c r="R4920" t="inlineStr"/>
      <c r="S4920" t="inlineStr"/>
      <c r="T4920" t="inlineStr"/>
      <c r="U4920" t="n">
        <v>0</v>
      </c>
      <c r="V4920" t="n">
        <v>500000000</v>
      </c>
      <c r="W4920" t="inlineStr"/>
      <c r="X4920" t="inlineStr">
        <is>
          <t>déterminé</t>
        </is>
      </c>
    </row>
    <row r="4921" ht="15" customHeight="1" s="1003">
      <c r="A4921" s="1019" t="inlineStr">
        <is>
          <t>Issues de silo</t>
        </is>
      </c>
      <c r="B4921" t="inlineStr">
        <is>
          <t>Débouchés</t>
        </is>
      </c>
      <c r="C4921" t="inlineStr">
        <is>
          <t>kt</t>
        </is>
      </c>
      <c r="D4921" t="inlineStr">
        <is>
          <t>France</t>
        </is>
      </c>
      <c r="E4921" t="inlineStr">
        <is>
          <t>2023-24</t>
        </is>
      </c>
      <c r="F4921" t="inlineStr">
        <is>
          <t>Soja</t>
        </is>
      </c>
      <c r="G4921" t="inlineStr"/>
      <c r="H4921" t="inlineStr"/>
      <c r="I4921" t="inlineStr"/>
      <c r="J4921" t="inlineStr"/>
      <c r="K4921" t="inlineStr"/>
      <c r="L4921" t="inlineStr"/>
      <c r="M4921" t="inlineStr"/>
      <c r="N4921" t="inlineStr"/>
      <c r="O4921" t="n">
        <v>5.44</v>
      </c>
      <c r="P4921" t="inlineStr"/>
      <c r="Q4921" t="inlineStr"/>
      <c r="R4921" t="inlineStr"/>
      <c r="S4921" t="inlineStr"/>
      <c r="T4921" t="inlineStr"/>
      <c r="U4921" t="n">
        <v>0</v>
      </c>
      <c r="V4921" t="n">
        <v>500000000</v>
      </c>
      <c r="W4921" t="inlineStr"/>
      <c r="X4921" t="inlineStr">
        <is>
          <t>déterminé</t>
        </is>
      </c>
    </row>
    <row r="4922" ht="15" customHeight="1" s="1003">
      <c r="A4922" s="1019" t="inlineStr">
        <is>
          <t>Issues de silo</t>
        </is>
      </c>
      <c r="B4922" t="inlineStr">
        <is>
          <t>FAF</t>
        </is>
      </c>
      <c r="C4922" t="inlineStr">
        <is>
          <t>kt</t>
        </is>
      </c>
      <c r="D4922" t="inlineStr">
        <is>
          <t>France</t>
        </is>
      </c>
      <c r="E4922" t="inlineStr">
        <is>
          <t>2023-24</t>
        </is>
      </c>
      <c r="F4922" t="inlineStr">
        <is>
          <t>Soja</t>
        </is>
      </c>
      <c r="G4922" t="inlineStr"/>
      <c r="H4922" t="inlineStr">
        <is>
          <t>Part d'issues de silo consommées par les FAF = 56,33 % (ONRB - FranceAgriMer)</t>
        </is>
      </c>
      <c r="I4922" t="inlineStr">
        <is>
          <t>ONRB - FranceAgriMer</t>
        </is>
      </c>
      <c r="J4922" t="inlineStr">
        <is>
          <t>0</t>
        </is>
      </c>
      <c r="K4922" t="inlineStr">
        <is>
          <t>Répartition</t>
        </is>
      </c>
      <c r="L4922" t="inlineStr">
        <is>
          <t>Part d'issues de silo consommées par les FAF</t>
        </is>
      </c>
      <c r="M4922" t="inlineStr">
        <is>
          <t>Issues de silo - ONRB</t>
        </is>
      </c>
      <c r="N4922" t="inlineStr"/>
      <c r="O4922" t="n">
        <v>3.06</v>
      </c>
      <c r="P4922" t="inlineStr"/>
      <c r="Q4922" t="inlineStr"/>
      <c r="R4922" t="inlineStr"/>
      <c r="S4922" t="inlineStr"/>
      <c r="T4922" t="inlineStr"/>
      <c r="U4922" t="n">
        <v>0</v>
      </c>
      <c r="V4922" t="n">
        <v>500000000</v>
      </c>
      <c r="W4922" t="inlineStr"/>
      <c r="X4922" t="inlineStr">
        <is>
          <t>déterminé</t>
        </is>
      </c>
    </row>
    <row r="4923" ht="15" customHeight="1" s="1003">
      <c r="A4923" s="1019" t="inlineStr">
        <is>
          <t>Issues de silo</t>
        </is>
      </c>
      <c r="B4923" t="inlineStr">
        <is>
          <t>Litière</t>
        </is>
      </c>
      <c r="C4923" t="inlineStr">
        <is>
          <t>kt</t>
        </is>
      </c>
      <c r="D4923" t="inlineStr">
        <is>
          <t>France</t>
        </is>
      </c>
      <c r="E4923" t="inlineStr">
        <is>
          <t>2023-24</t>
        </is>
      </c>
      <c r="F4923" t="inlineStr">
        <is>
          <t>Soja</t>
        </is>
      </c>
      <c r="G4923" t="inlineStr"/>
      <c r="H4923" t="inlineStr">
        <is>
          <t>Part d'issues de silo consommées comme litière = 0,77 % (ONRB - FranceAgriMer)</t>
        </is>
      </c>
      <c r="I4923" t="inlineStr">
        <is>
          <t>ONRB - FranceAgriMer</t>
        </is>
      </c>
      <c r="J4923" t="inlineStr">
        <is>
          <t>0</t>
        </is>
      </c>
      <c r="K4923" t="inlineStr">
        <is>
          <t>Répartition</t>
        </is>
      </c>
      <c r="L4923" t="inlineStr">
        <is>
          <t>Part d'issues de silo consommées comme litière</t>
        </is>
      </c>
      <c r="M4923" t="inlineStr">
        <is>
          <t>Issues de silo - ONRB</t>
        </is>
      </c>
      <c r="N4923" t="inlineStr"/>
      <c r="O4923" t="n">
        <v>0.04</v>
      </c>
      <c r="P4923" t="inlineStr"/>
      <c r="Q4923" t="inlineStr"/>
      <c r="R4923" t="inlineStr"/>
      <c r="S4923" t="inlineStr"/>
      <c r="T4923" t="inlineStr"/>
      <c r="U4923" t="n">
        <v>0</v>
      </c>
      <c r="V4923" t="n">
        <v>500000000</v>
      </c>
      <c r="W4923" t="inlineStr"/>
      <c r="X4923" t="inlineStr">
        <is>
          <t>déterminé</t>
        </is>
      </c>
    </row>
    <row r="4924" ht="15" customHeight="1" s="1003">
      <c r="A4924" s="1019" t="inlineStr">
        <is>
          <t>Issues de silo</t>
        </is>
      </c>
      <c r="B4924" t="inlineStr">
        <is>
          <t>Compostage</t>
        </is>
      </c>
      <c r="C4924" t="inlineStr">
        <is>
          <t>kt</t>
        </is>
      </c>
      <c r="D4924" t="inlineStr">
        <is>
          <t>France</t>
        </is>
      </c>
      <c r="E4924" t="inlineStr">
        <is>
          <t>2023-24</t>
        </is>
      </c>
      <c r="F4924" t="inlineStr">
        <is>
          <t>Soja</t>
        </is>
      </c>
      <c r="G4924" t="inlineStr"/>
      <c r="H4924" t="inlineStr">
        <is>
          <t>Part d'issues de silo compostées = 0 % (ONRB - FranceAgriMer)</t>
        </is>
      </c>
      <c r="I4924" t="inlineStr">
        <is>
          <t>ONRB - FranceAgriMer</t>
        </is>
      </c>
      <c r="J4924" t="inlineStr">
        <is>
          <t>0</t>
        </is>
      </c>
      <c r="K4924" t="inlineStr">
        <is>
          <t>Répartition</t>
        </is>
      </c>
      <c r="L4924" t="inlineStr">
        <is>
          <t>Part d'issues de silo compostées</t>
        </is>
      </c>
      <c r="M4924" t="inlineStr">
        <is>
          <t>Issues de silo - ONRB</t>
        </is>
      </c>
      <c r="N4924" t="inlineStr"/>
      <c r="O4924" t="n">
        <v>0</v>
      </c>
      <c r="P4924" t="inlineStr"/>
      <c r="Q4924" t="inlineStr"/>
      <c r="R4924" t="inlineStr"/>
      <c r="S4924" t="inlineStr"/>
      <c r="T4924" t="inlineStr"/>
      <c r="U4924" t="n">
        <v>0</v>
      </c>
      <c r="V4924" t="n">
        <v>500000000</v>
      </c>
      <c r="W4924" t="inlineStr"/>
      <c r="X4924" t="inlineStr">
        <is>
          <t>déterminé</t>
        </is>
      </c>
    </row>
    <row r="4925" ht="15" customHeight="1" s="1003">
      <c r="A4925" s="1019" t="inlineStr">
        <is>
          <t>Issues de silo</t>
        </is>
      </c>
      <c r="B4925" t="inlineStr">
        <is>
          <t>Autres biomatériaux</t>
        </is>
      </c>
      <c r="C4925" t="inlineStr">
        <is>
          <t>kt</t>
        </is>
      </c>
      <c r="D4925" t="inlineStr">
        <is>
          <t>France</t>
        </is>
      </c>
      <c r="E4925" t="inlineStr">
        <is>
          <t>2023-24</t>
        </is>
      </c>
      <c r="F4925" t="inlineStr">
        <is>
          <t>Soja</t>
        </is>
      </c>
      <c r="G4925" t="inlineStr"/>
      <c r="H4925" t="inlineStr">
        <is>
          <t>Part d'issues de silo consommées comme autres biomatériaux = 0,77 % (ONRB - FranceAgriMer)</t>
        </is>
      </c>
      <c r="I4925" t="inlineStr">
        <is>
          <t>ONRB - FranceAgriMer</t>
        </is>
      </c>
      <c r="J4925" t="inlineStr">
        <is>
          <t>0</t>
        </is>
      </c>
      <c r="K4925" t="inlineStr">
        <is>
          <t>Répartition</t>
        </is>
      </c>
      <c r="L4925" t="inlineStr">
        <is>
          <t>Part d'issues de silo consommées comme autres biomatériaux</t>
        </is>
      </c>
      <c r="M4925" t="inlineStr">
        <is>
          <t>Issues de silo - ONRB</t>
        </is>
      </c>
      <c r="N4925" t="inlineStr"/>
      <c r="O4925" t="n">
        <v>0.04</v>
      </c>
      <c r="P4925" t="inlineStr"/>
      <c r="Q4925" t="inlineStr"/>
      <c r="R4925" t="inlineStr"/>
      <c r="S4925" t="inlineStr"/>
      <c r="T4925" t="inlineStr"/>
      <c r="U4925" t="n">
        <v>0</v>
      </c>
      <c r="V4925" t="n">
        <v>500000000</v>
      </c>
      <c r="W4925" t="inlineStr"/>
      <c r="X4925" t="inlineStr">
        <is>
          <t>déterminé</t>
        </is>
      </c>
    </row>
    <row r="4926" ht="15" customHeight="1" s="1003">
      <c r="A4926" s="1019" t="inlineStr">
        <is>
          <t>Issues de silo</t>
        </is>
      </c>
      <c r="B4926" t="inlineStr">
        <is>
          <t>Méthanisation</t>
        </is>
      </c>
      <c r="C4926" t="inlineStr">
        <is>
          <t>kt</t>
        </is>
      </c>
      <c r="D4926" t="inlineStr">
        <is>
          <t>France</t>
        </is>
      </c>
      <c r="E4926" t="inlineStr">
        <is>
          <t>2023-24</t>
        </is>
      </c>
      <c r="F4926" t="inlineStr">
        <is>
          <t>Soja</t>
        </is>
      </c>
      <c r="G4926" t="inlineStr"/>
      <c r="H4926" t="inlineStr">
        <is>
          <t>Part d'issues de silo consommées en méthanisation = 40,72 % (ONRB - FranceAgriMer)</t>
        </is>
      </c>
      <c r="I4926" t="inlineStr">
        <is>
          <t>ONRB - FranceAgriMer</t>
        </is>
      </c>
      <c r="J4926" t="inlineStr">
        <is>
          <t>0</t>
        </is>
      </c>
      <c r="K4926" t="inlineStr">
        <is>
          <t>Répartition</t>
        </is>
      </c>
      <c r="L4926" t="inlineStr">
        <is>
          <t>Part d'issues de silo consommées en méthanisation</t>
        </is>
      </c>
      <c r="M4926" t="inlineStr">
        <is>
          <t>Issues de silo - ONRB</t>
        </is>
      </c>
      <c r="N4926" t="inlineStr"/>
      <c r="O4926" t="n">
        <v>2.21</v>
      </c>
      <c r="P4926" t="inlineStr"/>
      <c r="Q4926" t="inlineStr"/>
      <c r="R4926" t="inlineStr"/>
      <c r="S4926" t="inlineStr"/>
      <c r="T4926" t="inlineStr"/>
      <c r="U4926" t="n">
        <v>0</v>
      </c>
      <c r="V4926" t="n">
        <v>500000000</v>
      </c>
      <c r="W4926" t="inlineStr"/>
      <c r="X4926" t="inlineStr">
        <is>
          <t>déterminé</t>
        </is>
      </c>
    </row>
    <row r="4927" ht="15" customHeight="1" s="1003">
      <c r="A4927" s="1019" t="inlineStr">
        <is>
          <t>Issues de silo</t>
        </is>
      </c>
      <c r="B4927" t="inlineStr">
        <is>
          <t>Combustion</t>
        </is>
      </c>
      <c r="C4927" t="inlineStr">
        <is>
          <t>kt</t>
        </is>
      </c>
      <c r="D4927" t="inlineStr">
        <is>
          <t>France</t>
        </is>
      </c>
      <c r="E4927" t="inlineStr">
        <is>
          <t>2023-24</t>
        </is>
      </c>
      <c r="F4927" t="inlineStr">
        <is>
          <t>Soja</t>
        </is>
      </c>
      <c r="G4927" t="inlineStr"/>
      <c r="H4927" t="inlineStr">
        <is>
          <t>Part d'issues de silo brûlées = 1,03 % (ONRB - FranceAgriMer)</t>
        </is>
      </c>
      <c r="I4927" t="inlineStr">
        <is>
          <t>ONRB - FranceAgriMer</t>
        </is>
      </c>
      <c r="J4927" t="inlineStr">
        <is>
          <t>0</t>
        </is>
      </c>
      <c r="K4927" t="inlineStr">
        <is>
          <t>Répartition</t>
        </is>
      </c>
      <c r="L4927" t="inlineStr">
        <is>
          <t>Part d'issues de silo brûlées</t>
        </is>
      </c>
      <c r="M4927" t="inlineStr">
        <is>
          <t>Issues de silo - ONRB</t>
        </is>
      </c>
      <c r="N4927" t="inlineStr"/>
      <c r="O4927" t="n">
        <v>0.06</v>
      </c>
      <c r="P4927" t="inlineStr"/>
      <c r="Q4927" t="inlineStr"/>
      <c r="R4927" t="inlineStr"/>
      <c r="S4927" t="inlineStr"/>
      <c r="T4927" t="inlineStr"/>
      <c r="U4927" t="n">
        <v>0</v>
      </c>
      <c r="V4927" t="n">
        <v>500000000</v>
      </c>
      <c r="W4927" t="inlineStr"/>
      <c r="X4927" t="inlineStr">
        <is>
          <t>déterminé</t>
        </is>
      </c>
    </row>
    <row r="4928" ht="15" customHeight="1" s="1003">
      <c r="A4928" s="1019" t="inlineStr">
        <is>
          <t>Issues de silo</t>
        </is>
      </c>
      <c r="B4928" t="inlineStr">
        <is>
          <t>Hors FAB</t>
        </is>
      </c>
      <c r="C4928" t="inlineStr">
        <is>
          <t>kt</t>
        </is>
      </c>
      <c r="D4928" t="inlineStr">
        <is>
          <t>France</t>
        </is>
      </c>
      <c r="E4928" t="inlineStr">
        <is>
          <t>2023-24</t>
        </is>
      </c>
      <c r="F4928" t="inlineStr">
        <is>
          <t>Soja</t>
        </is>
      </c>
      <c r="G4928" t="inlineStr"/>
      <c r="H4928" t="inlineStr"/>
      <c r="I4928" t="inlineStr">
        <is>
          <t>ONRB - FranceAgriMer</t>
        </is>
      </c>
      <c r="J4928" t="inlineStr"/>
      <c r="K4928" t="inlineStr">
        <is>
          <t>Répartition</t>
        </is>
      </c>
      <c r="L4928" t="inlineStr">
        <is>
          <t>Part d'issues de silo consommées par les FAF</t>
        </is>
      </c>
      <c r="M4928" t="inlineStr">
        <is>
          <t>Issues de silo - ONRB</t>
        </is>
      </c>
      <c r="N4928" t="inlineStr"/>
      <c r="O4928" t="n">
        <v>3.06</v>
      </c>
      <c r="P4928" t="inlineStr"/>
      <c r="Q4928" t="inlineStr"/>
      <c r="R4928" t="inlineStr"/>
      <c r="S4928" t="inlineStr"/>
      <c r="T4928" t="inlineStr"/>
      <c r="U4928" t="n">
        <v>0</v>
      </c>
      <c r="V4928" t="n">
        <v>500000000</v>
      </c>
      <c r="W4928" t="inlineStr"/>
      <c r="X4928" t="inlineStr">
        <is>
          <t>déterminé</t>
        </is>
      </c>
    </row>
    <row r="4929" ht="15" customHeight="1" s="1003">
      <c r="A4929" s="1019" t="inlineStr">
        <is>
          <t>Issues de silo</t>
        </is>
      </c>
      <c r="B4929" t="inlineStr">
        <is>
          <t>Alimentation animale rente</t>
        </is>
      </c>
      <c r="C4929" t="inlineStr">
        <is>
          <t>kt</t>
        </is>
      </c>
      <c r="D4929" t="inlineStr">
        <is>
          <t>France</t>
        </is>
      </c>
      <c r="E4929" t="inlineStr">
        <is>
          <t>2023-24</t>
        </is>
      </c>
      <c r="F4929" t="inlineStr">
        <is>
          <t>Soja</t>
        </is>
      </c>
      <c r="G4929" t="inlineStr"/>
      <c r="H4929" t="inlineStr"/>
      <c r="I4929" t="inlineStr"/>
      <c r="J4929" t="inlineStr"/>
      <c r="K4929" t="inlineStr"/>
      <c r="L4929" t="inlineStr"/>
      <c r="M4929" t="inlineStr"/>
      <c r="N4929" t="inlineStr"/>
      <c r="O4929" t="n">
        <v>3.06</v>
      </c>
      <c r="P4929" t="inlineStr"/>
      <c r="Q4929" t="inlineStr"/>
      <c r="R4929" t="inlineStr"/>
      <c r="S4929" t="inlineStr"/>
      <c r="T4929" t="inlineStr"/>
      <c r="U4929" t="n">
        <v>0</v>
      </c>
      <c r="V4929" t="n">
        <v>500000000</v>
      </c>
      <c r="W4929" t="inlineStr"/>
      <c r="X4929" t="inlineStr">
        <is>
          <t>déterminé</t>
        </is>
      </c>
    </row>
    <row r="4930" ht="15" customHeight="1" s="1003">
      <c r="A4930" s="1019" t="inlineStr">
        <is>
          <t>Issues de silo</t>
        </is>
      </c>
      <c r="B4930" t="inlineStr">
        <is>
          <t>Alimentation animale</t>
        </is>
      </c>
      <c r="C4930" t="inlineStr">
        <is>
          <t>kt</t>
        </is>
      </c>
      <c r="D4930" t="inlineStr">
        <is>
          <t>France</t>
        </is>
      </c>
      <c r="E4930" t="inlineStr">
        <is>
          <t>2023-24</t>
        </is>
      </c>
      <c r="F4930" t="inlineStr">
        <is>
          <t>Soja</t>
        </is>
      </c>
      <c r="G4930" t="inlineStr"/>
      <c r="H4930" t="inlineStr"/>
      <c r="I4930" t="inlineStr"/>
      <c r="J4930" t="inlineStr"/>
      <c r="K4930" t="inlineStr"/>
      <c r="L4930" t="inlineStr"/>
      <c r="M4930" t="inlineStr"/>
      <c r="N4930" t="inlineStr"/>
      <c r="O4930" t="n">
        <v>3.06</v>
      </c>
      <c r="P4930" t="inlineStr"/>
      <c r="Q4930" t="inlineStr"/>
      <c r="R4930" t="inlineStr"/>
      <c r="S4930" t="inlineStr"/>
      <c r="T4930" t="inlineStr"/>
      <c r="U4930" t="n">
        <v>0</v>
      </c>
      <c r="V4930" t="n">
        <v>500000000</v>
      </c>
      <c r="W4930" t="inlineStr"/>
      <c r="X4930" t="inlineStr">
        <is>
          <t>déterminé</t>
        </is>
      </c>
    </row>
    <row r="4931" ht="15" customHeight="1" s="1003">
      <c r="A4931" s="1019" t="inlineStr">
        <is>
          <t>Issues de silo</t>
        </is>
      </c>
      <c r="B4931" t="inlineStr">
        <is>
          <t>Usages alimentaires</t>
        </is>
      </c>
      <c r="C4931" t="inlineStr">
        <is>
          <t>kt</t>
        </is>
      </c>
      <c r="D4931" t="inlineStr">
        <is>
          <t>France</t>
        </is>
      </c>
      <c r="E4931" t="inlineStr">
        <is>
          <t>2023-24</t>
        </is>
      </c>
      <c r="F4931" t="inlineStr">
        <is>
          <t>Soja</t>
        </is>
      </c>
      <c r="G4931" t="inlineStr"/>
      <c r="H4931" t="inlineStr"/>
      <c r="I4931" t="inlineStr"/>
      <c r="J4931" t="inlineStr"/>
      <c r="K4931" t="inlineStr"/>
      <c r="L4931" t="inlineStr"/>
      <c r="M4931" t="inlineStr"/>
      <c r="N4931" t="inlineStr"/>
      <c r="O4931" t="n">
        <v>3.06</v>
      </c>
      <c r="P4931" t="inlineStr"/>
      <c r="Q4931" t="inlineStr"/>
      <c r="R4931" t="inlineStr"/>
      <c r="S4931" t="inlineStr"/>
      <c r="T4931" t="inlineStr"/>
      <c r="U4931" t="n">
        <v>0</v>
      </c>
      <c r="V4931" t="n">
        <v>500000000</v>
      </c>
      <c r="W4931" t="inlineStr"/>
      <c r="X4931" t="inlineStr">
        <is>
          <t>déterminé</t>
        </is>
      </c>
    </row>
    <row r="4932" ht="15" customHeight="1" s="1003">
      <c r="A4932" s="1019" t="inlineStr">
        <is>
          <t>Issues de silo</t>
        </is>
      </c>
      <c r="B4932" t="inlineStr">
        <is>
          <t>Biomatériaux</t>
        </is>
      </c>
      <c r="C4932" t="inlineStr">
        <is>
          <t>kt</t>
        </is>
      </c>
      <c r="D4932" t="inlineStr">
        <is>
          <t>France</t>
        </is>
      </c>
      <c r="E4932" t="inlineStr">
        <is>
          <t>2023-24</t>
        </is>
      </c>
      <c r="F4932" t="inlineStr">
        <is>
          <t>Soja</t>
        </is>
      </c>
      <c r="G4932" t="inlineStr"/>
      <c r="H4932" t="inlineStr"/>
      <c r="I4932" t="inlineStr">
        <is>
          <t>ONRB - FranceAgriMer</t>
        </is>
      </c>
      <c r="J4932" t="inlineStr"/>
      <c r="K4932" t="inlineStr">
        <is>
          <t>Répartition</t>
        </is>
      </c>
      <c r="L4932" t="inlineStr">
        <is>
          <t>Part d'issues de silo consommées comme litière:Part d'issues de silo consommées comme autres biomatériaux</t>
        </is>
      </c>
      <c r="M4932" t="inlineStr">
        <is>
          <t>Issues de silo - ONRB</t>
        </is>
      </c>
      <c r="N4932" t="inlineStr"/>
      <c r="O4932" t="n">
        <v>0.08</v>
      </c>
      <c r="P4932" t="inlineStr"/>
      <c r="Q4932" t="inlineStr"/>
      <c r="R4932" t="inlineStr"/>
      <c r="S4932" t="inlineStr"/>
      <c r="T4932" t="inlineStr"/>
      <c r="U4932" t="n">
        <v>0</v>
      </c>
      <c r="V4932" t="n">
        <v>500000000</v>
      </c>
      <c r="W4932" t="inlineStr"/>
      <c r="X4932" t="inlineStr">
        <is>
          <t>déterminé</t>
        </is>
      </c>
    </row>
    <row r="4933" ht="15" customHeight="1" s="1003">
      <c r="A4933" s="1019" t="inlineStr">
        <is>
          <t>Issues de silo</t>
        </is>
      </c>
      <c r="B4933" t="inlineStr">
        <is>
          <t>Usages non-alimentaires</t>
        </is>
      </c>
      <c r="C4933" t="inlineStr">
        <is>
          <t>kt</t>
        </is>
      </c>
      <c r="D4933" t="inlineStr">
        <is>
          <t>France</t>
        </is>
      </c>
      <c r="E4933" t="inlineStr">
        <is>
          <t>2023-24</t>
        </is>
      </c>
      <c r="F4933" t="inlineStr">
        <is>
          <t>Soja</t>
        </is>
      </c>
      <c r="G4933" t="inlineStr"/>
      <c r="H4933" t="inlineStr"/>
      <c r="I4933" t="inlineStr"/>
      <c r="J4933" t="inlineStr"/>
      <c r="K4933" t="inlineStr"/>
      <c r="L4933" t="inlineStr"/>
      <c r="M4933" t="inlineStr"/>
      <c r="N4933" t="inlineStr"/>
      <c r="O4933" t="n">
        <v>2.35</v>
      </c>
      <c r="P4933" t="inlineStr"/>
      <c r="Q4933" t="inlineStr"/>
      <c r="R4933" t="inlineStr"/>
      <c r="S4933" t="inlineStr"/>
      <c r="T4933" t="inlineStr"/>
      <c r="U4933" t="n">
        <v>0</v>
      </c>
      <c r="V4933" t="n">
        <v>500000000</v>
      </c>
      <c r="W4933" t="inlineStr"/>
      <c r="X4933" t="inlineStr">
        <is>
          <t>déterminé</t>
        </is>
      </c>
    </row>
    <row r="4934" ht="15" customHeight="1" s="1003">
      <c r="A4934" s="1019" t="inlineStr">
        <is>
          <t>Issues de silo</t>
        </is>
      </c>
      <c r="B4934" t="inlineStr">
        <is>
          <t>Energie</t>
        </is>
      </c>
      <c r="C4934" t="inlineStr">
        <is>
          <t>kt</t>
        </is>
      </c>
      <c r="D4934" t="inlineStr">
        <is>
          <t>France</t>
        </is>
      </c>
      <c r="E4934" t="inlineStr">
        <is>
          <t>2023-24</t>
        </is>
      </c>
      <c r="F4934" t="inlineStr">
        <is>
          <t>Soja</t>
        </is>
      </c>
      <c r="G4934" t="inlineStr"/>
      <c r="H4934" t="inlineStr"/>
      <c r="I4934" t="inlineStr">
        <is>
          <t>ONRB - FranceAgriMer</t>
        </is>
      </c>
      <c r="J4934" t="inlineStr"/>
      <c r="K4934" t="inlineStr">
        <is>
          <t>Répartition</t>
        </is>
      </c>
      <c r="L4934" t="inlineStr">
        <is>
          <t>Part d'issues de silo consommées en méthanisation:Part d'issues de silo brûlées</t>
        </is>
      </c>
      <c r="M4934" t="inlineStr">
        <is>
          <t>Issues de silo - ONRB</t>
        </is>
      </c>
      <c r="N4934" t="inlineStr"/>
      <c r="O4934" t="n">
        <v>2.27</v>
      </c>
      <c r="P4934" t="inlineStr"/>
      <c r="Q4934" t="inlineStr"/>
      <c r="R4934" t="inlineStr"/>
      <c r="S4934" t="inlineStr"/>
      <c r="T4934" t="inlineStr"/>
      <c r="U4934" t="n">
        <v>0</v>
      </c>
      <c r="V4934" t="n">
        <v>500000000</v>
      </c>
      <c r="W4934" t="inlineStr"/>
      <c r="X4934" t="inlineStr">
        <is>
          <t>déterminé</t>
        </is>
      </c>
    </row>
    <row r="4935" ht="15" customHeight="1" s="1003">
      <c r="A4935" s="1019" t="inlineStr">
        <is>
          <t>Issues de silo</t>
        </is>
      </c>
      <c r="B4935" t="inlineStr">
        <is>
          <t>Fertilisation</t>
        </is>
      </c>
      <c r="C4935" t="inlineStr">
        <is>
          <t>kt</t>
        </is>
      </c>
      <c r="D4935" t="inlineStr">
        <is>
          <t>France</t>
        </is>
      </c>
      <c r="E4935" t="inlineStr">
        <is>
          <t>2023-24</t>
        </is>
      </c>
      <c r="F4935" t="inlineStr">
        <is>
          <t>Soja</t>
        </is>
      </c>
      <c r="G4935" t="inlineStr"/>
      <c r="H4935" t="inlineStr"/>
      <c r="I4935" t="inlineStr">
        <is>
          <t>ONRB - FranceAgriMer</t>
        </is>
      </c>
      <c r="J4935" t="inlineStr"/>
      <c r="K4935" t="inlineStr">
        <is>
          <t>Répartition</t>
        </is>
      </c>
      <c r="L4935" t="inlineStr">
        <is>
          <t>Part d'issues de silo compostées</t>
        </is>
      </c>
      <c r="M4935" t="inlineStr">
        <is>
          <t>Issues de silo - ONRB</t>
        </is>
      </c>
      <c r="N4935" t="inlineStr"/>
      <c r="O4935" t="n">
        <v>0</v>
      </c>
      <c r="P4935" t="inlineStr"/>
      <c r="Q4935" t="inlineStr"/>
      <c r="R4935" t="inlineStr"/>
      <c r="S4935" t="inlineStr"/>
      <c r="T4935" t="inlineStr"/>
      <c r="U4935" t="n">
        <v>0</v>
      </c>
      <c r="V4935" t="n">
        <v>500000000</v>
      </c>
      <c r="W4935" t="inlineStr"/>
      <c r="X4935" t="inlineStr">
        <is>
          <t>déterminé</t>
        </is>
      </c>
    </row>
    <row r="4936" ht="15" customHeight="1" s="1003">
      <c r="A4936" s="1019" t="inlineStr">
        <is>
          <t>Huile</t>
        </is>
      </c>
      <c r="B4936" t="inlineStr">
        <is>
          <t>Vente directe et autoconsommation</t>
        </is>
      </c>
      <c r="C4936" t="inlineStr">
        <is>
          <t>kt</t>
        </is>
      </c>
      <c r="D4936" t="inlineStr">
        <is>
          <t>France</t>
        </is>
      </c>
      <c r="E4936" t="inlineStr">
        <is>
          <t>2023-24</t>
        </is>
      </c>
      <c r="F4936" t="inlineStr">
        <is>
          <t>Soja</t>
        </is>
      </c>
      <c r="G4936" t="inlineStr"/>
      <c r="H4936" t="inlineStr"/>
      <c r="I4936" t="inlineStr"/>
      <c r="J4936" t="inlineStr">
        <is>
          <t>L'huile peut être autoconsommée</t>
        </is>
      </c>
      <c r="K4936" t="inlineStr"/>
      <c r="L4936" t="inlineStr"/>
      <c r="M4936" t="inlineStr"/>
      <c r="N4936" t="inlineStr"/>
      <c r="O4936" t="n">
        <v>10.7</v>
      </c>
      <c r="P4936" t="n">
        <v>0</v>
      </c>
      <c r="Q4936" t="n">
        <v>91.09999999999999</v>
      </c>
      <c r="R4936" t="inlineStr"/>
      <c r="S4936" t="inlineStr"/>
      <c r="T4936" t="inlineStr"/>
      <c r="U4936" t="n">
        <v>0</v>
      </c>
      <c r="V4936" t="n">
        <v>500000000</v>
      </c>
      <c r="W4936" t="inlineStr"/>
      <c r="X4936" t="inlineStr">
        <is>
          <t>libre</t>
        </is>
      </c>
    </row>
    <row r="4937" ht="15" customHeight="1" s="1003">
      <c r="A4937" s="1019" t="inlineStr">
        <is>
          <t>Huile</t>
        </is>
      </c>
      <c r="B4937" t="inlineStr">
        <is>
          <t>Circuits spécialisés</t>
        </is>
      </c>
      <c r="C4937" t="inlineStr">
        <is>
          <t>kt</t>
        </is>
      </c>
      <c r="D4937" t="inlineStr">
        <is>
          <t>France</t>
        </is>
      </c>
      <c r="E4937" t="inlineStr">
        <is>
          <t>2023-24</t>
        </is>
      </c>
      <c r="F4937" t="inlineStr">
        <is>
          <t>Soja</t>
        </is>
      </c>
      <c r="G4937" t="inlineStr"/>
      <c r="H4937" t="inlineStr"/>
      <c r="I4937" t="inlineStr"/>
      <c r="J4937" t="inlineStr">
        <is>
          <t>L'huile peut être consommée par des circuits spécialisés</t>
        </is>
      </c>
      <c r="K4937" t="inlineStr"/>
      <c r="L4937" t="inlineStr"/>
      <c r="M4937" t="inlineStr"/>
      <c r="N4937" t="inlineStr"/>
      <c r="O4937" t="n">
        <v>4.28</v>
      </c>
      <c r="P4937" t="n">
        <v>0</v>
      </c>
      <c r="Q4937" t="n">
        <v>91.09999999999999</v>
      </c>
      <c r="R4937" t="inlineStr"/>
      <c r="S4937" t="inlineStr"/>
      <c r="T4937" t="inlineStr"/>
      <c r="U4937" t="n">
        <v>0</v>
      </c>
      <c r="V4937" t="n">
        <v>500000000</v>
      </c>
      <c r="W4937" t="inlineStr"/>
      <c r="X4937" t="inlineStr">
        <is>
          <t>libre</t>
        </is>
      </c>
    </row>
    <row r="4938" ht="15" customHeight="1" s="1003">
      <c r="A4938" s="1019" t="inlineStr">
        <is>
          <t>Huile</t>
        </is>
      </c>
      <c r="B4938" t="inlineStr">
        <is>
          <t>RHD</t>
        </is>
      </c>
      <c r="C4938" t="inlineStr">
        <is>
          <t>kt</t>
        </is>
      </c>
      <c r="D4938" t="inlineStr">
        <is>
          <t>France</t>
        </is>
      </c>
      <c r="E4938" t="inlineStr">
        <is>
          <t>2023-24</t>
        </is>
      </c>
      <c r="F4938" t="inlineStr">
        <is>
          <t>Soja</t>
        </is>
      </c>
      <c r="G4938" t="inlineStr"/>
      <c r="H4938" t="inlineStr"/>
      <c r="I4938" t="inlineStr"/>
      <c r="J4938" t="inlineStr">
        <is>
          <t>L'huile est consommée en RHD</t>
        </is>
      </c>
      <c r="K4938" t="inlineStr"/>
      <c r="L4938" t="inlineStr"/>
      <c r="M4938" t="inlineStr"/>
      <c r="N4938" t="inlineStr"/>
      <c r="O4938" t="n">
        <v>10.7</v>
      </c>
      <c r="P4938" t="n">
        <v>0</v>
      </c>
      <c r="Q4938" t="n">
        <v>91.09999999999999</v>
      </c>
      <c r="R4938" t="inlineStr"/>
      <c r="S4938" t="inlineStr"/>
      <c r="T4938" t="inlineStr"/>
      <c r="U4938" t="n">
        <v>0</v>
      </c>
      <c r="V4938" t="n">
        <v>500000000</v>
      </c>
      <c r="W4938" t="inlineStr"/>
      <c r="X4938" t="inlineStr">
        <is>
          <t>libre</t>
        </is>
      </c>
    </row>
    <row r="4939" ht="15" customHeight="1" s="1003">
      <c r="A4939" s="1019" t="inlineStr">
        <is>
          <t>Huile</t>
        </is>
      </c>
      <c r="B4939" t="inlineStr">
        <is>
          <t>Autres IAA</t>
        </is>
      </c>
      <c r="C4939" t="inlineStr">
        <is>
          <t>kt</t>
        </is>
      </c>
      <c r="D4939" t="inlineStr">
        <is>
          <t>France</t>
        </is>
      </c>
      <c r="E4939" t="inlineStr">
        <is>
          <t>2023-24</t>
        </is>
      </c>
      <c r="F4939" t="inlineStr">
        <is>
          <t>Soja</t>
        </is>
      </c>
      <c r="G4939" t="inlineStr"/>
      <c r="H4939" t="inlineStr"/>
      <c r="I4939" t="inlineStr"/>
      <c r="J4939" t="inlineStr">
        <is>
          <t>L'huile est consommée par les autres IAA</t>
        </is>
      </c>
      <c r="K4939" t="inlineStr"/>
      <c r="L4939" t="inlineStr"/>
      <c r="M4939" t="inlineStr"/>
      <c r="N4939" t="inlineStr"/>
      <c r="O4939" t="n">
        <v>10.7</v>
      </c>
      <c r="P4939" t="n">
        <v>0</v>
      </c>
      <c r="Q4939" t="n">
        <v>91.09999999999999</v>
      </c>
      <c r="R4939" t="inlineStr"/>
      <c r="S4939" t="inlineStr"/>
      <c r="T4939" t="inlineStr"/>
      <c r="U4939" t="n">
        <v>0</v>
      </c>
      <c r="V4939" t="n">
        <v>500000000</v>
      </c>
      <c r="W4939" t="inlineStr"/>
      <c r="X4939" t="inlineStr">
        <is>
          <t>libre</t>
        </is>
      </c>
    </row>
    <row r="4940" ht="15" customHeight="1" s="1003">
      <c r="A4940" s="1019" t="inlineStr">
        <is>
          <t>Huile</t>
        </is>
      </c>
      <c r="B4940" t="inlineStr">
        <is>
          <t>Autres industries</t>
        </is>
      </c>
      <c r="C4940" t="inlineStr">
        <is>
          <t>kt</t>
        </is>
      </c>
      <c r="D4940" t="inlineStr">
        <is>
          <t>France</t>
        </is>
      </c>
      <c r="E4940" t="inlineStr">
        <is>
          <t>2023-24</t>
        </is>
      </c>
      <c r="F4940" t="inlineStr">
        <is>
          <t>Soja</t>
        </is>
      </c>
      <c r="G4940" t="inlineStr"/>
      <c r="H4940" t="inlineStr"/>
      <c r="I4940" t="inlineStr"/>
      <c r="J4940" t="inlineStr">
        <is>
          <t>L'huile est consommée pour des usages techniques</t>
        </is>
      </c>
      <c r="K4940" t="inlineStr"/>
      <c r="L4940" t="inlineStr"/>
      <c r="M4940" t="inlineStr"/>
      <c r="N4940" t="inlineStr"/>
      <c r="O4940" t="n">
        <v>35.1</v>
      </c>
      <c r="P4940" t="n">
        <v>0</v>
      </c>
      <c r="Q4940" t="n">
        <v>91.09999999999999</v>
      </c>
      <c r="R4940" t="inlineStr"/>
      <c r="S4940" t="inlineStr"/>
      <c r="T4940" t="inlineStr"/>
      <c r="U4940" t="n">
        <v>0</v>
      </c>
      <c r="V4940" t="n">
        <v>500000000</v>
      </c>
      <c r="W4940" t="inlineStr"/>
      <c r="X4940" t="inlineStr">
        <is>
          <t>libre</t>
        </is>
      </c>
    </row>
    <row r="4941" ht="15" customHeight="1" s="1003">
      <c r="A4941" s="1019" t="inlineStr">
        <is>
          <t>Huile</t>
        </is>
      </c>
      <c r="B4941" t="inlineStr">
        <is>
          <t>Alimentation humaine</t>
        </is>
      </c>
      <c r="C4941" t="inlineStr">
        <is>
          <t>kt</t>
        </is>
      </c>
      <c r="D4941" t="inlineStr">
        <is>
          <t>France</t>
        </is>
      </c>
      <c r="E4941" t="inlineStr">
        <is>
          <t>2023-24</t>
        </is>
      </c>
      <c r="F4941" t="inlineStr">
        <is>
          <t>Soja</t>
        </is>
      </c>
      <c r="G4941" t="inlineStr"/>
      <c r="H4941" t="inlineStr"/>
      <c r="I4941" t="inlineStr"/>
      <c r="J4941" t="inlineStr"/>
      <c r="K4941" t="inlineStr"/>
      <c r="L4941" t="inlineStr"/>
      <c r="M4941" t="inlineStr"/>
      <c r="N4941" t="inlineStr"/>
      <c r="O4941" t="n">
        <v>38.5</v>
      </c>
      <c r="P4941" t="n">
        <v>0</v>
      </c>
      <c r="Q4941" t="n">
        <v>91.09999999999999</v>
      </c>
      <c r="R4941" t="inlineStr"/>
      <c r="S4941" t="inlineStr"/>
      <c r="T4941" t="inlineStr"/>
      <c r="U4941" t="n">
        <v>0</v>
      </c>
      <c r="V4941" t="n">
        <v>500000000</v>
      </c>
      <c r="W4941" t="inlineStr"/>
      <c r="X4941" t="inlineStr">
        <is>
          <t>libre</t>
        </is>
      </c>
    </row>
    <row r="4942" ht="15" customHeight="1" s="1003">
      <c r="A4942" s="1019" t="inlineStr">
        <is>
          <t>Huile</t>
        </is>
      </c>
      <c r="B4942" t="inlineStr">
        <is>
          <t>Ménages</t>
        </is>
      </c>
      <c r="C4942" t="inlineStr">
        <is>
          <t>kt</t>
        </is>
      </c>
      <c r="D4942" t="inlineStr">
        <is>
          <t>France</t>
        </is>
      </c>
      <c r="E4942" t="inlineStr">
        <is>
          <t>2023-24</t>
        </is>
      </c>
      <c r="F4942" t="inlineStr">
        <is>
          <t>Soja</t>
        </is>
      </c>
      <c r="G4942" t="inlineStr"/>
      <c r="H4942" t="inlineStr"/>
      <c r="I4942" t="inlineStr"/>
      <c r="J4942" t="inlineStr"/>
      <c r="K4942" t="inlineStr"/>
      <c r="L4942" t="inlineStr"/>
      <c r="M4942" t="inlineStr"/>
      <c r="N4942" t="inlineStr"/>
      <c r="O4942" t="n">
        <v>6.42</v>
      </c>
      <c r="P4942" t="n">
        <v>0</v>
      </c>
      <c r="Q4942" t="n">
        <v>91.09999999999999</v>
      </c>
      <c r="R4942" t="inlineStr"/>
      <c r="S4942" t="inlineStr"/>
      <c r="T4942" t="inlineStr"/>
      <c r="U4942" t="n">
        <v>0</v>
      </c>
      <c r="V4942" t="n">
        <v>500000000</v>
      </c>
      <c r="W4942" t="inlineStr"/>
      <c r="X4942" t="inlineStr">
        <is>
          <t>libre</t>
        </is>
      </c>
    </row>
    <row r="4943" ht="15" customHeight="1" s="1003">
      <c r="A4943" s="1019" t="inlineStr">
        <is>
          <t>Huile</t>
        </is>
      </c>
      <c r="B4943" t="inlineStr">
        <is>
          <t>Usages alimentaires</t>
        </is>
      </c>
      <c r="C4943" t="inlineStr">
        <is>
          <t>kt</t>
        </is>
      </c>
      <c r="D4943" t="inlineStr">
        <is>
          <t>France</t>
        </is>
      </c>
      <c r="E4943" t="inlineStr">
        <is>
          <t>2023-24</t>
        </is>
      </c>
      <c r="F4943" t="inlineStr">
        <is>
          <t>Soja</t>
        </is>
      </c>
      <c r="G4943" t="inlineStr"/>
      <c r="H4943" t="inlineStr"/>
      <c r="I4943" t="inlineStr"/>
      <c r="J4943" t="inlineStr"/>
      <c r="K4943" t="inlineStr"/>
      <c r="L4943" t="inlineStr"/>
      <c r="M4943" t="inlineStr"/>
      <c r="N4943" t="inlineStr"/>
      <c r="O4943" t="n">
        <v>38.5</v>
      </c>
      <c r="P4943" t="n">
        <v>0</v>
      </c>
      <c r="Q4943" t="n">
        <v>91.09999999999999</v>
      </c>
      <c r="R4943" t="inlineStr"/>
      <c r="S4943" t="inlineStr"/>
      <c r="T4943" t="inlineStr"/>
      <c r="U4943" t="n">
        <v>0</v>
      </c>
      <c r="V4943" t="n">
        <v>500000000</v>
      </c>
      <c r="W4943" t="inlineStr"/>
      <c r="X4943" t="inlineStr">
        <is>
          <t>libre</t>
        </is>
      </c>
    </row>
    <row r="4944" ht="15" customHeight="1" s="1003">
      <c r="A4944" s="1019" t="inlineStr">
        <is>
          <t>Huile</t>
        </is>
      </c>
      <c r="B4944" t="inlineStr">
        <is>
          <t>Débouchés</t>
        </is>
      </c>
      <c r="C4944" t="inlineStr">
        <is>
          <t>kt</t>
        </is>
      </c>
      <c r="D4944" t="inlineStr">
        <is>
          <t>France</t>
        </is>
      </c>
      <c r="E4944" t="inlineStr">
        <is>
          <t>2023-24</t>
        </is>
      </c>
      <c r="F4944" t="inlineStr">
        <is>
          <t>Soja</t>
        </is>
      </c>
      <c r="G4944" t="inlineStr"/>
      <c r="H4944" t="inlineStr"/>
      <c r="I4944" t="inlineStr"/>
      <c r="J4944" t="inlineStr"/>
      <c r="K4944" t="inlineStr"/>
      <c r="L4944" t="inlineStr"/>
      <c r="M4944" t="inlineStr"/>
      <c r="N4944" t="inlineStr"/>
      <c r="O4944" t="n">
        <v>91.09999999999999</v>
      </c>
      <c r="P4944" t="inlineStr"/>
      <c r="Q4944" t="inlineStr"/>
      <c r="R4944" t="inlineStr"/>
      <c r="S4944" t="inlineStr"/>
      <c r="T4944" t="inlineStr"/>
      <c r="U4944" t="n">
        <v>0</v>
      </c>
      <c r="V4944" t="n">
        <v>500000000</v>
      </c>
      <c r="W4944" t="inlineStr"/>
      <c r="X4944" t="inlineStr">
        <is>
          <t>déterminé</t>
        </is>
      </c>
    </row>
    <row r="4945" ht="15" customHeight="1" s="1003">
      <c r="A4945" s="1019" t="inlineStr">
        <is>
          <t>Huile</t>
        </is>
      </c>
      <c r="B4945" t="inlineStr">
        <is>
          <t>Usages non-alimentaires</t>
        </is>
      </c>
      <c r="C4945" t="inlineStr">
        <is>
          <t>kt</t>
        </is>
      </c>
      <c r="D4945" t="inlineStr">
        <is>
          <t>France</t>
        </is>
      </c>
      <c r="E4945" t="inlineStr">
        <is>
          <t>2023-24</t>
        </is>
      </c>
      <c r="F4945" t="inlineStr">
        <is>
          <t>Soja</t>
        </is>
      </c>
      <c r="G4945" t="inlineStr"/>
      <c r="H4945" t="inlineStr"/>
      <c r="I4945" t="inlineStr"/>
      <c r="J4945" t="inlineStr"/>
      <c r="K4945" t="inlineStr"/>
      <c r="L4945" t="inlineStr"/>
      <c r="M4945" t="inlineStr"/>
      <c r="N4945" t="inlineStr"/>
      <c r="O4945" t="n">
        <v>52.6</v>
      </c>
      <c r="P4945" t="n">
        <v>0</v>
      </c>
      <c r="Q4945" t="n">
        <v>91.09999999999999</v>
      </c>
      <c r="R4945" t="inlineStr"/>
      <c r="S4945" t="inlineStr"/>
      <c r="T4945" t="inlineStr"/>
      <c r="U4945" t="n">
        <v>0</v>
      </c>
      <c r="V4945" t="n">
        <v>500000000</v>
      </c>
      <c r="W4945" t="inlineStr"/>
      <c r="X4945" t="inlineStr">
        <is>
          <t>libre</t>
        </is>
      </c>
    </row>
    <row r="4946" ht="15" customHeight="1" s="1003">
      <c r="A4946" s="1019" t="inlineStr">
        <is>
          <t>Huile</t>
        </is>
      </c>
      <c r="B4946" t="inlineStr">
        <is>
          <t>Export</t>
        </is>
      </c>
      <c r="C4946" t="inlineStr">
        <is>
          <t>kt</t>
        </is>
      </c>
      <c r="D4946" t="inlineStr">
        <is>
          <t>France</t>
        </is>
      </c>
      <c r="E4946" t="inlineStr">
        <is>
          <t>2023-24</t>
        </is>
      </c>
      <c r="F4946" t="inlineStr">
        <is>
          <t>Soja</t>
        </is>
      </c>
      <c r="G4946" t="inlineStr"/>
      <c r="H4946" t="inlineStr">
        <is>
          <t>Exportation d'huile = 69 kt (Douanes françaises - Eurostat)</t>
        </is>
      </c>
      <c r="I4946" t="inlineStr">
        <is>
          <t>Douanes françaises - Eurostat</t>
        </is>
      </c>
      <c r="J4946" t="inlineStr"/>
      <c r="K4946" t="inlineStr">
        <is>
          <t>Volume</t>
        </is>
      </c>
      <c r="L4946" t="inlineStr">
        <is>
          <t>Exportation d'huile</t>
        </is>
      </c>
      <c r="M4946" t="inlineStr">
        <is>
          <t>Echanges annuels - EUROSTAT</t>
        </is>
      </c>
      <c r="N4946" t="inlineStr"/>
      <c r="O4946" t="n">
        <v>68.8</v>
      </c>
      <c r="P4946" t="inlineStr"/>
      <c r="Q4946" t="inlineStr"/>
      <c r="R4946" t="n">
        <v>68.83</v>
      </c>
      <c r="S4946" t="n">
        <v>3.44</v>
      </c>
      <c r="T4946" t="n">
        <v>0.1</v>
      </c>
      <c r="U4946" t="n">
        <v>0</v>
      </c>
      <c r="V4946" t="n">
        <v>500000000</v>
      </c>
      <c r="W4946" t="n">
        <v>0</v>
      </c>
      <c r="X4946" t="inlineStr">
        <is>
          <t>mesuré</t>
        </is>
      </c>
    </row>
    <row r="4947" ht="15" customHeight="1" s="1003">
      <c r="A4947" s="1019" t="inlineStr">
        <is>
          <t>Huile</t>
        </is>
      </c>
      <c r="B4947" t="inlineStr">
        <is>
          <t>Biocarburants</t>
        </is>
      </c>
      <c r="C4947" t="inlineStr">
        <is>
          <t>kt</t>
        </is>
      </c>
      <c r="D4947" t="inlineStr">
        <is>
          <t>France</t>
        </is>
      </c>
      <c r="E4947" t="inlineStr">
        <is>
          <t>2023-24</t>
        </is>
      </c>
      <c r="F4947" t="inlineStr">
        <is>
          <t>Soja</t>
        </is>
      </c>
      <c r="G4947" t="inlineStr"/>
      <c r="H4947" t="inlineStr"/>
      <c r="I4947" t="inlineStr"/>
      <c r="J4947" t="inlineStr"/>
      <c r="K4947" t="inlineStr"/>
      <c r="L4947" t="inlineStr"/>
      <c r="M4947" t="inlineStr"/>
      <c r="N4947" t="inlineStr"/>
      <c r="O4947" t="n">
        <v>17.5</v>
      </c>
      <c r="P4947" t="n">
        <v>0</v>
      </c>
      <c r="Q4947" t="n">
        <v>91.09999999999999</v>
      </c>
      <c r="R4947" t="inlineStr"/>
      <c r="S4947" t="inlineStr"/>
      <c r="T4947" t="inlineStr"/>
      <c r="U4947" t="n">
        <v>0</v>
      </c>
      <c r="V4947" t="n">
        <v>500000000</v>
      </c>
      <c r="W4947" t="inlineStr"/>
      <c r="X4947" t="inlineStr">
        <is>
          <t>libre</t>
        </is>
      </c>
    </row>
    <row r="4948" ht="15" customHeight="1" s="1003">
      <c r="A4948" s="1019" t="inlineStr">
        <is>
          <t>Huile</t>
        </is>
      </c>
      <c r="B4948" t="inlineStr">
        <is>
          <t>Energie</t>
        </is>
      </c>
      <c r="C4948" t="inlineStr">
        <is>
          <t>kt</t>
        </is>
      </c>
      <c r="D4948" t="inlineStr">
        <is>
          <t>France</t>
        </is>
      </c>
      <c r="E4948" t="inlineStr">
        <is>
          <t>2023-24</t>
        </is>
      </c>
      <c r="F4948" t="inlineStr">
        <is>
          <t>Soja</t>
        </is>
      </c>
      <c r="G4948" t="inlineStr"/>
      <c r="H4948" t="inlineStr"/>
      <c r="I4948" t="inlineStr"/>
      <c r="J4948" t="inlineStr"/>
      <c r="K4948" t="inlineStr"/>
      <c r="L4948" t="inlineStr"/>
      <c r="M4948" t="inlineStr"/>
      <c r="N4948" t="inlineStr"/>
      <c r="O4948" t="n">
        <v>17.5</v>
      </c>
      <c r="P4948" t="n">
        <v>0</v>
      </c>
      <c r="Q4948" t="n">
        <v>91.09999999999999</v>
      </c>
      <c r="R4948" t="inlineStr"/>
      <c r="S4948" t="inlineStr"/>
      <c r="T4948" t="inlineStr"/>
      <c r="U4948" t="n">
        <v>0</v>
      </c>
      <c r="V4948" t="n">
        <v>500000000</v>
      </c>
      <c r="W4948" t="inlineStr"/>
      <c r="X4948" t="inlineStr">
        <is>
          <t>libre</t>
        </is>
      </c>
    </row>
    <row r="4949" ht="15" customHeight="1" s="1003">
      <c r="A4949" s="1019" t="inlineStr">
        <is>
          <t>Huile</t>
        </is>
      </c>
      <c r="B4949" t="inlineStr">
        <is>
          <t>GMS</t>
        </is>
      </c>
      <c r="C4949" t="inlineStr">
        <is>
          <t>kt</t>
        </is>
      </c>
      <c r="D4949" t="inlineStr">
        <is>
          <t>France</t>
        </is>
      </c>
      <c r="E4949" t="inlineStr">
        <is>
          <t>2023-24</t>
        </is>
      </c>
      <c r="F4949" t="inlineStr">
        <is>
          <t>Soja</t>
        </is>
      </c>
      <c r="G4949" t="inlineStr"/>
      <c r="H4949" t="inlineStr"/>
      <c r="I4949" t="inlineStr"/>
      <c r="J4949" t="inlineStr"/>
      <c r="K4949" t="inlineStr"/>
      <c r="L4949" t="inlineStr"/>
      <c r="M4949" t="inlineStr"/>
      <c r="N4949" t="inlineStr"/>
      <c r="O4949" t="n">
        <v>2.14</v>
      </c>
      <c r="P4949" t="n">
        <v>0</v>
      </c>
      <c r="Q4949" t="n">
        <v>91.09999999999999</v>
      </c>
      <c r="R4949" t="inlineStr"/>
      <c r="S4949" t="inlineStr"/>
      <c r="T4949" t="inlineStr"/>
      <c r="U4949" t="n">
        <v>0</v>
      </c>
      <c r="V4949" t="n">
        <v>500000000</v>
      </c>
      <c r="W4949" t="inlineStr"/>
      <c r="X4949" t="inlineStr">
        <is>
          <t>libre</t>
        </is>
      </c>
    </row>
    <row r="4950" ht="15" customHeight="1" s="1003">
      <c r="A4950" s="1019" t="inlineStr">
        <is>
          <t>Huile</t>
        </is>
      </c>
      <c r="B4950" t="inlineStr">
        <is>
          <t>Circuits généralistes</t>
        </is>
      </c>
      <c r="C4950" t="inlineStr">
        <is>
          <t>kt</t>
        </is>
      </c>
      <c r="D4950" t="inlineStr">
        <is>
          <t>France</t>
        </is>
      </c>
      <c r="E4950" t="inlineStr">
        <is>
          <t>2023-24</t>
        </is>
      </c>
      <c r="F4950" t="inlineStr">
        <is>
          <t>Soja</t>
        </is>
      </c>
      <c r="G4950" t="inlineStr"/>
      <c r="H4950" t="inlineStr"/>
      <c r="I4950" t="inlineStr"/>
      <c r="J4950" t="inlineStr"/>
      <c r="K4950" t="inlineStr"/>
      <c r="L4950" t="inlineStr"/>
      <c r="M4950" t="inlineStr"/>
      <c r="N4950" t="inlineStr"/>
      <c r="O4950" t="n">
        <v>2.14</v>
      </c>
      <c r="P4950" t="n">
        <v>0</v>
      </c>
      <c r="Q4950" t="n">
        <v>91.09999999999999</v>
      </c>
      <c r="R4950" t="inlineStr"/>
      <c r="S4950" t="inlineStr"/>
      <c r="T4950" t="inlineStr"/>
      <c r="U4950" t="n">
        <v>0</v>
      </c>
      <c r="V4950" t="n">
        <v>500000000</v>
      </c>
      <c r="W4950" t="inlineStr"/>
      <c r="X4950" t="inlineStr">
        <is>
          <t>libre</t>
        </is>
      </c>
    </row>
    <row r="4951" ht="15" customHeight="1" s="1003">
      <c r="A4951" s="1019" t="inlineStr">
        <is>
          <t>Tourteaux</t>
        </is>
      </c>
      <c r="B4951" t="inlineStr">
        <is>
          <t>Hors FAB</t>
        </is>
      </c>
      <c r="C4951" t="inlineStr">
        <is>
          <t>kt</t>
        </is>
      </c>
      <c r="D4951" t="inlineStr">
        <is>
          <t>France</t>
        </is>
      </c>
      <c r="E4951" t="inlineStr">
        <is>
          <t>2023-24</t>
        </is>
      </c>
      <c r="F4951" t="inlineStr">
        <is>
          <t>Soja</t>
        </is>
      </c>
      <c r="G4951" t="inlineStr"/>
      <c r="H4951" t="inlineStr">
        <is>
          <t>Part de consommation de tourteaux en hors FAB = 15,68 % (ORIFLAAM)</t>
        </is>
      </c>
      <c r="I4951" t="inlineStr">
        <is>
          <t>ORIFLAAM</t>
        </is>
      </c>
      <c r="J4951" t="inlineStr">
        <is>
          <t>Même répartition des usages de tourteaux qu'en 2022-23</t>
        </is>
      </c>
      <c r="K4951" t="inlineStr">
        <is>
          <t>Répartition</t>
        </is>
      </c>
      <c r="L4951" t="inlineStr">
        <is>
          <t>Part de consommation de tourteaux en hors FAB</t>
        </is>
      </c>
      <c r="M4951" t="inlineStr">
        <is>
          <t>Usages tourteaux -TERRES UNIVIA</t>
        </is>
      </c>
      <c r="N4951" t="inlineStr"/>
      <c r="O4951" t="n">
        <v>490</v>
      </c>
      <c r="P4951" t="inlineStr"/>
      <c r="Q4951" t="inlineStr"/>
      <c r="R4951" t="inlineStr"/>
      <c r="S4951" t="inlineStr"/>
      <c r="T4951" t="inlineStr"/>
      <c r="U4951" t="n">
        <v>0</v>
      </c>
      <c r="V4951" t="n">
        <v>500000000</v>
      </c>
      <c r="W4951" t="inlineStr"/>
      <c r="X4951" t="inlineStr">
        <is>
          <t>déterminé</t>
        </is>
      </c>
    </row>
    <row r="4952" ht="15" customHeight="1" s="1003">
      <c r="A4952" s="1019" t="inlineStr">
        <is>
          <t>Tourteaux</t>
        </is>
      </c>
      <c r="B4952" t="inlineStr">
        <is>
          <t>Alimentation animale rente</t>
        </is>
      </c>
      <c r="C4952" t="inlineStr">
        <is>
          <t>kt</t>
        </is>
      </c>
      <c r="D4952" t="inlineStr">
        <is>
          <t>France</t>
        </is>
      </c>
      <c r="E4952" t="inlineStr">
        <is>
          <t>2023-24</t>
        </is>
      </c>
      <c r="F4952" t="inlineStr">
        <is>
          <t>Soja</t>
        </is>
      </c>
      <c r="G4952" t="inlineStr"/>
      <c r="H4952" t="inlineStr"/>
      <c r="I4952" t="inlineStr"/>
      <c r="J4952" t="inlineStr"/>
      <c r="K4952" t="inlineStr"/>
      <c r="L4952" t="inlineStr"/>
      <c r="M4952" t="inlineStr"/>
      <c r="N4952" t="inlineStr"/>
      <c r="O4952" t="n">
        <v>3130</v>
      </c>
      <c r="P4952" t="inlineStr"/>
      <c r="Q4952" t="inlineStr"/>
      <c r="R4952" t="inlineStr"/>
      <c r="S4952" t="inlineStr"/>
      <c r="T4952" t="inlineStr"/>
      <c r="U4952" t="n">
        <v>0</v>
      </c>
      <c r="V4952" t="n">
        <v>500000000</v>
      </c>
      <c r="W4952" t="inlineStr"/>
      <c r="X4952" t="inlineStr">
        <is>
          <t>déterminé</t>
        </is>
      </c>
    </row>
    <row r="4953" ht="15" customHeight="1" s="1003">
      <c r="A4953" s="1019" t="inlineStr">
        <is>
          <t>Tourteaux</t>
        </is>
      </c>
      <c r="B4953" t="inlineStr">
        <is>
          <t>Alimentation animale</t>
        </is>
      </c>
      <c r="C4953" t="inlineStr">
        <is>
          <t>kt</t>
        </is>
      </c>
      <c r="D4953" t="inlineStr">
        <is>
          <t>France</t>
        </is>
      </c>
      <c r="E4953" t="inlineStr">
        <is>
          <t>2023-24</t>
        </is>
      </c>
      <c r="F4953" t="inlineStr">
        <is>
          <t>Soja</t>
        </is>
      </c>
      <c r="G4953" t="inlineStr"/>
      <c r="H4953" t="inlineStr"/>
      <c r="I4953" t="inlineStr"/>
      <c r="J4953" t="inlineStr"/>
      <c r="K4953" t="inlineStr"/>
      <c r="L4953" t="inlineStr"/>
      <c r="M4953" t="inlineStr"/>
      <c r="N4953" t="inlineStr"/>
      <c r="O4953" t="n">
        <v>3130</v>
      </c>
      <c r="P4953" t="inlineStr"/>
      <c r="Q4953" t="inlineStr"/>
      <c r="R4953" t="inlineStr"/>
      <c r="S4953" t="inlineStr"/>
      <c r="T4953" t="inlineStr"/>
      <c r="U4953" t="n">
        <v>0</v>
      </c>
      <c r="V4953" t="n">
        <v>500000000</v>
      </c>
      <c r="W4953" t="inlineStr"/>
      <c r="X4953" t="inlineStr">
        <is>
          <t>déterminé</t>
        </is>
      </c>
    </row>
    <row r="4954" ht="15" customHeight="1" s="1003">
      <c r="A4954" s="1019" t="inlineStr">
        <is>
          <t>Tourteaux</t>
        </is>
      </c>
      <c r="B4954" t="inlineStr">
        <is>
          <t>Usages alimentaires</t>
        </is>
      </c>
      <c r="C4954" t="inlineStr">
        <is>
          <t>kt</t>
        </is>
      </c>
      <c r="D4954" t="inlineStr">
        <is>
          <t>France</t>
        </is>
      </c>
      <c r="E4954" t="inlineStr">
        <is>
          <t>2023-24</t>
        </is>
      </c>
      <c r="F4954" t="inlineStr">
        <is>
          <t>Soja</t>
        </is>
      </c>
      <c r="G4954" t="inlineStr"/>
      <c r="H4954" t="inlineStr"/>
      <c r="I4954" t="inlineStr"/>
      <c r="J4954" t="inlineStr"/>
      <c r="K4954" t="inlineStr"/>
      <c r="L4954" t="inlineStr"/>
      <c r="M4954" t="inlineStr"/>
      <c r="N4954" t="inlineStr"/>
      <c r="O4954" t="n">
        <v>3130</v>
      </c>
      <c r="P4954" t="inlineStr"/>
      <c r="Q4954" t="inlineStr"/>
      <c r="R4954" t="inlineStr"/>
      <c r="S4954" t="inlineStr"/>
      <c r="T4954" t="inlineStr"/>
      <c r="U4954" t="n">
        <v>0</v>
      </c>
      <c r="V4954" t="n">
        <v>500000000</v>
      </c>
      <c r="W4954" t="inlineStr"/>
      <c r="X4954" t="inlineStr">
        <is>
          <t>déterminé</t>
        </is>
      </c>
    </row>
    <row r="4955" ht="15" customHeight="1" s="1003">
      <c r="A4955" s="1019" t="inlineStr">
        <is>
          <t>Tourteaux</t>
        </is>
      </c>
      <c r="B4955" t="inlineStr">
        <is>
          <t>Débouchés</t>
        </is>
      </c>
      <c r="C4955" t="inlineStr">
        <is>
          <t>kt</t>
        </is>
      </c>
      <c r="D4955" t="inlineStr">
        <is>
          <t>France</t>
        </is>
      </c>
      <c r="E4955" t="inlineStr">
        <is>
          <t>2023-24</t>
        </is>
      </c>
      <c r="F4955" t="inlineStr">
        <is>
          <t>Soja</t>
        </is>
      </c>
      <c r="G4955" t="inlineStr"/>
      <c r="H4955" t="inlineStr"/>
      <c r="I4955" t="inlineStr"/>
      <c r="J4955" t="inlineStr"/>
      <c r="K4955" t="inlineStr"/>
      <c r="L4955" t="inlineStr"/>
      <c r="M4955" t="inlineStr"/>
      <c r="N4955" t="inlineStr"/>
      <c r="O4955" t="n">
        <v>3130</v>
      </c>
      <c r="P4955" t="inlineStr"/>
      <c r="Q4955" t="inlineStr"/>
      <c r="R4955" t="inlineStr"/>
      <c r="S4955" t="inlineStr"/>
      <c r="T4955" t="inlineStr"/>
      <c r="U4955" t="n">
        <v>0</v>
      </c>
      <c r="V4955" t="n">
        <v>500000000</v>
      </c>
      <c r="W4955" t="inlineStr"/>
      <c r="X4955" t="inlineStr">
        <is>
          <t>déterminé</t>
        </is>
      </c>
    </row>
    <row r="4956" ht="15" customHeight="1" s="1003">
      <c r="A4956" s="1019" t="inlineStr">
        <is>
          <t>Tourteaux</t>
        </is>
      </c>
      <c r="B4956" t="inlineStr">
        <is>
          <t>Export</t>
        </is>
      </c>
      <c r="C4956" t="inlineStr">
        <is>
          <t>kt</t>
        </is>
      </c>
      <c r="D4956" t="inlineStr">
        <is>
          <t>France</t>
        </is>
      </c>
      <c r="E4956" t="inlineStr">
        <is>
          <t>2023-24</t>
        </is>
      </c>
      <c r="F4956" t="inlineStr">
        <is>
          <t>Soja</t>
        </is>
      </c>
      <c r="G4956" t="inlineStr"/>
      <c r="H4956" t="inlineStr">
        <is>
          <t>Exportation de tourteaux = 57 kt (Douanes françaises - Eurostat)</t>
        </is>
      </c>
      <c r="I4956" t="inlineStr">
        <is>
          <t>Douanes françaises - Eurostat</t>
        </is>
      </c>
      <c r="J4956" t="inlineStr"/>
      <c r="K4956" t="inlineStr">
        <is>
          <t>Volume</t>
        </is>
      </c>
      <c r="L4956" t="inlineStr">
        <is>
          <t>Exportation de tourteaux</t>
        </is>
      </c>
      <c r="M4956" t="inlineStr">
        <is>
          <t>Echanges annuels - EUROSTAT</t>
        </is>
      </c>
      <c r="N4956" t="inlineStr"/>
      <c r="O4956" t="n">
        <v>57.5</v>
      </c>
      <c r="P4956" t="inlineStr"/>
      <c r="Q4956" t="inlineStr"/>
      <c r="R4956" t="n">
        <v>57.48</v>
      </c>
      <c r="S4956" t="n">
        <v>2.87</v>
      </c>
      <c r="T4956" t="n">
        <v>0.1</v>
      </c>
      <c r="U4956" t="n">
        <v>0</v>
      </c>
      <c r="V4956" t="n">
        <v>500000000</v>
      </c>
      <c r="W4956" t="n">
        <v>0</v>
      </c>
      <c r="X4956" t="inlineStr">
        <is>
          <t>mesuré</t>
        </is>
      </c>
    </row>
    <row r="4957" ht="15" customHeight="1" s="1003">
      <c r="A4957" s="1019" t="inlineStr">
        <is>
          <t>Tourteaux</t>
        </is>
      </c>
      <c r="B4957" t="inlineStr">
        <is>
          <t>FAB</t>
        </is>
      </c>
      <c r="C4957" t="inlineStr">
        <is>
          <t>kt</t>
        </is>
      </c>
      <c r="D4957" t="inlineStr">
        <is>
          <t>France</t>
        </is>
      </c>
      <c r="E4957" t="inlineStr">
        <is>
          <t>2023-24</t>
        </is>
      </c>
      <c r="F4957" t="inlineStr">
        <is>
          <t>Soja</t>
        </is>
      </c>
      <c r="G4957" t="inlineStr"/>
      <c r="H4957" t="inlineStr">
        <is>
          <t>Part de consommation de tourteaux en FAB = 84,32 % (ORIFLAAM)</t>
        </is>
      </c>
      <c r="I4957" t="inlineStr">
        <is>
          <t>ORIFLAAM</t>
        </is>
      </c>
      <c r="J4957" t="inlineStr">
        <is>
          <t>Même répartition des usages de tourteaux qu'en 2022-23</t>
        </is>
      </c>
      <c r="K4957" t="inlineStr">
        <is>
          <t>Répartition</t>
        </is>
      </c>
      <c r="L4957" t="inlineStr">
        <is>
          <t>Part de consommation de tourteaux en FAB</t>
        </is>
      </c>
      <c r="M4957" t="inlineStr">
        <is>
          <t>Usages tourteaux -TERRES UNIVIA</t>
        </is>
      </c>
      <c r="N4957" t="inlineStr"/>
      <c r="O4957" t="n">
        <v>2640</v>
      </c>
      <c r="P4957" t="inlineStr"/>
      <c r="Q4957" t="inlineStr"/>
      <c r="R4957" t="inlineStr"/>
      <c r="S4957" t="inlineStr"/>
      <c r="T4957" t="inlineStr"/>
      <c r="U4957" t="n">
        <v>0</v>
      </c>
      <c r="V4957" t="n">
        <v>500000000</v>
      </c>
      <c r="W4957" t="inlineStr"/>
      <c r="X4957" t="inlineStr">
        <is>
          <t>déterminé</t>
        </is>
      </c>
    </row>
    <row r="4958" ht="15" customHeight="1" s="1003">
      <c r="A4958" s="1019" t="inlineStr">
        <is>
          <t>Tourteaux</t>
        </is>
      </c>
      <c r="B4958" t="inlineStr">
        <is>
          <t>FAF</t>
        </is>
      </c>
      <c r="C4958" t="inlineStr">
        <is>
          <t>kt</t>
        </is>
      </c>
      <c r="D4958" t="inlineStr">
        <is>
          <t>France</t>
        </is>
      </c>
      <c r="E4958" t="inlineStr">
        <is>
          <t>2023-24</t>
        </is>
      </c>
      <c r="F4958" t="inlineStr">
        <is>
          <t>Soja</t>
        </is>
      </c>
      <c r="G4958" t="inlineStr"/>
      <c r="H4958" t="inlineStr"/>
      <c r="I4958" t="inlineStr"/>
      <c r="J4958" t="inlineStr"/>
      <c r="K4958" t="inlineStr"/>
      <c r="L4958" t="inlineStr"/>
      <c r="M4958" t="inlineStr"/>
      <c r="N4958" t="inlineStr"/>
      <c r="O4958" t="n">
        <v>490</v>
      </c>
      <c r="P4958" t="inlineStr"/>
      <c r="Q4958" t="inlineStr"/>
      <c r="R4958" t="inlineStr"/>
      <c r="S4958" t="inlineStr"/>
      <c r="T4958" t="inlineStr"/>
      <c r="U4958" t="n">
        <v>0</v>
      </c>
      <c r="V4958" t="n">
        <v>500000000</v>
      </c>
      <c r="W4958" t="inlineStr"/>
      <c r="X4958" t="inlineStr">
        <is>
          <t>déterminé</t>
        </is>
      </c>
    </row>
    <row r="4959" ht="15" customHeight="1" s="1003">
      <c r="A4959" s="1019" t="inlineStr">
        <is>
          <t>Coques (+ eau)</t>
        </is>
      </c>
      <c r="B4959" t="inlineStr">
        <is>
          <t>FAB</t>
        </is>
      </c>
      <c r="C4959" t="inlineStr">
        <is>
          <t>kt</t>
        </is>
      </c>
      <c r="D4959" t="inlineStr">
        <is>
          <t>France</t>
        </is>
      </c>
      <c r="E4959" t="inlineStr">
        <is>
          <t>2023-24</t>
        </is>
      </c>
      <c r="F4959" t="inlineStr">
        <is>
          <t>Soja</t>
        </is>
      </c>
      <c r="G4959" t="inlineStr"/>
      <c r="H4959" t="inlineStr">
        <is>
          <t>Part de la consommation des coques (+ eau) par les FAB = 100 % (Terres Univia)</t>
        </is>
      </c>
      <c r="I4959" t="inlineStr">
        <is>
          <t>Terres Univia</t>
        </is>
      </c>
      <c r="J4959" t="inlineStr">
        <is>
          <t>0</t>
        </is>
      </c>
      <c r="K4959" t="inlineStr">
        <is>
          <t>Répartition</t>
        </is>
      </c>
      <c r="L4959" t="inlineStr">
        <is>
          <t>Part de la consommation des coques (+ eau) par les FAB</t>
        </is>
      </c>
      <c r="M4959" t="inlineStr">
        <is>
          <t>Rend. trituration-TERRES UNIVIA</t>
        </is>
      </c>
      <c r="N4959" t="inlineStr"/>
      <c r="O4959" t="n">
        <v>9.18</v>
      </c>
      <c r="P4959" t="inlineStr"/>
      <c r="Q4959" t="inlineStr"/>
      <c r="R4959" t="inlineStr"/>
      <c r="S4959" t="inlineStr"/>
      <c r="T4959" t="inlineStr"/>
      <c r="U4959" t="n">
        <v>0</v>
      </c>
      <c r="V4959" t="n">
        <v>500000000</v>
      </c>
      <c r="W4959" t="inlineStr"/>
      <c r="X4959" t="inlineStr">
        <is>
          <t>déterminé</t>
        </is>
      </c>
    </row>
    <row r="4960" ht="15" customHeight="1" s="1003">
      <c r="A4960" s="1019" t="inlineStr">
        <is>
          <t>Coques (+ eau)</t>
        </is>
      </c>
      <c r="B4960" t="inlineStr">
        <is>
          <t>Combustion</t>
        </is>
      </c>
      <c r="C4960" t="inlineStr">
        <is>
          <t>kt</t>
        </is>
      </c>
      <c r="D4960" t="inlineStr">
        <is>
          <t>France</t>
        </is>
      </c>
      <c r="E4960" t="inlineStr">
        <is>
          <t>2023-24</t>
        </is>
      </c>
      <c r="F4960" t="inlineStr">
        <is>
          <t>Soja</t>
        </is>
      </c>
      <c r="G4960" t="inlineStr"/>
      <c r="H4960" t="inlineStr"/>
      <c r="I4960" t="inlineStr"/>
      <c r="J4960" t="inlineStr"/>
      <c r="K4960" t="inlineStr"/>
      <c r="L4960" t="inlineStr"/>
      <c r="M4960" t="inlineStr"/>
      <c r="N4960" t="inlineStr"/>
      <c r="O4960" t="n">
        <v>0</v>
      </c>
      <c r="P4960" t="inlineStr"/>
      <c r="Q4960" t="inlineStr"/>
      <c r="R4960" t="inlineStr"/>
      <c r="S4960" t="inlineStr"/>
      <c r="T4960" t="inlineStr"/>
      <c r="U4960" t="n">
        <v>0</v>
      </c>
      <c r="V4960" t="n">
        <v>500000000</v>
      </c>
      <c r="W4960" t="inlineStr"/>
      <c r="X4960" t="inlineStr">
        <is>
          <t>déterminé</t>
        </is>
      </c>
    </row>
    <row r="4961" ht="15" customHeight="1" s="1003">
      <c r="A4961" s="1019" t="inlineStr">
        <is>
          <t>Coques (+ eau)</t>
        </is>
      </c>
      <c r="B4961" t="inlineStr">
        <is>
          <t>Alimentation animale rente</t>
        </is>
      </c>
      <c r="C4961" t="inlineStr">
        <is>
          <t>kt</t>
        </is>
      </c>
      <c r="D4961" t="inlineStr">
        <is>
          <t>France</t>
        </is>
      </c>
      <c r="E4961" t="inlineStr">
        <is>
          <t>2023-24</t>
        </is>
      </c>
      <c r="F4961" t="inlineStr">
        <is>
          <t>Soja</t>
        </is>
      </c>
      <c r="G4961" t="inlineStr"/>
      <c r="H4961" t="inlineStr"/>
      <c r="I4961" t="inlineStr"/>
      <c r="J4961" t="inlineStr"/>
      <c r="K4961" t="inlineStr"/>
      <c r="L4961" t="inlineStr"/>
      <c r="M4961" t="inlineStr"/>
      <c r="N4961" t="inlineStr"/>
      <c r="O4961" t="n">
        <v>9.18</v>
      </c>
      <c r="P4961" t="inlineStr"/>
      <c r="Q4961" t="inlineStr"/>
      <c r="R4961" t="inlineStr"/>
      <c r="S4961" t="inlineStr"/>
      <c r="T4961" t="inlineStr"/>
      <c r="U4961" t="n">
        <v>0</v>
      </c>
      <c r="V4961" t="n">
        <v>500000000</v>
      </c>
      <c r="W4961" t="inlineStr"/>
      <c r="X4961" t="inlineStr">
        <is>
          <t>déterminé</t>
        </is>
      </c>
    </row>
    <row r="4962" ht="15" customHeight="1" s="1003">
      <c r="A4962" s="1019" t="inlineStr">
        <is>
          <t>Coques (+ eau)</t>
        </is>
      </c>
      <c r="B4962" t="inlineStr">
        <is>
          <t>Alimentation animale</t>
        </is>
      </c>
      <c r="C4962" t="inlineStr">
        <is>
          <t>kt</t>
        </is>
      </c>
      <c r="D4962" t="inlineStr">
        <is>
          <t>France</t>
        </is>
      </c>
      <c r="E4962" t="inlineStr">
        <is>
          <t>2023-24</t>
        </is>
      </c>
      <c r="F4962" t="inlineStr">
        <is>
          <t>Soja</t>
        </is>
      </c>
      <c r="G4962" t="inlineStr"/>
      <c r="H4962" t="inlineStr"/>
      <c r="I4962" t="inlineStr"/>
      <c r="J4962" t="inlineStr"/>
      <c r="K4962" t="inlineStr"/>
      <c r="L4962" t="inlineStr"/>
      <c r="M4962" t="inlineStr"/>
      <c r="N4962" t="inlineStr"/>
      <c r="O4962" t="n">
        <v>9.18</v>
      </c>
      <c r="P4962" t="inlineStr"/>
      <c r="Q4962" t="inlineStr"/>
      <c r="R4962" t="inlineStr"/>
      <c r="S4962" t="inlineStr"/>
      <c r="T4962" t="inlineStr"/>
      <c r="U4962" t="n">
        <v>0</v>
      </c>
      <c r="V4962" t="n">
        <v>500000000</v>
      </c>
      <c r="W4962" t="inlineStr"/>
      <c r="X4962" t="inlineStr">
        <is>
          <t>déterminé</t>
        </is>
      </c>
    </row>
    <row r="4963" ht="15" customHeight="1" s="1003">
      <c r="A4963" s="1019" t="inlineStr">
        <is>
          <t>Coques (+ eau)</t>
        </is>
      </c>
      <c r="B4963" t="inlineStr">
        <is>
          <t>Usages alimentaires</t>
        </is>
      </c>
      <c r="C4963" t="inlineStr">
        <is>
          <t>kt</t>
        </is>
      </c>
      <c r="D4963" t="inlineStr">
        <is>
          <t>France</t>
        </is>
      </c>
      <c r="E4963" t="inlineStr">
        <is>
          <t>2023-24</t>
        </is>
      </c>
      <c r="F4963" t="inlineStr">
        <is>
          <t>Soja</t>
        </is>
      </c>
      <c r="G4963" t="inlineStr"/>
      <c r="H4963" t="inlineStr"/>
      <c r="I4963" t="inlineStr"/>
      <c r="J4963" t="inlineStr"/>
      <c r="K4963" t="inlineStr"/>
      <c r="L4963" t="inlineStr"/>
      <c r="M4963" t="inlineStr"/>
      <c r="N4963" t="inlineStr"/>
      <c r="O4963" t="n">
        <v>9.18</v>
      </c>
      <c r="P4963" t="inlineStr"/>
      <c r="Q4963" t="inlineStr"/>
      <c r="R4963" t="inlineStr"/>
      <c r="S4963" t="inlineStr"/>
      <c r="T4963" t="inlineStr"/>
      <c r="U4963" t="n">
        <v>0</v>
      </c>
      <c r="V4963" t="n">
        <v>500000000</v>
      </c>
      <c r="W4963" t="inlineStr"/>
      <c r="X4963" t="inlineStr">
        <is>
          <t>déterminé</t>
        </is>
      </c>
    </row>
    <row r="4964" ht="15" customHeight="1" s="1003">
      <c r="A4964" s="1019" t="inlineStr">
        <is>
          <t>Coques (+ eau)</t>
        </is>
      </c>
      <c r="B4964" t="inlineStr">
        <is>
          <t>Débouchés</t>
        </is>
      </c>
      <c r="C4964" t="inlineStr">
        <is>
          <t>kt</t>
        </is>
      </c>
      <c r="D4964" t="inlineStr">
        <is>
          <t>France</t>
        </is>
      </c>
      <c r="E4964" t="inlineStr">
        <is>
          <t>2023-24</t>
        </is>
      </c>
      <c r="F4964" t="inlineStr">
        <is>
          <t>Soja</t>
        </is>
      </c>
      <c r="G4964" t="inlineStr"/>
      <c r="H4964" t="inlineStr"/>
      <c r="I4964" t="inlineStr"/>
      <c r="J4964" t="inlineStr"/>
      <c r="K4964" t="inlineStr"/>
      <c r="L4964" t="inlineStr"/>
      <c r="M4964" t="inlineStr"/>
      <c r="N4964" t="inlineStr"/>
      <c r="O4964" t="n">
        <v>9.18</v>
      </c>
      <c r="P4964" t="inlineStr"/>
      <c r="Q4964" t="inlineStr"/>
      <c r="R4964" t="inlineStr"/>
      <c r="S4964" t="inlineStr"/>
      <c r="T4964" t="inlineStr"/>
      <c r="U4964" t="n">
        <v>0</v>
      </c>
      <c r="V4964" t="n">
        <v>500000000</v>
      </c>
      <c r="W4964" t="inlineStr"/>
      <c r="X4964" t="inlineStr">
        <is>
          <t>déterminé</t>
        </is>
      </c>
    </row>
    <row r="4965" ht="15" customHeight="1" s="1003">
      <c r="A4965" s="1019" t="inlineStr">
        <is>
          <t>Coques (+ eau)</t>
        </is>
      </c>
      <c r="B4965" t="inlineStr">
        <is>
          <t>Energie</t>
        </is>
      </c>
      <c r="C4965" t="inlineStr">
        <is>
          <t>kt</t>
        </is>
      </c>
      <c r="D4965" t="inlineStr">
        <is>
          <t>France</t>
        </is>
      </c>
      <c r="E4965" t="inlineStr">
        <is>
          <t>2023-24</t>
        </is>
      </c>
      <c r="F4965" t="inlineStr">
        <is>
          <t>Soja</t>
        </is>
      </c>
      <c r="G4965" t="inlineStr"/>
      <c r="H4965" t="inlineStr"/>
      <c r="I4965" t="inlineStr"/>
      <c r="J4965" t="inlineStr"/>
      <c r="K4965" t="inlineStr"/>
      <c r="L4965" t="inlineStr"/>
      <c r="M4965" t="inlineStr"/>
      <c r="N4965" t="inlineStr"/>
      <c r="O4965" t="n">
        <v>0</v>
      </c>
      <c r="P4965" t="inlineStr"/>
      <c r="Q4965" t="inlineStr"/>
      <c r="R4965" t="inlineStr"/>
      <c r="S4965" t="inlineStr"/>
      <c r="T4965" t="inlineStr"/>
      <c r="U4965" t="n">
        <v>0</v>
      </c>
      <c r="V4965" t="n">
        <v>500000000</v>
      </c>
      <c r="W4965" t="inlineStr"/>
      <c r="X4965" t="inlineStr">
        <is>
          <t>déterminé</t>
        </is>
      </c>
    </row>
    <row r="4966" ht="15" customHeight="1" s="1003">
      <c r="A4966" s="1019" t="inlineStr">
        <is>
          <t>Coques (+ eau)</t>
        </is>
      </c>
      <c r="B4966" t="inlineStr">
        <is>
          <t>Usages non-alimentaires</t>
        </is>
      </c>
      <c r="C4966" t="inlineStr">
        <is>
          <t>kt</t>
        </is>
      </c>
      <c r="D4966" t="inlineStr">
        <is>
          <t>France</t>
        </is>
      </c>
      <c r="E4966" t="inlineStr">
        <is>
          <t>2023-24</t>
        </is>
      </c>
      <c r="F4966" t="inlineStr">
        <is>
          <t>Soja</t>
        </is>
      </c>
      <c r="G4966" t="inlineStr"/>
      <c r="H4966" t="inlineStr"/>
      <c r="I4966" t="inlineStr"/>
      <c r="J4966" t="inlineStr"/>
      <c r="K4966" t="inlineStr"/>
      <c r="L4966" t="inlineStr"/>
      <c r="M4966" t="inlineStr"/>
      <c r="N4966" t="inlineStr"/>
      <c r="O4966" t="n">
        <v>0</v>
      </c>
      <c r="P4966" t="inlineStr"/>
      <c r="Q4966" t="inlineStr"/>
      <c r="R4966" t="inlineStr"/>
      <c r="S4966" t="inlineStr"/>
      <c r="T4966" t="inlineStr"/>
      <c r="U4966" t="n">
        <v>0</v>
      </c>
      <c r="V4966" t="n">
        <v>500000000</v>
      </c>
      <c r="W4966" t="inlineStr"/>
      <c r="X4966" t="inlineStr">
        <is>
          <t>déterminé</t>
        </is>
      </c>
    </row>
    <row r="4967" ht="15" customHeight="1" s="1003">
      <c r="A4967" s="1019" t="inlineStr">
        <is>
          <t>Huile d'olive</t>
        </is>
      </c>
      <c r="B4967" t="inlineStr">
        <is>
          <t>Vente directe et autoconsommation</t>
        </is>
      </c>
      <c r="C4967" t="inlineStr">
        <is>
          <t>kt</t>
        </is>
      </c>
      <c r="D4967" t="inlineStr">
        <is>
          <t>France</t>
        </is>
      </c>
      <c r="E4967" t="inlineStr">
        <is>
          <t>2023-24</t>
        </is>
      </c>
      <c r="F4967" t="inlineStr">
        <is>
          <t>Soja</t>
        </is>
      </c>
      <c r="G4967" t="inlineStr"/>
      <c r="H4967" t="inlineStr"/>
      <c r="I4967" t="inlineStr"/>
      <c r="J4967" t="inlineStr"/>
      <c r="K4967" t="inlineStr"/>
      <c r="L4967" t="inlineStr"/>
      <c r="M4967" t="inlineStr"/>
      <c r="N4967" t="inlineStr"/>
      <c r="O4967" t="n">
        <v>-0</v>
      </c>
      <c r="P4967" t="n">
        <v>0</v>
      </c>
      <c r="Q4967" t="n">
        <v>500000000</v>
      </c>
      <c r="R4967" t="inlineStr"/>
      <c r="S4967" t="inlineStr"/>
      <c r="T4967" t="inlineStr"/>
      <c r="U4967" t="n">
        <v>0</v>
      </c>
      <c r="V4967" t="n">
        <v>500000000</v>
      </c>
      <c r="W4967" t="inlineStr"/>
      <c r="X4967" t="inlineStr">
        <is>
          <t>libre unbounded</t>
        </is>
      </c>
    </row>
    <row r="4968" ht="15" customHeight="1" s="1003">
      <c r="A4968" s="1019" t="inlineStr">
        <is>
          <t>Huile d'olive</t>
        </is>
      </c>
      <c r="B4968" t="inlineStr">
        <is>
          <t>Circuits spécialisés</t>
        </is>
      </c>
      <c r="C4968" t="inlineStr">
        <is>
          <t>kt</t>
        </is>
      </c>
      <c r="D4968" t="inlineStr">
        <is>
          <t>France</t>
        </is>
      </c>
      <c r="E4968" t="inlineStr">
        <is>
          <t>2023-24</t>
        </is>
      </c>
      <c r="F4968" t="inlineStr">
        <is>
          <t>Soja</t>
        </is>
      </c>
      <c r="G4968" t="inlineStr"/>
      <c r="H4968" t="inlineStr"/>
      <c r="I4968" t="inlineStr"/>
      <c r="J4968" t="inlineStr"/>
      <c r="K4968" t="inlineStr"/>
      <c r="L4968" t="inlineStr"/>
      <c r="M4968" t="inlineStr"/>
      <c r="N4968" t="inlineStr"/>
      <c r="O4968" t="n">
        <v>-0</v>
      </c>
      <c r="P4968" t="n">
        <v>0</v>
      </c>
      <c r="Q4968" t="n">
        <v>500000000</v>
      </c>
      <c r="R4968" t="inlineStr"/>
      <c r="S4968" t="inlineStr"/>
      <c r="T4968" t="inlineStr"/>
      <c r="U4968" t="n">
        <v>0</v>
      </c>
      <c r="V4968" t="n">
        <v>500000000</v>
      </c>
      <c r="W4968" t="inlineStr"/>
      <c r="X4968" t="inlineStr">
        <is>
          <t>libre unbounded</t>
        </is>
      </c>
    </row>
    <row r="4969" ht="15" customHeight="1" s="1003">
      <c r="A4969" s="1019" t="inlineStr">
        <is>
          <t>Huile d'olive</t>
        </is>
      </c>
      <c r="B4969" t="inlineStr">
        <is>
          <t>RHD</t>
        </is>
      </c>
      <c r="C4969" t="inlineStr">
        <is>
          <t>kt</t>
        </is>
      </c>
      <c r="D4969" t="inlineStr">
        <is>
          <t>France</t>
        </is>
      </c>
      <c r="E4969" t="inlineStr">
        <is>
          <t>2023-24</t>
        </is>
      </c>
      <c r="F4969" t="inlineStr">
        <is>
          <t>Soja</t>
        </is>
      </c>
      <c r="G4969" t="inlineStr"/>
      <c r="H4969" t="inlineStr"/>
      <c r="I4969" t="inlineStr"/>
      <c r="J4969" t="inlineStr"/>
      <c r="K4969" t="inlineStr"/>
      <c r="L4969" t="inlineStr"/>
      <c r="M4969" t="inlineStr"/>
      <c r="N4969" t="inlineStr"/>
      <c r="O4969" t="n">
        <v>-0</v>
      </c>
      <c r="P4969" t="n">
        <v>0</v>
      </c>
      <c r="Q4969" t="n">
        <v>500000000</v>
      </c>
      <c r="R4969" t="inlineStr"/>
      <c r="S4969" t="inlineStr"/>
      <c r="T4969" t="inlineStr"/>
      <c r="U4969" t="n">
        <v>0</v>
      </c>
      <c r="V4969" t="n">
        <v>500000000</v>
      </c>
      <c r="W4969" t="inlineStr"/>
      <c r="X4969" t="inlineStr">
        <is>
          <t>libre unbounded</t>
        </is>
      </c>
    </row>
    <row r="4970" ht="15" customHeight="1" s="1003">
      <c r="A4970" s="1019" t="inlineStr">
        <is>
          <t>Huile d'olive</t>
        </is>
      </c>
      <c r="B4970" t="inlineStr">
        <is>
          <t>Autres IAA</t>
        </is>
      </c>
      <c r="C4970" t="inlineStr">
        <is>
          <t>kt</t>
        </is>
      </c>
      <c r="D4970" t="inlineStr">
        <is>
          <t>France</t>
        </is>
      </c>
      <c r="E4970" t="inlineStr">
        <is>
          <t>2023-24</t>
        </is>
      </c>
      <c r="F4970" t="inlineStr">
        <is>
          <t>Soja</t>
        </is>
      </c>
      <c r="G4970" t="inlineStr"/>
      <c r="H4970" t="inlineStr"/>
      <c r="I4970" t="inlineStr"/>
      <c r="J4970" t="inlineStr"/>
      <c r="K4970" t="inlineStr"/>
      <c r="L4970" t="inlineStr"/>
      <c r="M4970" t="inlineStr"/>
      <c r="N4970" t="inlineStr"/>
      <c r="O4970" t="n">
        <v>-0</v>
      </c>
      <c r="P4970" t="n">
        <v>0</v>
      </c>
      <c r="Q4970" t="n">
        <v>500000000</v>
      </c>
      <c r="R4970" t="inlineStr"/>
      <c r="S4970" t="inlineStr"/>
      <c r="T4970" t="inlineStr"/>
      <c r="U4970" t="n">
        <v>0</v>
      </c>
      <c r="V4970" t="n">
        <v>500000000</v>
      </c>
      <c r="W4970" t="inlineStr"/>
      <c r="X4970" t="inlineStr">
        <is>
          <t>libre unbounded</t>
        </is>
      </c>
    </row>
    <row r="4971" ht="15" customHeight="1" s="1003">
      <c r="A4971" s="1019" t="inlineStr">
        <is>
          <t>Huile d'olive</t>
        </is>
      </c>
      <c r="B4971" t="inlineStr">
        <is>
          <t>Alimentation humaine</t>
        </is>
      </c>
      <c r="C4971" t="inlineStr">
        <is>
          <t>kt</t>
        </is>
      </c>
      <c r="D4971" t="inlineStr">
        <is>
          <t>France</t>
        </is>
      </c>
      <c r="E4971" t="inlineStr">
        <is>
          <t>2023-24</t>
        </is>
      </c>
      <c r="F4971" t="inlineStr">
        <is>
          <t>Soja</t>
        </is>
      </c>
      <c r="G4971" t="inlineStr"/>
      <c r="H4971" t="inlineStr"/>
      <c r="I4971" t="inlineStr"/>
      <c r="J4971" t="inlineStr"/>
      <c r="K4971" t="inlineStr"/>
      <c r="L4971" t="inlineStr"/>
      <c r="M4971" t="inlineStr"/>
      <c r="N4971" t="inlineStr"/>
      <c r="O4971" t="n">
        <v>-0</v>
      </c>
      <c r="P4971" t="n">
        <v>0</v>
      </c>
      <c r="Q4971" t="n">
        <v>500000000</v>
      </c>
      <c r="R4971" t="inlineStr"/>
      <c r="S4971" t="inlineStr"/>
      <c r="T4971" t="inlineStr"/>
      <c r="U4971" t="n">
        <v>0</v>
      </c>
      <c r="V4971" t="n">
        <v>500000000</v>
      </c>
      <c r="W4971" t="inlineStr"/>
      <c r="X4971" t="inlineStr">
        <is>
          <t>libre unbounded</t>
        </is>
      </c>
    </row>
    <row r="4972" ht="15" customHeight="1" s="1003">
      <c r="A4972" s="1019" t="inlineStr">
        <is>
          <t>Huile d'olive</t>
        </is>
      </c>
      <c r="B4972" t="inlineStr">
        <is>
          <t>Ménages</t>
        </is>
      </c>
      <c r="C4972" t="inlineStr">
        <is>
          <t>kt</t>
        </is>
      </c>
      <c r="D4972" t="inlineStr">
        <is>
          <t>France</t>
        </is>
      </c>
      <c r="E4972" t="inlineStr">
        <is>
          <t>2023-24</t>
        </is>
      </c>
      <c r="F4972" t="inlineStr">
        <is>
          <t>Soja</t>
        </is>
      </c>
      <c r="G4972" t="inlineStr"/>
      <c r="H4972" t="inlineStr"/>
      <c r="I4972" t="inlineStr"/>
      <c r="J4972" t="inlineStr"/>
      <c r="K4972" t="inlineStr"/>
      <c r="L4972" t="inlineStr"/>
      <c r="M4972" t="inlineStr"/>
      <c r="N4972" t="inlineStr"/>
      <c r="O4972" t="n">
        <v>-0</v>
      </c>
      <c r="P4972" t="n">
        <v>0</v>
      </c>
      <c r="Q4972" t="n">
        <v>500000000</v>
      </c>
      <c r="R4972" t="inlineStr"/>
      <c r="S4972" t="inlineStr"/>
      <c r="T4972" t="inlineStr"/>
      <c r="U4972" t="n">
        <v>0</v>
      </c>
      <c r="V4972" t="n">
        <v>500000000</v>
      </c>
      <c r="W4972" t="inlineStr"/>
      <c r="X4972" t="inlineStr">
        <is>
          <t>libre unbounded</t>
        </is>
      </c>
    </row>
    <row r="4973" ht="15" customHeight="1" s="1003">
      <c r="A4973" s="1019" t="inlineStr">
        <is>
          <t>Huile d'olive</t>
        </is>
      </c>
      <c r="B4973" t="inlineStr">
        <is>
          <t>Usages alimentaires</t>
        </is>
      </c>
      <c r="C4973" t="inlineStr">
        <is>
          <t>kt</t>
        </is>
      </c>
      <c r="D4973" t="inlineStr">
        <is>
          <t>France</t>
        </is>
      </c>
      <c r="E4973" t="inlineStr">
        <is>
          <t>2023-24</t>
        </is>
      </c>
      <c r="F4973" t="inlineStr">
        <is>
          <t>Soja</t>
        </is>
      </c>
      <c r="G4973" t="inlineStr"/>
      <c r="H4973" t="inlineStr"/>
      <c r="I4973" t="inlineStr"/>
      <c r="J4973" t="inlineStr"/>
      <c r="K4973" t="inlineStr"/>
      <c r="L4973" t="inlineStr"/>
      <c r="M4973" t="inlineStr"/>
      <c r="N4973" t="inlineStr"/>
      <c r="O4973" t="n">
        <v>-0</v>
      </c>
      <c r="P4973" t="n">
        <v>0</v>
      </c>
      <c r="Q4973" t="n">
        <v>500000000</v>
      </c>
      <c r="R4973" t="inlineStr"/>
      <c r="S4973" t="inlineStr"/>
      <c r="T4973" t="inlineStr"/>
      <c r="U4973" t="n">
        <v>0</v>
      </c>
      <c r="V4973" t="n">
        <v>500000000</v>
      </c>
      <c r="W4973" t="inlineStr"/>
      <c r="X4973" t="inlineStr">
        <is>
          <t>libre unbounded</t>
        </is>
      </c>
    </row>
    <row r="4974" ht="15" customHeight="1" s="1003">
      <c r="A4974" s="1019" t="inlineStr">
        <is>
          <t>Huile d'olive</t>
        </is>
      </c>
      <c r="B4974" t="inlineStr">
        <is>
          <t>Débouchés</t>
        </is>
      </c>
      <c r="C4974" t="inlineStr">
        <is>
          <t>kt</t>
        </is>
      </c>
      <c r="D4974" t="inlineStr">
        <is>
          <t>France</t>
        </is>
      </c>
      <c r="E4974" t="inlineStr">
        <is>
          <t>2023-24</t>
        </is>
      </c>
      <c r="F4974" t="inlineStr">
        <is>
          <t>Soja</t>
        </is>
      </c>
      <c r="G4974" t="inlineStr"/>
      <c r="H4974" t="inlineStr"/>
      <c r="I4974" t="inlineStr"/>
      <c r="J4974" t="inlineStr"/>
      <c r="K4974" t="inlineStr"/>
      <c r="L4974" t="inlineStr"/>
      <c r="M4974" t="inlineStr"/>
      <c r="N4974" t="inlineStr"/>
      <c r="O4974" t="n">
        <v>-0</v>
      </c>
      <c r="P4974" t="n">
        <v>0</v>
      </c>
      <c r="Q4974" t="n">
        <v>500000000</v>
      </c>
      <c r="R4974" t="inlineStr"/>
      <c r="S4974" t="inlineStr"/>
      <c r="T4974" t="inlineStr"/>
      <c r="U4974" t="n">
        <v>0</v>
      </c>
      <c r="V4974" t="n">
        <v>500000000</v>
      </c>
      <c r="W4974" t="inlineStr"/>
      <c r="X4974" t="inlineStr">
        <is>
          <t>libre unbounded</t>
        </is>
      </c>
    </row>
    <row r="4975" ht="15" customHeight="1" s="1003">
      <c r="A4975" s="1019" t="inlineStr">
        <is>
          <t>Huile d'olive</t>
        </is>
      </c>
      <c r="B4975" t="inlineStr">
        <is>
          <t>Export</t>
        </is>
      </c>
      <c r="C4975" t="inlineStr">
        <is>
          <t>kt</t>
        </is>
      </c>
      <c r="D4975" t="inlineStr">
        <is>
          <t>France</t>
        </is>
      </c>
      <c r="E4975" t="inlineStr">
        <is>
          <t>2023-24</t>
        </is>
      </c>
      <c r="F4975" t="inlineStr">
        <is>
          <t>Soja</t>
        </is>
      </c>
      <c r="G4975" t="inlineStr"/>
      <c r="H4975" t="inlineStr"/>
      <c r="I4975" t="inlineStr"/>
      <c r="J4975" t="inlineStr"/>
      <c r="K4975" t="inlineStr"/>
      <c r="L4975" t="inlineStr"/>
      <c r="M4975" t="inlineStr"/>
      <c r="N4975" t="inlineStr"/>
      <c r="O4975" t="n">
        <v>-0</v>
      </c>
      <c r="P4975" t="n">
        <v>0</v>
      </c>
      <c r="Q4975" t="n">
        <v>500000000</v>
      </c>
      <c r="R4975" t="inlineStr"/>
      <c r="S4975" t="inlineStr"/>
      <c r="T4975" t="inlineStr"/>
      <c r="U4975" t="n">
        <v>0</v>
      </c>
      <c r="V4975" t="n">
        <v>500000000</v>
      </c>
      <c r="W4975" t="inlineStr"/>
      <c r="X4975" t="inlineStr">
        <is>
          <t>libre unbounded</t>
        </is>
      </c>
    </row>
    <row r="4976" ht="15" customHeight="1" s="1003">
      <c r="A4976" s="1019" t="inlineStr">
        <is>
          <t>Huile d'olive</t>
        </is>
      </c>
      <c r="B4976" t="inlineStr">
        <is>
          <t>GMS</t>
        </is>
      </c>
      <c r="C4976" t="inlineStr">
        <is>
          <t>kt</t>
        </is>
      </c>
      <c r="D4976" t="inlineStr">
        <is>
          <t>France</t>
        </is>
      </c>
      <c r="E4976" t="inlineStr">
        <is>
          <t>2023-24</t>
        </is>
      </c>
      <c r="F4976" t="inlineStr">
        <is>
          <t>Soja</t>
        </is>
      </c>
      <c r="G4976" t="inlineStr"/>
      <c r="H4976" t="inlineStr"/>
      <c r="I4976" t="inlineStr"/>
      <c r="J4976" t="inlineStr"/>
      <c r="K4976" t="inlineStr"/>
      <c r="L4976" t="inlineStr"/>
      <c r="M4976" t="inlineStr"/>
      <c r="N4976" t="inlineStr"/>
      <c r="O4976" t="n">
        <v>-0</v>
      </c>
      <c r="P4976" t="n">
        <v>0</v>
      </c>
      <c r="Q4976" t="n">
        <v>500000000</v>
      </c>
      <c r="R4976" t="inlineStr"/>
      <c r="S4976" t="inlineStr"/>
      <c r="T4976" t="inlineStr"/>
      <c r="U4976" t="n">
        <v>0</v>
      </c>
      <c r="V4976" t="n">
        <v>500000000</v>
      </c>
      <c r="W4976" t="inlineStr"/>
      <c r="X4976" t="inlineStr">
        <is>
          <t>libre unbounded</t>
        </is>
      </c>
    </row>
    <row r="4977" ht="15" customHeight="1" s="1003">
      <c r="A4977" s="1019" t="inlineStr">
        <is>
          <t>Huile d'olive</t>
        </is>
      </c>
      <c r="B4977" t="inlineStr">
        <is>
          <t>Circuits généralistes</t>
        </is>
      </c>
      <c r="C4977" t="inlineStr">
        <is>
          <t>kt</t>
        </is>
      </c>
      <c r="D4977" t="inlineStr">
        <is>
          <t>France</t>
        </is>
      </c>
      <c r="E4977" t="inlineStr">
        <is>
          <t>2023-24</t>
        </is>
      </c>
      <c r="F4977" t="inlineStr">
        <is>
          <t>Soja</t>
        </is>
      </c>
      <c r="G4977" t="inlineStr"/>
      <c r="H4977" t="inlineStr"/>
      <c r="I4977" t="inlineStr"/>
      <c r="J4977" t="inlineStr"/>
      <c r="K4977" t="inlineStr"/>
      <c r="L4977" t="inlineStr"/>
      <c r="M4977" t="inlineStr"/>
      <c r="N4977" t="inlineStr"/>
      <c r="O4977" t="n">
        <v>-0</v>
      </c>
      <c r="P4977" t="n">
        <v>0</v>
      </c>
      <c r="Q4977" t="n">
        <v>500000000</v>
      </c>
      <c r="R4977" t="inlineStr"/>
      <c r="S4977" t="inlineStr"/>
      <c r="T4977" t="inlineStr"/>
      <c r="U4977" t="n">
        <v>0</v>
      </c>
      <c r="V4977" t="n">
        <v>500000000</v>
      </c>
      <c r="W4977" t="inlineStr"/>
      <c r="X4977" t="inlineStr">
        <is>
          <t>libre unbounded</t>
        </is>
      </c>
    </row>
    <row r="4978" ht="15" customHeight="1" s="1003">
      <c r="A4978" s="1019" t="inlineStr">
        <is>
          <t>Huile d'olive</t>
        </is>
      </c>
      <c r="B4978" t="inlineStr">
        <is>
          <t>Ecart statistique</t>
        </is>
      </c>
      <c r="C4978" t="inlineStr">
        <is>
          <t>kt</t>
        </is>
      </c>
      <c r="D4978" t="inlineStr">
        <is>
          <t>France</t>
        </is>
      </c>
      <c r="E4978" t="inlineStr">
        <is>
          <t>2023-24</t>
        </is>
      </c>
      <c r="F4978" t="inlineStr">
        <is>
          <t>Soja</t>
        </is>
      </c>
      <c r="G4978" t="inlineStr"/>
      <c r="H4978" t="inlineStr"/>
      <c r="I4978" t="inlineStr"/>
      <c r="J4978" t="inlineStr"/>
      <c r="K4978" t="inlineStr"/>
      <c r="L4978" t="inlineStr"/>
      <c r="M4978" t="inlineStr"/>
      <c r="N4978" t="inlineStr"/>
      <c r="O4978" t="n">
        <v>-0</v>
      </c>
      <c r="P4978" t="n">
        <v>0</v>
      </c>
      <c r="Q4978" t="n">
        <v>500000000</v>
      </c>
      <c r="R4978" t="inlineStr"/>
      <c r="S4978" t="inlineStr"/>
      <c r="T4978" t="inlineStr"/>
      <c r="U4978" t="n">
        <v>0</v>
      </c>
      <c r="V4978" t="n">
        <v>500000000</v>
      </c>
      <c r="W4978" t="inlineStr"/>
      <c r="X4978" t="inlineStr">
        <is>
          <t>libre unbounded</t>
        </is>
      </c>
    </row>
    <row r="4979" ht="15" customHeight="1" s="1003">
      <c r="A4979" s="1019" t="inlineStr">
        <is>
          <t>Grignons d'olive</t>
        </is>
      </c>
      <c r="B4979" t="inlineStr">
        <is>
          <t>Alimentation animale</t>
        </is>
      </c>
      <c r="C4979" t="inlineStr">
        <is>
          <t>kt</t>
        </is>
      </c>
      <c r="D4979" t="inlineStr">
        <is>
          <t>France</t>
        </is>
      </c>
      <c r="E4979" t="inlineStr">
        <is>
          <t>2023-24</t>
        </is>
      </c>
      <c r="F4979" t="inlineStr">
        <is>
          <t>Soja</t>
        </is>
      </c>
      <c r="G4979" t="inlineStr"/>
      <c r="H4979" t="inlineStr"/>
      <c r="I4979" t="inlineStr"/>
      <c r="J4979" t="inlineStr">
        <is>
          <t>Les grignons d'olive sont valorisés en alimentation animale</t>
        </is>
      </c>
      <c r="K4979" t="inlineStr"/>
      <c r="L4979" t="inlineStr">
        <is>
          <t>Consommation de grignons d'olive en alimentation animale</t>
        </is>
      </c>
      <c r="M4979" t="inlineStr"/>
      <c r="N4979" t="inlineStr"/>
      <c r="O4979" t="n">
        <v>-0</v>
      </c>
      <c r="P4979" t="n">
        <v>0</v>
      </c>
      <c r="Q4979" t="n">
        <v>500000000</v>
      </c>
      <c r="R4979" t="inlineStr"/>
      <c r="S4979" t="inlineStr"/>
      <c r="T4979" t="inlineStr"/>
      <c r="U4979" t="n">
        <v>0</v>
      </c>
      <c r="V4979" t="n">
        <v>500000000</v>
      </c>
      <c r="W4979" t="inlineStr"/>
      <c r="X4979" t="inlineStr">
        <is>
          <t>libre unbounded</t>
        </is>
      </c>
    </row>
    <row r="4980" ht="15" customHeight="1" s="1003">
      <c r="A4980" s="1019" t="inlineStr">
        <is>
          <t>Grignons d'olive</t>
        </is>
      </c>
      <c r="B4980" t="inlineStr">
        <is>
          <t>Usages alimentaires</t>
        </is>
      </c>
      <c r="C4980" t="inlineStr">
        <is>
          <t>kt</t>
        </is>
      </c>
      <c r="D4980" t="inlineStr">
        <is>
          <t>France</t>
        </is>
      </c>
      <c r="E4980" t="inlineStr">
        <is>
          <t>2023-24</t>
        </is>
      </c>
      <c r="F4980" t="inlineStr">
        <is>
          <t>Soja</t>
        </is>
      </c>
      <c r="G4980" t="inlineStr"/>
      <c r="H4980" t="inlineStr"/>
      <c r="I4980" t="inlineStr"/>
      <c r="J4980" t="inlineStr"/>
      <c r="K4980" t="inlineStr"/>
      <c r="L4980" t="inlineStr"/>
      <c r="M4980" t="inlineStr"/>
      <c r="N4980" t="inlineStr"/>
      <c r="O4980" t="n">
        <v>-0</v>
      </c>
      <c r="P4980" t="n">
        <v>0</v>
      </c>
      <c r="Q4980" t="n">
        <v>500000000</v>
      </c>
      <c r="R4980" t="inlineStr"/>
      <c r="S4980" t="inlineStr"/>
      <c r="T4980" t="inlineStr"/>
      <c r="U4980" t="n">
        <v>0</v>
      </c>
      <c r="V4980" t="n">
        <v>500000000</v>
      </c>
      <c r="W4980" t="inlineStr"/>
      <c r="X4980" t="inlineStr">
        <is>
          <t>libre unbounded</t>
        </is>
      </c>
    </row>
    <row r="4981" ht="15" customHeight="1" s="1003">
      <c r="A4981" s="1019" t="inlineStr">
        <is>
          <t>Grignons d'olive</t>
        </is>
      </c>
      <c r="B4981" t="inlineStr">
        <is>
          <t>Débouchés</t>
        </is>
      </c>
      <c r="C4981" t="inlineStr">
        <is>
          <t>kt</t>
        </is>
      </c>
      <c r="D4981" t="inlineStr">
        <is>
          <t>France</t>
        </is>
      </c>
      <c r="E4981" t="inlineStr">
        <is>
          <t>2023-24</t>
        </is>
      </c>
      <c r="F4981" t="inlineStr">
        <is>
          <t>Soja</t>
        </is>
      </c>
      <c r="G4981" t="inlineStr"/>
      <c r="H4981" t="inlineStr"/>
      <c r="I4981" t="inlineStr"/>
      <c r="J4981" t="inlineStr"/>
      <c r="K4981" t="inlineStr"/>
      <c r="L4981" t="inlineStr"/>
      <c r="M4981" t="inlineStr"/>
      <c r="N4981" t="inlineStr"/>
      <c r="O4981" t="n">
        <v>-0</v>
      </c>
      <c r="P4981" t="n">
        <v>0</v>
      </c>
      <c r="Q4981" t="n">
        <v>500000000</v>
      </c>
      <c r="R4981" t="inlineStr"/>
      <c r="S4981" t="inlineStr"/>
      <c r="T4981" t="inlineStr"/>
      <c r="U4981" t="n">
        <v>0</v>
      </c>
      <c r="V4981" t="n">
        <v>500000000</v>
      </c>
      <c r="W4981" t="inlineStr"/>
      <c r="X4981" t="inlineStr">
        <is>
          <t>libre unbounded</t>
        </is>
      </c>
    </row>
    <row r="4982" ht="15" customHeight="1" s="1003">
      <c r="A4982" s="1019" t="inlineStr">
        <is>
          <t>Grignons d'olive</t>
        </is>
      </c>
      <c r="B4982" t="inlineStr">
        <is>
          <t>FAB</t>
        </is>
      </c>
      <c r="C4982" t="inlineStr">
        <is>
          <t>kt</t>
        </is>
      </c>
      <c r="D4982" t="inlineStr">
        <is>
          <t>France</t>
        </is>
      </c>
      <c r="E4982" t="inlineStr">
        <is>
          <t>2023-24</t>
        </is>
      </c>
      <c r="F4982" t="inlineStr">
        <is>
          <t>Soja</t>
        </is>
      </c>
      <c r="G4982" t="inlineStr"/>
      <c r="H4982" t="inlineStr"/>
      <c r="I4982" t="inlineStr"/>
      <c r="J4982" t="inlineStr"/>
      <c r="K4982" t="inlineStr"/>
      <c r="L4982" t="inlineStr"/>
      <c r="M4982" t="inlineStr"/>
      <c r="N4982" t="inlineStr"/>
      <c r="O4982" t="n">
        <v>-0</v>
      </c>
      <c r="P4982" t="n">
        <v>0</v>
      </c>
      <c r="Q4982" t="n">
        <v>500000000</v>
      </c>
      <c r="R4982" t="inlineStr"/>
      <c r="S4982" t="inlineStr"/>
      <c r="T4982" t="inlineStr"/>
      <c r="U4982" t="n">
        <v>0</v>
      </c>
      <c r="V4982" t="n">
        <v>500000000</v>
      </c>
      <c r="W4982" t="inlineStr"/>
      <c r="X4982" t="inlineStr">
        <is>
          <t>libre unbounded</t>
        </is>
      </c>
    </row>
    <row r="4983" ht="15" customHeight="1" s="1003">
      <c r="A4983" s="1019" t="inlineStr">
        <is>
          <t>Grignons d'olive</t>
        </is>
      </c>
      <c r="B4983" t="inlineStr">
        <is>
          <t>FAF</t>
        </is>
      </c>
      <c r="C4983" t="inlineStr">
        <is>
          <t>kt</t>
        </is>
      </c>
      <c r="D4983" t="inlineStr">
        <is>
          <t>France</t>
        </is>
      </c>
      <c r="E4983" t="inlineStr">
        <is>
          <t>2023-24</t>
        </is>
      </c>
      <c r="F4983" t="inlineStr">
        <is>
          <t>Soja</t>
        </is>
      </c>
      <c r="G4983" t="inlineStr"/>
      <c r="H4983" t="inlineStr"/>
      <c r="I4983" t="inlineStr"/>
      <c r="J4983" t="inlineStr"/>
      <c r="K4983" t="inlineStr"/>
      <c r="L4983" t="inlineStr"/>
      <c r="M4983" t="inlineStr"/>
      <c r="N4983" t="inlineStr"/>
      <c r="O4983" t="n">
        <v>-0</v>
      </c>
      <c r="P4983" t="n">
        <v>0</v>
      </c>
      <c r="Q4983" t="n">
        <v>500000000</v>
      </c>
      <c r="R4983" t="inlineStr"/>
      <c r="S4983" t="inlineStr"/>
      <c r="T4983" t="inlineStr"/>
      <c r="U4983" t="n">
        <v>0</v>
      </c>
      <c r="V4983" t="n">
        <v>500000000</v>
      </c>
      <c r="W4983" t="inlineStr"/>
      <c r="X4983" t="inlineStr">
        <is>
          <t>libre unbounded</t>
        </is>
      </c>
    </row>
    <row r="4984" ht="15" customHeight="1" s="1003">
      <c r="A4984" s="1019" t="inlineStr">
        <is>
          <t>Grignons d'olive</t>
        </is>
      </c>
      <c r="B4984" t="inlineStr">
        <is>
          <t>Direct élevage</t>
        </is>
      </c>
      <c r="C4984" t="inlineStr">
        <is>
          <t>kt</t>
        </is>
      </c>
      <c r="D4984" t="inlineStr">
        <is>
          <t>France</t>
        </is>
      </c>
      <c r="E4984" t="inlineStr">
        <is>
          <t>2023-24</t>
        </is>
      </c>
      <c r="F4984" t="inlineStr">
        <is>
          <t>Soja</t>
        </is>
      </c>
      <c r="G4984" t="inlineStr"/>
      <c r="H4984" t="inlineStr"/>
      <c r="I4984" t="inlineStr"/>
      <c r="J4984" t="inlineStr"/>
      <c r="K4984" t="inlineStr"/>
      <c r="L4984" t="inlineStr"/>
      <c r="M4984" t="inlineStr"/>
      <c r="N4984" t="inlineStr"/>
      <c r="O4984" t="n">
        <v>-0</v>
      </c>
      <c r="P4984" t="n">
        <v>0</v>
      </c>
      <c r="Q4984" t="n">
        <v>500000000</v>
      </c>
      <c r="R4984" t="inlineStr"/>
      <c r="S4984" t="inlineStr"/>
      <c r="T4984" t="inlineStr"/>
      <c r="U4984" t="n">
        <v>0</v>
      </c>
      <c r="V4984" t="n">
        <v>500000000</v>
      </c>
      <c r="W4984" t="inlineStr"/>
      <c r="X4984" t="inlineStr">
        <is>
          <t>libre unbounded</t>
        </is>
      </c>
    </row>
    <row r="4985" ht="15" customHeight="1" s="1003">
      <c r="A4985" s="1019" t="inlineStr">
        <is>
          <t>Grignons d'olive</t>
        </is>
      </c>
      <c r="B4985" t="inlineStr">
        <is>
          <t>Petfood</t>
        </is>
      </c>
      <c r="C4985" t="inlineStr">
        <is>
          <t>kt</t>
        </is>
      </c>
      <c r="D4985" t="inlineStr">
        <is>
          <t>France</t>
        </is>
      </c>
      <c r="E4985" t="inlineStr">
        <is>
          <t>2023-24</t>
        </is>
      </c>
      <c r="F4985" t="inlineStr">
        <is>
          <t>Soja</t>
        </is>
      </c>
      <c r="G4985" t="inlineStr"/>
      <c r="H4985" t="inlineStr"/>
      <c r="I4985" t="inlineStr"/>
      <c r="J4985" t="inlineStr"/>
      <c r="K4985" t="inlineStr"/>
      <c r="L4985" t="inlineStr"/>
      <c r="M4985" t="inlineStr"/>
      <c r="N4985" t="inlineStr"/>
      <c r="O4985" t="n">
        <v>-0</v>
      </c>
      <c r="P4985" t="n">
        <v>0</v>
      </c>
      <c r="Q4985" t="n">
        <v>500000000</v>
      </c>
      <c r="R4985" t="inlineStr"/>
      <c r="S4985" t="inlineStr"/>
      <c r="T4985" t="inlineStr"/>
      <c r="U4985" t="n">
        <v>0</v>
      </c>
      <c r="V4985" t="n">
        <v>500000000</v>
      </c>
      <c r="W4985" t="inlineStr"/>
      <c r="X4985" t="inlineStr">
        <is>
          <t>libre unbounded</t>
        </is>
      </c>
    </row>
    <row r="4986" ht="15" customHeight="1" s="1003">
      <c r="A4986" s="1019" t="inlineStr">
        <is>
          <t>Grignons d'olive</t>
        </is>
      </c>
      <c r="B4986" t="inlineStr">
        <is>
          <t>Alimentation animale rente</t>
        </is>
      </c>
      <c r="C4986" t="inlineStr">
        <is>
          <t>kt</t>
        </is>
      </c>
      <c r="D4986" t="inlineStr">
        <is>
          <t>France</t>
        </is>
      </c>
      <c r="E4986" t="inlineStr">
        <is>
          <t>2023-24</t>
        </is>
      </c>
      <c r="F4986" t="inlineStr">
        <is>
          <t>Soja</t>
        </is>
      </c>
      <c r="G4986" t="inlineStr"/>
      <c r="H4986" t="inlineStr"/>
      <c r="I4986" t="inlineStr"/>
      <c r="J4986" t="inlineStr"/>
      <c r="K4986" t="inlineStr"/>
      <c r="L4986" t="inlineStr"/>
      <c r="M4986" t="inlineStr"/>
      <c r="N4986" t="inlineStr"/>
      <c r="O4986" t="n">
        <v>-0</v>
      </c>
      <c r="P4986" t="n">
        <v>0</v>
      </c>
      <c r="Q4986" t="n">
        <v>500000000</v>
      </c>
      <c r="R4986" t="inlineStr"/>
      <c r="S4986" t="inlineStr"/>
      <c r="T4986" t="inlineStr"/>
      <c r="U4986" t="n">
        <v>0</v>
      </c>
      <c r="V4986" t="n">
        <v>500000000</v>
      </c>
      <c r="W4986" t="inlineStr"/>
      <c r="X4986" t="inlineStr">
        <is>
          <t>libre unbounded</t>
        </is>
      </c>
    </row>
    <row r="4987" ht="15" customHeight="1" s="1003">
      <c r="A4987" s="1019" t="inlineStr">
        <is>
          <t>Grignons d'olive</t>
        </is>
      </c>
      <c r="B4987" t="inlineStr">
        <is>
          <t>Hors FAB</t>
        </is>
      </c>
      <c r="C4987" t="inlineStr">
        <is>
          <t>kt</t>
        </is>
      </c>
      <c r="D4987" t="inlineStr">
        <is>
          <t>France</t>
        </is>
      </c>
      <c r="E4987" t="inlineStr">
        <is>
          <t>2023-24</t>
        </is>
      </c>
      <c r="F4987" t="inlineStr">
        <is>
          <t>Soja</t>
        </is>
      </c>
      <c r="G4987" t="inlineStr"/>
      <c r="H4987" t="inlineStr"/>
      <c r="I4987" t="inlineStr"/>
      <c r="J4987" t="inlineStr"/>
      <c r="K4987" t="inlineStr"/>
      <c r="L4987" t="inlineStr"/>
      <c r="M4987" t="inlineStr"/>
      <c r="N4987" t="inlineStr"/>
      <c r="O4987" t="n">
        <v>-0</v>
      </c>
      <c r="P4987" t="n">
        <v>0</v>
      </c>
      <c r="Q4987" t="n">
        <v>500000000</v>
      </c>
      <c r="R4987" t="inlineStr"/>
      <c r="S4987" t="inlineStr"/>
      <c r="T4987" t="inlineStr"/>
      <c r="U4987" t="n">
        <v>0</v>
      </c>
      <c r="V4987" t="n">
        <v>500000000</v>
      </c>
      <c r="W4987" t="inlineStr"/>
      <c r="X4987" t="inlineStr">
        <is>
          <t>libre unbounded</t>
        </is>
      </c>
    </row>
    <row r="4988" ht="15" customHeight="1" s="1003">
      <c r="A4988" s="1019" t="inlineStr">
        <is>
          <t>Grignons d'olive</t>
        </is>
      </c>
      <c r="B4988" t="inlineStr">
        <is>
          <t>Export</t>
        </is>
      </c>
      <c r="C4988" t="inlineStr">
        <is>
          <t>kt</t>
        </is>
      </c>
      <c r="D4988" t="inlineStr">
        <is>
          <t>France</t>
        </is>
      </c>
      <c r="E4988" t="inlineStr">
        <is>
          <t>2023-24</t>
        </is>
      </c>
      <c r="F4988" t="inlineStr">
        <is>
          <t>Soja</t>
        </is>
      </c>
      <c r="G4988" t="inlineStr"/>
      <c r="H4988" t="inlineStr"/>
      <c r="I4988" t="inlineStr"/>
      <c r="J4988" t="inlineStr"/>
      <c r="K4988" t="inlineStr"/>
      <c r="L4988" t="inlineStr"/>
      <c r="M4988" t="inlineStr"/>
      <c r="N4988" t="inlineStr"/>
      <c r="O4988" t="n">
        <v>-0</v>
      </c>
      <c r="P4988" t="n">
        <v>0</v>
      </c>
      <c r="Q4988" t="n">
        <v>500000000</v>
      </c>
      <c r="R4988" t="inlineStr"/>
      <c r="S4988" t="inlineStr"/>
      <c r="T4988" t="inlineStr"/>
      <c r="U4988" t="n">
        <v>0</v>
      </c>
      <c r="V4988" t="n">
        <v>500000000</v>
      </c>
      <c r="W4988" t="inlineStr"/>
      <c r="X4988" t="inlineStr">
        <is>
          <t>libre unbounded</t>
        </is>
      </c>
    </row>
    <row r="4989" ht="15" customHeight="1" s="1003">
      <c r="A4989" s="1019" t="inlineStr">
        <is>
          <t>Olives de table</t>
        </is>
      </c>
      <c r="B4989" t="inlineStr">
        <is>
          <t>Vente directe et autoconsommation</t>
        </is>
      </c>
      <c r="C4989" t="inlineStr">
        <is>
          <t>kt</t>
        </is>
      </c>
      <c r="D4989" t="inlineStr">
        <is>
          <t>France</t>
        </is>
      </c>
      <c r="E4989" t="inlineStr">
        <is>
          <t>2023-24</t>
        </is>
      </c>
      <c r="F4989" t="inlineStr">
        <is>
          <t>Soja</t>
        </is>
      </c>
      <c r="G4989" t="inlineStr"/>
      <c r="H4989" t="inlineStr"/>
      <c r="I4989" t="inlineStr"/>
      <c r="J4989" t="inlineStr"/>
      <c r="K4989" t="inlineStr"/>
      <c r="L4989" t="inlineStr"/>
      <c r="M4989" t="inlineStr"/>
      <c r="N4989" t="inlineStr"/>
      <c r="O4989" t="n">
        <v>-0</v>
      </c>
      <c r="P4989" t="n">
        <v>0</v>
      </c>
      <c r="Q4989" t="n">
        <v>500000000</v>
      </c>
      <c r="R4989" t="inlineStr"/>
      <c r="S4989" t="inlineStr"/>
      <c r="T4989" t="inlineStr"/>
      <c r="U4989" t="n">
        <v>0</v>
      </c>
      <c r="V4989" t="n">
        <v>500000000</v>
      </c>
      <c r="W4989" t="inlineStr"/>
      <c r="X4989" t="inlineStr">
        <is>
          <t>libre unbounded</t>
        </is>
      </c>
    </row>
    <row r="4990" ht="15" customHeight="1" s="1003">
      <c r="A4990" s="1019" t="inlineStr">
        <is>
          <t>Olives de table</t>
        </is>
      </c>
      <c r="B4990" t="inlineStr">
        <is>
          <t>Circuits spécialisés</t>
        </is>
      </c>
      <c r="C4990" t="inlineStr">
        <is>
          <t>kt</t>
        </is>
      </c>
      <c r="D4990" t="inlineStr">
        <is>
          <t>France</t>
        </is>
      </c>
      <c r="E4990" t="inlineStr">
        <is>
          <t>2023-24</t>
        </is>
      </c>
      <c r="F4990" t="inlineStr">
        <is>
          <t>Soja</t>
        </is>
      </c>
      <c r="G4990" t="inlineStr"/>
      <c r="H4990" t="inlineStr"/>
      <c r="I4990" t="inlineStr"/>
      <c r="J4990" t="inlineStr"/>
      <c r="K4990" t="inlineStr"/>
      <c r="L4990" t="inlineStr"/>
      <c r="M4990" t="inlineStr"/>
      <c r="N4990" t="inlineStr"/>
      <c r="O4990" t="n">
        <v>-0</v>
      </c>
      <c r="P4990" t="n">
        <v>0</v>
      </c>
      <c r="Q4990" t="n">
        <v>500000000</v>
      </c>
      <c r="R4990" t="inlineStr"/>
      <c r="S4990" t="inlineStr"/>
      <c r="T4990" t="inlineStr"/>
      <c r="U4990" t="n">
        <v>0</v>
      </c>
      <c r="V4990" t="n">
        <v>500000000</v>
      </c>
      <c r="W4990" t="inlineStr"/>
      <c r="X4990" t="inlineStr">
        <is>
          <t>libre unbounded</t>
        </is>
      </c>
    </row>
    <row r="4991" ht="15" customHeight="1" s="1003">
      <c r="A4991" s="1019" t="inlineStr">
        <is>
          <t>Olives de table</t>
        </is>
      </c>
      <c r="B4991" t="inlineStr">
        <is>
          <t>RHD</t>
        </is>
      </c>
      <c r="C4991" t="inlineStr">
        <is>
          <t>kt</t>
        </is>
      </c>
      <c r="D4991" t="inlineStr">
        <is>
          <t>France</t>
        </is>
      </c>
      <c r="E4991" t="inlineStr">
        <is>
          <t>2023-24</t>
        </is>
      </c>
      <c r="F4991" t="inlineStr">
        <is>
          <t>Soja</t>
        </is>
      </c>
      <c r="G4991" t="inlineStr"/>
      <c r="H4991" t="inlineStr"/>
      <c r="I4991" t="inlineStr"/>
      <c r="J4991" t="inlineStr"/>
      <c r="K4991" t="inlineStr"/>
      <c r="L4991" t="inlineStr"/>
      <c r="M4991" t="inlineStr"/>
      <c r="N4991" t="inlineStr"/>
      <c r="O4991" t="n">
        <v>-0</v>
      </c>
      <c r="P4991" t="n">
        <v>0</v>
      </c>
      <c r="Q4991" t="n">
        <v>500000000</v>
      </c>
      <c r="R4991" t="inlineStr"/>
      <c r="S4991" t="inlineStr"/>
      <c r="T4991" t="inlineStr"/>
      <c r="U4991" t="n">
        <v>0</v>
      </c>
      <c r="V4991" t="n">
        <v>500000000</v>
      </c>
      <c r="W4991" t="inlineStr"/>
      <c r="X4991" t="inlineStr">
        <is>
          <t>libre unbounded</t>
        </is>
      </c>
    </row>
    <row r="4992" ht="15" customHeight="1" s="1003">
      <c r="A4992" s="1019" t="inlineStr">
        <is>
          <t>Olives de table</t>
        </is>
      </c>
      <c r="B4992" t="inlineStr">
        <is>
          <t>Autres IAA</t>
        </is>
      </c>
      <c r="C4992" t="inlineStr">
        <is>
          <t>kt</t>
        </is>
      </c>
      <c r="D4992" t="inlineStr">
        <is>
          <t>France</t>
        </is>
      </c>
      <c r="E4992" t="inlineStr">
        <is>
          <t>2023-24</t>
        </is>
      </c>
      <c r="F4992" t="inlineStr">
        <is>
          <t>Soja</t>
        </is>
      </c>
      <c r="G4992" t="inlineStr"/>
      <c r="H4992" t="inlineStr"/>
      <c r="I4992" t="inlineStr"/>
      <c r="J4992" t="inlineStr"/>
      <c r="K4992" t="inlineStr"/>
      <c r="L4992" t="inlineStr"/>
      <c r="M4992" t="inlineStr"/>
      <c r="N4992" t="inlineStr"/>
      <c r="O4992" t="n">
        <v>-0</v>
      </c>
      <c r="P4992" t="n">
        <v>0</v>
      </c>
      <c r="Q4992" t="n">
        <v>500000000</v>
      </c>
      <c r="R4992" t="inlineStr"/>
      <c r="S4992" t="inlineStr"/>
      <c r="T4992" t="inlineStr"/>
      <c r="U4992" t="n">
        <v>0</v>
      </c>
      <c r="V4992" t="n">
        <v>500000000</v>
      </c>
      <c r="W4992" t="inlineStr"/>
      <c r="X4992" t="inlineStr">
        <is>
          <t>libre unbounded</t>
        </is>
      </c>
    </row>
    <row r="4993" ht="15" customHeight="1" s="1003">
      <c r="A4993" s="1019" t="inlineStr">
        <is>
          <t>Olives de table</t>
        </is>
      </c>
      <c r="B4993" t="inlineStr">
        <is>
          <t>Alimentation humaine</t>
        </is>
      </c>
      <c r="C4993" t="inlineStr">
        <is>
          <t>kt</t>
        </is>
      </c>
      <c r="D4993" t="inlineStr">
        <is>
          <t>France</t>
        </is>
      </c>
      <c r="E4993" t="inlineStr">
        <is>
          <t>2023-24</t>
        </is>
      </c>
      <c r="F4993" t="inlineStr">
        <is>
          <t>Soja</t>
        </is>
      </c>
      <c r="G4993" t="inlineStr"/>
      <c r="H4993" t="inlineStr"/>
      <c r="I4993" t="inlineStr"/>
      <c r="J4993" t="inlineStr"/>
      <c r="K4993" t="inlineStr"/>
      <c r="L4993" t="inlineStr"/>
      <c r="M4993" t="inlineStr"/>
      <c r="N4993" t="inlineStr"/>
      <c r="O4993" t="n">
        <v>-0</v>
      </c>
      <c r="P4993" t="n">
        <v>0</v>
      </c>
      <c r="Q4993" t="n">
        <v>500000000</v>
      </c>
      <c r="R4993" t="inlineStr"/>
      <c r="S4993" t="inlineStr"/>
      <c r="T4993" t="inlineStr"/>
      <c r="U4993" t="n">
        <v>0</v>
      </c>
      <c r="V4993" t="n">
        <v>500000000</v>
      </c>
      <c r="W4993" t="inlineStr"/>
      <c r="X4993" t="inlineStr">
        <is>
          <t>libre unbounded</t>
        </is>
      </c>
    </row>
    <row r="4994" ht="15" customHeight="1" s="1003">
      <c r="A4994" s="1019" t="inlineStr">
        <is>
          <t>Olives de table</t>
        </is>
      </c>
      <c r="B4994" t="inlineStr">
        <is>
          <t>Ménages</t>
        </is>
      </c>
      <c r="C4994" t="inlineStr">
        <is>
          <t>kt</t>
        </is>
      </c>
      <c r="D4994" t="inlineStr">
        <is>
          <t>France</t>
        </is>
      </c>
      <c r="E4994" t="inlineStr">
        <is>
          <t>2023-24</t>
        </is>
      </c>
      <c r="F4994" t="inlineStr">
        <is>
          <t>Soja</t>
        </is>
      </c>
      <c r="G4994" t="inlineStr"/>
      <c r="H4994" t="inlineStr"/>
      <c r="I4994" t="inlineStr"/>
      <c r="J4994" t="inlineStr"/>
      <c r="K4994" t="inlineStr"/>
      <c r="L4994" t="inlineStr"/>
      <c r="M4994" t="inlineStr"/>
      <c r="N4994" t="inlineStr"/>
      <c r="O4994" t="n">
        <v>-0</v>
      </c>
      <c r="P4994" t="n">
        <v>0</v>
      </c>
      <c r="Q4994" t="n">
        <v>500000000</v>
      </c>
      <c r="R4994" t="inlineStr"/>
      <c r="S4994" t="inlineStr"/>
      <c r="T4994" t="inlineStr"/>
      <c r="U4994" t="n">
        <v>0</v>
      </c>
      <c r="V4994" t="n">
        <v>500000000</v>
      </c>
      <c r="W4994" t="inlineStr"/>
      <c r="X4994" t="inlineStr">
        <is>
          <t>libre unbounded</t>
        </is>
      </c>
    </row>
    <row r="4995" ht="15" customHeight="1" s="1003">
      <c r="A4995" s="1019" t="inlineStr">
        <is>
          <t>Olives de table</t>
        </is>
      </c>
      <c r="B4995" t="inlineStr">
        <is>
          <t>Usages alimentaires</t>
        </is>
      </c>
      <c r="C4995" t="inlineStr">
        <is>
          <t>kt</t>
        </is>
      </c>
      <c r="D4995" t="inlineStr">
        <is>
          <t>France</t>
        </is>
      </c>
      <c r="E4995" t="inlineStr">
        <is>
          <t>2023-24</t>
        </is>
      </c>
      <c r="F4995" t="inlineStr">
        <is>
          <t>Soja</t>
        </is>
      </c>
      <c r="G4995" t="inlineStr"/>
      <c r="H4995" t="inlineStr"/>
      <c r="I4995" t="inlineStr"/>
      <c r="J4995" t="inlineStr"/>
      <c r="K4995" t="inlineStr"/>
      <c r="L4995" t="inlineStr"/>
      <c r="M4995" t="inlineStr"/>
      <c r="N4995" t="inlineStr"/>
      <c r="O4995" t="n">
        <v>-0</v>
      </c>
      <c r="P4995" t="n">
        <v>0</v>
      </c>
      <c r="Q4995" t="n">
        <v>500000000</v>
      </c>
      <c r="R4995" t="inlineStr"/>
      <c r="S4995" t="inlineStr"/>
      <c r="T4995" t="inlineStr"/>
      <c r="U4995" t="n">
        <v>0</v>
      </c>
      <c r="V4995" t="n">
        <v>500000000</v>
      </c>
      <c r="W4995" t="inlineStr"/>
      <c r="X4995" t="inlineStr">
        <is>
          <t>libre unbounded</t>
        </is>
      </c>
    </row>
    <row r="4996" ht="15" customHeight="1" s="1003">
      <c r="A4996" s="1019" t="inlineStr">
        <is>
          <t>Olives de table</t>
        </is>
      </c>
      <c r="B4996" t="inlineStr">
        <is>
          <t>Débouchés</t>
        </is>
      </c>
      <c r="C4996" t="inlineStr">
        <is>
          <t>kt</t>
        </is>
      </c>
      <c r="D4996" t="inlineStr">
        <is>
          <t>France</t>
        </is>
      </c>
      <c r="E4996" t="inlineStr">
        <is>
          <t>2023-24</t>
        </is>
      </c>
      <c r="F4996" t="inlineStr">
        <is>
          <t>Soja</t>
        </is>
      </c>
      <c r="G4996" t="inlineStr"/>
      <c r="H4996" t="inlineStr"/>
      <c r="I4996" t="inlineStr"/>
      <c r="J4996" t="inlineStr"/>
      <c r="K4996" t="inlineStr"/>
      <c r="L4996" t="inlineStr"/>
      <c r="M4996" t="inlineStr"/>
      <c r="N4996" t="inlineStr"/>
      <c r="O4996" t="n">
        <v>-0</v>
      </c>
      <c r="P4996" t="n">
        <v>0</v>
      </c>
      <c r="Q4996" t="n">
        <v>500000000</v>
      </c>
      <c r="R4996" t="inlineStr"/>
      <c r="S4996" t="inlineStr"/>
      <c r="T4996" t="inlineStr"/>
      <c r="U4996" t="n">
        <v>0</v>
      </c>
      <c r="V4996" t="n">
        <v>500000000</v>
      </c>
      <c r="W4996" t="inlineStr"/>
      <c r="X4996" t="inlineStr">
        <is>
          <t>libre unbounded</t>
        </is>
      </c>
    </row>
    <row r="4997" ht="15" customHeight="1" s="1003">
      <c r="A4997" s="1019" t="inlineStr">
        <is>
          <t>Olives de table</t>
        </is>
      </c>
      <c r="B4997" t="inlineStr">
        <is>
          <t>Export</t>
        </is>
      </c>
      <c r="C4997" t="inlineStr">
        <is>
          <t>kt</t>
        </is>
      </c>
      <c r="D4997" t="inlineStr">
        <is>
          <t>France</t>
        </is>
      </c>
      <c r="E4997" t="inlineStr">
        <is>
          <t>2023-24</t>
        </is>
      </c>
      <c r="F4997" t="inlineStr">
        <is>
          <t>Soja</t>
        </is>
      </c>
      <c r="G4997" t="inlineStr"/>
      <c r="H4997" t="inlineStr"/>
      <c r="I4997" t="inlineStr"/>
      <c r="J4997" t="inlineStr"/>
      <c r="K4997" t="inlineStr"/>
      <c r="L4997" t="inlineStr"/>
      <c r="M4997" t="inlineStr"/>
      <c r="N4997" t="inlineStr"/>
      <c r="O4997" t="n">
        <v>-0</v>
      </c>
      <c r="P4997" t="n">
        <v>0</v>
      </c>
      <c r="Q4997" t="n">
        <v>500000000</v>
      </c>
      <c r="R4997" t="inlineStr"/>
      <c r="S4997" t="inlineStr"/>
      <c r="T4997" t="inlineStr"/>
      <c r="U4997" t="n">
        <v>0</v>
      </c>
      <c r="V4997" t="n">
        <v>500000000</v>
      </c>
      <c r="W4997" t="inlineStr"/>
      <c r="X4997" t="inlineStr">
        <is>
          <t>libre unbounded</t>
        </is>
      </c>
    </row>
    <row r="4998" ht="15" customHeight="1" s="1003">
      <c r="A4998" s="1019" t="inlineStr">
        <is>
          <t>Olives de table</t>
        </is>
      </c>
      <c r="B4998" t="inlineStr">
        <is>
          <t>GMS</t>
        </is>
      </c>
      <c r="C4998" t="inlineStr">
        <is>
          <t>kt</t>
        </is>
      </c>
      <c r="D4998" t="inlineStr">
        <is>
          <t>France</t>
        </is>
      </c>
      <c r="E4998" t="inlineStr">
        <is>
          <t>2023-24</t>
        </is>
      </c>
      <c r="F4998" t="inlineStr">
        <is>
          <t>Soja</t>
        </is>
      </c>
      <c r="G4998" t="inlineStr"/>
      <c r="H4998" t="inlineStr"/>
      <c r="I4998" t="inlineStr"/>
      <c r="J4998" t="inlineStr"/>
      <c r="K4998" t="inlineStr"/>
      <c r="L4998" t="inlineStr"/>
      <c r="M4998" t="inlineStr"/>
      <c r="N4998" t="inlineStr"/>
      <c r="O4998" t="n">
        <v>-0</v>
      </c>
      <c r="P4998" t="n">
        <v>0</v>
      </c>
      <c r="Q4998" t="n">
        <v>500000000</v>
      </c>
      <c r="R4998" t="inlineStr"/>
      <c r="S4998" t="inlineStr"/>
      <c r="T4998" t="inlineStr"/>
      <c r="U4998" t="n">
        <v>0</v>
      </c>
      <c r="V4998" t="n">
        <v>500000000</v>
      </c>
      <c r="W4998" t="inlineStr"/>
      <c r="X4998" t="inlineStr">
        <is>
          <t>libre unbounded</t>
        </is>
      </c>
    </row>
    <row r="4999" ht="15" customHeight="1" s="1003">
      <c r="A4999" s="1019" t="inlineStr">
        <is>
          <t>Olives de table</t>
        </is>
      </c>
      <c r="B4999" t="inlineStr">
        <is>
          <t>Circuits généralistes</t>
        </is>
      </c>
      <c r="C4999" t="inlineStr">
        <is>
          <t>kt</t>
        </is>
      </c>
      <c r="D4999" t="inlineStr">
        <is>
          <t>France</t>
        </is>
      </c>
      <c r="E4999" t="inlineStr">
        <is>
          <t>2023-24</t>
        </is>
      </c>
      <c r="F4999" t="inlineStr">
        <is>
          <t>Soja</t>
        </is>
      </c>
      <c r="G4999" t="inlineStr"/>
      <c r="H4999" t="inlineStr"/>
      <c r="I4999" t="inlineStr"/>
      <c r="J4999" t="inlineStr"/>
      <c r="K4999" t="inlineStr"/>
      <c r="L4999" t="inlineStr"/>
      <c r="M4999" t="inlineStr"/>
      <c r="N4999" t="inlineStr"/>
      <c r="O4999" t="n">
        <v>-0</v>
      </c>
      <c r="P4999" t="n">
        <v>0</v>
      </c>
      <c r="Q4999" t="n">
        <v>500000000</v>
      </c>
      <c r="R4999" t="inlineStr"/>
      <c r="S4999" t="inlineStr"/>
      <c r="T4999" t="inlineStr"/>
      <c r="U4999" t="n">
        <v>0</v>
      </c>
      <c r="V4999" t="n">
        <v>500000000</v>
      </c>
      <c r="W4999" t="inlineStr"/>
      <c r="X4999" t="inlineStr">
        <is>
          <t>libre unbounded</t>
        </is>
      </c>
    </row>
    <row r="5000" ht="15" customHeight="1" s="1003">
      <c r="A5000" s="1019" t="inlineStr">
        <is>
          <t>Olives de table</t>
        </is>
      </c>
      <c r="B5000" t="inlineStr">
        <is>
          <t>Ecart statistique</t>
        </is>
      </c>
      <c r="C5000" t="inlineStr">
        <is>
          <t>kt</t>
        </is>
      </c>
      <c r="D5000" t="inlineStr">
        <is>
          <t>France</t>
        </is>
      </c>
      <c r="E5000" t="inlineStr">
        <is>
          <t>2023-24</t>
        </is>
      </c>
      <c r="F5000" t="inlineStr">
        <is>
          <t>Soja</t>
        </is>
      </c>
      <c r="G5000" t="inlineStr"/>
      <c r="H5000" t="inlineStr"/>
      <c r="I5000" t="inlineStr"/>
      <c r="J5000" t="inlineStr"/>
      <c r="K5000" t="inlineStr"/>
      <c r="L5000" t="inlineStr"/>
      <c r="M5000" t="inlineStr"/>
      <c r="N5000" t="inlineStr"/>
      <c r="O5000" t="n">
        <v>-0</v>
      </c>
      <c r="P5000" t="n">
        <v>0</v>
      </c>
      <c r="Q5000" t="n">
        <v>500000000</v>
      </c>
      <c r="R5000" t="inlineStr"/>
      <c r="S5000" t="inlineStr"/>
      <c r="T5000" t="inlineStr"/>
      <c r="U5000" t="n">
        <v>0</v>
      </c>
      <c r="V5000" t="n">
        <v>500000000</v>
      </c>
      <c r="W5000" t="inlineStr"/>
      <c r="X5000" t="inlineStr">
        <is>
          <t>libre unbounded</t>
        </is>
      </c>
    </row>
    <row r="5001" ht="15" customHeight="1" s="1003">
      <c r="A5001" s="1019" t="inlineStr">
        <is>
          <t>Produits alimentaires</t>
        </is>
      </c>
      <c r="B5001" t="inlineStr">
        <is>
          <t>GMS</t>
        </is>
      </c>
      <c r="C5001" t="inlineStr">
        <is>
          <t>kt</t>
        </is>
      </c>
      <c r="D5001" t="inlineStr">
        <is>
          <t>France</t>
        </is>
      </c>
      <c r="E5001" t="inlineStr">
        <is>
          <t>2023-24</t>
        </is>
      </c>
      <c r="F5001" t="inlineStr">
        <is>
          <t>Soja</t>
        </is>
      </c>
      <c r="G5001" t="inlineStr"/>
      <c r="H5001" t="inlineStr"/>
      <c r="I5001" t="inlineStr"/>
      <c r="J5001" t="inlineStr"/>
      <c r="K5001" t="inlineStr"/>
      <c r="L5001" t="inlineStr"/>
      <c r="M5001" t="inlineStr"/>
      <c r="N5001" t="inlineStr"/>
      <c r="O5001" t="n">
        <v>-0</v>
      </c>
      <c r="P5001" t="n">
        <v>0</v>
      </c>
      <c r="Q5001" t="n">
        <v>-0</v>
      </c>
      <c r="R5001" t="inlineStr"/>
      <c r="S5001" t="inlineStr"/>
      <c r="T5001" t="inlineStr"/>
      <c r="U5001" t="n">
        <v>0</v>
      </c>
      <c r="V5001" t="n">
        <v>500000000</v>
      </c>
      <c r="W5001" t="inlineStr"/>
      <c r="X5001" t="inlineStr">
        <is>
          <t>libre</t>
        </is>
      </c>
    </row>
    <row r="5002" ht="15" customHeight="1" s="1003">
      <c r="A5002" s="1019" t="inlineStr">
        <is>
          <t>Produits alimentaires</t>
        </is>
      </c>
      <c r="B5002" t="inlineStr">
        <is>
          <t>Circuits spécialisés</t>
        </is>
      </c>
      <c r="C5002" t="inlineStr">
        <is>
          <t>kt</t>
        </is>
      </c>
      <c r="D5002" t="inlineStr">
        <is>
          <t>France</t>
        </is>
      </c>
      <c r="E5002" t="inlineStr">
        <is>
          <t>2023-24</t>
        </is>
      </c>
      <c r="F5002" t="inlineStr">
        <is>
          <t>Soja</t>
        </is>
      </c>
      <c r="G5002" t="inlineStr"/>
      <c r="H5002" t="inlineStr"/>
      <c r="I5002" t="inlineStr"/>
      <c r="J5002" t="inlineStr"/>
      <c r="K5002" t="inlineStr"/>
      <c r="L5002" t="inlineStr"/>
      <c r="M5002" t="inlineStr"/>
      <c r="N5002" t="inlineStr"/>
      <c r="O5002" t="n">
        <v>-0</v>
      </c>
      <c r="P5002" t="n">
        <v>0</v>
      </c>
      <c r="Q5002" t="n">
        <v>-0</v>
      </c>
      <c r="R5002" t="inlineStr"/>
      <c r="S5002" t="inlineStr"/>
      <c r="T5002" t="inlineStr"/>
      <c r="U5002" t="n">
        <v>0</v>
      </c>
      <c r="V5002" t="n">
        <v>500000000</v>
      </c>
      <c r="W5002" t="inlineStr"/>
      <c r="X5002" t="inlineStr">
        <is>
          <t>libre</t>
        </is>
      </c>
    </row>
    <row r="5003" ht="15" customHeight="1" s="1003">
      <c r="A5003" s="1019" t="inlineStr">
        <is>
          <t>Produits alimentaires</t>
        </is>
      </c>
      <c r="B5003" t="inlineStr">
        <is>
          <t>RHD</t>
        </is>
      </c>
      <c r="C5003" t="inlineStr">
        <is>
          <t>kt</t>
        </is>
      </c>
      <c r="D5003" t="inlineStr">
        <is>
          <t>France</t>
        </is>
      </c>
      <c r="E5003" t="inlineStr">
        <is>
          <t>2023-24</t>
        </is>
      </c>
      <c r="F5003" t="inlineStr">
        <is>
          <t>Soja</t>
        </is>
      </c>
      <c r="G5003" t="inlineStr"/>
      <c r="H5003" t="inlineStr"/>
      <c r="I5003" t="inlineStr"/>
      <c r="J5003" t="inlineStr"/>
      <c r="K5003" t="inlineStr"/>
      <c r="L5003" t="inlineStr"/>
      <c r="M5003" t="inlineStr"/>
      <c r="N5003" t="inlineStr"/>
      <c r="O5003" t="n">
        <v>-0</v>
      </c>
      <c r="P5003" t="n">
        <v>0</v>
      </c>
      <c r="Q5003" t="n">
        <v>-0</v>
      </c>
      <c r="R5003" t="inlineStr"/>
      <c r="S5003" t="inlineStr"/>
      <c r="T5003" t="inlineStr"/>
      <c r="U5003" t="n">
        <v>0</v>
      </c>
      <c r="V5003" t="n">
        <v>500000000</v>
      </c>
      <c r="W5003" t="inlineStr"/>
      <c r="X5003" t="inlineStr">
        <is>
          <t>libre</t>
        </is>
      </c>
    </row>
    <row r="5004" ht="15" customHeight="1" s="1003">
      <c r="A5004" s="1019" t="inlineStr">
        <is>
          <t>Produits alimentaires</t>
        </is>
      </c>
      <c r="B5004" t="inlineStr">
        <is>
          <t>Autres IAA</t>
        </is>
      </c>
      <c r="C5004" t="inlineStr">
        <is>
          <t>kt</t>
        </is>
      </c>
      <c r="D5004" t="inlineStr">
        <is>
          <t>France</t>
        </is>
      </c>
      <c r="E5004" t="inlineStr">
        <is>
          <t>2023-24</t>
        </is>
      </c>
      <c r="F5004" t="inlineStr">
        <is>
          <t>Soja</t>
        </is>
      </c>
      <c r="G5004" t="inlineStr"/>
      <c r="H5004" t="inlineStr"/>
      <c r="I5004" t="inlineStr"/>
      <c r="J5004" t="inlineStr"/>
      <c r="K5004" t="inlineStr"/>
      <c r="L5004" t="inlineStr"/>
      <c r="M5004" t="inlineStr"/>
      <c r="N5004" t="inlineStr"/>
      <c r="O5004" t="n">
        <v>-0</v>
      </c>
      <c r="P5004" t="n">
        <v>0</v>
      </c>
      <c r="Q5004" t="n">
        <v>-0</v>
      </c>
      <c r="R5004" t="inlineStr"/>
      <c r="S5004" t="inlineStr"/>
      <c r="T5004" t="inlineStr"/>
      <c r="U5004" t="n">
        <v>0</v>
      </c>
      <c r="V5004" t="n">
        <v>500000000</v>
      </c>
      <c r="W5004" t="inlineStr"/>
      <c r="X5004" t="inlineStr">
        <is>
          <t>libre</t>
        </is>
      </c>
    </row>
    <row r="5005" ht="15" customHeight="1" s="1003">
      <c r="A5005" s="1019" t="inlineStr">
        <is>
          <t>Produits alimentaires</t>
        </is>
      </c>
      <c r="B5005" t="inlineStr">
        <is>
          <t>Ménages</t>
        </is>
      </c>
      <c r="C5005" t="inlineStr">
        <is>
          <t>kt</t>
        </is>
      </c>
      <c r="D5005" t="inlineStr">
        <is>
          <t>France</t>
        </is>
      </c>
      <c r="E5005" t="inlineStr">
        <is>
          <t>2023-24</t>
        </is>
      </c>
      <c r="F5005" t="inlineStr">
        <is>
          <t>Soja</t>
        </is>
      </c>
      <c r="G5005" t="inlineStr"/>
      <c r="H5005" t="inlineStr"/>
      <c r="I5005" t="inlineStr"/>
      <c r="J5005" t="inlineStr"/>
      <c r="K5005" t="inlineStr"/>
      <c r="L5005" t="inlineStr"/>
      <c r="M5005" t="inlineStr"/>
      <c r="N5005" t="inlineStr"/>
      <c r="O5005" t="n">
        <v>-0</v>
      </c>
      <c r="P5005" t="n">
        <v>0</v>
      </c>
      <c r="Q5005" t="n">
        <v>-0</v>
      </c>
      <c r="R5005" t="inlineStr"/>
      <c r="S5005" t="inlineStr"/>
      <c r="T5005" t="inlineStr"/>
      <c r="U5005" t="n">
        <v>0</v>
      </c>
      <c r="V5005" t="n">
        <v>500000000</v>
      </c>
      <c r="W5005" t="inlineStr"/>
      <c r="X5005" t="inlineStr">
        <is>
          <t>libre</t>
        </is>
      </c>
    </row>
    <row r="5006" ht="15" customHeight="1" s="1003">
      <c r="A5006" s="1019" t="inlineStr">
        <is>
          <t>Produits alimentaires</t>
        </is>
      </c>
      <c r="B5006" t="inlineStr">
        <is>
          <t>Circuits généralistes</t>
        </is>
      </c>
      <c r="C5006" t="inlineStr">
        <is>
          <t>kt</t>
        </is>
      </c>
      <c r="D5006" t="inlineStr">
        <is>
          <t>France</t>
        </is>
      </c>
      <c r="E5006" t="inlineStr">
        <is>
          <t>2023-24</t>
        </is>
      </c>
      <c r="F5006" t="inlineStr">
        <is>
          <t>Soja</t>
        </is>
      </c>
      <c r="G5006" t="inlineStr"/>
      <c r="H5006" t="inlineStr"/>
      <c r="I5006" t="inlineStr"/>
      <c r="J5006" t="inlineStr"/>
      <c r="K5006" t="inlineStr"/>
      <c r="L5006" t="inlineStr"/>
      <c r="M5006" t="inlineStr"/>
      <c r="N5006" t="inlineStr"/>
      <c r="O5006" t="n">
        <v>-0</v>
      </c>
      <c r="P5006" t="n">
        <v>0</v>
      </c>
      <c r="Q5006" t="n">
        <v>-0</v>
      </c>
      <c r="R5006" t="inlineStr"/>
      <c r="S5006" t="inlineStr"/>
      <c r="T5006" t="inlineStr"/>
      <c r="U5006" t="n">
        <v>0</v>
      </c>
      <c r="V5006" t="n">
        <v>500000000</v>
      </c>
      <c r="W5006" t="inlineStr"/>
      <c r="X5006" t="inlineStr">
        <is>
          <t>libre</t>
        </is>
      </c>
    </row>
    <row r="5007" ht="15" customHeight="1" s="1003">
      <c r="A5007" s="1019" t="inlineStr">
        <is>
          <t>Produits alimentaires</t>
        </is>
      </c>
      <c r="B5007" t="inlineStr">
        <is>
          <t>Alimentation humaine</t>
        </is>
      </c>
      <c r="C5007" t="inlineStr">
        <is>
          <t>kt</t>
        </is>
      </c>
      <c r="D5007" t="inlineStr">
        <is>
          <t>France</t>
        </is>
      </c>
      <c r="E5007" t="inlineStr">
        <is>
          <t>2023-24</t>
        </is>
      </c>
      <c r="F5007" t="inlineStr">
        <is>
          <t>Soja</t>
        </is>
      </c>
      <c r="G5007" t="inlineStr"/>
      <c r="H5007" t="inlineStr"/>
      <c r="I5007" t="inlineStr"/>
      <c r="J5007" t="inlineStr"/>
      <c r="K5007" t="inlineStr"/>
      <c r="L5007" t="inlineStr"/>
      <c r="M5007" t="inlineStr"/>
      <c r="N5007" t="inlineStr"/>
      <c r="O5007" t="n">
        <v>0</v>
      </c>
      <c r="P5007" t="inlineStr"/>
      <c r="Q5007" t="inlineStr"/>
      <c r="R5007" t="inlineStr"/>
      <c r="S5007" t="inlineStr"/>
      <c r="T5007" t="inlineStr"/>
      <c r="U5007" t="n">
        <v>0</v>
      </c>
      <c r="V5007" t="n">
        <v>500000000</v>
      </c>
      <c r="W5007" t="inlineStr"/>
      <c r="X5007" t="inlineStr">
        <is>
          <t>déterminé</t>
        </is>
      </c>
    </row>
    <row r="5008" ht="15" customHeight="1" s="1003">
      <c r="A5008" s="1019" t="inlineStr">
        <is>
          <t>Produits alimentaires</t>
        </is>
      </c>
      <c r="B5008" t="inlineStr">
        <is>
          <t>Usages alimentaires</t>
        </is>
      </c>
      <c r="C5008" t="inlineStr">
        <is>
          <t>kt</t>
        </is>
      </c>
      <c r="D5008" t="inlineStr">
        <is>
          <t>France</t>
        </is>
      </c>
      <c r="E5008" t="inlineStr">
        <is>
          <t>2023-24</t>
        </is>
      </c>
      <c r="F5008" t="inlineStr">
        <is>
          <t>Soja</t>
        </is>
      </c>
      <c r="G5008" t="inlineStr"/>
      <c r="H5008" t="inlineStr"/>
      <c r="I5008" t="inlineStr"/>
      <c r="J5008" t="inlineStr"/>
      <c r="K5008" t="inlineStr"/>
      <c r="L5008" t="inlineStr"/>
      <c r="M5008" t="inlineStr"/>
      <c r="N5008" t="inlineStr"/>
      <c r="O5008" t="n">
        <v>0</v>
      </c>
      <c r="P5008" t="inlineStr"/>
      <c r="Q5008" t="inlineStr"/>
      <c r="R5008" t="inlineStr"/>
      <c r="S5008" t="inlineStr"/>
      <c r="T5008" t="inlineStr"/>
      <c r="U5008" t="n">
        <v>0</v>
      </c>
      <c r="V5008" t="n">
        <v>500000000</v>
      </c>
      <c r="W5008" t="inlineStr"/>
      <c r="X5008" t="inlineStr">
        <is>
          <t>déterminé</t>
        </is>
      </c>
    </row>
    <row r="5009" ht="15" customHeight="1" s="1003">
      <c r="A5009" s="1019" t="inlineStr">
        <is>
          <t>Produits alimentaires</t>
        </is>
      </c>
      <c r="B5009" t="inlineStr">
        <is>
          <t>Débouchés</t>
        </is>
      </c>
      <c r="C5009" t="inlineStr">
        <is>
          <t>kt</t>
        </is>
      </c>
      <c r="D5009" t="inlineStr">
        <is>
          <t>France</t>
        </is>
      </c>
      <c r="E5009" t="inlineStr">
        <is>
          <t>2023-24</t>
        </is>
      </c>
      <c r="F5009" t="inlineStr">
        <is>
          <t>Soja</t>
        </is>
      </c>
      <c r="G5009" t="inlineStr"/>
      <c r="H5009" t="inlineStr"/>
      <c r="I5009" t="inlineStr"/>
      <c r="J5009" t="inlineStr"/>
      <c r="K5009" t="inlineStr"/>
      <c r="L5009" t="inlineStr"/>
      <c r="M5009" t="inlineStr"/>
      <c r="N5009" t="inlineStr"/>
      <c r="O5009" t="n">
        <v>0</v>
      </c>
      <c r="P5009" t="inlineStr"/>
      <c r="Q5009" t="inlineStr"/>
      <c r="R5009" t="inlineStr"/>
      <c r="S5009" t="inlineStr"/>
      <c r="T5009" t="inlineStr"/>
      <c r="U5009" t="n">
        <v>0</v>
      </c>
      <c r="V5009" t="n">
        <v>500000000</v>
      </c>
      <c r="W5009" t="inlineStr"/>
      <c r="X5009" t="inlineStr">
        <is>
          <t>déterminé</t>
        </is>
      </c>
    </row>
    <row r="5010" ht="15" customHeight="1" s="1003">
      <c r="A5010" s="1019" t="inlineStr">
        <is>
          <t>Amidon</t>
        </is>
      </c>
      <c r="B5010" t="inlineStr">
        <is>
          <t>Autres IAA</t>
        </is>
      </c>
      <c r="C5010" t="inlineStr">
        <is>
          <t>kt</t>
        </is>
      </c>
      <c r="D5010" t="inlineStr">
        <is>
          <t>France</t>
        </is>
      </c>
      <c r="E5010" t="inlineStr">
        <is>
          <t>2023-24</t>
        </is>
      </c>
      <c r="F5010" t="inlineStr">
        <is>
          <t>Soja</t>
        </is>
      </c>
      <c r="G5010" t="inlineStr"/>
      <c r="H5010" t="inlineStr"/>
      <c r="I5010" t="inlineStr"/>
      <c r="J5010" t="inlineStr"/>
      <c r="K5010" t="inlineStr"/>
      <c r="L5010" t="inlineStr"/>
      <c r="M5010" t="inlineStr"/>
      <c r="N5010" t="inlineStr"/>
      <c r="O5010" t="n">
        <v>-0</v>
      </c>
      <c r="P5010" t="n">
        <v>0</v>
      </c>
      <c r="Q5010" t="n">
        <v>-0</v>
      </c>
      <c r="R5010" t="inlineStr"/>
      <c r="S5010" t="inlineStr"/>
      <c r="T5010" t="inlineStr"/>
      <c r="U5010" t="n">
        <v>0</v>
      </c>
      <c r="V5010" t="n">
        <v>500000000</v>
      </c>
      <c r="W5010" t="inlineStr"/>
      <c r="X5010" t="inlineStr">
        <is>
          <t>libre</t>
        </is>
      </c>
    </row>
    <row r="5011" ht="15" customHeight="1" s="1003">
      <c r="A5011" s="1019" t="inlineStr">
        <is>
          <t>Amidon</t>
        </is>
      </c>
      <c r="B5011" t="inlineStr">
        <is>
          <t>Alimentation humaine</t>
        </is>
      </c>
      <c r="C5011" t="inlineStr">
        <is>
          <t>kt</t>
        </is>
      </c>
      <c r="D5011" t="inlineStr">
        <is>
          <t>France</t>
        </is>
      </c>
      <c r="E5011" t="inlineStr">
        <is>
          <t>2023-24</t>
        </is>
      </c>
      <c r="F5011" t="inlineStr">
        <is>
          <t>Soja</t>
        </is>
      </c>
      <c r="G5011" t="inlineStr"/>
      <c r="H5011" t="inlineStr"/>
      <c r="I5011" t="inlineStr"/>
      <c r="J5011" t="inlineStr"/>
      <c r="K5011" t="inlineStr"/>
      <c r="L5011" t="inlineStr"/>
      <c r="M5011" t="inlineStr"/>
      <c r="N5011" t="inlineStr"/>
      <c r="O5011" t="n">
        <v>-0</v>
      </c>
      <c r="P5011" t="n">
        <v>0</v>
      </c>
      <c r="Q5011" t="n">
        <v>0</v>
      </c>
      <c r="R5011" t="inlineStr"/>
      <c r="S5011" t="inlineStr"/>
      <c r="T5011" t="inlineStr"/>
      <c r="U5011" t="n">
        <v>0</v>
      </c>
      <c r="V5011" t="n">
        <v>500000000</v>
      </c>
      <c r="W5011" t="inlineStr"/>
      <c r="X5011" t="inlineStr">
        <is>
          <t>libre</t>
        </is>
      </c>
    </row>
    <row r="5012" ht="15" customHeight="1" s="1003">
      <c r="A5012" s="1019" t="inlineStr">
        <is>
          <t>Amidon</t>
        </is>
      </c>
      <c r="B5012" t="inlineStr">
        <is>
          <t>Usages alimentaires</t>
        </is>
      </c>
      <c r="C5012" t="inlineStr">
        <is>
          <t>kt</t>
        </is>
      </c>
      <c r="D5012" t="inlineStr">
        <is>
          <t>France</t>
        </is>
      </c>
      <c r="E5012" t="inlineStr">
        <is>
          <t>2023-24</t>
        </is>
      </c>
      <c r="F5012" t="inlineStr">
        <is>
          <t>Soja</t>
        </is>
      </c>
      <c r="G5012" t="inlineStr"/>
      <c r="H5012" t="inlineStr"/>
      <c r="I5012" t="inlineStr"/>
      <c r="J5012" t="inlineStr"/>
      <c r="K5012" t="inlineStr"/>
      <c r="L5012" t="inlineStr"/>
      <c r="M5012" t="inlineStr"/>
      <c r="N5012" t="inlineStr"/>
      <c r="O5012" t="n">
        <v>-0</v>
      </c>
      <c r="P5012" t="n">
        <v>0</v>
      </c>
      <c r="Q5012" t="n">
        <v>0</v>
      </c>
      <c r="R5012" t="inlineStr"/>
      <c r="S5012" t="inlineStr"/>
      <c r="T5012" t="inlineStr"/>
      <c r="U5012" t="n">
        <v>0</v>
      </c>
      <c r="V5012" t="n">
        <v>500000000</v>
      </c>
      <c r="W5012" t="inlineStr"/>
      <c r="X5012" t="inlineStr">
        <is>
          <t>libre</t>
        </is>
      </c>
    </row>
    <row r="5013" ht="15" customHeight="1" s="1003">
      <c r="A5013" s="1019" t="inlineStr">
        <is>
          <t>Amidon</t>
        </is>
      </c>
      <c r="B5013" t="inlineStr">
        <is>
          <t>Débouchés</t>
        </is>
      </c>
      <c r="C5013" t="inlineStr">
        <is>
          <t>kt</t>
        </is>
      </c>
      <c r="D5013" t="inlineStr">
        <is>
          <t>France</t>
        </is>
      </c>
      <c r="E5013" t="inlineStr">
        <is>
          <t>2023-24</t>
        </is>
      </c>
      <c r="F5013" t="inlineStr">
        <is>
          <t>Soja</t>
        </is>
      </c>
      <c r="G5013" t="inlineStr"/>
      <c r="H5013" t="inlineStr"/>
      <c r="I5013" t="inlineStr"/>
      <c r="J5013" t="inlineStr"/>
      <c r="K5013" t="inlineStr"/>
      <c r="L5013" t="inlineStr"/>
      <c r="M5013" t="inlineStr"/>
      <c r="N5013" t="inlineStr"/>
      <c r="O5013" t="n">
        <v>-0</v>
      </c>
      <c r="P5013" t="n">
        <v>0</v>
      </c>
      <c r="Q5013" t="n">
        <v>0</v>
      </c>
      <c r="R5013" t="inlineStr"/>
      <c r="S5013" t="inlineStr"/>
      <c r="T5013" t="inlineStr"/>
      <c r="U5013" t="n">
        <v>0</v>
      </c>
      <c r="V5013" t="n">
        <v>500000000</v>
      </c>
      <c r="W5013" t="inlineStr"/>
      <c r="X5013" t="inlineStr">
        <is>
          <t>libre</t>
        </is>
      </c>
    </row>
    <row r="5014" ht="15" customHeight="1" s="1003">
      <c r="A5014" s="1019" t="inlineStr">
        <is>
          <t>Protéine</t>
        </is>
      </c>
      <c r="B5014" t="inlineStr">
        <is>
          <t>Autres IAA</t>
        </is>
      </c>
      <c r="C5014" t="inlineStr">
        <is>
          <t>kt</t>
        </is>
      </c>
      <c r="D5014" t="inlineStr">
        <is>
          <t>France</t>
        </is>
      </c>
      <c r="E5014" t="inlineStr">
        <is>
          <t>2023-24</t>
        </is>
      </c>
      <c r="F5014" t="inlineStr">
        <is>
          <t>Soja</t>
        </is>
      </c>
      <c r="G5014" t="inlineStr"/>
      <c r="H5014" t="inlineStr"/>
      <c r="I5014" t="inlineStr"/>
      <c r="J5014" t="inlineStr"/>
      <c r="K5014" t="inlineStr"/>
      <c r="L5014" t="inlineStr"/>
      <c r="M5014" t="inlineStr"/>
      <c r="N5014" t="inlineStr"/>
      <c r="O5014" t="n">
        <v>-0</v>
      </c>
      <c r="P5014" t="n">
        <v>0</v>
      </c>
      <c r="Q5014" t="n">
        <v>-0</v>
      </c>
      <c r="R5014" t="inlineStr"/>
      <c r="S5014" t="inlineStr"/>
      <c r="T5014" t="inlineStr"/>
      <c r="U5014" t="n">
        <v>0</v>
      </c>
      <c r="V5014" t="n">
        <v>500000000</v>
      </c>
      <c r="W5014" t="inlineStr"/>
      <c r="X5014" t="inlineStr">
        <is>
          <t>libre</t>
        </is>
      </c>
    </row>
    <row r="5015" ht="15" customHeight="1" s="1003">
      <c r="A5015" s="1019" t="inlineStr">
        <is>
          <t>Protéine</t>
        </is>
      </c>
      <c r="B5015" t="inlineStr">
        <is>
          <t>Alimentation humaine</t>
        </is>
      </c>
      <c r="C5015" t="inlineStr">
        <is>
          <t>kt</t>
        </is>
      </c>
      <c r="D5015" t="inlineStr">
        <is>
          <t>France</t>
        </is>
      </c>
      <c r="E5015" t="inlineStr">
        <is>
          <t>2023-24</t>
        </is>
      </c>
      <c r="F5015" t="inlineStr">
        <is>
          <t>Soja</t>
        </is>
      </c>
      <c r="G5015" t="inlineStr"/>
      <c r="H5015" t="inlineStr"/>
      <c r="I5015" t="inlineStr"/>
      <c r="J5015" t="inlineStr"/>
      <c r="K5015" t="inlineStr"/>
      <c r="L5015" t="inlineStr"/>
      <c r="M5015" t="inlineStr"/>
      <c r="N5015" t="inlineStr"/>
      <c r="O5015" t="n">
        <v>-0</v>
      </c>
      <c r="P5015" t="n">
        <v>0</v>
      </c>
      <c r="Q5015" t="n">
        <v>0</v>
      </c>
      <c r="R5015" t="inlineStr"/>
      <c r="S5015" t="inlineStr"/>
      <c r="T5015" t="inlineStr"/>
      <c r="U5015" t="n">
        <v>0</v>
      </c>
      <c r="V5015" t="n">
        <v>500000000</v>
      </c>
      <c r="W5015" t="inlineStr"/>
      <c r="X5015" t="inlineStr">
        <is>
          <t>libre</t>
        </is>
      </c>
    </row>
    <row r="5016" ht="15" customHeight="1" s="1003">
      <c r="A5016" s="1019" t="inlineStr">
        <is>
          <t>Protéine</t>
        </is>
      </c>
      <c r="B5016" t="inlineStr">
        <is>
          <t>Usages alimentaires</t>
        </is>
      </c>
      <c r="C5016" t="inlineStr">
        <is>
          <t>kt</t>
        </is>
      </c>
      <c r="D5016" t="inlineStr">
        <is>
          <t>France</t>
        </is>
      </c>
      <c r="E5016" t="inlineStr">
        <is>
          <t>2023-24</t>
        </is>
      </c>
      <c r="F5016" t="inlineStr">
        <is>
          <t>Soja</t>
        </is>
      </c>
      <c r="G5016" t="inlineStr"/>
      <c r="H5016" t="inlineStr"/>
      <c r="I5016" t="inlineStr"/>
      <c r="J5016" t="inlineStr"/>
      <c r="K5016" t="inlineStr"/>
      <c r="L5016" t="inlineStr"/>
      <c r="M5016" t="inlineStr"/>
      <c r="N5016" t="inlineStr"/>
      <c r="O5016" t="n">
        <v>-0</v>
      </c>
      <c r="P5016" t="n">
        <v>0</v>
      </c>
      <c r="Q5016" t="n">
        <v>0</v>
      </c>
      <c r="R5016" t="inlineStr"/>
      <c r="S5016" t="inlineStr"/>
      <c r="T5016" t="inlineStr"/>
      <c r="U5016" t="n">
        <v>0</v>
      </c>
      <c r="V5016" t="n">
        <v>500000000</v>
      </c>
      <c r="W5016" t="inlineStr"/>
      <c r="X5016" t="inlineStr">
        <is>
          <t>libre</t>
        </is>
      </c>
    </row>
    <row r="5017" ht="15" customHeight="1" s="1003">
      <c r="A5017" s="1019" t="inlineStr">
        <is>
          <t>Protéine</t>
        </is>
      </c>
      <c r="B5017" t="inlineStr">
        <is>
          <t>Débouchés</t>
        </is>
      </c>
      <c r="C5017" t="inlineStr">
        <is>
          <t>kt</t>
        </is>
      </c>
      <c r="D5017" t="inlineStr">
        <is>
          <t>France</t>
        </is>
      </c>
      <c r="E5017" t="inlineStr">
        <is>
          <t>2023-24</t>
        </is>
      </c>
      <c r="F5017" t="inlineStr">
        <is>
          <t>Soja</t>
        </is>
      </c>
      <c r="G5017" t="inlineStr"/>
      <c r="H5017" t="inlineStr"/>
      <c r="I5017" t="inlineStr"/>
      <c r="J5017" t="inlineStr"/>
      <c r="K5017" t="inlineStr"/>
      <c r="L5017" t="inlineStr"/>
      <c r="M5017" t="inlineStr"/>
      <c r="N5017" t="inlineStr"/>
      <c r="O5017" t="n">
        <v>-0</v>
      </c>
      <c r="P5017" t="n">
        <v>0</v>
      </c>
      <c r="Q5017" t="n">
        <v>0</v>
      </c>
      <c r="R5017" t="inlineStr"/>
      <c r="S5017" t="inlineStr"/>
      <c r="T5017" t="inlineStr"/>
      <c r="U5017" t="n">
        <v>0</v>
      </c>
      <c r="V5017" t="n">
        <v>500000000</v>
      </c>
      <c r="W5017" t="inlineStr"/>
      <c r="X5017" t="inlineStr">
        <is>
          <t>libre</t>
        </is>
      </c>
    </row>
    <row r="5018" ht="15" customHeight="1" s="1003">
      <c r="A5018" s="1019" t="inlineStr">
        <is>
          <t>Fibres, lipides et sons</t>
        </is>
      </c>
      <c r="B5018" t="inlineStr">
        <is>
          <t>Autres IAA</t>
        </is>
      </c>
      <c r="C5018" t="inlineStr">
        <is>
          <t>kt</t>
        </is>
      </c>
      <c r="D5018" t="inlineStr">
        <is>
          <t>France</t>
        </is>
      </c>
      <c r="E5018" t="inlineStr">
        <is>
          <t>2023-24</t>
        </is>
      </c>
      <c r="F5018" t="inlineStr">
        <is>
          <t>Soja</t>
        </is>
      </c>
      <c r="G5018" t="inlineStr"/>
      <c r="H5018" t="inlineStr"/>
      <c r="I5018" t="inlineStr"/>
      <c r="J5018" t="inlineStr"/>
      <c r="K5018" t="inlineStr"/>
      <c r="L5018" t="inlineStr"/>
      <c r="M5018" t="inlineStr"/>
      <c r="N5018" t="inlineStr"/>
      <c r="O5018" t="n">
        <v>-0</v>
      </c>
      <c r="P5018" t="n">
        <v>0</v>
      </c>
      <c r="Q5018" t="n">
        <v>-0</v>
      </c>
      <c r="R5018" t="inlineStr"/>
      <c r="S5018" t="inlineStr"/>
      <c r="T5018" t="inlineStr"/>
      <c r="U5018" t="n">
        <v>0</v>
      </c>
      <c r="V5018" t="n">
        <v>500000000</v>
      </c>
      <c r="W5018" t="inlineStr"/>
      <c r="X5018" t="inlineStr">
        <is>
          <t>libre</t>
        </is>
      </c>
    </row>
    <row r="5019" ht="15" customHeight="1" s="1003">
      <c r="A5019" s="1019" t="inlineStr">
        <is>
          <t>Fibres, lipides et sons</t>
        </is>
      </c>
      <c r="B5019" t="inlineStr">
        <is>
          <t>Alimentation humaine</t>
        </is>
      </c>
      <c r="C5019" t="inlineStr">
        <is>
          <t>kt</t>
        </is>
      </c>
      <c r="D5019" t="inlineStr">
        <is>
          <t>France</t>
        </is>
      </c>
      <c r="E5019" t="inlineStr">
        <is>
          <t>2023-24</t>
        </is>
      </c>
      <c r="F5019" t="inlineStr">
        <is>
          <t>Soja</t>
        </is>
      </c>
      <c r="G5019" t="inlineStr"/>
      <c r="H5019" t="inlineStr"/>
      <c r="I5019" t="inlineStr"/>
      <c r="J5019" t="inlineStr"/>
      <c r="K5019" t="inlineStr"/>
      <c r="L5019" t="inlineStr"/>
      <c r="M5019" t="inlineStr"/>
      <c r="N5019" t="inlineStr"/>
      <c r="O5019" t="n">
        <v>-0</v>
      </c>
      <c r="P5019" t="n">
        <v>0</v>
      </c>
      <c r="Q5019" t="n">
        <v>0</v>
      </c>
      <c r="R5019" t="inlineStr"/>
      <c r="S5019" t="inlineStr"/>
      <c r="T5019" t="inlineStr"/>
      <c r="U5019" t="n">
        <v>0</v>
      </c>
      <c r="V5019" t="n">
        <v>500000000</v>
      </c>
      <c r="W5019" t="inlineStr"/>
      <c r="X5019" t="inlineStr">
        <is>
          <t>libre</t>
        </is>
      </c>
    </row>
    <row r="5020" ht="15" customHeight="1" s="1003">
      <c r="A5020" s="1019" t="inlineStr">
        <is>
          <t>Fibres, lipides et sons</t>
        </is>
      </c>
      <c r="B5020" t="inlineStr">
        <is>
          <t>Usages alimentaires</t>
        </is>
      </c>
      <c r="C5020" t="inlineStr">
        <is>
          <t>kt</t>
        </is>
      </c>
      <c r="D5020" t="inlineStr">
        <is>
          <t>France</t>
        </is>
      </c>
      <c r="E5020" t="inlineStr">
        <is>
          <t>2023-24</t>
        </is>
      </c>
      <c r="F5020" t="inlineStr">
        <is>
          <t>Soja</t>
        </is>
      </c>
      <c r="G5020" t="inlineStr"/>
      <c r="H5020" t="inlineStr"/>
      <c r="I5020" t="inlineStr"/>
      <c r="J5020" t="inlineStr"/>
      <c r="K5020" t="inlineStr"/>
      <c r="L5020" t="inlineStr"/>
      <c r="M5020" t="inlineStr"/>
      <c r="N5020" t="inlineStr"/>
      <c r="O5020" t="n">
        <v>-0</v>
      </c>
      <c r="P5020" t="n">
        <v>0</v>
      </c>
      <c r="Q5020" t="n">
        <v>0</v>
      </c>
      <c r="R5020" t="inlineStr"/>
      <c r="S5020" t="inlineStr"/>
      <c r="T5020" t="inlineStr"/>
      <c r="U5020" t="n">
        <v>0</v>
      </c>
      <c r="V5020" t="n">
        <v>500000000</v>
      </c>
      <c r="W5020" t="inlineStr"/>
      <c r="X5020" t="inlineStr">
        <is>
          <t>libre</t>
        </is>
      </c>
    </row>
    <row r="5021" ht="15" customHeight="1" s="1003">
      <c r="A5021" s="1019" t="inlineStr">
        <is>
          <t>Fibres, lipides et sons</t>
        </is>
      </c>
      <c r="B5021" t="inlineStr">
        <is>
          <t>Débouchés</t>
        </is>
      </c>
      <c r="C5021" t="inlineStr">
        <is>
          <t>kt</t>
        </is>
      </c>
      <c r="D5021" t="inlineStr">
        <is>
          <t>France</t>
        </is>
      </c>
      <c r="E5021" t="inlineStr">
        <is>
          <t>2023-24</t>
        </is>
      </c>
      <c r="F5021" t="inlineStr">
        <is>
          <t>Soja</t>
        </is>
      </c>
      <c r="G5021" t="inlineStr"/>
      <c r="H5021" t="inlineStr"/>
      <c r="I5021" t="inlineStr"/>
      <c r="J5021" t="inlineStr"/>
      <c r="K5021" t="inlineStr"/>
      <c r="L5021" t="inlineStr"/>
      <c r="M5021" t="inlineStr"/>
      <c r="N5021" t="inlineStr"/>
      <c r="O5021" t="n">
        <v>-0</v>
      </c>
      <c r="P5021" t="n">
        <v>0</v>
      </c>
      <c r="Q5021" t="n">
        <v>0</v>
      </c>
      <c r="R5021" t="inlineStr"/>
      <c r="S5021" t="inlineStr"/>
      <c r="T5021" t="inlineStr"/>
      <c r="U5021" t="n">
        <v>0</v>
      </c>
      <c r="V5021" t="n">
        <v>500000000</v>
      </c>
      <c r="W5021" t="inlineStr"/>
      <c r="X5021" t="inlineStr">
        <is>
          <t>libre</t>
        </is>
      </c>
    </row>
    <row r="5022" ht="15" customHeight="1" s="1003">
      <c r="A5022" s="1019" t="inlineStr">
        <is>
          <t>Farine</t>
        </is>
      </c>
      <c r="B5022" t="inlineStr">
        <is>
          <t>Autres IAA</t>
        </is>
      </c>
      <c r="C5022" t="inlineStr">
        <is>
          <t>kt</t>
        </is>
      </c>
      <c r="D5022" t="inlineStr">
        <is>
          <t>France</t>
        </is>
      </c>
      <c r="E5022" t="inlineStr">
        <is>
          <t>2023-24</t>
        </is>
      </c>
      <c r="F5022" t="inlineStr">
        <is>
          <t>Soja</t>
        </is>
      </c>
      <c r="G5022" t="inlineStr"/>
      <c r="H5022" t="inlineStr"/>
      <c r="I5022" t="inlineStr"/>
      <c r="J5022" t="inlineStr"/>
      <c r="K5022" t="inlineStr"/>
      <c r="L5022" t="inlineStr"/>
      <c r="M5022" t="inlineStr"/>
      <c r="N5022" t="inlineStr"/>
      <c r="O5022" t="n">
        <v>-0</v>
      </c>
      <c r="P5022" t="n">
        <v>0</v>
      </c>
      <c r="Q5022" t="n">
        <v>-0</v>
      </c>
      <c r="R5022" t="inlineStr"/>
      <c r="S5022" t="inlineStr"/>
      <c r="T5022" t="inlineStr"/>
      <c r="U5022" t="n">
        <v>0</v>
      </c>
      <c r="V5022" t="n">
        <v>500000000</v>
      </c>
      <c r="W5022" t="inlineStr"/>
      <c r="X5022" t="inlineStr">
        <is>
          <t>libre</t>
        </is>
      </c>
    </row>
    <row r="5023" ht="15" customHeight="1" s="1003">
      <c r="A5023" s="1019" t="inlineStr">
        <is>
          <t>Farine</t>
        </is>
      </c>
      <c r="B5023" t="inlineStr">
        <is>
          <t>Alimentation humaine</t>
        </is>
      </c>
      <c r="C5023" t="inlineStr">
        <is>
          <t>kt</t>
        </is>
      </c>
      <c r="D5023" t="inlineStr">
        <is>
          <t>France</t>
        </is>
      </c>
      <c r="E5023" t="inlineStr">
        <is>
          <t>2023-24</t>
        </is>
      </c>
      <c r="F5023" t="inlineStr">
        <is>
          <t>Soja</t>
        </is>
      </c>
      <c r="G5023" t="inlineStr"/>
      <c r="H5023" t="inlineStr"/>
      <c r="I5023" t="inlineStr"/>
      <c r="J5023" t="inlineStr"/>
      <c r="K5023" t="inlineStr"/>
      <c r="L5023" t="inlineStr"/>
      <c r="M5023" t="inlineStr"/>
      <c r="N5023" t="inlineStr"/>
      <c r="O5023" t="n">
        <v>-0</v>
      </c>
      <c r="P5023" t="n">
        <v>0</v>
      </c>
      <c r="Q5023" t="n">
        <v>0</v>
      </c>
      <c r="R5023" t="inlineStr"/>
      <c r="S5023" t="inlineStr"/>
      <c r="T5023" t="inlineStr"/>
      <c r="U5023" t="n">
        <v>0</v>
      </c>
      <c r="V5023" t="n">
        <v>500000000</v>
      </c>
      <c r="W5023" t="inlineStr"/>
      <c r="X5023" t="inlineStr">
        <is>
          <t>libre</t>
        </is>
      </c>
    </row>
    <row r="5024" ht="15" customHeight="1" s="1003">
      <c r="A5024" s="1019" t="inlineStr">
        <is>
          <t>Farine</t>
        </is>
      </c>
      <c r="B5024" t="inlineStr">
        <is>
          <t>Usages alimentaires</t>
        </is>
      </c>
      <c r="C5024" t="inlineStr">
        <is>
          <t>kt</t>
        </is>
      </c>
      <c r="D5024" t="inlineStr">
        <is>
          <t>France</t>
        </is>
      </c>
      <c r="E5024" t="inlineStr">
        <is>
          <t>2023-24</t>
        </is>
      </c>
      <c r="F5024" t="inlineStr">
        <is>
          <t>Soja</t>
        </is>
      </c>
      <c r="G5024" t="inlineStr"/>
      <c r="H5024" t="inlineStr"/>
      <c r="I5024" t="inlineStr"/>
      <c r="J5024" t="inlineStr"/>
      <c r="K5024" t="inlineStr"/>
      <c r="L5024" t="inlineStr"/>
      <c r="M5024" t="inlineStr"/>
      <c r="N5024" t="inlineStr"/>
      <c r="O5024" t="n">
        <v>-0</v>
      </c>
      <c r="P5024" t="n">
        <v>0</v>
      </c>
      <c r="Q5024" t="n">
        <v>0</v>
      </c>
      <c r="R5024" t="inlineStr"/>
      <c r="S5024" t="inlineStr"/>
      <c r="T5024" t="inlineStr"/>
      <c r="U5024" t="n">
        <v>0</v>
      </c>
      <c r="V5024" t="n">
        <v>500000000</v>
      </c>
      <c r="W5024" t="inlineStr"/>
      <c r="X5024" t="inlineStr">
        <is>
          <t>libre</t>
        </is>
      </c>
    </row>
    <row r="5025" ht="15" customHeight="1" s="1003">
      <c r="A5025" s="1019" t="inlineStr">
        <is>
          <t>Farine</t>
        </is>
      </c>
      <c r="B5025" t="inlineStr">
        <is>
          <t>Débouchés</t>
        </is>
      </c>
      <c r="C5025" t="inlineStr">
        <is>
          <t>kt</t>
        </is>
      </c>
      <c r="D5025" t="inlineStr">
        <is>
          <t>France</t>
        </is>
      </c>
      <c r="E5025" t="inlineStr">
        <is>
          <t>2023-24</t>
        </is>
      </c>
      <c r="F5025" t="inlineStr">
        <is>
          <t>Soja</t>
        </is>
      </c>
      <c r="G5025" t="inlineStr"/>
      <c r="H5025" t="inlineStr"/>
      <c r="I5025" t="inlineStr"/>
      <c r="J5025" t="inlineStr"/>
      <c r="K5025" t="inlineStr"/>
      <c r="L5025" t="inlineStr"/>
      <c r="M5025" t="inlineStr"/>
      <c r="N5025" t="inlineStr"/>
      <c r="O5025" t="n">
        <v>-0</v>
      </c>
      <c r="P5025" t="n">
        <v>0</v>
      </c>
      <c r="Q5025" t="n">
        <v>0</v>
      </c>
      <c r="R5025" t="inlineStr"/>
      <c r="S5025" t="inlineStr"/>
      <c r="T5025" t="inlineStr"/>
      <c r="U5025" t="n">
        <v>0</v>
      </c>
      <c r="V5025" t="n">
        <v>500000000</v>
      </c>
      <c r="W5025" t="inlineStr"/>
      <c r="X5025" t="inlineStr">
        <is>
          <t>libre</t>
        </is>
      </c>
    </row>
    <row r="5026" ht="15" customHeight="1" s="1003">
      <c r="A5026" s="1019" t="inlineStr">
        <is>
          <t>Sons</t>
        </is>
      </c>
      <c r="B5026" t="inlineStr">
        <is>
          <t>Alimentation animale</t>
        </is>
      </c>
      <c r="C5026" t="inlineStr">
        <is>
          <t>kt</t>
        </is>
      </c>
      <c r="D5026" t="inlineStr">
        <is>
          <t>France</t>
        </is>
      </c>
      <c r="E5026" t="inlineStr">
        <is>
          <t>2023-24</t>
        </is>
      </c>
      <c r="F5026" t="inlineStr">
        <is>
          <t>Soja</t>
        </is>
      </c>
      <c r="G5026" t="inlineStr"/>
      <c r="H5026" t="inlineStr"/>
      <c r="I5026" t="inlineStr"/>
      <c r="J5026" t="inlineStr"/>
      <c r="K5026" t="inlineStr"/>
      <c r="L5026" t="inlineStr"/>
      <c r="M5026" t="inlineStr"/>
      <c r="N5026" t="inlineStr"/>
      <c r="O5026" t="n">
        <v>-0</v>
      </c>
      <c r="P5026" t="n">
        <v>0</v>
      </c>
      <c r="Q5026" t="n">
        <v>0</v>
      </c>
      <c r="R5026" t="inlineStr"/>
      <c r="S5026" t="inlineStr"/>
      <c r="T5026" t="inlineStr"/>
      <c r="U5026" t="n">
        <v>0</v>
      </c>
      <c r="V5026" t="n">
        <v>500000000</v>
      </c>
      <c r="W5026" t="inlineStr"/>
      <c r="X5026" t="inlineStr">
        <is>
          <t>libre</t>
        </is>
      </c>
    </row>
    <row r="5027" ht="15" customHeight="1" s="1003">
      <c r="A5027" s="1019" t="inlineStr">
        <is>
          <t>Sons</t>
        </is>
      </c>
      <c r="B5027" t="inlineStr">
        <is>
          <t>Usages alimentaires</t>
        </is>
      </c>
      <c r="C5027" t="inlineStr">
        <is>
          <t>kt</t>
        </is>
      </c>
      <c r="D5027" t="inlineStr">
        <is>
          <t>France</t>
        </is>
      </c>
      <c r="E5027" t="inlineStr">
        <is>
          <t>2023-24</t>
        </is>
      </c>
      <c r="F5027" t="inlineStr">
        <is>
          <t>Soja</t>
        </is>
      </c>
      <c r="G5027" t="inlineStr"/>
      <c r="H5027" t="inlineStr"/>
      <c r="I5027" t="inlineStr"/>
      <c r="J5027" t="inlineStr"/>
      <c r="K5027" t="inlineStr"/>
      <c r="L5027" t="inlineStr"/>
      <c r="M5027" t="inlineStr"/>
      <c r="N5027" t="inlineStr"/>
      <c r="O5027" t="n">
        <v>-0</v>
      </c>
      <c r="P5027" t="n">
        <v>0</v>
      </c>
      <c r="Q5027" t="n">
        <v>0</v>
      </c>
      <c r="R5027" t="inlineStr"/>
      <c r="S5027" t="inlineStr"/>
      <c r="T5027" t="inlineStr"/>
      <c r="U5027" t="n">
        <v>0</v>
      </c>
      <c r="V5027" t="n">
        <v>500000000</v>
      </c>
      <c r="W5027" t="inlineStr"/>
      <c r="X5027" t="inlineStr">
        <is>
          <t>libre</t>
        </is>
      </c>
    </row>
    <row r="5028" ht="15" customHeight="1" s="1003">
      <c r="A5028" s="1019" t="inlineStr">
        <is>
          <t>Sons</t>
        </is>
      </c>
      <c r="B5028" t="inlineStr">
        <is>
          <t>Débouchés</t>
        </is>
      </c>
      <c r="C5028" t="inlineStr">
        <is>
          <t>kt</t>
        </is>
      </c>
      <c r="D5028" t="inlineStr">
        <is>
          <t>France</t>
        </is>
      </c>
      <c r="E5028" t="inlineStr">
        <is>
          <t>2023-24</t>
        </is>
      </c>
      <c r="F5028" t="inlineStr">
        <is>
          <t>Soja</t>
        </is>
      </c>
      <c r="G5028" t="inlineStr"/>
      <c r="H5028" t="inlineStr"/>
      <c r="I5028" t="inlineStr"/>
      <c r="J5028" t="inlineStr"/>
      <c r="K5028" t="inlineStr"/>
      <c r="L5028" t="inlineStr"/>
      <c r="M5028" t="inlineStr"/>
      <c r="N5028" t="inlineStr"/>
      <c r="O5028" t="n">
        <v>-0</v>
      </c>
      <c r="P5028" t="n">
        <v>0</v>
      </c>
      <c r="Q5028" t="n">
        <v>0</v>
      </c>
      <c r="R5028" t="inlineStr"/>
      <c r="S5028" t="inlineStr"/>
      <c r="T5028" t="inlineStr"/>
      <c r="U5028" t="n">
        <v>0</v>
      </c>
      <c r="V5028" t="n">
        <v>500000000</v>
      </c>
      <c r="W5028" t="inlineStr"/>
      <c r="X5028" t="inlineStr">
        <is>
          <t>libre</t>
        </is>
      </c>
    </row>
    <row r="5029" ht="15" customHeight="1" s="1003">
      <c r="A5029" s="1019" t="inlineStr">
        <is>
          <t>Sons</t>
        </is>
      </c>
      <c r="B5029" t="inlineStr">
        <is>
          <t>FAB</t>
        </is>
      </c>
      <c r="C5029" t="inlineStr">
        <is>
          <t>kt</t>
        </is>
      </c>
      <c r="D5029" t="inlineStr">
        <is>
          <t>France</t>
        </is>
      </c>
      <c r="E5029" t="inlineStr">
        <is>
          <t>2023-24</t>
        </is>
      </c>
      <c r="F5029" t="inlineStr">
        <is>
          <t>Soja</t>
        </is>
      </c>
      <c r="G5029" t="inlineStr"/>
      <c r="H5029" t="inlineStr"/>
      <c r="I5029" t="inlineStr"/>
      <c r="J5029" t="inlineStr"/>
      <c r="K5029" t="inlineStr"/>
      <c r="L5029" t="inlineStr"/>
      <c r="M5029" t="inlineStr"/>
      <c r="N5029" t="inlineStr"/>
      <c r="O5029" t="n">
        <v>-0</v>
      </c>
      <c r="P5029" t="n">
        <v>0</v>
      </c>
      <c r="Q5029" t="n">
        <v>-0</v>
      </c>
      <c r="R5029" t="inlineStr"/>
      <c r="S5029" t="inlineStr"/>
      <c r="T5029" t="inlineStr"/>
      <c r="U5029" t="n">
        <v>0</v>
      </c>
      <c r="V5029" t="n">
        <v>500000000</v>
      </c>
      <c r="W5029" t="inlineStr"/>
      <c r="X5029" t="inlineStr">
        <is>
          <t>libre</t>
        </is>
      </c>
    </row>
    <row r="5030" ht="15" customHeight="1" s="1003">
      <c r="A5030" s="1019" t="inlineStr">
        <is>
          <t>Sons</t>
        </is>
      </c>
      <c r="B5030" t="inlineStr">
        <is>
          <t>FAF</t>
        </is>
      </c>
      <c r="C5030" t="inlineStr">
        <is>
          <t>kt</t>
        </is>
      </c>
      <c r="D5030" t="inlineStr">
        <is>
          <t>France</t>
        </is>
      </c>
      <c r="E5030" t="inlineStr">
        <is>
          <t>2023-24</t>
        </is>
      </c>
      <c r="F5030" t="inlineStr">
        <is>
          <t>Soja</t>
        </is>
      </c>
      <c r="G5030" t="inlineStr"/>
      <c r="H5030" t="inlineStr"/>
      <c r="I5030" t="inlineStr"/>
      <c r="J5030" t="inlineStr"/>
      <c r="K5030" t="inlineStr"/>
      <c r="L5030" t="inlineStr"/>
      <c r="M5030" t="inlineStr"/>
      <c r="N5030" t="inlineStr"/>
      <c r="O5030" t="n">
        <v>-0</v>
      </c>
      <c r="P5030" t="n">
        <v>0</v>
      </c>
      <c r="Q5030" t="n">
        <v>-0</v>
      </c>
      <c r="R5030" t="inlineStr"/>
      <c r="S5030" t="inlineStr"/>
      <c r="T5030" t="inlineStr"/>
      <c r="U5030" t="n">
        <v>0</v>
      </c>
      <c r="V5030" t="n">
        <v>500000000</v>
      </c>
      <c r="W5030" t="inlineStr"/>
      <c r="X5030" t="inlineStr">
        <is>
          <t>libre</t>
        </is>
      </c>
    </row>
    <row r="5031" ht="15" customHeight="1" s="1003">
      <c r="A5031" s="1019" t="inlineStr">
        <is>
          <t>Sons</t>
        </is>
      </c>
      <c r="B5031" t="inlineStr">
        <is>
          <t>Direct élevage</t>
        </is>
      </c>
      <c r="C5031" t="inlineStr">
        <is>
          <t>kt</t>
        </is>
      </c>
      <c r="D5031" t="inlineStr">
        <is>
          <t>France</t>
        </is>
      </c>
      <c r="E5031" t="inlineStr">
        <is>
          <t>2023-24</t>
        </is>
      </c>
      <c r="F5031" t="inlineStr">
        <is>
          <t>Soja</t>
        </is>
      </c>
      <c r="G5031" t="inlineStr"/>
      <c r="H5031" t="inlineStr"/>
      <c r="I5031" t="inlineStr"/>
      <c r="J5031" t="inlineStr"/>
      <c r="K5031" t="inlineStr"/>
      <c r="L5031" t="inlineStr"/>
      <c r="M5031" t="inlineStr"/>
      <c r="N5031" t="inlineStr"/>
      <c r="O5031" t="n">
        <v>-0</v>
      </c>
      <c r="P5031" t="n">
        <v>0</v>
      </c>
      <c r="Q5031" t="n">
        <v>-0</v>
      </c>
      <c r="R5031" t="inlineStr"/>
      <c r="S5031" t="inlineStr"/>
      <c r="T5031" t="inlineStr"/>
      <c r="U5031" t="n">
        <v>0</v>
      </c>
      <c r="V5031" t="n">
        <v>500000000</v>
      </c>
      <c r="W5031" t="inlineStr"/>
      <c r="X5031" t="inlineStr">
        <is>
          <t>libre</t>
        </is>
      </c>
    </row>
    <row r="5032" ht="15" customHeight="1" s="1003">
      <c r="A5032" s="1019" t="inlineStr">
        <is>
          <t>Sons</t>
        </is>
      </c>
      <c r="B5032" t="inlineStr">
        <is>
          <t>Petfood</t>
        </is>
      </c>
      <c r="C5032" t="inlineStr">
        <is>
          <t>kt</t>
        </is>
      </c>
      <c r="D5032" t="inlineStr">
        <is>
          <t>France</t>
        </is>
      </c>
      <c r="E5032" t="inlineStr">
        <is>
          <t>2023-24</t>
        </is>
      </c>
      <c r="F5032" t="inlineStr">
        <is>
          <t>Soja</t>
        </is>
      </c>
      <c r="G5032" t="inlineStr"/>
      <c r="H5032" t="inlineStr"/>
      <c r="I5032" t="inlineStr"/>
      <c r="J5032" t="inlineStr"/>
      <c r="K5032" t="inlineStr"/>
      <c r="L5032" t="inlineStr"/>
      <c r="M5032" t="inlineStr"/>
      <c r="N5032" t="inlineStr"/>
      <c r="O5032" t="n">
        <v>-0</v>
      </c>
      <c r="P5032" t="n">
        <v>0</v>
      </c>
      <c r="Q5032" t="n">
        <v>-0</v>
      </c>
      <c r="R5032" t="inlineStr"/>
      <c r="S5032" t="inlineStr"/>
      <c r="T5032" t="inlineStr"/>
      <c r="U5032" t="n">
        <v>0</v>
      </c>
      <c r="V5032" t="n">
        <v>500000000</v>
      </c>
      <c r="W5032" t="inlineStr"/>
      <c r="X5032" t="inlineStr">
        <is>
          <t>libre</t>
        </is>
      </c>
    </row>
    <row r="5033" ht="15" customHeight="1" s="1003">
      <c r="A5033" s="1019" t="inlineStr">
        <is>
          <t>Sons</t>
        </is>
      </c>
      <c r="B5033" t="inlineStr">
        <is>
          <t>Alimentation animale rente</t>
        </is>
      </c>
      <c r="C5033" t="inlineStr">
        <is>
          <t>kt</t>
        </is>
      </c>
      <c r="D5033" t="inlineStr">
        <is>
          <t>France</t>
        </is>
      </c>
      <c r="E5033" t="inlineStr">
        <is>
          <t>2023-24</t>
        </is>
      </c>
      <c r="F5033" t="inlineStr">
        <is>
          <t>Soja</t>
        </is>
      </c>
      <c r="G5033" t="inlineStr"/>
      <c r="H5033" t="inlineStr"/>
      <c r="I5033" t="inlineStr"/>
      <c r="J5033" t="inlineStr"/>
      <c r="K5033" t="inlineStr"/>
      <c r="L5033" t="inlineStr"/>
      <c r="M5033" t="inlineStr"/>
      <c r="N5033" t="inlineStr"/>
      <c r="O5033" t="n">
        <v>-0</v>
      </c>
      <c r="P5033" t="n">
        <v>0</v>
      </c>
      <c r="Q5033" t="n">
        <v>0</v>
      </c>
      <c r="R5033" t="inlineStr"/>
      <c r="S5033" t="inlineStr"/>
      <c r="T5033" t="inlineStr"/>
      <c r="U5033" t="n">
        <v>0</v>
      </c>
      <c r="V5033" t="n">
        <v>500000000</v>
      </c>
      <c r="W5033" t="inlineStr"/>
      <c r="X5033" t="inlineStr">
        <is>
          <t>libre</t>
        </is>
      </c>
    </row>
    <row r="5034" ht="15" customHeight="1" s="1003">
      <c r="A5034" s="1019" t="inlineStr">
        <is>
          <t>Sons</t>
        </is>
      </c>
      <c r="B5034" t="inlineStr">
        <is>
          <t>Hors FAB</t>
        </is>
      </c>
      <c r="C5034" t="inlineStr">
        <is>
          <t>kt</t>
        </is>
      </c>
      <c r="D5034" t="inlineStr">
        <is>
          <t>France</t>
        </is>
      </c>
      <c r="E5034" t="inlineStr">
        <is>
          <t>2023-24</t>
        </is>
      </c>
      <c r="F5034" t="inlineStr">
        <is>
          <t>Soja</t>
        </is>
      </c>
      <c r="G5034" t="inlineStr"/>
      <c r="H5034" t="inlineStr"/>
      <c r="I5034" t="inlineStr"/>
      <c r="J5034" t="inlineStr"/>
      <c r="K5034" t="inlineStr"/>
      <c r="L5034" t="inlineStr"/>
      <c r="M5034" t="inlineStr"/>
      <c r="N5034" t="inlineStr"/>
      <c r="O5034" t="n">
        <v>-0</v>
      </c>
      <c r="P5034" t="n">
        <v>0</v>
      </c>
      <c r="Q5034" t="n">
        <v>0</v>
      </c>
      <c r="R5034" t="inlineStr"/>
      <c r="S5034" t="inlineStr"/>
      <c r="T5034" t="inlineStr"/>
      <c r="U5034" t="n">
        <v>0</v>
      </c>
      <c r="V5034" t="n">
        <v>500000000</v>
      </c>
      <c r="W5034" t="inlineStr"/>
      <c r="X5034" t="inlineStr">
        <is>
          <t>libre</t>
        </is>
      </c>
    </row>
    <row r="5035" ht="15" customHeight="1" s="1003">
      <c r="A5035" s="1019" t="inlineStr">
        <is>
          <t>MPV</t>
        </is>
      </c>
      <c r="B5035" t="inlineStr">
        <is>
          <t>Autres IAA</t>
        </is>
      </c>
      <c r="C5035" t="inlineStr">
        <is>
          <t>kt</t>
        </is>
      </c>
      <c r="D5035" t="inlineStr">
        <is>
          <t>France</t>
        </is>
      </c>
      <c r="E5035" t="inlineStr">
        <is>
          <t>2023-24</t>
        </is>
      </c>
      <c r="F5035" t="inlineStr">
        <is>
          <t>Soja</t>
        </is>
      </c>
      <c r="G5035" t="inlineStr"/>
      <c r="H5035" t="inlineStr"/>
      <c r="I5035" t="inlineStr"/>
      <c r="J5035" t="inlineStr"/>
      <c r="K5035" t="inlineStr"/>
      <c r="L5035" t="inlineStr"/>
      <c r="M5035" t="inlineStr"/>
      <c r="N5035" t="inlineStr"/>
      <c r="O5035" t="n">
        <v>-0</v>
      </c>
      <c r="P5035" t="n">
        <v>0</v>
      </c>
      <c r="Q5035" t="n">
        <v>-0</v>
      </c>
      <c r="R5035" t="inlineStr"/>
      <c r="S5035" t="inlineStr"/>
      <c r="T5035" t="inlineStr"/>
      <c r="U5035" t="n">
        <v>0</v>
      </c>
      <c r="V5035" t="n">
        <v>500000000</v>
      </c>
      <c r="W5035" t="inlineStr"/>
      <c r="X5035" t="inlineStr">
        <is>
          <t>libre</t>
        </is>
      </c>
    </row>
    <row r="5036" ht="15" customHeight="1" s="1003">
      <c r="A5036" s="1019" t="inlineStr">
        <is>
          <t>MPV</t>
        </is>
      </c>
      <c r="B5036" t="inlineStr">
        <is>
          <t>Alimentation humaine</t>
        </is>
      </c>
      <c r="C5036" t="inlineStr">
        <is>
          <t>kt</t>
        </is>
      </c>
      <c r="D5036" t="inlineStr">
        <is>
          <t>France</t>
        </is>
      </c>
      <c r="E5036" t="inlineStr">
        <is>
          <t>2023-24</t>
        </is>
      </c>
      <c r="F5036" t="inlineStr">
        <is>
          <t>Soja</t>
        </is>
      </c>
      <c r="G5036" t="inlineStr"/>
      <c r="H5036" t="inlineStr"/>
      <c r="I5036" t="inlineStr"/>
      <c r="J5036" t="inlineStr"/>
      <c r="K5036" t="inlineStr"/>
      <c r="L5036" t="inlineStr"/>
      <c r="M5036" t="inlineStr"/>
      <c r="N5036" t="inlineStr"/>
      <c r="O5036" t="n">
        <v>-0</v>
      </c>
      <c r="P5036" t="n">
        <v>0</v>
      </c>
      <c r="Q5036" t="n">
        <v>0</v>
      </c>
      <c r="R5036" t="inlineStr"/>
      <c r="S5036" t="inlineStr"/>
      <c r="T5036" t="inlineStr"/>
      <c r="U5036" t="n">
        <v>0</v>
      </c>
      <c r="V5036" t="n">
        <v>500000000</v>
      </c>
      <c r="W5036" t="inlineStr"/>
      <c r="X5036" t="inlineStr">
        <is>
          <t>libre</t>
        </is>
      </c>
    </row>
    <row r="5037" ht="15" customHeight="1" s="1003">
      <c r="A5037" s="1019" t="inlineStr">
        <is>
          <t>MPV</t>
        </is>
      </c>
      <c r="B5037" t="inlineStr">
        <is>
          <t>Usages alimentaires</t>
        </is>
      </c>
      <c r="C5037" t="inlineStr">
        <is>
          <t>kt</t>
        </is>
      </c>
      <c r="D5037" t="inlineStr">
        <is>
          <t>France</t>
        </is>
      </c>
      <c r="E5037" t="inlineStr">
        <is>
          <t>2023-24</t>
        </is>
      </c>
      <c r="F5037" t="inlineStr">
        <is>
          <t>Soja</t>
        </is>
      </c>
      <c r="G5037" t="inlineStr"/>
      <c r="H5037" t="inlineStr"/>
      <c r="I5037" t="inlineStr"/>
      <c r="J5037" t="inlineStr"/>
      <c r="K5037" t="inlineStr"/>
      <c r="L5037" t="inlineStr"/>
      <c r="M5037" t="inlineStr"/>
      <c r="N5037" t="inlineStr"/>
      <c r="O5037" t="n">
        <v>-0</v>
      </c>
      <c r="P5037" t="n">
        <v>0</v>
      </c>
      <c r="Q5037" t="n">
        <v>0</v>
      </c>
      <c r="R5037" t="inlineStr"/>
      <c r="S5037" t="inlineStr"/>
      <c r="T5037" t="inlineStr"/>
      <c r="U5037" t="n">
        <v>0</v>
      </c>
      <c r="V5037" t="n">
        <v>500000000</v>
      </c>
      <c r="W5037" t="inlineStr"/>
      <c r="X5037" t="inlineStr">
        <is>
          <t>libre</t>
        </is>
      </c>
    </row>
    <row r="5038" ht="15" customHeight="1" s="1003">
      <c r="A5038" s="1019" t="inlineStr">
        <is>
          <t>MPV</t>
        </is>
      </c>
      <c r="B5038" t="inlineStr">
        <is>
          <t>Débouchés</t>
        </is>
      </c>
      <c r="C5038" t="inlineStr">
        <is>
          <t>kt</t>
        </is>
      </c>
      <c r="D5038" t="inlineStr">
        <is>
          <t>France</t>
        </is>
      </c>
      <c r="E5038" t="inlineStr">
        <is>
          <t>2023-24</t>
        </is>
      </c>
      <c r="F5038" t="inlineStr">
        <is>
          <t>Soja</t>
        </is>
      </c>
      <c r="G5038" t="inlineStr"/>
      <c r="H5038" t="inlineStr"/>
      <c r="I5038" t="inlineStr"/>
      <c r="J5038" t="inlineStr"/>
      <c r="K5038" t="inlineStr"/>
      <c r="L5038" t="inlineStr"/>
      <c r="M5038" t="inlineStr"/>
      <c r="N5038" t="inlineStr"/>
      <c r="O5038" t="n">
        <v>-0</v>
      </c>
      <c r="P5038" t="n">
        <v>0</v>
      </c>
      <c r="Q5038" t="n">
        <v>0</v>
      </c>
      <c r="R5038" t="inlineStr"/>
      <c r="S5038" t="inlineStr"/>
      <c r="T5038" t="inlineStr"/>
      <c r="U5038" t="n">
        <v>0</v>
      </c>
      <c r="V5038" t="n">
        <v>500000000</v>
      </c>
      <c r="W5038" t="inlineStr"/>
      <c r="X5038" t="inlineStr">
        <is>
          <t>libre</t>
        </is>
      </c>
    </row>
    <row r="5039" ht="15" customHeight="1" s="1003">
      <c r="A5039" s="1019" t="inlineStr">
        <is>
          <t>Amidon, fibres, lipides et sons</t>
        </is>
      </c>
      <c r="B5039" t="inlineStr">
        <is>
          <t>Autres IAA</t>
        </is>
      </c>
      <c r="C5039" t="inlineStr">
        <is>
          <t>kt</t>
        </is>
      </c>
      <c r="D5039" t="inlineStr">
        <is>
          <t>France</t>
        </is>
      </c>
      <c r="E5039" t="inlineStr">
        <is>
          <t>2023-24</t>
        </is>
      </c>
      <c r="F5039" t="inlineStr">
        <is>
          <t>Soja</t>
        </is>
      </c>
      <c r="G5039" t="inlineStr"/>
      <c r="H5039" t="inlineStr"/>
      <c r="I5039" t="inlineStr"/>
      <c r="J5039" t="inlineStr"/>
      <c r="K5039" t="inlineStr"/>
      <c r="L5039" t="inlineStr"/>
      <c r="M5039" t="inlineStr"/>
      <c r="N5039" t="inlineStr"/>
      <c r="O5039" t="n">
        <v>-0</v>
      </c>
      <c r="P5039" t="n">
        <v>0</v>
      </c>
      <c r="Q5039" t="n">
        <v>-0</v>
      </c>
      <c r="R5039" t="inlineStr"/>
      <c r="S5039" t="inlineStr"/>
      <c r="T5039" t="inlineStr"/>
      <c r="U5039" t="n">
        <v>0</v>
      </c>
      <c r="V5039" t="n">
        <v>500000000</v>
      </c>
      <c r="W5039" t="inlineStr"/>
      <c r="X5039" t="inlineStr">
        <is>
          <t>libre</t>
        </is>
      </c>
    </row>
    <row r="5040" ht="15" customHeight="1" s="1003">
      <c r="A5040" s="1019" t="inlineStr">
        <is>
          <t>Amidon, fibres, lipides et sons</t>
        </is>
      </c>
      <c r="B5040" t="inlineStr">
        <is>
          <t>Alimentation humaine</t>
        </is>
      </c>
      <c r="C5040" t="inlineStr">
        <is>
          <t>kt</t>
        </is>
      </c>
      <c r="D5040" t="inlineStr">
        <is>
          <t>France</t>
        </is>
      </c>
      <c r="E5040" t="inlineStr">
        <is>
          <t>2023-24</t>
        </is>
      </c>
      <c r="F5040" t="inlineStr">
        <is>
          <t>Soja</t>
        </is>
      </c>
      <c r="G5040" t="inlineStr"/>
      <c r="H5040" t="inlineStr"/>
      <c r="I5040" t="inlineStr"/>
      <c r="J5040" t="inlineStr"/>
      <c r="K5040" t="inlineStr"/>
      <c r="L5040" t="inlineStr"/>
      <c r="M5040" t="inlineStr"/>
      <c r="N5040" t="inlineStr"/>
      <c r="O5040" t="n">
        <v>-0</v>
      </c>
      <c r="P5040" t="n">
        <v>0</v>
      </c>
      <c r="Q5040" t="n">
        <v>0</v>
      </c>
      <c r="R5040" t="inlineStr"/>
      <c r="S5040" t="inlineStr"/>
      <c r="T5040" t="inlineStr"/>
      <c r="U5040" t="n">
        <v>0</v>
      </c>
      <c r="V5040" t="n">
        <v>500000000</v>
      </c>
      <c r="W5040" t="inlineStr"/>
      <c r="X5040" t="inlineStr">
        <is>
          <t>libre</t>
        </is>
      </c>
    </row>
    <row r="5041" ht="15" customHeight="1" s="1003">
      <c r="A5041" s="1019" t="inlineStr">
        <is>
          <t>Amidon, fibres, lipides et sons</t>
        </is>
      </c>
      <c r="B5041" t="inlineStr">
        <is>
          <t>Usages alimentaires</t>
        </is>
      </c>
      <c r="C5041" t="inlineStr">
        <is>
          <t>kt</t>
        </is>
      </c>
      <c r="D5041" t="inlineStr">
        <is>
          <t>France</t>
        </is>
      </c>
      <c r="E5041" t="inlineStr">
        <is>
          <t>2023-24</t>
        </is>
      </c>
      <c r="F5041" t="inlineStr">
        <is>
          <t>Soja</t>
        </is>
      </c>
      <c r="G5041" t="inlineStr"/>
      <c r="H5041" t="inlineStr"/>
      <c r="I5041" t="inlineStr"/>
      <c r="J5041" t="inlineStr"/>
      <c r="K5041" t="inlineStr"/>
      <c r="L5041" t="inlineStr"/>
      <c r="M5041" t="inlineStr"/>
      <c r="N5041" t="inlineStr"/>
      <c r="O5041" t="n">
        <v>-0</v>
      </c>
      <c r="P5041" t="n">
        <v>0</v>
      </c>
      <c r="Q5041" t="n">
        <v>0</v>
      </c>
      <c r="R5041" t="inlineStr"/>
      <c r="S5041" t="inlineStr"/>
      <c r="T5041" t="inlineStr"/>
      <c r="U5041" t="n">
        <v>0</v>
      </c>
      <c r="V5041" t="n">
        <v>500000000</v>
      </c>
      <c r="W5041" t="inlineStr"/>
      <c r="X5041" t="inlineStr">
        <is>
          <t>libre</t>
        </is>
      </c>
    </row>
    <row r="5042" ht="15" customHeight="1" s="1003">
      <c r="A5042" s="1019" t="inlineStr">
        <is>
          <t>Amidon, fibres, lipides et sons</t>
        </is>
      </c>
      <c r="B5042" t="inlineStr">
        <is>
          <t>Débouchés</t>
        </is>
      </c>
      <c r="C5042" t="inlineStr">
        <is>
          <t>kt</t>
        </is>
      </c>
      <c r="D5042" t="inlineStr">
        <is>
          <t>France</t>
        </is>
      </c>
      <c r="E5042" t="inlineStr">
        <is>
          <t>2023-24</t>
        </is>
      </c>
      <c r="F5042" t="inlineStr">
        <is>
          <t>Soja</t>
        </is>
      </c>
      <c r="G5042" t="inlineStr"/>
      <c r="H5042" t="inlineStr"/>
      <c r="I5042" t="inlineStr"/>
      <c r="J5042" t="inlineStr"/>
      <c r="K5042" t="inlineStr"/>
      <c r="L5042" t="inlineStr"/>
      <c r="M5042" t="inlineStr"/>
      <c r="N5042" t="inlineStr"/>
      <c r="O5042" t="n">
        <v>-0</v>
      </c>
      <c r="P5042" t="n">
        <v>0</v>
      </c>
      <c r="Q5042" t="n">
        <v>0</v>
      </c>
      <c r="R5042" t="inlineStr"/>
      <c r="S5042" t="inlineStr"/>
      <c r="T5042" t="inlineStr"/>
      <c r="U5042" t="n">
        <v>0</v>
      </c>
      <c r="V5042" t="n">
        <v>500000000</v>
      </c>
      <c r="W5042" t="inlineStr"/>
      <c r="X5042" t="inlineStr">
        <is>
          <t>libre</t>
        </is>
      </c>
    </row>
    <row r="5043" ht="15" customHeight="1" s="1003">
      <c r="A5043" s="1019" t="inlineStr">
        <is>
          <t>Récolte</t>
        </is>
      </c>
      <c r="B5043" t="inlineStr">
        <is>
          <t>Olives</t>
        </is>
      </c>
      <c r="C5043" t="inlineStr">
        <is>
          <t>kt</t>
        </is>
      </c>
      <c r="D5043" t="inlineStr">
        <is>
          <t>France</t>
        </is>
      </c>
      <c r="E5043" t="inlineStr">
        <is>
          <t>2023-24</t>
        </is>
      </c>
      <c r="F5043" t="inlineStr">
        <is>
          <t>Soja</t>
        </is>
      </c>
      <c r="G5043" t="inlineStr"/>
      <c r="H5043" t="inlineStr"/>
      <c r="I5043" t="inlineStr"/>
      <c r="J5043" t="inlineStr"/>
      <c r="K5043" t="inlineStr"/>
      <c r="L5043" t="inlineStr"/>
      <c r="M5043" t="inlineStr"/>
      <c r="N5043" t="inlineStr"/>
      <c r="O5043" t="n">
        <v>-0</v>
      </c>
      <c r="P5043" t="n">
        <v>0</v>
      </c>
      <c r="Q5043" t="n">
        <v>500000000</v>
      </c>
      <c r="R5043" t="inlineStr"/>
      <c r="S5043" t="inlineStr"/>
      <c r="T5043" t="inlineStr"/>
      <c r="U5043" t="n">
        <v>0</v>
      </c>
      <c r="V5043" t="n">
        <v>500000000</v>
      </c>
      <c r="W5043" t="inlineStr"/>
      <c r="X5043" t="inlineStr">
        <is>
          <t>libre unbounded</t>
        </is>
      </c>
    </row>
    <row r="5044" ht="15" customHeight="1" s="1003">
      <c r="A5044" s="1019" t="inlineStr">
        <is>
          <t>Récolte</t>
        </is>
      </c>
      <c r="B5044" t="inlineStr">
        <is>
          <t>Graines récoltées</t>
        </is>
      </c>
      <c r="C5044" t="inlineStr">
        <is>
          <t>kt</t>
        </is>
      </c>
      <c r="D5044" t="inlineStr">
        <is>
          <t>France</t>
        </is>
      </c>
      <c r="E5044" t="inlineStr">
        <is>
          <t>2023-24</t>
        </is>
      </c>
      <c r="F5044" t="inlineStr">
        <is>
          <t>Soja</t>
        </is>
      </c>
      <c r="G5044" t="inlineStr">
        <is>
          <t>Récolte = 388 kt (Bilans par campagne - FranceAgriMer)</t>
        </is>
      </c>
      <c r="H5044" t="inlineStr"/>
      <c r="I5044" t="inlineStr">
        <is>
          <t>Bilans par campagne - FranceAgriMer</t>
        </is>
      </c>
      <c r="J5044" t="inlineStr"/>
      <c r="K5044" t="inlineStr">
        <is>
          <t>Volume</t>
        </is>
      </c>
      <c r="L5044" t="inlineStr">
        <is>
          <t>Récolte</t>
        </is>
      </c>
      <c r="M5044" t="inlineStr">
        <is>
          <t>Bilans Soja - FAM</t>
        </is>
      </c>
      <c r="N5044" t="inlineStr"/>
      <c r="O5044" t="n">
        <v>388</v>
      </c>
      <c r="P5044" t="inlineStr"/>
      <c r="Q5044" t="inlineStr"/>
      <c r="R5044" t="n">
        <v>387.82</v>
      </c>
      <c r="S5044" t="n">
        <v>19.39</v>
      </c>
      <c r="T5044" t="n">
        <v>0.1</v>
      </c>
      <c r="U5044" t="n">
        <v>0</v>
      </c>
      <c r="V5044" t="n">
        <v>500000000</v>
      </c>
      <c r="W5044" t="n">
        <v>0</v>
      </c>
      <c r="X5044" t="inlineStr">
        <is>
          <t>redondant</t>
        </is>
      </c>
    </row>
    <row r="5045" ht="15" customHeight="1" s="1003">
      <c r="A5045" s="1019" t="inlineStr">
        <is>
          <t>Ferme</t>
        </is>
      </c>
      <c r="B5045" t="inlineStr">
        <is>
          <t>Stock final à la ferme</t>
        </is>
      </c>
      <c r="C5045" t="inlineStr">
        <is>
          <t>kt</t>
        </is>
      </c>
      <c r="D5045" t="inlineStr">
        <is>
          <t>France</t>
        </is>
      </c>
      <c r="E5045" t="inlineStr">
        <is>
          <t>2023-24</t>
        </is>
      </c>
      <c r="F5045" t="inlineStr">
        <is>
          <t>Soja</t>
        </is>
      </c>
      <c r="G5045" t="inlineStr"/>
      <c r="H5045" t="inlineStr"/>
      <c r="I5045" t="inlineStr"/>
      <c r="J5045" t="inlineStr">
        <is>
          <t>Le stock à la ferme est négligé</t>
        </is>
      </c>
      <c r="K5045" t="inlineStr"/>
      <c r="L5045" t="inlineStr">
        <is>
          <t>Stock final à la ferme</t>
        </is>
      </c>
      <c r="M5045" t="inlineStr"/>
      <c r="N5045" t="inlineStr"/>
      <c r="O5045" t="n">
        <v>0</v>
      </c>
      <c r="P5045" t="inlineStr"/>
      <c r="Q5045" t="inlineStr"/>
      <c r="R5045" t="n">
        <v>0</v>
      </c>
      <c r="S5045" t="n">
        <v>0</v>
      </c>
      <c r="T5045" t="inlineStr"/>
      <c r="U5045" t="n">
        <v>0</v>
      </c>
      <c r="V5045" t="n">
        <v>500000000</v>
      </c>
      <c r="W5045" t="n">
        <v>0</v>
      </c>
      <c r="X5045" t="inlineStr">
        <is>
          <t>redondant</t>
        </is>
      </c>
    </row>
    <row r="5046" ht="15" customHeight="1" s="1003">
      <c r="A5046" s="1019" t="inlineStr">
        <is>
          <t>Ferme</t>
        </is>
      </c>
      <c r="B5046" t="inlineStr">
        <is>
          <t>Graines autoconsommées</t>
        </is>
      </c>
      <c r="C5046" t="inlineStr">
        <is>
          <t>kt</t>
        </is>
      </c>
      <c r="D5046" t="inlineStr">
        <is>
          <t>France</t>
        </is>
      </c>
      <c r="E5046" t="inlineStr">
        <is>
          <t>2023-24</t>
        </is>
      </c>
      <c r="F5046" t="inlineStr">
        <is>
          <t>Soja</t>
        </is>
      </c>
      <c r="G5046" t="inlineStr">
        <is>
          <t>Autoconsommation à la ferme = 68 kt (Bilans par campagne - FranceAgriMer)</t>
        </is>
      </c>
      <c r="H5046" t="inlineStr"/>
      <c r="I5046" t="inlineStr">
        <is>
          <t>Bilans par campagne - FranceAgriMer</t>
        </is>
      </c>
      <c r="J5046" t="inlineStr"/>
      <c r="K5046" t="inlineStr">
        <is>
          <t>Volume</t>
        </is>
      </c>
      <c r="L5046" t="inlineStr">
        <is>
          <t>Autoconsommation à la ferme</t>
        </is>
      </c>
      <c r="M5046" t="inlineStr">
        <is>
          <t>Bilans Soja - FAM</t>
        </is>
      </c>
      <c r="N5046" t="inlineStr"/>
      <c r="O5046" t="n">
        <v>67.90000000000001</v>
      </c>
      <c r="P5046" t="inlineStr"/>
      <c r="Q5046" t="inlineStr"/>
      <c r="R5046" t="n">
        <v>67.93000000000001</v>
      </c>
      <c r="S5046" t="n">
        <v>3.4</v>
      </c>
      <c r="T5046" t="n">
        <v>0.1</v>
      </c>
      <c r="U5046" t="n">
        <v>0</v>
      </c>
      <c r="V5046" t="n">
        <v>500000000</v>
      </c>
      <c r="W5046" t="n">
        <v>0</v>
      </c>
      <c r="X5046" t="inlineStr">
        <is>
          <t>redondant</t>
        </is>
      </c>
    </row>
    <row r="5047" ht="15" customHeight="1" s="1003">
      <c r="A5047" s="1019" t="inlineStr">
        <is>
          <t>Ferme</t>
        </is>
      </c>
      <c r="B5047" t="inlineStr">
        <is>
          <t>Stock final</t>
        </is>
      </c>
      <c r="C5047" t="inlineStr">
        <is>
          <t>kt</t>
        </is>
      </c>
      <c r="D5047" t="inlineStr">
        <is>
          <t>France</t>
        </is>
      </c>
      <c r="E5047" t="inlineStr">
        <is>
          <t>2023-24</t>
        </is>
      </c>
      <c r="F5047" t="inlineStr">
        <is>
          <t>Soja</t>
        </is>
      </c>
      <c r="G5047" t="inlineStr"/>
      <c r="H5047" t="inlineStr"/>
      <c r="I5047" t="inlineStr"/>
      <c r="J5047" t="inlineStr"/>
      <c r="K5047" t="inlineStr"/>
      <c r="L5047" t="inlineStr"/>
      <c r="M5047" t="inlineStr"/>
      <c r="N5047" t="inlineStr"/>
      <c r="O5047" t="n">
        <v>0</v>
      </c>
      <c r="P5047" t="inlineStr"/>
      <c r="Q5047" t="inlineStr"/>
      <c r="R5047" t="inlineStr"/>
      <c r="S5047" t="inlineStr"/>
      <c r="T5047" t="inlineStr"/>
      <c r="U5047" t="n">
        <v>0</v>
      </c>
      <c r="V5047" t="n">
        <v>500000000</v>
      </c>
      <c r="W5047" t="inlineStr"/>
      <c r="X5047" t="inlineStr">
        <is>
          <t>déterminé</t>
        </is>
      </c>
    </row>
    <row r="5048" ht="15" customHeight="1" s="1003">
      <c r="A5048" s="1019" t="inlineStr">
        <is>
          <t>OS</t>
        </is>
      </c>
      <c r="B5048" t="inlineStr">
        <is>
          <t>Graines collectées</t>
        </is>
      </c>
      <c r="C5048" t="inlineStr">
        <is>
          <t>kt</t>
        </is>
      </c>
      <c r="D5048" t="inlineStr">
        <is>
          <t>France</t>
        </is>
      </c>
      <c r="E5048" t="inlineStr">
        <is>
          <t>2023-24</t>
        </is>
      </c>
      <c r="F5048" t="inlineStr">
        <is>
          <t>Soja</t>
        </is>
      </c>
      <c r="G5048" t="inlineStr"/>
      <c r="H5048" t="inlineStr"/>
      <c r="I5048" t="inlineStr"/>
      <c r="J5048" t="inlineStr"/>
      <c r="K5048" t="inlineStr"/>
      <c r="L5048" t="inlineStr"/>
      <c r="M5048" t="inlineStr"/>
      <c r="N5048" t="inlineStr"/>
      <c r="O5048" t="n">
        <v>352</v>
      </c>
      <c r="P5048" t="inlineStr"/>
      <c r="Q5048" t="inlineStr"/>
      <c r="R5048" t="inlineStr"/>
      <c r="S5048" t="inlineStr"/>
      <c r="T5048" t="inlineStr"/>
      <c r="U5048" t="n">
        <v>0</v>
      </c>
      <c r="V5048" t="n">
        <v>500000000</v>
      </c>
      <c r="W5048" t="inlineStr"/>
      <c r="X5048" t="inlineStr">
        <is>
          <t>déterminé</t>
        </is>
      </c>
    </row>
    <row r="5049" ht="15" customHeight="1" s="1003">
      <c r="A5049" s="1019" t="inlineStr">
        <is>
          <t>OS</t>
        </is>
      </c>
      <c r="B5049" t="inlineStr">
        <is>
          <t>Stock final collecteurs</t>
        </is>
      </c>
      <c r="C5049" t="inlineStr">
        <is>
          <t>kt</t>
        </is>
      </c>
      <c r="D5049" t="inlineStr">
        <is>
          <t>France</t>
        </is>
      </c>
      <c r="E5049" t="inlineStr">
        <is>
          <t>2023-24</t>
        </is>
      </c>
      <c r="F5049" t="inlineStr">
        <is>
          <t>Soja</t>
        </is>
      </c>
      <c r="G5049" t="inlineStr">
        <is>
          <t>Stock final collecteurs = 65 kt (Bilans par campagne - FranceAgriMer)</t>
        </is>
      </c>
      <c r="H5049" t="inlineStr"/>
      <c r="I5049" t="inlineStr">
        <is>
          <t>Bilans par campagne - FranceAgriMer</t>
        </is>
      </c>
      <c r="J5049" t="inlineStr"/>
      <c r="K5049" t="inlineStr">
        <is>
          <t>Volume</t>
        </is>
      </c>
      <c r="L5049" t="inlineStr">
        <is>
          <t>Stock final collecteurs</t>
        </is>
      </c>
      <c r="M5049" t="inlineStr">
        <is>
          <t>Bilans Soja - FAM</t>
        </is>
      </c>
      <c r="N5049" t="inlineStr"/>
      <c r="O5049" t="n">
        <v>65.3</v>
      </c>
      <c r="P5049" t="inlineStr"/>
      <c r="Q5049" t="inlineStr"/>
      <c r="R5049" t="n">
        <v>65.26000000000001</v>
      </c>
      <c r="S5049" t="n">
        <v>3.26</v>
      </c>
      <c r="T5049" t="n">
        <v>0.1</v>
      </c>
      <c r="U5049" t="n">
        <v>0</v>
      </c>
      <c r="V5049" t="n">
        <v>500000000</v>
      </c>
      <c r="W5049" t="n">
        <v>0</v>
      </c>
      <c r="X5049" t="inlineStr">
        <is>
          <t>mesuré</t>
        </is>
      </c>
    </row>
    <row r="5050" ht="15" customHeight="1" s="1003">
      <c r="A5050" s="1019" t="inlineStr">
        <is>
          <t>OS</t>
        </is>
      </c>
      <c r="B5050" t="inlineStr">
        <is>
          <t>Stock final</t>
        </is>
      </c>
      <c r="C5050" t="inlineStr">
        <is>
          <t>kt</t>
        </is>
      </c>
      <c r="D5050" t="inlineStr">
        <is>
          <t>France</t>
        </is>
      </c>
      <c r="E5050" t="inlineStr">
        <is>
          <t>2023-24</t>
        </is>
      </c>
      <c r="F5050" t="inlineStr">
        <is>
          <t>Soja</t>
        </is>
      </c>
      <c r="G5050" t="inlineStr">
        <is>
          <t>Stock final collecteurs = 41 kt (Bilans par campagne - FranceAgriMer)</t>
        </is>
      </c>
      <c r="H5050" t="inlineStr"/>
      <c r="I5050" t="inlineStr">
        <is>
          <t>Bilans par campagne - FranceAgriMer</t>
        </is>
      </c>
      <c r="J5050" t="inlineStr"/>
      <c r="K5050" t="inlineStr">
        <is>
          <t>Volume</t>
        </is>
      </c>
      <c r="L5050" t="inlineStr">
        <is>
          <t>Stock final collecteurs</t>
        </is>
      </c>
      <c r="M5050" t="inlineStr">
        <is>
          <t>Bilans Soja - FAM</t>
        </is>
      </c>
      <c r="N5050" t="inlineStr"/>
      <c r="O5050" t="n">
        <v>65.3</v>
      </c>
      <c r="P5050" t="inlineStr"/>
      <c r="Q5050" t="inlineStr"/>
      <c r="R5050" t="inlineStr"/>
      <c r="S5050" t="inlineStr"/>
      <c r="T5050" t="inlineStr"/>
      <c r="U5050" t="n">
        <v>0</v>
      </c>
      <c r="V5050" t="n">
        <v>500000000</v>
      </c>
      <c r="W5050" t="inlineStr"/>
      <c r="X5050" t="inlineStr">
        <is>
          <t>déterminé</t>
        </is>
      </c>
    </row>
    <row r="5051" ht="15" customHeight="1" s="1003">
      <c r="A5051" s="1019" t="inlineStr">
        <is>
          <t>OS</t>
        </is>
      </c>
      <c r="B5051" t="inlineStr">
        <is>
          <t>Issues de silo</t>
        </is>
      </c>
      <c r="C5051" t="inlineStr">
        <is>
          <t>kt</t>
        </is>
      </c>
      <c r="D5051" t="inlineStr">
        <is>
          <t>France</t>
        </is>
      </c>
      <c r="E5051" t="inlineStr">
        <is>
          <t>2023-24</t>
        </is>
      </c>
      <c r="F5051" t="inlineStr">
        <is>
          <t>Soja</t>
        </is>
      </c>
      <c r="G5051" t="inlineStr"/>
      <c r="H5051" t="inlineStr">
        <is>
          <t>Ratio d'issues de silo = 1,7 % (ONRB - FranceAgriMer)</t>
        </is>
      </c>
      <c r="I5051" t="inlineStr">
        <is>
          <t>ONRB - FranceAgriMer</t>
        </is>
      </c>
      <c r="J5051" t="inlineStr">
        <is>
          <t>0</t>
        </is>
      </c>
      <c r="K5051" t="inlineStr">
        <is>
          <t>Rendement</t>
        </is>
      </c>
      <c r="L5051" t="inlineStr">
        <is>
          <t>Ratio d'issues de silo</t>
        </is>
      </c>
      <c r="M5051" t="inlineStr">
        <is>
          <t>Issues de silo - ONRB</t>
        </is>
      </c>
      <c r="N5051" t="inlineStr"/>
      <c r="O5051" t="n">
        <v>5.44</v>
      </c>
      <c r="P5051" t="inlineStr"/>
      <c r="Q5051" t="inlineStr"/>
      <c r="R5051" t="inlineStr"/>
      <c r="S5051" t="inlineStr"/>
      <c r="T5051" t="inlineStr"/>
      <c r="U5051" t="n">
        <v>0</v>
      </c>
      <c r="V5051" t="n">
        <v>500000000</v>
      </c>
      <c r="W5051" t="inlineStr"/>
      <c r="X5051" t="inlineStr">
        <is>
          <t>déterminé</t>
        </is>
      </c>
    </row>
    <row r="5052" ht="15" customHeight="1" s="1003">
      <c r="A5052" s="1019" t="inlineStr">
        <is>
          <t>Trituration</t>
        </is>
      </c>
      <c r="B5052" t="inlineStr">
        <is>
          <t>Huile</t>
        </is>
      </c>
      <c r="C5052" t="inlineStr">
        <is>
          <t>kt</t>
        </is>
      </c>
      <c r="D5052" t="inlineStr">
        <is>
          <t>France</t>
        </is>
      </c>
      <c r="E5052" t="inlineStr">
        <is>
          <t>2023-24</t>
        </is>
      </c>
      <c r="F5052" t="inlineStr">
        <is>
          <t>Soja</t>
        </is>
      </c>
      <c r="G5052" t="inlineStr"/>
      <c r="H5052" t="inlineStr">
        <is>
          <t>Rendement de production d'huile = 18,8 % (Rapport méthodo Ademe calcul ACV - Terres Univia)</t>
        </is>
      </c>
      <c r="I5052" t="inlineStr">
        <is>
          <t>Rapport méthodo Ademe calcul ACV - Terres Univia</t>
        </is>
      </c>
      <c r="J5052" t="inlineStr">
        <is>
          <t>0</t>
        </is>
      </c>
      <c r="K5052" t="inlineStr">
        <is>
          <t>Rendement</t>
        </is>
      </c>
      <c r="L5052" t="inlineStr">
        <is>
          <t>Rendement de production d'huile</t>
        </is>
      </c>
      <c r="M5052" t="inlineStr">
        <is>
          <t>Rend. trituration-TERRES UNIVIA</t>
        </is>
      </c>
      <c r="N5052" t="inlineStr"/>
      <c r="O5052" t="n">
        <v>95.90000000000001</v>
      </c>
      <c r="P5052" t="inlineStr"/>
      <c r="Q5052" t="inlineStr"/>
      <c r="R5052" t="inlineStr"/>
      <c r="S5052" t="inlineStr"/>
      <c r="T5052" t="inlineStr"/>
      <c r="U5052" t="n">
        <v>0</v>
      </c>
      <c r="V5052" t="n">
        <v>500000000</v>
      </c>
      <c r="W5052" t="inlineStr"/>
      <c r="X5052" t="inlineStr">
        <is>
          <t>déterminé</t>
        </is>
      </c>
    </row>
    <row r="5053" ht="15" customHeight="1" s="1003">
      <c r="A5053" s="1019" t="inlineStr">
        <is>
          <t>Trituration</t>
        </is>
      </c>
      <c r="B5053" t="inlineStr">
        <is>
          <t>Tourteaux</t>
        </is>
      </c>
      <c r="C5053" t="inlineStr">
        <is>
          <t>kt</t>
        </is>
      </c>
      <c r="D5053" t="inlineStr">
        <is>
          <t>France</t>
        </is>
      </c>
      <c r="E5053" t="inlineStr">
        <is>
          <t>2023-24</t>
        </is>
      </c>
      <c r="F5053" t="inlineStr">
        <is>
          <t>Soja</t>
        </is>
      </c>
      <c r="G5053" t="inlineStr"/>
      <c r="H5053" t="inlineStr">
        <is>
          <t>Rendement de production de tourteau = 79,4 % (Rapport méthodo Ademe calcul ACV - Terres Univia)</t>
        </is>
      </c>
      <c r="I5053" t="inlineStr">
        <is>
          <t>Rapport méthodo Ademe calcul ACV - Terres Univia</t>
        </is>
      </c>
      <c r="J5053" t="inlineStr">
        <is>
          <t>0</t>
        </is>
      </c>
      <c r="K5053" t="inlineStr">
        <is>
          <t>Rendement</t>
        </is>
      </c>
      <c r="L5053" t="inlineStr">
        <is>
          <t>Rendement de production de tourteau</t>
        </is>
      </c>
      <c r="M5053" t="inlineStr">
        <is>
          <t>Rend. trituration-TERRES UNIVIA</t>
        </is>
      </c>
      <c r="N5053" t="inlineStr"/>
      <c r="O5053" t="n">
        <v>405</v>
      </c>
      <c r="P5053" t="inlineStr"/>
      <c r="Q5053" t="inlineStr"/>
      <c r="R5053" t="inlineStr"/>
      <c r="S5053" t="inlineStr"/>
      <c r="T5053" t="inlineStr"/>
      <c r="U5053" t="n">
        <v>0</v>
      </c>
      <c r="V5053" t="n">
        <v>500000000</v>
      </c>
      <c r="W5053" t="inlineStr"/>
      <c r="X5053" t="inlineStr">
        <is>
          <t>déterminé</t>
        </is>
      </c>
    </row>
    <row r="5054" ht="15" customHeight="1" s="1003">
      <c r="A5054" s="1019" t="inlineStr">
        <is>
          <t>Trituration</t>
        </is>
      </c>
      <c r="B5054" t="inlineStr">
        <is>
          <t>Coques (+ eau)</t>
        </is>
      </c>
      <c r="C5054" t="inlineStr">
        <is>
          <t>kt</t>
        </is>
      </c>
      <c r="D5054" t="inlineStr">
        <is>
          <t>France</t>
        </is>
      </c>
      <c r="E5054" t="inlineStr">
        <is>
          <t>2023-24</t>
        </is>
      </c>
      <c r="F5054" t="inlineStr">
        <is>
          <t>Soja</t>
        </is>
      </c>
      <c r="G5054" t="inlineStr"/>
      <c r="H5054" t="inlineStr">
        <is>
          <t>Rendement de production de coques (+ eau) = 1,8 % (Rapport méthodo Ademe calcul ACV - Terres Univia)</t>
        </is>
      </c>
      <c r="I5054" t="inlineStr">
        <is>
          <t>Rapport méthodo Ademe calcul ACV - Terres Univia</t>
        </is>
      </c>
      <c r="J5054" t="inlineStr">
        <is>
          <t>0</t>
        </is>
      </c>
      <c r="K5054" t="inlineStr">
        <is>
          <t>Rendement</t>
        </is>
      </c>
      <c r="L5054" t="inlineStr">
        <is>
          <t>Rendement de production de coques (+ eau)</t>
        </is>
      </c>
      <c r="M5054" t="inlineStr">
        <is>
          <t>Rend. trituration-TERRES UNIVIA</t>
        </is>
      </c>
      <c r="N5054" t="inlineStr"/>
      <c r="O5054" t="n">
        <v>9.18</v>
      </c>
      <c r="P5054" t="inlineStr"/>
      <c r="Q5054" t="inlineStr"/>
      <c r="R5054" t="inlineStr"/>
      <c r="S5054" t="inlineStr"/>
      <c r="T5054" t="inlineStr"/>
      <c r="U5054" t="n">
        <v>0</v>
      </c>
      <c r="V5054" t="n">
        <v>500000000</v>
      </c>
      <c r="W5054" t="inlineStr"/>
      <c r="X5054" t="inlineStr">
        <is>
          <t>déterminé</t>
        </is>
      </c>
    </row>
    <row r="5055" ht="15" customHeight="1" s="1003">
      <c r="A5055" s="1019" t="inlineStr">
        <is>
          <t>Moulin</t>
        </is>
      </c>
      <c r="B5055" t="inlineStr">
        <is>
          <t>Grignons d'olive</t>
        </is>
      </c>
      <c r="C5055" t="inlineStr">
        <is>
          <t>kt</t>
        </is>
      </c>
      <c r="D5055" t="inlineStr">
        <is>
          <t>France</t>
        </is>
      </c>
      <c r="E5055" t="inlineStr">
        <is>
          <t>2023-24</t>
        </is>
      </c>
      <c r="F5055" t="inlineStr">
        <is>
          <t>Soja</t>
        </is>
      </c>
      <c r="G5055" t="inlineStr"/>
      <c r="H5055" t="inlineStr"/>
      <c r="I5055" t="inlineStr"/>
      <c r="J5055" t="inlineStr"/>
      <c r="K5055" t="inlineStr"/>
      <c r="L5055" t="inlineStr">
        <is>
          <t>Production de grignons d'olive</t>
        </is>
      </c>
      <c r="M5055" t="inlineStr"/>
      <c r="N5055" t="inlineStr"/>
      <c r="O5055" t="n">
        <v>-0</v>
      </c>
      <c r="P5055" t="n">
        <v>0</v>
      </c>
      <c r="Q5055" t="n">
        <v>500000000</v>
      </c>
      <c r="R5055" t="inlineStr"/>
      <c r="S5055" t="inlineStr"/>
      <c r="T5055" t="inlineStr"/>
      <c r="U5055" t="n">
        <v>0</v>
      </c>
      <c r="V5055" t="n">
        <v>500000000</v>
      </c>
      <c r="W5055" t="inlineStr"/>
      <c r="X5055" t="inlineStr">
        <is>
          <t>libre unbounded</t>
        </is>
      </c>
    </row>
    <row r="5056" ht="15" customHeight="1" s="1003">
      <c r="A5056" s="1019" t="inlineStr">
        <is>
          <t>Moulin</t>
        </is>
      </c>
      <c r="B5056" t="inlineStr">
        <is>
          <t>Huile d'olive</t>
        </is>
      </c>
      <c r="C5056" t="inlineStr">
        <is>
          <t>kt</t>
        </is>
      </c>
      <c r="D5056" t="inlineStr">
        <is>
          <t>France</t>
        </is>
      </c>
      <c r="E5056" t="inlineStr">
        <is>
          <t>2023-24</t>
        </is>
      </c>
      <c r="F5056" t="inlineStr">
        <is>
          <t>Soja</t>
        </is>
      </c>
      <c r="G5056" t="inlineStr"/>
      <c r="H5056" t="inlineStr"/>
      <c r="I5056" t="inlineStr"/>
      <c r="J5056" t="inlineStr"/>
      <c r="K5056" t="inlineStr"/>
      <c r="L5056" t="inlineStr"/>
      <c r="M5056" t="inlineStr"/>
      <c r="N5056" t="inlineStr"/>
      <c r="O5056" t="n">
        <v>-0</v>
      </c>
      <c r="P5056" t="n">
        <v>0</v>
      </c>
      <c r="Q5056" t="n">
        <v>500000000</v>
      </c>
      <c r="R5056" t="inlineStr"/>
      <c r="S5056" t="inlineStr"/>
      <c r="T5056" t="inlineStr"/>
      <c r="U5056" t="n">
        <v>0</v>
      </c>
      <c r="V5056" t="n">
        <v>500000000</v>
      </c>
      <c r="W5056" t="inlineStr"/>
      <c r="X5056" t="inlineStr">
        <is>
          <t>libre unbounded</t>
        </is>
      </c>
    </row>
    <row r="5057" ht="15" customHeight="1" s="1003">
      <c r="A5057" s="1019" t="inlineStr">
        <is>
          <t>Conservation ou préparation d'olives</t>
        </is>
      </c>
      <c r="B5057" t="inlineStr">
        <is>
          <t>Olives de table</t>
        </is>
      </c>
      <c r="C5057" t="inlineStr">
        <is>
          <t>kt</t>
        </is>
      </c>
      <c r="D5057" t="inlineStr">
        <is>
          <t>France</t>
        </is>
      </c>
      <c r="E5057" t="inlineStr">
        <is>
          <t>2023-24</t>
        </is>
      </c>
      <c r="F5057" t="inlineStr">
        <is>
          <t>Soja</t>
        </is>
      </c>
      <c r="G5057" t="inlineStr"/>
      <c r="H5057" t="inlineStr"/>
      <c r="I5057" t="inlineStr"/>
      <c r="J5057" t="inlineStr"/>
      <c r="K5057" t="inlineStr"/>
      <c r="L5057" t="inlineStr"/>
      <c r="M5057" t="inlineStr"/>
      <c r="N5057" t="inlineStr"/>
      <c r="O5057" t="n">
        <v>-0</v>
      </c>
      <c r="P5057" t="n">
        <v>0</v>
      </c>
      <c r="Q5057" t="n">
        <v>500000000</v>
      </c>
      <c r="R5057" t="inlineStr"/>
      <c r="S5057" t="inlineStr"/>
      <c r="T5057" t="inlineStr"/>
      <c r="U5057" t="n">
        <v>0</v>
      </c>
      <c r="V5057" t="n">
        <v>500000000</v>
      </c>
      <c r="W5057" t="inlineStr"/>
      <c r="X5057" t="inlineStr">
        <is>
          <t>libre unbounded</t>
        </is>
      </c>
    </row>
    <row r="5058" ht="15" customHeight="1" s="1003">
      <c r="A5058" s="1019" t="inlineStr">
        <is>
          <t>Fabrication de produits alimentaires</t>
        </is>
      </c>
      <c r="B5058" t="inlineStr">
        <is>
          <t>Produits alimentaires</t>
        </is>
      </c>
      <c r="C5058" t="inlineStr">
        <is>
          <t>kt</t>
        </is>
      </c>
      <c r="D5058" t="inlineStr">
        <is>
          <t>France</t>
        </is>
      </c>
      <c r="E5058" t="inlineStr">
        <is>
          <t>2023-24</t>
        </is>
      </c>
      <c r="F5058" t="inlineStr">
        <is>
          <t>Soja</t>
        </is>
      </c>
      <c r="G5058" t="inlineStr"/>
      <c r="H5058" t="inlineStr"/>
      <c r="I5058" t="inlineStr"/>
      <c r="J5058" t="inlineStr"/>
      <c r="K5058" t="inlineStr"/>
      <c r="L5058" t="inlineStr"/>
      <c r="M5058" t="inlineStr"/>
      <c r="N5058" t="inlineStr"/>
      <c r="O5058" t="n">
        <v>0</v>
      </c>
      <c r="P5058" t="inlineStr"/>
      <c r="Q5058" t="inlineStr"/>
      <c r="R5058" t="inlineStr"/>
      <c r="S5058" t="inlineStr"/>
      <c r="T5058" t="inlineStr"/>
      <c r="U5058" t="n">
        <v>0</v>
      </c>
      <c r="V5058" t="n">
        <v>500000000</v>
      </c>
      <c r="W5058" t="inlineStr"/>
      <c r="X5058" t="inlineStr">
        <is>
          <t>déterminé</t>
        </is>
      </c>
    </row>
    <row r="5059" ht="15" customHeight="1" s="1003">
      <c r="A5059" s="1019" t="inlineStr">
        <is>
          <t>Amidonnerie</t>
        </is>
      </c>
      <c r="B5059" t="inlineStr">
        <is>
          <t>Fibres, lipides et sons</t>
        </is>
      </c>
      <c r="C5059" t="inlineStr">
        <is>
          <t>kt</t>
        </is>
      </c>
      <c r="D5059" t="inlineStr">
        <is>
          <t>France</t>
        </is>
      </c>
      <c r="E5059" t="inlineStr">
        <is>
          <t>2023-24</t>
        </is>
      </c>
      <c r="F5059" t="inlineStr">
        <is>
          <t>Soja</t>
        </is>
      </c>
      <c r="G5059" t="inlineStr"/>
      <c r="H5059" t="inlineStr"/>
      <c r="I5059" t="inlineStr"/>
      <c r="J5059" t="inlineStr"/>
      <c r="K5059" t="inlineStr"/>
      <c r="L5059" t="inlineStr"/>
      <c r="M5059" t="inlineStr"/>
      <c r="N5059" t="inlineStr"/>
      <c r="O5059" t="n">
        <v>-0</v>
      </c>
      <c r="P5059" t="n">
        <v>0</v>
      </c>
      <c r="Q5059" t="n">
        <v>-0</v>
      </c>
      <c r="R5059" t="inlineStr"/>
      <c r="S5059" t="inlineStr"/>
      <c r="T5059" t="inlineStr"/>
      <c r="U5059" t="n">
        <v>0</v>
      </c>
      <c r="V5059" t="n">
        <v>500000000</v>
      </c>
      <c r="W5059" t="inlineStr"/>
      <c r="X5059" t="inlineStr">
        <is>
          <t>libre</t>
        </is>
      </c>
    </row>
    <row r="5060" ht="15" customHeight="1" s="1003">
      <c r="A5060" s="1019" t="inlineStr">
        <is>
          <t>Amidonnerie</t>
        </is>
      </c>
      <c r="B5060" t="inlineStr">
        <is>
          <t>Amidon</t>
        </is>
      </c>
      <c r="C5060" t="inlineStr">
        <is>
          <t>kt</t>
        </is>
      </c>
      <c r="D5060" t="inlineStr">
        <is>
          <t>France</t>
        </is>
      </c>
      <c r="E5060" t="inlineStr">
        <is>
          <t>2023-24</t>
        </is>
      </c>
      <c r="F5060" t="inlineStr">
        <is>
          <t>Soja</t>
        </is>
      </c>
      <c r="G5060" t="inlineStr"/>
      <c r="H5060" t="inlineStr"/>
      <c r="I5060" t="inlineStr"/>
      <c r="J5060" t="inlineStr"/>
      <c r="K5060" t="inlineStr"/>
      <c r="L5060" t="inlineStr"/>
      <c r="M5060" t="inlineStr"/>
      <c r="N5060" t="inlineStr"/>
      <c r="O5060" t="n">
        <v>-0</v>
      </c>
      <c r="P5060" t="n">
        <v>0</v>
      </c>
      <c r="Q5060" t="n">
        <v>-0</v>
      </c>
      <c r="R5060" t="inlineStr"/>
      <c r="S5060" t="inlineStr"/>
      <c r="T5060" t="inlineStr"/>
      <c r="U5060" t="n">
        <v>0</v>
      </c>
      <c r="V5060" t="n">
        <v>500000000</v>
      </c>
      <c r="W5060" t="inlineStr"/>
      <c r="X5060" t="inlineStr">
        <is>
          <t>libre</t>
        </is>
      </c>
    </row>
    <row r="5061" ht="15" customHeight="1" s="1003">
      <c r="A5061" s="1019" t="inlineStr">
        <is>
          <t>Amidonnerie</t>
        </is>
      </c>
      <c r="B5061" t="inlineStr">
        <is>
          <t>Protéine</t>
        </is>
      </c>
      <c r="C5061" t="inlineStr">
        <is>
          <t>kt</t>
        </is>
      </c>
      <c r="D5061" t="inlineStr">
        <is>
          <t>France</t>
        </is>
      </c>
      <c r="E5061" t="inlineStr">
        <is>
          <t>2023-24</t>
        </is>
      </c>
      <c r="F5061" t="inlineStr">
        <is>
          <t>Soja</t>
        </is>
      </c>
      <c r="G5061" t="inlineStr"/>
      <c r="H5061" t="inlineStr"/>
      <c r="I5061" t="inlineStr"/>
      <c r="J5061" t="inlineStr"/>
      <c r="K5061" t="inlineStr"/>
      <c r="L5061" t="inlineStr"/>
      <c r="M5061" t="inlineStr"/>
      <c r="N5061" t="inlineStr"/>
      <c r="O5061" t="n">
        <v>-0</v>
      </c>
      <c r="P5061" t="n">
        <v>0</v>
      </c>
      <c r="Q5061" t="n">
        <v>-0</v>
      </c>
      <c r="R5061" t="inlineStr"/>
      <c r="S5061" t="inlineStr"/>
      <c r="T5061" t="inlineStr"/>
      <c r="U5061" t="n">
        <v>0</v>
      </c>
      <c r="V5061" t="n">
        <v>500000000</v>
      </c>
      <c r="W5061" t="inlineStr"/>
      <c r="X5061" t="inlineStr">
        <is>
          <t>libre</t>
        </is>
      </c>
    </row>
    <row r="5062" ht="15" customHeight="1" s="1003">
      <c r="A5062" s="1019" t="inlineStr">
        <is>
          <t>Meunerie</t>
        </is>
      </c>
      <c r="B5062" t="inlineStr">
        <is>
          <t>Sons</t>
        </is>
      </c>
      <c r="C5062" t="inlineStr">
        <is>
          <t>kt</t>
        </is>
      </c>
      <c r="D5062" t="inlineStr">
        <is>
          <t>France</t>
        </is>
      </c>
      <c r="E5062" t="inlineStr">
        <is>
          <t>2023-24</t>
        </is>
      </c>
      <c r="F5062" t="inlineStr">
        <is>
          <t>Soja</t>
        </is>
      </c>
      <c r="G5062" t="inlineStr"/>
      <c r="H5062" t="inlineStr"/>
      <c r="I5062" t="inlineStr"/>
      <c r="J5062" t="inlineStr"/>
      <c r="K5062" t="inlineStr"/>
      <c r="L5062" t="inlineStr"/>
      <c r="M5062" t="inlineStr"/>
      <c r="N5062" t="inlineStr"/>
      <c r="O5062" t="n">
        <v>-0</v>
      </c>
      <c r="P5062" t="n">
        <v>0</v>
      </c>
      <c r="Q5062" t="n">
        <v>-0</v>
      </c>
      <c r="R5062" t="inlineStr"/>
      <c r="S5062" t="inlineStr"/>
      <c r="T5062" t="inlineStr"/>
      <c r="U5062" t="n">
        <v>0</v>
      </c>
      <c r="V5062" t="n">
        <v>500000000</v>
      </c>
      <c r="W5062" t="inlineStr"/>
      <c r="X5062" t="inlineStr">
        <is>
          <t>libre</t>
        </is>
      </c>
    </row>
    <row r="5063" ht="15" customHeight="1" s="1003">
      <c r="A5063" s="1019" t="inlineStr">
        <is>
          <t>Meunerie</t>
        </is>
      </c>
      <c r="B5063" t="inlineStr">
        <is>
          <t>Farine</t>
        </is>
      </c>
      <c r="C5063" t="inlineStr">
        <is>
          <t>kt</t>
        </is>
      </c>
      <c r="D5063" t="inlineStr">
        <is>
          <t>France</t>
        </is>
      </c>
      <c r="E5063" t="inlineStr">
        <is>
          <t>2023-24</t>
        </is>
      </c>
      <c r="F5063" t="inlineStr">
        <is>
          <t>Soja</t>
        </is>
      </c>
      <c r="G5063" t="inlineStr"/>
      <c r="H5063" t="inlineStr"/>
      <c r="I5063" t="inlineStr"/>
      <c r="J5063" t="inlineStr"/>
      <c r="K5063" t="inlineStr"/>
      <c r="L5063" t="inlineStr"/>
      <c r="M5063" t="inlineStr"/>
      <c r="N5063" t="inlineStr"/>
      <c r="O5063" t="n">
        <v>-0</v>
      </c>
      <c r="P5063" t="n">
        <v>0</v>
      </c>
      <c r="Q5063" t="n">
        <v>-0</v>
      </c>
      <c r="R5063" t="inlineStr"/>
      <c r="S5063" t="inlineStr"/>
      <c r="T5063" t="inlineStr"/>
      <c r="U5063" t="n">
        <v>0</v>
      </c>
      <c r="V5063" t="n">
        <v>500000000</v>
      </c>
      <c r="W5063" t="inlineStr"/>
      <c r="X5063" t="inlineStr">
        <is>
          <t>libre</t>
        </is>
      </c>
    </row>
    <row r="5064" ht="15" customHeight="1" s="1003">
      <c r="A5064" s="1019" t="inlineStr">
        <is>
          <t>Fabrication d'ingrédients</t>
        </is>
      </c>
      <c r="B5064" t="inlineStr">
        <is>
          <t>Amidon, fibres, lipides et sons</t>
        </is>
      </c>
      <c r="C5064" t="inlineStr">
        <is>
          <t>kt</t>
        </is>
      </c>
      <c r="D5064" t="inlineStr">
        <is>
          <t>France</t>
        </is>
      </c>
      <c r="E5064" t="inlineStr">
        <is>
          <t>2023-24</t>
        </is>
      </c>
      <c r="F5064" t="inlineStr">
        <is>
          <t>Soja</t>
        </is>
      </c>
      <c r="G5064" t="inlineStr"/>
      <c r="H5064" t="inlineStr"/>
      <c r="I5064" t="inlineStr"/>
      <c r="J5064" t="inlineStr"/>
      <c r="K5064" t="inlineStr"/>
      <c r="L5064" t="inlineStr"/>
      <c r="M5064" t="inlineStr"/>
      <c r="N5064" t="inlineStr"/>
      <c r="O5064" t="n">
        <v>-0</v>
      </c>
      <c r="P5064" t="n">
        <v>0</v>
      </c>
      <c r="Q5064" t="n">
        <v>-0</v>
      </c>
      <c r="R5064" t="inlineStr"/>
      <c r="S5064" t="inlineStr"/>
      <c r="T5064" t="inlineStr"/>
      <c r="U5064" t="n">
        <v>0</v>
      </c>
      <c r="V5064" t="n">
        <v>500000000</v>
      </c>
      <c r="W5064" t="inlineStr"/>
      <c r="X5064" t="inlineStr">
        <is>
          <t>libre</t>
        </is>
      </c>
    </row>
    <row r="5065" ht="15" customHeight="1" s="1003">
      <c r="A5065" s="1019" t="inlineStr">
        <is>
          <t>Fabrication d'ingrédients</t>
        </is>
      </c>
      <c r="B5065" t="inlineStr">
        <is>
          <t>MPV</t>
        </is>
      </c>
      <c r="C5065" t="inlineStr">
        <is>
          <t>kt</t>
        </is>
      </c>
      <c r="D5065" t="inlineStr">
        <is>
          <t>France</t>
        </is>
      </c>
      <c r="E5065" t="inlineStr">
        <is>
          <t>2023-24</t>
        </is>
      </c>
      <c r="F5065" t="inlineStr">
        <is>
          <t>Soja</t>
        </is>
      </c>
      <c r="G5065" t="inlineStr"/>
      <c r="H5065" t="inlineStr"/>
      <c r="I5065" t="inlineStr"/>
      <c r="J5065" t="inlineStr"/>
      <c r="K5065" t="inlineStr"/>
      <c r="L5065" t="inlineStr"/>
      <c r="M5065" t="inlineStr"/>
      <c r="N5065" t="inlineStr"/>
      <c r="O5065" t="n">
        <v>-0</v>
      </c>
      <c r="P5065" t="n">
        <v>0</v>
      </c>
      <c r="Q5065" t="n">
        <v>-0</v>
      </c>
      <c r="R5065" t="inlineStr"/>
      <c r="S5065" t="inlineStr"/>
      <c r="T5065" t="inlineStr"/>
      <c r="U5065" t="n">
        <v>0</v>
      </c>
      <c r="V5065" t="n">
        <v>500000000</v>
      </c>
      <c r="W5065" t="inlineStr"/>
      <c r="X5065" t="inlineStr">
        <is>
          <t>libre</t>
        </is>
      </c>
    </row>
    <row r="5066" ht="15" customHeight="1" s="1003">
      <c r="A5066" s="1019" t="inlineStr">
        <is>
          <t>Ecart statistique</t>
        </is>
      </c>
      <c r="B5066" t="inlineStr">
        <is>
          <t>Graines collectées</t>
        </is>
      </c>
      <c r="C5066" t="inlineStr">
        <is>
          <t>kt</t>
        </is>
      </c>
      <c r="D5066" t="inlineStr">
        <is>
          <t>France</t>
        </is>
      </c>
      <c r="E5066" t="inlineStr">
        <is>
          <t>2023-24</t>
        </is>
      </c>
      <c r="F5066" t="inlineStr">
        <is>
          <t>Soja</t>
        </is>
      </c>
      <c r="G5066" t="inlineStr"/>
      <c r="H5066" t="inlineStr"/>
      <c r="I5066" t="inlineStr"/>
      <c r="J5066" t="inlineStr"/>
      <c r="K5066" t="inlineStr"/>
      <c r="L5066" t="inlineStr">
        <is>
          <t>Ecart statistique constaté dans les données collectées, demandant une réconciliation</t>
        </is>
      </c>
      <c r="M5066" t="inlineStr"/>
      <c r="N5066" t="inlineStr">
        <is>
          <t>Ecart statistique</t>
        </is>
      </c>
      <c r="O5066" t="n">
        <v>31.9</v>
      </c>
      <c r="P5066" t="inlineStr"/>
      <c r="Q5066" t="inlineStr"/>
      <c r="R5066" t="inlineStr"/>
      <c r="S5066" t="inlineStr"/>
      <c r="T5066" t="inlineStr"/>
      <c r="U5066" t="n">
        <v>0</v>
      </c>
      <c r="V5066" t="n">
        <v>500000000</v>
      </c>
      <c r="W5066" t="inlineStr"/>
      <c r="X5066" t="inlineStr">
        <is>
          <t>déterminé</t>
        </is>
      </c>
    </row>
    <row r="5067" ht="15" customHeight="1" s="1003">
      <c r="A5067" s="1019" t="inlineStr">
        <is>
          <t>Ecart statistique</t>
        </is>
      </c>
      <c r="B5067" t="inlineStr">
        <is>
          <t>Olives</t>
        </is>
      </c>
      <c r="C5067" t="inlineStr">
        <is>
          <t>kt</t>
        </is>
      </c>
      <c r="D5067" t="inlineStr">
        <is>
          <t>France</t>
        </is>
      </c>
      <c r="E5067" t="inlineStr">
        <is>
          <t>2023-24</t>
        </is>
      </c>
      <c r="F5067" t="inlineStr">
        <is>
          <t>Soja</t>
        </is>
      </c>
      <c r="G5067" t="inlineStr"/>
      <c r="H5067" t="inlineStr"/>
      <c r="I5067" t="inlineStr"/>
      <c r="J5067" t="inlineStr"/>
      <c r="K5067" t="inlineStr"/>
      <c r="L5067" t="inlineStr"/>
      <c r="M5067" t="inlineStr"/>
      <c r="N5067" t="inlineStr"/>
      <c r="O5067" t="n">
        <v>-0</v>
      </c>
      <c r="P5067" t="n">
        <v>0</v>
      </c>
      <c r="Q5067" t="n">
        <v>500000000</v>
      </c>
      <c r="R5067" t="inlineStr"/>
      <c r="S5067" t="inlineStr"/>
      <c r="T5067" t="inlineStr"/>
      <c r="U5067" t="n">
        <v>0</v>
      </c>
      <c r="V5067" t="n">
        <v>500000000</v>
      </c>
      <c r="W5067" t="inlineStr"/>
      <c r="X5067" t="inlineStr">
        <is>
          <t>libre unbounded</t>
        </is>
      </c>
    </row>
    <row r="5068" ht="15" customHeight="1" s="1003">
      <c r="A5068" s="1019" t="inlineStr">
        <is>
          <t>Ecart statistique</t>
        </is>
      </c>
      <c r="B5068" t="inlineStr">
        <is>
          <t>Fabrication de produits alimentaires</t>
        </is>
      </c>
      <c r="C5068" t="inlineStr">
        <is>
          <t>kt</t>
        </is>
      </c>
      <c r="D5068" t="inlineStr">
        <is>
          <t>France</t>
        </is>
      </c>
      <c r="E5068" t="inlineStr">
        <is>
          <t>2023-24</t>
        </is>
      </c>
      <c r="F5068" t="inlineStr">
        <is>
          <t>Soja</t>
        </is>
      </c>
      <c r="G5068" t="inlineStr"/>
      <c r="H5068" t="inlineStr"/>
      <c r="I5068" t="inlineStr"/>
      <c r="J5068" t="inlineStr"/>
      <c r="K5068" t="inlineStr"/>
      <c r="L5068" t="inlineStr"/>
      <c r="M5068" t="inlineStr"/>
      <c r="N5068" t="inlineStr"/>
      <c r="O5068" t="n">
        <v>-0</v>
      </c>
      <c r="P5068" t="inlineStr"/>
      <c r="Q5068" t="inlineStr"/>
      <c r="R5068" t="n">
        <v>0</v>
      </c>
      <c r="S5068" t="n">
        <v>0</v>
      </c>
      <c r="T5068" t="inlineStr"/>
      <c r="U5068" t="n">
        <v>0</v>
      </c>
      <c r="V5068" t="n">
        <v>500000000</v>
      </c>
      <c r="W5068" t="n">
        <v>0</v>
      </c>
      <c r="X5068" t="inlineStr">
        <is>
          <t>mesuré</t>
        </is>
      </c>
    </row>
    <row r="5069" ht="15" customHeight="1" s="1003">
      <c r="A5069" s="1019" t="inlineStr">
        <is>
          <t>Ecart statistique</t>
        </is>
      </c>
      <c r="B5069" t="inlineStr">
        <is>
          <t>Olives de table</t>
        </is>
      </c>
      <c r="C5069" t="inlineStr">
        <is>
          <t>kt</t>
        </is>
      </c>
      <c r="D5069" t="inlineStr">
        <is>
          <t>France</t>
        </is>
      </c>
      <c r="E5069" t="inlineStr">
        <is>
          <t>2023-24</t>
        </is>
      </c>
      <c r="F5069" t="inlineStr">
        <is>
          <t>Soja</t>
        </is>
      </c>
      <c r="G5069" t="inlineStr"/>
      <c r="H5069" t="inlineStr"/>
      <c r="I5069" t="inlineStr"/>
      <c r="J5069" t="inlineStr"/>
      <c r="K5069" t="inlineStr"/>
      <c r="L5069" t="inlineStr"/>
      <c r="M5069" t="inlineStr"/>
      <c r="N5069" t="inlineStr"/>
      <c r="O5069" t="n">
        <v>-0</v>
      </c>
      <c r="P5069" t="n">
        <v>0</v>
      </c>
      <c r="Q5069" t="n">
        <v>500000000</v>
      </c>
      <c r="R5069" t="inlineStr"/>
      <c r="S5069" t="inlineStr"/>
      <c r="T5069" t="inlineStr"/>
      <c r="U5069" t="n">
        <v>0</v>
      </c>
      <c r="V5069" t="n">
        <v>500000000</v>
      </c>
      <c r="W5069" t="inlineStr"/>
      <c r="X5069" t="inlineStr">
        <is>
          <t>libre unbounded</t>
        </is>
      </c>
    </row>
    <row r="5070" ht="15" customHeight="1" s="1003">
      <c r="A5070" s="1019" t="inlineStr">
        <is>
          <t>Import</t>
        </is>
      </c>
      <c r="B5070" t="inlineStr">
        <is>
          <t>Huile</t>
        </is>
      </c>
      <c r="C5070" t="inlineStr">
        <is>
          <t>kt</t>
        </is>
      </c>
      <c r="D5070" t="inlineStr">
        <is>
          <t>France</t>
        </is>
      </c>
      <c r="E5070" t="inlineStr">
        <is>
          <t>2023-24</t>
        </is>
      </c>
      <c r="F5070" t="inlineStr">
        <is>
          <t>Soja</t>
        </is>
      </c>
      <c r="G5070" t="inlineStr"/>
      <c r="H5070" t="inlineStr">
        <is>
          <t>Importation d'huile = 64 kt (Douanes françaises - Eurostat)</t>
        </is>
      </c>
      <c r="I5070" t="inlineStr">
        <is>
          <t>Douanes françaises - Eurostat</t>
        </is>
      </c>
      <c r="J5070" t="inlineStr"/>
      <c r="K5070" t="inlineStr">
        <is>
          <t>Volume</t>
        </is>
      </c>
      <c r="L5070" t="inlineStr">
        <is>
          <t>Importation d'huile</t>
        </is>
      </c>
      <c r="M5070" t="inlineStr">
        <is>
          <t>Echanges annuels - EUROSTAT</t>
        </is>
      </c>
      <c r="N5070" t="inlineStr"/>
      <c r="O5070" t="n">
        <v>64.09999999999999</v>
      </c>
      <c r="P5070" t="inlineStr"/>
      <c r="Q5070" t="inlineStr"/>
      <c r="R5070" t="n">
        <v>64.08</v>
      </c>
      <c r="S5070" t="n">
        <v>3.2</v>
      </c>
      <c r="T5070" t="n">
        <v>0.1</v>
      </c>
      <c r="U5070" t="n">
        <v>0</v>
      </c>
      <c r="V5070" t="n">
        <v>500000000</v>
      </c>
      <c r="W5070" t="n">
        <v>0</v>
      </c>
      <c r="X5070" t="inlineStr">
        <is>
          <t>mesuré</t>
        </is>
      </c>
    </row>
    <row r="5071" ht="15" customHeight="1" s="1003">
      <c r="A5071" s="1019" t="inlineStr">
        <is>
          <t>Import</t>
        </is>
      </c>
      <c r="B5071" t="inlineStr">
        <is>
          <t>Tourteaux</t>
        </is>
      </c>
      <c r="C5071" t="inlineStr">
        <is>
          <t>kt</t>
        </is>
      </c>
      <c r="D5071" t="inlineStr">
        <is>
          <t>France</t>
        </is>
      </c>
      <c r="E5071" t="inlineStr">
        <is>
          <t>2023-24</t>
        </is>
      </c>
      <c r="F5071" t="inlineStr">
        <is>
          <t>Soja</t>
        </is>
      </c>
      <c r="G5071" t="inlineStr"/>
      <c r="H5071" t="inlineStr">
        <is>
          <t>Importation de tourteaux = 2780 kt (Douanes françaises - Eurostat)</t>
        </is>
      </c>
      <c r="I5071" t="inlineStr">
        <is>
          <t>Douanes françaises - Eurostat</t>
        </is>
      </c>
      <c r="J5071" t="inlineStr"/>
      <c r="K5071" t="inlineStr">
        <is>
          <t>Volume</t>
        </is>
      </c>
      <c r="L5071" t="inlineStr">
        <is>
          <t>Importation de tourteaux</t>
        </is>
      </c>
      <c r="M5071" t="inlineStr">
        <is>
          <t>Echanges annuels - EUROSTAT</t>
        </is>
      </c>
      <c r="N5071" t="inlineStr"/>
      <c r="O5071" t="n">
        <v>2780</v>
      </c>
      <c r="P5071" t="inlineStr"/>
      <c r="Q5071" t="inlineStr"/>
      <c r="R5071" t="n">
        <v>2780.38</v>
      </c>
      <c r="S5071" t="n">
        <v>139.02</v>
      </c>
      <c r="T5071" t="n">
        <v>0.1</v>
      </c>
      <c r="U5071" t="n">
        <v>0</v>
      </c>
      <c r="V5071" t="n">
        <v>500000000</v>
      </c>
      <c r="W5071" t="n">
        <v>0</v>
      </c>
      <c r="X5071" t="inlineStr">
        <is>
          <t>mesuré</t>
        </is>
      </c>
    </row>
    <row r="5072" ht="15" customHeight="1" s="1003">
      <c r="A5072" s="1019" t="inlineStr">
        <is>
          <t>Import</t>
        </is>
      </c>
      <c r="B5072" t="inlineStr">
        <is>
          <t>Olives</t>
        </is>
      </c>
      <c r="C5072" t="inlineStr">
        <is>
          <t>kt</t>
        </is>
      </c>
      <c r="D5072" t="inlineStr">
        <is>
          <t>France</t>
        </is>
      </c>
      <c r="E5072" t="inlineStr">
        <is>
          <t>2023-24</t>
        </is>
      </c>
      <c r="F5072" t="inlineStr">
        <is>
          <t>Soja</t>
        </is>
      </c>
      <c r="G5072" t="inlineStr"/>
      <c r="H5072" t="inlineStr"/>
      <c r="I5072" t="inlineStr"/>
      <c r="J5072" t="inlineStr"/>
      <c r="K5072" t="inlineStr"/>
      <c r="L5072" t="inlineStr"/>
      <c r="M5072" t="inlineStr"/>
      <c r="N5072" t="inlineStr"/>
      <c r="O5072" t="n">
        <v>-0</v>
      </c>
      <c r="P5072" t="n">
        <v>0</v>
      </c>
      <c r="Q5072" t="n">
        <v>500000000</v>
      </c>
      <c r="R5072" t="inlineStr"/>
      <c r="S5072" t="inlineStr"/>
      <c r="T5072" t="inlineStr"/>
      <c r="U5072" t="n">
        <v>0</v>
      </c>
      <c r="V5072" t="n">
        <v>500000000</v>
      </c>
      <c r="W5072" t="inlineStr"/>
      <c r="X5072" t="inlineStr">
        <is>
          <t>libre unbounded</t>
        </is>
      </c>
    </row>
    <row r="5073" ht="15" customHeight="1" s="1003">
      <c r="A5073" s="1019" t="inlineStr">
        <is>
          <t>Import</t>
        </is>
      </c>
      <c r="B5073" t="inlineStr">
        <is>
          <t>Huile d'olive</t>
        </is>
      </c>
      <c r="C5073" t="inlineStr">
        <is>
          <t>kt</t>
        </is>
      </c>
      <c r="D5073" t="inlineStr">
        <is>
          <t>France</t>
        </is>
      </c>
      <c r="E5073" t="inlineStr">
        <is>
          <t>2023-24</t>
        </is>
      </c>
      <c r="F5073" t="inlineStr">
        <is>
          <t>Soja</t>
        </is>
      </c>
      <c r="G5073" t="inlineStr"/>
      <c r="H5073" t="inlineStr"/>
      <c r="I5073" t="inlineStr"/>
      <c r="J5073" t="inlineStr"/>
      <c r="K5073" t="inlineStr"/>
      <c r="L5073" t="inlineStr"/>
      <c r="M5073" t="inlineStr"/>
      <c r="N5073" t="inlineStr"/>
      <c r="O5073" t="n">
        <v>-0</v>
      </c>
      <c r="P5073" t="n">
        <v>0</v>
      </c>
      <c r="Q5073" t="n">
        <v>500000000</v>
      </c>
      <c r="R5073" t="inlineStr"/>
      <c r="S5073" t="inlineStr"/>
      <c r="T5073" t="inlineStr"/>
      <c r="U5073" t="n">
        <v>0</v>
      </c>
      <c r="V5073" t="n">
        <v>500000000</v>
      </c>
      <c r="W5073" t="inlineStr"/>
      <c r="X5073" t="inlineStr">
        <is>
          <t>libre unbounded</t>
        </is>
      </c>
    </row>
    <row r="5074" ht="15" customHeight="1" s="1003">
      <c r="A5074" s="1019" t="inlineStr">
        <is>
          <t>Import</t>
        </is>
      </c>
      <c r="B5074" t="inlineStr">
        <is>
          <t>Grignons d'olive</t>
        </is>
      </c>
      <c r="C5074" t="inlineStr">
        <is>
          <t>kt</t>
        </is>
      </c>
      <c r="D5074" t="inlineStr">
        <is>
          <t>France</t>
        </is>
      </c>
      <c r="E5074" t="inlineStr">
        <is>
          <t>2023-24</t>
        </is>
      </c>
      <c r="F5074" t="inlineStr">
        <is>
          <t>Soja</t>
        </is>
      </c>
      <c r="G5074" t="inlineStr"/>
      <c r="H5074" t="inlineStr"/>
      <c r="I5074" t="inlineStr"/>
      <c r="J5074" t="inlineStr"/>
      <c r="K5074" t="inlineStr"/>
      <c r="L5074" t="inlineStr"/>
      <c r="M5074" t="inlineStr"/>
      <c r="N5074" t="inlineStr"/>
      <c r="O5074" t="n">
        <v>-0</v>
      </c>
      <c r="P5074" t="n">
        <v>0</v>
      </c>
      <c r="Q5074" t="n">
        <v>500000000</v>
      </c>
      <c r="R5074" t="inlineStr"/>
      <c r="S5074" t="inlineStr"/>
      <c r="T5074" t="inlineStr"/>
      <c r="U5074" t="n">
        <v>0</v>
      </c>
      <c r="V5074" t="n">
        <v>500000000</v>
      </c>
      <c r="W5074" t="inlineStr"/>
      <c r="X5074" t="inlineStr">
        <is>
          <t>libre unbounded</t>
        </is>
      </c>
    </row>
    <row r="5075" ht="15" customHeight="1" s="1003">
      <c r="A5075" s="1019" t="inlineStr">
        <is>
          <t>Import</t>
        </is>
      </c>
      <c r="B5075" t="inlineStr">
        <is>
          <t>Olives de table</t>
        </is>
      </c>
      <c r="C5075" t="inlineStr">
        <is>
          <t>kt</t>
        </is>
      </c>
      <c r="D5075" t="inlineStr">
        <is>
          <t>France</t>
        </is>
      </c>
      <c r="E5075" t="inlineStr">
        <is>
          <t>2023-24</t>
        </is>
      </c>
      <c r="F5075" t="inlineStr">
        <is>
          <t>Soja</t>
        </is>
      </c>
      <c r="G5075" t="inlineStr"/>
      <c r="H5075" t="inlineStr"/>
      <c r="I5075" t="inlineStr"/>
      <c r="J5075" t="inlineStr"/>
      <c r="K5075" t="inlineStr"/>
      <c r="L5075" t="inlineStr"/>
      <c r="M5075" t="inlineStr"/>
      <c r="N5075" t="inlineStr"/>
      <c r="O5075" t="n">
        <v>-0</v>
      </c>
      <c r="P5075" t="n">
        <v>0</v>
      </c>
      <c r="Q5075" t="n">
        <v>500000000</v>
      </c>
      <c r="R5075" t="inlineStr"/>
      <c r="S5075" t="inlineStr"/>
      <c r="T5075" t="inlineStr"/>
      <c r="U5075" t="n">
        <v>0</v>
      </c>
      <c r="V5075" t="n">
        <v>500000000</v>
      </c>
      <c r="W5075" t="inlineStr"/>
      <c r="X5075" t="inlineStr">
        <is>
          <t>libre unbounded</t>
        </is>
      </c>
    </row>
    <row r="5076" ht="15" customHeight="1" s="1003">
      <c r="A5076" s="1019" t="inlineStr">
        <is>
          <t>Import</t>
        </is>
      </c>
      <c r="B5076" t="inlineStr">
        <is>
          <t>Graines collectées</t>
        </is>
      </c>
      <c r="C5076" t="inlineStr">
        <is>
          <t>kt</t>
        </is>
      </c>
      <c r="D5076" t="inlineStr">
        <is>
          <t>France</t>
        </is>
      </c>
      <c r="E5076" t="inlineStr">
        <is>
          <t>2023-24</t>
        </is>
      </c>
      <c r="F5076" t="inlineStr">
        <is>
          <t>Soja</t>
        </is>
      </c>
      <c r="G5076" t="inlineStr"/>
      <c r="H5076" t="inlineStr">
        <is>
          <t>Importation de graines = 398 kt (Douanes françaises - Eurostat)</t>
        </is>
      </c>
      <c r="I5076" t="inlineStr">
        <is>
          <t>Douanes françaises - Eurostat</t>
        </is>
      </c>
      <c r="J5076" t="inlineStr"/>
      <c r="K5076" t="inlineStr">
        <is>
          <t>Volume</t>
        </is>
      </c>
      <c r="L5076" t="inlineStr">
        <is>
          <t>Importation de graines</t>
        </is>
      </c>
      <c r="M5076" t="inlineStr">
        <is>
          <t>Echanges mensuels - EUROSTAT</t>
        </is>
      </c>
      <c r="N5076" t="inlineStr"/>
      <c r="O5076" t="n">
        <v>398</v>
      </c>
      <c r="P5076" t="inlineStr"/>
      <c r="Q5076" t="inlineStr"/>
      <c r="R5076" t="n">
        <v>398.21</v>
      </c>
      <c r="S5076" t="n">
        <v>19.91</v>
      </c>
      <c r="T5076" t="n">
        <v>0.1</v>
      </c>
      <c r="U5076" t="n">
        <v>0</v>
      </c>
      <c r="V5076" t="n">
        <v>500000000</v>
      </c>
      <c r="W5076" t="n">
        <v>0</v>
      </c>
      <c r="X5076" t="inlineStr">
        <is>
          <t>mesuré</t>
        </is>
      </c>
    </row>
    <row r="5077" ht="15" customHeight="1" s="1003">
      <c r="A5077" s="1019" t="inlineStr">
        <is>
          <t>Graines récoltées</t>
        </is>
      </c>
      <c r="B5077" t="inlineStr">
        <is>
          <t>Ferme</t>
        </is>
      </c>
      <c r="C5077" t="inlineStr">
        <is>
          <t>kt</t>
        </is>
      </c>
      <c r="D5077" t="inlineStr">
        <is>
          <t>France</t>
        </is>
      </c>
      <c r="E5077" t="inlineStr">
        <is>
          <t>2023-24</t>
        </is>
      </c>
      <c r="F5077" t="inlineStr">
        <is>
          <t>Lin</t>
        </is>
      </c>
      <c r="G5077" t="inlineStr"/>
      <c r="H5077" t="inlineStr"/>
      <c r="I5077" t="inlineStr"/>
      <c r="J5077" t="inlineStr"/>
      <c r="K5077" t="inlineStr"/>
      <c r="L5077" t="inlineStr"/>
      <c r="M5077" t="inlineStr"/>
      <c r="N5077" t="inlineStr"/>
      <c r="O5077" t="n">
        <v>16.3</v>
      </c>
      <c r="P5077" t="inlineStr"/>
      <c r="Q5077" t="inlineStr"/>
      <c r="R5077" t="inlineStr"/>
      <c r="S5077" t="inlineStr"/>
      <c r="T5077" t="inlineStr"/>
      <c r="U5077" t="n">
        <v>0</v>
      </c>
      <c r="V5077" t="n">
        <v>500000000</v>
      </c>
      <c r="W5077" t="inlineStr"/>
      <c r="X5077" t="inlineStr">
        <is>
          <t>déterminé</t>
        </is>
      </c>
    </row>
    <row r="5078" ht="15" customHeight="1" s="1003">
      <c r="A5078" s="1019" t="inlineStr">
        <is>
          <t>Graines récoltées</t>
        </is>
      </c>
      <c r="B5078" t="inlineStr">
        <is>
          <t>OS</t>
        </is>
      </c>
      <c r="C5078" t="inlineStr">
        <is>
          <t>kt</t>
        </is>
      </c>
      <c r="D5078" t="inlineStr">
        <is>
          <t>France</t>
        </is>
      </c>
      <c r="E5078" t="inlineStr">
        <is>
          <t>2023-24</t>
        </is>
      </c>
      <c r="F5078" t="inlineStr">
        <is>
          <t>Lin</t>
        </is>
      </c>
      <c r="G5078" t="inlineStr">
        <is>
          <t>Collecte = 35 kt (Collectes, stocks - FranceAgriMer)</t>
        </is>
      </c>
      <c r="H5078" t="inlineStr"/>
      <c r="I5078" t="inlineStr">
        <is>
          <t>Collectes, stocks - FranceAgriMer</t>
        </is>
      </c>
      <c r="J5078" t="inlineStr"/>
      <c r="K5078" t="inlineStr">
        <is>
          <t>Volume</t>
        </is>
      </c>
      <c r="L5078" t="inlineStr">
        <is>
          <t>Collecte</t>
        </is>
      </c>
      <c r="M5078" t="inlineStr">
        <is>
          <t>Collectes, stocks - FAM</t>
        </is>
      </c>
      <c r="N5078" t="inlineStr"/>
      <c r="O5078" t="n">
        <v>35.4</v>
      </c>
      <c r="P5078" t="inlineStr"/>
      <c r="Q5078" t="inlineStr"/>
      <c r="R5078" t="n">
        <v>35.43</v>
      </c>
      <c r="S5078" t="n">
        <v>1.77</v>
      </c>
      <c r="T5078" t="n">
        <v>0.1</v>
      </c>
      <c r="U5078" t="n">
        <v>0</v>
      </c>
      <c r="V5078" t="n">
        <v>500000000</v>
      </c>
      <c r="W5078" t="n">
        <v>0</v>
      </c>
      <c r="X5078" t="inlineStr">
        <is>
          <t>mesuré</t>
        </is>
      </c>
    </row>
    <row r="5079" ht="15" customHeight="1" s="1003">
      <c r="A5079" s="1019" t="inlineStr">
        <is>
          <t>Olives</t>
        </is>
      </c>
      <c r="B5079" t="inlineStr">
        <is>
          <t>Export</t>
        </is>
      </c>
      <c r="C5079" t="inlineStr">
        <is>
          <t>kt</t>
        </is>
      </c>
      <c r="D5079" t="inlineStr">
        <is>
          <t>France</t>
        </is>
      </c>
      <c r="E5079" t="inlineStr">
        <is>
          <t>2023-24</t>
        </is>
      </c>
      <c r="F5079" t="inlineStr">
        <is>
          <t>Lin</t>
        </is>
      </c>
      <c r="G5079" t="inlineStr"/>
      <c r="H5079" t="inlineStr"/>
      <c r="I5079" t="inlineStr"/>
      <c r="J5079" t="inlineStr"/>
      <c r="K5079" t="inlineStr"/>
      <c r="L5079" t="inlineStr"/>
      <c r="M5079" t="inlineStr"/>
      <c r="N5079" t="inlineStr"/>
      <c r="O5079" t="n">
        <v>-0</v>
      </c>
      <c r="P5079" t="n">
        <v>0</v>
      </c>
      <c r="Q5079" t="n">
        <v>500000000</v>
      </c>
      <c r="R5079" t="inlineStr"/>
      <c r="S5079" t="inlineStr"/>
      <c r="T5079" t="inlineStr"/>
      <c r="U5079" t="n">
        <v>0</v>
      </c>
      <c r="V5079" t="n">
        <v>500000000</v>
      </c>
      <c r="W5079" t="inlineStr"/>
      <c r="X5079" t="inlineStr">
        <is>
          <t>libre unbounded</t>
        </is>
      </c>
    </row>
    <row r="5080" ht="15" customHeight="1" s="1003">
      <c r="A5080" s="1019" t="inlineStr">
        <is>
          <t>Olives</t>
        </is>
      </c>
      <c r="B5080" t="inlineStr">
        <is>
          <t>Moulin</t>
        </is>
      </c>
      <c r="C5080" t="inlineStr">
        <is>
          <t>kt</t>
        </is>
      </c>
      <c r="D5080" t="inlineStr">
        <is>
          <t>France</t>
        </is>
      </c>
      <c r="E5080" t="inlineStr">
        <is>
          <t>2023-24</t>
        </is>
      </c>
      <c r="F5080" t="inlineStr">
        <is>
          <t>Lin</t>
        </is>
      </c>
      <c r="G5080" t="inlineStr"/>
      <c r="H5080" t="inlineStr"/>
      <c r="I5080" t="inlineStr"/>
      <c r="J5080" t="inlineStr"/>
      <c r="K5080" t="inlineStr"/>
      <c r="L5080" t="inlineStr"/>
      <c r="M5080" t="inlineStr"/>
      <c r="N5080" t="inlineStr"/>
      <c r="O5080" t="n">
        <v>-0</v>
      </c>
      <c r="P5080" t="n">
        <v>0</v>
      </c>
      <c r="Q5080" t="n">
        <v>500000000</v>
      </c>
      <c r="R5080" t="inlineStr"/>
      <c r="S5080" t="inlineStr"/>
      <c r="T5080" t="inlineStr"/>
      <c r="U5080" t="n">
        <v>0</v>
      </c>
      <c r="V5080" t="n">
        <v>500000000</v>
      </c>
      <c r="W5080" t="inlineStr"/>
      <c r="X5080" t="inlineStr">
        <is>
          <t>libre unbounded</t>
        </is>
      </c>
    </row>
    <row r="5081" ht="15" customHeight="1" s="1003">
      <c r="A5081" s="1019" t="inlineStr">
        <is>
          <t>Olives</t>
        </is>
      </c>
      <c r="B5081" t="inlineStr">
        <is>
          <t>Conservation ou préparation d'olives</t>
        </is>
      </c>
      <c r="C5081" t="inlineStr">
        <is>
          <t>kt</t>
        </is>
      </c>
      <c r="D5081" t="inlineStr">
        <is>
          <t>France</t>
        </is>
      </c>
      <c r="E5081" t="inlineStr">
        <is>
          <t>2023-24</t>
        </is>
      </c>
      <c r="F5081" t="inlineStr">
        <is>
          <t>Lin</t>
        </is>
      </c>
      <c r="G5081" t="inlineStr"/>
      <c r="H5081" t="inlineStr"/>
      <c r="I5081" t="inlineStr"/>
      <c r="J5081" t="inlineStr"/>
      <c r="K5081" t="inlineStr"/>
      <c r="L5081" t="inlineStr"/>
      <c r="M5081" t="inlineStr"/>
      <c r="N5081" t="inlineStr"/>
      <c r="O5081" t="n">
        <v>-0</v>
      </c>
      <c r="P5081" t="n">
        <v>0</v>
      </c>
      <c r="Q5081" t="n">
        <v>500000000</v>
      </c>
      <c r="R5081" t="inlineStr"/>
      <c r="S5081" t="inlineStr"/>
      <c r="T5081" t="inlineStr"/>
      <c r="U5081" t="n">
        <v>0</v>
      </c>
      <c r="V5081" t="n">
        <v>500000000</v>
      </c>
      <c r="W5081" t="inlineStr"/>
      <c r="X5081" t="inlineStr">
        <is>
          <t>libre unbounded</t>
        </is>
      </c>
    </row>
    <row r="5082" ht="15" customHeight="1" s="1003">
      <c r="A5082" s="1019" t="inlineStr">
        <is>
          <t>Olives</t>
        </is>
      </c>
      <c r="B5082" t="inlineStr">
        <is>
          <t>Ecart statistique</t>
        </is>
      </c>
      <c r="C5082" t="inlineStr">
        <is>
          <t>kt</t>
        </is>
      </c>
      <c r="D5082" t="inlineStr">
        <is>
          <t>France</t>
        </is>
      </c>
      <c r="E5082" t="inlineStr">
        <is>
          <t>2023-24</t>
        </is>
      </c>
      <c r="F5082" t="inlineStr">
        <is>
          <t>Lin</t>
        </is>
      </c>
      <c r="G5082" t="inlineStr"/>
      <c r="H5082" t="inlineStr"/>
      <c r="I5082" t="inlineStr"/>
      <c r="J5082" t="inlineStr"/>
      <c r="K5082" t="inlineStr"/>
      <c r="L5082" t="inlineStr"/>
      <c r="M5082" t="inlineStr"/>
      <c r="N5082" t="inlineStr"/>
      <c r="O5082" t="n">
        <v>-0</v>
      </c>
      <c r="P5082" t="n">
        <v>0</v>
      </c>
      <c r="Q5082" t="n">
        <v>500000000</v>
      </c>
      <c r="R5082" t="inlineStr"/>
      <c r="S5082" t="inlineStr"/>
      <c r="T5082" t="inlineStr"/>
      <c r="U5082" t="n">
        <v>0</v>
      </c>
      <c r="V5082" t="n">
        <v>500000000</v>
      </c>
      <c r="W5082" t="inlineStr"/>
      <c r="X5082" t="inlineStr">
        <is>
          <t>libre unbounded</t>
        </is>
      </c>
    </row>
    <row r="5083" ht="15" customHeight="1" s="1003">
      <c r="A5083" s="1019" t="inlineStr">
        <is>
          <t>Graines autoconsommées</t>
        </is>
      </c>
      <c r="B5083" t="inlineStr">
        <is>
          <t>Hors FAB</t>
        </is>
      </c>
      <c r="C5083" t="inlineStr">
        <is>
          <t>kt</t>
        </is>
      </c>
      <c r="D5083" t="inlineStr">
        <is>
          <t>France</t>
        </is>
      </c>
      <c r="E5083" t="inlineStr">
        <is>
          <t>2023-24</t>
        </is>
      </c>
      <c r="F5083" t="inlineStr">
        <is>
          <t>Lin</t>
        </is>
      </c>
      <c r="G5083" t="inlineStr"/>
      <c r="H5083" t="inlineStr"/>
      <c r="I5083" t="inlineStr"/>
      <c r="J5083" t="inlineStr">
        <is>
          <t>Le reste des graines autoconsommées est consommé en alimentation animale rente hors FAB</t>
        </is>
      </c>
      <c r="K5083" t="inlineStr"/>
      <c r="L5083" t="inlineStr">
        <is>
          <t>Consommation de graines à la ferme directement</t>
        </is>
      </c>
      <c r="M5083" t="inlineStr"/>
      <c r="N5083" t="inlineStr"/>
      <c r="O5083" t="n">
        <v>16.1</v>
      </c>
      <c r="P5083" t="inlineStr"/>
      <c r="Q5083" t="inlineStr"/>
      <c r="R5083" t="inlineStr"/>
      <c r="S5083" t="inlineStr"/>
      <c r="T5083" t="inlineStr"/>
      <c r="U5083" t="n">
        <v>0</v>
      </c>
      <c r="V5083" t="n">
        <v>500000000</v>
      </c>
      <c r="W5083" t="inlineStr"/>
      <c r="X5083" t="inlineStr">
        <is>
          <t>déterminé</t>
        </is>
      </c>
    </row>
    <row r="5084" ht="15" customHeight="1" s="1003">
      <c r="A5084" s="1019" t="inlineStr">
        <is>
          <t>Graines autoconsommées</t>
        </is>
      </c>
      <c r="B5084" t="inlineStr">
        <is>
          <t>Vente directe et autoconsommation</t>
        </is>
      </c>
      <c r="C5084" t="inlineStr">
        <is>
          <t>kt</t>
        </is>
      </c>
      <c r="D5084" t="inlineStr">
        <is>
          <t>France</t>
        </is>
      </c>
      <c r="E5084" t="inlineStr">
        <is>
          <t>2023-24</t>
        </is>
      </c>
      <c r="F5084" t="inlineStr">
        <is>
          <t>Lin</t>
        </is>
      </c>
      <c r="G5084" t="inlineStr"/>
      <c r="H5084" t="inlineStr"/>
      <c r="I5084" t="inlineStr"/>
      <c r="J5084" t="inlineStr">
        <is>
          <t>Pas de consommation de graines en alimentation humaine</t>
        </is>
      </c>
      <c r="K5084" t="inlineStr"/>
      <c r="L5084" t="inlineStr">
        <is>
          <t>Consommation de graines à la ferme directement</t>
        </is>
      </c>
      <c r="M5084" t="inlineStr"/>
      <c r="N5084" t="inlineStr"/>
      <c r="O5084" t="n">
        <v>0</v>
      </c>
      <c r="P5084" t="inlineStr"/>
      <c r="Q5084" t="inlineStr"/>
      <c r="R5084" t="n">
        <v>0</v>
      </c>
      <c r="S5084" t="n">
        <v>0</v>
      </c>
      <c r="T5084" t="inlineStr"/>
      <c r="U5084" t="n">
        <v>0</v>
      </c>
      <c r="V5084" t="n">
        <v>500000000</v>
      </c>
      <c r="W5084" t="n">
        <v>0</v>
      </c>
      <c r="X5084" t="inlineStr">
        <is>
          <t>mesuré</t>
        </is>
      </c>
    </row>
    <row r="5085" ht="15" customHeight="1" s="1003">
      <c r="A5085" s="1019" t="inlineStr">
        <is>
          <t>Graines autoconsommées</t>
        </is>
      </c>
      <c r="B5085" t="inlineStr">
        <is>
          <t>Alimentation humaine</t>
        </is>
      </c>
      <c r="C5085" t="inlineStr">
        <is>
          <t>kt</t>
        </is>
      </c>
      <c r="D5085" t="inlineStr">
        <is>
          <t>France</t>
        </is>
      </c>
      <c r="E5085" t="inlineStr">
        <is>
          <t>2023-24</t>
        </is>
      </c>
      <c r="F5085" t="inlineStr">
        <is>
          <t>Lin</t>
        </is>
      </c>
      <c r="G5085" t="inlineStr"/>
      <c r="H5085" t="inlineStr"/>
      <c r="I5085" t="inlineStr"/>
      <c r="J5085" t="inlineStr"/>
      <c r="K5085" t="inlineStr"/>
      <c r="L5085" t="inlineStr"/>
      <c r="M5085" t="inlineStr"/>
      <c r="N5085" t="inlineStr"/>
      <c r="O5085" t="n">
        <v>0</v>
      </c>
      <c r="P5085" t="inlineStr"/>
      <c r="Q5085" t="inlineStr"/>
      <c r="R5085" t="inlineStr"/>
      <c r="S5085" t="inlineStr"/>
      <c r="T5085" t="inlineStr"/>
      <c r="U5085" t="n">
        <v>0</v>
      </c>
      <c r="V5085" t="n">
        <v>500000000</v>
      </c>
      <c r="W5085" t="inlineStr"/>
      <c r="X5085" t="inlineStr">
        <is>
          <t>déterminé</t>
        </is>
      </c>
    </row>
    <row r="5086" ht="15" customHeight="1" s="1003">
      <c r="A5086" s="1019" t="inlineStr">
        <is>
          <t>Graines autoconsommées</t>
        </is>
      </c>
      <c r="B5086" t="inlineStr">
        <is>
          <t>Usages alimentaires</t>
        </is>
      </c>
      <c r="C5086" t="inlineStr">
        <is>
          <t>kt</t>
        </is>
      </c>
      <c r="D5086" t="inlineStr">
        <is>
          <t>France</t>
        </is>
      </c>
      <c r="E5086" t="inlineStr">
        <is>
          <t>2023-24</t>
        </is>
      </c>
      <c r="F5086" t="inlineStr">
        <is>
          <t>Lin</t>
        </is>
      </c>
      <c r="G5086" t="inlineStr"/>
      <c r="H5086" t="inlineStr"/>
      <c r="I5086" t="inlineStr"/>
      <c r="J5086" t="inlineStr"/>
      <c r="K5086" t="inlineStr"/>
      <c r="L5086" t="inlineStr"/>
      <c r="M5086" t="inlineStr"/>
      <c r="N5086" t="inlineStr"/>
      <c r="O5086" t="n">
        <v>16.1</v>
      </c>
      <c r="P5086" t="inlineStr"/>
      <c r="Q5086" t="inlineStr"/>
      <c r="R5086" t="inlineStr"/>
      <c r="S5086" t="inlineStr"/>
      <c r="T5086" t="inlineStr"/>
      <c r="U5086" t="n">
        <v>0</v>
      </c>
      <c r="V5086" t="n">
        <v>500000000</v>
      </c>
      <c r="W5086" t="inlineStr"/>
      <c r="X5086" t="inlineStr">
        <is>
          <t>déterminé</t>
        </is>
      </c>
    </row>
    <row r="5087" ht="15" customHeight="1" s="1003">
      <c r="A5087" s="1019" t="inlineStr">
        <is>
          <t>Graines autoconsommées</t>
        </is>
      </c>
      <c r="B5087" t="inlineStr">
        <is>
          <t>Alimentation animale rente</t>
        </is>
      </c>
      <c r="C5087" t="inlineStr">
        <is>
          <t>kt</t>
        </is>
      </c>
      <c r="D5087" t="inlineStr">
        <is>
          <t>France</t>
        </is>
      </c>
      <c r="E5087" t="inlineStr">
        <is>
          <t>2023-24</t>
        </is>
      </c>
      <c r="F5087" t="inlineStr">
        <is>
          <t>Lin</t>
        </is>
      </c>
      <c r="G5087" t="inlineStr"/>
      <c r="H5087" t="inlineStr"/>
      <c r="I5087" t="inlineStr"/>
      <c r="J5087" t="inlineStr"/>
      <c r="K5087" t="inlineStr"/>
      <c r="L5087" t="inlineStr"/>
      <c r="M5087" t="inlineStr"/>
      <c r="N5087" t="inlineStr"/>
      <c r="O5087" t="n">
        <v>16.1</v>
      </c>
      <c r="P5087" t="inlineStr"/>
      <c r="Q5087" t="inlineStr"/>
      <c r="R5087" t="inlineStr"/>
      <c r="S5087" t="inlineStr"/>
      <c r="T5087" t="inlineStr"/>
      <c r="U5087" t="n">
        <v>0</v>
      </c>
      <c r="V5087" t="n">
        <v>500000000</v>
      </c>
      <c r="W5087" t="inlineStr"/>
      <c r="X5087" t="inlineStr">
        <is>
          <t>déterminé</t>
        </is>
      </c>
    </row>
    <row r="5088" ht="15" customHeight="1" s="1003">
      <c r="A5088" s="1019" t="inlineStr">
        <is>
          <t>Graines autoconsommées</t>
        </is>
      </c>
      <c r="B5088" t="inlineStr">
        <is>
          <t>Alimentation animale</t>
        </is>
      </c>
      <c r="C5088" t="inlineStr">
        <is>
          <t>kt</t>
        </is>
      </c>
      <c r="D5088" t="inlineStr">
        <is>
          <t>France</t>
        </is>
      </c>
      <c r="E5088" t="inlineStr">
        <is>
          <t>2023-24</t>
        </is>
      </c>
      <c r="F5088" t="inlineStr">
        <is>
          <t>Lin</t>
        </is>
      </c>
      <c r="G5088" t="inlineStr"/>
      <c r="H5088" t="inlineStr"/>
      <c r="I5088" t="inlineStr"/>
      <c r="J5088" t="inlineStr"/>
      <c r="K5088" t="inlineStr"/>
      <c r="L5088" t="inlineStr"/>
      <c r="M5088" t="inlineStr"/>
      <c r="N5088" t="inlineStr"/>
      <c r="O5088" t="n">
        <v>16.1</v>
      </c>
      <c r="P5088" t="inlineStr"/>
      <c r="Q5088" t="inlineStr"/>
      <c r="R5088" t="inlineStr"/>
      <c r="S5088" t="inlineStr"/>
      <c r="T5088" t="inlineStr"/>
      <c r="U5088" t="n">
        <v>0</v>
      </c>
      <c r="V5088" t="n">
        <v>500000000</v>
      </c>
      <c r="W5088" t="inlineStr"/>
      <c r="X5088" t="inlineStr">
        <is>
          <t>déterminé</t>
        </is>
      </c>
    </row>
    <row r="5089" ht="15" customHeight="1" s="1003">
      <c r="A5089" s="1019" t="inlineStr">
        <is>
          <t>Graines autoconsommées</t>
        </is>
      </c>
      <c r="B5089" t="inlineStr">
        <is>
          <t>Débouchés</t>
        </is>
      </c>
      <c r="C5089" t="inlineStr">
        <is>
          <t>kt</t>
        </is>
      </c>
      <c r="D5089" t="inlineStr">
        <is>
          <t>France</t>
        </is>
      </c>
      <c r="E5089" t="inlineStr">
        <is>
          <t>2023-24</t>
        </is>
      </c>
      <c r="F5089" t="inlineStr">
        <is>
          <t>Lin</t>
        </is>
      </c>
      <c r="G5089" t="inlineStr"/>
      <c r="H5089" t="inlineStr"/>
      <c r="I5089" t="inlineStr"/>
      <c r="J5089" t="inlineStr"/>
      <c r="K5089" t="inlineStr"/>
      <c r="L5089" t="inlineStr"/>
      <c r="M5089" t="inlineStr"/>
      <c r="N5089" t="inlineStr"/>
      <c r="O5089" t="n">
        <v>16.1</v>
      </c>
      <c r="P5089" t="inlineStr"/>
      <c r="Q5089" t="inlineStr"/>
      <c r="R5089" t="inlineStr"/>
      <c r="S5089" t="inlineStr"/>
      <c r="T5089" t="inlineStr"/>
      <c r="U5089" t="n">
        <v>0</v>
      </c>
      <c r="V5089" t="n">
        <v>500000000</v>
      </c>
      <c r="W5089" t="inlineStr"/>
      <c r="X5089" t="inlineStr">
        <is>
          <t>déterminé</t>
        </is>
      </c>
    </row>
    <row r="5090" ht="15" customHeight="1" s="1003">
      <c r="A5090" s="1019" t="inlineStr">
        <is>
          <t>Graines autoconsommées</t>
        </is>
      </c>
      <c r="B5090" t="inlineStr">
        <is>
          <t>FAF</t>
        </is>
      </c>
      <c r="C5090" t="inlineStr">
        <is>
          <t>kt</t>
        </is>
      </c>
      <c r="D5090" t="inlineStr">
        <is>
          <t>France</t>
        </is>
      </c>
      <c r="E5090" t="inlineStr">
        <is>
          <t>2023-24</t>
        </is>
      </c>
      <c r="F5090" t="inlineStr">
        <is>
          <t>Lin</t>
        </is>
      </c>
      <c r="G5090" t="inlineStr"/>
      <c r="H5090" t="inlineStr"/>
      <c r="I5090" t="inlineStr"/>
      <c r="J5090" t="inlineStr"/>
      <c r="K5090" t="inlineStr"/>
      <c r="L5090" t="inlineStr"/>
      <c r="M5090" t="inlineStr"/>
      <c r="N5090" t="inlineStr"/>
      <c r="O5090" t="n">
        <v>8.06</v>
      </c>
      <c r="P5090" t="n">
        <v>0</v>
      </c>
      <c r="Q5090" t="n">
        <v>16.1</v>
      </c>
      <c r="R5090" t="inlineStr"/>
      <c r="S5090" t="inlineStr"/>
      <c r="T5090" t="inlineStr"/>
      <c r="U5090" t="n">
        <v>0</v>
      </c>
      <c r="V5090" t="n">
        <v>500000000</v>
      </c>
      <c r="W5090" t="inlineStr"/>
      <c r="X5090" t="inlineStr">
        <is>
          <t>libre</t>
        </is>
      </c>
    </row>
    <row r="5091" ht="15" customHeight="1" s="1003">
      <c r="A5091" s="1019" t="inlineStr">
        <is>
          <t>Graines autoconsommées</t>
        </is>
      </c>
      <c r="B5091" t="inlineStr">
        <is>
          <t>Direct élevage</t>
        </is>
      </c>
      <c r="C5091" t="inlineStr">
        <is>
          <t>kt</t>
        </is>
      </c>
      <c r="D5091" t="inlineStr">
        <is>
          <t>France</t>
        </is>
      </c>
      <c r="E5091" t="inlineStr">
        <is>
          <t>2023-24</t>
        </is>
      </c>
      <c r="F5091" t="inlineStr">
        <is>
          <t>Lin</t>
        </is>
      </c>
      <c r="G5091" t="inlineStr"/>
      <c r="H5091" t="inlineStr"/>
      <c r="I5091" t="inlineStr"/>
      <c r="J5091" t="inlineStr"/>
      <c r="K5091" t="inlineStr"/>
      <c r="L5091" t="inlineStr"/>
      <c r="M5091" t="inlineStr"/>
      <c r="N5091" t="inlineStr"/>
      <c r="O5091" t="n">
        <v>8.06</v>
      </c>
      <c r="P5091" t="n">
        <v>0</v>
      </c>
      <c r="Q5091" t="n">
        <v>16.1</v>
      </c>
      <c r="R5091" t="inlineStr"/>
      <c r="S5091" t="inlineStr"/>
      <c r="T5091" t="inlineStr"/>
      <c r="U5091" t="n">
        <v>0</v>
      </c>
      <c r="V5091" t="n">
        <v>500000000</v>
      </c>
      <c r="W5091" t="inlineStr"/>
      <c r="X5091" t="inlineStr">
        <is>
          <t>libre</t>
        </is>
      </c>
    </row>
    <row r="5092" ht="15" customHeight="1" s="1003">
      <c r="A5092" s="1019" t="inlineStr">
        <is>
          <t>Graines autoconsommées</t>
        </is>
      </c>
      <c r="B5092" t="inlineStr">
        <is>
          <t>Elimination/Pertes</t>
        </is>
      </c>
      <c r="C5092" t="inlineStr">
        <is>
          <t>kt</t>
        </is>
      </c>
      <c r="D5092" t="inlineStr">
        <is>
          <t>France</t>
        </is>
      </c>
      <c r="E5092" t="inlineStr">
        <is>
          <t>2023-24</t>
        </is>
      </c>
      <c r="F5092" t="inlineStr">
        <is>
          <t>Lin</t>
        </is>
      </c>
      <c r="G5092" t="inlineStr"/>
      <c r="H5092" t="inlineStr">
        <is>
          <t>Ratio de pertes à la ferme = 0,1 % (ORIFLAAM - Terres Univia)</t>
        </is>
      </c>
      <c r="I5092" t="inlineStr">
        <is>
          <t>ORIFLAAM - Terres Univia</t>
        </is>
      </c>
      <c r="J5092" t="inlineStr">
        <is>
          <t>Même ratio de pertes à la ferme que colza et tournesol</t>
        </is>
      </c>
      <c r="K5092" t="inlineStr">
        <is>
          <t>Rendement</t>
        </is>
      </c>
      <c r="L5092" t="inlineStr">
        <is>
          <t>Ratio de pertes à la ferme</t>
        </is>
      </c>
      <c r="M5092" t="inlineStr">
        <is>
          <t>Pertes ferme - TERRES UNIVIA</t>
        </is>
      </c>
      <c r="N5092" t="inlineStr"/>
      <c r="O5092" t="n">
        <v>0.02</v>
      </c>
      <c r="P5092" t="inlineStr"/>
      <c r="Q5092" t="inlineStr"/>
      <c r="R5092" t="inlineStr"/>
      <c r="S5092" t="inlineStr"/>
      <c r="T5092" t="inlineStr"/>
      <c r="U5092" t="n">
        <v>0</v>
      </c>
      <c r="V5092" t="n">
        <v>500000000</v>
      </c>
      <c r="W5092" t="inlineStr"/>
      <c r="X5092" t="inlineStr">
        <is>
          <t>déterminé</t>
        </is>
      </c>
    </row>
    <row r="5093" ht="15" customHeight="1" s="1003">
      <c r="A5093" s="1019" t="inlineStr">
        <is>
          <t>Graines autoconsommées</t>
        </is>
      </c>
      <c r="B5093" t="inlineStr">
        <is>
          <t>Autres usages (ou usages indéfinis)</t>
        </is>
      </c>
      <c r="C5093" t="inlineStr">
        <is>
          <t>kt</t>
        </is>
      </c>
      <c r="D5093" t="inlineStr">
        <is>
          <t>France</t>
        </is>
      </c>
      <c r="E5093" t="inlineStr">
        <is>
          <t>2023-24</t>
        </is>
      </c>
      <c r="F5093" t="inlineStr">
        <is>
          <t>Lin</t>
        </is>
      </c>
      <c r="G5093" t="inlineStr"/>
      <c r="H5093" t="inlineStr"/>
      <c r="I5093" t="inlineStr"/>
      <c r="J5093" t="inlineStr"/>
      <c r="K5093" t="inlineStr"/>
      <c r="L5093" t="inlineStr"/>
      <c r="M5093" t="inlineStr"/>
      <c r="N5093" t="inlineStr"/>
      <c r="O5093" t="n">
        <v>0.02</v>
      </c>
      <c r="P5093" t="inlineStr"/>
      <c r="Q5093" t="inlineStr"/>
      <c r="R5093" t="inlineStr"/>
      <c r="S5093" t="inlineStr"/>
      <c r="T5093" t="inlineStr"/>
      <c r="U5093" t="n">
        <v>0</v>
      </c>
      <c r="V5093" t="n">
        <v>500000000</v>
      </c>
      <c r="W5093" t="inlineStr"/>
      <c r="X5093" t="inlineStr">
        <is>
          <t>déterminé</t>
        </is>
      </c>
    </row>
    <row r="5094" ht="15" customHeight="1" s="1003">
      <c r="A5094" s="1019" t="inlineStr">
        <is>
          <t>Graines autoconsommées</t>
        </is>
      </c>
      <c r="B5094" t="inlineStr">
        <is>
          <t>Semences fermières</t>
        </is>
      </c>
      <c r="C5094" t="inlineStr">
        <is>
          <t>kt</t>
        </is>
      </c>
      <c r="D5094" t="inlineStr">
        <is>
          <t>France</t>
        </is>
      </c>
      <c r="E5094" t="inlineStr">
        <is>
          <t>2023-24</t>
        </is>
      </c>
      <c r="F5094" t="inlineStr">
        <is>
          <t>Lin</t>
        </is>
      </c>
      <c r="G5094" t="inlineStr"/>
      <c r="H5094" t="inlineStr">
        <is>
          <t>Part de semences fermières (par rapport aux semences certifiées) = 9,29 % (Enquête Pratiques culturales en grandes cultures - SSP)</t>
        </is>
      </c>
      <c r="I5094" t="inlineStr">
        <is>
          <t>Enquête Pratiques culturales en grandes cultures - SSP</t>
        </is>
      </c>
      <c r="J5094" t="inlineStr">
        <is>
          <t>0</t>
        </is>
      </c>
      <c r="K5094" t="inlineStr">
        <is>
          <t>Répartition</t>
        </is>
      </c>
      <c r="L5094" t="inlineStr">
        <is>
          <t>Part de semences fermières (par rapport aux semences certifiées)</t>
        </is>
      </c>
      <c r="M5094" t="inlineStr">
        <is>
          <t>Semences fermières - AGRESTE</t>
        </is>
      </c>
      <c r="N5094" t="inlineStr"/>
      <c r="O5094" t="n">
        <v>0.12</v>
      </c>
      <c r="P5094" t="inlineStr"/>
      <c r="Q5094" t="inlineStr"/>
      <c r="R5094" t="inlineStr"/>
      <c r="S5094" t="inlineStr"/>
      <c r="T5094" t="inlineStr"/>
      <c r="U5094" t="n">
        <v>0</v>
      </c>
      <c r="V5094" t="n">
        <v>500000000</v>
      </c>
      <c r="W5094" t="inlineStr"/>
      <c r="X5094" t="inlineStr">
        <is>
          <t>déterminé</t>
        </is>
      </c>
    </row>
    <row r="5095" ht="15" customHeight="1" s="1003">
      <c r="A5095" s="1019" t="inlineStr">
        <is>
          <t>Graines autoconsommées</t>
        </is>
      </c>
      <c r="B5095" t="inlineStr">
        <is>
          <t>Semences</t>
        </is>
      </c>
      <c r="C5095" t="inlineStr">
        <is>
          <t>kt</t>
        </is>
      </c>
      <c r="D5095" t="inlineStr">
        <is>
          <t>France</t>
        </is>
      </c>
      <c r="E5095" t="inlineStr">
        <is>
          <t>2023-24</t>
        </is>
      </c>
      <c r="F5095" t="inlineStr">
        <is>
          <t>Lin</t>
        </is>
      </c>
      <c r="G5095" t="inlineStr"/>
      <c r="H5095" t="inlineStr"/>
      <c r="I5095" t="inlineStr"/>
      <c r="J5095" t="inlineStr"/>
      <c r="K5095" t="inlineStr"/>
      <c r="L5095" t="inlineStr"/>
      <c r="M5095" t="inlineStr"/>
      <c r="N5095" t="inlineStr"/>
      <c r="O5095" t="n">
        <v>0.12</v>
      </c>
      <c r="P5095" t="inlineStr"/>
      <c r="Q5095" t="inlineStr"/>
      <c r="R5095" t="inlineStr"/>
      <c r="S5095" t="inlineStr"/>
      <c r="T5095" t="inlineStr"/>
      <c r="U5095" t="n">
        <v>0</v>
      </c>
      <c r="V5095" t="n">
        <v>500000000</v>
      </c>
      <c r="W5095" t="inlineStr"/>
      <c r="X5095" t="inlineStr">
        <is>
          <t>déterminé</t>
        </is>
      </c>
    </row>
    <row r="5096" ht="15" customHeight="1" s="1003">
      <c r="A5096" s="1019" t="inlineStr">
        <is>
          <t>Stock initial</t>
        </is>
      </c>
      <c r="B5096" t="inlineStr">
        <is>
          <t>Ferme</t>
        </is>
      </c>
      <c r="C5096" t="inlineStr">
        <is>
          <t>kt</t>
        </is>
      </c>
      <c r="D5096" t="inlineStr">
        <is>
          <t>France</t>
        </is>
      </c>
      <c r="E5096" t="inlineStr">
        <is>
          <t>2023-24</t>
        </is>
      </c>
      <c r="F5096" t="inlineStr">
        <is>
          <t>Lin</t>
        </is>
      </c>
      <c r="G5096" t="inlineStr"/>
      <c r="H5096" t="inlineStr"/>
      <c r="I5096" t="inlineStr"/>
      <c r="J5096" t="inlineStr"/>
      <c r="K5096" t="inlineStr"/>
      <c r="L5096" t="inlineStr"/>
      <c r="M5096" t="inlineStr"/>
      <c r="N5096" t="inlineStr"/>
      <c r="O5096" t="n">
        <v>0</v>
      </c>
      <c r="P5096" t="inlineStr"/>
      <c r="Q5096" t="inlineStr"/>
      <c r="R5096" t="inlineStr"/>
      <c r="S5096" t="inlineStr"/>
      <c r="T5096" t="inlineStr"/>
      <c r="U5096" t="n">
        <v>0</v>
      </c>
      <c r="V5096" t="n">
        <v>500000000</v>
      </c>
      <c r="W5096" t="inlineStr"/>
      <c r="X5096" t="inlineStr">
        <is>
          <t>déterminé</t>
        </is>
      </c>
    </row>
    <row r="5097" ht="15" customHeight="1" s="1003">
      <c r="A5097" s="1019" t="inlineStr">
        <is>
          <t>Stock initial</t>
        </is>
      </c>
      <c r="B5097" t="inlineStr">
        <is>
          <t>OS</t>
        </is>
      </c>
      <c r="C5097" t="inlineStr">
        <is>
          <t>kt</t>
        </is>
      </c>
      <c r="D5097" t="inlineStr">
        <is>
          <t>France</t>
        </is>
      </c>
      <c r="E5097" t="inlineStr">
        <is>
          <t>2023-24</t>
        </is>
      </c>
      <c r="F5097" t="inlineStr">
        <is>
          <t>Lin</t>
        </is>
      </c>
      <c r="G5097" t="inlineStr">
        <is>
          <t>Stock initial collecteurs = 2 kt (Collectes, stocks - FranceAgriMer)</t>
        </is>
      </c>
      <c r="H5097" t="inlineStr"/>
      <c r="I5097" t="inlineStr">
        <is>
          <t>Collectes, stocks - FranceAgriMer</t>
        </is>
      </c>
      <c r="J5097" t="inlineStr"/>
      <c r="K5097" t="inlineStr">
        <is>
          <t>Volume</t>
        </is>
      </c>
      <c r="L5097" t="inlineStr">
        <is>
          <t>Stock initial collecteurs</t>
        </is>
      </c>
      <c r="M5097" t="inlineStr">
        <is>
          <t>Collectes, stocks - FAM</t>
        </is>
      </c>
      <c r="N5097" t="inlineStr"/>
      <c r="O5097" t="n">
        <v>6.23</v>
      </c>
      <c r="P5097" t="inlineStr"/>
      <c r="Q5097" t="inlineStr"/>
      <c r="R5097" t="inlineStr"/>
      <c r="S5097" t="inlineStr"/>
      <c r="T5097" t="inlineStr"/>
      <c r="U5097" t="n">
        <v>0</v>
      </c>
      <c r="V5097" t="n">
        <v>500000000</v>
      </c>
      <c r="W5097" t="inlineStr"/>
      <c r="X5097" t="inlineStr">
        <is>
          <t>déterminé</t>
        </is>
      </c>
    </row>
    <row r="5098" ht="15" customHeight="1" s="1003">
      <c r="A5098" s="1019" t="inlineStr">
        <is>
          <t>Stock initial à la ferme</t>
        </is>
      </c>
      <c r="B5098" t="inlineStr">
        <is>
          <t>Ferme</t>
        </is>
      </c>
      <c r="C5098" t="inlineStr">
        <is>
          <t>kt</t>
        </is>
      </c>
      <c r="D5098" t="inlineStr">
        <is>
          <t>France</t>
        </is>
      </c>
      <c r="E5098" t="inlineStr">
        <is>
          <t>2023-24</t>
        </is>
      </c>
      <c r="F5098" t="inlineStr">
        <is>
          <t>Lin</t>
        </is>
      </c>
      <c r="G5098" t="inlineStr"/>
      <c r="H5098" t="inlineStr"/>
      <c r="I5098" t="inlineStr"/>
      <c r="J5098" t="inlineStr">
        <is>
          <t>Le stock à la ferme est négligé</t>
        </is>
      </c>
      <c r="K5098" t="inlineStr"/>
      <c r="L5098" t="inlineStr">
        <is>
          <t>Stock initial à la ferme</t>
        </is>
      </c>
      <c r="M5098" t="inlineStr"/>
      <c r="N5098" t="inlineStr"/>
      <c r="O5098" t="n">
        <v>0</v>
      </c>
      <c r="P5098" t="inlineStr"/>
      <c r="Q5098" t="inlineStr"/>
      <c r="R5098" t="n">
        <v>0</v>
      </c>
      <c r="S5098" t="n">
        <v>0</v>
      </c>
      <c r="T5098" t="inlineStr"/>
      <c r="U5098" t="n">
        <v>0</v>
      </c>
      <c r="V5098" t="n">
        <v>500000000</v>
      </c>
      <c r="W5098" t="n">
        <v>0</v>
      </c>
      <c r="X5098" t="inlineStr">
        <is>
          <t>mesuré</t>
        </is>
      </c>
    </row>
    <row r="5099" ht="15" customHeight="1" s="1003">
      <c r="A5099" s="1019" t="inlineStr">
        <is>
          <t>Stock initial collecteurs</t>
        </is>
      </c>
      <c r="B5099" t="inlineStr">
        <is>
          <t>OS</t>
        </is>
      </c>
      <c r="C5099" t="inlineStr">
        <is>
          <t>kt</t>
        </is>
      </c>
      <c r="D5099" t="inlineStr">
        <is>
          <t>France</t>
        </is>
      </c>
      <c r="E5099" t="inlineStr">
        <is>
          <t>2023-24</t>
        </is>
      </c>
      <c r="F5099" t="inlineStr">
        <is>
          <t>Lin</t>
        </is>
      </c>
      <c r="G5099" t="inlineStr">
        <is>
          <t>Stock initial collecteurs = 6 kt (Collectes, stocks - FranceAgriMer)</t>
        </is>
      </c>
      <c r="H5099" t="inlineStr"/>
      <c r="I5099" t="inlineStr">
        <is>
          <t>Collectes, stocks - FranceAgriMer</t>
        </is>
      </c>
      <c r="J5099" t="inlineStr"/>
      <c r="K5099" t="inlineStr">
        <is>
          <t>Volume</t>
        </is>
      </c>
      <c r="L5099" t="inlineStr">
        <is>
          <t>Stock initial collecteurs</t>
        </is>
      </c>
      <c r="M5099" t="inlineStr">
        <is>
          <t>Collectes, stocks - FAM</t>
        </is>
      </c>
      <c r="N5099" t="inlineStr"/>
      <c r="O5099" t="n">
        <v>6.23</v>
      </c>
      <c r="P5099" t="inlineStr"/>
      <c r="Q5099" t="inlineStr"/>
      <c r="R5099" t="n">
        <v>6.23</v>
      </c>
      <c r="S5099" t="n">
        <v>0.31</v>
      </c>
      <c r="T5099" t="n">
        <v>0.1</v>
      </c>
      <c r="U5099" t="n">
        <v>0</v>
      </c>
      <c r="V5099" t="n">
        <v>500000000</v>
      </c>
      <c r="W5099" t="n">
        <v>0</v>
      </c>
      <c r="X5099" t="inlineStr">
        <is>
          <t>mesuré</t>
        </is>
      </c>
    </row>
    <row r="5100" ht="15" customHeight="1" s="1003">
      <c r="A5100" s="1019" t="inlineStr">
        <is>
          <t>Graines collectées</t>
        </is>
      </c>
      <c r="B5100" t="inlineStr">
        <is>
          <t>Fabrication de produits alimentaires</t>
        </is>
      </c>
      <c r="C5100" t="inlineStr">
        <is>
          <t>kt</t>
        </is>
      </c>
      <c r="D5100" t="inlineStr">
        <is>
          <t>France</t>
        </is>
      </c>
      <c r="E5100" t="inlineStr">
        <is>
          <t>2023-24</t>
        </is>
      </c>
      <c r="F5100" t="inlineStr">
        <is>
          <t>Lin</t>
        </is>
      </c>
      <c r="G5100" t="inlineStr"/>
      <c r="H5100" t="inlineStr"/>
      <c r="I5100" t="inlineStr"/>
      <c r="J5100" t="inlineStr">
        <is>
          <t>Pas de fabrication de produits alimentaires</t>
        </is>
      </c>
      <c r="K5100" t="inlineStr"/>
      <c r="L5100" t="inlineStr">
        <is>
          <t>Consommation de graines pour la fabrication de produits alimentaires</t>
        </is>
      </c>
      <c r="M5100" t="inlineStr"/>
      <c r="N5100" t="inlineStr"/>
      <c r="O5100" t="n">
        <v>0</v>
      </c>
      <c r="P5100" t="inlineStr"/>
      <c r="Q5100" t="inlineStr"/>
      <c r="R5100" t="n">
        <v>0</v>
      </c>
      <c r="S5100" t="n">
        <v>0</v>
      </c>
      <c r="T5100" t="inlineStr"/>
      <c r="U5100" t="n">
        <v>0</v>
      </c>
      <c r="V5100" t="n">
        <v>500000000</v>
      </c>
      <c r="W5100" t="n">
        <v>0</v>
      </c>
      <c r="X5100" t="inlineStr">
        <is>
          <t>mesuré</t>
        </is>
      </c>
    </row>
    <row r="5101" ht="15" customHeight="1" s="1003">
      <c r="A5101" s="1019" t="inlineStr">
        <is>
          <t>Graines collectées</t>
        </is>
      </c>
      <c r="B5101" t="inlineStr">
        <is>
          <t>Alimentation humaine</t>
        </is>
      </c>
      <c r="C5101" t="inlineStr">
        <is>
          <t>kt</t>
        </is>
      </c>
      <c r="D5101" t="inlineStr">
        <is>
          <t>France</t>
        </is>
      </c>
      <c r="E5101" t="inlineStr">
        <is>
          <t>2023-24</t>
        </is>
      </c>
      <c r="F5101" t="inlineStr">
        <is>
          <t>Lin</t>
        </is>
      </c>
      <c r="G5101" t="inlineStr"/>
      <c r="H5101" t="inlineStr"/>
      <c r="I5101" t="inlineStr"/>
      <c r="J5101" t="inlineStr"/>
      <c r="K5101" t="inlineStr"/>
      <c r="L5101" t="inlineStr"/>
      <c r="M5101" t="inlineStr"/>
      <c r="N5101" t="inlineStr"/>
      <c r="O5101" t="n">
        <v>13.5</v>
      </c>
      <c r="P5101" t="inlineStr"/>
      <c r="Q5101" t="inlineStr"/>
      <c r="R5101" t="inlineStr"/>
      <c r="S5101" t="inlineStr"/>
      <c r="T5101" t="inlineStr"/>
      <c r="U5101" t="n">
        <v>0</v>
      </c>
      <c r="V5101" t="n">
        <v>500000000</v>
      </c>
      <c r="W5101" t="inlineStr"/>
      <c r="X5101" t="inlineStr">
        <is>
          <t>déterminé</t>
        </is>
      </c>
    </row>
    <row r="5102" ht="15" customHeight="1" s="1003">
      <c r="A5102" s="1019" t="inlineStr">
        <is>
          <t>Graines collectées</t>
        </is>
      </c>
      <c r="B5102" t="inlineStr">
        <is>
          <t>Vente directe et autoconsommation</t>
        </is>
      </c>
      <c r="C5102" t="inlineStr">
        <is>
          <t>kt</t>
        </is>
      </c>
      <c r="D5102" t="inlineStr">
        <is>
          <t>France</t>
        </is>
      </c>
      <c r="E5102" t="inlineStr">
        <is>
          <t>2023-24</t>
        </is>
      </c>
      <c r="F5102" t="inlineStr">
        <is>
          <t>Lin</t>
        </is>
      </c>
      <c r="G5102" t="inlineStr"/>
      <c r="H5102" t="inlineStr"/>
      <c r="I5102" t="inlineStr"/>
      <c r="J5102" t="inlineStr"/>
      <c r="K5102" t="inlineStr"/>
      <c r="L5102" t="inlineStr"/>
      <c r="M5102" t="inlineStr"/>
      <c r="N5102" t="inlineStr"/>
      <c r="O5102" t="n">
        <v>3.75</v>
      </c>
      <c r="P5102" t="n">
        <v>0</v>
      </c>
      <c r="Q5102" t="n">
        <v>13.5</v>
      </c>
      <c r="R5102" t="inlineStr"/>
      <c r="S5102" t="inlineStr"/>
      <c r="T5102" t="inlineStr"/>
      <c r="U5102" t="n">
        <v>0</v>
      </c>
      <c r="V5102" t="n">
        <v>500000000</v>
      </c>
      <c r="W5102" t="inlineStr"/>
      <c r="X5102" t="inlineStr">
        <is>
          <t>libre</t>
        </is>
      </c>
    </row>
    <row r="5103" ht="15" customHeight="1" s="1003">
      <c r="A5103" s="1019" t="inlineStr">
        <is>
          <t>Graines collectées</t>
        </is>
      </c>
      <c r="B5103" t="inlineStr">
        <is>
          <t>Circuits spécialisés</t>
        </is>
      </c>
      <c r="C5103" t="inlineStr">
        <is>
          <t>kt</t>
        </is>
      </c>
      <c r="D5103" t="inlineStr">
        <is>
          <t>France</t>
        </is>
      </c>
      <c r="E5103" t="inlineStr">
        <is>
          <t>2023-24</t>
        </is>
      </c>
      <c r="F5103" t="inlineStr">
        <is>
          <t>Lin</t>
        </is>
      </c>
      <c r="G5103" t="inlineStr"/>
      <c r="H5103" t="inlineStr"/>
      <c r="I5103" t="inlineStr"/>
      <c r="J5103" t="inlineStr"/>
      <c r="K5103" t="inlineStr"/>
      <c r="L5103" t="inlineStr"/>
      <c r="M5103" t="inlineStr"/>
      <c r="N5103" t="inlineStr"/>
      <c r="O5103" t="n">
        <v>1.5</v>
      </c>
      <c r="P5103" t="n">
        <v>0</v>
      </c>
      <c r="Q5103" t="n">
        <v>13.5</v>
      </c>
      <c r="R5103" t="inlineStr"/>
      <c r="S5103" t="inlineStr"/>
      <c r="T5103" t="inlineStr"/>
      <c r="U5103" t="n">
        <v>0</v>
      </c>
      <c r="V5103" t="n">
        <v>500000000</v>
      </c>
      <c r="W5103" t="inlineStr"/>
      <c r="X5103" t="inlineStr">
        <is>
          <t>libre</t>
        </is>
      </c>
    </row>
    <row r="5104" ht="15" customHeight="1" s="1003">
      <c r="A5104" s="1019" t="inlineStr">
        <is>
          <t>Graines collectées</t>
        </is>
      </c>
      <c r="B5104" t="inlineStr">
        <is>
          <t>GMS</t>
        </is>
      </c>
      <c r="C5104" t="inlineStr">
        <is>
          <t>kt</t>
        </is>
      </c>
      <c r="D5104" t="inlineStr">
        <is>
          <t>France</t>
        </is>
      </c>
      <c r="E5104" t="inlineStr">
        <is>
          <t>2023-24</t>
        </is>
      </c>
      <c r="F5104" t="inlineStr">
        <is>
          <t>Lin</t>
        </is>
      </c>
      <c r="G5104" t="inlineStr"/>
      <c r="H5104" t="inlineStr"/>
      <c r="I5104" t="inlineStr"/>
      <c r="J5104" t="inlineStr"/>
      <c r="K5104" t="inlineStr"/>
      <c r="L5104" t="inlineStr"/>
      <c r="M5104" t="inlineStr"/>
      <c r="N5104" t="inlineStr"/>
      <c r="O5104" t="n">
        <v>0.75</v>
      </c>
      <c r="P5104" t="n">
        <v>0</v>
      </c>
      <c r="Q5104" t="n">
        <v>13.5</v>
      </c>
      <c r="R5104" t="inlineStr"/>
      <c r="S5104" t="inlineStr"/>
      <c r="T5104" t="inlineStr"/>
      <c r="U5104" t="n">
        <v>0</v>
      </c>
      <c r="V5104" t="n">
        <v>500000000</v>
      </c>
      <c r="W5104" t="inlineStr"/>
      <c r="X5104" t="inlineStr">
        <is>
          <t>libre</t>
        </is>
      </c>
    </row>
    <row r="5105" ht="15" customHeight="1" s="1003">
      <c r="A5105" s="1019" t="inlineStr">
        <is>
          <t>Graines collectées</t>
        </is>
      </c>
      <c r="B5105" t="inlineStr">
        <is>
          <t>RHD</t>
        </is>
      </c>
      <c r="C5105" t="inlineStr">
        <is>
          <t>kt</t>
        </is>
      </c>
      <c r="D5105" t="inlineStr">
        <is>
          <t>France</t>
        </is>
      </c>
      <c r="E5105" t="inlineStr">
        <is>
          <t>2023-24</t>
        </is>
      </c>
      <c r="F5105" t="inlineStr">
        <is>
          <t>Lin</t>
        </is>
      </c>
      <c r="G5105" t="inlineStr"/>
      <c r="H5105" t="inlineStr"/>
      <c r="I5105" t="inlineStr"/>
      <c r="J5105" t="inlineStr"/>
      <c r="K5105" t="inlineStr"/>
      <c r="L5105" t="inlineStr"/>
      <c r="M5105" t="inlineStr"/>
      <c r="N5105" t="inlineStr"/>
      <c r="O5105" t="n">
        <v>3.75</v>
      </c>
      <c r="P5105" t="n">
        <v>0</v>
      </c>
      <c r="Q5105" t="n">
        <v>13.5</v>
      </c>
      <c r="R5105" t="inlineStr"/>
      <c r="S5105" t="inlineStr"/>
      <c r="T5105" t="inlineStr"/>
      <c r="U5105" t="n">
        <v>0</v>
      </c>
      <c r="V5105" t="n">
        <v>500000000</v>
      </c>
      <c r="W5105" t="inlineStr"/>
      <c r="X5105" t="inlineStr">
        <is>
          <t>libre</t>
        </is>
      </c>
    </row>
    <row r="5106" ht="15" customHeight="1" s="1003">
      <c r="A5106" s="1019" t="inlineStr">
        <is>
          <t>Graines collectées</t>
        </is>
      </c>
      <c r="B5106" t="inlineStr">
        <is>
          <t>Trituration</t>
        </is>
      </c>
      <c r="C5106" t="inlineStr">
        <is>
          <t>kt</t>
        </is>
      </c>
      <c r="D5106" t="inlineStr">
        <is>
          <t>France</t>
        </is>
      </c>
      <c r="E5106" t="inlineStr">
        <is>
          <t>2023-24</t>
        </is>
      </c>
      <c r="F5106" t="inlineStr">
        <is>
          <t>Lin</t>
        </is>
      </c>
      <c r="G5106" t="inlineStr">
        <is>
          <t>Consommation de graines par la Trituration = 31 kt (FEDIOL)</t>
        </is>
      </c>
      <c r="H5106" t="inlineStr"/>
      <c r="I5106" t="inlineStr">
        <is>
          <t>FEDIOL</t>
        </is>
      </c>
      <c r="J5106" t="inlineStr">
        <is>
          <t>Utilisation de la donnée 2023</t>
        </is>
      </c>
      <c r="K5106" t="inlineStr">
        <is>
          <t>Volume</t>
        </is>
      </c>
      <c r="L5106" t="inlineStr">
        <is>
          <t>Consommation de graines par la Trituration</t>
        </is>
      </c>
      <c r="M5106" t="inlineStr">
        <is>
          <t>Huiles et tourteaux - FEDIOL</t>
        </is>
      </c>
      <c r="N5106" t="inlineStr"/>
      <c r="O5106" t="n">
        <v>31</v>
      </c>
      <c r="P5106" t="inlineStr"/>
      <c r="Q5106" t="inlineStr"/>
      <c r="R5106" t="n">
        <v>31</v>
      </c>
      <c r="S5106" t="n">
        <v>1.55</v>
      </c>
      <c r="T5106" t="n">
        <v>0.1</v>
      </c>
      <c r="U5106" t="n">
        <v>0</v>
      </c>
      <c r="V5106" t="n">
        <v>500000000</v>
      </c>
      <c r="W5106" t="n">
        <v>0</v>
      </c>
      <c r="X5106" t="inlineStr">
        <is>
          <t>mesuré</t>
        </is>
      </c>
    </row>
    <row r="5107" ht="15" customHeight="1" s="1003">
      <c r="A5107" s="1019" t="inlineStr">
        <is>
          <t>Graines collectées</t>
        </is>
      </c>
      <c r="B5107" t="inlineStr">
        <is>
          <t>FAB</t>
        </is>
      </c>
      <c r="C5107" t="inlineStr">
        <is>
          <t>kt</t>
        </is>
      </c>
      <c r="D5107" t="inlineStr">
        <is>
          <t>France</t>
        </is>
      </c>
      <c r="E5107" t="inlineStr">
        <is>
          <t>2023-24</t>
        </is>
      </c>
      <c r="F5107" t="inlineStr">
        <is>
          <t>Lin</t>
        </is>
      </c>
      <c r="G5107" t="inlineStr">
        <is>
          <t>Consommation de graines par les FAB = 6 kt (Etat 13 - FranceAgriMer)</t>
        </is>
      </c>
      <c r="H5107" t="inlineStr"/>
      <c r="I5107" t="inlineStr">
        <is>
          <t>Etat 13 - FranceAgriMer</t>
        </is>
      </c>
      <c r="J5107" t="inlineStr">
        <is>
          <t>Les graines ne sont pas consommées en alimentation animale</t>
        </is>
      </c>
      <c r="K5107" t="inlineStr">
        <is>
          <t>Volume</t>
        </is>
      </c>
      <c r="L5107" t="inlineStr">
        <is>
          <t>Consommation de graines par les FAB</t>
        </is>
      </c>
      <c r="M5107" t="inlineStr">
        <is>
          <t>FAB - FAM</t>
        </is>
      </c>
      <c r="N5107" t="inlineStr"/>
      <c r="O5107" t="n">
        <v>5.94</v>
      </c>
      <c r="P5107" t="inlineStr"/>
      <c r="Q5107" t="inlineStr"/>
      <c r="R5107" t="n">
        <v>5.94</v>
      </c>
      <c r="S5107" t="n">
        <v>0.3</v>
      </c>
      <c r="T5107" t="n">
        <v>0.1</v>
      </c>
      <c r="U5107" t="n">
        <v>0</v>
      </c>
      <c r="V5107" t="n">
        <v>500000000</v>
      </c>
      <c r="W5107" t="n">
        <v>0</v>
      </c>
      <c r="X5107" t="inlineStr">
        <is>
          <t>mesuré</t>
        </is>
      </c>
    </row>
    <row r="5108" ht="15" customHeight="1" s="1003">
      <c r="A5108" s="1019" t="inlineStr">
        <is>
          <t>Graines collectées</t>
        </is>
      </c>
      <c r="B5108" t="inlineStr">
        <is>
          <t>Amidonnerie</t>
        </is>
      </c>
      <c r="C5108" t="inlineStr">
        <is>
          <t>kt</t>
        </is>
      </c>
      <c r="D5108" t="inlineStr">
        <is>
          <t>France</t>
        </is>
      </c>
      <c r="E5108" t="inlineStr">
        <is>
          <t>2023-24</t>
        </is>
      </c>
      <c r="F5108" t="inlineStr">
        <is>
          <t>Lin</t>
        </is>
      </c>
      <c r="G5108" t="inlineStr"/>
      <c r="H5108" t="inlineStr"/>
      <c r="I5108" t="inlineStr"/>
      <c r="J5108" t="inlineStr"/>
      <c r="K5108" t="inlineStr"/>
      <c r="L5108" t="inlineStr"/>
      <c r="M5108" t="inlineStr"/>
      <c r="N5108" t="inlineStr"/>
      <c r="O5108" t="n">
        <v>0</v>
      </c>
      <c r="P5108" t="inlineStr"/>
      <c r="Q5108" t="inlineStr"/>
      <c r="R5108" t="n">
        <v>0</v>
      </c>
      <c r="S5108" t="n">
        <v>0</v>
      </c>
      <c r="T5108" t="inlineStr"/>
      <c r="U5108" t="n">
        <v>0</v>
      </c>
      <c r="V5108" t="n">
        <v>500000000</v>
      </c>
      <c r="W5108" t="n">
        <v>0</v>
      </c>
      <c r="X5108" t="inlineStr">
        <is>
          <t>mesuré</t>
        </is>
      </c>
    </row>
    <row r="5109" ht="15" customHeight="1" s="1003">
      <c r="A5109" s="1019" t="inlineStr">
        <is>
          <t>Graines collectées</t>
        </is>
      </c>
      <c r="B5109" t="inlineStr">
        <is>
          <t>Meunerie</t>
        </is>
      </c>
      <c r="C5109" t="inlineStr">
        <is>
          <t>kt</t>
        </is>
      </c>
      <c r="D5109" t="inlineStr">
        <is>
          <t>France</t>
        </is>
      </c>
      <c r="E5109" t="inlineStr">
        <is>
          <t>2023-24</t>
        </is>
      </c>
      <c r="F5109" t="inlineStr">
        <is>
          <t>Lin</t>
        </is>
      </c>
      <c r="G5109" t="inlineStr"/>
      <c r="H5109" t="inlineStr"/>
      <c r="I5109" t="inlineStr"/>
      <c r="J5109" t="inlineStr"/>
      <c r="K5109" t="inlineStr"/>
      <c r="L5109" t="inlineStr"/>
      <c r="M5109" t="inlineStr"/>
      <c r="N5109" t="inlineStr"/>
      <c r="O5109" t="n">
        <v>0</v>
      </c>
      <c r="P5109" t="inlineStr"/>
      <c r="Q5109" t="inlineStr"/>
      <c r="R5109" t="n">
        <v>0</v>
      </c>
      <c r="S5109" t="n">
        <v>0</v>
      </c>
      <c r="T5109" t="inlineStr"/>
      <c r="U5109" t="n">
        <v>0</v>
      </c>
      <c r="V5109" t="n">
        <v>500000000</v>
      </c>
      <c r="W5109" t="n">
        <v>0</v>
      </c>
      <c r="X5109" t="inlineStr">
        <is>
          <t>mesuré</t>
        </is>
      </c>
    </row>
    <row r="5110" ht="15" customHeight="1" s="1003">
      <c r="A5110" s="1019" t="inlineStr">
        <is>
          <t>Graines collectées</t>
        </is>
      </c>
      <c r="B5110" t="inlineStr">
        <is>
          <t>Fabrication d'ingrédients</t>
        </is>
      </c>
      <c r="C5110" t="inlineStr">
        <is>
          <t>kt</t>
        </is>
      </c>
      <c r="D5110" t="inlineStr">
        <is>
          <t>France</t>
        </is>
      </c>
      <c r="E5110" t="inlineStr">
        <is>
          <t>2023-24</t>
        </is>
      </c>
      <c r="F5110" t="inlineStr">
        <is>
          <t>Lin</t>
        </is>
      </c>
      <c r="G5110" t="inlineStr"/>
      <c r="H5110" t="inlineStr"/>
      <c r="I5110" t="inlineStr"/>
      <c r="J5110" t="inlineStr"/>
      <c r="K5110" t="inlineStr"/>
      <c r="L5110" t="inlineStr"/>
      <c r="M5110" t="inlineStr"/>
      <c r="N5110" t="inlineStr"/>
      <c r="O5110" t="n">
        <v>0</v>
      </c>
      <c r="P5110" t="inlineStr"/>
      <c r="Q5110" t="inlineStr"/>
      <c r="R5110" t="n">
        <v>0</v>
      </c>
      <c r="S5110" t="n">
        <v>0</v>
      </c>
      <c r="T5110" t="inlineStr"/>
      <c r="U5110" t="n">
        <v>0</v>
      </c>
      <c r="V5110" t="n">
        <v>500000000</v>
      </c>
      <c r="W5110" t="n">
        <v>0</v>
      </c>
      <c r="X5110" t="inlineStr">
        <is>
          <t>mesuré</t>
        </is>
      </c>
    </row>
    <row r="5111" ht="15" customHeight="1" s="1003">
      <c r="A5111" s="1019" t="inlineStr">
        <is>
          <t>Graines collectées</t>
        </is>
      </c>
      <c r="B5111" t="inlineStr">
        <is>
          <t>Ménages</t>
        </is>
      </c>
      <c r="C5111" t="inlineStr">
        <is>
          <t>kt</t>
        </is>
      </c>
      <c r="D5111" t="inlineStr">
        <is>
          <t>France</t>
        </is>
      </c>
      <c r="E5111" t="inlineStr">
        <is>
          <t>2023-24</t>
        </is>
      </c>
      <c r="F5111" t="inlineStr">
        <is>
          <t>Lin</t>
        </is>
      </c>
      <c r="G5111" t="inlineStr"/>
      <c r="H5111" t="inlineStr"/>
      <c r="I5111" t="inlineStr"/>
      <c r="J5111" t="inlineStr"/>
      <c r="K5111" t="inlineStr"/>
      <c r="L5111" t="inlineStr"/>
      <c r="M5111" t="inlineStr"/>
      <c r="N5111" t="inlineStr"/>
      <c r="O5111" t="n">
        <v>2.25</v>
      </c>
      <c r="P5111" t="n">
        <v>0</v>
      </c>
      <c r="Q5111" t="n">
        <v>13.5</v>
      </c>
      <c r="R5111" t="inlineStr"/>
      <c r="S5111" t="inlineStr"/>
      <c r="T5111" t="inlineStr"/>
      <c r="U5111" t="n">
        <v>0</v>
      </c>
      <c r="V5111" t="n">
        <v>500000000</v>
      </c>
      <c r="W5111" t="inlineStr"/>
      <c r="X5111" t="inlineStr">
        <is>
          <t>libre</t>
        </is>
      </c>
    </row>
    <row r="5112" ht="15" customHeight="1" s="1003">
      <c r="A5112" s="1019" t="inlineStr">
        <is>
          <t>Graines collectées</t>
        </is>
      </c>
      <c r="B5112" t="inlineStr">
        <is>
          <t>Circuits généralistes</t>
        </is>
      </c>
      <c r="C5112" t="inlineStr">
        <is>
          <t>kt</t>
        </is>
      </c>
      <c r="D5112" t="inlineStr">
        <is>
          <t>France</t>
        </is>
      </c>
      <c r="E5112" t="inlineStr">
        <is>
          <t>2023-24</t>
        </is>
      </c>
      <c r="F5112" t="inlineStr">
        <is>
          <t>Lin</t>
        </is>
      </c>
      <c r="G5112" t="inlineStr"/>
      <c r="H5112" t="inlineStr"/>
      <c r="I5112" t="inlineStr"/>
      <c r="J5112" t="inlineStr"/>
      <c r="K5112" t="inlineStr"/>
      <c r="L5112" t="inlineStr"/>
      <c r="M5112" t="inlineStr"/>
      <c r="N5112" t="inlineStr"/>
      <c r="O5112" t="n">
        <v>0.75</v>
      </c>
      <c r="P5112" t="n">
        <v>0</v>
      </c>
      <c r="Q5112" t="n">
        <v>13.5</v>
      </c>
      <c r="R5112" t="inlineStr"/>
      <c r="S5112" t="inlineStr"/>
      <c r="T5112" t="inlineStr"/>
      <c r="U5112" t="n">
        <v>0</v>
      </c>
      <c r="V5112" t="n">
        <v>500000000</v>
      </c>
      <c r="W5112" t="inlineStr"/>
      <c r="X5112" t="inlineStr">
        <is>
          <t>libre</t>
        </is>
      </c>
    </row>
    <row r="5113" ht="15" customHeight="1" s="1003">
      <c r="A5113" s="1019" t="inlineStr">
        <is>
          <t>Graines collectées</t>
        </is>
      </c>
      <c r="B5113" t="inlineStr">
        <is>
          <t>Usages alimentaires</t>
        </is>
      </c>
      <c r="C5113" t="inlineStr">
        <is>
          <t>kt</t>
        </is>
      </c>
      <c r="D5113" t="inlineStr">
        <is>
          <t>France</t>
        </is>
      </c>
      <c r="E5113" t="inlineStr">
        <is>
          <t>2023-24</t>
        </is>
      </c>
      <c r="F5113" t="inlineStr">
        <is>
          <t>Lin</t>
        </is>
      </c>
      <c r="G5113" t="inlineStr"/>
      <c r="H5113" t="inlineStr"/>
      <c r="I5113" t="inlineStr"/>
      <c r="J5113" t="inlineStr"/>
      <c r="K5113" t="inlineStr"/>
      <c r="L5113" t="inlineStr"/>
      <c r="M5113" t="inlineStr"/>
      <c r="N5113" t="inlineStr"/>
      <c r="O5113" t="n">
        <v>19.4</v>
      </c>
      <c r="P5113" t="inlineStr"/>
      <c r="Q5113" t="inlineStr"/>
      <c r="R5113" t="inlineStr"/>
      <c r="S5113" t="inlineStr"/>
      <c r="T5113" t="inlineStr"/>
      <c r="U5113" t="n">
        <v>0</v>
      </c>
      <c r="V5113" t="n">
        <v>500000000</v>
      </c>
      <c r="W5113" t="inlineStr"/>
      <c r="X5113" t="inlineStr">
        <is>
          <t>déterminé</t>
        </is>
      </c>
    </row>
    <row r="5114" ht="15" customHeight="1" s="1003">
      <c r="A5114" s="1019" t="inlineStr">
        <is>
          <t>Graines collectées</t>
        </is>
      </c>
      <c r="B5114" t="inlineStr">
        <is>
          <t>Alimentation animale rente</t>
        </is>
      </c>
      <c r="C5114" t="inlineStr">
        <is>
          <t>kt</t>
        </is>
      </c>
      <c r="D5114" t="inlineStr">
        <is>
          <t>France</t>
        </is>
      </c>
      <c r="E5114" t="inlineStr">
        <is>
          <t>2023-24</t>
        </is>
      </c>
      <c r="F5114" t="inlineStr">
        <is>
          <t>Lin</t>
        </is>
      </c>
      <c r="G5114" t="inlineStr"/>
      <c r="H5114" t="inlineStr"/>
      <c r="I5114" t="inlineStr"/>
      <c r="J5114" t="inlineStr"/>
      <c r="K5114" t="inlineStr"/>
      <c r="L5114" t="inlineStr"/>
      <c r="M5114" t="inlineStr"/>
      <c r="N5114" t="inlineStr"/>
      <c r="O5114" t="n">
        <v>5.94</v>
      </c>
      <c r="P5114" t="inlineStr"/>
      <c r="Q5114" t="inlineStr"/>
      <c r="R5114" t="inlineStr"/>
      <c r="S5114" t="inlineStr"/>
      <c r="T5114" t="inlineStr"/>
      <c r="U5114" t="n">
        <v>0</v>
      </c>
      <c r="V5114" t="n">
        <v>500000000</v>
      </c>
      <c r="W5114" t="inlineStr"/>
      <c r="X5114" t="inlineStr">
        <is>
          <t>déterminé</t>
        </is>
      </c>
    </row>
    <row r="5115" ht="15" customHeight="1" s="1003">
      <c r="A5115" s="1019" t="inlineStr">
        <is>
          <t>Graines collectées</t>
        </is>
      </c>
      <c r="B5115" t="inlineStr">
        <is>
          <t>Alimentation animale</t>
        </is>
      </c>
      <c r="C5115" t="inlineStr">
        <is>
          <t>kt</t>
        </is>
      </c>
      <c r="D5115" t="inlineStr">
        <is>
          <t>France</t>
        </is>
      </c>
      <c r="E5115" t="inlineStr">
        <is>
          <t>2023-24</t>
        </is>
      </c>
      <c r="F5115" t="inlineStr">
        <is>
          <t>Lin</t>
        </is>
      </c>
      <c r="G5115" t="inlineStr"/>
      <c r="H5115" t="inlineStr"/>
      <c r="I5115" t="inlineStr"/>
      <c r="J5115" t="inlineStr"/>
      <c r="K5115" t="inlineStr"/>
      <c r="L5115" t="inlineStr"/>
      <c r="M5115" t="inlineStr"/>
      <c r="N5115" t="inlineStr"/>
      <c r="O5115" t="n">
        <v>5.94</v>
      </c>
      <c r="P5115" t="inlineStr"/>
      <c r="Q5115" t="inlineStr"/>
      <c r="R5115" t="inlineStr"/>
      <c r="S5115" t="inlineStr"/>
      <c r="T5115" t="inlineStr"/>
      <c r="U5115" t="n">
        <v>0</v>
      </c>
      <c r="V5115" t="n">
        <v>500000000</v>
      </c>
      <c r="W5115" t="inlineStr"/>
      <c r="X5115" t="inlineStr">
        <is>
          <t>déterminé</t>
        </is>
      </c>
    </row>
    <row r="5116" ht="15" customHeight="1" s="1003">
      <c r="A5116" s="1019" t="inlineStr">
        <is>
          <t>Graines collectées</t>
        </is>
      </c>
      <c r="B5116" t="inlineStr">
        <is>
          <t>Débouchés</t>
        </is>
      </c>
      <c r="C5116" t="inlineStr">
        <is>
          <t>kt</t>
        </is>
      </c>
      <c r="D5116" t="inlineStr">
        <is>
          <t>France</t>
        </is>
      </c>
      <c r="E5116" t="inlineStr">
        <is>
          <t>2023-24</t>
        </is>
      </c>
      <c r="F5116" t="inlineStr">
        <is>
          <t>Lin</t>
        </is>
      </c>
      <c r="G5116" t="inlineStr"/>
      <c r="H5116" t="inlineStr"/>
      <c r="I5116" t="inlineStr"/>
      <c r="J5116" t="inlineStr"/>
      <c r="K5116" t="inlineStr"/>
      <c r="L5116" t="inlineStr"/>
      <c r="M5116" t="inlineStr"/>
      <c r="N5116" t="inlineStr"/>
      <c r="O5116" t="n">
        <v>19.4</v>
      </c>
      <c r="P5116" t="inlineStr"/>
      <c r="Q5116" t="inlineStr"/>
      <c r="R5116" t="inlineStr"/>
      <c r="S5116" t="inlineStr"/>
      <c r="T5116" t="inlineStr"/>
      <c r="U5116" t="n">
        <v>0</v>
      </c>
      <c r="V5116" t="n">
        <v>500000000</v>
      </c>
      <c r="W5116" t="inlineStr"/>
      <c r="X5116" t="inlineStr">
        <is>
          <t>déterminé</t>
        </is>
      </c>
    </row>
    <row r="5117" ht="15" customHeight="1" s="1003">
      <c r="A5117" s="1019" t="inlineStr">
        <is>
          <t>Graines collectées</t>
        </is>
      </c>
      <c r="B5117" t="inlineStr">
        <is>
          <t>Autres IAA</t>
        </is>
      </c>
      <c r="C5117" t="inlineStr">
        <is>
          <t>kt</t>
        </is>
      </c>
      <c r="D5117" t="inlineStr">
        <is>
          <t>France</t>
        </is>
      </c>
      <c r="E5117" t="inlineStr">
        <is>
          <t>2023-24</t>
        </is>
      </c>
      <c r="F5117" t="inlineStr">
        <is>
          <t>Lin</t>
        </is>
      </c>
      <c r="G5117" t="inlineStr"/>
      <c r="H5117" t="inlineStr"/>
      <c r="I5117" t="inlineStr"/>
      <c r="J5117" t="inlineStr"/>
      <c r="K5117" t="inlineStr"/>
      <c r="L5117" t="inlineStr"/>
      <c r="M5117" t="inlineStr"/>
      <c r="N5117" t="inlineStr"/>
      <c r="O5117" t="n">
        <v>3.75</v>
      </c>
      <c r="P5117" t="n">
        <v>0</v>
      </c>
      <c r="Q5117" t="n">
        <v>13.5</v>
      </c>
      <c r="R5117" t="inlineStr"/>
      <c r="S5117" t="inlineStr"/>
      <c r="T5117" t="inlineStr"/>
      <c r="U5117" t="n">
        <v>0</v>
      </c>
      <c r="V5117" t="n">
        <v>500000000</v>
      </c>
      <c r="W5117" t="inlineStr"/>
      <c r="X5117" t="inlineStr">
        <is>
          <t>libre</t>
        </is>
      </c>
    </row>
    <row r="5118" ht="15" customHeight="1" s="1003">
      <c r="A5118" s="1019" t="inlineStr">
        <is>
          <t>Graines collectées</t>
        </is>
      </c>
      <c r="B5118" t="inlineStr">
        <is>
          <t>Semences certifiées</t>
        </is>
      </c>
      <c r="C5118" t="inlineStr">
        <is>
          <t>kt</t>
        </is>
      </c>
      <c r="D5118" t="inlineStr">
        <is>
          <t>France</t>
        </is>
      </c>
      <c r="E5118" t="inlineStr">
        <is>
          <t>2023-24</t>
        </is>
      </c>
      <c r="F5118" t="inlineStr">
        <is>
          <t>Lin</t>
        </is>
      </c>
      <c r="G5118" t="inlineStr">
        <is>
          <t>Production de semences certifiées = 1 kt (Collectes, stocks - FranceAgriMer)</t>
        </is>
      </c>
      <c r="H5118" t="inlineStr"/>
      <c r="I5118" t="inlineStr">
        <is>
          <t>Collectes, stocks - FranceAgriMer</t>
        </is>
      </c>
      <c r="J5118" t="inlineStr"/>
      <c r="K5118" t="inlineStr">
        <is>
          <t>Volume</t>
        </is>
      </c>
      <c r="L5118" t="inlineStr">
        <is>
          <t>Production de semences certifiées</t>
        </is>
      </c>
      <c r="M5118" t="inlineStr">
        <is>
          <t>Collectes, stocks - FAM</t>
        </is>
      </c>
      <c r="N5118" t="inlineStr"/>
      <c r="O5118" t="n">
        <v>1.27</v>
      </c>
      <c r="P5118" t="inlineStr"/>
      <c r="Q5118" t="inlineStr"/>
      <c r="R5118" t="n">
        <v>1.27</v>
      </c>
      <c r="S5118" t="n">
        <v>0.06</v>
      </c>
      <c r="T5118" t="n">
        <v>0.1</v>
      </c>
      <c r="U5118" t="n">
        <v>0</v>
      </c>
      <c r="V5118" t="n">
        <v>500000000</v>
      </c>
      <c r="W5118" t="n">
        <v>0</v>
      </c>
      <c r="X5118" t="inlineStr">
        <is>
          <t>mesuré</t>
        </is>
      </c>
    </row>
    <row r="5119" ht="15" customHeight="1" s="1003">
      <c r="A5119" s="1019" t="inlineStr">
        <is>
          <t>Graines collectées</t>
        </is>
      </c>
      <c r="B5119" t="inlineStr">
        <is>
          <t>Semences</t>
        </is>
      </c>
      <c r="C5119" t="inlineStr">
        <is>
          <t>kt</t>
        </is>
      </c>
      <c r="D5119" t="inlineStr">
        <is>
          <t>France</t>
        </is>
      </c>
      <c r="E5119" t="inlineStr">
        <is>
          <t>2023-24</t>
        </is>
      </c>
      <c r="F5119" t="inlineStr">
        <is>
          <t>Lin</t>
        </is>
      </c>
      <c r="G5119" t="inlineStr">
        <is>
          <t>Production de semences certifiées = 1 kt (Collectes, stocks - FranceAgriMer)</t>
        </is>
      </c>
      <c r="H5119" t="inlineStr"/>
      <c r="I5119" t="inlineStr">
        <is>
          <t>Collectes, stocks - FranceAgriMer</t>
        </is>
      </c>
      <c r="J5119" t="inlineStr"/>
      <c r="K5119" t="inlineStr">
        <is>
          <t>Volume</t>
        </is>
      </c>
      <c r="L5119" t="inlineStr">
        <is>
          <t>Production de semences certifiées</t>
        </is>
      </c>
      <c r="M5119" t="inlineStr">
        <is>
          <t>Collectes, stocks - FAM</t>
        </is>
      </c>
      <c r="N5119" t="inlineStr"/>
      <c r="O5119" t="n">
        <v>1.27</v>
      </c>
      <c r="P5119" t="inlineStr"/>
      <c r="Q5119" t="inlineStr"/>
      <c r="R5119" t="inlineStr"/>
      <c r="S5119" t="inlineStr"/>
      <c r="T5119" t="inlineStr"/>
      <c r="U5119" t="n">
        <v>0</v>
      </c>
      <c r="V5119" t="n">
        <v>500000000</v>
      </c>
      <c r="W5119" t="inlineStr"/>
      <c r="X5119" t="inlineStr">
        <is>
          <t>déterminé</t>
        </is>
      </c>
    </row>
    <row r="5120" ht="15" customHeight="1" s="1003">
      <c r="A5120" s="1019" t="inlineStr">
        <is>
          <t>Graines collectées</t>
        </is>
      </c>
      <c r="B5120" t="inlineStr">
        <is>
          <t>Export</t>
        </is>
      </c>
      <c r="C5120" t="inlineStr">
        <is>
          <t>kt</t>
        </is>
      </c>
      <c r="D5120" t="inlineStr">
        <is>
          <t>France</t>
        </is>
      </c>
      <c r="E5120" t="inlineStr">
        <is>
          <t>2023-24</t>
        </is>
      </c>
      <c r="F5120" t="inlineStr">
        <is>
          <t>Lin</t>
        </is>
      </c>
      <c r="G5120" t="inlineStr"/>
      <c r="H5120" t="inlineStr">
        <is>
          <t>Exportation de graines = 14 kt (Douanes françaises - Eurostat)</t>
        </is>
      </c>
      <c r="I5120" t="inlineStr">
        <is>
          <t>Douanes françaises - Eurostat</t>
        </is>
      </c>
      <c r="J5120" t="inlineStr"/>
      <c r="K5120" t="inlineStr">
        <is>
          <t>Volume</t>
        </is>
      </c>
      <c r="L5120" t="inlineStr">
        <is>
          <t>Exportation de graines</t>
        </is>
      </c>
      <c r="M5120" t="inlineStr">
        <is>
          <t>Echanges mensuels - EUROSTAT</t>
        </is>
      </c>
      <c r="N5120" t="inlineStr"/>
      <c r="O5120" t="n">
        <v>14.2</v>
      </c>
      <c r="P5120" t="inlineStr"/>
      <c r="Q5120" t="inlineStr"/>
      <c r="R5120" t="n">
        <v>14.15</v>
      </c>
      <c r="S5120" t="n">
        <v>0.71</v>
      </c>
      <c r="T5120" t="n">
        <v>0.1</v>
      </c>
      <c r="U5120" t="n">
        <v>0</v>
      </c>
      <c r="V5120" t="n">
        <v>500000000</v>
      </c>
      <c r="W5120" t="n">
        <v>0</v>
      </c>
      <c r="X5120" t="inlineStr">
        <is>
          <t>mesuré</t>
        </is>
      </c>
    </row>
    <row r="5121" ht="15" customHeight="1" s="1003">
      <c r="A5121" s="1019" t="inlineStr">
        <is>
          <t>Graines collectées</t>
        </is>
      </c>
      <c r="B5121" t="inlineStr">
        <is>
          <t>Ecart statistique</t>
        </is>
      </c>
      <c r="C5121" t="inlineStr">
        <is>
          <t>kt</t>
        </is>
      </c>
      <c r="D5121" t="inlineStr">
        <is>
          <t>France</t>
        </is>
      </c>
      <c r="E5121" t="inlineStr">
        <is>
          <t>2023-24</t>
        </is>
      </c>
      <c r="F5121" t="inlineStr">
        <is>
          <t>Lin</t>
        </is>
      </c>
      <c r="G5121" t="inlineStr"/>
      <c r="H5121" t="inlineStr"/>
      <c r="I5121" t="inlineStr"/>
      <c r="J5121" t="inlineStr"/>
      <c r="K5121" t="inlineStr"/>
      <c r="L5121" t="inlineStr"/>
      <c r="M5121" t="inlineStr"/>
      <c r="N5121" t="inlineStr"/>
      <c r="O5121" t="n">
        <v>0</v>
      </c>
      <c r="P5121" t="inlineStr"/>
      <c r="Q5121" t="inlineStr"/>
      <c r="R5121" t="n">
        <v>0</v>
      </c>
      <c r="S5121" t="n">
        <v>0</v>
      </c>
      <c r="T5121" t="inlineStr"/>
      <c r="U5121" t="n">
        <v>0</v>
      </c>
      <c r="V5121" t="n">
        <v>500000000</v>
      </c>
      <c r="W5121" t="n">
        <v>0</v>
      </c>
      <c r="X5121" t="inlineStr">
        <is>
          <t>mesuré</t>
        </is>
      </c>
    </row>
    <row r="5122" ht="15" customHeight="1" s="1003">
      <c r="A5122" s="1019" t="inlineStr">
        <is>
          <t>Issues de silo</t>
        </is>
      </c>
      <c r="B5122" t="inlineStr">
        <is>
          <t>Elimination/Pertes</t>
        </is>
      </c>
      <c r="C5122" t="inlineStr">
        <is>
          <t>kt</t>
        </is>
      </c>
      <c r="D5122" t="inlineStr">
        <is>
          <t>France</t>
        </is>
      </c>
      <c r="E5122" t="inlineStr">
        <is>
          <t>2023-24</t>
        </is>
      </c>
      <c r="F5122" t="inlineStr">
        <is>
          <t>Lin</t>
        </is>
      </c>
      <c r="G5122" t="inlineStr"/>
      <c r="H5122" t="inlineStr">
        <is>
          <t>0</t>
        </is>
      </c>
      <c r="I5122" t="inlineStr">
        <is>
          <t>ONRB - FranceAgriMer</t>
        </is>
      </c>
      <c r="J5122" t="inlineStr">
        <is>
          <t>0</t>
        </is>
      </c>
      <c r="K5122" t="inlineStr">
        <is>
          <t>Répartition</t>
        </is>
      </c>
      <c r="L5122" t="inlineStr">
        <is>
          <t>Les issues de silo sont éliminées:Part d'issues de silo éliminées</t>
        </is>
      </c>
      <c r="M5122" t="inlineStr">
        <is>
          <t>Issues de silo - ONRB</t>
        </is>
      </c>
      <c r="N5122" t="inlineStr"/>
      <c r="O5122" t="n">
        <v>0</v>
      </c>
      <c r="P5122" t="inlineStr"/>
      <c r="Q5122" t="inlineStr"/>
      <c r="R5122" t="inlineStr"/>
      <c r="S5122" t="inlineStr"/>
      <c r="T5122" t="inlineStr"/>
      <c r="U5122" t="n">
        <v>0</v>
      </c>
      <c r="V5122" t="n">
        <v>500000000</v>
      </c>
      <c r="W5122" t="inlineStr"/>
      <c r="X5122" t="inlineStr">
        <is>
          <t>déterminé</t>
        </is>
      </c>
    </row>
    <row r="5123" ht="15" customHeight="1" s="1003">
      <c r="A5123" s="1019" t="inlineStr">
        <is>
          <t>Issues de silo</t>
        </is>
      </c>
      <c r="B5123" t="inlineStr">
        <is>
          <t>Autres usages (ou usages indéfinis)</t>
        </is>
      </c>
      <c r="C5123" t="inlineStr">
        <is>
          <t>kt</t>
        </is>
      </c>
      <c r="D5123" t="inlineStr">
        <is>
          <t>France</t>
        </is>
      </c>
      <c r="E5123" t="inlineStr">
        <is>
          <t>2023-24</t>
        </is>
      </c>
      <c r="F5123" t="inlineStr">
        <is>
          <t>Lin</t>
        </is>
      </c>
      <c r="G5123" t="inlineStr"/>
      <c r="H5123" t="inlineStr"/>
      <c r="I5123" t="inlineStr"/>
      <c r="J5123" t="inlineStr"/>
      <c r="K5123" t="inlineStr"/>
      <c r="L5123" t="inlineStr"/>
      <c r="M5123" t="inlineStr"/>
      <c r="N5123" t="inlineStr"/>
      <c r="O5123" t="n">
        <v>0</v>
      </c>
      <c r="P5123" t="inlineStr"/>
      <c r="Q5123" t="inlineStr"/>
      <c r="R5123" t="inlineStr"/>
      <c r="S5123" t="inlineStr"/>
      <c r="T5123" t="inlineStr"/>
      <c r="U5123" t="n">
        <v>0</v>
      </c>
      <c r="V5123" t="n">
        <v>500000000</v>
      </c>
      <c r="W5123" t="inlineStr"/>
      <c r="X5123" t="inlineStr">
        <is>
          <t>déterminé</t>
        </is>
      </c>
    </row>
    <row r="5124" ht="15" customHeight="1" s="1003">
      <c r="A5124" s="1019" t="inlineStr">
        <is>
          <t>Issues de silo</t>
        </is>
      </c>
      <c r="B5124" t="inlineStr">
        <is>
          <t>Débouchés</t>
        </is>
      </c>
      <c r="C5124" t="inlineStr">
        <is>
          <t>kt</t>
        </is>
      </c>
      <c r="D5124" t="inlineStr">
        <is>
          <t>France</t>
        </is>
      </c>
      <c r="E5124" t="inlineStr">
        <is>
          <t>2023-24</t>
        </is>
      </c>
      <c r="F5124" t="inlineStr">
        <is>
          <t>Lin</t>
        </is>
      </c>
      <c r="G5124" t="inlineStr"/>
      <c r="H5124" t="inlineStr"/>
      <c r="I5124" t="inlineStr"/>
      <c r="J5124" t="inlineStr"/>
      <c r="K5124" t="inlineStr"/>
      <c r="L5124" t="inlineStr"/>
      <c r="M5124" t="inlineStr"/>
      <c r="N5124" t="inlineStr"/>
      <c r="O5124" t="n">
        <v>0.6</v>
      </c>
      <c r="P5124" t="inlineStr"/>
      <c r="Q5124" t="inlineStr"/>
      <c r="R5124" t="inlineStr"/>
      <c r="S5124" t="inlineStr"/>
      <c r="T5124" t="inlineStr"/>
      <c r="U5124" t="n">
        <v>0</v>
      </c>
      <c r="V5124" t="n">
        <v>500000000</v>
      </c>
      <c r="W5124" t="inlineStr"/>
      <c r="X5124" t="inlineStr">
        <is>
          <t>déterminé</t>
        </is>
      </c>
    </row>
    <row r="5125" ht="15" customHeight="1" s="1003">
      <c r="A5125" s="1019" t="inlineStr">
        <is>
          <t>Issues de silo</t>
        </is>
      </c>
      <c r="B5125" t="inlineStr">
        <is>
          <t>FAF</t>
        </is>
      </c>
      <c r="C5125" t="inlineStr">
        <is>
          <t>kt</t>
        </is>
      </c>
      <c r="D5125" t="inlineStr">
        <is>
          <t>France</t>
        </is>
      </c>
      <c r="E5125" t="inlineStr">
        <is>
          <t>2023-24</t>
        </is>
      </c>
      <c r="F5125" t="inlineStr">
        <is>
          <t>Lin</t>
        </is>
      </c>
      <c r="G5125" t="inlineStr"/>
      <c r="H5125" t="inlineStr">
        <is>
          <t>Part d'issues de silo consommées par les FAF = 56,33 % (ONRB - FranceAgriMer)</t>
        </is>
      </c>
      <c r="I5125" t="inlineStr">
        <is>
          <t>ONRB - FranceAgriMer</t>
        </is>
      </c>
      <c r="J5125" t="inlineStr">
        <is>
          <t>0</t>
        </is>
      </c>
      <c r="K5125" t="inlineStr">
        <is>
          <t>Répartition</t>
        </is>
      </c>
      <c r="L5125" t="inlineStr">
        <is>
          <t>Part d'issues de silo consommées par les FAF</t>
        </is>
      </c>
      <c r="M5125" t="inlineStr">
        <is>
          <t>Issues de silo - ONRB</t>
        </is>
      </c>
      <c r="N5125" t="inlineStr"/>
      <c r="O5125" t="n">
        <v>0.34</v>
      </c>
      <c r="P5125" t="inlineStr"/>
      <c r="Q5125" t="inlineStr"/>
      <c r="R5125" t="inlineStr"/>
      <c r="S5125" t="inlineStr"/>
      <c r="T5125" t="inlineStr"/>
      <c r="U5125" t="n">
        <v>0</v>
      </c>
      <c r="V5125" t="n">
        <v>500000000</v>
      </c>
      <c r="W5125" t="inlineStr"/>
      <c r="X5125" t="inlineStr">
        <is>
          <t>déterminé</t>
        </is>
      </c>
    </row>
    <row r="5126" ht="15" customHeight="1" s="1003">
      <c r="A5126" s="1019" t="inlineStr">
        <is>
          <t>Issues de silo</t>
        </is>
      </c>
      <c r="B5126" t="inlineStr">
        <is>
          <t>Litière</t>
        </is>
      </c>
      <c r="C5126" t="inlineStr">
        <is>
          <t>kt</t>
        </is>
      </c>
      <c r="D5126" t="inlineStr">
        <is>
          <t>France</t>
        </is>
      </c>
      <c r="E5126" t="inlineStr">
        <is>
          <t>2023-24</t>
        </is>
      </c>
      <c r="F5126" t="inlineStr">
        <is>
          <t>Lin</t>
        </is>
      </c>
      <c r="G5126" t="inlineStr"/>
      <c r="H5126" t="inlineStr">
        <is>
          <t>Part d'issues de silo consommées comme litière = 0,77 % (ONRB - FranceAgriMer)</t>
        </is>
      </c>
      <c r="I5126" t="inlineStr">
        <is>
          <t>ONRB - FranceAgriMer</t>
        </is>
      </c>
      <c r="J5126" t="inlineStr">
        <is>
          <t>0</t>
        </is>
      </c>
      <c r="K5126" t="inlineStr">
        <is>
          <t>Répartition</t>
        </is>
      </c>
      <c r="L5126" t="inlineStr">
        <is>
          <t>Part d'issues de silo consommées comme litière</t>
        </is>
      </c>
      <c r="M5126" t="inlineStr">
        <is>
          <t>Issues de silo - ONRB</t>
        </is>
      </c>
      <c r="N5126" t="inlineStr"/>
      <c r="O5126" t="n">
        <v>0</v>
      </c>
      <c r="P5126" t="inlineStr"/>
      <c r="Q5126" t="inlineStr"/>
      <c r="R5126" t="inlineStr"/>
      <c r="S5126" t="inlineStr"/>
      <c r="T5126" t="inlineStr"/>
      <c r="U5126" t="n">
        <v>0</v>
      </c>
      <c r="V5126" t="n">
        <v>500000000</v>
      </c>
      <c r="W5126" t="inlineStr"/>
      <c r="X5126" t="inlineStr">
        <is>
          <t>déterminé</t>
        </is>
      </c>
    </row>
    <row r="5127" ht="15" customHeight="1" s="1003">
      <c r="A5127" s="1019" t="inlineStr">
        <is>
          <t>Issues de silo</t>
        </is>
      </c>
      <c r="B5127" t="inlineStr">
        <is>
          <t>Compostage</t>
        </is>
      </c>
      <c r="C5127" t="inlineStr">
        <is>
          <t>kt</t>
        </is>
      </c>
      <c r="D5127" t="inlineStr">
        <is>
          <t>France</t>
        </is>
      </c>
      <c r="E5127" t="inlineStr">
        <is>
          <t>2023-24</t>
        </is>
      </c>
      <c r="F5127" t="inlineStr">
        <is>
          <t>Lin</t>
        </is>
      </c>
      <c r="G5127" t="inlineStr"/>
      <c r="H5127" t="inlineStr">
        <is>
          <t>Part d'issues de silo compostées = 0 % (ONRB - FranceAgriMer)</t>
        </is>
      </c>
      <c r="I5127" t="inlineStr">
        <is>
          <t>ONRB - FranceAgriMer</t>
        </is>
      </c>
      <c r="J5127" t="inlineStr">
        <is>
          <t>0</t>
        </is>
      </c>
      <c r="K5127" t="inlineStr">
        <is>
          <t>Répartition</t>
        </is>
      </c>
      <c r="L5127" t="inlineStr">
        <is>
          <t>Part d'issues de silo compostées</t>
        </is>
      </c>
      <c r="M5127" t="inlineStr">
        <is>
          <t>Issues de silo - ONRB</t>
        </is>
      </c>
      <c r="N5127" t="inlineStr"/>
      <c r="O5127" t="n">
        <v>0</v>
      </c>
      <c r="P5127" t="inlineStr"/>
      <c r="Q5127" t="inlineStr"/>
      <c r="R5127" t="inlineStr"/>
      <c r="S5127" t="inlineStr"/>
      <c r="T5127" t="inlineStr"/>
      <c r="U5127" t="n">
        <v>0</v>
      </c>
      <c r="V5127" t="n">
        <v>500000000</v>
      </c>
      <c r="W5127" t="inlineStr"/>
      <c r="X5127" t="inlineStr">
        <is>
          <t>déterminé</t>
        </is>
      </c>
    </row>
    <row r="5128" ht="15" customHeight="1" s="1003">
      <c r="A5128" s="1019" t="inlineStr">
        <is>
          <t>Issues de silo</t>
        </is>
      </c>
      <c r="B5128" t="inlineStr">
        <is>
          <t>Autres biomatériaux</t>
        </is>
      </c>
      <c r="C5128" t="inlineStr">
        <is>
          <t>kt</t>
        </is>
      </c>
      <c r="D5128" t="inlineStr">
        <is>
          <t>France</t>
        </is>
      </c>
      <c r="E5128" t="inlineStr">
        <is>
          <t>2023-24</t>
        </is>
      </c>
      <c r="F5128" t="inlineStr">
        <is>
          <t>Lin</t>
        </is>
      </c>
      <c r="G5128" t="inlineStr"/>
      <c r="H5128" t="inlineStr">
        <is>
          <t>Part d'issues de silo consommées comme autres biomatériaux = 0,77 % (ONRB - FranceAgriMer)</t>
        </is>
      </c>
      <c r="I5128" t="inlineStr">
        <is>
          <t>ONRB - FranceAgriMer</t>
        </is>
      </c>
      <c r="J5128" t="inlineStr">
        <is>
          <t>0</t>
        </is>
      </c>
      <c r="K5128" t="inlineStr">
        <is>
          <t>Répartition</t>
        </is>
      </c>
      <c r="L5128" t="inlineStr">
        <is>
          <t>Part d'issues de silo consommées comme autres biomatériaux</t>
        </is>
      </c>
      <c r="M5128" t="inlineStr">
        <is>
          <t>Issues de silo - ONRB</t>
        </is>
      </c>
      <c r="N5128" t="inlineStr"/>
      <c r="O5128" t="n">
        <v>0</v>
      </c>
      <c r="P5128" t="inlineStr"/>
      <c r="Q5128" t="inlineStr"/>
      <c r="R5128" t="inlineStr"/>
      <c r="S5128" t="inlineStr"/>
      <c r="T5128" t="inlineStr"/>
      <c r="U5128" t="n">
        <v>0</v>
      </c>
      <c r="V5128" t="n">
        <v>500000000</v>
      </c>
      <c r="W5128" t="inlineStr"/>
      <c r="X5128" t="inlineStr">
        <is>
          <t>déterminé</t>
        </is>
      </c>
    </row>
    <row r="5129" ht="15" customHeight="1" s="1003">
      <c r="A5129" s="1019" t="inlineStr">
        <is>
          <t>Issues de silo</t>
        </is>
      </c>
      <c r="B5129" t="inlineStr">
        <is>
          <t>Méthanisation</t>
        </is>
      </c>
      <c r="C5129" t="inlineStr">
        <is>
          <t>kt</t>
        </is>
      </c>
      <c r="D5129" t="inlineStr">
        <is>
          <t>France</t>
        </is>
      </c>
      <c r="E5129" t="inlineStr">
        <is>
          <t>2023-24</t>
        </is>
      </c>
      <c r="F5129" t="inlineStr">
        <is>
          <t>Lin</t>
        </is>
      </c>
      <c r="G5129" t="inlineStr"/>
      <c r="H5129" t="inlineStr">
        <is>
          <t>Part d'issues de silo consommées en méthanisation = 40,72 % (ONRB - FranceAgriMer)</t>
        </is>
      </c>
      <c r="I5129" t="inlineStr">
        <is>
          <t>ONRB - FranceAgriMer</t>
        </is>
      </c>
      <c r="J5129" t="inlineStr">
        <is>
          <t>0</t>
        </is>
      </c>
      <c r="K5129" t="inlineStr">
        <is>
          <t>Répartition</t>
        </is>
      </c>
      <c r="L5129" t="inlineStr">
        <is>
          <t>Part d'issues de silo consommées en méthanisation</t>
        </is>
      </c>
      <c r="M5129" t="inlineStr">
        <is>
          <t>Issues de silo - ONRB</t>
        </is>
      </c>
      <c r="N5129" t="inlineStr"/>
      <c r="O5129" t="n">
        <v>0.25</v>
      </c>
      <c r="P5129" t="inlineStr"/>
      <c r="Q5129" t="inlineStr"/>
      <c r="R5129" t="inlineStr"/>
      <c r="S5129" t="inlineStr"/>
      <c r="T5129" t="inlineStr"/>
      <c r="U5129" t="n">
        <v>0</v>
      </c>
      <c r="V5129" t="n">
        <v>500000000</v>
      </c>
      <c r="W5129" t="inlineStr"/>
      <c r="X5129" t="inlineStr">
        <is>
          <t>déterminé</t>
        </is>
      </c>
    </row>
    <row r="5130" ht="15" customHeight="1" s="1003">
      <c r="A5130" s="1019" t="inlineStr">
        <is>
          <t>Issues de silo</t>
        </is>
      </c>
      <c r="B5130" t="inlineStr">
        <is>
          <t>Combustion</t>
        </is>
      </c>
      <c r="C5130" t="inlineStr">
        <is>
          <t>kt</t>
        </is>
      </c>
      <c r="D5130" t="inlineStr">
        <is>
          <t>France</t>
        </is>
      </c>
      <c r="E5130" t="inlineStr">
        <is>
          <t>2023-24</t>
        </is>
      </c>
      <c r="F5130" t="inlineStr">
        <is>
          <t>Lin</t>
        </is>
      </c>
      <c r="G5130" t="inlineStr"/>
      <c r="H5130" t="inlineStr">
        <is>
          <t>Part d'issues de silo brûlées = 1,03 % (ONRB - FranceAgriMer)</t>
        </is>
      </c>
      <c r="I5130" t="inlineStr">
        <is>
          <t>ONRB - FranceAgriMer</t>
        </is>
      </c>
      <c r="J5130" t="inlineStr">
        <is>
          <t>0</t>
        </is>
      </c>
      <c r="K5130" t="inlineStr">
        <is>
          <t>Répartition</t>
        </is>
      </c>
      <c r="L5130" t="inlineStr">
        <is>
          <t>Part d'issues de silo brûlées</t>
        </is>
      </c>
      <c r="M5130" t="inlineStr">
        <is>
          <t>Issues de silo - ONRB</t>
        </is>
      </c>
      <c r="N5130" t="inlineStr"/>
      <c r="O5130" t="n">
        <v>0.01</v>
      </c>
      <c r="P5130" t="inlineStr"/>
      <c r="Q5130" t="inlineStr"/>
      <c r="R5130" t="inlineStr"/>
      <c r="S5130" t="inlineStr"/>
      <c r="T5130" t="inlineStr"/>
      <c r="U5130" t="n">
        <v>0</v>
      </c>
      <c r="V5130" t="n">
        <v>500000000</v>
      </c>
      <c r="W5130" t="inlineStr"/>
      <c r="X5130" t="inlineStr">
        <is>
          <t>déterminé</t>
        </is>
      </c>
    </row>
    <row r="5131" ht="15" customHeight="1" s="1003">
      <c r="A5131" s="1019" t="inlineStr">
        <is>
          <t>Issues de silo</t>
        </is>
      </c>
      <c r="B5131" t="inlineStr">
        <is>
          <t>Hors FAB</t>
        </is>
      </c>
      <c r="C5131" t="inlineStr">
        <is>
          <t>kt</t>
        </is>
      </c>
      <c r="D5131" t="inlineStr">
        <is>
          <t>France</t>
        </is>
      </c>
      <c r="E5131" t="inlineStr">
        <is>
          <t>2023-24</t>
        </is>
      </c>
      <c r="F5131" t="inlineStr">
        <is>
          <t>Lin</t>
        </is>
      </c>
      <c r="G5131" t="inlineStr"/>
      <c r="H5131" t="inlineStr"/>
      <c r="I5131" t="inlineStr">
        <is>
          <t>ONRB - FranceAgriMer</t>
        </is>
      </c>
      <c r="J5131" t="inlineStr"/>
      <c r="K5131" t="inlineStr">
        <is>
          <t>Répartition</t>
        </is>
      </c>
      <c r="L5131" t="inlineStr">
        <is>
          <t>Part d'issues de silo consommées par les FAF</t>
        </is>
      </c>
      <c r="M5131" t="inlineStr">
        <is>
          <t>Issues de silo - ONRB</t>
        </is>
      </c>
      <c r="N5131" t="inlineStr"/>
      <c r="O5131" t="n">
        <v>0.34</v>
      </c>
      <c r="P5131" t="inlineStr"/>
      <c r="Q5131" t="inlineStr"/>
      <c r="R5131" t="inlineStr"/>
      <c r="S5131" t="inlineStr"/>
      <c r="T5131" t="inlineStr"/>
      <c r="U5131" t="n">
        <v>0</v>
      </c>
      <c r="V5131" t="n">
        <v>500000000</v>
      </c>
      <c r="W5131" t="inlineStr"/>
      <c r="X5131" t="inlineStr">
        <is>
          <t>déterminé</t>
        </is>
      </c>
    </row>
    <row r="5132" ht="15" customHeight="1" s="1003">
      <c r="A5132" s="1019" t="inlineStr">
        <is>
          <t>Issues de silo</t>
        </is>
      </c>
      <c r="B5132" t="inlineStr">
        <is>
          <t>Alimentation animale rente</t>
        </is>
      </c>
      <c r="C5132" t="inlineStr">
        <is>
          <t>kt</t>
        </is>
      </c>
      <c r="D5132" t="inlineStr">
        <is>
          <t>France</t>
        </is>
      </c>
      <c r="E5132" t="inlineStr">
        <is>
          <t>2023-24</t>
        </is>
      </c>
      <c r="F5132" t="inlineStr">
        <is>
          <t>Lin</t>
        </is>
      </c>
      <c r="G5132" t="inlineStr"/>
      <c r="H5132" t="inlineStr"/>
      <c r="I5132" t="inlineStr"/>
      <c r="J5132" t="inlineStr"/>
      <c r="K5132" t="inlineStr"/>
      <c r="L5132" t="inlineStr"/>
      <c r="M5132" t="inlineStr"/>
      <c r="N5132" t="inlineStr"/>
      <c r="O5132" t="n">
        <v>0.34</v>
      </c>
      <c r="P5132" t="inlineStr"/>
      <c r="Q5132" t="inlineStr"/>
      <c r="R5132" t="inlineStr"/>
      <c r="S5132" t="inlineStr"/>
      <c r="T5132" t="inlineStr"/>
      <c r="U5132" t="n">
        <v>0</v>
      </c>
      <c r="V5132" t="n">
        <v>500000000</v>
      </c>
      <c r="W5132" t="inlineStr"/>
      <c r="X5132" t="inlineStr">
        <is>
          <t>déterminé</t>
        </is>
      </c>
    </row>
    <row r="5133" ht="15" customHeight="1" s="1003">
      <c r="A5133" s="1019" t="inlineStr">
        <is>
          <t>Issues de silo</t>
        </is>
      </c>
      <c r="B5133" t="inlineStr">
        <is>
          <t>Alimentation animale</t>
        </is>
      </c>
      <c r="C5133" t="inlineStr">
        <is>
          <t>kt</t>
        </is>
      </c>
      <c r="D5133" t="inlineStr">
        <is>
          <t>France</t>
        </is>
      </c>
      <c r="E5133" t="inlineStr">
        <is>
          <t>2023-24</t>
        </is>
      </c>
      <c r="F5133" t="inlineStr">
        <is>
          <t>Lin</t>
        </is>
      </c>
      <c r="G5133" t="inlineStr"/>
      <c r="H5133" t="inlineStr"/>
      <c r="I5133" t="inlineStr"/>
      <c r="J5133" t="inlineStr"/>
      <c r="K5133" t="inlineStr"/>
      <c r="L5133" t="inlineStr"/>
      <c r="M5133" t="inlineStr"/>
      <c r="N5133" t="inlineStr"/>
      <c r="O5133" t="n">
        <v>0.34</v>
      </c>
      <c r="P5133" t="inlineStr"/>
      <c r="Q5133" t="inlineStr"/>
      <c r="R5133" t="inlineStr"/>
      <c r="S5133" t="inlineStr"/>
      <c r="T5133" t="inlineStr"/>
      <c r="U5133" t="n">
        <v>0</v>
      </c>
      <c r="V5133" t="n">
        <v>500000000</v>
      </c>
      <c r="W5133" t="inlineStr"/>
      <c r="X5133" t="inlineStr">
        <is>
          <t>déterminé</t>
        </is>
      </c>
    </row>
    <row r="5134" ht="15" customHeight="1" s="1003">
      <c r="A5134" s="1019" t="inlineStr">
        <is>
          <t>Issues de silo</t>
        </is>
      </c>
      <c r="B5134" t="inlineStr">
        <is>
          <t>Usages alimentaires</t>
        </is>
      </c>
      <c r="C5134" t="inlineStr">
        <is>
          <t>kt</t>
        </is>
      </c>
      <c r="D5134" t="inlineStr">
        <is>
          <t>France</t>
        </is>
      </c>
      <c r="E5134" t="inlineStr">
        <is>
          <t>2023-24</t>
        </is>
      </c>
      <c r="F5134" t="inlineStr">
        <is>
          <t>Lin</t>
        </is>
      </c>
      <c r="G5134" t="inlineStr"/>
      <c r="H5134" t="inlineStr"/>
      <c r="I5134" t="inlineStr"/>
      <c r="J5134" t="inlineStr"/>
      <c r="K5134" t="inlineStr"/>
      <c r="L5134" t="inlineStr"/>
      <c r="M5134" t="inlineStr"/>
      <c r="N5134" t="inlineStr"/>
      <c r="O5134" t="n">
        <v>0.34</v>
      </c>
      <c r="P5134" t="inlineStr"/>
      <c r="Q5134" t="inlineStr"/>
      <c r="R5134" t="inlineStr"/>
      <c r="S5134" t="inlineStr"/>
      <c r="T5134" t="inlineStr"/>
      <c r="U5134" t="n">
        <v>0</v>
      </c>
      <c r="V5134" t="n">
        <v>500000000</v>
      </c>
      <c r="W5134" t="inlineStr"/>
      <c r="X5134" t="inlineStr">
        <is>
          <t>déterminé</t>
        </is>
      </c>
    </row>
    <row r="5135" ht="15" customHeight="1" s="1003">
      <c r="A5135" s="1019" t="inlineStr">
        <is>
          <t>Issues de silo</t>
        </is>
      </c>
      <c r="B5135" t="inlineStr">
        <is>
          <t>Biomatériaux</t>
        </is>
      </c>
      <c r="C5135" t="inlineStr">
        <is>
          <t>kt</t>
        </is>
      </c>
      <c r="D5135" t="inlineStr">
        <is>
          <t>France</t>
        </is>
      </c>
      <c r="E5135" t="inlineStr">
        <is>
          <t>2023-24</t>
        </is>
      </c>
      <c r="F5135" t="inlineStr">
        <is>
          <t>Lin</t>
        </is>
      </c>
      <c r="G5135" t="inlineStr"/>
      <c r="H5135" t="inlineStr"/>
      <c r="I5135" t="inlineStr">
        <is>
          <t>ONRB - FranceAgriMer</t>
        </is>
      </c>
      <c r="J5135" t="inlineStr"/>
      <c r="K5135" t="inlineStr">
        <is>
          <t>Répartition</t>
        </is>
      </c>
      <c r="L5135" t="inlineStr">
        <is>
          <t>Part d'issues de silo consommées comme litière:Part d'issues de silo consommées comme autres biomatériaux</t>
        </is>
      </c>
      <c r="M5135" t="inlineStr">
        <is>
          <t>Issues de silo - ONRB</t>
        </is>
      </c>
      <c r="N5135" t="inlineStr"/>
      <c r="O5135" t="n">
        <v>0.01</v>
      </c>
      <c r="P5135" t="inlineStr"/>
      <c r="Q5135" t="inlineStr"/>
      <c r="R5135" t="inlineStr"/>
      <c r="S5135" t="inlineStr"/>
      <c r="T5135" t="inlineStr"/>
      <c r="U5135" t="n">
        <v>0</v>
      </c>
      <c r="V5135" t="n">
        <v>500000000</v>
      </c>
      <c r="W5135" t="inlineStr"/>
      <c r="X5135" t="inlineStr">
        <is>
          <t>déterminé</t>
        </is>
      </c>
    </row>
    <row r="5136" ht="15" customHeight="1" s="1003">
      <c r="A5136" s="1019" t="inlineStr">
        <is>
          <t>Issues de silo</t>
        </is>
      </c>
      <c r="B5136" t="inlineStr">
        <is>
          <t>Usages non-alimentaires</t>
        </is>
      </c>
      <c r="C5136" t="inlineStr">
        <is>
          <t>kt</t>
        </is>
      </c>
      <c r="D5136" t="inlineStr">
        <is>
          <t>France</t>
        </is>
      </c>
      <c r="E5136" t="inlineStr">
        <is>
          <t>2023-24</t>
        </is>
      </c>
      <c r="F5136" t="inlineStr">
        <is>
          <t>Lin</t>
        </is>
      </c>
      <c r="G5136" t="inlineStr"/>
      <c r="H5136" t="inlineStr"/>
      <c r="I5136" t="inlineStr"/>
      <c r="J5136" t="inlineStr"/>
      <c r="K5136" t="inlineStr"/>
      <c r="L5136" t="inlineStr"/>
      <c r="M5136" t="inlineStr"/>
      <c r="N5136" t="inlineStr"/>
      <c r="O5136" t="n">
        <v>0.26</v>
      </c>
      <c r="P5136" t="inlineStr"/>
      <c r="Q5136" t="inlineStr"/>
      <c r="R5136" t="inlineStr"/>
      <c r="S5136" t="inlineStr"/>
      <c r="T5136" t="inlineStr"/>
      <c r="U5136" t="n">
        <v>0</v>
      </c>
      <c r="V5136" t="n">
        <v>500000000</v>
      </c>
      <c r="W5136" t="inlineStr"/>
      <c r="X5136" t="inlineStr">
        <is>
          <t>déterminé</t>
        </is>
      </c>
    </row>
    <row r="5137" ht="15" customHeight="1" s="1003">
      <c r="A5137" s="1019" t="inlineStr">
        <is>
          <t>Issues de silo</t>
        </is>
      </c>
      <c r="B5137" t="inlineStr">
        <is>
          <t>Energie</t>
        </is>
      </c>
      <c r="C5137" t="inlineStr">
        <is>
          <t>kt</t>
        </is>
      </c>
      <c r="D5137" t="inlineStr">
        <is>
          <t>France</t>
        </is>
      </c>
      <c r="E5137" t="inlineStr">
        <is>
          <t>2023-24</t>
        </is>
      </c>
      <c r="F5137" t="inlineStr">
        <is>
          <t>Lin</t>
        </is>
      </c>
      <c r="G5137" t="inlineStr"/>
      <c r="H5137" t="inlineStr"/>
      <c r="I5137" t="inlineStr">
        <is>
          <t>ONRB - FranceAgriMer</t>
        </is>
      </c>
      <c r="J5137" t="inlineStr"/>
      <c r="K5137" t="inlineStr">
        <is>
          <t>Répartition</t>
        </is>
      </c>
      <c r="L5137" t="inlineStr">
        <is>
          <t>Part d'issues de silo consommées en méthanisation:Part d'issues de silo brûlées</t>
        </is>
      </c>
      <c r="M5137" t="inlineStr">
        <is>
          <t>Issues de silo - ONRB</t>
        </is>
      </c>
      <c r="N5137" t="inlineStr"/>
      <c r="O5137" t="n">
        <v>0.25</v>
      </c>
      <c r="P5137" t="inlineStr"/>
      <c r="Q5137" t="inlineStr"/>
      <c r="R5137" t="inlineStr"/>
      <c r="S5137" t="inlineStr"/>
      <c r="T5137" t="inlineStr"/>
      <c r="U5137" t="n">
        <v>0</v>
      </c>
      <c r="V5137" t="n">
        <v>500000000</v>
      </c>
      <c r="W5137" t="inlineStr"/>
      <c r="X5137" t="inlineStr">
        <is>
          <t>déterminé</t>
        </is>
      </c>
    </row>
    <row r="5138" ht="15" customHeight="1" s="1003">
      <c r="A5138" s="1019" t="inlineStr">
        <is>
          <t>Issues de silo</t>
        </is>
      </c>
      <c r="B5138" t="inlineStr">
        <is>
          <t>Fertilisation</t>
        </is>
      </c>
      <c r="C5138" t="inlineStr">
        <is>
          <t>kt</t>
        </is>
      </c>
      <c r="D5138" t="inlineStr">
        <is>
          <t>France</t>
        </is>
      </c>
      <c r="E5138" t="inlineStr">
        <is>
          <t>2023-24</t>
        </is>
      </c>
      <c r="F5138" t="inlineStr">
        <is>
          <t>Lin</t>
        </is>
      </c>
      <c r="G5138" t="inlineStr"/>
      <c r="H5138" t="inlineStr"/>
      <c r="I5138" t="inlineStr">
        <is>
          <t>ONRB - FranceAgriMer</t>
        </is>
      </c>
      <c r="J5138" t="inlineStr"/>
      <c r="K5138" t="inlineStr">
        <is>
          <t>Répartition</t>
        </is>
      </c>
      <c r="L5138" t="inlineStr">
        <is>
          <t>Part d'issues de silo compostées</t>
        </is>
      </c>
      <c r="M5138" t="inlineStr">
        <is>
          <t>Issues de silo - ONRB</t>
        </is>
      </c>
      <c r="N5138" t="inlineStr"/>
      <c r="O5138" t="n">
        <v>0</v>
      </c>
      <c r="P5138" t="inlineStr"/>
      <c r="Q5138" t="inlineStr"/>
      <c r="R5138" t="inlineStr"/>
      <c r="S5138" t="inlineStr"/>
      <c r="T5138" t="inlineStr"/>
      <c r="U5138" t="n">
        <v>0</v>
      </c>
      <c r="V5138" t="n">
        <v>500000000</v>
      </c>
      <c r="W5138" t="inlineStr"/>
      <c r="X5138" t="inlineStr">
        <is>
          <t>déterminé</t>
        </is>
      </c>
    </row>
    <row r="5139" ht="15" customHeight="1" s="1003">
      <c r="A5139" s="1019" t="inlineStr">
        <is>
          <t>Huile</t>
        </is>
      </c>
      <c r="B5139" t="inlineStr">
        <is>
          <t>Vente directe et autoconsommation</t>
        </is>
      </c>
      <c r="C5139" t="inlineStr">
        <is>
          <t>kt</t>
        </is>
      </c>
      <c r="D5139" t="inlineStr">
        <is>
          <t>France</t>
        </is>
      </c>
      <c r="E5139" t="inlineStr">
        <is>
          <t>2023-24</t>
        </is>
      </c>
      <c r="F5139" t="inlineStr">
        <is>
          <t>Lin</t>
        </is>
      </c>
      <c r="G5139" t="inlineStr"/>
      <c r="H5139" t="inlineStr"/>
      <c r="I5139" t="inlineStr"/>
      <c r="J5139" t="inlineStr">
        <is>
          <t>L'huile peut être autoconsommée</t>
        </is>
      </c>
      <c r="K5139" t="inlineStr"/>
      <c r="L5139" t="inlineStr"/>
      <c r="M5139" t="inlineStr"/>
      <c r="N5139" t="inlineStr"/>
      <c r="O5139" t="n">
        <v>1.98</v>
      </c>
      <c r="P5139" t="n">
        <v>0</v>
      </c>
      <c r="Q5139" t="n">
        <v>16.9</v>
      </c>
      <c r="R5139" t="inlineStr"/>
      <c r="S5139" t="inlineStr"/>
      <c r="T5139" t="inlineStr"/>
      <c r="U5139" t="n">
        <v>0</v>
      </c>
      <c r="V5139" t="n">
        <v>500000000</v>
      </c>
      <c r="W5139" t="inlineStr"/>
      <c r="X5139" t="inlineStr">
        <is>
          <t>libre</t>
        </is>
      </c>
    </row>
    <row r="5140" ht="15" customHeight="1" s="1003">
      <c r="A5140" s="1019" t="inlineStr">
        <is>
          <t>Huile</t>
        </is>
      </c>
      <c r="B5140" t="inlineStr">
        <is>
          <t>Circuits spécialisés</t>
        </is>
      </c>
      <c r="C5140" t="inlineStr">
        <is>
          <t>kt</t>
        </is>
      </c>
      <c r="D5140" t="inlineStr">
        <is>
          <t>France</t>
        </is>
      </c>
      <c r="E5140" t="inlineStr">
        <is>
          <t>2023-24</t>
        </is>
      </c>
      <c r="F5140" t="inlineStr">
        <is>
          <t>Lin</t>
        </is>
      </c>
      <c r="G5140" t="inlineStr"/>
      <c r="H5140" t="inlineStr"/>
      <c r="I5140" t="inlineStr"/>
      <c r="J5140" t="inlineStr">
        <is>
          <t>L'huile peut être consommée par des circuits spécialisés</t>
        </is>
      </c>
      <c r="K5140" t="inlineStr"/>
      <c r="L5140" t="inlineStr"/>
      <c r="M5140" t="inlineStr"/>
      <c r="N5140" t="inlineStr"/>
      <c r="O5140" t="n">
        <v>0.79</v>
      </c>
      <c r="P5140" t="n">
        <v>0</v>
      </c>
      <c r="Q5140" t="n">
        <v>16.9</v>
      </c>
      <c r="R5140" t="inlineStr"/>
      <c r="S5140" t="inlineStr"/>
      <c r="T5140" t="inlineStr"/>
      <c r="U5140" t="n">
        <v>0</v>
      </c>
      <c r="V5140" t="n">
        <v>500000000</v>
      </c>
      <c r="W5140" t="inlineStr"/>
      <c r="X5140" t="inlineStr">
        <is>
          <t>libre</t>
        </is>
      </c>
    </row>
    <row r="5141" ht="15" customHeight="1" s="1003">
      <c r="A5141" s="1019" t="inlineStr">
        <is>
          <t>Huile</t>
        </is>
      </c>
      <c r="B5141" t="inlineStr">
        <is>
          <t>RHD</t>
        </is>
      </c>
      <c r="C5141" t="inlineStr">
        <is>
          <t>kt</t>
        </is>
      </c>
      <c r="D5141" t="inlineStr">
        <is>
          <t>France</t>
        </is>
      </c>
      <c r="E5141" t="inlineStr">
        <is>
          <t>2023-24</t>
        </is>
      </c>
      <c r="F5141" t="inlineStr">
        <is>
          <t>Lin</t>
        </is>
      </c>
      <c r="G5141" t="inlineStr"/>
      <c r="H5141" t="inlineStr"/>
      <c r="I5141" t="inlineStr"/>
      <c r="J5141" t="inlineStr">
        <is>
          <t>L'huile est consommée en RHD</t>
        </is>
      </c>
      <c r="K5141" t="inlineStr"/>
      <c r="L5141" t="inlineStr"/>
      <c r="M5141" t="inlineStr"/>
      <c r="N5141" t="inlineStr"/>
      <c r="O5141" t="n">
        <v>1.98</v>
      </c>
      <c r="P5141" t="n">
        <v>0</v>
      </c>
      <c r="Q5141" t="n">
        <v>16.9</v>
      </c>
      <c r="R5141" t="inlineStr"/>
      <c r="S5141" t="inlineStr"/>
      <c r="T5141" t="inlineStr"/>
      <c r="U5141" t="n">
        <v>0</v>
      </c>
      <c r="V5141" t="n">
        <v>500000000</v>
      </c>
      <c r="W5141" t="inlineStr"/>
      <c r="X5141" t="inlineStr">
        <is>
          <t>libre</t>
        </is>
      </c>
    </row>
    <row r="5142" ht="15" customHeight="1" s="1003">
      <c r="A5142" s="1019" t="inlineStr">
        <is>
          <t>Huile</t>
        </is>
      </c>
      <c r="B5142" t="inlineStr">
        <is>
          <t>Autres IAA</t>
        </is>
      </c>
      <c r="C5142" t="inlineStr">
        <is>
          <t>kt</t>
        </is>
      </c>
      <c r="D5142" t="inlineStr">
        <is>
          <t>France</t>
        </is>
      </c>
      <c r="E5142" t="inlineStr">
        <is>
          <t>2023-24</t>
        </is>
      </c>
      <c r="F5142" t="inlineStr">
        <is>
          <t>Lin</t>
        </is>
      </c>
      <c r="G5142" t="inlineStr"/>
      <c r="H5142" t="inlineStr"/>
      <c r="I5142" t="inlineStr"/>
      <c r="J5142" t="inlineStr">
        <is>
          <t>L'huile est consommée par les autres IAA</t>
        </is>
      </c>
      <c r="K5142" t="inlineStr"/>
      <c r="L5142" t="inlineStr"/>
      <c r="M5142" t="inlineStr"/>
      <c r="N5142" t="inlineStr"/>
      <c r="O5142" t="n">
        <v>1.98</v>
      </c>
      <c r="P5142" t="n">
        <v>0</v>
      </c>
      <c r="Q5142" t="n">
        <v>16.9</v>
      </c>
      <c r="R5142" t="inlineStr"/>
      <c r="S5142" t="inlineStr"/>
      <c r="T5142" t="inlineStr"/>
      <c r="U5142" t="n">
        <v>0</v>
      </c>
      <c r="V5142" t="n">
        <v>500000000</v>
      </c>
      <c r="W5142" t="inlineStr"/>
      <c r="X5142" t="inlineStr">
        <is>
          <t>libre</t>
        </is>
      </c>
    </row>
    <row r="5143" ht="15" customHeight="1" s="1003">
      <c r="A5143" s="1019" t="inlineStr">
        <is>
          <t>Huile</t>
        </is>
      </c>
      <c r="B5143" t="inlineStr">
        <is>
          <t>Autres industries</t>
        </is>
      </c>
      <c r="C5143" t="inlineStr">
        <is>
          <t>kt</t>
        </is>
      </c>
      <c r="D5143" t="inlineStr">
        <is>
          <t>France</t>
        </is>
      </c>
      <c r="E5143" t="inlineStr">
        <is>
          <t>2023-24</t>
        </is>
      </c>
      <c r="F5143" t="inlineStr">
        <is>
          <t>Lin</t>
        </is>
      </c>
      <c r="G5143" t="inlineStr"/>
      <c r="H5143" t="inlineStr"/>
      <c r="I5143" t="inlineStr"/>
      <c r="J5143" t="inlineStr">
        <is>
          <t>L'huile est consommée pour des usages techniques</t>
        </is>
      </c>
      <c r="K5143" t="inlineStr"/>
      <c r="L5143" t="inlineStr"/>
      <c r="M5143" t="inlineStr"/>
      <c r="N5143" t="inlineStr"/>
      <c r="O5143" t="n">
        <v>6.51</v>
      </c>
      <c r="P5143" t="n">
        <v>0</v>
      </c>
      <c r="Q5143" t="n">
        <v>16.9</v>
      </c>
      <c r="R5143" t="inlineStr"/>
      <c r="S5143" t="inlineStr"/>
      <c r="T5143" t="inlineStr"/>
      <c r="U5143" t="n">
        <v>0</v>
      </c>
      <c r="V5143" t="n">
        <v>500000000</v>
      </c>
      <c r="W5143" t="inlineStr"/>
      <c r="X5143" t="inlineStr">
        <is>
          <t>libre</t>
        </is>
      </c>
    </row>
    <row r="5144" ht="15" customHeight="1" s="1003">
      <c r="A5144" s="1019" t="inlineStr">
        <is>
          <t>Huile</t>
        </is>
      </c>
      <c r="B5144" t="inlineStr">
        <is>
          <t>Alimentation humaine</t>
        </is>
      </c>
      <c r="C5144" t="inlineStr">
        <is>
          <t>kt</t>
        </is>
      </c>
      <c r="D5144" t="inlineStr">
        <is>
          <t>France</t>
        </is>
      </c>
      <c r="E5144" t="inlineStr">
        <is>
          <t>2023-24</t>
        </is>
      </c>
      <c r="F5144" t="inlineStr">
        <is>
          <t>Lin</t>
        </is>
      </c>
      <c r="G5144" t="inlineStr"/>
      <c r="H5144" t="inlineStr"/>
      <c r="I5144" t="inlineStr"/>
      <c r="J5144" t="inlineStr"/>
      <c r="K5144" t="inlineStr"/>
      <c r="L5144" t="inlineStr"/>
      <c r="M5144" t="inlineStr"/>
      <c r="N5144" t="inlineStr"/>
      <c r="O5144" t="n">
        <v>7.14</v>
      </c>
      <c r="P5144" t="n">
        <v>0</v>
      </c>
      <c r="Q5144" t="n">
        <v>16.9</v>
      </c>
      <c r="R5144" t="inlineStr"/>
      <c r="S5144" t="inlineStr"/>
      <c r="T5144" t="inlineStr"/>
      <c r="U5144" t="n">
        <v>0</v>
      </c>
      <c r="V5144" t="n">
        <v>500000000</v>
      </c>
      <c r="W5144" t="inlineStr"/>
      <c r="X5144" t="inlineStr">
        <is>
          <t>libre</t>
        </is>
      </c>
    </row>
    <row r="5145" ht="15" customHeight="1" s="1003">
      <c r="A5145" s="1019" t="inlineStr">
        <is>
          <t>Huile</t>
        </is>
      </c>
      <c r="B5145" t="inlineStr">
        <is>
          <t>Ménages</t>
        </is>
      </c>
      <c r="C5145" t="inlineStr">
        <is>
          <t>kt</t>
        </is>
      </c>
      <c r="D5145" t="inlineStr">
        <is>
          <t>France</t>
        </is>
      </c>
      <c r="E5145" t="inlineStr">
        <is>
          <t>2023-24</t>
        </is>
      </c>
      <c r="F5145" t="inlineStr">
        <is>
          <t>Lin</t>
        </is>
      </c>
      <c r="G5145" t="inlineStr"/>
      <c r="H5145" t="inlineStr"/>
      <c r="I5145" t="inlineStr"/>
      <c r="J5145" t="inlineStr"/>
      <c r="K5145" t="inlineStr"/>
      <c r="L5145" t="inlineStr"/>
      <c r="M5145" t="inlineStr"/>
      <c r="N5145" t="inlineStr"/>
      <c r="O5145" t="n">
        <v>1.19</v>
      </c>
      <c r="P5145" t="n">
        <v>0</v>
      </c>
      <c r="Q5145" t="n">
        <v>16.9</v>
      </c>
      <c r="R5145" t="inlineStr"/>
      <c r="S5145" t="inlineStr"/>
      <c r="T5145" t="inlineStr"/>
      <c r="U5145" t="n">
        <v>0</v>
      </c>
      <c r="V5145" t="n">
        <v>500000000</v>
      </c>
      <c r="W5145" t="inlineStr"/>
      <c r="X5145" t="inlineStr">
        <is>
          <t>libre</t>
        </is>
      </c>
    </row>
    <row r="5146" ht="15" customHeight="1" s="1003">
      <c r="A5146" s="1019" t="inlineStr">
        <is>
          <t>Huile</t>
        </is>
      </c>
      <c r="B5146" t="inlineStr">
        <is>
          <t>Usages alimentaires</t>
        </is>
      </c>
      <c r="C5146" t="inlineStr">
        <is>
          <t>kt</t>
        </is>
      </c>
      <c r="D5146" t="inlineStr">
        <is>
          <t>France</t>
        </is>
      </c>
      <c r="E5146" t="inlineStr">
        <is>
          <t>2023-24</t>
        </is>
      </c>
      <c r="F5146" t="inlineStr">
        <is>
          <t>Lin</t>
        </is>
      </c>
      <c r="G5146" t="inlineStr"/>
      <c r="H5146" t="inlineStr"/>
      <c r="I5146" t="inlineStr"/>
      <c r="J5146" t="inlineStr"/>
      <c r="K5146" t="inlineStr"/>
      <c r="L5146" t="inlineStr"/>
      <c r="M5146" t="inlineStr"/>
      <c r="N5146" t="inlineStr"/>
      <c r="O5146" t="n">
        <v>7.14</v>
      </c>
      <c r="P5146" t="n">
        <v>0</v>
      </c>
      <c r="Q5146" t="n">
        <v>16.9</v>
      </c>
      <c r="R5146" t="inlineStr"/>
      <c r="S5146" t="inlineStr"/>
      <c r="T5146" t="inlineStr"/>
      <c r="U5146" t="n">
        <v>0</v>
      </c>
      <c r="V5146" t="n">
        <v>500000000</v>
      </c>
      <c r="W5146" t="inlineStr"/>
      <c r="X5146" t="inlineStr">
        <is>
          <t>libre</t>
        </is>
      </c>
    </row>
    <row r="5147" ht="15" customHeight="1" s="1003">
      <c r="A5147" s="1019" t="inlineStr">
        <is>
          <t>Huile</t>
        </is>
      </c>
      <c r="B5147" t="inlineStr">
        <is>
          <t>Débouchés</t>
        </is>
      </c>
      <c r="C5147" t="inlineStr">
        <is>
          <t>kt</t>
        </is>
      </c>
      <c r="D5147" t="inlineStr">
        <is>
          <t>France</t>
        </is>
      </c>
      <c r="E5147" t="inlineStr">
        <is>
          <t>2023-24</t>
        </is>
      </c>
      <c r="F5147" t="inlineStr">
        <is>
          <t>Lin</t>
        </is>
      </c>
      <c r="G5147" t="inlineStr"/>
      <c r="H5147" t="inlineStr"/>
      <c r="I5147" t="inlineStr"/>
      <c r="J5147" t="inlineStr"/>
      <c r="K5147" t="inlineStr"/>
      <c r="L5147" t="inlineStr"/>
      <c r="M5147" t="inlineStr"/>
      <c r="N5147" t="inlineStr"/>
      <c r="O5147" t="n">
        <v>16.9</v>
      </c>
      <c r="P5147" t="inlineStr"/>
      <c r="Q5147" t="inlineStr"/>
      <c r="R5147" t="inlineStr"/>
      <c r="S5147" t="inlineStr"/>
      <c r="T5147" t="inlineStr"/>
      <c r="U5147" t="n">
        <v>0</v>
      </c>
      <c r="V5147" t="n">
        <v>500000000</v>
      </c>
      <c r="W5147" t="inlineStr"/>
      <c r="X5147" t="inlineStr">
        <is>
          <t>déterminé</t>
        </is>
      </c>
    </row>
    <row r="5148" ht="15" customHeight="1" s="1003">
      <c r="A5148" s="1019" t="inlineStr">
        <is>
          <t>Huile</t>
        </is>
      </c>
      <c r="B5148" t="inlineStr">
        <is>
          <t>Usages non-alimentaires</t>
        </is>
      </c>
      <c r="C5148" t="inlineStr">
        <is>
          <t>kt</t>
        </is>
      </c>
      <c r="D5148" t="inlineStr">
        <is>
          <t>France</t>
        </is>
      </c>
      <c r="E5148" t="inlineStr">
        <is>
          <t>2023-24</t>
        </is>
      </c>
      <c r="F5148" t="inlineStr">
        <is>
          <t>Lin</t>
        </is>
      </c>
      <c r="G5148" t="inlineStr"/>
      <c r="H5148" t="inlineStr"/>
      <c r="I5148" t="inlineStr"/>
      <c r="J5148" t="inlineStr"/>
      <c r="K5148" t="inlineStr"/>
      <c r="L5148" t="inlineStr"/>
      <c r="M5148" t="inlineStr"/>
      <c r="N5148" t="inlineStr"/>
      <c r="O5148" t="n">
        <v>9.76</v>
      </c>
      <c r="P5148" t="n">
        <v>0</v>
      </c>
      <c r="Q5148" t="n">
        <v>16.9</v>
      </c>
      <c r="R5148" t="inlineStr"/>
      <c r="S5148" t="inlineStr"/>
      <c r="T5148" t="inlineStr"/>
      <c r="U5148" t="n">
        <v>0</v>
      </c>
      <c r="V5148" t="n">
        <v>500000000</v>
      </c>
      <c r="W5148" t="inlineStr"/>
      <c r="X5148" t="inlineStr">
        <is>
          <t>libre</t>
        </is>
      </c>
    </row>
    <row r="5149" ht="15" customHeight="1" s="1003">
      <c r="A5149" s="1019" t="inlineStr">
        <is>
          <t>Huile</t>
        </is>
      </c>
      <c r="B5149" t="inlineStr">
        <is>
          <t>Export</t>
        </is>
      </c>
      <c r="C5149" t="inlineStr">
        <is>
          <t>kt</t>
        </is>
      </c>
      <c r="D5149" t="inlineStr">
        <is>
          <t>France</t>
        </is>
      </c>
      <c r="E5149" t="inlineStr">
        <is>
          <t>2023-24</t>
        </is>
      </c>
      <c r="F5149" t="inlineStr">
        <is>
          <t>Lin</t>
        </is>
      </c>
      <c r="G5149" t="inlineStr"/>
      <c r="H5149" t="inlineStr">
        <is>
          <t>Exportation d'huile = 1 kt (Douanes françaises - Eurostat)</t>
        </is>
      </c>
      <c r="I5149" t="inlineStr">
        <is>
          <t>Douanes françaises - Eurostat</t>
        </is>
      </c>
      <c r="J5149" t="inlineStr"/>
      <c r="K5149" t="inlineStr">
        <is>
          <t>Volume</t>
        </is>
      </c>
      <c r="L5149" t="inlineStr">
        <is>
          <t>Exportation d'huile</t>
        </is>
      </c>
      <c r="M5149" t="inlineStr">
        <is>
          <t>Echanges annuels - EUROSTAT</t>
        </is>
      </c>
      <c r="N5149" t="inlineStr"/>
      <c r="O5149" t="n">
        <v>0.62</v>
      </c>
      <c r="P5149" t="inlineStr"/>
      <c r="Q5149" t="inlineStr"/>
      <c r="R5149" t="n">
        <v>0.62</v>
      </c>
      <c r="S5149" t="n">
        <v>0.03</v>
      </c>
      <c r="T5149" t="n">
        <v>0.1</v>
      </c>
      <c r="U5149" t="n">
        <v>0</v>
      </c>
      <c r="V5149" t="n">
        <v>500000000</v>
      </c>
      <c r="W5149" t="n">
        <v>0</v>
      </c>
      <c r="X5149" t="inlineStr">
        <is>
          <t>mesuré</t>
        </is>
      </c>
    </row>
    <row r="5150" ht="15" customHeight="1" s="1003">
      <c r="A5150" s="1019" t="inlineStr">
        <is>
          <t>Huile</t>
        </is>
      </c>
      <c r="B5150" t="inlineStr">
        <is>
          <t>Biocarburants</t>
        </is>
      </c>
      <c r="C5150" t="inlineStr">
        <is>
          <t>kt</t>
        </is>
      </c>
      <c r="D5150" t="inlineStr">
        <is>
          <t>France</t>
        </is>
      </c>
      <c r="E5150" t="inlineStr">
        <is>
          <t>2023-24</t>
        </is>
      </c>
      <c r="F5150" t="inlineStr">
        <is>
          <t>Lin</t>
        </is>
      </c>
      <c r="G5150" t="inlineStr"/>
      <c r="H5150" t="inlineStr"/>
      <c r="I5150" t="inlineStr"/>
      <c r="J5150" t="inlineStr"/>
      <c r="K5150" t="inlineStr"/>
      <c r="L5150" t="inlineStr"/>
      <c r="M5150" t="inlineStr"/>
      <c r="N5150" t="inlineStr"/>
      <c r="O5150" t="n">
        <v>3.25</v>
      </c>
      <c r="P5150" t="n">
        <v>0</v>
      </c>
      <c r="Q5150" t="n">
        <v>16.9</v>
      </c>
      <c r="R5150" t="inlineStr"/>
      <c r="S5150" t="inlineStr"/>
      <c r="T5150" t="inlineStr"/>
      <c r="U5150" t="n">
        <v>0</v>
      </c>
      <c r="V5150" t="n">
        <v>500000000</v>
      </c>
      <c r="W5150" t="inlineStr"/>
      <c r="X5150" t="inlineStr">
        <is>
          <t>libre</t>
        </is>
      </c>
    </row>
    <row r="5151" ht="15" customHeight="1" s="1003">
      <c r="A5151" s="1019" t="inlineStr">
        <is>
          <t>Huile</t>
        </is>
      </c>
      <c r="B5151" t="inlineStr">
        <is>
          <t>Energie</t>
        </is>
      </c>
      <c r="C5151" t="inlineStr">
        <is>
          <t>kt</t>
        </is>
      </c>
      <c r="D5151" t="inlineStr">
        <is>
          <t>France</t>
        </is>
      </c>
      <c r="E5151" t="inlineStr">
        <is>
          <t>2023-24</t>
        </is>
      </c>
      <c r="F5151" t="inlineStr">
        <is>
          <t>Lin</t>
        </is>
      </c>
      <c r="G5151" t="inlineStr"/>
      <c r="H5151" t="inlineStr"/>
      <c r="I5151" t="inlineStr"/>
      <c r="J5151" t="inlineStr"/>
      <c r="K5151" t="inlineStr"/>
      <c r="L5151" t="inlineStr"/>
      <c r="M5151" t="inlineStr"/>
      <c r="N5151" t="inlineStr"/>
      <c r="O5151" t="n">
        <v>3.25</v>
      </c>
      <c r="P5151" t="n">
        <v>0</v>
      </c>
      <c r="Q5151" t="n">
        <v>16.9</v>
      </c>
      <c r="R5151" t="inlineStr"/>
      <c r="S5151" t="inlineStr"/>
      <c r="T5151" t="inlineStr"/>
      <c r="U5151" t="n">
        <v>0</v>
      </c>
      <c r="V5151" t="n">
        <v>500000000</v>
      </c>
      <c r="W5151" t="inlineStr"/>
      <c r="X5151" t="inlineStr">
        <is>
          <t>libre</t>
        </is>
      </c>
    </row>
    <row r="5152" ht="15" customHeight="1" s="1003">
      <c r="A5152" s="1019" t="inlineStr">
        <is>
          <t>Huile</t>
        </is>
      </c>
      <c r="B5152" t="inlineStr">
        <is>
          <t>GMS</t>
        </is>
      </c>
      <c r="C5152" t="inlineStr">
        <is>
          <t>kt</t>
        </is>
      </c>
      <c r="D5152" t="inlineStr">
        <is>
          <t>France</t>
        </is>
      </c>
      <c r="E5152" t="inlineStr">
        <is>
          <t>2023-24</t>
        </is>
      </c>
      <c r="F5152" t="inlineStr">
        <is>
          <t>Lin</t>
        </is>
      </c>
      <c r="G5152" t="inlineStr"/>
      <c r="H5152" t="inlineStr"/>
      <c r="I5152" t="inlineStr"/>
      <c r="J5152" t="inlineStr"/>
      <c r="K5152" t="inlineStr"/>
      <c r="L5152" t="inlineStr"/>
      <c r="M5152" t="inlineStr"/>
      <c r="N5152" t="inlineStr"/>
      <c r="O5152" t="n">
        <v>0.4</v>
      </c>
      <c r="P5152" t="n">
        <v>0</v>
      </c>
      <c r="Q5152" t="n">
        <v>16.9</v>
      </c>
      <c r="R5152" t="inlineStr"/>
      <c r="S5152" t="inlineStr"/>
      <c r="T5152" t="inlineStr"/>
      <c r="U5152" t="n">
        <v>0</v>
      </c>
      <c r="V5152" t="n">
        <v>500000000</v>
      </c>
      <c r="W5152" t="inlineStr"/>
      <c r="X5152" t="inlineStr">
        <is>
          <t>libre</t>
        </is>
      </c>
    </row>
    <row r="5153" ht="15" customHeight="1" s="1003">
      <c r="A5153" s="1019" t="inlineStr">
        <is>
          <t>Huile</t>
        </is>
      </c>
      <c r="B5153" t="inlineStr">
        <is>
          <t>Circuits généralistes</t>
        </is>
      </c>
      <c r="C5153" t="inlineStr">
        <is>
          <t>kt</t>
        </is>
      </c>
      <c r="D5153" t="inlineStr">
        <is>
          <t>France</t>
        </is>
      </c>
      <c r="E5153" t="inlineStr">
        <is>
          <t>2023-24</t>
        </is>
      </c>
      <c r="F5153" t="inlineStr">
        <is>
          <t>Lin</t>
        </is>
      </c>
      <c r="G5153" t="inlineStr"/>
      <c r="H5153" t="inlineStr"/>
      <c r="I5153" t="inlineStr"/>
      <c r="J5153" t="inlineStr"/>
      <c r="K5153" t="inlineStr"/>
      <c r="L5153" t="inlineStr"/>
      <c r="M5153" t="inlineStr"/>
      <c r="N5153" t="inlineStr"/>
      <c r="O5153" t="n">
        <v>0.4</v>
      </c>
      <c r="P5153" t="n">
        <v>0</v>
      </c>
      <c r="Q5153" t="n">
        <v>16.9</v>
      </c>
      <c r="R5153" t="inlineStr"/>
      <c r="S5153" t="inlineStr"/>
      <c r="T5153" t="inlineStr"/>
      <c r="U5153" t="n">
        <v>0</v>
      </c>
      <c r="V5153" t="n">
        <v>500000000</v>
      </c>
      <c r="W5153" t="inlineStr"/>
      <c r="X5153" t="inlineStr">
        <is>
          <t>libre</t>
        </is>
      </c>
    </row>
    <row r="5154" ht="15" customHeight="1" s="1003">
      <c r="A5154" s="1019" t="inlineStr">
        <is>
          <t>Tourteaux</t>
        </is>
      </c>
      <c r="B5154" t="inlineStr">
        <is>
          <t>Hors FAB</t>
        </is>
      </c>
      <c r="C5154" t="inlineStr">
        <is>
          <t>kt</t>
        </is>
      </c>
      <c r="D5154" t="inlineStr">
        <is>
          <t>France</t>
        </is>
      </c>
      <c r="E5154" t="inlineStr">
        <is>
          <t>2023-24</t>
        </is>
      </c>
      <c r="F5154" t="inlineStr">
        <is>
          <t>Lin</t>
        </is>
      </c>
      <c r="G5154" t="inlineStr"/>
      <c r="H5154" t="inlineStr">
        <is>
          <t>Part de consommation de tourteaux en hors FAB = 2,41 % (ORIFLAAM)</t>
        </is>
      </c>
      <c r="I5154" t="inlineStr">
        <is>
          <t>ORIFLAAM</t>
        </is>
      </c>
      <c r="J5154" t="inlineStr">
        <is>
          <t>Même répartition des usages de tourteaux qu'en 2022-23 et pour les tourteaux autres que colza, tournesol et soja</t>
        </is>
      </c>
      <c r="K5154" t="inlineStr">
        <is>
          <t>Répartition</t>
        </is>
      </c>
      <c r="L5154" t="inlineStr">
        <is>
          <t>Part de consommation de tourteaux en hors FAB</t>
        </is>
      </c>
      <c r="M5154" t="inlineStr">
        <is>
          <t>Usages tourteaux -TERRES UNIVIA</t>
        </is>
      </c>
      <c r="N5154" t="inlineStr"/>
      <c r="O5154" t="n">
        <v>2.3</v>
      </c>
      <c r="P5154" t="inlineStr"/>
      <c r="Q5154" t="inlineStr"/>
      <c r="R5154" t="inlineStr"/>
      <c r="S5154" t="inlineStr"/>
      <c r="T5154" t="inlineStr"/>
      <c r="U5154" t="n">
        <v>0</v>
      </c>
      <c r="V5154" t="n">
        <v>500000000</v>
      </c>
      <c r="W5154" t="inlineStr"/>
      <c r="X5154" t="inlineStr">
        <is>
          <t>déterminé</t>
        </is>
      </c>
    </row>
    <row r="5155" ht="15" customHeight="1" s="1003">
      <c r="A5155" s="1019" t="inlineStr">
        <is>
          <t>Tourteaux</t>
        </is>
      </c>
      <c r="B5155" t="inlineStr">
        <is>
          <t>Alimentation animale rente</t>
        </is>
      </c>
      <c r="C5155" t="inlineStr">
        <is>
          <t>kt</t>
        </is>
      </c>
      <c r="D5155" t="inlineStr">
        <is>
          <t>France</t>
        </is>
      </c>
      <c r="E5155" t="inlineStr">
        <is>
          <t>2023-24</t>
        </is>
      </c>
      <c r="F5155" t="inlineStr">
        <is>
          <t>Lin</t>
        </is>
      </c>
      <c r="G5155" t="inlineStr"/>
      <c r="H5155" t="inlineStr"/>
      <c r="I5155" t="inlineStr"/>
      <c r="J5155" t="inlineStr"/>
      <c r="K5155" t="inlineStr"/>
      <c r="L5155" t="inlineStr"/>
      <c r="M5155" t="inlineStr"/>
      <c r="N5155" t="inlineStr"/>
      <c r="O5155" t="n">
        <v>95.2</v>
      </c>
      <c r="P5155" t="inlineStr"/>
      <c r="Q5155" t="inlineStr"/>
      <c r="R5155" t="inlineStr"/>
      <c r="S5155" t="inlineStr"/>
      <c r="T5155" t="inlineStr"/>
      <c r="U5155" t="n">
        <v>0</v>
      </c>
      <c r="V5155" t="n">
        <v>500000000</v>
      </c>
      <c r="W5155" t="inlineStr"/>
      <c r="X5155" t="inlineStr">
        <is>
          <t>déterminé</t>
        </is>
      </c>
    </row>
    <row r="5156" ht="15" customHeight="1" s="1003">
      <c r="A5156" s="1019" t="inlineStr">
        <is>
          <t>Tourteaux</t>
        </is>
      </c>
      <c r="B5156" t="inlineStr">
        <is>
          <t>Alimentation animale</t>
        </is>
      </c>
      <c r="C5156" t="inlineStr">
        <is>
          <t>kt</t>
        </is>
      </c>
      <c r="D5156" t="inlineStr">
        <is>
          <t>France</t>
        </is>
      </c>
      <c r="E5156" t="inlineStr">
        <is>
          <t>2023-24</t>
        </is>
      </c>
      <c r="F5156" t="inlineStr">
        <is>
          <t>Lin</t>
        </is>
      </c>
      <c r="G5156" t="inlineStr"/>
      <c r="H5156" t="inlineStr"/>
      <c r="I5156" t="inlineStr"/>
      <c r="J5156" t="inlineStr"/>
      <c r="K5156" t="inlineStr"/>
      <c r="L5156" t="inlineStr"/>
      <c r="M5156" t="inlineStr"/>
      <c r="N5156" t="inlineStr"/>
      <c r="O5156" t="n">
        <v>95.2</v>
      </c>
      <c r="P5156" t="inlineStr"/>
      <c r="Q5156" t="inlineStr"/>
      <c r="R5156" t="inlineStr"/>
      <c r="S5156" t="inlineStr"/>
      <c r="T5156" t="inlineStr"/>
      <c r="U5156" t="n">
        <v>0</v>
      </c>
      <c r="V5156" t="n">
        <v>500000000</v>
      </c>
      <c r="W5156" t="inlineStr"/>
      <c r="X5156" t="inlineStr">
        <is>
          <t>déterminé</t>
        </is>
      </c>
    </row>
    <row r="5157" ht="15" customHeight="1" s="1003">
      <c r="A5157" s="1019" t="inlineStr">
        <is>
          <t>Tourteaux</t>
        </is>
      </c>
      <c r="B5157" t="inlineStr">
        <is>
          <t>Usages alimentaires</t>
        </is>
      </c>
      <c r="C5157" t="inlineStr">
        <is>
          <t>kt</t>
        </is>
      </c>
      <c r="D5157" t="inlineStr">
        <is>
          <t>France</t>
        </is>
      </c>
      <c r="E5157" t="inlineStr">
        <is>
          <t>2023-24</t>
        </is>
      </c>
      <c r="F5157" t="inlineStr">
        <is>
          <t>Lin</t>
        </is>
      </c>
      <c r="G5157" t="inlineStr"/>
      <c r="H5157" t="inlineStr"/>
      <c r="I5157" t="inlineStr"/>
      <c r="J5157" t="inlineStr"/>
      <c r="K5157" t="inlineStr"/>
      <c r="L5157" t="inlineStr"/>
      <c r="M5157" t="inlineStr"/>
      <c r="N5157" t="inlineStr"/>
      <c r="O5157" t="n">
        <v>95.2</v>
      </c>
      <c r="P5157" t="inlineStr"/>
      <c r="Q5157" t="inlineStr"/>
      <c r="R5157" t="inlineStr"/>
      <c r="S5157" t="inlineStr"/>
      <c r="T5157" t="inlineStr"/>
      <c r="U5157" t="n">
        <v>0</v>
      </c>
      <c r="V5157" t="n">
        <v>500000000</v>
      </c>
      <c r="W5157" t="inlineStr"/>
      <c r="X5157" t="inlineStr">
        <is>
          <t>déterminé</t>
        </is>
      </c>
    </row>
    <row r="5158" ht="15" customHeight="1" s="1003">
      <c r="A5158" s="1019" t="inlineStr">
        <is>
          <t>Tourteaux</t>
        </is>
      </c>
      <c r="B5158" t="inlineStr">
        <is>
          <t>Débouchés</t>
        </is>
      </c>
      <c r="C5158" t="inlineStr">
        <is>
          <t>kt</t>
        </is>
      </c>
      <c r="D5158" t="inlineStr">
        <is>
          <t>France</t>
        </is>
      </c>
      <c r="E5158" t="inlineStr">
        <is>
          <t>2023-24</t>
        </is>
      </c>
      <c r="F5158" t="inlineStr">
        <is>
          <t>Lin</t>
        </is>
      </c>
      <c r="G5158" t="inlineStr"/>
      <c r="H5158" t="inlineStr"/>
      <c r="I5158" t="inlineStr"/>
      <c r="J5158" t="inlineStr"/>
      <c r="K5158" t="inlineStr"/>
      <c r="L5158" t="inlineStr"/>
      <c r="M5158" t="inlineStr"/>
      <c r="N5158" t="inlineStr"/>
      <c r="O5158" t="n">
        <v>95.2</v>
      </c>
      <c r="P5158" t="inlineStr"/>
      <c r="Q5158" t="inlineStr"/>
      <c r="R5158" t="inlineStr"/>
      <c r="S5158" t="inlineStr"/>
      <c r="T5158" t="inlineStr"/>
      <c r="U5158" t="n">
        <v>0</v>
      </c>
      <c r="V5158" t="n">
        <v>500000000</v>
      </c>
      <c r="W5158" t="inlineStr"/>
      <c r="X5158" t="inlineStr">
        <is>
          <t>déterminé</t>
        </is>
      </c>
    </row>
    <row r="5159" ht="15" customHeight="1" s="1003">
      <c r="A5159" s="1019" t="inlineStr">
        <is>
          <t>Tourteaux</t>
        </is>
      </c>
      <c r="B5159" t="inlineStr">
        <is>
          <t>Export</t>
        </is>
      </c>
      <c r="C5159" t="inlineStr">
        <is>
          <t>kt</t>
        </is>
      </c>
      <c r="D5159" t="inlineStr">
        <is>
          <t>France</t>
        </is>
      </c>
      <c r="E5159" t="inlineStr">
        <is>
          <t>2023-24</t>
        </is>
      </c>
      <c r="F5159" t="inlineStr">
        <is>
          <t>Lin</t>
        </is>
      </c>
      <c r="G5159" t="inlineStr"/>
      <c r="H5159" t="inlineStr">
        <is>
          <t>Exportation de tourteaux = 1 kt (Douanes françaises - Eurostat)</t>
        </is>
      </c>
      <c r="I5159" t="inlineStr">
        <is>
          <t>Douanes françaises - Eurostat</t>
        </is>
      </c>
      <c r="J5159" t="inlineStr"/>
      <c r="K5159" t="inlineStr">
        <is>
          <t>Volume</t>
        </is>
      </c>
      <c r="L5159" t="inlineStr">
        <is>
          <t>Exportation de tourteaux</t>
        </is>
      </c>
      <c r="M5159" t="inlineStr">
        <is>
          <t>Echanges annuels - EUROSTAT</t>
        </is>
      </c>
      <c r="N5159" t="inlineStr"/>
      <c r="O5159" t="n">
        <v>0.52</v>
      </c>
      <c r="P5159" t="inlineStr"/>
      <c r="Q5159" t="inlineStr"/>
      <c r="R5159" t="n">
        <v>0.52</v>
      </c>
      <c r="S5159" t="n">
        <v>0.03</v>
      </c>
      <c r="T5159" t="n">
        <v>0.1</v>
      </c>
      <c r="U5159" t="n">
        <v>0</v>
      </c>
      <c r="V5159" t="n">
        <v>500000000</v>
      </c>
      <c r="W5159" t="n">
        <v>0</v>
      </c>
      <c r="X5159" t="inlineStr">
        <is>
          <t>mesuré</t>
        </is>
      </c>
    </row>
    <row r="5160" ht="15" customHeight="1" s="1003">
      <c r="A5160" s="1019" t="inlineStr">
        <is>
          <t>Tourteaux</t>
        </is>
      </c>
      <c r="B5160" t="inlineStr">
        <is>
          <t>FAB</t>
        </is>
      </c>
      <c r="C5160" t="inlineStr">
        <is>
          <t>kt</t>
        </is>
      </c>
      <c r="D5160" t="inlineStr">
        <is>
          <t>France</t>
        </is>
      </c>
      <c r="E5160" t="inlineStr">
        <is>
          <t>2023-24</t>
        </is>
      </c>
      <c r="F5160" t="inlineStr">
        <is>
          <t>Lin</t>
        </is>
      </c>
      <c r="G5160" t="inlineStr"/>
      <c r="H5160" t="inlineStr">
        <is>
          <t>Part de consommation de tourteaux en FAB = 97,59 % (ORIFLAAM)</t>
        </is>
      </c>
      <c r="I5160" t="inlineStr">
        <is>
          <t>ORIFLAAM</t>
        </is>
      </c>
      <c r="J5160" t="inlineStr">
        <is>
          <t>Même répartition des usages de tourteaux qu'en 2022-23 et pour les tourteaux autres que colza, tournesol et soja</t>
        </is>
      </c>
      <c r="K5160" t="inlineStr">
        <is>
          <t>Répartition</t>
        </is>
      </c>
      <c r="L5160" t="inlineStr">
        <is>
          <t>Part de consommation de tourteaux en FAB</t>
        </is>
      </c>
      <c r="M5160" t="inlineStr">
        <is>
          <t>Usages tourteaux -TERRES UNIVIA</t>
        </is>
      </c>
      <c r="N5160" t="inlineStr"/>
      <c r="O5160" t="n">
        <v>92.90000000000001</v>
      </c>
      <c r="P5160" t="inlineStr"/>
      <c r="Q5160" t="inlineStr"/>
      <c r="R5160" t="inlineStr"/>
      <c r="S5160" t="inlineStr"/>
      <c r="T5160" t="inlineStr"/>
      <c r="U5160" t="n">
        <v>0</v>
      </c>
      <c r="V5160" t="n">
        <v>500000000</v>
      </c>
      <c r="W5160" t="inlineStr"/>
      <c r="X5160" t="inlineStr">
        <is>
          <t>déterminé</t>
        </is>
      </c>
    </row>
    <row r="5161" ht="15" customHeight="1" s="1003">
      <c r="A5161" s="1019" t="inlineStr">
        <is>
          <t>Tourteaux</t>
        </is>
      </c>
      <c r="B5161" t="inlineStr">
        <is>
          <t>FAF</t>
        </is>
      </c>
      <c r="C5161" t="inlineStr">
        <is>
          <t>kt</t>
        </is>
      </c>
      <c r="D5161" t="inlineStr">
        <is>
          <t>France</t>
        </is>
      </c>
      <c r="E5161" t="inlineStr">
        <is>
          <t>2023-24</t>
        </is>
      </c>
      <c r="F5161" t="inlineStr">
        <is>
          <t>Lin</t>
        </is>
      </c>
      <c r="G5161" t="inlineStr"/>
      <c r="H5161" t="inlineStr"/>
      <c r="I5161" t="inlineStr"/>
      <c r="J5161" t="inlineStr"/>
      <c r="K5161" t="inlineStr"/>
      <c r="L5161" t="inlineStr"/>
      <c r="M5161" t="inlineStr"/>
      <c r="N5161" t="inlineStr"/>
      <c r="O5161" t="n">
        <v>2.3</v>
      </c>
      <c r="P5161" t="inlineStr"/>
      <c r="Q5161" t="inlineStr"/>
      <c r="R5161" t="inlineStr"/>
      <c r="S5161" t="inlineStr"/>
      <c r="T5161" t="inlineStr"/>
      <c r="U5161" t="n">
        <v>0</v>
      </c>
      <c r="V5161" t="n">
        <v>500000000</v>
      </c>
      <c r="W5161" t="inlineStr"/>
      <c r="X5161" t="inlineStr">
        <is>
          <t>déterminé</t>
        </is>
      </c>
    </row>
    <row r="5162" ht="15" customHeight="1" s="1003">
      <c r="A5162" s="1019" t="inlineStr">
        <is>
          <t>Coques (+ eau)</t>
        </is>
      </c>
      <c r="B5162" t="inlineStr">
        <is>
          <t>FAB</t>
        </is>
      </c>
      <c r="C5162" t="inlineStr">
        <is>
          <t>kt</t>
        </is>
      </c>
      <c r="D5162" t="inlineStr">
        <is>
          <t>France</t>
        </is>
      </c>
      <c r="E5162" t="inlineStr">
        <is>
          <t>2023-24</t>
        </is>
      </c>
      <c r="F5162" t="inlineStr">
        <is>
          <t>Lin</t>
        </is>
      </c>
      <c r="G5162" t="inlineStr"/>
      <c r="H5162" t="inlineStr"/>
      <c r="I5162" t="inlineStr"/>
      <c r="J5162" t="inlineStr"/>
      <c r="K5162" t="inlineStr"/>
      <c r="L5162" t="inlineStr"/>
      <c r="M5162" t="inlineStr"/>
      <c r="N5162" t="inlineStr"/>
      <c r="O5162" t="n">
        <v>-0</v>
      </c>
      <c r="P5162" t="n">
        <v>0</v>
      </c>
      <c r="Q5162" t="n">
        <v>-0</v>
      </c>
      <c r="R5162" t="inlineStr"/>
      <c r="S5162" t="inlineStr"/>
      <c r="T5162" t="inlineStr"/>
      <c r="U5162" t="n">
        <v>0</v>
      </c>
      <c r="V5162" t="n">
        <v>500000000</v>
      </c>
      <c r="W5162" t="inlineStr"/>
      <c r="X5162" t="inlineStr">
        <is>
          <t>libre</t>
        </is>
      </c>
    </row>
    <row r="5163" ht="15" customHeight="1" s="1003">
      <c r="A5163" s="1019" t="inlineStr">
        <is>
          <t>Coques (+ eau)</t>
        </is>
      </c>
      <c r="B5163" t="inlineStr">
        <is>
          <t>Combustion</t>
        </is>
      </c>
      <c r="C5163" t="inlineStr">
        <is>
          <t>kt</t>
        </is>
      </c>
      <c r="D5163" t="inlineStr">
        <is>
          <t>France</t>
        </is>
      </c>
      <c r="E5163" t="inlineStr">
        <is>
          <t>2023-24</t>
        </is>
      </c>
      <c r="F5163" t="inlineStr">
        <is>
          <t>Lin</t>
        </is>
      </c>
      <c r="G5163" t="inlineStr"/>
      <c r="H5163" t="inlineStr"/>
      <c r="I5163" t="inlineStr"/>
      <c r="J5163" t="inlineStr"/>
      <c r="K5163" t="inlineStr"/>
      <c r="L5163" t="inlineStr"/>
      <c r="M5163" t="inlineStr"/>
      <c r="N5163" t="inlineStr"/>
      <c r="O5163" t="n">
        <v>-0</v>
      </c>
      <c r="P5163" t="n">
        <v>0</v>
      </c>
      <c r="Q5163" t="n">
        <v>-0</v>
      </c>
      <c r="R5163" t="inlineStr"/>
      <c r="S5163" t="inlineStr"/>
      <c r="T5163" t="inlineStr"/>
      <c r="U5163" t="n">
        <v>0</v>
      </c>
      <c r="V5163" t="n">
        <v>500000000</v>
      </c>
      <c r="W5163" t="inlineStr"/>
      <c r="X5163" t="inlineStr">
        <is>
          <t>libre</t>
        </is>
      </c>
    </row>
    <row r="5164" ht="15" customHeight="1" s="1003">
      <c r="A5164" s="1019" t="inlineStr">
        <is>
          <t>Coques (+ eau)</t>
        </is>
      </c>
      <c r="B5164" t="inlineStr">
        <is>
          <t>Alimentation animale rente</t>
        </is>
      </c>
      <c r="C5164" t="inlineStr">
        <is>
          <t>kt</t>
        </is>
      </c>
      <c r="D5164" t="inlineStr">
        <is>
          <t>France</t>
        </is>
      </c>
      <c r="E5164" t="inlineStr">
        <is>
          <t>2023-24</t>
        </is>
      </c>
      <c r="F5164" t="inlineStr">
        <is>
          <t>Lin</t>
        </is>
      </c>
      <c r="G5164" t="inlineStr"/>
      <c r="H5164" t="inlineStr"/>
      <c r="I5164" t="inlineStr"/>
      <c r="J5164" t="inlineStr"/>
      <c r="K5164" t="inlineStr"/>
      <c r="L5164" t="inlineStr"/>
      <c r="M5164" t="inlineStr"/>
      <c r="N5164" t="inlineStr"/>
      <c r="O5164" t="n">
        <v>-0</v>
      </c>
      <c r="P5164" t="n">
        <v>0</v>
      </c>
      <c r="Q5164" t="n">
        <v>0</v>
      </c>
      <c r="R5164" t="inlineStr"/>
      <c r="S5164" t="inlineStr"/>
      <c r="T5164" t="inlineStr"/>
      <c r="U5164" t="n">
        <v>0</v>
      </c>
      <c r="V5164" t="n">
        <v>500000000</v>
      </c>
      <c r="W5164" t="inlineStr"/>
      <c r="X5164" t="inlineStr">
        <is>
          <t>libre</t>
        </is>
      </c>
    </row>
    <row r="5165" ht="15" customHeight="1" s="1003">
      <c r="A5165" s="1019" t="inlineStr">
        <is>
          <t>Coques (+ eau)</t>
        </is>
      </c>
      <c r="B5165" t="inlineStr">
        <is>
          <t>Alimentation animale</t>
        </is>
      </c>
      <c r="C5165" t="inlineStr">
        <is>
          <t>kt</t>
        </is>
      </c>
      <c r="D5165" t="inlineStr">
        <is>
          <t>France</t>
        </is>
      </c>
      <c r="E5165" t="inlineStr">
        <is>
          <t>2023-24</t>
        </is>
      </c>
      <c r="F5165" t="inlineStr">
        <is>
          <t>Lin</t>
        </is>
      </c>
      <c r="G5165" t="inlineStr"/>
      <c r="H5165" t="inlineStr"/>
      <c r="I5165" t="inlineStr"/>
      <c r="J5165" t="inlineStr"/>
      <c r="K5165" t="inlineStr"/>
      <c r="L5165" t="inlineStr"/>
      <c r="M5165" t="inlineStr"/>
      <c r="N5165" t="inlineStr"/>
      <c r="O5165" t="n">
        <v>-0</v>
      </c>
      <c r="P5165" t="n">
        <v>0</v>
      </c>
      <c r="Q5165" t="n">
        <v>0</v>
      </c>
      <c r="R5165" t="inlineStr"/>
      <c r="S5165" t="inlineStr"/>
      <c r="T5165" t="inlineStr"/>
      <c r="U5165" t="n">
        <v>0</v>
      </c>
      <c r="V5165" t="n">
        <v>500000000</v>
      </c>
      <c r="W5165" t="inlineStr"/>
      <c r="X5165" t="inlineStr">
        <is>
          <t>libre</t>
        </is>
      </c>
    </row>
    <row r="5166" ht="15" customHeight="1" s="1003">
      <c r="A5166" s="1019" t="inlineStr">
        <is>
          <t>Coques (+ eau)</t>
        </is>
      </c>
      <c r="B5166" t="inlineStr">
        <is>
          <t>Usages alimentaires</t>
        </is>
      </c>
      <c r="C5166" t="inlineStr">
        <is>
          <t>kt</t>
        </is>
      </c>
      <c r="D5166" t="inlineStr">
        <is>
          <t>France</t>
        </is>
      </c>
      <c r="E5166" t="inlineStr">
        <is>
          <t>2023-24</t>
        </is>
      </c>
      <c r="F5166" t="inlineStr">
        <is>
          <t>Lin</t>
        </is>
      </c>
      <c r="G5166" t="inlineStr"/>
      <c r="H5166" t="inlineStr"/>
      <c r="I5166" t="inlineStr"/>
      <c r="J5166" t="inlineStr"/>
      <c r="K5166" t="inlineStr"/>
      <c r="L5166" t="inlineStr"/>
      <c r="M5166" t="inlineStr"/>
      <c r="N5166" t="inlineStr"/>
      <c r="O5166" t="n">
        <v>-0</v>
      </c>
      <c r="P5166" t="n">
        <v>0</v>
      </c>
      <c r="Q5166" t="n">
        <v>-0</v>
      </c>
      <c r="R5166" t="inlineStr"/>
      <c r="S5166" t="inlineStr"/>
      <c r="T5166" t="inlineStr"/>
      <c r="U5166" t="n">
        <v>0</v>
      </c>
      <c r="V5166" t="n">
        <v>500000000</v>
      </c>
      <c r="W5166" t="inlineStr"/>
      <c r="X5166" t="inlineStr">
        <is>
          <t>libre</t>
        </is>
      </c>
    </row>
    <row r="5167" ht="15" customHeight="1" s="1003">
      <c r="A5167" s="1019" t="inlineStr">
        <is>
          <t>Coques (+ eau)</t>
        </is>
      </c>
      <c r="B5167" t="inlineStr">
        <is>
          <t>Débouchés</t>
        </is>
      </c>
      <c r="C5167" t="inlineStr">
        <is>
          <t>kt</t>
        </is>
      </c>
      <c r="D5167" t="inlineStr">
        <is>
          <t>France</t>
        </is>
      </c>
      <c r="E5167" t="inlineStr">
        <is>
          <t>2023-24</t>
        </is>
      </c>
      <c r="F5167" t="inlineStr">
        <is>
          <t>Lin</t>
        </is>
      </c>
      <c r="G5167" t="inlineStr"/>
      <c r="H5167" t="inlineStr"/>
      <c r="I5167" t="inlineStr"/>
      <c r="J5167" t="inlineStr"/>
      <c r="K5167" t="inlineStr"/>
      <c r="L5167" t="inlineStr"/>
      <c r="M5167" t="inlineStr"/>
      <c r="N5167" t="inlineStr"/>
      <c r="O5167" t="n">
        <v>0</v>
      </c>
      <c r="P5167" t="inlineStr"/>
      <c r="Q5167" t="inlineStr"/>
      <c r="R5167" t="inlineStr"/>
      <c r="S5167" t="inlineStr"/>
      <c r="T5167" t="inlineStr"/>
      <c r="U5167" t="n">
        <v>0</v>
      </c>
      <c r="V5167" t="n">
        <v>500000000</v>
      </c>
      <c r="W5167" t="inlineStr"/>
      <c r="X5167" t="inlineStr">
        <is>
          <t>déterminé</t>
        </is>
      </c>
    </row>
    <row r="5168" ht="15" customHeight="1" s="1003">
      <c r="A5168" s="1019" t="inlineStr">
        <is>
          <t>Coques (+ eau)</t>
        </is>
      </c>
      <c r="B5168" t="inlineStr">
        <is>
          <t>Energie</t>
        </is>
      </c>
      <c r="C5168" t="inlineStr">
        <is>
          <t>kt</t>
        </is>
      </c>
      <c r="D5168" t="inlineStr">
        <is>
          <t>France</t>
        </is>
      </c>
      <c r="E5168" t="inlineStr">
        <is>
          <t>2023-24</t>
        </is>
      </c>
      <c r="F5168" t="inlineStr">
        <is>
          <t>Lin</t>
        </is>
      </c>
      <c r="G5168" t="inlineStr"/>
      <c r="H5168" t="inlineStr"/>
      <c r="I5168" t="inlineStr"/>
      <c r="J5168" t="inlineStr"/>
      <c r="K5168" t="inlineStr"/>
      <c r="L5168" t="inlineStr"/>
      <c r="M5168" t="inlineStr"/>
      <c r="N5168" t="inlineStr"/>
      <c r="O5168" t="n">
        <v>-0</v>
      </c>
      <c r="P5168" t="n">
        <v>0</v>
      </c>
      <c r="Q5168" t="n">
        <v>-0</v>
      </c>
      <c r="R5168" t="inlineStr"/>
      <c r="S5168" t="inlineStr"/>
      <c r="T5168" t="inlineStr"/>
      <c r="U5168" t="n">
        <v>0</v>
      </c>
      <c r="V5168" t="n">
        <v>500000000</v>
      </c>
      <c r="W5168" t="inlineStr"/>
      <c r="X5168" t="inlineStr">
        <is>
          <t>libre</t>
        </is>
      </c>
    </row>
    <row r="5169" ht="15" customHeight="1" s="1003">
      <c r="A5169" s="1019" t="inlineStr">
        <is>
          <t>Coques (+ eau)</t>
        </is>
      </c>
      <c r="B5169" t="inlineStr">
        <is>
          <t>Usages non-alimentaires</t>
        </is>
      </c>
      <c r="C5169" t="inlineStr">
        <is>
          <t>kt</t>
        </is>
      </c>
      <c r="D5169" t="inlineStr">
        <is>
          <t>France</t>
        </is>
      </c>
      <c r="E5169" t="inlineStr">
        <is>
          <t>2023-24</t>
        </is>
      </c>
      <c r="F5169" t="inlineStr">
        <is>
          <t>Lin</t>
        </is>
      </c>
      <c r="G5169" t="inlineStr"/>
      <c r="H5169" t="inlineStr"/>
      <c r="I5169" t="inlineStr"/>
      <c r="J5169" t="inlineStr"/>
      <c r="K5169" t="inlineStr"/>
      <c r="L5169" t="inlineStr"/>
      <c r="M5169" t="inlineStr"/>
      <c r="N5169" t="inlineStr"/>
      <c r="O5169" t="n">
        <v>-0</v>
      </c>
      <c r="P5169" t="n">
        <v>0</v>
      </c>
      <c r="Q5169" t="n">
        <v>-0</v>
      </c>
      <c r="R5169" t="inlineStr"/>
      <c r="S5169" t="inlineStr"/>
      <c r="T5169" t="inlineStr"/>
      <c r="U5169" t="n">
        <v>0</v>
      </c>
      <c r="V5169" t="n">
        <v>500000000</v>
      </c>
      <c r="W5169" t="inlineStr"/>
      <c r="X5169" t="inlineStr">
        <is>
          <t>libre</t>
        </is>
      </c>
    </row>
    <row r="5170" ht="15" customHeight="1" s="1003">
      <c r="A5170" s="1019" t="inlineStr">
        <is>
          <t>Huile d'olive</t>
        </is>
      </c>
      <c r="B5170" t="inlineStr">
        <is>
          <t>Vente directe et autoconsommation</t>
        </is>
      </c>
      <c r="C5170" t="inlineStr">
        <is>
          <t>kt</t>
        </is>
      </c>
      <c r="D5170" t="inlineStr">
        <is>
          <t>France</t>
        </is>
      </c>
      <c r="E5170" t="inlineStr">
        <is>
          <t>2023-24</t>
        </is>
      </c>
      <c r="F5170" t="inlineStr">
        <is>
          <t>Lin</t>
        </is>
      </c>
      <c r="G5170" t="inlineStr"/>
      <c r="H5170" t="inlineStr"/>
      <c r="I5170" t="inlineStr"/>
      <c r="J5170" t="inlineStr"/>
      <c r="K5170" t="inlineStr"/>
      <c r="L5170" t="inlineStr"/>
      <c r="M5170" t="inlineStr"/>
      <c r="N5170" t="inlineStr"/>
      <c r="O5170" t="n">
        <v>-0</v>
      </c>
      <c r="P5170" t="n">
        <v>0</v>
      </c>
      <c r="Q5170" t="n">
        <v>500000000</v>
      </c>
      <c r="R5170" t="inlineStr"/>
      <c r="S5170" t="inlineStr"/>
      <c r="T5170" t="inlineStr"/>
      <c r="U5170" t="n">
        <v>0</v>
      </c>
      <c r="V5170" t="n">
        <v>500000000</v>
      </c>
      <c r="W5170" t="inlineStr"/>
      <c r="X5170" t="inlineStr">
        <is>
          <t>libre unbounded</t>
        </is>
      </c>
    </row>
    <row r="5171" ht="15" customHeight="1" s="1003">
      <c r="A5171" s="1019" t="inlineStr">
        <is>
          <t>Huile d'olive</t>
        </is>
      </c>
      <c r="B5171" t="inlineStr">
        <is>
          <t>Circuits spécialisés</t>
        </is>
      </c>
      <c r="C5171" t="inlineStr">
        <is>
          <t>kt</t>
        </is>
      </c>
      <c r="D5171" t="inlineStr">
        <is>
          <t>France</t>
        </is>
      </c>
      <c r="E5171" t="inlineStr">
        <is>
          <t>2023-24</t>
        </is>
      </c>
      <c r="F5171" t="inlineStr">
        <is>
          <t>Lin</t>
        </is>
      </c>
      <c r="G5171" t="inlineStr"/>
      <c r="H5171" t="inlineStr"/>
      <c r="I5171" t="inlineStr"/>
      <c r="J5171" t="inlineStr"/>
      <c r="K5171" t="inlineStr"/>
      <c r="L5171" t="inlineStr"/>
      <c r="M5171" t="inlineStr"/>
      <c r="N5171" t="inlineStr"/>
      <c r="O5171" t="n">
        <v>-0</v>
      </c>
      <c r="P5171" t="n">
        <v>0</v>
      </c>
      <c r="Q5171" t="n">
        <v>500000000</v>
      </c>
      <c r="R5171" t="inlineStr"/>
      <c r="S5171" t="inlineStr"/>
      <c r="T5171" t="inlineStr"/>
      <c r="U5171" t="n">
        <v>0</v>
      </c>
      <c r="V5171" t="n">
        <v>500000000</v>
      </c>
      <c r="W5171" t="inlineStr"/>
      <c r="X5171" t="inlineStr">
        <is>
          <t>libre unbounded</t>
        </is>
      </c>
    </row>
    <row r="5172" ht="15" customHeight="1" s="1003">
      <c r="A5172" s="1019" t="inlineStr">
        <is>
          <t>Huile d'olive</t>
        </is>
      </c>
      <c r="B5172" t="inlineStr">
        <is>
          <t>RHD</t>
        </is>
      </c>
      <c r="C5172" t="inlineStr">
        <is>
          <t>kt</t>
        </is>
      </c>
      <c r="D5172" t="inlineStr">
        <is>
          <t>France</t>
        </is>
      </c>
      <c r="E5172" t="inlineStr">
        <is>
          <t>2023-24</t>
        </is>
      </c>
      <c r="F5172" t="inlineStr">
        <is>
          <t>Lin</t>
        </is>
      </c>
      <c r="G5172" t="inlineStr"/>
      <c r="H5172" t="inlineStr"/>
      <c r="I5172" t="inlineStr"/>
      <c r="J5172" t="inlineStr"/>
      <c r="K5172" t="inlineStr"/>
      <c r="L5172" t="inlineStr"/>
      <c r="M5172" t="inlineStr"/>
      <c r="N5172" t="inlineStr"/>
      <c r="O5172" t="n">
        <v>-0</v>
      </c>
      <c r="P5172" t="n">
        <v>0</v>
      </c>
      <c r="Q5172" t="n">
        <v>500000000</v>
      </c>
      <c r="R5172" t="inlineStr"/>
      <c r="S5172" t="inlineStr"/>
      <c r="T5172" t="inlineStr"/>
      <c r="U5172" t="n">
        <v>0</v>
      </c>
      <c r="V5172" t="n">
        <v>500000000</v>
      </c>
      <c r="W5172" t="inlineStr"/>
      <c r="X5172" t="inlineStr">
        <is>
          <t>libre unbounded</t>
        </is>
      </c>
    </row>
    <row r="5173" ht="15" customHeight="1" s="1003">
      <c r="A5173" s="1019" t="inlineStr">
        <is>
          <t>Huile d'olive</t>
        </is>
      </c>
      <c r="B5173" t="inlineStr">
        <is>
          <t>Autres IAA</t>
        </is>
      </c>
      <c r="C5173" t="inlineStr">
        <is>
          <t>kt</t>
        </is>
      </c>
      <c r="D5173" t="inlineStr">
        <is>
          <t>France</t>
        </is>
      </c>
      <c r="E5173" t="inlineStr">
        <is>
          <t>2023-24</t>
        </is>
      </c>
      <c r="F5173" t="inlineStr">
        <is>
          <t>Lin</t>
        </is>
      </c>
      <c r="G5173" t="inlineStr"/>
      <c r="H5173" t="inlineStr"/>
      <c r="I5173" t="inlineStr"/>
      <c r="J5173" t="inlineStr"/>
      <c r="K5173" t="inlineStr"/>
      <c r="L5173" t="inlineStr"/>
      <c r="M5173" t="inlineStr"/>
      <c r="N5173" t="inlineStr"/>
      <c r="O5173" t="n">
        <v>-0</v>
      </c>
      <c r="P5173" t="n">
        <v>0</v>
      </c>
      <c r="Q5173" t="n">
        <v>500000000</v>
      </c>
      <c r="R5173" t="inlineStr"/>
      <c r="S5173" t="inlineStr"/>
      <c r="T5173" t="inlineStr"/>
      <c r="U5173" t="n">
        <v>0</v>
      </c>
      <c r="V5173" t="n">
        <v>500000000</v>
      </c>
      <c r="W5173" t="inlineStr"/>
      <c r="X5173" t="inlineStr">
        <is>
          <t>libre unbounded</t>
        </is>
      </c>
    </row>
    <row r="5174" ht="15" customHeight="1" s="1003">
      <c r="A5174" s="1019" t="inlineStr">
        <is>
          <t>Huile d'olive</t>
        </is>
      </c>
      <c r="B5174" t="inlineStr">
        <is>
          <t>Alimentation humaine</t>
        </is>
      </c>
      <c r="C5174" t="inlineStr">
        <is>
          <t>kt</t>
        </is>
      </c>
      <c r="D5174" t="inlineStr">
        <is>
          <t>France</t>
        </is>
      </c>
      <c r="E5174" t="inlineStr">
        <is>
          <t>2023-24</t>
        </is>
      </c>
      <c r="F5174" t="inlineStr">
        <is>
          <t>Lin</t>
        </is>
      </c>
      <c r="G5174" t="inlineStr"/>
      <c r="H5174" t="inlineStr"/>
      <c r="I5174" t="inlineStr"/>
      <c r="J5174" t="inlineStr"/>
      <c r="K5174" t="inlineStr"/>
      <c r="L5174" t="inlineStr"/>
      <c r="M5174" t="inlineStr"/>
      <c r="N5174" t="inlineStr"/>
      <c r="O5174" t="n">
        <v>-0</v>
      </c>
      <c r="P5174" t="n">
        <v>0</v>
      </c>
      <c r="Q5174" t="n">
        <v>500000000</v>
      </c>
      <c r="R5174" t="inlineStr"/>
      <c r="S5174" t="inlineStr"/>
      <c r="T5174" t="inlineStr"/>
      <c r="U5174" t="n">
        <v>0</v>
      </c>
      <c r="V5174" t="n">
        <v>500000000</v>
      </c>
      <c r="W5174" t="inlineStr"/>
      <c r="X5174" t="inlineStr">
        <is>
          <t>libre unbounded</t>
        </is>
      </c>
    </row>
    <row r="5175" ht="15" customHeight="1" s="1003">
      <c r="A5175" s="1019" t="inlineStr">
        <is>
          <t>Huile d'olive</t>
        </is>
      </c>
      <c r="B5175" t="inlineStr">
        <is>
          <t>Ménages</t>
        </is>
      </c>
      <c r="C5175" t="inlineStr">
        <is>
          <t>kt</t>
        </is>
      </c>
      <c r="D5175" t="inlineStr">
        <is>
          <t>France</t>
        </is>
      </c>
      <c r="E5175" t="inlineStr">
        <is>
          <t>2023-24</t>
        </is>
      </c>
      <c r="F5175" t="inlineStr">
        <is>
          <t>Lin</t>
        </is>
      </c>
      <c r="G5175" t="inlineStr"/>
      <c r="H5175" t="inlineStr"/>
      <c r="I5175" t="inlineStr"/>
      <c r="J5175" t="inlineStr"/>
      <c r="K5175" t="inlineStr"/>
      <c r="L5175" t="inlineStr"/>
      <c r="M5175" t="inlineStr"/>
      <c r="N5175" t="inlineStr"/>
      <c r="O5175" t="n">
        <v>-0</v>
      </c>
      <c r="P5175" t="n">
        <v>0</v>
      </c>
      <c r="Q5175" t="n">
        <v>500000000</v>
      </c>
      <c r="R5175" t="inlineStr"/>
      <c r="S5175" t="inlineStr"/>
      <c r="T5175" t="inlineStr"/>
      <c r="U5175" t="n">
        <v>0</v>
      </c>
      <c r="V5175" t="n">
        <v>500000000</v>
      </c>
      <c r="W5175" t="inlineStr"/>
      <c r="X5175" t="inlineStr">
        <is>
          <t>libre unbounded</t>
        </is>
      </c>
    </row>
    <row r="5176" ht="15" customHeight="1" s="1003">
      <c r="A5176" s="1019" t="inlineStr">
        <is>
          <t>Huile d'olive</t>
        </is>
      </c>
      <c r="B5176" t="inlineStr">
        <is>
          <t>Usages alimentaires</t>
        </is>
      </c>
      <c r="C5176" t="inlineStr">
        <is>
          <t>kt</t>
        </is>
      </c>
      <c r="D5176" t="inlineStr">
        <is>
          <t>France</t>
        </is>
      </c>
      <c r="E5176" t="inlineStr">
        <is>
          <t>2023-24</t>
        </is>
      </c>
      <c r="F5176" t="inlineStr">
        <is>
          <t>Lin</t>
        </is>
      </c>
      <c r="G5176" t="inlineStr"/>
      <c r="H5176" t="inlineStr"/>
      <c r="I5176" t="inlineStr"/>
      <c r="J5176" t="inlineStr"/>
      <c r="K5176" t="inlineStr"/>
      <c r="L5176" t="inlineStr"/>
      <c r="M5176" t="inlineStr"/>
      <c r="N5176" t="inlineStr"/>
      <c r="O5176" t="n">
        <v>-0</v>
      </c>
      <c r="P5176" t="n">
        <v>0</v>
      </c>
      <c r="Q5176" t="n">
        <v>500000000</v>
      </c>
      <c r="R5176" t="inlineStr"/>
      <c r="S5176" t="inlineStr"/>
      <c r="T5176" t="inlineStr"/>
      <c r="U5176" t="n">
        <v>0</v>
      </c>
      <c r="V5176" t="n">
        <v>500000000</v>
      </c>
      <c r="W5176" t="inlineStr"/>
      <c r="X5176" t="inlineStr">
        <is>
          <t>libre unbounded</t>
        </is>
      </c>
    </row>
    <row r="5177" ht="15" customHeight="1" s="1003">
      <c r="A5177" s="1019" t="inlineStr">
        <is>
          <t>Huile d'olive</t>
        </is>
      </c>
      <c r="B5177" t="inlineStr">
        <is>
          <t>Débouchés</t>
        </is>
      </c>
      <c r="C5177" t="inlineStr">
        <is>
          <t>kt</t>
        </is>
      </c>
      <c r="D5177" t="inlineStr">
        <is>
          <t>France</t>
        </is>
      </c>
      <c r="E5177" t="inlineStr">
        <is>
          <t>2023-24</t>
        </is>
      </c>
      <c r="F5177" t="inlineStr">
        <is>
          <t>Lin</t>
        </is>
      </c>
      <c r="G5177" t="inlineStr"/>
      <c r="H5177" t="inlineStr"/>
      <c r="I5177" t="inlineStr"/>
      <c r="J5177" t="inlineStr"/>
      <c r="K5177" t="inlineStr"/>
      <c r="L5177" t="inlineStr"/>
      <c r="M5177" t="inlineStr"/>
      <c r="N5177" t="inlineStr"/>
      <c r="O5177" t="n">
        <v>-0</v>
      </c>
      <c r="P5177" t="n">
        <v>0</v>
      </c>
      <c r="Q5177" t="n">
        <v>500000000</v>
      </c>
      <c r="R5177" t="inlineStr"/>
      <c r="S5177" t="inlineStr"/>
      <c r="T5177" t="inlineStr"/>
      <c r="U5177" t="n">
        <v>0</v>
      </c>
      <c r="V5177" t="n">
        <v>500000000</v>
      </c>
      <c r="W5177" t="inlineStr"/>
      <c r="X5177" t="inlineStr">
        <is>
          <t>libre unbounded</t>
        </is>
      </c>
    </row>
    <row r="5178" ht="15" customHeight="1" s="1003">
      <c r="A5178" s="1019" t="inlineStr">
        <is>
          <t>Huile d'olive</t>
        </is>
      </c>
      <c r="B5178" t="inlineStr">
        <is>
          <t>Export</t>
        </is>
      </c>
      <c r="C5178" t="inlineStr">
        <is>
          <t>kt</t>
        </is>
      </c>
      <c r="D5178" t="inlineStr">
        <is>
          <t>France</t>
        </is>
      </c>
      <c r="E5178" t="inlineStr">
        <is>
          <t>2023-24</t>
        </is>
      </c>
      <c r="F5178" t="inlineStr">
        <is>
          <t>Lin</t>
        </is>
      </c>
      <c r="G5178" t="inlineStr"/>
      <c r="H5178" t="inlineStr"/>
      <c r="I5178" t="inlineStr"/>
      <c r="J5178" t="inlineStr"/>
      <c r="K5178" t="inlineStr"/>
      <c r="L5178" t="inlineStr"/>
      <c r="M5178" t="inlineStr"/>
      <c r="N5178" t="inlineStr"/>
      <c r="O5178" t="n">
        <v>-0</v>
      </c>
      <c r="P5178" t="n">
        <v>0</v>
      </c>
      <c r="Q5178" t="n">
        <v>500000000</v>
      </c>
      <c r="R5178" t="inlineStr"/>
      <c r="S5178" t="inlineStr"/>
      <c r="T5178" t="inlineStr"/>
      <c r="U5178" t="n">
        <v>0</v>
      </c>
      <c r="V5178" t="n">
        <v>500000000</v>
      </c>
      <c r="W5178" t="inlineStr"/>
      <c r="X5178" t="inlineStr">
        <is>
          <t>libre unbounded</t>
        </is>
      </c>
    </row>
    <row r="5179" ht="15" customHeight="1" s="1003">
      <c r="A5179" s="1019" t="inlineStr">
        <is>
          <t>Huile d'olive</t>
        </is>
      </c>
      <c r="B5179" t="inlineStr">
        <is>
          <t>GMS</t>
        </is>
      </c>
      <c r="C5179" t="inlineStr">
        <is>
          <t>kt</t>
        </is>
      </c>
      <c r="D5179" t="inlineStr">
        <is>
          <t>France</t>
        </is>
      </c>
      <c r="E5179" t="inlineStr">
        <is>
          <t>2023-24</t>
        </is>
      </c>
      <c r="F5179" t="inlineStr">
        <is>
          <t>Lin</t>
        </is>
      </c>
      <c r="G5179" t="inlineStr"/>
      <c r="H5179" t="inlineStr"/>
      <c r="I5179" t="inlineStr"/>
      <c r="J5179" t="inlineStr"/>
      <c r="K5179" t="inlineStr"/>
      <c r="L5179" t="inlineStr"/>
      <c r="M5179" t="inlineStr"/>
      <c r="N5179" t="inlineStr"/>
      <c r="O5179" t="n">
        <v>-0</v>
      </c>
      <c r="P5179" t="n">
        <v>0</v>
      </c>
      <c r="Q5179" t="n">
        <v>500000000</v>
      </c>
      <c r="R5179" t="inlineStr"/>
      <c r="S5179" t="inlineStr"/>
      <c r="T5179" t="inlineStr"/>
      <c r="U5179" t="n">
        <v>0</v>
      </c>
      <c r="V5179" t="n">
        <v>500000000</v>
      </c>
      <c r="W5179" t="inlineStr"/>
      <c r="X5179" t="inlineStr">
        <is>
          <t>libre unbounded</t>
        </is>
      </c>
    </row>
    <row r="5180" ht="15" customHeight="1" s="1003">
      <c r="A5180" s="1019" t="inlineStr">
        <is>
          <t>Huile d'olive</t>
        </is>
      </c>
      <c r="B5180" t="inlineStr">
        <is>
          <t>Circuits généralistes</t>
        </is>
      </c>
      <c r="C5180" t="inlineStr">
        <is>
          <t>kt</t>
        </is>
      </c>
      <c r="D5180" t="inlineStr">
        <is>
          <t>France</t>
        </is>
      </c>
      <c r="E5180" t="inlineStr">
        <is>
          <t>2023-24</t>
        </is>
      </c>
      <c r="F5180" t="inlineStr">
        <is>
          <t>Lin</t>
        </is>
      </c>
      <c r="G5180" t="inlineStr"/>
      <c r="H5180" t="inlineStr"/>
      <c r="I5180" t="inlineStr"/>
      <c r="J5180" t="inlineStr"/>
      <c r="K5180" t="inlineStr"/>
      <c r="L5180" t="inlineStr"/>
      <c r="M5180" t="inlineStr"/>
      <c r="N5180" t="inlineStr"/>
      <c r="O5180" t="n">
        <v>-0</v>
      </c>
      <c r="P5180" t="n">
        <v>0</v>
      </c>
      <c r="Q5180" t="n">
        <v>500000000</v>
      </c>
      <c r="R5180" t="inlineStr"/>
      <c r="S5180" t="inlineStr"/>
      <c r="T5180" t="inlineStr"/>
      <c r="U5180" t="n">
        <v>0</v>
      </c>
      <c r="V5180" t="n">
        <v>500000000</v>
      </c>
      <c r="W5180" t="inlineStr"/>
      <c r="X5180" t="inlineStr">
        <is>
          <t>libre unbounded</t>
        </is>
      </c>
    </row>
    <row r="5181" ht="15" customHeight="1" s="1003">
      <c r="A5181" s="1019" t="inlineStr">
        <is>
          <t>Huile d'olive</t>
        </is>
      </c>
      <c r="B5181" t="inlineStr">
        <is>
          <t>Ecart statistique</t>
        </is>
      </c>
      <c r="C5181" t="inlineStr">
        <is>
          <t>kt</t>
        </is>
      </c>
      <c r="D5181" t="inlineStr">
        <is>
          <t>France</t>
        </is>
      </c>
      <c r="E5181" t="inlineStr">
        <is>
          <t>2023-24</t>
        </is>
      </c>
      <c r="F5181" t="inlineStr">
        <is>
          <t>Lin</t>
        </is>
      </c>
      <c r="G5181" t="inlineStr"/>
      <c r="H5181" t="inlineStr"/>
      <c r="I5181" t="inlineStr"/>
      <c r="J5181" t="inlineStr"/>
      <c r="K5181" t="inlineStr"/>
      <c r="L5181" t="inlineStr"/>
      <c r="M5181" t="inlineStr"/>
      <c r="N5181" t="inlineStr"/>
      <c r="O5181" t="n">
        <v>-0</v>
      </c>
      <c r="P5181" t="n">
        <v>0</v>
      </c>
      <c r="Q5181" t="n">
        <v>500000000</v>
      </c>
      <c r="R5181" t="inlineStr"/>
      <c r="S5181" t="inlineStr"/>
      <c r="T5181" t="inlineStr"/>
      <c r="U5181" t="n">
        <v>0</v>
      </c>
      <c r="V5181" t="n">
        <v>500000000</v>
      </c>
      <c r="W5181" t="inlineStr"/>
      <c r="X5181" t="inlineStr">
        <is>
          <t>libre unbounded</t>
        </is>
      </c>
    </row>
    <row r="5182" ht="15" customHeight="1" s="1003">
      <c r="A5182" s="1019" t="inlineStr">
        <is>
          <t>Grignons d'olive</t>
        </is>
      </c>
      <c r="B5182" t="inlineStr">
        <is>
          <t>Alimentation animale</t>
        </is>
      </c>
      <c r="C5182" t="inlineStr">
        <is>
          <t>kt</t>
        </is>
      </c>
      <c r="D5182" t="inlineStr">
        <is>
          <t>France</t>
        </is>
      </c>
      <c r="E5182" t="inlineStr">
        <is>
          <t>2023-24</t>
        </is>
      </c>
      <c r="F5182" t="inlineStr">
        <is>
          <t>Lin</t>
        </is>
      </c>
      <c r="G5182" t="inlineStr"/>
      <c r="H5182" t="inlineStr"/>
      <c r="I5182" t="inlineStr"/>
      <c r="J5182" t="inlineStr">
        <is>
          <t>Les grignons d'olive sont valorisés en alimentation animale</t>
        </is>
      </c>
      <c r="K5182" t="inlineStr"/>
      <c r="L5182" t="inlineStr">
        <is>
          <t>Consommation de grignons d'olive en alimentation animale</t>
        </is>
      </c>
      <c r="M5182" t="inlineStr"/>
      <c r="N5182" t="inlineStr"/>
      <c r="O5182" t="n">
        <v>-0</v>
      </c>
      <c r="P5182" t="n">
        <v>0</v>
      </c>
      <c r="Q5182" t="n">
        <v>500000000</v>
      </c>
      <c r="R5182" t="inlineStr"/>
      <c r="S5182" t="inlineStr"/>
      <c r="T5182" t="inlineStr"/>
      <c r="U5182" t="n">
        <v>0</v>
      </c>
      <c r="V5182" t="n">
        <v>500000000</v>
      </c>
      <c r="W5182" t="inlineStr"/>
      <c r="X5182" t="inlineStr">
        <is>
          <t>libre unbounded</t>
        </is>
      </c>
    </row>
    <row r="5183" ht="15" customHeight="1" s="1003">
      <c r="A5183" s="1019" t="inlineStr">
        <is>
          <t>Grignons d'olive</t>
        </is>
      </c>
      <c r="B5183" t="inlineStr">
        <is>
          <t>Usages alimentaires</t>
        </is>
      </c>
      <c r="C5183" t="inlineStr">
        <is>
          <t>kt</t>
        </is>
      </c>
      <c r="D5183" t="inlineStr">
        <is>
          <t>France</t>
        </is>
      </c>
      <c r="E5183" t="inlineStr">
        <is>
          <t>2023-24</t>
        </is>
      </c>
      <c r="F5183" t="inlineStr">
        <is>
          <t>Lin</t>
        </is>
      </c>
      <c r="G5183" t="inlineStr"/>
      <c r="H5183" t="inlineStr"/>
      <c r="I5183" t="inlineStr"/>
      <c r="J5183" t="inlineStr"/>
      <c r="K5183" t="inlineStr"/>
      <c r="L5183" t="inlineStr"/>
      <c r="M5183" t="inlineStr"/>
      <c r="N5183" t="inlineStr"/>
      <c r="O5183" t="n">
        <v>-0</v>
      </c>
      <c r="P5183" t="n">
        <v>0</v>
      </c>
      <c r="Q5183" t="n">
        <v>500000000</v>
      </c>
      <c r="R5183" t="inlineStr"/>
      <c r="S5183" t="inlineStr"/>
      <c r="T5183" t="inlineStr"/>
      <c r="U5183" t="n">
        <v>0</v>
      </c>
      <c r="V5183" t="n">
        <v>500000000</v>
      </c>
      <c r="W5183" t="inlineStr"/>
      <c r="X5183" t="inlineStr">
        <is>
          <t>libre unbounded</t>
        </is>
      </c>
    </row>
    <row r="5184" ht="15" customHeight="1" s="1003">
      <c r="A5184" s="1019" t="inlineStr">
        <is>
          <t>Grignons d'olive</t>
        </is>
      </c>
      <c r="B5184" t="inlineStr">
        <is>
          <t>Débouchés</t>
        </is>
      </c>
      <c r="C5184" t="inlineStr">
        <is>
          <t>kt</t>
        </is>
      </c>
      <c r="D5184" t="inlineStr">
        <is>
          <t>France</t>
        </is>
      </c>
      <c r="E5184" t="inlineStr">
        <is>
          <t>2023-24</t>
        </is>
      </c>
      <c r="F5184" t="inlineStr">
        <is>
          <t>Lin</t>
        </is>
      </c>
      <c r="G5184" t="inlineStr"/>
      <c r="H5184" t="inlineStr"/>
      <c r="I5184" t="inlineStr"/>
      <c r="J5184" t="inlineStr"/>
      <c r="K5184" t="inlineStr"/>
      <c r="L5184" t="inlineStr"/>
      <c r="M5184" t="inlineStr"/>
      <c r="N5184" t="inlineStr"/>
      <c r="O5184" t="n">
        <v>-0</v>
      </c>
      <c r="P5184" t="n">
        <v>0</v>
      </c>
      <c r="Q5184" t="n">
        <v>500000000</v>
      </c>
      <c r="R5184" t="inlineStr"/>
      <c r="S5184" t="inlineStr"/>
      <c r="T5184" t="inlineStr"/>
      <c r="U5184" t="n">
        <v>0</v>
      </c>
      <c r="V5184" t="n">
        <v>500000000</v>
      </c>
      <c r="W5184" t="inlineStr"/>
      <c r="X5184" t="inlineStr">
        <is>
          <t>libre unbounded</t>
        </is>
      </c>
    </row>
    <row r="5185" ht="15" customHeight="1" s="1003">
      <c r="A5185" s="1019" t="inlineStr">
        <is>
          <t>Grignons d'olive</t>
        </is>
      </c>
      <c r="B5185" t="inlineStr">
        <is>
          <t>FAB</t>
        </is>
      </c>
      <c r="C5185" t="inlineStr">
        <is>
          <t>kt</t>
        </is>
      </c>
      <c r="D5185" t="inlineStr">
        <is>
          <t>France</t>
        </is>
      </c>
      <c r="E5185" t="inlineStr">
        <is>
          <t>2023-24</t>
        </is>
      </c>
      <c r="F5185" t="inlineStr">
        <is>
          <t>Lin</t>
        </is>
      </c>
      <c r="G5185" t="inlineStr"/>
      <c r="H5185" t="inlineStr"/>
      <c r="I5185" t="inlineStr"/>
      <c r="J5185" t="inlineStr"/>
      <c r="K5185" t="inlineStr"/>
      <c r="L5185" t="inlineStr"/>
      <c r="M5185" t="inlineStr"/>
      <c r="N5185" t="inlineStr"/>
      <c r="O5185" t="n">
        <v>-0</v>
      </c>
      <c r="P5185" t="n">
        <v>0</v>
      </c>
      <c r="Q5185" t="n">
        <v>500000000</v>
      </c>
      <c r="R5185" t="inlineStr"/>
      <c r="S5185" t="inlineStr"/>
      <c r="T5185" t="inlineStr"/>
      <c r="U5185" t="n">
        <v>0</v>
      </c>
      <c r="V5185" t="n">
        <v>500000000</v>
      </c>
      <c r="W5185" t="inlineStr"/>
      <c r="X5185" t="inlineStr">
        <is>
          <t>libre unbounded</t>
        </is>
      </c>
    </row>
    <row r="5186" ht="15" customHeight="1" s="1003">
      <c r="A5186" s="1019" t="inlineStr">
        <is>
          <t>Grignons d'olive</t>
        </is>
      </c>
      <c r="B5186" t="inlineStr">
        <is>
          <t>FAF</t>
        </is>
      </c>
      <c r="C5186" t="inlineStr">
        <is>
          <t>kt</t>
        </is>
      </c>
      <c r="D5186" t="inlineStr">
        <is>
          <t>France</t>
        </is>
      </c>
      <c r="E5186" t="inlineStr">
        <is>
          <t>2023-24</t>
        </is>
      </c>
      <c r="F5186" t="inlineStr">
        <is>
          <t>Lin</t>
        </is>
      </c>
      <c r="G5186" t="inlineStr"/>
      <c r="H5186" t="inlineStr"/>
      <c r="I5186" t="inlineStr"/>
      <c r="J5186" t="inlineStr"/>
      <c r="K5186" t="inlineStr"/>
      <c r="L5186" t="inlineStr"/>
      <c r="M5186" t="inlineStr"/>
      <c r="N5186" t="inlineStr"/>
      <c r="O5186" t="n">
        <v>-0</v>
      </c>
      <c r="P5186" t="n">
        <v>0</v>
      </c>
      <c r="Q5186" t="n">
        <v>500000000</v>
      </c>
      <c r="R5186" t="inlineStr"/>
      <c r="S5186" t="inlineStr"/>
      <c r="T5186" t="inlineStr"/>
      <c r="U5186" t="n">
        <v>0</v>
      </c>
      <c r="V5186" t="n">
        <v>500000000</v>
      </c>
      <c r="W5186" t="inlineStr"/>
      <c r="X5186" t="inlineStr">
        <is>
          <t>libre unbounded</t>
        </is>
      </c>
    </row>
    <row r="5187" ht="15" customHeight="1" s="1003">
      <c r="A5187" s="1019" t="inlineStr">
        <is>
          <t>Grignons d'olive</t>
        </is>
      </c>
      <c r="B5187" t="inlineStr">
        <is>
          <t>Direct élevage</t>
        </is>
      </c>
      <c r="C5187" t="inlineStr">
        <is>
          <t>kt</t>
        </is>
      </c>
      <c r="D5187" t="inlineStr">
        <is>
          <t>France</t>
        </is>
      </c>
      <c r="E5187" t="inlineStr">
        <is>
          <t>2023-24</t>
        </is>
      </c>
      <c r="F5187" t="inlineStr">
        <is>
          <t>Lin</t>
        </is>
      </c>
      <c r="G5187" t="inlineStr"/>
      <c r="H5187" t="inlineStr"/>
      <c r="I5187" t="inlineStr"/>
      <c r="J5187" t="inlineStr"/>
      <c r="K5187" t="inlineStr"/>
      <c r="L5187" t="inlineStr"/>
      <c r="M5187" t="inlineStr"/>
      <c r="N5187" t="inlineStr"/>
      <c r="O5187" t="n">
        <v>-0</v>
      </c>
      <c r="P5187" t="n">
        <v>0</v>
      </c>
      <c r="Q5187" t="n">
        <v>500000000</v>
      </c>
      <c r="R5187" t="inlineStr"/>
      <c r="S5187" t="inlineStr"/>
      <c r="T5187" t="inlineStr"/>
      <c r="U5187" t="n">
        <v>0</v>
      </c>
      <c r="V5187" t="n">
        <v>500000000</v>
      </c>
      <c r="W5187" t="inlineStr"/>
      <c r="X5187" t="inlineStr">
        <is>
          <t>libre unbounded</t>
        </is>
      </c>
    </row>
    <row r="5188" ht="15" customHeight="1" s="1003">
      <c r="A5188" s="1019" t="inlineStr">
        <is>
          <t>Grignons d'olive</t>
        </is>
      </c>
      <c r="B5188" t="inlineStr">
        <is>
          <t>Petfood</t>
        </is>
      </c>
      <c r="C5188" t="inlineStr">
        <is>
          <t>kt</t>
        </is>
      </c>
      <c r="D5188" t="inlineStr">
        <is>
          <t>France</t>
        </is>
      </c>
      <c r="E5188" t="inlineStr">
        <is>
          <t>2023-24</t>
        </is>
      </c>
      <c r="F5188" t="inlineStr">
        <is>
          <t>Lin</t>
        </is>
      </c>
      <c r="G5188" t="inlineStr"/>
      <c r="H5188" t="inlineStr"/>
      <c r="I5188" t="inlineStr"/>
      <c r="J5188" t="inlineStr"/>
      <c r="K5188" t="inlineStr"/>
      <c r="L5188" t="inlineStr"/>
      <c r="M5188" t="inlineStr"/>
      <c r="N5188" t="inlineStr"/>
      <c r="O5188" t="n">
        <v>-0</v>
      </c>
      <c r="P5188" t="n">
        <v>0</v>
      </c>
      <c r="Q5188" t="n">
        <v>500000000</v>
      </c>
      <c r="R5188" t="inlineStr"/>
      <c r="S5188" t="inlineStr"/>
      <c r="T5188" t="inlineStr"/>
      <c r="U5188" t="n">
        <v>0</v>
      </c>
      <c r="V5188" t="n">
        <v>500000000</v>
      </c>
      <c r="W5188" t="inlineStr"/>
      <c r="X5188" t="inlineStr">
        <is>
          <t>libre unbounded</t>
        </is>
      </c>
    </row>
    <row r="5189" ht="15" customHeight="1" s="1003">
      <c r="A5189" s="1019" t="inlineStr">
        <is>
          <t>Grignons d'olive</t>
        </is>
      </c>
      <c r="B5189" t="inlineStr">
        <is>
          <t>Alimentation animale rente</t>
        </is>
      </c>
      <c r="C5189" t="inlineStr">
        <is>
          <t>kt</t>
        </is>
      </c>
      <c r="D5189" t="inlineStr">
        <is>
          <t>France</t>
        </is>
      </c>
      <c r="E5189" t="inlineStr">
        <is>
          <t>2023-24</t>
        </is>
      </c>
      <c r="F5189" t="inlineStr">
        <is>
          <t>Lin</t>
        </is>
      </c>
      <c r="G5189" t="inlineStr"/>
      <c r="H5189" t="inlineStr"/>
      <c r="I5189" t="inlineStr"/>
      <c r="J5189" t="inlineStr"/>
      <c r="K5189" t="inlineStr"/>
      <c r="L5189" t="inlineStr"/>
      <c r="M5189" t="inlineStr"/>
      <c r="N5189" t="inlineStr"/>
      <c r="O5189" t="n">
        <v>-0</v>
      </c>
      <c r="P5189" t="n">
        <v>0</v>
      </c>
      <c r="Q5189" t="n">
        <v>500000000</v>
      </c>
      <c r="R5189" t="inlineStr"/>
      <c r="S5189" t="inlineStr"/>
      <c r="T5189" t="inlineStr"/>
      <c r="U5189" t="n">
        <v>0</v>
      </c>
      <c r="V5189" t="n">
        <v>500000000</v>
      </c>
      <c r="W5189" t="inlineStr"/>
      <c r="X5189" t="inlineStr">
        <is>
          <t>libre unbounded</t>
        </is>
      </c>
    </row>
    <row r="5190" ht="15" customHeight="1" s="1003">
      <c r="A5190" s="1019" t="inlineStr">
        <is>
          <t>Grignons d'olive</t>
        </is>
      </c>
      <c r="B5190" t="inlineStr">
        <is>
          <t>Hors FAB</t>
        </is>
      </c>
      <c r="C5190" t="inlineStr">
        <is>
          <t>kt</t>
        </is>
      </c>
      <c r="D5190" t="inlineStr">
        <is>
          <t>France</t>
        </is>
      </c>
      <c r="E5190" t="inlineStr">
        <is>
          <t>2023-24</t>
        </is>
      </c>
      <c r="F5190" t="inlineStr">
        <is>
          <t>Lin</t>
        </is>
      </c>
      <c r="G5190" t="inlineStr"/>
      <c r="H5190" t="inlineStr"/>
      <c r="I5190" t="inlineStr"/>
      <c r="J5190" t="inlineStr"/>
      <c r="K5190" t="inlineStr"/>
      <c r="L5190" t="inlineStr"/>
      <c r="M5190" t="inlineStr"/>
      <c r="N5190" t="inlineStr"/>
      <c r="O5190" t="n">
        <v>-0</v>
      </c>
      <c r="P5190" t="n">
        <v>0</v>
      </c>
      <c r="Q5190" t="n">
        <v>500000000</v>
      </c>
      <c r="R5190" t="inlineStr"/>
      <c r="S5190" t="inlineStr"/>
      <c r="T5190" t="inlineStr"/>
      <c r="U5190" t="n">
        <v>0</v>
      </c>
      <c r="V5190" t="n">
        <v>500000000</v>
      </c>
      <c r="W5190" t="inlineStr"/>
      <c r="X5190" t="inlineStr">
        <is>
          <t>libre unbounded</t>
        </is>
      </c>
    </row>
    <row r="5191" ht="15" customHeight="1" s="1003">
      <c r="A5191" s="1019" t="inlineStr">
        <is>
          <t>Grignons d'olive</t>
        </is>
      </c>
      <c r="B5191" t="inlineStr">
        <is>
          <t>Export</t>
        </is>
      </c>
      <c r="C5191" t="inlineStr">
        <is>
          <t>kt</t>
        </is>
      </c>
      <c r="D5191" t="inlineStr">
        <is>
          <t>France</t>
        </is>
      </c>
      <c r="E5191" t="inlineStr">
        <is>
          <t>2023-24</t>
        </is>
      </c>
      <c r="F5191" t="inlineStr">
        <is>
          <t>Lin</t>
        </is>
      </c>
      <c r="G5191" t="inlineStr"/>
      <c r="H5191" t="inlineStr"/>
      <c r="I5191" t="inlineStr"/>
      <c r="J5191" t="inlineStr"/>
      <c r="K5191" t="inlineStr"/>
      <c r="L5191" t="inlineStr"/>
      <c r="M5191" t="inlineStr"/>
      <c r="N5191" t="inlineStr"/>
      <c r="O5191" t="n">
        <v>-0</v>
      </c>
      <c r="P5191" t="n">
        <v>0</v>
      </c>
      <c r="Q5191" t="n">
        <v>500000000</v>
      </c>
      <c r="R5191" t="inlineStr"/>
      <c r="S5191" t="inlineStr"/>
      <c r="T5191" t="inlineStr"/>
      <c r="U5191" t="n">
        <v>0</v>
      </c>
      <c r="V5191" t="n">
        <v>500000000</v>
      </c>
      <c r="W5191" t="inlineStr"/>
      <c r="X5191" t="inlineStr">
        <is>
          <t>libre unbounded</t>
        </is>
      </c>
    </row>
    <row r="5192" ht="15" customHeight="1" s="1003">
      <c r="A5192" s="1019" t="inlineStr">
        <is>
          <t>Olives de table</t>
        </is>
      </c>
      <c r="B5192" t="inlineStr">
        <is>
          <t>Vente directe et autoconsommation</t>
        </is>
      </c>
      <c r="C5192" t="inlineStr">
        <is>
          <t>kt</t>
        </is>
      </c>
      <c r="D5192" t="inlineStr">
        <is>
          <t>France</t>
        </is>
      </c>
      <c r="E5192" t="inlineStr">
        <is>
          <t>2023-24</t>
        </is>
      </c>
      <c r="F5192" t="inlineStr">
        <is>
          <t>Lin</t>
        </is>
      </c>
      <c r="G5192" t="inlineStr"/>
      <c r="H5192" t="inlineStr"/>
      <c r="I5192" t="inlineStr"/>
      <c r="J5192" t="inlineStr"/>
      <c r="K5192" t="inlineStr"/>
      <c r="L5192" t="inlineStr"/>
      <c r="M5192" t="inlineStr"/>
      <c r="N5192" t="inlineStr"/>
      <c r="O5192" t="n">
        <v>-0</v>
      </c>
      <c r="P5192" t="n">
        <v>0</v>
      </c>
      <c r="Q5192" t="n">
        <v>500000000</v>
      </c>
      <c r="R5192" t="inlineStr"/>
      <c r="S5192" t="inlineStr"/>
      <c r="T5192" t="inlineStr"/>
      <c r="U5192" t="n">
        <v>0</v>
      </c>
      <c r="V5192" t="n">
        <v>500000000</v>
      </c>
      <c r="W5192" t="inlineStr"/>
      <c r="X5192" t="inlineStr">
        <is>
          <t>libre unbounded</t>
        </is>
      </c>
    </row>
    <row r="5193" ht="15" customHeight="1" s="1003">
      <c r="A5193" s="1019" t="inlineStr">
        <is>
          <t>Olives de table</t>
        </is>
      </c>
      <c r="B5193" t="inlineStr">
        <is>
          <t>Circuits spécialisés</t>
        </is>
      </c>
      <c r="C5193" t="inlineStr">
        <is>
          <t>kt</t>
        </is>
      </c>
      <c r="D5193" t="inlineStr">
        <is>
          <t>France</t>
        </is>
      </c>
      <c r="E5193" t="inlineStr">
        <is>
          <t>2023-24</t>
        </is>
      </c>
      <c r="F5193" t="inlineStr">
        <is>
          <t>Lin</t>
        </is>
      </c>
      <c r="G5193" t="inlineStr"/>
      <c r="H5193" t="inlineStr"/>
      <c r="I5193" t="inlineStr"/>
      <c r="J5193" t="inlineStr"/>
      <c r="K5193" t="inlineStr"/>
      <c r="L5193" t="inlineStr"/>
      <c r="M5193" t="inlineStr"/>
      <c r="N5193" t="inlineStr"/>
      <c r="O5193" t="n">
        <v>-0</v>
      </c>
      <c r="P5193" t="n">
        <v>0</v>
      </c>
      <c r="Q5193" t="n">
        <v>500000000</v>
      </c>
      <c r="R5193" t="inlineStr"/>
      <c r="S5193" t="inlineStr"/>
      <c r="T5193" t="inlineStr"/>
      <c r="U5193" t="n">
        <v>0</v>
      </c>
      <c r="V5193" t="n">
        <v>500000000</v>
      </c>
      <c r="W5193" t="inlineStr"/>
      <c r="X5193" t="inlineStr">
        <is>
          <t>libre unbounded</t>
        </is>
      </c>
    </row>
    <row r="5194" ht="15" customHeight="1" s="1003">
      <c r="A5194" s="1019" t="inlineStr">
        <is>
          <t>Olives de table</t>
        </is>
      </c>
      <c r="B5194" t="inlineStr">
        <is>
          <t>RHD</t>
        </is>
      </c>
      <c r="C5194" t="inlineStr">
        <is>
          <t>kt</t>
        </is>
      </c>
      <c r="D5194" t="inlineStr">
        <is>
          <t>France</t>
        </is>
      </c>
      <c r="E5194" t="inlineStr">
        <is>
          <t>2023-24</t>
        </is>
      </c>
      <c r="F5194" t="inlineStr">
        <is>
          <t>Lin</t>
        </is>
      </c>
      <c r="G5194" t="inlineStr"/>
      <c r="H5194" t="inlineStr"/>
      <c r="I5194" t="inlineStr"/>
      <c r="J5194" t="inlineStr"/>
      <c r="K5194" t="inlineStr"/>
      <c r="L5194" t="inlineStr"/>
      <c r="M5194" t="inlineStr"/>
      <c r="N5194" t="inlineStr"/>
      <c r="O5194" t="n">
        <v>-0</v>
      </c>
      <c r="P5194" t="n">
        <v>0</v>
      </c>
      <c r="Q5194" t="n">
        <v>500000000</v>
      </c>
      <c r="R5194" t="inlineStr"/>
      <c r="S5194" t="inlineStr"/>
      <c r="T5194" t="inlineStr"/>
      <c r="U5194" t="n">
        <v>0</v>
      </c>
      <c r="V5194" t="n">
        <v>500000000</v>
      </c>
      <c r="W5194" t="inlineStr"/>
      <c r="X5194" t="inlineStr">
        <is>
          <t>libre unbounded</t>
        </is>
      </c>
    </row>
    <row r="5195" ht="15" customHeight="1" s="1003">
      <c r="A5195" s="1019" t="inlineStr">
        <is>
          <t>Olives de table</t>
        </is>
      </c>
      <c r="B5195" t="inlineStr">
        <is>
          <t>Autres IAA</t>
        </is>
      </c>
      <c r="C5195" t="inlineStr">
        <is>
          <t>kt</t>
        </is>
      </c>
      <c r="D5195" t="inlineStr">
        <is>
          <t>France</t>
        </is>
      </c>
      <c r="E5195" t="inlineStr">
        <is>
          <t>2023-24</t>
        </is>
      </c>
      <c r="F5195" t="inlineStr">
        <is>
          <t>Lin</t>
        </is>
      </c>
      <c r="G5195" t="inlineStr"/>
      <c r="H5195" t="inlineStr"/>
      <c r="I5195" t="inlineStr"/>
      <c r="J5195" t="inlineStr"/>
      <c r="K5195" t="inlineStr"/>
      <c r="L5195" t="inlineStr"/>
      <c r="M5195" t="inlineStr"/>
      <c r="N5195" t="inlineStr"/>
      <c r="O5195" t="n">
        <v>-0</v>
      </c>
      <c r="P5195" t="n">
        <v>0</v>
      </c>
      <c r="Q5195" t="n">
        <v>500000000</v>
      </c>
      <c r="R5195" t="inlineStr"/>
      <c r="S5195" t="inlineStr"/>
      <c r="T5195" t="inlineStr"/>
      <c r="U5195" t="n">
        <v>0</v>
      </c>
      <c r="V5195" t="n">
        <v>500000000</v>
      </c>
      <c r="W5195" t="inlineStr"/>
      <c r="X5195" t="inlineStr">
        <is>
          <t>libre unbounded</t>
        </is>
      </c>
    </row>
    <row r="5196" ht="15" customHeight="1" s="1003">
      <c r="A5196" s="1019" t="inlineStr">
        <is>
          <t>Olives de table</t>
        </is>
      </c>
      <c r="B5196" t="inlineStr">
        <is>
          <t>Alimentation humaine</t>
        </is>
      </c>
      <c r="C5196" t="inlineStr">
        <is>
          <t>kt</t>
        </is>
      </c>
      <c r="D5196" t="inlineStr">
        <is>
          <t>France</t>
        </is>
      </c>
      <c r="E5196" t="inlineStr">
        <is>
          <t>2023-24</t>
        </is>
      </c>
      <c r="F5196" t="inlineStr">
        <is>
          <t>Lin</t>
        </is>
      </c>
      <c r="G5196" t="inlineStr"/>
      <c r="H5196" t="inlineStr"/>
      <c r="I5196" t="inlineStr"/>
      <c r="J5196" t="inlineStr"/>
      <c r="K5196" t="inlineStr"/>
      <c r="L5196" t="inlineStr"/>
      <c r="M5196" t="inlineStr"/>
      <c r="N5196" t="inlineStr"/>
      <c r="O5196" t="n">
        <v>-0</v>
      </c>
      <c r="P5196" t="n">
        <v>0</v>
      </c>
      <c r="Q5196" t="n">
        <v>500000000</v>
      </c>
      <c r="R5196" t="inlineStr"/>
      <c r="S5196" t="inlineStr"/>
      <c r="T5196" t="inlineStr"/>
      <c r="U5196" t="n">
        <v>0</v>
      </c>
      <c r="V5196" t="n">
        <v>500000000</v>
      </c>
      <c r="W5196" t="inlineStr"/>
      <c r="X5196" t="inlineStr">
        <is>
          <t>libre unbounded</t>
        </is>
      </c>
    </row>
    <row r="5197" ht="15" customHeight="1" s="1003">
      <c r="A5197" s="1019" t="inlineStr">
        <is>
          <t>Olives de table</t>
        </is>
      </c>
      <c r="B5197" t="inlineStr">
        <is>
          <t>Ménages</t>
        </is>
      </c>
      <c r="C5197" t="inlineStr">
        <is>
          <t>kt</t>
        </is>
      </c>
      <c r="D5197" t="inlineStr">
        <is>
          <t>France</t>
        </is>
      </c>
      <c r="E5197" t="inlineStr">
        <is>
          <t>2023-24</t>
        </is>
      </c>
      <c r="F5197" t="inlineStr">
        <is>
          <t>Lin</t>
        </is>
      </c>
      <c r="G5197" t="inlineStr"/>
      <c r="H5197" t="inlineStr"/>
      <c r="I5197" t="inlineStr"/>
      <c r="J5197" t="inlineStr"/>
      <c r="K5197" t="inlineStr"/>
      <c r="L5197" t="inlineStr"/>
      <c r="M5197" t="inlineStr"/>
      <c r="N5197" t="inlineStr"/>
      <c r="O5197" t="n">
        <v>-0</v>
      </c>
      <c r="P5197" t="n">
        <v>0</v>
      </c>
      <c r="Q5197" t="n">
        <v>500000000</v>
      </c>
      <c r="R5197" t="inlineStr"/>
      <c r="S5197" t="inlineStr"/>
      <c r="T5197" t="inlineStr"/>
      <c r="U5197" t="n">
        <v>0</v>
      </c>
      <c r="V5197" t="n">
        <v>500000000</v>
      </c>
      <c r="W5197" t="inlineStr"/>
      <c r="X5197" t="inlineStr">
        <is>
          <t>libre unbounded</t>
        </is>
      </c>
    </row>
    <row r="5198" ht="15" customHeight="1" s="1003">
      <c r="A5198" s="1019" t="inlineStr">
        <is>
          <t>Olives de table</t>
        </is>
      </c>
      <c r="B5198" t="inlineStr">
        <is>
          <t>Usages alimentaires</t>
        </is>
      </c>
      <c r="C5198" t="inlineStr">
        <is>
          <t>kt</t>
        </is>
      </c>
      <c r="D5198" t="inlineStr">
        <is>
          <t>France</t>
        </is>
      </c>
      <c r="E5198" t="inlineStr">
        <is>
          <t>2023-24</t>
        </is>
      </c>
      <c r="F5198" t="inlineStr">
        <is>
          <t>Lin</t>
        </is>
      </c>
      <c r="G5198" t="inlineStr"/>
      <c r="H5198" t="inlineStr"/>
      <c r="I5198" t="inlineStr"/>
      <c r="J5198" t="inlineStr"/>
      <c r="K5198" t="inlineStr"/>
      <c r="L5198" t="inlineStr"/>
      <c r="M5198" t="inlineStr"/>
      <c r="N5198" t="inlineStr"/>
      <c r="O5198" t="n">
        <v>-0</v>
      </c>
      <c r="P5198" t="n">
        <v>0</v>
      </c>
      <c r="Q5198" t="n">
        <v>500000000</v>
      </c>
      <c r="R5198" t="inlineStr"/>
      <c r="S5198" t="inlineStr"/>
      <c r="T5198" t="inlineStr"/>
      <c r="U5198" t="n">
        <v>0</v>
      </c>
      <c r="V5198" t="n">
        <v>500000000</v>
      </c>
      <c r="W5198" t="inlineStr"/>
      <c r="X5198" t="inlineStr">
        <is>
          <t>libre unbounded</t>
        </is>
      </c>
    </row>
    <row r="5199" ht="15" customHeight="1" s="1003">
      <c r="A5199" s="1019" t="inlineStr">
        <is>
          <t>Olives de table</t>
        </is>
      </c>
      <c r="B5199" t="inlineStr">
        <is>
          <t>Débouchés</t>
        </is>
      </c>
      <c r="C5199" t="inlineStr">
        <is>
          <t>kt</t>
        </is>
      </c>
      <c r="D5199" t="inlineStr">
        <is>
          <t>France</t>
        </is>
      </c>
      <c r="E5199" t="inlineStr">
        <is>
          <t>2023-24</t>
        </is>
      </c>
      <c r="F5199" t="inlineStr">
        <is>
          <t>Lin</t>
        </is>
      </c>
      <c r="G5199" t="inlineStr"/>
      <c r="H5199" t="inlineStr"/>
      <c r="I5199" t="inlineStr"/>
      <c r="J5199" t="inlineStr"/>
      <c r="K5199" t="inlineStr"/>
      <c r="L5199" t="inlineStr"/>
      <c r="M5199" t="inlineStr"/>
      <c r="N5199" t="inlineStr"/>
      <c r="O5199" t="n">
        <v>-0</v>
      </c>
      <c r="P5199" t="n">
        <v>0</v>
      </c>
      <c r="Q5199" t="n">
        <v>500000000</v>
      </c>
      <c r="R5199" t="inlineStr"/>
      <c r="S5199" t="inlineStr"/>
      <c r="T5199" t="inlineStr"/>
      <c r="U5199" t="n">
        <v>0</v>
      </c>
      <c r="V5199" t="n">
        <v>500000000</v>
      </c>
      <c r="W5199" t="inlineStr"/>
      <c r="X5199" t="inlineStr">
        <is>
          <t>libre unbounded</t>
        </is>
      </c>
    </row>
    <row r="5200" ht="15" customHeight="1" s="1003">
      <c r="A5200" s="1019" t="inlineStr">
        <is>
          <t>Olives de table</t>
        </is>
      </c>
      <c r="B5200" t="inlineStr">
        <is>
          <t>Export</t>
        </is>
      </c>
      <c r="C5200" t="inlineStr">
        <is>
          <t>kt</t>
        </is>
      </c>
      <c r="D5200" t="inlineStr">
        <is>
          <t>France</t>
        </is>
      </c>
      <c r="E5200" t="inlineStr">
        <is>
          <t>2023-24</t>
        </is>
      </c>
      <c r="F5200" t="inlineStr">
        <is>
          <t>Lin</t>
        </is>
      </c>
      <c r="G5200" t="inlineStr"/>
      <c r="H5200" t="inlineStr"/>
      <c r="I5200" t="inlineStr"/>
      <c r="J5200" t="inlineStr"/>
      <c r="K5200" t="inlineStr"/>
      <c r="L5200" t="inlineStr"/>
      <c r="M5200" t="inlineStr"/>
      <c r="N5200" t="inlineStr"/>
      <c r="O5200" t="n">
        <v>-0</v>
      </c>
      <c r="P5200" t="n">
        <v>0</v>
      </c>
      <c r="Q5200" t="n">
        <v>500000000</v>
      </c>
      <c r="R5200" t="inlineStr"/>
      <c r="S5200" t="inlineStr"/>
      <c r="T5200" t="inlineStr"/>
      <c r="U5200" t="n">
        <v>0</v>
      </c>
      <c r="V5200" t="n">
        <v>500000000</v>
      </c>
      <c r="W5200" t="inlineStr"/>
      <c r="X5200" t="inlineStr">
        <is>
          <t>libre unbounded</t>
        </is>
      </c>
    </row>
    <row r="5201" ht="15" customHeight="1" s="1003">
      <c r="A5201" s="1019" t="inlineStr">
        <is>
          <t>Olives de table</t>
        </is>
      </c>
      <c r="B5201" t="inlineStr">
        <is>
          <t>GMS</t>
        </is>
      </c>
      <c r="C5201" t="inlineStr">
        <is>
          <t>kt</t>
        </is>
      </c>
      <c r="D5201" t="inlineStr">
        <is>
          <t>France</t>
        </is>
      </c>
      <c r="E5201" t="inlineStr">
        <is>
          <t>2023-24</t>
        </is>
      </c>
      <c r="F5201" t="inlineStr">
        <is>
          <t>Lin</t>
        </is>
      </c>
      <c r="G5201" t="inlineStr"/>
      <c r="H5201" t="inlineStr"/>
      <c r="I5201" t="inlineStr"/>
      <c r="J5201" t="inlineStr"/>
      <c r="K5201" t="inlineStr"/>
      <c r="L5201" t="inlineStr"/>
      <c r="M5201" t="inlineStr"/>
      <c r="N5201" t="inlineStr"/>
      <c r="O5201" t="n">
        <v>-0</v>
      </c>
      <c r="P5201" t="n">
        <v>0</v>
      </c>
      <c r="Q5201" t="n">
        <v>500000000</v>
      </c>
      <c r="R5201" t="inlineStr"/>
      <c r="S5201" t="inlineStr"/>
      <c r="T5201" t="inlineStr"/>
      <c r="U5201" t="n">
        <v>0</v>
      </c>
      <c r="V5201" t="n">
        <v>500000000</v>
      </c>
      <c r="W5201" t="inlineStr"/>
      <c r="X5201" t="inlineStr">
        <is>
          <t>libre unbounded</t>
        </is>
      </c>
    </row>
    <row r="5202" ht="15" customHeight="1" s="1003">
      <c r="A5202" s="1019" t="inlineStr">
        <is>
          <t>Olives de table</t>
        </is>
      </c>
      <c r="B5202" t="inlineStr">
        <is>
          <t>Circuits généralistes</t>
        </is>
      </c>
      <c r="C5202" t="inlineStr">
        <is>
          <t>kt</t>
        </is>
      </c>
      <c r="D5202" t="inlineStr">
        <is>
          <t>France</t>
        </is>
      </c>
      <c r="E5202" t="inlineStr">
        <is>
          <t>2023-24</t>
        </is>
      </c>
      <c r="F5202" t="inlineStr">
        <is>
          <t>Lin</t>
        </is>
      </c>
      <c r="G5202" t="inlineStr"/>
      <c r="H5202" t="inlineStr"/>
      <c r="I5202" t="inlineStr"/>
      <c r="J5202" t="inlineStr"/>
      <c r="K5202" t="inlineStr"/>
      <c r="L5202" t="inlineStr"/>
      <c r="M5202" t="inlineStr"/>
      <c r="N5202" t="inlineStr"/>
      <c r="O5202" t="n">
        <v>-0</v>
      </c>
      <c r="P5202" t="n">
        <v>0</v>
      </c>
      <c r="Q5202" t="n">
        <v>500000000</v>
      </c>
      <c r="R5202" t="inlineStr"/>
      <c r="S5202" t="inlineStr"/>
      <c r="T5202" t="inlineStr"/>
      <c r="U5202" t="n">
        <v>0</v>
      </c>
      <c r="V5202" t="n">
        <v>500000000</v>
      </c>
      <c r="W5202" t="inlineStr"/>
      <c r="X5202" t="inlineStr">
        <is>
          <t>libre unbounded</t>
        </is>
      </c>
    </row>
    <row r="5203" ht="15" customHeight="1" s="1003">
      <c r="A5203" s="1019" t="inlineStr">
        <is>
          <t>Olives de table</t>
        </is>
      </c>
      <c r="B5203" t="inlineStr">
        <is>
          <t>Ecart statistique</t>
        </is>
      </c>
      <c r="C5203" t="inlineStr">
        <is>
          <t>kt</t>
        </is>
      </c>
      <c r="D5203" t="inlineStr">
        <is>
          <t>France</t>
        </is>
      </c>
      <c r="E5203" t="inlineStr">
        <is>
          <t>2023-24</t>
        </is>
      </c>
      <c r="F5203" t="inlineStr">
        <is>
          <t>Lin</t>
        </is>
      </c>
      <c r="G5203" t="inlineStr"/>
      <c r="H5203" t="inlineStr"/>
      <c r="I5203" t="inlineStr"/>
      <c r="J5203" t="inlineStr"/>
      <c r="K5203" t="inlineStr"/>
      <c r="L5203" t="inlineStr"/>
      <c r="M5203" t="inlineStr"/>
      <c r="N5203" t="inlineStr"/>
      <c r="O5203" t="n">
        <v>-0</v>
      </c>
      <c r="P5203" t="n">
        <v>0</v>
      </c>
      <c r="Q5203" t="n">
        <v>500000000</v>
      </c>
      <c r="R5203" t="inlineStr"/>
      <c r="S5203" t="inlineStr"/>
      <c r="T5203" t="inlineStr"/>
      <c r="U5203" t="n">
        <v>0</v>
      </c>
      <c r="V5203" t="n">
        <v>500000000</v>
      </c>
      <c r="W5203" t="inlineStr"/>
      <c r="X5203" t="inlineStr">
        <is>
          <t>libre unbounded</t>
        </is>
      </c>
    </row>
    <row r="5204" ht="15" customHeight="1" s="1003">
      <c r="A5204" s="1019" t="inlineStr">
        <is>
          <t>Produits alimentaires</t>
        </is>
      </c>
      <c r="B5204" t="inlineStr">
        <is>
          <t>GMS</t>
        </is>
      </c>
      <c r="C5204" t="inlineStr">
        <is>
          <t>kt</t>
        </is>
      </c>
      <c r="D5204" t="inlineStr">
        <is>
          <t>France</t>
        </is>
      </c>
      <c r="E5204" t="inlineStr">
        <is>
          <t>2023-24</t>
        </is>
      </c>
      <c r="F5204" t="inlineStr">
        <is>
          <t>Lin</t>
        </is>
      </c>
      <c r="G5204" t="inlineStr"/>
      <c r="H5204" t="inlineStr"/>
      <c r="I5204" t="inlineStr"/>
      <c r="J5204" t="inlineStr"/>
      <c r="K5204" t="inlineStr"/>
      <c r="L5204" t="inlineStr"/>
      <c r="M5204" t="inlineStr"/>
      <c r="N5204" t="inlineStr"/>
      <c r="O5204" t="n">
        <v>0</v>
      </c>
      <c r="P5204" t="n">
        <v>0</v>
      </c>
      <c r="Q5204" t="n">
        <v>-0</v>
      </c>
      <c r="R5204" t="inlineStr"/>
      <c r="S5204" t="inlineStr"/>
      <c r="T5204" t="inlineStr"/>
      <c r="U5204" t="n">
        <v>0</v>
      </c>
      <c r="V5204" t="n">
        <v>500000000</v>
      </c>
      <c r="W5204" t="inlineStr"/>
      <c r="X5204" t="inlineStr">
        <is>
          <t>libre</t>
        </is>
      </c>
    </row>
    <row r="5205" ht="15" customHeight="1" s="1003">
      <c r="A5205" s="1019" t="inlineStr">
        <is>
          <t>Produits alimentaires</t>
        </is>
      </c>
      <c r="B5205" t="inlineStr">
        <is>
          <t>Circuits spécialisés</t>
        </is>
      </c>
      <c r="C5205" t="inlineStr">
        <is>
          <t>kt</t>
        </is>
      </c>
      <c r="D5205" t="inlineStr">
        <is>
          <t>France</t>
        </is>
      </c>
      <c r="E5205" t="inlineStr">
        <is>
          <t>2023-24</t>
        </is>
      </c>
      <c r="F5205" t="inlineStr">
        <is>
          <t>Lin</t>
        </is>
      </c>
      <c r="G5205" t="inlineStr"/>
      <c r="H5205" t="inlineStr"/>
      <c r="I5205" t="inlineStr"/>
      <c r="J5205" t="inlineStr"/>
      <c r="K5205" t="inlineStr"/>
      <c r="L5205" t="inlineStr"/>
      <c r="M5205" t="inlineStr"/>
      <c r="N5205" t="inlineStr"/>
      <c r="O5205" t="n">
        <v>0</v>
      </c>
      <c r="P5205" t="n">
        <v>0</v>
      </c>
      <c r="Q5205" t="n">
        <v>-0</v>
      </c>
      <c r="R5205" t="inlineStr"/>
      <c r="S5205" t="inlineStr"/>
      <c r="T5205" t="inlineStr"/>
      <c r="U5205" t="n">
        <v>0</v>
      </c>
      <c r="V5205" t="n">
        <v>500000000</v>
      </c>
      <c r="W5205" t="inlineStr"/>
      <c r="X5205" t="inlineStr">
        <is>
          <t>libre</t>
        </is>
      </c>
    </row>
    <row r="5206" ht="15" customHeight="1" s="1003">
      <c r="A5206" s="1019" t="inlineStr">
        <is>
          <t>Produits alimentaires</t>
        </is>
      </c>
      <c r="B5206" t="inlineStr">
        <is>
          <t>RHD</t>
        </is>
      </c>
      <c r="C5206" t="inlineStr">
        <is>
          <t>kt</t>
        </is>
      </c>
      <c r="D5206" t="inlineStr">
        <is>
          <t>France</t>
        </is>
      </c>
      <c r="E5206" t="inlineStr">
        <is>
          <t>2023-24</t>
        </is>
      </c>
      <c r="F5206" t="inlineStr">
        <is>
          <t>Lin</t>
        </is>
      </c>
      <c r="G5206" t="inlineStr"/>
      <c r="H5206" t="inlineStr"/>
      <c r="I5206" t="inlineStr"/>
      <c r="J5206" t="inlineStr"/>
      <c r="K5206" t="inlineStr"/>
      <c r="L5206" t="inlineStr"/>
      <c r="M5206" t="inlineStr"/>
      <c r="N5206" t="inlineStr"/>
      <c r="O5206" t="n">
        <v>0</v>
      </c>
      <c r="P5206" t="n">
        <v>0</v>
      </c>
      <c r="Q5206" t="n">
        <v>-0</v>
      </c>
      <c r="R5206" t="inlineStr"/>
      <c r="S5206" t="inlineStr"/>
      <c r="T5206" t="inlineStr"/>
      <c r="U5206" t="n">
        <v>0</v>
      </c>
      <c r="V5206" t="n">
        <v>500000000</v>
      </c>
      <c r="W5206" t="inlineStr"/>
      <c r="X5206" t="inlineStr">
        <is>
          <t>libre</t>
        </is>
      </c>
    </row>
    <row r="5207" ht="15" customHeight="1" s="1003">
      <c r="A5207" s="1019" t="inlineStr">
        <is>
          <t>Produits alimentaires</t>
        </is>
      </c>
      <c r="B5207" t="inlineStr">
        <is>
          <t>Autres IAA</t>
        </is>
      </c>
      <c r="C5207" t="inlineStr">
        <is>
          <t>kt</t>
        </is>
      </c>
      <c r="D5207" t="inlineStr">
        <is>
          <t>France</t>
        </is>
      </c>
      <c r="E5207" t="inlineStr">
        <is>
          <t>2023-24</t>
        </is>
      </c>
      <c r="F5207" t="inlineStr">
        <is>
          <t>Lin</t>
        </is>
      </c>
      <c r="G5207" t="inlineStr"/>
      <c r="H5207" t="inlineStr"/>
      <c r="I5207" t="inlineStr"/>
      <c r="J5207" t="inlineStr"/>
      <c r="K5207" t="inlineStr"/>
      <c r="L5207" t="inlineStr"/>
      <c r="M5207" t="inlineStr"/>
      <c r="N5207" t="inlineStr"/>
      <c r="O5207" t="n">
        <v>0</v>
      </c>
      <c r="P5207" t="n">
        <v>0</v>
      </c>
      <c r="Q5207" t="n">
        <v>-0</v>
      </c>
      <c r="R5207" t="inlineStr"/>
      <c r="S5207" t="inlineStr"/>
      <c r="T5207" t="inlineStr"/>
      <c r="U5207" t="n">
        <v>0</v>
      </c>
      <c r="V5207" t="n">
        <v>500000000</v>
      </c>
      <c r="W5207" t="inlineStr"/>
      <c r="X5207" t="inlineStr">
        <is>
          <t>libre</t>
        </is>
      </c>
    </row>
    <row r="5208" ht="15" customHeight="1" s="1003">
      <c r="A5208" s="1019" t="inlineStr">
        <is>
          <t>Produits alimentaires</t>
        </is>
      </c>
      <c r="B5208" t="inlineStr">
        <is>
          <t>Ménages</t>
        </is>
      </c>
      <c r="C5208" t="inlineStr">
        <is>
          <t>kt</t>
        </is>
      </c>
      <c r="D5208" t="inlineStr">
        <is>
          <t>France</t>
        </is>
      </c>
      <c r="E5208" t="inlineStr">
        <is>
          <t>2023-24</t>
        </is>
      </c>
      <c r="F5208" t="inlineStr">
        <is>
          <t>Lin</t>
        </is>
      </c>
      <c r="G5208" t="inlineStr"/>
      <c r="H5208" t="inlineStr"/>
      <c r="I5208" t="inlineStr"/>
      <c r="J5208" t="inlineStr"/>
      <c r="K5208" t="inlineStr"/>
      <c r="L5208" t="inlineStr"/>
      <c r="M5208" t="inlineStr"/>
      <c r="N5208" t="inlineStr"/>
      <c r="O5208" t="n">
        <v>0</v>
      </c>
      <c r="P5208" t="n">
        <v>0</v>
      </c>
      <c r="Q5208" t="n">
        <v>-0</v>
      </c>
      <c r="R5208" t="inlineStr"/>
      <c r="S5208" t="inlineStr"/>
      <c r="T5208" t="inlineStr"/>
      <c r="U5208" t="n">
        <v>0</v>
      </c>
      <c r="V5208" t="n">
        <v>500000000</v>
      </c>
      <c r="W5208" t="inlineStr"/>
      <c r="X5208" t="inlineStr">
        <is>
          <t>libre</t>
        </is>
      </c>
    </row>
    <row r="5209" ht="15" customHeight="1" s="1003">
      <c r="A5209" s="1019" t="inlineStr">
        <is>
          <t>Produits alimentaires</t>
        </is>
      </c>
      <c r="B5209" t="inlineStr">
        <is>
          <t>Circuits généralistes</t>
        </is>
      </c>
      <c r="C5209" t="inlineStr">
        <is>
          <t>kt</t>
        </is>
      </c>
      <c r="D5209" t="inlineStr">
        <is>
          <t>France</t>
        </is>
      </c>
      <c r="E5209" t="inlineStr">
        <is>
          <t>2023-24</t>
        </is>
      </c>
      <c r="F5209" t="inlineStr">
        <is>
          <t>Lin</t>
        </is>
      </c>
      <c r="G5209" t="inlineStr"/>
      <c r="H5209" t="inlineStr"/>
      <c r="I5209" t="inlineStr"/>
      <c r="J5209" t="inlineStr"/>
      <c r="K5209" t="inlineStr"/>
      <c r="L5209" t="inlineStr"/>
      <c r="M5209" t="inlineStr"/>
      <c r="N5209" t="inlineStr"/>
      <c r="O5209" t="n">
        <v>0</v>
      </c>
      <c r="P5209" t="n">
        <v>0</v>
      </c>
      <c r="Q5209" t="n">
        <v>-0</v>
      </c>
      <c r="R5209" t="inlineStr"/>
      <c r="S5209" t="inlineStr"/>
      <c r="T5209" t="inlineStr"/>
      <c r="U5209" t="n">
        <v>0</v>
      </c>
      <c r="V5209" t="n">
        <v>500000000</v>
      </c>
      <c r="W5209" t="inlineStr"/>
      <c r="X5209" t="inlineStr">
        <is>
          <t>libre</t>
        </is>
      </c>
    </row>
    <row r="5210" ht="15" customHeight="1" s="1003">
      <c r="A5210" s="1019" t="inlineStr">
        <is>
          <t>Produits alimentaires</t>
        </is>
      </c>
      <c r="B5210" t="inlineStr">
        <is>
          <t>Alimentation humaine</t>
        </is>
      </c>
      <c r="C5210" t="inlineStr">
        <is>
          <t>kt</t>
        </is>
      </c>
      <c r="D5210" t="inlineStr">
        <is>
          <t>France</t>
        </is>
      </c>
      <c r="E5210" t="inlineStr">
        <is>
          <t>2023-24</t>
        </is>
      </c>
      <c r="F5210" t="inlineStr">
        <is>
          <t>Lin</t>
        </is>
      </c>
      <c r="G5210" t="inlineStr"/>
      <c r="H5210" t="inlineStr"/>
      <c r="I5210" t="inlineStr"/>
      <c r="J5210" t="inlineStr"/>
      <c r="K5210" t="inlineStr"/>
      <c r="L5210" t="inlineStr"/>
      <c r="M5210" t="inlineStr"/>
      <c r="N5210" t="inlineStr"/>
      <c r="O5210" t="n">
        <v>0</v>
      </c>
      <c r="P5210" t="inlineStr"/>
      <c r="Q5210" t="inlineStr"/>
      <c r="R5210" t="inlineStr"/>
      <c r="S5210" t="inlineStr"/>
      <c r="T5210" t="inlineStr"/>
      <c r="U5210" t="n">
        <v>0</v>
      </c>
      <c r="V5210" t="n">
        <v>500000000</v>
      </c>
      <c r="W5210" t="inlineStr"/>
      <c r="X5210" t="inlineStr">
        <is>
          <t>déterminé</t>
        </is>
      </c>
    </row>
    <row r="5211" ht="15" customHeight="1" s="1003">
      <c r="A5211" s="1019" t="inlineStr">
        <is>
          <t>Produits alimentaires</t>
        </is>
      </c>
      <c r="B5211" t="inlineStr">
        <is>
          <t>Usages alimentaires</t>
        </is>
      </c>
      <c r="C5211" t="inlineStr">
        <is>
          <t>kt</t>
        </is>
      </c>
      <c r="D5211" t="inlineStr">
        <is>
          <t>France</t>
        </is>
      </c>
      <c r="E5211" t="inlineStr">
        <is>
          <t>2023-24</t>
        </is>
      </c>
      <c r="F5211" t="inlineStr">
        <is>
          <t>Lin</t>
        </is>
      </c>
      <c r="G5211" t="inlineStr"/>
      <c r="H5211" t="inlineStr"/>
      <c r="I5211" t="inlineStr"/>
      <c r="J5211" t="inlineStr"/>
      <c r="K5211" t="inlineStr"/>
      <c r="L5211" t="inlineStr"/>
      <c r="M5211" t="inlineStr"/>
      <c r="N5211" t="inlineStr"/>
      <c r="O5211" t="n">
        <v>0</v>
      </c>
      <c r="P5211" t="inlineStr"/>
      <c r="Q5211" t="inlineStr"/>
      <c r="R5211" t="inlineStr"/>
      <c r="S5211" t="inlineStr"/>
      <c r="T5211" t="inlineStr"/>
      <c r="U5211" t="n">
        <v>0</v>
      </c>
      <c r="V5211" t="n">
        <v>500000000</v>
      </c>
      <c r="W5211" t="inlineStr"/>
      <c r="X5211" t="inlineStr">
        <is>
          <t>déterminé</t>
        </is>
      </c>
    </row>
    <row r="5212" ht="15" customHeight="1" s="1003">
      <c r="A5212" s="1019" t="inlineStr">
        <is>
          <t>Produits alimentaires</t>
        </is>
      </c>
      <c r="B5212" t="inlineStr">
        <is>
          <t>Débouchés</t>
        </is>
      </c>
      <c r="C5212" t="inlineStr">
        <is>
          <t>kt</t>
        </is>
      </c>
      <c r="D5212" t="inlineStr">
        <is>
          <t>France</t>
        </is>
      </c>
      <c r="E5212" t="inlineStr">
        <is>
          <t>2023-24</t>
        </is>
      </c>
      <c r="F5212" t="inlineStr">
        <is>
          <t>Lin</t>
        </is>
      </c>
      <c r="G5212" t="inlineStr"/>
      <c r="H5212" t="inlineStr"/>
      <c r="I5212" t="inlineStr"/>
      <c r="J5212" t="inlineStr"/>
      <c r="K5212" t="inlineStr"/>
      <c r="L5212" t="inlineStr"/>
      <c r="M5212" t="inlineStr"/>
      <c r="N5212" t="inlineStr"/>
      <c r="O5212" t="n">
        <v>0</v>
      </c>
      <c r="P5212" t="inlineStr"/>
      <c r="Q5212" t="inlineStr"/>
      <c r="R5212" t="inlineStr"/>
      <c r="S5212" t="inlineStr"/>
      <c r="T5212" t="inlineStr"/>
      <c r="U5212" t="n">
        <v>0</v>
      </c>
      <c r="V5212" t="n">
        <v>500000000</v>
      </c>
      <c r="W5212" t="inlineStr"/>
      <c r="X5212" t="inlineStr">
        <is>
          <t>déterminé</t>
        </is>
      </c>
    </row>
    <row r="5213" ht="15" customHeight="1" s="1003">
      <c r="A5213" s="1019" t="inlineStr">
        <is>
          <t>Amidon</t>
        </is>
      </c>
      <c r="B5213" t="inlineStr">
        <is>
          <t>Autres IAA</t>
        </is>
      </c>
      <c r="C5213" t="inlineStr">
        <is>
          <t>kt</t>
        </is>
      </c>
      <c r="D5213" t="inlineStr">
        <is>
          <t>France</t>
        </is>
      </c>
      <c r="E5213" t="inlineStr">
        <is>
          <t>2023-24</t>
        </is>
      </c>
      <c r="F5213" t="inlineStr">
        <is>
          <t>Lin</t>
        </is>
      </c>
      <c r="G5213" t="inlineStr"/>
      <c r="H5213" t="inlineStr"/>
      <c r="I5213" t="inlineStr"/>
      <c r="J5213" t="inlineStr"/>
      <c r="K5213" t="inlineStr"/>
      <c r="L5213" t="inlineStr"/>
      <c r="M5213" t="inlineStr"/>
      <c r="N5213" t="inlineStr"/>
      <c r="O5213" t="n">
        <v>0</v>
      </c>
      <c r="P5213" t="n">
        <v>0</v>
      </c>
      <c r="Q5213" t="n">
        <v>-0</v>
      </c>
      <c r="R5213" t="inlineStr"/>
      <c r="S5213" t="inlineStr"/>
      <c r="T5213" t="inlineStr"/>
      <c r="U5213" t="n">
        <v>0</v>
      </c>
      <c r="V5213" t="n">
        <v>500000000</v>
      </c>
      <c r="W5213" t="inlineStr"/>
      <c r="X5213" t="inlineStr">
        <is>
          <t>libre</t>
        </is>
      </c>
    </row>
    <row r="5214" ht="15" customHeight="1" s="1003">
      <c r="A5214" s="1019" t="inlineStr">
        <is>
          <t>Amidon</t>
        </is>
      </c>
      <c r="B5214" t="inlineStr">
        <is>
          <t>Alimentation humaine</t>
        </is>
      </c>
      <c r="C5214" t="inlineStr">
        <is>
          <t>kt</t>
        </is>
      </c>
      <c r="D5214" t="inlineStr">
        <is>
          <t>France</t>
        </is>
      </c>
      <c r="E5214" t="inlineStr">
        <is>
          <t>2023-24</t>
        </is>
      </c>
      <c r="F5214" t="inlineStr">
        <is>
          <t>Lin</t>
        </is>
      </c>
      <c r="G5214" t="inlineStr"/>
      <c r="H5214" t="inlineStr"/>
      <c r="I5214" t="inlineStr"/>
      <c r="J5214" t="inlineStr"/>
      <c r="K5214" t="inlineStr"/>
      <c r="L5214" t="inlineStr"/>
      <c r="M5214" t="inlineStr"/>
      <c r="N5214" t="inlineStr"/>
      <c r="O5214" t="n">
        <v>0</v>
      </c>
      <c r="P5214" t="n">
        <v>0</v>
      </c>
      <c r="Q5214" t="n">
        <v>0</v>
      </c>
      <c r="R5214" t="inlineStr"/>
      <c r="S5214" t="inlineStr"/>
      <c r="T5214" t="inlineStr"/>
      <c r="U5214" t="n">
        <v>0</v>
      </c>
      <c r="V5214" t="n">
        <v>500000000</v>
      </c>
      <c r="W5214" t="inlineStr"/>
      <c r="X5214" t="inlineStr">
        <is>
          <t>libre</t>
        </is>
      </c>
    </row>
    <row r="5215" ht="15" customHeight="1" s="1003">
      <c r="A5215" s="1019" t="inlineStr">
        <is>
          <t>Amidon</t>
        </is>
      </c>
      <c r="B5215" t="inlineStr">
        <is>
          <t>Usages alimentaires</t>
        </is>
      </c>
      <c r="C5215" t="inlineStr">
        <is>
          <t>kt</t>
        </is>
      </c>
      <c r="D5215" t="inlineStr">
        <is>
          <t>France</t>
        </is>
      </c>
      <c r="E5215" t="inlineStr">
        <is>
          <t>2023-24</t>
        </is>
      </c>
      <c r="F5215" t="inlineStr">
        <is>
          <t>Lin</t>
        </is>
      </c>
      <c r="G5215" t="inlineStr"/>
      <c r="H5215" t="inlineStr"/>
      <c r="I5215" t="inlineStr"/>
      <c r="J5215" t="inlineStr"/>
      <c r="K5215" t="inlineStr"/>
      <c r="L5215" t="inlineStr"/>
      <c r="M5215" t="inlineStr"/>
      <c r="N5215" t="inlineStr"/>
      <c r="O5215" t="n">
        <v>0</v>
      </c>
      <c r="P5215" t="n">
        <v>0</v>
      </c>
      <c r="Q5215" t="n">
        <v>0</v>
      </c>
      <c r="R5215" t="inlineStr"/>
      <c r="S5215" t="inlineStr"/>
      <c r="T5215" t="inlineStr"/>
      <c r="U5215" t="n">
        <v>0</v>
      </c>
      <c r="V5215" t="n">
        <v>500000000</v>
      </c>
      <c r="W5215" t="inlineStr"/>
      <c r="X5215" t="inlineStr">
        <is>
          <t>libre</t>
        </is>
      </c>
    </row>
    <row r="5216" ht="15" customHeight="1" s="1003">
      <c r="A5216" s="1019" t="inlineStr">
        <is>
          <t>Amidon</t>
        </is>
      </c>
      <c r="B5216" t="inlineStr">
        <is>
          <t>Débouchés</t>
        </is>
      </c>
      <c r="C5216" t="inlineStr">
        <is>
          <t>kt</t>
        </is>
      </c>
      <c r="D5216" t="inlineStr">
        <is>
          <t>France</t>
        </is>
      </c>
      <c r="E5216" t="inlineStr">
        <is>
          <t>2023-24</t>
        </is>
      </c>
      <c r="F5216" t="inlineStr">
        <is>
          <t>Lin</t>
        </is>
      </c>
      <c r="G5216" t="inlineStr"/>
      <c r="H5216" t="inlineStr"/>
      <c r="I5216" t="inlineStr"/>
      <c r="J5216" t="inlineStr"/>
      <c r="K5216" t="inlineStr"/>
      <c r="L5216" t="inlineStr"/>
      <c r="M5216" t="inlineStr"/>
      <c r="N5216" t="inlineStr"/>
      <c r="O5216" t="n">
        <v>0</v>
      </c>
      <c r="P5216" t="n">
        <v>0</v>
      </c>
      <c r="Q5216" t="n">
        <v>0</v>
      </c>
      <c r="R5216" t="inlineStr"/>
      <c r="S5216" t="inlineStr"/>
      <c r="T5216" t="inlineStr"/>
      <c r="U5216" t="n">
        <v>0</v>
      </c>
      <c r="V5216" t="n">
        <v>500000000</v>
      </c>
      <c r="W5216" t="inlineStr"/>
      <c r="X5216" t="inlineStr">
        <is>
          <t>libre</t>
        </is>
      </c>
    </row>
    <row r="5217" ht="15" customHeight="1" s="1003">
      <c r="A5217" s="1019" t="inlineStr">
        <is>
          <t>Protéine</t>
        </is>
      </c>
      <c r="B5217" t="inlineStr">
        <is>
          <t>Autres IAA</t>
        </is>
      </c>
      <c r="C5217" t="inlineStr">
        <is>
          <t>kt</t>
        </is>
      </c>
      <c r="D5217" t="inlineStr">
        <is>
          <t>France</t>
        </is>
      </c>
      <c r="E5217" t="inlineStr">
        <is>
          <t>2023-24</t>
        </is>
      </c>
      <c r="F5217" t="inlineStr">
        <is>
          <t>Lin</t>
        </is>
      </c>
      <c r="G5217" t="inlineStr"/>
      <c r="H5217" t="inlineStr"/>
      <c r="I5217" t="inlineStr"/>
      <c r="J5217" t="inlineStr"/>
      <c r="K5217" t="inlineStr"/>
      <c r="L5217" t="inlineStr"/>
      <c r="M5217" t="inlineStr"/>
      <c r="N5217" t="inlineStr"/>
      <c r="O5217" t="n">
        <v>0</v>
      </c>
      <c r="P5217" t="n">
        <v>0</v>
      </c>
      <c r="Q5217" t="n">
        <v>-0</v>
      </c>
      <c r="R5217" t="inlineStr"/>
      <c r="S5217" t="inlineStr"/>
      <c r="T5217" t="inlineStr"/>
      <c r="U5217" t="n">
        <v>0</v>
      </c>
      <c r="V5217" t="n">
        <v>500000000</v>
      </c>
      <c r="W5217" t="inlineStr"/>
      <c r="X5217" t="inlineStr">
        <is>
          <t>libre</t>
        </is>
      </c>
    </row>
    <row r="5218" ht="15" customHeight="1" s="1003">
      <c r="A5218" s="1019" t="inlineStr">
        <is>
          <t>Protéine</t>
        </is>
      </c>
      <c r="B5218" t="inlineStr">
        <is>
          <t>Alimentation humaine</t>
        </is>
      </c>
      <c r="C5218" t="inlineStr">
        <is>
          <t>kt</t>
        </is>
      </c>
      <c r="D5218" t="inlineStr">
        <is>
          <t>France</t>
        </is>
      </c>
      <c r="E5218" t="inlineStr">
        <is>
          <t>2023-24</t>
        </is>
      </c>
      <c r="F5218" t="inlineStr">
        <is>
          <t>Lin</t>
        </is>
      </c>
      <c r="G5218" t="inlineStr"/>
      <c r="H5218" t="inlineStr"/>
      <c r="I5218" t="inlineStr"/>
      <c r="J5218" t="inlineStr"/>
      <c r="K5218" t="inlineStr"/>
      <c r="L5218" t="inlineStr"/>
      <c r="M5218" t="inlineStr"/>
      <c r="N5218" t="inlineStr"/>
      <c r="O5218" t="n">
        <v>0</v>
      </c>
      <c r="P5218" t="n">
        <v>0</v>
      </c>
      <c r="Q5218" t="n">
        <v>0</v>
      </c>
      <c r="R5218" t="inlineStr"/>
      <c r="S5218" t="inlineStr"/>
      <c r="T5218" t="inlineStr"/>
      <c r="U5218" t="n">
        <v>0</v>
      </c>
      <c r="V5218" t="n">
        <v>500000000</v>
      </c>
      <c r="W5218" t="inlineStr"/>
      <c r="X5218" t="inlineStr">
        <is>
          <t>libre</t>
        </is>
      </c>
    </row>
    <row r="5219" ht="15" customHeight="1" s="1003">
      <c r="A5219" s="1019" t="inlineStr">
        <is>
          <t>Protéine</t>
        </is>
      </c>
      <c r="B5219" t="inlineStr">
        <is>
          <t>Usages alimentaires</t>
        </is>
      </c>
      <c r="C5219" t="inlineStr">
        <is>
          <t>kt</t>
        </is>
      </c>
      <c r="D5219" t="inlineStr">
        <is>
          <t>France</t>
        </is>
      </c>
      <c r="E5219" t="inlineStr">
        <is>
          <t>2023-24</t>
        </is>
      </c>
      <c r="F5219" t="inlineStr">
        <is>
          <t>Lin</t>
        </is>
      </c>
      <c r="G5219" t="inlineStr"/>
      <c r="H5219" t="inlineStr"/>
      <c r="I5219" t="inlineStr"/>
      <c r="J5219" t="inlineStr"/>
      <c r="K5219" t="inlineStr"/>
      <c r="L5219" t="inlineStr"/>
      <c r="M5219" t="inlineStr"/>
      <c r="N5219" t="inlineStr"/>
      <c r="O5219" t="n">
        <v>0</v>
      </c>
      <c r="P5219" t="n">
        <v>0</v>
      </c>
      <c r="Q5219" t="n">
        <v>0</v>
      </c>
      <c r="R5219" t="inlineStr"/>
      <c r="S5219" t="inlineStr"/>
      <c r="T5219" t="inlineStr"/>
      <c r="U5219" t="n">
        <v>0</v>
      </c>
      <c r="V5219" t="n">
        <v>500000000</v>
      </c>
      <c r="W5219" t="inlineStr"/>
      <c r="X5219" t="inlineStr">
        <is>
          <t>libre</t>
        </is>
      </c>
    </row>
    <row r="5220" ht="15" customHeight="1" s="1003">
      <c r="A5220" s="1019" t="inlineStr">
        <is>
          <t>Protéine</t>
        </is>
      </c>
      <c r="B5220" t="inlineStr">
        <is>
          <t>Débouchés</t>
        </is>
      </c>
      <c r="C5220" t="inlineStr">
        <is>
          <t>kt</t>
        </is>
      </c>
      <c r="D5220" t="inlineStr">
        <is>
          <t>France</t>
        </is>
      </c>
      <c r="E5220" t="inlineStr">
        <is>
          <t>2023-24</t>
        </is>
      </c>
      <c r="F5220" t="inlineStr">
        <is>
          <t>Lin</t>
        </is>
      </c>
      <c r="G5220" t="inlineStr"/>
      <c r="H5220" t="inlineStr"/>
      <c r="I5220" t="inlineStr"/>
      <c r="J5220" t="inlineStr"/>
      <c r="K5220" t="inlineStr"/>
      <c r="L5220" t="inlineStr"/>
      <c r="M5220" t="inlineStr"/>
      <c r="N5220" t="inlineStr"/>
      <c r="O5220" t="n">
        <v>0</v>
      </c>
      <c r="P5220" t="n">
        <v>0</v>
      </c>
      <c r="Q5220" t="n">
        <v>0</v>
      </c>
      <c r="R5220" t="inlineStr"/>
      <c r="S5220" t="inlineStr"/>
      <c r="T5220" t="inlineStr"/>
      <c r="U5220" t="n">
        <v>0</v>
      </c>
      <c r="V5220" t="n">
        <v>500000000</v>
      </c>
      <c r="W5220" t="inlineStr"/>
      <c r="X5220" t="inlineStr">
        <is>
          <t>libre</t>
        </is>
      </c>
    </row>
    <row r="5221" ht="15" customHeight="1" s="1003">
      <c r="A5221" s="1019" t="inlineStr">
        <is>
          <t>Fibres, lipides et sons</t>
        </is>
      </c>
      <c r="B5221" t="inlineStr">
        <is>
          <t>Autres IAA</t>
        </is>
      </c>
      <c r="C5221" t="inlineStr">
        <is>
          <t>kt</t>
        </is>
      </c>
      <c r="D5221" t="inlineStr">
        <is>
          <t>France</t>
        </is>
      </c>
      <c r="E5221" t="inlineStr">
        <is>
          <t>2023-24</t>
        </is>
      </c>
      <c r="F5221" t="inlineStr">
        <is>
          <t>Lin</t>
        </is>
      </c>
      <c r="G5221" t="inlineStr"/>
      <c r="H5221" t="inlineStr"/>
      <c r="I5221" t="inlineStr"/>
      <c r="J5221" t="inlineStr"/>
      <c r="K5221" t="inlineStr"/>
      <c r="L5221" t="inlineStr"/>
      <c r="M5221" t="inlineStr"/>
      <c r="N5221" t="inlineStr"/>
      <c r="O5221" t="n">
        <v>0</v>
      </c>
      <c r="P5221" t="n">
        <v>0</v>
      </c>
      <c r="Q5221" t="n">
        <v>-0</v>
      </c>
      <c r="R5221" t="inlineStr"/>
      <c r="S5221" t="inlineStr"/>
      <c r="T5221" t="inlineStr"/>
      <c r="U5221" t="n">
        <v>0</v>
      </c>
      <c r="V5221" t="n">
        <v>500000000</v>
      </c>
      <c r="W5221" t="inlineStr"/>
      <c r="X5221" t="inlineStr">
        <is>
          <t>libre</t>
        </is>
      </c>
    </row>
    <row r="5222" ht="15" customHeight="1" s="1003">
      <c r="A5222" s="1019" t="inlineStr">
        <is>
          <t>Fibres, lipides et sons</t>
        </is>
      </c>
      <c r="B5222" t="inlineStr">
        <is>
          <t>Alimentation humaine</t>
        </is>
      </c>
      <c r="C5222" t="inlineStr">
        <is>
          <t>kt</t>
        </is>
      </c>
      <c r="D5222" t="inlineStr">
        <is>
          <t>France</t>
        </is>
      </c>
      <c r="E5222" t="inlineStr">
        <is>
          <t>2023-24</t>
        </is>
      </c>
      <c r="F5222" t="inlineStr">
        <is>
          <t>Lin</t>
        </is>
      </c>
      <c r="G5222" t="inlineStr"/>
      <c r="H5222" t="inlineStr"/>
      <c r="I5222" t="inlineStr"/>
      <c r="J5222" t="inlineStr"/>
      <c r="K5222" t="inlineStr"/>
      <c r="L5222" t="inlineStr"/>
      <c r="M5222" t="inlineStr"/>
      <c r="N5222" t="inlineStr"/>
      <c r="O5222" t="n">
        <v>0</v>
      </c>
      <c r="P5222" t="n">
        <v>0</v>
      </c>
      <c r="Q5222" t="n">
        <v>0</v>
      </c>
      <c r="R5222" t="inlineStr"/>
      <c r="S5222" t="inlineStr"/>
      <c r="T5222" t="inlineStr"/>
      <c r="U5222" t="n">
        <v>0</v>
      </c>
      <c r="V5222" t="n">
        <v>500000000</v>
      </c>
      <c r="W5222" t="inlineStr"/>
      <c r="X5222" t="inlineStr">
        <is>
          <t>libre</t>
        </is>
      </c>
    </row>
    <row r="5223" ht="15" customHeight="1" s="1003">
      <c r="A5223" s="1019" t="inlineStr">
        <is>
          <t>Fibres, lipides et sons</t>
        </is>
      </c>
      <c r="B5223" t="inlineStr">
        <is>
          <t>Usages alimentaires</t>
        </is>
      </c>
      <c r="C5223" t="inlineStr">
        <is>
          <t>kt</t>
        </is>
      </c>
      <c r="D5223" t="inlineStr">
        <is>
          <t>France</t>
        </is>
      </c>
      <c r="E5223" t="inlineStr">
        <is>
          <t>2023-24</t>
        </is>
      </c>
      <c r="F5223" t="inlineStr">
        <is>
          <t>Lin</t>
        </is>
      </c>
      <c r="G5223" t="inlineStr"/>
      <c r="H5223" t="inlineStr"/>
      <c r="I5223" t="inlineStr"/>
      <c r="J5223" t="inlineStr"/>
      <c r="K5223" t="inlineStr"/>
      <c r="L5223" t="inlineStr"/>
      <c r="M5223" t="inlineStr"/>
      <c r="N5223" t="inlineStr"/>
      <c r="O5223" t="n">
        <v>0</v>
      </c>
      <c r="P5223" t="n">
        <v>0</v>
      </c>
      <c r="Q5223" t="n">
        <v>0</v>
      </c>
      <c r="R5223" t="inlineStr"/>
      <c r="S5223" t="inlineStr"/>
      <c r="T5223" t="inlineStr"/>
      <c r="U5223" t="n">
        <v>0</v>
      </c>
      <c r="V5223" t="n">
        <v>500000000</v>
      </c>
      <c r="W5223" t="inlineStr"/>
      <c r="X5223" t="inlineStr">
        <is>
          <t>libre</t>
        </is>
      </c>
    </row>
    <row r="5224" ht="15" customHeight="1" s="1003">
      <c r="A5224" s="1019" t="inlineStr">
        <is>
          <t>Fibres, lipides et sons</t>
        </is>
      </c>
      <c r="B5224" t="inlineStr">
        <is>
          <t>Débouchés</t>
        </is>
      </c>
      <c r="C5224" t="inlineStr">
        <is>
          <t>kt</t>
        </is>
      </c>
      <c r="D5224" t="inlineStr">
        <is>
          <t>France</t>
        </is>
      </c>
      <c r="E5224" t="inlineStr">
        <is>
          <t>2023-24</t>
        </is>
      </c>
      <c r="F5224" t="inlineStr">
        <is>
          <t>Lin</t>
        </is>
      </c>
      <c r="G5224" t="inlineStr"/>
      <c r="H5224" t="inlineStr"/>
      <c r="I5224" t="inlineStr"/>
      <c r="J5224" t="inlineStr"/>
      <c r="K5224" t="inlineStr"/>
      <c r="L5224" t="inlineStr"/>
      <c r="M5224" t="inlineStr"/>
      <c r="N5224" t="inlineStr"/>
      <c r="O5224" t="n">
        <v>0</v>
      </c>
      <c r="P5224" t="n">
        <v>0</v>
      </c>
      <c r="Q5224" t="n">
        <v>0</v>
      </c>
      <c r="R5224" t="inlineStr"/>
      <c r="S5224" t="inlineStr"/>
      <c r="T5224" t="inlineStr"/>
      <c r="U5224" t="n">
        <v>0</v>
      </c>
      <c r="V5224" t="n">
        <v>500000000</v>
      </c>
      <c r="W5224" t="inlineStr"/>
      <c r="X5224" t="inlineStr">
        <is>
          <t>libre</t>
        </is>
      </c>
    </row>
    <row r="5225" ht="15" customHeight="1" s="1003">
      <c r="A5225" s="1019" t="inlineStr">
        <is>
          <t>Farine</t>
        </is>
      </c>
      <c r="B5225" t="inlineStr">
        <is>
          <t>Autres IAA</t>
        </is>
      </c>
      <c r="C5225" t="inlineStr">
        <is>
          <t>kt</t>
        </is>
      </c>
      <c r="D5225" t="inlineStr">
        <is>
          <t>France</t>
        </is>
      </c>
      <c r="E5225" t="inlineStr">
        <is>
          <t>2023-24</t>
        </is>
      </c>
      <c r="F5225" t="inlineStr">
        <is>
          <t>Lin</t>
        </is>
      </c>
      <c r="G5225" t="inlineStr"/>
      <c r="H5225" t="inlineStr"/>
      <c r="I5225" t="inlineStr"/>
      <c r="J5225" t="inlineStr"/>
      <c r="K5225" t="inlineStr"/>
      <c r="L5225" t="inlineStr"/>
      <c r="M5225" t="inlineStr"/>
      <c r="N5225" t="inlineStr"/>
      <c r="O5225" t="n">
        <v>0</v>
      </c>
      <c r="P5225" t="n">
        <v>0</v>
      </c>
      <c r="Q5225" t="n">
        <v>-0</v>
      </c>
      <c r="R5225" t="inlineStr"/>
      <c r="S5225" t="inlineStr"/>
      <c r="T5225" t="inlineStr"/>
      <c r="U5225" t="n">
        <v>0</v>
      </c>
      <c r="V5225" t="n">
        <v>500000000</v>
      </c>
      <c r="W5225" t="inlineStr"/>
      <c r="X5225" t="inlineStr">
        <is>
          <t>libre</t>
        </is>
      </c>
    </row>
    <row r="5226" ht="15" customHeight="1" s="1003">
      <c r="A5226" s="1019" t="inlineStr">
        <is>
          <t>Farine</t>
        </is>
      </c>
      <c r="B5226" t="inlineStr">
        <is>
          <t>Alimentation humaine</t>
        </is>
      </c>
      <c r="C5226" t="inlineStr">
        <is>
          <t>kt</t>
        </is>
      </c>
      <c r="D5226" t="inlineStr">
        <is>
          <t>France</t>
        </is>
      </c>
      <c r="E5226" t="inlineStr">
        <is>
          <t>2023-24</t>
        </is>
      </c>
      <c r="F5226" t="inlineStr">
        <is>
          <t>Lin</t>
        </is>
      </c>
      <c r="G5226" t="inlineStr"/>
      <c r="H5226" t="inlineStr"/>
      <c r="I5226" t="inlineStr"/>
      <c r="J5226" t="inlineStr"/>
      <c r="K5226" t="inlineStr"/>
      <c r="L5226" t="inlineStr"/>
      <c r="M5226" t="inlineStr"/>
      <c r="N5226" t="inlineStr"/>
      <c r="O5226" t="n">
        <v>0</v>
      </c>
      <c r="P5226" t="n">
        <v>0</v>
      </c>
      <c r="Q5226" t="n">
        <v>0</v>
      </c>
      <c r="R5226" t="inlineStr"/>
      <c r="S5226" t="inlineStr"/>
      <c r="T5226" t="inlineStr"/>
      <c r="U5226" t="n">
        <v>0</v>
      </c>
      <c r="V5226" t="n">
        <v>500000000</v>
      </c>
      <c r="W5226" t="inlineStr"/>
      <c r="X5226" t="inlineStr">
        <is>
          <t>libre</t>
        </is>
      </c>
    </row>
    <row r="5227" ht="15" customHeight="1" s="1003">
      <c r="A5227" s="1019" t="inlineStr">
        <is>
          <t>Farine</t>
        </is>
      </c>
      <c r="B5227" t="inlineStr">
        <is>
          <t>Usages alimentaires</t>
        </is>
      </c>
      <c r="C5227" t="inlineStr">
        <is>
          <t>kt</t>
        </is>
      </c>
      <c r="D5227" t="inlineStr">
        <is>
          <t>France</t>
        </is>
      </c>
      <c r="E5227" t="inlineStr">
        <is>
          <t>2023-24</t>
        </is>
      </c>
      <c r="F5227" t="inlineStr">
        <is>
          <t>Lin</t>
        </is>
      </c>
      <c r="G5227" t="inlineStr"/>
      <c r="H5227" t="inlineStr"/>
      <c r="I5227" t="inlineStr"/>
      <c r="J5227" t="inlineStr"/>
      <c r="K5227" t="inlineStr"/>
      <c r="L5227" t="inlineStr"/>
      <c r="M5227" t="inlineStr"/>
      <c r="N5227" t="inlineStr"/>
      <c r="O5227" t="n">
        <v>0</v>
      </c>
      <c r="P5227" t="n">
        <v>0</v>
      </c>
      <c r="Q5227" t="n">
        <v>0</v>
      </c>
      <c r="R5227" t="inlineStr"/>
      <c r="S5227" t="inlineStr"/>
      <c r="T5227" t="inlineStr"/>
      <c r="U5227" t="n">
        <v>0</v>
      </c>
      <c r="V5227" t="n">
        <v>500000000</v>
      </c>
      <c r="W5227" t="inlineStr"/>
      <c r="X5227" t="inlineStr">
        <is>
          <t>libre</t>
        </is>
      </c>
    </row>
    <row r="5228" ht="15" customHeight="1" s="1003">
      <c r="A5228" s="1019" t="inlineStr">
        <is>
          <t>Farine</t>
        </is>
      </c>
      <c r="B5228" t="inlineStr">
        <is>
          <t>Débouchés</t>
        </is>
      </c>
      <c r="C5228" t="inlineStr">
        <is>
          <t>kt</t>
        </is>
      </c>
      <c r="D5228" t="inlineStr">
        <is>
          <t>France</t>
        </is>
      </c>
      <c r="E5228" t="inlineStr">
        <is>
          <t>2023-24</t>
        </is>
      </c>
      <c r="F5228" t="inlineStr">
        <is>
          <t>Lin</t>
        </is>
      </c>
      <c r="G5228" t="inlineStr"/>
      <c r="H5228" t="inlineStr"/>
      <c r="I5228" t="inlineStr"/>
      <c r="J5228" t="inlineStr"/>
      <c r="K5228" t="inlineStr"/>
      <c r="L5228" t="inlineStr"/>
      <c r="M5228" t="inlineStr"/>
      <c r="N5228" t="inlineStr"/>
      <c r="O5228" t="n">
        <v>0</v>
      </c>
      <c r="P5228" t="n">
        <v>0</v>
      </c>
      <c r="Q5228" t="n">
        <v>0</v>
      </c>
      <c r="R5228" t="inlineStr"/>
      <c r="S5228" t="inlineStr"/>
      <c r="T5228" t="inlineStr"/>
      <c r="U5228" t="n">
        <v>0</v>
      </c>
      <c r="V5228" t="n">
        <v>500000000</v>
      </c>
      <c r="W5228" t="inlineStr"/>
      <c r="X5228" t="inlineStr">
        <is>
          <t>libre</t>
        </is>
      </c>
    </row>
    <row r="5229" ht="15" customHeight="1" s="1003">
      <c r="A5229" s="1019" t="inlineStr">
        <is>
          <t>Sons</t>
        </is>
      </c>
      <c r="B5229" t="inlineStr">
        <is>
          <t>Alimentation animale</t>
        </is>
      </c>
      <c r="C5229" t="inlineStr">
        <is>
          <t>kt</t>
        </is>
      </c>
      <c r="D5229" t="inlineStr">
        <is>
          <t>France</t>
        </is>
      </c>
      <c r="E5229" t="inlineStr">
        <is>
          <t>2023-24</t>
        </is>
      </c>
      <c r="F5229" t="inlineStr">
        <is>
          <t>Lin</t>
        </is>
      </c>
      <c r="G5229" t="inlineStr"/>
      <c r="H5229" t="inlineStr"/>
      <c r="I5229" t="inlineStr"/>
      <c r="J5229" t="inlineStr"/>
      <c r="K5229" t="inlineStr"/>
      <c r="L5229" t="inlineStr"/>
      <c r="M5229" t="inlineStr"/>
      <c r="N5229" t="inlineStr"/>
      <c r="O5229" t="n">
        <v>0</v>
      </c>
      <c r="P5229" t="n">
        <v>0</v>
      </c>
      <c r="Q5229" t="n">
        <v>0</v>
      </c>
      <c r="R5229" t="inlineStr"/>
      <c r="S5229" t="inlineStr"/>
      <c r="T5229" t="inlineStr"/>
      <c r="U5229" t="n">
        <v>0</v>
      </c>
      <c r="V5229" t="n">
        <v>500000000</v>
      </c>
      <c r="W5229" t="inlineStr"/>
      <c r="X5229" t="inlineStr">
        <is>
          <t>libre</t>
        </is>
      </c>
    </row>
    <row r="5230" ht="15" customHeight="1" s="1003">
      <c r="A5230" s="1019" t="inlineStr">
        <is>
          <t>Sons</t>
        </is>
      </c>
      <c r="B5230" t="inlineStr">
        <is>
          <t>Usages alimentaires</t>
        </is>
      </c>
      <c r="C5230" t="inlineStr">
        <is>
          <t>kt</t>
        </is>
      </c>
      <c r="D5230" t="inlineStr">
        <is>
          <t>France</t>
        </is>
      </c>
      <c r="E5230" t="inlineStr">
        <is>
          <t>2023-24</t>
        </is>
      </c>
      <c r="F5230" t="inlineStr">
        <is>
          <t>Lin</t>
        </is>
      </c>
      <c r="G5230" t="inlineStr"/>
      <c r="H5230" t="inlineStr"/>
      <c r="I5230" t="inlineStr"/>
      <c r="J5230" t="inlineStr"/>
      <c r="K5230" t="inlineStr"/>
      <c r="L5230" t="inlineStr"/>
      <c r="M5230" t="inlineStr"/>
      <c r="N5230" t="inlineStr"/>
      <c r="O5230" t="n">
        <v>0</v>
      </c>
      <c r="P5230" t="n">
        <v>0</v>
      </c>
      <c r="Q5230" t="n">
        <v>0</v>
      </c>
      <c r="R5230" t="inlineStr"/>
      <c r="S5230" t="inlineStr"/>
      <c r="T5230" t="inlineStr"/>
      <c r="U5230" t="n">
        <v>0</v>
      </c>
      <c r="V5230" t="n">
        <v>500000000</v>
      </c>
      <c r="W5230" t="inlineStr"/>
      <c r="X5230" t="inlineStr">
        <is>
          <t>libre</t>
        </is>
      </c>
    </row>
    <row r="5231" ht="15" customHeight="1" s="1003">
      <c r="A5231" s="1019" t="inlineStr">
        <is>
          <t>Sons</t>
        </is>
      </c>
      <c r="B5231" t="inlineStr">
        <is>
          <t>Débouchés</t>
        </is>
      </c>
      <c r="C5231" t="inlineStr">
        <is>
          <t>kt</t>
        </is>
      </c>
      <c r="D5231" t="inlineStr">
        <is>
          <t>France</t>
        </is>
      </c>
      <c r="E5231" t="inlineStr">
        <is>
          <t>2023-24</t>
        </is>
      </c>
      <c r="F5231" t="inlineStr">
        <is>
          <t>Lin</t>
        </is>
      </c>
      <c r="G5231" t="inlineStr"/>
      <c r="H5231" t="inlineStr"/>
      <c r="I5231" t="inlineStr"/>
      <c r="J5231" t="inlineStr"/>
      <c r="K5231" t="inlineStr"/>
      <c r="L5231" t="inlineStr"/>
      <c r="M5231" t="inlineStr"/>
      <c r="N5231" t="inlineStr"/>
      <c r="O5231" t="n">
        <v>0</v>
      </c>
      <c r="P5231" t="n">
        <v>0</v>
      </c>
      <c r="Q5231" t="n">
        <v>0</v>
      </c>
      <c r="R5231" t="inlineStr"/>
      <c r="S5231" t="inlineStr"/>
      <c r="T5231" t="inlineStr"/>
      <c r="U5231" t="n">
        <v>0</v>
      </c>
      <c r="V5231" t="n">
        <v>500000000</v>
      </c>
      <c r="W5231" t="inlineStr"/>
      <c r="X5231" t="inlineStr">
        <is>
          <t>libre</t>
        </is>
      </c>
    </row>
    <row r="5232" ht="15" customHeight="1" s="1003">
      <c r="A5232" s="1019" t="inlineStr">
        <is>
          <t>Sons</t>
        </is>
      </c>
      <c r="B5232" t="inlineStr">
        <is>
          <t>FAB</t>
        </is>
      </c>
      <c r="C5232" t="inlineStr">
        <is>
          <t>kt</t>
        </is>
      </c>
      <c r="D5232" t="inlineStr">
        <is>
          <t>France</t>
        </is>
      </c>
      <c r="E5232" t="inlineStr">
        <is>
          <t>2023-24</t>
        </is>
      </c>
      <c r="F5232" t="inlineStr">
        <is>
          <t>Lin</t>
        </is>
      </c>
      <c r="G5232" t="inlineStr"/>
      <c r="H5232" t="inlineStr"/>
      <c r="I5232" t="inlineStr"/>
      <c r="J5232" t="inlineStr"/>
      <c r="K5232" t="inlineStr"/>
      <c r="L5232" t="inlineStr"/>
      <c r="M5232" t="inlineStr"/>
      <c r="N5232" t="inlineStr"/>
      <c r="O5232" t="n">
        <v>0</v>
      </c>
      <c r="P5232" t="n">
        <v>0</v>
      </c>
      <c r="Q5232" t="n">
        <v>-0</v>
      </c>
      <c r="R5232" t="inlineStr"/>
      <c r="S5232" t="inlineStr"/>
      <c r="T5232" t="inlineStr"/>
      <c r="U5232" t="n">
        <v>0</v>
      </c>
      <c r="V5232" t="n">
        <v>500000000</v>
      </c>
      <c r="W5232" t="inlineStr"/>
      <c r="X5232" t="inlineStr">
        <is>
          <t>libre</t>
        </is>
      </c>
    </row>
    <row r="5233" ht="15" customHeight="1" s="1003">
      <c r="A5233" s="1019" t="inlineStr">
        <is>
          <t>Sons</t>
        </is>
      </c>
      <c r="B5233" t="inlineStr">
        <is>
          <t>FAF</t>
        </is>
      </c>
      <c r="C5233" t="inlineStr">
        <is>
          <t>kt</t>
        </is>
      </c>
      <c r="D5233" t="inlineStr">
        <is>
          <t>France</t>
        </is>
      </c>
      <c r="E5233" t="inlineStr">
        <is>
          <t>2023-24</t>
        </is>
      </c>
      <c r="F5233" t="inlineStr">
        <is>
          <t>Lin</t>
        </is>
      </c>
      <c r="G5233" t="inlineStr"/>
      <c r="H5233" t="inlineStr"/>
      <c r="I5233" t="inlineStr"/>
      <c r="J5233" t="inlineStr"/>
      <c r="K5233" t="inlineStr"/>
      <c r="L5233" t="inlineStr"/>
      <c r="M5233" t="inlineStr"/>
      <c r="N5233" t="inlineStr"/>
      <c r="O5233" t="n">
        <v>0</v>
      </c>
      <c r="P5233" t="n">
        <v>0</v>
      </c>
      <c r="Q5233" t="n">
        <v>-0</v>
      </c>
      <c r="R5233" t="inlineStr"/>
      <c r="S5233" t="inlineStr"/>
      <c r="T5233" t="inlineStr"/>
      <c r="U5233" t="n">
        <v>0</v>
      </c>
      <c r="V5233" t="n">
        <v>500000000</v>
      </c>
      <c r="W5233" t="inlineStr"/>
      <c r="X5233" t="inlineStr">
        <is>
          <t>libre</t>
        </is>
      </c>
    </row>
    <row r="5234" ht="15" customHeight="1" s="1003">
      <c r="A5234" s="1019" t="inlineStr">
        <is>
          <t>Sons</t>
        </is>
      </c>
      <c r="B5234" t="inlineStr">
        <is>
          <t>Direct élevage</t>
        </is>
      </c>
      <c r="C5234" t="inlineStr">
        <is>
          <t>kt</t>
        </is>
      </c>
      <c r="D5234" t="inlineStr">
        <is>
          <t>France</t>
        </is>
      </c>
      <c r="E5234" t="inlineStr">
        <is>
          <t>2023-24</t>
        </is>
      </c>
      <c r="F5234" t="inlineStr">
        <is>
          <t>Lin</t>
        </is>
      </c>
      <c r="G5234" t="inlineStr"/>
      <c r="H5234" t="inlineStr"/>
      <c r="I5234" t="inlineStr"/>
      <c r="J5234" t="inlineStr"/>
      <c r="K5234" t="inlineStr"/>
      <c r="L5234" t="inlineStr"/>
      <c r="M5234" t="inlineStr"/>
      <c r="N5234" t="inlineStr"/>
      <c r="O5234" t="n">
        <v>0</v>
      </c>
      <c r="P5234" t="n">
        <v>0</v>
      </c>
      <c r="Q5234" t="n">
        <v>-0</v>
      </c>
      <c r="R5234" t="inlineStr"/>
      <c r="S5234" t="inlineStr"/>
      <c r="T5234" t="inlineStr"/>
      <c r="U5234" t="n">
        <v>0</v>
      </c>
      <c r="V5234" t="n">
        <v>500000000</v>
      </c>
      <c r="W5234" t="inlineStr"/>
      <c r="X5234" t="inlineStr">
        <is>
          <t>libre</t>
        </is>
      </c>
    </row>
    <row r="5235" ht="15" customHeight="1" s="1003">
      <c r="A5235" s="1019" t="inlineStr">
        <is>
          <t>Sons</t>
        </is>
      </c>
      <c r="B5235" t="inlineStr">
        <is>
          <t>Petfood</t>
        </is>
      </c>
      <c r="C5235" t="inlineStr">
        <is>
          <t>kt</t>
        </is>
      </c>
      <c r="D5235" t="inlineStr">
        <is>
          <t>France</t>
        </is>
      </c>
      <c r="E5235" t="inlineStr">
        <is>
          <t>2023-24</t>
        </is>
      </c>
      <c r="F5235" t="inlineStr">
        <is>
          <t>Lin</t>
        </is>
      </c>
      <c r="G5235" t="inlineStr"/>
      <c r="H5235" t="inlineStr"/>
      <c r="I5235" t="inlineStr"/>
      <c r="J5235" t="inlineStr"/>
      <c r="K5235" t="inlineStr"/>
      <c r="L5235" t="inlineStr"/>
      <c r="M5235" t="inlineStr"/>
      <c r="N5235" t="inlineStr"/>
      <c r="O5235" t="n">
        <v>0</v>
      </c>
      <c r="P5235" t="n">
        <v>0</v>
      </c>
      <c r="Q5235" t="n">
        <v>-0</v>
      </c>
      <c r="R5235" t="inlineStr"/>
      <c r="S5235" t="inlineStr"/>
      <c r="T5235" t="inlineStr"/>
      <c r="U5235" t="n">
        <v>0</v>
      </c>
      <c r="V5235" t="n">
        <v>500000000</v>
      </c>
      <c r="W5235" t="inlineStr"/>
      <c r="X5235" t="inlineStr">
        <is>
          <t>libre</t>
        </is>
      </c>
    </row>
    <row r="5236" ht="15" customHeight="1" s="1003">
      <c r="A5236" s="1019" t="inlineStr">
        <is>
          <t>Sons</t>
        </is>
      </c>
      <c r="B5236" t="inlineStr">
        <is>
          <t>Alimentation animale rente</t>
        </is>
      </c>
      <c r="C5236" t="inlineStr">
        <is>
          <t>kt</t>
        </is>
      </c>
      <c r="D5236" t="inlineStr">
        <is>
          <t>France</t>
        </is>
      </c>
      <c r="E5236" t="inlineStr">
        <is>
          <t>2023-24</t>
        </is>
      </c>
      <c r="F5236" t="inlineStr">
        <is>
          <t>Lin</t>
        </is>
      </c>
      <c r="G5236" t="inlineStr"/>
      <c r="H5236" t="inlineStr"/>
      <c r="I5236" t="inlineStr"/>
      <c r="J5236" t="inlineStr"/>
      <c r="K5236" t="inlineStr"/>
      <c r="L5236" t="inlineStr"/>
      <c r="M5236" t="inlineStr"/>
      <c r="N5236" t="inlineStr"/>
      <c r="O5236" t="n">
        <v>0</v>
      </c>
      <c r="P5236" t="n">
        <v>0</v>
      </c>
      <c r="Q5236" t="n">
        <v>0</v>
      </c>
      <c r="R5236" t="inlineStr"/>
      <c r="S5236" t="inlineStr"/>
      <c r="T5236" t="inlineStr"/>
      <c r="U5236" t="n">
        <v>0</v>
      </c>
      <c r="V5236" t="n">
        <v>500000000</v>
      </c>
      <c r="W5236" t="inlineStr"/>
      <c r="X5236" t="inlineStr">
        <is>
          <t>libre</t>
        </is>
      </c>
    </row>
    <row r="5237" ht="15" customHeight="1" s="1003">
      <c r="A5237" s="1019" t="inlineStr">
        <is>
          <t>Sons</t>
        </is>
      </c>
      <c r="B5237" t="inlineStr">
        <is>
          <t>Hors FAB</t>
        </is>
      </c>
      <c r="C5237" t="inlineStr">
        <is>
          <t>kt</t>
        </is>
      </c>
      <c r="D5237" t="inlineStr">
        <is>
          <t>France</t>
        </is>
      </c>
      <c r="E5237" t="inlineStr">
        <is>
          <t>2023-24</t>
        </is>
      </c>
      <c r="F5237" t="inlineStr">
        <is>
          <t>Lin</t>
        </is>
      </c>
      <c r="G5237" t="inlineStr"/>
      <c r="H5237" t="inlineStr"/>
      <c r="I5237" t="inlineStr"/>
      <c r="J5237" t="inlineStr"/>
      <c r="K5237" t="inlineStr"/>
      <c r="L5237" t="inlineStr"/>
      <c r="M5237" t="inlineStr"/>
      <c r="N5237" t="inlineStr"/>
      <c r="O5237" t="n">
        <v>0</v>
      </c>
      <c r="P5237" t="n">
        <v>0</v>
      </c>
      <c r="Q5237" t="n">
        <v>0</v>
      </c>
      <c r="R5237" t="inlineStr"/>
      <c r="S5237" t="inlineStr"/>
      <c r="T5237" t="inlineStr"/>
      <c r="U5237" t="n">
        <v>0</v>
      </c>
      <c r="V5237" t="n">
        <v>500000000</v>
      </c>
      <c r="W5237" t="inlineStr"/>
      <c r="X5237" t="inlineStr">
        <is>
          <t>libre</t>
        </is>
      </c>
    </row>
    <row r="5238" ht="15" customHeight="1" s="1003">
      <c r="A5238" s="1019" t="inlineStr">
        <is>
          <t>MPV</t>
        </is>
      </c>
      <c r="B5238" t="inlineStr">
        <is>
          <t>Autres IAA</t>
        </is>
      </c>
      <c r="C5238" t="inlineStr">
        <is>
          <t>kt</t>
        </is>
      </c>
      <c r="D5238" t="inlineStr">
        <is>
          <t>France</t>
        </is>
      </c>
      <c r="E5238" t="inlineStr">
        <is>
          <t>2023-24</t>
        </is>
      </c>
      <c r="F5238" t="inlineStr">
        <is>
          <t>Lin</t>
        </is>
      </c>
      <c r="G5238" t="inlineStr"/>
      <c r="H5238" t="inlineStr"/>
      <c r="I5238" t="inlineStr"/>
      <c r="J5238" t="inlineStr"/>
      <c r="K5238" t="inlineStr"/>
      <c r="L5238" t="inlineStr"/>
      <c r="M5238" t="inlineStr"/>
      <c r="N5238" t="inlineStr"/>
      <c r="O5238" t="n">
        <v>0</v>
      </c>
      <c r="P5238" t="n">
        <v>0</v>
      </c>
      <c r="Q5238" t="n">
        <v>-0</v>
      </c>
      <c r="R5238" t="inlineStr"/>
      <c r="S5238" t="inlineStr"/>
      <c r="T5238" t="inlineStr"/>
      <c r="U5238" t="n">
        <v>0</v>
      </c>
      <c r="V5238" t="n">
        <v>500000000</v>
      </c>
      <c r="W5238" t="inlineStr"/>
      <c r="X5238" t="inlineStr">
        <is>
          <t>libre</t>
        </is>
      </c>
    </row>
    <row r="5239" ht="15" customHeight="1" s="1003">
      <c r="A5239" s="1019" t="inlineStr">
        <is>
          <t>MPV</t>
        </is>
      </c>
      <c r="B5239" t="inlineStr">
        <is>
          <t>Alimentation humaine</t>
        </is>
      </c>
      <c r="C5239" t="inlineStr">
        <is>
          <t>kt</t>
        </is>
      </c>
      <c r="D5239" t="inlineStr">
        <is>
          <t>France</t>
        </is>
      </c>
      <c r="E5239" t="inlineStr">
        <is>
          <t>2023-24</t>
        </is>
      </c>
      <c r="F5239" t="inlineStr">
        <is>
          <t>Lin</t>
        </is>
      </c>
      <c r="G5239" t="inlineStr"/>
      <c r="H5239" t="inlineStr"/>
      <c r="I5239" t="inlineStr"/>
      <c r="J5239" t="inlineStr"/>
      <c r="K5239" t="inlineStr"/>
      <c r="L5239" t="inlineStr"/>
      <c r="M5239" t="inlineStr"/>
      <c r="N5239" t="inlineStr"/>
      <c r="O5239" t="n">
        <v>0</v>
      </c>
      <c r="P5239" t="n">
        <v>0</v>
      </c>
      <c r="Q5239" t="n">
        <v>0</v>
      </c>
      <c r="R5239" t="inlineStr"/>
      <c r="S5239" t="inlineStr"/>
      <c r="T5239" t="inlineStr"/>
      <c r="U5239" t="n">
        <v>0</v>
      </c>
      <c r="V5239" t="n">
        <v>500000000</v>
      </c>
      <c r="W5239" t="inlineStr"/>
      <c r="X5239" t="inlineStr">
        <is>
          <t>libre</t>
        </is>
      </c>
    </row>
    <row r="5240" ht="15" customHeight="1" s="1003">
      <c r="A5240" s="1019" t="inlineStr">
        <is>
          <t>MPV</t>
        </is>
      </c>
      <c r="B5240" t="inlineStr">
        <is>
          <t>Usages alimentaires</t>
        </is>
      </c>
      <c r="C5240" t="inlineStr">
        <is>
          <t>kt</t>
        </is>
      </c>
      <c r="D5240" t="inlineStr">
        <is>
          <t>France</t>
        </is>
      </c>
      <c r="E5240" t="inlineStr">
        <is>
          <t>2023-24</t>
        </is>
      </c>
      <c r="F5240" t="inlineStr">
        <is>
          <t>Lin</t>
        </is>
      </c>
      <c r="G5240" t="inlineStr"/>
      <c r="H5240" t="inlineStr"/>
      <c r="I5240" t="inlineStr"/>
      <c r="J5240" t="inlineStr"/>
      <c r="K5240" t="inlineStr"/>
      <c r="L5240" t="inlineStr"/>
      <c r="M5240" t="inlineStr"/>
      <c r="N5240" t="inlineStr"/>
      <c r="O5240" t="n">
        <v>0</v>
      </c>
      <c r="P5240" t="n">
        <v>0</v>
      </c>
      <c r="Q5240" t="n">
        <v>0</v>
      </c>
      <c r="R5240" t="inlineStr"/>
      <c r="S5240" t="inlineStr"/>
      <c r="T5240" t="inlineStr"/>
      <c r="U5240" t="n">
        <v>0</v>
      </c>
      <c r="V5240" t="n">
        <v>500000000</v>
      </c>
      <c r="W5240" t="inlineStr"/>
      <c r="X5240" t="inlineStr">
        <is>
          <t>libre</t>
        </is>
      </c>
    </row>
    <row r="5241" ht="15" customHeight="1" s="1003">
      <c r="A5241" s="1019" t="inlineStr">
        <is>
          <t>MPV</t>
        </is>
      </c>
      <c r="B5241" t="inlineStr">
        <is>
          <t>Débouchés</t>
        </is>
      </c>
      <c r="C5241" t="inlineStr">
        <is>
          <t>kt</t>
        </is>
      </c>
      <c r="D5241" t="inlineStr">
        <is>
          <t>France</t>
        </is>
      </c>
      <c r="E5241" t="inlineStr">
        <is>
          <t>2023-24</t>
        </is>
      </c>
      <c r="F5241" t="inlineStr">
        <is>
          <t>Lin</t>
        </is>
      </c>
      <c r="G5241" t="inlineStr"/>
      <c r="H5241" t="inlineStr"/>
      <c r="I5241" t="inlineStr"/>
      <c r="J5241" t="inlineStr"/>
      <c r="K5241" t="inlineStr"/>
      <c r="L5241" t="inlineStr"/>
      <c r="M5241" t="inlineStr"/>
      <c r="N5241" t="inlineStr"/>
      <c r="O5241" t="n">
        <v>0</v>
      </c>
      <c r="P5241" t="n">
        <v>0</v>
      </c>
      <c r="Q5241" t="n">
        <v>0</v>
      </c>
      <c r="R5241" t="inlineStr"/>
      <c r="S5241" t="inlineStr"/>
      <c r="T5241" t="inlineStr"/>
      <c r="U5241" t="n">
        <v>0</v>
      </c>
      <c r="V5241" t="n">
        <v>500000000</v>
      </c>
      <c r="W5241" t="inlineStr"/>
      <c r="X5241" t="inlineStr">
        <is>
          <t>libre</t>
        </is>
      </c>
    </row>
    <row r="5242" ht="15" customHeight="1" s="1003">
      <c r="A5242" s="1019" t="inlineStr">
        <is>
          <t>Amidon, fibres, lipides et sons</t>
        </is>
      </c>
      <c r="B5242" t="inlineStr">
        <is>
          <t>Autres IAA</t>
        </is>
      </c>
      <c r="C5242" t="inlineStr">
        <is>
          <t>kt</t>
        </is>
      </c>
      <c r="D5242" t="inlineStr">
        <is>
          <t>France</t>
        </is>
      </c>
      <c r="E5242" t="inlineStr">
        <is>
          <t>2023-24</t>
        </is>
      </c>
      <c r="F5242" t="inlineStr">
        <is>
          <t>Lin</t>
        </is>
      </c>
      <c r="G5242" t="inlineStr"/>
      <c r="H5242" t="inlineStr"/>
      <c r="I5242" t="inlineStr"/>
      <c r="J5242" t="inlineStr"/>
      <c r="K5242" t="inlineStr"/>
      <c r="L5242" t="inlineStr"/>
      <c r="M5242" t="inlineStr"/>
      <c r="N5242" t="inlineStr"/>
      <c r="O5242" t="n">
        <v>0</v>
      </c>
      <c r="P5242" t="n">
        <v>0</v>
      </c>
      <c r="Q5242" t="n">
        <v>-0</v>
      </c>
      <c r="R5242" t="inlineStr"/>
      <c r="S5242" t="inlineStr"/>
      <c r="T5242" t="inlineStr"/>
      <c r="U5242" t="n">
        <v>0</v>
      </c>
      <c r="V5242" t="n">
        <v>500000000</v>
      </c>
      <c r="W5242" t="inlineStr"/>
      <c r="X5242" t="inlineStr">
        <is>
          <t>libre</t>
        </is>
      </c>
    </row>
    <row r="5243" ht="15" customHeight="1" s="1003">
      <c r="A5243" s="1019" t="inlineStr">
        <is>
          <t>Amidon, fibres, lipides et sons</t>
        </is>
      </c>
      <c r="B5243" t="inlineStr">
        <is>
          <t>Alimentation humaine</t>
        </is>
      </c>
      <c r="C5243" t="inlineStr">
        <is>
          <t>kt</t>
        </is>
      </c>
      <c r="D5243" t="inlineStr">
        <is>
          <t>France</t>
        </is>
      </c>
      <c r="E5243" t="inlineStr">
        <is>
          <t>2023-24</t>
        </is>
      </c>
      <c r="F5243" t="inlineStr">
        <is>
          <t>Lin</t>
        </is>
      </c>
      <c r="G5243" t="inlineStr"/>
      <c r="H5243" t="inlineStr"/>
      <c r="I5243" t="inlineStr"/>
      <c r="J5243" t="inlineStr"/>
      <c r="K5243" t="inlineStr"/>
      <c r="L5243" t="inlineStr"/>
      <c r="M5243" t="inlineStr"/>
      <c r="N5243" t="inlineStr"/>
      <c r="O5243" t="n">
        <v>0</v>
      </c>
      <c r="P5243" t="n">
        <v>0</v>
      </c>
      <c r="Q5243" t="n">
        <v>0</v>
      </c>
      <c r="R5243" t="inlineStr"/>
      <c r="S5243" t="inlineStr"/>
      <c r="T5243" t="inlineStr"/>
      <c r="U5243" t="n">
        <v>0</v>
      </c>
      <c r="V5243" t="n">
        <v>500000000</v>
      </c>
      <c r="W5243" t="inlineStr"/>
      <c r="X5243" t="inlineStr">
        <is>
          <t>libre</t>
        </is>
      </c>
    </row>
    <row r="5244" ht="15" customHeight="1" s="1003">
      <c r="A5244" s="1019" t="inlineStr">
        <is>
          <t>Amidon, fibres, lipides et sons</t>
        </is>
      </c>
      <c r="B5244" t="inlineStr">
        <is>
          <t>Usages alimentaires</t>
        </is>
      </c>
      <c r="C5244" t="inlineStr">
        <is>
          <t>kt</t>
        </is>
      </c>
      <c r="D5244" t="inlineStr">
        <is>
          <t>France</t>
        </is>
      </c>
      <c r="E5244" t="inlineStr">
        <is>
          <t>2023-24</t>
        </is>
      </c>
      <c r="F5244" t="inlineStr">
        <is>
          <t>Lin</t>
        </is>
      </c>
      <c r="G5244" t="inlineStr"/>
      <c r="H5244" t="inlineStr"/>
      <c r="I5244" t="inlineStr"/>
      <c r="J5244" t="inlineStr"/>
      <c r="K5244" t="inlineStr"/>
      <c r="L5244" t="inlineStr"/>
      <c r="M5244" t="inlineStr"/>
      <c r="N5244" t="inlineStr"/>
      <c r="O5244" t="n">
        <v>0</v>
      </c>
      <c r="P5244" t="n">
        <v>0</v>
      </c>
      <c r="Q5244" t="n">
        <v>0</v>
      </c>
      <c r="R5244" t="inlineStr"/>
      <c r="S5244" t="inlineStr"/>
      <c r="T5244" t="inlineStr"/>
      <c r="U5244" t="n">
        <v>0</v>
      </c>
      <c r="V5244" t="n">
        <v>500000000</v>
      </c>
      <c r="W5244" t="inlineStr"/>
      <c r="X5244" t="inlineStr">
        <is>
          <t>libre</t>
        </is>
      </c>
    </row>
    <row r="5245" ht="15" customHeight="1" s="1003">
      <c r="A5245" s="1019" t="inlineStr">
        <is>
          <t>Amidon, fibres, lipides et sons</t>
        </is>
      </c>
      <c r="B5245" t="inlineStr">
        <is>
          <t>Débouchés</t>
        </is>
      </c>
      <c r="C5245" t="inlineStr">
        <is>
          <t>kt</t>
        </is>
      </c>
      <c r="D5245" t="inlineStr">
        <is>
          <t>France</t>
        </is>
      </c>
      <c r="E5245" t="inlineStr">
        <is>
          <t>2023-24</t>
        </is>
      </c>
      <c r="F5245" t="inlineStr">
        <is>
          <t>Lin</t>
        </is>
      </c>
      <c r="G5245" t="inlineStr"/>
      <c r="H5245" t="inlineStr"/>
      <c r="I5245" t="inlineStr"/>
      <c r="J5245" t="inlineStr"/>
      <c r="K5245" t="inlineStr"/>
      <c r="L5245" t="inlineStr"/>
      <c r="M5245" t="inlineStr"/>
      <c r="N5245" t="inlineStr"/>
      <c r="O5245" t="n">
        <v>0</v>
      </c>
      <c r="P5245" t="n">
        <v>0</v>
      </c>
      <c r="Q5245" t="n">
        <v>0</v>
      </c>
      <c r="R5245" t="inlineStr"/>
      <c r="S5245" t="inlineStr"/>
      <c r="T5245" t="inlineStr"/>
      <c r="U5245" t="n">
        <v>0</v>
      </c>
      <c r="V5245" t="n">
        <v>500000000</v>
      </c>
      <c r="W5245" t="inlineStr"/>
      <c r="X5245" t="inlineStr">
        <is>
          <t>libre</t>
        </is>
      </c>
    </row>
    <row r="5246" ht="15" customHeight="1" s="1003">
      <c r="A5246" s="1019" t="inlineStr">
        <is>
          <t>Récolte</t>
        </is>
      </c>
      <c r="B5246" t="inlineStr">
        <is>
          <t>Olives</t>
        </is>
      </c>
      <c r="C5246" t="inlineStr">
        <is>
          <t>kt</t>
        </is>
      </c>
      <c r="D5246" t="inlineStr">
        <is>
          <t>France</t>
        </is>
      </c>
      <c r="E5246" t="inlineStr">
        <is>
          <t>2023-24</t>
        </is>
      </c>
      <c r="F5246" t="inlineStr">
        <is>
          <t>Lin</t>
        </is>
      </c>
      <c r="G5246" t="inlineStr"/>
      <c r="H5246" t="inlineStr"/>
      <c r="I5246" t="inlineStr"/>
      <c r="J5246" t="inlineStr"/>
      <c r="K5246" t="inlineStr"/>
      <c r="L5246" t="inlineStr"/>
      <c r="M5246" t="inlineStr"/>
      <c r="N5246" t="inlineStr"/>
      <c r="O5246" t="n">
        <v>-0</v>
      </c>
      <c r="P5246" t="n">
        <v>0</v>
      </c>
      <c r="Q5246" t="n">
        <v>500000000</v>
      </c>
      <c r="R5246" t="inlineStr"/>
      <c r="S5246" t="inlineStr"/>
      <c r="T5246" t="inlineStr"/>
      <c r="U5246" t="n">
        <v>0</v>
      </c>
      <c r="V5246" t="n">
        <v>500000000</v>
      </c>
      <c r="W5246" t="inlineStr"/>
      <c r="X5246" t="inlineStr">
        <is>
          <t>libre unbounded</t>
        </is>
      </c>
    </row>
    <row r="5247" ht="15" customHeight="1" s="1003">
      <c r="A5247" s="1019" t="inlineStr">
        <is>
          <t>Récolte</t>
        </is>
      </c>
      <c r="B5247" t="inlineStr">
        <is>
          <t>Graines récoltées</t>
        </is>
      </c>
      <c r="C5247" t="inlineStr">
        <is>
          <t>kt</t>
        </is>
      </c>
      <c r="D5247" t="inlineStr">
        <is>
          <t>France</t>
        </is>
      </c>
      <c r="E5247" t="inlineStr">
        <is>
          <t>2023-24</t>
        </is>
      </c>
      <c r="F5247" t="inlineStr">
        <is>
          <t>Lin</t>
        </is>
      </c>
      <c r="G5247" t="inlineStr">
        <is>
          <t>Récolte = 52 kt (Statistique Agricole Annuelle - SSP)</t>
        </is>
      </c>
      <c r="H5247" t="inlineStr"/>
      <c r="I5247" t="inlineStr">
        <is>
          <t>Statistique Agricole Annuelle - SSP</t>
        </is>
      </c>
      <c r="J5247" t="inlineStr"/>
      <c r="K5247" t="inlineStr">
        <is>
          <t>Volume</t>
        </is>
      </c>
      <c r="L5247" t="inlineStr">
        <is>
          <t>Récolte</t>
        </is>
      </c>
      <c r="M5247" t="inlineStr">
        <is>
          <t>Récoltes - AGRESTE</t>
        </is>
      </c>
      <c r="N5247" t="inlineStr"/>
      <c r="O5247" t="n">
        <v>51.7</v>
      </c>
      <c r="P5247" t="inlineStr"/>
      <c r="Q5247" t="inlineStr"/>
      <c r="R5247" t="n">
        <v>51.69</v>
      </c>
      <c r="S5247" t="n">
        <v>2.58</v>
      </c>
      <c r="T5247" t="n">
        <v>0.1</v>
      </c>
      <c r="U5247" t="n">
        <v>0</v>
      </c>
      <c r="V5247" t="n">
        <v>500000000</v>
      </c>
      <c r="W5247" t="n">
        <v>0</v>
      </c>
      <c r="X5247" t="inlineStr">
        <is>
          <t>mesuré</t>
        </is>
      </c>
    </row>
    <row r="5248" ht="15" customHeight="1" s="1003">
      <c r="A5248" s="1019" t="inlineStr">
        <is>
          <t>Ferme</t>
        </is>
      </c>
      <c r="B5248" t="inlineStr">
        <is>
          <t>Stock final à la ferme</t>
        </is>
      </c>
      <c r="C5248" t="inlineStr">
        <is>
          <t>kt</t>
        </is>
      </c>
      <c r="D5248" t="inlineStr">
        <is>
          <t>France</t>
        </is>
      </c>
      <c r="E5248" t="inlineStr">
        <is>
          <t>2023-24</t>
        </is>
      </c>
      <c r="F5248" t="inlineStr">
        <is>
          <t>Lin</t>
        </is>
      </c>
      <c r="G5248" t="inlineStr"/>
      <c r="H5248" t="inlineStr"/>
      <c r="I5248" t="inlineStr"/>
      <c r="J5248" t="inlineStr">
        <is>
          <t>Le stock à la ferme est négligé</t>
        </is>
      </c>
      <c r="K5248" t="inlineStr"/>
      <c r="L5248" t="inlineStr">
        <is>
          <t>Stock final à la ferme</t>
        </is>
      </c>
      <c r="M5248" t="inlineStr"/>
      <c r="N5248" t="inlineStr"/>
      <c r="O5248" t="n">
        <v>0</v>
      </c>
      <c r="P5248" t="inlineStr"/>
      <c r="Q5248" t="inlineStr"/>
      <c r="R5248" t="n">
        <v>0</v>
      </c>
      <c r="S5248" t="n">
        <v>0</v>
      </c>
      <c r="T5248" t="inlineStr"/>
      <c r="U5248" t="n">
        <v>0</v>
      </c>
      <c r="V5248" t="n">
        <v>500000000</v>
      </c>
      <c r="W5248" t="n">
        <v>0</v>
      </c>
      <c r="X5248" t="inlineStr">
        <is>
          <t>mesuré</t>
        </is>
      </c>
    </row>
    <row r="5249" ht="15" customHeight="1" s="1003">
      <c r="A5249" s="1019" t="inlineStr">
        <is>
          <t>Ferme</t>
        </is>
      </c>
      <c r="B5249" t="inlineStr">
        <is>
          <t>Graines autoconsommées</t>
        </is>
      </c>
      <c r="C5249" t="inlineStr">
        <is>
          <t>kt</t>
        </is>
      </c>
      <c r="D5249" t="inlineStr">
        <is>
          <t>France</t>
        </is>
      </c>
      <c r="E5249" t="inlineStr">
        <is>
          <t>2023-24</t>
        </is>
      </c>
      <c r="F5249" t="inlineStr">
        <is>
          <t>Lin</t>
        </is>
      </c>
      <c r="G5249" t="inlineStr"/>
      <c r="H5249" t="inlineStr"/>
      <c r="I5249" t="inlineStr"/>
      <c r="J5249" t="inlineStr"/>
      <c r="K5249" t="inlineStr"/>
      <c r="L5249" t="inlineStr"/>
      <c r="M5249" t="inlineStr"/>
      <c r="N5249" t="inlineStr"/>
      <c r="O5249" t="n">
        <v>16.3</v>
      </c>
      <c r="P5249" t="inlineStr"/>
      <c r="Q5249" t="inlineStr"/>
      <c r="R5249" t="inlineStr"/>
      <c r="S5249" t="inlineStr"/>
      <c r="T5249" t="inlineStr"/>
      <c r="U5249" t="n">
        <v>0</v>
      </c>
      <c r="V5249" t="n">
        <v>500000000</v>
      </c>
      <c r="W5249" t="inlineStr"/>
      <c r="X5249" t="inlineStr">
        <is>
          <t>déterminé</t>
        </is>
      </c>
    </row>
    <row r="5250" ht="15" customHeight="1" s="1003">
      <c r="A5250" s="1019" t="inlineStr">
        <is>
          <t>Ferme</t>
        </is>
      </c>
      <c r="B5250" t="inlineStr">
        <is>
          <t>Stock final</t>
        </is>
      </c>
      <c r="C5250" t="inlineStr">
        <is>
          <t>kt</t>
        </is>
      </c>
      <c r="D5250" t="inlineStr">
        <is>
          <t>France</t>
        </is>
      </c>
      <c r="E5250" t="inlineStr">
        <is>
          <t>2023-24</t>
        </is>
      </c>
      <c r="F5250" t="inlineStr">
        <is>
          <t>Lin</t>
        </is>
      </c>
      <c r="G5250" t="inlineStr"/>
      <c r="H5250" t="inlineStr"/>
      <c r="I5250" t="inlineStr"/>
      <c r="J5250" t="inlineStr"/>
      <c r="K5250" t="inlineStr"/>
      <c r="L5250" t="inlineStr"/>
      <c r="M5250" t="inlineStr"/>
      <c r="N5250" t="inlineStr"/>
      <c r="O5250" t="n">
        <v>0</v>
      </c>
      <c r="P5250" t="inlineStr"/>
      <c r="Q5250" t="inlineStr"/>
      <c r="R5250" t="inlineStr"/>
      <c r="S5250" t="inlineStr"/>
      <c r="T5250" t="inlineStr"/>
      <c r="U5250" t="n">
        <v>0</v>
      </c>
      <c r="V5250" t="n">
        <v>500000000</v>
      </c>
      <c r="W5250" t="inlineStr"/>
      <c r="X5250" t="inlineStr">
        <is>
          <t>déterminé</t>
        </is>
      </c>
    </row>
    <row r="5251" ht="15" customHeight="1" s="1003">
      <c r="A5251" s="1019" t="inlineStr">
        <is>
          <t>OS</t>
        </is>
      </c>
      <c r="B5251" t="inlineStr">
        <is>
          <t>Graines collectées</t>
        </is>
      </c>
      <c r="C5251" t="inlineStr">
        <is>
          <t>kt</t>
        </is>
      </c>
      <c r="D5251" t="inlineStr">
        <is>
          <t>France</t>
        </is>
      </c>
      <c r="E5251" t="inlineStr">
        <is>
          <t>2023-24</t>
        </is>
      </c>
      <c r="F5251" t="inlineStr">
        <is>
          <t>Lin</t>
        </is>
      </c>
      <c r="G5251" t="inlineStr"/>
      <c r="H5251" t="inlineStr"/>
      <c r="I5251" t="inlineStr"/>
      <c r="J5251" t="inlineStr"/>
      <c r="K5251" t="inlineStr"/>
      <c r="L5251" t="inlineStr"/>
      <c r="M5251" t="inlineStr"/>
      <c r="N5251" t="inlineStr"/>
      <c r="O5251" t="n">
        <v>34.1</v>
      </c>
      <c r="P5251" t="inlineStr"/>
      <c r="Q5251" t="inlineStr"/>
      <c r="R5251" t="inlineStr"/>
      <c r="S5251" t="inlineStr"/>
      <c r="T5251" t="inlineStr"/>
      <c r="U5251" t="n">
        <v>0</v>
      </c>
      <c r="V5251" t="n">
        <v>500000000</v>
      </c>
      <c r="W5251" t="inlineStr"/>
      <c r="X5251" t="inlineStr">
        <is>
          <t>déterminé</t>
        </is>
      </c>
    </row>
    <row r="5252" ht="15" customHeight="1" s="1003">
      <c r="A5252" s="1019" t="inlineStr">
        <is>
          <t>OS</t>
        </is>
      </c>
      <c r="B5252" t="inlineStr">
        <is>
          <t>Stock final collecteurs</t>
        </is>
      </c>
      <c r="C5252" t="inlineStr">
        <is>
          <t>kt</t>
        </is>
      </c>
      <c r="D5252" t="inlineStr">
        <is>
          <t>France</t>
        </is>
      </c>
      <c r="E5252" t="inlineStr">
        <is>
          <t>2023-24</t>
        </is>
      </c>
      <c r="F5252" t="inlineStr">
        <is>
          <t>Lin</t>
        </is>
      </c>
      <c r="G5252" t="inlineStr">
        <is>
          <t>Stock final collecteurs = 7 kt (Collectes, stocks - FranceAgriMer)</t>
        </is>
      </c>
      <c r="H5252" t="inlineStr"/>
      <c r="I5252" t="inlineStr">
        <is>
          <t>Collectes, stocks - FranceAgriMer</t>
        </is>
      </c>
      <c r="J5252" t="inlineStr"/>
      <c r="K5252" t="inlineStr">
        <is>
          <t>Volume</t>
        </is>
      </c>
      <c r="L5252" t="inlineStr">
        <is>
          <t>Stock final collecteurs</t>
        </is>
      </c>
      <c r="M5252" t="inlineStr">
        <is>
          <t>Collectes, stocks - FAM</t>
        </is>
      </c>
      <c r="N5252" t="inlineStr"/>
      <c r="O5252" t="n">
        <v>6.93</v>
      </c>
      <c r="P5252" t="inlineStr"/>
      <c r="Q5252" t="inlineStr"/>
      <c r="R5252" t="n">
        <v>6.93</v>
      </c>
      <c r="S5252" t="n">
        <v>0.35</v>
      </c>
      <c r="T5252" t="n">
        <v>0.1</v>
      </c>
      <c r="U5252" t="n">
        <v>0</v>
      </c>
      <c r="V5252" t="n">
        <v>500000000</v>
      </c>
      <c r="W5252" t="n">
        <v>0</v>
      </c>
      <c r="X5252" t="inlineStr">
        <is>
          <t>mesuré</t>
        </is>
      </c>
    </row>
    <row r="5253" ht="15" customHeight="1" s="1003">
      <c r="A5253" s="1019" t="inlineStr">
        <is>
          <t>OS</t>
        </is>
      </c>
      <c r="B5253" t="inlineStr">
        <is>
          <t>Stock final</t>
        </is>
      </c>
      <c r="C5253" t="inlineStr">
        <is>
          <t>kt</t>
        </is>
      </c>
      <c r="D5253" t="inlineStr">
        <is>
          <t>France</t>
        </is>
      </c>
      <c r="E5253" t="inlineStr">
        <is>
          <t>2023-24</t>
        </is>
      </c>
      <c r="F5253" t="inlineStr">
        <is>
          <t>Lin</t>
        </is>
      </c>
      <c r="G5253" t="inlineStr">
        <is>
          <t>Stock final collecteurs = 6 kt (Collectes, stocks - FranceAgriMer)</t>
        </is>
      </c>
      <c r="H5253" t="inlineStr"/>
      <c r="I5253" t="inlineStr">
        <is>
          <t>Collectes, stocks - FranceAgriMer</t>
        </is>
      </c>
      <c r="J5253" t="inlineStr"/>
      <c r="K5253" t="inlineStr">
        <is>
          <t>Volume</t>
        </is>
      </c>
      <c r="L5253" t="inlineStr">
        <is>
          <t>Stock final collecteurs</t>
        </is>
      </c>
      <c r="M5253" t="inlineStr">
        <is>
          <t>Collectes, stocks - FAM</t>
        </is>
      </c>
      <c r="N5253" t="inlineStr"/>
      <c r="O5253" t="n">
        <v>6.93</v>
      </c>
      <c r="P5253" t="inlineStr"/>
      <c r="Q5253" t="inlineStr"/>
      <c r="R5253" t="inlineStr"/>
      <c r="S5253" t="inlineStr"/>
      <c r="T5253" t="inlineStr"/>
      <c r="U5253" t="n">
        <v>0</v>
      </c>
      <c r="V5253" t="n">
        <v>500000000</v>
      </c>
      <c r="W5253" t="inlineStr"/>
      <c r="X5253" t="inlineStr">
        <is>
          <t>déterminé</t>
        </is>
      </c>
    </row>
    <row r="5254" ht="15" customHeight="1" s="1003">
      <c r="A5254" s="1019" t="inlineStr">
        <is>
          <t>OS</t>
        </is>
      </c>
      <c r="B5254" t="inlineStr">
        <is>
          <t>Issues de silo</t>
        </is>
      </c>
      <c r="C5254" t="inlineStr">
        <is>
          <t>kt</t>
        </is>
      </c>
      <c r="D5254" t="inlineStr">
        <is>
          <t>France</t>
        </is>
      </c>
      <c r="E5254" t="inlineStr">
        <is>
          <t>2023-24</t>
        </is>
      </c>
      <c r="F5254" t="inlineStr">
        <is>
          <t>Lin</t>
        </is>
      </c>
      <c r="G5254" t="inlineStr"/>
      <c r="H5254" t="inlineStr">
        <is>
          <t>Ratio d'issues de silo = 1,7 % (ONRB - FranceAgriMer)</t>
        </is>
      </c>
      <c r="I5254" t="inlineStr">
        <is>
          <t>ONRB - FranceAgriMer</t>
        </is>
      </c>
      <c r="J5254" t="inlineStr">
        <is>
          <t>0</t>
        </is>
      </c>
      <c r="K5254" t="inlineStr">
        <is>
          <t>Rendement</t>
        </is>
      </c>
      <c r="L5254" t="inlineStr">
        <is>
          <t>Ratio d'issues de silo</t>
        </is>
      </c>
      <c r="M5254" t="inlineStr">
        <is>
          <t>Issues de silo - ONRB</t>
        </is>
      </c>
      <c r="N5254" t="inlineStr"/>
      <c r="O5254" t="n">
        <v>0.6</v>
      </c>
      <c r="P5254" t="inlineStr"/>
      <c r="Q5254" t="inlineStr"/>
      <c r="R5254" t="inlineStr"/>
      <c r="S5254" t="inlineStr"/>
      <c r="T5254" t="inlineStr"/>
      <c r="U5254" t="n">
        <v>0</v>
      </c>
      <c r="V5254" t="n">
        <v>500000000</v>
      </c>
      <c r="W5254" t="inlineStr"/>
      <c r="X5254" t="inlineStr">
        <is>
          <t>déterminé</t>
        </is>
      </c>
    </row>
    <row r="5255" ht="15" customHeight="1" s="1003">
      <c r="A5255" s="1019" t="inlineStr">
        <is>
          <t>Trituration</t>
        </is>
      </c>
      <c r="B5255" t="inlineStr">
        <is>
          <t>Huile</t>
        </is>
      </c>
      <c r="C5255" t="inlineStr">
        <is>
          <t>kt</t>
        </is>
      </c>
      <c r="D5255" t="inlineStr">
        <is>
          <t>France</t>
        </is>
      </c>
      <c r="E5255" t="inlineStr">
        <is>
          <t>2023-24</t>
        </is>
      </c>
      <c r="F5255" t="inlineStr">
        <is>
          <t>Lin</t>
        </is>
      </c>
      <c r="G5255" t="inlineStr"/>
      <c r="H5255" t="inlineStr">
        <is>
          <t>Rendement de production d'huile brute = 36,33 % (FEDIOL)</t>
        </is>
      </c>
      <c r="I5255" t="inlineStr">
        <is>
          <t>FEDIOL</t>
        </is>
      </c>
      <c r="J5255" t="inlineStr">
        <is>
          <t>Moyenne des rendements de 2019 et 2023</t>
        </is>
      </c>
      <c r="K5255" t="inlineStr">
        <is>
          <t>Rendement</t>
        </is>
      </c>
      <c r="L5255" t="inlineStr">
        <is>
          <t>Rendement de production d'huile brute</t>
        </is>
      </c>
      <c r="M5255" t="inlineStr">
        <is>
          <t>Huiles et tourteaux - FEDIOL</t>
        </is>
      </c>
      <c r="N5255" t="inlineStr"/>
      <c r="O5255" t="n">
        <v>11.3</v>
      </c>
      <c r="P5255" t="inlineStr"/>
      <c r="Q5255" t="inlineStr"/>
      <c r="R5255" t="inlineStr"/>
      <c r="S5255" t="inlineStr"/>
      <c r="T5255" t="inlineStr"/>
      <c r="U5255" t="n">
        <v>0</v>
      </c>
      <c r="V5255" t="n">
        <v>500000000</v>
      </c>
      <c r="W5255" t="inlineStr"/>
      <c r="X5255" t="inlineStr">
        <is>
          <t>déterminé</t>
        </is>
      </c>
    </row>
    <row r="5256" ht="15" customHeight="1" s="1003">
      <c r="A5256" s="1019" t="inlineStr">
        <is>
          <t>Trituration</t>
        </is>
      </c>
      <c r="B5256" t="inlineStr">
        <is>
          <t>Tourteaux</t>
        </is>
      </c>
      <c r="C5256" t="inlineStr">
        <is>
          <t>kt</t>
        </is>
      </c>
      <c r="D5256" t="inlineStr">
        <is>
          <t>France</t>
        </is>
      </c>
      <c r="E5256" t="inlineStr">
        <is>
          <t>2023-24</t>
        </is>
      </c>
      <c r="F5256" t="inlineStr">
        <is>
          <t>Lin</t>
        </is>
      </c>
      <c r="G5256" t="inlineStr"/>
      <c r="H5256" t="inlineStr">
        <is>
          <t>Rendement de production de tourteaux = 63,67 % (FEDIOL)</t>
        </is>
      </c>
      <c r="I5256" t="inlineStr">
        <is>
          <t>FEDIOL</t>
        </is>
      </c>
      <c r="J5256" t="inlineStr">
        <is>
          <t>Moyenne des rendements de 2019 et 2023</t>
        </is>
      </c>
      <c r="K5256" t="inlineStr">
        <is>
          <t>Rendement</t>
        </is>
      </c>
      <c r="L5256" t="inlineStr">
        <is>
          <t>Rendement de production de tourteaux</t>
        </is>
      </c>
      <c r="M5256" t="inlineStr">
        <is>
          <t>Huiles et tourteaux - FEDIOL</t>
        </is>
      </c>
      <c r="N5256" t="inlineStr"/>
      <c r="O5256" t="n">
        <v>19.7</v>
      </c>
      <c r="P5256" t="inlineStr"/>
      <c r="Q5256" t="inlineStr"/>
      <c r="R5256" t="inlineStr"/>
      <c r="S5256" t="inlineStr"/>
      <c r="T5256" t="inlineStr"/>
      <c r="U5256" t="n">
        <v>0</v>
      </c>
      <c r="V5256" t="n">
        <v>500000000</v>
      </c>
      <c r="W5256" t="inlineStr"/>
      <c r="X5256" t="inlineStr">
        <is>
          <t>déterminé</t>
        </is>
      </c>
    </row>
    <row r="5257" ht="15" customHeight="1" s="1003">
      <c r="A5257" s="1019" t="inlineStr">
        <is>
          <t>Trituration</t>
        </is>
      </c>
      <c r="B5257" t="inlineStr">
        <is>
          <t>Coques (+ eau)</t>
        </is>
      </c>
      <c r="C5257" t="inlineStr">
        <is>
          <t>kt</t>
        </is>
      </c>
      <c r="D5257" t="inlineStr">
        <is>
          <t>France</t>
        </is>
      </c>
      <c r="E5257" t="inlineStr">
        <is>
          <t>2023-24</t>
        </is>
      </c>
      <c r="F5257" t="inlineStr">
        <is>
          <t>Lin</t>
        </is>
      </c>
      <c r="G5257" t="inlineStr"/>
      <c r="H5257" t="inlineStr"/>
      <c r="I5257" t="inlineStr"/>
      <c r="J5257" t="inlineStr"/>
      <c r="K5257" t="inlineStr"/>
      <c r="L5257" t="inlineStr"/>
      <c r="M5257" t="inlineStr"/>
      <c r="N5257" t="inlineStr"/>
      <c r="O5257" t="n">
        <v>0</v>
      </c>
      <c r="P5257" t="inlineStr"/>
      <c r="Q5257" t="inlineStr"/>
      <c r="R5257" t="inlineStr"/>
      <c r="S5257" t="inlineStr"/>
      <c r="T5257" t="inlineStr"/>
      <c r="U5257" t="n">
        <v>0</v>
      </c>
      <c r="V5257" t="n">
        <v>500000000</v>
      </c>
      <c r="W5257" t="inlineStr"/>
      <c r="X5257" t="inlineStr">
        <is>
          <t>déterminé</t>
        </is>
      </c>
    </row>
    <row r="5258" ht="15" customHeight="1" s="1003">
      <c r="A5258" s="1019" t="inlineStr">
        <is>
          <t>Moulin</t>
        </is>
      </c>
      <c r="B5258" t="inlineStr">
        <is>
          <t>Grignons d'olive</t>
        </is>
      </c>
      <c r="C5258" t="inlineStr">
        <is>
          <t>kt</t>
        </is>
      </c>
      <c r="D5258" t="inlineStr">
        <is>
          <t>France</t>
        </is>
      </c>
      <c r="E5258" t="inlineStr">
        <is>
          <t>2023-24</t>
        </is>
      </c>
      <c r="F5258" t="inlineStr">
        <is>
          <t>Lin</t>
        </is>
      </c>
      <c r="G5258" t="inlineStr"/>
      <c r="H5258" t="inlineStr"/>
      <c r="I5258" t="inlineStr"/>
      <c r="J5258" t="inlineStr"/>
      <c r="K5258" t="inlineStr"/>
      <c r="L5258" t="inlineStr">
        <is>
          <t>Production de grignons d'olive</t>
        </is>
      </c>
      <c r="M5258" t="inlineStr"/>
      <c r="N5258" t="inlineStr"/>
      <c r="O5258" t="n">
        <v>-0</v>
      </c>
      <c r="P5258" t="n">
        <v>0</v>
      </c>
      <c r="Q5258" t="n">
        <v>500000000</v>
      </c>
      <c r="R5258" t="inlineStr"/>
      <c r="S5258" t="inlineStr"/>
      <c r="T5258" t="inlineStr"/>
      <c r="U5258" t="n">
        <v>0</v>
      </c>
      <c r="V5258" t="n">
        <v>500000000</v>
      </c>
      <c r="W5258" t="inlineStr"/>
      <c r="X5258" t="inlineStr">
        <is>
          <t>libre unbounded</t>
        </is>
      </c>
    </row>
    <row r="5259" ht="15" customHeight="1" s="1003">
      <c r="A5259" s="1019" t="inlineStr">
        <is>
          <t>Moulin</t>
        </is>
      </c>
      <c r="B5259" t="inlineStr">
        <is>
          <t>Huile d'olive</t>
        </is>
      </c>
      <c r="C5259" t="inlineStr">
        <is>
          <t>kt</t>
        </is>
      </c>
      <c r="D5259" t="inlineStr">
        <is>
          <t>France</t>
        </is>
      </c>
      <c r="E5259" t="inlineStr">
        <is>
          <t>2023-24</t>
        </is>
      </c>
      <c r="F5259" t="inlineStr">
        <is>
          <t>Lin</t>
        </is>
      </c>
      <c r="G5259" t="inlineStr"/>
      <c r="H5259" t="inlineStr"/>
      <c r="I5259" t="inlineStr"/>
      <c r="J5259" t="inlineStr"/>
      <c r="K5259" t="inlineStr"/>
      <c r="L5259" t="inlineStr"/>
      <c r="M5259" t="inlineStr"/>
      <c r="N5259" t="inlineStr"/>
      <c r="O5259" t="n">
        <v>-0</v>
      </c>
      <c r="P5259" t="n">
        <v>0</v>
      </c>
      <c r="Q5259" t="n">
        <v>500000000</v>
      </c>
      <c r="R5259" t="inlineStr"/>
      <c r="S5259" t="inlineStr"/>
      <c r="T5259" t="inlineStr"/>
      <c r="U5259" t="n">
        <v>0</v>
      </c>
      <c r="V5259" t="n">
        <v>500000000</v>
      </c>
      <c r="W5259" t="inlineStr"/>
      <c r="X5259" t="inlineStr">
        <is>
          <t>libre unbounded</t>
        </is>
      </c>
    </row>
    <row r="5260" ht="15" customHeight="1" s="1003">
      <c r="A5260" s="1019" t="inlineStr">
        <is>
          <t>Conservation ou préparation d'olives</t>
        </is>
      </c>
      <c r="B5260" t="inlineStr">
        <is>
          <t>Olives de table</t>
        </is>
      </c>
      <c r="C5260" t="inlineStr">
        <is>
          <t>kt</t>
        </is>
      </c>
      <c r="D5260" t="inlineStr">
        <is>
          <t>France</t>
        </is>
      </c>
      <c r="E5260" t="inlineStr">
        <is>
          <t>2023-24</t>
        </is>
      </c>
      <c r="F5260" t="inlineStr">
        <is>
          <t>Lin</t>
        </is>
      </c>
      <c r="G5260" t="inlineStr"/>
      <c r="H5260" t="inlineStr"/>
      <c r="I5260" t="inlineStr"/>
      <c r="J5260" t="inlineStr"/>
      <c r="K5260" t="inlineStr"/>
      <c r="L5260" t="inlineStr"/>
      <c r="M5260" t="inlineStr"/>
      <c r="N5260" t="inlineStr"/>
      <c r="O5260" t="n">
        <v>-0</v>
      </c>
      <c r="P5260" t="n">
        <v>0</v>
      </c>
      <c r="Q5260" t="n">
        <v>500000000</v>
      </c>
      <c r="R5260" t="inlineStr"/>
      <c r="S5260" t="inlineStr"/>
      <c r="T5260" t="inlineStr"/>
      <c r="U5260" t="n">
        <v>0</v>
      </c>
      <c r="V5260" t="n">
        <v>500000000</v>
      </c>
      <c r="W5260" t="inlineStr"/>
      <c r="X5260" t="inlineStr">
        <is>
          <t>libre unbounded</t>
        </is>
      </c>
    </row>
    <row r="5261" ht="15" customHeight="1" s="1003">
      <c r="A5261" s="1019" t="inlineStr">
        <is>
          <t>Fabrication de produits alimentaires</t>
        </is>
      </c>
      <c r="B5261" t="inlineStr">
        <is>
          <t>Produits alimentaires</t>
        </is>
      </c>
      <c r="C5261" t="inlineStr">
        <is>
          <t>kt</t>
        </is>
      </c>
      <c r="D5261" t="inlineStr">
        <is>
          <t>France</t>
        </is>
      </c>
      <c r="E5261" t="inlineStr">
        <is>
          <t>2023-24</t>
        </is>
      </c>
      <c r="F5261" t="inlineStr">
        <is>
          <t>Lin</t>
        </is>
      </c>
      <c r="G5261" t="inlineStr"/>
      <c r="H5261" t="inlineStr"/>
      <c r="I5261" t="inlineStr"/>
      <c r="J5261" t="inlineStr"/>
      <c r="K5261" t="inlineStr"/>
      <c r="L5261" t="inlineStr"/>
      <c r="M5261" t="inlineStr"/>
      <c r="N5261" t="inlineStr"/>
      <c r="O5261" t="n">
        <v>0</v>
      </c>
      <c r="P5261" t="inlineStr"/>
      <c r="Q5261" t="inlineStr"/>
      <c r="R5261" t="inlineStr"/>
      <c r="S5261" t="inlineStr"/>
      <c r="T5261" t="inlineStr"/>
      <c r="U5261" t="n">
        <v>0</v>
      </c>
      <c r="V5261" t="n">
        <v>500000000</v>
      </c>
      <c r="W5261" t="inlineStr"/>
      <c r="X5261" t="inlineStr">
        <is>
          <t>déterminé</t>
        </is>
      </c>
    </row>
    <row r="5262" ht="15" customHeight="1" s="1003">
      <c r="A5262" s="1019" t="inlineStr">
        <is>
          <t>Amidonnerie</t>
        </is>
      </c>
      <c r="B5262" t="inlineStr">
        <is>
          <t>Fibres, lipides et sons</t>
        </is>
      </c>
      <c r="C5262" t="inlineStr">
        <is>
          <t>kt</t>
        </is>
      </c>
      <c r="D5262" t="inlineStr">
        <is>
          <t>France</t>
        </is>
      </c>
      <c r="E5262" t="inlineStr">
        <is>
          <t>2023-24</t>
        </is>
      </c>
      <c r="F5262" t="inlineStr">
        <is>
          <t>Lin</t>
        </is>
      </c>
      <c r="G5262" t="inlineStr"/>
      <c r="H5262" t="inlineStr"/>
      <c r="I5262" t="inlineStr"/>
      <c r="J5262" t="inlineStr"/>
      <c r="K5262" t="inlineStr"/>
      <c r="L5262" t="inlineStr"/>
      <c r="M5262" t="inlineStr"/>
      <c r="N5262" t="inlineStr"/>
      <c r="O5262" t="n">
        <v>0</v>
      </c>
      <c r="P5262" t="n">
        <v>0</v>
      </c>
      <c r="Q5262" t="n">
        <v>-0</v>
      </c>
      <c r="R5262" t="inlineStr"/>
      <c r="S5262" t="inlineStr"/>
      <c r="T5262" t="inlineStr"/>
      <c r="U5262" t="n">
        <v>0</v>
      </c>
      <c r="V5262" t="n">
        <v>500000000</v>
      </c>
      <c r="W5262" t="inlineStr"/>
      <c r="X5262" t="inlineStr">
        <is>
          <t>libre</t>
        </is>
      </c>
    </row>
    <row r="5263" ht="15" customHeight="1" s="1003">
      <c r="A5263" s="1019" t="inlineStr">
        <is>
          <t>Amidonnerie</t>
        </is>
      </c>
      <c r="B5263" t="inlineStr">
        <is>
          <t>Amidon</t>
        </is>
      </c>
      <c r="C5263" t="inlineStr">
        <is>
          <t>kt</t>
        </is>
      </c>
      <c r="D5263" t="inlineStr">
        <is>
          <t>France</t>
        </is>
      </c>
      <c r="E5263" t="inlineStr">
        <is>
          <t>2023-24</t>
        </is>
      </c>
      <c r="F5263" t="inlineStr">
        <is>
          <t>Lin</t>
        </is>
      </c>
      <c r="G5263" t="inlineStr"/>
      <c r="H5263" t="inlineStr"/>
      <c r="I5263" t="inlineStr"/>
      <c r="J5263" t="inlineStr"/>
      <c r="K5263" t="inlineStr"/>
      <c r="L5263" t="inlineStr"/>
      <c r="M5263" t="inlineStr"/>
      <c r="N5263" t="inlineStr"/>
      <c r="O5263" t="n">
        <v>0</v>
      </c>
      <c r="P5263" t="n">
        <v>0</v>
      </c>
      <c r="Q5263" t="n">
        <v>-0</v>
      </c>
      <c r="R5263" t="inlineStr"/>
      <c r="S5263" t="inlineStr"/>
      <c r="T5263" t="inlineStr"/>
      <c r="U5263" t="n">
        <v>0</v>
      </c>
      <c r="V5263" t="n">
        <v>500000000</v>
      </c>
      <c r="W5263" t="inlineStr"/>
      <c r="X5263" t="inlineStr">
        <is>
          <t>libre</t>
        </is>
      </c>
    </row>
    <row r="5264" ht="15" customHeight="1" s="1003">
      <c r="A5264" s="1019" t="inlineStr">
        <is>
          <t>Amidonnerie</t>
        </is>
      </c>
      <c r="B5264" t="inlineStr">
        <is>
          <t>Protéine</t>
        </is>
      </c>
      <c r="C5264" t="inlineStr">
        <is>
          <t>kt</t>
        </is>
      </c>
      <c r="D5264" t="inlineStr">
        <is>
          <t>France</t>
        </is>
      </c>
      <c r="E5264" t="inlineStr">
        <is>
          <t>2023-24</t>
        </is>
      </c>
      <c r="F5264" t="inlineStr">
        <is>
          <t>Lin</t>
        </is>
      </c>
      <c r="G5264" t="inlineStr"/>
      <c r="H5264" t="inlineStr"/>
      <c r="I5264" t="inlineStr"/>
      <c r="J5264" t="inlineStr"/>
      <c r="K5264" t="inlineStr"/>
      <c r="L5264" t="inlineStr"/>
      <c r="M5264" t="inlineStr"/>
      <c r="N5264" t="inlineStr"/>
      <c r="O5264" t="n">
        <v>0</v>
      </c>
      <c r="P5264" t="n">
        <v>0</v>
      </c>
      <c r="Q5264" t="n">
        <v>-0</v>
      </c>
      <c r="R5264" t="inlineStr"/>
      <c r="S5264" t="inlineStr"/>
      <c r="T5264" t="inlineStr"/>
      <c r="U5264" t="n">
        <v>0</v>
      </c>
      <c r="V5264" t="n">
        <v>500000000</v>
      </c>
      <c r="W5264" t="inlineStr"/>
      <c r="X5264" t="inlineStr">
        <is>
          <t>libre</t>
        </is>
      </c>
    </row>
    <row r="5265" ht="15" customHeight="1" s="1003">
      <c r="A5265" s="1019" t="inlineStr">
        <is>
          <t>Meunerie</t>
        </is>
      </c>
      <c r="B5265" t="inlineStr">
        <is>
          <t>Sons</t>
        </is>
      </c>
      <c r="C5265" t="inlineStr">
        <is>
          <t>kt</t>
        </is>
      </c>
      <c r="D5265" t="inlineStr">
        <is>
          <t>France</t>
        </is>
      </c>
      <c r="E5265" t="inlineStr">
        <is>
          <t>2023-24</t>
        </is>
      </c>
      <c r="F5265" t="inlineStr">
        <is>
          <t>Lin</t>
        </is>
      </c>
      <c r="G5265" t="inlineStr"/>
      <c r="H5265" t="inlineStr"/>
      <c r="I5265" t="inlineStr"/>
      <c r="J5265" t="inlineStr"/>
      <c r="K5265" t="inlineStr"/>
      <c r="L5265" t="inlineStr"/>
      <c r="M5265" t="inlineStr"/>
      <c r="N5265" t="inlineStr"/>
      <c r="O5265" t="n">
        <v>0</v>
      </c>
      <c r="P5265" t="n">
        <v>0</v>
      </c>
      <c r="Q5265" t="n">
        <v>-0</v>
      </c>
      <c r="R5265" t="inlineStr"/>
      <c r="S5265" t="inlineStr"/>
      <c r="T5265" t="inlineStr"/>
      <c r="U5265" t="n">
        <v>0</v>
      </c>
      <c r="V5265" t="n">
        <v>500000000</v>
      </c>
      <c r="W5265" t="inlineStr"/>
      <c r="X5265" t="inlineStr">
        <is>
          <t>libre</t>
        </is>
      </c>
    </row>
    <row r="5266" ht="15" customHeight="1" s="1003">
      <c r="A5266" s="1019" t="inlineStr">
        <is>
          <t>Meunerie</t>
        </is>
      </c>
      <c r="B5266" t="inlineStr">
        <is>
          <t>Farine</t>
        </is>
      </c>
      <c r="C5266" t="inlineStr">
        <is>
          <t>kt</t>
        </is>
      </c>
      <c r="D5266" t="inlineStr">
        <is>
          <t>France</t>
        </is>
      </c>
      <c r="E5266" t="inlineStr">
        <is>
          <t>2023-24</t>
        </is>
      </c>
      <c r="F5266" t="inlineStr">
        <is>
          <t>Lin</t>
        </is>
      </c>
      <c r="G5266" t="inlineStr"/>
      <c r="H5266" t="inlineStr"/>
      <c r="I5266" t="inlineStr"/>
      <c r="J5266" t="inlineStr"/>
      <c r="K5266" t="inlineStr"/>
      <c r="L5266" t="inlineStr"/>
      <c r="M5266" t="inlineStr"/>
      <c r="N5266" t="inlineStr"/>
      <c r="O5266" t="n">
        <v>0</v>
      </c>
      <c r="P5266" t="n">
        <v>0</v>
      </c>
      <c r="Q5266" t="n">
        <v>-0</v>
      </c>
      <c r="R5266" t="inlineStr"/>
      <c r="S5266" t="inlineStr"/>
      <c r="T5266" t="inlineStr"/>
      <c r="U5266" t="n">
        <v>0</v>
      </c>
      <c r="V5266" t="n">
        <v>500000000</v>
      </c>
      <c r="W5266" t="inlineStr"/>
      <c r="X5266" t="inlineStr">
        <is>
          <t>libre</t>
        </is>
      </c>
    </row>
    <row r="5267" ht="15" customHeight="1" s="1003">
      <c r="A5267" s="1019" t="inlineStr">
        <is>
          <t>Fabrication d'ingrédients</t>
        </is>
      </c>
      <c r="B5267" t="inlineStr">
        <is>
          <t>Amidon, fibres, lipides et sons</t>
        </is>
      </c>
      <c r="C5267" t="inlineStr">
        <is>
          <t>kt</t>
        </is>
      </c>
      <c r="D5267" t="inlineStr">
        <is>
          <t>France</t>
        </is>
      </c>
      <c r="E5267" t="inlineStr">
        <is>
          <t>2023-24</t>
        </is>
      </c>
      <c r="F5267" t="inlineStr">
        <is>
          <t>Lin</t>
        </is>
      </c>
      <c r="G5267" t="inlineStr"/>
      <c r="H5267" t="inlineStr"/>
      <c r="I5267" t="inlineStr"/>
      <c r="J5267" t="inlineStr"/>
      <c r="K5267" t="inlineStr"/>
      <c r="L5267" t="inlineStr"/>
      <c r="M5267" t="inlineStr"/>
      <c r="N5267" t="inlineStr"/>
      <c r="O5267" t="n">
        <v>0</v>
      </c>
      <c r="P5267" t="n">
        <v>0</v>
      </c>
      <c r="Q5267" t="n">
        <v>-0</v>
      </c>
      <c r="R5267" t="inlineStr"/>
      <c r="S5267" t="inlineStr"/>
      <c r="T5267" t="inlineStr"/>
      <c r="U5267" t="n">
        <v>0</v>
      </c>
      <c r="V5267" t="n">
        <v>500000000</v>
      </c>
      <c r="W5267" t="inlineStr"/>
      <c r="X5267" t="inlineStr">
        <is>
          <t>libre</t>
        </is>
      </c>
    </row>
    <row r="5268" ht="15" customHeight="1" s="1003">
      <c r="A5268" s="1019" t="inlineStr">
        <is>
          <t>Fabrication d'ingrédients</t>
        </is>
      </c>
      <c r="B5268" t="inlineStr">
        <is>
          <t>MPV</t>
        </is>
      </c>
      <c r="C5268" t="inlineStr">
        <is>
          <t>kt</t>
        </is>
      </c>
      <c r="D5268" t="inlineStr">
        <is>
          <t>France</t>
        </is>
      </c>
      <c r="E5268" t="inlineStr">
        <is>
          <t>2023-24</t>
        </is>
      </c>
      <c r="F5268" t="inlineStr">
        <is>
          <t>Lin</t>
        </is>
      </c>
      <c r="G5268" t="inlineStr"/>
      <c r="H5268" t="inlineStr"/>
      <c r="I5268" t="inlineStr"/>
      <c r="J5268" t="inlineStr"/>
      <c r="K5268" t="inlineStr"/>
      <c r="L5268" t="inlineStr"/>
      <c r="M5268" t="inlineStr"/>
      <c r="N5268" t="inlineStr"/>
      <c r="O5268" t="n">
        <v>0</v>
      </c>
      <c r="P5268" t="n">
        <v>0</v>
      </c>
      <c r="Q5268" t="n">
        <v>-0</v>
      </c>
      <c r="R5268" t="inlineStr"/>
      <c r="S5268" t="inlineStr"/>
      <c r="T5268" t="inlineStr"/>
      <c r="U5268" t="n">
        <v>0</v>
      </c>
      <c r="V5268" t="n">
        <v>500000000</v>
      </c>
      <c r="W5268" t="inlineStr"/>
      <c r="X5268" t="inlineStr">
        <is>
          <t>libre</t>
        </is>
      </c>
    </row>
    <row r="5269" ht="15" customHeight="1" s="1003">
      <c r="A5269" s="1019" t="inlineStr">
        <is>
          <t>Ecart statistique</t>
        </is>
      </c>
      <c r="B5269" t="inlineStr">
        <is>
          <t>Graines collectées</t>
        </is>
      </c>
      <c r="C5269" t="inlineStr">
        <is>
          <t>kt</t>
        </is>
      </c>
      <c r="D5269" t="inlineStr">
        <is>
          <t>France</t>
        </is>
      </c>
      <c r="E5269" t="inlineStr">
        <is>
          <t>2023-24</t>
        </is>
      </c>
      <c r="F5269" t="inlineStr">
        <is>
          <t>Lin</t>
        </is>
      </c>
      <c r="G5269" t="inlineStr"/>
      <c r="H5269" t="inlineStr"/>
      <c r="I5269" t="inlineStr"/>
      <c r="J5269" t="inlineStr"/>
      <c r="K5269" t="inlineStr"/>
      <c r="L5269" t="inlineStr"/>
      <c r="M5269" t="inlineStr"/>
      <c r="N5269" t="inlineStr"/>
      <c r="O5269" t="n">
        <v>0</v>
      </c>
      <c r="P5269" t="inlineStr"/>
      <c r="Q5269" t="inlineStr"/>
      <c r="R5269" t="n">
        <v>0</v>
      </c>
      <c r="S5269" t="n">
        <v>0</v>
      </c>
      <c r="T5269" t="inlineStr"/>
      <c r="U5269" t="n">
        <v>0</v>
      </c>
      <c r="V5269" t="n">
        <v>500000000</v>
      </c>
      <c r="W5269" t="n">
        <v>0</v>
      </c>
      <c r="X5269" t="inlineStr">
        <is>
          <t>mesuré</t>
        </is>
      </c>
    </row>
    <row r="5270" ht="15" customHeight="1" s="1003">
      <c r="A5270" s="1019" t="inlineStr">
        <is>
          <t>Ecart statistique</t>
        </is>
      </c>
      <c r="B5270" t="inlineStr">
        <is>
          <t>Olives</t>
        </is>
      </c>
      <c r="C5270" t="inlineStr">
        <is>
          <t>kt</t>
        </is>
      </c>
      <c r="D5270" t="inlineStr">
        <is>
          <t>France</t>
        </is>
      </c>
      <c r="E5270" t="inlineStr">
        <is>
          <t>2023-24</t>
        </is>
      </c>
      <c r="F5270" t="inlineStr">
        <is>
          <t>Lin</t>
        </is>
      </c>
      <c r="G5270" t="inlineStr"/>
      <c r="H5270" t="inlineStr"/>
      <c r="I5270" t="inlineStr"/>
      <c r="J5270" t="inlineStr"/>
      <c r="K5270" t="inlineStr"/>
      <c r="L5270" t="inlineStr"/>
      <c r="M5270" t="inlineStr"/>
      <c r="N5270" t="inlineStr"/>
      <c r="O5270" t="n">
        <v>-0</v>
      </c>
      <c r="P5270" t="n">
        <v>0</v>
      </c>
      <c r="Q5270" t="n">
        <v>500000000</v>
      </c>
      <c r="R5270" t="inlineStr"/>
      <c r="S5270" t="inlineStr"/>
      <c r="T5270" t="inlineStr"/>
      <c r="U5270" t="n">
        <v>0</v>
      </c>
      <c r="V5270" t="n">
        <v>500000000</v>
      </c>
      <c r="W5270" t="inlineStr"/>
      <c r="X5270" t="inlineStr">
        <is>
          <t>libre unbounded</t>
        </is>
      </c>
    </row>
    <row r="5271" ht="15" customHeight="1" s="1003">
      <c r="A5271" s="1019" t="inlineStr">
        <is>
          <t>Ecart statistique</t>
        </is>
      </c>
      <c r="B5271" t="inlineStr">
        <is>
          <t>Fabrication de produits alimentaires</t>
        </is>
      </c>
      <c r="C5271" t="inlineStr">
        <is>
          <t>kt</t>
        </is>
      </c>
      <c r="D5271" t="inlineStr">
        <is>
          <t>France</t>
        </is>
      </c>
      <c r="E5271" t="inlineStr">
        <is>
          <t>2023-24</t>
        </is>
      </c>
      <c r="F5271" t="inlineStr">
        <is>
          <t>Lin</t>
        </is>
      </c>
      <c r="G5271" t="inlineStr"/>
      <c r="H5271" t="inlineStr"/>
      <c r="I5271" t="inlineStr"/>
      <c r="J5271" t="inlineStr"/>
      <c r="K5271" t="inlineStr"/>
      <c r="L5271" t="inlineStr"/>
      <c r="M5271" t="inlineStr"/>
      <c r="N5271" t="inlineStr"/>
      <c r="O5271" t="n">
        <v>0</v>
      </c>
      <c r="P5271" t="inlineStr"/>
      <c r="Q5271" t="inlineStr"/>
      <c r="R5271" t="n">
        <v>0</v>
      </c>
      <c r="S5271" t="n">
        <v>0</v>
      </c>
      <c r="T5271" t="inlineStr"/>
      <c r="U5271" t="n">
        <v>0</v>
      </c>
      <c r="V5271" t="n">
        <v>500000000</v>
      </c>
      <c r="W5271" t="n">
        <v>0</v>
      </c>
      <c r="X5271" t="inlineStr">
        <is>
          <t>mesuré</t>
        </is>
      </c>
    </row>
    <row r="5272" ht="15" customHeight="1" s="1003">
      <c r="A5272" s="1019" t="inlineStr">
        <is>
          <t>Ecart statistique</t>
        </is>
      </c>
      <c r="B5272" t="inlineStr">
        <is>
          <t>Olives de table</t>
        </is>
      </c>
      <c r="C5272" t="inlineStr">
        <is>
          <t>kt</t>
        </is>
      </c>
      <c r="D5272" t="inlineStr">
        <is>
          <t>France</t>
        </is>
      </c>
      <c r="E5272" t="inlineStr">
        <is>
          <t>2023-24</t>
        </is>
      </c>
      <c r="F5272" t="inlineStr">
        <is>
          <t>Lin</t>
        </is>
      </c>
      <c r="G5272" t="inlineStr"/>
      <c r="H5272" t="inlineStr"/>
      <c r="I5272" t="inlineStr"/>
      <c r="J5272" t="inlineStr"/>
      <c r="K5272" t="inlineStr"/>
      <c r="L5272" t="inlineStr"/>
      <c r="M5272" t="inlineStr"/>
      <c r="N5272" t="inlineStr"/>
      <c r="O5272" t="n">
        <v>-0</v>
      </c>
      <c r="P5272" t="n">
        <v>0</v>
      </c>
      <c r="Q5272" t="n">
        <v>500000000</v>
      </c>
      <c r="R5272" t="inlineStr"/>
      <c r="S5272" t="inlineStr"/>
      <c r="T5272" t="inlineStr"/>
      <c r="U5272" t="n">
        <v>0</v>
      </c>
      <c r="V5272" t="n">
        <v>500000000</v>
      </c>
      <c r="W5272" t="inlineStr"/>
      <c r="X5272" t="inlineStr">
        <is>
          <t>libre unbounded</t>
        </is>
      </c>
    </row>
    <row r="5273" ht="15" customHeight="1" s="1003">
      <c r="A5273" s="1019" t="inlineStr">
        <is>
          <t>Import</t>
        </is>
      </c>
      <c r="B5273" t="inlineStr">
        <is>
          <t>Huile</t>
        </is>
      </c>
      <c r="C5273" t="inlineStr">
        <is>
          <t>kt</t>
        </is>
      </c>
      <c r="D5273" t="inlineStr">
        <is>
          <t>France</t>
        </is>
      </c>
      <c r="E5273" t="inlineStr">
        <is>
          <t>2023-24</t>
        </is>
      </c>
      <c r="F5273" t="inlineStr">
        <is>
          <t>Lin</t>
        </is>
      </c>
      <c r="G5273" t="inlineStr"/>
      <c r="H5273" t="inlineStr">
        <is>
          <t>Importation d'huile = 6 kt (Douanes françaises - Eurostat)</t>
        </is>
      </c>
      <c r="I5273" t="inlineStr">
        <is>
          <t>Douanes françaises - Eurostat</t>
        </is>
      </c>
      <c r="J5273" t="inlineStr"/>
      <c r="K5273" t="inlineStr">
        <is>
          <t>Volume</t>
        </is>
      </c>
      <c r="L5273" t="inlineStr">
        <is>
          <t>Importation d'huile</t>
        </is>
      </c>
      <c r="M5273" t="inlineStr">
        <is>
          <t>Echanges annuels - EUROSTAT</t>
        </is>
      </c>
      <c r="N5273" t="inlineStr"/>
      <c r="O5273" t="n">
        <v>6.26</v>
      </c>
      <c r="P5273" t="inlineStr"/>
      <c r="Q5273" t="inlineStr"/>
      <c r="R5273" t="n">
        <v>6.26</v>
      </c>
      <c r="S5273" t="n">
        <v>0.31</v>
      </c>
      <c r="T5273" t="n">
        <v>0.1</v>
      </c>
      <c r="U5273" t="n">
        <v>0</v>
      </c>
      <c r="V5273" t="n">
        <v>500000000</v>
      </c>
      <c r="W5273" t="n">
        <v>0</v>
      </c>
      <c r="X5273" t="inlineStr">
        <is>
          <t>mesuré</t>
        </is>
      </c>
    </row>
    <row r="5274" ht="15" customHeight="1" s="1003">
      <c r="A5274" s="1019" t="inlineStr">
        <is>
          <t>Import</t>
        </is>
      </c>
      <c r="B5274" t="inlineStr">
        <is>
          <t>Tourteaux</t>
        </is>
      </c>
      <c r="C5274" t="inlineStr">
        <is>
          <t>kt</t>
        </is>
      </c>
      <c r="D5274" t="inlineStr">
        <is>
          <t>France</t>
        </is>
      </c>
      <c r="E5274" t="inlineStr">
        <is>
          <t>2023-24</t>
        </is>
      </c>
      <c r="F5274" t="inlineStr">
        <is>
          <t>Lin</t>
        </is>
      </c>
      <c r="G5274" t="inlineStr"/>
      <c r="H5274" t="inlineStr">
        <is>
          <t>Importation de tourteaux = 76 kt (Douanes françaises - Eurostat)</t>
        </is>
      </c>
      <c r="I5274" t="inlineStr">
        <is>
          <t>Douanes françaises - Eurostat</t>
        </is>
      </c>
      <c r="J5274" t="inlineStr"/>
      <c r="K5274" t="inlineStr">
        <is>
          <t>Volume</t>
        </is>
      </c>
      <c r="L5274" t="inlineStr">
        <is>
          <t>Importation de tourteaux</t>
        </is>
      </c>
      <c r="M5274" t="inlineStr">
        <is>
          <t>Echanges annuels - EUROSTAT</t>
        </is>
      </c>
      <c r="N5274" t="inlineStr"/>
      <c r="O5274" t="n">
        <v>76</v>
      </c>
      <c r="P5274" t="inlineStr"/>
      <c r="Q5274" t="inlineStr"/>
      <c r="R5274" t="n">
        <v>76.01000000000001</v>
      </c>
      <c r="S5274" t="n">
        <v>3.8</v>
      </c>
      <c r="T5274" t="n">
        <v>0.1</v>
      </c>
      <c r="U5274" t="n">
        <v>0</v>
      </c>
      <c r="V5274" t="n">
        <v>500000000</v>
      </c>
      <c r="W5274" t="n">
        <v>0</v>
      </c>
      <c r="X5274" t="inlineStr">
        <is>
          <t>mesuré</t>
        </is>
      </c>
    </row>
    <row r="5275" ht="15" customHeight="1" s="1003">
      <c r="A5275" s="1019" t="inlineStr">
        <is>
          <t>Import</t>
        </is>
      </c>
      <c r="B5275" t="inlineStr">
        <is>
          <t>Olives</t>
        </is>
      </c>
      <c r="C5275" t="inlineStr">
        <is>
          <t>kt</t>
        </is>
      </c>
      <c r="D5275" t="inlineStr">
        <is>
          <t>France</t>
        </is>
      </c>
      <c r="E5275" t="inlineStr">
        <is>
          <t>2023-24</t>
        </is>
      </c>
      <c r="F5275" t="inlineStr">
        <is>
          <t>Lin</t>
        </is>
      </c>
      <c r="G5275" t="inlineStr"/>
      <c r="H5275" t="inlineStr"/>
      <c r="I5275" t="inlineStr"/>
      <c r="J5275" t="inlineStr"/>
      <c r="K5275" t="inlineStr"/>
      <c r="L5275" t="inlineStr"/>
      <c r="M5275" t="inlineStr"/>
      <c r="N5275" t="inlineStr"/>
      <c r="O5275" t="n">
        <v>-0</v>
      </c>
      <c r="P5275" t="n">
        <v>0</v>
      </c>
      <c r="Q5275" t="n">
        <v>500000000</v>
      </c>
      <c r="R5275" t="inlineStr"/>
      <c r="S5275" t="inlineStr"/>
      <c r="T5275" t="inlineStr"/>
      <c r="U5275" t="n">
        <v>0</v>
      </c>
      <c r="V5275" t="n">
        <v>500000000</v>
      </c>
      <c r="W5275" t="inlineStr"/>
      <c r="X5275" t="inlineStr">
        <is>
          <t>libre unbounded</t>
        </is>
      </c>
    </row>
    <row r="5276" ht="15" customHeight="1" s="1003">
      <c r="A5276" s="1019" t="inlineStr">
        <is>
          <t>Import</t>
        </is>
      </c>
      <c r="B5276" t="inlineStr">
        <is>
          <t>Huile d'olive</t>
        </is>
      </c>
      <c r="C5276" t="inlineStr">
        <is>
          <t>kt</t>
        </is>
      </c>
      <c r="D5276" t="inlineStr">
        <is>
          <t>France</t>
        </is>
      </c>
      <c r="E5276" t="inlineStr">
        <is>
          <t>2023-24</t>
        </is>
      </c>
      <c r="F5276" t="inlineStr">
        <is>
          <t>Lin</t>
        </is>
      </c>
      <c r="G5276" t="inlineStr"/>
      <c r="H5276" t="inlineStr"/>
      <c r="I5276" t="inlineStr"/>
      <c r="J5276" t="inlineStr"/>
      <c r="K5276" t="inlineStr"/>
      <c r="L5276" t="inlineStr"/>
      <c r="M5276" t="inlineStr"/>
      <c r="N5276" t="inlineStr"/>
      <c r="O5276" t="n">
        <v>-0</v>
      </c>
      <c r="P5276" t="n">
        <v>0</v>
      </c>
      <c r="Q5276" t="n">
        <v>500000000</v>
      </c>
      <c r="R5276" t="inlineStr"/>
      <c r="S5276" t="inlineStr"/>
      <c r="T5276" t="inlineStr"/>
      <c r="U5276" t="n">
        <v>0</v>
      </c>
      <c r="V5276" t="n">
        <v>500000000</v>
      </c>
      <c r="W5276" t="inlineStr"/>
      <c r="X5276" t="inlineStr">
        <is>
          <t>libre unbounded</t>
        </is>
      </c>
    </row>
    <row r="5277" ht="15" customHeight="1" s="1003">
      <c r="A5277" s="1019" t="inlineStr">
        <is>
          <t>Import</t>
        </is>
      </c>
      <c r="B5277" t="inlineStr">
        <is>
          <t>Grignons d'olive</t>
        </is>
      </c>
      <c r="C5277" t="inlineStr">
        <is>
          <t>kt</t>
        </is>
      </c>
      <c r="D5277" t="inlineStr">
        <is>
          <t>France</t>
        </is>
      </c>
      <c r="E5277" t="inlineStr">
        <is>
          <t>2023-24</t>
        </is>
      </c>
      <c r="F5277" t="inlineStr">
        <is>
          <t>Lin</t>
        </is>
      </c>
      <c r="G5277" t="inlineStr"/>
      <c r="H5277" t="inlineStr"/>
      <c r="I5277" t="inlineStr"/>
      <c r="J5277" t="inlineStr"/>
      <c r="K5277" t="inlineStr"/>
      <c r="L5277" t="inlineStr"/>
      <c r="M5277" t="inlineStr"/>
      <c r="N5277" t="inlineStr"/>
      <c r="O5277" t="n">
        <v>-0</v>
      </c>
      <c r="P5277" t="n">
        <v>0</v>
      </c>
      <c r="Q5277" t="n">
        <v>500000000</v>
      </c>
      <c r="R5277" t="inlineStr"/>
      <c r="S5277" t="inlineStr"/>
      <c r="T5277" t="inlineStr"/>
      <c r="U5277" t="n">
        <v>0</v>
      </c>
      <c r="V5277" t="n">
        <v>500000000</v>
      </c>
      <c r="W5277" t="inlineStr"/>
      <c r="X5277" t="inlineStr">
        <is>
          <t>libre unbounded</t>
        </is>
      </c>
    </row>
    <row r="5278" ht="15" customHeight="1" s="1003">
      <c r="A5278" s="1019" t="inlineStr">
        <is>
          <t>Import</t>
        </is>
      </c>
      <c r="B5278" t="inlineStr">
        <is>
          <t>Olives de table</t>
        </is>
      </c>
      <c r="C5278" t="inlineStr">
        <is>
          <t>kt</t>
        </is>
      </c>
      <c r="D5278" t="inlineStr">
        <is>
          <t>France</t>
        </is>
      </c>
      <c r="E5278" t="inlineStr">
        <is>
          <t>2023-24</t>
        </is>
      </c>
      <c r="F5278" t="inlineStr">
        <is>
          <t>Lin</t>
        </is>
      </c>
      <c r="G5278" t="inlineStr"/>
      <c r="H5278" t="inlineStr"/>
      <c r="I5278" t="inlineStr"/>
      <c r="J5278" t="inlineStr"/>
      <c r="K5278" t="inlineStr"/>
      <c r="L5278" t="inlineStr"/>
      <c r="M5278" t="inlineStr"/>
      <c r="N5278" t="inlineStr"/>
      <c r="O5278" t="n">
        <v>-0</v>
      </c>
      <c r="P5278" t="n">
        <v>0</v>
      </c>
      <c r="Q5278" t="n">
        <v>500000000</v>
      </c>
      <c r="R5278" t="inlineStr"/>
      <c r="S5278" t="inlineStr"/>
      <c r="T5278" t="inlineStr"/>
      <c r="U5278" t="n">
        <v>0</v>
      </c>
      <c r="V5278" t="n">
        <v>500000000</v>
      </c>
      <c r="W5278" t="inlineStr"/>
      <c r="X5278" t="inlineStr">
        <is>
          <t>libre unbounded</t>
        </is>
      </c>
    </row>
    <row r="5279" ht="15" customHeight="1" s="1003">
      <c r="A5279" s="1019" t="inlineStr">
        <is>
          <t>Import</t>
        </is>
      </c>
      <c r="B5279" t="inlineStr">
        <is>
          <t>Graines collectées</t>
        </is>
      </c>
      <c r="C5279" t="inlineStr">
        <is>
          <t>kt</t>
        </is>
      </c>
      <c r="D5279" t="inlineStr">
        <is>
          <t>France</t>
        </is>
      </c>
      <c r="E5279" t="inlineStr">
        <is>
          <t>2023-24</t>
        </is>
      </c>
      <c r="F5279" t="inlineStr">
        <is>
          <t>Lin</t>
        </is>
      </c>
      <c r="G5279" t="inlineStr"/>
      <c r="H5279" t="inlineStr">
        <is>
          <t>Importation de graines = 32 kt (Douanes françaises - Eurostat)</t>
        </is>
      </c>
      <c r="I5279" t="inlineStr">
        <is>
          <t>Douanes françaises - Eurostat</t>
        </is>
      </c>
      <c r="J5279" t="inlineStr"/>
      <c r="K5279" t="inlineStr">
        <is>
          <t>Volume</t>
        </is>
      </c>
      <c r="L5279" t="inlineStr">
        <is>
          <t>Importation de graines</t>
        </is>
      </c>
      <c r="M5279" t="inlineStr">
        <is>
          <t>Echanges mensuels - EUROSTAT</t>
        </is>
      </c>
      <c r="N5279" t="inlineStr"/>
      <c r="O5279" t="n">
        <v>31.7</v>
      </c>
      <c r="P5279" t="inlineStr"/>
      <c r="Q5279" t="inlineStr"/>
      <c r="R5279" t="n">
        <v>31.74</v>
      </c>
      <c r="S5279" t="n">
        <v>1.59</v>
      </c>
      <c r="T5279" t="n">
        <v>0.1</v>
      </c>
      <c r="U5279" t="n">
        <v>0</v>
      </c>
      <c r="V5279" t="n">
        <v>500000000</v>
      </c>
      <c r="W5279" t="n">
        <v>0</v>
      </c>
      <c r="X5279" t="inlineStr">
        <is>
          <t>mesuré</t>
        </is>
      </c>
    </row>
    <row r="5280" ht="15" customHeight="1" s="1003">
      <c r="A5280" s="1019" t="inlineStr">
        <is>
          <t>Graines récoltées</t>
        </is>
      </c>
      <c r="B5280" t="inlineStr">
        <is>
          <t>Ferme</t>
        </is>
      </c>
      <c r="C5280" t="inlineStr">
        <is>
          <t>kt</t>
        </is>
      </c>
      <c r="D5280" t="inlineStr">
        <is>
          <t>France</t>
        </is>
      </c>
      <c r="E5280" t="inlineStr">
        <is>
          <t>2023-24</t>
        </is>
      </c>
      <c r="F5280" t="inlineStr">
        <is>
          <t>Pois</t>
        </is>
      </c>
      <c r="G5280" t="inlineStr"/>
      <c r="H5280" t="inlineStr"/>
      <c r="I5280" t="inlineStr"/>
      <c r="J5280" t="inlineStr"/>
      <c r="K5280" t="inlineStr"/>
      <c r="L5280" t="inlineStr"/>
      <c r="M5280" t="inlineStr"/>
      <c r="N5280" t="inlineStr"/>
      <c r="O5280" t="n">
        <v>266</v>
      </c>
      <c r="P5280" t="inlineStr"/>
      <c r="Q5280" t="inlineStr"/>
      <c r="R5280" t="inlineStr"/>
      <c r="S5280" t="inlineStr"/>
      <c r="T5280" t="inlineStr"/>
      <c r="U5280" t="n">
        <v>0</v>
      </c>
      <c r="V5280" t="n">
        <v>500000000</v>
      </c>
      <c r="W5280" t="inlineStr"/>
      <c r="X5280" t="inlineStr">
        <is>
          <t>déterminé</t>
        </is>
      </c>
    </row>
    <row r="5281" ht="15" customHeight="1" s="1003">
      <c r="A5281" s="1019" t="inlineStr">
        <is>
          <t>Graines récoltées</t>
        </is>
      </c>
      <c r="B5281" t="inlineStr">
        <is>
          <t>OS</t>
        </is>
      </c>
      <c r="C5281" t="inlineStr">
        <is>
          <t>kt</t>
        </is>
      </c>
      <c r="D5281" t="inlineStr">
        <is>
          <t>France</t>
        </is>
      </c>
      <c r="E5281" t="inlineStr">
        <is>
          <t>2023-24</t>
        </is>
      </c>
      <c r="F5281" t="inlineStr">
        <is>
          <t>Pois</t>
        </is>
      </c>
      <c r="G5281" t="inlineStr">
        <is>
          <t>Collecte = 413 kt (Bilans par campagne - FranceAgriMer)</t>
        </is>
      </c>
      <c r="H5281" t="inlineStr"/>
      <c r="I5281" t="inlineStr">
        <is>
          <t>Bilans par campagne - FranceAgriMer</t>
        </is>
      </c>
      <c r="J5281" t="inlineStr"/>
      <c r="K5281" t="inlineStr">
        <is>
          <t>Volume</t>
        </is>
      </c>
      <c r="L5281" t="inlineStr">
        <is>
          <t>Collecte</t>
        </is>
      </c>
      <c r="M5281" t="inlineStr">
        <is>
          <t>Bilans Pois - FAM</t>
        </is>
      </c>
      <c r="N5281" t="inlineStr"/>
      <c r="O5281" t="n">
        <v>413</v>
      </c>
      <c r="P5281" t="inlineStr"/>
      <c r="Q5281" t="inlineStr"/>
      <c r="R5281" t="n">
        <v>412.9</v>
      </c>
      <c r="S5281" t="n">
        <v>20.65</v>
      </c>
      <c r="T5281" t="n">
        <v>0.1</v>
      </c>
      <c r="U5281" t="n">
        <v>0</v>
      </c>
      <c r="V5281" t="n">
        <v>500000000</v>
      </c>
      <c r="W5281" t="n">
        <v>0</v>
      </c>
      <c r="X5281" t="inlineStr">
        <is>
          <t>redondant</t>
        </is>
      </c>
    </row>
    <row r="5282" ht="15" customHeight="1" s="1003">
      <c r="A5282" s="1019" t="inlineStr">
        <is>
          <t>Olives</t>
        </is>
      </c>
      <c r="B5282" t="inlineStr">
        <is>
          <t>Export</t>
        </is>
      </c>
      <c r="C5282" t="inlineStr">
        <is>
          <t>kt</t>
        </is>
      </c>
      <c r="D5282" t="inlineStr">
        <is>
          <t>France</t>
        </is>
      </c>
      <c r="E5282" t="inlineStr">
        <is>
          <t>2023-24</t>
        </is>
      </c>
      <c r="F5282" t="inlineStr">
        <is>
          <t>Pois</t>
        </is>
      </c>
      <c r="G5282" t="inlineStr"/>
      <c r="H5282" t="inlineStr"/>
      <c r="I5282" t="inlineStr"/>
      <c r="J5282" t="inlineStr"/>
      <c r="K5282" t="inlineStr"/>
      <c r="L5282" t="inlineStr"/>
      <c r="M5282" t="inlineStr"/>
      <c r="N5282" t="inlineStr"/>
      <c r="O5282" t="n">
        <v>-0</v>
      </c>
      <c r="P5282" t="n">
        <v>0</v>
      </c>
      <c r="Q5282" t="n">
        <v>500000000</v>
      </c>
      <c r="R5282" t="inlineStr"/>
      <c r="S5282" t="inlineStr"/>
      <c r="T5282" t="inlineStr"/>
      <c r="U5282" t="n">
        <v>0</v>
      </c>
      <c r="V5282" t="n">
        <v>500000000</v>
      </c>
      <c r="W5282" t="inlineStr"/>
      <c r="X5282" t="inlineStr">
        <is>
          <t>libre unbounded</t>
        </is>
      </c>
    </row>
    <row r="5283" ht="15" customHeight="1" s="1003">
      <c r="A5283" s="1019" t="inlineStr">
        <is>
          <t>Olives</t>
        </is>
      </c>
      <c r="B5283" t="inlineStr">
        <is>
          <t>Moulin</t>
        </is>
      </c>
      <c r="C5283" t="inlineStr">
        <is>
          <t>kt</t>
        </is>
      </c>
      <c r="D5283" t="inlineStr">
        <is>
          <t>France</t>
        </is>
      </c>
      <c r="E5283" t="inlineStr">
        <is>
          <t>2023-24</t>
        </is>
      </c>
      <c r="F5283" t="inlineStr">
        <is>
          <t>Pois</t>
        </is>
      </c>
      <c r="G5283" t="inlineStr"/>
      <c r="H5283" t="inlineStr"/>
      <c r="I5283" t="inlineStr"/>
      <c r="J5283" t="inlineStr"/>
      <c r="K5283" t="inlineStr"/>
      <c r="L5283" t="inlineStr"/>
      <c r="M5283" t="inlineStr"/>
      <c r="N5283" t="inlineStr"/>
      <c r="O5283" t="n">
        <v>-0</v>
      </c>
      <c r="P5283" t="n">
        <v>0</v>
      </c>
      <c r="Q5283" t="n">
        <v>500000000</v>
      </c>
      <c r="R5283" t="inlineStr"/>
      <c r="S5283" t="inlineStr"/>
      <c r="T5283" t="inlineStr"/>
      <c r="U5283" t="n">
        <v>0</v>
      </c>
      <c r="V5283" t="n">
        <v>500000000</v>
      </c>
      <c r="W5283" t="inlineStr"/>
      <c r="X5283" t="inlineStr">
        <is>
          <t>libre unbounded</t>
        </is>
      </c>
    </row>
    <row r="5284" ht="15" customHeight="1" s="1003">
      <c r="A5284" s="1019" t="inlineStr">
        <is>
          <t>Olives</t>
        </is>
      </c>
      <c r="B5284" t="inlineStr">
        <is>
          <t>Conservation ou préparation d'olives</t>
        </is>
      </c>
      <c r="C5284" t="inlineStr">
        <is>
          <t>kt</t>
        </is>
      </c>
      <c r="D5284" t="inlineStr">
        <is>
          <t>France</t>
        </is>
      </c>
      <c r="E5284" t="inlineStr">
        <is>
          <t>2023-24</t>
        </is>
      </c>
      <c r="F5284" t="inlineStr">
        <is>
          <t>Pois</t>
        </is>
      </c>
      <c r="G5284" t="inlineStr"/>
      <c r="H5284" t="inlineStr"/>
      <c r="I5284" t="inlineStr"/>
      <c r="J5284" t="inlineStr"/>
      <c r="K5284" t="inlineStr"/>
      <c r="L5284" t="inlineStr"/>
      <c r="M5284" t="inlineStr"/>
      <c r="N5284" t="inlineStr"/>
      <c r="O5284" t="n">
        <v>-0</v>
      </c>
      <c r="P5284" t="n">
        <v>0</v>
      </c>
      <c r="Q5284" t="n">
        <v>500000000</v>
      </c>
      <c r="R5284" t="inlineStr"/>
      <c r="S5284" t="inlineStr"/>
      <c r="T5284" t="inlineStr"/>
      <c r="U5284" t="n">
        <v>0</v>
      </c>
      <c r="V5284" t="n">
        <v>500000000</v>
      </c>
      <c r="W5284" t="inlineStr"/>
      <c r="X5284" t="inlineStr">
        <is>
          <t>libre unbounded</t>
        </is>
      </c>
    </row>
    <row r="5285" ht="15" customHeight="1" s="1003">
      <c r="A5285" s="1019" t="inlineStr">
        <is>
          <t>Olives</t>
        </is>
      </c>
      <c r="B5285" t="inlineStr">
        <is>
          <t>Ecart statistique</t>
        </is>
      </c>
      <c r="C5285" t="inlineStr">
        <is>
          <t>kt</t>
        </is>
      </c>
      <c r="D5285" t="inlineStr">
        <is>
          <t>France</t>
        </is>
      </c>
      <c r="E5285" t="inlineStr">
        <is>
          <t>2023-24</t>
        </is>
      </c>
      <c r="F5285" t="inlineStr">
        <is>
          <t>Pois</t>
        </is>
      </c>
      <c r="G5285" t="inlineStr"/>
      <c r="H5285" t="inlineStr"/>
      <c r="I5285" t="inlineStr"/>
      <c r="J5285" t="inlineStr"/>
      <c r="K5285" t="inlineStr"/>
      <c r="L5285" t="inlineStr"/>
      <c r="M5285" t="inlineStr"/>
      <c r="N5285" t="inlineStr"/>
      <c r="O5285" t="n">
        <v>-0</v>
      </c>
      <c r="P5285" t="n">
        <v>0</v>
      </c>
      <c r="Q5285" t="n">
        <v>500000000</v>
      </c>
      <c r="R5285" t="inlineStr"/>
      <c r="S5285" t="inlineStr"/>
      <c r="T5285" t="inlineStr"/>
      <c r="U5285" t="n">
        <v>0</v>
      </c>
      <c r="V5285" t="n">
        <v>500000000</v>
      </c>
      <c r="W5285" t="inlineStr"/>
      <c r="X5285" t="inlineStr">
        <is>
          <t>libre unbounded</t>
        </is>
      </c>
    </row>
    <row r="5286" ht="15" customHeight="1" s="1003">
      <c r="A5286" s="1019" t="inlineStr">
        <is>
          <t>Graines autoconsommées</t>
        </is>
      </c>
      <c r="B5286" t="inlineStr">
        <is>
          <t>Hors FAB</t>
        </is>
      </c>
      <c r="C5286" t="inlineStr">
        <is>
          <t>kt</t>
        </is>
      </c>
      <c r="D5286" t="inlineStr">
        <is>
          <t>France</t>
        </is>
      </c>
      <c r="E5286" t="inlineStr">
        <is>
          <t>2023-24</t>
        </is>
      </c>
      <c r="F5286" t="inlineStr">
        <is>
          <t>Pois</t>
        </is>
      </c>
      <c r="G5286" t="inlineStr"/>
      <c r="H5286" t="inlineStr"/>
      <c r="I5286" t="inlineStr"/>
      <c r="J5286" t="inlineStr">
        <is>
          <t>Le reste des graines autoconsommées est consommé en alimentation animale rente hors FAB</t>
        </is>
      </c>
      <c r="K5286" t="inlineStr"/>
      <c r="L5286" t="inlineStr">
        <is>
          <t>Consommation de graines à la ferme directement</t>
        </is>
      </c>
      <c r="M5286" t="inlineStr"/>
      <c r="N5286" t="inlineStr"/>
      <c r="O5286" t="n">
        <v>233</v>
      </c>
      <c r="P5286" t="inlineStr"/>
      <c r="Q5286" t="inlineStr"/>
      <c r="R5286" t="inlineStr"/>
      <c r="S5286" t="inlineStr"/>
      <c r="T5286" t="inlineStr"/>
      <c r="U5286" t="n">
        <v>0</v>
      </c>
      <c r="V5286" t="n">
        <v>500000000</v>
      </c>
      <c r="W5286" t="inlineStr"/>
      <c r="X5286" t="inlineStr">
        <is>
          <t>déterminé</t>
        </is>
      </c>
    </row>
    <row r="5287" ht="15" customHeight="1" s="1003">
      <c r="A5287" s="1019" t="inlineStr">
        <is>
          <t>Graines autoconsommées</t>
        </is>
      </c>
      <c r="B5287" t="inlineStr">
        <is>
          <t>Vente directe et autoconsommation</t>
        </is>
      </c>
      <c r="C5287" t="inlineStr">
        <is>
          <t>kt</t>
        </is>
      </c>
      <c r="D5287" t="inlineStr">
        <is>
          <t>France</t>
        </is>
      </c>
      <c r="E5287" t="inlineStr">
        <is>
          <t>2023-24</t>
        </is>
      </c>
      <c r="F5287" t="inlineStr">
        <is>
          <t>Pois</t>
        </is>
      </c>
      <c r="G5287" t="inlineStr"/>
      <c r="H5287" t="inlineStr"/>
      <c r="I5287" t="inlineStr"/>
      <c r="J5287" t="inlineStr">
        <is>
          <t>Pas de consommation de graines en alimentation humaine</t>
        </is>
      </c>
      <c r="K5287" t="inlineStr"/>
      <c r="L5287" t="inlineStr">
        <is>
          <t>Consommation de graines à la ferme directement</t>
        </is>
      </c>
      <c r="M5287" t="inlineStr"/>
      <c r="N5287" t="inlineStr"/>
      <c r="O5287" t="n">
        <v>0</v>
      </c>
      <c r="P5287" t="inlineStr"/>
      <c r="Q5287" t="inlineStr"/>
      <c r="R5287" t="n">
        <v>0</v>
      </c>
      <c r="S5287" t="n">
        <v>0</v>
      </c>
      <c r="T5287" t="inlineStr"/>
      <c r="U5287" t="n">
        <v>0</v>
      </c>
      <c r="V5287" t="n">
        <v>500000000</v>
      </c>
      <c r="W5287" t="n">
        <v>0</v>
      </c>
      <c r="X5287" t="inlineStr">
        <is>
          <t>mesuré</t>
        </is>
      </c>
    </row>
    <row r="5288" ht="15" customHeight="1" s="1003">
      <c r="A5288" s="1019" t="inlineStr">
        <is>
          <t>Graines autoconsommées</t>
        </is>
      </c>
      <c r="B5288" t="inlineStr">
        <is>
          <t>Alimentation humaine</t>
        </is>
      </c>
      <c r="C5288" t="inlineStr">
        <is>
          <t>kt</t>
        </is>
      </c>
      <c r="D5288" t="inlineStr">
        <is>
          <t>France</t>
        </is>
      </c>
      <c r="E5288" t="inlineStr">
        <is>
          <t>2023-24</t>
        </is>
      </c>
      <c r="F5288" t="inlineStr">
        <is>
          <t>Pois</t>
        </is>
      </c>
      <c r="G5288" t="inlineStr"/>
      <c r="H5288" t="inlineStr"/>
      <c r="I5288" t="inlineStr"/>
      <c r="J5288" t="inlineStr"/>
      <c r="K5288" t="inlineStr"/>
      <c r="L5288" t="inlineStr"/>
      <c r="M5288" t="inlineStr"/>
      <c r="N5288" t="inlineStr"/>
      <c r="O5288" t="n">
        <v>0</v>
      </c>
      <c r="P5288" t="inlineStr"/>
      <c r="Q5288" t="inlineStr"/>
      <c r="R5288" t="inlineStr"/>
      <c r="S5288" t="inlineStr"/>
      <c r="T5288" t="inlineStr"/>
      <c r="U5288" t="n">
        <v>0</v>
      </c>
      <c r="V5288" t="n">
        <v>500000000</v>
      </c>
      <c r="W5288" t="inlineStr"/>
      <c r="X5288" t="inlineStr">
        <is>
          <t>déterminé</t>
        </is>
      </c>
    </row>
    <row r="5289" ht="15" customHeight="1" s="1003">
      <c r="A5289" s="1019" t="inlineStr">
        <is>
          <t>Graines autoconsommées</t>
        </is>
      </c>
      <c r="B5289" t="inlineStr">
        <is>
          <t>Usages alimentaires</t>
        </is>
      </c>
      <c r="C5289" t="inlineStr">
        <is>
          <t>kt</t>
        </is>
      </c>
      <c r="D5289" t="inlineStr">
        <is>
          <t>France</t>
        </is>
      </c>
      <c r="E5289" t="inlineStr">
        <is>
          <t>2023-24</t>
        </is>
      </c>
      <c r="F5289" t="inlineStr">
        <is>
          <t>Pois</t>
        </is>
      </c>
      <c r="G5289" t="inlineStr"/>
      <c r="H5289" t="inlineStr"/>
      <c r="I5289" t="inlineStr"/>
      <c r="J5289" t="inlineStr"/>
      <c r="K5289" t="inlineStr"/>
      <c r="L5289" t="inlineStr"/>
      <c r="M5289" t="inlineStr"/>
      <c r="N5289" t="inlineStr"/>
      <c r="O5289" t="n">
        <v>233</v>
      </c>
      <c r="P5289" t="inlineStr"/>
      <c r="Q5289" t="inlineStr"/>
      <c r="R5289" t="inlineStr"/>
      <c r="S5289" t="inlineStr"/>
      <c r="T5289" t="inlineStr"/>
      <c r="U5289" t="n">
        <v>0</v>
      </c>
      <c r="V5289" t="n">
        <v>500000000</v>
      </c>
      <c r="W5289" t="inlineStr"/>
      <c r="X5289" t="inlineStr">
        <is>
          <t>déterminé</t>
        </is>
      </c>
    </row>
    <row r="5290" ht="15" customHeight="1" s="1003">
      <c r="A5290" s="1019" t="inlineStr">
        <is>
          <t>Graines autoconsommées</t>
        </is>
      </c>
      <c r="B5290" t="inlineStr">
        <is>
          <t>Alimentation animale rente</t>
        </is>
      </c>
      <c r="C5290" t="inlineStr">
        <is>
          <t>kt</t>
        </is>
      </c>
      <c r="D5290" t="inlineStr">
        <is>
          <t>France</t>
        </is>
      </c>
      <c r="E5290" t="inlineStr">
        <is>
          <t>2023-24</t>
        </is>
      </c>
      <c r="F5290" t="inlineStr">
        <is>
          <t>Pois</t>
        </is>
      </c>
      <c r="G5290" t="inlineStr"/>
      <c r="H5290" t="inlineStr"/>
      <c r="I5290" t="inlineStr"/>
      <c r="J5290" t="inlineStr"/>
      <c r="K5290" t="inlineStr"/>
      <c r="L5290" t="inlineStr"/>
      <c r="M5290" t="inlineStr"/>
      <c r="N5290" t="inlineStr"/>
      <c r="O5290" t="n">
        <v>233</v>
      </c>
      <c r="P5290" t="inlineStr"/>
      <c r="Q5290" t="inlineStr"/>
      <c r="R5290" t="inlineStr"/>
      <c r="S5290" t="inlineStr"/>
      <c r="T5290" t="inlineStr"/>
      <c r="U5290" t="n">
        <v>0</v>
      </c>
      <c r="V5290" t="n">
        <v>500000000</v>
      </c>
      <c r="W5290" t="inlineStr"/>
      <c r="X5290" t="inlineStr">
        <is>
          <t>déterminé</t>
        </is>
      </c>
    </row>
    <row r="5291" ht="15" customHeight="1" s="1003">
      <c r="A5291" s="1019" t="inlineStr">
        <is>
          <t>Graines autoconsommées</t>
        </is>
      </c>
      <c r="B5291" t="inlineStr">
        <is>
          <t>Alimentation animale</t>
        </is>
      </c>
      <c r="C5291" t="inlineStr">
        <is>
          <t>kt</t>
        </is>
      </c>
      <c r="D5291" t="inlineStr">
        <is>
          <t>France</t>
        </is>
      </c>
      <c r="E5291" t="inlineStr">
        <is>
          <t>2023-24</t>
        </is>
      </c>
      <c r="F5291" t="inlineStr">
        <is>
          <t>Pois</t>
        </is>
      </c>
      <c r="G5291" t="inlineStr"/>
      <c r="H5291" t="inlineStr"/>
      <c r="I5291" t="inlineStr"/>
      <c r="J5291" t="inlineStr"/>
      <c r="K5291" t="inlineStr"/>
      <c r="L5291" t="inlineStr"/>
      <c r="M5291" t="inlineStr"/>
      <c r="N5291" t="inlineStr"/>
      <c r="O5291" t="n">
        <v>233</v>
      </c>
      <c r="P5291" t="inlineStr"/>
      <c r="Q5291" t="inlineStr"/>
      <c r="R5291" t="inlineStr"/>
      <c r="S5291" t="inlineStr"/>
      <c r="T5291" t="inlineStr"/>
      <c r="U5291" t="n">
        <v>0</v>
      </c>
      <c r="V5291" t="n">
        <v>500000000</v>
      </c>
      <c r="W5291" t="inlineStr"/>
      <c r="X5291" t="inlineStr">
        <is>
          <t>déterminé</t>
        </is>
      </c>
    </row>
    <row r="5292" ht="15" customHeight="1" s="1003">
      <c r="A5292" s="1019" t="inlineStr">
        <is>
          <t>Graines autoconsommées</t>
        </is>
      </c>
      <c r="B5292" t="inlineStr">
        <is>
          <t>Débouchés</t>
        </is>
      </c>
      <c r="C5292" t="inlineStr">
        <is>
          <t>kt</t>
        </is>
      </c>
      <c r="D5292" t="inlineStr">
        <is>
          <t>France</t>
        </is>
      </c>
      <c r="E5292" t="inlineStr">
        <is>
          <t>2023-24</t>
        </is>
      </c>
      <c r="F5292" t="inlineStr">
        <is>
          <t>Pois</t>
        </is>
      </c>
      <c r="G5292" t="inlineStr"/>
      <c r="H5292" t="inlineStr"/>
      <c r="I5292" t="inlineStr"/>
      <c r="J5292" t="inlineStr"/>
      <c r="K5292" t="inlineStr"/>
      <c r="L5292" t="inlineStr"/>
      <c r="M5292" t="inlineStr"/>
      <c r="N5292" t="inlineStr"/>
      <c r="O5292" t="n">
        <v>239</v>
      </c>
      <c r="P5292" t="inlineStr"/>
      <c r="Q5292" t="inlineStr"/>
      <c r="R5292" t="inlineStr"/>
      <c r="S5292" t="inlineStr"/>
      <c r="T5292" t="inlineStr"/>
      <c r="U5292" t="n">
        <v>0</v>
      </c>
      <c r="V5292" t="n">
        <v>500000000</v>
      </c>
      <c r="W5292" t="inlineStr"/>
      <c r="X5292" t="inlineStr">
        <is>
          <t>déterminé</t>
        </is>
      </c>
    </row>
    <row r="5293" ht="15" customHeight="1" s="1003">
      <c r="A5293" s="1019" t="inlineStr">
        <is>
          <t>Graines autoconsommées</t>
        </is>
      </c>
      <c r="B5293" t="inlineStr">
        <is>
          <t>FAF</t>
        </is>
      </c>
      <c r="C5293" t="inlineStr">
        <is>
          <t>kt</t>
        </is>
      </c>
      <c r="D5293" t="inlineStr">
        <is>
          <t>France</t>
        </is>
      </c>
      <c r="E5293" t="inlineStr">
        <is>
          <t>2023-24</t>
        </is>
      </c>
      <c r="F5293" t="inlineStr">
        <is>
          <t>Pois</t>
        </is>
      </c>
      <c r="G5293" t="inlineStr"/>
      <c r="H5293" t="inlineStr"/>
      <c r="I5293" t="inlineStr"/>
      <c r="J5293" t="inlineStr"/>
      <c r="K5293" t="inlineStr"/>
      <c r="L5293" t="inlineStr"/>
      <c r="M5293" t="inlineStr"/>
      <c r="N5293" t="inlineStr"/>
      <c r="O5293" t="n">
        <v>117</v>
      </c>
      <c r="P5293" t="n">
        <v>0</v>
      </c>
      <c r="Q5293" t="n">
        <v>233</v>
      </c>
      <c r="R5293" t="inlineStr"/>
      <c r="S5293" t="inlineStr"/>
      <c r="T5293" t="inlineStr"/>
      <c r="U5293" t="n">
        <v>0</v>
      </c>
      <c r="V5293" t="n">
        <v>500000000</v>
      </c>
      <c r="W5293" t="inlineStr"/>
      <c r="X5293" t="inlineStr">
        <is>
          <t>libre</t>
        </is>
      </c>
    </row>
    <row r="5294" ht="15" customHeight="1" s="1003">
      <c r="A5294" s="1019" t="inlineStr">
        <is>
          <t>Graines autoconsommées</t>
        </is>
      </c>
      <c r="B5294" t="inlineStr">
        <is>
          <t>Direct élevage</t>
        </is>
      </c>
      <c r="C5294" t="inlineStr">
        <is>
          <t>kt</t>
        </is>
      </c>
      <c r="D5294" t="inlineStr">
        <is>
          <t>France</t>
        </is>
      </c>
      <c r="E5294" t="inlineStr">
        <is>
          <t>2023-24</t>
        </is>
      </c>
      <c r="F5294" t="inlineStr">
        <is>
          <t>Pois</t>
        </is>
      </c>
      <c r="G5294" t="inlineStr"/>
      <c r="H5294" t="inlineStr"/>
      <c r="I5294" t="inlineStr"/>
      <c r="J5294" t="inlineStr"/>
      <c r="K5294" t="inlineStr"/>
      <c r="L5294" t="inlineStr"/>
      <c r="M5294" t="inlineStr"/>
      <c r="N5294" t="inlineStr"/>
      <c r="O5294" t="n">
        <v>117</v>
      </c>
      <c r="P5294" t="n">
        <v>0</v>
      </c>
      <c r="Q5294" t="n">
        <v>233</v>
      </c>
      <c r="R5294" t="inlineStr"/>
      <c r="S5294" t="inlineStr"/>
      <c r="T5294" t="inlineStr"/>
      <c r="U5294" t="n">
        <v>0</v>
      </c>
      <c r="V5294" t="n">
        <v>500000000</v>
      </c>
      <c r="W5294" t="inlineStr"/>
      <c r="X5294" t="inlineStr">
        <is>
          <t>libre</t>
        </is>
      </c>
    </row>
    <row r="5295" ht="15" customHeight="1" s="1003">
      <c r="A5295" s="1019" t="inlineStr">
        <is>
          <t>Graines autoconsommées</t>
        </is>
      </c>
      <c r="B5295" t="inlineStr">
        <is>
          <t>Elimination/Pertes</t>
        </is>
      </c>
      <c r="C5295" t="inlineStr">
        <is>
          <t>kt</t>
        </is>
      </c>
      <c r="D5295" t="inlineStr">
        <is>
          <t>France</t>
        </is>
      </c>
      <c r="E5295" t="inlineStr">
        <is>
          <t>2023-24</t>
        </is>
      </c>
      <c r="F5295" t="inlineStr">
        <is>
          <t>Pois</t>
        </is>
      </c>
      <c r="G5295" t="inlineStr"/>
      <c r="H5295" t="inlineStr">
        <is>
          <t>Ratio de pertes à la ferme = 2 % (ORIFLAAM - Terres Univia)</t>
        </is>
      </c>
      <c r="I5295" t="inlineStr">
        <is>
          <t>ORIFLAAM - Terres Univia</t>
        </is>
      </c>
      <c r="J5295" t="inlineStr">
        <is>
          <t>0</t>
        </is>
      </c>
      <c r="K5295" t="inlineStr">
        <is>
          <t>Rendement</t>
        </is>
      </c>
      <c r="L5295" t="inlineStr">
        <is>
          <t>Ratio de pertes à la ferme</t>
        </is>
      </c>
      <c r="M5295" t="inlineStr">
        <is>
          <t>Pertes ferme - TERRES UNIVIA</t>
        </is>
      </c>
      <c r="N5295" t="inlineStr"/>
      <c r="O5295" t="n">
        <v>5.32</v>
      </c>
      <c r="P5295" t="inlineStr"/>
      <c r="Q5295" t="inlineStr"/>
      <c r="R5295" t="inlineStr"/>
      <c r="S5295" t="inlineStr"/>
      <c r="T5295" t="inlineStr"/>
      <c r="U5295" t="n">
        <v>0</v>
      </c>
      <c r="V5295" t="n">
        <v>500000000</v>
      </c>
      <c r="W5295" t="inlineStr"/>
      <c r="X5295" t="inlineStr">
        <is>
          <t>déterminé</t>
        </is>
      </c>
    </row>
    <row r="5296" ht="15" customHeight="1" s="1003">
      <c r="A5296" s="1019" t="inlineStr">
        <is>
          <t>Graines autoconsommées</t>
        </is>
      </c>
      <c r="B5296" t="inlineStr">
        <is>
          <t>Autres usages (ou usages indéfinis)</t>
        </is>
      </c>
      <c r="C5296" t="inlineStr">
        <is>
          <t>kt</t>
        </is>
      </c>
      <c r="D5296" t="inlineStr">
        <is>
          <t>France</t>
        </is>
      </c>
      <c r="E5296" t="inlineStr">
        <is>
          <t>2023-24</t>
        </is>
      </c>
      <c r="F5296" t="inlineStr">
        <is>
          <t>Pois</t>
        </is>
      </c>
      <c r="G5296" t="inlineStr"/>
      <c r="H5296" t="inlineStr"/>
      <c r="I5296" t="inlineStr"/>
      <c r="J5296" t="inlineStr"/>
      <c r="K5296" t="inlineStr"/>
      <c r="L5296" t="inlineStr"/>
      <c r="M5296" t="inlineStr"/>
      <c r="N5296" t="inlineStr"/>
      <c r="O5296" t="n">
        <v>5.32</v>
      </c>
      <c r="P5296" t="inlineStr"/>
      <c r="Q5296" t="inlineStr"/>
      <c r="R5296" t="inlineStr"/>
      <c r="S5296" t="inlineStr"/>
      <c r="T5296" t="inlineStr"/>
      <c r="U5296" t="n">
        <v>0</v>
      </c>
      <c r="V5296" t="n">
        <v>500000000</v>
      </c>
      <c r="W5296" t="inlineStr"/>
      <c r="X5296" t="inlineStr">
        <is>
          <t>déterminé</t>
        </is>
      </c>
    </row>
    <row r="5297" ht="15" customHeight="1" s="1003">
      <c r="A5297" s="1019" t="inlineStr">
        <is>
          <t>Graines autoconsommées</t>
        </is>
      </c>
      <c r="B5297" t="inlineStr">
        <is>
          <t>Semences fermières</t>
        </is>
      </c>
      <c r="C5297" t="inlineStr">
        <is>
          <t>kt</t>
        </is>
      </c>
      <c r="D5297" t="inlineStr">
        <is>
          <t>France</t>
        </is>
      </c>
      <c r="E5297" t="inlineStr">
        <is>
          <t>2023-24</t>
        </is>
      </c>
      <c r="F5297" t="inlineStr">
        <is>
          <t>Pois</t>
        </is>
      </c>
      <c r="G5297" t="inlineStr"/>
      <c r="H5297" t="inlineStr">
        <is>
          <t>Part de semences fermières (par rapport aux semences certifiées) = 132,94 % (Enquête Pratiques culturales en grandes cultures - SSP)</t>
        </is>
      </c>
      <c r="I5297" t="inlineStr">
        <is>
          <t>Enquête Pratiques culturales en grandes cultures - SSP</t>
        </is>
      </c>
      <c r="J5297" t="inlineStr">
        <is>
          <t>0</t>
        </is>
      </c>
      <c r="K5297" t="inlineStr">
        <is>
          <t>Répartition</t>
        </is>
      </c>
      <c r="L5297" t="inlineStr">
        <is>
          <t>Part de semences fermières (par rapport aux semences certifiées)</t>
        </is>
      </c>
      <c r="M5297" t="inlineStr">
        <is>
          <t>Semences fermières - AGRESTE</t>
        </is>
      </c>
      <c r="N5297" t="inlineStr"/>
      <c r="O5297" t="n">
        <v>27.1</v>
      </c>
      <c r="P5297" t="inlineStr"/>
      <c r="Q5297" t="inlineStr"/>
      <c r="R5297" t="inlineStr"/>
      <c r="S5297" t="inlineStr"/>
      <c r="T5297" t="inlineStr"/>
      <c r="U5297" t="n">
        <v>0</v>
      </c>
      <c r="V5297" t="n">
        <v>500000000</v>
      </c>
      <c r="W5297" t="inlineStr"/>
      <c r="X5297" t="inlineStr">
        <is>
          <t>déterminé</t>
        </is>
      </c>
    </row>
    <row r="5298" ht="15" customHeight="1" s="1003">
      <c r="A5298" s="1019" t="inlineStr">
        <is>
          <t>Graines autoconsommées</t>
        </is>
      </c>
      <c r="B5298" t="inlineStr">
        <is>
          <t>Semences</t>
        </is>
      </c>
      <c r="C5298" t="inlineStr">
        <is>
          <t>kt</t>
        </is>
      </c>
      <c r="D5298" t="inlineStr">
        <is>
          <t>France</t>
        </is>
      </c>
      <c r="E5298" t="inlineStr">
        <is>
          <t>2023-24</t>
        </is>
      </c>
      <c r="F5298" t="inlineStr">
        <is>
          <t>Pois</t>
        </is>
      </c>
      <c r="G5298" t="inlineStr"/>
      <c r="H5298" t="inlineStr"/>
      <c r="I5298" t="inlineStr">
        <is>
          <t>Enquête Pratiques culturales en grandes cultures - SSP</t>
        </is>
      </c>
      <c r="J5298" t="inlineStr"/>
      <c r="K5298" t="inlineStr">
        <is>
          <t>Répartition</t>
        </is>
      </c>
      <c r="L5298" t="inlineStr">
        <is>
          <t>Part de semences fermières (par rapport aux semences certifiées)</t>
        </is>
      </c>
      <c r="M5298" t="inlineStr">
        <is>
          <t>Semences fermières - AGRESTE</t>
        </is>
      </c>
      <c r="N5298" t="inlineStr"/>
      <c r="O5298" t="n">
        <v>27.1</v>
      </c>
      <c r="P5298" t="inlineStr"/>
      <c r="Q5298" t="inlineStr"/>
      <c r="R5298" t="inlineStr"/>
      <c r="S5298" t="inlineStr"/>
      <c r="T5298" t="inlineStr"/>
      <c r="U5298" t="n">
        <v>0</v>
      </c>
      <c r="V5298" t="n">
        <v>500000000</v>
      </c>
      <c r="W5298" t="inlineStr"/>
      <c r="X5298" t="inlineStr">
        <is>
          <t>déterminé</t>
        </is>
      </c>
    </row>
    <row r="5299" ht="15" customHeight="1" s="1003">
      <c r="A5299" s="1019" t="inlineStr">
        <is>
          <t>Stock initial</t>
        </is>
      </c>
      <c r="B5299" t="inlineStr">
        <is>
          <t>Ferme</t>
        </is>
      </c>
      <c r="C5299" t="inlineStr">
        <is>
          <t>kt</t>
        </is>
      </c>
      <c r="D5299" t="inlineStr">
        <is>
          <t>France</t>
        </is>
      </c>
      <c r="E5299" t="inlineStr">
        <is>
          <t>2023-24</t>
        </is>
      </c>
      <c r="F5299" t="inlineStr">
        <is>
          <t>Pois</t>
        </is>
      </c>
      <c r="G5299" t="inlineStr"/>
      <c r="H5299" t="inlineStr"/>
      <c r="I5299" t="inlineStr"/>
      <c r="J5299" t="inlineStr"/>
      <c r="K5299" t="inlineStr"/>
      <c r="L5299" t="inlineStr"/>
      <c r="M5299" t="inlineStr"/>
      <c r="N5299" t="inlineStr"/>
      <c r="O5299" t="n">
        <v>0</v>
      </c>
      <c r="P5299" t="inlineStr"/>
      <c r="Q5299" t="inlineStr"/>
      <c r="R5299" t="inlineStr"/>
      <c r="S5299" t="inlineStr"/>
      <c r="T5299" t="inlineStr"/>
      <c r="U5299" t="n">
        <v>0</v>
      </c>
      <c r="V5299" t="n">
        <v>500000000</v>
      </c>
      <c r="W5299" t="inlineStr"/>
      <c r="X5299" t="inlineStr">
        <is>
          <t>déterminé</t>
        </is>
      </c>
    </row>
    <row r="5300" ht="15" customHeight="1" s="1003">
      <c r="A5300" s="1019" t="inlineStr">
        <is>
          <t>Stock initial</t>
        </is>
      </c>
      <c r="B5300" t="inlineStr">
        <is>
          <t>OS</t>
        </is>
      </c>
      <c r="C5300" t="inlineStr">
        <is>
          <t>kt</t>
        </is>
      </c>
      <c r="D5300" t="inlineStr">
        <is>
          <t>France</t>
        </is>
      </c>
      <c r="E5300" t="inlineStr">
        <is>
          <t>2023-24</t>
        </is>
      </c>
      <c r="F5300" t="inlineStr">
        <is>
          <t>Pois</t>
        </is>
      </c>
      <c r="G5300" t="inlineStr">
        <is>
          <t>Stock initial collecteurs = 57 kt (Bilans par campagne - FranceAgriMer)</t>
        </is>
      </c>
      <c r="H5300" t="inlineStr"/>
      <c r="I5300" t="inlineStr">
        <is>
          <t>Bilans par campagne - FranceAgriMer</t>
        </is>
      </c>
      <c r="J5300" t="inlineStr"/>
      <c r="K5300" t="inlineStr">
        <is>
          <t>Volume</t>
        </is>
      </c>
      <c r="L5300" t="inlineStr">
        <is>
          <t>Stock initial collecteurs</t>
        </is>
      </c>
      <c r="M5300" t="inlineStr">
        <is>
          <t>Bilans Pois - FAM</t>
        </is>
      </c>
      <c r="N5300" t="inlineStr"/>
      <c r="O5300" t="n">
        <v>53.9</v>
      </c>
      <c r="P5300" t="inlineStr"/>
      <c r="Q5300" t="inlineStr"/>
      <c r="R5300" t="inlineStr"/>
      <c r="S5300" t="inlineStr"/>
      <c r="T5300" t="inlineStr"/>
      <c r="U5300" t="n">
        <v>0</v>
      </c>
      <c r="V5300" t="n">
        <v>500000000</v>
      </c>
      <c r="W5300" t="inlineStr"/>
      <c r="X5300" t="inlineStr">
        <is>
          <t>déterminé</t>
        </is>
      </c>
    </row>
    <row r="5301" ht="15" customHeight="1" s="1003">
      <c r="A5301" s="1019" t="inlineStr">
        <is>
          <t>Stock initial à la ferme</t>
        </is>
      </c>
      <c r="B5301" t="inlineStr">
        <is>
          <t>Ferme</t>
        </is>
      </c>
      <c r="C5301" t="inlineStr">
        <is>
          <t>kt</t>
        </is>
      </c>
      <c r="D5301" t="inlineStr">
        <is>
          <t>France</t>
        </is>
      </c>
      <c r="E5301" t="inlineStr">
        <is>
          <t>2023-24</t>
        </is>
      </c>
      <c r="F5301" t="inlineStr">
        <is>
          <t>Pois</t>
        </is>
      </c>
      <c r="G5301" t="inlineStr"/>
      <c r="H5301" t="inlineStr"/>
      <c r="I5301" t="inlineStr"/>
      <c r="J5301" t="inlineStr">
        <is>
          <t>Le stock à la ferme est négligé</t>
        </is>
      </c>
      <c r="K5301" t="inlineStr"/>
      <c r="L5301" t="inlineStr">
        <is>
          <t>Stock initial à la ferme</t>
        </is>
      </c>
      <c r="M5301" t="inlineStr"/>
      <c r="N5301" t="inlineStr"/>
      <c r="O5301" t="n">
        <v>0</v>
      </c>
      <c r="P5301" t="inlineStr"/>
      <c r="Q5301" t="inlineStr"/>
      <c r="R5301" t="n">
        <v>0</v>
      </c>
      <c r="S5301" t="n">
        <v>0</v>
      </c>
      <c r="T5301" t="inlineStr"/>
      <c r="U5301" t="n">
        <v>0</v>
      </c>
      <c r="V5301" t="n">
        <v>500000000</v>
      </c>
      <c r="W5301" t="n">
        <v>0</v>
      </c>
      <c r="X5301" t="inlineStr">
        <is>
          <t>redondant</t>
        </is>
      </c>
    </row>
    <row r="5302" ht="15" customHeight="1" s="1003">
      <c r="A5302" s="1019" t="inlineStr">
        <is>
          <t>Stock initial collecteurs</t>
        </is>
      </c>
      <c r="B5302" t="inlineStr">
        <is>
          <t>OS</t>
        </is>
      </c>
      <c r="C5302" t="inlineStr">
        <is>
          <t>kt</t>
        </is>
      </c>
      <c r="D5302" t="inlineStr">
        <is>
          <t>France</t>
        </is>
      </c>
      <c r="E5302" t="inlineStr">
        <is>
          <t>2023-24</t>
        </is>
      </c>
      <c r="F5302" t="inlineStr">
        <is>
          <t>Pois</t>
        </is>
      </c>
      <c r="G5302" t="inlineStr">
        <is>
          <t>Stock initial collecteurs = 54 kt (Bilans par campagne - FranceAgriMer)</t>
        </is>
      </c>
      <c r="H5302" t="inlineStr"/>
      <c r="I5302" t="inlineStr">
        <is>
          <t>Bilans par campagne - FranceAgriMer</t>
        </is>
      </c>
      <c r="J5302" t="inlineStr"/>
      <c r="K5302" t="inlineStr">
        <is>
          <t>Volume</t>
        </is>
      </c>
      <c r="L5302" t="inlineStr">
        <is>
          <t>Stock initial collecteurs</t>
        </is>
      </c>
      <c r="M5302" t="inlineStr">
        <is>
          <t>Bilans Pois - FAM</t>
        </is>
      </c>
      <c r="N5302" t="inlineStr"/>
      <c r="O5302" t="n">
        <v>53.9</v>
      </c>
      <c r="P5302" t="inlineStr"/>
      <c r="Q5302" t="inlineStr"/>
      <c r="R5302" t="n">
        <v>53.86</v>
      </c>
      <c r="S5302" t="n">
        <v>2.69</v>
      </c>
      <c r="T5302" t="n">
        <v>0.1</v>
      </c>
      <c r="U5302" t="n">
        <v>0</v>
      </c>
      <c r="V5302" t="n">
        <v>500000000</v>
      </c>
      <c r="W5302" t="n">
        <v>0</v>
      </c>
      <c r="X5302" t="inlineStr">
        <is>
          <t>mesuré</t>
        </is>
      </c>
    </row>
    <row r="5303" ht="15" customHeight="1" s="1003">
      <c r="A5303" s="1019" t="inlineStr">
        <is>
          <t>Graines collectées</t>
        </is>
      </c>
      <c r="B5303" t="inlineStr">
        <is>
          <t>Fabrication de produits alimentaires</t>
        </is>
      </c>
      <c r="C5303" t="inlineStr">
        <is>
          <t>kt</t>
        </is>
      </c>
      <c r="D5303" t="inlineStr">
        <is>
          <t>France</t>
        </is>
      </c>
      <c r="E5303" t="inlineStr">
        <is>
          <t>2023-24</t>
        </is>
      </c>
      <c r="F5303" t="inlineStr">
        <is>
          <t>Pois</t>
        </is>
      </c>
      <c r="G5303" t="inlineStr"/>
      <c r="H5303" t="inlineStr"/>
      <c r="I5303" t="inlineStr"/>
      <c r="J5303" t="inlineStr">
        <is>
          <t>Le reste des graines collectées est consommé pour la fabrication de produits alimentaires</t>
        </is>
      </c>
      <c r="K5303" t="inlineStr"/>
      <c r="L5303" t="inlineStr">
        <is>
          <t>Consommation de graines pour la fabrication de produits alimentaires</t>
        </is>
      </c>
      <c r="M5303" t="inlineStr"/>
      <c r="N5303" t="inlineStr"/>
      <c r="O5303" t="n">
        <v>4.38</v>
      </c>
      <c r="P5303" t="inlineStr"/>
      <c r="Q5303" t="inlineStr"/>
      <c r="R5303" t="inlineStr"/>
      <c r="S5303" t="inlineStr"/>
      <c r="T5303" t="inlineStr"/>
      <c r="U5303" t="n">
        <v>0</v>
      </c>
      <c r="V5303" t="n">
        <v>500000000</v>
      </c>
      <c r="W5303" t="inlineStr"/>
      <c r="X5303" t="inlineStr">
        <is>
          <t>déterminé</t>
        </is>
      </c>
    </row>
    <row r="5304" ht="15" customHeight="1" s="1003">
      <c r="A5304" s="1019" t="inlineStr">
        <is>
          <t>Graines collectées</t>
        </is>
      </c>
      <c r="B5304" t="inlineStr">
        <is>
          <t>Alimentation humaine</t>
        </is>
      </c>
      <c r="C5304" t="inlineStr">
        <is>
          <t>kt</t>
        </is>
      </c>
      <c r="D5304" t="inlineStr">
        <is>
          <t>France</t>
        </is>
      </c>
      <c r="E5304" t="inlineStr">
        <is>
          <t>2023-24</t>
        </is>
      </c>
      <c r="F5304" t="inlineStr">
        <is>
          <t>Pois</t>
        </is>
      </c>
      <c r="G5304" t="inlineStr"/>
      <c r="H5304" t="inlineStr"/>
      <c r="I5304" t="inlineStr"/>
      <c r="J5304" t="inlineStr">
        <is>
          <t>Pas de consommation de graines en alimentation humaine</t>
        </is>
      </c>
      <c r="K5304" t="inlineStr"/>
      <c r="L5304" t="inlineStr">
        <is>
          <t>Consommation de graines en alimentation humaine</t>
        </is>
      </c>
      <c r="M5304" t="inlineStr"/>
      <c r="N5304" t="inlineStr"/>
      <c r="O5304" t="n">
        <v>-0</v>
      </c>
      <c r="P5304" t="inlineStr"/>
      <c r="Q5304" t="inlineStr"/>
      <c r="R5304" t="n">
        <v>0</v>
      </c>
      <c r="S5304" t="n">
        <v>0</v>
      </c>
      <c r="T5304" t="inlineStr"/>
      <c r="U5304" t="n">
        <v>0</v>
      </c>
      <c r="V5304" t="n">
        <v>500000000</v>
      </c>
      <c r="W5304" t="n">
        <v>0</v>
      </c>
      <c r="X5304" t="inlineStr">
        <is>
          <t>mesuré</t>
        </is>
      </c>
    </row>
    <row r="5305" ht="15" customHeight="1" s="1003">
      <c r="A5305" s="1019" t="inlineStr">
        <is>
          <t>Graines collectées</t>
        </is>
      </c>
      <c r="B5305" t="inlineStr">
        <is>
          <t>Vente directe et autoconsommation</t>
        </is>
      </c>
      <c r="C5305" t="inlineStr">
        <is>
          <t>kt</t>
        </is>
      </c>
      <c r="D5305" t="inlineStr">
        <is>
          <t>France</t>
        </is>
      </c>
      <c r="E5305" t="inlineStr">
        <is>
          <t>2023-24</t>
        </is>
      </c>
      <c r="F5305" t="inlineStr">
        <is>
          <t>Pois</t>
        </is>
      </c>
      <c r="G5305" t="inlineStr"/>
      <c r="H5305" t="inlineStr"/>
      <c r="I5305" t="inlineStr"/>
      <c r="J5305" t="inlineStr"/>
      <c r="K5305" t="inlineStr"/>
      <c r="L5305" t="inlineStr"/>
      <c r="M5305" t="inlineStr"/>
      <c r="N5305" t="inlineStr"/>
      <c r="O5305" t="n">
        <v>-0</v>
      </c>
      <c r="P5305" t="n">
        <v>0</v>
      </c>
      <c r="Q5305" t="n">
        <v>-0</v>
      </c>
      <c r="R5305" t="inlineStr"/>
      <c r="S5305" t="inlineStr"/>
      <c r="T5305" t="inlineStr"/>
      <c r="U5305" t="n">
        <v>0</v>
      </c>
      <c r="V5305" t="n">
        <v>500000000</v>
      </c>
      <c r="W5305" t="inlineStr"/>
      <c r="X5305" t="inlineStr">
        <is>
          <t>libre</t>
        </is>
      </c>
    </row>
    <row r="5306" ht="15" customHeight="1" s="1003">
      <c r="A5306" s="1019" t="inlineStr">
        <is>
          <t>Graines collectées</t>
        </is>
      </c>
      <c r="B5306" t="inlineStr">
        <is>
          <t>Circuits spécialisés</t>
        </is>
      </c>
      <c r="C5306" t="inlineStr">
        <is>
          <t>kt</t>
        </is>
      </c>
      <c r="D5306" t="inlineStr">
        <is>
          <t>France</t>
        </is>
      </c>
      <c r="E5306" t="inlineStr">
        <is>
          <t>2023-24</t>
        </is>
      </c>
      <c r="F5306" t="inlineStr">
        <is>
          <t>Pois</t>
        </is>
      </c>
      <c r="G5306" t="inlineStr"/>
      <c r="H5306" t="inlineStr"/>
      <c r="I5306" t="inlineStr"/>
      <c r="J5306" t="inlineStr"/>
      <c r="K5306" t="inlineStr"/>
      <c r="L5306" t="inlineStr"/>
      <c r="M5306" t="inlineStr"/>
      <c r="N5306" t="inlineStr"/>
      <c r="O5306" t="n">
        <v>-0</v>
      </c>
      <c r="P5306" t="n">
        <v>0</v>
      </c>
      <c r="Q5306" t="n">
        <v>-0</v>
      </c>
      <c r="R5306" t="inlineStr"/>
      <c r="S5306" t="inlineStr"/>
      <c r="T5306" t="inlineStr"/>
      <c r="U5306" t="n">
        <v>0</v>
      </c>
      <c r="V5306" t="n">
        <v>500000000</v>
      </c>
      <c r="W5306" t="inlineStr"/>
      <c r="X5306" t="inlineStr">
        <is>
          <t>libre</t>
        </is>
      </c>
    </row>
    <row r="5307" ht="15" customHeight="1" s="1003">
      <c r="A5307" s="1019" t="inlineStr">
        <is>
          <t>Graines collectées</t>
        </is>
      </c>
      <c r="B5307" t="inlineStr">
        <is>
          <t>GMS</t>
        </is>
      </c>
      <c r="C5307" t="inlineStr">
        <is>
          <t>kt</t>
        </is>
      </c>
      <c r="D5307" t="inlineStr">
        <is>
          <t>France</t>
        </is>
      </c>
      <c r="E5307" t="inlineStr">
        <is>
          <t>2023-24</t>
        </is>
      </c>
      <c r="F5307" t="inlineStr">
        <is>
          <t>Pois</t>
        </is>
      </c>
      <c r="G5307" t="inlineStr"/>
      <c r="H5307" t="inlineStr"/>
      <c r="I5307" t="inlineStr"/>
      <c r="J5307" t="inlineStr"/>
      <c r="K5307" t="inlineStr"/>
      <c r="L5307" t="inlineStr"/>
      <c r="M5307" t="inlineStr"/>
      <c r="N5307" t="inlineStr"/>
      <c r="O5307" t="n">
        <v>-0</v>
      </c>
      <c r="P5307" t="n">
        <v>0</v>
      </c>
      <c r="Q5307" t="n">
        <v>-0</v>
      </c>
      <c r="R5307" t="inlineStr"/>
      <c r="S5307" t="inlineStr"/>
      <c r="T5307" t="inlineStr"/>
      <c r="U5307" t="n">
        <v>0</v>
      </c>
      <c r="V5307" t="n">
        <v>500000000</v>
      </c>
      <c r="W5307" t="inlineStr"/>
      <c r="X5307" t="inlineStr">
        <is>
          <t>libre</t>
        </is>
      </c>
    </row>
    <row r="5308" ht="15" customHeight="1" s="1003">
      <c r="A5308" s="1019" t="inlineStr">
        <is>
          <t>Graines collectées</t>
        </is>
      </c>
      <c r="B5308" t="inlineStr">
        <is>
          <t>RHD</t>
        </is>
      </c>
      <c r="C5308" t="inlineStr">
        <is>
          <t>kt</t>
        </is>
      </c>
      <c r="D5308" t="inlineStr">
        <is>
          <t>France</t>
        </is>
      </c>
      <c r="E5308" t="inlineStr">
        <is>
          <t>2023-24</t>
        </is>
      </c>
      <c r="F5308" t="inlineStr">
        <is>
          <t>Pois</t>
        </is>
      </c>
      <c r="G5308" t="inlineStr"/>
      <c r="H5308" t="inlineStr"/>
      <c r="I5308" t="inlineStr"/>
      <c r="J5308" t="inlineStr"/>
      <c r="K5308" t="inlineStr"/>
      <c r="L5308" t="inlineStr"/>
      <c r="M5308" t="inlineStr"/>
      <c r="N5308" t="inlineStr"/>
      <c r="O5308" t="n">
        <v>-0</v>
      </c>
      <c r="P5308" t="n">
        <v>0</v>
      </c>
      <c r="Q5308" t="n">
        <v>-0</v>
      </c>
      <c r="R5308" t="inlineStr"/>
      <c r="S5308" t="inlineStr"/>
      <c r="T5308" t="inlineStr"/>
      <c r="U5308" t="n">
        <v>0</v>
      </c>
      <c r="V5308" t="n">
        <v>500000000</v>
      </c>
      <c r="W5308" t="inlineStr"/>
      <c r="X5308" t="inlineStr">
        <is>
          <t>libre</t>
        </is>
      </c>
    </row>
    <row r="5309" ht="15" customHeight="1" s="1003">
      <c r="A5309" s="1019" t="inlineStr">
        <is>
          <t>Graines collectées</t>
        </is>
      </c>
      <c r="B5309" t="inlineStr">
        <is>
          <t>Trituration</t>
        </is>
      </c>
      <c r="C5309" t="inlineStr">
        <is>
          <t>kt</t>
        </is>
      </c>
      <c r="D5309" t="inlineStr">
        <is>
          <t>France</t>
        </is>
      </c>
      <c r="E5309" t="inlineStr">
        <is>
          <t>2023-24</t>
        </is>
      </c>
      <c r="F5309" t="inlineStr">
        <is>
          <t>Pois</t>
        </is>
      </c>
      <c r="G5309" t="inlineStr"/>
      <c r="H5309" t="inlineStr"/>
      <c r="I5309" t="inlineStr"/>
      <c r="J5309" t="inlineStr">
        <is>
          <t>Pas de trituration</t>
        </is>
      </c>
      <c r="K5309" t="inlineStr"/>
      <c r="L5309" t="inlineStr">
        <is>
          <t>Consommation de graines par la Trituration</t>
        </is>
      </c>
      <c r="M5309" t="inlineStr"/>
      <c r="N5309" t="inlineStr"/>
      <c r="O5309" t="n">
        <v>-0</v>
      </c>
      <c r="P5309" t="inlineStr"/>
      <c r="Q5309" t="inlineStr"/>
      <c r="R5309" t="n">
        <v>0</v>
      </c>
      <c r="S5309" t="n">
        <v>0</v>
      </c>
      <c r="T5309" t="inlineStr"/>
      <c r="U5309" t="n">
        <v>0</v>
      </c>
      <c r="V5309" t="n">
        <v>500000000</v>
      </c>
      <c r="W5309" t="n">
        <v>0</v>
      </c>
      <c r="X5309" t="inlineStr">
        <is>
          <t>mesuré</t>
        </is>
      </c>
    </row>
    <row r="5310" ht="15" customHeight="1" s="1003">
      <c r="A5310" s="1019" t="inlineStr">
        <is>
          <t>Graines collectées</t>
        </is>
      </c>
      <c r="B5310" t="inlineStr">
        <is>
          <t>FAB</t>
        </is>
      </c>
      <c r="C5310" t="inlineStr">
        <is>
          <t>kt</t>
        </is>
      </c>
      <c r="D5310" t="inlineStr">
        <is>
          <t>France</t>
        </is>
      </c>
      <c r="E5310" t="inlineStr">
        <is>
          <t>2023-24</t>
        </is>
      </c>
      <c r="F5310" t="inlineStr">
        <is>
          <t>Pois</t>
        </is>
      </c>
      <c r="G5310" t="inlineStr">
        <is>
          <t>Consommation de graines par les FAB = 84 kt (Bilans par campagne - FranceAgriMer)</t>
        </is>
      </c>
      <c r="H5310" t="inlineStr"/>
      <c r="I5310" t="inlineStr">
        <is>
          <t>Bilans par campagne - FranceAgriMer</t>
        </is>
      </c>
      <c r="J5310" t="inlineStr"/>
      <c r="K5310" t="inlineStr">
        <is>
          <t>Volume</t>
        </is>
      </c>
      <c r="L5310" t="inlineStr">
        <is>
          <t>Consommation de graines par les FAB</t>
        </is>
      </c>
      <c r="M5310" t="inlineStr">
        <is>
          <t>Bilans Pois - FAM</t>
        </is>
      </c>
      <c r="N5310" t="inlineStr"/>
      <c r="O5310" t="n">
        <v>83.59999999999999</v>
      </c>
      <c r="P5310" t="inlineStr"/>
      <c r="Q5310" t="inlineStr"/>
      <c r="R5310" t="n">
        <v>83.64</v>
      </c>
      <c r="S5310" t="n">
        <v>4.18</v>
      </c>
      <c r="T5310" t="n">
        <v>0.1</v>
      </c>
      <c r="U5310" t="n">
        <v>0</v>
      </c>
      <c r="V5310" t="n">
        <v>500000000</v>
      </c>
      <c r="W5310" t="n">
        <v>0</v>
      </c>
      <c r="X5310" t="inlineStr">
        <is>
          <t>mesuré</t>
        </is>
      </c>
    </row>
    <row r="5311" ht="15" customHeight="1" s="1003">
      <c r="A5311" s="1019" t="inlineStr">
        <is>
          <t>Graines collectées</t>
        </is>
      </c>
      <c r="B5311" t="inlineStr">
        <is>
          <t>Amidonnerie</t>
        </is>
      </c>
      <c r="C5311" t="inlineStr">
        <is>
          <t>kt</t>
        </is>
      </c>
      <c r="D5311" t="inlineStr">
        <is>
          <t>France</t>
        </is>
      </c>
      <c r="E5311" t="inlineStr">
        <is>
          <t>2023-24</t>
        </is>
      </c>
      <c r="F5311" t="inlineStr">
        <is>
          <t>Pois</t>
        </is>
      </c>
      <c r="G5311" t="inlineStr">
        <is>
          <t>Consommation de graines en alimentation humaine = 140 kt (Bilans par campagne - FranceAgriMer)</t>
        </is>
      </c>
      <c r="H5311" t="inlineStr"/>
      <c r="I5311" t="inlineStr">
        <is>
          <t>Bilans par campagne - FranceAgriMer</t>
        </is>
      </c>
      <c r="J5311" t="inlineStr"/>
      <c r="K5311" t="inlineStr">
        <is>
          <t>Volume</t>
        </is>
      </c>
      <c r="L5311" t="inlineStr">
        <is>
          <t>Consommation de graines en alimentation humaine</t>
        </is>
      </c>
      <c r="M5311" t="inlineStr">
        <is>
          <t>Bilans Pois - FAM</t>
        </is>
      </c>
      <c r="N5311" t="inlineStr"/>
      <c r="O5311" t="n">
        <v>140</v>
      </c>
      <c r="P5311" t="inlineStr"/>
      <c r="Q5311" t="inlineStr"/>
      <c r="R5311" t="n">
        <v>140</v>
      </c>
      <c r="S5311" t="n">
        <v>7</v>
      </c>
      <c r="T5311" t="n">
        <v>0.1</v>
      </c>
      <c r="U5311" t="n">
        <v>0</v>
      </c>
      <c r="V5311" t="n">
        <v>500000000</v>
      </c>
      <c r="W5311" t="n">
        <v>0</v>
      </c>
      <c r="X5311" t="inlineStr">
        <is>
          <t>mesuré</t>
        </is>
      </c>
    </row>
    <row r="5312" ht="15" customHeight="1" s="1003">
      <c r="A5312" s="1019" t="inlineStr">
        <is>
          <t>Graines collectées</t>
        </is>
      </c>
      <c r="B5312" t="inlineStr">
        <is>
          <t>Meunerie</t>
        </is>
      </c>
      <c r="C5312" t="inlineStr">
        <is>
          <t>kt</t>
        </is>
      </c>
      <c r="D5312" t="inlineStr">
        <is>
          <t>France</t>
        </is>
      </c>
      <c r="E5312" t="inlineStr">
        <is>
          <t>2023-24</t>
        </is>
      </c>
      <c r="F5312" t="inlineStr">
        <is>
          <t>Pois</t>
        </is>
      </c>
      <c r="G5312" t="inlineStr"/>
      <c r="H5312" t="inlineStr"/>
      <c r="I5312" t="inlineStr"/>
      <c r="J5312" t="inlineStr"/>
      <c r="K5312" t="inlineStr"/>
      <c r="L5312" t="inlineStr"/>
      <c r="M5312" t="inlineStr"/>
      <c r="N5312" t="inlineStr"/>
      <c r="O5312" t="n">
        <v>-0</v>
      </c>
      <c r="P5312" t="inlineStr"/>
      <c r="Q5312" t="inlineStr"/>
      <c r="R5312" t="n">
        <v>0</v>
      </c>
      <c r="S5312" t="n">
        <v>0</v>
      </c>
      <c r="T5312" t="inlineStr"/>
      <c r="U5312" t="n">
        <v>0</v>
      </c>
      <c r="V5312" t="n">
        <v>500000000</v>
      </c>
      <c r="W5312" t="n">
        <v>0</v>
      </c>
      <c r="X5312" t="inlineStr">
        <is>
          <t>mesuré</t>
        </is>
      </c>
    </row>
    <row r="5313" ht="15" customHeight="1" s="1003">
      <c r="A5313" s="1019" t="inlineStr">
        <is>
          <t>Graines collectées</t>
        </is>
      </c>
      <c r="B5313" t="inlineStr">
        <is>
          <t>Fabrication d'ingrédients</t>
        </is>
      </c>
      <c r="C5313" t="inlineStr">
        <is>
          <t>kt</t>
        </is>
      </c>
      <c r="D5313" t="inlineStr">
        <is>
          <t>France</t>
        </is>
      </c>
      <c r="E5313" t="inlineStr">
        <is>
          <t>2023-24</t>
        </is>
      </c>
      <c r="F5313" t="inlineStr">
        <is>
          <t>Pois</t>
        </is>
      </c>
      <c r="G5313" t="inlineStr"/>
      <c r="H5313" t="inlineStr"/>
      <c r="I5313" t="inlineStr"/>
      <c r="J5313" t="inlineStr"/>
      <c r="K5313" t="inlineStr"/>
      <c r="L5313" t="inlineStr"/>
      <c r="M5313" t="inlineStr"/>
      <c r="N5313" t="inlineStr"/>
      <c r="O5313" t="n">
        <v>-0</v>
      </c>
      <c r="P5313" t="inlineStr"/>
      <c r="Q5313" t="inlineStr"/>
      <c r="R5313" t="n">
        <v>0</v>
      </c>
      <c r="S5313" t="n">
        <v>0</v>
      </c>
      <c r="T5313" t="inlineStr"/>
      <c r="U5313" t="n">
        <v>0</v>
      </c>
      <c r="V5313" t="n">
        <v>500000000</v>
      </c>
      <c r="W5313" t="n">
        <v>0</v>
      </c>
      <c r="X5313" t="inlineStr">
        <is>
          <t>mesuré</t>
        </is>
      </c>
    </row>
    <row r="5314" ht="15" customHeight="1" s="1003">
      <c r="A5314" s="1019" t="inlineStr">
        <is>
          <t>Graines collectées</t>
        </is>
      </c>
      <c r="B5314" t="inlineStr">
        <is>
          <t>Ménages</t>
        </is>
      </c>
      <c r="C5314" t="inlineStr">
        <is>
          <t>kt</t>
        </is>
      </c>
      <c r="D5314" t="inlineStr">
        <is>
          <t>France</t>
        </is>
      </c>
      <c r="E5314" t="inlineStr">
        <is>
          <t>2023-24</t>
        </is>
      </c>
      <c r="F5314" t="inlineStr">
        <is>
          <t>Pois</t>
        </is>
      </c>
      <c r="G5314" t="inlineStr"/>
      <c r="H5314" t="inlineStr"/>
      <c r="I5314" t="inlineStr"/>
      <c r="J5314" t="inlineStr"/>
      <c r="K5314" t="inlineStr"/>
      <c r="L5314" t="inlineStr"/>
      <c r="M5314" t="inlineStr"/>
      <c r="N5314" t="inlineStr"/>
      <c r="O5314" t="n">
        <v>-0</v>
      </c>
      <c r="P5314" t="n">
        <v>0</v>
      </c>
      <c r="Q5314" t="n">
        <v>-0</v>
      </c>
      <c r="R5314" t="inlineStr"/>
      <c r="S5314" t="inlineStr"/>
      <c r="T5314" t="inlineStr"/>
      <c r="U5314" t="n">
        <v>0</v>
      </c>
      <c r="V5314" t="n">
        <v>500000000</v>
      </c>
      <c r="W5314" t="inlineStr"/>
      <c r="X5314" t="inlineStr">
        <is>
          <t>libre</t>
        </is>
      </c>
    </row>
    <row r="5315" ht="15" customHeight="1" s="1003">
      <c r="A5315" s="1019" t="inlineStr">
        <is>
          <t>Graines collectées</t>
        </is>
      </c>
      <c r="B5315" t="inlineStr">
        <is>
          <t>Circuits généralistes</t>
        </is>
      </c>
      <c r="C5315" t="inlineStr">
        <is>
          <t>kt</t>
        </is>
      </c>
      <c r="D5315" t="inlineStr">
        <is>
          <t>France</t>
        </is>
      </c>
      <c r="E5315" t="inlineStr">
        <is>
          <t>2023-24</t>
        </is>
      </c>
      <c r="F5315" t="inlineStr">
        <is>
          <t>Pois</t>
        </is>
      </c>
      <c r="G5315" t="inlineStr"/>
      <c r="H5315" t="inlineStr"/>
      <c r="I5315" t="inlineStr"/>
      <c r="J5315" t="inlineStr"/>
      <c r="K5315" t="inlineStr"/>
      <c r="L5315" t="inlineStr"/>
      <c r="M5315" t="inlineStr"/>
      <c r="N5315" t="inlineStr"/>
      <c r="O5315" t="n">
        <v>-0</v>
      </c>
      <c r="P5315" t="n">
        <v>0</v>
      </c>
      <c r="Q5315" t="n">
        <v>-0</v>
      </c>
      <c r="R5315" t="inlineStr"/>
      <c r="S5315" t="inlineStr"/>
      <c r="T5315" t="inlineStr"/>
      <c r="U5315" t="n">
        <v>0</v>
      </c>
      <c r="V5315" t="n">
        <v>500000000</v>
      </c>
      <c r="W5315" t="inlineStr"/>
      <c r="X5315" t="inlineStr">
        <is>
          <t>libre</t>
        </is>
      </c>
    </row>
    <row r="5316" ht="15" customHeight="1" s="1003">
      <c r="A5316" s="1019" t="inlineStr">
        <is>
          <t>Graines collectées</t>
        </is>
      </c>
      <c r="B5316" t="inlineStr">
        <is>
          <t>Usages alimentaires</t>
        </is>
      </c>
      <c r="C5316" t="inlineStr">
        <is>
          <t>kt</t>
        </is>
      </c>
      <c r="D5316" t="inlineStr">
        <is>
          <t>France</t>
        </is>
      </c>
      <c r="E5316" t="inlineStr">
        <is>
          <t>2023-24</t>
        </is>
      </c>
      <c r="F5316" t="inlineStr">
        <is>
          <t>Pois</t>
        </is>
      </c>
      <c r="G5316" t="inlineStr"/>
      <c r="H5316" t="inlineStr"/>
      <c r="I5316" t="inlineStr"/>
      <c r="J5316" t="inlineStr"/>
      <c r="K5316" t="inlineStr"/>
      <c r="L5316" t="inlineStr"/>
      <c r="M5316" t="inlineStr"/>
      <c r="N5316" t="inlineStr"/>
      <c r="O5316" t="n">
        <v>83.59999999999999</v>
      </c>
      <c r="P5316" t="inlineStr"/>
      <c r="Q5316" t="inlineStr"/>
      <c r="R5316" t="inlineStr"/>
      <c r="S5316" t="inlineStr"/>
      <c r="T5316" t="inlineStr"/>
      <c r="U5316" t="n">
        <v>0</v>
      </c>
      <c r="V5316" t="n">
        <v>500000000</v>
      </c>
      <c r="W5316" t="inlineStr"/>
      <c r="X5316" t="inlineStr">
        <is>
          <t>déterminé</t>
        </is>
      </c>
    </row>
    <row r="5317" ht="15" customHeight="1" s="1003">
      <c r="A5317" s="1019" t="inlineStr">
        <is>
          <t>Graines collectées</t>
        </is>
      </c>
      <c r="B5317" t="inlineStr">
        <is>
          <t>Alimentation animale rente</t>
        </is>
      </c>
      <c r="C5317" t="inlineStr">
        <is>
          <t>kt</t>
        </is>
      </c>
      <c r="D5317" t="inlineStr">
        <is>
          <t>France</t>
        </is>
      </c>
      <c r="E5317" t="inlineStr">
        <is>
          <t>2023-24</t>
        </is>
      </c>
      <c r="F5317" t="inlineStr">
        <is>
          <t>Pois</t>
        </is>
      </c>
      <c r="G5317" t="inlineStr"/>
      <c r="H5317" t="inlineStr"/>
      <c r="I5317" t="inlineStr"/>
      <c r="J5317" t="inlineStr"/>
      <c r="K5317" t="inlineStr"/>
      <c r="L5317" t="inlineStr"/>
      <c r="M5317" t="inlineStr"/>
      <c r="N5317" t="inlineStr"/>
      <c r="O5317" t="n">
        <v>83.59999999999999</v>
      </c>
      <c r="P5317" t="inlineStr"/>
      <c r="Q5317" t="inlineStr"/>
      <c r="R5317" t="inlineStr"/>
      <c r="S5317" t="inlineStr"/>
      <c r="T5317" t="inlineStr"/>
      <c r="U5317" t="n">
        <v>0</v>
      </c>
      <c r="V5317" t="n">
        <v>500000000</v>
      </c>
      <c r="W5317" t="inlineStr"/>
      <c r="X5317" t="inlineStr">
        <is>
          <t>déterminé</t>
        </is>
      </c>
    </row>
    <row r="5318" ht="15" customHeight="1" s="1003">
      <c r="A5318" s="1019" t="inlineStr">
        <is>
          <t>Graines collectées</t>
        </is>
      </c>
      <c r="B5318" t="inlineStr">
        <is>
          <t>Alimentation animale</t>
        </is>
      </c>
      <c r="C5318" t="inlineStr">
        <is>
          <t>kt</t>
        </is>
      </c>
      <c r="D5318" t="inlineStr">
        <is>
          <t>France</t>
        </is>
      </c>
      <c r="E5318" t="inlineStr">
        <is>
          <t>2023-24</t>
        </is>
      </c>
      <c r="F5318" t="inlineStr">
        <is>
          <t>Pois</t>
        </is>
      </c>
      <c r="G5318" t="inlineStr"/>
      <c r="H5318" t="inlineStr"/>
      <c r="I5318" t="inlineStr"/>
      <c r="J5318" t="inlineStr"/>
      <c r="K5318" t="inlineStr"/>
      <c r="L5318" t="inlineStr"/>
      <c r="M5318" t="inlineStr"/>
      <c r="N5318" t="inlineStr"/>
      <c r="O5318" t="n">
        <v>83.59999999999999</v>
      </c>
      <c r="P5318" t="inlineStr"/>
      <c r="Q5318" t="inlineStr"/>
      <c r="R5318" t="inlineStr"/>
      <c r="S5318" t="inlineStr"/>
      <c r="T5318" t="inlineStr"/>
      <c r="U5318" t="n">
        <v>0</v>
      </c>
      <c r="V5318" t="n">
        <v>500000000</v>
      </c>
      <c r="W5318" t="inlineStr"/>
      <c r="X5318" t="inlineStr">
        <is>
          <t>déterminé</t>
        </is>
      </c>
    </row>
    <row r="5319" ht="15" customHeight="1" s="1003">
      <c r="A5319" s="1019" t="inlineStr">
        <is>
          <t>Graines collectées</t>
        </is>
      </c>
      <c r="B5319" t="inlineStr">
        <is>
          <t>Débouchés</t>
        </is>
      </c>
      <c r="C5319" t="inlineStr">
        <is>
          <t>kt</t>
        </is>
      </c>
      <c r="D5319" t="inlineStr">
        <is>
          <t>France</t>
        </is>
      </c>
      <c r="E5319" t="inlineStr">
        <is>
          <t>2023-24</t>
        </is>
      </c>
      <c r="F5319" t="inlineStr">
        <is>
          <t>Pois</t>
        </is>
      </c>
      <c r="G5319" t="inlineStr"/>
      <c r="H5319" t="inlineStr"/>
      <c r="I5319" t="inlineStr"/>
      <c r="J5319" t="inlineStr"/>
      <c r="K5319" t="inlineStr"/>
      <c r="L5319" t="inlineStr"/>
      <c r="M5319" t="inlineStr"/>
      <c r="N5319" t="inlineStr"/>
      <c r="O5319" t="n">
        <v>83.59999999999999</v>
      </c>
      <c r="P5319" t="inlineStr"/>
      <c r="Q5319" t="inlineStr"/>
      <c r="R5319" t="inlineStr"/>
      <c r="S5319" t="inlineStr"/>
      <c r="T5319" t="inlineStr"/>
      <c r="U5319" t="n">
        <v>0</v>
      </c>
      <c r="V5319" t="n">
        <v>500000000</v>
      </c>
      <c r="W5319" t="inlineStr"/>
      <c r="X5319" t="inlineStr">
        <is>
          <t>déterminé</t>
        </is>
      </c>
    </row>
    <row r="5320" ht="15" customHeight="1" s="1003">
      <c r="A5320" s="1019" t="inlineStr">
        <is>
          <t>Graines collectées</t>
        </is>
      </c>
      <c r="B5320" t="inlineStr">
        <is>
          <t>Autres IAA</t>
        </is>
      </c>
      <c r="C5320" t="inlineStr">
        <is>
          <t>kt</t>
        </is>
      </c>
      <c r="D5320" t="inlineStr">
        <is>
          <t>France</t>
        </is>
      </c>
      <c r="E5320" t="inlineStr">
        <is>
          <t>2023-24</t>
        </is>
      </c>
      <c r="F5320" t="inlineStr">
        <is>
          <t>Pois</t>
        </is>
      </c>
      <c r="G5320" t="inlineStr"/>
      <c r="H5320" t="inlineStr"/>
      <c r="I5320" t="inlineStr"/>
      <c r="J5320" t="inlineStr"/>
      <c r="K5320" t="inlineStr"/>
      <c r="L5320" t="inlineStr"/>
      <c r="M5320" t="inlineStr"/>
      <c r="N5320" t="inlineStr"/>
      <c r="O5320" t="n">
        <v>-0</v>
      </c>
      <c r="P5320" t="n">
        <v>0</v>
      </c>
      <c r="Q5320" t="n">
        <v>-0</v>
      </c>
      <c r="R5320" t="inlineStr"/>
      <c r="S5320" t="inlineStr"/>
      <c r="T5320" t="inlineStr"/>
      <c r="U5320" t="n">
        <v>0</v>
      </c>
      <c r="V5320" t="n">
        <v>500000000</v>
      </c>
      <c r="W5320" t="inlineStr"/>
      <c r="X5320" t="inlineStr">
        <is>
          <t>libre</t>
        </is>
      </c>
    </row>
    <row r="5321" ht="15" customHeight="1" s="1003">
      <c r="A5321" s="1019" t="inlineStr">
        <is>
          <t>Graines collectées</t>
        </is>
      </c>
      <c r="B5321" t="inlineStr">
        <is>
          <t>Semences certifiées</t>
        </is>
      </c>
      <c r="C5321" t="inlineStr">
        <is>
          <t>kt</t>
        </is>
      </c>
      <c r="D5321" t="inlineStr">
        <is>
          <t>France</t>
        </is>
      </c>
      <c r="E5321" t="inlineStr">
        <is>
          <t>2023-24</t>
        </is>
      </c>
      <c r="F5321" t="inlineStr">
        <is>
          <t>Pois</t>
        </is>
      </c>
      <c r="G5321" t="inlineStr">
        <is>
          <t>Production de semences certifiées = 20 kt (Bilans par campagne - FranceAgriMer)</t>
        </is>
      </c>
      <c r="H5321" t="inlineStr"/>
      <c r="I5321" t="inlineStr">
        <is>
          <t>Bilans par campagne - FranceAgriMer</t>
        </is>
      </c>
      <c r="J5321" t="inlineStr"/>
      <c r="K5321" t="inlineStr">
        <is>
          <t>Volume</t>
        </is>
      </c>
      <c r="L5321" t="inlineStr">
        <is>
          <t>Production de semences certifiées</t>
        </is>
      </c>
      <c r="M5321" t="inlineStr">
        <is>
          <t>Bilans Pois - FAM</t>
        </is>
      </c>
      <c r="N5321" t="inlineStr"/>
      <c r="O5321" t="n">
        <v>20.4</v>
      </c>
      <c r="P5321" t="inlineStr"/>
      <c r="Q5321" t="inlineStr"/>
      <c r="R5321" t="n">
        <v>20.42</v>
      </c>
      <c r="S5321" t="n">
        <v>1.02</v>
      </c>
      <c r="T5321" t="n">
        <v>0.1</v>
      </c>
      <c r="U5321" t="n">
        <v>0</v>
      </c>
      <c r="V5321" t="n">
        <v>500000000</v>
      </c>
      <c r="W5321" t="n">
        <v>0</v>
      </c>
      <c r="X5321" t="inlineStr">
        <is>
          <t>mesuré</t>
        </is>
      </c>
    </row>
    <row r="5322" ht="15" customHeight="1" s="1003">
      <c r="A5322" s="1019" t="inlineStr">
        <is>
          <t>Graines collectées</t>
        </is>
      </c>
      <c r="B5322" t="inlineStr">
        <is>
          <t>Semences</t>
        </is>
      </c>
      <c r="C5322" t="inlineStr">
        <is>
          <t>kt</t>
        </is>
      </c>
      <c r="D5322" t="inlineStr">
        <is>
          <t>France</t>
        </is>
      </c>
      <c r="E5322" t="inlineStr">
        <is>
          <t>2023-24</t>
        </is>
      </c>
      <c r="F5322" t="inlineStr">
        <is>
          <t>Pois</t>
        </is>
      </c>
      <c r="G5322" t="inlineStr">
        <is>
          <t>Production de semences certifiées = 25 kt (Bilans par campagne - FranceAgriMer)</t>
        </is>
      </c>
      <c r="H5322" t="inlineStr"/>
      <c r="I5322" t="inlineStr">
        <is>
          <t>Bilans par campagne - FranceAgriMer</t>
        </is>
      </c>
      <c r="J5322" t="inlineStr"/>
      <c r="K5322" t="inlineStr">
        <is>
          <t>Volume</t>
        </is>
      </c>
      <c r="L5322" t="inlineStr">
        <is>
          <t>Production de semences certifiées</t>
        </is>
      </c>
      <c r="M5322" t="inlineStr">
        <is>
          <t>Bilans Pois - FAM</t>
        </is>
      </c>
      <c r="N5322" t="inlineStr"/>
      <c r="O5322" t="n">
        <v>20.4</v>
      </c>
      <c r="P5322" t="inlineStr"/>
      <c r="Q5322" t="inlineStr"/>
      <c r="R5322" t="inlineStr"/>
      <c r="S5322" t="inlineStr"/>
      <c r="T5322" t="inlineStr"/>
      <c r="U5322" t="n">
        <v>0</v>
      </c>
      <c r="V5322" t="n">
        <v>500000000</v>
      </c>
      <c r="W5322" t="inlineStr"/>
      <c r="X5322" t="inlineStr">
        <is>
          <t>déterminé</t>
        </is>
      </c>
    </row>
    <row r="5323" ht="15" customHeight="1" s="1003">
      <c r="A5323" s="1019" t="inlineStr">
        <is>
          <t>Graines collectées</t>
        </is>
      </c>
      <c r="B5323" t="inlineStr">
        <is>
          <t>Export</t>
        </is>
      </c>
      <c r="C5323" t="inlineStr">
        <is>
          <t>kt</t>
        </is>
      </c>
      <c r="D5323" t="inlineStr">
        <is>
          <t>France</t>
        </is>
      </c>
      <c r="E5323" t="inlineStr">
        <is>
          <t>2023-24</t>
        </is>
      </c>
      <c r="F5323" t="inlineStr">
        <is>
          <t>Pois</t>
        </is>
      </c>
      <c r="G5323" t="inlineStr"/>
      <c r="H5323" t="inlineStr">
        <is>
          <t>Exportation de graines = 254 kt (Douanes françaises - Eurostat)</t>
        </is>
      </c>
      <c r="I5323" t="inlineStr">
        <is>
          <t>Douanes françaises - Eurostat</t>
        </is>
      </c>
      <c r="J5323" t="inlineStr"/>
      <c r="K5323" t="inlineStr">
        <is>
          <t>Volume</t>
        </is>
      </c>
      <c r="L5323" t="inlineStr">
        <is>
          <t>Exportation de graines</t>
        </is>
      </c>
      <c r="M5323" t="inlineStr">
        <is>
          <t>Echanges mensuels - EUROSTAT</t>
        </is>
      </c>
      <c r="N5323" t="inlineStr"/>
      <c r="O5323" t="n">
        <v>254</v>
      </c>
      <c r="P5323" t="inlineStr"/>
      <c r="Q5323" t="inlineStr"/>
      <c r="R5323" t="n">
        <v>254.09</v>
      </c>
      <c r="S5323" t="n">
        <v>12.7</v>
      </c>
      <c r="T5323" t="n">
        <v>0.1</v>
      </c>
      <c r="U5323" t="n">
        <v>0</v>
      </c>
      <c r="V5323" t="n">
        <v>500000000</v>
      </c>
      <c r="W5323" t="n">
        <v>0</v>
      </c>
      <c r="X5323" t="inlineStr">
        <is>
          <t>mesuré</t>
        </is>
      </c>
    </row>
    <row r="5324" ht="15" customHeight="1" s="1003">
      <c r="A5324" s="1019" t="inlineStr">
        <is>
          <t>Graines collectées</t>
        </is>
      </c>
      <c r="B5324" t="inlineStr">
        <is>
          <t>Ecart statistique</t>
        </is>
      </c>
      <c r="C5324" t="inlineStr">
        <is>
          <t>kt</t>
        </is>
      </c>
      <c r="D5324" t="inlineStr">
        <is>
          <t>France</t>
        </is>
      </c>
      <c r="E5324" t="inlineStr">
        <is>
          <t>2023-24</t>
        </is>
      </c>
      <c r="F5324" t="inlineStr">
        <is>
          <t>Pois</t>
        </is>
      </c>
      <c r="G5324" t="inlineStr"/>
      <c r="H5324" t="inlineStr"/>
      <c r="I5324" t="inlineStr"/>
      <c r="J5324" t="inlineStr"/>
      <c r="K5324" t="inlineStr"/>
      <c r="L5324" t="inlineStr"/>
      <c r="M5324" t="inlineStr"/>
      <c r="N5324" t="inlineStr"/>
      <c r="O5324" t="n">
        <v>-0</v>
      </c>
      <c r="P5324" t="inlineStr"/>
      <c r="Q5324" t="inlineStr"/>
      <c r="R5324" t="n">
        <v>0</v>
      </c>
      <c r="S5324" t="n">
        <v>0</v>
      </c>
      <c r="T5324" t="inlineStr"/>
      <c r="U5324" t="n">
        <v>0</v>
      </c>
      <c r="V5324" t="n">
        <v>500000000</v>
      </c>
      <c r="W5324" t="n">
        <v>0</v>
      </c>
      <c r="X5324" t="inlineStr">
        <is>
          <t>mesuré</t>
        </is>
      </c>
    </row>
    <row r="5325" ht="15" customHeight="1" s="1003">
      <c r="A5325" s="1019" t="inlineStr">
        <is>
          <t>Issues de silo</t>
        </is>
      </c>
      <c r="B5325" t="inlineStr">
        <is>
          <t>Elimination/Pertes</t>
        </is>
      </c>
      <c r="C5325" t="inlineStr">
        <is>
          <t>kt</t>
        </is>
      </c>
      <c r="D5325" t="inlineStr">
        <is>
          <t>France</t>
        </is>
      </c>
      <c r="E5325" t="inlineStr">
        <is>
          <t>2023-24</t>
        </is>
      </c>
      <c r="F5325" t="inlineStr">
        <is>
          <t>Pois</t>
        </is>
      </c>
      <c r="G5325" t="inlineStr"/>
      <c r="H5325" t="inlineStr">
        <is>
          <t>0</t>
        </is>
      </c>
      <c r="I5325" t="inlineStr">
        <is>
          <t>ONRB - FranceAgriMer</t>
        </is>
      </c>
      <c r="J5325" t="inlineStr">
        <is>
          <t>0</t>
        </is>
      </c>
      <c r="K5325" t="inlineStr">
        <is>
          <t>Répartition</t>
        </is>
      </c>
      <c r="L5325" t="inlineStr">
        <is>
          <t>Les issues de silo sont éliminées:Part d'issues de silo éliminées</t>
        </is>
      </c>
      <c r="M5325" t="inlineStr">
        <is>
          <t>Issues de silo - ONRB</t>
        </is>
      </c>
      <c r="N5325" t="inlineStr"/>
      <c r="O5325" t="n">
        <v>0.02</v>
      </c>
      <c r="P5325" t="inlineStr"/>
      <c r="Q5325" t="inlineStr"/>
      <c r="R5325" t="inlineStr"/>
      <c r="S5325" t="inlineStr"/>
      <c r="T5325" t="inlineStr"/>
      <c r="U5325" t="n">
        <v>0</v>
      </c>
      <c r="V5325" t="n">
        <v>500000000</v>
      </c>
      <c r="W5325" t="inlineStr"/>
      <c r="X5325" t="inlineStr">
        <is>
          <t>déterminé</t>
        </is>
      </c>
    </row>
    <row r="5326" ht="15" customHeight="1" s="1003">
      <c r="A5326" s="1019" t="inlineStr">
        <is>
          <t>Issues de silo</t>
        </is>
      </c>
      <c r="B5326" t="inlineStr">
        <is>
          <t>Autres usages (ou usages indéfinis)</t>
        </is>
      </c>
      <c r="C5326" t="inlineStr">
        <is>
          <t>kt</t>
        </is>
      </c>
      <c r="D5326" t="inlineStr">
        <is>
          <t>France</t>
        </is>
      </c>
      <c r="E5326" t="inlineStr">
        <is>
          <t>2023-24</t>
        </is>
      </c>
      <c r="F5326" t="inlineStr">
        <is>
          <t>Pois</t>
        </is>
      </c>
      <c r="G5326" t="inlineStr"/>
      <c r="H5326" t="inlineStr"/>
      <c r="I5326" t="inlineStr"/>
      <c r="J5326" t="inlineStr"/>
      <c r="K5326" t="inlineStr"/>
      <c r="L5326" t="inlineStr"/>
      <c r="M5326" t="inlineStr"/>
      <c r="N5326" t="inlineStr"/>
      <c r="O5326" t="n">
        <v>0.02</v>
      </c>
      <c r="P5326" t="inlineStr"/>
      <c r="Q5326" t="inlineStr"/>
      <c r="R5326" t="inlineStr"/>
      <c r="S5326" t="inlineStr"/>
      <c r="T5326" t="inlineStr"/>
      <c r="U5326" t="n">
        <v>0</v>
      </c>
      <c r="V5326" t="n">
        <v>500000000</v>
      </c>
      <c r="W5326" t="inlineStr"/>
      <c r="X5326" t="inlineStr">
        <is>
          <t>déterminé</t>
        </is>
      </c>
    </row>
    <row r="5327" ht="15" customHeight="1" s="1003">
      <c r="A5327" s="1019" t="inlineStr">
        <is>
          <t>Issues de silo</t>
        </is>
      </c>
      <c r="B5327" t="inlineStr">
        <is>
          <t>Débouchés</t>
        </is>
      </c>
      <c r="C5327" t="inlineStr">
        <is>
          <t>kt</t>
        </is>
      </c>
      <c r="D5327" t="inlineStr">
        <is>
          <t>France</t>
        </is>
      </c>
      <c r="E5327" t="inlineStr">
        <is>
          <t>2023-24</t>
        </is>
      </c>
      <c r="F5327" t="inlineStr">
        <is>
          <t>Pois</t>
        </is>
      </c>
      <c r="G5327" t="inlineStr"/>
      <c r="H5327" t="inlineStr"/>
      <c r="I5327" t="inlineStr"/>
      <c r="J5327" t="inlineStr"/>
      <c r="K5327" t="inlineStr"/>
      <c r="L5327" t="inlineStr"/>
      <c r="M5327" t="inlineStr"/>
      <c r="N5327" t="inlineStr"/>
      <c r="O5327" t="n">
        <v>4.13</v>
      </c>
      <c r="P5327" t="inlineStr"/>
      <c r="Q5327" t="inlineStr"/>
      <c r="R5327" t="inlineStr"/>
      <c r="S5327" t="inlineStr"/>
      <c r="T5327" t="inlineStr"/>
      <c r="U5327" t="n">
        <v>0</v>
      </c>
      <c r="V5327" t="n">
        <v>500000000</v>
      </c>
      <c r="W5327" t="inlineStr"/>
      <c r="X5327" t="inlineStr">
        <is>
          <t>déterminé</t>
        </is>
      </c>
    </row>
    <row r="5328" ht="15" customHeight="1" s="1003">
      <c r="A5328" s="1019" t="inlineStr">
        <is>
          <t>Issues de silo</t>
        </is>
      </c>
      <c r="B5328" t="inlineStr">
        <is>
          <t>FAF</t>
        </is>
      </c>
      <c r="C5328" t="inlineStr">
        <is>
          <t>kt</t>
        </is>
      </c>
      <c r="D5328" t="inlineStr">
        <is>
          <t>France</t>
        </is>
      </c>
      <c r="E5328" t="inlineStr">
        <is>
          <t>2023-24</t>
        </is>
      </c>
      <c r="F5328" t="inlineStr">
        <is>
          <t>Pois</t>
        </is>
      </c>
      <c r="G5328" t="inlineStr"/>
      <c r="H5328" t="inlineStr">
        <is>
          <t>Part d'issues de silo consommées par les FAF = 56,33 % (ONRB - FranceAgriMer)</t>
        </is>
      </c>
      <c r="I5328" t="inlineStr">
        <is>
          <t>ONRB - FranceAgriMer</t>
        </is>
      </c>
      <c r="J5328" t="inlineStr">
        <is>
          <t>0</t>
        </is>
      </c>
      <c r="K5328" t="inlineStr">
        <is>
          <t>Répartition</t>
        </is>
      </c>
      <c r="L5328" t="inlineStr">
        <is>
          <t>Part d'issues de silo consommées par les FAF</t>
        </is>
      </c>
      <c r="M5328" t="inlineStr">
        <is>
          <t>Issues de silo - ONRB</t>
        </is>
      </c>
      <c r="N5328" t="inlineStr"/>
      <c r="O5328" t="n">
        <v>2.33</v>
      </c>
      <c r="P5328" t="inlineStr"/>
      <c r="Q5328" t="inlineStr"/>
      <c r="R5328" t="inlineStr"/>
      <c r="S5328" t="inlineStr"/>
      <c r="T5328" t="inlineStr"/>
      <c r="U5328" t="n">
        <v>0</v>
      </c>
      <c r="V5328" t="n">
        <v>500000000</v>
      </c>
      <c r="W5328" t="inlineStr"/>
      <c r="X5328" t="inlineStr">
        <is>
          <t>déterminé</t>
        </is>
      </c>
    </row>
    <row r="5329" ht="15" customHeight="1" s="1003">
      <c r="A5329" s="1019" t="inlineStr">
        <is>
          <t>Issues de silo</t>
        </is>
      </c>
      <c r="B5329" t="inlineStr">
        <is>
          <t>Litière</t>
        </is>
      </c>
      <c r="C5329" t="inlineStr">
        <is>
          <t>kt</t>
        </is>
      </c>
      <c r="D5329" t="inlineStr">
        <is>
          <t>France</t>
        </is>
      </c>
      <c r="E5329" t="inlineStr">
        <is>
          <t>2023-24</t>
        </is>
      </c>
      <c r="F5329" t="inlineStr">
        <is>
          <t>Pois</t>
        </is>
      </c>
      <c r="G5329" t="inlineStr"/>
      <c r="H5329" t="inlineStr">
        <is>
          <t>Part d'issues de silo consommées comme litière = 0,77 % (ONRB - FranceAgriMer)</t>
        </is>
      </c>
      <c r="I5329" t="inlineStr">
        <is>
          <t>ONRB - FranceAgriMer</t>
        </is>
      </c>
      <c r="J5329" t="inlineStr">
        <is>
          <t>0</t>
        </is>
      </c>
      <c r="K5329" t="inlineStr">
        <is>
          <t>Répartition</t>
        </is>
      </c>
      <c r="L5329" t="inlineStr">
        <is>
          <t>Part d'issues de silo consommées comme litière</t>
        </is>
      </c>
      <c r="M5329" t="inlineStr">
        <is>
          <t>Issues de silo - ONRB</t>
        </is>
      </c>
      <c r="N5329" t="inlineStr"/>
      <c r="O5329" t="n">
        <v>0.03</v>
      </c>
      <c r="P5329" t="inlineStr"/>
      <c r="Q5329" t="inlineStr"/>
      <c r="R5329" t="inlineStr"/>
      <c r="S5329" t="inlineStr"/>
      <c r="T5329" t="inlineStr"/>
      <c r="U5329" t="n">
        <v>0</v>
      </c>
      <c r="V5329" t="n">
        <v>500000000</v>
      </c>
      <c r="W5329" t="inlineStr"/>
      <c r="X5329" t="inlineStr">
        <is>
          <t>déterminé</t>
        </is>
      </c>
    </row>
    <row r="5330" ht="15" customHeight="1" s="1003">
      <c r="A5330" s="1019" t="inlineStr">
        <is>
          <t>Issues de silo</t>
        </is>
      </c>
      <c r="B5330" t="inlineStr">
        <is>
          <t>Compostage</t>
        </is>
      </c>
      <c r="C5330" t="inlineStr">
        <is>
          <t>kt</t>
        </is>
      </c>
      <c r="D5330" t="inlineStr">
        <is>
          <t>France</t>
        </is>
      </c>
      <c r="E5330" t="inlineStr">
        <is>
          <t>2023-24</t>
        </is>
      </c>
      <c r="F5330" t="inlineStr">
        <is>
          <t>Pois</t>
        </is>
      </c>
      <c r="G5330" t="inlineStr"/>
      <c r="H5330" t="inlineStr">
        <is>
          <t>Part d'issues de silo compostées = 0 % (ONRB - FranceAgriMer)</t>
        </is>
      </c>
      <c r="I5330" t="inlineStr">
        <is>
          <t>ONRB - FranceAgriMer</t>
        </is>
      </c>
      <c r="J5330" t="inlineStr">
        <is>
          <t>0</t>
        </is>
      </c>
      <c r="K5330" t="inlineStr">
        <is>
          <t>Répartition</t>
        </is>
      </c>
      <c r="L5330" t="inlineStr">
        <is>
          <t>Part d'issues de silo compostées</t>
        </is>
      </c>
      <c r="M5330" t="inlineStr">
        <is>
          <t>Issues de silo - ONRB</t>
        </is>
      </c>
      <c r="N5330" t="inlineStr"/>
      <c r="O5330" t="n">
        <v>0</v>
      </c>
      <c r="P5330" t="inlineStr"/>
      <c r="Q5330" t="inlineStr"/>
      <c r="R5330" t="inlineStr"/>
      <c r="S5330" t="inlineStr"/>
      <c r="T5330" t="inlineStr"/>
      <c r="U5330" t="n">
        <v>0</v>
      </c>
      <c r="V5330" t="n">
        <v>500000000</v>
      </c>
      <c r="W5330" t="inlineStr"/>
      <c r="X5330" t="inlineStr">
        <is>
          <t>déterminé</t>
        </is>
      </c>
    </row>
    <row r="5331" ht="15" customHeight="1" s="1003">
      <c r="A5331" s="1019" t="inlineStr">
        <is>
          <t>Issues de silo</t>
        </is>
      </c>
      <c r="B5331" t="inlineStr">
        <is>
          <t>Autres biomatériaux</t>
        </is>
      </c>
      <c r="C5331" t="inlineStr">
        <is>
          <t>kt</t>
        </is>
      </c>
      <c r="D5331" t="inlineStr">
        <is>
          <t>France</t>
        </is>
      </c>
      <c r="E5331" t="inlineStr">
        <is>
          <t>2023-24</t>
        </is>
      </c>
      <c r="F5331" t="inlineStr">
        <is>
          <t>Pois</t>
        </is>
      </c>
      <c r="G5331" t="inlineStr"/>
      <c r="H5331" t="inlineStr">
        <is>
          <t>Part d'issues de silo consommées comme autres biomatériaux = 0,77 % (ONRB - FranceAgriMer)</t>
        </is>
      </c>
      <c r="I5331" t="inlineStr">
        <is>
          <t>ONRB - FranceAgriMer</t>
        </is>
      </c>
      <c r="J5331" t="inlineStr">
        <is>
          <t>0</t>
        </is>
      </c>
      <c r="K5331" t="inlineStr">
        <is>
          <t>Répartition</t>
        </is>
      </c>
      <c r="L5331" t="inlineStr">
        <is>
          <t>Part d'issues de silo consommées comme autres biomatériaux</t>
        </is>
      </c>
      <c r="M5331" t="inlineStr">
        <is>
          <t>Issues de silo - ONRB</t>
        </is>
      </c>
      <c r="N5331" t="inlineStr"/>
      <c r="O5331" t="n">
        <v>0.03</v>
      </c>
      <c r="P5331" t="inlineStr"/>
      <c r="Q5331" t="inlineStr"/>
      <c r="R5331" t="inlineStr"/>
      <c r="S5331" t="inlineStr"/>
      <c r="T5331" t="inlineStr"/>
      <c r="U5331" t="n">
        <v>0</v>
      </c>
      <c r="V5331" t="n">
        <v>500000000</v>
      </c>
      <c r="W5331" t="inlineStr"/>
      <c r="X5331" t="inlineStr">
        <is>
          <t>déterminé</t>
        </is>
      </c>
    </row>
    <row r="5332" ht="15" customHeight="1" s="1003">
      <c r="A5332" s="1019" t="inlineStr">
        <is>
          <t>Issues de silo</t>
        </is>
      </c>
      <c r="B5332" t="inlineStr">
        <is>
          <t>Méthanisation</t>
        </is>
      </c>
      <c r="C5332" t="inlineStr">
        <is>
          <t>kt</t>
        </is>
      </c>
      <c r="D5332" t="inlineStr">
        <is>
          <t>France</t>
        </is>
      </c>
      <c r="E5332" t="inlineStr">
        <is>
          <t>2023-24</t>
        </is>
      </c>
      <c r="F5332" t="inlineStr">
        <is>
          <t>Pois</t>
        </is>
      </c>
      <c r="G5332" t="inlineStr"/>
      <c r="H5332" t="inlineStr">
        <is>
          <t>Part d'issues de silo consommées en méthanisation = 40,72 % (ONRB - FranceAgriMer)</t>
        </is>
      </c>
      <c r="I5332" t="inlineStr">
        <is>
          <t>ONRB - FranceAgriMer</t>
        </is>
      </c>
      <c r="J5332" t="inlineStr">
        <is>
          <t>0</t>
        </is>
      </c>
      <c r="K5332" t="inlineStr">
        <is>
          <t>Répartition</t>
        </is>
      </c>
      <c r="L5332" t="inlineStr">
        <is>
          <t>Part d'issues de silo consommées en méthanisation</t>
        </is>
      </c>
      <c r="M5332" t="inlineStr">
        <is>
          <t>Issues de silo - ONRB</t>
        </is>
      </c>
      <c r="N5332" t="inlineStr"/>
      <c r="O5332" t="n">
        <v>1.68</v>
      </c>
      <c r="P5332" t="inlineStr"/>
      <c r="Q5332" t="inlineStr"/>
      <c r="R5332" t="inlineStr"/>
      <c r="S5332" t="inlineStr"/>
      <c r="T5332" t="inlineStr"/>
      <c r="U5332" t="n">
        <v>0</v>
      </c>
      <c r="V5332" t="n">
        <v>500000000</v>
      </c>
      <c r="W5332" t="inlineStr"/>
      <c r="X5332" t="inlineStr">
        <is>
          <t>déterminé</t>
        </is>
      </c>
    </row>
    <row r="5333" ht="15" customHeight="1" s="1003">
      <c r="A5333" s="1019" t="inlineStr">
        <is>
          <t>Issues de silo</t>
        </is>
      </c>
      <c r="B5333" t="inlineStr">
        <is>
          <t>Combustion</t>
        </is>
      </c>
      <c r="C5333" t="inlineStr">
        <is>
          <t>kt</t>
        </is>
      </c>
      <c r="D5333" t="inlineStr">
        <is>
          <t>France</t>
        </is>
      </c>
      <c r="E5333" t="inlineStr">
        <is>
          <t>2023-24</t>
        </is>
      </c>
      <c r="F5333" t="inlineStr">
        <is>
          <t>Pois</t>
        </is>
      </c>
      <c r="G5333" t="inlineStr"/>
      <c r="H5333" t="inlineStr">
        <is>
          <t>Part d'issues de silo brûlées = 1,03 % (ONRB - FranceAgriMer)</t>
        </is>
      </c>
      <c r="I5333" t="inlineStr">
        <is>
          <t>ONRB - FranceAgriMer</t>
        </is>
      </c>
      <c r="J5333" t="inlineStr">
        <is>
          <t>0</t>
        </is>
      </c>
      <c r="K5333" t="inlineStr">
        <is>
          <t>Répartition</t>
        </is>
      </c>
      <c r="L5333" t="inlineStr">
        <is>
          <t>Part d'issues de silo brûlées</t>
        </is>
      </c>
      <c r="M5333" t="inlineStr">
        <is>
          <t>Issues de silo - ONRB</t>
        </is>
      </c>
      <c r="N5333" t="inlineStr"/>
      <c r="O5333" t="n">
        <v>0.04</v>
      </c>
      <c r="P5333" t="inlineStr"/>
      <c r="Q5333" t="inlineStr"/>
      <c r="R5333" t="inlineStr"/>
      <c r="S5333" t="inlineStr"/>
      <c r="T5333" t="inlineStr"/>
      <c r="U5333" t="n">
        <v>0</v>
      </c>
      <c r="V5333" t="n">
        <v>500000000</v>
      </c>
      <c r="W5333" t="inlineStr"/>
      <c r="X5333" t="inlineStr">
        <is>
          <t>déterminé</t>
        </is>
      </c>
    </row>
    <row r="5334" ht="15" customHeight="1" s="1003">
      <c r="A5334" s="1019" t="inlineStr">
        <is>
          <t>Issues de silo</t>
        </is>
      </c>
      <c r="B5334" t="inlineStr">
        <is>
          <t>Hors FAB</t>
        </is>
      </c>
      <c r="C5334" t="inlineStr">
        <is>
          <t>kt</t>
        </is>
      </c>
      <c r="D5334" t="inlineStr">
        <is>
          <t>France</t>
        </is>
      </c>
      <c r="E5334" t="inlineStr">
        <is>
          <t>2023-24</t>
        </is>
      </c>
      <c r="F5334" t="inlineStr">
        <is>
          <t>Pois</t>
        </is>
      </c>
      <c r="G5334" t="inlineStr"/>
      <c r="H5334" t="inlineStr"/>
      <c r="I5334" t="inlineStr">
        <is>
          <t>ONRB - FranceAgriMer</t>
        </is>
      </c>
      <c r="J5334" t="inlineStr"/>
      <c r="K5334" t="inlineStr">
        <is>
          <t>Répartition</t>
        </is>
      </c>
      <c r="L5334" t="inlineStr">
        <is>
          <t>Part d'issues de silo consommées par les FAF</t>
        </is>
      </c>
      <c r="M5334" t="inlineStr">
        <is>
          <t>Issues de silo - ONRB</t>
        </is>
      </c>
      <c r="N5334" t="inlineStr"/>
      <c r="O5334" t="n">
        <v>2.33</v>
      </c>
      <c r="P5334" t="inlineStr"/>
      <c r="Q5334" t="inlineStr"/>
      <c r="R5334" t="inlineStr"/>
      <c r="S5334" t="inlineStr"/>
      <c r="T5334" t="inlineStr"/>
      <c r="U5334" t="n">
        <v>0</v>
      </c>
      <c r="V5334" t="n">
        <v>500000000</v>
      </c>
      <c r="W5334" t="inlineStr"/>
      <c r="X5334" t="inlineStr">
        <is>
          <t>déterminé</t>
        </is>
      </c>
    </row>
    <row r="5335" ht="15" customHeight="1" s="1003">
      <c r="A5335" s="1019" t="inlineStr">
        <is>
          <t>Issues de silo</t>
        </is>
      </c>
      <c r="B5335" t="inlineStr">
        <is>
          <t>Alimentation animale rente</t>
        </is>
      </c>
      <c r="C5335" t="inlineStr">
        <is>
          <t>kt</t>
        </is>
      </c>
      <c r="D5335" t="inlineStr">
        <is>
          <t>France</t>
        </is>
      </c>
      <c r="E5335" t="inlineStr">
        <is>
          <t>2023-24</t>
        </is>
      </c>
      <c r="F5335" t="inlineStr">
        <is>
          <t>Pois</t>
        </is>
      </c>
      <c r="G5335" t="inlineStr"/>
      <c r="H5335" t="inlineStr"/>
      <c r="I5335" t="inlineStr"/>
      <c r="J5335" t="inlineStr"/>
      <c r="K5335" t="inlineStr"/>
      <c r="L5335" t="inlineStr"/>
      <c r="M5335" t="inlineStr"/>
      <c r="N5335" t="inlineStr"/>
      <c r="O5335" t="n">
        <v>2.33</v>
      </c>
      <c r="P5335" t="inlineStr"/>
      <c r="Q5335" t="inlineStr"/>
      <c r="R5335" t="inlineStr"/>
      <c r="S5335" t="inlineStr"/>
      <c r="T5335" t="inlineStr"/>
      <c r="U5335" t="n">
        <v>0</v>
      </c>
      <c r="V5335" t="n">
        <v>500000000</v>
      </c>
      <c r="W5335" t="inlineStr"/>
      <c r="X5335" t="inlineStr">
        <is>
          <t>déterminé</t>
        </is>
      </c>
    </row>
    <row r="5336" ht="15" customHeight="1" s="1003">
      <c r="A5336" s="1019" t="inlineStr">
        <is>
          <t>Issues de silo</t>
        </is>
      </c>
      <c r="B5336" t="inlineStr">
        <is>
          <t>Alimentation animale</t>
        </is>
      </c>
      <c r="C5336" t="inlineStr">
        <is>
          <t>kt</t>
        </is>
      </c>
      <c r="D5336" t="inlineStr">
        <is>
          <t>France</t>
        </is>
      </c>
      <c r="E5336" t="inlineStr">
        <is>
          <t>2023-24</t>
        </is>
      </c>
      <c r="F5336" t="inlineStr">
        <is>
          <t>Pois</t>
        </is>
      </c>
      <c r="G5336" t="inlineStr"/>
      <c r="H5336" t="inlineStr"/>
      <c r="I5336" t="inlineStr"/>
      <c r="J5336" t="inlineStr"/>
      <c r="K5336" t="inlineStr"/>
      <c r="L5336" t="inlineStr"/>
      <c r="M5336" t="inlineStr"/>
      <c r="N5336" t="inlineStr"/>
      <c r="O5336" t="n">
        <v>2.33</v>
      </c>
      <c r="P5336" t="inlineStr"/>
      <c r="Q5336" t="inlineStr"/>
      <c r="R5336" t="inlineStr"/>
      <c r="S5336" t="inlineStr"/>
      <c r="T5336" t="inlineStr"/>
      <c r="U5336" t="n">
        <v>0</v>
      </c>
      <c r="V5336" t="n">
        <v>500000000</v>
      </c>
      <c r="W5336" t="inlineStr"/>
      <c r="X5336" t="inlineStr">
        <is>
          <t>déterminé</t>
        </is>
      </c>
    </row>
    <row r="5337" ht="15" customHeight="1" s="1003">
      <c r="A5337" s="1019" t="inlineStr">
        <is>
          <t>Issues de silo</t>
        </is>
      </c>
      <c r="B5337" t="inlineStr">
        <is>
          <t>Usages alimentaires</t>
        </is>
      </c>
      <c r="C5337" t="inlineStr">
        <is>
          <t>kt</t>
        </is>
      </c>
      <c r="D5337" t="inlineStr">
        <is>
          <t>France</t>
        </is>
      </c>
      <c r="E5337" t="inlineStr">
        <is>
          <t>2023-24</t>
        </is>
      </c>
      <c r="F5337" t="inlineStr">
        <is>
          <t>Pois</t>
        </is>
      </c>
      <c r="G5337" t="inlineStr"/>
      <c r="H5337" t="inlineStr"/>
      <c r="I5337" t="inlineStr"/>
      <c r="J5337" t="inlineStr"/>
      <c r="K5337" t="inlineStr"/>
      <c r="L5337" t="inlineStr"/>
      <c r="M5337" t="inlineStr"/>
      <c r="N5337" t="inlineStr"/>
      <c r="O5337" t="n">
        <v>2.33</v>
      </c>
      <c r="P5337" t="inlineStr"/>
      <c r="Q5337" t="inlineStr"/>
      <c r="R5337" t="inlineStr"/>
      <c r="S5337" t="inlineStr"/>
      <c r="T5337" t="inlineStr"/>
      <c r="U5337" t="n">
        <v>0</v>
      </c>
      <c r="V5337" t="n">
        <v>500000000</v>
      </c>
      <c r="W5337" t="inlineStr"/>
      <c r="X5337" t="inlineStr">
        <is>
          <t>déterminé</t>
        </is>
      </c>
    </row>
    <row r="5338" ht="15" customHeight="1" s="1003">
      <c r="A5338" s="1019" t="inlineStr">
        <is>
          <t>Issues de silo</t>
        </is>
      </c>
      <c r="B5338" t="inlineStr">
        <is>
          <t>Biomatériaux</t>
        </is>
      </c>
      <c r="C5338" t="inlineStr">
        <is>
          <t>kt</t>
        </is>
      </c>
      <c r="D5338" t="inlineStr">
        <is>
          <t>France</t>
        </is>
      </c>
      <c r="E5338" t="inlineStr">
        <is>
          <t>2023-24</t>
        </is>
      </c>
      <c r="F5338" t="inlineStr">
        <is>
          <t>Pois</t>
        </is>
      </c>
      <c r="G5338" t="inlineStr"/>
      <c r="H5338" t="inlineStr"/>
      <c r="I5338" t="inlineStr">
        <is>
          <t>ONRB - FranceAgriMer</t>
        </is>
      </c>
      <c r="J5338" t="inlineStr"/>
      <c r="K5338" t="inlineStr">
        <is>
          <t>Répartition</t>
        </is>
      </c>
      <c r="L5338" t="inlineStr">
        <is>
          <t>Part d'issues de silo consommées comme litière:Part d'issues de silo consommées comme autres biomatériaux</t>
        </is>
      </c>
      <c r="M5338" t="inlineStr">
        <is>
          <t>Issues de silo - ONRB</t>
        </is>
      </c>
      <c r="N5338" t="inlineStr"/>
      <c r="O5338" t="n">
        <v>0.06</v>
      </c>
      <c r="P5338" t="inlineStr"/>
      <c r="Q5338" t="inlineStr"/>
      <c r="R5338" t="inlineStr"/>
      <c r="S5338" t="inlineStr"/>
      <c r="T5338" t="inlineStr"/>
      <c r="U5338" t="n">
        <v>0</v>
      </c>
      <c r="V5338" t="n">
        <v>500000000</v>
      </c>
      <c r="W5338" t="inlineStr"/>
      <c r="X5338" t="inlineStr">
        <is>
          <t>déterminé</t>
        </is>
      </c>
    </row>
    <row r="5339" ht="15" customHeight="1" s="1003">
      <c r="A5339" s="1019" t="inlineStr">
        <is>
          <t>Issues de silo</t>
        </is>
      </c>
      <c r="B5339" t="inlineStr">
        <is>
          <t>Usages non-alimentaires</t>
        </is>
      </c>
      <c r="C5339" t="inlineStr">
        <is>
          <t>kt</t>
        </is>
      </c>
      <c r="D5339" t="inlineStr">
        <is>
          <t>France</t>
        </is>
      </c>
      <c r="E5339" t="inlineStr">
        <is>
          <t>2023-24</t>
        </is>
      </c>
      <c r="F5339" t="inlineStr">
        <is>
          <t>Pois</t>
        </is>
      </c>
      <c r="G5339" t="inlineStr"/>
      <c r="H5339" t="inlineStr"/>
      <c r="I5339" t="inlineStr"/>
      <c r="J5339" t="inlineStr"/>
      <c r="K5339" t="inlineStr"/>
      <c r="L5339" t="inlineStr"/>
      <c r="M5339" t="inlineStr"/>
      <c r="N5339" t="inlineStr"/>
      <c r="O5339" t="n">
        <v>1.79</v>
      </c>
      <c r="P5339" t="inlineStr"/>
      <c r="Q5339" t="inlineStr"/>
      <c r="R5339" t="inlineStr"/>
      <c r="S5339" t="inlineStr"/>
      <c r="T5339" t="inlineStr"/>
      <c r="U5339" t="n">
        <v>0</v>
      </c>
      <c r="V5339" t="n">
        <v>500000000</v>
      </c>
      <c r="W5339" t="inlineStr"/>
      <c r="X5339" t="inlineStr">
        <is>
          <t>déterminé</t>
        </is>
      </c>
    </row>
    <row r="5340" ht="15" customHeight="1" s="1003">
      <c r="A5340" s="1019" t="inlineStr">
        <is>
          <t>Issues de silo</t>
        </is>
      </c>
      <c r="B5340" t="inlineStr">
        <is>
          <t>Energie</t>
        </is>
      </c>
      <c r="C5340" t="inlineStr">
        <is>
          <t>kt</t>
        </is>
      </c>
      <c r="D5340" t="inlineStr">
        <is>
          <t>France</t>
        </is>
      </c>
      <c r="E5340" t="inlineStr">
        <is>
          <t>2023-24</t>
        </is>
      </c>
      <c r="F5340" t="inlineStr">
        <is>
          <t>Pois</t>
        </is>
      </c>
      <c r="G5340" t="inlineStr"/>
      <c r="H5340" t="inlineStr"/>
      <c r="I5340" t="inlineStr">
        <is>
          <t>ONRB - FranceAgriMer</t>
        </is>
      </c>
      <c r="J5340" t="inlineStr"/>
      <c r="K5340" t="inlineStr">
        <is>
          <t>Répartition</t>
        </is>
      </c>
      <c r="L5340" t="inlineStr">
        <is>
          <t>Part d'issues de silo consommées en méthanisation:Part d'issues de silo brûlées</t>
        </is>
      </c>
      <c r="M5340" t="inlineStr">
        <is>
          <t>Issues de silo - ONRB</t>
        </is>
      </c>
      <c r="N5340" t="inlineStr"/>
      <c r="O5340" t="n">
        <v>1.72</v>
      </c>
      <c r="P5340" t="inlineStr"/>
      <c r="Q5340" t="inlineStr"/>
      <c r="R5340" t="inlineStr"/>
      <c r="S5340" t="inlineStr"/>
      <c r="T5340" t="inlineStr"/>
      <c r="U5340" t="n">
        <v>0</v>
      </c>
      <c r="V5340" t="n">
        <v>500000000</v>
      </c>
      <c r="W5340" t="inlineStr"/>
      <c r="X5340" t="inlineStr">
        <is>
          <t>déterminé</t>
        </is>
      </c>
    </row>
    <row r="5341" ht="15" customHeight="1" s="1003">
      <c r="A5341" s="1019" t="inlineStr">
        <is>
          <t>Issues de silo</t>
        </is>
      </c>
      <c r="B5341" t="inlineStr">
        <is>
          <t>Fertilisation</t>
        </is>
      </c>
      <c r="C5341" t="inlineStr">
        <is>
          <t>kt</t>
        </is>
      </c>
      <c r="D5341" t="inlineStr">
        <is>
          <t>France</t>
        </is>
      </c>
      <c r="E5341" t="inlineStr">
        <is>
          <t>2023-24</t>
        </is>
      </c>
      <c r="F5341" t="inlineStr">
        <is>
          <t>Pois</t>
        </is>
      </c>
      <c r="G5341" t="inlineStr"/>
      <c r="H5341" t="inlineStr"/>
      <c r="I5341" t="inlineStr">
        <is>
          <t>ONRB - FranceAgriMer</t>
        </is>
      </c>
      <c r="J5341" t="inlineStr"/>
      <c r="K5341" t="inlineStr">
        <is>
          <t>Répartition</t>
        </is>
      </c>
      <c r="L5341" t="inlineStr">
        <is>
          <t>Part d'issues de silo compostées</t>
        </is>
      </c>
      <c r="M5341" t="inlineStr">
        <is>
          <t>Issues de silo - ONRB</t>
        </is>
      </c>
      <c r="N5341" t="inlineStr"/>
      <c r="O5341" t="n">
        <v>0</v>
      </c>
      <c r="P5341" t="inlineStr"/>
      <c r="Q5341" t="inlineStr"/>
      <c r="R5341" t="inlineStr"/>
      <c r="S5341" t="inlineStr"/>
      <c r="T5341" t="inlineStr"/>
      <c r="U5341" t="n">
        <v>0</v>
      </c>
      <c r="V5341" t="n">
        <v>500000000</v>
      </c>
      <c r="W5341" t="inlineStr"/>
      <c r="X5341" t="inlineStr">
        <is>
          <t>déterminé</t>
        </is>
      </c>
    </row>
    <row r="5342" ht="15" customHeight="1" s="1003">
      <c r="A5342" s="1019" t="inlineStr">
        <is>
          <t>Huile</t>
        </is>
      </c>
      <c r="B5342" t="inlineStr">
        <is>
          <t>Vente directe et autoconsommation</t>
        </is>
      </c>
      <c r="C5342" t="inlineStr">
        <is>
          <t>kt</t>
        </is>
      </c>
      <c r="D5342" t="inlineStr">
        <is>
          <t>France</t>
        </is>
      </c>
      <c r="E5342" t="inlineStr">
        <is>
          <t>2023-24</t>
        </is>
      </c>
      <c r="F5342" t="inlineStr">
        <is>
          <t>Pois</t>
        </is>
      </c>
      <c r="G5342" t="inlineStr"/>
      <c r="H5342" t="inlineStr"/>
      <c r="I5342" t="inlineStr"/>
      <c r="J5342" t="inlineStr">
        <is>
          <t>L'huile peut être autoconsommée</t>
        </is>
      </c>
      <c r="K5342" t="inlineStr"/>
      <c r="L5342" t="inlineStr"/>
      <c r="M5342" t="inlineStr"/>
      <c r="N5342" t="inlineStr"/>
      <c r="O5342" t="n">
        <v>-0</v>
      </c>
      <c r="P5342" t="n">
        <v>0</v>
      </c>
      <c r="Q5342" t="n">
        <v>500000000</v>
      </c>
      <c r="R5342" t="inlineStr"/>
      <c r="S5342" t="inlineStr"/>
      <c r="T5342" t="inlineStr"/>
      <c r="U5342" t="n">
        <v>0</v>
      </c>
      <c r="V5342" t="n">
        <v>500000000</v>
      </c>
      <c r="W5342" t="inlineStr"/>
      <c r="X5342" t="inlineStr">
        <is>
          <t>libre unbounded</t>
        </is>
      </c>
    </row>
    <row r="5343" ht="15" customHeight="1" s="1003">
      <c r="A5343" s="1019" t="inlineStr">
        <is>
          <t>Huile</t>
        </is>
      </c>
      <c r="B5343" t="inlineStr">
        <is>
          <t>Circuits spécialisés</t>
        </is>
      </c>
      <c r="C5343" t="inlineStr">
        <is>
          <t>kt</t>
        </is>
      </c>
      <c r="D5343" t="inlineStr">
        <is>
          <t>France</t>
        </is>
      </c>
      <c r="E5343" t="inlineStr">
        <is>
          <t>2023-24</t>
        </is>
      </c>
      <c r="F5343" t="inlineStr">
        <is>
          <t>Pois</t>
        </is>
      </c>
      <c r="G5343" t="inlineStr"/>
      <c r="H5343" t="inlineStr"/>
      <c r="I5343" t="inlineStr"/>
      <c r="J5343" t="inlineStr">
        <is>
          <t>L'huile peut être consommée par des circuits spécialisés</t>
        </is>
      </c>
      <c r="K5343" t="inlineStr"/>
      <c r="L5343" t="inlineStr"/>
      <c r="M5343" t="inlineStr"/>
      <c r="N5343" t="inlineStr"/>
      <c r="O5343" t="n">
        <v>-0</v>
      </c>
      <c r="P5343" t="n">
        <v>0</v>
      </c>
      <c r="Q5343" t="n">
        <v>500000000</v>
      </c>
      <c r="R5343" t="inlineStr"/>
      <c r="S5343" t="inlineStr"/>
      <c r="T5343" t="inlineStr"/>
      <c r="U5343" t="n">
        <v>0</v>
      </c>
      <c r="V5343" t="n">
        <v>500000000</v>
      </c>
      <c r="W5343" t="inlineStr"/>
      <c r="X5343" t="inlineStr">
        <is>
          <t>libre unbounded</t>
        </is>
      </c>
    </row>
    <row r="5344" ht="15" customHeight="1" s="1003">
      <c r="A5344" s="1019" t="inlineStr">
        <is>
          <t>Huile</t>
        </is>
      </c>
      <c r="B5344" t="inlineStr">
        <is>
          <t>RHD</t>
        </is>
      </c>
      <c r="C5344" t="inlineStr">
        <is>
          <t>kt</t>
        </is>
      </c>
      <c r="D5344" t="inlineStr">
        <is>
          <t>France</t>
        </is>
      </c>
      <c r="E5344" t="inlineStr">
        <is>
          <t>2023-24</t>
        </is>
      </c>
      <c r="F5344" t="inlineStr">
        <is>
          <t>Pois</t>
        </is>
      </c>
      <c r="G5344" t="inlineStr"/>
      <c r="H5344" t="inlineStr"/>
      <c r="I5344" t="inlineStr"/>
      <c r="J5344" t="inlineStr">
        <is>
          <t>L'huile est consommée en RHD</t>
        </is>
      </c>
      <c r="K5344" t="inlineStr"/>
      <c r="L5344" t="inlineStr"/>
      <c r="M5344" t="inlineStr"/>
      <c r="N5344" t="inlineStr"/>
      <c r="O5344" t="n">
        <v>-0</v>
      </c>
      <c r="P5344" t="n">
        <v>0</v>
      </c>
      <c r="Q5344" t="n">
        <v>500000000</v>
      </c>
      <c r="R5344" t="inlineStr"/>
      <c r="S5344" t="inlineStr"/>
      <c r="T5344" t="inlineStr"/>
      <c r="U5344" t="n">
        <v>0</v>
      </c>
      <c r="V5344" t="n">
        <v>500000000</v>
      </c>
      <c r="W5344" t="inlineStr"/>
      <c r="X5344" t="inlineStr">
        <is>
          <t>libre unbounded</t>
        </is>
      </c>
    </row>
    <row r="5345" ht="15" customHeight="1" s="1003">
      <c r="A5345" s="1019" t="inlineStr">
        <is>
          <t>Huile</t>
        </is>
      </c>
      <c r="B5345" t="inlineStr">
        <is>
          <t>Autres IAA</t>
        </is>
      </c>
      <c r="C5345" t="inlineStr">
        <is>
          <t>kt</t>
        </is>
      </c>
      <c r="D5345" t="inlineStr">
        <is>
          <t>France</t>
        </is>
      </c>
      <c r="E5345" t="inlineStr">
        <is>
          <t>2023-24</t>
        </is>
      </c>
      <c r="F5345" t="inlineStr">
        <is>
          <t>Pois</t>
        </is>
      </c>
      <c r="G5345" t="inlineStr"/>
      <c r="H5345" t="inlineStr"/>
      <c r="I5345" t="inlineStr"/>
      <c r="J5345" t="inlineStr">
        <is>
          <t>L'huile est consommée par les autres IAA</t>
        </is>
      </c>
      <c r="K5345" t="inlineStr"/>
      <c r="L5345" t="inlineStr"/>
      <c r="M5345" t="inlineStr"/>
      <c r="N5345" t="inlineStr"/>
      <c r="O5345" t="n">
        <v>-0</v>
      </c>
      <c r="P5345" t="n">
        <v>0</v>
      </c>
      <c r="Q5345" t="n">
        <v>500000000</v>
      </c>
      <c r="R5345" t="inlineStr"/>
      <c r="S5345" t="inlineStr"/>
      <c r="T5345" t="inlineStr"/>
      <c r="U5345" t="n">
        <v>0</v>
      </c>
      <c r="V5345" t="n">
        <v>500000000</v>
      </c>
      <c r="W5345" t="inlineStr"/>
      <c r="X5345" t="inlineStr">
        <is>
          <t>libre unbounded</t>
        </is>
      </c>
    </row>
    <row r="5346" ht="15" customHeight="1" s="1003">
      <c r="A5346" s="1019" t="inlineStr">
        <is>
          <t>Huile</t>
        </is>
      </c>
      <c r="B5346" t="inlineStr">
        <is>
          <t>Autres industries</t>
        </is>
      </c>
      <c r="C5346" t="inlineStr">
        <is>
          <t>kt</t>
        </is>
      </c>
      <c r="D5346" t="inlineStr">
        <is>
          <t>France</t>
        </is>
      </c>
      <c r="E5346" t="inlineStr">
        <is>
          <t>2023-24</t>
        </is>
      </c>
      <c r="F5346" t="inlineStr">
        <is>
          <t>Pois</t>
        </is>
      </c>
      <c r="G5346" t="inlineStr"/>
      <c r="H5346" t="inlineStr"/>
      <c r="I5346" t="inlineStr"/>
      <c r="J5346" t="inlineStr">
        <is>
          <t>L'huile est consommée pour des usages techniques</t>
        </is>
      </c>
      <c r="K5346" t="inlineStr"/>
      <c r="L5346" t="inlineStr"/>
      <c r="M5346" t="inlineStr"/>
      <c r="N5346" t="inlineStr"/>
      <c r="O5346" t="n">
        <v>-0</v>
      </c>
      <c r="P5346" t="n">
        <v>0</v>
      </c>
      <c r="Q5346" t="n">
        <v>500000000</v>
      </c>
      <c r="R5346" t="inlineStr"/>
      <c r="S5346" t="inlineStr"/>
      <c r="T5346" t="inlineStr"/>
      <c r="U5346" t="n">
        <v>0</v>
      </c>
      <c r="V5346" t="n">
        <v>500000000</v>
      </c>
      <c r="W5346" t="inlineStr"/>
      <c r="X5346" t="inlineStr">
        <is>
          <t>libre unbounded</t>
        </is>
      </c>
    </row>
    <row r="5347" ht="15" customHeight="1" s="1003">
      <c r="A5347" s="1019" t="inlineStr">
        <is>
          <t>Huile</t>
        </is>
      </c>
      <c r="B5347" t="inlineStr">
        <is>
          <t>Alimentation humaine</t>
        </is>
      </c>
      <c r="C5347" t="inlineStr">
        <is>
          <t>kt</t>
        </is>
      </c>
      <c r="D5347" t="inlineStr">
        <is>
          <t>France</t>
        </is>
      </c>
      <c r="E5347" t="inlineStr">
        <is>
          <t>2023-24</t>
        </is>
      </c>
      <c r="F5347" t="inlineStr">
        <is>
          <t>Pois</t>
        </is>
      </c>
      <c r="G5347" t="inlineStr"/>
      <c r="H5347" t="inlineStr"/>
      <c r="I5347" t="inlineStr"/>
      <c r="J5347" t="inlineStr"/>
      <c r="K5347" t="inlineStr"/>
      <c r="L5347" t="inlineStr"/>
      <c r="M5347" t="inlineStr"/>
      <c r="N5347" t="inlineStr"/>
      <c r="O5347" t="n">
        <v>-0</v>
      </c>
      <c r="P5347" t="n">
        <v>0</v>
      </c>
      <c r="Q5347" t="n">
        <v>500000000</v>
      </c>
      <c r="R5347" t="inlineStr"/>
      <c r="S5347" t="inlineStr"/>
      <c r="T5347" t="inlineStr"/>
      <c r="U5347" t="n">
        <v>0</v>
      </c>
      <c r="V5347" t="n">
        <v>500000000</v>
      </c>
      <c r="W5347" t="inlineStr"/>
      <c r="X5347" t="inlineStr">
        <is>
          <t>libre unbounded</t>
        </is>
      </c>
    </row>
    <row r="5348" ht="15" customHeight="1" s="1003">
      <c r="A5348" s="1019" t="inlineStr">
        <is>
          <t>Huile</t>
        </is>
      </c>
      <c r="B5348" t="inlineStr">
        <is>
          <t>Ménages</t>
        </is>
      </c>
      <c r="C5348" t="inlineStr">
        <is>
          <t>kt</t>
        </is>
      </c>
      <c r="D5348" t="inlineStr">
        <is>
          <t>France</t>
        </is>
      </c>
      <c r="E5348" t="inlineStr">
        <is>
          <t>2023-24</t>
        </is>
      </c>
      <c r="F5348" t="inlineStr">
        <is>
          <t>Pois</t>
        </is>
      </c>
      <c r="G5348" t="inlineStr"/>
      <c r="H5348" t="inlineStr"/>
      <c r="I5348" t="inlineStr"/>
      <c r="J5348" t="inlineStr"/>
      <c r="K5348" t="inlineStr"/>
      <c r="L5348" t="inlineStr"/>
      <c r="M5348" t="inlineStr"/>
      <c r="N5348" t="inlineStr"/>
      <c r="O5348" t="n">
        <v>-0</v>
      </c>
      <c r="P5348" t="n">
        <v>0</v>
      </c>
      <c r="Q5348" t="n">
        <v>500000000</v>
      </c>
      <c r="R5348" t="inlineStr"/>
      <c r="S5348" t="inlineStr"/>
      <c r="T5348" t="inlineStr"/>
      <c r="U5348" t="n">
        <v>0</v>
      </c>
      <c r="V5348" t="n">
        <v>500000000</v>
      </c>
      <c r="W5348" t="inlineStr"/>
      <c r="X5348" t="inlineStr">
        <is>
          <t>libre unbounded</t>
        </is>
      </c>
    </row>
    <row r="5349" ht="15" customHeight="1" s="1003">
      <c r="A5349" s="1019" t="inlineStr">
        <is>
          <t>Huile</t>
        </is>
      </c>
      <c r="B5349" t="inlineStr">
        <is>
          <t>Usages alimentaires</t>
        </is>
      </c>
      <c r="C5349" t="inlineStr">
        <is>
          <t>kt</t>
        </is>
      </c>
      <c r="D5349" t="inlineStr">
        <is>
          <t>France</t>
        </is>
      </c>
      <c r="E5349" t="inlineStr">
        <is>
          <t>2023-24</t>
        </is>
      </c>
      <c r="F5349" t="inlineStr">
        <is>
          <t>Pois</t>
        </is>
      </c>
      <c r="G5349" t="inlineStr"/>
      <c r="H5349" t="inlineStr"/>
      <c r="I5349" t="inlineStr"/>
      <c r="J5349" t="inlineStr"/>
      <c r="K5349" t="inlineStr"/>
      <c r="L5349" t="inlineStr"/>
      <c r="M5349" t="inlineStr"/>
      <c r="N5349" t="inlineStr"/>
      <c r="O5349" t="n">
        <v>-0</v>
      </c>
      <c r="P5349" t="n">
        <v>0</v>
      </c>
      <c r="Q5349" t="n">
        <v>500000000</v>
      </c>
      <c r="R5349" t="inlineStr"/>
      <c r="S5349" t="inlineStr"/>
      <c r="T5349" t="inlineStr"/>
      <c r="U5349" t="n">
        <v>0</v>
      </c>
      <c r="V5349" t="n">
        <v>500000000</v>
      </c>
      <c r="W5349" t="inlineStr"/>
      <c r="X5349" t="inlineStr">
        <is>
          <t>libre unbounded</t>
        </is>
      </c>
    </row>
    <row r="5350" ht="15" customHeight="1" s="1003">
      <c r="A5350" s="1019" t="inlineStr">
        <is>
          <t>Huile</t>
        </is>
      </c>
      <c r="B5350" t="inlineStr">
        <is>
          <t>Débouchés</t>
        </is>
      </c>
      <c r="C5350" t="inlineStr">
        <is>
          <t>kt</t>
        </is>
      </c>
      <c r="D5350" t="inlineStr">
        <is>
          <t>France</t>
        </is>
      </c>
      <c r="E5350" t="inlineStr">
        <is>
          <t>2023-24</t>
        </is>
      </c>
      <c r="F5350" t="inlineStr">
        <is>
          <t>Pois</t>
        </is>
      </c>
      <c r="G5350" t="inlineStr"/>
      <c r="H5350" t="inlineStr"/>
      <c r="I5350" t="inlineStr"/>
      <c r="J5350" t="inlineStr"/>
      <c r="K5350" t="inlineStr"/>
      <c r="L5350" t="inlineStr"/>
      <c r="M5350" t="inlineStr"/>
      <c r="N5350" t="inlineStr"/>
      <c r="O5350" t="n">
        <v>-0</v>
      </c>
      <c r="P5350" t="n">
        <v>0</v>
      </c>
      <c r="Q5350" t="n">
        <v>500000000</v>
      </c>
      <c r="R5350" t="inlineStr"/>
      <c r="S5350" t="inlineStr"/>
      <c r="T5350" t="inlineStr"/>
      <c r="U5350" t="n">
        <v>0</v>
      </c>
      <c r="V5350" t="n">
        <v>500000000</v>
      </c>
      <c r="W5350" t="inlineStr"/>
      <c r="X5350" t="inlineStr">
        <is>
          <t>libre unbounded</t>
        </is>
      </c>
    </row>
    <row r="5351" ht="15" customHeight="1" s="1003">
      <c r="A5351" s="1019" t="inlineStr">
        <is>
          <t>Huile</t>
        </is>
      </c>
      <c r="B5351" t="inlineStr">
        <is>
          <t>Usages non-alimentaires</t>
        </is>
      </c>
      <c r="C5351" t="inlineStr">
        <is>
          <t>kt</t>
        </is>
      </c>
      <c r="D5351" t="inlineStr">
        <is>
          <t>France</t>
        </is>
      </c>
      <c r="E5351" t="inlineStr">
        <is>
          <t>2023-24</t>
        </is>
      </c>
      <c r="F5351" t="inlineStr">
        <is>
          <t>Pois</t>
        </is>
      </c>
      <c r="G5351" t="inlineStr"/>
      <c r="H5351" t="inlineStr"/>
      <c r="I5351" t="inlineStr"/>
      <c r="J5351" t="inlineStr"/>
      <c r="K5351" t="inlineStr"/>
      <c r="L5351" t="inlineStr"/>
      <c r="M5351" t="inlineStr"/>
      <c r="N5351" t="inlineStr"/>
      <c r="O5351" t="n">
        <v>-0</v>
      </c>
      <c r="P5351" t="n">
        <v>0</v>
      </c>
      <c r="Q5351" t="n">
        <v>500000000</v>
      </c>
      <c r="R5351" t="inlineStr"/>
      <c r="S5351" t="inlineStr"/>
      <c r="T5351" t="inlineStr"/>
      <c r="U5351" t="n">
        <v>0</v>
      </c>
      <c r="V5351" t="n">
        <v>500000000</v>
      </c>
      <c r="W5351" t="inlineStr"/>
      <c r="X5351" t="inlineStr">
        <is>
          <t>libre unbounded</t>
        </is>
      </c>
    </row>
    <row r="5352" ht="15" customHeight="1" s="1003">
      <c r="A5352" s="1019" t="inlineStr">
        <is>
          <t>Huile</t>
        </is>
      </c>
      <c r="B5352" t="inlineStr">
        <is>
          <t>Export</t>
        </is>
      </c>
      <c r="C5352" t="inlineStr">
        <is>
          <t>kt</t>
        </is>
      </c>
      <c r="D5352" t="inlineStr">
        <is>
          <t>France</t>
        </is>
      </c>
      <c r="E5352" t="inlineStr">
        <is>
          <t>2023-24</t>
        </is>
      </c>
      <c r="F5352" t="inlineStr">
        <is>
          <t>Pois</t>
        </is>
      </c>
      <c r="G5352" t="inlineStr"/>
      <c r="H5352" t="inlineStr"/>
      <c r="I5352" t="inlineStr"/>
      <c r="J5352" t="inlineStr"/>
      <c r="K5352" t="inlineStr"/>
      <c r="L5352" t="inlineStr"/>
      <c r="M5352" t="inlineStr"/>
      <c r="N5352" t="inlineStr"/>
      <c r="O5352" t="n">
        <v>-0</v>
      </c>
      <c r="P5352" t="n">
        <v>0</v>
      </c>
      <c r="Q5352" t="n">
        <v>500000000</v>
      </c>
      <c r="R5352" t="inlineStr"/>
      <c r="S5352" t="inlineStr"/>
      <c r="T5352" t="inlineStr"/>
      <c r="U5352" t="n">
        <v>0</v>
      </c>
      <c r="V5352" t="n">
        <v>500000000</v>
      </c>
      <c r="W5352" t="inlineStr"/>
      <c r="X5352" t="inlineStr">
        <is>
          <t>libre unbounded</t>
        </is>
      </c>
    </row>
    <row r="5353" ht="15" customHeight="1" s="1003">
      <c r="A5353" s="1019" t="inlineStr">
        <is>
          <t>Huile</t>
        </is>
      </c>
      <c r="B5353" t="inlineStr">
        <is>
          <t>Biocarburants</t>
        </is>
      </c>
      <c r="C5353" t="inlineStr">
        <is>
          <t>kt</t>
        </is>
      </c>
      <c r="D5353" t="inlineStr">
        <is>
          <t>France</t>
        </is>
      </c>
      <c r="E5353" t="inlineStr">
        <is>
          <t>2023-24</t>
        </is>
      </c>
      <c r="F5353" t="inlineStr">
        <is>
          <t>Pois</t>
        </is>
      </c>
      <c r="G5353" t="inlineStr"/>
      <c r="H5353" t="inlineStr"/>
      <c r="I5353" t="inlineStr"/>
      <c r="J5353" t="inlineStr"/>
      <c r="K5353" t="inlineStr"/>
      <c r="L5353" t="inlineStr"/>
      <c r="M5353" t="inlineStr"/>
      <c r="N5353" t="inlineStr"/>
      <c r="O5353" t="n">
        <v>-0</v>
      </c>
      <c r="P5353" t="n">
        <v>0</v>
      </c>
      <c r="Q5353" t="n">
        <v>500000000</v>
      </c>
      <c r="R5353" t="inlineStr"/>
      <c r="S5353" t="inlineStr"/>
      <c r="T5353" t="inlineStr"/>
      <c r="U5353" t="n">
        <v>0</v>
      </c>
      <c r="V5353" t="n">
        <v>500000000</v>
      </c>
      <c r="W5353" t="inlineStr"/>
      <c r="X5353" t="inlineStr">
        <is>
          <t>libre unbounded</t>
        </is>
      </c>
    </row>
    <row r="5354" ht="15" customHeight="1" s="1003">
      <c r="A5354" s="1019" t="inlineStr">
        <is>
          <t>Huile</t>
        </is>
      </c>
      <c r="B5354" t="inlineStr">
        <is>
          <t>Energie</t>
        </is>
      </c>
      <c r="C5354" t="inlineStr">
        <is>
          <t>kt</t>
        </is>
      </c>
      <c r="D5354" t="inlineStr">
        <is>
          <t>France</t>
        </is>
      </c>
      <c r="E5354" t="inlineStr">
        <is>
          <t>2023-24</t>
        </is>
      </c>
      <c r="F5354" t="inlineStr">
        <is>
          <t>Pois</t>
        </is>
      </c>
      <c r="G5354" t="inlineStr"/>
      <c r="H5354" t="inlineStr"/>
      <c r="I5354" t="inlineStr"/>
      <c r="J5354" t="inlineStr"/>
      <c r="K5354" t="inlineStr"/>
      <c r="L5354" t="inlineStr"/>
      <c r="M5354" t="inlineStr"/>
      <c r="N5354" t="inlineStr"/>
      <c r="O5354" t="n">
        <v>-0</v>
      </c>
      <c r="P5354" t="n">
        <v>0</v>
      </c>
      <c r="Q5354" t="n">
        <v>500000000</v>
      </c>
      <c r="R5354" t="inlineStr"/>
      <c r="S5354" t="inlineStr"/>
      <c r="T5354" t="inlineStr"/>
      <c r="U5354" t="n">
        <v>0</v>
      </c>
      <c r="V5354" t="n">
        <v>500000000</v>
      </c>
      <c r="W5354" t="inlineStr"/>
      <c r="X5354" t="inlineStr">
        <is>
          <t>libre unbounded</t>
        </is>
      </c>
    </row>
    <row r="5355" ht="15" customHeight="1" s="1003">
      <c r="A5355" s="1019" t="inlineStr">
        <is>
          <t>Huile</t>
        </is>
      </c>
      <c r="B5355" t="inlineStr">
        <is>
          <t>GMS</t>
        </is>
      </c>
      <c r="C5355" t="inlineStr">
        <is>
          <t>kt</t>
        </is>
      </c>
      <c r="D5355" t="inlineStr">
        <is>
          <t>France</t>
        </is>
      </c>
      <c r="E5355" t="inlineStr">
        <is>
          <t>2023-24</t>
        </is>
      </c>
      <c r="F5355" t="inlineStr">
        <is>
          <t>Pois</t>
        </is>
      </c>
      <c r="G5355" t="inlineStr"/>
      <c r="H5355" t="inlineStr"/>
      <c r="I5355" t="inlineStr"/>
      <c r="J5355" t="inlineStr"/>
      <c r="K5355" t="inlineStr"/>
      <c r="L5355" t="inlineStr"/>
      <c r="M5355" t="inlineStr"/>
      <c r="N5355" t="inlineStr"/>
      <c r="O5355" t="n">
        <v>-0</v>
      </c>
      <c r="P5355" t="n">
        <v>0</v>
      </c>
      <c r="Q5355" t="n">
        <v>500000000</v>
      </c>
      <c r="R5355" t="inlineStr"/>
      <c r="S5355" t="inlineStr"/>
      <c r="T5355" t="inlineStr"/>
      <c r="U5355" t="n">
        <v>0</v>
      </c>
      <c r="V5355" t="n">
        <v>500000000</v>
      </c>
      <c r="W5355" t="inlineStr"/>
      <c r="X5355" t="inlineStr">
        <is>
          <t>libre unbounded</t>
        </is>
      </c>
    </row>
    <row r="5356" ht="15" customHeight="1" s="1003">
      <c r="A5356" s="1019" t="inlineStr">
        <is>
          <t>Huile</t>
        </is>
      </c>
      <c r="B5356" t="inlineStr">
        <is>
          <t>Circuits généralistes</t>
        </is>
      </c>
      <c r="C5356" t="inlineStr">
        <is>
          <t>kt</t>
        </is>
      </c>
      <c r="D5356" t="inlineStr">
        <is>
          <t>France</t>
        </is>
      </c>
      <c r="E5356" t="inlineStr">
        <is>
          <t>2023-24</t>
        </is>
      </c>
      <c r="F5356" t="inlineStr">
        <is>
          <t>Pois</t>
        </is>
      </c>
      <c r="G5356" t="inlineStr"/>
      <c r="H5356" t="inlineStr"/>
      <c r="I5356" t="inlineStr"/>
      <c r="J5356" t="inlineStr"/>
      <c r="K5356" t="inlineStr"/>
      <c r="L5356" t="inlineStr"/>
      <c r="M5356" t="inlineStr"/>
      <c r="N5356" t="inlineStr"/>
      <c r="O5356" t="n">
        <v>-0</v>
      </c>
      <c r="P5356" t="n">
        <v>0</v>
      </c>
      <c r="Q5356" t="n">
        <v>500000000</v>
      </c>
      <c r="R5356" t="inlineStr"/>
      <c r="S5356" t="inlineStr"/>
      <c r="T5356" t="inlineStr"/>
      <c r="U5356" t="n">
        <v>0</v>
      </c>
      <c r="V5356" t="n">
        <v>500000000</v>
      </c>
      <c r="W5356" t="inlineStr"/>
      <c r="X5356" t="inlineStr">
        <is>
          <t>libre unbounded</t>
        </is>
      </c>
    </row>
    <row r="5357" ht="15" customHeight="1" s="1003">
      <c r="A5357" s="1019" t="inlineStr">
        <is>
          <t>Tourteaux</t>
        </is>
      </c>
      <c r="B5357" t="inlineStr">
        <is>
          <t>Hors FAB</t>
        </is>
      </c>
      <c r="C5357" t="inlineStr">
        <is>
          <t>kt</t>
        </is>
      </c>
      <c r="D5357" t="inlineStr">
        <is>
          <t>France</t>
        </is>
      </c>
      <c r="E5357" t="inlineStr">
        <is>
          <t>2023-24</t>
        </is>
      </c>
      <c r="F5357" t="inlineStr">
        <is>
          <t>Pois</t>
        </is>
      </c>
      <c r="G5357" t="inlineStr"/>
      <c r="H5357" t="inlineStr"/>
      <c r="I5357" t="inlineStr"/>
      <c r="J5357" t="inlineStr"/>
      <c r="K5357" t="inlineStr"/>
      <c r="L5357" t="inlineStr"/>
      <c r="M5357" t="inlineStr"/>
      <c r="N5357" t="inlineStr"/>
      <c r="O5357" t="n">
        <v>-0</v>
      </c>
      <c r="P5357" t="n">
        <v>0</v>
      </c>
      <c r="Q5357" t="n">
        <v>500000000</v>
      </c>
      <c r="R5357" t="inlineStr"/>
      <c r="S5357" t="inlineStr"/>
      <c r="T5357" t="inlineStr"/>
      <c r="U5357" t="n">
        <v>0</v>
      </c>
      <c r="V5357" t="n">
        <v>500000000</v>
      </c>
      <c r="W5357" t="inlineStr"/>
      <c r="X5357" t="inlineStr">
        <is>
          <t>libre unbounded</t>
        </is>
      </c>
    </row>
    <row r="5358" ht="15" customHeight="1" s="1003">
      <c r="A5358" s="1019" t="inlineStr">
        <is>
          <t>Tourteaux</t>
        </is>
      </c>
      <c r="B5358" t="inlineStr">
        <is>
          <t>Alimentation animale rente</t>
        </is>
      </c>
      <c r="C5358" t="inlineStr">
        <is>
          <t>kt</t>
        </is>
      </c>
      <c r="D5358" t="inlineStr">
        <is>
          <t>France</t>
        </is>
      </c>
      <c r="E5358" t="inlineStr">
        <is>
          <t>2023-24</t>
        </is>
      </c>
      <c r="F5358" t="inlineStr">
        <is>
          <t>Pois</t>
        </is>
      </c>
      <c r="G5358" t="inlineStr"/>
      <c r="H5358" t="inlineStr"/>
      <c r="I5358" t="inlineStr"/>
      <c r="J5358" t="inlineStr"/>
      <c r="K5358" t="inlineStr"/>
      <c r="L5358" t="inlineStr"/>
      <c r="M5358" t="inlineStr"/>
      <c r="N5358" t="inlineStr"/>
      <c r="O5358" t="n">
        <v>-0</v>
      </c>
      <c r="P5358" t="n">
        <v>0</v>
      </c>
      <c r="Q5358" t="n">
        <v>500000000</v>
      </c>
      <c r="R5358" t="inlineStr"/>
      <c r="S5358" t="inlineStr"/>
      <c r="T5358" t="inlineStr"/>
      <c r="U5358" t="n">
        <v>0</v>
      </c>
      <c r="V5358" t="n">
        <v>500000000</v>
      </c>
      <c r="W5358" t="inlineStr"/>
      <c r="X5358" t="inlineStr">
        <is>
          <t>libre unbounded</t>
        </is>
      </c>
    </row>
    <row r="5359" ht="15" customHeight="1" s="1003">
      <c r="A5359" s="1019" t="inlineStr">
        <is>
          <t>Tourteaux</t>
        </is>
      </c>
      <c r="B5359" t="inlineStr">
        <is>
          <t>Alimentation animale</t>
        </is>
      </c>
      <c r="C5359" t="inlineStr">
        <is>
          <t>kt</t>
        </is>
      </c>
      <c r="D5359" t="inlineStr">
        <is>
          <t>France</t>
        </is>
      </c>
      <c r="E5359" t="inlineStr">
        <is>
          <t>2023-24</t>
        </is>
      </c>
      <c r="F5359" t="inlineStr">
        <is>
          <t>Pois</t>
        </is>
      </c>
      <c r="G5359" t="inlineStr"/>
      <c r="H5359" t="inlineStr"/>
      <c r="I5359" t="inlineStr"/>
      <c r="J5359" t="inlineStr"/>
      <c r="K5359" t="inlineStr"/>
      <c r="L5359" t="inlineStr"/>
      <c r="M5359" t="inlineStr"/>
      <c r="N5359" t="inlineStr"/>
      <c r="O5359" t="n">
        <v>-0</v>
      </c>
      <c r="P5359" t="n">
        <v>0</v>
      </c>
      <c r="Q5359" t="n">
        <v>500000000</v>
      </c>
      <c r="R5359" t="inlineStr"/>
      <c r="S5359" t="inlineStr"/>
      <c r="T5359" t="inlineStr"/>
      <c r="U5359" t="n">
        <v>0</v>
      </c>
      <c r="V5359" t="n">
        <v>500000000</v>
      </c>
      <c r="W5359" t="inlineStr"/>
      <c r="X5359" t="inlineStr">
        <is>
          <t>libre unbounded</t>
        </is>
      </c>
    </row>
    <row r="5360" ht="15" customHeight="1" s="1003">
      <c r="A5360" s="1019" t="inlineStr">
        <is>
          <t>Tourteaux</t>
        </is>
      </c>
      <c r="B5360" t="inlineStr">
        <is>
          <t>Usages alimentaires</t>
        </is>
      </c>
      <c r="C5360" t="inlineStr">
        <is>
          <t>kt</t>
        </is>
      </c>
      <c r="D5360" t="inlineStr">
        <is>
          <t>France</t>
        </is>
      </c>
      <c r="E5360" t="inlineStr">
        <is>
          <t>2023-24</t>
        </is>
      </c>
      <c r="F5360" t="inlineStr">
        <is>
          <t>Pois</t>
        </is>
      </c>
      <c r="G5360" t="inlineStr"/>
      <c r="H5360" t="inlineStr"/>
      <c r="I5360" t="inlineStr"/>
      <c r="J5360" t="inlineStr"/>
      <c r="K5360" t="inlineStr"/>
      <c r="L5360" t="inlineStr"/>
      <c r="M5360" t="inlineStr"/>
      <c r="N5360" t="inlineStr"/>
      <c r="O5360" t="n">
        <v>-0</v>
      </c>
      <c r="P5360" t="n">
        <v>0</v>
      </c>
      <c r="Q5360" t="n">
        <v>500000000</v>
      </c>
      <c r="R5360" t="inlineStr"/>
      <c r="S5360" t="inlineStr"/>
      <c r="T5360" t="inlineStr"/>
      <c r="U5360" t="n">
        <v>0</v>
      </c>
      <c r="V5360" t="n">
        <v>500000000</v>
      </c>
      <c r="W5360" t="inlineStr"/>
      <c r="X5360" t="inlineStr">
        <is>
          <t>libre unbounded</t>
        </is>
      </c>
    </row>
    <row r="5361" ht="15" customHeight="1" s="1003">
      <c r="A5361" s="1019" t="inlineStr">
        <is>
          <t>Tourteaux</t>
        </is>
      </c>
      <c r="B5361" t="inlineStr">
        <is>
          <t>Débouchés</t>
        </is>
      </c>
      <c r="C5361" t="inlineStr">
        <is>
          <t>kt</t>
        </is>
      </c>
      <c r="D5361" t="inlineStr">
        <is>
          <t>France</t>
        </is>
      </c>
      <c r="E5361" t="inlineStr">
        <is>
          <t>2023-24</t>
        </is>
      </c>
      <c r="F5361" t="inlineStr">
        <is>
          <t>Pois</t>
        </is>
      </c>
      <c r="G5361" t="inlineStr"/>
      <c r="H5361" t="inlineStr"/>
      <c r="I5361" t="inlineStr"/>
      <c r="J5361" t="inlineStr"/>
      <c r="K5361" t="inlineStr"/>
      <c r="L5361" t="inlineStr"/>
      <c r="M5361" t="inlineStr"/>
      <c r="N5361" t="inlineStr"/>
      <c r="O5361" t="n">
        <v>-0</v>
      </c>
      <c r="P5361" t="n">
        <v>0</v>
      </c>
      <c r="Q5361" t="n">
        <v>500000000</v>
      </c>
      <c r="R5361" t="inlineStr"/>
      <c r="S5361" t="inlineStr"/>
      <c r="T5361" t="inlineStr"/>
      <c r="U5361" t="n">
        <v>0</v>
      </c>
      <c r="V5361" t="n">
        <v>500000000</v>
      </c>
      <c r="W5361" t="inlineStr"/>
      <c r="X5361" t="inlineStr">
        <is>
          <t>libre unbounded</t>
        </is>
      </c>
    </row>
    <row r="5362" ht="15" customHeight="1" s="1003">
      <c r="A5362" s="1019" t="inlineStr">
        <is>
          <t>Tourteaux</t>
        </is>
      </c>
      <c r="B5362" t="inlineStr">
        <is>
          <t>Export</t>
        </is>
      </c>
      <c r="C5362" t="inlineStr">
        <is>
          <t>kt</t>
        </is>
      </c>
      <c r="D5362" t="inlineStr">
        <is>
          <t>France</t>
        </is>
      </c>
      <c r="E5362" t="inlineStr">
        <is>
          <t>2023-24</t>
        </is>
      </c>
      <c r="F5362" t="inlineStr">
        <is>
          <t>Pois</t>
        </is>
      </c>
      <c r="G5362" t="inlineStr"/>
      <c r="H5362" t="inlineStr"/>
      <c r="I5362" t="inlineStr"/>
      <c r="J5362" t="inlineStr"/>
      <c r="K5362" t="inlineStr"/>
      <c r="L5362" t="inlineStr"/>
      <c r="M5362" t="inlineStr"/>
      <c r="N5362" t="inlineStr"/>
      <c r="O5362" t="n">
        <v>-0</v>
      </c>
      <c r="P5362" t="n">
        <v>0</v>
      </c>
      <c r="Q5362" t="n">
        <v>500000000</v>
      </c>
      <c r="R5362" t="inlineStr"/>
      <c r="S5362" t="inlineStr"/>
      <c r="T5362" t="inlineStr"/>
      <c r="U5362" t="n">
        <v>0</v>
      </c>
      <c r="V5362" t="n">
        <v>500000000</v>
      </c>
      <c r="W5362" t="inlineStr"/>
      <c r="X5362" t="inlineStr">
        <is>
          <t>libre unbounded</t>
        </is>
      </c>
    </row>
    <row r="5363" ht="15" customHeight="1" s="1003">
      <c r="A5363" s="1019" t="inlineStr">
        <is>
          <t>Tourteaux</t>
        </is>
      </c>
      <c r="B5363" t="inlineStr">
        <is>
          <t>FAB</t>
        </is>
      </c>
      <c r="C5363" t="inlineStr">
        <is>
          <t>kt</t>
        </is>
      </c>
      <c r="D5363" t="inlineStr">
        <is>
          <t>France</t>
        </is>
      </c>
      <c r="E5363" t="inlineStr">
        <is>
          <t>2023-24</t>
        </is>
      </c>
      <c r="F5363" t="inlineStr">
        <is>
          <t>Pois</t>
        </is>
      </c>
      <c r="G5363" t="inlineStr"/>
      <c r="H5363" t="inlineStr"/>
      <c r="I5363" t="inlineStr"/>
      <c r="J5363" t="inlineStr"/>
      <c r="K5363" t="inlineStr"/>
      <c r="L5363" t="inlineStr"/>
      <c r="M5363" t="inlineStr"/>
      <c r="N5363" t="inlineStr"/>
      <c r="O5363" t="n">
        <v>-0</v>
      </c>
      <c r="P5363" t="n">
        <v>0</v>
      </c>
      <c r="Q5363" t="n">
        <v>500000000</v>
      </c>
      <c r="R5363" t="inlineStr"/>
      <c r="S5363" t="inlineStr"/>
      <c r="T5363" t="inlineStr"/>
      <c r="U5363" t="n">
        <v>0</v>
      </c>
      <c r="V5363" t="n">
        <v>500000000</v>
      </c>
      <c r="W5363" t="inlineStr"/>
      <c r="X5363" t="inlineStr">
        <is>
          <t>libre unbounded</t>
        </is>
      </c>
    </row>
    <row r="5364" ht="15" customHeight="1" s="1003">
      <c r="A5364" s="1019" t="inlineStr">
        <is>
          <t>Tourteaux</t>
        </is>
      </c>
      <c r="B5364" t="inlineStr">
        <is>
          <t>FAF</t>
        </is>
      </c>
      <c r="C5364" t="inlineStr">
        <is>
          <t>kt</t>
        </is>
      </c>
      <c r="D5364" t="inlineStr">
        <is>
          <t>France</t>
        </is>
      </c>
      <c r="E5364" t="inlineStr">
        <is>
          <t>2023-24</t>
        </is>
      </c>
      <c r="F5364" t="inlineStr">
        <is>
          <t>Pois</t>
        </is>
      </c>
      <c r="G5364" t="inlineStr"/>
      <c r="H5364" t="inlineStr"/>
      <c r="I5364" t="inlineStr"/>
      <c r="J5364" t="inlineStr"/>
      <c r="K5364" t="inlineStr"/>
      <c r="L5364" t="inlineStr"/>
      <c r="M5364" t="inlineStr"/>
      <c r="N5364" t="inlineStr"/>
      <c r="O5364" t="n">
        <v>-0</v>
      </c>
      <c r="P5364" t="n">
        <v>0</v>
      </c>
      <c r="Q5364" t="n">
        <v>500000000</v>
      </c>
      <c r="R5364" t="inlineStr"/>
      <c r="S5364" t="inlineStr"/>
      <c r="T5364" t="inlineStr"/>
      <c r="U5364" t="n">
        <v>0</v>
      </c>
      <c r="V5364" t="n">
        <v>500000000</v>
      </c>
      <c r="W5364" t="inlineStr"/>
      <c r="X5364" t="inlineStr">
        <is>
          <t>libre unbounded</t>
        </is>
      </c>
    </row>
    <row r="5365" ht="15" customHeight="1" s="1003">
      <c r="A5365" s="1019" t="inlineStr">
        <is>
          <t>Coques (+ eau)</t>
        </is>
      </c>
      <c r="B5365" t="inlineStr">
        <is>
          <t>FAB</t>
        </is>
      </c>
      <c r="C5365" t="inlineStr">
        <is>
          <t>kt</t>
        </is>
      </c>
      <c r="D5365" t="inlineStr">
        <is>
          <t>France</t>
        </is>
      </c>
      <c r="E5365" t="inlineStr">
        <is>
          <t>2023-24</t>
        </is>
      </c>
      <c r="F5365" t="inlineStr">
        <is>
          <t>Pois</t>
        </is>
      </c>
      <c r="G5365" t="inlineStr"/>
      <c r="H5365" t="inlineStr"/>
      <c r="I5365" t="inlineStr"/>
      <c r="J5365" t="inlineStr"/>
      <c r="K5365" t="inlineStr"/>
      <c r="L5365" t="inlineStr"/>
      <c r="M5365" t="inlineStr"/>
      <c r="N5365" t="inlineStr"/>
      <c r="O5365" t="n">
        <v>-0</v>
      </c>
      <c r="P5365" t="n">
        <v>0</v>
      </c>
      <c r="Q5365" t="n">
        <v>-0</v>
      </c>
      <c r="R5365" t="inlineStr"/>
      <c r="S5365" t="inlineStr"/>
      <c r="T5365" t="inlineStr"/>
      <c r="U5365" t="n">
        <v>0</v>
      </c>
      <c r="V5365" t="n">
        <v>500000000</v>
      </c>
      <c r="W5365" t="inlineStr"/>
      <c r="X5365" t="inlineStr">
        <is>
          <t>libre</t>
        </is>
      </c>
    </row>
    <row r="5366" ht="15" customHeight="1" s="1003">
      <c r="A5366" s="1019" t="inlineStr">
        <is>
          <t>Coques (+ eau)</t>
        </is>
      </c>
      <c r="B5366" t="inlineStr">
        <is>
          <t>Combustion</t>
        </is>
      </c>
      <c r="C5366" t="inlineStr">
        <is>
          <t>kt</t>
        </is>
      </c>
      <c r="D5366" t="inlineStr">
        <is>
          <t>France</t>
        </is>
      </c>
      <c r="E5366" t="inlineStr">
        <is>
          <t>2023-24</t>
        </is>
      </c>
      <c r="F5366" t="inlineStr">
        <is>
          <t>Pois</t>
        </is>
      </c>
      <c r="G5366" t="inlineStr"/>
      <c r="H5366" t="inlineStr"/>
      <c r="I5366" t="inlineStr"/>
      <c r="J5366" t="inlineStr"/>
      <c r="K5366" t="inlineStr"/>
      <c r="L5366" t="inlineStr"/>
      <c r="M5366" t="inlineStr"/>
      <c r="N5366" t="inlineStr"/>
      <c r="O5366" t="n">
        <v>-0</v>
      </c>
      <c r="P5366" t="n">
        <v>0</v>
      </c>
      <c r="Q5366" t="n">
        <v>-0</v>
      </c>
      <c r="R5366" t="inlineStr"/>
      <c r="S5366" t="inlineStr"/>
      <c r="T5366" t="inlineStr"/>
      <c r="U5366" t="n">
        <v>0</v>
      </c>
      <c r="V5366" t="n">
        <v>500000000</v>
      </c>
      <c r="W5366" t="inlineStr"/>
      <c r="X5366" t="inlineStr">
        <is>
          <t>libre</t>
        </is>
      </c>
    </row>
    <row r="5367" ht="15" customHeight="1" s="1003">
      <c r="A5367" s="1019" t="inlineStr">
        <is>
          <t>Coques (+ eau)</t>
        </is>
      </c>
      <c r="B5367" t="inlineStr">
        <is>
          <t>Alimentation animale rente</t>
        </is>
      </c>
      <c r="C5367" t="inlineStr">
        <is>
          <t>kt</t>
        </is>
      </c>
      <c r="D5367" t="inlineStr">
        <is>
          <t>France</t>
        </is>
      </c>
      <c r="E5367" t="inlineStr">
        <is>
          <t>2023-24</t>
        </is>
      </c>
      <c r="F5367" t="inlineStr">
        <is>
          <t>Pois</t>
        </is>
      </c>
      <c r="G5367" t="inlineStr"/>
      <c r="H5367" t="inlineStr"/>
      <c r="I5367" t="inlineStr"/>
      <c r="J5367" t="inlineStr"/>
      <c r="K5367" t="inlineStr"/>
      <c r="L5367" t="inlineStr"/>
      <c r="M5367" t="inlineStr"/>
      <c r="N5367" t="inlineStr"/>
      <c r="O5367" t="n">
        <v>-0</v>
      </c>
      <c r="P5367" t="n">
        <v>0</v>
      </c>
      <c r="Q5367" t="n">
        <v>0</v>
      </c>
      <c r="R5367" t="inlineStr"/>
      <c r="S5367" t="inlineStr"/>
      <c r="T5367" t="inlineStr"/>
      <c r="U5367" t="n">
        <v>0</v>
      </c>
      <c r="V5367" t="n">
        <v>500000000</v>
      </c>
      <c r="W5367" t="inlineStr"/>
      <c r="X5367" t="inlineStr">
        <is>
          <t>libre</t>
        </is>
      </c>
    </row>
    <row r="5368" ht="15" customHeight="1" s="1003">
      <c r="A5368" s="1019" t="inlineStr">
        <is>
          <t>Coques (+ eau)</t>
        </is>
      </c>
      <c r="B5368" t="inlineStr">
        <is>
          <t>Alimentation animale</t>
        </is>
      </c>
      <c r="C5368" t="inlineStr">
        <is>
          <t>kt</t>
        </is>
      </c>
      <c r="D5368" t="inlineStr">
        <is>
          <t>France</t>
        </is>
      </c>
      <c r="E5368" t="inlineStr">
        <is>
          <t>2023-24</t>
        </is>
      </c>
      <c r="F5368" t="inlineStr">
        <is>
          <t>Pois</t>
        </is>
      </c>
      <c r="G5368" t="inlineStr"/>
      <c r="H5368" t="inlineStr"/>
      <c r="I5368" t="inlineStr"/>
      <c r="J5368" t="inlineStr"/>
      <c r="K5368" t="inlineStr"/>
      <c r="L5368" t="inlineStr"/>
      <c r="M5368" t="inlineStr"/>
      <c r="N5368" t="inlineStr"/>
      <c r="O5368" t="n">
        <v>-0</v>
      </c>
      <c r="P5368" t="n">
        <v>0</v>
      </c>
      <c r="Q5368" t="n">
        <v>0</v>
      </c>
      <c r="R5368" t="inlineStr"/>
      <c r="S5368" t="inlineStr"/>
      <c r="T5368" t="inlineStr"/>
      <c r="U5368" t="n">
        <v>0</v>
      </c>
      <c r="V5368" t="n">
        <v>500000000</v>
      </c>
      <c r="W5368" t="inlineStr"/>
      <c r="X5368" t="inlineStr">
        <is>
          <t>libre</t>
        </is>
      </c>
    </row>
    <row r="5369" ht="15" customHeight="1" s="1003">
      <c r="A5369" s="1019" t="inlineStr">
        <is>
          <t>Coques (+ eau)</t>
        </is>
      </c>
      <c r="B5369" t="inlineStr">
        <is>
          <t>Usages alimentaires</t>
        </is>
      </c>
      <c r="C5369" t="inlineStr">
        <is>
          <t>kt</t>
        </is>
      </c>
      <c r="D5369" t="inlineStr">
        <is>
          <t>France</t>
        </is>
      </c>
      <c r="E5369" t="inlineStr">
        <is>
          <t>2023-24</t>
        </is>
      </c>
      <c r="F5369" t="inlineStr">
        <is>
          <t>Pois</t>
        </is>
      </c>
      <c r="G5369" t="inlineStr"/>
      <c r="H5369" t="inlineStr"/>
      <c r="I5369" t="inlineStr"/>
      <c r="J5369" t="inlineStr"/>
      <c r="K5369" t="inlineStr"/>
      <c r="L5369" t="inlineStr"/>
      <c r="M5369" t="inlineStr"/>
      <c r="N5369" t="inlineStr"/>
      <c r="O5369" t="n">
        <v>-0</v>
      </c>
      <c r="P5369" t="n">
        <v>0</v>
      </c>
      <c r="Q5369" t="n">
        <v>-0</v>
      </c>
      <c r="R5369" t="inlineStr"/>
      <c r="S5369" t="inlineStr"/>
      <c r="T5369" t="inlineStr"/>
      <c r="U5369" t="n">
        <v>0</v>
      </c>
      <c r="V5369" t="n">
        <v>500000000</v>
      </c>
      <c r="W5369" t="inlineStr"/>
      <c r="X5369" t="inlineStr">
        <is>
          <t>libre</t>
        </is>
      </c>
    </row>
    <row r="5370" ht="15" customHeight="1" s="1003">
      <c r="A5370" s="1019" t="inlineStr">
        <is>
          <t>Coques (+ eau)</t>
        </is>
      </c>
      <c r="B5370" t="inlineStr">
        <is>
          <t>Débouchés</t>
        </is>
      </c>
      <c r="C5370" t="inlineStr">
        <is>
          <t>kt</t>
        </is>
      </c>
      <c r="D5370" t="inlineStr">
        <is>
          <t>France</t>
        </is>
      </c>
      <c r="E5370" t="inlineStr">
        <is>
          <t>2023-24</t>
        </is>
      </c>
      <c r="F5370" t="inlineStr">
        <is>
          <t>Pois</t>
        </is>
      </c>
      <c r="G5370" t="inlineStr"/>
      <c r="H5370" t="inlineStr"/>
      <c r="I5370" t="inlineStr"/>
      <c r="J5370" t="inlineStr"/>
      <c r="K5370" t="inlineStr"/>
      <c r="L5370" t="inlineStr"/>
      <c r="M5370" t="inlineStr"/>
      <c r="N5370" t="inlineStr"/>
      <c r="O5370" t="n">
        <v>0</v>
      </c>
      <c r="P5370" t="inlineStr"/>
      <c r="Q5370" t="inlineStr"/>
      <c r="R5370" t="inlineStr"/>
      <c r="S5370" t="inlineStr"/>
      <c r="T5370" t="inlineStr"/>
      <c r="U5370" t="n">
        <v>0</v>
      </c>
      <c r="V5370" t="n">
        <v>500000000</v>
      </c>
      <c r="W5370" t="inlineStr"/>
      <c r="X5370" t="inlineStr">
        <is>
          <t>déterminé</t>
        </is>
      </c>
    </row>
    <row r="5371" ht="15" customHeight="1" s="1003">
      <c r="A5371" s="1019" t="inlineStr">
        <is>
          <t>Coques (+ eau)</t>
        </is>
      </c>
      <c r="B5371" t="inlineStr">
        <is>
          <t>Energie</t>
        </is>
      </c>
      <c r="C5371" t="inlineStr">
        <is>
          <t>kt</t>
        </is>
      </c>
      <c r="D5371" t="inlineStr">
        <is>
          <t>France</t>
        </is>
      </c>
      <c r="E5371" t="inlineStr">
        <is>
          <t>2023-24</t>
        </is>
      </c>
      <c r="F5371" t="inlineStr">
        <is>
          <t>Pois</t>
        </is>
      </c>
      <c r="G5371" t="inlineStr"/>
      <c r="H5371" t="inlineStr"/>
      <c r="I5371" t="inlineStr"/>
      <c r="J5371" t="inlineStr"/>
      <c r="K5371" t="inlineStr"/>
      <c r="L5371" t="inlineStr"/>
      <c r="M5371" t="inlineStr"/>
      <c r="N5371" t="inlineStr"/>
      <c r="O5371" t="n">
        <v>-0</v>
      </c>
      <c r="P5371" t="n">
        <v>0</v>
      </c>
      <c r="Q5371" t="n">
        <v>-0</v>
      </c>
      <c r="R5371" t="inlineStr"/>
      <c r="S5371" t="inlineStr"/>
      <c r="T5371" t="inlineStr"/>
      <c r="U5371" t="n">
        <v>0</v>
      </c>
      <c r="V5371" t="n">
        <v>500000000</v>
      </c>
      <c r="W5371" t="inlineStr"/>
      <c r="X5371" t="inlineStr">
        <is>
          <t>libre</t>
        </is>
      </c>
    </row>
    <row r="5372" ht="15" customHeight="1" s="1003">
      <c r="A5372" s="1019" t="inlineStr">
        <is>
          <t>Coques (+ eau)</t>
        </is>
      </c>
      <c r="B5372" t="inlineStr">
        <is>
          <t>Usages non-alimentaires</t>
        </is>
      </c>
      <c r="C5372" t="inlineStr">
        <is>
          <t>kt</t>
        </is>
      </c>
      <c r="D5372" t="inlineStr">
        <is>
          <t>France</t>
        </is>
      </c>
      <c r="E5372" t="inlineStr">
        <is>
          <t>2023-24</t>
        </is>
      </c>
      <c r="F5372" t="inlineStr">
        <is>
          <t>Pois</t>
        </is>
      </c>
      <c r="G5372" t="inlineStr"/>
      <c r="H5372" t="inlineStr"/>
      <c r="I5372" t="inlineStr"/>
      <c r="J5372" t="inlineStr"/>
      <c r="K5372" t="inlineStr"/>
      <c r="L5372" t="inlineStr"/>
      <c r="M5372" t="inlineStr"/>
      <c r="N5372" t="inlineStr"/>
      <c r="O5372" t="n">
        <v>-0</v>
      </c>
      <c r="P5372" t="n">
        <v>0</v>
      </c>
      <c r="Q5372" t="n">
        <v>-0</v>
      </c>
      <c r="R5372" t="inlineStr"/>
      <c r="S5372" t="inlineStr"/>
      <c r="T5372" t="inlineStr"/>
      <c r="U5372" t="n">
        <v>0</v>
      </c>
      <c r="V5372" t="n">
        <v>500000000</v>
      </c>
      <c r="W5372" t="inlineStr"/>
      <c r="X5372" t="inlineStr">
        <is>
          <t>libre</t>
        </is>
      </c>
    </row>
    <row r="5373" ht="15" customHeight="1" s="1003">
      <c r="A5373" s="1019" t="inlineStr">
        <is>
          <t>Huile d'olive</t>
        </is>
      </c>
      <c r="B5373" t="inlineStr">
        <is>
          <t>Vente directe et autoconsommation</t>
        </is>
      </c>
      <c r="C5373" t="inlineStr">
        <is>
          <t>kt</t>
        </is>
      </c>
      <c r="D5373" t="inlineStr">
        <is>
          <t>France</t>
        </is>
      </c>
      <c r="E5373" t="inlineStr">
        <is>
          <t>2023-24</t>
        </is>
      </c>
      <c r="F5373" t="inlineStr">
        <is>
          <t>Pois</t>
        </is>
      </c>
      <c r="G5373" t="inlineStr"/>
      <c r="H5373" t="inlineStr"/>
      <c r="I5373" t="inlineStr"/>
      <c r="J5373" t="inlineStr"/>
      <c r="K5373" t="inlineStr"/>
      <c r="L5373" t="inlineStr"/>
      <c r="M5373" t="inlineStr"/>
      <c r="N5373" t="inlineStr"/>
      <c r="O5373" t="n">
        <v>-0</v>
      </c>
      <c r="P5373" t="n">
        <v>0</v>
      </c>
      <c r="Q5373" t="n">
        <v>500000000</v>
      </c>
      <c r="R5373" t="inlineStr"/>
      <c r="S5373" t="inlineStr"/>
      <c r="T5373" t="inlineStr"/>
      <c r="U5373" t="n">
        <v>0</v>
      </c>
      <c r="V5373" t="n">
        <v>500000000</v>
      </c>
      <c r="W5373" t="inlineStr"/>
      <c r="X5373" t="inlineStr">
        <is>
          <t>libre unbounded</t>
        </is>
      </c>
    </row>
    <row r="5374" ht="15" customHeight="1" s="1003">
      <c r="A5374" s="1019" t="inlineStr">
        <is>
          <t>Huile d'olive</t>
        </is>
      </c>
      <c r="B5374" t="inlineStr">
        <is>
          <t>Circuits spécialisés</t>
        </is>
      </c>
      <c r="C5374" t="inlineStr">
        <is>
          <t>kt</t>
        </is>
      </c>
      <c r="D5374" t="inlineStr">
        <is>
          <t>France</t>
        </is>
      </c>
      <c r="E5374" t="inlineStr">
        <is>
          <t>2023-24</t>
        </is>
      </c>
      <c r="F5374" t="inlineStr">
        <is>
          <t>Pois</t>
        </is>
      </c>
      <c r="G5374" t="inlineStr"/>
      <c r="H5374" t="inlineStr"/>
      <c r="I5374" t="inlineStr"/>
      <c r="J5374" t="inlineStr"/>
      <c r="K5374" t="inlineStr"/>
      <c r="L5374" t="inlineStr"/>
      <c r="M5374" t="inlineStr"/>
      <c r="N5374" t="inlineStr"/>
      <c r="O5374" t="n">
        <v>-0</v>
      </c>
      <c r="P5374" t="n">
        <v>0</v>
      </c>
      <c r="Q5374" t="n">
        <v>500000000</v>
      </c>
      <c r="R5374" t="inlineStr"/>
      <c r="S5374" t="inlineStr"/>
      <c r="T5374" t="inlineStr"/>
      <c r="U5374" t="n">
        <v>0</v>
      </c>
      <c r="V5374" t="n">
        <v>500000000</v>
      </c>
      <c r="W5374" t="inlineStr"/>
      <c r="X5374" t="inlineStr">
        <is>
          <t>libre unbounded</t>
        </is>
      </c>
    </row>
    <row r="5375" ht="15" customHeight="1" s="1003">
      <c r="A5375" s="1019" t="inlineStr">
        <is>
          <t>Huile d'olive</t>
        </is>
      </c>
      <c r="B5375" t="inlineStr">
        <is>
          <t>RHD</t>
        </is>
      </c>
      <c r="C5375" t="inlineStr">
        <is>
          <t>kt</t>
        </is>
      </c>
      <c r="D5375" t="inlineStr">
        <is>
          <t>France</t>
        </is>
      </c>
      <c r="E5375" t="inlineStr">
        <is>
          <t>2023-24</t>
        </is>
      </c>
      <c r="F5375" t="inlineStr">
        <is>
          <t>Pois</t>
        </is>
      </c>
      <c r="G5375" t="inlineStr"/>
      <c r="H5375" t="inlineStr"/>
      <c r="I5375" t="inlineStr"/>
      <c r="J5375" t="inlineStr"/>
      <c r="K5375" t="inlineStr"/>
      <c r="L5375" t="inlineStr"/>
      <c r="M5375" t="inlineStr"/>
      <c r="N5375" t="inlineStr"/>
      <c r="O5375" t="n">
        <v>-0</v>
      </c>
      <c r="P5375" t="n">
        <v>0</v>
      </c>
      <c r="Q5375" t="n">
        <v>500000000</v>
      </c>
      <c r="R5375" t="inlineStr"/>
      <c r="S5375" t="inlineStr"/>
      <c r="T5375" t="inlineStr"/>
      <c r="U5375" t="n">
        <v>0</v>
      </c>
      <c r="V5375" t="n">
        <v>500000000</v>
      </c>
      <c r="W5375" t="inlineStr"/>
      <c r="X5375" t="inlineStr">
        <is>
          <t>libre unbounded</t>
        </is>
      </c>
    </row>
    <row r="5376" ht="15" customHeight="1" s="1003">
      <c r="A5376" s="1019" t="inlineStr">
        <is>
          <t>Huile d'olive</t>
        </is>
      </c>
      <c r="B5376" t="inlineStr">
        <is>
          <t>Autres IAA</t>
        </is>
      </c>
      <c r="C5376" t="inlineStr">
        <is>
          <t>kt</t>
        </is>
      </c>
      <c r="D5376" t="inlineStr">
        <is>
          <t>France</t>
        </is>
      </c>
      <c r="E5376" t="inlineStr">
        <is>
          <t>2023-24</t>
        </is>
      </c>
      <c r="F5376" t="inlineStr">
        <is>
          <t>Pois</t>
        </is>
      </c>
      <c r="G5376" t="inlineStr"/>
      <c r="H5376" t="inlineStr"/>
      <c r="I5376" t="inlineStr"/>
      <c r="J5376" t="inlineStr"/>
      <c r="K5376" t="inlineStr"/>
      <c r="L5376" t="inlineStr"/>
      <c r="M5376" t="inlineStr"/>
      <c r="N5376" t="inlineStr"/>
      <c r="O5376" t="n">
        <v>-0</v>
      </c>
      <c r="P5376" t="n">
        <v>0</v>
      </c>
      <c r="Q5376" t="n">
        <v>500000000</v>
      </c>
      <c r="R5376" t="inlineStr"/>
      <c r="S5376" t="inlineStr"/>
      <c r="T5376" t="inlineStr"/>
      <c r="U5376" t="n">
        <v>0</v>
      </c>
      <c r="V5376" t="n">
        <v>500000000</v>
      </c>
      <c r="W5376" t="inlineStr"/>
      <c r="X5376" t="inlineStr">
        <is>
          <t>libre unbounded</t>
        </is>
      </c>
    </row>
    <row r="5377" ht="15" customHeight="1" s="1003">
      <c r="A5377" s="1019" t="inlineStr">
        <is>
          <t>Huile d'olive</t>
        </is>
      </c>
      <c r="B5377" t="inlineStr">
        <is>
          <t>Alimentation humaine</t>
        </is>
      </c>
      <c r="C5377" t="inlineStr">
        <is>
          <t>kt</t>
        </is>
      </c>
      <c r="D5377" t="inlineStr">
        <is>
          <t>France</t>
        </is>
      </c>
      <c r="E5377" t="inlineStr">
        <is>
          <t>2023-24</t>
        </is>
      </c>
      <c r="F5377" t="inlineStr">
        <is>
          <t>Pois</t>
        </is>
      </c>
      <c r="G5377" t="inlineStr"/>
      <c r="H5377" t="inlineStr"/>
      <c r="I5377" t="inlineStr"/>
      <c r="J5377" t="inlineStr"/>
      <c r="K5377" t="inlineStr"/>
      <c r="L5377" t="inlineStr"/>
      <c r="M5377" t="inlineStr"/>
      <c r="N5377" t="inlineStr"/>
      <c r="O5377" t="n">
        <v>-0</v>
      </c>
      <c r="P5377" t="n">
        <v>0</v>
      </c>
      <c r="Q5377" t="n">
        <v>500000000</v>
      </c>
      <c r="R5377" t="inlineStr"/>
      <c r="S5377" t="inlineStr"/>
      <c r="T5377" t="inlineStr"/>
      <c r="U5377" t="n">
        <v>0</v>
      </c>
      <c r="V5377" t="n">
        <v>500000000</v>
      </c>
      <c r="W5377" t="inlineStr"/>
      <c r="X5377" t="inlineStr">
        <is>
          <t>libre unbounded</t>
        </is>
      </c>
    </row>
    <row r="5378" ht="15" customHeight="1" s="1003">
      <c r="A5378" s="1019" t="inlineStr">
        <is>
          <t>Huile d'olive</t>
        </is>
      </c>
      <c r="B5378" t="inlineStr">
        <is>
          <t>Ménages</t>
        </is>
      </c>
      <c r="C5378" t="inlineStr">
        <is>
          <t>kt</t>
        </is>
      </c>
      <c r="D5378" t="inlineStr">
        <is>
          <t>France</t>
        </is>
      </c>
      <c r="E5378" t="inlineStr">
        <is>
          <t>2023-24</t>
        </is>
      </c>
      <c r="F5378" t="inlineStr">
        <is>
          <t>Pois</t>
        </is>
      </c>
      <c r="G5378" t="inlineStr"/>
      <c r="H5378" t="inlineStr"/>
      <c r="I5378" t="inlineStr"/>
      <c r="J5378" t="inlineStr"/>
      <c r="K5378" t="inlineStr"/>
      <c r="L5378" t="inlineStr"/>
      <c r="M5378" t="inlineStr"/>
      <c r="N5378" t="inlineStr"/>
      <c r="O5378" t="n">
        <v>-0</v>
      </c>
      <c r="P5378" t="n">
        <v>0</v>
      </c>
      <c r="Q5378" t="n">
        <v>500000000</v>
      </c>
      <c r="R5378" t="inlineStr"/>
      <c r="S5378" t="inlineStr"/>
      <c r="T5378" t="inlineStr"/>
      <c r="U5378" t="n">
        <v>0</v>
      </c>
      <c r="V5378" t="n">
        <v>500000000</v>
      </c>
      <c r="W5378" t="inlineStr"/>
      <c r="X5378" t="inlineStr">
        <is>
          <t>libre unbounded</t>
        </is>
      </c>
    </row>
    <row r="5379" ht="15" customHeight="1" s="1003">
      <c r="A5379" s="1019" t="inlineStr">
        <is>
          <t>Huile d'olive</t>
        </is>
      </c>
      <c r="B5379" t="inlineStr">
        <is>
          <t>Usages alimentaires</t>
        </is>
      </c>
      <c r="C5379" t="inlineStr">
        <is>
          <t>kt</t>
        </is>
      </c>
      <c r="D5379" t="inlineStr">
        <is>
          <t>France</t>
        </is>
      </c>
      <c r="E5379" t="inlineStr">
        <is>
          <t>2023-24</t>
        </is>
      </c>
      <c r="F5379" t="inlineStr">
        <is>
          <t>Pois</t>
        </is>
      </c>
      <c r="G5379" t="inlineStr"/>
      <c r="H5379" t="inlineStr"/>
      <c r="I5379" t="inlineStr"/>
      <c r="J5379" t="inlineStr"/>
      <c r="K5379" t="inlineStr"/>
      <c r="L5379" t="inlineStr"/>
      <c r="M5379" t="inlineStr"/>
      <c r="N5379" t="inlineStr"/>
      <c r="O5379" t="n">
        <v>-0</v>
      </c>
      <c r="P5379" t="n">
        <v>0</v>
      </c>
      <c r="Q5379" t="n">
        <v>500000000</v>
      </c>
      <c r="R5379" t="inlineStr"/>
      <c r="S5379" t="inlineStr"/>
      <c r="T5379" t="inlineStr"/>
      <c r="U5379" t="n">
        <v>0</v>
      </c>
      <c r="V5379" t="n">
        <v>500000000</v>
      </c>
      <c r="W5379" t="inlineStr"/>
      <c r="X5379" t="inlineStr">
        <is>
          <t>libre unbounded</t>
        </is>
      </c>
    </row>
    <row r="5380" ht="15" customHeight="1" s="1003">
      <c r="A5380" s="1019" t="inlineStr">
        <is>
          <t>Huile d'olive</t>
        </is>
      </c>
      <c r="B5380" t="inlineStr">
        <is>
          <t>Débouchés</t>
        </is>
      </c>
      <c r="C5380" t="inlineStr">
        <is>
          <t>kt</t>
        </is>
      </c>
      <c r="D5380" t="inlineStr">
        <is>
          <t>France</t>
        </is>
      </c>
      <c r="E5380" t="inlineStr">
        <is>
          <t>2023-24</t>
        </is>
      </c>
      <c r="F5380" t="inlineStr">
        <is>
          <t>Pois</t>
        </is>
      </c>
      <c r="G5380" t="inlineStr"/>
      <c r="H5380" t="inlineStr"/>
      <c r="I5380" t="inlineStr"/>
      <c r="J5380" t="inlineStr"/>
      <c r="K5380" t="inlineStr"/>
      <c r="L5380" t="inlineStr"/>
      <c r="M5380" t="inlineStr"/>
      <c r="N5380" t="inlineStr"/>
      <c r="O5380" t="n">
        <v>-0</v>
      </c>
      <c r="P5380" t="n">
        <v>0</v>
      </c>
      <c r="Q5380" t="n">
        <v>500000000</v>
      </c>
      <c r="R5380" t="inlineStr"/>
      <c r="S5380" t="inlineStr"/>
      <c r="T5380" t="inlineStr"/>
      <c r="U5380" t="n">
        <v>0</v>
      </c>
      <c r="V5380" t="n">
        <v>500000000</v>
      </c>
      <c r="W5380" t="inlineStr"/>
      <c r="X5380" t="inlineStr">
        <is>
          <t>libre unbounded</t>
        </is>
      </c>
    </row>
    <row r="5381" ht="15" customHeight="1" s="1003">
      <c r="A5381" s="1019" t="inlineStr">
        <is>
          <t>Huile d'olive</t>
        </is>
      </c>
      <c r="B5381" t="inlineStr">
        <is>
          <t>Export</t>
        </is>
      </c>
      <c r="C5381" t="inlineStr">
        <is>
          <t>kt</t>
        </is>
      </c>
      <c r="D5381" t="inlineStr">
        <is>
          <t>France</t>
        </is>
      </c>
      <c r="E5381" t="inlineStr">
        <is>
          <t>2023-24</t>
        </is>
      </c>
      <c r="F5381" t="inlineStr">
        <is>
          <t>Pois</t>
        </is>
      </c>
      <c r="G5381" t="inlineStr"/>
      <c r="H5381" t="inlineStr"/>
      <c r="I5381" t="inlineStr"/>
      <c r="J5381" t="inlineStr"/>
      <c r="K5381" t="inlineStr"/>
      <c r="L5381" t="inlineStr"/>
      <c r="M5381" t="inlineStr"/>
      <c r="N5381" t="inlineStr"/>
      <c r="O5381" t="n">
        <v>-0</v>
      </c>
      <c r="P5381" t="n">
        <v>0</v>
      </c>
      <c r="Q5381" t="n">
        <v>500000000</v>
      </c>
      <c r="R5381" t="inlineStr"/>
      <c r="S5381" t="inlineStr"/>
      <c r="T5381" t="inlineStr"/>
      <c r="U5381" t="n">
        <v>0</v>
      </c>
      <c r="V5381" t="n">
        <v>500000000</v>
      </c>
      <c r="W5381" t="inlineStr"/>
      <c r="X5381" t="inlineStr">
        <is>
          <t>libre unbounded</t>
        </is>
      </c>
    </row>
    <row r="5382" ht="15" customHeight="1" s="1003">
      <c r="A5382" s="1019" t="inlineStr">
        <is>
          <t>Huile d'olive</t>
        </is>
      </c>
      <c r="B5382" t="inlineStr">
        <is>
          <t>GMS</t>
        </is>
      </c>
      <c r="C5382" t="inlineStr">
        <is>
          <t>kt</t>
        </is>
      </c>
      <c r="D5382" t="inlineStr">
        <is>
          <t>France</t>
        </is>
      </c>
      <c r="E5382" t="inlineStr">
        <is>
          <t>2023-24</t>
        </is>
      </c>
      <c r="F5382" t="inlineStr">
        <is>
          <t>Pois</t>
        </is>
      </c>
      <c r="G5382" t="inlineStr"/>
      <c r="H5382" t="inlineStr"/>
      <c r="I5382" t="inlineStr"/>
      <c r="J5382" t="inlineStr"/>
      <c r="K5382" t="inlineStr"/>
      <c r="L5382" t="inlineStr"/>
      <c r="M5382" t="inlineStr"/>
      <c r="N5382" t="inlineStr"/>
      <c r="O5382" t="n">
        <v>-0</v>
      </c>
      <c r="P5382" t="n">
        <v>0</v>
      </c>
      <c r="Q5382" t="n">
        <v>500000000</v>
      </c>
      <c r="R5382" t="inlineStr"/>
      <c r="S5382" t="inlineStr"/>
      <c r="T5382" t="inlineStr"/>
      <c r="U5382" t="n">
        <v>0</v>
      </c>
      <c r="V5382" t="n">
        <v>500000000</v>
      </c>
      <c r="W5382" t="inlineStr"/>
      <c r="X5382" t="inlineStr">
        <is>
          <t>libre unbounded</t>
        </is>
      </c>
    </row>
    <row r="5383" ht="15" customHeight="1" s="1003">
      <c r="A5383" s="1019" t="inlineStr">
        <is>
          <t>Huile d'olive</t>
        </is>
      </c>
      <c r="B5383" t="inlineStr">
        <is>
          <t>Circuits généralistes</t>
        </is>
      </c>
      <c r="C5383" t="inlineStr">
        <is>
          <t>kt</t>
        </is>
      </c>
      <c r="D5383" t="inlineStr">
        <is>
          <t>France</t>
        </is>
      </c>
      <c r="E5383" t="inlineStr">
        <is>
          <t>2023-24</t>
        </is>
      </c>
      <c r="F5383" t="inlineStr">
        <is>
          <t>Pois</t>
        </is>
      </c>
      <c r="G5383" t="inlineStr"/>
      <c r="H5383" t="inlineStr"/>
      <c r="I5383" t="inlineStr"/>
      <c r="J5383" t="inlineStr"/>
      <c r="K5383" t="inlineStr"/>
      <c r="L5383" t="inlineStr"/>
      <c r="M5383" t="inlineStr"/>
      <c r="N5383" t="inlineStr"/>
      <c r="O5383" t="n">
        <v>-0</v>
      </c>
      <c r="P5383" t="n">
        <v>0</v>
      </c>
      <c r="Q5383" t="n">
        <v>500000000</v>
      </c>
      <c r="R5383" t="inlineStr"/>
      <c r="S5383" t="inlineStr"/>
      <c r="T5383" t="inlineStr"/>
      <c r="U5383" t="n">
        <v>0</v>
      </c>
      <c r="V5383" t="n">
        <v>500000000</v>
      </c>
      <c r="W5383" t="inlineStr"/>
      <c r="X5383" t="inlineStr">
        <is>
          <t>libre unbounded</t>
        </is>
      </c>
    </row>
    <row r="5384" ht="15" customHeight="1" s="1003">
      <c r="A5384" s="1019" t="inlineStr">
        <is>
          <t>Huile d'olive</t>
        </is>
      </c>
      <c r="B5384" t="inlineStr">
        <is>
          <t>Ecart statistique</t>
        </is>
      </c>
      <c r="C5384" t="inlineStr">
        <is>
          <t>kt</t>
        </is>
      </c>
      <c r="D5384" t="inlineStr">
        <is>
          <t>France</t>
        </is>
      </c>
      <c r="E5384" t="inlineStr">
        <is>
          <t>2023-24</t>
        </is>
      </c>
      <c r="F5384" t="inlineStr">
        <is>
          <t>Pois</t>
        </is>
      </c>
      <c r="G5384" t="inlineStr"/>
      <c r="H5384" t="inlineStr"/>
      <c r="I5384" t="inlineStr"/>
      <c r="J5384" t="inlineStr"/>
      <c r="K5384" t="inlineStr"/>
      <c r="L5384" t="inlineStr"/>
      <c r="M5384" t="inlineStr"/>
      <c r="N5384" t="inlineStr"/>
      <c r="O5384" t="n">
        <v>-0</v>
      </c>
      <c r="P5384" t="n">
        <v>0</v>
      </c>
      <c r="Q5384" t="n">
        <v>500000000</v>
      </c>
      <c r="R5384" t="inlineStr"/>
      <c r="S5384" t="inlineStr"/>
      <c r="T5384" t="inlineStr"/>
      <c r="U5384" t="n">
        <v>0</v>
      </c>
      <c r="V5384" t="n">
        <v>500000000</v>
      </c>
      <c r="W5384" t="inlineStr"/>
      <c r="X5384" t="inlineStr">
        <is>
          <t>libre unbounded</t>
        </is>
      </c>
    </row>
    <row r="5385" ht="15" customHeight="1" s="1003">
      <c r="A5385" s="1019" t="inlineStr">
        <is>
          <t>Grignons d'olive</t>
        </is>
      </c>
      <c r="B5385" t="inlineStr">
        <is>
          <t>Alimentation animale</t>
        </is>
      </c>
      <c r="C5385" t="inlineStr">
        <is>
          <t>kt</t>
        </is>
      </c>
      <c r="D5385" t="inlineStr">
        <is>
          <t>France</t>
        </is>
      </c>
      <c r="E5385" t="inlineStr">
        <is>
          <t>2023-24</t>
        </is>
      </c>
      <c r="F5385" t="inlineStr">
        <is>
          <t>Pois</t>
        </is>
      </c>
      <c r="G5385" t="inlineStr"/>
      <c r="H5385" t="inlineStr"/>
      <c r="I5385" t="inlineStr"/>
      <c r="J5385" t="inlineStr">
        <is>
          <t>Les grignons d'olive sont valorisés en alimentation animale</t>
        </is>
      </c>
      <c r="K5385" t="inlineStr"/>
      <c r="L5385" t="inlineStr">
        <is>
          <t>Consommation de grignons d'olive en alimentation animale</t>
        </is>
      </c>
      <c r="M5385" t="inlineStr"/>
      <c r="N5385" t="inlineStr"/>
      <c r="O5385" t="n">
        <v>-0</v>
      </c>
      <c r="P5385" t="n">
        <v>0</v>
      </c>
      <c r="Q5385" t="n">
        <v>500000000</v>
      </c>
      <c r="R5385" t="inlineStr"/>
      <c r="S5385" t="inlineStr"/>
      <c r="T5385" t="inlineStr"/>
      <c r="U5385" t="n">
        <v>0</v>
      </c>
      <c r="V5385" t="n">
        <v>500000000</v>
      </c>
      <c r="W5385" t="inlineStr"/>
      <c r="X5385" t="inlineStr">
        <is>
          <t>libre unbounded</t>
        </is>
      </c>
    </row>
    <row r="5386" ht="15" customHeight="1" s="1003">
      <c r="A5386" s="1019" t="inlineStr">
        <is>
          <t>Grignons d'olive</t>
        </is>
      </c>
      <c r="B5386" t="inlineStr">
        <is>
          <t>Usages alimentaires</t>
        </is>
      </c>
      <c r="C5386" t="inlineStr">
        <is>
          <t>kt</t>
        </is>
      </c>
      <c r="D5386" t="inlineStr">
        <is>
          <t>France</t>
        </is>
      </c>
      <c r="E5386" t="inlineStr">
        <is>
          <t>2023-24</t>
        </is>
      </c>
      <c r="F5386" t="inlineStr">
        <is>
          <t>Pois</t>
        </is>
      </c>
      <c r="G5386" t="inlineStr"/>
      <c r="H5386" t="inlineStr"/>
      <c r="I5386" t="inlineStr"/>
      <c r="J5386" t="inlineStr"/>
      <c r="K5386" t="inlineStr"/>
      <c r="L5386" t="inlineStr"/>
      <c r="M5386" t="inlineStr"/>
      <c r="N5386" t="inlineStr"/>
      <c r="O5386" t="n">
        <v>-0</v>
      </c>
      <c r="P5386" t="n">
        <v>0</v>
      </c>
      <c r="Q5386" t="n">
        <v>500000000</v>
      </c>
      <c r="R5386" t="inlineStr"/>
      <c r="S5386" t="inlineStr"/>
      <c r="T5386" t="inlineStr"/>
      <c r="U5386" t="n">
        <v>0</v>
      </c>
      <c r="V5386" t="n">
        <v>500000000</v>
      </c>
      <c r="W5386" t="inlineStr"/>
      <c r="X5386" t="inlineStr">
        <is>
          <t>libre unbounded</t>
        </is>
      </c>
    </row>
    <row r="5387" ht="15" customHeight="1" s="1003">
      <c r="A5387" s="1019" t="inlineStr">
        <is>
          <t>Grignons d'olive</t>
        </is>
      </c>
      <c r="B5387" t="inlineStr">
        <is>
          <t>Débouchés</t>
        </is>
      </c>
      <c r="C5387" t="inlineStr">
        <is>
          <t>kt</t>
        </is>
      </c>
      <c r="D5387" t="inlineStr">
        <is>
          <t>France</t>
        </is>
      </c>
      <c r="E5387" t="inlineStr">
        <is>
          <t>2023-24</t>
        </is>
      </c>
      <c r="F5387" t="inlineStr">
        <is>
          <t>Pois</t>
        </is>
      </c>
      <c r="G5387" t="inlineStr"/>
      <c r="H5387" t="inlineStr"/>
      <c r="I5387" t="inlineStr"/>
      <c r="J5387" t="inlineStr"/>
      <c r="K5387" t="inlineStr"/>
      <c r="L5387" t="inlineStr"/>
      <c r="M5387" t="inlineStr"/>
      <c r="N5387" t="inlineStr"/>
      <c r="O5387" t="n">
        <v>-0</v>
      </c>
      <c r="P5387" t="n">
        <v>0</v>
      </c>
      <c r="Q5387" t="n">
        <v>500000000</v>
      </c>
      <c r="R5387" t="inlineStr"/>
      <c r="S5387" t="inlineStr"/>
      <c r="T5387" t="inlineStr"/>
      <c r="U5387" t="n">
        <v>0</v>
      </c>
      <c r="V5387" t="n">
        <v>500000000</v>
      </c>
      <c r="W5387" t="inlineStr"/>
      <c r="X5387" t="inlineStr">
        <is>
          <t>libre unbounded</t>
        </is>
      </c>
    </row>
    <row r="5388" ht="15" customHeight="1" s="1003">
      <c r="A5388" s="1019" t="inlineStr">
        <is>
          <t>Grignons d'olive</t>
        </is>
      </c>
      <c r="B5388" t="inlineStr">
        <is>
          <t>FAB</t>
        </is>
      </c>
      <c r="C5388" t="inlineStr">
        <is>
          <t>kt</t>
        </is>
      </c>
      <c r="D5388" t="inlineStr">
        <is>
          <t>France</t>
        </is>
      </c>
      <c r="E5388" t="inlineStr">
        <is>
          <t>2023-24</t>
        </is>
      </c>
      <c r="F5388" t="inlineStr">
        <is>
          <t>Pois</t>
        </is>
      </c>
      <c r="G5388" t="inlineStr"/>
      <c r="H5388" t="inlineStr"/>
      <c r="I5388" t="inlineStr"/>
      <c r="J5388" t="inlineStr"/>
      <c r="K5388" t="inlineStr"/>
      <c r="L5388" t="inlineStr"/>
      <c r="M5388" t="inlineStr"/>
      <c r="N5388" t="inlineStr"/>
      <c r="O5388" t="n">
        <v>-0</v>
      </c>
      <c r="P5388" t="n">
        <v>0</v>
      </c>
      <c r="Q5388" t="n">
        <v>500000000</v>
      </c>
      <c r="R5388" t="inlineStr"/>
      <c r="S5388" t="inlineStr"/>
      <c r="T5388" t="inlineStr"/>
      <c r="U5388" t="n">
        <v>0</v>
      </c>
      <c r="V5388" t="n">
        <v>500000000</v>
      </c>
      <c r="W5388" t="inlineStr"/>
      <c r="X5388" t="inlineStr">
        <is>
          <t>libre unbounded</t>
        </is>
      </c>
    </row>
    <row r="5389" ht="15" customHeight="1" s="1003">
      <c r="A5389" s="1019" t="inlineStr">
        <is>
          <t>Grignons d'olive</t>
        </is>
      </c>
      <c r="B5389" t="inlineStr">
        <is>
          <t>FAF</t>
        </is>
      </c>
      <c r="C5389" t="inlineStr">
        <is>
          <t>kt</t>
        </is>
      </c>
      <c r="D5389" t="inlineStr">
        <is>
          <t>France</t>
        </is>
      </c>
      <c r="E5389" t="inlineStr">
        <is>
          <t>2023-24</t>
        </is>
      </c>
      <c r="F5389" t="inlineStr">
        <is>
          <t>Pois</t>
        </is>
      </c>
      <c r="G5389" t="inlineStr"/>
      <c r="H5389" t="inlineStr"/>
      <c r="I5389" t="inlineStr"/>
      <c r="J5389" t="inlineStr"/>
      <c r="K5389" t="inlineStr"/>
      <c r="L5389" t="inlineStr"/>
      <c r="M5389" t="inlineStr"/>
      <c r="N5389" t="inlineStr"/>
      <c r="O5389" t="n">
        <v>-0</v>
      </c>
      <c r="P5389" t="n">
        <v>0</v>
      </c>
      <c r="Q5389" t="n">
        <v>500000000</v>
      </c>
      <c r="R5389" t="inlineStr"/>
      <c r="S5389" t="inlineStr"/>
      <c r="T5389" t="inlineStr"/>
      <c r="U5389" t="n">
        <v>0</v>
      </c>
      <c r="V5389" t="n">
        <v>500000000</v>
      </c>
      <c r="W5389" t="inlineStr"/>
      <c r="X5389" t="inlineStr">
        <is>
          <t>libre unbounded</t>
        </is>
      </c>
    </row>
    <row r="5390" ht="15" customHeight="1" s="1003">
      <c r="A5390" s="1019" t="inlineStr">
        <is>
          <t>Grignons d'olive</t>
        </is>
      </c>
      <c r="B5390" t="inlineStr">
        <is>
          <t>Direct élevage</t>
        </is>
      </c>
      <c r="C5390" t="inlineStr">
        <is>
          <t>kt</t>
        </is>
      </c>
      <c r="D5390" t="inlineStr">
        <is>
          <t>France</t>
        </is>
      </c>
      <c r="E5390" t="inlineStr">
        <is>
          <t>2023-24</t>
        </is>
      </c>
      <c r="F5390" t="inlineStr">
        <is>
          <t>Pois</t>
        </is>
      </c>
      <c r="G5390" t="inlineStr"/>
      <c r="H5390" t="inlineStr"/>
      <c r="I5390" t="inlineStr"/>
      <c r="J5390" t="inlineStr"/>
      <c r="K5390" t="inlineStr"/>
      <c r="L5390" t="inlineStr"/>
      <c r="M5390" t="inlineStr"/>
      <c r="N5390" t="inlineStr"/>
      <c r="O5390" t="n">
        <v>-0</v>
      </c>
      <c r="P5390" t="n">
        <v>0</v>
      </c>
      <c r="Q5390" t="n">
        <v>500000000</v>
      </c>
      <c r="R5390" t="inlineStr"/>
      <c r="S5390" t="inlineStr"/>
      <c r="T5390" t="inlineStr"/>
      <c r="U5390" t="n">
        <v>0</v>
      </c>
      <c r="V5390" t="n">
        <v>500000000</v>
      </c>
      <c r="W5390" t="inlineStr"/>
      <c r="X5390" t="inlineStr">
        <is>
          <t>libre unbounded</t>
        </is>
      </c>
    </row>
    <row r="5391" ht="15" customHeight="1" s="1003">
      <c r="A5391" s="1019" t="inlineStr">
        <is>
          <t>Grignons d'olive</t>
        </is>
      </c>
      <c r="B5391" t="inlineStr">
        <is>
          <t>Petfood</t>
        </is>
      </c>
      <c r="C5391" t="inlineStr">
        <is>
          <t>kt</t>
        </is>
      </c>
      <c r="D5391" t="inlineStr">
        <is>
          <t>France</t>
        </is>
      </c>
      <c r="E5391" t="inlineStr">
        <is>
          <t>2023-24</t>
        </is>
      </c>
      <c r="F5391" t="inlineStr">
        <is>
          <t>Pois</t>
        </is>
      </c>
      <c r="G5391" t="inlineStr"/>
      <c r="H5391" t="inlineStr"/>
      <c r="I5391" t="inlineStr"/>
      <c r="J5391" t="inlineStr"/>
      <c r="K5391" t="inlineStr"/>
      <c r="L5391" t="inlineStr"/>
      <c r="M5391" t="inlineStr"/>
      <c r="N5391" t="inlineStr"/>
      <c r="O5391" t="n">
        <v>-0</v>
      </c>
      <c r="P5391" t="n">
        <v>0</v>
      </c>
      <c r="Q5391" t="n">
        <v>500000000</v>
      </c>
      <c r="R5391" t="inlineStr"/>
      <c r="S5391" t="inlineStr"/>
      <c r="T5391" t="inlineStr"/>
      <c r="U5391" t="n">
        <v>0</v>
      </c>
      <c r="V5391" t="n">
        <v>500000000</v>
      </c>
      <c r="W5391" t="inlineStr"/>
      <c r="X5391" t="inlineStr">
        <is>
          <t>libre unbounded</t>
        </is>
      </c>
    </row>
    <row r="5392" ht="15" customHeight="1" s="1003">
      <c r="A5392" s="1019" t="inlineStr">
        <is>
          <t>Grignons d'olive</t>
        </is>
      </c>
      <c r="B5392" t="inlineStr">
        <is>
          <t>Alimentation animale rente</t>
        </is>
      </c>
      <c r="C5392" t="inlineStr">
        <is>
          <t>kt</t>
        </is>
      </c>
      <c r="D5392" t="inlineStr">
        <is>
          <t>France</t>
        </is>
      </c>
      <c r="E5392" t="inlineStr">
        <is>
          <t>2023-24</t>
        </is>
      </c>
      <c r="F5392" t="inlineStr">
        <is>
          <t>Pois</t>
        </is>
      </c>
      <c r="G5392" t="inlineStr"/>
      <c r="H5392" t="inlineStr"/>
      <c r="I5392" t="inlineStr"/>
      <c r="J5392" t="inlineStr"/>
      <c r="K5392" t="inlineStr"/>
      <c r="L5392" t="inlineStr"/>
      <c r="M5392" t="inlineStr"/>
      <c r="N5392" t="inlineStr"/>
      <c r="O5392" t="n">
        <v>-0</v>
      </c>
      <c r="P5392" t="n">
        <v>0</v>
      </c>
      <c r="Q5392" t="n">
        <v>500000000</v>
      </c>
      <c r="R5392" t="inlineStr"/>
      <c r="S5392" t="inlineStr"/>
      <c r="T5392" t="inlineStr"/>
      <c r="U5392" t="n">
        <v>0</v>
      </c>
      <c r="V5392" t="n">
        <v>500000000</v>
      </c>
      <c r="W5392" t="inlineStr"/>
      <c r="X5392" t="inlineStr">
        <is>
          <t>libre unbounded</t>
        </is>
      </c>
    </row>
    <row r="5393" ht="15" customHeight="1" s="1003">
      <c r="A5393" s="1019" t="inlineStr">
        <is>
          <t>Grignons d'olive</t>
        </is>
      </c>
      <c r="B5393" t="inlineStr">
        <is>
          <t>Hors FAB</t>
        </is>
      </c>
      <c r="C5393" t="inlineStr">
        <is>
          <t>kt</t>
        </is>
      </c>
      <c r="D5393" t="inlineStr">
        <is>
          <t>France</t>
        </is>
      </c>
      <c r="E5393" t="inlineStr">
        <is>
          <t>2023-24</t>
        </is>
      </c>
      <c r="F5393" t="inlineStr">
        <is>
          <t>Pois</t>
        </is>
      </c>
      <c r="G5393" t="inlineStr"/>
      <c r="H5393" t="inlineStr"/>
      <c r="I5393" t="inlineStr"/>
      <c r="J5393" t="inlineStr"/>
      <c r="K5393" t="inlineStr"/>
      <c r="L5393" t="inlineStr"/>
      <c r="M5393" t="inlineStr"/>
      <c r="N5393" t="inlineStr"/>
      <c r="O5393" t="n">
        <v>-0</v>
      </c>
      <c r="P5393" t="n">
        <v>0</v>
      </c>
      <c r="Q5393" t="n">
        <v>500000000</v>
      </c>
      <c r="R5393" t="inlineStr"/>
      <c r="S5393" t="inlineStr"/>
      <c r="T5393" t="inlineStr"/>
      <c r="U5393" t="n">
        <v>0</v>
      </c>
      <c r="V5393" t="n">
        <v>500000000</v>
      </c>
      <c r="W5393" t="inlineStr"/>
      <c r="X5393" t="inlineStr">
        <is>
          <t>libre unbounded</t>
        </is>
      </c>
    </row>
    <row r="5394" ht="15" customHeight="1" s="1003">
      <c r="A5394" s="1019" t="inlineStr">
        <is>
          <t>Grignons d'olive</t>
        </is>
      </c>
      <c r="B5394" t="inlineStr">
        <is>
          <t>Export</t>
        </is>
      </c>
      <c r="C5394" t="inlineStr">
        <is>
          <t>kt</t>
        </is>
      </c>
      <c r="D5394" t="inlineStr">
        <is>
          <t>France</t>
        </is>
      </c>
      <c r="E5394" t="inlineStr">
        <is>
          <t>2023-24</t>
        </is>
      </c>
      <c r="F5394" t="inlineStr">
        <is>
          <t>Pois</t>
        </is>
      </c>
      <c r="G5394" t="inlineStr"/>
      <c r="H5394" t="inlineStr"/>
      <c r="I5394" t="inlineStr"/>
      <c r="J5394" t="inlineStr"/>
      <c r="K5394" t="inlineStr"/>
      <c r="L5394" t="inlineStr"/>
      <c r="M5394" t="inlineStr"/>
      <c r="N5394" t="inlineStr"/>
      <c r="O5394" t="n">
        <v>-0</v>
      </c>
      <c r="P5394" t="n">
        <v>0</v>
      </c>
      <c r="Q5394" t="n">
        <v>500000000</v>
      </c>
      <c r="R5394" t="inlineStr"/>
      <c r="S5394" t="inlineStr"/>
      <c r="T5394" t="inlineStr"/>
      <c r="U5394" t="n">
        <v>0</v>
      </c>
      <c r="V5394" t="n">
        <v>500000000</v>
      </c>
      <c r="W5394" t="inlineStr"/>
      <c r="X5394" t="inlineStr">
        <is>
          <t>libre unbounded</t>
        </is>
      </c>
    </row>
    <row r="5395" ht="15" customHeight="1" s="1003">
      <c r="A5395" s="1019" t="inlineStr">
        <is>
          <t>Olives de table</t>
        </is>
      </c>
      <c r="B5395" t="inlineStr">
        <is>
          <t>Vente directe et autoconsommation</t>
        </is>
      </c>
      <c r="C5395" t="inlineStr">
        <is>
          <t>kt</t>
        </is>
      </c>
      <c r="D5395" t="inlineStr">
        <is>
          <t>France</t>
        </is>
      </c>
      <c r="E5395" t="inlineStr">
        <is>
          <t>2023-24</t>
        </is>
      </c>
      <c r="F5395" t="inlineStr">
        <is>
          <t>Pois</t>
        </is>
      </c>
      <c r="G5395" t="inlineStr"/>
      <c r="H5395" t="inlineStr"/>
      <c r="I5395" t="inlineStr"/>
      <c r="J5395" t="inlineStr"/>
      <c r="K5395" t="inlineStr"/>
      <c r="L5395" t="inlineStr"/>
      <c r="M5395" t="inlineStr"/>
      <c r="N5395" t="inlineStr"/>
      <c r="O5395" t="n">
        <v>-0</v>
      </c>
      <c r="P5395" t="n">
        <v>0</v>
      </c>
      <c r="Q5395" t="n">
        <v>500000000</v>
      </c>
      <c r="R5395" t="inlineStr"/>
      <c r="S5395" t="inlineStr"/>
      <c r="T5395" t="inlineStr"/>
      <c r="U5395" t="n">
        <v>0</v>
      </c>
      <c r="V5395" t="n">
        <v>500000000</v>
      </c>
      <c r="W5395" t="inlineStr"/>
      <c r="X5395" t="inlineStr">
        <is>
          <t>libre unbounded</t>
        </is>
      </c>
    </row>
    <row r="5396" ht="15" customHeight="1" s="1003">
      <c r="A5396" s="1019" t="inlineStr">
        <is>
          <t>Olives de table</t>
        </is>
      </c>
      <c r="B5396" t="inlineStr">
        <is>
          <t>Circuits spécialisés</t>
        </is>
      </c>
      <c r="C5396" t="inlineStr">
        <is>
          <t>kt</t>
        </is>
      </c>
      <c r="D5396" t="inlineStr">
        <is>
          <t>France</t>
        </is>
      </c>
      <c r="E5396" t="inlineStr">
        <is>
          <t>2023-24</t>
        </is>
      </c>
      <c r="F5396" t="inlineStr">
        <is>
          <t>Pois</t>
        </is>
      </c>
      <c r="G5396" t="inlineStr"/>
      <c r="H5396" t="inlineStr"/>
      <c r="I5396" t="inlineStr"/>
      <c r="J5396" t="inlineStr"/>
      <c r="K5396" t="inlineStr"/>
      <c r="L5396" t="inlineStr"/>
      <c r="M5396" t="inlineStr"/>
      <c r="N5396" t="inlineStr"/>
      <c r="O5396" t="n">
        <v>-0</v>
      </c>
      <c r="P5396" t="n">
        <v>0</v>
      </c>
      <c r="Q5396" t="n">
        <v>500000000</v>
      </c>
      <c r="R5396" t="inlineStr"/>
      <c r="S5396" t="inlineStr"/>
      <c r="T5396" t="inlineStr"/>
      <c r="U5396" t="n">
        <v>0</v>
      </c>
      <c r="V5396" t="n">
        <v>500000000</v>
      </c>
      <c r="W5396" t="inlineStr"/>
      <c r="X5396" t="inlineStr">
        <is>
          <t>libre unbounded</t>
        </is>
      </c>
    </row>
    <row r="5397" ht="15" customHeight="1" s="1003">
      <c r="A5397" s="1019" t="inlineStr">
        <is>
          <t>Olives de table</t>
        </is>
      </c>
      <c r="B5397" t="inlineStr">
        <is>
          <t>RHD</t>
        </is>
      </c>
      <c r="C5397" t="inlineStr">
        <is>
          <t>kt</t>
        </is>
      </c>
      <c r="D5397" t="inlineStr">
        <is>
          <t>France</t>
        </is>
      </c>
      <c r="E5397" t="inlineStr">
        <is>
          <t>2023-24</t>
        </is>
      </c>
      <c r="F5397" t="inlineStr">
        <is>
          <t>Pois</t>
        </is>
      </c>
      <c r="G5397" t="inlineStr"/>
      <c r="H5397" t="inlineStr"/>
      <c r="I5397" t="inlineStr"/>
      <c r="J5397" t="inlineStr"/>
      <c r="K5397" t="inlineStr"/>
      <c r="L5397" t="inlineStr"/>
      <c r="M5397" t="inlineStr"/>
      <c r="N5397" t="inlineStr"/>
      <c r="O5397" t="n">
        <v>-0</v>
      </c>
      <c r="P5397" t="n">
        <v>0</v>
      </c>
      <c r="Q5397" t="n">
        <v>500000000</v>
      </c>
      <c r="R5397" t="inlineStr"/>
      <c r="S5397" t="inlineStr"/>
      <c r="T5397" t="inlineStr"/>
      <c r="U5397" t="n">
        <v>0</v>
      </c>
      <c r="V5397" t="n">
        <v>500000000</v>
      </c>
      <c r="W5397" t="inlineStr"/>
      <c r="X5397" t="inlineStr">
        <is>
          <t>libre unbounded</t>
        </is>
      </c>
    </row>
    <row r="5398" ht="15" customHeight="1" s="1003">
      <c r="A5398" s="1019" t="inlineStr">
        <is>
          <t>Olives de table</t>
        </is>
      </c>
      <c r="B5398" t="inlineStr">
        <is>
          <t>Autres IAA</t>
        </is>
      </c>
      <c r="C5398" t="inlineStr">
        <is>
          <t>kt</t>
        </is>
      </c>
      <c r="D5398" t="inlineStr">
        <is>
          <t>France</t>
        </is>
      </c>
      <c r="E5398" t="inlineStr">
        <is>
          <t>2023-24</t>
        </is>
      </c>
      <c r="F5398" t="inlineStr">
        <is>
          <t>Pois</t>
        </is>
      </c>
      <c r="G5398" t="inlineStr"/>
      <c r="H5398" t="inlineStr"/>
      <c r="I5398" t="inlineStr"/>
      <c r="J5398" t="inlineStr"/>
      <c r="K5398" t="inlineStr"/>
      <c r="L5398" t="inlineStr"/>
      <c r="M5398" t="inlineStr"/>
      <c r="N5398" t="inlineStr"/>
      <c r="O5398" t="n">
        <v>-0</v>
      </c>
      <c r="P5398" t="n">
        <v>0</v>
      </c>
      <c r="Q5398" t="n">
        <v>500000000</v>
      </c>
      <c r="R5398" t="inlineStr"/>
      <c r="S5398" t="inlineStr"/>
      <c r="T5398" t="inlineStr"/>
      <c r="U5398" t="n">
        <v>0</v>
      </c>
      <c r="V5398" t="n">
        <v>500000000</v>
      </c>
      <c r="W5398" t="inlineStr"/>
      <c r="X5398" t="inlineStr">
        <is>
          <t>libre unbounded</t>
        </is>
      </c>
    </row>
    <row r="5399" ht="15" customHeight="1" s="1003">
      <c r="A5399" s="1019" t="inlineStr">
        <is>
          <t>Olives de table</t>
        </is>
      </c>
      <c r="B5399" t="inlineStr">
        <is>
          <t>Alimentation humaine</t>
        </is>
      </c>
      <c r="C5399" t="inlineStr">
        <is>
          <t>kt</t>
        </is>
      </c>
      <c r="D5399" t="inlineStr">
        <is>
          <t>France</t>
        </is>
      </c>
      <c r="E5399" t="inlineStr">
        <is>
          <t>2023-24</t>
        </is>
      </c>
      <c r="F5399" t="inlineStr">
        <is>
          <t>Pois</t>
        </is>
      </c>
      <c r="G5399" t="inlineStr"/>
      <c r="H5399" t="inlineStr"/>
      <c r="I5399" t="inlineStr"/>
      <c r="J5399" t="inlineStr"/>
      <c r="K5399" t="inlineStr"/>
      <c r="L5399" t="inlineStr"/>
      <c r="M5399" t="inlineStr"/>
      <c r="N5399" t="inlineStr"/>
      <c r="O5399" t="n">
        <v>-0</v>
      </c>
      <c r="P5399" t="n">
        <v>0</v>
      </c>
      <c r="Q5399" t="n">
        <v>500000000</v>
      </c>
      <c r="R5399" t="inlineStr"/>
      <c r="S5399" t="inlineStr"/>
      <c r="T5399" t="inlineStr"/>
      <c r="U5399" t="n">
        <v>0</v>
      </c>
      <c r="V5399" t="n">
        <v>500000000</v>
      </c>
      <c r="W5399" t="inlineStr"/>
      <c r="X5399" t="inlineStr">
        <is>
          <t>libre unbounded</t>
        </is>
      </c>
    </row>
    <row r="5400" ht="15" customHeight="1" s="1003">
      <c r="A5400" s="1019" t="inlineStr">
        <is>
          <t>Olives de table</t>
        </is>
      </c>
      <c r="B5400" t="inlineStr">
        <is>
          <t>Ménages</t>
        </is>
      </c>
      <c r="C5400" t="inlineStr">
        <is>
          <t>kt</t>
        </is>
      </c>
      <c r="D5400" t="inlineStr">
        <is>
          <t>France</t>
        </is>
      </c>
      <c r="E5400" t="inlineStr">
        <is>
          <t>2023-24</t>
        </is>
      </c>
      <c r="F5400" t="inlineStr">
        <is>
          <t>Pois</t>
        </is>
      </c>
      <c r="G5400" t="inlineStr"/>
      <c r="H5400" t="inlineStr"/>
      <c r="I5400" t="inlineStr"/>
      <c r="J5400" t="inlineStr"/>
      <c r="K5400" t="inlineStr"/>
      <c r="L5400" t="inlineStr"/>
      <c r="M5400" t="inlineStr"/>
      <c r="N5400" t="inlineStr"/>
      <c r="O5400" t="n">
        <v>-0</v>
      </c>
      <c r="P5400" t="n">
        <v>0</v>
      </c>
      <c r="Q5400" t="n">
        <v>500000000</v>
      </c>
      <c r="R5400" t="inlineStr"/>
      <c r="S5400" t="inlineStr"/>
      <c r="T5400" t="inlineStr"/>
      <c r="U5400" t="n">
        <v>0</v>
      </c>
      <c r="V5400" t="n">
        <v>500000000</v>
      </c>
      <c r="W5400" t="inlineStr"/>
      <c r="X5400" t="inlineStr">
        <is>
          <t>libre unbounded</t>
        </is>
      </c>
    </row>
    <row r="5401" ht="15" customHeight="1" s="1003">
      <c r="A5401" s="1019" t="inlineStr">
        <is>
          <t>Olives de table</t>
        </is>
      </c>
      <c r="B5401" t="inlineStr">
        <is>
          <t>Usages alimentaires</t>
        </is>
      </c>
      <c r="C5401" t="inlineStr">
        <is>
          <t>kt</t>
        </is>
      </c>
      <c r="D5401" t="inlineStr">
        <is>
          <t>France</t>
        </is>
      </c>
      <c r="E5401" t="inlineStr">
        <is>
          <t>2023-24</t>
        </is>
      </c>
      <c r="F5401" t="inlineStr">
        <is>
          <t>Pois</t>
        </is>
      </c>
      <c r="G5401" t="inlineStr"/>
      <c r="H5401" t="inlineStr"/>
      <c r="I5401" t="inlineStr"/>
      <c r="J5401" t="inlineStr"/>
      <c r="K5401" t="inlineStr"/>
      <c r="L5401" t="inlineStr"/>
      <c r="M5401" t="inlineStr"/>
      <c r="N5401" t="inlineStr"/>
      <c r="O5401" t="n">
        <v>-0</v>
      </c>
      <c r="P5401" t="n">
        <v>0</v>
      </c>
      <c r="Q5401" t="n">
        <v>500000000</v>
      </c>
      <c r="R5401" t="inlineStr"/>
      <c r="S5401" t="inlineStr"/>
      <c r="T5401" t="inlineStr"/>
      <c r="U5401" t="n">
        <v>0</v>
      </c>
      <c r="V5401" t="n">
        <v>500000000</v>
      </c>
      <c r="W5401" t="inlineStr"/>
      <c r="X5401" t="inlineStr">
        <is>
          <t>libre unbounded</t>
        </is>
      </c>
    </row>
    <row r="5402" ht="15" customHeight="1" s="1003">
      <c r="A5402" s="1019" t="inlineStr">
        <is>
          <t>Olives de table</t>
        </is>
      </c>
      <c r="B5402" t="inlineStr">
        <is>
          <t>Débouchés</t>
        </is>
      </c>
      <c r="C5402" t="inlineStr">
        <is>
          <t>kt</t>
        </is>
      </c>
      <c r="D5402" t="inlineStr">
        <is>
          <t>France</t>
        </is>
      </c>
      <c r="E5402" t="inlineStr">
        <is>
          <t>2023-24</t>
        </is>
      </c>
      <c r="F5402" t="inlineStr">
        <is>
          <t>Pois</t>
        </is>
      </c>
      <c r="G5402" t="inlineStr"/>
      <c r="H5402" t="inlineStr"/>
      <c r="I5402" t="inlineStr"/>
      <c r="J5402" t="inlineStr"/>
      <c r="K5402" t="inlineStr"/>
      <c r="L5402" t="inlineStr"/>
      <c r="M5402" t="inlineStr"/>
      <c r="N5402" t="inlineStr"/>
      <c r="O5402" t="n">
        <v>-0</v>
      </c>
      <c r="P5402" t="n">
        <v>0</v>
      </c>
      <c r="Q5402" t="n">
        <v>500000000</v>
      </c>
      <c r="R5402" t="inlineStr"/>
      <c r="S5402" t="inlineStr"/>
      <c r="T5402" t="inlineStr"/>
      <c r="U5402" t="n">
        <v>0</v>
      </c>
      <c r="V5402" t="n">
        <v>500000000</v>
      </c>
      <c r="W5402" t="inlineStr"/>
      <c r="X5402" t="inlineStr">
        <is>
          <t>libre unbounded</t>
        </is>
      </c>
    </row>
    <row r="5403" ht="15" customHeight="1" s="1003">
      <c r="A5403" s="1019" t="inlineStr">
        <is>
          <t>Olives de table</t>
        </is>
      </c>
      <c r="B5403" t="inlineStr">
        <is>
          <t>Export</t>
        </is>
      </c>
      <c r="C5403" t="inlineStr">
        <is>
          <t>kt</t>
        </is>
      </c>
      <c r="D5403" t="inlineStr">
        <is>
          <t>France</t>
        </is>
      </c>
      <c r="E5403" t="inlineStr">
        <is>
          <t>2023-24</t>
        </is>
      </c>
      <c r="F5403" t="inlineStr">
        <is>
          <t>Pois</t>
        </is>
      </c>
      <c r="G5403" t="inlineStr"/>
      <c r="H5403" t="inlineStr"/>
      <c r="I5403" t="inlineStr"/>
      <c r="J5403" t="inlineStr"/>
      <c r="K5403" t="inlineStr"/>
      <c r="L5403" t="inlineStr"/>
      <c r="M5403" t="inlineStr"/>
      <c r="N5403" t="inlineStr"/>
      <c r="O5403" t="n">
        <v>-0</v>
      </c>
      <c r="P5403" t="n">
        <v>0</v>
      </c>
      <c r="Q5403" t="n">
        <v>500000000</v>
      </c>
      <c r="R5403" t="inlineStr"/>
      <c r="S5403" t="inlineStr"/>
      <c r="T5403" t="inlineStr"/>
      <c r="U5403" t="n">
        <v>0</v>
      </c>
      <c r="V5403" t="n">
        <v>500000000</v>
      </c>
      <c r="W5403" t="inlineStr"/>
      <c r="X5403" t="inlineStr">
        <is>
          <t>libre unbounded</t>
        </is>
      </c>
    </row>
    <row r="5404" ht="15" customHeight="1" s="1003">
      <c r="A5404" s="1019" t="inlineStr">
        <is>
          <t>Olives de table</t>
        </is>
      </c>
      <c r="B5404" t="inlineStr">
        <is>
          <t>GMS</t>
        </is>
      </c>
      <c r="C5404" t="inlineStr">
        <is>
          <t>kt</t>
        </is>
      </c>
      <c r="D5404" t="inlineStr">
        <is>
          <t>France</t>
        </is>
      </c>
      <c r="E5404" t="inlineStr">
        <is>
          <t>2023-24</t>
        </is>
      </c>
      <c r="F5404" t="inlineStr">
        <is>
          <t>Pois</t>
        </is>
      </c>
      <c r="G5404" t="inlineStr"/>
      <c r="H5404" t="inlineStr"/>
      <c r="I5404" t="inlineStr"/>
      <c r="J5404" t="inlineStr"/>
      <c r="K5404" t="inlineStr"/>
      <c r="L5404" t="inlineStr"/>
      <c r="M5404" t="inlineStr"/>
      <c r="N5404" t="inlineStr"/>
      <c r="O5404" t="n">
        <v>-0</v>
      </c>
      <c r="P5404" t="n">
        <v>0</v>
      </c>
      <c r="Q5404" t="n">
        <v>500000000</v>
      </c>
      <c r="R5404" t="inlineStr"/>
      <c r="S5404" t="inlineStr"/>
      <c r="T5404" t="inlineStr"/>
      <c r="U5404" t="n">
        <v>0</v>
      </c>
      <c r="V5404" t="n">
        <v>500000000</v>
      </c>
      <c r="W5404" t="inlineStr"/>
      <c r="X5404" t="inlineStr">
        <is>
          <t>libre unbounded</t>
        </is>
      </c>
    </row>
    <row r="5405" ht="15" customHeight="1" s="1003">
      <c r="A5405" s="1019" t="inlineStr">
        <is>
          <t>Olives de table</t>
        </is>
      </c>
      <c r="B5405" t="inlineStr">
        <is>
          <t>Circuits généralistes</t>
        </is>
      </c>
      <c r="C5405" t="inlineStr">
        <is>
          <t>kt</t>
        </is>
      </c>
      <c r="D5405" t="inlineStr">
        <is>
          <t>France</t>
        </is>
      </c>
      <c r="E5405" t="inlineStr">
        <is>
          <t>2023-24</t>
        </is>
      </c>
      <c r="F5405" t="inlineStr">
        <is>
          <t>Pois</t>
        </is>
      </c>
      <c r="G5405" t="inlineStr"/>
      <c r="H5405" t="inlineStr"/>
      <c r="I5405" t="inlineStr"/>
      <c r="J5405" t="inlineStr"/>
      <c r="K5405" t="inlineStr"/>
      <c r="L5405" t="inlineStr"/>
      <c r="M5405" t="inlineStr"/>
      <c r="N5405" t="inlineStr"/>
      <c r="O5405" t="n">
        <v>-0</v>
      </c>
      <c r="P5405" t="n">
        <v>0</v>
      </c>
      <c r="Q5405" t="n">
        <v>500000000</v>
      </c>
      <c r="R5405" t="inlineStr"/>
      <c r="S5405" t="inlineStr"/>
      <c r="T5405" t="inlineStr"/>
      <c r="U5405" t="n">
        <v>0</v>
      </c>
      <c r="V5405" t="n">
        <v>500000000</v>
      </c>
      <c r="W5405" t="inlineStr"/>
      <c r="X5405" t="inlineStr">
        <is>
          <t>libre unbounded</t>
        </is>
      </c>
    </row>
    <row r="5406" ht="15" customHeight="1" s="1003">
      <c r="A5406" s="1019" t="inlineStr">
        <is>
          <t>Olives de table</t>
        </is>
      </c>
      <c r="B5406" t="inlineStr">
        <is>
          <t>Ecart statistique</t>
        </is>
      </c>
      <c r="C5406" t="inlineStr">
        <is>
          <t>kt</t>
        </is>
      </c>
      <c r="D5406" t="inlineStr">
        <is>
          <t>France</t>
        </is>
      </c>
      <c r="E5406" t="inlineStr">
        <is>
          <t>2023-24</t>
        </is>
      </c>
      <c r="F5406" t="inlineStr">
        <is>
          <t>Pois</t>
        </is>
      </c>
      <c r="G5406" t="inlineStr"/>
      <c r="H5406" t="inlineStr"/>
      <c r="I5406" t="inlineStr"/>
      <c r="J5406" t="inlineStr"/>
      <c r="K5406" t="inlineStr"/>
      <c r="L5406" t="inlineStr"/>
      <c r="M5406" t="inlineStr"/>
      <c r="N5406" t="inlineStr"/>
      <c r="O5406" t="n">
        <v>-0</v>
      </c>
      <c r="P5406" t="n">
        <v>0</v>
      </c>
      <c r="Q5406" t="n">
        <v>500000000</v>
      </c>
      <c r="R5406" t="inlineStr"/>
      <c r="S5406" t="inlineStr"/>
      <c r="T5406" t="inlineStr"/>
      <c r="U5406" t="n">
        <v>0</v>
      </c>
      <c r="V5406" t="n">
        <v>500000000</v>
      </c>
      <c r="W5406" t="inlineStr"/>
      <c r="X5406" t="inlineStr">
        <is>
          <t>libre unbounded</t>
        </is>
      </c>
    </row>
    <row r="5407" ht="15" customHeight="1" s="1003">
      <c r="A5407" s="1019" t="inlineStr">
        <is>
          <t>Produits alimentaires</t>
        </is>
      </c>
      <c r="B5407" t="inlineStr">
        <is>
          <t>GMS</t>
        </is>
      </c>
      <c r="C5407" t="inlineStr">
        <is>
          <t>kt</t>
        </is>
      </c>
      <c r="D5407" t="inlineStr">
        <is>
          <t>France</t>
        </is>
      </c>
      <c r="E5407" t="inlineStr">
        <is>
          <t>2023-24</t>
        </is>
      </c>
      <c r="F5407" t="inlineStr">
        <is>
          <t>Pois</t>
        </is>
      </c>
      <c r="G5407" t="inlineStr">
        <is>
          <t>Consommation de produits alimentaires par les GMS (en volume de matière première) = 2 kt (OléoProtéines - Terres Univia)</t>
        </is>
      </c>
      <c r="H5407" t="inlineStr"/>
      <c r="I5407" t="inlineStr">
        <is>
          <t>OléoProtéines - Terres Univia</t>
        </is>
      </c>
      <c r="J5407" t="inlineStr">
        <is>
          <t>Utilisation du volume de 2023</t>
        </is>
      </c>
      <c r="K5407" t="inlineStr">
        <is>
          <t>Volume</t>
        </is>
      </c>
      <c r="L5407" t="inlineStr">
        <is>
          <t>Consommation de produits alimentaires par les GMS (en volume de matière première)</t>
        </is>
      </c>
      <c r="M5407" t="inlineStr">
        <is>
          <t>Consommation - OléoProtéines</t>
        </is>
      </c>
      <c r="N5407" t="inlineStr"/>
      <c r="O5407" t="n">
        <v>2.1</v>
      </c>
      <c r="P5407" t="inlineStr"/>
      <c r="Q5407" t="inlineStr"/>
      <c r="R5407" t="n">
        <v>2.1</v>
      </c>
      <c r="S5407" t="n">
        <v>0.11</v>
      </c>
      <c r="T5407" t="n">
        <v>0.1</v>
      </c>
      <c r="U5407" t="n">
        <v>0</v>
      </c>
      <c r="V5407" t="n">
        <v>500000000</v>
      </c>
      <c r="W5407" t="n">
        <v>0</v>
      </c>
      <c r="X5407" t="inlineStr">
        <is>
          <t>mesuré</t>
        </is>
      </c>
    </row>
    <row r="5408" ht="15" customHeight="1" s="1003">
      <c r="A5408" s="1019" t="inlineStr">
        <is>
          <t>Produits alimentaires</t>
        </is>
      </c>
      <c r="B5408" t="inlineStr">
        <is>
          <t>Circuits spécialisés</t>
        </is>
      </c>
      <c r="C5408" t="inlineStr">
        <is>
          <t>kt</t>
        </is>
      </c>
      <c r="D5408" t="inlineStr">
        <is>
          <t>France</t>
        </is>
      </c>
      <c r="E5408" t="inlineStr">
        <is>
          <t>2023-24</t>
        </is>
      </c>
      <c r="F5408" t="inlineStr">
        <is>
          <t>Pois</t>
        </is>
      </c>
      <c r="G5408" t="inlineStr">
        <is>
          <t>Consommation de produits alimentaires par les circuits spécialisés (en volume de matière première) = 0 kt (OléoProtéines - Terres Univia)</t>
        </is>
      </c>
      <c r="H5408" t="inlineStr"/>
      <c r="I5408" t="inlineStr">
        <is>
          <t>OléoProtéines - Terres Univia</t>
        </is>
      </c>
      <c r="J5408" t="inlineStr">
        <is>
          <t>Utilisation du volume de 2023</t>
        </is>
      </c>
      <c r="K5408" t="inlineStr">
        <is>
          <t>Volume</t>
        </is>
      </c>
      <c r="L5408" t="inlineStr">
        <is>
          <t>Consommation de produits alimentaires par les circuits spécialisés (en volume de matière première)</t>
        </is>
      </c>
      <c r="M5408" t="inlineStr">
        <is>
          <t>Consommation - OléoProtéines</t>
        </is>
      </c>
      <c r="N5408" t="inlineStr"/>
      <c r="O5408" t="n">
        <v>0.1</v>
      </c>
      <c r="P5408" t="inlineStr"/>
      <c r="Q5408" t="inlineStr"/>
      <c r="R5408" t="n">
        <v>0.11</v>
      </c>
      <c r="S5408" t="n">
        <v>0.01</v>
      </c>
      <c r="T5408" t="n">
        <v>0.1</v>
      </c>
      <c r="U5408" t="n">
        <v>0</v>
      </c>
      <c r="V5408" t="n">
        <v>500000000</v>
      </c>
      <c r="W5408" t="n">
        <v>0</v>
      </c>
      <c r="X5408" t="inlineStr">
        <is>
          <t>mesuré</t>
        </is>
      </c>
    </row>
    <row r="5409" ht="15" customHeight="1" s="1003">
      <c r="A5409" s="1019" t="inlineStr">
        <is>
          <t>Produits alimentaires</t>
        </is>
      </c>
      <c r="B5409" t="inlineStr">
        <is>
          <t>RHD</t>
        </is>
      </c>
      <c r="C5409" t="inlineStr">
        <is>
          <t>kt</t>
        </is>
      </c>
      <c r="D5409" t="inlineStr">
        <is>
          <t>France</t>
        </is>
      </c>
      <c r="E5409" t="inlineStr">
        <is>
          <t>2023-24</t>
        </is>
      </c>
      <c r="F5409" t="inlineStr">
        <is>
          <t>Pois</t>
        </is>
      </c>
      <c r="G5409" t="inlineStr">
        <is>
          <t>Consommation de produits alimentaires par la RHD (en volume de matière première) = 1 kt (OléoProtéines - Terres Univia)</t>
        </is>
      </c>
      <c r="H5409" t="inlineStr"/>
      <c r="I5409" t="inlineStr">
        <is>
          <t>OléoProtéines - Terres Univia</t>
        </is>
      </c>
      <c r="J5409" t="inlineStr">
        <is>
          <t>Utilisation du volume de 2023</t>
        </is>
      </c>
      <c r="K5409" t="inlineStr">
        <is>
          <t>Volume</t>
        </is>
      </c>
      <c r="L5409" t="inlineStr">
        <is>
          <t>Consommation de produits alimentaires par la RHD (en volume de matière première)</t>
        </is>
      </c>
      <c r="M5409" t="inlineStr">
        <is>
          <t>Consommation - OléoProtéines</t>
        </is>
      </c>
      <c r="N5409" t="inlineStr"/>
      <c r="O5409" t="n">
        <v>0.65</v>
      </c>
      <c r="P5409" t="inlineStr"/>
      <c r="Q5409" t="inlineStr"/>
      <c r="R5409" t="n">
        <v>0.65</v>
      </c>
      <c r="S5409" t="n">
        <v>0.03</v>
      </c>
      <c r="T5409" t="n">
        <v>0.1</v>
      </c>
      <c r="U5409" t="n">
        <v>0</v>
      </c>
      <c r="V5409" t="n">
        <v>500000000</v>
      </c>
      <c r="W5409" t="n">
        <v>0</v>
      </c>
      <c r="X5409" t="inlineStr">
        <is>
          <t>mesuré</t>
        </is>
      </c>
    </row>
    <row r="5410" ht="15" customHeight="1" s="1003">
      <c r="A5410" s="1019" t="inlineStr">
        <is>
          <t>Produits alimentaires</t>
        </is>
      </c>
      <c r="B5410" t="inlineStr">
        <is>
          <t>Autres IAA</t>
        </is>
      </c>
      <c r="C5410" t="inlineStr">
        <is>
          <t>kt</t>
        </is>
      </c>
      <c r="D5410" t="inlineStr">
        <is>
          <t>France</t>
        </is>
      </c>
      <c r="E5410" t="inlineStr">
        <is>
          <t>2023-24</t>
        </is>
      </c>
      <c r="F5410" t="inlineStr">
        <is>
          <t>Pois</t>
        </is>
      </c>
      <c r="G5410" t="inlineStr">
        <is>
          <t>Consommation de produits alimentaires par les autres IAA (en volume de matière première) = 2 kt (OléoProtéines - Terres Univia)</t>
        </is>
      </c>
      <c r="H5410" t="inlineStr"/>
      <c r="I5410" t="inlineStr">
        <is>
          <t>OléoProtéines - Terres Univia</t>
        </is>
      </c>
      <c r="J5410" t="inlineStr">
        <is>
          <t>Utilisation du volume de 2023</t>
        </is>
      </c>
      <c r="K5410" t="inlineStr">
        <is>
          <t>Volume</t>
        </is>
      </c>
      <c r="L5410" t="inlineStr">
        <is>
          <t>Consommation de produits alimentaires par les autres IAA (en volume de matière première)</t>
        </is>
      </c>
      <c r="M5410" t="inlineStr">
        <is>
          <t>Consommation - OléoProtéines</t>
        </is>
      </c>
      <c r="N5410" t="inlineStr"/>
      <c r="O5410" t="n">
        <v>1.52</v>
      </c>
      <c r="P5410" t="inlineStr"/>
      <c r="Q5410" t="inlineStr"/>
      <c r="R5410" t="n">
        <v>1.52</v>
      </c>
      <c r="S5410" t="n">
        <v>0.08</v>
      </c>
      <c r="T5410" t="n">
        <v>0.1</v>
      </c>
      <c r="U5410" t="n">
        <v>0</v>
      </c>
      <c r="V5410" t="n">
        <v>500000000</v>
      </c>
      <c r="W5410" t="n">
        <v>0</v>
      </c>
      <c r="X5410" t="inlineStr">
        <is>
          <t>mesuré</t>
        </is>
      </c>
    </row>
    <row r="5411" ht="15" customHeight="1" s="1003">
      <c r="A5411" s="1019" t="inlineStr">
        <is>
          <t>Produits alimentaires</t>
        </is>
      </c>
      <c r="B5411" t="inlineStr">
        <is>
          <t>Ménages</t>
        </is>
      </c>
      <c r="C5411" t="inlineStr">
        <is>
          <t>kt</t>
        </is>
      </c>
      <c r="D5411" t="inlineStr">
        <is>
          <t>France</t>
        </is>
      </c>
      <c r="E5411" t="inlineStr">
        <is>
          <t>2023-24</t>
        </is>
      </c>
      <c r="F5411" t="inlineStr">
        <is>
          <t>Pois</t>
        </is>
      </c>
      <c r="G5411" t="inlineStr"/>
      <c r="H5411" t="inlineStr"/>
      <c r="I5411" t="inlineStr"/>
      <c r="J5411" t="inlineStr"/>
      <c r="K5411" t="inlineStr"/>
      <c r="L5411" t="inlineStr"/>
      <c r="M5411" t="inlineStr"/>
      <c r="N5411" t="inlineStr"/>
      <c r="O5411" t="n">
        <v>2.2</v>
      </c>
      <c r="P5411" t="inlineStr"/>
      <c r="Q5411" t="inlineStr"/>
      <c r="R5411" t="inlineStr"/>
      <c r="S5411" t="inlineStr"/>
      <c r="T5411" t="inlineStr"/>
      <c r="U5411" t="n">
        <v>0</v>
      </c>
      <c r="V5411" t="n">
        <v>500000000</v>
      </c>
      <c r="W5411" t="inlineStr"/>
      <c r="X5411" t="inlineStr">
        <is>
          <t>déterminé</t>
        </is>
      </c>
    </row>
    <row r="5412" ht="15" customHeight="1" s="1003">
      <c r="A5412" s="1019" t="inlineStr">
        <is>
          <t>Produits alimentaires</t>
        </is>
      </c>
      <c r="B5412" t="inlineStr">
        <is>
          <t>Circuits généralistes</t>
        </is>
      </c>
      <c r="C5412" t="inlineStr">
        <is>
          <t>kt</t>
        </is>
      </c>
      <c r="D5412" t="inlineStr">
        <is>
          <t>France</t>
        </is>
      </c>
      <c r="E5412" t="inlineStr">
        <is>
          <t>2023-24</t>
        </is>
      </c>
      <c r="F5412" t="inlineStr">
        <is>
          <t>Pois</t>
        </is>
      </c>
      <c r="G5412" t="inlineStr"/>
      <c r="H5412" t="inlineStr"/>
      <c r="I5412" t="inlineStr"/>
      <c r="J5412" t="inlineStr"/>
      <c r="K5412" t="inlineStr"/>
      <c r="L5412" t="inlineStr"/>
      <c r="M5412" t="inlineStr"/>
      <c r="N5412" t="inlineStr"/>
      <c r="O5412" t="n">
        <v>2.1</v>
      </c>
      <c r="P5412" t="inlineStr"/>
      <c r="Q5412" t="inlineStr"/>
      <c r="R5412" t="inlineStr"/>
      <c r="S5412" t="inlineStr"/>
      <c r="T5412" t="inlineStr"/>
      <c r="U5412" t="n">
        <v>0</v>
      </c>
      <c r="V5412" t="n">
        <v>500000000</v>
      </c>
      <c r="W5412" t="inlineStr"/>
      <c r="X5412" t="inlineStr">
        <is>
          <t>déterminé</t>
        </is>
      </c>
    </row>
    <row r="5413" ht="15" customHeight="1" s="1003">
      <c r="A5413" s="1019" t="inlineStr">
        <is>
          <t>Produits alimentaires</t>
        </is>
      </c>
      <c r="B5413" t="inlineStr">
        <is>
          <t>Alimentation humaine</t>
        </is>
      </c>
      <c r="C5413" t="inlineStr">
        <is>
          <t>kt</t>
        </is>
      </c>
      <c r="D5413" t="inlineStr">
        <is>
          <t>France</t>
        </is>
      </c>
      <c r="E5413" t="inlineStr">
        <is>
          <t>2023-24</t>
        </is>
      </c>
      <c r="F5413" t="inlineStr">
        <is>
          <t>Pois</t>
        </is>
      </c>
      <c r="G5413" t="inlineStr"/>
      <c r="H5413" t="inlineStr"/>
      <c r="I5413" t="inlineStr"/>
      <c r="J5413" t="inlineStr"/>
      <c r="K5413" t="inlineStr"/>
      <c r="L5413" t="inlineStr"/>
      <c r="M5413" t="inlineStr"/>
      <c r="N5413" t="inlineStr"/>
      <c r="O5413" t="n">
        <v>4.38</v>
      </c>
      <c r="P5413" t="inlineStr"/>
      <c r="Q5413" t="inlineStr"/>
      <c r="R5413" t="inlineStr"/>
      <c r="S5413" t="inlineStr"/>
      <c r="T5413" t="inlineStr"/>
      <c r="U5413" t="n">
        <v>0</v>
      </c>
      <c r="V5413" t="n">
        <v>500000000</v>
      </c>
      <c r="W5413" t="inlineStr"/>
      <c r="X5413" t="inlineStr">
        <is>
          <t>déterminé</t>
        </is>
      </c>
    </row>
    <row r="5414" ht="15" customHeight="1" s="1003">
      <c r="A5414" s="1019" t="inlineStr">
        <is>
          <t>Produits alimentaires</t>
        </is>
      </c>
      <c r="B5414" t="inlineStr">
        <is>
          <t>Usages alimentaires</t>
        </is>
      </c>
      <c r="C5414" t="inlineStr">
        <is>
          <t>kt</t>
        </is>
      </c>
      <c r="D5414" t="inlineStr">
        <is>
          <t>France</t>
        </is>
      </c>
      <c r="E5414" t="inlineStr">
        <is>
          <t>2023-24</t>
        </is>
      </c>
      <c r="F5414" t="inlineStr">
        <is>
          <t>Pois</t>
        </is>
      </c>
      <c r="G5414" t="inlineStr"/>
      <c r="H5414" t="inlineStr"/>
      <c r="I5414" t="inlineStr"/>
      <c r="J5414" t="inlineStr"/>
      <c r="K5414" t="inlineStr"/>
      <c r="L5414" t="inlineStr"/>
      <c r="M5414" t="inlineStr"/>
      <c r="N5414" t="inlineStr"/>
      <c r="O5414" t="n">
        <v>4.38</v>
      </c>
      <c r="P5414" t="inlineStr"/>
      <c r="Q5414" t="inlineStr"/>
      <c r="R5414" t="inlineStr"/>
      <c r="S5414" t="inlineStr"/>
      <c r="T5414" t="inlineStr"/>
      <c r="U5414" t="n">
        <v>0</v>
      </c>
      <c r="V5414" t="n">
        <v>500000000</v>
      </c>
      <c r="W5414" t="inlineStr"/>
      <c r="X5414" t="inlineStr">
        <is>
          <t>déterminé</t>
        </is>
      </c>
    </row>
    <row r="5415" ht="15" customHeight="1" s="1003">
      <c r="A5415" s="1019" t="inlineStr">
        <is>
          <t>Produits alimentaires</t>
        </is>
      </c>
      <c r="B5415" t="inlineStr">
        <is>
          <t>Débouchés</t>
        </is>
      </c>
      <c r="C5415" t="inlineStr">
        <is>
          <t>kt</t>
        </is>
      </c>
      <c r="D5415" t="inlineStr">
        <is>
          <t>France</t>
        </is>
      </c>
      <c r="E5415" t="inlineStr">
        <is>
          <t>2023-24</t>
        </is>
      </c>
      <c r="F5415" t="inlineStr">
        <is>
          <t>Pois</t>
        </is>
      </c>
      <c r="G5415" t="inlineStr"/>
      <c r="H5415" t="inlineStr"/>
      <c r="I5415" t="inlineStr"/>
      <c r="J5415" t="inlineStr"/>
      <c r="K5415" t="inlineStr"/>
      <c r="L5415" t="inlineStr"/>
      <c r="M5415" t="inlineStr"/>
      <c r="N5415" t="inlineStr"/>
      <c r="O5415" t="n">
        <v>4.38</v>
      </c>
      <c r="P5415" t="inlineStr"/>
      <c r="Q5415" t="inlineStr"/>
      <c r="R5415" t="inlineStr"/>
      <c r="S5415" t="inlineStr"/>
      <c r="T5415" t="inlineStr"/>
      <c r="U5415" t="n">
        <v>0</v>
      </c>
      <c r="V5415" t="n">
        <v>500000000</v>
      </c>
      <c r="W5415" t="inlineStr"/>
      <c r="X5415" t="inlineStr">
        <is>
          <t>déterminé</t>
        </is>
      </c>
    </row>
    <row r="5416" ht="15" customHeight="1" s="1003">
      <c r="A5416" s="1019" t="inlineStr">
        <is>
          <t>Amidon</t>
        </is>
      </c>
      <c r="B5416" t="inlineStr">
        <is>
          <t>Autres IAA</t>
        </is>
      </c>
      <c r="C5416" t="inlineStr">
        <is>
          <t>kt</t>
        </is>
      </c>
      <c r="D5416" t="inlineStr">
        <is>
          <t>France</t>
        </is>
      </c>
      <c r="E5416" t="inlineStr">
        <is>
          <t>2023-24</t>
        </is>
      </c>
      <c r="F5416" t="inlineStr">
        <is>
          <t>Pois</t>
        </is>
      </c>
      <c r="G5416" t="inlineStr"/>
      <c r="H5416" t="inlineStr"/>
      <c r="I5416" t="inlineStr"/>
      <c r="J5416" t="inlineStr"/>
      <c r="K5416" t="inlineStr"/>
      <c r="L5416" t="inlineStr"/>
      <c r="M5416" t="inlineStr"/>
      <c r="N5416" t="inlineStr"/>
      <c r="O5416" t="n">
        <v>56</v>
      </c>
      <c r="P5416" t="inlineStr"/>
      <c r="Q5416" t="inlineStr"/>
      <c r="R5416" t="inlineStr"/>
      <c r="S5416" t="inlineStr"/>
      <c r="T5416" t="inlineStr"/>
      <c r="U5416" t="n">
        <v>0</v>
      </c>
      <c r="V5416" t="n">
        <v>500000000</v>
      </c>
      <c r="W5416" t="inlineStr"/>
      <c r="X5416" t="inlineStr">
        <is>
          <t>déterminé</t>
        </is>
      </c>
    </row>
    <row r="5417" ht="15" customHeight="1" s="1003">
      <c r="A5417" s="1019" t="inlineStr">
        <is>
          <t>Amidon</t>
        </is>
      </c>
      <c r="B5417" t="inlineStr">
        <is>
          <t>Alimentation humaine</t>
        </is>
      </c>
      <c r="C5417" t="inlineStr">
        <is>
          <t>kt</t>
        </is>
      </c>
      <c r="D5417" t="inlineStr">
        <is>
          <t>France</t>
        </is>
      </c>
      <c r="E5417" t="inlineStr">
        <is>
          <t>2023-24</t>
        </is>
      </c>
      <c r="F5417" t="inlineStr">
        <is>
          <t>Pois</t>
        </is>
      </c>
      <c r="G5417" t="inlineStr"/>
      <c r="H5417" t="inlineStr"/>
      <c r="I5417" t="inlineStr"/>
      <c r="J5417" t="inlineStr"/>
      <c r="K5417" t="inlineStr"/>
      <c r="L5417" t="inlineStr"/>
      <c r="M5417" t="inlineStr"/>
      <c r="N5417" t="inlineStr"/>
      <c r="O5417" t="n">
        <v>56</v>
      </c>
      <c r="P5417" t="inlineStr"/>
      <c r="Q5417" t="inlineStr"/>
      <c r="R5417" t="inlineStr"/>
      <c r="S5417" t="inlineStr"/>
      <c r="T5417" t="inlineStr"/>
      <c r="U5417" t="n">
        <v>0</v>
      </c>
      <c r="V5417" t="n">
        <v>500000000</v>
      </c>
      <c r="W5417" t="inlineStr"/>
      <c r="X5417" t="inlineStr">
        <is>
          <t>déterminé</t>
        </is>
      </c>
    </row>
    <row r="5418" ht="15" customHeight="1" s="1003">
      <c r="A5418" s="1019" t="inlineStr">
        <is>
          <t>Amidon</t>
        </is>
      </c>
      <c r="B5418" t="inlineStr">
        <is>
          <t>Usages alimentaires</t>
        </is>
      </c>
      <c r="C5418" t="inlineStr">
        <is>
          <t>kt</t>
        </is>
      </c>
      <c r="D5418" t="inlineStr">
        <is>
          <t>France</t>
        </is>
      </c>
      <c r="E5418" t="inlineStr">
        <is>
          <t>2023-24</t>
        </is>
      </c>
      <c r="F5418" t="inlineStr">
        <is>
          <t>Pois</t>
        </is>
      </c>
      <c r="G5418" t="inlineStr"/>
      <c r="H5418" t="inlineStr"/>
      <c r="I5418" t="inlineStr"/>
      <c r="J5418" t="inlineStr"/>
      <c r="K5418" t="inlineStr"/>
      <c r="L5418" t="inlineStr"/>
      <c r="M5418" t="inlineStr"/>
      <c r="N5418" t="inlineStr"/>
      <c r="O5418" t="n">
        <v>56</v>
      </c>
      <c r="P5418" t="inlineStr"/>
      <c r="Q5418" t="inlineStr"/>
      <c r="R5418" t="inlineStr"/>
      <c r="S5418" t="inlineStr"/>
      <c r="T5418" t="inlineStr"/>
      <c r="U5418" t="n">
        <v>0</v>
      </c>
      <c r="V5418" t="n">
        <v>500000000</v>
      </c>
      <c r="W5418" t="inlineStr"/>
      <c r="X5418" t="inlineStr">
        <is>
          <t>déterminé</t>
        </is>
      </c>
    </row>
    <row r="5419" ht="15" customHeight="1" s="1003">
      <c r="A5419" s="1019" t="inlineStr">
        <is>
          <t>Amidon</t>
        </is>
      </c>
      <c r="B5419" t="inlineStr">
        <is>
          <t>Débouchés</t>
        </is>
      </c>
      <c r="C5419" t="inlineStr">
        <is>
          <t>kt</t>
        </is>
      </c>
      <c r="D5419" t="inlineStr">
        <is>
          <t>France</t>
        </is>
      </c>
      <c r="E5419" t="inlineStr">
        <is>
          <t>2023-24</t>
        </is>
      </c>
      <c r="F5419" t="inlineStr">
        <is>
          <t>Pois</t>
        </is>
      </c>
      <c r="G5419" t="inlineStr"/>
      <c r="H5419" t="inlineStr"/>
      <c r="I5419" t="inlineStr"/>
      <c r="J5419" t="inlineStr"/>
      <c r="K5419" t="inlineStr"/>
      <c r="L5419" t="inlineStr"/>
      <c r="M5419" t="inlineStr"/>
      <c r="N5419" t="inlineStr"/>
      <c r="O5419" t="n">
        <v>56</v>
      </c>
      <c r="P5419" t="inlineStr"/>
      <c r="Q5419" t="inlineStr"/>
      <c r="R5419" t="inlineStr"/>
      <c r="S5419" t="inlineStr"/>
      <c r="T5419" t="inlineStr"/>
      <c r="U5419" t="n">
        <v>0</v>
      </c>
      <c r="V5419" t="n">
        <v>500000000</v>
      </c>
      <c r="W5419" t="inlineStr"/>
      <c r="X5419" t="inlineStr">
        <is>
          <t>déterminé</t>
        </is>
      </c>
    </row>
    <row r="5420" ht="15" customHeight="1" s="1003">
      <c r="A5420" s="1019" t="inlineStr">
        <is>
          <t>Protéine</t>
        </is>
      </c>
      <c r="B5420" t="inlineStr">
        <is>
          <t>Autres IAA</t>
        </is>
      </c>
      <c r="C5420" t="inlineStr">
        <is>
          <t>kt</t>
        </is>
      </c>
      <c r="D5420" t="inlineStr">
        <is>
          <t>France</t>
        </is>
      </c>
      <c r="E5420" t="inlineStr">
        <is>
          <t>2023-24</t>
        </is>
      </c>
      <c r="F5420" t="inlineStr">
        <is>
          <t>Pois</t>
        </is>
      </c>
      <c r="G5420" t="inlineStr"/>
      <c r="H5420" t="inlineStr"/>
      <c r="I5420" t="inlineStr"/>
      <c r="J5420" t="inlineStr"/>
      <c r="K5420" t="inlineStr"/>
      <c r="L5420" t="inlineStr"/>
      <c r="M5420" t="inlineStr"/>
      <c r="N5420" t="inlineStr"/>
      <c r="O5420" t="n">
        <v>23.8</v>
      </c>
      <c r="P5420" t="inlineStr"/>
      <c r="Q5420" t="inlineStr"/>
      <c r="R5420" t="inlineStr"/>
      <c r="S5420" t="inlineStr"/>
      <c r="T5420" t="inlineStr"/>
      <c r="U5420" t="n">
        <v>0</v>
      </c>
      <c r="V5420" t="n">
        <v>500000000</v>
      </c>
      <c r="W5420" t="inlineStr"/>
      <c r="X5420" t="inlineStr">
        <is>
          <t>déterminé</t>
        </is>
      </c>
    </row>
    <row r="5421" ht="15" customHeight="1" s="1003">
      <c r="A5421" s="1019" t="inlineStr">
        <is>
          <t>Protéine</t>
        </is>
      </c>
      <c r="B5421" t="inlineStr">
        <is>
          <t>Alimentation humaine</t>
        </is>
      </c>
      <c r="C5421" t="inlineStr">
        <is>
          <t>kt</t>
        </is>
      </c>
      <c r="D5421" t="inlineStr">
        <is>
          <t>France</t>
        </is>
      </c>
      <c r="E5421" t="inlineStr">
        <is>
          <t>2023-24</t>
        </is>
      </c>
      <c r="F5421" t="inlineStr">
        <is>
          <t>Pois</t>
        </is>
      </c>
      <c r="G5421" t="inlineStr"/>
      <c r="H5421" t="inlineStr"/>
      <c r="I5421" t="inlineStr"/>
      <c r="J5421" t="inlineStr"/>
      <c r="K5421" t="inlineStr"/>
      <c r="L5421" t="inlineStr"/>
      <c r="M5421" t="inlineStr"/>
      <c r="N5421" t="inlineStr"/>
      <c r="O5421" t="n">
        <v>23.8</v>
      </c>
      <c r="P5421" t="inlineStr"/>
      <c r="Q5421" t="inlineStr"/>
      <c r="R5421" t="inlineStr"/>
      <c r="S5421" t="inlineStr"/>
      <c r="T5421" t="inlineStr"/>
      <c r="U5421" t="n">
        <v>0</v>
      </c>
      <c r="V5421" t="n">
        <v>500000000</v>
      </c>
      <c r="W5421" t="inlineStr"/>
      <c r="X5421" t="inlineStr">
        <is>
          <t>déterminé</t>
        </is>
      </c>
    </row>
    <row r="5422" ht="15" customHeight="1" s="1003">
      <c r="A5422" s="1019" t="inlineStr">
        <is>
          <t>Protéine</t>
        </is>
      </c>
      <c r="B5422" t="inlineStr">
        <is>
          <t>Usages alimentaires</t>
        </is>
      </c>
      <c r="C5422" t="inlineStr">
        <is>
          <t>kt</t>
        </is>
      </c>
      <c r="D5422" t="inlineStr">
        <is>
          <t>France</t>
        </is>
      </c>
      <c r="E5422" t="inlineStr">
        <is>
          <t>2023-24</t>
        </is>
      </c>
      <c r="F5422" t="inlineStr">
        <is>
          <t>Pois</t>
        </is>
      </c>
      <c r="G5422" t="inlineStr"/>
      <c r="H5422" t="inlineStr"/>
      <c r="I5422" t="inlineStr"/>
      <c r="J5422" t="inlineStr"/>
      <c r="K5422" t="inlineStr"/>
      <c r="L5422" t="inlineStr"/>
      <c r="M5422" t="inlineStr"/>
      <c r="N5422" t="inlineStr"/>
      <c r="O5422" t="n">
        <v>23.8</v>
      </c>
      <c r="P5422" t="inlineStr"/>
      <c r="Q5422" t="inlineStr"/>
      <c r="R5422" t="inlineStr"/>
      <c r="S5422" t="inlineStr"/>
      <c r="T5422" t="inlineStr"/>
      <c r="U5422" t="n">
        <v>0</v>
      </c>
      <c r="V5422" t="n">
        <v>500000000</v>
      </c>
      <c r="W5422" t="inlineStr"/>
      <c r="X5422" t="inlineStr">
        <is>
          <t>déterminé</t>
        </is>
      </c>
    </row>
    <row r="5423" ht="15" customHeight="1" s="1003">
      <c r="A5423" s="1019" t="inlineStr">
        <is>
          <t>Protéine</t>
        </is>
      </c>
      <c r="B5423" t="inlineStr">
        <is>
          <t>Débouchés</t>
        </is>
      </c>
      <c r="C5423" t="inlineStr">
        <is>
          <t>kt</t>
        </is>
      </c>
      <c r="D5423" t="inlineStr">
        <is>
          <t>France</t>
        </is>
      </c>
      <c r="E5423" t="inlineStr">
        <is>
          <t>2023-24</t>
        </is>
      </c>
      <c r="F5423" t="inlineStr">
        <is>
          <t>Pois</t>
        </is>
      </c>
      <c r="G5423" t="inlineStr"/>
      <c r="H5423" t="inlineStr"/>
      <c r="I5423" t="inlineStr"/>
      <c r="J5423" t="inlineStr"/>
      <c r="K5423" t="inlineStr"/>
      <c r="L5423" t="inlineStr"/>
      <c r="M5423" t="inlineStr"/>
      <c r="N5423" t="inlineStr"/>
      <c r="O5423" t="n">
        <v>23.8</v>
      </c>
      <c r="P5423" t="inlineStr"/>
      <c r="Q5423" t="inlineStr"/>
      <c r="R5423" t="inlineStr"/>
      <c r="S5423" t="inlineStr"/>
      <c r="T5423" t="inlineStr"/>
      <c r="U5423" t="n">
        <v>0</v>
      </c>
      <c r="V5423" t="n">
        <v>500000000</v>
      </c>
      <c r="W5423" t="inlineStr"/>
      <c r="X5423" t="inlineStr">
        <is>
          <t>déterminé</t>
        </is>
      </c>
    </row>
    <row r="5424" ht="15" customHeight="1" s="1003">
      <c r="A5424" s="1019" t="inlineStr">
        <is>
          <t>Fibres, lipides et sons</t>
        </is>
      </c>
      <c r="B5424" t="inlineStr">
        <is>
          <t>Autres IAA</t>
        </is>
      </c>
      <c r="C5424" t="inlineStr">
        <is>
          <t>kt</t>
        </is>
      </c>
      <c r="D5424" t="inlineStr">
        <is>
          <t>France</t>
        </is>
      </c>
      <c r="E5424" t="inlineStr">
        <is>
          <t>2023-24</t>
        </is>
      </c>
      <c r="F5424" t="inlineStr">
        <is>
          <t>Pois</t>
        </is>
      </c>
      <c r="G5424" t="inlineStr"/>
      <c r="H5424" t="inlineStr"/>
      <c r="I5424" t="inlineStr"/>
      <c r="J5424" t="inlineStr"/>
      <c r="K5424" t="inlineStr"/>
      <c r="L5424" t="inlineStr"/>
      <c r="M5424" t="inlineStr"/>
      <c r="N5424" t="inlineStr"/>
      <c r="O5424" t="n">
        <v>60.2</v>
      </c>
      <c r="P5424" t="inlineStr"/>
      <c r="Q5424" t="inlineStr"/>
      <c r="R5424" t="inlineStr"/>
      <c r="S5424" t="inlineStr"/>
      <c r="T5424" t="inlineStr"/>
      <c r="U5424" t="n">
        <v>0</v>
      </c>
      <c r="V5424" t="n">
        <v>500000000</v>
      </c>
      <c r="W5424" t="inlineStr"/>
      <c r="X5424" t="inlineStr">
        <is>
          <t>déterminé</t>
        </is>
      </c>
    </row>
    <row r="5425" ht="15" customHeight="1" s="1003">
      <c r="A5425" s="1019" t="inlineStr">
        <is>
          <t>Fibres, lipides et sons</t>
        </is>
      </c>
      <c r="B5425" t="inlineStr">
        <is>
          <t>Alimentation humaine</t>
        </is>
      </c>
      <c r="C5425" t="inlineStr">
        <is>
          <t>kt</t>
        </is>
      </c>
      <c r="D5425" t="inlineStr">
        <is>
          <t>France</t>
        </is>
      </c>
      <c r="E5425" t="inlineStr">
        <is>
          <t>2023-24</t>
        </is>
      </c>
      <c r="F5425" t="inlineStr">
        <is>
          <t>Pois</t>
        </is>
      </c>
      <c r="G5425" t="inlineStr"/>
      <c r="H5425" t="inlineStr"/>
      <c r="I5425" t="inlineStr"/>
      <c r="J5425" t="inlineStr"/>
      <c r="K5425" t="inlineStr"/>
      <c r="L5425" t="inlineStr"/>
      <c r="M5425" t="inlineStr"/>
      <c r="N5425" t="inlineStr"/>
      <c r="O5425" t="n">
        <v>60.2</v>
      </c>
      <c r="P5425" t="inlineStr"/>
      <c r="Q5425" t="inlineStr"/>
      <c r="R5425" t="inlineStr"/>
      <c r="S5425" t="inlineStr"/>
      <c r="T5425" t="inlineStr"/>
      <c r="U5425" t="n">
        <v>0</v>
      </c>
      <c r="V5425" t="n">
        <v>500000000</v>
      </c>
      <c r="W5425" t="inlineStr"/>
      <c r="X5425" t="inlineStr">
        <is>
          <t>déterminé</t>
        </is>
      </c>
    </row>
    <row r="5426" ht="15" customHeight="1" s="1003">
      <c r="A5426" s="1019" t="inlineStr">
        <is>
          <t>Fibres, lipides et sons</t>
        </is>
      </c>
      <c r="B5426" t="inlineStr">
        <is>
          <t>Usages alimentaires</t>
        </is>
      </c>
      <c r="C5426" t="inlineStr">
        <is>
          <t>kt</t>
        </is>
      </c>
      <c r="D5426" t="inlineStr">
        <is>
          <t>France</t>
        </is>
      </c>
      <c r="E5426" t="inlineStr">
        <is>
          <t>2023-24</t>
        </is>
      </c>
      <c r="F5426" t="inlineStr">
        <is>
          <t>Pois</t>
        </is>
      </c>
      <c r="G5426" t="inlineStr"/>
      <c r="H5426" t="inlineStr"/>
      <c r="I5426" t="inlineStr"/>
      <c r="J5426" t="inlineStr"/>
      <c r="K5426" t="inlineStr"/>
      <c r="L5426" t="inlineStr"/>
      <c r="M5426" t="inlineStr"/>
      <c r="N5426" t="inlineStr"/>
      <c r="O5426" t="n">
        <v>60.2</v>
      </c>
      <c r="P5426" t="inlineStr"/>
      <c r="Q5426" t="inlineStr"/>
      <c r="R5426" t="inlineStr"/>
      <c r="S5426" t="inlineStr"/>
      <c r="T5426" t="inlineStr"/>
      <c r="U5426" t="n">
        <v>0</v>
      </c>
      <c r="V5426" t="n">
        <v>500000000</v>
      </c>
      <c r="W5426" t="inlineStr"/>
      <c r="X5426" t="inlineStr">
        <is>
          <t>déterminé</t>
        </is>
      </c>
    </row>
    <row r="5427" ht="15" customHeight="1" s="1003">
      <c r="A5427" s="1019" t="inlineStr">
        <is>
          <t>Fibres, lipides et sons</t>
        </is>
      </c>
      <c r="B5427" t="inlineStr">
        <is>
          <t>Débouchés</t>
        </is>
      </c>
      <c r="C5427" t="inlineStr">
        <is>
          <t>kt</t>
        </is>
      </c>
      <c r="D5427" t="inlineStr">
        <is>
          <t>France</t>
        </is>
      </c>
      <c r="E5427" t="inlineStr">
        <is>
          <t>2023-24</t>
        </is>
      </c>
      <c r="F5427" t="inlineStr">
        <is>
          <t>Pois</t>
        </is>
      </c>
      <c r="G5427" t="inlineStr"/>
      <c r="H5427" t="inlineStr"/>
      <c r="I5427" t="inlineStr"/>
      <c r="J5427" t="inlineStr"/>
      <c r="K5427" t="inlineStr"/>
      <c r="L5427" t="inlineStr"/>
      <c r="M5427" t="inlineStr"/>
      <c r="N5427" t="inlineStr"/>
      <c r="O5427" t="n">
        <v>60.2</v>
      </c>
      <c r="P5427" t="inlineStr"/>
      <c r="Q5427" t="inlineStr"/>
      <c r="R5427" t="inlineStr"/>
      <c r="S5427" t="inlineStr"/>
      <c r="T5427" t="inlineStr"/>
      <c r="U5427" t="n">
        <v>0</v>
      </c>
      <c r="V5427" t="n">
        <v>500000000</v>
      </c>
      <c r="W5427" t="inlineStr"/>
      <c r="X5427" t="inlineStr">
        <is>
          <t>déterminé</t>
        </is>
      </c>
    </row>
    <row r="5428" ht="15" customHeight="1" s="1003">
      <c r="A5428" s="1019" t="inlineStr">
        <is>
          <t>Farine</t>
        </is>
      </c>
      <c r="B5428" t="inlineStr">
        <is>
          <t>Autres IAA</t>
        </is>
      </c>
      <c r="C5428" t="inlineStr">
        <is>
          <t>kt</t>
        </is>
      </c>
      <c r="D5428" t="inlineStr">
        <is>
          <t>France</t>
        </is>
      </c>
      <c r="E5428" t="inlineStr">
        <is>
          <t>2023-24</t>
        </is>
      </c>
      <c r="F5428" t="inlineStr">
        <is>
          <t>Pois</t>
        </is>
      </c>
      <c r="G5428" t="inlineStr"/>
      <c r="H5428" t="inlineStr"/>
      <c r="I5428" t="inlineStr"/>
      <c r="J5428" t="inlineStr"/>
      <c r="K5428" t="inlineStr"/>
      <c r="L5428" t="inlineStr"/>
      <c r="M5428" t="inlineStr"/>
      <c r="N5428" t="inlineStr"/>
      <c r="O5428" t="n">
        <v>-0</v>
      </c>
      <c r="P5428" t="n">
        <v>0</v>
      </c>
      <c r="Q5428" t="n">
        <v>-0</v>
      </c>
      <c r="R5428" t="inlineStr"/>
      <c r="S5428" t="inlineStr"/>
      <c r="T5428" t="inlineStr"/>
      <c r="U5428" t="n">
        <v>0</v>
      </c>
      <c r="V5428" t="n">
        <v>500000000</v>
      </c>
      <c r="W5428" t="inlineStr"/>
      <c r="X5428" t="inlineStr">
        <is>
          <t>libre</t>
        </is>
      </c>
    </row>
    <row r="5429" ht="15" customHeight="1" s="1003">
      <c r="A5429" s="1019" t="inlineStr">
        <is>
          <t>Farine</t>
        </is>
      </c>
      <c r="B5429" t="inlineStr">
        <is>
          <t>Alimentation humaine</t>
        </is>
      </c>
      <c r="C5429" t="inlineStr">
        <is>
          <t>kt</t>
        </is>
      </c>
      <c r="D5429" t="inlineStr">
        <is>
          <t>France</t>
        </is>
      </c>
      <c r="E5429" t="inlineStr">
        <is>
          <t>2023-24</t>
        </is>
      </c>
      <c r="F5429" t="inlineStr">
        <is>
          <t>Pois</t>
        </is>
      </c>
      <c r="G5429" t="inlineStr"/>
      <c r="H5429" t="inlineStr"/>
      <c r="I5429" t="inlineStr"/>
      <c r="J5429" t="inlineStr"/>
      <c r="K5429" t="inlineStr"/>
      <c r="L5429" t="inlineStr"/>
      <c r="M5429" t="inlineStr"/>
      <c r="N5429" t="inlineStr"/>
      <c r="O5429" t="n">
        <v>-0</v>
      </c>
      <c r="P5429" t="n">
        <v>0</v>
      </c>
      <c r="Q5429" t="n">
        <v>0</v>
      </c>
      <c r="R5429" t="inlineStr"/>
      <c r="S5429" t="inlineStr"/>
      <c r="T5429" t="inlineStr"/>
      <c r="U5429" t="n">
        <v>0</v>
      </c>
      <c r="V5429" t="n">
        <v>500000000</v>
      </c>
      <c r="W5429" t="inlineStr"/>
      <c r="X5429" t="inlineStr">
        <is>
          <t>libre</t>
        </is>
      </c>
    </row>
    <row r="5430" ht="15" customHeight="1" s="1003">
      <c r="A5430" s="1019" t="inlineStr">
        <is>
          <t>Farine</t>
        </is>
      </c>
      <c r="B5430" t="inlineStr">
        <is>
          <t>Usages alimentaires</t>
        </is>
      </c>
      <c r="C5430" t="inlineStr">
        <is>
          <t>kt</t>
        </is>
      </c>
      <c r="D5430" t="inlineStr">
        <is>
          <t>France</t>
        </is>
      </c>
      <c r="E5430" t="inlineStr">
        <is>
          <t>2023-24</t>
        </is>
      </c>
      <c r="F5430" t="inlineStr">
        <is>
          <t>Pois</t>
        </is>
      </c>
      <c r="G5430" t="inlineStr"/>
      <c r="H5430" t="inlineStr"/>
      <c r="I5430" t="inlineStr"/>
      <c r="J5430" t="inlineStr"/>
      <c r="K5430" t="inlineStr"/>
      <c r="L5430" t="inlineStr"/>
      <c r="M5430" t="inlineStr"/>
      <c r="N5430" t="inlineStr"/>
      <c r="O5430" t="n">
        <v>-0</v>
      </c>
      <c r="P5430" t="n">
        <v>0</v>
      </c>
      <c r="Q5430" t="n">
        <v>0</v>
      </c>
      <c r="R5430" t="inlineStr"/>
      <c r="S5430" t="inlineStr"/>
      <c r="T5430" t="inlineStr"/>
      <c r="U5430" t="n">
        <v>0</v>
      </c>
      <c r="V5430" t="n">
        <v>500000000</v>
      </c>
      <c r="W5430" t="inlineStr"/>
      <c r="X5430" t="inlineStr">
        <is>
          <t>libre</t>
        </is>
      </c>
    </row>
    <row r="5431" ht="15" customHeight="1" s="1003">
      <c r="A5431" s="1019" t="inlineStr">
        <is>
          <t>Farine</t>
        </is>
      </c>
      <c r="B5431" t="inlineStr">
        <is>
          <t>Débouchés</t>
        </is>
      </c>
      <c r="C5431" t="inlineStr">
        <is>
          <t>kt</t>
        </is>
      </c>
      <c r="D5431" t="inlineStr">
        <is>
          <t>France</t>
        </is>
      </c>
      <c r="E5431" t="inlineStr">
        <is>
          <t>2023-24</t>
        </is>
      </c>
      <c r="F5431" t="inlineStr">
        <is>
          <t>Pois</t>
        </is>
      </c>
      <c r="G5431" t="inlineStr"/>
      <c r="H5431" t="inlineStr"/>
      <c r="I5431" t="inlineStr"/>
      <c r="J5431" t="inlineStr"/>
      <c r="K5431" t="inlineStr"/>
      <c r="L5431" t="inlineStr"/>
      <c r="M5431" t="inlineStr"/>
      <c r="N5431" t="inlineStr"/>
      <c r="O5431" t="n">
        <v>-0</v>
      </c>
      <c r="P5431" t="n">
        <v>0</v>
      </c>
      <c r="Q5431" t="n">
        <v>0</v>
      </c>
      <c r="R5431" t="inlineStr"/>
      <c r="S5431" t="inlineStr"/>
      <c r="T5431" t="inlineStr"/>
      <c r="U5431" t="n">
        <v>0</v>
      </c>
      <c r="V5431" t="n">
        <v>500000000</v>
      </c>
      <c r="W5431" t="inlineStr"/>
      <c r="X5431" t="inlineStr">
        <is>
          <t>libre</t>
        </is>
      </c>
    </row>
    <row r="5432" ht="15" customHeight="1" s="1003">
      <c r="A5432" s="1019" t="inlineStr">
        <is>
          <t>Sons</t>
        </is>
      </c>
      <c r="B5432" t="inlineStr">
        <is>
          <t>Alimentation animale</t>
        </is>
      </c>
      <c r="C5432" t="inlineStr">
        <is>
          <t>kt</t>
        </is>
      </c>
      <c r="D5432" t="inlineStr">
        <is>
          <t>France</t>
        </is>
      </c>
      <c r="E5432" t="inlineStr">
        <is>
          <t>2023-24</t>
        </is>
      </c>
      <c r="F5432" t="inlineStr">
        <is>
          <t>Pois</t>
        </is>
      </c>
      <c r="G5432" t="inlineStr"/>
      <c r="H5432" t="inlineStr"/>
      <c r="I5432" t="inlineStr"/>
      <c r="J5432" t="inlineStr"/>
      <c r="K5432" t="inlineStr"/>
      <c r="L5432" t="inlineStr"/>
      <c r="M5432" t="inlineStr"/>
      <c r="N5432" t="inlineStr"/>
      <c r="O5432" t="n">
        <v>-0</v>
      </c>
      <c r="P5432" t="n">
        <v>0</v>
      </c>
      <c r="Q5432" t="n">
        <v>0</v>
      </c>
      <c r="R5432" t="inlineStr"/>
      <c r="S5432" t="inlineStr"/>
      <c r="T5432" t="inlineStr"/>
      <c r="U5432" t="n">
        <v>0</v>
      </c>
      <c r="V5432" t="n">
        <v>500000000</v>
      </c>
      <c r="W5432" t="inlineStr"/>
      <c r="X5432" t="inlineStr">
        <is>
          <t>libre</t>
        </is>
      </c>
    </row>
    <row r="5433" ht="15" customHeight="1" s="1003">
      <c r="A5433" s="1019" t="inlineStr">
        <is>
          <t>Sons</t>
        </is>
      </c>
      <c r="B5433" t="inlineStr">
        <is>
          <t>Usages alimentaires</t>
        </is>
      </c>
      <c r="C5433" t="inlineStr">
        <is>
          <t>kt</t>
        </is>
      </c>
      <c r="D5433" t="inlineStr">
        <is>
          <t>France</t>
        </is>
      </c>
      <c r="E5433" t="inlineStr">
        <is>
          <t>2023-24</t>
        </is>
      </c>
      <c r="F5433" t="inlineStr">
        <is>
          <t>Pois</t>
        </is>
      </c>
      <c r="G5433" t="inlineStr"/>
      <c r="H5433" t="inlineStr"/>
      <c r="I5433" t="inlineStr"/>
      <c r="J5433" t="inlineStr"/>
      <c r="K5433" t="inlineStr"/>
      <c r="L5433" t="inlineStr"/>
      <c r="M5433" t="inlineStr"/>
      <c r="N5433" t="inlineStr"/>
      <c r="O5433" t="n">
        <v>-0</v>
      </c>
      <c r="P5433" t="n">
        <v>0</v>
      </c>
      <c r="Q5433" t="n">
        <v>0</v>
      </c>
      <c r="R5433" t="inlineStr"/>
      <c r="S5433" t="inlineStr"/>
      <c r="T5433" t="inlineStr"/>
      <c r="U5433" t="n">
        <v>0</v>
      </c>
      <c r="V5433" t="n">
        <v>500000000</v>
      </c>
      <c r="W5433" t="inlineStr"/>
      <c r="X5433" t="inlineStr">
        <is>
          <t>libre</t>
        </is>
      </c>
    </row>
    <row r="5434" ht="15" customHeight="1" s="1003">
      <c r="A5434" s="1019" t="inlineStr">
        <is>
          <t>Sons</t>
        </is>
      </c>
      <c r="B5434" t="inlineStr">
        <is>
          <t>Débouchés</t>
        </is>
      </c>
      <c r="C5434" t="inlineStr">
        <is>
          <t>kt</t>
        </is>
      </c>
      <c r="D5434" t="inlineStr">
        <is>
          <t>France</t>
        </is>
      </c>
      <c r="E5434" t="inlineStr">
        <is>
          <t>2023-24</t>
        </is>
      </c>
      <c r="F5434" t="inlineStr">
        <is>
          <t>Pois</t>
        </is>
      </c>
      <c r="G5434" t="inlineStr"/>
      <c r="H5434" t="inlineStr"/>
      <c r="I5434" t="inlineStr"/>
      <c r="J5434" t="inlineStr"/>
      <c r="K5434" t="inlineStr"/>
      <c r="L5434" t="inlineStr"/>
      <c r="M5434" t="inlineStr"/>
      <c r="N5434" t="inlineStr"/>
      <c r="O5434" t="n">
        <v>-0</v>
      </c>
      <c r="P5434" t="n">
        <v>0</v>
      </c>
      <c r="Q5434" t="n">
        <v>0</v>
      </c>
      <c r="R5434" t="inlineStr"/>
      <c r="S5434" t="inlineStr"/>
      <c r="T5434" t="inlineStr"/>
      <c r="U5434" t="n">
        <v>0</v>
      </c>
      <c r="V5434" t="n">
        <v>500000000</v>
      </c>
      <c r="W5434" t="inlineStr"/>
      <c r="X5434" t="inlineStr">
        <is>
          <t>libre</t>
        </is>
      </c>
    </row>
    <row r="5435" ht="15" customHeight="1" s="1003">
      <c r="A5435" s="1019" t="inlineStr">
        <is>
          <t>Sons</t>
        </is>
      </c>
      <c r="B5435" t="inlineStr">
        <is>
          <t>FAB</t>
        </is>
      </c>
      <c r="C5435" t="inlineStr">
        <is>
          <t>kt</t>
        </is>
      </c>
      <c r="D5435" t="inlineStr">
        <is>
          <t>France</t>
        </is>
      </c>
      <c r="E5435" t="inlineStr">
        <is>
          <t>2023-24</t>
        </is>
      </c>
      <c r="F5435" t="inlineStr">
        <is>
          <t>Pois</t>
        </is>
      </c>
      <c r="G5435" t="inlineStr"/>
      <c r="H5435" t="inlineStr"/>
      <c r="I5435" t="inlineStr"/>
      <c r="J5435" t="inlineStr"/>
      <c r="K5435" t="inlineStr"/>
      <c r="L5435" t="inlineStr"/>
      <c r="M5435" t="inlineStr"/>
      <c r="N5435" t="inlineStr"/>
      <c r="O5435" t="n">
        <v>-0</v>
      </c>
      <c r="P5435" t="n">
        <v>0</v>
      </c>
      <c r="Q5435" t="n">
        <v>-0</v>
      </c>
      <c r="R5435" t="inlineStr"/>
      <c r="S5435" t="inlineStr"/>
      <c r="T5435" t="inlineStr"/>
      <c r="U5435" t="n">
        <v>0</v>
      </c>
      <c r="V5435" t="n">
        <v>500000000</v>
      </c>
      <c r="W5435" t="inlineStr"/>
      <c r="X5435" t="inlineStr">
        <is>
          <t>libre</t>
        </is>
      </c>
    </row>
    <row r="5436" ht="15" customHeight="1" s="1003">
      <c r="A5436" s="1019" t="inlineStr">
        <is>
          <t>Sons</t>
        </is>
      </c>
      <c r="B5436" t="inlineStr">
        <is>
          <t>FAF</t>
        </is>
      </c>
      <c r="C5436" t="inlineStr">
        <is>
          <t>kt</t>
        </is>
      </c>
      <c r="D5436" t="inlineStr">
        <is>
          <t>France</t>
        </is>
      </c>
      <c r="E5436" t="inlineStr">
        <is>
          <t>2023-24</t>
        </is>
      </c>
      <c r="F5436" t="inlineStr">
        <is>
          <t>Pois</t>
        </is>
      </c>
      <c r="G5436" t="inlineStr"/>
      <c r="H5436" t="inlineStr"/>
      <c r="I5436" t="inlineStr"/>
      <c r="J5436" t="inlineStr"/>
      <c r="K5436" t="inlineStr"/>
      <c r="L5436" t="inlineStr"/>
      <c r="M5436" t="inlineStr"/>
      <c r="N5436" t="inlineStr"/>
      <c r="O5436" t="n">
        <v>-0</v>
      </c>
      <c r="P5436" t="n">
        <v>0</v>
      </c>
      <c r="Q5436" t="n">
        <v>-0</v>
      </c>
      <c r="R5436" t="inlineStr"/>
      <c r="S5436" t="inlineStr"/>
      <c r="T5436" t="inlineStr"/>
      <c r="U5436" t="n">
        <v>0</v>
      </c>
      <c r="V5436" t="n">
        <v>500000000</v>
      </c>
      <c r="W5436" t="inlineStr"/>
      <c r="X5436" t="inlineStr">
        <is>
          <t>libre</t>
        </is>
      </c>
    </row>
    <row r="5437" ht="15" customHeight="1" s="1003">
      <c r="A5437" s="1019" t="inlineStr">
        <is>
          <t>Sons</t>
        </is>
      </c>
      <c r="B5437" t="inlineStr">
        <is>
          <t>Direct élevage</t>
        </is>
      </c>
      <c r="C5437" t="inlineStr">
        <is>
          <t>kt</t>
        </is>
      </c>
      <c r="D5437" t="inlineStr">
        <is>
          <t>France</t>
        </is>
      </c>
      <c r="E5437" t="inlineStr">
        <is>
          <t>2023-24</t>
        </is>
      </c>
      <c r="F5437" t="inlineStr">
        <is>
          <t>Pois</t>
        </is>
      </c>
      <c r="G5437" t="inlineStr"/>
      <c r="H5437" t="inlineStr"/>
      <c r="I5437" t="inlineStr"/>
      <c r="J5437" t="inlineStr"/>
      <c r="K5437" t="inlineStr"/>
      <c r="L5437" t="inlineStr"/>
      <c r="M5437" t="inlineStr"/>
      <c r="N5437" t="inlineStr"/>
      <c r="O5437" t="n">
        <v>-0</v>
      </c>
      <c r="P5437" t="n">
        <v>0</v>
      </c>
      <c r="Q5437" t="n">
        <v>-0</v>
      </c>
      <c r="R5437" t="inlineStr"/>
      <c r="S5437" t="inlineStr"/>
      <c r="T5437" t="inlineStr"/>
      <c r="U5437" t="n">
        <v>0</v>
      </c>
      <c r="V5437" t="n">
        <v>500000000</v>
      </c>
      <c r="W5437" t="inlineStr"/>
      <c r="X5437" t="inlineStr">
        <is>
          <t>libre</t>
        </is>
      </c>
    </row>
    <row r="5438" ht="15" customHeight="1" s="1003">
      <c r="A5438" s="1019" t="inlineStr">
        <is>
          <t>Sons</t>
        </is>
      </c>
      <c r="B5438" t="inlineStr">
        <is>
          <t>Petfood</t>
        </is>
      </c>
      <c r="C5438" t="inlineStr">
        <is>
          <t>kt</t>
        </is>
      </c>
      <c r="D5438" t="inlineStr">
        <is>
          <t>France</t>
        </is>
      </c>
      <c r="E5438" t="inlineStr">
        <is>
          <t>2023-24</t>
        </is>
      </c>
      <c r="F5438" t="inlineStr">
        <is>
          <t>Pois</t>
        </is>
      </c>
      <c r="G5438" t="inlineStr"/>
      <c r="H5438" t="inlineStr"/>
      <c r="I5438" t="inlineStr"/>
      <c r="J5438" t="inlineStr"/>
      <c r="K5438" t="inlineStr"/>
      <c r="L5438" t="inlineStr"/>
      <c r="M5438" t="inlineStr"/>
      <c r="N5438" t="inlineStr"/>
      <c r="O5438" t="n">
        <v>-0</v>
      </c>
      <c r="P5438" t="n">
        <v>0</v>
      </c>
      <c r="Q5438" t="n">
        <v>-0</v>
      </c>
      <c r="R5438" t="inlineStr"/>
      <c r="S5438" t="inlineStr"/>
      <c r="T5438" t="inlineStr"/>
      <c r="U5438" t="n">
        <v>0</v>
      </c>
      <c r="V5438" t="n">
        <v>500000000</v>
      </c>
      <c r="W5438" t="inlineStr"/>
      <c r="X5438" t="inlineStr">
        <is>
          <t>libre</t>
        </is>
      </c>
    </row>
    <row r="5439" ht="15" customHeight="1" s="1003">
      <c r="A5439" s="1019" t="inlineStr">
        <is>
          <t>Sons</t>
        </is>
      </c>
      <c r="B5439" t="inlineStr">
        <is>
          <t>Alimentation animale rente</t>
        </is>
      </c>
      <c r="C5439" t="inlineStr">
        <is>
          <t>kt</t>
        </is>
      </c>
      <c r="D5439" t="inlineStr">
        <is>
          <t>France</t>
        </is>
      </c>
      <c r="E5439" t="inlineStr">
        <is>
          <t>2023-24</t>
        </is>
      </c>
      <c r="F5439" t="inlineStr">
        <is>
          <t>Pois</t>
        </is>
      </c>
      <c r="G5439" t="inlineStr"/>
      <c r="H5439" t="inlineStr"/>
      <c r="I5439" t="inlineStr"/>
      <c r="J5439" t="inlineStr"/>
      <c r="K5439" t="inlineStr"/>
      <c r="L5439" t="inlineStr"/>
      <c r="M5439" t="inlineStr"/>
      <c r="N5439" t="inlineStr"/>
      <c r="O5439" t="n">
        <v>-0</v>
      </c>
      <c r="P5439" t="n">
        <v>0</v>
      </c>
      <c r="Q5439" t="n">
        <v>0</v>
      </c>
      <c r="R5439" t="inlineStr"/>
      <c r="S5439" t="inlineStr"/>
      <c r="T5439" t="inlineStr"/>
      <c r="U5439" t="n">
        <v>0</v>
      </c>
      <c r="V5439" t="n">
        <v>500000000</v>
      </c>
      <c r="W5439" t="inlineStr"/>
      <c r="X5439" t="inlineStr">
        <is>
          <t>libre</t>
        </is>
      </c>
    </row>
    <row r="5440" ht="15" customHeight="1" s="1003">
      <c r="A5440" s="1019" t="inlineStr">
        <is>
          <t>Sons</t>
        </is>
      </c>
      <c r="B5440" t="inlineStr">
        <is>
          <t>Hors FAB</t>
        </is>
      </c>
      <c r="C5440" t="inlineStr">
        <is>
          <t>kt</t>
        </is>
      </c>
      <c r="D5440" t="inlineStr">
        <is>
          <t>France</t>
        </is>
      </c>
      <c r="E5440" t="inlineStr">
        <is>
          <t>2023-24</t>
        </is>
      </c>
      <c r="F5440" t="inlineStr">
        <is>
          <t>Pois</t>
        </is>
      </c>
      <c r="G5440" t="inlineStr"/>
      <c r="H5440" t="inlineStr"/>
      <c r="I5440" t="inlineStr"/>
      <c r="J5440" t="inlineStr"/>
      <c r="K5440" t="inlineStr"/>
      <c r="L5440" t="inlineStr"/>
      <c r="M5440" t="inlineStr"/>
      <c r="N5440" t="inlineStr"/>
      <c r="O5440" t="n">
        <v>-0</v>
      </c>
      <c r="P5440" t="n">
        <v>0</v>
      </c>
      <c r="Q5440" t="n">
        <v>0</v>
      </c>
      <c r="R5440" t="inlineStr"/>
      <c r="S5440" t="inlineStr"/>
      <c r="T5440" t="inlineStr"/>
      <c r="U5440" t="n">
        <v>0</v>
      </c>
      <c r="V5440" t="n">
        <v>500000000</v>
      </c>
      <c r="W5440" t="inlineStr"/>
      <c r="X5440" t="inlineStr">
        <is>
          <t>libre</t>
        </is>
      </c>
    </row>
    <row r="5441" ht="15" customHeight="1" s="1003">
      <c r="A5441" s="1019" t="inlineStr">
        <is>
          <t>MPV</t>
        </is>
      </c>
      <c r="B5441" t="inlineStr">
        <is>
          <t>Autres IAA</t>
        </is>
      </c>
      <c r="C5441" t="inlineStr">
        <is>
          <t>kt</t>
        </is>
      </c>
      <c r="D5441" t="inlineStr">
        <is>
          <t>France</t>
        </is>
      </c>
      <c r="E5441" t="inlineStr">
        <is>
          <t>2023-24</t>
        </is>
      </c>
      <c r="F5441" t="inlineStr">
        <is>
          <t>Pois</t>
        </is>
      </c>
      <c r="G5441" t="inlineStr"/>
      <c r="H5441" t="inlineStr"/>
      <c r="I5441" t="inlineStr"/>
      <c r="J5441" t="inlineStr"/>
      <c r="K5441" t="inlineStr"/>
      <c r="L5441" t="inlineStr"/>
      <c r="M5441" t="inlineStr"/>
      <c r="N5441" t="inlineStr"/>
      <c r="O5441" t="n">
        <v>-0</v>
      </c>
      <c r="P5441" t="n">
        <v>0</v>
      </c>
      <c r="Q5441" t="n">
        <v>-0</v>
      </c>
      <c r="R5441" t="inlineStr"/>
      <c r="S5441" t="inlineStr"/>
      <c r="T5441" t="inlineStr"/>
      <c r="U5441" t="n">
        <v>0</v>
      </c>
      <c r="V5441" t="n">
        <v>500000000</v>
      </c>
      <c r="W5441" t="inlineStr"/>
      <c r="X5441" t="inlineStr">
        <is>
          <t>libre</t>
        </is>
      </c>
    </row>
    <row r="5442" ht="15" customHeight="1" s="1003">
      <c r="A5442" s="1019" t="inlineStr">
        <is>
          <t>MPV</t>
        </is>
      </c>
      <c r="B5442" t="inlineStr">
        <is>
          <t>Alimentation humaine</t>
        </is>
      </c>
      <c r="C5442" t="inlineStr">
        <is>
          <t>kt</t>
        </is>
      </c>
      <c r="D5442" t="inlineStr">
        <is>
          <t>France</t>
        </is>
      </c>
      <c r="E5442" t="inlineStr">
        <is>
          <t>2023-24</t>
        </is>
      </c>
      <c r="F5442" t="inlineStr">
        <is>
          <t>Pois</t>
        </is>
      </c>
      <c r="G5442" t="inlineStr"/>
      <c r="H5442" t="inlineStr"/>
      <c r="I5442" t="inlineStr"/>
      <c r="J5442" t="inlineStr"/>
      <c r="K5442" t="inlineStr"/>
      <c r="L5442" t="inlineStr"/>
      <c r="M5442" t="inlineStr"/>
      <c r="N5442" t="inlineStr"/>
      <c r="O5442" t="n">
        <v>-0</v>
      </c>
      <c r="P5442" t="n">
        <v>0</v>
      </c>
      <c r="Q5442" t="n">
        <v>0</v>
      </c>
      <c r="R5442" t="inlineStr"/>
      <c r="S5442" t="inlineStr"/>
      <c r="T5442" t="inlineStr"/>
      <c r="U5442" t="n">
        <v>0</v>
      </c>
      <c r="V5442" t="n">
        <v>500000000</v>
      </c>
      <c r="W5442" t="inlineStr"/>
      <c r="X5442" t="inlineStr">
        <is>
          <t>libre</t>
        </is>
      </c>
    </row>
    <row r="5443" ht="15" customHeight="1" s="1003">
      <c r="A5443" s="1019" t="inlineStr">
        <is>
          <t>MPV</t>
        </is>
      </c>
      <c r="B5443" t="inlineStr">
        <is>
          <t>Usages alimentaires</t>
        </is>
      </c>
      <c r="C5443" t="inlineStr">
        <is>
          <t>kt</t>
        </is>
      </c>
      <c r="D5443" t="inlineStr">
        <is>
          <t>France</t>
        </is>
      </c>
      <c r="E5443" t="inlineStr">
        <is>
          <t>2023-24</t>
        </is>
      </c>
      <c r="F5443" t="inlineStr">
        <is>
          <t>Pois</t>
        </is>
      </c>
      <c r="G5443" t="inlineStr"/>
      <c r="H5443" t="inlineStr"/>
      <c r="I5443" t="inlineStr"/>
      <c r="J5443" t="inlineStr"/>
      <c r="K5443" t="inlineStr"/>
      <c r="L5443" t="inlineStr"/>
      <c r="M5443" t="inlineStr"/>
      <c r="N5443" t="inlineStr"/>
      <c r="O5443" t="n">
        <v>-0</v>
      </c>
      <c r="P5443" t="n">
        <v>0</v>
      </c>
      <c r="Q5443" t="n">
        <v>0</v>
      </c>
      <c r="R5443" t="inlineStr"/>
      <c r="S5443" t="inlineStr"/>
      <c r="T5443" t="inlineStr"/>
      <c r="U5443" t="n">
        <v>0</v>
      </c>
      <c r="V5443" t="n">
        <v>500000000</v>
      </c>
      <c r="W5443" t="inlineStr"/>
      <c r="X5443" t="inlineStr">
        <is>
          <t>libre</t>
        </is>
      </c>
    </row>
    <row r="5444" ht="15" customHeight="1" s="1003">
      <c r="A5444" s="1019" t="inlineStr">
        <is>
          <t>MPV</t>
        </is>
      </c>
      <c r="B5444" t="inlineStr">
        <is>
          <t>Débouchés</t>
        </is>
      </c>
      <c r="C5444" t="inlineStr">
        <is>
          <t>kt</t>
        </is>
      </c>
      <c r="D5444" t="inlineStr">
        <is>
          <t>France</t>
        </is>
      </c>
      <c r="E5444" t="inlineStr">
        <is>
          <t>2023-24</t>
        </is>
      </c>
      <c r="F5444" t="inlineStr">
        <is>
          <t>Pois</t>
        </is>
      </c>
      <c r="G5444" t="inlineStr"/>
      <c r="H5444" t="inlineStr"/>
      <c r="I5444" t="inlineStr"/>
      <c r="J5444" t="inlineStr"/>
      <c r="K5444" t="inlineStr"/>
      <c r="L5444" t="inlineStr"/>
      <c r="M5444" t="inlineStr"/>
      <c r="N5444" t="inlineStr"/>
      <c r="O5444" t="n">
        <v>-0</v>
      </c>
      <c r="P5444" t="n">
        <v>0</v>
      </c>
      <c r="Q5444" t="n">
        <v>0</v>
      </c>
      <c r="R5444" t="inlineStr"/>
      <c r="S5444" t="inlineStr"/>
      <c r="T5444" t="inlineStr"/>
      <c r="U5444" t="n">
        <v>0</v>
      </c>
      <c r="V5444" t="n">
        <v>500000000</v>
      </c>
      <c r="W5444" t="inlineStr"/>
      <c r="X5444" t="inlineStr">
        <is>
          <t>libre</t>
        </is>
      </c>
    </row>
    <row r="5445" ht="15" customHeight="1" s="1003">
      <c r="A5445" s="1019" t="inlineStr">
        <is>
          <t>Amidon, fibres, lipides et sons</t>
        </is>
      </c>
      <c r="B5445" t="inlineStr">
        <is>
          <t>Autres IAA</t>
        </is>
      </c>
      <c r="C5445" t="inlineStr">
        <is>
          <t>kt</t>
        </is>
      </c>
      <c r="D5445" t="inlineStr">
        <is>
          <t>France</t>
        </is>
      </c>
      <c r="E5445" t="inlineStr">
        <is>
          <t>2023-24</t>
        </is>
      </c>
      <c r="F5445" t="inlineStr">
        <is>
          <t>Pois</t>
        </is>
      </c>
      <c r="G5445" t="inlineStr"/>
      <c r="H5445" t="inlineStr"/>
      <c r="I5445" t="inlineStr"/>
      <c r="J5445" t="inlineStr"/>
      <c r="K5445" t="inlineStr"/>
      <c r="L5445" t="inlineStr"/>
      <c r="M5445" t="inlineStr"/>
      <c r="N5445" t="inlineStr"/>
      <c r="O5445" t="n">
        <v>-0</v>
      </c>
      <c r="P5445" t="n">
        <v>0</v>
      </c>
      <c r="Q5445" t="n">
        <v>-0</v>
      </c>
      <c r="R5445" t="inlineStr"/>
      <c r="S5445" t="inlineStr"/>
      <c r="T5445" t="inlineStr"/>
      <c r="U5445" t="n">
        <v>0</v>
      </c>
      <c r="V5445" t="n">
        <v>500000000</v>
      </c>
      <c r="W5445" t="inlineStr"/>
      <c r="X5445" t="inlineStr">
        <is>
          <t>libre</t>
        </is>
      </c>
    </row>
    <row r="5446" ht="15" customHeight="1" s="1003">
      <c r="A5446" s="1019" t="inlineStr">
        <is>
          <t>Amidon, fibres, lipides et sons</t>
        </is>
      </c>
      <c r="B5446" t="inlineStr">
        <is>
          <t>Alimentation humaine</t>
        </is>
      </c>
      <c r="C5446" t="inlineStr">
        <is>
          <t>kt</t>
        </is>
      </c>
      <c r="D5446" t="inlineStr">
        <is>
          <t>France</t>
        </is>
      </c>
      <c r="E5446" t="inlineStr">
        <is>
          <t>2023-24</t>
        </is>
      </c>
      <c r="F5446" t="inlineStr">
        <is>
          <t>Pois</t>
        </is>
      </c>
      <c r="G5446" t="inlineStr"/>
      <c r="H5446" t="inlineStr"/>
      <c r="I5446" t="inlineStr"/>
      <c r="J5446" t="inlineStr"/>
      <c r="K5446" t="inlineStr"/>
      <c r="L5446" t="inlineStr"/>
      <c r="M5446" t="inlineStr"/>
      <c r="N5446" t="inlineStr"/>
      <c r="O5446" t="n">
        <v>-0</v>
      </c>
      <c r="P5446" t="n">
        <v>0</v>
      </c>
      <c r="Q5446" t="n">
        <v>0</v>
      </c>
      <c r="R5446" t="inlineStr"/>
      <c r="S5446" t="inlineStr"/>
      <c r="T5446" t="inlineStr"/>
      <c r="U5446" t="n">
        <v>0</v>
      </c>
      <c r="V5446" t="n">
        <v>500000000</v>
      </c>
      <c r="W5446" t="inlineStr"/>
      <c r="X5446" t="inlineStr">
        <is>
          <t>libre</t>
        </is>
      </c>
    </row>
    <row r="5447" ht="15" customHeight="1" s="1003">
      <c r="A5447" s="1019" t="inlineStr">
        <is>
          <t>Amidon, fibres, lipides et sons</t>
        </is>
      </c>
      <c r="B5447" t="inlineStr">
        <is>
          <t>Usages alimentaires</t>
        </is>
      </c>
      <c r="C5447" t="inlineStr">
        <is>
          <t>kt</t>
        </is>
      </c>
      <c r="D5447" t="inlineStr">
        <is>
          <t>France</t>
        </is>
      </c>
      <c r="E5447" t="inlineStr">
        <is>
          <t>2023-24</t>
        </is>
      </c>
      <c r="F5447" t="inlineStr">
        <is>
          <t>Pois</t>
        </is>
      </c>
      <c r="G5447" t="inlineStr"/>
      <c r="H5447" t="inlineStr"/>
      <c r="I5447" t="inlineStr"/>
      <c r="J5447" t="inlineStr"/>
      <c r="K5447" t="inlineStr"/>
      <c r="L5447" t="inlineStr"/>
      <c r="M5447" t="inlineStr"/>
      <c r="N5447" t="inlineStr"/>
      <c r="O5447" t="n">
        <v>-0</v>
      </c>
      <c r="P5447" t="n">
        <v>0</v>
      </c>
      <c r="Q5447" t="n">
        <v>0</v>
      </c>
      <c r="R5447" t="inlineStr"/>
      <c r="S5447" t="inlineStr"/>
      <c r="T5447" t="inlineStr"/>
      <c r="U5447" t="n">
        <v>0</v>
      </c>
      <c r="V5447" t="n">
        <v>500000000</v>
      </c>
      <c r="W5447" t="inlineStr"/>
      <c r="X5447" t="inlineStr">
        <is>
          <t>libre</t>
        </is>
      </c>
    </row>
    <row r="5448" ht="15" customHeight="1" s="1003">
      <c r="A5448" s="1019" t="inlineStr">
        <is>
          <t>Amidon, fibres, lipides et sons</t>
        </is>
      </c>
      <c r="B5448" t="inlineStr">
        <is>
          <t>Débouchés</t>
        </is>
      </c>
      <c r="C5448" t="inlineStr">
        <is>
          <t>kt</t>
        </is>
      </c>
      <c r="D5448" t="inlineStr">
        <is>
          <t>France</t>
        </is>
      </c>
      <c r="E5448" t="inlineStr">
        <is>
          <t>2023-24</t>
        </is>
      </c>
      <c r="F5448" t="inlineStr">
        <is>
          <t>Pois</t>
        </is>
      </c>
      <c r="G5448" t="inlineStr"/>
      <c r="H5448" t="inlineStr"/>
      <c r="I5448" t="inlineStr"/>
      <c r="J5448" t="inlineStr"/>
      <c r="K5448" t="inlineStr"/>
      <c r="L5448" t="inlineStr"/>
      <c r="M5448" t="inlineStr"/>
      <c r="N5448" t="inlineStr"/>
      <c r="O5448" t="n">
        <v>-0</v>
      </c>
      <c r="P5448" t="n">
        <v>0</v>
      </c>
      <c r="Q5448" t="n">
        <v>0</v>
      </c>
      <c r="R5448" t="inlineStr"/>
      <c r="S5448" t="inlineStr"/>
      <c r="T5448" t="inlineStr"/>
      <c r="U5448" t="n">
        <v>0</v>
      </c>
      <c r="V5448" t="n">
        <v>500000000</v>
      </c>
      <c r="W5448" t="inlineStr"/>
      <c r="X5448" t="inlineStr">
        <is>
          <t>libre</t>
        </is>
      </c>
    </row>
    <row r="5449" ht="15" customHeight="1" s="1003">
      <c r="A5449" s="1019" t="inlineStr">
        <is>
          <t>Récolte</t>
        </is>
      </c>
      <c r="B5449" t="inlineStr">
        <is>
          <t>Olives</t>
        </is>
      </c>
      <c r="C5449" t="inlineStr">
        <is>
          <t>kt</t>
        </is>
      </c>
      <c r="D5449" t="inlineStr">
        <is>
          <t>France</t>
        </is>
      </c>
      <c r="E5449" t="inlineStr">
        <is>
          <t>2023-24</t>
        </is>
      </c>
      <c r="F5449" t="inlineStr">
        <is>
          <t>Pois</t>
        </is>
      </c>
      <c r="G5449" t="inlineStr"/>
      <c r="H5449" t="inlineStr"/>
      <c r="I5449" t="inlineStr"/>
      <c r="J5449" t="inlineStr"/>
      <c r="K5449" t="inlineStr"/>
      <c r="L5449" t="inlineStr"/>
      <c r="M5449" t="inlineStr"/>
      <c r="N5449" t="inlineStr"/>
      <c r="O5449" t="n">
        <v>-0</v>
      </c>
      <c r="P5449" t="n">
        <v>0</v>
      </c>
      <c r="Q5449" t="n">
        <v>500000000</v>
      </c>
      <c r="R5449" t="inlineStr"/>
      <c r="S5449" t="inlineStr"/>
      <c r="T5449" t="inlineStr"/>
      <c r="U5449" t="n">
        <v>0</v>
      </c>
      <c r="V5449" t="n">
        <v>500000000</v>
      </c>
      <c r="W5449" t="inlineStr"/>
      <c r="X5449" t="inlineStr">
        <is>
          <t>libre unbounded</t>
        </is>
      </c>
    </row>
    <row r="5450" ht="15" customHeight="1" s="1003">
      <c r="A5450" s="1019" t="inlineStr">
        <is>
          <t>Récolte</t>
        </is>
      </c>
      <c r="B5450" t="inlineStr">
        <is>
          <t>Graines récoltées</t>
        </is>
      </c>
      <c r="C5450" t="inlineStr">
        <is>
          <t>kt</t>
        </is>
      </c>
      <c r="D5450" t="inlineStr">
        <is>
          <t>France</t>
        </is>
      </c>
      <c r="E5450" t="inlineStr">
        <is>
          <t>2023-24</t>
        </is>
      </c>
      <c r="F5450" t="inlineStr">
        <is>
          <t>Pois</t>
        </is>
      </c>
      <c r="G5450" t="inlineStr">
        <is>
          <t>Récolte = 679 kt (Bilans par campagne - FranceAgriMer)</t>
        </is>
      </c>
      <c r="H5450" t="inlineStr"/>
      <c r="I5450" t="inlineStr">
        <is>
          <t>Bilans par campagne - FranceAgriMer</t>
        </is>
      </c>
      <c r="J5450" t="inlineStr"/>
      <c r="K5450" t="inlineStr">
        <is>
          <t>Volume</t>
        </is>
      </c>
      <c r="L5450" t="inlineStr">
        <is>
          <t>Récolte</t>
        </is>
      </c>
      <c r="M5450" t="inlineStr">
        <is>
          <t>Bilans Pois - FAM</t>
        </is>
      </c>
      <c r="N5450" t="inlineStr"/>
      <c r="O5450" t="n">
        <v>679</v>
      </c>
      <c r="P5450" t="inlineStr"/>
      <c r="Q5450" t="inlineStr"/>
      <c r="R5450" t="n">
        <v>678.8</v>
      </c>
      <c r="S5450" t="n">
        <v>33.94</v>
      </c>
      <c r="T5450" t="n">
        <v>0.1</v>
      </c>
      <c r="U5450" t="n">
        <v>0</v>
      </c>
      <c r="V5450" t="n">
        <v>500000000</v>
      </c>
      <c r="W5450" t="n">
        <v>0</v>
      </c>
      <c r="X5450" t="inlineStr">
        <is>
          <t>redondant</t>
        </is>
      </c>
    </row>
    <row r="5451" ht="15" customHeight="1" s="1003">
      <c r="A5451" s="1019" t="inlineStr">
        <is>
          <t>Ferme</t>
        </is>
      </c>
      <c r="B5451" t="inlineStr">
        <is>
          <t>Stock final à la ferme</t>
        </is>
      </c>
      <c r="C5451" t="inlineStr">
        <is>
          <t>kt</t>
        </is>
      </c>
      <c r="D5451" t="inlineStr">
        <is>
          <t>France</t>
        </is>
      </c>
      <c r="E5451" t="inlineStr">
        <is>
          <t>2023-24</t>
        </is>
      </c>
      <c r="F5451" t="inlineStr">
        <is>
          <t>Pois</t>
        </is>
      </c>
      <c r="G5451" t="inlineStr"/>
      <c r="H5451" t="inlineStr"/>
      <c r="I5451" t="inlineStr"/>
      <c r="J5451" t="inlineStr">
        <is>
          <t>Le stock à la ferme est négligé</t>
        </is>
      </c>
      <c r="K5451" t="inlineStr"/>
      <c r="L5451" t="inlineStr">
        <is>
          <t>Stock final à la ferme</t>
        </is>
      </c>
      <c r="M5451" t="inlineStr"/>
      <c r="N5451" t="inlineStr"/>
      <c r="O5451" t="n">
        <v>0</v>
      </c>
      <c r="P5451" t="inlineStr"/>
      <c r="Q5451" t="inlineStr"/>
      <c r="R5451" t="n">
        <v>0</v>
      </c>
      <c r="S5451" t="n">
        <v>0</v>
      </c>
      <c r="T5451" t="inlineStr"/>
      <c r="U5451" t="n">
        <v>0</v>
      </c>
      <c r="V5451" t="n">
        <v>500000000</v>
      </c>
      <c r="W5451" t="n">
        <v>0</v>
      </c>
      <c r="X5451" t="inlineStr">
        <is>
          <t>redondant</t>
        </is>
      </c>
    </row>
    <row r="5452" ht="15" customHeight="1" s="1003">
      <c r="A5452" s="1019" t="inlineStr">
        <is>
          <t>Ferme</t>
        </is>
      </c>
      <c r="B5452" t="inlineStr">
        <is>
          <t>Graines autoconsommées</t>
        </is>
      </c>
      <c r="C5452" t="inlineStr">
        <is>
          <t>kt</t>
        </is>
      </c>
      <c r="D5452" t="inlineStr">
        <is>
          <t>France</t>
        </is>
      </c>
      <c r="E5452" t="inlineStr">
        <is>
          <t>2023-24</t>
        </is>
      </c>
      <c r="F5452" t="inlineStr">
        <is>
          <t>Pois</t>
        </is>
      </c>
      <c r="G5452" t="inlineStr">
        <is>
          <t>Autoconsommation à la ferme = 266 kt (Bilans par campagne - FranceAgriMer)</t>
        </is>
      </c>
      <c r="H5452" t="inlineStr"/>
      <c r="I5452" t="inlineStr">
        <is>
          <t>Bilans par campagne - FranceAgriMer</t>
        </is>
      </c>
      <c r="J5452" t="inlineStr"/>
      <c r="K5452" t="inlineStr">
        <is>
          <t>Volume</t>
        </is>
      </c>
      <c r="L5452" t="inlineStr">
        <is>
          <t>Autoconsommation à la ferme</t>
        </is>
      </c>
      <c r="M5452" t="inlineStr">
        <is>
          <t>Bilans Pois - FAM</t>
        </is>
      </c>
      <c r="N5452" t="inlineStr"/>
      <c r="O5452" t="n">
        <v>266</v>
      </c>
      <c r="P5452" t="inlineStr"/>
      <c r="Q5452" t="inlineStr"/>
      <c r="R5452" t="n">
        <v>265.89</v>
      </c>
      <c r="S5452" t="n">
        <v>13.29</v>
      </c>
      <c r="T5452" t="n">
        <v>0.1</v>
      </c>
      <c r="U5452" t="n">
        <v>0</v>
      </c>
      <c r="V5452" t="n">
        <v>500000000</v>
      </c>
      <c r="W5452" t="n">
        <v>0</v>
      </c>
      <c r="X5452" t="inlineStr">
        <is>
          <t>redondant</t>
        </is>
      </c>
    </row>
    <row r="5453" ht="15" customHeight="1" s="1003">
      <c r="A5453" s="1019" t="inlineStr">
        <is>
          <t>Ferme</t>
        </is>
      </c>
      <c r="B5453" t="inlineStr">
        <is>
          <t>Stock final</t>
        </is>
      </c>
      <c r="C5453" t="inlineStr">
        <is>
          <t>kt</t>
        </is>
      </c>
      <c r="D5453" t="inlineStr">
        <is>
          <t>France</t>
        </is>
      </c>
      <c r="E5453" t="inlineStr">
        <is>
          <t>2023-24</t>
        </is>
      </c>
      <c r="F5453" t="inlineStr">
        <is>
          <t>Pois</t>
        </is>
      </c>
      <c r="G5453" t="inlineStr"/>
      <c r="H5453" t="inlineStr"/>
      <c r="I5453" t="inlineStr"/>
      <c r="J5453" t="inlineStr"/>
      <c r="K5453" t="inlineStr"/>
      <c r="L5453" t="inlineStr"/>
      <c r="M5453" t="inlineStr"/>
      <c r="N5453" t="inlineStr"/>
      <c r="O5453" t="n">
        <v>0</v>
      </c>
      <c r="P5453" t="inlineStr"/>
      <c r="Q5453" t="inlineStr"/>
      <c r="R5453" t="inlineStr"/>
      <c r="S5453" t="inlineStr"/>
      <c r="T5453" t="inlineStr"/>
      <c r="U5453" t="n">
        <v>0</v>
      </c>
      <c r="V5453" t="n">
        <v>500000000</v>
      </c>
      <c r="W5453" t="inlineStr"/>
      <c r="X5453" t="inlineStr">
        <is>
          <t>déterminé</t>
        </is>
      </c>
    </row>
    <row r="5454" ht="15" customHeight="1" s="1003">
      <c r="A5454" s="1019" t="inlineStr">
        <is>
          <t>OS</t>
        </is>
      </c>
      <c r="B5454" t="inlineStr">
        <is>
          <t>Graines collectées</t>
        </is>
      </c>
      <c r="C5454" t="inlineStr">
        <is>
          <t>kt</t>
        </is>
      </c>
      <c r="D5454" t="inlineStr">
        <is>
          <t>France</t>
        </is>
      </c>
      <c r="E5454" t="inlineStr">
        <is>
          <t>2023-24</t>
        </is>
      </c>
      <c r="F5454" t="inlineStr">
        <is>
          <t>Pois</t>
        </is>
      </c>
      <c r="G5454" t="inlineStr"/>
      <c r="H5454" t="inlineStr"/>
      <c r="I5454" t="inlineStr"/>
      <c r="J5454" t="inlineStr"/>
      <c r="K5454" t="inlineStr"/>
      <c r="L5454" t="inlineStr"/>
      <c r="M5454" t="inlineStr"/>
      <c r="N5454" t="inlineStr"/>
      <c r="O5454" t="n">
        <v>405</v>
      </c>
      <c r="P5454" t="inlineStr"/>
      <c r="Q5454" t="inlineStr"/>
      <c r="R5454" t="inlineStr"/>
      <c r="S5454" t="inlineStr"/>
      <c r="T5454" t="inlineStr"/>
      <c r="U5454" t="n">
        <v>0</v>
      </c>
      <c r="V5454" t="n">
        <v>500000000</v>
      </c>
      <c r="W5454" t="inlineStr"/>
      <c r="X5454" t="inlineStr">
        <is>
          <t>déterminé</t>
        </is>
      </c>
    </row>
    <row r="5455" ht="15" customHeight="1" s="1003">
      <c r="A5455" s="1019" t="inlineStr">
        <is>
          <t>OS</t>
        </is>
      </c>
      <c r="B5455" t="inlineStr">
        <is>
          <t>Stock final collecteurs</t>
        </is>
      </c>
      <c r="C5455" t="inlineStr">
        <is>
          <t>kt</t>
        </is>
      </c>
      <c r="D5455" t="inlineStr">
        <is>
          <t>France</t>
        </is>
      </c>
      <c r="E5455" t="inlineStr">
        <is>
          <t>2023-24</t>
        </is>
      </c>
      <c r="F5455" t="inlineStr">
        <is>
          <t>Pois</t>
        </is>
      </c>
      <c r="G5455" t="inlineStr">
        <is>
          <t>Stock final collecteurs = 57 kt (Bilans par campagne - FranceAgriMer)</t>
        </is>
      </c>
      <c r="H5455" t="inlineStr"/>
      <c r="I5455" t="inlineStr">
        <is>
          <t>Bilans par campagne - FranceAgriMer</t>
        </is>
      </c>
      <c r="J5455" t="inlineStr"/>
      <c r="K5455" t="inlineStr">
        <is>
          <t>Volume</t>
        </is>
      </c>
      <c r="L5455" t="inlineStr">
        <is>
          <t>Stock final collecteurs</t>
        </is>
      </c>
      <c r="M5455" t="inlineStr">
        <is>
          <t>Bilans Pois - FAM</t>
        </is>
      </c>
      <c r="N5455" t="inlineStr"/>
      <c r="O5455" t="n">
        <v>57.4</v>
      </c>
      <c r="P5455" t="inlineStr"/>
      <c r="Q5455" t="inlineStr"/>
      <c r="R5455" t="n">
        <v>57.44</v>
      </c>
      <c r="S5455" t="n">
        <v>2.87</v>
      </c>
      <c r="T5455" t="n">
        <v>0.1</v>
      </c>
      <c r="U5455" t="n">
        <v>0</v>
      </c>
      <c r="V5455" t="n">
        <v>500000000</v>
      </c>
      <c r="W5455" t="n">
        <v>0</v>
      </c>
      <c r="X5455" t="inlineStr">
        <is>
          <t>mesuré</t>
        </is>
      </c>
    </row>
    <row r="5456" ht="15" customHeight="1" s="1003">
      <c r="A5456" s="1019" t="inlineStr">
        <is>
          <t>OS</t>
        </is>
      </c>
      <c r="B5456" t="inlineStr">
        <is>
          <t>Stock final</t>
        </is>
      </c>
      <c r="C5456" t="inlineStr">
        <is>
          <t>kt</t>
        </is>
      </c>
      <c r="D5456" t="inlineStr">
        <is>
          <t>France</t>
        </is>
      </c>
      <c r="E5456" t="inlineStr">
        <is>
          <t>2023-24</t>
        </is>
      </c>
      <c r="F5456" t="inlineStr">
        <is>
          <t>Pois</t>
        </is>
      </c>
      <c r="G5456" t="inlineStr">
        <is>
          <t>Stock final collecteurs = 65 kt (Bilans par campagne - FranceAgriMer)</t>
        </is>
      </c>
      <c r="H5456" t="inlineStr"/>
      <c r="I5456" t="inlineStr">
        <is>
          <t>Bilans par campagne - FranceAgriMer</t>
        </is>
      </c>
      <c r="J5456" t="inlineStr"/>
      <c r="K5456" t="inlineStr">
        <is>
          <t>Volume</t>
        </is>
      </c>
      <c r="L5456" t="inlineStr">
        <is>
          <t>Stock final collecteurs</t>
        </is>
      </c>
      <c r="M5456" t="inlineStr">
        <is>
          <t>Bilans Pois - FAM</t>
        </is>
      </c>
      <c r="N5456" t="inlineStr"/>
      <c r="O5456" t="n">
        <v>57.4</v>
      </c>
      <c r="P5456" t="inlineStr"/>
      <c r="Q5456" t="inlineStr"/>
      <c r="R5456" t="inlineStr"/>
      <c r="S5456" t="inlineStr"/>
      <c r="T5456" t="inlineStr"/>
      <c r="U5456" t="n">
        <v>0</v>
      </c>
      <c r="V5456" t="n">
        <v>500000000</v>
      </c>
      <c r="W5456" t="inlineStr"/>
      <c r="X5456" t="inlineStr">
        <is>
          <t>déterminé</t>
        </is>
      </c>
    </row>
    <row r="5457" ht="15" customHeight="1" s="1003">
      <c r="A5457" s="1019" t="inlineStr">
        <is>
          <t>OS</t>
        </is>
      </c>
      <c r="B5457" t="inlineStr">
        <is>
          <t>Issues de silo</t>
        </is>
      </c>
      <c r="C5457" t="inlineStr">
        <is>
          <t>kt</t>
        </is>
      </c>
      <c r="D5457" t="inlineStr">
        <is>
          <t>France</t>
        </is>
      </c>
      <c r="E5457" t="inlineStr">
        <is>
          <t>2023-24</t>
        </is>
      </c>
      <c r="F5457" t="inlineStr">
        <is>
          <t>Pois</t>
        </is>
      </c>
      <c r="G5457" t="inlineStr"/>
      <c r="H5457" t="inlineStr">
        <is>
          <t>Ratio d'issues de silo = 1 % (ONRB - FranceAgriMer)</t>
        </is>
      </c>
      <c r="I5457" t="inlineStr">
        <is>
          <t>ONRB - FranceAgriMer</t>
        </is>
      </c>
      <c r="J5457" t="inlineStr">
        <is>
          <t>0</t>
        </is>
      </c>
      <c r="K5457" t="inlineStr">
        <is>
          <t>Rendement</t>
        </is>
      </c>
      <c r="L5457" t="inlineStr">
        <is>
          <t>Ratio d'issues de silo</t>
        </is>
      </c>
      <c r="M5457" t="inlineStr">
        <is>
          <t>Issues de silo - ONRB</t>
        </is>
      </c>
      <c r="N5457" t="inlineStr"/>
      <c r="O5457" t="n">
        <v>4.13</v>
      </c>
      <c r="P5457" t="inlineStr"/>
      <c r="Q5457" t="inlineStr"/>
      <c r="R5457" t="inlineStr"/>
      <c r="S5457" t="inlineStr"/>
      <c r="T5457" t="inlineStr"/>
      <c r="U5457" t="n">
        <v>0</v>
      </c>
      <c r="V5457" t="n">
        <v>500000000</v>
      </c>
      <c r="W5457" t="inlineStr"/>
      <c r="X5457" t="inlineStr">
        <is>
          <t>déterminé</t>
        </is>
      </c>
    </row>
    <row r="5458" ht="15" customHeight="1" s="1003">
      <c r="A5458" s="1019" t="inlineStr">
        <is>
          <t>Trituration</t>
        </is>
      </c>
      <c r="B5458" t="inlineStr">
        <is>
          <t>Huile</t>
        </is>
      </c>
      <c r="C5458" t="inlineStr">
        <is>
          <t>kt</t>
        </is>
      </c>
      <c r="D5458" t="inlineStr">
        <is>
          <t>France</t>
        </is>
      </c>
      <c r="E5458" t="inlineStr">
        <is>
          <t>2023-24</t>
        </is>
      </c>
      <c r="F5458" t="inlineStr">
        <is>
          <t>Pois</t>
        </is>
      </c>
      <c r="G5458" t="inlineStr"/>
      <c r="H5458" t="inlineStr"/>
      <c r="I5458" t="inlineStr"/>
      <c r="J5458" t="inlineStr">
        <is>
          <t>Pas de trituration</t>
        </is>
      </c>
      <c r="K5458" t="inlineStr"/>
      <c r="L5458" t="inlineStr"/>
      <c r="M5458" t="inlineStr"/>
      <c r="N5458" t="inlineStr"/>
      <c r="O5458" t="n">
        <v>-0</v>
      </c>
      <c r="P5458" t="inlineStr"/>
      <c r="Q5458" t="inlineStr"/>
      <c r="R5458" t="n">
        <v>0</v>
      </c>
      <c r="S5458" t="n">
        <v>0</v>
      </c>
      <c r="T5458" t="inlineStr"/>
      <c r="U5458" t="n">
        <v>0</v>
      </c>
      <c r="V5458" t="n">
        <v>500000000</v>
      </c>
      <c r="W5458" t="n">
        <v>0</v>
      </c>
      <c r="X5458" t="inlineStr">
        <is>
          <t>mesuré</t>
        </is>
      </c>
    </row>
    <row r="5459" ht="15" customHeight="1" s="1003">
      <c r="A5459" s="1019" t="inlineStr">
        <is>
          <t>Trituration</t>
        </is>
      </c>
      <c r="B5459" t="inlineStr">
        <is>
          <t>Tourteaux</t>
        </is>
      </c>
      <c r="C5459" t="inlineStr">
        <is>
          <t>kt</t>
        </is>
      </c>
      <c r="D5459" t="inlineStr">
        <is>
          <t>France</t>
        </is>
      </c>
      <c r="E5459" t="inlineStr">
        <is>
          <t>2023-24</t>
        </is>
      </c>
      <c r="F5459" t="inlineStr">
        <is>
          <t>Pois</t>
        </is>
      </c>
      <c r="G5459" t="inlineStr"/>
      <c r="H5459" t="inlineStr"/>
      <c r="I5459" t="inlineStr"/>
      <c r="J5459" t="inlineStr"/>
      <c r="K5459" t="inlineStr"/>
      <c r="L5459" t="inlineStr"/>
      <c r="M5459" t="inlineStr"/>
      <c r="N5459" t="inlineStr"/>
      <c r="O5459" t="n">
        <v>-0</v>
      </c>
      <c r="P5459" t="inlineStr"/>
      <c r="Q5459" t="inlineStr"/>
      <c r="R5459" t="n">
        <v>0</v>
      </c>
      <c r="S5459" t="n">
        <v>0</v>
      </c>
      <c r="T5459" t="inlineStr"/>
      <c r="U5459" t="n">
        <v>0</v>
      </c>
      <c r="V5459" t="n">
        <v>500000000</v>
      </c>
      <c r="W5459" t="n">
        <v>0</v>
      </c>
      <c r="X5459" t="inlineStr">
        <is>
          <t>mesuré</t>
        </is>
      </c>
    </row>
    <row r="5460" ht="15" customHeight="1" s="1003">
      <c r="A5460" s="1019" t="inlineStr">
        <is>
          <t>Trituration</t>
        </is>
      </c>
      <c r="B5460" t="inlineStr">
        <is>
          <t>Coques (+ eau)</t>
        </is>
      </c>
      <c r="C5460" t="inlineStr">
        <is>
          <t>kt</t>
        </is>
      </c>
      <c r="D5460" t="inlineStr">
        <is>
          <t>France</t>
        </is>
      </c>
      <c r="E5460" t="inlineStr">
        <is>
          <t>2023-24</t>
        </is>
      </c>
      <c r="F5460" t="inlineStr">
        <is>
          <t>Pois</t>
        </is>
      </c>
      <c r="G5460" t="inlineStr"/>
      <c r="H5460" t="inlineStr"/>
      <c r="I5460" t="inlineStr"/>
      <c r="J5460" t="inlineStr"/>
      <c r="K5460" t="inlineStr"/>
      <c r="L5460" t="inlineStr"/>
      <c r="M5460" t="inlineStr"/>
      <c r="N5460" t="inlineStr"/>
      <c r="O5460" t="n">
        <v>0</v>
      </c>
      <c r="P5460" t="inlineStr"/>
      <c r="Q5460" t="inlineStr"/>
      <c r="R5460" t="inlineStr"/>
      <c r="S5460" t="inlineStr"/>
      <c r="T5460" t="inlineStr"/>
      <c r="U5460" t="n">
        <v>0</v>
      </c>
      <c r="V5460" t="n">
        <v>500000000</v>
      </c>
      <c r="W5460" t="inlineStr"/>
      <c r="X5460" t="inlineStr">
        <is>
          <t>déterminé</t>
        </is>
      </c>
    </row>
    <row r="5461" ht="15" customHeight="1" s="1003">
      <c r="A5461" s="1019" t="inlineStr">
        <is>
          <t>Moulin</t>
        </is>
      </c>
      <c r="B5461" t="inlineStr">
        <is>
          <t>Grignons d'olive</t>
        </is>
      </c>
      <c r="C5461" t="inlineStr">
        <is>
          <t>kt</t>
        </is>
      </c>
      <c r="D5461" t="inlineStr">
        <is>
          <t>France</t>
        </is>
      </c>
      <c r="E5461" t="inlineStr">
        <is>
          <t>2023-24</t>
        </is>
      </c>
      <c r="F5461" t="inlineStr">
        <is>
          <t>Pois</t>
        </is>
      </c>
      <c r="G5461" t="inlineStr"/>
      <c r="H5461" t="inlineStr"/>
      <c r="I5461" t="inlineStr"/>
      <c r="J5461" t="inlineStr"/>
      <c r="K5461" t="inlineStr"/>
      <c r="L5461" t="inlineStr">
        <is>
          <t>Production de grignons d'olive</t>
        </is>
      </c>
      <c r="M5461" t="inlineStr"/>
      <c r="N5461" t="inlineStr"/>
      <c r="O5461" t="n">
        <v>-0</v>
      </c>
      <c r="P5461" t="n">
        <v>0</v>
      </c>
      <c r="Q5461" t="n">
        <v>500000000</v>
      </c>
      <c r="R5461" t="inlineStr"/>
      <c r="S5461" t="inlineStr"/>
      <c r="T5461" t="inlineStr"/>
      <c r="U5461" t="n">
        <v>0</v>
      </c>
      <c r="V5461" t="n">
        <v>500000000</v>
      </c>
      <c r="W5461" t="inlineStr"/>
      <c r="X5461" t="inlineStr">
        <is>
          <t>libre unbounded</t>
        </is>
      </c>
    </row>
    <row r="5462" ht="15" customHeight="1" s="1003">
      <c r="A5462" s="1019" t="inlineStr">
        <is>
          <t>Moulin</t>
        </is>
      </c>
      <c r="B5462" t="inlineStr">
        <is>
          <t>Huile d'olive</t>
        </is>
      </c>
      <c r="C5462" t="inlineStr">
        <is>
          <t>kt</t>
        </is>
      </c>
      <c r="D5462" t="inlineStr">
        <is>
          <t>France</t>
        </is>
      </c>
      <c r="E5462" t="inlineStr">
        <is>
          <t>2023-24</t>
        </is>
      </c>
      <c r="F5462" t="inlineStr">
        <is>
          <t>Pois</t>
        </is>
      </c>
      <c r="G5462" t="inlineStr"/>
      <c r="H5462" t="inlineStr"/>
      <c r="I5462" t="inlineStr"/>
      <c r="J5462" t="inlineStr"/>
      <c r="K5462" t="inlineStr"/>
      <c r="L5462" t="inlineStr"/>
      <c r="M5462" t="inlineStr"/>
      <c r="N5462" t="inlineStr"/>
      <c r="O5462" t="n">
        <v>-0</v>
      </c>
      <c r="P5462" t="n">
        <v>0</v>
      </c>
      <c r="Q5462" t="n">
        <v>500000000</v>
      </c>
      <c r="R5462" t="inlineStr"/>
      <c r="S5462" t="inlineStr"/>
      <c r="T5462" t="inlineStr"/>
      <c r="U5462" t="n">
        <v>0</v>
      </c>
      <c r="V5462" t="n">
        <v>500000000</v>
      </c>
      <c r="W5462" t="inlineStr"/>
      <c r="X5462" t="inlineStr">
        <is>
          <t>libre unbounded</t>
        </is>
      </c>
    </row>
    <row r="5463" ht="15" customHeight="1" s="1003">
      <c r="A5463" s="1019" t="inlineStr">
        <is>
          <t>Conservation ou préparation d'olives</t>
        </is>
      </c>
      <c r="B5463" t="inlineStr">
        <is>
          <t>Olives de table</t>
        </is>
      </c>
      <c r="C5463" t="inlineStr">
        <is>
          <t>kt</t>
        </is>
      </c>
      <c r="D5463" t="inlineStr">
        <is>
          <t>France</t>
        </is>
      </c>
      <c r="E5463" t="inlineStr">
        <is>
          <t>2023-24</t>
        </is>
      </c>
      <c r="F5463" t="inlineStr">
        <is>
          <t>Pois</t>
        </is>
      </c>
      <c r="G5463" t="inlineStr"/>
      <c r="H5463" t="inlineStr"/>
      <c r="I5463" t="inlineStr"/>
      <c r="J5463" t="inlineStr"/>
      <c r="K5463" t="inlineStr"/>
      <c r="L5463" t="inlineStr"/>
      <c r="M5463" t="inlineStr"/>
      <c r="N5463" t="inlineStr"/>
      <c r="O5463" t="n">
        <v>-0</v>
      </c>
      <c r="P5463" t="n">
        <v>0</v>
      </c>
      <c r="Q5463" t="n">
        <v>500000000</v>
      </c>
      <c r="R5463" t="inlineStr"/>
      <c r="S5463" t="inlineStr"/>
      <c r="T5463" t="inlineStr"/>
      <c r="U5463" t="n">
        <v>0</v>
      </c>
      <c r="V5463" t="n">
        <v>500000000</v>
      </c>
      <c r="W5463" t="inlineStr"/>
      <c r="X5463" t="inlineStr">
        <is>
          <t>libre unbounded</t>
        </is>
      </c>
    </row>
    <row r="5464" ht="15" customHeight="1" s="1003">
      <c r="A5464" s="1019" t="inlineStr">
        <is>
          <t>Fabrication de produits alimentaires</t>
        </is>
      </c>
      <c r="B5464" t="inlineStr">
        <is>
          <t>Produits alimentaires</t>
        </is>
      </c>
      <c r="C5464" t="inlineStr">
        <is>
          <t>kt</t>
        </is>
      </c>
      <c r="D5464" t="inlineStr">
        <is>
          <t>France</t>
        </is>
      </c>
      <c r="E5464" t="inlineStr">
        <is>
          <t>2023-24</t>
        </is>
      </c>
      <c r="F5464" t="inlineStr">
        <is>
          <t>Pois</t>
        </is>
      </c>
      <c r="G5464" t="inlineStr"/>
      <c r="H5464" t="inlineStr"/>
      <c r="I5464" t="inlineStr"/>
      <c r="J5464" t="inlineStr"/>
      <c r="K5464" t="inlineStr"/>
      <c r="L5464" t="inlineStr"/>
      <c r="M5464" t="inlineStr"/>
      <c r="N5464" t="inlineStr"/>
      <c r="O5464" t="n">
        <v>4.38</v>
      </c>
      <c r="P5464" t="inlineStr"/>
      <c r="Q5464" t="inlineStr"/>
      <c r="R5464" t="inlineStr"/>
      <c r="S5464" t="inlineStr"/>
      <c r="T5464" t="inlineStr"/>
      <c r="U5464" t="n">
        <v>0</v>
      </c>
      <c r="V5464" t="n">
        <v>500000000</v>
      </c>
      <c r="W5464" t="inlineStr"/>
      <c r="X5464" t="inlineStr">
        <is>
          <t>déterminé</t>
        </is>
      </c>
    </row>
    <row r="5465" ht="15" customHeight="1" s="1003">
      <c r="A5465" s="1019" t="inlineStr">
        <is>
          <t>Amidonnerie</t>
        </is>
      </c>
      <c r="B5465" t="inlineStr">
        <is>
          <t>Fibres, lipides et sons</t>
        </is>
      </c>
      <c r="C5465" t="inlineStr">
        <is>
          <t>kt</t>
        </is>
      </c>
      <c r="D5465" t="inlineStr">
        <is>
          <t>France</t>
        </is>
      </c>
      <c r="E5465" t="inlineStr">
        <is>
          <t>2023-24</t>
        </is>
      </c>
      <c r="F5465" t="inlineStr">
        <is>
          <t>Pois</t>
        </is>
      </c>
      <c r="G5465" t="inlineStr"/>
      <c r="H5465" t="inlineStr"/>
      <c r="I5465" t="inlineStr"/>
      <c r="J5465" t="inlineStr"/>
      <c r="K5465" t="inlineStr"/>
      <c r="L5465" t="inlineStr">
        <is>
          <t>Production de coproduits de l'Amidonnerie</t>
        </is>
      </c>
      <c r="M5465" t="inlineStr"/>
      <c r="N5465" t="inlineStr"/>
      <c r="O5465" t="n">
        <v>60.2</v>
      </c>
      <c r="P5465" t="inlineStr"/>
      <c r="Q5465" t="inlineStr"/>
      <c r="R5465" t="inlineStr"/>
      <c r="S5465" t="inlineStr"/>
      <c r="T5465" t="inlineStr"/>
      <c r="U5465" t="n">
        <v>0</v>
      </c>
      <c r="V5465" t="n">
        <v>500000000</v>
      </c>
      <c r="W5465" t="inlineStr"/>
      <c r="X5465" t="inlineStr">
        <is>
          <t>déterminé</t>
        </is>
      </c>
    </row>
    <row r="5466" ht="15" customHeight="1" s="1003">
      <c r="A5466" s="1019" t="inlineStr">
        <is>
          <t>Amidonnerie</t>
        </is>
      </c>
      <c r="B5466" t="inlineStr">
        <is>
          <t>Amidon</t>
        </is>
      </c>
      <c r="C5466" t="inlineStr">
        <is>
          <t>kt</t>
        </is>
      </c>
      <c r="D5466" t="inlineStr">
        <is>
          <t>France</t>
        </is>
      </c>
      <c r="E5466" t="inlineStr">
        <is>
          <t>2023-24</t>
        </is>
      </c>
      <c r="F5466" t="inlineStr">
        <is>
          <t>Pois</t>
        </is>
      </c>
      <c r="G5466" t="inlineStr"/>
      <c r="H5466" t="inlineStr">
        <is>
          <t>Rendement de production d'amidon = 40 % (Chiffres clés - USIPA)</t>
        </is>
      </c>
      <c r="I5466" t="inlineStr">
        <is>
          <t>Chiffres clés - USIPA</t>
        </is>
      </c>
      <c r="J5466" t="inlineStr">
        <is>
          <t>0</t>
        </is>
      </c>
      <c r="K5466" t="inlineStr">
        <is>
          <t>Rendement</t>
        </is>
      </c>
      <c r="L5466" t="inlineStr">
        <is>
          <t>Rendement de production d'amidon</t>
        </is>
      </c>
      <c r="M5466" t="inlineStr">
        <is>
          <t>Fab. ingrédients - Diverses</t>
        </is>
      </c>
      <c r="N5466" t="inlineStr"/>
      <c r="O5466" t="n">
        <v>56</v>
      </c>
      <c r="P5466" t="inlineStr"/>
      <c r="Q5466" t="inlineStr"/>
      <c r="R5466" t="inlineStr"/>
      <c r="S5466" t="inlineStr"/>
      <c r="T5466" t="inlineStr"/>
      <c r="U5466" t="n">
        <v>0</v>
      </c>
      <c r="V5466" t="n">
        <v>500000000</v>
      </c>
      <c r="W5466" t="inlineStr"/>
      <c r="X5466" t="inlineStr">
        <is>
          <t>déterminé</t>
        </is>
      </c>
    </row>
    <row r="5467" ht="15" customHeight="1" s="1003">
      <c r="A5467" s="1019" t="inlineStr">
        <is>
          <t>Amidonnerie</t>
        </is>
      </c>
      <c r="B5467" t="inlineStr">
        <is>
          <t>Protéine</t>
        </is>
      </c>
      <c r="C5467" t="inlineStr">
        <is>
          <t>kt</t>
        </is>
      </c>
      <c r="D5467" t="inlineStr">
        <is>
          <t>France</t>
        </is>
      </c>
      <c r="E5467" t="inlineStr">
        <is>
          <t>2023-24</t>
        </is>
      </c>
      <c r="F5467" t="inlineStr">
        <is>
          <t>Pois</t>
        </is>
      </c>
      <c r="G5467" t="inlineStr"/>
      <c r="H5467" t="inlineStr">
        <is>
          <t>Rendement de production de protéine = 17 % (Composition - Feedtables)</t>
        </is>
      </c>
      <c r="I5467" t="inlineStr">
        <is>
          <t>Composition - Feedtables</t>
        </is>
      </c>
      <c r="J5467" t="inlineStr">
        <is>
          <t>0</t>
        </is>
      </c>
      <c r="K5467" t="inlineStr">
        <is>
          <t>Rendement</t>
        </is>
      </c>
      <c r="L5467" t="inlineStr">
        <is>
          <t>Rendement de production de protéine</t>
        </is>
      </c>
      <c r="M5467" t="inlineStr">
        <is>
          <t>Fab. ingrédients - Diverses</t>
        </is>
      </c>
      <c r="N5467" t="inlineStr"/>
      <c r="O5467" t="n">
        <v>23.8</v>
      </c>
      <c r="P5467" t="inlineStr"/>
      <c r="Q5467" t="inlineStr"/>
      <c r="R5467" t="inlineStr"/>
      <c r="S5467" t="inlineStr"/>
      <c r="T5467" t="inlineStr"/>
      <c r="U5467" t="n">
        <v>0</v>
      </c>
      <c r="V5467" t="n">
        <v>500000000</v>
      </c>
      <c r="W5467" t="inlineStr"/>
      <c r="X5467" t="inlineStr">
        <is>
          <t>déterminé</t>
        </is>
      </c>
    </row>
    <row r="5468" ht="15" customHeight="1" s="1003">
      <c r="A5468" s="1019" t="inlineStr">
        <is>
          <t>Meunerie</t>
        </is>
      </c>
      <c r="B5468" t="inlineStr">
        <is>
          <t>Sons</t>
        </is>
      </c>
      <c r="C5468" t="inlineStr">
        <is>
          <t>kt</t>
        </is>
      </c>
      <c r="D5468" t="inlineStr">
        <is>
          <t>France</t>
        </is>
      </c>
      <c r="E5468" t="inlineStr">
        <is>
          <t>2023-24</t>
        </is>
      </c>
      <c r="F5468" t="inlineStr">
        <is>
          <t>Pois</t>
        </is>
      </c>
      <c r="G5468" t="inlineStr"/>
      <c r="H5468" t="inlineStr"/>
      <c r="I5468" t="inlineStr"/>
      <c r="J5468" t="inlineStr"/>
      <c r="K5468" t="inlineStr"/>
      <c r="L5468" t="inlineStr"/>
      <c r="M5468" t="inlineStr"/>
      <c r="N5468" t="inlineStr"/>
      <c r="O5468" t="n">
        <v>-0</v>
      </c>
      <c r="P5468" t="n">
        <v>0</v>
      </c>
      <c r="Q5468" t="n">
        <v>-0</v>
      </c>
      <c r="R5468" t="inlineStr"/>
      <c r="S5468" t="inlineStr"/>
      <c r="T5468" t="inlineStr"/>
      <c r="U5468" t="n">
        <v>0</v>
      </c>
      <c r="V5468" t="n">
        <v>500000000</v>
      </c>
      <c r="W5468" t="inlineStr"/>
      <c r="X5468" t="inlineStr">
        <is>
          <t>libre</t>
        </is>
      </c>
    </row>
    <row r="5469" ht="15" customHeight="1" s="1003">
      <c r="A5469" s="1019" t="inlineStr">
        <is>
          <t>Meunerie</t>
        </is>
      </c>
      <c r="B5469" t="inlineStr">
        <is>
          <t>Farine</t>
        </is>
      </c>
      <c r="C5469" t="inlineStr">
        <is>
          <t>kt</t>
        </is>
      </c>
      <c r="D5469" t="inlineStr">
        <is>
          <t>France</t>
        </is>
      </c>
      <c r="E5469" t="inlineStr">
        <is>
          <t>2023-24</t>
        </is>
      </c>
      <c r="F5469" t="inlineStr">
        <is>
          <t>Pois</t>
        </is>
      </c>
      <c r="G5469" t="inlineStr"/>
      <c r="H5469" t="inlineStr"/>
      <c r="I5469" t="inlineStr"/>
      <c r="J5469" t="inlineStr"/>
      <c r="K5469" t="inlineStr"/>
      <c r="L5469" t="inlineStr"/>
      <c r="M5469" t="inlineStr"/>
      <c r="N5469" t="inlineStr"/>
      <c r="O5469" t="n">
        <v>-0</v>
      </c>
      <c r="P5469" t="n">
        <v>0</v>
      </c>
      <c r="Q5469" t="n">
        <v>-0</v>
      </c>
      <c r="R5469" t="inlineStr"/>
      <c r="S5469" t="inlineStr"/>
      <c r="T5469" t="inlineStr"/>
      <c r="U5469" t="n">
        <v>0</v>
      </c>
      <c r="V5469" t="n">
        <v>500000000</v>
      </c>
      <c r="W5469" t="inlineStr"/>
      <c r="X5469" t="inlineStr">
        <is>
          <t>libre</t>
        </is>
      </c>
    </row>
    <row r="5470" ht="15" customHeight="1" s="1003">
      <c r="A5470" s="1019" t="inlineStr">
        <is>
          <t>Fabrication d'ingrédients</t>
        </is>
      </c>
      <c r="B5470" t="inlineStr">
        <is>
          <t>Amidon, fibres, lipides et sons</t>
        </is>
      </c>
      <c r="C5470" t="inlineStr">
        <is>
          <t>kt</t>
        </is>
      </c>
      <c r="D5470" t="inlineStr">
        <is>
          <t>France</t>
        </is>
      </c>
      <c r="E5470" t="inlineStr">
        <is>
          <t>2023-24</t>
        </is>
      </c>
      <c r="F5470" t="inlineStr">
        <is>
          <t>Pois</t>
        </is>
      </c>
      <c r="G5470" t="inlineStr"/>
      <c r="H5470" t="inlineStr"/>
      <c r="I5470" t="inlineStr"/>
      <c r="J5470" t="inlineStr"/>
      <c r="K5470" t="inlineStr"/>
      <c r="L5470" t="inlineStr"/>
      <c r="M5470" t="inlineStr"/>
      <c r="N5470" t="inlineStr"/>
      <c r="O5470" t="n">
        <v>-0</v>
      </c>
      <c r="P5470" t="n">
        <v>0</v>
      </c>
      <c r="Q5470" t="n">
        <v>-0</v>
      </c>
      <c r="R5470" t="inlineStr"/>
      <c r="S5470" t="inlineStr"/>
      <c r="T5470" t="inlineStr"/>
      <c r="U5470" t="n">
        <v>0</v>
      </c>
      <c r="V5470" t="n">
        <v>500000000</v>
      </c>
      <c r="W5470" t="inlineStr"/>
      <c r="X5470" t="inlineStr">
        <is>
          <t>libre</t>
        </is>
      </c>
    </row>
    <row r="5471" ht="15" customHeight="1" s="1003">
      <c r="A5471" s="1019" t="inlineStr">
        <is>
          <t>Fabrication d'ingrédients</t>
        </is>
      </c>
      <c r="B5471" t="inlineStr">
        <is>
          <t>MPV</t>
        </is>
      </c>
      <c r="C5471" t="inlineStr">
        <is>
          <t>kt</t>
        </is>
      </c>
      <c r="D5471" t="inlineStr">
        <is>
          <t>France</t>
        </is>
      </c>
      <c r="E5471" t="inlineStr">
        <is>
          <t>2023-24</t>
        </is>
      </c>
      <c r="F5471" t="inlineStr">
        <is>
          <t>Pois</t>
        </is>
      </c>
      <c r="G5471" t="inlineStr"/>
      <c r="H5471" t="inlineStr"/>
      <c r="I5471" t="inlineStr"/>
      <c r="J5471" t="inlineStr"/>
      <c r="K5471" t="inlineStr"/>
      <c r="L5471" t="inlineStr"/>
      <c r="M5471" t="inlineStr"/>
      <c r="N5471" t="inlineStr"/>
      <c r="O5471" t="n">
        <v>-0</v>
      </c>
      <c r="P5471" t="n">
        <v>0</v>
      </c>
      <c r="Q5471" t="n">
        <v>-0</v>
      </c>
      <c r="R5471" t="inlineStr"/>
      <c r="S5471" t="inlineStr"/>
      <c r="T5471" t="inlineStr"/>
      <c r="U5471" t="n">
        <v>0</v>
      </c>
      <c r="V5471" t="n">
        <v>500000000</v>
      </c>
      <c r="W5471" t="inlineStr"/>
      <c r="X5471" t="inlineStr">
        <is>
          <t>libre</t>
        </is>
      </c>
    </row>
    <row r="5472" ht="15" customHeight="1" s="1003">
      <c r="A5472" s="1019" t="inlineStr">
        <is>
          <t>Ecart statistique</t>
        </is>
      </c>
      <c r="B5472" t="inlineStr">
        <is>
          <t>Graines collectées</t>
        </is>
      </c>
      <c r="C5472" t="inlineStr">
        <is>
          <t>kt</t>
        </is>
      </c>
      <c r="D5472" t="inlineStr">
        <is>
          <t>France</t>
        </is>
      </c>
      <c r="E5472" t="inlineStr">
        <is>
          <t>2023-24</t>
        </is>
      </c>
      <c r="F5472" t="inlineStr">
        <is>
          <t>Pois</t>
        </is>
      </c>
      <c r="G5472" t="inlineStr"/>
      <c r="H5472" t="inlineStr"/>
      <c r="I5472" t="inlineStr"/>
      <c r="J5472" t="inlineStr"/>
      <c r="K5472" t="inlineStr"/>
      <c r="L5472" t="inlineStr">
        <is>
          <t>Ecart statistique constaté dans les données collectées, demandant une réconciliation</t>
        </is>
      </c>
      <c r="M5472" t="inlineStr"/>
      <c r="N5472" t="inlineStr">
        <is>
          <t>Ecart statistique</t>
        </is>
      </c>
      <c r="O5472" t="n">
        <v>82</v>
      </c>
      <c r="P5472" t="inlineStr"/>
      <c r="Q5472" t="inlineStr"/>
      <c r="R5472" t="inlineStr"/>
      <c r="S5472" t="inlineStr"/>
      <c r="T5472" t="inlineStr"/>
      <c r="U5472" t="n">
        <v>0</v>
      </c>
      <c r="V5472" t="n">
        <v>500000000</v>
      </c>
      <c r="W5472" t="inlineStr"/>
      <c r="X5472" t="inlineStr">
        <is>
          <t>déterminé</t>
        </is>
      </c>
    </row>
    <row r="5473" ht="15" customHeight="1" s="1003">
      <c r="A5473" s="1019" t="inlineStr">
        <is>
          <t>Ecart statistique</t>
        </is>
      </c>
      <c r="B5473" t="inlineStr">
        <is>
          <t>Olives</t>
        </is>
      </c>
      <c r="C5473" t="inlineStr">
        <is>
          <t>kt</t>
        </is>
      </c>
      <c r="D5473" t="inlineStr">
        <is>
          <t>France</t>
        </is>
      </c>
      <c r="E5473" t="inlineStr">
        <is>
          <t>2023-24</t>
        </is>
      </c>
      <c r="F5473" t="inlineStr">
        <is>
          <t>Pois</t>
        </is>
      </c>
      <c r="G5473" t="inlineStr"/>
      <c r="H5473" t="inlineStr"/>
      <c r="I5473" t="inlineStr"/>
      <c r="J5473" t="inlineStr"/>
      <c r="K5473" t="inlineStr"/>
      <c r="L5473" t="inlineStr"/>
      <c r="M5473" t="inlineStr"/>
      <c r="N5473" t="inlineStr"/>
      <c r="O5473" t="n">
        <v>-0</v>
      </c>
      <c r="P5473" t="n">
        <v>0</v>
      </c>
      <c r="Q5473" t="n">
        <v>500000000</v>
      </c>
      <c r="R5473" t="inlineStr"/>
      <c r="S5473" t="inlineStr"/>
      <c r="T5473" t="inlineStr"/>
      <c r="U5473" t="n">
        <v>0</v>
      </c>
      <c r="V5473" t="n">
        <v>500000000</v>
      </c>
      <c r="W5473" t="inlineStr"/>
      <c r="X5473" t="inlineStr">
        <is>
          <t>libre unbounded</t>
        </is>
      </c>
    </row>
    <row r="5474" ht="15" customHeight="1" s="1003">
      <c r="A5474" s="1019" t="inlineStr">
        <is>
          <t>Ecart statistique</t>
        </is>
      </c>
      <c r="B5474" t="inlineStr">
        <is>
          <t>Fabrication de produits alimentaires</t>
        </is>
      </c>
      <c r="C5474" t="inlineStr">
        <is>
          <t>kt</t>
        </is>
      </c>
      <c r="D5474" t="inlineStr">
        <is>
          <t>France</t>
        </is>
      </c>
      <c r="E5474" t="inlineStr">
        <is>
          <t>2023-24</t>
        </is>
      </c>
      <c r="F5474" t="inlineStr">
        <is>
          <t>Pois</t>
        </is>
      </c>
      <c r="G5474" t="inlineStr"/>
      <c r="H5474" t="inlineStr"/>
      <c r="I5474" t="inlineStr"/>
      <c r="J5474" t="inlineStr"/>
      <c r="K5474" t="inlineStr"/>
      <c r="L5474" t="inlineStr"/>
      <c r="M5474" t="inlineStr"/>
      <c r="N5474" t="inlineStr"/>
      <c r="O5474" t="n">
        <v>-0</v>
      </c>
      <c r="P5474" t="inlineStr"/>
      <c r="Q5474" t="inlineStr"/>
      <c r="R5474" t="n">
        <v>0</v>
      </c>
      <c r="S5474" t="n">
        <v>0</v>
      </c>
      <c r="T5474" t="inlineStr"/>
      <c r="U5474" t="n">
        <v>0</v>
      </c>
      <c r="V5474" t="n">
        <v>500000000</v>
      </c>
      <c r="W5474" t="n">
        <v>0</v>
      </c>
      <c r="X5474" t="inlineStr">
        <is>
          <t>mesuré</t>
        </is>
      </c>
    </row>
    <row r="5475" ht="15" customHeight="1" s="1003">
      <c r="A5475" s="1019" t="inlineStr">
        <is>
          <t>Ecart statistique</t>
        </is>
      </c>
      <c r="B5475" t="inlineStr">
        <is>
          <t>Olives de table</t>
        </is>
      </c>
      <c r="C5475" t="inlineStr">
        <is>
          <t>kt</t>
        </is>
      </c>
      <c r="D5475" t="inlineStr">
        <is>
          <t>France</t>
        </is>
      </c>
      <c r="E5475" t="inlineStr">
        <is>
          <t>2023-24</t>
        </is>
      </c>
      <c r="F5475" t="inlineStr">
        <is>
          <t>Pois</t>
        </is>
      </c>
      <c r="G5475" t="inlineStr"/>
      <c r="H5475" t="inlineStr"/>
      <c r="I5475" t="inlineStr"/>
      <c r="J5475" t="inlineStr"/>
      <c r="K5475" t="inlineStr"/>
      <c r="L5475" t="inlineStr"/>
      <c r="M5475" t="inlineStr"/>
      <c r="N5475" t="inlineStr"/>
      <c r="O5475" t="n">
        <v>-0</v>
      </c>
      <c r="P5475" t="n">
        <v>0</v>
      </c>
      <c r="Q5475" t="n">
        <v>500000000</v>
      </c>
      <c r="R5475" t="inlineStr"/>
      <c r="S5475" t="inlineStr"/>
      <c r="T5475" t="inlineStr"/>
      <c r="U5475" t="n">
        <v>0</v>
      </c>
      <c r="V5475" t="n">
        <v>500000000</v>
      </c>
      <c r="W5475" t="inlineStr"/>
      <c r="X5475" t="inlineStr">
        <is>
          <t>libre unbounded</t>
        </is>
      </c>
    </row>
    <row r="5476" ht="15" customHeight="1" s="1003">
      <c r="A5476" s="1019" t="inlineStr">
        <is>
          <t>Import</t>
        </is>
      </c>
      <c r="B5476" t="inlineStr">
        <is>
          <t>Huile</t>
        </is>
      </c>
      <c r="C5476" t="inlineStr">
        <is>
          <t>kt</t>
        </is>
      </c>
      <c r="D5476" t="inlineStr">
        <is>
          <t>France</t>
        </is>
      </c>
      <c r="E5476" t="inlineStr">
        <is>
          <t>2023-24</t>
        </is>
      </c>
      <c r="F5476" t="inlineStr">
        <is>
          <t>Pois</t>
        </is>
      </c>
      <c r="G5476" t="inlineStr"/>
      <c r="H5476" t="inlineStr"/>
      <c r="I5476" t="inlineStr"/>
      <c r="J5476" t="inlineStr"/>
      <c r="K5476" t="inlineStr"/>
      <c r="L5476" t="inlineStr"/>
      <c r="M5476" t="inlineStr"/>
      <c r="N5476" t="inlineStr"/>
      <c r="O5476" t="n">
        <v>-0</v>
      </c>
      <c r="P5476" t="n">
        <v>0</v>
      </c>
      <c r="Q5476" t="n">
        <v>500000000</v>
      </c>
      <c r="R5476" t="inlineStr"/>
      <c r="S5476" t="inlineStr"/>
      <c r="T5476" t="inlineStr"/>
      <c r="U5476" t="n">
        <v>0</v>
      </c>
      <c r="V5476" t="n">
        <v>500000000</v>
      </c>
      <c r="W5476" t="inlineStr"/>
      <c r="X5476" t="inlineStr">
        <is>
          <t>libre unbounded</t>
        </is>
      </c>
    </row>
    <row r="5477" ht="15" customHeight="1" s="1003">
      <c r="A5477" s="1019" t="inlineStr">
        <is>
          <t>Import</t>
        </is>
      </c>
      <c r="B5477" t="inlineStr">
        <is>
          <t>Tourteaux</t>
        </is>
      </c>
      <c r="C5477" t="inlineStr">
        <is>
          <t>kt</t>
        </is>
      </c>
      <c r="D5477" t="inlineStr">
        <is>
          <t>France</t>
        </is>
      </c>
      <c r="E5477" t="inlineStr">
        <is>
          <t>2023-24</t>
        </is>
      </c>
      <c r="F5477" t="inlineStr">
        <is>
          <t>Pois</t>
        </is>
      </c>
      <c r="G5477" t="inlineStr"/>
      <c r="H5477" t="inlineStr"/>
      <c r="I5477" t="inlineStr"/>
      <c r="J5477" t="inlineStr"/>
      <c r="K5477" t="inlineStr"/>
      <c r="L5477" t="inlineStr"/>
      <c r="M5477" t="inlineStr"/>
      <c r="N5477" t="inlineStr"/>
      <c r="O5477" t="n">
        <v>-0</v>
      </c>
      <c r="P5477" t="n">
        <v>0</v>
      </c>
      <c r="Q5477" t="n">
        <v>500000000</v>
      </c>
      <c r="R5477" t="inlineStr"/>
      <c r="S5477" t="inlineStr"/>
      <c r="T5477" t="inlineStr"/>
      <c r="U5477" t="n">
        <v>0</v>
      </c>
      <c r="V5477" t="n">
        <v>500000000</v>
      </c>
      <c r="W5477" t="inlineStr"/>
      <c r="X5477" t="inlineStr">
        <is>
          <t>libre unbounded</t>
        </is>
      </c>
    </row>
    <row r="5478" ht="15" customHeight="1" s="1003">
      <c r="A5478" s="1019" t="inlineStr">
        <is>
          <t>Import</t>
        </is>
      </c>
      <c r="B5478" t="inlineStr">
        <is>
          <t>Olives</t>
        </is>
      </c>
      <c r="C5478" t="inlineStr">
        <is>
          <t>kt</t>
        </is>
      </c>
      <c r="D5478" t="inlineStr">
        <is>
          <t>France</t>
        </is>
      </c>
      <c r="E5478" t="inlineStr">
        <is>
          <t>2023-24</t>
        </is>
      </c>
      <c r="F5478" t="inlineStr">
        <is>
          <t>Pois</t>
        </is>
      </c>
      <c r="G5478" t="inlineStr"/>
      <c r="H5478" t="inlineStr"/>
      <c r="I5478" t="inlineStr"/>
      <c r="J5478" t="inlineStr"/>
      <c r="K5478" t="inlineStr"/>
      <c r="L5478" t="inlineStr"/>
      <c r="M5478" t="inlineStr"/>
      <c r="N5478" t="inlineStr"/>
      <c r="O5478" t="n">
        <v>-0</v>
      </c>
      <c r="P5478" t="n">
        <v>0</v>
      </c>
      <c r="Q5478" t="n">
        <v>500000000</v>
      </c>
      <c r="R5478" t="inlineStr"/>
      <c r="S5478" t="inlineStr"/>
      <c r="T5478" t="inlineStr"/>
      <c r="U5478" t="n">
        <v>0</v>
      </c>
      <c r="V5478" t="n">
        <v>500000000</v>
      </c>
      <c r="W5478" t="inlineStr"/>
      <c r="X5478" t="inlineStr">
        <is>
          <t>libre unbounded</t>
        </is>
      </c>
    </row>
    <row r="5479" ht="15" customHeight="1" s="1003">
      <c r="A5479" s="1019" t="inlineStr">
        <is>
          <t>Import</t>
        </is>
      </c>
      <c r="B5479" t="inlineStr">
        <is>
          <t>Huile d'olive</t>
        </is>
      </c>
      <c r="C5479" t="inlineStr">
        <is>
          <t>kt</t>
        </is>
      </c>
      <c r="D5479" t="inlineStr">
        <is>
          <t>France</t>
        </is>
      </c>
      <c r="E5479" t="inlineStr">
        <is>
          <t>2023-24</t>
        </is>
      </c>
      <c r="F5479" t="inlineStr">
        <is>
          <t>Pois</t>
        </is>
      </c>
      <c r="G5479" t="inlineStr"/>
      <c r="H5479" t="inlineStr"/>
      <c r="I5479" t="inlineStr"/>
      <c r="J5479" t="inlineStr"/>
      <c r="K5479" t="inlineStr"/>
      <c r="L5479" t="inlineStr"/>
      <c r="M5479" t="inlineStr"/>
      <c r="N5479" t="inlineStr"/>
      <c r="O5479" t="n">
        <v>-0</v>
      </c>
      <c r="P5479" t="n">
        <v>0</v>
      </c>
      <c r="Q5479" t="n">
        <v>500000000</v>
      </c>
      <c r="R5479" t="inlineStr"/>
      <c r="S5479" t="inlineStr"/>
      <c r="T5479" t="inlineStr"/>
      <c r="U5479" t="n">
        <v>0</v>
      </c>
      <c r="V5479" t="n">
        <v>500000000</v>
      </c>
      <c r="W5479" t="inlineStr"/>
      <c r="X5479" t="inlineStr">
        <is>
          <t>libre unbounded</t>
        </is>
      </c>
    </row>
    <row r="5480" ht="15" customHeight="1" s="1003">
      <c r="A5480" s="1019" t="inlineStr">
        <is>
          <t>Import</t>
        </is>
      </c>
      <c r="B5480" t="inlineStr">
        <is>
          <t>Grignons d'olive</t>
        </is>
      </c>
      <c r="C5480" t="inlineStr">
        <is>
          <t>kt</t>
        </is>
      </c>
      <c r="D5480" t="inlineStr">
        <is>
          <t>France</t>
        </is>
      </c>
      <c r="E5480" t="inlineStr">
        <is>
          <t>2023-24</t>
        </is>
      </c>
      <c r="F5480" t="inlineStr">
        <is>
          <t>Pois</t>
        </is>
      </c>
      <c r="G5480" t="inlineStr"/>
      <c r="H5480" t="inlineStr"/>
      <c r="I5480" t="inlineStr"/>
      <c r="J5480" t="inlineStr"/>
      <c r="K5480" t="inlineStr"/>
      <c r="L5480" t="inlineStr"/>
      <c r="M5480" t="inlineStr"/>
      <c r="N5480" t="inlineStr"/>
      <c r="O5480" t="n">
        <v>-0</v>
      </c>
      <c r="P5480" t="n">
        <v>0</v>
      </c>
      <c r="Q5480" t="n">
        <v>500000000</v>
      </c>
      <c r="R5480" t="inlineStr"/>
      <c r="S5480" t="inlineStr"/>
      <c r="T5480" t="inlineStr"/>
      <c r="U5480" t="n">
        <v>0</v>
      </c>
      <c r="V5480" t="n">
        <v>500000000</v>
      </c>
      <c r="W5480" t="inlineStr"/>
      <c r="X5480" t="inlineStr">
        <is>
          <t>libre unbounded</t>
        </is>
      </c>
    </row>
    <row r="5481" ht="15" customHeight="1" s="1003">
      <c r="A5481" s="1019" t="inlineStr">
        <is>
          <t>Import</t>
        </is>
      </c>
      <c r="B5481" t="inlineStr">
        <is>
          <t>Olives de table</t>
        </is>
      </c>
      <c r="C5481" t="inlineStr">
        <is>
          <t>kt</t>
        </is>
      </c>
      <c r="D5481" t="inlineStr">
        <is>
          <t>France</t>
        </is>
      </c>
      <c r="E5481" t="inlineStr">
        <is>
          <t>2023-24</t>
        </is>
      </c>
      <c r="F5481" t="inlineStr">
        <is>
          <t>Pois</t>
        </is>
      </c>
      <c r="G5481" t="inlineStr"/>
      <c r="H5481" t="inlineStr"/>
      <c r="I5481" t="inlineStr"/>
      <c r="J5481" t="inlineStr"/>
      <c r="K5481" t="inlineStr"/>
      <c r="L5481" t="inlineStr"/>
      <c r="M5481" t="inlineStr"/>
      <c r="N5481" t="inlineStr"/>
      <c r="O5481" t="n">
        <v>-0</v>
      </c>
      <c r="P5481" t="n">
        <v>0</v>
      </c>
      <c r="Q5481" t="n">
        <v>500000000</v>
      </c>
      <c r="R5481" t="inlineStr"/>
      <c r="S5481" t="inlineStr"/>
      <c r="T5481" t="inlineStr"/>
      <c r="U5481" t="n">
        <v>0</v>
      </c>
      <c r="V5481" t="n">
        <v>500000000</v>
      </c>
      <c r="W5481" t="inlineStr"/>
      <c r="X5481" t="inlineStr">
        <is>
          <t>libre unbounded</t>
        </is>
      </c>
    </row>
    <row r="5482" ht="15" customHeight="1" s="1003">
      <c r="A5482" s="1019" t="inlineStr">
        <is>
          <t>Import</t>
        </is>
      </c>
      <c r="B5482" t="inlineStr">
        <is>
          <t>Graines collectées</t>
        </is>
      </c>
      <c r="C5482" t="inlineStr">
        <is>
          <t>kt</t>
        </is>
      </c>
      <c r="D5482" t="inlineStr">
        <is>
          <t>France</t>
        </is>
      </c>
      <c r="E5482" t="inlineStr">
        <is>
          <t>2023-24</t>
        </is>
      </c>
      <c r="F5482" t="inlineStr">
        <is>
          <t>Pois</t>
        </is>
      </c>
      <c r="G5482" t="inlineStr"/>
      <c r="H5482" t="inlineStr">
        <is>
          <t>Importation de graines = 15 kt (Douanes françaises - Eurostat)</t>
        </is>
      </c>
      <c r="I5482" t="inlineStr">
        <is>
          <t>Douanes françaises - Eurostat</t>
        </is>
      </c>
      <c r="J5482" t="inlineStr"/>
      <c r="K5482" t="inlineStr">
        <is>
          <t>Volume</t>
        </is>
      </c>
      <c r="L5482" t="inlineStr">
        <is>
          <t>Importation de graines</t>
        </is>
      </c>
      <c r="M5482" t="inlineStr">
        <is>
          <t>Echanges mensuels - EUROSTAT</t>
        </is>
      </c>
      <c r="N5482" t="inlineStr"/>
      <c r="O5482" t="n">
        <v>15.3</v>
      </c>
      <c r="P5482" t="inlineStr"/>
      <c r="Q5482" t="inlineStr"/>
      <c r="R5482" t="n">
        <v>15.3</v>
      </c>
      <c r="S5482" t="n">
        <v>0.77</v>
      </c>
      <c r="T5482" t="n">
        <v>0.1</v>
      </c>
      <c r="U5482" t="n">
        <v>0</v>
      </c>
      <c r="V5482" t="n">
        <v>500000000</v>
      </c>
      <c r="W5482" t="n">
        <v>0</v>
      </c>
      <c r="X5482" t="inlineStr">
        <is>
          <t>mesuré</t>
        </is>
      </c>
    </row>
    <row r="5483" ht="15" customHeight="1" s="1003">
      <c r="A5483" s="1019" t="inlineStr">
        <is>
          <t>Graines récoltées</t>
        </is>
      </c>
      <c r="B5483" t="inlineStr">
        <is>
          <t>Ferme</t>
        </is>
      </c>
      <c r="C5483" t="inlineStr">
        <is>
          <t>kt</t>
        </is>
      </c>
      <c r="D5483" t="inlineStr">
        <is>
          <t>France</t>
        </is>
      </c>
      <c r="E5483" t="inlineStr">
        <is>
          <t>2023-24</t>
        </is>
      </c>
      <c r="F5483" t="inlineStr">
        <is>
          <t>Féverole</t>
        </is>
      </c>
      <c r="G5483" t="inlineStr"/>
      <c r="H5483" t="inlineStr"/>
      <c r="I5483" t="inlineStr"/>
      <c r="J5483" t="inlineStr"/>
      <c r="K5483" t="inlineStr"/>
      <c r="L5483" t="inlineStr"/>
      <c r="M5483" t="inlineStr"/>
      <c r="N5483" t="inlineStr"/>
      <c r="O5483" t="n">
        <v>70</v>
      </c>
      <c r="P5483" t="inlineStr"/>
      <c r="Q5483" t="inlineStr"/>
      <c r="R5483" t="inlineStr"/>
      <c r="S5483" t="inlineStr"/>
      <c r="T5483" t="inlineStr"/>
      <c r="U5483" t="n">
        <v>0</v>
      </c>
      <c r="V5483" t="n">
        <v>500000000</v>
      </c>
      <c r="W5483" t="inlineStr"/>
      <c r="X5483" t="inlineStr">
        <is>
          <t>déterminé</t>
        </is>
      </c>
    </row>
    <row r="5484" ht="15" customHeight="1" s="1003">
      <c r="A5484" s="1019" t="inlineStr">
        <is>
          <t>Graines récoltées</t>
        </is>
      </c>
      <c r="B5484" t="inlineStr">
        <is>
          <t>OS</t>
        </is>
      </c>
      <c r="C5484" t="inlineStr">
        <is>
          <t>kt</t>
        </is>
      </c>
      <c r="D5484" t="inlineStr">
        <is>
          <t>France</t>
        </is>
      </c>
      <c r="E5484" t="inlineStr">
        <is>
          <t>2023-24</t>
        </is>
      </c>
      <c r="F5484" t="inlineStr">
        <is>
          <t>Féverole</t>
        </is>
      </c>
      <c r="G5484" t="inlineStr">
        <is>
          <t>Collecte = 146 kt (Bilans par campagne - FranceAgriMer)</t>
        </is>
      </c>
      <c r="H5484" t="inlineStr"/>
      <c r="I5484" t="inlineStr">
        <is>
          <t>Bilans par campagne - FranceAgriMer</t>
        </is>
      </c>
      <c r="J5484" t="inlineStr"/>
      <c r="K5484" t="inlineStr">
        <is>
          <t>Volume</t>
        </is>
      </c>
      <c r="L5484" t="inlineStr">
        <is>
          <t>Collecte</t>
        </is>
      </c>
      <c r="M5484" t="inlineStr">
        <is>
          <t>Bilans Féverole - FAM</t>
        </is>
      </c>
      <c r="N5484" t="inlineStr"/>
      <c r="O5484" t="n">
        <v>146</v>
      </c>
      <c r="P5484" t="inlineStr"/>
      <c r="Q5484" t="inlineStr"/>
      <c r="R5484" t="n">
        <v>146.3</v>
      </c>
      <c r="S5484" t="n">
        <v>7.32</v>
      </c>
      <c r="T5484" t="n">
        <v>0.1</v>
      </c>
      <c r="U5484" t="n">
        <v>0</v>
      </c>
      <c r="V5484" t="n">
        <v>500000000</v>
      </c>
      <c r="W5484" t="n">
        <v>0</v>
      </c>
      <c r="X5484" t="inlineStr">
        <is>
          <t>redondant</t>
        </is>
      </c>
    </row>
    <row r="5485" ht="15" customHeight="1" s="1003">
      <c r="A5485" s="1019" t="inlineStr">
        <is>
          <t>Olives</t>
        </is>
      </c>
      <c r="B5485" t="inlineStr">
        <is>
          <t>Export</t>
        </is>
      </c>
      <c r="C5485" t="inlineStr">
        <is>
          <t>kt</t>
        </is>
      </c>
      <c r="D5485" t="inlineStr">
        <is>
          <t>France</t>
        </is>
      </c>
      <c r="E5485" t="inlineStr">
        <is>
          <t>2023-24</t>
        </is>
      </c>
      <c r="F5485" t="inlineStr">
        <is>
          <t>Féverole</t>
        </is>
      </c>
      <c r="G5485" t="inlineStr"/>
      <c r="H5485" t="inlineStr"/>
      <c r="I5485" t="inlineStr"/>
      <c r="J5485" t="inlineStr"/>
      <c r="K5485" t="inlineStr"/>
      <c r="L5485" t="inlineStr"/>
      <c r="M5485" t="inlineStr"/>
      <c r="N5485" t="inlineStr"/>
      <c r="O5485" t="n">
        <v>-0</v>
      </c>
      <c r="P5485" t="n">
        <v>0</v>
      </c>
      <c r="Q5485" t="n">
        <v>500000000</v>
      </c>
      <c r="R5485" t="inlineStr"/>
      <c r="S5485" t="inlineStr"/>
      <c r="T5485" t="inlineStr"/>
      <c r="U5485" t="n">
        <v>0</v>
      </c>
      <c r="V5485" t="n">
        <v>500000000</v>
      </c>
      <c r="W5485" t="inlineStr"/>
      <c r="X5485" t="inlineStr">
        <is>
          <t>libre unbounded</t>
        </is>
      </c>
    </row>
    <row r="5486" ht="15" customHeight="1" s="1003">
      <c r="A5486" s="1019" t="inlineStr">
        <is>
          <t>Olives</t>
        </is>
      </c>
      <c r="B5486" t="inlineStr">
        <is>
          <t>Moulin</t>
        </is>
      </c>
      <c r="C5486" t="inlineStr">
        <is>
          <t>kt</t>
        </is>
      </c>
      <c r="D5486" t="inlineStr">
        <is>
          <t>France</t>
        </is>
      </c>
      <c r="E5486" t="inlineStr">
        <is>
          <t>2023-24</t>
        </is>
      </c>
      <c r="F5486" t="inlineStr">
        <is>
          <t>Féverole</t>
        </is>
      </c>
      <c r="G5486" t="inlineStr"/>
      <c r="H5486" t="inlineStr"/>
      <c r="I5486" t="inlineStr"/>
      <c r="J5486" t="inlineStr"/>
      <c r="K5486" t="inlineStr"/>
      <c r="L5486" t="inlineStr"/>
      <c r="M5486" t="inlineStr"/>
      <c r="N5486" t="inlineStr"/>
      <c r="O5486" t="n">
        <v>-0</v>
      </c>
      <c r="P5486" t="n">
        <v>0</v>
      </c>
      <c r="Q5486" t="n">
        <v>500000000</v>
      </c>
      <c r="R5486" t="inlineStr"/>
      <c r="S5486" t="inlineStr"/>
      <c r="T5486" t="inlineStr"/>
      <c r="U5486" t="n">
        <v>0</v>
      </c>
      <c r="V5486" t="n">
        <v>500000000</v>
      </c>
      <c r="W5486" t="inlineStr"/>
      <c r="X5486" t="inlineStr">
        <is>
          <t>libre unbounded</t>
        </is>
      </c>
    </row>
    <row r="5487" ht="15" customHeight="1" s="1003">
      <c r="A5487" s="1019" t="inlineStr">
        <is>
          <t>Olives</t>
        </is>
      </c>
      <c r="B5487" t="inlineStr">
        <is>
          <t>Conservation ou préparation d'olives</t>
        </is>
      </c>
      <c r="C5487" t="inlineStr">
        <is>
          <t>kt</t>
        </is>
      </c>
      <c r="D5487" t="inlineStr">
        <is>
          <t>France</t>
        </is>
      </c>
      <c r="E5487" t="inlineStr">
        <is>
          <t>2023-24</t>
        </is>
      </c>
      <c r="F5487" t="inlineStr">
        <is>
          <t>Féverole</t>
        </is>
      </c>
      <c r="G5487" t="inlineStr"/>
      <c r="H5487" t="inlineStr"/>
      <c r="I5487" t="inlineStr"/>
      <c r="J5487" t="inlineStr"/>
      <c r="K5487" t="inlineStr"/>
      <c r="L5487" t="inlineStr"/>
      <c r="M5487" t="inlineStr"/>
      <c r="N5487" t="inlineStr"/>
      <c r="O5487" t="n">
        <v>-0</v>
      </c>
      <c r="P5487" t="n">
        <v>0</v>
      </c>
      <c r="Q5487" t="n">
        <v>500000000</v>
      </c>
      <c r="R5487" t="inlineStr"/>
      <c r="S5487" t="inlineStr"/>
      <c r="T5487" t="inlineStr"/>
      <c r="U5487" t="n">
        <v>0</v>
      </c>
      <c r="V5487" t="n">
        <v>500000000</v>
      </c>
      <c r="W5487" t="inlineStr"/>
      <c r="X5487" t="inlineStr">
        <is>
          <t>libre unbounded</t>
        </is>
      </c>
    </row>
    <row r="5488" ht="15" customHeight="1" s="1003">
      <c r="A5488" s="1019" t="inlineStr">
        <is>
          <t>Olives</t>
        </is>
      </c>
      <c r="B5488" t="inlineStr">
        <is>
          <t>Ecart statistique</t>
        </is>
      </c>
      <c r="C5488" t="inlineStr">
        <is>
          <t>kt</t>
        </is>
      </c>
      <c r="D5488" t="inlineStr">
        <is>
          <t>France</t>
        </is>
      </c>
      <c r="E5488" t="inlineStr">
        <is>
          <t>2023-24</t>
        </is>
      </c>
      <c r="F5488" t="inlineStr">
        <is>
          <t>Féverole</t>
        </is>
      </c>
      <c r="G5488" t="inlineStr"/>
      <c r="H5488" t="inlineStr"/>
      <c r="I5488" t="inlineStr"/>
      <c r="J5488" t="inlineStr"/>
      <c r="K5488" t="inlineStr"/>
      <c r="L5488" t="inlineStr"/>
      <c r="M5488" t="inlineStr"/>
      <c r="N5488" t="inlineStr"/>
      <c r="O5488" t="n">
        <v>-0</v>
      </c>
      <c r="P5488" t="n">
        <v>0</v>
      </c>
      <c r="Q5488" t="n">
        <v>500000000</v>
      </c>
      <c r="R5488" t="inlineStr"/>
      <c r="S5488" t="inlineStr"/>
      <c r="T5488" t="inlineStr"/>
      <c r="U5488" t="n">
        <v>0</v>
      </c>
      <c r="V5488" t="n">
        <v>500000000</v>
      </c>
      <c r="W5488" t="inlineStr"/>
      <c r="X5488" t="inlineStr">
        <is>
          <t>libre unbounded</t>
        </is>
      </c>
    </row>
    <row r="5489" ht="15" customHeight="1" s="1003">
      <c r="A5489" s="1019" t="inlineStr">
        <is>
          <t>Graines autoconsommées</t>
        </is>
      </c>
      <c r="B5489" t="inlineStr">
        <is>
          <t>Hors FAB</t>
        </is>
      </c>
      <c r="C5489" t="inlineStr">
        <is>
          <t>kt</t>
        </is>
      </c>
      <c r="D5489" t="inlineStr">
        <is>
          <t>France</t>
        </is>
      </c>
      <c r="E5489" t="inlineStr">
        <is>
          <t>2023-24</t>
        </is>
      </c>
      <c r="F5489" t="inlineStr">
        <is>
          <t>Féverole</t>
        </is>
      </c>
      <c r="G5489" t="inlineStr"/>
      <c r="H5489" t="inlineStr"/>
      <c r="I5489" t="inlineStr"/>
      <c r="J5489" t="inlineStr">
        <is>
          <t>Le reste des graines autoconsommées est consommé en alimentation animale rente hors FAB</t>
        </is>
      </c>
      <c r="K5489" t="inlineStr"/>
      <c r="L5489" t="inlineStr">
        <is>
          <t>Consommation de graines à la ferme directement</t>
        </is>
      </c>
      <c r="M5489" t="inlineStr"/>
      <c r="N5489" t="inlineStr"/>
      <c r="O5489" t="n">
        <v>52.5</v>
      </c>
      <c r="P5489" t="inlineStr"/>
      <c r="Q5489" t="inlineStr"/>
      <c r="R5489" t="inlineStr"/>
      <c r="S5489" t="inlineStr"/>
      <c r="T5489" t="inlineStr"/>
      <c r="U5489" t="n">
        <v>0</v>
      </c>
      <c r="V5489" t="n">
        <v>500000000</v>
      </c>
      <c r="W5489" t="inlineStr"/>
      <c r="X5489" t="inlineStr">
        <is>
          <t>déterminé</t>
        </is>
      </c>
    </row>
    <row r="5490" ht="15" customHeight="1" s="1003">
      <c r="A5490" s="1019" t="inlineStr">
        <is>
          <t>Graines autoconsommées</t>
        </is>
      </c>
      <c r="B5490" t="inlineStr">
        <is>
          <t>Vente directe et autoconsommation</t>
        </is>
      </c>
      <c r="C5490" t="inlineStr">
        <is>
          <t>kt</t>
        </is>
      </c>
      <c r="D5490" t="inlineStr">
        <is>
          <t>France</t>
        </is>
      </c>
      <c r="E5490" t="inlineStr">
        <is>
          <t>2023-24</t>
        </is>
      </c>
      <c r="F5490" t="inlineStr">
        <is>
          <t>Féverole</t>
        </is>
      </c>
      <c r="G5490" t="inlineStr"/>
      <c r="H5490" t="inlineStr"/>
      <c r="I5490" t="inlineStr"/>
      <c r="J5490" t="inlineStr">
        <is>
          <t>Pas de consommation de graines en alimentation humaine</t>
        </is>
      </c>
      <c r="K5490" t="inlineStr"/>
      <c r="L5490" t="inlineStr">
        <is>
          <t>Consommation de graines à la ferme directement</t>
        </is>
      </c>
      <c r="M5490" t="inlineStr"/>
      <c r="N5490" t="inlineStr"/>
      <c r="O5490" t="n">
        <v>0</v>
      </c>
      <c r="P5490" t="inlineStr"/>
      <c r="Q5490" t="inlineStr"/>
      <c r="R5490" t="n">
        <v>0</v>
      </c>
      <c r="S5490" t="n">
        <v>0</v>
      </c>
      <c r="T5490" t="inlineStr"/>
      <c r="U5490" t="n">
        <v>0</v>
      </c>
      <c r="V5490" t="n">
        <v>500000000</v>
      </c>
      <c r="W5490" t="n">
        <v>0</v>
      </c>
      <c r="X5490" t="inlineStr">
        <is>
          <t>mesuré</t>
        </is>
      </c>
    </row>
    <row r="5491" ht="15" customHeight="1" s="1003">
      <c r="A5491" s="1019" t="inlineStr">
        <is>
          <t>Graines autoconsommées</t>
        </is>
      </c>
      <c r="B5491" t="inlineStr">
        <is>
          <t>Alimentation humaine</t>
        </is>
      </c>
      <c r="C5491" t="inlineStr">
        <is>
          <t>kt</t>
        </is>
      </c>
      <c r="D5491" t="inlineStr">
        <is>
          <t>France</t>
        </is>
      </c>
      <c r="E5491" t="inlineStr">
        <is>
          <t>2023-24</t>
        </is>
      </c>
      <c r="F5491" t="inlineStr">
        <is>
          <t>Féverole</t>
        </is>
      </c>
      <c r="G5491" t="inlineStr"/>
      <c r="H5491" t="inlineStr"/>
      <c r="I5491" t="inlineStr"/>
      <c r="J5491" t="inlineStr"/>
      <c r="K5491" t="inlineStr"/>
      <c r="L5491" t="inlineStr"/>
      <c r="M5491" t="inlineStr"/>
      <c r="N5491" t="inlineStr"/>
      <c r="O5491" t="n">
        <v>0</v>
      </c>
      <c r="P5491" t="inlineStr"/>
      <c r="Q5491" t="inlineStr"/>
      <c r="R5491" t="inlineStr"/>
      <c r="S5491" t="inlineStr"/>
      <c r="T5491" t="inlineStr"/>
      <c r="U5491" t="n">
        <v>0</v>
      </c>
      <c r="V5491" t="n">
        <v>500000000</v>
      </c>
      <c r="W5491" t="inlineStr"/>
      <c r="X5491" t="inlineStr">
        <is>
          <t>déterminé</t>
        </is>
      </c>
    </row>
    <row r="5492" ht="15" customHeight="1" s="1003">
      <c r="A5492" s="1019" t="inlineStr">
        <is>
          <t>Graines autoconsommées</t>
        </is>
      </c>
      <c r="B5492" t="inlineStr">
        <is>
          <t>Usages alimentaires</t>
        </is>
      </c>
      <c r="C5492" t="inlineStr">
        <is>
          <t>kt</t>
        </is>
      </c>
      <c r="D5492" t="inlineStr">
        <is>
          <t>France</t>
        </is>
      </c>
      <c r="E5492" t="inlineStr">
        <is>
          <t>2023-24</t>
        </is>
      </c>
      <c r="F5492" t="inlineStr">
        <is>
          <t>Féverole</t>
        </is>
      </c>
      <c r="G5492" t="inlineStr"/>
      <c r="H5492" t="inlineStr"/>
      <c r="I5492" t="inlineStr"/>
      <c r="J5492" t="inlineStr"/>
      <c r="K5492" t="inlineStr"/>
      <c r="L5492" t="inlineStr"/>
      <c r="M5492" t="inlineStr"/>
      <c r="N5492" t="inlineStr"/>
      <c r="O5492" t="n">
        <v>52.5</v>
      </c>
      <c r="P5492" t="inlineStr"/>
      <c r="Q5492" t="inlineStr"/>
      <c r="R5492" t="inlineStr"/>
      <c r="S5492" t="inlineStr"/>
      <c r="T5492" t="inlineStr"/>
      <c r="U5492" t="n">
        <v>0</v>
      </c>
      <c r="V5492" t="n">
        <v>500000000</v>
      </c>
      <c r="W5492" t="inlineStr"/>
      <c r="X5492" t="inlineStr">
        <is>
          <t>déterminé</t>
        </is>
      </c>
    </row>
    <row r="5493" ht="15" customHeight="1" s="1003">
      <c r="A5493" s="1019" t="inlineStr">
        <is>
          <t>Graines autoconsommées</t>
        </is>
      </c>
      <c r="B5493" t="inlineStr">
        <is>
          <t>Alimentation animale rente</t>
        </is>
      </c>
      <c r="C5493" t="inlineStr">
        <is>
          <t>kt</t>
        </is>
      </c>
      <c r="D5493" t="inlineStr">
        <is>
          <t>France</t>
        </is>
      </c>
      <c r="E5493" t="inlineStr">
        <is>
          <t>2023-24</t>
        </is>
      </c>
      <c r="F5493" t="inlineStr">
        <is>
          <t>Féverole</t>
        </is>
      </c>
      <c r="G5493" t="inlineStr"/>
      <c r="H5493" t="inlineStr"/>
      <c r="I5493" t="inlineStr"/>
      <c r="J5493" t="inlineStr"/>
      <c r="K5493" t="inlineStr"/>
      <c r="L5493" t="inlineStr"/>
      <c r="M5493" t="inlineStr"/>
      <c r="N5493" t="inlineStr"/>
      <c r="O5493" t="n">
        <v>52.5</v>
      </c>
      <c r="P5493" t="inlineStr"/>
      <c r="Q5493" t="inlineStr"/>
      <c r="R5493" t="inlineStr"/>
      <c r="S5493" t="inlineStr"/>
      <c r="T5493" t="inlineStr"/>
      <c r="U5493" t="n">
        <v>0</v>
      </c>
      <c r="V5493" t="n">
        <v>500000000</v>
      </c>
      <c r="W5493" t="inlineStr"/>
      <c r="X5493" t="inlineStr">
        <is>
          <t>déterminé</t>
        </is>
      </c>
    </row>
    <row r="5494" ht="15" customHeight="1" s="1003">
      <c r="A5494" s="1019" t="inlineStr">
        <is>
          <t>Graines autoconsommées</t>
        </is>
      </c>
      <c r="B5494" t="inlineStr">
        <is>
          <t>Alimentation animale</t>
        </is>
      </c>
      <c r="C5494" t="inlineStr">
        <is>
          <t>kt</t>
        </is>
      </c>
      <c r="D5494" t="inlineStr">
        <is>
          <t>France</t>
        </is>
      </c>
      <c r="E5494" t="inlineStr">
        <is>
          <t>2023-24</t>
        </is>
      </c>
      <c r="F5494" t="inlineStr">
        <is>
          <t>Féverole</t>
        </is>
      </c>
      <c r="G5494" t="inlineStr"/>
      <c r="H5494" t="inlineStr"/>
      <c r="I5494" t="inlineStr"/>
      <c r="J5494" t="inlineStr"/>
      <c r="K5494" t="inlineStr"/>
      <c r="L5494" t="inlineStr"/>
      <c r="M5494" t="inlineStr"/>
      <c r="N5494" t="inlineStr"/>
      <c r="O5494" t="n">
        <v>52.5</v>
      </c>
      <c r="P5494" t="inlineStr"/>
      <c r="Q5494" t="inlineStr"/>
      <c r="R5494" t="inlineStr"/>
      <c r="S5494" t="inlineStr"/>
      <c r="T5494" t="inlineStr"/>
      <c r="U5494" t="n">
        <v>0</v>
      </c>
      <c r="V5494" t="n">
        <v>500000000</v>
      </c>
      <c r="W5494" t="inlineStr"/>
      <c r="X5494" t="inlineStr">
        <is>
          <t>déterminé</t>
        </is>
      </c>
    </row>
    <row r="5495" ht="15" customHeight="1" s="1003">
      <c r="A5495" s="1019" t="inlineStr">
        <is>
          <t>Graines autoconsommées</t>
        </is>
      </c>
      <c r="B5495" t="inlineStr">
        <is>
          <t>Débouchés</t>
        </is>
      </c>
      <c r="C5495" t="inlineStr">
        <is>
          <t>kt</t>
        </is>
      </c>
      <c r="D5495" t="inlineStr">
        <is>
          <t>France</t>
        </is>
      </c>
      <c r="E5495" t="inlineStr">
        <is>
          <t>2023-24</t>
        </is>
      </c>
      <c r="F5495" t="inlineStr">
        <is>
          <t>Féverole</t>
        </is>
      </c>
      <c r="G5495" t="inlineStr"/>
      <c r="H5495" t="inlineStr"/>
      <c r="I5495" t="inlineStr"/>
      <c r="J5495" t="inlineStr"/>
      <c r="K5495" t="inlineStr"/>
      <c r="L5495" t="inlineStr"/>
      <c r="M5495" t="inlineStr"/>
      <c r="N5495" t="inlineStr"/>
      <c r="O5495" t="n">
        <v>53.9</v>
      </c>
      <c r="P5495" t="inlineStr"/>
      <c r="Q5495" t="inlineStr"/>
      <c r="R5495" t="inlineStr"/>
      <c r="S5495" t="inlineStr"/>
      <c r="T5495" t="inlineStr"/>
      <c r="U5495" t="n">
        <v>0</v>
      </c>
      <c r="V5495" t="n">
        <v>500000000</v>
      </c>
      <c r="W5495" t="inlineStr"/>
      <c r="X5495" t="inlineStr">
        <is>
          <t>déterminé</t>
        </is>
      </c>
    </row>
    <row r="5496" ht="15" customHeight="1" s="1003">
      <c r="A5496" s="1019" t="inlineStr">
        <is>
          <t>Graines autoconsommées</t>
        </is>
      </c>
      <c r="B5496" t="inlineStr">
        <is>
          <t>FAF</t>
        </is>
      </c>
      <c r="C5496" t="inlineStr">
        <is>
          <t>kt</t>
        </is>
      </c>
      <c r="D5496" t="inlineStr">
        <is>
          <t>France</t>
        </is>
      </c>
      <c r="E5496" t="inlineStr">
        <is>
          <t>2023-24</t>
        </is>
      </c>
      <c r="F5496" t="inlineStr">
        <is>
          <t>Féverole</t>
        </is>
      </c>
      <c r="G5496" t="inlineStr"/>
      <c r="H5496" t="inlineStr"/>
      <c r="I5496" t="inlineStr"/>
      <c r="J5496" t="inlineStr"/>
      <c r="K5496" t="inlineStr"/>
      <c r="L5496" t="inlineStr"/>
      <c r="M5496" t="inlineStr"/>
      <c r="N5496" t="inlineStr"/>
      <c r="O5496" t="n">
        <v>26.2</v>
      </c>
      <c r="P5496" t="n">
        <v>0</v>
      </c>
      <c r="Q5496" t="n">
        <v>52.5</v>
      </c>
      <c r="R5496" t="inlineStr"/>
      <c r="S5496" t="inlineStr"/>
      <c r="T5496" t="inlineStr"/>
      <c r="U5496" t="n">
        <v>0</v>
      </c>
      <c r="V5496" t="n">
        <v>500000000</v>
      </c>
      <c r="W5496" t="inlineStr"/>
      <c r="X5496" t="inlineStr">
        <is>
          <t>libre</t>
        </is>
      </c>
    </row>
    <row r="5497" ht="15" customHeight="1" s="1003">
      <c r="A5497" s="1019" t="inlineStr">
        <is>
          <t>Graines autoconsommées</t>
        </is>
      </c>
      <c r="B5497" t="inlineStr">
        <is>
          <t>Direct élevage</t>
        </is>
      </c>
      <c r="C5497" t="inlineStr">
        <is>
          <t>kt</t>
        </is>
      </c>
      <c r="D5497" t="inlineStr">
        <is>
          <t>France</t>
        </is>
      </c>
      <c r="E5497" t="inlineStr">
        <is>
          <t>2023-24</t>
        </is>
      </c>
      <c r="F5497" t="inlineStr">
        <is>
          <t>Féverole</t>
        </is>
      </c>
      <c r="G5497" t="inlineStr"/>
      <c r="H5497" t="inlineStr"/>
      <c r="I5497" t="inlineStr"/>
      <c r="J5497" t="inlineStr"/>
      <c r="K5497" t="inlineStr"/>
      <c r="L5497" t="inlineStr"/>
      <c r="M5497" t="inlineStr"/>
      <c r="N5497" t="inlineStr"/>
      <c r="O5497" t="n">
        <v>26.2</v>
      </c>
      <c r="P5497" t="n">
        <v>0</v>
      </c>
      <c r="Q5497" t="n">
        <v>52.5</v>
      </c>
      <c r="R5497" t="inlineStr"/>
      <c r="S5497" t="inlineStr"/>
      <c r="T5497" t="inlineStr"/>
      <c r="U5497" t="n">
        <v>0</v>
      </c>
      <c r="V5497" t="n">
        <v>500000000</v>
      </c>
      <c r="W5497" t="inlineStr"/>
      <c r="X5497" t="inlineStr">
        <is>
          <t>libre</t>
        </is>
      </c>
    </row>
    <row r="5498" ht="15" customHeight="1" s="1003">
      <c r="A5498" s="1019" t="inlineStr">
        <is>
          <t>Graines autoconsommées</t>
        </is>
      </c>
      <c r="B5498" t="inlineStr">
        <is>
          <t>Elimination/Pertes</t>
        </is>
      </c>
      <c r="C5498" t="inlineStr">
        <is>
          <t>kt</t>
        </is>
      </c>
      <c r="D5498" t="inlineStr">
        <is>
          <t>France</t>
        </is>
      </c>
      <c r="E5498" t="inlineStr">
        <is>
          <t>2023-24</t>
        </is>
      </c>
      <c r="F5498" t="inlineStr">
        <is>
          <t>Féverole</t>
        </is>
      </c>
      <c r="G5498" t="inlineStr"/>
      <c r="H5498" t="inlineStr">
        <is>
          <t>Ratio de pertes à la ferme = 2 % (ORIFLAAM - Terres Univia)</t>
        </is>
      </c>
      <c r="I5498" t="inlineStr">
        <is>
          <t>ORIFLAAM - Terres Univia</t>
        </is>
      </c>
      <c r="J5498" t="inlineStr">
        <is>
          <t>0</t>
        </is>
      </c>
      <c r="K5498" t="inlineStr">
        <is>
          <t>Rendement</t>
        </is>
      </c>
      <c r="L5498" t="inlineStr">
        <is>
          <t>Ratio de pertes à la ferme</t>
        </is>
      </c>
      <c r="M5498" t="inlineStr">
        <is>
          <t>Pertes ferme - TERRES UNIVIA</t>
        </is>
      </c>
      <c r="N5498" t="inlineStr"/>
      <c r="O5498" t="n">
        <v>1.4</v>
      </c>
      <c r="P5498" t="inlineStr"/>
      <c r="Q5498" t="inlineStr"/>
      <c r="R5498" t="inlineStr"/>
      <c r="S5498" t="inlineStr"/>
      <c r="T5498" t="inlineStr"/>
      <c r="U5498" t="n">
        <v>0</v>
      </c>
      <c r="V5498" t="n">
        <v>500000000</v>
      </c>
      <c r="W5498" t="inlineStr"/>
      <c r="X5498" t="inlineStr">
        <is>
          <t>déterminé</t>
        </is>
      </c>
    </row>
    <row r="5499" ht="15" customHeight="1" s="1003">
      <c r="A5499" s="1019" t="inlineStr">
        <is>
          <t>Graines autoconsommées</t>
        </is>
      </c>
      <c r="B5499" t="inlineStr">
        <is>
          <t>Autres usages (ou usages indéfinis)</t>
        </is>
      </c>
      <c r="C5499" t="inlineStr">
        <is>
          <t>kt</t>
        </is>
      </c>
      <c r="D5499" t="inlineStr">
        <is>
          <t>France</t>
        </is>
      </c>
      <c r="E5499" t="inlineStr">
        <is>
          <t>2023-24</t>
        </is>
      </c>
      <c r="F5499" t="inlineStr">
        <is>
          <t>Féverole</t>
        </is>
      </c>
      <c r="G5499" t="inlineStr"/>
      <c r="H5499" t="inlineStr"/>
      <c r="I5499" t="inlineStr"/>
      <c r="J5499" t="inlineStr"/>
      <c r="K5499" t="inlineStr"/>
      <c r="L5499" t="inlineStr"/>
      <c r="M5499" t="inlineStr"/>
      <c r="N5499" t="inlineStr"/>
      <c r="O5499" t="n">
        <v>1.4</v>
      </c>
      <c r="P5499" t="inlineStr"/>
      <c r="Q5499" t="inlineStr"/>
      <c r="R5499" t="inlineStr"/>
      <c r="S5499" t="inlineStr"/>
      <c r="T5499" t="inlineStr"/>
      <c r="U5499" t="n">
        <v>0</v>
      </c>
      <c r="V5499" t="n">
        <v>500000000</v>
      </c>
      <c r="W5499" t="inlineStr"/>
      <c r="X5499" t="inlineStr">
        <is>
          <t>déterminé</t>
        </is>
      </c>
    </row>
    <row r="5500" ht="15" customHeight="1" s="1003">
      <c r="A5500" s="1019" t="inlineStr">
        <is>
          <t>Graines autoconsommées</t>
        </is>
      </c>
      <c r="B5500" t="inlineStr">
        <is>
          <t>Semences fermières</t>
        </is>
      </c>
      <c r="C5500" t="inlineStr">
        <is>
          <t>kt</t>
        </is>
      </c>
      <c r="D5500" t="inlineStr">
        <is>
          <t>France</t>
        </is>
      </c>
      <c r="E5500" t="inlineStr">
        <is>
          <t>2023-24</t>
        </is>
      </c>
      <c r="F5500" t="inlineStr">
        <is>
          <t>Féverole</t>
        </is>
      </c>
      <c r="G5500" t="inlineStr"/>
      <c r="H5500" t="inlineStr">
        <is>
          <t>Part de semences fermières (par rapport aux semences certifiées) = 238,98 % (Enquête Pratiques culturales en grandes cultures - SSP)</t>
        </is>
      </c>
      <c r="I5500" t="inlineStr">
        <is>
          <t>Enquête Pratiques culturales en grandes cultures - SSP</t>
        </is>
      </c>
      <c r="J5500" t="inlineStr">
        <is>
          <t>0</t>
        </is>
      </c>
      <c r="K5500" t="inlineStr">
        <is>
          <t>Répartition</t>
        </is>
      </c>
      <c r="L5500" t="inlineStr">
        <is>
          <t>Part de semences fermières (par rapport aux semences certifiées)</t>
        </is>
      </c>
      <c r="M5500" t="inlineStr">
        <is>
          <t>Semences fermières - AGRESTE</t>
        </is>
      </c>
      <c r="N5500" t="inlineStr"/>
      <c r="O5500" t="n">
        <v>16.1</v>
      </c>
      <c r="P5500" t="inlineStr"/>
      <c r="Q5500" t="inlineStr"/>
      <c r="R5500" t="inlineStr"/>
      <c r="S5500" t="inlineStr"/>
      <c r="T5500" t="inlineStr"/>
      <c r="U5500" t="n">
        <v>0</v>
      </c>
      <c r="V5500" t="n">
        <v>500000000</v>
      </c>
      <c r="W5500" t="inlineStr"/>
      <c r="X5500" t="inlineStr">
        <is>
          <t>déterminé</t>
        </is>
      </c>
    </row>
    <row r="5501" ht="15" customHeight="1" s="1003">
      <c r="A5501" s="1019" t="inlineStr">
        <is>
          <t>Graines autoconsommées</t>
        </is>
      </c>
      <c r="B5501" t="inlineStr">
        <is>
          <t>Semences</t>
        </is>
      </c>
      <c r="C5501" t="inlineStr">
        <is>
          <t>kt</t>
        </is>
      </c>
      <c r="D5501" t="inlineStr">
        <is>
          <t>France</t>
        </is>
      </c>
      <c r="E5501" t="inlineStr">
        <is>
          <t>2023-24</t>
        </is>
      </c>
      <c r="F5501" t="inlineStr">
        <is>
          <t>Féverole</t>
        </is>
      </c>
      <c r="G5501" t="inlineStr"/>
      <c r="H5501" t="inlineStr"/>
      <c r="I5501" t="inlineStr">
        <is>
          <t>Enquête Pratiques culturales en grandes cultures - SSP</t>
        </is>
      </c>
      <c r="J5501" t="inlineStr"/>
      <c r="K5501" t="inlineStr">
        <is>
          <t>Répartition</t>
        </is>
      </c>
      <c r="L5501" t="inlineStr">
        <is>
          <t>Part de semences fermières (par rapport aux semences certifiées)</t>
        </is>
      </c>
      <c r="M5501" t="inlineStr">
        <is>
          <t>Semences fermières - AGRESTE</t>
        </is>
      </c>
      <c r="N5501" t="inlineStr"/>
      <c r="O5501" t="n">
        <v>16.1</v>
      </c>
      <c r="P5501" t="inlineStr"/>
      <c r="Q5501" t="inlineStr"/>
      <c r="R5501" t="inlineStr"/>
      <c r="S5501" t="inlineStr"/>
      <c r="T5501" t="inlineStr"/>
      <c r="U5501" t="n">
        <v>0</v>
      </c>
      <c r="V5501" t="n">
        <v>500000000</v>
      </c>
      <c r="W5501" t="inlineStr"/>
      <c r="X5501" t="inlineStr">
        <is>
          <t>déterminé</t>
        </is>
      </c>
    </row>
    <row r="5502" ht="15" customHeight="1" s="1003">
      <c r="A5502" s="1019" t="inlineStr">
        <is>
          <t>Stock initial</t>
        </is>
      </c>
      <c r="B5502" t="inlineStr">
        <is>
          <t>Ferme</t>
        </is>
      </c>
      <c r="C5502" t="inlineStr">
        <is>
          <t>kt</t>
        </is>
      </c>
      <c r="D5502" t="inlineStr">
        <is>
          <t>France</t>
        </is>
      </c>
      <c r="E5502" t="inlineStr">
        <is>
          <t>2023-24</t>
        </is>
      </c>
      <c r="F5502" t="inlineStr">
        <is>
          <t>Féverole</t>
        </is>
      </c>
      <c r="G5502" t="inlineStr"/>
      <c r="H5502" t="inlineStr"/>
      <c r="I5502" t="inlineStr"/>
      <c r="J5502" t="inlineStr"/>
      <c r="K5502" t="inlineStr"/>
      <c r="L5502" t="inlineStr"/>
      <c r="M5502" t="inlineStr"/>
      <c r="N5502" t="inlineStr"/>
      <c r="O5502" t="n">
        <v>0</v>
      </c>
      <c r="P5502" t="inlineStr"/>
      <c r="Q5502" t="inlineStr"/>
      <c r="R5502" t="inlineStr"/>
      <c r="S5502" t="inlineStr"/>
      <c r="T5502" t="inlineStr"/>
      <c r="U5502" t="n">
        <v>0</v>
      </c>
      <c r="V5502" t="n">
        <v>500000000</v>
      </c>
      <c r="W5502" t="inlineStr"/>
      <c r="X5502" t="inlineStr">
        <is>
          <t>déterminé</t>
        </is>
      </c>
    </row>
    <row r="5503" ht="15" customHeight="1" s="1003">
      <c r="A5503" s="1019" t="inlineStr">
        <is>
          <t>Stock initial</t>
        </is>
      </c>
      <c r="B5503" t="inlineStr">
        <is>
          <t>OS</t>
        </is>
      </c>
      <c r="C5503" t="inlineStr">
        <is>
          <t>kt</t>
        </is>
      </c>
      <c r="D5503" t="inlineStr">
        <is>
          <t>France</t>
        </is>
      </c>
      <c r="E5503" t="inlineStr">
        <is>
          <t>2023-24</t>
        </is>
      </c>
      <c r="F5503" t="inlineStr">
        <is>
          <t>Féverole</t>
        </is>
      </c>
      <c r="G5503" t="inlineStr">
        <is>
          <t>Stock initial collecteurs = 34 kt (Bilans par campagne - FranceAgriMer)</t>
        </is>
      </c>
      <c r="H5503" t="inlineStr"/>
      <c r="I5503" t="inlineStr">
        <is>
          <t>Bilans par campagne - FranceAgriMer</t>
        </is>
      </c>
      <c r="J5503" t="inlineStr"/>
      <c r="K5503" t="inlineStr">
        <is>
          <t>Volume</t>
        </is>
      </c>
      <c r="L5503" t="inlineStr">
        <is>
          <t>Stock initial collecteurs</t>
        </is>
      </c>
      <c r="M5503" t="inlineStr">
        <is>
          <t>Bilans Féverole - FAM</t>
        </is>
      </c>
      <c r="N5503" t="inlineStr"/>
      <c r="O5503" t="n">
        <v>13.8</v>
      </c>
      <c r="P5503" t="inlineStr"/>
      <c r="Q5503" t="inlineStr"/>
      <c r="R5503" t="inlineStr"/>
      <c r="S5503" t="inlineStr"/>
      <c r="T5503" t="inlineStr"/>
      <c r="U5503" t="n">
        <v>0</v>
      </c>
      <c r="V5503" t="n">
        <v>500000000</v>
      </c>
      <c r="W5503" t="inlineStr"/>
      <c r="X5503" t="inlineStr">
        <is>
          <t>déterminé</t>
        </is>
      </c>
    </row>
    <row r="5504" ht="15" customHeight="1" s="1003">
      <c r="A5504" s="1019" t="inlineStr">
        <is>
          <t>Stock initial à la ferme</t>
        </is>
      </c>
      <c r="B5504" t="inlineStr">
        <is>
          <t>Ferme</t>
        </is>
      </c>
      <c r="C5504" t="inlineStr">
        <is>
          <t>kt</t>
        </is>
      </c>
      <c r="D5504" t="inlineStr">
        <is>
          <t>France</t>
        </is>
      </c>
      <c r="E5504" t="inlineStr">
        <is>
          <t>2023-24</t>
        </is>
      </c>
      <c r="F5504" t="inlineStr">
        <is>
          <t>Féverole</t>
        </is>
      </c>
      <c r="G5504" t="inlineStr"/>
      <c r="H5504" t="inlineStr"/>
      <c r="I5504" t="inlineStr"/>
      <c r="J5504" t="inlineStr">
        <is>
          <t>Le stock à la ferme est négligé</t>
        </is>
      </c>
      <c r="K5504" t="inlineStr"/>
      <c r="L5504" t="inlineStr">
        <is>
          <t>Stock initial à la ferme</t>
        </is>
      </c>
      <c r="M5504" t="inlineStr"/>
      <c r="N5504" t="inlineStr"/>
      <c r="O5504" t="n">
        <v>0</v>
      </c>
      <c r="P5504" t="inlineStr"/>
      <c r="Q5504" t="inlineStr"/>
      <c r="R5504" t="n">
        <v>0</v>
      </c>
      <c r="S5504" t="n">
        <v>0</v>
      </c>
      <c r="T5504" t="inlineStr"/>
      <c r="U5504" t="n">
        <v>0</v>
      </c>
      <c r="V5504" t="n">
        <v>500000000</v>
      </c>
      <c r="W5504" t="n">
        <v>0</v>
      </c>
      <c r="X5504" t="inlineStr">
        <is>
          <t>redondant</t>
        </is>
      </c>
    </row>
    <row r="5505" ht="15" customHeight="1" s="1003">
      <c r="A5505" s="1019" t="inlineStr">
        <is>
          <t>Stock initial collecteurs</t>
        </is>
      </c>
      <c r="B5505" t="inlineStr">
        <is>
          <t>OS</t>
        </is>
      </c>
      <c r="C5505" t="inlineStr">
        <is>
          <t>kt</t>
        </is>
      </c>
      <c r="D5505" t="inlineStr">
        <is>
          <t>France</t>
        </is>
      </c>
      <c r="E5505" t="inlineStr">
        <is>
          <t>2023-24</t>
        </is>
      </c>
      <c r="F5505" t="inlineStr">
        <is>
          <t>Féverole</t>
        </is>
      </c>
      <c r="G5505" t="inlineStr">
        <is>
          <t>Stock initial collecteurs = 14 kt (Bilans par campagne - FranceAgriMer)</t>
        </is>
      </c>
      <c r="H5505" t="inlineStr"/>
      <c r="I5505" t="inlineStr">
        <is>
          <t>Bilans par campagne - FranceAgriMer</t>
        </is>
      </c>
      <c r="J5505" t="inlineStr"/>
      <c r="K5505" t="inlineStr">
        <is>
          <t>Volume</t>
        </is>
      </c>
      <c r="L5505" t="inlineStr">
        <is>
          <t>Stock initial collecteurs</t>
        </is>
      </c>
      <c r="M5505" t="inlineStr">
        <is>
          <t>Bilans Féverole - FAM</t>
        </is>
      </c>
      <c r="N5505" t="inlineStr"/>
      <c r="O5505" t="n">
        <v>13.8</v>
      </c>
      <c r="P5505" t="inlineStr"/>
      <c r="Q5505" t="inlineStr"/>
      <c r="R5505" t="n">
        <v>13.8</v>
      </c>
      <c r="S5505" t="n">
        <v>0.6899999999999999</v>
      </c>
      <c r="T5505" t="n">
        <v>0.1</v>
      </c>
      <c r="U5505" t="n">
        <v>0</v>
      </c>
      <c r="V5505" t="n">
        <v>500000000</v>
      </c>
      <c r="W5505" t="n">
        <v>0</v>
      </c>
      <c r="X5505" t="inlineStr">
        <is>
          <t>mesuré</t>
        </is>
      </c>
    </row>
    <row r="5506" ht="15" customHeight="1" s="1003">
      <c r="A5506" s="1019" t="inlineStr">
        <is>
          <t>Graines collectées</t>
        </is>
      </c>
      <c r="B5506" t="inlineStr">
        <is>
          <t>Fabrication de produits alimentaires</t>
        </is>
      </c>
      <c r="C5506" t="inlineStr">
        <is>
          <t>kt</t>
        </is>
      </c>
      <c r="D5506" t="inlineStr">
        <is>
          <t>France</t>
        </is>
      </c>
      <c r="E5506" t="inlineStr">
        <is>
          <t>2023-24</t>
        </is>
      </c>
      <c r="F5506" t="inlineStr">
        <is>
          <t>Féverole</t>
        </is>
      </c>
      <c r="G5506" t="inlineStr"/>
      <c r="H5506" t="inlineStr"/>
      <c r="I5506" t="inlineStr"/>
      <c r="J5506" t="inlineStr">
        <is>
          <t>Pas de fabrication de produits alimentaires</t>
        </is>
      </c>
      <c r="K5506" t="inlineStr"/>
      <c r="L5506" t="inlineStr">
        <is>
          <t>Consommation de graines pour la fabrication de produits alimentaires</t>
        </is>
      </c>
      <c r="M5506" t="inlineStr"/>
      <c r="N5506" t="inlineStr"/>
      <c r="O5506" t="n">
        <v>-0</v>
      </c>
      <c r="P5506" t="inlineStr"/>
      <c r="Q5506" t="inlineStr"/>
      <c r="R5506" t="n">
        <v>0</v>
      </c>
      <c r="S5506" t="n">
        <v>0</v>
      </c>
      <c r="T5506" t="inlineStr"/>
      <c r="U5506" t="n">
        <v>0</v>
      </c>
      <c r="V5506" t="n">
        <v>500000000</v>
      </c>
      <c r="W5506" t="n">
        <v>0</v>
      </c>
      <c r="X5506" t="inlineStr">
        <is>
          <t>mesuré</t>
        </is>
      </c>
    </row>
    <row r="5507" ht="15" customHeight="1" s="1003">
      <c r="A5507" s="1019" t="inlineStr">
        <is>
          <t>Graines collectées</t>
        </is>
      </c>
      <c r="B5507" t="inlineStr">
        <is>
          <t>Alimentation humaine</t>
        </is>
      </c>
      <c r="C5507" t="inlineStr">
        <is>
          <t>kt</t>
        </is>
      </c>
      <c r="D5507" t="inlineStr">
        <is>
          <t>France</t>
        </is>
      </c>
      <c r="E5507" t="inlineStr">
        <is>
          <t>2023-24</t>
        </is>
      </c>
      <c r="F5507" t="inlineStr">
        <is>
          <t>Féverole</t>
        </is>
      </c>
      <c r="G5507" t="inlineStr"/>
      <c r="H5507" t="inlineStr"/>
      <c r="I5507" t="inlineStr"/>
      <c r="J5507" t="inlineStr">
        <is>
          <t>Pas de consommation de graines en alimentation humaine</t>
        </is>
      </c>
      <c r="K5507" t="inlineStr"/>
      <c r="L5507" t="inlineStr">
        <is>
          <t>Consommation de graines en alimentation humaine</t>
        </is>
      </c>
      <c r="M5507" t="inlineStr"/>
      <c r="N5507" t="inlineStr"/>
      <c r="O5507" t="n">
        <v>-0</v>
      </c>
      <c r="P5507" t="inlineStr"/>
      <c r="Q5507" t="inlineStr"/>
      <c r="R5507" t="n">
        <v>0</v>
      </c>
      <c r="S5507" t="n">
        <v>0</v>
      </c>
      <c r="T5507" t="inlineStr"/>
      <c r="U5507" t="n">
        <v>0</v>
      </c>
      <c r="V5507" t="n">
        <v>500000000</v>
      </c>
      <c r="W5507" t="n">
        <v>0</v>
      </c>
      <c r="X5507" t="inlineStr">
        <is>
          <t>mesuré</t>
        </is>
      </c>
    </row>
    <row r="5508" ht="15" customHeight="1" s="1003">
      <c r="A5508" s="1019" t="inlineStr">
        <is>
          <t>Graines collectées</t>
        </is>
      </c>
      <c r="B5508" t="inlineStr">
        <is>
          <t>Vente directe et autoconsommation</t>
        </is>
      </c>
      <c r="C5508" t="inlineStr">
        <is>
          <t>kt</t>
        </is>
      </c>
      <c r="D5508" t="inlineStr">
        <is>
          <t>France</t>
        </is>
      </c>
      <c r="E5508" t="inlineStr">
        <is>
          <t>2023-24</t>
        </is>
      </c>
      <c r="F5508" t="inlineStr">
        <is>
          <t>Féverole</t>
        </is>
      </c>
      <c r="G5508" t="inlineStr"/>
      <c r="H5508" t="inlineStr"/>
      <c r="I5508" t="inlineStr"/>
      <c r="J5508" t="inlineStr"/>
      <c r="K5508" t="inlineStr"/>
      <c r="L5508" t="inlineStr"/>
      <c r="M5508" t="inlineStr"/>
      <c r="N5508" t="inlineStr"/>
      <c r="O5508" t="n">
        <v>-0</v>
      </c>
      <c r="P5508" t="n">
        <v>0</v>
      </c>
      <c r="Q5508" t="n">
        <v>-0</v>
      </c>
      <c r="R5508" t="inlineStr"/>
      <c r="S5508" t="inlineStr"/>
      <c r="T5508" t="inlineStr"/>
      <c r="U5508" t="n">
        <v>0</v>
      </c>
      <c r="V5508" t="n">
        <v>500000000</v>
      </c>
      <c r="W5508" t="inlineStr"/>
      <c r="X5508" t="inlineStr">
        <is>
          <t>libre</t>
        </is>
      </c>
    </row>
    <row r="5509" ht="15" customHeight="1" s="1003">
      <c r="A5509" s="1019" t="inlineStr">
        <is>
          <t>Graines collectées</t>
        </is>
      </c>
      <c r="B5509" t="inlineStr">
        <is>
          <t>Circuits spécialisés</t>
        </is>
      </c>
      <c r="C5509" t="inlineStr">
        <is>
          <t>kt</t>
        </is>
      </c>
      <c r="D5509" t="inlineStr">
        <is>
          <t>France</t>
        </is>
      </c>
      <c r="E5509" t="inlineStr">
        <is>
          <t>2023-24</t>
        </is>
      </c>
      <c r="F5509" t="inlineStr">
        <is>
          <t>Féverole</t>
        </is>
      </c>
      <c r="G5509" t="inlineStr"/>
      <c r="H5509" t="inlineStr"/>
      <c r="I5509" t="inlineStr"/>
      <c r="J5509" t="inlineStr"/>
      <c r="K5509" t="inlineStr"/>
      <c r="L5509" t="inlineStr"/>
      <c r="M5509" t="inlineStr"/>
      <c r="N5509" t="inlineStr"/>
      <c r="O5509" t="n">
        <v>-0</v>
      </c>
      <c r="P5509" t="n">
        <v>0</v>
      </c>
      <c r="Q5509" t="n">
        <v>-0</v>
      </c>
      <c r="R5509" t="inlineStr"/>
      <c r="S5509" t="inlineStr"/>
      <c r="T5509" t="inlineStr"/>
      <c r="U5509" t="n">
        <v>0</v>
      </c>
      <c r="V5509" t="n">
        <v>500000000</v>
      </c>
      <c r="W5509" t="inlineStr"/>
      <c r="X5509" t="inlineStr">
        <is>
          <t>libre</t>
        </is>
      </c>
    </row>
    <row r="5510" ht="15" customHeight="1" s="1003">
      <c r="A5510" s="1019" t="inlineStr">
        <is>
          <t>Graines collectées</t>
        </is>
      </c>
      <c r="B5510" t="inlineStr">
        <is>
          <t>GMS</t>
        </is>
      </c>
      <c r="C5510" t="inlineStr">
        <is>
          <t>kt</t>
        </is>
      </c>
      <c r="D5510" t="inlineStr">
        <is>
          <t>France</t>
        </is>
      </c>
      <c r="E5510" t="inlineStr">
        <is>
          <t>2023-24</t>
        </is>
      </c>
      <c r="F5510" t="inlineStr">
        <is>
          <t>Féverole</t>
        </is>
      </c>
      <c r="G5510" t="inlineStr"/>
      <c r="H5510" t="inlineStr"/>
      <c r="I5510" t="inlineStr"/>
      <c r="J5510" t="inlineStr"/>
      <c r="K5510" t="inlineStr"/>
      <c r="L5510" t="inlineStr"/>
      <c r="M5510" t="inlineStr"/>
      <c r="N5510" t="inlineStr"/>
      <c r="O5510" t="n">
        <v>-0</v>
      </c>
      <c r="P5510" t="n">
        <v>0</v>
      </c>
      <c r="Q5510" t="n">
        <v>-0</v>
      </c>
      <c r="R5510" t="inlineStr"/>
      <c r="S5510" t="inlineStr"/>
      <c r="T5510" t="inlineStr"/>
      <c r="U5510" t="n">
        <v>0</v>
      </c>
      <c r="V5510" t="n">
        <v>500000000</v>
      </c>
      <c r="W5510" t="inlineStr"/>
      <c r="X5510" t="inlineStr">
        <is>
          <t>libre</t>
        </is>
      </c>
    </row>
    <row r="5511" ht="15" customHeight="1" s="1003">
      <c r="A5511" s="1019" t="inlineStr">
        <is>
          <t>Graines collectées</t>
        </is>
      </c>
      <c r="B5511" t="inlineStr">
        <is>
          <t>RHD</t>
        </is>
      </c>
      <c r="C5511" t="inlineStr">
        <is>
          <t>kt</t>
        </is>
      </c>
      <c r="D5511" t="inlineStr">
        <is>
          <t>France</t>
        </is>
      </c>
      <c r="E5511" t="inlineStr">
        <is>
          <t>2023-24</t>
        </is>
      </c>
      <c r="F5511" t="inlineStr">
        <is>
          <t>Féverole</t>
        </is>
      </c>
      <c r="G5511" t="inlineStr"/>
      <c r="H5511" t="inlineStr"/>
      <c r="I5511" t="inlineStr"/>
      <c r="J5511" t="inlineStr"/>
      <c r="K5511" t="inlineStr"/>
      <c r="L5511" t="inlineStr"/>
      <c r="M5511" t="inlineStr"/>
      <c r="N5511" t="inlineStr"/>
      <c r="O5511" t="n">
        <v>-0</v>
      </c>
      <c r="P5511" t="n">
        <v>0</v>
      </c>
      <c r="Q5511" t="n">
        <v>-0</v>
      </c>
      <c r="R5511" t="inlineStr"/>
      <c r="S5511" t="inlineStr"/>
      <c r="T5511" t="inlineStr"/>
      <c r="U5511" t="n">
        <v>0</v>
      </c>
      <c r="V5511" t="n">
        <v>500000000</v>
      </c>
      <c r="W5511" t="inlineStr"/>
      <c r="X5511" t="inlineStr">
        <is>
          <t>libre</t>
        </is>
      </c>
    </row>
    <row r="5512" ht="15" customHeight="1" s="1003">
      <c r="A5512" s="1019" t="inlineStr">
        <is>
          <t>Graines collectées</t>
        </is>
      </c>
      <c r="B5512" t="inlineStr">
        <is>
          <t>Trituration</t>
        </is>
      </c>
      <c r="C5512" t="inlineStr">
        <is>
          <t>kt</t>
        </is>
      </c>
      <c r="D5512" t="inlineStr">
        <is>
          <t>France</t>
        </is>
      </c>
      <c r="E5512" t="inlineStr">
        <is>
          <t>2023-24</t>
        </is>
      </c>
      <c r="F5512" t="inlineStr">
        <is>
          <t>Féverole</t>
        </is>
      </c>
      <c r="G5512" t="inlineStr"/>
      <c r="H5512" t="inlineStr"/>
      <c r="I5512" t="inlineStr"/>
      <c r="J5512" t="inlineStr">
        <is>
          <t>Pas de trituration</t>
        </is>
      </c>
      <c r="K5512" t="inlineStr"/>
      <c r="L5512" t="inlineStr">
        <is>
          <t>Consommation de graines par la Trituration</t>
        </is>
      </c>
      <c r="M5512" t="inlineStr"/>
      <c r="N5512" t="inlineStr"/>
      <c r="O5512" t="n">
        <v>-0</v>
      </c>
      <c r="P5512" t="inlineStr"/>
      <c r="Q5512" t="inlineStr"/>
      <c r="R5512" t="n">
        <v>0</v>
      </c>
      <c r="S5512" t="n">
        <v>0</v>
      </c>
      <c r="T5512" t="inlineStr"/>
      <c r="U5512" t="n">
        <v>0</v>
      </c>
      <c r="V5512" t="n">
        <v>500000000</v>
      </c>
      <c r="W5512" t="n">
        <v>0</v>
      </c>
      <c r="X5512" t="inlineStr">
        <is>
          <t>mesuré</t>
        </is>
      </c>
    </row>
    <row r="5513" ht="15" customHeight="1" s="1003">
      <c r="A5513" s="1019" t="inlineStr">
        <is>
          <t>Graines collectées</t>
        </is>
      </c>
      <c r="B5513" t="inlineStr">
        <is>
          <t>FAB</t>
        </is>
      </c>
      <c r="C5513" t="inlineStr">
        <is>
          <t>kt</t>
        </is>
      </c>
      <c r="D5513" t="inlineStr">
        <is>
          <t>France</t>
        </is>
      </c>
      <c r="E5513" t="inlineStr">
        <is>
          <t>2023-24</t>
        </is>
      </c>
      <c r="F5513" t="inlineStr">
        <is>
          <t>Féverole</t>
        </is>
      </c>
      <c r="G5513" t="inlineStr">
        <is>
          <t>Consommation de graines par les FAB = 33 kt (Bilans par campagne - FranceAgriMer)</t>
        </is>
      </c>
      <c r="H5513" t="inlineStr"/>
      <c r="I5513" t="inlineStr">
        <is>
          <t>Bilans par campagne - FranceAgriMer</t>
        </is>
      </c>
      <c r="J5513" t="inlineStr"/>
      <c r="K5513" t="inlineStr">
        <is>
          <t>Volume</t>
        </is>
      </c>
      <c r="L5513" t="inlineStr">
        <is>
          <t>Consommation de graines par les FAB</t>
        </is>
      </c>
      <c r="M5513" t="inlineStr">
        <is>
          <t>Bilans Féverole - FAM</t>
        </is>
      </c>
      <c r="N5513" t="inlineStr"/>
      <c r="O5513" t="n">
        <v>33</v>
      </c>
      <c r="P5513" t="inlineStr"/>
      <c r="Q5513" t="inlineStr"/>
      <c r="R5513" t="n">
        <v>32.95</v>
      </c>
      <c r="S5513" t="n">
        <v>1.65</v>
      </c>
      <c r="T5513" t="n">
        <v>0.1</v>
      </c>
      <c r="U5513" t="n">
        <v>0</v>
      </c>
      <c r="V5513" t="n">
        <v>500000000</v>
      </c>
      <c r="W5513" t="n">
        <v>0</v>
      </c>
      <c r="X5513" t="inlineStr">
        <is>
          <t>mesuré</t>
        </is>
      </c>
    </row>
    <row r="5514" ht="15" customHeight="1" s="1003">
      <c r="A5514" s="1019" t="inlineStr">
        <is>
          <t>Graines collectées</t>
        </is>
      </c>
      <c r="B5514" t="inlineStr">
        <is>
          <t>Amidonnerie</t>
        </is>
      </c>
      <c r="C5514" t="inlineStr">
        <is>
          <t>kt</t>
        </is>
      </c>
      <c r="D5514" t="inlineStr">
        <is>
          <t>France</t>
        </is>
      </c>
      <c r="E5514" t="inlineStr">
        <is>
          <t>2023-24</t>
        </is>
      </c>
      <c r="F5514" t="inlineStr">
        <is>
          <t>Féverole</t>
        </is>
      </c>
      <c r="G5514" t="inlineStr"/>
      <c r="H5514" t="inlineStr"/>
      <c r="I5514" t="inlineStr"/>
      <c r="J5514" t="inlineStr"/>
      <c r="K5514" t="inlineStr"/>
      <c r="L5514" t="inlineStr"/>
      <c r="M5514" t="inlineStr"/>
      <c r="N5514" t="inlineStr"/>
      <c r="O5514" t="n">
        <v>-0</v>
      </c>
      <c r="P5514" t="inlineStr"/>
      <c r="Q5514" t="inlineStr"/>
      <c r="R5514" t="n">
        <v>0</v>
      </c>
      <c r="S5514" t="n">
        <v>0</v>
      </c>
      <c r="T5514" t="inlineStr"/>
      <c r="U5514" t="n">
        <v>0</v>
      </c>
      <c r="V5514" t="n">
        <v>500000000</v>
      </c>
      <c r="W5514" t="n">
        <v>0</v>
      </c>
      <c r="X5514" t="inlineStr">
        <is>
          <t>mesuré</t>
        </is>
      </c>
    </row>
    <row r="5515" ht="15" customHeight="1" s="1003">
      <c r="A5515" s="1019" t="inlineStr">
        <is>
          <t>Graines collectées</t>
        </is>
      </c>
      <c r="B5515" t="inlineStr">
        <is>
          <t>Meunerie</t>
        </is>
      </c>
      <c r="C5515" t="inlineStr">
        <is>
          <t>kt</t>
        </is>
      </c>
      <c r="D5515" t="inlineStr">
        <is>
          <t>France</t>
        </is>
      </c>
      <c r="E5515" t="inlineStr">
        <is>
          <t>2023-24</t>
        </is>
      </c>
      <c r="F5515" t="inlineStr">
        <is>
          <t>Féverole</t>
        </is>
      </c>
      <c r="G5515" t="inlineStr">
        <is>
          <t>Consommation de graines en alimentation humaine = 10 kt (Bilans par campagne - FranceAgriMer)</t>
        </is>
      </c>
      <c r="H5515" t="inlineStr"/>
      <c r="I5515" t="inlineStr">
        <is>
          <t>Bilans par campagne - FranceAgriMer</t>
        </is>
      </c>
      <c r="J5515" t="inlineStr"/>
      <c r="K5515" t="inlineStr">
        <is>
          <t>Volume</t>
        </is>
      </c>
      <c r="L5515" t="inlineStr">
        <is>
          <t>Consommation de graines en alimentation humaine</t>
        </is>
      </c>
      <c r="M5515" t="inlineStr">
        <is>
          <t>Bilans Féverole - FAM</t>
        </is>
      </c>
      <c r="N5515" t="inlineStr"/>
      <c r="O5515" t="n">
        <v>10</v>
      </c>
      <c r="P5515" t="inlineStr"/>
      <c r="Q5515" t="inlineStr"/>
      <c r="R5515" t="n">
        <v>10</v>
      </c>
      <c r="S5515" t="n">
        <v>0.5</v>
      </c>
      <c r="T5515" t="n">
        <v>0.1</v>
      </c>
      <c r="U5515" t="n">
        <v>0</v>
      </c>
      <c r="V5515" t="n">
        <v>500000000</v>
      </c>
      <c r="W5515" t="n">
        <v>0</v>
      </c>
      <c r="X5515" t="inlineStr">
        <is>
          <t>mesuré</t>
        </is>
      </c>
    </row>
    <row r="5516" ht="15" customHeight="1" s="1003">
      <c r="A5516" s="1019" t="inlineStr">
        <is>
          <t>Graines collectées</t>
        </is>
      </c>
      <c r="B5516" t="inlineStr">
        <is>
          <t>Fabrication d'ingrédients</t>
        </is>
      </c>
      <c r="C5516" t="inlineStr">
        <is>
          <t>kt</t>
        </is>
      </c>
      <c r="D5516" t="inlineStr">
        <is>
          <t>France</t>
        </is>
      </c>
      <c r="E5516" t="inlineStr">
        <is>
          <t>2023-24</t>
        </is>
      </c>
      <c r="F5516" t="inlineStr">
        <is>
          <t>Féverole</t>
        </is>
      </c>
      <c r="G5516" t="inlineStr"/>
      <c r="H5516" t="inlineStr"/>
      <c r="I5516" t="inlineStr"/>
      <c r="J5516" t="inlineStr"/>
      <c r="K5516" t="inlineStr"/>
      <c r="L5516" t="inlineStr"/>
      <c r="M5516" t="inlineStr"/>
      <c r="N5516" t="inlineStr"/>
      <c r="O5516" t="n">
        <v>-0</v>
      </c>
      <c r="P5516" t="inlineStr"/>
      <c r="Q5516" t="inlineStr"/>
      <c r="R5516" t="n">
        <v>0</v>
      </c>
      <c r="S5516" t="n">
        <v>0</v>
      </c>
      <c r="T5516" t="inlineStr"/>
      <c r="U5516" t="n">
        <v>0</v>
      </c>
      <c r="V5516" t="n">
        <v>500000000</v>
      </c>
      <c r="W5516" t="n">
        <v>0</v>
      </c>
      <c r="X5516" t="inlineStr">
        <is>
          <t>mesuré</t>
        </is>
      </c>
    </row>
    <row r="5517" ht="15" customHeight="1" s="1003">
      <c r="A5517" s="1019" t="inlineStr">
        <is>
          <t>Graines collectées</t>
        </is>
      </c>
      <c r="B5517" t="inlineStr">
        <is>
          <t>Ménages</t>
        </is>
      </c>
      <c r="C5517" t="inlineStr">
        <is>
          <t>kt</t>
        </is>
      </c>
      <c r="D5517" t="inlineStr">
        <is>
          <t>France</t>
        </is>
      </c>
      <c r="E5517" t="inlineStr">
        <is>
          <t>2023-24</t>
        </is>
      </c>
      <c r="F5517" t="inlineStr">
        <is>
          <t>Féverole</t>
        </is>
      </c>
      <c r="G5517" t="inlineStr"/>
      <c r="H5517" t="inlineStr"/>
      <c r="I5517" t="inlineStr"/>
      <c r="J5517" t="inlineStr"/>
      <c r="K5517" t="inlineStr"/>
      <c r="L5517" t="inlineStr"/>
      <c r="M5517" t="inlineStr"/>
      <c r="N5517" t="inlineStr"/>
      <c r="O5517" t="n">
        <v>-0</v>
      </c>
      <c r="P5517" t="n">
        <v>0</v>
      </c>
      <c r="Q5517" t="n">
        <v>-0</v>
      </c>
      <c r="R5517" t="inlineStr"/>
      <c r="S5517" t="inlineStr"/>
      <c r="T5517" t="inlineStr"/>
      <c r="U5517" t="n">
        <v>0</v>
      </c>
      <c r="V5517" t="n">
        <v>500000000</v>
      </c>
      <c r="W5517" t="inlineStr"/>
      <c r="X5517" t="inlineStr">
        <is>
          <t>libre</t>
        </is>
      </c>
    </row>
    <row r="5518" ht="15" customHeight="1" s="1003">
      <c r="A5518" s="1019" t="inlineStr">
        <is>
          <t>Graines collectées</t>
        </is>
      </c>
      <c r="B5518" t="inlineStr">
        <is>
          <t>Circuits généralistes</t>
        </is>
      </c>
      <c r="C5518" t="inlineStr">
        <is>
          <t>kt</t>
        </is>
      </c>
      <c r="D5518" t="inlineStr">
        <is>
          <t>France</t>
        </is>
      </c>
      <c r="E5518" t="inlineStr">
        <is>
          <t>2023-24</t>
        </is>
      </c>
      <c r="F5518" t="inlineStr">
        <is>
          <t>Féverole</t>
        </is>
      </c>
      <c r="G5518" t="inlineStr"/>
      <c r="H5518" t="inlineStr"/>
      <c r="I5518" t="inlineStr"/>
      <c r="J5518" t="inlineStr"/>
      <c r="K5518" t="inlineStr"/>
      <c r="L5518" t="inlineStr"/>
      <c r="M5518" t="inlineStr"/>
      <c r="N5518" t="inlineStr"/>
      <c r="O5518" t="n">
        <v>-0</v>
      </c>
      <c r="P5518" t="n">
        <v>0</v>
      </c>
      <c r="Q5518" t="n">
        <v>-0</v>
      </c>
      <c r="R5518" t="inlineStr"/>
      <c r="S5518" t="inlineStr"/>
      <c r="T5518" t="inlineStr"/>
      <c r="U5518" t="n">
        <v>0</v>
      </c>
      <c r="V5518" t="n">
        <v>500000000</v>
      </c>
      <c r="W5518" t="inlineStr"/>
      <c r="X5518" t="inlineStr">
        <is>
          <t>libre</t>
        </is>
      </c>
    </row>
    <row r="5519" ht="15" customHeight="1" s="1003">
      <c r="A5519" s="1019" t="inlineStr">
        <is>
          <t>Graines collectées</t>
        </is>
      </c>
      <c r="B5519" t="inlineStr">
        <is>
          <t>Usages alimentaires</t>
        </is>
      </c>
      <c r="C5519" t="inlineStr">
        <is>
          <t>kt</t>
        </is>
      </c>
      <c r="D5519" t="inlineStr">
        <is>
          <t>France</t>
        </is>
      </c>
      <c r="E5519" t="inlineStr">
        <is>
          <t>2023-24</t>
        </is>
      </c>
      <c r="F5519" t="inlineStr">
        <is>
          <t>Féverole</t>
        </is>
      </c>
      <c r="G5519" t="inlineStr"/>
      <c r="H5519" t="inlineStr"/>
      <c r="I5519" t="inlineStr"/>
      <c r="J5519" t="inlineStr"/>
      <c r="K5519" t="inlineStr"/>
      <c r="L5519" t="inlineStr"/>
      <c r="M5519" t="inlineStr"/>
      <c r="N5519" t="inlineStr"/>
      <c r="O5519" t="n">
        <v>33</v>
      </c>
      <c r="P5519" t="inlineStr"/>
      <c r="Q5519" t="inlineStr"/>
      <c r="R5519" t="inlineStr"/>
      <c r="S5519" t="inlineStr"/>
      <c r="T5519" t="inlineStr"/>
      <c r="U5519" t="n">
        <v>0</v>
      </c>
      <c r="V5519" t="n">
        <v>500000000</v>
      </c>
      <c r="W5519" t="inlineStr"/>
      <c r="X5519" t="inlineStr">
        <is>
          <t>déterminé</t>
        </is>
      </c>
    </row>
    <row r="5520" ht="15" customHeight="1" s="1003">
      <c r="A5520" s="1019" t="inlineStr">
        <is>
          <t>Graines collectées</t>
        </is>
      </c>
      <c r="B5520" t="inlineStr">
        <is>
          <t>Alimentation animale rente</t>
        </is>
      </c>
      <c r="C5520" t="inlineStr">
        <is>
          <t>kt</t>
        </is>
      </c>
      <c r="D5520" t="inlineStr">
        <is>
          <t>France</t>
        </is>
      </c>
      <c r="E5520" t="inlineStr">
        <is>
          <t>2023-24</t>
        </is>
      </c>
      <c r="F5520" t="inlineStr">
        <is>
          <t>Féverole</t>
        </is>
      </c>
      <c r="G5520" t="inlineStr"/>
      <c r="H5520" t="inlineStr"/>
      <c r="I5520" t="inlineStr"/>
      <c r="J5520" t="inlineStr"/>
      <c r="K5520" t="inlineStr"/>
      <c r="L5520" t="inlineStr"/>
      <c r="M5520" t="inlineStr"/>
      <c r="N5520" t="inlineStr"/>
      <c r="O5520" t="n">
        <v>33</v>
      </c>
      <c r="P5520" t="inlineStr"/>
      <c r="Q5520" t="inlineStr"/>
      <c r="R5520" t="inlineStr"/>
      <c r="S5520" t="inlineStr"/>
      <c r="T5520" t="inlineStr"/>
      <c r="U5520" t="n">
        <v>0</v>
      </c>
      <c r="V5520" t="n">
        <v>500000000</v>
      </c>
      <c r="W5520" t="inlineStr"/>
      <c r="X5520" t="inlineStr">
        <is>
          <t>déterminé</t>
        </is>
      </c>
    </row>
    <row r="5521" ht="15" customHeight="1" s="1003">
      <c r="A5521" s="1019" t="inlineStr">
        <is>
          <t>Graines collectées</t>
        </is>
      </c>
      <c r="B5521" t="inlineStr">
        <is>
          <t>Alimentation animale</t>
        </is>
      </c>
      <c r="C5521" t="inlineStr">
        <is>
          <t>kt</t>
        </is>
      </c>
      <c r="D5521" t="inlineStr">
        <is>
          <t>France</t>
        </is>
      </c>
      <c r="E5521" t="inlineStr">
        <is>
          <t>2023-24</t>
        </is>
      </c>
      <c r="F5521" t="inlineStr">
        <is>
          <t>Féverole</t>
        </is>
      </c>
      <c r="G5521" t="inlineStr"/>
      <c r="H5521" t="inlineStr"/>
      <c r="I5521" t="inlineStr"/>
      <c r="J5521" t="inlineStr"/>
      <c r="K5521" t="inlineStr"/>
      <c r="L5521" t="inlineStr"/>
      <c r="M5521" t="inlineStr"/>
      <c r="N5521" t="inlineStr"/>
      <c r="O5521" t="n">
        <v>33</v>
      </c>
      <c r="P5521" t="inlineStr"/>
      <c r="Q5521" t="inlineStr"/>
      <c r="R5521" t="inlineStr"/>
      <c r="S5521" t="inlineStr"/>
      <c r="T5521" t="inlineStr"/>
      <c r="U5521" t="n">
        <v>0</v>
      </c>
      <c r="V5521" t="n">
        <v>500000000</v>
      </c>
      <c r="W5521" t="inlineStr"/>
      <c r="X5521" t="inlineStr">
        <is>
          <t>déterminé</t>
        </is>
      </c>
    </row>
    <row r="5522" ht="15" customHeight="1" s="1003">
      <c r="A5522" s="1019" t="inlineStr">
        <is>
          <t>Graines collectées</t>
        </is>
      </c>
      <c r="B5522" t="inlineStr">
        <is>
          <t>Débouchés</t>
        </is>
      </c>
      <c r="C5522" t="inlineStr">
        <is>
          <t>kt</t>
        </is>
      </c>
      <c r="D5522" t="inlineStr">
        <is>
          <t>France</t>
        </is>
      </c>
      <c r="E5522" t="inlineStr">
        <is>
          <t>2023-24</t>
        </is>
      </c>
      <c r="F5522" t="inlineStr">
        <is>
          <t>Féverole</t>
        </is>
      </c>
      <c r="G5522" t="inlineStr"/>
      <c r="H5522" t="inlineStr"/>
      <c r="I5522" t="inlineStr"/>
      <c r="J5522" t="inlineStr"/>
      <c r="K5522" t="inlineStr"/>
      <c r="L5522" t="inlineStr"/>
      <c r="M5522" t="inlineStr"/>
      <c r="N5522" t="inlineStr"/>
      <c r="O5522" t="n">
        <v>33</v>
      </c>
      <c r="P5522" t="inlineStr"/>
      <c r="Q5522" t="inlineStr"/>
      <c r="R5522" t="inlineStr"/>
      <c r="S5522" t="inlineStr"/>
      <c r="T5522" t="inlineStr"/>
      <c r="U5522" t="n">
        <v>0</v>
      </c>
      <c r="V5522" t="n">
        <v>500000000</v>
      </c>
      <c r="W5522" t="inlineStr"/>
      <c r="X5522" t="inlineStr">
        <is>
          <t>déterminé</t>
        </is>
      </c>
    </row>
    <row r="5523" ht="15" customHeight="1" s="1003">
      <c r="A5523" s="1019" t="inlineStr">
        <is>
          <t>Graines collectées</t>
        </is>
      </c>
      <c r="B5523" t="inlineStr">
        <is>
          <t>Autres IAA</t>
        </is>
      </c>
      <c r="C5523" t="inlineStr">
        <is>
          <t>kt</t>
        </is>
      </c>
      <c r="D5523" t="inlineStr">
        <is>
          <t>France</t>
        </is>
      </c>
      <c r="E5523" t="inlineStr">
        <is>
          <t>2023-24</t>
        </is>
      </c>
      <c r="F5523" t="inlineStr">
        <is>
          <t>Féverole</t>
        </is>
      </c>
      <c r="G5523" t="inlineStr"/>
      <c r="H5523" t="inlineStr"/>
      <c r="I5523" t="inlineStr"/>
      <c r="J5523" t="inlineStr"/>
      <c r="K5523" t="inlineStr"/>
      <c r="L5523" t="inlineStr"/>
      <c r="M5523" t="inlineStr"/>
      <c r="N5523" t="inlineStr"/>
      <c r="O5523" t="n">
        <v>-0</v>
      </c>
      <c r="P5523" t="n">
        <v>0</v>
      </c>
      <c r="Q5523" t="n">
        <v>-0</v>
      </c>
      <c r="R5523" t="inlineStr"/>
      <c r="S5523" t="inlineStr"/>
      <c r="T5523" t="inlineStr"/>
      <c r="U5523" t="n">
        <v>0</v>
      </c>
      <c r="V5523" t="n">
        <v>500000000</v>
      </c>
      <c r="W5523" t="inlineStr"/>
      <c r="X5523" t="inlineStr">
        <is>
          <t>libre</t>
        </is>
      </c>
    </row>
    <row r="5524" ht="15" customHeight="1" s="1003">
      <c r="A5524" s="1019" t="inlineStr">
        <is>
          <t>Graines collectées</t>
        </is>
      </c>
      <c r="B5524" t="inlineStr">
        <is>
          <t>Semences certifiées</t>
        </is>
      </c>
      <c r="C5524" t="inlineStr">
        <is>
          <t>kt</t>
        </is>
      </c>
      <c r="D5524" t="inlineStr">
        <is>
          <t>France</t>
        </is>
      </c>
      <c r="E5524" t="inlineStr">
        <is>
          <t>2023-24</t>
        </is>
      </c>
      <c r="F5524" t="inlineStr">
        <is>
          <t>Féverole</t>
        </is>
      </c>
      <c r="G5524" t="inlineStr">
        <is>
          <t>Production de semences certifiées = 7 kt (Bilans par campagne - FranceAgriMer)</t>
        </is>
      </c>
      <c r="H5524" t="inlineStr"/>
      <c r="I5524" t="inlineStr">
        <is>
          <t>Bilans par campagne - FranceAgriMer</t>
        </is>
      </c>
      <c r="J5524" t="inlineStr"/>
      <c r="K5524" t="inlineStr">
        <is>
          <t>Volume</t>
        </is>
      </c>
      <c r="L5524" t="inlineStr">
        <is>
          <t>Production de semences certifiées</t>
        </is>
      </c>
      <c r="M5524" t="inlineStr">
        <is>
          <t>Bilans Féverole - FAM</t>
        </is>
      </c>
      <c r="N5524" t="inlineStr"/>
      <c r="O5524" t="n">
        <v>6.74</v>
      </c>
      <c r="P5524" t="inlineStr"/>
      <c r="Q5524" t="inlineStr"/>
      <c r="R5524" t="n">
        <v>6.74</v>
      </c>
      <c r="S5524" t="n">
        <v>0.34</v>
      </c>
      <c r="T5524" t="n">
        <v>0.1</v>
      </c>
      <c r="U5524" t="n">
        <v>0</v>
      </c>
      <c r="V5524" t="n">
        <v>500000000</v>
      </c>
      <c r="W5524" t="n">
        <v>0</v>
      </c>
      <c r="X5524" t="inlineStr">
        <is>
          <t>mesuré</t>
        </is>
      </c>
    </row>
    <row r="5525" ht="15" customHeight="1" s="1003">
      <c r="A5525" s="1019" t="inlineStr">
        <is>
          <t>Graines collectées</t>
        </is>
      </c>
      <c r="B5525" t="inlineStr">
        <is>
          <t>Semences</t>
        </is>
      </c>
      <c r="C5525" t="inlineStr">
        <is>
          <t>kt</t>
        </is>
      </c>
      <c r="D5525" t="inlineStr">
        <is>
          <t>France</t>
        </is>
      </c>
      <c r="E5525" t="inlineStr">
        <is>
          <t>2023-24</t>
        </is>
      </c>
      <c r="F5525" t="inlineStr">
        <is>
          <t>Féverole</t>
        </is>
      </c>
      <c r="G5525" t="inlineStr">
        <is>
          <t>Production de semences certifiées = 8 kt (Bilans par campagne - FranceAgriMer)</t>
        </is>
      </c>
      <c r="H5525" t="inlineStr"/>
      <c r="I5525" t="inlineStr">
        <is>
          <t>Bilans par campagne - FranceAgriMer</t>
        </is>
      </c>
      <c r="J5525" t="inlineStr"/>
      <c r="K5525" t="inlineStr">
        <is>
          <t>Volume</t>
        </is>
      </c>
      <c r="L5525" t="inlineStr">
        <is>
          <t>Production de semences certifiées</t>
        </is>
      </c>
      <c r="M5525" t="inlineStr">
        <is>
          <t>Bilans Féverole - FAM</t>
        </is>
      </c>
      <c r="N5525" t="inlineStr"/>
      <c r="O5525" t="n">
        <v>6.74</v>
      </c>
      <c r="P5525" t="inlineStr"/>
      <c r="Q5525" t="inlineStr"/>
      <c r="R5525" t="inlineStr"/>
      <c r="S5525" t="inlineStr"/>
      <c r="T5525" t="inlineStr"/>
      <c r="U5525" t="n">
        <v>0</v>
      </c>
      <c r="V5525" t="n">
        <v>500000000</v>
      </c>
      <c r="W5525" t="inlineStr"/>
      <c r="X5525" t="inlineStr">
        <is>
          <t>déterminé</t>
        </is>
      </c>
    </row>
    <row r="5526" ht="15" customHeight="1" s="1003">
      <c r="A5526" s="1019" t="inlineStr">
        <is>
          <t>Graines collectées</t>
        </is>
      </c>
      <c r="B5526" t="inlineStr">
        <is>
          <t>Export</t>
        </is>
      </c>
      <c r="C5526" t="inlineStr">
        <is>
          <t>kt</t>
        </is>
      </c>
      <c r="D5526" t="inlineStr">
        <is>
          <t>France</t>
        </is>
      </c>
      <c r="E5526" t="inlineStr">
        <is>
          <t>2023-24</t>
        </is>
      </c>
      <c r="F5526" t="inlineStr">
        <is>
          <t>Féverole</t>
        </is>
      </c>
      <c r="G5526" t="inlineStr"/>
      <c r="H5526" t="inlineStr">
        <is>
          <t>Exportation de graines = 75 kt (Douanes françaises - Eurostat)</t>
        </is>
      </c>
      <c r="I5526" t="inlineStr">
        <is>
          <t>Douanes françaises - Eurostat</t>
        </is>
      </c>
      <c r="J5526" t="inlineStr"/>
      <c r="K5526" t="inlineStr">
        <is>
          <t>Volume</t>
        </is>
      </c>
      <c r="L5526" t="inlineStr">
        <is>
          <t>Exportation de graines</t>
        </is>
      </c>
      <c r="M5526" t="inlineStr">
        <is>
          <t>Echanges mensuels - EUROSTAT</t>
        </is>
      </c>
      <c r="N5526" t="inlineStr"/>
      <c r="O5526" t="n">
        <v>74.8</v>
      </c>
      <c r="P5526" t="inlineStr"/>
      <c r="Q5526" t="inlineStr"/>
      <c r="R5526" t="n">
        <v>74.8</v>
      </c>
      <c r="S5526" t="n">
        <v>3.74</v>
      </c>
      <c r="T5526" t="n">
        <v>0.1</v>
      </c>
      <c r="U5526" t="n">
        <v>0</v>
      </c>
      <c r="V5526" t="n">
        <v>500000000</v>
      </c>
      <c r="W5526" t="n">
        <v>0</v>
      </c>
      <c r="X5526" t="inlineStr">
        <is>
          <t>mesuré</t>
        </is>
      </c>
    </row>
    <row r="5527" ht="15" customHeight="1" s="1003">
      <c r="A5527" s="1019" t="inlineStr">
        <is>
          <t>Graines collectées</t>
        </is>
      </c>
      <c r="B5527" t="inlineStr">
        <is>
          <t>Ecart statistique</t>
        </is>
      </c>
      <c r="C5527" t="inlineStr">
        <is>
          <t>kt</t>
        </is>
      </c>
      <c r="D5527" t="inlineStr">
        <is>
          <t>France</t>
        </is>
      </c>
      <c r="E5527" t="inlineStr">
        <is>
          <t>2023-24</t>
        </is>
      </c>
      <c r="F5527" t="inlineStr">
        <is>
          <t>Féverole</t>
        </is>
      </c>
      <c r="G5527" t="inlineStr"/>
      <c r="H5527" t="inlineStr"/>
      <c r="I5527" t="inlineStr"/>
      <c r="J5527" t="inlineStr"/>
      <c r="K5527" t="inlineStr"/>
      <c r="L5527" t="inlineStr">
        <is>
          <t>Ecart statistique constaté dans les données collectées, demandant une réconciliation</t>
        </is>
      </c>
      <c r="M5527" t="inlineStr"/>
      <c r="N5527" t="inlineStr">
        <is>
          <t>Ecart statistique</t>
        </is>
      </c>
      <c r="O5527" t="n">
        <v>52</v>
      </c>
      <c r="P5527" t="inlineStr"/>
      <c r="Q5527" t="inlineStr"/>
      <c r="R5527" t="inlineStr"/>
      <c r="S5527" t="inlineStr"/>
      <c r="T5527" t="inlineStr"/>
      <c r="U5527" t="n">
        <v>0</v>
      </c>
      <c r="V5527" t="n">
        <v>500000000</v>
      </c>
      <c r="W5527" t="inlineStr"/>
      <c r="X5527" t="inlineStr">
        <is>
          <t>déterminé</t>
        </is>
      </c>
    </row>
    <row r="5528" ht="15" customHeight="1" s="1003">
      <c r="A5528" s="1019" t="inlineStr">
        <is>
          <t>Issues de silo</t>
        </is>
      </c>
      <c r="B5528" t="inlineStr">
        <is>
          <t>Elimination/Pertes</t>
        </is>
      </c>
      <c r="C5528" t="inlineStr">
        <is>
          <t>kt</t>
        </is>
      </c>
      <c r="D5528" t="inlineStr">
        <is>
          <t>France</t>
        </is>
      </c>
      <c r="E5528" t="inlineStr">
        <is>
          <t>2023-24</t>
        </is>
      </c>
      <c r="F5528" t="inlineStr">
        <is>
          <t>Féverole</t>
        </is>
      </c>
      <c r="G5528" t="inlineStr"/>
      <c r="H5528" t="inlineStr">
        <is>
          <t>0</t>
        </is>
      </c>
      <c r="I5528" t="inlineStr">
        <is>
          <t>ONRB - FranceAgriMer</t>
        </is>
      </c>
      <c r="J5528" t="inlineStr">
        <is>
          <t>0</t>
        </is>
      </c>
      <c r="K5528" t="inlineStr">
        <is>
          <t>Répartition</t>
        </is>
      </c>
      <c r="L5528" t="inlineStr">
        <is>
          <t>Les issues de silo sont éliminées:Part d'issues de silo éliminées</t>
        </is>
      </c>
      <c r="M5528" t="inlineStr">
        <is>
          <t>Issues de silo - ONRB</t>
        </is>
      </c>
      <c r="N5528" t="inlineStr"/>
      <c r="O5528" t="n">
        <v>0.01</v>
      </c>
      <c r="P5528" t="inlineStr"/>
      <c r="Q5528" t="inlineStr"/>
      <c r="R5528" t="inlineStr"/>
      <c r="S5528" t="inlineStr"/>
      <c r="T5528" t="inlineStr"/>
      <c r="U5528" t="n">
        <v>0</v>
      </c>
      <c r="V5528" t="n">
        <v>500000000</v>
      </c>
      <c r="W5528" t="inlineStr"/>
      <c r="X5528" t="inlineStr">
        <is>
          <t>déterminé</t>
        </is>
      </c>
    </row>
    <row r="5529" ht="15" customHeight="1" s="1003">
      <c r="A5529" s="1019" t="inlineStr">
        <is>
          <t>Issues de silo</t>
        </is>
      </c>
      <c r="B5529" t="inlineStr">
        <is>
          <t>Autres usages (ou usages indéfinis)</t>
        </is>
      </c>
      <c r="C5529" t="inlineStr">
        <is>
          <t>kt</t>
        </is>
      </c>
      <c r="D5529" t="inlineStr">
        <is>
          <t>France</t>
        </is>
      </c>
      <c r="E5529" t="inlineStr">
        <is>
          <t>2023-24</t>
        </is>
      </c>
      <c r="F5529" t="inlineStr">
        <is>
          <t>Féverole</t>
        </is>
      </c>
      <c r="G5529" t="inlineStr"/>
      <c r="H5529" t="inlineStr"/>
      <c r="I5529" t="inlineStr"/>
      <c r="J5529" t="inlineStr"/>
      <c r="K5529" t="inlineStr"/>
      <c r="L5529" t="inlineStr"/>
      <c r="M5529" t="inlineStr"/>
      <c r="N5529" t="inlineStr"/>
      <c r="O5529" t="n">
        <v>0.01</v>
      </c>
      <c r="P5529" t="inlineStr"/>
      <c r="Q5529" t="inlineStr"/>
      <c r="R5529" t="inlineStr"/>
      <c r="S5529" t="inlineStr"/>
      <c r="T5529" t="inlineStr"/>
      <c r="U5529" t="n">
        <v>0</v>
      </c>
      <c r="V5529" t="n">
        <v>500000000</v>
      </c>
      <c r="W5529" t="inlineStr"/>
      <c r="X5529" t="inlineStr">
        <is>
          <t>déterminé</t>
        </is>
      </c>
    </row>
    <row r="5530" ht="15" customHeight="1" s="1003">
      <c r="A5530" s="1019" t="inlineStr">
        <is>
          <t>Issues de silo</t>
        </is>
      </c>
      <c r="B5530" t="inlineStr">
        <is>
          <t>Débouchés</t>
        </is>
      </c>
      <c r="C5530" t="inlineStr">
        <is>
          <t>kt</t>
        </is>
      </c>
      <c r="D5530" t="inlineStr">
        <is>
          <t>France</t>
        </is>
      </c>
      <c r="E5530" t="inlineStr">
        <is>
          <t>2023-24</t>
        </is>
      </c>
      <c r="F5530" t="inlineStr">
        <is>
          <t>Féverole</t>
        </is>
      </c>
      <c r="G5530" t="inlineStr"/>
      <c r="H5530" t="inlineStr"/>
      <c r="I5530" t="inlineStr"/>
      <c r="J5530" t="inlineStr"/>
      <c r="K5530" t="inlineStr"/>
      <c r="L5530" t="inlineStr"/>
      <c r="M5530" t="inlineStr"/>
      <c r="N5530" t="inlineStr"/>
      <c r="O5530" t="n">
        <v>1.46</v>
      </c>
      <c r="P5530" t="inlineStr"/>
      <c r="Q5530" t="inlineStr"/>
      <c r="R5530" t="inlineStr"/>
      <c r="S5530" t="inlineStr"/>
      <c r="T5530" t="inlineStr"/>
      <c r="U5530" t="n">
        <v>0</v>
      </c>
      <c r="V5530" t="n">
        <v>500000000</v>
      </c>
      <c r="W5530" t="inlineStr"/>
      <c r="X5530" t="inlineStr">
        <is>
          <t>déterminé</t>
        </is>
      </c>
    </row>
    <row r="5531" ht="15" customHeight="1" s="1003">
      <c r="A5531" s="1019" t="inlineStr">
        <is>
          <t>Issues de silo</t>
        </is>
      </c>
      <c r="B5531" t="inlineStr">
        <is>
          <t>FAF</t>
        </is>
      </c>
      <c r="C5531" t="inlineStr">
        <is>
          <t>kt</t>
        </is>
      </c>
      <c r="D5531" t="inlineStr">
        <is>
          <t>France</t>
        </is>
      </c>
      <c r="E5531" t="inlineStr">
        <is>
          <t>2023-24</t>
        </is>
      </c>
      <c r="F5531" t="inlineStr">
        <is>
          <t>Féverole</t>
        </is>
      </c>
      <c r="G5531" t="inlineStr"/>
      <c r="H5531" t="inlineStr">
        <is>
          <t>Part d'issues de silo consommées par les FAF = 56,33 % (ONRB - FranceAgriMer)</t>
        </is>
      </c>
      <c r="I5531" t="inlineStr">
        <is>
          <t>ONRB - FranceAgriMer</t>
        </is>
      </c>
      <c r="J5531" t="inlineStr">
        <is>
          <t>0</t>
        </is>
      </c>
      <c r="K5531" t="inlineStr">
        <is>
          <t>Répartition</t>
        </is>
      </c>
      <c r="L5531" t="inlineStr">
        <is>
          <t>Part d'issues de silo consommées par les FAF</t>
        </is>
      </c>
      <c r="M5531" t="inlineStr">
        <is>
          <t>Issues de silo - ONRB</t>
        </is>
      </c>
      <c r="N5531" t="inlineStr"/>
      <c r="O5531" t="n">
        <v>0.82</v>
      </c>
      <c r="P5531" t="inlineStr"/>
      <c r="Q5531" t="inlineStr"/>
      <c r="R5531" t="inlineStr"/>
      <c r="S5531" t="inlineStr"/>
      <c r="T5531" t="inlineStr"/>
      <c r="U5531" t="n">
        <v>0</v>
      </c>
      <c r="V5531" t="n">
        <v>500000000</v>
      </c>
      <c r="W5531" t="inlineStr"/>
      <c r="X5531" t="inlineStr">
        <is>
          <t>déterminé</t>
        </is>
      </c>
    </row>
    <row r="5532" ht="15" customHeight="1" s="1003">
      <c r="A5532" s="1019" t="inlineStr">
        <is>
          <t>Issues de silo</t>
        </is>
      </c>
      <c r="B5532" t="inlineStr">
        <is>
          <t>Litière</t>
        </is>
      </c>
      <c r="C5532" t="inlineStr">
        <is>
          <t>kt</t>
        </is>
      </c>
      <c r="D5532" t="inlineStr">
        <is>
          <t>France</t>
        </is>
      </c>
      <c r="E5532" t="inlineStr">
        <is>
          <t>2023-24</t>
        </is>
      </c>
      <c r="F5532" t="inlineStr">
        <is>
          <t>Féverole</t>
        </is>
      </c>
      <c r="G5532" t="inlineStr"/>
      <c r="H5532" t="inlineStr">
        <is>
          <t>Part d'issues de silo consommées comme litière = 0,77 % (ONRB - FranceAgriMer)</t>
        </is>
      </c>
      <c r="I5532" t="inlineStr">
        <is>
          <t>ONRB - FranceAgriMer</t>
        </is>
      </c>
      <c r="J5532" t="inlineStr">
        <is>
          <t>0</t>
        </is>
      </c>
      <c r="K5532" t="inlineStr">
        <is>
          <t>Répartition</t>
        </is>
      </c>
      <c r="L5532" t="inlineStr">
        <is>
          <t>Part d'issues de silo consommées comme litière</t>
        </is>
      </c>
      <c r="M5532" t="inlineStr">
        <is>
          <t>Issues de silo - ONRB</t>
        </is>
      </c>
      <c r="N5532" t="inlineStr"/>
      <c r="O5532" t="n">
        <v>0.01</v>
      </c>
      <c r="P5532" t="inlineStr"/>
      <c r="Q5532" t="inlineStr"/>
      <c r="R5532" t="inlineStr"/>
      <c r="S5532" t="inlineStr"/>
      <c r="T5532" t="inlineStr"/>
      <c r="U5532" t="n">
        <v>0</v>
      </c>
      <c r="V5532" t="n">
        <v>500000000</v>
      </c>
      <c r="W5532" t="inlineStr"/>
      <c r="X5532" t="inlineStr">
        <is>
          <t>déterminé</t>
        </is>
      </c>
    </row>
    <row r="5533" ht="15" customHeight="1" s="1003">
      <c r="A5533" s="1019" t="inlineStr">
        <is>
          <t>Issues de silo</t>
        </is>
      </c>
      <c r="B5533" t="inlineStr">
        <is>
          <t>Compostage</t>
        </is>
      </c>
      <c r="C5533" t="inlineStr">
        <is>
          <t>kt</t>
        </is>
      </c>
      <c r="D5533" t="inlineStr">
        <is>
          <t>France</t>
        </is>
      </c>
      <c r="E5533" t="inlineStr">
        <is>
          <t>2023-24</t>
        </is>
      </c>
      <c r="F5533" t="inlineStr">
        <is>
          <t>Féverole</t>
        </is>
      </c>
      <c r="G5533" t="inlineStr"/>
      <c r="H5533" t="inlineStr">
        <is>
          <t>Part d'issues de silo compostées = 0 % (ONRB - FranceAgriMer)</t>
        </is>
      </c>
      <c r="I5533" t="inlineStr">
        <is>
          <t>ONRB - FranceAgriMer</t>
        </is>
      </c>
      <c r="J5533" t="inlineStr">
        <is>
          <t>0</t>
        </is>
      </c>
      <c r="K5533" t="inlineStr">
        <is>
          <t>Répartition</t>
        </is>
      </c>
      <c r="L5533" t="inlineStr">
        <is>
          <t>Part d'issues de silo compostées</t>
        </is>
      </c>
      <c r="M5533" t="inlineStr">
        <is>
          <t>Issues de silo - ONRB</t>
        </is>
      </c>
      <c r="N5533" t="inlineStr"/>
      <c r="O5533" t="n">
        <v>0</v>
      </c>
      <c r="P5533" t="inlineStr"/>
      <c r="Q5533" t="inlineStr"/>
      <c r="R5533" t="inlineStr"/>
      <c r="S5533" t="inlineStr"/>
      <c r="T5533" t="inlineStr"/>
      <c r="U5533" t="n">
        <v>0</v>
      </c>
      <c r="V5533" t="n">
        <v>500000000</v>
      </c>
      <c r="W5533" t="inlineStr"/>
      <c r="X5533" t="inlineStr">
        <is>
          <t>déterminé</t>
        </is>
      </c>
    </row>
    <row r="5534" ht="15" customHeight="1" s="1003">
      <c r="A5534" s="1019" t="inlineStr">
        <is>
          <t>Issues de silo</t>
        </is>
      </c>
      <c r="B5534" t="inlineStr">
        <is>
          <t>Autres biomatériaux</t>
        </is>
      </c>
      <c r="C5534" t="inlineStr">
        <is>
          <t>kt</t>
        </is>
      </c>
      <c r="D5534" t="inlineStr">
        <is>
          <t>France</t>
        </is>
      </c>
      <c r="E5534" t="inlineStr">
        <is>
          <t>2023-24</t>
        </is>
      </c>
      <c r="F5534" t="inlineStr">
        <is>
          <t>Féverole</t>
        </is>
      </c>
      <c r="G5534" t="inlineStr"/>
      <c r="H5534" t="inlineStr">
        <is>
          <t>Part d'issues de silo consommées comme autres biomatériaux = 0,77 % (ONRB - FranceAgriMer)</t>
        </is>
      </c>
      <c r="I5534" t="inlineStr">
        <is>
          <t>ONRB - FranceAgriMer</t>
        </is>
      </c>
      <c r="J5534" t="inlineStr">
        <is>
          <t>0</t>
        </is>
      </c>
      <c r="K5534" t="inlineStr">
        <is>
          <t>Répartition</t>
        </is>
      </c>
      <c r="L5534" t="inlineStr">
        <is>
          <t>Part d'issues de silo consommées comme autres biomatériaux</t>
        </is>
      </c>
      <c r="M5534" t="inlineStr">
        <is>
          <t>Issues de silo - ONRB</t>
        </is>
      </c>
      <c r="N5534" t="inlineStr"/>
      <c r="O5534" t="n">
        <v>0.01</v>
      </c>
      <c r="P5534" t="inlineStr"/>
      <c r="Q5534" t="inlineStr"/>
      <c r="R5534" t="inlineStr"/>
      <c r="S5534" t="inlineStr"/>
      <c r="T5534" t="inlineStr"/>
      <c r="U5534" t="n">
        <v>0</v>
      </c>
      <c r="V5534" t="n">
        <v>500000000</v>
      </c>
      <c r="W5534" t="inlineStr"/>
      <c r="X5534" t="inlineStr">
        <is>
          <t>déterminé</t>
        </is>
      </c>
    </row>
    <row r="5535" ht="15" customHeight="1" s="1003">
      <c r="A5535" s="1019" t="inlineStr">
        <is>
          <t>Issues de silo</t>
        </is>
      </c>
      <c r="B5535" t="inlineStr">
        <is>
          <t>Méthanisation</t>
        </is>
      </c>
      <c r="C5535" t="inlineStr">
        <is>
          <t>kt</t>
        </is>
      </c>
      <c r="D5535" t="inlineStr">
        <is>
          <t>France</t>
        </is>
      </c>
      <c r="E5535" t="inlineStr">
        <is>
          <t>2023-24</t>
        </is>
      </c>
      <c r="F5535" t="inlineStr">
        <is>
          <t>Féverole</t>
        </is>
      </c>
      <c r="G5535" t="inlineStr"/>
      <c r="H5535" t="inlineStr">
        <is>
          <t>Part d'issues de silo consommées en méthanisation = 40,72 % (ONRB - FranceAgriMer)</t>
        </is>
      </c>
      <c r="I5535" t="inlineStr">
        <is>
          <t>ONRB - FranceAgriMer</t>
        </is>
      </c>
      <c r="J5535" t="inlineStr">
        <is>
          <t>0</t>
        </is>
      </c>
      <c r="K5535" t="inlineStr">
        <is>
          <t>Répartition</t>
        </is>
      </c>
      <c r="L5535" t="inlineStr">
        <is>
          <t>Part d'issues de silo consommées en méthanisation</t>
        </is>
      </c>
      <c r="M5535" t="inlineStr">
        <is>
          <t>Issues de silo - ONRB</t>
        </is>
      </c>
      <c r="N5535" t="inlineStr"/>
      <c r="O5535" t="n">
        <v>0.6</v>
      </c>
      <c r="P5535" t="inlineStr"/>
      <c r="Q5535" t="inlineStr"/>
      <c r="R5535" t="inlineStr"/>
      <c r="S5535" t="inlineStr"/>
      <c r="T5535" t="inlineStr"/>
      <c r="U5535" t="n">
        <v>0</v>
      </c>
      <c r="V5535" t="n">
        <v>500000000</v>
      </c>
      <c r="W5535" t="inlineStr"/>
      <c r="X5535" t="inlineStr">
        <is>
          <t>déterminé</t>
        </is>
      </c>
    </row>
    <row r="5536" ht="15" customHeight="1" s="1003">
      <c r="A5536" s="1019" t="inlineStr">
        <is>
          <t>Issues de silo</t>
        </is>
      </c>
      <c r="B5536" t="inlineStr">
        <is>
          <t>Combustion</t>
        </is>
      </c>
      <c r="C5536" t="inlineStr">
        <is>
          <t>kt</t>
        </is>
      </c>
      <c r="D5536" t="inlineStr">
        <is>
          <t>France</t>
        </is>
      </c>
      <c r="E5536" t="inlineStr">
        <is>
          <t>2023-24</t>
        </is>
      </c>
      <c r="F5536" t="inlineStr">
        <is>
          <t>Féverole</t>
        </is>
      </c>
      <c r="G5536" t="inlineStr"/>
      <c r="H5536" t="inlineStr">
        <is>
          <t>Part d'issues de silo brûlées = 1,03 % (ONRB - FranceAgriMer)</t>
        </is>
      </c>
      <c r="I5536" t="inlineStr">
        <is>
          <t>ONRB - FranceAgriMer</t>
        </is>
      </c>
      <c r="J5536" t="inlineStr">
        <is>
          <t>0</t>
        </is>
      </c>
      <c r="K5536" t="inlineStr">
        <is>
          <t>Répartition</t>
        </is>
      </c>
      <c r="L5536" t="inlineStr">
        <is>
          <t>Part d'issues de silo brûlées</t>
        </is>
      </c>
      <c r="M5536" t="inlineStr">
        <is>
          <t>Issues de silo - ONRB</t>
        </is>
      </c>
      <c r="N5536" t="inlineStr"/>
      <c r="O5536" t="n">
        <v>0.02</v>
      </c>
      <c r="P5536" t="inlineStr"/>
      <c r="Q5536" t="inlineStr"/>
      <c r="R5536" t="inlineStr"/>
      <c r="S5536" t="inlineStr"/>
      <c r="T5536" t="inlineStr"/>
      <c r="U5536" t="n">
        <v>0</v>
      </c>
      <c r="V5536" t="n">
        <v>500000000</v>
      </c>
      <c r="W5536" t="inlineStr"/>
      <c r="X5536" t="inlineStr">
        <is>
          <t>déterminé</t>
        </is>
      </c>
    </row>
    <row r="5537" ht="15" customHeight="1" s="1003">
      <c r="A5537" s="1019" t="inlineStr">
        <is>
          <t>Issues de silo</t>
        </is>
      </c>
      <c r="B5537" t="inlineStr">
        <is>
          <t>Hors FAB</t>
        </is>
      </c>
      <c r="C5537" t="inlineStr">
        <is>
          <t>kt</t>
        </is>
      </c>
      <c r="D5537" t="inlineStr">
        <is>
          <t>France</t>
        </is>
      </c>
      <c r="E5537" t="inlineStr">
        <is>
          <t>2023-24</t>
        </is>
      </c>
      <c r="F5537" t="inlineStr">
        <is>
          <t>Féverole</t>
        </is>
      </c>
      <c r="G5537" t="inlineStr"/>
      <c r="H5537" t="inlineStr"/>
      <c r="I5537" t="inlineStr">
        <is>
          <t>ONRB - FranceAgriMer</t>
        </is>
      </c>
      <c r="J5537" t="inlineStr"/>
      <c r="K5537" t="inlineStr">
        <is>
          <t>Répartition</t>
        </is>
      </c>
      <c r="L5537" t="inlineStr">
        <is>
          <t>Part d'issues de silo consommées par les FAF</t>
        </is>
      </c>
      <c r="M5537" t="inlineStr">
        <is>
          <t>Issues de silo - ONRB</t>
        </is>
      </c>
      <c r="N5537" t="inlineStr"/>
      <c r="O5537" t="n">
        <v>0.82</v>
      </c>
      <c r="P5537" t="inlineStr"/>
      <c r="Q5537" t="inlineStr"/>
      <c r="R5537" t="inlineStr"/>
      <c r="S5537" t="inlineStr"/>
      <c r="T5537" t="inlineStr"/>
      <c r="U5537" t="n">
        <v>0</v>
      </c>
      <c r="V5537" t="n">
        <v>500000000</v>
      </c>
      <c r="W5537" t="inlineStr"/>
      <c r="X5537" t="inlineStr">
        <is>
          <t>déterminé</t>
        </is>
      </c>
    </row>
    <row r="5538" ht="15" customHeight="1" s="1003">
      <c r="A5538" s="1019" t="inlineStr">
        <is>
          <t>Issues de silo</t>
        </is>
      </c>
      <c r="B5538" t="inlineStr">
        <is>
          <t>Alimentation animale rente</t>
        </is>
      </c>
      <c r="C5538" t="inlineStr">
        <is>
          <t>kt</t>
        </is>
      </c>
      <c r="D5538" t="inlineStr">
        <is>
          <t>France</t>
        </is>
      </c>
      <c r="E5538" t="inlineStr">
        <is>
          <t>2023-24</t>
        </is>
      </c>
      <c r="F5538" t="inlineStr">
        <is>
          <t>Féverole</t>
        </is>
      </c>
      <c r="G5538" t="inlineStr"/>
      <c r="H5538" t="inlineStr"/>
      <c r="I5538" t="inlineStr"/>
      <c r="J5538" t="inlineStr"/>
      <c r="K5538" t="inlineStr"/>
      <c r="L5538" t="inlineStr"/>
      <c r="M5538" t="inlineStr"/>
      <c r="N5538" t="inlineStr"/>
      <c r="O5538" t="n">
        <v>0.82</v>
      </c>
      <c r="P5538" t="inlineStr"/>
      <c r="Q5538" t="inlineStr"/>
      <c r="R5538" t="inlineStr"/>
      <c r="S5538" t="inlineStr"/>
      <c r="T5538" t="inlineStr"/>
      <c r="U5538" t="n">
        <v>0</v>
      </c>
      <c r="V5538" t="n">
        <v>500000000</v>
      </c>
      <c r="W5538" t="inlineStr"/>
      <c r="X5538" t="inlineStr">
        <is>
          <t>déterminé</t>
        </is>
      </c>
    </row>
    <row r="5539" ht="15" customHeight="1" s="1003">
      <c r="A5539" s="1019" t="inlineStr">
        <is>
          <t>Issues de silo</t>
        </is>
      </c>
      <c r="B5539" t="inlineStr">
        <is>
          <t>Alimentation animale</t>
        </is>
      </c>
      <c r="C5539" t="inlineStr">
        <is>
          <t>kt</t>
        </is>
      </c>
      <c r="D5539" t="inlineStr">
        <is>
          <t>France</t>
        </is>
      </c>
      <c r="E5539" t="inlineStr">
        <is>
          <t>2023-24</t>
        </is>
      </c>
      <c r="F5539" t="inlineStr">
        <is>
          <t>Féverole</t>
        </is>
      </c>
      <c r="G5539" t="inlineStr"/>
      <c r="H5539" t="inlineStr"/>
      <c r="I5539" t="inlineStr"/>
      <c r="J5539" t="inlineStr"/>
      <c r="K5539" t="inlineStr"/>
      <c r="L5539" t="inlineStr"/>
      <c r="M5539" t="inlineStr"/>
      <c r="N5539" t="inlineStr"/>
      <c r="O5539" t="n">
        <v>0.82</v>
      </c>
      <c r="P5539" t="inlineStr"/>
      <c r="Q5539" t="inlineStr"/>
      <c r="R5539" t="inlineStr"/>
      <c r="S5539" t="inlineStr"/>
      <c r="T5539" t="inlineStr"/>
      <c r="U5539" t="n">
        <v>0</v>
      </c>
      <c r="V5539" t="n">
        <v>500000000</v>
      </c>
      <c r="W5539" t="inlineStr"/>
      <c r="X5539" t="inlineStr">
        <is>
          <t>déterminé</t>
        </is>
      </c>
    </row>
    <row r="5540" ht="15" customHeight="1" s="1003">
      <c r="A5540" s="1019" t="inlineStr">
        <is>
          <t>Issues de silo</t>
        </is>
      </c>
      <c r="B5540" t="inlineStr">
        <is>
          <t>Usages alimentaires</t>
        </is>
      </c>
      <c r="C5540" t="inlineStr">
        <is>
          <t>kt</t>
        </is>
      </c>
      <c r="D5540" t="inlineStr">
        <is>
          <t>France</t>
        </is>
      </c>
      <c r="E5540" t="inlineStr">
        <is>
          <t>2023-24</t>
        </is>
      </c>
      <c r="F5540" t="inlineStr">
        <is>
          <t>Féverole</t>
        </is>
      </c>
      <c r="G5540" t="inlineStr"/>
      <c r="H5540" t="inlineStr"/>
      <c r="I5540" t="inlineStr"/>
      <c r="J5540" t="inlineStr"/>
      <c r="K5540" t="inlineStr"/>
      <c r="L5540" t="inlineStr"/>
      <c r="M5540" t="inlineStr"/>
      <c r="N5540" t="inlineStr"/>
      <c r="O5540" t="n">
        <v>0.82</v>
      </c>
      <c r="P5540" t="inlineStr"/>
      <c r="Q5540" t="inlineStr"/>
      <c r="R5540" t="inlineStr"/>
      <c r="S5540" t="inlineStr"/>
      <c r="T5540" t="inlineStr"/>
      <c r="U5540" t="n">
        <v>0</v>
      </c>
      <c r="V5540" t="n">
        <v>500000000</v>
      </c>
      <c r="W5540" t="inlineStr"/>
      <c r="X5540" t="inlineStr">
        <is>
          <t>déterminé</t>
        </is>
      </c>
    </row>
    <row r="5541" ht="15" customHeight="1" s="1003">
      <c r="A5541" s="1019" t="inlineStr">
        <is>
          <t>Issues de silo</t>
        </is>
      </c>
      <c r="B5541" t="inlineStr">
        <is>
          <t>Biomatériaux</t>
        </is>
      </c>
      <c r="C5541" t="inlineStr">
        <is>
          <t>kt</t>
        </is>
      </c>
      <c r="D5541" t="inlineStr">
        <is>
          <t>France</t>
        </is>
      </c>
      <c r="E5541" t="inlineStr">
        <is>
          <t>2023-24</t>
        </is>
      </c>
      <c r="F5541" t="inlineStr">
        <is>
          <t>Féverole</t>
        </is>
      </c>
      <c r="G5541" t="inlineStr"/>
      <c r="H5541" t="inlineStr"/>
      <c r="I5541" t="inlineStr">
        <is>
          <t>ONRB - FranceAgriMer</t>
        </is>
      </c>
      <c r="J5541" t="inlineStr"/>
      <c r="K5541" t="inlineStr">
        <is>
          <t>Répartition</t>
        </is>
      </c>
      <c r="L5541" t="inlineStr">
        <is>
          <t>Part d'issues de silo consommées comme litière:Part d'issues de silo consommées comme autres biomatériaux</t>
        </is>
      </c>
      <c r="M5541" t="inlineStr">
        <is>
          <t>Issues de silo - ONRB</t>
        </is>
      </c>
      <c r="N5541" t="inlineStr"/>
      <c r="O5541" t="n">
        <v>0.02</v>
      </c>
      <c r="P5541" t="inlineStr"/>
      <c r="Q5541" t="inlineStr"/>
      <c r="R5541" t="inlineStr"/>
      <c r="S5541" t="inlineStr"/>
      <c r="T5541" t="inlineStr"/>
      <c r="U5541" t="n">
        <v>0</v>
      </c>
      <c r="V5541" t="n">
        <v>500000000</v>
      </c>
      <c r="W5541" t="inlineStr"/>
      <c r="X5541" t="inlineStr">
        <is>
          <t>déterminé</t>
        </is>
      </c>
    </row>
    <row r="5542" ht="15" customHeight="1" s="1003">
      <c r="A5542" s="1019" t="inlineStr">
        <is>
          <t>Issues de silo</t>
        </is>
      </c>
      <c r="B5542" t="inlineStr">
        <is>
          <t>Usages non-alimentaires</t>
        </is>
      </c>
      <c r="C5542" t="inlineStr">
        <is>
          <t>kt</t>
        </is>
      </c>
      <c r="D5542" t="inlineStr">
        <is>
          <t>France</t>
        </is>
      </c>
      <c r="E5542" t="inlineStr">
        <is>
          <t>2023-24</t>
        </is>
      </c>
      <c r="F5542" t="inlineStr">
        <is>
          <t>Féverole</t>
        </is>
      </c>
      <c r="G5542" t="inlineStr"/>
      <c r="H5542" t="inlineStr"/>
      <c r="I5542" t="inlineStr"/>
      <c r="J5542" t="inlineStr"/>
      <c r="K5542" t="inlineStr"/>
      <c r="L5542" t="inlineStr"/>
      <c r="M5542" t="inlineStr"/>
      <c r="N5542" t="inlineStr"/>
      <c r="O5542" t="n">
        <v>0.63</v>
      </c>
      <c r="P5542" t="inlineStr"/>
      <c r="Q5542" t="inlineStr"/>
      <c r="R5542" t="inlineStr"/>
      <c r="S5542" t="inlineStr"/>
      <c r="T5542" t="inlineStr"/>
      <c r="U5542" t="n">
        <v>0</v>
      </c>
      <c r="V5542" t="n">
        <v>500000000</v>
      </c>
      <c r="W5542" t="inlineStr"/>
      <c r="X5542" t="inlineStr">
        <is>
          <t>déterminé</t>
        </is>
      </c>
    </row>
    <row r="5543" ht="15" customHeight="1" s="1003">
      <c r="A5543" s="1019" t="inlineStr">
        <is>
          <t>Issues de silo</t>
        </is>
      </c>
      <c r="B5543" t="inlineStr">
        <is>
          <t>Energie</t>
        </is>
      </c>
      <c r="C5543" t="inlineStr">
        <is>
          <t>kt</t>
        </is>
      </c>
      <c r="D5543" t="inlineStr">
        <is>
          <t>France</t>
        </is>
      </c>
      <c r="E5543" t="inlineStr">
        <is>
          <t>2023-24</t>
        </is>
      </c>
      <c r="F5543" t="inlineStr">
        <is>
          <t>Féverole</t>
        </is>
      </c>
      <c r="G5543" t="inlineStr"/>
      <c r="H5543" t="inlineStr"/>
      <c r="I5543" t="inlineStr">
        <is>
          <t>ONRB - FranceAgriMer</t>
        </is>
      </c>
      <c r="J5543" t="inlineStr"/>
      <c r="K5543" t="inlineStr">
        <is>
          <t>Répartition</t>
        </is>
      </c>
      <c r="L5543" t="inlineStr">
        <is>
          <t>Part d'issues de silo consommées en méthanisation:Part d'issues de silo brûlées</t>
        </is>
      </c>
      <c r="M5543" t="inlineStr">
        <is>
          <t>Issues de silo - ONRB</t>
        </is>
      </c>
      <c r="N5543" t="inlineStr"/>
      <c r="O5543" t="n">
        <v>0.61</v>
      </c>
      <c r="P5543" t="inlineStr"/>
      <c r="Q5543" t="inlineStr"/>
      <c r="R5543" t="inlineStr"/>
      <c r="S5543" t="inlineStr"/>
      <c r="T5543" t="inlineStr"/>
      <c r="U5543" t="n">
        <v>0</v>
      </c>
      <c r="V5543" t="n">
        <v>500000000</v>
      </c>
      <c r="W5543" t="inlineStr"/>
      <c r="X5543" t="inlineStr">
        <is>
          <t>déterminé</t>
        </is>
      </c>
    </row>
    <row r="5544" ht="15" customHeight="1" s="1003">
      <c r="A5544" s="1019" t="inlineStr">
        <is>
          <t>Issues de silo</t>
        </is>
      </c>
      <c r="B5544" t="inlineStr">
        <is>
          <t>Fertilisation</t>
        </is>
      </c>
      <c r="C5544" t="inlineStr">
        <is>
          <t>kt</t>
        </is>
      </c>
      <c r="D5544" t="inlineStr">
        <is>
          <t>France</t>
        </is>
      </c>
      <c r="E5544" t="inlineStr">
        <is>
          <t>2023-24</t>
        </is>
      </c>
      <c r="F5544" t="inlineStr">
        <is>
          <t>Féverole</t>
        </is>
      </c>
      <c r="G5544" t="inlineStr"/>
      <c r="H5544" t="inlineStr"/>
      <c r="I5544" t="inlineStr">
        <is>
          <t>ONRB - FranceAgriMer</t>
        </is>
      </c>
      <c r="J5544" t="inlineStr"/>
      <c r="K5544" t="inlineStr">
        <is>
          <t>Répartition</t>
        </is>
      </c>
      <c r="L5544" t="inlineStr">
        <is>
          <t>Part d'issues de silo compostées</t>
        </is>
      </c>
      <c r="M5544" t="inlineStr">
        <is>
          <t>Issues de silo - ONRB</t>
        </is>
      </c>
      <c r="N5544" t="inlineStr"/>
      <c r="O5544" t="n">
        <v>0</v>
      </c>
      <c r="P5544" t="inlineStr"/>
      <c r="Q5544" t="inlineStr"/>
      <c r="R5544" t="inlineStr"/>
      <c r="S5544" t="inlineStr"/>
      <c r="T5544" t="inlineStr"/>
      <c r="U5544" t="n">
        <v>0</v>
      </c>
      <c r="V5544" t="n">
        <v>500000000</v>
      </c>
      <c r="W5544" t="inlineStr"/>
      <c r="X5544" t="inlineStr">
        <is>
          <t>déterminé</t>
        </is>
      </c>
    </row>
    <row r="5545" ht="15" customHeight="1" s="1003">
      <c r="A5545" s="1019" t="inlineStr">
        <is>
          <t>Huile</t>
        </is>
      </c>
      <c r="B5545" t="inlineStr">
        <is>
          <t>Vente directe et autoconsommation</t>
        </is>
      </c>
      <c r="C5545" t="inlineStr">
        <is>
          <t>kt</t>
        </is>
      </c>
      <c r="D5545" t="inlineStr">
        <is>
          <t>France</t>
        </is>
      </c>
      <c r="E5545" t="inlineStr">
        <is>
          <t>2023-24</t>
        </is>
      </c>
      <c r="F5545" t="inlineStr">
        <is>
          <t>Féverole</t>
        </is>
      </c>
      <c r="G5545" t="inlineStr"/>
      <c r="H5545" t="inlineStr"/>
      <c r="I5545" t="inlineStr"/>
      <c r="J5545" t="inlineStr">
        <is>
          <t>L'huile peut être autoconsommée</t>
        </is>
      </c>
      <c r="K5545" t="inlineStr"/>
      <c r="L5545" t="inlineStr"/>
      <c r="M5545" t="inlineStr"/>
      <c r="N5545" t="inlineStr"/>
      <c r="O5545" t="n">
        <v>-0</v>
      </c>
      <c r="P5545" t="n">
        <v>0</v>
      </c>
      <c r="Q5545" t="n">
        <v>500000000</v>
      </c>
      <c r="R5545" t="inlineStr"/>
      <c r="S5545" t="inlineStr"/>
      <c r="T5545" t="inlineStr"/>
      <c r="U5545" t="n">
        <v>0</v>
      </c>
      <c r="V5545" t="n">
        <v>500000000</v>
      </c>
      <c r="W5545" t="inlineStr"/>
      <c r="X5545" t="inlineStr">
        <is>
          <t>libre unbounded</t>
        </is>
      </c>
    </row>
    <row r="5546" ht="15" customHeight="1" s="1003">
      <c r="A5546" s="1019" t="inlineStr">
        <is>
          <t>Huile</t>
        </is>
      </c>
      <c r="B5546" t="inlineStr">
        <is>
          <t>Circuits spécialisés</t>
        </is>
      </c>
      <c r="C5546" t="inlineStr">
        <is>
          <t>kt</t>
        </is>
      </c>
      <c r="D5546" t="inlineStr">
        <is>
          <t>France</t>
        </is>
      </c>
      <c r="E5546" t="inlineStr">
        <is>
          <t>2023-24</t>
        </is>
      </c>
      <c r="F5546" t="inlineStr">
        <is>
          <t>Féverole</t>
        </is>
      </c>
      <c r="G5546" t="inlineStr"/>
      <c r="H5546" t="inlineStr"/>
      <c r="I5546" t="inlineStr"/>
      <c r="J5546" t="inlineStr">
        <is>
          <t>L'huile peut être consommée par des circuits spécialisés</t>
        </is>
      </c>
      <c r="K5546" t="inlineStr"/>
      <c r="L5546" t="inlineStr"/>
      <c r="M5546" t="inlineStr"/>
      <c r="N5546" t="inlineStr"/>
      <c r="O5546" t="n">
        <v>-0</v>
      </c>
      <c r="P5546" t="n">
        <v>0</v>
      </c>
      <c r="Q5546" t="n">
        <v>500000000</v>
      </c>
      <c r="R5546" t="inlineStr"/>
      <c r="S5546" t="inlineStr"/>
      <c r="T5546" t="inlineStr"/>
      <c r="U5546" t="n">
        <v>0</v>
      </c>
      <c r="V5546" t="n">
        <v>500000000</v>
      </c>
      <c r="W5546" t="inlineStr"/>
      <c r="X5546" t="inlineStr">
        <is>
          <t>libre unbounded</t>
        </is>
      </c>
    </row>
    <row r="5547" ht="15" customHeight="1" s="1003">
      <c r="A5547" s="1019" t="inlineStr">
        <is>
          <t>Huile</t>
        </is>
      </c>
      <c r="B5547" t="inlineStr">
        <is>
          <t>RHD</t>
        </is>
      </c>
      <c r="C5547" t="inlineStr">
        <is>
          <t>kt</t>
        </is>
      </c>
      <c r="D5547" t="inlineStr">
        <is>
          <t>France</t>
        </is>
      </c>
      <c r="E5547" t="inlineStr">
        <is>
          <t>2023-24</t>
        </is>
      </c>
      <c r="F5547" t="inlineStr">
        <is>
          <t>Féverole</t>
        </is>
      </c>
      <c r="G5547" t="inlineStr"/>
      <c r="H5547" t="inlineStr"/>
      <c r="I5547" t="inlineStr"/>
      <c r="J5547" t="inlineStr">
        <is>
          <t>L'huile est consommée en RHD</t>
        </is>
      </c>
      <c r="K5547" t="inlineStr"/>
      <c r="L5547" t="inlineStr"/>
      <c r="M5547" t="inlineStr"/>
      <c r="N5547" t="inlineStr"/>
      <c r="O5547" t="n">
        <v>-0</v>
      </c>
      <c r="P5547" t="n">
        <v>0</v>
      </c>
      <c r="Q5547" t="n">
        <v>500000000</v>
      </c>
      <c r="R5547" t="inlineStr"/>
      <c r="S5547" t="inlineStr"/>
      <c r="T5547" t="inlineStr"/>
      <c r="U5547" t="n">
        <v>0</v>
      </c>
      <c r="V5547" t="n">
        <v>500000000</v>
      </c>
      <c r="W5547" t="inlineStr"/>
      <c r="X5547" t="inlineStr">
        <is>
          <t>libre unbounded</t>
        </is>
      </c>
    </row>
    <row r="5548" ht="15" customHeight="1" s="1003">
      <c r="A5548" s="1019" t="inlineStr">
        <is>
          <t>Huile</t>
        </is>
      </c>
      <c r="B5548" t="inlineStr">
        <is>
          <t>Autres IAA</t>
        </is>
      </c>
      <c r="C5548" t="inlineStr">
        <is>
          <t>kt</t>
        </is>
      </c>
      <c r="D5548" t="inlineStr">
        <is>
          <t>France</t>
        </is>
      </c>
      <c r="E5548" t="inlineStr">
        <is>
          <t>2023-24</t>
        </is>
      </c>
      <c r="F5548" t="inlineStr">
        <is>
          <t>Féverole</t>
        </is>
      </c>
      <c r="G5548" t="inlineStr"/>
      <c r="H5548" t="inlineStr"/>
      <c r="I5548" t="inlineStr"/>
      <c r="J5548" t="inlineStr">
        <is>
          <t>L'huile est consommée par les autres IAA</t>
        </is>
      </c>
      <c r="K5548" t="inlineStr"/>
      <c r="L5548" t="inlineStr"/>
      <c r="M5548" t="inlineStr"/>
      <c r="N5548" t="inlineStr"/>
      <c r="O5548" t="n">
        <v>-0</v>
      </c>
      <c r="P5548" t="n">
        <v>0</v>
      </c>
      <c r="Q5548" t="n">
        <v>500000000</v>
      </c>
      <c r="R5548" t="inlineStr"/>
      <c r="S5548" t="inlineStr"/>
      <c r="T5548" t="inlineStr"/>
      <c r="U5548" t="n">
        <v>0</v>
      </c>
      <c r="V5548" t="n">
        <v>500000000</v>
      </c>
      <c r="W5548" t="inlineStr"/>
      <c r="X5548" t="inlineStr">
        <is>
          <t>libre unbounded</t>
        </is>
      </c>
    </row>
    <row r="5549" ht="15" customHeight="1" s="1003">
      <c r="A5549" s="1019" t="inlineStr">
        <is>
          <t>Huile</t>
        </is>
      </c>
      <c r="B5549" t="inlineStr">
        <is>
          <t>Autres industries</t>
        </is>
      </c>
      <c r="C5549" t="inlineStr">
        <is>
          <t>kt</t>
        </is>
      </c>
      <c r="D5549" t="inlineStr">
        <is>
          <t>France</t>
        </is>
      </c>
      <c r="E5549" t="inlineStr">
        <is>
          <t>2023-24</t>
        </is>
      </c>
      <c r="F5549" t="inlineStr">
        <is>
          <t>Féverole</t>
        </is>
      </c>
      <c r="G5549" t="inlineStr"/>
      <c r="H5549" t="inlineStr"/>
      <c r="I5549" t="inlineStr"/>
      <c r="J5549" t="inlineStr">
        <is>
          <t>L'huile est consommée pour des usages techniques</t>
        </is>
      </c>
      <c r="K5549" t="inlineStr"/>
      <c r="L5549" t="inlineStr"/>
      <c r="M5549" t="inlineStr"/>
      <c r="N5549" t="inlineStr"/>
      <c r="O5549" t="n">
        <v>-0</v>
      </c>
      <c r="P5549" t="n">
        <v>0</v>
      </c>
      <c r="Q5549" t="n">
        <v>500000000</v>
      </c>
      <c r="R5549" t="inlineStr"/>
      <c r="S5549" t="inlineStr"/>
      <c r="T5549" t="inlineStr"/>
      <c r="U5549" t="n">
        <v>0</v>
      </c>
      <c r="V5549" t="n">
        <v>500000000</v>
      </c>
      <c r="W5549" t="inlineStr"/>
      <c r="X5549" t="inlineStr">
        <is>
          <t>libre unbounded</t>
        </is>
      </c>
    </row>
    <row r="5550" ht="15" customHeight="1" s="1003">
      <c r="A5550" s="1019" t="inlineStr">
        <is>
          <t>Huile</t>
        </is>
      </c>
      <c r="B5550" t="inlineStr">
        <is>
          <t>Alimentation humaine</t>
        </is>
      </c>
      <c r="C5550" t="inlineStr">
        <is>
          <t>kt</t>
        </is>
      </c>
      <c r="D5550" t="inlineStr">
        <is>
          <t>France</t>
        </is>
      </c>
      <c r="E5550" t="inlineStr">
        <is>
          <t>2023-24</t>
        </is>
      </c>
      <c r="F5550" t="inlineStr">
        <is>
          <t>Féverole</t>
        </is>
      </c>
      <c r="G5550" t="inlineStr"/>
      <c r="H5550" t="inlineStr"/>
      <c r="I5550" t="inlineStr"/>
      <c r="J5550" t="inlineStr"/>
      <c r="K5550" t="inlineStr"/>
      <c r="L5550" t="inlineStr"/>
      <c r="M5550" t="inlineStr"/>
      <c r="N5550" t="inlineStr"/>
      <c r="O5550" t="n">
        <v>-0</v>
      </c>
      <c r="P5550" t="n">
        <v>0</v>
      </c>
      <c r="Q5550" t="n">
        <v>500000000</v>
      </c>
      <c r="R5550" t="inlineStr"/>
      <c r="S5550" t="inlineStr"/>
      <c r="T5550" t="inlineStr"/>
      <c r="U5550" t="n">
        <v>0</v>
      </c>
      <c r="V5550" t="n">
        <v>500000000</v>
      </c>
      <c r="W5550" t="inlineStr"/>
      <c r="X5550" t="inlineStr">
        <is>
          <t>libre unbounded</t>
        </is>
      </c>
    </row>
    <row r="5551" ht="15" customHeight="1" s="1003">
      <c r="A5551" s="1019" t="inlineStr">
        <is>
          <t>Huile</t>
        </is>
      </c>
      <c r="B5551" t="inlineStr">
        <is>
          <t>Ménages</t>
        </is>
      </c>
      <c r="C5551" t="inlineStr">
        <is>
          <t>kt</t>
        </is>
      </c>
      <c r="D5551" t="inlineStr">
        <is>
          <t>France</t>
        </is>
      </c>
      <c r="E5551" t="inlineStr">
        <is>
          <t>2023-24</t>
        </is>
      </c>
      <c r="F5551" t="inlineStr">
        <is>
          <t>Féverole</t>
        </is>
      </c>
      <c r="G5551" t="inlineStr"/>
      <c r="H5551" t="inlineStr"/>
      <c r="I5551" t="inlineStr"/>
      <c r="J5551" t="inlineStr"/>
      <c r="K5551" t="inlineStr"/>
      <c r="L5551" t="inlineStr"/>
      <c r="M5551" t="inlineStr"/>
      <c r="N5551" t="inlineStr"/>
      <c r="O5551" t="n">
        <v>-0</v>
      </c>
      <c r="P5551" t="n">
        <v>0</v>
      </c>
      <c r="Q5551" t="n">
        <v>500000000</v>
      </c>
      <c r="R5551" t="inlineStr"/>
      <c r="S5551" t="inlineStr"/>
      <c r="T5551" t="inlineStr"/>
      <c r="U5551" t="n">
        <v>0</v>
      </c>
      <c r="V5551" t="n">
        <v>500000000</v>
      </c>
      <c r="W5551" t="inlineStr"/>
      <c r="X5551" t="inlineStr">
        <is>
          <t>libre unbounded</t>
        </is>
      </c>
    </row>
    <row r="5552" ht="15" customHeight="1" s="1003">
      <c r="A5552" s="1019" t="inlineStr">
        <is>
          <t>Huile</t>
        </is>
      </c>
      <c r="B5552" t="inlineStr">
        <is>
          <t>Usages alimentaires</t>
        </is>
      </c>
      <c r="C5552" t="inlineStr">
        <is>
          <t>kt</t>
        </is>
      </c>
      <c r="D5552" t="inlineStr">
        <is>
          <t>France</t>
        </is>
      </c>
      <c r="E5552" t="inlineStr">
        <is>
          <t>2023-24</t>
        </is>
      </c>
      <c r="F5552" t="inlineStr">
        <is>
          <t>Féverole</t>
        </is>
      </c>
      <c r="G5552" t="inlineStr"/>
      <c r="H5552" t="inlineStr"/>
      <c r="I5552" t="inlineStr"/>
      <c r="J5552" t="inlineStr"/>
      <c r="K5552" t="inlineStr"/>
      <c r="L5552" t="inlineStr"/>
      <c r="M5552" t="inlineStr"/>
      <c r="N5552" t="inlineStr"/>
      <c r="O5552" t="n">
        <v>-0</v>
      </c>
      <c r="P5552" t="n">
        <v>0</v>
      </c>
      <c r="Q5552" t="n">
        <v>500000000</v>
      </c>
      <c r="R5552" t="inlineStr"/>
      <c r="S5552" t="inlineStr"/>
      <c r="T5552" t="inlineStr"/>
      <c r="U5552" t="n">
        <v>0</v>
      </c>
      <c r="V5552" t="n">
        <v>500000000</v>
      </c>
      <c r="W5552" t="inlineStr"/>
      <c r="X5552" t="inlineStr">
        <is>
          <t>libre unbounded</t>
        </is>
      </c>
    </row>
    <row r="5553" ht="15" customHeight="1" s="1003">
      <c r="A5553" s="1019" t="inlineStr">
        <is>
          <t>Huile</t>
        </is>
      </c>
      <c r="B5553" t="inlineStr">
        <is>
          <t>Débouchés</t>
        </is>
      </c>
      <c r="C5553" t="inlineStr">
        <is>
          <t>kt</t>
        </is>
      </c>
      <c r="D5553" t="inlineStr">
        <is>
          <t>France</t>
        </is>
      </c>
      <c r="E5553" t="inlineStr">
        <is>
          <t>2023-24</t>
        </is>
      </c>
      <c r="F5553" t="inlineStr">
        <is>
          <t>Féverole</t>
        </is>
      </c>
      <c r="G5553" t="inlineStr"/>
      <c r="H5553" t="inlineStr"/>
      <c r="I5553" t="inlineStr"/>
      <c r="J5553" t="inlineStr"/>
      <c r="K5553" t="inlineStr"/>
      <c r="L5553" t="inlineStr"/>
      <c r="M5553" t="inlineStr"/>
      <c r="N5553" t="inlineStr"/>
      <c r="O5553" t="n">
        <v>-0</v>
      </c>
      <c r="P5553" t="n">
        <v>0</v>
      </c>
      <c r="Q5553" t="n">
        <v>500000000</v>
      </c>
      <c r="R5553" t="inlineStr"/>
      <c r="S5553" t="inlineStr"/>
      <c r="T5553" t="inlineStr"/>
      <c r="U5553" t="n">
        <v>0</v>
      </c>
      <c r="V5553" t="n">
        <v>500000000</v>
      </c>
      <c r="W5553" t="inlineStr"/>
      <c r="X5553" t="inlineStr">
        <is>
          <t>libre unbounded</t>
        </is>
      </c>
    </row>
    <row r="5554" ht="15" customHeight="1" s="1003">
      <c r="A5554" s="1019" t="inlineStr">
        <is>
          <t>Huile</t>
        </is>
      </c>
      <c r="B5554" t="inlineStr">
        <is>
          <t>Usages non-alimentaires</t>
        </is>
      </c>
      <c r="C5554" t="inlineStr">
        <is>
          <t>kt</t>
        </is>
      </c>
      <c r="D5554" t="inlineStr">
        <is>
          <t>France</t>
        </is>
      </c>
      <c r="E5554" t="inlineStr">
        <is>
          <t>2023-24</t>
        </is>
      </c>
      <c r="F5554" t="inlineStr">
        <is>
          <t>Féverole</t>
        </is>
      </c>
      <c r="G5554" t="inlineStr"/>
      <c r="H5554" t="inlineStr"/>
      <c r="I5554" t="inlineStr"/>
      <c r="J5554" t="inlineStr"/>
      <c r="K5554" t="inlineStr"/>
      <c r="L5554" t="inlineStr"/>
      <c r="M5554" t="inlineStr"/>
      <c r="N5554" t="inlineStr"/>
      <c r="O5554" t="n">
        <v>-0</v>
      </c>
      <c r="P5554" t="n">
        <v>0</v>
      </c>
      <c r="Q5554" t="n">
        <v>500000000</v>
      </c>
      <c r="R5554" t="inlineStr"/>
      <c r="S5554" t="inlineStr"/>
      <c r="T5554" t="inlineStr"/>
      <c r="U5554" t="n">
        <v>0</v>
      </c>
      <c r="V5554" t="n">
        <v>500000000</v>
      </c>
      <c r="W5554" t="inlineStr"/>
      <c r="X5554" t="inlineStr">
        <is>
          <t>libre unbounded</t>
        </is>
      </c>
    </row>
    <row r="5555" ht="15" customHeight="1" s="1003">
      <c r="A5555" s="1019" t="inlineStr">
        <is>
          <t>Huile</t>
        </is>
      </c>
      <c r="B5555" t="inlineStr">
        <is>
          <t>Export</t>
        </is>
      </c>
      <c r="C5555" t="inlineStr">
        <is>
          <t>kt</t>
        </is>
      </c>
      <c r="D5555" t="inlineStr">
        <is>
          <t>France</t>
        </is>
      </c>
      <c r="E5555" t="inlineStr">
        <is>
          <t>2023-24</t>
        </is>
      </c>
      <c r="F5555" t="inlineStr">
        <is>
          <t>Féverole</t>
        </is>
      </c>
      <c r="G5555" t="inlineStr"/>
      <c r="H5555" t="inlineStr"/>
      <c r="I5555" t="inlineStr"/>
      <c r="J5555" t="inlineStr"/>
      <c r="K5555" t="inlineStr"/>
      <c r="L5555" t="inlineStr"/>
      <c r="M5555" t="inlineStr"/>
      <c r="N5555" t="inlineStr"/>
      <c r="O5555" t="n">
        <v>-0</v>
      </c>
      <c r="P5555" t="n">
        <v>0</v>
      </c>
      <c r="Q5555" t="n">
        <v>500000000</v>
      </c>
      <c r="R5555" t="inlineStr"/>
      <c r="S5555" t="inlineStr"/>
      <c r="T5555" t="inlineStr"/>
      <c r="U5555" t="n">
        <v>0</v>
      </c>
      <c r="V5555" t="n">
        <v>500000000</v>
      </c>
      <c r="W5555" t="inlineStr"/>
      <c r="X5555" t="inlineStr">
        <is>
          <t>libre unbounded</t>
        </is>
      </c>
    </row>
    <row r="5556" ht="15" customHeight="1" s="1003">
      <c r="A5556" s="1019" t="inlineStr">
        <is>
          <t>Huile</t>
        </is>
      </c>
      <c r="B5556" t="inlineStr">
        <is>
          <t>Biocarburants</t>
        </is>
      </c>
      <c r="C5556" t="inlineStr">
        <is>
          <t>kt</t>
        </is>
      </c>
      <c r="D5556" t="inlineStr">
        <is>
          <t>France</t>
        </is>
      </c>
      <c r="E5556" t="inlineStr">
        <is>
          <t>2023-24</t>
        </is>
      </c>
      <c r="F5556" t="inlineStr">
        <is>
          <t>Féverole</t>
        </is>
      </c>
      <c r="G5556" t="inlineStr"/>
      <c r="H5556" t="inlineStr"/>
      <c r="I5556" t="inlineStr"/>
      <c r="J5556" t="inlineStr"/>
      <c r="K5556" t="inlineStr"/>
      <c r="L5556" t="inlineStr"/>
      <c r="M5556" t="inlineStr"/>
      <c r="N5556" t="inlineStr"/>
      <c r="O5556" t="n">
        <v>-0</v>
      </c>
      <c r="P5556" t="n">
        <v>0</v>
      </c>
      <c r="Q5556" t="n">
        <v>500000000</v>
      </c>
      <c r="R5556" t="inlineStr"/>
      <c r="S5556" t="inlineStr"/>
      <c r="T5556" t="inlineStr"/>
      <c r="U5556" t="n">
        <v>0</v>
      </c>
      <c r="V5556" t="n">
        <v>500000000</v>
      </c>
      <c r="W5556" t="inlineStr"/>
      <c r="X5556" t="inlineStr">
        <is>
          <t>libre unbounded</t>
        </is>
      </c>
    </row>
    <row r="5557" ht="15" customHeight="1" s="1003">
      <c r="A5557" s="1019" t="inlineStr">
        <is>
          <t>Huile</t>
        </is>
      </c>
      <c r="B5557" t="inlineStr">
        <is>
          <t>Energie</t>
        </is>
      </c>
      <c r="C5557" t="inlineStr">
        <is>
          <t>kt</t>
        </is>
      </c>
      <c r="D5557" t="inlineStr">
        <is>
          <t>France</t>
        </is>
      </c>
      <c r="E5557" t="inlineStr">
        <is>
          <t>2023-24</t>
        </is>
      </c>
      <c r="F5557" t="inlineStr">
        <is>
          <t>Féverole</t>
        </is>
      </c>
      <c r="G5557" t="inlineStr"/>
      <c r="H5557" t="inlineStr"/>
      <c r="I5557" t="inlineStr"/>
      <c r="J5557" t="inlineStr"/>
      <c r="K5557" t="inlineStr"/>
      <c r="L5557" t="inlineStr"/>
      <c r="M5557" t="inlineStr"/>
      <c r="N5557" t="inlineStr"/>
      <c r="O5557" t="n">
        <v>-0</v>
      </c>
      <c r="P5557" t="n">
        <v>0</v>
      </c>
      <c r="Q5557" t="n">
        <v>500000000</v>
      </c>
      <c r="R5557" t="inlineStr"/>
      <c r="S5557" t="inlineStr"/>
      <c r="T5557" t="inlineStr"/>
      <c r="U5557" t="n">
        <v>0</v>
      </c>
      <c r="V5557" t="n">
        <v>500000000</v>
      </c>
      <c r="W5557" t="inlineStr"/>
      <c r="X5557" t="inlineStr">
        <is>
          <t>libre unbounded</t>
        </is>
      </c>
    </row>
    <row r="5558" ht="15" customHeight="1" s="1003">
      <c r="A5558" s="1019" t="inlineStr">
        <is>
          <t>Huile</t>
        </is>
      </c>
      <c r="B5558" t="inlineStr">
        <is>
          <t>GMS</t>
        </is>
      </c>
      <c r="C5558" t="inlineStr">
        <is>
          <t>kt</t>
        </is>
      </c>
      <c r="D5558" t="inlineStr">
        <is>
          <t>France</t>
        </is>
      </c>
      <c r="E5558" t="inlineStr">
        <is>
          <t>2023-24</t>
        </is>
      </c>
      <c r="F5558" t="inlineStr">
        <is>
          <t>Féverole</t>
        </is>
      </c>
      <c r="G5558" t="inlineStr"/>
      <c r="H5558" t="inlineStr"/>
      <c r="I5558" t="inlineStr"/>
      <c r="J5558" t="inlineStr"/>
      <c r="K5558" t="inlineStr"/>
      <c r="L5558" t="inlineStr"/>
      <c r="M5558" t="inlineStr"/>
      <c r="N5558" t="inlineStr"/>
      <c r="O5558" t="n">
        <v>-0</v>
      </c>
      <c r="P5558" t="n">
        <v>0</v>
      </c>
      <c r="Q5558" t="n">
        <v>500000000</v>
      </c>
      <c r="R5558" t="inlineStr"/>
      <c r="S5558" t="inlineStr"/>
      <c r="T5558" t="inlineStr"/>
      <c r="U5558" t="n">
        <v>0</v>
      </c>
      <c r="V5558" t="n">
        <v>500000000</v>
      </c>
      <c r="W5558" t="inlineStr"/>
      <c r="X5558" t="inlineStr">
        <is>
          <t>libre unbounded</t>
        </is>
      </c>
    </row>
    <row r="5559" ht="15" customHeight="1" s="1003">
      <c r="A5559" s="1019" t="inlineStr">
        <is>
          <t>Huile</t>
        </is>
      </c>
      <c r="B5559" t="inlineStr">
        <is>
          <t>Circuits généralistes</t>
        </is>
      </c>
      <c r="C5559" t="inlineStr">
        <is>
          <t>kt</t>
        </is>
      </c>
      <c r="D5559" t="inlineStr">
        <is>
          <t>France</t>
        </is>
      </c>
      <c r="E5559" t="inlineStr">
        <is>
          <t>2023-24</t>
        </is>
      </c>
      <c r="F5559" t="inlineStr">
        <is>
          <t>Féverole</t>
        </is>
      </c>
      <c r="G5559" t="inlineStr"/>
      <c r="H5559" t="inlineStr"/>
      <c r="I5559" t="inlineStr"/>
      <c r="J5559" t="inlineStr"/>
      <c r="K5559" t="inlineStr"/>
      <c r="L5559" t="inlineStr"/>
      <c r="M5559" t="inlineStr"/>
      <c r="N5559" t="inlineStr"/>
      <c r="O5559" t="n">
        <v>-0</v>
      </c>
      <c r="P5559" t="n">
        <v>0</v>
      </c>
      <c r="Q5559" t="n">
        <v>500000000</v>
      </c>
      <c r="R5559" t="inlineStr"/>
      <c r="S5559" t="inlineStr"/>
      <c r="T5559" t="inlineStr"/>
      <c r="U5559" t="n">
        <v>0</v>
      </c>
      <c r="V5559" t="n">
        <v>500000000</v>
      </c>
      <c r="W5559" t="inlineStr"/>
      <c r="X5559" t="inlineStr">
        <is>
          <t>libre unbounded</t>
        </is>
      </c>
    </row>
    <row r="5560" ht="15" customHeight="1" s="1003">
      <c r="A5560" s="1019" t="inlineStr">
        <is>
          <t>Tourteaux</t>
        </is>
      </c>
      <c r="B5560" t="inlineStr">
        <is>
          <t>Hors FAB</t>
        </is>
      </c>
      <c r="C5560" t="inlineStr">
        <is>
          <t>kt</t>
        </is>
      </c>
      <c r="D5560" t="inlineStr">
        <is>
          <t>France</t>
        </is>
      </c>
      <c r="E5560" t="inlineStr">
        <is>
          <t>2023-24</t>
        </is>
      </c>
      <c r="F5560" t="inlineStr">
        <is>
          <t>Féverole</t>
        </is>
      </c>
      <c r="G5560" t="inlineStr"/>
      <c r="H5560" t="inlineStr"/>
      <c r="I5560" t="inlineStr"/>
      <c r="J5560" t="inlineStr"/>
      <c r="K5560" t="inlineStr"/>
      <c r="L5560" t="inlineStr"/>
      <c r="M5560" t="inlineStr"/>
      <c r="N5560" t="inlineStr"/>
      <c r="O5560" t="n">
        <v>-0</v>
      </c>
      <c r="P5560" t="n">
        <v>0</v>
      </c>
      <c r="Q5560" t="n">
        <v>500000000</v>
      </c>
      <c r="R5560" t="inlineStr"/>
      <c r="S5560" t="inlineStr"/>
      <c r="T5560" t="inlineStr"/>
      <c r="U5560" t="n">
        <v>0</v>
      </c>
      <c r="V5560" t="n">
        <v>500000000</v>
      </c>
      <c r="W5560" t="inlineStr"/>
      <c r="X5560" t="inlineStr">
        <is>
          <t>libre unbounded</t>
        </is>
      </c>
    </row>
    <row r="5561" ht="15" customHeight="1" s="1003">
      <c r="A5561" s="1019" t="inlineStr">
        <is>
          <t>Tourteaux</t>
        </is>
      </c>
      <c r="B5561" t="inlineStr">
        <is>
          <t>Alimentation animale rente</t>
        </is>
      </c>
      <c r="C5561" t="inlineStr">
        <is>
          <t>kt</t>
        </is>
      </c>
      <c r="D5561" t="inlineStr">
        <is>
          <t>France</t>
        </is>
      </c>
      <c r="E5561" t="inlineStr">
        <is>
          <t>2023-24</t>
        </is>
      </c>
      <c r="F5561" t="inlineStr">
        <is>
          <t>Féverole</t>
        </is>
      </c>
      <c r="G5561" t="inlineStr"/>
      <c r="H5561" t="inlineStr"/>
      <c r="I5561" t="inlineStr"/>
      <c r="J5561" t="inlineStr"/>
      <c r="K5561" t="inlineStr"/>
      <c r="L5561" t="inlineStr"/>
      <c r="M5561" t="inlineStr"/>
      <c r="N5561" t="inlineStr"/>
      <c r="O5561" t="n">
        <v>-0</v>
      </c>
      <c r="P5561" t="n">
        <v>0</v>
      </c>
      <c r="Q5561" t="n">
        <v>500000000</v>
      </c>
      <c r="R5561" t="inlineStr"/>
      <c r="S5561" t="inlineStr"/>
      <c r="T5561" t="inlineStr"/>
      <c r="U5561" t="n">
        <v>0</v>
      </c>
      <c r="V5561" t="n">
        <v>500000000</v>
      </c>
      <c r="W5561" t="inlineStr"/>
      <c r="X5561" t="inlineStr">
        <is>
          <t>libre unbounded</t>
        </is>
      </c>
    </row>
    <row r="5562" ht="15" customHeight="1" s="1003">
      <c r="A5562" s="1019" t="inlineStr">
        <is>
          <t>Tourteaux</t>
        </is>
      </c>
      <c r="B5562" t="inlineStr">
        <is>
          <t>Alimentation animale</t>
        </is>
      </c>
      <c r="C5562" t="inlineStr">
        <is>
          <t>kt</t>
        </is>
      </c>
      <c r="D5562" t="inlineStr">
        <is>
          <t>France</t>
        </is>
      </c>
      <c r="E5562" t="inlineStr">
        <is>
          <t>2023-24</t>
        </is>
      </c>
      <c r="F5562" t="inlineStr">
        <is>
          <t>Féverole</t>
        </is>
      </c>
      <c r="G5562" t="inlineStr"/>
      <c r="H5562" t="inlineStr"/>
      <c r="I5562" t="inlineStr"/>
      <c r="J5562" t="inlineStr"/>
      <c r="K5562" t="inlineStr"/>
      <c r="L5562" t="inlineStr"/>
      <c r="M5562" t="inlineStr"/>
      <c r="N5562" t="inlineStr"/>
      <c r="O5562" t="n">
        <v>-0</v>
      </c>
      <c r="P5562" t="n">
        <v>0</v>
      </c>
      <c r="Q5562" t="n">
        <v>500000000</v>
      </c>
      <c r="R5562" t="inlineStr"/>
      <c r="S5562" t="inlineStr"/>
      <c r="T5562" t="inlineStr"/>
      <c r="U5562" t="n">
        <v>0</v>
      </c>
      <c r="V5562" t="n">
        <v>500000000</v>
      </c>
      <c r="W5562" t="inlineStr"/>
      <c r="X5562" t="inlineStr">
        <is>
          <t>libre unbounded</t>
        </is>
      </c>
    </row>
    <row r="5563" ht="15" customHeight="1" s="1003">
      <c r="A5563" s="1019" t="inlineStr">
        <is>
          <t>Tourteaux</t>
        </is>
      </c>
      <c r="B5563" t="inlineStr">
        <is>
          <t>Usages alimentaires</t>
        </is>
      </c>
      <c r="C5563" t="inlineStr">
        <is>
          <t>kt</t>
        </is>
      </c>
      <c r="D5563" t="inlineStr">
        <is>
          <t>France</t>
        </is>
      </c>
      <c r="E5563" t="inlineStr">
        <is>
          <t>2023-24</t>
        </is>
      </c>
      <c r="F5563" t="inlineStr">
        <is>
          <t>Féverole</t>
        </is>
      </c>
      <c r="G5563" t="inlineStr"/>
      <c r="H5563" t="inlineStr"/>
      <c r="I5563" t="inlineStr"/>
      <c r="J5563" t="inlineStr"/>
      <c r="K5563" t="inlineStr"/>
      <c r="L5563" t="inlineStr"/>
      <c r="M5563" t="inlineStr"/>
      <c r="N5563" t="inlineStr"/>
      <c r="O5563" t="n">
        <v>-0</v>
      </c>
      <c r="P5563" t="n">
        <v>0</v>
      </c>
      <c r="Q5563" t="n">
        <v>500000000</v>
      </c>
      <c r="R5563" t="inlineStr"/>
      <c r="S5563" t="inlineStr"/>
      <c r="T5563" t="inlineStr"/>
      <c r="U5563" t="n">
        <v>0</v>
      </c>
      <c r="V5563" t="n">
        <v>500000000</v>
      </c>
      <c r="W5563" t="inlineStr"/>
      <c r="X5563" t="inlineStr">
        <is>
          <t>libre unbounded</t>
        </is>
      </c>
    </row>
    <row r="5564" ht="15" customHeight="1" s="1003">
      <c r="A5564" s="1019" t="inlineStr">
        <is>
          <t>Tourteaux</t>
        </is>
      </c>
      <c r="B5564" t="inlineStr">
        <is>
          <t>Débouchés</t>
        </is>
      </c>
      <c r="C5564" t="inlineStr">
        <is>
          <t>kt</t>
        </is>
      </c>
      <c r="D5564" t="inlineStr">
        <is>
          <t>France</t>
        </is>
      </c>
      <c r="E5564" t="inlineStr">
        <is>
          <t>2023-24</t>
        </is>
      </c>
      <c r="F5564" t="inlineStr">
        <is>
          <t>Féverole</t>
        </is>
      </c>
      <c r="G5564" t="inlineStr"/>
      <c r="H5564" t="inlineStr"/>
      <c r="I5564" t="inlineStr"/>
      <c r="J5564" t="inlineStr"/>
      <c r="K5564" t="inlineStr"/>
      <c r="L5564" t="inlineStr"/>
      <c r="M5564" t="inlineStr"/>
      <c r="N5564" t="inlineStr"/>
      <c r="O5564" t="n">
        <v>-0</v>
      </c>
      <c r="P5564" t="n">
        <v>0</v>
      </c>
      <c r="Q5564" t="n">
        <v>500000000</v>
      </c>
      <c r="R5564" t="inlineStr"/>
      <c r="S5564" t="inlineStr"/>
      <c r="T5564" t="inlineStr"/>
      <c r="U5564" t="n">
        <v>0</v>
      </c>
      <c r="V5564" t="n">
        <v>500000000</v>
      </c>
      <c r="W5564" t="inlineStr"/>
      <c r="X5564" t="inlineStr">
        <is>
          <t>libre unbounded</t>
        </is>
      </c>
    </row>
    <row r="5565" ht="15" customHeight="1" s="1003">
      <c r="A5565" s="1019" t="inlineStr">
        <is>
          <t>Tourteaux</t>
        </is>
      </c>
      <c r="B5565" t="inlineStr">
        <is>
          <t>Export</t>
        </is>
      </c>
      <c r="C5565" t="inlineStr">
        <is>
          <t>kt</t>
        </is>
      </c>
      <c r="D5565" t="inlineStr">
        <is>
          <t>France</t>
        </is>
      </c>
      <c r="E5565" t="inlineStr">
        <is>
          <t>2023-24</t>
        </is>
      </c>
      <c r="F5565" t="inlineStr">
        <is>
          <t>Féverole</t>
        </is>
      </c>
      <c r="G5565" t="inlineStr"/>
      <c r="H5565" t="inlineStr"/>
      <c r="I5565" t="inlineStr"/>
      <c r="J5565" t="inlineStr"/>
      <c r="K5565" t="inlineStr"/>
      <c r="L5565" t="inlineStr"/>
      <c r="M5565" t="inlineStr"/>
      <c r="N5565" t="inlineStr"/>
      <c r="O5565" t="n">
        <v>-0</v>
      </c>
      <c r="P5565" t="n">
        <v>0</v>
      </c>
      <c r="Q5565" t="n">
        <v>500000000</v>
      </c>
      <c r="R5565" t="inlineStr"/>
      <c r="S5565" t="inlineStr"/>
      <c r="T5565" t="inlineStr"/>
      <c r="U5565" t="n">
        <v>0</v>
      </c>
      <c r="V5565" t="n">
        <v>500000000</v>
      </c>
      <c r="W5565" t="inlineStr"/>
      <c r="X5565" t="inlineStr">
        <is>
          <t>libre unbounded</t>
        </is>
      </c>
    </row>
    <row r="5566" ht="15" customHeight="1" s="1003">
      <c r="A5566" s="1019" t="inlineStr">
        <is>
          <t>Tourteaux</t>
        </is>
      </c>
      <c r="B5566" t="inlineStr">
        <is>
          <t>FAB</t>
        </is>
      </c>
      <c r="C5566" t="inlineStr">
        <is>
          <t>kt</t>
        </is>
      </c>
      <c r="D5566" t="inlineStr">
        <is>
          <t>France</t>
        </is>
      </c>
      <c r="E5566" t="inlineStr">
        <is>
          <t>2023-24</t>
        </is>
      </c>
      <c r="F5566" t="inlineStr">
        <is>
          <t>Féverole</t>
        </is>
      </c>
      <c r="G5566" t="inlineStr"/>
      <c r="H5566" t="inlineStr"/>
      <c r="I5566" t="inlineStr"/>
      <c r="J5566" t="inlineStr"/>
      <c r="K5566" t="inlineStr"/>
      <c r="L5566" t="inlineStr"/>
      <c r="M5566" t="inlineStr"/>
      <c r="N5566" t="inlineStr"/>
      <c r="O5566" t="n">
        <v>-0</v>
      </c>
      <c r="P5566" t="n">
        <v>0</v>
      </c>
      <c r="Q5566" t="n">
        <v>500000000</v>
      </c>
      <c r="R5566" t="inlineStr"/>
      <c r="S5566" t="inlineStr"/>
      <c r="T5566" t="inlineStr"/>
      <c r="U5566" t="n">
        <v>0</v>
      </c>
      <c r="V5566" t="n">
        <v>500000000</v>
      </c>
      <c r="W5566" t="inlineStr"/>
      <c r="X5566" t="inlineStr">
        <is>
          <t>libre unbounded</t>
        </is>
      </c>
    </row>
    <row r="5567" ht="15" customHeight="1" s="1003">
      <c r="A5567" s="1019" t="inlineStr">
        <is>
          <t>Tourteaux</t>
        </is>
      </c>
      <c r="B5567" t="inlineStr">
        <is>
          <t>FAF</t>
        </is>
      </c>
      <c r="C5567" t="inlineStr">
        <is>
          <t>kt</t>
        </is>
      </c>
      <c r="D5567" t="inlineStr">
        <is>
          <t>France</t>
        </is>
      </c>
      <c r="E5567" t="inlineStr">
        <is>
          <t>2023-24</t>
        </is>
      </c>
      <c r="F5567" t="inlineStr">
        <is>
          <t>Féverole</t>
        </is>
      </c>
      <c r="G5567" t="inlineStr"/>
      <c r="H5567" t="inlineStr"/>
      <c r="I5567" t="inlineStr"/>
      <c r="J5567" t="inlineStr"/>
      <c r="K5567" t="inlineStr"/>
      <c r="L5567" t="inlineStr"/>
      <c r="M5567" t="inlineStr"/>
      <c r="N5567" t="inlineStr"/>
      <c r="O5567" t="n">
        <v>-0</v>
      </c>
      <c r="P5567" t="n">
        <v>0</v>
      </c>
      <c r="Q5567" t="n">
        <v>500000000</v>
      </c>
      <c r="R5567" t="inlineStr"/>
      <c r="S5567" t="inlineStr"/>
      <c r="T5567" t="inlineStr"/>
      <c r="U5567" t="n">
        <v>0</v>
      </c>
      <c r="V5567" t="n">
        <v>500000000</v>
      </c>
      <c r="W5567" t="inlineStr"/>
      <c r="X5567" t="inlineStr">
        <is>
          <t>libre unbounded</t>
        </is>
      </c>
    </row>
    <row r="5568" ht="15" customHeight="1" s="1003">
      <c r="A5568" s="1019" t="inlineStr">
        <is>
          <t>Coques (+ eau)</t>
        </is>
      </c>
      <c r="B5568" t="inlineStr">
        <is>
          <t>FAB</t>
        </is>
      </c>
      <c r="C5568" t="inlineStr">
        <is>
          <t>kt</t>
        </is>
      </c>
      <c r="D5568" t="inlineStr">
        <is>
          <t>France</t>
        </is>
      </c>
      <c r="E5568" t="inlineStr">
        <is>
          <t>2023-24</t>
        </is>
      </c>
      <c r="F5568" t="inlineStr">
        <is>
          <t>Féverole</t>
        </is>
      </c>
      <c r="G5568" t="inlineStr"/>
      <c r="H5568" t="inlineStr"/>
      <c r="I5568" t="inlineStr"/>
      <c r="J5568" t="inlineStr"/>
      <c r="K5568" t="inlineStr"/>
      <c r="L5568" t="inlineStr"/>
      <c r="M5568" t="inlineStr"/>
      <c r="N5568" t="inlineStr"/>
      <c r="O5568" t="n">
        <v>-0</v>
      </c>
      <c r="P5568" t="n">
        <v>0</v>
      </c>
      <c r="Q5568" t="n">
        <v>-0</v>
      </c>
      <c r="R5568" t="inlineStr"/>
      <c r="S5568" t="inlineStr"/>
      <c r="T5568" t="inlineStr"/>
      <c r="U5568" t="n">
        <v>0</v>
      </c>
      <c r="V5568" t="n">
        <v>500000000</v>
      </c>
      <c r="W5568" t="inlineStr"/>
      <c r="X5568" t="inlineStr">
        <is>
          <t>libre</t>
        </is>
      </c>
    </row>
    <row r="5569" ht="15" customHeight="1" s="1003">
      <c r="A5569" s="1019" t="inlineStr">
        <is>
          <t>Coques (+ eau)</t>
        </is>
      </c>
      <c r="B5569" t="inlineStr">
        <is>
          <t>Combustion</t>
        </is>
      </c>
      <c r="C5569" t="inlineStr">
        <is>
          <t>kt</t>
        </is>
      </c>
      <c r="D5569" t="inlineStr">
        <is>
          <t>France</t>
        </is>
      </c>
      <c r="E5569" t="inlineStr">
        <is>
          <t>2023-24</t>
        </is>
      </c>
      <c r="F5569" t="inlineStr">
        <is>
          <t>Féverole</t>
        </is>
      </c>
      <c r="G5569" t="inlineStr"/>
      <c r="H5569" t="inlineStr"/>
      <c r="I5569" t="inlineStr"/>
      <c r="J5569" t="inlineStr"/>
      <c r="K5569" t="inlineStr"/>
      <c r="L5569" t="inlineStr"/>
      <c r="M5569" t="inlineStr"/>
      <c r="N5569" t="inlineStr"/>
      <c r="O5569" t="n">
        <v>-0</v>
      </c>
      <c r="P5569" t="n">
        <v>0</v>
      </c>
      <c r="Q5569" t="n">
        <v>-0</v>
      </c>
      <c r="R5569" t="inlineStr"/>
      <c r="S5569" t="inlineStr"/>
      <c r="T5569" t="inlineStr"/>
      <c r="U5569" t="n">
        <v>0</v>
      </c>
      <c r="V5569" t="n">
        <v>500000000</v>
      </c>
      <c r="W5569" t="inlineStr"/>
      <c r="X5569" t="inlineStr">
        <is>
          <t>libre</t>
        </is>
      </c>
    </row>
    <row r="5570" ht="15" customHeight="1" s="1003">
      <c r="A5570" s="1019" t="inlineStr">
        <is>
          <t>Coques (+ eau)</t>
        </is>
      </c>
      <c r="B5570" t="inlineStr">
        <is>
          <t>Alimentation animale rente</t>
        </is>
      </c>
      <c r="C5570" t="inlineStr">
        <is>
          <t>kt</t>
        </is>
      </c>
      <c r="D5570" t="inlineStr">
        <is>
          <t>France</t>
        </is>
      </c>
      <c r="E5570" t="inlineStr">
        <is>
          <t>2023-24</t>
        </is>
      </c>
      <c r="F5570" t="inlineStr">
        <is>
          <t>Féverole</t>
        </is>
      </c>
      <c r="G5570" t="inlineStr"/>
      <c r="H5570" t="inlineStr"/>
      <c r="I5570" t="inlineStr"/>
      <c r="J5570" t="inlineStr"/>
      <c r="K5570" t="inlineStr"/>
      <c r="L5570" t="inlineStr"/>
      <c r="M5570" t="inlineStr"/>
      <c r="N5570" t="inlineStr"/>
      <c r="O5570" t="n">
        <v>-0</v>
      </c>
      <c r="P5570" t="n">
        <v>0</v>
      </c>
      <c r="Q5570" t="n">
        <v>0</v>
      </c>
      <c r="R5570" t="inlineStr"/>
      <c r="S5570" t="inlineStr"/>
      <c r="T5570" t="inlineStr"/>
      <c r="U5570" t="n">
        <v>0</v>
      </c>
      <c r="V5570" t="n">
        <v>500000000</v>
      </c>
      <c r="W5570" t="inlineStr"/>
      <c r="X5570" t="inlineStr">
        <is>
          <t>libre</t>
        </is>
      </c>
    </row>
    <row r="5571" ht="15" customHeight="1" s="1003">
      <c r="A5571" s="1019" t="inlineStr">
        <is>
          <t>Coques (+ eau)</t>
        </is>
      </c>
      <c r="B5571" t="inlineStr">
        <is>
          <t>Alimentation animale</t>
        </is>
      </c>
      <c r="C5571" t="inlineStr">
        <is>
          <t>kt</t>
        </is>
      </c>
      <c r="D5571" t="inlineStr">
        <is>
          <t>France</t>
        </is>
      </c>
      <c r="E5571" t="inlineStr">
        <is>
          <t>2023-24</t>
        </is>
      </c>
      <c r="F5571" t="inlineStr">
        <is>
          <t>Féverole</t>
        </is>
      </c>
      <c r="G5571" t="inlineStr"/>
      <c r="H5571" t="inlineStr"/>
      <c r="I5571" t="inlineStr"/>
      <c r="J5571" t="inlineStr"/>
      <c r="K5571" t="inlineStr"/>
      <c r="L5571" t="inlineStr"/>
      <c r="M5571" t="inlineStr"/>
      <c r="N5571" t="inlineStr"/>
      <c r="O5571" t="n">
        <v>-0</v>
      </c>
      <c r="P5571" t="n">
        <v>0</v>
      </c>
      <c r="Q5571" t="n">
        <v>0</v>
      </c>
      <c r="R5571" t="inlineStr"/>
      <c r="S5571" t="inlineStr"/>
      <c r="T5571" t="inlineStr"/>
      <c r="U5571" t="n">
        <v>0</v>
      </c>
      <c r="V5571" t="n">
        <v>500000000</v>
      </c>
      <c r="W5571" t="inlineStr"/>
      <c r="X5571" t="inlineStr">
        <is>
          <t>libre</t>
        </is>
      </c>
    </row>
    <row r="5572" ht="15" customHeight="1" s="1003">
      <c r="A5572" s="1019" t="inlineStr">
        <is>
          <t>Coques (+ eau)</t>
        </is>
      </c>
      <c r="B5572" t="inlineStr">
        <is>
          <t>Usages alimentaires</t>
        </is>
      </c>
      <c r="C5572" t="inlineStr">
        <is>
          <t>kt</t>
        </is>
      </c>
      <c r="D5572" t="inlineStr">
        <is>
          <t>France</t>
        </is>
      </c>
      <c r="E5572" t="inlineStr">
        <is>
          <t>2023-24</t>
        </is>
      </c>
      <c r="F5572" t="inlineStr">
        <is>
          <t>Féverole</t>
        </is>
      </c>
      <c r="G5572" t="inlineStr"/>
      <c r="H5572" t="inlineStr"/>
      <c r="I5572" t="inlineStr"/>
      <c r="J5572" t="inlineStr"/>
      <c r="K5572" t="inlineStr"/>
      <c r="L5572" t="inlineStr"/>
      <c r="M5572" t="inlineStr"/>
      <c r="N5572" t="inlineStr"/>
      <c r="O5572" t="n">
        <v>-0</v>
      </c>
      <c r="P5572" t="n">
        <v>0</v>
      </c>
      <c r="Q5572" t="n">
        <v>-0</v>
      </c>
      <c r="R5572" t="inlineStr"/>
      <c r="S5572" t="inlineStr"/>
      <c r="T5572" t="inlineStr"/>
      <c r="U5572" t="n">
        <v>0</v>
      </c>
      <c r="V5572" t="n">
        <v>500000000</v>
      </c>
      <c r="W5572" t="inlineStr"/>
      <c r="X5572" t="inlineStr">
        <is>
          <t>libre</t>
        </is>
      </c>
    </row>
    <row r="5573" ht="15" customHeight="1" s="1003">
      <c r="A5573" s="1019" t="inlineStr">
        <is>
          <t>Coques (+ eau)</t>
        </is>
      </c>
      <c r="B5573" t="inlineStr">
        <is>
          <t>Débouchés</t>
        </is>
      </c>
      <c r="C5573" t="inlineStr">
        <is>
          <t>kt</t>
        </is>
      </c>
      <c r="D5573" t="inlineStr">
        <is>
          <t>France</t>
        </is>
      </c>
      <c r="E5573" t="inlineStr">
        <is>
          <t>2023-24</t>
        </is>
      </c>
      <c r="F5573" t="inlineStr">
        <is>
          <t>Féverole</t>
        </is>
      </c>
      <c r="G5573" t="inlineStr"/>
      <c r="H5573" t="inlineStr"/>
      <c r="I5573" t="inlineStr"/>
      <c r="J5573" t="inlineStr"/>
      <c r="K5573" t="inlineStr"/>
      <c r="L5573" t="inlineStr"/>
      <c r="M5573" t="inlineStr"/>
      <c r="N5573" t="inlineStr"/>
      <c r="O5573" t="n">
        <v>0</v>
      </c>
      <c r="P5573" t="inlineStr"/>
      <c r="Q5573" t="inlineStr"/>
      <c r="R5573" t="inlineStr"/>
      <c r="S5573" t="inlineStr"/>
      <c r="T5573" t="inlineStr"/>
      <c r="U5573" t="n">
        <v>0</v>
      </c>
      <c r="V5573" t="n">
        <v>500000000</v>
      </c>
      <c r="W5573" t="inlineStr"/>
      <c r="X5573" t="inlineStr">
        <is>
          <t>déterminé</t>
        </is>
      </c>
    </row>
    <row r="5574" ht="15" customHeight="1" s="1003">
      <c r="A5574" s="1019" t="inlineStr">
        <is>
          <t>Coques (+ eau)</t>
        </is>
      </c>
      <c r="B5574" t="inlineStr">
        <is>
          <t>Energie</t>
        </is>
      </c>
      <c r="C5574" t="inlineStr">
        <is>
          <t>kt</t>
        </is>
      </c>
      <c r="D5574" t="inlineStr">
        <is>
          <t>France</t>
        </is>
      </c>
      <c r="E5574" t="inlineStr">
        <is>
          <t>2023-24</t>
        </is>
      </c>
      <c r="F5574" t="inlineStr">
        <is>
          <t>Féverole</t>
        </is>
      </c>
      <c r="G5574" t="inlineStr"/>
      <c r="H5574" t="inlineStr"/>
      <c r="I5574" t="inlineStr"/>
      <c r="J5574" t="inlineStr"/>
      <c r="K5574" t="inlineStr"/>
      <c r="L5574" t="inlineStr"/>
      <c r="M5574" t="inlineStr"/>
      <c r="N5574" t="inlineStr"/>
      <c r="O5574" t="n">
        <v>-0</v>
      </c>
      <c r="P5574" t="n">
        <v>0</v>
      </c>
      <c r="Q5574" t="n">
        <v>-0</v>
      </c>
      <c r="R5574" t="inlineStr"/>
      <c r="S5574" t="inlineStr"/>
      <c r="T5574" t="inlineStr"/>
      <c r="U5574" t="n">
        <v>0</v>
      </c>
      <c r="V5574" t="n">
        <v>500000000</v>
      </c>
      <c r="W5574" t="inlineStr"/>
      <c r="X5574" t="inlineStr">
        <is>
          <t>libre</t>
        </is>
      </c>
    </row>
    <row r="5575" ht="15" customHeight="1" s="1003">
      <c r="A5575" s="1019" t="inlineStr">
        <is>
          <t>Coques (+ eau)</t>
        </is>
      </c>
      <c r="B5575" t="inlineStr">
        <is>
          <t>Usages non-alimentaires</t>
        </is>
      </c>
      <c r="C5575" t="inlineStr">
        <is>
          <t>kt</t>
        </is>
      </c>
      <c r="D5575" t="inlineStr">
        <is>
          <t>France</t>
        </is>
      </c>
      <c r="E5575" t="inlineStr">
        <is>
          <t>2023-24</t>
        </is>
      </c>
      <c r="F5575" t="inlineStr">
        <is>
          <t>Féverole</t>
        </is>
      </c>
      <c r="G5575" t="inlineStr"/>
      <c r="H5575" t="inlineStr"/>
      <c r="I5575" t="inlineStr"/>
      <c r="J5575" t="inlineStr"/>
      <c r="K5575" t="inlineStr"/>
      <c r="L5575" t="inlineStr"/>
      <c r="M5575" t="inlineStr"/>
      <c r="N5575" t="inlineStr"/>
      <c r="O5575" t="n">
        <v>-0</v>
      </c>
      <c r="P5575" t="n">
        <v>0</v>
      </c>
      <c r="Q5575" t="n">
        <v>-0</v>
      </c>
      <c r="R5575" t="inlineStr"/>
      <c r="S5575" t="inlineStr"/>
      <c r="T5575" t="inlineStr"/>
      <c r="U5575" t="n">
        <v>0</v>
      </c>
      <c r="V5575" t="n">
        <v>500000000</v>
      </c>
      <c r="W5575" t="inlineStr"/>
      <c r="X5575" t="inlineStr">
        <is>
          <t>libre</t>
        </is>
      </c>
    </row>
    <row r="5576" ht="15" customHeight="1" s="1003">
      <c r="A5576" s="1019" t="inlineStr">
        <is>
          <t>Huile d'olive</t>
        </is>
      </c>
      <c r="B5576" t="inlineStr">
        <is>
          <t>Vente directe et autoconsommation</t>
        </is>
      </c>
      <c r="C5576" t="inlineStr">
        <is>
          <t>kt</t>
        </is>
      </c>
      <c r="D5576" t="inlineStr">
        <is>
          <t>France</t>
        </is>
      </c>
      <c r="E5576" t="inlineStr">
        <is>
          <t>2023-24</t>
        </is>
      </c>
      <c r="F5576" t="inlineStr">
        <is>
          <t>Féverole</t>
        </is>
      </c>
      <c r="G5576" t="inlineStr"/>
      <c r="H5576" t="inlineStr"/>
      <c r="I5576" t="inlineStr"/>
      <c r="J5576" t="inlineStr"/>
      <c r="K5576" t="inlineStr"/>
      <c r="L5576" t="inlineStr"/>
      <c r="M5576" t="inlineStr"/>
      <c r="N5576" t="inlineStr"/>
      <c r="O5576" t="n">
        <v>-0</v>
      </c>
      <c r="P5576" t="n">
        <v>0</v>
      </c>
      <c r="Q5576" t="n">
        <v>500000000</v>
      </c>
      <c r="R5576" t="inlineStr"/>
      <c r="S5576" t="inlineStr"/>
      <c r="T5576" t="inlineStr"/>
      <c r="U5576" t="n">
        <v>0</v>
      </c>
      <c r="V5576" t="n">
        <v>500000000</v>
      </c>
      <c r="W5576" t="inlineStr"/>
      <c r="X5576" t="inlineStr">
        <is>
          <t>libre unbounded</t>
        </is>
      </c>
    </row>
    <row r="5577" ht="15" customHeight="1" s="1003">
      <c r="A5577" s="1019" t="inlineStr">
        <is>
          <t>Huile d'olive</t>
        </is>
      </c>
      <c r="B5577" t="inlineStr">
        <is>
          <t>Circuits spécialisés</t>
        </is>
      </c>
      <c r="C5577" t="inlineStr">
        <is>
          <t>kt</t>
        </is>
      </c>
      <c r="D5577" t="inlineStr">
        <is>
          <t>France</t>
        </is>
      </c>
      <c r="E5577" t="inlineStr">
        <is>
          <t>2023-24</t>
        </is>
      </c>
      <c r="F5577" t="inlineStr">
        <is>
          <t>Féverole</t>
        </is>
      </c>
      <c r="G5577" t="inlineStr"/>
      <c r="H5577" t="inlineStr"/>
      <c r="I5577" t="inlineStr"/>
      <c r="J5577" t="inlineStr"/>
      <c r="K5577" t="inlineStr"/>
      <c r="L5577" t="inlineStr"/>
      <c r="M5577" t="inlineStr"/>
      <c r="N5577" t="inlineStr"/>
      <c r="O5577" t="n">
        <v>-0</v>
      </c>
      <c r="P5577" t="n">
        <v>0</v>
      </c>
      <c r="Q5577" t="n">
        <v>500000000</v>
      </c>
      <c r="R5577" t="inlineStr"/>
      <c r="S5577" t="inlineStr"/>
      <c r="T5577" t="inlineStr"/>
      <c r="U5577" t="n">
        <v>0</v>
      </c>
      <c r="V5577" t="n">
        <v>500000000</v>
      </c>
      <c r="W5577" t="inlineStr"/>
      <c r="X5577" t="inlineStr">
        <is>
          <t>libre unbounded</t>
        </is>
      </c>
    </row>
    <row r="5578" ht="15" customHeight="1" s="1003">
      <c r="A5578" s="1019" t="inlineStr">
        <is>
          <t>Huile d'olive</t>
        </is>
      </c>
      <c r="B5578" t="inlineStr">
        <is>
          <t>RHD</t>
        </is>
      </c>
      <c r="C5578" t="inlineStr">
        <is>
          <t>kt</t>
        </is>
      </c>
      <c r="D5578" t="inlineStr">
        <is>
          <t>France</t>
        </is>
      </c>
      <c r="E5578" t="inlineStr">
        <is>
          <t>2023-24</t>
        </is>
      </c>
      <c r="F5578" t="inlineStr">
        <is>
          <t>Féverole</t>
        </is>
      </c>
      <c r="G5578" t="inlineStr"/>
      <c r="H5578" t="inlineStr"/>
      <c r="I5578" t="inlineStr"/>
      <c r="J5578" t="inlineStr"/>
      <c r="K5578" t="inlineStr"/>
      <c r="L5578" t="inlineStr"/>
      <c r="M5578" t="inlineStr"/>
      <c r="N5578" t="inlineStr"/>
      <c r="O5578" t="n">
        <v>-0</v>
      </c>
      <c r="P5578" t="n">
        <v>0</v>
      </c>
      <c r="Q5578" t="n">
        <v>500000000</v>
      </c>
      <c r="R5578" t="inlineStr"/>
      <c r="S5578" t="inlineStr"/>
      <c r="T5578" t="inlineStr"/>
      <c r="U5578" t="n">
        <v>0</v>
      </c>
      <c r="V5578" t="n">
        <v>500000000</v>
      </c>
      <c r="W5578" t="inlineStr"/>
      <c r="X5578" t="inlineStr">
        <is>
          <t>libre unbounded</t>
        </is>
      </c>
    </row>
    <row r="5579" ht="15" customHeight="1" s="1003">
      <c r="A5579" s="1019" t="inlineStr">
        <is>
          <t>Huile d'olive</t>
        </is>
      </c>
      <c r="B5579" t="inlineStr">
        <is>
          <t>Autres IAA</t>
        </is>
      </c>
      <c r="C5579" t="inlineStr">
        <is>
          <t>kt</t>
        </is>
      </c>
      <c r="D5579" t="inlineStr">
        <is>
          <t>France</t>
        </is>
      </c>
      <c r="E5579" t="inlineStr">
        <is>
          <t>2023-24</t>
        </is>
      </c>
      <c r="F5579" t="inlineStr">
        <is>
          <t>Féverole</t>
        </is>
      </c>
      <c r="G5579" t="inlineStr"/>
      <c r="H5579" t="inlineStr"/>
      <c r="I5579" t="inlineStr"/>
      <c r="J5579" t="inlineStr"/>
      <c r="K5579" t="inlineStr"/>
      <c r="L5579" t="inlineStr"/>
      <c r="M5579" t="inlineStr"/>
      <c r="N5579" t="inlineStr"/>
      <c r="O5579" t="n">
        <v>-0</v>
      </c>
      <c r="P5579" t="n">
        <v>0</v>
      </c>
      <c r="Q5579" t="n">
        <v>500000000</v>
      </c>
      <c r="R5579" t="inlineStr"/>
      <c r="S5579" t="inlineStr"/>
      <c r="T5579" t="inlineStr"/>
      <c r="U5579" t="n">
        <v>0</v>
      </c>
      <c r="V5579" t="n">
        <v>500000000</v>
      </c>
      <c r="W5579" t="inlineStr"/>
      <c r="X5579" t="inlineStr">
        <is>
          <t>libre unbounded</t>
        </is>
      </c>
    </row>
    <row r="5580" ht="15" customHeight="1" s="1003">
      <c r="A5580" s="1019" t="inlineStr">
        <is>
          <t>Huile d'olive</t>
        </is>
      </c>
      <c r="B5580" t="inlineStr">
        <is>
          <t>Alimentation humaine</t>
        </is>
      </c>
      <c r="C5580" t="inlineStr">
        <is>
          <t>kt</t>
        </is>
      </c>
      <c r="D5580" t="inlineStr">
        <is>
          <t>France</t>
        </is>
      </c>
      <c r="E5580" t="inlineStr">
        <is>
          <t>2023-24</t>
        </is>
      </c>
      <c r="F5580" t="inlineStr">
        <is>
          <t>Féverole</t>
        </is>
      </c>
      <c r="G5580" t="inlineStr"/>
      <c r="H5580" t="inlineStr"/>
      <c r="I5580" t="inlineStr"/>
      <c r="J5580" t="inlineStr"/>
      <c r="K5580" t="inlineStr"/>
      <c r="L5580" t="inlineStr"/>
      <c r="M5580" t="inlineStr"/>
      <c r="N5580" t="inlineStr"/>
      <c r="O5580" t="n">
        <v>-0</v>
      </c>
      <c r="P5580" t="n">
        <v>0</v>
      </c>
      <c r="Q5580" t="n">
        <v>500000000</v>
      </c>
      <c r="R5580" t="inlineStr"/>
      <c r="S5580" t="inlineStr"/>
      <c r="T5580" t="inlineStr"/>
      <c r="U5580" t="n">
        <v>0</v>
      </c>
      <c r="V5580" t="n">
        <v>500000000</v>
      </c>
      <c r="W5580" t="inlineStr"/>
      <c r="X5580" t="inlineStr">
        <is>
          <t>libre unbounded</t>
        </is>
      </c>
    </row>
    <row r="5581" ht="15" customHeight="1" s="1003">
      <c r="A5581" s="1019" t="inlineStr">
        <is>
          <t>Huile d'olive</t>
        </is>
      </c>
      <c r="B5581" t="inlineStr">
        <is>
          <t>Ménages</t>
        </is>
      </c>
      <c r="C5581" t="inlineStr">
        <is>
          <t>kt</t>
        </is>
      </c>
      <c r="D5581" t="inlineStr">
        <is>
          <t>France</t>
        </is>
      </c>
      <c r="E5581" t="inlineStr">
        <is>
          <t>2023-24</t>
        </is>
      </c>
      <c r="F5581" t="inlineStr">
        <is>
          <t>Féverole</t>
        </is>
      </c>
      <c r="G5581" t="inlineStr"/>
      <c r="H5581" t="inlineStr"/>
      <c r="I5581" t="inlineStr"/>
      <c r="J5581" t="inlineStr"/>
      <c r="K5581" t="inlineStr"/>
      <c r="L5581" t="inlineStr"/>
      <c r="M5581" t="inlineStr"/>
      <c r="N5581" t="inlineStr"/>
      <c r="O5581" t="n">
        <v>-0</v>
      </c>
      <c r="P5581" t="n">
        <v>0</v>
      </c>
      <c r="Q5581" t="n">
        <v>500000000</v>
      </c>
      <c r="R5581" t="inlineStr"/>
      <c r="S5581" t="inlineStr"/>
      <c r="T5581" t="inlineStr"/>
      <c r="U5581" t="n">
        <v>0</v>
      </c>
      <c r="V5581" t="n">
        <v>500000000</v>
      </c>
      <c r="W5581" t="inlineStr"/>
      <c r="X5581" t="inlineStr">
        <is>
          <t>libre unbounded</t>
        </is>
      </c>
    </row>
    <row r="5582" ht="15" customHeight="1" s="1003">
      <c r="A5582" s="1019" t="inlineStr">
        <is>
          <t>Huile d'olive</t>
        </is>
      </c>
      <c r="B5582" t="inlineStr">
        <is>
          <t>Usages alimentaires</t>
        </is>
      </c>
      <c r="C5582" t="inlineStr">
        <is>
          <t>kt</t>
        </is>
      </c>
      <c r="D5582" t="inlineStr">
        <is>
          <t>France</t>
        </is>
      </c>
      <c r="E5582" t="inlineStr">
        <is>
          <t>2023-24</t>
        </is>
      </c>
      <c r="F5582" t="inlineStr">
        <is>
          <t>Féverole</t>
        </is>
      </c>
      <c r="G5582" t="inlineStr"/>
      <c r="H5582" t="inlineStr"/>
      <c r="I5582" t="inlineStr"/>
      <c r="J5582" t="inlineStr"/>
      <c r="K5582" t="inlineStr"/>
      <c r="L5582" t="inlineStr"/>
      <c r="M5582" t="inlineStr"/>
      <c r="N5582" t="inlineStr"/>
      <c r="O5582" t="n">
        <v>-0</v>
      </c>
      <c r="P5582" t="n">
        <v>0</v>
      </c>
      <c r="Q5582" t="n">
        <v>500000000</v>
      </c>
      <c r="R5582" t="inlineStr"/>
      <c r="S5582" t="inlineStr"/>
      <c r="T5582" t="inlineStr"/>
      <c r="U5582" t="n">
        <v>0</v>
      </c>
      <c r="V5582" t="n">
        <v>500000000</v>
      </c>
      <c r="W5582" t="inlineStr"/>
      <c r="X5582" t="inlineStr">
        <is>
          <t>libre unbounded</t>
        </is>
      </c>
    </row>
    <row r="5583" ht="15" customHeight="1" s="1003">
      <c r="A5583" s="1019" t="inlineStr">
        <is>
          <t>Huile d'olive</t>
        </is>
      </c>
      <c r="B5583" t="inlineStr">
        <is>
          <t>Débouchés</t>
        </is>
      </c>
      <c r="C5583" t="inlineStr">
        <is>
          <t>kt</t>
        </is>
      </c>
      <c r="D5583" t="inlineStr">
        <is>
          <t>France</t>
        </is>
      </c>
      <c r="E5583" t="inlineStr">
        <is>
          <t>2023-24</t>
        </is>
      </c>
      <c r="F5583" t="inlineStr">
        <is>
          <t>Féverole</t>
        </is>
      </c>
      <c r="G5583" t="inlineStr"/>
      <c r="H5583" t="inlineStr"/>
      <c r="I5583" t="inlineStr"/>
      <c r="J5583" t="inlineStr"/>
      <c r="K5583" t="inlineStr"/>
      <c r="L5583" t="inlineStr"/>
      <c r="M5583" t="inlineStr"/>
      <c r="N5583" t="inlineStr"/>
      <c r="O5583" t="n">
        <v>-0</v>
      </c>
      <c r="P5583" t="n">
        <v>0</v>
      </c>
      <c r="Q5583" t="n">
        <v>500000000</v>
      </c>
      <c r="R5583" t="inlineStr"/>
      <c r="S5583" t="inlineStr"/>
      <c r="T5583" t="inlineStr"/>
      <c r="U5583" t="n">
        <v>0</v>
      </c>
      <c r="V5583" t="n">
        <v>500000000</v>
      </c>
      <c r="W5583" t="inlineStr"/>
      <c r="X5583" t="inlineStr">
        <is>
          <t>libre unbounded</t>
        </is>
      </c>
    </row>
    <row r="5584" ht="15" customHeight="1" s="1003">
      <c r="A5584" s="1019" t="inlineStr">
        <is>
          <t>Huile d'olive</t>
        </is>
      </c>
      <c r="B5584" t="inlineStr">
        <is>
          <t>Export</t>
        </is>
      </c>
      <c r="C5584" t="inlineStr">
        <is>
          <t>kt</t>
        </is>
      </c>
      <c r="D5584" t="inlineStr">
        <is>
          <t>France</t>
        </is>
      </c>
      <c r="E5584" t="inlineStr">
        <is>
          <t>2023-24</t>
        </is>
      </c>
      <c r="F5584" t="inlineStr">
        <is>
          <t>Féverole</t>
        </is>
      </c>
      <c r="G5584" t="inlineStr"/>
      <c r="H5584" t="inlineStr"/>
      <c r="I5584" t="inlineStr"/>
      <c r="J5584" t="inlineStr"/>
      <c r="K5584" t="inlineStr"/>
      <c r="L5584" t="inlineStr"/>
      <c r="M5584" t="inlineStr"/>
      <c r="N5584" t="inlineStr"/>
      <c r="O5584" t="n">
        <v>-0</v>
      </c>
      <c r="P5584" t="n">
        <v>0</v>
      </c>
      <c r="Q5584" t="n">
        <v>500000000</v>
      </c>
      <c r="R5584" t="inlineStr"/>
      <c r="S5584" t="inlineStr"/>
      <c r="T5584" t="inlineStr"/>
      <c r="U5584" t="n">
        <v>0</v>
      </c>
      <c r="V5584" t="n">
        <v>500000000</v>
      </c>
      <c r="W5584" t="inlineStr"/>
      <c r="X5584" t="inlineStr">
        <is>
          <t>libre unbounded</t>
        </is>
      </c>
    </row>
    <row r="5585" ht="15" customHeight="1" s="1003">
      <c r="A5585" s="1019" t="inlineStr">
        <is>
          <t>Huile d'olive</t>
        </is>
      </c>
      <c r="B5585" t="inlineStr">
        <is>
          <t>GMS</t>
        </is>
      </c>
      <c r="C5585" t="inlineStr">
        <is>
          <t>kt</t>
        </is>
      </c>
      <c r="D5585" t="inlineStr">
        <is>
          <t>France</t>
        </is>
      </c>
      <c r="E5585" t="inlineStr">
        <is>
          <t>2023-24</t>
        </is>
      </c>
      <c r="F5585" t="inlineStr">
        <is>
          <t>Féverole</t>
        </is>
      </c>
      <c r="G5585" t="inlineStr"/>
      <c r="H5585" t="inlineStr"/>
      <c r="I5585" t="inlineStr"/>
      <c r="J5585" t="inlineStr"/>
      <c r="K5585" t="inlineStr"/>
      <c r="L5585" t="inlineStr"/>
      <c r="M5585" t="inlineStr"/>
      <c r="N5585" t="inlineStr"/>
      <c r="O5585" t="n">
        <v>-0</v>
      </c>
      <c r="P5585" t="n">
        <v>0</v>
      </c>
      <c r="Q5585" t="n">
        <v>500000000</v>
      </c>
      <c r="R5585" t="inlineStr"/>
      <c r="S5585" t="inlineStr"/>
      <c r="T5585" t="inlineStr"/>
      <c r="U5585" t="n">
        <v>0</v>
      </c>
      <c r="V5585" t="n">
        <v>500000000</v>
      </c>
      <c r="W5585" t="inlineStr"/>
      <c r="X5585" t="inlineStr">
        <is>
          <t>libre unbounded</t>
        </is>
      </c>
    </row>
    <row r="5586" ht="15" customHeight="1" s="1003">
      <c r="A5586" s="1019" t="inlineStr">
        <is>
          <t>Huile d'olive</t>
        </is>
      </c>
      <c r="B5586" t="inlineStr">
        <is>
          <t>Circuits généralistes</t>
        </is>
      </c>
      <c r="C5586" t="inlineStr">
        <is>
          <t>kt</t>
        </is>
      </c>
      <c r="D5586" t="inlineStr">
        <is>
          <t>France</t>
        </is>
      </c>
      <c r="E5586" t="inlineStr">
        <is>
          <t>2023-24</t>
        </is>
      </c>
      <c r="F5586" t="inlineStr">
        <is>
          <t>Féverole</t>
        </is>
      </c>
      <c r="G5586" t="inlineStr"/>
      <c r="H5586" t="inlineStr"/>
      <c r="I5586" t="inlineStr"/>
      <c r="J5586" t="inlineStr"/>
      <c r="K5586" t="inlineStr"/>
      <c r="L5586" t="inlineStr"/>
      <c r="M5586" t="inlineStr"/>
      <c r="N5586" t="inlineStr"/>
      <c r="O5586" t="n">
        <v>-0</v>
      </c>
      <c r="P5586" t="n">
        <v>0</v>
      </c>
      <c r="Q5586" t="n">
        <v>500000000</v>
      </c>
      <c r="R5586" t="inlineStr"/>
      <c r="S5586" t="inlineStr"/>
      <c r="T5586" t="inlineStr"/>
      <c r="U5586" t="n">
        <v>0</v>
      </c>
      <c r="V5586" t="n">
        <v>500000000</v>
      </c>
      <c r="W5586" t="inlineStr"/>
      <c r="X5586" t="inlineStr">
        <is>
          <t>libre unbounded</t>
        </is>
      </c>
    </row>
    <row r="5587" ht="15" customHeight="1" s="1003">
      <c r="A5587" s="1019" t="inlineStr">
        <is>
          <t>Huile d'olive</t>
        </is>
      </c>
      <c r="B5587" t="inlineStr">
        <is>
          <t>Ecart statistique</t>
        </is>
      </c>
      <c r="C5587" t="inlineStr">
        <is>
          <t>kt</t>
        </is>
      </c>
      <c r="D5587" t="inlineStr">
        <is>
          <t>France</t>
        </is>
      </c>
      <c r="E5587" t="inlineStr">
        <is>
          <t>2023-24</t>
        </is>
      </c>
      <c r="F5587" t="inlineStr">
        <is>
          <t>Féverole</t>
        </is>
      </c>
      <c r="G5587" t="inlineStr"/>
      <c r="H5587" t="inlineStr"/>
      <c r="I5587" t="inlineStr"/>
      <c r="J5587" t="inlineStr"/>
      <c r="K5587" t="inlineStr"/>
      <c r="L5587" t="inlineStr"/>
      <c r="M5587" t="inlineStr"/>
      <c r="N5587" t="inlineStr"/>
      <c r="O5587" t="n">
        <v>-0</v>
      </c>
      <c r="P5587" t="n">
        <v>0</v>
      </c>
      <c r="Q5587" t="n">
        <v>500000000</v>
      </c>
      <c r="R5587" t="inlineStr"/>
      <c r="S5587" t="inlineStr"/>
      <c r="T5587" t="inlineStr"/>
      <c r="U5587" t="n">
        <v>0</v>
      </c>
      <c r="V5587" t="n">
        <v>500000000</v>
      </c>
      <c r="W5587" t="inlineStr"/>
      <c r="X5587" t="inlineStr">
        <is>
          <t>libre unbounded</t>
        </is>
      </c>
    </row>
    <row r="5588" ht="15" customHeight="1" s="1003">
      <c r="A5588" s="1019" t="inlineStr">
        <is>
          <t>Grignons d'olive</t>
        </is>
      </c>
      <c r="B5588" t="inlineStr">
        <is>
          <t>Alimentation animale</t>
        </is>
      </c>
      <c r="C5588" t="inlineStr">
        <is>
          <t>kt</t>
        </is>
      </c>
      <c r="D5588" t="inlineStr">
        <is>
          <t>France</t>
        </is>
      </c>
      <c r="E5588" t="inlineStr">
        <is>
          <t>2023-24</t>
        </is>
      </c>
      <c r="F5588" t="inlineStr">
        <is>
          <t>Féverole</t>
        </is>
      </c>
      <c r="G5588" t="inlineStr"/>
      <c r="H5588" t="inlineStr"/>
      <c r="I5588" t="inlineStr"/>
      <c r="J5588" t="inlineStr">
        <is>
          <t>Les grignons d'olive sont valorisés en alimentation animale</t>
        </is>
      </c>
      <c r="K5588" t="inlineStr"/>
      <c r="L5588" t="inlineStr">
        <is>
          <t>Consommation de grignons d'olive en alimentation animale</t>
        </is>
      </c>
      <c r="M5588" t="inlineStr"/>
      <c r="N5588" t="inlineStr"/>
      <c r="O5588" t="n">
        <v>-0</v>
      </c>
      <c r="P5588" t="n">
        <v>0</v>
      </c>
      <c r="Q5588" t="n">
        <v>500000000</v>
      </c>
      <c r="R5588" t="inlineStr"/>
      <c r="S5588" t="inlineStr"/>
      <c r="T5588" t="inlineStr"/>
      <c r="U5588" t="n">
        <v>0</v>
      </c>
      <c r="V5588" t="n">
        <v>500000000</v>
      </c>
      <c r="W5588" t="inlineStr"/>
      <c r="X5588" t="inlineStr">
        <is>
          <t>libre unbounded</t>
        </is>
      </c>
    </row>
    <row r="5589" ht="15" customHeight="1" s="1003">
      <c r="A5589" s="1019" t="inlineStr">
        <is>
          <t>Grignons d'olive</t>
        </is>
      </c>
      <c r="B5589" t="inlineStr">
        <is>
          <t>Usages alimentaires</t>
        </is>
      </c>
      <c r="C5589" t="inlineStr">
        <is>
          <t>kt</t>
        </is>
      </c>
      <c r="D5589" t="inlineStr">
        <is>
          <t>France</t>
        </is>
      </c>
      <c r="E5589" t="inlineStr">
        <is>
          <t>2023-24</t>
        </is>
      </c>
      <c r="F5589" t="inlineStr">
        <is>
          <t>Féverole</t>
        </is>
      </c>
      <c r="G5589" t="inlineStr"/>
      <c r="H5589" t="inlineStr"/>
      <c r="I5589" t="inlineStr"/>
      <c r="J5589" t="inlineStr"/>
      <c r="K5589" t="inlineStr"/>
      <c r="L5589" t="inlineStr"/>
      <c r="M5589" t="inlineStr"/>
      <c r="N5589" t="inlineStr"/>
      <c r="O5589" t="n">
        <v>-0</v>
      </c>
      <c r="P5589" t="n">
        <v>0</v>
      </c>
      <c r="Q5589" t="n">
        <v>500000000</v>
      </c>
      <c r="R5589" t="inlineStr"/>
      <c r="S5589" t="inlineStr"/>
      <c r="T5589" t="inlineStr"/>
      <c r="U5589" t="n">
        <v>0</v>
      </c>
      <c r="V5589" t="n">
        <v>500000000</v>
      </c>
      <c r="W5589" t="inlineStr"/>
      <c r="X5589" t="inlineStr">
        <is>
          <t>libre unbounded</t>
        </is>
      </c>
    </row>
    <row r="5590" ht="15" customHeight="1" s="1003">
      <c r="A5590" s="1019" t="inlineStr">
        <is>
          <t>Grignons d'olive</t>
        </is>
      </c>
      <c r="B5590" t="inlineStr">
        <is>
          <t>Débouchés</t>
        </is>
      </c>
      <c r="C5590" t="inlineStr">
        <is>
          <t>kt</t>
        </is>
      </c>
      <c r="D5590" t="inlineStr">
        <is>
          <t>France</t>
        </is>
      </c>
      <c r="E5590" t="inlineStr">
        <is>
          <t>2023-24</t>
        </is>
      </c>
      <c r="F5590" t="inlineStr">
        <is>
          <t>Féverole</t>
        </is>
      </c>
      <c r="G5590" t="inlineStr"/>
      <c r="H5590" t="inlineStr"/>
      <c r="I5590" t="inlineStr"/>
      <c r="J5590" t="inlineStr"/>
      <c r="K5590" t="inlineStr"/>
      <c r="L5590" t="inlineStr"/>
      <c r="M5590" t="inlineStr"/>
      <c r="N5590" t="inlineStr"/>
      <c r="O5590" t="n">
        <v>-0</v>
      </c>
      <c r="P5590" t="n">
        <v>0</v>
      </c>
      <c r="Q5590" t="n">
        <v>500000000</v>
      </c>
      <c r="R5590" t="inlineStr"/>
      <c r="S5590" t="inlineStr"/>
      <c r="T5590" t="inlineStr"/>
      <c r="U5590" t="n">
        <v>0</v>
      </c>
      <c r="V5590" t="n">
        <v>500000000</v>
      </c>
      <c r="W5590" t="inlineStr"/>
      <c r="X5590" t="inlineStr">
        <is>
          <t>libre unbounded</t>
        </is>
      </c>
    </row>
    <row r="5591" ht="15" customHeight="1" s="1003">
      <c r="A5591" s="1019" t="inlineStr">
        <is>
          <t>Grignons d'olive</t>
        </is>
      </c>
      <c r="B5591" t="inlineStr">
        <is>
          <t>FAB</t>
        </is>
      </c>
      <c r="C5591" t="inlineStr">
        <is>
          <t>kt</t>
        </is>
      </c>
      <c r="D5591" t="inlineStr">
        <is>
          <t>France</t>
        </is>
      </c>
      <c r="E5591" t="inlineStr">
        <is>
          <t>2023-24</t>
        </is>
      </c>
      <c r="F5591" t="inlineStr">
        <is>
          <t>Féverole</t>
        </is>
      </c>
      <c r="G5591" t="inlineStr"/>
      <c r="H5591" t="inlineStr"/>
      <c r="I5591" t="inlineStr"/>
      <c r="J5591" t="inlineStr"/>
      <c r="K5591" t="inlineStr"/>
      <c r="L5591" t="inlineStr"/>
      <c r="M5591" t="inlineStr"/>
      <c r="N5591" t="inlineStr"/>
      <c r="O5591" t="n">
        <v>-0</v>
      </c>
      <c r="P5591" t="n">
        <v>0</v>
      </c>
      <c r="Q5591" t="n">
        <v>500000000</v>
      </c>
      <c r="R5591" t="inlineStr"/>
      <c r="S5591" t="inlineStr"/>
      <c r="T5591" t="inlineStr"/>
      <c r="U5591" t="n">
        <v>0</v>
      </c>
      <c r="V5591" t="n">
        <v>500000000</v>
      </c>
      <c r="W5591" t="inlineStr"/>
      <c r="X5591" t="inlineStr">
        <is>
          <t>libre unbounded</t>
        </is>
      </c>
    </row>
    <row r="5592" ht="15" customHeight="1" s="1003">
      <c r="A5592" s="1019" t="inlineStr">
        <is>
          <t>Grignons d'olive</t>
        </is>
      </c>
      <c r="B5592" t="inlineStr">
        <is>
          <t>FAF</t>
        </is>
      </c>
      <c r="C5592" t="inlineStr">
        <is>
          <t>kt</t>
        </is>
      </c>
      <c r="D5592" t="inlineStr">
        <is>
          <t>France</t>
        </is>
      </c>
      <c r="E5592" t="inlineStr">
        <is>
          <t>2023-24</t>
        </is>
      </c>
      <c r="F5592" t="inlineStr">
        <is>
          <t>Féverole</t>
        </is>
      </c>
      <c r="G5592" t="inlineStr"/>
      <c r="H5592" t="inlineStr"/>
      <c r="I5592" t="inlineStr"/>
      <c r="J5592" t="inlineStr"/>
      <c r="K5592" t="inlineStr"/>
      <c r="L5592" t="inlineStr"/>
      <c r="M5592" t="inlineStr"/>
      <c r="N5592" t="inlineStr"/>
      <c r="O5592" t="n">
        <v>-0</v>
      </c>
      <c r="P5592" t="n">
        <v>0</v>
      </c>
      <c r="Q5592" t="n">
        <v>500000000</v>
      </c>
      <c r="R5592" t="inlineStr"/>
      <c r="S5592" t="inlineStr"/>
      <c r="T5592" t="inlineStr"/>
      <c r="U5592" t="n">
        <v>0</v>
      </c>
      <c r="V5592" t="n">
        <v>500000000</v>
      </c>
      <c r="W5592" t="inlineStr"/>
      <c r="X5592" t="inlineStr">
        <is>
          <t>libre unbounded</t>
        </is>
      </c>
    </row>
    <row r="5593" ht="15" customHeight="1" s="1003">
      <c r="A5593" s="1019" t="inlineStr">
        <is>
          <t>Grignons d'olive</t>
        </is>
      </c>
      <c r="B5593" t="inlineStr">
        <is>
          <t>Direct élevage</t>
        </is>
      </c>
      <c r="C5593" t="inlineStr">
        <is>
          <t>kt</t>
        </is>
      </c>
      <c r="D5593" t="inlineStr">
        <is>
          <t>France</t>
        </is>
      </c>
      <c r="E5593" t="inlineStr">
        <is>
          <t>2023-24</t>
        </is>
      </c>
      <c r="F5593" t="inlineStr">
        <is>
          <t>Féverole</t>
        </is>
      </c>
      <c r="G5593" t="inlineStr"/>
      <c r="H5593" t="inlineStr"/>
      <c r="I5593" t="inlineStr"/>
      <c r="J5593" t="inlineStr"/>
      <c r="K5593" t="inlineStr"/>
      <c r="L5593" t="inlineStr"/>
      <c r="M5593" t="inlineStr"/>
      <c r="N5593" t="inlineStr"/>
      <c r="O5593" t="n">
        <v>-0</v>
      </c>
      <c r="P5593" t="n">
        <v>0</v>
      </c>
      <c r="Q5593" t="n">
        <v>500000000</v>
      </c>
      <c r="R5593" t="inlineStr"/>
      <c r="S5593" t="inlineStr"/>
      <c r="T5593" t="inlineStr"/>
      <c r="U5593" t="n">
        <v>0</v>
      </c>
      <c r="V5593" t="n">
        <v>500000000</v>
      </c>
      <c r="W5593" t="inlineStr"/>
      <c r="X5593" t="inlineStr">
        <is>
          <t>libre unbounded</t>
        </is>
      </c>
    </row>
    <row r="5594" ht="15" customHeight="1" s="1003">
      <c r="A5594" s="1019" t="inlineStr">
        <is>
          <t>Grignons d'olive</t>
        </is>
      </c>
      <c r="B5594" t="inlineStr">
        <is>
          <t>Petfood</t>
        </is>
      </c>
      <c r="C5594" t="inlineStr">
        <is>
          <t>kt</t>
        </is>
      </c>
      <c r="D5594" t="inlineStr">
        <is>
          <t>France</t>
        </is>
      </c>
      <c r="E5594" t="inlineStr">
        <is>
          <t>2023-24</t>
        </is>
      </c>
      <c r="F5594" t="inlineStr">
        <is>
          <t>Féverole</t>
        </is>
      </c>
      <c r="G5594" t="inlineStr"/>
      <c r="H5594" t="inlineStr"/>
      <c r="I5594" t="inlineStr"/>
      <c r="J5594" t="inlineStr"/>
      <c r="K5594" t="inlineStr"/>
      <c r="L5594" t="inlineStr"/>
      <c r="M5594" t="inlineStr"/>
      <c r="N5594" t="inlineStr"/>
      <c r="O5594" t="n">
        <v>-0</v>
      </c>
      <c r="P5594" t="n">
        <v>0</v>
      </c>
      <c r="Q5594" t="n">
        <v>500000000</v>
      </c>
      <c r="R5594" t="inlineStr"/>
      <c r="S5594" t="inlineStr"/>
      <c r="T5594" t="inlineStr"/>
      <c r="U5594" t="n">
        <v>0</v>
      </c>
      <c r="V5594" t="n">
        <v>500000000</v>
      </c>
      <c r="W5594" t="inlineStr"/>
      <c r="X5594" t="inlineStr">
        <is>
          <t>libre unbounded</t>
        </is>
      </c>
    </row>
    <row r="5595" ht="15" customHeight="1" s="1003">
      <c r="A5595" s="1019" t="inlineStr">
        <is>
          <t>Grignons d'olive</t>
        </is>
      </c>
      <c r="B5595" t="inlineStr">
        <is>
          <t>Alimentation animale rente</t>
        </is>
      </c>
      <c r="C5595" t="inlineStr">
        <is>
          <t>kt</t>
        </is>
      </c>
      <c r="D5595" t="inlineStr">
        <is>
          <t>France</t>
        </is>
      </c>
      <c r="E5595" t="inlineStr">
        <is>
          <t>2023-24</t>
        </is>
      </c>
      <c r="F5595" t="inlineStr">
        <is>
          <t>Féverole</t>
        </is>
      </c>
      <c r="G5595" t="inlineStr"/>
      <c r="H5595" t="inlineStr"/>
      <c r="I5595" t="inlineStr"/>
      <c r="J5595" t="inlineStr"/>
      <c r="K5595" t="inlineStr"/>
      <c r="L5595" t="inlineStr"/>
      <c r="M5595" t="inlineStr"/>
      <c r="N5595" t="inlineStr"/>
      <c r="O5595" t="n">
        <v>-0</v>
      </c>
      <c r="P5595" t="n">
        <v>0</v>
      </c>
      <c r="Q5595" t="n">
        <v>500000000</v>
      </c>
      <c r="R5595" t="inlineStr"/>
      <c r="S5595" t="inlineStr"/>
      <c r="T5595" t="inlineStr"/>
      <c r="U5595" t="n">
        <v>0</v>
      </c>
      <c r="V5595" t="n">
        <v>500000000</v>
      </c>
      <c r="W5595" t="inlineStr"/>
      <c r="X5595" t="inlineStr">
        <is>
          <t>libre unbounded</t>
        </is>
      </c>
    </row>
    <row r="5596" ht="15" customHeight="1" s="1003">
      <c r="A5596" s="1019" t="inlineStr">
        <is>
          <t>Grignons d'olive</t>
        </is>
      </c>
      <c r="B5596" t="inlineStr">
        <is>
          <t>Hors FAB</t>
        </is>
      </c>
      <c r="C5596" t="inlineStr">
        <is>
          <t>kt</t>
        </is>
      </c>
      <c r="D5596" t="inlineStr">
        <is>
          <t>France</t>
        </is>
      </c>
      <c r="E5596" t="inlineStr">
        <is>
          <t>2023-24</t>
        </is>
      </c>
      <c r="F5596" t="inlineStr">
        <is>
          <t>Féverole</t>
        </is>
      </c>
      <c r="G5596" t="inlineStr"/>
      <c r="H5596" t="inlineStr"/>
      <c r="I5596" t="inlineStr"/>
      <c r="J5596" t="inlineStr"/>
      <c r="K5596" t="inlineStr"/>
      <c r="L5596" t="inlineStr"/>
      <c r="M5596" t="inlineStr"/>
      <c r="N5596" t="inlineStr"/>
      <c r="O5596" t="n">
        <v>-0</v>
      </c>
      <c r="P5596" t="n">
        <v>0</v>
      </c>
      <c r="Q5596" t="n">
        <v>500000000</v>
      </c>
      <c r="R5596" t="inlineStr"/>
      <c r="S5596" t="inlineStr"/>
      <c r="T5596" t="inlineStr"/>
      <c r="U5596" t="n">
        <v>0</v>
      </c>
      <c r="V5596" t="n">
        <v>500000000</v>
      </c>
      <c r="W5596" t="inlineStr"/>
      <c r="X5596" t="inlineStr">
        <is>
          <t>libre unbounded</t>
        </is>
      </c>
    </row>
    <row r="5597" ht="15" customHeight="1" s="1003">
      <c r="A5597" s="1019" t="inlineStr">
        <is>
          <t>Grignons d'olive</t>
        </is>
      </c>
      <c r="B5597" t="inlineStr">
        <is>
          <t>Export</t>
        </is>
      </c>
      <c r="C5597" t="inlineStr">
        <is>
          <t>kt</t>
        </is>
      </c>
      <c r="D5597" t="inlineStr">
        <is>
          <t>France</t>
        </is>
      </c>
      <c r="E5597" t="inlineStr">
        <is>
          <t>2023-24</t>
        </is>
      </c>
      <c r="F5597" t="inlineStr">
        <is>
          <t>Féverole</t>
        </is>
      </c>
      <c r="G5597" t="inlineStr"/>
      <c r="H5597" t="inlineStr"/>
      <c r="I5597" t="inlineStr"/>
      <c r="J5597" t="inlineStr"/>
      <c r="K5597" t="inlineStr"/>
      <c r="L5597" t="inlineStr"/>
      <c r="M5597" t="inlineStr"/>
      <c r="N5597" t="inlineStr"/>
      <c r="O5597" t="n">
        <v>-0</v>
      </c>
      <c r="P5597" t="n">
        <v>0</v>
      </c>
      <c r="Q5597" t="n">
        <v>500000000</v>
      </c>
      <c r="R5597" t="inlineStr"/>
      <c r="S5597" t="inlineStr"/>
      <c r="T5597" t="inlineStr"/>
      <c r="U5597" t="n">
        <v>0</v>
      </c>
      <c r="V5597" t="n">
        <v>500000000</v>
      </c>
      <c r="W5597" t="inlineStr"/>
      <c r="X5597" t="inlineStr">
        <is>
          <t>libre unbounded</t>
        </is>
      </c>
    </row>
    <row r="5598" ht="15" customHeight="1" s="1003">
      <c r="A5598" s="1019" t="inlineStr">
        <is>
          <t>Olives de table</t>
        </is>
      </c>
      <c r="B5598" t="inlineStr">
        <is>
          <t>Vente directe et autoconsommation</t>
        </is>
      </c>
      <c r="C5598" t="inlineStr">
        <is>
          <t>kt</t>
        </is>
      </c>
      <c r="D5598" t="inlineStr">
        <is>
          <t>France</t>
        </is>
      </c>
      <c r="E5598" t="inlineStr">
        <is>
          <t>2023-24</t>
        </is>
      </c>
      <c r="F5598" t="inlineStr">
        <is>
          <t>Féverole</t>
        </is>
      </c>
      <c r="G5598" t="inlineStr"/>
      <c r="H5598" t="inlineStr"/>
      <c r="I5598" t="inlineStr"/>
      <c r="J5598" t="inlineStr"/>
      <c r="K5598" t="inlineStr"/>
      <c r="L5598" t="inlineStr"/>
      <c r="M5598" t="inlineStr"/>
      <c r="N5598" t="inlineStr"/>
      <c r="O5598" t="n">
        <v>-0</v>
      </c>
      <c r="P5598" t="n">
        <v>0</v>
      </c>
      <c r="Q5598" t="n">
        <v>500000000</v>
      </c>
      <c r="R5598" t="inlineStr"/>
      <c r="S5598" t="inlineStr"/>
      <c r="T5598" t="inlineStr"/>
      <c r="U5598" t="n">
        <v>0</v>
      </c>
      <c r="V5598" t="n">
        <v>500000000</v>
      </c>
      <c r="W5598" t="inlineStr"/>
      <c r="X5598" t="inlineStr">
        <is>
          <t>libre unbounded</t>
        </is>
      </c>
    </row>
    <row r="5599" ht="15" customHeight="1" s="1003">
      <c r="A5599" s="1019" t="inlineStr">
        <is>
          <t>Olives de table</t>
        </is>
      </c>
      <c r="B5599" t="inlineStr">
        <is>
          <t>Circuits spécialisés</t>
        </is>
      </c>
      <c r="C5599" t="inlineStr">
        <is>
          <t>kt</t>
        </is>
      </c>
      <c r="D5599" t="inlineStr">
        <is>
          <t>France</t>
        </is>
      </c>
      <c r="E5599" t="inlineStr">
        <is>
          <t>2023-24</t>
        </is>
      </c>
      <c r="F5599" t="inlineStr">
        <is>
          <t>Féverole</t>
        </is>
      </c>
      <c r="G5599" t="inlineStr"/>
      <c r="H5599" t="inlineStr"/>
      <c r="I5599" t="inlineStr"/>
      <c r="J5599" t="inlineStr"/>
      <c r="K5599" t="inlineStr"/>
      <c r="L5599" t="inlineStr"/>
      <c r="M5599" t="inlineStr"/>
      <c r="N5599" t="inlineStr"/>
      <c r="O5599" t="n">
        <v>-0</v>
      </c>
      <c r="P5599" t="n">
        <v>0</v>
      </c>
      <c r="Q5599" t="n">
        <v>500000000</v>
      </c>
      <c r="R5599" t="inlineStr"/>
      <c r="S5599" t="inlineStr"/>
      <c r="T5599" t="inlineStr"/>
      <c r="U5599" t="n">
        <v>0</v>
      </c>
      <c r="V5599" t="n">
        <v>500000000</v>
      </c>
      <c r="W5599" t="inlineStr"/>
      <c r="X5599" t="inlineStr">
        <is>
          <t>libre unbounded</t>
        </is>
      </c>
    </row>
    <row r="5600" ht="15" customHeight="1" s="1003">
      <c r="A5600" s="1019" t="inlineStr">
        <is>
          <t>Olives de table</t>
        </is>
      </c>
      <c r="B5600" t="inlineStr">
        <is>
          <t>RHD</t>
        </is>
      </c>
      <c r="C5600" t="inlineStr">
        <is>
          <t>kt</t>
        </is>
      </c>
      <c r="D5600" t="inlineStr">
        <is>
          <t>France</t>
        </is>
      </c>
      <c r="E5600" t="inlineStr">
        <is>
          <t>2023-24</t>
        </is>
      </c>
      <c r="F5600" t="inlineStr">
        <is>
          <t>Féverole</t>
        </is>
      </c>
      <c r="G5600" t="inlineStr"/>
      <c r="H5600" t="inlineStr"/>
      <c r="I5600" t="inlineStr"/>
      <c r="J5600" t="inlineStr"/>
      <c r="K5600" t="inlineStr"/>
      <c r="L5600" t="inlineStr"/>
      <c r="M5600" t="inlineStr"/>
      <c r="N5600" t="inlineStr"/>
      <c r="O5600" t="n">
        <v>-0</v>
      </c>
      <c r="P5600" t="n">
        <v>0</v>
      </c>
      <c r="Q5600" t="n">
        <v>500000000</v>
      </c>
      <c r="R5600" t="inlineStr"/>
      <c r="S5600" t="inlineStr"/>
      <c r="T5600" t="inlineStr"/>
      <c r="U5600" t="n">
        <v>0</v>
      </c>
      <c r="V5600" t="n">
        <v>500000000</v>
      </c>
      <c r="W5600" t="inlineStr"/>
      <c r="X5600" t="inlineStr">
        <is>
          <t>libre unbounded</t>
        </is>
      </c>
    </row>
    <row r="5601" ht="15" customHeight="1" s="1003">
      <c r="A5601" s="1019" t="inlineStr">
        <is>
          <t>Olives de table</t>
        </is>
      </c>
      <c r="B5601" t="inlineStr">
        <is>
          <t>Autres IAA</t>
        </is>
      </c>
      <c r="C5601" t="inlineStr">
        <is>
          <t>kt</t>
        </is>
      </c>
      <c r="D5601" t="inlineStr">
        <is>
          <t>France</t>
        </is>
      </c>
      <c r="E5601" t="inlineStr">
        <is>
          <t>2023-24</t>
        </is>
      </c>
      <c r="F5601" t="inlineStr">
        <is>
          <t>Féverole</t>
        </is>
      </c>
      <c r="G5601" t="inlineStr"/>
      <c r="H5601" t="inlineStr"/>
      <c r="I5601" t="inlineStr"/>
      <c r="J5601" t="inlineStr"/>
      <c r="K5601" t="inlineStr"/>
      <c r="L5601" t="inlineStr"/>
      <c r="M5601" t="inlineStr"/>
      <c r="N5601" t="inlineStr"/>
      <c r="O5601" t="n">
        <v>-0</v>
      </c>
      <c r="P5601" t="n">
        <v>0</v>
      </c>
      <c r="Q5601" t="n">
        <v>500000000</v>
      </c>
      <c r="R5601" t="inlineStr"/>
      <c r="S5601" t="inlineStr"/>
      <c r="T5601" t="inlineStr"/>
      <c r="U5601" t="n">
        <v>0</v>
      </c>
      <c r="V5601" t="n">
        <v>500000000</v>
      </c>
      <c r="W5601" t="inlineStr"/>
      <c r="X5601" t="inlineStr">
        <is>
          <t>libre unbounded</t>
        </is>
      </c>
    </row>
    <row r="5602" ht="15" customHeight="1" s="1003">
      <c r="A5602" s="1019" t="inlineStr">
        <is>
          <t>Olives de table</t>
        </is>
      </c>
      <c r="B5602" t="inlineStr">
        <is>
          <t>Alimentation humaine</t>
        </is>
      </c>
      <c r="C5602" t="inlineStr">
        <is>
          <t>kt</t>
        </is>
      </c>
      <c r="D5602" t="inlineStr">
        <is>
          <t>France</t>
        </is>
      </c>
      <c r="E5602" t="inlineStr">
        <is>
          <t>2023-24</t>
        </is>
      </c>
      <c r="F5602" t="inlineStr">
        <is>
          <t>Féverole</t>
        </is>
      </c>
      <c r="G5602" t="inlineStr"/>
      <c r="H5602" t="inlineStr"/>
      <c r="I5602" t="inlineStr"/>
      <c r="J5602" t="inlineStr"/>
      <c r="K5602" t="inlineStr"/>
      <c r="L5602" t="inlineStr"/>
      <c r="M5602" t="inlineStr"/>
      <c r="N5602" t="inlineStr"/>
      <c r="O5602" t="n">
        <v>-0</v>
      </c>
      <c r="P5602" t="n">
        <v>0</v>
      </c>
      <c r="Q5602" t="n">
        <v>500000000</v>
      </c>
      <c r="R5602" t="inlineStr"/>
      <c r="S5602" t="inlineStr"/>
      <c r="T5602" t="inlineStr"/>
      <c r="U5602" t="n">
        <v>0</v>
      </c>
      <c r="V5602" t="n">
        <v>500000000</v>
      </c>
      <c r="W5602" t="inlineStr"/>
      <c r="X5602" t="inlineStr">
        <is>
          <t>libre unbounded</t>
        </is>
      </c>
    </row>
    <row r="5603" ht="15" customHeight="1" s="1003">
      <c r="A5603" s="1019" t="inlineStr">
        <is>
          <t>Olives de table</t>
        </is>
      </c>
      <c r="B5603" t="inlineStr">
        <is>
          <t>Ménages</t>
        </is>
      </c>
      <c r="C5603" t="inlineStr">
        <is>
          <t>kt</t>
        </is>
      </c>
      <c r="D5603" t="inlineStr">
        <is>
          <t>France</t>
        </is>
      </c>
      <c r="E5603" t="inlineStr">
        <is>
          <t>2023-24</t>
        </is>
      </c>
      <c r="F5603" t="inlineStr">
        <is>
          <t>Féverole</t>
        </is>
      </c>
      <c r="G5603" t="inlineStr"/>
      <c r="H5603" t="inlineStr"/>
      <c r="I5603" t="inlineStr"/>
      <c r="J5603" t="inlineStr"/>
      <c r="K5603" t="inlineStr"/>
      <c r="L5603" t="inlineStr"/>
      <c r="M5603" t="inlineStr"/>
      <c r="N5603" t="inlineStr"/>
      <c r="O5603" t="n">
        <v>-0</v>
      </c>
      <c r="P5603" t="n">
        <v>0</v>
      </c>
      <c r="Q5603" t="n">
        <v>500000000</v>
      </c>
      <c r="R5603" t="inlineStr"/>
      <c r="S5603" t="inlineStr"/>
      <c r="T5603" t="inlineStr"/>
      <c r="U5603" t="n">
        <v>0</v>
      </c>
      <c r="V5603" t="n">
        <v>500000000</v>
      </c>
      <c r="W5603" t="inlineStr"/>
      <c r="X5603" t="inlineStr">
        <is>
          <t>libre unbounded</t>
        </is>
      </c>
    </row>
    <row r="5604" ht="15" customHeight="1" s="1003">
      <c r="A5604" s="1019" t="inlineStr">
        <is>
          <t>Olives de table</t>
        </is>
      </c>
      <c r="B5604" t="inlineStr">
        <is>
          <t>Usages alimentaires</t>
        </is>
      </c>
      <c r="C5604" t="inlineStr">
        <is>
          <t>kt</t>
        </is>
      </c>
      <c r="D5604" t="inlineStr">
        <is>
          <t>France</t>
        </is>
      </c>
      <c r="E5604" t="inlineStr">
        <is>
          <t>2023-24</t>
        </is>
      </c>
      <c r="F5604" t="inlineStr">
        <is>
          <t>Féverole</t>
        </is>
      </c>
      <c r="G5604" t="inlineStr"/>
      <c r="H5604" t="inlineStr"/>
      <c r="I5604" t="inlineStr"/>
      <c r="J5604" t="inlineStr"/>
      <c r="K5604" t="inlineStr"/>
      <c r="L5604" t="inlineStr"/>
      <c r="M5604" t="inlineStr"/>
      <c r="N5604" t="inlineStr"/>
      <c r="O5604" t="n">
        <v>-0</v>
      </c>
      <c r="P5604" t="n">
        <v>0</v>
      </c>
      <c r="Q5604" t="n">
        <v>500000000</v>
      </c>
      <c r="R5604" t="inlineStr"/>
      <c r="S5604" t="inlineStr"/>
      <c r="T5604" t="inlineStr"/>
      <c r="U5604" t="n">
        <v>0</v>
      </c>
      <c r="V5604" t="n">
        <v>500000000</v>
      </c>
      <c r="W5604" t="inlineStr"/>
      <c r="X5604" t="inlineStr">
        <is>
          <t>libre unbounded</t>
        </is>
      </c>
    </row>
    <row r="5605" ht="15" customHeight="1" s="1003">
      <c r="A5605" s="1019" t="inlineStr">
        <is>
          <t>Olives de table</t>
        </is>
      </c>
      <c r="B5605" t="inlineStr">
        <is>
          <t>Débouchés</t>
        </is>
      </c>
      <c r="C5605" t="inlineStr">
        <is>
          <t>kt</t>
        </is>
      </c>
      <c r="D5605" t="inlineStr">
        <is>
          <t>France</t>
        </is>
      </c>
      <c r="E5605" t="inlineStr">
        <is>
          <t>2023-24</t>
        </is>
      </c>
      <c r="F5605" t="inlineStr">
        <is>
          <t>Féverole</t>
        </is>
      </c>
      <c r="G5605" t="inlineStr"/>
      <c r="H5605" t="inlineStr"/>
      <c r="I5605" t="inlineStr"/>
      <c r="J5605" t="inlineStr"/>
      <c r="K5605" t="inlineStr"/>
      <c r="L5605" t="inlineStr"/>
      <c r="M5605" t="inlineStr"/>
      <c r="N5605" t="inlineStr"/>
      <c r="O5605" t="n">
        <v>-0</v>
      </c>
      <c r="P5605" t="n">
        <v>0</v>
      </c>
      <c r="Q5605" t="n">
        <v>500000000</v>
      </c>
      <c r="R5605" t="inlineStr"/>
      <c r="S5605" t="inlineStr"/>
      <c r="T5605" t="inlineStr"/>
      <c r="U5605" t="n">
        <v>0</v>
      </c>
      <c r="V5605" t="n">
        <v>500000000</v>
      </c>
      <c r="W5605" t="inlineStr"/>
      <c r="X5605" t="inlineStr">
        <is>
          <t>libre unbounded</t>
        </is>
      </c>
    </row>
    <row r="5606" ht="15" customHeight="1" s="1003">
      <c r="A5606" s="1019" t="inlineStr">
        <is>
          <t>Olives de table</t>
        </is>
      </c>
      <c r="B5606" t="inlineStr">
        <is>
          <t>Export</t>
        </is>
      </c>
      <c r="C5606" t="inlineStr">
        <is>
          <t>kt</t>
        </is>
      </c>
      <c r="D5606" t="inlineStr">
        <is>
          <t>France</t>
        </is>
      </c>
      <c r="E5606" t="inlineStr">
        <is>
          <t>2023-24</t>
        </is>
      </c>
      <c r="F5606" t="inlineStr">
        <is>
          <t>Féverole</t>
        </is>
      </c>
      <c r="G5606" t="inlineStr"/>
      <c r="H5606" t="inlineStr"/>
      <c r="I5606" t="inlineStr"/>
      <c r="J5606" t="inlineStr"/>
      <c r="K5606" t="inlineStr"/>
      <c r="L5606" t="inlineStr"/>
      <c r="M5606" t="inlineStr"/>
      <c r="N5606" t="inlineStr"/>
      <c r="O5606" t="n">
        <v>-0</v>
      </c>
      <c r="P5606" t="n">
        <v>0</v>
      </c>
      <c r="Q5606" t="n">
        <v>500000000</v>
      </c>
      <c r="R5606" t="inlineStr"/>
      <c r="S5606" t="inlineStr"/>
      <c r="T5606" t="inlineStr"/>
      <c r="U5606" t="n">
        <v>0</v>
      </c>
      <c r="V5606" t="n">
        <v>500000000</v>
      </c>
      <c r="W5606" t="inlineStr"/>
      <c r="X5606" t="inlineStr">
        <is>
          <t>libre unbounded</t>
        </is>
      </c>
    </row>
    <row r="5607" ht="15" customHeight="1" s="1003">
      <c r="A5607" s="1019" t="inlineStr">
        <is>
          <t>Olives de table</t>
        </is>
      </c>
      <c r="B5607" t="inlineStr">
        <is>
          <t>GMS</t>
        </is>
      </c>
      <c r="C5607" t="inlineStr">
        <is>
          <t>kt</t>
        </is>
      </c>
      <c r="D5607" t="inlineStr">
        <is>
          <t>France</t>
        </is>
      </c>
      <c r="E5607" t="inlineStr">
        <is>
          <t>2023-24</t>
        </is>
      </c>
      <c r="F5607" t="inlineStr">
        <is>
          <t>Féverole</t>
        </is>
      </c>
      <c r="G5607" t="inlineStr"/>
      <c r="H5607" t="inlineStr"/>
      <c r="I5607" t="inlineStr"/>
      <c r="J5607" t="inlineStr"/>
      <c r="K5607" t="inlineStr"/>
      <c r="L5607" t="inlineStr"/>
      <c r="M5607" t="inlineStr"/>
      <c r="N5607" t="inlineStr"/>
      <c r="O5607" t="n">
        <v>-0</v>
      </c>
      <c r="P5607" t="n">
        <v>0</v>
      </c>
      <c r="Q5607" t="n">
        <v>500000000</v>
      </c>
      <c r="R5607" t="inlineStr"/>
      <c r="S5607" t="inlineStr"/>
      <c r="T5607" t="inlineStr"/>
      <c r="U5607" t="n">
        <v>0</v>
      </c>
      <c r="V5607" t="n">
        <v>500000000</v>
      </c>
      <c r="W5607" t="inlineStr"/>
      <c r="X5607" t="inlineStr">
        <is>
          <t>libre unbounded</t>
        </is>
      </c>
    </row>
    <row r="5608" ht="15" customHeight="1" s="1003">
      <c r="A5608" s="1019" t="inlineStr">
        <is>
          <t>Olives de table</t>
        </is>
      </c>
      <c r="B5608" t="inlineStr">
        <is>
          <t>Circuits généralistes</t>
        </is>
      </c>
      <c r="C5608" t="inlineStr">
        <is>
          <t>kt</t>
        </is>
      </c>
      <c r="D5608" t="inlineStr">
        <is>
          <t>France</t>
        </is>
      </c>
      <c r="E5608" t="inlineStr">
        <is>
          <t>2023-24</t>
        </is>
      </c>
      <c r="F5608" t="inlineStr">
        <is>
          <t>Féverole</t>
        </is>
      </c>
      <c r="G5608" t="inlineStr"/>
      <c r="H5608" t="inlineStr"/>
      <c r="I5608" t="inlineStr"/>
      <c r="J5608" t="inlineStr"/>
      <c r="K5608" t="inlineStr"/>
      <c r="L5608" t="inlineStr"/>
      <c r="M5608" t="inlineStr"/>
      <c r="N5608" t="inlineStr"/>
      <c r="O5608" t="n">
        <v>-0</v>
      </c>
      <c r="P5608" t="n">
        <v>0</v>
      </c>
      <c r="Q5608" t="n">
        <v>500000000</v>
      </c>
      <c r="R5608" t="inlineStr"/>
      <c r="S5608" t="inlineStr"/>
      <c r="T5608" t="inlineStr"/>
      <c r="U5608" t="n">
        <v>0</v>
      </c>
      <c r="V5608" t="n">
        <v>500000000</v>
      </c>
      <c r="W5608" t="inlineStr"/>
      <c r="X5608" t="inlineStr">
        <is>
          <t>libre unbounded</t>
        </is>
      </c>
    </row>
    <row r="5609" ht="15" customHeight="1" s="1003">
      <c r="A5609" s="1019" t="inlineStr">
        <is>
          <t>Olives de table</t>
        </is>
      </c>
      <c r="B5609" t="inlineStr">
        <is>
          <t>Ecart statistique</t>
        </is>
      </c>
      <c r="C5609" t="inlineStr">
        <is>
          <t>kt</t>
        </is>
      </c>
      <c r="D5609" t="inlineStr">
        <is>
          <t>France</t>
        </is>
      </c>
      <c r="E5609" t="inlineStr">
        <is>
          <t>2023-24</t>
        </is>
      </c>
      <c r="F5609" t="inlineStr">
        <is>
          <t>Féverole</t>
        </is>
      </c>
      <c r="G5609" t="inlineStr"/>
      <c r="H5609" t="inlineStr"/>
      <c r="I5609" t="inlineStr"/>
      <c r="J5609" t="inlineStr"/>
      <c r="K5609" t="inlineStr"/>
      <c r="L5609" t="inlineStr"/>
      <c r="M5609" t="inlineStr"/>
      <c r="N5609" t="inlineStr"/>
      <c r="O5609" t="n">
        <v>-0</v>
      </c>
      <c r="P5609" t="n">
        <v>0</v>
      </c>
      <c r="Q5609" t="n">
        <v>500000000</v>
      </c>
      <c r="R5609" t="inlineStr"/>
      <c r="S5609" t="inlineStr"/>
      <c r="T5609" t="inlineStr"/>
      <c r="U5609" t="n">
        <v>0</v>
      </c>
      <c r="V5609" t="n">
        <v>500000000</v>
      </c>
      <c r="W5609" t="inlineStr"/>
      <c r="X5609" t="inlineStr">
        <is>
          <t>libre unbounded</t>
        </is>
      </c>
    </row>
    <row r="5610" ht="15" customHeight="1" s="1003">
      <c r="A5610" s="1019" t="inlineStr">
        <is>
          <t>Produits alimentaires</t>
        </is>
      </c>
      <c r="B5610" t="inlineStr">
        <is>
          <t>GMS</t>
        </is>
      </c>
      <c r="C5610" t="inlineStr">
        <is>
          <t>kt</t>
        </is>
      </c>
      <c r="D5610" t="inlineStr">
        <is>
          <t>France</t>
        </is>
      </c>
      <c r="E5610" t="inlineStr">
        <is>
          <t>2023-24</t>
        </is>
      </c>
      <c r="F5610" t="inlineStr">
        <is>
          <t>Féverole</t>
        </is>
      </c>
      <c r="G5610" t="inlineStr"/>
      <c r="H5610" t="inlineStr"/>
      <c r="I5610" t="inlineStr"/>
      <c r="J5610" t="inlineStr"/>
      <c r="K5610" t="inlineStr"/>
      <c r="L5610" t="inlineStr"/>
      <c r="M5610" t="inlineStr"/>
      <c r="N5610" t="inlineStr"/>
      <c r="O5610" t="n">
        <v>-0</v>
      </c>
      <c r="P5610" t="n">
        <v>0</v>
      </c>
      <c r="Q5610" t="n">
        <v>-0</v>
      </c>
      <c r="R5610" t="inlineStr"/>
      <c r="S5610" t="inlineStr"/>
      <c r="T5610" t="inlineStr"/>
      <c r="U5610" t="n">
        <v>0</v>
      </c>
      <c r="V5610" t="n">
        <v>500000000</v>
      </c>
      <c r="W5610" t="inlineStr"/>
      <c r="X5610" t="inlineStr">
        <is>
          <t>libre</t>
        </is>
      </c>
    </row>
    <row r="5611" ht="15" customHeight="1" s="1003">
      <c r="A5611" s="1019" t="inlineStr">
        <is>
          <t>Produits alimentaires</t>
        </is>
      </c>
      <c r="B5611" t="inlineStr">
        <is>
          <t>Circuits spécialisés</t>
        </is>
      </c>
      <c r="C5611" t="inlineStr">
        <is>
          <t>kt</t>
        </is>
      </c>
      <c r="D5611" t="inlineStr">
        <is>
          <t>France</t>
        </is>
      </c>
      <c r="E5611" t="inlineStr">
        <is>
          <t>2023-24</t>
        </is>
      </c>
      <c r="F5611" t="inlineStr">
        <is>
          <t>Féverole</t>
        </is>
      </c>
      <c r="G5611" t="inlineStr"/>
      <c r="H5611" t="inlineStr"/>
      <c r="I5611" t="inlineStr"/>
      <c r="J5611" t="inlineStr"/>
      <c r="K5611" t="inlineStr"/>
      <c r="L5611" t="inlineStr"/>
      <c r="M5611" t="inlineStr"/>
      <c r="N5611" t="inlineStr"/>
      <c r="O5611" t="n">
        <v>-0</v>
      </c>
      <c r="P5611" t="n">
        <v>0</v>
      </c>
      <c r="Q5611" t="n">
        <v>-0</v>
      </c>
      <c r="R5611" t="inlineStr"/>
      <c r="S5611" t="inlineStr"/>
      <c r="T5611" t="inlineStr"/>
      <c r="U5611" t="n">
        <v>0</v>
      </c>
      <c r="V5611" t="n">
        <v>500000000</v>
      </c>
      <c r="W5611" t="inlineStr"/>
      <c r="X5611" t="inlineStr">
        <is>
          <t>libre</t>
        </is>
      </c>
    </row>
    <row r="5612" ht="15" customHeight="1" s="1003">
      <c r="A5612" s="1019" t="inlineStr">
        <is>
          <t>Produits alimentaires</t>
        </is>
      </c>
      <c r="B5612" t="inlineStr">
        <is>
          <t>RHD</t>
        </is>
      </c>
      <c r="C5612" t="inlineStr">
        <is>
          <t>kt</t>
        </is>
      </c>
      <c r="D5612" t="inlineStr">
        <is>
          <t>France</t>
        </is>
      </c>
      <c r="E5612" t="inlineStr">
        <is>
          <t>2023-24</t>
        </is>
      </c>
      <c r="F5612" t="inlineStr">
        <is>
          <t>Féverole</t>
        </is>
      </c>
      <c r="G5612" t="inlineStr"/>
      <c r="H5612" t="inlineStr"/>
      <c r="I5612" t="inlineStr"/>
      <c r="J5612" t="inlineStr"/>
      <c r="K5612" t="inlineStr"/>
      <c r="L5612" t="inlineStr"/>
      <c r="M5612" t="inlineStr"/>
      <c r="N5612" t="inlineStr"/>
      <c r="O5612" t="n">
        <v>-0</v>
      </c>
      <c r="P5612" t="n">
        <v>0</v>
      </c>
      <c r="Q5612" t="n">
        <v>-0</v>
      </c>
      <c r="R5612" t="inlineStr"/>
      <c r="S5612" t="inlineStr"/>
      <c r="T5612" t="inlineStr"/>
      <c r="U5612" t="n">
        <v>0</v>
      </c>
      <c r="V5612" t="n">
        <v>500000000</v>
      </c>
      <c r="W5612" t="inlineStr"/>
      <c r="X5612" t="inlineStr">
        <is>
          <t>libre</t>
        </is>
      </c>
    </row>
    <row r="5613" ht="15" customHeight="1" s="1003">
      <c r="A5613" s="1019" t="inlineStr">
        <is>
          <t>Produits alimentaires</t>
        </is>
      </c>
      <c r="B5613" t="inlineStr">
        <is>
          <t>Autres IAA</t>
        </is>
      </c>
      <c r="C5613" t="inlineStr">
        <is>
          <t>kt</t>
        </is>
      </c>
      <c r="D5613" t="inlineStr">
        <is>
          <t>France</t>
        </is>
      </c>
      <c r="E5613" t="inlineStr">
        <is>
          <t>2023-24</t>
        </is>
      </c>
      <c r="F5613" t="inlineStr">
        <is>
          <t>Féverole</t>
        </is>
      </c>
      <c r="G5613" t="inlineStr"/>
      <c r="H5613" t="inlineStr"/>
      <c r="I5613" t="inlineStr"/>
      <c r="J5613" t="inlineStr"/>
      <c r="K5613" t="inlineStr"/>
      <c r="L5613" t="inlineStr"/>
      <c r="M5613" t="inlineStr"/>
      <c r="N5613" t="inlineStr"/>
      <c r="O5613" t="n">
        <v>-0</v>
      </c>
      <c r="P5613" t="n">
        <v>0</v>
      </c>
      <c r="Q5613" t="n">
        <v>-0</v>
      </c>
      <c r="R5613" t="inlineStr"/>
      <c r="S5613" t="inlineStr"/>
      <c r="T5613" t="inlineStr"/>
      <c r="U5613" t="n">
        <v>0</v>
      </c>
      <c r="V5613" t="n">
        <v>500000000</v>
      </c>
      <c r="W5613" t="inlineStr"/>
      <c r="X5613" t="inlineStr">
        <is>
          <t>libre</t>
        </is>
      </c>
    </row>
    <row r="5614" ht="15" customHeight="1" s="1003">
      <c r="A5614" s="1019" t="inlineStr">
        <is>
          <t>Produits alimentaires</t>
        </is>
      </c>
      <c r="B5614" t="inlineStr">
        <is>
          <t>Ménages</t>
        </is>
      </c>
      <c r="C5614" t="inlineStr">
        <is>
          <t>kt</t>
        </is>
      </c>
      <c r="D5614" t="inlineStr">
        <is>
          <t>France</t>
        </is>
      </c>
      <c r="E5614" t="inlineStr">
        <is>
          <t>2023-24</t>
        </is>
      </c>
      <c r="F5614" t="inlineStr">
        <is>
          <t>Féverole</t>
        </is>
      </c>
      <c r="G5614" t="inlineStr"/>
      <c r="H5614" t="inlineStr"/>
      <c r="I5614" t="inlineStr"/>
      <c r="J5614" t="inlineStr"/>
      <c r="K5614" t="inlineStr"/>
      <c r="L5614" t="inlineStr"/>
      <c r="M5614" t="inlineStr"/>
      <c r="N5614" t="inlineStr"/>
      <c r="O5614" t="n">
        <v>-0</v>
      </c>
      <c r="P5614" t="n">
        <v>0</v>
      </c>
      <c r="Q5614" t="n">
        <v>-0</v>
      </c>
      <c r="R5614" t="inlineStr"/>
      <c r="S5614" t="inlineStr"/>
      <c r="T5614" t="inlineStr"/>
      <c r="U5614" t="n">
        <v>0</v>
      </c>
      <c r="V5614" t="n">
        <v>500000000</v>
      </c>
      <c r="W5614" t="inlineStr"/>
      <c r="X5614" t="inlineStr">
        <is>
          <t>libre</t>
        </is>
      </c>
    </row>
    <row r="5615" ht="15" customHeight="1" s="1003">
      <c r="A5615" s="1019" t="inlineStr">
        <is>
          <t>Produits alimentaires</t>
        </is>
      </c>
      <c r="B5615" t="inlineStr">
        <is>
          <t>Circuits généralistes</t>
        </is>
      </c>
      <c r="C5615" t="inlineStr">
        <is>
          <t>kt</t>
        </is>
      </c>
      <c r="D5615" t="inlineStr">
        <is>
          <t>France</t>
        </is>
      </c>
      <c r="E5615" t="inlineStr">
        <is>
          <t>2023-24</t>
        </is>
      </c>
      <c r="F5615" t="inlineStr">
        <is>
          <t>Féverole</t>
        </is>
      </c>
      <c r="G5615" t="inlineStr"/>
      <c r="H5615" t="inlineStr"/>
      <c r="I5615" t="inlineStr"/>
      <c r="J5615" t="inlineStr"/>
      <c r="K5615" t="inlineStr"/>
      <c r="L5615" t="inlineStr"/>
      <c r="M5615" t="inlineStr"/>
      <c r="N5615" t="inlineStr"/>
      <c r="O5615" t="n">
        <v>-0</v>
      </c>
      <c r="P5615" t="n">
        <v>0</v>
      </c>
      <c r="Q5615" t="n">
        <v>-0</v>
      </c>
      <c r="R5615" t="inlineStr"/>
      <c r="S5615" t="inlineStr"/>
      <c r="T5615" t="inlineStr"/>
      <c r="U5615" t="n">
        <v>0</v>
      </c>
      <c r="V5615" t="n">
        <v>500000000</v>
      </c>
      <c r="W5615" t="inlineStr"/>
      <c r="X5615" t="inlineStr">
        <is>
          <t>libre</t>
        </is>
      </c>
    </row>
    <row r="5616" ht="15" customHeight="1" s="1003">
      <c r="A5616" s="1019" t="inlineStr">
        <is>
          <t>Produits alimentaires</t>
        </is>
      </c>
      <c r="B5616" t="inlineStr">
        <is>
          <t>Alimentation humaine</t>
        </is>
      </c>
      <c r="C5616" t="inlineStr">
        <is>
          <t>kt</t>
        </is>
      </c>
      <c r="D5616" t="inlineStr">
        <is>
          <t>France</t>
        </is>
      </c>
      <c r="E5616" t="inlineStr">
        <is>
          <t>2023-24</t>
        </is>
      </c>
      <c r="F5616" t="inlineStr">
        <is>
          <t>Féverole</t>
        </is>
      </c>
      <c r="G5616" t="inlineStr"/>
      <c r="H5616" t="inlineStr"/>
      <c r="I5616" t="inlineStr"/>
      <c r="J5616" t="inlineStr"/>
      <c r="K5616" t="inlineStr"/>
      <c r="L5616" t="inlineStr"/>
      <c r="M5616" t="inlineStr"/>
      <c r="N5616" t="inlineStr"/>
      <c r="O5616" t="n">
        <v>0</v>
      </c>
      <c r="P5616" t="inlineStr"/>
      <c r="Q5616" t="inlineStr"/>
      <c r="R5616" t="inlineStr"/>
      <c r="S5616" t="inlineStr"/>
      <c r="T5616" t="inlineStr"/>
      <c r="U5616" t="n">
        <v>0</v>
      </c>
      <c r="V5616" t="n">
        <v>500000000</v>
      </c>
      <c r="W5616" t="inlineStr"/>
      <c r="X5616" t="inlineStr">
        <is>
          <t>déterminé</t>
        </is>
      </c>
    </row>
    <row r="5617" ht="15" customHeight="1" s="1003">
      <c r="A5617" s="1019" t="inlineStr">
        <is>
          <t>Produits alimentaires</t>
        </is>
      </c>
      <c r="B5617" t="inlineStr">
        <is>
          <t>Usages alimentaires</t>
        </is>
      </c>
      <c r="C5617" t="inlineStr">
        <is>
          <t>kt</t>
        </is>
      </c>
      <c r="D5617" t="inlineStr">
        <is>
          <t>France</t>
        </is>
      </c>
      <c r="E5617" t="inlineStr">
        <is>
          <t>2023-24</t>
        </is>
      </c>
      <c r="F5617" t="inlineStr">
        <is>
          <t>Féverole</t>
        </is>
      </c>
      <c r="G5617" t="inlineStr"/>
      <c r="H5617" t="inlineStr"/>
      <c r="I5617" t="inlineStr"/>
      <c r="J5617" t="inlineStr"/>
      <c r="K5617" t="inlineStr"/>
      <c r="L5617" t="inlineStr"/>
      <c r="M5617" t="inlineStr"/>
      <c r="N5617" t="inlineStr"/>
      <c r="O5617" t="n">
        <v>0</v>
      </c>
      <c r="P5617" t="inlineStr"/>
      <c r="Q5617" t="inlineStr"/>
      <c r="R5617" t="inlineStr"/>
      <c r="S5617" t="inlineStr"/>
      <c r="T5617" t="inlineStr"/>
      <c r="U5617" t="n">
        <v>0</v>
      </c>
      <c r="V5617" t="n">
        <v>500000000</v>
      </c>
      <c r="W5617" t="inlineStr"/>
      <c r="X5617" t="inlineStr">
        <is>
          <t>déterminé</t>
        </is>
      </c>
    </row>
    <row r="5618" ht="15" customHeight="1" s="1003">
      <c r="A5618" s="1019" t="inlineStr">
        <is>
          <t>Produits alimentaires</t>
        </is>
      </c>
      <c r="B5618" t="inlineStr">
        <is>
          <t>Débouchés</t>
        </is>
      </c>
      <c r="C5618" t="inlineStr">
        <is>
          <t>kt</t>
        </is>
      </c>
      <c r="D5618" t="inlineStr">
        <is>
          <t>France</t>
        </is>
      </c>
      <c r="E5618" t="inlineStr">
        <is>
          <t>2023-24</t>
        </is>
      </c>
      <c r="F5618" t="inlineStr">
        <is>
          <t>Féverole</t>
        </is>
      </c>
      <c r="G5618" t="inlineStr"/>
      <c r="H5618" t="inlineStr"/>
      <c r="I5618" t="inlineStr"/>
      <c r="J5618" t="inlineStr"/>
      <c r="K5618" t="inlineStr"/>
      <c r="L5618" t="inlineStr"/>
      <c r="M5618" t="inlineStr"/>
      <c r="N5618" t="inlineStr"/>
      <c r="O5618" t="n">
        <v>0</v>
      </c>
      <c r="P5618" t="inlineStr"/>
      <c r="Q5618" t="inlineStr"/>
      <c r="R5618" t="inlineStr"/>
      <c r="S5618" t="inlineStr"/>
      <c r="T5618" t="inlineStr"/>
      <c r="U5618" t="n">
        <v>0</v>
      </c>
      <c r="V5618" t="n">
        <v>500000000</v>
      </c>
      <c r="W5618" t="inlineStr"/>
      <c r="X5618" t="inlineStr">
        <is>
          <t>déterminé</t>
        </is>
      </c>
    </row>
    <row r="5619" ht="15" customHeight="1" s="1003">
      <c r="A5619" s="1019" t="inlineStr">
        <is>
          <t>Amidon</t>
        </is>
      </c>
      <c r="B5619" t="inlineStr">
        <is>
          <t>Autres IAA</t>
        </is>
      </c>
      <c r="C5619" t="inlineStr">
        <is>
          <t>kt</t>
        </is>
      </c>
      <c r="D5619" t="inlineStr">
        <is>
          <t>France</t>
        </is>
      </c>
      <c r="E5619" t="inlineStr">
        <is>
          <t>2023-24</t>
        </is>
      </c>
      <c r="F5619" t="inlineStr">
        <is>
          <t>Féverole</t>
        </is>
      </c>
      <c r="G5619" t="inlineStr"/>
      <c r="H5619" t="inlineStr"/>
      <c r="I5619" t="inlineStr"/>
      <c r="J5619" t="inlineStr"/>
      <c r="K5619" t="inlineStr"/>
      <c r="L5619" t="inlineStr"/>
      <c r="M5619" t="inlineStr"/>
      <c r="N5619" t="inlineStr"/>
      <c r="O5619" t="n">
        <v>-0</v>
      </c>
      <c r="P5619" t="n">
        <v>0</v>
      </c>
      <c r="Q5619" t="n">
        <v>-0</v>
      </c>
      <c r="R5619" t="inlineStr"/>
      <c r="S5619" t="inlineStr"/>
      <c r="T5619" t="inlineStr"/>
      <c r="U5619" t="n">
        <v>0</v>
      </c>
      <c r="V5619" t="n">
        <v>500000000</v>
      </c>
      <c r="W5619" t="inlineStr"/>
      <c r="X5619" t="inlineStr">
        <is>
          <t>libre</t>
        </is>
      </c>
    </row>
    <row r="5620" ht="15" customHeight="1" s="1003">
      <c r="A5620" s="1019" t="inlineStr">
        <is>
          <t>Amidon</t>
        </is>
      </c>
      <c r="B5620" t="inlineStr">
        <is>
          <t>Alimentation humaine</t>
        </is>
      </c>
      <c r="C5620" t="inlineStr">
        <is>
          <t>kt</t>
        </is>
      </c>
      <c r="D5620" t="inlineStr">
        <is>
          <t>France</t>
        </is>
      </c>
      <c r="E5620" t="inlineStr">
        <is>
          <t>2023-24</t>
        </is>
      </c>
      <c r="F5620" t="inlineStr">
        <is>
          <t>Féverole</t>
        </is>
      </c>
      <c r="G5620" t="inlineStr"/>
      <c r="H5620" t="inlineStr"/>
      <c r="I5620" t="inlineStr"/>
      <c r="J5620" t="inlineStr"/>
      <c r="K5620" t="inlineStr"/>
      <c r="L5620" t="inlineStr"/>
      <c r="M5620" t="inlineStr"/>
      <c r="N5620" t="inlineStr"/>
      <c r="O5620" t="n">
        <v>-0</v>
      </c>
      <c r="P5620" t="n">
        <v>0</v>
      </c>
      <c r="Q5620" t="n">
        <v>0</v>
      </c>
      <c r="R5620" t="inlineStr"/>
      <c r="S5620" t="inlineStr"/>
      <c r="T5620" t="inlineStr"/>
      <c r="U5620" t="n">
        <v>0</v>
      </c>
      <c r="V5620" t="n">
        <v>500000000</v>
      </c>
      <c r="W5620" t="inlineStr"/>
      <c r="X5620" t="inlineStr">
        <is>
          <t>libre</t>
        </is>
      </c>
    </row>
    <row r="5621" ht="15" customHeight="1" s="1003">
      <c r="A5621" s="1019" t="inlineStr">
        <is>
          <t>Amidon</t>
        </is>
      </c>
      <c r="B5621" t="inlineStr">
        <is>
          <t>Usages alimentaires</t>
        </is>
      </c>
      <c r="C5621" t="inlineStr">
        <is>
          <t>kt</t>
        </is>
      </c>
      <c r="D5621" t="inlineStr">
        <is>
          <t>France</t>
        </is>
      </c>
      <c r="E5621" t="inlineStr">
        <is>
          <t>2023-24</t>
        </is>
      </c>
      <c r="F5621" t="inlineStr">
        <is>
          <t>Féverole</t>
        </is>
      </c>
      <c r="G5621" t="inlineStr"/>
      <c r="H5621" t="inlineStr"/>
      <c r="I5621" t="inlineStr"/>
      <c r="J5621" t="inlineStr"/>
      <c r="K5621" t="inlineStr"/>
      <c r="L5621" t="inlineStr"/>
      <c r="M5621" t="inlineStr"/>
      <c r="N5621" t="inlineStr"/>
      <c r="O5621" t="n">
        <v>-0</v>
      </c>
      <c r="P5621" t="n">
        <v>0</v>
      </c>
      <c r="Q5621" t="n">
        <v>0</v>
      </c>
      <c r="R5621" t="inlineStr"/>
      <c r="S5621" t="inlineStr"/>
      <c r="T5621" t="inlineStr"/>
      <c r="U5621" t="n">
        <v>0</v>
      </c>
      <c r="V5621" t="n">
        <v>500000000</v>
      </c>
      <c r="W5621" t="inlineStr"/>
      <c r="X5621" t="inlineStr">
        <is>
          <t>libre</t>
        </is>
      </c>
    </row>
    <row r="5622" ht="15" customHeight="1" s="1003">
      <c r="A5622" s="1019" t="inlineStr">
        <is>
          <t>Amidon</t>
        </is>
      </c>
      <c r="B5622" t="inlineStr">
        <is>
          <t>Débouchés</t>
        </is>
      </c>
      <c r="C5622" t="inlineStr">
        <is>
          <t>kt</t>
        </is>
      </c>
      <c r="D5622" t="inlineStr">
        <is>
          <t>France</t>
        </is>
      </c>
      <c r="E5622" t="inlineStr">
        <is>
          <t>2023-24</t>
        </is>
      </c>
      <c r="F5622" t="inlineStr">
        <is>
          <t>Féverole</t>
        </is>
      </c>
      <c r="G5622" t="inlineStr"/>
      <c r="H5622" t="inlineStr"/>
      <c r="I5622" t="inlineStr"/>
      <c r="J5622" t="inlineStr"/>
      <c r="K5622" t="inlineStr"/>
      <c r="L5622" t="inlineStr"/>
      <c r="M5622" t="inlineStr"/>
      <c r="N5622" t="inlineStr"/>
      <c r="O5622" t="n">
        <v>-0</v>
      </c>
      <c r="P5622" t="n">
        <v>0</v>
      </c>
      <c r="Q5622" t="n">
        <v>0</v>
      </c>
      <c r="R5622" t="inlineStr"/>
      <c r="S5622" t="inlineStr"/>
      <c r="T5622" t="inlineStr"/>
      <c r="U5622" t="n">
        <v>0</v>
      </c>
      <c r="V5622" t="n">
        <v>500000000</v>
      </c>
      <c r="W5622" t="inlineStr"/>
      <c r="X5622" t="inlineStr">
        <is>
          <t>libre</t>
        </is>
      </c>
    </row>
    <row r="5623" ht="15" customHeight="1" s="1003">
      <c r="A5623" s="1019" t="inlineStr">
        <is>
          <t>Protéine</t>
        </is>
      </c>
      <c r="B5623" t="inlineStr">
        <is>
          <t>Autres IAA</t>
        </is>
      </c>
      <c r="C5623" t="inlineStr">
        <is>
          <t>kt</t>
        </is>
      </c>
      <c r="D5623" t="inlineStr">
        <is>
          <t>France</t>
        </is>
      </c>
      <c r="E5623" t="inlineStr">
        <is>
          <t>2023-24</t>
        </is>
      </c>
      <c r="F5623" t="inlineStr">
        <is>
          <t>Féverole</t>
        </is>
      </c>
      <c r="G5623" t="inlineStr"/>
      <c r="H5623" t="inlineStr"/>
      <c r="I5623" t="inlineStr"/>
      <c r="J5623" t="inlineStr"/>
      <c r="K5623" t="inlineStr"/>
      <c r="L5623" t="inlineStr"/>
      <c r="M5623" t="inlineStr"/>
      <c r="N5623" t="inlineStr"/>
      <c r="O5623" t="n">
        <v>-0</v>
      </c>
      <c r="P5623" t="n">
        <v>0</v>
      </c>
      <c r="Q5623" t="n">
        <v>-0</v>
      </c>
      <c r="R5623" t="inlineStr"/>
      <c r="S5623" t="inlineStr"/>
      <c r="T5623" t="inlineStr"/>
      <c r="U5623" t="n">
        <v>0</v>
      </c>
      <c r="V5623" t="n">
        <v>500000000</v>
      </c>
      <c r="W5623" t="inlineStr"/>
      <c r="X5623" t="inlineStr">
        <is>
          <t>libre</t>
        </is>
      </c>
    </row>
    <row r="5624" ht="15" customHeight="1" s="1003">
      <c r="A5624" s="1019" t="inlineStr">
        <is>
          <t>Protéine</t>
        </is>
      </c>
      <c r="B5624" t="inlineStr">
        <is>
          <t>Alimentation humaine</t>
        </is>
      </c>
      <c r="C5624" t="inlineStr">
        <is>
          <t>kt</t>
        </is>
      </c>
      <c r="D5624" t="inlineStr">
        <is>
          <t>France</t>
        </is>
      </c>
      <c r="E5624" t="inlineStr">
        <is>
          <t>2023-24</t>
        </is>
      </c>
      <c r="F5624" t="inlineStr">
        <is>
          <t>Féverole</t>
        </is>
      </c>
      <c r="G5624" t="inlineStr"/>
      <c r="H5624" t="inlineStr"/>
      <c r="I5624" t="inlineStr"/>
      <c r="J5624" t="inlineStr"/>
      <c r="K5624" t="inlineStr"/>
      <c r="L5624" t="inlineStr"/>
      <c r="M5624" t="inlineStr"/>
      <c r="N5624" t="inlineStr"/>
      <c r="O5624" t="n">
        <v>-0</v>
      </c>
      <c r="P5624" t="n">
        <v>0</v>
      </c>
      <c r="Q5624" t="n">
        <v>0</v>
      </c>
      <c r="R5624" t="inlineStr"/>
      <c r="S5624" t="inlineStr"/>
      <c r="T5624" t="inlineStr"/>
      <c r="U5624" t="n">
        <v>0</v>
      </c>
      <c r="V5624" t="n">
        <v>500000000</v>
      </c>
      <c r="W5624" t="inlineStr"/>
      <c r="X5624" t="inlineStr">
        <is>
          <t>libre</t>
        </is>
      </c>
    </row>
    <row r="5625" ht="15" customHeight="1" s="1003">
      <c r="A5625" s="1019" t="inlineStr">
        <is>
          <t>Protéine</t>
        </is>
      </c>
      <c r="B5625" t="inlineStr">
        <is>
          <t>Usages alimentaires</t>
        </is>
      </c>
      <c r="C5625" t="inlineStr">
        <is>
          <t>kt</t>
        </is>
      </c>
      <c r="D5625" t="inlineStr">
        <is>
          <t>France</t>
        </is>
      </c>
      <c r="E5625" t="inlineStr">
        <is>
          <t>2023-24</t>
        </is>
      </c>
      <c r="F5625" t="inlineStr">
        <is>
          <t>Féverole</t>
        </is>
      </c>
      <c r="G5625" t="inlineStr"/>
      <c r="H5625" t="inlineStr"/>
      <c r="I5625" t="inlineStr"/>
      <c r="J5625" t="inlineStr"/>
      <c r="K5625" t="inlineStr"/>
      <c r="L5625" t="inlineStr"/>
      <c r="M5625" t="inlineStr"/>
      <c r="N5625" t="inlineStr"/>
      <c r="O5625" t="n">
        <v>-0</v>
      </c>
      <c r="P5625" t="n">
        <v>0</v>
      </c>
      <c r="Q5625" t="n">
        <v>0</v>
      </c>
      <c r="R5625" t="inlineStr"/>
      <c r="S5625" t="inlineStr"/>
      <c r="T5625" t="inlineStr"/>
      <c r="U5625" t="n">
        <v>0</v>
      </c>
      <c r="V5625" t="n">
        <v>500000000</v>
      </c>
      <c r="W5625" t="inlineStr"/>
      <c r="X5625" t="inlineStr">
        <is>
          <t>libre</t>
        </is>
      </c>
    </row>
    <row r="5626" ht="15" customHeight="1" s="1003">
      <c r="A5626" s="1019" t="inlineStr">
        <is>
          <t>Protéine</t>
        </is>
      </c>
      <c r="B5626" t="inlineStr">
        <is>
          <t>Débouchés</t>
        </is>
      </c>
      <c r="C5626" t="inlineStr">
        <is>
          <t>kt</t>
        </is>
      </c>
      <c r="D5626" t="inlineStr">
        <is>
          <t>France</t>
        </is>
      </c>
      <c r="E5626" t="inlineStr">
        <is>
          <t>2023-24</t>
        </is>
      </c>
      <c r="F5626" t="inlineStr">
        <is>
          <t>Féverole</t>
        </is>
      </c>
      <c r="G5626" t="inlineStr"/>
      <c r="H5626" t="inlineStr"/>
      <c r="I5626" t="inlineStr"/>
      <c r="J5626" t="inlineStr"/>
      <c r="K5626" t="inlineStr"/>
      <c r="L5626" t="inlineStr"/>
      <c r="M5626" t="inlineStr"/>
      <c r="N5626" t="inlineStr"/>
      <c r="O5626" t="n">
        <v>-0</v>
      </c>
      <c r="P5626" t="n">
        <v>0</v>
      </c>
      <c r="Q5626" t="n">
        <v>0</v>
      </c>
      <c r="R5626" t="inlineStr"/>
      <c r="S5626" t="inlineStr"/>
      <c r="T5626" t="inlineStr"/>
      <c r="U5626" t="n">
        <v>0</v>
      </c>
      <c r="V5626" t="n">
        <v>500000000</v>
      </c>
      <c r="W5626" t="inlineStr"/>
      <c r="X5626" t="inlineStr">
        <is>
          <t>libre</t>
        </is>
      </c>
    </row>
    <row r="5627" ht="15" customHeight="1" s="1003">
      <c r="A5627" s="1019" t="inlineStr">
        <is>
          <t>Fibres, lipides et sons</t>
        </is>
      </c>
      <c r="B5627" t="inlineStr">
        <is>
          <t>Autres IAA</t>
        </is>
      </c>
      <c r="C5627" t="inlineStr">
        <is>
          <t>kt</t>
        </is>
      </c>
      <c r="D5627" t="inlineStr">
        <is>
          <t>France</t>
        </is>
      </c>
      <c r="E5627" t="inlineStr">
        <is>
          <t>2023-24</t>
        </is>
      </c>
      <c r="F5627" t="inlineStr">
        <is>
          <t>Féverole</t>
        </is>
      </c>
      <c r="G5627" t="inlineStr"/>
      <c r="H5627" t="inlineStr"/>
      <c r="I5627" t="inlineStr"/>
      <c r="J5627" t="inlineStr"/>
      <c r="K5627" t="inlineStr"/>
      <c r="L5627" t="inlineStr"/>
      <c r="M5627" t="inlineStr"/>
      <c r="N5627" t="inlineStr"/>
      <c r="O5627" t="n">
        <v>-0</v>
      </c>
      <c r="P5627" t="n">
        <v>0</v>
      </c>
      <c r="Q5627" t="n">
        <v>-0</v>
      </c>
      <c r="R5627" t="inlineStr"/>
      <c r="S5627" t="inlineStr"/>
      <c r="T5627" t="inlineStr"/>
      <c r="U5627" t="n">
        <v>0</v>
      </c>
      <c r="V5627" t="n">
        <v>500000000</v>
      </c>
      <c r="W5627" t="inlineStr"/>
      <c r="X5627" t="inlineStr">
        <is>
          <t>libre</t>
        </is>
      </c>
    </row>
    <row r="5628" ht="15" customHeight="1" s="1003">
      <c r="A5628" s="1019" t="inlineStr">
        <is>
          <t>Fibres, lipides et sons</t>
        </is>
      </c>
      <c r="B5628" t="inlineStr">
        <is>
          <t>Alimentation humaine</t>
        </is>
      </c>
      <c r="C5628" t="inlineStr">
        <is>
          <t>kt</t>
        </is>
      </c>
      <c r="D5628" t="inlineStr">
        <is>
          <t>France</t>
        </is>
      </c>
      <c r="E5628" t="inlineStr">
        <is>
          <t>2023-24</t>
        </is>
      </c>
      <c r="F5628" t="inlineStr">
        <is>
          <t>Féverole</t>
        </is>
      </c>
      <c r="G5628" t="inlineStr"/>
      <c r="H5628" t="inlineStr"/>
      <c r="I5628" t="inlineStr"/>
      <c r="J5628" t="inlineStr"/>
      <c r="K5628" t="inlineStr"/>
      <c r="L5628" t="inlineStr"/>
      <c r="M5628" t="inlineStr"/>
      <c r="N5628" t="inlineStr"/>
      <c r="O5628" t="n">
        <v>-0</v>
      </c>
      <c r="P5628" t="n">
        <v>0</v>
      </c>
      <c r="Q5628" t="n">
        <v>0</v>
      </c>
      <c r="R5628" t="inlineStr"/>
      <c r="S5628" t="inlineStr"/>
      <c r="T5628" t="inlineStr"/>
      <c r="U5628" t="n">
        <v>0</v>
      </c>
      <c r="V5628" t="n">
        <v>500000000</v>
      </c>
      <c r="W5628" t="inlineStr"/>
      <c r="X5628" t="inlineStr">
        <is>
          <t>libre</t>
        </is>
      </c>
    </row>
    <row r="5629" ht="15" customHeight="1" s="1003">
      <c r="A5629" s="1019" t="inlineStr">
        <is>
          <t>Fibres, lipides et sons</t>
        </is>
      </c>
      <c r="B5629" t="inlineStr">
        <is>
          <t>Usages alimentaires</t>
        </is>
      </c>
      <c r="C5629" t="inlineStr">
        <is>
          <t>kt</t>
        </is>
      </c>
      <c r="D5629" t="inlineStr">
        <is>
          <t>France</t>
        </is>
      </c>
      <c r="E5629" t="inlineStr">
        <is>
          <t>2023-24</t>
        </is>
      </c>
      <c r="F5629" t="inlineStr">
        <is>
          <t>Féverole</t>
        </is>
      </c>
      <c r="G5629" t="inlineStr"/>
      <c r="H5629" t="inlineStr"/>
      <c r="I5629" t="inlineStr"/>
      <c r="J5629" t="inlineStr"/>
      <c r="K5629" t="inlineStr"/>
      <c r="L5629" t="inlineStr"/>
      <c r="M5629" t="inlineStr"/>
      <c r="N5629" t="inlineStr"/>
      <c r="O5629" t="n">
        <v>-0</v>
      </c>
      <c r="P5629" t="n">
        <v>0</v>
      </c>
      <c r="Q5629" t="n">
        <v>0</v>
      </c>
      <c r="R5629" t="inlineStr"/>
      <c r="S5629" t="inlineStr"/>
      <c r="T5629" t="inlineStr"/>
      <c r="U5629" t="n">
        <v>0</v>
      </c>
      <c r="V5629" t="n">
        <v>500000000</v>
      </c>
      <c r="W5629" t="inlineStr"/>
      <c r="X5629" t="inlineStr">
        <is>
          <t>libre</t>
        </is>
      </c>
    </row>
    <row r="5630" ht="15" customHeight="1" s="1003">
      <c r="A5630" s="1019" t="inlineStr">
        <is>
          <t>Fibres, lipides et sons</t>
        </is>
      </c>
      <c r="B5630" t="inlineStr">
        <is>
          <t>Débouchés</t>
        </is>
      </c>
      <c r="C5630" t="inlineStr">
        <is>
          <t>kt</t>
        </is>
      </c>
      <c r="D5630" t="inlineStr">
        <is>
          <t>France</t>
        </is>
      </c>
      <c r="E5630" t="inlineStr">
        <is>
          <t>2023-24</t>
        </is>
      </c>
      <c r="F5630" t="inlineStr">
        <is>
          <t>Féverole</t>
        </is>
      </c>
      <c r="G5630" t="inlineStr"/>
      <c r="H5630" t="inlineStr"/>
      <c r="I5630" t="inlineStr"/>
      <c r="J5630" t="inlineStr"/>
      <c r="K5630" t="inlineStr"/>
      <c r="L5630" t="inlineStr"/>
      <c r="M5630" t="inlineStr"/>
      <c r="N5630" t="inlineStr"/>
      <c r="O5630" t="n">
        <v>-0</v>
      </c>
      <c r="P5630" t="n">
        <v>0</v>
      </c>
      <c r="Q5630" t="n">
        <v>0</v>
      </c>
      <c r="R5630" t="inlineStr"/>
      <c r="S5630" t="inlineStr"/>
      <c r="T5630" t="inlineStr"/>
      <c r="U5630" t="n">
        <v>0</v>
      </c>
      <c r="V5630" t="n">
        <v>500000000</v>
      </c>
      <c r="W5630" t="inlineStr"/>
      <c r="X5630" t="inlineStr">
        <is>
          <t>libre</t>
        </is>
      </c>
    </row>
    <row r="5631" ht="15" customHeight="1" s="1003">
      <c r="A5631" s="1019" t="inlineStr">
        <is>
          <t>Farine</t>
        </is>
      </c>
      <c r="B5631" t="inlineStr">
        <is>
          <t>Autres IAA</t>
        </is>
      </c>
      <c r="C5631" t="inlineStr">
        <is>
          <t>kt</t>
        </is>
      </c>
      <c r="D5631" t="inlineStr">
        <is>
          <t>France</t>
        </is>
      </c>
      <c r="E5631" t="inlineStr">
        <is>
          <t>2023-24</t>
        </is>
      </c>
      <c r="F5631" t="inlineStr">
        <is>
          <t>Féverole</t>
        </is>
      </c>
      <c r="G5631" t="inlineStr"/>
      <c r="H5631" t="inlineStr"/>
      <c r="I5631" t="inlineStr"/>
      <c r="J5631" t="inlineStr"/>
      <c r="K5631" t="inlineStr"/>
      <c r="L5631" t="inlineStr"/>
      <c r="M5631" t="inlineStr"/>
      <c r="N5631" t="inlineStr"/>
      <c r="O5631" t="n">
        <v>7.69</v>
      </c>
      <c r="P5631" t="inlineStr"/>
      <c r="Q5631" t="inlineStr"/>
      <c r="R5631" t="inlineStr"/>
      <c r="S5631" t="inlineStr"/>
      <c r="T5631" t="inlineStr"/>
      <c r="U5631" t="n">
        <v>0</v>
      </c>
      <c r="V5631" t="n">
        <v>500000000</v>
      </c>
      <c r="W5631" t="inlineStr"/>
      <c r="X5631" t="inlineStr">
        <is>
          <t>déterminé</t>
        </is>
      </c>
    </row>
    <row r="5632" ht="15" customHeight="1" s="1003">
      <c r="A5632" s="1019" t="inlineStr">
        <is>
          <t>Farine</t>
        </is>
      </c>
      <c r="B5632" t="inlineStr">
        <is>
          <t>Alimentation humaine</t>
        </is>
      </c>
      <c r="C5632" t="inlineStr">
        <is>
          <t>kt</t>
        </is>
      </c>
      <c r="D5632" t="inlineStr">
        <is>
          <t>France</t>
        </is>
      </c>
      <c r="E5632" t="inlineStr">
        <is>
          <t>2023-24</t>
        </is>
      </c>
      <c r="F5632" t="inlineStr">
        <is>
          <t>Féverole</t>
        </is>
      </c>
      <c r="G5632" t="inlineStr"/>
      <c r="H5632" t="inlineStr"/>
      <c r="I5632" t="inlineStr"/>
      <c r="J5632" t="inlineStr"/>
      <c r="K5632" t="inlineStr"/>
      <c r="L5632" t="inlineStr"/>
      <c r="M5632" t="inlineStr"/>
      <c r="N5632" t="inlineStr"/>
      <c r="O5632" t="n">
        <v>7.69</v>
      </c>
      <c r="P5632" t="inlineStr"/>
      <c r="Q5632" t="inlineStr"/>
      <c r="R5632" t="inlineStr"/>
      <c r="S5632" t="inlineStr"/>
      <c r="T5632" t="inlineStr"/>
      <c r="U5632" t="n">
        <v>0</v>
      </c>
      <c r="V5632" t="n">
        <v>500000000</v>
      </c>
      <c r="W5632" t="inlineStr"/>
      <c r="X5632" t="inlineStr">
        <is>
          <t>déterminé</t>
        </is>
      </c>
    </row>
    <row r="5633" ht="15" customHeight="1" s="1003">
      <c r="A5633" s="1019" t="inlineStr">
        <is>
          <t>Farine</t>
        </is>
      </c>
      <c r="B5633" t="inlineStr">
        <is>
          <t>Usages alimentaires</t>
        </is>
      </c>
      <c r="C5633" t="inlineStr">
        <is>
          <t>kt</t>
        </is>
      </c>
      <c r="D5633" t="inlineStr">
        <is>
          <t>France</t>
        </is>
      </c>
      <c r="E5633" t="inlineStr">
        <is>
          <t>2023-24</t>
        </is>
      </c>
      <c r="F5633" t="inlineStr">
        <is>
          <t>Féverole</t>
        </is>
      </c>
      <c r="G5633" t="inlineStr"/>
      <c r="H5633" t="inlineStr"/>
      <c r="I5633" t="inlineStr"/>
      <c r="J5633" t="inlineStr"/>
      <c r="K5633" t="inlineStr"/>
      <c r="L5633" t="inlineStr"/>
      <c r="M5633" t="inlineStr"/>
      <c r="N5633" t="inlineStr"/>
      <c r="O5633" t="n">
        <v>7.69</v>
      </c>
      <c r="P5633" t="inlineStr"/>
      <c r="Q5633" t="inlineStr"/>
      <c r="R5633" t="inlineStr"/>
      <c r="S5633" t="inlineStr"/>
      <c r="T5633" t="inlineStr"/>
      <c r="U5633" t="n">
        <v>0</v>
      </c>
      <c r="V5633" t="n">
        <v>500000000</v>
      </c>
      <c r="W5633" t="inlineStr"/>
      <c r="X5633" t="inlineStr">
        <is>
          <t>déterminé</t>
        </is>
      </c>
    </row>
    <row r="5634" ht="15" customHeight="1" s="1003">
      <c r="A5634" s="1019" t="inlineStr">
        <is>
          <t>Farine</t>
        </is>
      </c>
      <c r="B5634" t="inlineStr">
        <is>
          <t>Débouchés</t>
        </is>
      </c>
      <c r="C5634" t="inlineStr">
        <is>
          <t>kt</t>
        </is>
      </c>
      <c r="D5634" t="inlineStr">
        <is>
          <t>France</t>
        </is>
      </c>
      <c r="E5634" t="inlineStr">
        <is>
          <t>2023-24</t>
        </is>
      </c>
      <c r="F5634" t="inlineStr">
        <is>
          <t>Féverole</t>
        </is>
      </c>
      <c r="G5634" t="inlineStr"/>
      <c r="H5634" t="inlineStr"/>
      <c r="I5634" t="inlineStr"/>
      <c r="J5634" t="inlineStr"/>
      <c r="K5634" t="inlineStr"/>
      <c r="L5634" t="inlineStr"/>
      <c r="M5634" t="inlineStr"/>
      <c r="N5634" t="inlineStr"/>
      <c r="O5634" t="n">
        <v>7.69</v>
      </c>
      <c r="P5634" t="inlineStr"/>
      <c r="Q5634" t="inlineStr"/>
      <c r="R5634" t="inlineStr"/>
      <c r="S5634" t="inlineStr"/>
      <c r="T5634" t="inlineStr"/>
      <c r="U5634" t="n">
        <v>0</v>
      </c>
      <c r="V5634" t="n">
        <v>500000000</v>
      </c>
      <c r="W5634" t="inlineStr"/>
      <c r="X5634" t="inlineStr">
        <is>
          <t>déterminé</t>
        </is>
      </c>
    </row>
    <row r="5635" ht="15" customHeight="1" s="1003">
      <c r="A5635" s="1019" t="inlineStr">
        <is>
          <t>Sons</t>
        </is>
      </c>
      <c r="B5635" t="inlineStr">
        <is>
          <t>Alimentation animale</t>
        </is>
      </c>
      <c r="C5635" t="inlineStr">
        <is>
          <t>kt</t>
        </is>
      </c>
      <c r="D5635" t="inlineStr">
        <is>
          <t>France</t>
        </is>
      </c>
      <c r="E5635" t="inlineStr">
        <is>
          <t>2023-24</t>
        </is>
      </c>
      <c r="F5635" t="inlineStr">
        <is>
          <t>Féverole</t>
        </is>
      </c>
      <c r="G5635" t="inlineStr"/>
      <c r="H5635" t="inlineStr"/>
      <c r="I5635" t="inlineStr"/>
      <c r="J5635" t="inlineStr"/>
      <c r="K5635" t="inlineStr"/>
      <c r="L5635" t="inlineStr"/>
      <c r="M5635" t="inlineStr"/>
      <c r="N5635" t="inlineStr"/>
      <c r="O5635" t="n">
        <v>2.31</v>
      </c>
      <c r="P5635" t="inlineStr"/>
      <c r="Q5635" t="inlineStr"/>
      <c r="R5635" t="inlineStr"/>
      <c r="S5635" t="inlineStr"/>
      <c r="T5635" t="inlineStr"/>
      <c r="U5635" t="n">
        <v>0</v>
      </c>
      <c r="V5635" t="n">
        <v>500000000</v>
      </c>
      <c r="W5635" t="inlineStr"/>
      <c r="X5635" t="inlineStr">
        <is>
          <t>déterminé</t>
        </is>
      </c>
    </row>
    <row r="5636" ht="15" customHeight="1" s="1003">
      <c r="A5636" s="1019" t="inlineStr">
        <is>
          <t>Sons</t>
        </is>
      </c>
      <c r="B5636" t="inlineStr">
        <is>
          <t>Usages alimentaires</t>
        </is>
      </c>
      <c r="C5636" t="inlineStr">
        <is>
          <t>kt</t>
        </is>
      </c>
      <c r="D5636" t="inlineStr">
        <is>
          <t>France</t>
        </is>
      </c>
      <c r="E5636" t="inlineStr">
        <is>
          <t>2023-24</t>
        </is>
      </c>
      <c r="F5636" t="inlineStr">
        <is>
          <t>Féverole</t>
        </is>
      </c>
      <c r="G5636" t="inlineStr"/>
      <c r="H5636" t="inlineStr"/>
      <c r="I5636" t="inlineStr"/>
      <c r="J5636" t="inlineStr"/>
      <c r="K5636" t="inlineStr"/>
      <c r="L5636" t="inlineStr"/>
      <c r="M5636" t="inlineStr"/>
      <c r="N5636" t="inlineStr"/>
      <c r="O5636" t="n">
        <v>2.31</v>
      </c>
      <c r="P5636" t="inlineStr"/>
      <c r="Q5636" t="inlineStr"/>
      <c r="R5636" t="inlineStr"/>
      <c r="S5636" t="inlineStr"/>
      <c r="T5636" t="inlineStr"/>
      <c r="U5636" t="n">
        <v>0</v>
      </c>
      <c r="V5636" t="n">
        <v>500000000</v>
      </c>
      <c r="W5636" t="inlineStr"/>
      <c r="X5636" t="inlineStr">
        <is>
          <t>déterminé</t>
        </is>
      </c>
    </row>
    <row r="5637" ht="15" customHeight="1" s="1003">
      <c r="A5637" s="1019" t="inlineStr">
        <is>
          <t>Sons</t>
        </is>
      </c>
      <c r="B5637" t="inlineStr">
        <is>
          <t>Débouchés</t>
        </is>
      </c>
      <c r="C5637" t="inlineStr">
        <is>
          <t>kt</t>
        </is>
      </c>
      <c r="D5637" t="inlineStr">
        <is>
          <t>France</t>
        </is>
      </c>
      <c r="E5637" t="inlineStr">
        <is>
          <t>2023-24</t>
        </is>
      </c>
      <c r="F5637" t="inlineStr">
        <is>
          <t>Féverole</t>
        </is>
      </c>
      <c r="G5637" t="inlineStr"/>
      <c r="H5637" t="inlineStr"/>
      <c r="I5637" t="inlineStr"/>
      <c r="J5637" t="inlineStr"/>
      <c r="K5637" t="inlineStr"/>
      <c r="L5637" t="inlineStr"/>
      <c r="M5637" t="inlineStr"/>
      <c r="N5637" t="inlineStr"/>
      <c r="O5637" t="n">
        <v>2.31</v>
      </c>
      <c r="P5637" t="inlineStr"/>
      <c r="Q5637" t="inlineStr"/>
      <c r="R5637" t="inlineStr"/>
      <c r="S5637" t="inlineStr"/>
      <c r="T5637" t="inlineStr"/>
      <c r="U5637" t="n">
        <v>0</v>
      </c>
      <c r="V5637" t="n">
        <v>500000000</v>
      </c>
      <c r="W5637" t="inlineStr"/>
      <c r="X5637" t="inlineStr">
        <is>
          <t>déterminé</t>
        </is>
      </c>
    </row>
    <row r="5638" ht="15" customHeight="1" s="1003">
      <c r="A5638" s="1019" t="inlineStr">
        <is>
          <t>Sons</t>
        </is>
      </c>
      <c r="B5638" t="inlineStr">
        <is>
          <t>FAB</t>
        </is>
      </c>
      <c r="C5638" t="inlineStr">
        <is>
          <t>kt</t>
        </is>
      </c>
      <c r="D5638" t="inlineStr">
        <is>
          <t>France</t>
        </is>
      </c>
      <c r="E5638" t="inlineStr">
        <is>
          <t>2023-24</t>
        </is>
      </c>
      <c r="F5638" t="inlineStr">
        <is>
          <t>Féverole</t>
        </is>
      </c>
      <c r="G5638" t="inlineStr"/>
      <c r="H5638" t="inlineStr"/>
      <c r="I5638" t="inlineStr"/>
      <c r="J5638" t="inlineStr"/>
      <c r="K5638" t="inlineStr"/>
      <c r="L5638" t="inlineStr"/>
      <c r="M5638" t="inlineStr"/>
      <c r="N5638" t="inlineStr"/>
      <c r="O5638" t="n">
        <v>0.53</v>
      </c>
      <c r="P5638" t="n">
        <v>0</v>
      </c>
      <c r="Q5638" t="n">
        <v>2.31</v>
      </c>
      <c r="R5638" t="inlineStr"/>
      <c r="S5638" t="inlineStr"/>
      <c r="T5638" t="inlineStr"/>
      <c r="U5638" t="n">
        <v>0</v>
      </c>
      <c r="V5638" t="n">
        <v>500000000</v>
      </c>
      <c r="W5638" t="inlineStr"/>
      <c r="X5638" t="inlineStr">
        <is>
          <t>libre</t>
        </is>
      </c>
    </row>
    <row r="5639" ht="15" customHeight="1" s="1003">
      <c r="A5639" s="1019" t="inlineStr">
        <is>
          <t>Sons</t>
        </is>
      </c>
      <c r="B5639" t="inlineStr">
        <is>
          <t>FAF</t>
        </is>
      </c>
      <c r="C5639" t="inlineStr">
        <is>
          <t>kt</t>
        </is>
      </c>
      <c r="D5639" t="inlineStr">
        <is>
          <t>France</t>
        </is>
      </c>
      <c r="E5639" t="inlineStr">
        <is>
          <t>2023-24</t>
        </is>
      </c>
      <c r="F5639" t="inlineStr">
        <is>
          <t>Féverole</t>
        </is>
      </c>
      <c r="G5639" t="inlineStr"/>
      <c r="H5639" t="inlineStr"/>
      <c r="I5639" t="inlineStr"/>
      <c r="J5639" t="inlineStr"/>
      <c r="K5639" t="inlineStr"/>
      <c r="L5639" t="inlineStr"/>
      <c r="M5639" t="inlineStr"/>
      <c r="N5639" t="inlineStr"/>
      <c r="O5639" t="n">
        <v>0.18</v>
      </c>
      <c r="P5639" t="n">
        <v>0</v>
      </c>
      <c r="Q5639" t="n">
        <v>2.31</v>
      </c>
      <c r="R5639" t="inlineStr"/>
      <c r="S5639" t="inlineStr"/>
      <c r="T5639" t="inlineStr"/>
      <c r="U5639" t="n">
        <v>0</v>
      </c>
      <c r="V5639" t="n">
        <v>500000000</v>
      </c>
      <c r="W5639" t="inlineStr"/>
      <c r="X5639" t="inlineStr">
        <is>
          <t>libre</t>
        </is>
      </c>
    </row>
    <row r="5640" ht="15" customHeight="1" s="1003">
      <c r="A5640" s="1019" t="inlineStr">
        <is>
          <t>Sons</t>
        </is>
      </c>
      <c r="B5640" t="inlineStr">
        <is>
          <t>Direct élevage</t>
        </is>
      </c>
      <c r="C5640" t="inlineStr">
        <is>
          <t>kt</t>
        </is>
      </c>
      <c r="D5640" t="inlineStr">
        <is>
          <t>France</t>
        </is>
      </c>
      <c r="E5640" t="inlineStr">
        <is>
          <t>2023-24</t>
        </is>
      </c>
      <c r="F5640" t="inlineStr">
        <is>
          <t>Féverole</t>
        </is>
      </c>
      <c r="G5640" t="inlineStr"/>
      <c r="H5640" t="inlineStr"/>
      <c r="I5640" t="inlineStr"/>
      <c r="J5640" t="inlineStr"/>
      <c r="K5640" t="inlineStr"/>
      <c r="L5640" t="inlineStr"/>
      <c r="M5640" t="inlineStr"/>
      <c r="N5640" t="inlineStr"/>
      <c r="O5640" t="n">
        <v>0.18</v>
      </c>
      <c r="P5640" t="n">
        <v>0</v>
      </c>
      <c r="Q5640" t="n">
        <v>2.31</v>
      </c>
      <c r="R5640" t="inlineStr"/>
      <c r="S5640" t="inlineStr"/>
      <c r="T5640" t="inlineStr"/>
      <c r="U5640" t="n">
        <v>0</v>
      </c>
      <c r="V5640" t="n">
        <v>500000000</v>
      </c>
      <c r="W5640" t="inlineStr"/>
      <c r="X5640" t="inlineStr">
        <is>
          <t>libre</t>
        </is>
      </c>
    </row>
    <row r="5641" ht="15" customHeight="1" s="1003">
      <c r="A5641" s="1019" t="inlineStr">
        <is>
          <t>Sons</t>
        </is>
      </c>
      <c r="B5641" t="inlineStr">
        <is>
          <t>Petfood</t>
        </is>
      </c>
      <c r="C5641" t="inlineStr">
        <is>
          <t>kt</t>
        </is>
      </c>
      <c r="D5641" t="inlineStr">
        <is>
          <t>France</t>
        </is>
      </c>
      <c r="E5641" t="inlineStr">
        <is>
          <t>2023-24</t>
        </is>
      </c>
      <c r="F5641" t="inlineStr">
        <is>
          <t>Féverole</t>
        </is>
      </c>
      <c r="G5641" t="inlineStr"/>
      <c r="H5641" t="inlineStr"/>
      <c r="I5641" t="inlineStr"/>
      <c r="J5641" t="inlineStr"/>
      <c r="K5641" t="inlineStr"/>
      <c r="L5641" t="inlineStr"/>
      <c r="M5641" t="inlineStr"/>
      <c r="N5641" t="inlineStr"/>
      <c r="O5641" t="n">
        <v>1.42</v>
      </c>
      <c r="P5641" t="n">
        <v>0</v>
      </c>
      <c r="Q5641" t="n">
        <v>2.31</v>
      </c>
      <c r="R5641" t="inlineStr"/>
      <c r="S5641" t="inlineStr"/>
      <c r="T5641" t="inlineStr"/>
      <c r="U5641" t="n">
        <v>0</v>
      </c>
      <c r="V5641" t="n">
        <v>500000000</v>
      </c>
      <c r="W5641" t="inlineStr"/>
      <c r="X5641" t="inlineStr">
        <is>
          <t>libre</t>
        </is>
      </c>
    </row>
    <row r="5642" ht="15" customHeight="1" s="1003">
      <c r="A5642" s="1019" t="inlineStr">
        <is>
          <t>Sons</t>
        </is>
      </c>
      <c r="B5642" t="inlineStr">
        <is>
          <t>Alimentation animale rente</t>
        </is>
      </c>
      <c r="C5642" t="inlineStr">
        <is>
          <t>kt</t>
        </is>
      </c>
      <c r="D5642" t="inlineStr">
        <is>
          <t>France</t>
        </is>
      </c>
      <c r="E5642" t="inlineStr">
        <is>
          <t>2023-24</t>
        </is>
      </c>
      <c r="F5642" t="inlineStr">
        <is>
          <t>Féverole</t>
        </is>
      </c>
      <c r="G5642" t="inlineStr"/>
      <c r="H5642" t="inlineStr"/>
      <c r="I5642" t="inlineStr"/>
      <c r="J5642" t="inlineStr"/>
      <c r="K5642" t="inlineStr"/>
      <c r="L5642" t="inlineStr"/>
      <c r="M5642" t="inlineStr"/>
      <c r="N5642" t="inlineStr"/>
      <c r="O5642" t="n">
        <v>0.89</v>
      </c>
      <c r="P5642" t="n">
        <v>0</v>
      </c>
      <c r="Q5642" t="n">
        <v>2.31</v>
      </c>
      <c r="R5642" t="inlineStr"/>
      <c r="S5642" t="inlineStr"/>
      <c r="T5642" t="inlineStr"/>
      <c r="U5642" t="n">
        <v>0</v>
      </c>
      <c r="V5642" t="n">
        <v>500000000</v>
      </c>
      <c r="W5642" t="inlineStr"/>
      <c r="X5642" t="inlineStr">
        <is>
          <t>libre</t>
        </is>
      </c>
    </row>
    <row r="5643" ht="15" customHeight="1" s="1003">
      <c r="A5643" s="1019" t="inlineStr">
        <is>
          <t>Sons</t>
        </is>
      </c>
      <c r="B5643" t="inlineStr">
        <is>
          <t>Hors FAB</t>
        </is>
      </c>
      <c r="C5643" t="inlineStr">
        <is>
          <t>kt</t>
        </is>
      </c>
      <c r="D5643" t="inlineStr">
        <is>
          <t>France</t>
        </is>
      </c>
      <c r="E5643" t="inlineStr">
        <is>
          <t>2023-24</t>
        </is>
      </c>
      <c r="F5643" t="inlineStr">
        <is>
          <t>Féverole</t>
        </is>
      </c>
      <c r="G5643" t="inlineStr"/>
      <c r="H5643" t="inlineStr"/>
      <c r="I5643" t="inlineStr"/>
      <c r="J5643" t="inlineStr"/>
      <c r="K5643" t="inlineStr"/>
      <c r="L5643" t="inlineStr"/>
      <c r="M5643" t="inlineStr"/>
      <c r="N5643" t="inlineStr"/>
      <c r="O5643" t="n">
        <v>0.36</v>
      </c>
      <c r="P5643" t="n">
        <v>0</v>
      </c>
      <c r="Q5643" t="n">
        <v>2.31</v>
      </c>
      <c r="R5643" t="inlineStr"/>
      <c r="S5643" t="inlineStr"/>
      <c r="T5643" t="inlineStr"/>
      <c r="U5643" t="n">
        <v>0</v>
      </c>
      <c r="V5643" t="n">
        <v>500000000</v>
      </c>
      <c r="W5643" t="inlineStr"/>
      <c r="X5643" t="inlineStr">
        <is>
          <t>libre</t>
        </is>
      </c>
    </row>
    <row r="5644" ht="15" customHeight="1" s="1003">
      <c r="A5644" s="1019" t="inlineStr">
        <is>
          <t>MPV</t>
        </is>
      </c>
      <c r="B5644" t="inlineStr">
        <is>
          <t>Autres IAA</t>
        </is>
      </c>
      <c r="C5644" t="inlineStr">
        <is>
          <t>kt</t>
        </is>
      </c>
      <c r="D5644" t="inlineStr">
        <is>
          <t>France</t>
        </is>
      </c>
      <c r="E5644" t="inlineStr">
        <is>
          <t>2023-24</t>
        </is>
      </c>
      <c r="F5644" t="inlineStr">
        <is>
          <t>Féverole</t>
        </is>
      </c>
      <c r="G5644" t="inlineStr"/>
      <c r="H5644" t="inlineStr"/>
      <c r="I5644" t="inlineStr"/>
      <c r="J5644" t="inlineStr"/>
      <c r="K5644" t="inlineStr"/>
      <c r="L5644" t="inlineStr"/>
      <c r="M5644" t="inlineStr"/>
      <c r="N5644" t="inlineStr"/>
      <c r="O5644" t="n">
        <v>-0</v>
      </c>
      <c r="P5644" t="n">
        <v>0</v>
      </c>
      <c r="Q5644" t="n">
        <v>-0</v>
      </c>
      <c r="R5644" t="inlineStr"/>
      <c r="S5644" t="inlineStr"/>
      <c r="T5644" t="inlineStr"/>
      <c r="U5644" t="n">
        <v>0</v>
      </c>
      <c r="V5644" t="n">
        <v>500000000</v>
      </c>
      <c r="W5644" t="inlineStr"/>
      <c r="X5644" t="inlineStr">
        <is>
          <t>libre</t>
        </is>
      </c>
    </row>
    <row r="5645" ht="15" customHeight="1" s="1003">
      <c r="A5645" s="1019" t="inlineStr">
        <is>
          <t>MPV</t>
        </is>
      </c>
      <c r="B5645" t="inlineStr">
        <is>
          <t>Alimentation humaine</t>
        </is>
      </c>
      <c r="C5645" t="inlineStr">
        <is>
          <t>kt</t>
        </is>
      </c>
      <c r="D5645" t="inlineStr">
        <is>
          <t>France</t>
        </is>
      </c>
      <c r="E5645" t="inlineStr">
        <is>
          <t>2023-24</t>
        </is>
      </c>
      <c r="F5645" t="inlineStr">
        <is>
          <t>Féverole</t>
        </is>
      </c>
      <c r="G5645" t="inlineStr"/>
      <c r="H5645" t="inlineStr"/>
      <c r="I5645" t="inlineStr"/>
      <c r="J5645" t="inlineStr"/>
      <c r="K5645" t="inlineStr"/>
      <c r="L5645" t="inlineStr"/>
      <c r="M5645" t="inlineStr"/>
      <c r="N5645" t="inlineStr"/>
      <c r="O5645" t="n">
        <v>-0</v>
      </c>
      <c r="P5645" t="n">
        <v>0</v>
      </c>
      <c r="Q5645" t="n">
        <v>0</v>
      </c>
      <c r="R5645" t="inlineStr"/>
      <c r="S5645" t="inlineStr"/>
      <c r="T5645" t="inlineStr"/>
      <c r="U5645" t="n">
        <v>0</v>
      </c>
      <c r="V5645" t="n">
        <v>500000000</v>
      </c>
      <c r="W5645" t="inlineStr"/>
      <c r="X5645" t="inlineStr">
        <is>
          <t>libre</t>
        </is>
      </c>
    </row>
    <row r="5646" ht="15" customHeight="1" s="1003">
      <c r="A5646" s="1019" t="inlineStr">
        <is>
          <t>MPV</t>
        </is>
      </c>
      <c r="B5646" t="inlineStr">
        <is>
          <t>Usages alimentaires</t>
        </is>
      </c>
      <c r="C5646" t="inlineStr">
        <is>
          <t>kt</t>
        </is>
      </c>
      <c r="D5646" t="inlineStr">
        <is>
          <t>France</t>
        </is>
      </c>
      <c r="E5646" t="inlineStr">
        <is>
          <t>2023-24</t>
        </is>
      </c>
      <c r="F5646" t="inlineStr">
        <is>
          <t>Féverole</t>
        </is>
      </c>
      <c r="G5646" t="inlineStr"/>
      <c r="H5646" t="inlineStr"/>
      <c r="I5646" t="inlineStr"/>
      <c r="J5646" t="inlineStr"/>
      <c r="K5646" t="inlineStr"/>
      <c r="L5646" t="inlineStr"/>
      <c r="M5646" t="inlineStr"/>
      <c r="N5646" t="inlineStr"/>
      <c r="O5646" t="n">
        <v>-0</v>
      </c>
      <c r="P5646" t="n">
        <v>0</v>
      </c>
      <c r="Q5646" t="n">
        <v>0</v>
      </c>
      <c r="R5646" t="inlineStr"/>
      <c r="S5646" t="inlineStr"/>
      <c r="T5646" t="inlineStr"/>
      <c r="U5646" t="n">
        <v>0</v>
      </c>
      <c r="V5646" t="n">
        <v>500000000</v>
      </c>
      <c r="W5646" t="inlineStr"/>
      <c r="X5646" t="inlineStr">
        <is>
          <t>libre</t>
        </is>
      </c>
    </row>
    <row r="5647" ht="15" customHeight="1" s="1003">
      <c r="A5647" s="1019" t="inlineStr">
        <is>
          <t>MPV</t>
        </is>
      </c>
      <c r="B5647" t="inlineStr">
        <is>
          <t>Débouchés</t>
        </is>
      </c>
      <c r="C5647" t="inlineStr">
        <is>
          <t>kt</t>
        </is>
      </c>
      <c r="D5647" t="inlineStr">
        <is>
          <t>France</t>
        </is>
      </c>
      <c r="E5647" t="inlineStr">
        <is>
          <t>2023-24</t>
        </is>
      </c>
      <c r="F5647" t="inlineStr">
        <is>
          <t>Féverole</t>
        </is>
      </c>
      <c r="G5647" t="inlineStr"/>
      <c r="H5647" t="inlineStr"/>
      <c r="I5647" t="inlineStr"/>
      <c r="J5647" t="inlineStr"/>
      <c r="K5647" t="inlineStr"/>
      <c r="L5647" t="inlineStr"/>
      <c r="M5647" t="inlineStr"/>
      <c r="N5647" t="inlineStr"/>
      <c r="O5647" t="n">
        <v>-0</v>
      </c>
      <c r="P5647" t="n">
        <v>0</v>
      </c>
      <c r="Q5647" t="n">
        <v>0</v>
      </c>
      <c r="R5647" t="inlineStr"/>
      <c r="S5647" t="inlineStr"/>
      <c r="T5647" t="inlineStr"/>
      <c r="U5647" t="n">
        <v>0</v>
      </c>
      <c r="V5647" t="n">
        <v>500000000</v>
      </c>
      <c r="W5647" t="inlineStr"/>
      <c r="X5647" t="inlineStr">
        <is>
          <t>libre</t>
        </is>
      </c>
    </row>
    <row r="5648" ht="15" customHeight="1" s="1003">
      <c r="A5648" s="1019" t="inlineStr">
        <is>
          <t>Amidon, fibres, lipides et sons</t>
        </is>
      </c>
      <c r="B5648" t="inlineStr">
        <is>
          <t>Autres IAA</t>
        </is>
      </c>
      <c r="C5648" t="inlineStr">
        <is>
          <t>kt</t>
        </is>
      </c>
      <c r="D5648" t="inlineStr">
        <is>
          <t>France</t>
        </is>
      </c>
      <c r="E5648" t="inlineStr">
        <is>
          <t>2023-24</t>
        </is>
      </c>
      <c r="F5648" t="inlineStr">
        <is>
          <t>Féverole</t>
        </is>
      </c>
      <c r="G5648" t="inlineStr"/>
      <c r="H5648" t="inlineStr"/>
      <c r="I5648" t="inlineStr"/>
      <c r="J5648" t="inlineStr"/>
      <c r="K5648" t="inlineStr"/>
      <c r="L5648" t="inlineStr"/>
      <c r="M5648" t="inlineStr"/>
      <c r="N5648" t="inlineStr"/>
      <c r="O5648" t="n">
        <v>-0</v>
      </c>
      <c r="P5648" t="n">
        <v>0</v>
      </c>
      <c r="Q5648" t="n">
        <v>-0</v>
      </c>
      <c r="R5648" t="inlineStr"/>
      <c r="S5648" t="inlineStr"/>
      <c r="T5648" t="inlineStr"/>
      <c r="U5648" t="n">
        <v>0</v>
      </c>
      <c r="V5648" t="n">
        <v>500000000</v>
      </c>
      <c r="W5648" t="inlineStr"/>
      <c r="X5648" t="inlineStr">
        <is>
          <t>libre</t>
        </is>
      </c>
    </row>
    <row r="5649" ht="15" customHeight="1" s="1003">
      <c r="A5649" s="1019" t="inlineStr">
        <is>
          <t>Amidon, fibres, lipides et sons</t>
        </is>
      </c>
      <c r="B5649" t="inlineStr">
        <is>
          <t>Alimentation humaine</t>
        </is>
      </c>
      <c r="C5649" t="inlineStr">
        <is>
          <t>kt</t>
        </is>
      </c>
      <c r="D5649" t="inlineStr">
        <is>
          <t>France</t>
        </is>
      </c>
      <c r="E5649" t="inlineStr">
        <is>
          <t>2023-24</t>
        </is>
      </c>
      <c r="F5649" t="inlineStr">
        <is>
          <t>Féverole</t>
        </is>
      </c>
      <c r="G5649" t="inlineStr"/>
      <c r="H5649" t="inlineStr"/>
      <c r="I5649" t="inlineStr"/>
      <c r="J5649" t="inlineStr"/>
      <c r="K5649" t="inlineStr"/>
      <c r="L5649" t="inlineStr"/>
      <c r="M5649" t="inlineStr"/>
      <c r="N5649" t="inlineStr"/>
      <c r="O5649" t="n">
        <v>-0</v>
      </c>
      <c r="P5649" t="n">
        <v>0</v>
      </c>
      <c r="Q5649" t="n">
        <v>0</v>
      </c>
      <c r="R5649" t="inlineStr"/>
      <c r="S5649" t="inlineStr"/>
      <c r="T5649" t="inlineStr"/>
      <c r="U5649" t="n">
        <v>0</v>
      </c>
      <c r="V5649" t="n">
        <v>500000000</v>
      </c>
      <c r="W5649" t="inlineStr"/>
      <c r="X5649" t="inlineStr">
        <is>
          <t>libre</t>
        </is>
      </c>
    </row>
    <row r="5650" ht="15" customHeight="1" s="1003">
      <c r="A5650" s="1019" t="inlineStr">
        <is>
          <t>Amidon, fibres, lipides et sons</t>
        </is>
      </c>
      <c r="B5650" t="inlineStr">
        <is>
          <t>Usages alimentaires</t>
        </is>
      </c>
      <c r="C5650" t="inlineStr">
        <is>
          <t>kt</t>
        </is>
      </c>
      <c r="D5650" t="inlineStr">
        <is>
          <t>France</t>
        </is>
      </c>
      <c r="E5650" t="inlineStr">
        <is>
          <t>2023-24</t>
        </is>
      </c>
      <c r="F5650" t="inlineStr">
        <is>
          <t>Féverole</t>
        </is>
      </c>
      <c r="G5650" t="inlineStr"/>
      <c r="H5650" t="inlineStr"/>
      <c r="I5650" t="inlineStr"/>
      <c r="J5650" t="inlineStr"/>
      <c r="K5650" t="inlineStr"/>
      <c r="L5650" t="inlineStr"/>
      <c r="M5650" t="inlineStr"/>
      <c r="N5650" t="inlineStr"/>
      <c r="O5650" t="n">
        <v>-0</v>
      </c>
      <c r="P5650" t="n">
        <v>0</v>
      </c>
      <c r="Q5650" t="n">
        <v>0</v>
      </c>
      <c r="R5650" t="inlineStr"/>
      <c r="S5650" t="inlineStr"/>
      <c r="T5650" t="inlineStr"/>
      <c r="U5650" t="n">
        <v>0</v>
      </c>
      <c r="V5650" t="n">
        <v>500000000</v>
      </c>
      <c r="W5650" t="inlineStr"/>
      <c r="X5650" t="inlineStr">
        <is>
          <t>libre</t>
        </is>
      </c>
    </row>
    <row r="5651" ht="15" customHeight="1" s="1003">
      <c r="A5651" s="1019" t="inlineStr">
        <is>
          <t>Amidon, fibres, lipides et sons</t>
        </is>
      </c>
      <c r="B5651" t="inlineStr">
        <is>
          <t>Débouchés</t>
        </is>
      </c>
      <c r="C5651" t="inlineStr">
        <is>
          <t>kt</t>
        </is>
      </c>
      <c r="D5651" t="inlineStr">
        <is>
          <t>France</t>
        </is>
      </c>
      <c r="E5651" t="inlineStr">
        <is>
          <t>2023-24</t>
        </is>
      </c>
      <c r="F5651" t="inlineStr">
        <is>
          <t>Féverole</t>
        </is>
      </c>
      <c r="G5651" t="inlineStr"/>
      <c r="H5651" t="inlineStr"/>
      <c r="I5651" t="inlineStr"/>
      <c r="J5651" t="inlineStr"/>
      <c r="K5651" t="inlineStr"/>
      <c r="L5651" t="inlineStr"/>
      <c r="M5651" t="inlineStr"/>
      <c r="N5651" t="inlineStr"/>
      <c r="O5651" t="n">
        <v>-0</v>
      </c>
      <c r="P5651" t="n">
        <v>0</v>
      </c>
      <c r="Q5651" t="n">
        <v>0</v>
      </c>
      <c r="R5651" t="inlineStr"/>
      <c r="S5651" t="inlineStr"/>
      <c r="T5651" t="inlineStr"/>
      <c r="U5651" t="n">
        <v>0</v>
      </c>
      <c r="V5651" t="n">
        <v>500000000</v>
      </c>
      <c r="W5651" t="inlineStr"/>
      <c r="X5651" t="inlineStr">
        <is>
          <t>libre</t>
        </is>
      </c>
    </row>
    <row r="5652" ht="15" customHeight="1" s="1003">
      <c r="A5652" s="1019" t="inlineStr">
        <is>
          <t>Récolte</t>
        </is>
      </c>
      <c r="B5652" t="inlineStr">
        <is>
          <t>Olives</t>
        </is>
      </c>
      <c r="C5652" t="inlineStr">
        <is>
          <t>kt</t>
        </is>
      </c>
      <c r="D5652" t="inlineStr">
        <is>
          <t>France</t>
        </is>
      </c>
      <c r="E5652" t="inlineStr">
        <is>
          <t>2023-24</t>
        </is>
      </c>
      <c r="F5652" t="inlineStr">
        <is>
          <t>Féverole</t>
        </is>
      </c>
      <c r="G5652" t="inlineStr"/>
      <c r="H5652" t="inlineStr"/>
      <c r="I5652" t="inlineStr"/>
      <c r="J5652" t="inlineStr"/>
      <c r="K5652" t="inlineStr"/>
      <c r="L5652" t="inlineStr"/>
      <c r="M5652" t="inlineStr"/>
      <c r="N5652" t="inlineStr"/>
      <c r="O5652" t="n">
        <v>-0</v>
      </c>
      <c r="P5652" t="n">
        <v>0</v>
      </c>
      <c r="Q5652" t="n">
        <v>500000000</v>
      </c>
      <c r="R5652" t="inlineStr"/>
      <c r="S5652" t="inlineStr"/>
      <c r="T5652" t="inlineStr"/>
      <c r="U5652" t="n">
        <v>0</v>
      </c>
      <c r="V5652" t="n">
        <v>500000000</v>
      </c>
      <c r="W5652" t="inlineStr"/>
      <c r="X5652" t="inlineStr">
        <is>
          <t>libre unbounded</t>
        </is>
      </c>
    </row>
    <row r="5653" ht="15" customHeight="1" s="1003">
      <c r="A5653" s="1019" t="inlineStr">
        <is>
          <t>Récolte</t>
        </is>
      </c>
      <c r="B5653" t="inlineStr">
        <is>
          <t>Graines récoltées</t>
        </is>
      </c>
      <c r="C5653" t="inlineStr">
        <is>
          <t>kt</t>
        </is>
      </c>
      <c r="D5653" t="inlineStr">
        <is>
          <t>France</t>
        </is>
      </c>
      <c r="E5653" t="inlineStr">
        <is>
          <t>2023-24</t>
        </is>
      </c>
      <c r="F5653" t="inlineStr">
        <is>
          <t>Féverole</t>
        </is>
      </c>
      <c r="G5653" t="inlineStr">
        <is>
          <t>Récolte = 216 kt (Bilans par campagne - FranceAgriMer)</t>
        </is>
      </c>
      <c r="H5653" t="inlineStr"/>
      <c r="I5653" t="inlineStr">
        <is>
          <t>Bilans par campagne - FranceAgriMer</t>
        </is>
      </c>
      <c r="J5653" t="inlineStr"/>
      <c r="K5653" t="inlineStr">
        <is>
          <t>Volume</t>
        </is>
      </c>
      <c r="L5653" t="inlineStr">
        <is>
          <t>Récolte</t>
        </is>
      </c>
      <c r="M5653" t="inlineStr">
        <is>
          <t>Bilans Féverole - FAM</t>
        </is>
      </c>
      <c r="N5653" t="inlineStr"/>
      <c r="O5653" t="n">
        <v>216</v>
      </c>
      <c r="P5653" t="inlineStr"/>
      <c r="Q5653" t="inlineStr"/>
      <c r="R5653" t="n">
        <v>216.32</v>
      </c>
      <c r="S5653" t="n">
        <v>10.82</v>
      </c>
      <c r="T5653" t="n">
        <v>0.1</v>
      </c>
      <c r="U5653" t="n">
        <v>0</v>
      </c>
      <c r="V5653" t="n">
        <v>500000000</v>
      </c>
      <c r="W5653" t="n">
        <v>0</v>
      </c>
      <c r="X5653" t="inlineStr">
        <is>
          <t>redondant</t>
        </is>
      </c>
    </row>
    <row r="5654" ht="15" customHeight="1" s="1003">
      <c r="A5654" s="1019" t="inlineStr">
        <is>
          <t>Ferme</t>
        </is>
      </c>
      <c r="B5654" t="inlineStr">
        <is>
          <t>Stock final à la ferme</t>
        </is>
      </c>
      <c r="C5654" t="inlineStr">
        <is>
          <t>kt</t>
        </is>
      </c>
      <c r="D5654" t="inlineStr">
        <is>
          <t>France</t>
        </is>
      </c>
      <c r="E5654" t="inlineStr">
        <is>
          <t>2023-24</t>
        </is>
      </c>
      <c r="F5654" t="inlineStr">
        <is>
          <t>Féverole</t>
        </is>
      </c>
      <c r="G5654" t="inlineStr"/>
      <c r="H5654" t="inlineStr"/>
      <c r="I5654" t="inlineStr"/>
      <c r="J5654" t="inlineStr">
        <is>
          <t>Le stock à la ferme est négligé</t>
        </is>
      </c>
      <c r="K5654" t="inlineStr"/>
      <c r="L5654" t="inlineStr">
        <is>
          <t>Stock final à la ferme</t>
        </is>
      </c>
      <c r="M5654" t="inlineStr"/>
      <c r="N5654" t="inlineStr"/>
      <c r="O5654" t="n">
        <v>0</v>
      </c>
      <c r="P5654" t="inlineStr"/>
      <c r="Q5654" t="inlineStr"/>
      <c r="R5654" t="n">
        <v>0</v>
      </c>
      <c r="S5654" t="n">
        <v>0</v>
      </c>
      <c r="T5654" t="inlineStr"/>
      <c r="U5654" t="n">
        <v>0</v>
      </c>
      <c r="V5654" t="n">
        <v>500000000</v>
      </c>
      <c r="W5654" t="n">
        <v>0</v>
      </c>
      <c r="X5654" t="inlineStr">
        <is>
          <t>redondant</t>
        </is>
      </c>
    </row>
    <row r="5655" ht="15" customHeight="1" s="1003">
      <c r="A5655" s="1019" t="inlineStr">
        <is>
          <t>Ferme</t>
        </is>
      </c>
      <c r="B5655" t="inlineStr">
        <is>
          <t>Graines autoconsommées</t>
        </is>
      </c>
      <c r="C5655" t="inlineStr">
        <is>
          <t>kt</t>
        </is>
      </c>
      <c r="D5655" t="inlineStr">
        <is>
          <t>France</t>
        </is>
      </c>
      <c r="E5655" t="inlineStr">
        <is>
          <t>2023-24</t>
        </is>
      </c>
      <c r="F5655" t="inlineStr">
        <is>
          <t>Féverole</t>
        </is>
      </c>
      <c r="G5655" t="inlineStr">
        <is>
          <t>Autoconsommation à la ferme = 70 kt (Bilans par campagne - FranceAgriMer)</t>
        </is>
      </c>
      <c r="H5655" t="inlineStr"/>
      <c r="I5655" t="inlineStr">
        <is>
          <t>Bilans par campagne - FranceAgriMer</t>
        </is>
      </c>
      <c r="J5655" t="inlineStr"/>
      <c r="K5655" t="inlineStr">
        <is>
          <t>Volume</t>
        </is>
      </c>
      <c r="L5655" t="inlineStr">
        <is>
          <t>Autoconsommation à la ferme</t>
        </is>
      </c>
      <c r="M5655" t="inlineStr">
        <is>
          <t>Bilans Féverole - FAM</t>
        </is>
      </c>
      <c r="N5655" t="inlineStr"/>
      <c r="O5655" t="n">
        <v>70</v>
      </c>
      <c r="P5655" t="inlineStr"/>
      <c r="Q5655" t="inlineStr"/>
      <c r="R5655" t="n">
        <v>70.02</v>
      </c>
      <c r="S5655" t="n">
        <v>3.5</v>
      </c>
      <c r="T5655" t="n">
        <v>0.1</v>
      </c>
      <c r="U5655" t="n">
        <v>0</v>
      </c>
      <c r="V5655" t="n">
        <v>500000000</v>
      </c>
      <c r="W5655" t="n">
        <v>0</v>
      </c>
      <c r="X5655" t="inlineStr">
        <is>
          <t>redondant</t>
        </is>
      </c>
    </row>
    <row r="5656" ht="15" customHeight="1" s="1003">
      <c r="A5656" s="1019" t="inlineStr">
        <is>
          <t>Ferme</t>
        </is>
      </c>
      <c r="B5656" t="inlineStr">
        <is>
          <t>Stock final</t>
        </is>
      </c>
      <c r="C5656" t="inlineStr">
        <is>
          <t>kt</t>
        </is>
      </c>
      <c r="D5656" t="inlineStr">
        <is>
          <t>France</t>
        </is>
      </c>
      <c r="E5656" t="inlineStr">
        <is>
          <t>2023-24</t>
        </is>
      </c>
      <c r="F5656" t="inlineStr">
        <is>
          <t>Féverole</t>
        </is>
      </c>
      <c r="G5656" t="inlineStr"/>
      <c r="H5656" t="inlineStr"/>
      <c r="I5656" t="inlineStr"/>
      <c r="J5656" t="inlineStr"/>
      <c r="K5656" t="inlineStr"/>
      <c r="L5656" t="inlineStr"/>
      <c r="M5656" t="inlineStr"/>
      <c r="N5656" t="inlineStr"/>
      <c r="O5656" t="n">
        <v>0</v>
      </c>
      <c r="P5656" t="inlineStr"/>
      <c r="Q5656" t="inlineStr"/>
      <c r="R5656" t="inlineStr"/>
      <c r="S5656" t="inlineStr"/>
      <c r="T5656" t="inlineStr"/>
      <c r="U5656" t="n">
        <v>0</v>
      </c>
      <c r="V5656" t="n">
        <v>500000000</v>
      </c>
      <c r="W5656" t="inlineStr"/>
      <c r="X5656" t="inlineStr">
        <is>
          <t>déterminé</t>
        </is>
      </c>
    </row>
    <row r="5657" ht="15" customHeight="1" s="1003">
      <c r="A5657" s="1019" t="inlineStr">
        <is>
          <t>OS</t>
        </is>
      </c>
      <c r="B5657" t="inlineStr">
        <is>
          <t>Graines collectées</t>
        </is>
      </c>
      <c r="C5657" t="inlineStr">
        <is>
          <t>kt</t>
        </is>
      </c>
      <c r="D5657" t="inlineStr">
        <is>
          <t>France</t>
        </is>
      </c>
      <c r="E5657" t="inlineStr">
        <is>
          <t>2023-24</t>
        </is>
      </c>
      <c r="F5657" t="inlineStr">
        <is>
          <t>Féverole</t>
        </is>
      </c>
      <c r="G5657" t="inlineStr"/>
      <c r="H5657" t="inlineStr"/>
      <c r="I5657" t="inlineStr"/>
      <c r="J5657" t="inlineStr"/>
      <c r="K5657" t="inlineStr"/>
      <c r="L5657" t="inlineStr"/>
      <c r="M5657" t="inlineStr"/>
      <c r="N5657" t="inlineStr"/>
      <c r="O5657" t="n">
        <v>140</v>
      </c>
      <c r="P5657" t="inlineStr"/>
      <c r="Q5657" t="inlineStr"/>
      <c r="R5657" t="inlineStr"/>
      <c r="S5657" t="inlineStr"/>
      <c r="T5657" t="inlineStr"/>
      <c r="U5657" t="n">
        <v>0</v>
      </c>
      <c r="V5657" t="n">
        <v>500000000</v>
      </c>
      <c r="W5657" t="inlineStr"/>
      <c r="X5657" t="inlineStr">
        <is>
          <t>déterminé</t>
        </is>
      </c>
    </row>
    <row r="5658" ht="15" customHeight="1" s="1003">
      <c r="A5658" s="1019" t="inlineStr">
        <is>
          <t>OS</t>
        </is>
      </c>
      <c r="B5658" t="inlineStr">
        <is>
          <t>Stock final collecteurs</t>
        </is>
      </c>
      <c r="C5658" t="inlineStr">
        <is>
          <t>kt</t>
        </is>
      </c>
      <c r="D5658" t="inlineStr">
        <is>
          <t>France</t>
        </is>
      </c>
      <c r="E5658" t="inlineStr">
        <is>
          <t>2023-24</t>
        </is>
      </c>
      <c r="F5658" t="inlineStr">
        <is>
          <t>Féverole</t>
        </is>
      </c>
      <c r="G5658" t="inlineStr">
        <is>
          <t>Stock final collecteurs = 18 kt (Bilans par campagne - FranceAgriMer)</t>
        </is>
      </c>
      <c r="H5658" t="inlineStr"/>
      <c r="I5658" t="inlineStr">
        <is>
          <t>Bilans par campagne - FranceAgriMer</t>
        </is>
      </c>
      <c r="J5658" t="inlineStr"/>
      <c r="K5658" t="inlineStr">
        <is>
          <t>Volume</t>
        </is>
      </c>
      <c r="L5658" t="inlineStr">
        <is>
          <t>Stock final collecteurs</t>
        </is>
      </c>
      <c r="M5658" t="inlineStr">
        <is>
          <t>Bilans Féverole - FAM</t>
        </is>
      </c>
      <c r="N5658" t="inlineStr"/>
      <c r="O5658" t="n">
        <v>18.5</v>
      </c>
      <c r="P5658" t="inlineStr"/>
      <c r="Q5658" t="inlineStr"/>
      <c r="R5658" t="n">
        <v>18.49</v>
      </c>
      <c r="S5658" t="n">
        <v>0.92</v>
      </c>
      <c r="T5658" t="n">
        <v>0.1</v>
      </c>
      <c r="U5658" t="n">
        <v>0</v>
      </c>
      <c r="V5658" t="n">
        <v>500000000</v>
      </c>
      <c r="W5658" t="n">
        <v>0</v>
      </c>
      <c r="X5658" t="inlineStr">
        <is>
          <t>mesuré</t>
        </is>
      </c>
    </row>
    <row r="5659" ht="15" customHeight="1" s="1003">
      <c r="A5659" s="1019" t="inlineStr">
        <is>
          <t>OS</t>
        </is>
      </c>
      <c r="B5659" t="inlineStr">
        <is>
          <t>Stock final</t>
        </is>
      </c>
      <c r="C5659" t="inlineStr">
        <is>
          <t>kt</t>
        </is>
      </c>
      <c r="D5659" t="inlineStr">
        <is>
          <t>France</t>
        </is>
      </c>
      <c r="E5659" t="inlineStr">
        <is>
          <t>2023-24</t>
        </is>
      </c>
      <c r="F5659" t="inlineStr">
        <is>
          <t>Féverole</t>
        </is>
      </c>
      <c r="G5659" t="inlineStr">
        <is>
          <t>Stock final collecteurs = 59 kt (Bilans par campagne - FranceAgriMer)</t>
        </is>
      </c>
      <c r="H5659" t="inlineStr"/>
      <c r="I5659" t="inlineStr">
        <is>
          <t>Bilans par campagne - FranceAgriMer</t>
        </is>
      </c>
      <c r="J5659" t="inlineStr"/>
      <c r="K5659" t="inlineStr">
        <is>
          <t>Volume</t>
        </is>
      </c>
      <c r="L5659" t="inlineStr">
        <is>
          <t>Stock final collecteurs</t>
        </is>
      </c>
      <c r="M5659" t="inlineStr">
        <is>
          <t>Bilans Féverole - FAM</t>
        </is>
      </c>
      <c r="N5659" t="inlineStr"/>
      <c r="O5659" t="n">
        <v>18.5</v>
      </c>
      <c r="P5659" t="inlineStr"/>
      <c r="Q5659" t="inlineStr"/>
      <c r="R5659" t="inlineStr"/>
      <c r="S5659" t="inlineStr"/>
      <c r="T5659" t="inlineStr"/>
      <c r="U5659" t="n">
        <v>0</v>
      </c>
      <c r="V5659" t="n">
        <v>500000000</v>
      </c>
      <c r="W5659" t="inlineStr"/>
      <c r="X5659" t="inlineStr">
        <is>
          <t>déterminé</t>
        </is>
      </c>
    </row>
    <row r="5660" ht="15" customHeight="1" s="1003">
      <c r="A5660" s="1019" t="inlineStr">
        <is>
          <t>OS</t>
        </is>
      </c>
      <c r="B5660" t="inlineStr">
        <is>
          <t>Issues de silo</t>
        </is>
      </c>
      <c r="C5660" t="inlineStr">
        <is>
          <t>kt</t>
        </is>
      </c>
      <c r="D5660" t="inlineStr">
        <is>
          <t>France</t>
        </is>
      </c>
      <c r="E5660" t="inlineStr">
        <is>
          <t>2023-24</t>
        </is>
      </c>
      <c r="F5660" t="inlineStr">
        <is>
          <t>Féverole</t>
        </is>
      </c>
      <c r="G5660" t="inlineStr"/>
      <c r="H5660" t="inlineStr">
        <is>
          <t>Ratio d'issues de silo = 1 % (ONRB - FranceAgriMer)</t>
        </is>
      </c>
      <c r="I5660" t="inlineStr">
        <is>
          <t>ONRB - FranceAgriMer</t>
        </is>
      </c>
      <c r="J5660" t="inlineStr">
        <is>
          <t>0</t>
        </is>
      </c>
      <c r="K5660" t="inlineStr">
        <is>
          <t>Rendement</t>
        </is>
      </c>
      <c r="L5660" t="inlineStr">
        <is>
          <t>Ratio d'issues de silo</t>
        </is>
      </c>
      <c r="M5660" t="inlineStr">
        <is>
          <t>Issues de silo - ONRB</t>
        </is>
      </c>
      <c r="N5660" t="inlineStr"/>
      <c r="O5660" t="n">
        <v>1.46</v>
      </c>
      <c r="P5660" t="inlineStr"/>
      <c r="Q5660" t="inlineStr"/>
      <c r="R5660" t="inlineStr"/>
      <c r="S5660" t="inlineStr"/>
      <c r="T5660" t="inlineStr"/>
      <c r="U5660" t="n">
        <v>0</v>
      </c>
      <c r="V5660" t="n">
        <v>500000000</v>
      </c>
      <c r="W5660" t="inlineStr"/>
      <c r="X5660" t="inlineStr">
        <is>
          <t>déterminé</t>
        </is>
      </c>
    </row>
    <row r="5661" ht="15" customHeight="1" s="1003">
      <c r="A5661" s="1019" t="inlineStr">
        <is>
          <t>Trituration</t>
        </is>
      </c>
      <c r="B5661" t="inlineStr">
        <is>
          <t>Huile</t>
        </is>
      </c>
      <c r="C5661" t="inlineStr">
        <is>
          <t>kt</t>
        </is>
      </c>
      <c r="D5661" t="inlineStr">
        <is>
          <t>France</t>
        </is>
      </c>
      <c r="E5661" t="inlineStr">
        <is>
          <t>2023-24</t>
        </is>
      </c>
      <c r="F5661" t="inlineStr">
        <is>
          <t>Féverole</t>
        </is>
      </c>
      <c r="G5661" t="inlineStr"/>
      <c r="H5661" t="inlineStr"/>
      <c r="I5661" t="inlineStr"/>
      <c r="J5661" t="inlineStr">
        <is>
          <t>Pas de trituration</t>
        </is>
      </c>
      <c r="K5661" t="inlineStr"/>
      <c r="L5661" t="inlineStr"/>
      <c r="M5661" t="inlineStr"/>
      <c r="N5661" t="inlineStr"/>
      <c r="O5661" t="n">
        <v>-0</v>
      </c>
      <c r="P5661" t="inlineStr"/>
      <c r="Q5661" t="inlineStr"/>
      <c r="R5661" t="n">
        <v>0</v>
      </c>
      <c r="S5661" t="n">
        <v>0</v>
      </c>
      <c r="T5661" t="inlineStr"/>
      <c r="U5661" t="n">
        <v>0</v>
      </c>
      <c r="V5661" t="n">
        <v>500000000</v>
      </c>
      <c r="W5661" t="n">
        <v>0</v>
      </c>
      <c r="X5661" t="inlineStr">
        <is>
          <t>mesuré</t>
        </is>
      </c>
    </row>
    <row r="5662" ht="15" customHeight="1" s="1003">
      <c r="A5662" s="1019" t="inlineStr">
        <is>
          <t>Trituration</t>
        </is>
      </c>
      <c r="B5662" t="inlineStr">
        <is>
          <t>Tourteaux</t>
        </is>
      </c>
      <c r="C5662" t="inlineStr">
        <is>
          <t>kt</t>
        </is>
      </c>
      <c r="D5662" t="inlineStr">
        <is>
          <t>France</t>
        </is>
      </c>
      <c r="E5662" t="inlineStr">
        <is>
          <t>2023-24</t>
        </is>
      </c>
      <c r="F5662" t="inlineStr">
        <is>
          <t>Féverole</t>
        </is>
      </c>
      <c r="G5662" t="inlineStr"/>
      <c r="H5662" t="inlineStr"/>
      <c r="I5662" t="inlineStr"/>
      <c r="J5662" t="inlineStr"/>
      <c r="K5662" t="inlineStr"/>
      <c r="L5662" t="inlineStr"/>
      <c r="M5662" t="inlineStr"/>
      <c r="N5662" t="inlineStr"/>
      <c r="O5662" t="n">
        <v>-0</v>
      </c>
      <c r="P5662" t="inlineStr"/>
      <c r="Q5662" t="inlineStr"/>
      <c r="R5662" t="n">
        <v>0</v>
      </c>
      <c r="S5662" t="n">
        <v>0</v>
      </c>
      <c r="T5662" t="inlineStr"/>
      <c r="U5662" t="n">
        <v>0</v>
      </c>
      <c r="V5662" t="n">
        <v>500000000</v>
      </c>
      <c r="W5662" t="n">
        <v>0</v>
      </c>
      <c r="X5662" t="inlineStr">
        <is>
          <t>mesuré</t>
        </is>
      </c>
    </row>
    <row r="5663" ht="15" customHeight="1" s="1003">
      <c r="A5663" s="1019" t="inlineStr">
        <is>
          <t>Trituration</t>
        </is>
      </c>
      <c r="B5663" t="inlineStr">
        <is>
          <t>Coques (+ eau)</t>
        </is>
      </c>
      <c r="C5663" t="inlineStr">
        <is>
          <t>kt</t>
        </is>
      </c>
      <c r="D5663" t="inlineStr">
        <is>
          <t>France</t>
        </is>
      </c>
      <c r="E5663" t="inlineStr">
        <is>
          <t>2023-24</t>
        </is>
      </c>
      <c r="F5663" t="inlineStr">
        <is>
          <t>Féverole</t>
        </is>
      </c>
      <c r="G5663" t="inlineStr"/>
      <c r="H5663" t="inlineStr"/>
      <c r="I5663" t="inlineStr"/>
      <c r="J5663" t="inlineStr"/>
      <c r="K5663" t="inlineStr"/>
      <c r="L5663" t="inlineStr"/>
      <c r="M5663" t="inlineStr"/>
      <c r="N5663" t="inlineStr"/>
      <c r="O5663" t="n">
        <v>0</v>
      </c>
      <c r="P5663" t="inlineStr"/>
      <c r="Q5663" t="inlineStr"/>
      <c r="R5663" t="inlineStr"/>
      <c r="S5663" t="inlineStr"/>
      <c r="T5663" t="inlineStr"/>
      <c r="U5663" t="n">
        <v>0</v>
      </c>
      <c r="V5663" t="n">
        <v>500000000</v>
      </c>
      <c r="W5663" t="inlineStr"/>
      <c r="X5663" t="inlineStr">
        <is>
          <t>déterminé</t>
        </is>
      </c>
    </row>
    <row r="5664" ht="15" customHeight="1" s="1003">
      <c r="A5664" s="1019" t="inlineStr">
        <is>
          <t>Moulin</t>
        </is>
      </c>
      <c r="B5664" t="inlineStr">
        <is>
          <t>Grignons d'olive</t>
        </is>
      </c>
      <c r="C5664" t="inlineStr">
        <is>
          <t>kt</t>
        </is>
      </c>
      <c r="D5664" t="inlineStr">
        <is>
          <t>France</t>
        </is>
      </c>
      <c r="E5664" t="inlineStr">
        <is>
          <t>2023-24</t>
        </is>
      </c>
      <c r="F5664" t="inlineStr">
        <is>
          <t>Féverole</t>
        </is>
      </c>
      <c r="G5664" t="inlineStr"/>
      <c r="H5664" t="inlineStr"/>
      <c r="I5664" t="inlineStr"/>
      <c r="J5664" t="inlineStr"/>
      <c r="K5664" t="inlineStr"/>
      <c r="L5664" t="inlineStr">
        <is>
          <t>Production de grignons d'olive</t>
        </is>
      </c>
      <c r="M5664" t="inlineStr"/>
      <c r="N5664" t="inlineStr"/>
      <c r="O5664" t="n">
        <v>-0</v>
      </c>
      <c r="P5664" t="n">
        <v>0</v>
      </c>
      <c r="Q5664" t="n">
        <v>500000000</v>
      </c>
      <c r="R5664" t="inlineStr"/>
      <c r="S5664" t="inlineStr"/>
      <c r="T5664" t="inlineStr"/>
      <c r="U5664" t="n">
        <v>0</v>
      </c>
      <c r="V5664" t="n">
        <v>500000000</v>
      </c>
      <c r="W5664" t="inlineStr"/>
      <c r="X5664" t="inlineStr">
        <is>
          <t>libre unbounded</t>
        </is>
      </c>
    </row>
    <row r="5665" ht="15" customHeight="1" s="1003">
      <c r="A5665" s="1019" t="inlineStr">
        <is>
          <t>Moulin</t>
        </is>
      </c>
      <c r="B5665" t="inlineStr">
        <is>
          <t>Huile d'olive</t>
        </is>
      </c>
      <c r="C5665" t="inlineStr">
        <is>
          <t>kt</t>
        </is>
      </c>
      <c r="D5665" t="inlineStr">
        <is>
          <t>France</t>
        </is>
      </c>
      <c r="E5665" t="inlineStr">
        <is>
          <t>2023-24</t>
        </is>
      </c>
      <c r="F5665" t="inlineStr">
        <is>
          <t>Féverole</t>
        </is>
      </c>
      <c r="G5665" t="inlineStr"/>
      <c r="H5665" t="inlineStr"/>
      <c r="I5665" t="inlineStr"/>
      <c r="J5665" t="inlineStr"/>
      <c r="K5665" t="inlineStr"/>
      <c r="L5665" t="inlineStr"/>
      <c r="M5665" t="inlineStr"/>
      <c r="N5665" t="inlineStr"/>
      <c r="O5665" t="n">
        <v>-0</v>
      </c>
      <c r="P5665" t="n">
        <v>0</v>
      </c>
      <c r="Q5665" t="n">
        <v>500000000</v>
      </c>
      <c r="R5665" t="inlineStr"/>
      <c r="S5665" t="inlineStr"/>
      <c r="T5665" t="inlineStr"/>
      <c r="U5665" t="n">
        <v>0</v>
      </c>
      <c r="V5665" t="n">
        <v>500000000</v>
      </c>
      <c r="W5665" t="inlineStr"/>
      <c r="X5665" t="inlineStr">
        <is>
          <t>libre unbounded</t>
        </is>
      </c>
    </row>
    <row r="5666" ht="15" customHeight="1" s="1003">
      <c r="A5666" s="1019" t="inlineStr">
        <is>
          <t>Conservation ou préparation d'olives</t>
        </is>
      </c>
      <c r="B5666" t="inlineStr">
        <is>
          <t>Olives de table</t>
        </is>
      </c>
      <c r="C5666" t="inlineStr">
        <is>
          <t>kt</t>
        </is>
      </c>
      <c r="D5666" t="inlineStr">
        <is>
          <t>France</t>
        </is>
      </c>
      <c r="E5666" t="inlineStr">
        <is>
          <t>2023-24</t>
        </is>
      </c>
      <c r="F5666" t="inlineStr">
        <is>
          <t>Féverole</t>
        </is>
      </c>
      <c r="G5666" t="inlineStr"/>
      <c r="H5666" t="inlineStr"/>
      <c r="I5666" t="inlineStr"/>
      <c r="J5666" t="inlineStr"/>
      <c r="K5666" t="inlineStr"/>
      <c r="L5666" t="inlineStr"/>
      <c r="M5666" t="inlineStr"/>
      <c r="N5666" t="inlineStr"/>
      <c r="O5666" t="n">
        <v>-0</v>
      </c>
      <c r="P5666" t="n">
        <v>0</v>
      </c>
      <c r="Q5666" t="n">
        <v>500000000</v>
      </c>
      <c r="R5666" t="inlineStr"/>
      <c r="S5666" t="inlineStr"/>
      <c r="T5666" t="inlineStr"/>
      <c r="U5666" t="n">
        <v>0</v>
      </c>
      <c r="V5666" t="n">
        <v>500000000</v>
      </c>
      <c r="W5666" t="inlineStr"/>
      <c r="X5666" t="inlineStr">
        <is>
          <t>libre unbounded</t>
        </is>
      </c>
    </row>
    <row r="5667" ht="15" customHeight="1" s="1003">
      <c r="A5667" s="1019" t="inlineStr">
        <is>
          <t>Fabrication de produits alimentaires</t>
        </is>
      </c>
      <c r="B5667" t="inlineStr">
        <is>
          <t>Produits alimentaires</t>
        </is>
      </c>
      <c r="C5667" t="inlineStr">
        <is>
          <t>kt</t>
        </is>
      </c>
      <c r="D5667" t="inlineStr">
        <is>
          <t>France</t>
        </is>
      </c>
      <c r="E5667" t="inlineStr">
        <is>
          <t>2023-24</t>
        </is>
      </c>
      <c r="F5667" t="inlineStr">
        <is>
          <t>Féverole</t>
        </is>
      </c>
      <c r="G5667" t="inlineStr"/>
      <c r="H5667" t="inlineStr"/>
      <c r="I5667" t="inlineStr"/>
      <c r="J5667" t="inlineStr"/>
      <c r="K5667" t="inlineStr"/>
      <c r="L5667" t="inlineStr"/>
      <c r="M5667" t="inlineStr"/>
      <c r="N5667" t="inlineStr"/>
      <c r="O5667" t="n">
        <v>0</v>
      </c>
      <c r="P5667" t="inlineStr"/>
      <c r="Q5667" t="inlineStr"/>
      <c r="R5667" t="inlineStr"/>
      <c r="S5667" t="inlineStr"/>
      <c r="T5667" t="inlineStr"/>
      <c r="U5667" t="n">
        <v>0</v>
      </c>
      <c r="V5667" t="n">
        <v>500000000</v>
      </c>
      <c r="W5667" t="inlineStr"/>
      <c r="X5667" t="inlineStr">
        <is>
          <t>déterminé</t>
        </is>
      </c>
    </row>
    <row r="5668" ht="15" customHeight="1" s="1003">
      <c r="A5668" s="1019" t="inlineStr">
        <is>
          <t>Amidonnerie</t>
        </is>
      </c>
      <c r="B5668" t="inlineStr">
        <is>
          <t>Fibres, lipides et sons</t>
        </is>
      </c>
      <c r="C5668" t="inlineStr">
        <is>
          <t>kt</t>
        </is>
      </c>
      <c r="D5668" t="inlineStr">
        <is>
          <t>France</t>
        </is>
      </c>
      <c r="E5668" t="inlineStr">
        <is>
          <t>2023-24</t>
        </is>
      </c>
      <c r="F5668" t="inlineStr">
        <is>
          <t>Féverole</t>
        </is>
      </c>
      <c r="G5668" t="inlineStr"/>
      <c r="H5668" t="inlineStr"/>
      <c r="I5668" t="inlineStr"/>
      <c r="J5668" t="inlineStr"/>
      <c r="K5668" t="inlineStr"/>
      <c r="L5668" t="inlineStr"/>
      <c r="M5668" t="inlineStr"/>
      <c r="N5668" t="inlineStr"/>
      <c r="O5668" t="n">
        <v>-0</v>
      </c>
      <c r="P5668" t="n">
        <v>0</v>
      </c>
      <c r="Q5668" t="n">
        <v>-0</v>
      </c>
      <c r="R5668" t="inlineStr"/>
      <c r="S5668" t="inlineStr"/>
      <c r="T5668" t="inlineStr"/>
      <c r="U5668" t="n">
        <v>0</v>
      </c>
      <c r="V5668" t="n">
        <v>500000000</v>
      </c>
      <c r="W5668" t="inlineStr"/>
      <c r="X5668" t="inlineStr">
        <is>
          <t>libre</t>
        </is>
      </c>
    </row>
    <row r="5669" ht="15" customHeight="1" s="1003">
      <c r="A5669" s="1019" t="inlineStr">
        <is>
          <t>Amidonnerie</t>
        </is>
      </c>
      <c r="B5669" t="inlineStr">
        <is>
          <t>Amidon</t>
        </is>
      </c>
      <c r="C5669" t="inlineStr">
        <is>
          <t>kt</t>
        </is>
      </c>
      <c r="D5669" t="inlineStr">
        <is>
          <t>France</t>
        </is>
      </c>
      <c r="E5669" t="inlineStr">
        <is>
          <t>2023-24</t>
        </is>
      </c>
      <c r="F5669" t="inlineStr">
        <is>
          <t>Féverole</t>
        </is>
      </c>
      <c r="G5669" t="inlineStr"/>
      <c r="H5669" t="inlineStr"/>
      <c r="I5669" t="inlineStr"/>
      <c r="J5669" t="inlineStr"/>
      <c r="K5669" t="inlineStr"/>
      <c r="L5669" t="inlineStr"/>
      <c r="M5669" t="inlineStr"/>
      <c r="N5669" t="inlineStr"/>
      <c r="O5669" t="n">
        <v>-0</v>
      </c>
      <c r="P5669" t="n">
        <v>0</v>
      </c>
      <c r="Q5669" t="n">
        <v>-0</v>
      </c>
      <c r="R5669" t="inlineStr"/>
      <c r="S5669" t="inlineStr"/>
      <c r="T5669" t="inlineStr"/>
      <c r="U5669" t="n">
        <v>0</v>
      </c>
      <c r="V5669" t="n">
        <v>500000000</v>
      </c>
      <c r="W5669" t="inlineStr"/>
      <c r="X5669" t="inlineStr">
        <is>
          <t>libre</t>
        </is>
      </c>
    </row>
    <row r="5670" ht="15" customHeight="1" s="1003">
      <c r="A5670" s="1019" t="inlineStr">
        <is>
          <t>Amidonnerie</t>
        </is>
      </c>
      <c r="B5670" t="inlineStr">
        <is>
          <t>Protéine</t>
        </is>
      </c>
      <c r="C5670" t="inlineStr">
        <is>
          <t>kt</t>
        </is>
      </c>
      <c r="D5670" t="inlineStr">
        <is>
          <t>France</t>
        </is>
      </c>
      <c r="E5670" t="inlineStr">
        <is>
          <t>2023-24</t>
        </is>
      </c>
      <c r="F5670" t="inlineStr">
        <is>
          <t>Féverole</t>
        </is>
      </c>
      <c r="G5670" t="inlineStr"/>
      <c r="H5670" t="inlineStr"/>
      <c r="I5670" t="inlineStr"/>
      <c r="J5670" t="inlineStr"/>
      <c r="K5670" t="inlineStr"/>
      <c r="L5670" t="inlineStr"/>
      <c r="M5670" t="inlineStr"/>
      <c r="N5670" t="inlineStr"/>
      <c r="O5670" t="n">
        <v>-0</v>
      </c>
      <c r="P5670" t="n">
        <v>0</v>
      </c>
      <c r="Q5670" t="n">
        <v>-0</v>
      </c>
      <c r="R5670" t="inlineStr"/>
      <c r="S5670" t="inlineStr"/>
      <c r="T5670" t="inlineStr"/>
      <c r="U5670" t="n">
        <v>0</v>
      </c>
      <c r="V5670" t="n">
        <v>500000000</v>
      </c>
      <c r="W5670" t="inlineStr"/>
      <c r="X5670" t="inlineStr">
        <is>
          <t>libre</t>
        </is>
      </c>
    </row>
    <row r="5671" ht="15" customHeight="1" s="1003">
      <c r="A5671" s="1019" t="inlineStr">
        <is>
          <t>Meunerie</t>
        </is>
      </c>
      <c r="B5671" t="inlineStr">
        <is>
          <t>Sons</t>
        </is>
      </c>
      <c r="C5671" t="inlineStr">
        <is>
          <t>kt</t>
        </is>
      </c>
      <c r="D5671" t="inlineStr">
        <is>
          <t>France</t>
        </is>
      </c>
      <c r="E5671" t="inlineStr">
        <is>
          <t>2023-24</t>
        </is>
      </c>
      <c r="F5671" t="inlineStr">
        <is>
          <t>Féverole</t>
        </is>
      </c>
      <c r="G5671" t="inlineStr"/>
      <c r="H5671" t="inlineStr"/>
      <c r="I5671" t="inlineStr"/>
      <c r="J5671" t="inlineStr"/>
      <c r="K5671" t="inlineStr"/>
      <c r="L5671" t="inlineStr">
        <is>
          <t>Production de coproduits de la Meunerie</t>
        </is>
      </c>
      <c r="M5671" t="inlineStr"/>
      <c r="N5671" t="inlineStr"/>
      <c r="O5671" t="n">
        <v>2.31</v>
      </c>
      <c r="P5671" t="inlineStr"/>
      <c r="Q5671" t="inlineStr"/>
      <c r="R5671" t="inlineStr"/>
      <c r="S5671" t="inlineStr"/>
      <c r="T5671" t="inlineStr"/>
      <c r="U5671" t="n">
        <v>0</v>
      </c>
      <c r="V5671" t="n">
        <v>500000000</v>
      </c>
      <c r="W5671" t="inlineStr"/>
      <c r="X5671" t="inlineStr">
        <is>
          <t>déterminé</t>
        </is>
      </c>
    </row>
    <row r="5672" ht="15" customHeight="1" s="1003">
      <c r="A5672" s="1019" t="inlineStr">
        <is>
          <t>Meunerie</t>
        </is>
      </c>
      <c r="B5672" t="inlineStr">
        <is>
          <t>Farine</t>
        </is>
      </c>
      <c r="C5672" t="inlineStr">
        <is>
          <t>kt</t>
        </is>
      </c>
      <c r="D5672" t="inlineStr">
        <is>
          <t>France</t>
        </is>
      </c>
      <c r="E5672" t="inlineStr">
        <is>
          <t>2023-24</t>
        </is>
      </c>
      <c r="F5672" t="inlineStr">
        <is>
          <t>Féverole</t>
        </is>
      </c>
      <c r="G5672" t="inlineStr"/>
      <c r="H5672" t="inlineStr">
        <is>
          <t>Rendement de production de farine = 76,92 % (ONRB - FranceAgriMer)</t>
        </is>
      </c>
      <c r="I5672" t="inlineStr">
        <is>
          <t>ONRB - FranceAgriMer</t>
        </is>
      </c>
      <c r="J5672" t="inlineStr">
        <is>
          <t>0</t>
        </is>
      </c>
      <c r="K5672" t="inlineStr">
        <is>
          <t>Rendement</t>
        </is>
      </c>
      <c r="L5672" t="inlineStr">
        <is>
          <t>Rendement de production de farine</t>
        </is>
      </c>
      <c r="M5672" t="inlineStr">
        <is>
          <t>Fab. ingrédients - Diverses</t>
        </is>
      </c>
      <c r="N5672" t="inlineStr"/>
      <c r="O5672" t="n">
        <v>7.69</v>
      </c>
      <c r="P5672" t="inlineStr"/>
      <c r="Q5672" t="inlineStr"/>
      <c r="R5672" t="inlineStr"/>
      <c r="S5672" t="inlineStr"/>
      <c r="T5672" t="inlineStr"/>
      <c r="U5672" t="n">
        <v>0</v>
      </c>
      <c r="V5672" t="n">
        <v>500000000</v>
      </c>
      <c r="W5672" t="inlineStr"/>
      <c r="X5672" t="inlineStr">
        <is>
          <t>déterminé</t>
        </is>
      </c>
    </row>
    <row r="5673" ht="15" customHeight="1" s="1003">
      <c r="A5673" s="1019" t="inlineStr">
        <is>
          <t>Fabrication d'ingrédients</t>
        </is>
      </c>
      <c r="B5673" t="inlineStr">
        <is>
          <t>Amidon, fibres, lipides et sons</t>
        </is>
      </c>
      <c r="C5673" t="inlineStr">
        <is>
          <t>kt</t>
        </is>
      </c>
      <c r="D5673" t="inlineStr">
        <is>
          <t>France</t>
        </is>
      </c>
      <c r="E5673" t="inlineStr">
        <is>
          <t>2023-24</t>
        </is>
      </c>
      <c r="F5673" t="inlineStr">
        <is>
          <t>Féverole</t>
        </is>
      </c>
      <c r="G5673" t="inlineStr"/>
      <c r="H5673" t="inlineStr"/>
      <c r="I5673" t="inlineStr"/>
      <c r="J5673" t="inlineStr"/>
      <c r="K5673" t="inlineStr"/>
      <c r="L5673" t="inlineStr"/>
      <c r="M5673" t="inlineStr"/>
      <c r="N5673" t="inlineStr"/>
      <c r="O5673" t="n">
        <v>-0</v>
      </c>
      <c r="P5673" t="n">
        <v>0</v>
      </c>
      <c r="Q5673" t="n">
        <v>-0</v>
      </c>
      <c r="R5673" t="inlineStr"/>
      <c r="S5673" t="inlineStr"/>
      <c r="T5673" t="inlineStr"/>
      <c r="U5673" t="n">
        <v>0</v>
      </c>
      <c r="V5673" t="n">
        <v>500000000</v>
      </c>
      <c r="W5673" t="inlineStr"/>
      <c r="X5673" t="inlineStr">
        <is>
          <t>libre</t>
        </is>
      </c>
    </row>
    <row r="5674" ht="15" customHeight="1" s="1003">
      <c r="A5674" s="1019" t="inlineStr">
        <is>
          <t>Fabrication d'ingrédients</t>
        </is>
      </c>
      <c r="B5674" t="inlineStr">
        <is>
          <t>MPV</t>
        </is>
      </c>
      <c r="C5674" t="inlineStr">
        <is>
          <t>kt</t>
        </is>
      </c>
      <c r="D5674" t="inlineStr">
        <is>
          <t>France</t>
        </is>
      </c>
      <c r="E5674" t="inlineStr">
        <is>
          <t>2023-24</t>
        </is>
      </c>
      <c r="F5674" t="inlineStr">
        <is>
          <t>Féverole</t>
        </is>
      </c>
      <c r="G5674" t="inlineStr"/>
      <c r="H5674" t="inlineStr"/>
      <c r="I5674" t="inlineStr"/>
      <c r="J5674" t="inlineStr"/>
      <c r="K5674" t="inlineStr"/>
      <c r="L5674" t="inlineStr"/>
      <c r="M5674" t="inlineStr"/>
      <c r="N5674" t="inlineStr"/>
      <c r="O5674" t="n">
        <v>-0</v>
      </c>
      <c r="P5674" t="n">
        <v>0</v>
      </c>
      <c r="Q5674" t="n">
        <v>-0</v>
      </c>
      <c r="R5674" t="inlineStr"/>
      <c r="S5674" t="inlineStr"/>
      <c r="T5674" t="inlineStr"/>
      <c r="U5674" t="n">
        <v>0</v>
      </c>
      <c r="V5674" t="n">
        <v>500000000</v>
      </c>
      <c r="W5674" t="inlineStr"/>
      <c r="X5674" t="inlineStr">
        <is>
          <t>libre</t>
        </is>
      </c>
    </row>
    <row r="5675" ht="15" customHeight="1" s="1003">
      <c r="A5675" s="1019" t="inlineStr">
        <is>
          <t>Ecart statistique</t>
        </is>
      </c>
      <c r="B5675" t="inlineStr">
        <is>
          <t>Graines collectées</t>
        </is>
      </c>
      <c r="C5675" t="inlineStr">
        <is>
          <t>kt</t>
        </is>
      </c>
      <c r="D5675" t="inlineStr">
        <is>
          <t>France</t>
        </is>
      </c>
      <c r="E5675" t="inlineStr">
        <is>
          <t>2023-24</t>
        </is>
      </c>
      <c r="F5675" t="inlineStr">
        <is>
          <t>Féverole</t>
        </is>
      </c>
      <c r="G5675" t="inlineStr"/>
      <c r="H5675" t="inlineStr"/>
      <c r="I5675" t="inlineStr"/>
      <c r="J5675" t="inlineStr"/>
      <c r="K5675" t="inlineStr"/>
      <c r="L5675" t="inlineStr"/>
      <c r="M5675" t="inlineStr"/>
      <c r="N5675" t="inlineStr"/>
      <c r="O5675" t="n">
        <v>-0</v>
      </c>
      <c r="P5675" t="inlineStr"/>
      <c r="Q5675" t="inlineStr"/>
      <c r="R5675" t="n">
        <v>0</v>
      </c>
      <c r="S5675" t="n">
        <v>0</v>
      </c>
      <c r="T5675" t="inlineStr"/>
      <c r="U5675" t="n">
        <v>0</v>
      </c>
      <c r="V5675" t="n">
        <v>500000000</v>
      </c>
      <c r="W5675" t="n">
        <v>0</v>
      </c>
      <c r="X5675" t="inlineStr">
        <is>
          <t>mesuré</t>
        </is>
      </c>
    </row>
    <row r="5676" ht="15" customHeight="1" s="1003">
      <c r="A5676" s="1019" t="inlineStr">
        <is>
          <t>Ecart statistique</t>
        </is>
      </c>
      <c r="B5676" t="inlineStr">
        <is>
          <t>Olives</t>
        </is>
      </c>
      <c r="C5676" t="inlineStr">
        <is>
          <t>kt</t>
        </is>
      </c>
      <c r="D5676" t="inlineStr">
        <is>
          <t>France</t>
        </is>
      </c>
      <c r="E5676" t="inlineStr">
        <is>
          <t>2023-24</t>
        </is>
      </c>
      <c r="F5676" t="inlineStr">
        <is>
          <t>Féverole</t>
        </is>
      </c>
      <c r="G5676" t="inlineStr"/>
      <c r="H5676" t="inlineStr"/>
      <c r="I5676" t="inlineStr"/>
      <c r="J5676" t="inlineStr"/>
      <c r="K5676" t="inlineStr"/>
      <c r="L5676" t="inlineStr"/>
      <c r="M5676" t="inlineStr"/>
      <c r="N5676" t="inlineStr"/>
      <c r="O5676" t="n">
        <v>-0</v>
      </c>
      <c r="P5676" t="n">
        <v>0</v>
      </c>
      <c r="Q5676" t="n">
        <v>500000000</v>
      </c>
      <c r="R5676" t="inlineStr"/>
      <c r="S5676" t="inlineStr"/>
      <c r="T5676" t="inlineStr"/>
      <c r="U5676" t="n">
        <v>0</v>
      </c>
      <c r="V5676" t="n">
        <v>500000000</v>
      </c>
      <c r="W5676" t="inlineStr"/>
      <c r="X5676" t="inlineStr">
        <is>
          <t>libre unbounded</t>
        </is>
      </c>
    </row>
    <row r="5677" ht="15" customHeight="1" s="1003">
      <c r="A5677" s="1019" t="inlineStr">
        <is>
          <t>Ecart statistique</t>
        </is>
      </c>
      <c r="B5677" t="inlineStr">
        <is>
          <t>Fabrication de produits alimentaires</t>
        </is>
      </c>
      <c r="C5677" t="inlineStr">
        <is>
          <t>kt</t>
        </is>
      </c>
      <c r="D5677" t="inlineStr">
        <is>
          <t>France</t>
        </is>
      </c>
      <c r="E5677" t="inlineStr">
        <is>
          <t>2023-24</t>
        </is>
      </c>
      <c r="F5677" t="inlineStr">
        <is>
          <t>Féverole</t>
        </is>
      </c>
      <c r="G5677" t="inlineStr"/>
      <c r="H5677" t="inlineStr"/>
      <c r="I5677" t="inlineStr"/>
      <c r="J5677" t="inlineStr"/>
      <c r="K5677" t="inlineStr"/>
      <c r="L5677" t="inlineStr"/>
      <c r="M5677" t="inlineStr"/>
      <c r="N5677" t="inlineStr"/>
      <c r="O5677" t="n">
        <v>-0</v>
      </c>
      <c r="P5677" t="inlineStr"/>
      <c r="Q5677" t="inlineStr"/>
      <c r="R5677" t="n">
        <v>0</v>
      </c>
      <c r="S5677" t="n">
        <v>0</v>
      </c>
      <c r="T5677" t="inlineStr"/>
      <c r="U5677" t="n">
        <v>0</v>
      </c>
      <c r="V5677" t="n">
        <v>500000000</v>
      </c>
      <c r="W5677" t="n">
        <v>0</v>
      </c>
      <c r="X5677" t="inlineStr">
        <is>
          <t>mesuré</t>
        </is>
      </c>
    </row>
    <row r="5678" ht="15" customHeight="1" s="1003">
      <c r="A5678" s="1019" t="inlineStr">
        <is>
          <t>Ecart statistique</t>
        </is>
      </c>
      <c r="B5678" t="inlineStr">
        <is>
          <t>Olives de table</t>
        </is>
      </c>
      <c r="C5678" t="inlineStr">
        <is>
          <t>kt</t>
        </is>
      </c>
      <c r="D5678" t="inlineStr">
        <is>
          <t>France</t>
        </is>
      </c>
      <c r="E5678" t="inlineStr">
        <is>
          <t>2023-24</t>
        </is>
      </c>
      <c r="F5678" t="inlineStr">
        <is>
          <t>Féverole</t>
        </is>
      </c>
      <c r="G5678" t="inlineStr"/>
      <c r="H5678" t="inlineStr"/>
      <c r="I5678" t="inlineStr"/>
      <c r="J5678" t="inlineStr"/>
      <c r="K5678" t="inlineStr"/>
      <c r="L5678" t="inlineStr"/>
      <c r="M5678" t="inlineStr"/>
      <c r="N5678" t="inlineStr"/>
      <c r="O5678" t="n">
        <v>-0</v>
      </c>
      <c r="P5678" t="n">
        <v>0</v>
      </c>
      <c r="Q5678" t="n">
        <v>500000000</v>
      </c>
      <c r="R5678" t="inlineStr"/>
      <c r="S5678" t="inlineStr"/>
      <c r="T5678" t="inlineStr"/>
      <c r="U5678" t="n">
        <v>0</v>
      </c>
      <c r="V5678" t="n">
        <v>500000000</v>
      </c>
      <c r="W5678" t="inlineStr"/>
      <c r="X5678" t="inlineStr">
        <is>
          <t>libre unbounded</t>
        </is>
      </c>
    </row>
    <row r="5679" ht="15" customHeight="1" s="1003">
      <c r="A5679" s="1019" t="inlineStr">
        <is>
          <t>Import</t>
        </is>
      </c>
      <c r="B5679" t="inlineStr">
        <is>
          <t>Huile</t>
        </is>
      </c>
      <c r="C5679" t="inlineStr">
        <is>
          <t>kt</t>
        </is>
      </c>
      <c r="D5679" t="inlineStr">
        <is>
          <t>France</t>
        </is>
      </c>
      <c r="E5679" t="inlineStr">
        <is>
          <t>2023-24</t>
        </is>
      </c>
      <c r="F5679" t="inlineStr">
        <is>
          <t>Féverole</t>
        </is>
      </c>
      <c r="G5679" t="inlineStr"/>
      <c r="H5679" t="inlineStr"/>
      <c r="I5679" t="inlineStr"/>
      <c r="J5679" t="inlineStr"/>
      <c r="K5679" t="inlineStr"/>
      <c r="L5679" t="inlineStr"/>
      <c r="M5679" t="inlineStr"/>
      <c r="N5679" t="inlineStr"/>
      <c r="O5679" t="n">
        <v>-0</v>
      </c>
      <c r="P5679" t="n">
        <v>0</v>
      </c>
      <c r="Q5679" t="n">
        <v>500000000</v>
      </c>
      <c r="R5679" t="inlineStr"/>
      <c r="S5679" t="inlineStr"/>
      <c r="T5679" t="inlineStr"/>
      <c r="U5679" t="n">
        <v>0</v>
      </c>
      <c r="V5679" t="n">
        <v>500000000</v>
      </c>
      <c r="W5679" t="inlineStr"/>
      <c r="X5679" t="inlineStr">
        <is>
          <t>libre unbounded</t>
        </is>
      </c>
    </row>
    <row r="5680" ht="15" customHeight="1" s="1003">
      <c r="A5680" s="1019" t="inlineStr">
        <is>
          <t>Import</t>
        </is>
      </c>
      <c r="B5680" t="inlineStr">
        <is>
          <t>Tourteaux</t>
        </is>
      </c>
      <c r="C5680" t="inlineStr">
        <is>
          <t>kt</t>
        </is>
      </c>
      <c r="D5680" t="inlineStr">
        <is>
          <t>France</t>
        </is>
      </c>
      <c r="E5680" t="inlineStr">
        <is>
          <t>2023-24</t>
        </is>
      </c>
      <c r="F5680" t="inlineStr">
        <is>
          <t>Féverole</t>
        </is>
      </c>
      <c r="G5680" t="inlineStr"/>
      <c r="H5680" t="inlineStr"/>
      <c r="I5680" t="inlineStr"/>
      <c r="J5680" t="inlineStr"/>
      <c r="K5680" t="inlineStr"/>
      <c r="L5680" t="inlineStr"/>
      <c r="M5680" t="inlineStr"/>
      <c r="N5680" t="inlineStr"/>
      <c r="O5680" t="n">
        <v>-0</v>
      </c>
      <c r="P5680" t="n">
        <v>0</v>
      </c>
      <c r="Q5680" t="n">
        <v>500000000</v>
      </c>
      <c r="R5680" t="inlineStr"/>
      <c r="S5680" t="inlineStr"/>
      <c r="T5680" t="inlineStr"/>
      <c r="U5680" t="n">
        <v>0</v>
      </c>
      <c r="V5680" t="n">
        <v>500000000</v>
      </c>
      <c r="W5680" t="inlineStr"/>
      <c r="X5680" t="inlineStr">
        <is>
          <t>libre unbounded</t>
        </is>
      </c>
    </row>
    <row r="5681" ht="15" customHeight="1" s="1003">
      <c r="A5681" s="1019" t="inlineStr">
        <is>
          <t>Import</t>
        </is>
      </c>
      <c r="B5681" t="inlineStr">
        <is>
          <t>Olives</t>
        </is>
      </c>
      <c r="C5681" t="inlineStr">
        <is>
          <t>kt</t>
        </is>
      </c>
      <c r="D5681" t="inlineStr">
        <is>
          <t>France</t>
        </is>
      </c>
      <c r="E5681" t="inlineStr">
        <is>
          <t>2023-24</t>
        </is>
      </c>
      <c r="F5681" t="inlineStr">
        <is>
          <t>Féverole</t>
        </is>
      </c>
      <c r="G5681" t="inlineStr"/>
      <c r="H5681" t="inlineStr"/>
      <c r="I5681" t="inlineStr"/>
      <c r="J5681" t="inlineStr"/>
      <c r="K5681" t="inlineStr"/>
      <c r="L5681" t="inlineStr"/>
      <c r="M5681" t="inlineStr"/>
      <c r="N5681" t="inlineStr"/>
      <c r="O5681" t="n">
        <v>-0</v>
      </c>
      <c r="P5681" t="n">
        <v>0</v>
      </c>
      <c r="Q5681" t="n">
        <v>500000000</v>
      </c>
      <c r="R5681" t="inlineStr"/>
      <c r="S5681" t="inlineStr"/>
      <c r="T5681" t="inlineStr"/>
      <c r="U5681" t="n">
        <v>0</v>
      </c>
      <c r="V5681" t="n">
        <v>500000000</v>
      </c>
      <c r="W5681" t="inlineStr"/>
      <c r="X5681" t="inlineStr">
        <is>
          <t>libre unbounded</t>
        </is>
      </c>
    </row>
    <row r="5682" ht="15" customHeight="1" s="1003">
      <c r="A5682" s="1019" t="inlineStr">
        <is>
          <t>Import</t>
        </is>
      </c>
      <c r="B5682" t="inlineStr">
        <is>
          <t>Huile d'olive</t>
        </is>
      </c>
      <c r="C5682" t="inlineStr">
        <is>
          <t>kt</t>
        </is>
      </c>
      <c r="D5682" t="inlineStr">
        <is>
          <t>France</t>
        </is>
      </c>
      <c r="E5682" t="inlineStr">
        <is>
          <t>2023-24</t>
        </is>
      </c>
      <c r="F5682" t="inlineStr">
        <is>
          <t>Féverole</t>
        </is>
      </c>
      <c r="G5682" t="inlineStr"/>
      <c r="H5682" t="inlineStr"/>
      <c r="I5682" t="inlineStr"/>
      <c r="J5682" t="inlineStr"/>
      <c r="K5682" t="inlineStr"/>
      <c r="L5682" t="inlineStr"/>
      <c r="M5682" t="inlineStr"/>
      <c r="N5682" t="inlineStr"/>
      <c r="O5682" t="n">
        <v>-0</v>
      </c>
      <c r="P5682" t="n">
        <v>0</v>
      </c>
      <c r="Q5682" t="n">
        <v>500000000</v>
      </c>
      <c r="R5682" t="inlineStr"/>
      <c r="S5682" t="inlineStr"/>
      <c r="T5682" t="inlineStr"/>
      <c r="U5682" t="n">
        <v>0</v>
      </c>
      <c r="V5682" t="n">
        <v>500000000</v>
      </c>
      <c r="W5682" t="inlineStr"/>
      <c r="X5682" t="inlineStr">
        <is>
          <t>libre unbounded</t>
        </is>
      </c>
    </row>
    <row r="5683" ht="15" customHeight="1" s="1003">
      <c r="A5683" s="1019" t="inlineStr">
        <is>
          <t>Import</t>
        </is>
      </c>
      <c r="B5683" t="inlineStr">
        <is>
          <t>Grignons d'olive</t>
        </is>
      </c>
      <c r="C5683" t="inlineStr">
        <is>
          <t>kt</t>
        </is>
      </c>
      <c r="D5683" t="inlineStr">
        <is>
          <t>France</t>
        </is>
      </c>
      <c r="E5683" t="inlineStr">
        <is>
          <t>2023-24</t>
        </is>
      </c>
      <c r="F5683" t="inlineStr">
        <is>
          <t>Féverole</t>
        </is>
      </c>
      <c r="G5683" t="inlineStr"/>
      <c r="H5683" t="inlineStr"/>
      <c r="I5683" t="inlineStr"/>
      <c r="J5683" t="inlineStr"/>
      <c r="K5683" t="inlineStr"/>
      <c r="L5683" t="inlineStr"/>
      <c r="M5683" t="inlineStr"/>
      <c r="N5683" t="inlineStr"/>
      <c r="O5683" t="n">
        <v>-0</v>
      </c>
      <c r="P5683" t="n">
        <v>0</v>
      </c>
      <c r="Q5683" t="n">
        <v>500000000</v>
      </c>
      <c r="R5683" t="inlineStr"/>
      <c r="S5683" t="inlineStr"/>
      <c r="T5683" t="inlineStr"/>
      <c r="U5683" t="n">
        <v>0</v>
      </c>
      <c r="V5683" t="n">
        <v>500000000</v>
      </c>
      <c r="W5683" t="inlineStr"/>
      <c r="X5683" t="inlineStr">
        <is>
          <t>libre unbounded</t>
        </is>
      </c>
    </row>
    <row r="5684" ht="15" customHeight="1" s="1003">
      <c r="A5684" s="1019" t="inlineStr">
        <is>
          <t>Import</t>
        </is>
      </c>
      <c r="B5684" t="inlineStr">
        <is>
          <t>Olives de table</t>
        </is>
      </c>
      <c r="C5684" t="inlineStr">
        <is>
          <t>kt</t>
        </is>
      </c>
      <c r="D5684" t="inlineStr">
        <is>
          <t>France</t>
        </is>
      </c>
      <c r="E5684" t="inlineStr">
        <is>
          <t>2023-24</t>
        </is>
      </c>
      <c r="F5684" t="inlineStr">
        <is>
          <t>Féverole</t>
        </is>
      </c>
      <c r="G5684" t="inlineStr"/>
      <c r="H5684" t="inlineStr"/>
      <c r="I5684" t="inlineStr"/>
      <c r="J5684" t="inlineStr"/>
      <c r="K5684" t="inlineStr"/>
      <c r="L5684" t="inlineStr"/>
      <c r="M5684" t="inlineStr"/>
      <c r="N5684" t="inlineStr"/>
      <c r="O5684" t="n">
        <v>-0</v>
      </c>
      <c r="P5684" t="n">
        <v>0</v>
      </c>
      <c r="Q5684" t="n">
        <v>500000000</v>
      </c>
      <c r="R5684" t="inlineStr"/>
      <c r="S5684" t="inlineStr"/>
      <c r="T5684" t="inlineStr"/>
      <c r="U5684" t="n">
        <v>0</v>
      </c>
      <c r="V5684" t="n">
        <v>500000000</v>
      </c>
      <c r="W5684" t="inlineStr"/>
      <c r="X5684" t="inlineStr">
        <is>
          <t>libre unbounded</t>
        </is>
      </c>
    </row>
    <row r="5685" ht="15" customHeight="1" s="1003">
      <c r="A5685" s="1019" t="inlineStr">
        <is>
          <t>Import</t>
        </is>
      </c>
      <c r="B5685" t="inlineStr">
        <is>
          <t>Graines collectées</t>
        </is>
      </c>
      <c r="C5685" t="inlineStr">
        <is>
          <t>kt</t>
        </is>
      </c>
      <c r="D5685" t="inlineStr">
        <is>
          <t>France</t>
        </is>
      </c>
      <c r="E5685" t="inlineStr">
        <is>
          <t>2023-24</t>
        </is>
      </c>
      <c r="F5685" t="inlineStr">
        <is>
          <t>Féverole</t>
        </is>
      </c>
      <c r="G5685" t="inlineStr"/>
      <c r="H5685" t="inlineStr">
        <is>
          <t>Importation de graines = 36 kt (Douanes françaises - Eurostat)</t>
        </is>
      </c>
      <c r="I5685" t="inlineStr">
        <is>
          <t>Douanes françaises - Eurostat</t>
        </is>
      </c>
      <c r="J5685" t="inlineStr"/>
      <c r="K5685" t="inlineStr">
        <is>
          <t>Volume</t>
        </is>
      </c>
      <c r="L5685" t="inlineStr">
        <is>
          <t>Importation de graines</t>
        </is>
      </c>
      <c r="M5685" t="inlineStr">
        <is>
          <t>Echanges mensuels - EUROSTAT</t>
        </is>
      </c>
      <c r="N5685" t="inlineStr"/>
      <c r="O5685" t="n">
        <v>36.4</v>
      </c>
      <c r="P5685" t="inlineStr"/>
      <c r="Q5685" t="inlineStr"/>
      <c r="R5685" t="n">
        <v>36.39</v>
      </c>
      <c r="S5685" t="n">
        <v>1.82</v>
      </c>
      <c r="T5685" t="n">
        <v>0.1</v>
      </c>
      <c r="U5685" t="n">
        <v>0</v>
      </c>
      <c r="V5685" t="n">
        <v>500000000</v>
      </c>
      <c r="W5685" t="n">
        <v>0</v>
      </c>
      <c r="X5685" t="inlineStr">
        <is>
          <t>mesuré</t>
        </is>
      </c>
    </row>
    <row r="5686" ht="15" customHeight="1" s="1003">
      <c r="A5686" s="1019" t="inlineStr">
        <is>
          <t>Graines récoltées</t>
        </is>
      </c>
      <c r="B5686" t="inlineStr">
        <is>
          <t>Ferme</t>
        </is>
      </c>
      <c r="C5686" t="inlineStr">
        <is>
          <t>kt</t>
        </is>
      </c>
      <c r="D5686" t="inlineStr">
        <is>
          <t>France</t>
        </is>
      </c>
      <c r="E5686" t="inlineStr">
        <is>
          <t>2023-24</t>
        </is>
      </c>
      <c r="F5686" t="inlineStr">
        <is>
          <t>Lupin</t>
        </is>
      </c>
      <c r="G5686" t="inlineStr"/>
      <c r="H5686" t="inlineStr"/>
      <c r="I5686" t="inlineStr"/>
      <c r="J5686" t="inlineStr"/>
      <c r="K5686" t="inlineStr"/>
      <c r="L5686" t="inlineStr"/>
      <c r="M5686" t="inlineStr"/>
      <c r="N5686" t="inlineStr"/>
      <c r="O5686" t="n">
        <v>5.41</v>
      </c>
      <c r="P5686" t="inlineStr"/>
      <c r="Q5686" t="inlineStr"/>
      <c r="R5686" t="inlineStr"/>
      <c r="S5686" t="inlineStr"/>
      <c r="T5686" t="inlineStr"/>
      <c r="U5686" t="n">
        <v>0</v>
      </c>
      <c r="V5686" t="n">
        <v>500000000</v>
      </c>
      <c r="W5686" t="inlineStr"/>
      <c r="X5686" t="inlineStr">
        <is>
          <t>déterminé</t>
        </is>
      </c>
    </row>
    <row r="5687" ht="15" customHeight="1" s="1003">
      <c r="A5687" s="1019" t="inlineStr">
        <is>
          <t>Graines récoltées</t>
        </is>
      </c>
      <c r="B5687" t="inlineStr">
        <is>
          <t>OS</t>
        </is>
      </c>
      <c r="C5687" t="inlineStr">
        <is>
          <t>kt</t>
        </is>
      </c>
      <c r="D5687" t="inlineStr">
        <is>
          <t>France</t>
        </is>
      </c>
      <c r="E5687" t="inlineStr">
        <is>
          <t>2023-24</t>
        </is>
      </c>
      <c r="F5687" t="inlineStr">
        <is>
          <t>Lupin</t>
        </is>
      </c>
      <c r="G5687" t="inlineStr">
        <is>
          <t>Collecte = 5 kt (Collectes, stocks - FranceAgriMer)</t>
        </is>
      </c>
      <c r="H5687" t="inlineStr"/>
      <c r="I5687" t="inlineStr">
        <is>
          <t>Collectes, stocks - FranceAgriMer</t>
        </is>
      </c>
      <c r="J5687" t="inlineStr"/>
      <c r="K5687" t="inlineStr">
        <is>
          <t>Volume</t>
        </is>
      </c>
      <c r="L5687" t="inlineStr">
        <is>
          <t>Collecte</t>
        </is>
      </c>
      <c r="M5687" t="inlineStr">
        <is>
          <t>Collectes, stocks protéa - FAM</t>
        </is>
      </c>
      <c r="N5687" t="inlineStr"/>
      <c r="O5687" t="n">
        <v>5.46</v>
      </c>
      <c r="P5687" t="inlineStr"/>
      <c r="Q5687" t="inlineStr"/>
      <c r="R5687" t="n">
        <v>5.46</v>
      </c>
      <c r="S5687" t="n">
        <v>0.27</v>
      </c>
      <c r="T5687" t="n">
        <v>0.1</v>
      </c>
      <c r="U5687" t="n">
        <v>0</v>
      </c>
      <c r="V5687" t="n">
        <v>500000000</v>
      </c>
      <c r="W5687" t="n">
        <v>0</v>
      </c>
      <c r="X5687" t="inlineStr">
        <is>
          <t>mesuré</t>
        </is>
      </c>
    </row>
    <row r="5688" ht="15" customHeight="1" s="1003">
      <c r="A5688" s="1019" t="inlineStr">
        <is>
          <t>Olives</t>
        </is>
      </c>
      <c r="B5688" t="inlineStr">
        <is>
          <t>Export</t>
        </is>
      </c>
      <c r="C5688" t="inlineStr">
        <is>
          <t>kt</t>
        </is>
      </c>
      <c r="D5688" t="inlineStr">
        <is>
          <t>France</t>
        </is>
      </c>
      <c r="E5688" t="inlineStr">
        <is>
          <t>2023-24</t>
        </is>
      </c>
      <c r="F5688" t="inlineStr">
        <is>
          <t>Lupin</t>
        </is>
      </c>
      <c r="G5688" t="inlineStr"/>
      <c r="H5688" t="inlineStr"/>
      <c r="I5688" t="inlineStr"/>
      <c r="J5688" t="inlineStr"/>
      <c r="K5688" t="inlineStr"/>
      <c r="L5688" t="inlineStr"/>
      <c r="M5688" t="inlineStr"/>
      <c r="N5688" t="inlineStr"/>
      <c r="O5688" t="n">
        <v>-0</v>
      </c>
      <c r="P5688" t="n">
        <v>0</v>
      </c>
      <c r="Q5688" t="n">
        <v>500000000</v>
      </c>
      <c r="R5688" t="inlineStr"/>
      <c r="S5688" t="inlineStr"/>
      <c r="T5688" t="inlineStr"/>
      <c r="U5688" t="n">
        <v>0</v>
      </c>
      <c r="V5688" t="n">
        <v>500000000</v>
      </c>
      <c r="W5688" t="inlineStr"/>
      <c r="X5688" t="inlineStr">
        <is>
          <t>libre unbounded</t>
        </is>
      </c>
    </row>
    <row r="5689" ht="15" customHeight="1" s="1003">
      <c r="A5689" s="1019" t="inlineStr">
        <is>
          <t>Olives</t>
        </is>
      </c>
      <c r="B5689" t="inlineStr">
        <is>
          <t>Moulin</t>
        </is>
      </c>
      <c r="C5689" t="inlineStr">
        <is>
          <t>kt</t>
        </is>
      </c>
      <c r="D5689" t="inlineStr">
        <is>
          <t>France</t>
        </is>
      </c>
      <c r="E5689" t="inlineStr">
        <is>
          <t>2023-24</t>
        </is>
      </c>
      <c r="F5689" t="inlineStr">
        <is>
          <t>Lupin</t>
        </is>
      </c>
      <c r="G5689" t="inlineStr"/>
      <c r="H5689" t="inlineStr"/>
      <c r="I5689" t="inlineStr"/>
      <c r="J5689" t="inlineStr"/>
      <c r="K5689" t="inlineStr"/>
      <c r="L5689" t="inlineStr"/>
      <c r="M5689" t="inlineStr"/>
      <c r="N5689" t="inlineStr"/>
      <c r="O5689" t="n">
        <v>-0</v>
      </c>
      <c r="P5689" t="n">
        <v>0</v>
      </c>
      <c r="Q5689" t="n">
        <v>500000000</v>
      </c>
      <c r="R5689" t="inlineStr"/>
      <c r="S5689" t="inlineStr"/>
      <c r="T5689" t="inlineStr"/>
      <c r="U5689" t="n">
        <v>0</v>
      </c>
      <c r="V5689" t="n">
        <v>500000000</v>
      </c>
      <c r="W5689" t="inlineStr"/>
      <c r="X5689" t="inlineStr">
        <is>
          <t>libre unbounded</t>
        </is>
      </c>
    </row>
    <row r="5690" ht="15" customHeight="1" s="1003">
      <c r="A5690" s="1019" t="inlineStr">
        <is>
          <t>Olives</t>
        </is>
      </c>
      <c r="B5690" t="inlineStr">
        <is>
          <t>Conservation ou préparation d'olives</t>
        </is>
      </c>
      <c r="C5690" t="inlineStr">
        <is>
          <t>kt</t>
        </is>
      </c>
      <c r="D5690" t="inlineStr">
        <is>
          <t>France</t>
        </is>
      </c>
      <c r="E5690" t="inlineStr">
        <is>
          <t>2023-24</t>
        </is>
      </c>
      <c r="F5690" t="inlineStr">
        <is>
          <t>Lupin</t>
        </is>
      </c>
      <c r="G5690" t="inlineStr"/>
      <c r="H5690" t="inlineStr"/>
      <c r="I5690" t="inlineStr"/>
      <c r="J5690" t="inlineStr"/>
      <c r="K5690" t="inlineStr"/>
      <c r="L5690" t="inlineStr"/>
      <c r="M5690" t="inlineStr"/>
      <c r="N5690" t="inlineStr"/>
      <c r="O5690" t="n">
        <v>-0</v>
      </c>
      <c r="P5690" t="n">
        <v>0</v>
      </c>
      <c r="Q5690" t="n">
        <v>500000000</v>
      </c>
      <c r="R5690" t="inlineStr"/>
      <c r="S5690" t="inlineStr"/>
      <c r="T5690" t="inlineStr"/>
      <c r="U5690" t="n">
        <v>0</v>
      </c>
      <c r="V5690" t="n">
        <v>500000000</v>
      </c>
      <c r="W5690" t="inlineStr"/>
      <c r="X5690" t="inlineStr">
        <is>
          <t>libre unbounded</t>
        </is>
      </c>
    </row>
    <row r="5691" ht="15" customHeight="1" s="1003">
      <c r="A5691" s="1019" t="inlineStr">
        <is>
          <t>Olives</t>
        </is>
      </c>
      <c r="B5691" t="inlineStr">
        <is>
          <t>Ecart statistique</t>
        </is>
      </c>
      <c r="C5691" t="inlineStr">
        <is>
          <t>kt</t>
        </is>
      </c>
      <c r="D5691" t="inlineStr">
        <is>
          <t>France</t>
        </is>
      </c>
      <c r="E5691" t="inlineStr">
        <is>
          <t>2023-24</t>
        </is>
      </c>
      <c r="F5691" t="inlineStr">
        <is>
          <t>Lupin</t>
        </is>
      </c>
      <c r="G5691" t="inlineStr"/>
      <c r="H5691" t="inlineStr"/>
      <c r="I5691" t="inlineStr"/>
      <c r="J5691" t="inlineStr"/>
      <c r="K5691" t="inlineStr"/>
      <c r="L5691" t="inlineStr"/>
      <c r="M5691" t="inlineStr"/>
      <c r="N5691" t="inlineStr"/>
      <c r="O5691" t="n">
        <v>-0</v>
      </c>
      <c r="P5691" t="n">
        <v>0</v>
      </c>
      <c r="Q5691" t="n">
        <v>500000000</v>
      </c>
      <c r="R5691" t="inlineStr"/>
      <c r="S5691" t="inlineStr"/>
      <c r="T5691" t="inlineStr"/>
      <c r="U5691" t="n">
        <v>0</v>
      </c>
      <c r="V5691" t="n">
        <v>500000000</v>
      </c>
      <c r="W5691" t="inlineStr"/>
      <c r="X5691" t="inlineStr">
        <is>
          <t>libre unbounded</t>
        </is>
      </c>
    </row>
    <row r="5692" ht="15" customHeight="1" s="1003">
      <c r="A5692" s="1019" t="inlineStr">
        <is>
          <t>Graines autoconsommées</t>
        </is>
      </c>
      <c r="B5692" t="inlineStr">
        <is>
          <t>Hors FAB</t>
        </is>
      </c>
      <c r="C5692" t="inlineStr">
        <is>
          <t>kt</t>
        </is>
      </c>
      <c r="D5692" t="inlineStr">
        <is>
          <t>France</t>
        </is>
      </c>
      <c r="E5692" t="inlineStr">
        <is>
          <t>2023-24</t>
        </is>
      </c>
      <c r="F5692" t="inlineStr">
        <is>
          <t>Lupin</t>
        </is>
      </c>
      <c r="G5692" t="inlineStr"/>
      <c r="H5692" t="inlineStr"/>
      <c r="I5692" t="inlineStr"/>
      <c r="J5692" t="inlineStr">
        <is>
          <t>Le reste des graines autoconsommées est consommé en alimentation animale rente hors FAB</t>
        </is>
      </c>
      <c r="K5692" t="inlineStr"/>
      <c r="L5692" t="inlineStr">
        <is>
          <t>Consommation de graines à la ferme directement</t>
        </is>
      </c>
      <c r="M5692" t="inlineStr"/>
      <c r="N5692" t="inlineStr"/>
      <c r="O5692" t="n">
        <v>4.82</v>
      </c>
      <c r="P5692" t="inlineStr"/>
      <c r="Q5692" t="inlineStr"/>
      <c r="R5692" t="inlineStr"/>
      <c r="S5692" t="inlineStr"/>
      <c r="T5692" t="inlineStr"/>
      <c r="U5692" t="n">
        <v>0</v>
      </c>
      <c r="V5692" t="n">
        <v>500000000</v>
      </c>
      <c r="W5692" t="inlineStr"/>
      <c r="X5692" t="inlineStr">
        <is>
          <t>déterminé</t>
        </is>
      </c>
    </row>
    <row r="5693" ht="15" customHeight="1" s="1003">
      <c r="A5693" s="1019" t="inlineStr">
        <is>
          <t>Graines autoconsommées</t>
        </is>
      </c>
      <c r="B5693" t="inlineStr">
        <is>
          <t>Vente directe et autoconsommation</t>
        </is>
      </c>
      <c r="C5693" t="inlineStr">
        <is>
          <t>kt</t>
        </is>
      </c>
      <c r="D5693" t="inlineStr">
        <is>
          <t>France</t>
        </is>
      </c>
      <c r="E5693" t="inlineStr">
        <is>
          <t>2023-24</t>
        </is>
      </c>
      <c r="F5693" t="inlineStr">
        <is>
          <t>Lupin</t>
        </is>
      </c>
      <c r="G5693" t="inlineStr"/>
      <c r="H5693" t="inlineStr"/>
      <c r="I5693" t="inlineStr"/>
      <c r="J5693" t="inlineStr">
        <is>
          <t>Pas de consommation de graines en alimentation humaine</t>
        </is>
      </c>
      <c r="K5693" t="inlineStr"/>
      <c r="L5693" t="inlineStr">
        <is>
          <t>Consommation de graines à la ferme directement</t>
        </is>
      </c>
      <c r="M5693" t="inlineStr"/>
      <c r="N5693" t="inlineStr"/>
      <c r="O5693" t="n">
        <v>0</v>
      </c>
      <c r="P5693" t="inlineStr"/>
      <c r="Q5693" t="inlineStr"/>
      <c r="R5693" t="n">
        <v>0</v>
      </c>
      <c r="S5693" t="n">
        <v>0</v>
      </c>
      <c r="T5693" t="inlineStr"/>
      <c r="U5693" t="n">
        <v>0</v>
      </c>
      <c r="V5693" t="n">
        <v>500000000</v>
      </c>
      <c r="W5693" t="n">
        <v>0</v>
      </c>
      <c r="X5693" t="inlineStr">
        <is>
          <t>mesuré</t>
        </is>
      </c>
    </row>
    <row r="5694" ht="15" customHeight="1" s="1003">
      <c r="A5694" s="1019" t="inlineStr">
        <is>
          <t>Graines autoconsommées</t>
        </is>
      </c>
      <c r="B5694" t="inlineStr">
        <is>
          <t>Alimentation humaine</t>
        </is>
      </c>
      <c r="C5694" t="inlineStr">
        <is>
          <t>kt</t>
        </is>
      </c>
      <c r="D5694" t="inlineStr">
        <is>
          <t>France</t>
        </is>
      </c>
      <c r="E5694" t="inlineStr">
        <is>
          <t>2023-24</t>
        </is>
      </c>
      <c r="F5694" t="inlineStr">
        <is>
          <t>Lupin</t>
        </is>
      </c>
      <c r="G5694" t="inlineStr"/>
      <c r="H5694" t="inlineStr"/>
      <c r="I5694" t="inlineStr"/>
      <c r="J5694" t="inlineStr"/>
      <c r="K5694" t="inlineStr"/>
      <c r="L5694" t="inlineStr"/>
      <c r="M5694" t="inlineStr"/>
      <c r="N5694" t="inlineStr"/>
      <c r="O5694" t="n">
        <v>0</v>
      </c>
      <c r="P5694" t="inlineStr"/>
      <c r="Q5694" t="inlineStr"/>
      <c r="R5694" t="inlineStr"/>
      <c r="S5694" t="inlineStr"/>
      <c r="T5694" t="inlineStr"/>
      <c r="U5694" t="n">
        <v>0</v>
      </c>
      <c r="V5694" t="n">
        <v>500000000</v>
      </c>
      <c r="W5694" t="inlineStr"/>
      <c r="X5694" t="inlineStr">
        <is>
          <t>déterminé</t>
        </is>
      </c>
    </row>
    <row r="5695" ht="15" customHeight="1" s="1003">
      <c r="A5695" s="1019" t="inlineStr">
        <is>
          <t>Graines autoconsommées</t>
        </is>
      </c>
      <c r="B5695" t="inlineStr">
        <is>
          <t>Usages alimentaires</t>
        </is>
      </c>
      <c r="C5695" t="inlineStr">
        <is>
          <t>kt</t>
        </is>
      </c>
      <c r="D5695" t="inlineStr">
        <is>
          <t>France</t>
        </is>
      </c>
      <c r="E5695" t="inlineStr">
        <is>
          <t>2023-24</t>
        </is>
      </c>
      <c r="F5695" t="inlineStr">
        <is>
          <t>Lupin</t>
        </is>
      </c>
      <c r="G5695" t="inlineStr"/>
      <c r="H5695" t="inlineStr"/>
      <c r="I5695" t="inlineStr"/>
      <c r="J5695" t="inlineStr"/>
      <c r="K5695" t="inlineStr"/>
      <c r="L5695" t="inlineStr"/>
      <c r="M5695" t="inlineStr"/>
      <c r="N5695" t="inlineStr"/>
      <c r="O5695" t="n">
        <v>4.82</v>
      </c>
      <c r="P5695" t="inlineStr"/>
      <c r="Q5695" t="inlineStr"/>
      <c r="R5695" t="inlineStr"/>
      <c r="S5695" t="inlineStr"/>
      <c r="T5695" t="inlineStr"/>
      <c r="U5695" t="n">
        <v>0</v>
      </c>
      <c r="V5695" t="n">
        <v>500000000</v>
      </c>
      <c r="W5695" t="inlineStr"/>
      <c r="X5695" t="inlineStr">
        <is>
          <t>déterminé</t>
        </is>
      </c>
    </row>
    <row r="5696" ht="15" customHeight="1" s="1003">
      <c r="A5696" s="1019" t="inlineStr">
        <is>
          <t>Graines autoconsommées</t>
        </is>
      </c>
      <c r="B5696" t="inlineStr">
        <is>
          <t>Alimentation animale rente</t>
        </is>
      </c>
      <c r="C5696" t="inlineStr">
        <is>
          <t>kt</t>
        </is>
      </c>
      <c r="D5696" t="inlineStr">
        <is>
          <t>France</t>
        </is>
      </c>
      <c r="E5696" t="inlineStr">
        <is>
          <t>2023-24</t>
        </is>
      </c>
      <c r="F5696" t="inlineStr">
        <is>
          <t>Lupin</t>
        </is>
      </c>
      <c r="G5696" t="inlineStr"/>
      <c r="H5696" t="inlineStr"/>
      <c r="I5696" t="inlineStr"/>
      <c r="J5696" t="inlineStr"/>
      <c r="K5696" t="inlineStr"/>
      <c r="L5696" t="inlineStr"/>
      <c r="M5696" t="inlineStr"/>
      <c r="N5696" t="inlineStr"/>
      <c r="O5696" t="n">
        <v>4.82</v>
      </c>
      <c r="P5696" t="inlineStr"/>
      <c r="Q5696" t="inlineStr"/>
      <c r="R5696" t="inlineStr"/>
      <c r="S5696" t="inlineStr"/>
      <c r="T5696" t="inlineStr"/>
      <c r="U5696" t="n">
        <v>0</v>
      </c>
      <c r="V5696" t="n">
        <v>500000000</v>
      </c>
      <c r="W5696" t="inlineStr"/>
      <c r="X5696" t="inlineStr">
        <is>
          <t>déterminé</t>
        </is>
      </c>
    </row>
    <row r="5697" ht="15" customHeight="1" s="1003">
      <c r="A5697" s="1019" t="inlineStr">
        <is>
          <t>Graines autoconsommées</t>
        </is>
      </c>
      <c r="B5697" t="inlineStr">
        <is>
          <t>Alimentation animale</t>
        </is>
      </c>
      <c r="C5697" t="inlineStr">
        <is>
          <t>kt</t>
        </is>
      </c>
      <c r="D5697" t="inlineStr">
        <is>
          <t>France</t>
        </is>
      </c>
      <c r="E5697" t="inlineStr">
        <is>
          <t>2023-24</t>
        </is>
      </c>
      <c r="F5697" t="inlineStr">
        <is>
          <t>Lupin</t>
        </is>
      </c>
      <c r="G5697" t="inlineStr"/>
      <c r="H5697" t="inlineStr"/>
      <c r="I5697" t="inlineStr"/>
      <c r="J5697" t="inlineStr"/>
      <c r="K5697" t="inlineStr"/>
      <c r="L5697" t="inlineStr"/>
      <c r="M5697" t="inlineStr"/>
      <c r="N5697" t="inlineStr"/>
      <c r="O5697" t="n">
        <v>4.82</v>
      </c>
      <c r="P5697" t="inlineStr"/>
      <c r="Q5697" t="inlineStr"/>
      <c r="R5697" t="inlineStr"/>
      <c r="S5697" t="inlineStr"/>
      <c r="T5697" t="inlineStr"/>
      <c r="U5697" t="n">
        <v>0</v>
      </c>
      <c r="V5697" t="n">
        <v>500000000</v>
      </c>
      <c r="W5697" t="inlineStr"/>
      <c r="X5697" t="inlineStr">
        <is>
          <t>déterminé</t>
        </is>
      </c>
    </row>
    <row r="5698" ht="15" customHeight="1" s="1003">
      <c r="A5698" s="1019" t="inlineStr">
        <is>
          <t>Graines autoconsommées</t>
        </is>
      </c>
      <c r="B5698" t="inlineStr">
        <is>
          <t>Débouchés</t>
        </is>
      </c>
      <c r="C5698" t="inlineStr">
        <is>
          <t>kt</t>
        </is>
      </c>
      <c r="D5698" t="inlineStr">
        <is>
          <t>France</t>
        </is>
      </c>
      <c r="E5698" t="inlineStr">
        <is>
          <t>2023-24</t>
        </is>
      </c>
      <c r="F5698" t="inlineStr">
        <is>
          <t>Lupin</t>
        </is>
      </c>
      <c r="G5698" t="inlineStr"/>
      <c r="H5698" t="inlineStr"/>
      <c r="I5698" t="inlineStr"/>
      <c r="J5698" t="inlineStr"/>
      <c r="K5698" t="inlineStr"/>
      <c r="L5698" t="inlineStr"/>
      <c r="M5698" t="inlineStr"/>
      <c r="N5698" t="inlineStr"/>
      <c r="O5698" t="n">
        <v>4.93</v>
      </c>
      <c r="P5698" t="inlineStr"/>
      <c r="Q5698" t="inlineStr"/>
      <c r="R5698" t="inlineStr"/>
      <c r="S5698" t="inlineStr"/>
      <c r="T5698" t="inlineStr"/>
      <c r="U5698" t="n">
        <v>0</v>
      </c>
      <c r="V5698" t="n">
        <v>500000000</v>
      </c>
      <c r="W5698" t="inlineStr"/>
      <c r="X5698" t="inlineStr">
        <is>
          <t>déterminé</t>
        </is>
      </c>
    </row>
    <row r="5699" ht="15" customHeight="1" s="1003">
      <c r="A5699" s="1019" t="inlineStr">
        <is>
          <t>Graines autoconsommées</t>
        </is>
      </c>
      <c r="B5699" t="inlineStr">
        <is>
          <t>FAF</t>
        </is>
      </c>
      <c r="C5699" t="inlineStr">
        <is>
          <t>kt</t>
        </is>
      </c>
      <c r="D5699" t="inlineStr">
        <is>
          <t>France</t>
        </is>
      </c>
      <c r="E5699" t="inlineStr">
        <is>
          <t>2023-24</t>
        </is>
      </c>
      <c r="F5699" t="inlineStr">
        <is>
          <t>Lupin</t>
        </is>
      </c>
      <c r="G5699" t="inlineStr"/>
      <c r="H5699" t="inlineStr"/>
      <c r="I5699" t="inlineStr"/>
      <c r="J5699" t="inlineStr"/>
      <c r="K5699" t="inlineStr"/>
      <c r="L5699" t="inlineStr"/>
      <c r="M5699" t="inlineStr"/>
      <c r="N5699" t="inlineStr"/>
      <c r="O5699" t="n">
        <v>2.41</v>
      </c>
      <c r="P5699" t="n">
        <v>0</v>
      </c>
      <c r="Q5699" t="n">
        <v>4.82</v>
      </c>
      <c r="R5699" t="inlineStr"/>
      <c r="S5699" t="inlineStr"/>
      <c r="T5699" t="inlineStr"/>
      <c r="U5699" t="n">
        <v>0</v>
      </c>
      <c r="V5699" t="n">
        <v>500000000</v>
      </c>
      <c r="W5699" t="inlineStr"/>
      <c r="X5699" t="inlineStr">
        <is>
          <t>libre</t>
        </is>
      </c>
    </row>
    <row r="5700" ht="15" customHeight="1" s="1003">
      <c r="A5700" s="1019" t="inlineStr">
        <is>
          <t>Graines autoconsommées</t>
        </is>
      </c>
      <c r="B5700" t="inlineStr">
        <is>
          <t>Direct élevage</t>
        </is>
      </c>
      <c r="C5700" t="inlineStr">
        <is>
          <t>kt</t>
        </is>
      </c>
      <c r="D5700" t="inlineStr">
        <is>
          <t>France</t>
        </is>
      </c>
      <c r="E5700" t="inlineStr">
        <is>
          <t>2023-24</t>
        </is>
      </c>
      <c r="F5700" t="inlineStr">
        <is>
          <t>Lupin</t>
        </is>
      </c>
      <c r="G5700" t="inlineStr"/>
      <c r="H5700" t="inlineStr"/>
      <c r="I5700" t="inlineStr"/>
      <c r="J5700" t="inlineStr"/>
      <c r="K5700" t="inlineStr"/>
      <c r="L5700" t="inlineStr"/>
      <c r="M5700" t="inlineStr"/>
      <c r="N5700" t="inlineStr"/>
      <c r="O5700" t="n">
        <v>2.41</v>
      </c>
      <c r="P5700" t="n">
        <v>0</v>
      </c>
      <c r="Q5700" t="n">
        <v>4.82</v>
      </c>
      <c r="R5700" t="inlineStr"/>
      <c r="S5700" t="inlineStr"/>
      <c r="T5700" t="inlineStr"/>
      <c r="U5700" t="n">
        <v>0</v>
      </c>
      <c r="V5700" t="n">
        <v>500000000</v>
      </c>
      <c r="W5700" t="inlineStr"/>
      <c r="X5700" t="inlineStr">
        <is>
          <t>libre</t>
        </is>
      </c>
    </row>
    <row r="5701" ht="15" customHeight="1" s="1003">
      <c r="A5701" s="1019" t="inlineStr">
        <is>
          <t>Graines autoconsommées</t>
        </is>
      </c>
      <c r="B5701" t="inlineStr">
        <is>
          <t>Elimination/Pertes</t>
        </is>
      </c>
      <c r="C5701" t="inlineStr">
        <is>
          <t>kt</t>
        </is>
      </c>
      <c r="D5701" t="inlineStr">
        <is>
          <t>France</t>
        </is>
      </c>
      <c r="E5701" t="inlineStr">
        <is>
          <t>2023-24</t>
        </is>
      </c>
      <c r="F5701" t="inlineStr">
        <is>
          <t>Lupin</t>
        </is>
      </c>
      <c r="G5701" t="inlineStr"/>
      <c r="H5701" t="inlineStr">
        <is>
          <t>Ratio de pertes à la ferme = 2 % (ORIFLAAM - Terres Univia)</t>
        </is>
      </c>
      <c r="I5701" t="inlineStr">
        <is>
          <t>ORIFLAAM - Terres Univia</t>
        </is>
      </c>
      <c r="J5701" t="inlineStr">
        <is>
          <t>Même ratio de pertes à la ferme que soja, pois et féverole</t>
        </is>
      </c>
      <c r="K5701" t="inlineStr">
        <is>
          <t>Rendement</t>
        </is>
      </c>
      <c r="L5701" t="inlineStr">
        <is>
          <t>Ratio de pertes à la ferme</t>
        </is>
      </c>
      <c r="M5701" t="inlineStr">
        <is>
          <t>Pertes ferme - TERRES UNIVIA</t>
        </is>
      </c>
      <c r="N5701" t="inlineStr"/>
      <c r="O5701" t="n">
        <v>0.11</v>
      </c>
      <c r="P5701" t="inlineStr"/>
      <c r="Q5701" t="inlineStr"/>
      <c r="R5701" t="inlineStr"/>
      <c r="S5701" t="inlineStr"/>
      <c r="T5701" t="inlineStr"/>
      <c r="U5701" t="n">
        <v>0</v>
      </c>
      <c r="V5701" t="n">
        <v>500000000</v>
      </c>
      <c r="W5701" t="inlineStr"/>
      <c r="X5701" t="inlineStr">
        <is>
          <t>déterminé</t>
        </is>
      </c>
    </row>
    <row r="5702" ht="15" customHeight="1" s="1003">
      <c r="A5702" s="1019" t="inlineStr">
        <is>
          <t>Graines autoconsommées</t>
        </is>
      </c>
      <c r="B5702" t="inlineStr">
        <is>
          <t>Autres usages (ou usages indéfinis)</t>
        </is>
      </c>
      <c r="C5702" t="inlineStr">
        <is>
          <t>kt</t>
        </is>
      </c>
      <c r="D5702" t="inlineStr">
        <is>
          <t>France</t>
        </is>
      </c>
      <c r="E5702" t="inlineStr">
        <is>
          <t>2023-24</t>
        </is>
      </c>
      <c r="F5702" t="inlineStr">
        <is>
          <t>Lupin</t>
        </is>
      </c>
      <c r="G5702" t="inlineStr"/>
      <c r="H5702" t="inlineStr"/>
      <c r="I5702" t="inlineStr"/>
      <c r="J5702" t="inlineStr"/>
      <c r="K5702" t="inlineStr"/>
      <c r="L5702" t="inlineStr"/>
      <c r="M5702" t="inlineStr"/>
      <c r="N5702" t="inlineStr"/>
      <c r="O5702" t="n">
        <v>0.11</v>
      </c>
      <c r="P5702" t="inlineStr"/>
      <c r="Q5702" t="inlineStr"/>
      <c r="R5702" t="inlineStr"/>
      <c r="S5702" t="inlineStr"/>
      <c r="T5702" t="inlineStr"/>
      <c r="U5702" t="n">
        <v>0</v>
      </c>
      <c r="V5702" t="n">
        <v>500000000</v>
      </c>
      <c r="W5702" t="inlineStr"/>
      <c r="X5702" t="inlineStr">
        <is>
          <t>déterminé</t>
        </is>
      </c>
    </row>
    <row r="5703" ht="15" customHeight="1" s="1003">
      <c r="A5703" s="1019" t="inlineStr">
        <is>
          <t>Graines autoconsommées</t>
        </is>
      </c>
      <c r="B5703" t="inlineStr">
        <is>
          <t>Semences fermières</t>
        </is>
      </c>
      <c r="C5703" t="inlineStr">
        <is>
          <t>kt</t>
        </is>
      </c>
      <c r="D5703" t="inlineStr">
        <is>
          <t>France</t>
        </is>
      </c>
      <c r="E5703" t="inlineStr">
        <is>
          <t>2023-24</t>
        </is>
      </c>
      <c r="F5703" t="inlineStr">
        <is>
          <t>Lupin</t>
        </is>
      </c>
      <c r="G5703" t="inlineStr"/>
      <c r="H5703" t="inlineStr">
        <is>
          <t>0</t>
        </is>
      </c>
      <c r="I5703" t="inlineStr">
        <is>
          <t>0</t>
        </is>
      </c>
      <c r="J5703" t="inlineStr">
        <is>
          <t>Autant de semences fermières que de semences certifiées sont produites</t>
        </is>
      </c>
      <c r="K5703" t="inlineStr">
        <is>
          <t>Répartition</t>
        </is>
      </c>
      <c r="L5703" t="inlineStr">
        <is>
          <t>Part de semences fermières (par rapport aux semences certifiées)</t>
        </is>
      </c>
      <c r="M5703" t="inlineStr">
        <is>
          <t>0</t>
        </is>
      </c>
      <c r="N5703" t="inlineStr"/>
      <c r="O5703" t="n">
        <v>0.48</v>
      </c>
      <c r="P5703" t="inlineStr"/>
      <c r="Q5703" t="inlineStr"/>
      <c r="R5703" t="inlineStr"/>
      <c r="S5703" t="inlineStr"/>
      <c r="T5703" t="inlineStr"/>
      <c r="U5703" t="n">
        <v>0</v>
      </c>
      <c r="V5703" t="n">
        <v>500000000</v>
      </c>
      <c r="W5703" t="inlineStr"/>
      <c r="X5703" t="inlineStr">
        <is>
          <t>déterminé</t>
        </is>
      </c>
    </row>
    <row r="5704" ht="15" customHeight="1" s="1003">
      <c r="A5704" s="1019" t="inlineStr">
        <is>
          <t>Graines autoconsommées</t>
        </is>
      </c>
      <c r="B5704" t="inlineStr">
        <is>
          <t>Semences</t>
        </is>
      </c>
      <c r="C5704" t="inlineStr">
        <is>
          <t>kt</t>
        </is>
      </c>
      <c r="D5704" t="inlineStr">
        <is>
          <t>France</t>
        </is>
      </c>
      <c r="E5704" t="inlineStr">
        <is>
          <t>2023-24</t>
        </is>
      </c>
      <c r="F5704" t="inlineStr">
        <is>
          <t>Lupin</t>
        </is>
      </c>
      <c r="G5704" t="inlineStr"/>
      <c r="H5704" t="inlineStr"/>
      <c r="I5704" t="inlineStr"/>
      <c r="J5704" t="inlineStr">
        <is>
          <t>Autant de semences fermières que de semences certifiées sont produites</t>
        </is>
      </c>
      <c r="K5704" t="inlineStr">
        <is>
          <t>Répartition</t>
        </is>
      </c>
      <c r="L5704" t="inlineStr">
        <is>
          <t>Part de semences fermières (par rapport aux semences certifiées)</t>
        </is>
      </c>
      <c r="M5704" t="inlineStr"/>
      <c r="N5704" t="inlineStr"/>
      <c r="O5704" t="n">
        <v>0.48</v>
      </c>
      <c r="P5704" t="inlineStr"/>
      <c r="Q5704" t="inlineStr"/>
      <c r="R5704" t="inlineStr"/>
      <c r="S5704" t="inlineStr"/>
      <c r="T5704" t="inlineStr"/>
      <c r="U5704" t="n">
        <v>0</v>
      </c>
      <c r="V5704" t="n">
        <v>500000000</v>
      </c>
      <c r="W5704" t="inlineStr"/>
      <c r="X5704" t="inlineStr">
        <is>
          <t>déterminé</t>
        </is>
      </c>
    </row>
    <row r="5705" ht="15" customHeight="1" s="1003">
      <c r="A5705" s="1019" t="inlineStr">
        <is>
          <t>Stock initial</t>
        </is>
      </c>
      <c r="B5705" t="inlineStr">
        <is>
          <t>Ferme</t>
        </is>
      </c>
      <c r="C5705" t="inlineStr">
        <is>
          <t>kt</t>
        </is>
      </c>
      <c r="D5705" t="inlineStr">
        <is>
          <t>France</t>
        </is>
      </c>
      <c r="E5705" t="inlineStr">
        <is>
          <t>2023-24</t>
        </is>
      </c>
      <c r="F5705" t="inlineStr">
        <is>
          <t>Lupin</t>
        </is>
      </c>
      <c r="G5705" t="inlineStr"/>
      <c r="H5705" t="inlineStr"/>
      <c r="I5705" t="inlineStr"/>
      <c r="J5705" t="inlineStr"/>
      <c r="K5705" t="inlineStr"/>
      <c r="L5705" t="inlineStr"/>
      <c r="M5705" t="inlineStr"/>
      <c r="N5705" t="inlineStr"/>
      <c r="O5705" t="n">
        <v>0</v>
      </c>
      <c r="P5705" t="inlineStr"/>
      <c r="Q5705" t="inlineStr"/>
      <c r="R5705" t="inlineStr"/>
      <c r="S5705" t="inlineStr"/>
      <c r="T5705" t="inlineStr"/>
      <c r="U5705" t="n">
        <v>0</v>
      </c>
      <c r="V5705" t="n">
        <v>500000000</v>
      </c>
      <c r="W5705" t="inlineStr"/>
      <c r="X5705" t="inlineStr">
        <is>
          <t>déterminé</t>
        </is>
      </c>
    </row>
    <row r="5706" ht="15" customHeight="1" s="1003">
      <c r="A5706" s="1019" t="inlineStr">
        <is>
          <t>Stock initial</t>
        </is>
      </c>
      <c r="B5706" t="inlineStr">
        <is>
          <t>OS</t>
        </is>
      </c>
      <c r="C5706" t="inlineStr">
        <is>
          <t>kt</t>
        </is>
      </c>
      <c r="D5706" t="inlineStr">
        <is>
          <t>France</t>
        </is>
      </c>
      <c r="E5706" t="inlineStr">
        <is>
          <t>2023-24</t>
        </is>
      </c>
      <c r="F5706" t="inlineStr">
        <is>
          <t>Lupin</t>
        </is>
      </c>
      <c r="G5706" t="inlineStr">
        <is>
          <t>Stock initial collecteurs = 3 kt (Collectes, stocks - FranceAgriMer)</t>
        </is>
      </c>
      <c r="H5706" t="inlineStr"/>
      <c r="I5706" t="inlineStr">
        <is>
          <t>Collectes, stocks - FranceAgriMer</t>
        </is>
      </c>
      <c r="J5706" t="inlineStr"/>
      <c r="K5706" t="inlineStr">
        <is>
          <t>Volume</t>
        </is>
      </c>
      <c r="L5706" t="inlineStr">
        <is>
          <t>Stock initial collecteurs</t>
        </is>
      </c>
      <c r="M5706" t="inlineStr">
        <is>
          <t>Collectes, stocks protéa - FAM</t>
        </is>
      </c>
      <c r="N5706" t="inlineStr"/>
      <c r="O5706" t="n">
        <v>2.07</v>
      </c>
      <c r="P5706" t="inlineStr"/>
      <c r="Q5706" t="inlineStr"/>
      <c r="R5706" t="inlineStr"/>
      <c r="S5706" t="inlineStr"/>
      <c r="T5706" t="inlineStr"/>
      <c r="U5706" t="n">
        <v>0</v>
      </c>
      <c r="V5706" t="n">
        <v>500000000</v>
      </c>
      <c r="W5706" t="inlineStr"/>
      <c r="X5706" t="inlineStr">
        <is>
          <t>déterminé</t>
        </is>
      </c>
    </row>
    <row r="5707" ht="15" customHeight="1" s="1003">
      <c r="A5707" s="1019" t="inlineStr">
        <is>
          <t>Stock initial à la ferme</t>
        </is>
      </c>
      <c r="B5707" t="inlineStr">
        <is>
          <t>Ferme</t>
        </is>
      </c>
      <c r="C5707" t="inlineStr">
        <is>
          <t>kt</t>
        </is>
      </c>
      <c r="D5707" t="inlineStr">
        <is>
          <t>France</t>
        </is>
      </c>
      <c r="E5707" t="inlineStr">
        <is>
          <t>2023-24</t>
        </is>
      </c>
      <c r="F5707" t="inlineStr">
        <is>
          <t>Lupin</t>
        </is>
      </c>
      <c r="G5707" t="inlineStr"/>
      <c r="H5707" t="inlineStr"/>
      <c r="I5707" t="inlineStr"/>
      <c r="J5707" t="inlineStr">
        <is>
          <t>Le stock à la ferme est négligé</t>
        </is>
      </c>
      <c r="K5707" t="inlineStr"/>
      <c r="L5707" t="inlineStr">
        <is>
          <t>Stock initial à la ferme</t>
        </is>
      </c>
      <c r="M5707" t="inlineStr"/>
      <c r="N5707" t="inlineStr"/>
      <c r="O5707" t="n">
        <v>0</v>
      </c>
      <c r="P5707" t="inlineStr"/>
      <c r="Q5707" t="inlineStr"/>
      <c r="R5707" t="n">
        <v>0</v>
      </c>
      <c r="S5707" t="n">
        <v>0</v>
      </c>
      <c r="T5707" t="inlineStr"/>
      <c r="U5707" t="n">
        <v>0</v>
      </c>
      <c r="V5707" t="n">
        <v>500000000</v>
      </c>
      <c r="W5707" t="n">
        <v>0</v>
      </c>
      <c r="X5707" t="inlineStr">
        <is>
          <t>mesuré</t>
        </is>
      </c>
    </row>
    <row r="5708" ht="15" customHeight="1" s="1003">
      <c r="A5708" s="1019" t="inlineStr">
        <is>
          <t>Stock initial collecteurs</t>
        </is>
      </c>
      <c r="B5708" t="inlineStr">
        <is>
          <t>OS</t>
        </is>
      </c>
      <c r="C5708" t="inlineStr">
        <is>
          <t>kt</t>
        </is>
      </c>
      <c r="D5708" t="inlineStr">
        <is>
          <t>France</t>
        </is>
      </c>
      <c r="E5708" t="inlineStr">
        <is>
          <t>2023-24</t>
        </is>
      </c>
      <c r="F5708" t="inlineStr">
        <is>
          <t>Lupin</t>
        </is>
      </c>
      <c r="G5708" t="inlineStr">
        <is>
          <t>Stock initial collecteurs = 2 kt (Collectes, stocks - FranceAgriMer)</t>
        </is>
      </c>
      <c r="H5708" t="inlineStr"/>
      <c r="I5708" t="inlineStr">
        <is>
          <t>Collectes, stocks - FranceAgriMer</t>
        </is>
      </c>
      <c r="J5708" t="inlineStr"/>
      <c r="K5708" t="inlineStr">
        <is>
          <t>Volume</t>
        </is>
      </c>
      <c r="L5708" t="inlineStr">
        <is>
          <t>Stock initial collecteurs</t>
        </is>
      </c>
      <c r="M5708" t="inlineStr">
        <is>
          <t>Collectes, stocks protéa - FAM</t>
        </is>
      </c>
      <c r="N5708" t="inlineStr"/>
      <c r="O5708" t="n">
        <v>2.07</v>
      </c>
      <c r="P5708" t="inlineStr"/>
      <c r="Q5708" t="inlineStr"/>
      <c r="R5708" t="n">
        <v>2.07</v>
      </c>
      <c r="S5708" t="n">
        <v>0.1</v>
      </c>
      <c r="T5708" t="n">
        <v>0.1</v>
      </c>
      <c r="U5708" t="n">
        <v>0</v>
      </c>
      <c r="V5708" t="n">
        <v>500000000</v>
      </c>
      <c r="W5708" t="n">
        <v>0</v>
      </c>
      <c r="X5708" t="inlineStr">
        <is>
          <t>mesuré</t>
        </is>
      </c>
    </row>
    <row r="5709" ht="15" customHeight="1" s="1003">
      <c r="A5709" s="1019" t="inlineStr">
        <is>
          <t>Graines collectées</t>
        </is>
      </c>
      <c r="B5709" t="inlineStr">
        <is>
          <t>Fabrication de produits alimentaires</t>
        </is>
      </c>
      <c r="C5709" t="inlineStr">
        <is>
          <t>kt</t>
        </is>
      </c>
      <c r="D5709" t="inlineStr">
        <is>
          <t>France</t>
        </is>
      </c>
      <c r="E5709" t="inlineStr">
        <is>
          <t>2023-24</t>
        </is>
      </c>
      <c r="F5709" t="inlineStr">
        <is>
          <t>Lupin</t>
        </is>
      </c>
      <c r="G5709" t="inlineStr"/>
      <c r="H5709" t="inlineStr"/>
      <c r="I5709" t="inlineStr"/>
      <c r="J5709" t="inlineStr">
        <is>
          <t>Pas de fabrication de produits alimentaires</t>
        </is>
      </c>
      <c r="K5709" t="inlineStr"/>
      <c r="L5709" t="inlineStr">
        <is>
          <t>Consommation de graines pour la fabrication de produits alimentaires</t>
        </is>
      </c>
      <c r="M5709" t="inlineStr"/>
      <c r="N5709" t="inlineStr"/>
      <c r="O5709" t="n">
        <v>-0</v>
      </c>
      <c r="P5709" t="inlineStr"/>
      <c r="Q5709" t="inlineStr"/>
      <c r="R5709" t="n">
        <v>0</v>
      </c>
      <c r="S5709" t="n">
        <v>0</v>
      </c>
      <c r="T5709" t="inlineStr"/>
      <c r="U5709" t="n">
        <v>0</v>
      </c>
      <c r="V5709" t="n">
        <v>500000000</v>
      </c>
      <c r="W5709" t="n">
        <v>0</v>
      </c>
      <c r="X5709" t="inlineStr">
        <is>
          <t>mesuré</t>
        </is>
      </c>
    </row>
    <row r="5710" ht="15" customHeight="1" s="1003">
      <c r="A5710" s="1019" t="inlineStr">
        <is>
          <t>Graines collectées</t>
        </is>
      </c>
      <c r="B5710" t="inlineStr">
        <is>
          <t>Alimentation humaine</t>
        </is>
      </c>
      <c r="C5710" t="inlineStr">
        <is>
          <t>kt</t>
        </is>
      </c>
      <c r="D5710" t="inlineStr">
        <is>
          <t>France</t>
        </is>
      </c>
      <c r="E5710" t="inlineStr">
        <is>
          <t>2023-24</t>
        </is>
      </c>
      <c r="F5710" t="inlineStr">
        <is>
          <t>Lupin</t>
        </is>
      </c>
      <c r="G5710" t="inlineStr"/>
      <c r="H5710" t="inlineStr"/>
      <c r="I5710" t="inlineStr"/>
      <c r="J5710" t="inlineStr">
        <is>
          <t>Pas de consommation de graines en alimentation humaine</t>
        </is>
      </c>
      <c r="K5710" t="inlineStr"/>
      <c r="L5710" t="inlineStr">
        <is>
          <t>Consommation de graines en alimentation humaine</t>
        </is>
      </c>
      <c r="M5710" t="inlineStr"/>
      <c r="N5710" t="inlineStr"/>
      <c r="O5710" t="n">
        <v>-0</v>
      </c>
      <c r="P5710" t="inlineStr"/>
      <c r="Q5710" t="inlineStr"/>
      <c r="R5710" t="n">
        <v>0</v>
      </c>
      <c r="S5710" t="n">
        <v>0</v>
      </c>
      <c r="T5710" t="inlineStr"/>
      <c r="U5710" t="n">
        <v>0</v>
      </c>
      <c r="V5710" t="n">
        <v>500000000</v>
      </c>
      <c r="W5710" t="n">
        <v>0</v>
      </c>
      <c r="X5710" t="inlineStr">
        <is>
          <t>mesuré</t>
        </is>
      </c>
    </row>
    <row r="5711" ht="15" customHeight="1" s="1003">
      <c r="A5711" s="1019" t="inlineStr">
        <is>
          <t>Graines collectées</t>
        </is>
      </c>
      <c r="B5711" t="inlineStr">
        <is>
          <t>Vente directe et autoconsommation</t>
        </is>
      </c>
      <c r="C5711" t="inlineStr">
        <is>
          <t>kt</t>
        </is>
      </c>
      <c r="D5711" t="inlineStr">
        <is>
          <t>France</t>
        </is>
      </c>
      <c r="E5711" t="inlineStr">
        <is>
          <t>2023-24</t>
        </is>
      </c>
      <c r="F5711" t="inlineStr">
        <is>
          <t>Lupin</t>
        </is>
      </c>
      <c r="G5711" t="inlineStr"/>
      <c r="H5711" t="inlineStr"/>
      <c r="I5711" t="inlineStr"/>
      <c r="J5711" t="inlineStr"/>
      <c r="K5711" t="inlineStr"/>
      <c r="L5711" t="inlineStr"/>
      <c r="M5711" t="inlineStr"/>
      <c r="N5711" t="inlineStr"/>
      <c r="O5711" t="n">
        <v>-0</v>
      </c>
      <c r="P5711" t="n">
        <v>0</v>
      </c>
      <c r="Q5711" t="n">
        <v>-0</v>
      </c>
      <c r="R5711" t="inlineStr"/>
      <c r="S5711" t="inlineStr"/>
      <c r="T5711" t="inlineStr"/>
      <c r="U5711" t="n">
        <v>0</v>
      </c>
      <c r="V5711" t="n">
        <v>500000000</v>
      </c>
      <c r="W5711" t="inlineStr"/>
      <c r="X5711" t="inlineStr">
        <is>
          <t>libre</t>
        </is>
      </c>
    </row>
    <row r="5712" ht="15" customHeight="1" s="1003">
      <c r="A5712" s="1019" t="inlineStr">
        <is>
          <t>Graines collectées</t>
        </is>
      </c>
      <c r="B5712" t="inlineStr">
        <is>
          <t>Circuits spécialisés</t>
        </is>
      </c>
      <c r="C5712" t="inlineStr">
        <is>
          <t>kt</t>
        </is>
      </c>
      <c r="D5712" t="inlineStr">
        <is>
          <t>France</t>
        </is>
      </c>
      <c r="E5712" t="inlineStr">
        <is>
          <t>2023-24</t>
        </is>
      </c>
      <c r="F5712" t="inlineStr">
        <is>
          <t>Lupin</t>
        </is>
      </c>
      <c r="G5712" t="inlineStr"/>
      <c r="H5712" t="inlineStr"/>
      <c r="I5712" t="inlineStr"/>
      <c r="J5712" t="inlineStr"/>
      <c r="K5712" t="inlineStr"/>
      <c r="L5712" t="inlineStr"/>
      <c r="M5712" t="inlineStr"/>
      <c r="N5712" t="inlineStr"/>
      <c r="O5712" t="n">
        <v>-0</v>
      </c>
      <c r="P5712" t="n">
        <v>0</v>
      </c>
      <c r="Q5712" t="n">
        <v>-0</v>
      </c>
      <c r="R5712" t="inlineStr"/>
      <c r="S5712" t="inlineStr"/>
      <c r="T5712" t="inlineStr"/>
      <c r="U5712" t="n">
        <v>0</v>
      </c>
      <c r="V5712" t="n">
        <v>500000000</v>
      </c>
      <c r="W5712" t="inlineStr"/>
      <c r="X5712" t="inlineStr">
        <is>
          <t>libre</t>
        </is>
      </c>
    </row>
    <row r="5713" ht="15" customHeight="1" s="1003">
      <c r="A5713" s="1019" t="inlineStr">
        <is>
          <t>Graines collectées</t>
        </is>
      </c>
      <c r="B5713" t="inlineStr">
        <is>
          <t>GMS</t>
        </is>
      </c>
      <c r="C5713" t="inlineStr">
        <is>
          <t>kt</t>
        </is>
      </c>
      <c r="D5713" t="inlineStr">
        <is>
          <t>France</t>
        </is>
      </c>
      <c r="E5713" t="inlineStr">
        <is>
          <t>2023-24</t>
        </is>
      </c>
      <c r="F5713" t="inlineStr">
        <is>
          <t>Lupin</t>
        </is>
      </c>
      <c r="G5713" t="inlineStr"/>
      <c r="H5713" t="inlineStr"/>
      <c r="I5713" t="inlineStr"/>
      <c r="J5713" t="inlineStr"/>
      <c r="K5713" t="inlineStr"/>
      <c r="L5713" t="inlineStr"/>
      <c r="M5713" t="inlineStr"/>
      <c r="N5713" t="inlineStr"/>
      <c r="O5713" t="n">
        <v>-0</v>
      </c>
      <c r="P5713" t="n">
        <v>0</v>
      </c>
      <c r="Q5713" t="n">
        <v>-0</v>
      </c>
      <c r="R5713" t="inlineStr"/>
      <c r="S5713" t="inlineStr"/>
      <c r="T5713" t="inlineStr"/>
      <c r="U5713" t="n">
        <v>0</v>
      </c>
      <c r="V5713" t="n">
        <v>500000000</v>
      </c>
      <c r="W5713" t="inlineStr"/>
      <c r="X5713" t="inlineStr">
        <is>
          <t>libre</t>
        </is>
      </c>
    </row>
    <row r="5714" ht="15" customHeight="1" s="1003">
      <c r="A5714" s="1019" t="inlineStr">
        <is>
          <t>Graines collectées</t>
        </is>
      </c>
      <c r="B5714" t="inlineStr">
        <is>
          <t>RHD</t>
        </is>
      </c>
      <c r="C5714" t="inlineStr">
        <is>
          <t>kt</t>
        </is>
      </c>
      <c r="D5714" t="inlineStr">
        <is>
          <t>France</t>
        </is>
      </c>
      <c r="E5714" t="inlineStr">
        <is>
          <t>2023-24</t>
        </is>
      </c>
      <c r="F5714" t="inlineStr">
        <is>
          <t>Lupin</t>
        </is>
      </c>
      <c r="G5714" t="inlineStr"/>
      <c r="H5714" t="inlineStr"/>
      <c r="I5714" t="inlineStr"/>
      <c r="J5714" t="inlineStr"/>
      <c r="K5714" t="inlineStr"/>
      <c r="L5714" t="inlineStr"/>
      <c r="M5714" t="inlineStr"/>
      <c r="N5714" t="inlineStr"/>
      <c r="O5714" t="n">
        <v>-0</v>
      </c>
      <c r="P5714" t="n">
        <v>0</v>
      </c>
      <c r="Q5714" t="n">
        <v>-0</v>
      </c>
      <c r="R5714" t="inlineStr"/>
      <c r="S5714" t="inlineStr"/>
      <c r="T5714" t="inlineStr"/>
      <c r="U5714" t="n">
        <v>0</v>
      </c>
      <c r="V5714" t="n">
        <v>500000000</v>
      </c>
      <c r="W5714" t="inlineStr"/>
      <c r="X5714" t="inlineStr">
        <is>
          <t>libre</t>
        </is>
      </c>
    </row>
    <row r="5715" ht="15" customHeight="1" s="1003">
      <c r="A5715" s="1019" t="inlineStr">
        <is>
          <t>Graines collectées</t>
        </is>
      </c>
      <c r="B5715" t="inlineStr">
        <is>
          <t>Trituration</t>
        </is>
      </c>
      <c r="C5715" t="inlineStr">
        <is>
          <t>kt</t>
        </is>
      </c>
      <c r="D5715" t="inlineStr">
        <is>
          <t>France</t>
        </is>
      </c>
      <c r="E5715" t="inlineStr">
        <is>
          <t>2023-24</t>
        </is>
      </c>
      <c r="F5715" t="inlineStr">
        <is>
          <t>Lupin</t>
        </is>
      </c>
      <c r="G5715" t="inlineStr"/>
      <c r="H5715" t="inlineStr"/>
      <c r="I5715" t="inlineStr"/>
      <c r="J5715" t="inlineStr">
        <is>
          <t>Pas de trituration</t>
        </is>
      </c>
      <c r="K5715" t="inlineStr"/>
      <c r="L5715" t="inlineStr">
        <is>
          <t>Consommation de graines par la Trituration</t>
        </is>
      </c>
      <c r="M5715" t="inlineStr"/>
      <c r="N5715" t="inlineStr"/>
      <c r="O5715" t="n">
        <v>-0</v>
      </c>
      <c r="P5715" t="inlineStr"/>
      <c r="Q5715" t="inlineStr"/>
      <c r="R5715" t="n">
        <v>0</v>
      </c>
      <c r="S5715" t="n">
        <v>0</v>
      </c>
      <c r="T5715" t="inlineStr"/>
      <c r="U5715" t="n">
        <v>0</v>
      </c>
      <c r="V5715" t="n">
        <v>500000000</v>
      </c>
      <c r="W5715" t="n">
        <v>0</v>
      </c>
      <c r="X5715" t="inlineStr">
        <is>
          <t>mesuré</t>
        </is>
      </c>
    </row>
    <row r="5716" ht="15" customHeight="1" s="1003">
      <c r="A5716" s="1019" t="inlineStr">
        <is>
          <t>Graines collectées</t>
        </is>
      </c>
      <c r="B5716" t="inlineStr">
        <is>
          <t>FAB</t>
        </is>
      </c>
      <c r="C5716" t="inlineStr">
        <is>
          <t>kt</t>
        </is>
      </c>
      <c r="D5716" t="inlineStr">
        <is>
          <t>France</t>
        </is>
      </c>
      <c r="E5716" t="inlineStr">
        <is>
          <t>2023-24</t>
        </is>
      </c>
      <c r="F5716" t="inlineStr">
        <is>
          <t>Lupin</t>
        </is>
      </c>
      <c r="G5716" t="inlineStr">
        <is>
          <t>Consommation de graines par les FAB = 0 kt (Etat 13 - FranceAgriMer)</t>
        </is>
      </c>
      <c r="H5716" t="inlineStr"/>
      <c r="I5716" t="inlineStr">
        <is>
          <t>Etat 13 - FranceAgriMer</t>
        </is>
      </c>
      <c r="J5716" t="inlineStr"/>
      <c r="K5716" t="inlineStr">
        <is>
          <t>Volume</t>
        </is>
      </c>
      <c r="L5716" t="inlineStr">
        <is>
          <t>Consommation de graines par les FAB</t>
        </is>
      </c>
      <c r="M5716" t="inlineStr">
        <is>
          <t>FAB protéagineux - FAM</t>
        </is>
      </c>
      <c r="N5716" t="inlineStr"/>
      <c r="O5716" t="n">
        <v>0.14</v>
      </c>
      <c r="P5716" t="inlineStr"/>
      <c r="Q5716" t="inlineStr"/>
      <c r="R5716" t="n">
        <v>0.14</v>
      </c>
      <c r="S5716" t="n">
        <v>0.01</v>
      </c>
      <c r="T5716" t="n">
        <v>0.1</v>
      </c>
      <c r="U5716" t="n">
        <v>0</v>
      </c>
      <c r="V5716" t="n">
        <v>500000000</v>
      </c>
      <c r="W5716" t="n">
        <v>0</v>
      </c>
      <c r="X5716" t="inlineStr">
        <is>
          <t>mesuré</t>
        </is>
      </c>
    </row>
    <row r="5717" ht="15" customHeight="1" s="1003">
      <c r="A5717" s="1019" t="inlineStr">
        <is>
          <t>Graines collectées</t>
        </is>
      </c>
      <c r="B5717" t="inlineStr">
        <is>
          <t>Amidonnerie</t>
        </is>
      </c>
      <c r="C5717" t="inlineStr">
        <is>
          <t>kt</t>
        </is>
      </c>
      <c r="D5717" t="inlineStr">
        <is>
          <t>France</t>
        </is>
      </c>
      <c r="E5717" t="inlineStr">
        <is>
          <t>2023-24</t>
        </is>
      </c>
      <c r="F5717" t="inlineStr">
        <is>
          <t>Lupin</t>
        </is>
      </c>
      <c r="G5717" t="inlineStr"/>
      <c r="H5717" t="inlineStr"/>
      <c r="I5717" t="inlineStr"/>
      <c r="J5717" t="inlineStr"/>
      <c r="K5717" t="inlineStr"/>
      <c r="L5717" t="inlineStr"/>
      <c r="M5717" t="inlineStr"/>
      <c r="N5717" t="inlineStr"/>
      <c r="O5717" t="n">
        <v>-0</v>
      </c>
      <c r="P5717" t="inlineStr"/>
      <c r="Q5717" t="inlineStr"/>
      <c r="R5717" t="n">
        <v>0</v>
      </c>
      <c r="S5717" t="n">
        <v>0</v>
      </c>
      <c r="T5717" t="inlineStr"/>
      <c r="U5717" t="n">
        <v>0</v>
      </c>
      <c r="V5717" t="n">
        <v>500000000</v>
      </c>
      <c r="W5717" t="n">
        <v>0</v>
      </c>
      <c r="X5717" t="inlineStr">
        <is>
          <t>mesuré</t>
        </is>
      </c>
    </row>
    <row r="5718" ht="15" customHeight="1" s="1003">
      <c r="A5718" s="1019" t="inlineStr">
        <is>
          <t>Graines collectées</t>
        </is>
      </c>
      <c r="B5718" t="inlineStr">
        <is>
          <t>Meunerie</t>
        </is>
      </c>
      <c r="C5718" t="inlineStr">
        <is>
          <t>kt</t>
        </is>
      </c>
      <c r="D5718" t="inlineStr">
        <is>
          <t>France</t>
        </is>
      </c>
      <c r="E5718" t="inlineStr">
        <is>
          <t>2023-24</t>
        </is>
      </c>
      <c r="F5718" t="inlineStr">
        <is>
          <t>Lupin</t>
        </is>
      </c>
      <c r="G5718" t="inlineStr"/>
      <c r="H5718" t="inlineStr"/>
      <c r="I5718" t="inlineStr"/>
      <c r="J5718" t="inlineStr"/>
      <c r="K5718" t="inlineStr"/>
      <c r="L5718" t="inlineStr"/>
      <c r="M5718" t="inlineStr"/>
      <c r="N5718" t="inlineStr"/>
      <c r="O5718" t="n">
        <v>-0</v>
      </c>
      <c r="P5718" t="inlineStr"/>
      <c r="Q5718" t="inlineStr"/>
      <c r="R5718" t="n">
        <v>0</v>
      </c>
      <c r="S5718" t="n">
        <v>0</v>
      </c>
      <c r="T5718" t="inlineStr"/>
      <c r="U5718" t="n">
        <v>0</v>
      </c>
      <c r="V5718" t="n">
        <v>500000000</v>
      </c>
      <c r="W5718" t="n">
        <v>0</v>
      </c>
      <c r="X5718" t="inlineStr">
        <is>
          <t>mesuré</t>
        </is>
      </c>
    </row>
    <row r="5719" ht="15" customHeight="1" s="1003">
      <c r="A5719" s="1019" t="inlineStr">
        <is>
          <t>Graines collectées</t>
        </is>
      </c>
      <c r="B5719" t="inlineStr">
        <is>
          <t>Fabrication d'ingrédients</t>
        </is>
      </c>
      <c r="C5719" t="inlineStr">
        <is>
          <t>kt</t>
        </is>
      </c>
      <c r="D5719" t="inlineStr">
        <is>
          <t>France</t>
        </is>
      </c>
      <c r="E5719" t="inlineStr">
        <is>
          <t>2023-24</t>
        </is>
      </c>
      <c r="F5719" t="inlineStr">
        <is>
          <t>Lupin</t>
        </is>
      </c>
      <c r="G5719" t="inlineStr"/>
      <c r="H5719" t="inlineStr"/>
      <c r="I5719" t="inlineStr"/>
      <c r="J5719" t="inlineStr">
        <is>
          <t>Le reste des graines est utilisée pour la fabrication de MPV</t>
        </is>
      </c>
      <c r="K5719" t="inlineStr"/>
      <c r="L5719" t="inlineStr">
        <is>
          <t>Consommation de graines pour la fabrication d'ingrédients</t>
        </is>
      </c>
      <c r="M5719" t="inlineStr"/>
      <c r="N5719" t="inlineStr"/>
      <c r="O5719" t="n">
        <v>4.69</v>
      </c>
      <c r="P5719" t="inlineStr"/>
      <c r="Q5719" t="inlineStr"/>
      <c r="R5719" t="inlineStr"/>
      <c r="S5719" t="inlineStr"/>
      <c r="T5719" t="inlineStr"/>
      <c r="U5719" t="n">
        <v>0</v>
      </c>
      <c r="V5719" t="n">
        <v>500000000</v>
      </c>
      <c r="W5719" t="inlineStr"/>
      <c r="X5719" t="inlineStr">
        <is>
          <t>déterminé</t>
        </is>
      </c>
    </row>
    <row r="5720" ht="15" customHeight="1" s="1003">
      <c r="A5720" s="1019" t="inlineStr">
        <is>
          <t>Graines collectées</t>
        </is>
      </c>
      <c r="B5720" t="inlineStr">
        <is>
          <t>Ménages</t>
        </is>
      </c>
      <c r="C5720" t="inlineStr">
        <is>
          <t>kt</t>
        </is>
      </c>
      <c r="D5720" t="inlineStr">
        <is>
          <t>France</t>
        </is>
      </c>
      <c r="E5720" t="inlineStr">
        <is>
          <t>2023-24</t>
        </is>
      </c>
      <c r="F5720" t="inlineStr">
        <is>
          <t>Lupin</t>
        </is>
      </c>
      <c r="G5720" t="inlineStr"/>
      <c r="H5720" t="inlineStr"/>
      <c r="I5720" t="inlineStr"/>
      <c r="J5720" t="inlineStr"/>
      <c r="K5720" t="inlineStr"/>
      <c r="L5720" t="inlineStr"/>
      <c r="M5720" t="inlineStr"/>
      <c r="N5720" t="inlineStr"/>
      <c r="O5720" t="n">
        <v>-0</v>
      </c>
      <c r="P5720" t="n">
        <v>0</v>
      </c>
      <c r="Q5720" t="n">
        <v>-0</v>
      </c>
      <c r="R5720" t="inlineStr"/>
      <c r="S5720" t="inlineStr"/>
      <c r="T5720" t="inlineStr"/>
      <c r="U5720" t="n">
        <v>0</v>
      </c>
      <c r="V5720" t="n">
        <v>500000000</v>
      </c>
      <c r="W5720" t="inlineStr"/>
      <c r="X5720" t="inlineStr">
        <is>
          <t>libre</t>
        </is>
      </c>
    </row>
    <row r="5721" ht="15" customHeight="1" s="1003">
      <c r="A5721" s="1019" t="inlineStr">
        <is>
          <t>Graines collectées</t>
        </is>
      </c>
      <c r="B5721" t="inlineStr">
        <is>
          <t>Circuits généralistes</t>
        </is>
      </c>
      <c r="C5721" t="inlineStr">
        <is>
          <t>kt</t>
        </is>
      </c>
      <c r="D5721" t="inlineStr">
        <is>
          <t>France</t>
        </is>
      </c>
      <c r="E5721" t="inlineStr">
        <is>
          <t>2023-24</t>
        </is>
      </c>
      <c r="F5721" t="inlineStr">
        <is>
          <t>Lupin</t>
        </is>
      </c>
      <c r="G5721" t="inlineStr"/>
      <c r="H5721" t="inlineStr"/>
      <c r="I5721" t="inlineStr"/>
      <c r="J5721" t="inlineStr"/>
      <c r="K5721" t="inlineStr"/>
      <c r="L5721" t="inlineStr"/>
      <c r="M5721" t="inlineStr"/>
      <c r="N5721" t="inlineStr"/>
      <c r="O5721" t="n">
        <v>-0</v>
      </c>
      <c r="P5721" t="n">
        <v>0</v>
      </c>
      <c r="Q5721" t="n">
        <v>-0</v>
      </c>
      <c r="R5721" t="inlineStr"/>
      <c r="S5721" t="inlineStr"/>
      <c r="T5721" t="inlineStr"/>
      <c r="U5721" t="n">
        <v>0</v>
      </c>
      <c r="V5721" t="n">
        <v>500000000</v>
      </c>
      <c r="W5721" t="inlineStr"/>
      <c r="X5721" t="inlineStr">
        <is>
          <t>libre</t>
        </is>
      </c>
    </row>
    <row r="5722" ht="15" customHeight="1" s="1003">
      <c r="A5722" s="1019" t="inlineStr">
        <is>
          <t>Graines collectées</t>
        </is>
      </c>
      <c r="B5722" t="inlineStr">
        <is>
          <t>Usages alimentaires</t>
        </is>
      </c>
      <c r="C5722" t="inlineStr">
        <is>
          <t>kt</t>
        </is>
      </c>
      <c r="D5722" t="inlineStr">
        <is>
          <t>France</t>
        </is>
      </c>
      <c r="E5722" t="inlineStr">
        <is>
          <t>2023-24</t>
        </is>
      </c>
      <c r="F5722" t="inlineStr">
        <is>
          <t>Lupin</t>
        </is>
      </c>
      <c r="G5722" t="inlineStr"/>
      <c r="H5722" t="inlineStr"/>
      <c r="I5722" t="inlineStr"/>
      <c r="J5722" t="inlineStr"/>
      <c r="K5722" t="inlineStr"/>
      <c r="L5722" t="inlineStr"/>
      <c r="M5722" t="inlineStr"/>
      <c r="N5722" t="inlineStr"/>
      <c r="O5722" t="n">
        <v>0.14</v>
      </c>
      <c r="P5722" t="inlineStr"/>
      <c r="Q5722" t="inlineStr"/>
      <c r="R5722" t="inlineStr"/>
      <c r="S5722" t="inlineStr"/>
      <c r="T5722" t="inlineStr"/>
      <c r="U5722" t="n">
        <v>0</v>
      </c>
      <c r="V5722" t="n">
        <v>500000000</v>
      </c>
      <c r="W5722" t="inlineStr"/>
      <c r="X5722" t="inlineStr">
        <is>
          <t>déterminé</t>
        </is>
      </c>
    </row>
    <row r="5723" ht="15" customHeight="1" s="1003">
      <c r="A5723" s="1019" t="inlineStr">
        <is>
          <t>Graines collectées</t>
        </is>
      </c>
      <c r="B5723" t="inlineStr">
        <is>
          <t>Alimentation animale rente</t>
        </is>
      </c>
      <c r="C5723" t="inlineStr">
        <is>
          <t>kt</t>
        </is>
      </c>
      <c r="D5723" t="inlineStr">
        <is>
          <t>France</t>
        </is>
      </c>
      <c r="E5723" t="inlineStr">
        <is>
          <t>2023-24</t>
        </is>
      </c>
      <c r="F5723" t="inlineStr">
        <is>
          <t>Lupin</t>
        </is>
      </c>
      <c r="G5723" t="inlineStr"/>
      <c r="H5723" t="inlineStr"/>
      <c r="I5723" t="inlineStr"/>
      <c r="J5723" t="inlineStr"/>
      <c r="K5723" t="inlineStr"/>
      <c r="L5723" t="inlineStr"/>
      <c r="M5723" t="inlineStr"/>
      <c r="N5723" t="inlineStr"/>
      <c r="O5723" t="n">
        <v>0.14</v>
      </c>
      <c r="P5723" t="inlineStr"/>
      <c r="Q5723" t="inlineStr"/>
      <c r="R5723" t="inlineStr"/>
      <c r="S5723" t="inlineStr"/>
      <c r="T5723" t="inlineStr"/>
      <c r="U5723" t="n">
        <v>0</v>
      </c>
      <c r="V5723" t="n">
        <v>500000000</v>
      </c>
      <c r="W5723" t="inlineStr"/>
      <c r="X5723" t="inlineStr">
        <is>
          <t>déterminé</t>
        </is>
      </c>
    </row>
    <row r="5724" ht="15" customHeight="1" s="1003">
      <c r="A5724" s="1019" t="inlineStr">
        <is>
          <t>Graines collectées</t>
        </is>
      </c>
      <c r="B5724" t="inlineStr">
        <is>
          <t>Alimentation animale</t>
        </is>
      </c>
      <c r="C5724" t="inlineStr">
        <is>
          <t>kt</t>
        </is>
      </c>
      <c r="D5724" t="inlineStr">
        <is>
          <t>France</t>
        </is>
      </c>
      <c r="E5724" t="inlineStr">
        <is>
          <t>2023-24</t>
        </is>
      </c>
      <c r="F5724" t="inlineStr">
        <is>
          <t>Lupin</t>
        </is>
      </c>
      <c r="G5724" t="inlineStr"/>
      <c r="H5724" t="inlineStr"/>
      <c r="I5724" t="inlineStr"/>
      <c r="J5724" t="inlineStr"/>
      <c r="K5724" t="inlineStr"/>
      <c r="L5724" t="inlineStr"/>
      <c r="M5724" t="inlineStr"/>
      <c r="N5724" t="inlineStr"/>
      <c r="O5724" t="n">
        <v>0.14</v>
      </c>
      <c r="P5724" t="inlineStr"/>
      <c r="Q5724" t="inlineStr"/>
      <c r="R5724" t="inlineStr"/>
      <c r="S5724" t="inlineStr"/>
      <c r="T5724" t="inlineStr"/>
      <c r="U5724" t="n">
        <v>0</v>
      </c>
      <c r="V5724" t="n">
        <v>500000000</v>
      </c>
      <c r="W5724" t="inlineStr"/>
      <c r="X5724" t="inlineStr">
        <is>
          <t>déterminé</t>
        </is>
      </c>
    </row>
    <row r="5725" ht="15" customHeight="1" s="1003">
      <c r="A5725" s="1019" t="inlineStr">
        <is>
          <t>Graines collectées</t>
        </is>
      </c>
      <c r="B5725" t="inlineStr">
        <is>
          <t>Débouchés</t>
        </is>
      </c>
      <c r="C5725" t="inlineStr">
        <is>
          <t>kt</t>
        </is>
      </c>
      <c r="D5725" t="inlineStr">
        <is>
          <t>France</t>
        </is>
      </c>
      <c r="E5725" t="inlineStr">
        <is>
          <t>2023-24</t>
        </is>
      </c>
      <c r="F5725" t="inlineStr">
        <is>
          <t>Lupin</t>
        </is>
      </c>
      <c r="G5725" t="inlineStr"/>
      <c r="H5725" t="inlineStr"/>
      <c r="I5725" t="inlineStr"/>
      <c r="J5725" t="inlineStr"/>
      <c r="K5725" t="inlineStr"/>
      <c r="L5725" t="inlineStr"/>
      <c r="M5725" t="inlineStr"/>
      <c r="N5725" t="inlineStr"/>
      <c r="O5725" t="n">
        <v>0.14</v>
      </c>
      <c r="P5725" t="inlineStr"/>
      <c r="Q5725" t="inlineStr"/>
      <c r="R5725" t="inlineStr"/>
      <c r="S5725" t="inlineStr"/>
      <c r="T5725" t="inlineStr"/>
      <c r="U5725" t="n">
        <v>0</v>
      </c>
      <c r="V5725" t="n">
        <v>500000000</v>
      </c>
      <c r="W5725" t="inlineStr"/>
      <c r="X5725" t="inlineStr">
        <is>
          <t>déterminé</t>
        </is>
      </c>
    </row>
    <row r="5726" ht="15" customHeight="1" s="1003">
      <c r="A5726" s="1019" t="inlineStr">
        <is>
          <t>Graines collectées</t>
        </is>
      </c>
      <c r="B5726" t="inlineStr">
        <is>
          <t>Autres IAA</t>
        </is>
      </c>
      <c r="C5726" t="inlineStr">
        <is>
          <t>kt</t>
        </is>
      </c>
      <c r="D5726" t="inlineStr">
        <is>
          <t>France</t>
        </is>
      </c>
      <c r="E5726" t="inlineStr">
        <is>
          <t>2023-24</t>
        </is>
      </c>
      <c r="F5726" t="inlineStr">
        <is>
          <t>Lupin</t>
        </is>
      </c>
      <c r="G5726" t="inlineStr"/>
      <c r="H5726" t="inlineStr"/>
      <c r="I5726" t="inlineStr"/>
      <c r="J5726" t="inlineStr"/>
      <c r="K5726" t="inlineStr"/>
      <c r="L5726" t="inlineStr"/>
      <c r="M5726" t="inlineStr"/>
      <c r="N5726" t="inlineStr"/>
      <c r="O5726" t="n">
        <v>-0</v>
      </c>
      <c r="P5726" t="n">
        <v>0</v>
      </c>
      <c r="Q5726" t="n">
        <v>-0</v>
      </c>
      <c r="R5726" t="inlineStr"/>
      <c r="S5726" t="inlineStr"/>
      <c r="T5726" t="inlineStr"/>
      <c r="U5726" t="n">
        <v>0</v>
      </c>
      <c r="V5726" t="n">
        <v>500000000</v>
      </c>
      <c r="W5726" t="inlineStr"/>
      <c r="X5726" t="inlineStr">
        <is>
          <t>libre</t>
        </is>
      </c>
    </row>
    <row r="5727" ht="15" customHeight="1" s="1003">
      <c r="A5727" s="1019" t="inlineStr">
        <is>
          <t>Graines collectées</t>
        </is>
      </c>
      <c r="B5727" t="inlineStr">
        <is>
          <t>Semences certifiées</t>
        </is>
      </c>
      <c r="C5727" t="inlineStr">
        <is>
          <t>kt</t>
        </is>
      </c>
      <c r="D5727" t="inlineStr">
        <is>
          <t>France</t>
        </is>
      </c>
      <c r="E5727" t="inlineStr">
        <is>
          <t>2023-24</t>
        </is>
      </c>
      <c r="F5727" t="inlineStr">
        <is>
          <t>Lupin</t>
        </is>
      </c>
      <c r="G5727" t="inlineStr">
        <is>
          <t>Production de semences certifiées = 0 kt (Collectes, stocks - FranceAgriMer)</t>
        </is>
      </c>
      <c r="H5727" t="inlineStr"/>
      <c r="I5727" t="inlineStr">
        <is>
          <t>Collectes, stocks - FranceAgriMer</t>
        </is>
      </c>
      <c r="J5727" t="inlineStr"/>
      <c r="K5727" t="inlineStr">
        <is>
          <t>Volume</t>
        </is>
      </c>
      <c r="L5727" t="inlineStr">
        <is>
          <t>Production de semences certifiées</t>
        </is>
      </c>
      <c r="M5727" t="inlineStr">
        <is>
          <t>Collectes, stocks protéa - FAM</t>
        </is>
      </c>
      <c r="N5727" t="inlineStr"/>
      <c r="O5727" t="n">
        <v>0.48</v>
      </c>
      <c r="P5727" t="inlineStr"/>
      <c r="Q5727" t="inlineStr"/>
      <c r="R5727" t="n">
        <v>0.48</v>
      </c>
      <c r="S5727" t="n">
        <v>0.02</v>
      </c>
      <c r="T5727" t="n">
        <v>0.1</v>
      </c>
      <c r="U5727" t="n">
        <v>0</v>
      </c>
      <c r="V5727" t="n">
        <v>500000000</v>
      </c>
      <c r="W5727" t="n">
        <v>0</v>
      </c>
      <c r="X5727" t="inlineStr">
        <is>
          <t>mesuré</t>
        </is>
      </c>
    </row>
    <row r="5728" ht="15" customHeight="1" s="1003">
      <c r="A5728" s="1019" t="inlineStr">
        <is>
          <t>Graines collectées</t>
        </is>
      </c>
      <c r="B5728" t="inlineStr">
        <is>
          <t>Semences</t>
        </is>
      </c>
      <c r="C5728" t="inlineStr">
        <is>
          <t>kt</t>
        </is>
      </c>
      <c r="D5728" t="inlineStr">
        <is>
          <t>France</t>
        </is>
      </c>
      <c r="E5728" t="inlineStr">
        <is>
          <t>2023-24</t>
        </is>
      </c>
      <c r="F5728" t="inlineStr">
        <is>
          <t>Lupin</t>
        </is>
      </c>
      <c r="G5728" t="inlineStr">
        <is>
          <t>Production de semences certifiées = 1 kt (Collectes, stocks - FranceAgriMer)</t>
        </is>
      </c>
      <c r="H5728" t="inlineStr"/>
      <c r="I5728" t="inlineStr">
        <is>
          <t>Collectes, stocks - FranceAgriMer</t>
        </is>
      </c>
      <c r="J5728" t="inlineStr"/>
      <c r="K5728" t="inlineStr">
        <is>
          <t>Volume</t>
        </is>
      </c>
      <c r="L5728" t="inlineStr">
        <is>
          <t>Production de semences certifiées</t>
        </is>
      </c>
      <c r="M5728" t="inlineStr">
        <is>
          <t>Collectes, stocks protéa - FAM</t>
        </is>
      </c>
      <c r="N5728" t="inlineStr"/>
      <c r="O5728" t="n">
        <v>0.48</v>
      </c>
      <c r="P5728" t="inlineStr"/>
      <c r="Q5728" t="inlineStr"/>
      <c r="R5728" t="inlineStr"/>
      <c r="S5728" t="inlineStr"/>
      <c r="T5728" t="inlineStr"/>
      <c r="U5728" t="n">
        <v>0</v>
      </c>
      <c r="V5728" t="n">
        <v>500000000</v>
      </c>
      <c r="W5728" t="inlineStr"/>
      <c r="X5728" t="inlineStr">
        <is>
          <t>déterminé</t>
        </is>
      </c>
    </row>
    <row r="5729" ht="15" customHeight="1" s="1003">
      <c r="A5729" s="1019" t="inlineStr">
        <is>
          <t>Graines collectées</t>
        </is>
      </c>
      <c r="B5729" t="inlineStr">
        <is>
          <t>Export</t>
        </is>
      </c>
      <c r="C5729" t="inlineStr">
        <is>
          <t>kt</t>
        </is>
      </c>
      <c r="D5729" t="inlineStr">
        <is>
          <t>France</t>
        </is>
      </c>
      <c r="E5729" t="inlineStr">
        <is>
          <t>2023-24</t>
        </is>
      </c>
      <c r="F5729" t="inlineStr">
        <is>
          <t>Lupin</t>
        </is>
      </c>
      <c r="G5729" t="inlineStr"/>
      <c r="H5729" t="inlineStr">
        <is>
          <t>Exportation de graines = 0 kt (Douanes françaises - Eurostat)</t>
        </is>
      </c>
      <c r="I5729" t="inlineStr">
        <is>
          <t>Douanes françaises - Eurostat</t>
        </is>
      </c>
      <c r="J5729" t="inlineStr">
        <is>
          <t>Les échanges de lupin sont négligés</t>
        </is>
      </c>
      <c r="K5729" t="inlineStr">
        <is>
          <t>Volume</t>
        </is>
      </c>
      <c r="L5729" t="inlineStr">
        <is>
          <t>Exportation de graines</t>
        </is>
      </c>
      <c r="M5729" t="inlineStr">
        <is>
          <t>Echanges mensuels - EUROSTAT</t>
        </is>
      </c>
      <c r="N5729" t="inlineStr"/>
      <c r="O5729" t="n">
        <v>-0</v>
      </c>
      <c r="P5729" t="inlineStr"/>
      <c r="Q5729" t="inlineStr"/>
      <c r="R5729" t="n">
        <v>0</v>
      </c>
      <c r="S5729" t="n">
        <v>0</v>
      </c>
      <c r="T5729" t="inlineStr"/>
      <c r="U5729" t="n">
        <v>0</v>
      </c>
      <c r="V5729" t="n">
        <v>500000000</v>
      </c>
      <c r="W5729" t="n">
        <v>0</v>
      </c>
      <c r="X5729" t="inlineStr">
        <is>
          <t>mesuré</t>
        </is>
      </c>
    </row>
    <row r="5730" ht="15" customHeight="1" s="1003">
      <c r="A5730" s="1019" t="inlineStr">
        <is>
          <t>Graines collectées</t>
        </is>
      </c>
      <c r="B5730" t="inlineStr">
        <is>
          <t>Ecart statistique</t>
        </is>
      </c>
      <c r="C5730" t="inlineStr">
        <is>
          <t>kt</t>
        </is>
      </c>
      <c r="D5730" t="inlineStr">
        <is>
          <t>France</t>
        </is>
      </c>
      <c r="E5730" t="inlineStr">
        <is>
          <t>2023-24</t>
        </is>
      </c>
      <c r="F5730" t="inlineStr">
        <is>
          <t>Lupin</t>
        </is>
      </c>
      <c r="G5730" t="inlineStr"/>
      <c r="H5730" t="inlineStr"/>
      <c r="I5730" t="inlineStr"/>
      <c r="J5730" t="inlineStr"/>
      <c r="K5730" t="inlineStr"/>
      <c r="L5730" t="inlineStr"/>
      <c r="M5730" t="inlineStr"/>
      <c r="N5730" t="inlineStr"/>
      <c r="O5730" t="n">
        <v>-0</v>
      </c>
      <c r="P5730" t="inlineStr"/>
      <c r="Q5730" t="inlineStr"/>
      <c r="R5730" t="n">
        <v>0</v>
      </c>
      <c r="S5730" t="n">
        <v>0</v>
      </c>
      <c r="T5730" t="inlineStr"/>
      <c r="U5730" t="n">
        <v>0</v>
      </c>
      <c r="V5730" t="n">
        <v>500000000</v>
      </c>
      <c r="W5730" t="n">
        <v>0</v>
      </c>
      <c r="X5730" t="inlineStr">
        <is>
          <t>mesuré</t>
        </is>
      </c>
    </row>
    <row r="5731" ht="15" customHeight="1" s="1003">
      <c r="A5731" s="1019" t="inlineStr">
        <is>
          <t>Issues de silo</t>
        </is>
      </c>
      <c r="B5731" t="inlineStr">
        <is>
          <t>Elimination/Pertes</t>
        </is>
      </c>
      <c r="C5731" t="inlineStr">
        <is>
          <t>kt</t>
        </is>
      </c>
      <c r="D5731" t="inlineStr">
        <is>
          <t>France</t>
        </is>
      </c>
      <c r="E5731" t="inlineStr">
        <is>
          <t>2023-24</t>
        </is>
      </c>
      <c r="F5731" t="inlineStr">
        <is>
          <t>Lupin</t>
        </is>
      </c>
      <c r="G5731" t="inlineStr"/>
      <c r="H5731" t="inlineStr">
        <is>
          <t>0</t>
        </is>
      </c>
      <c r="I5731" t="inlineStr">
        <is>
          <t>ONRB - FranceAgriMer</t>
        </is>
      </c>
      <c r="J5731" t="inlineStr">
        <is>
          <t>Mêmes usages que les issues de silo de pois et fèveroles</t>
        </is>
      </c>
      <c r="K5731" t="inlineStr">
        <is>
          <t>Répartition</t>
        </is>
      </c>
      <c r="L5731" t="inlineStr">
        <is>
          <t>Les issues de silo sont éliminées:Part d'issues de silo éliminées</t>
        </is>
      </c>
      <c r="M5731" t="inlineStr">
        <is>
          <t>Issues de silo - ONRB</t>
        </is>
      </c>
      <c r="N5731" t="inlineStr"/>
      <c r="O5731" t="n">
        <v>0</v>
      </c>
      <c r="P5731" t="inlineStr"/>
      <c r="Q5731" t="inlineStr"/>
      <c r="R5731" t="inlineStr"/>
      <c r="S5731" t="inlineStr"/>
      <c r="T5731" t="inlineStr"/>
      <c r="U5731" t="n">
        <v>0</v>
      </c>
      <c r="V5731" t="n">
        <v>500000000</v>
      </c>
      <c r="W5731" t="inlineStr"/>
      <c r="X5731" t="inlineStr">
        <is>
          <t>déterminé</t>
        </is>
      </c>
    </row>
    <row r="5732" ht="15" customHeight="1" s="1003">
      <c r="A5732" s="1019" t="inlineStr">
        <is>
          <t>Issues de silo</t>
        </is>
      </c>
      <c r="B5732" t="inlineStr">
        <is>
          <t>Autres usages (ou usages indéfinis)</t>
        </is>
      </c>
      <c r="C5732" t="inlineStr">
        <is>
          <t>kt</t>
        </is>
      </c>
      <c r="D5732" t="inlineStr">
        <is>
          <t>France</t>
        </is>
      </c>
      <c r="E5732" t="inlineStr">
        <is>
          <t>2023-24</t>
        </is>
      </c>
      <c r="F5732" t="inlineStr">
        <is>
          <t>Lupin</t>
        </is>
      </c>
      <c r="G5732" t="inlineStr"/>
      <c r="H5732" t="inlineStr"/>
      <c r="I5732" t="inlineStr"/>
      <c r="J5732" t="inlineStr"/>
      <c r="K5732" t="inlineStr"/>
      <c r="L5732" t="inlineStr"/>
      <c r="M5732" t="inlineStr"/>
      <c r="N5732" t="inlineStr"/>
      <c r="O5732" t="n">
        <v>0</v>
      </c>
      <c r="P5732" t="inlineStr"/>
      <c r="Q5732" t="inlineStr"/>
      <c r="R5732" t="inlineStr"/>
      <c r="S5732" t="inlineStr"/>
      <c r="T5732" t="inlineStr"/>
      <c r="U5732" t="n">
        <v>0</v>
      </c>
      <c r="V5732" t="n">
        <v>500000000</v>
      </c>
      <c r="W5732" t="inlineStr"/>
      <c r="X5732" t="inlineStr">
        <is>
          <t>déterminé</t>
        </is>
      </c>
    </row>
    <row r="5733" ht="15" customHeight="1" s="1003">
      <c r="A5733" s="1019" t="inlineStr">
        <is>
          <t>Issues de silo</t>
        </is>
      </c>
      <c r="B5733" t="inlineStr">
        <is>
          <t>Débouchés</t>
        </is>
      </c>
      <c r="C5733" t="inlineStr">
        <is>
          <t>kt</t>
        </is>
      </c>
      <c r="D5733" t="inlineStr">
        <is>
          <t>France</t>
        </is>
      </c>
      <c r="E5733" t="inlineStr">
        <is>
          <t>2023-24</t>
        </is>
      </c>
      <c r="F5733" t="inlineStr">
        <is>
          <t>Lupin</t>
        </is>
      </c>
      <c r="G5733" t="inlineStr"/>
      <c r="H5733" t="inlineStr"/>
      <c r="I5733" t="inlineStr"/>
      <c r="J5733" t="inlineStr"/>
      <c r="K5733" t="inlineStr"/>
      <c r="L5733" t="inlineStr"/>
      <c r="M5733" t="inlineStr"/>
      <c r="N5733" t="inlineStr"/>
      <c r="O5733" t="n">
        <v>0.05</v>
      </c>
      <c r="P5733" t="inlineStr"/>
      <c r="Q5733" t="inlineStr"/>
      <c r="R5733" t="inlineStr"/>
      <c r="S5733" t="inlineStr"/>
      <c r="T5733" t="inlineStr"/>
      <c r="U5733" t="n">
        <v>0</v>
      </c>
      <c r="V5733" t="n">
        <v>500000000</v>
      </c>
      <c r="W5733" t="inlineStr"/>
      <c r="X5733" t="inlineStr">
        <is>
          <t>déterminé</t>
        </is>
      </c>
    </row>
    <row r="5734" ht="15" customHeight="1" s="1003">
      <c r="A5734" s="1019" t="inlineStr">
        <is>
          <t>Issues de silo</t>
        </is>
      </c>
      <c r="B5734" t="inlineStr">
        <is>
          <t>FAF</t>
        </is>
      </c>
      <c r="C5734" t="inlineStr">
        <is>
          <t>kt</t>
        </is>
      </c>
      <c r="D5734" t="inlineStr">
        <is>
          <t>France</t>
        </is>
      </c>
      <c r="E5734" t="inlineStr">
        <is>
          <t>2023-24</t>
        </is>
      </c>
      <c r="F5734" t="inlineStr">
        <is>
          <t>Lupin</t>
        </is>
      </c>
      <c r="G5734" t="inlineStr"/>
      <c r="H5734" t="inlineStr">
        <is>
          <t>Part d'issues de silo consommées par les FAF = 56,33 % (ONRB - FranceAgriMer)</t>
        </is>
      </c>
      <c r="I5734" t="inlineStr">
        <is>
          <t>ONRB - FranceAgriMer</t>
        </is>
      </c>
      <c r="J5734" t="inlineStr">
        <is>
          <t>Mêmes usages que les issues de silo de pois et fèveroles</t>
        </is>
      </c>
      <c r="K5734" t="inlineStr">
        <is>
          <t>Répartition</t>
        </is>
      </c>
      <c r="L5734" t="inlineStr">
        <is>
          <t>Part d'issues de silo consommées par les FAF</t>
        </is>
      </c>
      <c r="M5734" t="inlineStr">
        <is>
          <t>Issues de silo - ONRB</t>
        </is>
      </c>
      <c r="N5734" t="inlineStr"/>
      <c r="O5734" t="n">
        <v>0.03</v>
      </c>
      <c r="P5734" t="inlineStr"/>
      <c r="Q5734" t="inlineStr"/>
      <c r="R5734" t="inlineStr"/>
      <c r="S5734" t="inlineStr"/>
      <c r="T5734" t="inlineStr"/>
      <c r="U5734" t="n">
        <v>0</v>
      </c>
      <c r="V5734" t="n">
        <v>500000000</v>
      </c>
      <c r="W5734" t="inlineStr"/>
      <c r="X5734" t="inlineStr">
        <is>
          <t>déterminé</t>
        </is>
      </c>
    </row>
    <row r="5735" ht="15" customHeight="1" s="1003">
      <c r="A5735" s="1019" t="inlineStr">
        <is>
          <t>Issues de silo</t>
        </is>
      </c>
      <c r="B5735" t="inlineStr">
        <is>
          <t>Litière</t>
        </is>
      </c>
      <c r="C5735" t="inlineStr">
        <is>
          <t>kt</t>
        </is>
      </c>
      <c r="D5735" t="inlineStr">
        <is>
          <t>France</t>
        </is>
      </c>
      <c r="E5735" t="inlineStr">
        <is>
          <t>2023-24</t>
        </is>
      </c>
      <c r="F5735" t="inlineStr">
        <is>
          <t>Lupin</t>
        </is>
      </c>
      <c r="G5735" t="inlineStr"/>
      <c r="H5735" t="inlineStr">
        <is>
          <t>Part d'issues de silo consommées comme litière = 0,77 % (ONRB - FranceAgriMer)</t>
        </is>
      </c>
      <c r="I5735" t="inlineStr">
        <is>
          <t>ONRB - FranceAgriMer</t>
        </is>
      </c>
      <c r="J5735" t="inlineStr">
        <is>
          <t>Mêmes usages que les issues de silo de pois et fèveroles</t>
        </is>
      </c>
      <c r="K5735" t="inlineStr">
        <is>
          <t>Répartition</t>
        </is>
      </c>
      <c r="L5735" t="inlineStr">
        <is>
          <t>Part d'issues de silo consommées comme litière</t>
        </is>
      </c>
      <c r="M5735" t="inlineStr">
        <is>
          <t>Issues de silo - ONRB</t>
        </is>
      </c>
      <c r="N5735" t="inlineStr"/>
      <c r="O5735" t="n">
        <v>0</v>
      </c>
      <c r="P5735" t="inlineStr"/>
      <c r="Q5735" t="inlineStr"/>
      <c r="R5735" t="inlineStr"/>
      <c r="S5735" t="inlineStr"/>
      <c r="T5735" t="inlineStr"/>
      <c r="U5735" t="n">
        <v>0</v>
      </c>
      <c r="V5735" t="n">
        <v>500000000</v>
      </c>
      <c r="W5735" t="inlineStr"/>
      <c r="X5735" t="inlineStr">
        <is>
          <t>déterminé</t>
        </is>
      </c>
    </row>
    <row r="5736" ht="15" customHeight="1" s="1003">
      <c r="A5736" s="1019" t="inlineStr">
        <is>
          <t>Issues de silo</t>
        </is>
      </c>
      <c r="B5736" t="inlineStr">
        <is>
          <t>Compostage</t>
        </is>
      </c>
      <c r="C5736" t="inlineStr">
        <is>
          <t>kt</t>
        </is>
      </c>
      <c r="D5736" t="inlineStr">
        <is>
          <t>France</t>
        </is>
      </c>
      <c r="E5736" t="inlineStr">
        <is>
          <t>2023-24</t>
        </is>
      </c>
      <c r="F5736" t="inlineStr">
        <is>
          <t>Lupin</t>
        </is>
      </c>
      <c r="G5736" t="inlineStr"/>
      <c r="H5736" t="inlineStr">
        <is>
          <t>Part d'issues de silo compostées = 0 % (ONRB - FranceAgriMer)</t>
        </is>
      </c>
      <c r="I5736" t="inlineStr">
        <is>
          <t>ONRB - FranceAgriMer</t>
        </is>
      </c>
      <c r="J5736" t="inlineStr">
        <is>
          <t>Mêmes usages que les issues de silo de pois et fèveroles</t>
        </is>
      </c>
      <c r="K5736" t="inlineStr">
        <is>
          <t>Répartition</t>
        </is>
      </c>
      <c r="L5736" t="inlineStr">
        <is>
          <t>Part d'issues de silo compostées</t>
        </is>
      </c>
      <c r="M5736" t="inlineStr">
        <is>
          <t>Issues de silo - ONRB</t>
        </is>
      </c>
      <c r="N5736" t="inlineStr"/>
      <c r="O5736" t="n">
        <v>0</v>
      </c>
      <c r="P5736" t="inlineStr"/>
      <c r="Q5736" t="inlineStr"/>
      <c r="R5736" t="inlineStr"/>
      <c r="S5736" t="inlineStr"/>
      <c r="T5736" t="inlineStr"/>
      <c r="U5736" t="n">
        <v>0</v>
      </c>
      <c r="V5736" t="n">
        <v>500000000</v>
      </c>
      <c r="W5736" t="inlineStr"/>
      <c r="X5736" t="inlineStr">
        <is>
          <t>déterminé</t>
        </is>
      </c>
    </row>
    <row r="5737" ht="15" customHeight="1" s="1003">
      <c r="A5737" s="1019" t="inlineStr">
        <is>
          <t>Issues de silo</t>
        </is>
      </c>
      <c r="B5737" t="inlineStr">
        <is>
          <t>Autres biomatériaux</t>
        </is>
      </c>
      <c r="C5737" t="inlineStr">
        <is>
          <t>kt</t>
        </is>
      </c>
      <c r="D5737" t="inlineStr">
        <is>
          <t>France</t>
        </is>
      </c>
      <c r="E5737" t="inlineStr">
        <is>
          <t>2023-24</t>
        </is>
      </c>
      <c r="F5737" t="inlineStr">
        <is>
          <t>Lupin</t>
        </is>
      </c>
      <c r="G5737" t="inlineStr"/>
      <c r="H5737" t="inlineStr">
        <is>
          <t>Part d'issues de silo consommées comme autres biomatériaux = 0,77 % (ONRB - FranceAgriMer)</t>
        </is>
      </c>
      <c r="I5737" t="inlineStr">
        <is>
          <t>ONRB - FranceAgriMer</t>
        </is>
      </c>
      <c r="J5737" t="inlineStr">
        <is>
          <t>Mêmes usages que les issues de silo de pois et fèveroles</t>
        </is>
      </c>
      <c r="K5737" t="inlineStr">
        <is>
          <t>Répartition</t>
        </is>
      </c>
      <c r="L5737" t="inlineStr">
        <is>
          <t>Part d'issues de silo consommées comme autres biomatériaux</t>
        </is>
      </c>
      <c r="M5737" t="inlineStr">
        <is>
          <t>Issues de silo - ONRB</t>
        </is>
      </c>
      <c r="N5737" t="inlineStr"/>
      <c r="O5737" t="n">
        <v>0</v>
      </c>
      <c r="P5737" t="inlineStr"/>
      <c r="Q5737" t="inlineStr"/>
      <c r="R5737" t="inlineStr"/>
      <c r="S5737" t="inlineStr"/>
      <c r="T5737" t="inlineStr"/>
      <c r="U5737" t="n">
        <v>0</v>
      </c>
      <c r="V5737" t="n">
        <v>500000000</v>
      </c>
      <c r="W5737" t="inlineStr"/>
      <c r="X5737" t="inlineStr">
        <is>
          <t>déterminé</t>
        </is>
      </c>
    </row>
    <row r="5738" ht="15" customHeight="1" s="1003">
      <c r="A5738" s="1019" t="inlineStr">
        <is>
          <t>Issues de silo</t>
        </is>
      </c>
      <c r="B5738" t="inlineStr">
        <is>
          <t>Méthanisation</t>
        </is>
      </c>
      <c r="C5738" t="inlineStr">
        <is>
          <t>kt</t>
        </is>
      </c>
      <c r="D5738" t="inlineStr">
        <is>
          <t>France</t>
        </is>
      </c>
      <c r="E5738" t="inlineStr">
        <is>
          <t>2023-24</t>
        </is>
      </c>
      <c r="F5738" t="inlineStr">
        <is>
          <t>Lupin</t>
        </is>
      </c>
      <c r="G5738" t="inlineStr"/>
      <c r="H5738" t="inlineStr">
        <is>
          <t>Part d'issues de silo consommées en méthanisation = 40,72 % (ONRB - FranceAgriMer)</t>
        </is>
      </c>
      <c r="I5738" t="inlineStr">
        <is>
          <t>ONRB - FranceAgriMer</t>
        </is>
      </c>
      <c r="J5738" t="inlineStr">
        <is>
          <t>Mêmes usages que les issues de silo de pois et fèveroles</t>
        </is>
      </c>
      <c r="K5738" t="inlineStr">
        <is>
          <t>Répartition</t>
        </is>
      </c>
      <c r="L5738" t="inlineStr">
        <is>
          <t>Part d'issues de silo consommées en méthanisation</t>
        </is>
      </c>
      <c r="M5738" t="inlineStr">
        <is>
          <t>Issues de silo - ONRB</t>
        </is>
      </c>
      <c r="N5738" t="inlineStr"/>
      <c r="O5738" t="n">
        <v>0.02</v>
      </c>
      <c r="P5738" t="inlineStr"/>
      <c r="Q5738" t="inlineStr"/>
      <c r="R5738" t="inlineStr"/>
      <c r="S5738" t="inlineStr"/>
      <c r="T5738" t="inlineStr"/>
      <c r="U5738" t="n">
        <v>0</v>
      </c>
      <c r="V5738" t="n">
        <v>500000000</v>
      </c>
      <c r="W5738" t="inlineStr"/>
      <c r="X5738" t="inlineStr">
        <is>
          <t>déterminé</t>
        </is>
      </c>
    </row>
    <row r="5739" ht="15" customHeight="1" s="1003">
      <c r="A5739" s="1019" t="inlineStr">
        <is>
          <t>Issues de silo</t>
        </is>
      </c>
      <c r="B5739" t="inlineStr">
        <is>
          <t>Combustion</t>
        </is>
      </c>
      <c r="C5739" t="inlineStr">
        <is>
          <t>kt</t>
        </is>
      </c>
      <c r="D5739" t="inlineStr">
        <is>
          <t>France</t>
        </is>
      </c>
      <c r="E5739" t="inlineStr">
        <is>
          <t>2023-24</t>
        </is>
      </c>
      <c r="F5739" t="inlineStr">
        <is>
          <t>Lupin</t>
        </is>
      </c>
      <c r="G5739" t="inlineStr"/>
      <c r="H5739" t="inlineStr">
        <is>
          <t>Part d'issues de silo brûlées = 1,03 % (ONRB - FranceAgriMer)</t>
        </is>
      </c>
      <c r="I5739" t="inlineStr">
        <is>
          <t>ONRB - FranceAgriMer</t>
        </is>
      </c>
      <c r="J5739" t="inlineStr">
        <is>
          <t>Mêmes usages que les issues de silo de pois et fèveroles</t>
        </is>
      </c>
      <c r="K5739" t="inlineStr">
        <is>
          <t>Répartition</t>
        </is>
      </c>
      <c r="L5739" t="inlineStr">
        <is>
          <t>Part d'issues de silo brûlées</t>
        </is>
      </c>
      <c r="M5739" t="inlineStr">
        <is>
          <t>Issues de silo - ONRB</t>
        </is>
      </c>
      <c r="N5739" t="inlineStr"/>
      <c r="O5739" t="n">
        <v>0</v>
      </c>
      <c r="P5739" t="inlineStr"/>
      <c r="Q5739" t="inlineStr"/>
      <c r="R5739" t="inlineStr"/>
      <c r="S5739" t="inlineStr"/>
      <c r="T5739" t="inlineStr"/>
      <c r="U5739" t="n">
        <v>0</v>
      </c>
      <c r="V5739" t="n">
        <v>500000000</v>
      </c>
      <c r="W5739" t="inlineStr"/>
      <c r="X5739" t="inlineStr">
        <is>
          <t>déterminé</t>
        </is>
      </c>
    </row>
    <row r="5740" ht="15" customHeight="1" s="1003">
      <c r="A5740" s="1019" t="inlineStr">
        <is>
          <t>Issues de silo</t>
        </is>
      </c>
      <c r="B5740" t="inlineStr">
        <is>
          <t>Hors FAB</t>
        </is>
      </c>
      <c r="C5740" t="inlineStr">
        <is>
          <t>kt</t>
        </is>
      </c>
      <c r="D5740" t="inlineStr">
        <is>
          <t>France</t>
        </is>
      </c>
      <c r="E5740" t="inlineStr">
        <is>
          <t>2023-24</t>
        </is>
      </c>
      <c r="F5740" t="inlineStr">
        <is>
          <t>Lupin</t>
        </is>
      </c>
      <c r="G5740" t="inlineStr"/>
      <c r="H5740" t="inlineStr"/>
      <c r="I5740" t="inlineStr">
        <is>
          <t>ONRB - FranceAgriMer</t>
        </is>
      </c>
      <c r="J5740" t="inlineStr">
        <is>
          <t>Mêmes usages que les issues de silo de pois et fèveroles</t>
        </is>
      </c>
      <c r="K5740" t="inlineStr">
        <is>
          <t>Répartition</t>
        </is>
      </c>
      <c r="L5740" t="inlineStr">
        <is>
          <t>Part d'issues de silo consommées par les FAF</t>
        </is>
      </c>
      <c r="M5740" t="inlineStr">
        <is>
          <t>Issues de silo - ONRB</t>
        </is>
      </c>
      <c r="N5740" t="inlineStr"/>
      <c r="O5740" t="n">
        <v>0.03</v>
      </c>
      <c r="P5740" t="inlineStr"/>
      <c r="Q5740" t="inlineStr"/>
      <c r="R5740" t="inlineStr"/>
      <c r="S5740" t="inlineStr"/>
      <c r="T5740" t="inlineStr"/>
      <c r="U5740" t="n">
        <v>0</v>
      </c>
      <c r="V5740" t="n">
        <v>500000000</v>
      </c>
      <c r="W5740" t="inlineStr"/>
      <c r="X5740" t="inlineStr">
        <is>
          <t>déterminé</t>
        </is>
      </c>
    </row>
    <row r="5741" ht="15" customHeight="1" s="1003">
      <c r="A5741" s="1019" t="inlineStr">
        <is>
          <t>Issues de silo</t>
        </is>
      </c>
      <c r="B5741" t="inlineStr">
        <is>
          <t>Alimentation animale rente</t>
        </is>
      </c>
      <c r="C5741" t="inlineStr">
        <is>
          <t>kt</t>
        </is>
      </c>
      <c r="D5741" t="inlineStr">
        <is>
          <t>France</t>
        </is>
      </c>
      <c r="E5741" t="inlineStr">
        <is>
          <t>2023-24</t>
        </is>
      </c>
      <c r="F5741" t="inlineStr">
        <is>
          <t>Lupin</t>
        </is>
      </c>
      <c r="G5741" t="inlineStr"/>
      <c r="H5741" t="inlineStr"/>
      <c r="I5741" t="inlineStr"/>
      <c r="J5741" t="inlineStr"/>
      <c r="K5741" t="inlineStr"/>
      <c r="L5741" t="inlineStr"/>
      <c r="M5741" t="inlineStr"/>
      <c r="N5741" t="inlineStr"/>
      <c r="O5741" t="n">
        <v>0.03</v>
      </c>
      <c r="P5741" t="inlineStr"/>
      <c r="Q5741" t="inlineStr"/>
      <c r="R5741" t="inlineStr"/>
      <c r="S5741" t="inlineStr"/>
      <c r="T5741" t="inlineStr"/>
      <c r="U5741" t="n">
        <v>0</v>
      </c>
      <c r="V5741" t="n">
        <v>500000000</v>
      </c>
      <c r="W5741" t="inlineStr"/>
      <c r="X5741" t="inlineStr">
        <is>
          <t>déterminé</t>
        </is>
      </c>
    </row>
    <row r="5742" ht="15" customHeight="1" s="1003">
      <c r="A5742" s="1019" t="inlineStr">
        <is>
          <t>Issues de silo</t>
        </is>
      </c>
      <c r="B5742" t="inlineStr">
        <is>
          <t>Alimentation animale</t>
        </is>
      </c>
      <c r="C5742" t="inlineStr">
        <is>
          <t>kt</t>
        </is>
      </c>
      <c r="D5742" t="inlineStr">
        <is>
          <t>France</t>
        </is>
      </c>
      <c r="E5742" t="inlineStr">
        <is>
          <t>2023-24</t>
        </is>
      </c>
      <c r="F5742" t="inlineStr">
        <is>
          <t>Lupin</t>
        </is>
      </c>
      <c r="G5742" t="inlineStr"/>
      <c r="H5742" t="inlineStr"/>
      <c r="I5742" t="inlineStr"/>
      <c r="J5742" t="inlineStr"/>
      <c r="K5742" t="inlineStr"/>
      <c r="L5742" t="inlineStr"/>
      <c r="M5742" t="inlineStr"/>
      <c r="N5742" t="inlineStr"/>
      <c r="O5742" t="n">
        <v>0.03</v>
      </c>
      <c r="P5742" t="inlineStr"/>
      <c r="Q5742" t="inlineStr"/>
      <c r="R5742" t="inlineStr"/>
      <c r="S5742" t="inlineStr"/>
      <c r="T5742" t="inlineStr"/>
      <c r="U5742" t="n">
        <v>0</v>
      </c>
      <c r="V5742" t="n">
        <v>500000000</v>
      </c>
      <c r="W5742" t="inlineStr"/>
      <c r="X5742" t="inlineStr">
        <is>
          <t>déterminé</t>
        </is>
      </c>
    </row>
    <row r="5743" ht="15" customHeight="1" s="1003">
      <c r="A5743" s="1019" t="inlineStr">
        <is>
          <t>Issues de silo</t>
        </is>
      </c>
      <c r="B5743" t="inlineStr">
        <is>
          <t>Usages alimentaires</t>
        </is>
      </c>
      <c r="C5743" t="inlineStr">
        <is>
          <t>kt</t>
        </is>
      </c>
      <c r="D5743" t="inlineStr">
        <is>
          <t>France</t>
        </is>
      </c>
      <c r="E5743" t="inlineStr">
        <is>
          <t>2023-24</t>
        </is>
      </c>
      <c r="F5743" t="inlineStr">
        <is>
          <t>Lupin</t>
        </is>
      </c>
      <c r="G5743" t="inlineStr"/>
      <c r="H5743" t="inlineStr"/>
      <c r="I5743" t="inlineStr"/>
      <c r="J5743" t="inlineStr"/>
      <c r="K5743" t="inlineStr"/>
      <c r="L5743" t="inlineStr"/>
      <c r="M5743" t="inlineStr"/>
      <c r="N5743" t="inlineStr"/>
      <c r="O5743" t="n">
        <v>0.03</v>
      </c>
      <c r="P5743" t="inlineStr"/>
      <c r="Q5743" t="inlineStr"/>
      <c r="R5743" t="inlineStr"/>
      <c r="S5743" t="inlineStr"/>
      <c r="T5743" t="inlineStr"/>
      <c r="U5743" t="n">
        <v>0</v>
      </c>
      <c r="V5743" t="n">
        <v>500000000</v>
      </c>
      <c r="W5743" t="inlineStr"/>
      <c r="X5743" t="inlineStr">
        <is>
          <t>déterminé</t>
        </is>
      </c>
    </row>
    <row r="5744" ht="15" customHeight="1" s="1003">
      <c r="A5744" s="1019" t="inlineStr">
        <is>
          <t>Issues de silo</t>
        </is>
      </c>
      <c r="B5744" t="inlineStr">
        <is>
          <t>Biomatériaux</t>
        </is>
      </c>
      <c r="C5744" t="inlineStr">
        <is>
          <t>kt</t>
        </is>
      </c>
      <c r="D5744" t="inlineStr">
        <is>
          <t>France</t>
        </is>
      </c>
      <c r="E5744" t="inlineStr">
        <is>
          <t>2023-24</t>
        </is>
      </c>
      <c r="F5744" t="inlineStr">
        <is>
          <t>Lupin</t>
        </is>
      </c>
      <c r="G5744" t="inlineStr"/>
      <c r="H5744" t="inlineStr"/>
      <c r="I5744" t="inlineStr">
        <is>
          <t>ONRB - FranceAgriMer</t>
        </is>
      </c>
      <c r="J5744" t="inlineStr">
        <is>
          <t>Mêmes usages que les issues de silo de pois et fèveroles</t>
        </is>
      </c>
      <c r="K5744" t="inlineStr">
        <is>
          <t>Répartition</t>
        </is>
      </c>
      <c r="L5744" t="inlineStr">
        <is>
          <t>Part d'issues de silo consommées comme litière:Part d'issues de silo consommées comme autres biomatériaux</t>
        </is>
      </c>
      <c r="M5744" t="inlineStr">
        <is>
          <t>Issues de silo - ONRB</t>
        </is>
      </c>
      <c r="N5744" t="inlineStr"/>
      <c r="O5744" t="n">
        <v>0</v>
      </c>
      <c r="P5744" t="inlineStr"/>
      <c r="Q5744" t="inlineStr"/>
      <c r="R5744" t="inlineStr"/>
      <c r="S5744" t="inlineStr"/>
      <c r="T5744" t="inlineStr"/>
      <c r="U5744" t="n">
        <v>0</v>
      </c>
      <c r="V5744" t="n">
        <v>500000000</v>
      </c>
      <c r="W5744" t="inlineStr"/>
      <c r="X5744" t="inlineStr">
        <is>
          <t>déterminé</t>
        </is>
      </c>
    </row>
    <row r="5745" ht="15" customHeight="1" s="1003">
      <c r="A5745" s="1019" t="inlineStr">
        <is>
          <t>Issues de silo</t>
        </is>
      </c>
      <c r="B5745" t="inlineStr">
        <is>
          <t>Usages non-alimentaires</t>
        </is>
      </c>
      <c r="C5745" t="inlineStr">
        <is>
          <t>kt</t>
        </is>
      </c>
      <c r="D5745" t="inlineStr">
        <is>
          <t>France</t>
        </is>
      </c>
      <c r="E5745" t="inlineStr">
        <is>
          <t>2023-24</t>
        </is>
      </c>
      <c r="F5745" t="inlineStr">
        <is>
          <t>Lupin</t>
        </is>
      </c>
      <c r="G5745" t="inlineStr"/>
      <c r="H5745" t="inlineStr"/>
      <c r="I5745" t="inlineStr"/>
      <c r="J5745" t="inlineStr"/>
      <c r="K5745" t="inlineStr"/>
      <c r="L5745" t="inlineStr"/>
      <c r="M5745" t="inlineStr"/>
      <c r="N5745" t="inlineStr"/>
      <c r="O5745" t="n">
        <v>0.02</v>
      </c>
      <c r="P5745" t="inlineStr"/>
      <c r="Q5745" t="inlineStr"/>
      <c r="R5745" t="inlineStr"/>
      <c r="S5745" t="inlineStr"/>
      <c r="T5745" t="inlineStr"/>
      <c r="U5745" t="n">
        <v>0</v>
      </c>
      <c r="V5745" t="n">
        <v>500000000</v>
      </c>
      <c r="W5745" t="inlineStr"/>
      <c r="X5745" t="inlineStr">
        <is>
          <t>déterminé</t>
        </is>
      </c>
    </row>
    <row r="5746" ht="15" customHeight="1" s="1003">
      <c r="A5746" s="1019" t="inlineStr">
        <is>
          <t>Issues de silo</t>
        </is>
      </c>
      <c r="B5746" t="inlineStr">
        <is>
          <t>Energie</t>
        </is>
      </c>
      <c r="C5746" t="inlineStr">
        <is>
          <t>kt</t>
        </is>
      </c>
      <c r="D5746" t="inlineStr">
        <is>
          <t>France</t>
        </is>
      </c>
      <c r="E5746" t="inlineStr">
        <is>
          <t>2023-24</t>
        </is>
      </c>
      <c r="F5746" t="inlineStr">
        <is>
          <t>Lupin</t>
        </is>
      </c>
      <c r="G5746" t="inlineStr"/>
      <c r="H5746" t="inlineStr"/>
      <c r="I5746" t="inlineStr">
        <is>
          <t>ONRB - FranceAgriMer</t>
        </is>
      </c>
      <c r="J5746" t="inlineStr">
        <is>
          <t>Mêmes usages que les issues de silo de pois et fèveroles</t>
        </is>
      </c>
      <c r="K5746" t="inlineStr">
        <is>
          <t>Répartition</t>
        </is>
      </c>
      <c r="L5746" t="inlineStr">
        <is>
          <t>Part d'issues de silo consommées en méthanisation:Part d'issues de silo brûlées</t>
        </is>
      </c>
      <c r="M5746" t="inlineStr">
        <is>
          <t>Issues de silo - ONRB</t>
        </is>
      </c>
      <c r="N5746" t="inlineStr"/>
      <c r="O5746" t="n">
        <v>0.02</v>
      </c>
      <c r="P5746" t="inlineStr"/>
      <c r="Q5746" t="inlineStr"/>
      <c r="R5746" t="inlineStr"/>
      <c r="S5746" t="inlineStr"/>
      <c r="T5746" t="inlineStr"/>
      <c r="U5746" t="n">
        <v>0</v>
      </c>
      <c r="V5746" t="n">
        <v>500000000</v>
      </c>
      <c r="W5746" t="inlineStr"/>
      <c r="X5746" t="inlineStr">
        <is>
          <t>déterminé</t>
        </is>
      </c>
    </row>
    <row r="5747" ht="15" customHeight="1" s="1003">
      <c r="A5747" s="1019" t="inlineStr">
        <is>
          <t>Issues de silo</t>
        </is>
      </c>
      <c r="B5747" t="inlineStr">
        <is>
          <t>Fertilisation</t>
        </is>
      </c>
      <c r="C5747" t="inlineStr">
        <is>
          <t>kt</t>
        </is>
      </c>
      <c r="D5747" t="inlineStr">
        <is>
          <t>France</t>
        </is>
      </c>
      <c r="E5747" t="inlineStr">
        <is>
          <t>2023-24</t>
        </is>
      </c>
      <c r="F5747" t="inlineStr">
        <is>
          <t>Lupin</t>
        </is>
      </c>
      <c r="G5747" t="inlineStr"/>
      <c r="H5747" t="inlineStr"/>
      <c r="I5747" t="inlineStr">
        <is>
          <t>ONRB - FranceAgriMer</t>
        </is>
      </c>
      <c r="J5747" t="inlineStr">
        <is>
          <t>Mêmes usages que les issues de silo de pois et fèveroles</t>
        </is>
      </c>
      <c r="K5747" t="inlineStr">
        <is>
          <t>Répartition</t>
        </is>
      </c>
      <c r="L5747" t="inlineStr">
        <is>
          <t>Part d'issues de silo compostées</t>
        </is>
      </c>
      <c r="M5747" t="inlineStr">
        <is>
          <t>Issues de silo - ONRB</t>
        </is>
      </c>
      <c r="N5747" t="inlineStr"/>
      <c r="O5747" t="n">
        <v>0</v>
      </c>
      <c r="P5747" t="inlineStr"/>
      <c r="Q5747" t="inlineStr"/>
      <c r="R5747" t="inlineStr"/>
      <c r="S5747" t="inlineStr"/>
      <c r="T5747" t="inlineStr"/>
      <c r="U5747" t="n">
        <v>0</v>
      </c>
      <c r="V5747" t="n">
        <v>500000000</v>
      </c>
      <c r="W5747" t="inlineStr"/>
      <c r="X5747" t="inlineStr">
        <is>
          <t>déterminé</t>
        </is>
      </c>
    </row>
    <row r="5748" ht="15" customHeight="1" s="1003">
      <c r="A5748" s="1019" t="inlineStr">
        <is>
          <t>Huile</t>
        </is>
      </c>
      <c r="B5748" t="inlineStr">
        <is>
          <t>Vente directe et autoconsommation</t>
        </is>
      </c>
      <c r="C5748" t="inlineStr">
        <is>
          <t>kt</t>
        </is>
      </c>
      <c r="D5748" t="inlineStr">
        <is>
          <t>France</t>
        </is>
      </c>
      <c r="E5748" t="inlineStr">
        <is>
          <t>2023-24</t>
        </is>
      </c>
      <c r="F5748" t="inlineStr">
        <is>
          <t>Lupin</t>
        </is>
      </c>
      <c r="G5748" t="inlineStr"/>
      <c r="H5748" t="inlineStr"/>
      <c r="I5748" t="inlineStr"/>
      <c r="J5748" t="inlineStr">
        <is>
          <t>L'huile peut être autoconsommée</t>
        </is>
      </c>
      <c r="K5748" t="inlineStr"/>
      <c r="L5748" t="inlineStr"/>
      <c r="M5748" t="inlineStr"/>
      <c r="N5748" t="inlineStr"/>
      <c r="O5748" t="n">
        <v>-0</v>
      </c>
      <c r="P5748" t="n">
        <v>0</v>
      </c>
      <c r="Q5748" t="n">
        <v>500000000</v>
      </c>
      <c r="R5748" t="inlineStr"/>
      <c r="S5748" t="inlineStr"/>
      <c r="T5748" t="inlineStr"/>
      <c r="U5748" t="n">
        <v>0</v>
      </c>
      <c r="V5748" t="n">
        <v>500000000</v>
      </c>
      <c r="W5748" t="inlineStr"/>
      <c r="X5748" t="inlineStr">
        <is>
          <t>libre unbounded</t>
        </is>
      </c>
    </row>
    <row r="5749" ht="15" customHeight="1" s="1003">
      <c r="A5749" s="1019" t="inlineStr">
        <is>
          <t>Huile</t>
        </is>
      </c>
      <c r="B5749" t="inlineStr">
        <is>
          <t>Circuits spécialisés</t>
        </is>
      </c>
      <c r="C5749" t="inlineStr">
        <is>
          <t>kt</t>
        </is>
      </c>
      <c r="D5749" t="inlineStr">
        <is>
          <t>France</t>
        </is>
      </c>
      <c r="E5749" t="inlineStr">
        <is>
          <t>2023-24</t>
        </is>
      </c>
      <c r="F5749" t="inlineStr">
        <is>
          <t>Lupin</t>
        </is>
      </c>
      <c r="G5749" t="inlineStr"/>
      <c r="H5749" t="inlineStr"/>
      <c r="I5749" t="inlineStr"/>
      <c r="J5749" t="inlineStr">
        <is>
          <t>L'huile peut être consommée par des circuits spécialisés</t>
        </is>
      </c>
      <c r="K5749" t="inlineStr"/>
      <c r="L5749" t="inlineStr"/>
      <c r="M5749" t="inlineStr"/>
      <c r="N5749" t="inlineStr"/>
      <c r="O5749" t="n">
        <v>-0</v>
      </c>
      <c r="P5749" t="n">
        <v>0</v>
      </c>
      <c r="Q5749" t="n">
        <v>500000000</v>
      </c>
      <c r="R5749" t="inlineStr"/>
      <c r="S5749" t="inlineStr"/>
      <c r="T5749" t="inlineStr"/>
      <c r="U5749" t="n">
        <v>0</v>
      </c>
      <c r="V5749" t="n">
        <v>500000000</v>
      </c>
      <c r="W5749" t="inlineStr"/>
      <c r="X5749" t="inlineStr">
        <is>
          <t>libre unbounded</t>
        </is>
      </c>
    </row>
    <row r="5750" ht="15" customHeight="1" s="1003">
      <c r="A5750" s="1019" t="inlineStr">
        <is>
          <t>Huile</t>
        </is>
      </c>
      <c r="B5750" t="inlineStr">
        <is>
          <t>RHD</t>
        </is>
      </c>
      <c r="C5750" t="inlineStr">
        <is>
          <t>kt</t>
        </is>
      </c>
      <c r="D5750" t="inlineStr">
        <is>
          <t>France</t>
        </is>
      </c>
      <c r="E5750" t="inlineStr">
        <is>
          <t>2023-24</t>
        </is>
      </c>
      <c r="F5750" t="inlineStr">
        <is>
          <t>Lupin</t>
        </is>
      </c>
      <c r="G5750" t="inlineStr"/>
      <c r="H5750" t="inlineStr"/>
      <c r="I5750" t="inlineStr"/>
      <c r="J5750" t="inlineStr">
        <is>
          <t>L'huile est consommée en RHD</t>
        </is>
      </c>
      <c r="K5750" t="inlineStr"/>
      <c r="L5750" t="inlineStr"/>
      <c r="M5750" t="inlineStr"/>
      <c r="N5750" t="inlineStr"/>
      <c r="O5750" t="n">
        <v>-0</v>
      </c>
      <c r="P5750" t="n">
        <v>0</v>
      </c>
      <c r="Q5750" t="n">
        <v>500000000</v>
      </c>
      <c r="R5750" t="inlineStr"/>
      <c r="S5750" t="inlineStr"/>
      <c r="T5750" t="inlineStr"/>
      <c r="U5750" t="n">
        <v>0</v>
      </c>
      <c r="V5750" t="n">
        <v>500000000</v>
      </c>
      <c r="W5750" t="inlineStr"/>
      <c r="X5750" t="inlineStr">
        <is>
          <t>libre unbounded</t>
        </is>
      </c>
    </row>
    <row r="5751" ht="15" customHeight="1" s="1003">
      <c r="A5751" s="1019" t="inlineStr">
        <is>
          <t>Huile</t>
        </is>
      </c>
      <c r="B5751" t="inlineStr">
        <is>
          <t>Autres IAA</t>
        </is>
      </c>
      <c r="C5751" t="inlineStr">
        <is>
          <t>kt</t>
        </is>
      </c>
      <c r="D5751" t="inlineStr">
        <is>
          <t>France</t>
        </is>
      </c>
      <c r="E5751" t="inlineStr">
        <is>
          <t>2023-24</t>
        </is>
      </c>
      <c r="F5751" t="inlineStr">
        <is>
          <t>Lupin</t>
        </is>
      </c>
      <c r="G5751" t="inlineStr"/>
      <c r="H5751" t="inlineStr"/>
      <c r="I5751" t="inlineStr"/>
      <c r="J5751" t="inlineStr">
        <is>
          <t>L'huile est consommée par les autres IAA</t>
        </is>
      </c>
      <c r="K5751" t="inlineStr"/>
      <c r="L5751" t="inlineStr"/>
      <c r="M5751" t="inlineStr"/>
      <c r="N5751" t="inlineStr"/>
      <c r="O5751" t="n">
        <v>-0</v>
      </c>
      <c r="P5751" t="n">
        <v>0</v>
      </c>
      <c r="Q5751" t="n">
        <v>500000000</v>
      </c>
      <c r="R5751" t="inlineStr"/>
      <c r="S5751" t="inlineStr"/>
      <c r="T5751" t="inlineStr"/>
      <c r="U5751" t="n">
        <v>0</v>
      </c>
      <c r="V5751" t="n">
        <v>500000000</v>
      </c>
      <c r="W5751" t="inlineStr"/>
      <c r="X5751" t="inlineStr">
        <is>
          <t>libre unbounded</t>
        </is>
      </c>
    </row>
    <row r="5752" ht="15" customHeight="1" s="1003">
      <c r="A5752" s="1019" t="inlineStr">
        <is>
          <t>Huile</t>
        </is>
      </c>
      <c r="B5752" t="inlineStr">
        <is>
          <t>Autres industries</t>
        </is>
      </c>
      <c r="C5752" t="inlineStr">
        <is>
          <t>kt</t>
        </is>
      </c>
      <c r="D5752" t="inlineStr">
        <is>
          <t>France</t>
        </is>
      </c>
      <c r="E5752" t="inlineStr">
        <is>
          <t>2023-24</t>
        </is>
      </c>
      <c r="F5752" t="inlineStr">
        <is>
          <t>Lupin</t>
        </is>
      </c>
      <c r="G5752" t="inlineStr"/>
      <c r="H5752" t="inlineStr"/>
      <c r="I5752" t="inlineStr"/>
      <c r="J5752" t="inlineStr">
        <is>
          <t>L'huile est consommée pour des usages techniques</t>
        </is>
      </c>
      <c r="K5752" t="inlineStr"/>
      <c r="L5752" t="inlineStr"/>
      <c r="M5752" t="inlineStr"/>
      <c r="N5752" t="inlineStr"/>
      <c r="O5752" t="n">
        <v>-0</v>
      </c>
      <c r="P5752" t="n">
        <v>0</v>
      </c>
      <c r="Q5752" t="n">
        <v>500000000</v>
      </c>
      <c r="R5752" t="inlineStr"/>
      <c r="S5752" t="inlineStr"/>
      <c r="T5752" t="inlineStr"/>
      <c r="U5752" t="n">
        <v>0</v>
      </c>
      <c r="V5752" t="n">
        <v>500000000</v>
      </c>
      <c r="W5752" t="inlineStr"/>
      <c r="X5752" t="inlineStr">
        <is>
          <t>libre unbounded</t>
        </is>
      </c>
    </row>
    <row r="5753" ht="15" customHeight="1" s="1003">
      <c r="A5753" s="1019" t="inlineStr">
        <is>
          <t>Huile</t>
        </is>
      </c>
      <c r="B5753" t="inlineStr">
        <is>
          <t>Alimentation humaine</t>
        </is>
      </c>
      <c r="C5753" t="inlineStr">
        <is>
          <t>kt</t>
        </is>
      </c>
      <c r="D5753" t="inlineStr">
        <is>
          <t>France</t>
        </is>
      </c>
      <c r="E5753" t="inlineStr">
        <is>
          <t>2023-24</t>
        </is>
      </c>
      <c r="F5753" t="inlineStr">
        <is>
          <t>Lupin</t>
        </is>
      </c>
      <c r="G5753" t="inlineStr"/>
      <c r="H5753" t="inlineStr"/>
      <c r="I5753" t="inlineStr"/>
      <c r="J5753" t="inlineStr"/>
      <c r="K5753" t="inlineStr"/>
      <c r="L5753" t="inlineStr"/>
      <c r="M5753" t="inlineStr"/>
      <c r="N5753" t="inlineStr"/>
      <c r="O5753" t="n">
        <v>-0</v>
      </c>
      <c r="P5753" t="n">
        <v>0</v>
      </c>
      <c r="Q5753" t="n">
        <v>500000000</v>
      </c>
      <c r="R5753" t="inlineStr"/>
      <c r="S5753" t="inlineStr"/>
      <c r="T5753" t="inlineStr"/>
      <c r="U5753" t="n">
        <v>0</v>
      </c>
      <c r="V5753" t="n">
        <v>500000000</v>
      </c>
      <c r="W5753" t="inlineStr"/>
      <c r="X5753" t="inlineStr">
        <is>
          <t>libre unbounded</t>
        </is>
      </c>
    </row>
    <row r="5754" ht="15" customHeight="1" s="1003">
      <c r="A5754" s="1019" t="inlineStr">
        <is>
          <t>Huile</t>
        </is>
      </c>
      <c r="B5754" t="inlineStr">
        <is>
          <t>Ménages</t>
        </is>
      </c>
      <c r="C5754" t="inlineStr">
        <is>
          <t>kt</t>
        </is>
      </c>
      <c r="D5754" t="inlineStr">
        <is>
          <t>France</t>
        </is>
      </c>
      <c r="E5754" t="inlineStr">
        <is>
          <t>2023-24</t>
        </is>
      </c>
      <c r="F5754" t="inlineStr">
        <is>
          <t>Lupin</t>
        </is>
      </c>
      <c r="G5754" t="inlineStr"/>
      <c r="H5754" t="inlineStr"/>
      <c r="I5754" t="inlineStr"/>
      <c r="J5754" t="inlineStr"/>
      <c r="K5754" t="inlineStr"/>
      <c r="L5754" t="inlineStr"/>
      <c r="M5754" t="inlineStr"/>
      <c r="N5754" t="inlineStr"/>
      <c r="O5754" t="n">
        <v>-0</v>
      </c>
      <c r="P5754" t="n">
        <v>0</v>
      </c>
      <c r="Q5754" t="n">
        <v>500000000</v>
      </c>
      <c r="R5754" t="inlineStr"/>
      <c r="S5754" t="inlineStr"/>
      <c r="T5754" t="inlineStr"/>
      <c r="U5754" t="n">
        <v>0</v>
      </c>
      <c r="V5754" t="n">
        <v>500000000</v>
      </c>
      <c r="W5754" t="inlineStr"/>
      <c r="X5754" t="inlineStr">
        <is>
          <t>libre unbounded</t>
        </is>
      </c>
    </row>
    <row r="5755" ht="15" customHeight="1" s="1003">
      <c r="A5755" s="1019" t="inlineStr">
        <is>
          <t>Huile</t>
        </is>
      </c>
      <c r="B5755" t="inlineStr">
        <is>
          <t>Usages alimentaires</t>
        </is>
      </c>
      <c r="C5755" t="inlineStr">
        <is>
          <t>kt</t>
        </is>
      </c>
      <c r="D5755" t="inlineStr">
        <is>
          <t>France</t>
        </is>
      </c>
      <c r="E5755" t="inlineStr">
        <is>
          <t>2023-24</t>
        </is>
      </c>
      <c r="F5755" t="inlineStr">
        <is>
          <t>Lupin</t>
        </is>
      </c>
      <c r="G5755" t="inlineStr"/>
      <c r="H5755" t="inlineStr"/>
      <c r="I5755" t="inlineStr"/>
      <c r="J5755" t="inlineStr"/>
      <c r="K5755" t="inlineStr"/>
      <c r="L5755" t="inlineStr"/>
      <c r="M5755" t="inlineStr"/>
      <c r="N5755" t="inlineStr"/>
      <c r="O5755" t="n">
        <v>-0</v>
      </c>
      <c r="P5755" t="n">
        <v>0</v>
      </c>
      <c r="Q5755" t="n">
        <v>500000000</v>
      </c>
      <c r="R5755" t="inlineStr"/>
      <c r="S5755" t="inlineStr"/>
      <c r="T5755" t="inlineStr"/>
      <c r="U5755" t="n">
        <v>0</v>
      </c>
      <c r="V5755" t="n">
        <v>500000000</v>
      </c>
      <c r="W5755" t="inlineStr"/>
      <c r="X5755" t="inlineStr">
        <is>
          <t>libre unbounded</t>
        </is>
      </c>
    </row>
    <row r="5756" ht="15" customHeight="1" s="1003">
      <c r="A5756" s="1019" t="inlineStr">
        <is>
          <t>Huile</t>
        </is>
      </c>
      <c r="B5756" t="inlineStr">
        <is>
          <t>Débouchés</t>
        </is>
      </c>
      <c r="C5756" t="inlineStr">
        <is>
          <t>kt</t>
        </is>
      </c>
      <c r="D5756" t="inlineStr">
        <is>
          <t>France</t>
        </is>
      </c>
      <c r="E5756" t="inlineStr">
        <is>
          <t>2023-24</t>
        </is>
      </c>
      <c r="F5756" t="inlineStr">
        <is>
          <t>Lupin</t>
        </is>
      </c>
      <c r="G5756" t="inlineStr"/>
      <c r="H5756" t="inlineStr"/>
      <c r="I5756" t="inlineStr"/>
      <c r="J5756" t="inlineStr"/>
      <c r="K5756" t="inlineStr"/>
      <c r="L5756" t="inlineStr"/>
      <c r="M5756" t="inlineStr"/>
      <c r="N5756" t="inlineStr"/>
      <c r="O5756" t="n">
        <v>-0</v>
      </c>
      <c r="P5756" t="n">
        <v>0</v>
      </c>
      <c r="Q5756" t="n">
        <v>500000000</v>
      </c>
      <c r="R5756" t="inlineStr"/>
      <c r="S5756" t="inlineStr"/>
      <c r="T5756" t="inlineStr"/>
      <c r="U5756" t="n">
        <v>0</v>
      </c>
      <c r="V5756" t="n">
        <v>500000000</v>
      </c>
      <c r="W5756" t="inlineStr"/>
      <c r="X5756" t="inlineStr">
        <is>
          <t>libre unbounded</t>
        </is>
      </c>
    </row>
    <row r="5757" ht="15" customHeight="1" s="1003">
      <c r="A5757" s="1019" t="inlineStr">
        <is>
          <t>Huile</t>
        </is>
      </c>
      <c r="B5757" t="inlineStr">
        <is>
          <t>Usages non-alimentaires</t>
        </is>
      </c>
      <c r="C5757" t="inlineStr">
        <is>
          <t>kt</t>
        </is>
      </c>
      <c r="D5757" t="inlineStr">
        <is>
          <t>France</t>
        </is>
      </c>
      <c r="E5757" t="inlineStr">
        <is>
          <t>2023-24</t>
        </is>
      </c>
      <c r="F5757" t="inlineStr">
        <is>
          <t>Lupin</t>
        </is>
      </c>
      <c r="G5757" t="inlineStr"/>
      <c r="H5757" t="inlineStr"/>
      <c r="I5757" t="inlineStr"/>
      <c r="J5757" t="inlineStr"/>
      <c r="K5757" t="inlineStr"/>
      <c r="L5757" t="inlineStr"/>
      <c r="M5757" t="inlineStr"/>
      <c r="N5757" t="inlineStr"/>
      <c r="O5757" t="n">
        <v>-0</v>
      </c>
      <c r="P5757" t="n">
        <v>0</v>
      </c>
      <c r="Q5757" t="n">
        <v>500000000</v>
      </c>
      <c r="R5757" t="inlineStr"/>
      <c r="S5757" t="inlineStr"/>
      <c r="T5757" t="inlineStr"/>
      <c r="U5757" t="n">
        <v>0</v>
      </c>
      <c r="V5757" t="n">
        <v>500000000</v>
      </c>
      <c r="W5757" t="inlineStr"/>
      <c r="X5757" t="inlineStr">
        <is>
          <t>libre unbounded</t>
        </is>
      </c>
    </row>
    <row r="5758" ht="15" customHeight="1" s="1003">
      <c r="A5758" s="1019" t="inlineStr">
        <is>
          <t>Huile</t>
        </is>
      </c>
      <c r="B5758" t="inlineStr">
        <is>
          <t>Export</t>
        </is>
      </c>
      <c r="C5758" t="inlineStr">
        <is>
          <t>kt</t>
        </is>
      </c>
      <c r="D5758" t="inlineStr">
        <is>
          <t>France</t>
        </is>
      </c>
      <c r="E5758" t="inlineStr">
        <is>
          <t>2023-24</t>
        </is>
      </c>
      <c r="F5758" t="inlineStr">
        <is>
          <t>Lupin</t>
        </is>
      </c>
      <c r="G5758" t="inlineStr"/>
      <c r="H5758" t="inlineStr"/>
      <c r="I5758" t="inlineStr"/>
      <c r="J5758" t="inlineStr"/>
      <c r="K5758" t="inlineStr"/>
      <c r="L5758" t="inlineStr"/>
      <c r="M5758" t="inlineStr"/>
      <c r="N5758" t="inlineStr"/>
      <c r="O5758" t="n">
        <v>-0</v>
      </c>
      <c r="P5758" t="n">
        <v>0</v>
      </c>
      <c r="Q5758" t="n">
        <v>500000000</v>
      </c>
      <c r="R5758" t="inlineStr"/>
      <c r="S5758" t="inlineStr"/>
      <c r="T5758" t="inlineStr"/>
      <c r="U5758" t="n">
        <v>0</v>
      </c>
      <c r="V5758" t="n">
        <v>500000000</v>
      </c>
      <c r="W5758" t="inlineStr"/>
      <c r="X5758" t="inlineStr">
        <is>
          <t>libre unbounded</t>
        </is>
      </c>
    </row>
    <row r="5759" ht="15" customHeight="1" s="1003">
      <c r="A5759" s="1019" t="inlineStr">
        <is>
          <t>Huile</t>
        </is>
      </c>
      <c r="B5759" t="inlineStr">
        <is>
          <t>Biocarburants</t>
        </is>
      </c>
      <c r="C5759" t="inlineStr">
        <is>
          <t>kt</t>
        </is>
      </c>
      <c r="D5759" t="inlineStr">
        <is>
          <t>France</t>
        </is>
      </c>
      <c r="E5759" t="inlineStr">
        <is>
          <t>2023-24</t>
        </is>
      </c>
      <c r="F5759" t="inlineStr">
        <is>
          <t>Lupin</t>
        </is>
      </c>
      <c r="G5759" t="inlineStr"/>
      <c r="H5759" t="inlineStr"/>
      <c r="I5759" t="inlineStr"/>
      <c r="J5759" t="inlineStr"/>
      <c r="K5759" t="inlineStr"/>
      <c r="L5759" t="inlineStr"/>
      <c r="M5759" t="inlineStr"/>
      <c r="N5759" t="inlineStr"/>
      <c r="O5759" t="n">
        <v>-0</v>
      </c>
      <c r="P5759" t="n">
        <v>0</v>
      </c>
      <c r="Q5759" t="n">
        <v>500000000</v>
      </c>
      <c r="R5759" t="inlineStr"/>
      <c r="S5759" t="inlineStr"/>
      <c r="T5759" t="inlineStr"/>
      <c r="U5759" t="n">
        <v>0</v>
      </c>
      <c r="V5759" t="n">
        <v>500000000</v>
      </c>
      <c r="W5759" t="inlineStr"/>
      <c r="X5759" t="inlineStr">
        <is>
          <t>libre unbounded</t>
        </is>
      </c>
    </row>
    <row r="5760" ht="15" customHeight="1" s="1003">
      <c r="A5760" s="1019" t="inlineStr">
        <is>
          <t>Huile</t>
        </is>
      </c>
      <c r="B5760" t="inlineStr">
        <is>
          <t>Energie</t>
        </is>
      </c>
      <c r="C5760" t="inlineStr">
        <is>
          <t>kt</t>
        </is>
      </c>
      <c r="D5760" t="inlineStr">
        <is>
          <t>France</t>
        </is>
      </c>
      <c r="E5760" t="inlineStr">
        <is>
          <t>2023-24</t>
        </is>
      </c>
      <c r="F5760" t="inlineStr">
        <is>
          <t>Lupin</t>
        </is>
      </c>
      <c r="G5760" t="inlineStr"/>
      <c r="H5760" t="inlineStr"/>
      <c r="I5760" t="inlineStr"/>
      <c r="J5760" t="inlineStr"/>
      <c r="K5760" t="inlineStr"/>
      <c r="L5760" t="inlineStr"/>
      <c r="M5760" t="inlineStr"/>
      <c r="N5760" t="inlineStr"/>
      <c r="O5760" t="n">
        <v>-0</v>
      </c>
      <c r="P5760" t="n">
        <v>0</v>
      </c>
      <c r="Q5760" t="n">
        <v>500000000</v>
      </c>
      <c r="R5760" t="inlineStr"/>
      <c r="S5760" t="inlineStr"/>
      <c r="T5760" t="inlineStr"/>
      <c r="U5760" t="n">
        <v>0</v>
      </c>
      <c r="V5760" t="n">
        <v>500000000</v>
      </c>
      <c r="W5760" t="inlineStr"/>
      <c r="X5760" t="inlineStr">
        <is>
          <t>libre unbounded</t>
        </is>
      </c>
    </row>
    <row r="5761" ht="15" customHeight="1" s="1003">
      <c r="A5761" s="1019" t="inlineStr">
        <is>
          <t>Huile</t>
        </is>
      </c>
      <c r="B5761" t="inlineStr">
        <is>
          <t>GMS</t>
        </is>
      </c>
      <c r="C5761" t="inlineStr">
        <is>
          <t>kt</t>
        </is>
      </c>
      <c r="D5761" t="inlineStr">
        <is>
          <t>France</t>
        </is>
      </c>
      <c r="E5761" t="inlineStr">
        <is>
          <t>2023-24</t>
        </is>
      </c>
      <c r="F5761" t="inlineStr">
        <is>
          <t>Lupin</t>
        </is>
      </c>
      <c r="G5761" t="inlineStr"/>
      <c r="H5761" t="inlineStr"/>
      <c r="I5761" t="inlineStr"/>
      <c r="J5761" t="inlineStr"/>
      <c r="K5761" t="inlineStr"/>
      <c r="L5761" t="inlineStr"/>
      <c r="M5761" t="inlineStr"/>
      <c r="N5761" t="inlineStr"/>
      <c r="O5761" t="n">
        <v>-0</v>
      </c>
      <c r="P5761" t="n">
        <v>0</v>
      </c>
      <c r="Q5761" t="n">
        <v>500000000</v>
      </c>
      <c r="R5761" t="inlineStr"/>
      <c r="S5761" t="inlineStr"/>
      <c r="T5761" t="inlineStr"/>
      <c r="U5761" t="n">
        <v>0</v>
      </c>
      <c r="V5761" t="n">
        <v>500000000</v>
      </c>
      <c r="W5761" t="inlineStr"/>
      <c r="X5761" t="inlineStr">
        <is>
          <t>libre unbounded</t>
        </is>
      </c>
    </row>
    <row r="5762" ht="15" customHeight="1" s="1003">
      <c r="A5762" s="1019" t="inlineStr">
        <is>
          <t>Huile</t>
        </is>
      </c>
      <c r="B5762" t="inlineStr">
        <is>
          <t>Circuits généralistes</t>
        </is>
      </c>
      <c r="C5762" t="inlineStr">
        <is>
          <t>kt</t>
        </is>
      </c>
      <c r="D5762" t="inlineStr">
        <is>
          <t>France</t>
        </is>
      </c>
      <c r="E5762" t="inlineStr">
        <is>
          <t>2023-24</t>
        </is>
      </c>
      <c r="F5762" t="inlineStr">
        <is>
          <t>Lupin</t>
        </is>
      </c>
      <c r="G5762" t="inlineStr"/>
      <c r="H5762" t="inlineStr"/>
      <c r="I5762" t="inlineStr"/>
      <c r="J5762" t="inlineStr"/>
      <c r="K5762" t="inlineStr"/>
      <c r="L5762" t="inlineStr"/>
      <c r="M5762" t="inlineStr"/>
      <c r="N5762" t="inlineStr"/>
      <c r="O5762" t="n">
        <v>-0</v>
      </c>
      <c r="P5762" t="n">
        <v>0</v>
      </c>
      <c r="Q5762" t="n">
        <v>500000000</v>
      </c>
      <c r="R5762" t="inlineStr"/>
      <c r="S5762" t="inlineStr"/>
      <c r="T5762" t="inlineStr"/>
      <c r="U5762" t="n">
        <v>0</v>
      </c>
      <c r="V5762" t="n">
        <v>500000000</v>
      </c>
      <c r="W5762" t="inlineStr"/>
      <c r="X5762" t="inlineStr">
        <is>
          <t>libre unbounded</t>
        </is>
      </c>
    </row>
    <row r="5763" ht="15" customHeight="1" s="1003">
      <c r="A5763" s="1019" t="inlineStr">
        <is>
          <t>Tourteaux</t>
        </is>
      </c>
      <c r="B5763" t="inlineStr">
        <is>
          <t>Hors FAB</t>
        </is>
      </c>
      <c r="C5763" t="inlineStr">
        <is>
          <t>kt</t>
        </is>
      </c>
      <c r="D5763" t="inlineStr">
        <is>
          <t>France</t>
        </is>
      </c>
      <c r="E5763" t="inlineStr">
        <is>
          <t>2023-24</t>
        </is>
      </c>
      <c r="F5763" t="inlineStr">
        <is>
          <t>Lupin</t>
        </is>
      </c>
      <c r="G5763" t="inlineStr"/>
      <c r="H5763" t="inlineStr"/>
      <c r="I5763" t="inlineStr"/>
      <c r="J5763" t="inlineStr"/>
      <c r="K5763" t="inlineStr"/>
      <c r="L5763" t="inlineStr"/>
      <c r="M5763" t="inlineStr"/>
      <c r="N5763" t="inlineStr"/>
      <c r="O5763" t="n">
        <v>-0</v>
      </c>
      <c r="P5763" t="n">
        <v>0</v>
      </c>
      <c r="Q5763" t="n">
        <v>500000000</v>
      </c>
      <c r="R5763" t="inlineStr"/>
      <c r="S5763" t="inlineStr"/>
      <c r="T5763" t="inlineStr"/>
      <c r="U5763" t="n">
        <v>0</v>
      </c>
      <c r="V5763" t="n">
        <v>500000000</v>
      </c>
      <c r="W5763" t="inlineStr"/>
      <c r="X5763" t="inlineStr">
        <is>
          <t>libre unbounded</t>
        </is>
      </c>
    </row>
    <row r="5764" ht="15" customHeight="1" s="1003">
      <c r="A5764" s="1019" t="inlineStr">
        <is>
          <t>Tourteaux</t>
        </is>
      </c>
      <c r="B5764" t="inlineStr">
        <is>
          <t>Alimentation animale rente</t>
        </is>
      </c>
      <c r="C5764" t="inlineStr">
        <is>
          <t>kt</t>
        </is>
      </c>
      <c r="D5764" t="inlineStr">
        <is>
          <t>France</t>
        </is>
      </c>
      <c r="E5764" t="inlineStr">
        <is>
          <t>2023-24</t>
        </is>
      </c>
      <c r="F5764" t="inlineStr">
        <is>
          <t>Lupin</t>
        </is>
      </c>
      <c r="G5764" t="inlineStr"/>
      <c r="H5764" t="inlineStr"/>
      <c r="I5764" t="inlineStr"/>
      <c r="J5764" t="inlineStr"/>
      <c r="K5764" t="inlineStr"/>
      <c r="L5764" t="inlineStr"/>
      <c r="M5764" t="inlineStr"/>
      <c r="N5764" t="inlineStr"/>
      <c r="O5764" t="n">
        <v>-0</v>
      </c>
      <c r="P5764" t="n">
        <v>0</v>
      </c>
      <c r="Q5764" t="n">
        <v>500000000</v>
      </c>
      <c r="R5764" t="inlineStr"/>
      <c r="S5764" t="inlineStr"/>
      <c r="T5764" t="inlineStr"/>
      <c r="U5764" t="n">
        <v>0</v>
      </c>
      <c r="V5764" t="n">
        <v>500000000</v>
      </c>
      <c r="W5764" t="inlineStr"/>
      <c r="X5764" t="inlineStr">
        <is>
          <t>libre unbounded</t>
        </is>
      </c>
    </row>
    <row r="5765" ht="15" customHeight="1" s="1003">
      <c r="A5765" s="1019" t="inlineStr">
        <is>
          <t>Tourteaux</t>
        </is>
      </c>
      <c r="B5765" t="inlineStr">
        <is>
          <t>Alimentation animale</t>
        </is>
      </c>
      <c r="C5765" t="inlineStr">
        <is>
          <t>kt</t>
        </is>
      </c>
      <c r="D5765" t="inlineStr">
        <is>
          <t>France</t>
        </is>
      </c>
      <c r="E5765" t="inlineStr">
        <is>
          <t>2023-24</t>
        </is>
      </c>
      <c r="F5765" t="inlineStr">
        <is>
          <t>Lupin</t>
        </is>
      </c>
      <c r="G5765" t="inlineStr"/>
      <c r="H5765" t="inlineStr"/>
      <c r="I5765" t="inlineStr"/>
      <c r="J5765" t="inlineStr"/>
      <c r="K5765" t="inlineStr"/>
      <c r="L5765" t="inlineStr"/>
      <c r="M5765" t="inlineStr"/>
      <c r="N5765" t="inlineStr"/>
      <c r="O5765" t="n">
        <v>-0</v>
      </c>
      <c r="P5765" t="n">
        <v>0</v>
      </c>
      <c r="Q5765" t="n">
        <v>500000000</v>
      </c>
      <c r="R5765" t="inlineStr"/>
      <c r="S5765" t="inlineStr"/>
      <c r="T5765" t="inlineStr"/>
      <c r="U5765" t="n">
        <v>0</v>
      </c>
      <c r="V5765" t="n">
        <v>500000000</v>
      </c>
      <c r="W5765" t="inlineStr"/>
      <c r="X5765" t="inlineStr">
        <is>
          <t>libre unbounded</t>
        </is>
      </c>
    </row>
    <row r="5766" ht="15" customHeight="1" s="1003">
      <c r="A5766" s="1019" t="inlineStr">
        <is>
          <t>Tourteaux</t>
        </is>
      </c>
      <c r="B5766" t="inlineStr">
        <is>
          <t>Usages alimentaires</t>
        </is>
      </c>
      <c r="C5766" t="inlineStr">
        <is>
          <t>kt</t>
        </is>
      </c>
      <c r="D5766" t="inlineStr">
        <is>
          <t>France</t>
        </is>
      </c>
      <c r="E5766" t="inlineStr">
        <is>
          <t>2023-24</t>
        </is>
      </c>
      <c r="F5766" t="inlineStr">
        <is>
          <t>Lupin</t>
        </is>
      </c>
      <c r="G5766" t="inlineStr"/>
      <c r="H5766" t="inlineStr"/>
      <c r="I5766" t="inlineStr"/>
      <c r="J5766" t="inlineStr"/>
      <c r="K5766" t="inlineStr"/>
      <c r="L5766" t="inlineStr"/>
      <c r="M5766" t="inlineStr"/>
      <c r="N5766" t="inlineStr"/>
      <c r="O5766" t="n">
        <v>-0</v>
      </c>
      <c r="P5766" t="n">
        <v>0</v>
      </c>
      <c r="Q5766" t="n">
        <v>500000000</v>
      </c>
      <c r="R5766" t="inlineStr"/>
      <c r="S5766" t="inlineStr"/>
      <c r="T5766" t="inlineStr"/>
      <c r="U5766" t="n">
        <v>0</v>
      </c>
      <c r="V5766" t="n">
        <v>500000000</v>
      </c>
      <c r="W5766" t="inlineStr"/>
      <c r="X5766" t="inlineStr">
        <is>
          <t>libre unbounded</t>
        </is>
      </c>
    </row>
    <row r="5767" ht="15" customHeight="1" s="1003">
      <c r="A5767" s="1019" t="inlineStr">
        <is>
          <t>Tourteaux</t>
        </is>
      </c>
      <c r="B5767" t="inlineStr">
        <is>
          <t>Débouchés</t>
        </is>
      </c>
      <c r="C5767" t="inlineStr">
        <is>
          <t>kt</t>
        </is>
      </c>
      <c r="D5767" t="inlineStr">
        <is>
          <t>France</t>
        </is>
      </c>
      <c r="E5767" t="inlineStr">
        <is>
          <t>2023-24</t>
        </is>
      </c>
      <c r="F5767" t="inlineStr">
        <is>
          <t>Lupin</t>
        </is>
      </c>
      <c r="G5767" t="inlineStr"/>
      <c r="H5767" t="inlineStr"/>
      <c r="I5767" t="inlineStr"/>
      <c r="J5767" t="inlineStr"/>
      <c r="K5767" t="inlineStr"/>
      <c r="L5767" t="inlineStr"/>
      <c r="M5767" t="inlineStr"/>
      <c r="N5767" t="inlineStr"/>
      <c r="O5767" t="n">
        <v>-0</v>
      </c>
      <c r="P5767" t="n">
        <v>0</v>
      </c>
      <c r="Q5767" t="n">
        <v>500000000</v>
      </c>
      <c r="R5767" t="inlineStr"/>
      <c r="S5767" t="inlineStr"/>
      <c r="T5767" t="inlineStr"/>
      <c r="U5767" t="n">
        <v>0</v>
      </c>
      <c r="V5767" t="n">
        <v>500000000</v>
      </c>
      <c r="W5767" t="inlineStr"/>
      <c r="X5767" t="inlineStr">
        <is>
          <t>libre unbounded</t>
        </is>
      </c>
    </row>
    <row r="5768" ht="15" customHeight="1" s="1003">
      <c r="A5768" s="1019" t="inlineStr">
        <is>
          <t>Tourteaux</t>
        </is>
      </c>
      <c r="B5768" t="inlineStr">
        <is>
          <t>Export</t>
        </is>
      </c>
      <c r="C5768" t="inlineStr">
        <is>
          <t>kt</t>
        </is>
      </c>
      <c r="D5768" t="inlineStr">
        <is>
          <t>France</t>
        </is>
      </c>
      <c r="E5768" t="inlineStr">
        <is>
          <t>2023-24</t>
        </is>
      </c>
      <c r="F5768" t="inlineStr">
        <is>
          <t>Lupin</t>
        </is>
      </c>
      <c r="G5768" t="inlineStr"/>
      <c r="H5768" t="inlineStr"/>
      <c r="I5768" t="inlineStr"/>
      <c r="J5768" t="inlineStr"/>
      <c r="K5768" t="inlineStr"/>
      <c r="L5768" t="inlineStr"/>
      <c r="M5768" t="inlineStr"/>
      <c r="N5768" t="inlineStr"/>
      <c r="O5768" t="n">
        <v>-0</v>
      </c>
      <c r="P5768" t="n">
        <v>0</v>
      </c>
      <c r="Q5768" t="n">
        <v>500000000</v>
      </c>
      <c r="R5768" t="inlineStr"/>
      <c r="S5768" t="inlineStr"/>
      <c r="T5768" t="inlineStr"/>
      <c r="U5768" t="n">
        <v>0</v>
      </c>
      <c r="V5768" t="n">
        <v>500000000</v>
      </c>
      <c r="W5768" t="inlineStr"/>
      <c r="X5768" t="inlineStr">
        <is>
          <t>libre unbounded</t>
        </is>
      </c>
    </row>
    <row r="5769" ht="15" customHeight="1" s="1003">
      <c r="A5769" s="1019" t="inlineStr">
        <is>
          <t>Tourteaux</t>
        </is>
      </c>
      <c r="B5769" t="inlineStr">
        <is>
          <t>FAB</t>
        </is>
      </c>
      <c r="C5769" t="inlineStr">
        <is>
          <t>kt</t>
        </is>
      </c>
      <c r="D5769" t="inlineStr">
        <is>
          <t>France</t>
        </is>
      </c>
      <c r="E5769" t="inlineStr">
        <is>
          <t>2023-24</t>
        </is>
      </c>
      <c r="F5769" t="inlineStr">
        <is>
          <t>Lupin</t>
        </is>
      </c>
      <c r="G5769" t="inlineStr"/>
      <c r="H5769" t="inlineStr"/>
      <c r="I5769" t="inlineStr"/>
      <c r="J5769" t="inlineStr"/>
      <c r="K5769" t="inlineStr"/>
      <c r="L5769" t="inlineStr"/>
      <c r="M5769" t="inlineStr"/>
      <c r="N5769" t="inlineStr"/>
      <c r="O5769" t="n">
        <v>-0</v>
      </c>
      <c r="P5769" t="n">
        <v>0</v>
      </c>
      <c r="Q5769" t="n">
        <v>500000000</v>
      </c>
      <c r="R5769" t="inlineStr"/>
      <c r="S5769" t="inlineStr"/>
      <c r="T5769" t="inlineStr"/>
      <c r="U5769" t="n">
        <v>0</v>
      </c>
      <c r="V5769" t="n">
        <v>500000000</v>
      </c>
      <c r="W5769" t="inlineStr"/>
      <c r="X5769" t="inlineStr">
        <is>
          <t>libre unbounded</t>
        </is>
      </c>
    </row>
    <row r="5770" ht="15" customHeight="1" s="1003">
      <c r="A5770" s="1019" t="inlineStr">
        <is>
          <t>Tourteaux</t>
        </is>
      </c>
      <c r="B5770" t="inlineStr">
        <is>
          <t>FAF</t>
        </is>
      </c>
      <c r="C5770" t="inlineStr">
        <is>
          <t>kt</t>
        </is>
      </c>
      <c r="D5770" t="inlineStr">
        <is>
          <t>France</t>
        </is>
      </c>
      <c r="E5770" t="inlineStr">
        <is>
          <t>2023-24</t>
        </is>
      </c>
      <c r="F5770" t="inlineStr">
        <is>
          <t>Lupin</t>
        </is>
      </c>
      <c r="G5770" t="inlineStr"/>
      <c r="H5770" t="inlineStr"/>
      <c r="I5770" t="inlineStr"/>
      <c r="J5770" t="inlineStr"/>
      <c r="K5770" t="inlineStr"/>
      <c r="L5770" t="inlineStr"/>
      <c r="M5770" t="inlineStr"/>
      <c r="N5770" t="inlineStr"/>
      <c r="O5770" t="n">
        <v>-0</v>
      </c>
      <c r="P5770" t="n">
        <v>0</v>
      </c>
      <c r="Q5770" t="n">
        <v>500000000</v>
      </c>
      <c r="R5770" t="inlineStr"/>
      <c r="S5770" t="inlineStr"/>
      <c r="T5770" t="inlineStr"/>
      <c r="U5770" t="n">
        <v>0</v>
      </c>
      <c r="V5770" t="n">
        <v>500000000</v>
      </c>
      <c r="W5770" t="inlineStr"/>
      <c r="X5770" t="inlineStr">
        <is>
          <t>libre unbounded</t>
        </is>
      </c>
    </row>
    <row r="5771" ht="15" customHeight="1" s="1003">
      <c r="A5771" s="1019" t="inlineStr">
        <is>
          <t>Coques (+ eau)</t>
        </is>
      </c>
      <c r="B5771" t="inlineStr">
        <is>
          <t>FAB</t>
        </is>
      </c>
      <c r="C5771" t="inlineStr">
        <is>
          <t>kt</t>
        </is>
      </c>
      <c r="D5771" t="inlineStr">
        <is>
          <t>France</t>
        </is>
      </c>
      <c r="E5771" t="inlineStr">
        <is>
          <t>2023-24</t>
        </is>
      </c>
      <c r="F5771" t="inlineStr">
        <is>
          <t>Lupin</t>
        </is>
      </c>
      <c r="G5771" t="inlineStr"/>
      <c r="H5771" t="inlineStr"/>
      <c r="I5771" t="inlineStr"/>
      <c r="J5771" t="inlineStr"/>
      <c r="K5771" t="inlineStr"/>
      <c r="L5771" t="inlineStr"/>
      <c r="M5771" t="inlineStr"/>
      <c r="N5771" t="inlineStr"/>
      <c r="O5771" t="n">
        <v>-0</v>
      </c>
      <c r="P5771" t="n">
        <v>0</v>
      </c>
      <c r="Q5771" t="n">
        <v>-0</v>
      </c>
      <c r="R5771" t="inlineStr"/>
      <c r="S5771" t="inlineStr"/>
      <c r="T5771" t="inlineStr"/>
      <c r="U5771" t="n">
        <v>0</v>
      </c>
      <c r="V5771" t="n">
        <v>500000000</v>
      </c>
      <c r="W5771" t="inlineStr"/>
      <c r="X5771" t="inlineStr">
        <is>
          <t>libre</t>
        </is>
      </c>
    </row>
    <row r="5772" ht="15" customHeight="1" s="1003">
      <c r="A5772" s="1019" t="inlineStr">
        <is>
          <t>Coques (+ eau)</t>
        </is>
      </c>
      <c r="B5772" t="inlineStr">
        <is>
          <t>Combustion</t>
        </is>
      </c>
      <c r="C5772" t="inlineStr">
        <is>
          <t>kt</t>
        </is>
      </c>
      <c r="D5772" t="inlineStr">
        <is>
          <t>France</t>
        </is>
      </c>
      <c r="E5772" t="inlineStr">
        <is>
          <t>2023-24</t>
        </is>
      </c>
      <c r="F5772" t="inlineStr">
        <is>
          <t>Lupin</t>
        </is>
      </c>
      <c r="G5772" t="inlineStr"/>
      <c r="H5772" t="inlineStr"/>
      <c r="I5772" t="inlineStr"/>
      <c r="J5772" t="inlineStr"/>
      <c r="K5772" t="inlineStr"/>
      <c r="L5772" t="inlineStr"/>
      <c r="M5772" t="inlineStr"/>
      <c r="N5772" t="inlineStr"/>
      <c r="O5772" t="n">
        <v>-0</v>
      </c>
      <c r="P5772" t="n">
        <v>0</v>
      </c>
      <c r="Q5772" t="n">
        <v>-0</v>
      </c>
      <c r="R5772" t="inlineStr"/>
      <c r="S5772" t="inlineStr"/>
      <c r="T5772" t="inlineStr"/>
      <c r="U5772" t="n">
        <v>0</v>
      </c>
      <c r="V5772" t="n">
        <v>500000000</v>
      </c>
      <c r="W5772" t="inlineStr"/>
      <c r="X5772" t="inlineStr">
        <is>
          <t>libre</t>
        </is>
      </c>
    </row>
    <row r="5773" ht="15" customHeight="1" s="1003">
      <c r="A5773" s="1019" t="inlineStr">
        <is>
          <t>Coques (+ eau)</t>
        </is>
      </c>
      <c r="B5773" t="inlineStr">
        <is>
          <t>Alimentation animale rente</t>
        </is>
      </c>
      <c r="C5773" t="inlineStr">
        <is>
          <t>kt</t>
        </is>
      </c>
      <c r="D5773" t="inlineStr">
        <is>
          <t>France</t>
        </is>
      </c>
      <c r="E5773" t="inlineStr">
        <is>
          <t>2023-24</t>
        </is>
      </c>
      <c r="F5773" t="inlineStr">
        <is>
          <t>Lupin</t>
        </is>
      </c>
      <c r="G5773" t="inlineStr"/>
      <c r="H5773" t="inlineStr"/>
      <c r="I5773" t="inlineStr"/>
      <c r="J5773" t="inlineStr"/>
      <c r="K5773" t="inlineStr"/>
      <c r="L5773" t="inlineStr"/>
      <c r="M5773" t="inlineStr"/>
      <c r="N5773" t="inlineStr"/>
      <c r="O5773" t="n">
        <v>-0</v>
      </c>
      <c r="P5773" t="n">
        <v>0</v>
      </c>
      <c r="Q5773" t="n">
        <v>0</v>
      </c>
      <c r="R5773" t="inlineStr"/>
      <c r="S5773" t="inlineStr"/>
      <c r="T5773" t="inlineStr"/>
      <c r="U5773" t="n">
        <v>0</v>
      </c>
      <c r="V5773" t="n">
        <v>500000000</v>
      </c>
      <c r="W5773" t="inlineStr"/>
      <c r="X5773" t="inlineStr">
        <is>
          <t>libre</t>
        </is>
      </c>
    </row>
    <row r="5774" ht="15" customHeight="1" s="1003">
      <c r="A5774" s="1019" t="inlineStr">
        <is>
          <t>Coques (+ eau)</t>
        </is>
      </c>
      <c r="B5774" t="inlineStr">
        <is>
          <t>Alimentation animale</t>
        </is>
      </c>
      <c r="C5774" t="inlineStr">
        <is>
          <t>kt</t>
        </is>
      </c>
      <c r="D5774" t="inlineStr">
        <is>
          <t>France</t>
        </is>
      </c>
      <c r="E5774" t="inlineStr">
        <is>
          <t>2023-24</t>
        </is>
      </c>
      <c r="F5774" t="inlineStr">
        <is>
          <t>Lupin</t>
        </is>
      </c>
      <c r="G5774" t="inlineStr"/>
      <c r="H5774" t="inlineStr"/>
      <c r="I5774" t="inlineStr"/>
      <c r="J5774" t="inlineStr"/>
      <c r="K5774" t="inlineStr"/>
      <c r="L5774" t="inlineStr"/>
      <c r="M5774" t="inlineStr"/>
      <c r="N5774" t="inlineStr"/>
      <c r="O5774" t="n">
        <v>-0</v>
      </c>
      <c r="P5774" t="n">
        <v>0</v>
      </c>
      <c r="Q5774" t="n">
        <v>0</v>
      </c>
      <c r="R5774" t="inlineStr"/>
      <c r="S5774" t="inlineStr"/>
      <c r="T5774" t="inlineStr"/>
      <c r="U5774" t="n">
        <v>0</v>
      </c>
      <c r="V5774" t="n">
        <v>500000000</v>
      </c>
      <c r="W5774" t="inlineStr"/>
      <c r="X5774" t="inlineStr">
        <is>
          <t>libre</t>
        </is>
      </c>
    </row>
    <row r="5775" ht="15" customHeight="1" s="1003">
      <c r="A5775" s="1019" t="inlineStr">
        <is>
          <t>Coques (+ eau)</t>
        </is>
      </c>
      <c r="B5775" t="inlineStr">
        <is>
          <t>Usages alimentaires</t>
        </is>
      </c>
      <c r="C5775" t="inlineStr">
        <is>
          <t>kt</t>
        </is>
      </c>
      <c r="D5775" t="inlineStr">
        <is>
          <t>France</t>
        </is>
      </c>
      <c r="E5775" t="inlineStr">
        <is>
          <t>2023-24</t>
        </is>
      </c>
      <c r="F5775" t="inlineStr">
        <is>
          <t>Lupin</t>
        </is>
      </c>
      <c r="G5775" t="inlineStr"/>
      <c r="H5775" t="inlineStr"/>
      <c r="I5775" t="inlineStr"/>
      <c r="J5775" t="inlineStr"/>
      <c r="K5775" t="inlineStr"/>
      <c r="L5775" t="inlineStr"/>
      <c r="M5775" t="inlineStr"/>
      <c r="N5775" t="inlineStr"/>
      <c r="O5775" t="n">
        <v>-0</v>
      </c>
      <c r="P5775" t="n">
        <v>0</v>
      </c>
      <c r="Q5775" t="n">
        <v>-0</v>
      </c>
      <c r="R5775" t="inlineStr"/>
      <c r="S5775" t="inlineStr"/>
      <c r="T5775" t="inlineStr"/>
      <c r="U5775" t="n">
        <v>0</v>
      </c>
      <c r="V5775" t="n">
        <v>500000000</v>
      </c>
      <c r="W5775" t="inlineStr"/>
      <c r="X5775" t="inlineStr">
        <is>
          <t>libre</t>
        </is>
      </c>
    </row>
    <row r="5776" ht="15" customHeight="1" s="1003">
      <c r="A5776" s="1019" t="inlineStr">
        <is>
          <t>Coques (+ eau)</t>
        </is>
      </c>
      <c r="B5776" t="inlineStr">
        <is>
          <t>Débouchés</t>
        </is>
      </c>
      <c r="C5776" t="inlineStr">
        <is>
          <t>kt</t>
        </is>
      </c>
      <c r="D5776" t="inlineStr">
        <is>
          <t>France</t>
        </is>
      </c>
      <c r="E5776" t="inlineStr">
        <is>
          <t>2023-24</t>
        </is>
      </c>
      <c r="F5776" t="inlineStr">
        <is>
          <t>Lupin</t>
        </is>
      </c>
      <c r="G5776" t="inlineStr"/>
      <c r="H5776" t="inlineStr"/>
      <c r="I5776" t="inlineStr"/>
      <c r="J5776" t="inlineStr"/>
      <c r="K5776" t="inlineStr"/>
      <c r="L5776" t="inlineStr"/>
      <c r="M5776" t="inlineStr"/>
      <c r="N5776" t="inlineStr"/>
      <c r="O5776" t="n">
        <v>0</v>
      </c>
      <c r="P5776" t="inlineStr"/>
      <c r="Q5776" t="inlineStr"/>
      <c r="R5776" t="inlineStr"/>
      <c r="S5776" t="inlineStr"/>
      <c r="T5776" t="inlineStr"/>
      <c r="U5776" t="n">
        <v>0</v>
      </c>
      <c r="V5776" t="n">
        <v>500000000</v>
      </c>
      <c r="W5776" t="inlineStr"/>
      <c r="X5776" t="inlineStr">
        <is>
          <t>déterminé</t>
        </is>
      </c>
    </row>
    <row r="5777" ht="15" customHeight="1" s="1003">
      <c r="A5777" s="1019" t="inlineStr">
        <is>
          <t>Coques (+ eau)</t>
        </is>
      </c>
      <c r="B5777" t="inlineStr">
        <is>
          <t>Energie</t>
        </is>
      </c>
      <c r="C5777" t="inlineStr">
        <is>
          <t>kt</t>
        </is>
      </c>
      <c r="D5777" t="inlineStr">
        <is>
          <t>France</t>
        </is>
      </c>
      <c r="E5777" t="inlineStr">
        <is>
          <t>2023-24</t>
        </is>
      </c>
      <c r="F5777" t="inlineStr">
        <is>
          <t>Lupin</t>
        </is>
      </c>
      <c r="G5777" t="inlineStr"/>
      <c r="H5777" t="inlineStr"/>
      <c r="I5777" t="inlineStr"/>
      <c r="J5777" t="inlineStr"/>
      <c r="K5777" t="inlineStr"/>
      <c r="L5777" t="inlineStr"/>
      <c r="M5777" t="inlineStr"/>
      <c r="N5777" t="inlineStr"/>
      <c r="O5777" t="n">
        <v>-0</v>
      </c>
      <c r="P5777" t="n">
        <v>0</v>
      </c>
      <c r="Q5777" t="n">
        <v>-0</v>
      </c>
      <c r="R5777" t="inlineStr"/>
      <c r="S5777" t="inlineStr"/>
      <c r="T5777" t="inlineStr"/>
      <c r="U5777" t="n">
        <v>0</v>
      </c>
      <c r="V5777" t="n">
        <v>500000000</v>
      </c>
      <c r="W5777" t="inlineStr"/>
      <c r="X5777" t="inlineStr">
        <is>
          <t>libre</t>
        </is>
      </c>
    </row>
    <row r="5778" ht="15" customHeight="1" s="1003">
      <c r="A5778" s="1019" t="inlineStr">
        <is>
          <t>Coques (+ eau)</t>
        </is>
      </c>
      <c r="B5778" t="inlineStr">
        <is>
          <t>Usages non-alimentaires</t>
        </is>
      </c>
      <c r="C5778" t="inlineStr">
        <is>
          <t>kt</t>
        </is>
      </c>
      <c r="D5778" t="inlineStr">
        <is>
          <t>France</t>
        </is>
      </c>
      <c r="E5778" t="inlineStr">
        <is>
          <t>2023-24</t>
        </is>
      </c>
      <c r="F5778" t="inlineStr">
        <is>
          <t>Lupin</t>
        </is>
      </c>
      <c r="G5778" t="inlineStr"/>
      <c r="H5778" t="inlineStr"/>
      <c r="I5778" t="inlineStr"/>
      <c r="J5778" t="inlineStr"/>
      <c r="K5778" t="inlineStr"/>
      <c r="L5778" t="inlineStr"/>
      <c r="M5778" t="inlineStr"/>
      <c r="N5778" t="inlineStr"/>
      <c r="O5778" t="n">
        <v>-0</v>
      </c>
      <c r="P5778" t="n">
        <v>0</v>
      </c>
      <c r="Q5778" t="n">
        <v>-0</v>
      </c>
      <c r="R5778" t="inlineStr"/>
      <c r="S5778" t="inlineStr"/>
      <c r="T5778" t="inlineStr"/>
      <c r="U5778" t="n">
        <v>0</v>
      </c>
      <c r="V5778" t="n">
        <v>500000000</v>
      </c>
      <c r="W5778" t="inlineStr"/>
      <c r="X5778" t="inlineStr">
        <is>
          <t>libre</t>
        </is>
      </c>
    </row>
    <row r="5779" ht="15" customHeight="1" s="1003">
      <c r="A5779" s="1019" t="inlineStr">
        <is>
          <t>Huile d'olive</t>
        </is>
      </c>
      <c r="B5779" t="inlineStr">
        <is>
          <t>Vente directe et autoconsommation</t>
        </is>
      </c>
      <c r="C5779" t="inlineStr">
        <is>
          <t>kt</t>
        </is>
      </c>
      <c r="D5779" t="inlineStr">
        <is>
          <t>France</t>
        </is>
      </c>
      <c r="E5779" t="inlineStr">
        <is>
          <t>2023-24</t>
        </is>
      </c>
      <c r="F5779" t="inlineStr">
        <is>
          <t>Lupin</t>
        </is>
      </c>
      <c r="G5779" t="inlineStr"/>
      <c r="H5779" t="inlineStr"/>
      <c r="I5779" t="inlineStr"/>
      <c r="J5779" t="inlineStr"/>
      <c r="K5779" t="inlineStr"/>
      <c r="L5779" t="inlineStr"/>
      <c r="M5779" t="inlineStr"/>
      <c r="N5779" t="inlineStr"/>
      <c r="O5779" t="n">
        <v>-0</v>
      </c>
      <c r="P5779" t="n">
        <v>0</v>
      </c>
      <c r="Q5779" t="n">
        <v>500000000</v>
      </c>
      <c r="R5779" t="inlineStr"/>
      <c r="S5779" t="inlineStr"/>
      <c r="T5779" t="inlineStr"/>
      <c r="U5779" t="n">
        <v>0</v>
      </c>
      <c r="V5779" t="n">
        <v>500000000</v>
      </c>
      <c r="W5779" t="inlineStr"/>
      <c r="X5779" t="inlineStr">
        <is>
          <t>libre unbounded</t>
        </is>
      </c>
    </row>
    <row r="5780" ht="15" customHeight="1" s="1003">
      <c r="A5780" s="1019" t="inlineStr">
        <is>
          <t>Huile d'olive</t>
        </is>
      </c>
      <c r="B5780" t="inlineStr">
        <is>
          <t>Circuits spécialisés</t>
        </is>
      </c>
      <c r="C5780" t="inlineStr">
        <is>
          <t>kt</t>
        </is>
      </c>
      <c r="D5780" t="inlineStr">
        <is>
          <t>France</t>
        </is>
      </c>
      <c r="E5780" t="inlineStr">
        <is>
          <t>2023-24</t>
        </is>
      </c>
      <c r="F5780" t="inlineStr">
        <is>
          <t>Lupin</t>
        </is>
      </c>
      <c r="G5780" t="inlineStr"/>
      <c r="H5780" t="inlineStr"/>
      <c r="I5780" t="inlineStr"/>
      <c r="J5780" t="inlineStr"/>
      <c r="K5780" t="inlineStr"/>
      <c r="L5780" t="inlineStr"/>
      <c r="M5780" t="inlineStr"/>
      <c r="N5780" t="inlineStr"/>
      <c r="O5780" t="n">
        <v>-0</v>
      </c>
      <c r="P5780" t="n">
        <v>0</v>
      </c>
      <c r="Q5780" t="n">
        <v>500000000</v>
      </c>
      <c r="R5780" t="inlineStr"/>
      <c r="S5780" t="inlineStr"/>
      <c r="T5780" t="inlineStr"/>
      <c r="U5780" t="n">
        <v>0</v>
      </c>
      <c r="V5780" t="n">
        <v>500000000</v>
      </c>
      <c r="W5780" t="inlineStr"/>
      <c r="X5780" t="inlineStr">
        <is>
          <t>libre unbounded</t>
        </is>
      </c>
    </row>
    <row r="5781" ht="15" customHeight="1" s="1003">
      <c r="A5781" s="1019" t="inlineStr">
        <is>
          <t>Huile d'olive</t>
        </is>
      </c>
      <c r="B5781" t="inlineStr">
        <is>
          <t>RHD</t>
        </is>
      </c>
      <c r="C5781" t="inlineStr">
        <is>
          <t>kt</t>
        </is>
      </c>
      <c r="D5781" t="inlineStr">
        <is>
          <t>France</t>
        </is>
      </c>
      <c r="E5781" t="inlineStr">
        <is>
          <t>2023-24</t>
        </is>
      </c>
      <c r="F5781" t="inlineStr">
        <is>
          <t>Lupin</t>
        </is>
      </c>
      <c r="G5781" t="inlineStr"/>
      <c r="H5781" t="inlineStr"/>
      <c r="I5781" t="inlineStr"/>
      <c r="J5781" t="inlineStr"/>
      <c r="K5781" t="inlineStr"/>
      <c r="L5781" t="inlineStr"/>
      <c r="M5781" t="inlineStr"/>
      <c r="N5781" t="inlineStr"/>
      <c r="O5781" t="n">
        <v>-0</v>
      </c>
      <c r="P5781" t="n">
        <v>0</v>
      </c>
      <c r="Q5781" t="n">
        <v>500000000</v>
      </c>
      <c r="R5781" t="inlineStr"/>
      <c r="S5781" t="inlineStr"/>
      <c r="T5781" t="inlineStr"/>
      <c r="U5781" t="n">
        <v>0</v>
      </c>
      <c r="V5781" t="n">
        <v>500000000</v>
      </c>
      <c r="W5781" t="inlineStr"/>
      <c r="X5781" t="inlineStr">
        <is>
          <t>libre unbounded</t>
        </is>
      </c>
    </row>
    <row r="5782" ht="15" customHeight="1" s="1003">
      <c r="A5782" s="1019" t="inlineStr">
        <is>
          <t>Huile d'olive</t>
        </is>
      </c>
      <c r="B5782" t="inlineStr">
        <is>
          <t>Autres IAA</t>
        </is>
      </c>
      <c r="C5782" t="inlineStr">
        <is>
          <t>kt</t>
        </is>
      </c>
      <c r="D5782" t="inlineStr">
        <is>
          <t>France</t>
        </is>
      </c>
      <c r="E5782" t="inlineStr">
        <is>
          <t>2023-24</t>
        </is>
      </c>
      <c r="F5782" t="inlineStr">
        <is>
          <t>Lupin</t>
        </is>
      </c>
      <c r="G5782" t="inlineStr"/>
      <c r="H5782" t="inlineStr"/>
      <c r="I5782" t="inlineStr"/>
      <c r="J5782" t="inlineStr"/>
      <c r="K5782" t="inlineStr"/>
      <c r="L5782" t="inlineStr"/>
      <c r="M5782" t="inlineStr"/>
      <c r="N5782" t="inlineStr"/>
      <c r="O5782" t="n">
        <v>-0</v>
      </c>
      <c r="P5782" t="n">
        <v>0</v>
      </c>
      <c r="Q5782" t="n">
        <v>500000000</v>
      </c>
      <c r="R5782" t="inlineStr"/>
      <c r="S5782" t="inlineStr"/>
      <c r="T5782" t="inlineStr"/>
      <c r="U5782" t="n">
        <v>0</v>
      </c>
      <c r="V5782" t="n">
        <v>500000000</v>
      </c>
      <c r="W5782" t="inlineStr"/>
      <c r="X5782" t="inlineStr">
        <is>
          <t>libre unbounded</t>
        </is>
      </c>
    </row>
    <row r="5783" ht="15" customHeight="1" s="1003">
      <c r="A5783" s="1019" t="inlineStr">
        <is>
          <t>Huile d'olive</t>
        </is>
      </c>
      <c r="B5783" t="inlineStr">
        <is>
          <t>Alimentation humaine</t>
        </is>
      </c>
      <c r="C5783" t="inlineStr">
        <is>
          <t>kt</t>
        </is>
      </c>
      <c r="D5783" t="inlineStr">
        <is>
          <t>France</t>
        </is>
      </c>
      <c r="E5783" t="inlineStr">
        <is>
          <t>2023-24</t>
        </is>
      </c>
      <c r="F5783" t="inlineStr">
        <is>
          <t>Lupin</t>
        </is>
      </c>
      <c r="G5783" t="inlineStr"/>
      <c r="H5783" t="inlineStr"/>
      <c r="I5783" t="inlineStr"/>
      <c r="J5783" t="inlineStr"/>
      <c r="K5783" t="inlineStr"/>
      <c r="L5783" t="inlineStr"/>
      <c r="M5783" t="inlineStr"/>
      <c r="N5783" t="inlineStr"/>
      <c r="O5783" t="n">
        <v>-0</v>
      </c>
      <c r="P5783" t="n">
        <v>0</v>
      </c>
      <c r="Q5783" t="n">
        <v>500000000</v>
      </c>
      <c r="R5783" t="inlineStr"/>
      <c r="S5783" t="inlineStr"/>
      <c r="T5783" t="inlineStr"/>
      <c r="U5783" t="n">
        <v>0</v>
      </c>
      <c r="V5783" t="n">
        <v>500000000</v>
      </c>
      <c r="W5783" t="inlineStr"/>
      <c r="X5783" t="inlineStr">
        <is>
          <t>libre unbounded</t>
        </is>
      </c>
    </row>
    <row r="5784" ht="15" customHeight="1" s="1003">
      <c r="A5784" s="1019" t="inlineStr">
        <is>
          <t>Huile d'olive</t>
        </is>
      </c>
      <c r="B5784" t="inlineStr">
        <is>
          <t>Ménages</t>
        </is>
      </c>
      <c r="C5784" t="inlineStr">
        <is>
          <t>kt</t>
        </is>
      </c>
      <c r="D5784" t="inlineStr">
        <is>
          <t>France</t>
        </is>
      </c>
      <c r="E5784" t="inlineStr">
        <is>
          <t>2023-24</t>
        </is>
      </c>
      <c r="F5784" t="inlineStr">
        <is>
          <t>Lupin</t>
        </is>
      </c>
      <c r="G5784" t="inlineStr"/>
      <c r="H5784" t="inlineStr"/>
      <c r="I5784" t="inlineStr"/>
      <c r="J5784" t="inlineStr"/>
      <c r="K5784" t="inlineStr"/>
      <c r="L5784" t="inlineStr"/>
      <c r="M5784" t="inlineStr"/>
      <c r="N5784" t="inlineStr"/>
      <c r="O5784" t="n">
        <v>-0</v>
      </c>
      <c r="P5784" t="n">
        <v>0</v>
      </c>
      <c r="Q5784" t="n">
        <v>500000000</v>
      </c>
      <c r="R5784" t="inlineStr"/>
      <c r="S5784" t="inlineStr"/>
      <c r="T5784" t="inlineStr"/>
      <c r="U5784" t="n">
        <v>0</v>
      </c>
      <c r="V5784" t="n">
        <v>500000000</v>
      </c>
      <c r="W5784" t="inlineStr"/>
      <c r="X5784" t="inlineStr">
        <is>
          <t>libre unbounded</t>
        </is>
      </c>
    </row>
    <row r="5785" ht="15" customHeight="1" s="1003">
      <c r="A5785" s="1019" t="inlineStr">
        <is>
          <t>Huile d'olive</t>
        </is>
      </c>
      <c r="B5785" t="inlineStr">
        <is>
          <t>Usages alimentaires</t>
        </is>
      </c>
      <c r="C5785" t="inlineStr">
        <is>
          <t>kt</t>
        </is>
      </c>
      <c r="D5785" t="inlineStr">
        <is>
          <t>France</t>
        </is>
      </c>
      <c r="E5785" t="inlineStr">
        <is>
          <t>2023-24</t>
        </is>
      </c>
      <c r="F5785" t="inlineStr">
        <is>
          <t>Lupin</t>
        </is>
      </c>
      <c r="G5785" t="inlineStr"/>
      <c r="H5785" t="inlineStr"/>
      <c r="I5785" t="inlineStr"/>
      <c r="J5785" t="inlineStr"/>
      <c r="K5785" t="inlineStr"/>
      <c r="L5785" t="inlineStr"/>
      <c r="M5785" t="inlineStr"/>
      <c r="N5785" t="inlineStr"/>
      <c r="O5785" t="n">
        <v>-0</v>
      </c>
      <c r="P5785" t="n">
        <v>0</v>
      </c>
      <c r="Q5785" t="n">
        <v>500000000</v>
      </c>
      <c r="R5785" t="inlineStr"/>
      <c r="S5785" t="inlineStr"/>
      <c r="T5785" t="inlineStr"/>
      <c r="U5785" t="n">
        <v>0</v>
      </c>
      <c r="V5785" t="n">
        <v>500000000</v>
      </c>
      <c r="W5785" t="inlineStr"/>
      <c r="X5785" t="inlineStr">
        <is>
          <t>libre unbounded</t>
        </is>
      </c>
    </row>
    <row r="5786" ht="15" customHeight="1" s="1003">
      <c r="A5786" s="1019" t="inlineStr">
        <is>
          <t>Huile d'olive</t>
        </is>
      </c>
      <c r="B5786" t="inlineStr">
        <is>
          <t>Débouchés</t>
        </is>
      </c>
      <c r="C5786" t="inlineStr">
        <is>
          <t>kt</t>
        </is>
      </c>
      <c r="D5786" t="inlineStr">
        <is>
          <t>France</t>
        </is>
      </c>
      <c r="E5786" t="inlineStr">
        <is>
          <t>2023-24</t>
        </is>
      </c>
      <c r="F5786" t="inlineStr">
        <is>
          <t>Lupin</t>
        </is>
      </c>
      <c r="G5786" t="inlineStr"/>
      <c r="H5786" t="inlineStr"/>
      <c r="I5786" t="inlineStr"/>
      <c r="J5786" t="inlineStr"/>
      <c r="K5786" t="inlineStr"/>
      <c r="L5786" t="inlineStr"/>
      <c r="M5786" t="inlineStr"/>
      <c r="N5786" t="inlineStr"/>
      <c r="O5786" t="n">
        <v>-0</v>
      </c>
      <c r="P5786" t="n">
        <v>0</v>
      </c>
      <c r="Q5786" t="n">
        <v>500000000</v>
      </c>
      <c r="R5786" t="inlineStr"/>
      <c r="S5786" t="inlineStr"/>
      <c r="T5786" t="inlineStr"/>
      <c r="U5786" t="n">
        <v>0</v>
      </c>
      <c r="V5786" t="n">
        <v>500000000</v>
      </c>
      <c r="W5786" t="inlineStr"/>
      <c r="X5786" t="inlineStr">
        <is>
          <t>libre unbounded</t>
        </is>
      </c>
    </row>
    <row r="5787" ht="15" customHeight="1" s="1003">
      <c r="A5787" s="1019" t="inlineStr">
        <is>
          <t>Huile d'olive</t>
        </is>
      </c>
      <c r="B5787" t="inlineStr">
        <is>
          <t>Export</t>
        </is>
      </c>
      <c r="C5787" t="inlineStr">
        <is>
          <t>kt</t>
        </is>
      </c>
      <c r="D5787" t="inlineStr">
        <is>
          <t>France</t>
        </is>
      </c>
      <c r="E5787" t="inlineStr">
        <is>
          <t>2023-24</t>
        </is>
      </c>
      <c r="F5787" t="inlineStr">
        <is>
          <t>Lupin</t>
        </is>
      </c>
      <c r="G5787" t="inlineStr"/>
      <c r="H5787" t="inlineStr"/>
      <c r="I5787" t="inlineStr"/>
      <c r="J5787" t="inlineStr"/>
      <c r="K5787" t="inlineStr"/>
      <c r="L5787" t="inlineStr"/>
      <c r="M5787" t="inlineStr"/>
      <c r="N5787" t="inlineStr"/>
      <c r="O5787" t="n">
        <v>-0</v>
      </c>
      <c r="P5787" t="n">
        <v>0</v>
      </c>
      <c r="Q5787" t="n">
        <v>500000000</v>
      </c>
      <c r="R5787" t="inlineStr"/>
      <c r="S5787" t="inlineStr"/>
      <c r="T5787" t="inlineStr"/>
      <c r="U5787" t="n">
        <v>0</v>
      </c>
      <c r="V5787" t="n">
        <v>500000000</v>
      </c>
      <c r="W5787" t="inlineStr"/>
      <c r="X5787" t="inlineStr">
        <is>
          <t>libre unbounded</t>
        </is>
      </c>
    </row>
    <row r="5788" ht="15" customHeight="1" s="1003">
      <c r="A5788" s="1019" t="inlineStr">
        <is>
          <t>Huile d'olive</t>
        </is>
      </c>
      <c r="B5788" t="inlineStr">
        <is>
          <t>GMS</t>
        </is>
      </c>
      <c r="C5788" t="inlineStr">
        <is>
          <t>kt</t>
        </is>
      </c>
      <c r="D5788" t="inlineStr">
        <is>
          <t>France</t>
        </is>
      </c>
      <c r="E5788" t="inlineStr">
        <is>
          <t>2023-24</t>
        </is>
      </c>
      <c r="F5788" t="inlineStr">
        <is>
          <t>Lupin</t>
        </is>
      </c>
      <c r="G5788" t="inlineStr"/>
      <c r="H5788" t="inlineStr"/>
      <c r="I5788" t="inlineStr"/>
      <c r="J5788" t="inlineStr"/>
      <c r="K5788" t="inlineStr"/>
      <c r="L5788" t="inlineStr"/>
      <c r="M5788" t="inlineStr"/>
      <c r="N5788" t="inlineStr"/>
      <c r="O5788" t="n">
        <v>-0</v>
      </c>
      <c r="P5788" t="n">
        <v>0</v>
      </c>
      <c r="Q5788" t="n">
        <v>500000000</v>
      </c>
      <c r="R5788" t="inlineStr"/>
      <c r="S5788" t="inlineStr"/>
      <c r="T5788" t="inlineStr"/>
      <c r="U5788" t="n">
        <v>0</v>
      </c>
      <c r="V5788" t="n">
        <v>500000000</v>
      </c>
      <c r="W5788" t="inlineStr"/>
      <c r="X5788" t="inlineStr">
        <is>
          <t>libre unbounded</t>
        </is>
      </c>
    </row>
    <row r="5789" ht="15" customHeight="1" s="1003">
      <c r="A5789" s="1019" t="inlineStr">
        <is>
          <t>Huile d'olive</t>
        </is>
      </c>
      <c r="B5789" t="inlineStr">
        <is>
          <t>Circuits généralistes</t>
        </is>
      </c>
      <c r="C5789" t="inlineStr">
        <is>
          <t>kt</t>
        </is>
      </c>
      <c r="D5789" t="inlineStr">
        <is>
          <t>France</t>
        </is>
      </c>
      <c r="E5789" t="inlineStr">
        <is>
          <t>2023-24</t>
        </is>
      </c>
      <c r="F5789" t="inlineStr">
        <is>
          <t>Lupin</t>
        </is>
      </c>
      <c r="G5789" t="inlineStr"/>
      <c r="H5789" t="inlineStr"/>
      <c r="I5789" t="inlineStr"/>
      <c r="J5789" t="inlineStr"/>
      <c r="K5789" t="inlineStr"/>
      <c r="L5789" t="inlineStr"/>
      <c r="M5789" t="inlineStr"/>
      <c r="N5789" t="inlineStr"/>
      <c r="O5789" t="n">
        <v>-0</v>
      </c>
      <c r="P5789" t="n">
        <v>0</v>
      </c>
      <c r="Q5789" t="n">
        <v>500000000</v>
      </c>
      <c r="R5789" t="inlineStr"/>
      <c r="S5789" t="inlineStr"/>
      <c r="T5789" t="inlineStr"/>
      <c r="U5789" t="n">
        <v>0</v>
      </c>
      <c r="V5789" t="n">
        <v>500000000</v>
      </c>
      <c r="W5789" t="inlineStr"/>
      <c r="X5789" t="inlineStr">
        <is>
          <t>libre unbounded</t>
        </is>
      </c>
    </row>
    <row r="5790" ht="15" customHeight="1" s="1003">
      <c r="A5790" s="1019" t="inlineStr">
        <is>
          <t>Huile d'olive</t>
        </is>
      </c>
      <c r="B5790" t="inlineStr">
        <is>
          <t>Ecart statistique</t>
        </is>
      </c>
      <c r="C5790" t="inlineStr">
        <is>
          <t>kt</t>
        </is>
      </c>
      <c r="D5790" t="inlineStr">
        <is>
          <t>France</t>
        </is>
      </c>
      <c r="E5790" t="inlineStr">
        <is>
          <t>2023-24</t>
        </is>
      </c>
      <c r="F5790" t="inlineStr">
        <is>
          <t>Lupin</t>
        </is>
      </c>
      <c r="G5790" t="inlineStr"/>
      <c r="H5790" t="inlineStr"/>
      <c r="I5790" t="inlineStr"/>
      <c r="J5790" t="inlineStr"/>
      <c r="K5790" t="inlineStr"/>
      <c r="L5790" t="inlineStr"/>
      <c r="M5790" t="inlineStr"/>
      <c r="N5790" t="inlineStr"/>
      <c r="O5790" t="n">
        <v>-0</v>
      </c>
      <c r="P5790" t="n">
        <v>0</v>
      </c>
      <c r="Q5790" t="n">
        <v>500000000</v>
      </c>
      <c r="R5790" t="inlineStr"/>
      <c r="S5790" t="inlineStr"/>
      <c r="T5790" t="inlineStr"/>
      <c r="U5790" t="n">
        <v>0</v>
      </c>
      <c r="V5790" t="n">
        <v>500000000</v>
      </c>
      <c r="W5790" t="inlineStr"/>
      <c r="X5790" t="inlineStr">
        <is>
          <t>libre unbounded</t>
        </is>
      </c>
    </row>
    <row r="5791" ht="15" customHeight="1" s="1003">
      <c r="A5791" s="1019" t="inlineStr">
        <is>
          <t>Grignons d'olive</t>
        </is>
      </c>
      <c r="B5791" t="inlineStr">
        <is>
          <t>Alimentation animale</t>
        </is>
      </c>
      <c r="C5791" t="inlineStr">
        <is>
          <t>kt</t>
        </is>
      </c>
      <c r="D5791" t="inlineStr">
        <is>
          <t>France</t>
        </is>
      </c>
      <c r="E5791" t="inlineStr">
        <is>
          <t>2023-24</t>
        </is>
      </c>
      <c r="F5791" t="inlineStr">
        <is>
          <t>Lupin</t>
        </is>
      </c>
      <c r="G5791" t="inlineStr"/>
      <c r="H5791" t="inlineStr"/>
      <c r="I5791" t="inlineStr"/>
      <c r="J5791" t="inlineStr">
        <is>
          <t>Les grignons d'olive sont valorisés en alimentation animale</t>
        </is>
      </c>
      <c r="K5791" t="inlineStr"/>
      <c r="L5791" t="inlineStr">
        <is>
          <t>Consommation de grignons d'olive en alimentation animale</t>
        </is>
      </c>
      <c r="M5791" t="inlineStr"/>
      <c r="N5791" t="inlineStr"/>
      <c r="O5791" t="n">
        <v>-0</v>
      </c>
      <c r="P5791" t="n">
        <v>0</v>
      </c>
      <c r="Q5791" t="n">
        <v>500000000</v>
      </c>
      <c r="R5791" t="inlineStr"/>
      <c r="S5791" t="inlineStr"/>
      <c r="T5791" t="inlineStr"/>
      <c r="U5791" t="n">
        <v>0</v>
      </c>
      <c r="V5791" t="n">
        <v>500000000</v>
      </c>
      <c r="W5791" t="inlineStr"/>
      <c r="X5791" t="inlineStr">
        <is>
          <t>libre unbounded</t>
        </is>
      </c>
    </row>
    <row r="5792" ht="15" customHeight="1" s="1003">
      <c r="A5792" s="1019" t="inlineStr">
        <is>
          <t>Grignons d'olive</t>
        </is>
      </c>
      <c r="B5792" t="inlineStr">
        <is>
          <t>Usages alimentaires</t>
        </is>
      </c>
      <c r="C5792" t="inlineStr">
        <is>
          <t>kt</t>
        </is>
      </c>
      <c r="D5792" t="inlineStr">
        <is>
          <t>France</t>
        </is>
      </c>
      <c r="E5792" t="inlineStr">
        <is>
          <t>2023-24</t>
        </is>
      </c>
      <c r="F5792" t="inlineStr">
        <is>
          <t>Lupin</t>
        </is>
      </c>
      <c r="G5792" t="inlineStr"/>
      <c r="H5792" t="inlineStr"/>
      <c r="I5792" t="inlineStr"/>
      <c r="J5792" t="inlineStr"/>
      <c r="K5792" t="inlineStr"/>
      <c r="L5792" t="inlineStr"/>
      <c r="M5792" t="inlineStr"/>
      <c r="N5792" t="inlineStr"/>
      <c r="O5792" t="n">
        <v>-0</v>
      </c>
      <c r="P5792" t="n">
        <v>0</v>
      </c>
      <c r="Q5792" t="n">
        <v>500000000</v>
      </c>
      <c r="R5792" t="inlineStr"/>
      <c r="S5792" t="inlineStr"/>
      <c r="T5792" t="inlineStr"/>
      <c r="U5792" t="n">
        <v>0</v>
      </c>
      <c r="V5792" t="n">
        <v>500000000</v>
      </c>
      <c r="W5792" t="inlineStr"/>
      <c r="X5792" t="inlineStr">
        <is>
          <t>libre unbounded</t>
        </is>
      </c>
    </row>
    <row r="5793" ht="15" customHeight="1" s="1003">
      <c r="A5793" s="1019" t="inlineStr">
        <is>
          <t>Grignons d'olive</t>
        </is>
      </c>
      <c r="B5793" t="inlineStr">
        <is>
          <t>Débouchés</t>
        </is>
      </c>
      <c r="C5793" t="inlineStr">
        <is>
          <t>kt</t>
        </is>
      </c>
      <c r="D5793" t="inlineStr">
        <is>
          <t>France</t>
        </is>
      </c>
      <c r="E5793" t="inlineStr">
        <is>
          <t>2023-24</t>
        </is>
      </c>
      <c r="F5793" t="inlineStr">
        <is>
          <t>Lupin</t>
        </is>
      </c>
      <c r="G5793" t="inlineStr"/>
      <c r="H5793" t="inlineStr"/>
      <c r="I5793" t="inlineStr"/>
      <c r="J5793" t="inlineStr"/>
      <c r="K5793" t="inlineStr"/>
      <c r="L5793" t="inlineStr"/>
      <c r="M5793" t="inlineStr"/>
      <c r="N5793" t="inlineStr"/>
      <c r="O5793" t="n">
        <v>-0</v>
      </c>
      <c r="P5793" t="n">
        <v>0</v>
      </c>
      <c r="Q5793" t="n">
        <v>500000000</v>
      </c>
      <c r="R5793" t="inlineStr"/>
      <c r="S5793" t="inlineStr"/>
      <c r="T5793" t="inlineStr"/>
      <c r="U5793" t="n">
        <v>0</v>
      </c>
      <c r="V5793" t="n">
        <v>500000000</v>
      </c>
      <c r="W5793" t="inlineStr"/>
      <c r="X5793" t="inlineStr">
        <is>
          <t>libre unbounded</t>
        </is>
      </c>
    </row>
    <row r="5794" ht="15" customHeight="1" s="1003">
      <c r="A5794" s="1019" t="inlineStr">
        <is>
          <t>Grignons d'olive</t>
        </is>
      </c>
      <c r="B5794" t="inlineStr">
        <is>
          <t>FAB</t>
        </is>
      </c>
      <c r="C5794" t="inlineStr">
        <is>
          <t>kt</t>
        </is>
      </c>
      <c r="D5794" t="inlineStr">
        <is>
          <t>France</t>
        </is>
      </c>
      <c r="E5794" t="inlineStr">
        <is>
          <t>2023-24</t>
        </is>
      </c>
      <c r="F5794" t="inlineStr">
        <is>
          <t>Lupin</t>
        </is>
      </c>
      <c r="G5794" t="inlineStr"/>
      <c r="H5794" t="inlineStr"/>
      <c r="I5794" t="inlineStr"/>
      <c r="J5794" t="inlineStr"/>
      <c r="K5794" t="inlineStr"/>
      <c r="L5794" t="inlineStr"/>
      <c r="M5794" t="inlineStr"/>
      <c r="N5794" t="inlineStr"/>
      <c r="O5794" t="n">
        <v>-0</v>
      </c>
      <c r="P5794" t="n">
        <v>0</v>
      </c>
      <c r="Q5794" t="n">
        <v>500000000</v>
      </c>
      <c r="R5794" t="inlineStr"/>
      <c r="S5794" t="inlineStr"/>
      <c r="T5794" t="inlineStr"/>
      <c r="U5794" t="n">
        <v>0</v>
      </c>
      <c r="V5794" t="n">
        <v>500000000</v>
      </c>
      <c r="W5794" t="inlineStr"/>
      <c r="X5794" t="inlineStr">
        <is>
          <t>libre unbounded</t>
        </is>
      </c>
    </row>
    <row r="5795" ht="15" customHeight="1" s="1003">
      <c r="A5795" s="1019" t="inlineStr">
        <is>
          <t>Grignons d'olive</t>
        </is>
      </c>
      <c r="B5795" t="inlineStr">
        <is>
          <t>FAF</t>
        </is>
      </c>
      <c r="C5795" t="inlineStr">
        <is>
          <t>kt</t>
        </is>
      </c>
      <c r="D5795" t="inlineStr">
        <is>
          <t>France</t>
        </is>
      </c>
      <c r="E5795" t="inlineStr">
        <is>
          <t>2023-24</t>
        </is>
      </c>
      <c r="F5795" t="inlineStr">
        <is>
          <t>Lupin</t>
        </is>
      </c>
      <c r="G5795" t="inlineStr"/>
      <c r="H5795" t="inlineStr"/>
      <c r="I5795" t="inlineStr"/>
      <c r="J5795" t="inlineStr"/>
      <c r="K5795" t="inlineStr"/>
      <c r="L5795" t="inlineStr"/>
      <c r="M5795" t="inlineStr"/>
      <c r="N5795" t="inlineStr"/>
      <c r="O5795" t="n">
        <v>-0</v>
      </c>
      <c r="P5795" t="n">
        <v>0</v>
      </c>
      <c r="Q5795" t="n">
        <v>500000000</v>
      </c>
      <c r="R5795" t="inlineStr"/>
      <c r="S5795" t="inlineStr"/>
      <c r="T5795" t="inlineStr"/>
      <c r="U5795" t="n">
        <v>0</v>
      </c>
      <c r="V5795" t="n">
        <v>500000000</v>
      </c>
      <c r="W5795" t="inlineStr"/>
      <c r="X5795" t="inlineStr">
        <is>
          <t>libre unbounded</t>
        </is>
      </c>
    </row>
    <row r="5796" ht="15" customHeight="1" s="1003">
      <c r="A5796" s="1019" t="inlineStr">
        <is>
          <t>Grignons d'olive</t>
        </is>
      </c>
      <c r="B5796" t="inlineStr">
        <is>
          <t>Direct élevage</t>
        </is>
      </c>
      <c r="C5796" t="inlineStr">
        <is>
          <t>kt</t>
        </is>
      </c>
      <c r="D5796" t="inlineStr">
        <is>
          <t>France</t>
        </is>
      </c>
      <c r="E5796" t="inlineStr">
        <is>
          <t>2023-24</t>
        </is>
      </c>
      <c r="F5796" t="inlineStr">
        <is>
          <t>Lupin</t>
        </is>
      </c>
      <c r="G5796" t="inlineStr"/>
      <c r="H5796" t="inlineStr"/>
      <c r="I5796" t="inlineStr"/>
      <c r="J5796" t="inlineStr"/>
      <c r="K5796" t="inlineStr"/>
      <c r="L5796" t="inlineStr"/>
      <c r="M5796" t="inlineStr"/>
      <c r="N5796" t="inlineStr"/>
      <c r="O5796" t="n">
        <v>-0</v>
      </c>
      <c r="P5796" t="n">
        <v>0</v>
      </c>
      <c r="Q5796" t="n">
        <v>500000000</v>
      </c>
      <c r="R5796" t="inlineStr"/>
      <c r="S5796" t="inlineStr"/>
      <c r="T5796" t="inlineStr"/>
      <c r="U5796" t="n">
        <v>0</v>
      </c>
      <c r="V5796" t="n">
        <v>500000000</v>
      </c>
      <c r="W5796" t="inlineStr"/>
      <c r="X5796" t="inlineStr">
        <is>
          <t>libre unbounded</t>
        </is>
      </c>
    </row>
    <row r="5797" ht="15" customHeight="1" s="1003">
      <c r="A5797" s="1019" t="inlineStr">
        <is>
          <t>Grignons d'olive</t>
        </is>
      </c>
      <c r="B5797" t="inlineStr">
        <is>
          <t>Petfood</t>
        </is>
      </c>
      <c r="C5797" t="inlineStr">
        <is>
          <t>kt</t>
        </is>
      </c>
      <c r="D5797" t="inlineStr">
        <is>
          <t>France</t>
        </is>
      </c>
      <c r="E5797" t="inlineStr">
        <is>
          <t>2023-24</t>
        </is>
      </c>
      <c r="F5797" t="inlineStr">
        <is>
          <t>Lupin</t>
        </is>
      </c>
      <c r="G5797" t="inlineStr"/>
      <c r="H5797" t="inlineStr"/>
      <c r="I5797" t="inlineStr"/>
      <c r="J5797" t="inlineStr"/>
      <c r="K5797" t="inlineStr"/>
      <c r="L5797" t="inlineStr"/>
      <c r="M5797" t="inlineStr"/>
      <c r="N5797" t="inlineStr"/>
      <c r="O5797" t="n">
        <v>-0</v>
      </c>
      <c r="P5797" t="n">
        <v>0</v>
      </c>
      <c r="Q5797" t="n">
        <v>500000000</v>
      </c>
      <c r="R5797" t="inlineStr"/>
      <c r="S5797" t="inlineStr"/>
      <c r="T5797" t="inlineStr"/>
      <c r="U5797" t="n">
        <v>0</v>
      </c>
      <c r="V5797" t="n">
        <v>500000000</v>
      </c>
      <c r="W5797" t="inlineStr"/>
      <c r="X5797" t="inlineStr">
        <is>
          <t>libre unbounded</t>
        </is>
      </c>
    </row>
    <row r="5798" ht="15" customHeight="1" s="1003">
      <c r="A5798" s="1019" t="inlineStr">
        <is>
          <t>Grignons d'olive</t>
        </is>
      </c>
      <c r="B5798" t="inlineStr">
        <is>
          <t>Alimentation animale rente</t>
        </is>
      </c>
      <c r="C5798" t="inlineStr">
        <is>
          <t>kt</t>
        </is>
      </c>
      <c r="D5798" t="inlineStr">
        <is>
          <t>France</t>
        </is>
      </c>
      <c r="E5798" t="inlineStr">
        <is>
          <t>2023-24</t>
        </is>
      </c>
      <c r="F5798" t="inlineStr">
        <is>
          <t>Lupin</t>
        </is>
      </c>
      <c r="G5798" t="inlineStr"/>
      <c r="H5798" t="inlineStr"/>
      <c r="I5798" t="inlineStr"/>
      <c r="J5798" t="inlineStr"/>
      <c r="K5798" t="inlineStr"/>
      <c r="L5798" t="inlineStr"/>
      <c r="M5798" t="inlineStr"/>
      <c r="N5798" t="inlineStr"/>
      <c r="O5798" t="n">
        <v>-0</v>
      </c>
      <c r="P5798" t="n">
        <v>0</v>
      </c>
      <c r="Q5798" t="n">
        <v>500000000</v>
      </c>
      <c r="R5798" t="inlineStr"/>
      <c r="S5798" t="inlineStr"/>
      <c r="T5798" t="inlineStr"/>
      <c r="U5798" t="n">
        <v>0</v>
      </c>
      <c r="V5798" t="n">
        <v>500000000</v>
      </c>
      <c r="W5798" t="inlineStr"/>
      <c r="X5798" t="inlineStr">
        <is>
          <t>libre unbounded</t>
        </is>
      </c>
    </row>
    <row r="5799" ht="15" customHeight="1" s="1003">
      <c r="A5799" s="1019" t="inlineStr">
        <is>
          <t>Grignons d'olive</t>
        </is>
      </c>
      <c r="B5799" t="inlineStr">
        <is>
          <t>Hors FAB</t>
        </is>
      </c>
      <c r="C5799" t="inlineStr">
        <is>
          <t>kt</t>
        </is>
      </c>
      <c r="D5799" t="inlineStr">
        <is>
          <t>France</t>
        </is>
      </c>
      <c r="E5799" t="inlineStr">
        <is>
          <t>2023-24</t>
        </is>
      </c>
      <c r="F5799" t="inlineStr">
        <is>
          <t>Lupin</t>
        </is>
      </c>
      <c r="G5799" t="inlineStr"/>
      <c r="H5799" t="inlineStr"/>
      <c r="I5799" t="inlineStr"/>
      <c r="J5799" t="inlineStr"/>
      <c r="K5799" t="inlineStr"/>
      <c r="L5799" t="inlineStr"/>
      <c r="M5799" t="inlineStr"/>
      <c r="N5799" t="inlineStr"/>
      <c r="O5799" t="n">
        <v>-0</v>
      </c>
      <c r="P5799" t="n">
        <v>0</v>
      </c>
      <c r="Q5799" t="n">
        <v>500000000</v>
      </c>
      <c r="R5799" t="inlineStr"/>
      <c r="S5799" t="inlineStr"/>
      <c r="T5799" t="inlineStr"/>
      <c r="U5799" t="n">
        <v>0</v>
      </c>
      <c r="V5799" t="n">
        <v>500000000</v>
      </c>
      <c r="W5799" t="inlineStr"/>
      <c r="X5799" t="inlineStr">
        <is>
          <t>libre unbounded</t>
        </is>
      </c>
    </row>
    <row r="5800" ht="15" customHeight="1" s="1003">
      <c r="A5800" s="1019" t="inlineStr">
        <is>
          <t>Grignons d'olive</t>
        </is>
      </c>
      <c r="B5800" t="inlineStr">
        <is>
          <t>Export</t>
        </is>
      </c>
      <c r="C5800" t="inlineStr">
        <is>
          <t>kt</t>
        </is>
      </c>
      <c r="D5800" t="inlineStr">
        <is>
          <t>France</t>
        </is>
      </c>
      <c r="E5800" t="inlineStr">
        <is>
          <t>2023-24</t>
        </is>
      </c>
      <c r="F5800" t="inlineStr">
        <is>
          <t>Lupin</t>
        </is>
      </c>
      <c r="G5800" t="inlineStr"/>
      <c r="H5800" t="inlineStr"/>
      <c r="I5800" t="inlineStr"/>
      <c r="J5800" t="inlineStr"/>
      <c r="K5800" t="inlineStr"/>
      <c r="L5800" t="inlineStr"/>
      <c r="M5800" t="inlineStr"/>
      <c r="N5800" t="inlineStr"/>
      <c r="O5800" t="n">
        <v>-0</v>
      </c>
      <c r="P5800" t="n">
        <v>0</v>
      </c>
      <c r="Q5800" t="n">
        <v>500000000</v>
      </c>
      <c r="R5800" t="inlineStr"/>
      <c r="S5800" t="inlineStr"/>
      <c r="T5800" t="inlineStr"/>
      <c r="U5800" t="n">
        <v>0</v>
      </c>
      <c r="V5800" t="n">
        <v>500000000</v>
      </c>
      <c r="W5800" t="inlineStr"/>
      <c r="X5800" t="inlineStr">
        <is>
          <t>libre unbounded</t>
        </is>
      </c>
    </row>
    <row r="5801" ht="15" customHeight="1" s="1003">
      <c r="A5801" s="1019" t="inlineStr">
        <is>
          <t>Olives de table</t>
        </is>
      </c>
      <c r="B5801" t="inlineStr">
        <is>
          <t>Vente directe et autoconsommation</t>
        </is>
      </c>
      <c r="C5801" t="inlineStr">
        <is>
          <t>kt</t>
        </is>
      </c>
      <c r="D5801" t="inlineStr">
        <is>
          <t>France</t>
        </is>
      </c>
      <c r="E5801" t="inlineStr">
        <is>
          <t>2023-24</t>
        </is>
      </c>
      <c r="F5801" t="inlineStr">
        <is>
          <t>Lupin</t>
        </is>
      </c>
      <c r="G5801" t="inlineStr"/>
      <c r="H5801" t="inlineStr"/>
      <c r="I5801" t="inlineStr"/>
      <c r="J5801" t="inlineStr"/>
      <c r="K5801" t="inlineStr"/>
      <c r="L5801" t="inlineStr"/>
      <c r="M5801" t="inlineStr"/>
      <c r="N5801" t="inlineStr"/>
      <c r="O5801" t="n">
        <v>-0</v>
      </c>
      <c r="P5801" t="n">
        <v>0</v>
      </c>
      <c r="Q5801" t="n">
        <v>500000000</v>
      </c>
      <c r="R5801" t="inlineStr"/>
      <c r="S5801" t="inlineStr"/>
      <c r="T5801" t="inlineStr"/>
      <c r="U5801" t="n">
        <v>0</v>
      </c>
      <c r="V5801" t="n">
        <v>500000000</v>
      </c>
      <c r="W5801" t="inlineStr"/>
      <c r="X5801" t="inlineStr">
        <is>
          <t>libre unbounded</t>
        </is>
      </c>
    </row>
    <row r="5802" ht="15" customHeight="1" s="1003">
      <c r="A5802" s="1019" t="inlineStr">
        <is>
          <t>Olives de table</t>
        </is>
      </c>
      <c r="B5802" t="inlineStr">
        <is>
          <t>Circuits spécialisés</t>
        </is>
      </c>
      <c r="C5802" t="inlineStr">
        <is>
          <t>kt</t>
        </is>
      </c>
      <c r="D5802" t="inlineStr">
        <is>
          <t>France</t>
        </is>
      </c>
      <c r="E5802" t="inlineStr">
        <is>
          <t>2023-24</t>
        </is>
      </c>
      <c r="F5802" t="inlineStr">
        <is>
          <t>Lupin</t>
        </is>
      </c>
      <c r="G5802" t="inlineStr"/>
      <c r="H5802" t="inlineStr"/>
      <c r="I5802" t="inlineStr"/>
      <c r="J5802" t="inlineStr"/>
      <c r="K5802" t="inlineStr"/>
      <c r="L5802" t="inlineStr"/>
      <c r="M5802" t="inlineStr"/>
      <c r="N5802" t="inlineStr"/>
      <c r="O5802" t="n">
        <v>-0</v>
      </c>
      <c r="P5802" t="n">
        <v>0</v>
      </c>
      <c r="Q5802" t="n">
        <v>500000000</v>
      </c>
      <c r="R5802" t="inlineStr"/>
      <c r="S5802" t="inlineStr"/>
      <c r="T5802" t="inlineStr"/>
      <c r="U5802" t="n">
        <v>0</v>
      </c>
      <c r="V5802" t="n">
        <v>500000000</v>
      </c>
      <c r="W5802" t="inlineStr"/>
      <c r="X5802" t="inlineStr">
        <is>
          <t>libre unbounded</t>
        </is>
      </c>
    </row>
    <row r="5803" ht="15" customHeight="1" s="1003">
      <c r="A5803" s="1019" t="inlineStr">
        <is>
          <t>Olives de table</t>
        </is>
      </c>
      <c r="B5803" t="inlineStr">
        <is>
          <t>RHD</t>
        </is>
      </c>
      <c r="C5803" t="inlineStr">
        <is>
          <t>kt</t>
        </is>
      </c>
      <c r="D5803" t="inlineStr">
        <is>
          <t>France</t>
        </is>
      </c>
      <c r="E5803" t="inlineStr">
        <is>
          <t>2023-24</t>
        </is>
      </c>
      <c r="F5803" t="inlineStr">
        <is>
          <t>Lupin</t>
        </is>
      </c>
      <c r="G5803" t="inlineStr"/>
      <c r="H5803" t="inlineStr"/>
      <c r="I5803" t="inlineStr"/>
      <c r="J5803" t="inlineStr"/>
      <c r="K5803" t="inlineStr"/>
      <c r="L5803" t="inlineStr"/>
      <c r="M5803" t="inlineStr"/>
      <c r="N5803" t="inlineStr"/>
      <c r="O5803" t="n">
        <v>-0</v>
      </c>
      <c r="P5803" t="n">
        <v>0</v>
      </c>
      <c r="Q5803" t="n">
        <v>500000000</v>
      </c>
      <c r="R5803" t="inlineStr"/>
      <c r="S5803" t="inlineStr"/>
      <c r="T5803" t="inlineStr"/>
      <c r="U5803" t="n">
        <v>0</v>
      </c>
      <c r="V5803" t="n">
        <v>500000000</v>
      </c>
      <c r="W5803" t="inlineStr"/>
      <c r="X5803" t="inlineStr">
        <is>
          <t>libre unbounded</t>
        </is>
      </c>
    </row>
    <row r="5804" ht="15" customHeight="1" s="1003">
      <c r="A5804" s="1019" t="inlineStr">
        <is>
          <t>Olives de table</t>
        </is>
      </c>
      <c r="B5804" t="inlineStr">
        <is>
          <t>Autres IAA</t>
        </is>
      </c>
      <c r="C5804" t="inlineStr">
        <is>
          <t>kt</t>
        </is>
      </c>
      <c r="D5804" t="inlineStr">
        <is>
          <t>France</t>
        </is>
      </c>
      <c r="E5804" t="inlineStr">
        <is>
          <t>2023-24</t>
        </is>
      </c>
      <c r="F5804" t="inlineStr">
        <is>
          <t>Lupin</t>
        </is>
      </c>
      <c r="G5804" t="inlineStr"/>
      <c r="H5804" t="inlineStr"/>
      <c r="I5804" t="inlineStr"/>
      <c r="J5804" t="inlineStr"/>
      <c r="K5804" t="inlineStr"/>
      <c r="L5804" t="inlineStr"/>
      <c r="M5804" t="inlineStr"/>
      <c r="N5804" t="inlineStr"/>
      <c r="O5804" t="n">
        <v>-0</v>
      </c>
      <c r="P5804" t="n">
        <v>0</v>
      </c>
      <c r="Q5804" t="n">
        <v>500000000</v>
      </c>
      <c r="R5804" t="inlineStr"/>
      <c r="S5804" t="inlineStr"/>
      <c r="T5804" t="inlineStr"/>
      <c r="U5804" t="n">
        <v>0</v>
      </c>
      <c r="V5804" t="n">
        <v>500000000</v>
      </c>
      <c r="W5804" t="inlineStr"/>
      <c r="X5804" t="inlineStr">
        <is>
          <t>libre unbounded</t>
        </is>
      </c>
    </row>
    <row r="5805" ht="15" customHeight="1" s="1003">
      <c r="A5805" s="1019" t="inlineStr">
        <is>
          <t>Olives de table</t>
        </is>
      </c>
      <c r="B5805" t="inlineStr">
        <is>
          <t>Alimentation humaine</t>
        </is>
      </c>
      <c r="C5805" t="inlineStr">
        <is>
          <t>kt</t>
        </is>
      </c>
      <c r="D5805" t="inlineStr">
        <is>
          <t>France</t>
        </is>
      </c>
      <c r="E5805" t="inlineStr">
        <is>
          <t>2023-24</t>
        </is>
      </c>
      <c r="F5805" t="inlineStr">
        <is>
          <t>Lupin</t>
        </is>
      </c>
      <c r="G5805" t="inlineStr"/>
      <c r="H5805" t="inlineStr"/>
      <c r="I5805" t="inlineStr"/>
      <c r="J5805" t="inlineStr"/>
      <c r="K5805" t="inlineStr"/>
      <c r="L5805" t="inlineStr"/>
      <c r="M5805" t="inlineStr"/>
      <c r="N5805" t="inlineStr"/>
      <c r="O5805" t="n">
        <v>-0</v>
      </c>
      <c r="P5805" t="n">
        <v>0</v>
      </c>
      <c r="Q5805" t="n">
        <v>500000000</v>
      </c>
      <c r="R5805" t="inlineStr"/>
      <c r="S5805" t="inlineStr"/>
      <c r="T5805" t="inlineStr"/>
      <c r="U5805" t="n">
        <v>0</v>
      </c>
      <c r="V5805" t="n">
        <v>500000000</v>
      </c>
      <c r="W5805" t="inlineStr"/>
      <c r="X5805" t="inlineStr">
        <is>
          <t>libre unbounded</t>
        </is>
      </c>
    </row>
    <row r="5806" ht="15" customHeight="1" s="1003">
      <c r="A5806" s="1019" t="inlineStr">
        <is>
          <t>Olives de table</t>
        </is>
      </c>
      <c r="B5806" t="inlineStr">
        <is>
          <t>Ménages</t>
        </is>
      </c>
      <c r="C5806" t="inlineStr">
        <is>
          <t>kt</t>
        </is>
      </c>
      <c r="D5806" t="inlineStr">
        <is>
          <t>France</t>
        </is>
      </c>
      <c r="E5806" t="inlineStr">
        <is>
          <t>2023-24</t>
        </is>
      </c>
      <c r="F5806" t="inlineStr">
        <is>
          <t>Lupin</t>
        </is>
      </c>
      <c r="G5806" t="inlineStr"/>
      <c r="H5806" t="inlineStr"/>
      <c r="I5806" t="inlineStr"/>
      <c r="J5806" t="inlineStr"/>
      <c r="K5806" t="inlineStr"/>
      <c r="L5806" t="inlineStr"/>
      <c r="M5806" t="inlineStr"/>
      <c r="N5806" t="inlineStr"/>
      <c r="O5806" t="n">
        <v>-0</v>
      </c>
      <c r="P5806" t="n">
        <v>0</v>
      </c>
      <c r="Q5806" t="n">
        <v>500000000</v>
      </c>
      <c r="R5806" t="inlineStr"/>
      <c r="S5806" t="inlineStr"/>
      <c r="T5806" t="inlineStr"/>
      <c r="U5806" t="n">
        <v>0</v>
      </c>
      <c r="V5806" t="n">
        <v>500000000</v>
      </c>
      <c r="W5806" t="inlineStr"/>
      <c r="X5806" t="inlineStr">
        <is>
          <t>libre unbounded</t>
        </is>
      </c>
    </row>
    <row r="5807" ht="15" customHeight="1" s="1003">
      <c r="A5807" s="1019" t="inlineStr">
        <is>
          <t>Olives de table</t>
        </is>
      </c>
      <c r="B5807" t="inlineStr">
        <is>
          <t>Usages alimentaires</t>
        </is>
      </c>
      <c r="C5807" t="inlineStr">
        <is>
          <t>kt</t>
        </is>
      </c>
      <c r="D5807" t="inlineStr">
        <is>
          <t>France</t>
        </is>
      </c>
      <c r="E5807" t="inlineStr">
        <is>
          <t>2023-24</t>
        </is>
      </c>
      <c r="F5807" t="inlineStr">
        <is>
          <t>Lupin</t>
        </is>
      </c>
      <c r="G5807" t="inlineStr"/>
      <c r="H5807" t="inlineStr"/>
      <c r="I5807" t="inlineStr"/>
      <c r="J5807" t="inlineStr"/>
      <c r="K5807" t="inlineStr"/>
      <c r="L5807" t="inlineStr"/>
      <c r="M5807" t="inlineStr"/>
      <c r="N5807" t="inlineStr"/>
      <c r="O5807" t="n">
        <v>-0</v>
      </c>
      <c r="P5807" t="n">
        <v>0</v>
      </c>
      <c r="Q5807" t="n">
        <v>500000000</v>
      </c>
      <c r="R5807" t="inlineStr"/>
      <c r="S5807" t="inlineStr"/>
      <c r="T5807" t="inlineStr"/>
      <c r="U5807" t="n">
        <v>0</v>
      </c>
      <c r="V5807" t="n">
        <v>500000000</v>
      </c>
      <c r="W5807" t="inlineStr"/>
      <c r="X5807" t="inlineStr">
        <is>
          <t>libre unbounded</t>
        </is>
      </c>
    </row>
    <row r="5808" ht="15" customHeight="1" s="1003">
      <c r="A5808" s="1019" t="inlineStr">
        <is>
          <t>Olives de table</t>
        </is>
      </c>
      <c r="B5808" t="inlineStr">
        <is>
          <t>Débouchés</t>
        </is>
      </c>
      <c r="C5808" t="inlineStr">
        <is>
          <t>kt</t>
        </is>
      </c>
      <c r="D5808" t="inlineStr">
        <is>
          <t>France</t>
        </is>
      </c>
      <c r="E5808" t="inlineStr">
        <is>
          <t>2023-24</t>
        </is>
      </c>
      <c r="F5808" t="inlineStr">
        <is>
          <t>Lupin</t>
        </is>
      </c>
      <c r="G5808" t="inlineStr"/>
      <c r="H5808" t="inlineStr"/>
      <c r="I5808" t="inlineStr"/>
      <c r="J5808" t="inlineStr"/>
      <c r="K5808" t="inlineStr"/>
      <c r="L5808" t="inlineStr"/>
      <c r="M5808" t="inlineStr"/>
      <c r="N5808" t="inlineStr"/>
      <c r="O5808" t="n">
        <v>-0</v>
      </c>
      <c r="P5808" t="n">
        <v>0</v>
      </c>
      <c r="Q5808" t="n">
        <v>500000000</v>
      </c>
      <c r="R5808" t="inlineStr"/>
      <c r="S5808" t="inlineStr"/>
      <c r="T5808" t="inlineStr"/>
      <c r="U5808" t="n">
        <v>0</v>
      </c>
      <c r="V5808" t="n">
        <v>500000000</v>
      </c>
      <c r="W5808" t="inlineStr"/>
      <c r="X5808" t="inlineStr">
        <is>
          <t>libre unbounded</t>
        </is>
      </c>
    </row>
    <row r="5809" ht="15" customHeight="1" s="1003">
      <c r="A5809" s="1019" t="inlineStr">
        <is>
          <t>Olives de table</t>
        </is>
      </c>
      <c r="B5809" t="inlineStr">
        <is>
          <t>Export</t>
        </is>
      </c>
      <c r="C5809" t="inlineStr">
        <is>
          <t>kt</t>
        </is>
      </c>
      <c r="D5809" t="inlineStr">
        <is>
          <t>France</t>
        </is>
      </c>
      <c r="E5809" t="inlineStr">
        <is>
          <t>2023-24</t>
        </is>
      </c>
      <c r="F5809" t="inlineStr">
        <is>
          <t>Lupin</t>
        </is>
      </c>
      <c r="G5809" t="inlineStr"/>
      <c r="H5809" t="inlineStr"/>
      <c r="I5809" t="inlineStr"/>
      <c r="J5809" t="inlineStr"/>
      <c r="K5809" t="inlineStr"/>
      <c r="L5809" t="inlineStr"/>
      <c r="M5809" t="inlineStr"/>
      <c r="N5809" t="inlineStr"/>
      <c r="O5809" t="n">
        <v>-0</v>
      </c>
      <c r="P5809" t="n">
        <v>0</v>
      </c>
      <c r="Q5809" t="n">
        <v>500000000</v>
      </c>
      <c r="R5809" t="inlineStr"/>
      <c r="S5809" t="inlineStr"/>
      <c r="T5809" t="inlineStr"/>
      <c r="U5809" t="n">
        <v>0</v>
      </c>
      <c r="V5809" t="n">
        <v>500000000</v>
      </c>
      <c r="W5809" t="inlineStr"/>
      <c r="X5809" t="inlineStr">
        <is>
          <t>libre unbounded</t>
        </is>
      </c>
    </row>
    <row r="5810" ht="15" customHeight="1" s="1003">
      <c r="A5810" s="1019" t="inlineStr">
        <is>
          <t>Olives de table</t>
        </is>
      </c>
      <c r="B5810" t="inlineStr">
        <is>
          <t>GMS</t>
        </is>
      </c>
      <c r="C5810" t="inlineStr">
        <is>
          <t>kt</t>
        </is>
      </c>
      <c r="D5810" t="inlineStr">
        <is>
          <t>France</t>
        </is>
      </c>
      <c r="E5810" t="inlineStr">
        <is>
          <t>2023-24</t>
        </is>
      </c>
      <c r="F5810" t="inlineStr">
        <is>
          <t>Lupin</t>
        </is>
      </c>
      <c r="G5810" t="inlineStr"/>
      <c r="H5810" t="inlineStr"/>
      <c r="I5810" t="inlineStr"/>
      <c r="J5810" t="inlineStr"/>
      <c r="K5810" t="inlineStr"/>
      <c r="L5810" t="inlineStr"/>
      <c r="M5810" t="inlineStr"/>
      <c r="N5810" t="inlineStr"/>
      <c r="O5810" t="n">
        <v>-0</v>
      </c>
      <c r="P5810" t="n">
        <v>0</v>
      </c>
      <c r="Q5810" t="n">
        <v>500000000</v>
      </c>
      <c r="R5810" t="inlineStr"/>
      <c r="S5810" t="inlineStr"/>
      <c r="T5810" t="inlineStr"/>
      <c r="U5810" t="n">
        <v>0</v>
      </c>
      <c r="V5810" t="n">
        <v>500000000</v>
      </c>
      <c r="W5810" t="inlineStr"/>
      <c r="X5810" t="inlineStr">
        <is>
          <t>libre unbounded</t>
        </is>
      </c>
    </row>
    <row r="5811" ht="15" customHeight="1" s="1003">
      <c r="A5811" s="1019" t="inlineStr">
        <is>
          <t>Olives de table</t>
        </is>
      </c>
      <c r="B5811" t="inlineStr">
        <is>
          <t>Circuits généralistes</t>
        </is>
      </c>
      <c r="C5811" t="inlineStr">
        <is>
          <t>kt</t>
        </is>
      </c>
      <c r="D5811" t="inlineStr">
        <is>
          <t>France</t>
        </is>
      </c>
      <c r="E5811" t="inlineStr">
        <is>
          <t>2023-24</t>
        </is>
      </c>
      <c r="F5811" t="inlineStr">
        <is>
          <t>Lupin</t>
        </is>
      </c>
      <c r="G5811" t="inlineStr"/>
      <c r="H5811" t="inlineStr"/>
      <c r="I5811" t="inlineStr"/>
      <c r="J5811" t="inlineStr"/>
      <c r="K5811" t="inlineStr"/>
      <c r="L5811" t="inlineStr"/>
      <c r="M5811" t="inlineStr"/>
      <c r="N5811" t="inlineStr"/>
      <c r="O5811" t="n">
        <v>-0</v>
      </c>
      <c r="P5811" t="n">
        <v>0</v>
      </c>
      <c r="Q5811" t="n">
        <v>500000000</v>
      </c>
      <c r="R5811" t="inlineStr"/>
      <c r="S5811" t="inlineStr"/>
      <c r="T5811" t="inlineStr"/>
      <c r="U5811" t="n">
        <v>0</v>
      </c>
      <c r="V5811" t="n">
        <v>500000000</v>
      </c>
      <c r="W5811" t="inlineStr"/>
      <c r="X5811" t="inlineStr">
        <is>
          <t>libre unbounded</t>
        </is>
      </c>
    </row>
    <row r="5812" ht="15" customHeight="1" s="1003">
      <c r="A5812" s="1019" t="inlineStr">
        <is>
          <t>Olives de table</t>
        </is>
      </c>
      <c r="B5812" t="inlineStr">
        <is>
          <t>Ecart statistique</t>
        </is>
      </c>
      <c r="C5812" t="inlineStr">
        <is>
          <t>kt</t>
        </is>
      </c>
      <c r="D5812" t="inlineStr">
        <is>
          <t>France</t>
        </is>
      </c>
      <c r="E5812" t="inlineStr">
        <is>
          <t>2023-24</t>
        </is>
      </c>
      <c r="F5812" t="inlineStr">
        <is>
          <t>Lupin</t>
        </is>
      </c>
      <c r="G5812" t="inlineStr"/>
      <c r="H5812" t="inlineStr"/>
      <c r="I5812" t="inlineStr"/>
      <c r="J5812" t="inlineStr"/>
      <c r="K5812" t="inlineStr"/>
      <c r="L5812" t="inlineStr"/>
      <c r="M5812" t="inlineStr"/>
      <c r="N5812" t="inlineStr"/>
      <c r="O5812" t="n">
        <v>-0</v>
      </c>
      <c r="P5812" t="n">
        <v>0</v>
      </c>
      <c r="Q5812" t="n">
        <v>500000000</v>
      </c>
      <c r="R5812" t="inlineStr"/>
      <c r="S5812" t="inlineStr"/>
      <c r="T5812" t="inlineStr"/>
      <c r="U5812" t="n">
        <v>0</v>
      </c>
      <c r="V5812" t="n">
        <v>500000000</v>
      </c>
      <c r="W5812" t="inlineStr"/>
      <c r="X5812" t="inlineStr">
        <is>
          <t>libre unbounded</t>
        </is>
      </c>
    </row>
    <row r="5813" ht="15" customHeight="1" s="1003">
      <c r="A5813" s="1019" t="inlineStr">
        <is>
          <t>Produits alimentaires</t>
        </is>
      </c>
      <c r="B5813" t="inlineStr">
        <is>
          <t>GMS</t>
        </is>
      </c>
      <c r="C5813" t="inlineStr">
        <is>
          <t>kt</t>
        </is>
      </c>
      <c r="D5813" t="inlineStr">
        <is>
          <t>France</t>
        </is>
      </c>
      <c r="E5813" t="inlineStr">
        <is>
          <t>2023-24</t>
        </is>
      </c>
      <c r="F5813" t="inlineStr">
        <is>
          <t>Lupin</t>
        </is>
      </c>
      <c r="G5813" t="inlineStr"/>
      <c r="H5813" t="inlineStr"/>
      <c r="I5813" t="inlineStr"/>
      <c r="J5813" t="inlineStr"/>
      <c r="K5813" t="inlineStr"/>
      <c r="L5813" t="inlineStr"/>
      <c r="M5813" t="inlineStr"/>
      <c r="N5813" t="inlineStr"/>
      <c r="O5813" t="n">
        <v>-0</v>
      </c>
      <c r="P5813" t="n">
        <v>0</v>
      </c>
      <c r="Q5813" t="n">
        <v>-0</v>
      </c>
      <c r="R5813" t="inlineStr"/>
      <c r="S5813" t="inlineStr"/>
      <c r="T5813" t="inlineStr"/>
      <c r="U5813" t="n">
        <v>0</v>
      </c>
      <c r="V5813" t="n">
        <v>500000000</v>
      </c>
      <c r="W5813" t="inlineStr"/>
      <c r="X5813" t="inlineStr">
        <is>
          <t>libre</t>
        </is>
      </c>
    </row>
    <row r="5814" ht="15" customHeight="1" s="1003">
      <c r="A5814" s="1019" t="inlineStr">
        <is>
          <t>Produits alimentaires</t>
        </is>
      </c>
      <c r="B5814" t="inlineStr">
        <is>
          <t>Circuits spécialisés</t>
        </is>
      </c>
      <c r="C5814" t="inlineStr">
        <is>
          <t>kt</t>
        </is>
      </c>
      <c r="D5814" t="inlineStr">
        <is>
          <t>France</t>
        </is>
      </c>
      <c r="E5814" t="inlineStr">
        <is>
          <t>2023-24</t>
        </is>
      </c>
      <c r="F5814" t="inlineStr">
        <is>
          <t>Lupin</t>
        </is>
      </c>
      <c r="G5814" t="inlineStr"/>
      <c r="H5814" t="inlineStr"/>
      <c r="I5814" t="inlineStr"/>
      <c r="J5814" t="inlineStr"/>
      <c r="K5814" t="inlineStr"/>
      <c r="L5814" t="inlineStr"/>
      <c r="M5814" t="inlineStr"/>
      <c r="N5814" t="inlineStr"/>
      <c r="O5814" t="n">
        <v>-0</v>
      </c>
      <c r="P5814" t="n">
        <v>0</v>
      </c>
      <c r="Q5814" t="n">
        <v>-0</v>
      </c>
      <c r="R5814" t="inlineStr"/>
      <c r="S5814" t="inlineStr"/>
      <c r="T5814" t="inlineStr"/>
      <c r="U5814" t="n">
        <v>0</v>
      </c>
      <c r="V5814" t="n">
        <v>500000000</v>
      </c>
      <c r="W5814" t="inlineStr"/>
      <c r="X5814" t="inlineStr">
        <is>
          <t>libre</t>
        </is>
      </c>
    </row>
    <row r="5815" ht="15" customHeight="1" s="1003">
      <c r="A5815" s="1019" t="inlineStr">
        <is>
          <t>Produits alimentaires</t>
        </is>
      </c>
      <c r="B5815" t="inlineStr">
        <is>
          <t>RHD</t>
        </is>
      </c>
      <c r="C5815" t="inlineStr">
        <is>
          <t>kt</t>
        </is>
      </c>
      <c r="D5815" t="inlineStr">
        <is>
          <t>France</t>
        </is>
      </c>
      <c r="E5815" t="inlineStr">
        <is>
          <t>2023-24</t>
        </is>
      </c>
      <c r="F5815" t="inlineStr">
        <is>
          <t>Lupin</t>
        </is>
      </c>
      <c r="G5815" t="inlineStr"/>
      <c r="H5815" t="inlineStr"/>
      <c r="I5815" t="inlineStr"/>
      <c r="J5815" t="inlineStr"/>
      <c r="K5815" t="inlineStr"/>
      <c r="L5815" t="inlineStr"/>
      <c r="M5815" t="inlineStr"/>
      <c r="N5815" t="inlineStr"/>
      <c r="O5815" t="n">
        <v>-0</v>
      </c>
      <c r="P5815" t="n">
        <v>0</v>
      </c>
      <c r="Q5815" t="n">
        <v>-0</v>
      </c>
      <c r="R5815" t="inlineStr"/>
      <c r="S5815" t="inlineStr"/>
      <c r="T5815" t="inlineStr"/>
      <c r="U5815" t="n">
        <v>0</v>
      </c>
      <c r="V5815" t="n">
        <v>500000000</v>
      </c>
      <c r="W5815" t="inlineStr"/>
      <c r="X5815" t="inlineStr">
        <is>
          <t>libre</t>
        </is>
      </c>
    </row>
    <row r="5816" ht="15" customHeight="1" s="1003">
      <c r="A5816" s="1019" t="inlineStr">
        <is>
          <t>Produits alimentaires</t>
        </is>
      </c>
      <c r="B5816" t="inlineStr">
        <is>
          <t>Autres IAA</t>
        </is>
      </c>
      <c r="C5816" t="inlineStr">
        <is>
          <t>kt</t>
        </is>
      </c>
      <c r="D5816" t="inlineStr">
        <is>
          <t>France</t>
        </is>
      </c>
      <c r="E5816" t="inlineStr">
        <is>
          <t>2023-24</t>
        </is>
      </c>
      <c r="F5816" t="inlineStr">
        <is>
          <t>Lupin</t>
        </is>
      </c>
      <c r="G5816" t="inlineStr"/>
      <c r="H5816" t="inlineStr"/>
      <c r="I5816" t="inlineStr"/>
      <c r="J5816" t="inlineStr"/>
      <c r="K5816" t="inlineStr"/>
      <c r="L5816" t="inlineStr"/>
      <c r="M5816" t="inlineStr"/>
      <c r="N5816" t="inlineStr"/>
      <c r="O5816" t="n">
        <v>-0</v>
      </c>
      <c r="P5816" t="n">
        <v>0</v>
      </c>
      <c r="Q5816" t="n">
        <v>-0</v>
      </c>
      <c r="R5816" t="inlineStr"/>
      <c r="S5816" t="inlineStr"/>
      <c r="T5816" t="inlineStr"/>
      <c r="U5816" t="n">
        <v>0</v>
      </c>
      <c r="V5816" t="n">
        <v>500000000</v>
      </c>
      <c r="W5816" t="inlineStr"/>
      <c r="X5816" t="inlineStr">
        <is>
          <t>libre</t>
        </is>
      </c>
    </row>
    <row r="5817" ht="15" customHeight="1" s="1003">
      <c r="A5817" s="1019" t="inlineStr">
        <is>
          <t>Produits alimentaires</t>
        </is>
      </c>
      <c r="B5817" t="inlineStr">
        <is>
          <t>Ménages</t>
        </is>
      </c>
      <c r="C5817" t="inlineStr">
        <is>
          <t>kt</t>
        </is>
      </c>
      <c r="D5817" t="inlineStr">
        <is>
          <t>France</t>
        </is>
      </c>
      <c r="E5817" t="inlineStr">
        <is>
          <t>2023-24</t>
        </is>
      </c>
      <c r="F5817" t="inlineStr">
        <is>
          <t>Lupin</t>
        </is>
      </c>
      <c r="G5817" t="inlineStr"/>
      <c r="H5817" t="inlineStr"/>
      <c r="I5817" t="inlineStr"/>
      <c r="J5817" t="inlineStr"/>
      <c r="K5817" t="inlineStr"/>
      <c r="L5817" t="inlineStr"/>
      <c r="M5817" t="inlineStr"/>
      <c r="N5817" t="inlineStr"/>
      <c r="O5817" t="n">
        <v>-0</v>
      </c>
      <c r="P5817" t="n">
        <v>0</v>
      </c>
      <c r="Q5817" t="n">
        <v>-0</v>
      </c>
      <c r="R5817" t="inlineStr"/>
      <c r="S5817" t="inlineStr"/>
      <c r="T5817" t="inlineStr"/>
      <c r="U5817" t="n">
        <v>0</v>
      </c>
      <c r="V5817" t="n">
        <v>500000000</v>
      </c>
      <c r="W5817" t="inlineStr"/>
      <c r="X5817" t="inlineStr">
        <is>
          <t>libre</t>
        </is>
      </c>
    </row>
    <row r="5818" ht="15" customHeight="1" s="1003">
      <c r="A5818" s="1019" t="inlineStr">
        <is>
          <t>Produits alimentaires</t>
        </is>
      </c>
      <c r="B5818" t="inlineStr">
        <is>
          <t>Circuits généralistes</t>
        </is>
      </c>
      <c r="C5818" t="inlineStr">
        <is>
          <t>kt</t>
        </is>
      </c>
      <c r="D5818" t="inlineStr">
        <is>
          <t>France</t>
        </is>
      </c>
      <c r="E5818" t="inlineStr">
        <is>
          <t>2023-24</t>
        </is>
      </c>
      <c r="F5818" t="inlineStr">
        <is>
          <t>Lupin</t>
        </is>
      </c>
      <c r="G5818" t="inlineStr"/>
      <c r="H5818" t="inlineStr"/>
      <c r="I5818" t="inlineStr"/>
      <c r="J5818" t="inlineStr"/>
      <c r="K5818" t="inlineStr"/>
      <c r="L5818" t="inlineStr"/>
      <c r="M5818" t="inlineStr"/>
      <c r="N5818" t="inlineStr"/>
      <c r="O5818" t="n">
        <v>-0</v>
      </c>
      <c r="P5818" t="n">
        <v>0</v>
      </c>
      <c r="Q5818" t="n">
        <v>-0</v>
      </c>
      <c r="R5818" t="inlineStr"/>
      <c r="S5818" t="inlineStr"/>
      <c r="T5818" t="inlineStr"/>
      <c r="U5818" t="n">
        <v>0</v>
      </c>
      <c r="V5818" t="n">
        <v>500000000</v>
      </c>
      <c r="W5818" t="inlineStr"/>
      <c r="X5818" t="inlineStr">
        <is>
          <t>libre</t>
        </is>
      </c>
    </row>
    <row r="5819" ht="15" customHeight="1" s="1003">
      <c r="A5819" s="1019" t="inlineStr">
        <is>
          <t>Produits alimentaires</t>
        </is>
      </c>
      <c r="B5819" t="inlineStr">
        <is>
          <t>Alimentation humaine</t>
        </is>
      </c>
      <c r="C5819" t="inlineStr">
        <is>
          <t>kt</t>
        </is>
      </c>
      <c r="D5819" t="inlineStr">
        <is>
          <t>France</t>
        </is>
      </c>
      <c r="E5819" t="inlineStr">
        <is>
          <t>2023-24</t>
        </is>
      </c>
      <c r="F5819" t="inlineStr">
        <is>
          <t>Lupin</t>
        </is>
      </c>
      <c r="G5819" t="inlineStr"/>
      <c r="H5819" t="inlineStr"/>
      <c r="I5819" t="inlineStr"/>
      <c r="J5819" t="inlineStr"/>
      <c r="K5819" t="inlineStr"/>
      <c r="L5819" t="inlineStr"/>
      <c r="M5819" t="inlineStr"/>
      <c r="N5819" t="inlineStr"/>
      <c r="O5819" t="n">
        <v>0</v>
      </c>
      <c r="P5819" t="inlineStr"/>
      <c r="Q5819" t="inlineStr"/>
      <c r="R5819" t="inlineStr"/>
      <c r="S5819" t="inlineStr"/>
      <c r="T5819" t="inlineStr"/>
      <c r="U5819" t="n">
        <v>0</v>
      </c>
      <c r="V5819" t="n">
        <v>500000000</v>
      </c>
      <c r="W5819" t="inlineStr"/>
      <c r="X5819" t="inlineStr">
        <is>
          <t>déterminé</t>
        </is>
      </c>
    </row>
    <row r="5820" ht="15" customHeight="1" s="1003">
      <c r="A5820" s="1019" t="inlineStr">
        <is>
          <t>Produits alimentaires</t>
        </is>
      </c>
      <c r="B5820" t="inlineStr">
        <is>
          <t>Usages alimentaires</t>
        </is>
      </c>
      <c r="C5820" t="inlineStr">
        <is>
          <t>kt</t>
        </is>
      </c>
      <c r="D5820" t="inlineStr">
        <is>
          <t>France</t>
        </is>
      </c>
      <c r="E5820" t="inlineStr">
        <is>
          <t>2023-24</t>
        </is>
      </c>
      <c r="F5820" t="inlineStr">
        <is>
          <t>Lupin</t>
        </is>
      </c>
      <c r="G5820" t="inlineStr"/>
      <c r="H5820" t="inlineStr"/>
      <c r="I5820" t="inlineStr"/>
      <c r="J5820" t="inlineStr"/>
      <c r="K5820" t="inlineStr"/>
      <c r="L5820" t="inlineStr"/>
      <c r="M5820" t="inlineStr"/>
      <c r="N5820" t="inlineStr"/>
      <c r="O5820" t="n">
        <v>0</v>
      </c>
      <c r="P5820" t="inlineStr"/>
      <c r="Q5820" t="inlineStr"/>
      <c r="R5820" t="inlineStr"/>
      <c r="S5820" t="inlineStr"/>
      <c r="T5820" t="inlineStr"/>
      <c r="U5820" t="n">
        <v>0</v>
      </c>
      <c r="V5820" t="n">
        <v>500000000</v>
      </c>
      <c r="W5820" t="inlineStr"/>
      <c r="X5820" t="inlineStr">
        <is>
          <t>déterminé</t>
        </is>
      </c>
    </row>
    <row r="5821" ht="15" customHeight="1" s="1003">
      <c r="A5821" s="1019" t="inlineStr">
        <is>
          <t>Produits alimentaires</t>
        </is>
      </c>
      <c r="B5821" t="inlineStr">
        <is>
          <t>Débouchés</t>
        </is>
      </c>
      <c r="C5821" t="inlineStr">
        <is>
          <t>kt</t>
        </is>
      </c>
      <c r="D5821" t="inlineStr">
        <is>
          <t>France</t>
        </is>
      </c>
      <c r="E5821" t="inlineStr">
        <is>
          <t>2023-24</t>
        </is>
      </c>
      <c r="F5821" t="inlineStr">
        <is>
          <t>Lupin</t>
        </is>
      </c>
      <c r="G5821" t="inlineStr"/>
      <c r="H5821" t="inlineStr"/>
      <c r="I5821" t="inlineStr"/>
      <c r="J5821" t="inlineStr"/>
      <c r="K5821" t="inlineStr"/>
      <c r="L5821" t="inlineStr"/>
      <c r="M5821" t="inlineStr"/>
      <c r="N5821" t="inlineStr"/>
      <c r="O5821" t="n">
        <v>0</v>
      </c>
      <c r="P5821" t="inlineStr"/>
      <c r="Q5821" t="inlineStr"/>
      <c r="R5821" t="inlineStr"/>
      <c r="S5821" t="inlineStr"/>
      <c r="T5821" t="inlineStr"/>
      <c r="U5821" t="n">
        <v>0</v>
      </c>
      <c r="V5821" t="n">
        <v>500000000</v>
      </c>
      <c r="W5821" t="inlineStr"/>
      <c r="X5821" t="inlineStr">
        <is>
          <t>déterminé</t>
        </is>
      </c>
    </row>
    <row r="5822" ht="15" customHeight="1" s="1003">
      <c r="A5822" s="1019" t="inlineStr">
        <is>
          <t>Amidon</t>
        </is>
      </c>
      <c r="B5822" t="inlineStr">
        <is>
          <t>Autres IAA</t>
        </is>
      </c>
      <c r="C5822" t="inlineStr">
        <is>
          <t>kt</t>
        </is>
      </c>
      <c r="D5822" t="inlineStr">
        <is>
          <t>France</t>
        </is>
      </c>
      <c r="E5822" t="inlineStr">
        <is>
          <t>2023-24</t>
        </is>
      </c>
      <c r="F5822" t="inlineStr">
        <is>
          <t>Lupin</t>
        </is>
      </c>
      <c r="G5822" t="inlineStr"/>
      <c r="H5822" t="inlineStr"/>
      <c r="I5822" t="inlineStr"/>
      <c r="J5822" t="inlineStr"/>
      <c r="K5822" t="inlineStr"/>
      <c r="L5822" t="inlineStr"/>
      <c r="M5822" t="inlineStr"/>
      <c r="N5822" t="inlineStr"/>
      <c r="O5822" t="n">
        <v>-0</v>
      </c>
      <c r="P5822" t="n">
        <v>0</v>
      </c>
      <c r="Q5822" t="n">
        <v>-0</v>
      </c>
      <c r="R5822" t="inlineStr"/>
      <c r="S5822" t="inlineStr"/>
      <c r="T5822" t="inlineStr"/>
      <c r="U5822" t="n">
        <v>0</v>
      </c>
      <c r="V5822" t="n">
        <v>500000000</v>
      </c>
      <c r="W5822" t="inlineStr"/>
      <c r="X5822" t="inlineStr">
        <is>
          <t>libre</t>
        </is>
      </c>
    </row>
    <row r="5823" ht="15" customHeight="1" s="1003">
      <c r="A5823" s="1019" t="inlineStr">
        <is>
          <t>Amidon</t>
        </is>
      </c>
      <c r="B5823" t="inlineStr">
        <is>
          <t>Alimentation humaine</t>
        </is>
      </c>
      <c r="C5823" t="inlineStr">
        <is>
          <t>kt</t>
        </is>
      </c>
      <c r="D5823" t="inlineStr">
        <is>
          <t>France</t>
        </is>
      </c>
      <c r="E5823" t="inlineStr">
        <is>
          <t>2023-24</t>
        </is>
      </c>
      <c r="F5823" t="inlineStr">
        <is>
          <t>Lupin</t>
        </is>
      </c>
      <c r="G5823" t="inlineStr"/>
      <c r="H5823" t="inlineStr"/>
      <c r="I5823" t="inlineStr"/>
      <c r="J5823" t="inlineStr"/>
      <c r="K5823" t="inlineStr"/>
      <c r="L5823" t="inlineStr"/>
      <c r="M5823" t="inlineStr"/>
      <c r="N5823" t="inlineStr"/>
      <c r="O5823" t="n">
        <v>-0</v>
      </c>
      <c r="P5823" t="n">
        <v>0</v>
      </c>
      <c r="Q5823" t="n">
        <v>0</v>
      </c>
      <c r="R5823" t="inlineStr"/>
      <c r="S5823" t="inlineStr"/>
      <c r="T5823" t="inlineStr"/>
      <c r="U5823" t="n">
        <v>0</v>
      </c>
      <c r="V5823" t="n">
        <v>500000000</v>
      </c>
      <c r="W5823" t="inlineStr"/>
      <c r="X5823" t="inlineStr">
        <is>
          <t>libre</t>
        </is>
      </c>
    </row>
    <row r="5824" ht="15" customHeight="1" s="1003">
      <c r="A5824" s="1019" t="inlineStr">
        <is>
          <t>Amidon</t>
        </is>
      </c>
      <c r="B5824" t="inlineStr">
        <is>
          <t>Usages alimentaires</t>
        </is>
      </c>
      <c r="C5824" t="inlineStr">
        <is>
          <t>kt</t>
        </is>
      </c>
      <c r="D5824" t="inlineStr">
        <is>
          <t>France</t>
        </is>
      </c>
      <c r="E5824" t="inlineStr">
        <is>
          <t>2023-24</t>
        </is>
      </c>
      <c r="F5824" t="inlineStr">
        <is>
          <t>Lupin</t>
        </is>
      </c>
      <c r="G5824" t="inlineStr"/>
      <c r="H5824" t="inlineStr"/>
      <c r="I5824" t="inlineStr"/>
      <c r="J5824" t="inlineStr"/>
      <c r="K5824" t="inlineStr"/>
      <c r="L5824" t="inlineStr"/>
      <c r="M5824" t="inlineStr"/>
      <c r="N5824" t="inlineStr"/>
      <c r="O5824" t="n">
        <v>-0</v>
      </c>
      <c r="P5824" t="n">
        <v>0</v>
      </c>
      <c r="Q5824" t="n">
        <v>0</v>
      </c>
      <c r="R5824" t="inlineStr"/>
      <c r="S5824" t="inlineStr"/>
      <c r="T5824" t="inlineStr"/>
      <c r="U5824" t="n">
        <v>0</v>
      </c>
      <c r="V5824" t="n">
        <v>500000000</v>
      </c>
      <c r="W5824" t="inlineStr"/>
      <c r="X5824" t="inlineStr">
        <is>
          <t>libre</t>
        </is>
      </c>
    </row>
    <row r="5825" ht="15" customHeight="1" s="1003">
      <c r="A5825" s="1019" t="inlineStr">
        <is>
          <t>Amidon</t>
        </is>
      </c>
      <c r="B5825" t="inlineStr">
        <is>
          <t>Débouchés</t>
        </is>
      </c>
      <c r="C5825" t="inlineStr">
        <is>
          <t>kt</t>
        </is>
      </c>
      <c r="D5825" t="inlineStr">
        <is>
          <t>France</t>
        </is>
      </c>
      <c r="E5825" t="inlineStr">
        <is>
          <t>2023-24</t>
        </is>
      </c>
      <c r="F5825" t="inlineStr">
        <is>
          <t>Lupin</t>
        </is>
      </c>
      <c r="G5825" t="inlineStr"/>
      <c r="H5825" t="inlineStr"/>
      <c r="I5825" t="inlineStr"/>
      <c r="J5825" t="inlineStr"/>
      <c r="K5825" t="inlineStr"/>
      <c r="L5825" t="inlineStr"/>
      <c r="M5825" t="inlineStr"/>
      <c r="N5825" t="inlineStr"/>
      <c r="O5825" t="n">
        <v>-0</v>
      </c>
      <c r="P5825" t="n">
        <v>0</v>
      </c>
      <c r="Q5825" t="n">
        <v>0</v>
      </c>
      <c r="R5825" t="inlineStr"/>
      <c r="S5825" t="inlineStr"/>
      <c r="T5825" t="inlineStr"/>
      <c r="U5825" t="n">
        <v>0</v>
      </c>
      <c r="V5825" t="n">
        <v>500000000</v>
      </c>
      <c r="W5825" t="inlineStr"/>
      <c r="X5825" t="inlineStr">
        <is>
          <t>libre</t>
        </is>
      </c>
    </row>
    <row r="5826" ht="15" customHeight="1" s="1003">
      <c r="A5826" s="1019" t="inlineStr">
        <is>
          <t>Protéine</t>
        </is>
      </c>
      <c r="B5826" t="inlineStr">
        <is>
          <t>Autres IAA</t>
        </is>
      </c>
      <c r="C5826" t="inlineStr">
        <is>
          <t>kt</t>
        </is>
      </c>
      <c r="D5826" t="inlineStr">
        <is>
          <t>France</t>
        </is>
      </c>
      <c r="E5826" t="inlineStr">
        <is>
          <t>2023-24</t>
        </is>
      </c>
      <c r="F5826" t="inlineStr">
        <is>
          <t>Lupin</t>
        </is>
      </c>
      <c r="G5826" t="inlineStr"/>
      <c r="H5826" t="inlineStr"/>
      <c r="I5826" t="inlineStr"/>
      <c r="J5826" t="inlineStr"/>
      <c r="K5826" t="inlineStr"/>
      <c r="L5826" t="inlineStr"/>
      <c r="M5826" t="inlineStr"/>
      <c r="N5826" t="inlineStr"/>
      <c r="O5826" t="n">
        <v>-0</v>
      </c>
      <c r="P5826" t="n">
        <v>0</v>
      </c>
      <c r="Q5826" t="n">
        <v>-0</v>
      </c>
      <c r="R5826" t="inlineStr"/>
      <c r="S5826" t="inlineStr"/>
      <c r="T5826" t="inlineStr"/>
      <c r="U5826" t="n">
        <v>0</v>
      </c>
      <c r="V5826" t="n">
        <v>500000000</v>
      </c>
      <c r="W5826" t="inlineStr"/>
      <c r="X5826" t="inlineStr">
        <is>
          <t>libre</t>
        </is>
      </c>
    </row>
    <row r="5827" ht="15" customHeight="1" s="1003">
      <c r="A5827" s="1019" t="inlineStr">
        <is>
          <t>Protéine</t>
        </is>
      </c>
      <c r="B5827" t="inlineStr">
        <is>
          <t>Alimentation humaine</t>
        </is>
      </c>
      <c r="C5827" t="inlineStr">
        <is>
          <t>kt</t>
        </is>
      </c>
      <c r="D5827" t="inlineStr">
        <is>
          <t>France</t>
        </is>
      </c>
      <c r="E5827" t="inlineStr">
        <is>
          <t>2023-24</t>
        </is>
      </c>
      <c r="F5827" t="inlineStr">
        <is>
          <t>Lupin</t>
        </is>
      </c>
      <c r="G5827" t="inlineStr"/>
      <c r="H5827" t="inlineStr"/>
      <c r="I5827" t="inlineStr"/>
      <c r="J5827" t="inlineStr"/>
      <c r="K5827" t="inlineStr"/>
      <c r="L5827" t="inlineStr"/>
      <c r="M5827" t="inlineStr"/>
      <c r="N5827" t="inlineStr"/>
      <c r="O5827" t="n">
        <v>-0</v>
      </c>
      <c r="P5827" t="n">
        <v>0</v>
      </c>
      <c r="Q5827" t="n">
        <v>0</v>
      </c>
      <c r="R5827" t="inlineStr"/>
      <c r="S5827" t="inlineStr"/>
      <c r="T5827" t="inlineStr"/>
      <c r="U5827" t="n">
        <v>0</v>
      </c>
      <c r="V5827" t="n">
        <v>500000000</v>
      </c>
      <c r="W5827" t="inlineStr"/>
      <c r="X5827" t="inlineStr">
        <is>
          <t>libre</t>
        </is>
      </c>
    </row>
    <row r="5828" ht="15" customHeight="1" s="1003">
      <c r="A5828" s="1019" t="inlineStr">
        <is>
          <t>Protéine</t>
        </is>
      </c>
      <c r="B5828" t="inlineStr">
        <is>
          <t>Usages alimentaires</t>
        </is>
      </c>
      <c r="C5828" t="inlineStr">
        <is>
          <t>kt</t>
        </is>
      </c>
      <c r="D5828" t="inlineStr">
        <is>
          <t>France</t>
        </is>
      </c>
      <c r="E5828" t="inlineStr">
        <is>
          <t>2023-24</t>
        </is>
      </c>
      <c r="F5828" t="inlineStr">
        <is>
          <t>Lupin</t>
        </is>
      </c>
      <c r="G5828" t="inlineStr"/>
      <c r="H5828" t="inlineStr"/>
      <c r="I5828" t="inlineStr"/>
      <c r="J5828" t="inlineStr"/>
      <c r="K5828" t="inlineStr"/>
      <c r="L5828" t="inlineStr"/>
      <c r="M5828" t="inlineStr"/>
      <c r="N5828" t="inlineStr"/>
      <c r="O5828" t="n">
        <v>-0</v>
      </c>
      <c r="P5828" t="n">
        <v>0</v>
      </c>
      <c r="Q5828" t="n">
        <v>0</v>
      </c>
      <c r="R5828" t="inlineStr"/>
      <c r="S5828" t="inlineStr"/>
      <c r="T5828" t="inlineStr"/>
      <c r="U5828" t="n">
        <v>0</v>
      </c>
      <c r="V5828" t="n">
        <v>500000000</v>
      </c>
      <c r="W5828" t="inlineStr"/>
      <c r="X5828" t="inlineStr">
        <is>
          <t>libre</t>
        </is>
      </c>
    </row>
    <row r="5829" ht="15" customHeight="1" s="1003">
      <c r="A5829" s="1019" t="inlineStr">
        <is>
          <t>Protéine</t>
        </is>
      </c>
      <c r="B5829" t="inlineStr">
        <is>
          <t>Débouchés</t>
        </is>
      </c>
      <c r="C5829" t="inlineStr">
        <is>
          <t>kt</t>
        </is>
      </c>
      <c r="D5829" t="inlineStr">
        <is>
          <t>France</t>
        </is>
      </c>
      <c r="E5829" t="inlineStr">
        <is>
          <t>2023-24</t>
        </is>
      </c>
      <c r="F5829" t="inlineStr">
        <is>
          <t>Lupin</t>
        </is>
      </c>
      <c r="G5829" t="inlineStr"/>
      <c r="H5829" t="inlineStr"/>
      <c r="I5829" t="inlineStr"/>
      <c r="J5829" t="inlineStr"/>
      <c r="K5829" t="inlineStr"/>
      <c r="L5829" t="inlineStr"/>
      <c r="M5829" t="inlineStr"/>
      <c r="N5829" t="inlineStr"/>
      <c r="O5829" t="n">
        <v>-0</v>
      </c>
      <c r="P5829" t="n">
        <v>0</v>
      </c>
      <c r="Q5829" t="n">
        <v>0</v>
      </c>
      <c r="R5829" t="inlineStr"/>
      <c r="S5829" t="inlineStr"/>
      <c r="T5829" t="inlineStr"/>
      <c r="U5829" t="n">
        <v>0</v>
      </c>
      <c r="V5829" t="n">
        <v>500000000</v>
      </c>
      <c r="W5829" t="inlineStr"/>
      <c r="X5829" t="inlineStr">
        <is>
          <t>libre</t>
        </is>
      </c>
    </row>
    <row r="5830" ht="15" customHeight="1" s="1003">
      <c r="A5830" s="1019" t="inlineStr">
        <is>
          <t>Fibres, lipides et sons</t>
        </is>
      </c>
      <c r="B5830" t="inlineStr">
        <is>
          <t>Autres IAA</t>
        </is>
      </c>
      <c r="C5830" t="inlineStr">
        <is>
          <t>kt</t>
        </is>
      </c>
      <c r="D5830" t="inlineStr">
        <is>
          <t>France</t>
        </is>
      </c>
      <c r="E5830" t="inlineStr">
        <is>
          <t>2023-24</t>
        </is>
      </c>
      <c r="F5830" t="inlineStr">
        <is>
          <t>Lupin</t>
        </is>
      </c>
      <c r="G5830" t="inlineStr"/>
      <c r="H5830" t="inlineStr"/>
      <c r="I5830" t="inlineStr"/>
      <c r="J5830" t="inlineStr"/>
      <c r="K5830" t="inlineStr"/>
      <c r="L5830" t="inlineStr"/>
      <c r="M5830" t="inlineStr"/>
      <c r="N5830" t="inlineStr"/>
      <c r="O5830" t="n">
        <v>-0</v>
      </c>
      <c r="P5830" t="n">
        <v>0</v>
      </c>
      <c r="Q5830" t="n">
        <v>-0</v>
      </c>
      <c r="R5830" t="inlineStr"/>
      <c r="S5830" t="inlineStr"/>
      <c r="T5830" t="inlineStr"/>
      <c r="U5830" t="n">
        <v>0</v>
      </c>
      <c r="V5830" t="n">
        <v>500000000</v>
      </c>
      <c r="W5830" t="inlineStr"/>
      <c r="X5830" t="inlineStr">
        <is>
          <t>libre</t>
        </is>
      </c>
    </row>
    <row r="5831" ht="15" customHeight="1" s="1003">
      <c r="A5831" s="1019" t="inlineStr">
        <is>
          <t>Fibres, lipides et sons</t>
        </is>
      </c>
      <c r="B5831" t="inlineStr">
        <is>
          <t>Alimentation humaine</t>
        </is>
      </c>
      <c r="C5831" t="inlineStr">
        <is>
          <t>kt</t>
        </is>
      </c>
      <c r="D5831" t="inlineStr">
        <is>
          <t>France</t>
        </is>
      </c>
      <c r="E5831" t="inlineStr">
        <is>
          <t>2023-24</t>
        </is>
      </c>
      <c r="F5831" t="inlineStr">
        <is>
          <t>Lupin</t>
        </is>
      </c>
      <c r="G5831" t="inlineStr"/>
      <c r="H5831" t="inlineStr"/>
      <c r="I5831" t="inlineStr"/>
      <c r="J5831" t="inlineStr"/>
      <c r="K5831" t="inlineStr"/>
      <c r="L5831" t="inlineStr"/>
      <c r="M5831" t="inlineStr"/>
      <c r="N5831" t="inlineStr"/>
      <c r="O5831" t="n">
        <v>-0</v>
      </c>
      <c r="P5831" t="n">
        <v>0</v>
      </c>
      <c r="Q5831" t="n">
        <v>0</v>
      </c>
      <c r="R5831" t="inlineStr"/>
      <c r="S5831" t="inlineStr"/>
      <c r="T5831" t="inlineStr"/>
      <c r="U5831" t="n">
        <v>0</v>
      </c>
      <c r="V5831" t="n">
        <v>500000000</v>
      </c>
      <c r="W5831" t="inlineStr"/>
      <c r="X5831" t="inlineStr">
        <is>
          <t>libre</t>
        </is>
      </c>
    </row>
    <row r="5832" ht="15" customHeight="1" s="1003">
      <c r="A5832" s="1019" t="inlineStr">
        <is>
          <t>Fibres, lipides et sons</t>
        </is>
      </c>
      <c r="B5832" t="inlineStr">
        <is>
          <t>Usages alimentaires</t>
        </is>
      </c>
      <c r="C5832" t="inlineStr">
        <is>
          <t>kt</t>
        </is>
      </c>
      <c r="D5832" t="inlineStr">
        <is>
          <t>France</t>
        </is>
      </c>
      <c r="E5832" t="inlineStr">
        <is>
          <t>2023-24</t>
        </is>
      </c>
      <c r="F5832" t="inlineStr">
        <is>
          <t>Lupin</t>
        </is>
      </c>
      <c r="G5832" t="inlineStr"/>
      <c r="H5832" t="inlineStr"/>
      <c r="I5832" t="inlineStr"/>
      <c r="J5832" t="inlineStr"/>
      <c r="K5832" t="inlineStr"/>
      <c r="L5832" t="inlineStr"/>
      <c r="M5832" t="inlineStr"/>
      <c r="N5832" t="inlineStr"/>
      <c r="O5832" t="n">
        <v>-0</v>
      </c>
      <c r="P5832" t="n">
        <v>0</v>
      </c>
      <c r="Q5832" t="n">
        <v>0</v>
      </c>
      <c r="R5832" t="inlineStr"/>
      <c r="S5832" t="inlineStr"/>
      <c r="T5832" t="inlineStr"/>
      <c r="U5832" t="n">
        <v>0</v>
      </c>
      <c r="V5832" t="n">
        <v>500000000</v>
      </c>
      <c r="W5832" t="inlineStr"/>
      <c r="X5832" t="inlineStr">
        <is>
          <t>libre</t>
        </is>
      </c>
    </row>
    <row r="5833" ht="15" customHeight="1" s="1003">
      <c r="A5833" s="1019" t="inlineStr">
        <is>
          <t>Fibres, lipides et sons</t>
        </is>
      </c>
      <c r="B5833" t="inlineStr">
        <is>
          <t>Débouchés</t>
        </is>
      </c>
      <c r="C5833" t="inlineStr">
        <is>
          <t>kt</t>
        </is>
      </c>
      <c r="D5833" t="inlineStr">
        <is>
          <t>France</t>
        </is>
      </c>
      <c r="E5833" t="inlineStr">
        <is>
          <t>2023-24</t>
        </is>
      </c>
      <c r="F5833" t="inlineStr">
        <is>
          <t>Lupin</t>
        </is>
      </c>
      <c r="G5833" t="inlineStr"/>
      <c r="H5833" t="inlineStr"/>
      <c r="I5833" t="inlineStr"/>
      <c r="J5833" t="inlineStr"/>
      <c r="K5833" t="inlineStr"/>
      <c r="L5833" t="inlineStr"/>
      <c r="M5833" t="inlineStr"/>
      <c r="N5833" t="inlineStr"/>
      <c r="O5833" t="n">
        <v>-0</v>
      </c>
      <c r="P5833" t="n">
        <v>0</v>
      </c>
      <c r="Q5833" t="n">
        <v>0</v>
      </c>
      <c r="R5833" t="inlineStr"/>
      <c r="S5833" t="inlineStr"/>
      <c r="T5833" t="inlineStr"/>
      <c r="U5833" t="n">
        <v>0</v>
      </c>
      <c r="V5833" t="n">
        <v>500000000</v>
      </c>
      <c r="W5833" t="inlineStr"/>
      <c r="X5833" t="inlineStr">
        <is>
          <t>libre</t>
        </is>
      </c>
    </row>
    <row r="5834" ht="15" customHeight="1" s="1003">
      <c r="A5834" s="1019" t="inlineStr">
        <is>
          <t>Farine</t>
        </is>
      </c>
      <c r="B5834" t="inlineStr">
        <is>
          <t>Autres IAA</t>
        </is>
      </c>
      <c r="C5834" t="inlineStr">
        <is>
          <t>kt</t>
        </is>
      </c>
      <c r="D5834" t="inlineStr">
        <is>
          <t>France</t>
        </is>
      </c>
      <c r="E5834" t="inlineStr">
        <is>
          <t>2023-24</t>
        </is>
      </c>
      <c r="F5834" t="inlineStr">
        <is>
          <t>Lupin</t>
        </is>
      </c>
      <c r="G5834" t="inlineStr"/>
      <c r="H5834" t="inlineStr"/>
      <c r="I5834" t="inlineStr"/>
      <c r="J5834" t="inlineStr"/>
      <c r="K5834" t="inlineStr"/>
      <c r="L5834" t="inlineStr"/>
      <c r="M5834" t="inlineStr"/>
      <c r="N5834" t="inlineStr"/>
      <c r="O5834" t="n">
        <v>-0</v>
      </c>
      <c r="P5834" t="n">
        <v>0</v>
      </c>
      <c r="Q5834" t="n">
        <v>-0</v>
      </c>
      <c r="R5834" t="inlineStr"/>
      <c r="S5834" t="inlineStr"/>
      <c r="T5834" t="inlineStr"/>
      <c r="U5834" t="n">
        <v>0</v>
      </c>
      <c r="V5834" t="n">
        <v>500000000</v>
      </c>
      <c r="W5834" t="inlineStr"/>
      <c r="X5834" t="inlineStr">
        <is>
          <t>libre</t>
        </is>
      </c>
    </row>
    <row r="5835" ht="15" customHeight="1" s="1003">
      <c r="A5835" s="1019" t="inlineStr">
        <is>
          <t>Farine</t>
        </is>
      </c>
      <c r="B5835" t="inlineStr">
        <is>
          <t>Alimentation humaine</t>
        </is>
      </c>
      <c r="C5835" t="inlineStr">
        <is>
          <t>kt</t>
        </is>
      </c>
      <c r="D5835" t="inlineStr">
        <is>
          <t>France</t>
        </is>
      </c>
      <c r="E5835" t="inlineStr">
        <is>
          <t>2023-24</t>
        </is>
      </c>
      <c r="F5835" t="inlineStr">
        <is>
          <t>Lupin</t>
        </is>
      </c>
      <c r="G5835" t="inlineStr"/>
      <c r="H5835" t="inlineStr"/>
      <c r="I5835" t="inlineStr"/>
      <c r="J5835" t="inlineStr"/>
      <c r="K5835" t="inlineStr"/>
      <c r="L5835" t="inlineStr"/>
      <c r="M5835" t="inlineStr"/>
      <c r="N5835" t="inlineStr"/>
      <c r="O5835" t="n">
        <v>-0</v>
      </c>
      <c r="P5835" t="n">
        <v>0</v>
      </c>
      <c r="Q5835" t="n">
        <v>0</v>
      </c>
      <c r="R5835" t="inlineStr"/>
      <c r="S5835" t="inlineStr"/>
      <c r="T5835" t="inlineStr"/>
      <c r="U5835" t="n">
        <v>0</v>
      </c>
      <c r="V5835" t="n">
        <v>500000000</v>
      </c>
      <c r="W5835" t="inlineStr"/>
      <c r="X5835" t="inlineStr">
        <is>
          <t>libre</t>
        </is>
      </c>
    </row>
    <row r="5836" ht="15" customHeight="1" s="1003">
      <c r="A5836" s="1019" t="inlineStr">
        <is>
          <t>Farine</t>
        </is>
      </c>
      <c r="B5836" t="inlineStr">
        <is>
          <t>Usages alimentaires</t>
        </is>
      </c>
      <c r="C5836" t="inlineStr">
        <is>
          <t>kt</t>
        </is>
      </c>
      <c r="D5836" t="inlineStr">
        <is>
          <t>France</t>
        </is>
      </c>
      <c r="E5836" t="inlineStr">
        <is>
          <t>2023-24</t>
        </is>
      </c>
      <c r="F5836" t="inlineStr">
        <is>
          <t>Lupin</t>
        </is>
      </c>
      <c r="G5836" t="inlineStr"/>
      <c r="H5836" t="inlineStr"/>
      <c r="I5836" t="inlineStr"/>
      <c r="J5836" t="inlineStr"/>
      <c r="K5836" t="inlineStr"/>
      <c r="L5836" t="inlineStr"/>
      <c r="M5836" t="inlineStr"/>
      <c r="N5836" t="inlineStr"/>
      <c r="O5836" t="n">
        <v>-0</v>
      </c>
      <c r="P5836" t="n">
        <v>0</v>
      </c>
      <c r="Q5836" t="n">
        <v>0</v>
      </c>
      <c r="R5836" t="inlineStr"/>
      <c r="S5836" t="inlineStr"/>
      <c r="T5836" t="inlineStr"/>
      <c r="U5836" t="n">
        <v>0</v>
      </c>
      <c r="V5836" t="n">
        <v>500000000</v>
      </c>
      <c r="W5836" t="inlineStr"/>
      <c r="X5836" t="inlineStr">
        <is>
          <t>libre</t>
        </is>
      </c>
    </row>
    <row r="5837" ht="15" customHeight="1" s="1003">
      <c r="A5837" s="1019" t="inlineStr">
        <is>
          <t>Farine</t>
        </is>
      </c>
      <c r="B5837" t="inlineStr">
        <is>
          <t>Débouchés</t>
        </is>
      </c>
      <c r="C5837" t="inlineStr">
        <is>
          <t>kt</t>
        </is>
      </c>
      <c r="D5837" t="inlineStr">
        <is>
          <t>France</t>
        </is>
      </c>
      <c r="E5837" t="inlineStr">
        <is>
          <t>2023-24</t>
        </is>
      </c>
      <c r="F5837" t="inlineStr">
        <is>
          <t>Lupin</t>
        </is>
      </c>
      <c r="G5837" t="inlineStr"/>
      <c r="H5837" t="inlineStr"/>
      <c r="I5837" t="inlineStr"/>
      <c r="J5837" t="inlineStr"/>
      <c r="K5837" t="inlineStr"/>
      <c r="L5837" t="inlineStr"/>
      <c r="M5837" t="inlineStr"/>
      <c r="N5837" t="inlineStr"/>
      <c r="O5837" t="n">
        <v>-0</v>
      </c>
      <c r="P5837" t="n">
        <v>0</v>
      </c>
      <c r="Q5837" t="n">
        <v>0</v>
      </c>
      <c r="R5837" t="inlineStr"/>
      <c r="S5837" t="inlineStr"/>
      <c r="T5837" t="inlineStr"/>
      <c r="U5837" t="n">
        <v>0</v>
      </c>
      <c r="V5837" t="n">
        <v>500000000</v>
      </c>
      <c r="W5837" t="inlineStr"/>
      <c r="X5837" t="inlineStr">
        <is>
          <t>libre</t>
        </is>
      </c>
    </row>
    <row r="5838" ht="15" customHeight="1" s="1003">
      <c r="A5838" s="1019" t="inlineStr">
        <is>
          <t>Sons</t>
        </is>
      </c>
      <c r="B5838" t="inlineStr">
        <is>
          <t>Alimentation animale</t>
        </is>
      </c>
      <c r="C5838" t="inlineStr">
        <is>
          <t>kt</t>
        </is>
      </c>
      <c r="D5838" t="inlineStr">
        <is>
          <t>France</t>
        </is>
      </c>
      <c r="E5838" t="inlineStr">
        <is>
          <t>2023-24</t>
        </is>
      </c>
      <c r="F5838" t="inlineStr">
        <is>
          <t>Lupin</t>
        </is>
      </c>
      <c r="G5838" t="inlineStr"/>
      <c r="H5838" t="inlineStr"/>
      <c r="I5838" t="inlineStr"/>
      <c r="J5838" t="inlineStr"/>
      <c r="K5838" t="inlineStr"/>
      <c r="L5838" t="inlineStr"/>
      <c r="M5838" t="inlineStr"/>
      <c r="N5838" t="inlineStr"/>
      <c r="O5838" t="n">
        <v>-0</v>
      </c>
      <c r="P5838" t="n">
        <v>0</v>
      </c>
      <c r="Q5838" t="n">
        <v>0</v>
      </c>
      <c r="R5838" t="inlineStr"/>
      <c r="S5838" t="inlineStr"/>
      <c r="T5838" t="inlineStr"/>
      <c r="U5838" t="n">
        <v>0</v>
      </c>
      <c r="V5838" t="n">
        <v>500000000</v>
      </c>
      <c r="W5838" t="inlineStr"/>
      <c r="X5838" t="inlineStr">
        <is>
          <t>libre</t>
        </is>
      </c>
    </row>
    <row r="5839" ht="15" customHeight="1" s="1003">
      <c r="A5839" s="1019" t="inlineStr">
        <is>
          <t>Sons</t>
        </is>
      </c>
      <c r="B5839" t="inlineStr">
        <is>
          <t>Usages alimentaires</t>
        </is>
      </c>
      <c r="C5839" t="inlineStr">
        <is>
          <t>kt</t>
        </is>
      </c>
      <c r="D5839" t="inlineStr">
        <is>
          <t>France</t>
        </is>
      </c>
      <c r="E5839" t="inlineStr">
        <is>
          <t>2023-24</t>
        </is>
      </c>
      <c r="F5839" t="inlineStr">
        <is>
          <t>Lupin</t>
        </is>
      </c>
      <c r="G5839" t="inlineStr"/>
      <c r="H5839" t="inlineStr"/>
      <c r="I5839" t="inlineStr"/>
      <c r="J5839" t="inlineStr"/>
      <c r="K5839" t="inlineStr"/>
      <c r="L5839" t="inlineStr"/>
      <c r="M5839" t="inlineStr"/>
      <c r="N5839" t="inlineStr"/>
      <c r="O5839" t="n">
        <v>-0</v>
      </c>
      <c r="P5839" t="n">
        <v>0</v>
      </c>
      <c r="Q5839" t="n">
        <v>0</v>
      </c>
      <c r="R5839" t="inlineStr"/>
      <c r="S5839" t="inlineStr"/>
      <c r="T5839" t="inlineStr"/>
      <c r="U5839" t="n">
        <v>0</v>
      </c>
      <c r="V5839" t="n">
        <v>500000000</v>
      </c>
      <c r="W5839" t="inlineStr"/>
      <c r="X5839" t="inlineStr">
        <is>
          <t>libre</t>
        </is>
      </c>
    </row>
    <row r="5840" ht="15" customHeight="1" s="1003">
      <c r="A5840" s="1019" t="inlineStr">
        <is>
          <t>Sons</t>
        </is>
      </c>
      <c r="B5840" t="inlineStr">
        <is>
          <t>Débouchés</t>
        </is>
      </c>
      <c r="C5840" t="inlineStr">
        <is>
          <t>kt</t>
        </is>
      </c>
      <c r="D5840" t="inlineStr">
        <is>
          <t>France</t>
        </is>
      </c>
      <c r="E5840" t="inlineStr">
        <is>
          <t>2023-24</t>
        </is>
      </c>
      <c r="F5840" t="inlineStr">
        <is>
          <t>Lupin</t>
        </is>
      </c>
      <c r="G5840" t="inlineStr"/>
      <c r="H5840" t="inlineStr"/>
      <c r="I5840" t="inlineStr"/>
      <c r="J5840" t="inlineStr"/>
      <c r="K5840" t="inlineStr"/>
      <c r="L5840" t="inlineStr"/>
      <c r="M5840" t="inlineStr"/>
      <c r="N5840" t="inlineStr"/>
      <c r="O5840" t="n">
        <v>-0</v>
      </c>
      <c r="P5840" t="n">
        <v>0</v>
      </c>
      <c r="Q5840" t="n">
        <v>0</v>
      </c>
      <c r="R5840" t="inlineStr"/>
      <c r="S5840" t="inlineStr"/>
      <c r="T5840" t="inlineStr"/>
      <c r="U5840" t="n">
        <v>0</v>
      </c>
      <c r="V5840" t="n">
        <v>500000000</v>
      </c>
      <c r="W5840" t="inlineStr"/>
      <c r="X5840" t="inlineStr">
        <is>
          <t>libre</t>
        </is>
      </c>
    </row>
    <row r="5841" ht="15" customHeight="1" s="1003">
      <c r="A5841" s="1019" t="inlineStr">
        <is>
          <t>Sons</t>
        </is>
      </c>
      <c r="B5841" t="inlineStr">
        <is>
          <t>FAB</t>
        </is>
      </c>
      <c r="C5841" t="inlineStr">
        <is>
          <t>kt</t>
        </is>
      </c>
      <c r="D5841" t="inlineStr">
        <is>
          <t>France</t>
        </is>
      </c>
      <c r="E5841" t="inlineStr">
        <is>
          <t>2023-24</t>
        </is>
      </c>
      <c r="F5841" t="inlineStr">
        <is>
          <t>Lupin</t>
        </is>
      </c>
      <c r="G5841" t="inlineStr"/>
      <c r="H5841" t="inlineStr"/>
      <c r="I5841" t="inlineStr"/>
      <c r="J5841" t="inlineStr"/>
      <c r="K5841" t="inlineStr"/>
      <c r="L5841" t="inlineStr"/>
      <c r="M5841" t="inlineStr"/>
      <c r="N5841" t="inlineStr"/>
      <c r="O5841" t="n">
        <v>-0</v>
      </c>
      <c r="P5841" t="n">
        <v>0</v>
      </c>
      <c r="Q5841" t="n">
        <v>-0</v>
      </c>
      <c r="R5841" t="inlineStr"/>
      <c r="S5841" t="inlineStr"/>
      <c r="T5841" t="inlineStr"/>
      <c r="U5841" t="n">
        <v>0</v>
      </c>
      <c r="V5841" t="n">
        <v>500000000</v>
      </c>
      <c r="W5841" t="inlineStr"/>
      <c r="X5841" t="inlineStr">
        <is>
          <t>libre</t>
        </is>
      </c>
    </row>
    <row r="5842" ht="15" customHeight="1" s="1003">
      <c r="A5842" s="1019" t="inlineStr">
        <is>
          <t>Sons</t>
        </is>
      </c>
      <c r="B5842" t="inlineStr">
        <is>
          <t>FAF</t>
        </is>
      </c>
      <c r="C5842" t="inlineStr">
        <is>
          <t>kt</t>
        </is>
      </c>
      <c r="D5842" t="inlineStr">
        <is>
          <t>France</t>
        </is>
      </c>
      <c r="E5842" t="inlineStr">
        <is>
          <t>2023-24</t>
        </is>
      </c>
      <c r="F5842" t="inlineStr">
        <is>
          <t>Lupin</t>
        </is>
      </c>
      <c r="G5842" t="inlineStr"/>
      <c r="H5842" t="inlineStr"/>
      <c r="I5842" t="inlineStr"/>
      <c r="J5842" t="inlineStr"/>
      <c r="K5842" t="inlineStr"/>
      <c r="L5842" t="inlineStr"/>
      <c r="M5842" t="inlineStr"/>
      <c r="N5842" t="inlineStr"/>
      <c r="O5842" t="n">
        <v>-0</v>
      </c>
      <c r="P5842" t="n">
        <v>0</v>
      </c>
      <c r="Q5842" t="n">
        <v>-0</v>
      </c>
      <c r="R5842" t="inlineStr"/>
      <c r="S5842" t="inlineStr"/>
      <c r="T5842" t="inlineStr"/>
      <c r="U5842" t="n">
        <v>0</v>
      </c>
      <c r="V5842" t="n">
        <v>500000000</v>
      </c>
      <c r="W5842" t="inlineStr"/>
      <c r="X5842" t="inlineStr">
        <is>
          <t>libre</t>
        </is>
      </c>
    </row>
    <row r="5843" ht="15" customHeight="1" s="1003">
      <c r="A5843" s="1019" t="inlineStr">
        <is>
          <t>Sons</t>
        </is>
      </c>
      <c r="B5843" t="inlineStr">
        <is>
          <t>Direct élevage</t>
        </is>
      </c>
      <c r="C5843" t="inlineStr">
        <is>
          <t>kt</t>
        </is>
      </c>
      <c r="D5843" t="inlineStr">
        <is>
          <t>France</t>
        </is>
      </c>
      <c r="E5843" t="inlineStr">
        <is>
          <t>2023-24</t>
        </is>
      </c>
      <c r="F5843" t="inlineStr">
        <is>
          <t>Lupin</t>
        </is>
      </c>
      <c r="G5843" t="inlineStr"/>
      <c r="H5843" t="inlineStr"/>
      <c r="I5843" t="inlineStr"/>
      <c r="J5843" t="inlineStr"/>
      <c r="K5843" t="inlineStr"/>
      <c r="L5843" t="inlineStr"/>
      <c r="M5843" t="inlineStr"/>
      <c r="N5843" t="inlineStr"/>
      <c r="O5843" t="n">
        <v>-0</v>
      </c>
      <c r="P5843" t="n">
        <v>0</v>
      </c>
      <c r="Q5843" t="n">
        <v>-0</v>
      </c>
      <c r="R5843" t="inlineStr"/>
      <c r="S5843" t="inlineStr"/>
      <c r="T5843" t="inlineStr"/>
      <c r="U5843" t="n">
        <v>0</v>
      </c>
      <c r="V5843" t="n">
        <v>500000000</v>
      </c>
      <c r="W5843" t="inlineStr"/>
      <c r="X5843" t="inlineStr">
        <is>
          <t>libre</t>
        </is>
      </c>
    </row>
    <row r="5844" ht="15" customHeight="1" s="1003">
      <c r="A5844" s="1019" t="inlineStr">
        <is>
          <t>Sons</t>
        </is>
      </c>
      <c r="B5844" t="inlineStr">
        <is>
          <t>Petfood</t>
        </is>
      </c>
      <c r="C5844" t="inlineStr">
        <is>
          <t>kt</t>
        </is>
      </c>
      <c r="D5844" t="inlineStr">
        <is>
          <t>France</t>
        </is>
      </c>
      <c r="E5844" t="inlineStr">
        <is>
          <t>2023-24</t>
        </is>
      </c>
      <c r="F5844" t="inlineStr">
        <is>
          <t>Lupin</t>
        </is>
      </c>
      <c r="G5844" t="inlineStr"/>
      <c r="H5844" t="inlineStr"/>
      <c r="I5844" t="inlineStr"/>
      <c r="J5844" t="inlineStr"/>
      <c r="K5844" t="inlineStr"/>
      <c r="L5844" t="inlineStr"/>
      <c r="M5844" t="inlineStr"/>
      <c r="N5844" t="inlineStr"/>
      <c r="O5844" t="n">
        <v>-0</v>
      </c>
      <c r="P5844" t="n">
        <v>0</v>
      </c>
      <c r="Q5844" t="n">
        <v>-0</v>
      </c>
      <c r="R5844" t="inlineStr"/>
      <c r="S5844" t="inlineStr"/>
      <c r="T5844" t="inlineStr"/>
      <c r="U5844" t="n">
        <v>0</v>
      </c>
      <c r="V5844" t="n">
        <v>500000000</v>
      </c>
      <c r="W5844" t="inlineStr"/>
      <c r="X5844" t="inlineStr">
        <is>
          <t>libre</t>
        </is>
      </c>
    </row>
    <row r="5845" ht="15" customHeight="1" s="1003">
      <c r="A5845" s="1019" t="inlineStr">
        <is>
          <t>Sons</t>
        </is>
      </c>
      <c r="B5845" t="inlineStr">
        <is>
          <t>Alimentation animale rente</t>
        </is>
      </c>
      <c r="C5845" t="inlineStr">
        <is>
          <t>kt</t>
        </is>
      </c>
      <c r="D5845" t="inlineStr">
        <is>
          <t>France</t>
        </is>
      </c>
      <c r="E5845" t="inlineStr">
        <is>
          <t>2023-24</t>
        </is>
      </c>
      <c r="F5845" t="inlineStr">
        <is>
          <t>Lupin</t>
        </is>
      </c>
      <c r="G5845" t="inlineStr"/>
      <c r="H5845" t="inlineStr"/>
      <c r="I5845" t="inlineStr"/>
      <c r="J5845" t="inlineStr"/>
      <c r="K5845" t="inlineStr"/>
      <c r="L5845" t="inlineStr"/>
      <c r="M5845" t="inlineStr"/>
      <c r="N5845" t="inlineStr"/>
      <c r="O5845" t="n">
        <v>-0</v>
      </c>
      <c r="P5845" t="n">
        <v>0</v>
      </c>
      <c r="Q5845" t="n">
        <v>0</v>
      </c>
      <c r="R5845" t="inlineStr"/>
      <c r="S5845" t="inlineStr"/>
      <c r="T5845" t="inlineStr"/>
      <c r="U5845" t="n">
        <v>0</v>
      </c>
      <c r="V5845" t="n">
        <v>500000000</v>
      </c>
      <c r="W5845" t="inlineStr"/>
      <c r="X5845" t="inlineStr">
        <is>
          <t>libre</t>
        </is>
      </c>
    </row>
    <row r="5846" ht="15" customHeight="1" s="1003">
      <c r="A5846" s="1019" t="inlineStr">
        <is>
          <t>Sons</t>
        </is>
      </c>
      <c r="B5846" t="inlineStr">
        <is>
          <t>Hors FAB</t>
        </is>
      </c>
      <c r="C5846" t="inlineStr">
        <is>
          <t>kt</t>
        </is>
      </c>
      <c r="D5846" t="inlineStr">
        <is>
          <t>France</t>
        </is>
      </c>
      <c r="E5846" t="inlineStr">
        <is>
          <t>2023-24</t>
        </is>
      </c>
      <c r="F5846" t="inlineStr">
        <is>
          <t>Lupin</t>
        </is>
      </c>
      <c r="G5846" t="inlineStr"/>
      <c r="H5846" t="inlineStr"/>
      <c r="I5846" t="inlineStr"/>
      <c r="J5846" t="inlineStr"/>
      <c r="K5846" t="inlineStr"/>
      <c r="L5846" t="inlineStr"/>
      <c r="M5846" t="inlineStr"/>
      <c r="N5846" t="inlineStr"/>
      <c r="O5846" t="n">
        <v>-0</v>
      </c>
      <c r="P5846" t="n">
        <v>0</v>
      </c>
      <c r="Q5846" t="n">
        <v>0</v>
      </c>
      <c r="R5846" t="inlineStr"/>
      <c r="S5846" t="inlineStr"/>
      <c r="T5846" t="inlineStr"/>
      <c r="U5846" t="n">
        <v>0</v>
      </c>
      <c r="V5846" t="n">
        <v>500000000</v>
      </c>
      <c r="W5846" t="inlineStr"/>
      <c r="X5846" t="inlineStr">
        <is>
          <t>libre</t>
        </is>
      </c>
    </row>
    <row r="5847" ht="15" customHeight="1" s="1003">
      <c r="A5847" s="1019" t="inlineStr">
        <is>
          <t>MPV</t>
        </is>
      </c>
      <c r="B5847" t="inlineStr">
        <is>
          <t>Autres IAA</t>
        </is>
      </c>
      <c r="C5847" t="inlineStr">
        <is>
          <t>kt</t>
        </is>
      </c>
      <c r="D5847" t="inlineStr">
        <is>
          <t>France</t>
        </is>
      </c>
      <c r="E5847" t="inlineStr">
        <is>
          <t>2023-24</t>
        </is>
      </c>
      <c r="F5847" t="inlineStr">
        <is>
          <t>Lupin</t>
        </is>
      </c>
      <c r="G5847" t="inlineStr"/>
      <c r="H5847" t="inlineStr"/>
      <c r="I5847" t="inlineStr"/>
      <c r="J5847" t="inlineStr"/>
      <c r="K5847" t="inlineStr"/>
      <c r="L5847" t="inlineStr"/>
      <c r="M5847" t="inlineStr"/>
      <c r="N5847" t="inlineStr"/>
      <c r="O5847" t="n">
        <v>1.41</v>
      </c>
      <c r="P5847" t="inlineStr"/>
      <c r="Q5847" t="inlineStr"/>
      <c r="R5847" t="inlineStr"/>
      <c r="S5847" t="inlineStr"/>
      <c r="T5847" t="inlineStr"/>
      <c r="U5847" t="n">
        <v>0</v>
      </c>
      <c r="V5847" t="n">
        <v>500000000</v>
      </c>
      <c r="W5847" t="inlineStr"/>
      <c r="X5847" t="inlineStr">
        <is>
          <t>déterminé</t>
        </is>
      </c>
    </row>
    <row r="5848" ht="15" customHeight="1" s="1003">
      <c r="A5848" s="1019" t="inlineStr">
        <is>
          <t>MPV</t>
        </is>
      </c>
      <c r="B5848" t="inlineStr">
        <is>
          <t>Alimentation humaine</t>
        </is>
      </c>
      <c r="C5848" t="inlineStr">
        <is>
          <t>kt</t>
        </is>
      </c>
      <c r="D5848" t="inlineStr">
        <is>
          <t>France</t>
        </is>
      </c>
      <c r="E5848" t="inlineStr">
        <is>
          <t>2023-24</t>
        </is>
      </c>
      <c r="F5848" t="inlineStr">
        <is>
          <t>Lupin</t>
        </is>
      </c>
      <c r="G5848" t="inlineStr"/>
      <c r="H5848" t="inlineStr"/>
      <c r="I5848" t="inlineStr"/>
      <c r="J5848" t="inlineStr"/>
      <c r="K5848" t="inlineStr"/>
      <c r="L5848" t="inlineStr"/>
      <c r="M5848" t="inlineStr"/>
      <c r="N5848" t="inlineStr"/>
      <c r="O5848" t="n">
        <v>1.41</v>
      </c>
      <c r="P5848" t="inlineStr"/>
      <c r="Q5848" t="inlineStr"/>
      <c r="R5848" t="inlineStr"/>
      <c r="S5848" t="inlineStr"/>
      <c r="T5848" t="inlineStr"/>
      <c r="U5848" t="n">
        <v>0</v>
      </c>
      <c r="V5848" t="n">
        <v>500000000</v>
      </c>
      <c r="W5848" t="inlineStr"/>
      <c r="X5848" t="inlineStr">
        <is>
          <t>déterminé</t>
        </is>
      </c>
    </row>
    <row r="5849" ht="15" customHeight="1" s="1003">
      <c r="A5849" s="1019" t="inlineStr">
        <is>
          <t>MPV</t>
        </is>
      </c>
      <c r="B5849" t="inlineStr">
        <is>
          <t>Usages alimentaires</t>
        </is>
      </c>
      <c r="C5849" t="inlineStr">
        <is>
          <t>kt</t>
        </is>
      </c>
      <c r="D5849" t="inlineStr">
        <is>
          <t>France</t>
        </is>
      </c>
      <c r="E5849" t="inlineStr">
        <is>
          <t>2023-24</t>
        </is>
      </c>
      <c r="F5849" t="inlineStr">
        <is>
          <t>Lupin</t>
        </is>
      </c>
      <c r="G5849" t="inlineStr"/>
      <c r="H5849" t="inlineStr"/>
      <c r="I5849" t="inlineStr"/>
      <c r="J5849" t="inlineStr"/>
      <c r="K5849" t="inlineStr"/>
      <c r="L5849" t="inlineStr"/>
      <c r="M5849" t="inlineStr"/>
      <c r="N5849" t="inlineStr"/>
      <c r="O5849" t="n">
        <v>1.41</v>
      </c>
      <c r="P5849" t="inlineStr"/>
      <c r="Q5849" t="inlineStr"/>
      <c r="R5849" t="inlineStr"/>
      <c r="S5849" t="inlineStr"/>
      <c r="T5849" t="inlineStr"/>
      <c r="U5849" t="n">
        <v>0</v>
      </c>
      <c r="V5849" t="n">
        <v>500000000</v>
      </c>
      <c r="W5849" t="inlineStr"/>
      <c r="X5849" t="inlineStr">
        <is>
          <t>déterminé</t>
        </is>
      </c>
    </row>
    <row r="5850" ht="15" customHeight="1" s="1003">
      <c r="A5850" s="1019" t="inlineStr">
        <is>
          <t>MPV</t>
        </is>
      </c>
      <c r="B5850" t="inlineStr">
        <is>
          <t>Débouchés</t>
        </is>
      </c>
      <c r="C5850" t="inlineStr">
        <is>
          <t>kt</t>
        </is>
      </c>
      <c r="D5850" t="inlineStr">
        <is>
          <t>France</t>
        </is>
      </c>
      <c r="E5850" t="inlineStr">
        <is>
          <t>2023-24</t>
        </is>
      </c>
      <c r="F5850" t="inlineStr">
        <is>
          <t>Lupin</t>
        </is>
      </c>
      <c r="G5850" t="inlineStr"/>
      <c r="H5850" t="inlineStr"/>
      <c r="I5850" t="inlineStr"/>
      <c r="J5850" t="inlineStr"/>
      <c r="K5850" t="inlineStr"/>
      <c r="L5850" t="inlineStr"/>
      <c r="M5850" t="inlineStr"/>
      <c r="N5850" t="inlineStr"/>
      <c r="O5850" t="n">
        <v>1.41</v>
      </c>
      <c r="P5850" t="inlineStr"/>
      <c r="Q5850" t="inlineStr"/>
      <c r="R5850" t="inlineStr"/>
      <c r="S5850" t="inlineStr"/>
      <c r="T5850" t="inlineStr"/>
      <c r="U5850" t="n">
        <v>0</v>
      </c>
      <c r="V5850" t="n">
        <v>500000000</v>
      </c>
      <c r="W5850" t="inlineStr"/>
      <c r="X5850" t="inlineStr">
        <is>
          <t>déterminé</t>
        </is>
      </c>
    </row>
    <row r="5851" ht="15" customHeight="1" s="1003">
      <c r="A5851" s="1019" t="inlineStr">
        <is>
          <t>Amidon, fibres, lipides et sons</t>
        </is>
      </c>
      <c r="B5851" t="inlineStr">
        <is>
          <t>Autres IAA</t>
        </is>
      </c>
      <c r="C5851" t="inlineStr">
        <is>
          <t>kt</t>
        </is>
      </c>
      <c r="D5851" t="inlineStr">
        <is>
          <t>France</t>
        </is>
      </c>
      <c r="E5851" t="inlineStr">
        <is>
          <t>2023-24</t>
        </is>
      </c>
      <c r="F5851" t="inlineStr">
        <is>
          <t>Lupin</t>
        </is>
      </c>
      <c r="G5851" t="inlineStr"/>
      <c r="H5851" t="inlineStr"/>
      <c r="I5851" t="inlineStr"/>
      <c r="J5851" t="inlineStr"/>
      <c r="K5851" t="inlineStr"/>
      <c r="L5851" t="inlineStr"/>
      <c r="M5851" t="inlineStr"/>
      <c r="N5851" t="inlineStr"/>
      <c r="O5851" t="n">
        <v>3.29</v>
      </c>
      <c r="P5851" t="inlineStr"/>
      <c r="Q5851" t="inlineStr"/>
      <c r="R5851" t="inlineStr"/>
      <c r="S5851" t="inlineStr"/>
      <c r="T5851" t="inlineStr"/>
      <c r="U5851" t="n">
        <v>0</v>
      </c>
      <c r="V5851" t="n">
        <v>500000000</v>
      </c>
      <c r="W5851" t="inlineStr"/>
      <c r="X5851" t="inlineStr">
        <is>
          <t>déterminé</t>
        </is>
      </c>
    </row>
    <row r="5852" ht="15" customHeight="1" s="1003">
      <c r="A5852" s="1019" t="inlineStr">
        <is>
          <t>Amidon, fibres, lipides et sons</t>
        </is>
      </c>
      <c r="B5852" t="inlineStr">
        <is>
          <t>Alimentation humaine</t>
        </is>
      </c>
      <c r="C5852" t="inlineStr">
        <is>
          <t>kt</t>
        </is>
      </c>
      <c r="D5852" t="inlineStr">
        <is>
          <t>France</t>
        </is>
      </c>
      <c r="E5852" t="inlineStr">
        <is>
          <t>2023-24</t>
        </is>
      </c>
      <c r="F5852" t="inlineStr">
        <is>
          <t>Lupin</t>
        </is>
      </c>
      <c r="G5852" t="inlineStr"/>
      <c r="H5852" t="inlineStr"/>
      <c r="I5852" t="inlineStr"/>
      <c r="J5852" t="inlineStr"/>
      <c r="K5852" t="inlineStr"/>
      <c r="L5852" t="inlineStr"/>
      <c r="M5852" t="inlineStr"/>
      <c r="N5852" t="inlineStr"/>
      <c r="O5852" t="n">
        <v>3.29</v>
      </c>
      <c r="P5852" t="inlineStr"/>
      <c r="Q5852" t="inlineStr"/>
      <c r="R5852" t="inlineStr"/>
      <c r="S5852" t="inlineStr"/>
      <c r="T5852" t="inlineStr"/>
      <c r="U5852" t="n">
        <v>0</v>
      </c>
      <c r="V5852" t="n">
        <v>500000000</v>
      </c>
      <c r="W5852" t="inlineStr"/>
      <c r="X5852" t="inlineStr">
        <is>
          <t>déterminé</t>
        </is>
      </c>
    </row>
    <row r="5853" ht="15" customHeight="1" s="1003">
      <c r="A5853" s="1019" t="inlineStr">
        <is>
          <t>Amidon, fibres, lipides et sons</t>
        </is>
      </c>
      <c r="B5853" t="inlineStr">
        <is>
          <t>Usages alimentaires</t>
        </is>
      </c>
      <c r="C5853" t="inlineStr">
        <is>
          <t>kt</t>
        </is>
      </c>
      <c r="D5853" t="inlineStr">
        <is>
          <t>France</t>
        </is>
      </c>
      <c r="E5853" t="inlineStr">
        <is>
          <t>2023-24</t>
        </is>
      </c>
      <c r="F5853" t="inlineStr">
        <is>
          <t>Lupin</t>
        </is>
      </c>
      <c r="G5853" t="inlineStr"/>
      <c r="H5853" t="inlineStr"/>
      <c r="I5853" t="inlineStr"/>
      <c r="J5853" t="inlineStr"/>
      <c r="K5853" t="inlineStr"/>
      <c r="L5853" t="inlineStr"/>
      <c r="M5853" t="inlineStr"/>
      <c r="N5853" t="inlineStr"/>
      <c r="O5853" t="n">
        <v>3.29</v>
      </c>
      <c r="P5853" t="inlineStr"/>
      <c r="Q5853" t="inlineStr"/>
      <c r="R5853" t="inlineStr"/>
      <c r="S5853" t="inlineStr"/>
      <c r="T5853" t="inlineStr"/>
      <c r="U5853" t="n">
        <v>0</v>
      </c>
      <c r="V5853" t="n">
        <v>500000000</v>
      </c>
      <c r="W5853" t="inlineStr"/>
      <c r="X5853" t="inlineStr">
        <is>
          <t>déterminé</t>
        </is>
      </c>
    </row>
    <row r="5854" ht="15" customHeight="1" s="1003">
      <c r="A5854" s="1019" t="inlineStr">
        <is>
          <t>Amidon, fibres, lipides et sons</t>
        </is>
      </c>
      <c r="B5854" t="inlineStr">
        <is>
          <t>Débouchés</t>
        </is>
      </c>
      <c r="C5854" t="inlineStr">
        <is>
          <t>kt</t>
        </is>
      </c>
      <c r="D5854" t="inlineStr">
        <is>
          <t>France</t>
        </is>
      </c>
      <c r="E5854" t="inlineStr">
        <is>
          <t>2023-24</t>
        </is>
      </c>
      <c r="F5854" t="inlineStr">
        <is>
          <t>Lupin</t>
        </is>
      </c>
      <c r="G5854" t="inlineStr"/>
      <c r="H5854" t="inlineStr"/>
      <c r="I5854" t="inlineStr"/>
      <c r="J5854" t="inlineStr"/>
      <c r="K5854" t="inlineStr"/>
      <c r="L5854" t="inlineStr"/>
      <c r="M5854" t="inlineStr"/>
      <c r="N5854" t="inlineStr"/>
      <c r="O5854" t="n">
        <v>3.29</v>
      </c>
      <c r="P5854" t="inlineStr"/>
      <c r="Q5854" t="inlineStr"/>
      <c r="R5854" t="inlineStr"/>
      <c r="S5854" t="inlineStr"/>
      <c r="T5854" t="inlineStr"/>
      <c r="U5854" t="n">
        <v>0</v>
      </c>
      <c r="V5854" t="n">
        <v>500000000</v>
      </c>
      <c r="W5854" t="inlineStr"/>
      <c r="X5854" t="inlineStr">
        <is>
          <t>déterminé</t>
        </is>
      </c>
    </row>
    <row r="5855" ht="15" customHeight="1" s="1003">
      <c r="A5855" s="1019" t="inlineStr">
        <is>
          <t>Récolte</t>
        </is>
      </c>
      <c r="B5855" t="inlineStr">
        <is>
          <t>Olives</t>
        </is>
      </c>
      <c r="C5855" t="inlineStr">
        <is>
          <t>kt</t>
        </is>
      </c>
      <c r="D5855" t="inlineStr">
        <is>
          <t>France</t>
        </is>
      </c>
      <c r="E5855" t="inlineStr">
        <is>
          <t>2023-24</t>
        </is>
      </c>
      <c r="F5855" t="inlineStr">
        <is>
          <t>Lupin</t>
        </is>
      </c>
      <c r="G5855" t="inlineStr"/>
      <c r="H5855" t="inlineStr"/>
      <c r="I5855" t="inlineStr"/>
      <c r="J5855" t="inlineStr"/>
      <c r="K5855" t="inlineStr"/>
      <c r="L5855" t="inlineStr"/>
      <c r="M5855" t="inlineStr"/>
      <c r="N5855" t="inlineStr"/>
      <c r="O5855" t="n">
        <v>-0</v>
      </c>
      <c r="P5855" t="n">
        <v>0</v>
      </c>
      <c r="Q5855" t="n">
        <v>500000000</v>
      </c>
      <c r="R5855" t="inlineStr"/>
      <c r="S5855" t="inlineStr"/>
      <c r="T5855" t="inlineStr"/>
      <c r="U5855" t="n">
        <v>0</v>
      </c>
      <c r="V5855" t="n">
        <v>500000000</v>
      </c>
      <c r="W5855" t="inlineStr"/>
      <c r="X5855" t="inlineStr">
        <is>
          <t>libre unbounded</t>
        </is>
      </c>
    </row>
    <row r="5856" ht="15" customHeight="1" s="1003">
      <c r="A5856" s="1019" t="inlineStr">
        <is>
          <t>Récolte</t>
        </is>
      </c>
      <c r="B5856" t="inlineStr">
        <is>
          <t>Graines récoltées</t>
        </is>
      </c>
      <c r="C5856" t="inlineStr">
        <is>
          <t>kt</t>
        </is>
      </c>
      <c r="D5856" t="inlineStr">
        <is>
          <t>France</t>
        </is>
      </c>
      <c r="E5856" t="inlineStr">
        <is>
          <t>2023-24</t>
        </is>
      </c>
      <c r="F5856" t="inlineStr">
        <is>
          <t>Lupin</t>
        </is>
      </c>
      <c r="G5856" t="inlineStr">
        <is>
          <t>Récolte = 11 kt (Statistique Agricole Annuelle - SSP)</t>
        </is>
      </c>
      <c r="H5856" t="inlineStr"/>
      <c r="I5856" t="inlineStr">
        <is>
          <t>Statistique Agricole Annuelle - SSP</t>
        </is>
      </c>
      <c r="J5856" t="inlineStr"/>
      <c r="K5856" t="inlineStr">
        <is>
          <t>Volume</t>
        </is>
      </c>
      <c r="L5856" t="inlineStr">
        <is>
          <t>Récolte</t>
        </is>
      </c>
      <c r="M5856" t="inlineStr">
        <is>
          <t>Récoltes - AGRESTE</t>
        </is>
      </c>
      <c r="N5856" t="inlineStr"/>
      <c r="O5856" t="n">
        <v>10.9</v>
      </c>
      <c r="P5856" t="inlineStr"/>
      <c r="Q5856" t="inlineStr"/>
      <c r="R5856" t="n">
        <v>10.87</v>
      </c>
      <c r="S5856" t="n">
        <v>0.54</v>
      </c>
      <c r="T5856" t="n">
        <v>0.1</v>
      </c>
      <c r="U5856" t="n">
        <v>0</v>
      </c>
      <c r="V5856" t="n">
        <v>500000000</v>
      </c>
      <c r="W5856" t="n">
        <v>0</v>
      </c>
      <c r="X5856" t="inlineStr">
        <is>
          <t>mesuré</t>
        </is>
      </c>
    </row>
    <row r="5857" ht="15" customHeight="1" s="1003">
      <c r="A5857" s="1019" t="inlineStr">
        <is>
          <t>Ferme</t>
        </is>
      </c>
      <c r="B5857" t="inlineStr">
        <is>
          <t>Stock final à la ferme</t>
        </is>
      </c>
      <c r="C5857" t="inlineStr">
        <is>
          <t>kt</t>
        </is>
      </c>
      <c r="D5857" t="inlineStr">
        <is>
          <t>France</t>
        </is>
      </c>
      <c r="E5857" t="inlineStr">
        <is>
          <t>2023-24</t>
        </is>
      </c>
      <c r="F5857" t="inlineStr">
        <is>
          <t>Lupin</t>
        </is>
      </c>
      <c r="G5857" t="inlineStr"/>
      <c r="H5857" t="inlineStr"/>
      <c r="I5857" t="inlineStr"/>
      <c r="J5857" t="inlineStr">
        <is>
          <t>Le stock à la ferme est négligé</t>
        </is>
      </c>
      <c r="K5857" t="inlineStr"/>
      <c r="L5857" t="inlineStr">
        <is>
          <t>Stock final à la ferme</t>
        </is>
      </c>
      <c r="M5857" t="inlineStr"/>
      <c r="N5857" t="inlineStr"/>
      <c r="O5857" t="n">
        <v>0</v>
      </c>
      <c r="P5857" t="inlineStr"/>
      <c r="Q5857" t="inlineStr"/>
      <c r="R5857" t="n">
        <v>0</v>
      </c>
      <c r="S5857" t="n">
        <v>0</v>
      </c>
      <c r="T5857" t="inlineStr"/>
      <c r="U5857" t="n">
        <v>0</v>
      </c>
      <c r="V5857" t="n">
        <v>500000000</v>
      </c>
      <c r="W5857" t="n">
        <v>0</v>
      </c>
      <c r="X5857" t="inlineStr">
        <is>
          <t>mesuré</t>
        </is>
      </c>
    </row>
    <row r="5858" ht="15" customHeight="1" s="1003">
      <c r="A5858" s="1019" t="inlineStr">
        <is>
          <t>Ferme</t>
        </is>
      </c>
      <c r="B5858" t="inlineStr">
        <is>
          <t>Graines autoconsommées</t>
        </is>
      </c>
      <c r="C5858" t="inlineStr">
        <is>
          <t>kt</t>
        </is>
      </c>
      <c r="D5858" t="inlineStr">
        <is>
          <t>France</t>
        </is>
      </c>
      <c r="E5858" t="inlineStr">
        <is>
          <t>2023-24</t>
        </is>
      </c>
      <c r="F5858" t="inlineStr">
        <is>
          <t>Lupin</t>
        </is>
      </c>
      <c r="G5858" t="inlineStr"/>
      <c r="H5858" t="inlineStr"/>
      <c r="I5858" t="inlineStr"/>
      <c r="J5858" t="inlineStr"/>
      <c r="K5858" t="inlineStr"/>
      <c r="L5858" t="inlineStr"/>
      <c r="M5858" t="inlineStr"/>
      <c r="N5858" t="inlineStr"/>
      <c r="O5858" t="n">
        <v>5.41</v>
      </c>
      <c r="P5858" t="inlineStr"/>
      <c r="Q5858" t="inlineStr"/>
      <c r="R5858" t="inlineStr"/>
      <c r="S5858" t="inlineStr"/>
      <c r="T5858" t="inlineStr"/>
      <c r="U5858" t="n">
        <v>0</v>
      </c>
      <c r="V5858" t="n">
        <v>500000000</v>
      </c>
      <c r="W5858" t="inlineStr"/>
      <c r="X5858" t="inlineStr">
        <is>
          <t>déterminé</t>
        </is>
      </c>
    </row>
    <row r="5859" ht="15" customHeight="1" s="1003">
      <c r="A5859" s="1019" t="inlineStr">
        <is>
          <t>Ferme</t>
        </is>
      </c>
      <c r="B5859" t="inlineStr">
        <is>
          <t>Stock final</t>
        </is>
      </c>
      <c r="C5859" t="inlineStr">
        <is>
          <t>kt</t>
        </is>
      </c>
      <c r="D5859" t="inlineStr">
        <is>
          <t>France</t>
        </is>
      </c>
      <c r="E5859" t="inlineStr">
        <is>
          <t>2023-24</t>
        </is>
      </c>
      <c r="F5859" t="inlineStr">
        <is>
          <t>Lupin</t>
        </is>
      </c>
      <c r="G5859" t="inlineStr"/>
      <c r="H5859" t="inlineStr"/>
      <c r="I5859" t="inlineStr"/>
      <c r="J5859" t="inlineStr"/>
      <c r="K5859" t="inlineStr"/>
      <c r="L5859" t="inlineStr"/>
      <c r="M5859" t="inlineStr"/>
      <c r="N5859" t="inlineStr"/>
      <c r="O5859" t="n">
        <v>0</v>
      </c>
      <c r="P5859" t="inlineStr"/>
      <c r="Q5859" t="inlineStr"/>
      <c r="R5859" t="inlineStr"/>
      <c r="S5859" t="inlineStr"/>
      <c r="T5859" t="inlineStr"/>
      <c r="U5859" t="n">
        <v>0</v>
      </c>
      <c r="V5859" t="n">
        <v>500000000</v>
      </c>
      <c r="W5859" t="inlineStr"/>
      <c r="X5859" t="inlineStr">
        <is>
          <t>déterminé</t>
        </is>
      </c>
    </row>
    <row r="5860" ht="15" customHeight="1" s="1003">
      <c r="A5860" s="1019" t="inlineStr">
        <is>
          <t>OS</t>
        </is>
      </c>
      <c r="B5860" t="inlineStr">
        <is>
          <t>Graines collectées</t>
        </is>
      </c>
      <c r="C5860" t="inlineStr">
        <is>
          <t>kt</t>
        </is>
      </c>
      <c r="D5860" t="inlineStr">
        <is>
          <t>France</t>
        </is>
      </c>
      <c r="E5860" t="inlineStr">
        <is>
          <t>2023-24</t>
        </is>
      </c>
      <c r="F5860" t="inlineStr">
        <is>
          <t>Lupin</t>
        </is>
      </c>
      <c r="G5860" t="inlineStr"/>
      <c r="H5860" t="inlineStr"/>
      <c r="I5860" t="inlineStr"/>
      <c r="J5860" t="inlineStr"/>
      <c r="K5860" t="inlineStr"/>
      <c r="L5860" t="inlineStr"/>
      <c r="M5860" t="inlineStr"/>
      <c r="N5860" t="inlineStr"/>
      <c r="O5860" t="n">
        <v>5.31</v>
      </c>
      <c r="P5860" t="inlineStr"/>
      <c r="Q5860" t="inlineStr"/>
      <c r="R5860" t="inlineStr"/>
      <c r="S5860" t="inlineStr"/>
      <c r="T5860" t="inlineStr"/>
      <c r="U5860" t="n">
        <v>0</v>
      </c>
      <c r="V5860" t="n">
        <v>500000000</v>
      </c>
      <c r="W5860" t="inlineStr"/>
      <c r="X5860" t="inlineStr">
        <is>
          <t>déterminé</t>
        </is>
      </c>
    </row>
    <row r="5861" ht="15" customHeight="1" s="1003">
      <c r="A5861" s="1019" t="inlineStr">
        <is>
          <t>OS</t>
        </is>
      </c>
      <c r="B5861" t="inlineStr">
        <is>
          <t>Stock final collecteurs</t>
        </is>
      </c>
      <c r="C5861" t="inlineStr">
        <is>
          <t>kt</t>
        </is>
      </c>
      <c r="D5861" t="inlineStr">
        <is>
          <t>France</t>
        </is>
      </c>
      <c r="E5861" t="inlineStr">
        <is>
          <t>2023-24</t>
        </is>
      </c>
      <c r="F5861" t="inlineStr">
        <is>
          <t>Lupin</t>
        </is>
      </c>
      <c r="G5861" t="inlineStr">
        <is>
          <t>Stock final collecteurs = 2 kt (Collectes, stocks - FranceAgriMer)</t>
        </is>
      </c>
      <c r="H5861" t="inlineStr"/>
      <c r="I5861" t="inlineStr">
        <is>
          <t>Collectes, stocks - FranceAgriMer</t>
        </is>
      </c>
      <c r="J5861" t="inlineStr"/>
      <c r="K5861" t="inlineStr">
        <is>
          <t>Volume</t>
        </is>
      </c>
      <c r="L5861" t="inlineStr">
        <is>
          <t>Stock final collecteurs</t>
        </is>
      </c>
      <c r="M5861" t="inlineStr">
        <is>
          <t>Collectes, stocks protéa - FAM</t>
        </is>
      </c>
      <c r="N5861" t="inlineStr"/>
      <c r="O5861" t="n">
        <v>2.16</v>
      </c>
      <c r="P5861" t="inlineStr"/>
      <c r="Q5861" t="inlineStr"/>
      <c r="R5861" t="n">
        <v>2.16</v>
      </c>
      <c r="S5861" t="n">
        <v>0.11</v>
      </c>
      <c r="T5861" t="n">
        <v>0.1</v>
      </c>
      <c r="U5861" t="n">
        <v>0</v>
      </c>
      <c r="V5861" t="n">
        <v>500000000</v>
      </c>
      <c r="W5861" t="n">
        <v>0</v>
      </c>
      <c r="X5861" t="inlineStr">
        <is>
          <t>mesuré</t>
        </is>
      </c>
    </row>
    <row r="5862" ht="15" customHeight="1" s="1003">
      <c r="A5862" s="1019" t="inlineStr">
        <is>
          <t>OS</t>
        </is>
      </c>
      <c r="B5862" t="inlineStr">
        <is>
          <t>Stock final</t>
        </is>
      </c>
      <c r="C5862" t="inlineStr">
        <is>
          <t>kt</t>
        </is>
      </c>
      <c r="D5862" t="inlineStr">
        <is>
          <t>France</t>
        </is>
      </c>
      <c r="E5862" t="inlineStr">
        <is>
          <t>2023-24</t>
        </is>
      </c>
      <c r="F5862" t="inlineStr">
        <is>
          <t>Lupin</t>
        </is>
      </c>
      <c r="G5862" t="inlineStr">
        <is>
          <t>Stock final collecteurs = 11 kt (Collectes, stocks - FranceAgriMer)</t>
        </is>
      </c>
      <c r="H5862" t="inlineStr"/>
      <c r="I5862" t="inlineStr">
        <is>
          <t>Collectes, stocks - FranceAgriMer</t>
        </is>
      </c>
      <c r="J5862" t="inlineStr"/>
      <c r="K5862" t="inlineStr">
        <is>
          <t>Volume</t>
        </is>
      </c>
      <c r="L5862" t="inlineStr">
        <is>
          <t>Stock final collecteurs</t>
        </is>
      </c>
      <c r="M5862" t="inlineStr">
        <is>
          <t>Collectes, stocks protéa - FAM</t>
        </is>
      </c>
      <c r="N5862" t="inlineStr"/>
      <c r="O5862" t="n">
        <v>2.16</v>
      </c>
      <c r="P5862" t="inlineStr"/>
      <c r="Q5862" t="inlineStr"/>
      <c r="R5862" t="inlineStr"/>
      <c r="S5862" t="inlineStr"/>
      <c r="T5862" t="inlineStr"/>
      <c r="U5862" t="n">
        <v>0</v>
      </c>
      <c r="V5862" t="n">
        <v>500000000</v>
      </c>
      <c r="W5862" t="inlineStr"/>
      <c r="X5862" t="inlineStr">
        <is>
          <t>déterminé</t>
        </is>
      </c>
    </row>
    <row r="5863" ht="15" customHeight="1" s="1003">
      <c r="A5863" s="1019" t="inlineStr">
        <is>
          <t>OS</t>
        </is>
      </c>
      <c r="B5863" t="inlineStr">
        <is>
          <t>Issues de silo</t>
        </is>
      </c>
      <c r="C5863" t="inlineStr">
        <is>
          <t>kt</t>
        </is>
      </c>
      <c r="D5863" t="inlineStr">
        <is>
          <t>France</t>
        </is>
      </c>
      <c r="E5863" t="inlineStr">
        <is>
          <t>2023-24</t>
        </is>
      </c>
      <c r="F5863" t="inlineStr">
        <is>
          <t>Lupin</t>
        </is>
      </c>
      <c r="G5863" t="inlineStr"/>
      <c r="H5863" t="inlineStr">
        <is>
          <t>Ratio d'issues de silo = 1 % (ONRB - FranceAgriMer)</t>
        </is>
      </c>
      <c r="I5863" t="inlineStr">
        <is>
          <t>ONRB - FranceAgriMer</t>
        </is>
      </c>
      <c r="J5863" t="inlineStr">
        <is>
          <t>Même ratio d'issues de silo que les pois et fèveroles</t>
        </is>
      </c>
      <c r="K5863" t="inlineStr">
        <is>
          <t>Rendement</t>
        </is>
      </c>
      <c r="L5863" t="inlineStr">
        <is>
          <t>Ratio d'issues de silo</t>
        </is>
      </c>
      <c r="M5863" t="inlineStr">
        <is>
          <t>Issues de silo - ONRB</t>
        </is>
      </c>
      <c r="N5863" t="inlineStr"/>
      <c r="O5863" t="n">
        <v>0.05</v>
      </c>
      <c r="P5863" t="inlineStr"/>
      <c r="Q5863" t="inlineStr"/>
      <c r="R5863" t="inlineStr"/>
      <c r="S5863" t="inlineStr"/>
      <c r="T5863" t="inlineStr"/>
      <c r="U5863" t="n">
        <v>0</v>
      </c>
      <c r="V5863" t="n">
        <v>500000000</v>
      </c>
      <c r="W5863" t="inlineStr"/>
      <c r="X5863" t="inlineStr">
        <is>
          <t>déterminé</t>
        </is>
      </c>
    </row>
    <row r="5864" ht="15" customHeight="1" s="1003">
      <c r="A5864" s="1019" t="inlineStr">
        <is>
          <t>Trituration</t>
        </is>
      </c>
      <c r="B5864" t="inlineStr">
        <is>
          <t>Huile</t>
        </is>
      </c>
      <c r="C5864" t="inlineStr">
        <is>
          <t>kt</t>
        </is>
      </c>
      <c r="D5864" t="inlineStr">
        <is>
          <t>France</t>
        </is>
      </c>
      <c r="E5864" t="inlineStr">
        <is>
          <t>2023-24</t>
        </is>
      </c>
      <c r="F5864" t="inlineStr">
        <is>
          <t>Lupin</t>
        </is>
      </c>
      <c r="G5864" t="inlineStr"/>
      <c r="H5864" t="inlineStr"/>
      <c r="I5864" t="inlineStr"/>
      <c r="J5864" t="inlineStr">
        <is>
          <t>Pas de trituration</t>
        </is>
      </c>
      <c r="K5864" t="inlineStr"/>
      <c r="L5864" t="inlineStr"/>
      <c r="M5864" t="inlineStr"/>
      <c r="N5864" t="inlineStr"/>
      <c r="O5864" t="n">
        <v>-0</v>
      </c>
      <c r="P5864" t="inlineStr"/>
      <c r="Q5864" t="inlineStr"/>
      <c r="R5864" t="n">
        <v>0</v>
      </c>
      <c r="S5864" t="n">
        <v>0</v>
      </c>
      <c r="T5864" t="inlineStr"/>
      <c r="U5864" t="n">
        <v>0</v>
      </c>
      <c r="V5864" t="n">
        <v>500000000</v>
      </c>
      <c r="W5864" t="n">
        <v>0</v>
      </c>
      <c r="X5864" t="inlineStr">
        <is>
          <t>mesuré</t>
        </is>
      </c>
    </row>
    <row r="5865" ht="15" customHeight="1" s="1003">
      <c r="A5865" s="1019" t="inlineStr">
        <is>
          <t>Trituration</t>
        </is>
      </c>
      <c r="B5865" t="inlineStr">
        <is>
          <t>Tourteaux</t>
        </is>
      </c>
      <c r="C5865" t="inlineStr">
        <is>
          <t>kt</t>
        </is>
      </c>
      <c r="D5865" t="inlineStr">
        <is>
          <t>France</t>
        </is>
      </c>
      <c r="E5865" t="inlineStr">
        <is>
          <t>2023-24</t>
        </is>
      </c>
      <c r="F5865" t="inlineStr">
        <is>
          <t>Lupin</t>
        </is>
      </c>
      <c r="G5865" t="inlineStr"/>
      <c r="H5865" t="inlineStr"/>
      <c r="I5865" t="inlineStr"/>
      <c r="J5865" t="inlineStr"/>
      <c r="K5865" t="inlineStr"/>
      <c r="L5865" t="inlineStr"/>
      <c r="M5865" t="inlineStr"/>
      <c r="N5865" t="inlineStr"/>
      <c r="O5865" t="n">
        <v>-0</v>
      </c>
      <c r="P5865" t="inlineStr"/>
      <c r="Q5865" t="inlineStr"/>
      <c r="R5865" t="n">
        <v>0</v>
      </c>
      <c r="S5865" t="n">
        <v>0</v>
      </c>
      <c r="T5865" t="inlineStr"/>
      <c r="U5865" t="n">
        <v>0</v>
      </c>
      <c r="V5865" t="n">
        <v>500000000</v>
      </c>
      <c r="W5865" t="n">
        <v>0</v>
      </c>
      <c r="X5865" t="inlineStr">
        <is>
          <t>mesuré</t>
        </is>
      </c>
    </row>
    <row r="5866" ht="15" customHeight="1" s="1003">
      <c r="A5866" s="1019" t="inlineStr">
        <is>
          <t>Trituration</t>
        </is>
      </c>
      <c r="B5866" t="inlineStr">
        <is>
          <t>Coques (+ eau)</t>
        </is>
      </c>
      <c r="C5866" t="inlineStr">
        <is>
          <t>kt</t>
        </is>
      </c>
      <c r="D5866" t="inlineStr">
        <is>
          <t>France</t>
        </is>
      </c>
      <c r="E5866" t="inlineStr">
        <is>
          <t>2023-24</t>
        </is>
      </c>
      <c r="F5866" t="inlineStr">
        <is>
          <t>Lupin</t>
        </is>
      </c>
      <c r="G5866" t="inlineStr"/>
      <c r="H5866" t="inlineStr"/>
      <c r="I5866" t="inlineStr"/>
      <c r="J5866" t="inlineStr"/>
      <c r="K5866" t="inlineStr"/>
      <c r="L5866" t="inlineStr"/>
      <c r="M5866" t="inlineStr"/>
      <c r="N5866" t="inlineStr"/>
      <c r="O5866" t="n">
        <v>0</v>
      </c>
      <c r="P5866" t="inlineStr"/>
      <c r="Q5866" t="inlineStr"/>
      <c r="R5866" t="inlineStr"/>
      <c r="S5866" t="inlineStr"/>
      <c r="T5866" t="inlineStr"/>
      <c r="U5866" t="n">
        <v>0</v>
      </c>
      <c r="V5866" t="n">
        <v>500000000</v>
      </c>
      <c r="W5866" t="inlineStr"/>
      <c r="X5866" t="inlineStr">
        <is>
          <t>déterminé</t>
        </is>
      </c>
    </row>
    <row r="5867" ht="15" customHeight="1" s="1003">
      <c r="A5867" s="1019" t="inlineStr">
        <is>
          <t>Moulin</t>
        </is>
      </c>
      <c r="B5867" t="inlineStr">
        <is>
          <t>Grignons d'olive</t>
        </is>
      </c>
      <c r="C5867" t="inlineStr">
        <is>
          <t>kt</t>
        </is>
      </c>
      <c r="D5867" t="inlineStr">
        <is>
          <t>France</t>
        </is>
      </c>
      <c r="E5867" t="inlineStr">
        <is>
          <t>2023-24</t>
        </is>
      </c>
      <c r="F5867" t="inlineStr">
        <is>
          <t>Lupin</t>
        </is>
      </c>
      <c r="G5867" t="inlineStr"/>
      <c r="H5867" t="inlineStr"/>
      <c r="I5867" t="inlineStr"/>
      <c r="J5867" t="inlineStr"/>
      <c r="K5867" t="inlineStr"/>
      <c r="L5867" t="inlineStr">
        <is>
          <t>Production de grignons d'olive</t>
        </is>
      </c>
      <c r="M5867" t="inlineStr"/>
      <c r="N5867" t="inlineStr"/>
      <c r="O5867" t="n">
        <v>-0</v>
      </c>
      <c r="P5867" t="n">
        <v>0</v>
      </c>
      <c r="Q5867" t="n">
        <v>500000000</v>
      </c>
      <c r="R5867" t="inlineStr"/>
      <c r="S5867" t="inlineStr"/>
      <c r="T5867" t="inlineStr"/>
      <c r="U5867" t="n">
        <v>0</v>
      </c>
      <c r="V5867" t="n">
        <v>500000000</v>
      </c>
      <c r="W5867" t="inlineStr"/>
      <c r="X5867" t="inlineStr">
        <is>
          <t>libre unbounded</t>
        </is>
      </c>
    </row>
    <row r="5868" ht="15" customHeight="1" s="1003">
      <c r="A5868" s="1019" t="inlineStr">
        <is>
          <t>Moulin</t>
        </is>
      </c>
      <c r="B5868" t="inlineStr">
        <is>
          <t>Huile d'olive</t>
        </is>
      </c>
      <c r="C5868" t="inlineStr">
        <is>
          <t>kt</t>
        </is>
      </c>
      <c r="D5868" t="inlineStr">
        <is>
          <t>France</t>
        </is>
      </c>
      <c r="E5868" t="inlineStr">
        <is>
          <t>2023-24</t>
        </is>
      </c>
      <c r="F5868" t="inlineStr">
        <is>
          <t>Lupin</t>
        </is>
      </c>
      <c r="G5868" t="inlineStr"/>
      <c r="H5868" t="inlineStr"/>
      <c r="I5868" t="inlineStr"/>
      <c r="J5868" t="inlineStr"/>
      <c r="K5868" t="inlineStr"/>
      <c r="L5868" t="inlineStr"/>
      <c r="M5868" t="inlineStr"/>
      <c r="N5868" t="inlineStr"/>
      <c r="O5868" t="n">
        <v>-0</v>
      </c>
      <c r="P5868" t="n">
        <v>0</v>
      </c>
      <c r="Q5868" t="n">
        <v>500000000</v>
      </c>
      <c r="R5868" t="inlineStr"/>
      <c r="S5868" t="inlineStr"/>
      <c r="T5868" t="inlineStr"/>
      <c r="U5868" t="n">
        <v>0</v>
      </c>
      <c r="V5868" t="n">
        <v>500000000</v>
      </c>
      <c r="W5868" t="inlineStr"/>
      <c r="X5868" t="inlineStr">
        <is>
          <t>libre unbounded</t>
        </is>
      </c>
    </row>
    <row r="5869" ht="15" customHeight="1" s="1003">
      <c r="A5869" s="1019" t="inlineStr">
        <is>
          <t>Conservation ou préparation d'olives</t>
        </is>
      </c>
      <c r="B5869" t="inlineStr">
        <is>
          <t>Olives de table</t>
        </is>
      </c>
      <c r="C5869" t="inlineStr">
        <is>
          <t>kt</t>
        </is>
      </c>
      <c r="D5869" t="inlineStr">
        <is>
          <t>France</t>
        </is>
      </c>
      <c r="E5869" t="inlineStr">
        <is>
          <t>2023-24</t>
        </is>
      </c>
      <c r="F5869" t="inlineStr">
        <is>
          <t>Lupin</t>
        </is>
      </c>
      <c r="G5869" t="inlineStr"/>
      <c r="H5869" t="inlineStr"/>
      <c r="I5869" t="inlineStr"/>
      <c r="J5869" t="inlineStr"/>
      <c r="K5869" t="inlineStr"/>
      <c r="L5869" t="inlineStr"/>
      <c r="M5869" t="inlineStr"/>
      <c r="N5869" t="inlineStr"/>
      <c r="O5869" t="n">
        <v>-0</v>
      </c>
      <c r="P5869" t="n">
        <v>0</v>
      </c>
      <c r="Q5869" t="n">
        <v>500000000</v>
      </c>
      <c r="R5869" t="inlineStr"/>
      <c r="S5869" t="inlineStr"/>
      <c r="T5869" t="inlineStr"/>
      <c r="U5869" t="n">
        <v>0</v>
      </c>
      <c r="V5869" t="n">
        <v>500000000</v>
      </c>
      <c r="W5869" t="inlineStr"/>
      <c r="X5869" t="inlineStr">
        <is>
          <t>libre unbounded</t>
        </is>
      </c>
    </row>
    <row r="5870" ht="15" customHeight="1" s="1003">
      <c r="A5870" s="1019" t="inlineStr">
        <is>
          <t>Fabrication de produits alimentaires</t>
        </is>
      </c>
      <c r="B5870" t="inlineStr">
        <is>
          <t>Produits alimentaires</t>
        </is>
      </c>
      <c r="C5870" t="inlineStr">
        <is>
          <t>kt</t>
        </is>
      </c>
      <c r="D5870" t="inlineStr">
        <is>
          <t>France</t>
        </is>
      </c>
      <c r="E5870" t="inlineStr">
        <is>
          <t>2023-24</t>
        </is>
      </c>
      <c r="F5870" t="inlineStr">
        <is>
          <t>Lupin</t>
        </is>
      </c>
      <c r="G5870" t="inlineStr"/>
      <c r="H5870" t="inlineStr"/>
      <c r="I5870" t="inlineStr"/>
      <c r="J5870" t="inlineStr"/>
      <c r="K5870" t="inlineStr"/>
      <c r="L5870" t="inlineStr"/>
      <c r="M5870" t="inlineStr"/>
      <c r="N5870" t="inlineStr"/>
      <c r="O5870" t="n">
        <v>0</v>
      </c>
      <c r="P5870" t="inlineStr"/>
      <c r="Q5870" t="inlineStr"/>
      <c r="R5870" t="inlineStr"/>
      <c r="S5870" t="inlineStr"/>
      <c r="T5870" t="inlineStr"/>
      <c r="U5870" t="n">
        <v>0</v>
      </c>
      <c r="V5870" t="n">
        <v>500000000</v>
      </c>
      <c r="W5870" t="inlineStr"/>
      <c r="X5870" t="inlineStr">
        <is>
          <t>déterminé</t>
        </is>
      </c>
    </row>
    <row r="5871" ht="15" customHeight="1" s="1003">
      <c r="A5871" s="1019" t="inlineStr">
        <is>
          <t>Amidonnerie</t>
        </is>
      </c>
      <c r="B5871" t="inlineStr">
        <is>
          <t>Fibres, lipides et sons</t>
        </is>
      </c>
      <c r="C5871" t="inlineStr">
        <is>
          <t>kt</t>
        </is>
      </c>
      <c r="D5871" t="inlineStr">
        <is>
          <t>France</t>
        </is>
      </c>
      <c r="E5871" t="inlineStr">
        <is>
          <t>2023-24</t>
        </is>
      </c>
      <c r="F5871" t="inlineStr">
        <is>
          <t>Lupin</t>
        </is>
      </c>
      <c r="G5871" t="inlineStr"/>
      <c r="H5871" t="inlineStr"/>
      <c r="I5871" t="inlineStr"/>
      <c r="J5871" t="inlineStr"/>
      <c r="K5871" t="inlineStr"/>
      <c r="L5871" t="inlineStr"/>
      <c r="M5871" t="inlineStr"/>
      <c r="N5871" t="inlineStr"/>
      <c r="O5871" t="n">
        <v>-0</v>
      </c>
      <c r="P5871" t="n">
        <v>0</v>
      </c>
      <c r="Q5871" t="n">
        <v>-0</v>
      </c>
      <c r="R5871" t="inlineStr"/>
      <c r="S5871" t="inlineStr"/>
      <c r="T5871" t="inlineStr"/>
      <c r="U5871" t="n">
        <v>0</v>
      </c>
      <c r="V5871" t="n">
        <v>500000000</v>
      </c>
      <c r="W5871" t="inlineStr"/>
      <c r="X5871" t="inlineStr">
        <is>
          <t>libre</t>
        </is>
      </c>
    </row>
    <row r="5872" ht="15" customHeight="1" s="1003">
      <c r="A5872" s="1019" t="inlineStr">
        <is>
          <t>Amidonnerie</t>
        </is>
      </c>
      <c r="B5872" t="inlineStr">
        <is>
          <t>Amidon</t>
        </is>
      </c>
      <c r="C5872" t="inlineStr">
        <is>
          <t>kt</t>
        </is>
      </c>
      <c r="D5872" t="inlineStr">
        <is>
          <t>France</t>
        </is>
      </c>
      <c r="E5872" t="inlineStr">
        <is>
          <t>2023-24</t>
        </is>
      </c>
      <c r="F5872" t="inlineStr">
        <is>
          <t>Lupin</t>
        </is>
      </c>
      <c r="G5872" t="inlineStr"/>
      <c r="H5872" t="inlineStr"/>
      <c r="I5872" t="inlineStr"/>
      <c r="J5872" t="inlineStr"/>
      <c r="K5872" t="inlineStr"/>
      <c r="L5872" t="inlineStr"/>
      <c r="M5872" t="inlineStr"/>
      <c r="N5872" t="inlineStr"/>
      <c r="O5872" t="n">
        <v>-0</v>
      </c>
      <c r="P5872" t="n">
        <v>0</v>
      </c>
      <c r="Q5872" t="n">
        <v>-0</v>
      </c>
      <c r="R5872" t="inlineStr"/>
      <c r="S5872" t="inlineStr"/>
      <c r="T5872" t="inlineStr"/>
      <c r="U5872" t="n">
        <v>0</v>
      </c>
      <c r="V5872" t="n">
        <v>500000000</v>
      </c>
      <c r="W5872" t="inlineStr"/>
      <c r="X5872" t="inlineStr">
        <is>
          <t>libre</t>
        </is>
      </c>
    </row>
    <row r="5873" ht="15" customHeight="1" s="1003">
      <c r="A5873" s="1019" t="inlineStr">
        <is>
          <t>Amidonnerie</t>
        </is>
      </c>
      <c r="B5873" t="inlineStr">
        <is>
          <t>Protéine</t>
        </is>
      </c>
      <c r="C5873" t="inlineStr">
        <is>
          <t>kt</t>
        </is>
      </c>
      <c r="D5873" t="inlineStr">
        <is>
          <t>France</t>
        </is>
      </c>
      <c r="E5873" t="inlineStr">
        <is>
          <t>2023-24</t>
        </is>
      </c>
      <c r="F5873" t="inlineStr">
        <is>
          <t>Lupin</t>
        </is>
      </c>
      <c r="G5873" t="inlineStr"/>
      <c r="H5873" t="inlineStr"/>
      <c r="I5873" t="inlineStr"/>
      <c r="J5873" t="inlineStr"/>
      <c r="K5873" t="inlineStr"/>
      <c r="L5873" t="inlineStr"/>
      <c r="M5873" t="inlineStr"/>
      <c r="N5873" t="inlineStr"/>
      <c r="O5873" t="n">
        <v>-0</v>
      </c>
      <c r="P5873" t="n">
        <v>0</v>
      </c>
      <c r="Q5873" t="n">
        <v>-0</v>
      </c>
      <c r="R5873" t="inlineStr"/>
      <c r="S5873" t="inlineStr"/>
      <c r="T5873" t="inlineStr"/>
      <c r="U5873" t="n">
        <v>0</v>
      </c>
      <c r="V5873" t="n">
        <v>500000000</v>
      </c>
      <c r="W5873" t="inlineStr"/>
      <c r="X5873" t="inlineStr">
        <is>
          <t>libre</t>
        </is>
      </c>
    </row>
    <row r="5874" ht="15" customHeight="1" s="1003">
      <c r="A5874" s="1019" t="inlineStr">
        <is>
          <t>Meunerie</t>
        </is>
      </c>
      <c r="B5874" t="inlineStr">
        <is>
          <t>Sons</t>
        </is>
      </c>
      <c r="C5874" t="inlineStr">
        <is>
          <t>kt</t>
        </is>
      </c>
      <c r="D5874" t="inlineStr">
        <is>
          <t>France</t>
        </is>
      </c>
      <c r="E5874" t="inlineStr">
        <is>
          <t>2023-24</t>
        </is>
      </c>
      <c r="F5874" t="inlineStr">
        <is>
          <t>Lupin</t>
        </is>
      </c>
      <c r="G5874" t="inlineStr"/>
      <c r="H5874" t="inlineStr"/>
      <c r="I5874" t="inlineStr"/>
      <c r="J5874" t="inlineStr"/>
      <c r="K5874" t="inlineStr"/>
      <c r="L5874" t="inlineStr"/>
      <c r="M5874" t="inlineStr"/>
      <c r="N5874" t="inlineStr"/>
      <c r="O5874" t="n">
        <v>-0</v>
      </c>
      <c r="P5874" t="n">
        <v>0</v>
      </c>
      <c r="Q5874" t="n">
        <v>-0</v>
      </c>
      <c r="R5874" t="inlineStr"/>
      <c r="S5874" t="inlineStr"/>
      <c r="T5874" t="inlineStr"/>
      <c r="U5874" t="n">
        <v>0</v>
      </c>
      <c r="V5874" t="n">
        <v>500000000</v>
      </c>
      <c r="W5874" t="inlineStr"/>
      <c r="X5874" t="inlineStr">
        <is>
          <t>libre</t>
        </is>
      </c>
    </row>
    <row r="5875" ht="15" customHeight="1" s="1003">
      <c r="A5875" s="1019" t="inlineStr">
        <is>
          <t>Meunerie</t>
        </is>
      </c>
      <c r="B5875" t="inlineStr">
        <is>
          <t>Farine</t>
        </is>
      </c>
      <c r="C5875" t="inlineStr">
        <is>
          <t>kt</t>
        </is>
      </c>
      <c r="D5875" t="inlineStr">
        <is>
          <t>France</t>
        </is>
      </c>
      <c r="E5875" t="inlineStr">
        <is>
          <t>2023-24</t>
        </is>
      </c>
      <c r="F5875" t="inlineStr">
        <is>
          <t>Lupin</t>
        </is>
      </c>
      <c r="G5875" t="inlineStr"/>
      <c r="H5875" t="inlineStr"/>
      <c r="I5875" t="inlineStr"/>
      <c r="J5875" t="inlineStr"/>
      <c r="K5875" t="inlineStr"/>
      <c r="L5875" t="inlineStr"/>
      <c r="M5875" t="inlineStr"/>
      <c r="N5875" t="inlineStr"/>
      <c r="O5875" t="n">
        <v>-0</v>
      </c>
      <c r="P5875" t="n">
        <v>0</v>
      </c>
      <c r="Q5875" t="n">
        <v>-0</v>
      </c>
      <c r="R5875" t="inlineStr"/>
      <c r="S5875" t="inlineStr"/>
      <c r="T5875" t="inlineStr"/>
      <c r="U5875" t="n">
        <v>0</v>
      </c>
      <c r="V5875" t="n">
        <v>500000000</v>
      </c>
      <c r="W5875" t="inlineStr"/>
      <c r="X5875" t="inlineStr">
        <is>
          <t>libre</t>
        </is>
      </c>
    </row>
    <row r="5876" ht="15" customHeight="1" s="1003">
      <c r="A5876" s="1019" t="inlineStr">
        <is>
          <t>Fabrication d'ingrédients</t>
        </is>
      </c>
      <c r="B5876" t="inlineStr">
        <is>
          <t>Amidon, fibres, lipides et sons</t>
        </is>
      </c>
      <c r="C5876" t="inlineStr">
        <is>
          <t>kt</t>
        </is>
      </c>
      <c r="D5876" t="inlineStr">
        <is>
          <t>France</t>
        </is>
      </c>
      <c r="E5876" t="inlineStr">
        <is>
          <t>2023-24</t>
        </is>
      </c>
      <c r="F5876" t="inlineStr">
        <is>
          <t>Lupin</t>
        </is>
      </c>
      <c r="G5876" t="inlineStr"/>
      <c r="H5876" t="inlineStr"/>
      <c r="I5876" t="inlineStr"/>
      <c r="J5876" t="inlineStr"/>
      <c r="K5876" t="inlineStr"/>
      <c r="L5876" t="inlineStr">
        <is>
          <t>Production de coproduits de la fabrication de MPV</t>
        </is>
      </c>
      <c r="M5876" t="inlineStr"/>
      <c r="N5876" t="inlineStr"/>
      <c r="O5876" t="n">
        <v>3.29</v>
      </c>
      <c r="P5876" t="inlineStr"/>
      <c r="Q5876" t="inlineStr"/>
      <c r="R5876" t="inlineStr"/>
      <c r="S5876" t="inlineStr"/>
      <c r="T5876" t="inlineStr"/>
      <c r="U5876" t="n">
        <v>0</v>
      </c>
      <c r="V5876" t="n">
        <v>500000000</v>
      </c>
      <c r="W5876" t="inlineStr"/>
      <c r="X5876" t="inlineStr">
        <is>
          <t>déterminé</t>
        </is>
      </c>
    </row>
    <row r="5877" ht="15" customHeight="1" s="1003">
      <c r="A5877" s="1019" t="inlineStr">
        <is>
          <t>Fabrication d'ingrédients</t>
        </is>
      </c>
      <c r="B5877" t="inlineStr">
        <is>
          <t>MPV</t>
        </is>
      </c>
      <c r="C5877" t="inlineStr">
        <is>
          <t>kt</t>
        </is>
      </c>
      <c r="D5877" t="inlineStr">
        <is>
          <t>France</t>
        </is>
      </c>
      <c r="E5877" t="inlineStr">
        <is>
          <t>2023-24</t>
        </is>
      </c>
      <c r="F5877" t="inlineStr">
        <is>
          <t>Lupin</t>
        </is>
      </c>
      <c r="G5877" t="inlineStr"/>
      <c r="H5877" t="inlineStr">
        <is>
          <t>Rendement de production de protéine = 30 % (Composition - Feedtables)</t>
        </is>
      </c>
      <c r="I5877" t="inlineStr">
        <is>
          <t>Composition - Feedtables</t>
        </is>
      </c>
      <c r="J5877" t="inlineStr">
        <is>
          <t>0</t>
        </is>
      </c>
      <c r="K5877" t="inlineStr">
        <is>
          <t>Rendement</t>
        </is>
      </c>
      <c r="L5877" t="inlineStr">
        <is>
          <t>Rendement de production de protéine</t>
        </is>
      </c>
      <c r="M5877" t="inlineStr">
        <is>
          <t>Fab. ingrédients - Diverses</t>
        </is>
      </c>
      <c r="N5877" t="inlineStr"/>
      <c r="O5877" t="n">
        <v>1.41</v>
      </c>
      <c r="P5877" t="inlineStr"/>
      <c r="Q5877" t="inlineStr"/>
      <c r="R5877" t="inlineStr"/>
      <c r="S5877" t="inlineStr"/>
      <c r="T5877" t="inlineStr"/>
      <c r="U5877" t="n">
        <v>0</v>
      </c>
      <c r="V5877" t="n">
        <v>500000000</v>
      </c>
      <c r="W5877" t="inlineStr"/>
      <c r="X5877" t="inlineStr">
        <is>
          <t>déterminé</t>
        </is>
      </c>
    </row>
    <row r="5878" ht="15" customHeight="1" s="1003">
      <c r="A5878" s="1019" t="inlineStr">
        <is>
          <t>Ecart statistique</t>
        </is>
      </c>
      <c r="B5878" t="inlineStr">
        <is>
          <t>Graines collectées</t>
        </is>
      </c>
      <c r="C5878" t="inlineStr">
        <is>
          <t>kt</t>
        </is>
      </c>
      <c r="D5878" t="inlineStr">
        <is>
          <t>France</t>
        </is>
      </c>
      <c r="E5878" t="inlineStr">
        <is>
          <t>2023-24</t>
        </is>
      </c>
      <c r="F5878" t="inlineStr">
        <is>
          <t>Lupin</t>
        </is>
      </c>
      <c r="G5878" t="inlineStr"/>
      <c r="H5878" t="inlineStr"/>
      <c r="I5878" t="inlineStr"/>
      <c r="J5878" t="inlineStr"/>
      <c r="K5878" t="inlineStr"/>
      <c r="L5878" t="inlineStr"/>
      <c r="M5878" t="inlineStr"/>
      <c r="N5878" t="inlineStr"/>
      <c r="O5878" t="n">
        <v>-0</v>
      </c>
      <c r="P5878" t="inlineStr"/>
      <c r="Q5878" t="inlineStr"/>
      <c r="R5878" t="n">
        <v>0</v>
      </c>
      <c r="S5878" t="n">
        <v>0</v>
      </c>
      <c r="T5878" t="inlineStr"/>
      <c r="U5878" t="n">
        <v>0</v>
      </c>
      <c r="V5878" t="n">
        <v>500000000</v>
      </c>
      <c r="W5878" t="n">
        <v>0</v>
      </c>
      <c r="X5878" t="inlineStr">
        <is>
          <t>mesuré</t>
        </is>
      </c>
    </row>
    <row r="5879" ht="15" customHeight="1" s="1003">
      <c r="A5879" s="1019" t="inlineStr">
        <is>
          <t>Ecart statistique</t>
        </is>
      </c>
      <c r="B5879" t="inlineStr">
        <is>
          <t>Olives</t>
        </is>
      </c>
      <c r="C5879" t="inlineStr">
        <is>
          <t>kt</t>
        </is>
      </c>
      <c r="D5879" t="inlineStr">
        <is>
          <t>France</t>
        </is>
      </c>
      <c r="E5879" t="inlineStr">
        <is>
          <t>2023-24</t>
        </is>
      </c>
      <c r="F5879" t="inlineStr">
        <is>
          <t>Lupin</t>
        </is>
      </c>
      <c r="G5879" t="inlineStr"/>
      <c r="H5879" t="inlineStr"/>
      <c r="I5879" t="inlineStr"/>
      <c r="J5879" t="inlineStr"/>
      <c r="K5879" t="inlineStr"/>
      <c r="L5879" t="inlineStr"/>
      <c r="M5879" t="inlineStr"/>
      <c r="N5879" t="inlineStr"/>
      <c r="O5879" t="n">
        <v>-0</v>
      </c>
      <c r="P5879" t="n">
        <v>0</v>
      </c>
      <c r="Q5879" t="n">
        <v>500000000</v>
      </c>
      <c r="R5879" t="inlineStr"/>
      <c r="S5879" t="inlineStr"/>
      <c r="T5879" t="inlineStr"/>
      <c r="U5879" t="n">
        <v>0</v>
      </c>
      <c r="V5879" t="n">
        <v>500000000</v>
      </c>
      <c r="W5879" t="inlineStr"/>
      <c r="X5879" t="inlineStr">
        <is>
          <t>libre unbounded</t>
        </is>
      </c>
    </row>
    <row r="5880" ht="15" customHeight="1" s="1003">
      <c r="A5880" s="1019" t="inlineStr">
        <is>
          <t>Ecart statistique</t>
        </is>
      </c>
      <c r="B5880" t="inlineStr">
        <is>
          <t>Fabrication de produits alimentaires</t>
        </is>
      </c>
      <c r="C5880" t="inlineStr">
        <is>
          <t>kt</t>
        </is>
      </c>
      <c r="D5880" t="inlineStr">
        <is>
          <t>France</t>
        </is>
      </c>
      <c r="E5880" t="inlineStr">
        <is>
          <t>2023-24</t>
        </is>
      </c>
      <c r="F5880" t="inlineStr">
        <is>
          <t>Lupin</t>
        </is>
      </c>
      <c r="G5880" t="inlineStr"/>
      <c r="H5880" t="inlineStr"/>
      <c r="I5880" t="inlineStr"/>
      <c r="J5880" t="inlineStr"/>
      <c r="K5880" t="inlineStr"/>
      <c r="L5880" t="inlineStr"/>
      <c r="M5880" t="inlineStr"/>
      <c r="N5880" t="inlineStr"/>
      <c r="O5880" t="n">
        <v>-0</v>
      </c>
      <c r="P5880" t="inlineStr"/>
      <c r="Q5880" t="inlineStr"/>
      <c r="R5880" t="n">
        <v>0</v>
      </c>
      <c r="S5880" t="n">
        <v>0</v>
      </c>
      <c r="T5880" t="inlineStr"/>
      <c r="U5880" t="n">
        <v>0</v>
      </c>
      <c r="V5880" t="n">
        <v>500000000</v>
      </c>
      <c r="W5880" t="n">
        <v>0</v>
      </c>
      <c r="X5880" t="inlineStr">
        <is>
          <t>mesuré</t>
        </is>
      </c>
    </row>
    <row r="5881" ht="15" customHeight="1" s="1003">
      <c r="A5881" s="1019" t="inlineStr">
        <is>
          <t>Ecart statistique</t>
        </is>
      </c>
      <c r="B5881" t="inlineStr">
        <is>
          <t>Olives de table</t>
        </is>
      </c>
      <c r="C5881" t="inlineStr">
        <is>
          <t>kt</t>
        </is>
      </c>
      <c r="D5881" t="inlineStr">
        <is>
          <t>France</t>
        </is>
      </c>
      <c r="E5881" t="inlineStr">
        <is>
          <t>2023-24</t>
        </is>
      </c>
      <c r="F5881" t="inlineStr">
        <is>
          <t>Lupin</t>
        </is>
      </c>
      <c r="G5881" t="inlineStr"/>
      <c r="H5881" t="inlineStr"/>
      <c r="I5881" t="inlineStr"/>
      <c r="J5881" t="inlineStr"/>
      <c r="K5881" t="inlineStr"/>
      <c r="L5881" t="inlineStr"/>
      <c r="M5881" t="inlineStr"/>
      <c r="N5881" t="inlineStr"/>
      <c r="O5881" t="n">
        <v>-0</v>
      </c>
      <c r="P5881" t="n">
        <v>0</v>
      </c>
      <c r="Q5881" t="n">
        <v>500000000</v>
      </c>
      <c r="R5881" t="inlineStr"/>
      <c r="S5881" t="inlineStr"/>
      <c r="T5881" t="inlineStr"/>
      <c r="U5881" t="n">
        <v>0</v>
      </c>
      <c r="V5881" t="n">
        <v>500000000</v>
      </c>
      <c r="W5881" t="inlineStr"/>
      <c r="X5881" t="inlineStr">
        <is>
          <t>libre unbounded</t>
        </is>
      </c>
    </row>
    <row r="5882" ht="15" customHeight="1" s="1003">
      <c r="A5882" s="1019" t="inlineStr">
        <is>
          <t>Import</t>
        </is>
      </c>
      <c r="B5882" t="inlineStr">
        <is>
          <t>Huile</t>
        </is>
      </c>
      <c r="C5882" t="inlineStr">
        <is>
          <t>kt</t>
        </is>
      </c>
      <c r="D5882" t="inlineStr">
        <is>
          <t>France</t>
        </is>
      </c>
      <c r="E5882" t="inlineStr">
        <is>
          <t>2023-24</t>
        </is>
      </c>
      <c r="F5882" t="inlineStr">
        <is>
          <t>Lupin</t>
        </is>
      </c>
      <c r="G5882" t="inlineStr"/>
      <c r="H5882" t="inlineStr"/>
      <c r="I5882" t="inlineStr"/>
      <c r="J5882" t="inlineStr"/>
      <c r="K5882" t="inlineStr"/>
      <c r="L5882" t="inlineStr"/>
      <c r="M5882" t="inlineStr"/>
      <c r="N5882" t="inlineStr"/>
      <c r="O5882" t="n">
        <v>-0</v>
      </c>
      <c r="P5882" t="n">
        <v>0</v>
      </c>
      <c r="Q5882" t="n">
        <v>500000000</v>
      </c>
      <c r="R5882" t="inlineStr"/>
      <c r="S5882" t="inlineStr"/>
      <c r="T5882" t="inlineStr"/>
      <c r="U5882" t="n">
        <v>0</v>
      </c>
      <c r="V5882" t="n">
        <v>500000000</v>
      </c>
      <c r="W5882" t="inlineStr"/>
      <c r="X5882" t="inlineStr">
        <is>
          <t>libre unbounded</t>
        </is>
      </c>
    </row>
    <row r="5883" ht="15" customHeight="1" s="1003">
      <c r="A5883" s="1019" t="inlineStr">
        <is>
          <t>Import</t>
        </is>
      </c>
      <c r="B5883" t="inlineStr">
        <is>
          <t>Tourteaux</t>
        </is>
      </c>
      <c r="C5883" t="inlineStr">
        <is>
          <t>kt</t>
        </is>
      </c>
      <c r="D5883" t="inlineStr">
        <is>
          <t>France</t>
        </is>
      </c>
      <c r="E5883" t="inlineStr">
        <is>
          <t>2023-24</t>
        </is>
      </c>
      <c r="F5883" t="inlineStr">
        <is>
          <t>Lupin</t>
        </is>
      </c>
      <c r="G5883" t="inlineStr"/>
      <c r="H5883" t="inlineStr"/>
      <c r="I5883" t="inlineStr"/>
      <c r="J5883" t="inlineStr"/>
      <c r="K5883" t="inlineStr"/>
      <c r="L5883" t="inlineStr"/>
      <c r="M5883" t="inlineStr"/>
      <c r="N5883" t="inlineStr"/>
      <c r="O5883" t="n">
        <v>-0</v>
      </c>
      <c r="P5883" t="n">
        <v>0</v>
      </c>
      <c r="Q5883" t="n">
        <v>500000000</v>
      </c>
      <c r="R5883" t="inlineStr"/>
      <c r="S5883" t="inlineStr"/>
      <c r="T5883" t="inlineStr"/>
      <c r="U5883" t="n">
        <v>0</v>
      </c>
      <c r="V5883" t="n">
        <v>500000000</v>
      </c>
      <c r="W5883" t="inlineStr"/>
      <c r="X5883" t="inlineStr">
        <is>
          <t>libre unbounded</t>
        </is>
      </c>
    </row>
    <row r="5884" ht="15" customHeight="1" s="1003">
      <c r="A5884" s="1019" t="inlineStr">
        <is>
          <t>Import</t>
        </is>
      </c>
      <c r="B5884" t="inlineStr">
        <is>
          <t>Olives</t>
        </is>
      </c>
      <c r="C5884" t="inlineStr">
        <is>
          <t>kt</t>
        </is>
      </c>
      <c r="D5884" t="inlineStr">
        <is>
          <t>France</t>
        </is>
      </c>
      <c r="E5884" t="inlineStr">
        <is>
          <t>2023-24</t>
        </is>
      </c>
      <c r="F5884" t="inlineStr">
        <is>
          <t>Lupin</t>
        </is>
      </c>
      <c r="G5884" t="inlineStr"/>
      <c r="H5884" t="inlineStr"/>
      <c r="I5884" t="inlineStr"/>
      <c r="J5884" t="inlineStr"/>
      <c r="K5884" t="inlineStr"/>
      <c r="L5884" t="inlineStr"/>
      <c r="M5884" t="inlineStr"/>
      <c r="N5884" t="inlineStr"/>
      <c r="O5884" t="n">
        <v>-0</v>
      </c>
      <c r="P5884" t="n">
        <v>0</v>
      </c>
      <c r="Q5884" t="n">
        <v>500000000</v>
      </c>
      <c r="R5884" t="inlineStr"/>
      <c r="S5884" t="inlineStr"/>
      <c r="T5884" t="inlineStr"/>
      <c r="U5884" t="n">
        <v>0</v>
      </c>
      <c r="V5884" t="n">
        <v>500000000</v>
      </c>
      <c r="W5884" t="inlineStr"/>
      <c r="X5884" t="inlineStr">
        <is>
          <t>libre unbounded</t>
        </is>
      </c>
    </row>
    <row r="5885" ht="15" customHeight="1" s="1003">
      <c r="A5885" s="1019" t="inlineStr">
        <is>
          <t>Import</t>
        </is>
      </c>
      <c r="B5885" t="inlineStr">
        <is>
          <t>Huile d'olive</t>
        </is>
      </c>
      <c r="C5885" t="inlineStr">
        <is>
          <t>kt</t>
        </is>
      </c>
      <c r="D5885" t="inlineStr">
        <is>
          <t>France</t>
        </is>
      </c>
      <c r="E5885" t="inlineStr">
        <is>
          <t>2023-24</t>
        </is>
      </c>
      <c r="F5885" t="inlineStr">
        <is>
          <t>Lupin</t>
        </is>
      </c>
      <c r="G5885" t="inlineStr"/>
      <c r="H5885" t="inlineStr"/>
      <c r="I5885" t="inlineStr"/>
      <c r="J5885" t="inlineStr"/>
      <c r="K5885" t="inlineStr"/>
      <c r="L5885" t="inlineStr"/>
      <c r="M5885" t="inlineStr"/>
      <c r="N5885" t="inlineStr"/>
      <c r="O5885" t="n">
        <v>-0</v>
      </c>
      <c r="P5885" t="n">
        <v>0</v>
      </c>
      <c r="Q5885" t="n">
        <v>500000000</v>
      </c>
      <c r="R5885" t="inlineStr"/>
      <c r="S5885" t="inlineStr"/>
      <c r="T5885" t="inlineStr"/>
      <c r="U5885" t="n">
        <v>0</v>
      </c>
      <c r="V5885" t="n">
        <v>500000000</v>
      </c>
      <c r="W5885" t="inlineStr"/>
      <c r="X5885" t="inlineStr">
        <is>
          <t>libre unbounded</t>
        </is>
      </c>
    </row>
    <row r="5886" ht="15" customHeight="1" s="1003">
      <c r="A5886" s="1019" t="inlineStr">
        <is>
          <t>Import</t>
        </is>
      </c>
      <c r="B5886" t="inlineStr">
        <is>
          <t>Grignons d'olive</t>
        </is>
      </c>
      <c r="C5886" t="inlineStr">
        <is>
          <t>kt</t>
        </is>
      </c>
      <c r="D5886" t="inlineStr">
        <is>
          <t>France</t>
        </is>
      </c>
      <c r="E5886" t="inlineStr">
        <is>
          <t>2023-24</t>
        </is>
      </c>
      <c r="F5886" t="inlineStr">
        <is>
          <t>Lupin</t>
        </is>
      </c>
      <c r="G5886" t="inlineStr"/>
      <c r="H5886" t="inlineStr"/>
      <c r="I5886" t="inlineStr"/>
      <c r="J5886" t="inlineStr"/>
      <c r="K5886" t="inlineStr"/>
      <c r="L5886" t="inlineStr"/>
      <c r="M5886" t="inlineStr"/>
      <c r="N5886" t="inlineStr"/>
      <c r="O5886" t="n">
        <v>-0</v>
      </c>
      <c r="P5886" t="n">
        <v>0</v>
      </c>
      <c r="Q5886" t="n">
        <v>500000000</v>
      </c>
      <c r="R5886" t="inlineStr"/>
      <c r="S5886" t="inlineStr"/>
      <c r="T5886" t="inlineStr"/>
      <c r="U5886" t="n">
        <v>0</v>
      </c>
      <c r="V5886" t="n">
        <v>500000000</v>
      </c>
      <c r="W5886" t="inlineStr"/>
      <c r="X5886" t="inlineStr">
        <is>
          <t>libre unbounded</t>
        </is>
      </c>
    </row>
    <row r="5887" ht="15" customHeight="1" s="1003">
      <c r="A5887" s="1019" t="inlineStr">
        <is>
          <t>Import</t>
        </is>
      </c>
      <c r="B5887" t="inlineStr">
        <is>
          <t>Olives de table</t>
        </is>
      </c>
      <c r="C5887" t="inlineStr">
        <is>
          <t>kt</t>
        </is>
      </c>
      <c r="D5887" t="inlineStr">
        <is>
          <t>France</t>
        </is>
      </c>
      <c r="E5887" t="inlineStr">
        <is>
          <t>2023-24</t>
        </is>
      </c>
      <c r="F5887" t="inlineStr">
        <is>
          <t>Lupin</t>
        </is>
      </c>
      <c r="G5887" t="inlineStr"/>
      <c r="H5887" t="inlineStr"/>
      <c r="I5887" t="inlineStr"/>
      <c r="J5887" t="inlineStr"/>
      <c r="K5887" t="inlineStr"/>
      <c r="L5887" t="inlineStr"/>
      <c r="M5887" t="inlineStr"/>
      <c r="N5887" t="inlineStr"/>
      <c r="O5887" t="n">
        <v>-0</v>
      </c>
      <c r="P5887" t="n">
        <v>0</v>
      </c>
      <c r="Q5887" t="n">
        <v>500000000</v>
      </c>
      <c r="R5887" t="inlineStr"/>
      <c r="S5887" t="inlineStr"/>
      <c r="T5887" t="inlineStr"/>
      <c r="U5887" t="n">
        <v>0</v>
      </c>
      <c r="V5887" t="n">
        <v>500000000</v>
      </c>
      <c r="W5887" t="inlineStr"/>
      <c r="X5887" t="inlineStr">
        <is>
          <t>libre unbounded</t>
        </is>
      </c>
    </row>
    <row r="5888" ht="15" customHeight="1" s="1003">
      <c r="A5888" s="1019" t="inlineStr">
        <is>
          <t>Import</t>
        </is>
      </c>
      <c r="B5888" t="inlineStr">
        <is>
          <t>Graines collectées</t>
        </is>
      </c>
      <c r="C5888" t="inlineStr">
        <is>
          <t>kt</t>
        </is>
      </c>
      <c r="D5888" t="inlineStr">
        <is>
          <t>France</t>
        </is>
      </c>
      <c r="E5888" t="inlineStr">
        <is>
          <t>2023-24</t>
        </is>
      </c>
      <c r="F5888" t="inlineStr">
        <is>
          <t>Lupin</t>
        </is>
      </c>
      <c r="G5888" t="inlineStr"/>
      <c r="H5888" t="inlineStr">
        <is>
          <t>Importation de graines = 0 kt (Douanes françaises - Eurostat)</t>
        </is>
      </c>
      <c r="I5888" t="inlineStr">
        <is>
          <t>Douanes françaises - Eurostat</t>
        </is>
      </c>
      <c r="J5888" t="inlineStr">
        <is>
          <t>Les échanges de lupin sont négligés</t>
        </is>
      </c>
      <c r="K5888" t="inlineStr">
        <is>
          <t>Volume</t>
        </is>
      </c>
      <c r="L5888" t="inlineStr">
        <is>
          <t>Importation de graines</t>
        </is>
      </c>
      <c r="M5888" t="inlineStr">
        <is>
          <t>Echanges mensuels - EUROSTAT</t>
        </is>
      </c>
      <c r="N5888" t="inlineStr"/>
      <c r="O5888" t="n">
        <v>-0</v>
      </c>
      <c r="P5888" t="inlineStr"/>
      <c r="Q5888" t="inlineStr"/>
      <c r="R5888" t="n">
        <v>0</v>
      </c>
      <c r="S5888" t="n">
        <v>0</v>
      </c>
      <c r="T5888" t="inlineStr"/>
      <c r="U5888" t="n">
        <v>0</v>
      </c>
      <c r="V5888" t="n">
        <v>500000000</v>
      </c>
      <c r="W5888" t="n">
        <v>0</v>
      </c>
      <c r="X5888" t="inlineStr">
        <is>
          <t>mesuré</t>
        </is>
      </c>
    </row>
    <row r="5889" ht="15" customHeight="1" s="1003">
      <c r="A5889" s="1019" t="inlineStr">
        <is>
          <t>Graines récoltées</t>
        </is>
      </c>
      <c r="B5889" t="inlineStr">
        <is>
          <t>Ferme</t>
        </is>
      </c>
      <c r="C5889" t="inlineStr">
        <is>
          <t>kt</t>
        </is>
      </c>
      <c r="D5889" t="inlineStr">
        <is>
          <t>France</t>
        </is>
      </c>
      <c r="E5889" t="inlineStr">
        <is>
          <t>2023-24</t>
        </is>
      </c>
      <c r="F5889" t="inlineStr">
        <is>
          <t>Lentille</t>
        </is>
      </c>
      <c r="G5889" t="inlineStr"/>
      <c r="H5889" t="inlineStr"/>
      <c r="I5889" t="inlineStr"/>
      <c r="J5889" t="inlineStr"/>
      <c r="K5889" t="inlineStr"/>
      <c r="L5889" t="inlineStr"/>
      <c r="M5889" t="inlineStr"/>
      <c r="N5889" t="inlineStr"/>
      <c r="O5889" t="n">
        <v>17.3</v>
      </c>
      <c r="P5889" t="inlineStr"/>
      <c r="Q5889" t="inlineStr"/>
      <c r="R5889" t="inlineStr"/>
      <c r="S5889" t="inlineStr"/>
      <c r="T5889" t="inlineStr"/>
      <c r="U5889" t="n">
        <v>0</v>
      </c>
      <c r="V5889" t="n">
        <v>500000000</v>
      </c>
      <c r="W5889" t="inlineStr"/>
      <c r="X5889" t="inlineStr">
        <is>
          <t>déterminé</t>
        </is>
      </c>
    </row>
    <row r="5890" ht="15" customHeight="1" s="1003">
      <c r="A5890" s="1019" t="inlineStr">
        <is>
          <t>Graines récoltées</t>
        </is>
      </c>
      <c r="B5890" t="inlineStr">
        <is>
          <t>OS</t>
        </is>
      </c>
      <c r="C5890" t="inlineStr">
        <is>
          <t>kt</t>
        </is>
      </c>
      <c r="D5890" t="inlineStr">
        <is>
          <t>France</t>
        </is>
      </c>
      <c r="E5890" t="inlineStr">
        <is>
          <t>2023-24</t>
        </is>
      </c>
      <c r="F5890" t="inlineStr">
        <is>
          <t>Lentille</t>
        </is>
      </c>
      <c r="G5890" t="inlineStr">
        <is>
          <t>Collecte = 16 kt (Collectes, stocks - FranceAgriMer)</t>
        </is>
      </c>
      <c r="H5890" t="inlineStr"/>
      <c r="I5890" t="inlineStr">
        <is>
          <t>Collectes, stocks - FranceAgriMer</t>
        </is>
      </c>
      <c r="J5890" t="inlineStr"/>
      <c r="K5890" t="inlineStr">
        <is>
          <t>Volume</t>
        </is>
      </c>
      <c r="L5890" t="inlineStr">
        <is>
          <t>Collecte</t>
        </is>
      </c>
      <c r="M5890" t="inlineStr">
        <is>
          <t>Collectes, stocks protéa - FAM</t>
        </is>
      </c>
      <c r="N5890" t="inlineStr"/>
      <c r="O5890" t="n">
        <v>15.7</v>
      </c>
      <c r="P5890" t="inlineStr"/>
      <c r="Q5890" t="inlineStr"/>
      <c r="R5890" t="n">
        <v>15.65</v>
      </c>
      <c r="S5890" t="n">
        <v>0.78</v>
      </c>
      <c r="T5890" t="n">
        <v>0.1</v>
      </c>
      <c r="U5890" t="n">
        <v>0</v>
      </c>
      <c r="V5890" t="n">
        <v>500000000</v>
      </c>
      <c r="W5890" t="n">
        <v>0</v>
      </c>
      <c r="X5890" t="inlineStr">
        <is>
          <t>mesuré</t>
        </is>
      </c>
    </row>
    <row r="5891" ht="15" customHeight="1" s="1003">
      <c r="A5891" s="1019" t="inlineStr">
        <is>
          <t>Olives</t>
        </is>
      </c>
      <c r="B5891" t="inlineStr">
        <is>
          <t>Export</t>
        </is>
      </c>
      <c r="C5891" t="inlineStr">
        <is>
          <t>kt</t>
        </is>
      </c>
      <c r="D5891" t="inlineStr">
        <is>
          <t>France</t>
        </is>
      </c>
      <c r="E5891" t="inlineStr">
        <is>
          <t>2023-24</t>
        </is>
      </c>
      <c r="F5891" t="inlineStr">
        <is>
          <t>Lentille</t>
        </is>
      </c>
      <c r="G5891" t="inlineStr"/>
      <c r="H5891" t="inlineStr"/>
      <c r="I5891" t="inlineStr"/>
      <c r="J5891" t="inlineStr"/>
      <c r="K5891" t="inlineStr"/>
      <c r="L5891" t="inlineStr"/>
      <c r="M5891" t="inlineStr"/>
      <c r="N5891" t="inlineStr"/>
      <c r="O5891" t="n">
        <v>-0</v>
      </c>
      <c r="P5891" t="n">
        <v>0</v>
      </c>
      <c r="Q5891" t="n">
        <v>500000000</v>
      </c>
      <c r="R5891" t="inlineStr"/>
      <c r="S5891" t="inlineStr"/>
      <c r="T5891" t="inlineStr"/>
      <c r="U5891" t="n">
        <v>0</v>
      </c>
      <c r="V5891" t="n">
        <v>500000000</v>
      </c>
      <c r="W5891" t="inlineStr"/>
      <c r="X5891" t="inlineStr">
        <is>
          <t>libre unbounded</t>
        </is>
      </c>
    </row>
    <row r="5892" ht="15" customHeight="1" s="1003">
      <c r="A5892" s="1019" t="inlineStr">
        <is>
          <t>Olives</t>
        </is>
      </c>
      <c r="B5892" t="inlineStr">
        <is>
          <t>Moulin</t>
        </is>
      </c>
      <c r="C5892" t="inlineStr">
        <is>
          <t>kt</t>
        </is>
      </c>
      <c r="D5892" t="inlineStr">
        <is>
          <t>France</t>
        </is>
      </c>
      <c r="E5892" t="inlineStr">
        <is>
          <t>2023-24</t>
        </is>
      </c>
      <c r="F5892" t="inlineStr">
        <is>
          <t>Lentille</t>
        </is>
      </c>
      <c r="G5892" t="inlineStr"/>
      <c r="H5892" t="inlineStr"/>
      <c r="I5892" t="inlineStr"/>
      <c r="J5892" t="inlineStr"/>
      <c r="K5892" t="inlineStr"/>
      <c r="L5892" t="inlineStr"/>
      <c r="M5892" t="inlineStr"/>
      <c r="N5892" t="inlineStr"/>
      <c r="O5892" t="n">
        <v>-0</v>
      </c>
      <c r="P5892" t="n">
        <v>0</v>
      </c>
      <c r="Q5892" t="n">
        <v>500000000</v>
      </c>
      <c r="R5892" t="inlineStr"/>
      <c r="S5892" t="inlineStr"/>
      <c r="T5892" t="inlineStr"/>
      <c r="U5892" t="n">
        <v>0</v>
      </c>
      <c r="V5892" t="n">
        <v>500000000</v>
      </c>
      <c r="W5892" t="inlineStr"/>
      <c r="X5892" t="inlineStr">
        <is>
          <t>libre unbounded</t>
        </is>
      </c>
    </row>
    <row r="5893" ht="15" customHeight="1" s="1003">
      <c r="A5893" s="1019" t="inlineStr">
        <is>
          <t>Olives</t>
        </is>
      </c>
      <c r="B5893" t="inlineStr">
        <is>
          <t>Conservation ou préparation d'olives</t>
        </is>
      </c>
      <c r="C5893" t="inlineStr">
        <is>
          <t>kt</t>
        </is>
      </c>
      <c r="D5893" t="inlineStr">
        <is>
          <t>France</t>
        </is>
      </c>
      <c r="E5893" t="inlineStr">
        <is>
          <t>2023-24</t>
        </is>
      </c>
      <c r="F5893" t="inlineStr">
        <is>
          <t>Lentille</t>
        </is>
      </c>
      <c r="G5893" t="inlineStr"/>
      <c r="H5893" t="inlineStr"/>
      <c r="I5893" t="inlineStr"/>
      <c r="J5893" t="inlineStr"/>
      <c r="K5893" t="inlineStr"/>
      <c r="L5893" t="inlineStr"/>
      <c r="M5893" t="inlineStr"/>
      <c r="N5893" t="inlineStr"/>
      <c r="O5893" t="n">
        <v>-0</v>
      </c>
      <c r="P5893" t="n">
        <v>0</v>
      </c>
      <c r="Q5893" t="n">
        <v>500000000</v>
      </c>
      <c r="R5893" t="inlineStr"/>
      <c r="S5893" t="inlineStr"/>
      <c r="T5893" t="inlineStr"/>
      <c r="U5893" t="n">
        <v>0</v>
      </c>
      <c r="V5893" t="n">
        <v>500000000</v>
      </c>
      <c r="W5893" t="inlineStr"/>
      <c r="X5893" t="inlineStr">
        <is>
          <t>libre unbounded</t>
        </is>
      </c>
    </row>
    <row r="5894" ht="15" customHeight="1" s="1003">
      <c r="A5894" s="1019" t="inlineStr">
        <is>
          <t>Olives</t>
        </is>
      </c>
      <c r="B5894" t="inlineStr">
        <is>
          <t>Ecart statistique</t>
        </is>
      </c>
      <c r="C5894" t="inlineStr">
        <is>
          <t>kt</t>
        </is>
      </c>
      <c r="D5894" t="inlineStr">
        <is>
          <t>France</t>
        </is>
      </c>
      <c r="E5894" t="inlineStr">
        <is>
          <t>2023-24</t>
        </is>
      </c>
      <c r="F5894" t="inlineStr">
        <is>
          <t>Lentille</t>
        </is>
      </c>
      <c r="G5894" t="inlineStr"/>
      <c r="H5894" t="inlineStr"/>
      <c r="I5894" t="inlineStr"/>
      <c r="J5894" t="inlineStr"/>
      <c r="K5894" t="inlineStr"/>
      <c r="L5894" t="inlineStr"/>
      <c r="M5894" t="inlineStr"/>
      <c r="N5894" t="inlineStr"/>
      <c r="O5894" t="n">
        <v>-0</v>
      </c>
      <c r="P5894" t="n">
        <v>0</v>
      </c>
      <c r="Q5894" t="n">
        <v>500000000</v>
      </c>
      <c r="R5894" t="inlineStr"/>
      <c r="S5894" t="inlineStr"/>
      <c r="T5894" t="inlineStr"/>
      <c r="U5894" t="n">
        <v>0</v>
      </c>
      <c r="V5894" t="n">
        <v>500000000</v>
      </c>
      <c r="W5894" t="inlineStr"/>
      <c r="X5894" t="inlineStr">
        <is>
          <t>libre unbounded</t>
        </is>
      </c>
    </row>
    <row r="5895" ht="15" customHeight="1" s="1003">
      <c r="A5895" s="1019" t="inlineStr">
        <is>
          <t>Graines autoconsommées</t>
        </is>
      </c>
      <c r="B5895" t="inlineStr">
        <is>
          <t>Hors FAB</t>
        </is>
      </c>
      <c r="C5895" t="inlineStr">
        <is>
          <t>kt</t>
        </is>
      </c>
      <c r="D5895" t="inlineStr">
        <is>
          <t>France</t>
        </is>
      </c>
      <c r="E5895" t="inlineStr">
        <is>
          <t>2023-24</t>
        </is>
      </c>
      <c r="F5895" t="inlineStr">
        <is>
          <t>Lentille</t>
        </is>
      </c>
      <c r="G5895" t="inlineStr"/>
      <c r="H5895" t="inlineStr"/>
      <c r="I5895" t="inlineStr"/>
      <c r="J5895" t="inlineStr">
        <is>
          <t>Pas de consommation de graines en alimentation animale</t>
        </is>
      </c>
      <c r="K5895" t="inlineStr"/>
      <c r="L5895" t="inlineStr">
        <is>
          <t>Consommation de graines à la ferme directement</t>
        </is>
      </c>
      <c r="M5895" t="inlineStr"/>
      <c r="N5895" t="inlineStr"/>
      <c r="O5895" t="n">
        <v>-0</v>
      </c>
      <c r="P5895" t="inlineStr"/>
      <c r="Q5895" t="inlineStr"/>
      <c r="R5895" t="n">
        <v>0</v>
      </c>
      <c r="S5895" t="n">
        <v>0</v>
      </c>
      <c r="T5895" t="inlineStr"/>
      <c r="U5895" t="n">
        <v>0</v>
      </c>
      <c r="V5895" t="n">
        <v>500000000</v>
      </c>
      <c r="W5895" t="n">
        <v>0</v>
      </c>
      <c r="X5895" t="inlineStr">
        <is>
          <t>mesuré</t>
        </is>
      </c>
    </row>
    <row r="5896" ht="15" customHeight="1" s="1003">
      <c r="A5896" s="1019" t="inlineStr">
        <is>
          <t>Graines autoconsommées</t>
        </is>
      </c>
      <c r="B5896" t="inlineStr">
        <is>
          <t>Vente directe et autoconsommation</t>
        </is>
      </c>
      <c r="C5896" t="inlineStr">
        <is>
          <t>kt</t>
        </is>
      </c>
      <c r="D5896" t="inlineStr">
        <is>
          <t>France</t>
        </is>
      </c>
      <c r="E5896" t="inlineStr">
        <is>
          <t>2023-24</t>
        </is>
      </c>
      <c r="F5896" t="inlineStr">
        <is>
          <t>Lentille</t>
        </is>
      </c>
      <c r="G5896" t="inlineStr"/>
      <c r="H5896" t="inlineStr"/>
      <c r="I5896" t="inlineStr"/>
      <c r="J5896" t="inlineStr">
        <is>
          <t>Le reste des graines autoconsommées est consommé en alimentation humaine</t>
        </is>
      </c>
      <c r="K5896" t="inlineStr"/>
      <c r="L5896" t="inlineStr">
        <is>
          <t>Consommation de graines à la ferme directement</t>
        </is>
      </c>
      <c r="M5896" t="inlineStr"/>
      <c r="N5896" t="inlineStr"/>
      <c r="O5896" t="n">
        <v>15.3</v>
      </c>
      <c r="P5896" t="inlineStr"/>
      <c r="Q5896" t="inlineStr"/>
      <c r="R5896" t="inlineStr"/>
      <c r="S5896" t="inlineStr"/>
      <c r="T5896" t="inlineStr"/>
      <c r="U5896" t="n">
        <v>0</v>
      </c>
      <c r="V5896" t="n">
        <v>500000000</v>
      </c>
      <c r="W5896" t="inlineStr"/>
      <c r="X5896" t="inlineStr">
        <is>
          <t>déterminé</t>
        </is>
      </c>
    </row>
    <row r="5897" ht="15" customHeight="1" s="1003">
      <c r="A5897" s="1019" t="inlineStr">
        <is>
          <t>Graines autoconsommées</t>
        </is>
      </c>
      <c r="B5897" t="inlineStr">
        <is>
          <t>Alimentation humaine</t>
        </is>
      </c>
      <c r="C5897" t="inlineStr">
        <is>
          <t>kt</t>
        </is>
      </c>
      <c r="D5897" t="inlineStr">
        <is>
          <t>France</t>
        </is>
      </c>
      <c r="E5897" t="inlineStr">
        <is>
          <t>2023-24</t>
        </is>
      </c>
      <c r="F5897" t="inlineStr">
        <is>
          <t>Lentille</t>
        </is>
      </c>
      <c r="G5897" t="inlineStr"/>
      <c r="H5897" t="inlineStr"/>
      <c r="I5897" t="inlineStr"/>
      <c r="J5897" t="inlineStr"/>
      <c r="K5897" t="inlineStr"/>
      <c r="L5897" t="inlineStr"/>
      <c r="M5897" t="inlineStr"/>
      <c r="N5897" t="inlineStr"/>
      <c r="O5897" t="n">
        <v>15.3</v>
      </c>
      <c r="P5897" t="inlineStr"/>
      <c r="Q5897" t="inlineStr"/>
      <c r="R5897" t="inlineStr"/>
      <c r="S5897" t="inlineStr"/>
      <c r="T5897" t="inlineStr"/>
      <c r="U5897" t="n">
        <v>0</v>
      </c>
      <c r="V5897" t="n">
        <v>500000000</v>
      </c>
      <c r="W5897" t="inlineStr"/>
      <c r="X5897" t="inlineStr">
        <is>
          <t>déterminé</t>
        </is>
      </c>
    </row>
    <row r="5898" ht="15" customHeight="1" s="1003">
      <c r="A5898" s="1019" t="inlineStr">
        <is>
          <t>Graines autoconsommées</t>
        </is>
      </c>
      <c r="B5898" t="inlineStr">
        <is>
          <t>Usages alimentaires</t>
        </is>
      </c>
      <c r="C5898" t="inlineStr">
        <is>
          <t>kt</t>
        </is>
      </c>
      <c r="D5898" t="inlineStr">
        <is>
          <t>France</t>
        </is>
      </c>
      <c r="E5898" t="inlineStr">
        <is>
          <t>2023-24</t>
        </is>
      </c>
      <c r="F5898" t="inlineStr">
        <is>
          <t>Lentille</t>
        </is>
      </c>
      <c r="G5898" t="inlineStr"/>
      <c r="H5898" t="inlineStr"/>
      <c r="I5898" t="inlineStr"/>
      <c r="J5898" t="inlineStr"/>
      <c r="K5898" t="inlineStr"/>
      <c r="L5898" t="inlineStr"/>
      <c r="M5898" t="inlineStr"/>
      <c r="N5898" t="inlineStr"/>
      <c r="O5898" t="n">
        <v>15.3</v>
      </c>
      <c r="P5898" t="inlineStr"/>
      <c r="Q5898" t="inlineStr"/>
      <c r="R5898" t="inlineStr"/>
      <c r="S5898" t="inlineStr"/>
      <c r="T5898" t="inlineStr"/>
      <c r="U5898" t="n">
        <v>0</v>
      </c>
      <c r="V5898" t="n">
        <v>500000000</v>
      </c>
      <c r="W5898" t="inlineStr"/>
      <c r="X5898" t="inlineStr">
        <is>
          <t>déterminé</t>
        </is>
      </c>
    </row>
    <row r="5899" ht="15" customHeight="1" s="1003">
      <c r="A5899" s="1019" t="inlineStr">
        <is>
          <t>Graines autoconsommées</t>
        </is>
      </c>
      <c r="B5899" t="inlineStr">
        <is>
          <t>Alimentation animale rente</t>
        </is>
      </c>
      <c r="C5899" t="inlineStr">
        <is>
          <t>kt</t>
        </is>
      </c>
      <c r="D5899" t="inlineStr">
        <is>
          <t>France</t>
        </is>
      </c>
      <c r="E5899" t="inlineStr">
        <is>
          <t>2023-24</t>
        </is>
      </c>
      <c r="F5899" t="inlineStr">
        <is>
          <t>Lentille</t>
        </is>
      </c>
      <c r="G5899" t="inlineStr"/>
      <c r="H5899" t="inlineStr"/>
      <c r="I5899" t="inlineStr"/>
      <c r="J5899" t="inlineStr"/>
      <c r="K5899" t="inlineStr"/>
      <c r="L5899" t="inlineStr"/>
      <c r="M5899" t="inlineStr"/>
      <c r="N5899" t="inlineStr"/>
      <c r="O5899" t="n">
        <v>0</v>
      </c>
      <c r="P5899" t="inlineStr"/>
      <c r="Q5899" t="inlineStr"/>
      <c r="R5899" t="inlineStr"/>
      <c r="S5899" t="inlineStr"/>
      <c r="T5899" t="inlineStr"/>
      <c r="U5899" t="n">
        <v>0</v>
      </c>
      <c r="V5899" t="n">
        <v>500000000</v>
      </c>
      <c r="W5899" t="inlineStr"/>
      <c r="X5899" t="inlineStr">
        <is>
          <t>déterminé</t>
        </is>
      </c>
    </row>
    <row r="5900" ht="15" customHeight="1" s="1003">
      <c r="A5900" s="1019" t="inlineStr">
        <is>
          <t>Graines autoconsommées</t>
        </is>
      </c>
      <c r="B5900" t="inlineStr">
        <is>
          <t>Alimentation animale</t>
        </is>
      </c>
      <c r="C5900" t="inlineStr">
        <is>
          <t>kt</t>
        </is>
      </c>
      <c r="D5900" t="inlineStr">
        <is>
          <t>France</t>
        </is>
      </c>
      <c r="E5900" t="inlineStr">
        <is>
          <t>2023-24</t>
        </is>
      </c>
      <c r="F5900" t="inlineStr">
        <is>
          <t>Lentille</t>
        </is>
      </c>
      <c r="G5900" t="inlineStr"/>
      <c r="H5900" t="inlineStr"/>
      <c r="I5900" t="inlineStr"/>
      <c r="J5900" t="inlineStr"/>
      <c r="K5900" t="inlineStr"/>
      <c r="L5900" t="inlineStr"/>
      <c r="M5900" t="inlineStr"/>
      <c r="N5900" t="inlineStr"/>
      <c r="O5900" t="n">
        <v>0</v>
      </c>
      <c r="P5900" t="inlineStr"/>
      <c r="Q5900" t="inlineStr"/>
      <c r="R5900" t="inlineStr"/>
      <c r="S5900" t="inlineStr"/>
      <c r="T5900" t="inlineStr"/>
      <c r="U5900" t="n">
        <v>0</v>
      </c>
      <c r="V5900" t="n">
        <v>500000000</v>
      </c>
      <c r="W5900" t="inlineStr"/>
      <c r="X5900" t="inlineStr">
        <is>
          <t>déterminé</t>
        </is>
      </c>
    </row>
    <row r="5901" ht="15" customHeight="1" s="1003">
      <c r="A5901" s="1019" t="inlineStr">
        <is>
          <t>Graines autoconsommées</t>
        </is>
      </c>
      <c r="B5901" t="inlineStr">
        <is>
          <t>Débouchés</t>
        </is>
      </c>
      <c r="C5901" t="inlineStr">
        <is>
          <t>kt</t>
        </is>
      </c>
      <c r="D5901" t="inlineStr">
        <is>
          <t>France</t>
        </is>
      </c>
      <c r="E5901" t="inlineStr">
        <is>
          <t>2023-24</t>
        </is>
      </c>
      <c r="F5901" t="inlineStr">
        <is>
          <t>Lentille</t>
        </is>
      </c>
      <c r="G5901" t="inlineStr"/>
      <c r="H5901" t="inlineStr"/>
      <c r="I5901" t="inlineStr"/>
      <c r="J5901" t="inlineStr"/>
      <c r="K5901" t="inlineStr"/>
      <c r="L5901" t="inlineStr"/>
      <c r="M5901" t="inlineStr"/>
      <c r="N5901" t="inlineStr"/>
      <c r="O5901" t="n">
        <v>15.6</v>
      </c>
      <c r="P5901" t="inlineStr"/>
      <c r="Q5901" t="inlineStr"/>
      <c r="R5901" t="inlineStr"/>
      <c r="S5901" t="inlineStr"/>
      <c r="T5901" t="inlineStr"/>
      <c r="U5901" t="n">
        <v>0</v>
      </c>
      <c r="V5901" t="n">
        <v>500000000</v>
      </c>
      <c r="W5901" t="inlineStr"/>
      <c r="X5901" t="inlineStr">
        <is>
          <t>déterminé</t>
        </is>
      </c>
    </row>
    <row r="5902" ht="15" customHeight="1" s="1003">
      <c r="A5902" s="1019" t="inlineStr">
        <is>
          <t>Graines autoconsommées</t>
        </is>
      </c>
      <c r="B5902" t="inlineStr">
        <is>
          <t>FAF</t>
        </is>
      </c>
      <c r="C5902" t="inlineStr">
        <is>
          <t>kt</t>
        </is>
      </c>
      <c r="D5902" t="inlineStr">
        <is>
          <t>France</t>
        </is>
      </c>
      <c r="E5902" t="inlineStr">
        <is>
          <t>2023-24</t>
        </is>
      </c>
      <c r="F5902" t="inlineStr">
        <is>
          <t>Lentille</t>
        </is>
      </c>
      <c r="G5902" t="inlineStr"/>
      <c r="H5902" t="inlineStr"/>
      <c r="I5902" t="inlineStr"/>
      <c r="J5902" t="inlineStr"/>
      <c r="K5902" t="inlineStr"/>
      <c r="L5902" t="inlineStr"/>
      <c r="M5902" t="inlineStr"/>
      <c r="N5902" t="inlineStr"/>
      <c r="O5902" t="n">
        <v>-0</v>
      </c>
      <c r="P5902" t="n">
        <v>0</v>
      </c>
      <c r="Q5902" t="n">
        <v>-0</v>
      </c>
      <c r="R5902" t="inlineStr"/>
      <c r="S5902" t="inlineStr"/>
      <c r="T5902" t="inlineStr"/>
      <c r="U5902" t="n">
        <v>0</v>
      </c>
      <c r="V5902" t="n">
        <v>500000000</v>
      </c>
      <c r="W5902" t="inlineStr"/>
      <c r="X5902" t="inlineStr">
        <is>
          <t>libre</t>
        </is>
      </c>
    </row>
    <row r="5903" ht="15" customHeight="1" s="1003">
      <c r="A5903" s="1019" t="inlineStr">
        <is>
          <t>Graines autoconsommées</t>
        </is>
      </c>
      <c r="B5903" t="inlineStr">
        <is>
          <t>Direct élevage</t>
        </is>
      </c>
      <c r="C5903" t="inlineStr">
        <is>
          <t>kt</t>
        </is>
      </c>
      <c r="D5903" t="inlineStr">
        <is>
          <t>France</t>
        </is>
      </c>
      <c r="E5903" t="inlineStr">
        <is>
          <t>2023-24</t>
        </is>
      </c>
      <c r="F5903" t="inlineStr">
        <is>
          <t>Lentille</t>
        </is>
      </c>
      <c r="G5903" t="inlineStr"/>
      <c r="H5903" t="inlineStr"/>
      <c r="I5903" t="inlineStr"/>
      <c r="J5903" t="inlineStr"/>
      <c r="K5903" t="inlineStr"/>
      <c r="L5903" t="inlineStr"/>
      <c r="M5903" t="inlineStr"/>
      <c r="N5903" t="inlineStr"/>
      <c r="O5903" t="n">
        <v>-0</v>
      </c>
      <c r="P5903" t="n">
        <v>0</v>
      </c>
      <c r="Q5903" t="n">
        <v>-0</v>
      </c>
      <c r="R5903" t="inlineStr"/>
      <c r="S5903" t="inlineStr"/>
      <c r="T5903" t="inlineStr"/>
      <c r="U5903" t="n">
        <v>0</v>
      </c>
      <c r="V5903" t="n">
        <v>500000000</v>
      </c>
      <c r="W5903" t="inlineStr"/>
      <c r="X5903" t="inlineStr">
        <is>
          <t>libre</t>
        </is>
      </c>
    </row>
    <row r="5904" ht="15" customHeight="1" s="1003">
      <c r="A5904" s="1019" t="inlineStr">
        <is>
          <t>Graines autoconsommées</t>
        </is>
      </c>
      <c r="B5904" t="inlineStr">
        <is>
          <t>Elimination/Pertes</t>
        </is>
      </c>
      <c r="C5904" t="inlineStr">
        <is>
          <t>kt</t>
        </is>
      </c>
      <c r="D5904" t="inlineStr">
        <is>
          <t>France</t>
        </is>
      </c>
      <c r="E5904" t="inlineStr">
        <is>
          <t>2023-24</t>
        </is>
      </c>
      <c r="F5904" t="inlineStr">
        <is>
          <t>Lentille</t>
        </is>
      </c>
      <c r="G5904" t="inlineStr"/>
      <c r="H5904" t="inlineStr">
        <is>
          <t>Ratio de pertes à la ferme = 2 % (ORIFLAAM - Terres Univia)</t>
        </is>
      </c>
      <c r="I5904" t="inlineStr">
        <is>
          <t>ORIFLAAM - Terres Univia</t>
        </is>
      </c>
      <c r="J5904" t="inlineStr">
        <is>
          <t>Même ratio de pertes à la ferme que soja, pois et féverole</t>
        </is>
      </c>
      <c r="K5904" t="inlineStr">
        <is>
          <t>Rendement</t>
        </is>
      </c>
      <c r="L5904" t="inlineStr">
        <is>
          <t>Ratio de pertes à la ferme</t>
        </is>
      </c>
      <c r="M5904" t="inlineStr">
        <is>
          <t>Pertes ferme - TERRES UNIVIA</t>
        </is>
      </c>
      <c r="N5904" t="inlineStr"/>
      <c r="O5904" t="n">
        <v>0.35</v>
      </c>
      <c r="P5904" t="inlineStr"/>
      <c r="Q5904" t="inlineStr"/>
      <c r="R5904" t="inlineStr"/>
      <c r="S5904" t="inlineStr"/>
      <c r="T5904" t="inlineStr"/>
      <c r="U5904" t="n">
        <v>0</v>
      </c>
      <c r="V5904" t="n">
        <v>500000000</v>
      </c>
      <c r="W5904" t="inlineStr"/>
      <c r="X5904" t="inlineStr">
        <is>
          <t>déterminé</t>
        </is>
      </c>
    </row>
    <row r="5905" ht="15" customHeight="1" s="1003">
      <c r="A5905" s="1019" t="inlineStr">
        <is>
          <t>Graines autoconsommées</t>
        </is>
      </c>
      <c r="B5905" t="inlineStr">
        <is>
          <t>Autres usages (ou usages indéfinis)</t>
        </is>
      </c>
      <c r="C5905" t="inlineStr">
        <is>
          <t>kt</t>
        </is>
      </c>
      <c r="D5905" t="inlineStr">
        <is>
          <t>France</t>
        </is>
      </c>
      <c r="E5905" t="inlineStr">
        <is>
          <t>2023-24</t>
        </is>
      </c>
      <c r="F5905" t="inlineStr">
        <is>
          <t>Lentille</t>
        </is>
      </c>
      <c r="G5905" t="inlineStr"/>
      <c r="H5905" t="inlineStr"/>
      <c r="I5905" t="inlineStr"/>
      <c r="J5905" t="inlineStr"/>
      <c r="K5905" t="inlineStr"/>
      <c r="L5905" t="inlineStr"/>
      <c r="M5905" t="inlineStr"/>
      <c r="N5905" t="inlineStr"/>
      <c r="O5905" t="n">
        <v>0.35</v>
      </c>
      <c r="P5905" t="inlineStr"/>
      <c r="Q5905" t="inlineStr"/>
      <c r="R5905" t="inlineStr"/>
      <c r="S5905" t="inlineStr"/>
      <c r="T5905" t="inlineStr"/>
      <c r="U5905" t="n">
        <v>0</v>
      </c>
      <c r="V5905" t="n">
        <v>500000000</v>
      </c>
      <c r="W5905" t="inlineStr"/>
      <c r="X5905" t="inlineStr">
        <is>
          <t>déterminé</t>
        </is>
      </c>
    </row>
    <row r="5906" ht="15" customHeight="1" s="1003">
      <c r="A5906" s="1019" t="inlineStr">
        <is>
          <t>Graines autoconsommées</t>
        </is>
      </c>
      <c r="B5906" t="inlineStr">
        <is>
          <t>Semences fermières</t>
        </is>
      </c>
      <c r="C5906" t="inlineStr">
        <is>
          <t>kt</t>
        </is>
      </c>
      <c r="D5906" t="inlineStr">
        <is>
          <t>France</t>
        </is>
      </c>
      <c r="E5906" t="inlineStr">
        <is>
          <t>2023-24</t>
        </is>
      </c>
      <c r="F5906" t="inlineStr">
        <is>
          <t>Lentille</t>
        </is>
      </c>
      <c r="G5906" t="inlineStr"/>
      <c r="H5906" t="inlineStr">
        <is>
          <t>0</t>
        </is>
      </c>
      <c r="I5906" t="inlineStr">
        <is>
          <t>0</t>
        </is>
      </c>
      <c r="J5906" t="inlineStr">
        <is>
          <t>Autant de semences fermières que de semences certifiées sont produites</t>
        </is>
      </c>
      <c r="K5906" t="inlineStr">
        <is>
          <t>Répartition</t>
        </is>
      </c>
      <c r="L5906" t="inlineStr">
        <is>
          <t>Part de semences fermières (par rapport aux semences certifiées)</t>
        </is>
      </c>
      <c r="M5906" t="inlineStr">
        <is>
          <t>0</t>
        </is>
      </c>
      <c r="N5906" t="inlineStr"/>
      <c r="O5906" t="n">
        <v>1.68</v>
      </c>
      <c r="P5906" t="inlineStr"/>
      <c r="Q5906" t="inlineStr"/>
      <c r="R5906" t="inlineStr"/>
      <c r="S5906" t="inlineStr"/>
      <c r="T5906" t="inlineStr"/>
      <c r="U5906" t="n">
        <v>0</v>
      </c>
      <c r="V5906" t="n">
        <v>500000000</v>
      </c>
      <c r="W5906" t="inlineStr"/>
      <c r="X5906" t="inlineStr">
        <is>
          <t>déterminé</t>
        </is>
      </c>
    </row>
    <row r="5907" ht="15" customHeight="1" s="1003">
      <c r="A5907" s="1019" t="inlineStr">
        <is>
          <t>Graines autoconsommées</t>
        </is>
      </c>
      <c r="B5907" t="inlineStr">
        <is>
          <t>Semences</t>
        </is>
      </c>
      <c r="C5907" t="inlineStr">
        <is>
          <t>kt</t>
        </is>
      </c>
      <c r="D5907" t="inlineStr">
        <is>
          <t>France</t>
        </is>
      </c>
      <c r="E5907" t="inlineStr">
        <is>
          <t>2023-24</t>
        </is>
      </c>
      <c r="F5907" t="inlineStr">
        <is>
          <t>Lentille</t>
        </is>
      </c>
      <c r="G5907" t="inlineStr"/>
      <c r="H5907" t="inlineStr"/>
      <c r="I5907" t="inlineStr"/>
      <c r="J5907" t="inlineStr">
        <is>
          <t>Autant de semences fermières que de semences certifiées sont produites</t>
        </is>
      </c>
      <c r="K5907" t="inlineStr">
        <is>
          <t>Répartition</t>
        </is>
      </c>
      <c r="L5907" t="inlineStr">
        <is>
          <t>Part de semences fermières (par rapport aux semences certifiées)</t>
        </is>
      </c>
      <c r="M5907" t="inlineStr"/>
      <c r="N5907" t="inlineStr"/>
      <c r="O5907" t="n">
        <v>1.68</v>
      </c>
      <c r="P5907" t="inlineStr"/>
      <c r="Q5907" t="inlineStr"/>
      <c r="R5907" t="inlineStr"/>
      <c r="S5907" t="inlineStr"/>
      <c r="T5907" t="inlineStr"/>
      <c r="U5907" t="n">
        <v>0</v>
      </c>
      <c r="V5907" t="n">
        <v>500000000</v>
      </c>
      <c r="W5907" t="inlineStr"/>
      <c r="X5907" t="inlineStr">
        <is>
          <t>déterminé</t>
        </is>
      </c>
    </row>
    <row r="5908" ht="15" customHeight="1" s="1003">
      <c r="A5908" s="1019" t="inlineStr">
        <is>
          <t>Stock initial</t>
        </is>
      </c>
      <c r="B5908" t="inlineStr">
        <is>
          <t>Ferme</t>
        </is>
      </c>
      <c r="C5908" t="inlineStr">
        <is>
          <t>kt</t>
        </is>
      </c>
      <c r="D5908" t="inlineStr">
        <is>
          <t>France</t>
        </is>
      </c>
      <c r="E5908" t="inlineStr">
        <is>
          <t>2023-24</t>
        </is>
      </c>
      <c r="F5908" t="inlineStr">
        <is>
          <t>Lentille</t>
        </is>
      </c>
      <c r="G5908" t="inlineStr"/>
      <c r="H5908" t="inlineStr"/>
      <c r="I5908" t="inlineStr"/>
      <c r="J5908" t="inlineStr"/>
      <c r="K5908" t="inlineStr"/>
      <c r="L5908" t="inlineStr"/>
      <c r="M5908" t="inlineStr"/>
      <c r="N5908" t="inlineStr"/>
      <c r="O5908" t="n">
        <v>0</v>
      </c>
      <c r="P5908" t="inlineStr"/>
      <c r="Q5908" t="inlineStr"/>
      <c r="R5908" t="inlineStr"/>
      <c r="S5908" t="inlineStr"/>
      <c r="T5908" t="inlineStr"/>
      <c r="U5908" t="n">
        <v>0</v>
      </c>
      <c r="V5908" t="n">
        <v>500000000</v>
      </c>
      <c r="W5908" t="inlineStr"/>
      <c r="X5908" t="inlineStr">
        <is>
          <t>déterminé</t>
        </is>
      </c>
    </row>
    <row r="5909" ht="15" customHeight="1" s="1003">
      <c r="A5909" s="1019" t="inlineStr">
        <is>
          <t>Stock initial</t>
        </is>
      </c>
      <c r="B5909" t="inlineStr">
        <is>
          <t>OS</t>
        </is>
      </c>
      <c r="C5909" t="inlineStr">
        <is>
          <t>kt</t>
        </is>
      </c>
      <c r="D5909" t="inlineStr">
        <is>
          <t>France</t>
        </is>
      </c>
      <c r="E5909" t="inlineStr">
        <is>
          <t>2023-24</t>
        </is>
      </c>
      <c r="F5909" t="inlineStr">
        <is>
          <t>Lentille</t>
        </is>
      </c>
      <c r="G5909" t="inlineStr">
        <is>
          <t>Stock initial collecteurs = 3 kt (Collectes, stocks - FranceAgriMer)</t>
        </is>
      </c>
      <c r="H5909" t="inlineStr"/>
      <c r="I5909" t="inlineStr">
        <is>
          <t>Collectes, stocks - FranceAgriMer</t>
        </is>
      </c>
      <c r="J5909" t="inlineStr"/>
      <c r="K5909" t="inlineStr">
        <is>
          <t>Volume</t>
        </is>
      </c>
      <c r="L5909" t="inlineStr">
        <is>
          <t>Stock initial collecteurs</t>
        </is>
      </c>
      <c r="M5909" t="inlineStr">
        <is>
          <t>Collectes, stocks protéa - FAM</t>
        </is>
      </c>
      <c r="N5909" t="inlineStr"/>
      <c r="O5909" t="n">
        <v>2.67</v>
      </c>
      <c r="P5909" t="inlineStr"/>
      <c r="Q5909" t="inlineStr"/>
      <c r="R5909" t="inlineStr"/>
      <c r="S5909" t="inlineStr"/>
      <c r="T5909" t="inlineStr"/>
      <c r="U5909" t="n">
        <v>0</v>
      </c>
      <c r="V5909" t="n">
        <v>500000000</v>
      </c>
      <c r="W5909" t="inlineStr"/>
      <c r="X5909" t="inlineStr">
        <is>
          <t>déterminé</t>
        </is>
      </c>
    </row>
    <row r="5910" ht="15" customHeight="1" s="1003">
      <c r="A5910" s="1019" t="inlineStr">
        <is>
          <t>Stock initial à la ferme</t>
        </is>
      </c>
      <c r="B5910" t="inlineStr">
        <is>
          <t>Ferme</t>
        </is>
      </c>
      <c r="C5910" t="inlineStr">
        <is>
          <t>kt</t>
        </is>
      </c>
      <c r="D5910" t="inlineStr">
        <is>
          <t>France</t>
        </is>
      </c>
      <c r="E5910" t="inlineStr">
        <is>
          <t>2023-24</t>
        </is>
      </c>
      <c r="F5910" t="inlineStr">
        <is>
          <t>Lentille</t>
        </is>
      </c>
      <c r="G5910" t="inlineStr"/>
      <c r="H5910" t="inlineStr"/>
      <c r="I5910" t="inlineStr"/>
      <c r="J5910" t="inlineStr">
        <is>
          <t>Le stock à la ferme est négligé</t>
        </is>
      </c>
      <c r="K5910" t="inlineStr"/>
      <c r="L5910" t="inlineStr">
        <is>
          <t>Stock initial à la ferme</t>
        </is>
      </c>
      <c r="M5910" t="inlineStr"/>
      <c r="N5910" t="inlineStr"/>
      <c r="O5910" t="n">
        <v>-0</v>
      </c>
      <c r="P5910" t="inlineStr"/>
      <c r="Q5910" t="inlineStr"/>
      <c r="R5910" t="n">
        <v>0</v>
      </c>
      <c r="S5910" t="n">
        <v>0</v>
      </c>
      <c r="T5910" t="inlineStr"/>
      <c r="U5910" t="n">
        <v>0</v>
      </c>
      <c r="V5910" t="n">
        <v>500000000</v>
      </c>
      <c r="W5910" t="n">
        <v>0</v>
      </c>
      <c r="X5910" t="inlineStr">
        <is>
          <t>mesuré</t>
        </is>
      </c>
    </row>
    <row r="5911" ht="15" customHeight="1" s="1003">
      <c r="A5911" s="1019" t="inlineStr">
        <is>
          <t>Stock initial collecteurs</t>
        </is>
      </c>
      <c r="B5911" t="inlineStr">
        <is>
          <t>OS</t>
        </is>
      </c>
      <c r="C5911" t="inlineStr">
        <is>
          <t>kt</t>
        </is>
      </c>
      <c r="D5911" t="inlineStr">
        <is>
          <t>France</t>
        </is>
      </c>
      <c r="E5911" t="inlineStr">
        <is>
          <t>2023-24</t>
        </is>
      </c>
      <c r="F5911" t="inlineStr">
        <is>
          <t>Lentille</t>
        </is>
      </c>
      <c r="G5911" t="inlineStr">
        <is>
          <t>Stock initial collecteurs = 3 kt (Collectes, stocks - FranceAgriMer)</t>
        </is>
      </c>
      <c r="H5911" t="inlineStr"/>
      <c r="I5911" t="inlineStr">
        <is>
          <t>Collectes, stocks - FranceAgriMer</t>
        </is>
      </c>
      <c r="J5911" t="inlineStr"/>
      <c r="K5911" t="inlineStr">
        <is>
          <t>Volume</t>
        </is>
      </c>
      <c r="L5911" t="inlineStr">
        <is>
          <t>Stock initial collecteurs</t>
        </is>
      </c>
      <c r="M5911" t="inlineStr">
        <is>
          <t>Collectes, stocks protéa - FAM</t>
        </is>
      </c>
      <c r="N5911" t="inlineStr"/>
      <c r="O5911" t="n">
        <v>2.67</v>
      </c>
      <c r="P5911" t="inlineStr"/>
      <c r="Q5911" t="inlineStr"/>
      <c r="R5911" t="n">
        <v>2.67</v>
      </c>
      <c r="S5911" t="n">
        <v>0.13</v>
      </c>
      <c r="T5911" t="n">
        <v>0.1</v>
      </c>
      <c r="U5911" t="n">
        <v>0</v>
      </c>
      <c r="V5911" t="n">
        <v>500000000</v>
      </c>
      <c r="W5911" t="n">
        <v>0</v>
      </c>
      <c r="X5911" t="inlineStr">
        <is>
          <t>mesuré</t>
        </is>
      </c>
    </row>
    <row r="5912" ht="15" customHeight="1" s="1003">
      <c r="A5912" s="1019" t="inlineStr">
        <is>
          <t>Graines collectées</t>
        </is>
      </c>
      <c r="B5912" t="inlineStr">
        <is>
          <t>Fabrication de produits alimentaires</t>
        </is>
      </c>
      <c r="C5912" t="inlineStr">
        <is>
          <t>kt</t>
        </is>
      </c>
      <c r="D5912" t="inlineStr">
        <is>
          <t>France</t>
        </is>
      </c>
      <c r="E5912" t="inlineStr">
        <is>
          <t>2023-24</t>
        </is>
      </c>
      <c r="F5912" t="inlineStr">
        <is>
          <t>Lentille</t>
        </is>
      </c>
      <c r="G5912" t="inlineStr"/>
      <c r="H5912" t="inlineStr"/>
      <c r="I5912" t="inlineStr"/>
      <c r="J5912" t="inlineStr">
        <is>
          <t>Le reste des graines collectées est consommé pour la fabrication de produits alimentaires</t>
        </is>
      </c>
      <c r="K5912" t="inlineStr"/>
      <c r="L5912" t="inlineStr">
        <is>
          <t>Consommation de graines pour la fabrication de produits alimentaires</t>
        </is>
      </c>
      <c r="M5912" t="inlineStr"/>
      <c r="N5912" t="inlineStr"/>
      <c r="O5912" t="n">
        <v>47.1</v>
      </c>
      <c r="P5912" t="inlineStr"/>
      <c r="Q5912" t="inlineStr"/>
      <c r="R5912" t="inlineStr"/>
      <c r="S5912" t="inlineStr"/>
      <c r="T5912" t="inlineStr"/>
      <c r="U5912" t="n">
        <v>0</v>
      </c>
      <c r="V5912" t="n">
        <v>500000000</v>
      </c>
      <c r="W5912" t="inlineStr"/>
      <c r="X5912" t="inlineStr">
        <is>
          <t>déterminé</t>
        </is>
      </c>
    </row>
    <row r="5913" ht="15" customHeight="1" s="1003">
      <c r="A5913" s="1019" t="inlineStr">
        <is>
          <t>Graines collectées</t>
        </is>
      </c>
      <c r="B5913" t="inlineStr">
        <is>
          <t>Alimentation humaine</t>
        </is>
      </c>
      <c r="C5913" t="inlineStr">
        <is>
          <t>kt</t>
        </is>
      </c>
      <c r="D5913" t="inlineStr">
        <is>
          <t>France</t>
        </is>
      </c>
      <c r="E5913" t="inlineStr">
        <is>
          <t>2023-24</t>
        </is>
      </c>
      <c r="F5913" t="inlineStr">
        <is>
          <t>Lentille</t>
        </is>
      </c>
      <c r="G5913" t="inlineStr"/>
      <c r="H5913" t="inlineStr"/>
      <c r="I5913" t="inlineStr"/>
      <c r="J5913" t="inlineStr">
        <is>
          <t>Pas de consommation de graines en alimentation humaine</t>
        </is>
      </c>
      <c r="K5913" t="inlineStr"/>
      <c r="L5913" t="inlineStr">
        <is>
          <t>Consommation de graines en alimentation humaine</t>
        </is>
      </c>
      <c r="M5913" t="inlineStr"/>
      <c r="N5913" t="inlineStr"/>
      <c r="O5913" t="n">
        <v>-0</v>
      </c>
      <c r="P5913" t="inlineStr"/>
      <c r="Q5913" t="inlineStr"/>
      <c r="R5913" t="n">
        <v>0</v>
      </c>
      <c r="S5913" t="n">
        <v>0</v>
      </c>
      <c r="T5913" t="inlineStr"/>
      <c r="U5913" t="n">
        <v>0</v>
      </c>
      <c r="V5913" t="n">
        <v>500000000</v>
      </c>
      <c r="W5913" t="n">
        <v>0</v>
      </c>
      <c r="X5913" t="inlineStr">
        <is>
          <t>mesuré</t>
        </is>
      </c>
    </row>
    <row r="5914" ht="15" customHeight="1" s="1003">
      <c r="A5914" s="1019" t="inlineStr">
        <is>
          <t>Graines collectées</t>
        </is>
      </c>
      <c r="B5914" t="inlineStr">
        <is>
          <t>Vente directe et autoconsommation</t>
        </is>
      </c>
      <c r="C5914" t="inlineStr">
        <is>
          <t>kt</t>
        </is>
      </c>
      <c r="D5914" t="inlineStr">
        <is>
          <t>France</t>
        </is>
      </c>
      <c r="E5914" t="inlineStr">
        <is>
          <t>2023-24</t>
        </is>
      </c>
      <c r="F5914" t="inlineStr">
        <is>
          <t>Lentille</t>
        </is>
      </c>
      <c r="G5914" t="inlineStr"/>
      <c r="H5914" t="inlineStr"/>
      <c r="I5914" t="inlineStr"/>
      <c r="J5914" t="inlineStr"/>
      <c r="K5914" t="inlineStr"/>
      <c r="L5914" t="inlineStr"/>
      <c r="M5914" t="inlineStr"/>
      <c r="N5914" t="inlineStr"/>
      <c r="O5914" t="n">
        <v>-0</v>
      </c>
      <c r="P5914" t="n">
        <v>0</v>
      </c>
      <c r="Q5914" t="n">
        <v>-0</v>
      </c>
      <c r="R5914" t="inlineStr"/>
      <c r="S5914" t="inlineStr"/>
      <c r="T5914" t="inlineStr"/>
      <c r="U5914" t="n">
        <v>0</v>
      </c>
      <c r="V5914" t="n">
        <v>500000000</v>
      </c>
      <c r="W5914" t="inlineStr"/>
      <c r="X5914" t="inlineStr">
        <is>
          <t>libre</t>
        </is>
      </c>
    </row>
    <row r="5915" ht="15" customHeight="1" s="1003">
      <c r="A5915" s="1019" t="inlineStr">
        <is>
          <t>Graines collectées</t>
        </is>
      </c>
      <c r="B5915" t="inlineStr">
        <is>
          <t>Circuits spécialisés</t>
        </is>
      </c>
      <c r="C5915" t="inlineStr">
        <is>
          <t>kt</t>
        </is>
      </c>
      <c r="D5915" t="inlineStr">
        <is>
          <t>France</t>
        </is>
      </c>
      <c r="E5915" t="inlineStr">
        <is>
          <t>2023-24</t>
        </is>
      </c>
      <c r="F5915" t="inlineStr">
        <is>
          <t>Lentille</t>
        </is>
      </c>
      <c r="G5915" t="inlineStr"/>
      <c r="H5915" t="inlineStr"/>
      <c r="I5915" t="inlineStr"/>
      <c r="J5915" t="inlineStr"/>
      <c r="K5915" t="inlineStr"/>
      <c r="L5915" t="inlineStr"/>
      <c r="M5915" t="inlineStr"/>
      <c r="N5915" t="inlineStr"/>
      <c r="O5915" t="n">
        <v>-0</v>
      </c>
      <c r="P5915" t="n">
        <v>0</v>
      </c>
      <c r="Q5915" t="n">
        <v>-0</v>
      </c>
      <c r="R5915" t="inlineStr"/>
      <c r="S5915" t="inlineStr"/>
      <c r="T5915" t="inlineStr"/>
      <c r="U5915" t="n">
        <v>0</v>
      </c>
      <c r="V5915" t="n">
        <v>500000000</v>
      </c>
      <c r="W5915" t="inlineStr"/>
      <c r="X5915" t="inlineStr">
        <is>
          <t>libre</t>
        </is>
      </c>
    </row>
    <row r="5916" ht="15" customHeight="1" s="1003">
      <c r="A5916" s="1019" t="inlineStr">
        <is>
          <t>Graines collectées</t>
        </is>
      </c>
      <c r="B5916" t="inlineStr">
        <is>
          <t>GMS</t>
        </is>
      </c>
      <c r="C5916" t="inlineStr">
        <is>
          <t>kt</t>
        </is>
      </c>
      <c r="D5916" t="inlineStr">
        <is>
          <t>France</t>
        </is>
      </c>
      <c r="E5916" t="inlineStr">
        <is>
          <t>2023-24</t>
        </is>
      </c>
      <c r="F5916" t="inlineStr">
        <is>
          <t>Lentille</t>
        </is>
      </c>
      <c r="G5916" t="inlineStr"/>
      <c r="H5916" t="inlineStr"/>
      <c r="I5916" t="inlineStr"/>
      <c r="J5916" t="inlineStr"/>
      <c r="K5916" t="inlineStr"/>
      <c r="L5916" t="inlineStr"/>
      <c r="M5916" t="inlineStr"/>
      <c r="N5916" t="inlineStr"/>
      <c r="O5916" t="n">
        <v>-0</v>
      </c>
      <c r="P5916" t="n">
        <v>0</v>
      </c>
      <c r="Q5916" t="n">
        <v>-0</v>
      </c>
      <c r="R5916" t="inlineStr"/>
      <c r="S5916" t="inlineStr"/>
      <c r="T5916" t="inlineStr"/>
      <c r="U5916" t="n">
        <v>0</v>
      </c>
      <c r="V5916" t="n">
        <v>500000000</v>
      </c>
      <c r="W5916" t="inlineStr"/>
      <c r="X5916" t="inlineStr">
        <is>
          <t>libre</t>
        </is>
      </c>
    </row>
    <row r="5917" ht="15" customHeight="1" s="1003">
      <c r="A5917" s="1019" t="inlineStr">
        <is>
          <t>Graines collectées</t>
        </is>
      </c>
      <c r="B5917" t="inlineStr">
        <is>
          <t>RHD</t>
        </is>
      </c>
      <c r="C5917" t="inlineStr">
        <is>
          <t>kt</t>
        </is>
      </c>
      <c r="D5917" t="inlineStr">
        <is>
          <t>France</t>
        </is>
      </c>
      <c r="E5917" t="inlineStr">
        <is>
          <t>2023-24</t>
        </is>
      </c>
      <c r="F5917" t="inlineStr">
        <is>
          <t>Lentille</t>
        </is>
      </c>
      <c r="G5917" t="inlineStr"/>
      <c r="H5917" t="inlineStr"/>
      <c r="I5917" t="inlineStr"/>
      <c r="J5917" t="inlineStr"/>
      <c r="K5917" t="inlineStr"/>
      <c r="L5917" t="inlineStr"/>
      <c r="M5917" t="inlineStr"/>
      <c r="N5917" t="inlineStr"/>
      <c r="O5917" t="n">
        <v>-0</v>
      </c>
      <c r="P5917" t="n">
        <v>0</v>
      </c>
      <c r="Q5917" t="n">
        <v>-0</v>
      </c>
      <c r="R5917" t="inlineStr"/>
      <c r="S5917" t="inlineStr"/>
      <c r="T5917" t="inlineStr"/>
      <c r="U5917" t="n">
        <v>0</v>
      </c>
      <c r="V5917" t="n">
        <v>500000000</v>
      </c>
      <c r="W5917" t="inlineStr"/>
      <c r="X5917" t="inlineStr">
        <is>
          <t>libre</t>
        </is>
      </c>
    </row>
    <row r="5918" ht="15" customHeight="1" s="1003">
      <c r="A5918" s="1019" t="inlineStr">
        <is>
          <t>Graines collectées</t>
        </is>
      </c>
      <c r="B5918" t="inlineStr">
        <is>
          <t>Trituration</t>
        </is>
      </c>
      <c r="C5918" t="inlineStr">
        <is>
          <t>kt</t>
        </is>
      </c>
      <c r="D5918" t="inlineStr">
        <is>
          <t>France</t>
        </is>
      </c>
      <c r="E5918" t="inlineStr">
        <is>
          <t>2023-24</t>
        </is>
      </c>
      <c r="F5918" t="inlineStr">
        <is>
          <t>Lentille</t>
        </is>
      </c>
      <c r="G5918" t="inlineStr"/>
      <c r="H5918" t="inlineStr"/>
      <c r="I5918" t="inlineStr"/>
      <c r="J5918" t="inlineStr">
        <is>
          <t>Pas de trituration</t>
        </is>
      </c>
      <c r="K5918" t="inlineStr"/>
      <c r="L5918" t="inlineStr">
        <is>
          <t>Consommation de graines par la Trituration</t>
        </is>
      </c>
      <c r="M5918" t="inlineStr"/>
      <c r="N5918" t="inlineStr"/>
      <c r="O5918" t="n">
        <v>-0</v>
      </c>
      <c r="P5918" t="inlineStr"/>
      <c r="Q5918" t="inlineStr"/>
      <c r="R5918" t="n">
        <v>0</v>
      </c>
      <c r="S5918" t="n">
        <v>0</v>
      </c>
      <c r="T5918" t="inlineStr"/>
      <c r="U5918" t="n">
        <v>0</v>
      </c>
      <c r="V5918" t="n">
        <v>500000000</v>
      </c>
      <c r="W5918" t="n">
        <v>0</v>
      </c>
      <c r="X5918" t="inlineStr">
        <is>
          <t>mesuré</t>
        </is>
      </c>
    </row>
    <row r="5919" ht="15" customHeight="1" s="1003">
      <c r="A5919" s="1019" t="inlineStr">
        <is>
          <t>Graines collectées</t>
        </is>
      </c>
      <c r="B5919" t="inlineStr">
        <is>
          <t>FAB</t>
        </is>
      </c>
      <c r="C5919" t="inlineStr">
        <is>
          <t>kt</t>
        </is>
      </c>
      <c r="D5919" t="inlineStr">
        <is>
          <t>France</t>
        </is>
      </c>
      <c r="E5919" t="inlineStr">
        <is>
          <t>2023-24</t>
        </is>
      </c>
      <c r="F5919" t="inlineStr">
        <is>
          <t>Lentille</t>
        </is>
      </c>
      <c r="G5919" t="inlineStr"/>
      <c r="H5919" t="inlineStr"/>
      <c r="I5919" t="inlineStr"/>
      <c r="J5919" t="inlineStr">
        <is>
          <t>Les graines ne sont pas consommées en alimentation animale</t>
        </is>
      </c>
      <c r="K5919" t="inlineStr"/>
      <c r="L5919" t="inlineStr"/>
      <c r="M5919" t="inlineStr"/>
      <c r="N5919" t="inlineStr"/>
      <c r="O5919" t="n">
        <v>-0</v>
      </c>
      <c r="P5919" t="inlineStr"/>
      <c r="Q5919" t="inlineStr"/>
      <c r="R5919" t="n">
        <v>0</v>
      </c>
      <c r="S5919" t="n">
        <v>0</v>
      </c>
      <c r="T5919" t="inlineStr"/>
      <c r="U5919" t="n">
        <v>0</v>
      </c>
      <c r="V5919" t="n">
        <v>500000000</v>
      </c>
      <c r="W5919" t="n">
        <v>0</v>
      </c>
      <c r="X5919" t="inlineStr">
        <is>
          <t>mesuré</t>
        </is>
      </c>
    </row>
    <row r="5920" ht="15" customHeight="1" s="1003">
      <c r="A5920" s="1019" t="inlineStr">
        <is>
          <t>Graines collectées</t>
        </is>
      </c>
      <c r="B5920" t="inlineStr">
        <is>
          <t>Amidonnerie</t>
        </is>
      </c>
      <c r="C5920" t="inlineStr">
        <is>
          <t>kt</t>
        </is>
      </c>
      <c r="D5920" t="inlineStr">
        <is>
          <t>France</t>
        </is>
      </c>
      <c r="E5920" t="inlineStr">
        <is>
          <t>2023-24</t>
        </is>
      </c>
      <c r="F5920" t="inlineStr">
        <is>
          <t>Lentille</t>
        </is>
      </c>
      <c r="G5920" t="inlineStr"/>
      <c r="H5920" t="inlineStr"/>
      <c r="I5920" t="inlineStr"/>
      <c r="J5920" t="inlineStr"/>
      <c r="K5920" t="inlineStr"/>
      <c r="L5920" t="inlineStr"/>
      <c r="M5920" t="inlineStr"/>
      <c r="N5920" t="inlineStr"/>
      <c r="O5920" t="n">
        <v>-0</v>
      </c>
      <c r="P5920" t="inlineStr"/>
      <c r="Q5920" t="inlineStr"/>
      <c r="R5920" t="n">
        <v>0</v>
      </c>
      <c r="S5920" t="n">
        <v>0</v>
      </c>
      <c r="T5920" t="inlineStr"/>
      <c r="U5920" t="n">
        <v>0</v>
      </c>
      <c r="V5920" t="n">
        <v>500000000</v>
      </c>
      <c r="W5920" t="n">
        <v>0</v>
      </c>
      <c r="X5920" t="inlineStr">
        <is>
          <t>mesuré</t>
        </is>
      </c>
    </row>
    <row r="5921" ht="15" customHeight="1" s="1003">
      <c r="A5921" s="1019" t="inlineStr">
        <is>
          <t>Graines collectées</t>
        </is>
      </c>
      <c r="B5921" t="inlineStr">
        <is>
          <t>Meunerie</t>
        </is>
      </c>
      <c r="C5921" t="inlineStr">
        <is>
          <t>kt</t>
        </is>
      </c>
      <c r="D5921" t="inlineStr">
        <is>
          <t>France</t>
        </is>
      </c>
      <c r="E5921" t="inlineStr">
        <is>
          <t>2023-24</t>
        </is>
      </c>
      <c r="F5921" t="inlineStr">
        <is>
          <t>Lentille</t>
        </is>
      </c>
      <c r="G5921" t="inlineStr"/>
      <c r="H5921" t="inlineStr"/>
      <c r="I5921" t="inlineStr"/>
      <c r="J5921" t="inlineStr"/>
      <c r="K5921" t="inlineStr"/>
      <c r="L5921" t="inlineStr"/>
      <c r="M5921" t="inlineStr"/>
      <c r="N5921" t="inlineStr"/>
      <c r="O5921" t="n">
        <v>-0</v>
      </c>
      <c r="P5921" t="inlineStr"/>
      <c r="Q5921" t="inlineStr"/>
      <c r="R5921" t="n">
        <v>0</v>
      </c>
      <c r="S5921" t="n">
        <v>0</v>
      </c>
      <c r="T5921" t="inlineStr"/>
      <c r="U5921" t="n">
        <v>0</v>
      </c>
      <c r="V5921" t="n">
        <v>500000000</v>
      </c>
      <c r="W5921" t="n">
        <v>0</v>
      </c>
      <c r="X5921" t="inlineStr">
        <is>
          <t>mesuré</t>
        </is>
      </c>
    </row>
    <row r="5922" ht="15" customHeight="1" s="1003">
      <c r="A5922" s="1019" t="inlineStr">
        <is>
          <t>Graines collectées</t>
        </is>
      </c>
      <c r="B5922" t="inlineStr">
        <is>
          <t>Fabrication d'ingrédients</t>
        </is>
      </c>
      <c r="C5922" t="inlineStr">
        <is>
          <t>kt</t>
        </is>
      </c>
      <c r="D5922" t="inlineStr">
        <is>
          <t>France</t>
        </is>
      </c>
      <c r="E5922" t="inlineStr">
        <is>
          <t>2023-24</t>
        </is>
      </c>
      <c r="F5922" t="inlineStr">
        <is>
          <t>Lentille</t>
        </is>
      </c>
      <c r="G5922" t="inlineStr"/>
      <c r="H5922" t="inlineStr"/>
      <c r="I5922" t="inlineStr"/>
      <c r="J5922" t="inlineStr"/>
      <c r="K5922" t="inlineStr"/>
      <c r="L5922" t="inlineStr"/>
      <c r="M5922" t="inlineStr"/>
      <c r="N5922" t="inlineStr"/>
      <c r="O5922" t="n">
        <v>-0</v>
      </c>
      <c r="P5922" t="inlineStr"/>
      <c r="Q5922" t="inlineStr"/>
      <c r="R5922" t="n">
        <v>0</v>
      </c>
      <c r="S5922" t="n">
        <v>0</v>
      </c>
      <c r="T5922" t="inlineStr"/>
      <c r="U5922" t="n">
        <v>0</v>
      </c>
      <c r="V5922" t="n">
        <v>500000000</v>
      </c>
      <c r="W5922" t="n">
        <v>0</v>
      </c>
      <c r="X5922" t="inlineStr">
        <is>
          <t>mesuré</t>
        </is>
      </c>
    </row>
    <row r="5923" ht="15" customHeight="1" s="1003">
      <c r="A5923" s="1019" t="inlineStr">
        <is>
          <t>Graines collectées</t>
        </is>
      </c>
      <c r="B5923" t="inlineStr">
        <is>
          <t>Ménages</t>
        </is>
      </c>
      <c r="C5923" t="inlineStr">
        <is>
          <t>kt</t>
        </is>
      </c>
      <c r="D5923" t="inlineStr">
        <is>
          <t>France</t>
        </is>
      </c>
      <c r="E5923" t="inlineStr">
        <is>
          <t>2023-24</t>
        </is>
      </c>
      <c r="F5923" t="inlineStr">
        <is>
          <t>Lentille</t>
        </is>
      </c>
      <c r="G5923" t="inlineStr"/>
      <c r="H5923" t="inlineStr"/>
      <c r="I5923" t="inlineStr"/>
      <c r="J5923" t="inlineStr"/>
      <c r="K5923" t="inlineStr"/>
      <c r="L5923" t="inlineStr"/>
      <c r="M5923" t="inlineStr"/>
      <c r="N5923" t="inlineStr"/>
      <c r="O5923" t="n">
        <v>-0</v>
      </c>
      <c r="P5923" t="n">
        <v>0</v>
      </c>
      <c r="Q5923" t="n">
        <v>-0</v>
      </c>
      <c r="R5923" t="inlineStr"/>
      <c r="S5923" t="inlineStr"/>
      <c r="T5923" t="inlineStr"/>
      <c r="U5923" t="n">
        <v>0</v>
      </c>
      <c r="V5923" t="n">
        <v>500000000</v>
      </c>
      <c r="W5923" t="inlineStr"/>
      <c r="X5923" t="inlineStr">
        <is>
          <t>libre</t>
        </is>
      </c>
    </row>
    <row r="5924" ht="15" customHeight="1" s="1003">
      <c r="A5924" s="1019" t="inlineStr">
        <is>
          <t>Graines collectées</t>
        </is>
      </c>
      <c r="B5924" t="inlineStr">
        <is>
          <t>Circuits généralistes</t>
        </is>
      </c>
      <c r="C5924" t="inlineStr">
        <is>
          <t>kt</t>
        </is>
      </c>
      <c r="D5924" t="inlineStr">
        <is>
          <t>France</t>
        </is>
      </c>
      <c r="E5924" t="inlineStr">
        <is>
          <t>2023-24</t>
        </is>
      </c>
      <c r="F5924" t="inlineStr">
        <is>
          <t>Lentille</t>
        </is>
      </c>
      <c r="G5924" t="inlineStr"/>
      <c r="H5924" t="inlineStr"/>
      <c r="I5924" t="inlineStr"/>
      <c r="J5924" t="inlineStr"/>
      <c r="K5924" t="inlineStr"/>
      <c r="L5924" t="inlineStr"/>
      <c r="M5924" t="inlineStr"/>
      <c r="N5924" t="inlineStr"/>
      <c r="O5924" t="n">
        <v>-0</v>
      </c>
      <c r="P5924" t="n">
        <v>0</v>
      </c>
      <c r="Q5924" t="n">
        <v>-0</v>
      </c>
      <c r="R5924" t="inlineStr"/>
      <c r="S5924" t="inlineStr"/>
      <c r="T5924" t="inlineStr"/>
      <c r="U5924" t="n">
        <v>0</v>
      </c>
      <c r="V5924" t="n">
        <v>500000000</v>
      </c>
      <c r="W5924" t="inlineStr"/>
      <c r="X5924" t="inlineStr">
        <is>
          <t>libre</t>
        </is>
      </c>
    </row>
    <row r="5925" ht="15" customHeight="1" s="1003">
      <c r="A5925" s="1019" t="inlineStr">
        <is>
          <t>Graines collectées</t>
        </is>
      </c>
      <c r="B5925" t="inlineStr">
        <is>
          <t>Usages alimentaires</t>
        </is>
      </c>
      <c r="C5925" t="inlineStr">
        <is>
          <t>kt</t>
        </is>
      </c>
      <c r="D5925" t="inlineStr">
        <is>
          <t>France</t>
        </is>
      </c>
      <c r="E5925" t="inlineStr">
        <is>
          <t>2023-24</t>
        </is>
      </c>
      <c r="F5925" t="inlineStr">
        <is>
          <t>Lentille</t>
        </is>
      </c>
      <c r="G5925" t="inlineStr"/>
      <c r="H5925" t="inlineStr"/>
      <c r="I5925" t="inlineStr"/>
      <c r="J5925" t="inlineStr"/>
      <c r="K5925" t="inlineStr"/>
      <c r="L5925" t="inlineStr"/>
      <c r="M5925" t="inlineStr"/>
      <c r="N5925" t="inlineStr"/>
      <c r="O5925" t="n">
        <v>0</v>
      </c>
      <c r="P5925" t="inlineStr"/>
      <c r="Q5925" t="inlineStr"/>
      <c r="R5925" t="inlineStr"/>
      <c r="S5925" t="inlineStr"/>
      <c r="T5925" t="inlineStr"/>
      <c r="U5925" t="n">
        <v>0</v>
      </c>
      <c r="V5925" t="n">
        <v>500000000</v>
      </c>
      <c r="W5925" t="inlineStr"/>
      <c r="X5925" t="inlineStr">
        <is>
          <t>déterminé</t>
        </is>
      </c>
    </row>
    <row r="5926" ht="15" customHeight="1" s="1003">
      <c r="A5926" s="1019" t="inlineStr">
        <is>
          <t>Graines collectées</t>
        </is>
      </c>
      <c r="B5926" t="inlineStr">
        <is>
          <t>Alimentation animale rente</t>
        </is>
      </c>
      <c r="C5926" t="inlineStr">
        <is>
          <t>kt</t>
        </is>
      </c>
      <c r="D5926" t="inlineStr">
        <is>
          <t>France</t>
        </is>
      </c>
      <c r="E5926" t="inlineStr">
        <is>
          <t>2023-24</t>
        </is>
      </c>
      <c r="F5926" t="inlineStr">
        <is>
          <t>Lentille</t>
        </is>
      </c>
      <c r="G5926" t="inlineStr"/>
      <c r="H5926" t="inlineStr"/>
      <c r="I5926" t="inlineStr"/>
      <c r="J5926" t="inlineStr"/>
      <c r="K5926" t="inlineStr"/>
      <c r="L5926" t="inlineStr"/>
      <c r="M5926" t="inlineStr"/>
      <c r="N5926" t="inlineStr"/>
      <c r="O5926" t="n">
        <v>0</v>
      </c>
      <c r="P5926" t="inlineStr"/>
      <c r="Q5926" t="inlineStr"/>
      <c r="R5926" t="inlineStr"/>
      <c r="S5926" t="inlineStr"/>
      <c r="T5926" t="inlineStr"/>
      <c r="U5926" t="n">
        <v>0</v>
      </c>
      <c r="V5926" t="n">
        <v>500000000</v>
      </c>
      <c r="W5926" t="inlineStr"/>
      <c r="X5926" t="inlineStr">
        <is>
          <t>déterminé</t>
        </is>
      </c>
    </row>
    <row r="5927" ht="15" customHeight="1" s="1003">
      <c r="A5927" s="1019" t="inlineStr">
        <is>
          <t>Graines collectées</t>
        </is>
      </c>
      <c r="B5927" t="inlineStr">
        <is>
          <t>Alimentation animale</t>
        </is>
      </c>
      <c r="C5927" t="inlineStr">
        <is>
          <t>kt</t>
        </is>
      </c>
      <c r="D5927" t="inlineStr">
        <is>
          <t>France</t>
        </is>
      </c>
      <c r="E5927" t="inlineStr">
        <is>
          <t>2023-24</t>
        </is>
      </c>
      <c r="F5927" t="inlineStr">
        <is>
          <t>Lentille</t>
        </is>
      </c>
      <c r="G5927" t="inlineStr"/>
      <c r="H5927" t="inlineStr"/>
      <c r="I5927" t="inlineStr"/>
      <c r="J5927" t="inlineStr"/>
      <c r="K5927" t="inlineStr"/>
      <c r="L5927" t="inlineStr"/>
      <c r="M5927" t="inlineStr"/>
      <c r="N5927" t="inlineStr"/>
      <c r="O5927" t="n">
        <v>0</v>
      </c>
      <c r="P5927" t="inlineStr"/>
      <c r="Q5927" t="inlineStr"/>
      <c r="R5927" t="inlineStr"/>
      <c r="S5927" t="inlineStr"/>
      <c r="T5927" t="inlineStr"/>
      <c r="U5927" t="n">
        <v>0</v>
      </c>
      <c r="V5927" t="n">
        <v>500000000</v>
      </c>
      <c r="W5927" t="inlineStr"/>
      <c r="X5927" t="inlineStr">
        <is>
          <t>déterminé</t>
        </is>
      </c>
    </row>
    <row r="5928" ht="15" customHeight="1" s="1003">
      <c r="A5928" s="1019" t="inlineStr">
        <is>
          <t>Graines collectées</t>
        </is>
      </c>
      <c r="B5928" t="inlineStr">
        <is>
          <t>Débouchés</t>
        </is>
      </c>
      <c r="C5928" t="inlineStr">
        <is>
          <t>kt</t>
        </is>
      </c>
      <c r="D5928" t="inlineStr">
        <is>
          <t>France</t>
        </is>
      </c>
      <c r="E5928" t="inlineStr">
        <is>
          <t>2023-24</t>
        </is>
      </c>
      <c r="F5928" t="inlineStr">
        <is>
          <t>Lentille</t>
        </is>
      </c>
      <c r="G5928" t="inlineStr"/>
      <c r="H5928" t="inlineStr"/>
      <c r="I5928" t="inlineStr"/>
      <c r="J5928" t="inlineStr"/>
      <c r="K5928" t="inlineStr"/>
      <c r="L5928" t="inlineStr"/>
      <c r="M5928" t="inlineStr"/>
      <c r="N5928" t="inlineStr"/>
      <c r="O5928" t="n">
        <v>0</v>
      </c>
      <c r="P5928" t="inlineStr"/>
      <c r="Q5928" t="inlineStr"/>
      <c r="R5928" t="inlineStr"/>
      <c r="S5928" t="inlineStr"/>
      <c r="T5928" t="inlineStr"/>
      <c r="U5928" t="n">
        <v>0</v>
      </c>
      <c r="V5928" t="n">
        <v>500000000</v>
      </c>
      <c r="W5928" t="inlineStr"/>
      <c r="X5928" t="inlineStr">
        <is>
          <t>déterminé</t>
        </is>
      </c>
    </row>
    <row r="5929" ht="15" customHeight="1" s="1003">
      <c r="A5929" s="1019" t="inlineStr">
        <is>
          <t>Graines collectées</t>
        </is>
      </c>
      <c r="B5929" t="inlineStr">
        <is>
          <t>Autres IAA</t>
        </is>
      </c>
      <c r="C5929" t="inlineStr">
        <is>
          <t>kt</t>
        </is>
      </c>
      <c r="D5929" t="inlineStr">
        <is>
          <t>France</t>
        </is>
      </c>
      <c r="E5929" t="inlineStr">
        <is>
          <t>2023-24</t>
        </is>
      </c>
      <c r="F5929" t="inlineStr">
        <is>
          <t>Lentille</t>
        </is>
      </c>
      <c r="G5929" t="inlineStr"/>
      <c r="H5929" t="inlineStr"/>
      <c r="I5929" t="inlineStr"/>
      <c r="J5929" t="inlineStr"/>
      <c r="K5929" t="inlineStr"/>
      <c r="L5929" t="inlineStr"/>
      <c r="M5929" t="inlineStr"/>
      <c r="N5929" t="inlineStr"/>
      <c r="O5929" t="n">
        <v>-0</v>
      </c>
      <c r="P5929" t="n">
        <v>0</v>
      </c>
      <c r="Q5929" t="n">
        <v>-0</v>
      </c>
      <c r="R5929" t="inlineStr"/>
      <c r="S5929" t="inlineStr"/>
      <c r="T5929" t="inlineStr"/>
      <c r="U5929" t="n">
        <v>0</v>
      </c>
      <c r="V5929" t="n">
        <v>500000000</v>
      </c>
      <c r="W5929" t="inlineStr"/>
      <c r="X5929" t="inlineStr">
        <is>
          <t>libre</t>
        </is>
      </c>
    </row>
    <row r="5930" ht="15" customHeight="1" s="1003">
      <c r="A5930" s="1019" t="inlineStr">
        <is>
          <t>Graines collectées</t>
        </is>
      </c>
      <c r="B5930" t="inlineStr">
        <is>
          <t>Semences certifiées</t>
        </is>
      </c>
      <c r="C5930" t="inlineStr">
        <is>
          <t>kt</t>
        </is>
      </c>
      <c r="D5930" t="inlineStr">
        <is>
          <t>France</t>
        </is>
      </c>
      <c r="E5930" t="inlineStr">
        <is>
          <t>2023-24</t>
        </is>
      </c>
      <c r="F5930" t="inlineStr">
        <is>
          <t>Lentille</t>
        </is>
      </c>
      <c r="G5930" t="inlineStr">
        <is>
          <t>Production de semences certifiées = 2 kt (Collectes, stocks - FranceAgriMer)</t>
        </is>
      </c>
      <c r="H5930" t="inlineStr"/>
      <c r="I5930" t="inlineStr">
        <is>
          <t>Collectes, stocks - FranceAgriMer</t>
        </is>
      </c>
      <c r="J5930" t="inlineStr"/>
      <c r="K5930" t="inlineStr">
        <is>
          <t>Volume</t>
        </is>
      </c>
      <c r="L5930" t="inlineStr">
        <is>
          <t>Production de semences certifiées</t>
        </is>
      </c>
      <c r="M5930" t="inlineStr">
        <is>
          <t>Collectes, stocks protéa - FAM</t>
        </is>
      </c>
      <c r="N5930" t="inlineStr"/>
      <c r="O5930" t="n">
        <v>1.68</v>
      </c>
      <c r="P5930" t="inlineStr"/>
      <c r="Q5930" t="inlineStr"/>
      <c r="R5930" t="n">
        <v>1.68</v>
      </c>
      <c r="S5930" t="n">
        <v>0.08</v>
      </c>
      <c r="T5930" t="n">
        <v>0.1</v>
      </c>
      <c r="U5930" t="n">
        <v>0</v>
      </c>
      <c r="V5930" t="n">
        <v>500000000</v>
      </c>
      <c r="W5930" t="n">
        <v>0</v>
      </c>
      <c r="X5930" t="inlineStr">
        <is>
          <t>mesuré</t>
        </is>
      </c>
    </row>
    <row r="5931" ht="15" customHeight="1" s="1003">
      <c r="A5931" s="1019" t="inlineStr">
        <is>
          <t>Graines collectées</t>
        </is>
      </c>
      <c r="B5931" t="inlineStr">
        <is>
          <t>Semences</t>
        </is>
      </c>
      <c r="C5931" t="inlineStr">
        <is>
          <t>kt</t>
        </is>
      </c>
      <c r="D5931" t="inlineStr">
        <is>
          <t>France</t>
        </is>
      </c>
      <c r="E5931" t="inlineStr">
        <is>
          <t>2023-24</t>
        </is>
      </c>
      <c r="F5931" t="inlineStr">
        <is>
          <t>Lentille</t>
        </is>
      </c>
      <c r="G5931" t="inlineStr">
        <is>
          <t>Production de semences certifiées = 2 kt (Collectes, stocks - FranceAgriMer)</t>
        </is>
      </c>
      <c r="H5931" t="inlineStr"/>
      <c r="I5931" t="inlineStr">
        <is>
          <t>Collectes, stocks - FranceAgriMer</t>
        </is>
      </c>
      <c r="J5931" t="inlineStr"/>
      <c r="K5931" t="inlineStr">
        <is>
          <t>Volume</t>
        </is>
      </c>
      <c r="L5931" t="inlineStr">
        <is>
          <t>Production de semences certifiées</t>
        </is>
      </c>
      <c r="M5931" t="inlineStr">
        <is>
          <t>Collectes, stocks protéa - FAM</t>
        </is>
      </c>
      <c r="N5931" t="inlineStr"/>
      <c r="O5931" t="n">
        <v>1.68</v>
      </c>
      <c r="P5931" t="inlineStr"/>
      <c r="Q5931" t="inlineStr"/>
      <c r="R5931" t="inlineStr"/>
      <c r="S5931" t="inlineStr"/>
      <c r="T5931" t="inlineStr"/>
      <c r="U5931" t="n">
        <v>0</v>
      </c>
      <c r="V5931" t="n">
        <v>500000000</v>
      </c>
      <c r="W5931" t="inlineStr"/>
      <c r="X5931" t="inlineStr">
        <is>
          <t>déterminé</t>
        </is>
      </c>
    </row>
    <row r="5932" ht="15" customHeight="1" s="1003">
      <c r="A5932" s="1019" t="inlineStr">
        <is>
          <t>Graines collectées</t>
        </is>
      </c>
      <c r="B5932" t="inlineStr">
        <is>
          <t>Export</t>
        </is>
      </c>
      <c r="C5932" t="inlineStr">
        <is>
          <t>kt</t>
        </is>
      </c>
      <c r="D5932" t="inlineStr">
        <is>
          <t>France</t>
        </is>
      </c>
      <c r="E5932" t="inlineStr">
        <is>
          <t>2023-24</t>
        </is>
      </c>
      <c r="F5932" t="inlineStr">
        <is>
          <t>Lentille</t>
        </is>
      </c>
      <c r="G5932" t="inlineStr"/>
      <c r="H5932" t="inlineStr">
        <is>
          <t>Exportation de graines = 4 kt (Douanes françaises - Eurostat)</t>
        </is>
      </c>
      <c r="I5932" t="inlineStr">
        <is>
          <t>Douanes françaises - Eurostat</t>
        </is>
      </c>
      <c r="J5932" t="inlineStr"/>
      <c r="K5932" t="inlineStr">
        <is>
          <t>Volume</t>
        </is>
      </c>
      <c r="L5932" t="inlineStr">
        <is>
          <t>Exportation de graines</t>
        </is>
      </c>
      <c r="M5932" t="inlineStr">
        <is>
          <t>Echanges mensuels - EUROSTAT</t>
        </is>
      </c>
      <c r="N5932" t="inlineStr"/>
      <c r="O5932" t="n">
        <v>3.82</v>
      </c>
      <c r="P5932" t="inlineStr"/>
      <c r="Q5932" t="inlineStr"/>
      <c r="R5932" t="n">
        <v>3.82</v>
      </c>
      <c r="S5932" t="n">
        <v>0.19</v>
      </c>
      <c r="T5932" t="n">
        <v>0.1</v>
      </c>
      <c r="U5932" t="n">
        <v>0</v>
      </c>
      <c r="V5932" t="n">
        <v>500000000</v>
      </c>
      <c r="W5932" t="n">
        <v>0</v>
      </c>
      <c r="X5932" t="inlineStr">
        <is>
          <t>mesuré</t>
        </is>
      </c>
    </row>
    <row r="5933" ht="15" customHeight="1" s="1003">
      <c r="A5933" s="1019" t="inlineStr">
        <is>
          <t>Graines collectées</t>
        </is>
      </c>
      <c r="B5933" t="inlineStr">
        <is>
          <t>Ecart statistique</t>
        </is>
      </c>
      <c r="C5933" t="inlineStr">
        <is>
          <t>kt</t>
        </is>
      </c>
      <c r="D5933" t="inlineStr">
        <is>
          <t>France</t>
        </is>
      </c>
      <c r="E5933" t="inlineStr">
        <is>
          <t>2023-24</t>
        </is>
      </c>
      <c r="F5933" t="inlineStr">
        <is>
          <t>Lentille</t>
        </is>
      </c>
      <c r="G5933" t="inlineStr"/>
      <c r="H5933" t="inlineStr"/>
      <c r="I5933" t="inlineStr"/>
      <c r="J5933" t="inlineStr"/>
      <c r="K5933" t="inlineStr"/>
      <c r="L5933" t="inlineStr"/>
      <c r="M5933" t="inlineStr"/>
      <c r="N5933" t="inlineStr"/>
      <c r="O5933" t="n">
        <v>-0</v>
      </c>
      <c r="P5933" t="inlineStr"/>
      <c r="Q5933" t="inlineStr"/>
      <c r="R5933" t="n">
        <v>0</v>
      </c>
      <c r="S5933" t="n">
        <v>0</v>
      </c>
      <c r="T5933" t="inlineStr"/>
      <c r="U5933" t="n">
        <v>0</v>
      </c>
      <c r="V5933" t="n">
        <v>500000000</v>
      </c>
      <c r="W5933" t="n">
        <v>0</v>
      </c>
      <c r="X5933" t="inlineStr">
        <is>
          <t>mesuré</t>
        </is>
      </c>
    </row>
    <row r="5934" ht="15" customHeight="1" s="1003">
      <c r="A5934" s="1019" t="inlineStr">
        <is>
          <t>Issues de silo</t>
        </is>
      </c>
      <c r="B5934" t="inlineStr">
        <is>
          <t>Elimination/Pertes</t>
        </is>
      </c>
      <c r="C5934" t="inlineStr">
        <is>
          <t>kt</t>
        </is>
      </c>
      <c r="D5934" t="inlineStr">
        <is>
          <t>France</t>
        </is>
      </c>
      <c r="E5934" t="inlineStr">
        <is>
          <t>2023-24</t>
        </is>
      </c>
      <c r="F5934" t="inlineStr">
        <is>
          <t>Lentille</t>
        </is>
      </c>
      <c r="G5934" t="inlineStr"/>
      <c r="H5934" t="inlineStr">
        <is>
          <t>0</t>
        </is>
      </c>
      <c r="I5934" t="inlineStr">
        <is>
          <t>ONRB - FranceAgriMer</t>
        </is>
      </c>
      <c r="J5934" t="inlineStr">
        <is>
          <t>Mêmes usages que les issues de silo de pois et fèveroles</t>
        </is>
      </c>
      <c r="K5934" t="inlineStr">
        <is>
          <t>Répartition</t>
        </is>
      </c>
      <c r="L5934" t="inlineStr">
        <is>
          <t>Les issues de silo sont éliminées:Part d'issues de silo éliminées</t>
        </is>
      </c>
      <c r="M5934" t="inlineStr">
        <is>
          <t>Issues de silo - ONRB</t>
        </is>
      </c>
      <c r="N5934" t="inlineStr"/>
      <c r="O5934" t="n">
        <v>0</v>
      </c>
      <c r="P5934" t="inlineStr"/>
      <c r="Q5934" t="inlineStr"/>
      <c r="R5934" t="inlineStr"/>
      <c r="S5934" t="inlineStr"/>
      <c r="T5934" t="inlineStr"/>
      <c r="U5934" t="n">
        <v>0</v>
      </c>
      <c r="V5934" t="n">
        <v>500000000</v>
      </c>
      <c r="W5934" t="inlineStr"/>
      <c r="X5934" t="inlineStr">
        <is>
          <t>déterminé</t>
        </is>
      </c>
    </row>
    <row r="5935" ht="15" customHeight="1" s="1003">
      <c r="A5935" s="1019" t="inlineStr">
        <is>
          <t>Issues de silo</t>
        </is>
      </c>
      <c r="B5935" t="inlineStr">
        <is>
          <t>Autres usages (ou usages indéfinis)</t>
        </is>
      </c>
      <c r="C5935" t="inlineStr">
        <is>
          <t>kt</t>
        </is>
      </c>
      <c r="D5935" t="inlineStr">
        <is>
          <t>France</t>
        </is>
      </c>
      <c r="E5935" t="inlineStr">
        <is>
          <t>2023-24</t>
        </is>
      </c>
      <c r="F5935" t="inlineStr">
        <is>
          <t>Lentille</t>
        </is>
      </c>
      <c r="G5935" t="inlineStr"/>
      <c r="H5935" t="inlineStr"/>
      <c r="I5935" t="inlineStr"/>
      <c r="J5935" t="inlineStr"/>
      <c r="K5935" t="inlineStr"/>
      <c r="L5935" t="inlineStr"/>
      <c r="M5935" t="inlineStr"/>
      <c r="N5935" t="inlineStr"/>
      <c r="O5935" t="n">
        <v>0</v>
      </c>
      <c r="P5935" t="inlineStr"/>
      <c r="Q5935" t="inlineStr"/>
      <c r="R5935" t="inlineStr"/>
      <c r="S5935" t="inlineStr"/>
      <c r="T5935" t="inlineStr"/>
      <c r="U5935" t="n">
        <v>0</v>
      </c>
      <c r="V5935" t="n">
        <v>500000000</v>
      </c>
      <c r="W5935" t="inlineStr"/>
      <c r="X5935" t="inlineStr">
        <is>
          <t>déterminé</t>
        </is>
      </c>
    </row>
    <row r="5936" ht="15" customHeight="1" s="1003">
      <c r="A5936" s="1019" t="inlineStr">
        <is>
          <t>Issues de silo</t>
        </is>
      </c>
      <c r="B5936" t="inlineStr">
        <is>
          <t>Débouchés</t>
        </is>
      </c>
      <c r="C5936" t="inlineStr">
        <is>
          <t>kt</t>
        </is>
      </c>
      <c r="D5936" t="inlineStr">
        <is>
          <t>France</t>
        </is>
      </c>
      <c r="E5936" t="inlineStr">
        <is>
          <t>2023-24</t>
        </is>
      </c>
      <c r="F5936" t="inlineStr">
        <is>
          <t>Lentille</t>
        </is>
      </c>
      <c r="G5936" t="inlineStr"/>
      <c r="H5936" t="inlineStr"/>
      <c r="I5936" t="inlineStr"/>
      <c r="J5936" t="inlineStr"/>
      <c r="K5936" t="inlineStr"/>
      <c r="L5936" t="inlineStr"/>
      <c r="M5936" t="inlineStr"/>
      <c r="N5936" t="inlineStr"/>
      <c r="O5936" t="n">
        <v>0.16</v>
      </c>
      <c r="P5936" t="inlineStr"/>
      <c r="Q5936" t="inlineStr"/>
      <c r="R5936" t="inlineStr"/>
      <c r="S5936" t="inlineStr"/>
      <c r="T5936" t="inlineStr"/>
      <c r="U5936" t="n">
        <v>0</v>
      </c>
      <c r="V5936" t="n">
        <v>500000000</v>
      </c>
      <c r="W5936" t="inlineStr"/>
      <c r="X5936" t="inlineStr">
        <is>
          <t>déterminé</t>
        </is>
      </c>
    </row>
    <row r="5937" ht="15" customHeight="1" s="1003">
      <c r="A5937" s="1019" t="inlineStr">
        <is>
          <t>Issues de silo</t>
        </is>
      </c>
      <c r="B5937" t="inlineStr">
        <is>
          <t>FAF</t>
        </is>
      </c>
      <c r="C5937" t="inlineStr">
        <is>
          <t>kt</t>
        </is>
      </c>
      <c r="D5937" t="inlineStr">
        <is>
          <t>France</t>
        </is>
      </c>
      <c r="E5937" t="inlineStr">
        <is>
          <t>2023-24</t>
        </is>
      </c>
      <c r="F5937" t="inlineStr">
        <is>
          <t>Lentille</t>
        </is>
      </c>
      <c r="G5937" t="inlineStr"/>
      <c r="H5937" t="inlineStr">
        <is>
          <t>Part d'issues de silo consommées par les FAF = 56,33 % (ONRB - FranceAgriMer)</t>
        </is>
      </c>
      <c r="I5937" t="inlineStr">
        <is>
          <t>ONRB - FranceAgriMer</t>
        </is>
      </c>
      <c r="J5937" t="inlineStr">
        <is>
          <t>Mêmes usages que les issues de silo de pois et fèveroles</t>
        </is>
      </c>
      <c r="K5937" t="inlineStr">
        <is>
          <t>Répartition</t>
        </is>
      </c>
      <c r="L5937" t="inlineStr">
        <is>
          <t>Part d'issues de silo consommées par les FAF</t>
        </is>
      </c>
      <c r="M5937" t="inlineStr">
        <is>
          <t>Issues de silo - ONRB</t>
        </is>
      </c>
      <c r="N5937" t="inlineStr"/>
      <c r="O5937" t="n">
        <v>0.09</v>
      </c>
      <c r="P5937" t="inlineStr"/>
      <c r="Q5937" t="inlineStr"/>
      <c r="R5937" t="inlineStr"/>
      <c r="S5937" t="inlineStr"/>
      <c r="T5937" t="inlineStr"/>
      <c r="U5937" t="n">
        <v>0</v>
      </c>
      <c r="V5937" t="n">
        <v>500000000</v>
      </c>
      <c r="W5937" t="inlineStr"/>
      <c r="X5937" t="inlineStr">
        <is>
          <t>déterminé</t>
        </is>
      </c>
    </row>
    <row r="5938" ht="15" customHeight="1" s="1003">
      <c r="A5938" s="1019" t="inlineStr">
        <is>
          <t>Issues de silo</t>
        </is>
      </c>
      <c r="B5938" t="inlineStr">
        <is>
          <t>Litière</t>
        </is>
      </c>
      <c r="C5938" t="inlineStr">
        <is>
          <t>kt</t>
        </is>
      </c>
      <c r="D5938" t="inlineStr">
        <is>
          <t>France</t>
        </is>
      </c>
      <c r="E5938" t="inlineStr">
        <is>
          <t>2023-24</t>
        </is>
      </c>
      <c r="F5938" t="inlineStr">
        <is>
          <t>Lentille</t>
        </is>
      </c>
      <c r="G5938" t="inlineStr"/>
      <c r="H5938" t="inlineStr">
        <is>
          <t>Part d'issues de silo consommées comme litière = 0,77 % (ONRB - FranceAgriMer)</t>
        </is>
      </c>
      <c r="I5938" t="inlineStr">
        <is>
          <t>ONRB - FranceAgriMer</t>
        </is>
      </c>
      <c r="J5938" t="inlineStr">
        <is>
          <t>Mêmes usages que les issues de silo de pois et fèveroles</t>
        </is>
      </c>
      <c r="K5938" t="inlineStr">
        <is>
          <t>Répartition</t>
        </is>
      </c>
      <c r="L5938" t="inlineStr">
        <is>
          <t>Part d'issues de silo consommées comme litière</t>
        </is>
      </c>
      <c r="M5938" t="inlineStr">
        <is>
          <t>Issues de silo - ONRB</t>
        </is>
      </c>
      <c r="N5938" t="inlineStr"/>
      <c r="O5938" t="n">
        <v>0</v>
      </c>
      <c r="P5938" t="inlineStr"/>
      <c r="Q5938" t="inlineStr"/>
      <c r="R5938" t="inlineStr"/>
      <c r="S5938" t="inlineStr"/>
      <c r="T5938" t="inlineStr"/>
      <c r="U5938" t="n">
        <v>0</v>
      </c>
      <c r="V5938" t="n">
        <v>500000000</v>
      </c>
      <c r="W5938" t="inlineStr"/>
      <c r="X5938" t="inlineStr">
        <is>
          <t>déterminé</t>
        </is>
      </c>
    </row>
    <row r="5939" ht="15" customHeight="1" s="1003">
      <c r="A5939" s="1019" t="inlineStr">
        <is>
          <t>Issues de silo</t>
        </is>
      </c>
      <c r="B5939" t="inlineStr">
        <is>
          <t>Compostage</t>
        </is>
      </c>
      <c r="C5939" t="inlineStr">
        <is>
          <t>kt</t>
        </is>
      </c>
      <c r="D5939" t="inlineStr">
        <is>
          <t>France</t>
        </is>
      </c>
      <c r="E5939" t="inlineStr">
        <is>
          <t>2023-24</t>
        </is>
      </c>
      <c r="F5939" t="inlineStr">
        <is>
          <t>Lentille</t>
        </is>
      </c>
      <c r="G5939" t="inlineStr"/>
      <c r="H5939" t="inlineStr">
        <is>
          <t>Part d'issues de silo compostées = 0 % (ONRB - FranceAgriMer)</t>
        </is>
      </c>
      <c r="I5939" t="inlineStr">
        <is>
          <t>ONRB - FranceAgriMer</t>
        </is>
      </c>
      <c r="J5939" t="inlineStr">
        <is>
          <t>Mêmes usages que les issues de silo de pois et fèveroles</t>
        </is>
      </c>
      <c r="K5939" t="inlineStr">
        <is>
          <t>Répartition</t>
        </is>
      </c>
      <c r="L5939" t="inlineStr">
        <is>
          <t>Part d'issues de silo compostées</t>
        </is>
      </c>
      <c r="M5939" t="inlineStr">
        <is>
          <t>Issues de silo - ONRB</t>
        </is>
      </c>
      <c r="N5939" t="inlineStr"/>
      <c r="O5939" t="n">
        <v>0</v>
      </c>
      <c r="P5939" t="inlineStr"/>
      <c r="Q5939" t="inlineStr"/>
      <c r="R5939" t="inlineStr"/>
      <c r="S5939" t="inlineStr"/>
      <c r="T5939" t="inlineStr"/>
      <c r="U5939" t="n">
        <v>0</v>
      </c>
      <c r="V5939" t="n">
        <v>500000000</v>
      </c>
      <c r="W5939" t="inlineStr"/>
      <c r="X5939" t="inlineStr">
        <is>
          <t>déterminé</t>
        </is>
      </c>
    </row>
    <row r="5940" ht="15" customHeight="1" s="1003">
      <c r="A5940" s="1019" t="inlineStr">
        <is>
          <t>Issues de silo</t>
        </is>
      </c>
      <c r="B5940" t="inlineStr">
        <is>
          <t>Autres biomatériaux</t>
        </is>
      </c>
      <c r="C5940" t="inlineStr">
        <is>
          <t>kt</t>
        </is>
      </c>
      <c r="D5940" t="inlineStr">
        <is>
          <t>France</t>
        </is>
      </c>
      <c r="E5940" t="inlineStr">
        <is>
          <t>2023-24</t>
        </is>
      </c>
      <c r="F5940" t="inlineStr">
        <is>
          <t>Lentille</t>
        </is>
      </c>
      <c r="G5940" t="inlineStr"/>
      <c r="H5940" t="inlineStr">
        <is>
          <t>Part d'issues de silo consommées comme autres biomatériaux = 0,77 % (ONRB - FranceAgriMer)</t>
        </is>
      </c>
      <c r="I5940" t="inlineStr">
        <is>
          <t>ONRB - FranceAgriMer</t>
        </is>
      </c>
      <c r="J5940" t="inlineStr">
        <is>
          <t>Mêmes usages que les issues de silo de pois et fèveroles</t>
        </is>
      </c>
      <c r="K5940" t="inlineStr">
        <is>
          <t>Répartition</t>
        </is>
      </c>
      <c r="L5940" t="inlineStr">
        <is>
          <t>Part d'issues de silo consommées comme autres biomatériaux</t>
        </is>
      </c>
      <c r="M5940" t="inlineStr">
        <is>
          <t>Issues de silo - ONRB</t>
        </is>
      </c>
      <c r="N5940" t="inlineStr"/>
      <c r="O5940" t="n">
        <v>0</v>
      </c>
      <c r="P5940" t="inlineStr"/>
      <c r="Q5940" t="inlineStr"/>
      <c r="R5940" t="inlineStr"/>
      <c r="S5940" t="inlineStr"/>
      <c r="T5940" t="inlineStr"/>
      <c r="U5940" t="n">
        <v>0</v>
      </c>
      <c r="V5940" t="n">
        <v>500000000</v>
      </c>
      <c r="W5940" t="inlineStr"/>
      <c r="X5940" t="inlineStr">
        <is>
          <t>déterminé</t>
        </is>
      </c>
    </row>
    <row r="5941" ht="15" customHeight="1" s="1003">
      <c r="A5941" s="1019" t="inlineStr">
        <is>
          <t>Issues de silo</t>
        </is>
      </c>
      <c r="B5941" t="inlineStr">
        <is>
          <t>Méthanisation</t>
        </is>
      </c>
      <c r="C5941" t="inlineStr">
        <is>
          <t>kt</t>
        </is>
      </c>
      <c r="D5941" t="inlineStr">
        <is>
          <t>France</t>
        </is>
      </c>
      <c r="E5941" t="inlineStr">
        <is>
          <t>2023-24</t>
        </is>
      </c>
      <c r="F5941" t="inlineStr">
        <is>
          <t>Lentille</t>
        </is>
      </c>
      <c r="G5941" t="inlineStr"/>
      <c r="H5941" t="inlineStr">
        <is>
          <t>Part d'issues de silo consommées en méthanisation = 40,72 % (ONRB - FranceAgriMer)</t>
        </is>
      </c>
      <c r="I5941" t="inlineStr">
        <is>
          <t>ONRB - FranceAgriMer</t>
        </is>
      </c>
      <c r="J5941" t="inlineStr">
        <is>
          <t>Mêmes usages que les issues de silo de pois et fèveroles</t>
        </is>
      </c>
      <c r="K5941" t="inlineStr">
        <is>
          <t>Répartition</t>
        </is>
      </c>
      <c r="L5941" t="inlineStr">
        <is>
          <t>Part d'issues de silo consommées en méthanisation</t>
        </is>
      </c>
      <c r="M5941" t="inlineStr">
        <is>
          <t>Issues de silo - ONRB</t>
        </is>
      </c>
      <c r="N5941" t="inlineStr"/>
      <c r="O5941" t="n">
        <v>0.06</v>
      </c>
      <c r="P5941" t="inlineStr"/>
      <c r="Q5941" t="inlineStr"/>
      <c r="R5941" t="inlineStr"/>
      <c r="S5941" t="inlineStr"/>
      <c r="T5941" t="inlineStr"/>
      <c r="U5941" t="n">
        <v>0</v>
      </c>
      <c r="V5941" t="n">
        <v>500000000</v>
      </c>
      <c r="W5941" t="inlineStr"/>
      <c r="X5941" t="inlineStr">
        <is>
          <t>déterminé</t>
        </is>
      </c>
    </row>
    <row r="5942" ht="15" customHeight="1" s="1003">
      <c r="A5942" s="1019" t="inlineStr">
        <is>
          <t>Issues de silo</t>
        </is>
      </c>
      <c r="B5942" t="inlineStr">
        <is>
          <t>Combustion</t>
        </is>
      </c>
      <c r="C5942" t="inlineStr">
        <is>
          <t>kt</t>
        </is>
      </c>
      <c r="D5942" t="inlineStr">
        <is>
          <t>France</t>
        </is>
      </c>
      <c r="E5942" t="inlineStr">
        <is>
          <t>2023-24</t>
        </is>
      </c>
      <c r="F5942" t="inlineStr">
        <is>
          <t>Lentille</t>
        </is>
      </c>
      <c r="G5942" t="inlineStr"/>
      <c r="H5942" t="inlineStr">
        <is>
          <t>Part d'issues de silo brûlées = 1,03 % (ONRB - FranceAgriMer)</t>
        </is>
      </c>
      <c r="I5942" t="inlineStr">
        <is>
          <t>ONRB - FranceAgriMer</t>
        </is>
      </c>
      <c r="J5942" t="inlineStr">
        <is>
          <t>Mêmes usages que les issues de silo de pois et fèveroles</t>
        </is>
      </c>
      <c r="K5942" t="inlineStr">
        <is>
          <t>Répartition</t>
        </is>
      </c>
      <c r="L5942" t="inlineStr">
        <is>
          <t>Part d'issues de silo brûlées</t>
        </is>
      </c>
      <c r="M5942" t="inlineStr">
        <is>
          <t>Issues de silo - ONRB</t>
        </is>
      </c>
      <c r="N5942" t="inlineStr"/>
      <c r="O5942" t="n">
        <v>0</v>
      </c>
      <c r="P5942" t="inlineStr"/>
      <c r="Q5942" t="inlineStr"/>
      <c r="R5942" t="inlineStr"/>
      <c r="S5942" t="inlineStr"/>
      <c r="T5942" t="inlineStr"/>
      <c r="U5942" t="n">
        <v>0</v>
      </c>
      <c r="V5942" t="n">
        <v>500000000</v>
      </c>
      <c r="W5942" t="inlineStr"/>
      <c r="X5942" t="inlineStr">
        <is>
          <t>déterminé</t>
        </is>
      </c>
    </row>
    <row r="5943" ht="15" customHeight="1" s="1003">
      <c r="A5943" s="1019" t="inlineStr">
        <is>
          <t>Issues de silo</t>
        </is>
      </c>
      <c r="B5943" t="inlineStr">
        <is>
          <t>Hors FAB</t>
        </is>
      </c>
      <c r="C5943" t="inlineStr">
        <is>
          <t>kt</t>
        </is>
      </c>
      <c r="D5943" t="inlineStr">
        <is>
          <t>France</t>
        </is>
      </c>
      <c r="E5943" t="inlineStr">
        <is>
          <t>2023-24</t>
        </is>
      </c>
      <c r="F5943" t="inlineStr">
        <is>
          <t>Lentille</t>
        </is>
      </c>
      <c r="G5943" t="inlineStr"/>
      <c r="H5943" t="inlineStr"/>
      <c r="I5943" t="inlineStr">
        <is>
          <t>ONRB - FranceAgriMer</t>
        </is>
      </c>
      <c r="J5943" t="inlineStr">
        <is>
          <t>Mêmes usages que les issues de silo de pois et fèveroles</t>
        </is>
      </c>
      <c r="K5943" t="inlineStr">
        <is>
          <t>Répartition</t>
        </is>
      </c>
      <c r="L5943" t="inlineStr">
        <is>
          <t>Part d'issues de silo consommées par les FAF</t>
        </is>
      </c>
      <c r="M5943" t="inlineStr">
        <is>
          <t>Issues de silo - ONRB</t>
        </is>
      </c>
      <c r="N5943" t="inlineStr"/>
      <c r="O5943" t="n">
        <v>0.09</v>
      </c>
      <c r="P5943" t="inlineStr"/>
      <c r="Q5943" t="inlineStr"/>
      <c r="R5943" t="inlineStr"/>
      <c r="S5943" t="inlineStr"/>
      <c r="T5943" t="inlineStr"/>
      <c r="U5943" t="n">
        <v>0</v>
      </c>
      <c r="V5943" t="n">
        <v>500000000</v>
      </c>
      <c r="W5943" t="inlineStr"/>
      <c r="X5943" t="inlineStr">
        <is>
          <t>déterminé</t>
        </is>
      </c>
    </row>
    <row r="5944" ht="15" customHeight="1" s="1003">
      <c r="A5944" s="1019" t="inlineStr">
        <is>
          <t>Issues de silo</t>
        </is>
      </c>
      <c r="B5944" t="inlineStr">
        <is>
          <t>Alimentation animale rente</t>
        </is>
      </c>
      <c r="C5944" t="inlineStr">
        <is>
          <t>kt</t>
        </is>
      </c>
      <c r="D5944" t="inlineStr">
        <is>
          <t>France</t>
        </is>
      </c>
      <c r="E5944" t="inlineStr">
        <is>
          <t>2023-24</t>
        </is>
      </c>
      <c r="F5944" t="inlineStr">
        <is>
          <t>Lentille</t>
        </is>
      </c>
      <c r="G5944" t="inlineStr"/>
      <c r="H5944" t="inlineStr"/>
      <c r="I5944" t="inlineStr"/>
      <c r="J5944" t="inlineStr"/>
      <c r="K5944" t="inlineStr"/>
      <c r="L5944" t="inlineStr"/>
      <c r="M5944" t="inlineStr"/>
      <c r="N5944" t="inlineStr"/>
      <c r="O5944" t="n">
        <v>0.09</v>
      </c>
      <c r="P5944" t="inlineStr"/>
      <c r="Q5944" t="inlineStr"/>
      <c r="R5944" t="inlineStr"/>
      <c r="S5944" t="inlineStr"/>
      <c r="T5944" t="inlineStr"/>
      <c r="U5944" t="n">
        <v>0</v>
      </c>
      <c r="V5944" t="n">
        <v>500000000</v>
      </c>
      <c r="W5944" t="inlineStr"/>
      <c r="X5944" t="inlineStr">
        <is>
          <t>déterminé</t>
        </is>
      </c>
    </row>
    <row r="5945" ht="15" customHeight="1" s="1003">
      <c r="A5945" s="1019" t="inlineStr">
        <is>
          <t>Issues de silo</t>
        </is>
      </c>
      <c r="B5945" t="inlineStr">
        <is>
          <t>Alimentation animale</t>
        </is>
      </c>
      <c r="C5945" t="inlineStr">
        <is>
          <t>kt</t>
        </is>
      </c>
      <c r="D5945" t="inlineStr">
        <is>
          <t>France</t>
        </is>
      </c>
      <c r="E5945" t="inlineStr">
        <is>
          <t>2023-24</t>
        </is>
      </c>
      <c r="F5945" t="inlineStr">
        <is>
          <t>Lentille</t>
        </is>
      </c>
      <c r="G5945" t="inlineStr"/>
      <c r="H5945" t="inlineStr"/>
      <c r="I5945" t="inlineStr"/>
      <c r="J5945" t="inlineStr"/>
      <c r="K5945" t="inlineStr"/>
      <c r="L5945" t="inlineStr"/>
      <c r="M5945" t="inlineStr"/>
      <c r="N5945" t="inlineStr"/>
      <c r="O5945" t="n">
        <v>0.09</v>
      </c>
      <c r="P5945" t="inlineStr"/>
      <c r="Q5945" t="inlineStr"/>
      <c r="R5945" t="inlineStr"/>
      <c r="S5945" t="inlineStr"/>
      <c r="T5945" t="inlineStr"/>
      <c r="U5945" t="n">
        <v>0</v>
      </c>
      <c r="V5945" t="n">
        <v>500000000</v>
      </c>
      <c r="W5945" t="inlineStr"/>
      <c r="X5945" t="inlineStr">
        <is>
          <t>déterminé</t>
        </is>
      </c>
    </row>
    <row r="5946" ht="15" customHeight="1" s="1003">
      <c r="A5946" s="1019" t="inlineStr">
        <is>
          <t>Issues de silo</t>
        </is>
      </c>
      <c r="B5946" t="inlineStr">
        <is>
          <t>Usages alimentaires</t>
        </is>
      </c>
      <c r="C5946" t="inlineStr">
        <is>
          <t>kt</t>
        </is>
      </c>
      <c r="D5946" t="inlineStr">
        <is>
          <t>France</t>
        </is>
      </c>
      <c r="E5946" t="inlineStr">
        <is>
          <t>2023-24</t>
        </is>
      </c>
      <c r="F5946" t="inlineStr">
        <is>
          <t>Lentille</t>
        </is>
      </c>
      <c r="G5946" t="inlineStr"/>
      <c r="H5946" t="inlineStr"/>
      <c r="I5946" t="inlineStr"/>
      <c r="J5946" t="inlineStr"/>
      <c r="K5946" t="inlineStr"/>
      <c r="L5946" t="inlineStr"/>
      <c r="M5946" t="inlineStr"/>
      <c r="N5946" t="inlineStr"/>
      <c r="O5946" t="n">
        <v>0.09</v>
      </c>
      <c r="P5946" t="inlineStr"/>
      <c r="Q5946" t="inlineStr"/>
      <c r="R5946" t="inlineStr"/>
      <c r="S5946" t="inlineStr"/>
      <c r="T5946" t="inlineStr"/>
      <c r="U5946" t="n">
        <v>0</v>
      </c>
      <c r="V5946" t="n">
        <v>500000000</v>
      </c>
      <c r="W5946" t="inlineStr"/>
      <c r="X5946" t="inlineStr">
        <is>
          <t>déterminé</t>
        </is>
      </c>
    </row>
    <row r="5947" ht="15" customHeight="1" s="1003">
      <c r="A5947" s="1019" t="inlineStr">
        <is>
          <t>Issues de silo</t>
        </is>
      </c>
      <c r="B5947" t="inlineStr">
        <is>
          <t>Biomatériaux</t>
        </is>
      </c>
      <c r="C5947" t="inlineStr">
        <is>
          <t>kt</t>
        </is>
      </c>
      <c r="D5947" t="inlineStr">
        <is>
          <t>France</t>
        </is>
      </c>
      <c r="E5947" t="inlineStr">
        <is>
          <t>2023-24</t>
        </is>
      </c>
      <c r="F5947" t="inlineStr">
        <is>
          <t>Lentille</t>
        </is>
      </c>
      <c r="G5947" t="inlineStr"/>
      <c r="H5947" t="inlineStr"/>
      <c r="I5947" t="inlineStr">
        <is>
          <t>ONRB - FranceAgriMer</t>
        </is>
      </c>
      <c r="J5947" t="inlineStr">
        <is>
          <t>Mêmes usages que les issues de silo de pois et fèveroles</t>
        </is>
      </c>
      <c r="K5947" t="inlineStr">
        <is>
          <t>Répartition</t>
        </is>
      </c>
      <c r="L5947" t="inlineStr">
        <is>
          <t>Part d'issues de silo consommées comme litière:Part d'issues de silo consommées comme autres biomatériaux</t>
        </is>
      </c>
      <c r="M5947" t="inlineStr">
        <is>
          <t>Issues de silo - ONRB</t>
        </is>
      </c>
      <c r="N5947" t="inlineStr"/>
      <c r="O5947" t="n">
        <v>0</v>
      </c>
      <c r="P5947" t="inlineStr"/>
      <c r="Q5947" t="inlineStr"/>
      <c r="R5947" t="inlineStr"/>
      <c r="S5947" t="inlineStr"/>
      <c r="T5947" t="inlineStr"/>
      <c r="U5947" t="n">
        <v>0</v>
      </c>
      <c r="V5947" t="n">
        <v>500000000</v>
      </c>
      <c r="W5947" t="inlineStr"/>
      <c r="X5947" t="inlineStr">
        <is>
          <t>déterminé</t>
        </is>
      </c>
    </row>
    <row r="5948" ht="15" customHeight="1" s="1003">
      <c r="A5948" s="1019" t="inlineStr">
        <is>
          <t>Issues de silo</t>
        </is>
      </c>
      <c r="B5948" t="inlineStr">
        <is>
          <t>Usages non-alimentaires</t>
        </is>
      </c>
      <c r="C5948" t="inlineStr">
        <is>
          <t>kt</t>
        </is>
      </c>
      <c r="D5948" t="inlineStr">
        <is>
          <t>France</t>
        </is>
      </c>
      <c r="E5948" t="inlineStr">
        <is>
          <t>2023-24</t>
        </is>
      </c>
      <c r="F5948" t="inlineStr">
        <is>
          <t>Lentille</t>
        </is>
      </c>
      <c r="G5948" t="inlineStr"/>
      <c r="H5948" t="inlineStr"/>
      <c r="I5948" t="inlineStr"/>
      <c r="J5948" t="inlineStr"/>
      <c r="K5948" t="inlineStr"/>
      <c r="L5948" t="inlineStr"/>
      <c r="M5948" t="inlineStr"/>
      <c r="N5948" t="inlineStr"/>
      <c r="O5948" t="n">
        <v>0.07000000000000001</v>
      </c>
      <c r="P5948" t="inlineStr"/>
      <c r="Q5948" t="inlineStr"/>
      <c r="R5948" t="inlineStr"/>
      <c r="S5948" t="inlineStr"/>
      <c r="T5948" t="inlineStr"/>
      <c r="U5948" t="n">
        <v>0</v>
      </c>
      <c r="V5948" t="n">
        <v>500000000</v>
      </c>
      <c r="W5948" t="inlineStr"/>
      <c r="X5948" t="inlineStr">
        <is>
          <t>déterminé</t>
        </is>
      </c>
    </row>
    <row r="5949" ht="15" customHeight="1" s="1003">
      <c r="A5949" s="1019" t="inlineStr">
        <is>
          <t>Issues de silo</t>
        </is>
      </c>
      <c r="B5949" t="inlineStr">
        <is>
          <t>Energie</t>
        </is>
      </c>
      <c r="C5949" t="inlineStr">
        <is>
          <t>kt</t>
        </is>
      </c>
      <c r="D5949" t="inlineStr">
        <is>
          <t>France</t>
        </is>
      </c>
      <c r="E5949" t="inlineStr">
        <is>
          <t>2023-24</t>
        </is>
      </c>
      <c r="F5949" t="inlineStr">
        <is>
          <t>Lentille</t>
        </is>
      </c>
      <c r="G5949" t="inlineStr"/>
      <c r="H5949" t="inlineStr"/>
      <c r="I5949" t="inlineStr">
        <is>
          <t>ONRB - FranceAgriMer</t>
        </is>
      </c>
      <c r="J5949" t="inlineStr">
        <is>
          <t>Mêmes usages que les issues de silo de pois et fèveroles</t>
        </is>
      </c>
      <c r="K5949" t="inlineStr">
        <is>
          <t>Répartition</t>
        </is>
      </c>
      <c r="L5949" t="inlineStr">
        <is>
          <t>Part d'issues de silo consommées en méthanisation:Part d'issues de silo brûlées</t>
        </is>
      </c>
      <c r="M5949" t="inlineStr">
        <is>
          <t>Issues de silo - ONRB</t>
        </is>
      </c>
      <c r="N5949" t="inlineStr"/>
      <c r="O5949" t="n">
        <v>0.07000000000000001</v>
      </c>
      <c r="P5949" t="inlineStr"/>
      <c r="Q5949" t="inlineStr"/>
      <c r="R5949" t="inlineStr"/>
      <c r="S5949" t="inlineStr"/>
      <c r="T5949" t="inlineStr"/>
      <c r="U5949" t="n">
        <v>0</v>
      </c>
      <c r="V5949" t="n">
        <v>500000000</v>
      </c>
      <c r="W5949" t="inlineStr"/>
      <c r="X5949" t="inlineStr">
        <is>
          <t>déterminé</t>
        </is>
      </c>
    </row>
    <row r="5950" ht="15" customHeight="1" s="1003">
      <c r="A5950" s="1019" t="inlineStr">
        <is>
          <t>Issues de silo</t>
        </is>
      </c>
      <c r="B5950" t="inlineStr">
        <is>
          <t>Fertilisation</t>
        </is>
      </c>
      <c r="C5950" t="inlineStr">
        <is>
          <t>kt</t>
        </is>
      </c>
      <c r="D5950" t="inlineStr">
        <is>
          <t>France</t>
        </is>
      </c>
      <c r="E5950" t="inlineStr">
        <is>
          <t>2023-24</t>
        </is>
      </c>
      <c r="F5950" t="inlineStr">
        <is>
          <t>Lentille</t>
        </is>
      </c>
      <c r="G5950" t="inlineStr"/>
      <c r="H5950" t="inlineStr"/>
      <c r="I5950" t="inlineStr">
        <is>
          <t>ONRB - FranceAgriMer</t>
        </is>
      </c>
      <c r="J5950" t="inlineStr">
        <is>
          <t>Mêmes usages que les issues de silo de pois et fèveroles</t>
        </is>
      </c>
      <c r="K5950" t="inlineStr">
        <is>
          <t>Répartition</t>
        </is>
      </c>
      <c r="L5950" t="inlineStr">
        <is>
          <t>Part d'issues de silo compostées</t>
        </is>
      </c>
      <c r="M5950" t="inlineStr">
        <is>
          <t>Issues de silo - ONRB</t>
        </is>
      </c>
      <c r="N5950" t="inlineStr"/>
      <c r="O5950" t="n">
        <v>0</v>
      </c>
      <c r="P5950" t="inlineStr"/>
      <c r="Q5950" t="inlineStr"/>
      <c r="R5950" t="inlineStr"/>
      <c r="S5950" t="inlineStr"/>
      <c r="T5950" t="inlineStr"/>
      <c r="U5950" t="n">
        <v>0</v>
      </c>
      <c r="V5950" t="n">
        <v>500000000</v>
      </c>
      <c r="W5950" t="inlineStr"/>
      <c r="X5950" t="inlineStr">
        <is>
          <t>déterminé</t>
        </is>
      </c>
    </row>
    <row r="5951" ht="15" customHeight="1" s="1003">
      <c r="A5951" s="1019" t="inlineStr">
        <is>
          <t>Huile</t>
        </is>
      </c>
      <c r="B5951" t="inlineStr">
        <is>
          <t>Vente directe et autoconsommation</t>
        </is>
      </c>
      <c r="C5951" t="inlineStr">
        <is>
          <t>kt</t>
        </is>
      </c>
      <c r="D5951" t="inlineStr">
        <is>
          <t>France</t>
        </is>
      </c>
      <c r="E5951" t="inlineStr">
        <is>
          <t>2023-24</t>
        </is>
      </c>
      <c r="F5951" t="inlineStr">
        <is>
          <t>Lentille</t>
        </is>
      </c>
      <c r="G5951" t="inlineStr"/>
      <c r="H5951" t="inlineStr"/>
      <c r="I5951" t="inlineStr"/>
      <c r="J5951" t="inlineStr">
        <is>
          <t>L'huile peut être autoconsommée</t>
        </is>
      </c>
      <c r="K5951" t="inlineStr"/>
      <c r="L5951" t="inlineStr"/>
      <c r="M5951" t="inlineStr"/>
      <c r="N5951" t="inlineStr"/>
      <c r="O5951" t="n">
        <v>-0</v>
      </c>
      <c r="P5951" t="n">
        <v>0</v>
      </c>
      <c r="Q5951" t="n">
        <v>500000000</v>
      </c>
      <c r="R5951" t="inlineStr"/>
      <c r="S5951" t="inlineStr"/>
      <c r="T5951" t="inlineStr"/>
      <c r="U5951" t="n">
        <v>0</v>
      </c>
      <c r="V5951" t="n">
        <v>500000000</v>
      </c>
      <c r="W5951" t="inlineStr"/>
      <c r="X5951" t="inlineStr">
        <is>
          <t>libre unbounded</t>
        </is>
      </c>
    </row>
    <row r="5952" ht="15" customHeight="1" s="1003">
      <c r="A5952" s="1019" t="inlineStr">
        <is>
          <t>Huile</t>
        </is>
      </c>
      <c r="B5952" t="inlineStr">
        <is>
          <t>Circuits spécialisés</t>
        </is>
      </c>
      <c r="C5952" t="inlineStr">
        <is>
          <t>kt</t>
        </is>
      </c>
      <c r="D5952" t="inlineStr">
        <is>
          <t>France</t>
        </is>
      </c>
      <c r="E5952" t="inlineStr">
        <is>
          <t>2023-24</t>
        </is>
      </c>
      <c r="F5952" t="inlineStr">
        <is>
          <t>Lentille</t>
        </is>
      </c>
      <c r="G5952" t="inlineStr"/>
      <c r="H5952" t="inlineStr"/>
      <c r="I5952" t="inlineStr"/>
      <c r="J5952" t="inlineStr">
        <is>
          <t>L'huile peut être consommée par des circuits spécialisés</t>
        </is>
      </c>
      <c r="K5952" t="inlineStr"/>
      <c r="L5952" t="inlineStr"/>
      <c r="M5952" t="inlineStr"/>
      <c r="N5952" t="inlineStr"/>
      <c r="O5952" t="n">
        <v>-0</v>
      </c>
      <c r="P5952" t="n">
        <v>0</v>
      </c>
      <c r="Q5952" t="n">
        <v>500000000</v>
      </c>
      <c r="R5952" t="inlineStr"/>
      <c r="S5952" t="inlineStr"/>
      <c r="T5952" t="inlineStr"/>
      <c r="U5952" t="n">
        <v>0</v>
      </c>
      <c r="V5952" t="n">
        <v>500000000</v>
      </c>
      <c r="W5952" t="inlineStr"/>
      <c r="X5952" t="inlineStr">
        <is>
          <t>libre unbounded</t>
        </is>
      </c>
    </row>
    <row r="5953" ht="15" customHeight="1" s="1003">
      <c r="A5953" s="1019" t="inlineStr">
        <is>
          <t>Huile</t>
        </is>
      </c>
      <c r="B5953" t="inlineStr">
        <is>
          <t>RHD</t>
        </is>
      </c>
      <c r="C5953" t="inlineStr">
        <is>
          <t>kt</t>
        </is>
      </c>
      <c r="D5953" t="inlineStr">
        <is>
          <t>France</t>
        </is>
      </c>
      <c r="E5953" t="inlineStr">
        <is>
          <t>2023-24</t>
        </is>
      </c>
      <c r="F5953" t="inlineStr">
        <is>
          <t>Lentille</t>
        </is>
      </c>
      <c r="G5953" t="inlineStr"/>
      <c r="H5953" t="inlineStr"/>
      <c r="I5953" t="inlineStr"/>
      <c r="J5953" t="inlineStr">
        <is>
          <t>L'huile est consommée en RHD</t>
        </is>
      </c>
      <c r="K5953" t="inlineStr"/>
      <c r="L5953" t="inlineStr"/>
      <c r="M5953" t="inlineStr"/>
      <c r="N5953" t="inlineStr"/>
      <c r="O5953" t="n">
        <v>-0</v>
      </c>
      <c r="P5953" t="n">
        <v>0</v>
      </c>
      <c r="Q5953" t="n">
        <v>500000000</v>
      </c>
      <c r="R5953" t="inlineStr"/>
      <c r="S5953" t="inlineStr"/>
      <c r="T5953" t="inlineStr"/>
      <c r="U5953" t="n">
        <v>0</v>
      </c>
      <c r="V5953" t="n">
        <v>500000000</v>
      </c>
      <c r="W5953" t="inlineStr"/>
      <c r="X5953" t="inlineStr">
        <is>
          <t>libre unbounded</t>
        </is>
      </c>
    </row>
    <row r="5954" ht="15" customHeight="1" s="1003">
      <c r="A5954" s="1019" t="inlineStr">
        <is>
          <t>Huile</t>
        </is>
      </c>
      <c r="B5954" t="inlineStr">
        <is>
          <t>Autres IAA</t>
        </is>
      </c>
      <c r="C5954" t="inlineStr">
        <is>
          <t>kt</t>
        </is>
      </c>
      <c r="D5954" t="inlineStr">
        <is>
          <t>France</t>
        </is>
      </c>
      <c r="E5954" t="inlineStr">
        <is>
          <t>2023-24</t>
        </is>
      </c>
      <c r="F5954" t="inlineStr">
        <is>
          <t>Lentille</t>
        </is>
      </c>
      <c r="G5954" t="inlineStr"/>
      <c r="H5954" t="inlineStr"/>
      <c r="I5954" t="inlineStr"/>
      <c r="J5954" t="inlineStr">
        <is>
          <t>L'huile est consommée par les autres IAA</t>
        </is>
      </c>
      <c r="K5954" t="inlineStr"/>
      <c r="L5954" t="inlineStr"/>
      <c r="M5954" t="inlineStr"/>
      <c r="N5954" t="inlineStr"/>
      <c r="O5954" t="n">
        <v>-0</v>
      </c>
      <c r="P5954" t="n">
        <v>0</v>
      </c>
      <c r="Q5954" t="n">
        <v>500000000</v>
      </c>
      <c r="R5954" t="inlineStr"/>
      <c r="S5954" t="inlineStr"/>
      <c r="T5954" t="inlineStr"/>
      <c r="U5954" t="n">
        <v>0</v>
      </c>
      <c r="V5954" t="n">
        <v>500000000</v>
      </c>
      <c r="W5954" t="inlineStr"/>
      <c r="X5954" t="inlineStr">
        <is>
          <t>libre unbounded</t>
        </is>
      </c>
    </row>
    <row r="5955" ht="15" customHeight="1" s="1003">
      <c r="A5955" s="1019" t="inlineStr">
        <is>
          <t>Huile</t>
        </is>
      </c>
      <c r="B5955" t="inlineStr">
        <is>
          <t>Autres industries</t>
        </is>
      </c>
      <c r="C5955" t="inlineStr">
        <is>
          <t>kt</t>
        </is>
      </c>
      <c r="D5955" t="inlineStr">
        <is>
          <t>France</t>
        </is>
      </c>
      <c r="E5955" t="inlineStr">
        <is>
          <t>2023-24</t>
        </is>
      </c>
      <c r="F5955" t="inlineStr">
        <is>
          <t>Lentille</t>
        </is>
      </c>
      <c r="G5955" t="inlineStr"/>
      <c r="H5955" t="inlineStr"/>
      <c r="I5955" t="inlineStr"/>
      <c r="J5955" t="inlineStr">
        <is>
          <t>L'huile est consommée pour des usages techniques</t>
        </is>
      </c>
      <c r="K5955" t="inlineStr"/>
      <c r="L5955" t="inlineStr"/>
      <c r="M5955" t="inlineStr"/>
      <c r="N5955" t="inlineStr"/>
      <c r="O5955" t="n">
        <v>-0</v>
      </c>
      <c r="P5955" t="n">
        <v>0</v>
      </c>
      <c r="Q5955" t="n">
        <v>500000000</v>
      </c>
      <c r="R5955" t="inlineStr"/>
      <c r="S5955" t="inlineStr"/>
      <c r="T5955" t="inlineStr"/>
      <c r="U5955" t="n">
        <v>0</v>
      </c>
      <c r="V5955" t="n">
        <v>500000000</v>
      </c>
      <c r="W5955" t="inlineStr"/>
      <c r="X5955" t="inlineStr">
        <is>
          <t>libre unbounded</t>
        </is>
      </c>
    </row>
    <row r="5956" ht="15" customHeight="1" s="1003">
      <c r="A5956" s="1019" t="inlineStr">
        <is>
          <t>Huile</t>
        </is>
      </c>
      <c r="B5956" t="inlineStr">
        <is>
          <t>Alimentation humaine</t>
        </is>
      </c>
      <c r="C5956" t="inlineStr">
        <is>
          <t>kt</t>
        </is>
      </c>
      <c r="D5956" t="inlineStr">
        <is>
          <t>France</t>
        </is>
      </c>
      <c r="E5956" t="inlineStr">
        <is>
          <t>2023-24</t>
        </is>
      </c>
      <c r="F5956" t="inlineStr">
        <is>
          <t>Lentille</t>
        </is>
      </c>
      <c r="G5956" t="inlineStr"/>
      <c r="H5956" t="inlineStr"/>
      <c r="I5956" t="inlineStr"/>
      <c r="J5956" t="inlineStr"/>
      <c r="K5956" t="inlineStr"/>
      <c r="L5956" t="inlineStr"/>
      <c r="M5956" t="inlineStr"/>
      <c r="N5956" t="inlineStr"/>
      <c r="O5956" t="n">
        <v>-0</v>
      </c>
      <c r="P5956" t="n">
        <v>0</v>
      </c>
      <c r="Q5956" t="n">
        <v>500000000</v>
      </c>
      <c r="R5956" t="inlineStr"/>
      <c r="S5956" t="inlineStr"/>
      <c r="T5956" t="inlineStr"/>
      <c r="U5956" t="n">
        <v>0</v>
      </c>
      <c r="V5956" t="n">
        <v>500000000</v>
      </c>
      <c r="W5956" t="inlineStr"/>
      <c r="X5956" t="inlineStr">
        <is>
          <t>libre unbounded</t>
        </is>
      </c>
    </row>
    <row r="5957" ht="15" customHeight="1" s="1003">
      <c r="A5957" s="1019" t="inlineStr">
        <is>
          <t>Huile</t>
        </is>
      </c>
      <c r="B5957" t="inlineStr">
        <is>
          <t>Ménages</t>
        </is>
      </c>
      <c r="C5957" t="inlineStr">
        <is>
          <t>kt</t>
        </is>
      </c>
      <c r="D5957" t="inlineStr">
        <is>
          <t>France</t>
        </is>
      </c>
      <c r="E5957" t="inlineStr">
        <is>
          <t>2023-24</t>
        </is>
      </c>
      <c r="F5957" t="inlineStr">
        <is>
          <t>Lentille</t>
        </is>
      </c>
      <c r="G5957" t="inlineStr"/>
      <c r="H5957" t="inlineStr"/>
      <c r="I5957" t="inlineStr"/>
      <c r="J5957" t="inlineStr"/>
      <c r="K5957" t="inlineStr"/>
      <c r="L5957" t="inlineStr"/>
      <c r="M5957" t="inlineStr"/>
      <c r="N5957" t="inlineStr"/>
      <c r="O5957" t="n">
        <v>-0</v>
      </c>
      <c r="P5957" t="n">
        <v>0</v>
      </c>
      <c r="Q5957" t="n">
        <v>500000000</v>
      </c>
      <c r="R5957" t="inlineStr"/>
      <c r="S5957" t="inlineStr"/>
      <c r="T5957" t="inlineStr"/>
      <c r="U5957" t="n">
        <v>0</v>
      </c>
      <c r="V5957" t="n">
        <v>500000000</v>
      </c>
      <c r="W5957" t="inlineStr"/>
      <c r="X5957" t="inlineStr">
        <is>
          <t>libre unbounded</t>
        </is>
      </c>
    </row>
    <row r="5958" ht="15" customHeight="1" s="1003">
      <c r="A5958" s="1019" t="inlineStr">
        <is>
          <t>Huile</t>
        </is>
      </c>
      <c r="B5958" t="inlineStr">
        <is>
          <t>Usages alimentaires</t>
        </is>
      </c>
      <c r="C5958" t="inlineStr">
        <is>
          <t>kt</t>
        </is>
      </c>
      <c r="D5958" t="inlineStr">
        <is>
          <t>France</t>
        </is>
      </c>
      <c r="E5958" t="inlineStr">
        <is>
          <t>2023-24</t>
        </is>
      </c>
      <c r="F5958" t="inlineStr">
        <is>
          <t>Lentille</t>
        </is>
      </c>
      <c r="G5958" t="inlineStr"/>
      <c r="H5958" t="inlineStr"/>
      <c r="I5958" t="inlineStr"/>
      <c r="J5958" t="inlineStr"/>
      <c r="K5958" t="inlineStr"/>
      <c r="L5958" t="inlineStr"/>
      <c r="M5958" t="inlineStr"/>
      <c r="N5958" t="inlineStr"/>
      <c r="O5958" t="n">
        <v>-0</v>
      </c>
      <c r="P5958" t="n">
        <v>0</v>
      </c>
      <c r="Q5958" t="n">
        <v>500000000</v>
      </c>
      <c r="R5958" t="inlineStr"/>
      <c r="S5958" t="inlineStr"/>
      <c r="T5958" t="inlineStr"/>
      <c r="U5958" t="n">
        <v>0</v>
      </c>
      <c r="V5958" t="n">
        <v>500000000</v>
      </c>
      <c r="W5958" t="inlineStr"/>
      <c r="X5958" t="inlineStr">
        <is>
          <t>libre unbounded</t>
        </is>
      </c>
    </row>
    <row r="5959" ht="15" customHeight="1" s="1003">
      <c r="A5959" s="1019" t="inlineStr">
        <is>
          <t>Huile</t>
        </is>
      </c>
      <c r="B5959" t="inlineStr">
        <is>
          <t>Débouchés</t>
        </is>
      </c>
      <c r="C5959" t="inlineStr">
        <is>
          <t>kt</t>
        </is>
      </c>
      <c r="D5959" t="inlineStr">
        <is>
          <t>France</t>
        </is>
      </c>
      <c r="E5959" t="inlineStr">
        <is>
          <t>2023-24</t>
        </is>
      </c>
      <c r="F5959" t="inlineStr">
        <is>
          <t>Lentille</t>
        </is>
      </c>
      <c r="G5959" t="inlineStr"/>
      <c r="H5959" t="inlineStr"/>
      <c r="I5959" t="inlineStr"/>
      <c r="J5959" t="inlineStr"/>
      <c r="K5959" t="inlineStr"/>
      <c r="L5959" t="inlineStr"/>
      <c r="M5959" t="inlineStr"/>
      <c r="N5959" t="inlineStr"/>
      <c r="O5959" t="n">
        <v>-0</v>
      </c>
      <c r="P5959" t="n">
        <v>0</v>
      </c>
      <c r="Q5959" t="n">
        <v>500000000</v>
      </c>
      <c r="R5959" t="inlineStr"/>
      <c r="S5959" t="inlineStr"/>
      <c r="T5959" t="inlineStr"/>
      <c r="U5959" t="n">
        <v>0</v>
      </c>
      <c r="V5959" t="n">
        <v>500000000</v>
      </c>
      <c r="W5959" t="inlineStr"/>
      <c r="X5959" t="inlineStr">
        <is>
          <t>libre unbounded</t>
        </is>
      </c>
    </row>
    <row r="5960" ht="15" customHeight="1" s="1003">
      <c r="A5960" s="1019" t="inlineStr">
        <is>
          <t>Huile</t>
        </is>
      </c>
      <c r="B5960" t="inlineStr">
        <is>
          <t>Usages non-alimentaires</t>
        </is>
      </c>
      <c r="C5960" t="inlineStr">
        <is>
          <t>kt</t>
        </is>
      </c>
      <c r="D5960" t="inlineStr">
        <is>
          <t>France</t>
        </is>
      </c>
      <c r="E5960" t="inlineStr">
        <is>
          <t>2023-24</t>
        </is>
      </c>
      <c r="F5960" t="inlineStr">
        <is>
          <t>Lentille</t>
        </is>
      </c>
      <c r="G5960" t="inlineStr"/>
      <c r="H5960" t="inlineStr"/>
      <c r="I5960" t="inlineStr"/>
      <c r="J5960" t="inlineStr"/>
      <c r="K5960" t="inlineStr"/>
      <c r="L5960" t="inlineStr"/>
      <c r="M5960" t="inlineStr"/>
      <c r="N5960" t="inlineStr"/>
      <c r="O5960" t="n">
        <v>-0</v>
      </c>
      <c r="P5960" t="n">
        <v>0</v>
      </c>
      <c r="Q5960" t="n">
        <v>500000000</v>
      </c>
      <c r="R5960" t="inlineStr"/>
      <c r="S5960" t="inlineStr"/>
      <c r="T5960" t="inlineStr"/>
      <c r="U5960" t="n">
        <v>0</v>
      </c>
      <c r="V5960" t="n">
        <v>500000000</v>
      </c>
      <c r="W5960" t="inlineStr"/>
      <c r="X5960" t="inlineStr">
        <is>
          <t>libre unbounded</t>
        </is>
      </c>
    </row>
    <row r="5961" ht="15" customHeight="1" s="1003">
      <c r="A5961" s="1019" t="inlineStr">
        <is>
          <t>Huile</t>
        </is>
      </c>
      <c r="B5961" t="inlineStr">
        <is>
          <t>Export</t>
        </is>
      </c>
      <c r="C5961" t="inlineStr">
        <is>
          <t>kt</t>
        </is>
      </c>
      <c r="D5961" t="inlineStr">
        <is>
          <t>France</t>
        </is>
      </c>
      <c r="E5961" t="inlineStr">
        <is>
          <t>2023-24</t>
        </is>
      </c>
      <c r="F5961" t="inlineStr">
        <is>
          <t>Lentille</t>
        </is>
      </c>
      <c r="G5961" t="inlineStr"/>
      <c r="H5961" t="inlineStr"/>
      <c r="I5961" t="inlineStr"/>
      <c r="J5961" t="inlineStr"/>
      <c r="K5961" t="inlineStr"/>
      <c r="L5961" t="inlineStr"/>
      <c r="M5961" t="inlineStr"/>
      <c r="N5961" t="inlineStr"/>
      <c r="O5961" t="n">
        <v>-0</v>
      </c>
      <c r="P5961" t="n">
        <v>0</v>
      </c>
      <c r="Q5961" t="n">
        <v>500000000</v>
      </c>
      <c r="R5961" t="inlineStr"/>
      <c r="S5961" t="inlineStr"/>
      <c r="T5961" t="inlineStr"/>
      <c r="U5961" t="n">
        <v>0</v>
      </c>
      <c r="V5961" t="n">
        <v>500000000</v>
      </c>
      <c r="W5961" t="inlineStr"/>
      <c r="X5961" t="inlineStr">
        <is>
          <t>libre unbounded</t>
        </is>
      </c>
    </row>
    <row r="5962" ht="15" customHeight="1" s="1003">
      <c r="A5962" s="1019" t="inlineStr">
        <is>
          <t>Huile</t>
        </is>
      </c>
      <c r="B5962" t="inlineStr">
        <is>
          <t>Biocarburants</t>
        </is>
      </c>
      <c r="C5962" t="inlineStr">
        <is>
          <t>kt</t>
        </is>
      </c>
      <c r="D5962" t="inlineStr">
        <is>
          <t>France</t>
        </is>
      </c>
      <c r="E5962" t="inlineStr">
        <is>
          <t>2023-24</t>
        </is>
      </c>
      <c r="F5962" t="inlineStr">
        <is>
          <t>Lentille</t>
        </is>
      </c>
      <c r="G5962" t="inlineStr"/>
      <c r="H5962" t="inlineStr"/>
      <c r="I5962" t="inlineStr"/>
      <c r="J5962" t="inlineStr"/>
      <c r="K5962" t="inlineStr"/>
      <c r="L5962" t="inlineStr"/>
      <c r="M5962" t="inlineStr"/>
      <c r="N5962" t="inlineStr"/>
      <c r="O5962" t="n">
        <v>-0</v>
      </c>
      <c r="P5962" t="n">
        <v>0</v>
      </c>
      <c r="Q5962" t="n">
        <v>500000000</v>
      </c>
      <c r="R5962" t="inlineStr"/>
      <c r="S5962" t="inlineStr"/>
      <c r="T5962" t="inlineStr"/>
      <c r="U5962" t="n">
        <v>0</v>
      </c>
      <c r="V5962" t="n">
        <v>500000000</v>
      </c>
      <c r="W5962" t="inlineStr"/>
      <c r="X5962" t="inlineStr">
        <is>
          <t>libre unbounded</t>
        </is>
      </c>
    </row>
    <row r="5963" ht="15" customHeight="1" s="1003">
      <c r="A5963" s="1019" t="inlineStr">
        <is>
          <t>Huile</t>
        </is>
      </c>
      <c r="B5963" t="inlineStr">
        <is>
          <t>Energie</t>
        </is>
      </c>
      <c r="C5963" t="inlineStr">
        <is>
          <t>kt</t>
        </is>
      </c>
      <c r="D5963" t="inlineStr">
        <is>
          <t>France</t>
        </is>
      </c>
      <c r="E5963" t="inlineStr">
        <is>
          <t>2023-24</t>
        </is>
      </c>
      <c r="F5963" t="inlineStr">
        <is>
          <t>Lentille</t>
        </is>
      </c>
      <c r="G5963" t="inlineStr"/>
      <c r="H5963" t="inlineStr"/>
      <c r="I5963" t="inlineStr"/>
      <c r="J5963" t="inlineStr"/>
      <c r="K5963" t="inlineStr"/>
      <c r="L5963" t="inlineStr"/>
      <c r="M5963" t="inlineStr"/>
      <c r="N5963" t="inlineStr"/>
      <c r="O5963" t="n">
        <v>-0</v>
      </c>
      <c r="P5963" t="n">
        <v>0</v>
      </c>
      <c r="Q5963" t="n">
        <v>500000000</v>
      </c>
      <c r="R5963" t="inlineStr"/>
      <c r="S5963" t="inlineStr"/>
      <c r="T5963" t="inlineStr"/>
      <c r="U5963" t="n">
        <v>0</v>
      </c>
      <c r="V5963" t="n">
        <v>500000000</v>
      </c>
      <c r="W5963" t="inlineStr"/>
      <c r="X5963" t="inlineStr">
        <is>
          <t>libre unbounded</t>
        </is>
      </c>
    </row>
    <row r="5964" ht="15" customHeight="1" s="1003">
      <c r="A5964" s="1019" t="inlineStr">
        <is>
          <t>Huile</t>
        </is>
      </c>
      <c r="B5964" t="inlineStr">
        <is>
          <t>GMS</t>
        </is>
      </c>
      <c r="C5964" t="inlineStr">
        <is>
          <t>kt</t>
        </is>
      </c>
      <c r="D5964" t="inlineStr">
        <is>
          <t>France</t>
        </is>
      </c>
      <c r="E5964" t="inlineStr">
        <is>
          <t>2023-24</t>
        </is>
      </c>
      <c r="F5964" t="inlineStr">
        <is>
          <t>Lentille</t>
        </is>
      </c>
      <c r="G5964" t="inlineStr"/>
      <c r="H5964" t="inlineStr"/>
      <c r="I5964" t="inlineStr"/>
      <c r="J5964" t="inlineStr"/>
      <c r="K5964" t="inlineStr"/>
      <c r="L5964" t="inlineStr"/>
      <c r="M5964" t="inlineStr"/>
      <c r="N5964" t="inlineStr"/>
      <c r="O5964" t="n">
        <v>-0</v>
      </c>
      <c r="P5964" t="n">
        <v>0</v>
      </c>
      <c r="Q5964" t="n">
        <v>500000000</v>
      </c>
      <c r="R5964" t="inlineStr"/>
      <c r="S5964" t="inlineStr"/>
      <c r="T5964" t="inlineStr"/>
      <c r="U5964" t="n">
        <v>0</v>
      </c>
      <c r="V5964" t="n">
        <v>500000000</v>
      </c>
      <c r="W5964" t="inlineStr"/>
      <c r="X5964" t="inlineStr">
        <is>
          <t>libre unbounded</t>
        </is>
      </c>
    </row>
    <row r="5965" ht="15" customHeight="1" s="1003">
      <c r="A5965" s="1019" t="inlineStr">
        <is>
          <t>Huile</t>
        </is>
      </c>
      <c r="B5965" t="inlineStr">
        <is>
          <t>Circuits généralistes</t>
        </is>
      </c>
      <c r="C5965" t="inlineStr">
        <is>
          <t>kt</t>
        </is>
      </c>
      <c r="D5965" t="inlineStr">
        <is>
          <t>France</t>
        </is>
      </c>
      <c r="E5965" t="inlineStr">
        <is>
          <t>2023-24</t>
        </is>
      </c>
      <c r="F5965" t="inlineStr">
        <is>
          <t>Lentille</t>
        </is>
      </c>
      <c r="G5965" t="inlineStr"/>
      <c r="H5965" t="inlineStr"/>
      <c r="I5965" t="inlineStr"/>
      <c r="J5965" t="inlineStr"/>
      <c r="K5965" t="inlineStr"/>
      <c r="L5965" t="inlineStr"/>
      <c r="M5965" t="inlineStr"/>
      <c r="N5965" t="inlineStr"/>
      <c r="O5965" t="n">
        <v>-0</v>
      </c>
      <c r="P5965" t="n">
        <v>0</v>
      </c>
      <c r="Q5965" t="n">
        <v>500000000</v>
      </c>
      <c r="R5965" t="inlineStr"/>
      <c r="S5965" t="inlineStr"/>
      <c r="T5965" t="inlineStr"/>
      <c r="U5965" t="n">
        <v>0</v>
      </c>
      <c r="V5965" t="n">
        <v>500000000</v>
      </c>
      <c r="W5965" t="inlineStr"/>
      <c r="X5965" t="inlineStr">
        <is>
          <t>libre unbounded</t>
        </is>
      </c>
    </row>
    <row r="5966" ht="15" customHeight="1" s="1003">
      <c r="A5966" s="1019" t="inlineStr">
        <is>
          <t>Tourteaux</t>
        </is>
      </c>
      <c r="B5966" t="inlineStr">
        <is>
          <t>Hors FAB</t>
        </is>
      </c>
      <c r="C5966" t="inlineStr">
        <is>
          <t>kt</t>
        </is>
      </c>
      <c r="D5966" t="inlineStr">
        <is>
          <t>France</t>
        </is>
      </c>
      <c r="E5966" t="inlineStr">
        <is>
          <t>2023-24</t>
        </is>
      </c>
      <c r="F5966" t="inlineStr">
        <is>
          <t>Lentille</t>
        </is>
      </c>
      <c r="G5966" t="inlineStr"/>
      <c r="H5966" t="inlineStr"/>
      <c r="I5966" t="inlineStr"/>
      <c r="J5966" t="inlineStr"/>
      <c r="K5966" t="inlineStr"/>
      <c r="L5966" t="inlineStr"/>
      <c r="M5966" t="inlineStr"/>
      <c r="N5966" t="inlineStr"/>
      <c r="O5966" t="n">
        <v>-0</v>
      </c>
      <c r="P5966" t="n">
        <v>0</v>
      </c>
      <c r="Q5966" t="n">
        <v>500000000</v>
      </c>
      <c r="R5966" t="inlineStr"/>
      <c r="S5966" t="inlineStr"/>
      <c r="T5966" t="inlineStr"/>
      <c r="U5966" t="n">
        <v>0</v>
      </c>
      <c r="V5966" t="n">
        <v>500000000</v>
      </c>
      <c r="W5966" t="inlineStr"/>
      <c r="X5966" t="inlineStr">
        <is>
          <t>libre unbounded</t>
        </is>
      </c>
    </row>
    <row r="5967" ht="15" customHeight="1" s="1003">
      <c r="A5967" s="1019" t="inlineStr">
        <is>
          <t>Tourteaux</t>
        </is>
      </c>
      <c r="B5967" t="inlineStr">
        <is>
          <t>Alimentation animale rente</t>
        </is>
      </c>
      <c r="C5967" t="inlineStr">
        <is>
          <t>kt</t>
        </is>
      </c>
      <c r="D5967" t="inlineStr">
        <is>
          <t>France</t>
        </is>
      </c>
      <c r="E5967" t="inlineStr">
        <is>
          <t>2023-24</t>
        </is>
      </c>
      <c r="F5967" t="inlineStr">
        <is>
          <t>Lentille</t>
        </is>
      </c>
      <c r="G5967" t="inlineStr"/>
      <c r="H5967" t="inlineStr"/>
      <c r="I5967" t="inlineStr"/>
      <c r="J5967" t="inlineStr"/>
      <c r="K5967" t="inlineStr"/>
      <c r="L5967" t="inlineStr"/>
      <c r="M5967" t="inlineStr"/>
      <c r="N5967" t="inlineStr"/>
      <c r="O5967" t="n">
        <v>-0</v>
      </c>
      <c r="P5967" t="n">
        <v>0</v>
      </c>
      <c r="Q5967" t="n">
        <v>500000000</v>
      </c>
      <c r="R5967" t="inlineStr"/>
      <c r="S5967" t="inlineStr"/>
      <c r="T5967" t="inlineStr"/>
      <c r="U5967" t="n">
        <v>0</v>
      </c>
      <c r="V5967" t="n">
        <v>500000000</v>
      </c>
      <c r="W5967" t="inlineStr"/>
      <c r="X5967" t="inlineStr">
        <is>
          <t>libre unbounded</t>
        </is>
      </c>
    </row>
    <row r="5968" ht="15" customHeight="1" s="1003">
      <c r="A5968" s="1019" t="inlineStr">
        <is>
          <t>Tourteaux</t>
        </is>
      </c>
      <c r="B5968" t="inlineStr">
        <is>
          <t>Alimentation animale</t>
        </is>
      </c>
      <c r="C5968" t="inlineStr">
        <is>
          <t>kt</t>
        </is>
      </c>
      <c r="D5968" t="inlineStr">
        <is>
          <t>France</t>
        </is>
      </c>
      <c r="E5968" t="inlineStr">
        <is>
          <t>2023-24</t>
        </is>
      </c>
      <c r="F5968" t="inlineStr">
        <is>
          <t>Lentille</t>
        </is>
      </c>
      <c r="G5968" t="inlineStr"/>
      <c r="H5968" t="inlineStr"/>
      <c r="I5968" t="inlineStr"/>
      <c r="J5968" t="inlineStr"/>
      <c r="K5968" t="inlineStr"/>
      <c r="L5968" t="inlineStr"/>
      <c r="M5968" t="inlineStr"/>
      <c r="N5968" t="inlineStr"/>
      <c r="O5968" t="n">
        <v>-0</v>
      </c>
      <c r="P5968" t="n">
        <v>0</v>
      </c>
      <c r="Q5968" t="n">
        <v>500000000</v>
      </c>
      <c r="R5968" t="inlineStr"/>
      <c r="S5968" t="inlineStr"/>
      <c r="T5968" t="inlineStr"/>
      <c r="U5968" t="n">
        <v>0</v>
      </c>
      <c r="V5968" t="n">
        <v>500000000</v>
      </c>
      <c r="W5968" t="inlineStr"/>
      <c r="X5968" t="inlineStr">
        <is>
          <t>libre unbounded</t>
        </is>
      </c>
    </row>
    <row r="5969" ht="15" customHeight="1" s="1003">
      <c r="A5969" s="1019" t="inlineStr">
        <is>
          <t>Tourteaux</t>
        </is>
      </c>
      <c r="B5969" t="inlineStr">
        <is>
          <t>Usages alimentaires</t>
        </is>
      </c>
      <c r="C5969" t="inlineStr">
        <is>
          <t>kt</t>
        </is>
      </c>
      <c r="D5969" t="inlineStr">
        <is>
          <t>France</t>
        </is>
      </c>
      <c r="E5969" t="inlineStr">
        <is>
          <t>2023-24</t>
        </is>
      </c>
      <c r="F5969" t="inlineStr">
        <is>
          <t>Lentille</t>
        </is>
      </c>
      <c r="G5969" t="inlineStr"/>
      <c r="H5969" t="inlineStr"/>
      <c r="I5969" t="inlineStr"/>
      <c r="J5969" t="inlineStr"/>
      <c r="K5969" t="inlineStr"/>
      <c r="L5969" t="inlineStr"/>
      <c r="M5969" t="inlineStr"/>
      <c r="N5969" t="inlineStr"/>
      <c r="O5969" t="n">
        <v>-0</v>
      </c>
      <c r="P5969" t="n">
        <v>0</v>
      </c>
      <c r="Q5969" t="n">
        <v>500000000</v>
      </c>
      <c r="R5969" t="inlineStr"/>
      <c r="S5969" t="inlineStr"/>
      <c r="T5969" t="inlineStr"/>
      <c r="U5969" t="n">
        <v>0</v>
      </c>
      <c r="V5969" t="n">
        <v>500000000</v>
      </c>
      <c r="W5969" t="inlineStr"/>
      <c r="X5969" t="inlineStr">
        <is>
          <t>libre unbounded</t>
        </is>
      </c>
    </row>
    <row r="5970" ht="15" customHeight="1" s="1003">
      <c r="A5970" s="1019" t="inlineStr">
        <is>
          <t>Tourteaux</t>
        </is>
      </c>
      <c r="B5970" t="inlineStr">
        <is>
          <t>Débouchés</t>
        </is>
      </c>
      <c r="C5970" t="inlineStr">
        <is>
          <t>kt</t>
        </is>
      </c>
      <c r="D5970" t="inlineStr">
        <is>
          <t>France</t>
        </is>
      </c>
      <c r="E5970" t="inlineStr">
        <is>
          <t>2023-24</t>
        </is>
      </c>
      <c r="F5970" t="inlineStr">
        <is>
          <t>Lentille</t>
        </is>
      </c>
      <c r="G5970" t="inlineStr"/>
      <c r="H5970" t="inlineStr"/>
      <c r="I5970" t="inlineStr"/>
      <c r="J5970" t="inlineStr"/>
      <c r="K5970" t="inlineStr"/>
      <c r="L5970" t="inlineStr"/>
      <c r="M5970" t="inlineStr"/>
      <c r="N5970" t="inlineStr"/>
      <c r="O5970" t="n">
        <v>-0</v>
      </c>
      <c r="P5970" t="n">
        <v>0</v>
      </c>
      <c r="Q5970" t="n">
        <v>500000000</v>
      </c>
      <c r="R5970" t="inlineStr"/>
      <c r="S5970" t="inlineStr"/>
      <c r="T5970" t="inlineStr"/>
      <c r="U5970" t="n">
        <v>0</v>
      </c>
      <c r="V5970" t="n">
        <v>500000000</v>
      </c>
      <c r="W5970" t="inlineStr"/>
      <c r="X5970" t="inlineStr">
        <is>
          <t>libre unbounded</t>
        </is>
      </c>
    </row>
    <row r="5971" ht="15" customHeight="1" s="1003">
      <c r="A5971" s="1019" t="inlineStr">
        <is>
          <t>Tourteaux</t>
        </is>
      </c>
      <c r="B5971" t="inlineStr">
        <is>
          <t>Export</t>
        </is>
      </c>
      <c r="C5971" t="inlineStr">
        <is>
          <t>kt</t>
        </is>
      </c>
      <c r="D5971" t="inlineStr">
        <is>
          <t>France</t>
        </is>
      </c>
      <c r="E5971" t="inlineStr">
        <is>
          <t>2023-24</t>
        </is>
      </c>
      <c r="F5971" t="inlineStr">
        <is>
          <t>Lentille</t>
        </is>
      </c>
      <c r="G5971" t="inlineStr"/>
      <c r="H5971" t="inlineStr"/>
      <c r="I5971" t="inlineStr"/>
      <c r="J5971" t="inlineStr"/>
      <c r="K5971" t="inlineStr"/>
      <c r="L5971" t="inlineStr"/>
      <c r="M5971" t="inlineStr"/>
      <c r="N5971" t="inlineStr"/>
      <c r="O5971" t="n">
        <v>-0</v>
      </c>
      <c r="P5971" t="n">
        <v>0</v>
      </c>
      <c r="Q5971" t="n">
        <v>500000000</v>
      </c>
      <c r="R5971" t="inlineStr"/>
      <c r="S5971" t="inlineStr"/>
      <c r="T5971" t="inlineStr"/>
      <c r="U5971" t="n">
        <v>0</v>
      </c>
      <c r="V5971" t="n">
        <v>500000000</v>
      </c>
      <c r="W5971" t="inlineStr"/>
      <c r="X5971" t="inlineStr">
        <is>
          <t>libre unbounded</t>
        </is>
      </c>
    </row>
    <row r="5972" ht="15" customHeight="1" s="1003">
      <c r="A5972" s="1019" t="inlineStr">
        <is>
          <t>Tourteaux</t>
        </is>
      </c>
      <c r="B5972" t="inlineStr">
        <is>
          <t>FAB</t>
        </is>
      </c>
      <c r="C5972" t="inlineStr">
        <is>
          <t>kt</t>
        </is>
      </c>
      <c r="D5972" t="inlineStr">
        <is>
          <t>France</t>
        </is>
      </c>
      <c r="E5972" t="inlineStr">
        <is>
          <t>2023-24</t>
        </is>
      </c>
      <c r="F5972" t="inlineStr">
        <is>
          <t>Lentille</t>
        </is>
      </c>
      <c r="G5972" t="inlineStr"/>
      <c r="H5972" t="inlineStr"/>
      <c r="I5972" t="inlineStr"/>
      <c r="J5972" t="inlineStr"/>
      <c r="K5972" t="inlineStr"/>
      <c r="L5972" t="inlineStr"/>
      <c r="M5972" t="inlineStr"/>
      <c r="N5972" t="inlineStr"/>
      <c r="O5972" t="n">
        <v>-0</v>
      </c>
      <c r="P5972" t="n">
        <v>0</v>
      </c>
      <c r="Q5972" t="n">
        <v>500000000</v>
      </c>
      <c r="R5972" t="inlineStr"/>
      <c r="S5972" t="inlineStr"/>
      <c r="T5972" t="inlineStr"/>
      <c r="U5972" t="n">
        <v>0</v>
      </c>
      <c r="V5972" t="n">
        <v>500000000</v>
      </c>
      <c r="W5972" t="inlineStr"/>
      <c r="X5972" t="inlineStr">
        <is>
          <t>libre unbounded</t>
        </is>
      </c>
    </row>
    <row r="5973" ht="15" customHeight="1" s="1003">
      <c r="A5973" s="1019" t="inlineStr">
        <is>
          <t>Tourteaux</t>
        </is>
      </c>
      <c r="B5973" t="inlineStr">
        <is>
          <t>FAF</t>
        </is>
      </c>
      <c r="C5973" t="inlineStr">
        <is>
          <t>kt</t>
        </is>
      </c>
      <c r="D5973" t="inlineStr">
        <is>
          <t>France</t>
        </is>
      </c>
      <c r="E5973" t="inlineStr">
        <is>
          <t>2023-24</t>
        </is>
      </c>
      <c r="F5973" t="inlineStr">
        <is>
          <t>Lentille</t>
        </is>
      </c>
      <c r="G5973" t="inlineStr"/>
      <c r="H5973" t="inlineStr"/>
      <c r="I5973" t="inlineStr"/>
      <c r="J5973" t="inlineStr"/>
      <c r="K5973" t="inlineStr"/>
      <c r="L5973" t="inlineStr"/>
      <c r="M5973" t="inlineStr"/>
      <c r="N5973" t="inlineStr"/>
      <c r="O5973" t="n">
        <v>-0</v>
      </c>
      <c r="P5973" t="n">
        <v>0</v>
      </c>
      <c r="Q5973" t="n">
        <v>500000000</v>
      </c>
      <c r="R5973" t="inlineStr"/>
      <c r="S5973" t="inlineStr"/>
      <c r="T5973" t="inlineStr"/>
      <c r="U5973" t="n">
        <v>0</v>
      </c>
      <c r="V5973" t="n">
        <v>500000000</v>
      </c>
      <c r="W5973" t="inlineStr"/>
      <c r="X5973" t="inlineStr">
        <is>
          <t>libre unbounded</t>
        </is>
      </c>
    </row>
    <row r="5974" ht="15" customHeight="1" s="1003">
      <c r="A5974" s="1019" t="inlineStr">
        <is>
          <t>Coques (+ eau)</t>
        </is>
      </c>
      <c r="B5974" t="inlineStr">
        <is>
          <t>FAB</t>
        </is>
      </c>
      <c r="C5974" t="inlineStr">
        <is>
          <t>kt</t>
        </is>
      </c>
      <c r="D5974" t="inlineStr">
        <is>
          <t>France</t>
        </is>
      </c>
      <c r="E5974" t="inlineStr">
        <is>
          <t>2023-24</t>
        </is>
      </c>
      <c r="F5974" t="inlineStr">
        <is>
          <t>Lentille</t>
        </is>
      </c>
      <c r="G5974" t="inlineStr"/>
      <c r="H5974" t="inlineStr"/>
      <c r="I5974" t="inlineStr"/>
      <c r="J5974" t="inlineStr"/>
      <c r="K5974" t="inlineStr"/>
      <c r="L5974" t="inlineStr"/>
      <c r="M5974" t="inlineStr"/>
      <c r="N5974" t="inlineStr"/>
      <c r="O5974" t="n">
        <v>-0</v>
      </c>
      <c r="P5974" t="n">
        <v>0</v>
      </c>
      <c r="Q5974" t="n">
        <v>-0</v>
      </c>
      <c r="R5974" t="inlineStr"/>
      <c r="S5974" t="inlineStr"/>
      <c r="T5974" t="inlineStr"/>
      <c r="U5974" t="n">
        <v>0</v>
      </c>
      <c r="V5974" t="n">
        <v>500000000</v>
      </c>
      <c r="W5974" t="inlineStr"/>
      <c r="X5974" t="inlineStr">
        <is>
          <t>libre</t>
        </is>
      </c>
    </row>
    <row r="5975" ht="15" customHeight="1" s="1003">
      <c r="A5975" s="1019" t="inlineStr">
        <is>
          <t>Coques (+ eau)</t>
        </is>
      </c>
      <c r="B5975" t="inlineStr">
        <is>
          <t>Combustion</t>
        </is>
      </c>
      <c r="C5975" t="inlineStr">
        <is>
          <t>kt</t>
        </is>
      </c>
      <c r="D5975" t="inlineStr">
        <is>
          <t>France</t>
        </is>
      </c>
      <c r="E5975" t="inlineStr">
        <is>
          <t>2023-24</t>
        </is>
      </c>
      <c r="F5975" t="inlineStr">
        <is>
          <t>Lentille</t>
        </is>
      </c>
      <c r="G5975" t="inlineStr"/>
      <c r="H5975" t="inlineStr"/>
      <c r="I5975" t="inlineStr"/>
      <c r="J5975" t="inlineStr"/>
      <c r="K5975" t="inlineStr"/>
      <c r="L5975" t="inlineStr"/>
      <c r="M5975" t="inlineStr"/>
      <c r="N5975" t="inlineStr"/>
      <c r="O5975" t="n">
        <v>-0</v>
      </c>
      <c r="P5975" t="n">
        <v>0</v>
      </c>
      <c r="Q5975" t="n">
        <v>-0</v>
      </c>
      <c r="R5975" t="inlineStr"/>
      <c r="S5975" t="inlineStr"/>
      <c r="T5975" t="inlineStr"/>
      <c r="U5975" t="n">
        <v>0</v>
      </c>
      <c r="V5975" t="n">
        <v>500000000</v>
      </c>
      <c r="W5975" t="inlineStr"/>
      <c r="X5975" t="inlineStr">
        <is>
          <t>libre</t>
        </is>
      </c>
    </row>
    <row r="5976" ht="15" customHeight="1" s="1003">
      <c r="A5976" s="1019" t="inlineStr">
        <is>
          <t>Coques (+ eau)</t>
        </is>
      </c>
      <c r="B5976" t="inlineStr">
        <is>
          <t>Alimentation animale rente</t>
        </is>
      </c>
      <c r="C5976" t="inlineStr">
        <is>
          <t>kt</t>
        </is>
      </c>
      <c r="D5976" t="inlineStr">
        <is>
          <t>France</t>
        </is>
      </c>
      <c r="E5976" t="inlineStr">
        <is>
          <t>2023-24</t>
        </is>
      </c>
      <c r="F5976" t="inlineStr">
        <is>
          <t>Lentille</t>
        </is>
      </c>
      <c r="G5976" t="inlineStr"/>
      <c r="H5976" t="inlineStr"/>
      <c r="I5976" t="inlineStr"/>
      <c r="J5976" t="inlineStr"/>
      <c r="K5976" t="inlineStr"/>
      <c r="L5976" t="inlineStr"/>
      <c r="M5976" t="inlineStr"/>
      <c r="N5976" t="inlineStr"/>
      <c r="O5976" t="n">
        <v>-0</v>
      </c>
      <c r="P5976" t="n">
        <v>0</v>
      </c>
      <c r="Q5976" t="n">
        <v>0</v>
      </c>
      <c r="R5976" t="inlineStr"/>
      <c r="S5976" t="inlineStr"/>
      <c r="T5976" t="inlineStr"/>
      <c r="U5976" t="n">
        <v>0</v>
      </c>
      <c r="V5976" t="n">
        <v>500000000</v>
      </c>
      <c r="W5976" t="inlineStr"/>
      <c r="X5976" t="inlineStr">
        <is>
          <t>libre</t>
        </is>
      </c>
    </row>
    <row r="5977" ht="15" customHeight="1" s="1003">
      <c r="A5977" s="1019" t="inlineStr">
        <is>
          <t>Coques (+ eau)</t>
        </is>
      </c>
      <c r="B5977" t="inlineStr">
        <is>
          <t>Alimentation animale</t>
        </is>
      </c>
      <c r="C5977" t="inlineStr">
        <is>
          <t>kt</t>
        </is>
      </c>
      <c r="D5977" t="inlineStr">
        <is>
          <t>France</t>
        </is>
      </c>
      <c r="E5977" t="inlineStr">
        <is>
          <t>2023-24</t>
        </is>
      </c>
      <c r="F5977" t="inlineStr">
        <is>
          <t>Lentille</t>
        </is>
      </c>
      <c r="G5977" t="inlineStr"/>
      <c r="H5977" t="inlineStr"/>
      <c r="I5977" t="inlineStr"/>
      <c r="J5977" t="inlineStr"/>
      <c r="K5977" t="inlineStr"/>
      <c r="L5977" t="inlineStr"/>
      <c r="M5977" t="inlineStr"/>
      <c r="N5977" t="inlineStr"/>
      <c r="O5977" t="n">
        <v>-0</v>
      </c>
      <c r="P5977" t="n">
        <v>0</v>
      </c>
      <c r="Q5977" t="n">
        <v>0</v>
      </c>
      <c r="R5977" t="inlineStr"/>
      <c r="S5977" t="inlineStr"/>
      <c r="T5977" t="inlineStr"/>
      <c r="U5977" t="n">
        <v>0</v>
      </c>
      <c r="V5977" t="n">
        <v>500000000</v>
      </c>
      <c r="W5977" t="inlineStr"/>
      <c r="X5977" t="inlineStr">
        <is>
          <t>libre</t>
        </is>
      </c>
    </row>
    <row r="5978" ht="15" customHeight="1" s="1003">
      <c r="A5978" s="1019" t="inlineStr">
        <is>
          <t>Coques (+ eau)</t>
        </is>
      </c>
      <c r="B5978" t="inlineStr">
        <is>
          <t>Usages alimentaires</t>
        </is>
      </c>
      <c r="C5978" t="inlineStr">
        <is>
          <t>kt</t>
        </is>
      </c>
      <c r="D5978" t="inlineStr">
        <is>
          <t>France</t>
        </is>
      </c>
      <c r="E5978" t="inlineStr">
        <is>
          <t>2023-24</t>
        </is>
      </c>
      <c r="F5978" t="inlineStr">
        <is>
          <t>Lentille</t>
        </is>
      </c>
      <c r="G5978" t="inlineStr"/>
      <c r="H5978" t="inlineStr"/>
      <c r="I5978" t="inlineStr"/>
      <c r="J5978" t="inlineStr"/>
      <c r="K5978" t="inlineStr"/>
      <c r="L5978" t="inlineStr"/>
      <c r="M5978" t="inlineStr"/>
      <c r="N5978" t="inlineStr"/>
      <c r="O5978" t="n">
        <v>-0</v>
      </c>
      <c r="P5978" t="n">
        <v>0</v>
      </c>
      <c r="Q5978" t="n">
        <v>-0</v>
      </c>
      <c r="R5978" t="inlineStr"/>
      <c r="S5978" t="inlineStr"/>
      <c r="T5978" t="inlineStr"/>
      <c r="U5978" t="n">
        <v>0</v>
      </c>
      <c r="V5978" t="n">
        <v>500000000</v>
      </c>
      <c r="W5978" t="inlineStr"/>
      <c r="X5978" t="inlineStr">
        <is>
          <t>libre</t>
        </is>
      </c>
    </row>
    <row r="5979" ht="15" customHeight="1" s="1003">
      <c r="A5979" s="1019" t="inlineStr">
        <is>
          <t>Coques (+ eau)</t>
        </is>
      </c>
      <c r="B5979" t="inlineStr">
        <is>
          <t>Débouchés</t>
        </is>
      </c>
      <c r="C5979" t="inlineStr">
        <is>
          <t>kt</t>
        </is>
      </c>
      <c r="D5979" t="inlineStr">
        <is>
          <t>France</t>
        </is>
      </c>
      <c r="E5979" t="inlineStr">
        <is>
          <t>2023-24</t>
        </is>
      </c>
      <c r="F5979" t="inlineStr">
        <is>
          <t>Lentille</t>
        </is>
      </c>
      <c r="G5979" t="inlineStr"/>
      <c r="H5979" t="inlineStr"/>
      <c r="I5979" t="inlineStr"/>
      <c r="J5979" t="inlineStr"/>
      <c r="K5979" t="inlineStr"/>
      <c r="L5979" t="inlineStr"/>
      <c r="M5979" t="inlineStr"/>
      <c r="N5979" t="inlineStr"/>
      <c r="O5979" t="n">
        <v>0</v>
      </c>
      <c r="P5979" t="inlineStr"/>
      <c r="Q5979" t="inlineStr"/>
      <c r="R5979" t="inlineStr"/>
      <c r="S5979" t="inlineStr"/>
      <c r="T5979" t="inlineStr"/>
      <c r="U5979" t="n">
        <v>0</v>
      </c>
      <c r="V5979" t="n">
        <v>500000000</v>
      </c>
      <c r="W5979" t="inlineStr"/>
      <c r="X5979" t="inlineStr">
        <is>
          <t>déterminé</t>
        </is>
      </c>
    </row>
    <row r="5980" ht="15" customHeight="1" s="1003">
      <c r="A5980" s="1019" t="inlineStr">
        <is>
          <t>Coques (+ eau)</t>
        </is>
      </c>
      <c r="B5980" t="inlineStr">
        <is>
          <t>Energie</t>
        </is>
      </c>
      <c r="C5980" t="inlineStr">
        <is>
          <t>kt</t>
        </is>
      </c>
      <c r="D5980" t="inlineStr">
        <is>
          <t>France</t>
        </is>
      </c>
      <c r="E5980" t="inlineStr">
        <is>
          <t>2023-24</t>
        </is>
      </c>
      <c r="F5980" t="inlineStr">
        <is>
          <t>Lentille</t>
        </is>
      </c>
      <c r="G5980" t="inlineStr"/>
      <c r="H5980" t="inlineStr"/>
      <c r="I5980" t="inlineStr"/>
      <c r="J5980" t="inlineStr"/>
      <c r="K5980" t="inlineStr"/>
      <c r="L5980" t="inlineStr"/>
      <c r="M5980" t="inlineStr"/>
      <c r="N5980" t="inlineStr"/>
      <c r="O5980" t="n">
        <v>-0</v>
      </c>
      <c r="P5980" t="n">
        <v>0</v>
      </c>
      <c r="Q5980" t="n">
        <v>-0</v>
      </c>
      <c r="R5980" t="inlineStr"/>
      <c r="S5980" t="inlineStr"/>
      <c r="T5980" t="inlineStr"/>
      <c r="U5980" t="n">
        <v>0</v>
      </c>
      <c r="V5980" t="n">
        <v>500000000</v>
      </c>
      <c r="W5980" t="inlineStr"/>
      <c r="X5980" t="inlineStr">
        <is>
          <t>libre</t>
        </is>
      </c>
    </row>
    <row r="5981" ht="15" customHeight="1" s="1003">
      <c r="A5981" s="1019" t="inlineStr">
        <is>
          <t>Coques (+ eau)</t>
        </is>
      </c>
      <c r="B5981" t="inlineStr">
        <is>
          <t>Usages non-alimentaires</t>
        </is>
      </c>
      <c r="C5981" t="inlineStr">
        <is>
          <t>kt</t>
        </is>
      </c>
      <c r="D5981" t="inlineStr">
        <is>
          <t>France</t>
        </is>
      </c>
      <c r="E5981" t="inlineStr">
        <is>
          <t>2023-24</t>
        </is>
      </c>
      <c r="F5981" t="inlineStr">
        <is>
          <t>Lentille</t>
        </is>
      </c>
      <c r="G5981" t="inlineStr"/>
      <c r="H5981" t="inlineStr"/>
      <c r="I5981" t="inlineStr"/>
      <c r="J5981" t="inlineStr"/>
      <c r="K5981" t="inlineStr"/>
      <c r="L5981" t="inlineStr"/>
      <c r="M5981" t="inlineStr"/>
      <c r="N5981" t="inlineStr"/>
      <c r="O5981" t="n">
        <v>-0</v>
      </c>
      <c r="P5981" t="n">
        <v>0</v>
      </c>
      <c r="Q5981" t="n">
        <v>-0</v>
      </c>
      <c r="R5981" t="inlineStr"/>
      <c r="S5981" t="inlineStr"/>
      <c r="T5981" t="inlineStr"/>
      <c r="U5981" t="n">
        <v>0</v>
      </c>
      <c r="V5981" t="n">
        <v>500000000</v>
      </c>
      <c r="W5981" t="inlineStr"/>
      <c r="X5981" t="inlineStr">
        <is>
          <t>libre</t>
        </is>
      </c>
    </row>
    <row r="5982" ht="15" customHeight="1" s="1003">
      <c r="A5982" s="1019" t="inlineStr">
        <is>
          <t>Huile d'olive</t>
        </is>
      </c>
      <c r="B5982" t="inlineStr">
        <is>
          <t>Vente directe et autoconsommation</t>
        </is>
      </c>
      <c r="C5982" t="inlineStr">
        <is>
          <t>kt</t>
        </is>
      </c>
      <c r="D5982" t="inlineStr">
        <is>
          <t>France</t>
        </is>
      </c>
      <c r="E5982" t="inlineStr">
        <is>
          <t>2023-24</t>
        </is>
      </c>
      <c r="F5982" t="inlineStr">
        <is>
          <t>Lentille</t>
        </is>
      </c>
      <c r="G5982" t="inlineStr"/>
      <c r="H5982" t="inlineStr"/>
      <c r="I5982" t="inlineStr"/>
      <c r="J5982" t="inlineStr"/>
      <c r="K5982" t="inlineStr"/>
      <c r="L5982" t="inlineStr"/>
      <c r="M5982" t="inlineStr"/>
      <c r="N5982" t="inlineStr"/>
      <c r="O5982" t="n">
        <v>-0</v>
      </c>
      <c r="P5982" t="n">
        <v>0</v>
      </c>
      <c r="Q5982" t="n">
        <v>500000000</v>
      </c>
      <c r="R5982" t="inlineStr"/>
      <c r="S5982" t="inlineStr"/>
      <c r="T5982" t="inlineStr"/>
      <c r="U5982" t="n">
        <v>0</v>
      </c>
      <c r="V5982" t="n">
        <v>500000000</v>
      </c>
      <c r="W5982" t="inlineStr"/>
      <c r="X5982" t="inlineStr">
        <is>
          <t>libre unbounded</t>
        </is>
      </c>
    </row>
    <row r="5983" ht="15" customHeight="1" s="1003">
      <c r="A5983" s="1019" t="inlineStr">
        <is>
          <t>Huile d'olive</t>
        </is>
      </c>
      <c r="B5983" t="inlineStr">
        <is>
          <t>Circuits spécialisés</t>
        </is>
      </c>
      <c r="C5983" t="inlineStr">
        <is>
          <t>kt</t>
        </is>
      </c>
      <c r="D5983" t="inlineStr">
        <is>
          <t>France</t>
        </is>
      </c>
      <c r="E5983" t="inlineStr">
        <is>
          <t>2023-24</t>
        </is>
      </c>
      <c r="F5983" t="inlineStr">
        <is>
          <t>Lentille</t>
        </is>
      </c>
      <c r="G5983" t="inlineStr"/>
      <c r="H5983" t="inlineStr"/>
      <c r="I5983" t="inlineStr"/>
      <c r="J5983" t="inlineStr"/>
      <c r="K5983" t="inlineStr"/>
      <c r="L5983" t="inlineStr"/>
      <c r="M5983" t="inlineStr"/>
      <c r="N5983" t="inlineStr"/>
      <c r="O5983" t="n">
        <v>-0</v>
      </c>
      <c r="P5983" t="n">
        <v>0</v>
      </c>
      <c r="Q5983" t="n">
        <v>500000000</v>
      </c>
      <c r="R5983" t="inlineStr"/>
      <c r="S5983" t="inlineStr"/>
      <c r="T5983" t="inlineStr"/>
      <c r="U5983" t="n">
        <v>0</v>
      </c>
      <c r="V5983" t="n">
        <v>500000000</v>
      </c>
      <c r="W5983" t="inlineStr"/>
      <c r="X5983" t="inlineStr">
        <is>
          <t>libre unbounded</t>
        </is>
      </c>
    </row>
    <row r="5984" ht="15" customHeight="1" s="1003">
      <c r="A5984" s="1019" t="inlineStr">
        <is>
          <t>Huile d'olive</t>
        </is>
      </c>
      <c r="B5984" t="inlineStr">
        <is>
          <t>RHD</t>
        </is>
      </c>
      <c r="C5984" t="inlineStr">
        <is>
          <t>kt</t>
        </is>
      </c>
      <c r="D5984" t="inlineStr">
        <is>
          <t>France</t>
        </is>
      </c>
      <c r="E5984" t="inlineStr">
        <is>
          <t>2023-24</t>
        </is>
      </c>
      <c r="F5984" t="inlineStr">
        <is>
          <t>Lentille</t>
        </is>
      </c>
      <c r="G5984" t="inlineStr"/>
      <c r="H5984" t="inlineStr"/>
      <c r="I5984" t="inlineStr"/>
      <c r="J5984" t="inlineStr"/>
      <c r="K5984" t="inlineStr"/>
      <c r="L5984" t="inlineStr"/>
      <c r="M5984" t="inlineStr"/>
      <c r="N5984" t="inlineStr"/>
      <c r="O5984" t="n">
        <v>-0</v>
      </c>
      <c r="P5984" t="n">
        <v>0</v>
      </c>
      <c r="Q5984" t="n">
        <v>500000000</v>
      </c>
      <c r="R5984" t="inlineStr"/>
      <c r="S5984" t="inlineStr"/>
      <c r="T5984" t="inlineStr"/>
      <c r="U5984" t="n">
        <v>0</v>
      </c>
      <c r="V5984" t="n">
        <v>500000000</v>
      </c>
      <c r="W5984" t="inlineStr"/>
      <c r="X5984" t="inlineStr">
        <is>
          <t>libre unbounded</t>
        </is>
      </c>
    </row>
    <row r="5985" ht="15" customHeight="1" s="1003">
      <c r="A5985" s="1019" t="inlineStr">
        <is>
          <t>Huile d'olive</t>
        </is>
      </c>
      <c r="B5985" t="inlineStr">
        <is>
          <t>Autres IAA</t>
        </is>
      </c>
      <c r="C5985" t="inlineStr">
        <is>
          <t>kt</t>
        </is>
      </c>
      <c r="D5985" t="inlineStr">
        <is>
          <t>France</t>
        </is>
      </c>
      <c r="E5985" t="inlineStr">
        <is>
          <t>2023-24</t>
        </is>
      </c>
      <c r="F5985" t="inlineStr">
        <is>
          <t>Lentille</t>
        </is>
      </c>
      <c r="G5985" t="inlineStr"/>
      <c r="H5985" t="inlineStr"/>
      <c r="I5985" t="inlineStr"/>
      <c r="J5985" t="inlineStr"/>
      <c r="K5985" t="inlineStr"/>
      <c r="L5985" t="inlineStr"/>
      <c r="M5985" t="inlineStr"/>
      <c r="N5985" t="inlineStr"/>
      <c r="O5985" t="n">
        <v>-0</v>
      </c>
      <c r="P5985" t="n">
        <v>0</v>
      </c>
      <c r="Q5985" t="n">
        <v>500000000</v>
      </c>
      <c r="R5985" t="inlineStr"/>
      <c r="S5985" t="inlineStr"/>
      <c r="T5985" t="inlineStr"/>
      <c r="U5985" t="n">
        <v>0</v>
      </c>
      <c r="V5985" t="n">
        <v>500000000</v>
      </c>
      <c r="W5985" t="inlineStr"/>
      <c r="X5985" t="inlineStr">
        <is>
          <t>libre unbounded</t>
        </is>
      </c>
    </row>
    <row r="5986" ht="15" customHeight="1" s="1003">
      <c r="A5986" s="1019" t="inlineStr">
        <is>
          <t>Huile d'olive</t>
        </is>
      </c>
      <c r="B5986" t="inlineStr">
        <is>
          <t>Alimentation humaine</t>
        </is>
      </c>
      <c r="C5986" t="inlineStr">
        <is>
          <t>kt</t>
        </is>
      </c>
      <c r="D5986" t="inlineStr">
        <is>
          <t>France</t>
        </is>
      </c>
      <c r="E5986" t="inlineStr">
        <is>
          <t>2023-24</t>
        </is>
      </c>
      <c r="F5986" t="inlineStr">
        <is>
          <t>Lentille</t>
        </is>
      </c>
      <c r="G5986" t="inlineStr"/>
      <c r="H5986" t="inlineStr"/>
      <c r="I5986" t="inlineStr"/>
      <c r="J5986" t="inlineStr"/>
      <c r="K5986" t="inlineStr"/>
      <c r="L5986" t="inlineStr"/>
      <c r="M5986" t="inlineStr"/>
      <c r="N5986" t="inlineStr"/>
      <c r="O5986" t="n">
        <v>-0</v>
      </c>
      <c r="P5986" t="n">
        <v>0</v>
      </c>
      <c r="Q5986" t="n">
        <v>500000000</v>
      </c>
      <c r="R5986" t="inlineStr"/>
      <c r="S5986" t="inlineStr"/>
      <c r="T5986" t="inlineStr"/>
      <c r="U5986" t="n">
        <v>0</v>
      </c>
      <c r="V5986" t="n">
        <v>500000000</v>
      </c>
      <c r="W5986" t="inlineStr"/>
      <c r="X5986" t="inlineStr">
        <is>
          <t>libre unbounded</t>
        </is>
      </c>
    </row>
    <row r="5987" ht="15" customHeight="1" s="1003">
      <c r="A5987" s="1019" t="inlineStr">
        <is>
          <t>Huile d'olive</t>
        </is>
      </c>
      <c r="B5987" t="inlineStr">
        <is>
          <t>Ménages</t>
        </is>
      </c>
      <c r="C5987" t="inlineStr">
        <is>
          <t>kt</t>
        </is>
      </c>
      <c r="D5987" t="inlineStr">
        <is>
          <t>France</t>
        </is>
      </c>
      <c r="E5987" t="inlineStr">
        <is>
          <t>2023-24</t>
        </is>
      </c>
      <c r="F5987" t="inlineStr">
        <is>
          <t>Lentille</t>
        </is>
      </c>
      <c r="G5987" t="inlineStr"/>
      <c r="H5987" t="inlineStr"/>
      <c r="I5987" t="inlineStr"/>
      <c r="J5987" t="inlineStr"/>
      <c r="K5987" t="inlineStr"/>
      <c r="L5987" t="inlineStr"/>
      <c r="M5987" t="inlineStr"/>
      <c r="N5987" t="inlineStr"/>
      <c r="O5987" t="n">
        <v>-0</v>
      </c>
      <c r="P5987" t="n">
        <v>0</v>
      </c>
      <c r="Q5987" t="n">
        <v>500000000</v>
      </c>
      <c r="R5987" t="inlineStr"/>
      <c r="S5987" t="inlineStr"/>
      <c r="T5987" t="inlineStr"/>
      <c r="U5987" t="n">
        <v>0</v>
      </c>
      <c r="V5987" t="n">
        <v>500000000</v>
      </c>
      <c r="W5987" t="inlineStr"/>
      <c r="X5987" t="inlineStr">
        <is>
          <t>libre unbounded</t>
        </is>
      </c>
    </row>
    <row r="5988" ht="15" customHeight="1" s="1003">
      <c r="A5988" s="1019" t="inlineStr">
        <is>
          <t>Huile d'olive</t>
        </is>
      </c>
      <c r="B5988" t="inlineStr">
        <is>
          <t>Usages alimentaires</t>
        </is>
      </c>
      <c r="C5988" t="inlineStr">
        <is>
          <t>kt</t>
        </is>
      </c>
      <c r="D5988" t="inlineStr">
        <is>
          <t>France</t>
        </is>
      </c>
      <c r="E5988" t="inlineStr">
        <is>
          <t>2023-24</t>
        </is>
      </c>
      <c r="F5988" t="inlineStr">
        <is>
          <t>Lentille</t>
        </is>
      </c>
      <c r="G5988" t="inlineStr"/>
      <c r="H5988" t="inlineStr"/>
      <c r="I5988" t="inlineStr"/>
      <c r="J5988" t="inlineStr"/>
      <c r="K5988" t="inlineStr"/>
      <c r="L5988" t="inlineStr"/>
      <c r="M5988" t="inlineStr"/>
      <c r="N5988" t="inlineStr"/>
      <c r="O5988" t="n">
        <v>-0</v>
      </c>
      <c r="P5988" t="n">
        <v>0</v>
      </c>
      <c r="Q5988" t="n">
        <v>500000000</v>
      </c>
      <c r="R5988" t="inlineStr"/>
      <c r="S5988" t="inlineStr"/>
      <c r="T5988" t="inlineStr"/>
      <c r="U5988" t="n">
        <v>0</v>
      </c>
      <c r="V5988" t="n">
        <v>500000000</v>
      </c>
      <c r="W5988" t="inlineStr"/>
      <c r="X5988" t="inlineStr">
        <is>
          <t>libre unbounded</t>
        </is>
      </c>
    </row>
    <row r="5989" ht="15" customHeight="1" s="1003">
      <c r="A5989" s="1019" t="inlineStr">
        <is>
          <t>Huile d'olive</t>
        </is>
      </c>
      <c r="B5989" t="inlineStr">
        <is>
          <t>Débouchés</t>
        </is>
      </c>
      <c r="C5989" t="inlineStr">
        <is>
          <t>kt</t>
        </is>
      </c>
      <c r="D5989" t="inlineStr">
        <is>
          <t>France</t>
        </is>
      </c>
      <c r="E5989" t="inlineStr">
        <is>
          <t>2023-24</t>
        </is>
      </c>
      <c r="F5989" t="inlineStr">
        <is>
          <t>Lentille</t>
        </is>
      </c>
      <c r="G5989" t="inlineStr"/>
      <c r="H5989" t="inlineStr"/>
      <c r="I5989" t="inlineStr"/>
      <c r="J5989" t="inlineStr"/>
      <c r="K5989" t="inlineStr"/>
      <c r="L5989" t="inlineStr"/>
      <c r="M5989" t="inlineStr"/>
      <c r="N5989" t="inlineStr"/>
      <c r="O5989" t="n">
        <v>-0</v>
      </c>
      <c r="P5989" t="n">
        <v>0</v>
      </c>
      <c r="Q5989" t="n">
        <v>500000000</v>
      </c>
      <c r="R5989" t="inlineStr"/>
      <c r="S5989" t="inlineStr"/>
      <c r="T5989" t="inlineStr"/>
      <c r="U5989" t="n">
        <v>0</v>
      </c>
      <c r="V5989" t="n">
        <v>500000000</v>
      </c>
      <c r="W5989" t="inlineStr"/>
      <c r="X5989" t="inlineStr">
        <is>
          <t>libre unbounded</t>
        </is>
      </c>
    </row>
    <row r="5990" ht="15" customHeight="1" s="1003">
      <c r="A5990" s="1019" t="inlineStr">
        <is>
          <t>Huile d'olive</t>
        </is>
      </c>
      <c r="B5990" t="inlineStr">
        <is>
          <t>Export</t>
        </is>
      </c>
      <c r="C5990" t="inlineStr">
        <is>
          <t>kt</t>
        </is>
      </c>
      <c r="D5990" t="inlineStr">
        <is>
          <t>France</t>
        </is>
      </c>
      <c r="E5990" t="inlineStr">
        <is>
          <t>2023-24</t>
        </is>
      </c>
      <c r="F5990" t="inlineStr">
        <is>
          <t>Lentille</t>
        </is>
      </c>
      <c r="G5990" t="inlineStr"/>
      <c r="H5990" t="inlineStr"/>
      <c r="I5990" t="inlineStr"/>
      <c r="J5990" t="inlineStr"/>
      <c r="K5990" t="inlineStr"/>
      <c r="L5990" t="inlineStr"/>
      <c r="M5990" t="inlineStr"/>
      <c r="N5990" t="inlineStr"/>
      <c r="O5990" t="n">
        <v>-0</v>
      </c>
      <c r="P5990" t="n">
        <v>0</v>
      </c>
      <c r="Q5990" t="n">
        <v>500000000</v>
      </c>
      <c r="R5990" t="inlineStr"/>
      <c r="S5990" t="inlineStr"/>
      <c r="T5990" t="inlineStr"/>
      <c r="U5990" t="n">
        <v>0</v>
      </c>
      <c r="V5990" t="n">
        <v>500000000</v>
      </c>
      <c r="W5990" t="inlineStr"/>
      <c r="X5990" t="inlineStr">
        <is>
          <t>libre unbounded</t>
        </is>
      </c>
    </row>
    <row r="5991" ht="15" customHeight="1" s="1003">
      <c r="A5991" s="1019" t="inlineStr">
        <is>
          <t>Huile d'olive</t>
        </is>
      </c>
      <c r="B5991" t="inlineStr">
        <is>
          <t>GMS</t>
        </is>
      </c>
      <c r="C5991" t="inlineStr">
        <is>
          <t>kt</t>
        </is>
      </c>
      <c r="D5991" t="inlineStr">
        <is>
          <t>France</t>
        </is>
      </c>
      <c r="E5991" t="inlineStr">
        <is>
          <t>2023-24</t>
        </is>
      </c>
      <c r="F5991" t="inlineStr">
        <is>
          <t>Lentille</t>
        </is>
      </c>
      <c r="G5991" t="inlineStr"/>
      <c r="H5991" t="inlineStr"/>
      <c r="I5991" t="inlineStr"/>
      <c r="J5991" t="inlineStr"/>
      <c r="K5991" t="inlineStr"/>
      <c r="L5991" t="inlineStr"/>
      <c r="M5991" t="inlineStr"/>
      <c r="N5991" t="inlineStr"/>
      <c r="O5991" t="n">
        <v>-0</v>
      </c>
      <c r="P5991" t="n">
        <v>0</v>
      </c>
      <c r="Q5991" t="n">
        <v>500000000</v>
      </c>
      <c r="R5991" t="inlineStr"/>
      <c r="S5991" t="inlineStr"/>
      <c r="T5991" t="inlineStr"/>
      <c r="U5991" t="n">
        <v>0</v>
      </c>
      <c r="V5991" t="n">
        <v>500000000</v>
      </c>
      <c r="W5991" t="inlineStr"/>
      <c r="X5991" t="inlineStr">
        <is>
          <t>libre unbounded</t>
        </is>
      </c>
    </row>
    <row r="5992" ht="15" customHeight="1" s="1003">
      <c r="A5992" s="1019" t="inlineStr">
        <is>
          <t>Huile d'olive</t>
        </is>
      </c>
      <c r="B5992" t="inlineStr">
        <is>
          <t>Circuits généralistes</t>
        </is>
      </c>
      <c r="C5992" t="inlineStr">
        <is>
          <t>kt</t>
        </is>
      </c>
      <c r="D5992" t="inlineStr">
        <is>
          <t>France</t>
        </is>
      </c>
      <c r="E5992" t="inlineStr">
        <is>
          <t>2023-24</t>
        </is>
      </c>
      <c r="F5992" t="inlineStr">
        <is>
          <t>Lentille</t>
        </is>
      </c>
      <c r="G5992" t="inlineStr"/>
      <c r="H5992" t="inlineStr"/>
      <c r="I5992" t="inlineStr"/>
      <c r="J5992" t="inlineStr"/>
      <c r="K5992" t="inlineStr"/>
      <c r="L5992" t="inlineStr"/>
      <c r="M5992" t="inlineStr"/>
      <c r="N5992" t="inlineStr"/>
      <c r="O5992" t="n">
        <v>-0</v>
      </c>
      <c r="P5992" t="n">
        <v>0</v>
      </c>
      <c r="Q5992" t="n">
        <v>500000000</v>
      </c>
      <c r="R5992" t="inlineStr"/>
      <c r="S5992" t="inlineStr"/>
      <c r="T5992" t="inlineStr"/>
      <c r="U5992" t="n">
        <v>0</v>
      </c>
      <c r="V5992" t="n">
        <v>500000000</v>
      </c>
      <c r="W5992" t="inlineStr"/>
      <c r="X5992" t="inlineStr">
        <is>
          <t>libre unbounded</t>
        </is>
      </c>
    </row>
    <row r="5993" ht="15" customHeight="1" s="1003">
      <c r="A5993" s="1019" t="inlineStr">
        <is>
          <t>Huile d'olive</t>
        </is>
      </c>
      <c r="B5993" t="inlineStr">
        <is>
          <t>Ecart statistique</t>
        </is>
      </c>
      <c r="C5993" t="inlineStr">
        <is>
          <t>kt</t>
        </is>
      </c>
      <c r="D5993" t="inlineStr">
        <is>
          <t>France</t>
        </is>
      </c>
      <c r="E5993" t="inlineStr">
        <is>
          <t>2023-24</t>
        </is>
      </c>
      <c r="F5993" t="inlineStr">
        <is>
          <t>Lentille</t>
        </is>
      </c>
      <c r="G5993" t="inlineStr"/>
      <c r="H5993" t="inlineStr"/>
      <c r="I5993" t="inlineStr"/>
      <c r="J5993" t="inlineStr"/>
      <c r="K5993" t="inlineStr"/>
      <c r="L5993" t="inlineStr"/>
      <c r="M5993" t="inlineStr"/>
      <c r="N5993" t="inlineStr"/>
      <c r="O5993" t="n">
        <v>-0</v>
      </c>
      <c r="P5993" t="n">
        <v>0</v>
      </c>
      <c r="Q5993" t="n">
        <v>500000000</v>
      </c>
      <c r="R5993" t="inlineStr"/>
      <c r="S5993" t="inlineStr"/>
      <c r="T5993" t="inlineStr"/>
      <c r="U5993" t="n">
        <v>0</v>
      </c>
      <c r="V5993" t="n">
        <v>500000000</v>
      </c>
      <c r="W5993" t="inlineStr"/>
      <c r="X5993" t="inlineStr">
        <is>
          <t>libre unbounded</t>
        </is>
      </c>
    </row>
    <row r="5994" ht="15" customHeight="1" s="1003">
      <c r="A5994" s="1019" t="inlineStr">
        <is>
          <t>Grignons d'olive</t>
        </is>
      </c>
      <c r="B5994" t="inlineStr">
        <is>
          <t>Alimentation animale</t>
        </is>
      </c>
      <c r="C5994" t="inlineStr">
        <is>
          <t>kt</t>
        </is>
      </c>
      <c r="D5994" t="inlineStr">
        <is>
          <t>France</t>
        </is>
      </c>
      <c r="E5994" t="inlineStr">
        <is>
          <t>2023-24</t>
        </is>
      </c>
      <c r="F5994" t="inlineStr">
        <is>
          <t>Lentille</t>
        </is>
      </c>
      <c r="G5994" t="inlineStr"/>
      <c r="H5994" t="inlineStr"/>
      <c r="I5994" t="inlineStr"/>
      <c r="J5994" t="inlineStr">
        <is>
          <t>Les grignons d'olive sont valorisés en alimentation animale</t>
        </is>
      </c>
      <c r="K5994" t="inlineStr"/>
      <c r="L5994" t="inlineStr">
        <is>
          <t>Consommation de grignons d'olive en alimentation animale</t>
        </is>
      </c>
      <c r="M5994" t="inlineStr"/>
      <c r="N5994" t="inlineStr"/>
      <c r="O5994" t="n">
        <v>-0</v>
      </c>
      <c r="P5994" t="n">
        <v>0</v>
      </c>
      <c r="Q5994" t="n">
        <v>500000000</v>
      </c>
      <c r="R5994" t="inlineStr"/>
      <c r="S5994" t="inlineStr"/>
      <c r="T5994" t="inlineStr"/>
      <c r="U5994" t="n">
        <v>0</v>
      </c>
      <c r="V5994" t="n">
        <v>500000000</v>
      </c>
      <c r="W5994" t="inlineStr"/>
      <c r="X5994" t="inlineStr">
        <is>
          <t>libre unbounded</t>
        </is>
      </c>
    </row>
    <row r="5995" ht="15" customHeight="1" s="1003">
      <c r="A5995" s="1019" t="inlineStr">
        <is>
          <t>Grignons d'olive</t>
        </is>
      </c>
      <c r="B5995" t="inlineStr">
        <is>
          <t>Usages alimentaires</t>
        </is>
      </c>
      <c r="C5995" t="inlineStr">
        <is>
          <t>kt</t>
        </is>
      </c>
      <c r="D5995" t="inlineStr">
        <is>
          <t>France</t>
        </is>
      </c>
      <c r="E5995" t="inlineStr">
        <is>
          <t>2023-24</t>
        </is>
      </c>
      <c r="F5995" t="inlineStr">
        <is>
          <t>Lentille</t>
        </is>
      </c>
      <c r="G5995" t="inlineStr"/>
      <c r="H5995" t="inlineStr"/>
      <c r="I5995" t="inlineStr"/>
      <c r="J5995" t="inlineStr"/>
      <c r="K5995" t="inlineStr"/>
      <c r="L5995" t="inlineStr"/>
      <c r="M5995" t="inlineStr"/>
      <c r="N5995" t="inlineStr"/>
      <c r="O5995" t="n">
        <v>-0</v>
      </c>
      <c r="P5995" t="n">
        <v>0</v>
      </c>
      <c r="Q5995" t="n">
        <v>500000000</v>
      </c>
      <c r="R5995" t="inlineStr"/>
      <c r="S5995" t="inlineStr"/>
      <c r="T5995" t="inlineStr"/>
      <c r="U5995" t="n">
        <v>0</v>
      </c>
      <c r="V5995" t="n">
        <v>500000000</v>
      </c>
      <c r="W5995" t="inlineStr"/>
      <c r="X5995" t="inlineStr">
        <is>
          <t>libre unbounded</t>
        </is>
      </c>
    </row>
    <row r="5996" ht="15" customHeight="1" s="1003">
      <c r="A5996" s="1019" t="inlineStr">
        <is>
          <t>Grignons d'olive</t>
        </is>
      </c>
      <c r="B5996" t="inlineStr">
        <is>
          <t>Débouchés</t>
        </is>
      </c>
      <c r="C5996" t="inlineStr">
        <is>
          <t>kt</t>
        </is>
      </c>
      <c r="D5996" t="inlineStr">
        <is>
          <t>France</t>
        </is>
      </c>
      <c r="E5996" t="inlineStr">
        <is>
          <t>2023-24</t>
        </is>
      </c>
      <c r="F5996" t="inlineStr">
        <is>
          <t>Lentille</t>
        </is>
      </c>
      <c r="G5996" t="inlineStr"/>
      <c r="H5996" t="inlineStr"/>
      <c r="I5996" t="inlineStr"/>
      <c r="J5996" t="inlineStr"/>
      <c r="K5996" t="inlineStr"/>
      <c r="L5996" t="inlineStr"/>
      <c r="M5996" t="inlineStr"/>
      <c r="N5996" t="inlineStr"/>
      <c r="O5996" t="n">
        <v>-0</v>
      </c>
      <c r="P5996" t="n">
        <v>0</v>
      </c>
      <c r="Q5996" t="n">
        <v>500000000</v>
      </c>
      <c r="R5996" t="inlineStr"/>
      <c r="S5996" t="inlineStr"/>
      <c r="T5996" t="inlineStr"/>
      <c r="U5996" t="n">
        <v>0</v>
      </c>
      <c r="V5996" t="n">
        <v>500000000</v>
      </c>
      <c r="W5996" t="inlineStr"/>
      <c r="X5996" t="inlineStr">
        <is>
          <t>libre unbounded</t>
        </is>
      </c>
    </row>
    <row r="5997" ht="15" customHeight="1" s="1003">
      <c r="A5997" s="1019" t="inlineStr">
        <is>
          <t>Grignons d'olive</t>
        </is>
      </c>
      <c r="B5997" t="inlineStr">
        <is>
          <t>FAB</t>
        </is>
      </c>
      <c r="C5997" t="inlineStr">
        <is>
          <t>kt</t>
        </is>
      </c>
      <c r="D5997" t="inlineStr">
        <is>
          <t>France</t>
        </is>
      </c>
      <c r="E5997" t="inlineStr">
        <is>
          <t>2023-24</t>
        </is>
      </c>
      <c r="F5997" t="inlineStr">
        <is>
          <t>Lentille</t>
        </is>
      </c>
      <c r="G5997" t="inlineStr"/>
      <c r="H5997" t="inlineStr"/>
      <c r="I5997" t="inlineStr"/>
      <c r="J5997" t="inlineStr"/>
      <c r="K5997" t="inlineStr"/>
      <c r="L5997" t="inlineStr"/>
      <c r="M5997" t="inlineStr"/>
      <c r="N5997" t="inlineStr"/>
      <c r="O5997" t="n">
        <v>-0</v>
      </c>
      <c r="P5997" t="n">
        <v>0</v>
      </c>
      <c r="Q5997" t="n">
        <v>500000000</v>
      </c>
      <c r="R5997" t="inlineStr"/>
      <c r="S5997" t="inlineStr"/>
      <c r="T5997" t="inlineStr"/>
      <c r="U5997" t="n">
        <v>0</v>
      </c>
      <c r="V5997" t="n">
        <v>500000000</v>
      </c>
      <c r="W5997" t="inlineStr"/>
      <c r="X5997" t="inlineStr">
        <is>
          <t>libre unbounded</t>
        </is>
      </c>
    </row>
    <row r="5998" ht="15" customHeight="1" s="1003">
      <c r="A5998" s="1019" t="inlineStr">
        <is>
          <t>Grignons d'olive</t>
        </is>
      </c>
      <c r="B5998" t="inlineStr">
        <is>
          <t>FAF</t>
        </is>
      </c>
      <c r="C5998" t="inlineStr">
        <is>
          <t>kt</t>
        </is>
      </c>
      <c r="D5998" t="inlineStr">
        <is>
          <t>France</t>
        </is>
      </c>
      <c r="E5998" t="inlineStr">
        <is>
          <t>2023-24</t>
        </is>
      </c>
      <c r="F5998" t="inlineStr">
        <is>
          <t>Lentille</t>
        </is>
      </c>
      <c r="G5998" t="inlineStr"/>
      <c r="H5998" t="inlineStr"/>
      <c r="I5998" t="inlineStr"/>
      <c r="J5998" t="inlineStr"/>
      <c r="K5998" t="inlineStr"/>
      <c r="L5998" t="inlineStr"/>
      <c r="M5998" t="inlineStr"/>
      <c r="N5998" t="inlineStr"/>
      <c r="O5998" t="n">
        <v>-0</v>
      </c>
      <c r="P5998" t="n">
        <v>0</v>
      </c>
      <c r="Q5998" t="n">
        <v>500000000</v>
      </c>
      <c r="R5998" t="inlineStr"/>
      <c r="S5998" t="inlineStr"/>
      <c r="T5998" t="inlineStr"/>
      <c r="U5998" t="n">
        <v>0</v>
      </c>
      <c r="V5998" t="n">
        <v>500000000</v>
      </c>
      <c r="W5998" t="inlineStr"/>
      <c r="X5998" t="inlineStr">
        <is>
          <t>libre unbounded</t>
        </is>
      </c>
    </row>
    <row r="5999" ht="15" customHeight="1" s="1003">
      <c r="A5999" s="1019" t="inlineStr">
        <is>
          <t>Grignons d'olive</t>
        </is>
      </c>
      <c r="B5999" t="inlineStr">
        <is>
          <t>Direct élevage</t>
        </is>
      </c>
      <c r="C5999" t="inlineStr">
        <is>
          <t>kt</t>
        </is>
      </c>
      <c r="D5999" t="inlineStr">
        <is>
          <t>France</t>
        </is>
      </c>
      <c r="E5999" t="inlineStr">
        <is>
          <t>2023-24</t>
        </is>
      </c>
      <c r="F5999" t="inlineStr">
        <is>
          <t>Lentille</t>
        </is>
      </c>
      <c r="G5999" t="inlineStr"/>
      <c r="H5999" t="inlineStr"/>
      <c r="I5999" t="inlineStr"/>
      <c r="J5999" t="inlineStr"/>
      <c r="K5999" t="inlineStr"/>
      <c r="L5999" t="inlineStr"/>
      <c r="M5999" t="inlineStr"/>
      <c r="N5999" t="inlineStr"/>
      <c r="O5999" t="n">
        <v>-0</v>
      </c>
      <c r="P5999" t="n">
        <v>0</v>
      </c>
      <c r="Q5999" t="n">
        <v>500000000</v>
      </c>
      <c r="R5999" t="inlineStr"/>
      <c r="S5999" t="inlineStr"/>
      <c r="T5999" t="inlineStr"/>
      <c r="U5999" t="n">
        <v>0</v>
      </c>
      <c r="V5999" t="n">
        <v>500000000</v>
      </c>
      <c r="W5999" t="inlineStr"/>
      <c r="X5999" t="inlineStr">
        <is>
          <t>libre unbounded</t>
        </is>
      </c>
    </row>
    <row r="6000" ht="15" customHeight="1" s="1003">
      <c r="A6000" s="1019" t="inlineStr">
        <is>
          <t>Grignons d'olive</t>
        </is>
      </c>
      <c r="B6000" t="inlineStr">
        <is>
          <t>Petfood</t>
        </is>
      </c>
      <c r="C6000" t="inlineStr">
        <is>
          <t>kt</t>
        </is>
      </c>
      <c r="D6000" t="inlineStr">
        <is>
          <t>France</t>
        </is>
      </c>
      <c r="E6000" t="inlineStr">
        <is>
          <t>2023-24</t>
        </is>
      </c>
      <c r="F6000" t="inlineStr">
        <is>
          <t>Lentille</t>
        </is>
      </c>
      <c r="G6000" t="inlineStr"/>
      <c r="H6000" t="inlineStr"/>
      <c r="I6000" t="inlineStr"/>
      <c r="J6000" t="inlineStr"/>
      <c r="K6000" t="inlineStr"/>
      <c r="L6000" t="inlineStr"/>
      <c r="M6000" t="inlineStr"/>
      <c r="N6000" t="inlineStr"/>
      <c r="O6000" t="n">
        <v>-0</v>
      </c>
      <c r="P6000" t="n">
        <v>0</v>
      </c>
      <c r="Q6000" t="n">
        <v>500000000</v>
      </c>
      <c r="R6000" t="inlineStr"/>
      <c r="S6000" t="inlineStr"/>
      <c r="T6000" t="inlineStr"/>
      <c r="U6000" t="n">
        <v>0</v>
      </c>
      <c r="V6000" t="n">
        <v>500000000</v>
      </c>
      <c r="W6000" t="inlineStr"/>
      <c r="X6000" t="inlineStr">
        <is>
          <t>libre unbounded</t>
        </is>
      </c>
    </row>
    <row r="6001" ht="15" customHeight="1" s="1003">
      <c r="A6001" s="1019" t="inlineStr">
        <is>
          <t>Grignons d'olive</t>
        </is>
      </c>
      <c r="B6001" t="inlineStr">
        <is>
          <t>Alimentation animale rente</t>
        </is>
      </c>
      <c r="C6001" t="inlineStr">
        <is>
          <t>kt</t>
        </is>
      </c>
      <c r="D6001" t="inlineStr">
        <is>
          <t>France</t>
        </is>
      </c>
      <c r="E6001" t="inlineStr">
        <is>
          <t>2023-24</t>
        </is>
      </c>
      <c r="F6001" t="inlineStr">
        <is>
          <t>Lentille</t>
        </is>
      </c>
      <c r="G6001" t="inlineStr"/>
      <c r="H6001" t="inlineStr"/>
      <c r="I6001" t="inlineStr"/>
      <c r="J6001" t="inlineStr"/>
      <c r="K6001" t="inlineStr"/>
      <c r="L6001" t="inlineStr"/>
      <c r="M6001" t="inlineStr"/>
      <c r="N6001" t="inlineStr"/>
      <c r="O6001" t="n">
        <v>-0</v>
      </c>
      <c r="P6001" t="n">
        <v>0</v>
      </c>
      <c r="Q6001" t="n">
        <v>500000000</v>
      </c>
      <c r="R6001" t="inlineStr"/>
      <c r="S6001" t="inlineStr"/>
      <c r="T6001" t="inlineStr"/>
      <c r="U6001" t="n">
        <v>0</v>
      </c>
      <c r="V6001" t="n">
        <v>500000000</v>
      </c>
      <c r="W6001" t="inlineStr"/>
      <c r="X6001" t="inlineStr">
        <is>
          <t>libre unbounded</t>
        </is>
      </c>
    </row>
    <row r="6002" ht="15" customHeight="1" s="1003">
      <c r="A6002" s="1019" t="inlineStr">
        <is>
          <t>Grignons d'olive</t>
        </is>
      </c>
      <c r="B6002" t="inlineStr">
        <is>
          <t>Hors FAB</t>
        </is>
      </c>
      <c r="C6002" t="inlineStr">
        <is>
          <t>kt</t>
        </is>
      </c>
      <c r="D6002" t="inlineStr">
        <is>
          <t>France</t>
        </is>
      </c>
      <c r="E6002" t="inlineStr">
        <is>
          <t>2023-24</t>
        </is>
      </c>
      <c r="F6002" t="inlineStr">
        <is>
          <t>Lentille</t>
        </is>
      </c>
      <c r="G6002" t="inlineStr"/>
      <c r="H6002" t="inlineStr"/>
      <c r="I6002" t="inlineStr"/>
      <c r="J6002" t="inlineStr"/>
      <c r="K6002" t="inlineStr"/>
      <c r="L6002" t="inlineStr"/>
      <c r="M6002" t="inlineStr"/>
      <c r="N6002" t="inlineStr"/>
      <c r="O6002" t="n">
        <v>-0</v>
      </c>
      <c r="P6002" t="n">
        <v>0</v>
      </c>
      <c r="Q6002" t="n">
        <v>500000000</v>
      </c>
      <c r="R6002" t="inlineStr"/>
      <c r="S6002" t="inlineStr"/>
      <c r="T6002" t="inlineStr"/>
      <c r="U6002" t="n">
        <v>0</v>
      </c>
      <c r="V6002" t="n">
        <v>500000000</v>
      </c>
      <c r="W6002" t="inlineStr"/>
      <c r="X6002" t="inlineStr">
        <is>
          <t>libre unbounded</t>
        </is>
      </c>
    </row>
    <row r="6003" ht="15" customHeight="1" s="1003">
      <c r="A6003" s="1019" t="inlineStr">
        <is>
          <t>Grignons d'olive</t>
        </is>
      </c>
      <c r="B6003" t="inlineStr">
        <is>
          <t>Export</t>
        </is>
      </c>
      <c r="C6003" t="inlineStr">
        <is>
          <t>kt</t>
        </is>
      </c>
      <c r="D6003" t="inlineStr">
        <is>
          <t>France</t>
        </is>
      </c>
      <c r="E6003" t="inlineStr">
        <is>
          <t>2023-24</t>
        </is>
      </c>
      <c r="F6003" t="inlineStr">
        <is>
          <t>Lentille</t>
        </is>
      </c>
      <c r="G6003" t="inlineStr"/>
      <c r="H6003" t="inlineStr"/>
      <c r="I6003" t="inlineStr"/>
      <c r="J6003" t="inlineStr"/>
      <c r="K6003" t="inlineStr"/>
      <c r="L6003" t="inlineStr"/>
      <c r="M6003" t="inlineStr"/>
      <c r="N6003" t="inlineStr"/>
      <c r="O6003" t="n">
        <v>-0</v>
      </c>
      <c r="P6003" t="n">
        <v>0</v>
      </c>
      <c r="Q6003" t="n">
        <v>500000000</v>
      </c>
      <c r="R6003" t="inlineStr"/>
      <c r="S6003" t="inlineStr"/>
      <c r="T6003" t="inlineStr"/>
      <c r="U6003" t="n">
        <v>0</v>
      </c>
      <c r="V6003" t="n">
        <v>500000000</v>
      </c>
      <c r="W6003" t="inlineStr"/>
      <c r="X6003" t="inlineStr">
        <is>
          <t>libre unbounded</t>
        </is>
      </c>
    </row>
    <row r="6004" ht="15" customHeight="1" s="1003">
      <c r="A6004" s="1019" t="inlineStr">
        <is>
          <t>Olives de table</t>
        </is>
      </c>
      <c r="B6004" t="inlineStr">
        <is>
          <t>Vente directe et autoconsommation</t>
        </is>
      </c>
      <c r="C6004" t="inlineStr">
        <is>
          <t>kt</t>
        </is>
      </c>
      <c r="D6004" t="inlineStr">
        <is>
          <t>France</t>
        </is>
      </c>
      <c r="E6004" t="inlineStr">
        <is>
          <t>2023-24</t>
        </is>
      </c>
      <c r="F6004" t="inlineStr">
        <is>
          <t>Lentille</t>
        </is>
      </c>
      <c r="G6004" t="inlineStr"/>
      <c r="H6004" t="inlineStr"/>
      <c r="I6004" t="inlineStr"/>
      <c r="J6004" t="inlineStr"/>
      <c r="K6004" t="inlineStr"/>
      <c r="L6004" t="inlineStr"/>
      <c r="M6004" t="inlineStr"/>
      <c r="N6004" t="inlineStr"/>
      <c r="O6004" t="n">
        <v>-0</v>
      </c>
      <c r="P6004" t="n">
        <v>0</v>
      </c>
      <c r="Q6004" t="n">
        <v>500000000</v>
      </c>
      <c r="R6004" t="inlineStr"/>
      <c r="S6004" t="inlineStr"/>
      <c r="T6004" t="inlineStr"/>
      <c r="U6004" t="n">
        <v>0</v>
      </c>
      <c r="V6004" t="n">
        <v>500000000</v>
      </c>
      <c r="W6004" t="inlineStr"/>
      <c r="X6004" t="inlineStr">
        <is>
          <t>libre unbounded</t>
        </is>
      </c>
    </row>
    <row r="6005" ht="15" customHeight="1" s="1003">
      <c r="A6005" s="1019" t="inlineStr">
        <is>
          <t>Olives de table</t>
        </is>
      </c>
      <c r="B6005" t="inlineStr">
        <is>
          <t>Circuits spécialisés</t>
        </is>
      </c>
      <c r="C6005" t="inlineStr">
        <is>
          <t>kt</t>
        </is>
      </c>
      <c r="D6005" t="inlineStr">
        <is>
          <t>France</t>
        </is>
      </c>
      <c r="E6005" t="inlineStr">
        <is>
          <t>2023-24</t>
        </is>
      </c>
      <c r="F6005" t="inlineStr">
        <is>
          <t>Lentille</t>
        </is>
      </c>
      <c r="G6005" t="inlineStr"/>
      <c r="H6005" t="inlineStr"/>
      <c r="I6005" t="inlineStr"/>
      <c r="J6005" t="inlineStr"/>
      <c r="K6005" t="inlineStr"/>
      <c r="L6005" t="inlineStr"/>
      <c r="M6005" t="inlineStr"/>
      <c r="N6005" t="inlineStr"/>
      <c r="O6005" t="n">
        <v>-0</v>
      </c>
      <c r="P6005" t="n">
        <v>0</v>
      </c>
      <c r="Q6005" t="n">
        <v>500000000</v>
      </c>
      <c r="R6005" t="inlineStr"/>
      <c r="S6005" t="inlineStr"/>
      <c r="T6005" t="inlineStr"/>
      <c r="U6005" t="n">
        <v>0</v>
      </c>
      <c r="V6005" t="n">
        <v>500000000</v>
      </c>
      <c r="W6005" t="inlineStr"/>
      <c r="X6005" t="inlineStr">
        <is>
          <t>libre unbounded</t>
        </is>
      </c>
    </row>
    <row r="6006" ht="15" customHeight="1" s="1003">
      <c r="A6006" s="1019" t="inlineStr">
        <is>
          <t>Olives de table</t>
        </is>
      </c>
      <c r="B6006" t="inlineStr">
        <is>
          <t>RHD</t>
        </is>
      </c>
      <c r="C6006" t="inlineStr">
        <is>
          <t>kt</t>
        </is>
      </c>
      <c r="D6006" t="inlineStr">
        <is>
          <t>France</t>
        </is>
      </c>
      <c r="E6006" t="inlineStr">
        <is>
          <t>2023-24</t>
        </is>
      </c>
      <c r="F6006" t="inlineStr">
        <is>
          <t>Lentille</t>
        </is>
      </c>
      <c r="G6006" t="inlineStr"/>
      <c r="H6006" t="inlineStr"/>
      <c r="I6006" t="inlineStr"/>
      <c r="J6006" t="inlineStr"/>
      <c r="K6006" t="inlineStr"/>
      <c r="L6006" t="inlineStr"/>
      <c r="M6006" t="inlineStr"/>
      <c r="N6006" t="inlineStr"/>
      <c r="O6006" t="n">
        <v>-0</v>
      </c>
      <c r="P6006" t="n">
        <v>0</v>
      </c>
      <c r="Q6006" t="n">
        <v>500000000</v>
      </c>
      <c r="R6006" t="inlineStr"/>
      <c r="S6006" t="inlineStr"/>
      <c r="T6006" t="inlineStr"/>
      <c r="U6006" t="n">
        <v>0</v>
      </c>
      <c r="V6006" t="n">
        <v>500000000</v>
      </c>
      <c r="W6006" t="inlineStr"/>
      <c r="X6006" t="inlineStr">
        <is>
          <t>libre unbounded</t>
        </is>
      </c>
    </row>
    <row r="6007" ht="15" customHeight="1" s="1003">
      <c r="A6007" s="1019" t="inlineStr">
        <is>
          <t>Olives de table</t>
        </is>
      </c>
      <c r="B6007" t="inlineStr">
        <is>
          <t>Autres IAA</t>
        </is>
      </c>
      <c r="C6007" t="inlineStr">
        <is>
          <t>kt</t>
        </is>
      </c>
      <c r="D6007" t="inlineStr">
        <is>
          <t>France</t>
        </is>
      </c>
      <c r="E6007" t="inlineStr">
        <is>
          <t>2023-24</t>
        </is>
      </c>
      <c r="F6007" t="inlineStr">
        <is>
          <t>Lentille</t>
        </is>
      </c>
      <c r="G6007" t="inlineStr"/>
      <c r="H6007" t="inlineStr"/>
      <c r="I6007" t="inlineStr"/>
      <c r="J6007" t="inlineStr"/>
      <c r="K6007" t="inlineStr"/>
      <c r="L6007" t="inlineStr"/>
      <c r="M6007" t="inlineStr"/>
      <c r="N6007" t="inlineStr"/>
      <c r="O6007" t="n">
        <v>-0</v>
      </c>
      <c r="P6007" t="n">
        <v>0</v>
      </c>
      <c r="Q6007" t="n">
        <v>500000000</v>
      </c>
      <c r="R6007" t="inlineStr"/>
      <c r="S6007" t="inlineStr"/>
      <c r="T6007" t="inlineStr"/>
      <c r="U6007" t="n">
        <v>0</v>
      </c>
      <c r="V6007" t="n">
        <v>500000000</v>
      </c>
      <c r="W6007" t="inlineStr"/>
      <c r="X6007" t="inlineStr">
        <is>
          <t>libre unbounded</t>
        </is>
      </c>
    </row>
    <row r="6008" ht="15" customHeight="1" s="1003">
      <c r="A6008" s="1019" t="inlineStr">
        <is>
          <t>Olives de table</t>
        </is>
      </c>
      <c r="B6008" t="inlineStr">
        <is>
          <t>Alimentation humaine</t>
        </is>
      </c>
      <c r="C6008" t="inlineStr">
        <is>
          <t>kt</t>
        </is>
      </c>
      <c r="D6008" t="inlineStr">
        <is>
          <t>France</t>
        </is>
      </c>
      <c r="E6008" t="inlineStr">
        <is>
          <t>2023-24</t>
        </is>
      </c>
      <c r="F6008" t="inlineStr">
        <is>
          <t>Lentille</t>
        </is>
      </c>
      <c r="G6008" t="inlineStr"/>
      <c r="H6008" t="inlineStr"/>
      <c r="I6008" t="inlineStr"/>
      <c r="J6008" t="inlineStr"/>
      <c r="K6008" t="inlineStr"/>
      <c r="L6008" t="inlineStr"/>
      <c r="M6008" t="inlineStr"/>
      <c r="N6008" t="inlineStr"/>
      <c r="O6008" t="n">
        <v>-0</v>
      </c>
      <c r="P6008" t="n">
        <v>0</v>
      </c>
      <c r="Q6008" t="n">
        <v>500000000</v>
      </c>
      <c r="R6008" t="inlineStr"/>
      <c r="S6008" t="inlineStr"/>
      <c r="T6008" t="inlineStr"/>
      <c r="U6008" t="n">
        <v>0</v>
      </c>
      <c r="V6008" t="n">
        <v>500000000</v>
      </c>
      <c r="W6008" t="inlineStr"/>
      <c r="X6008" t="inlineStr">
        <is>
          <t>libre unbounded</t>
        </is>
      </c>
    </row>
    <row r="6009" ht="15" customHeight="1" s="1003">
      <c r="A6009" s="1019" t="inlineStr">
        <is>
          <t>Olives de table</t>
        </is>
      </c>
      <c r="B6009" t="inlineStr">
        <is>
          <t>Ménages</t>
        </is>
      </c>
      <c r="C6009" t="inlineStr">
        <is>
          <t>kt</t>
        </is>
      </c>
      <c r="D6009" t="inlineStr">
        <is>
          <t>France</t>
        </is>
      </c>
      <c r="E6009" t="inlineStr">
        <is>
          <t>2023-24</t>
        </is>
      </c>
      <c r="F6009" t="inlineStr">
        <is>
          <t>Lentille</t>
        </is>
      </c>
      <c r="G6009" t="inlineStr"/>
      <c r="H6009" t="inlineStr"/>
      <c r="I6009" t="inlineStr"/>
      <c r="J6009" t="inlineStr"/>
      <c r="K6009" t="inlineStr"/>
      <c r="L6009" t="inlineStr"/>
      <c r="M6009" t="inlineStr"/>
      <c r="N6009" t="inlineStr"/>
      <c r="O6009" t="n">
        <v>-0</v>
      </c>
      <c r="P6009" t="n">
        <v>0</v>
      </c>
      <c r="Q6009" t="n">
        <v>500000000</v>
      </c>
      <c r="R6009" t="inlineStr"/>
      <c r="S6009" t="inlineStr"/>
      <c r="T6009" t="inlineStr"/>
      <c r="U6009" t="n">
        <v>0</v>
      </c>
      <c r="V6009" t="n">
        <v>500000000</v>
      </c>
      <c r="W6009" t="inlineStr"/>
      <c r="X6009" t="inlineStr">
        <is>
          <t>libre unbounded</t>
        </is>
      </c>
    </row>
    <row r="6010" ht="15" customHeight="1" s="1003">
      <c r="A6010" s="1019" t="inlineStr">
        <is>
          <t>Olives de table</t>
        </is>
      </c>
      <c r="B6010" t="inlineStr">
        <is>
          <t>Usages alimentaires</t>
        </is>
      </c>
      <c r="C6010" t="inlineStr">
        <is>
          <t>kt</t>
        </is>
      </c>
      <c r="D6010" t="inlineStr">
        <is>
          <t>France</t>
        </is>
      </c>
      <c r="E6010" t="inlineStr">
        <is>
          <t>2023-24</t>
        </is>
      </c>
      <c r="F6010" t="inlineStr">
        <is>
          <t>Lentille</t>
        </is>
      </c>
      <c r="G6010" t="inlineStr"/>
      <c r="H6010" t="inlineStr"/>
      <c r="I6010" t="inlineStr"/>
      <c r="J6010" t="inlineStr"/>
      <c r="K6010" t="inlineStr"/>
      <c r="L6010" t="inlineStr"/>
      <c r="M6010" t="inlineStr"/>
      <c r="N6010" t="inlineStr"/>
      <c r="O6010" t="n">
        <v>-0</v>
      </c>
      <c r="P6010" t="n">
        <v>0</v>
      </c>
      <c r="Q6010" t="n">
        <v>500000000</v>
      </c>
      <c r="R6010" t="inlineStr"/>
      <c r="S6010" t="inlineStr"/>
      <c r="T6010" t="inlineStr"/>
      <c r="U6010" t="n">
        <v>0</v>
      </c>
      <c r="V6010" t="n">
        <v>500000000</v>
      </c>
      <c r="W6010" t="inlineStr"/>
      <c r="X6010" t="inlineStr">
        <is>
          <t>libre unbounded</t>
        </is>
      </c>
    </row>
    <row r="6011" ht="15" customHeight="1" s="1003">
      <c r="A6011" s="1019" t="inlineStr">
        <is>
          <t>Olives de table</t>
        </is>
      </c>
      <c r="B6011" t="inlineStr">
        <is>
          <t>Débouchés</t>
        </is>
      </c>
      <c r="C6011" t="inlineStr">
        <is>
          <t>kt</t>
        </is>
      </c>
      <c r="D6011" t="inlineStr">
        <is>
          <t>France</t>
        </is>
      </c>
      <c r="E6011" t="inlineStr">
        <is>
          <t>2023-24</t>
        </is>
      </c>
      <c r="F6011" t="inlineStr">
        <is>
          <t>Lentille</t>
        </is>
      </c>
      <c r="G6011" t="inlineStr"/>
      <c r="H6011" t="inlineStr"/>
      <c r="I6011" t="inlineStr"/>
      <c r="J6011" t="inlineStr"/>
      <c r="K6011" t="inlineStr"/>
      <c r="L6011" t="inlineStr"/>
      <c r="M6011" t="inlineStr"/>
      <c r="N6011" t="inlineStr"/>
      <c r="O6011" t="n">
        <v>-0</v>
      </c>
      <c r="P6011" t="n">
        <v>0</v>
      </c>
      <c r="Q6011" t="n">
        <v>500000000</v>
      </c>
      <c r="R6011" t="inlineStr"/>
      <c r="S6011" t="inlineStr"/>
      <c r="T6011" t="inlineStr"/>
      <c r="U6011" t="n">
        <v>0</v>
      </c>
      <c r="V6011" t="n">
        <v>500000000</v>
      </c>
      <c r="W6011" t="inlineStr"/>
      <c r="X6011" t="inlineStr">
        <is>
          <t>libre unbounded</t>
        </is>
      </c>
    </row>
    <row r="6012" ht="15" customHeight="1" s="1003">
      <c r="A6012" s="1019" t="inlineStr">
        <is>
          <t>Olives de table</t>
        </is>
      </c>
      <c r="B6012" t="inlineStr">
        <is>
          <t>Export</t>
        </is>
      </c>
      <c r="C6012" t="inlineStr">
        <is>
          <t>kt</t>
        </is>
      </c>
      <c r="D6012" t="inlineStr">
        <is>
          <t>France</t>
        </is>
      </c>
      <c r="E6012" t="inlineStr">
        <is>
          <t>2023-24</t>
        </is>
      </c>
      <c r="F6012" t="inlineStr">
        <is>
          <t>Lentille</t>
        </is>
      </c>
      <c r="G6012" t="inlineStr"/>
      <c r="H6012" t="inlineStr"/>
      <c r="I6012" t="inlineStr"/>
      <c r="J6012" t="inlineStr"/>
      <c r="K6012" t="inlineStr"/>
      <c r="L6012" t="inlineStr"/>
      <c r="M6012" t="inlineStr"/>
      <c r="N6012" t="inlineStr"/>
      <c r="O6012" t="n">
        <v>-0</v>
      </c>
      <c r="P6012" t="n">
        <v>0</v>
      </c>
      <c r="Q6012" t="n">
        <v>500000000</v>
      </c>
      <c r="R6012" t="inlineStr"/>
      <c r="S6012" t="inlineStr"/>
      <c r="T6012" t="inlineStr"/>
      <c r="U6012" t="n">
        <v>0</v>
      </c>
      <c r="V6012" t="n">
        <v>500000000</v>
      </c>
      <c r="W6012" t="inlineStr"/>
      <c r="X6012" t="inlineStr">
        <is>
          <t>libre unbounded</t>
        </is>
      </c>
    </row>
    <row r="6013" ht="15" customHeight="1" s="1003">
      <c r="A6013" s="1019" t="inlineStr">
        <is>
          <t>Olives de table</t>
        </is>
      </c>
      <c r="B6013" t="inlineStr">
        <is>
          <t>GMS</t>
        </is>
      </c>
      <c r="C6013" t="inlineStr">
        <is>
          <t>kt</t>
        </is>
      </c>
      <c r="D6013" t="inlineStr">
        <is>
          <t>France</t>
        </is>
      </c>
      <c r="E6013" t="inlineStr">
        <is>
          <t>2023-24</t>
        </is>
      </c>
      <c r="F6013" t="inlineStr">
        <is>
          <t>Lentille</t>
        </is>
      </c>
      <c r="G6013" t="inlineStr"/>
      <c r="H6013" t="inlineStr"/>
      <c r="I6013" t="inlineStr"/>
      <c r="J6013" t="inlineStr"/>
      <c r="K6013" t="inlineStr"/>
      <c r="L6013" t="inlineStr"/>
      <c r="M6013" t="inlineStr"/>
      <c r="N6013" t="inlineStr"/>
      <c r="O6013" t="n">
        <v>-0</v>
      </c>
      <c r="P6013" t="n">
        <v>0</v>
      </c>
      <c r="Q6013" t="n">
        <v>500000000</v>
      </c>
      <c r="R6013" t="inlineStr"/>
      <c r="S6013" t="inlineStr"/>
      <c r="T6013" t="inlineStr"/>
      <c r="U6013" t="n">
        <v>0</v>
      </c>
      <c r="V6013" t="n">
        <v>500000000</v>
      </c>
      <c r="W6013" t="inlineStr"/>
      <c r="X6013" t="inlineStr">
        <is>
          <t>libre unbounded</t>
        </is>
      </c>
    </row>
    <row r="6014" ht="15" customHeight="1" s="1003">
      <c r="A6014" s="1019" t="inlineStr">
        <is>
          <t>Olives de table</t>
        </is>
      </c>
      <c r="B6014" t="inlineStr">
        <is>
          <t>Circuits généralistes</t>
        </is>
      </c>
      <c r="C6014" t="inlineStr">
        <is>
          <t>kt</t>
        </is>
      </c>
      <c r="D6014" t="inlineStr">
        <is>
          <t>France</t>
        </is>
      </c>
      <c r="E6014" t="inlineStr">
        <is>
          <t>2023-24</t>
        </is>
      </c>
      <c r="F6014" t="inlineStr">
        <is>
          <t>Lentille</t>
        </is>
      </c>
      <c r="G6014" t="inlineStr"/>
      <c r="H6014" t="inlineStr"/>
      <c r="I6014" t="inlineStr"/>
      <c r="J6014" t="inlineStr"/>
      <c r="K6014" t="inlineStr"/>
      <c r="L6014" t="inlineStr"/>
      <c r="M6014" t="inlineStr"/>
      <c r="N6014" t="inlineStr"/>
      <c r="O6014" t="n">
        <v>-0</v>
      </c>
      <c r="P6014" t="n">
        <v>0</v>
      </c>
      <c r="Q6014" t="n">
        <v>500000000</v>
      </c>
      <c r="R6014" t="inlineStr"/>
      <c r="S6014" t="inlineStr"/>
      <c r="T6014" t="inlineStr"/>
      <c r="U6014" t="n">
        <v>0</v>
      </c>
      <c r="V6014" t="n">
        <v>500000000</v>
      </c>
      <c r="W6014" t="inlineStr"/>
      <c r="X6014" t="inlineStr">
        <is>
          <t>libre unbounded</t>
        </is>
      </c>
    </row>
    <row r="6015" ht="15" customHeight="1" s="1003">
      <c r="A6015" s="1019" t="inlineStr">
        <is>
          <t>Olives de table</t>
        </is>
      </c>
      <c r="B6015" t="inlineStr">
        <is>
          <t>Ecart statistique</t>
        </is>
      </c>
      <c r="C6015" t="inlineStr">
        <is>
          <t>kt</t>
        </is>
      </c>
      <c r="D6015" t="inlineStr">
        <is>
          <t>France</t>
        </is>
      </c>
      <c r="E6015" t="inlineStr">
        <is>
          <t>2023-24</t>
        </is>
      </c>
      <c r="F6015" t="inlineStr">
        <is>
          <t>Lentille</t>
        </is>
      </c>
      <c r="G6015" t="inlineStr"/>
      <c r="H6015" t="inlineStr"/>
      <c r="I6015" t="inlineStr"/>
      <c r="J6015" t="inlineStr"/>
      <c r="K6015" t="inlineStr"/>
      <c r="L6015" t="inlineStr"/>
      <c r="M6015" t="inlineStr"/>
      <c r="N6015" t="inlineStr"/>
      <c r="O6015" t="n">
        <v>-0</v>
      </c>
      <c r="P6015" t="n">
        <v>0</v>
      </c>
      <c r="Q6015" t="n">
        <v>500000000</v>
      </c>
      <c r="R6015" t="inlineStr"/>
      <c r="S6015" t="inlineStr"/>
      <c r="T6015" t="inlineStr"/>
      <c r="U6015" t="n">
        <v>0</v>
      </c>
      <c r="V6015" t="n">
        <v>500000000</v>
      </c>
      <c r="W6015" t="inlineStr"/>
      <c r="X6015" t="inlineStr">
        <is>
          <t>libre unbounded</t>
        </is>
      </c>
    </row>
    <row r="6016" ht="15" customHeight="1" s="1003">
      <c r="A6016" s="1019" t="inlineStr">
        <is>
          <t>Produits alimentaires</t>
        </is>
      </c>
      <c r="B6016" t="inlineStr">
        <is>
          <t>GMS</t>
        </is>
      </c>
      <c r="C6016" t="inlineStr">
        <is>
          <t>kt</t>
        </is>
      </c>
      <c r="D6016" t="inlineStr">
        <is>
          <t>France</t>
        </is>
      </c>
      <c r="E6016" t="inlineStr">
        <is>
          <t>2023-24</t>
        </is>
      </c>
      <c r="F6016" t="inlineStr">
        <is>
          <t>Lentille</t>
        </is>
      </c>
      <c r="G6016" t="inlineStr">
        <is>
          <t>Consommation de produits alimentaires par les GMS (en volume de matière première) = 52 kt (OléoProtéines - Terres Univia)</t>
        </is>
      </c>
      <c r="H6016" t="inlineStr"/>
      <c r="I6016" t="inlineStr">
        <is>
          <t>OléoProtéines - Terres Univia</t>
        </is>
      </c>
      <c r="J6016" t="inlineStr">
        <is>
          <t>Utilisation du volume de 2023</t>
        </is>
      </c>
      <c r="K6016" t="inlineStr">
        <is>
          <t>Volume</t>
        </is>
      </c>
      <c r="L6016" t="inlineStr">
        <is>
          <t>Consommation de produits alimentaires par les GMS (en volume de matière première)</t>
        </is>
      </c>
      <c r="M6016" t="inlineStr">
        <is>
          <t>Consommation - OléoProtéines</t>
        </is>
      </c>
      <c r="N6016" t="inlineStr"/>
      <c r="O6016" t="n">
        <v>51.5</v>
      </c>
      <c r="P6016" t="inlineStr"/>
      <c r="Q6016" t="inlineStr"/>
      <c r="R6016" t="n">
        <v>51.54</v>
      </c>
      <c r="S6016" t="n">
        <v>2.58</v>
      </c>
      <c r="T6016" t="n">
        <v>0.1</v>
      </c>
      <c r="U6016" t="n">
        <v>0</v>
      </c>
      <c r="V6016" t="n">
        <v>500000000</v>
      </c>
      <c r="W6016" t="n">
        <v>0</v>
      </c>
      <c r="X6016" t="inlineStr">
        <is>
          <t>mesuré</t>
        </is>
      </c>
    </row>
    <row r="6017" ht="15" customHeight="1" s="1003">
      <c r="A6017" s="1019" t="inlineStr">
        <is>
          <t>Produits alimentaires</t>
        </is>
      </c>
      <c r="B6017" t="inlineStr">
        <is>
          <t>Circuits spécialisés</t>
        </is>
      </c>
      <c r="C6017" t="inlineStr">
        <is>
          <t>kt</t>
        </is>
      </c>
      <c r="D6017" t="inlineStr">
        <is>
          <t>France</t>
        </is>
      </c>
      <c r="E6017" t="inlineStr">
        <is>
          <t>2023-24</t>
        </is>
      </c>
      <c r="F6017" t="inlineStr">
        <is>
          <t>Lentille</t>
        </is>
      </c>
      <c r="G6017" t="inlineStr">
        <is>
          <t>Consommation de produits alimentaires par les circuits spécialisés (en volume de matière première) = 3 kt (OléoProtéines - Terres Univia)</t>
        </is>
      </c>
      <c r="H6017" t="inlineStr"/>
      <c r="I6017" t="inlineStr">
        <is>
          <t>OléoProtéines - Terres Univia</t>
        </is>
      </c>
      <c r="J6017" t="inlineStr">
        <is>
          <t>Utilisation du volume de 2023</t>
        </is>
      </c>
      <c r="K6017" t="inlineStr">
        <is>
          <t>Volume</t>
        </is>
      </c>
      <c r="L6017" t="inlineStr">
        <is>
          <t>Consommation de produits alimentaires par les circuits spécialisés (en volume de matière première)</t>
        </is>
      </c>
      <c r="M6017" t="inlineStr">
        <is>
          <t>Consommation - OléoProtéines</t>
        </is>
      </c>
      <c r="N6017" t="inlineStr"/>
      <c r="O6017" t="n">
        <v>2.58</v>
      </c>
      <c r="P6017" t="inlineStr"/>
      <c r="Q6017" t="inlineStr"/>
      <c r="R6017" t="n">
        <v>2.58</v>
      </c>
      <c r="S6017" t="n">
        <v>0.13</v>
      </c>
      <c r="T6017" t="n">
        <v>0.1</v>
      </c>
      <c r="U6017" t="n">
        <v>0</v>
      </c>
      <c r="V6017" t="n">
        <v>500000000</v>
      </c>
      <c r="W6017" t="n">
        <v>0</v>
      </c>
      <c r="X6017" t="inlineStr">
        <is>
          <t>mesuré</t>
        </is>
      </c>
    </row>
    <row r="6018" ht="15" customHeight="1" s="1003">
      <c r="A6018" s="1019" t="inlineStr">
        <is>
          <t>Produits alimentaires</t>
        </is>
      </c>
      <c r="B6018" t="inlineStr">
        <is>
          <t>RHD</t>
        </is>
      </c>
      <c r="C6018" t="inlineStr">
        <is>
          <t>kt</t>
        </is>
      </c>
      <c r="D6018" t="inlineStr">
        <is>
          <t>France</t>
        </is>
      </c>
      <c r="E6018" t="inlineStr">
        <is>
          <t>2023-24</t>
        </is>
      </c>
      <c r="F6018" t="inlineStr">
        <is>
          <t>Lentille</t>
        </is>
      </c>
      <c r="G6018" t="inlineStr">
        <is>
          <t>Consommation de produits alimentaires par la RHD (en volume de matière première) = 7 kt (OléoProtéines - Terres Univia)</t>
        </is>
      </c>
      <c r="H6018" t="inlineStr"/>
      <c r="I6018" t="inlineStr">
        <is>
          <t>OléoProtéines - Terres Univia</t>
        </is>
      </c>
      <c r="J6018" t="inlineStr">
        <is>
          <t>Utilisation du volume de 2023</t>
        </is>
      </c>
      <c r="K6018" t="inlineStr">
        <is>
          <t>Volume</t>
        </is>
      </c>
      <c r="L6018" t="inlineStr">
        <is>
          <t>Consommation de produits alimentaires par la RHD (en volume de matière première)</t>
        </is>
      </c>
      <c r="M6018" t="inlineStr">
        <is>
          <t>Consommation - OléoProtéines</t>
        </is>
      </c>
      <c r="N6018" t="inlineStr"/>
      <c r="O6018" t="n">
        <v>7.04</v>
      </c>
      <c r="P6018" t="inlineStr"/>
      <c r="Q6018" t="inlineStr"/>
      <c r="R6018" t="n">
        <v>7.04</v>
      </c>
      <c r="S6018" t="n">
        <v>0.35</v>
      </c>
      <c r="T6018" t="n">
        <v>0.1</v>
      </c>
      <c r="U6018" t="n">
        <v>0</v>
      </c>
      <c r="V6018" t="n">
        <v>500000000</v>
      </c>
      <c r="W6018" t="n">
        <v>0</v>
      </c>
      <c r="X6018" t="inlineStr">
        <is>
          <t>mesuré</t>
        </is>
      </c>
    </row>
    <row r="6019" ht="15" customHeight="1" s="1003">
      <c r="A6019" s="1019" t="inlineStr">
        <is>
          <t>Produits alimentaires</t>
        </is>
      </c>
      <c r="B6019" t="inlineStr">
        <is>
          <t>Autres IAA</t>
        </is>
      </c>
      <c r="C6019" t="inlineStr">
        <is>
          <t>kt</t>
        </is>
      </c>
      <c r="D6019" t="inlineStr">
        <is>
          <t>France</t>
        </is>
      </c>
      <c r="E6019" t="inlineStr">
        <is>
          <t>2023-24</t>
        </is>
      </c>
      <c r="F6019" t="inlineStr">
        <is>
          <t>Lentille</t>
        </is>
      </c>
      <c r="G6019" t="inlineStr">
        <is>
          <t>Consommation de produits alimentaires par les autres IAA (en volume de matière première) = 3 kt (OléoProtéines - Terres Univia)</t>
        </is>
      </c>
      <c r="H6019" t="inlineStr"/>
      <c r="I6019" t="inlineStr">
        <is>
          <t>OléoProtéines - Terres Univia</t>
        </is>
      </c>
      <c r="J6019" t="inlineStr">
        <is>
          <t>Utilisation du volume de 2023</t>
        </is>
      </c>
      <c r="K6019" t="inlineStr">
        <is>
          <t>Volume</t>
        </is>
      </c>
      <c r="L6019" t="inlineStr">
        <is>
          <t>Consommation de produits alimentaires par les autres IAA (en volume de matière première)</t>
        </is>
      </c>
      <c r="M6019" t="inlineStr">
        <is>
          <t>Consommation - OléoProtéines</t>
        </is>
      </c>
      <c r="N6019" t="inlineStr"/>
      <c r="O6019" t="n">
        <v>3.42</v>
      </c>
      <c r="P6019" t="inlineStr"/>
      <c r="Q6019" t="inlineStr"/>
      <c r="R6019" t="n">
        <v>3.42</v>
      </c>
      <c r="S6019" t="n">
        <v>0.17</v>
      </c>
      <c r="T6019" t="n">
        <v>0.1</v>
      </c>
      <c r="U6019" t="n">
        <v>0</v>
      </c>
      <c r="V6019" t="n">
        <v>500000000</v>
      </c>
      <c r="W6019" t="n">
        <v>0</v>
      </c>
      <c r="X6019" t="inlineStr">
        <is>
          <t>mesuré</t>
        </is>
      </c>
    </row>
    <row r="6020" ht="15" customHeight="1" s="1003">
      <c r="A6020" s="1019" t="inlineStr">
        <is>
          <t>Produits alimentaires</t>
        </is>
      </c>
      <c r="B6020" t="inlineStr">
        <is>
          <t>Ménages</t>
        </is>
      </c>
      <c r="C6020" t="inlineStr">
        <is>
          <t>kt</t>
        </is>
      </c>
      <c r="D6020" t="inlineStr">
        <is>
          <t>France</t>
        </is>
      </c>
      <c r="E6020" t="inlineStr">
        <is>
          <t>2023-24</t>
        </is>
      </c>
      <c r="F6020" t="inlineStr">
        <is>
          <t>Lentille</t>
        </is>
      </c>
      <c r="G6020" t="inlineStr"/>
      <c r="H6020" t="inlineStr"/>
      <c r="I6020" t="inlineStr"/>
      <c r="J6020" t="inlineStr"/>
      <c r="K6020" t="inlineStr"/>
      <c r="L6020" t="inlineStr"/>
      <c r="M6020" t="inlineStr"/>
      <c r="N6020" t="inlineStr"/>
      <c r="O6020" t="n">
        <v>54.1</v>
      </c>
      <c r="P6020" t="inlineStr"/>
      <c r="Q6020" t="inlineStr"/>
      <c r="R6020" t="inlineStr"/>
      <c r="S6020" t="inlineStr"/>
      <c r="T6020" t="inlineStr"/>
      <c r="U6020" t="n">
        <v>0</v>
      </c>
      <c r="V6020" t="n">
        <v>500000000</v>
      </c>
      <c r="W6020" t="inlineStr"/>
      <c r="X6020" t="inlineStr">
        <is>
          <t>déterminé</t>
        </is>
      </c>
    </row>
    <row r="6021" ht="15" customHeight="1" s="1003">
      <c r="A6021" s="1019" t="inlineStr">
        <is>
          <t>Produits alimentaires</t>
        </is>
      </c>
      <c r="B6021" t="inlineStr">
        <is>
          <t>Circuits généralistes</t>
        </is>
      </c>
      <c r="C6021" t="inlineStr">
        <is>
          <t>kt</t>
        </is>
      </c>
      <c r="D6021" t="inlineStr">
        <is>
          <t>France</t>
        </is>
      </c>
      <c r="E6021" t="inlineStr">
        <is>
          <t>2023-24</t>
        </is>
      </c>
      <c r="F6021" t="inlineStr">
        <is>
          <t>Lentille</t>
        </is>
      </c>
      <c r="G6021" t="inlineStr"/>
      <c r="H6021" t="inlineStr"/>
      <c r="I6021" t="inlineStr"/>
      <c r="J6021" t="inlineStr"/>
      <c r="K6021" t="inlineStr"/>
      <c r="L6021" t="inlineStr"/>
      <c r="M6021" t="inlineStr"/>
      <c r="N6021" t="inlineStr"/>
      <c r="O6021" t="n">
        <v>51.5</v>
      </c>
      <c r="P6021" t="inlineStr"/>
      <c r="Q6021" t="inlineStr"/>
      <c r="R6021" t="inlineStr"/>
      <c r="S6021" t="inlineStr"/>
      <c r="T6021" t="inlineStr"/>
      <c r="U6021" t="n">
        <v>0</v>
      </c>
      <c r="V6021" t="n">
        <v>500000000</v>
      </c>
      <c r="W6021" t="inlineStr"/>
      <c r="X6021" t="inlineStr">
        <is>
          <t>déterminé</t>
        </is>
      </c>
    </row>
    <row r="6022" ht="15" customHeight="1" s="1003">
      <c r="A6022" s="1019" t="inlineStr">
        <is>
          <t>Produits alimentaires</t>
        </is>
      </c>
      <c r="B6022" t="inlineStr">
        <is>
          <t>Alimentation humaine</t>
        </is>
      </c>
      <c r="C6022" t="inlineStr">
        <is>
          <t>kt</t>
        </is>
      </c>
      <c r="D6022" t="inlineStr">
        <is>
          <t>France</t>
        </is>
      </c>
      <c r="E6022" t="inlineStr">
        <is>
          <t>2023-24</t>
        </is>
      </c>
      <c r="F6022" t="inlineStr">
        <is>
          <t>Lentille</t>
        </is>
      </c>
      <c r="G6022" t="inlineStr"/>
      <c r="H6022" t="inlineStr"/>
      <c r="I6022" t="inlineStr"/>
      <c r="J6022" t="inlineStr"/>
      <c r="K6022" t="inlineStr"/>
      <c r="L6022" t="inlineStr"/>
      <c r="M6022" t="inlineStr"/>
      <c r="N6022" t="inlineStr"/>
      <c r="O6022" t="n">
        <v>64.59999999999999</v>
      </c>
      <c r="P6022" t="inlineStr"/>
      <c r="Q6022" t="inlineStr"/>
      <c r="R6022" t="inlineStr"/>
      <c r="S6022" t="inlineStr"/>
      <c r="T6022" t="inlineStr"/>
      <c r="U6022" t="n">
        <v>0</v>
      </c>
      <c r="V6022" t="n">
        <v>500000000</v>
      </c>
      <c r="W6022" t="inlineStr"/>
      <c r="X6022" t="inlineStr">
        <is>
          <t>déterminé</t>
        </is>
      </c>
    </row>
    <row r="6023" ht="15" customHeight="1" s="1003">
      <c r="A6023" s="1019" t="inlineStr">
        <is>
          <t>Produits alimentaires</t>
        </is>
      </c>
      <c r="B6023" t="inlineStr">
        <is>
          <t>Usages alimentaires</t>
        </is>
      </c>
      <c r="C6023" t="inlineStr">
        <is>
          <t>kt</t>
        </is>
      </c>
      <c r="D6023" t="inlineStr">
        <is>
          <t>France</t>
        </is>
      </c>
      <c r="E6023" t="inlineStr">
        <is>
          <t>2023-24</t>
        </is>
      </c>
      <c r="F6023" t="inlineStr">
        <is>
          <t>Lentille</t>
        </is>
      </c>
      <c r="G6023" t="inlineStr"/>
      <c r="H6023" t="inlineStr"/>
      <c r="I6023" t="inlineStr"/>
      <c r="J6023" t="inlineStr"/>
      <c r="K6023" t="inlineStr"/>
      <c r="L6023" t="inlineStr"/>
      <c r="M6023" t="inlineStr"/>
      <c r="N6023" t="inlineStr"/>
      <c r="O6023" t="n">
        <v>64.59999999999999</v>
      </c>
      <c r="P6023" t="inlineStr"/>
      <c r="Q6023" t="inlineStr"/>
      <c r="R6023" t="inlineStr"/>
      <c r="S6023" t="inlineStr"/>
      <c r="T6023" t="inlineStr"/>
      <c r="U6023" t="n">
        <v>0</v>
      </c>
      <c r="V6023" t="n">
        <v>500000000</v>
      </c>
      <c r="W6023" t="inlineStr"/>
      <c r="X6023" t="inlineStr">
        <is>
          <t>déterminé</t>
        </is>
      </c>
    </row>
    <row r="6024" ht="15" customHeight="1" s="1003">
      <c r="A6024" s="1019" t="inlineStr">
        <is>
          <t>Produits alimentaires</t>
        </is>
      </c>
      <c r="B6024" t="inlineStr">
        <is>
          <t>Débouchés</t>
        </is>
      </c>
      <c r="C6024" t="inlineStr">
        <is>
          <t>kt</t>
        </is>
      </c>
      <c r="D6024" t="inlineStr">
        <is>
          <t>France</t>
        </is>
      </c>
      <c r="E6024" t="inlineStr">
        <is>
          <t>2023-24</t>
        </is>
      </c>
      <c r="F6024" t="inlineStr">
        <is>
          <t>Lentille</t>
        </is>
      </c>
      <c r="G6024" t="inlineStr"/>
      <c r="H6024" t="inlineStr"/>
      <c r="I6024" t="inlineStr"/>
      <c r="J6024" t="inlineStr"/>
      <c r="K6024" t="inlineStr"/>
      <c r="L6024" t="inlineStr"/>
      <c r="M6024" t="inlineStr"/>
      <c r="N6024" t="inlineStr"/>
      <c r="O6024" t="n">
        <v>64.59999999999999</v>
      </c>
      <c r="P6024" t="inlineStr"/>
      <c r="Q6024" t="inlineStr"/>
      <c r="R6024" t="inlineStr"/>
      <c r="S6024" t="inlineStr"/>
      <c r="T6024" t="inlineStr"/>
      <c r="U6024" t="n">
        <v>0</v>
      </c>
      <c r="V6024" t="n">
        <v>500000000</v>
      </c>
      <c r="W6024" t="inlineStr"/>
      <c r="X6024" t="inlineStr">
        <is>
          <t>déterminé</t>
        </is>
      </c>
    </row>
    <row r="6025" ht="15" customHeight="1" s="1003">
      <c r="A6025" s="1019" t="inlineStr">
        <is>
          <t>Amidon</t>
        </is>
      </c>
      <c r="B6025" t="inlineStr">
        <is>
          <t>Autres IAA</t>
        </is>
      </c>
      <c r="C6025" t="inlineStr">
        <is>
          <t>kt</t>
        </is>
      </c>
      <c r="D6025" t="inlineStr">
        <is>
          <t>France</t>
        </is>
      </c>
      <c r="E6025" t="inlineStr">
        <is>
          <t>2023-24</t>
        </is>
      </c>
      <c r="F6025" t="inlineStr">
        <is>
          <t>Lentille</t>
        </is>
      </c>
      <c r="G6025" t="inlineStr"/>
      <c r="H6025" t="inlineStr"/>
      <c r="I6025" t="inlineStr"/>
      <c r="J6025" t="inlineStr"/>
      <c r="K6025" t="inlineStr"/>
      <c r="L6025" t="inlineStr"/>
      <c r="M6025" t="inlineStr"/>
      <c r="N6025" t="inlineStr"/>
      <c r="O6025" t="n">
        <v>-0</v>
      </c>
      <c r="P6025" t="n">
        <v>0</v>
      </c>
      <c r="Q6025" t="n">
        <v>-0</v>
      </c>
      <c r="R6025" t="inlineStr"/>
      <c r="S6025" t="inlineStr"/>
      <c r="T6025" t="inlineStr"/>
      <c r="U6025" t="n">
        <v>0</v>
      </c>
      <c r="V6025" t="n">
        <v>500000000</v>
      </c>
      <c r="W6025" t="inlineStr"/>
      <c r="X6025" t="inlineStr">
        <is>
          <t>libre</t>
        </is>
      </c>
    </row>
    <row r="6026" ht="15" customHeight="1" s="1003">
      <c r="A6026" s="1019" t="inlineStr">
        <is>
          <t>Amidon</t>
        </is>
      </c>
      <c r="B6026" t="inlineStr">
        <is>
          <t>Alimentation humaine</t>
        </is>
      </c>
      <c r="C6026" t="inlineStr">
        <is>
          <t>kt</t>
        </is>
      </c>
      <c r="D6026" t="inlineStr">
        <is>
          <t>France</t>
        </is>
      </c>
      <c r="E6026" t="inlineStr">
        <is>
          <t>2023-24</t>
        </is>
      </c>
      <c r="F6026" t="inlineStr">
        <is>
          <t>Lentille</t>
        </is>
      </c>
      <c r="G6026" t="inlineStr"/>
      <c r="H6026" t="inlineStr"/>
      <c r="I6026" t="inlineStr"/>
      <c r="J6026" t="inlineStr"/>
      <c r="K6026" t="inlineStr"/>
      <c r="L6026" t="inlineStr"/>
      <c r="M6026" t="inlineStr"/>
      <c r="N6026" t="inlineStr"/>
      <c r="O6026" t="n">
        <v>-0</v>
      </c>
      <c r="P6026" t="n">
        <v>0</v>
      </c>
      <c r="Q6026" t="n">
        <v>0</v>
      </c>
      <c r="R6026" t="inlineStr"/>
      <c r="S6026" t="inlineStr"/>
      <c r="T6026" t="inlineStr"/>
      <c r="U6026" t="n">
        <v>0</v>
      </c>
      <c r="V6026" t="n">
        <v>500000000</v>
      </c>
      <c r="W6026" t="inlineStr"/>
      <c r="X6026" t="inlineStr">
        <is>
          <t>libre</t>
        </is>
      </c>
    </row>
    <row r="6027" ht="15" customHeight="1" s="1003">
      <c r="A6027" s="1019" t="inlineStr">
        <is>
          <t>Amidon</t>
        </is>
      </c>
      <c r="B6027" t="inlineStr">
        <is>
          <t>Usages alimentaires</t>
        </is>
      </c>
      <c r="C6027" t="inlineStr">
        <is>
          <t>kt</t>
        </is>
      </c>
      <c r="D6027" t="inlineStr">
        <is>
          <t>France</t>
        </is>
      </c>
      <c r="E6027" t="inlineStr">
        <is>
          <t>2023-24</t>
        </is>
      </c>
      <c r="F6027" t="inlineStr">
        <is>
          <t>Lentille</t>
        </is>
      </c>
      <c r="G6027" t="inlineStr"/>
      <c r="H6027" t="inlineStr"/>
      <c r="I6027" t="inlineStr"/>
      <c r="J6027" t="inlineStr"/>
      <c r="K6027" t="inlineStr"/>
      <c r="L6027" t="inlineStr"/>
      <c r="M6027" t="inlineStr"/>
      <c r="N6027" t="inlineStr"/>
      <c r="O6027" t="n">
        <v>-0</v>
      </c>
      <c r="P6027" t="n">
        <v>0</v>
      </c>
      <c r="Q6027" t="n">
        <v>0</v>
      </c>
      <c r="R6027" t="inlineStr"/>
      <c r="S6027" t="inlineStr"/>
      <c r="T6027" t="inlineStr"/>
      <c r="U6027" t="n">
        <v>0</v>
      </c>
      <c r="V6027" t="n">
        <v>500000000</v>
      </c>
      <c r="W6027" t="inlineStr"/>
      <c r="X6027" t="inlineStr">
        <is>
          <t>libre</t>
        </is>
      </c>
    </row>
    <row r="6028" ht="15" customHeight="1" s="1003">
      <c r="A6028" s="1019" t="inlineStr">
        <is>
          <t>Amidon</t>
        </is>
      </c>
      <c r="B6028" t="inlineStr">
        <is>
          <t>Débouchés</t>
        </is>
      </c>
      <c r="C6028" t="inlineStr">
        <is>
          <t>kt</t>
        </is>
      </c>
      <c r="D6028" t="inlineStr">
        <is>
          <t>France</t>
        </is>
      </c>
      <c r="E6028" t="inlineStr">
        <is>
          <t>2023-24</t>
        </is>
      </c>
      <c r="F6028" t="inlineStr">
        <is>
          <t>Lentille</t>
        </is>
      </c>
      <c r="G6028" t="inlineStr"/>
      <c r="H6028" t="inlineStr"/>
      <c r="I6028" t="inlineStr"/>
      <c r="J6028" t="inlineStr"/>
      <c r="K6028" t="inlineStr"/>
      <c r="L6028" t="inlineStr"/>
      <c r="M6028" t="inlineStr"/>
      <c r="N6028" t="inlineStr"/>
      <c r="O6028" t="n">
        <v>-0</v>
      </c>
      <c r="P6028" t="n">
        <v>0</v>
      </c>
      <c r="Q6028" t="n">
        <v>0</v>
      </c>
      <c r="R6028" t="inlineStr"/>
      <c r="S6028" t="inlineStr"/>
      <c r="T6028" t="inlineStr"/>
      <c r="U6028" t="n">
        <v>0</v>
      </c>
      <c r="V6028" t="n">
        <v>500000000</v>
      </c>
      <c r="W6028" t="inlineStr"/>
      <c r="X6028" t="inlineStr">
        <is>
          <t>libre</t>
        </is>
      </c>
    </row>
    <row r="6029" ht="15" customHeight="1" s="1003">
      <c r="A6029" s="1019" t="inlineStr">
        <is>
          <t>Protéine</t>
        </is>
      </c>
      <c r="B6029" t="inlineStr">
        <is>
          <t>Autres IAA</t>
        </is>
      </c>
      <c r="C6029" t="inlineStr">
        <is>
          <t>kt</t>
        </is>
      </c>
      <c r="D6029" t="inlineStr">
        <is>
          <t>France</t>
        </is>
      </c>
      <c r="E6029" t="inlineStr">
        <is>
          <t>2023-24</t>
        </is>
      </c>
      <c r="F6029" t="inlineStr">
        <is>
          <t>Lentille</t>
        </is>
      </c>
      <c r="G6029" t="inlineStr"/>
      <c r="H6029" t="inlineStr"/>
      <c r="I6029" t="inlineStr"/>
      <c r="J6029" t="inlineStr"/>
      <c r="K6029" t="inlineStr"/>
      <c r="L6029" t="inlineStr"/>
      <c r="M6029" t="inlineStr"/>
      <c r="N6029" t="inlineStr"/>
      <c r="O6029" t="n">
        <v>-0</v>
      </c>
      <c r="P6029" t="n">
        <v>0</v>
      </c>
      <c r="Q6029" t="n">
        <v>-0</v>
      </c>
      <c r="R6029" t="inlineStr"/>
      <c r="S6029" t="inlineStr"/>
      <c r="T6029" t="inlineStr"/>
      <c r="U6029" t="n">
        <v>0</v>
      </c>
      <c r="V6029" t="n">
        <v>500000000</v>
      </c>
      <c r="W6029" t="inlineStr"/>
      <c r="X6029" t="inlineStr">
        <is>
          <t>libre</t>
        </is>
      </c>
    </row>
    <row r="6030" ht="15" customHeight="1" s="1003">
      <c r="A6030" s="1019" t="inlineStr">
        <is>
          <t>Protéine</t>
        </is>
      </c>
      <c r="B6030" t="inlineStr">
        <is>
          <t>Alimentation humaine</t>
        </is>
      </c>
      <c r="C6030" t="inlineStr">
        <is>
          <t>kt</t>
        </is>
      </c>
      <c r="D6030" t="inlineStr">
        <is>
          <t>France</t>
        </is>
      </c>
      <c r="E6030" t="inlineStr">
        <is>
          <t>2023-24</t>
        </is>
      </c>
      <c r="F6030" t="inlineStr">
        <is>
          <t>Lentille</t>
        </is>
      </c>
      <c r="G6030" t="inlineStr"/>
      <c r="H6030" t="inlineStr"/>
      <c r="I6030" t="inlineStr"/>
      <c r="J6030" t="inlineStr"/>
      <c r="K6030" t="inlineStr"/>
      <c r="L6030" t="inlineStr"/>
      <c r="M6030" t="inlineStr"/>
      <c r="N6030" t="inlineStr"/>
      <c r="O6030" t="n">
        <v>-0</v>
      </c>
      <c r="P6030" t="n">
        <v>0</v>
      </c>
      <c r="Q6030" t="n">
        <v>0</v>
      </c>
      <c r="R6030" t="inlineStr"/>
      <c r="S6030" t="inlineStr"/>
      <c r="T6030" t="inlineStr"/>
      <c r="U6030" t="n">
        <v>0</v>
      </c>
      <c r="V6030" t="n">
        <v>500000000</v>
      </c>
      <c r="W6030" t="inlineStr"/>
      <c r="X6030" t="inlineStr">
        <is>
          <t>libre</t>
        </is>
      </c>
    </row>
    <row r="6031" ht="15" customHeight="1" s="1003">
      <c r="A6031" s="1019" t="inlineStr">
        <is>
          <t>Protéine</t>
        </is>
      </c>
      <c r="B6031" t="inlineStr">
        <is>
          <t>Usages alimentaires</t>
        </is>
      </c>
      <c r="C6031" t="inlineStr">
        <is>
          <t>kt</t>
        </is>
      </c>
      <c r="D6031" t="inlineStr">
        <is>
          <t>France</t>
        </is>
      </c>
      <c r="E6031" t="inlineStr">
        <is>
          <t>2023-24</t>
        </is>
      </c>
      <c r="F6031" t="inlineStr">
        <is>
          <t>Lentille</t>
        </is>
      </c>
      <c r="G6031" t="inlineStr"/>
      <c r="H6031" t="inlineStr"/>
      <c r="I6031" t="inlineStr"/>
      <c r="J6031" t="inlineStr"/>
      <c r="K6031" t="inlineStr"/>
      <c r="L6031" t="inlineStr"/>
      <c r="M6031" t="inlineStr"/>
      <c r="N6031" t="inlineStr"/>
      <c r="O6031" t="n">
        <v>-0</v>
      </c>
      <c r="P6031" t="n">
        <v>0</v>
      </c>
      <c r="Q6031" t="n">
        <v>0</v>
      </c>
      <c r="R6031" t="inlineStr"/>
      <c r="S6031" t="inlineStr"/>
      <c r="T6031" t="inlineStr"/>
      <c r="U6031" t="n">
        <v>0</v>
      </c>
      <c r="V6031" t="n">
        <v>500000000</v>
      </c>
      <c r="W6031" t="inlineStr"/>
      <c r="X6031" t="inlineStr">
        <is>
          <t>libre</t>
        </is>
      </c>
    </row>
    <row r="6032" ht="15" customHeight="1" s="1003">
      <c r="A6032" s="1019" t="inlineStr">
        <is>
          <t>Protéine</t>
        </is>
      </c>
      <c r="B6032" t="inlineStr">
        <is>
          <t>Débouchés</t>
        </is>
      </c>
      <c r="C6032" t="inlineStr">
        <is>
          <t>kt</t>
        </is>
      </c>
      <c r="D6032" t="inlineStr">
        <is>
          <t>France</t>
        </is>
      </c>
      <c r="E6032" t="inlineStr">
        <is>
          <t>2023-24</t>
        </is>
      </c>
      <c r="F6032" t="inlineStr">
        <is>
          <t>Lentille</t>
        </is>
      </c>
      <c r="G6032" t="inlineStr"/>
      <c r="H6032" t="inlineStr"/>
      <c r="I6032" t="inlineStr"/>
      <c r="J6032" t="inlineStr"/>
      <c r="K6032" t="inlineStr"/>
      <c r="L6032" t="inlineStr"/>
      <c r="M6032" t="inlineStr"/>
      <c r="N6032" t="inlineStr"/>
      <c r="O6032" t="n">
        <v>-0</v>
      </c>
      <c r="P6032" t="n">
        <v>0</v>
      </c>
      <c r="Q6032" t="n">
        <v>0</v>
      </c>
      <c r="R6032" t="inlineStr"/>
      <c r="S6032" t="inlineStr"/>
      <c r="T6032" t="inlineStr"/>
      <c r="U6032" t="n">
        <v>0</v>
      </c>
      <c r="V6032" t="n">
        <v>500000000</v>
      </c>
      <c r="W6032" t="inlineStr"/>
      <c r="X6032" t="inlineStr">
        <is>
          <t>libre</t>
        </is>
      </c>
    </row>
    <row r="6033" ht="15" customHeight="1" s="1003">
      <c r="A6033" s="1019" t="inlineStr">
        <is>
          <t>Fibres, lipides et sons</t>
        </is>
      </c>
      <c r="B6033" t="inlineStr">
        <is>
          <t>Autres IAA</t>
        </is>
      </c>
      <c r="C6033" t="inlineStr">
        <is>
          <t>kt</t>
        </is>
      </c>
      <c r="D6033" t="inlineStr">
        <is>
          <t>France</t>
        </is>
      </c>
      <c r="E6033" t="inlineStr">
        <is>
          <t>2023-24</t>
        </is>
      </c>
      <c r="F6033" t="inlineStr">
        <is>
          <t>Lentille</t>
        </is>
      </c>
      <c r="G6033" t="inlineStr"/>
      <c r="H6033" t="inlineStr"/>
      <c r="I6033" t="inlineStr"/>
      <c r="J6033" t="inlineStr"/>
      <c r="K6033" t="inlineStr"/>
      <c r="L6033" t="inlineStr"/>
      <c r="M6033" t="inlineStr"/>
      <c r="N6033" t="inlineStr"/>
      <c r="O6033" t="n">
        <v>-0</v>
      </c>
      <c r="P6033" t="n">
        <v>0</v>
      </c>
      <c r="Q6033" t="n">
        <v>-0</v>
      </c>
      <c r="R6033" t="inlineStr"/>
      <c r="S6033" t="inlineStr"/>
      <c r="T6033" t="inlineStr"/>
      <c r="U6033" t="n">
        <v>0</v>
      </c>
      <c r="V6033" t="n">
        <v>500000000</v>
      </c>
      <c r="W6033" t="inlineStr"/>
      <c r="X6033" t="inlineStr">
        <is>
          <t>libre</t>
        </is>
      </c>
    </row>
    <row r="6034" ht="15" customHeight="1" s="1003">
      <c r="A6034" s="1019" t="inlineStr">
        <is>
          <t>Fibres, lipides et sons</t>
        </is>
      </c>
      <c r="B6034" t="inlineStr">
        <is>
          <t>Alimentation humaine</t>
        </is>
      </c>
      <c r="C6034" t="inlineStr">
        <is>
          <t>kt</t>
        </is>
      </c>
      <c r="D6034" t="inlineStr">
        <is>
          <t>France</t>
        </is>
      </c>
      <c r="E6034" t="inlineStr">
        <is>
          <t>2023-24</t>
        </is>
      </c>
      <c r="F6034" t="inlineStr">
        <is>
          <t>Lentille</t>
        </is>
      </c>
      <c r="G6034" t="inlineStr"/>
      <c r="H6034" t="inlineStr"/>
      <c r="I6034" t="inlineStr"/>
      <c r="J6034" t="inlineStr"/>
      <c r="K6034" t="inlineStr"/>
      <c r="L6034" t="inlineStr"/>
      <c r="M6034" t="inlineStr"/>
      <c r="N6034" t="inlineStr"/>
      <c r="O6034" t="n">
        <v>-0</v>
      </c>
      <c r="P6034" t="n">
        <v>0</v>
      </c>
      <c r="Q6034" t="n">
        <v>0</v>
      </c>
      <c r="R6034" t="inlineStr"/>
      <c r="S6034" t="inlineStr"/>
      <c r="T6034" t="inlineStr"/>
      <c r="U6034" t="n">
        <v>0</v>
      </c>
      <c r="V6034" t="n">
        <v>500000000</v>
      </c>
      <c r="W6034" t="inlineStr"/>
      <c r="X6034" t="inlineStr">
        <is>
          <t>libre</t>
        </is>
      </c>
    </row>
    <row r="6035" ht="15" customHeight="1" s="1003">
      <c r="A6035" s="1019" t="inlineStr">
        <is>
          <t>Fibres, lipides et sons</t>
        </is>
      </c>
      <c r="B6035" t="inlineStr">
        <is>
          <t>Usages alimentaires</t>
        </is>
      </c>
      <c r="C6035" t="inlineStr">
        <is>
          <t>kt</t>
        </is>
      </c>
      <c r="D6035" t="inlineStr">
        <is>
          <t>France</t>
        </is>
      </c>
      <c r="E6035" t="inlineStr">
        <is>
          <t>2023-24</t>
        </is>
      </c>
      <c r="F6035" t="inlineStr">
        <is>
          <t>Lentille</t>
        </is>
      </c>
      <c r="G6035" t="inlineStr"/>
      <c r="H6035" t="inlineStr"/>
      <c r="I6035" t="inlineStr"/>
      <c r="J6035" t="inlineStr"/>
      <c r="K6035" t="inlineStr"/>
      <c r="L6035" t="inlineStr"/>
      <c r="M6035" t="inlineStr"/>
      <c r="N6035" t="inlineStr"/>
      <c r="O6035" t="n">
        <v>-0</v>
      </c>
      <c r="P6035" t="n">
        <v>0</v>
      </c>
      <c r="Q6035" t="n">
        <v>0</v>
      </c>
      <c r="R6035" t="inlineStr"/>
      <c r="S6035" t="inlineStr"/>
      <c r="T6035" t="inlineStr"/>
      <c r="U6035" t="n">
        <v>0</v>
      </c>
      <c r="V6035" t="n">
        <v>500000000</v>
      </c>
      <c r="W6035" t="inlineStr"/>
      <c r="X6035" t="inlineStr">
        <is>
          <t>libre</t>
        </is>
      </c>
    </row>
    <row r="6036" ht="15" customHeight="1" s="1003">
      <c r="A6036" s="1019" t="inlineStr">
        <is>
          <t>Fibres, lipides et sons</t>
        </is>
      </c>
      <c r="B6036" t="inlineStr">
        <is>
          <t>Débouchés</t>
        </is>
      </c>
      <c r="C6036" t="inlineStr">
        <is>
          <t>kt</t>
        </is>
      </c>
      <c r="D6036" t="inlineStr">
        <is>
          <t>France</t>
        </is>
      </c>
      <c r="E6036" t="inlineStr">
        <is>
          <t>2023-24</t>
        </is>
      </c>
      <c r="F6036" t="inlineStr">
        <is>
          <t>Lentille</t>
        </is>
      </c>
      <c r="G6036" t="inlineStr"/>
      <c r="H6036" t="inlineStr"/>
      <c r="I6036" t="inlineStr"/>
      <c r="J6036" t="inlineStr"/>
      <c r="K6036" t="inlineStr"/>
      <c r="L6036" t="inlineStr"/>
      <c r="M6036" t="inlineStr"/>
      <c r="N6036" t="inlineStr"/>
      <c r="O6036" t="n">
        <v>-0</v>
      </c>
      <c r="P6036" t="n">
        <v>0</v>
      </c>
      <c r="Q6036" t="n">
        <v>0</v>
      </c>
      <c r="R6036" t="inlineStr"/>
      <c r="S6036" t="inlineStr"/>
      <c r="T6036" t="inlineStr"/>
      <c r="U6036" t="n">
        <v>0</v>
      </c>
      <c r="V6036" t="n">
        <v>500000000</v>
      </c>
      <c r="W6036" t="inlineStr"/>
      <c r="X6036" t="inlineStr">
        <is>
          <t>libre</t>
        </is>
      </c>
    </row>
    <row r="6037" ht="15" customHeight="1" s="1003">
      <c r="A6037" s="1019" t="inlineStr">
        <is>
          <t>Farine</t>
        </is>
      </c>
      <c r="B6037" t="inlineStr">
        <is>
          <t>Autres IAA</t>
        </is>
      </c>
      <c r="C6037" t="inlineStr">
        <is>
          <t>kt</t>
        </is>
      </c>
      <c r="D6037" t="inlineStr">
        <is>
          <t>France</t>
        </is>
      </c>
      <c r="E6037" t="inlineStr">
        <is>
          <t>2023-24</t>
        </is>
      </c>
      <c r="F6037" t="inlineStr">
        <is>
          <t>Lentille</t>
        </is>
      </c>
      <c r="G6037" t="inlineStr"/>
      <c r="H6037" t="inlineStr"/>
      <c r="I6037" t="inlineStr"/>
      <c r="J6037" t="inlineStr"/>
      <c r="K6037" t="inlineStr"/>
      <c r="L6037" t="inlineStr"/>
      <c r="M6037" t="inlineStr"/>
      <c r="N6037" t="inlineStr"/>
      <c r="O6037" t="n">
        <v>-0</v>
      </c>
      <c r="P6037" t="n">
        <v>0</v>
      </c>
      <c r="Q6037" t="n">
        <v>-0</v>
      </c>
      <c r="R6037" t="inlineStr"/>
      <c r="S6037" t="inlineStr"/>
      <c r="T6037" t="inlineStr"/>
      <c r="U6037" t="n">
        <v>0</v>
      </c>
      <c r="V6037" t="n">
        <v>500000000</v>
      </c>
      <c r="W6037" t="inlineStr"/>
      <c r="X6037" t="inlineStr">
        <is>
          <t>libre</t>
        </is>
      </c>
    </row>
    <row r="6038" ht="15" customHeight="1" s="1003">
      <c r="A6038" s="1019" t="inlineStr">
        <is>
          <t>Farine</t>
        </is>
      </c>
      <c r="B6038" t="inlineStr">
        <is>
          <t>Alimentation humaine</t>
        </is>
      </c>
      <c r="C6038" t="inlineStr">
        <is>
          <t>kt</t>
        </is>
      </c>
      <c r="D6038" t="inlineStr">
        <is>
          <t>France</t>
        </is>
      </c>
      <c r="E6038" t="inlineStr">
        <is>
          <t>2023-24</t>
        </is>
      </c>
      <c r="F6038" t="inlineStr">
        <is>
          <t>Lentille</t>
        </is>
      </c>
      <c r="G6038" t="inlineStr"/>
      <c r="H6038" t="inlineStr"/>
      <c r="I6038" t="inlineStr"/>
      <c r="J6038" t="inlineStr"/>
      <c r="K6038" t="inlineStr"/>
      <c r="L6038" t="inlineStr"/>
      <c r="M6038" t="inlineStr"/>
      <c r="N6038" t="inlineStr"/>
      <c r="O6038" t="n">
        <v>-0</v>
      </c>
      <c r="P6038" t="n">
        <v>0</v>
      </c>
      <c r="Q6038" t="n">
        <v>0</v>
      </c>
      <c r="R6038" t="inlineStr"/>
      <c r="S6038" t="inlineStr"/>
      <c r="T6038" t="inlineStr"/>
      <c r="U6038" t="n">
        <v>0</v>
      </c>
      <c r="V6038" t="n">
        <v>500000000</v>
      </c>
      <c r="W6038" t="inlineStr"/>
      <c r="X6038" t="inlineStr">
        <is>
          <t>libre</t>
        </is>
      </c>
    </row>
    <row r="6039" ht="15" customHeight="1" s="1003">
      <c r="A6039" s="1019" t="inlineStr">
        <is>
          <t>Farine</t>
        </is>
      </c>
      <c r="B6039" t="inlineStr">
        <is>
          <t>Usages alimentaires</t>
        </is>
      </c>
      <c r="C6039" t="inlineStr">
        <is>
          <t>kt</t>
        </is>
      </c>
      <c r="D6039" t="inlineStr">
        <is>
          <t>France</t>
        </is>
      </c>
      <c r="E6039" t="inlineStr">
        <is>
          <t>2023-24</t>
        </is>
      </c>
      <c r="F6039" t="inlineStr">
        <is>
          <t>Lentille</t>
        </is>
      </c>
      <c r="G6039" t="inlineStr"/>
      <c r="H6039" t="inlineStr"/>
      <c r="I6039" t="inlineStr"/>
      <c r="J6039" t="inlineStr"/>
      <c r="K6039" t="inlineStr"/>
      <c r="L6039" t="inlineStr"/>
      <c r="M6039" t="inlineStr"/>
      <c r="N6039" t="inlineStr"/>
      <c r="O6039" t="n">
        <v>-0</v>
      </c>
      <c r="P6039" t="n">
        <v>0</v>
      </c>
      <c r="Q6039" t="n">
        <v>0</v>
      </c>
      <c r="R6039" t="inlineStr"/>
      <c r="S6039" t="inlineStr"/>
      <c r="T6039" t="inlineStr"/>
      <c r="U6039" t="n">
        <v>0</v>
      </c>
      <c r="V6039" t="n">
        <v>500000000</v>
      </c>
      <c r="W6039" t="inlineStr"/>
      <c r="X6039" t="inlineStr">
        <is>
          <t>libre</t>
        </is>
      </c>
    </row>
    <row r="6040" ht="15" customHeight="1" s="1003">
      <c r="A6040" s="1019" t="inlineStr">
        <is>
          <t>Farine</t>
        </is>
      </c>
      <c r="B6040" t="inlineStr">
        <is>
          <t>Débouchés</t>
        </is>
      </c>
      <c r="C6040" t="inlineStr">
        <is>
          <t>kt</t>
        </is>
      </c>
      <c r="D6040" t="inlineStr">
        <is>
          <t>France</t>
        </is>
      </c>
      <c r="E6040" t="inlineStr">
        <is>
          <t>2023-24</t>
        </is>
      </c>
      <c r="F6040" t="inlineStr">
        <is>
          <t>Lentille</t>
        </is>
      </c>
      <c r="G6040" t="inlineStr"/>
      <c r="H6040" t="inlineStr"/>
      <c r="I6040" t="inlineStr"/>
      <c r="J6040" t="inlineStr"/>
      <c r="K6040" t="inlineStr"/>
      <c r="L6040" t="inlineStr"/>
      <c r="M6040" t="inlineStr"/>
      <c r="N6040" t="inlineStr"/>
      <c r="O6040" t="n">
        <v>-0</v>
      </c>
      <c r="P6040" t="n">
        <v>0</v>
      </c>
      <c r="Q6040" t="n">
        <v>0</v>
      </c>
      <c r="R6040" t="inlineStr"/>
      <c r="S6040" t="inlineStr"/>
      <c r="T6040" t="inlineStr"/>
      <c r="U6040" t="n">
        <v>0</v>
      </c>
      <c r="V6040" t="n">
        <v>500000000</v>
      </c>
      <c r="W6040" t="inlineStr"/>
      <c r="X6040" t="inlineStr">
        <is>
          <t>libre</t>
        </is>
      </c>
    </row>
    <row r="6041" ht="15" customHeight="1" s="1003">
      <c r="A6041" s="1019" t="inlineStr">
        <is>
          <t>Sons</t>
        </is>
      </c>
      <c r="B6041" t="inlineStr">
        <is>
          <t>Alimentation animale</t>
        </is>
      </c>
      <c r="C6041" t="inlineStr">
        <is>
          <t>kt</t>
        </is>
      </c>
      <c r="D6041" t="inlineStr">
        <is>
          <t>France</t>
        </is>
      </c>
      <c r="E6041" t="inlineStr">
        <is>
          <t>2023-24</t>
        </is>
      </c>
      <c r="F6041" t="inlineStr">
        <is>
          <t>Lentille</t>
        </is>
      </c>
      <c r="G6041" t="inlineStr"/>
      <c r="H6041" t="inlineStr"/>
      <c r="I6041" t="inlineStr"/>
      <c r="J6041" t="inlineStr"/>
      <c r="K6041" t="inlineStr"/>
      <c r="L6041" t="inlineStr"/>
      <c r="M6041" t="inlineStr"/>
      <c r="N6041" t="inlineStr"/>
      <c r="O6041" t="n">
        <v>-0</v>
      </c>
      <c r="P6041" t="n">
        <v>0</v>
      </c>
      <c r="Q6041" t="n">
        <v>0</v>
      </c>
      <c r="R6041" t="inlineStr"/>
      <c r="S6041" t="inlineStr"/>
      <c r="T6041" t="inlineStr"/>
      <c r="U6041" t="n">
        <v>0</v>
      </c>
      <c r="V6041" t="n">
        <v>500000000</v>
      </c>
      <c r="W6041" t="inlineStr"/>
      <c r="X6041" t="inlineStr">
        <is>
          <t>libre</t>
        </is>
      </c>
    </row>
    <row r="6042" ht="15" customHeight="1" s="1003">
      <c r="A6042" s="1019" t="inlineStr">
        <is>
          <t>Sons</t>
        </is>
      </c>
      <c r="B6042" t="inlineStr">
        <is>
          <t>Usages alimentaires</t>
        </is>
      </c>
      <c r="C6042" t="inlineStr">
        <is>
          <t>kt</t>
        </is>
      </c>
      <c r="D6042" t="inlineStr">
        <is>
          <t>France</t>
        </is>
      </c>
      <c r="E6042" t="inlineStr">
        <is>
          <t>2023-24</t>
        </is>
      </c>
      <c r="F6042" t="inlineStr">
        <is>
          <t>Lentille</t>
        </is>
      </c>
      <c r="G6042" t="inlineStr"/>
      <c r="H6042" t="inlineStr"/>
      <c r="I6042" t="inlineStr"/>
      <c r="J6042" t="inlineStr"/>
      <c r="K6042" t="inlineStr"/>
      <c r="L6042" t="inlineStr"/>
      <c r="M6042" t="inlineStr"/>
      <c r="N6042" t="inlineStr"/>
      <c r="O6042" t="n">
        <v>-0</v>
      </c>
      <c r="P6042" t="n">
        <v>0</v>
      </c>
      <c r="Q6042" t="n">
        <v>0</v>
      </c>
      <c r="R6042" t="inlineStr"/>
      <c r="S6042" t="inlineStr"/>
      <c r="T6042" t="inlineStr"/>
      <c r="U6042" t="n">
        <v>0</v>
      </c>
      <c r="V6042" t="n">
        <v>500000000</v>
      </c>
      <c r="W6042" t="inlineStr"/>
      <c r="X6042" t="inlineStr">
        <is>
          <t>libre</t>
        </is>
      </c>
    </row>
    <row r="6043" ht="15" customHeight="1" s="1003">
      <c r="A6043" s="1019" t="inlineStr">
        <is>
          <t>Sons</t>
        </is>
      </c>
      <c r="B6043" t="inlineStr">
        <is>
          <t>Débouchés</t>
        </is>
      </c>
      <c r="C6043" t="inlineStr">
        <is>
          <t>kt</t>
        </is>
      </c>
      <c r="D6043" t="inlineStr">
        <is>
          <t>France</t>
        </is>
      </c>
      <c r="E6043" t="inlineStr">
        <is>
          <t>2023-24</t>
        </is>
      </c>
      <c r="F6043" t="inlineStr">
        <is>
          <t>Lentille</t>
        </is>
      </c>
      <c r="G6043" t="inlineStr"/>
      <c r="H6043" t="inlineStr"/>
      <c r="I6043" t="inlineStr"/>
      <c r="J6043" t="inlineStr"/>
      <c r="K6043" t="inlineStr"/>
      <c r="L6043" t="inlineStr"/>
      <c r="M6043" t="inlineStr"/>
      <c r="N6043" t="inlineStr"/>
      <c r="O6043" t="n">
        <v>-0</v>
      </c>
      <c r="P6043" t="n">
        <v>0</v>
      </c>
      <c r="Q6043" t="n">
        <v>0</v>
      </c>
      <c r="R6043" t="inlineStr"/>
      <c r="S6043" t="inlineStr"/>
      <c r="T6043" t="inlineStr"/>
      <c r="U6043" t="n">
        <v>0</v>
      </c>
      <c r="V6043" t="n">
        <v>500000000</v>
      </c>
      <c r="W6043" t="inlineStr"/>
      <c r="X6043" t="inlineStr">
        <is>
          <t>libre</t>
        </is>
      </c>
    </row>
    <row r="6044" ht="15" customHeight="1" s="1003">
      <c r="A6044" s="1019" t="inlineStr">
        <is>
          <t>Sons</t>
        </is>
      </c>
      <c r="B6044" t="inlineStr">
        <is>
          <t>FAB</t>
        </is>
      </c>
      <c r="C6044" t="inlineStr">
        <is>
          <t>kt</t>
        </is>
      </c>
      <c r="D6044" t="inlineStr">
        <is>
          <t>France</t>
        </is>
      </c>
      <c r="E6044" t="inlineStr">
        <is>
          <t>2023-24</t>
        </is>
      </c>
      <c r="F6044" t="inlineStr">
        <is>
          <t>Lentille</t>
        </is>
      </c>
      <c r="G6044" t="inlineStr"/>
      <c r="H6044" t="inlineStr"/>
      <c r="I6044" t="inlineStr"/>
      <c r="J6044" t="inlineStr"/>
      <c r="K6044" t="inlineStr"/>
      <c r="L6044" t="inlineStr"/>
      <c r="M6044" t="inlineStr"/>
      <c r="N6044" t="inlineStr"/>
      <c r="O6044" t="n">
        <v>-0</v>
      </c>
      <c r="P6044" t="n">
        <v>0</v>
      </c>
      <c r="Q6044" t="n">
        <v>-0</v>
      </c>
      <c r="R6044" t="inlineStr"/>
      <c r="S6044" t="inlineStr"/>
      <c r="T6044" t="inlineStr"/>
      <c r="U6044" t="n">
        <v>0</v>
      </c>
      <c r="V6044" t="n">
        <v>500000000</v>
      </c>
      <c r="W6044" t="inlineStr"/>
      <c r="X6044" t="inlineStr">
        <is>
          <t>libre</t>
        </is>
      </c>
    </row>
    <row r="6045" ht="15" customHeight="1" s="1003">
      <c r="A6045" s="1019" t="inlineStr">
        <is>
          <t>Sons</t>
        </is>
      </c>
      <c r="B6045" t="inlineStr">
        <is>
          <t>FAF</t>
        </is>
      </c>
      <c r="C6045" t="inlineStr">
        <is>
          <t>kt</t>
        </is>
      </c>
      <c r="D6045" t="inlineStr">
        <is>
          <t>France</t>
        </is>
      </c>
      <c r="E6045" t="inlineStr">
        <is>
          <t>2023-24</t>
        </is>
      </c>
      <c r="F6045" t="inlineStr">
        <is>
          <t>Lentille</t>
        </is>
      </c>
      <c r="G6045" t="inlineStr"/>
      <c r="H6045" t="inlineStr"/>
      <c r="I6045" t="inlineStr"/>
      <c r="J6045" t="inlineStr"/>
      <c r="K6045" t="inlineStr"/>
      <c r="L6045" t="inlineStr"/>
      <c r="M6045" t="inlineStr"/>
      <c r="N6045" t="inlineStr"/>
      <c r="O6045" t="n">
        <v>-0</v>
      </c>
      <c r="P6045" t="n">
        <v>0</v>
      </c>
      <c r="Q6045" t="n">
        <v>-0</v>
      </c>
      <c r="R6045" t="inlineStr"/>
      <c r="S6045" t="inlineStr"/>
      <c r="T6045" t="inlineStr"/>
      <c r="U6045" t="n">
        <v>0</v>
      </c>
      <c r="V6045" t="n">
        <v>500000000</v>
      </c>
      <c r="W6045" t="inlineStr"/>
      <c r="X6045" t="inlineStr">
        <is>
          <t>libre</t>
        </is>
      </c>
    </row>
    <row r="6046" ht="15" customHeight="1" s="1003">
      <c r="A6046" s="1019" t="inlineStr">
        <is>
          <t>Sons</t>
        </is>
      </c>
      <c r="B6046" t="inlineStr">
        <is>
          <t>Direct élevage</t>
        </is>
      </c>
      <c r="C6046" t="inlineStr">
        <is>
          <t>kt</t>
        </is>
      </c>
      <c r="D6046" t="inlineStr">
        <is>
          <t>France</t>
        </is>
      </c>
      <c r="E6046" t="inlineStr">
        <is>
          <t>2023-24</t>
        </is>
      </c>
      <c r="F6046" t="inlineStr">
        <is>
          <t>Lentille</t>
        </is>
      </c>
      <c r="G6046" t="inlineStr"/>
      <c r="H6046" t="inlineStr"/>
      <c r="I6046" t="inlineStr"/>
      <c r="J6046" t="inlineStr"/>
      <c r="K6046" t="inlineStr"/>
      <c r="L6046" t="inlineStr"/>
      <c r="M6046" t="inlineStr"/>
      <c r="N6046" t="inlineStr"/>
      <c r="O6046" t="n">
        <v>-0</v>
      </c>
      <c r="P6046" t="n">
        <v>0</v>
      </c>
      <c r="Q6046" t="n">
        <v>-0</v>
      </c>
      <c r="R6046" t="inlineStr"/>
      <c r="S6046" t="inlineStr"/>
      <c r="T6046" t="inlineStr"/>
      <c r="U6046" t="n">
        <v>0</v>
      </c>
      <c r="V6046" t="n">
        <v>500000000</v>
      </c>
      <c r="W6046" t="inlineStr"/>
      <c r="X6046" t="inlineStr">
        <is>
          <t>libre</t>
        </is>
      </c>
    </row>
    <row r="6047" ht="15" customHeight="1" s="1003">
      <c r="A6047" s="1019" t="inlineStr">
        <is>
          <t>Sons</t>
        </is>
      </c>
      <c r="B6047" t="inlineStr">
        <is>
          <t>Petfood</t>
        </is>
      </c>
      <c r="C6047" t="inlineStr">
        <is>
          <t>kt</t>
        </is>
      </c>
      <c r="D6047" t="inlineStr">
        <is>
          <t>France</t>
        </is>
      </c>
      <c r="E6047" t="inlineStr">
        <is>
          <t>2023-24</t>
        </is>
      </c>
      <c r="F6047" t="inlineStr">
        <is>
          <t>Lentille</t>
        </is>
      </c>
      <c r="G6047" t="inlineStr"/>
      <c r="H6047" t="inlineStr"/>
      <c r="I6047" t="inlineStr"/>
      <c r="J6047" t="inlineStr"/>
      <c r="K6047" t="inlineStr"/>
      <c r="L6047" t="inlineStr"/>
      <c r="M6047" t="inlineStr"/>
      <c r="N6047" t="inlineStr"/>
      <c r="O6047" t="n">
        <v>-0</v>
      </c>
      <c r="P6047" t="n">
        <v>0</v>
      </c>
      <c r="Q6047" t="n">
        <v>-0</v>
      </c>
      <c r="R6047" t="inlineStr"/>
      <c r="S6047" t="inlineStr"/>
      <c r="T6047" t="inlineStr"/>
      <c r="U6047" t="n">
        <v>0</v>
      </c>
      <c r="V6047" t="n">
        <v>500000000</v>
      </c>
      <c r="W6047" t="inlineStr"/>
      <c r="X6047" t="inlineStr">
        <is>
          <t>libre</t>
        </is>
      </c>
    </row>
    <row r="6048" ht="15" customHeight="1" s="1003">
      <c r="A6048" s="1019" t="inlineStr">
        <is>
          <t>Sons</t>
        </is>
      </c>
      <c r="B6048" t="inlineStr">
        <is>
          <t>Alimentation animale rente</t>
        </is>
      </c>
      <c r="C6048" t="inlineStr">
        <is>
          <t>kt</t>
        </is>
      </c>
      <c r="D6048" t="inlineStr">
        <is>
          <t>France</t>
        </is>
      </c>
      <c r="E6048" t="inlineStr">
        <is>
          <t>2023-24</t>
        </is>
      </c>
      <c r="F6048" t="inlineStr">
        <is>
          <t>Lentille</t>
        </is>
      </c>
      <c r="G6048" t="inlineStr"/>
      <c r="H6048" t="inlineStr"/>
      <c r="I6048" t="inlineStr"/>
      <c r="J6048" t="inlineStr"/>
      <c r="K6048" t="inlineStr"/>
      <c r="L6048" t="inlineStr"/>
      <c r="M6048" t="inlineStr"/>
      <c r="N6048" t="inlineStr"/>
      <c r="O6048" t="n">
        <v>-0</v>
      </c>
      <c r="P6048" t="n">
        <v>0</v>
      </c>
      <c r="Q6048" t="n">
        <v>0</v>
      </c>
      <c r="R6048" t="inlineStr"/>
      <c r="S6048" t="inlineStr"/>
      <c r="T6048" t="inlineStr"/>
      <c r="U6048" t="n">
        <v>0</v>
      </c>
      <c r="V6048" t="n">
        <v>500000000</v>
      </c>
      <c r="W6048" t="inlineStr"/>
      <c r="X6048" t="inlineStr">
        <is>
          <t>libre</t>
        </is>
      </c>
    </row>
    <row r="6049" ht="15" customHeight="1" s="1003">
      <c r="A6049" s="1019" t="inlineStr">
        <is>
          <t>Sons</t>
        </is>
      </c>
      <c r="B6049" t="inlineStr">
        <is>
          <t>Hors FAB</t>
        </is>
      </c>
      <c r="C6049" t="inlineStr">
        <is>
          <t>kt</t>
        </is>
      </c>
      <c r="D6049" t="inlineStr">
        <is>
          <t>France</t>
        </is>
      </c>
      <c r="E6049" t="inlineStr">
        <is>
          <t>2023-24</t>
        </is>
      </c>
      <c r="F6049" t="inlineStr">
        <is>
          <t>Lentille</t>
        </is>
      </c>
      <c r="G6049" t="inlineStr"/>
      <c r="H6049" t="inlineStr"/>
      <c r="I6049" t="inlineStr"/>
      <c r="J6049" t="inlineStr"/>
      <c r="K6049" t="inlineStr"/>
      <c r="L6049" t="inlineStr"/>
      <c r="M6049" t="inlineStr"/>
      <c r="N6049" t="inlineStr"/>
      <c r="O6049" t="n">
        <v>-0</v>
      </c>
      <c r="P6049" t="n">
        <v>0</v>
      </c>
      <c r="Q6049" t="n">
        <v>0</v>
      </c>
      <c r="R6049" t="inlineStr"/>
      <c r="S6049" t="inlineStr"/>
      <c r="T6049" t="inlineStr"/>
      <c r="U6049" t="n">
        <v>0</v>
      </c>
      <c r="V6049" t="n">
        <v>500000000</v>
      </c>
      <c r="W6049" t="inlineStr"/>
      <c r="X6049" t="inlineStr">
        <is>
          <t>libre</t>
        </is>
      </c>
    </row>
    <row r="6050" ht="15" customHeight="1" s="1003">
      <c r="A6050" s="1019" t="inlineStr">
        <is>
          <t>MPV</t>
        </is>
      </c>
      <c r="B6050" t="inlineStr">
        <is>
          <t>Autres IAA</t>
        </is>
      </c>
      <c r="C6050" t="inlineStr">
        <is>
          <t>kt</t>
        </is>
      </c>
      <c r="D6050" t="inlineStr">
        <is>
          <t>France</t>
        </is>
      </c>
      <c r="E6050" t="inlineStr">
        <is>
          <t>2023-24</t>
        </is>
      </c>
      <c r="F6050" t="inlineStr">
        <is>
          <t>Lentille</t>
        </is>
      </c>
      <c r="G6050" t="inlineStr"/>
      <c r="H6050" t="inlineStr"/>
      <c r="I6050" t="inlineStr"/>
      <c r="J6050" t="inlineStr"/>
      <c r="K6050" t="inlineStr"/>
      <c r="L6050" t="inlineStr"/>
      <c r="M6050" t="inlineStr"/>
      <c r="N6050" t="inlineStr"/>
      <c r="O6050" t="n">
        <v>-0</v>
      </c>
      <c r="P6050" t="n">
        <v>0</v>
      </c>
      <c r="Q6050" t="n">
        <v>-0</v>
      </c>
      <c r="R6050" t="inlineStr"/>
      <c r="S6050" t="inlineStr"/>
      <c r="T6050" t="inlineStr"/>
      <c r="U6050" t="n">
        <v>0</v>
      </c>
      <c r="V6050" t="n">
        <v>500000000</v>
      </c>
      <c r="W6050" t="inlineStr"/>
      <c r="X6050" t="inlineStr">
        <is>
          <t>libre</t>
        </is>
      </c>
    </row>
    <row r="6051" ht="15" customHeight="1" s="1003">
      <c r="A6051" s="1019" t="inlineStr">
        <is>
          <t>MPV</t>
        </is>
      </c>
      <c r="B6051" t="inlineStr">
        <is>
          <t>Alimentation humaine</t>
        </is>
      </c>
      <c r="C6051" t="inlineStr">
        <is>
          <t>kt</t>
        </is>
      </c>
      <c r="D6051" t="inlineStr">
        <is>
          <t>France</t>
        </is>
      </c>
      <c r="E6051" t="inlineStr">
        <is>
          <t>2023-24</t>
        </is>
      </c>
      <c r="F6051" t="inlineStr">
        <is>
          <t>Lentille</t>
        </is>
      </c>
      <c r="G6051" t="inlineStr"/>
      <c r="H6051" t="inlineStr"/>
      <c r="I6051" t="inlineStr"/>
      <c r="J6051" t="inlineStr"/>
      <c r="K6051" t="inlineStr"/>
      <c r="L6051" t="inlineStr"/>
      <c r="M6051" t="inlineStr"/>
      <c r="N6051" t="inlineStr"/>
      <c r="O6051" t="n">
        <v>-0</v>
      </c>
      <c r="P6051" t="n">
        <v>0</v>
      </c>
      <c r="Q6051" t="n">
        <v>0</v>
      </c>
      <c r="R6051" t="inlineStr"/>
      <c r="S6051" t="inlineStr"/>
      <c r="T6051" t="inlineStr"/>
      <c r="U6051" t="n">
        <v>0</v>
      </c>
      <c r="V6051" t="n">
        <v>500000000</v>
      </c>
      <c r="W6051" t="inlineStr"/>
      <c r="X6051" t="inlineStr">
        <is>
          <t>libre</t>
        </is>
      </c>
    </row>
    <row r="6052" ht="15" customHeight="1" s="1003">
      <c r="A6052" s="1019" t="inlineStr">
        <is>
          <t>MPV</t>
        </is>
      </c>
      <c r="B6052" t="inlineStr">
        <is>
          <t>Usages alimentaires</t>
        </is>
      </c>
      <c r="C6052" t="inlineStr">
        <is>
          <t>kt</t>
        </is>
      </c>
      <c r="D6052" t="inlineStr">
        <is>
          <t>France</t>
        </is>
      </c>
      <c r="E6052" t="inlineStr">
        <is>
          <t>2023-24</t>
        </is>
      </c>
      <c r="F6052" t="inlineStr">
        <is>
          <t>Lentille</t>
        </is>
      </c>
      <c r="G6052" t="inlineStr"/>
      <c r="H6052" t="inlineStr"/>
      <c r="I6052" t="inlineStr"/>
      <c r="J6052" t="inlineStr"/>
      <c r="K6052" t="inlineStr"/>
      <c r="L6052" t="inlineStr"/>
      <c r="M6052" t="inlineStr"/>
      <c r="N6052" t="inlineStr"/>
      <c r="O6052" t="n">
        <v>-0</v>
      </c>
      <c r="P6052" t="n">
        <v>0</v>
      </c>
      <c r="Q6052" t="n">
        <v>0</v>
      </c>
      <c r="R6052" t="inlineStr"/>
      <c r="S6052" t="inlineStr"/>
      <c r="T6052" t="inlineStr"/>
      <c r="U6052" t="n">
        <v>0</v>
      </c>
      <c r="V6052" t="n">
        <v>500000000</v>
      </c>
      <c r="W6052" t="inlineStr"/>
      <c r="X6052" t="inlineStr">
        <is>
          <t>libre</t>
        </is>
      </c>
    </row>
    <row r="6053" ht="15" customHeight="1" s="1003">
      <c r="A6053" s="1019" t="inlineStr">
        <is>
          <t>MPV</t>
        </is>
      </c>
      <c r="B6053" t="inlineStr">
        <is>
          <t>Débouchés</t>
        </is>
      </c>
      <c r="C6053" t="inlineStr">
        <is>
          <t>kt</t>
        </is>
      </c>
      <c r="D6053" t="inlineStr">
        <is>
          <t>France</t>
        </is>
      </c>
      <c r="E6053" t="inlineStr">
        <is>
          <t>2023-24</t>
        </is>
      </c>
      <c r="F6053" t="inlineStr">
        <is>
          <t>Lentille</t>
        </is>
      </c>
      <c r="G6053" t="inlineStr"/>
      <c r="H6053" t="inlineStr"/>
      <c r="I6053" t="inlineStr"/>
      <c r="J6053" t="inlineStr"/>
      <c r="K6053" t="inlineStr"/>
      <c r="L6053" t="inlineStr"/>
      <c r="M6053" t="inlineStr"/>
      <c r="N6053" t="inlineStr"/>
      <c r="O6053" t="n">
        <v>-0</v>
      </c>
      <c r="P6053" t="n">
        <v>0</v>
      </c>
      <c r="Q6053" t="n">
        <v>0</v>
      </c>
      <c r="R6053" t="inlineStr"/>
      <c r="S6053" t="inlineStr"/>
      <c r="T6053" t="inlineStr"/>
      <c r="U6053" t="n">
        <v>0</v>
      </c>
      <c r="V6053" t="n">
        <v>500000000</v>
      </c>
      <c r="W6053" t="inlineStr"/>
      <c r="X6053" t="inlineStr">
        <is>
          <t>libre</t>
        </is>
      </c>
    </row>
    <row r="6054" ht="15" customHeight="1" s="1003">
      <c r="A6054" s="1019" t="inlineStr">
        <is>
          <t>Amidon, fibres, lipides et sons</t>
        </is>
      </c>
      <c r="B6054" t="inlineStr">
        <is>
          <t>Autres IAA</t>
        </is>
      </c>
      <c r="C6054" t="inlineStr">
        <is>
          <t>kt</t>
        </is>
      </c>
      <c r="D6054" t="inlineStr">
        <is>
          <t>France</t>
        </is>
      </c>
      <c r="E6054" t="inlineStr">
        <is>
          <t>2023-24</t>
        </is>
      </c>
      <c r="F6054" t="inlineStr">
        <is>
          <t>Lentille</t>
        </is>
      </c>
      <c r="G6054" t="inlineStr"/>
      <c r="H6054" t="inlineStr"/>
      <c r="I6054" t="inlineStr"/>
      <c r="J6054" t="inlineStr"/>
      <c r="K6054" t="inlineStr"/>
      <c r="L6054" t="inlineStr"/>
      <c r="M6054" t="inlineStr"/>
      <c r="N6054" t="inlineStr"/>
      <c r="O6054" t="n">
        <v>-0</v>
      </c>
      <c r="P6054" t="n">
        <v>0</v>
      </c>
      <c r="Q6054" t="n">
        <v>-0</v>
      </c>
      <c r="R6054" t="inlineStr"/>
      <c r="S6054" t="inlineStr"/>
      <c r="T6054" t="inlineStr"/>
      <c r="U6054" t="n">
        <v>0</v>
      </c>
      <c r="V6054" t="n">
        <v>500000000</v>
      </c>
      <c r="W6054" t="inlineStr"/>
      <c r="X6054" t="inlineStr">
        <is>
          <t>libre</t>
        </is>
      </c>
    </row>
    <row r="6055" ht="15" customHeight="1" s="1003">
      <c r="A6055" s="1019" t="inlineStr">
        <is>
          <t>Amidon, fibres, lipides et sons</t>
        </is>
      </c>
      <c r="B6055" t="inlineStr">
        <is>
          <t>Alimentation humaine</t>
        </is>
      </c>
      <c r="C6055" t="inlineStr">
        <is>
          <t>kt</t>
        </is>
      </c>
      <c r="D6055" t="inlineStr">
        <is>
          <t>France</t>
        </is>
      </c>
      <c r="E6055" t="inlineStr">
        <is>
          <t>2023-24</t>
        </is>
      </c>
      <c r="F6055" t="inlineStr">
        <is>
          <t>Lentille</t>
        </is>
      </c>
      <c r="G6055" t="inlineStr"/>
      <c r="H6055" t="inlineStr"/>
      <c r="I6055" t="inlineStr"/>
      <c r="J6055" t="inlineStr"/>
      <c r="K6055" t="inlineStr"/>
      <c r="L6055" t="inlineStr"/>
      <c r="M6055" t="inlineStr"/>
      <c r="N6055" t="inlineStr"/>
      <c r="O6055" t="n">
        <v>-0</v>
      </c>
      <c r="P6055" t="n">
        <v>0</v>
      </c>
      <c r="Q6055" t="n">
        <v>0</v>
      </c>
      <c r="R6055" t="inlineStr"/>
      <c r="S6055" t="inlineStr"/>
      <c r="T6055" t="inlineStr"/>
      <c r="U6055" t="n">
        <v>0</v>
      </c>
      <c r="V6055" t="n">
        <v>500000000</v>
      </c>
      <c r="W6055" t="inlineStr"/>
      <c r="X6055" t="inlineStr">
        <is>
          <t>libre</t>
        </is>
      </c>
    </row>
    <row r="6056" ht="15" customHeight="1" s="1003">
      <c r="A6056" s="1019" t="inlineStr">
        <is>
          <t>Amidon, fibres, lipides et sons</t>
        </is>
      </c>
      <c r="B6056" t="inlineStr">
        <is>
          <t>Usages alimentaires</t>
        </is>
      </c>
      <c r="C6056" t="inlineStr">
        <is>
          <t>kt</t>
        </is>
      </c>
      <c r="D6056" t="inlineStr">
        <is>
          <t>France</t>
        </is>
      </c>
      <c r="E6056" t="inlineStr">
        <is>
          <t>2023-24</t>
        </is>
      </c>
      <c r="F6056" t="inlineStr">
        <is>
          <t>Lentille</t>
        </is>
      </c>
      <c r="G6056" t="inlineStr"/>
      <c r="H6056" t="inlineStr"/>
      <c r="I6056" t="inlineStr"/>
      <c r="J6056" t="inlineStr"/>
      <c r="K6056" t="inlineStr"/>
      <c r="L6056" t="inlineStr"/>
      <c r="M6056" t="inlineStr"/>
      <c r="N6056" t="inlineStr"/>
      <c r="O6056" t="n">
        <v>-0</v>
      </c>
      <c r="P6056" t="n">
        <v>0</v>
      </c>
      <c r="Q6056" t="n">
        <v>0</v>
      </c>
      <c r="R6056" t="inlineStr"/>
      <c r="S6056" t="inlineStr"/>
      <c r="T6056" t="inlineStr"/>
      <c r="U6056" t="n">
        <v>0</v>
      </c>
      <c r="V6056" t="n">
        <v>500000000</v>
      </c>
      <c r="W6056" t="inlineStr"/>
      <c r="X6056" t="inlineStr">
        <is>
          <t>libre</t>
        </is>
      </c>
    </row>
    <row r="6057" ht="15" customHeight="1" s="1003">
      <c r="A6057" s="1019" t="inlineStr">
        <is>
          <t>Amidon, fibres, lipides et sons</t>
        </is>
      </c>
      <c r="B6057" t="inlineStr">
        <is>
          <t>Débouchés</t>
        </is>
      </c>
      <c r="C6057" t="inlineStr">
        <is>
          <t>kt</t>
        </is>
      </c>
      <c r="D6057" t="inlineStr">
        <is>
          <t>France</t>
        </is>
      </c>
      <c r="E6057" t="inlineStr">
        <is>
          <t>2023-24</t>
        </is>
      </c>
      <c r="F6057" t="inlineStr">
        <is>
          <t>Lentille</t>
        </is>
      </c>
      <c r="G6057" t="inlineStr"/>
      <c r="H6057" t="inlineStr"/>
      <c r="I6057" t="inlineStr"/>
      <c r="J6057" t="inlineStr"/>
      <c r="K6057" t="inlineStr"/>
      <c r="L6057" t="inlineStr"/>
      <c r="M6057" t="inlineStr"/>
      <c r="N6057" t="inlineStr"/>
      <c r="O6057" t="n">
        <v>-0</v>
      </c>
      <c r="P6057" t="n">
        <v>0</v>
      </c>
      <c r="Q6057" t="n">
        <v>0</v>
      </c>
      <c r="R6057" t="inlineStr"/>
      <c r="S6057" t="inlineStr"/>
      <c r="T6057" t="inlineStr"/>
      <c r="U6057" t="n">
        <v>0</v>
      </c>
      <c r="V6057" t="n">
        <v>500000000</v>
      </c>
      <c r="W6057" t="inlineStr"/>
      <c r="X6057" t="inlineStr">
        <is>
          <t>libre</t>
        </is>
      </c>
    </row>
    <row r="6058" ht="15" customHeight="1" s="1003">
      <c r="A6058" s="1019" t="inlineStr">
        <is>
          <t>Récolte</t>
        </is>
      </c>
      <c r="B6058" t="inlineStr">
        <is>
          <t>Olives</t>
        </is>
      </c>
      <c r="C6058" t="inlineStr">
        <is>
          <t>kt</t>
        </is>
      </c>
      <c r="D6058" t="inlineStr">
        <is>
          <t>France</t>
        </is>
      </c>
      <c r="E6058" t="inlineStr">
        <is>
          <t>2023-24</t>
        </is>
      </c>
      <c r="F6058" t="inlineStr">
        <is>
          <t>Lentille</t>
        </is>
      </c>
      <c r="G6058" t="inlineStr"/>
      <c r="H6058" t="inlineStr"/>
      <c r="I6058" t="inlineStr"/>
      <c r="J6058" t="inlineStr"/>
      <c r="K6058" t="inlineStr"/>
      <c r="L6058" t="inlineStr"/>
      <c r="M6058" t="inlineStr"/>
      <c r="N6058" t="inlineStr"/>
      <c r="O6058" t="n">
        <v>-0</v>
      </c>
      <c r="P6058" t="n">
        <v>0</v>
      </c>
      <c r="Q6058" t="n">
        <v>500000000</v>
      </c>
      <c r="R6058" t="inlineStr"/>
      <c r="S6058" t="inlineStr"/>
      <c r="T6058" t="inlineStr"/>
      <c r="U6058" t="n">
        <v>0</v>
      </c>
      <c r="V6058" t="n">
        <v>500000000</v>
      </c>
      <c r="W6058" t="inlineStr"/>
      <c r="X6058" t="inlineStr">
        <is>
          <t>libre unbounded</t>
        </is>
      </c>
    </row>
    <row r="6059" ht="15" customHeight="1" s="1003">
      <c r="A6059" s="1019" t="inlineStr">
        <is>
          <t>Récolte</t>
        </is>
      </c>
      <c r="B6059" t="inlineStr">
        <is>
          <t>Graines récoltées</t>
        </is>
      </c>
      <c r="C6059" t="inlineStr">
        <is>
          <t>kt</t>
        </is>
      </c>
      <c r="D6059" t="inlineStr">
        <is>
          <t>France</t>
        </is>
      </c>
      <c r="E6059" t="inlineStr">
        <is>
          <t>2023-24</t>
        </is>
      </c>
      <c r="F6059" t="inlineStr">
        <is>
          <t>Lentille</t>
        </is>
      </c>
      <c r="G6059" t="inlineStr">
        <is>
          <t>Récolte = 33 kt (Statistique Agricole Annuelle - SSP)</t>
        </is>
      </c>
      <c r="H6059" t="inlineStr"/>
      <c r="I6059" t="inlineStr">
        <is>
          <t>Statistique Agricole Annuelle - SSP</t>
        </is>
      </c>
      <c r="J6059" t="inlineStr"/>
      <c r="K6059" t="inlineStr">
        <is>
          <t>Volume</t>
        </is>
      </c>
      <c r="L6059" t="inlineStr">
        <is>
          <t>Récolte</t>
        </is>
      </c>
      <c r="M6059" t="inlineStr">
        <is>
          <t>Récoltes - AGRESTE</t>
        </is>
      </c>
      <c r="N6059" t="inlineStr"/>
      <c r="O6059" t="n">
        <v>33</v>
      </c>
      <c r="P6059" t="inlineStr"/>
      <c r="Q6059" t="inlineStr"/>
      <c r="R6059" t="n">
        <v>32.96</v>
      </c>
      <c r="S6059" t="n">
        <v>1.65</v>
      </c>
      <c r="T6059" t="n">
        <v>0.1</v>
      </c>
      <c r="U6059" t="n">
        <v>0</v>
      </c>
      <c r="V6059" t="n">
        <v>500000000</v>
      </c>
      <c r="W6059" t="n">
        <v>0</v>
      </c>
      <c r="X6059" t="inlineStr">
        <is>
          <t>mesuré</t>
        </is>
      </c>
    </row>
    <row r="6060" ht="15" customHeight="1" s="1003">
      <c r="A6060" s="1019" t="inlineStr">
        <is>
          <t>Ferme</t>
        </is>
      </c>
      <c r="B6060" t="inlineStr">
        <is>
          <t>Stock final à la ferme</t>
        </is>
      </c>
      <c r="C6060" t="inlineStr">
        <is>
          <t>kt</t>
        </is>
      </c>
      <c r="D6060" t="inlineStr">
        <is>
          <t>France</t>
        </is>
      </c>
      <c r="E6060" t="inlineStr">
        <is>
          <t>2023-24</t>
        </is>
      </c>
      <c r="F6060" t="inlineStr">
        <is>
          <t>Lentille</t>
        </is>
      </c>
      <c r="G6060" t="inlineStr"/>
      <c r="H6060" t="inlineStr"/>
      <c r="I6060" t="inlineStr"/>
      <c r="J6060" t="inlineStr">
        <is>
          <t>Le stock à la ferme est négligé</t>
        </is>
      </c>
      <c r="K6060" t="inlineStr"/>
      <c r="L6060" t="inlineStr">
        <is>
          <t>Stock final à la ferme</t>
        </is>
      </c>
      <c r="M6060" t="inlineStr"/>
      <c r="N6060" t="inlineStr"/>
      <c r="O6060" t="n">
        <v>-0</v>
      </c>
      <c r="P6060" t="inlineStr"/>
      <c r="Q6060" t="inlineStr"/>
      <c r="R6060" t="n">
        <v>0</v>
      </c>
      <c r="S6060" t="n">
        <v>0</v>
      </c>
      <c r="T6060" t="inlineStr"/>
      <c r="U6060" t="n">
        <v>0</v>
      </c>
      <c r="V6060" t="n">
        <v>500000000</v>
      </c>
      <c r="W6060" t="n">
        <v>0</v>
      </c>
      <c r="X6060" t="inlineStr">
        <is>
          <t>mesuré</t>
        </is>
      </c>
    </row>
    <row r="6061" ht="15" customHeight="1" s="1003">
      <c r="A6061" s="1019" t="inlineStr">
        <is>
          <t>Ferme</t>
        </is>
      </c>
      <c r="B6061" t="inlineStr">
        <is>
          <t>Graines autoconsommées</t>
        </is>
      </c>
      <c r="C6061" t="inlineStr">
        <is>
          <t>kt</t>
        </is>
      </c>
      <c r="D6061" t="inlineStr">
        <is>
          <t>France</t>
        </is>
      </c>
      <c r="E6061" t="inlineStr">
        <is>
          <t>2023-24</t>
        </is>
      </c>
      <c r="F6061" t="inlineStr">
        <is>
          <t>Lentille</t>
        </is>
      </c>
      <c r="G6061" t="inlineStr"/>
      <c r="H6061" t="inlineStr"/>
      <c r="I6061" t="inlineStr"/>
      <c r="J6061" t="inlineStr"/>
      <c r="K6061" t="inlineStr"/>
      <c r="L6061" t="inlineStr"/>
      <c r="M6061" t="inlineStr"/>
      <c r="N6061" t="inlineStr"/>
      <c r="O6061" t="n">
        <v>17.3</v>
      </c>
      <c r="P6061" t="inlineStr"/>
      <c r="Q6061" t="inlineStr"/>
      <c r="R6061" t="inlineStr"/>
      <c r="S6061" t="inlineStr"/>
      <c r="T6061" t="inlineStr"/>
      <c r="U6061" t="n">
        <v>0</v>
      </c>
      <c r="V6061" t="n">
        <v>500000000</v>
      </c>
      <c r="W6061" t="inlineStr"/>
      <c r="X6061" t="inlineStr">
        <is>
          <t>déterminé</t>
        </is>
      </c>
    </row>
    <row r="6062" ht="15" customHeight="1" s="1003">
      <c r="A6062" s="1019" t="inlineStr">
        <is>
          <t>Ferme</t>
        </is>
      </c>
      <c r="B6062" t="inlineStr">
        <is>
          <t>Stock final</t>
        </is>
      </c>
      <c r="C6062" t="inlineStr">
        <is>
          <t>kt</t>
        </is>
      </c>
      <c r="D6062" t="inlineStr">
        <is>
          <t>France</t>
        </is>
      </c>
      <c r="E6062" t="inlineStr">
        <is>
          <t>2023-24</t>
        </is>
      </c>
      <c r="F6062" t="inlineStr">
        <is>
          <t>Lentille</t>
        </is>
      </c>
      <c r="G6062" t="inlineStr"/>
      <c r="H6062" t="inlineStr"/>
      <c r="I6062" t="inlineStr"/>
      <c r="J6062" t="inlineStr"/>
      <c r="K6062" t="inlineStr"/>
      <c r="L6062" t="inlineStr"/>
      <c r="M6062" t="inlineStr"/>
      <c r="N6062" t="inlineStr"/>
      <c r="O6062" t="n">
        <v>0</v>
      </c>
      <c r="P6062" t="inlineStr"/>
      <c r="Q6062" t="inlineStr"/>
      <c r="R6062" t="inlineStr"/>
      <c r="S6062" t="inlineStr"/>
      <c r="T6062" t="inlineStr"/>
      <c r="U6062" t="n">
        <v>0</v>
      </c>
      <c r="V6062" t="n">
        <v>500000000</v>
      </c>
      <c r="W6062" t="inlineStr"/>
      <c r="X6062" t="inlineStr">
        <is>
          <t>déterminé</t>
        </is>
      </c>
    </row>
    <row r="6063" ht="15" customHeight="1" s="1003">
      <c r="A6063" s="1019" t="inlineStr">
        <is>
          <t>OS</t>
        </is>
      </c>
      <c r="B6063" t="inlineStr">
        <is>
          <t>Graines collectées</t>
        </is>
      </c>
      <c r="C6063" t="inlineStr">
        <is>
          <t>kt</t>
        </is>
      </c>
      <c r="D6063" t="inlineStr">
        <is>
          <t>France</t>
        </is>
      </c>
      <c r="E6063" t="inlineStr">
        <is>
          <t>2023-24</t>
        </is>
      </c>
      <c r="F6063" t="inlineStr">
        <is>
          <t>Lentille</t>
        </is>
      </c>
      <c r="G6063" t="inlineStr"/>
      <c r="H6063" t="inlineStr"/>
      <c r="I6063" t="inlineStr"/>
      <c r="J6063" t="inlineStr"/>
      <c r="K6063" t="inlineStr"/>
      <c r="L6063" t="inlineStr"/>
      <c r="M6063" t="inlineStr"/>
      <c r="N6063" t="inlineStr"/>
      <c r="O6063" t="n">
        <v>14.8</v>
      </c>
      <c r="P6063" t="inlineStr"/>
      <c r="Q6063" t="inlineStr"/>
      <c r="R6063" t="inlineStr"/>
      <c r="S6063" t="inlineStr"/>
      <c r="T6063" t="inlineStr"/>
      <c r="U6063" t="n">
        <v>0</v>
      </c>
      <c r="V6063" t="n">
        <v>500000000</v>
      </c>
      <c r="W6063" t="inlineStr"/>
      <c r="X6063" t="inlineStr">
        <is>
          <t>déterminé</t>
        </is>
      </c>
    </row>
    <row r="6064" ht="15" customHeight="1" s="1003">
      <c r="A6064" s="1019" t="inlineStr">
        <is>
          <t>OS</t>
        </is>
      </c>
      <c r="B6064" t="inlineStr">
        <is>
          <t>Stock final collecteurs</t>
        </is>
      </c>
      <c r="C6064" t="inlineStr">
        <is>
          <t>kt</t>
        </is>
      </c>
      <c r="D6064" t="inlineStr">
        <is>
          <t>France</t>
        </is>
      </c>
      <c r="E6064" t="inlineStr">
        <is>
          <t>2023-24</t>
        </is>
      </c>
      <c r="F6064" t="inlineStr">
        <is>
          <t>Lentille</t>
        </is>
      </c>
      <c r="G6064" t="inlineStr">
        <is>
          <t>Stock final collecteurs = 3 kt (Collectes, stocks - FranceAgriMer)</t>
        </is>
      </c>
      <c r="H6064" t="inlineStr"/>
      <c r="I6064" t="inlineStr">
        <is>
          <t>Collectes, stocks - FranceAgriMer</t>
        </is>
      </c>
      <c r="J6064" t="inlineStr"/>
      <c r="K6064" t="inlineStr">
        <is>
          <t>Volume</t>
        </is>
      </c>
      <c r="L6064" t="inlineStr">
        <is>
          <t>Stock final collecteurs</t>
        </is>
      </c>
      <c r="M6064" t="inlineStr">
        <is>
          <t>Collectes, stocks protéa - FAM</t>
        </is>
      </c>
      <c r="N6064" t="inlineStr"/>
      <c r="O6064" t="n">
        <v>3.4</v>
      </c>
      <c r="P6064" t="inlineStr"/>
      <c r="Q6064" t="inlineStr"/>
      <c r="R6064" t="n">
        <v>3.4</v>
      </c>
      <c r="S6064" t="n">
        <v>0.17</v>
      </c>
      <c r="T6064" t="n">
        <v>0.1</v>
      </c>
      <c r="U6064" t="n">
        <v>0</v>
      </c>
      <c r="V6064" t="n">
        <v>500000000</v>
      </c>
      <c r="W6064" t="n">
        <v>0</v>
      </c>
      <c r="X6064" t="inlineStr">
        <is>
          <t>mesuré</t>
        </is>
      </c>
    </row>
    <row r="6065" ht="15" customHeight="1" s="1003">
      <c r="A6065" s="1019" t="inlineStr">
        <is>
          <t>OS</t>
        </is>
      </c>
      <c r="B6065" t="inlineStr">
        <is>
          <t>Stock final</t>
        </is>
      </c>
      <c r="C6065" t="inlineStr">
        <is>
          <t>kt</t>
        </is>
      </c>
      <c r="D6065" t="inlineStr">
        <is>
          <t>France</t>
        </is>
      </c>
      <c r="E6065" t="inlineStr">
        <is>
          <t>2023-24</t>
        </is>
      </c>
      <c r="F6065" t="inlineStr">
        <is>
          <t>Lentille</t>
        </is>
      </c>
      <c r="G6065" t="inlineStr">
        <is>
          <t>Stock final collecteurs = 3 kt (Collectes, stocks - FranceAgriMer)</t>
        </is>
      </c>
      <c r="H6065" t="inlineStr"/>
      <c r="I6065" t="inlineStr">
        <is>
          <t>Collectes, stocks - FranceAgriMer</t>
        </is>
      </c>
      <c r="J6065" t="inlineStr"/>
      <c r="K6065" t="inlineStr">
        <is>
          <t>Volume</t>
        </is>
      </c>
      <c r="L6065" t="inlineStr">
        <is>
          <t>Stock final collecteurs</t>
        </is>
      </c>
      <c r="M6065" t="inlineStr">
        <is>
          <t>Collectes, stocks protéa - FAM</t>
        </is>
      </c>
      <c r="N6065" t="inlineStr"/>
      <c r="O6065" t="n">
        <v>3.4</v>
      </c>
      <c r="P6065" t="inlineStr"/>
      <c r="Q6065" t="inlineStr"/>
      <c r="R6065" t="inlineStr"/>
      <c r="S6065" t="inlineStr"/>
      <c r="T6065" t="inlineStr"/>
      <c r="U6065" t="n">
        <v>0</v>
      </c>
      <c r="V6065" t="n">
        <v>500000000</v>
      </c>
      <c r="W6065" t="inlineStr"/>
      <c r="X6065" t="inlineStr">
        <is>
          <t>déterminé</t>
        </is>
      </c>
    </row>
    <row r="6066" ht="15" customHeight="1" s="1003">
      <c r="A6066" s="1019" t="inlineStr">
        <is>
          <t>OS</t>
        </is>
      </c>
      <c r="B6066" t="inlineStr">
        <is>
          <t>Issues de silo</t>
        </is>
      </c>
      <c r="C6066" t="inlineStr">
        <is>
          <t>kt</t>
        </is>
      </c>
      <c r="D6066" t="inlineStr">
        <is>
          <t>France</t>
        </is>
      </c>
      <c r="E6066" t="inlineStr">
        <is>
          <t>2023-24</t>
        </is>
      </c>
      <c r="F6066" t="inlineStr">
        <is>
          <t>Lentille</t>
        </is>
      </c>
      <c r="G6066" t="inlineStr"/>
      <c r="H6066" t="inlineStr">
        <is>
          <t>Ratio d'issues de silo = 1 % (ONRB - FranceAgriMer)</t>
        </is>
      </c>
      <c r="I6066" t="inlineStr">
        <is>
          <t>ONRB - FranceAgriMer</t>
        </is>
      </c>
      <c r="J6066" t="inlineStr">
        <is>
          <t>Même ratio d'issues de silo que les pois et fèveroles</t>
        </is>
      </c>
      <c r="K6066" t="inlineStr">
        <is>
          <t>Rendement</t>
        </is>
      </c>
      <c r="L6066" t="inlineStr">
        <is>
          <t>Ratio d'issues de silo</t>
        </is>
      </c>
      <c r="M6066" t="inlineStr">
        <is>
          <t>Issues de silo - ONRB</t>
        </is>
      </c>
      <c r="N6066" t="inlineStr"/>
      <c r="O6066" t="n">
        <v>0.16</v>
      </c>
      <c r="P6066" t="inlineStr"/>
      <c r="Q6066" t="inlineStr"/>
      <c r="R6066" t="inlineStr"/>
      <c r="S6066" t="inlineStr"/>
      <c r="T6066" t="inlineStr"/>
      <c r="U6066" t="n">
        <v>0</v>
      </c>
      <c r="V6066" t="n">
        <v>500000000</v>
      </c>
      <c r="W6066" t="inlineStr"/>
      <c r="X6066" t="inlineStr">
        <is>
          <t>déterminé</t>
        </is>
      </c>
    </row>
    <row r="6067" ht="15" customHeight="1" s="1003">
      <c r="A6067" s="1019" t="inlineStr">
        <is>
          <t>Trituration</t>
        </is>
      </c>
      <c r="B6067" t="inlineStr">
        <is>
          <t>Huile</t>
        </is>
      </c>
      <c r="C6067" t="inlineStr">
        <is>
          <t>kt</t>
        </is>
      </c>
      <c r="D6067" t="inlineStr">
        <is>
          <t>France</t>
        </is>
      </c>
      <c r="E6067" t="inlineStr">
        <is>
          <t>2023-24</t>
        </is>
      </c>
      <c r="F6067" t="inlineStr">
        <is>
          <t>Lentille</t>
        </is>
      </c>
      <c r="G6067" t="inlineStr"/>
      <c r="H6067" t="inlineStr"/>
      <c r="I6067" t="inlineStr"/>
      <c r="J6067" t="inlineStr">
        <is>
          <t>Pas de trituration</t>
        </is>
      </c>
      <c r="K6067" t="inlineStr"/>
      <c r="L6067" t="inlineStr"/>
      <c r="M6067" t="inlineStr"/>
      <c r="N6067" t="inlineStr"/>
      <c r="O6067" t="n">
        <v>-0</v>
      </c>
      <c r="P6067" t="inlineStr"/>
      <c r="Q6067" t="inlineStr"/>
      <c r="R6067" t="n">
        <v>0</v>
      </c>
      <c r="S6067" t="n">
        <v>0</v>
      </c>
      <c r="T6067" t="inlineStr"/>
      <c r="U6067" t="n">
        <v>0</v>
      </c>
      <c r="V6067" t="n">
        <v>500000000</v>
      </c>
      <c r="W6067" t="n">
        <v>0</v>
      </c>
      <c r="X6067" t="inlineStr">
        <is>
          <t>mesuré</t>
        </is>
      </c>
    </row>
    <row r="6068" ht="15" customHeight="1" s="1003">
      <c r="A6068" s="1019" t="inlineStr">
        <is>
          <t>Trituration</t>
        </is>
      </c>
      <c r="B6068" t="inlineStr">
        <is>
          <t>Tourteaux</t>
        </is>
      </c>
      <c r="C6068" t="inlineStr">
        <is>
          <t>kt</t>
        </is>
      </c>
      <c r="D6068" t="inlineStr">
        <is>
          <t>France</t>
        </is>
      </c>
      <c r="E6068" t="inlineStr">
        <is>
          <t>2023-24</t>
        </is>
      </c>
      <c r="F6068" t="inlineStr">
        <is>
          <t>Lentille</t>
        </is>
      </c>
      <c r="G6068" t="inlineStr"/>
      <c r="H6068" t="inlineStr"/>
      <c r="I6068" t="inlineStr"/>
      <c r="J6068" t="inlineStr"/>
      <c r="K6068" t="inlineStr"/>
      <c r="L6068" t="inlineStr"/>
      <c r="M6068" t="inlineStr"/>
      <c r="N6068" t="inlineStr"/>
      <c r="O6068" t="n">
        <v>-0</v>
      </c>
      <c r="P6068" t="inlineStr"/>
      <c r="Q6068" t="inlineStr"/>
      <c r="R6068" t="n">
        <v>0</v>
      </c>
      <c r="S6068" t="n">
        <v>0</v>
      </c>
      <c r="T6068" t="inlineStr"/>
      <c r="U6068" t="n">
        <v>0</v>
      </c>
      <c r="V6068" t="n">
        <v>500000000</v>
      </c>
      <c r="W6068" t="n">
        <v>0</v>
      </c>
      <c r="X6068" t="inlineStr">
        <is>
          <t>mesuré</t>
        </is>
      </c>
    </row>
    <row r="6069" ht="15" customHeight="1" s="1003">
      <c r="A6069" s="1019" t="inlineStr">
        <is>
          <t>Trituration</t>
        </is>
      </c>
      <c r="B6069" t="inlineStr">
        <is>
          <t>Coques (+ eau)</t>
        </is>
      </c>
      <c r="C6069" t="inlineStr">
        <is>
          <t>kt</t>
        </is>
      </c>
      <c r="D6069" t="inlineStr">
        <is>
          <t>France</t>
        </is>
      </c>
      <c r="E6069" t="inlineStr">
        <is>
          <t>2023-24</t>
        </is>
      </c>
      <c r="F6069" t="inlineStr">
        <is>
          <t>Lentille</t>
        </is>
      </c>
      <c r="G6069" t="inlineStr"/>
      <c r="H6069" t="inlineStr"/>
      <c r="I6069" t="inlineStr"/>
      <c r="J6069" t="inlineStr"/>
      <c r="K6069" t="inlineStr"/>
      <c r="L6069" t="inlineStr"/>
      <c r="M6069" t="inlineStr"/>
      <c r="N6069" t="inlineStr"/>
      <c r="O6069" t="n">
        <v>0</v>
      </c>
      <c r="P6069" t="inlineStr"/>
      <c r="Q6069" t="inlineStr"/>
      <c r="R6069" t="inlineStr"/>
      <c r="S6069" t="inlineStr"/>
      <c r="T6069" t="inlineStr"/>
      <c r="U6069" t="n">
        <v>0</v>
      </c>
      <c r="V6069" t="n">
        <v>500000000</v>
      </c>
      <c r="W6069" t="inlineStr"/>
      <c r="X6069" t="inlineStr">
        <is>
          <t>déterminé</t>
        </is>
      </c>
    </row>
    <row r="6070" ht="15" customHeight="1" s="1003">
      <c r="A6070" s="1019" t="inlineStr">
        <is>
          <t>Moulin</t>
        </is>
      </c>
      <c r="B6070" t="inlineStr">
        <is>
          <t>Grignons d'olive</t>
        </is>
      </c>
      <c r="C6070" t="inlineStr">
        <is>
          <t>kt</t>
        </is>
      </c>
      <c r="D6070" t="inlineStr">
        <is>
          <t>France</t>
        </is>
      </c>
      <c r="E6070" t="inlineStr">
        <is>
          <t>2023-24</t>
        </is>
      </c>
      <c r="F6070" t="inlineStr">
        <is>
          <t>Lentille</t>
        </is>
      </c>
      <c r="G6070" t="inlineStr"/>
      <c r="H6070" t="inlineStr"/>
      <c r="I6070" t="inlineStr"/>
      <c r="J6070" t="inlineStr"/>
      <c r="K6070" t="inlineStr"/>
      <c r="L6070" t="inlineStr">
        <is>
          <t>Production de grignons d'olive</t>
        </is>
      </c>
      <c r="M6070" t="inlineStr"/>
      <c r="N6070" t="inlineStr"/>
      <c r="O6070" t="n">
        <v>-0</v>
      </c>
      <c r="P6070" t="n">
        <v>0</v>
      </c>
      <c r="Q6070" t="n">
        <v>500000000</v>
      </c>
      <c r="R6070" t="inlineStr"/>
      <c r="S6070" t="inlineStr"/>
      <c r="T6070" t="inlineStr"/>
      <c r="U6070" t="n">
        <v>0</v>
      </c>
      <c r="V6070" t="n">
        <v>500000000</v>
      </c>
      <c r="W6070" t="inlineStr"/>
      <c r="X6070" t="inlineStr">
        <is>
          <t>libre unbounded</t>
        </is>
      </c>
    </row>
    <row r="6071" ht="15" customHeight="1" s="1003">
      <c r="A6071" s="1019" t="inlineStr">
        <is>
          <t>Moulin</t>
        </is>
      </c>
      <c r="B6071" t="inlineStr">
        <is>
          <t>Huile d'olive</t>
        </is>
      </c>
      <c r="C6071" t="inlineStr">
        <is>
          <t>kt</t>
        </is>
      </c>
      <c r="D6071" t="inlineStr">
        <is>
          <t>France</t>
        </is>
      </c>
      <c r="E6071" t="inlineStr">
        <is>
          <t>2023-24</t>
        </is>
      </c>
      <c r="F6071" t="inlineStr">
        <is>
          <t>Lentille</t>
        </is>
      </c>
      <c r="G6071" t="inlineStr"/>
      <c r="H6071" t="inlineStr"/>
      <c r="I6071" t="inlineStr"/>
      <c r="J6071" t="inlineStr"/>
      <c r="K6071" t="inlineStr"/>
      <c r="L6071" t="inlineStr"/>
      <c r="M6071" t="inlineStr"/>
      <c r="N6071" t="inlineStr"/>
      <c r="O6071" t="n">
        <v>-0</v>
      </c>
      <c r="P6071" t="n">
        <v>0</v>
      </c>
      <c r="Q6071" t="n">
        <v>500000000</v>
      </c>
      <c r="R6071" t="inlineStr"/>
      <c r="S6071" t="inlineStr"/>
      <c r="T6071" t="inlineStr"/>
      <c r="U6071" t="n">
        <v>0</v>
      </c>
      <c r="V6071" t="n">
        <v>500000000</v>
      </c>
      <c r="W6071" t="inlineStr"/>
      <c r="X6071" t="inlineStr">
        <is>
          <t>libre unbounded</t>
        </is>
      </c>
    </row>
    <row r="6072" ht="15" customHeight="1" s="1003">
      <c r="A6072" s="1019" t="inlineStr">
        <is>
          <t>Conservation ou préparation d'olives</t>
        </is>
      </c>
      <c r="B6072" t="inlineStr">
        <is>
          <t>Olives de table</t>
        </is>
      </c>
      <c r="C6072" t="inlineStr">
        <is>
          <t>kt</t>
        </is>
      </c>
      <c r="D6072" t="inlineStr">
        <is>
          <t>France</t>
        </is>
      </c>
      <c r="E6072" t="inlineStr">
        <is>
          <t>2023-24</t>
        </is>
      </c>
      <c r="F6072" t="inlineStr">
        <is>
          <t>Lentille</t>
        </is>
      </c>
      <c r="G6072" t="inlineStr"/>
      <c r="H6072" t="inlineStr"/>
      <c r="I6072" t="inlineStr"/>
      <c r="J6072" t="inlineStr"/>
      <c r="K6072" t="inlineStr"/>
      <c r="L6072" t="inlineStr"/>
      <c r="M6072" t="inlineStr"/>
      <c r="N6072" t="inlineStr"/>
      <c r="O6072" t="n">
        <v>-0</v>
      </c>
      <c r="P6072" t="n">
        <v>0</v>
      </c>
      <c r="Q6072" t="n">
        <v>500000000</v>
      </c>
      <c r="R6072" t="inlineStr"/>
      <c r="S6072" t="inlineStr"/>
      <c r="T6072" t="inlineStr"/>
      <c r="U6072" t="n">
        <v>0</v>
      </c>
      <c r="V6072" t="n">
        <v>500000000</v>
      </c>
      <c r="W6072" t="inlineStr"/>
      <c r="X6072" t="inlineStr">
        <is>
          <t>libre unbounded</t>
        </is>
      </c>
    </row>
    <row r="6073" ht="15" customHeight="1" s="1003">
      <c r="A6073" s="1019" t="inlineStr">
        <is>
          <t>Fabrication de produits alimentaires</t>
        </is>
      </c>
      <c r="B6073" t="inlineStr">
        <is>
          <t>Produits alimentaires</t>
        </is>
      </c>
      <c r="C6073" t="inlineStr">
        <is>
          <t>kt</t>
        </is>
      </c>
      <c r="D6073" t="inlineStr">
        <is>
          <t>France</t>
        </is>
      </c>
      <c r="E6073" t="inlineStr">
        <is>
          <t>2023-24</t>
        </is>
      </c>
      <c r="F6073" t="inlineStr">
        <is>
          <t>Lentille</t>
        </is>
      </c>
      <c r="G6073" t="inlineStr"/>
      <c r="H6073" t="inlineStr"/>
      <c r="I6073" t="inlineStr"/>
      <c r="J6073" t="inlineStr"/>
      <c r="K6073" t="inlineStr"/>
      <c r="L6073" t="inlineStr"/>
      <c r="M6073" t="inlineStr"/>
      <c r="N6073" t="inlineStr"/>
      <c r="O6073" t="n">
        <v>64.59999999999999</v>
      </c>
      <c r="P6073" t="inlineStr"/>
      <c r="Q6073" t="inlineStr"/>
      <c r="R6073" t="inlineStr"/>
      <c r="S6073" t="inlineStr"/>
      <c r="T6073" t="inlineStr"/>
      <c r="U6073" t="n">
        <v>0</v>
      </c>
      <c r="V6073" t="n">
        <v>500000000</v>
      </c>
      <c r="W6073" t="inlineStr"/>
      <c r="X6073" t="inlineStr">
        <is>
          <t>déterminé</t>
        </is>
      </c>
    </row>
    <row r="6074" ht="15" customHeight="1" s="1003">
      <c r="A6074" s="1019" t="inlineStr">
        <is>
          <t>Amidonnerie</t>
        </is>
      </c>
      <c r="B6074" t="inlineStr">
        <is>
          <t>Fibres, lipides et sons</t>
        </is>
      </c>
      <c r="C6074" t="inlineStr">
        <is>
          <t>kt</t>
        </is>
      </c>
      <c r="D6074" t="inlineStr">
        <is>
          <t>France</t>
        </is>
      </c>
      <c r="E6074" t="inlineStr">
        <is>
          <t>2023-24</t>
        </is>
      </c>
      <c r="F6074" t="inlineStr">
        <is>
          <t>Lentille</t>
        </is>
      </c>
      <c r="G6074" t="inlineStr"/>
      <c r="H6074" t="inlineStr"/>
      <c r="I6074" t="inlineStr"/>
      <c r="J6074" t="inlineStr"/>
      <c r="K6074" t="inlineStr"/>
      <c r="L6074" t="inlineStr"/>
      <c r="M6074" t="inlineStr"/>
      <c r="N6074" t="inlineStr"/>
      <c r="O6074" t="n">
        <v>-0</v>
      </c>
      <c r="P6074" t="n">
        <v>0</v>
      </c>
      <c r="Q6074" t="n">
        <v>-0</v>
      </c>
      <c r="R6074" t="inlineStr"/>
      <c r="S6074" t="inlineStr"/>
      <c r="T6074" t="inlineStr"/>
      <c r="U6074" t="n">
        <v>0</v>
      </c>
      <c r="V6074" t="n">
        <v>500000000</v>
      </c>
      <c r="W6074" t="inlineStr"/>
      <c r="X6074" t="inlineStr">
        <is>
          <t>libre</t>
        </is>
      </c>
    </row>
    <row r="6075" ht="15" customHeight="1" s="1003">
      <c r="A6075" s="1019" t="inlineStr">
        <is>
          <t>Amidonnerie</t>
        </is>
      </c>
      <c r="B6075" t="inlineStr">
        <is>
          <t>Amidon</t>
        </is>
      </c>
      <c r="C6075" t="inlineStr">
        <is>
          <t>kt</t>
        </is>
      </c>
      <c r="D6075" t="inlineStr">
        <is>
          <t>France</t>
        </is>
      </c>
      <c r="E6075" t="inlineStr">
        <is>
          <t>2023-24</t>
        </is>
      </c>
      <c r="F6075" t="inlineStr">
        <is>
          <t>Lentille</t>
        </is>
      </c>
      <c r="G6075" t="inlineStr"/>
      <c r="H6075" t="inlineStr"/>
      <c r="I6075" t="inlineStr"/>
      <c r="J6075" t="inlineStr"/>
      <c r="K6075" t="inlineStr"/>
      <c r="L6075" t="inlineStr"/>
      <c r="M6075" t="inlineStr"/>
      <c r="N6075" t="inlineStr"/>
      <c r="O6075" t="n">
        <v>-0</v>
      </c>
      <c r="P6075" t="n">
        <v>0</v>
      </c>
      <c r="Q6075" t="n">
        <v>-0</v>
      </c>
      <c r="R6075" t="inlineStr"/>
      <c r="S6075" t="inlineStr"/>
      <c r="T6075" t="inlineStr"/>
      <c r="U6075" t="n">
        <v>0</v>
      </c>
      <c r="V6075" t="n">
        <v>500000000</v>
      </c>
      <c r="W6075" t="inlineStr"/>
      <c r="X6075" t="inlineStr">
        <is>
          <t>libre</t>
        </is>
      </c>
    </row>
    <row r="6076" ht="15" customHeight="1" s="1003">
      <c r="A6076" s="1019" t="inlineStr">
        <is>
          <t>Amidonnerie</t>
        </is>
      </c>
      <c r="B6076" t="inlineStr">
        <is>
          <t>Protéine</t>
        </is>
      </c>
      <c r="C6076" t="inlineStr">
        <is>
          <t>kt</t>
        </is>
      </c>
      <c r="D6076" t="inlineStr">
        <is>
          <t>France</t>
        </is>
      </c>
      <c r="E6076" t="inlineStr">
        <is>
          <t>2023-24</t>
        </is>
      </c>
      <c r="F6076" t="inlineStr">
        <is>
          <t>Lentille</t>
        </is>
      </c>
      <c r="G6076" t="inlineStr"/>
      <c r="H6076" t="inlineStr"/>
      <c r="I6076" t="inlineStr"/>
      <c r="J6076" t="inlineStr"/>
      <c r="K6076" t="inlineStr"/>
      <c r="L6076" t="inlineStr"/>
      <c r="M6076" t="inlineStr"/>
      <c r="N6076" t="inlineStr"/>
      <c r="O6076" t="n">
        <v>-0</v>
      </c>
      <c r="P6076" t="n">
        <v>0</v>
      </c>
      <c r="Q6076" t="n">
        <v>-0</v>
      </c>
      <c r="R6076" t="inlineStr"/>
      <c r="S6076" t="inlineStr"/>
      <c r="T6076" t="inlineStr"/>
      <c r="U6076" t="n">
        <v>0</v>
      </c>
      <c r="V6076" t="n">
        <v>500000000</v>
      </c>
      <c r="W6076" t="inlineStr"/>
      <c r="X6076" t="inlineStr">
        <is>
          <t>libre</t>
        </is>
      </c>
    </row>
    <row r="6077" ht="15" customHeight="1" s="1003">
      <c r="A6077" s="1019" t="inlineStr">
        <is>
          <t>Meunerie</t>
        </is>
      </c>
      <c r="B6077" t="inlineStr">
        <is>
          <t>Sons</t>
        </is>
      </c>
      <c r="C6077" t="inlineStr">
        <is>
          <t>kt</t>
        </is>
      </c>
      <c r="D6077" t="inlineStr">
        <is>
          <t>France</t>
        </is>
      </c>
      <c r="E6077" t="inlineStr">
        <is>
          <t>2023-24</t>
        </is>
      </c>
      <c r="F6077" t="inlineStr">
        <is>
          <t>Lentille</t>
        </is>
      </c>
      <c r="G6077" t="inlineStr"/>
      <c r="H6077" t="inlineStr"/>
      <c r="I6077" t="inlineStr"/>
      <c r="J6077" t="inlineStr"/>
      <c r="K6077" t="inlineStr"/>
      <c r="L6077" t="inlineStr"/>
      <c r="M6077" t="inlineStr"/>
      <c r="N6077" t="inlineStr"/>
      <c r="O6077" t="n">
        <v>-0</v>
      </c>
      <c r="P6077" t="n">
        <v>0</v>
      </c>
      <c r="Q6077" t="n">
        <v>-0</v>
      </c>
      <c r="R6077" t="inlineStr"/>
      <c r="S6077" t="inlineStr"/>
      <c r="T6077" t="inlineStr"/>
      <c r="U6077" t="n">
        <v>0</v>
      </c>
      <c r="V6077" t="n">
        <v>500000000</v>
      </c>
      <c r="W6077" t="inlineStr"/>
      <c r="X6077" t="inlineStr">
        <is>
          <t>libre</t>
        </is>
      </c>
    </row>
    <row r="6078" ht="15" customHeight="1" s="1003">
      <c r="A6078" s="1019" t="inlineStr">
        <is>
          <t>Meunerie</t>
        </is>
      </c>
      <c r="B6078" t="inlineStr">
        <is>
          <t>Farine</t>
        </is>
      </c>
      <c r="C6078" t="inlineStr">
        <is>
          <t>kt</t>
        </is>
      </c>
      <c r="D6078" t="inlineStr">
        <is>
          <t>France</t>
        </is>
      </c>
      <c r="E6078" t="inlineStr">
        <is>
          <t>2023-24</t>
        </is>
      </c>
      <c r="F6078" t="inlineStr">
        <is>
          <t>Lentille</t>
        </is>
      </c>
      <c r="G6078" t="inlineStr"/>
      <c r="H6078" t="inlineStr"/>
      <c r="I6078" t="inlineStr"/>
      <c r="J6078" t="inlineStr"/>
      <c r="K6078" t="inlineStr"/>
      <c r="L6078" t="inlineStr"/>
      <c r="M6078" t="inlineStr"/>
      <c r="N6078" t="inlineStr"/>
      <c r="O6078" t="n">
        <v>-0</v>
      </c>
      <c r="P6078" t="n">
        <v>0</v>
      </c>
      <c r="Q6078" t="n">
        <v>-0</v>
      </c>
      <c r="R6078" t="inlineStr"/>
      <c r="S6078" t="inlineStr"/>
      <c r="T6078" t="inlineStr"/>
      <c r="U6078" t="n">
        <v>0</v>
      </c>
      <c r="V6078" t="n">
        <v>500000000</v>
      </c>
      <c r="W6078" t="inlineStr"/>
      <c r="X6078" t="inlineStr">
        <is>
          <t>libre</t>
        </is>
      </c>
    </row>
    <row r="6079" ht="15" customHeight="1" s="1003">
      <c r="A6079" s="1019" t="inlineStr">
        <is>
          <t>Fabrication d'ingrédients</t>
        </is>
      </c>
      <c r="B6079" t="inlineStr">
        <is>
          <t>Amidon, fibres, lipides et sons</t>
        </is>
      </c>
      <c r="C6079" t="inlineStr">
        <is>
          <t>kt</t>
        </is>
      </c>
      <c r="D6079" t="inlineStr">
        <is>
          <t>France</t>
        </is>
      </c>
      <c r="E6079" t="inlineStr">
        <is>
          <t>2023-24</t>
        </is>
      </c>
      <c r="F6079" t="inlineStr">
        <is>
          <t>Lentille</t>
        </is>
      </c>
      <c r="G6079" t="inlineStr"/>
      <c r="H6079" t="inlineStr"/>
      <c r="I6079" t="inlineStr"/>
      <c r="J6079" t="inlineStr"/>
      <c r="K6079" t="inlineStr"/>
      <c r="L6079" t="inlineStr"/>
      <c r="M6079" t="inlineStr"/>
      <c r="N6079" t="inlineStr"/>
      <c r="O6079" t="n">
        <v>-0</v>
      </c>
      <c r="P6079" t="n">
        <v>0</v>
      </c>
      <c r="Q6079" t="n">
        <v>-0</v>
      </c>
      <c r="R6079" t="inlineStr"/>
      <c r="S6079" t="inlineStr"/>
      <c r="T6079" t="inlineStr"/>
      <c r="U6079" t="n">
        <v>0</v>
      </c>
      <c r="V6079" t="n">
        <v>500000000</v>
      </c>
      <c r="W6079" t="inlineStr"/>
      <c r="X6079" t="inlineStr">
        <is>
          <t>libre</t>
        </is>
      </c>
    </row>
    <row r="6080" ht="15" customHeight="1" s="1003">
      <c r="A6080" s="1019" t="inlineStr">
        <is>
          <t>Fabrication d'ingrédients</t>
        </is>
      </c>
      <c r="B6080" t="inlineStr">
        <is>
          <t>MPV</t>
        </is>
      </c>
      <c r="C6080" t="inlineStr">
        <is>
          <t>kt</t>
        </is>
      </c>
      <c r="D6080" t="inlineStr">
        <is>
          <t>France</t>
        </is>
      </c>
      <c r="E6080" t="inlineStr">
        <is>
          <t>2023-24</t>
        </is>
      </c>
      <c r="F6080" t="inlineStr">
        <is>
          <t>Lentille</t>
        </is>
      </c>
      <c r="G6080" t="inlineStr"/>
      <c r="H6080" t="inlineStr"/>
      <c r="I6080" t="inlineStr"/>
      <c r="J6080" t="inlineStr"/>
      <c r="K6080" t="inlineStr"/>
      <c r="L6080" t="inlineStr"/>
      <c r="M6080" t="inlineStr"/>
      <c r="N6080" t="inlineStr"/>
      <c r="O6080" t="n">
        <v>-0</v>
      </c>
      <c r="P6080" t="n">
        <v>0</v>
      </c>
      <c r="Q6080" t="n">
        <v>-0</v>
      </c>
      <c r="R6080" t="inlineStr"/>
      <c r="S6080" t="inlineStr"/>
      <c r="T6080" t="inlineStr"/>
      <c r="U6080" t="n">
        <v>0</v>
      </c>
      <c r="V6080" t="n">
        <v>500000000</v>
      </c>
      <c r="W6080" t="inlineStr"/>
      <c r="X6080" t="inlineStr">
        <is>
          <t>libre</t>
        </is>
      </c>
    </row>
    <row r="6081" ht="15" customHeight="1" s="1003">
      <c r="A6081" s="1019" t="inlineStr">
        <is>
          <t>Ecart statistique</t>
        </is>
      </c>
      <c r="B6081" t="inlineStr">
        <is>
          <t>Graines collectées</t>
        </is>
      </c>
      <c r="C6081" t="inlineStr">
        <is>
          <t>kt</t>
        </is>
      </c>
      <c r="D6081" t="inlineStr">
        <is>
          <t>France</t>
        </is>
      </c>
      <c r="E6081" t="inlineStr">
        <is>
          <t>2023-24</t>
        </is>
      </c>
      <c r="F6081" t="inlineStr">
        <is>
          <t>Lentille</t>
        </is>
      </c>
      <c r="G6081" t="inlineStr"/>
      <c r="H6081" t="inlineStr"/>
      <c r="I6081" t="inlineStr"/>
      <c r="J6081" t="inlineStr"/>
      <c r="K6081" t="inlineStr"/>
      <c r="L6081" t="inlineStr"/>
      <c r="M6081" t="inlineStr"/>
      <c r="N6081" t="inlineStr"/>
      <c r="O6081" t="n">
        <v>-0</v>
      </c>
      <c r="P6081" t="inlineStr"/>
      <c r="Q6081" t="inlineStr"/>
      <c r="R6081" t="n">
        <v>0</v>
      </c>
      <c r="S6081" t="n">
        <v>0</v>
      </c>
      <c r="T6081" t="inlineStr"/>
      <c r="U6081" t="n">
        <v>0</v>
      </c>
      <c r="V6081" t="n">
        <v>500000000</v>
      </c>
      <c r="W6081" t="n">
        <v>0</v>
      </c>
      <c r="X6081" t="inlineStr">
        <is>
          <t>mesuré</t>
        </is>
      </c>
    </row>
    <row r="6082" ht="15" customHeight="1" s="1003">
      <c r="A6082" s="1019" t="inlineStr">
        <is>
          <t>Ecart statistique</t>
        </is>
      </c>
      <c r="B6082" t="inlineStr">
        <is>
          <t>Olives</t>
        </is>
      </c>
      <c r="C6082" t="inlineStr">
        <is>
          <t>kt</t>
        </is>
      </c>
      <c r="D6082" t="inlineStr">
        <is>
          <t>France</t>
        </is>
      </c>
      <c r="E6082" t="inlineStr">
        <is>
          <t>2023-24</t>
        </is>
      </c>
      <c r="F6082" t="inlineStr">
        <is>
          <t>Lentille</t>
        </is>
      </c>
      <c r="G6082" t="inlineStr"/>
      <c r="H6082" t="inlineStr"/>
      <c r="I6082" t="inlineStr"/>
      <c r="J6082" t="inlineStr"/>
      <c r="K6082" t="inlineStr"/>
      <c r="L6082" t="inlineStr"/>
      <c r="M6082" t="inlineStr"/>
      <c r="N6082" t="inlineStr"/>
      <c r="O6082" t="n">
        <v>-0</v>
      </c>
      <c r="P6082" t="n">
        <v>0</v>
      </c>
      <c r="Q6082" t="n">
        <v>500000000</v>
      </c>
      <c r="R6082" t="inlineStr"/>
      <c r="S6082" t="inlineStr"/>
      <c r="T6082" t="inlineStr"/>
      <c r="U6082" t="n">
        <v>0</v>
      </c>
      <c r="V6082" t="n">
        <v>500000000</v>
      </c>
      <c r="W6082" t="inlineStr"/>
      <c r="X6082" t="inlineStr">
        <is>
          <t>libre unbounded</t>
        </is>
      </c>
    </row>
    <row r="6083" ht="15" customHeight="1" s="1003">
      <c r="A6083" s="1019" t="inlineStr">
        <is>
          <t>Ecart statistique</t>
        </is>
      </c>
      <c r="B6083" t="inlineStr">
        <is>
          <t>Fabrication de produits alimentaires</t>
        </is>
      </c>
      <c r="C6083" t="inlineStr">
        <is>
          <t>kt</t>
        </is>
      </c>
      <c r="D6083" t="inlineStr">
        <is>
          <t>France</t>
        </is>
      </c>
      <c r="E6083" t="inlineStr">
        <is>
          <t>2023-24</t>
        </is>
      </c>
      <c r="F6083" t="inlineStr">
        <is>
          <t>Lentille</t>
        </is>
      </c>
      <c r="G6083" t="inlineStr"/>
      <c r="H6083" t="inlineStr"/>
      <c r="I6083" t="inlineStr"/>
      <c r="J6083" t="inlineStr"/>
      <c r="K6083" t="inlineStr"/>
      <c r="L6083" t="inlineStr"/>
      <c r="M6083" t="inlineStr"/>
      <c r="N6083" t="inlineStr"/>
      <c r="O6083" t="n">
        <v>17.5</v>
      </c>
      <c r="P6083" t="inlineStr"/>
      <c r="Q6083" t="inlineStr"/>
      <c r="R6083" t="inlineStr"/>
      <c r="S6083" t="inlineStr"/>
      <c r="T6083" t="inlineStr"/>
      <c r="U6083" t="n">
        <v>0</v>
      </c>
      <c r="V6083" t="n">
        <v>500000000</v>
      </c>
      <c r="W6083" t="inlineStr"/>
      <c r="X6083" t="inlineStr">
        <is>
          <t>déterminé</t>
        </is>
      </c>
    </row>
    <row r="6084" ht="15" customHeight="1" s="1003">
      <c r="A6084" s="1019" t="inlineStr">
        <is>
          <t>Ecart statistique</t>
        </is>
      </c>
      <c r="B6084" t="inlineStr">
        <is>
          <t>Olives de table</t>
        </is>
      </c>
      <c r="C6084" t="inlineStr">
        <is>
          <t>kt</t>
        </is>
      </c>
      <c r="D6084" t="inlineStr">
        <is>
          <t>France</t>
        </is>
      </c>
      <c r="E6084" t="inlineStr">
        <is>
          <t>2023-24</t>
        </is>
      </c>
      <c r="F6084" t="inlineStr">
        <is>
          <t>Lentille</t>
        </is>
      </c>
      <c r="G6084" t="inlineStr"/>
      <c r="H6084" t="inlineStr"/>
      <c r="I6084" t="inlineStr"/>
      <c r="J6084" t="inlineStr"/>
      <c r="K6084" t="inlineStr"/>
      <c r="L6084" t="inlineStr"/>
      <c r="M6084" t="inlineStr"/>
      <c r="N6084" t="inlineStr"/>
      <c r="O6084" t="n">
        <v>-0</v>
      </c>
      <c r="P6084" t="n">
        <v>0</v>
      </c>
      <c r="Q6084" t="n">
        <v>500000000</v>
      </c>
      <c r="R6084" t="inlineStr"/>
      <c r="S6084" t="inlineStr"/>
      <c r="T6084" t="inlineStr"/>
      <c r="U6084" t="n">
        <v>0</v>
      </c>
      <c r="V6084" t="n">
        <v>500000000</v>
      </c>
      <c r="W6084" t="inlineStr"/>
      <c r="X6084" t="inlineStr">
        <is>
          <t>libre unbounded</t>
        </is>
      </c>
    </row>
    <row r="6085" ht="15" customHeight="1" s="1003">
      <c r="A6085" s="1019" t="inlineStr">
        <is>
          <t>Import</t>
        </is>
      </c>
      <c r="B6085" t="inlineStr">
        <is>
          <t>Huile</t>
        </is>
      </c>
      <c r="C6085" t="inlineStr">
        <is>
          <t>kt</t>
        </is>
      </c>
      <c r="D6085" t="inlineStr">
        <is>
          <t>France</t>
        </is>
      </c>
      <c r="E6085" t="inlineStr">
        <is>
          <t>2023-24</t>
        </is>
      </c>
      <c r="F6085" t="inlineStr">
        <is>
          <t>Lentille</t>
        </is>
      </c>
      <c r="G6085" t="inlineStr"/>
      <c r="H6085" t="inlineStr"/>
      <c r="I6085" t="inlineStr"/>
      <c r="J6085" t="inlineStr"/>
      <c r="K6085" t="inlineStr"/>
      <c r="L6085" t="inlineStr"/>
      <c r="M6085" t="inlineStr"/>
      <c r="N6085" t="inlineStr"/>
      <c r="O6085" t="n">
        <v>-0</v>
      </c>
      <c r="P6085" t="n">
        <v>0</v>
      </c>
      <c r="Q6085" t="n">
        <v>500000000</v>
      </c>
      <c r="R6085" t="inlineStr"/>
      <c r="S6085" t="inlineStr"/>
      <c r="T6085" t="inlineStr"/>
      <c r="U6085" t="n">
        <v>0</v>
      </c>
      <c r="V6085" t="n">
        <v>500000000</v>
      </c>
      <c r="W6085" t="inlineStr"/>
      <c r="X6085" t="inlineStr">
        <is>
          <t>libre unbounded</t>
        </is>
      </c>
    </row>
    <row r="6086" ht="15" customHeight="1" s="1003">
      <c r="A6086" s="1019" t="inlineStr">
        <is>
          <t>Import</t>
        </is>
      </c>
      <c r="B6086" t="inlineStr">
        <is>
          <t>Tourteaux</t>
        </is>
      </c>
      <c r="C6086" t="inlineStr">
        <is>
          <t>kt</t>
        </is>
      </c>
      <c r="D6086" t="inlineStr">
        <is>
          <t>France</t>
        </is>
      </c>
      <c r="E6086" t="inlineStr">
        <is>
          <t>2023-24</t>
        </is>
      </c>
      <c r="F6086" t="inlineStr">
        <is>
          <t>Lentille</t>
        </is>
      </c>
      <c r="G6086" t="inlineStr"/>
      <c r="H6086" t="inlineStr"/>
      <c r="I6086" t="inlineStr"/>
      <c r="J6086" t="inlineStr"/>
      <c r="K6086" t="inlineStr"/>
      <c r="L6086" t="inlineStr"/>
      <c r="M6086" t="inlineStr"/>
      <c r="N6086" t="inlineStr"/>
      <c r="O6086" t="n">
        <v>-0</v>
      </c>
      <c r="P6086" t="n">
        <v>0</v>
      </c>
      <c r="Q6086" t="n">
        <v>500000000</v>
      </c>
      <c r="R6086" t="inlineStr"/>
      <c r="S6086" t="inlineStr"/>
      <c r="T6086" t="inlineStr"/>
      <c r="U6086" t="n">
        <v>0</v>
      </c>
      <c r="V6086" t="n">
        <v>500000000</v>
      </c>
      <c r="W6086" t="inlineStr"/>
      <c r="X6086" t="inlineStr">
        <is>
          <t>libre unbounded</t>
        </is>
      </c>
    </row>
    <row r="6087" ht="15" customHeight="1" s="1003">
      <c r="A6087" s="1019" t="inlineStr">
        <is>
          <t>Import</t>
        </is>
      </c>
      <c r="B6087" t="inlineStr">
        <is>
          <t>Olives</t>
        </is>
      </c>
      <c r="C6087" t="inlineStr">
        <is>
          <t>kt</t>
        </is>
      </c>
      <c r="D6087" t="inlineStr">
        <is>
          <t>France</t>
        </is>
      </c>
      <c r="E6087" t="inlineStr">
        <is>
          <t>2023-24</t>
        </is>
      </c>
      <c r="F6087" t="inlineStr">
        <is>
          <t>Lentille</t>
        </is>
      </c>
      <c r="G6087" t="inlineStr"/>
      <c r="H6087" t="inlineStr"/>
      <c r="I6087" t="inlineStr"/>
      <c r="J6087" t="inlineStr"/>
      <c r="K6087" t="inlineStr"/>
      <c r="L6087" t="inlineStr"/>
      <c r="M6087" t="inlineStr"/>
      <c r="N6087" t="inlineStr"/>
      <c r="O6087" t="n">
        <v>-0</v>
      </c>
      <c r="P6087" t="n">
        <v>0</v>
      </c>
      <c r="Q6087" t="n">
        <v>500000000</v>
      </c>
      <c r="R6087" t="inlineStr"/>
      <c r="S6087" t="inlineStr"/>
      <c r="T6087" t="inlineStr"/>
      <c r="U6087" t="n">
        <v>0</v>
      </c>
      <c r="V6087" t="n">
        <v>500000000</v>
      </c>
      <c r="W6087" t="inlineStr"/>
      <c r="X6087" t="inlineStr">
        <is>
          <t>libre unbounded</t>
        </is>
      </c>
    </row>
    <row r="6088" ht="15" customHeight="1" s="1003">
      <c r="A6088" s="1019" t="inlineStr">
        <is>
          <t>Import</t>
        </is>
      </c>
      <c r="B6088" t="inlineStr">
        <is>
          <t>Huile d'olive</t>
        </is>
      </c>
      <c r="C6088" t="inlineStr">
        <is>
          <t>kt</t>
        </is>
      </c>
      <c r="D6088" t="inlineStr">
        <is>
          <t>France</t>
        </is>
      </c>
      <c r="E6088" t="inlineStr">
        <is>
          <t>2023-24</t>
        </is>
      </c>
      <c r="F6088" t="inlineStr">
        <is>
          <t>Lentille</t>
        </is>
      </c>
      <c r="G6088" t="inlineStr"/>
      <c r="H6088" t="inlineStr"/>
      <c r="I6088" t="inlineStr"/>
      <c r="J6088" t="inlineStr"/>
      <c r="K6088" t="inlineStr"/>
      <c r="L6088" t="inlineStr"/>
      <c r="M6088" t="inlineStr"/>
      <c r="N6088" t="inlineStr"/>
      <c r="O6088" t="n">
        <v>-0</v>
      </c>
      <c r="P6088" t="n">
        <v>0</v>
      </c>
      <c r="Q6088" t="n">
        <v>500000000</v>
      </c>
      <c r="R6088" t="inlineStr"/>
      <c r="S6088" t="inlineStr"/>
      <c r="T6088" t="inlineStr"/>
      <c r="U6088" t="n">
        <v>0</v>
      </c>
      <c r="V6088" t="n">
        <v>500000000</v>
      </c>
      <c r="W6088" t="inlineStr"/>
      <c r="X6088" t="inlineStr">
        <is>
          <t>libre unbounded</t>
        </is>
      </c>
    </row>
    <row r="6089" ht="15" customHeight="1" s="1003">
      <c r="A6089" s="1019" t="inlineStr">
        <is>
          <t>Import</t>
        </is>
      </c>
      <c r="B6089" t="inlineStr">
        <is>
          <t>Grignons d'olive</t>
        </is>
      </c>
      <c r="C6089" t="inlineStr">
        <is>
          <t>kt</t>
        </is>
      </c>
      <c r="D6089" t="inlineStr">
        <is>
          <t>France</t>
        </is>
      </c>
      <c r="E6089" t="inlineStr">
        <is>
          <t>2023-24</t>
        </is>
      </c>
      <c r="F6089" t="inlineStr">
        <is>
          <t>Lentille</t>
        </is>
      </c>
      <c r="G6089" t="inlineStr"/>
      <c r="H6089" t="inlineStr"/>
      <c r="I6089" t="inlineStr"/>
      <c r="J6089" t="inlineStr"/>
      <c r="K6089" t="inlineStr"/>
      <c r="L6089" t="inlineStr"/>
      <c r="M6089" t="inlineStr"/>
      <c r="N6089" t="inlineStr"/>
      <c r="O6089" t="n">
        <v>-0</v>
      </c>
      <c r="P6089" t="n">
        <v>0</v>
      </c>
      <c r="Q6089" t="n">
        <v>500000000</v>
      </c>
      <c r="R6089" t="inlineStr"/>
      <c r="S6089" t="inlineStr"/>
      <c r="T6089" t="inlineStr"/>
      <c r="U6089" t="n">
        <v>0</v>
      </c>
      <c r="V6089" t="n">
        <v>500000000</v>
      </c>
      <c r="W6089" t="inlineStr"/>
      <c r="X6089" t="inlineStr">
        <is>
          <t>libre unbounded</t>
        </is>
      </c>
    </row>
    <row r="6090" ht="15" customHeight="1" s="1003">
      <c r="A6090" s="1019" t="inlineStr">
        <is>
          <t>Import</t>
        </is>
      </c>
      <c r="B6090" t="inlineStr">
        <is>
          <t>Olives de table</t>
        </is>
      </c>
      <c r="C6090" t="inlineStr">
        <is>
          <t>kt</t>
        </is>
      </c>
      <c r="D6090" t="inlineStr">
        <is>
          <t>France</t>
        </is>
      </c>
      <c r="E6090" t="inlineStr">
        <is>
          <t>2023-24</t>
        </is>
      </c>
      <c r="F6090" t="inlineStr">
        <is>
          <t>Lentille</t>
        </is>
      </c>
      <c r="G6090" t="inlineStr"/>
      <c r="H6090" t="inlineStr"/>
      <c r="I6090" t="inlineStr"/>
      <c r="J6090" t="inlineStr"/>
      <c r="K6090" t="inlineStr"/>
      <c r="L6090" t="inlineStr"/>
      <c r="M6090" t="inlineStr"/>
      <c r="N6090" t="inlineStr"/>
      <c r="O6090" t="n">
        <v>-0</v>
      </c>
      <c r="P6090" t="n">
        <v>0</v>
      </c>
      <c r="Q6090" t="n">
        <v>500000000</v>
      </c>
      <c r="R6090" t="inlineStr"/>
      <c r="S6090" t="inlineStr"/>
      <c r="T6090" t="inlineStr"/>
      <c r="U6090" t="n">
        <v>0</v>
      </c>
      <c r="V6090" t="n">
        <v>500000000</v>
      </c>
      <c r="W6090" t="inlineStr"/>
      <c r="X6090" t="inlineStr">
        <is>
          <t>libre unbounded</t>
        </is>
      </c>
    </row>
    <row r="6091" ht="15" customHeight="1" s="1003">
      <c r="A6091" s="1019" t="inlineStr">
        <is>
          <t>Import</t>
        </is>
      </c>
      <c r="B6091" t="inlineStr">
        <is>
          <t>Graines collectées</t>
        </is>
      </c>
      <c r="C6091" t="inlineStr">
        <is>
          <t>kt</t>
        </is>
      </c>
      <c r="D6091" t="inlineStr">
        <is>
          <t>France</t>
        </is>
      </c>
      <c r="E6091" t="inlineStr">
        <is>
          <t>2023-24</t>
        </is>
      </c>
      <c r="F6091" t="inlineStr">
        <is>
          <t>Lentille</t>
        </is>
      </c>
      <c r="G6091" t="inlineStr"/>
      <c r="H6091" t="inlineStr">
        <is>
          <t>Importation de graines = 38 kt (Douanes françaises - Eurostat)</t>
        </is>
      </c>
      <c r="I6091" t="inlineStr">
        <is>
          <t>Douanes françaises - Eurostat</t>
        </is>
      </c>
      <c r="J6091" t="inlineStr"/>
      <c r="K6091" t="inlineStr">
        <is>
          <t>Volume</t>
        </is>
      </c>
      <c r="L6091" t="inlineStr">
        <is>
          <t>Importation de graines</t>
        </is>
      </c>
      <c r="M6091" t="inlineStr">
        <is>
          <t>Echanges mensuels - EUROSTAT</t>
        </is>
      </c>
      <c r="N6091" t="inlineStr"/>
      <c r="O6091" t="n">
        <v>37.8</v>
      </c>
      <c r="P6091" t="inlineStr"/>
      <c r="Q6091" t="inlineStr"/>
      <c r="R6091" t="n">
        <v>37.82</v>
      </c>
      <c r="S6091" t="n">
        <v>1.89</v>
      </c>
      <c r="T6091" t="n">
        <v>0.1</v>
      </c>
      <c r="U6091" t="n">
        <v>0</v>
      </c>
      <c r="V6091" t="n">
        <v>500000000</v>
      </c>
      <c r="W6091" t="n">
        <v>0</v>
      </c>
      <c r="X6091" t="inlineStr">
        <is>
          <t>mesuré</t>
        </is>
      </c>
    </row>
    <row r="6092" ht="15" customHeight="1" s="1003">
      <c r="A6092" s="1019" t="inlineStr">
        <is>
          <t>Graines récoltées</t>
        </is>
      </c>
      <c r="B6092" t="inlineStr">
        <is>
          <t>Ferme</t>
        </is>
      </c>
      <c r="C6092" t="inlineStr">
        <is>
          <t>kt</t>
        </is>
      </c>
      <c r="D6092" t="inlineStr">
        <is>
          <t>France</t>
        </is>
      </c>
      <c r="E6092" t="inlineStr">
        <is>
          <t>2023-24</t>
        </is>
      </c>
      <c r="F6092" t="inlineStr">
        <is>
          <t>Pois chiche</t>
        </is>
      </c>
      <c r="G6092" t="inlineStr"/>
      <c r="H6092" t="inlineStr"/>
      <c r="I6092" t="inlineStr"/>
      <c r="J6092" t="inlineStr"/>
      <c r="K6092" t="inlineStr"/>
      <c r="L6092" t="inlineStr"/>
      <c r="M6092" t="inlineStr"/>
      <c r="N6092" t="inlineStr"/>
      <c r="O6092" t="n">
        <v>24.4</v>
      </c>
      <c r="P6092" t="inlineStr"/>
      <c r="Q6092" t="inlineStr"/>
      <c r="R6092" t="inlineStr"/>
      <c r="S6092" t="inlineStr"/>
      <c r="T6092" t="inlineStr"/>
      <c r="U6092" t="n">
        <v>0</v>
      </c>
      <c r="V6092" t="n">
        <v>500000000</v>
      </c>
      <c r="W6092" t="inlineStr"/>
      <c r="X6092" t="inlineStr">
        <is>
          <t>déterminé</t>
        </is>
      </c>
    </row>
    <row r="6093" ht="15" customHeight="1" s="1003">
      <c r="A6093" s="1019" t="inlineStr">
        <is>
          <t>Graines récoltées</t>
        </is>
      </c>
      <c r="B6093" t="inlineStr">
        <is>
          <t>OS</t>
        </is>
      </c>
      <c r="C6093" t="inlineStr">
        <is>
          <t>kt</t>
        </is>
      </c>
      <c r="D6093" t="inlineStr">
        <is>
          <t>France</t>
        </is>
      </c>
      <c r="E6093" t="inlineStr">
        <is>
          <t>2023-24</t>
        </is>
      </c>
      <c r="F6093" t="inlineStr">
        <is>
          <t>Pois chiche</t>
        </is>
      </c>
      <c r="G6093" t="inlineStr">
        <is>
          <t>Collecte = 20 kt (Collectes, stocks - FranceAgriMer)</t>
        </is>
      </c>
      <c r="H6093" t="inlineStr"/>
      <c r="I6093" t="inlineStr">
        <is>
          <t>Collectes, stocks - FranceAgriMer</t>
        </is>
      </c>
      <c r="J6093" t="inlineStr"/>
      <c r="K6093" t="inlineStr">
        <is>
          <t>Volume</t>
        </is>
      </c>
      <c r="L6093" t="inlineStr">
        <is>
          <t>Collecte</t>
        </is>
      </c>
      <c r="M6093" t="inlineStr">
        <is>
          <t>Collectes, stocks protéa - FAM</t>
        </is>
      </c>
      <c r="N6093" t="inlineStr"/>
      <c r="O6093" t="n">
        <v>20</v>
      </c>
      <c r="P6093" t="inlineStr"/>
      <c r="Q6093" t="inlineStr"/>
      <c r="R6093" t="n">
        <v>20</v>
      </c>
      <c r="S6093" t="n">
        <v>1</v>
      </c>
      <c r="T6093" t="n">
        <v>0.1</v>
      </c>
      <c r="U6093" t="n">
        <v>0</v>
      </c>
      <c r="V6093" t="n">
        <v>500000000</v>
      </c>
      <c r="W6093" t="n">
        <v>0</v>
      </c>
      <c r="X6093" t="inlineStr">
        <is>
          <t>mesuré</t>
        </is>
      </c>
    </row>
    <row r="6094" ht="15" customHeight="1" s="1003">
      <c r="A6094" s="1019" t="inlineStr">
        <is>
          <t>Olives</t>
        </is>
      </c>
      <c r="B6094" t="inlineStr">
        <is>
          <t>Export</t>
        </is>
      </c>
      <c r="C6094" t="inlineStr">
        <is>
          <t>kt</t>
        </is>
      </c>
      <c r="D6094" t="inlineStr">
        <is>
          <t>France</t>
        </is>
      </c>
      <c r="E6094" t="inlineStr">
        <is>
          <t>2023-24</t>
        </is>
      </c>
      <c r="F6094" t="inlineStr">
        <is>
          <t>Pois chiche</t>
        </is>
      </c>
      <c r="G6094" t="inlineStr"/>
      <c r="H6094" t="inlineStr"/>
      <c r="I6094" t="inlineStr"/>
      <c r="J6094" t="inlineStr"/>
      <c r="K6094" t="inlineStr"/>
      <c r="L6094" t="inlineStr"/>
      <c r="M6094" t="inlineStr"/>
      <c r="N6094" t="inlineStr"/>
      <c r="O6094" t="n">
        <v>-0</v>
      </c>
      <c r="P6094" t="n">
        <v>0</v>
      </c>
      <c r="Q6094" t="n">
        <v>500000000</v>
      </c>
      <c r="R6094" t="inlineStr"/>
      <c r="S6094" t="inlineStr"/>
      <c r="T6094" t="inlineStr"/>
      <c r="U6094" t="n">
        <v>0</v>
      </c>
      <c r="V6094" t="n">
        <v>500000000</v>
      </c>
      <c r="W6094" t="inlineStr"/>
      <c r="X6094" t="inlineStr">
        <is>
          <t>libre unbounded</t>
        </is>
      </c>
    </row>
    <row r="6095" ht="15" customHeight="1" s="1003">
      <c r="A6095" s="1019" t="inlineStr">
        <is>
          <t>Olives</t>
        </is>
      </c>
      <c r="B6095" t="inlineStr">
        <is>
          <t>Moulin</t>
        </is>
      </c>
      <c r="C6095" t="inlineStr">
        <is>
          <t>kt</t>
        </is>
      </c>
      <c r="D6095" t="inlineStr">
        <is>
          <t>France</t>
        </is>
      </c>
      <c r="E6095" t="inlineStr">
        <is>
          <t>2023-24</t>
        </is>
      </c>
      <c r="F6095" t="inlineStr">
        <is>
          <t>Pois chiche</t>
        </is>
      </c>
      <c r="G6095" t="inlineStr"/>
      <c r="H6095" t="inlineStr"/>
      <c r="I6095" t="inlineStr"/>
      <c r="J6095" t="inlineStr"/>
      <c r="K6095" t="inlineStr"/>
      <c r="L6095" t="inlineStr"/>
      <c r="M6095" t="inlineStr"/>
      <c r="N6095" t="inlineStr"/>
      <c r="O6095" t="n">
        <v>-0</v>
      </c>
      <c r="P6095" t="n">
        <v>0</v>
      </c>
      <c r="Q6095" t="n">
        <v>500000000</v>
      </c>
      <c r="R6095" t="inlineStr"/>
      <c r="S6095" t="inlineStr"/>
      <c r="T6095" t="inlineStr"/>
      <c r="U6095" t="n">
        <v>0</v>
      </c>
      <c r="V6095" t="n">
        <v>500000000</v>
      </c>
      <c r="W6095" t="inlineStr"/>
      <c r="X6095" t="inlineStr">
        <is>
          <t>libre unbounded</t>
        </is>
      </c>
    </row>
    <row r="6096" ht="15" customHeight="1" s="1003">
      <c r="A6096" s="1019" t="inlineStr">
        <is>
          <t>Olives</t>
        </is>
      </c>
      <c r="B6096" t="inlineStr">
        <is>
          <t>Conservation ou préparation d'olives</t>
        </is>
      </c>
      <c r="C6096" t="inlineStr">
        <is>
          <t>kt</t>
        </is>
      </c>
      <c r="D6096" t="inlineStr">
        <is>
          <t>France</t>
        </is>
      </c>
      <c r="E6096" t="inlineStr">
        <is>
          <t>2023-24</t>
        </is>
      </c>
      <c r="F6096" t="inlineStr">
        <is>
          <t>Pois chiche</t>
        </is>
      </c>
      <c r="G6096" t="inlineStr"/>
      <c r="H6096" t="inlineStr"/>
      <c r="I6096" t="inlineStr"/>
      <c r="J6096" t="inlineStr"/>
      <c r="K6096" t="inlineStr"/>
      <c r="L6096" t="inlineStr"/>
      <c r="M6096" t="inlineStr"/>
      <c r="N6096" t="inlineStr"/>
      <c r="O6096" t="n">
        <v>-0</v>
      </c>
      <c r="P6096" t="n">
        <v>0</v>
      </c>
      <c r="Q6096" t="n">
        <v>500000000</v>
      </c>
      <c r="R6096" t="inlineStr"/>
      <c r="S6096" t="inlineStr"/>
      <c r="T6096" t="inlineStr"/>
      <c r="U6096" t="n">
        <v>0</v>
      </c>
      <c r="V6096" t="n">
        <v>500000000</v>
      </c>
      <c r="W6096" t="inlineStr"/>
      <c r="X6096" t="inlineStr">
        <is>
          <t>libre unbounded</t>
        </is>
      </c>
    </row>
    <row r="6097" ht="15" customHeight="1" s="1003">
      <c r="A6097" s="1019" t="inlineStr">
        <is>
          <t>Olives</t>
        </is>
      </c>
      <c r="B6097" t="inlineStr">
        <is>
          <t>Ecart statistique</t>
        </is>
      </c>
      <c r="C6097" t="inlineStr">
        <is>
          <t>kt</t>
        </is>
      </c>
      <c r="D6097" t="inlineStr">
        <is>
          <t>France</t>
        </is>
      </c>
      <c r="E6097" t="inlineStr">
        <is>
          <t>2023-24</t>
        </is>
      </c>
      <c r="F6097" t="inlineStr">
        <is>
          <t>Pois chiche</t>
        </is>
      </c>
      <c r="G6097" t="inlineStr"/>
      <c r="H6097" t="inlineStr"/>
      <c r="I6097" t="inlineStr"/>
      <c r="J6097" t="inlineStr"/>
      <c r="K6097" t="inlineStr"/>
      <c r="L6097" t="inlineStr"/>
      <c r="M6097" t="inlineStr"/>
      <c r="N6097" t="inlineStr"/>
      <c r="O6097" t="n">
        <v>-0</v>
      </c>
      <c r="P6097" t="n">
        <v>0</v>
      </c>
      <c r="Q6097" t="n">
        <v>500000000</v>
      </c>
      <c r="R6097" t="inlineStr"/>
      <c r="S6097" t="inlineStr"/>
      <c r="T6097" t="inlineStr"/>
      <c r="U6097" t="n">
        <v>0</v>
      </c>
      <c r="V6097" t="n">
        <v>500000000</v>
      </c>
      <c r="W6097" t="inlineStr"/>
      <c r="X6097" t="inlineStr">
        <is>
          <t>libre unbounded</t>
        </is>
      </c>
    </row>
    <row r="6098" ht="15" customHeight="1" s="1003">
      <c r="A6098" s="1019" t="inlineStr">
        <is>
          <t>Graines autoconsommées</t>
        </is>
      </c>
      <c r="B6098" t="inlineStr">
        <is>
          <t>Hors FAB</t>
        </is>
      </c>
      <c r="C6098" t="inlineStr">
        <is>
          <t>kt</t>
        </is>
      </c>
      <c r="D6098" t="inlineStr">
        <is>
          <t>France</t>
        </is>
      </c>
      <c r="E6098" t="inlineStr">
        <is>
          <t>2023-24</t>
        </is>
      </c>
      <c r="F6098" t="inlineStr">
        <is>
          <t>Pois chiche</t>
        </is>
      </c>
      <c r="G6098" t="inlineStr"/>
      <c r="H6098" t="inlineStr"/>
      <c r="I6098" t="inlineStr"/>
      <c r="J6098" t="inlineStr">
        <is>
          <t>Pas de consommation de graines en alimentation animale</t>
        </is>
      </c>
      <c r="K6098" t="inlineStr"/>
      <c r="L6098" t="inlineStr">
        <is>
          <t>Consommation de graines à la ferme directement</t>
        </is>
      </c>
      <c r="M6098" t="inlineStr"/>
      <c r="N6098" t="inlineStr"/>
      <c r="O6098" t="n">
        <v>-0</v>
      </c>
      <c r="P6098" t="inlineStr"/>
      <c r="Q6098" t="inlineStr"/>
      <c r="R6098" t="n">
        <v>0</v>
      </c>
      <c r="S6098" t="n">
        <v>0</v>
      </c>
      <c r="T6098" t="inlineStr"/>
      <c r="U6098" t="n">
        <v>0</v>
      </c>
      <c r="V6098" t="n">
        <v>500000000</v>
      </c>
      <c r="W6098" t="n">
        <v>0</v>
      </c>
      <c r="X6098" t="inlineStr">
        <is>
          <t>mesuré</t>
        </is>
      </c>
    </row>
    <row r="6099" ht="15" customHeight="1" s="1003">
      <c r="A6099" s="1019" t="inlineStr">
        <is>
          <t>Graines autoconsommées</t>
        </is>
      </c>
      <c r="B6099" t="inlineStr">
        <is>
          <t>Vente directe et autoconsommation</t>
        </is>
      </c>
      <c r="C6099" t="inlineStr">
        <is>
          <t>kt</t>
        </is>
      </c>
      <c r="D6099" t="inlineStr">
        <is>
          <t>France</t>
        </is>
      </c>
      <c r="E6099" t="inlineStr">
        <is>
          <t>2023-24</t>
        </is>
      </c>
      <c r="F6099" t="inlineStr">
        <is>
          <t>Pois chiche</t>
        </is>
      </c>
      <c r="G6099" t="inlineStr"/>
      <c r="H6099" t="inlineStr"/>
      <c r="I6099" t="inlineStr"/>
      <c r="J6099" t="inlineStr">
        <is>
          <t>Le reste des graines autoconsommées est consommé en alimentation humaine</t>
        </is>
      </c>
      <c r="K6099" t="inlineStr"/>
      <c r="L6099" t="inlineStr">
        <is>
          <t>Consommation de graines à la ferme directement</t>
        </is>
      </c>
      <c r="M6099" t="inlineStr"/>
      <c r="N6099" t="inlineStr"/>
      <c r="O6099" t="n">
        <v>18.5</v>
      </c>
      <c r="P6099" t="inlineStr"/>
      <c r="Q6099" t="inlineStr"/>
      <c r="R6099" t="inlineStr"/>
      <c r="S6099" t="inlineStr"/>
      <c r="T6099" t="inlineStr"/>
      <c r="U6099" t="n">
        <v>0</v>
      </c>
      <c r="V6099" t="n">
        <v>500000000</v>
      </c>
      <c r="W6099" t="inlineStr"/>
      <c r="X6099" t="inlineStr">
        <is>
          <t>déterminé</t>
        </is>
      </c>
    </row>
    <row r="6100" ht="15" customHeight="1" s="1003">
      <c r="A6100" s="1019" t="inlineStr">
        <is>
          <t>Graines autoconsommées</t>
        </is>
      </c>
      <c r="B6100" t="inlineStr">
        <is>
          <t>Alimentation humaine</t>
        </is>
      </c>
      <c r="C6100" t="inlineStr">
        <is>
          <t>kt</t>
        </is>
      </c>
      <c r="D6100" t="inlineStr">
        <is>
          <t>France</t>
        </is>
      </c>
      <c r="E6100" t="inlineStr">
        <is>
          <t>2023-24</t>
        </is>
      </c>
      <c r="F6100" t="inlineStr">
        <is>
          <t>Pois chiche</t>
        </is>
      </c>
      <c r="G6100" t="inlineStr"/>
      <c r="H6100" t="inlineStr"/>
      <c r="I6100" t="inlineStr"/>
      <c r="J6100" t="inlineStr"/>
      <c r="K6100" t="inlineStr"/>
      <c r="L6100" t="inlineStr"/>
      <c r="M6100" t="inlineStr"/>
      <c r="N6100" t="inlineStr"/>
      <c r="O6100" t="n">
        <v>18.5</v>
      </c>
      <c r="P6100" t="inlineStr"/>
      <c r="Q6100" t="inlineStr"/>
      <c r="R6100" t="inlineStr"/>
      <c r="S6100" t="inlineStr"/>
      <c r="T6100" t="inlineStr"/>
      <c r="U6100" t="n">
        <v>0</v>
      </c>
      <c r="V6100" t="n">
        <v>500000000</v>
      </c>
      <c r="W6100" t="inlineStr"/>
      <c r="X6100" t="inlineStr">
        <is>
          <t>déterminé</t>
        </is>
      </c>
    </row>
    <row r="6101" ht="15" customHeight="1" s="1003">
      <c r="A6101" s="1019" t="inlineStr">
        <is>
          <t>Graines autoconsommées</t>
        </is>
      </c>
      <c r="B6101" t="inlineStr">
        <is>
          <t>Usages alimentaires</t>
        </is>
      </c>
      <c r="C6101" t="inlineStr">
        <is>
          <t>kt</t>
        </is>
      </c>
      <c r="D6101" t="inlineStr">
        <is>
          <t>France</t>
        </is>
      </c>
      <c r="E6101" t="inlineStr">
        <is>
          <t>2023-24</t>
        </is>
      </c>
      <c r="F6101" t="inlineStr">
        <is>
          <t>Pois chiche</t>
        </is>
      </c>
      <c r="G6101" t="inlineStr"/>
      <c r="H6101" t="inlineStr"/>
      <c r="I6101" t="inlineStr"/>
      <c r="J6101" t="inlineStr"/>
      <c r="K6101" t="inlineStr"/>
      <c r="L6101" t="inlineStr"/>
      <c r="M6101" t="inlineStr"/>
      <c r="N6101" t="inlineStr"/>
      <c r="O6101" t="n">
        <v>18.5</v>
      </c>
      <c r="P6101" t="inlineStr"/>
      <c r="Q6101" t="inlineStr"/>
      <c r="R6101" t="inlineStr"/>
      <c r="S6101" t="inlineStr"/>
      <c r="T6101" t="inlineStr"/>
      <c r="U6101" t="n">
        <v>0</v>
      </c>
      <c r="V6101" t="n">
        <v>500000000</v>
      </c>
      <c r="W6101" t="inlineStr"/>
      <c r="X6101" t="inlineStr">
        <is>
          <t>déterminé</t>
        </is>
      </c>
    </row>
    <row r="6102" ht="15" customHeight="1" s="1003">
      <c r="A6102" s="1019" t="inlineStr">
        <is>
          <t>Graines autoconsommées</t>
        </is>
      </c>
      <c r="B6102" t="inlineStr">
        <is>
          <t>Alimentation animale rente</t>
        </is>
      </c>
      <c r="C6102" t="inlineStr">
        <is>
          <t>kt</t>
        </is>
      </c>
      <c r="D6102" t="inlineStr">
        <is>
          <t>France</t>
        </is>
      </c>
      <c r="E6102" t="inlineStr">
        <is>
          <t>2023-24</t>
        </is>
      </c>
      <c r="F6102" t="inlineStr">
        <is>
          <t>Pois chiche</t>
        </is>
      </c>
      <c r="G6102" t="inlineStr"/>
      <c r="H6102" t="inlineStr"/>
      <c r="I6102" t="inlineStr"/>
      <c r="J6102" t="inlineStr"/>
      <c r="K6102" t="inlineStr"/>
      <c r="L6102" t="inlineStr"/>
      <c r="M6102" t="inlineStr"/>
      <c r="N6102" t="inlineStr"/>
      <c r="O6102" t="n">
        <v>0</v>
      </c>
      <c r="P6102" t="inlineStr"/>
      <c r="Q6102" t="inlineStr"/>
      <c r="R6102" t="inlineStr"/>
      <c r="S6102" t="inlineStr"/>
      <c r="T6102" t="inlineStr"/>
      <c r="U6102" t="n">
        <v>0</v>
      </c>
      <c r="V6102" t="n">
        <v>500000000</v>
      </c>
      <c r="W6102" t="inlineStr"/>
      <c r="X6102" t="inlineStr">
        <is>
          <t>déterminé</t>
        </is>
      </c>
    </row>
    <row r="6103" ht="15" customHeight="1" s="1003">
      <c r="A6103" s="1019" t="inlineStr">
        <is>
          <t>Graines autoconsommées</t>
        </is>
      </c>
      <c r="B6103" t="inlineStr">
        <is>
          <t>Alimentation animale</t>
        </is>
      </c>
      <c r="C6103" t="inlineStr">
        <is>
          <t>kt</t>
        </is>
      </c>
      <c r="D6103" t="inlineStr">
        <is>
          <t>France</t>
        </is>
      </c>
      <c r="E6103" t="inlineStr">
        <is>
          <t>2023-24</t>
        </is>
      </c>
      <c r="F6103" t="inlineStr">
        <is>
          <t>Pois chiche</t>
        </is>
      </c>
      <c r="G6103" t="inlineStr"/>
      <c r="H6103" t="inlineStr"/>
      <c r="I6103" t="inlineStr"/>
      <c r="J6103" t="inlineStr"/>
      <c r="K6103" t="inlineStr"/>
      <c r="L6103" t="inlineStr"/>
      <c r="M6103" t="inlineStr"/>
      <c r="N6103" t="inlineStr"/>
      <c r="O6103" t="n">
        <v>0</v>
      </c>
      <c r="P6103" t="inlineStr"/>
      <c r="Q6103" t="inlineStr"/>
      <c r="R6103" t="inlineStr"/>
      <c r="S6103" t="inlineStr"/>
      <c r="T6103" t="inlineStr"/>
      <c r="U6103" t="n">
        <v>0</v>
      </c>
      <c r="V6103" t="n">
        <v>500000000</v>
      </c>
      <c r="W6103" t="inlineStr"/>
      <c r="X6103" t="inlineStr">
        <is>
          <t>déterminé</t>
        </is>
      </c>
    </row>
    <row r="6104" ht="15" customHeight="1" s="1003">
      <c r="A6104" s="1019" t="inlineStr">
        <is>
          <t>Graines autoconsommées</t>
        </is>
      </c>
      <c r="B6104" t="inlineStr">
        <is>
          <t>Débouchés</t>
        </is>
      </c>
      <c r="C6104" t="inlineStr">
        <is>
          <t>kt</t>
        </is>
      </c>
      <c r="D6104" t="inlineStr">
        <is>
          <t>France</t>
        </is>
      </c>
      <c r="E6104" t="inlineStr">
        <is>
          <t>2023-24</t>
        </is>
      </c>
      <c r="F6104" t="inlineStr">
        <is>
          <t>Pois chiche</t>
        </is>
      </c>
      <c r="G6104" t="inlineStr"/>
      <c r="H6104" t="inlineStr"/>
      <c r="I6104" t="inlineStr"/>
      <c r="J6104" t="inlineStr"/>
      <c r="K6104" t="inlineStr"/>
      <c r="L6104" t="inlineStr"/>
      <c r="M6104" t="inlineStr"/>
      <c r="N6104" t="inlineStr"/>
      <c r="O6104" t="n">
        <v>19</v>
      </c>
      <c r="P6104" t="inlineStr"/>
      <c r="Q6104" t="inlineStr"/>
      <c r="R6104" t="inlineStr"/>
      <c r="S6104" t="inlineStr"/>
      <c r="T6104" t="inlineStr"/>
      <c r="U6104" t="n">
        <v>0</v>
      </c>
      <c r="V6104" t="n">
        <v>500000000</v>
      </c>
      <c r="W6104" t="inlineStr"/>
      <c r="X6104" t="inlineStr">
        <is>
          <t>déterminé</t>
        </is>
      </c>
    </row>
    <row r="6105" ht="15" customHeight="1" s="1003">
      <c r="A6105" s="1019" t="inlineStr">
        <is>
          <t>Graines autoconsommées</t>
        </is>
      </c>
      <c r="B6105" t="inlineStr">
        <is>
          <t>FAF</t>
        </is>
      </c>
      <c r="C6105" t="inlineStr">
        <is>
          <t>kt</t>
        </is>
      </c>
      <c r="D6105" t="inlineStr">
        <is>
          <t>France</t>
        </is>
      </c>
      <c r="E6105" t="inlineStr">
        <is>
          <t>2023-24</t>
        </is>
      </c>
      <c r="F6105" t="inlineStr">
        <is>
          <t>Pois chiche</t>
        </is>
      </c>
      <c r="G6105" t="inlineStr"/>
      <c r="H6105" t="inlineStr"/>
      <c r="I6105" t="inlineStr"/>
      <c r="J6105" t="inlineStr"/>
      <c r="K6105" t="inlineStr"/>
      <c r="L6105" t="inlineStr"/>
      <c r="M6105" t="inlineStr"/>
      <c r="N6105" t="inlineStr"/>
      <c r="O6105" t="n">
        <v>-0</v>
      </c>
      <c r="P6105" t="n">
        <v>0</v>
      </c>
      <c r="Q6105" t="n">
        <v>-0</v>
      </c>
      <c r="R6105" t="inlineStr"/>
      <c r="S6105" t="inlineStr"/>
      <c r="T6105" t="inlineStr"/>
      <c r="U6105" t="n">
        <v>0</v>
      </c>
      <c r="V6105" t="n">
        <v>500000000</v>
      </c>
      <c r="W6105" t="inlineStr"/>
      <c r="X6105" t="inlineStr">
        <is>
          <t>libre</t>
        </is>
      </c>
    </row>
    <row r="6106" ht="15" customHeight="1" s="1003">
      <c r="A6106" s="1019" t="inlineStr">
        <is>
          <t>Graines autoconsommées</t>
        </is>
      </c>
      <c r="B6106" t="inlineStr">
        <is>
          <t>Direct élevage</t>
        </is>
      </c>
      <c r="C6106" t="inlineStr">
        <is>
          <t>kt</t>
        </is>
      </c>
      <c r="D6106" t="inlineStr">
        <is>
          <t>France</t>
        </is>
      </c>
      <c r="E6106" t="inlineStr">
        <is>
          <t>2023-24</t>
        </is>
      </c>
      <c r="F6106" t="inlineStr">
        <is>
          <t>Pois chiche</t>
        </is>
      </c>
      <c r="G6106" t="inlineStr"/>
      <c r="H6106" t="inlineStr"/>
      <c r="I6106" t="inlineStr"/>
      <c r="J6106" t="inlineStr"/>
      <c r="K6106" t="inlineStr"/>
      <c r="L6106" t="inlineStr"/>
      <c r="M6106" t="inlineStr"/>
      <c r="N6106" t="inlineStr"/>
      <c r="O6106" t="n">
        <v>-0</v>
      </c>
      <c r="P6106" t="n">
        <v>0</v>
      </c>
      <c r="Q6106" t="n">
        <v>-0</v>
      </c>
      <c r="R6106" t="inlineStr"/>
      <c r="S6106" t="inlineStr"/>
      <c r="T6106" t="inlineStr"/>
      <c r="U6106" t="n">
        <v>0</v>
      </c>
      <c r="V6106" t="n">
        <v>500000000</v>
      </c>
      <c r="W6106" t="inlineStr"/>
      <c r="X6106" t="inlineStr">
        <is>
          <t>libre</t>
        </is>
      </c>
    </row>
    <row r="6107" ht="15" customHeight="1" s="1003">
      <c r="A6107" s="1019" t="inlineStr">
        <is>
          <t>Graines autoconsommées</t>
        </is>
      </c>
      <c r="B6107" t="inlineStr">
        <is>
          <t>Elimination/Pertes</t>
        </is>
      </c>
      <c r="C6107" t="inlineStr">
        <is>
          <t>kt</t>
        </is>
      </c>
      <c r="D6107" t="inlineStr">
        <is>
          <t>France</t>
        </is>
      </c>
      <c r="E6107" t="inlineStr">
        <is>
          <t>2023-24</t>
        </is>
      </c>
      <c r="F6107" t="inlineStr">
        <is>
          <t>Pois chiche</t>
        </is>
      </c>
      <c r="G6107" t="inlineStr"/>
      <c r="H6107" t="inlineStr">
        <is>
          <t>Ratio de pertes à la ferme = 2 % (ORIFLAAM - Terres Univia)</t>
        </is>
      </c>
      <c r="I6107" t="inlineStr">
        <is>
          <t>ORIFLAAM - Terres Univia</t>
        </is>
      </c>
      <c r="J6107" t="inlineStr">
        <is>
          <t>Même ratio de pertes à la ferme que soja, pois et féverole</t>
        </is>
      </c>
      <c r="K6107" t="inlineStr">
        <is>
          <t>Rendement</t>
        </is>
      </c>
      <c r="L6107" t="inlineStr">
        <is>
          <t>Ratio de pertes à la ferme</t>
        </is>
      </c>
      <c r="M6107" t="inlineStr">
        <is>
          <t>Pertes ferme - TERRES UNIVIA</t>
        </is>
      </c>
      <c r="N6107" t="inlineStr"/>
      <c r="O6107" t="n">
        <v>0.49</v>
      </c>
      <c r="P6107" t="inlineStr"/>
      <c r="Q6107" t="inlineStr"/>
      <c r="R6107" t="inlineStr"/>
      <c r="S6107" t="inlineStr"/>
      <c r="T6107" t="inlineStr"/>
      <c r="U6107" t="n">
        <v>0</v>
      </c>
      <c r="V6107" t="n">
        <v>500000000</v>
      </c>
      <c r="W6107" t="inlineStr"/>
      <c r="X6107" t="inlineStr">
        <is>
          <t>déterminé</t>
        </is>
      </c>
    </row>
    <row r="6108" ht="15" customHeight="1" s="1003">
      <c r="A6108" s="1019" t="inlineStr">
        <is>
          <t>Graines autoconsommées</t>
        </is>
      </c>
      <c r="B6108" t="inlineStr">
        <is>
          <t>Autres usages (ou usages indéfinis)</t>
        </is>
      </c>
      <c r="C6108" t="inlineStr">
        <is>
          <t>kt</t>
        </is>
      </c>
      <c r="D6108" t="inlineStr">
        <is>
          <t>France</t>
        </is>
      </c>
      <c r="E6108" t="inlineStr">
        <is>
          <t>2023-24</t>
        </is>
      </c>
      <c r="F6108" t="inlineStr">
        <is>
          <t>Pois chiche</t>
        </is>
      </c>
      <c r="G6108" t="inlineStr"/>
      <c r="H6108" t="inlineStr"/>
      <c r="I6108" t="inlineStr"/>
      <c r="J6108" t="inlineStr"/>
      <c r="K6108" t="inlineStr"/>
      <c r="L6108" t="inlineStr"/>
      <c r="M6108" t="inlineStr"/>
      <c r="N6108" t="inlineStr"/>
      <c r="O6108" t="n">
        <v>0.49</v>
      </c>
      <c r="P6108" t="inlineStr"/>
      <c r="Q6108" t="inlineStr"/>
      <c r="R6108" t="inlineStr"/>
      <c r="S6108" t="inlineStr"/>
      <c r="T6108" t="inlineStr"/>
      <c r="U6108" t="n">
        <v>0</v>
      </c>
      <c r="V6108" t="n">
        <v>500000000</v>
      </c>
      <c r="W6108" t="inlineStr"/>
      <c r="X6108" t="inlineStr">
        <is>
          <t>déterminé</t>
        </is>
      </c>
    </row>
    <row r="6109" ht="15" customHeight="1" s="1003">
      <c r="A6109" s="1019" t="inlineStr">
        <is>
          <t>Graines autoconsommées</t>
        </is>
      </c>
      <c r="B6109" t="inlineStr">
        <is>
          <t>Semences fermières</t>
        </is>
      </c>
      <c r="C6109" t="inlineStr">
        <is>
          <t>kt</t>
        </is>
      </c>
      <c r="D6109" t="inlineStr">
        <is>
          <t>France</t>
        </is>
      </c>
      <c r="E6109" t="inlineStr">
        <is>
          <t>2023-24</t>
        </is>
      </c>
      <c r="F6109" t="inlineStr">
        <is>
          <t>Pois chiche</t>
        </is>
      </c>
      <c r="G6109" t="inlineStr"/>
      <c r="H6109" t="inlineStr">
        <is>
          <t>0</t>
        </is>
      </c>
      <c r="I6109" t="inlineStr">
        <is>
          <t>0</t>
        </is>
      </c>
      <c r="J6109" t="inlineStr">
        <is>
          <t>Autant de semences fermières que de semences certifiées sont produites</t>
        </is>
      </c>
      <c r="K6109" t="inlineStr">
        <is>
          <t>Répartition</t>
        </is>
      </c>
      <c r="L6109" t="inlineStr">
        <is>
          <t>Part de semences fermières (par rapport aux semences certifiées)</t>
        </is>
      </c>
      <c r="M6109" t="inlineStr">
        <is>
          <t>0</t>
        </is>
      </c>
      <c r="N6109" t="inlineStr"/>
      <c r="O6109" t="n">
        <v>5.38</v>
      </c>
      <c r="P6109" t="inlineStr"/>
      <c r="Q6109" t="inlineStr"/>
      <c r="R6109" t="inlineStr"/>
      <c r="S6109" t="inlineStr"/>
      <c r="T6109" t="inlineStr"/>
      <c r="U6109" t="n">
        <v>0</v>
      </c>
      <c r="V6109" t="n">
        <v>500000000</v>
      </c>
      <c r="W6109" t="inlineStr"/>
      <c r="X6109" t="inlineStr">
        <is>
          <t>déterminé</t>
        </is>
      </c>
    </row>
    <row r="6110" ht="15" customHeight="1" s="1003">
      <c r="A6110" s="1019" t="inlineStr">
        <is>
          <t>Graines autoconsommées</t>
        </is>
      </c>
      <c r="B6110" t="inlineStr">
        <is>
          <t>Semences</t>
        </is>
      </c>
      <c r="C6110" t="inlineStr">
        <is>
          <t>kt</t>
        </is>
      </c>
      <c r="D6110" t="inlineStr">
        <is>
          <t>France</t>
        </is>
      </c>
      <c r="E6110" t="inlineStr">
        <is>
          <t>2023-24</t>
        </is>
      </c>
      <c r="F6110" t="inlineStr">
        <is>
          <t>Pois chiche</t>
        </is>
      </c>
      <c r="G6110" t="inlineStr"/>
      <c r="H6110" t="inlineStr"/>
      <c r="I6110" t="inlineStr"/>
      <c r="J6110" t="inlineStr">
        <is>
          <t>Autant de semences fermières que de semences certifiées sont produites</t>
        </is>
      </c>
      <c r="K6110" t="inlineStr">
        <is>
          <t>Répartition</t>
        </is>
      </c>
      <c r="L6110" t="inlineStr">
        <is>
          <t>Part de semences fermières (par rapport aux semences certifiées)</t>
        </is>
      </c>
      <c r="M6110" t="inlineStr"/>
      <c r="N6110" t="inlineStr"/>
      <c r="O6110" t="n">
        <v>5.38</v>
      </c>
      <c r="P6110" t="inlineStr"/>
      <c r="Q6110" t="inlineStr"/>
      <c r="R6110" t="inlineStr"/>
      <c r="S6110" t="inlineStr"/>
      <c r="T6110" t="inlineStr"/>
      <c r="U6110" t="n">
        <v>0</v>
      </c>
      <c r="V6110" t="n">
        <v>500000000</v>
      </c>
      <c r="W6110" t="inlineStr"/>
      <c r="X6110" t="inlineStr">
        <is>
          <t>déterminé</t>
        </is>
      </c>
    </row>
    <row r="6111" ht="15" customHeight="1" s="1003">
      <c r="A6111" s="1019" t="inlineStr">
        <is>
          <t>Stock initial</t>
        </is>
      </c>
      <c r="B6111" t="inlineStr">
        <is>
          <t>Ferme</t>
        </is>
      </c>
      <c r="C6111" t="inlineStr">
        <is>
          <t>kt</t>
        </is>
      </c>
      <c r="D6111" t="inlineStr">
        <is>
          <t>France</t>
        </is>
      </c>
      <c r="E6111" t="inlineStr">
        <is>
          <t>2023-24</t>
        </is>
      </c>
      <c r="F6111" t="inlineStr">
        <is>
          <t>Pois chiche</t>
        </is>
      </c>
      <c r="G6111" t="inlineStr"/>
      <c r="H6111" t="inlineStr"/>
      <c r="I6111" t="inlineStr"/>
      <c r="J6111" t="inlineStr"/>
      <c r="K6111" t="inlineStr"/>
      <c r="L6111" t="inlineStr"/>
      <c r="M6111" t="inlineStr"/>
      <c r="N6111" t="inlineStr"/>
      <c r="O6111" t="n">
        <v>0</v>
      </c>
      <c r="P6111" t="inlineStr"/>
      <c r="Q6111" t="inlineStr"/>
      <c r="R6111" t="inlineStr"/>
      <c r="S6111" t="inlineStr"/>
      <c r="T6111" t="inlineStr"/>
      <c r="U6111" t="n">
        <v>0</v>
      </c>
      <c r="V6111" t="n">
        <v>500000000</v>
      </c>
      <c r="W6111" t="inlineStr"/>
      <c r="X6111" t="inlineStr">
        <is>
          <t>déterminé</t>
        </is>
      </c>
    </row>
    <row r="6112" ht="15" customHeight="1" s="1003">
      <c r="A6112" s="1019" t="inlineStr">
        <is>
          <t>Stock initial</t>
        </is>
      </c>
      <c r="B6112" t="inlineStr">
        <is>
          <t>OS</t>
        </is>
      </c>
      <c r="C6112" t="inlineStr">
        <is>
          <t>kt</t>
        </is>
      </c>
      <c r="D6112" t="inlineStr">
        <is>
          <t>France</t>
        </is>
      </c>
      <c r="E6112" t="inlineStr">
        <is>
          <t>2023-24</t>
        </is>
      </c>
      <c r="F6112" t="inlineStr">
        <is>
          <t>Pois chiche</t>
        </is>
      </c>
      <c r="G6112" t="inlineStr">
        <is>
          <t>Stock initial collecteurs = 3 kt (Collectes, stocks - FranceAgriMer)</t>
        </is>
      </c>
      <c r="H6112" t="inlineStr"/>
      <c r="I6112" t="inlineStr">
        <is>
          <t>Collectes, stocks - FranceAgriMer</t>
        </is>
      </c>
      <c r="J6112" t="inlineStr"/>
      <c r="K6112" t="inlineStr">
        <is>
          <t>Volume</t>
        </is>
      </c>
      <c r="L6112" t="inlineStr">
        <is>
          <t>Stock initial collecteurs</t>
        </is>
      </c>
      <c r="M6112" t="inlineStr">
        <is>
          <t>Collectes, stocks protéa - FAM</t>
        </is>
      </c>
      <c r="N6112" t="inlineStr"/>
      <c r="O6112" t="n">
        <v>3.25</v>
      </c>
      <c r="P6112" t="inlineStr"/>
      <c r="Q6112" t="inlineStr"/>
      <c r="R6112" t="inlineStr"/>
      <c r="S6112" t="inlineStr"/>
      <c r="T6112" t="inlineStr"/>
      <c r="U6112" t="n">
        <v>0</v>
      </c>
      <c r="V6112" t="n">
        <v>500000000</v>
      </c>
      <c r="W6112" t="inlineStr"/>
      <c r="X6112" t="inlineStr">
        <is>
          <t>déterminé</t>
        </is>
      </c>
    </row>
    <row r="6113" ht="15" customHeight="1" s="1003">
      <c r="A6113" s="1019" t="inlineStr">
        <is>
          <t>Stock initial à la ferme</t>
        </is>
      </c>
      <c r="B6113" t="inlineStr">
        <is>
          <t>Ferme</t>
        </is>
      </c>
      <c r="C6113" t="inlineStr">
        <is>
          <t>kt</t>
        </is>
      </c>
      <c r="D6113" t="inlineStr">
        <is>
          <t>France</t>
        </is>
      </c>
      <c r="E6113" t="inlineStr">
        <is>
          <t>2023-24</t>
        </is>
      </c>
      <c r="F6113" t="inlineStr">
        <is>
          <t>Pois chiche</t>
        </is>
      </c>
      <c r="G6113" t="inlineStr"/>
      <c r="H6113" t="inlineStr"/>
      <c r="I6113" t="inlineStr"/>
      <c r="J6113" t="inlineStr">
        <is>
          <t>Le stock à la ferme est négligé</t>
        </is>
      </c>
      <c r="K6113" t="inlineStr"/>
      <c r="L6113" t="inlineStr">
        <is>
          <t>Stock initial à la ferme</t>
        </is>
      </c>
      <c r="M6113" t="inlineStr"/>
      <c r="N6113" t="inlineStr"/>
      <c r="O6113" t="n">
        <v>-0</v>
      </c>
      <c r="P6113" t="inlineStr"/>
      <c r="Q6113" t="inlineStr"/>
      <c r="R6113" t="n">
        <v>0</v>
      </c>
      <c r="S6113" t="n">
        <v>0</v>
      </c>
      <c r="T6113" t="inlineStr"/>
      <c r="U6113" t="n">
        <v>0</v>
      </c>
      <c r="V6113" t="n">
        <v>500000000</v>
      </c>
      <c r="W6113" t="n">
        <v>0</v>
      </c>
      <c r="X6113" t="inlineStr">
        <is>
          <t>mesuré</t>
        </is>
      </c>
    </row>
    <row r="6114" ht="15" customHeight="1" s="1003">
      <c r="A6114" s="1019" t="inlineStr">
        <is>
          <t>Stock initial collecteurs</t>
        </is>
      </c>
      <c r="B6114" t="inlineStr">
        <is>
          <t>OS</t>
        </is>
      </c>
      <c r="C6114" t="inlineStr">
        <is>
          <t>kt</t>
        </is>
      </c>
      <c r="D6114" t="inlineStr">
        <is>
          <t>France</t>
        </is>
      </c>
      <c r="E6114" t="inlineStr">
        <is>
          <t>2023-24</t>
        </is>
      </c>
      <c r="F6114" t="inlineStr">
        <is>
          <t>Pois chiche</t>
        </is>
      </c>
      <c r="G6114" t="inlineStr">
        <is>
          <t>Stock initial collecteurs = 3 kt (Collectes, stocks - FranceAgriMer)</t>
        </is>
      </c>
      <c r="H6114" t="inlineStr"/>
      <c r="I6114" t="inlineStr">
        <is>
          <t>Collectes, stocks - FranceAgriMer</t>
        </is>
      </c>
      <c r="J6114" t="inlineStr"/>
      <c r="K6114" t="inlineStr">
        <is>
          <t>Volume</t>
        </is>
      </c>
      <c r="L6114" t="inlineStr">
        <is>
          <t>Stock initial collecteurs</t>
        </is>
      </c>
      <c r="M6114" t="inlineStr">
        <is>
          <t>Collectes, stocks protéa - FAM</t>
        </is>
      </c>
      <c r="N6114" t="inlineStr"/>
      <c r="O6114" t="n">
        <v>3.25</v>
      </c>
      <c r="P6114" t="inlineStr"/>
      <c r="Q6114" t="inlineStr"/>
      <c r="R6114" t="n">
        <v>3.25</v>
      </c>
      <c r="S6114" t="n">
        <v>0.16</v>
      </c>
      <c r="T6114" t="n">
        <v>0.1</v>
      </c>
      <c r="U6114" t="n">
        <v>0</v>
      </c>
      <c r="V6114" t="n">
        <v>500000000</v>
      </c>
      <c r="W6114" t="n">
        <v>0</v>
      </c>
      <c r="X6114" t="inlineStr">
        <is>
          <t>mesuré</t>
        </is>
      </c>
    </row>
    <row r="6115" ht="15" customHeight="1" s="1003">
      <c r="A6115" s="1019" t="inlineStr">
        <is>
          <t>Graines collectées</t>
        </is>
      </c>
      <c r="B6115" t="inlineStr">
        <is>
          <t>Fabrication de produits alimentaires</t>
        </is>
      </c>
      <c r="C6115" t="inlineStr">
        <is>
          <t>kt</t>
        </is>
      </c>
      <c r="D6115" t="inlineStr">
        <is>
          <t>France</t>
        </is>
      </c>
      <c r="E6115" t="inlineStr">
        <is>
          <t>2023-24</t>
        </is>
      </c>
      <c r="F6115" t="inlineStr">
        <is>
          <t>Pois chiche</t>
        </is>
      </c>
      <c r="G6115" t="inlineStr"/>
      <c r="H6115" t="inlineStr"/>
      <c r="I6115" t="inlineStr"/>
      <c r="J6115" t="inlineStr">
        <is>
          <t>Le reste des graines collectées est consommé pour la fabrication de produits alimentaires</t>
        </is>
      </c>
      <c r="K6115" t="inlineStr"/>
      <c r="L6115" t="inlineStr">
        <is>
          <t>Consommation de graines pour la fabrication de produits alimentaires</t>
        </is>
      </c>
      <c r="M6115" t="inlineStr"/>
      <c r="N6115" t="inlineStr"/>
      <c r="O6115" t="n">
        <v>10.5</v>
      </c>
      <c r="P6115" t="inlineStr"/>
      <c r="Q6115" t="inlineStr"/>
      <c r="R6115" t="inlineStr"/>
      <c r="S6115" t="inlineStr"/>
      <c r="T6115" t="inlineStr"/>
      <c r="U6115" t="n">
        <v>0</v>
      </c>
      <c r="V6115" t="n">
        <v>500000000</v>
      </c>
      <c r="W6115" t="inlineStr"/>
      <c r="X6115" t="inlineStr">
        <is>
          <t>déterminé</t>
        </is>
      </c>
    </row>
    <row r="6116" ht="15" customHeight="1" s="1003">
      <c r="A6116" s="1019" t="inlineStr">
        <is>
          <t>Graines collectées</t>
        </is>
      </c>
      <c r="B6116" t="inlineStr">
        <is>
          <t>Alimentation humaine</t>
        </is>
      </c>
      <c r="C6116" t="inlineStr">
        <is>
          <t>kt</t>
        </is>
      </c>
      <c r="D6116" t="inlineStr">
        <is>
          <t>France</t>
        </is>
      </c>
      <c r="E6116" t="inlineStr">
        <is>
          <t>2023-24</t>
        </is>
      </c>
      <c r="F6116" t="inlineStr">
        <is>
          <t>Pois chiche</t>
        </is>
      </c>
      <c r="G6116" t="inlineStr"/>
      <c r="H6116" t="inlineStr"/>
      <c r="I6116" t="inlineStr"/>
      <c r="J6116" t="inlineStr">
        <is>
          <t>Pas de consommation de graines en alimentation humaine</t>
        </is>
      </c>
      <c r="K6116" t="inlineStr"/>
      <c r="L6116" t="inlineStr">
        <is>
          <t>Consommation de graines en alimentation humaine</t>
        </is>
      </c>
      <c r="M6116" t="inlineStr"/>
      <c r="N6116" t="inlineStr"/>
      <c r="O6116" t="n">
        <v>-0</v>
      </c>
      <c r="P6116" t="inlineStr"/>
      <c r="Q6116" t="inlineStr"/>
      <c r="R6116" t="n">
        <v>0</v>
      </c>
      <c r="S6116" t="n">
        <v>0</v>
      </c>
      <c r="T6116" t="inlineStr"/>
      <c r="U6116" t="n">
        <v>0</v>
      </c>
      <c r="V6116" t="n">
        <v>500000000</v>
      </c>
      <c r="W6116" t="n">
        <v>0</v>
      </c>
      <c r="X6116" t="inlineStr">
        <is>
          <t>mesuré</t>
        </is>
      </c>
    </row>
    <row r="6117" ht="15" customHeight="1" s="1003">
      <c r="A6117" s="1019" t="inlineStr">
        <is>
          <t>Graines collectées</t>
        </is>
      </c>
      <c r="B6117" t="inlineStr">
        <is>
          <t>Vente directe et autoconsommation</t>
        </is>
      </c>
      <c r="C6117" t="inlineStr">
        <is>
          <t>kt</t>
        </is>
      </c>
      <c r="D6117" t="inlineStr">
        <is>
          <t>France</t>
        </is>
      </c>
      <c r="E6117" t="inlineStr">
        <is>
          <t>2023-24</t>
        </is>
      </c>
      <c r="F6117" t="inlineStr">
        <is>
          <t>Pois chiche</t>
        </is>
      </c>
      <c r="G6117" t="inlineStr"/>
      <c r="H6117" t="inlineStr"/>
      <c r="I6117" t="inlineStr"/>
      <c r="J6117" t="inlineStr"/>
      <c r="K6117" t="inlineStr"/>
      <c r="L6117" t="inlineStr"/>
      <c r="M6117" t="inlineStr"/>
      <c r="N6117" t="inlineStr"/>
      <c r="O6117" t="n">
        <v>-0</v>
      </c>
      <c r="P6117" t="n">
        <v>0</v>
      </c>
      <c r="Q6117" t="n">
        <v>-0</v>
      </c>
      <c r="R6117" t="inlineStr"/>
      <c r="S6117" t="inlineStr"/>
      <c r="T6117" t="inlineStr"/>
      <c r="U6117" t="n">
        <v>0</v>
      </c>
      <c r="V6117" t="n">
        <v>500000000</v>
      </c>
      <c r="W6117" t="inlineStr"/>
      <c r="X6117" t="inlineStr">
        <is>
          <t>libre</t>
        </is>
      </c>
    </row>
    <row r="6118" ht="15" customHeight="1" s="1003">
      <c r="A6118" s="1019" t="inlineStr">
        <is>
          <t>Graines collectées</t>
        </is>
      </c>
      <c r="B6118" t="inlineStr">
        <is>
          <t>Circuits spécialisés</t>
        </is>
      </c>
      <c r="C6118" t="inlineStr">
        <is>
          <t>kt</t>
        </is>
      </c>
      <c r="D6118" t="inlineStr">
        <is>
          <t>France</t>
        </is>
      </c>
      <c r="E6118" t="inlineStr">
        <is>
          <t>2023-24</t>
        </is>
      </c>
      <c r="F6118" t="inlineStr">
        <is>
          <t>Pois chiche</t>
        </is>
      </c>
      <c r="G6118" t="inlineStr"/>
      <c r="H6118" t="inlineStr"/>
      <c r="I6118" t="inlineStr"/>
      <c r="J6118" t="inlineStr"/>
      <c r="K6118" t="inlineStr"/>
      <c r="L6118" t="inlineStr"/>
      <c r="M6118" t="inlineStr"/>
      <c r="N6118" t="inlineStr"/>
      <c r="O6118" t="n">
        <v>-0</v>
      </c>
      <c r="P6118" t="n">
        <v>0</v>
      </c>
      <c r="Q6118" t="n">
        <v>-0</v>
      </c>
      <c r="R6118" t="inlineStr"/>
      <c r="S6118" t="inlineStr"/>
      <c r="T6118" t="inlineStr"/>
      <c r="U6118" t="n">
        <v>0</v>
      </c>
      <c r="V6118" t="n">
        <v>500000000</v>
      </c>
      <c r="W6118" t="inlineStr"/>
      <c r="X6118" t="inlineStr">
        <is>
          <t>libre</t>
        </is>
      </c>
    </row>
    <row r="6119" ht="15" customHeight="1" s="1003">
      <c r="A6119" s="1019" t="inlineStr">
        <is>
          <t>Graines collectées</t>
        </is>
      </c>
      <c r="B6119" t="inlineStr">
        <is>
          <t>GMS</t>
        </is>
      </c>
      <c r="C6119" t="inlineStr">
        <is>
          <t>kt</t>
        </is>
      </c>
      <c r="D6119" t="inlineStr">
        <is>
          <t>France</t>
        </is>
      </c>
      <c r="E6119" t="inlineStr">
        <is>
          <t>2023-24</t>
        </is>
      </c>
      <c r="F6119" t="inlineStr">
        <is>
          <t>Pois chiche</t>
        </is>
      </c>
      <c r="G6119" t="inlineStr"/>
      <c r="H6119" t="inlineStr"/>
      <c r="I6119" t="inlineStr"/>
      <c r="J6119" t="inlineStr"/>
      <c r="K6119" t="inlineStr"/>
      <c r="L6119" t="inlineStr"/>
      <c r="M6119" t="inlineStr"/>
      <c r="N6119" t="inlineStr"/>
      <c r="O6119" t="n">
        <v>-0</v>
      </c>
      <c r="P6119" t="n">
        <v>0</v>
      </c>
      <c r="Q6119" t="n">
        <v>-0</v>
      </c>
      <c r="R6119" t="inlineStr"/>
      <c r="S6119" t="inlineStr"/>
      <c r="T6119" t="inlineStr"/>
      <c r="U6119" t="n">
        <v>0</v>
      </c>
      <c r="V6119" t="n">
        <v>500000000</v>
      </c>
      <c r="W6119" t="inlineStr"/>
      <c r="X6119" t="inlineStr">
        <is>
          <t>libre</t>
        </is>
      </c>
    </row>
    <row r="6120" ht="15" customHeight="1" s="1003">
      <c r="A6120" s="1019" t="inlineStr">
        <is>
          <t>Graines collectées</t>
        </is>
      </c>
      <c r="B6120" t="inlineStr">
        <is>
          <t>RHD</t>
        </is>
      </c>
      <c r="C6120" t="inlineStr">
        <is>
          <t>kt</t>
        </is>
      </c>
      <c r="D6120" t="inlineStr">
        <is>
          <t>France</t>
        </is>
      </c>
      <c r="E6120" t="inlineStr">
        <is>
          <t>2023-24</t>
        </is>
      </c>
      <c r="F6120" t="inlineStr">
        <is>
          <t>Pois chiche</t>
        </is>
      </c>
      <c r="G6120" t="inlineStr"/>
      <c r="H6120" t="inlineStr"/>
      <c r="I6120" t="inlineStr"/>
      <c r="J6120" t="inlineStr"/>
      <c r="K6120" t="inlineStr"/>
      <c r="L6120" t="inlineStr"/>
      <c r="M6120" t="inlineStr"/>
      <c r="N6120" t="inlineStr"/>
      <c r="O6120" t="n">
        <v>-0</v>
      </c>
      <c r="P6120" t="n">
        <v>0</v>
      </c>
      <c r="Q6120" t="n">
        <v>-0</v>
      </c>
      <c r="R6120" t="inlineStr"/>
      <c r="S6120" t="inlineStr"/>
      <c r="T6120" t="inlineStr"/>
      <c r="U6120" t="n">
        <v>0</v>
      </c>
      <c r="V6120" t="n">
        <v>500000000</v>
      </c>
      <c r="W6120" t="inlineStr"/>
      <c r="X6120" t="inlineStr">
        <is>
          <t>libre</t>
        </is>
      </c>
    </row>
    <row r="6121" ht="15" customHeight="1" s="1003">
      <c r="A6121" s="1019" t="inlineStr">
        <is>
          <t>Graines collectées</t>
        </is>
      </c>
      <c r="B6121" t="inlineStr">
        <is>
          <t>Trituration</t>
        </is>
      </c>
      <c r="C6121" t="inlineStr">
        <is>
          <t>kt</t>
        </is>
      </c>
      <c r="D6121" t="inlineStr">
        <is>
          <t>France</t>
        </is>
      </c>
      <c r="E6121" t="inlineStr">
        <is>
          <t>2023-24</t>
        </is>
      </c>
      <c r="F6121" t="inlineStr">
        <is>
          <t>Pois chiche</t>
        </is>
      </c>
      <c r="G6121" t="inlineStr"/>
      <c r="H6121" t="inlineStr"/>
      <c r="I6121" t="inlineStr"/>
      <c r="J6121" t="inlineStr">
        <is>
          <t>Pas de trituration</t>
        </is>
      </c>
      <c r="K6121" t="inlineStr"/>
      <c r="L6121" t="inlineStr">
        <is>
          <t>Consommation de graines par la Trituration</t>
        </is>
      </c>
      <c r="M6121" t="inlineStr"/>
      <c r="N6121" t="inlineStr"/>
      <c r="O6121" t="n">
        <v>-0</v>
      </c>
      <c r="P6121" t="inlineStr"/>
      <c r="Q6121" t="inlineStr"/>
      <c r="R6121" t="n">
        <v>0</v>
      </c>
      <c r="S6121" t="n">
        <v>0</v>
      </c>
      <c r="T6121" t="inlineStr"/>
      <c r="U6121" t="n">
        <v>0</v>
      </c>
      <c r="V6121" t="n">
        <v>500000000</v>
      </c>
      <c r="W6121" t="n">
        <v>0</v>
      </c>
      <c r="X6121" t="inlineStr">
        <is>
          <t>mesuré</t>
        </is>
      </c>
    </row>
    <row r="6122" ht="15" customHeight="1" s="1003">
      <c r="A6122" s="1019" t="inlineStr">
        <is>
          <t>Graines collectées</t>
        </is>
      </c>
      <c r="B6122" t="inlineStr">
        <is>
          <t>FAB</t>
        </is>
      </c>
      <c r="C6122" t="inlineStr">
        <is>
          <t>kt</t>
        </is>
      </c>
      <c r="D6122" t="inlineStr">
        <is>
          <t>France</t>
        </is>
      </c>
      <c r="E6122" t="inlineStr">
        <is>
          <t>2023-24</t>
        </is>
      </c>
      <c r="F6122" t="inlineStr">
        <is>
          <t>Pois chiche</t>
        </is>
      </c>
      <c r="G6122" t="inlineStr"/>
      <c r="H6122" t="inlineStr"/>
      <c r="I6122" t="inlineStr"/>
      <c r="J6122" t="inlineStr">
        <is>
          <t>Les graines ne sont pas consommées en alimentation animale</t>
        </is>
      </c>
      <c r="K6122" t="inlineStr"/>
      <c r="L6122" t="inlineStr"/>
      <c r="M6122" t="inlineStr"/>
      <c r="N6122" t="inlineStr"/>
      <c r="O6122" t="n">
        <v>-0</v>
      </c>
      <c r="P6122" t="inlineStr"/>
      <c r="Q6122" t="inlineStr"/>
      <c r="R6122" t="n">
        <v>0</v>
      </c>
      <c r="S6122" t="n">
        <v>0</v>
      </c>
      <c r="T6122" t="inlineStr"/>
      <c r="U6122" t="n">
        <v>0</v>
      </c>
      <c r="V6122" t="n">
        <v>500000000</v>
      </c>
      <c r="W6122" t="n">
        <v>0</v>
      </c>
      <c r="X6122" t="inlineStr">
        <is>
          <t>mesuré</t>
        </is>
      </c>
    </row>
    <row r="6123" ht="15" customHeight="1" s="1003">
      <c r="A6123" s="1019" t="inlineStr">
        <is>
          <t>Graines collectées</t>
        </is>
      </c>
      <c r="B6123" t="inlineStr">
        <is>
          <t>Amidonnerie</t>
        </is>
      </c>
      <c r="C6123" t="inlineStr">
        <is>
          <t>kt</t>
        </is>
      </c>
      <c r="D6123" t="inlineStr">
        <is>
          <t>France</t>
        </is>
      </c>
      <c r="E6123" t="inlineStr">
        <is>
          <t>2023-24</t>
        </is>
      </c>
      <c r="F6123" t="inlineStr">
        <is>
          <t>Pois chiche</t>
        </is>
      </c>
      <c r="G6123" t="inlineStr"/>
      <c r="H6123" t="inlineStr"/>
      <c r="I6123" t="inlineStr"/>
      <c r="J6123" t="inlineStr"/>
      <c r="K6123" t="inlineStr"/>
      <c r="L6123" t="inlineStr"/>
      <c r="M6123" t="inlineStr"/>
      <c r="N6123" t="inlineStr"/>
      <c r="O6123" t="n">
        <v>-0</v>
      </c>
      <c r="P6123" t="inlineStr"/>
      <c r="Q6123" t="inlineStr"/>
      <c r="R6123" t="n">
        <v>0</v>
      </c>
      <c r="S6123" t="n">
        <v>0</v>
      </c>
      <c r="T6123" t="inlineStr"/>
      <c r="U6123" t="n">
        <v>0</v>
      </c>
      <c r="V6123" t="n">
        <v>500000000</v>
      </c>
      <c r="W6123" t="n">
        <v>0</v>
      </c>
      <c r="X6123" t="inlineStr">
        <is>
          <t>mesuré</t>
        </is>
      </c>
    </row>
    <row r="6124" ht="15" customHeight="1" s="1003">
      <c r="A6124" s="1019" t="inlineStr">
        <is>
          <t>Graines collectées</t>
        </is>
      </c>
      <c r="B6124" t="inlineStr">
        <is>
          <t>Meunerie</t>
        </is>
      </c>
      <c r="C6124" t="inlineStr">
        <is>
          <t>kt</t>
        </is>
      </c>
      <c r="D6124" t="inlineStr">
        <is>
          <t>France</t>
        </is>
      </c>
      <c r="E6124" t="inlineStr">
        <is>
          <t>2023-24</t>
        </is>
      </c>
      <c r="F6124" t="inlineStr">
        <is>
          <t>Pois chiche</t>
        </is>
      </c>
      <c r="G6124" t="inlineStr"/>
      <c r="H6124" t="inlineStr"/>
      <c r="I6124" t="inlineStr"/>
      <c r="J6124" t="inlineStr"/>
      <c r="K6124" t="inlineStr"/>
      <c r="L6124" t="inlineStr"/>
      <c r="M6124" t="inlineStr"/>
      <c r="N6124" t="inlineStr"/>
      <c r="O6124" t="n">
        <v>-0</v>
      </c>
      <c r="P6124" t="inlineStr"/>
      <c r="Q6124" t="inlineStr"/>
      <c r="R6124" t="n">
        <v>0</v>
      </c>
      <c r="S6124" t="n">
        <v>0</v>
      </c>
      <c r="T6124" t="inlineStr"/>
      <c r="U6124" t="n">
        <v>0</v>
      </c>
      <c r="V6124" t="n">
        <v>500000000</v>
      </c>
      <c r="W6124" t="n">
        <v>0</v>
      </c>
      <c r="X6124" t="inlineStr">
        <is>
          <t>mesuré</t>
        </is>
      </c>
    </row>
    <row r="6125" ht="15" customHeight="1" s="1003">
      <c r="A6125" s="1019" t="inlineStr">
        <is>
          <t>Graines collectées</t>
        </is>
      </c>
      <c r="B6125" t="inlineStr">
        <is>
          <t>Fabrication d'ingrédients</t>
        </is>
      </c>
      <c r="C6125" t="inlineStr">
        <is>
          <t>kt</t>
        </is>
      </c>
      <c r="D6125" t="inlineStr">
        <is>
          <t>France</t>
        </is>
      </c>
      <c r="E6125" t="inlineStr">
        <is>
          <t>2023-24</t>
        </is>
      </c>
      <c r="F6125" t="inlineStr">
        <is>
          <t>Pois chiche</t>
        </is>
      </c>
      <c r="G6125" t="inlineStr"/>
      <c r="H6125" t="inlineStr"/>
      <c r="I6125" t="inlineStr"/>
      <c r="J6125" t="inlineStr"/>
      <c r="K6125" t="inlineStr"/>
      <c r="L6125" t="inlineStr"/>
      <c r="M6125" t="inlineStr"/>
      <c r="N6125" t="inlineStr"/>
      <c r="O6125" t="n">
        <v>-0</v>
      </c>
      <c r="P6125" t="inlineStr"/>
      <c r="Q6125" t="inlineStr"/>
      <c r="R6125" t="n">
        <v>0</v>
      </c>
      <c r="S6125" t="n">
        <v>0</v>
      </c>
      <c r="T6125" t="inlineStr"/>
      <c r="U6125" t="n">
        <v>0</v>
      </c>
      <c r="V6125" t="n">
        <v>500000000</v>
      </c>
      <c r="W6125" t="n">
        <v>0</v>
      </c>
      <c r="X6125" t="inlineStr">
        <is>
          <t>mesuré</t>
        </is>
      </c>
    </row>
    <row r="6126" ht="15" customHeight="1" s="1003">
      <c r="A6126" s="1019" t="inlineStr">
        <is>
          <t>Graines collectées</t>
        </is>
      </c>
      <c r="B6126" t="inlineStr">
        <is>
          <t>Ménages</t>
        </is>
      </c>
      <c r="C6126" t="inlineStr">
        <is>
          <t>kt</t>
        </is>
      </c>
      <c r="D6126" t="inlineStr">
        <is>
          <t>France</t>
        </is>
      </c>
      <c r="E6126" t="inlineStr">
        <is>
          <t>2023-24</t>
        </is>
      </c>
      <c r="F6126" t="inlineStr">
        <is>
          <t>Pois chiche</t>
        </is>
      </c>
      <c r="G6126" t="inlineStr"/>
      <c r="H6126" t="inlineStr"/>
      <c r="I6126" t="inlineStr"/>
      <c r="J6126" t="inlineStr"/>
      <c r="K6126" t="inlineStr"/>
      <c r="L6126" t="inlineStr"/>
      <c r="M6126" t="inlineStr"/>
      <c r="N6126" t="inlineStr"/>
      <c r="O6126" t="n">
        <v>-0</v>
      </c>
      <c r="P6126" t="n">
        <v>0</v>
      </c>
      <c r="Q6126" t="n">
        <v>-0</v>
      </c>
      <c r="R6126" t="inlineStr"/>
      <c r="S6126" t="inlineStr"/>
      <c r="T6126" t="inlineStr"/>
      <c r="U6126" t="n">
        <v>0</v>
      </c>
      <c r="V6126" t="n">
        <v>500000000</v>
      </c>
      <c r="W6126" t="inlineStr"/>
      <c r="X6126" t="inlineStr">
        <is>
          <t>libre</t>
        </is>
      </c>
    </row>
    <row r="6127" ht="15" customHeight="1" s="1003">
      <c r="A6127" s="1019" t="inlineStr">
        <is>
          <t>Graines collectées</t>
        </is>
      </c>
      <c r="B6127" t="inlineStr">
        <is>
          <t>Circuits généralistes</t>
        </is>
      </c>
      <c r="C6127" t="inlineStr">
        <is>
          <t>kt</t>
        </is>
      </c>
      <c r="D6127" t="inlineStr">
        <is>
          <t>France</t>
        </is>
      </c>
      <c r="E6127" t="inlineStr">
        <is>
          <t>2023-24</t>
        </is>
      </c>
      <c r="F6127" t="inlineStr">
        <is>
          <t>Pois chiche</t>
        </is>
      </c>
      <c r="G6127" t="inlineStr"/>
      <c r="H6127" t="inlineStr"/>
      <c r="I6127" t="inlineStr"/>
      <c r="J6127" t="inlineStr"/>
      <c r="K6127" t="inlineStr"/>
      <c r="L6127" t="inlineStr"/>
      <c r="M6127" t="inlineStr"/>
      <c r="N6127" t="inlineStr"/>
      <c r="O6127" t="n">
        <v>-0</v>
      </c>
      <c r="P6127" t="n">
        <v>0</v>
      </c>
      <c r="Q6127" t="n">
        <v>-0</v>
      </c>
      <c r="R6127" t="inlineStr"/>
      <c r="S6127" t="inlineStr"/>
      <c r="T6127" t="inlineStr"/>
      <c r="U6127" t="n">
        <v>0</v>
      </c>
      <c r="V6127" t="n">
        <v>500000000</v>
      </c>
      <c r="W6127" t="inlineStr"/>
      <c r="X6127" t="inlineStr">
        <is>
          <t>libre</t>
        </is>
      </c>
    </row>
    <row r="6128" ht="15" customHeight="1" s="1003">
      <c r="A6128" s="1019" t="inlineStr">
        <is>
          <t>Graines collectées</t>
        </is>
      </c>
      <c r="B6128" t="inlineStr">
        <is>
          <t>Usages alimentaires</t>
        </is>
      </c>
      <c r="C6128" t="inlineStr">
        <is>
          <t>kt</t>
        </is>
      </c>
      <c r="D6128" t="inlineStr">
        <is>
          <t>France</t>
        </is>
      </c>
      <c r="E6128" t="inlineStr">
        <is>
          <t>2023-24</t>
        </is>
      </c>
      <c r="F6128" t="inlineStr">
        <is>
          <t>Pois chiche</t>
        </is>
      </c>
      <c r="G6128" t="inlineStr"/>
      <c r="H6128" t="inlineStr"/>
      <c r="I6128" t="inlineStr"/>
      <c r="J6128" t="inlineStr"/>
      <c r="K6128" t="inlineStr"/>
      <c r="L6128" t="inlineStr"/>
      <c r="M6128" t="inlineStr"/>
      <c r="N6128" t="inlineStr"/>
      <c r="O6128" t="n">
        <v>0</v>
      </c>
      <c r="P6128" t="inlineStr"/>
      <c r="Q6128" t="inlineStr"/>
      <c r="R6128" t="inlineStr"/>
      <c r="S6128" t="inlineStr"/>
      <c r="T6128" t="inlineStr"/>
      <c r="U6128" t="n">
        <v>0</v>
      </c>
      <c r="V6128" t="n">
        <v>500000000</v>
      </c>
      <c r="W6128" t="inlineStr"/>
      <c r="X6128" t="inlineStr">
        <is>
          <t>déterminé</t>
        </is>
      </c>
    </row>
    <row r="6129" ht="15" customHeight="1" s="1003">
      <c r="A6129" s="1019" t="inlineStr">
        <is>
          <t>Graines collectées</t>
        </is>
      </c>
      <c r="B6129" t="inlineStr">
        <is>
          <t>Alimentation animale rente</t>
        </is>
      </c>
      <c r="C6129" t="inlineStr">
        <is>
          <t>kt</t>
        </is>
      </c>
      <c r="D6129" t="inlineStr">
        <is>
          <t>France</t>
        </is>
      </c>
      <c r="E6129" t="inlineStr">
        <is>
          <t>2023-24</t>
        </is>
      </c>
      <c r="F6129" t="inlineStr">
        <is>
          <t>Pois chiche</t>
        </is>
      </c>
      <c r="G6129" t="inlineStr"/>
      <c r="H6129" t="inlineStr"/>
      <c r="I6129" t="inlineStr"/>
      <c r="J6129" t="inlineStr"/>
      <c r="K6129" t="inlineStr"/>
      <c r="L6129" t="inlineStr"/>
      <c r="M6129" t="inlineStr"/>
      <c r="N6129" t="inlineStr"/>
      <c r="O6129" t="n">
        <v>0</v>
      </c>
      <c r="P6129" t="inlineStr"/>
      <c r="Q6129" t="inlineStr"/>
      <c r="R6129" t="inlineStr"/>
      <c r="S6129" t="inlineStr"/>
      <c r="T6129" t="inlineStr"/>
      <c r="U6129" t="n">
        <v>0</v>
      </c>
      <c r="V6129" t="n">
        <v>500000000</v>
      </c>
      <c r="W6129" t="inlineStr"/>
      <c r="X6129" t="inlineStr">
        <is>
          <t>déterminé</t>
        </is>
      </c>
    </row>
    <row r="6130" ht="15" customHeight="1" s="1003">
      <c r="A6130" s="1019" t="inlineStr">
        <is>
          <t>Graines collectées</t>
        </is>
      </c>
      <c r="B6130" t="inlineStr">
        <is>
          <t>Alimentation animale</t>
        </is>
      </c>
      <c r="C6130" t="inlineStr">
        <is>
          <t>kt</t>
        </is>
      </c>
      <c r="D6130" t="inlineStr">
        <is>
          <t>France</t>
        </is>
      </c>
      <c r="E6130" t="inlineStr">
        <is>
          <t>2023-24</t>
        </is>
      </c>
      <c r="F6130" t="inlineStr">
        <is>
          <t>Pois chiche</t>
        </is>
      </c>
      <c r="G6130" t="inlineStr"/>
      <c r="H6130" t="inlineStr"/>
      <c r="I6130" t="inlineStr"/>
      <c r="J6130" t="inlineStr"/>
      <c r="K6130" t="inlineStr"/>
      <c r="L6130" t="inlineStr"/>
      <c r="M6130" t="inlineStr"/>
      <c r="N6130" t="inlineStr"/>
      <c r="O6130" t="n">
        <v>0</v>
      </c>
      <c r="P6130" t="inlineStr"/>
      <c r="Q6130" t="inlineStr"/>
      <c r="R6130" t="inlineStr"/>
      <c r="S6130" t="inlineStr"/>
      <c r="T6130" t="inlineStr"/>
      <c r="U6130" t="n">
        <v>0</v>
      </c>
      <c r="V6130" t="n">
        <v>500000000</v>
      </c>
      <c r="W6130" t="inlineStr"/>
      <c r="X6130" t="inlineStr">
        <is>
          <t>déterminé</t>
        </is>
      </c>
    </row>
    <row r="6131" ht="15" customHeight="1" s="1003">
      <c r="A6131" s="1019" t="inlineStr">
        <is>
          <t>Graines collectées</t>
        </is>
      </c>
      <c r="B6131" t="inlineStr">
        <is>
          <t>Débouchés</t>
        </is>
      </c>
      <c r="C6131" t="inlineStr">
        <is>
          <t>kt</t>
        </is>
      </c>
      <c r="D6131" t="inlineStr">
        <is>
          <t>France</t>
        </is>
      </c>
      <c r="E6131" t="inlineStr">
        <is>
          <t>2023-24</t>
        </is>
      </c>
      <c r="F6131" t="inlineStr">
        <is>
          <t>Pois chiche</t>
        </is>
      </c>
      <c r="G6131" t="inlineStr"/>
      <c r="H6131" t="inlineStr"/>
      <c r="I6131" t="inlineStr"/>
      <c r="J6131" t="inlineStr"/>
      <c r="K6131" t="inlineStr"/>
      <c r="L6131" t="inlineStr"/>
      <c r="M6131" t="inlineStr"/>
      <c r="N6131" t="inlineStr"/>
      <c r="O6131" t="n">
        <v>0</v>
      </c>
      <c r="P6131" t="inlineStr"/>
      <c r="Q6131" t="inlineStr"/>
      <c r="R6131" t="inlineStr"/>
      <c r="S6131" t="inlineStr"/>
      <c r="T6131" t="inlineStr"/>
      <c r="U6131" t="n">
        <v>0</v>
      </c>
      <c r="V6131" t="n">
        <v>500000000</v>
      </c>
      <c r="W6131" t="inlineStr"/>
      <c r="X6131" t="inlineStr">
        <is>
          <t>déterminé</t>
        </is>
      </c>
    </row>
    <row r="6132" ht="15" customHeight="1" s="1003">
      <c r="A6132" s="1019" t="inlineStr">
        <is>
          <t>Graines collectées</t>
        </is>
      </c>
      <c r="B6132" t="inlineStr">
        <is>
          <t>Autres IAA</t>
        </is>
      </c>
      <c r="C6132" t="inlineStr">
        <is>
          <t>kt</t>
        </is>
      </c>
      <c r="D6132" t="inlineStr">
        <is>
          <t>France</t>
        </is>
      </c>
      <c r="E6132" t="inlineStr">
        <is>
          <t>2023-24</t>
        </is>
      </c>
      <c r="F6132" t="inlineStr">
        <is>
          <t>Pois chiche</t>
        </is>
      </c>
      <c r="G6132" t="inlineStr"/>
      <c r="H6132" t="inlineStr"/>
      <c r="I6132" t="inlineStr"/>
      <c r="J6132" t="inlineStr"/>
      <c r="K6132" t="inlineStr"/>
      <c r="L6132" t="inlineStr"/>
      <c r="M6132" t="inlineStr"/>
      <c r="N6132" t="inlineStr"/>
      <c r="O6132" t="n">
        <v>-0</v>
      </c>
      <c r="P6132" t="n">
        <v>0</v>
      </c>
      <c r="Q6132" t="n">
        <v>-0</v>
      </c>
      <c r="R6132" t="inlineStr"/>
      <c r="S6132" t="inlineStr"/>
      <c r="T6132" t="inlineStr"/>
      <c r="U6132" t="n">
        <v>0</v>
      </c>
      <c r="V6132" t="n">
        <v>500000000</v>
      </c>
      <c r="W6132" t="inlineStr"/>
      <c r="X6132" t="inlineStr">
        <is>
          <t>libre</t>
        </is>
      </c>
    </row>
    <row r="6133" ht="15" customHeight="1" s="1003">
      <c r="A6133" s="1019" t="inlineStr">
        <is>
          <t>Graines collectées</t>
        </is>
      </c>
      <c r="B6133" t="inlineStr">
        <is>
          <t>Semences certifiées</t>
        </is>
      </c>
      <c r="C6133" t="inlineStr">
        <is>
          <t>kt</t>
        </is>
      </c>
      <c r="D6133" t="inlineStr">
        <is>
          <t>France</t>
        </is>
      </c>
      <c r="E6133" t="inlineStr">
        <is>
          <t>2023-24</t>
        </is>
      </c>
      <c r="F6133" t="inlineStr">
        <is>
          <t>Pois chiche</t>
        </is>
      </c>
      <c r="G6133" t="inlineStr">
        <is>
          <t>Production de semences certifiées = 5 kt (Collectes, stocks - FranceAgriMer)</t>
        </is>
      </c>
      <c r="H6133" t="inlineStr"/>
      <c r="I6133" t="inlineStr">
        <is>
          <t>Collectes, stocks - FranceAgriMer</t>
        </is>
      </c>
      <c r="J6133" t="inlineStr"/>
      <c r="K6133" t="inlineStr">
        <is>
          <t>Volume</t>
        </is>
      </c>
      <c r="L6133" t="inlineStr">
        <is>
          <t>Production de semences certifiées</t>
        </is>
      </c>
      <c r="M6133" t="inlineStr">
        <is>
          <t>Collectes, stocks protéa - FAM</t>
        </is>
      </c>
      <c r="N6133" t="inlineStr"/>
      <c r="O6133" t="n">
        <v>5.38</v>
      </c>
      <c r="P6133" t="inlineStr"/>
      <c r="Q6133" t="inlineStr"/>
      <c r="R6133" t="n">
        <v>5.38</v>
      </c>
      <c r="S6133" t="n">
        <v>0.27</v>
      </c>
      <c r="T6133" t="n">
        <v>0.1</v>
      </c>
      <c r="U6133" t="n">
        <v>0</v>
      </c>
      <c r="V6133" t="n">
        <v>500000000</v>
      </c>
      <c r="W6133" t="n">
        <v>0</v>
      </c>
      <c r="X6133" t="inlineStr">
        <is>
          <t>mesuré</t>
        </is>
      </c>
    </row>
    <row r="6134" ht="15" customHeight="1" s="1003">
      <c r="A6134" s="1019" t="inlineStr">
        <is>
          <t>Graines collectées</t>
        </is>
      </c>
      <c r="B6134" t="inlineStr">
        <is>
          <t>Semences</t>
        </is>
      </c>
      <c r="C6134" t="inlineStr">
        <is>
          <t>kt</t>
        </is>
      </c>
      <c r="D6134" t="inlineStr">
        <is>
          <t>France</t>
        </is>
      </c>
      <c r="E6134" t="inlineStr">
        <is>
          <t>2023-24</t>
        </is>
      </c>
      <c r="F6134" t="inlineStr">
        <is>
          <t>Pois chiche</t>
        </is>
      </c>
      <c r="G6134" t="inlineStr">
        <is>
          <t>Production de semences certifiées = 5 kt (Collectes, stocks - FranceAgriMer)</t>
        </is>
      </c>
      <c r="H6134" t="inlineStr"/>
      <c r="I6134" t="inlineStr">
        <is>
          <t>Collectes, stocks - FranceAgriMer</t>
        </is>
      </c>
      <c r="J6134" t="inlineStr"/>
      <c r="K6134" t="inlineStr">
        <is>
          <t>Volume</t>
        </is>
      </c>
      <c r="L6134" t="inlineStr">
        <is>
          <t>Production de semences certifiées</t>
        </is>
      </c>
      <c r="M6134" t="inlineStr">
        <is>
          <t>Collectes, stocks protéa - FAM</t>
        </is>
      </c>
      <c r="N6134" t="inlineStr"/>
      <c r="O6134" t="n">
        <v>5.38</v>
      </c>
      <c r="P6134" t="inlineStr"/>
      <c r="Q6134" t="inlineStr"/>
      <c r="R6134" t="inlineStr"/>
      <c r="S6134" t="inlineStr"/>
      <c r="T6134" t="inlineStr"/>
      <c r="U6134" t="n">
        <v>0</v>
      </c>
      <c r="V6134" t="n">
        <v>500000000</v>
      </c>
      <c r="W6134" t="inlineStr"/>
      <c r="X6134" t="inlineStr">
        <is>
          <t>déterminé</t>
        </is>
      </c>
    </row>
    <row r="6135" ht="15" customHeight="1" s="1003">
      <c r="A6135" s="1019" t="inlineStr">
        <is>
          <t>Graines collectées</t>
        </is>
      </c>
      <c r="B6135" t="inlineStr">
        <is>
          <t>Export</t>
        </is>
      </c>
      <c r="C6135" t="inlineStr">
        <is>
          <t>kt</t>
        </is>
      </c>
      <c r="D6135" t="inlineStr">
        <is>
          <t>France</t>
        </is>
      </c>
      <c r="E6135" t="inlineStr">
        <is>
          <t>2023-24</t>
        </is>
      </c>
      <c r="F6135" t="inlineStr">
        <is>
          <t>Pois chiche</t>
        </is>
      </c>
      <c r="G6135" t="inlineStr"/>
      <c r="H6135" t="inlineStr">
        <is>
          <t>Exportation de graines = 17 kt (Douanes françaises - Eurostat)</t>
        </is>
      </c>
      <c r="I6135" t="inlineStr">
        <is>
          <t>Douanes françaises - Eurostat</t>
        </is>
      </c>
      <c r="J6135" t="inlineStr"/>
      <c r="K6135" t="inlineStr">
        <is>
          <t>Volume</t>
        </is>
      </c>
      <c r="L6135" t="inlineStr">
        <is>
          <t>Exportation de graines</t>
        </is>
      </c>
      <c r="M6135" t="inlineStr">
        <is>
          <t>Echanges mensuels - EUROSTAT</t>
        </is>
      </c>
      <c r="N6135" t="inlineStr"/>
      <c r="O6135" t="n">
        <v>17.4</v>
      </c>
      <c r="P6135" t="inlineStr"/>
      <c r="Q6135" t="inlineStr"/>
      <c r="R6135" t="n">
        <v>17.4</v>
      </c>
      <c r="S6135" t="n">
        <v>0.87</v>
      </c>
      <c r="T6135" t="n">
        <v>0.1</v>
      </c>
      <c r="U6135" t="n">
        <v>0</v>
      </c>
      <c r="V6135" t="n">
        <v>500000000</v>
      </c>
      <c r="W6135" t="n">
        <v>0</v>
      </c>
      <c r="X6135" t="inlineStr">
        <is>
          <t>mesuré</t>
        </is>
      </c>
    </row>
    <row r="6136" ht="15" customHeight="1" s="1003">
      <c r="A6136" s="1019" t="inlineStr">
        <is>
          <t>Graines collectées</t>
        </is>
      </c>
      <c r="B6136" t="inlineStr">
        <is>
          <t>Ecart statistique</t>
        </is>
      </c>
      <c r="C6136" t="inlineStr">
        <is>
          <t>kt</t>
        </is>
      </c>
      <c r="D6136" t="inlineStr">
        <is>
          <t>France</t>
        </is>
      </c>
      <c r="E6136" t="inlineStr">
        <is>
          <t>2023-24</t>
        </is>
      </c>
      <c r="F6136" t="inlineStr">
        <is>
          <t>Pois chiche</t>
        </is>
      </c>
      <c r="G6136" t="inlineStr"/>
      <c r="H6136" t="inlineStr"/>
      <c r="I6136" t="inlineStr"/>
      <c r="J6136" t="inlineStr"/>
      <c r="K6136" t="inlineStr"/>
      <c r="L6136" t="inlineStr"/>
      <c r="M6136" t="inlineStr"/>
      <c r="N6136" t="inlineStr"/>
      <c r="O6136" t="n">
        <v>-0</v>
      </c>
      <c r="P6136" t="inlineStr"/>
      <c r="Q6136" t="inlineStr"/>
      <c r="R6136" t="n">
        <v>0</v>
      </c>
      <c r="S6136" t="n">
        <v>0</v>
      </c>
      <c r="T6136" t="inlineStr"/>
      <c r="U6136" t="n">
        <v>0</v>
      </c>
      <c r="V6136" t="n">
        <v>500000000</v>
      </c>
      <c r="W6136" t="n">
        <v>0</v>
      </c>
      <c r="X6136" t="inlineStr">
        <is>
          <t>mesuré</t>
        </is>
      </c>
    </row>
    <row r="6137" ht="15" customHeight="1" s="1003">
      <c r="A6137" s="1019" t="inlineStr">
        <is>
          <t>Issues de silo</t>
        </is>
      </c>
      <c r="B6137" t="inlineStr">
        <is>
          <t>Elimination/Pertes</t>
        </is>
      </c>
      <c r="C6137" t="inlineStr">
        <is>
          <t>kt</t>
        </is>
      </c>
      <c r="D6137" t="inlineStr">
        <is>
          <t>France</t>
        </is>
      </c>
      <c r="E6137" t="inlineStr">
        <is>
          <t>2023-24</t>
        </is>
      </c>
      <c r="F6137" t="inlineStr">
        <is>
          <t>Pois chiche</t>
        </is>
      </c>
      <c r="G6137" t="inlineStr"/>
      <c r="H6137" t="inlineStr">
        <is>
          <t>0</t>
        </is>
      </c>
      <c r="I6137" t="inlineStr">
        <is>
          <t>ONRB - FranceAgriMer</t>
        </is>
      </c>
      <c r="J6137" t="inlineStr">
        <is>
          <t>Mêmes usages que les issues de silo de pois et fèveroles</t>
        </is>
      </c>
      <c r="K6137" t="inlineStr">
        <is>
          <t>Répartition</t>
        </is>
      </c>
      <c r="L6137" t="inlineStr">
        <is>
          <t>Les issues de silo sont éliminées:Part d'issues de silo éliminées</t>
        </is>
      </c>
      <c r="M6137" t="inlineStr">
        <is>
          <t>Issues de silo - ONRB</t>
        </is>
      </c>
      <c r="N6137" t="inlineStr"/>
      <c r="O6137" t="n">
        <v>0</v>
      </c>
      <c r="P6137" t="inlineStr"/>
      <c r="Q6137" t="inlineStr"/>
      <c r="R6137" t="inlineStr"/>
      <c r="S6137" t="inlineStr"/>
      <c r="T6137" t="inlineStr"/>
      <c r="U6137" t="n">
        <v>0</v>
      </c>
      <c r="V6137" t="n">
        <v>500000000</v>
      </c>
      <c r="W6137" t="inlineStr"/>
      <c r="X6137" t="inlineStr">
        <is>
          <t>déterminé</t>
        </is>
      </c>
    </row>
    <row r="6138" ht="15" customHeight="1" s="1003">
      <c r="A6138" s="1019" t="inlineStr">
        <is>
          <t>Issues de silo</t>
        </is>
      </c>
      <c r="B6138" t="inlineStr">
        <is>
          <t>Autres usages (ou usages indéfinis)</t>
        </is>
      </c>
      <c r="C6138" t="inlineStr">
        <is>
          <t>kt</t>
        </is>
      </c>
      <c r="D6138" t="inlineStr">
        <is>
          <t>France</t>
        </is>
      </c>
      <c r="E6138" t="inlineStr">
        <is>
          <t>2023-24</t>
        </is>
      </c>
      <c r="F6138" t="inlineStr">
        <is>
          <t>Pois chiche</t>
        </is>
      </c>
      <c r="G6138" t="inlineStr"/>
      <c r="H6138" t="inlineStr"/>
      <c r="I6138" t="inlineStr"/>
      <c r="J6138" t="inlineStr"/>
      <c r="K6138" t="inlineStr"/>
      <c r="L6138" t="inlineStr"/>
      <c r="M6138" t="inlineStr"/>
      <c r="N6138" t="inlineStr"/>
      <c r="O6138" t="n">
        <v>0</v>
      </c>
      <c r="P6138" t="inlineStr"/>
      <c r="Q6138" t="inlineStr"/>
      <c r="R6138" t="inlineStr"/>
      <c r="S6138" t="inlineStr"/>
      <c r="T6138" t="inlineStr"/>
      <c r="U6138" t="n">
        <v>0</v>
      </c>
      <c r="V6138" t="n">
        <v>500000000</v>
      </c>
      <c r="W6138" t="inlineStr"/>
      <c r="X6138" t="inlineStr">
        <is>
          <t>déterminé</t>
        </is>
      </c>
    </row>
    <row r="6139" ht="15" customHeight="1" s="1003">
      <c r="A6139" s="1019" t="inlineStr">
        <is>
          <t>Issues de silo</t>
        </is>
      </c>
      <c r="B6139" t="inlineStr">
        <is>
          <t>Débouchés</t>
        </is>
      </c>
      <c r="C6139" t="inlineStr">
        <is>
          <t>kt</t>
        </is>
      </c>
      <c r="D6139" t="inlineStr">
        <is>
          <t>France</t>
        </is>
      </c>
      <c r="E6139" t="inlineStr">
        <is>
          <t>2023-24</t>
        </is>
      </c>
      <c r="F6139" t="inlineStr">
        <is>
          <t>Pois chiche</t>
        </is>
      </c>
      <c r="G6139" t="inlineStr"/>
      <c r="H6139" t="inlineStr"/>
      <c r="I6139" t="inlineStr"/>
      <c r="J6139" t="inlineStr"/>
      <c r="K6139" t="inlineStr"/>
      <c r="L6139" t="inlineStr"/>
      <c r="M6139" t="inlineStr"/>
      <c r="N6139" t="inlineStr"/>
      <c r="O6139" t="n">
        <v>0.2</v>
      </c>
      <c r="P6139" t="inlineStr"/>
      <c r="Q6139" t="inlineStr"/>
      <c r="R6139" t="inlineStr"/>
      <c r="S6139" t="inlineStr"/>
      <c r="T6139" t="inlineStr"/>
      <c r="U6139" t="n">
        <v>0</v>
      </c>
      <c r="V6139" t="n">
        <v>500000000</v>
      </c>
      <c r="W6139" t="inlineStr"/>
      <c r="X6139" t="inlineStr">
        <is>
          <t>déterminé</t>
        </is>
      </c>
    </row>
    <row r="6140" ht="15" customHeight="1" s="1003">
      <c r="A6140" s="1019" t="inlineStr">
        <is>
          <t>Issues de silo</t>
        </is>
      </c>
      <c r="B6140" t="inlineStr">
        <is>
          <t>FAF</t>
        </is>
      </c>
      <c r="C6140" t="inlineStr">
        <is>
          <t>kt</t>
        </is>
      </c>
      <c r="D6140" t="inlineStr">
        <is>
          <t>France</t>
        </is>
      </c>
      <c r="E6140" t="inlineStr">
        <is>
          <t>2023-24</t>
        </is>
      </c>
      <c r="F6140" t="inlineStr">
        <is>
          <t>Pois chiche</t>
        </is>
      </c>
      <c r="G6140" t="inlineStr"/>
      <c r="H6140" t="inlineStr">
        <is>
          <t>Part d'issues de silo consommées par les FAF = 56,33 % (ONRB - FranceAgriMer)</t>
        </is>
      </c>
      <c r="I6140" t="inlineStr">
        <is>
          <t>ONRB - FranceAgriMer</t>
        </is>
      </c>
      <c r="J6140" t="inlineStr">
        <is>
          <t>Mêmes usages que les issues de silo de pois et fèveroles</t>
        </is>
      </c>
      <c r="K6140" t="inlineStr">
        <is>
          <t>Répartition</t>
        </is>
      </c>
      <c r="L6140" t="inlineStr">
        <is>
          <t>Part d'issues de silo consommées par les FAF</t>
        </is>
      </c>
      <c r="M6140" t="inlineStr">
        <is>
          <t>Issues de silo - ONRB</t>
        </is>
      </c>
      <c r="N6140" t="inlineStr"/>
      <c r="O6140" t="n">
        <v>0.11</v>
      </c>
      <c r="P6140" t="inlineStr"/>
      <c r="Q6140" t="inlineStr"/>
      <c r="R6140" t="inlineStr"/>
      <c r="S6140" t="inlineStr"/>
      <c r="T6140" t="inlineStr"/>
      <c r="U6140" t="n">
        <v>0</v>
      </c>
      <c r="V6140" t="n">
        <v>500000000</v>
      </c>
      <c r="W6140" t="inlineStr"/>
      <c r="X6140" t="inlineStr">
        <is>
          <t>déterminé</t>
        </is>
      </c>
    </row>
    <row r="6141" ht="15" customHeight="1" s="1003">
      <c r="A6141" s="1019" t="inlineStr">
        <is>
          <t>Issues de silo</t>
        </is>
      </c>
      <c r="B6141" t="inlineStr">
        <is>
          <t>Litière</t>
        </is>
      </c>
      <c r="C6141" t="inlineStr">
        <is>
          <t>kt</t>
        </is>
      </c>
      <c r="D6141" t="inlineStr">
        <is>
          <t>France</t>
        </is>
      </c>
      <c r="E6141" t="inlineStr">
        <is>
          <t>2023-24</t>
        </is>
      </c>
      <c r="F6141" t="inlineStr">
        <is>
          <t>Pois chiche</t>
        </is>
      </c>
      <c r="G6141" t="inlineStr"/>
      <c r="H6141" t="inlineStr">
        <is>
          <t>Part d'issues de silo consommées comme litière = 0,77 % (ONRB - FranceAgriMer)</t>
        </is>
      </c>
      <c r="I6141" t="inlineStr">
        <is>
          <t>ONRB - FranceAgriMer</t>
        </is>
      </c>
      <c r="J6141" t="inlineStr">
        <is>
          <t>Mêmes usages que les issues de silo de pois et fèveroles</t>
        </is>
      </c>
      <c r="K6141" t="inlineStr">
        <is>
          <t>Répartition</t>
        </is>
      </c>
      <c r="L6141" t="inlineStr">
        <is>
          <t>Part d'issues de silo consommées comme litière</t>
        </is>
      </c>
      <c r="M6141" t="inlineStr">
        <is>
          <t>Issues de silo - ONRB</t>
        </is>
      </c>
      <c r="N6141" t="inlineStr"/>
      <c r="O6141" t="n">
        <v>0</v>
      </c>
      <c r="P6141" t="inlineStr"/>
      <c r="Q6141" t="inlineStr"/>
      <c r="R6141" t="inlineStr"/>
      <c r="S6141" t="inlineStr"/>
      <c r="T6141" t="inlineStr"/>
      <c r="U6141" t="n">
        <v>0</v>
      </c>
      <c r="V6141" t="n">
        <v>500000000</v>
      </c>
      <c r="W6141" t="inlineStr"/>
      <c r="X6141" t="inlineStr">
        <is>
          <t>déterminé</t>
        </is>
      </c>
    </row>
    <row r="6142" ht="15" customHeight="1" s="1003">
      <c r="A6142" s="1019" t="inlineStr">
        <is>
          <t>Issues de silo</t>
        </is>
      </c>
      <c r="B6142" t="inlineStr">
        <is>
          <t>Compostage</t>
        </is>
      </c>
      <c r="C6142" t="inlineStr">
        <is>
          <t>kt</t>
        </is>
      </c>
      <c r="D6142" t="inlineStr">
        <is>
          <t>France</t>
        </is>
      </c>
      <c r="E6142" t="inlineStr">
        <is>
          <t>2023-24</t>
        </is>
      </c>
      <c r="F6142" t="inlineStr">
        <is>
          <t>Pois chiche</t>
        </is>
      </c>
      <c r="G6142" t="inlineStr"/>
      <c r="H6142" t="inlineStr">
        <is>
          <t>Part d'issues de silo compostées = 0 % (ONRB - FranceAgriMer)</t>
        </is>
      </c>
      <c r="I6142" t="inlineStr">
        <is>
          <t>ONRB - FranceAgriMer</t>
        </is>
      </c>
      <c r="J6142" t="inlineStr">
        <is>
          <t>Mêmes usages que les issues de silo de pois et fèveroles</t>
        </is>
      </c>
      <c r="K6142" t="inlineStr">
        <is>
          <t>Répartition</t>
        </is>
      </c>
      <c r="L6142" t="inlineStr">
        <is>
          <t>Part d'issues de silo compostées</t>
        </is>
      </c>
      <c r="M6142" t="inlineStr">
        <is>
          <t>Issues de silo - ONRB</t>
        </is>
      </c>
      <c r="N6142" t="inlineStr"/>
      <c r="O6142" t="n">
        <v>0</v>
      </c>
      <c r="P6142" t="inlineStr"/>
      <c r="Q6142" t="inlineStr"/>
      <c r="R6142" t="inlineStr"/>
      <c r="S6142" t="inlineStr"/>
      <c r="T6142" t="inlineStr"/>
      <c r="U6142" t="n">
        <v>0</v>
      </c>
      <c r="V6142" t="n">
        <v>500000000</v>
      </c>
      <c r="W6142" t="inlineStr"/>
      <c r="X6142" t="inlineStr">
        <is>
          <t>déterminé</t>
        </is>
      </c>
    </row>
    <row r="6143" ht="15" customHeight="1" s="1003">
      <c r="A6143" s="1019" t="inlineStr">
        <is>
          <t>Issues de silo</t>
        </is>
      </c>
      <c r="B6143" t="inlineStr">
        <is>
          <t>Autres biomatériaux</t>
        </is>
      </c>
      <c r="C6143" t="inlineStr">
        <is>
          <t>kt</t>
        </is>
      </c>
      <c r="D6143" t="inlineStr">
        <is>
          <t>France</t>
        </is>
      </c>
      <c r="E6143" t="inlineStr">
        <is>
          <t>2023-24</t>
        </is>
      </c>
      <c r="F6143" t="inlineStr">
        <is>
          <t>Pois chiche</t>
        </is>
      </c>
      <c r="G6143" t="inlineStr"/>
      <c r="H6143" t="inlineStr">
        <is>
          <t>Part d'issues de silo consommées comme autres biomatériaux = 0,77 % (ONRB - FranceAgriMer)</t>
        </is>
      </c>
      <c r="I6143" t="inlineStr">
        <is>
          <t>ONRB - FranceAgriMer</t>
        </is>
      </c>
      <c r="J6143" t="inlineStr">
        <is>
          <t>Mêmes usages que les issues de silo de pois et fèveroles</t>
        </is>
      </c>
      <c r="K6143" t="inlineStr">
        <is>
          <t>Répartition</t>
        </is>
      </c>
      <c r="L6143" t="inlineStr">
        <is>
          <t>Part d'issues de silo consommées comme autres biomatériaux</t>
        </is>
      </c>
      <c r="M6143" t="inlineStr">
        <is>
          <t>Issues de silo - ONRB</t>
        </is>
      </c>
      <c r="N6143" t="inlineStr"/>
      <c r="O6143" t="n">
        <v>0</v>
      </c>
      <c r="P6143" t="inlineStr"/>
      <c r="Q6143" t="inlineStr"/>
      <c r="R6143" t="inlineStr"/>
      <c r="S6143" t="inlineStr"/>
      <c r="T6143" t="inlineStr"/>
      <c r="U6143" t="n">
        <v>0</v>
      </c>
      <c r="V6143" t="n">
        <v>500000000</v>
      </c>
      <c r="W6143" t="inlineStr"/>
      <c r="X6143" t="inlineStr">
        <is>
          <t>déterminé</t>
        </is>
      </c>
    </row>
    <row r="6144" ht="15" customHeight="1" s="1003">
      <c r="A6144" s="1019" t="inlineStr">
        <is>
          <t>Issues de silo</t>
        </is>
      </c>
      <c r="B6144" t="inlineStr">
        <is>
          <t>Méthanisation</t>
        </is>
      </c>
      <c r="C6144" t="inlineStr">
        <is>
          <t>kt</t>
        </is>
      </c>
      <c r="D6144" t="inlineStr">
        <is>
          <t>France</t>
        </is>
      </c>
      <c r="E6144" t="inlineStr">
        <is>
          <t>2023-24</t>
        </is>
      </c>
      <c r="F6144" t="inlineStr">
        <is>
          <t>Pois chiche</t>
        </is>
      </c>
      <c r="G6144" t="inlineStr"/>
      <c r="H6144" t="inlineStr">
        <is>
          <t>Part d'issues de silo consommées en méthanisation = 40,72 % (ONRB - FranceAgriMer)</t>
        </is>
      </c>
      <c r="I6144" t="inlineStr">
        <is>
          <t>ONRB - FranceAgriMer</t>
        </is>
      </c>
      <c r="J6144" t="inlineStr">
        <is>
          <t>Mêmes usages que les issues de silo de pois et fèveroles</t>
        </is>
      </c>
      <c r="K6144" t="inlineStr">
        <is>
          <t>Répartition</t>
        </is>
      </c>
      <c r="L6144" t="inlineStr">
        <is>
          <t>Part d'issues de silo consommées en méthanisation</t>
        </is>
      </c>
      <c r="M6144" t="inlineStr">
        <is>
          <t>Issues de silo - ONRB</t>
        </is>
      </c>
      <c r="N6144" t="inlineStr"/>
      <c r="O6144" t="n">
        <v>0.08</v>
      </c>
      <c r="P6144" t="inlineStr"/>
      <c r="Q6144" t="inlineStr"/>
      <c r="R6144" t="inlineStr"/>
      <c r="S6144" t="inlineStr"/>
      <c r="T6144" t="inlineStr"/>
      <c r="U6144" t="n">
        <v>0</v>
      </c>
      <c r="V6144" t="n">
        <v>500000000</v>
      </c>
      <c r="W6144" t="inlineStr"/>
      <c r="X6144" t="inlineStr">
        <is>
          <t>déterminé</t>
        </is>
      </c>
    </row>
    <row r="6145" ht="15" customHeight="1" s="1003">
      <c r="A6145" s="1019" t="inlineStr">
        <is>
          <t>Issues de silo</t>
        </is>
      </c>
      <c r="B6145" t="inlineStr">
        <is>
          <t>Combustion</t>
        </is>
      </c>
      <c r="C6145" t="inlineStr">
        <is>
          <t>kt</t>
        </is>
      </c>
      <c r="D6145" t="inlineStr">
        <is>
          <t>France</t>
        </is>
      </c>
      <c r="E6145" t="inlineStr">
        <is>
          <t>2023-24</t>
        </is>
      </c>
      <c r="F6145" t="inlineStr">
        <is>
          <t>Pois chiche</t>
        </is>
      </c>
      <c r="G6145" t="inlineStr"/>
      <c r="H6145" t="inlineStr">
        <is>
          <t>Part d'issues de silo brûlées = 1,03 % (ONRB - FranceAgriMer)</t>
        </is>
      </c>
      <c r="I6145" t="inlineStr">
        <is>
          <t>ONRB - FranceAgriMer</t>
        </is>
      </c>
      <c r="J6145" t="inlineStr">
        <is>
          <t>Mêmes usages que les issues de silo de pois et fèveroles</t>
        </is>
      </c>
      <c r="K6145" t="inlineStr">
        <is>
          <t>Répartition</t>
        </is>
      </c>
      <c r="L6145" t="inlineStr">
        <is>
          <t>Part d'issues de silo brûlées</t>
        </is>
      </c>
      <c r="M6145" t="inlineStr">
        <is>
          <t>Issues de silo - ONRB</t>
        </is>
      </c>
      <c r="N6145" t="inlineStr"/>
      <c r="O6145" t="n">
        <v>0</v>
      </c>
      <c r="P6145" t="inlineStr"/>
      <c r="Q6145" t="inlineStr"/>
      <c r="R6145" t="inlineStr"/>
      <c r="S6145" t="inlineStr"/>
      <c r="T6145" t="inlineStr"/>
      <c r="U6145" t="n">
        <v>0</v>
      </c>
      <c r="V6145" t="n">
        <v>500000000</v>
      </c>
      <c r="W6145" t="inlineStr"/>
      <c r="X6145" t="inlineStr">
        <is>
          <t>déterminé</t>
        </is>
      </c>
    </row>
    <row r="6146" ht="15" customHeight="1" s="1003">
      <c r="A6146" s="1019" t="inlineStr">
        <is>
          <t>Issues de silo</t>
        </is>
      </c>
      <c r="B6146" t="inlineStr">
        <is>
          <t>Hors FAB</t>
        </is>
      </c>
      <c r="C6146" t="inlineStr">
        <is>
          <t>kt</t>
        </is>
      </c>
      <c r="D6146" t="inlineStr">
        <is>
          <t>France</t>
        </is>
      </c>
      <c r="E6146" t="inlineStr">
        <is>
          <t>2023-24</t>
        </is>
      </c>
      <c r="F6146" t="inlineStr">
        <is>
          <t>Pois chiche</t>
        </is>
      </c>
      <c r="G6146" t="inlineStr"/>
      <c r="H6146" t="inlineStr"/>
      <c r="I6146" t="inlineStr">
        <is>
          <t>ONRB - FranceAgriMer</t>
        </is>
      </c>
      <c r="J6146" t="inlineStr">
        <is>
          <t>Mêmes usages que les issues de silo de pois et fèveroles</t>
        </is>
      </c>
      <c r="K6146" t="inlineStr">
        <is>
          <t>Répartition</t>
        </is>
      </c>
      <c r="L6146" t="inlineStr">
        <is>
          <t>Part d'issues de silo consommées par les FAF</t>
        </is>
      </c>
      <c r="M6146" t="inlineStr">
        <is>
          <t>Issues de silo - ONRB</t>
        </is>
      </c>
      <c r="N6146" t="inlineStr"/>
      <c r="O6146" t="n">
        <v>0.11</v>
      </c>
      <c r="P6146" t="inlineStr"/>
      <c r="Q6146" t="inlineStr"/>
      <c r="R6146" t="inlineStr"/>
      <c r="S6146" t="inlineStr"/>
      <c r="T6146" t="inlineStr"/>
      <c r="U6146" t="n">
        <v>0</v>
      </c>
      <c r="V6146" t="n">
        <v>500000000</v>
      </c>
      <c r="W6146" t="inlineStr"/>
      <c r="X6146" t="inlineStr">
        <is>
          <t>déterminé</t>
        </is>
      </c>
    </row>
    <row r="6147" ht="15" customHeight="1" s="1003">
      <c r="A6147" s="1019" t="inlineStr">
        <is>
          <t>Issues de silo</t>
        </is>
      </c>
      <c r="B6147" t="inlineStr">
        <is>
          <t>Alimentation animale rente</t>
        </is>
      </c>
      <c r="C6147" t="inlineStr">
        <is>
          <t>kt</t>
        </is>
      </c>
      <c r="D6147" t="inlineStr">
        <is>
          <t>France</t>
        </is>
      </c>
      <c r="E6147" t="inlineStr">
        <is>
          <t>2023-24</t>
        </is>
      </c>
      <c r="F6147" t="inlineStr">
        <is>
          <t>Pois chiche</t>
        </is>
      </c>
      <c r="G6147" t="inlineStr"/>
      <c r="H6147" t="inlineStr"/>
      <c r="I6147" t="inlineStr"/>
      <c r="J6147" t="inlineStr"/>
      <c r="K6147" t="inlineStr"/>
      <c r="L6147" t="inlineStr"/>
      <c r="M6147" t="inlineStr"/>
      <c r="N6147" t="inlineStr"/>
      <c r="O6147" t="n">
        <v>0.11</v>
      </c>
      <c r="P6147" t="inlineStr"/>
      <c r="Q6147" t="inlineStr"/>
      <c r="R6147" t="inlineStr"/>
      <c r="S6147" t="inlineStr"/>
      <c r="T6147" t="inlineStr"/>
      <c r="U6147" t="n">
        <v>0</v>
      </c>
      <c r="V6147" t="n">
        <v>500000000</v>
      </c>
      <c r="W6147" t="inlineStr"/>
      <c r="X6147" t="inlineStr">
        <is>
          <t>déterminé</t>
        </is>
      </c>
    </row>
    <row r="6148" ht="15" customHeight="1" s="1003">
      <c r="A6148" s="1019" t="inlineStr">
        <is>
          <t>Issues de silo</t>
        </is>
      </c>
      <c r="B6148" t="inlineStr">
        <is>
          <t>Alimentation animale</t>
        </is>
      </c>
      <c r="C6148" t="inlineStr">
        <is>
          <t>kt</t>
        </is>
      </c>
      <c r="D6148" t="inlineStr">
        <is>
          <t>France</t>
        </is>
      </c>
      <c r="E6148" t="inlineStr">
        <is>
          <t>2023-24</t>
        </is>
      </c>
      <c r="F6148" t="inlineStr">
        <is>
          <t>Pois chiche</t>
        </is>
      </c>
      <c r="G6148" t="inlineStr"/>
      <c r="H6148" t="inlineStr"/>
      <c r="I6148" t="inlineStr"/>
      <c r="J6148" t="inlineStr"/>
      <c r="K6148" t="inlineStr"/>
      <c r="L6148" t="inlineStr"/>
      <c r="M6148" t="inlineStr"/>
      <c r="N6148" t="inlineStr"/>
      <c r="O6148" t="n">
        <v>0.11</v>
      </c>
      <c r="P6148" t="inlineStr"/>
      <c r="Q6148" t="inlineStr"/>
      <c r="R6148" t="inlineStr"/>
      <c r="S6148" t="inlineStr"/>
      <c r="T6148" t="inlineStr"/>
      <c r="U6148" t="n">
        <v>0</v>
      </c>
      <c r="V6148" t="n">
        <v>500000000</v>
      </c>
      <c r="W6148" t="inlineStr"/>
      <c r="X6148" t="inlineStr">
        <is>
          <t>déterminé</t>
        </is>
      </c>
    </row>
    <row r="6149" ht="15" customHeight="1" s="1003">
      <c r="A6149" s="1019" t="inlineStr">
        <is>
          <t>Issues de silo</t>
        </is>
      </c>
      <c r="B6149" t="inlineStr">
        <is>
          <t>Usages alimentaires</t>
        </is>
      </c>
      <c r="C6149" t="inlineStr">
        <is>
          <t>kt</t>
        </is>
      </c>
      <c r="D6149" t="inlineStr">
        <is>
          <t>France</t>
        </is>
      </c>
      <c r="E6149" t="inlineStr">
        <is>
          <t>2023-24</t>
        </is>
      </c>
      <c r="F6149" t="inlineStr">
        <is>
          <t>Pois chiche</t>
        </is>
      </c>
      <c r="G6149" t="inlineStr"/>
      <c r="H6149" t="inlineStr"/>
      <c r="I6149" t="inlineStr"/>
      <c r="J6149" t="inlineStr"/>
      <c r="K6149" t="inlineStr"/>
      <c r="L6149" t="inlineStr"/>
      <c r="M6149" t="inlineStr"/>
      <c r="N6149" t="inlineStr"/>
      <c r="O6149" t="n">
        <v>0.11</v>
      </c>
      <c r="P6149" t="inlineStr"/>
      <c r="Q6149" t="inlineStr"/>
      <c r="R6149" t="inlineStr"/>
      <c r="S6149" t="inlineStr"/>
      <c r="T6149" t="inlineStr"/>
      <c r="U6149" t="n">
        <v>0</v>
      </c>
      <c r="V6149" t="n">
        <v>500000000</v>
      </c>
      <c r="W6149" t="inlineStr"/>
      <c r="X6149" t="inlineStr">
        <is>
          <t>déterminé</t>
        </is>
      </c>
    </row>
    <row r="6150" ht="15" customHeight="1" s="1003">
      <c r="A6150" s="1019" t="inlineStr">
        <is>
          <t>Issues de silo</t>
        </is>
      </c>
      <c r="B6150" t="inlineStr">
        <is>
          <t>Biomatériaux</t>
        </is>
      </c>
      <c r="C6150" t="inlineStr">
        <is>
          <t>kt</t>
        </is>
      </c>
      <c r="D6150" t="inlineStr">
        <is>
          <t>France</t>
        </is>
      </c>
      <c r="E6150" t="inlineStr">
        <is>
          <t>2023-24</t>
        </is>
      </c>
      <c r="F6150" t="inlineStr">
        <is>
          <t>Pois chiche</t>
        </is>
      </c>
      <c r="G6150" t="inlineStr"/>
      <c r="H6150" t="inlineStr"/>
      <c r="I6150" t="inlineStr">
        <is>
          <t>ONRB - FranceAgriMer</t>
        </is>
      </c>
      <c r="J6150" t="inlineStr">
        <is>
          <t>Mêmes usages que les issues de silo de pois et fèveroles</t>
        </is>
      </c>
      <c r="K6150" t="inlineStr">
        <is>
          <t>Répartition</t>
        </is>
      </c>
      <c r="L6150" t="inlineStr">
        <is>
          <t>Part d'issues de silo consommées comme litière:Part d'issues de silo consommées comme autres biomatériaux</t>
        </is>
      </c>
      <c r="M6150" t="inlineStr">
        <is>
          <t>Issues de silo - ONRB</t>
        </is>
      </c>
      <c r="N6150" t="inlineStr"/>
      <c r="O6150" t="n">
        <v>0</v>
      </c>
      <c r="P6150" t="inlineStr"/>
      <c r="Q6150" t="inlineStr"/>
      <c r="R6150" t="inlineStr"/>
      <c r="S6150" t="inlineStr"/>
      <c r="T6150" t="inlineStr"/>
      <c r="U6150" t="n">
        <v>0</v>
      </c>
      <c r="V6150" t="n">
        <v>500000000</v>
      </c>
      <c r="W6150" t="inlineStr"/>
      <c r="X6150" t="inlineStr">
        <is>
          <t>déterminé</t>
        </is>
      </c>
    </row>
    <row r="6151" ht="15" customHeight="1" s="1003">
      <c r="A6151" s="1019" t="inlineStr">
        <is>
          <t>Issues de silo</t>
        </is>
      </c>
      <c r="B6151" t="inlineStr">
        <is>
          <t>Usages non-alimentaires</t>
        </is>
      </c>
      <c r="C6151" t="inlineStr">
        <is>
          <t>kt</t>
        </is>
      </c>
      <c r="D6151" t="inlineStr">
        <is>
          <t>France</t>
        </is>
      </c>
      <c r="E6151" t="inlineStr">
        <is>
          <t>2023-24</t>
        </is>
      </c>
      <c r="F6151" t="inlineStr">
        <is>
          <t>Pois chiche</t>
        </is>
      </c>
      <c r="G6151" t="inlineStr"/>
      <c r="H6151" t="inlineStr"/>
      <c r="I6151" t="inlineStr"/>
      <c r="J6151" t="inlineStr"/>
      <c r="K6151" t="inlineStr"/>
      <c r="L6151" t="inlineStr"/>
      <c r="M6151" t="inlineStr"/>
      <c r="N6151" t="inlineStr"/>
      <c r="O6151" t="n">
        <v>0.09</v>
      </c>
      <c r="P6151" t="inlineStr"/>
      <c r="Q6151" t="inlineStr"/>
      <c r="R6151" t="inlineStr"/>
      <c r="S6151" t="inlineStr"/>
      <c r="T6151" t="inlineStr"/>
      <c r="U6151" t="n">
        <v>0</v>
      </c>
      <c r="V6151" t="n">
        <v>500000000</v>
      </c>
      <c r="W6151" t="inlineStr"/>
      <c r="X6151" t="inlineStr">
        <is>
          <t>déterminé</t>
        </is>
      </c>
    </row>
    <row r="6152" ht="15" customHeight="1" s="1003">
      <c r="A6152" s="1019" t="inlineStr">
        <is>
          <t>Issues de silo</t>
        </is>
      </c>
      <c r="B6152" t="inlineStr">
        <is>
          <t>Energie</t>
        </is>
      </c>
      <c r="C6152" t="inlineStr">
        <is>
          <t>kt</t>
        </is>
      </c>
      <c r="D6152" t="inlineStr">
        <is>
          <t>France</t>
        </is>
      </c>
      <c r="E6152" t="inlineStr">
        <is>
          <t>2023-24</t>
        </is>
      </c>
      <c r="F6152" t="inlineStr">
        <is>
          <t>Pois chiche</t>
        </is>
      </c>
      <c r="G6152" t="inlineStr"/>
      <c r="H6152" t="inlineStr"/>
      <c r="I6152" t="inlineStr">
        <is>
          <t>ONRB - FranceAgriMer</t>
        </is>
      </c>
      <c r="J6152" t="inlineStr">
        <is>
          <t>Mêmes usages que les issues de silo de pois et fèveroles</t>
        </is>
      </c>
      <c r="K6152" t="inlineStr">
        <is>
          <t>Répartition</t>
        </is>
      </c>
      <c r="L6152" t="inlineStr">
        <is>
          <t>Part d'issues de silo consommées en méthanisation:Part d'issues de silo brûlées</t>
        </is>
      </c>
      <c r="M6152" t="inlineStr">
        <is>
          <t>Issues de silo - ONRB</t>
        </is>
      </c>
      <c r="N6152" t="inlineStr"/>
      <c r="O6152" t="n">
        <v>0.08</v>
      </c>
      <c r="P6152" t="inlineStr"/>
      <c r="Q6152" t="inlineStr"/>
      <c r="R6152" t="inlineStr"/>
      <c r="S6152" t="inlineStr"/>
      <c r="T6152" t="inlineStr"/>
      <c r="U6152" t="n">
        <v>0</v>
      </c>
      <c r="V6152" t="n">
        <v>500000000</v>
      </c>
      <c r="W6152" t="inlineStr"/>
      <c r="X6152" t="inlineStr">
        <is>
          <t>déterminé</t>
        </is>
      </c>
    </row>
    <row r="6153" ht="15" customHeight="1" s="1003">
      <c r="A6153" s="1019" t="inlineStr">
        <is>
          <t>Issues de silo</t>
        </is>
      </c>
      <c r="B6153" t="inlineStr">
        <is>
          <t>Fertilisation</t>
        </is>
      </c>
      <c r="C6153" t="inlineStr">
        <is>
          <t>kt</t>
        </is>
      </c>
      <c r="D6153" t="inlineStr">
        <is>
          <t>France</t>
        </is>
      </c>
      <c r="E6153" t="inlineStr">
        <is>
          <t>2023-24</t>
        </is>
      </c>
      <c r="F6153" t="inlineStr">
        <is>
          <t>Pois chiche</t>
        </is>
      </c>
      <c r="G6153" t="inlineStr"/>
      <c r="H6153" t="inlineStr"/>
      <c r="I6153" t="inlineStr">
        <is>
          <t>ONRB - FranceAgriMer</t>
        </is>
      </c>
      <c r="J6153" t="inlineStr">
        <is>
          <t>Mêmes usages que les issues de silo de pois et fèveroles</t>
        </is>
      </c>
      <c r="K6153" t="inlineStr">
        <is>
          <t>Répartition</t>
        </is>
      </c>
      <c r="L6153" t="inlineStr">
        <is>
          <t>Part d'issues de silo compostées</t>
        </is>
      </c>
      <c r="M6153" t="inlineStr">
        <is>
          <t>Issues de silo - ONRB</t>
        </is>
      </c>
      <c r="N6153" t="inlineStr"/>
      <c r="O6153" t="n">
        <v>0</v>
      </c>
      <c r="P6153" t="inlineStr"/>
      <c r="Q6153" t="inlineStr"/>
      <c r="R6153" t="inlineStr"/>
      <c r="S6153" t="inlineStr"/>
      <c r="T6153" t="inlineStr"/>
      <c r="U6153" t="n">
        <v>0</v>
      </c>
      <c r="V6153" t="n">
        <v>500000000</v>
      </c>
      <c r="W6153" t="inlineStr"/>
      <c r="X6153" t="inlineStr">
        <is>
          <t>déterminé</t>
        </is>
      </c>
    </row>
    <row r="6154" ht="15" customHeight="1" s="1003">
      <c r="A6154" s="1019" t="inlineStr">
        <is>
          <t>Huile</t>
        </is>
      </c>
      <c r="B6154" t="inlineStr">
        <is>
          <t>Vente directe et autoconsommation</t>
        </is>
      </c>
      <c r="C6154" t="inlineStr">
        <is>
          <t>kt</t>
        </is>
      </c>
      <c r="D6154" t="inlineStr">
        <is>
          <t>France</t>
        </is>
      </c>
      <c r="E6154" t="inlineStr">
        <is>
          <t>2023-24</t>
        </is>
      </c>
      <c r="F6154" t="inlineStr">
        <is>
          <t>Pois chiche</t>
        </is>
      </c>
      <c r="G6154" t="inlineStr"/>
      <c r="H6154" t="inlineStr"/>
      <c r="I6154" t="inlineStr"/>
      <c r="J6154" t="inlineStr">
        <is>
          <t>L'huile peut être autoconsommée</t>
        </is>
      </c>
      <c r="K6154" t="inlineStr"/>
      <c r="L6154" t="inlineStr"/>
      <c r="M6154" t="inlineStr"/>
      <c r="N6154" t="inlineStr"/>
      <c r="O6154" t="n">
        <v>-0</v>
      </c>
      <c r="P6154" t="n">
        <v>0</v>
      </c>
      <c r="Q6154" t="n">
        <v>500000000</v>
      </c>
      <c r="R6154" t="inlineStr"/>
      <c r="S6154" t="inlineStr"/>
      <c r="T6154" t="inlineStr"/>
      <c r="U6154" t="n">
        <v>0</v>
      </c>
      <c r="V6154" t="n">
        <v>500000000</v>
      </c>
      <c r="W6154" t="inlineStr"/>
      <c r="X6154" t="inlineStr">
        <is>
          <t>libre unbounded</t>
        </is>
      </c>
    </row>
    <row r="6155" ht="15" customHeight="1" s="1003">
      <c r="A6155" s="1019" t="inlineStr">
        <is>
          <t>Huile</t>
        </is>
      </c>
      <c r="B6155" t="inlineStr">
        <is>
          <t>Circuits spécialisés</t>
        </is>
      </c>
      <c r="C6155" t="inlineStr">
        <is>
          <t>kt</t>
        </is>
      </c>
      <c r="D6155" t="inlineStr">
        <is>
          <t>France</t>
        </is>
      </c>
      <c r="E6155" t="inlineStr">
        <is>
          <t>2023-24</t>
        </is>
      </c>
      <c r="F6155" t="inlineStr">
        <is>
          <t>Pois chiche</t>
        </is>
      </c>
      <c r="G6155" t="inlineStr"/>
      <c r="H6155" t="inlineStr"/>
      <c r="I6155" t="inlineStr"/>
      <c r="J6155" t="inlineStr">
        <is>
          <t>L'huile peut être consommée par des circuits spécialisés</t>
        </is>
      </c>
      <c r="K6155" t="inlineStr"/>
      <c r="L6155" t="inlineStr"/>
      <c r="M6155" t="inlineStr"/>
      <c r="N6155" t="inlineStr"/>
      <c r="O6155" t="n">
        <v>-0</v>
      </c>
      <c r="P6155" t="n">
        <v>0</v>
      </c>
      <c r="Q6155" t="n">
        <v>500000000</v>
      </c>
      <c r="R6155" t="inlineStr"/>
      <c r="S6155" t="inlineStr"/>
      <c r="T6155" t="inlineStr"/>
      <c r="U6155" t="n">
        <v>0</v>
      </c>
      <c r="V6155" t="n">
        <v>500000000</v>
      </c>
      <c r="W6155" t="inlineStr"/>
      <c r="X6155" t="inlineStr">
        <is>
          <t>libre unbounded</t>
        </is>
      </c>
    </row>
    <row r="6156" ht="15" customHeight="1" s="1003">
      <c r="A6156" s="1019" t="inlineStr">
        <is>
          <t>Huile</t>
        </is>
      </c>
      <c r="B6156" t="inlineStr">
        <is>
          <t>RHD</t>
        </is>
      </c>
      <c r="C6156" t="inlineStr">
        <is>
          <t>kt</t>
        </is>
      </c>
      <c r="D6156" t="inlineStr">
        <is>
          <t>France</t>
        </is>
      </c>
      <c r="E6156" t="inlineStr">
        <is>
          <t>2023-24</t>
        </is>
      </c>
      <c r="F6156" t="inlineStr">
        <is>
          <t>Pois chiche</t>
        </is>
      </c>
      <c r="G6156" t="inlineStr"/>
      <c r="H6156" t="inlineStr"/>
      <c r="I6156" t="inlineStr"/>
      <c r="J6156" t="inlineStr">
        <is>
          <t>L'huile est consommée en RHD</t>
        </is>
      </c>
      <c r="K6156" t="inlineStr"/>
      <c r="L6156" t="inlineStr"/>
      <c r="M6156" t="inlineStr"/>
      <c r="N6156" t="inlineStr"/>
      <c r="O6156" t="n">
        <v>-0</v>
      </c>
      <c r="P6156" t="n">
        <v>0</v>
      </c>
      <c r="Q6156" t="n">
        <v>500000000</v>
      </c>
      <c r="R6156" t="inlineStr"/>
      <c r="S6156" t="inlineStr"/>
      <c r="T6156" t="inlineStr"/>
      <c r="U6156" t="n">
        <v>0</v>
      </c>
      <c r="V6156" t="n">
        <v>500000000</v>
      </c>
      <c r="W6156" t="inlineStr"/>
      <c r="X6156" t="inlineStr">
        <is>
          <t>libre unbounded</t>
        </is>
      </c>
    </row>
    <row r="6157" ht="15" customHeight="1" s="1003">
      <c r="A6157" s="1019" t="inlineStr">
        <is>
          <t>Huile</t>
        </is>
      </c>
      <c r="B6157" t="inlineStr">
        <is>
          <t>Autres IAA</t>
        </is>
      </c>
      <c r="C6157" t="inlineStr">
        <is>
          <t>kt</t>
        </is>
      </c>
      <c r="D6157" t="inlineStr">
        <is>
          <t>France</t>
        </is>
      </c>
      <c r="E6157" t="inlineStr">
        <is>
          <t>2023-24</t>
        </is>
      </c>
      <c r="F6157" t="inlineStr">
        <is>
          <t>Pois chiche</t>
        </is>
      </c>
      <c r="G6157" t="inlineStr"/>
      <c r="H6157" t="inlineStr"/>
      <c r="I6157" t="inlineStr"/>
      <c r="J6157" t="inlineStr">
        <is>
          <t>L'huile est consommée par les autres IAA</t>
        </is>
      </c>
      <c r="K6157" t="inlineStr"/>
      <c r="L6157" t="inlineStr"/>
      <c r="M6157" t="inlineStr"/>
      <c r="N6157" t="inlineStr"/>
      <c r="O6157" t="n">
        <v>-0</v>
      </c>
      <c r="P6157" t="n">
        <v>0</v>
      </c>
      <c r="Q6157" t="n">
        <v>500000000</v>
      </c>
      <c r="R6157" t="inlineStr"/>
      <c r="S6157" t="inlineStr"/>
      <c r="T6157" t="inlineStr"/>
      <c r="U6157" t="n">
        <v>0</v>
      </c>
      <c r="V6157" t="n">
        <v>500000000</v>
      </c>
      <c r="W6157" t="inlineStr"/>
      <c r="X6157" t="inlineStr">
        <is>
          <t>libre unbounded</t>
        </is>
      </c>
    </row>
    <row r="6158" ht="15" customHeight="1" s="1003">
      <c r="A6158" s="1019" t="inlineStr">
        <is>
          <t>Huile</t>
        </is>
      </c>
      <c r="B6158" t="inlineStr">
        <is>
          <t>Autres industries</t>
        </is>
      </c>
      <c r="C6158" t="inlineStr">
        <is>
          <t>kt</t>
        </is>
      </c>
      <c r="D6158" t="inlineStr">
        <is>
          <t>France</t>
        </is>
      </c>
      <c r="E6158" t="inlineStr">
        <is>
          <t>2023-24</t>
        </is>
      </c>
      <c r="F6158" t="inlineStr">
        <is>
          <t>Pois chiche</t>
        </is>
      </c>
      <c r="G6158" t="inlineStr"/>
      <c r="H6158" t="inlineStr"/>
      <c r="I6158" t="inlineStr"/>
      <c r="J6158" t="inlineStr">
        <is>
          <t>L'huile est consommée pour des usages techniques</t>
        </is>
      </c>
      <c r="K6158" t="inlineStr"/>
      <c r="L6158" t="inlineStr"/>
      <c r="M6158" t="inlineStr"/>
      <c r="N6158" t="inlineStr"/>
      <c r="O6158" t="n">
        <v>-0</v>
      </c>
      <c r="P6158" t="n">
        <v>0</v>
      </c>
      <c r="Q6158" t="n">
        <v>500000000</v>
      </c>
      <c r="R6158" t="inlineStr"/>
      <c r="S6158" t="inlineStr"/>
      <c r="T6158" t="inlineStr"/>
      <c r="U6158" t="n">
        <v>0</v>
      </c>
      <c r="V6158" t="n">
        <v>500000000</v>
      </c>
      <c r="W6158" t="inlineStr"/>
      <c r="X6158" t="inlineStr">
        <is>
          <t>libre unbounded</t>
        </is>
      </c>
    </row>
    <row r="6159" ht="15" customHeight="1" s="1003">
      <c r="A6159" s="1019" t="inlineStr">
        <is>
          <t>Huile</t>
        </is>
      </c>
      <c r="B6159" t="inlineStr">
        <is>
          <t>Alimentation humaine</t>
        </is>
      </c>
      <c r="C6159" t="inlineStr">
        <is>
          <t>kt</t>
        </is>
      </c>
      <c r="D6159" t="inlineStr">
        <is>
          <t>France</t>
        </is>
      </c>
      <c r="E6159" t="inlineStr">
        <is>
          <t>2023-24</t>
        </is>
      </c>
      <c r="F6159" t="inlineStr">
        <is>
          <t>Pois chiche</t>
        </is>
      </c>
      <c r="G6159" t="inlineStr"/>
      <c r="H6159" t="inlineStr"/>
      <c r="I6159" t="inlineStr"/>
      <c r="J6159" t="inlineStr"/>
      <c r="K6159" t="inlineStr"/>
      <c r="L6159" t="inlineStr"/>
      <c r="M6159" t="inlineStr"/>
      <c r="N6159" t="inlineStr"/>
      <c r="O6159" t="n">
        <v>-0</v>
      </c>
      <c r="P6159" t="n">
        <v>0</v>
      </c>
      <c r="Q6159" t="n">
        <v>500000000</v>
      </c>
      <c r="R6159" t="inlineStr"/>
      <c r="S6159" t="inlineStr"/>
      <c r="T6159" t="inlineStr"/>
      <c r="U6159" t="n">
        <v>0</v>
      </c>
      <c r="V6159" t="n">
        <v>500000000</v>
      </c>
      <c r="W6159" t="inlineStr"/>
      <c r="X6159" t="inlineStr">
        <is>
          <t>libre unbounded</t>
        </is>
      </c>
    </row>
    <row r="6160" ht="15" customHeight="1" s="1003">
      <c r="A6160" s="1019" t="inlineStr">
        <is>
          <t>Huile</t>
        </is>
      </c>
      <c r="B6160" t="inlineStr">
        <is>
          <t>Ménages</t>
        </is>
      </c>
      <c r="C6160" t="inlineStr">
        <is>
          <t>kt</t>
        </is>
      </c>
      <c r="D6160" t="inlineStr">
        <is>
          <t>France</t>
        </is>
      </c>
      <c r="E6160" t="inlineStr">
        <is>
          <t>2023-24</t>
        </is>
      </c>
      <c r="F6160" t="inlineStr">
        <is>
          <t>Pois chiche</t>
        </is>
      </c>
      <c r="G6160" t="inlineStr"/>
      <c r="H6160" t="inlineStr"/>
      <c r="I6160" t="inlineStr"/>
      <c r="J6160" t="inlineStr"/>
      <c r="K6160" t="inlineStr"/>
      <c r="L6160" t="inlineStr"/>
      <c r="M6160" t="inlineStr"/>
      <c r="N6160" t="inlineStr"/>
      <c r="O6160" t="n">
        <v>-0</v>
      </c>
      <c r="P6160" t="n">
        <v>0</v>
      </c>
      <c r="Q6160" t="n">
        <v>500000000</v>
      </c>
      <c r="R6160" t="inlineStr"/>
      <c r="S6160" t="inlineStr"/>
      <c r="T6160" t="inlineStr"/>
      <c r="U6160" t="n">
        <v>0</v>
      </c>
      <c r="V6160" t="n">
        <v>500000000</v>
      </c>
      <c r="W6160" t="inlineStr"/>
      <c r="X6160" t="inlineStr">
        <is>
          <t>libre unbounded</t>
        </is>
      </c>
    </row>
    <row r="6161" ht="15" customHeight="1" s="1003">
      <c r="A6161" s="1019" t="inlineStr">
        <is>
          <t>Huile</t>
        </is>
      </c>
      <c r="B6161" t="inlineStr">
        <is>
          <t>Usages alimentaires</t>
        </is>
      </c>
      <c r="C6161" t="inlineStr">
        <is>
          <t>kt</t>
        </is>
      </c>
      <c r="D6161" t="inlineStr">
        <is>
          <t>France</t>
        </is>
      </c>
      <c r="E6161" t="inlineStr">
        <is>
          <t>2023-24</t>
        </is>
      </c>
      <c r="F6161" t="inlineStr">
        <is>
          <t>Pois chiche</t>
        </is>
      </c>
      <c r="G6161" t="inlineStr"/>
      <c r="H6161" t="inlineStr"/>
      <c r="I6161" t="inlineStr"/>
      <c r="J6161" t="inlineStr"/>
      <c r="K6161" t="inlineStr"/>
      <c r="L6161" t="inlineStr"/>
      <c r="M6161" t="inlineStr"/>
      <c r="N6161" t="inlineStr"/>
      <c r="O6161" t="n">
        <v>-0</v>
      </c>
      <c r="P6161" t="n">
        <v>0</v>
      </c>
      <c r="Q6161" t="n">
        <v>500000000</v>
      </c>
      <c r="R6161" t="inlineStr"/>
      <c r="S6161" t="inlineStr"/>
      <c r="T6161" t="inlineStr"/>
      <c r="U6161" t="n">
        <v>0</v>
      </c>
      <c r="V6161" t="n">
        <v>500000000</v>
      </c>
      <c r="W6161" t="inlineStr"/>
      <c r="X6161" t="inlineStr">
        <is>
          <t>libre unbounded</t>
        </is>
      </c>
    </row>
    <row r="6162" ht="15" customHeight="1" s="1003">
      <c r="A6162" s="1019" t="inlineStr">
        <is>
          <t>Huile</t>
        </is>
      </c>
      <c r="B6162" t="inlineStr">
        <is>
          <t>Débouchés</t>
        </is>
      </c>
      <c r="C6162" t="inlineStr">
        <is>
          <t>kt</t>
        </is>
      </c>
      <c r="D6162" t="inlineStr">
        <is>
          <t>France</t>
        </is>
      </c>
      <c r="E6162" t="inlineStr">
        <is>
          <t>2023-24</t>
        </is>
      </c>
      <c r="F6162" t="inlineStr">
        <is>
          <t>Pois chiche</t>
        </is>
      </c>
      <c r="G6162" t="inlineStr"/>
      <c r="H6162" t="inlineStr"/>
      <c r="I6162" t="inlineStr"/>
      <c r="J6162" t="inlineStr"/>
      <c r="K6162" t="inlineStr"/>
      <c r="L6162" t="inlineStr"/>
      <c r="M6162" t="inlineStr"/>
      <c r="N6162" t="inlineStr"/>
      <c r="O6162" t="n">
        <v>-0</v>
      </c>
      <c r="P6162" t="n">
        <v>0</v>
      </c>
      <c r="Q6162" t="n">
        <v>500000000</v>
      </c>
      <c r="R6162" t="inlineStr"/>
      <c r="S6162" t="inlineStr"/>
      <c r="T6162" t="inlineStr"/>
      <c r="U6162" t="n">
        <v>0</v>
      </c>
      <c r="V6162" t="n">
        <v>500000000</v>
      </c>
      <c r="W6162" t="inlineStr"/>
      <c r="X6162" t="inlineStr">
        <is>
          <t>libre unbounded</t>
        </is>
      </c>
    </row>
    <row r="6163" ht="15" customHeight="1" s="1003">
      <c r="A6163" s="1019" t="inlineStr">
        <is>
          <t>Huile</t>
        </is>
      </c>
      <c r="B6163" t="inlineStr">
        <is>
          <t>Usages non-alimentaires</t>
        </is>
      </c>
      <c r="C6163" t="inlineStr">
        <is>
          <t>kt</t>
        </is>
      </c>
      <c r="D6163" t="inlineStr">
        <is>
          <t>France</t>
        </is>
      </c>
      <c r="E6163" t="inlineStr">
        <is>
          <t>2023-24</t>
        </is>
      </c>
      <c r="F6163" t="inlineStr">
        <is>
          <t>Pois chiche</t>
        </is>
      </c>
      <c r="G6163" t="inlineStr"/>
      <c r="H6163" t="inlineStr"/>
      <c r="I6163" t="inlineStr"/>
      <c r="J6163" t="inlineStr"/>
      <c r="K6163" t="inlineStr"/>
      <c r="L6163" t="inlineStr"/>
      <c r="M6163" t="inlineStr"/>
      <c r="N6163" t="inlineStr"/>
      <c r="O6163" t="n">
        <v>-0</v>
      </c>
      <c r="P6163" t="n">
        <v>0</v>
      </c>
      <c r="Q6163" t="n">
        <v>500000000</v>
      </c>
      <c r="R6163" t="inlineStr"/>
      <c r="S6163" t="inlineStr"/>
      <c r="T6163" t="inlineStr"/>
      <c r="U6163" t="n">
        <v>0</v>
      </c>
      <c r="V6163" t="n">
        <v>500000000</v>
      </c>
      <c r="W6163" t="inlineStr"/>
      <c r="X6163" t="inlineStr">
        <is>
          <t>libre unbounded</t>
        </is>
      </c>
    </row>
    <row r="6164" ht="15" customHeight="1" s="1003">
      <c r="A6164" s="1019" t="inlineStr">
        <is>
          <t>Huile</t>
        </is>
      </c>
      <c r="B6164" t="inlineStr">
        <is>
          <t>Export</t>
        </is>
      </c>
      <c r="C6164" t="inlineStr">
        <is>
          <t>kt</t>
        </is>
      </c>
      <c r="D6164" t="inlineStr">
        <is>
          <t>France</t>
        </is>
      </c>
      <c r="E6164" t="inlineStr">
        <is>
          <t>2023-24</t>
        </is>
      </c>
      <c r="F6164" t="inlineStr">
        <is>
          <t>Pois chiche</t>
        </is>
      </c>
      <c r="G6164" t="inlineStr"/>
      <c r="H6164" t="inlineStr"/>
      <c r="I6164" t="inlineStr"/>
      <c r="J6164" t="inlineStr"/>
      <c r="K6164" t="inlineStr"/>
      <c r="L6164" t="inlineStr"/>
      <c r="M6164" t="inlineStr"/>
      <c r="N6164" t="inlineStr"/>
      <c r="O6164" t="n">
        <v>-0</v>
      </c>
      <c r="P6164" t="n">
        <v>0</v>
      </c>
      <c r="Q6164" t="n">
        <v>500000000</v>
      </c>
      <c r="R6164" t="inlineStr"/>
      <c r="S6164" t="inlineStr"/>
      <c r="T6164" t="inlineStr"/>
      <c r="U6164" t="n">
        <v>0</v>
      </c>
      <c r="V6164" t="n">
        <v>500000000</v>
      </c>
      <c r="W6164" t="inlineStr"/>
      <c r="X6164" t="inlineStr">
        <is>
          <t>libre unbounded</t>
        </is>
      </c>
    </row>
    <row r="6165" ht="15" customHeight="1" s="1003">
      <c r="A6165" s="1019" t="inlineStr">
        <is>
          <t>Huile</t>
        </is>
      </c>
      <c r="B6165" t="inlineStr">
        <is>
          <t>Biocarburants</t>
        </is>
      </c>
      <c r="C6165" t="inlineStr">
        <is>
          <t>kt</t>
        </is>
      </c>
      <c r="D6165" t="inlineStr">
        <is>
          <t>France</t>
        </is>
      </c>
      <c r="E6165" t="inlineStr">
        <is>
          <t>2023-24</t>
        </is>
      </c>
      <c r="F6165" t="inlineStr">
        <is>
          <t>Pois chiche</t>
        </is>
      </c>
      <c r="G6165" t="inlineStr"/>
      <c r="H6165" t="inlineStr"/>
      <c r="I6165" t="inlineStr"/>
      <c r="J6165" t="inlineStr"/>
      <c r="K6165" t="inlineStr"/>
      <c r="L6165" t="inlineStr"/>
      <c r="M6165" t="inlineStr"/>
      <c r="N6165" t="inlineStr"/>
      <c r="O6165" t="n">
        <v>-0</v>
      </c>
      <c r="P6165" t="n">
        <v>0</v>
      </c>
      <c r="Q6165" t="n">
        <v>500000000</v>
      </c>
      <c r="R6165" t="inlineStr"/>
      <c r="S6165" t="inlineStr"/>
      <c r="T6165" t="inlineStr"/>
      <c r="U6165" t="n">
        <v>0</v>
      </c>
      <c r="V6165" t="n">
        <v>500000000</v>
      </c>
      <c r="W6165" t="inlineStr"/>
      <c r="X6165" t="inlineStr">
        <is>
          <t>libre unbounded</t>
        </is>
      </c>
    </row>
    <row r="6166" ht="15" customHeight="1" s="1003">
      <c r="A6166" s="1019" t="inlineStr">
        <is>
          <t>Huile</t>
        </is>
      </c>
      <c r="B6166" t="inlineStr">
        <is>
          <t>Energie</t>
        </is>
      </c>
      <c r="C6166" t="inlineStr">
        <is>
          <t>kt</t>
        </is>
      </c>
      <c r="D6166" t="inlineStr">
        <is>
          <t>France</t>
        </is>
      </c>
      <c r="E6166" t="inlineStr">
        <is>
          <t>2023-24</t>
        </is>
      </c>
      <c r="F6166" t="inlineStr">
        <is>
          <t>Pois chiche</t>
        </is>
      </c>
      <c r="G6166" t="inlineStr"/>
      <c r="H6166" t="inlineStr"/>
      <c r="I6166" t="inlineStr"/>
      <c r="J6166" t="inlineStr"/>
      <c r="K6166" t="inlineStr"/>
      <c r="L6166" t="inlineStr"/>
      <c r="M6166" t="inlineStr"/>
      <c r="N6166" t="inlineStr"/>
      <c r="O6166" t="n">
        <v>-0</v>
      </c>
      <c r="P6166" t="n">
        <v>0</v>
      </c>
      <c r="Q6166" t="n">
        <v>500000000</v>
      </c>
      <c r="R6166" t="inlineStr"/>
      <c r="S6166" t="inlineStr"/>
      <c r="T6166" t="inlineStr"/>
      <c r="U6166" t="n">
        <v>0</v>
      </c>
      <c r="V6166" t="n">
        <v>500000000</v>
      </c>
      <c r="W6166" t="inlineStr"/>
      <c r="X6166" t="inlineStr">
        <is>
          <t>libre unbounded</t>
        </is>
      </c>
    </row>
    <row r="6167" ht="15" customHeight="1" s="1003">
      <c r="A6167" s="1019" t="inlineStr">
        <is>
          <t>Huile</t>
        </is>
      </c>
      <c r="B6167" t="inlineStr">
        <is>
          <t>GMS</t>
        </is>
      </c>
      <c r="C6167" t="inlineStr">
        <is>
          <t>kt</t>
        </is>
      </c>
      <c r="D6167" t="inlineStr">
        <is>
          <t>France</t>
        </is>
      </c>
      <c r="E6167" t="inlineStr">
        <is>
          <t>2023-24</t>
        </is>
      </c>
      <c r="F6167" t="inlineStr">
        <is>
          <t>Pois chiche</t>
        </is>
      </c>
      <c r="G6167" t="inlineStr"/>
      <c r="H6167" t="inlineStr"/>
      <c r="I6167" t="inlineStr"/>
      <c r="J6167" t="inlineStr"/>
      <c r="K6167" t="inlineStr"/>
      <c r="L6167" t="inlineStr"/>
      <c r="M6167" t="inlineStr"/>
      <c r="N6167" t="inlineStr"/>
      <c r="O6167" t="n">
        <v>-0</v>
      </c>
      <c r="P6167" t="n">
        <v>0</v>
      </c>
      <c r="Q6167" t="n">
        <v>500000000</v>
      </c>
      <c r="R6167" t="inlineStr"/>
      <c r="S6167" t="inlineStr"/>
      <c r="T6167" t="inlineStr"/>
      <c r="U6167" t="n">
        <v>0</v>
      </c>
      <c r="V6167" t="n">
        <v>500000000</v>
      </c>
      <c r="W6167" t="inlineStr"/>
      <c r="X6167" t="inlineStr">
        <is>
          <t>libre unbounded</t>
        </is>
      </c>
    </row>
    <row r="6168" ht="15" customHeight="1" s="1003">
      <c r="A6168" s="1019" t="inlineStr">
        <is>
          <t>Huile</t>
        </is>
      </c>
      <c r="B6168" t="inlineStr">
        <is>
          <t>Circuits généralistes</t>
        </is>
      </c>
      <c r="C6168" t="inlineStr">
        <is>
          <t>kt</t>
        </is>
      </c>
      <c r="D6168" t="inlineStr">
        <is>
          <t>France</t>
        </is>
      </c>
      <c r="E6168" t="inlineStr">
        <is>
          <t>2023-24</t>
        </is>
      </c>
      <c r="F6168" t="inlineStr">
        <is>
          <t>Pois chiche</t>
        </is>
      </c>
      <c r="G6168" t="inlineStr"/>
      <c r="H6168" t="inlineStr"/>
      <c r="I6168" t="inlineStr"/>
      <c r="J6168" t="inlineStr"/>
      <c r="K6168" t="inlineStr"/>
      <c r="L6168" t="inlineStr"/>
      <c r="M6168" t="inlineStr"/>
      <c r="N6168" t="inlineStr"/>
      <c r="O6168" t="n">
        <v>-0</v>
      </c>
      <c r="P6168" t="n">
        <v>0</v>
      </c>
      <c r="Q6168" t="n">
        <v>500000000</v>
      </c>
      <c r="R6168" t="inlineStr"/>
      <c r="S6168" t="inlineStr"/>
      <c r="T6168" t="inlineStr"/>
      <c r="U6168" t="n">
        <v>0</v>
      </c>
      <c r="V6168" t="n">
        <v>500000000</v>
      </c>
      <c r="W6168" t="inlineStr"/>
      <c r="X6168" t="inlineStr">
        <is>
          <t>libre unbounded</t>
        </is>
      </c>
    </row>
    <row r="6169" ht="15" customHeight="1" s="1003">
      <c r="A6169" s="1019" t="inlineStr">
        <is>
          <t>Tourteaux</t>
        </is>
      </c>
      <c r="B6169" t="inlineStr">
        <is>
          <t>Hors FAB</t>
        </is>
      </c>
      <c r="C6169" t="inlineStr">
        <is>
          <t>kt</t>
        </is>
      </c>
      <c r="D6169" t="inlineStr">
        <is>
          <t>France</t>
        </is>
      </c>
      <c r="E6169" t="inlineStr">
        <is>
          <t>2023-24</t>
        </is>
      </c>
      <c r="F6169" t="inlineStr">
        <is>
          <t>Pois chiche</t>
        </is>
      </c>
      <c r="G6169" t="inlineStr"/>
      <c r="H6169" t="inlineStr"/>
      <c r="I6169" t="inlineStr"/>
      <c r="J6169" t="inlineStr"/>
      <c r="K6169" t="inlineStr"/>
      <c r="L6169" t="inlineStr"/>
      <c r="M6169" t="inlineStr"/>
      <c r="N6169" t="inlineStr"/>
      <c r="O6169" t="n">
        <v>-0</v>
      </c>
      <c r="P6169" t="n">
        <v>0</v>
      </c>
      <c r="Q6169" t="n">
        <v>500000000</v>
      </c>
      <c r="R6169" t="inlineStr"/>
      <c r="S6169" t="inlineStr"/>
      <c r="T6169" t="inlineStr"/>
      <c r="U6169" t="n">
        <v>0</v>
      </c>
      <c r="V6169" t="n">
        <v>500000000</v>
      </c>
      <c r="W6169" t="inlineStr"/>
      <c r="X6169" t="inlineStr">
        <is>
          <t>libre unbounded</t>
        </is>
      </c>
    </row>
    <row r="6170" ht="15" customHeight="1" s="1003">
      <c r="A6170" s="1019" t="inlineStr">
        <is>
          <t>Tourteaux</t>
        </is>
      </c>
      <c r="B6170" t="inlineStr">
        <is>
          <t>Alimentation animale rente</t>
        </is>
      </c>
      <c r="C6170" t="inlineStr">
        <is>
          <t>kt</t>
        </is>
      </c>
      <c r="D6170" t="inlineStr">
        <is>
          <t>France</t>
        </is>
      </c>
      <c r="E6170" t="inlineStr">
        <is>
          <t>2023-24</t>
        </is>
      </c>
      <c r="F6170" t="inlineStr">
        <is>
          <t>Pois chiche</t>
        </is>
      </c>
      <c r="G6170" t="inlineStr"/>
      <c r="H6170" t="inlineStr"/>
      <c r="I6170" t="inlineStr"/>
      <c r="J6170" t="inlineStr"/>
      <c r="K6170" t="inlineStr"/>
      <c r="L6170" t="inlineStr"/>
      <c r="M6170" t="inlineStr"/>
      <c r="N6170" t="inlineStr"/>
      <c r="O6170" t="n">
        <v>-0</v>
      </c>
      <c r="P6170" t="n">
        <v>0</v>
      </c>
      <c r="Q6170" t="n">
        <v>500000000</v>
      </c>
      <c r="R6170" t="inlineStr"/>
      <c r="S6170" t="inlineStr"/>
      <c r="T6170" t="inlineStr"/>
      <c r="U6170" t="n">
        <v>0</v>
      </c>
      <c r="V6170" t="n">
        <v>500000000</v>
      </c>
      <c r="W6170" t="inlineStr"/>
      <c r="X6170" t="inlineStr">
        <is>
          <t>libre unbounded</t>
        </is>
      </c>
    </row>
    <row r="6171" ht="15" customHeight="1" s="1003">
      <c r="A6171" s="1019" t="inlineStr">
        <is>
          <t>Tourteaux</t>
        </is>
      </c>
      <c r="B6171" t="inlineStr">
        <is>
          <t>Alimentation animale</t>
        </is>
      </c>
      <c r="C6171" t="inlineStr">
        <is>
          <t>kt</t>
        </is>
      </c>
      <c r="D6171" t="inlineStr">
        <is>
          <t>France</t>
        </is>
      </c>
      <c r="E6171" t="inlineStr">
        <is>
          <t>2023-24</t>
        </is>
      </c>
      <c r="F6171" t="inlineStr">
        <is>
          <t>Pois chiche</t>
        </is>
      </c>
      <c r="G6171" t="inlineStr"/>
      <c r="H6171" t="inlineStr"/>
      <c r="I6171" t="inlineStr"/>
      <c r="J6171" t="inlineStr"/>
      <c r="K6171" t="inlineStr"/>
      <c r="L6171" t="inlineStr"/>
      <c r="M6171" t="inlineStr"/>
      <c r="N6171" t="inlineStr"/>
      <c r="O6171" t="n">
        <v>-0</v>
      </c>
      <c r="P6171" t="n">
        <v>0</v>
      </c>
      <c r="Q6171" t="n">
        <v>500000000</v>
      </c>
      <c r="R6171" t="inlineStr"/>
      <c r="S6171" t="inlineStr"/>
      <c r="T6171" t="inlineStr"/>
      <c r="U6171" t="n">
        <v>0</v>
      </c>
      <c r="V6171" t="n">
        <v>500000000</v>
      </c>
      <c r="W6171" t="inlineStr"/>
      <c r="X6171" t="inlineStr">
        <is>
          <t>libre unbounded</t>
        </is>
      </c>
    </row>
    <row r="6172" ht="15" customHeight="1" s="1003">
      <c r="A6172" s="1019" t="inlineStr">
        <is>
          <t>Tourteaux</t>
        </is>
      </c>
      <c r="B6172" t="inlineStr">
        <is>
          <t>Usages alimentaires</t>
        </is>
      </c>
      <c r="C6172" t="inlineStr">
        <is>
          <t>kt</t>
        </is>
      </c>
      <c r="D6172" t="inlineStr">
        <is>
          <t>France</t>
        </is>
      </c>
      <c r="E6172" t="inlineStr">
        <is>
          <t>2023-24</t>
        </is>
      </c>
      <c r="F6172" t="inlineStr">
        <is>
          <t>Pois chiche</t>
        </is>
      </c>
      <c r="G6172" t="inlineStr"/>
      <c r="H6172" t="inlineStr"/>
      <c r="I6172" t="inlineStr"/>
      <c r="J6172" t="inlineStr"/>
      <c r="K6172" t="inlineStr"/>
      <c r="L6172" t="inlineStr"/>
      <c r="M6172" t="inlineStr"/>
      <c r="N6172" t="inlineStr"/>
      <c r="O6172" t="n">
        <v>-0</v>
      </c>
      <c r="P6172" t="n">
        <v>0</v>
      </c>
      <c r="Q6172" t="n">
        <v>500000000</v>
      </c>
      <c r="R6172" t="inlineStr"/>
      <c r="S6172" t="inlineStr"/>
      <c r="T6172" t="inlineStr"/>
      <c r="U6172" t="n">
        <v>0</v>
      </c>
      <c r="V6172" t="n">
        <v>500000000</v>
      </c>
      <c r="W6172" t="inlineStr"/>
      <c r="X6172" t="inlineStr">
        <is>
          <t>libre unbounded</t>
        </is>
      </c>
    </row>
    <row r="6173" ht="15" customHeight="1" s="1003">
      <c r="A6173" s="1019" t="inlineStr">
        <is>
          <t>Tourteaux</t>
        </is>
      </c>
      <c r="B6173" t="inlineStr">
        <is>
          <t>Débouchés</t>
        </is>
      </c>
      <c r="C6173" t="inlineStr">
        <is>
          <t>kt</t>
        </is>
      </c>
      <c r="D6173" t="inlineStr">
        <is>
          <t>France</t>
        </is>
      </c>
      <c r="E6173" t="inlineStr">
        <is>
          <t>2023-24</t>
        </is>
      </c>
      <c r="F6173" t="inlineStr">
        <is>
          <t>Pois chiche</t>
        </is>
      </c>
      <c r="G6173" t="inlineStr"/>
      <c r="H6173" t="inlineStr"/>
      <c r="I6173" t="inlineStr"/>
      <c r="J6173" t="inlineStr"/>
      <c r="K6173" t="inlineStr"/>
      <c r="L6173" t="inlineStr"/>
      <c r="M6173" t="inlineStr"/>
      <c r="N6173" t="inlineStr"/>
      <c r="O6173" t="n">
        <v>-0</v>
      </c>
      <c r="P6173" t="n">
        <v>0</v>
      </c>
      <c r="Q6173" t="n">
        <v>500000000</v>
      </c>
      <c r="R6173" t="inlineStr"/>
      <c r="S6173" t="inlineStr"/>
      <c r="T6173" t="inlineStr"/>
      <c r="U6173" t="n">
        <v>0</v>
      </c>
      <c r="V6173" t="n">
        <v>500000000</v>
      </c>
      <c r="W6173" t="inlineStr"/>
      <c r="X6173" t="inlineStr">
        <is>
          <t>libre unbounded</t>
        </is>
      </c>
    </row>
    <row r="6174" ht="15" customHeight="1" s="1003">
      <c r="A6174" s="1019" t="inlineStr">
        <is>
          <t>Tourteaux</t>
        </is>
      </c>
      <c r="B6174" t="inlineStr">
        <is>
          <t>Export</t>
        </is>
      </c>
      <c r="C6174" t="inlineStr">
        <is>
          <t>kt</t>
        </is>
      </c>
      <c r="D6174" t="inlineStr">
        <is>
          <t>France</t>
        </is>
      </c>
      <c r="E6174" t="inlineStr">
        <is>
          <t>2023-24</t>
        </is>
      </c>
      <c r="F6174" t="inlineStr">
        <is>
          <t>Pois chiche</t>
        </is>
      </c>
      <c r="G6174" t="inlineStr"/>
      <c r="H6174" t="inlineStr"/>
      <c r="I6174" t="inlineStr"/>
      <c r="J6174" t="inlineStr"/>
      <c r="K6174" t="inlineStr"/>
      <c r="L6174" t="inlineStr"/>
      <c r="M6174" t="inlineStr"/>
      <c r="N6174" t="inlineStr"/>
      <c r="O6174" t="n">
        <v>-0</v>
      </c>
      <c r="P6174" t="n">
        <v>0</v>
      </c>
      <c r="Q6174" t="n">
        <v>500000000</v>
      </c>
      <c r="R6174" t="inlineStr"/>
      <c r="S6174" t="inlineStr"/>
      <c r="T6174" t="inlineStr"/>
      <c r="U6174" t="n">
        <v>0</v>
      </c>
      <c r="V6174" t="n">
        <v>500000000</v>
      </c>
      <c r="W6174" t="inlineStr"/>
      <c r="X6174" t="inlineStr">
        <is>
          <t>libre unbounded</t>
        </is>
      </c>
    </row>
    <row r="6175" ht="15" customHeight="1" s="1003">
      <c r="A6175" s="1019" t="inlineStr">
        <is>
          <t>Tourteaux</t>
        </is>
      </c>
      <c r="B6175" t="inlineStr">
        <is>
          <t>FAB</t>
        </is>
      </c>
      <c r="C6175" t="inlineStr">
        <is>
          <t>kt</t>
        </is>
      </c>
      <c r="D6175" t="inlineStr">
        <is>
          <t>France</t>
        </is>
      </c>
      <c r="E6175" t="inlineStr">
        <is>
          <t>2023-24</t>
        </is>
      </c>
      <c r="F6175" t="inlineStr">
        <is>
          <t>Pois chiche</t>
        </is>
      </c>
      <c r="G6175" t="inlineStr"/>
      <c r="H6175" t="inlineStr"/>
      <c r="I6175" t="inlineStr"/>
      <c r="J6175" t="inlineStr"/>
      <c r="K6175" t="inlineStr"/>
      <c r="L6175" t="inlineStr"/>
      <c r="M6175" t="inlineStr"/>
      <c r="N6175" t="inlineStr"/>
      <c r="O6175" t="n">
        <v>-0</v>
      </c>
      <c r="P6175" t="n">
        <v>0</v>
      </c>
      <c r="Q6175" t="n">
        <v>500000000</v>
      </c>
      <c r="R6175" t="inlineStr"/>
      <c r="S6175" t="inlineStr"/>
      <c r="T6175" t="inlineStr"/>
      <c r="U6175" t="n">
        <v>0</v>
      </c>
      <c r="V6175" t="n">
        <v>500000000</v>
      </c>
      <c r="W6175" t="inlineStr"/>
      <c r="X6175" t="inlineStr">
        <is>
          <t>libre unbounded</t>
        </is>
      </c>
    </row>
    <row r="6176" ht="15" customHeight="1" s="1003">
      <c r="A6176" s="1019" t="inlineStr">
        <is>
          <t>Tourteaux</t>
        </is>
      </c>
      <c r="B6176" t="inlineStr">
        <is>
          <t>FAF</t>
        </is>
      </c>
      <c r="C6176" t="inlineStr">
        <is>
          <t>kt</t>
        </is>
      </c>
      <c r="D6176" t="inlineStr">
        <is>
          <t>France</t>
        </is>
      </c>
      <c r="E6176" t="inlineStr">
        <is>
          <t>2023-24</t>
        </is>
      </c>
      <c r="F6176" t="inlineStr">
        <is>
          <t>Pois chiche</t>
        </is>
      </c>
      <c r="G6176" t="inlineStr"/>
      <c r="H6176" t="inlineStr"/>
      <c r="I6176" t="inlineStr"/>
      <c r="J6176" t="inlineStr"/>
      <c r="K6176" t="inlineStr"/>
      <c r="L6176" t="inlineStr"/>
      <c r="M6176" t="inlineStr"/>
      <c r="N6176" t="inlineStr"/>
      <c r="O6176" t="n">
        <v>-0</v>
      </c>
      <c r="P6176" t="n">
        <v>0</v>
      </c>
      <c r="Q6176" t="n">
        <v>500000000</v>
      </c>
      <c r="R6176" t="inlineStr"/>
      <c r="S6176" t="inlineStr"/>
      <c r="T6176" t="inlineStr"/>
      <c r="U6176" t="n">
        <v>0</v>
      </c>
      <c r="V6176" t="n">
        <v>500000000</v>
      </c>
      <c r="W6176" t="inlineStr"/>
      <c r="X6176" t="inlineStr">
        <is>
          <t>libre unbounded</t>
        </is>
      </c>
    </row>
    <row r="6177" ht="15" customHeight="1" s="1003">
      <c r="A6177" s="1019" t="inlineStr">
        <is>
          <t>Coques (+ eau)</t>
        </is>
      </c>
      <c r="B6177" t="inlineStr">
        <is>
          <t>FAB</t>
        </is>
      </c>
      <c r="C6177" t="inlineStr">
        <is>
          <t>kt</t>
        </is>
      </c>
      <c r="D6177" t="inlineStr">
        <is>
          <t>France</t>
        </is>
      </c>
      <c r="E6177" t="inlineStr">
        <is>
          <t>2023-24</t>
        </is>
      </c>
      <c r="F6177" t="inlineStr">
        <is>
          <t>Pois chiche</t>
        </is>
      </c>
      <c r="G6177" t="inlineStr"/>
      <c r="H6177" t="inlineStr"/>
      <c r="I6177" t="inlineStr"/>
      <c r="J6177" t="inlineStr"/>
      <c r="K6177" t="inlineStr"/>
      <c r="L6177" t="inlineStr"/>
      <c r="M6177" t="inlineStr"/>
      <c r="N6177" t="inlineStr"/>
      <c r="O6177" t="n">
        <v>-0</v>
      </c>
      <c r="P6177" t="n">
        <v>0</v>
      </c>
      <c r="Q6177" t="n">
        <v>-0</v>
      </c>
      <c r="R6177" t="inlineStr"/>
      <c r="S6177" t="inlineStr"/>
      <c r="T6177" t="inlineStr"/>
      <c r="U6177" t="n">
        <v>0</v>
      </c>
      <c r="V6177" t="n">
        <v>500000000</v>
      </c>
      <c r="W6177" t="inlineStr"/>
      <c r="X6177" t="inlineStr">
        <is>
          <t>libre</t>
        </is>
      </c>
    </row>
    <row r="6178" ht="15" customHeight="1" s="1003">
      <c r="A6178" s="1019" t="inlineStr">
        <is>
          <t>Coques (+ eau)</t>
        </is>
      </c>
      <c r="B6178" t="inlineStr">
        <is>
          <t>Combustion</t>
        </is>
      </c>
      <c r="C6178" t="inlineStr">
        <is>
          <t>kt</t>
        </is>
      </c>
      <c r="D6178" t="inlineStr">
        <is>
          <t>France</t>
        </is>
      </c>
      <c r="E6178" t="inlineStr">
        <is>
          <t>2023-24</t>
        </is>
      </c>
      <c r="F6178" t="inlineStr">
        <is>
          <t>Pois chiche</t>
        </is>
      </c>
      <c r="G6178" t="inlineStr"/>
      <c r="H6178" t="inlineStr"/>
      <c r="I6178" t="inlineStr"/>
      <c r="J6178" t="inlineStr"/>
      <c r="K6178" t="inlineStr"/>
      <c r="L6178" t="inlineStr"/>
      <c r="M6178" t="inlineStr"/>
      <c r="N6178" t="inlineStr"/>
      <c r="O6178" t="n">
        <v>-0</v>
      </c>
      <c r="P6178" t="n">
        <v>0</v>
      </c>
      <c r="Q6178" t="n">
        <v>-0</v>
      </c>
      <c r="R6178" t="inlineStr"/>
      <c r="S6178" t="inlineStr"/>
      <c r="T6178" t="inlineStr"/>
      <c r="U6178" t="n">
        <v>0</v>
      </c>
      <c r="V6178" t="n">
        <v>500000000</v>
      </c>
      <c r="W6178" t="inlineStr"/>
      <c r="X6178" t="inlineStr">
        <is>
          <t>libre</t>
        </is>
      </c>
    </row>
    <row r="6179" ht="15" customHeight="1" s="1003">
      <c r="A6179" s="1019" t="inlineStr">
        <is>
          <t>Coques (+ eau)</t>
        </is>
      </c>
      <c r="B6179" t="inlineStr">
        <is>
          <t>Alimentation animale rente</t>
        </is>
      </c>
      <c r="C6179" t="inlineStr">
        <is>
          <t>kt</t>
        </is>
      </c>
      <c r="D6179" t="inlineStr">
        <is>
          <t>France</t>
        </is>
      </c>
      <c r="E6179" t="inlineStr">
        <is>
          <t>2023-24</t>
        </is>
      </c>
      <c r="F6179" t="inlineStr">
        <is>
          <t>Pois chiche</t>
        </is>
      </c>
      <c r="G6179" t="inlineStr"/>
      <c r="H6179" t="inlineStr"/>
      <c r="I6179" t="inlineStr"/>
      <c r="J6179" t="inlineStr"/>
      <c r="K6179" t="inlineStr"/>
      <c r="L6179" t="inlineStr"/>
      <c r="M6179" t="inlineStr"/>
      <c r="N6179" t="inlineStr"/>
      <c r="O6179" t="n">
        <v>-0</v>
      </c>
      <c r="P6179" t="n">
        <v>0</v>
      </c>
      <c r="Q6179" t="n">
        <v>0</v>
      </c>
      <c r="R6179" t="inlineStr"/>
      <c r="S6179" t="inlineStr"/>
      <c r="T6179" t="inlineStr"/>
      <c r="U6179" t="n">
        <v>0</v>
      </c>
      <c r="V6179" t="n">
        <v>500000000</v>
      </c>
      <c r="W6179" t="inlineStr"/>
      <c r="X6179" t="inlineStr">
        <is>
          <t>libre</t>
        </is>
      </c>
    </row>
    <row r="6180" ht="15" customHeight="1" s="1003">
      <c r="A6180" s="1019" t="inlineStr">
        <is>
          <t>Coques (+ eau)</t>
        </is>
      </c>
      <c r="B6180" t="inlineStr">
        <is>
          <t>Alimentation animale</t>
        </is>
      </c>
      <c r="C6180" t="inlineStr">
        <is>
          <t>kt</t>
        </is>
      </c>
      <c r="D6180" t="inlineStr">
        <is>
          <t>France</t>
        </is>
      </c>
      <c r="E6180" t="inlineStr">
        <is>
          <t>2023-24</t>
        </is>
      </c>
      <c r="F6180" t="inlineStr">
        <is>
          <t>Pois chiche</t>
        </is>
      </c>
      <c r="G6180" t="inlineStr"/>
      <c r="H6180" t="inlineStr"/>
      <c r="I6180" t="inlineStr"/>
      <c r="J6180" t="inlineStr"/>
      <c r="K6180" t="inlineStr"/>
      <c r="L6180" t="inlineStr"/>
      <c r="M6180" t="inlineStr"/>
      <c r="N6180" t="inlineStr"/>
      <c r="O6180" t="n">
        <v>-0</v>
      </c>
      <c r="P6180" t="n">
        <v>0</v>
      </c>
      <c r="Q6180" t="n">
        <v>0</v>
      </c>
      <c r="R6180" t="inlineStr"/>
      <c r="S6180" t="inlineStr"/>
      <c r="T6180" t="inlineStr"/>
      <c r="U6180" t="n">
        <v>0</v>
      </c>
      <c r="V6180" t="n">
        <v>500000000</v>
      </c>
      <c r="W6180" t="inlineStr"/>
      <c r="X6180" t="inlineStr">
        <is>
          <t>libre</t>
        </is>
      </c>
    </row>
    <row r="6181" ht="15" customHeight="1" s="1003">
      <c r="A6181" s="1019" t="inlineStr">
        <is>
          <t>Coques (+ eau)</t>
        </is>
      </c>
      <c r="B6181" t="inlineStr">
        <is>
          <t>Usages alimentaires</t>
        </is>
      </c>
      <c r="C6181" t="inlineStr">
        <is>
          <t>kt</t>
        </is>
      </c>
      <c r="D6181" t="inlineStr">
        <is>
          <t>France</t>
        </is>
      </c>
      <c r="E6181" t="inlineStr">
        <is>
          <t>2023-24</t>
        </is>
      </c>
      <c r="F6181" t="inlineStr">
        <is>
          <t>Pois chiche</t>
        </is>
      </c>
      <c r="G6181" t="inlineStr"/>
      <c r="H6181" t="inlineStr"/>
      <c r="I6181" t="inlineStr"/>
      <c r="J6181" t="inlineStr"/>
      <c r="K6181" t="inlineStr"/>
      <c r="L6181" t="inlineStr"/>
      <c r="M6181" t="inlineStr"/>
      <c r="N6181" t="inlineStr"/>
      <c r="O6181" t="n">
        <v>-0</v>
      </c>
      <c r="P6181" t="n">
        <v>0</v>
      </c>
      <c r="Q6181" t="n">
        <v>-0</v>
      </c>
      <c r="R6181" t="inlineStr"/>
      <c r="S6181" t="inlineStr"/>
      <c r="T6181" t="inlineStr"/>
      <c r="U6181" t="n">
        <v>0</v>
      </c>
      <c r="V6181" t="n">
        <v>500000000</v>
      </c>
      <c r="W6181" t="inlineStr"/>
      <c r="X6181" t="inlineStr">
        <is>
          <t>libre</t>
        </is>
      </c>
    </row>
    <row r="6182" ht="15" customHeight="1" s="1003">
      <c r="A6182" s="1019" t="inlineStr">
        <is>
          <t>Coques (+ eau)</t>
        </is>
      </c>
      <c r="B6182" t="inlineStr">
        <is>
          <t>Débouchés</t>
        </is>
      </c>
      <c r="C6182" t="inlineStr">
        <is>
          <t>kt</t>
        </is>
      </c>
      <c r="D6182" t="inlineStr">
        <is>
          <t>France</t>
        </is>
      </c>
      <c r="E6182" t="inlineStr">
        <is>
          <t>2023-24</t>
        </is>
      </c>
      <c r="F6182" t="inlineStr">
        <is>
          <t>Pois chiche</t>
        </is>
      </c>
      <c r="G6182" t="inlineStr"/>
      <c r="H6182" t="inlineStr"/>
      <c r="I6182" t="inlineStr"/>
      <c r="J6182" t="inlineStr"/>
      <c r="K6182" t="inlineStr"/>
      <c r="L6182" t="inlineStr"/>
      <c r="M6182" t="inlineStr"/>
      <c r="N6182" t="inlineStr"/>
      <c r="O6182" t="n">
        <v>0</v>
      </c>
      <c r="P6182" t="inlineStr"/>
      <c r="Q6182" t="inlineStr"/>
      <c r="R6182" t="inlineStr"/>
      <c r="S6182" t="inlineStr"/>
      <c r="T6182" t="inlineStr"/>
      <c r="U6182" t="n">
        <v>0</v>
      </c>
      <c r="V6182" t="n">
        <v>500000000</v>
      </c>
      <c r="W6182" t="inlineStr"/>
      <c r="X6182" t="inlineStr">
        <is>
          <t>déterminé</t>
        </is>
      </c>
    </row>
    <row r="6183" ht="15" customHeight="1" s="1003">
      <c r="A6183" s="1019" t="inlineStr">
        <is>
          <t>Coques (+ eau)</t>
        </is>
      </c>
      <c r="B6183" t="inlineStr">
        <is>
          <t>Energie</t>
        </is>
      </c>
      <c r="C6183" t="inlineStr">
        <is>
          <t>kt</t>
        </is>
      </c>
      <c r="D6183" t="inlineStr">
        <is>
          <t>France</t>
        </is>
      </c>
      <c r="E6183" t="inlineStr">
        <is>
          <t>2023-24</t>
        </is>
      </c>
      <c r="F6183" t="inlineStr">
        <is>
          <t>Pois chiche</t>
        </is>
      </c>
      <c r="G6183" t="inlineStr"/>
      <c r="H6183" t="inlineStr"/>
      <c r="I6183" t="inlineStr"/>
      <c r="J6183" t="inlineStr"/>
      <c r="K6183" t="inlineStr"/>
      <c r="L6183" t="inlineStr"/>
      <c r="M6183" t="inlineStr"/>
      <c r="N6183" t="inlineStr"/>
      <c r="O6183" t="n">
        <v>-0</v>
      </c>
      <c r="P6183" t="n">
        <v>0</v>
      </c>
      <c r="Q6183" t="n">
        <v>-0</v>
      </c>
      <c r="R6183" t="inlineStr"/>
      <c r="S6183" t="inlineStr"/>
      <c r="T6183" t="inlineStr"/>
      <c r="U6183" t="n">
        <v>0</v>
      </c>
      <c r="V6183" t="n">
        <v>500000000</v>
      </c>
      <c r="W6183" t="inlineStr"/>
      <c r="X6183" t="inlineStr">
        <is>
          <t>libre</t>
        </is>
      </c>
    </row>
    <row r="6184" ht="15" customHeight="1" s="1003">
      <c r="A6184" s="1019" t="inlineStr">
        <is>
          <t>Coques (+ eau)</t>
        </is>
      </c>
      <c r="B6184" t="inlineStr">
        <is>
          <t>Usages non-alimentaires</t>
        </is>
      </c>
      <c r="C6184" t="inlineStr">
        <is>
          <t>kt</t>
        </is>
      </c>
      <c r="D6184" t="inlineStr">
        <is>
          <t>France</t>
        </is>
      </c>
      <c r="E6184" t="inlineStr">
        <is>
          <t>2023-24</t>
        </is>
      </c>
      <c r="F6184" t="inlineStr">
        <is>
          <t>Pois chiche</t>
        </is>
      </c>
      <c r="G6184" t="inlineStr"/>
      <c r="H6184" t="inlineStr"/>
      <c r="I6184" t="inlineStr"/>
      <c r="J6184" t="inlineStr"/>
      <c r="K6184" t="inlineStr"/>
      <c r="L6184" t="inlineStr"/>
      <c r="M6184" t="inlineStr"/>
      <c r="N6184" t="inlineStr"/>
      <c r="O6184" t="n">
        <v>-0</v>
      </c>
      <c r="P6184" t="n">
        <v>0</v>
      </c>
      <c r="Q6184" t="n">
        <v>-0</v>
      </c>
      <c r="R6184" t="inlineStr"/>
      <c r="S6184" t="inlineStr"/>
      <c r="T6184" t="inlineStr"/>
      <c r="U6184" t="n">
        <v>0</v>
      </c>
      <c r="V6184" t="n">
        <v>500000000</v>
      </c>
      <c r="W6184" t="inlineStr"/>
      <c r="X6184" t="inlineStr">
        <is>
          <t>libre</t>
        </is>
      </c>
    </row>
    <row r="6185" ht="15" customHeight="1" s="1003">
      <c r="A6185" s="1019" t="inlineStr">
        <is>
          <t>Huile d'olive</t>
        </is>
      </c>
      <c r="B6185" t="inlineStr">
        <is>
          <t>Vente directe et autoconsommation</t>
        </is>
      </c>
      <c r="C6185" t="inlineStr">
        <is>
          <t>kt</t>
        </is>
      </c>
      <c r="D6185" t="inlineStr">
        <is>
          <t>France</t>
        </is>
      </c>
      <c r="E6185" t="inlineStr">
        <is>
          <t>2023-24</t>
        </is>
      </c>
      <c r="F6185" t="inlineStr">
        <is>
          <t>Pois chiche</t>
        </is>
      </c>
      <c r="G6185" t="inlineStr"/>
      <c r="H6185" t="inlineStr"/>
      <c r="I6185" t="inlineStr"/>
      <c r="J6185" t="inlineStr"/>
      <c r="K6185" t="inlineStr"/>
      <c r="L6185" t="inlineStr"/>
      <c r="M6185" t="inlineStr"/>
      <c r="N6185" t="inlineStr"/>
      <c r="O6185" t="n">
        <v>-0</v>
      </c>
      <c r="P6185" t="n">
        <v>0</v>
      </c>
      <c r="Q6185" t="n">
        <v>500000000</v>
      </c>
      <c r="R6185" t="inlineStr"/>
      <c r="S6185" t="inlineStr"/>
      <c r="T6185" t="inlineStr"/>
      <c r="U6185" t="n">
        <v>0</v>
      </c>
      <c r="V6185" t="n">
        <v>500000000</v>
      </c>
      <c r="W6185" t="inlineStr"/>
      <c r="X6185" t="inlineStr">
        <is>
          <t>libre unbounded</t>
        </is>
      </c>
    </row>
    <row r="6186" ht="15" customHeight="1" s="1003">
      <c r="A6186" s="1019" t="inlineStr">
        <is>
          <t>Huile d'olive</t>
        </is>
      </c>
      <c r="B6186" t="inlineStr">
        <is>
          <t>Circuits spécialisés</t>
        </is>
      </c>
      <c r="C6186" t="inlineStr">
        <is>
          <t>kt</t>
        </is>
      </c>
      <c r="D6186" t="inlineStr">
        <is>
          <t>France</t>
        </is>
      </c>
      <c r="E6186" t="inlineStr">
        <is>
          <t>2023-24</t>
        </is>
      </c>
      <c r="F6186" t="inlineStr">
        <is>
          <t>Pois chiche</t>
        </is>
      </c>
      <c r="G6186" t="inlineStr"/>
      <c r="H6186" t="inlineStr"/>
      <c r="I6186" t="inlineStr"/>
      <c r="J6186" t="inlineStr"/>
      <c r="K6186" t="inlineStr"/>
      <c r="L6186" t="inlineStr"/>
      <c r="M6186" t="inlineStr"/>
      <c r="N6186" t="inlineStr"/>
      <c r="O6186" t="n">
        <v>-0</v>
      </c>
      <c r="P6186" t="n">
        <v>0</v>
      </c>
      <c r="Q6186" t="n">
        <v>500000000</v>
      </c>
      <c r="R6186" t="inlineStr"/>
      <c r="S6186" t="inlineStr"/>
      <c r="T6186" t="inlineStr"/>
      <c r="U6186" t="n">
        <v>0</v>
      </c>
      <c r="V6186" t="n">
        <v>500000000</v>
      </c>
      <c r="W6186" t="inlineStr"/>
      <c r="X6186" t="inlineStr">
        <is>
          <t>libre unbounded</t>
        </is>
      </c>
    </row>
    <row r="6187" ht="15" customHeight="1" s="1003">
      <c r="A6187" s="1019" t="inlineStr">
        <is>
          <t>Huile d'olive</t>
        </is>
      </c>
      <c r="B6187" t="inlineStr">
        <is>
          <t>RHD</t>
        </is>
      </c>
      <c r="C6187" t="inlineStr">
        <is>
          <t>kt</t>
        </is>
      </c>
      <c r="D6187" t="inlineStr">
        <is>
          <t>France</t>
        </is>
      </c>
      <c r="E6187" t="inlineStr">
        <is>
          <t>2023-24</t>
        </is>
      </c>
      <c r="F6187" t="inlineStr">
        <is>
          <t>Pois chiche</t>
        </is>
      </c>
      <c r="G6187" t="inlineStr"/>
      <c r="H6187" t="inlineStr"/>
      <c r="I6187" t="inlineStr"/>
      <c r="J6187" t="inlineStr"/>
      <c r="K6187" t="inlineStr"/>
      <c r="L6187" t="inlineStr"/>
      <c r="M6187" t="inlineStr"/>
      <c r="N6187" t="inlineStr"/>
      <c r="O6187" t="n">
        <v>-0</v>
      </c>
      <c r="P6187" t="n">
        <v>0</v>
      </c>
      <c r="Q6187" t="n">
        <v>500000000</v>
      </c>
      <c r="R6187" t="inlineStr"/>
      <c r="S6187" t="inlineStr"/>
      <c r="T6187" t="inlineStr"/>
      <c r="U6187" t="n">
        <v>0</v>
      </c>
      <c r="V6187" t="n">
        <v>500000000</v>
      </c>
      <c r="W6187" t="inlineStr"/>
      <c r="X6187" t="inlineStr">
        <is>
          <t>libre unbounded</t>
        </is>
      </c>
    </row>
    <row r="6188" ht="15" customHeight="1" s="1003">
      <c r="A6188" s="1019" t="inlineStr">
        <is>
          <t>Huile d'olive</t>
        </is>
      </c>
      <c r="B6188" t="inlineStr">
        <is>
          <t>Autres IAA</t>
        </is>
      </c>
      <c r="C6188" t="inlineStr">
        <is>
          <t>kt</t>
        </is>
      </c>
      <c r="D6188" t="inlineStr">
        <is>
          <t>France</t>
        </is>
      </c>
      <c r="E6188" t="inlineStr">
        <is>
          <t>2023-24</t>
        </is>
      </c>
      <c r="F6188" t="inlineStr">
        <is>
          <t>Pois chiche</t>
        </is>
      </c>
      <c r="G6188" t="inlineStr"/>
      <c r="H6188" t="inlineStr"/>
      <c r="I6188" t="inlineStr"/>
      <c r="J6188" t="inlineStr"/>
      <c r="K6188" t="inlineStr"/>
      <c r="L6188" t="inlineStr"/>
      <c r="M6188" t="inlineStr"/>
      <c r="N6188" t="inlineStr"/>
      <c r="O6188" t="n">
        <v>-0</v>
      </c>
      <c r="P6188" t="n">
        <v>0</v>
      </c>
      <c r="Q6188" t="n">
        <v>500000000</v>
      </c>
      <c r="R6188" t="inlineStr"/>
      <c r="S6188" t="inlineStr"/>
      <c r="T6188" t="inlineStr"/>
      <c r="U6188" t="n">
        <v>0</v>
      </c>
      <c r="V6188" t="n">
        <v>500000000</v>
      </c>
      <c r="W6188" t="inlineStr"/>
      <c r="X6188" t="inlineStr">
        <is>
          <t>libre unbounded</t>
        </is>
      </c>
    </row>
    <row r="6189" ht="15" customHeight="1" s="1003">
      <c r="A6189" s="1019" t="inlineStr">
        <is>
          <t>Huile d'olive</t>
        </is>
      </c>
      <c r="B6189" t="inlineStr">
        <is>
          <t>Alimentation humaine</t>
        </is>
      </c>
      <c r="C6189" t="inlineStr">
        <is>
          <t>kt</t>
        </is>
      </c>
      <c r="D6189" t="inlineStr">
        <is>
          <t>France</t>
        </is>
      </c>
      <c r="E6189" t="inlineStr">
        <is>
          <t>2023-24</t>
        </is>
      </c>
      <c r="F6189" t="inlineStr">
        <is>
          <t>Pois chiche</t>
        </is>
      </c>
      <c r="G6189" t="inlineStr"/>
      <c r="H6189" t="inlineStr"/>
      <c r="I6189" t="inlineStr"/>
      <c r="J6189" t="inlineStr"/>
      <c r="K6189" t="inlineStr"/>
      <c r="L6189" t="inlineStr"/>
      <c r="M6189" t="inlineStr"/>
      <c r="N6189" t="inlineStr"/>
      <c r="O6189" t="n">
        <v>-0</v>
      </c>
      <c r="P6189" t="n">
        <v>0</v>
      </c>
      <c r="Q6189" t="n">
        <v>500000000</v>
      </c>
      <c r="R6189" t="inlineStr"/>
      <c r="S6189" t="inlineStr"/>
      <c r="T6189" t="inlineStr"/>
      <c r="U6189" t="n">
        <v>0</v>
      </c>
      <c r="V6189" t="n">
        <v>500000000</v>
      </c>
      <c r="W6189" t="inlineStr"/>
      <c r="X6189" t="inlineStr">
        <is>
          <t>libre unbounded</t>
        </is>
      </c>
    </row>
    <row r="6190" ht="15" customHeight="1" s="1003">
      <c r="A6190" s="1019" t="inlineStr">
        <is>
          <t>Huile d'olive</t>
        </is>
      </c>
      <c r="B6190" t="inlineStr">
        <is>
          <t>Ménages</t>
        </is>
      </c>
      <c r="C6190" t="inlineStr">
        <is>
          <t>kt</t>
        </is>
      </c>
      <c r="D6190" t="inlineStr">
        <is>
          <t>France</t>
        </is>
      </c>
      <c r="E6190" t="inlineStr">
        <is>
          <t>2023-24</t>
        </is>
      </c>
      <c r="F6190" t="inlineStr">
        <is>
          <t>Pois chiche</t>
        </is>
      </c>
      <c r="G6190" t="inlineStr"/>
      <c r="H6190" t="inlineStr"/>
      <c r="I6190" t="inlineStr"/>
      <c r="J6190" t="inlineStr"/>
      <c r="K6190" t="inlineStr"/>
      <c r="L6190" t="inlineStr"/>
      <c r="M6190" t="inlineStr"/>
      <c r="N6190" t="inlineStr"/>
      <c r="O6190" t="n">
        <v>-0</v>
      </c>
      <c r="P6190" t="n">
        <v>0</v>
      </c>
      <c r="Q6190" t="n">
        <v>500000000</v>
      </c>
      <c r="R6190" t="inlineStr"/>
      <c r="S6190" t="inlineStr"/>
      <c r="T6190" t="inlineStr"/>
      <c r="U6190" t="n">
        <v>0</v>
      </c>
      <c r="V6190" t="n">
        <v>500000000</v>
      </c>
      <c r="W6190" t="inlineStr"/>
      <c r="X6190" t="inlineStr">
        <is>
          <t>libre unbounded</t>
        </is>
      </c>
    </row>
    <row r="6191" ht="15" customHeight="1" s="1003">
      <c r="A6191" s="1019" t="inlineStr">
        <is>
          <t>Huile d'olive</t>
        </is>
      </c>
      <c r="B6191" t="inlineStr">
        <is>
          <t>Usages alimentaires</t>
        </is>
      </c>
      <c r="C6191" t="inlineStr">
        <is>
          <t>kt</t>
        </is>
      </c>
      <c r="D6191" t="inlineStr">
        <is>
          <t>France</t>
        </is>
      </c>
      <c r="E6191" t="inlineStr">
        <is>
          <t>2023-24</t>
        </is>
      </c>
      <c r="F6191" t="inlineStr">
        <is>
          <t>Pois chiche</t>
        </is>
      </c>
      <c r="G6191" t="inlineStr"/>
      <c r="H6191" t="inlineStr"/>
      <c r="I6191" t="inlineStr"/>
      <c r="J6191" t="inlineStr"/>
      <c r="K6191" t="inlineStr"/>
      <c r="L6191" t="inlineStr"/>
      <c r="M6191" t="inlineStr"/>
      <c r="N6191" t="inlineStr"/>
      <c r="O6191" t="n">
        <v>-0</v>
      </c>
      <c r="P6191" t="n">
        <v>0</v>
      </c>
      <c r="Q6191" t="n">
        <v>500000000</v>
      </c>
      <c r="R6191" t="inlineStr"/>
      <c r="S6191" t="inlineStr"/>
      <c r="T6191" t="inlineStr"/>
      <c r="U6191" t="n">
        <v>0</v>
      </c>
      <c r="V6191" t="n">
        <v>500000000</v>
      </c>
      <c r="W6191" t="inlineStr"/>
      <c r="X6191" t="inlineStr">
        <is>
          <t>libre unbounded</t>
        </is>
      </c>
    </row>
    <row r="6192" ht="15" customHeight="1" s="1003">
      <c r="A6192" s="1019" t="inlineStr">
        <is>
          <t>Huile d'olive</t>
        </is>
      </c>
      <c r="B6192" t="inlineStr">
        <is>
          <t>Débouchés</t>
        </is>
      </c>
      <c r="C6192" t="inlineStr">
        <is>
          <t>kt</t>
        </is>
      </c>
      <c r="D6192" t="inlineStr">
        <is>
          <t>France</t>
        </is>
      </c>
      <c r="E6192" t="inlineStr">
        <is>
          <t>2023-24</t>
        </is>
      </c>
      <c r="F6192" t="inlineStr">
        <is>
          <t>Pois chiche</t>
        </is>
      </c>
      <c r="G6192" t="inlineStr"/>
      <c r="H6192" t="inlineStr"/>
      <c r="I6192" t="inlineStr"/>
      <c r="J6192" t="inlineStr"/>
      <c r="K6192" t="inlineStr"/>
      <c r="L6192" t="inlineStr"/>
      <c r="M6192" t="inlineStr"/>
      <c r="N6192" t="inlineStr"/>
      <c r="O6192" t="n">
        <v>-0</v>
      </c>
      <c r="P6192" t="n">
        <v>0</v>
      </c>
      <c r="Q6192" t="n">
        <v>500000000</v>
      </c>
      <c r="R6192" t="inlineStr"/>
      <c r="S6192" t="inlineStr"/>
      <c r="T6192" t="inlineStr"/>
      <c r="U6192" t="n">
        <v>0</v>
      </c>
      <c r="V6192" t="n">
        <v>500000000</v>
      </c>
      <c r="W6192" t="inlineStr"/>
      <c r="X6192" t="inlineStr">
        <is>
          <t>libre unbounded</t>
        </is>
      </c>
    </row>
    <row r="6193" ht="15" customHeight="1" s="1003">
      <c r="A6193" s="1019" t="inlineStr">
        <is>
          <t>Huile d'olive</t>
        </is>
      </c>
      <c r="B6193" t="inlineStr">
        <is>
          <t>Export</t>
        </is>
      </c>
      <c r="C6193" t="inlineStr">
        <is>
          <t>kt</t>
        </is>
      </c>
      <c r="D6193" t="inlineStr">
        <is>
          <t>France</t>
        </is>
      </c>
      <c r="E6193" t="inlineStr">
        <is>
          <t>2023-24</t>
        </is>
      </c>
      <c r="F6193" t="inlineStr">
        <is>
          <t>Pois chiche</t>
        </is>
      </c>
      <c r="G6193" t="inlineStr"/>
      <c r="H6193" t="inlineStr"/>
      <c r="I6193" t="inlineStr"/>
      <c r="J6193" t="inlineStr"/>
      <c r="K6193" t="inlineStr"/>
      <c r="L6193" t="inlineStr"/>
      <c r="M6193" t="inlineStr"/>
      <c r="N6193" t="inlineStr"/>
      <c r="O6193" t="n">
        <v>-0</v>
      </c>
      <c r="P6193" t="n">
        <v>0</v>
      </c>
      <c r="Q6193" t="n">
        <v>500000000</v>
      </c>
      <c r="R6193" t="inlineStr"/>
      <c r="S6193" t="inlineStr"/>
      <c r="T6193" t="inlineStr"/>
      <c r="U6193" t="n">
        <v>0</v>
      </c>
      <c r="V6193" t="n">
        <v>500000000</v>
      </c>
      <c r="W6193" t="inlineStr"/>
      <c r="X6193" t="inlineStr">
        <is>
          <t>libre unbounded</t>
        </is>
      </c>
    </row>
    <row r="6194" ht="15" customHeight="1" s="1003">
      <c r="A6194" s="1019" t="inlineStr">
        <is>
          <t>Huile d'olive</t>
        </is>
      </c>
      <c r="B6194" t="inlineStr">
        <is>
          <t>GMS</t>
        </is>
      </c>
      <c r="C6194" t="inlineStr">
        <is>
          <t>kt</t>
        </is>
      </c>
      <c r="D6194" t="inlineStr">
        <is>
          <t>France</t>
        </is>
      </c>
      <c r="E6194" t="inlineStr">
        <is>
          <t>2023-24</t>
        </is>
      </c>
      <c r="F6194" t="inlineStr">
        <is>
          <t>Pois chiche</t>
        </is>
      </c>
      <c r="G6194" t="inlineStr"/>
      <c r="H6194" t="inlineStr"/>
      <c r="I6194" t="inlineStr"/>
      <c r="J6194" t="inlineStr"/>
      <c r="K6194" t="inlineStr"/>
      <c r="L6194" t="inlineStr"/>
      <c r="M6194" t="inlineStr"/>
      <c r="N6194" t="inlineStr"/>
      <c r="O6194" t="n">
        <v>-0</v>
      </c>
      <c r="P6194" t="n">
        <v>0</v>
      </c>
      <c r="Q6194" t="n">
        <v>500000000</v>
      </c>
      <c r="R6194" t="inlineStr"/>
      <c r="S6194" t="inlineStr"/>
      <c r="T6194" t="inlineStr"/>
      <c r="U6194" t="n">
        <v>0</v>
      </c>
      <c r="V6194" t="n">
        <v>500000000</v>
      </c>
      <c r="W6194" t="inlineStr"/>
      <c r="X6194" t="inlineStr">
        <is>
          <t>libre unbounded</t>
        </is>
      </c>
    </row>
    <row r="6195" ht="15" customHeight="1" s="1003">
      <c r="A6195" s="1019" t="inlineStr">
        <is>
          <t>Huile d'olive</t>
        </is>
      </c>
      <c r="B6195" t="inlineStr">
        <is>
          <t>Circuits généralistes</t>
        </is>
      </c>
      <c r="C6195" t="inlineStr">
        <is>
          <t>kt</t>
        </is>
      </c>
      <c r="D6195" t="inlineStr">
        <is>
          <t>France</t>
        </is>
      </c>
      <c r="E6195" t="inlineStr">
        <is>
          <t>2023-24</t>
        </is>
      </c>
      <c r="F6195" t="inlineStr">
        <is>
          <t>Pois chiche</t>
        </is>
      </c>
      <c r="G6195" t="inlineStr"/>
      <c r="H6195" t="inlineStr"/>
      <c r="I6195" t="inlineStr"/>
      <c r="J6195" t="inlineStr"/>
      <c r="K6195" t="inlineStr"/>
      <c r="L6195" t="inlineStr"/>
      <c r="M6195" t="inlineStr"/>
      <c r="N6195" t="inlineStr"/>
      <c r="O6195" t="n">
        <v>-0</v>
      </c>
      <c r="P6195" t="n">
        <v>0</v>
      </c>
      <c r="Q6195" t="n">
        <v>500000000</v>
      </c>
      <c r="R6195" t="inlineStr"/>
      <c r="S6195" t="inlineStr"/>
      <c r="T6195" t="inlineStr"/>
      <c r="U6195" t="n">
        <v>0</v>
      </c>
      <c r="V6195" t="n">
        <v>500000000</v>
      </c>
      <c r="W6195" t="inlineStr"/>
      <c r="X6195" t="inlineStr">
        <is>
          <t>libre unbounded</t>
        </is>
      </c>
    </row>
    <row r="6196" ht="15" customHeight="1" s="1003">
      <c r="A6196" s="1019" t="inlineStr">
        <is>
          <t>Huile d'olive</t>
        </is>
      </c>
      <c r="B6196" t="inlineStr">
        <is>
          <t>Ecart statistique</t>
        </is>
      </c>
      <c r="C6196" t="inlineStr">
        <is>
          <t>kt</t>
        </is>
      </c>
      <c r="D6196" t="inlineStr">
        <is>
          <t>France</t>
        </is>
      </c>
      <c r="E6196" t="inlineStr">
        <is>
          <t>2023-24</t>
        </is>
      </c>
      <c r="F6196" t="inlineStr">
        <is>
          <t>Pois chiche</t>
        </is>
      </c>
      <c r="G6196" t="inlineStr"/>
      <c r="H6196" t="inlineStr"/>
      <c r="I6196" t="inlineStr"/>
      <c r="J6196" t="inlineStr"/>
      <c r="K6196" t="inlineStr"/>
      <c r="L6196" t="inlineStr"/>
      <c r="M6196" t="inlineStr"/>
      <c r="N6196" t="inlineStr"/>
      <c r="O6196" t="n">
        <v>-0</v>
      </c>
      <c r="P6196" t="n">
        <v>0</v>
      </c>
      <c r="Q6196" t="n">
        <v>500000000</v>
      </c>
      <c r="R6196" t="inlineStr"/>
      <c r="S6196" t="inlineStr"/>
      <c r="T6196" t="inlineStr"/>
      <c r="U6196" t="n">
        <v>0</v>
      </c>
      <c r="V6196" t="n">
        <v>500000000</v>
      </c>
      <c r="W6196" t="inlineStr"/>
      <c r="X6196" t="inlineStr">
        <is>
          <t>libre unbounded</t>
        </is>
      </c>
    </row>
    <row r="6197" ht="15" customHeight="1" s="1003">
      <c r="A6197" s="1019" t="inlineStr">
        <is>
          <t>Grignons d'olive</t>
        </is>
      </c>
      <c r="B6197" t="inlineStr">
        <is>
          <t>Alimentation animale</t>
        </is>
      </c>
      <c r="C6197" t="inlineStr">
        <is>
          <t>kt</t>
        </is>
      </c>
      <c r="D6197" t="inlineStr">
        <is>
          <t>France</t>
        </is>
      </c>
      <c r="E6197" t="inlineStr">
        <is>
          <t>2023-24</t>
        </is>
      </c>
      <c r="F6197" t="inlineStr">
        <is>
          <t>Pois chiche</t>
        </is>
      </c>
      <c r="G6197" t="inlineStr"/>
      <c r="H6197" t="inlineStr"/>
      <c r="I6197" t="inlineStr"/>
      <c r="J6197" t="inlineStr">
        <is>
          <t>Les grignons d'olive sont valorisés en alimentation animale</t>
        </is>
      </c>
      <c r="K6197" t="inlineStr"/>
      <c r="L6197" t="inlineStr">
        <is>
          <t>Consommation de grignons d'olive en alimentation animale</t>
        </is>
      </c>
      <c r="M6197" t="inlineStr"/>
      <c r="N6197" t="inlineStr"/>
      <c r="O6197" t="n">
        <v>-0</v>
      </c>
      <c r="P6197" t="n">
        <v>0</v>
      </c>
      <c r="Q6197" t="n">
        <v>500000000</v>
      </c>
      <c r="R6197" t="inlineStr"/>
      <c r="S6197" t="inlineStr"/>
      <c r="T6197" t="inlineStr"/>
      <c r="U6197" t="n">
        <v>0</v>
      </c>
      <c r="V6197" t="n">
        <v>500000000</v>
      </c>
      <c r="W6197" t="inlineStr"/>
      <c r="X6197" t="inlineStr">
        <is>
          <t>libre unbounded</t>
        </is>
      </c>
    </row>
    <row r="6198" ht="15" customHeight="1" s="1003">
      <c r="A6198" s="1019" t="inlineStr">
        <is>
          <t>Grignons d'olive</t>
        </is>
      </c>
      <c r="B6198" t="inlineStr">
        <is>
          <t>Usages alimentaires</t>
        </is>
      </c>
      <c r="C6198" t="inlineStr">
        <is>
          <t>kt</t>
        </is>
      </c>
      <c r="D6198" t="inlineStr">
        <is>
          <t>France</t>
        </is>
      </c>
      <c r="E6198" t="inlineStr">
        <is>
          <t>2023-24</t>
        </is>
      </c>
      <c r="F6198" t="inlineStr">
        <is>
          <t>Pois chiche</t>
        </is>
      </c>
      <c r="G6198" t="inlineStr"/>
      <c r="H6198" t="inlineStr"/>
      <c r="I6198" t="inlineStr"/>
      <c r="J6198" t="inlineStr"/>
      <c r="K6198" t="inlineStr"/>
      <c r="L6198" t="inlineStr"/>
      <c r="M6198" t="inlineStr"/>
      <c r="N6198" t="inlineStr"/>
      <c r="O6198" t="n">
        <v>-0</v>
      </c>
      <c r="P6198" t="n">
        <v>0</v>
      </c>
      <c r="Q6198" t="n">
        <v>500000000</v>
      </c>
      <c r="R6198" t="inlineStr"/>
      <c r="S6198" t="inlineStr"/>
      <c r="T6198" t="inlineStr"/>
      <c r="U6198" t="n">
        <v>0</v>
      </c>
      <c r="V6198" t="n">
        <v>500000000</v>
      </c>
      <c r="W6198" t="inlineStr"/>
      <c r="X6198" t="inlineStr">
        <is>
          <t>libre unbounded</t>
        </is>
      </c>
    </row>
    <row r="6199" ht="15" customHeight="1" s="1003">
      <c r="A6199" s="1019" t="inlineStr">
        <is>
          <t>Grignons d'olive</t>
        </is>
      </c>
      <c r="B6199" t="inlineStr">
        <is>
          <t>Débouchés</t>
        </is>
      </c>
      <c r="C6199" t="inlineStr">
        <is>
          <t>kt</t>
        </is>
      </c>
      <c r="D6199" t="inlineStr">
        <is>
          <t>France</t>
        </is>
      </c>
      <c r="E6199" t="inlineStr">
        <is>
          <t>2023-24</t>
        </is>
      </c>
      <c r="F6199" t="inlineStr">
        <is>
          <t>Pois chiche</t>
        </is>
      </c>
      <c r="G6199" t="inlineStr"/>
      <c r="H6199" t="inlineStr"/>
      <c r="I6199" t="inlineStr"/>
      <c r="J6199" t="inlineStr"/>
      <c r="K6199" t="inlineStr"/>
      <c r="L6199" t="inlineStr"/>
      <c r="M6199" t="inlineStr"/>
      <c r="N6199" t="inlineStr"/>
      <c r="O6199" t="n">
        <v>-0</v>
      </c>
      <c r="P6199" t="n">
        <v>0</v>
      </c>
      <c r="Q6199" t="n">
        <v>500000000</v>
      </c>
      <c r="R6199" t="inlineStr"/>
      <c r="S6199" t="inlineStr"/>
      <c r="T6199" t="inlineStr"/>
      <c r="U6199" t="n">
        <v>0</v>
      </c>
      <c r="V6199" t="n">
        <v>500000000</v>
      </c>
      <c r="W6199" t="inlineStr"/>
      <c r="X6199" t="inlineStr">
        <is>
          <t>libre unbounded</t>
        </is>
      </c>
    </row>
    <row r="6200" ht="15" customHeight="1" s="1003">
      <c r="A6200" s="1019" t="inlineStr">
        <is>
          <t>Grignons d'olive</t>
        </is>
      </c>
      <c r="B6200" t="inlineStr">
        <is>
          <t>FAB</t>
        </is>
      </c>
      <c r="C6200" t="inlineStr">
        <is>
          <t>kt</t>
        </is>
      </c>
      <c r="D6200" t="inlineStr">
        <is>
          <t>France</t>
        </is>
      </c>
      <c r="E6200" t="inlineStr">
        <is>
          <t>2023-24</t>
        </is>
      </c>
      <c r="F6200" t="inlineStr">
        <is>
          <t>Pois chiche</t>
        </is>
      </c>
      <c r="G6200" t="inlineStr"/>
      <c r="H6200" t="inlineStr"/>
      <c r="I6200" t="inlineStr"/>
      <c r="J6200" t="inlineStr"/>
      <c r="K6200" t="inlineStr"/>
      <c r="L6200" t="inlineStr"/>
      <c r="M6200" t="inlineStr"/>
      <c r="N6200" t="inlineStr"/>
      <c r="O6200" t="n">
        <v>-0</v>
      </c>
      <c r="P6200" t="n">
        <v>0</v>
      </c>
      <c r="Q6200" t="n">
        <v>500000000</v>
      </c>
      <c r="R6200" t="inlineStr"/>
      <c r="S6200" t="inlineStr"/>
      <c r="T6200" t="inlineStr"/>
      <c r="U6200" t="n">
        <v>0</v>
      </c>
      <c r="V6200" t="n">
        <v>500000000</v>
      </c>
      <c r="W6200" t="inlineStr"/>
      <c r="X6200" t="inlineStr">
        <is>
          <t>libre unbounded</t>
        </is>
      </c>
    </row>
    <row r="6201" ht="15" customHeight="1" s="1003">
      <c r="A6201" s="1019" t="inlineStr">
        <is>
          <t>Grignons d'olive</t>
        </is>
      </c>
      <c r="B6201" t="inlineStr">
        <is>
          <t>FAF</t>
        </is>
      </c>
      <c r="C6201" t="inlineStr">
        <is>
          <t>kt</t>
        </is>
      </c>
      <c r="D6201" t="inlineStr">
        <is>
          <t>France</t>
        </is>
      </c>
      <c r="E6201" t="inlineStr">
        <is>
          <t>2023-24</t>
        </is>
      </c>
      <c r="F6201" t="inlineStr">
        <is>
          <t>Pois chiche</t>
        </is>
      </c>
      <c r="G6201" t="inlineStr"/>
      <c r="H6201" t="inlineStr"/>
      <c r="I6201" t="inlineStr"/>
      <c r="J6201" t="inlineStr"/>
      <c r="K6201" t="inlineStr"/>
      <c r="L6201" t="inlineStr"/>
      <c r="M6201" t="inlineStr"/>
      <c r="N6201" t="inlineStr"/>
      <c r="O6201" t="n">
        <v>-0</v>
      </c>
      <c r="P6201" t="n">
        <v>0</v>
      </c>
      <c r="Q6201" t="n">
        <v>500000000</v>
      </c>
      <c r="R6201" t="inlineStr"/>
      <c r="S6201" t="inlineStr"/>
      <c r="T6201" t="inlineStr"/>
      <c r="U6201" t="n">
        <v>0</v>
      </c>
      <c r="V6201" t="n">
        <v>500000000</v>
      </c>
      <c r="W6201" t="inlineStr"/>
      <c r="X6201" t="inlineStr">
        <is>
          <t>libre unbounded</t>
        </is>
      </c>
    </row>
    <row r="6202" ht="15" customHeight="1" s="1003">
      <c r="A6202" s="1019" t="inlineStr">
        <is>
          <t>Grignons d'olive</t>
        </is>
      </c>
      <c r="B6202" t="inlineStr">
        <is>
          <t>Direct élevage</t>
        </is>
      </c>
      <c r="C6202" t="inlineStr">
        <is>
          <t>kt</t>
        </is>
      </c>
      <c r="D6202" t="inlineStr">
        <is>
          <t>France</t>
        </is>
      </c>
      <c r="E6202" t="inlineStr">
        <is>
          <t>2023-24</t>
        </is>
      </c>
      <c r="F6202" t="inlineStr">
        <is>
          <t>Pois chiche</t>
        </is>
      </c>
      <c r="G6202" t="inlineStr"/>
      <c r="H6202" t="inlineStr"/>
      <c r="I6202" t="inlineStr"/>
      <c r="J6202" t="inlineStr"/>
      <c r="K6202" t="inlineStr"/>
      <c r="L6202" t="inlineStr"/>
      <c r="M6202" t="inlineStr"/>
      <c r="N6202" t="inlineStr"/>
      <c r="O6202" t="n">
        <v>-0</v>
      </c>
      <c r="P6202" t="n">
        <v>0</v>
      </c>
      <c r="Q6202" t="n">
        <v>500000000</v>
      </c>
      <c r="R6202" t="inlineStr"/>
      <c r="S6202" t="inlineStr"/>
      <c r="T6202" t="inlineStr"/>
      <c r="U6202" t="n">
        <v>0</v>
      </c>
      <c r="V6202" t="n">
        <v>500000000</v>
      </c>
      <c r="W6202" t="inlineStr"/>
      <c r="X6202" t="inlineStr">
        <is>
          <t>libre unbounded</t>
        </is>
      </c>
    </row>
    <row r="6203" ht="15" customHeight="1" s="1003">
      <c r="A6203" s="1019" t="inlineStr">
        <is>
          <t>Grignons d'olive</t>
        </is>
      </c>
      <c r="B6203" t="inlineStr">
        <is>
          <t>Petfood</t>
        </is>
      </c>
      <c r="C6203" t="inlineStr">
        <is>
          <t>kt</t>
        </is>
      </c>
      <c r="D6203" t="inlineStr">
        <is>
          <t>France</t>
        </is>
      </c>
      <c r="E6203" t="inlineStr">
        <is>
          <t>2023-24</t>
        </is>
      </c>
      <c r="F6203" t="inlineStr">
        <is>
          <t>Pois chiche</t>
        </is>
      </c>
      <c r="G6203" t="inlineStr"/>
      <c r="H6203" t="inlineStr"/>
      <c r="I6203" t="inlineStr"/>
      <c r="J6203" t="inlineStr"/>
      <c r="K6203" t="inlineStr"/>
      <c r="L6203" t="inlineStr"/>
      <c r="M6203" t="inlineStr"/>
      <c r="N6203" t="inlineStr"/>
      <c r="O6203" t="n">
        <v>-0</v>
      </c>
      <c r="P6203" t="n">
        <v>0</v>
      </c>
      <c r="Q6203" t="n">
        <v>500000000</v>
      </c>
      <c r="R6203" t="inlineStr"/>
      <c r="S6203" t="inlineStr"/>
      <c r="T6203" t="inlineStr"/>
      <c r="U6203" t="n">
        <v>0</v>
      </c>
      <c r="V6203" t="n">
        <v>500000000</v>
      </c>
      <c r="W6203" t="inlineStr"/>
      <c r="X6203" t="inlineStr">
        <is>
          <t>libre unbounded</t>
        </is>
      </c>
    </row>
    <row r="6204" ht="15" customHeight="1" s="1003">
      <c r="A6204" s="1019" t="inlineStr">
        <is>
          <t>Grignons d'olive</t>
        </is>
      </c>
      <c r="B6204" t="inlineStr">
        <is>
          <t>Alimentation animale rente</t>
        </is>
      </c>
      <c r="C6204" t="inlineStr">
        <is>
          <t>kt</t>
        </is>
      </c>
      <c r="D6204" t="inlineStr">
        <is>
          <t>France</t>
        </is>
      </c>
      <c r="E6204" t="inlineStr">
        <is>
          <t>2023-24</t>
        </is>
      </c>
      <c r="F6204" t="inlineStr">
        <is>
          <t>Pois chiche</t>
        </is>
      </c>
      <c r="G6204" t="inlineStr"/>
      <c r="H6204" t="inlineStr"/>
      <c r="I6204" t="inlineStr"/>
      <c r="J6204" t="inlineStr"/>
      <c r="K6204" t="inlineStr"/>
      <c r="L6204" t="inlineStr"/>
      <c r="M6204" t="inlineStr"/>
      <c r="N6204" t="inlineStr"/>
      <c r="O6204" t="n">
        <v>-0</v>
      </c>
      <c r="P6204" t="n">
        <v>0</v>
      </c>
      <c r="Q6204" t="n">
        <v>500000000</v>
      </c>
      <c r="R6204" t="inlineStr"/>
      <c r="S6204" t="inlineStr"/>
      <c r="T6204" t="inlineStr"/>
      <c r="U6204" t="n">
        <v>0</v>
      </c>
      <c r="V6204" t="n">
        <v>500000000</v>
      </c>
      <c r="W6204" t="inlineStr"/>
      <c r="X6204" t="inlineStr">
        <is>
          <t>libre unbounded</t>
        </is>
      </c>
    </row>
    <row r="6205" ht="15" customHeight="1" s="1003">
      <c r="A6205" s="1019" t="inlineStr">
        <is>
          <t>Grignons d'olive</t>
        </is>
      </c>
      <c r="B6205" t="inlineStr">
        <is>
          <t>Hors FAB</t>
        </is>
      </c>
      <c r="C6205" t="inlineStr">
        <is>
          <t>kt</t>
        </is>
      </c>
      <c r="D6205" t="inlineStr">
        <is>
          <t>France</t>
        </is>
      </c>
      <c r="E6205" t="inlineStr">
        <is>
          <t>2023-24</t>
        </is>
      </c>
      <c r="F6205" t="inlineStr">
        <is>
          <t>Pois chiche</t>
        </is>
      </c>
      <c r="G6205" t="inlineStr"/>
      <c r="H6205" t="inlineStr"/>
      <c r="I6205" t="inlineStr"/>
      <c r="J6205" t="inlineStr"/>
      <c r="K6205" t="inlineStr"/>
      <c r="L6205" t="inlineStr"/>
      <c r="M6205" t="inlineStr"/>
      <c r="N6205" t="inlineStr"/>
      <c r="O6205" t="n">
        <v>-0</v>
      </c>
      <c r="P6205" t="n">
        <v>0</v>
      </c>
      <c r="Q6205" t="n">
        <v>500000000</v>
      </c>
      <c r="R6205" t="inlineStr"/>
      <c r="S6205" t="inlineStr"/>
      <c r="T6205" t="inlineStr"/>
      <c r="U6205" t="n">
        <v>0</v>
      </c>
      <c r="V6205" t="n">
        <v>500000000</v>
      </c>
      <c r="W6205" t="inlineStr"/>
      <c r="X6205" t="inlineStr">
        <is>
          <t>libre unbounded</t>
        </is>
      </c>
    </row>
    <row r="6206" ht="15" customHeight="1" s="1003">
      <c r="A6206" s="1019" t="inlineStr">
        <is>
          <t>Grignons d'olive</t>
        </is>
      </c>
      <c r="B6206" t="inlineStr">
        <is>
          <t>Export</t>
        </is>
      </c>
      <c r="C6206" t="inlineStr">
        <is>
          <t>kt</t>
        </is>
      </c>
      <c r="D6206" t="inlineStr">
        <is>
          <t>France</t>
        </is>
      </c>
      <c r="E6206" t="inlineStr">
        <is>
          <t>2023-24</t>
        </is>
      </c>
      <c r="F6206" t="inlineStr">
        <is>
          <t>Pois chiche</t>
        </is>
      </c>
      <c r="G6206" t="inlineStr"/>
      <c r="H6206" t="inlineStr"/>
      <c r="I6206" t="inlineStr"/>
      <c r="J6206" t="inlineStr"/>
      <c r="K6206" t="inlineStr"/>
      <c r="L6206" t="inlineStr"/>
      <c r="M6206" t="inlineStr"/>
      <c r="N6206" t="inlineStr"/>
      <c r="O6206" t="n">
        <v>-0</v>
      </c>
      <c r="P6206" t="n">
        <v>0</v>
      </c>
      <c r="Q6206" t="n">
        <v>500000000</v>
      </c>
      <c r="R6206" t="inlineStr"/>
      <c r="S6206" t="inlineStr"/>
      <c r="T6206" t="inlineStr"/>
      <c r="U6206" t="n">
        <v>0</v>
      </c>
      <c r="V6206" t="n">
        <v>500000000</v>
      </c>
      <c r="W6206" t="inlineStr"/>
      <c r="X6206" t="inlineStr">
        <is>
          <t>libre unbounded</t>
        </is>
      </c>
    </row>
    <row r="6207" ht="15" customHeight="1" s="1003">
      <c r="A6207" s="1019" t="inlineStr">
        <is>
          <t>Olives de table</t>
        </is>
      </c>
      <c r="B6207" t="inlineStr">
        <is>
          <t>Vente directe et autoconsommation</t>
        </is>
      </c>
      <c r="C6207" t="inlineStr">
        <is>
          <t>kt</t>
        </is>
      </c>
      <c r="D6207" t="inlineStr">
        <is>
          <t>France</t>
        </is>
      </c>
      <c r="E6207" t="inlineStr">
        <is>
          <t>2023-24</t>
        </is>
      </c>
      <c r="F6207" t="inlineStr">
        <is>
          <t>Pois chiche</t>
        </is>
      </c>
      <c r="G6207" t="inlineStr"/>
      <c r="H6207" t="inlineStr"/>
      <c r="I6207" t="inlineStr"/>
      <c r="J6207" t="inlineStr"/>
      <c r="K6207" t="inlineStr"/>
      <c r="L6207" t="inlineStr"/>
      <c r="M6207" t="inlineStr"/>
      <c r="N6207" t="inlineStr"/>
      <c r="O6207" t="n">
        <v>-0</v>
      </c>
      <c r="P6207" t="n">
        <v>0</v>
      </c>
      <c r="Q6207" t="n">
        <v>500000000</v>
      </c>
      <c r="R6207" t="inlineStr"/>
      <c r="S6207" t="inlineStr"/>
      <c r="T6207" t="inlineStr"/>
      <c r="U6207" t="n">
        <v>0</v>
      </c>
      <c r="V6207" t="n">
        <v>500000000</v>
      </c>
      <c r="W6207" t="inlineStr"/>
      <c r="X6207" t="inlineStr">
        <is>
          <t>libre unbounded</t>
        </is>
      </c>
    </row>
    <row r="6208" ht="15" customHeight="1" s="1003">
      <c r="A6208" s="1019" t="inlineStr">
        <is>
          <t>Olives de table</t>
        </is>
      </c>
      <c r="B6208" t="inlineStr">
        <is>
          <t>Circuits spécialisés</t>
        </is>
      </c>
      <c r="C6208" t="inlineStr">
        <is>
          <t>kt</t>
        </is>
      </c>
      <c r="D6208" t="inlineStr">
        <is>
          <t>France</t>
        </is>
      </c>
      <c r="E6208" t="inlineStr">
        <is>
          <t>2023-24</t>
        </is>
      </c>
      <c r="F6208" t="inlineStr">
        <is>
          <t>Pois chiche</t>
        </is>
      </c>
      <c r="G6208" t="inlineStr"/>
      <c r="H6208" t="inlineStr"/>
      <c r="I6208" t="inlineStr"/>
      <c r="J6208" t="inlineStr"/>
      <c r="K6208" t="inlineStr"/>
      <c r="L6208" t="inlineStr"/>
      <c r="M6208" t="inlineStr"/>
      <c r="N6208" t="inlineStr"/>
      <c r="O6208" t="n">
        <v>-0</v>
      </c>
      <c r="P6208" t="n">
        <v>0</v>
      </c>
      <c r="Q6208" t="n">
        <v>500000000</v>
      </c>
      <c r="R6208" t="inlineStr"/>
      <c r="S6208" t="inlineStr"/>
      <c r="T6208" t="inlineStr"/>
      <c r="U6208" t="n">
        <v>0</v>
      </c>
      <c r="V6208" t="n">
        <v>500000000</v>
      </c>
      <c r="W6208" t="inlineStr"/>
      <c r="X6208" t="inlineStr">
        <is>
          <t>libre unbounded</t>
        </is>
      </c>
    </row>
    <row r="6209" ht="15" customHeight="1" s="1003">
      <c r="A6209" s="1019" t="inlineStr">
        <is>
          <t>Olives de table</t>
        </is>
      </c>
      <c r="B6209" t="inlineStr">
        <is>
          <t>RHD</t>
        </is>
      </c>
      <c r="C6209" t="inlineStr">
        <is>
          <t>kt</t>
        </is>
      </c>
      <c r="D6209" t="inlineStr">
        <is>
          <t>France</t>
        </is>
      </c>
      <c r="E6209" t="inlineStr">
        <is>
          <t>2023-24</t>
        </is>
      </c>
      <c r="F6209" t="inlineStr">
        <is>
          <t>Pois chiche</t>
        </is>
      </c>
      <c r="G6209" t="inlineStr"/>
      <c r="H6209" t="inlineStr"/>
      <c r="I6209" t="inlineStr"/>
      <c r="J6209" t="inlineStr"/>
      <c r="K6209" t="inlineStr"/>
      <c r="L6209" t="inlineStr"/>
      <c r="M6209" t="inlineStr"/>
      <c r="N6209" t="inlineStr"/>
      <c r="O6209" t="n">
        <v>-0</v>
      </c>
      <c r="P6209" t="n">
        <v>0</v>
      </c>
      <c r="Q6209" t="n">
        <v>500000000</v>
      </c>
      <c r="R6209" t="inlineStr"/>
      <c r="S6209" t="inlineStr"/>
      <c r="T6209" t="inlineStr"/>
      <c r="U6209" t="n">
        <v>0</v>
      </c>
      <c r="V6209" t="n">
        <v>500000000</v>
      </c>
      <c r="W6209" t="inlineStr"/>
      <c r="X6209" t="inlineStr">
        <is>
          <t>libre unbounded</t>
        </is>
      </c>
    </row>
    <row r="6210" ht="15" customHeight="1" s="1003">
      <c r="A6210" s="1019" t="inlineStr">
        <is>
          <t>Olives de table</t>
        </is>
      </c>
      <c r="B6210" t="inlineStr">
        <is>
          <t>Autres IAA</t>
        </is>
      </c>
      <c r="C6210" t="inlineStr">
        <is>
          <t>kt</t>
        </is>
      </c>
      <c r="D6210" t="inlineStr">
        <is>
          <t>France</t>
        </is>
      </c>
      <c r="E6210" t="inlineStr">
        <is>
          <t>2023-24</t>
        </is>
      </c>
      <c r="F6210" t="inlineStr">
        <is>
          <t>Pois chiche</t>
        </is>
      </c>
      <c r="G6210" t="inlineStr"/>
      <c r="H6210" t="inlineStr"/>
      <c r="I6210" t="inlineStr"/>
      <c r="J6210" t="inlineStr"/>
      <c r="K6210" t="inlineStr"/>
      <c r="L6210" t="inlineStr"/>
      <c r="M6210" t="inlineStr"/>
      <c r="N6210" t="inlineStr"/>
      <c r="O6210" t="n">
        <v>-0</v>
      </c>
      <c r="P6210" t="n">
        <v>0</v>
      </c>
      <c r="Q6210" t="n">
        <v>500000000</v>
      </c>
      <c r="R6210" t="inlineStr"/>
      <c r="S6210" t="inlineStr"/>
      <c r="T6210" t="inlineStr"/>
      <c r="U6210" t="n">
        <v>0</v>
      </c>
      <c r="V6210" t="n">
        <v>500000000</v>
      </c>
      <c r="W6210" t="inlineStr"/>
      <c r="X6210" t="inlineStr">
        <is>
          <t>libre unbounded</t>
        </is>
      </c>
    </row>
    <row r="6211" ht="15" customHeight="1" s="1003">
      <c r="A6211" s="1019" t="inlineStr">
        <is>
          <t>Olives de table</t>
        </is>
      </c>
      <c r="B6211" t="inlineStr">
        <is>
          <t>Alimentation humaine</t>
        </is>
      </c>
      <c r="C6211" t="inlineStr">
        <is>
          <t>kt</t>
        </is>
      </c>
      <c r="D6211" t="inlineStr">
        <is>
          <t>France</t>
        </is>
      </c>
      <c r="E6211" t="inlineStr">
        <is>
          <t>2023-24</t>
        </is>
      </c>
      <c r="F6211" t="inlineStr">
        <is>
          <t>Pois chiche</t>
        </is>
      </c>
      <c r="G6211" t="inlineStr"/>
      <c r="H6211" t="inlineStr"/>
      <c r="I6211" t="inlineStr"/>
      <c r="J6211" t="inlineStr"/>
      <c r="K6211" t="inlineStr"/>
      <c r="L6211" t="inlineStr"/>
      <c r="M6211" t="inlineStr"/>
      <c r="N6211" t="inlineStr"/>
      <c r="O6211" t="n">
        <v>-0</v>
      </c>
      <c r="P6211" t="n">
        <v>0</v>
      </c>
      <c r="Q6211" t="n">
        <v>500000000</v>
      </c>
      <c r="R6211" t="inlineStr"/>
      <c r="S6211" t="inlineStr"/>
      <c r="T6211" t="inlineStr"/>
      <c r="U6211" t="n">
        <v>0</v>
      </c>
      <c r="V6211" t="n">
        <v>500000000</v>
      </c>
      <c r="W6211" t="inlineStr"/>
      <c r="X6211" t="inlineStr">
        <is>
          <t>libre unbounded</t>
        </is>
      </c>
    </row>
    <row r="6212" ht="15" customHeight="1" s="1003">
      <c r="A6212" s="1019" t="inlineStr">
        <is>
          <t>Olives de table</t>
        </is>
      </c>
      <c r="B6212" t="inlineStr">
        <is>
          <t>Ménages</t>
        </is>
      </c>
      <c r="C6212" t="inlineStr">
        <is>
          <t>kt</t>
        </is>
      </c>
      <c r="D6212" t="inlineStr">
        <is>
          <t>France</t>
        </is>
      </c>
      <c r="E6212" t="inlineStr">
        <is>
          <t>2023-24</t>
        </is>
      </c>
      <c r="F6212" t="inlineStr">
        <is>
          <t>Pois chiche</t>
        </is>
      </c>
      <c r="G6212" t="inlineStr"/>
      <c r="H6212" t="inlineStr"/>
      <c r="I6212" t="inlineStr"/>
      <c r="J6212" t="inlineStr"/>
      <c r="K6212" t="inlineStr"/>
      <c r="L6212" t="inlineStr"/>
      <c r="M6212" t="inlineStr"/>
      <c r="N6212" t="inlineStr"/>
      <c r="O6212" t="n">
        <v>-0</v>
      </c>
      <c r="P6212" t="n">
        <v>0</v>
      </c>
      <c r="Q6212" t="n">
        <v>500000000</v>
      </c>
      <c r="R6212" t="inlineStr"/>
      <c r="S6212" t="inlineStr"/>
      <c r="T6212" t="inlineStr"/>
      <c r="U6212" t="n">
        <v>0</v>
      </c>
      <c r="V6212" t="n">
        <v>500000000</v>
      </c>
      <c r="W6212" t="inlineStr"/>
      <c r="X6212" t="inlineStr">
        <is>
          <t>libre unbounded</t>
        </is>
      </c>
    </row>
    <row r="6213" ht="15" customHeight="1" s="1003">
      <c r="A6213" s="1019" t="inlineStr">
        <is>
          <t>Olives de table</t>
        </is>
      </c>
      <c r="B6213" t="inlineStr">
        <is>
          <t>Usages alimentaires</t>
        </is>
      </c>
      <c r="C6213" t="inlineStr">
        <is>
          <t>kt</t>
        </is>
      </c>
      <c r="D6213" t="inlineStr">
        <is>
          <t>France</t>
        </is>
      </c>
      <c r="E6213" t="inlineStr">
        <is>
          <t>2023-24</t>
        </is>
      </c>
      <c r="F6213" t="inlineStr">
        <is>
          <t>Pois chiche</t>
        </is>
      </c>
      <c r="G6213" t="inlineStr"/>
      <c r="H6213" t="inlineStr"/>
      <c r="I6213" t="inlineStr"/>
      <c r="J6213" t="inlineStr"/>
      <c r="K6213" t="inlineStr"/>
      <c r="L6213" t="inlineStr"/>
      <c r="M6213" t="inlineStr"/>
      <c r="N6213" t="inlineStr"/>
      <c r="O6213" t="n">
        <v>-0</v>
      </c>
      <c r="P6213" t="n">
        <v>0</v>
      </c>
      <c r="Q6213" t="n">
        <v>500000000</v>
      </c>
      <c r="R6213" t="inlineStr"/>
      <c r="S6213" t="inlineStr"/>
      <c r="T6213" t="inlineStr"/>
      <c r="U6213" t="n">
        <v>0</v>
      </c>
      <c r="V6213" t="n">
        <v>500000000</v>
      </c>
      <c r="W6213" t="inlineStr"/>
      <c r="X6213" t="inlineStr">
        <is>
          <t>libre unbounded</t>
        </is>
      </c>
    </row>
    <row r="6214" ht="15" customHeight="1" s="1003">
      <c r="A6214" s="1019" t="inlineStr">
        <is>
          <t>Olives de table</t>
        </is>
      </c>
      <c r="B6214" t="inlineStr">
        <is>
          <t>Débouchés</t>
        </is>
      </c>
      <c r="C6214" t="inlineStr">
        <is>
          <t>kt</t>
        </is>
      </c>
      <c r="D6214" t="inlineStr">
        <is>
          <t>France</t>
        </is>
      </c>
      <c r="E6214" t="inlineStr">
        <is>
          <t>2023-24</t>
        </is>
      </c>
      <c r="F6214" t="inlineStr">
        <is>
          <t>Pois chiche</t>
        </is>
      </c>
      <c r="G6214" t="inlineStr"/>
      <c r="H6214" t="inlineStr"/>
      <c r="I6214" t="inlineStr"/>
      <c r="J6214" t="inlineStr"/>
      <c r="K6214" t="inlineStr"/>
      <c r="L6214" t="inlineStr"/>
      <c r="M6214" t="inlineStr"/>
      <c r="N6214" t="inlineStr"/>
      <c r="O6214" t="n">
        <v>-0</v>
      </c>
      <c r="P6214" t="n">
        <v>0</v>
      </c>
      <c r="Q6214" t="n">
        <v>500000000</v>
      </c>
      <c r="R6214" t="inlineStr"/>
      <c r="S6214" t="inlineStr"/>
      <c r="T6214" t="inlineStr"/>
      <c r="U6214" t="n">
        <v>0</v>
      </c>
      <c r="V6214" t="n">
        <v>500000000</v>
      </c>
      <c r="W6214" t="inlineStr"/>
      <c r="X6214" t="inlineStr">
        <is>
          <t>libre unbounded</t>
        </is>
      </c>
    </row>
    <row r="6215" ht="15" customHeight="1" s="1003">
      <c r="A6215" s="1019" t="inlineStr">
        <is>
          <t>Olives de table</t>
        </is>
      </c>
      <c r="B6215" t="inlineStr">
        <is>
          <t>Export</t>
        </is>
      </c>
      <c r="C6215" t="inlineStr">
        <is>
          <t>kt</t>
        </is>
      </c>
      <c r="D6215" t="inlineStr">
        <is>
          <t>France</t>
        </is>
      </c>
      <c r="E6215" t="inlineStr">
        <is>
          <t>2023-24</t>
        </is>
      </c>
      <c r="F6215" t="inlineStr">
        <is>
          <t>Pois chiche</t>
        </is>
      </c>
      <c r="G6215" t="inlineStr"/>
      <c r="H6215" t="inlineStr"/>
      <c r="I6215" t="inlineStr"/>
      <c r="J6215" t="inlineStr"/>
      <c r="K6215" t="inlineStr"/>
      <c r="L6215" t="inlineStr"/>
      <c r="M6215" t="inlineStr"/>
      <c r="N6215" t="inlineStr"/>
      <c r="O6215" t="n">
        <v>-0</v>
      </c>
      <c r="P6215" t="n">
        <v>0</v>
      </c>
      <c r="Q6215" t="n">
        <v>500000000</v>
      </c>
      <c r="R6215" t="inlineStr"/>
      <c r="S6215" t="inlineStr"/>
      <c r="T6215" t="inlineStr"/>
      <c r="U6215" t="n">
        <v>0</v>
      </c>
      <c r="V6215" t="n">
        <v>500000000</v>
      </c>
      <c r="W6215" t="inlineStr"/>
      <c r="X6215" t="inlineStr">
        <is>
          <t>libre unbounded</t>
        </is>
      </c>
    </row>
    <row r="6216" ht="15" customHeight="1" s="1003">
      <c r="A6216" s="1019" t="inlineStr">
        <is>
          <t>Olives de table</t>
        </is>
      </c>
      <c r="B6216" t="inlineStr">
        <is>
          <t>GMS</t>
        </is>
      </c>
      <c r="C6216" t="inlineStr">
        <is>
          <t>kt</t>
        </is>
      </c>
      <c r="D6216" t="inlineStr">
        <is>
          <t>France</t>
        </is>
      </c>
      <c r="E6216" t="inlineStr">
        <is>
          <t>2023-24</t>
        </is>
      </c>
      <c r="F6216" t="inlineStr">
        <is>
          <t>Pois chiche</t>
        </is>
      </c>
      <c r="G6216" t="inlineStr"/>
      <c r="H6216" t="inlineStr"/>
      <c r="I6216" t="inlineStr"/>
      <c r="J6216" t="inlineStr"/>
      <c r="K6216" t="inlineStr"/>
      <c r="L6216" t="inlineStr"/>
      <c r="M6216" t="inlineStr"/>
      <c r="N6216" t="inlineStr"/>
      <c r="O6216" t="n">
        <v>-0</v>
      </c>
      <c r="P6216" t="n">
        <v>0</v>
      </c>
      <c r="Q6216" t="n">
        <v>500000000</v>
      </c>
      <c r="R6216" t="inlineStr"/>
      <c r="S6216" t="inlineStr"/>
      <c r="T6216" t="inlineStr"/>
      <c r="U6216" t="n">
        <v>0</v>
      </c>
      <c r="V6216" t="n">
        <v>500000000</v>
      </c>
      <c r="W6216" t="inlineStr"/>
      <c r="X6216" t="inlineStr">
        <is>
          <t>libre unbounded</t>
        </is>
      </c>
    </row>
    <row r="6217" ht="15" customHeight="1" s="1003">
      <c r="A6217" s="1019" t="inlineStr">
        <is>
          <t>Olives de table</t>
        </is>
      </c>
      <c r="B6217" t="inlineStr">
        <is>
          <t>Circuits généralistes</t>
        </is>
      </c>
      <c r="C6217" t="inlineStr">
        <is>
          <t>kt</t>
        </is>
      </c>
      <c r="D6217" t="inlineStr">
        <is>
          <t>France</t>
        </is>
      </c>
      <c r="E6217" t="inlineStr">
        <is>
          <t>2023-24</t>
        </is>
      </c>
      <c r="F6217" t="inlineStr">
        <is>
          <t>Pois chiche</t>
        </is>
      </c>
      <c r="G6217" t="inlineStr"/>
      <c r="H6217" t="inlineStr"/>
      <c r="I6217" t="inlineStr"/>
      <c r="J6217" t="inlineStr"/>
      <c r="K6217" t="inlineStr"/>
      <c r="L6217" t="inlineStr"/>
      <c r="M6217" t="inlineStr"/>
      <c r="N6217" t="inlineStr"/>
      <c r="O6217" t="n">
        <v>-0</v>
      </c>
      <c r="P6217" t="n">
        <v>0</v>
      </c>
      <c r="Q6217" t="n">
        <v>500000000</v>
      </c>
      <c r="R6217" t="inlineStr"/>
      <c r="S6217" t="inlineStr"/>
      <c r="T6217" t="inlineStr"/>
      <c r="U6217" t="n">
        <v>0</v>
      </c>
      <c r="V6217" t="n">
        <v>500000000</v>
      </c>
      <c r="W6217" t="inlineStr"/>
      <c r="X6217" t="inlineStr">
        <is>
          <t>libre unbounded</t>
        </is>
      </c>
    </row>
    <row r="6218" ht="15" customHeight="1" s="1003">
      <c r="A6218" s="1019" t="inlineStr">
        <is>
          <t>Olives de table</t>
        </is>
      </c>
      <c r="B6218" t="inlineStr">
        <is>
          <t>Ecart statistique</t>
        </is>
      </c>
      <c r="C6218" t="inlineStr">
        <is>
          <t>kt</t>
        </is>
      </c>
      <c r="D6218" t="inlineStr">
        <is>
          <t>France</t>
        </is>
      </c>
      <c r="E6218" t="inlineStr">
        <is>
          <t>2023-24</t>
        </is>
      </c>
      <c r="F6218" t="inlineStr">
        <is>
          <t>Pois chiche</t>
        </is>
      </c>
      <c r="G6218" t="inlineStr"/>
      <c r="H6218" t="inlineStr"/>
      <c r="I6218" t="inlineStr"/>
      <c r="J6218" t="inlineStr"/>
      <c r="K6218" t="inlineStr"/>
      <c r="L6218" t="inlineStr"/>
      <c r="M6218" t="inlineStr"/>
      <c r="N6218" t="inlineStr"/>
      <c r="O6218" t="n">
        <v>-0</v>
      </c>
      <c r="P6218" t="n">
        <v>0</v>
      </c>
      <c r="Q6218" t="n">
        <v>500000000</v>
      </c>
      <c r="R6218" t="inlineStr"/>
      <c r="S6218" t="inlineStr"/>
      <c r="T6218" t="inlineStr"/>
      <c r="U6218" t="n">
        <v>0</v>
      </c>
      <c r="V6218" t="n">
        <v>500000000</v>
      </c>
      <c r="W6218" t="inlineStr"/>
      <c r="X6218" t="inlineStr">
        <is>
          <t>libre unbounded</t>
        </is>
      </c>
    </row>
    <row r="6219" ht="15" customHeight="1" s="1003">
      <c r="A6219" s="1019" t="inlineStr">
        <is>
          <t>Produits alimentaires</t>
        </is>
      </c>
      <c r="B6219" t="inlineStr">
        <is>
          <t>GMS</t>
        </is>
      </c>
      <c r="C6219" t="inlineStr">
        <is>
          <t>kt</t>
        </is>
      </c>
      <c r="D6219" t="inlineStr">
        <is>
          <t>France</t>
        </is>
      </c>
      <c r="E6219" t="inlineStr">
        <is>
          <t>2023-24</t>
        </is>
      </c>
      <c r="F6219" t="inlineStr">
        <is>
          <t>Pois chiche</t>
        </is>
      </c>
      <c r="G6219" t="inlineStr">
        <is>
          <t>Consommation de produits alimentaires par les GMS (en volume de matière première) = 28 kt (OléoProtéines - Terres Univia)</t>
        </is>
      </c>
      <c r="H6219" t="inlineStr"/>
      <c r="I6219" t="inlineStr">
        <is>
          <t>OléoProtéines - Terres Univia</t>
        </is>
      </c>
      <c r="J6219" t="inlineStr">
        <is>
          <t>Utilisation du volume de 2023</t>
        </is>
      </c>
      <c r="K6219" t="inlineStr">
        <is>
          <t>Volume</t>
        </is>
      </c>
      <c r="L6219" t="inlineStr">
        <is>
          <t>Consommation de produits alimentaires par les GMS (en volume de matière première)</t>
        </is>
      </c>
      <c r="M6219" t="inlineStr">
        <is>
          <t>Consommation - OléoProtéines</t>
        </is>
      </c>
      <c r="N6219" t="inlineStr"/>
      <c r="O6219" t="n">
        <v>28</v>
      </c>
      <c r="P6219" t="inlineStr"/>
      <c r="Q6219" t="inlineStr"/>
      <c r="R6219" t="n">
        <v>28</v>
      </c>
      <c r="S6219" t="n">
        <v>1.4</v>
      </c>
      <c r="T6219" t="n">
        <v>0.1</v>
      </c>
      <c r="U6219" t="n">
        <v>0</v>
      </c>
      <c r="V6219" t="n">
        <v>500000000</v>
      </c>
      <c r="W6219" t="n">
        <v>0</v>
      </c>
      <c r="X6219" t="inlineStr">
        <is>
          <t>mesuré</t>
        </is>
      </c>
    </row>
    <row r="6220" ht="15" customHeight="1" s="1003">
      <c r="A6220" s="1019" t="inlineStr">
        <is>
          <t>Produits alimentaires</t>
        </is>
      </c>
      <c r="B6220" t="inlineStr">
        <is>
          <t>Circuits spécialisés</t>
        </is>
      </c>
      <c r="C6220" t="inlineStr">
        <is>
          <t>kt</t>
        </is>
      </c>
      <c r="D6220" t="inlineStr">
        <is>
          <t>France</t>
        </is>
      </c>
      <c r="E6220" t="inlineStr">
        <is>
          <t>2023-24</t>
        </is>
      </c>
      <c r="F6220" t="inlineStr">
        <is>
          <t>Pois chiche</t>
        </is>
      </c>
      <c r="G6220" t="inlineStr">
        <is>
          <t>Consommation de produits alimentaires par les circuits spécialisés (en volume de matière première) = 1 kt (OléoProtéines - Terres Univia)</t>
        </is>
      </c>
      <c r="H6220" t="inlineStr"/>
      <c r="I6220" t="inlineStr">
        <is>
          <t>OléoProtéines - Terres Univia</t>
        </is>
      </c>
      <c r="J6220" t="inlineStr">
        <is>
          <t>Utilisation du volume de 2023</t>
        </is>
      </c>
      <c r="K6220" t="inlineStr">
        <is>
          <t>Volume</t>
        </is>
      </c>
      <c r="L6220" t="inlineStr">
        <is>
          <t>Consommation de produits alimentaires par les circuits spécialisés (en volume de matière première)</t>
        </is>
      </c>
      <c r="M6220" t="inlineStr">
        <is>
          <t>Consommation - OléoProtéines</t>
        </is>
      </c>
      <c r="N6220" t="inlineStr"/>
      <c r="O6220" t="n">
        <v>1.4</v>
      </c>
      <c r="P6220" t="inlineStr"/>
      <c r="Q6220" t="inlineStr"/>
      <c r="R6220" t="n">
        <v>1.4</v>
      </c>
      <c r="S6220" t="n">
        <v>0.07000000000000001</v>
      </c>
      <c r="T6220" t="n">
        <v>0.1</v>
      </c>
      <c r="U6220" t="n">
        <v>0</v>
      </c>
      <c r="V6220" t="n">
        <v>500000000</v>
      </c>
      <c r="W6220" t="n">
        <v>0</v>
      </c>
      <c r="X6220" t="inlineStr">
        <is>
          <t>mesuré</t>
        </is>
      </c>
    </row>
    <row r="6221" ht="15" customHeight="1" s="1003">
      <c r="A6221" s="1019" t="inlineStr">
        <is>
          <t>Produits alimentaires</t>
        </is>
      </c>
      <c r="B6221" t="inlineStr">
        <is>
          <t>RHD</t>
        </is>
      </c>
      <c r="C6221" t="inlineStr">
        <is>
          <t>kt</t>
        </is>
      </c>
      <c r="D6221" t="inlineStr">
        <is>
          <t>France</t>
        </is>
      </c>
      <c r="E6221" t="inlineStr">
        <is>
          <t>2023-24</t>
        </is>
      </c>
      <c r="F6221" t="inlineStr">
        <is>
          <t>Pois chiche</t>
        </is>
      </c>
      <c r="G6221" t="inlineStr">
        <is>
          <t>Consommation de produits alimentaires par la RHD (en volume de matière première) = 5 kt (OléoProtéines - Terres Univia)</t>
        </is>
      </c>
      <c r="H6221" t="inlineStr"/>
      <c r="I6221" t="inlineStr">
        <is>
          <t>OléoProtéines - Terres Univia</t>
        </is>
      </c>
      <c r="J6221" t="inlineStr">
        <is>
          <t>Utilisation du volume de 2023</t>
        </is>
      </c>
      <c r="K6221" t="inlineStr">
        <is>
          <t>Volume</t>
        </is>
      </c>
      <c r="L6221" t="inlineStr">
        <is>
          <t>Consommation de produits alimentaires par la RHD (en volume de matière première)</t>
        </is>
      </c>
      <c r="M6221" t="inlineStr">
        <is>
          <t>Consommation - OléoProtéines</t>
        </is>
      </c>
      <c r="N6221" t="inlineStr"/>
      <c r="O6221" t="n">
        <v>4.65</v>
      </c>
      <c r="P6221" t="inlineStr"/>
      <c r="Q6221" t="inlineStr"/>
      <c r="R6221" t="n">
        <v>4.65</v>
      </c>
      <c r="S6221" t="n">
        <v>0.23</v>
      </c>
      <c r="T6221" t="n">
        <v>0.1</v>
      </c>
      <c r="U6221" t="n">
        <v>0</v>
      </c>
      <c r="V6221" t="n">
        <v>500000000</v>
      </c>
      <c r="W6221" t="n">
        <v>0</v>
      </c>
      <c r="X6221" t="inlineStr">
        <is>
          <t>mesuré</t>
        </is>
      </c>
    </row>
    <row r="6222" ht="15" customHeight="1" s="1003">
      <c r="A6222" s="1019" t="inlineStr">
        <is>
          <t>Produits alimentaires</t>
        </is>
      </c>
      <c r="B6222" t="inlineStr">
        <is>
          <t>Autres IAA</t>
        </is>
      </c>
      <c r="C6222" t="inlineStr">
        <is>
          <t>kt</t>
        </is>
      </c>
      <c r="D6222" t="inlineStr">
        <is>
          <t>France</t>
        </is>
      </c>
      <c r="E6222" t="inlineStr">
        <is>
          <t>2023-24</t>
        </is>
      </c>
      <c r="F6222" t="inlineStr">
        <is>
          <t>Pois chiche</t>
        </is>
      </c>
      <c r="G6222" t="inlineStr">
        <is>
          <t>Consommation de produits alimentaires par les autres IAA (en volume de matière première) = 3 kt (OléoProtéines - Terres Univia)</t>
        </is>
      </c>
      <c r="H6222" t="inlineStr"/>
      <c r="I6222" t="inlineStr">
        <is>
          <t>OléoProtéines - Terres Univia</t>
        </is>
      </c>
      <c r="J6222" t="inlineStr">
        <is>
          <t>Utilisation du volume de 2023</t>
        </is>
      </c>
      <c r="K6222" t="inlineStr">
        <is>
          <t>Volume</t>
        </is>
      </c>
      <c r="L6222" t="inlineStr">
        <is>
          <t>Consommation de produits alimentaires par les autres IAA (en volume de matière première)</t>
        </is>
      </c>
      <c r="M6222" t="inlineStr">
        <is>
          <t>Consommation - OléoProtéines</t>
        </is>
      </c>
      <c r="N6222" t="inlineStr"/>
      <c r="O6222" t="n">
        <v>3.06</v>
      </c>
      <c r="P6222" t="inlineStr"/>
      <c r="Q6222" t="inlineStr"/>
      <c r="R6222" t="n">
        <v>3.06</v>
      </c>
      <c r="S6222" t="n">
        <v>0.15</v>
      </c>
      <c r="T6222" t="n">
        <v>0.1</v>
      </c>
      <c r="U6222" t="n">
        <v>0</v>
      </c>
      <c r="V6222" t="n">
        <v>500000000</v>
      </c>
      <c r="W6222" t="n">
        <v>0</v>
      </c>
      <c r="X6222" t="inlineStr">
        <is>
          <t>mesuré</t>
        </is>
      </c>
    </row>
    <row r="6223" ht="15" customHeight="1" s="1003">
      <c r="A6223" s="1019" t="inlineStr">
        <is>
          <t>Produits alimentaires</t>
        </is>
      </c>
      <c r="B6223" t="inlineStr">
        <is>
          <t>Ménages</t>
        </is>
      </c>
      <c r="C6223" t="inlineStr">
        <is>
          <t>kt</t>
        </is>
      </c>
      <c r="D6223" t="inlineStr">
        <is>
          <t>France</t>
        </is>
      </c>
      <c r="E6223" t="inlineStr">
        <is>
          <t>2023-24</t>
        </is>
      </c>
      <c r="F6223" t="inlineStr">
        <is>
          <t>Pois chiche</t>
        </is>
      </c>
      <c r="G6223" t="inlineStr"/>
      <c r="H6223" t="inlineStr"/>
      <c r="I6223" t="inlineStr"/>
      <c r="J6223" t="inlineStr"/>
      <c r="K6223" t="inlineStr"/>
      <c r="L6223" t="inlineStr"/>
      <c r="M6223" t="inlineStr"/>
      <c r="N6223" t="inlineStr"/>
      <c r="O6223" t="n">
        <v>29.4</v>
      </c>
      <c r="P6223" t="inlineStr"/>
      <c r="Q6223" t="inlineStr"/>
      <c r="R6223" t="inlineStr"/>
      <c r="S6223" t="inlineStr"/>
      <c r="T6223" t="inlineStr"/>
      <c r="U6223" t="n">
        <v>0</v>
      </c>
      <c r="V6223" t="n">
        <v>500000000</v>
      </c>
      <c r="W6223" t="inlineStr"/>
      <c r="X6223" t="inlineStr">
        <is>
          <t>déterminé</t>
        </is>
      </c>
    </row>
    <row r="6224" ht="15" customHeight="1" s="1003">
      <c r="A6224" s="1019" t="inlineStr">
        <is>
          <t>Produits alimentaires</t>
        </is>
      </c>
      <c r="B6224" t="inlineStr">
        <is>
          <t>Circuits généralistes</t>
        </is>
      </c>
      <c r="C6224" t="inlineStr">
        <is>
          <t>kt</t>
        </is>
      </c>
      <c r="D6224" t="inlineStr">
        <is>
          <t>France</t>
        </is>
      </c>
      <c r="E6224" t="inlineStr">
        <is>
          <t>2023-24</t>
        </is>
      </c>
      <c r="F6224" t="inlineStr">
        <is>
          <t>Pois chiche</t>
        </is>
      </c>
      <c r="G6224" t="inlineStr"/>
      <c r="H6224" t="inlineStr"/>
      <c r="I6224" t="inlineStr"/>
      <c r="J6224" t="inlineStr"/>
      <c r="K6224" t="inlineStr"/>
      <c r="L6224" t="inlineStr"/>
      <c r="M6224" t="inlineStr"/>
      <c r="N6224" t="inlineStr"/>
      <c r="O6224" t="n">
        <v>28</v>
      </c>
      <c r="P6224" t="inlineStr"/>
      <c r="Q6224" t="inlineStr"/>
      <c r="R6224" t="inlineStr"/>
      <c r="S6224" t="inlineStr"/>
      <c r="T6224" t="inlineStr"/>
      <c r="U6224" t="n">
        <v>0</v>
      </c>
      <c r="V6224" t="n">
        <v>500000000</v>
      </c>
      <c r="W6224" t="inlineStr"/>
      <c r="X6224" t="inlineStr">
        <is>
          <t>déterminé</t>
        </is>
      </c>
    </row>
    <row r="6225" ht="15" customHeight="1" s="1003">
      <c r="A6225" s="1019" t="inlineStr">
        <is>
          <t>Produits alimentaires</t>
        </is>
      </c>
      <c r="B6225" t="inlineStr">
        <is>
          <t>Alimentation humaine</t>
        </is>
      </c>
      <c r="C6225" t="inlineStr">
        <is>
          <t>kt</t>
        </is>
      </c>
      <c r="D6225" t="inlineStr">
        <is>
          <t>France</t>
        </is>
      </c>
      <c r="E6225" t="inlineStr">
        <is>
          <t>2023-24</t>
        </is>
      </c>
      <c r="F6225" t="inlineStr">
        <is>
          <t>Pois chiche</t>
        </is>
      </c>
      <c r="G6225" t="inlineStr"/>
      <c r="H6225" t="inlineStr"/>
      <c r="I6225" t="inlineStr"/>
      <c r="J6225" t="inlineStr"/>
      <c r="K6225" t="inlineStr"/>
      <c r="L6225" t="inlineStr"/>
      <c r="M6225" t="inlineStr"/>
      <c r="N6225" t="inlineStr"/>
      <c r="O6225" t="n">
        <v>37.1</v>
      </c>
      <c r="P6225" t="inlineStr"/>
      <c r="Q6225" t="inlineStr"/>
      <c r="R6225" t="inlineStr"/>
      <c r="S6225" t="inlineStr"/>
      <c r="T6225" t="inlineStr"/>
      <c r="U6225" t="n">
        <v>0</v>
      </c>
      <c r="V6225" t="n">
        <v>500000000</v>
      </c>
      <c r="W6225" t="inlineStr"/>
      <c r="X6225" t="inlineStr">
        <is>
          <t>déterminé</t>
        </is>
      </c>
    </row>
    <row r="6226" ht="15" customHeight="1" s="1003">
      <c r="A6226" s="1019" t="inlineStr">
        <is>
          <t>Produits alimentaires</t>
        </is>
      </c>
      <c r="B6226" t="inlineStr">
        <is>
          <t>Usages alimentaires</t>
        </is>
      </c>
      <c r="C6226" t="inlineStr">
        <is>
          <t>kt</t>
        </is>
      </c>
      <c r="D6226" t="inlineStr">
        <is>
          <t>France</t>
        </is>
      </c>
      <c r="E6226" t="inlineStr">
        <is>
          <t>2023-24</t>
        </is>
      </c>
      <c r="F6226" t="inlineStr">
        <is>
          <t>Pois chiche</t>
        </is>
      </c>
      <c r="G6226" t="inlineStr"/>
      <c r="H6226" t="inlineStr"/>
      <c r="I6226" t="inlineStr"/>
      <c r="J6226" t="inlineStr"/>
      <c r="K6226" t="inlineStr"/>
      <c r="L6226" t="inlineStr"/>
      <c r="M6226" t="inlineStr"/>
      <c r="N6226" t="inlineStr"/>
      <c r="O6226" t="n">
        <v>37.1</v>
      </c>
      <c r="P6226" t="inlineStr"/>
      <c r="Q6226" t="inlineStr"/>
      <c r="R6226" t="inlineStr"/>
      <c r="S6226" t="inlineStr"/>
      <c r="T6226" t="inlineStr"/>
      <c r="U6226" t="n">
        <v>0</v>
      </c>
      <c r="V6226" t="n">
        <v>500000000</v>
      </c>
      <c r="W6226" t="inlineStr"/>
      <c r="X6226" t="inlineStr">
        <is>
          <t>déterminé</t>
        </is>
      </c>
    </row>
    <row r="6227" ht="15" customHeight="1" s="1003">
      <c r="A6227" s="1019" t="inlineStr">
        <is>
          <t>Produits alimentaires</t>
        </is>
      </c>
      <c r="B6227" t="inlineStr">
        <is>
          <t>Débouchés</t>
        </is>
      </c>
      <c r="C6227" t="inlineStr">
        <is>
          <t>kt</t>
        </is>
      </c>
      <c r="D6227" t="inlineStr">
        <is>
          <t>France</t>
        </is>
      </c>
      <c r="E6227" t="inlineStr">
        <is>
          <t>2023-24</t>
        </is>
      </c>
      <c r="F6227" t="inlineStr">
        <is>
          <t>Pois chiche</t>
        </is>
      </c>
      <c r="G6227" t="inlineStr"/>
      <c r="H6227" t="inlineStr"/>
      <c r="I6227" t="inlineStr"/>
      <c r="J6227" t="inlineStr"/>
      <c r="K6227" t="inlineStr"/>
      <c r="L6227" t="inlineStr"/>
      <c r="M6227" t="inlineStr"/>
      <c r="N6227" t="inlineStr"/>
      <c r="O6227" t="n">
        <v>37.1</v>
      </c>
      <c r="P6227" t="inlineStr"/>
      <c r="Q6227" t="inlineStr"/>
      <c r="R6227" t="inlineStr"/>
      <c r="S6227" t="inlineStr"/>
      <c r="T6227" t="inlineStr"/>
      <c r="U6227" t="n">
        <v>0</v>
      </c>
      <c r="V6227" t="n">
        <v>500000000</v>
      </c>
      <c r="W6227" t="inlineStr"/>
      <c r="X6227" t="inlineStr">
        <is>
          <t>déterminé</t>
        </is>
      </c>
    </row>
    <row r="6228" ht="15" customHeight="1" s="1003">
      <c r="A6228" s="1019" t="inlineStr">
        <is>
          <t>Amidon</t>
        </is>
      </c>
      <c r="B6228" t="inlineStr">
        <is>
          <t>Autres IAA</t>
        </is>
      </c>
      <c r="C6228" t="inlineStr">
        <is>
          <t>kt</t>
        </is>
      </c>
      <c r="D6228" t="inlineStr">
        <is>
          <t>France</t>
        </is>
      </c>
      <c r="E6228" t="inlineStr">
        <is>
          <t>2023-24</t>
        </is>
      </c>
      <c r="F6228" t="inlineStr">
        <is>
          <t>Pois chiche</t>
        </is>
      </c>
      <c r="G6228" t="inlineStr"/>
      <c r="H6228" t="inlineStr"/>
      <c r="I6228" t="inlineStr"/>
      <c r="J6228" t="inlineStr"/>
      <c r="K6228" t="inlineStr"/>
      <c r="L6228" t="inlineStr"/>
      <c r="M6228" t="inlineStr"/>
      <c r="N6228" t="inlineStr"/>
      <c r="O6228" t="n">
        <v>-0</v>
      </c>
      <c r="P6228" t="n">
        <v>0</v>
      </c>
      <c r="Q6228" t="n">
        <v>-0</v>
      </c>
      <c r="R6228" t="inlineStr"/>
      <c r="S6228" t="inlineStr"/>
      <c r="T6228" t="inlineStr"/>
      <c r="U6228" t="n">
        <v>0</v>
      </c>
      <c r="V6228" t="n">
        <v>500000000</v>
      </c>
      <c r="W6228" t="inlineStr"/>
      <c r="X6228" t="inlineStr">
        <is>
          <t>libre</t>
        </is>
      </c>
    </row>
    <row r="6229" ht="15" customHeight="1" s="1003">
      <c r="A6229" s="1019" t="inlineStr">
        <is>
          <t>Amidon</t>
        </is>
      </c>
      <c r="B6229" t="inlineStr">
        <is>
          <t>Alimentation humaine</t>
        </is>
      </c>
      <c r="C6229" t="inlineStr">
        <is>
          <t>kt</t>
        </is>
      </c>
      <c r="D6229" t="inlineStr">
        <is>
          <t>France</t>
        </is>
      </c>
      <c r="E6229" t="inlineStr">
        <is>
          <t>2023-24</t>
        </is>
      </c>
      <c r="F6229" t="inlineStr">
        <is>
          <t>Pois chiche</t>
        </is>
      </c>
      <c r="G6229" t="inlineStr"/>
      <c r="H6229" t="inlineStr"/>
      <c r="I6229" t="inlineStr"/>
      <c r="J6229" t="inlineStr"/>
      <c r="K6229" t="inlineStr"/>
      <c r="L6229" t="inlineStr"/>
      <c r="M6229" t="inlineStr"/>
      <c r="N6229" t="inlineStr"/>
      <c r="O6229" t="n">
        <v>-0</v>
      </c>
      <c r="P6229" t="n">
        <v>0</v>
      </c>
      <c r="Q6229" t="n">
        <v>0</v>
      </c>
      <c r="R6229" t="inlineStr"/>
      <c r="S6229" t="inlineStr"/>
      <c r="T6229" t="inlineStr"/>
      <c r="U6229" t="n">
        <v>0</v>
      </c>
      <c r="V6229" t="n">
        <v>500000000</v>
      </c>
      <c r="W6229" t="inlineStr"/>
      <c r="X6229" t="inlineStr">
        <is>
          <t>libre</t>
        </is>
      </c>
    </row>
    <row r="6230" ht="15" customHeight="1" s="1003">
      <c r="A6230" s="1019" t="inlineStr">
        <is>
          <t>Amidon</t>
        </is>
      </c>
      <c r="B6230" t="inlineStr">
        <is>
          <t>Usages alimentaires</t>
        </is>
      </c>
      <c r="C6230" t="inlineStr">
        <is>
          <t>kt</t>
        </is>
      </c>
      <c r="D6230" t="inlineStr">
        <is>
          <t>France</t>
        </is>
      </c>
      <c r="E6230" t="inlineStr">
        <is>
          <t>2023-24</t>
        </is>
      </c>
      <c r="F6230" t="inlineStr">
        <is>
          <t>Pois chiche</t>
        </is>
      </c>
      <c r="G6230" t="inlineStr"/>
      <c r="H6230" t="inlineStr"/>
      <c r="I6230" t="inlineStr"/>
      <c r="J6230" t="inlineStr"/>
      <c r="K6230" t="inlineStr"/>
      <c r="L6230" t="inlineStr"/>
      <c r="M6230" t="inlineStr"/>
      <c r="N6230" t="inlineStr"/>
      <c r="O6230" t="n">
        <v>-0</v>
      </c>
      <c r="P6230" t="n">
        <v>0</v>
      </c>
      <c r="Q6230" t="n">
        <v>0</v>
      </c>
      <c r="R6230" t="inlineStr"/>
      <c r="S6230" t="inlineStr"/>
      <c r="T6230" t="inlineStr"/>
      <c r="U6230" t="n">
        <v>0</v>
      </c>
      <c r="V6230" t="n">
        <v>500000000</v>
      </c>
      <c r="W6230" t="inlineStr"/>
      <c r="X6230" t="inlineStr">
        <is>
          <t>libre</t>
        </is>
      </c>
    </row>
    <row r="6231" ht="15" customHeight="1" s="1003">
      <c r="A6231" s="1019" t="inlineStr">
        <is>
          <t>Amidon</t>
        </is>
      </c>
      <c r="B6231" t="inlineStr">
        <is>
          <t>Débouchés</t>
        </is>
      </c>
      <c r="C6231" t="inlineStr">
        <is>
          <t>kt</t>
        </is>
      </c>
      <c r="D6231" t="inlineStr">
        <is>
          <t>France</t>
        </is>
      </c>
      <c r="E6231" t="inlineStr">
        <is>
          <t>2023-24</t>
        </is>
      </c>
      <c r="F6231" t="inlineStr">
        <is>
          <t>Pois chiche</t>
        </is>
      </c>
      <c r="G6231" t="inlineStr"/>
      <c r="H6231" t="inlineStr"/>
      <c r="I6231" t="inlineStr"/>
      <c r="J6231" t="inlineStr"/>
      <c r="K6231" t="inlineStr"/>
      <c r="L6231" t="inlineStr"/>
      <c r="M6231" t="inlineStr"/>
      <c r="N6231" t="inlineStr"/>
      <c r="O6231" t="n">
        <v>-0</v>
      </c>
      <c r="P6231" t="n">
        <v>0</v>
      </c>
      <c r="Q6231" t="n">
        <v>0</v>
      </c>
      <c r="R6231" t="inlineStr"/>
      <c r="S6231" t="inlineStr"/>
      <c r="T6231" t="inlineStr"/>
      <c r="U6231" t="n">
        <v>0</v>
      </c>
      <c r="V6231" t="n">
        <v>500000000</v>
      </c>
      <c r="W6231" t="inlineStr"/>
      <c r="X6231" t="inlineStr">
        <is>
          <t>libre</t>
        </is>
      </c>
    </row>
    <row r="6232" ht="15" customHeight="1" s="1003">
      <c r="A6232" s="1019" t="inlineStr">
        <is>
          <t>Protéine</t>
        </is>
      </c>
      <c r="B6232" t="inlineStr">
        <is>
          <t>Autres IAA</t>
        </is>
      </c>
      <c r="C6232" t="inlineStr">
        <is>
          <t>kt</t>
        </is>
      </c>
      <c r="D6232" t="inlineStr">
        <is>
          <t>France</t>
        </is>
      </c>
      <c r="E6232" t="inlineStr">
        <is>
          <t>2023-24</t>
        </is>
      </c>
      <c r="F6232" t="inlineStr">
        <is>
          <t>Pois chiche</t>
        </is>
      </c>
      <c r="G6232" t="inlineStr"/>
      <c r="H6232" t="inlineStr"/>
      <c r="I6232" t="inlineStr"/>
      <c r="J6232" t="inlineStr"/>
      <c r="K6232" t="inlineStr"/>
      <c r="L6232" t="inlineStr"/>
      <c r="M6232" t="inlineStr"/>
      <c r="N6232" t="inlineStr"/>
      <c r="O6232" t="n">
        <v>-0</v>
      </c>
      <c r="P6232" t="n">
        <v>0</v>
      </c>
      <c r="Q6232" t="n">
        <v>-0</v>
      </c>
      <c r="R6232" t="inlineStr"/>
      <c r="S6232" t="inlineStr"/>
      <c r="T6232" t="inlineStr"/>
      <c r="U6232" t="n">
        <v>0</v>
      </c>
      <c r="V6232" t="n">
        <v>500000000</v>
      </c>
      <c r="W6232" t="inlineStr"/>
      <c r="X6232" t="inlineStr">
        <is>
          <t>libre</t>
        </is>
      </c>
    </row>
    <row r="6233" ht="15" customHeight="1" s="1003">
      <c r="A6233" s="1019" t="inlineStr">
        <is>
          <t>Protéine</t>
        </is>
      </c>
      <c r="B6233" t="inlineStr">
        <is>
          <t>Alimentation humaine</t>
        </is>
      </c>
      <c r="C6233" t="inlineStr">
        <is>
          <t>kt</t>
        </is>
      </c>
      <c r="D6233" t="inlineStr">
        <is>
          <t>France</t>
        </is>
      </c>
      <c r="E6233" t="inlineStr">
        <is>
          <t>2023-24</t>
        </is>
      </c>
      <c r="F6233" t="inlineStr">
        <is>
          <t>Pois chiche</t>
        </is>
      </c>
      <c r="G6233" t="inlineStr"/>
      <c r="H6233" t="inlineStr"/>
      <c r="I6233" t="inlineStr"/>
      <c r="J6233" t="inlineStr"/>
      <c r="K6233" t="inlineStr"/>
      <c r="L6233" t="inlineStr"/>
      <c r="M6233" t="inlineStr"/>
      <c r="N6233" t="inlineStr"/>
      <c r="O6233" t="n">
        <v>-0</v>
      </c>
      <c r="P6233" t="n">
        <v>0</v>
      </c>
      <c r="Q6233" t="n">
        <v>0</v>
      </c>
      <c r="R6233" t="inlineStr"/>
      <c r="S6233" t="inlineStr"/>
      <c r="T6233" t="inlineStr"/>
      <c r="U6233" t="n">
        <v>0</v>
      </c>
      <c r="V6233" t="n">
        <v>500000000</v>
      </c>
      <c r="W6233" t="inlineStr"/>
      <c r="X6233" t="inlineStr">
        <is>
          <t>libre</t>
        </is>
      </c>
    </row>
    <row r="6234" ht="15" customHeight="1" s="1003">
      <c r="A6234" s="1019" t="inlineStr">
        <is>
          <t>Protéine</t>
        </is>
      </c>
      <c r="B6234" t="inlineStr">
        <is>
          <t>Usages alimentaires</t>
        </is>
      </c>
      <c r="C6234" t="inlineStr">
        <is>
          <t>kt</t>
        </is>
      </c>
      <c r="D6234" t="inlineStr">
        <is>
          <t>France</t>
        </is>
      </c>
      <c r="E6234" t="inlineStr">
        <is>
          <t>2023-24</t>
        </is>
      </c>
      <c r="F6234" t="inlineStr">
        <is>
          <t>Pois chiche</t>
        </is>
      </c>
      <c r="G6234" t="inlineStr"/>
      <c r="H6234" t="inlineStr"/>
      <c r="I6234" t="inlineStr"/>
      <c r="J6234" t="inlineStr"/>
      <c r="K6234" t="inlineStr"/>
      <c r="L6234" t="inlineStr"/>
      <c r="M6234" t="inlineStr"/>
      <c r="N6234" t="inlineStr"/>
      <c r="O6234" t="n">
        <v>-0</v>
      </c>
      <c r="P6234" t="n">
        <v>0</v>
      </c>
      <c r="Q6234" t="n">
        <v>0</v>
      </c>
      <c r="R6234" t="inlineStr"/>
      <c r="S6234" t="inlineStr"/>
      <c r="T6234" t="inlineStr"/>
      <c r="U6234" t="n">
        <v>0</v>
      </c>
      <c r="V6234" t="n">
        <v>500000000</v>
      </c>
      <c r="W6234" t="inlineStr"/>
      <c r="X6234" t="inlineStr">
        <is>
          <t>libre</t>
        </is>
      </c>
    </row>
    <row r="6235" ht="15" customHeight="1" s="1003">
      <c r="A6235" s="1019" t="inlineStr">
        <is>
          <t>Protéine</t>
        </is>
      </c>
      <c r="B6235" t="inlineStr">
        <is>
          <t>Débouchés</t>
        </is>
      </c>
      <c r="C6235" t="inlineStr">
        <is>
          <t>kt</t>
        </is>
      </c>
      <c r="D6235" t="inlineStr">
        <is>
          <t>France</t>
        </is>
      </c>
      <c r="E6235" t="inlineStr">
        <is>
          <t>2023-24</t>
        </is>
      </c>
      <c r="F6235" t="inlineStr">
        <is>
          <t>Pois chiche</t>
        </is>
      </c>
      <c r="G6235" t="inlineStr"/>
      <c r="H6235" t="inlineStr"/>
      <c r="I6235" t="inlineStr"/>
      <c r="J6235" t="inlineStr"/>
      <c r="K6235" t="inlineStr"/>
      <c r="L6235" t="inlineStr"/>
      <c r="M6235" t="inlineStr"/>
      <c r="N6235" t="inlineStr"/>
      <c r="O6235" t="n">
        <v>-0</v>
      </c>
      <c r="P6235" t="n">
        <v>0</v>
      </c>
      <c r="Q6235" t="n">
        <v>0</v>
      </c>
      <c r="R6235" t="inlineStr"/>
      <c r="S6235" t="inlineStr"/>
      <c r="T6235" t="inlineStr"/>
      <c r="U6235" t="n">
        <v>0</v>
      </c>
      <c r="V6235" t="n">
        <v>500000000</v>
      </c>
      <c r="W6235" t="inlineStr"/>
      <c r="X6235" t="inlineStr">
        <is>
          <t>libre</t>
        </is>
      </c>
    </row>
    <row r="6236" ht="15" customHeight="1" s="1003">
      <c r="A6236" s="1019" t="inlineStr">
        <is>
          <t>Fibres, lipides et sons</t>
        </is>
      </c>
      <c r="B6236" t="inlineStr">
        <is>
          <t>Autres IAA</t>
        </is>
      </c>
      <c r="C6236" t="inlineStr">
        <is>
          <t>kt</t>
        </is>
      </c>
      <c r="D6236" t="inlineStr">
        <is>
          <t>France</t>
        </is>
      </c>
      <c r="E6236" t="inlineStr">
        <is>
          <t>2023-24</t>
        </is>
      </c>
      <c r="F6236" t="inlineStr">
        <is>
          <t>Pois chiche</t>
        </is>
      </c>
      <c r="G6236" t="inlineStr"/>
      <c r="H6236" t="inlineStr"/>
      <c r="I6236" t="inlineStr"/>
      <c r="J6236" t="inlineStr"/>
      <c r="K6236" t="inlineStr"/>
      <c r="L6236" t="inlineStr"/>
      <c r="M6236" t="inlineStr"/>
      <c r="N6236" t="inlineStr"/>
      <c r="O6236" t="n">
        <v>-0</v>
      </c>
      <c r="P6236" t="n">
        <v>0</v>
      </c>
      <c r="Q6236" t="n">
        <v>-0</v>
      </c>
      <c r="R6236" t="inlineStr"/>
      <c r="S6236" t="inlineStr"/>
      <c r="T6236" t="inlineStr"/>
      <c r="U6236" t="n">
        <v>0</v>
      </c>
      <c r="V6236" t="n">
        <v>500000000</v>
      </c>
      <c r="W6236" t="inlineStr"/>
      <c r="X6236" t="inlineStr">
        <is>
          <t>libre</t>
        </is>
      </c>
    </row>
    <row r="6237" ht="15" customHeight="1" s="1003">
      <c r="A6237" s="1019" t="inlineStr">
        <is>
          <t>Fibres, lipides et sons</t>
        </is>
      </c>
      <c r="B6237" t="inlineStr">
        <is>
          <t>Alimentation humaine</t>
        </is>
      </c>
      <c r="C6237" t="inlineStr">
        <is>
          <t>kt</t>
        </is>
      </c>
      <c r="D6237" t="inlineStr">
        <is>
          <t>France</t>
        </is>
      </c>
      <c r="E6237" t="inlineStr">
        <is>
          <t>2023-24</t>
        </is>
      </c>
      <c r="F6237" t="inlineStr">
        <is>
          <t>Pois chiche</t>
        </is>
      </c>
      <c r="G6237" t="inlineStr"/>
      <c r="H6237" t="inlineStr"/>
      <c r="I6237" t="inlineStr"/>
      <c r="J6237" t="inlineStr"/>
      <c r="K6237" t="inlineStr"/>
      <c r="L6237" t="inlineStr"/>
      <c r="M6237" t="inlineStr"/>
      <c r="N6237" t="inlineStr"/>
      <c r="O6237" t="n">
        <v>-0</v>
      </c>
      <c r="P6237" t="n">
        <v>0</v>
      </c>
      <c r="Q6237" t="n">
        <v>0</v>
      </c>
      <c r="R6237" t="inlineStr"/>
      <c r="S6237" t="inlineStr"/>
      <c r="T6237" t="inlineStr"/>
      <c r="U6237" t="n">
        <v>0</v>
      </c>
      <c r="V6237" t="n">
        <v>500000000</v>
      </c>
      <c r="W6237" t="inlineStr"/>
      <c r="X6237" t="inlineStr">
        <is>
          <t>libre</t>
        </is>
      </c>
    </row>
    <row r="6238" ht="15" customHeight="1" s="1003">
      <c r="A6238" s="1019" t="inlineStr">
        <is>
          <t>Fibres, lipides et sons</t>
        </is>
      </c>
      <c r="B6238" t="inlineStr">
        <is>
          <t>Usages alimentaires</t>
        </is>
      </c>
      <c r="C6238" t="inlineStr">
        <is>
          <t>kt</t>
        </is>
      </c>
      <c r="D6238" t="inlineStr">
        <is>
          <t>France</t>
        </is>
      </c>
      <c r="E6238" t="inlineStr">
        <is>
          <t>2023-24</t>
        </is>
      </c>
      <c r="F6238" t="inlineStr">
        <is>
          <t>Pois chiche</t>
        </is>
      </c>
      <c r="G6238" t="inlineStr"/>
      <c r="H6238" t="inlineStr"/>
      <c r="I6238" t="inlineStr"/>
      <c r="J6238" t="inlineStr"/>
      <c r="K6238" t="inlineStr"/>
      <c r="L6238" t="inlineStr"/>
      <c r="M6238" t="inlineStr"/>
      <c r="N6238" t="inlineStr"/>
      <c r="O6238" t="n">
        <v>-0</v>
      </c>
      <c r="P6238" t="n">
        <v>0</v>
      </c>
      <c r="Q6238" t="n">
        <v>0</v>
      </c>
      <c r="R6238" t="inlineStr"/>
      <c r="S6238" t="inlineStr"/>
      <c r="T6238" t="inlineStr"/>
      <c r="U6238" t="n">
        <v>0</v>
      </c>
      <c r="V6238" t="n">
        <v>500000000</v>
      </c>
      <c r="W6238" t="inlineStr"/>
      <c r="X6238" t="inlineStr">
        <is>
          <t>libre</t>
        </is>
      </c>
    </row>
    <row r="6239" ht="15" customHeight="1" s="1003">
      <c r="A6239" s="1019" t="inlineStr">
        <is>
          <t>Fibres, lipides et sons</t>
        </is>
      </c>
      <c r="B6239" t="inlineStr">
        <is>
          <t>Débouchés</t>
        </is>
      </c>
      <c r="C6239" t="inlineStr">
        <is>
          <t>kt</t>
        </is>
      </c>
      <c r="D6239" t="inlineStr">
        <is>
          <t>France</t>
        </is>
      </c>
      <c r="E6239" t="inlineStr">
        <is>
          <t>2023-24</t>
        </is>
      </c>
      <c r="F6239" t="inlineStr">
        <is>
          <t>Pois chiche</t>
        </is>
      </c>
      <c r="G6239" t="inlineStr"/>
      <c r="H6239" t="inlineStr"/>
      <c r="I6239" t="inlineStr"/>
      <c r="J6239" t="inlineStr"/>
      <c r="K6239" t="inlineStr"/>
      <c r="L6239" t="inlineStr"/>
      <c r="M6239" t="inlineStr"/>
      <c r="N6239" t="inlineStr"/>
      <c r="O6239" t="n">
        <v>-0</v>
      </c>
      <c r="P6239" t="n">
        <v>0</v>
      </c>
      <c r="Q6239" t="n">
        <v>0</v>
      </c>
      <c r="R6239" t="inlineStr"/>
      <c r="S6239" t="inlineStr"/>
      <c r="T6239" t="inlineStr"/>
      <c r="U6239" t="n">
        <v>0</v>
      </c>
      <c r="V6239" t="n">
        <v>500000000</v>
      </c>
      <c r="W6239" t="inlineStr"/>
      <c r="X6239" t="inlineStr">
        <is>
          <t>libre</t>
        </is>
      </c>
    </row>
    <row r="6240" ht="15" customHeight="1" s="1003">
      <c r="A6240" s="1019" t="inlineStr">
        <is>
          <t>Farine</t>
        </is>
      </c>
      <c r="B6240" t="inlineStr">
        <is>
          <t>Autres IAA</t>
        </is>
      </c>
      <c r="C6240" t="inlineStr">
        <is>
          <t>kt</t>
        </is>
      </c>
      <c r="D6240" t="inlineStr">
        <is>
          <t>France</t>
        </is>
      </c>
      <c r="E6240" t="inlineStr">
        <is>
          <t>2023-24</t>
        </is>
      </c>
      <c r="F6240" t="inlineStr">
        <is>
          <t>Pois chiche</t>
        </is>
      </c>
      <c r="G6240" t="inlineStr"/>
      <c r="H6240" t="inlineStr"/>
      <c r="I6240" t="inlineStr"/>
      <c r="J6240" t="inlineStr"/>
      <c r="K6240" t="inlineStr"/>
      <c r="L6240" t="inlineStr"/>
      <c r="M6240" t="inlineStr"/>
      <c r="N6240" t="inlineStr"/>
      <c r="O6240" t="n">
        <v>-0</v>
      </c>
      <c r="P6240" t="n">
        <v>0</v>
      </c>
      <c r="Q6240" t="n">
        <v>-0</v>
      </c>
      <c r="R6240" t="inlineStr"/>
      <c r="S6240" t="inlineStr"/>
      <c r="T6240" t="inlineStr"/>
      <c r="U6240" t="n">
        <v>0</v>
      </c>
      <c r="V6240" t="n">
        <v>500000000</v>
      </c>
      <c r="W6240" t="inlineStr"/>
      <c r="X6240" t="inlineStr">
        <is>
          <t>libre</t>
        </is>
      </c>
    </row>
    <row r="6241" ht="15" customHeight="1" s="1003">
      <c r="A6241" s="1019" t="inlineStr">
        <is>
          <t>Farine</t>
        </is>
      </c>
      <c r="B6241" t="inlineStr">
        <is>
          <t>Alimentation humaine</t>
        </is>
      </c>
      <c r="C6241" t="inlineStr">
        <is>
          <t>kt</t>
        </is>
      </c>
      <c r="D6241" t="inlineStr">
        <is>
          <t>France</t>
        </is>
      </c>
      <c r="E6241" t="inlineStr">
        <is>
          <t>2023-24</t>
        </is>
      </c>
      <c r="F6241" t="inlineStr">
        <is>
          <t>Pois chiche</t>
        </is>
      </c>
      <c r="G6241" t="inlineStr"/>
      <c r="H6241" t="inlineStr"/>
      <c r="I6241" t="inlineStr"/>
      <c r="J6241" t="inlineStr"/>
      <c r="K6241" t="inlineStr"/>
      <c r="L6241" t="inlineStr"/>
      <c r="M6241" t="inlineStr"/>
      <c r="N6241" t="inlineStr"/>
      <c r="O6241" t="n">
        <v>-0</v>
      </c>
      <c r="P6241" t="n">
        <v>0</v>
      </c>
      <c r="Q6241" t="n">
        <v>0</v>
      </c>
      <c r="R6241" t="inlineStr"/>
      <c r="S6241" t="inlineStr"/>
      <c r="T6241" t="inlineStr"/>
      <c r="U6241" t="n">
        <v>0</v>
      </c>
      <c r="V6241" t="n">
        <v>500000000</v>
      </c>
      <c r="W6241" t="inlineStr"/>
      <c r="X6241" t="inlineStr">
        <is>
          <t>libre</t>
        </is>
      </c>
    </row>
    <row r="6242" ht="15" customHeight="1" s="1003">
      <c r="A6242" s="1019" t="inlineStr">
        <is>
          <t>Farine</t>
        </is>
      </c>
      <c r="B6242" t="inlineStr">
        <is>
          <t>Usages alimentaires</t>
        </is>
      </c>
      <c r="C6242" t="inlineStr">
        <is>
          <t>kt</t>
        </is>
      </c>
      <c r="D6242" t="inlineStr">
        <is>
          <t>France</t>
        </is>
      </c>
      <c r="E6242" t="inlineStr">
        <is>
          <t>2023-24</t>
        </is>
      </c>
      <c r="F6242" t="inlineStr">
        <is>
          <t>Pois chiche</t>
        </is>
      </c>
      <c r="G6242" t="inlineStr"/>
      <c r="H6242" t="inlineStr"/>
      <c r="I6242" t="inlineStr"/>
      <c r="J6242" t="inlineStr"/>
      <c r="K6242" t="inlineStr"/>
      <c r="L6242" t="inlineStr"/>
      <c r="M6242" t="inlineStr"/>
      <c r="N6242" t="inlineStr"/>
      <c r="O6242" t="n">
        <v>-0</v>
      </c>
      <c r="P6242" t="n">
        <v>0</v>
      </c>
      <c r="Q6242" t="n">
        <v>0</v>
      </c>
      <c r="R6242" t="inlineStr"/>
      <c r="S6242" t="inlineStr"/>
      <c r="T6242" t="inlineStr"/>
      <c r="U6242" t="n">
        <v>0</v>
      </c>
      <c r="V6242" t="n">
        <v>500000000</v>
      </c>
      <c r="W6242" t="inlineStr"/>
      <c r="X6242" t="inlineStr">
        <is>
          <t>libre</t>
        </is>
      </c>
    </row>
    <row r="6243" ht="15" customHeight="1" s="1003">
      <c r="A6243" s="1019" t="inlineStr">
        <is>
          <t>Farine</t>
        </is>
      </c>
      <c r="B6243" t="inlineStr">
        <is>
          <t>Débouchés</t>
        </is>
      </c>
      <c r="C6243" t="inlineStr">
        <is>
          <t>kt</t>
        </is>
      </c>
      <c r="D6243" t="inlineStr">
        <is>
          <t>France</t>
        </is>
      </c>
      <c r="E6243" t="inlineStr">
        <is>
          <t>2023-24</t>
        </is>
      </c>
      <c r="F6243" t="inlineStr">
        <is>
          <t>Pois chiche</t>
        </is>
      </c>
      <c r="G6243" t="inlineStr"/>
      <c r="H6243" t="inlineStr"/>
      <c r="I6243" t="inlineStr"/>
      <c r="J6243" t="inlineStr"/>
      <c r="K6243" t="inlineStr"/>
      <c r="L6243" t="inlineStr"/>
      <c r="M6243" t="inlineStr"/>
      <c r="N6243" t="inlineStr"/>
      <c r="O6243" t="n">
        <v>-0</v>
      </c>
      <c r="P6243" t="n">
        <v>0</v>
      </c>
      <c r="Q6243" t="n">
        <v>0</v>
      </c>
      <c r="R6243" t="inlineStr"/>
      <c r="S6243" t="inlineStr"/>
      <c r="T6243" t="inlineStr"/>
      <c r="U6243" t="n">
        <v>0</v>
      </c>
      <c r="V6243" t="n">
        <v>500000000</v>
      </c>
      <c r="W6243" t="inlineStr"/>
      <c r="X6243" t="inlineStr">
        <is>
          <t>libre</t>
        </is>
      </c>
    </row>
    <row r="6244" ht="15" customHeight="1" s="1003">
      <c r="A6244" s="1019" t="inlineStr">
        <is>
          <t>Sons</t>
        </is>
      </c>
      <c r="B6244" t="inlineStr">
        <is>
          <t>Alimentation animale</t>
        </is>
      </c>
      <c r="C6244" t="inlineStr">
        <is>
          <t>kt</t>
        </is>
      </c>
      <c r="D6244" t="inlineStr">
        <is>
          <t>France</t>
        </is>
      </c>
      <c r="E6244" t="inlineStr">
        <is>
          <t>2023-24</t>
        </is>
      </c>
      <c r="F6244" t="inlineStr">
        <is>
          <t>Pois chiche</t>
        </is>
      </c>
      <c r="G6244" t="inlineStr"/>
      <c r="H6244" t="inlineStr"/>
      <c r="I6244" t="inlineStr"/>
      <c r="J6244" t="inlineStr"/>
      <c r="K6244" t="inlineStr"/>
      <c r="L6244" t="inlineStr"/>
      <c r="M6244" t="inlineStr"/>
      <c r="N6244" t="inlineStr"/>
      <c r="O6244" t="n">
        <v>-0</v>
      </c>
      <c r="P6244" t="n">
        <v>0</v>
      </c>
      <c r="Q6244" t="n">
        <v>0</v>
      </c>
      <c r="R6244" t="inlineStr"/>
      <c r="S6244" t="inlineStr"/>
      <c r="T6244" t="inlineStr"/>
      <c r="U6244" t="n">
        <v>0</v>
      </c>
      <c r="V6244" t="n">
        <v>500000000</v>
      </c>
      <c r="W6244" t="inlineStr"/>
      <c r="X6244" t="inlineStr">
        <is>
          <t>libre</t>
        </is>
      </c>
    </row>
    <row r="6245" ht="15" customHeight="1" s="1003">
      <c r="A6245" s="1019" t="inlineStr">
        <is>
          <t>Sons</t>
        </is>
      </c>
      <c r="B6245" t="inlineStr">
        <is>
          <t>Usages alimentaires</t>
        </is>
      </c>
      <c r="C6245" t="inlineStr">
        <is>
          <t>kt</t>
        </is>
      </c>
      <c r="D6245" t="inlineStr">
        <is>
          <t>France</t>
        </is>
      </c>
      <c r="E6245" t="inlineStr">
        <is>
          <t>2023-24</t>
        </is>
      </c>
      <c r="F6245" t="inlineStr">
        <is>
          <t>Pois chiche</t>
        </is>
      </c>
      <c r="G6245" t="inlineStr"/>
      <c r="H6245" t="inlineStr"/>
      <c r="I6245" t="inlineStr"/>
      <c r="J6245" t="inlineStr"/>
      <c r="K6245" t="inlineStr"/>
      <c r="L6245" t="inlineStr"/>
      <c r="M6245" t="inlineStr"/>
      <c r="N6245" t="inlineStr"/>
      <c r="O6245" t="n">
        <v>-0</v>
      </c>
      <c r="P6245" t="n">
        <v>0</v>
      </c>
      <c r="Q6245" t="n">
        <v>0</v>
      </c>
      <c r="R6245" t="inlineStr"/>
      <c r="S6245" t="inlineStr"/>
      <c r="T6245" t="inlineStr"/>
      <c r="U6245" t="n">
        <v>0</v>
      </c>
      <c r="V6245" t="n">
        <v>500000000</v>
      </c>
      <c r="W6245" t="inlineStr"/>
      <c r="X6245" t="inlineStr">
        <is>
          <t>libre</t>
        </is>
      </c>
    </row>
    <row r="6246" ht="15" customHeight="1" s="1003">
      <c r="A6246" s="1019" t="inlineStr">
        <is>
          <t>Sons</t>
        </is>
      </c>
      <c r="B6246" t="inlineStr">
        <is>
          <t>Débouchés</t>
        </is>
      </c>
      <c r="C6246" t="inlineStr">
        <is>
          <t>kt</t>
        </is>
      </c>
      <c r="D6246" t="inlineStr">
        <is>
          <t>France</t>
        </is>
      </c>
      <c r="E6246" t="inlineStr">
        <is>
          <t>2023-24</t>
        </is>
      </c>
      <c r="F6246" t="inlineStr">
        <is>
          <t>Pois chiche</t>
        </is>
      </c>
      <c r="G6246" t="inlineStr"/>
      <c r="H6246" t="inlineStr"/>
      <c r="I6246" t="inlineStr"/>
      <c r="J6246" t="inlineStr"/>
      <c r="K6246" t="inlineStr"/>
      <c r="L6246" t="inlineStr"/>
      <c r="M6246" t="inlineStr"/>
      <c r="N6246" t="inlineStr"/>
      <c r="O6246" t="n">
        <v>-0</v>
      </c>
      <c r="P6246" t="n">
        <v>0</v>
      </c>
      <c r="Q6246" t="n">
        <v>0</v>
      </c>
      <c r="R6246" t="inlineStr"/>
      <c r="S6246" t="inlineStr"/>
      <c r="T6246" t="inlineStr"/>
      <c r="U6246" t="n">
        <v>0</v>
      </c>
      <c r="V6246" t="n">
        <v>500000000</v>
      </c>
      <c r="W6246" t="inlineStr"/>
      <c r="X6246" t="inlineStr">
        <is>
          <t>libre</t>
        </is>
      </c>
    </row>
    <row r="6247" ht="15" customHeight="1" s="1003">
      <c r="A6247" s="1019" t="inlineStr">
        <is>
          <t>Sons</t>
        </is>
      </c>
      <c r="B6247" t="inlineStr">
        <is>
          <t>FAB</t>
        </is>
      </c>
      <c r="C6247" t="inlineStr">
        <is>
          <t>kt</t>
        </is>
      </c>
      <c r="D6247" t="inlineStr">
        <is>
          <t>France</t>
        </is>
      </c>
      <c r="E6247" t="inlineStr">
        <is>
          <t>2023-24</t>
        </is>
      </c>
      <c r="F6247" t="inlineStr">
        <is>
          <t>Pois chiche</t>
        </is>
      </c>
      <c r="G6247" t="inlineStr"/>
      <c r="H6247" t="inlineStr"/>
      <c r="I6247" t="inlineStr"/>
      <c r="J6247" t="inlineStr"/>
      <c r="K6247" t="inlineStr"/>
      <c r="L6247" t="inlineStr"/>
      <c r="M6247" t="inlineStr"/>
      <c r="N6247" t="inlineStr"/>
      <c r="O6247" t="n">
        <v>-0</v>
      </c>
      <c r="P6247" t="n">
        <v>0</v>
      </c>
      <c r="Q6247" t="n">
        <v>-0</v>
      </c>
      <c r="R6247" t="inlineStr"/>
      <c r="S6247" t="inlineStr"/>
      <c r="T6247" t="inlineStr"/>
      <c r="U6247" t="n">
        <v>0</v>
      </c>
      <c r="V6247" t="n">
        <v>500000000</v>
      </c>
      <c r="W6247" t="inlineStr"/>
      <c r="X6247" t="inlineStr">
        <is>
          <t>libre</t>
        </is>
      </c>
    </row>
    <row r="6248" ht="15" customHeight="1" s="1003">
      <c r="A6248" s="1019" t="inlineStr">
        <is>
          <t>Sons</t>
        </is>
      </c>
      <c r="B6248" t="inlineStr">
        <is>
          <t>FAF</t>
        </is>
      </c>
      <c r="C6248" t="inlineStr">
        <is>
          <t>kt</t>
        </is>
      </c>
      <c r="D6248" t="inlineStr">
        <is>
          <t>France</t>
        </is>
      </c>
      <c r="E6248" t="inlineStr">
        <is>
          <t>2023-24</t>
        </is>
      </c>
      <c r="F6248" t="inlineStr">
        <is>
          <t>Pois chiche</t>
        </is>
      </c>
      <c r="G6248" t="inlineStr"/>
      <c r="H6248" t="inlineStr"/>
      <c r="I6248" t="inlineStr"/>
      <c r="J6248" t="inlineStr"/>
      <c r="K6248" t="inlineStr"/>
      <c r="L6248" t="inlineStr"/>
      <c r="M6248" t="inlineStr"/>
      <c r="N6248" t="inlineStr"/>
      <c r="O6248" t="n">
        <v>-0</v>
      </c>
      <c r="P6248" t="n">
        <v>0</v>
      </c>
      <c r="Q6248" t="n">
        <v>-0</v>
      </c>
      <c r="R6248" t="inlineStr"/>
      <c r="S6248" t="inlineStr"/>
      <c r="T6248" t="inlineStr"/>
      <c r="U6248" t="n">
        <v>0</v>
      </c>
      <c r="V6248" t="n">
        <v>500000000</v>
      </c>
      <c r="W6248" t="inlineStr"/>
      <c r="X6248" t="inlineStr">
        <is>
          <t>libre</t>
        </is>
      </c>
    </row>
    <row r="6249" ht="15" customHeight="1" s="1003">
      <c r="A6249" s="1019" t="inlineStr">
        <is>
          <t>Sons</t>
        </is>
      </c>
      <c r="B6249" t="inlineStr">
        <is>
          <t>Direct élevage</t>
        </is>
      </c>
      <c r="C6249" t="inlineStr">
        <is>
          <t>kt</t>
        </is>
      </c>
      <c r="D6249" t="inlineStr">
        <is>
          <t>France</t>
        </is>
      </c>
      <c r="E6249" t="inlineStr">
        <is>
          <t>2023-24</t>
        </is>
      </c>
      <c r="F6249" t="inlineStr">
        <is>
          <t>Pois chiche</t>
        </is>
      </c>
      <c r="G6249" t="inlineStr"/>
      <c r="H6249" t="inlineStr"/>
      <c r="I6249" t="inlineStr"/>
      <c r="J6249" t="inlineStr"/>
      <c r="K6249" t="inlineStr"/>
      <c r="L6249" t="inlineStr"/>
      <c r="M6249" t="inlineStr"/>
      <c r="N6249" t="inlineStr"/>
      <c r="O6249" t="n">
        <v>-0</v>
      </c>
      <c r="P6249" t="n">
        <v>0</v>
      </c>
      <c r="Q6249" t="n">
        <v>-0</v>
      </c>
      <c r="R6249" t="inlineStr"/>
      <c r="S6249" t="inlineStr"/>
      <c r="T6249" t="inlineStr"/>
      <c r="U6249" t="n">
        <v>0</v>
      </c>
      <c r="V6249" t="n">
        <v>500000000</v>
      </c>
      <c r="W6249" t="inlineStr"/>
      <c r="X6249" t="inlineStr">
        <is>
          <t>libre</t>
        </is>
      </c>
    </row>
    <row r="6250" ht="15" customHeight="1" s="1003">
      <c r="A6250" s="1019" t="inlineStr">
        <is>
          <t>Sons</t>
        </is>
      </c>
      <c r="B6250" t="inlineStr">
        <is>
          <t>Petfood</t>
        </is>
      </c>
      <c r="C6250" t="inlineStr">
        <is>
          <t>kt</t>
        </is>
      </c>
      <c r="D6250" t="inlineStr">
        <is>
          <t>France</t>
        </is>
      </c>
      <c r="E6250" t="inlineStr">
        <is>
          <t>2023-24</t>
        </is>
      </c>
      <c r="F6250" t="inlineStr">
        <is>
          <t>Pois chiche</t>
        </is>
      </c>
      <c r="G6250" t="inlineStr"/>
      <c r="H6250" t="inlineStr"/>
      <c r="I6250" t="inlineStr"/>
      <c r="J6250" t="inlineStr"/>
      <c r="K6250" t="inlineStr"/>
      <c r="L6250" t="inlineStr"/>
      <c r="M6250" t="inlineStr"/>
      <c r="N6250" t="inlineStr"/>
      <c r="O6250" t="n">
        <v>-0</v>
      </c>
      <c r="P6250" t="n">
        <v>0</v>
      </c>
      <c r="Q6250" t="n">
        <v>-0</v>
      </c>
      <c r="R6250" t="inlineStr"/>
      <c r="S6250" t="inlineStr"/>
      <c r="T6250" t="inlineStr"/>
      <c r="U6250" t="n">
        <v>0</v>
      </c>
      <c r="V6250" t="n">
        <v>500000000</v>
      </c>
      <c r="W6250" t="inlineStr"/>
      <c r="X6250" t="inlineStr">
        <is>
          <t>libre</t>
        </is>
      </c>
    </row>
    <row r="6251" ht="15" customHeight="1" s="1003">
      <c r="A6251" s="1019" t="inlineStr">
        <is>
          <t>Sons</t>
        </is>
      </c>
      <c r="B6251" t="inlineStr">
        <is>
          <t>Alimentation animale rente</t>
        </is>
      </c>
      <c r="C6251" t="inlineStr">
        <is>
          <t>kt</t>
        </is>
      </c>
      <c r="D6251" t="inlineStr">
        <is>
          <t>France</t>
        </is>
      </c>
      <c r="E6251" t="inlineStr">
        <is>
          <t>2023-24</t>
        </is>
      </c>
      <c r="F6251" t="inlineStr">
        <is>
          <t>Pois chiche</t>
        </is>
      </c>
      <c r="G6251" t="inlineStr"/>
      <c r="H6251" t="inlineStr"/>
      <c r="I6251" t="inlineStr"/>
      <c r="J6251" t="inlineStr"/>
      <c r="K6251" t="inlineStr"/>
      <c r="L6251" t="inlineStr"/>
      <c r="M6251" t="inlineStr"/>
      <c r="N6251" t="inlineStr"/>
      <c r="O6251" t="n">
        <v>-0</v>
      </c>
      <c r="P6251" t="n">
        <v>0</v>
      </c>
      <c r="Q6251" t="n">
        <v>0</v>
      </c>
      <c r="R6251" t="inlineStr"/>
      <c r="S6251" t="inlineStr"/>
      <c r="T6251" t="inlineStr"/>
      <c r="U6251" t="n">
        <v>0</v>
      </c>
      <c r="V6251" t="n">
        <v>500000000</v>
      </c>
      <c r="W6251" t="inlineStr"/>
      <c r="X6251" t="inlineStr">
        <is>
          <t>libre</t>
        </is>
      </c>
    </row>
    <row r="6252" ht="15" customHeight="1" s="1003">
      <c r="A6252" s="1019" t="inlineStr">
        <is>
          <t>Sons</t>
        </is>
      </c>
      <c r="B6252" t="inlineStr">
        <is>
          <t>Hors FAB</t>
        </is>
      </c>
      <c r="C6252" t="inlineStr">
        <is>
          <t>kt</t>
        </is>
      </c>
      <c r="D6252" t="inlineStr">
        <is>
          <t>France</t>
        </is>
      </c>
      <c r="E6252" t="inlineStr">
        <is>
          <t>2023-24</t>
        </is>
      </c>
      <c r="F6252" t="inlineStr">
        <is>
          <t>Pois chiche</t>
        </is>
      </c>
      <c r="G6252" t="inlineStr"/>
      <c r="H6252" t="inlineStr"/>
      <c r="I6252" t="inlineStr"/>
      <c r="J6252" t="inlineStr"/>
      <c r="K6252" t="inlineStr"/>
      <c r="L6252" t="inlineStr"/>
      <c r="M6252" t="inlineStr"/>
      <c r="N6252" t="inlineStr"/>
      <c r="O6252" t="n">
        <v>-0</v>
      </c>
      <c r="P6252" t="n">
        <v>0</v>
      </c>
      <c r="Q6252" t="n">
        <v>0</v>
      </c>
      <c r="R6252" t="inlineStr"/>
      <c r="S6252" t="inlineStr"/>
      <c r="T6252" t="inlineStr"/>
      <c r="U6252" t="n">
        <v>0</v>
      </c>
      <c r="V6252" t="n">
        <v>500000000</v>
      </c>
      <c r="W6252" t="inlineStr"/>
      <c r="X6252" t="inlineStr">
        <is>
          <t>libre</t>
        </is>
      </c>
    </row>
    <row r="6253" ht="15" customHeight="1" s="1003">
      <c r="A6253" s="1019" t="inlineStr">
        <is>
          <t>MPV</t>
        </is>
      </c>
      <c r="B6253" t="inlineStr">
        <is>
          <t>Autres IAA</t>
        </is>
      </c>
      <c r="C6253" t="inlineStr">
        <is>
          <t>kt</t>
        </is>
      </c>
      <c r="D6253" t="inlineStr">
        <is>
          <t>France</t>
        </is>
      </c>
      <c r="E6253" t="inlineStr">
        <is>
          <t>2023-24</t>
        </is>
      </c>
      <c r="F6253" t="inlineStr">
        <is>
          <t>Pois chiche</t>
        </is>
      </c>
      <c r="G6253" t="inlineStr"/>
      <c r="H6253" t="inlineStr"/>
      <c r="I6253" t="inlineStr"/>
      <c r="J6253" t="inlineStr"/>
      <c r="K6253" t="inlineStr"/>
      <c r="L6253" t="inlineStr"/>
      <c r="M6253" t="inlineStr"/>
      <c r="N6253" t="inlineStr"/>
      <c r="O6253" t="n">
        <v>-0</v>
      </c>
      <c r="P6253" t="n">
        <v>0</v>
      </c>
      <c r="Q6253" t="n">
        <v>-0</v>
      </c>
      <c r="R6253" t="inlineStr"/>
      <c r="S6253" t="inlineStr"/>
      <c r="T6253" t="inlineStr"/>
      <c r="U6253" t="n">
        <v>0</v>
      </c>
      <c r="V6253" t="n">
        <v>500000000</v>
      </c>
      <c r="W6253" t="inlineStr"/>
      <c r="X6253" t="inlineStr">
        <is>
          <t>libre</t>
        </is>
      </c>
    </row>
    <row r="6254" ht="15" customHeight="1" s="1003">
      <c r="A6254" s="1019" t="inlineStr">
        <is>
          <t>MPV</t>
        </is>
      </c>
      <c r="B6254" t="inlineStr">
        <is>
          <t>Alimentation humaine</t>
        </is>
      </c>
      <c r="C6254" t="inlineStr">
        <is>
          <t>kt</t>
        </is>
      </c>
      <c r="D6254" t="inlineStr">
        <is>
          <t>France</t>
        </is>
      </c>
      <c r="E6254" t="inlineStr">
        <is>
          <t>2023-24</t>
        </is>
      </c>
      <c r="F6254" t="inlineStr">
        <is>
          <t>Pois chiche</t>
        </is>
      </c>
      <c r="G6254" t="inlineStr"/>
      <c r="H6254" t="inlineStr"/>
      <c r="I6254" t="inlineStr"/>
      <c r="J6254" t="inlineStr"/>
      <c r="K6254" t="inlineStr"/>
      <c r="L6254" t="inlineStr"/>
      <c r="M6254" t="inlineStr"/>
      <c r="N6254" t="inlineStr"/>
      <c r="O6254" t="n">
        <v>-0</v>
      </c>
      <c r="P6254" t="n">
        <v>0</v>
      </c>
      <c r="Q6254" t="n">
        <v>0</v>
      </c>
      <c r="R6254" t="inlineStr"/>
      <c r="S6254" t="inlineStr"/>
      <c r="T6254" t="inlineStr"/>
      <c r="U6254" t="n">
        <v>0</v>
      </c>
      <c r="V6254" t="n">
        <v>500000000</v>
      </c>
      <c r="W6254" t="inlineStr"/>
      <c r="X6254" t="inlineStr">
        <is>
          <t>libre</t>
        </is>
      </c>
    </row>
    <row r="6255" ht="15" customHeight="1" s="1003">
      <c r="A6255" s="1019" t="inlineStr">
        <is>
          <t>MPV</t>
        </is>
      </c>
      <c r="B6255" t="inlineStr">
        <is>
          <t>Usages alimentaires</t>
        </is>
      </c>
      <c r="C6255" t="inlineStr">
        <is>
          <t>kt</t>
        </is>
      </c>
      <c r="D6255" t="inlineStr">
        <is>
          <t>France</t>
        </is>
      </c>
      <c r="E6255" t="inlineStr">
        <is>
          <t>2023-24</t>
        </is>
      </c>
      <c r="F6255" t="inlineStr">
        <is>
          <t>Pois chiche</t>
        </is>
      </c>
      <c r="G6255" t="inlineStr"/>
      <c r="H6255" t="inlineStr"/>
      <c r="I6255" t="inlineStr"/>
      <c r="J6255" t="inlineStr"/>
      <c r="K6255" t="inlineStr"/>
      <c r="L6255" t="inlineStr"/>
      <c r="M6255" t="inlineStr"/>
      <c r="N6255" t="inlineStr"/>
      <c r="O6255" t="n">
        <v>-0</v>
      </c>
      <c r="P6255" t="n">
        <v>0</v>
      </c>
      <c r="Q6255" t="n">
        <v>0</v>
      </c>
      <c r="R6255" t="inlineStr"/>
      <c r="S6255" t="inlineStr"/>
      <c r="T6255" t="inlineStr"/>
      <c r="U6255" t="n">
        <v>0</v>
      </c>
      <c r="V6255" t="n">
        <v>500000000</v>
      </c>
      <c r="W6255" t="inlineStr"/>
      <c r="X6255" t="inlineStr">
        <is>
          <t>libre</t>
        </is>
      </c>
    </row>
    <row r="6256" ht="15" customHeight="1" s="1003">
      <c r="A6256" s="1019" t="inlineStr">
        <is>
          <t>MPV</t>
        </is>
      </c>
      <c r="B6256" t="inlineStr">
        <is>
          <t>Débouchés</t>
        </is>
      </c>
      <c r="C6256" t="inlineStr">
        <is>
          <t>kt</t>
        </is>
      </c>
      <c r="D6256" t="inlineStr">
        <is>
          <t>France</t>
        </is>
      </c>
      <c r="E6256" t="inlineStr">
        <is>
          <t>2023-24</t>
        </is>
      </c>
      <c r="F6256" t="inlineStr">
        <is>
          <t>Pois chiche</t>
        </is>
      </c>
      <c r="G6256" t="inlineStr"/>
      <c r="H6256" t="inlineStr"/>
      <c r="I6256" t="inlineStr"/>
      <c r="J6256" t="inlineStr"/>
      <c r="K6256" t="inlineStr"/>
      <c r="L6256" t="inlineStr"/>
      <c r="M6256" t="inlineStr"/>
      <c r="N6256" t="inlineStr"/>
      <c r="O6256" t="n">
        <v>-0</v>
      </c>
      <c r="P6256" t="n">
        <v>0</v>
      </c>
      <c r="Q6256" t="n">
        <v>0</v>
      </c>
      <c r="R6256" t="inlineStr"/>
      <c r="S6256" t="inlineStr"/>
      <c r="T6256" t="inlineStr"/>
      <c r="U6256" t="n">
        <v>0</v>
      </c>
      <c r="V6256" t="n">
        <v>500000000</v>
      </c>
      <c r="W6256" t="inlineStr"/>
      <c r="X6256" t="inlineStr">
        <is>
          <t>libre</t>
        </is>
      </c>
    </row>
    <row r="6257" ht="15" customHeight="1" s="1003">
      <c r="A6257" s="1019" t="inlineStr">
        <is>
          <t>Amidon, fibres, lipides et sons</t>
        </is>
      </c>
      <c r="B6257" t="inlineStr">
        <is>
          <t>Autres IAA</t>
        </is>
      </c>
      <c r="C6257" t="inlineStr">
        <is>
          <t>kt</t>
        </is>
      </c>
      <c r="D6257" t="inlineStr">
        <is>
          <t>France</t>
        </is>
      </c>
      <c r="E6257" t="inlineStr">
        <is>
          <t>2023-24</t>
        </is>
      </c>
      <c r="F6257" t="inlineStr">
        <is>
          <t>Pois chiche</t>
        </is>
      </c>
      <c r="G6257" t="inlineStr"/>
      <c r="H6257" t="inlineStr"/>
      <c r="I6257" t="inlineStr"/>
      <c r="J6257" t="inlineStr"/>
      <c r="K6257" t="inlineStr"/>
      <c r="L6257" t="inlineStr"/>
      <c r="M6257" t="inlineStr"/>
      <c r="N6257" t="inlineStr"/>
      <c r="O6257" t="n">
        <v>-0</v>
      </c>
      <c r="P6257" t="n">
        <v>0</v>
      </c>
      <c r="Q6257" t="n">
        <v>-0</v>
      </c>
      <c r="R6257" t="inlineStr"/>
      <c r="S6257" t="inlineStr"/>
      <c r="T6257" t="inlineStr"/>
      <c r="U6257" t="n">
        <v>0</v>
      </c>
      <c r="V6257" t="n">
        <v>500000000</v>
      </c>
      <c r="W6257" t="inlineStr"/>
      <c r="X6257" t="inlineStr">
        <is>
          <t>libre</t>
        </is>
      </c>
    </row>
    <row r="6258" ht="15" customHeight="1" s="1003">
      <c r="A6258" s="1019" t="inlineStr">
        <is>
          <t>Amidon, fibres, lipides et sons</t>
        </is>
      </c>
      <c r="B6258" t="inlineStr">
        <is>
          <t>Alimentation humaine</t>
        </is>
      </c>
      <c r="C6258" t="inlineStr">
        <is>
          <t>kt</t>
        </is>
      </c>
      <c r="D6258" t="inlineStr">
        <is>
          <t>France</t>
        </is>
      </c>
      <c r="E6258" t="inlineStr">
        <is>
          <t>2023-24</t>
        </is>
      </c>
      <c r="F6258" t="inlineStr">
        <is>
          <t>Pois chiche</t>
        </is>
      </c>
      <c r="G6258" t="inlineStr"/>
      <c r="H6258" t="inlineStr"/>
      <c r="I6258" t="inlineStr"/>
      <c r="J6258" t="inlineStr"/>
      <c r="K6258" t="inlineStr"/>
      <c r="L6258" t="inlineStr"/>
      <c r="M6258" t="inlineStr"/>
      <c r="N6258" t="inlineStr"/>
      <c r="O6258" t="n">
        <v>-0</v>
      </c>
      <c r="P6258" t="n">
        <v>0</v>
      </c>
      <c r="Q6258" t="n">
        <v>0</v>
      </c>
      <c r="R6258" t="inlineStr"/>
      <c r="S6258" t="inlineStr"/>
      <c r="T6258" t="inlineStr"/>
      <c r="U6258" t="n">
        <v>0</v>
      </c>
      <c r="V6258" t="n">
        <v>500000000</v>
      </c>
      <c r="W6258" t="inlineStr"/>
      <c r="X6258" t="inlineStr">
        <is>
          <t>libre</t>
        </is>
      </c>
    </row>
    <row r="6259" ht="15" customHeight="1" s="1003">
      <c r="A6259" s="1019" t="inlineStr">
        <is>
          <t>Amidon, fibres, lipides et sons</t>
        </is>
      </c>
      <c r="B6259" t="inlineStr">
        <is>
          <t>Usages alimentaires</t>
        </is>
      </c>
      <c r="C6259" t="inlineStr">
        <is>
          <t>kt</t>
        </is>
      </c>
      <c r="D6259" t="inlineStr">
        <is>
          <t>France</t>
        </is>
      </c>
      <c r="E6259" t="inlineStr">
        <is>
          <t>2023-24</t>
        </is>
      </c>
      <c r="F6259" t="inlineStr">
        <is>
          <t>Pois chiche</t>
        </is>
      </c>
      <c r="G6259" t="inlineStr"/>
      <c r="H6259" t="inlineStr"/>
      <c r="I6259" t="inlineStr"/>
      <c r="J6259" t="inlineStr"/>
      <c r="K6259" t="inlineStr"/>
      <c r="L6259" t="inlineStr"/>
      <c r="M6259" t="inlineStr"/>
      <c r="N6259" t="inlineStr"/>
      <c r="O6259" t="n">
        <v>-0</v>
      </c>
      <c r="P6259" t="n">
        <v>0</v>
      </c>
      <c r="Q6259" t="n">
        <v>0</v>
      </c>
      <c r="R6259" t="inlineStr"/>
      <c r="S6259" t="inlineStr"/>
      <c r="T6259" t="inlineStr"/>
      <c r="U6259" t="n">
        <v>0</v>
      </c>
      <c r="V6259" t="n">
        <v>500000000</v>
      </c>
      <c r="W6259" t="inlineStr"/>
      <c r="X6259" t="inlineStr">
        <is>
          <t>libre</t>
        </is>
      </c>
    </row>
    <row r="6260" ht="15" customHeight="1" s="1003">
      <c r="A6260" s="1019" t="inlineStr">
        <is>
          <t>Amidon, fibres, lipides et sons</t>
        </is>
      </c>
      <c r="B6260" t="inlineStr">
        <is>
          <t>Débouchés</t>
        </is>
      </c>
      <c r="C6260" t="inlineStr">
        <is>
          <t>kt</t>
        </is>
      </c>
      <c r="D6260" t="inlineStr">
        <is>
          <t>France</t>
        </is>
      </c>
      <c r="E6260" t="inlineStr">
        <is>
          <t>2023-24</t>
        </is>
      </c>
      <c r="F6260" t="inlineStr">
        <is>
          <t>Pois chiche</t>
        </is>
      </c>
      <c r="G6260" t="inlineStr"/>
      <c r="H6260" t="inlineStr"/>
      <c r="I6260" t="inlineStr"/>
      <c r="J6260" t="inlineStr"/>
      <c r="K6260" t="inlineStr"/>
      <c r="L6260" t="inlineStr"/>
      <c r="M6260" t="inlineStr"/>
      <c r="N6260" t="inlineStr"/>
      <c r="O6260" t="n">
        <v>-0</v>
      </c>
      <c r="P6260" t="n">
        <v>0</v>
      </c>
      <c r="Q6260" t="n">
        <v>0</v>
      </c>
      <c r="R6260" t="inlineStr"/>
      <c r="S6260" t="inlineStr"/>
      <c r="T6260" t="inlineStr"/>
      <c r="U6260" t="n">
        <v>0</v>
      </c>
      <c r="V6260" t="n">
        <v>500000000</v>
      </c>
      <c r="W6260" t="inlineStr"/>
      <c r="X6260" t="inlineStr">
        <is>
          <t>libre</t>
        </is>
      </c>
    </row>
    <row r="6261" ht="15" customHeight="1" s="1003">
      <c r="A6261" s="1019" t="inlineStr">
        <is>
          <t>Récolte</t>
        </is>
      </c>
      <c r="B6261" t="inlineStr">
        <is>
          <t>Olives</t>
        </is>
      </c>
      <c r="C6261" t="inlineStr">
        <is>
          <t>kt</t>
        </is>
      </c>
      <c r="D6261" t="inlineStr">
        <is>
          <t>France</t>
        </is>
      </c>
      <c r="E6261" t="inlineStr">
        <is>
          <t>2023-24</t>
        </is>
      </c>
      <c r="F6261" t="inlineStr">
        <is>
          <t>Pois chiche</t>
        </is>
      </c>
      <c r="G6261" t="inlineStr"/>
      <c r="H6261" t="inlineStr"/>
      <c r="I6261" t="inlineStr"/>
      <c r="J6261" t="inlineStr"/>
      <c r="K6261" t="inlineStr"/>
      <c r="L6261" t="inlineStr"/>
      <c r="M6261" t="inlineStr"/>
      <c r="N6261" t="inlineStr"/>
      <c r="O6261" t="n">
        <v>-0</v>
      </c>
      <c r="P6261" t="n">
        <v>0</v>
      </c>
      <c r="Q6261" t="n">
        <v>500000000</v>
      </c>
      <c r="R6261" t="inlineStr"/>
      <c r="S6261" t="inlineStr"/>
      <c r="T6261" t="inlineStr"/>
      <c r="U6261" t="n">
        <v>0</v>
      </c>
      <c r="V6261" t="n">
        <v>500000000</v>
      </c>
      <c r="W6261" t="inlineStr"/>
      <c r="X6261" t="inlineStr">
        <is>
          <t>libre unbounded</t>
        </is>
      </c>
    </row>
    <row r="6262" ht="15" customHeight="1" s="1003">
      <c r="A6262" s="1019" t="inlineStr">
        <is>
          <t>Récolte</t>
        </is>
      </c>
      <c r="B6262" t="inlineStr">
        <is>
          <t>Graines récoltées</t>
        </is>
      </c>
      <c r="C6262" t="inlineStr">
        <is>
          <t>kt</t>
        </is>
      </c>
      <c r="D6262" t="inlineStr">
        <is>
          <t>France</t>
        </is>
      </c>
      <c r="E6262" t="inlineStr">
        <is>
          <t>2023-24</t>
        </is>
      </c>
      <c r="F6262" t="inlineStr">
        <is>
          <t>Pois chiche</t>
        </is>
      </c>
      <c r="G6262" t="inlineStr">
        <is>
          <t>Récolte = 44 kt (Statistique Agricole Annuelle - SSP)</t>
        </is>
      </c>
      <c r="H6262" t="inlineStr"/>
      <c r="I6262" t="inlineStr">
        <is>
          <t>Statistique Agricole Annuelle - SSP</t>
        </is>
      </c>
      <c r="J6262" t="inlineStr"/>
      <c r="K6262" t="inlineStr">
        <is>
          <t>Volume</t>
        </is>
      </c>
      <c r="L6262" t="inlineStr">
        <is>
          <t>Récolte</t>
        </is>
      </c>
      <c r="M6262" t="inlineStr">
        <is>
          <t>Récoltes - AGRESTE</t>
        </is>
      </c>
      <c r="N6262" t="inlineStr"/>
      <c r="O6262" t="n">
        <v>44.4</v>
      </c>
      <c r="P6262" t="inlineStr"/>
      <c r="Q6262" t="inlineStr"/>
      <c r="R6262" t="n">
        <v>44.39</v>
      </c>
      <c r="S6262" t="n">
        <v>2.22</v>
      </c>
      <c r="T6262" t="n">
        <v>0.1</v>
      </c>
      <c r="U6262" t="n">
        <v>0</v>
      </c>
      <c r="V6262" t="n">
        <v>500000000</v>
      </c>
      <c r="W6262" t="n">
        <v>0</v>
      </c>
      <c r="X6262" t="inlineStr">
        <is>
          <t>mesuré</t>
        </is>
      </c>
    </row>
    <row r="6263" ht="15" customHeight="1" s="1003">
      <c r="A6263" s="1019" t="inlineStr">
        <is>
          <t>Ferme</t>
        </is>
      </c>
      <c r="B6263" t="inlineStr">
        <is>
          <t>Stock final à la ferme</t>
        </is>
      </c>
      <c r="C6263" t="inlineStr">
        <is>
          <t>kt</t>
        </is>
      </c>
      <c r="D6263" t="inlineStr">
        <is>
          <t>France</t>
        </is>
      </c>
      <c r="E6263" t="inlineStr">
        <is>
          <t>2023-24</t>
        </is>
      </c>
      <c r="F6263" t="inlineStr">
        <is>
          <t>Pois chiche</t>
        </is>
      </c>
      <c r="G6263" t="inlineStr"/>
      <c r="H6263" t="inlineStr"/>
      <c r="I6263" t="inlineStr"/>
      <c r="J6263" t="inlineStr">
        <is>
          <t>Le stock à la ferme est négligé</t>
        </is>
      </c>
      <c r="K6263" t="inlineStr"/>
      <c r="L6263" t="inlineStr">
        <is>
          <t>Stock final à la ferme</t>
        </is>
      </c>
      <c r="M6263" t="inlineStr"/>
      <c r="N6263" t="inlineStr"/>
      <c r="O6263" t="n">
        <v>-0</v>
      </c>
      <c r="P6263" t="inlineStr"/>
      <c r="Q6263" t="inlineStr"/>
      <c r="R6263" t="n">
        <v>0</v>
      </c>
      <c r="S6263" t="n">
        <v>0</v>
      </c>
      <c r="T6263" t="inlineStr"/>
      <c r="U6263" t="n">
        <v>0</v>
      </c>
      <c r="V6263" t="n">
        <v>500000000</v>
      </c>
      <c r="W6263" t="n">
        <v>0</v>
      </c>
      <c r="X6263" t="inlineStr">
        <is>
          <t>mesuré</t>
        </is>
      </c>
    </row>
    <row r="6264" ht="15" customHeight="1" s="1003">
      <c r="A6264" s="1019" t="inlineStr">
        <is>
          <t>Ferme</t>
        </is>
      </c>
      <c r="B6264" t="inlineStr">
        <is>
          <t>Graines autoconsommées</t>
        </is>
      </c>
      <c r="C6264" t="inlineStr">
        <is>
          <t>kt</t>
        </is>
      </c>
      <c r="D6264" t="inlineStr">
        <is>
          <t>France</t>
        </is>
      </c>
      <c r="E6264" t="inlineStr">
        <is>
          <t>2023-24</t>
        </is>
      </c>
      <c r="F6264" t="inlineStr">
        <is>
          <t>Pois chiche</t>
        </is>
      </c>
      <c r="G6264" t="inlineStr"/>
      <c r="H6264" t="inlineStr"/>
      <c r="I6264" t="inlineStr"/>
      <c r="J6264" t="inlineStr"/>
      <c r="K6264" t="inlineStr"/>
      <c r="L6264" t="inlineStr"/>
      <c r="M6264" t="inlineStr"/>
      <c r="N6264" t="inlineStr"/>
      <c r="O6264" t="n">
        <v>24.4</v>
      </c>
      <c r="P6264" t="inlineStr"/>
      <c r="Q6264" t="inlineStr"/>
      <c r="R6264" t="inlineStr"/>
      <c r="S6264" t="inlineStr"/>
      <c r="T6264" t="inlineStr"/>
      <c r="U6264" t="n">
        <v>0</v>
      </c>
      <c r="V6264" t="n">
        <v>500000000</v>
      </c>
      <c r="W6264" t="inlineStr"/>
      <c r="X6264" t="inlineStr">
        <is>
          <t>déterminé</t>
        </is>
      </c>
    </row>
    <row r="6265" ht="15" customHeight="1" s="1003">
      <c r="A6265" s="1019" t="inlineStr">
        <is>
          <t>Ferme</t>
        </is>
      </c>
      <c r="B6265" t="inlineStr">
        <is>
          <t>Stock final</t>
        </is>
      </c>
      <c r="C6265" t="inlineStr">
        <is>
          <t>kt</t>
        </is>
      </c>
      <c r="D6265" t="inlineStr">
        <is>
          <t>France</t>
        </is>
      </c>
      <c r="E6265" t="inlineStr">
        <is>
          <t>2023-24</t>
        </is>
      </c>
      <c r="F6265" t="inlineStr">
        <is>
          <t>Pois chiche</t>
        </is>
      </c>
      <c r="G6265" t="inlineStr"/>
      <c r="H6265" t="inlineStr"/>
      <c r="I6265" t="inlineStr"/>
      <c r="J6265" t="inlineStr"/>
      <c r="K6265" t="inlineStr"/>
      <c r="L6265" t="inlineStr"/>
      <c r="M6265" t="inlineStr"/>
      <c r="N6265" t="inlineStr"/>
      <c r="O6265" t="n">
        <v>0</v>
      </c>
      <c r="P6265" t="inlineStr"/>
      <c r="Q6265" t="inlineStr"/>
      <c r="R6265" t="inlineStr"/>
      <c r="S6265" t="inlineStr"/>
      <c r="T6265" t="inlineStr"/>
      <c r="U6265" t="n">
        <v>0</v>
      </c>
      <c r="V6265" t="n">
        <v>500000000</v>
      </c>
      <c r="W6265" t="inlineStr"/>
      <c r="X6265" t="inlineStr">
        <is>
          <t>déterminé</t>
        </is>
      </c>
    </row>
    <row r="6266" ht="15" customHeight="1" s="1003">
      <c r="A6266" s="1019" t="inlineStr">
        <is>
          <t>OS</t>
        </is>
      </c>
      <c r="B6266" t="inlineStr">
        <is>
          <t>Graines collectées</t>
        </is>
      </c>
      <c r="C6266" t="inlineStr">
        <is>
          <t>kt</t>
        </is>
      </c>
      <c r="D6266" t="inlineStr">
        <is>
          <t>France</t>
        </is>
      </c>
      <c r="E6266" t="inlineStr">
        <is>
          <t>2023-24</t>
        </is>
      </c>
      <c r="F6266" t="inlineStr">
        <is>
          <t>Pois chiche</t>
        </is>
      </c>
      <c r="G6266" t="inlineStr"/>
      <c r="H6266" t="inlineStr"/>
      <c r="I6266" t="inlineStr"/>
      <c r="J6266" t="inlineStr"/>
      <c r="K6266" t="inlineStr"/>
      <c r="L6266" t="inlineStr"/>
      <c r="M6266" t="inlineStr"/>
      <c r="N6266" t="inlineStr"/>
      <c r="O6266" t="n">
        <v>20.2</v>
      </c>
      <c r="P6266" t="inlineStr"/>
      <c r="Q6266" t="inlineStr"/>
      <c r="R6266" t="inlineStr"/>
      <c r="S6266" t="inlineStr"/>
      <c r="T6266" t="inlineStr"/>
      <c r="U6266" t="n">
        <v>0</v>
      </c>
      <c r="V6266" t="n">
        <v>500000000</v>
      </c>
      <c r="W6266" t="inlineStr"/>
      <c r="X6266" t="inlineStr">
        <is>
          <t>déterminé</t>
        </is>
      </c>
    </row>
    <row r="6267" ht="15" customHeight="1" s="1003">
      <c r="A6267" s="1019" t="inlineStr">
        <is>
          <t>OS</t>
        </is>
      </c>
      <c r="B6267" t="inlineStr">
        <is>
          <t>Stock final collecteurs</t>
        </is>
      </c>
      <c r="C6267" t="inlineStr">
        <is>
          <t>kt</t>
        </is>
      </c>
      <c r="D6267" t="inlineStr">
        <is>
          <t>France</t>
        </is>
      </c>
      <c r="E6267" t="inlineStr">
        <is>
          <t>2023-24</t>
        </is>
      </c>
      <c r="F6267" t="inlineStr">
        <is>
          <t>Pois chiche</t>
        </is>
      </c>
      <c r="G6267" t="inlineStr">
        <is>
          <t>Stock final collecteurs = 3 kt (Collectes, stocks - FranceAgriMer)</t>
        </is>
      </c>
      <c r="H6267" t="inlineStr"/>
      <c r="I6267" t="inlineStr">
        <is>
          <t>Collectes, stocks - FranceAgriMer</t>
        </is>
      </c>
      <c r="J6267" t="inlineStr"/>
      <c r="K6267" t="inlineStr">
        <is>
          <t>Volume</t>
        </is>
      </c>
      <c r="L6267" t="inlineStr">
        <is>
          <t>Stock final collecteurs</t>
        </is>
      </c>
      <c r="M6267" t="inlineStr">
        <is>
          <t>Collectes, stocks protéa - FAM</t>
        </is>
      </c>
      <c r="N6267" t="inlineStr"/>
      <c r="O6267" t="n">
        <v>2.81</v>
      </c>
      <c r="P6267" t="inlineStr"/>
      <c r="Q6267" t="inlineStr"/>
      <c r="R6267" t="n">
        <v>2.81</v>
      </c>
      <c r="S6267" t="n">
        <v>0.14</v>
      </c>
      <c r="T6267" t="n">
        <v>0.1</v>
      </c>
      <c r="U6267" t="n">
        <v>0</v>
      </c>
      <c r="V6267" t="n">
        <v>500000000</v>
      </c>
      <c r="W6267" t="n">
        <v>0</v>
      </c>
      <c r="X6267" t="inlineStr">
        <is>
          <t>mesuré</t>
        </is>
      </c>
    </row>
    <row r="6268" ht="15" customHeight="1" s="1003">
      <c r="A6268" s="1019" t="inlineStr">
        <is>
          <t>OS</t>
        </is>
      </c>
      <c r="B6268" t="inlineStr">
        <is>
          <t>Stock final</t>
        </is>
      </c>
      <c r="C6268" t="inlineStr">
        <is>
          <t>kt</t>
        </is>
      </c>
      <c r="D6268" t="inlineStr">
        <is>
          <t>France</t>
        </is>
      </c>
      <c r="E6268" t="inlineStr">
        <is>
          <t>2023-24</t>
        </is>
      </c>
      <c r="F6268" t="inlineStr">
        <is>
          <t>Pois chiche</t>
        </is>
      </c>
      <c r="G6268" t="inlineStr">
        <is>
          <t>Stock final collecteurs = 3 kt (Collectes, stocks - FranceAgriMer)</t>
        </is>
      </c>
      <c r="H6268" t="inlineStr"/>
      <c r="I6268" t="inlineStr">
        <is>
          <t>Collectes, stocks - FranceAgriMer</t>
        </is>
      </c>
      <c r="J6268" t="inlineStr"/>
      <c r="K6268" t="inlineStr">
        <is>
          <t>Volume</t>
        </is>
      </c>
      <c r="L6268" t="inlineStr">
        <is>
          <t>Stock final collecteurs</t>
        </is>
      </c>
      <c r="M6268" t="inlineStr">
        <is>
          <t>Collectes, stocks protéa - FAM</t>
        </is>
      </c>
      <c r="N6268" t="inlineStr"/>
      <c r="O6268" t="n">
        <v>2.81</v>
      </c>
      <c r="P6268" t="inlineStr"/>
      <c r="Q6268" t="inlineStr"/>
      <c r="R6268" t="inlineStr"/>
      <c r="S6268" t="inlineStr"/>
      <c r="T6268" t="inlineStr"/>
      <c r="U6268" t="n">
        <v>0</v>
      </c>
      <c r="V6268" t="n">
        <v>500000000</v>
      </c>
      <c r="W6268" t="inlineStr"/>
      <c r="X6268" t="inlineStr">
        <is>
          <t>déterminé</t>
        </is>
      </c>
    </row>
    <row r="6269" ht="15" customHeight="1" s="1003">
      <c r="A6269" s="1019" t="inlineStr">
        <is>
          <t>OS</t>
        </is>
      </c>
      <c r="B6269" t="inlineStr">
        <is>
          <t>Issues de silo</t>
        </is>
      </c>
      <c r="C6269" t="inlineStr">
        <is>
          <t>kt</t>
        </is>
      </c>
      <c r="D6269" t="inlineStr">
        <is>
          <t>France</t>
        </is>
      </c>
      <c r="E6269" t="inlineStr">
        <is>
          <t>2023-24</t>
        </is>
      </c>
      <c r="F6269" t="inlineStr">
        <is>
          <t>Pois chiche</t>
        </is>
      </c>
      <c r="G6269" t="inlineStr"/>
      <c r="H6269" t="inlineStr">
        <is>
          <t>Ratio d'issues de silo = 1 % (ONRB - FranceAgriMer)</t>
        </is>
      </c>
      <c r="I6269" t="inlineStr">
        <is>
          <t>ONRB - FranceAgriMer</t>
        </is>
      </c>
      <c r="J6269" t="inlineStr">
        <is>
          <t>Même ratio d'issues de silo que les pois et fèveroles</t>
        </is>
      </c>
      <c r="K6269" t="inlineStr">
        <is>
          <t>Rendement</t>
        </is>
      </c>
      <c r="L6269" t="inlineStr">
        <is>
          <t>Ratio d'issues de silo</t>
        </is>
      </c>
      <c r="M6269" t="inlineStr">
        <is>
          <t>Issues de silo - ONRB</t>
        </is>
      </c>
      <c r="N6269" t="inlineStr"/>
      <c r="O6269" t="n">
        <v>0.2</v>
      </c>
      <c r="P6269" t="inlineStr"/>
      <c r="Q6269" t="inlineStr"/>
      <c r="R6269" t="inlineStr"/>
      <c r="S6269" t="inlineStr"/>
      <c r="T6269" t="inlineStr"/>
      <c r="U6269" t="n">
        <v>0</v>
      </c>
      <c r="V6269" t="n">
        <v>500000000</v>
      </c>
      <c r="W6269" t="inlineStr"/>
      <c r="X6269" t="inlineStr">
        <is>
          <t>déterminé</t>
        </is>
      </c>
    </row>
    <row r="6270" ht="15" customHeight="1" s="1003">
      <c r="A6270" s="1019" t="inlineStr">
        <is>
          <t>Trituration</t>
        </is>
      </c>
      <c r="B6270" t="inlineStr">
        <is>
          <t>Huile</t>
        </is>
      </c>
      <c r="C6270" t="inlineStr">
        <is>
          <t>kt</t>
        </is>
      </c>
      <c r="D6270" t="inlineStr">
        <is>
          <t>France</t>
        </is>
      </c>
      <c r="E6270" t="inlineStr">
        <is>
          <t>2023-24</t>
        </is>
      </c>
      <c r="F6270" t="inlineStr">
        <is>
          <t>Pois chiche</t>
        </is>
      </c>
      <c r="G6270" t="inlineStr"/>
      <c r="H6270" t="inlineStr"/>
      <c r="I6270" t="inlineStr"/>
      <c r="J6270" t="inlineStr">
        <is>
          <t>Pas de trituration</t>
        </is>
      </c>
      <c r="K6270" t="inlineStr"/>
      <c r="L6270" t="inlineStr"/>
      <c r="M6270" t="inlineStr"/>
      <c r="N6270" t="inlineStr"/>
      <c r="O6270" t="n">
        <v>-0</v>
      </c>
      <c r="P6270" t="inlineStr"/>
      <c r="Q6270" t="inlineStr"/>
      <c r="R6270" t="n">
        <v>0</v>
      </c>
      <c r="S6270" t="n">
        <v>0</v>
      </c>
      <c r="T6270" t="inlineStr"/>
      <c r="U6270" t="n">
        <v>0</v>
      </c>
      <c r="V6270" t="n">
        <v>500000000</v>
      </c>
      <c r="W6270" t="n">
        <v>0</v>
      </c>
      <c r="X6270" t="inlineStr">
        <is>
          <t>mesuré</t>
        </is>
      </c>
    </row>
    <row r="6271" ht="15" customHeight="1" s="1003">
      <c r="A6271" s="1019" t="inlineStr">
        <is>
          <t>Trituration</t>
        </is>
      </c>
      <c r="B6271" t="inlineStr">
        <is>
          <t>Tourteaux</t>
        </is>
      </c>
      <c r="C6271" t="inlineStr">
        <is>
          <t>kt</t>
        </is>
      </c>
      <c r="D6271" t="inlineStr">
        <is>
          <t>France</t>
        </is>
      </c>
      <c r="E6271" t="inlineStr">
        <is>
          <t>2023-24</t>
        </is>
      </c>
      <c r="F6271" t="inlineStr">
        <is>
          <t>Pois chiche</t>
        </is>
      </c>
      <c r="G6271" t="inlineStr"/>
      <c r="H6271" t="inlineStr"/>
      <c r="I6271" t="inlineStr"/>
      <c r="J6271" t="inlineStr"/>
      <c r="K6271" t="inlineStr"/>
      <c r="L6271" t="inlineStr"/>
      <c r="M6271" t="inlineStr"/>
      <c r="N6271" t="inlineStr"/>
      <c r="O6271" t="n">
        <v>-0</v>
      </c>
      <c r="P6271" t="inlineStr"/>
      <c r="Q6271" t="inlineStr"/>
      <c r="R6271" t="n">
        <v>0</v>
      </c>
      <c r="S6271" t="n">
        <v>0</v>
      </c>
      <c r="T6271" t="inlineStr"/>
      <c r="U6271" t="n">
        <v>0</v>
      </c>
      <c r="V6271" t="n">
        <v>500000000</v>
      </c>
      <c r="W6271" t="n">
        <v>0</v>
      </c>
      <c r="X6271" t="inlineStr">
        <is>
          <t>mesuré</t>
        </is>
      </c>
    </row>
    <row r="6272" ht="15" customHeight="1" s="1003">
      <c r="A6272" s="1019" t="inlineStr">
        <is>
          <t>Trituration</t>
        </is>
      </c>
      <c r="B6272" t="inlineStr">
        <is>
          <t>Coques (+ eau)</t>
        </is>
      </c>
      <c r="C6272" t="inlineStr">
        <is>
          <t>kt</t>
        </is>
      </c>
      <c r="D6272" t="inlineStr">
        <is>
          <t>France</t>
        </is>
      </c>
      <c r="E6272" t="inlineStr">
        <is>
          <t>2023-24</t>
        </is>
      </c>
      <c r="F6272" t="inlineStr">
        <is>
          <t>Pois chiche</t>
        </is>
      </c>
      <c r="G6272" t="inlineStr"/>
      <c r="H6272" t="inlineStr"/>
      <c r="I6272" t="inlineStr"/>
      <c r="J6272" t="inlineStr"/>
      <c r="K6272" t="inlineStr"/>
      <c r="L6272" t="inlineStr"/>
      <c r="M6272" t="inlineStr"/>
      <c r="N6272" t="inlineStr"/>
      <c r="O6272" t="n">
        <v>0</v>
      </c>
      <c r="P6272" t="inlineStr"/>
      <c r="Q6272" t="inlineStr"/>
      <c r="R6272" t="inlineStr"/>
      <c r="S6272" t="inlineStr"/>
      <c r="T6272" t="inlineStr"/>
      <c r="U6272" t="n">
        <v>0</v>
      </c>
      <c r="V6272" t="n">
        <v>500000000</v>
      </c>
      <c r="W6272" t="inlineStr"/>
      <c r="X6272" t="inlineStr">
        <is>
          <t>déterminé</t>
        </is>
      </c>
    </row>
    <row r="6273" ht="15" customHeight="1" s="1003">
      <c r="A6273" s="1019" t="inlineStr">
        <is>
          <t>Moulin</t>
        </is>
      </c>
      <c r="B6273" t="inlineStr">
        <is>
          <t>Grignons d'olive</t>
        </is>
      </c>
      <c r="C6273" t="inlineStr">
        <is>
          <t>kt</t>
        </is>
      </c>
      <c r="D6273" t="inlineStr">
        <is>
          <t>France</t>
        </is>
      </c>
      <c r="E6273" t="inlineStr">
        <is>
          <t>2023-24</t>
        </is>
      </c>
      <c r="F6273" t="inlineStr">
        <is>
          <t>Pois chiche</t>
        </is>
      </c>
      <c r="G6273" t="inlineStr"/>
      <c r="H6273" t="inlineStr"/>
      <c r="I6273" t="inlineStr"/>
      <c r="J6273" t="inlineStr"/>
      <c r="K6273" t="inlineStr"/>
      <c r="L6273" t="inlineStr">
        <is>
          <t>Production de grignons d'olive</t>
        </is>
      </c>
      <c r="M6273" t="inlineStr"/>
      <c r="N6273" t="inlineStr"/>
      <c r="O6273" t="n">
        <v>-0</v>
      </c>
      <c r="P6273" t="n">
        <v>0</v>
      </c>
      <c r="Q6273" t="n">
        <v>500000000</v>
      </c>
      <c r="R6273" t="inlineStr"/>
      <c r="S6273" t="inlineStr"/>
      <c r="T6273" t="inlineStr"/>
      <c r="U6273" t="n">
        <v>0</v>
      </c>
      <c r="V6273" t="n">
        <v>500000000</v>
      </c>
      <c r="W6273" t="inlineStr"/>
      <c r="X6273" t="inlineStr">
        <is>
          <t>libre unbounded</t>
        </is>
      </c>
    </row>
    <row r="6274" ht="15" customHeight="1" s="1003">
      <c r="A6274" s="1019" t="inlineStr">
        <is>
          <t>Moulin</t>
        </is>
      </c>
      <c r="B6274" t="inlineStr">
        <is>
          <t>Huile d'olive</t>
        </is>
      </c>
      <c r="C6274" t="inlineStr">
        <is>
          <t>kt</t>
        </is>
      </c>
      <c r="D6274" t="inlineStr">
        <is>
          <t>France</t>
        </is>
      </c>
      <c r="E6274" t="inlineStr">
        <is>
          <t>2023-24</t>
        </is>
      </c>
      <c r="F6274" t="inlineStr">
        <is>
          <t>Pois chiche</t>
        </is>
      </c>
      <c r="G6274" t="inlineStr"/>
      <c r="H6274" t="inlineStr"/>
      <c r="I6274" t="inlineStr"/>
      <c r="J6274" t="inlineStr"/>
      <c r="K6274" t="inlineStr"/>
      <c r="L6274" t="inlineStr"/>
      <c r="M6274" t="inlineStr"/>
      <c r="N6274" t="inlineStr"/>
      <c r="O6274" t="n">
        <v>-0</v>
      </c>
      <c r="P6274" t="n">
        <v>0</v>
      </c>
      <c r="Q6274" t="n">
        <v>500000000</v>
      </c>
      <c r="R6274" t="inlineStr"/>
      <c r="S6274" t="inlineStr"/>
      <c r="T6274" t="inlineStr"/>
      <c r="U6274" t="n">
        <v>0</v>
      </c>
      <c r="V6274" t="n">
        <v>500000000</v>
      </c>
      <c r="W6274" t="inlineStr"/>
      <c r="X6274" t="inlineStr">
        <is>
          <t>libre unbounded</t>
        </is>
      </c>
    </row>
    <row r="6275" ht="15" customHeight="1" s="1003">
      <c r="A6275" s="1019" t="inlineStr">
        <is>
          <t>Conservation ou préparation d'olives</t>
        </is>
      </c>
      <c r="B6275" t="inlineStr">
        <is>
          <t>Olives de table</t>
        </is>
      </c>
      <c r="C6275" t="inlineStr">
        <is>
          <t>kt</t>
        </is>
      </c>
      <c r="D6275" t="inlineStr">
        <is>
          <t>France</t>
        </is>
      </c>
      <c r="E6275" t="inlineStr">
        <is>
          <t>2023-24</t>
        </is>
      </c>
      <c r="F6275" t="inlineStr">
        <is>
          <t>Pois chiche</t>
        </is>
      </c>
      <c r="G6275" t="inlineStr"/>
      <c r="H6275" t="inlineStr"/>
      <c r="I6275" t="inlineStr"/>
      <c r="J6275" t="inlineStr"/>
      <c r="K6275" t="inlineStr"/>
      <c r="L6275" t="inlineStr"/>
      <c r="M6275" t="inlineStr"/>
      <c r="N6275" t="inlineStr"/>
      <c r="O6275" t="n">
        <v>-0</v>
      </c>
      <c r="P6275" t="n">
        <v>0</v>
      </c>
      <c r="Q6275" t="n">
        <v>500000000</v>
      </c>
      <c r="R6275" t="inlineStr"/>
      <c r="S6275" t="inlineStr"/>
      <c r="T6275" t="inlineStr"/>
      <c r="U6275" t="n">
        <v>0</v>
      </c>
      <c r="V6275" t="n">
        <v>500000000</v>
      </c>
      <c r="W6275" t="inlineStr"/>
      <c r="X6275" t="inlineStr">
        <is>
          <t>libre unbounded</t>
        </is>
      </c>
    </row>
    <row r="6276" ht="15" customHeight="1" s="1003">
      <c r="A6276" s="1019" t="inlineStr">
        <is>
          <t>Fabrication de produits alimentaires</t>
        </is>
      </c>
      <c r="B6276" t="inlineStr">
        <is>
          <t>Produits alimentaires</t>
        </is>
      </c>
      <c r="C6276" t="inlineStr">
        <is>
          <t>kt</t>
        </is>
      </c>
      <c r="D6276" t="inlineStr">
        <is>
          <t>France</t>
        </is>
      </c>
      <c r="E6276" t="inlineStr">
        <is>
          <t>2023-24</t>
        </is>
      </c>
      <c r="F6276" t="inlineStr">
        <is>
          <t>Pois chiche</t>
        </is>
      </c>
      <c r="G6276" t="inlineStr"/>
      <c r="H6276" t="inlineStr"/>
      <c r="I6276" t="inlineStr"/>
      <c r="J6276" t="inlineStr"/>
      <c r="K6276" t="inlineStr"/>
      <c r="L6276" t="inlineStr"/>
      <c r="M6276" t="inlineStr"/>
      <c r="N6276" t="inlineStr"/>
      <c r="O6276" t="n">
        <v>37.1</v>
      </c>
      <c r="P6276" t="inlineStr"/>
      <c r="Q6276" t="inlineStr"/>
      <c r="R6276" t="inlineStr"/>
      <c r="S6276" t="inlineStr"/>
      <c r="T6276" t="inlineStr"/>
      <c r="U6276" t="n">
        <v>0</v>
      </c>
      <c r="V6276" t="n">
        <v>500000000</v>
      </c>
      <c r="W6276" t="inlineStr"/>
      <c r="X6276" t="inlineStr">
        <is>
          <t>déterminé</t>
        </is>
      </c>
    </row>
    <row r="6277" ht="15" customHeight="1" s="1003">
      <c r="A6277" s="1019" t="inlineStr">
        <is>
          <t>Amidonnerie</t>
        </is>
      </c>
      <c r="B6277" t="inlineStr">
        <is>
          <t>Fibres, lipides et sons</t>
        </is>
      </c>
      <c r="C6277" t="inlineStr">
        <is>
          <t>kt</t>
        </is>
      </c>
      <c r="D6277" t="inlineStr">
        <is>
          <t>France</t>
        </is>
      </c>
      <c r="E6277" t="inlineStr">
        <is>
          <t>2023-24</t>
        </is>
      </c>
      <c r="F6277" t="inlineStr">
        <is>
          <t>Pois chiche</t>
        </is>
      </c>
      <c r="G6277" t="inlineStr"/>
      <c r="H6277" t="inlineStr"/>
      <c r="I6277" t="inlineStr"/>
      <c r="J6277" t="inlineStr"/>
      <c r="K6277" t="inlineStr"/>
      <c r="L6277" t="inlineStr"/>
      <c r="M6277" t="inlineStr"/>
      <c r="N6277" t="inlineStr"/>
      <c r="O6277" t="n">
        <v>-0</v>
      </c>
      <c r="P6277" t="n">
        <v>0</v>
      </c>
      <c r="Q6277" t="n">
        <v>-0</v>
      </c>
      <c r="R6277" t="inlineStr"/>
      <c r="S6277" t="inlineStr"/>
      <c r="T6277" t="inlineStr"/>
      <c r="U6277" t="n">
        <v>0</v>
      </c>
      <c r="V6277" t="n">
        <v>500000000</v>
      </c>
      <c r="W6277" t="inlineStr"/>
      <c r="X6277" t="inlineStr">
        <is>
          <t>libre</t>
        </is>
      </c>
    </row>
    <row r="6278" ht="15" customHeight="1" s="1003">
      <c r="A6278" s="1019" t="inlineStr">
        <is>
          <t>Amidonnerie</t>
        </is>
      </c>
      <c r="B6278" t="inlineStr">
        <is>
          <t>Amidon</t>
        </is>
      </c>
      <c r="C6278" t="inlineStr">
        <is>
          <t>kt</t>
        </is>
      </c>
      <c r="D6278" t="inlineStr">
        <is>
          <t>France</t>
        </is>
      </c>
      <c r="E6278" t="inlineStr">
        <is>
          <t>2023-24</t>
        </is>
      </c>
      <c r="F6278" t="inlineStr">
        <is>
          <t>Pois chiche</t>
        </is>
      </c>
      <c r="G6278" t="inlineStr"/>
      <c r="H6278" t="inlineStr"/>
      <c r="I6278" t="inlineStr"/>
      <c r="J6278" t="inlineStr"/>
      <c r="K6278" t="inlineStr"/>
      <c r="L6278" t="inlineStr"/>
      <c r="M6278" t="inlineStr"/>
      <c r="N6278" t="inlineStr"/>
      <c r="O6278" t="n">
        <v>-0</v>
      </c>
      <c r="P6278" t="n">
        <v>0</v>
      </c>
      <c r="Q6278" t="n">
        <v>-0</v>
      </c>
      <c r="R6278" t="inlineStr"/>
      <c r="S6278" t="inlineStr"/>
      <c r="T6278" t="inlineStr"/>
      <c r="U6278" t="n">
        <v>0</v>
      </c>
      <c r="V6278" t="n">
        <v>500000000</v>
      </c>
      <c r="W6278" t="inlineStr"/>
      <c r="X6278" t="inlineStr">
        <is>
          <t>libre</t>
        </is>
      </c>
    </row>
    <row r="6279" ht="15" customHeight="1" s="1003">
      <c r="A6279" s="1019" t="inlineStr">
        <is>
          <t>Amidonnerie</t>
        </is>
      </c>
      <c r="B6279" t="inlineStr">
        <is>
          <t>Protéine</t>
        </is>
      </c>
      <c r="C6279" t="inlineStr">
        <is>
          <t>kt</t>
        </is>
      </c>
      <c r="D6279" t="inlineStr">
        <is>
          <t>France</t>
        </is>
      </c>
      <c r="E6279" t="inlineStr">
        <is>
          <t>2023-24</t>
        </is>
      </c>
      <c r="F6279" t="inlineStr">
        <is>
          <t>Pois chiche</t>
        </is>
      </c>
      <c r="G6279" t="inlineStr"/>
      <c r="H6279" t="inlineStr"/>
      <c r="I6279" t="inlineStr"/>
      <c r="J6279" t="inlineStr"/>
      <c r="K6279" t="inlineStr"/>
      <c r="L6279" t="inlineStr"/>
      <c r="M6279" t="inlineStr"/>
      <c r="N6279" t="inlineStr"/>
      <c r="O6279" t="n">
        <v>-0</v>
      </c>
      <c r="P6279" t="n">
        <v>0</v>
      </c>
      <c r="Q6279" t="n">
        <v>-0</v>
      </c>
      <c r="R6279" t="inlineStr"/>
      <c r="S6279" t="inlineStr"/>
      <c r="T6279" t="inlineStr"/>
      <c r="U6279" t="n">
        <v>0</v>
      </c>
      <c r="V6279" t="n">
        <v>500000000</v>
      </c>
      <c r="W6279" t="inlineStr"/>
      <c r="X6279" t="inlineStr">
        <is>
          <t>libre</t>
        </is>
      </c>
    </row>
    <row r="6280" ht="15" customHeight="1" s="1003">
      <c r="A6280" s="1019" t="inlineStr">
        <is>
          <t>Meunerie</t>
        </is>
      </c>
      <c r="B6280" t="inlineStr">
        <is>
          <t>Sons</t>
        </is>
      </c>
      <c r="C6280" t="inlineStr">
        <is>
          <t>kt</t>
        </is>
      </c>
      <c r="D6280" t="inlineStr">
        <is>
          <t>France</t>
        </is>
      </c>
      <c r="E6280" t="inlineStr">
        <is>
          <t>2023-24</t>
        </is>
      </c>
      <c r="F6280" t="inlineStr">
        <is>
          <t>Pois chiche</t>
        </is>
      </c>
      <c r="G6280" t="inlineStr"/>
      <c r="H6280" t="inlineStr"/>
      <c r="I6280" t="inlineStr"/>
      <c r="J6280" t="inlineStr"/>
      <c r="K6280" t="inlineStr"/>
      <c r="L6280" t="inlineStr"/>
      <c r="M6280" t="inlineStr"/>
      <c r="N6280" t="inlineStr"/>
      <c r="O6280" t="n">
        <v>-0</v>
      </c>
      <c r="P6280" t="n">
        <v>0</v>
      </c>
      <c r="Q6280" t="n">
        <v>-0</v>
      </c>
      <c r="R6280" t="inlineStr"/>
      <c r="S6280" t="inlineStr"/>
      <c r="T6280" t="inlineStr"/>
      <c r="U6280" t="n">
        <v>0</v>
      </c>
      <c r="V6280" t="n">
        <v>500000000</v>
      </c>
      <c r="W6280" t="inlineStr"/>
      <c r="X6280" t="inlineStr">
        <is>
          <t>libre</t>
        </is>
      </c>
    </row>
    <row r="6281" ht="15" customHeight="1" s="1003">
      <c r="A6281" s="1019" t="inlineStr">
        <is>
          <t>Meunerie</t>
        </is>
      </c>
      <c r="B6281" t="inlineStr">
        <is>
          <t>Farine</t>
        </is>
      </c>
      <c r="C6281" t="inlineStr">
        <is>
          <t>kt</t>
        </is>
      </c>
      <c r="D6281" t="inlineStr">
        <is>
          <t>France</t>
        </is>
      </c>
      <c r="E6281" t="inlineStr">
        <is>
          <t>2023-24</t>
        </is>
      </c>
      <c r="F6281" t="inlineStr">
        <is>
          <t>Pois chiche</t>
        </is>
      </c>
      <c r="G6281" t="inlineStr"/>
      <c r="H6281" t="inlineStr"/>
      <c r="I6281" t="inlineStr"/>
      <c r="J6281" t="inlineStr"/>
      <c r="K6281" t="inlineStr"/>
      <c r="L6281" t="inlineStr"/>
      <c r="M6281" t="inlineStr"/>
      <c r="N6281" t="inlineStr"/>
      <c r="O6281" t="n">
        <v>-0</v>
      </c>
      <c r="P6281" t="n">
        <v>0</v>
      </c>
      <c r="Q6281" t="n">
        <v>-0</v>
      </c>
      <c r="R6281" t="inlineStr"/>
      <c r="S6281" t="inlineStr"/>
      <c r="T6281" t="inlineStr"/>
      <c r="U6281" t="n">
        <v>0</v>
      </c>
      <c r="V6281" t="n">
        <v>500000000</v>
      </c>
      <c r="W6281" t="inlineStr"/>
      <c r="X6281" t="inlineStr">
        <is>
          <t>libre</t>
        </is>
      </c>
    </row>
    <row r="6282" ht="15" customHeight="1" s="1003">
      <c r="A6282" s="1019" t="inlineStr">
        <is>
          <t>Fabrication d'ingrédients</t>
        </is>
      </c>
      <c r="B6282" t="inlineStr">
        <is>
          <t>Amidon, fibres, lipides et sons</t>
        </is>
      </c>
      <c r="C6282" t="inlineStr">
        <is>
          <t>kt</t>
        </is>
      </c>
      <c r="D6282" t="inlineStr">
        <is>
          <t>France</t>
        </is>
      </c>
      <c r="E6282" t="inlineStr">
        <is>
          <t>2023-24</t>
        </is>
      </c>
      <c r="F6282" t="inlineStr">
        <is>
          <t>Pois chiche</t>
        </is>
      </c>
      <c r="G6282" t="inlineStr"/>
      <c r="H6282" t="inlineStr"/>
      <c r="I6282" t="inlineStr"/>
      <c r="J6282" t="inlineStr"/>
      <c r="K6282" t="inlineStr"/>
      <c r="L6282" t="inlineStr"/>
      <c r="M6282" t="inlineStr"/>
      <c r="N6282" t="inlineStr"/>
      <c r="O6282" t="n">
        <v>-0</v>
      </c>
      <c r="P6282" t="n">
        <v>0</v>
      </c>
      <c r="Q6282" t="n">
        <v>-0</v>
      </c>
      <c r="R6282" t="inlineStr"/>
      <c r="S6282" t="inlineStr"/>
      <c r="T6282" t="inlineStr"/>
      <c r="U6282" t="n">
        <v>0</v>
      </c>
      <c r="V6282" t="n">
        <v>500000000</v>
      </c>
      <c r="W6282" t="inlineStr"/>
      <c r="X6282" t="inlineStr">
        <is>
          <t>libre</t>
        </is>
      </c>
    </row>
    <row r="6283" ht="15" customHeight="1" s="1003">
      <c r="A6283" s="1019" t="inlineStr">
        <is>
          <t>Fabrication d'ingrédients</t>
        </is>
      </c>
      <c r="B6283" t="inlineStr">
        <is>
          <t>MPV</t>
        </is>
      </c>
      <c r="C6283" t="inlineStr">
        <is>
          <t>kt</t>
        </is>
      </c>
      <c r="D6283" t="inlineStr">
        <is>
          <t>France</t>
        </is>
      </c>
      <c r="E6283" t="inlineStr">
        <is>
          <t>2023-24</t>
        </is>
      </c>
      <c r="F6283" t="inlineStr">
        <is>
          <t>Pois chiche</t>
        </is>
      </c>
      <c r="G6283" t="inlineStr"/>
      <c r="H6283" t="inlineStr"/>
      <c r="I6283" t="inlineStr"/>
      <c r="J6283" t="inlineStr"/>
      <c r="K6283" t="inlineStr"/>
      <c r="L6283" t="inlineStr"/>
      <c r="M6283" t="inlineStr"/>
      <c r="N6283" t="inlineStr"/>
      <c r="O6283" t="n">
        <v>-0</v>
      </c>
      <c r="P6283" t="n">
        <v>0</v>
      </c>
      <c r="Q6283" t="n">
        <v>-0</v>
      </c>
      <c r="R6283" t="inlineStr"/>
      <c r="S6283" t="inlineStr"/>
      <c r="T6283" t="inlineStr"/>
      <c r="U6283" t="n">
        <v>0</v>
      </c>
      <c r="V6283" t="n">
        <v>500000000</v>
      </c>
      <c r="W6283" t="inlineStr"/>
      <c r="X6283" t="inlineStr">
        <is>
          <t>libre</t>
        </is>
      </c>
    </row>
    <row r="6284" ht="15" customHeight="1" s="1003">
      <c r="A6284" s="1019" t="inlineStr">
        <is>
          <t>Ecart statistique</t>
        </is>
      </c>
      <c r="B6284" t="inlineStr">
        <is>
          <t>Graines collectées</t>
        </is>
      </c>
      <c r="C6284" t="inlineStr">
        <is>
          <t>kt</t>
        </is>
      </c>
      <c r="D6284" t="inlineStr">
        <is>
          <t>France</t>
        </is>
      </c>
      <c r="E6284" t="inlineStr">
        <is>
          <t>2023-24</t>
        </is>
      </c>
      <c r="F6284" t="inlineStr">
        <is>
          <t>Pois chiche</t>
        </is>
      </c>
      <c r="G6284" t="inlineStr"/>
      <c r="H6284" t="inlineStr"/>
      <c r="I6284" t="inlineStr"/>
      <c r="J6284" t="inlineStr"/>
      <c r="K6284" t="inlineStr"/>
      <c r="L6284" t="inlineStr"/>
      <c r="M6284" t="inlineStr"/>
      <c r="N6284" t="inlineStr"/>
      <c r="O6284" t="n">
        <v>-0</v>
      </c>
      <c r="P6284" t="inlineStr"/>
      <c r="Q6284" t="inlineStr"/>
      <c r="R6284" t="n">
        <v>0</v>
      </c>
      <c r="S6284" t="n">
        <v>0</v>
      </c>
      <c r="T6284" t="inlineStr"/>
      <c r="U6284" t="n">
        <v>0</v>
      </c>
      <c r="V6284" t="n">
        <v>500000000</v>
      </c>
      <c r="W6284" t="n">
        <v>0</v>
      </c>
      <c r="X6284" t="inlineStr">
        <is>
          <t>mesuré</t>
        </is>
      </c>
    </row>
    <row r="6285" ht="15" customHeight="1" s="1003">
      <c r="A6285" s="1019" t="inlineStr">
        <is>
          <t>Ecart statistique</t>
        </is>
      </c>
      <c r="B6285" t="inlineStr">
        <is>
          <t>Olives</t>
        </is>
      </c>
      <c r="C6285" t="inlineStr">
        <is>
          <t>kt</t>
        </is>
      </c>
      <c r="D6285" t="inlineStr">
        <is>
          <t>France</t>
        </is>
      </c>
      <c r="E6285" t="inlineStr">
        <is>
          <t>2023-24</t>
        </is>
      </c>
      <c r="F6285" t="inlineStr">
        <is>
          <t>Pois chiche</t>
        </is>
      </c>
      <c r="G6285" t="inlineStr"/>
      <c r="H6285" t="inlineStr"/>
      <c r="I6285" t="inlineStr"/>
      <c r="J6285" t="inlineStr"/>
      <c r="K6285" t="inlineStr"/>
      <c r="L6285" t="inlineStr"/>
      <c r="M6285" t="inlineStr"/>
      <c r="N6285" t="inlineStr"/>
      <c r="O6285" t="n">
        <v>-0</v>
      </c>
      <c r="P6285" t="n">
        <v>0</v>
      </c>
      <c r="Q6285" t="n">
        <v>500000000</v>
      </c>
      <c r="R6285" t="inlineStr"/>
      <c r="S6285" t="inlineStr"/>
      <c r="T6285" t="inlineStr"/>
      <c r="U6285" t="n">
        <v>0</v>
      </c>
      <c r="V6285" t="n">
        <v>500000000</v>
      </c>
      <c r="W6285" t="inlineStr"/>
      <c r="X6285" t="inlineStr">
        <is>
          <t>libre unbounded</t>
        </is>
      </c>
    </row>
    <row r="6286" ht="15" customHeight="1" s="1003">
      <c r="A6286" s="1019" t="inlineStr">
        <is>
          <t>Ecart statistique</t>
        </is>
      </c>
      <c r="B6286" t="inlineStr">
        <is>
          <t>Fabrication de produits alimentaires</t>
        </is>
      </c>
      <c r="C6286" t="inlineStr">
        <is>
          <t>kt</t>
        </is>
      </c>
      <c r="D6286" t="inlineStr">
        <is>
          <t>France</t>
        </is>
      </c>
      <c r="E6286" t="inlineStr">
        <is>
          <t>2023-24</t>
        </is>
      </c>
      <c r="F6286" t="inlineStr">
        <is>
          <t>Pois chiche</t>
        </is>
      </c>
      <c r="G6286" t="inlineStr"/>
      <c r="H6286" t="inlineStr"/>
      <c r="I6286" t="inlineStr"/>
      <c r="J6286" t="inlineStr"/>
      <c r="K6286" t="inlineStr"/>
      <c r="L6286" t="inlineStr">
        <is>
          <t>Ecart statistique constaté dans les données collectées, demandant une réconciliation</t>
        </is>
      </c>
      <c r="M6286" t="inlineStr"/>
      <c r="N6286" t="inlineStr">
        <is>
          <t>Ecart statistique</t>
        </is>
      </c>
      <c r="O6286" t="n">
        <v>26.6</v>
      </c>
      <c r="P6286" t="inlineStr"/>
      <c r="Q6286" t="inlineStr"/>
      <c r="R6286" t="inlineStr"/>
      <c r="S6286" t="inlineStr"/>
      <c r="T6286" t="inlineStr"/>
      <c r="U6286" t="n">
        <v>0</v>
      </c>
      <c r="V6286" t="n">
        <v>500000000</v>
      </c>
      <c r="W6286" t="inlineStr"/>
      <c r="X6286" t="inlineStr">
        <is>
          <t>déterminé</t>
        </is>
      </c>
    </row>
    <row r="6287" ht="15" customHeight="1" s="1003">
      <c r="A6287" s="1019" t="inlineStr">
        <is>
          <t>Ecart statistique</t>
        </is>
      </c>
      <c r="B6287" t="inlineStr">
        <is>
          <t>Olives de table</t>
        </is>
      </c>
      <c r="C6287" t="inlineStr">
        <is>
          <t>kt</t>
        </is>
      </c>
      <c r="D6287" t="inlineStr">
        <is>
          <t>France</t>
        </is>
      </c>
      <c r="E6287" t="inlineStr">
        <is>
          <t>2023-24</t>
        </is>
      </c>
      <c r="F6287" t="inlineStr">
        <is>
          <t>Pois chiche</t>
        </is>
      </c>
      <c r="G6287" t="inlineStr"/>
      <c r="H6287" t="inlineStr"/>
      <c r="I6287" t="inlineStr"/>
      <c r="J6287" t="inlineStr"/>
      <c r="K6287" t="inlineStr"/>
      <c r="L6287" t="inlineStr"/>
      <c r="M6287" t="inlineStr"/>
      <c r="N6287" t="inlineStr"/>
      <c r="O6287" t="n">
        <v>-0</v>
      </c>
      <c r="P6287" t="n">
        <v>0</v>
      </c>
      <c r="Q6287" t="n">
        <v>500000000</v>
      </c>
      <c r="R6287" t="inlineStr"/>
      <c r="S6287" t="inlineStr"/>
      <c r="T6287" t="inlineStr"/>
      <c r="U6287" t="n">
        <v>0</v>
      </c>
      <c r="V6287" t="n">
        <v>500000000</v>
      </c>
      <c r="W6287" t="inlineStr"/>
      <c r="X6287" t="inlineStr">
        <is>
          <t>libre unbounded</t>
        </is>
      </c>
    </row>
    <row r="6288" ht="15" customHeight="1" s="1003">
      <c r="A6288" s="1019" t="inlineStr">
        <is>
          <t>Import</t>
        </is>
      </c>
      <c r="B6288" t="inlineStr">
        <is>
          <t>Huile</t>
        </is>
      </c>
      <c r="C6288" t="inlineStr">
        <is>
          <t>kt</t>
        </is>
      </c>
      <c r="D6288" t="inlineStr">
        <is>
          <t>France</t>
        </is>
      </c>
      <c r="E6288" t="inlineStr">
        <is>
          <t>2023-24</t>
        </is>
      </c>
      <c r="F6288" t="inlineStr">
        <is>
          <t>Pois chiche</t>
        </is>
      </c>
      <c r="G6288" t="inlineStr"/>
      <c r="H6288" t="inlineStr"/>
      <c r="I6288" t="inlineStr"/>
      <c r="J6288" t="inlineStr"/>
      <c r="K6288" t="inlineStr"/>
      <c r="L6288" t="inlineStr"/>
      <c r="M6288" t="inlineStr"/>
      <c r="N6288" t="inlineStr"/>
      <c r="O6288" t="n">
        <v>-0</v>
      </c>
      <c r="P6288" t="n">
        <v>0</v>
      </c>
      <c r="Q6288" t="n">
        <v>500000000</v>
      </c>
      <c r="R6288" t="inlineStr"/>
      <c r="S6288" t="inlineStr"/>
      <c r="T6288" t="inlineStr"/>
      <c r="U6288" t="n">
        <v>0</v>
      </c>
      <c r="V6288" t="n">
        <v>500000000</v>
      </c>
      <c r="W6288" t="inlineStr"/>
      <c r="X6288" t="inlineStr">
        <is>
          <t>libre unbounded</t>
        </is>
      </c>
    </row>
    <row r="6289" ht="15" customHeight="1" s="1003">
      <c r="A6289" s="1019" t="inlineStr">
        <is>
          <t>Import</t>
        </is>
      </c>
      <c r="B6289" t="inlineStr">
        <is>
          <t>Tourteaux</t>
        </is>
      </c>
      <c r="C6289" t="inlineStr">
        <is>
          <t>kt</t>
        </is>
      </c>
      <c r="D6289" t="inlineStr">
        <is>
          <t>France</t>
        </is>
      </c>
      <c r="E6289" t="inlineStr">
        <is>
          <t>2023-24</t>
        </is>
      </c>
      <c r="F6289" t="inlineStr">
        <is>
          <t>Pois chiche</t>
        </is>
      </c>
      <c r="G6289" t="inlineStr"/>
      <c r="H6289" t="inlineStr"/>
      <c r="I6289" t="inlineStr"/>
      <c r="J6289" t="inlineStr"/>
      <c r="K6289" t="inlineStr"/>
      <c r="L6289" t="inlineStr"/>
      <c r="M6289" t="inlineStr"/>
      <c r="N6289" t="inlineStr"/>
      <c r="O6289" t="n">
        <v>-0</v>
      </c>
      <c r="P6289" t="n">
        <v>0</v>
      </c>
      <c r="Q6289" t="n">
        <v>500000000</v>
      </c>
      <c r="R6289" t="inlineStr"/>
      <c r="S6289" t="inlineStr"/>
      <c r="T6289" t="inlineStr"/>
      <c r="U6289" t="n">
        <v>0</v>
      </c>
      <c r="V6289" t="n">
        <v>500000000</v>
      </c>
      <c r="W6289" t="inlineStr"/>
      <c r="X6289" t="inlineStr">
        <is>
          <t>libre unbounded</t>
        </is>
      </c>
    </row>
    <row r="6290" ht="15" customHeight="1" s="1003">
      <c r="A6290" s="1019" t="inlineStr">
        <is>
          <t>Import</t>
        </is>
      </c>
      <c r="B6290" t="inlineStr">
        <is>
          <t>Olives</t>
        </is>
      </c>
      <c r="C6290" t="inlineStr">
        <is>
          <t>kt</t>
        </is>
      </c>
      <c r="D6290" t="inlineStr">
        <is>
          <t>France</t>
        </is>
      </c>
      <c r="E6290" t="inlineStr">
        <is>
          <t>2023-24</t>
        </is>
      </c>
      <c r="F6290" t="inlineStr">
        <is>
          <t>Pois chiche</t>
        </is>
      </c>
      <c r="G6290" t="inlineStr"/>
      <c r="H6290" t="inlineStr"/>
      <c r="I6290" t="inlineStr"/>
      <c r="J6290" t="inlineStr"/>
      <c r="K6290" t="inlineStr"/>
      <c r="L6290" t="inlineStr"/>
      <c r="M6290" t="inlineStr"/>
      <c r="N6290" t="inlineStr"/>
      <c r="O6290" t="n">
        <v>-0</v>
      </c>
      <c r="P6290" t="n">
        <v>0</v>
      </c>
      <c r="Q6290" t="n">
        <v>500000000</v>
      </c>
      <c r="R6290" t="inlineStr"/>
      <c r="S6290" t="inlineStr"/>
      <c r="T6290" t="inlineStr"/>
      <c r="U6290" t="n">
        <v>0</v>
      </c>
      <c r="V6290" t="n">
        <v>500000000</v>
      </c>
      <c r="W6290" t="inlineStr"/>
      <c r="X6290" t="inlineStr">
        <is>
          <t>libre unbounded</t>
        </is>
      </c>
    </row>
    <row r="6291" ht="15" customHeight="1" s="1003">
      <c r="A6291" s="1019" t="inlineStr">
        <is>
          <t>Import</t>
        </is>
      </c>
      <c r="B6291" t="inlineStr">
        <is>
          <t>Huile d'olive</t>
        </is>
      </c>
      <c r="C6291" t="inlineStr">
        <is>
          <t>kt</t>
        </is>
      </c>
      <c r="D6291" t="inlineStr">
        <is>
          <t>France</t>
        </is>
      </c>
      <c r="E6291" t="inlineStr">
        <is>
          <t>2023-24</t>
        </is>
      </c>
      <c r="F6291" t="inlineStr">
        <is>
          <t>Pois chiche</t>
        </is>
      </c>
      <c r="G6291" t="inlineStr"/>
      <c r="H6291" t="inlineStr"/>
      <c r="I6291" t="inlineStr"/>
      <c r="J6291" t="inlineStr"/>
      <c r="K6291" t="inlineStr"/>
      <c r="L6291" t="inlineStr"/>
      <c r="M6291" t="inlineStr"/>
      <c r="N6291" t="inlineStr"/>
      <c r="O6291" t="n">
        <v>-0</v>
      </c>
      <c r="P6291" t="n">
        <v>0</v>
      </c>
      <c r="Q6291" t="n">
        <v>500000000</v>
      </c>
      <c r="R6291" t="inlineStr"/>
      <c r="S6291" t="inlineStr"/>
      <c r="T6291" t="inlineStr"/>
      <c r="U6291" t="n">
        <v>0</v>
      </c>
      <c r="V6291" t="n">
        <v>500000000</v>
      </c>
      <c r="W6291" t="inlineStr"/>
      <c r="X6291" t="inlineStr">
        <is>
          <t>libre unbounded</t>
        </is>
      </c>
    </row>
    <row r="6292" ht="15" customHeight="1" s="1003">
      <c r="A6292" s="1019" t="inlineStr">
        <is>
          <t>Import</t>
        </is>
      </c>
      <c r="B6292" t="inlineStr">
        <is>
          <t>Grignons d'olive</t>
        </is>
      </c>
      <c r="C6292" t="inlineStr">
        <is>
          <t>kt</t>
        </is>
      </c>
      <c r="D6292" t="inlineStr">
        <is>
          <t>France</t>
        </is>
      </c>
      <c r="E6292" t="inlineStr">
        <is>
          <t>2023-24</t>
        </is>
      </c>
      <c r="F6292" t="inlineStr">
        <is>
          <t>Pois chiche</t>
        </is>
      </c>
      <c r="G6292" t="inlineStr"/>
      <c r="H6292" t="inlineStr"/>
      <c r="I6292" t="inlineStr"/>
      <c r="J6292" t="inlineStr"/>
      <c r="K6292" t="inlineStr"/>
      <c r="L6292" t="inlineStr"/>
      <c r="M6292" t="inlineStr"/>
      <c r="N6292" t="inlineStr"/>
      <c r="O6292" t="n">
        <v>-0</v>
      </c>
      <c r="P6292" t="n">
        <v>0</v>
      </c>
      <c r="Q6292" t="n">
        <v>500000000</v>
      </c>
      <c r="R6292" t="inlineStr"/>
      <c r="S6292" t="inlineStr"/>
      <c r="T6292" t="inlineStr"/>
      <c r="U6292" t="n">
        <v>0</v>
      </c>
      <c r="V6292" t="n">
        <v>500000000</v>
      </c>
      <c r="W6292" t="inlineStr"/>
      <c r="X6292" t="inlineStr">
        <is>
          <t>libre unbounded</t>
        </is>
      </c>
    </row>
    <row r="6293" ht="15" customHeight="1" s="1003">
      <c r="A6293" s="1019" t="inlineStr">
        <is>
          <t>Import</t>
        </is>
      </c>
      <c r="B6293" t="inlineStr">
        <is>
          <t>Olives de table</t>
        </is>
      </c>
      <c r="C6293" t="inlineStr">
        <is>
          <t>kt</t>
        </is>
      </c>
      <c r="D6293" t="inlineStr">
        <is>
          <t>France</t>
        </is>
      </c>
      <c r="E6293" t="inlineStr">
        <is>
          <t>2023-24</t>
        </is>
      </c>
      <c r="F6293" t="inlineStr">
        <is>
          <t>Pois chiche</t>
        </is>
      </c>
      <c r="G6293" t="inlineStr"/>
      <c r="H6293" t="inlineStr"/>
      <c r="I6293" t="inlineStr"/>
      <c r="J6293" t="inlineStr"/>
      <c r="K6293" t="inlineStr"/>
      <c r="L6293" t="inlineStr"/>
      <c r="M6293" t="inlineStr"/>
      <c r="N6293" t="inlineStr"/>
      <c r="O6293" t="n">
        <v>-0</v>
      </c>
      <c r="P6293" t="n">
        <v>0</v>
      </c>
      <c r="Q6293" t="n">
        <v>500000000</v>
      </c>
      <c r="R6293" t="inlineStr"/>
      <c r="S6293" t="inlineStr"/>
      <c r="T6293" t="inlineStr"/>
      <c r="U6293" t="n">
        <v>0</v>
      </c>
      <c r="V6293" t="n">
        <v>500000000</v>
      </c>
      <c r="W6293" t="inlineStr"/>
      <c r="X6293" t="inlineStr">
        <is>
          <t>libre unbounded</t>
        </is>
      </c>
    </row>
    <row r="6294" ht="15" customHeight="1" s="1003">
      <c r="A6294" s="1019" t="inlineStr">
        <is>
          <t>Import</t>
        </is>
      </c>
      <c r="B6294" t="inlineStr">
        <is>
          <t>Graines collectées</t>
        </is>
      </c>
      <c r="C6294" t="inlineStr">
        <is>
          <t>kt</t>
        </is>
      </c>
      <c r="D6294" t="inlineStr">
        <is>
          <t>France</t>
        </is>
      </c>
      <c r="E6294" t="inlineStr">
        <is>
          <t>2023-24</t>
        </is>
      </c>
      <c r="F6294" t="inlineStr">
        <is>
          <t>Pois chiche</t>
        </is>
      </c>
      <c r="G6294" t="inlineStr"/>
      <c r="H6294" t="inlineStr">
        <is>
          <t>Importation de graines = 13 kt (Douanes françaises - Eurostat)</t>
        </is>
      </c>
      <c r="I6294" t="inlineStr">
        <is>
          <t>Douanes françaises - Eurostat</t>
        </is>
      </c>
      <c r="J6294" t="inlineStr"/>
      <c r="K6294" t="inlineStr">
        <is>
          <t>Volume</t>
        </is>
      </c>
      <c r="L6294" t="inlineStr">
        <is>
          <t>Importation de graines</t>
        </is>
      </c>
      <c r="M6294" t="inlineStr">
        <is>
          <t>Echanges mensuels - EUROSTAT</t>
        </is>
      </c>
      <c r="N6294" t="inlineStr"/>
      <c r="O6294" t="n">
        <v>13.1</v>
      </c>
      <c r="P6294" t="inlineStr"/>
      <c r="Q6294" t="inlineStr"/>
      <c r="R6294" t="n">
        <v>13.05</v>
      </c>
      <c r="S6294" t="n">
        <v>0.65</v>
      </c>
      <c r="T6294" t="n">
        <v>0.1</v>
      </c>
      <c r="U6294" t="n">
        <v>0</v>
      </c>
      <c r="V6294" t="n">
        <v>500000000</v>
      </c>
      <c r="W6294" t="n">
        <v>0</v>
      </c>
      <c r="X6294" t="inlineStr">
        <is>
          <t>mesuré</t>
        </is>
      </c>
    </row>
    <row r="6295" ht="15" customHeight="1" s="1003">
      <c r="A6295" s="1019" t="inlineStr">
        <is>
          <t>Graines récoltées</t>
        </is>
      </c>
      <c r="B6295" t="inlineStr">
        <is>
          <t>Ferme</t>
        </is>
      </c>
      <c r="C6295" t="inlineStr">
        <is>
          <t>kt</t>
        </is>
      </c>
      <c r="D6295" t="inlineStr">
        <is>
          <t>France</t>
        </is>
      </c>
      <c r="E6295" t="inlineStr">
        <is>
          <t>2023-24</t>
        </is>
      </c>
      <c r="F6295" t="inlineStr">
        <is>
          <t>Haricot sec</t>
        </is>
      </c>
      <c r="G6295" t="inlineStr"/>
      <c r="H6295" t="inlineStr"/>
      <c r="I6295" t="inlineStr"/>
      <c r="J6295" t="inlineStr"/>
      <c r="K6295" t="inlineStr"/>
      <c r="L6295" t="inlineStr"/>
      <c r="M6295" t="inlineStr"/>
      <c r="N6295" t="inlineStr"/>
      <c r="O6295" t="n">
        <v>8.09</v>
      </c>
      <c r="P6295" t="inlineStr"/>
      <c r="Q6295" t="inlineStr"/>
      <c r="R6295" t="inlineStr"/>
      <c r="S6295" t="inlineStr"/>
      <c r="T6295" t="inlineStr"/>
      <c r="U6295" t="n">
        <v>0</v>
      </c>
      <c r="V6295" t="n">
        <v>500000000</v>
      </c>
      <c r="W6295" t="inlineStr"/>
      <c r="X6295" t="inlineStr">
        <is>
          <t>déterminé</t>
        </is>
      </c>
    </row>
    <row r="6296" ht="15" customHeight="1" s="1003">
      <c r="A6296" s="1019" t="inlineStr">
        <is>
          <t>Graines récoltées</t>
        </is>
      </c>
      <c r="B6296" t="inlineStr">
        <is>
          <t>OS</t>
        </is>
      </c>
      <c r="C6296" t="inlineStr">
        <is>
          <t>kt</t>
        </is>
      </c>
      <c r="D6296" t="inlineStr">
        <is>
          <t>France</t>
        </is>
      </c>
      <c r="E6296" t="inlineStr">
        <is>
          <t>2023-24</t>
        </is>
      </c>
      <c r="F6296" t="inlineStr">
        <is>
          <t>Haricot sec</t>
        </is>
      </c>
      <c r="G6296" t="inlineStr"/>
      <c r="H6296" t="inlineStr">
        <is>
          <t>0</t>
        </is>
      </c>
      <c r="I6296" t="inlineStr">
        <is>
          <t>0</t>
        </is>
      </c>
      <c r="J6296" t="inlineStr">
        <is>
          <t>50 % de la récolte est collectée</t>
        </is>
      </c>
      <c r="K6296" t="inlineStr">
        <is>
          <t>Répartition</t>
        </is>
      </c>
      <c r="L6296" t="inlineStr">
        <is>
          <t>Part de la collecte</t>
        </is>
      </c>
      <c r="M6296" t="inlineStr">
        <is>
          <t>0</t>
        </is>
      </c>
      <c r="N6296" t="inlineStr"/>
      <c r="O6296" t="n">
        <v>8.09</v>
      </c>
      <c r="P6296" t="inlineStr"/>
      <c r="Q6296" t="inlineStr"/>
      <c r="R6296" t="inlineStr"/>
      <c r="S6296" t="inlineStr"/>
      <c r="T6296" t="inlineStr"/>
      <c r="U6296" t="n">
        <v>0</v>
      </c>
      <c r="V6296" t="n">
        <v>500000000</v>
      </c>
      <c r="W6296" t="inlineStr"/>
      <c r="X6296" t="inlineStr">
        <is>
          <t>déterminé</t>
        </is>
      </c>
    </row>
    <row r="6297" ht="15" customHeight="1" s="1003">
      <c r="A6297" s="1019" t="inlineStr">
        <is>
          <t>Olives</t>
        </is>
      </c>
      <c r="B6297" t="inlineStr">
        <is>
          <t>Export</t>
        </is>
      </c>
      <c r="C6297" t="inlineStr">
        <is>
          <t>kt</t>
        </is>
      </c>
      <c r="D6297" t="inlineStr">
        <is>
          <t>France</t>
        </is>
      </c>
      <c r="E6297" t="inlineStr">
        <is>
          <t>2023-24</t>
        </is>
      </c>
      <c r="F6297" t="inlineStr">
        <is>
          <t>Haricot sec</t>
        </is>
      </c>
      <c r="G6297" t="inlineStr"/>
      <c r="H6297" t="inlineStr"/>
      <c r="I6297" t="inlineStr"/>
      <c r="J6297" t="inlineStr"/>
      <c r="K6297" t="inlineStr"/>
      <c r="L6297" t="inlineStr"/>
      <c r="M6297" t="inlineStr"/>
      <c r="N6297" t="inlineStr"/>
      <c r="O6297" t="n">
        <v>-0</v>
      </c>
      <c r="P6297" t="n">
        <v>0</v>
      </c>
      <c r="Q6297" t="n">
        <v>500000000</v>
      </c>
      <c r="R6297" t="inlineStr"/>
      <c r="S6297" t="inlineStr"/>
      <c r="T6297" t="inlineStr"/>
      <c r="U6297" t="n">
        <v>0</v>
      </c>
      <c r="V6297" t="n">
        <v>500000000</v>
      </c>
      <c r="W6297" t="inlineStr"/>
      <c r="X6297" t="inlineStr">
        <is>
          <t>libre unbounded</t>
        </is>
      </c>
    </row>
    <row r="6298" ht="15" customHeight="1" s="1003">
      <c r="A6298" s="1019" t="inlineStr">
        <is>
          <t>Olives</t>
        </is>
      </c>
      <c r="B6298" t="inlineStr">
        <is>
          <t>Moulin</t>
        </is>
      </c>
      <c r="C6298" t="inlineStr">
        <is>
          <t>kt</t>
        </is>
      </c>
      <c r="D6298" t="inlineStr">
        <is>
          <t>France</t>
        </is>
      </c>
      <c r="E6298" t="inlineStr">
        <is>
          <t>2023-24</t>
        </is>
      </c>
      <c r="F6298" t="inlineStr">
        <is>
          <t>Haricot sec</t>
        </is>
      </c>
      <c r="G6298" t="inlineStr"/>
      <c r="H6298" t="inlineStr"/>
      <c r="I6298" t="inlineStr"/>
      <c r="J6298" t="inlineStr"/>
      <c r="K6298" t="inlineStr"/>
      <c r="L6298" t="inlineStr"/>
      <c r="M6298" t="inlineStr"/>
      <c r="N6298" t="inlineStr"/>
      <c r="O6298" t="n">
        <v>-0</v>
      </c>
      <c r="P6298" t="n">
        <v>0</v>
      </c>
      <c r="Q6298" t="n">
        <v>500000000</v>
      </c>
      <c r="R6298" t="inlineStr"/>
      <c r="S6298" t="inlineStr"/>
      <c r="T6298" t="inlineStr"/>
      <c r="U6298" t="n">
        <v>0</v>
      </c>
      <c r="V6298" t="n">
        <v>500000000</v>
      </c>
      <c r="W6298" t="inlineStr"/>
      <c r="X6298" t="inlineStr">
        <is>
          <t>libre unbounded</t>
        </is>
      </c>
    </row>
    <row r="6299" ht="15" customHeight="1" s="1003">
      <c r="A6299" s="1019" t="inlineStr">
        <is>
          <t>Olives</t>
        </is>
      </c>
      <c r="B6299" t="inlineStr">
        <is>
          <t>Conservation ou préparation d'olives</t>
        </is>
      </c>
      <c r="C6299" t="inlineStr">
        <is>
          <t>kt</t>
        </is>
      </c>
      <c r="D6299" t="inlineStr">
        <is>
          <t>France</t>
        </is>
      </c>
      <c r="E6299" t="inlineStr">
        <is>
          <t>2023-24</t>
        </is>
      </c>
      <c r="F6299" t="inlineStr">
        <is>
          <t>Haricot sec</t>
        </is>
      </c>
      <c r="G6299" t="inlineStr"/>
      <c r="H6299" t="inlineStr"/>
      <c r="I6299" t="inlineStr"/>
      <c r="J6299" t="inlineStr"/>
      <c r="K6299" t="inlineStr"/>
      <c r="L6299" t="inlineStr"/>
      <c r="M6299" t="inlineStr"/>
      <c r="N6299" t="inlineStr"/>
      <c r="O6299" t="n">
        <v>-0</v>
      </c>
      <c r="P6299" t="n">
        <v>0</v>
      </c>
      <c r="Q6299" t="n">
        <v>500000000</v>
      </c>
      <c r="R6299" t="inlineStr"/>
      <c r="S6299" t="inlineStr"/>
      <c r="T6299" t="inlineStr"/>
      <c r="U6299" t="n">
        <v>0</v>
      </c>
      <c r="V6299" t="n">
        <v>500000000</v>
      </c>
      <c r="W6299" t="inlineStr"/>
      <c r="X6299" t="inlineStr">
        <is>
          <t>libre unbounded</t>
        </is>
      </c>
    </row>
    <row r="6300" ht="15" customHeight="1" s="1003">
      <c r="A6300" s="1019" t="inlineStr">
        <is>
          <t>Olives</t>
        </is>
      </c>
      <c r="B6300" t="inlineStr">
        <is>
          <t>Ecart statistique</t>
        </is>
      </c>
      <c r="C6300" t="inlineStr">
        <is>
          <t>kt</t>
        </is>
      </c>
      <c r="D6300" t="inlineStr">
        <is>
          <t>France</t>
        </is>
      </c>
      <c r="E6300" t="inlineStr">
        <is>
          <t>2023-24</t>
        </is>
      </c>
      <c r="F6300" t="inlineStr">
        <is>
          <t>Haricot sec</t>
        </is>
      </c>
      <c r="G6300" t="inlineStr"/>
      <c r="H6300" t="inlineStr"/>
      <c r="I6300" t="inlineStr"/>
      <c r="J6300" t="inlineStr"/>
      <c r="K6300" t="inlineStr"/>
      <c r="L6300" t="inlineStr"/>
      <c r="M6300" t="inlineStr"/>
      <c r="N6300" t="inlineStr"/>
      <c r="O6300" t="n">
        <v>-0</v>
      </c>
      <c r="P6300" t="n">
        <v>0</v>
      </c>
      <c r="Q6300" t="n">
        <v>500000000</v>
      </c>
      <c r="R6300" t="inlineStr"/>
      <c r="S6300" t="inlineStr"/>
      <c r="T6300" t="inlineStr"/>
      <c r="U6300" t="n">
        <v>0</v>
      </c>
      <c r="V6300" t="n">
        <v>500000000</v>
      </c>
      <c r="W6300" t="inlineStr"/>
      <c r="X6300" t="inlineStr">
        <is>
          <t>libre unbounded</t>
        </is>
      </c>
    </row>
    <row r="6301" ht="15" customHeight="1" s="1003">
      <c r="A6301" s="1019" t="inlineStr">
        <is>
          <t>Graines autoconsommées</t>
        </is>
      </c>
      <c r="B6301" t="inlineStr">
        <is>
          <t>Hors FAB</t>
        </is>
      </c>
      <c r="C6301" t="inlineStr">
        <is>
          <t>kt</t>
        </is>
      </c>
      <c r="D6301" t="inlineStr">
        <is>
          <t>France</t>
        </is>
      </c>
      <c r="E6301" t="inlineStr">
        <is>
          <t>2023-24</t>
        </is>
      </c>
      <c r="F6301" t="inlineStr">
        <is>
          <t>Haricot sec</t>
        </is>
      </c>
      <c r="G6301" t="inlineStr"/>
      <c r="H6301" t="inlineStr"/>
      <c r="I6301" t="inlineStr"/>
      <c r="J6301" t="inlineStr">
        <is>
          <t>Pas de consommation de graines en alimentation animale</t>
        </is>
      </c>
      <c r="K6301" t="inlineStr"/>
      <c r="L6301" t="inlineStr">
        <is>
          <t>Consommation de graines à la ferme directement</t>
        </is>
      </c>
      <c r="M6301" t="inlineStr"/>
      <c r="N6301" t="inlineStr"/>
      <c r="O6301" t="n">
        <v>-0</v>
      </c>
      <c r="P6301" t="inlineStr"/>
      <c r="Q6301" t="inlineStr"/>
      <c r="R6301" t="n">
        <v>0</v>
      </c>
      <c r="S6301" t="n">
        <v>0</v>
      </c>
      <c r="T6301" t="inlineStr"/>
      <c r="U6301" t="n">
        <v>0</v>
      </c>
      <c r="V6301" t="n">
        <v>500000000</v>
      </c>
      <c r="W6301" t="n">
        <v>0</v>
      </c>
      <c r="X6301" t="inlineStr">
        <is>
          <t>mesuré</t>
        </is>
      </c>
    </row>
    <row r="6302" ht="15" customHeight="1" s="1003">
      <c r="A6302" s="1019" t="inlineStr">
        <is>
          <t>Graines autoconsommées</t>
        </is>
      </c>
      <c r="B6302" t="inlineStr">
        <is>
          <t>Vente directe et autoconsommation</t>
        </is>
      </c>
      <c r="C6302" t="inlineStr">
        <is>
          <t>kt</t>
        </is>
      </c>
      <c r="D6302" t="inlineStr">
        <is>
          <t>France</t>
        </is>
      </c>
      <c r="E6302" t="inlineStr">
        <is>
          <t>2023-24</t>
        </is>
      </c>
      <c r="F6302" t="inlineStr">
        <is>
          <t>Haricot sec</t>
        </is>
      </c>
      <c r="G6302" t="inlineStr"/>
      <c r="H6302" t="inlineStr"/>
      <c r="I6302" t="inlineStr"/>
      <c r="J6302" t="inlineStr">
        <is>
          <t>Le reste des graines autoconsommées est consommé en alimentation humaine</t>
        </is>
      </c>
      <c r="K6302" t="inlineStr"/>
      <c r="L6302" t="inlineStr">
        <is>
          <t>Consommation de graines à la ferme directement</t>
        </is>
      </c>
      <c r="M6302" t="inlineStr"/>
      <c r="N6302" t="inlineStr"/>
      <c r="O6302" t="n">
        <v>6.31</v>
      </c>
      <c r="P6302" t="inlineStr"/>
      <c r="Q6302" t="inlineStr"/>
      <c r="R6302" t="inlineStr"/>
      <c r="S6302" t="inlineStr"/>
      <c r="T6302" t="inlineStr"/>
      <c r="U6302" t="n">
        <v>0</v>
      </c>
      <c r="V6302" t="n">
        <v>500000000</v>
      </c>
      <c r="W6302" t="inlineStr"/>
      <c r="X6302" t="inlineStr">
        <is>
          <t>déterminé</t>
        </is>
      </c>
    </row>
    <row r="6303" ht="15" customHeight="1" s="1003">
      <c r="A6303" s="1019" t="inlineStr">
        <is>
          <t>Graines autoconsommées</t>
        </is>
      </c>
      <c r="B6303" t="inlineStr">
        <is>
          <t>Alimentation humaine</t>
        </is>
      </c>
      <c r="C6303" t="inlineStr">
        <is>
          <t>kt</t>
        </is>
      </c>
      <c r="D6303" t="inlineStr">
        <is>
          <t>France</t>
        </is>
      </c>
      <c r="E6303" t="inlineStr">
        <is>
          <t>2023-24</t>
        </is>
      </c>
      <c r="F6303" t="inlineStr">
        <is>
          <t>Haricot sec</t>
        </is>
      </c>
      <c r="G6303" t="inlineStr"/>
      <c r="H6303" t="inlineStr"/>
      <c r="I6303" t="inlineStr"/>
      <c r="J6303" t="inlineStr"/>
      <c r="K6303" t="inlineStr"/>
      <c r="L6303" t="inlineStr"/>
      <c r="M6303" t="inlineStr"/>
      <c r="N6303" t="inlineStr"/>
      <c r="O6303" t="n">
        <v>6.31</v>
      </c>
      <c r="P6303" t="inlineStr"/>
      <c r="Q6303" t="inlineStr"/>
      <c r="R6303" t="inlineStr"/>
      <c r="S6303" t="inlineStr"/>
      <c r="T6303" t="inlineStr"/>
      <c r="U6303" t="n">
        <v>0</v>
      </c>
      <c r="V6303" t="n">
        <v>500000000</v>
      </c>
      <c r="W6303" t="inlineStr"/>
      <c r="X6303" t="inlineStr">
        <is>
          <t>déterminé</t>
        </is>
      </c>
    </row>
    <row r="6304" ht="15" customHeight="1" s="1003">
      <c r="A6304" s="1019" t="inlineStr">
        <is>
          <t>Graines autoconsommées</t>
        </is>
      </c>
      <c r="B6304" t="inlineStr">
        <is>
          <t>Usages alimentaires</t>
        </is>
      </c>
      <c r="C6304" t="inlineStr">
        <is>
          <t>kt</t>
        </is>
      </c>
      <c r="D6304" t="inlineStr">
        <is>
          <t>France</t>
        </is>
      </c>
      <c r="E6304" t="inlineStr">
        <is>
          <t>2023-24</t>
        </is>
      </c>
      <c r="F6304" t="inlineStr">
        <is>
          <t>Haricot sec</t>
        </is>
      </c>
      <c r="G6304" t="inlineStr"/>
      <c r="H6304" t="inlineStr"/>
      <c r="I6304" t="inlineStr"/>
      <c r="J6304" t="inlineStr"/>
      <c r="K6304" t="inlineStr"/>
      <c r="L6304" t="inlineStr"/>
      <c r="M6304" t="inlineStr"/>
      <c r="N6304" t="inlineStr"/>
      <c r="O6304" t="n">
        <v>6.31</v>
      </c>
      <c r="P6304" t="inlineStr"/>
      <c r="Q6304" t="inlineStr"/>
      <c r="R6304" t="inlineStr"/>
      <c r="S6304" t="inlineStr"/>
      <c r="T6304" t="inlineStr"/>
      <c r="U6304" t="n">
        <v>0</v>
      </c>
      <c r="V6304" t="n">
        <v>500000000</v>
      </c>
      <c r="W6304" t="inlineStr"/>
      <c r="X6304" t="inlineStr">
        <is>
          <t>déterminé</t>
        </is>
      </c>
    </row>
    <row r="6305" ht="15" customHeight="1" s="1003">
      <c r="A6305" s="1019" t="inlineStr">
        <is>
          <t>Graines autoconsommées</t>
        </is>
      </c>
      <c r="B6305" t="inlineStr">
        <is>
          <t>Alimentation animale rente</t>
        </is>
      </c>
      <c r="C6305" t="inlineStr">
        <is>
          <t>kt</t>
        </is>
      </c>
      <c r="D6305" t="inlineStr">
        <is>
          <t>France</t>
        </is>
      </c>
      <c r="E6305" t="inlineStr">
        <is>
          <t>2023-24</t>
        </is>
      </c>
      <c r="F6305" t="inlineStr">
        <is>
          <t>Haricot sec</t>
        </is>
      </c>
      <c r="G6305" t="inlineStr"/>
      <c r="H6305" t="inlineStr"/>
      <c r="I6305" t="inlineStr"/>
      <c r="J6305" t="inlineStr"/>
      <c r="K6305" t="inlineStr"/>
      <c r="L6305" t="inlineStr"/>
      <c r="M6305" t="inlineStr"/>
      <c r="N6305" t="inlineStr"/>
      <c r="O6305" t="n">
        <v>0</v>
      </c>
      <c r="P6305" t="inlineStr"/>
      <c r="Q6305" t="inlineStr"/>
      <c r="R6305" t="inlineStr"/>
      <c r="S6305" t="inlineStr"/>
      <c r="T6305" t="inlineStr"/>
      <c r="U6305" t="n">
        <v>0</v>
      </c>
      <c r="V6305" t="n">
        <v>500000000</v>
      </c>
      <c r="W6305" t="inlineStr"/>
      <c r="X6305" t="inlineStr">
        <is>
          <t>déterminé</t>
        </is>
      </c>
    </row>
    <row r="6306" ht="15" customHeight="1" s="1003">
      <c r="A6306" s="1019" t="inlineStr">
        <is>
          <t>Graines autoconsommées</t>
        </is>
      </c>
      <c r="B6306" t="inlineStr">
        <is>
          <t>Alimentation animale</t>
        </is>
      </c>
      <c r="C6306" t="inlineStr">
        <is>
          <t>kt</t>
        </is>
      </c>
      <c r="D6306" t="inlineStr">
        <is>
          <t>France</t>
        </is>
      </c>
      <c r="E6306" t="inlineStr">
        <is>
          <t>2023-24</t>
        </is>
      </c>
      <c r="F6306" t="inlineStr">
        <is>
          <t>Haricot sec</t>
        </is>
      </c>
      <c r="G6306" t="inlineStr"/>
      <c r="H6306" t="inlineStr"/>
      <c r="I6306" t="inlineStr"/>
      <c r="J6306" t="inlineStr"/>
      <c r="K6306" t="inlineStr"/>
      <c r="L6306" t="inlineStr"/>
      <c r="M6306" t="inlineStr"/>
      <c r="N6306" t="inlineStr"/>
      <c r="O6306" t="n">
        <v>0</v>
      </c>
      <c r="P6306" t="inlineStr"/>
      <c r="Q6306" t="inlineStr"/>
      <c r="R6306" t="inlineStr"/>
      <c r="S6306" t="inlineStr"/>
      <c r="T6306" t="inlineStr"/>
      <c r="U6306" t="n">
        <v>0</v>
      </c>
      <c r="V6306" t="n">
        <v>500000000</v>
      </c>
      <c r="W6306" t="inlineStr"/>
      <c r="X6306" t="inlineStr">
        <is>
          <t>déterminé</t>
        </is>
      </c>
    </row>
    <row r="6307" ht="15" customHeight="1" s="1003">
      <c r="A6307" s="1019" t="inlineStr">
        <is>
          <t>Graines autoconsommées</t>
        </is>
      </c>
      <c r="B6307" t="inlineStr">
        <is>
          <t>Débouchés</t>
        </is>
      </c>
      <c r="C6307" t="inlineStr">
        <is>
          <t>kt</t>
        </is>
      </c>
      <c r="D6307" t="inlineStr">
        <is>
          <t>France</t>
        </is>
      </c>
      <c r="E6307" t="inlineStr">
        <is>
          <t>2023-24</t>
        </is>
      </c>
      <c r="F6307" t="inlineStr">
        <is>
          <t>Haricot sec</t>
        </is>
      </c>
      <c r="G6307" t="inlineStr"/>
      <c r="H6307" t="inlineStr"/>
      <c r="I6307" t="inlineStr"/>
      <c r="J6307" t="inlineStr"/>
      <c r="K6307" t="inlineStr"/>
      <c r="L6307" t="inlineStr"/>
      <c r="M6307" t="inlineStr"/>
      <c r="N6307" t="inlineStr"/>
      <c r="O6307" t="n">
        <v>6.47</v>
      </c>
      <c r="P6307" t="inlineStr"/>
      <c r="Q6307" t="inlineStr"/>
      <c r="R6307" t="inlineStr"/>
      <c r="S6307" t="inlineStr"/>
      <c r="T6307" t="inlineStr"/>
      <c r="U6307" t="n">
        <v>0</v>
      </c>
      <c r="V6307" t="n">
        <v>500000000</v>
      </c>
      <c r="W6307" t="inlineStr"/>
      <c r="X6307" t="inlineStr">
        <is>
          <t>déterminé</t>
        </is>
      </c>
    </row>
    <row r="6308" ht="15" customHeight="1" s="1003">
      <c r="A6308" s="1019" t="inlineStr">
        <is>
          <t>Graines autoconsommées</t>
        </is>
      </c>
      <c r="B6308" t="inlineStr">
        <is>
          <t>FAF</t>
        </is>
      </c>
      <c r="C6308" t="inlineStr">
        <is>
          <t>kt</t>
        </is>
      </c>
      <c r="D6308" t="inlineStr">
        <is>
          <t>France</t>
        </is>
      </c>
      <c r="E6308" t="inlineStr">
        <is>
          <t>2023-24</t>
        </is>
      </c>
      <c r="F6308" t="inlineStr">
        <is>
          <t>Haricot sec</t>
        </is>
      </c>
      <c r="G6308" t="inlineStr"/>
      <c r="H6308" t="inlineStr"/>
      <c r="I6308" t="inlineStr"/>
      <c r="J6308" t="inlineStr"/>
      <c r="K6308" t="inlineStr"/>
      <c r="L6308" t="inlineStr"/>
      <c r="M6308" t="inlineStr"/>
      <c r="N6308" t="inlineStr"/>
      <c r="O6308" t="n">
        <v>-0</v>
      </c>
      <c r="P6308" t="n">
        <v>0</v>
      </c>
      <c r="Q6308" t="n">
        <v>-0</v>
      </c>
      <c r="R6308" t="inlineStr"/>
      <c r="S6308" t="inlineStr"/>
      <c r="T6308" t="inlineStr"/>
      <c r="U6308" t="n">
        <v>0</v>
      </c>
      <c r="V6308" t="n">
        <v>500000000</v>
      </c>
      <c r="W6308" t="inlineStr"/>
      <c r="X6308" t="inlineStr">
        <is>
          <t>libre</t>
        </is>
      </c>
    </row>
    <row r="6309" ht="15" customHeight="1" s="1003">
      <c r="A6309" s="1019" t="inlineStr">
        <is>
          <t>Graines autoconsommées</t>
        </is>
      </c>
      <c r="B6309" t="inlineStr">
        <is>
          <t>Direct élevage</t>
        </is>
      </c>
      <c r="C6309" t="inlineStr">
        <is>
          <t>kt</t>
        </is>
      </c>
      <c r="D6309" t="inlineStr">
        <is>
          <t>France</t>
        </is>
      </c>
      <c r="E6309" t="inlineStr">
        <is>
          <t>2023-24</t>
        </is>
      </c>
      <c r="F6309" t="inlineStr">
        <is>
          <t>Haricot sec</t>
        </is>
      </c>
      <c r="G6309" t="inlineStr"/>
      <c r="H6309" t="inlineStr"/>
      <c r="I6309" t="inlineStr"/>
      <c r="J6309" t="inlineStr"/>
      <c r="K6309" t="inlineStr"/>
      <c r="L6309" t="inlineStr"/>
      <c r="M6309" t="inlineStr"/>
      <c r="N6309" t="inlineStr"/>
      <c r="O6309" t="n">
        <v>-0</v>
      </c>
      <c r="P6309" t="n">
        <v>0</v>
      </c>
      <c r="Q6309" t="n">
        <v>-0</v>
      </c>
      <c r="R6309" t="inlineStr"/>
      <c r="S6309" t="inlineStr"/>
      <c r="T6309" t="inlineStr"/>
      <c r="U6309" t="n">
        <v>0</v>
      </c>
      <c r="V6309" t="n">
        <v>500000000</v>
      </c>
      <c r="W6309" t="inlineStr"/>
      <c r="X6309" t="inlineStr">
        <is>
          <t>libre</t>
        </is>
      </c>
    </row>
    <row r="6310" ht="15" customHeight="1" s="1003">
      <c r="A6310" s="1019" t="inlineStr">
        <is>
          <t>Graines autoconsommées</t>
        </is>
      </c>
      <c r="B6310" t="inlineStr">
        <is>
          <t>Elimination/Pertes</t>
        </is>
      </c>
      <c r="C6310" t="inlineStr">
        <is>
          <t>kt</t>
        </is>
      </c>
      <c r="D6310" t="inlineStr">
        <is>
          <t>France</t>
        </is>
      </c>
      <c r="E6310" t="inlineStr">
        <is>
          <t>2023-24</t>
        </is>
      </c>
      <c r="F6310" t="inlineStr">
        <is>
          <t>Haricot sec</t>
        </is>
      </c>
      <c r="G6310" t="inlineStr"/>
      <c r="H6310" t="inlineStr">
        <is>
          <t>Ratio de pertes à la ferme = 2 % (ORIFLAAM - Terres Univia)</t>
        </is>
      </c>
      <c r="I6310" t="inlineStr">
        <is>
          <t>ORIFLAAM - Terres Univia</t>
        </is>
      </c>
      <c r="J6310" t="inlineStr">
        <is>
          <t>Même ratio de pertes à la ferme que soja, pois et féverole</t>
        </is>
      </c>
      <c r="K6310" t="inlineStr">
        <is>
          <t>Rendement</t>
        </is>
      </c>
      <c r="L6310" t="inlineStr">
        <is>
          <t>Ratio de pertes à la ferme</t>
        </is>
      </c>
      <c r="M6310" t="inlineStr">
        <is>
          <t>Pertes ferme - TERRES UNIVIA</t>
        </is>
      </c>
      <c r="N6310" t="inlineStr"/>
      <c r="O6310" t="n">
        <v>0.16</v>
      </c>
      <c r="P6310" t="inlineStr"/>
      <c r="Q6310" t="inlineStr"/>
      <c r="R6310" t="inlineStr"/>
      <c r="S6310" t="inlineStr"/>
      <c r="T6310" t="inlineStr"/>
      <c r="U6310" t="n">
        <v>0</v>
      </c>
      <c r="V6310" t="n">
        <v>500000000</v>
      </c>
      <c r="W6310" t="inlineStr"/>
      <c r="X6310" t="inlineStr">
        <is>
          <t>déterminé</t>
        </is>
      </c>
    </row>
    <row r="6311" ht="15" customHeight="1" s="1003">
      <c r="A6311" s="1019" t="inlineStr">
        <is>
          <t>Graines autoconsommées</t>
        </is>
      </c>
      <c r="B6311" t="inlineStr">
        <is>
          <t>Autres usages (ou usages indéfinis)</t>
        </is>
      </c>
      <c r="C6311" t="inlineStr">
        <is>
          <t>kt</t>
        </is>
      </c>
      <c r="D6311" t="inlineStr">
        <is>
          <t>France</t>
        </is>
      </c>
      <c r="E6311" t="inlineStr">
        <is>
          <t>2023-24</t>
        </is>
      </c>
      <c r="F6311" t="inlineStr">
        <is>
          <t>Haricot sec</t>
        </is>
      </c>
      <c r="G6311" t="inlineStr"/>
      <c r="H6311" t="inlineStr"/>
      <c r="I6311" t="inlineStr"/>
      <c r="J6311" t="inlineStr"/>
      <c r="K6311" t="inlineStr"/>
      <c r="L6311" t="inlineStr"/>
      <c r="M6311" t="inlineStr"/>
      <c r="N6311" t="inlineStr"/>
      <c r="O6311" t="n">
        <v>0.16</v>
      </c>
      <c r="P6311" t="inlineStr"/>
      <c r="Q6311" t="inlineStr"/>
      <c r="R6311" t="inlineStr"/>
      <c r="S6311" t="inlineStr"/>
      <c r="T6311" t="inlineStr"/>
      <c r="U6311" t="n">
        <v>0</v>
      </c>
      <c r="V6311" t="n">
        <v>500000000</v>
      </c>
      <c r="W6311" t="inlineStr"/>
      <c r="X6311" t="inlineStr">
        <is>
          <t>déterminé</t>
        </is>
      </c>
    </row>
    <row r="6312" ht="15" customHeight="1" s="1003">
      <c r="A6312" s="1019" t="inlineStr">
        <is>
          <t>Graines autoconsommées</t>
        </is>
      </c>
      <c r="B6312" t="inlineStr">
        <is>
          <t>Semences fermières</t>
        </is>
      </c>
      <c r="C6312" t="inlineStr">
        <is>
          <t>kt</t>
        </is>
      </c>
      <c r="D6312" t="inlineStr">
        <is>
          <t>France</t>
        </is>
      </c>
      <c r="E6312" t="inlineStr">
        <is>
          <t>2023-24</t>
        </is>
      </c>
      <c r="F6312" t="inlineStr">
        <is>
          <t>Haricot sec</t>
        </is>
      </c>
      <c r="G6312" t="inlineStr"/>
      <c r="H6312" t="inlineStr">
        <is>
          <t>0</t>
        </is>
      </c>
      <c r="I6312" t="inlineStr">
        <is>
          <t>0</t>
        </is>
      </c>
      <c r="J6312" t="inlineStr">
        <is>
          <t>Autant de semences fermières que de semences certifiées sont produites</t>
        </is>
      </c>
      <c r="K6312" t="inlineStr">
        <is>
          <t>Répartition</t>
        </is>
      </c>
      <c r="L6312" t="inlineStr">
        <is>
          <t>Part de semences fermières (par rapport aux semences certifiées)</t>
        </is>
      </c>
      <c r="M6312" t="inlineStr">
        <is>
          <t>0</t>
        </is>
      </c>
      <c r="N6312" t="inlineStr"/>
      <c r="O6312" t="n">
        <v>1.62</v>
      </c>
      <c r="P6312" t="inlineStr"/>
      <c r="Q6312" t="inlineStr"/>
      <c r="R6312" t="inlineStr"/>
      <c r="S6312" t="inlineStr"/>
      <c r="T6312" t="inlineStr"/>
      <c r="U6312" t="n">
        <v>0</v>
      </c>
      <c r="V6312" t="n">
        <v>500000000</v>
      </c>
      <c r="W6312" t="inlineStr"/>
      <c r="X6312" t="inlineStr">
        <is>
          <t>déterminé</t>
        </is>
      </c>
    </row>
    <row r="6313" ht="15" customHeight="1" s="1003">
      <c r="A6313" s="1019" t="inlineStr">
        <is>
          <t>Graines autoconsommées</t>
        </is>
      </c>
      <c r="B6313" t="inlineStr">
        <is>
          <t>Semences</t>
        </is>
      </c>
      <c r="C6313" t="inlineStr">
        <is>
          <t>kt</t>
        </is>
      </c>
      <c r="D6313" t="inlineStr">
        <is>
          <t>France</t>
        </is>
      </c>
      <c r="E6313" t="inlineStr">
        <is>
          <t>2023-24</t>
        </is>
      </c>
      <c r="F6313" t="inlineStr">
        <is>
          <t>Haricot sec</t>
        </is>
      </c>
      <c r="G6313" t="inlineStr"/>
      <c r="H6313" t="inlineStr"/>
      <c r="I6313" t="inlineStr"/>
      <c r="J6313" t="inlineStr">
        <is>
          <t>Autant de semences fermières que de semences certifiées sont produites</t>
        </is>
      </c>
      <c r="K6313" t="inlineStr">
        <is>
          <t>Répartition</t>
        </is>
      </c>
      <c r="L6313" t="inlineStr">
        <is>
          <t>Part de semences fermières (par rapport aux semences certifiées)</t>
        </is>
      </c>
      <c r="M6313" t="inlineStr"/>
      <c r="N6313" t="inlineStr"/>
      <c r="O6313" t="n">
        <v>1.62</v>
      </c>
      <c r="P6313" t="inlineStr"/>
      <c r="Q6313" t="inlineStr"/>
      <c r="R6313" t="inlineStr"/>
      <c r="S6313" t="inlineStr"/>
      <c r="T6313" t="inlineStr"/>
      <c r="U6313" t="n">
        <v>0</v>
      </c>
      <c r="V6313" t="n">
        <v>500000000</v>
      </c>
      <c r="W6313" t="inlineStr"/>
      <c r="X6313" t="inlineStr">
        <is>
          <t>déterminé</t>
        </is>
      </c>
    </row>
    <row r="6314" ht="15" customHeight="1" s="1003">
      <c r="A6314" s="1019" t="inlineStr">
        <is>
          <t>Stock initial</t>
        </is>
      </c>
      <c r="B6314" t="inlineStr">
        <is>
          <t>Ferme</t>
        </is>
      </c>
      <c r="C6314" t="inlineStr">
        <is>
          <t>kt</t>
        </is>
      </c>
      <c r="D6314" t="inlineStr">
        <is>
          <t>France</t>
        </is>
      </c>
      <c r="E6314" t="inlineStr">
        <is>
          <t>2023-24</t>
        </is>
      </c>
      <c r="F6314" t="inlineStr">
        <is>
          <t>Haricot sec</t>
        </is>
      </c>
      <c r="G6314" t="inlineStr"/>
      <c r="H6314" t="inlineStr"/>
      <c r="I6314" t="inlineStr"/>
      <c r="J6314" t="inlineStr"/>
      <c r="K6314" t="inlineStr"/>
      <c r="L6314" t="inlineStr"/>
      <c r="M6314" t="inlineStr"/>
      <c r="N6314" t="inlineStr"/>
      <c r="O6314" t="n">
        <v>0</v>
      </c>
      <c r="P6314" t="inlineStr"/>
      <c r="Q6314" t="inlineStr"/>
      <c r="R6314" t="inlineStr"/>
      <c r="S6314" t="inlineStr"/>
      <c r="T6314" t="inlineStr"/>
      <c r="U6314" t="n">
        <v>0</v>
      </c>
      <c r="V6314" t="n">
        <v>500000000</v>
      </c>
      <c r="W6314" t="inlineStr"/>
      <c r="X6314" t="inlineStr">
        <is>
          <t>déterminé</t>
        </is>
      </c>
    </row>
    <row r="6315" ht="15" customHeight="1" s="1003">
      <c r="A6315" s="1019" t="inlineStr">
        <is>
          <t>Stock initial</t>
        </is>
      </c>
      <c r="B6315" t="inlineStr">
        <is>
          <t>OS</t>
        </is>
      </c>
      <c r="C6315" t="inlineStr">
        <is>
          <t>kt</t>
        </is>
      </c>
      <c r="D6315" t="inlineStr">
        <is>
          <t>France</t>
        </is>
      </c>
      <c r="E6315" t="inlineStr">
        <is>
          <t>2023-24</t>
        </is>
      </c>
      <c r="F6315" t="inlineStr">
        <is>
          <t>Haricot sec</t>
        </is>
      </c>
      <c r="G6315" t="inlineStr"/>
      <c r="H6315" t="inlineStr"/>
      <c r="I6315" t="inlineStr"/>
      <c r="J6315" t="inlineStr">
        <is>
          <t>10 % de la récolte est déstockée</t>
        </is>
      </c>
      <c r="K6315" t="inlineStr">
        <is>
          <t>Répartition</t>
        </is>
      </c>
      <c r="L6315" t="inlineStr">
        <is>
          <t>Part du stock initial</t>
        </is>
      </c>
      <c r="M6315" t="inlineStr"/>
      <c r="N6315" t="inlineStr"/>
      <c r="O6315" t="n">
        <v>1.62</v>
      </c>
      <c r="P6315" t="inlineStr"/>
      <c r="Q6315" t="inlineStr"/>
      <c r="R6315" t="inlineStr"/>
      <c r="S6315" t="inlineStr"/>
      <c r="T6315" t="inlineStr"/>
      <c r="U6315" t="n">
        <v>0</v>
      </c>
      <c r="V6315" t="n">
        <v>500000000</v>
      </c>
      <c r="W6315" t="inlineStr"/>
      <c r="X6315" t="inlineStr">
        <is>
          <t>déterminé</t>
        </is>
      </c>
    </row>
    <row r="6316" ht="15" customHeight="1" s="1003">
      <c r="A6316" s="1019" t="inlineStr">
        <is>
          <t>Stock initial à la ferme</t>
        </is>
      </c>
      <c r="B6316" t="inlineStr">
        <is>
          <t>Ferme</t>
        </is>
      </c>
      <c r="C6316" t="inlineStr">
        <is>
          <t>kt</t>
        </is>
      </c>
      <c r="D6316" t="inlineStr">
        <is>
          <t>France</t>
        </is>
      </c>
      <c r="E6316" t="inlineStr">
        <is>
          <t>2023-24</t>
        </is>
      </c>
      <c r="F6316" t="inlineStr">
        <is>
          <t>Haricot sec</t>
        </is>
      </c>
      <c r="G6316" t="inlineStr"/>
      <c r="H6316" t="inlineStr"/>
      <c r="I6316" t="inlineStr"/>
      <c r="J6316" t="inlineStr">
        <is>
          <t>Le stock à la ferme est négligé</t>
        </is>
      </c>
      <c r="K6316" t="inlineStr"/>
      <c r="L6316" t="inlineStr">
        <is>
          <t>Stock initial à la ferme</t>
        </is>
      </c>
      <c r="M6316" t="inlineStr"/>
      <c r="N6316" t="inlineStr"/>
      <c r="O6316" t="n">
        <v>-0</v>
      </c>
      <c r="P6316" t="inlineStr"/>
      <c r="Q6316" t="inlineStr"/>
      <c r="R6316" t="n">
        <v>0</v>
      </c>
      <c r="S6316" t="n">
        <v>0</v>
      </c>
      <c r="T6316" t="inlineStr"/>
      <c r="U6316" t="n">
        <v>0</v>
      </c>
      <c r="V6316" t="n">
        <v>500000000</v>
      </c>
      <c r="W6316" t="n">
        <v>0</v>
      </c>
      <c r="X6316" t="inlineStr">
        <is>
          <t>mesuré</t>
        </is>
      </c>
    </row>
    <row r="6317" ht="15" customHeight="1" s="1003">
      <c r="A6317" s="1019" t="inlineStr">
        <is>
          <t>Stock initial collecteurs</t>
        </is>
      </c>
      <c r="B6317" t="inlineStr">
        <is>
          <t>OS</t>
        </is>
      </c>
      <c r="C6317" t="inlineStr">
        <is>
          <t>kt</t>
        </is>
      </c>
      <c r="D6317" t="inlineStr">
        <is>
          <t>France</t>
        </is>
      </c>
      <c r="E6317" t="inlineStr">
        <is>
          <t>2023-24</t>
        </is>
      </c>
      <c r="F6317" t="inlineStr">
        <is>
          <t>Haricot sec</t>
        </is>
      </c>
      <c r="G6317" t="inlineStr"/>
      <c r="H6317" t="inlineStr">
        <is>
          <t>0</t>
        </is>
      </c>
      <c r="I6317" t="inlineStr">
        <is>
          <t>0</t>
        </is>
      </c>
      <c r="J6317" t="inlineStr">
        <is>
          <t>10 % de la récolte est déstockée</t>
        </is>
      </c>
      <c r="K6317" t="inlineStr">
        <is>
          <t>Répartition</t>
        </is>
      </c>
      <c r="L6317" t="inlineStr">
        <is>
          <t>Part du stock initial</t>
        </is>
      </c>
      <c r="M6317" t="inlineStr">
        <is>
          <t>0</t>
        </is>
      </c>
      <c r="N6317" t="inlineStr"/>
      <c r="O6317" t="n">
        <v>1.62</v>
      </c>
      <c r="P6317" t="inlineStr"/>
      <c r="Q6317" t="inlineStr"/>
      <c r="R6317" t="inlineStr"/>
      <c r="S6317" t="inlineStr"/>
      <c r="T6317" t="inlineStr"/>
      <c r="U6317" t="n">
        <v>0</v>
      </c>
      <c r="V6317" t="n">
        <v>500000000</v>
      </c>
      <c r="W6317" t="inlineStr"/>
      <c r="X6317" t="inlineStr">
        <is>
          <t>déterminé</t>
        </is>
      </c>
    </row>
    <row r="6318" ht="15" customHeight="1" s="1003">
      <c r="A6318" s="1019" t="inlineStr">
        <is>
          <t>Graines collectées</t>
        </is>
      </c>
      <c r="B6318" t="inlineStr">
        <is>
          <t>Fabrication de produits alimentaires</t>
        </is>
      </c>
      <c r="C6318" t="inlineStr">
        <is>
          <t>kt</t>
        </is>
      </c>
      <c r="D6318" t="inlineStr">
        <is>
          <t>France</t>
        </is>
      </c>
      <c r="E6318" t="inlineStr">
        <is>
          <t>2023-24</t>
        </is>
      </c>
      <c r="F6318" t="inlineStr">
        <is>
          <t>Haricot sec</t>
        </is>
      </c>
      <c r="G6318" t="inlineStr"/>
      <c r="H6318" t="inlineStr"/>
      <c r="I6318" t="inlineStr"/>
      <c r="J6318" t="inlineStr">
        <is>
          <t>Le reste des graines collectées est consommé pour la fabrication de produits alimentaires</t>
        </is>
      </c>
      <c r="K6318" t="inlineStr"/>
      <c r="L6318" t="inlineStr">
        <is>
          <t>Consommation de graines pour la fabrication de produits alimentaires</t>
        </is>
      </c>
      <c r="M6318" t="inlineStr"/>
      <c r="N6318" t="inlineStr"/>
      <c r="O6318" t="n">
        <v>32.1</v>
      </c>
      <c r="P6318" t="inlineStr"/>
      <c r="Q6318" t="inlineStr"/>
      <c r="R6318" t="inlineStr"/>
      <c r="S6318" t="inlineStr"/>
      <c r="T6318" t="inlineStr"/>
      <c r="U6318" t="n">
        <v>0</v>
      </c>
      <c r="V6318" t="n">
        <v>500000000</v>
      </c>
      <c r="W6318" t="inlineStr"/>
      <c r="X6318" t="inlineStr">
        <is>
          <t>déterminé</t>
        </is>
      </c>
    </row>
    <row r="6319" ht="15" customHeight="1" s="1003">
      <c r="A6319" s="1019" t="inlineStr">
        <is>
          <t>Graines collectées</t>
        </is>
      </c>
      <c r="B6319" t="inlineStr">
        <is>
          <t>Alimentation humaine</t>
        </is>
      </c>
      <c r="C6319" t="inlineStr">
        <is>
          <t>kt</t>
        </is>
      </c>
      <c r="D6319" t="inlineStr">
        <is>
          <t>France</t>
        </is>
      </c>
      <c r="E6319" t="inlineStr">
        <is>
          <t>2023-24</t>
        </is>
      </c>
      <c r="F6319" t="inlineStr">
        <is>
          <t>Haricot sec</t>
        </is>
      </c>
      <c r="G6319" t="inlineStr"/>
      <c r="H6319" t="inlineStr"/>
      <c r="I6319" t="inlineStr"/>
      <c r="J6319" t="inlineStr">
        <is>
          <t>Pas de consommation de graines en alimentation humaine</t>
        </is>
      </c>
      <c r="K6319" t="inlineStr"/>
      <c r="L6319" t="inlineStr">
        <is>
          <t>Consommation de graines en alimentation humaine</t>
        </is>
      </c>
      <c r="M6319" t="inlineStr"/>
      <c r="N6319" t="inlineStr"/>
      <c r="O6319" t="n">
        <v>-0</v>
      </c>
      <c r="P6319" t="inlineStr"/>
      <c r="Q6319" t="inlineStr"/>
      <c r="R6319" t="n">
        <v>0</v>
      </c>
      <c r="S6319" t="n">
        <v>0</v>
      </c>
      <c r="T6319" t="inlineStr"/>
      <c r="U6319" t="n">
        <v>0</v>
      </c>
      <c r="V6319" t="n">
        <v>500000000</v>
      </c>
      <c r="W6319" t="n">
        <v>0</v>
      </c>
      <c r="X6319" t="inlineStr">
        <is>
          <t>mesuré</t>
        </is>
      </c>
    </row>
    <row r="6320" ht="15" customHeight="1" s="1003">
      <c r="A6320" s="1019" t="inlineStr">
        <is>
          <t>Graines collectées</t>
        </is>
      </c>
      <c r="B6320" t="inlineStr">
        <is>
          <t>Vente directe et autoconsommation</t>
        </is>
      </c>
      <c r="C6320" t="inlineStr">
        <is>
          <t>kt</t>
        </is>
      </c>
      <c r="D6320" t="inlineStr">
        <is>
          <t>France</t>
        </is>
      </c>
      <c r="E6320" t="inlineStr">
        <is>
          <t>2023-24</t>
        </is>
      </c>
      <c r="F6320" t="inlineStr">
        <is>
          <t>Haricot sec</t>
        </is>
      </c>
      <c r="G6320" t="inlineStr"/>
      <c r="H6320" t="inlineStr"/>
      <c r="I6320" t="inlineStr"/>
      <c r="J6320" t="inlineStr"/>
      <c r="K6320" t="inlineStr"/>
      <c r="L6320" t="inlineStr"/>
      <c r="M6320" t="inlineStr"/>
      <c r="N6320" t="inlineStr"/>
      <c r="O6320" t="n">
        <v>-0</v>
      </c>
      <c r="P6320" t="n">
        <v>0</v>
      </c>
      <c r="Q6320" t="n">
        <v>-0</v>
      </c>
      <c r="R6320" t="inlineStr"/>
      <c r="S6320" t="inlineStr"/>
      <c r="T6320" t="inlineStr"/>
      <c r="U6320" t="n">
        <v>0</v>
      </c>
      <c r="V6320" t="n">
        <v>500000000</v>
      </c>
      <c r="W6320" t="inlineStr"/>
      <c r="X6320" t="inlineStr">
        <is>
          <t>libre</t>
        </is>
      </c>
    </row>
    <row r="6321" ht="15" customHeight="1" s="1003">
      <c r="A6321" s="1019" t="inlineStr">
        <is>
          <t>Graines collectées</t>
        </is>
      </c>
      <c r="B6321" t="inlineStr">
        <is>
          <t>Circuits spécialisés</t>
        </is>
      </c>
      <c r="C6321" t="inlineStr">
        <is>
          <t>kt</t>
        </is>
      </c>
      <c r="D6321" t="inlineStr">
        <is>
          <t>France</t>
        </is>
      </c>
      <c r="E6321" t="inlineStr">
        <is>
          <t>2023-24</t>
        </is>
      </c>
      <c r="F6321" t="inlineStr">
        <is>
          <t>Haricot sec</t>
        </is>
      </c>
      <c r="G6321" t="inlineStr"/>
      <c r="H6321" t="inlineStr"/>
      <c r="I6321" t="inlineStr"/>
      <c r="J6321" t="inlineStr"/>
      <c r="K6321" t="inlineStr"/>
      <c r="L6321" t="inlineStr"/>
      <c r="M6321" t="inlineStr"/>
      <c r="N6321" t="inlineStr"/>
      <c r="O6321" t="n">
        <v>-0</v>
      </c>
      <c r="P6321" t="n">
        <v>0</v>
      </c>
      <c r="Q6321" t="n">
        <v>-0</v>
      </c>
      <c r="R6321" t="inlineStr"/>
      <c r="S6321" t="inlineStr"/>
      <c r="T6321" t="inlineStr"/>
      <c r="U6321" t="n">
        <v>0</v>
      </c>
      <c r="V6321" t="n">
        <v>500000000</v>
      </c>
      <c r="W6321" t="inlineStr"/>
      <c r="X6321" t="inlineStr">
        <is>
          <t>libre</t>
        </is>
      </c>
    </row>
    <row r="6322" ht="15" customHeight="1" s="1003">
      <c r="A6322" s="1019" t="inlineStr">
        <is>
          <t>Graines collectées</t>
        </is>
      </c>
      <c r="B6322" t="inlineStr">
        <is>
          <t>GMS</t>
        </is>
      </c>
      <c r="C6322" t="inlineStr">
        <is>
          <t>kt</t>
        </is>
      </c>
      <c r="D6322" t="inlineStr">
        <is>
          <t>France</t>
        </is>
      </c>
      <c r="E6322" t="inlineStr">
        <is>
          <t>2023-24</t>
        </is>
      </c>
      <c r="F6322" t="inlineStr">
        <is>
          <t>Haricot sec</t>
        </is>
      </c>
      <c r="G6322" t="inlineStr"/>
      <c r="H6322" t="inlineStr"/>
      <c r="I6322" t="inlineStr"/>
      <c r="J6322" t="inlineStr"/>
      <c r="K6322" t="inlineStr"/>
      <c r="L6322" t="inlineStr"/>
      <c r="M6322" t="inlineStr"/>
      <c r="N6322" t="inlineStr"/>
      <c r="O6322" t="n">
        <v>-0</v>
      </c>
      <c r="P6322" t="n">
        <v>0</v>
      </c>
      <c r="Q6322" t="n">
        <v>-0</v>
      </c>
      <c r="R6322" t="inlineStr"/>
      <c r="S6322" t="inlineStr"/>
      <c r="T6322" t="inlineStr"/>
      <c r="U6322" t="n">
        <v>0</v>
      </c>
      <c r="V6322" t="n">
        <v>500000000</v>
      </c>
      <c r="W6322" t="inlineStr"/>
      <c r="X6322" t="inlineStr">
        <is>
          <t>libre</t>
        </is>
      </c>
    </row>
    <row r="6323" ht="15" customHeight="1" s="1003">
      <c r="A6323" s="1019" t="inlineStr">
        <is>
          <t>Graines collectées</t>
        </is>
      </c>
      <c r="B6323" t="inlineStr">
        <is>
          <t>RHD</t>
        </is>
      </c>
      <c r="C6323" t="inlineStr">
        <is>
          <t>kt</t>
        </is>
      </c>
      <c r="D6323" t="inlineStr">
        <is>
          <t>France</t>
        </is>
      </c>
      <c r="E6323" t="inlineStr">
        <is>
          <t>2023-24</t>
        </is>
      </c>
      <c r="F6323" t="inlineStr">
        <is>
          <t>Haricot sec</t>
        </is>
      </c>
      <c r="G6323" t="inlineStr"/>
      <c r="H6323" t="inlineStr"/>
      <c r="I6323" t="inlineStr"/>
      <c r="J6323" t="inlineStr"/>
      <c r="K6323" t="inlineStr"/>
      <c r="L6323" t="inlineStr"/>
      <c r="M6323" t="inlineStr"/>
      <c r="N6323" t="inlineStr"/>
      <c r="O6323" t="n">
        <v>-0</v>
      </c>
      <c r="P6323" t="n">
        <v>0</v>
      </c>
      <c r="Q6323" t="n">
        <v>-0</v>
      </c>
      <c r="R6323" t="inlineStr"/>
      <c r="S6323" t="inlineStr"/>
      <c r="T6323" t="inlineStr"/>
      <c r="U6323" t="n">
        <v>0</v>
      </c>
      <c r="V6323" t="n">
        <v>500000000</v>
      </c>
      <c r="W6323" t="inlineStr"/>
      <c r="X6323" t="inlineStr">
        <is>
          <t>libre</t>
        </is>
      </c>
    </row>
    <row r="6324" ht="15" customHeight="1" s="1003">
      <c r="A6324" s="1019" t="inlineStr">
        <is>
          <t>Graines collectées</t>
        </is>
      </c>
      <c r="B6324" t="inlineStr">
        <is>
          <t>Trituration</t>
        </is>
      </c>
      <c r="C6324" t="inlineStr">
        <is>
          <t>kt</t>
        </is>
      </c>
      <c r="D6324" t="inlineStr">
        <is>
          <t>France</t>
        </is>
      </c>
      <c r="E6324" t="inlineStr">
        <is>
          <t>2023-24</t>
        </is>
      </c>
      <c r="F6324" t="inlineStr">
        <is>
          <t>Haricot sec</t>
        </is>
      </c>
      <c r="G6324" t="inlineStr"/>
      <c r="H6324" t="inlineStr"/>
      <c r="I6324" t="inlineStr"/>
      <c r="J6324" t="inlineStr">
        <is>
          <t>Pas de trituration</t>
        </is>
      </c>
      <c r="K6324" t="inlineStr"/>
      <c r="L6324" t="inlineStr">
        <is>
          <t>Consommation de graines par la Trituration</t>
        </is>
      </c>
      <c r="M6324" t="inlineStr"/>
      <c r="N6324" t="inlineStr"/>
      <c r="O6324" t="n">
        <v>-0</v>
      </c>
      <c r="P6324" t="inlineStr"/>
      <c r="Q6324" t="inlineStr"/>
      <c r="R6324" t="n">
        <v>0</v>
      </c>
      <c r="S6324" t="n">
        <v>0</v>
      </c>
      <c r="T6324" t="inlineStr"/>
      <c r="U6324" t="n">
        <v>0</v>
      </c>
      <c r="V6324" t="n">
        <v>500000000</v>
      </c>
      <c r="W6324" t="n">
        <v>0</v>
      </c>
      <c r="X6324" t="inlineStr">
        <is>
          <t>mesuré</t>
        </is>
      </c>
    </row>
    <row r="6325" ht="15" customHeight="1" s="1003">
      <c r="A6325" s="1019" t="inlineStr">
        <is>
          <t>Graines collectées</t>
        </is>
      </c>
      <c r="B6325" t="inlineStr">
        <is>
          <t>FAB</t>
        </is>
      </c>
      <c r="C6325" t="inlineStr">
        <is>
          <t>kt</t>
        </is>
      </c>
      <c r="D6325" t="inlineStr">
        <is>
          <t>France</t>
        </is>
      </c>
      <c r="E6325" t="inlineStr">
        <is>
          <t>2023-24</t>
        </is>
      </c>
      <c r="F6325" t="inlineStr">
        <is>
          <t>Haricot sec</t>
        </is>
      </c>
      <c r="G6325" t="inlineStr"/>
      <c r="H6325" t="inlineStr"/>
      <c r="I6325" t="inlineStr"/>
      <c r="J6325" t="inlineStr">
        <is>
          <t>Les graines ne sont pas consommées en alimentation animale</t>
        </is>
      </c>
      <c r="K6325" t="inlineStr"/>
      <c r="L6325" t="inlineStr"/>
      <c r="M6325" t="inlineStr"/>
      <c r="N6325" t="inlineStr"/>
      <c r="O6325" t="n">
        <v>-0</v>
      </c>
      <c r="P6325" t="inlineStr"/>
      <c r="Q6325" t="inlineStr"/>
      <c r="R6325" t="n">
        <v>0</v>
      </c>
      <c r="S6325" t="n">
        <v>0</v>
      </c>
      <c r="T6325" t="inlineStr"/>
      <c r="U6325" t="n">
        <v>0</v>
      </c>
      <c r="V6325" t="n">
        <v>500000000</v>
      </c>
      <c r="W6325" t="n">
        <v>0</v>
      </c>
      <c r="X6325" t="inlineStr">
        <is>
          <t>mesuré</t>
        </is>
      </c>
    </row>
    <row r="6326" ht="15" customHeight="1" s="1003">
      <c r="A6326" s="1019" t="inlineStr">
        <is>
          <t>Graines collectées</t>
        </is>
      </c>
      <c r="B6326" t="inlineStr">
        <is>
          <t>Amidonnerie</t>
        </is>
      </c>
      <c r="C6326" t="inlineStr">
        <is>
          <t>kt</t>
        </is>
      </c>
      <c r="D6326" t="inlineStr">
        <is>
          <t>France</t>
        </is>
      </c>
      <c r="E6326" t="inlineStr">
        <is>
          <t>2023-24</t>
        </is>
      </c>
      <c r="F6326" t="inlineStr">
        <is>
          <t>Haricot sec</t>
        </is>
      </c>
      <c r="G6326" t="inlineStr"/>
      <c r="H6326" t="inlineStr"/>
      <c r="I6326" t="inlineStr"/>
      <c r="J6326" t="inlineStr"/>
      <c r="K6326" t="inlineStr"/>
      <c r="L6326" t="inlineStr"/>
      <c r="M6326" t="inlineStr"/>
      <c r="N6326" t="inlineStr"/>
      <c r="O6326" t="n">
        <v>-0</v>
      </c>
      <c r="P6326" t="inlineStr"/>
      <c r="Q6326" t="inlineStr"/>
      <c r="R6326" t="n">
        <v>0</v>
      </c>
      <c r="S6326" t="n">
        <v>0</v>
      </c>
      <c r="T6326" t="inlineStr"/>
      <c r="U6326" t="n">
        <v>0</v>
      </c>
      <c r="V6326" t="n">
        <v>500000000</v>
      </c>
      <c r="W6326" t="n">
        <v>0</v>
      </c>
      <c r="X6326" t="inlineStr">
        <is>
          <t>mesuré</t>
        </is>
      </c>
    </row>
    <row r="6327" ht="15" customHeight="1" s="1003">
      <c r="A6327" s="1019" t="inlineStr">
        <is>
          <t>Graines collectées</t>
        </is>
      </c>
      <c r="B6327" t="inlineStr">
        <is>
          <t>Meunerie</t>
        </is>
      </c>
      <c r="C6327" t="inlineStr">
        <is>
          <t>kt</t>
        </is>
      </c>
      <c r="D6327" t="inlineStr">
        <is>
          <t>France</t>
        </is>
      </c>
      <c r="E6327" t="inlineStr">
        <is>
          <t>2023-24</t>
        </is>
      </c>
      <c r="F6327" t="inlineStr">
        <is>
          <t>Haricot sec</t>
        </is>
      </c>
      <c r="G6327" t="inlineStr"/>
      <c r="H6327" t="inlineStr"/>
      <c r="I6327" t="inlineStr"/>
      <c r="J6327" t="inlineStr"/>
      <c r="K6327" t="inlineStr"/>
      <c r="L6327" t="inlineStr"/>
      <c r="M6327" t="inlineStr"/>
      <c r="N6327" t="inlineStr"/>
      <c r="O6327" t="n">
        <v>-0</v>
      </c>
      <c r="P6327" t="inlineStr"/>
      <c r="Q6327" t="inlineStr"/>
      <c r="R6327" t="n">
        <v>0</v>
      </c>
      <c r="S6327" t="n">
        <v>0</v>
      </c>
      <c r="T6327" t="inlineStr"/>
      <c r="U6327" t="n">
        <v>0</v>
      </c>
      <c r="V6327" t="n">
        <v>500000000</v>
      </c>
      <c r="W6327" t="n">
        <v>0</v>
      </c>
      <c r="X6327" t="inlineStr">
        <is>
          <t>mesuré</t>
        </is>
      </c>
    </row>
    <row r="6328" ht="15" customHeight="1" s="1003">
      <c r="A6328" s="1019" t="inlineStr">
        <is>
          <t>Graines collectées</t>
        </is>
      </c>
      <c r="B6328" t="inlineStr">
        <is>
          <t>Fabrication d'ingrédients</t>
        </is>
      </c>
      <c r="C6328" t="inlineStr">
        <is>
          <t>kt</t>
        </is>
      </c>
      <c r="D6328" t="inlineStr">
        <is>
          <t>France</t>
        </is>
      </c>
      <c r="E6328" t="inlineStr">
        <is>
          <t>2023-24</t>
        </is>
      </c>
      <c r="F6328" t="inlineStr">
        <is>
          <t>Haricot sec</t>
        </is>
      </c>
      <c r="G6328" t="inlineStr"/>
      <c r="H6328" t="inlineStr"/>
      <c r="I6328" t="inlineStr"/>
      <c r="J6328" t="inlineStr"/>
      <c r="K6328" t="inlineStr"/>
      <c r="L6328" t="inlineStr"/>
      <c r="M6328" t="inlineStr"/>
      <c r="N6328" t="inlineStr"/>
      <c r="O6328" t="n">
        <v>-0</v>
      </c>
      <c r="P6328" t="inlineStr"/>
      <c r="Q6328" t="inlineStr"/>
      <c r="R6328" t="n">
        <v>0</v>
      </c>
      <c r="S6328" t="n">
        <v>0</v>
      </c>
      <c r="T6328" t="inlineStr"/>
      <c r="U6328" t="n">
        <v>0</v>
      </c>
      <c r="V6328" t="n">
        <v>500000000</v>
      </c>
      <c r="W6328" t="n">
        <v>0</v>
      </c>
      <c r="X6328" t="inlineStr">
        <is>
          <t>mesuré</t>
        </is>
      </c>
    </row>
    <row r="6329" ht="15" customHeight="1" s="1003">
      <c r="A6329" s="1019" t="inlineStr">
        <is>
          <t>Graines collectées</t>
        </is>
      </c>
      <c r="B6329" t="inlineStr">
        <is>
          <t>Ménages</t>
        </is>
      </c>
      <c r="C6329" t="inlineStr">
        <is>
          <t>kt</t>
        </is>
      </c>
      <c r="D6329" t="inlineStr">
        <is>
          <t>France</t>
        </is>
      </c>
      <c r="E6329" t="inlineStr">
        <is>
          <t>2023-24</t>
        </is>
      </c>
      <c r="F6329" t="inlineStr">
        <is>
          <t>Haricot sec</t>
        </is>
      </c>
      <c r="G6329" t="inlineStr"/>
      <c r="H6329" t="inlineStr"/>
      <c r="I6329" t="inlineStr"/>
      <c r="J6329" t="inlineStr"/>
      <c r="K6329" t="inlineStr"/>
      <c r="L6329" t="inlineStr"/>
      <c r="M6329" t="inlineStr"/>
      <c r="N6329" t="inlineStr"/>
      <c r="O6329" t="n">
        <v>-0</v>
      </c>
      <c r="P6329" t="n">
        <v>0</v>
      </c>
      <c r="Q6329" t="n">
        <v>-0</v>
      </c>
      <c r="R6329" t="inlineStr"/>
      <c r="S6329" t="inlineStr"/>
      <c r="T6329" t="inlineStr"/>
      <c r="U6329" t="n">
        <v>0</v>
      </c>
      <c r="V6329" t="n">
        <v>500000000</v>
      </c>
      <c r="W6329" t="inlineStr"/>
      <c r="X6329" t="inlineStr">
        <is>
          <t>libre</t>
        </is>
      </c>
    </row>
    <row r="6330" ht="15" customHeight="1" s="1003">
      <c r="A6330" s="1019" t="inlineStr">
        <is>
          <t>Graines collectées</t>
        </is>
      </c>
      <c r="B6330" t="inlineStr">
        <is>
          <t>Circuits généralistes</t>
        </is>
      </c>
      <c r="C6330" t="inlineStr">
        <is>
          <t>kt</t>
        </is>
      </c>
      <c r="D6330" t="inlineStr">
        <is>
          <t>France</t>
        </is>
      </c>
      <c r="E6330" t="inlineStr">
        <is>
          <t>2023-24</t>
        </is>
      </c>
      <c r="F6330" t="inlineStr">
        <is>
          <t>Haricot sec</t>
        </is>
      </c>
      <c r="G6330" t="inlineStr"/>
      <c r="H6330" t="inlineStr"/>
      <c r="I6330" t="inlineStr"/>
      <c r="J6330" t="inlineStr"/>
      <c r="K6330" t="inlineStr"/>
      <c r="L6330" t="inlineStr"/>
      <c r="M6330" t="inlineStr"/>
      <c r="N6330" t="inlineStr"/>
      <c r="O6330" t="n">
        <v>-0</v>
      </c>
      <c r="P6330" t="n">
        <v>0</v>
      </c>
      <c r="Q6330" t="n">
        <v>-0</v>
      </c>
      <c r="R6330" t="inlineStr"/>
      <c r="S6330" t="inlineStr"/>
      <c r="T6330" t="inlineStr"/>
      <c r="U6330" t="n">
        <v>0</v>
      </c>
      <c r="V6330" t="n">
        <v>500000000</v>
      </c>
      <c r="W6330" t="inlineStr"/>
      <c r="X6330" t="inlineStr">
        <is>
          <t>libre</t>
        </is>
      </c>
    </row>
    <row r="6331" ht="15" customHeight="1" s="1003">
      <c r="A6331" s="1019" t="inlineStr">
        <is>
          <t>Graines collectées</t>
        </is>
      </c>
      <c r="B6331" t="inlineStr">
        <is>
          <t>Usages alimentaires</t>
        </is>
      </c>
      <c r="C6331" t="inlineStr">
        <is>
          <t>kt</t>
        </is>
      </c>
      <c r="D6331" t="inlineStr">
        <is>
          <t>France</t>
        </is>
      </c>
      <c r="E6331" t="inlineStr">
        <is>
          <t>2023-24</t>
        </is>
      </c>
      <c r="F6331" t="inlineStr">
        <is>
          <t>Haricot sec</t>
        </is>
      </c>
      <c r="G6331" t="inlineStr"/>
      <c r="H6331" t="inlineStr"/>
      <c r="I6331" t="inlineStr"/>
      <c r="J6331" t="inlineStr"/>
      <c r="K6331" t="inlineStr"/>
      <c r="L6331" t="inlineStr"/>
      <c r="M6331" t="inlineStr"/>
      <c r="N6331" t="inlineStr"/>
      <c r="O6331" t="n">
        <v>0</v>
      </c>
      <c r="P6331" t="inlineStr"/>
      <c r="Q6331" t="inlineStr"/>
      <c r="R6331" t="inlineStr"/>
      <c r="S6331" t="inlineStr"/>
      <c r="T6331" t="inlineStr"/>
      <c r="U6331" t="n">
        <v>0</v>
      </c>
      <c r="V6331" t="n">
        <v>500000000</v>
      </c>
      <c r="W6331" t="inlineStr"/>
      <c r="X6331" t="inlineStr">
        <is>
          <t>déterminé</t>
        </is>
      </c>
    </row>
    <row r="6332" ht="15" customHeight="1" s="1003">
      <c r="A6332" s="1019" t="inlineStr">
        <is>
          <t>Graines collectées</t>
        </is>
      </c>
      <c r="B6332" t="inlineStr">
        <is>
          <t>Alimentation animale rente</t>
        </is>
      </c>
      <c r="C6332" t="inlineStr">
        <is>
          <t>kt</t>
        </is>
      </c>
      <c r="D6332" t="inlineStr">
        <is>
          <t>France</t>
        </is>
      </c>
      <c r="E6332" t="inlineStr">
        <is>
          <t>2023-24</t>
        </is>
      </c>
      <c r="F6332" t="inlineStr">
        <is>
          <t>Haricot sec</t>
        </is>
      </c>
      <c r="G6332" t="inlineStr"/>
      <c r="H6332" t="inlineStr"/>
      <c r="I6332" t="inlineStr"/>
      <c r="J6332" t="inlineStr"/>
      <c r="K6332" t="inlineStr"/>
      <c r="L6332" t="inlineStr"/>
      <c r="M6332" t="inlineStr"/>
      <c r="N6332" t="inlineStr"/>
      <c r="O6332" t="n">
        <v>0</v>
      </c>
      <c r="P6332" t="inlineStr"/>
      <c r="Q6332" t="inlineStr"/>
      <c r="R6332" t="inlineStr"/>
      <c r="S6332" t="inlineStr"/>
      <c r="T6332" t="inlineStr"/>
      <c r="U6332" t="n">
        <v>0</v>
      </c>
      <c r="V6332" t="n">
        <v>500000000</v>
      </c>
      <c r="W6332" t="inlineStr"/>
      <c r="X6332" t="inlineStr">
        <is>
          <t>déterminé</t>
        </is>
      </c>
    </row>
    <row r="6333" ht="15" customHeight="1" s="1003">
      <c r="A6333" s="1019" t="inlineStr">
        <is>
          <t>Graines collectées</t>
        </is>
      </c>
      <c r="B6333" t="inlineStr">
        <is>
          <t>Alimentation animale</t>
        </is>
      </c>
      <c r="C6333" t="inlineStr">
        <is>
          <t>kt</t>
        </is>
      </c>
      <c r="D6333" t="inlineStr">
        <is>
          <t>France</t>
        </is>
      </c>
      <c r="E6333" t="inlineStr">
        <is>
          <t>2023-24</t>
        </is>
      </c>
      <c r="F6333" t="inlineStr">
        <is>
          <t>Haricot sec</t>
        </is>
      </c>
      <c r="G6333" t="inlineStr"/>
      <c r="H6333" t="inlineStr"/>
      <c r="I6333" t="inlineStr"/>
      <c r="J6333" t="inlineStr"/>
      <c r="K6333" t="inlineStr"/>
      <c r="L6333" t="inlineStr"/>
      <c r="M6333" t="inlineStr"/>
      <c r="N6333" t="inlineStr"/>
      <c r="O6333" t="n">
        <v>0</v>
      </c>
      <c r="P6333" t="inlineStr"/>
      <c r="Q6333" t="inlineStr"/>
      <c r="R6333" t="inlineStr"/>
      <c r="S6333" t="inlineStr"/>
      <c r="T6333" t="inlineStr"/>
      <c r="U6333" t="n">
        <v>0</v>
      </c>
      <c r="V6333" t="n">
        <v>500000000</v>
      </c>
      <c r="W6333" t="inlineStr"/>
      <c r="X6333" t="inlineStr">
        <is>
          <t>déterminé</t>
        </is>
      </c>
    </row>
    <row r="6334" ht="15" customHeight="1" s="1003">
      <c r="A6334" s="1019" t="inlineStr">
        <is>
          <t>Graines collectées</t>
        </is>
      </c>
      <c r="B6334" t="inlineStr">
        <is>
          <t>Débouchés</t>
        </is>
      </c>
      <c r="C6334" t="inlineStr">
        <is>
          <t>kt</t>
        </is>
      </c>
      <c r="D6334" t="inlineStr">
        <is>
          <t>France</t>
        </is>
      </c>
      <c r="E6334" t="inlineStr">
        <is>
          <t>2023-24</t>
        </is>
      </c>
      <c r="F6334" t="inlineStr">
        <is>
          <t>Haricot sec</t>
        </is>
      </c>
      <c r="G6334" t="inlineStr"/>
      <c r="H6334" t="inlineStr"/>
      <c r="I6334" t="inlineStr"/>
      <c r="J6334" t="inlineStr"/>
      <c r="K6334" t="inlineStr"/>
      <c r="L6334" t="inlineStr"/>
      <c r="M6334" t="inlineStr"/>
      <c r="N6334" t="inlineStr"/>
      <c r="O6334" t="n">
        <v>0</v>
      </c>
      <c r="P6334" t="inlineStr"/>
      <c r="Q6334" t="inlineStr"/>
      <c r="R6334" t="inlineStr"/>
      <c r="S6334" t="inlineStr"/>
      <c r="T6334" t="inlineStr"/>
      <c r="U6334" t="n">
        <v>0</v>
      </c>
      <c r="V6334" t="n">
        <v>500000000</v>
      </c>
      <c r="W6334" t="inlineStr"/>
      <c r="X6334" t="inlineStr">
        <is>
          <t>déterminé</t>
        </is>
      </c>
    </row>
    <row r="6335" ht="15" customHeight="1" s="1003">
      <c r="A6335" s="1019" t="inlineStr">
        <is>
          <t>Graines collectées</t>
        </is>
      </c>
      <c r="B6335" t="inlineStr">
        <is>
          <t>Autres IAA</t>
        </is>
      </c>
      <c r="C6335" t="inlineStr">
        <is>
          <t>kt</t>
        </is>
      </c>
      <c r="D6335" t="inlineStr">
        <is>
          <t>France</t>
        </is>
      </c>
      <c r="E6335" t="inlineStr">
        <is>
          <t>2023-24</t>
        </is>
      </c>
      <c r="F6335" t="inlineStr">
        <is>
          <t>Haricot sec</t>
        </is>
      </c>
      <c r="G6335" t="inlineStr"/>
      <c r="H6335" t="inlineStr"/>
      <c r="I6335" t="inlineStr"/>
      <c r="J6335" t="inlineStr"/>
      <c r="K6335" t="inlineStr"/>
      <c r="L6335" t="inlineStr"/>
      <c r="M6335" t="inlineStr"/>
      <c r="N6335" t="inlineStr"/>
      <c r="O6335" t="n">
        <v>-0</v>
      </c>
      <c r="P6335" t="n">
        <v>0</v>
      </c>
      <c r="Q6335" t="n">
        <v>-0</v>
      </c>
      <c r="R6335" t="inlineStr"/>
      <c r="S6335" t="inlineStr"/>
      <c r="T6335" t="inlineStr"/>
      <c r="U6335" t="n">
        <v>0</v>
      </c>
      <c r="V6335" t="n">
        <v>500000000</v>
      </c>
      <c r="W6335" t="inlineStr"/>
      <c r="X6335" t="inlineStr">
        <is>
          <t>libre</t>
        </is>
      </c>
    </row>
    <row r="6336" ht="15" customHeight="1" s="1003">
      <c r="A6336" s="1019" t="inlineStr">
        <is>
          <t>Graines collectées</t>
        </is>
      </c>
      <c r="B6336" t="inlineStr">
        <is>
          <t>Semences certifiées</t>
        </is>
      </c>
      <c r="C6336" t="inlineStr">
        <is>
          <t>kt</t>
        </is>
      </c>
      <c r="D6336" t="inlineStr">
        <is>
          <t>France</t>
        </is>
      </c>
      <c r="E6336" t="inlineStr">
        <is>
          <t>2023-24</t>
        </is>
      </c>
      <c r="F6336" t="inlineStr">
        <is>
          <t>Haricot sec</t>
        </is>
      </c>
      <c r="G6336" t="inlineStr"/>
      <c r="H6336" t="inlineStr">
        <is>
          <t>0</t>
        </is>
      </c>
      <c r="I6336" t="inlineStr">
        <is>
          <t>0</t>
        </is>
      </c>
      <c r="J6336" t="inlineStr">
        <is>
          <t>10 % de la récolte sont des semences certifiées</t>
        </is>
      </c>
      <c r="K6336" t="inlineStr">
        <is>
          <t>Répartition</t>
        </is>
      </c>
      <c r="L6336" t="inlineStr">
        <is>
          <t>Part de la production de semences certifiées</t>
        </is>
      </c>
      <c r="M6336" t="inlineStr">
        <is>
          <t>0</t>
        </is>
      </c>
      <c r="N6336" t="inlineStr"/>
      <c r="O6336" t="n">
        <v>1.62</v>
      </c>
      <c r="P6336" t="inlineStr"/>
      <c r="Q6336" t="inlineStr"/>
      <c r="R6336" t="inlineStr"/>
      <c r="S6336" t="inlineStr"/>
      <c r="T6336" t="inlineStr"/>
      <c r="U6336" t="n">
        <v>0</v>
      </c>
      <c r="V6336" t="n">
        <v>500000000</v>
      </c>
      <c r="W6336" t="inlineStr"/>
      <c r="X6336" t="inlineStr">
        <is>
          <t>déterminé</t>
        </is>
      </c>
    </row>
    <row r="6337" ht="15" customHeight="1" s="1003">
      <c r="A6337" s="1019" t="inlineStr">
        <is>
          <t>Graines collectées</t>
        </is>
      </c>
      <c r="B6337" t="inlineStr">
        <is>
          <t>Semences</t>
        </is>
      </c>
      <c r="C6337" t="inlineStr">
        <is>
          <t>kt</t>
        </is>
      </c>
      <c r="D6337" t="inlineStr">
        <is>
          <t>France</t>
        </is>
      </c>
      <c r="E6337" t="inlineStr">
        <is>
          <t>2023-24</t>
        </is>
      </c>
      <c r="F6337" t="inlineStr">
        <is>
          <t>Haricot sec</t>
        </is>
      </c>
      <c r="G6337" t="inlineStr"/>
      <c r="H6337" t="inlineStr"/>
      <c r="I6337" t="inlineStr"/>
      <c r="J6337" t="inlineStr">
        <is>
          <t>10 % de la récolte sont des semences certifiées</t>
        </is>
      </c>
      <c r="K6337" t="inlineStr">
        <is>
          <t>Répartition</t>
        </is>
      </c>
      <c r="L6337" t="inlineStr">
        <is>
          <t>Part de la production de semences certifiées</t>
        </is>
      </c>
      <c r="M6337" t="inlineStr"/>
      <c r="N6337" t="inlineStr"/>
      <c r="O6337" t="n">
        <v>1.62</v>
      </c>
      <c r="P6337" t="inlineStr"/>
      <c r="Q6337" t="inlineStr"/>
      <c r="R6337" t="inlineStr"/>
      <c r="S6337" t="inlineStr"/>
      <c r="T6337" t="inlineStr"/>
      <c r="U6337" t="n">
        <v>0</v>
      </c>
      <c r="V6337" t="n">
        <v>500000000</v>
      </c>
      <c r="W6337" t="inlineStr"/>
      <c r="X6337" t="inlineStr">
        <is>
          <t>déterminé</t>
        </is>
      </c>
    </row>
    <row r="6338" ht="15" customHeight="1" s="1003">
      <c r="A6338" s="1019" t="inlineStr">
        <is>
          <t>Graines collectées</t>
        </is>
      </c>
      <c r="B6338" t="inlineStr">
        <is>
          <t>Export</t>
        </is>
      </c>
      <c r="C6338" t="inlineStr">
        <is>
          <t>kt</t>
        </is>
      </c>
      <c r="D6338" t="inlineStr">
        <is>
          <t>France</t>
        </is>
      </c>
      <c r="E6338" t="inlineStr">
        <is>
          <t>2023-24</t>
        </is>
      </c>
      <c r="F6338" t="inlineStr">
        <is>
          <t>Haricot sec</t>
        </is>
      </c>
      <c r="G6338" t="inlineStr"/>
      <c r="H6338" t="inlineStr">
        <is>
          <t>Exportation de graines = 6 kt (Douanes françaises - Eurostat)</t>
        </is>
      </c>
      <c r="I6338" t="inlineStr">
        <is>
          <t>Douanes françaises - Eurostat</t>
        </is>
      </c>
      <c r="J6338" t="inlineStr"/>
      <c r="K6338" t="inlineStr">
        <is>
          <t>Volume</t>
        </is>
      </c>
      <c r="L6338" t="inlineStr">
        <is>
          <t>Exportation de graines</t>
        </is>
      </c>
      <c r="M6338" t="inlineStr">
        <is>
          <t>Echanges mensuels - EUROSTAT</t>
        </is>
      </c>
      <c r="N6338" t="inlineStr"/>
      <c r="O6338" t="n">
        <v>5.81</v>
      </c>
      <c r="P6338" t="inlineStr"/>
      <c r="Q6338" t="inlineStr"/>
      <c r="R6338" t="n">
        <v>5.81</v>
      </c>
      <c r="S6338" t="n">
        <v>0.29</v>
      </c>
      <c r="T6338" t="n">
        <v>0.1</v>
      </c>
      <c r="U6338" t="n">
        <v>0</v>
      </c>
      <c r="V6338" t="n">
        <v>500000000</v>
      </c>
      <c r="W6338" t="n">
        <v>0</v>
      </c>
      <c r="X6338" t="inlineStr">
        <is>
          <t>mesuré</t>
        </is>
      </c>
    </row>
    <row r="6339" ht="15" customHeight="1" s="1003">
      <c r="A6339" s="1019" t="inlineStr">
        <is>
          <t>Graines collectées</t>
        </is>
      </c>
      <c r="B6339" t="inlineStr">
        <is>
          <t>Ecart statistique</t>
        </is>
      </c>
      <c r="C6339" t="inlineStr">
        <is>
          <t>kt</t>
        </is>
      </c>
      <c r="D6339" t="inlineStr">
        <is>
          <t>France</t>
        </is>
      </c>
      <c r="E6339" t="inlineStr">
        <is>
          <t>2023-24</t>
        </is>
      </c>
      <c r="F6339" t="inlineStr">
        <is>
          <t>Haricot sec</t>
        </is>
      </c>
      <c r="G6339" t="inlineStr"/>
      <c r="H6339" t="inlineStr"/>
      <c r="I6339" t="inlineStr"/>
      <c r="J6339" t="inlineStr"/>
      <c r="K6339" t="inlineStr"/>
      <c r="L6339" t="inlineStr"/>
      <c r="M6339" t="inlineStr"/>
      <c r="N6339" t="inlineStr"/>
      <c r="O6339" t="n">
        <v>-0</v>
      </c>
      <c r="P6339" t="inlineStr"/>
      <c r="Q6339" t="inlineStr"/>
      <c r="R6339" t="n">
        <v>0</v>
      </c>
      <c r="S6339" t="n">
        <v>0</v>
      </c>
      <c r="T6339" t="inlineStr"/>
      <c r="U6339" t="n">
        <v>0</v>
      </c>
      <c r="V6339" t="n">
        <v>500000000</v>
      </c>
      <c r="W6339" t="n">
        <v>0</v>
      </c>
      <c r="X6339" t="inlineStr">
        <is>
          <t>mesuré</t>
        </is>
      </c>
    </row>
    <row r="6340" ht="15" customHeight="1" s="1003">
      <c r="A6340" s="1019" t="inlineStr">
        <is>
          <t>Issues de silo</t>
        </is>
      </c>
      <c r="B6340" t="inlineStr">
        <is>
          <t>Elimination/Pertes</t>
        </is>
      </c>
      <c r="C6340" t="inlineStr">
        <is>
          <t>kt</t>
        </is>
      </c>
      <c r="D6340" t="inlineStr">
        <is>
          <t>France</t>
        </is>
      </c>
      <c r="E6340" t="inlineStr">
        <is>
          <t>2023-24</t>
        </is>
      </c>
      <c r="F6340" t="inlineStr">
        <is>
          <t>Haricot sec</t>
        </is>
      </c>
      <c r="G6340" t="inlineStr"/>
      <c r="H6340" t="inlineStr">
        <is>
          <t>0</t>
        </is>
      </c>
      <c r="I6340" t="inlineStr">
        <is>
          <t>ONRB - FranceAgriMer</t>
        </is>
      </c>
      <c r="J6340" t="inlineStr">
        <is>
          <t>Mêmes usages que les issues de silo de pois et fèveroles</t>
        </is>
      </c>
      <c r="K6340" t="inlineStr">
        <is>
          <t>Répartition</t>
        </is>
      </c>
      <c r="L6340" t="inlineStr">
        <is>
          <t>Les issues de silo sont éliminées:Part d'issues de silo éliminées</t>
        </is>
      </c>
      <c r="M6340" t="inlineStr">
        <is>
          <t>Issues de silo - ONRB</t>
        </is>
      </c>
      <c r="N6340" t="inlineStr"/>
      <c r="O6340" t="n">
        <v>0</v>
      </c>
      <c r="P6340" t="inlineStr"/>
      <c r="Q6340" t="inlineStr"/>
      <c r="R6340" t="inlineStr"/>
      <c r="S6340" t="inlineStr"/>
      <c r="T6340" t="inlineStr"/>
      <c r="U6340" t="n">
        <v>0</v>
      </c>
      <c r="V6340" t="n">
        <v>500000000</v>
      </c>
      <c r="W6340" t="inlineStr"/>
      <c r="X6340" t="inlineStr">
        <is>
          <t>déterminé</t>
        </is>
      </c>
    </row>
    <row r="6341" ht="15" customHeight="1" s="1003">
      <c r="A6341" s="1019" t="inlineStr">
        <is>
          <t>Issues de silo</t>
        </is>
      </c>
      <c r="B6341" t="inlineStr">
        <is>
          <t>Autres usages (ou usages indéfinis)</t>
        </is>
      </c>
      <c r="C6341" t="inlineStr">
        <is>
          <t>kt</t>
        </is>
      </c>
      <c r="D6341" t="inlineStr">
        <is>
          <t>France</t>
        </is>
      </c>
      <c r="E6341" t="inlineStr">
        <is>
          <t>2023-24</t>
        </is>
      </c>
      <c r="F6341" t="inlineStr">
        <is>
          <t>Haricot sec</t>
        </is>
      </c>
      <c r="G6341" t="inlineStr"/>
      <c r="H6341" t="inlineStr"/>
      <c r="I6341" t="inlineStr"/>
      <c r="J6341" t="inlineStr"/>
      <c r="K6341" t="inlineStr"/>
      <c r="L6341" t="inlineStr"/>
      <c r="M6341" t="inlineStr"/>
      <c r="N6341" t="inlineStr"/>
      <c r="O6341" t="n">
        <v>0</v>
      </c>
      <c r="P6341" t="inlineStr"/>
      <c r="Q6341" t="inlineStr"/>
      <c r="R6341" t="inlineStr"/>
      <c r="S6341" t="inlineStr"/>
      <c r="T6341" t="inlineStr"/>
      <c r="U6341" t="n">
        <v>0</v>
      </c>
      <c r="V6341" t="n">
        <v>500000000</v>
      </c>
      <c r="W6341" t="inlineStr"/>
      <c r="X6341" t="inlineStr">
        <is>
          <t>déterminé</t>
        </is>
      </c>
    </row>
    <row r="6342" ht="15" customHeight="1" s="1003">
      <c r="A6342" s="1019" t="inlineStr">
        <is>
          <t>Issues de silo</t>
        </is>
      </c>
      <c r="B6342" t="inlineStr">
        <is>
          <t>Débouchés</t>
        </is>
      </c>
      <c r="C6342" t="inlineStr">
        <is>
          <t>kt</t>
        </is>
      </c>
      <c r="D6342" t="inlineStr">
        <is>
          <t>France</t>
        </is>
      </c>
      <c r="E6342" t="inlineStr">
        <is>
          <t>2023-24</t>
        </is>
      </c>
      <c r="F6342" t="inlineStr">
        <is>
          <t>Haricot sec</t>
        </is>
      </c>
      <c r="G6342" t="inlineStr"/>
      <c r="H6342" t="inlineStr"/>
      <c r="I6342" t="inlineStr"/>
      <c r="J6342" t="inlineStr"/>
      <c r="K6342" t="inlineStr"/>
      <c r="L6342" t="inlineStr"/>
      <c r="M6342" t="inlineStr"/>
      <c r="N6342" t="inlineStr"/>
      <c r="O6342" t="n">
        <v>0.08</v>
      </c>
      <c r="P6342" t="inlineStr"/>
      <c r="Q6342" t="inlineStr"/>
      <c r="R6342" t="inlineStr"/>
      <c r="S6342" t="inlineStr"/>
      <c r="T6342" t="inlineStr"/>
      <c r="U6342" t="n">
        <v>0</v>
      </c>
      <c r="V6342" t="n">
        <v>500000000</v>
      </c>
      <c r="W6342" t="inlineStr"/>
      <c r="X6342" t="inlineStr">
        <is>
          <t>déterminé</t>
        </is>
      </c>
    </row>
    <row r="6343" ht="15" customHeight="1" s="1003">
      <c r="A6343" s="1019" t="inlineStr">
        <is>
          <t>Issues de silo</t>
        </is>
      </c>
      <c r="B6343" t="inlineStr">
        <is>
          <t>FAF</t>
        </is>
      </c>
      <c r="C6343" t="inlineStr">
        <is>
          <t>kt</t>
        </is>
      </c>
      <c r="D6343" t="inlineStr">
        <is>
          <t>France</t>
        </is>
      </c>
      <c r="E6343" t="inlineStr">
        <is>
          <t>2023-24</t>
        </is>
      </c>
      <c r="F6343" t="inlineStr">
        <is>
          <t>Haricot sec</t>
        </is>
      </c>
      <c r="G6343" t="inlineStr"/>
      <c r="H6343" t="inlineStr">
        <is>
          <t>Part d'issues de silo consommées par les FAF = 56,33 % (ONRB - FranceAgriMer)</t>
        </is>
      </c>
      <c r="I6343" t="inlineStr">
        <is>
          <t>ONRB - FranceAgriMer</t>
        </is>
      </c>
      <c r="J6343" t="inlineStr">
        <is>
          <t>Mêmes usages que les issues de silo de pois et fèveroles</t>
        </is>
      </c>
      <c r="K6343" t="inlineStr">
        <is>
          <t>Répartition</t>
        </is>
      </c>
      <c r="L6343" t="inlineStr">
        <is>
          <t>Part d'issues de silo consommées par les FAF</t>
        </is>
      </c>
      <c r="M6343" t="inlineStr">
        <is>
          <t>Issues de silo - ONRB</t>
        </is>
      </c>
      <c r="N6343" t="inlineStr"/>
      <c r="O6343" t="n">
        <v>0.05</v>
      </c>
      <c r="P6343" t="inlineStr"/>
      <c r="Q6343" t="inlineStr"/>
      <c r="R6343" t="inlineStr"/>
      <c r="S6343" t="inlineStr"/>
      <c r="T6343" t="inlineStr"/>
      <c r="U6343" t="n">
        <v>0</v>
      </c>
      <c r="V6343" t="n">
        <v>500000000</v>
      </c>
      <c r="W6343" t="inlineStr"/>
      <c r="X6343" t="inlineStr">
        <is>
          <t>déterminé</t>
        </is>
      </c>
    </row>
    <row r="6344" ht="15" customHeight="1" s="1003">
      <c r="A6344" s="1019" t="inlineStr">
        <is>
          <t>Issues de silo</t>
        </is>
      </c>
      <c r="B6344" t="inlineStr">
        <is>
          <t>Litière</t>
        </is>
      </c>
      <c r="C6344" t="inlineStr">
        <is>
          <t>kt</t>
        </is>
      </c>
      <c r="D6344" t="inlineStr">
        <is>
          <t>France</t>
        </is>
      </c>
      <c r="E6344" t="inlineStr">
        <is>
          <t>2023-24</t>
        </is>
      </c>
      <c r="F6344" t="inlineStr">
        <is>
          <t>Haricot sec</t>
        </is>
      </c>
      <c r="G6344" t="inlineStr"/>
      <c r="H6344" t="inlineStr">
        <is>
          <t>Part d'issues de silo consommées comme litière = 0,77 % (ONRB - FranceAgriMer)</t>
        </is>
      </c>
      <c r="I6344" t="inlineStr">
        <is>
          <t>ONRB - FranceAgriMer</t>
        </is>
      </c>
      <c r="J6344" t="inlineStr">
        <is>
          <t>Mêmes usages que les issues de silo de pois et fèveroles</t>
        </is>
      </c>
      <c r="K6344" t="inlineStr">
        <is>
          <t>Répartition</t>
        </is>
      </c>
      <c r="L6344" t="inlineStr">
        <is>
          <t>Part d'issues de silo consommées comme litière</t>
        </is>
      </c>
      <c r="M6344" t="inlineStr">
        <is>
          <t>Issues de silo - ONRB</t>
        </is>
      </c>
      <c r="N6344" t="inlineStr"/>
      <c r="O6344" t="n">
        <v>0</v>
      </c>
      <c r="P6344" t="inlineStr"/>
      <c r="Q6344" t="inlineStr"/>
      <c r="R6344" t="inlineStr"/>
      <c r="S6344" t="inlineStr"/>
      <c r="T6344" t="inlineStr"/>
      <c r="U6344" t="n">
        <v>0</v>
      </c>
      <c r="V6344" t="n">
        <v>500000000</v>
      </c>
      <c r="W6344" t="inlineStr"/>
      <c r="X6344" t="inlineStr">
        <is>
          <t>déterminé</t>
        </is>
      </c>
    </row>
    <row r="6345" ht="15" customHeight="1" s="1003">
      <c r="A6345" s="1019" t="inlineStr">
        <is>
          <t>Issues de silo</t>
        </is>
      </c>
      <c r="B6345" t="inlineStr">
        <is>
          <t>Compostage</t>
        </is>
      </c>
      <c r="C6345" t="inlineStr">
        <is>
          <t>kt</t>
        </is>
      </c>
      <c r="D6345" t="inlineStr">
        <is>
          <t>France</t>
        </is>
      </c>
      <c r="E6345" t="inlineStr">
        <is>
          <t>2023-24</t>
        </is>
      </c>
      <c r="F6345" t="inlineStr">
        <is>
          <t>Haricot sec</t>
        </is>
      </c>
      <c r="G6345" t="inlineStr"/>
      <c r="H6345" t="inlineStr">
        <is>
          <t>Part d'issues de silo compostées = 0 % (ONRB - FranceAgriMer)</t>
        </is>
      </c>
      <c r="I6345" t="inlineStr">
        <is>
          <t>ONRB - FranceAgriMer</t>
        </is>
      </c>
      <c r="J6345" t="inlineStr">
        <is>
          <t>Mêmes usages que les issues de silo de pois et fèveroles</t>
        </is>
      </c>
      <c r="K6345" t="inlineStr">
        <is>
          <t>Répartition</t>
        </is>
      </c>
      <c r="L6345" t="inlineStr">
        <is>
          <t>Part d'issues de silo compostées</t>
        </is>
      </c>
      <c r="M6345" t="inlineStr">
        <is>
          <t>Issues de silo - ONRB</t>
        </is>
      </c>
      <c r="N6345" t="inlineStr"/>
      <c r="O6345" t="n">
        <v>0</v>
      </c>
      <c r="P6345" t="inlineStr"/>
      <c r="Q6345" t="inlineStr"/>
      <c r="R6345" t="inlineStr"/>
      <c r="S6345" t="inlineStr"/>
      <c r="T6345" t="inlineStr"/>
      <c r="U6345" t="n">
        <v>0</v>
      </c>
      <c r="V6345" t="n">
        <v>500000000</v>
      </c>
      <c r="W6345" t="inlineStr"/>
      <c r="X6345" t="inlineStr">
        <is>
          <t>déterminé</t>
        </is>
      </c>
    </row>
    <row r="6346" ht="15" customHeight="1" s="1003">
      <c r="A6346" s="1019" t="inlineStr">
        <is>
          <t>Issues de silo</t>
        </is>
      </c>
      <c r="B6346" t="inlineStr">
        <is>
          <t>Autres biomatériaux</t>
        </is>
      </c>
      <c r="C6346" t="inlineStr">
        <is>
          <t>kt</t>
        </is>
      </c>
      <c r="D6346" t="inlineStr">
        <is>
          <t>France</t>
        </is>
      </c>
      <c r="E6346" t="inlineStr">
        <is>
          <t>2023-24</t>
        </is>
      </c>
      <c r="F6346" t="inlineStr">
        <is>
          <t>Haricot sec</t>
        </is>
      </c>
      <c r="G6346" t="inlineStr"/>
      <c r="H6346" t="inlineStr">
        <is>
          <t>Part d'issues de silo consommées comme autres biomatériaux = 0,77 % (ONRB - FranceAgriMer)</t>
        </is>
      </c>
      <c r="I6346" t="inlineStr">
        <is>
          <t>ONRB - FranceAgriMer</t>
        </is>
      </c>
      <c r="J6346" t="inlineStr">
        <is>
          <t>Mêmes usages que les issues de silo de pois et fèveroles</t>
        </is>
      </c>
      <c r="K6346" t="inlineStr">
        <is>
          <t>Répartition</t>
        </is>
      </c>
      <c r="L6346" t="inlineStr">
        <is>
          <t>Part d'issues de silo consommées comme autres biomatériaux</t>
        </is>
      </c>
      <c r="M6346" t="inlineStr">
        <is>
          <t>Issues de silo - ONRB</t>
        </is>
      </c>
      <c r="N6346" t="inlineStr"/>
      <c r="O6346" t="n">
        <v>0</v>
      </c>
      <c r="P6346" t="inlineStr"/>
      <c r="Q6346" t="inlineStr"/>
      <c r="R6346" t="inlineStr"/>
      <c r="S6346" t="inlineStr"/>
      <c r="T6346" t="inlineStr"/>
      <c r="U6346" t="n">
        <v>0</v>
      </c>
      <c r="V6346" t="n">
        <v>500000000</v>
      </c>
      <c r="W6346" t="inlineStr"/>
      <c r="X6346" t="inlineStr">
        <is>
          <t>déterminé</t>
        </is>
      </c>
    </row>
    <row r="6347" ht="15" customHeight="1" s="1003">
      <c r="A6347" s="1019" t="inlineStr">
        <is>
          <t>Issues de silo</t>
        </is>
      </c>
      <c r="B6347" t="inlineStr">
        <is>
          <t>Méthanisation</t>
        </is>
      </c>
      <c r="C6347" t="inlineStr">
        <is>
          <t>kt</t>
        </is>
      </c>
      <c r="D6347" t="inlineStr">
        <is>
          <t>France</t>
        </is>
      </c>
      <c r="E6347" t="inlineStr">
        <is>
          <t>2023-24</t>
        </is>
      </c>
      <c r="F6347" t="inlineStr">
        <is>
          <t>Haricot sec</t>
        </is>
      </c>
      <c r="G6347" t="inlineStr"/>
      <c r="H6347" t="inlineStr">
        <is>
          <t>Part d'issues de silo consommées en méthanisation = 40,72 % (ONRB - FranceAgriMer)</t>
        </is>
      </c>
      <c r="I6347" t="inlineStr">
        <is>
          <t>ONRB - FranceAgriMer</t>
        </is>
      </c>
      <c r="J6347" t="inlineStr">
        <is>
          <t>Mêmes usages que les issues de silo de pois et fèveroles</t>
        </is>
      </c>
      <c r="K6347" t="inlineStr">
        <is>
          <t>Répartition</t>
        </is>
      </c>
      <c r="L6347" t="inlineStr">
        <is>
          <t>Part d'issues de silo consommées en méthanisation</t>
        </is>
      </c>
      <c r="M6347" t="inlineStr">
        <is>
          <t>Issues de silo - ONRB</t>
        </is>
      </c>
      <c r="N6347" t="inlineStr"/>
      <c r="O6347" t="n">
        <v>0.03</v>
      </c>
      <c r="P6347" t="inlineStr"/>
      <c r="Q6347" t="inlineStr"/>
      <c r="R6347" t="inlineStr"/>
      <c r="S6347" t="inlineStr"/>
      <c r="T6347" t="inlineStr"/>
      <c r="U6347" t="n">
        <v>0</v>
      </c>
      <c r="V6347" t="n">
        <v>500000000</v>
      </c>
      <c r="W6347" t="inlineStr"/>
      <c r="X6347" t="inlineStr">
        <is>
          <t>déterminé</t>
        </is>
      </c>
    </row>
    <row r="6348" ht="15" customHeight="1" s="1003">
      <c r="A6348" s="1019" t="inlineStr">
        <is>
          <t>Issues de silo</t>
        </is>
      </c>
      <c r="B6348" t="inlineStr">
        <is>
          <t>Combustion</t>
        </is>
      </c>
      <c r="C6348" t="inlineStr">
        <is>
          <t>kt</t>
        </is>
      </c>
      <c r="D6348" t="inlineStr">
        <is>
          <t>France</t>
        </is>
      </c>
      <c r="E6348" t="inlineStr">
        <is>
          <t>2023-24</t>
        </is>
      </c>
      <c r="F6348" t="inlineStr">
        <is>
          <t>Haricot sec</t>
        </is>
      </c>
      <c r="G6348" t="inlineStr"/>
      <c r="H6348" t="inlineStr">
        <is>
          <t>Part d'issues de silo brûlées = 1,03 % (ONRB - FranceAgriMer)</t>
        </is>
      </c>
      <c r="I6348" t="inlineStr">
        <is>
          <t>ONRB - FranceAgriMer</t>
        </is>
      </c>
      <c r="J6348" t="inlineStr">
        <is>
          <t>Mêmes usages que les issues de silo de pois et fèveroles</t>
        </is>
      </c>
      <c r="K6348" t="inlineStr">
        <is>
          <t>Répartition</t>
        </is>
      </c>
      <c r="L6348" t="inlineStr">
        <is>
          <t>Part d'issues de silo brûlées</t>
        </is>
      </c>
      <c r="M6348" t="inlineStr">
        <is>
          <t>Issues de silo - ONRB</t>
        </is>
      </c>
      <c r="N6348" t="inlineStr"/>
      <c r="O6348" t="n">
        <v>0</v>
      </c>
      <c r="P6348" t="inlineStr"/>
      <c r="Q6348" t="inlineStr"/>
      <c r="R6348" t="inlineStr"/>
      <c r="S6348" t="inlineStr"/>
      <c r="T6348" t="inlineStr"/>
      <c r="U6348" t="n">
        <v>0</v>
      </c>
      <c r="V6348" t="n">
        <v>500000000</v>
      </c>
      <c r="W6348" t="inlineStr"/>
      <c r="X6348" t="inlineStr">
        <is>
          <t>déterminé</t>
        </is>
      </c>
    </row>
    <row r="6349" ht="15" customHeight="1" s="1003">
      <c r="A6349" s="1019" t="inlineStr">
        <is>
          <t>Issues de silo</t>
        </is>
      </c>
      <c r="B6349" t="inlineStr">
        <is>
          <t>Hors FAB</t>
        </is>
      </c>
      <c r="C6349" t="inlineStr">
        <is>
          <t>kt</t>
        </is>
      </c>
      <c r="D6349" t="inlineStr">
        <is>
          <t>France</t>
        </is>
      </c>
      <c r="E6349" t="inlineStr">
        <is>
          <t>2023-24</t>
        </is>
      </c>
      <c r="F6349" t="inlineStr">
        <is>
          <t>Haricot sec</t>
        </is>
      </c>
      <c r="G6349" t="inlineStr"/>
      <c r="H6349" t="inlineStr"/>
      <c r="I6349" t="inlineStr">
        <is>
          <t>ONRB - FranceAgriMer</t>
        </is>
      </c>
      <c r="J6349" t="inlineStr">
        <is>
          <t>Mêmes usages que les issues de silo de pois et fèveroles</t>
        </is>
      </c>
      <c r="K6349" t="inlineStr">
        <is>
          <t>Répartition</t>
        </is>
      </c>
      <c r="L6349" t="inlineStr">
        <is>
          <t>Part d'issues de silo consommées par les FAF</t>
        </is>
      </c>
      <c r="M6349" t="inlineStr">
        <is>
          <t>Issues de silo - ONRB</t>
        </is>
      </c>
      <c r="N6349" t="inlineStr"/>
      <c r="O6349" t="n">
        <v>0.05</v>
      </c>
      <c r="P6349" t="inlineStr"/>
      <c r="Q6349" t="inlineStr"/>
      <c r="R6349" t="inlineStr"/>
      <c r="S6349" t="inlineStr"/>
      <c r="T6349" t="inlineStr"/>
      <c r="U6349" t="n">
        <v>0</v>
      </c>
      <c r="V6349" t="n">
        <v>500000000</v>
      </c>
      <c r="W6349" t="inlineStr"/>
      <c r="X6349" t="inlineStr">
        <is>
          <t>déterminé</t>
        </is>
      </c>
    </row>
    <row r="6350" ht="15" customHeight="1" s="1003">
      <c r="A6350" s="1019" t="inlineStr">
        <is>
          <t>Issues de silo</t>
        </is>
      </c>
      <c r="B6350" t="inlineStr">
        <is>
          <t>Alimentation animale rente</t>
        </is>
      </c>
      <c r="C6350" t="inlineStr">
        <is>
          <t>kt</t>
        </is>
      </c>
      <c r="D6350" t="inlineStr">
        <is>
          <t>France</t>
        </is>
      </c>
      <c r="E6350" t="inlineStr">
        <is>
          <t>2023-24</t>
        </is>
      </c>
      <c r="F6350" t="inlineStr">
        <is>
          <t>Haricot sec</t>
        </is>
      </c>
      <c r="G6350" t="inlineStr"/>
      <c r="H6350" t="inlineStr"/>
      <c r="I6350" t="inlineStr"/>
      <c r="J6350" t="inlineStr"/>
      <c r="K6350" t="inlineStr"/>
      <c r="L6350" t="inlineStr"/>
      <c r="M6350" t="inlineStr"/>
      <c r="N6350" t="inlineStr"/>
      <c r="O6350" t="n">
        <v>0.05</v>
      </c>
      <c r="P6350" t="inlineStr"/>
      <c r="Q6350" t="inlineStr"/>
      <c r="R6350" t="inlineStr"/>
      <c r="S6350" t="inlineStr"/>
      <c r="T6350" t="inlineStr"/>
      <c r="U6350" t="n">
        <v>0</v>
      </c>
      <c r="V6350" t="n">
        <v>500000000</v>
      </c>
      <c r="W6350" t="inlineStr"/>
      <c r="X6350" t="inlineStr">
        <is>
          <t>déterminé</t>
        </is>
      </c>
    </row>
    <row r="6351" ht="15" customHeight="1" s="1003">
      <c r="A6351" s="1019" t="inlineStr">
        <is>
          <t>Issues de silo</t>
        </is>
      </c>
      <c r="B6351" t="inlineStr">
        <is>
          <t>Alimentation animale</t>
        </is>
      </c>
      <c r="C6351" t="inlineStr">
        <is>
          <t>kt</t>
        </is>
      </c>
      <c r="D6351" t="inlineStr">
        <is>
          <t>France</t>
        </is>
      </c>
      <c r="E6351" t="inlineStr">
        <is>
          <t>2023-24</t>
        </is>
      </c>
      <c r="F6351" t="inlineStr">
        <is>
          <t>Haricot sec</t>
        </is>
      </c>
      <c r="G6351" t="inlineStr"/>
      <c r="H6351" t="inlineStr"/>
      <c r="I6351" t="inlineStr"/>
      <c r="J6351" t="inlineStr"/>
      <c r="K6351" t="inlineStr"/>
      <c r="L6351" t="inlineStr"/>
      <c r="M6351" t="inlineStr"/>
      <c r="N6351" t="inlineStr"/>
      <c r="O6351" t="n">
        <v>0.05</v>
      </c>
      <c r="P6351" t="inlineStr"/>
      <c r="Q6351" t="inlineStr"/>
      <c r="R6351" t="inlineStr"/>
      <c r="S6351" t="inlineStr"/>
      <c r="T6351" t="inlineStr"/>
      <c r="U6351" t="n">
        <v>0</v>
      </c>
      <c r="V6351" t="n">
        <v>500000000</v>
      </c>
      <c r="W6351" t="inlineStr"/>
      <c r="X6351" t="inlineStr">
        <is>
          <t>déterminé</t>
        </is>
      </c>
    </row>
    <row r="6352" ht="15" customHeight="1" s="1003">
      <c r="A6352" s="1019" t="inlineStr">
        <is>
          <t>Issues de silo</t>
        </is>
      </c>
      <c r="B6352" t="inlineStr">
        <is>
          <t>Usages alimentaires</t>
        </is>
      </c>
      <c r="C6352" t="inlineStr">
        <is>
          <t>kt</t>
        </is>
      </c>
      <c r="D6352" t="inlineStr">
        <is>
          <t>France</t>
        </is>
      </c>
      <c r="E6352" t="inlineStr">
        <is>
          <t>2023-24</t>
        </is>
      </c>
      <c r="F6352" t="inlineStr">
        <is>
          <t>Haricot sec</t>
        </is>
      </c>
      <c r="G6352" t="inlineStr"/>
      <c r="H6352" t="inlineStr"/>
      <c r="I6352" t="inlineStr"/>
      <c r="J6352" t="inlineStr"/>
      <c r="K6352" t="inlineStr"/>
      <c r="L6352" t="inlineStr"/>
      <c r="M6352" t="inlineStr"/>
      <c r="N6352" t="inlineStr"/>
      <c r="O6352" t="n">
        <v>0.05</v>
      </c>
      <c r="P6352" t="inlineStr"/>
      <c r="Q6352" t="inlineStr"/>
      <c r="R6352" t="inlineStr"/>
      <c r="S6352" t="inlineStr"/>
      <c r="T6352" t="inlineStr"/>
      <c r="U6352" t="n">
        <v>0</v>
      </c>
      <c r="V6352" t="n">
        <v>500000000</v>
      </c>
      <c r="W6352" t="inlineStr"/>
      <c r="X6352" t="inlineStr">
        <is>
          <t>déterminé</t>
        </is>
      </c>
    </row>
    <row r="6353" ht="15" customHeight="1" s="1003">
      <c r="A6353" s="1019" t="inlineStr">
        <is>
          <t>Issues de silo</t>
        </is>
      </c>
      <c r="B6353" t="inlineStr">
        <is>
          <t>Biomatériaux</t>
        </is>
      </c>
      <c r="C6353" t="inlineStr">
        <is>
          <t>kt</t>
        </is>
      </c>
      <c r="D6353" t="inlineStr">
        <is>
          <t>France</t>
        </is>
      </c>
      <c r="E6353" t="inlineStr">
        <is>
          <t>2023-24</t>
        </is>
      </c>
      <c r="F6353" t="inlineStr">
        <is>
          <t>Haricot sec</t>
        </is>
      </c>
      <c r="G6353" t="inlineStr"/>
      <c r="H6353" t="inlineStr"/>
      <c r="I6353" t="inlineStr">
        <is>
          <t>ONRB - FranceAgriMer</t>
        </is>
      </c>
      <c r="J6353" t="inlineStr">
        <is>
          <t>Mêmes usages que les issues de silo de pois et fèveroles</t>
        </is>
      </c>
      <c r="K6353" t="inlineStr">
        <is>
          <t>Répartition</t>
        </is>
      </c>
      <c r="L6353" t="inlineStr">
        <is>
          <t>Part d'issues de silo consommées comme litière:Part d'issues de silo consommées comme autres biomatériaux</t>
        </is>
      </c>
      <c r="M6353" t="inlineStr">
        <is>
          <t>Issues de silo - ONRB</t>
        </is>
      </c>
      <c r="N6353" t="inlineStr"/>
      <c r="O6353" t="n">
        <v>0</v>
      </c>
      <c r="P6353" t="inlineStr"/>
      <c r="Q6353" t="inlineStr"/>
      <c r="R6353" t="inlineStr"/>
      <c r="S6353" t="inlineStr"/>
      <c r="T6353" t="inlineStr"/>
      <c r="U6353" t="n">
        <v>0</v>
      </c>
      <c r="V6353" t="n">
        <v>500000000</v>
      </c>
      <c r="W6353" t="inlineStr"/>
      <c r="X6353" t="inlineStr">
        <is>
          <t>déterminé</t>
        </is>
      </c>
    </row>
    <row r="6354" ht="15" customHeight="1" s="1003">
      <c r="A6354" s="1019" t="inlineStr">
        <is>
          <t>Issues de silo</t>
        </is>
      </c>
      <c r="B6354" t="inlineStr">
        <is>
          <t>Usages non-alimentaires</t>
        </is>
      </c>
      <c r="C6354" t="inlineStr">
        <is>
          <t>kt</t>
        </is>
      </c>
      <c r="D6354" t="inlineStr">
        <is>
          <t>France</t>
        </is>
      </c>
      <c r="E6354" t="inlineStr">
        <is>
          <t>2023-24</t>
        </is>
      </c>
      <c r="F6354" t="inlineStr">
        <is>
          <t>Haricot sec</t>
        </is>
      </c>
      <c r="G6354" t="inlineStr"/>
      <c r="H6354" t="inlineStr"/>
      <c r="I6354" t="inlineStr"/>
      <c r="J6354" t="inlineStr"/>
      <c r="K6354" t="inlineStr"/>
      <c r="L6354" t="inlineStr"/>
      <c r="M6354" t="inlineStr"/>
      <c r="N6354" t="inlineStr"/>
      <c r="O6354" t="n">
        <v>0.04</v>
      </c>
      <c r="P6354" t="inlineStr"/>
      <c r="Q6354" t="inlineStr"/>
      <c r="R6354" t="inlineStr"/>
      <c r="S6354" t="inlineStr"/>
      <c r="T6354" t="inlineStr"/>
      <c r="U6354" t="n">
        <v>0</v>
      </c>
      <c r="V6354" t="n">
        <v>500000000</v>
      </c>
      <c r="W6354" t="inlineStr"/>
      <c r="X6354" t="inlineStr">
        <is>
          <t>déterminé</t>
        </is>
      </c>
    </row>
    <row r="6355" ht="15" customHeight="1" s="1003">
      <c r="A6355" s="1019" t="inlineStr">
        <is>
          <t>Issues de silo</t>
        </is>
      </c>
      <c r="B6355" t="inlineStr">
        <is>
          <t>Energie</t>
        </is>
      </c>
      <c r="C6355" t="inlineStr">
        <is>
          <t>kt</t>
        </is>
      </c>
      <c r="D6355" t="inlineStr">
        <is>
          <t>France</t>
        </is>
      </c>
      <c r="E6355" t="inlineStr">
        <is>
          <t>2023-24</t>
        </is>
      </c>
      <c r="F6355" t="inlineStr">
        <is>
          <t>Haricot sec</t>
        </is>
      </c>
      <c r="G6355" t="inlineStr"/>
      <c r="H6355" t="inlineStr"/>
      <c r="I6355" t="inlineStr">
        <is>
          <t>ONRB - FranceAgriMer</t>
        </is>
      </c>
      <c r="J6355" t="inlineStr">
        <is>
          <t>Mêmes usages que les issues de silo de pois et fèveroles</t>
        </is>
      </c>
      <c r="K6355" t="inlineStr">
        <is>
          <t>Répartition</t>
        </is>
      </c>
      <c r="L6355" t="inlineStr">
        <is>
          <t>Part d'issues de silo consommées en méthanisation:Part d'issues de silo brûlées</t>
        </is>
      </c>
      <c r="M6355" t="inlineStr">
        <is>
          <t>Issues de silo - ONRB</t>
        </is>
      </c>
      <c r="N6355" t="inlineStr"/>
      <c r="O6355" t="n">
        <v>0.03</v>
      </c>
      <c r="P6355" t="inlineStr"/>
      <c r="Q6355" t="inlineStr"/>
      <c r="R6355" t="inlineStr"/>
      <c r="S6355" t="inlineStr"/>
      <c r="T6355" t="inlineStr"/>
      <c r="U6355" t="n">
        <v>0</v>
      </c>
      <c r="V6355" t="n">
        <v>500000000</v>
      </c>
      <c r="W6355" t="inlineStr"/>
      <c r="X6355" t="inlineStr">
        <is>
          <t>déterminé</t>
        </is>
      </c>
    </row>
    <row r="6356" ht="15" customHeight="1" s="1003">
      <c r="A6356" s="1019" t="inlineStr">
        <is>
          <t>Issues de silo</t>
        </is>
      </c>
      <c r="B6356" t="inlineStr">
        <is>
          <t>Fertilisation</t>
        </is>
      </c>
      <c r="C6356" t="inlineStr">
        <is>
          <t>kt</t>
        </is>
      </c>
      <c r="D6356" t="inlineStr">
        <is>
          <t>France</t>
        </is>
      </c>
      <c r="E6356" t="inlineStr">
        <is>
          <t>2023-24</t>
        </is>
      </c>
      <c r="F6356" t="inlineStr">
        <is>
          <t>Haricot sec</t>
        </is>
      </c>
      <c r="G6356" t="inlineStr"/>
      <c r="H6356" t="inlineStr"/>
      <c r="I6356" t="inlineStr">
        <is>
          <t>ONRB - FranceAgriMer</t>
        </is>
      </c>
      <c r="J6356" t="inlineStr">
        <is>
          <t>Mêmes usages que les issues de silo de pois et fèveroles</t>
        </is>
      </c>
      <c r="K6356" t="inlineStr">
        <is>
          <t>Répartition</t>
        </is>
      </c>
      <c r="L6356" t="inlineStr">
        <is>
          <t>Part d'issues de silo compostées</t>
        </is>
      </c>
      <c r="M6356" t="inlineStr">
        <is>
          <t>Issues de silo - ONRB</t>
        </is>
      </c>
      <c r="N6356" t="inlineStr"/>
      <c r="O6356" t="n">
        <v>0</v>
      </c>
      <c r="P6356" t="inlineStr"/>
      <c r="Q6356" t="inlineStr"/>
      <c r="R6356" t="inlineStr"/>
      <c r="S6356" t="inlineStr"/>
      <c r="T6356" t="inlineStr"/>
      <c r="U6356" t="n">
        <v>0</v>
      </c>
      <c r="V6356" t="n">
        <v>500000000</v>
      </c>
      <c r="W6356" t="inlineStr"/>
      <c r="X6356" t="inlineStr">
        <is>
          <t>déterminé</t>
        </is>
      </c>
    </row>
    <row r="6357" ht="15" customHeight="1" s="1003">
      <c r="A6357" s="1019" t="inlineStr">
        <is>
          <t>Huile</t>
        </is>
      </c>
      <c r="B6357" t="inlineStr">
        <is>
          <t>Vente directe et autoconsommation</t>
        </is>
      </c>
      <c r="C6357" t="inlineStr">
        <is>
          <t>kt</t>
        </is>
      </c>
      <c r="D6357" t="inlineStr">
        <is>
          <t>France</t>
        </is>
      </c>
      <c r="E6357" t="inlineStr">
        <is>
          <t>2023-24</t>
        </is>
      </c>
      <c r="F6357" t="inlineStr">
        <is>
          <t>Haricot sec</t>
        </is>
      </c>
      <c r="G6357" t="inlineStr"/>
      <c r="H6357" t="inlineStr"/>
      <c r="I6357" t="inlineStr"/>
      <c r="J6357" t="inlineStr">
        <is>
          <t>L'huile peut être autoconsommée</t>
        </is>
      </c>
      <c r="K6357" t="inlineStr"/>
      <c r="L6357" t="inlineStr"/>
      <c r="M6357" t="inlineStr"/>
      <c r="N6357" t="inlineStr"/>
      <c r="O6357" t="n">
        <v>-0</v>
      </c>
      <c r="P6357" t="n">
        <v>0</v>
      </c>
      <c r="Q6357" t="n">
        <v>500000000</v>
      </c>
      <c r="R6357" t="inlineStr"/>
      <c r="S6357" t="inlineStr"/>
      <c r="T6357" t="inlineStr"/>
      <c r="U6357" t="n">
        <v>0</v>
      </c>
      <c r="V6357" t="n">
        <v>500000000</v>
      </c>
      <c r="W6357" t="inlineStr"/>
      <c r="X6357" t="inlineStr">
        <is>
          <t>libre unbounded</t>
        </is>
      </c>
    </row>
    <row r="6358" ht="15" customHeight="1" s="1003">
      <c r="A6358" s="1019" t="inlineStr">
        <is>
          <t>Huile</t>
        </is>
      </c>
      <c r="B6358" t="inlineStr">
        <is>
          <t>Circuits spécialisés</t>
        </is>
      </c>
      <c r="C6358" t="inlineStr">
        <is>
          <t>kt</t>
        </is>
      </c>
      <c r="D6358" t="inlineStr">
        <is>
          <t>France</t>
        </is>
      </c>
      <c r="E6358" t="inlineStr">
        <is>
          <t>2023-24</t>
        </is>
      </c>
      <c r="F6358" t="inlineStr">
        <is>
          <t>Haricot sec</t>
        </is>
      </c>
      <c r="G6358" t="inlineStr"/>
      <c r="H6358" t="inlineStr"/>
      <c r="I6358" t="inlineStr"/>
      <c r="J6358" t="inlineStr">
        <is>
          <t>L'huile peut être consommée par des circuits spécialisés</t>
        </is>
      </c>
      <c r="K6358" t="inlineStr"/>
      <c r="L6358" t="inlineStr"/>
      <c r="M6358" t="inlineStr"/>
      <c r="N6358" t="inlineStr"/>
      <c r="O6358" t="n">
        <v>-0</v>
      </c>
      <c r="P6358" t="n">
        <v>0</v>
      </c>
      <c r="Q6358" t="n">
        <v>500000000</v>
      </c>
      <c r="R6358" t="inlineStr"/>
      <c r="S6358" t="inlineStr"/>
      <c r="T6358" t="inlineStr"/>
      <c r="U6358" t="n">
        <v>0</v>
      </c>
      <c r="V6358" t="n">
        <v>500000000</v>
      </c>
      <c r="W6358" t="inlineStr"/>
      <c r="X6358" t="inlineStr">
        <is>
          <t>libre unbounded</t>
        </is>
      </c>
    </row>
    <row r="6359" ht="15" customHeight="1" s="1003">
      <c r="A6359" s="1019" t="inlineStr">
        <is>
          <t>Huile</t>
        </is>
      </c>
      <c r="B6359" t="inlineStr">
        <is>
          <t>RHD</t>
        </is>
      </c>
      <c r="C6359" t="inlineStr">
        <is>
          <t>kt</t>
        </is>
      </c>
      <c r="D6359" t="inlineStr">
        <is>
          <t>France</t>
        </is>
      </c>
      <c r="E6359" t="inlineStr">
        <is>
          <t>2023-24</t>
        </is>
      </c>
      <c r="F6359" t="inlineStr">
        <is>
          <t>Haricot sec</t>
        </is>
      </c>
      <c r="G6359" t="inlineStr"/>
      <c r="H6359" t="inlineStr"/>
      <c r="I6359" t="inlineStr"/>
      <c r="J6359" t="inlineStr">
        <is>
          <t>L'huile est consommée en RHD</t>
        </is>
      </c>
      <c r="K6359" t="inlineStr"/>
      <c r="L6359" t="inlineStr"/>
      <c r="M6359" t="inlineStr"/>
      <c r="N6359" t="inlineStr"/>
      <c r="O6359" t="n">
        <v>-0</v>
      </c>
      <c r="P6359" t="n">
        <v>0</v>
      </c>
      <c r="Q6359" t="n">
        <v>500000000</v>
      </c>
      <c r="R6359" t="inlineStr"/>
      <c r="S6359" t="inlineStr"/>
      <c r="T6359" t="inlineStr"/>
      <c r="U6359" t="n">
        <v>0</v>
      </c>
      <c r="V6359" t="n">
        <v>500000000</v>
      </c>
      <c r="W6359" t="inlineStr"/>
      <c r="X6359" t="inlineStr">
        <is>
          <t>libre unbounded</t>
        </is>
      </c>
    </row>
    <row r="6360" ht="15" customHeight="1" s="1003">
      <c r="A6360" s="1019" t="inlineStr">
        <is>
          <t>Huile</t>
        </is>
      </c>
      <c r="B6360" t="inlineStr">
        <is>
          <t>Autres IAA</t>
        </is>
      </c>
      <c r="C6360" t="inlineStr">
        <is>
          <t>kt</t>
        </is>
      </c>
      <c r="D6360" t="inlineStr">
        <is>
          <t>France</t>
        </is>
      </c>
      <c r="E6360" t="inlineStr">
        <is>
          <t>2023-24</t>
        </is>
      </c>
      <c r="F6360" t="inlineStr">
        <is>
          <t>Haricot sec</t>
        </is>
      </c>
      <c r="G6360" t="inlineStr"/>
      <c r="H6360" t="inlineStr"/>
      <c r="I6360" t="inlineStr"/>
      <c r="J6360" t="inlineStr">
        <is>
          <t>L'huile est consommée par les autres IAA</t>
        </is>
      </c>
      <c r="K6360" t="inlineStr"/>
      <c r="L6360" t="inlineStr"/>
      <c r="M6360" t="inlineStr"/>
      <c r="N6360" t="inlineStr"/>
      <c r="O6360" t="n">
        <v>-0</v>
      </c>
      <c r="P6360" t="n">
        <v>0</v>
      </c>
      <c r="Q6360" t="n">
        <v>500000000</v>
      </c>
      <c r="R6360" t="inlineStr"/>
      <c r="S6360" t="inlineStr"/>
      <c r="T6360" t="inlineStr"/>
      <c r="U6360" t="n">
        <v>0</v>
      </c>
      <c r="V6360" t="n">
        <v>500000000</v>
      </c>
      <c r="W6360" t="inlineStr"/>
      <c r="X6360" t="inlineStr">
        <is>
          <t>libre unbounded</t>
        </is>
      </c>
    </row>
    <row r="6361" ht="15" customHeight="1" s="1003">
      <c r="A6361" s="1019" t="inlineStr">
        <is>
          <t>Huile</t>
        </is>
      </c>
      <c r="B6361" t="inlineStr">
        <is>
          <t>Autres industries</t>
        </is>
      </c>
      <c r="C6361" t="inlineStr">
        <is>
          <t>kt</t>
        </is>
      </c>
      <c r="D6361" t="inlineStr">
        <is>
          <t>France</t>
        </is>
      </c>
      <c r="E6361" t="inlineStr">
        <is>
          <t>2023-24</t>
        </is>
      </c>
      <c r="F6361" t="inlineStr">
        <is>
          <t>Haricot sec</t>
        </is>
      </c>
      <c r="G6361" t="inlineStr"/>
      <c r="H6361" t="inlineStr"/>
      <c r="I6361" t="inlineStr"/>
      <c r="J6361" t="inlineStr">
        <is>
          <t>L'huile est consommée pour des usages techniques</t>
        </is>
      </c>
      <c r="K6361" t="inlineStr"/>
      <c r="L6361" t="inlineStr"/>
      <c r="M6361" t="inlineStr"/>
      <c r="N6361" t="inlineStr"/>
      <c r="O6361" t="n">
        <v>-0</v>
      </c>
      <c r="P6361" t="n">
        <v>0</v>
      </c>
      <c r="Q6361" t="n">
        <v>500000000</v>
      </c>
      <c r="R6361" t="inlineStr"/>
      <c r="S6361" t="inlineStr"/>
      <c r="T6361" t="inlineStr"/>
      <c r="U6361" t="n">
        <v>0</v>
      </c>
      <c r="V6361" t="n">
        <v>500000000</v>
      </c>
      <c r="W6361" t="inlineStr"/>
      <c r="X6361" t="inlineStr">
        <is>
          <t>libre unbounded</t>
        </is>
      </c>
    </row>
    <row r="6362" ht="15" customHeight="1" s="1003">
      <c r="A6362" s="1019" t="inlineStr">
        <is>
          <t>Huile</t>
        </is>
      </c>
      <c r="B6362" t="inlineStr">
        <is>
          <t>Alimentation humaine</t>
        </is>
      </c>
      <c r="C6362" t="inlineStr">
        <is>
          <t>kt</t>
        </is>
      </c>
      <c r="D6362" t="inlineStr">
        <is>
          <t>France</t>
        </is>
      </c>
      <c r="E6362" t="inlineStr">
        <is>
          <t>2023-24</t>
        </is>
      </c>
      <c r="F6362" t="inlineStr">
        <is>
          <t>Haricot sec</t>
        </is>
      </c>
      <c r="G6362" t="inlineStr"/>
      <c r="H6362" t="inlineStr"/>
      <c r="I6362" t="inlineStr"/>
      <c r="J6362" t="inlineStr"/>
      <c r="K6362" t="inlineStr"/>
      <c r="L6362" t="inlineStr"/>
      <c r="M6362" t="inlineStr"/>
      <c r="N6362" t="inlineStr"/>
      <c r="O6362" t="n">
        <v>-0</v>
      </c>
      <c r="P6362" t="n">
        <v>0</v>
      </c>
      <c r="Q6362" t="n">
        <v>500000000</v>
      </c>
      <c r="R6362" t="inlineStr"/>
      <c r="S6362" t="inlineStr"/>
      <c r="T6362" t="inlineStr"/>
      <c r="U6362" t="n">
        <v>0</v>
      </c>
      <c r="V6362" t="n">
        <v>500000000</v>
      </c>
      <c r="W6362" t="inlineStr"/>
      <c r="X6362" t="inlineStr">
        <is>
          <t>libre unbounded</t>
        </is>
      </c>
    </row>
    <row r="6363" ht="15" customHeight="1" s="1003">
      <c r="A6363" s="1019" t="inlineStr">
        <is>
          <t>Huile</t>
        </is>
      </c>
      <c r="B6363" t="inlineStr">
        <is>
          <t>Ménages</t>
        </is>
      </c>
      <c r="C6363" t="inlineStr">
        <is>
          <t>kt</t>
        </is>
      </c>
      <c r="D6363" t="inlineStr">
        <is>
          <t>France</t>
        </is>
      </c>
      <c r="E6363" t="inlineStr">
        <is>
          <t>2023-24</t>
        </is>
      </c>
      <c r="F6363" t="inlineStr">
        <is>
          <t>Haricot sec</t>
        </is>
      </c>
      <c r="G6363" t="inlineStr"/>
      <c r="H6363" t="inlineStr"/>
      <c r="I6363" t="inlineStr"/>
      <c r="J6363" t="inlineStr"/>
      <c r="K6363" t="inlineStr"/>
      <c r="L6363" t="inlineStr"/>
      <c r="M6363" t="inlineStr"/>
      <c r="N6363" t="inlineStr"/>
      <c r="O6363" t="n">
        <v>-0</v>
      </c>
      <c r="P6363" t="n">
        <v>0</v>
      </c>
      <c r="Q6363" t="n">
        <v>500000000</v>
      </c>
      <c r="R6363" t="inlineStr"/>
      <c r="S6363" t="inlineStr"/>
      <c r="T6363" t="inlineStr"/>
      <c r="U6363" t="n">
        <v>0</v>
      </c>
      <c r="V6363" t="n">
        <v>500000000</v>
      </c>
      <c r="W6363" t="inlineStr"/>
      <c r="X6363" t="inlineStr">
        <is>
          <t>libre unbounded</t>
        </is>
      </c>
    </row>
    <row r="6364" ht="15" customHeight="1" s="1003">
      <c r="A6364" s="1019" t="inlineStr">
        <is>
          <t>Huile</t>
        </is>
      </c>
      <c r="B6364" t="inlineStr">
        <is>
          <t>Usages alimentaires</t>
        </is>
      </c>
      <c r="C6364" t="inlineStr">
        <is>
          <t>kt</t>
        </is>
      </c>
      <c r="D6364" t="inlineStr">
        <is>
          <t>France</t>
        </is>
      </c>
      <c r="E6364" t="inlineStr">
        <is>
          <t>2023-24</t>
        </is>
      </c>
      <c r="F6364" t="inlineStr">
        <is>
          <t>Haricot sec</t>
        </is>
      </c>
      <c r="G6364" t="inlineStr"/>
      <c r="H6364" t="inlineStr"/>
      <c r="I6364" t="inlineStr"/>
      <c r="J6364" t="inlineStr"/>
      <c r="K6364" t="inlineStr"/>
      <c r="L6364" t="inlineStr"/>
      <c r="M6364" t="inlineStr"/>
      <c r="N6364" t="inlineStr"/>
      <c r="O6364" t="n">
        <v>-0</v>
      </c>
      <c r="P6364" t="n">
        <v>0</v>
      </c>
      <c r="Q6364" t="n">
        <v>500000000</v>
      </c>
      <c r="R6364" t="inlineStr"/>
      <c r="S6364" t="inlineStr"/>
      <c r="T6364" t="inlineStr"/>
      <c r="U6364" t="n">
        <v>0</v>
      </c>
      <c r="V6364" t="n">
        <v>500000000</v>
      </c>
      <c r="W6364" t="inlineStr"/>
      <c r="X6364" t="inlineStr">
        <is>
          <t>libre unbounded</t>
        </is>
      </c>
    </row>
    <row r="6365" ht="15" customHeight="1" s="1003">
      <c r="A6365" s="1019" t="inlineStr">
        <is>
          <t>Huile</t>
        </is>
      </c>
      <c r="B6365" t="inlineStr">
        <is>
          <t>Débouchés</t>
        </is>
      </c>
      <c r="C6365" t="inlineStr">
        <is>
          <t>kt</t>
        </is>
      </c>
      <c r="D6365" t="inlineStr">
        <is>
          <t>France</t>
        </is>
      </c>
      <c r="E6365" t="inlineStr">
        <is>
          <t>2023-24</t>
        </is>
      </c>
      <c r="F6365" t="inlineStr">
        <is>
          <t>Haricot sec</t>
        </is>
      </c>
      <c r="G6365" t="inlineStr"/>
      <c r="H6365" t="inlineStr"/>
      <c r="I6365" t="inlineStr"/>
      <c r="J6365" t="inlineStr"/>
      <c r="K6365" t="inlineStr"/>
      <c r="L6365" t="inlineStr"/>
      <c r="M6365" t="inlineStr"/>
      <c r="N6365" t="inlineStr"/>
      <c r="O6365" t="n">
        <v>-0</v>
      </c>
      <c r="P6365" t="n">
        <v>0</v>
      </c>
      <c r="Q6365" t="n">
        <v>500000000</v>
      </c>
      <c r="R6365" t="inlineStr"/>
      <c r="S6365" t="inlineStr"/>
      <c r="T6365" t="inlineStr"/>
      <c r="U6365" t="n">
        <v>0</v>
      </c>
      <c r="V6365" t="n">
        <v>500000000</v>
      </c>
      <c r="W6365" t="inlineStr"/>
      <c r="X6365" t="inlineStr">
        <is>
          <t>libre unbounded</t>
        </is>
      </c>
    </row>
    <row r="6366" ht="15" customHeight="1" s="1003">
      <c r="A6366" s="1019" t="inlineStr">
        <is>
          <t>Huile</t>
        </is>
      </c>
      <c r="B6366" t="inlineStr">
        <is>
          <t>Usages non-alimentaires</t>
        </is>
      </c>
      <c r="C6366" t="inlineStr">
        <is>
          <t>kt</t>
        </is>
      </c>
      <c r="D6366" t="inlineStr">
        <is>
          <t>France</t>
        </is>
      </c>
      <c r="E6366" t="inlineStr">
        <is>
          <t>2023-24</t>
        </is>
      </c>
      <c r="F6366" t="inlineStr">
        <is>
          <t>Haricot sec</t>
        </is>
      </c>
      <c r="G6366" t="inlineStr"/>
      <c r="H6366" t="inlineStr"/>
      <c r="I6366" t="inlineStr"/>
      <c r="J6366" t="inlineStr"/>
      <c r="K6366" t="inlineStr"/>
      <c r="L6366" t="inlineStr"/>
      <c r="M6366" t="inlineStr"/>
      <c r="N6366" t="inlineStr"/>
      <c r="O6366" t="n">
        <v>-0</v>
      </c>
      <c r="P6366" t="n">
        <v>0</v>
      </c>
      <c r="Q6366" t="n">
        <v>500000000</v>
      </c>
      <c r="R6366" t="inlineStr"/>
      <c r="S6366" t="inlineStr"/>
      <c r="T6366" t="inlineStr"/>
      <c r="U6366" t="n">
        <v>0</v>
      </c>
      <c r="V6366" t="n">
        <v>500000000</v>
      </c>
      <c r="W6366" t="inlineStr"/>
      <c r="X6366" t="inlineStr">
        <is>
          <t>libre unbounded</t>
        </is>
      </c>
    </row>
    <row r="6367" ht="15" customHeight="1" s="1003">
      <c r="A6367" s="1019" t="inlineStr">
        <is>
          <t>Huile</t>
        </is>
      </c>
      <c r="B6367" t="inlineStr">
        <is>
          <t>Export</t>
        </is>
      </c>
      <c r="C6367" t="inlineStr">
        <is>
          <t>kt</t>
        </is>
      </c>
      <c r="D6367" t="inlineStr">
        <is>
          <t>France</t>
        </is>
      </c>
      <c r="E6367" t="inlineStr">
        <is>
          <t>2023-24</t>
        </is>
      </c>
      <c r="F6367" t="inlineStr">
        <is>
          <t>Haricot sec</t>
        </is>
      </c>
      <c r="G6367" t="inlineStr"/>
      <c r="H6367" t="inlineStr"/>
      <c r="I6367" t="inlineStr"/>
      <c r="J6367" t="inlineStr"/>
      <c r="K6367" t="inlineStr"/>
      <c r="L6367" t="inlineStr"/>
      <c r="M6367" t="inlineStr"/>
      <c r="N6367" t="inlineStr"/>
      <c r="O6367" t="n">
        <v>-0</v>
      </c>
      <c r="P6367" t="n">
        <v>0</v>
      </c>
      <c r="Q6367" t="n">
        <v>500000000</v>
      </c>
      <c r="R6367" t="inlineStr"/>
      <c r="S6367" t="inlineStr"/>
      <c r="T6367" t="inlineStr"/>
      <c r="U6367" t="n">
        <v>0</v>
      </c>
      <c r="V6367" t="n">
        <v>500000000</v>
      </c>
      <c r="W6367" t="inlineStr"/>
      <c r="X6367" t="inlineStr">
        <is>
          <t>libre unbounded</t>
        </is>
      </c>
    </row>
    <row r="6368" ht="15" customHeight="1" s="1003">
      <c r="A6368" s="1019" t="inlineStr">
        <is>
          <t>Huile</t>
        </is>
      </c>
      <c r="B6368" t="inlineStr">
        <is>
          <t>Biocarburants</t>
        </is>
      </c>
      <c r="C6368" t="inlineStr">
        <is>
          <t>kt</t>
        </is>
      </c>
      <c r="D6368" t="inlineStr">
        <is>
          <t>France</t>
        </is>
      </c>
      <c r="E6368" t="inlineStr">
        <is>
          <t>2023-24</t>
        </is>
      </c>
      <c r="F6368" t="inlineStr">
        <is>
          <t>Haricot sec</t>
        </is>
      </c>
      <c r="G6368" t="inlineStr"/>
      <c r="H6368" t="inlineStr"/>
      <c r="I6368" t="inlineStr"/>
      <c r="J6368" t="inlineStr"/>
      <c r="K6368" t="inlineStr"/>
      <c r="L6368" t="inlineStr"/>
      <c r="M6368" t="inlineStr"/>
      <c r="N6368" t="inlineStr"/>
      <c r="O6368" t="n">
        <v>-0</v>
      </c>
      <c r="P6368" t="n">
        <v>0</v>
      </c>
      <c r="Q6368" t="n">
        <v>500000000</v>
      </c>
      <c r="R6368" t="inlineStr"/>
      <c r="S6368" t="inlineStr"/>
      <c r="T6368" t="inlineStr"/>
      <c r="U6368" t="n">
        <v>0</v>
      </c>
      <c r="V6368" t="n">
        <v>500000000</v>
      </c>
      <c r="W6368" t="inlineStr"/>
      <c r="X6368" t="inlineStr">
        <is>
          <t>libre unbounded</t>
        </is>
      </c>
    </row>
    <row r="6369" ht="15" customHeight="1" s="1003">
      <c r="A6369" s="1019" t="inlineStr">
        <is>
          <t>Huile</t>
        </is>
      </c>
      <c r="B6369" t="inlineStr">
        <is>
          <t>Energie</t>
        </is>
      </c>
      <c r="C6369" t="inlineStr">
        <is>
          <t>kt</t>
        </is>
      </c>
      <c r="D6369" t="inlineStr">
        <is>
          <t>France</t>
        </is>
      </c>
      <c r="E6369" t="inlineStr">
        <is>
          <t>2023-24</t>
        </is>
      </c>
      <c r="F6369" t="inlineStr">
        <is>
          <t>Haricot sec</t>
        </is>
      </c>
      <c r="G6369" t="inlineStr"/>
      <c r="H6369" t="inlineStr"/>
      <c r="I6369" t="inlineStr"/>
      <c r="J6369" t="inlineStr"/>
      <c r="K6369" t="inlineStr"/>
      <c r="L6369" t="inlineStr"/>
      <c r="M6369" t="inlineStr"/>
      <c r="N6369" t="inlineStr"/>
      <c r="O6369" t="n">
        <v>-0</v>
      </c>
      <c r="P6369" t="n">
        <v>0</v>
      </c>
      <c r="Q6369" t="n">
        <v>500000000</v>
      </c>
      <c r="R6369" t="inlineStr"/>
      <c r="S6369" t="inlineStr"/>
      <c r="T6369" t="inlineStr"/>
      <c r="U6369" t="n">
        <v>0</v>
      </c>
      <c r="V6369" t="n">
        <v>500000000</v>
      </c>
      <c r="W6369" t="inlineStr"/>
      <c r="X6369" t="inlineStr">
        <is>
          <t>libre unbounded</t>
        </is>
      </c>
    </row>
    <row r="6370" ht="15" customHeight="1" s="1003">
      <c r="A6370" s="1019" t="inlineStr">
        <is>
          <t>Huile</t>
        </is>
      </c>
      <c r="B6370" t="inlineStr">
        <is>
          <t>GMS</t>
        </is>
      </c>
      <c r="C6370" t="inlineStr">
        <is>
          <t>kt</t>
        </is>
      </c>
      <c r="D6370" t="inlineStr">
        <is>
          <t>France</t>
        </is>
      </c>
      <c r="E6370" t="inlineStr">
        <is>
          <t>2023-24</t>
        </is>
      </c>
      <c r="F6370" t="inlineStr">
        <is>
          <t>Haricot sec</t>
        </is>
      </c>
      <c r="G6370" t="inlineStr"/>
      <c r="H6370" t="inlineStr"/>
      <c r="I6370" t="inlineStr"/>
      <c r="J6370" t="inlineStr"/>
      <c r="K6370" t="inlineStr"/>
      <c r="L6370" t="inlineStr"/>
      <c r="M6370" t="inlineStr"/>
      <c r="N6370" t="inlineStr"/>
      <c r="O6370" t="n">
        <v>-0</v>
      </c>
      <c r="P6370" t="n">
        <v>0</v>
      </c>
      <c r="Q6370" t="n">
        <v>500000000</v>
      </c>
      <c r="R6370" t="inlineStr"/>
      <c r="S6370" t="inlineStr"/>
      <c r="T6370" t="inlineStr"/>
      <c r="U6370" t="n">
        <v>0</v>
      </c>
      <c r="V6370" t="n">
        <v>500000000</v>
      </c>
      <c r="W6370" t="inlineStr"/>
      <c r="X6370" t="inlineStr">
        <is>
          <t>libre unbounded</t>
        </is>
      </c>
    </row>
    <row r="6371" ht="15" customHeight="1" s="1003">
      <c r="A6371" s="1019" t="inlineStr">
        <is>
          <t>Huile</t>
        </is>
      </c>
      <c r="B6371" t="inlineStr">
        <is>
          <t>Circuits généralistes</t>
        </is>
      </c>
      <c r="C6371" t="inlineStr">
        <is>
          <t>kt</t>
        </is>
      </c>
      <c r="D6371" t="inlineStr">
        <is>
          <t>France</t>
        </is>
      </c>
      <c r="E6371" t="inlineStr">
        <is>
          <t>2023-24</t>
        </is>
      </c>
      <c r="F6371" t="inlineStr">
        <is>
          <t>Haricot sec</t>
        </is>
      </c>
      <c r="G6371" t="inlineStr"/>
      <c r="H6371" t="inlineStr"/>
      <c r="I6371" t="inlineStr"/>
      <c r="J6371" t="inlineStr"/>
      <c r="K6371" t="inlineStr"/>
      <c r="L6371" t="inlineStr"/>
      <c r="M6371" t="inlineStr"/>
      <c r="N6371" t="inlineStr"/>
      <c r="O6371" t="n">
        <v>-0</v>
      </c>
      <c r="P6371" t="n">
        <v>0</v>
      </c>
      <c r="Q6371" t="n">
        <v>500000000</v>
      </c>
      <c r="R6371" t="inlineStr"/>
      <c r="S6371" t="inlineStr"/>
      <c r="T6371" t="inlineStr"/>
      <c r="U6371" t="n">
        <v>0</v>
      </c>
      <c r="V6371" t="n">
        <v>500000000</v>
      </c>
      <c r="W6371" t="inlineStr"/>
      <c r="X6371" t="inlineStr">
        <is>
          <t>libre unbounded</t>
        </is>
      </c>
    </row>
    <row r="6372" ht="15" customHeight="1" s="1003">
      <c r="A6372" s="1019" t="inlineStr">
        <is>
          <t>Tourteaux</t>
        </is>
      </c>
      <c r="B6372" t="inlineStr">
        <is>
          <t>Hors FAB</t>
        </is>
      </c>
      <c r="C6372" t="inlineStr">
        <is>
          <t>kt</t>
        </is>
      </c>
      <c r="D6372" t="inlineStr">
        <is>
          <t>France</t>
        </is>
      </c>
      <c r="E6372" t="inlineStr">
        <is>
          <t>2023-24</t>
        </is>
      </c>
      <c r="F6372" t="inlineStr">
        <is>
          <t>Haricot sec</t>
        </is>
      </c>
      <c r="G6372" t="inlineStr"/>
      <c r="H6372" t="inlineStr"/>
      <c r="I6372" t="inlineStr"/>
      <c r="J6372" t="inlineStr"/>
      <c r="K6372" t="inlineStr"/>
      <c r="L6372" t="inlineStr"/>
      <c r="M6372" t="inlineStr"/>
      <c r="N6372" t="inlineStr"/>
      <c r="O6372" t="n">
        <v>-0</v>
      </c>
      <c r="P6372" t="n">
        <v>0</v>
      </c>
      <c r="Q6372" t="n">
        <v>500000000</v>
      </c>
      <c r="R6372" t="inlineStr"/>
      <c r="S6372" t="inlineStr"/>
      <c r="T6372" t="inlineStr"/>
      <c r="U6372" t="n">
        <v>0</v>
      </c>
      <c r="V6372" t="n">
        <v>500000000</v>
      </c>
      <c r="W6372" t="inlineStr"/>
      <c r="X6372" t="inlineStr">
        <is>
          <t>libre unbounded</t>
        </is>
      </c>
    </row>
    <row r="6373" ht="15" customHeight="1" s="1003">
      <c r="A6373" s="1019" t="inlineStr">
        <is>
          <t>Tourteaux</t>
        </is>
      </c>
      <c r="B6373" t="inlineStr">
        <is>
          <t>Alimentation animale rente</t>
        </is>
      </c>
      <c r="C6373" t="inlineStr">
        <is>
          <t>kt</t>
        </is>
      </c>
      <c r="D6373" t="inlineStr">
        <is>
          <t>France</t>
        </is>
      </c>
      <c r="E6373" t="inlineStr">
        <is>
          <t>2023-24</t>
        </is>
      </c>
      <c r="F6373" t="inlineStr">
        <is>
          <t>Haricot sec</t>
        </is>
      </c>
      <c r="G6373" t="inlineStr"/>
      <c r="H6373" t="inlineStr"/>
      <c r="I6373" t="inlineStr"/>
      <c r="J6373" t="inlineStr"/>
      <c r="K6373" t="inlineStr"/>
      <c r="L6373" t="inlineStr"/>
      <c r="M6373" t="inlineStr"/>
      <c r="N6373" t="inlineStr"/>
      <c r="O6373" t="n">
        <v>-0</v>
      </c>
      <c r="P6373" t="n">
        <v>0</v>
      </c>
      <c r="Q6373" t="n">
        <v>500000000</v>
      </c>
      <c r="R6373" t="inlineStr"/>
      <c r="S6373" t="inlineStr"/>
      <c r="T6373" t="inlineStr"/>
      <c r="U6373" t="n">
        <v>0</v>
      </c>
      <c r="V6373" t="n">
        <v>500000000</v>
      </c>
      <c r="W6373" t="inlineStr"/>
      <c r="X6373" t="inlineStr">
        <is>
          <t>libre unbounded</t>
        </is>
      </c>
    </row>
    <row r="6374" ht="15" customHeight="1" s="1003">
      <c r="A6374" s="1019" t="inlineStr">
        <is>
          <t>Tourteaux</t>
        </is>
      </c>
      <c r="B6374" t="inlineStr">
        <is>
          <t>Alimentation animale</t>
        </is>
      </c>
      <c r="C6374" t="inlineStr">
        <is>
          <t>kt</t>
        </is>
      </c>
      <c r="D6374" t="inlineStr">
        <is>
          <t>France</t>
        </is>
      </c>
      <c r="E6374" t="inlineStr">
        <is>
          <t>2023-24</t>
        </is>
      </c>
      <c r="F6374" t="inlineStr">
        <is>
          <t>Haricot sec</t>
        </is>
      </c>
      <c r="G6374" t="inlineStr"/>
      <c r="H6374" t="inlineStr"/>
      <c r="I6374" t="inlineStr"/>
      <c r="J6374" t="inlineStr"/>
      <c r="K6374" t="inlineStr"/>
      <c r="L6374" t="inlineStr"/>
      <c r="M6374" t="inlineStr"/>
      <c r="N6374" t="inlineStr"/>
      <c r="O6374" t="n">
        <v>-0</v>
      </c>
      <c r="P6374" t="n">
        <v>0</v>
      </c>
      <c r="Q6374" t="n">
        <v>500000000</v>
      </c>
      <c r="R6374" t="inlineStr"/>
      <c r="S6374" t="inlineStr"/>
      <c r="T6374" t="inlineStr"/>
      <c r="U6374" t="n">
        <v>0</v>
      </c>
      <c r="V6374" t="n">
        <v>500000000</v>
      </c>
      <c r="W6374" t="inlineStr"/>
      <c r="X6374" t="inlineStr">
        <is>
          <t>libre unbounded</t>
        </is>
      </c>
    </row>
    <row r="6375" ht="15" customHeight="1" s="1003">
      <c r="A6375" s="1019" t="inlineStr">
        <is>
          <t>Tourteaux</t>
        </is>
      </c>
      <c r="B6375" t="inlineStr">
        <is>
          <t>Usages alimentaires</t>
        </is>
      </c>
      <c r="C6375" t="inlineStr">
        <is>
          <t>kt</t>
        </is>
      </c>
      <c r="D6375" t="inlineStr">
        <is>
          <t>France</t>
        </is>
      </c>
      <c r="E6375" t="inlineStr">
        <is>
          <t>2023-24</t>
        </is>
      </c>
      <c r="F6375" t="inlineStr">
        <is>
          <t>Haricot sec</t>
        </is>
      </c>
      <c r="G6375" t="inlineStr"/>
      <c r="H6375" t="inlineStr"/>
      <c r="I6375" t="inlineStr"/>
      <c r="J6375" t="inlineStr"/>
      <c r="K6375" t="inlineStr"/>
      <c r="L6375" t="inlineStr"/>
      <c r="M6375" t="inlineStr"/>
      <c r="N6375" t="inlineStr"/>
      <c r="O6375" t="n">
        <v>-0</v>
      </c>
      <c r="P6375" t="n">
        <v>0</v>
      </c>
      <c r="Q6375" t="n">
        <v>500000000</v>
      </c>
      <c r="R6375" t="inlineStr"/>
      <c r="S6375" t="inlineStr"/>
      <c r="T6375" t="inlineStr"/>
      <c r="U6375" t="n">
        <v>0</v>
      </c>
      <c r="V6375" t="n">
        <v>500000000</v>
      </c>
      <c r="W6375" t="inlineStr"/>
      <c r="X6375" t="inlineStr">
        <is>
          <t>libre unbounded</t>
        </is>
      </c>
    </row>
    <row r="6376" ht="15" customHeight="1" s="1003">
      <c r="A6376" s="1019" t="inlineStr">
        <is>
          <t>Tourteaux</t>
        </is>
      </c>
      <c r="B6376" t="inlineStr">
        <is>
          <t>Débouchés</t>
        </is>
      </c>
      <c r="C6376" t="inlineStr">
        <is>
          <t>kt</t>
        </is>
      </c>
      <c r="D6376" t="inlineStr">
        <is>
          <t>France</t>
        </is>
      </c>
      <c r="E6376" t="inlineStr">
        <is>
          <t>2023-24</t>
        </is>
      </c>
      <c r="F6376" t="inlineStr">
        <is>
          <t>Haricot sec</t>
        </is>
      </c>
      <c r="G6376" t="inlineStr"/>
      <c r="H6376" t="inlineStr"/>
      <c r="I6376" t="inlineStr"/>
      <c r="J6376" t="inlineStr"/>
      <c r="K6376" t="inlineStr"/>
      <c r="L6376" t="inlineStr"/>
      <c r="M6376" t="inlineStr"/>
      <c r="N6376" t="inlineStr"/>
      <c r="O6376" t="n">
        <v>-0</v>
      </c>
      <c r="P6376" t="n">
        <v>0</v>
      </c>
      <c r="Q6376" t="n">
        <v>500000000</v>
      </c>
      <c r="R6376" t="inlineStr"/>
      <c r="S6376" t="inlineStr"/>
      <c r="T6376" t="inlineStr"/>
      <c r="U6376" t="n">
        <v>0</v>
      </c>
      <c r="V6376" t="n">
        <v>500000000</v>
      </c>
      <c r="W6376" t="inlineStr"/>
      <c r="X6376" t="inlineStr">
        <is>
          <t>libre unbounded</t>
        </is>
      </c>
    </row>
    <row r="6377" ht="15" customHeight="1" s="1003">
      <c r="A6377" s="1019" t="inlineStr">
        <is>
          <t>Tourteaux</t>
        </is>
      </c>
      <c r="B6377" t="inlineStr">
        <is>
          <t>Export</t>
        </is>
      </c>
      <c r="C6377" t="inlineStr">
        <is>
          <t>kt</t>
        </is>
      </c>
      <c r="D6377" t="inlineStr">
        <is>
          <t>France</t>
        </is>
      </c>
      <c r="E6377" t="inlineStr">
        <is>
          <t>2023-24</t>
        </is>
      </c>
      <c r="F6377" t="inlineStr">
        <is>
          <t>Haricot sec</t>
        </is>
      </c>
      <c r="G6377" t="inlineStr"/>
      <c r="H6377" t="inlineStr"/>
      <c r="I6377" t="inlineStr"/>
      <c r="J6377" t="inlineStr"/>
      <c r="K6377" t="inlineStr"/>
      <c r="L6377" t="inlineStr"/>
      <c r="M6377" t="inlineStr"/>
      <c r="N6377" t="inlineStr"/>
      <c r="O6377" t="n">
        <v>-0</v>
      </c>
      <c r="P6377" t="n">
        <v>0</v>
      </c>
      <c r="Q6377" t="n">
        <v>500000000</v>
      </c>
      <c r="R6377" t="inlineStr"/>
      <c r="S6377" t="inlineStr"/>
      <c r="T6377" t="inlineStr"/>
      <c r="U6377" t="n">
        <v>0</v>
      </c>
      <c r="V6377" t="n">
        <v>500000000</v>
      </c>
      <c r="W6377" t="inlineStr"/>
      <c r="X6377" t="inlineStr">
        <is>
          <t>libre unbounded</t>
        </is>
      </c>
    </row>
    <row r="6378" ht="15" customHeight="1" s="1003">
      <c r="A6378" s="1019" t="inlineStr">
        <is>
          <t>Tourteaux</t>
        </is>
      </c>
      <c r="B6378" t="inlineStr">
        <is>
          <t>FAB</t>
        </is>
      </c>
      <c r="C6378" t="inlineStr">
        <is>
          <t>kt</t>
        </is>
      </c>
      <c r="D6378" t="inlineStr">
        <is>
          <t>France</t>
        </is>
      </c>
      <c r="E6378" t="inlineStr">
        <is>
          <t>2023-24</t>
        </is>
      </c>
      <c r="F6378" t="inlineStr">
        <is>
          <t>Haricot sec</t>
        </is>
      </c>
      <c r="G6378" t="inlineStr"/>
      <c r="H6378" t="inlineStr"/>
      <c r="I6378" t="inlineStr"/>
      <c r="J6378" t="inlineStr"/>
      <c r="K6378" t="inlineStr"/>
      <c r="L6378" t="inlineStr"/>
      <c r="M6378" t="inlineStr"/>
      <c r="N6378" t="inlineStr"/>
      <c r="O6378" t="n">
        <v>-0</v>
      </c>
      <c r="P6378" t="n">
        <v>0</v>
      </c>
      <c r="Q6378" t="n">
        <v>500000000</v>
      </c>
      <c r="R6378" t="inlineStr"/>
      <c r="S6378" t="inlineStr"/>
      <c r="T6378" t="inlineStr"/>
      <c r="U6378" t="n">
        <v>0</v>
      </c>
      <c r="V6378" t="n">
        <v>500000000</v>
      </c>
      <c r="W6378" t="inlineStr"/>
      <c r="X6378" t="inlineStr">
        <is>
          <t>libre unbounded</t>
        </is>
      </c>
    </row>
    <row r="6379" ht="15" customHeight="1" s="1003">
      <c r="A6379" s="1019" t="inlineStr">
        <is>
          <t>Tourteaux</t>
        </is>
      </c>
      <c r="B6379" t="inlineStr">
        <is>
          <t>FAF</t>
        </is>
      </c>
      <c r="C6379" t="inlineStr">
        <is>
          <t>kt</t>
        </is>
      </c>
      <c r="D6379" t="inlineStr">
        <is>
          <t>France</t>
        </is>
      </c>
      <c r="E6379" t="inlineStr">
        <is>
          <t>2023-24</t>
        </is>
      </c>
      <c r="F6379" t="inlineStr">
        <is>
          <t>Haricot sec</t>
        </is>
      </c>
      <c r="G6379" t="inlineStr"/>
      <c r="H6379" t="inlineStr"/>
      <c r="I6379" t="inlineStr"/>
      <c r="J6379" t="inlineStr"/>
      <c r="K6379" t="inlineStr"/>
      <c r="L6379" t="inlineStr"/>
      <c r="M6379" t="inlineStr"/>
      <c r="N6379" t="inlineStr"/>
      <c r="O6379" t="n">
        <v>-0</v>
      </c>
      <c r="P6379" t="n">
        <v>0</v>
      </c>
      <c r="Q6379" t="n">
        <v>500000000</v>
      </c>
      <c r="R6379" t="inlineStr"/>
      <c r="S6379" t="inlineStr"/>
      <c r="T6379" t="inlineStr"/>
      <c r="U6379" t="n">
        <v>0</v>
      </c>
      <c r="V6379" t="n">
        <v>500000000</v>
      </c>
      <c r="W6379" t="inlineStr"/>
      <c r="X6379" t="inlineStr">
        <is>
          <t>libre unbounded</t>
        </is>
      </c>
    </row>
    <row r="6380" ht="15" customHeight="1" s="1003">
      <c r="A6380" s="1019" t="inlineStr">
        <is>
          <t>Coques (+ eau)</t>
        </is>
      </c>
      <c r="B6380" t="inlineStr">
        <is>
          <t>FAB</t>
        </is>
      </c>
      <c r="C6380" t="inlineStr">
        <is>
          <t>kt</t>
        </is>
      </c>
      <c r="D6380" t="inlineStr">
        <is>
          <t>France</t>
        </is>
      </c>
      <c r="E6380" t="inlineStr">
        <is>
          <t>2023-24</t>
        </is>
      </c>
      <c r="F6380" t="inlineStr">
        <is>
          <t>Haricot sec</t>
        </is>
      </c>
      <c r="G6380" t="inlineStr"/>
      <c r="H6380" t="inlineStr"/>
      <c r="I6380" t="inlineStr"/>
      <c r="J6380" t="inlineStr"/>
      <c r="K6380" t="inlineStr"/>
      <c r="L6380" t="inlineStr"/>
      <c r="M6380" t="inlineStr"/>
      <c r="N6380" t="inlineStr"/>
      <c r="O6380" t="n">
        <v>-0</v>
      </c>
      <c r="P6380" t="n">
        <v>0</v>
      </c>
      <c r="Q6380" t="n">
        <v>-0</v>
      </c>
      <c r="R6380" t="inlineStr"/>
      <c r="S6380" t="inlineStr"/>
      <c r="T6380" t="inlineStr"/>
      <c r="U6380" t="n">
        <v>0</v>
      </c>
      <c r="V6380" t="n">
        <v>500000000</v>
      </c>
      <c r="W6380" t="inlineStr"/>
      <c r="X6380" t="inlineStr">
        <is>
          <t>libre</t>
        </is>
      </c>
    </row>
    <row r="6381" ht="15" customHeight="1" s="1003">
      <c r="A6381" s="1019" t="inlineStr">
        <is>
          <t>Coques (+ eau)</t>
        </is>
      </c>
      <c r="B6381" t="inlineStr">
        <is>
          <t>Combustion</t>
        </is>
      </c>
      <c r="C6381" t="inlineStr">
        <is>
          <t>kt</t>
        </is>
      </c>
      <c r="D6381" t="inlineStr">
        <is>
          <t>France</t>
        </is>
      </c>
      <c r="E6381" t="inlineStr">
        <is>
          <t>2023-24</t>
        </is>
      </c>
      <c r="F6381" t="inlineStr">
        <is>
          <t>Haricot sec</t>
        </is>
      </c>
      <c r="G6381" t="inlineStr"/>
      <c r="H6381" t="inlineStr"/>
      <c r="I6381" t="inlineStr"/>
      <c r="J6381" t="inlineStr"/>
      <c r="K6381" t="inlineStr"/>
      <c r="L6381" t="inlineStr"/>
      <c r="M6381" t="inlineStr"/>
      <c r="N6381" t="inlineStr"/>
      <c r="O6381" t="n">
        <v>-0</v>
      </c>
      <c r="P6381" t="n">
        <v>0</v>
      </c>
      <c r="Q6381" t="n">
        <v>-0</v>
      </c>
      <c r="R6381" t="inlineStr"/>
      <c r="S6381" t="inlineStr"/>
      <c r="T6381" t="inlineStr"/>
      <c r="U6381" t="n">
        <v>0</v>
      </c>
      <c r="V6381" t="n">
        <v>500000000</v>
      </c>
      <c r="W6381" t="inlineStr"/>
      <c r="X6381" t="inlineStr">
        <is>
          <t>libre</t>
        </is>
      </c>
    </row>
    <row r="6382" ht="15" customHeight="1" s="1003">
      <c r="A6382" s="1019" t="inlineStr">
        <is>
          <t>Coques (+ eau)</t>
        </is>
      </c>
      <c r="B6382" t="inlineStr">
        <is>
          <t>Alimentation animale rente</t>
        </is>
      </c>
      <c r="C6382" t="inlineStr">
        <is>
          <t>kt</t>
        </is>
      </c>
      <c r="D6382" t="inlineStr">
        <is>
          <t>France</t>
        </is>
      </c>
      <c r="E6382" t="inlineStr">
        <is>
          <t>2023-24</t>
        </is>
      </c>
      <c r="F6382" t="inlineStr">
        <is>
          <t>Haricot sec</t>
        </is>
      </c>
      <c r="G6382" t="inlineStr"/>
      <c r="H6382" t="inlineStr"/>
      <c r="I6382" t="inlineStr"/>
      <c r="J6382" t="inlineStr"/>
      <c r="K6382" t="inlineStr"/>
      <c r="L6382" t="inlineStr"/>
      <c r="M6382" t="inlineStr"/>
      <c r="N6382" t="inlineStr"/>
      <c r="O6382" t="n">
        <v>-0</v>
      </c>
      <c r="P6382" t="n">
        <v>0</v>
      </c>
      <c r="Q6382" t="n">
        <v>0</v>
      </c>
      <c r="R6382" t="inlineStr"/>
      <c r="S6382" t="inlineStr"/>
      <c r="T6382" t="inlineStr"/>
      <c r="U6382" t="n">
        <v>0</v>
      </c>
      <c r="V6382" t="n">
        <v>500000000</v>
      </c>
      <c r="W6382" t="inlineStr"/>
      <c r="X6382" t="inlineStr">
        <is>
          <t>libre</t>
        </is>
      </c>
    </row>
    <row r="6383" ht="15" customHeight="1" s="1003">
      <c r="A6383" s="1019" t="inlineStr">
        <is>
          <t>Coques (+ eau)</t>
        </is>
      </c>
      <c r="B6383" t="inlineStr">
        <is>
          <t>Alimentation animale</t>
        </is>
      </c>
      <c r="C6383" t="inlineStr">
        <is>
          <t>kt</t>
        </is>
      </c>
      <c r="D6383" t="inlineStr">
        <is>
          <t>France</t>
        </is>
      </c>
      <c r="E6383" t="inlineStr">
        <is>
          <t>2023-24</t>
        </is>
      </c>
      <c r="F6383" t="inlineStr">
        <is>
          <t>Haricot sec</t>
        </is>
      </c>
      <c r="G6383" t="inlineStr"/>
      <c r="H6383" t="inlineStr"/>
      <c r="I6383" t="inlineStr"/>
      <c r="J6383" t="inlineStr"/>
      <c r="K6383" t="inlineStr"/>
      <c r="L6383" t="inlineStr"/>
      <c r="M6383" t="inlineStr"/>
      <c r="N6383" t="inlineStr"/>
      <c r="O6383" t="n">
        <v>-0</v>
      </c>
      <c r="P6383" t="n">
        <v>0</v>
      </c>
      <c r="Q6383" t="n">
        <v>0</v>
      </c>
      <c r="R6383" t="inlineStr"/>
      <c r="S6383" t="inlineStr"/>
      <c r="T6383" t="inlineStr"/>
      <c r="U6383" t="n">
        <v>0</v>
      </c>
      <c r="V6383" t="n">
        <v>500000000</v>
      </c>
      <c r="W6383" t="inlineStr"/>
      <c r="X6383" t="inlineStr">
        <is>
          <t>libre</t>
        </is>
      </c>
    </row>
    <row r="6384" ht="15" customHeight="1" s="1003">
      <c r="A6384" s="1019" t="inlineStr">
        <is>
          <t>Coques (+ eau)</t>
        </is>
      </c>
      <c r="B6384" t="inlineStr">
        <is>
          <t>Usages alimentaires</t>
        </is>
      </c>
      <c r="C6384" t="inlineStr">
        <is>
          <t>kt</t>
        </is>
      </c>
      <c r="D6384" t="inlineStr">
        <is>
          <t>France</t>
        </is>
      </c>
      <c r="E6384" t="inlineStr">
        <is>
          <t>2023-24</t>
        </is>
      </c>
      <c r="F6384" t="inlineStr">
        <is>
          <t>Haricot sec</t>
        </is>
      </c>
      <c r="G6384" t="inlineStr"/>
      <c r="H6384" t="inlineStr"/>
      <c r="I6384" t="inlineStr"/>
      <c r="J6384" t="inlineStr"/>
      <c r="K6384" t="inlineStr"/>
      <c r="L6384" t="inlineStr"/>
      <c r="M6384" t="inlineStr"/>
      <c r="N6384" t="inlineStr"/>
      <c r="O6384" t="n">
        <v>-0</v>
      </c>
      <c r="P6384" t="n">
        <v>0</v>
      </c>
      <c r="Q6384" t="n">
        <v>-0</v>
      </c>
      <c r="R6384" t="inlineStr"/>
      <c r="S6384" t="inlineStr"/>
      <c r="T6384" t="inlineStr"/>
      <c r="U6384" t="n">
        <v>0</v>
      </c>
      <c r="V6384" t="n">
        <v>500000000</v>
      </c>
      <c r="W6384" t="inlineStr"/>
      <c r="X6384" t="inlineStr">
        <is>
          <t>libre</t>
        </is>
      </c>
    </row>
    <row r="6385" ht="15" customHeight="1" s="1003">
      <c r="A6385" s="1019" t="inlineStr">
        <is>
          <t>Coques (+ eau)</t>
        </is>
      </c>
      <c r="B6385" t="inlineStr">
        <is>
          <t>Débouchés</t>
        </is>
      </c>
      <c r="C6385" t="inlineStr">
        <is>
          <t>kt</t>
        </is>
      </c>
      <c r="D6385" t="inlineStr">
        <is>
          <t>France</t>
        </is>
      </c>
      <c r="E6385" t="inlineStr">
        <is>
          <t>2023-24</t>
        </is>
      </c>
      <c r="F6385" t="inlineStr">
        <is>
          <t>Haricot sec</t>
        </is>
      </c>
      <c r="G6385" t="inlineStr"/>
      <c r="H6385" t="inlineStr"/>
      <c r="I6385" t="inlineStr"/>
      <c r="J6385" t="inlineStr"/>
      <c r="K6385" t="inlineStr"/>
      <c r="L6385" t="inlineStr"/>
      <c r="M6385" t="inlineStr"/>
      <c r="N6385" t="inlineStr"/>
      <c r="O6385" t="n">
        <v>0</v>
      </c>
      <c r="P6385" t="inlineStr"/>
      <c r="Q6385" t="inlineStr"/>
      <c r="R6385" t="inlineStr"/>
      <c r="S6385" t="inlineStr"/>
      <c r="T6385" t="inlineStr"/>
      <c r="U6385" t="n">
        <v>0</v>
      </c>
      <c r="V6385" t="n">
        <v>500000000</v>
      </c>
      <c r="W6385" t="inlineStr"/>
      <c r="X6385" t="inlineStr">
        <is>
          <t>déterminé</t>
        </is>
      </c>
    </row>
    <row r="6386" ht="15" customHeight="1" s="1003">
      <c r="A6386" s="1019" t="inlineStr">
        <is>
          <t>Coques (+ eau)</t>
        </is>
      </c>
      <c r="B6386" t="inlineStr">
        <is>
          <t>Energie</t>
        </is>
      </c>
      <c r="C6386" t="inlineStr">
        <is>
          <t>kt</t>
        </is>
      </c>
      <c r="D6386" t="inlineStr">
        <is>
          <t>France</t>
        </is>
      </c>
      <c r="E6386" t="inlineStr">
        <is>
          <t>2023-24</t>
        </is>
      </c>
      <c r="F6386" t="inlineStr">
        <is>
          <t>Haricot sec</t>
        </is>
      </c>
      <c r="G6386" t="inlineStr"/>
      <c r="H6386" t="inlineStr"/>
      <c r="I6386" t="inlineStr"/>
      <c r="J6386" t="inlineStr"/>
      <c r="K6386" t="inlineStr"/>
      <c r="L6386" t="inlineStr"/>
      <c r="M6386" t="inlineStr"/>
      <c r="N6386" t="inlineStr"/>
      <c r="O6386" t="n">
        <v>-0</v>
      </c>
      <c r="P6386" t="n">
        <v>0</v>
      </c>
      <c r="Q6386" t="n">
        <v>-0</v>
      </c>
      <c r="R6386" t="inlineStr"/>
      <c r="S6386" t="inlineStr"/>
      <c r="T6386" t="inlineStr"/>
      <c r="U6386" t="n">
        <v>0</v>
      </c>
      <c r="V6386" t="n">
        <v>500000000</v>
      </c>
      <c r="W6386" t="inlineStr"/>
      <c r="X6386" t="inlineStr">
        <is>
          <t>libre</t>
        </is>
      </c>
    </row>
    <row r="6387" ht="15" customHeight="1" s="1003">
      <c r="A6387" s="1019" t="inlineStr">
        <is>
          <t>Coques (+ eau)</t>
        </is>
      </c>
      <c r="B6387" t="inlineStr">
        <is>
          <t>Usages non-alimentaires</t>
        </is>
      </c>
      <c r="C6387" t="inlineStr">
        <is>
          <t>kt</t>
        </is>
      </c>
      <c r="D6387" t="inlineStr">
        <is>
          <t>France</t>
        </is>
      </c>
      <c r="E6387" t="inlineStr">
        <is>
          <t>2023-24</t>
        </is>
      </c>
      <c r="F6387" t="inlineStr">
        <is>
          <t>Haricot sec</t>
        </is>
      </c>
      <c r="G6387" t="inlineStr"/>
      <c r="H6387" t="inlineStr"/>
      <c r="I6387" t="inlineStr"/>
      <c r="J6387" t="inlineStr"/>
      <c r="K6387" t="inlineStr"/>
      <c r="L6387" t="inlineStr"/>
      <c r="M6387" t="inlineStr"/>
      <c r="N6387" t="inlineStr"/>
      <c r="O6387" t="n">
        <v>-0</v>
      </c>
      <c r="P6387" t="n">
        <v>0</v>
      </c>
      <c r="Q6387" t="n">
        <v>-0</v>
      </c>
      <c r="R6387" t="inlineStr"/>
      <c r="S6387" t="inlineStr"/>
      <c r="T6387" t="inlineStr"/>
      <c r="U6387" t="n">
        <v>0</v>
      </c>
      <c r="V6387" t="n">
        <v>500000000</v>
      </c>
      <c r="W6387" t="inlineStr"/>
      <c r="X6387" t="inlineStr">
        <is>
          <t>libre</t>
        </is>
      </c>
    </row>
    <row r="6388" ht="15" customHeight="1" s="1003">
      <c r="A6388" s="1019" t="inlineStr">
        <is>
          <t>Huile d'olive</t>
        </is>
      </c>
      <c r="B6388" t="inlineStr">
        <is>
          <t>Vente directe et autoconsommation</t>
        </is>
      </c>
      <c r="C6388" t="inlineStr">
        <is>
          <t>kt</t>
        </is>
      </c>
      <c r="D6388" t="inlineStr">
        <is>
          <t>France</t>
        </is>
      </c>
      <c r="E6388" t="inlineStr">
        <is>
          <t>2023-24</t>
        </is>
      </c>
      <c r="F6388" t="inlineStr">
        <is>
          <t>Haricot sec</t>
        </is>
      </c>
      <c r="G6388" t="inlineStr"/>
      <c r="H6388" t="inlineStr"/>
      <c r="I6388" t="inlineStr"/>
      <c r="J6388" t="inlineStr"/>
      <c r="K6388" t="inlineStr"/>
      <c r="L6388" t="inlineStr"/>
      <c r="M6388" t="inlineStr"/>
      <c r="N6388" t="inlineStr"/>
      <c r="O6388" t="n">
        <v>-0</v>
      </c>
      <c r="P6388" t="n">
        <v>0</v>
      </c>
      <c r="Q6388" t="n">
        <v>500000000</v>
      </c>
      <c r="R6388" t="inlineStr"/>
      <c r="S6388" t="inlineStr"/>
      <c r="T6388" t="inlineStr"/>
      <c r="U6388" t="n">
        <v>0</v>
      </c>
      <c r="V6388" t="n">
        <v>500000000</v>
      </c>
      <c r="W6388" t="inlineStr"/>
      <c r="X6388" t="inlineStr">
        <is>
          <t>libre unbounded</t>
        </is>
      </c>
    </row>
    <row r="6389" ht="15" customHeight="1" s="1003">
      <c r="A6389" s="1019" t="inlineStr">
        <is>
          <t>Huile d'olive</t>
        </is>
      </c>
      <c r="B6389" t="inlineStr">
        <is>
          <t>Circuits spécialisés</t>
        </is>
      </c>
      <c r="C6389" t="inlineStr">
        <is>
          <t>kt</t>
        </is>
      </c>
      <c r="D6389" t="inlineStr">
        <is>
          <t>France</t>
        </is>
      </c>
      <c r="E6389" t="inlineStr">
        <is>
          <t>2023-24</t>
        </is>
      </c>
      <c r="F6389" t="inlineStr">
        <is>
          <t>Haricot sec</t>
        </is>
      </c>
      <c r="G6389" t="inlineStr"/>
      <c r="H6389" t="inlineStr"/>
      <c r="I6389" t="inlineStr"/>
      <c r="J6389" t="inlineStr"/>
      <c r="K6389" t="inlineStr"/>
      <c r="L6389" t="inlineStr"/>
      <c r="M6389" t="inlineStr"/>
      <c r="N6389" t="inlineStr"/>
      <c r="O6389" t="n">
        <v>-0</v>
      </c>
      <c r="P6389" t="n">
        <v>0</v>
      </c>
      <c r="Q6389" t="n">
        <v>500000000</v>
      </c>
      <c r="R6389" t="inlineStr"/>
      <c r="S6389" t="inlineStr"/>
      <c r="T6389" t="inlineStr"/>
      <c r="U6389" t="n">
        <v>0</v>
      </c>
      <c r="V6389" t="n">
        <v>500000000</v>
      </c>
      <c r="W6389" t="inlineStr"/>
      <c r="X6389" t="inlineStr">
        <is>
          <t>libre unbounded</t>
        </is>
      </c>
    </row>
    <row r="6390" ht="15" customHeight="1" s="1003">
      <c r="A6390" s="1019" t="inlineStr">
        <is>
          <t>Huile d'olive</t>
        </is>
      </c>
      <c r="B6390" t="inlineStr">
        <is>
          <t>RHD</t>
        </is>
      </c>
      <c r="C6390" t="inlineStr">
        <is>
          <t>kt</t>
        </is>
      </c>
      <c r="D6390" t="inlineStr">
        <is>
          <t>France</t>
        </is>
      </c>
      <c r="E6390" t="inlineStr">
        <is>
          <t>2023-24</t>
        </is>
      </c>
      <c r="F6390" t="inlineStr">
        <is>
          <t>Haricot sec</t>
        </is>
      </c>
      <c r="G6390" t="inlineStr"/>
      <c r="H6390" t="inlineStr"/>
      <c r="I6390" t="inlineStr"/>
      <c r="J6390" t="inlineStr"/>
      <c r="K6390" t="inlineStr"/>
      <c r="L6390" t="inlineStr"/>
      <c r="M6390" t="inlineStr"/>
      <c r="N6390" t="inlineStr"/>
      <c r="O6390" t="n">
        <v>-0</v>
      </c>
      <c r="P6390" t="n">
        <v>0</v>
      </c>
      <c r="Q6390" t="n">
        <v>500000000</v>
      </c>
      <c r="R6390" t="inlineStr"/>
      <c r="S6390" t="inlineStr"/>
      <c r="T6390" t="inlineStr"/>
      <c r="U6390" t="n">
        <v>0</v>
      </c>
      <c r="V6390" t="n">
        <v>500000000</v>
      </c>
      <c r="W6390" t="inlineStr"/>
      <c r="X6390" t="inlineStr">
        <is>
          <t>libre unbounded</t>
        </is>
      </c>
    </row>
    <row r="6391" ht="15" customHeight="1" s="1003">
      <c r="A6391" s="1019" t="inlineStr">
        <is>
          <t>Huile d'olive</t>
        </is>
      </c>
      <c r="B6391" t="inlineStr">
        <is>
          <t>Autres IAA</t>
        </is>
      </c>
      <c r="C6391" t="inlineStr">
        <is>
          <t>kt</t>
        </is>
      </c>
      <c r="D6391" t="inlineStr">
        <is>
          <t>France</t>
        </is>
      </c>
      <c r="E6391" t="inlineStr">
        <is>
          <t>2023-24</t>
        </is>
      </c>
      <c r="F6391" t="inlineStr">
        <is>
          <t>Haricot sec</t>
        </is>
      </c>
      <c r="G6391" t="inlineStr"/>
      <c r="H6391" t="inlineStr"/>
      <c r="I6391" t="inlineStr"/>
      <c r="J6391" t="inlineStr"/>
      <c r="K6391" t="inlineStr"/>
      <c r="L6391" t="inlineStr"/>
      <c r="M6391" t="inlineStr"/>
      <c r="N6391" t="inlineStr"/>
      <c r="O6391" t="n">
        <v>-0</v>
      </c>
      <c r="P6391" t="n">
        <v>0</v>
      </c>
      <c r="Q6391" t="n">
        <v>500000000</v>
      </c>
      <c r="R6391" t="inlineStr"/>
      <c r="S6391" t="inlineStr"/>
      <c r="T6391" t="inlineStr"/>
      <c r="U6391" t="n">
        <v>0</v>
      </c>
      <c r="V6391" t="n">
        <v>500000000</v>
      </c>
      <c r="W6391" t="inlineStr"/>
      <c r="X6391" t="inlineStr">
        <is>
          <t>libre unbounded</t>
        </is>
      </c>
    </row>
    <row r="6392" ht="15" customHeight="1" s="1003">
      <c r="A6392" s="1019" t="inlineStr">
        <is>
          <t>Huile d'olive</t>
        </is>
      </c>
      <c r="B6392" t="inlineStr">
        <is>
          <t>Alimentation humaine</t>
        </is>
      </c>
      <c r="C6392" t="inlineStr">
        <is>
          <t>kt</t>
        </is>
      </c>
      <c r="D6392" t="inlineStr">
        <is>
          <t>France</t>
        </is>
      </c>
      <c r="E6392" t="inlineStr">
        <is>
          <t>2023-24</t>
        </is>
      </c>
      <c r="F6392" t="inlineStr">
        <is>
          <t>Haricot sec</t>
        </is>
      </c>
      <c r="G6392" t="inlineStr"/>
      <c r="H6392" t="inlineStr"/>
      <c r="I6392" t="inlineStr"/>
      <c r="J6392" t="inlineStr"/>
      <c r="K6392" t="inlineStr"/>
      <c r="L6392" t="inlineStr"/>
      <c r="M6392" t="inlineStr"/>
      <c r="N6392" t="inlineStr"/>
      <c r="O6392" t="n">
        <v>-0</v>
      </c>
      <c r="P6392" t="n">
        <v>0</v>
      </c>
      <c r="Q6392" t="n">
        <v>500000000</v>
      </c>
      <c r="R6392" t="inlineStr"/>
      <c r="S6392" t="inlineStr"/>
      <c r="T6392" t="inlineStr"/>
      <c r="U6392" t="n">
        <v>0</v>
      </c>
      <c r="V6392" t="n">
        <v>500000000</v>
      </c>
      <c r="W6392" t="inlineStr"/>
      <c r="X6392" t="inlineStr">
        <is>
          <t>libre unbounded</t>
        </is>
      </c>
    </row>
    <row r="6393" ht="15" customHeight="1" s="1003">
      <c r="A6393" s="1019" t="inlineStr">
        <is>
          <t>Huile d'olive</t>
        </is>
      </c>
      <c r="B6393" t="inlineStr">
        <is>
          <t>Ménages</t>
        </is>
      </c>
      <c r="C6393" t="inlineStr">
        <is>
          <t>kt</t>
        </is>
      </c>
      <c r="D6393" t="inlineStr">
        <is>
          <t>France</t>
        </is>
      </c>
      <c r="E6393" t="inlineStr">
        <is>
          <t>2023-24</t>
        </is>
      </c>
      <c r="F6393" t="inlineStr">
        <is>
          <t>Haricot sec</t>
        </is>
      </c>
      <c r="G6393" t="inlineStr"/>
      <c r="H6393" t="inlineStr"/>
      <c r="I6393" t="inlineStr"/>
      <c r="J6393" t="inlineStr"/>
      <c r="K6393" t="inlineStr"/>
      <c r="L6393" t="inlineStr"/>
      <c r="M6393" t="inlineStr"/>
      <c r="N6393" t="inlineStr"/>
      <c r="O6393" t="n">
        <v>-0</v>
      </c>
      <c r="P6393" t="n">
        <v>0</v>
      </c>
      <c r="Q6393" t="n">
        <v>500000000</v>
      </c>
      <c r="R6393" t="inlineStr"/>
      <c r="S6393" t="inlineStr"/>
      <c r="T6393" t="inlineStr"/>
      <c r="U6393" t="n">
        <v>0</v>
      </c>
      <c r="V6393" t="n">
        <v>500000000</v>
      </c>
      <c r="W6393" t="inlineStr"/>
      <c r="X6393" t="inlineStr">
        <is>
          <t>libre unbounded</t>
        </is>
      </c>
    </row>
    <row r="6394" ht="15" customHeight="1" s="1003">
      <c r="A6394" s="1019" t="inlineStr">
        <is>
          <t>Huile d'olive</t>
        </is>
      </c>
      <c r="B6394" t="inlineStr">
        <is>
          <t>Usages alimentaires</t>
        </is>
      </c>
      <c r="C6394" t="inlineStr">
        <is>
          <t>kt</t>
        </is>
      </c>
      <c r="D6394" t="inlineStr">
        <is>
          <t>France</t>
        </is>
      </c>
      <c r="E6394" t="inlineStr">
        <is>
          <t>2023-24</t>
        </is>
      </c>
      <c r="F6394" t="inlineStr">
        <is>
          <t>Haricot sec</t>
        </is>
      </c>
      <c r="G6394" t="inlineStr"/>
      <c r="H6394" t="inlineStr"/>
      <c r="I6394" t="inlineStr"/>
      <c r="J6394" t="inlineStr"/>
      <c r="K6394" t="inlineStr"/>
      <c r="L6394" t="inlineStr"/>
      <c r="M6394" t="inlineStr"/>
      <c r="N6394" t="inlineStr"/>
      <c r="O6394" t="n">
        <v>-0</v>
      </c>
      <c r="P6394" t="n">
        <v>0</v>
      </c>
      <c r="Q6394" t="n">
        <v>500000000</v>
      </c>
      <c r="R6394" t="inlineStr"/>
      <c r="S6394" t="inlineStr"/>
      <c r="T6394" t="inlineStr"/>
      <c r="U6394" t="n">
        <v>0</v>
      </c>
      <c r="V6394" t="n">
        <v>500000000</v>
      </c>
      <c r="W6394" t="inlineStr"/>
      <c r="X6394" t="inlineStr">
        <is>
          <t>libre unbounded</t>
        </is>
      </c>
    </row>
    <row r="6395" ht="15" customHeight="1" s="1003">
      <c r="A6395" s="1019" t="inlineStr">
        <is>
          <t>Huile d'olive</t>
        </is>
      </c>
      <c r="B6395" t="inlineStr">
        <is>
          <t>Débouchés</t>
        </is>
      </c>
      <c r="C6395" t="inlineStr">
        <is>
          <t>kt</t>
        </is>
      </c>
      <c r="D6395" t="inlineStr">
        <is>
          <t>France</t>
        </is>
      </c>
      <c r="E6395" t="inlineStr">
        <is>
          <t>2023-24</t>
        </is>
      </c>
      <c r="F6395" t="inlineStr">
        <is>
          <t>Haricot sec</t>
        </is>
      </c>
      <c r="G6395" t="inlineStr"/>
      <c r="H6395" t="inlineStr"/>
      <c r="I6395" t="inlineStr"/>
      <c r="J6395" t="inlineStr"/>
      <c r="K6395" t="inlineStr"/>
      <c r="L6395" t="inlineStr"/>
      <c r="M6395" t="inlineStr"/>
      <c r="N6395" t="inlineStr"/>
      <c r="O6395" t="n">
        <v>-0</v>
      </c>
      <c r="P6395" t="n">
        <v>0</v>
      </c>
      <c r="Q6395" t="n">
        <v>500000000</v>
      </c>
      <c r="R6395" t="inlineStr"/>
      <c r="S6395" t="inlineStr"/>
      <c r="T6395" t="inlineStr"/>
      <c r="U6395" t="n">
        <v>0</v>
      </c>
      <c r="V6395" t="n">
        <v>500000000</v>
      </c>
      <c r="W6395" t="inlineStr"/>
      <c r="X6395" t="inlineStr">
        <is>
          <t>libre unbounded</t>
        </is>
      </c>
    </row>
    <row r="6396" ht="15" customHeight="1" s="1003">
      <c r="A6396" s="1019" t="inlineStr">
        <is>
          <t>Huile d'olive</t>
        </is>
      </c>
      <c r="B6396" t="inlineStr">
        <is>
          <t>Export</t>
        </is>
      </c>
      <c r="C6396" t="inlineStr">
        <is>
          <t>kt</t>
        </is>
      </c>
      <c r="D6396" t="inlineStr">
        <is>
          <t>France</t>
        </is>
      </c>
      <c r="E6396" t="inlineStr">
        <is>
          <t>2023-24</t>
        </is>
      </c>
      <c r="F6396" t="inlineStr">
        <is>
          <t>Haricot sec</t>
        </is>
      </c>
      <c r="G6396" t="inlineStr"/>
      <c r="H6396" t="inlineStr"/>
      <c r="I6396" t="inlineStr"/>
      <c r="J6396" t="inlineStr"/>
      <c r="K6396" t="inlineStr"/>
      <c r="L6396" t="inlineStr"/>
      <c r="M6396" t="inlineStr"/>
      <c r="N6396" t="inlineStr"/>
      <c r="O6396" t="n">
        <v>-0</v>
      </c>
      <c r="P6396" t="n">
        <v>0</v>
      </c>
      <c r="Q6396" t="n">
        <v>500000000</v>
      </c>
      <c r="R6396" t="inlineStr"/>
      <c r="S6396" t="inlineStr"/>
      <c r="T6396" t="inlineStr"/>
      <c r="U6396" t="n">
        <v>0</v>
      </c>
      <c r="V6396" t="n">
        <v>500000000</v>
      </c>
      <c r="W6396" t="inlineStr"/>
      <c r="X6396" t="inlineStr">
        <is>
          <t>libre unbounded</t>
        </is>
      </c>
    </row>
    <row r="6397" ht="15" customHeight="1" s="1003">
      <c r="A6397" s="1019" t="inlineStr">
        <is>
          <t>Huile d'olive</t>
        </is>
      </c>
      <c r="B6397" t="inlineStr">
        <is>
          <t>GMS</t>
        </is>
      </c>
      <c r="C6397" t="inlineStr">
        <is>
          <t>kt</t>
        </is>
      </c>
      <c r="D6397" t="inlineStr">
        <is>
          <t>France</t>
        </is>
      </c>
      <c r="E6397" t="inlineStr">
        <is>
          <t>2023-24</t>
        </is>
      </c>
      <c r="F6397" t="inlineStr">
        <is>
          <t>Haricot sec</t>
        </is>
      </c>
      <c r="G6397" t="inlineStr"/>
      <c r="H6397" t="inlineStr"/>
      <c r="I6397" t="inlineStr"/>
      <c r="J6397" t="inlineStr"/>
      <c r="K6397" t="inlineStr"/>
      <c r="L6397" t="inlineStr"/>
      <c r="M6397" t="inlineStr"/>
      <c r="N6397" t="inlineStr"/>
      <c r="O6397" t="n">
        <v>-0</v>
      </c>
      <c r="P6397" t="n">
        <v>0</v>
      </c>
      <c r="Q6397" t="n">
        <v>500000000</v>
      </c>
      <c r="R6397" t="inlineStr"/>
      <c r="S6397" t="inlineStr"/>
      <c r="T6397" t="inlineStr"/>
      <c r="U6397" t="n">
        <v>0</v>
      </c>
      <c r="V6397" t="n">
        <v>500000000</v>
      </c>
      <c r="W6397" t="inlineStr"/>
      <c r="X6397" t="inlineStr">
        <is>
          <t>libre unbounded</t>
        </is>
      </c>
    </row>
    <row r="6398" ht="15" customHeight="1" s="1003">
      <c r="A6398" s="1019" t="inlineStr">
        <is>
          <t>Huile d'olive</t>
        </is>
      </c>
      <c r="B6398" t="inlineStr">
        <is>
          <t>Circuits généralistes</t>
        </is>
      </c>
      <c r="C6398" t="inlineStr">
        <is>
          <t>kt</t>
        </is>
      </c>
      <c r="D6398" t="inlineStr">
        <is>
          <t>France</t>
        </is>
      </c>
      <c r="E6398" t="inlineStr">
        <is>
          <t>2023-24</t>
        </is>
      </c>
      <c r="F6398" t="inlineStr">
        <is>
          <t>Haricot sec</t>
        </is>
      </c>
      <c r="G6398" t="inlineStr"/>
      <c r="H6398" t="inlineStr"/>
      <c r="I6398" t="inlineStr"/>
      <c r="J6398" t="inlineStr"/>
      <c r="K6398" t="inlineStr"/>
      <c r="L6398" t="inlineStr"/>
      <c r="M6398" t="inlineStr"/>
      <c r="N6398" t="inlineStr"/>
      <c r="O6398" t="n">
        <v>-0</v>
      </c>
      <c r="P6398" t="n">
        <v>0</v>
      </c>
      <c r="Q6398" t="n">
        <v>500000000</v>
      </c>
      <c r="R6398" t="inlineStr"/>
      <c r="S6398" t="inlineStr"/>
      <c r="T6398" t="inlineStr"/>
      <c r="U6398" t="n">
        <v>0</v>
      </c>
      <c r="V6398" t="n">
        <v>500000000</v>
      </c>
      <c r="W6398" t="inlineStr"/>
      <c r="X6398" t="inlineStr">
        <is>
          <t>libre unbounded</t>
        </is>
      </c>
    </row>
    <row r="6399" ht="15" customHeight="1" s="1003">
      <c r="A6399" s="1019" t="inlineStr">
        <is>
          <t>Huile d'olive</t>
        </is>
      </c>
      <c r="B6399" t="inlineStr">
        <is>
          <t>Ecart statistique</t>
        </is>
      </c>
      <c r="C6399" t="inlineStr">
        <is>
          <t>kt</t>
        </is>
      </c>
      <c r="D6399" t="inlineStr">
        <is>
          <t>France</t>
        </is>
      </c>
      <c r="E6399" t="inlineStr">
        <is>
          <t>2023-24</t>
        </is>
      </c>
      <c r="F6399" t="inlineStr">
        <is>
          <t>Haricot sec</t>
        </is>
      </c>
      <c r="G6399" t="inlineStr"/>
      <c r="H6399" t="inlineStr"/>
      <c r="I6399" t="inlineStr"/>
      <c r="J6399" t="inlineStr"/>
      <c r="K6399" t="inlineStr"/>
      <c r="L6399" t="inlineStr"/>
      <c r="M6399" t="inlineStr"/>
      <c r="N6399" t="inlineStr"/>
      <c r="O6399" t="n">
        <v>-0</v>
      </c>
      <c r="P6399" t="n">
        <v>0</v>
      </c>
      <c r="Q6399" t="n">
        <v>500000000</v>
      </c>
      <c r="R6399" t="inlineStr"/>
      <c r="S6399" t="inlineStr"/>
      <c r="T6399" t="inlineStr"/>
      <c r="U6399" t="n">
        <v>0</v>
      </c>
      <c r="V6399" t="n">
        <v>500000000</v>
      </c>
      <c r="W6399" t="inlineStr"/>
      <c r="X6399" t="inlineStr">
        <is>
          <t>libre unbounded</t>
        </is>
      </c>
    </row>
    <row r="6400" ht="15" customHeight="1" s="1003">
      <c r="A6400" s="1019" t="inlineStr">
        <is>
          <t>Grignons d'olive</t>
        </is>
      </c>
      <c r="B6400" t="inlineStr">
        <is>
          <t>Alimentation animale</t>
        </is>
      </c>
      <c r="C6400" t="inlineStr">
        <is>
          <t>kt</t>
        </is>
      </c>
      <c r="D6400" t="inlineStr">
        <is>
          <t>France</t>
        </is>
      </c>
      <c r="E6400" t="inlineStr">
        <is>
          <t>2023-24</t>
        </is>
      </c>
      <c r="F6400" t="inlineStr">
        <is>
          <t>Haricot sec</t>
        </is>
      </c>
      <c r="G6400" t="inlineStr"/>
      <c r="H6400" t="inlineStr"/>
      <c r="I6400" t="inlineStr"/>
      <c r="J6400" t="inlineStr">
        <is>
          <t>Les grignons d'olive sont valorisés en alimentation animale</t>
        </is>
      </c>
      <c r="K6400" t="inlineStr"/>
      <c r="L6400" t="inlineStr">
        <is>
          <t>Consommation de grignons d'olive en alimentation animale</t>
        </is>
      </c>
      <c r="M6400" t="inlineStr"/>
      <c r="N6400" t="inlineStr"/>
      <c r="O6400" t="n">
        <v>-0</v>
      </c>
      <c r="P6400" t="n">
        <v>0</v>
      </c>
      <c r="Q6400" t="n">
        <v>500000000</v>
      </c>
      <c r="R6400" t="inlineStr"/>
      <c r="S6400" t="inlineStr"/>
      <c r="T6400" t="inlineStr"/>
      <c r="U6400" t="n">
        <v>0</v>
      </c>
      <c r="V6400" t="n">
        <v>500000000</v>
      </c>
      <c r="W6400" t="inlineStr"/>
      <c r="X6400" t="inlineStr">
        <is>
          <t>libre unbounded</t>
        </is>
      </c>
    </row>
    <row r="6401" ht="15" customHeight="1" s="1003">
      <c r="A6401" s="1019" t="inlineStr">
        <is>
          <t>Grignons d'olive</t>
        </is>
      </c>
      <c r="B6401" t="inlineStr">
        <is>
          <t>Usages alimentaires</t>
        </is>
      </c>
      <c r="C6401" t="inlineStr">
        <is>
          <t>kt</t>
        </is>
      </c>
      <c r="D6401" t="inlineStr">
        <is>
          <t>France</t>
        </is>
      </c>
      <c r="E6401" t="inlineStr">
        <is>
          <t>2023-24</t>
        </is>
      </c>
      <c r="F6401" t="inlineStr">
        <is>
          <t>Haricot sec</t>
        </is>
      </c>
      <c r="G6401" t="inlineStr"/>
      <c r="H6401" t="inlineStr"/>
      <c r="I6401" t="inlineStr"/>
      <c r="J6401" t="inlineStr"/>
      <c r="K6401" t="inlineStr"/>
      <c r="L6401" t="inlineStr"/>
      <c r="M6401" t="inlineStr"/>
      <c r="N6401" t="inlineStr"/>
      <c r="O6401" t="n">
        <v>-0</v>
      </c>
      <c r="P6401" t="n">
        <v>0</v>
      </c>
      <c r="Q6401" t="n">
        <v>500000000</v>
      </c>
      <c r="R6401" t="inlineStr"/>
      <c r="S6401" t="inlineStr"/>
      <c r="T6401" t="inlineStr"/>
      <c r="U6401" t="n">
        <v>0</v>
      </c>
      <c r="V6401" t="n">
        <v>500000000</v>
      </c>
      <c r="W6401" t="inlineStr"/>
      <c r="X6401" t="inlineStr">
        <is>
          <t>libre unbounded</t>
        </is>
      </c>
    </row>
    <row r="6402" ht="15" customHeight="1" s="1003">
      <c r="A6402" s="1019" t="inlineStr">
        <is>
          <t>Grignons d'olive</t>
        </is>
      </c>
      <c r="B6402" t="inlineStr">
        <is>
          <t>Débouchés</t>
        </is>
      </c>
      <c r="C6402" t="inlineStr">
        <is>
          <t>kt</t>
        </is>
      </c>
      <c r="D6402" t="inlineStr">
        <is>
          <t>France</t>
        </is>
      </c>
      <c r="E6402" t="inlineStr">
        <is>
          <t>2023-24</t>
        </is>
      </c>
      <c r="F6402" t="inlineStr">
        <is>
          <t>Haricot sec</t>
        </is>
      </c>
      <c r="G6402" t="inlineStr"/>
      <c r="H6402" t="inlineStr"/>
      <c r="I6402" t="inlineStr"/>
      <c r="J6402" t="inlineStr"/>
      <c r="K6402" t="inlineStr"/>
      <c r="L6402" t="inlineStr"/>
      <c r="M6402" t="inlineStr"/>
      <c r="N6402" t="inlineStr"/>
      <c r="O6402" t="n">
        <v>-0</v>
      </c>
      <c r="P6402" t="n">
        <v>0</v>
      </c>
      <c r="Q6402" t="n">
        <v>500000000</v>
      </c>
      <c r="R6402" t="inlineStr"/>
      <c r="S6402" t="inlineStr"/>
      <c r="T6402" t="inlineStr"/>
      <c r="U6402" t="n">
        <v>0</v>
      </c>
      <c r="V6402" t="n">
        <v>500000000</v>
      </c>
      <c r="W6402" t="inlineStr"/>
      <c r="X6402" t="inlineStr">
        <is>
          <t>libre unbounded</t>
        </is>
      </c>
    </row>
    <row r="6403" ht="15" customHeight="1" s="1003">
      <c r="A6403" s="1019" t="inlineStr">
        <is>
          <t>Grignons d'olive</t>
        </is>
      </c>
      <c r="B6403" t="inlineStr">
        <is>
          <t>FAB</t>
        </is>
      </c>
      <c r="C6403" t="inlineStr">
        <is>
          <t>kt</t>
        </is>
      </c>
      <c r="D6403" t="inlineStr">
        <is>
          <t>France</t>
        </is>
      </c>
      <c r="E6403" t="inlineStr">
        <is>
          <t>2023-24</t>
        </is>
      </c>
      <c r="F6403" t="inlineStr">
        <is>
          <t>Haricot sec</t>
        </is>
      </c>
      <c r="G6403" t="inlineStr"/>
      <c r="H6403" t="inlineStr"/>
      <c r="I6403" t="inlineStr"/>
      <c r="J6403" t="inlineStr"/>
      <c r="K6403" t="inlineStr"/>
      <c r="L6403" t="inlineStr"/>
      <c r="M6403" t="inlineStr"/>
      <c r="N6403" t="inlineStr"/>
      <c r="O6403" t="n">
        <v>-0</v>
      </c>
      <c r="P6403" t="n">
        <v>0</v>
      </c>
      <c r="Q6403" t="n">
        <v>500000000</v>
      </c>
      <c r="R6403" t="inlineStr"/>
      <c r="S6403" t="inlineStr"/>
      <c r="T6403" t="inlineStr"/>
      <c r="U6403" t="n">
        <v>0</v>
      </c>
      <c r="V6403" t="n">
        <v>500000000</v>
      </c>
      <c r="W6403" t="inlineStr"/>
      <c r="X6403" t="inlineStr">
        <is>
          <t>libre unbounded</t>
        </is>
      </c>
    </row>
    <row r="6404" ht="15" customHeight="1" s="1003">
      <c r="A6404" s="1019" t="inlineStr">
        <is>
          <t>Grignons d'olive</t>
        </is>
      </c>
      <c r="B6404" t="inlineStr">
        <is>
          <t>FAF</t>
        </is>
      </c>
      <c r="C6404" t="inlineStr">
        <is>
          <t>kt</t>
        </is>
      </c>
      <c r="D6404" t="inlineStr">
        <is>
          <t>France</t>
        </is>
      </c>
      <c r="E6404" t="inlineStr">
        <is>
          <t>2023-24</t>
        </is>
      </c>
      <c r="F6404" t="inlineStr">
        <is>
          <t>Haricot sec</t>
        </is>
      </c>
      <c r="G6404" t="inlineStr"/>
      <c r="H6404" t="inlineStr"/>
      <c r="I6404" t="inlineStr"/>
      <c r="J6404" t="inlineStr"/>
      <c r="K6404" t="inlineStr"/>
      <c r="L6404" t="inlineStr"/>
      <c r="M6404" t="inlineStr"/>
      <c r="N6404" t="inlineStr"/>
      <c r="O6404" t="n">
        <v>-0</v>
      </c>
      <c r="P6404" t="n">
        <v>0</v>
      </c>
      <c r="Q6404" t="n">
        <v>500000000</v>
      </c>
      <c r="R6404" t="inlineStr"/>
      <c r="S6404" t="inlineStr"/>
      <c r="T6404" t="inlineStr"/>
      <c r="U6404" t="n">
        <v>0</v>
      </c>
      <c r="V6404" t="n">
        <v>500000000</v>
      </c>
      <c r="W6404" t="inlineStr"/>
      <c r="X6404" t="inlineStr">
        <is>
          <t>libre unbounded</t>
        </is>
      </c>
    </row>
    <row r="6405" ht="15" customHeight="1" s="1003">
      <c r="A6405" s="1019" t="inlineStr">
        <is>
          <t>Grignons d'olive</t>
        </is>
      </c>
      <c r="B6405" t="inlineStr">
        <is>
          <t>Direct élevage</t>
        </is>
      </c>
      <c r="C6405" t="inlineStr">
        <is>
          <t>kt</t>
        </is>
      </c>
      <c r="D6405" t="inlineStr">
        <is>
          <t>France</t>
        </is>
      </c>
      <c r="E6405" t="inlineStr">
        <is>
          <t>2023-24</t>
        </is>
      </c>
      <c r="F6405" t="inlineStr">
        <is>
          <t>Haricot sec</t>
        </is>
      </c>
      <c r="G6405" t="inlineStr"/>
      <c r="H6405" t="inlineStr"/>
      <c r="I6405" t="inlineStr"/>
      <c r="J6405" t="inlineStr"/>
      <c r="K6405" t="inlineStr"/>
      <c r="L6405" t="inlineStr"/>
      <c r="M6405" t="inlineStr"/>
      <c r="N6405" t="inlineStr"/>
      <c r="O6405" t="n">
        <v>-0</v>
      </c>
      <c r="P6405" t="n">
        <v>0</v>
      </c>
      <c r="Q6405" t="n">
        <v>500000000</v>
      </c>
      <c r="R6405" t="inlineStr"/>
      <c r="S6405" t="inlineStr"/>
      <c r="T6405" t="inlineStr"/>
      <c r="U6405" t="n">
        <v>0</v>
      </c>
      <c r="V6405" t="n">
        <v>500000000</v>
      </c>
      <c r="W6405" t="inlineStr"/>
      <c r="X6405" t="inlineStr">
        <is>
          <t>libre unbounded</t>
        </is>
      </c>
    </row>
    <row r="6406" ht="15" customHeight="1" s="1003">
      <c r="A6406" s="1019" t="inlineStr">
        <is>
          <t>Grignons d'olive</t>
        </is>
      </c>
      <c r="B6406" t="inlineStr">
        <is>
          <t>Petfood</t>
        </is>
      </c>
      <c r="C6406" t="inlineStr">
        <is>
          <t>kt</t>
        </is>
      </c>
      <c r="D6406" t="inlineStr">
        <is>
          <t>France</t>
        </is>
      </c>
      <c r="E6406" t="inlineStr">
        <is>
          <t>2023-24</t>
        </is>
      </c>
      <c r="F6406" t="inlineStr">
        <is>
          <t>Haricot sec</t>
        </is>
      </c>
      <c r="G6406" t="inlineStr"/>
      <c r="H6406" t="inlineStr"/>
      <c r="I6406" t="inlineStr"/>
      <c r="J6406" t="inlineStr"/>
      <c r="K6406" t="inlineStr"/>
      <c r="L6406" t="inlineStr"/>
      <c r="M6406" t="inlineStr"/>
      <c r="N6406" t="inlineStr"/>
      <c r="O6406" t="n">
        <v>-0</v>
      </c>
      <c r="P6406" t="n">
        <v>0</v>
      </c>
      <c r="Q6406" t="n">
        <v>500000000</v>
      </c>
      <c r="R6406" t="inlineStr"/>
      <c r="S6406" t="inlineStr"/>
      <c r="T6406" t="inlineStr"/>
      <c r="U6406" t="n">
        <v>0</v>
      </c>
      <c r="V6406" t="n">
        <v>500000000</v>
      </c>
      <c r="W6406" t="inlineStr"/>
      <c r="X6406" t="inlineStr">
        <is>
          <t>libre unbounded</t>
        </is>
      </c>
    </row>
    <row r="6407" ht="15" customHeight="1" s="1003">
      <c r="A6407" s="1019" t="inlineStr">
        <is>
          <t>Grignons d'olive</t>
        </is>
      </c>
      <c r="B6407" t="inlineStr">
        <is>
          <t>Alimentation animale rente</t>
        </is>
      </c>
      <c r="C6407" t="inlineStr">
        <is>
          <t>kt</t>
        </is>
      </c>
      <c r="D6407" t="inlineStr">
        <is>
          <t>France</t>
        </is>
      </c>
      <c r="E6407" t="inlineStr">
        <is>
          <t>2023-24</t>
        </is>
      </c>
      <c r="F6407" t="inlineStr">
        <is>
          <t>Haricot sec</t>
        </is>
      </c>
      <c r="G6407" t="inlineStr"/>
      <c r="H6407" t="inlineStr"/>
      <c r="I6407" t="inlineStr"/>
      <c r="J6407" t="inlineStr"/>
      <c r="K6407" t="inlineStr"/>
      <c r="L6407" t="inlineStr"/>
      <c r="M6407" t="inlineStr"/>
      <c r="N6407" t="inlineStr"/>
      <c r="O6407" t="n">
        <v>-0</v>
      </c>
      <c r="P6407" t="n">
        <v>0</v>
      </c>
      <c r="Q6407" t="n">
        <v>500000000</v>
      </c>
      <c r="R6407" t="inlineStr"/>
      <c r="S6407" t="inlineStr"/>
      <c r="T6407" t="inlineStr"/>
      <c r="U6407" t="n">
        <v>0</v>
      </c>
      <c r="V6407" t="n">
        <v>500000000</v>
      </c>
      <c r="W6407" t="inlineStr"/>
      <c r="X6407" t="inlineStr">
        <is>
          <t>libre unbounded</t>
        </is>
      </c>
    </row>
    <row r="6408" ht="15" customHeight="1" s="1003">
      <c r="A6408" s="1019" t="inlineStr">
        <is>
          <t>Grignons d'olive</t>
        </is>
      </c>
      <c r="B6408" t="inlineStr">
        <is>
          <t>Hors FAB</t>
        </is>
      </c>
      <c r="C6408" t="inlineStr">
        <is>
          <t>kt</t>
        </is>
      </c>
      <c r="D6408" t="inlineStr">
        <is>
          <t>France</t>
        </is>
      </c>
      <c r="E6408" t="inlineStr">
        <is>
          <t>2023-24</t>
        </is>
      </c>
      <c r="F6408" t="inlineStr">
        <is>
          <t>Haricot sec</t>
        </is>
      </c>
      <c r="G6408" t="inlineStr"/>
      <c r="H6408" t="inlineStr"/>
      <c r="I6408" t="inlineStr"/>
      <c r="J6408" t="inlineStr"/>
      <c r="K6408" t="inlineStr"/>
      <c r="L6408" t="inlineStr"/>
      <c r="M6408" t="inlineStr"/>
      <c r="N6408" t="inlineStr"/>
      <c r="O6408" t="n">
        <v>-0</v>
      </c>
      <c r="P6408" t="n">
        <v>0</v>
      </c>
      <c r="Q6408" t="n">
        <v>500000000</v>
      </c>
      <c r="R6408" t="inlineStr"/>
      <c r="S6408" t="inlineStr"/>
      <c r="T6408" t="inlineStr"/>
      <c r="U6408" t="n">
        <v>0</v>
      </c>
      <c r="V6408" t="n">
        <v>500000000</v>
      </c>
      <c r="W6408" t="inlineStr"/>
      <c r="X6408" t="inlineStr">
        <is>
          <t>libre unbounded</t>
        </is>
      </c>
    </row>
    <row r="6409" ht="15" customHeight="1" s="1003">
      <c r="A6409" s="1019" t="inlineStr">
        <is>
          <t>Grignons d'olive</t>
        </is>
      </c>
      <c r="B6409" t="inlineStr">
        <is>
          <t>Export</t>
        </is>
      </c>
      <c r="C6409" t="inlineStr">
        <is>
          <t>kt</t>
        </is>
      </c>
      <c r="D6409" t="inlineStr">
        <is>
          <t>France</t>
        </is>
      </c>
      <c r="E6409" t="inlineStr">
        <is>
          <t>2023-24</t>
        </is>
      </c>
      <c r="F6409" t="inlineStr">
        <is>
          <t>Haricot sec</t>
        </is>
      </c>
      <c r="G6409" t="inlineStr"/>
      <c r="H6409" t="inlineStr"/>
      <c r="I6409" t="inlineStr"/>
      <c r="J6409" t="inlineStr"/>
      <c r="K6409" t="inlineStr"/>
      <c r="L6409" t="inlineStr"/>
      <c r="M6409" t="inlineStr"/>
      <c r="N6409" t="inlineStr"/>
      <c r="O6409" t="n">
        <v>-0</v>
      </c>
      <c r="P6409" t="n">
        <v>0</v>
      </c>
      <c r="Q6409" t="n">
        <v>500000000</v>
      </c>
      <c r="R6409" t="inlineStr"/>
      <c r="S6409" t="inlineStr"/>
      <c r="T6409" t="inlineStr"/>
      <c r="U6409" t="n">
        <v>0</v>
      </c>
      <c r="V6409" t="n">
        <v>500000000</v>
      </c>
      <c r="W6409" t="inlineStr"/>
      <c r="X6409" t="inlineStr">
        <is>
          <t>libre unbounded</t>
        </is>
      </c>
    </row>
    <row r="6410" ht="15" customHeight="1" s="1003">
      <c r="A6410" s="1019" t="inlineStr">
        <is>
          <t>Olives de table</t>
        </is>
      </c>
      <c r="B6410" t="inlineStr">
        <is>
          <t>Vente directe et autoconsommation</t>
        </is>
      </c>
      <c r="C6410" t="inlineStr">
        <is>
          <t>kt</t>
        </is>
      </c>
      <c r="D6410" t="inlineStr">
        <is>
          <t>France</t>
        </is>
      </c>
      <c r="E6410" t="inlineStr">
        <is>
          <t>2023-24</t>
        </is>
      </c>
      <c r="F6410" t="inlineStr">
        <is>
          <t>Haricot sec</t>
        </is>
      </c>
      <c r="G6410" t="inlineStr"/>
      <c r="H6410" t="inlineStr"/>
      <c r="I6410" t="inlineStr"/>
      <c r="J6410" t="inlineStr"/>
      <c r="K6410" t="inlineStr"/>
      <c r="L6410" t="inlineStr"/>
      <c r="M6410" t="inlineStr"/>
      <c r="N6410" t="inlineStr"/>
      <c r="O6410" t="n">
        <v>-0</v>
      </c>
      <c r="P6410" t="n">
        <v>0</v>
      </c>
      <c r="Q6410" t="n">
        <v>500000000</v>
      </c>
      <c r="R6410" t="inlineStr"/>
      <c r="S6410" t="inlineStr"/>
      <c r="T6410" t="inlineStr"/>
      <c r="U6410" t="n">
        <v>0</v>
      </c>
      <c r="V6410" t="n">
        <v>500000000</v>
      </c>
      <c r="W6410" t="inlineStr"/>
      <c r="X6410" t="inlineStr">
        <is>
          <t>libre unbounded</t>
        </is>
      </c>
    </row>
    <row r="6411" ht="15" customHeight="1" s="1003">
      <c r="A6411" s="1019" t="inlineStr">
        <is>
          <t>Olives de table</t>
        </is>
      </c>
      <c r="B6411" t="inlineStr">
        <is>
          <t>Circuits spécialisés</t>
        </is>
      </c>
      <c r="C6411" t="inlineStr">
        <is>
          <t>kt</t>
        </is>
      </c>
      <c r="D6411" t="inlineStr">
        <is>
          <t>France</t>
        </is>
      </c>
      <c r="E6411" t="inlineStr">
        <is>
          <t>2023-24</t>
        </is>
      </c>
      <c r="F6411" t="inlineStr">
        <is>
          <t>Haricot sec</t>
        </is>
      </c>
      <c r="G6411" t="inlineStr"/>
      <c r="H6411" t="inlineStr"/>
      <c r="I6411" t="inlineStr"/>
      <c r="J6411" t="inlineStr"/>
      <c r="K6411" t="inlineStr"/>
      <c r="L6411" t="inlineStr"/>
      <c r="M6411" t="inlineStr"/>
      <c r="N6411" t="inlineStr"/>
      <c r="O6411" t="n">
        <v>-0</v>
      </c>
      <c r="P6411" t="n">
        <v>0</v>
      </c>
      <c r="Q6411" t="n">
        <v>500000000</v>
      </c>
      <c r="R6411" t="inlineStr"/>
      <c r="S6411" t="inlineStr"/>
      <c r="T6411" t="inlineStr"/>
      <c r="U6411" t="n">
        <v>0</v>
      </c>
      <c r="V6411" t="n">
        <v>500000000</v>
      </c>
      <c r="W6411" t="inlineStr"/>
      <c r="X6411" t="inlineStr">
        <is>
          <t>libre unbounded</t>
        </is>
      </c>
    </row>
    <row r="6412" ht="15" customHeight="1" s="1003">
      <c r="A6412" s="1019" t="inlineStr">
        <is>
          <t>Olives de table</t>
        </is>
      </c>
      <c r="B6412" t="inlineStr">
        <is>
          <t>RHD</t>
        </is>
      </c>
      <c r="C6412" t="inlineStr">
        <is>
          <t>kt</t>
        </is>
      </c>
      <c r="D6412" t="inlineStr">
        <is>
          <t>France</t>
        </is>
      </c>
      <c r="E6412" t="inlineStr">
        <is>
          <t>2023-24</t>
        </is>
      </c>
      <c r="F6412" t="inlineStr">
        <is>
          <t>Haricot sec</t>
        </is>
      </c>
      <c r="G6412" t="inlineStr"/>
      <c r="H6412" t="inlineStr"/>
      <c r="I6412" t="inlineStr"/>
      <c r="J6412" t="inlineStr"/>
      <c r="K6412" t="inlineStr"/>
      <c r="L6412" t="inlineStr"/>
      <c r="M6412" t="inlineStr"/>
      <c r="N6412" t="inlineStr"/>
      <c r="O6412" t="n">
        <v>-0</v>
      </c>
      <c r="P6412" t="n">
        <v>0</v>
      </c>
      <c r="Q6412" t="n">
        <v>500000000</v>
      </c>
      <c r="R6412" t="inlineStr"/>
      <c r="S6412" t="inlineStr"/>
      <c r="T6412" t="inlineStr"/>
      <c r="U6412" t="n">
        <v>0</v>
      </c>
      <c r="V6412" t="n">
        <v>500000000</v>
      </c>
      <c r="W6412" t="inlineStr"/>
      <c r="X6412" t="inlineStr">
        <is>
          <t>libre unbounded</t>
        </is>
      </c>
    </row>
    <row r="6413" ht="15" customHeight="1" s="1003">
      <c r="A6413" s="1019" t="inlineStr">
        <is>
          <t>Olives de table</t>
        </is>
      </c>
      <c r="B6413" t="inlineStr">
        <is>
          <t>Autres IAA</t>
        </is>
      </c>
      <c r="C6413" t="inlineStr">
        <is>
          <t>kt</t>
        </is>
      </c>
      <c r="D6413" t="inlineStr">
        <is>
          <t>France</t>
        </is>
      </c>
      <c r="E6413" t="inlineStr">
        <is>
          <t>2023-24</t>
        </is>
      </c>
      <c r="F6413" t="inlineStr">
        <is>
          <t>Haricot sec</t>
        </is>
      </c>
      <c r="G6413" t="inlineStr"/>
      <c r="H6413" t="inlineStr"/>
      <c r="I6413" t="inlineStr"/>
      <c r="J6413" t="inlineStr"/>
      <c r="K6413" t="inlineStr"/>
      <c r="L6413" t="inlineStr"/>
      <c r="M6413" t="inlineStr"/>
      <c r="N6413" t="inlineStr"/>
      <c r="O6413" t="n">
        <v>-0</v>
      </c>
      <c r="P6413" t="n">
        <v>0</v>
      </c>
      <c r="Q6413" t="n">
        <v>500000000</v>
      </c>
      <c r="R6413" t="inlineStr"/>
      <c r="S6413" t="inlineStr"/>
      <c r="T6413" t="inlineStr"/>
      <c r="U6413" t="n">
        <v>0</v>
      </c>
      <c r="V6413" t="n">
        <v>500000000</v>
      </c>
      <c r="W6413" t="inlineStr"/>
      <c r="X6413" t="inlineStr">
        <is>
          <t>libre unbounded</t>
        </is>
      </c>
    </row>
    <row r="6414" ht="15" customHeight="1" s="1003">
      <c r="A6414" s="1019" t="inlineStr">
        <is>
          <t>Olives de table</t>
        </is>
      </c>
      <c r="B6414" t="inlineStr">
        <is>
          <t>Alimentation humaine</t>
        </is>
      </c>
      <c r="C6414" t="inlineStr">
        <is>
          <t>kt</t>
        </is>
      </c>
      <c r="D6414" t="inlineStr">
        <is>
          <t>France</t>
        </is>
      </c>
      <c r="E6414" t="inlineStr">
        <is>
          <t>2023-24</t>
        </is>
      </c>
      <c r="F6414" t="inlineStr">
        <is>
          <t>Haricot sec</t>
        </is>
      </c>
      <c r="G6414" t="inlineStr"/>
      <c r="H6414" t="inlineStr"/>
      <c r="I6414" t="inlineStr"/>
      <c r="J6414" t="inlineStr"/>
      <c r="K6414" t="inlineStr"/>
      <c r="L6414" t="inlineStr"/>
      <c r="M6414" t="inlineStr"/>
      <c r="N6414" t="inlineStr"/>
      <c r="O6414" t="n">
        <v>-0</v>
      </c>
      <c r="P6414" t="n">
        <v>0</v>
      </c>
      <c r="Q6414" t="n">
        <v>500000000</v>
      </c>
      <c r="R6414" t="inlineStr"/>
      <c r="S6414" t="inlineStr"/>
      <c r="T6414" t="inlineStr"/>
      <c r="U6414" t="n">
        <v>0</v>
      </c>
      <c r="V6414" t="n">
        <v>500000000</v>
      </c>
      <c r="W6414" t="inlineStr"/>
      <c r="X6414" t="inlineStr">
        <is>
          <t>libre unbounded</t>
        </is>
      </c>
    </row>
    <row r="6415" ht="15" customHeight="1" s="1003">
      <c r="A6415" s="1019" t="inlineStr">
        <is>
          <t>Olives de table</t>
        </is>
      </c>
      <c r="B6415" t="inlineStr">
        <is>
          <t>Ménages</t>
        </is>
      </c>
      <c r="C6415" t="inlineStr">
        <is>
          <t>kt</t>
        </is>
      </c>
      <c r="D6415" t="inlineStr">
        <is>
          <t>France</t>
        </is>
      </c>
      <c r="E6415" t="inlineStr">
        <is>
          <t>2023-24</t>
        </is>
      </c>
      <c r="F6415" t="inlineStr">
        <is>
          <t>Haricot sec</t>
        </is>
      </c>
      <c r="G6415" t="inlineStr"/>
      <c r="H6415" t="inlineStr"/>
      <c r="I6415" t="inlineStr"/>
      <c r="J6415" t="inlineStr"/>
      <c r="K6415" t="inlineStr"/>
      <c r="L6415" t="inlineStr"/>
      <c r="M6415" t="inlineStr"/>
      <c r="N6415" t="inlineStr"/>
      <c r="O6415" t="n">
        <v>-0</v>
      </c>
      <c r="P6415" t="n">
        <v>0</v>
      </c>
      <c r="Q6415" t="n">
        <v>500000000</v>
      </c>
      <c r="R6415" t="inlineStr"/>
      <c r="S6415" t="inlineStr"/>
      <c r="T6415" t="inlineStr"/>
      <c r="U6415" t="n">
        <v>0</v>
      </c>
      <c r="V6415" t="n">
        <v>500000000</v>
      </c>
      <c r="W6415" t="inlineStr"/>
      <c r="X6415" t="inlineStr">
        <is>
          <t>libre unbounded</t>
        </is>
      </c>
    </row>
    <row r="6416" ht="15" customHeight="1" s="1003">
      <c r="A6416" s="1019" t="inlineStr">
        <is>
          <t>Olives de table</t>
        </is>
      </c>
      <c r="B6416" t="inlineStr">
        <is>
          <t>Usages alimentaires</t>
        </is>
      </c>
      <c r="C6416" t="inlineStr">
        <is>
          <t>kt</t>
        </is>
      </c>
      <c r="D6416" t="inlineStr">
        <is>
          <t>France</t>
        </is>
      </c>
      <c r="E6416" t="inlineStr">
        <is>
          <t>2023-24</t>
        </is>
      </c>
      <c r="F6416" t="inlineStr">
        <is>
          <t>Haricot sec</t>
        </is>
      </c>
      <c r="G6416" t="inlineStr"/>
      <c r="H6416" t="inlineStr"/>
      <c r="I6416" t="inlineStr"/>
      <c r="J6416" t="inlineStr"/>
      <c r="K6416" t="inlineStr"/>
      <c r="L6416" t="inlineStr"/>
      <c r="M6416" t="inlineStr"/>
      <c r="N6416" t="inlineStr"/>
      <c r="O6416" t="n">
        <v>-0</v>
      </c>
      <c r="P6416" t="n">
        <v>0</v>
      </c>
      <c r="Q6416" t="n">
        <v>500000000</v>
      </c>
      <c r="R6416" t="inlineStr"/>
      <c r="S6416" t="inlineStr"/>
      <c r="T6416" t="inlineStr"/>
      <c r="U6416" t="n">
        <v>0</v>
      </c>
      <c r="V6416" t="n">
        <v>500000000</v>
      </c>
      <c r="W6416" t="inlineStr"/>
      <c r="X6416" t="inlineStr">
        <is>
          <t>libre unbounded</t>
        </is>
      </c>
    </row>
    <row r="6417" ht="15" customHeight="1" s="1003">
      <c r="A6417" s="1019" t="inlineStr">
        <is>
          <t>Olives de table</t>
        </is>
      </c>
      <c r="B6417" t="inlineStr">
        <is>
          <t>Débouchés</t>
        </is>
      </c>
      <c r="C6417" t="inlineStr">
        <is>
          <t>kt</t>
        </is>
      </c>
      <c r="D6417" t="inlineStr">
        <is>
          <t>France</t>
        </is>
      </c>
      <c r="E6417" t="inlineStr">
        <is>
          <t>2023-24</t>
        </is>
      </c>
      <c r="F6417" t="inlineStr">
        <is>
          <t>Haricot sec</t>
        </is>
      </c>
      <c r="G6417" t="inlineStr"/>
      <c r="H6417" t="inlineStr"/>
      <c r="I6417" t="inlineStr"/>
      <c r="J6417" t="inlineStr"/>
      <c r="K6417" t="inlineStr"/>
      <c r="L6417" t="inlineStr"/>
      <c r="M6417" t="inlineStr"/>
      <c r="N6417" t="inlineStr"/>
      <c r="O6417" t="n">
        <v>-0</v>
      </c>
      <c r="P6417" t="n">
        <v>0</v>
      </c>
      <c r="Q6417" t="n">
        <v>500000000</v>
      </c>
      <c r="R6417" t="inlineStr"/>
      <c r="S6417" t="inlineStr"/>
      <c r="T6417" t="inlineStr"/>
      <c r="U6417" t="n">
        <v>0</v>
      </c>
      <c r="V6417" t="n">
        <v>500000000</v>
      </c>
      <c r="W6417" t="inlineStr"/>
      <c r="X6417" t="inlineStr">
        <is>
          <t>libre unbounded</t>
        </is>
      </c>
    </row>
    <row r="6418" ht="15" customHeight="1" s="1003">
      <c r="A6418" s="1019" t="inlineStr">
        <is>
          <t>Olives de table</t>
        </is>
      </c>
      <c r="B6418" t="inlineStr">
        <is>
          <t>Export</t>
        </is>
      </c>
      <c r="C6418" t="inlineStr">
        <is>
          <t>kt</t>
        </is>
      </c>
      <c r="D6418" t="inlineStr">
        <is>
          <t>France</t>
        </is>
      </c>
      <c r="E6418" t="inlineStr">
        <is>
          <t>2023-24</t>
        </is>
      </c>
      <c r="F6418" t="inlineStr">
        <is>
          <t>Haricot sec</t>
        </is>
      </c>
      <c r="G6418" t="inlineStr"/>
      <c r="H6418" t="inlineStr"/>
      <c r="I6418" t="inlineStr"/>
      <c r="J6418" t="inlineStr"/>
      <c r="K6418" t="inlineStr"/>
      <c r="L6418" t="inlineStr"/>
      <c r="M6418" t="inlineStr"/>
      <c r="N6418" t="inlineStr"/>
      <c r="O6418" t="n">
        <v>-0</v>
      </c>
      <c r="P6418" t="n">
        <v>0</v>
      </c>
      <c r="Q6418" t="n">
        <v>500000000</v>
      </c>
      <c r="R6418" t="inlineStr"/>
      <c r="S6418" t="inlineStr"/>
      <c r="T6418" t="inlineStr"/>
      <c r="U6418" t="n">
        <v>0</v>
      </c>
      <c r="V6418" t="n">
        <v>500000000</v>
      </c>
      <c r="W6418" t="inlineStr"/>
      <c r="X6418" t="inlineStr">
        <is>
          <t>libre unbounded</t>
        </is>
      </c>
    </row>
    <row r="6419" ht="15" customHeight="1" s="1003">
      <c r="A6419" s="1019" t="inlineStr">
        <is>
          <t>Olives de table</t>
        </is>
      </c>
      <c r="B6419" t="inlineStr">
        <is>
          <t>GMS</t>
        </is>
      </c>
      <c r="C6419" t="inlineStr">
        <is>
          <t>kt</t>
        </is>
      </c>
      <c r="D6419" t="inlineStr">
        <is>
          <t>France</t>
        </is>
      </c>
      <c r="E6419" t="inlineStr">
        <is>
          <t>2023-24</t>
        </is>
      </c>
      <c r="F6419" t="inlineStr">
        <is>
          <t>Haricot sec</t>
        </is>
      </c>
      <c r="G6419" t="inlineStr"/>
      <c r="H6419" t="inlineStr"/>
      <c r="I6419" t="inlineStr"/>
      <c r="J6419" t="inlineStr"/>
      <c r="K6419" t="inlineStr"/>
      <c r="L6419" t="inlineStr"/>
      <c r="M6419" t="inlineStr"/>
      <c r="N6419" t="inlineStr"/>
      <c r="O6419" t="n">
        <v>-0</v>
      </c>
      <c r="P6419" t="n">
        <v>0</v>
      </c>
      <c r="Q6419" t="n">
        <v>500000000</v>
      </c>
      <c r="R6419" t="inlineStr"/>
      <c r="S6419" t="inlineStr"/>
      <c r="T6419" t="inlineStr"/>
      <c r="U6419" t="n">
        <v>0</v>
      </c>
      <c r="V6419" t="n">
        <v>500000000</v>
      </c>
      <c r="W6419" t="inlineStr"/>
      <c r="X6419" t="inlineStr">
        <is>
          <t>libre unbounded</t>
        </is>
      </c>
    </row>
    <row r="6420" ht="15" customHeight="1" s="1003">
      <c r="A6420" s="1019" t="inlineStr">
        <is>
          <t>Olives de table</t>
        </is>
      </c>
      <c r="B6420" t="inlineStr">
        <is>
          <t>Circuits généralistes</t>
        </is>
      </c>
      <c r="C6420" t="inlineStr">
        <is>
          <t>kt</t>
        </is>
      </c>
      <c r="D6420" t="inlineStr">
        <is>
          <t>France</t>
        </is>
      </c>
      <c r="E6420" t="inlineStr">
        <is>
          <t>2023-24</t>
        </is>
      </c>
      <c r="F6420" t="inlineStr">
        <is>
          <t>Haricot sec</t>
        </is>
      </c>
      <c r="G6420" t="inlineStr"/>
      <c r="H6420" t="inlineStr"/>
      <c r="I6420" t="inlineStr"/>
      <c r="J6420" t="inlineStr"/>
      <c r="K6420" t="inlineStr"/>
      <c r="L6420" t="inlineStr"/>
      <c r="M6420" t="inlineStr"/>
      <c r="N6420" t="inlineStr"/>
      <c r="O6420" t="n">
        <v>-0</v>
      </c>
      <c r="P6420" t="n">
        <v>0</v>
      </c>
      <c r="Q6420" t="n">
        <v>500000000</v>
      </c>
      <c r="R6420" t="inlineStr"/>
      <c r="S6420" t="inlineStr"/>
      <c r="T6420" t="inlineStr"/>
      <c r="U6420" t="n">
        <v>0</v>
      </c>
      <c r="V6420" t="n">
        <v>500000000</v>
      </c>
      <c r="W6420" t="inlineStr"/>
      <c r="X6420" t="inlineStr">
        <is>
          <t>libre unbounded</t>
        </is>
      </c>
    </row>
    <row r="6421" ht="15" customHeight="1" s="1003">
      <c r="A6421" s="1019" t="inlineStr">
        <is>
          <t>Olives de table</t>
        </is>
      </c>
      <c r="B6421" t="inlineStr">
        <is>
          <t>Ecart statistique</t>
        </is>
      </c>
      <c r="C6421" t="inlineStr">
        <is>
          <t>kt</t>
        </is>
      </c>
      <c r="D6421" t="inlineStr">
        <is>
          <t>France</t>
        </is>
      </c>
      <c r="E6421" t="inlineStr">
        <is>
          <t>2023-24</t>
        </is>
      </c>
      <c r="F6421" t="inlineStr">
        <is>
          <t>Haricot sec</t>
        </is>
      </c>
      <c r="G6421" t="inlineStr"/>
      <c r="H6421" t="inlineStr"/>
      <c r="I6421" t="inlineStr"/>
      <c r="J6421" t="inlineStr"/>
      <c r="K6421" t="inlineStr"/>
      <c r="L6421" t="inlineStr"/>
      <c r="M6421" t="inlineStr"/>
      <c r="N6421" t="inlineStr"/>
      <c r="O6421" t="n">
        <v>-0</v>
      </c>
      <c r="P6421" t="n">
        <v>0</v>
      </c>
      <c r="Q6421" t="n">
        <v>500000000</v>
      </c>
      <c r="R6421" t="inlineStr"/>
      <c r="S6421" t="inlineStr"/>
      <c r="T6421" t="inlineStr"/>
      <c r="U6421" t="n">
        <v>0</v>
      </c>
      <c r="V6421" t="n">
        <v>500000000</v>
      </c>
      <c r="W6421" t="inlineStr"/>
      <c r="X6421" t="inlineStr">
        <is>
          <t>libre unbounded</t>
        </is>
      </c>
    </row>
    <row r="6422" ht="15" customHeight="1" s="1003">
      <c r="A6422" s="1019" t="inlineStr">
        <is>
          <t>Produits alimentaires</t>
        </is>
      </c>
      <c r="B6422" t="inlineStr">
        <is>
          <t>GMS</t>
        </is>
      </c>
      <c r="C6422" t="inlineStr">
        <is>
          <t>kt</t>
        </is>
      </c>
      <c r="D6422" t="inlineStr">
        <is>
          <t>France</t>
        </is>
      </c>
      <c r="E6422" t="inlineStr">
        <is>
          <t>2023-24</t>
        </is>
      </c>
      <c r="F6422" t="inlineStr">
        <is>
          <t>Haricot sec</t>
        </is>
      </c>
      <c r="G6422" t="inlineStr">
        <is>
          <t>Consommation de produits alimentaires par les GMS (en volume de matière première) = 55 kt (OléoProtéines - Terres Univia)</t>
        </is>
      </c>
      <c r="H6422" t="inlineStr"/>
      <c r="I6422" t="inlineStr">
        <is>
          <t>OléoProtéines - Terres Univia</t>
        </is>
      </c>
      <c r="J6422" t="inlineStr">
        <is>
          <t>Utilisation du volume de 2023</t>
        </is>
      </c>
      <c r="K6422" t="inlineStr">
        <is>
          <t>Volume</t>
        </is>
      </c>
      <c r="L6422" t="inlineStr">
        <is>
          <t>Consommation de produits alimentaires par les GMS (en volume de matière première)</t>
        </is>
      </c>
      <c r="M6422" t="inlineStr">
        <is>
          <t>Consommation - OléoProtéines</t>
        </is>
      </c>
      <c r="N6422" t="inlineStr"/>
      <c r="O6422" t="n">
        <v>55</v>
      </c>
      <c r="P6422" t="inlineStr"/>
      <c r="Q6422" t="inlineStr"/>
      <c r="R6422" t="n">
        <v>55</v>
      </c>
      <c r="S6422" t="n">
        <v>2.75</v>
      </c>
      <c r="T6422" t="n">
        <v>0.1</v>
      </c>
      <c r="U6422" t="n">
        <v>0</v>
      </c>
      <c r="V6422" t="n">
        <v>500000000</v>
      </c>
      <c r="W6422" t="n">
        <v>0</v>
      </c>
      <c r="X6422" t="inlineStr">
        <is>
          <t>mesuré</t>
        </is>
      </c>
    </row>
    <row r="6423" ht="15" customHeight="1" s="1003">
      <c r="A6423" s="1019" t="inlineStr">
        <is>
          <t>Produits alimentaires</t>
        </is>
      </c>
      <c r="B6423" t="inlineStr">
        <is>
          <t>Circuits spécialisés</t>
        </is>
      </c>
      <c r="C6423" t="inlineStr">
        <is>
          <t>kt</t>
        </is>
      </c>
      <c r="D6423" t="inlineStr">
        <is>
          <t>France</t>
        </is>
      </c>
      <c r="E6423" t="inlineStr">
        <is>
          <t>2023-24</t>
        </is>
      </c>
      <c r="F6423" t="inlineStr">
        <is>
          <t>Haricot sec</t>
        </is>
      </c>
      <c r="G6423" t="inlineStr">
        <is>
          <t>Consommation de produits alimentaires par les circuits spécialisés (en volume de matière première) = 3 kt (OléoProtéines - Terres Univia)</t>
        </is>
      </c>
      <c r="H6423" t="inlineStr"/>
      <c r="I6423" t="inlineStr">
        <is>
          <t>OléoProtéines - Terres Univia</t>
        </is>
      </c>
      <c r="J6423" t="inlineStr">
        <is>
          <t>Utilisation du volume de 2023</t>
        </is>
      </c>
      <c r="K6423" t="inlineStr">
        <is>
          <t>Volume</t>
        </is>
      </c>
      <c r="L6423" t="inlineStr">
        <is>
          <t>Consommation de produits alimentaires par les circuits spécialisés (en volume de matière première)</t>
        </is>
      </c>
      <c r="M6423" t="inlineStr">
        <is>
          <t>Consommation - OléoProtéines</t>
        </is>
      </c>
      <c r="N6423" t="inlineStr"/>
      <c r="O6423" t="n">
        <v>2.75</v>
      </c>
      <c r="P6423" t="inlineStr"/>
      <c r="Q6423" t="inlineStr"/>
      <c r="R6423" t="n">
        <v>2.75</v>
      </c>
      <c r="S6423" t="n">
        <v>0.14</v>
      </c>
      <c r="T6423" t="n">
        <v>0.1</v>
      </c>
      <c r="U6423" t="n">
        <v>0</v>
      </c>
      <c r="V6423" t="n">
        <v>500000000</v>
      </c>
      <c r="W6423" t="n">
        <v>0</v>
      </c>
      <c r="X6423" t="inlineStr">
        <is>
          <t>mesuré</t>
        </is>
      </c>
    </row>
    <row r="6424" ht="15" customHeight="1" s="1003">
      <c r="A6424" s="1019" t="inlineStr">
        <is>
          <t>Produits alimentaires</t>
        </is>
      </c>
      <c r="B6424" t="inlineStr">
        <is>
          <t>RHD</t>
        </is>
      </c>
      <c r="C6424" t="inlineStr">
        <is>
          <t>kt</t>
        </is>
      </c>
      <c r="D6424" t="inlineStr">
        <is>
          <t>France</t>
        </is>
      </c>
      <c r="E6424" t="inlineStr">
        <is>
          <t>2023-24</t>
        </is>
      </c>
      <c r="F6424" t="inlineStr">
        <is>
          <t>Haricot sec</t>
        </is>
      </c>
      <c r="G6424" t="inlineStr">
        <is>
          <t>Consommation de produits alimentaires par la RHD (en volume de matière première) = 11 kt (OléoProtéines - Terres Univia)</t>
        </is>
      </c>
      <c r="H6424" t="inlineStr"/>
      <c r="I6424" t="inlineStr">
        <is>
          <t>OléoProtéines - Terres Univia</t>
        </is>
      </c>
      <c r="J6424" t="inlineStr">
        <is>
          <t>Utilisation du volume de 2023</t>
        </is>
      </c>
      <c r="K6424" t="inlineStr">
        <is>
          <t>Volume</t>
        </is>
      </c>
      <c r="L6424" t="inlineStr">
        <is>
          <t>Consommation de produits alimentaires par la RHD (en volume de matière première)</t>
        </is>
      </c>
      <c r="M6424" t="inlineStr">
        <is>
          <t>Consommation - OléoProtéines</t>
        </is>
      </c>
      <c r="N6424" t="inlineStr"/>
      <c r="O6424" t="n">
        <v>10.6</v>
      </c>
      <c r="P6424" t="inlineStr"/>
      <c r="Q6424" t="inlineStr"/>
      <c r="R6424" t="n">
        <v>10.6</v>
      </c>
      <c r="S6424" t="n">
        <v>0.53</v>
      </c>
      <c r="T6424" t="n">
        <v>0.1</v>
      </c>
      <c r="U6424" t="n">
        <v>0</v>
      </c>
      <c r="V6424" t="n">
        <v>500000000</v>
      </c>
      <c r="W6424" t="n">
        <v>0</v>
      </c>
      <c r="X6424" t="inlineStr">
        <is>
          <t>mesuré</t>
        </is>
      </c>
    </row>
    <row r="6425" ht="15" customHeight="1" s="1003">
      <c r="A6425" s="1019" t="inlineStr">
        <is>
          <t>Produits alimentaires</t>
        </is>
      </c>
      <c r="B6425" t="inlineStr">
        <is>
          <t>Autres IAA</t>
        </is>
      </c>
      <c r="C6425" t="inlineStr">
        <is>
          <t>kt</t>
        </is>
      </c>
      <c r="D6425" t="inlineStr">
        <is>
          <t>France</t>
        </is>
      </c>
      <c r="E6425" t="inlineStr">
        <is>
          <t>2023-24</t>
        </is>
      </c>
      <c r="F6425" t="inlineStr">
        <is>
          <t>Haricot sec</t>
        </is>
      </c>
      <c r="G6425" t="inlineStr">
        <is>
          <t>Consommation de produits alimentaires par les autres IAA (en volume de matière première) = 7 kt (OléoProtéines - Terres Univia)</t>
        </is>
      </c>
      <c r="H6425" t="inlineStr"/>
      <c r="I6425" t="inlineStr">
        <is>
          <t>OléoProtéines - Terres Univia</t>
        </is>
      </c>
      <c r="J6425" t="inlineStr">
        <is>
          <t>Utilisation du volume de 2023</t>
        </is>
      </c>
      <c r="K6425" t="inlineStr">
        <is>
          <t>Volume</t>
        </is>
      </c>
      <c r="L6425" t="inlineStr">
        <is>
          <t>Consommation de produits alimentaires par les autres IAA (en volume de matière première)</t>
        </is>
      </c>
      <c r="M6425" t="inlineStr">
        <is>
          <t>Consommation - OléoProtéines</t>
        </is>
      </c>
      <c r="N6425" t="inlineStr"/>
      <c r="O6425" t="n">
        <v>6.88</v>
      </c>
      <c r="P6425" t="inlineStr"/>
      <c r="Q6425" t="inlineStr"/>
      <c r="R6425" t="n">
        <v>6.88</v>
      </c>
      <c r="S6425" t="n">
        <v>0.34</v>
      </c>
      <c r="T6425" t="n">
        <v>0.1</v>
      </c>
      <c r="U6425" t="n">
        <v>0</v>
      </c>
      <c r="V6425" t="n">
        <v>500000000</v>
      </c>
      <c r="W6425" t="n">
        <v>0</v>
      </c>
      <c r="X6425" t="inlineStr">
        <is>
          <t>mesuré</t>
        </is>
      </c>
    </row>
    <row r="6426" ht="15" customHeight="1" s="1003">
      <c r="A6426" s="1019" t="inlineStr">
        <is>
          <t>Produits alimentaires</t>
        </is>
      </c>
      <c r="B6426" t="inlineStr">
        <is>
          <t>Ménages</t>
        </is>
      </c>
      <c r="C6426" t="inlineStr">
        <is>
          <t>kt</t>
        </is>
      </c>
      <c r="D6426" t="inlineStr">
        <is>
          <t>France</t>
        </is>
      </c>
      <c r="E6426" t="inlineStr">
        <is>
          <t>2023-24</t>
        </is>
      </c>
      <c r="F6426" t="inlineStr">
        <is>
          <t>Haricot sec</t>
        </is>
      </c>
      <c r="G6426" t="inlineStr"/>
      <c r="H6426" t="inlineStr"/>
      <c r="I6426" t="inlineStr"/>
      <c r="J6426" t="inlineStr"/>
      <c r="K6426" t="inlineStr"/>
      <c r="L6426" t="inlineStr"/>
      <c r="M6426" t="inlineStr"/>
      <c r="N6426" t="inlineStr"/>
      <c r="O6426" t="n">
        <v>57.8</v>
      </c>
      <c r="P6426" t="inlineStr"/>
      <c r="Q6426" t="inlineStr"/>
      <c r="R6426" t="inlineStr"/>
      <c r="S6426" t="inlineStr"/>
      <c r="T6426" t="inlineStr"/>
      <c r="U6426" t="n">
        <v>0</v>
      </c>
      <c r="V6426" t="n">
        <v>500000000</v>
      </c>
      <c r="W6426" t="inlineStr"/>
      <c r="X6426" t="inlineStr">
        <is>
          <t>déterminé</t>
        </is>
      </c>
    </row>
    <row r="6427" ht="15" customHeight="1" s="1003">
      <c r="A6427" s="1019" t="inlineStr">
        <is>
          <t>Produits alimentaires</t>
        </is>
      </c>
      <c r="B6427" t="inlineStr">
        <is>
          <t>Circuits généralistes</t>
        </is>
      </c>
      <c r="C6427" t="inlineStr">
        <is>
          <t>kt</t>
        </is>
      </c>
      <c r="D6427" t="inlineStr">
        <is>
          <t>France</t>
        </is>
      </c>
      <c r="E6427" t="inlineStr">
        <is>
          <t>2023-24</t>
        </is>
      </c>
      <c r="F6427" t="inlineStr">
        <is>
          <t>Haricot sec</t>
        </is>
      </c>
      <c r="G6427" t="inlineStr"/>
      <c r="H6427" t="inlineStr"/>
      <c r="I6427" t="inlineStr"/>
      <c r="J6427" t="inlineStr"/>
      <c r="K6427" t="inlineStr"/>
      <c r="L6427" t="inlineStr"/>
      <c r="M6427" t="inlineStr"/>
      <c r="N6427" t="inlineStr"/>
      <c r="O6427" t="n">
        <v>55</v>
      </c>
      <c r="P6427" t="inlineStr"/>
      <c r="Q6427" t="inlineStr"/>
      <c r="R6427" t="inlineStr"/>
      <c r="S6427" t="inlineStr"/>
      <c r="T6427" t="inlineStr"/>
      <c r="U6427" t="n">
        <v>0</v>
      </c>
      <c r="V6427" t="n">
        <v>500000000</v>
      </c>
      <c r="W6427" t="inlineStr"/>
      <c r="X6427" t="inlineStr">
        <is>
          <t>déterminé</t>
        </is>
      </c>
    </row>
    <row r="6428" ht="15" customHeight="1" s="1003">
      <c r="A6428" s="1019" t="inlineStr">
        <is>
          <t>Produits alimentaires</t>
        </is>
      </c>
      <c r="B6428" t="inlineStr">
        <is>
          <t>Alimentation humaine</t>
        </is>
      </c>
      <c r="C6428" t="inlineStr">
        <is>
          <t>kt</t>
        </is>
      </c>
      <c r="D6428" t="inlineStr">
        <is>
          <t>France</t>
        </is>
      </c>
      <c r="E6428" t="inlineStr">
        <is>
          <t>2023-24</t>
        </is>
      </c>
      <c r="F6428" t="inlineStr">
        <is>
          <t>Haricot sec</t>
        </is>
      </c>
      <c r="G6428" t="inlineStr"/>
      <c r="H6428" t="inlineStr"/>
      <c r="I6428" t="inlineStr"/>
      <c r="J6428" t="inlineStr"/>
      <c r="K6428" t="inlineStr"/>
      <c r="L6428" t="inlineStr"/>
      <c r="M6428" t="inlineStr"/>
      <c r="N6428" t="inlineStr"/>
      <c r="O6428" t="n">
        <v>75.2</v>
      </c>
      <c r="P6428" t="inlineStr"/>
      <c r="Q6428" t="inlineStr"/>
      <c r="R6428" t="inlineStr"/>
      <c r="S6428" t="inlineStr"/>
      <c r="T6428" t="inlineStr"/>
      <c r="U6428" t="n">
        <v>0</v>
      </c>
      <c r="V6428" t="n">
        <v>500000000</v>
      </c>
      <c r="W6428" t="inlineStr"/>
      <c r="X6428" t="inlineStr">
        <is>
          <t>déterminé</t>
        </is>
      </c>
    </row>
    <row r="6429" ht="15" customHeight="1" s="1003">
      <c r="A6429" s="1019" t="inlineStr">
        <is>
          <t>Produits alimentaires</t>
        </is>
      </c>
      <c r="B6429" t="inlineStr">
        <is>
          <t>Usages alimentaires</t>
        </is>
      </c>
      <c r="C6429" t="inlineStr">
        <is>
          <t>kt</t>
        </is>
      </c>
      <c r="D6429" t="inlineStr">
        <is>
          <t>France</t>
        </is>
      </c>
      <c r="E6429" t="inlineStr">
        <is>
          <t>2023-24</t>
        </is>
      </c>
      <c r="F6429" t="inlineStr">
        <is>
          <t>Haricot sec</t>
        </is>
      </c>
      <c r="G6429" t="inlineStr"/>
      <c r="H6429" t="inlineStr"/>
      <c r="I6429" t="inlineStr"/>
      <c r="J6429" t="inlineStr"/>
      <c r="K6429" t="inlineStr"/>
      <c r="L6429" t="inlineStr"/>
      <c r="M6429" t="inlineStr"/>
      <c r="N6429" t="inlineStr"/>
      <c r="O6429" t="n">
        <v>75.2</v>
      </c>
      <c r="P6429" t="inlineStr"/>
      <c r="Q6429" t="inlineStr"/>
      <c r="R6429" t="inlineStr"/>
      <c r="S6429" t="inlineStr"/>
      <c r="T6429" t="inlineStr"/>
      <c r="U6429" t="n">
        <v>0</v>
      </c>
      <c r="V6429" t="n">
        <v>500000000</v>
      </c>
      <c r="W6429" t="inlineStr"/>
      <c r="X6429" t="inlineStr">
        <is>
          <t>déterminé</t>
        </is>
      </c>
    </row>
    <row r="6430" ht="15" customHeight="1" s="1003">
      <c r="A6430" s="1019" t="inlineStr">
        <is>
          <t>Produits alimentaires</t>
        </is>
      </c>
      <c r="B6430" t="inlineStr">
        <is>
          <t>Débouchés</t>
        </is>
      </c>
      <c r="C6430" t="inlineStr">
        <is>
          <t>kt</t>
        </is>
      </c>
      <c r="D6430" t="inlineStr">
        <is>
          <t>France</t>
        </is>
      </c>
      <c r="E6430" t="inlineStr">
        <is>
          <t>2023-24</t>
        </is>
      </c>
      <c r="F6430" t="inlineStr">
        <is>
          <t>Haricot sec</t>
        </is>
      </c>
      <c r="G6430" t="inlineStr"/>
      <c r="H6430" t="inlineStr"/>
      <c r="I6430" t="inlineStr"/>
      <c r="J6430" t="inlineStr"/>
      <c r="K6430" t="inlineStr"/>
      <c r="L6430" t="inlineStr"/>
      <c r="M6430" t="inlineStr"/>
      <c r="N6430" t="inlineStr"/>
      <c r="O6430" t="n">
        <v>75.2</v>
      </c>
      <c r="P6430" t="inlineStr"/>
      <c r="Q6430" t="inlineStr"/>
      <c r="R6430" t="inlineStr"/>
      <c r="S6430" t="inlineStr"/>
      <c r="T6430" t="inlineStr"/>
      <c r="U6430" t="n">
        <v>0</v>
      </c>
      <c r="V6430" t="n">
        <v>500000000</v>
      </c>
      <c r="W6430" t="inlineStr"/>
      <c r="X6430" t="inlineStr">
        <is>
          <t>déterminé</t>
        </is>
      </c>
    </row>
    <row r="6431" ht="15" customHeight="1" s="1003">
      <c r="A6431" s="1019" t="inlineStr">
        <is>
          <t>Amidon</t>
        </is>
      </c>
      <c r="B6431" t="inlineStr">
        <is>
          <t>Autres IAA</t>
        </is>
      </c>
      <c r="C6431" t="inlineStr">
        <is>
          <t>kt</t>
        </is>
      </c>
      <c r="D6431" t="inlineStr">
        <is>
          <t>France</t>
        </is>
      </c>
      <c r="E6431" t="inlineStr">
        <is>
          <t>2023-24</t>
        </is>
      </c>
      <c r="F6431" t="inlineStr">
        <is>
          <t>Haricot sec</t>
        </is>
      </c>
      <c r="G6431" t="inlineStr"/>
      <c r="H6431" t="inlineStr"/>
      <c r="I6431" t="inlineStr"/>
      <c r="J6431" t="inlineStr"/>
      <c r="K6431" t="inlineStr"/>
      <c r="L6431" t="inlineStr"/>
      <c r="M6431" t="inlineStr"/>
      <c r="N6431" t="inlineStr"/>
      <c r="O6431" t="n">
        <v>-0</v>
      </c>
      <c r="P6431" t="n">
        <v>0</v>
      </c>
      <c r="Q6431" t="n">
        <v>-0</v>
      </c>
      <c r="R6431" t="inlineStr"/>
      <c r="S6431" t="inlineStr"/>
      <c r="T6431" t="inlineStr"/>
      <c r="U6431" t="n">
        <v>0</v>
      </c>
      <c r="V6431" t="n">
        <v>500000000</v>
      </c>
      <c r="W6431" t="inlineStr"/>
      <c r="X6431" t="inlineStr">
        <is>
          <t>libre</t>
        </is>
      </c>
    </row>
    <row r="6432" ht="15" customHeight="1" s="1003">
      <c r="A6432" s="1019" t="inlineStr">
        <is>
          <t>Amidon</t>
        </is>
      </c>
      <c r="B6432" t="inlineStr">
        <is>
          <t>Alimentation humaine</t>
        </is>
      </c>
      <c r="C6432" t="inlineStr">
        <is>
          <t>kt</t>
        </is>
      </c>
      <c r="D6432" t="inlineStr">
        <is>
          <t>France</t>
        </is>
      </c>
      <c r="E6432" t="inlineStr">
        <is>
          <t>2023-24</t>
        </is>
      </c>
      <c r="F6432" t="inlineStr">
        <is>
          <t>Haricot sec</t>
        </is>
      </c>
      <c r="G6432" t="inlineStr"/>
      <c r="H6432" t="inlineStr"/>
      <c r="I6432" t="inlineStr"/>
      <c r="J6432" t="inlineStr"/>
      <c r="K6432" t="inlineStr"/>
      <c r="L6432" t="inlineStr"/>
      <c r="M6432" t="inlineStr"/>
      <c r="N6432" t="inlineStr"/>
      <c r="O6432" t="n">
        <v>-0</v>
      </c>
      <c r="P6432" t="n">
        <v>0</v>
      </c>
      <c r="Q6432" t="n">
        <v>0</v>
      </c>
      <c r="R6432" t="inlineStr"/>
      <c r="S6432" t="inlineStr"/>
      <c r="T6432" t="inlineStr"/>
      <c r="U6432" t="n">
        <v>0</v>
      </c>
      <c r="V6432" t="n">
        <v>500000000</v>
      </c>
      <c r="W6432" t="inlineStr"/>
      <c r="X6432" t="inlineStr">
        <is>
          <t>libre</t>
        </is>
      </c>
    </row>
    <row r="6433" ht="15" customHeight="1" s="1003">
      <c r="A6433" s="1019" t="inlineStr">
        <is>
          <t>Amidon</t>
        </is>
      </c>
      <c r="B6433" t="inlineStr">
        <is>
          <t>Usages alimentaires</t>
        </is>
      </c>
      <c r="C6433" t="inlineStr">
        <is>
          <t>kt</t>
        </is>
      </c>
      <c r="D6433" t="inlineStr">
        <is>
          <t>France</t>
        </is>
      </c>
      <c r="E6433" t="inlineStr">
        <is>
          <t>2023-24</t>
        </is>
      </c>
      <c r="F6433" t="inlineStr">
        <is>
          <t>Haricot sec</t>
        </is>
      </c>
      <c r="G6433" t="inlineStr"/>
      <c r="H6433" t="inlineStr"/>
      <c r="I6433" t="inlineStr"/>
      <c r="J6433" t="inlineStr"/>
      <c r="K6433" t="inlineStr"/>
      <c r="L6433" t="inlineStr"/>
      <c r="M6433" t="inlineStr"/>
      <c r="N6433" t="inlineStr"/>
      <c r="O6433" t="n">
        <v>-0</v>
      </c>
      <c r="P6433" t="n">
        <v>0</v>
      </c>
      <c r="Q6433" t="n">
        <v>0</v>
      </c>
      <c r="R6433" t="inlineStr"/>
      <c r="S6433" t="inlineStr"/>
      <c r="T6433" t="inlineStr"/>
      <c r="U6433" t="n">
        <v>0</v>
      </c>
      <c r="V6433" t="n">
        <v>500000000</v>
      </c>
      <c r="W6433" t="inlineStr"/>
      <c r="X6433" t="inlineStr">
        <is>
          <t>libre</t>
        </is>
      </c>
    </row>
    <row r="6434" ht="15" customHeight="1" s="1003">
      <c r="A6434" s="1019" t="inlineStr">
        <is>
          <t>Amidon</t>
        </is>
      </c>
      <c r="B6434" t="inlineStr">
        <is>
          <t>Débouchés</t>
        </is>
      </c>
      <c r="C6434" t="inlineStr">
        <is>
          <t>kt</t>
        </is>
      </c>
      <c r="D6434" t="inlineStr">
        <is>
          <t>France</t>
        </is>
      </c>
      <c r="E6434" t="inlineStr">
        <is>
          <t>2023-24</t>
        </is>
      </c>
      <c r="F6434" t="inlineStr">
        <is>
          <t>Haricot sec</t>
        </is>
      </c>
      <c r="G6434" t="inlineStr"/>
      <c r="H6434" t="inlineStr"/>
      <c r="I6434" t="inlineStr"/>
      <c r="J6434" t="inlineStr"/>
      <c r="K6434" t="inlineStr"/>
      <c r="L6434" t="inlineStr"/>
      <c r="M6434" t="inlineStr"/>
      <c r="N6434" t="inlineStr"/>
      <c r="O6434" t="n">
        <v>-0</v>
      </c>
      <c r="P6434" t="n">
        <v>0</v>
      </c>
      <c r="Q6434" t="n">
        <v>0</v>
      </c>
      <c r="R6434" t="inlineStr"/>
      <c r="S6434" t="inlineStr"/>
      <c r="T6434" t="inlineStr"/>
      <c r="U6434" t="n">
        <v>0</v>
      </c>
      <c r="V6434" t="n">
        <v>500000000</v>
      </c>
      <c r="W6434" t="inlineStr"/>
      <c r="X6434" t="inlineStr">
        <is>
          <t>libre</t>
        </is>
      </c>
    </row>
    <row r="6435" ht="15" customHeight="1" s="1003">
      <c r="A6435" s="1019" t="inlineStr">
        <is>
          <t>Protéine</t>
        </is>
      </c>
      <c r="B6435" t="inlineStr">
        <is>
          <t>Autres IAA</t>
        </is>
      </c>
      <c r="C6435" t="inlineStr">
        <is>
          <t>kt</t>
        </is>
      </c>
      <c r="D6435" t="inlineStr">
        <is>
          <t>France</t>
        </is>
      </c>
      <c r="E6435" t="inlineStr">
        <is>
          <t>2023-24</t>
        </is>
      </c>
      <c r="F6435" t="inlineStr">
        <is>
          <t>Haricot sec</t>
        </is>
      </c>
      <c r="G6435" t="inlineStr"/>
      <c r="H6435" t="inlineStr"/>
      <c r="I6435" t="inlineStr"/>
      <c r="J6435" t="inlineStr"/>
      <c r="K6435" t="inlineStr"/>
      <c r="L6435" t="inlineStr"/>
      <c r="M6435" t="inlineStr"/>
      <c r="N6435" t="inlineStr"/>
      <c r="O6435" t="n">
        <v>-0</v>
      </c>
      <c r="P6435" t="n">
        <v>0</v>
      </c>
      <c r="Q6435" t="n">
        <v>-0</v>
      </c>
      <c r="R6435" t="inlineStr"/>
      <c r="S6435" t="inlineStr"/>
      <c r="T6435" t="inlineStr"/>
      <c r="U6435" t="n">
        <v>0</v>
      </c>
      <c r="V6435" t="n">
        <v>500000000</v>
      </c>
      <c r="W6435" t="inlineStr"/>
      <c r="X6435" t="inlineStr">
        <is>
          <t>libre</t>
        </is>
      </c>
    </row>
    <row r="6436" ht="15" customHeight="1" s="1003">
      <c r="A6436" s="1019" t="inlineStr">
        <is>
          <t>Protéine</t>
        </is>
      </c>
      <c r="B6436" t="inlineStr">
        <is>
          <t>Alimentation humaine</t>
        </is>
      </c>
      <c r="C6436" t="inlineStr">
        <is>
          <t>kt</t>
        </is>
      </c>
      <c r="D6436" t="inlineStr">
        <is>
          <t>France</t>
        </is>
      </c>
      <c r="E6436" t="inlineStr">
        <is>
          <t>2023-24</t>
        </is>
      </c>
      <c r="F6436" t="inlineStr">
        <is>
          <t>Haricot sec</t>
        </is>
      </c>
      <c r="G6436" t="inlineStr"/>
      <c r="H6436" t="inlineStr"/>
      <c r="I6436" t="inlineStr"/>
      <c r="J6436" t="inlineStr"/>
      <c r="K6436" t="inlineStr"/>
      <c r="L6436" t="inlineStr"/>
      <c r="M6436" t="inlineStr"/>
      <c r="N6436" t="inlineStr"/>
      <c r="O6436" t="n">
        <v>-0</v>
      </c>
      <c r="P6436" t="n">
        <v>0</v>
      </c>
      <c r="Q6436" t="n">
        <v>0</v>
      </c>
      <c r="R6436" t="inlineStr"/>
      <c r="S6436" t="inlineStr"/>
      <c r="T6436" t="inlineStr"/>
      <c r="U6436" t="n">
        <v>0</v>
      </c>
      <c r="V6436" t="n">
        <v>500000000</v>
      </c>
      <c r="W6436" t="inlineStr"/>
      <c r="X6436" t="inlineStr">
        <is>
          <t>libre</t>
        </is>
      </c>
    </row>
    <row r="6437" ht="15" customHeight="1" s="1003">
      <c r="A6437" s="1019" t="inlineStr">
        <is>
          <t>Protéine</t>
        </is>
      </c>
      <c r="B6437" t="inlineStr">
        <is>
          <t>Usages alimentaires</t>
        </is>
      </c>
      <c r="C6437" t="inlineStr">
        <is>
          <t>kt</t>
        </is>
      </c>
      <c r="D6437" t="inlineStr">
        <is>
          <t>France</t>
        </is>
      </c>
      <c r="E6437" t="inlineStr">
        <is>
          <t>2023-24</t>
        </is>
      </c>
      <c r="F6437" t="inlineStr">
        <is>
          <t>Haricot sec</t>
        </is>
      </c>
      <c r="G6437" t="inlineStr"/>
      <c r="H6437" t="inlineStr"/>
      <c r="I6437" t="inlineStr"/>
      <c r="J6437" t="inlineStr"/>
      <c r="K6437" t="inlineStr"/>
      <c r="L6437" t="inlineStr"/>
      <c r="M6437" t="inlineStr"/>
      <c r="N6437" t="inlineStr"/>
      <c r="O6437" t="n">
        <v>-0</v>
      </c>
      <c r="P6437" t="n">
        <v>0</v>
      </c>
      <c r="Q6437" t="n">
        <v>0</v>
      </c>
      <c r="R6437" t="inlineStr"/>
      <c r="S6437" t="inlineStr"/>
      <c r="T6437" t="inlineStr"/>
      <c r="U6437" t="n">
        <v>0</v>
      </c>
      <c r="V6437" t="n">
        <v>500000000</v>
      </c>
      <c r="W6437" t="inlineStr"/>
      <c r="X6437" t="inlineStr">
        <is>
          <t>libre</t>
        </is>
      </c>
    </row>
    <row r="6438" ht="15" customHeight="1" s="1003">
      <c r="A6438" s="1019" t="inlineStr">
        <is>
          <t>Protéine</t>
        </is>
      </c>
      <c r="B6438" t="inlineStr">
        <is>
          <t>Débouchés</t>
        </is>
      </c>
      <c r="C6438" t="inlineStr">
        <is>
          <t>kt</t>
        </is>
      </c>
      <c r="D6438" t="inlineStr">
        <is>
          <t>France</t>
        </is>
      </c>
      <c r="E6438" t="inlineStr">
        <is>
          <t>2023-24</t>
        </is>
      </c>
      <c r="F6438" t="inlineStr">
        <is>
          <t>Haricot sec</t>
        </is>
      </c>
      <c r="G6438" t="inlineStr"/>
      <c r="H6438" t="inlineStr"/>
      <c r="I6438" t="inlineStr"/>
      <c r="J6438" t="inlineStr"/>
      <c r="K6438" t="inlineStr"/>
      <c r="L6438" t="inlineStr"/>
      <c r="M6438" t="inlineStr"/>
      <c r="N6438" t="inlineStr"/>
      <c r="O6438" t="n">
        <v>-0</v>
      </c>
      <c r="P6438" t="n">
        <v>0</v>
      </c>
      <c r="Q6438" t="n">
        <v>0</v>
      </c>
      <c r="R6438" t="inlineStr"/>
      <c r="S6438" t="inlineStr"/>
      <c r="T6438" t="inlineStr"/>
      <c r="U6438" t="n">
        <v>0</v>
      </c>
      <c r="V6438" t="n">
        <v>500000000</v>
      </c>
      <c r="W6438" t="inlineStr"/>
      <c r="X6438" t="inlineStr">
        <is>
          <t>libre</t>
        </is>
      </c>
    </row>
    <row r="6439" ht="15" customHeight="1" s="1003">
      <c r="A6439" s="1019" t="inlineStr">
        <is>
          <t>Fibres, lipides et sons</t>
        </is>
      </c>
      <c r="B6439" t="inlineStr">
        <is>
          <t>Autres IAA</t>
        </is>
      </c>
      <c r="C6439" t="inlineStr">
        <is>
          <t>kt</t>
        </is>
      </c>
      <c r="D6439" t="inlineStr">
        <is>
          <t>France</t>
        </is>
      </c>
      <c r="E6439" t="inlineStr">
        <is>
          <t>2023-24</t>
        </is>
      </c>
      <c r="F6439" t="inlineStr">
        <is>
          <t>Haricot sec</t>
        </is>
      </c>
      <c r="G6439" t="inlineStr"/>
      <c r="H6439" t="inlineStr"/>
      <c r="I6439" t="inlineStr"/>
      <c r="J6439" t="inlineStr"/>
      <c r="K6439" t="inlineStr"/>
      <c r="L6439" t="inlineStr"/>
      <c r="M6439" t="inlineStr"/>
      <c r="N6439" t="inlineStr"/>
      <c r="O6439" t="n">
        <v>-0</v>
      </c>
      <c r="P6439" t="n">
        <v>0</v>
      </c>
      <c r="Q6439" t="n">
        <v>-0</v>
      </c>
      <c r="R6439" t="inlineStr"/>
      <c r="S6439" t="inlineStr"/>
      <c r="T6439" t="inlineStr"/>
      <c r="U6439" t="n">
        <v>0</v>
      </c>
      <c r="V6439" t="n">
        <v>500000000</v>
      </c>
      <c r="W6439" t="inlineStr"/>
      <c r="X6439" t="inlineStr">
        <is>
          <t>libre</t>
        </is>
      </c>
    </row>
    <row r="6440" ht="15" customHeight="1" s="1003">
      <c r="A6440" s="1019" t="inlineStr">
        <is>
          <t>Fibres, lipides et sons</t>
        </is>
      </c>
      <c r="B6440" t="inlineStr">
        <is>
          <t>Alimentation humaine</t>
        </is>
      </c>
      <c r="C6440" t="inlineStr">
        <is>
          <t>kt</t>
        </is>
      </c>
      <c r="D6440" t="inlineStr">
        <is>
          <t>France</t>
        </is>
      </c>
      <c r="E6440" t="inlineStr">
        <is>
          <t>2023-24</t>
        </is>
      </c>
      <c r="F6440" t="inlineStr">
        <is>
          <t>Haricot sec</t>
        </is>
      </c>
      <c r="G6440" t="inlineStr"/>
      <c r="H6440" t="inlineStr"/>
      <c r="I6440" t="inlineStr"/>
      <c r="J6440" t="inlineStr"/>
      <c r="K6440" t="inlineStr"/>
      <c r="L6440" t="inlineStr"/>
      <c r="M6440" t="inlineStr"/>
      <c r="N6440" t="inlineStr"/>
      <c r="O6440" t="n">
        <v>-0</v>
      </c>
      <c r="P6440" t="n">
        <v>0</v>
      </c>
      <c r="Q6440" t="n">
        <v>0</v>
      </c>
      <c r="R6440" t="inlineStr"/>
      <c r="S6440" t="inlineStr"/>
      <c r="T6440" t="inlineStr"/>
      <c r="U6440" t="n">
        <v>0</v>
      </c>
      <c r="V6440" t="n">
        <v>500000000</v>
      </c>
      <c r="W6440" t="inlineStr"/>
      <c r="X6440" t="inlineStr">
        <is>
          <t>libre</t>
        </is>
      </c>
    </row>
    <row r="6441" ht="15" customHeight="1" s="1003">
      <c r="A6441" s="1019" t="inlineStr">
        <is>
          <t>Fibres, lipides et sons</t>
        </is>
      </c>
      <c r="B6441" t="inlineStr">
        <is>
          <t>Usages alimentaires</t>
        </is>
      </c>
      <c r="C6441" t="inlineStr">
        <is>
          <t>kt</t>
        </is>
      </c>
      <c r="D6441" t="inlineStr">
        <is>
          <t>France</t>
        </is>
      </c>
      <c r="E6441" t="inlineStr">
        <is>
          <t>2023-24</t>
        </is>
      </c>
      <c r="F6441" t="inlineStr">
        <is>
          <t>Haricot sec</t>
        </is>
      </c>
      <c r="G6441" t="inlineStr"/>
      <c r="H6441" t="inlineStr"/>
      <c r="I6441" t="inlineStr"/>
      <c r="J6441" t="inlineStr"/>
      <c r="K6441" t="inlineStr"/>
      <c r="L6441" t="inlineStr"/>
      <c r="M6441" t="inlineStr"/>
      <c r="N6441" t="inlineStr"/>
      <c r="O6441" t="n">
        <v>-0</v>
      </c>
      <c r="P6441" t="n">
        <v>0</v>
      </c>
      <c r="Q6441" t="n">
        <v>0</v>
      </c>
      <c r="R6441" t="inlineStr"/>
      <c r="S6441" t="inlineStr"/>
      <c r="T6441" t="inlineStr"/>
      <c r="U6441" t="n">
        <v>0</v>
      </c>
      <c r="V6441" t="n">
        <v>500000000</v>
      </c>
      <c r="W6441" t="inlineStr"/>
      <c r="X6441" t="inlineStr">
        <is>
          <t>libre</t>
        </is>
      </c>
    </row>
    <row r="6442" ht="15" customHeight="1" s="1003">
      <c r="A6442" s="1019" t="inlineStr">
        <is>
          <t>Fibres, lipides et sons</t>
        </is>
      </c>
      <c r="B6442" t="inlineStr">
        <is>
          <t>Débouchés</t>
        </is>
      </c>
      <c r="C6442" t="inlineStr">
        <is>
          <t>kt</t>
        </is>
      </c>
      <c r="D6442" t="inlineStr">
        <is>
          <t>France</t>
        </is>
      </c>
      <c r="E6442" t="inlineStr">
        <is>
          <t>2023-24</t>
        </is>
      </c>
      <c r="F6442" t="inlineStr">
        <is>
          <t>Haricot sec</t>
        </is>
      </c>
      <c r="G6442" t="inlineStr"/>
      <c r="H6442" t="inlineStr"/>
      <c r="I6442" t="inlineStr"/>
      <c r="J6442" t="inlineStr"/>
      <c r="K6442" t="inlineStr"/>
      <c r="L6442" t="inlineStr"/>
      <c r="M6442" t="inlineStr"/>
      <c r="N6442" t="inlineStr"/>
      <c r="O6442" t="n">
        <v>-0</v>
      </c>
      <c r="P6442" t="n">
        <v>0</v>
      </c>
      <c r="Q6442" t="n">
        <v>0</v>
      </c>
      <c r="R6442" t="inlineStr"/>
      <c r="S6442" t="inlineStr"/>
      <c r="T6442" t="inlineStr"/>
      <c r="U6442" t="n">
        <v>0</v>
      </c>
      <c r="V6442" t="n">
        <v>500000000</v>
      </c>
      <c r="W6442" t="inlineStr"/>
      <c r="X6442" t="inlineStr">
        <is>
          <t>libre</t>
        </is>
      </c>
    </row>
    <row r="6443" ht="15" customHeight="1" s="1003">
      <c r="A6443" s="1019" t="inlineStr">
        <is>
          <t>Farine</t>
        </is>
      </c>
      <c r="B6443" t="inlineStr">
        <is>
          <t>Autres IAA</t>
        </is>
      </c>
      <c r="C6443" t="inlineStr">
        <is>
          <t>kt</t>
        </is>
      </c>
      <c r="D6443" t="inlineStr">
        <is>
          <t>France</t>
        </is>
      </c>
      <c r="E6443" t="inlineStr">
        <is>
          <t>2023-24</t>
        </is>
      </c>
      <c r="F6443" t="inlineStr">
        <is>
          <t>Haricot sec</t>
        </is>
      </c>
      <c r="G6443" t="inlineStr"/>
      <c r="H6443" t="inlineStr"/>
      <c r="I6443" t="inlineStr"/>
      <c r="J6443" t="inlineStr"/>
      <c r="K6443" t="inlineStr"/>
      <c r="L6443" t="inlineStr"/>
      <c r="M6443" t="inlineStr"/>
      <c r="N6443" t="inlineStr"/>
      <c r="O6443" t="n">
        <v>-0</v>
      </c>
      <c r="P6443" t="n">
        <v>0</v>
      </c>
      <c r="Q6443" t="n">
        <v>-0</v>
      </c>
      <c r="R6443" t="inlineStr"/>
      <c r="S6443" t="inlineStr"/>
      <c r="T6443" t="inlineStr"/>
      <c r="U6443" t="n">
        <v>0</v>
      </c>
      <c r="V6443" t="n">
        <v>500000000</v>
      </c>
      <c r="W6443" t="inlineStr"/>
      <c r="X6443" t="inlineStr">
        <is>
          <t>libre</t>
        </is>
      </c>
    </row>
    <row r="6444" ht="15" customHeight="1" s="1003">
      <c r="A6444" s="1019" t="inlineStr">
        <is>
          <t>Farine</t>
        </is>
      </c>
      <c r="B6444" t="inlineStr">
        <is>
          <t>Alimentation humaine</t>
        </is>
      </c>
      <c r="C6444" t="inlineStr">
        <is>
          <t>kt</t>
        </is>
      </c>
      <c r="D6444" t="inlineStr">
        <is>
          <t>France</t>
        </is>
      </c>
      <c r="E6444" t="inlineStr">
        <is>
          <t>2023-24</t>
        </is>
      </c>
      <c r="F6444" t="inlineStr">
        <is>
          <t>Haricot sec</t>
        </is>
      </c>
      <c r="G6444" t="inlineStr"/>
      <c r="H6444" t="inlineStr"/>
      <c r="I6444" t="inlineStr"/>
      <c r="J6444" t="inlineStr"/>
      <c r="K6444" t="inlineStr"/>
      <c r="L6444" t="inlineStr"/>
      <c r="M6444" t="inlineStr"/>
      <c r="N6444" t="inlineStr"/>
      <c r="O6444" t="n">
        <v>-0</v>
      </c>
      <c r="P6444" t="n">
        <v>0</v>
      </c>
      <c r="Q6444" t="n">
        <v>0</v>
      </c>
      <c r="R6444" t="inlineStr"/>
      <c r="S6444" t="inlineStr"/>
      <c r="T6444" t="inlineStr"/>
      <c r="U6444" t="n">
        <v>0</v>
      </c>
      <c r="V6444" t="n">
        <v>500000000</v>
      </c>
      <c r="W6444" t="inlineStr"/>
      <c r="X6444" t="inlineStr">
        <is>
          <t>libre</t>
        </is>
      </c>
    </row>
    <row r="6445" ht="15" customHeight="1" s="1003">
      <c r="A6445" s="1019" t="inlineStr">
        <is>
          <t>Farine</t>
        </is>
      </c>
      <c r="B6445" t="inlineStr">
        <is>
          <t>Usages alimentaires</t>
        </is>
      </c>
      <c r="C6445" t="inlineStr">
        <is>
          <t>kt</t>
        </is>
      </c>
      <c r="D6445" t="inlineStr">
        <is>
          <t>France</t>
        </is>
      </c>
      <c r="E6445" t="inlineStr">
        <is>
          <t>2023-24</t>
        </is>
      </c>
      <c r="F6445" t="inlineStr">
        <is>
          <t>Haricot sec</t>
        </is>
      </c>
      <c r="G6445" t="inlineStr"/>
      <c r="H6445" t="inlineStr"/>
      <c r="I6445" t="inlineStr"/>
      <c r="J6445" t="inlineStr"/>
      <c r="K6445" t="inlineStr"/>
      <c r="L6445" t="inlineStr"/>
      <c r="M6445" t="inlineStr"/>
      <c r="N6445" t="inlineStr"/>
      <c r="O6445" t="n">
        <v>-0</v>
      </c>
      <c r="P6445" t="n">
        <v>0</v>
      </c>
      <c r="Q6445" t="n">
        <v>0</v>
      </c>
      <c r="R6445" t="inlineStr"/>
      <c r="S6445" t="inlineStr"/>
      <c r="T6445" t="inlineStr"/>
      <c r="U6445" t="n">
        <v>0</v>
      </c>
      <c r="V6445" t="n">
        <v>500000000</v>
      </c>
      <c r="W6445" t="inlineStr"/>
      <c r="X6445" t="inlineStr">
        <is>
          <t>libre</t>
        </is>
      </c>
    </row>
    <row r="6446" ht="15" customHeight="1" s="1003">
      <c r="A6446" s="1019" t="inlineStr">
        <is>
          <t>Farine</t>
        </is>
      </c>
      <c r="B6446" t="inlineStr">
        <is>
          <t>Débouchés</t>
        </is>
      </c>
      <c r="C6446" t="inlineStr">
        <is>
          <t>kt</t>
        </is>
      </c>
      <c r="D6446" t="inlineStr">
        <is>
          <t>France</t>
        </is>
      </c>
      <c r="E6446" t="inlineStr">
        <is>
          <t>2023-24</t>
        </is>
      </c>
      <c r="F6446" t="inlineStr">
        <is>
          <t>Haricot sec</t>
        </is>
      </c>
      <c r="G6446" t="inlineStr"/>
      <c r="H6446" t="inlineStr"/>
      <c r="I6446" t="inlineStr"/>
      <c r="J6446" t="inlineStr"/>
      <c r="K6446" t="inlineStr"/>
      <c r="L6446" t="inlineStr"/>
      <c r="M6446" t="inlineStr"/>
      <c r="N6446" t="inlineStr"/>
      <c r="O6446" t="n">
        <v>-0</v>
      </c>
      <c r="P6446" t="n">
        <v>0</v>
      </c>
      <c r="Q6446" t="n">
        <v>0</v>
      </c>
      <c r="R6446" t="inlineStr"/>
      <c r="S6446" t="inlineStr"/>
      <c r="T6446" t="inlineStr"/>
      <c r="U6446" t="n">
        <v>0</v>
      </c>
      <c r="V6446" t="n">
        <v>500000000</v>
      </c>
      <c r="W6446" t="inlineStr"/>
      <c r="X6446" t="inlineStr">
        <is>
          <t>libre</t>
        </is>
      </c>
    </row>
    <row r="6447" ht="15" customHeight="1" s="1003">
      <c r="A6447" s="1019" t="inlineStr">
        <is>
          <t>Sons</t>
        </is>
      </c>
      <c r="B6447" t="inlineStr">
        <is>
          <t>Alimentation animale</t>
        </is>
      </c>
      <c r="C6447" t="inlineStr">
        <is>
          <t>kt</t>
        </is>
      </c>
      <c r="D6447" t="inlineStr">
        <is>
          <t>France</t>
        </is>
      </c>
      <c r="E6447" t="inlineStr">
        <is>
          <t>2023-24</t>
        </is>
      </c>
      <c r="F6447" t="inlineStr">
        <is>
          <t>Haricot sec</t>
        </is>
      </c>
      <c r="G6447" t="inlineStr"/>
      <c r="H6447" t="inlineStr"/>
      <c r="I6447" t="inlineStr"/>
      <c r="J6447" t="inlineStr"/>
      <c r="K6447" t="inlineStr"/>
      <c r="L6447" t="inlineStr"/>
      <c r="M6447" t="inlineStr"/>
      <c r="N6447" t="inlineStr"/>
      <c r="O6447" t="n">
        <v>-0</v>
      </c>
      <c r="P6447" t="n">
        <v>0</v>
      </c>
      <c r="Q6447" t="n">
        <v>0</v>
      </c>
      <c r="R6447" t="inlineStr"/>
      <c r="S6447" t="inlineStr"/>
      <c r="T6447" t="inlineStr"/>
      <c r="U6447" t="n">
        <v>0</v>
      </c>
      <c r="V6447" t="n">
        <v>500000000</v>
      </c>
      <c r="W6447" t="inlineStr"/>
      <c r="X6447" t="inlineStr">
        <is>
          <t>libre</t>
        </is>
      </c>
    </row>
    <row r="6448" ht="15" customHeight="1" s="1003">
      <c r="A6448" s="1019" t="inlineStr">
        <is>
          <t>Sons</t>
        </is>
      </c>
      <c r="B6448" t="inlineStr">
        <is>
          <t>Usages alimentaires</t>
        </is>
      </c>
      <c r="C6448" t="inlineStr">
        <is>
          <t>kt</t>
        </is>
      </c>
      <c r="D6448" t="inlineStr">
        <is>
          <t>France</t>
        </is>
      </c>
      <c r="E6448" t="inlineStr">
        <is>
          <t>2023-24</t>
        </is>
      </c>
      <c r="F6448" t="inlineStr">
        <is>
          <t>Haricot sec</t>
        </is>
      </c>
      <c r="G6448" t="inlineStr"/>
      <c r="H6448" t="inlineStr"/>
      <c r="I6448" t="inlineStr"/>
      <c r="J6448" t="inlineStr"/>
      <c r="K6448" t="inlineStr"/>
      <c r="L6448" t="inlineStr"/>
      <c r="M6448" t="inlineStr"/>
      <c r="N6448" t="inlineStr"/>
      <c r="O6448" t="n">
        <v>-0</v>
      </c>
      <c r="P6448" t="n">
        <v>0</v>
      </c>
      <c r="Q6448" t="n">
        <v>0</v>
      </c>
      <c r="R6448" t="inlineStr"/>
      <c r="S6448" t="inlineStr"/>
      <c r="T6448" t="inlineStr"/>
      <c r="U6448" t="n">
        <v>0</v>
      </c>
      <c r="V6448" t="n">
        <v>500000000</v>
      </c>
      <c r="W6448" t="inlineStr"/>
      <c r="X6448" t="inlineStr">
        <is>
          <t>libre</t>
        </is>
      </c>
    </row>
    <row r="6449" ht="15" customHeight="1" s="1003">
      <c r="A6449" s="1019" t="inlineStr">
        <is>
          <t>Sons</t>
        </is>
      </c>
      <c r="B6449" t="inlineStr">
        <is>
          <t>Débouchés</t>
        </is>
      </c>
      <c r="C6449" t="inlineStr">
        <is>
          <t>kt</t>
        </is>
      </c>
      <c r="D6449" t="inlineStr">
        <is>
          <t>France</t>
        </is>
      </c>
      <c r="E6449" t="inlineStr">
        <is>
          <t>2023-24</t>
        </is>
      </c>
      <c r="F6449" t="inlineStr">
        <is>
          <t>Haricot sec</t>
        </is>
      </c>
      <c r="G6449" t="inlineStr"/>
      <c r="H6449" t="inlineStr"/>
      <c r="I6449" t="inlineStr"/>
      <c r="J6449" t="inlineStr"/>
      <c r="K6449" t="inlineStr"/>
      <c r="L6449" t="inlineStr"/>
      <c r="M6449" t="inlineStr"/>
      <c r="N6449" t="inlineStr"/>
      <c r="O6449" t="n">
        <v>-0</v>
      </c>
      <c r="P6449" t="n">
        <v>0</v>
      </c>
      <c r="Q6449" t="n">
        <v>0</v>
      </c>
      <c r="R6449" t="inlineStr"/>
      <c r="S6449" t="inlineStr"/>
      <c r="T6449" t="inlineStr"/>
      <c r="U6449" t="n">
        <v>0</v>
      </c>
      <c r="V6449" t="n">
        <v>500000000</v>
      </c>
      <c r="W6449" t="inlineStr"/>
      <c r="X6449" t="inlineStr">
        <is>
          <t>libre</t>
        </is>
      </c>
    </row>
    <row r="6450" ht="15" customHeight="1" s="1003">
      <c r="A6450" s="1019" t="inlineStr">
        <is>
          <t>Sons</t>
        </is>
      </c>
      <c r="B6450" t="inlineStr">
        <is>
          <t>FAB</t>
        </is>
      </c>
      <c r="C6450" t="inlineStr">
        <is>
          <t>kt</t>
        </is>
      </c>
      <c r="D6450" t="inlineStr">
        <is>
          <t>France</t>
        </is>
      </c>
      <c r="E6450" t="inlineStr">
        <is>
          <t>2023-24</t>
        </is>
      </c>
      <c r="F6450" t="inlineStr">
        <is>
          <t>Haricot sec</t>
        </is>
      </c>
      <c r="G6450" t="inlineStr"/>
      <c r="H6450" t="inlineStr"/>
      <c r="I6450" t="inlineStr"/>
      <c r="J6450" t="inlineStr"/>
      <c r="K6450" t="inlineStr"/>
      <c r="L6450" t="inlineStr"/>
      <c r="M6450" t="inlineStr"/>
      <c r="N6450" t="inlineStr"/>
      <c r="O6450" t="n">
        <v>-0</v>
      </c>
      <c r="P6450" t="n">
        <v>0</v>
      </c>
      <c r="Q6450" t="n">
        <v>-0</v>
      </c>
      <c r="R6450" t="inlineStr"/>
      <c r="S6450" t="inlineStr"/>
      <c r="T6450" t="inlineStr"/>
      <c r="U6450" t="n">
        <v>0</v>
      </c>
      <c r="V6450" t="n">
        <v>500000000</v>
      </c>
      <c r="W6450" t="inlineStr"/>
      <c r="X6450" t="inlineStr">
        <is>
          <t>libre</t>
        </is>
      </c>
    </row>
    <row r="6451" ht="15" customHeight="1" s="1003">
      <c r="A6451" s="1019" t="inlineStr">
        <is>
          <t>Sons</t>
        </is>
      </c>
      <c r="B6451" t="inlineStr">
        <is>
          <t>FAF</t>
        </is>
      </c>
      <c r="C6451" t="inlineStr">
        <is>
          <t>kt</t>
        </is>
      </c>
      <c r="D6451" t="inlineStr">
        <is>
          <t>France</t>
        </is>
      </c>
      <c r="E6451" t="inlineStr">
        <is>
          <t>2023-24</t>
        </is>
      </c>
      <c r="F6451" t="inlineStr">
        <is>
          <t>Haricot sec</t>
        </is>
      </c>
      <c r="G6451" t="inlineStr"/>
      <c r="H6451" t="inlineStr"/>
      <c r="I6451" t="inlineStr"/>
      <c r="J6451" t="inlineStr"/>
      <c r="K6451" t="inlineStr"/>
      <c r="L6451" t="inlineStr"/>
      <c r="M6451" t="inlineStr"/>
      <c r="N6451" t="inlineStr"/>
      <c r="O6451" t="n">
        <v>-0</v>
      </c>
      <c r="P6451" t="n">
        <v>0</v>
      </c>
      <c r="Q6451" t="n">
        <v>-0</v>
      </c>
      <c r="R6451" t="inlineStr"/>
      <c r="S6451" t="inlineStr"/>
      <c r="T6451" t="inlineStr"/>
      <c r="U6451" t="n">
        <v>0</v>
      </c>
      <c r="V6451" t="n">
        <v>500000000</v>
      </c>
      <c r="W6451" t="inlineStr"/>
      <c r="X6451" t="inlineStr">
        <is>
          <t>libre</t>
        </is>
      </c>
    </row>
    <row r="6452" ht="15" customHeight="1" s="1003">
      <c r="A6452" s="1019" t="inlineStr">
        <is>
          <t>Sons</t>
        </is>
      </c>
      <c r="B6452" t="inlineStr">
        <is>
          <t>Direct élevage</t>
        </is>
      </c>
      <c r="C6452" t="inlineStr">
        <is>
          <t>kt</t>
        </is>
      </c>
      <c r="D6452" t="inlineStr">
        <is>
          <t>France</t>
        </is>
      </c>
      <c r="E6452" t="inlineStr">
        <is>
          <t>2023-24</t>
        </is>
      </c>
      <c r="F6452" t="inlineStr">
        <is>
          <t>Haricot sec</t>
        </is>
      </c>
      <c r="G6452" t="inlineStr"/>
      <c r="H6452" t="inlineStr"/>
      <c r="I6452" t="inlineStr"/>
      <c r="J6452" t="inlineStr"/>
      <c r="K6452" t="inlineStr"/>
      <c r="L6452" t="inlineStr"/>
      <c r="M6452" t="inlineStr"/>
      <c r="N6452" t="inlineStr"/>
      <c r="O6452" t="n">
        <v>-0</v>
      </c>
      <c r="P6452" t="n">
        <v>0</v>
      </c>
      <c r="Q6452" t="n">
        <v>-0</v>
      </c>
      <c r="R6452" t="inlineStr"/>
      <c r="S6452" t="inlineStr"/>
      <c r="T6452" t="inlineStr"/>
      <c r="U6452" t="n">
        <v>0</v>
      </c>
      <c r="V6452" t="n">
        <v>500000000</v>
      </c>
      <c r="W6452" t="inlineStr"/>
      <c r="X6452" t="inlineStr">
        <is>
          <t>libre</t>
        </is>
      </c>
    </row>
    <row r="6453" ht="15" customHeight="1" s="1003">
      <c r="A6453" s="1019" t="inlineStr">
        <is>
          <t>Sons</t>
        </is>
      </c>
      <c r="B6453" t="inlineStr">
        <is>
          <t>Petfood</t>
        </is>
      </c>
      <c r="C6453" t="inlineStr">
        <is>
          <t>kt</t>
        </is>
      </c>
      <c r="D6453" t="inlineStr">
        <is>
          <t>France</t>
        </is>
      </c>
      <c r="E6453" t="inlineStr">
        <is>
          <t>2023-24</t>
        </is>
      </c>
      <c r="F6453" t="inlineStr">
        <is>
          <t>Haricot sec</t>
        </is>
      </c>
      <c r="G6453" t="inlineStr"/>
      <c r="H6453" t="inlineStr"/>
      <c r="I6453" t="inlineStr"/>
      <c r="J6453" t="inlineStr"/>
      <c r="K6453" t="inlineStr"/>
      <c r="L6453" t="inlineStr"/>
      <c r="M6453" t="inlineStr"/>
      <c r="N6453" t="inlineStr"/>
      <c r="O6453" t="n">
        <v>-0</v>
      </c>
      <c r="P6453" t="n">
        <v>0</v>
      </c>
      <c r="Q6453" t="n">
        <v>-0</v>
      </c>
      <c r="R6453" t="inlineStr"/>
      <c r="S6453" t="inlineStr"/>
      <c r="T6453" t="inlineStr"/>
      <c r="U6453" t="n">
        <v>0</v>
      </c>
      <c r="V6453" t="n">
        <v>500000000</v>
      </c>
      <c r="W6453" t="inlineStr"/>
      <c r="X6453" t="inlineStr">
        <is>
          <t>libre</t>
        </is>
      </c>
    </row>
    <row r="6454" ht="15" customHeight="1" s="1003">
      <c r="A6454" s="1019" t="inlineStr">
        <is>
          <t>Sons</t>
        </is>
      </c>
      <c r="B6454" t="inlineStr">
        <is>
          <t>Alimentation animale rente</t>
        </is>
      </c>
      <c r="C6454" t="inlineStr">
        <is>
          <t>kt</t>
        </is>
      </c>
      <c r="D6454" t="inlineStr">
        <is>
          <t>France</t>
        </is>
      </c>
      <c r="E6454" t="inlineStr">
        <is>
          <t>2023-24</t>
        </is>
      </c>
      <c r="F6454" t="inlineStr">
        <is>
          <t>Haricot sec</t>
        </is>
      </c>
      <c r="G6454" t="inlineStr"/>
      <c r="H6454" t="inlineStr"/>
      <c r="I6454" t="inlineStr"/>
      <c r="J6454" t="inlineStr"/>
      <c r="K6454" t="inlineStr"/>
      <c r="L6454" t="inlineStr"/>
      <c r="M6454" t="inlineStr"/>
      <c r="N6454" t="inlineStr"/>
      <c r="O6454" t="n">
        <v>-0</v>
      </c>
      <c r="P6454" t="n">
        <v>0</v>
      </c>
      <c r="Q6454" t="n">
        <v>0</v>
      </c>
      <c r="R6454" t="inlineStr"/>
      <c r="S6454" t="inlineStr"/>
      <c r="T6454" t="inlineStr"/>
      <c r="U6454" t="n">
        <v>0</v>
      </c>
      <c r="V6454" t="n">
        <v>500000000</v>
      </c>
      <c r="W6454" t="inlineStr"/>
      <c r="X6454" t="inlineStr">
        <is>
          <t>libre</t>
        </is>
      </c>
    </row>
    <row r="6455" ht="15" customHeight="1" s="1003">
      <c r="A6455" s="1019" t="inlineStr">
        <is>
          <t>Sons</t>
        </is>
      </c>
      <c r="B6455" t="inlineStr">
        <is>
          <t>Hors FAB</t>
        </is>
      </c>
      <c r="C6455" t="inlineStr">
        <is>
          <t>kt</t>
        </is>
      </c>
      <c r="D6455" t="inlineStr">
        <is>
          <t>France</t>
        </is>
      </c>
      <c r="E6455" t="inlineStr">
        <is>
          <t>2023-24</t>
        </is>
      </c>
      <c r="F6455" t="inlineStr">
        <is>
          <t>Haricot sec</t>
        </is>
      </c>
      <c r="G6455" t="inlineStr"/>
      <c r="H6455" t="inlineStr"/>
      <c r="I6455" t="inlineStr"/>
      <c r="J6455" t="inlineStr"/>
      <c r="K6455" t="inlineStr"/>
      <c r="L6455" t="inlineStr"/>
      <c r="M6455" t="inlineStr"/>
      <c r="N6455" t="inlineStr"/>
      <c r="O6455" t="n">
        <v>-0</v>
      </c>
      <c r="P6455" t="n">
        <v>0</v>
      </c>
      <c r="Q6455" t="n">
        <v>0</v>
      </c>
      <c r="R6455" t="inlineStr"/>
      <c r="S6455" t="inlineStr"/>
      <c r="T6455" t="inlineStr"/>
      <c r="U6455" t="n">
        <v>0</v>
      </c>
      <c r="V6455" t="n">
        <v>500000000</v>
      </c>
      <c r="W6455" t="inlineStr"/>
      <c r="X6455" t="inlineStr">
        <is>
          <t>libre</t>
        </is>
      </c>
    </row>
    <row r="6456" ht="15" customHeight="1" s="1003">
      <c r="A6456" s="1019" t="inlineStr">
        <is>
          <t>MPV</t>
        </is>
      </c>
      <c r="B6456" t="inlineStr">
        <is>
          <t>Autres IAA</t>
        </is>
      </c>
      <c r="C6456" t="inlineStr">
        <is>
          <t>kt</t>
        </is>
      </c>
      <c r="D6456" t="inlineStr">
        <is>
          <t>France</t>
        </is>
      </c>
      <c r="E6456" t="inlineStr">
        <is>
          <t>2023-24</t>
        </is>
      </c>
      <c r="F6456" t="inlineStr">
        <is>
          <t>Haricot sec</t>
        </is>
      </c>
      <c r="G6456" t="inlineStr"/>
      <c r="H6456" t="inlineStr"/>
      <c r="I6456" t="inlineStr"/>
      <c r="J6456" t="inlineStr"/>
      <c r="K6456" t="inlineStr"/>
      <c r="L6456" t="inlineStr"/>
      <c r="M6456" t="inlineStr"/>
      <c r="N6456" t="inlineStr"/>
      <c r="O6456" t="n">
        <v>-0</v>
      </c>
      <c r="P6456" t="n">
        <v>0</v>
      </c>
      <c r="Q6456" t="n">
        <v>-0</v>
      </c>
      <c r="R6456" t="inlineStr"/>
      <c r="S6456" t="inlineStr"/>
      <c r="T6456" t="inlineStr"/>
      <c r="U6456" t="n">
        <v>0</v>
      </c>
      <c r="V6456" t="n">
        <v>500000000</v>
      </c>
      <c r="W6456" t="inlineStr"/>
      <c r="X6456" t="inlineStr">
        <is>
          <t>libre</t>
        </is>
      </c>
    </row>
    <row r="6457" ht="15" customHeight="1" s="1003">
      <c r="A6457" s="1019" t="inlineStr">
        <is>
          <t>MPV</t>
        </is>
      </c>
      <c r="B6457" t="inlineStr">
        <is>
          <t>Alimentation humaine</t>
        </is>
      </c>
      <c r="C6457" t="inlineStr">
        <is>
          <t>kt</t>
        </is>
      </c>
      <c r="D6457" t="inlineStr">
        <is>
          <t>France</t>
        </is>
      </c>
      <c r="E6457" t="inlineStr">
        <is>
          <t>2023-24</t>
        </is>
      </c>
      <c r="F6457" t="inlineStr">
        <is>
          <t>Haricot sec</t>
        </is>
      </c>
      <c r="G6457" t="inlineStr"/>
      <c r="H6457" t="inlineStr"/>
      <c r="I6457" t="inlineStr"/>
      <c r="J6457" t="inlineStr"/>
      <c r="K6457" t="inlineStr"/>
      <c r="L6457" t="inlineStr"/>
      <c r="M6457" t="inlineStr"/>
      <c r="N6457" t="inlineStr"/>
      <c r="O6457" t="n">
        <v>-0</v>
      </c>
      <c r="P6457" t="n">
        <v>0</v>
      </c>
      <c r="Q6457" t="n">
        <v>0</v>
      </c>
      <c r="R6457" t="inlineStr"/>
      <c r="S6457" t="inlineStr"/>
      <c r="T6457" t="inlineStr"/>
      <c r="U6457" t="n">
        <v>0</v>
      </c>
      <c r="V6457" t="n">
        <v>500000000</v>
      </c>
      <c r="W6457" t="inlineStr"/>
      <c r="X6457" t="inlineStr">
        <is>
          <t>libre</t>
        </is>
      </c>
    </row>
    <row r="6458" ht="15" customHeight="1" s="1003">
      <c r="A6458" s="1019" t="inlineStr">
        <is>
          <t>MPV</t>
        </is>
      </c>
      <c r="B6458" t="inlineStr">
        <is>
          <t>Usages alimentaires</t>
        </is>
      </c>
      <c r="C6458" t="inlineStr">
        <is>
          <t>kt</t>
        </is>
      </c>
      <c r="D6458" t="inlineStr">
        <is>
          <t>France</t>
        </is>
      </c>
      <c r="E6458" t="inlineStr">
        <is>
          <t>2023-24</t>
        </is>
      </c>
      <c r="F6458" t="inlineStr">
        <is>
          <t>Haricot sec</t>
        </is>
      </c>
      <c r="G6458" t="inlineStr"/>
      <c r="H6458" t="inlineStr"/>
      <c r="I6458" t="inlineStr"/>
      <c r="J6458" t="inlineStr"/>
      <c r="K6458" t="inlineStr"/>
      <c r="L6458" t="inlineStr"/>
      <c r="M6458" t="inlineStr"/>
      <c r="N6458" t="inlineStr"/>
      <c r="O6458" t="n">
        <v>-0</v>
      </c>
      <c r="P6458" t="n">
        <v>0</v>
      </c>
      <c r="Q6458" t="n">
        <v>0</v>
      </c>
      <c r="R6458" t="inlineStr"/>
      <c r="S6458" t="inlineStr"/>
      <c r="T6458" t="inlineStr"/>
      <c r="U6458" t="n">
        <v>0</v>
      </c>
      <c r="V6458" t="n">
        <v>500000000</v>
      </c>
      <c r="W6458" t="inlineStr"/>
      <c r="X6458" t="inlineStr">
        <is>
          <t>libre</t>
        </is>
      </c>
    </row>
    <row r="6459" ht="15" customHeight="1" s="1003">
      <c r="A6459" s="1019" t="inlineStr">
        <is>
          <t>MPV</t>
        </is>
      </c>
      <c r="B6459" t="inlineStr">
        <is>
          <t>Débouchés</t>
        </is>
      </c>
      <c r="C6459" t="inlineStr">
        <is>
          <t>kt</t>
        </is>
      </c>
      <c r="D6459" t="inlineStr">
        <is>
          <t>France</t>
        </is>
      </c>
      <c r="E6459" t="inlineStr">
        <is>
          <t>2023-24</t>
        </is>
      </c>
      <c r="F6459" t="inlineStr">
        <is>
          <t>Haricot sec</t>
        </is>
      </c>
      <c r="G6459" t="inlineStr"/>
      <c r="H6459" t="inlineStr"/>
      <c r="I6459" t="inlineStr"/>
      <c r="J6459" t="inlineStr"/>
      <c r="K6459" t="inlineStr"/>
      <c r="L6459" t="inlineStr"/>
      <c r="M6459" t="inlineStr"/>
      <c r="N6459" t="inlineStr"/>
      <c r="O6459" t="n">
        <v>-0</v>
      </c>
      <c r="P6459" t="n">
        <v>0</v>
      </c>
      <c r="Q6459" t="n">
        <v>0</v>
      </c>
      <c r="R6459" t="inlineStr"/>
      <c r="S6459" t="inlineStr"/>
      <c r="T6459" t="inlineStr"/>
      <c r="U6459" t="n">
        <v>0</v>
      </c>
      <c r="V6459" t="n">
        <v>500000000</v>
      </c>
      <c r="W6459" t="inlineStr"/>
      <c r="X6459" t="inlineStr">
        <is>
          <t>libre</t>
        </is>
      </c>
    </row>
    <row r="6460" ht="15" customHeight="1" s="1003">
      <c r="A6460" s="1019" t="inlineStr">
        <is>
          <t>Amidon, fibres, lipides et sons</t>
        </is>
      </c>
      <c r="B6460" t="inlineStr">
        <is>
          <t>Autres IAA</t>
        </is>
      </c>
      <c r="C6460" t="inlineStr">
        <is>
          <t>kt</t>
        </is>
      </c>
      <c r="D6460" t="inlineStr">
        <is>
          <t>France</t>
        </is>
      </c>
      <c r="E6460" t="inlineStr">
        <is>
          <t>2023-24</t>
        </is>
      </c>
      <c r="F6460" t="inlineStr">
        <is>
          <t>Haricot sec</t>
        </is>
      </c>
      <c r="G6460" t="inlineStr"/>
      <c r="H6460" t="inlineStr"/>
      <c r="I6460" t="inlineStr"/>
      <c r="J6460" t="inlineStr"/>
      <c r="K6460" t="inlineStr"/>
      <c r="L6460" t="inlineStr"/>
      <c r="M6460" t="inlineStr"/>
      <c r="N6460" t="inlineStr"/>
      <c r="O6460" t="n">
        <v>-0</v>
      </c>
      <c r="P6460" t="n">
        <v>0</v>
      </c>
      <c r="Q6460" t="n">
        <v>-0</v>
      </c>
      <c r="R6460" t="inlineStr"/>
      <c r="S6460" t="inlineStr"/>
      <c r="T6460" t="inlineStr"/>
      <c r="U6460" t="n">
        <v>0</v>
      </c>
      <c r="V6460" t="n">
        <v>500000000</v>
      </c>
      <c r="W6460" t="inlineStr"/>
      <c r="X6460" t="inlineStr">
        <is>
          <t>libre</t>
        </is>
      </c>
    </row>
    <row r="6461" ht="15" customHeight="1" s="1003">
      <c r="A6461" s="1019" t="inlineStr">
        <is>
          <t>Amidon, fibres, lipides et sons</t>
        </is>
      </c>
      <c r="B6461" t="inlineStr">
        <is>
          <t>Alimentation humaine</t>
        </is>
      </c>
      <c r="C6461" t="inlineStr">
        <is>
          <t>kt</t>
        </is>
      </c>
      <c r="D6461" t="inlineStr">
        <is>
          <t>France</t>
        </is>
      </c>
      <c r="E6461" t="inlineStr">
        <is>
          <t>2023-24</t>
        </is>
      </c>
      <c r="F6461" t="inlineStr">
        <is>
          <t>Haricot sec</t>
        </is>
      </c>
      <c r="G6461" t="inlineStr"/>
      <c r="H6461" t="inlineStr"/>
      <c r="I6461" t="inlineStr"/>
      <c r="J6461" t="inlineStr"/>
      <c r="K6461" t="inlineStr"/>
      <c r="L6461" t="inlineStr"/>
      <c r="M6461" t="inlineStr"/>
      <c r="N6461" t="inlineStr"/>
      <c r="O6461" t="n">
        <v>-0</v>
      </c>
      <c r="P6461" t="n">
        <v>0</v>
      </c>
      <c r="Q6461" t="n">
        <v>0</v>
      </c>
      <c r="R6461" t="inlineStr"/>
      <c r="S6461" t="inlineStr"/>
      <c r="T6461" t="inlineStr"/>
      <c r="U6461" t="n">
        <v>0</v>
      </c>
      <c r="V6461" t="n">
        <v>500000000</v>
      </c>
      <c r="W6461" t="inlineStr"/>
      <c r="X6461" t="inlineStr">
        <is>
          <t>libre</t>
        </is>
      </c>
    </row>
    <row r="6462" ht="15" customHeight="1" s="1003">
      <c r="A6462" s="1019" t="inlineStr">
        <is>
          <t>Amidon, fibres, lipides et sons</t>
        </is>
      </c>
      <c r="B6462" t="inlineStr">
        <is>
          <t>Usages alimentaires</t>
        </is>
      </c>
      <c r="C6462" t="inlineStr">
        <is>
          <t>kt</t>
        </is>
      </c>
      <c r="D6462" t="inlineStr">
        <is>
          <t>France</t>
        </is>
      </c>
      <c r="E6462" t="inlineStr">
        <is>
          <t>2023-24</t>
        </is>
      </c>
      <c r="F6462" t="inlineStr">
        <is>
          <t>Haricot sec</t>
        </is>
      </c>
      <c r="G6462" t="inlineStr"/>
      <c r="H6462" t="inlineStr"/>
      <c r="I6462" t="inlineStr"/>
      <c r="J6462" t="inlineStr"/>
      <c r="K6462" t="inlineStr"/>
      <c r="L6462" t="inlineStr"/>
      <c r="M6462" t="inlineStr"/>
      <c r="N6462" t="inlineStr"/>
      <c r="O6462" t="n">
        <v>-0</v>
      </c>
      <c r="P6462" t="n">
        <v>0</v>
      </c>
      <c r="Q6462" t="n">
        <v>0</v>
      </c>
      <c r="R6462" t="inlineStr"/>
      <c r="S6462" t="inlineStr"/>
      <c r="T6462" t="inlineStr"/>
      <c r="U6462" t="n">
        <v>0</v>
      </c>
      <c r="V6462" t="n">
        <v>500000000</v>
      </c>
      <c r="W6462" t="inlineStr"/>
      <c r="X6462" t="inlineStr">
        <is>
          <t>libre</t>
        </is>
      </c>
    </row>
    <row r="6463" ht="15" customHeight="1" s="1003">
      <c r="A6463" s="1019" t="inlineStr">
        <is>
          <t>Amidon, fibres, lipides et sons</t>
        </is>
      </c>
      <c r="B6463" t="inlineStr">
        <is>
          <t>Débouchés</t>
        </is>
      </c>
      <c r="C6463" t="inlineStr">
        <is>
          <t>kt</t>
        </is>
      </c>
      <c r="D6463" t="inlineStr">
        <is>
          <t>France</t>
        </is>
      </c>
      <c r="E6463" t="inlineStr">
        <is>
          <t>2023-24</t>
        </is>
      </c>
      <c r="F6463" t="inlineStr">
        <is>
          <t>Haricot sec</t>
        </is>
      </c>
      <c r="G6463" t="inlineStr"/>
      <c r="H6463" t="inlineStr"/>
      <c r="I6463" t="inlineStr"/>
      <c r="J6463" t="inlineStr"/>
      <c r="K6463" t="inlineStr"/>
      <c r="L6463" t="inlineStr"/>
      <c r="M6463" t="inlineStr"/>
      <c r="N6463" t="inlineStr"/>
      <c r="O6463" t="n">
        <v>-0</v>
      </c>
      <c r="P6463" t="n">
        <v>0</v>
      </c>
      <c r="Q6463" t="n">
        <v>0</v>
      </c>
      <c r="R6463" t="inlineStr"/>
      <c r="S6463" t="inlineStr"/>
      <c r="T6463" t="inlineStr"/>
      <c r="U6463" t="n">
        <v>0</v>
      </c>
      <c r="V6463" t="n">
        <v>500000000</v>
      </c>
      <c r="W6463" t="inlineStr"/>
      <c r="X6463" t="inlineStr">
        <is>
          <t>libre</t>
        </is>
      </c>
    </row>
    <row r="6464" ht="15" customHeight="1" s="1003">
      <c r="A6464" s="1019" t="inlineStr">
        <is>
          <t>Récolte</t>
        </is>
      </c>
      <c r="B6464" t="inlineStr">
        <is>
          <t>Olives</t>
        </is>
      </c>
      <c r="C6464" t="inlineStr">
        <is>
          <t>kt</t>
        </is>
      </c>
      <c r="D6464" t="inlineStr">
        <is>
          <t>France</t>
        </is>
      </c>
      <c r="E6464" t="inlineStr">
        <is>
          <t>2023-24</t>
        </is>
      </c>
      <c r="F6464" t="inlineStr">
        <is>
          <t>Haricot sec</t>
        </is>
      </c>
      <c r="G6464" t="inlineStr"/>
      <c r="H6464" t="inlineStr"/>
      <c r="I6464" t="inlineStr"/>
      <c r="J6464" t="inlineStr"/>
      <c r="K6464" t="inlineStr"/>
      <c r="L6464" t="inlineStr"/>
      <c r="M6464" t="inlineStr"/>
      <c r="N6464" t="inlineStr"/>
      <c r="O6464" t="n">
        <v>-0</v>
      </c>
      <c r="P6464" t="n">
        <v>0</v>
      </c>
      <c r="Q6464" t="n">
        <v>500000000</v>
      </c>
      <c r="R6464" t="inlineStr"/>
      <c r="S6464" t="inlineStr"/>
      <c r="T6464" t="inlineStr"/>
      <c r="U6464" t="n">
        <v>0</v>
      </c>
      <c r="V6464" t="n">
        <v>500000000</v>
      </c>
      <c r="W6464" t="inlineStr"/>
      <c r="X6464" t="inlineStr">
        <is>
          <t>libre unbounded</t>
        </is>
      </c>
    </row>
    <row r="6465" ht="15" customHeight="1" s="1003">
      <c r="A6465" s="1019" t="inlineStr">
        <is>
          <t>Récolte</t>
        </is>
      </c>
      <c r="B6465" t="inlineStr">
        <is>
          <t>Graines récoltées</t>
        </is>
      </c>
      <c r="C6465" t="inlineStr">
        <is>
          <t>kt</t>
        </is>
      </c>
      <c r="D6465" t="inlineStr">
        <is>
          <t>France</t>
        </is>
      </c>
      <c r="E6465" t="inlineStr">
        <is>
          <t>2023-24</t>
        </is>
      </c>
      <c r="F6465" t="inlineStr">
        <is>
          <t>Haricot sec</t>
        </is>
      </c>
      <c r="G6465" t="inlineStr">
        <is>
          <t>Récolte = 16 kt (Statistique Agricole Annuelle - SSP)</t>
        </is>
      </c>
      <c r="H6465" t="inlineStr"/>
      <c r="I6465" t="inlineStr">
        <is>
          <t>Statistique Agricole Annuelle - SSP</t>
        </is>
      </c>
      <c r="J6465" t="inlineStr"/>
      <c r="K6465" t="inlineStr">
        <is>
          <t>Volume</t>
        </is>
      </c>
      <c r="L6465" t="inlineStr">
        <is>
          <t>Récolte</t>
        </is>
      </c>
      <c r="M6465" t="inlineStr">
        <is>
          <t>Récoltes - AGRESTE</t>
        </is>
      </c>
      <c r="N6465" t="inlineStr"/>
      <c r="O6465" t="n">
        <v>16.2</v>
      </c>
      <c r="P6465" t="inlineStr"/>
      <c r="Q6465" t="inlineStr"/>
      <c r="R6465" t="n">
        <v>16.17</v>
      </c>
      <c r="S6465" t="n">
        <v>0.8100000000000001</v>
      </c>
      <c r="T6465" t="n">
        <v>0.1</v>
      </c>
      <c r="U6465" t="n">
        <v>0</v>
      </c>
      <c r="V6465" t="n">
        <v>500000000</v>
      </c>
      <c r="W6465" t="n">
        <v>0</v>
      </c>
      <c r="X6465" t="inlineStr">
        <is>
          <t>mesuré</t>
        </is>
      </c>
    </row>
    <row r="6466" ht="15" customHeight="1" s="1003">
      <c r="A6466" s="1019" t="inlineStr">
        <is>
          <t>Ferme</t>
        </is>
      </c>
      <c r="B6466" t="inlineStr">
        <is>
          <t>Stock final à la ferme</t>
        </is>
      </c>
      <c r="C6466" t="inlineStr">
        <is>
          <t>kt</t>
        </is>
      </c>
      <c r="D6466" t="inlineStr">
        <is>
          <t>France</t>
        </is>
      </c>
      <c r="E6466" t="inlineStr">
        <is>
          <t>2023-24</t>
        </is>
      </c>
      <c r="F6466" t="inlineStr">
        <is>
          <t>Haricot sec</t>
        </is>
      </c>
      <c r="G6466" t="inlineStr"/>
      <c r="H6466" t="inlineStr"/>
      <c r="I6466" t="inlineStr"/>
      <c r="J6466" t="inlineStr">
        <is>
          <t>Le stock à la ferme est négligé</t>
        </is>
      </c>
      <c r="K6466" t="inlineStr"/>
      <c r="L6466" t="inlineStr">
        <is>
          <t>Stock final à la ferme</t>
        </is>
      </c>
      <c r="M6466" t="inlineStr"/>
      <c r="N6466" t="inlineStr"/>
      <c r="O6466" t="n">
        <v>-0</v>
      </c>
      <c r="P6466" t="inlineStr"/>
      <c r="Q6466" t="inlineStr"/>
      <c r="R6466" t="n">
        <v>0</v>
      </c>
      <c r="S6466" t="n">
        <v>0</v>
      </c>
      <c r="T6466" t="inlineStr"/>
      <c r="U6466" t="n">
        <v>0</v>
      </c>
      <c r="V6466" t="n">
        <v>500000000</v>
      </c>
      <c r="W6466" t="n">
        <v>0</v>
      </c>
      <c r="X6466" t="inlineStr">
        <is>
          <t>mesuré</t>
        </is>
      </c>
    </row>
    <row r="6467" ht="15" customHeight="1" s="1003">
      <c r="A6467" s="1019" t="inlineStr">
        <is>
          <t>Ferme</t>
        </is>
      </c>
      <c r="B6467" t="inlineStr">
        <is>
          <t>Graines autoconsommées</t>
        </is>
      </c>
      <c r="C6467" t="inlineStr">
        <is>
          <t>kt</t>
        </is>
      </c>
      <c r="D6467" t="inlineStr">
        <is>
          <t>France</t>
        </is>
      </c>
      <c r="E6467" t="inlineStr">
        <is>
          <t>2023-24</t>
        </is>
      </c>
      <c r="F6467" t="inlineStr">
        <is>
          <t>Haricot sec</t>
        </is>
      </c>
      <c r="G6467" t="inlineStr"/>
      <c r="H6467" t="inlineStr"/>
      <c r="I6467" t="inlineStr"/>
      <c r="J6467" t="inlineStr"/>
      <c r="K6467" t="inlineStr"/>
      <c r="L6467" t="inlineStr"/>
      <c r="M6467" t="inlineStr"/>
      <c r="N6467" t="inlineStr"/>
      <c r="O6467" t="n">
        <v>8.09</v>
      </c>
      <c r="P6467" t="inlineStr"/>
      <c r="Q6467" t="inlineStr"/>
      <c r="R6467" t="inlineStr"/>
      <c r="S6467" t="inlineStr"/>
      <c r="T6467" t="inlineStr"/>
      <c r="U6467" t="n">
        <v>0</v>
      </c>
      <c r="V6467" t="n">
        <v>500000000</v>
      </c>
      <c r="W6467" t="inlineStr"/>
      <c r="X6467" t="inlineStr">
        <is>
          <t>déterminé</t>
        </is>
      </c>
    </row>
    <row r="6468" ht="15" customHeight="1" s="1003">
      <c r="A6468" s="1019" t="inlineStr">
        <is>
          <t>Ferme</t>
        </is>
      </c>
      <c r="B6468" t="inlineStr">
        <is>
          <t>Stock final</t>
        </is>
      </c>
      <c r="C6468" t="inlineStr">
        <is>
          <t>kt</t>
        </is>
      </c>
      <c r="D6468" t="inlineStr">
        <is>
          <t>France</t>
        </is>
      </c>
      <c r="E6468" t="inlineStr">
        <is>
          <t>2023-24</t>
        </is>
      </c>
      <c r="F6468" t="inlineStr">
        <is>
          <t>Haricot sec</t>
        </is>
      </c>
      <c r="G6468" t="inlineStr"/>
      <c r="H6468" t="inlineStr"/>
      <c r="I6468" t="inlineStr"/>
      <c r="J6468" t="inlineStr"/>
      <c r="K6468" t="inlineStr"/>
      <c r="L6468" t="inlineStr"/>
      <c r="M6468" t="inlineStr"/>
      <c r="N6468" t="inlineStr"/>
      <c r="O6468" t="n">
        <v>0</v>
      </c>
      <c r="P6468" t="inlineStr"/>
      <c r="Q6468" t="inlineStr"/>
      <c r="R6468" t="inlineStr"/>
      <c r="S6468" t="inlineStr"/>
      <c r="T6468" t="inlineStr"/>
      <c r="U6468" t="n">
        <v>0</v>
      </c>
      <c r="V6468" t="n">
        <v>500000000</v>
      </c>
      <c r="W6468" t="inlineStr"/>
      <c r="X6468" t="inlineStr">
        <is>
          <t>déterminé</t>
        </is>
      </c>
    </row>
    <row r="6469" ht="15" customHeight="1" s="1003">
      <c r="A6469" s="1019" t="inlineStr">
        <is>
          <t>OS</t>
        </is>
      </c>
      <c r="B6469" t="inlineStr">
        <is>
          <t>Graines collectées</t>
        </is>
      </c>
      <c r="C6469" t="inlineStr">
        <is>
          <t>kt</t>
        </is>
      </c>
      <c r="D6469" t="inlineStr">
        <is>
          <t>France</t>
        </is>
      </c>
      <c r="E6469" t="inlineStr">
        <is>
          <t>2023-24</t>
        </is>
      </c>
      <c r="F6469" t="inlineStr">
        <is>
          <t>Haricot sec</t>
        </is>
      </c>
      <c r="G6469" t="inlineStr"/>
      <c r="H6469" t="inlineStr"/>
      <c r="I6469" t="inlineStr"/>
      <c r="J6469" t="inlineStr"/>
      <c r="K6469" t="inlineStr"/>
      <c r="L6469" t="inlineStr"/>
      <c r="M6469" t="inlineStr"/>
      <c r="N6469" t="inlineStr"/>
      <c r="O6469" t="n">
        <v>8</v>
      </c>
      <c r="P6469" t="inlineStr"/>
      <c r="Q6469" t="inlineStr"/>
      <c r="R6469" t="inlineStr"/>
      <c r="S6469" t="inlineStr"/>
      <c r="T6469" t="inlineStr"/>
      <c r="U6469" t="n">
        <v>0</v>
      </c>
      <c r="V6469" t="n">
        <v>500000000</v>
      </c>
      <c r="W6469" t="inlineStr"/>
      <c r="X6469" t="inlineStr">
        <is>
          <t>déterminé</t>
        </is>
      </c>
    </row>
    <row r="6470" ht="15" customHeight="1" s="1003">
      <c r="A6470" s="1019" t="inlineStr">
        <is>
          <t>OS</t>
        </is>
      </c>
      <c r="B6470" t="inlineStr">
        <is>
          <t>Stock final collecteurs</t>
        </is>
      </c>
      <c r="C6470" t="inlineStr">
        <is>
          <t>kt</t>
        </is>
      </c>
      <c r="D6470" t="inlineStr">
        <is>
          <t>France</t>
        </is>
      </c>
      <c r="E6470" t="inlineStr">
        <is>
          <t>2023-24</t>
        </is>
      </c>
      <c r="F6470" t="inlineStr">
        <is>
          <t>Haricot sec</t>
        </is>
      </c>
      <c r="G6470" t="inlineStr"/>
      <c r="H6470" t="inlineStr">
        <is>
          <t>0</t>
        </is>
      </c>
      <c r="I6470" t="inlineStr">
        <is>
          <t>0</t>
        </is>
      </c>
      <c r="J6470" t="inlineStr">
        <is>
          <t>10 % de la récolte est stockée</t>
        </is>
      </c>
      <c r="K6470" t="inlineStr">
        <is>
          <t>Répartition</t>
        </is>
      </c>
      <c r="L6470" t="inlineStr">
        <is>
          <t>Part du stock final</t>
        </is>
      </c>
      <c r="M6470" t="inlineStr">
        <is>
          <t>0</t>
        </is>
      </c>
      <c r="N6470" t="inlineStr"/>
      <c r="O6470" t="n">
        <v>1.62</v>
      </c>
      <c r="P6470" t="inlineStr"/>
      <c r="Q6470" t="inlineStr"/>
      <c r="R6470" t="inlineStr"/>
      <c r="S6470" t="inlineStr"/>
      <c r="T6470" t="inlineStr"/>
      <c r="U6470" t="n">
        <v>0</v>
      </c>
      <c r="V6470" t="n">
        <v>500000000</v>
      </c>
      <c r="W6470" t="inlineStr"/>
      <c r="X6470" t="inlineStr">
        <is>
          <t>déterminé</t>
        </is>
      </c>
    </row>
    <row r="6471" ht="15" customHeight="1" s="1003">
      <c r="A6471" s="1019" t="inlineStr">
        <is>
          <t>OS</t>
        </is>
      </c>
      <c r="B6471" t="inlineStr">
        <is>
          <t>Stock final</t>
        </is>
      </c>
      <c r="C6471" t="inlineStr">
        <is>
          <t>kt</t>
        </is>
      </c>
      <c r="D6471" t="inlineStr">
        <is>
          <t>France</t>
        </is>
      </c>
      <c r="E6471" t="inlineStr">
        <is>
          <t>2023-24</t>
        </is>
      </c>
      <c r="F6471" t="inlineStr">
        <is>
          <t>Haricot sec</t>
        </is>
      </c>
      <c r="G6471" t="inlineStr"/>
      <c r="H6471" t="inlineStr"/>
      <c r="I6471" t="inlineStr"/>
      <c r="J6471" t="inlineStr">
        <is>
          <t>10 % de la récolte est stockée</t>
        </is>
      </c>
      <c r="K6471" t="inlineStr">
        <is>
          <t>Répartition</t>
        </is>
      </c>
      <c r="L6471" t="inlineStr">
        <is>
          <t>Part du stock final</t>
        </is>
      </c>
      <c r="M6471" t="inlineStr"/>
      <c r="N6471" t="inlineStr"/>
      <c r="O6471" t="n">
        <v>1.62</v>
      </c>
      <c r="P6471" t="inlineStr"/>
      <c r="Q6471" t="inlineStr"/>
      <c r="R6471" t="inlineStr"/>
      <c r="S6471" t="inlineStr"/>
      <c r="T6471" t="inlineStr"/>
      <c r="U6471" t="n">
        <v>0</v>
      </c>
      <c r="V6471" t="n">
        <v>500000000</v>
      </c>
      <c r="W6471" t="inlineStr"/>
      <c r="X6471" t="inlineStr">
        <is>
          <t>déterminé</t>
        </is>
      </c>
    </row>
    <row r="6472" ht="15" customHeight="1" s="1003">
      <c r="A6472" s="1019" t="inlineStr">
        <is>
          <t>OS</t>
        </is>
      </c>
      <c r="B6472" t="inlineStr">
        <is>
          <t>Issues de silo</t>
        </is>
      </c>
      <c r="C6472" t="inlineStr">
        <is>
          <t>kt</t>
        </is>
      </c>
      <c r="D6472" t="inlineStr">
        <is>
          <t>France</t>
        </is>
      </c>
      <c r="E6472" t="inlineStr">
        <is>
          <t>2023-24</t>
        </is>
      </c>
      <c r="F6472" t="inlineStr">
        <is>
          <t>Haricot sec</t>
        </is>
      </c>
      <c r="G6472" t="inlineStr"/>
      <c r="H6472" t="inlineStr">
        <is>
          <t>Ratio d'issues de silo = 1 % (ONRB - FranceAgriMer)</t>
        </is>
      </c>
      <c r="I6472" t="inlineStr">
        <is>
          <t>ONRB - FranceAgriMer</t>
        </is>
      </c>
      <c r="J6472" t="inlineStr">
        <is>
          <t>Même ratio d'issues de silo que les pois et fèveroles</t>
        </is>
      </c>
      <c r="K6472" t="inlineStr">
        <is>
          <t>Rendement</t>
        </is>
      </c>
      <c r="L6472" t="inlineStr">
        <is>
          <t>Ratio d'issues de silo</t>
        </is>
      </c>
      <c r="M6472" t="inlineStr">
        <is>
          <t>Issues de silo - ONRB</t>
        </is>
      </c>
      <c r="N6472" t="inlineStr"/>
      <c r="O6472" t="n">
        <v>0.08</v>
      </c>
      <c r="P6472" t="inlineStr"/>
      <c r="Q6472" t="inlineStr"/>
      <c r="R6472" t="inlineStr"/>
      <c r="S6472" t="inlineStr"/>
      <c r="T6472" t="inlineStr"/>
      <c r="U6472" t="n">
        <v>0</v>
      </c>
      <c r="V6472" t="n">
        <v>500000000</v>
      </c>
      <c r="W6472" t="inlineStr"/>
      <c r="X6472" t="inlineStr">
        <is>
          <t>déterminé</t>
        </is>
      </c>
    </row>
    <row r="6473" ht="15" customHeight="1" s="1003">
      <c r="A6473" s="1019" t="inlineStr">
        <is>
          <t>Trituration</t>
        </is>
      </c>
      <c r="B6473" t="inlineStr">
        <is>
          <t>Huile</t>
        </is>
      </c>
      <c r="C6473" t="inlineStr">
        <is>
          <t>kt</t>
        </is>
      </c>
      <c r="D6473" t="inlineStr">
        <is>
          <t>France</t>
        </is>
      </c>
      <c r="E6473" t="inlineStr">
        <is>
          <t>2023-24</t>
        </is>
      </c>
      <c r="F6473" t="inlineStr">
        <is>
          <t>Haricot sec</t>
        </is>
      </c>
      <c r="G6473" t="inlineStr"/>
      <c r="H6473" t="inlineStr"/>
      <c r="I6473" t="inlineStr"/>
      <c r="J6473" t="inlineStr">
        <is>
          <t>Pas de trituration</t>
        </is>
      </c>
      <c r="K6473" t="inlineStr"/>
      <c r="L6473" t="inlineStr"/>
      <c r="M6473" t="inlineStr"/>
      <c r="N6473" t="inlineStr"/>
      <c r="O6473" t="n">
        <v>-0</v>
      </c>
      <c r="P6473" t="inlineStr"/>
      <c r="Q6473" t="inlineStr"/>
      <c r="R6473" t="n">
        <v>0</v>
      </c>
      <c r="S6473" t="n">
        <v>0</v>
      </c>
      <c r="T6473" t="inlineStr"/>
      <c r="U6473" t="n">
        <v>0</v>
      </c>
      <c r="V6473" t="n">
        <v>500000000</v>
      </c>
      <c r="W6473" t="n">
        <v>0</v>
      </c>
      <c r="X6473" t="inlineStr">
        <is>
          <t>mesuré</t>
        </is>
      </c>
    </row>
    <row r="6474" ht="15" customHeight="1" s="1003">
      <c r="A6474" s="1019" t="inlineStr">
        <is>
          <t>Trituration</t>
        </is>
      </c>
      <c r="B6474" t="inlineStr">
        <is>
          <t>Tourteaux</t>
        </is>
      </c>
      <c r="C6474" t="inlineStr">
        <is>
          <t>kt</t>
        </is>
      </c>
      <c r="D6474" t="inlineStr">
        <is>
          <t>France</t>
        </is>
      </c>
      <c r="E6474" t="inlineStr">
        <is>
          <t>2023-24</t>
        </is>
      </c>
      <c r="F6474" t="inlineStr">
        <is>
          <t>Haricot sec</t>
        </is>
      </c>
      <c r="G6474" t="inlineStr"/>
      <c r="H6474" t="inlineStr"/>
      <c r="I6474" t="inlineStr"/>
      <c r="J6474" t="inlineStr"/>
      <c r="K6474" t="inlineStr"/>
      <c r="L6474" t="inlineStr"/>
      <c r="M6474" t="inlineStr"/>
      <c r="N6474" t="inlineStr"/>
      <c r="O6474" t="n">
        <v>-0</v>
      </c>
      <c r="P6474" t="inlineStr"/>
      <c r="Q6474" t="inlineStr"/>
      <c r="R6474" t="n">
        <v>0</v>
      </c>
      <c r="S6474" t="n">
        <v>0</v>
      </c>
      <c r="T6474" t="inlineStr"/>
      <c r="U6474" t="n">
        <v>0</v>
      </c>
      <c r="V6474" t="n">
        <v>500000000</v>
      </c>
      <c r="W6474" t="n">
        <v>0</v>
      </c>
      <c r="X6474" t="inlineStr">
        <is>
          <t>mesuré</t>
        </is>
      </c>
    </row>
    <row r="6475" ht="15" customHeight="1" s="1003">
      <c r="A6475" s="1019" t="inlineStr">
        <is>
          <t>Trituration</t>
        </is>
      </c>
      <c r="B6475" t="inlineStr">
        <is>
          <t>Coques (+ eau)</t>
        </is>
      </c>
      <c r="C6475" t="inlineStr">
        <is>
          <t>kt</t>
        </is>
      </c>
      <c r="D6475" t="inlineStr">
        <is>
          <t>France</t>
        </is>
      </c>
      <c r="E6475" t="inlineStr">
        <is>
          <t>2023-24</t>
        </is>
      </c>
      <c r="F6475" t="inlineStr">
        <is>
          <t>Haricot sec</t>
        </is>
      </c>
      <c r="G6475" t="inlineStr"/>
      <c r="H6475" t="inlineStr"/>
      <c r="I6475" t="inlineStr"/>
      <c r="J6475" t="inlineStr"/>
      <c r="K6475" t="inlineStr"/>
      <c r="L6475" t="inlineStr"/>
      <c r="M6475" t="inlineStr"/>
      <c r="N6475" t="inlineStr"/>
      <c r="O6475" t="n">
        <v>0</v>
      </c>
      <c r="P6475" t="inlineStr"/>
      <c r="Q6475" t="inlineStr"/>
      <c r="R6475" t="inlineStr"/>
      <c r="S6475" t="inlineStr"/>
      <c r="T6475" t="inlineStr"/>
      <c r="U6475" t="n">
        <v>0</v>
      </c>
      <c r="V6475" t="n">
        <v>500000000</v>
      </c>
      <c r="W6475" t="inlineStr"/>
      <c r="X6475" t="inlineStr">
        <is>
          <t>déterminé</t>
        </is>
      </c>
    </row>
    <row r="6476" ht="15" customHeight="1" s="1003">
      <c r="A6476" s="1019" t="inlineStr">
        <is>
          <t>Moulin</t>
        </is>
      </c>
      <c r="B6476" t="inlineStr">
        <is>
          <t>Grignons d'olive</t>
        </is>
      </c>
      <c r="C6476" t="inlineStr">
        <is>
          <t>kt</t>
        </is>
      </c>
      <c r="D6476" t="inlineStr">
        <is>
          <t>France</t>
        </is>
      </c>
      <c r="E6476" t="inlineStr">
        <is>
          <t>2023-24</t>
        </is>
      </c>
      <c r="F6476" t="inlineStr">
        <is>
          <t>Haricot sec</t>
        </is>
      </c>
      <c r="G6476" t="inlineStr"/>
      <c r="H6476" t="inlineStr"/>
      <c r="I6476" t="inlineStr"/>
      <c r="J6476" t="inlineStr"/>
      <c r="K6476" t="inlineStr"/>
      <c r="L6476" t="inlineStr">
        <is>
          <t>Production de grignons d'olive</t>
        </is>
      </c>
      <c r="M6476" t="inlineStr"/>
      <c r="N6476" t="inlineStr"/>
      <c r="O6476" t="n">
        <v>-0</v>
      </c>
      <c r="P6476" t="n">
        <v>0</v>
      </c>
      <c r="Q6476" t="n">
        <v>500000000</v>
      </c>
      <c r="R6476" t="inlineStr"/>
      <c r="S6476" t="inlineStr"/>
      <c r="T6476" t="inlineStr"/>
      <c r="U6476" t="n">
        <v>0</v>
      </c>
      <c r="V6476" t="n">
        <v>500000000</v>
      </c>
      <c r="W6476" t="inlineStr"/>
      <c r="X6476" t="inlineStr">
        <is>
          <t>libre unbounded</t>
        </is>
      </c>
    </row>
    <row r="6477" ht="15" customHeight="1" s="1003">
      <c r="A6477" s="1019" t="inlineStr">
        <is>
          <t>Moulin</t>
        </is>
      </c>
      <c r="B6477" t="inlineStr">
        <is>
          <t>Huile d'olive</t>
        </is>
      </c>
      <c r="C6477" t="inlineStr">
        <is>
          <t>kt</t>
        </is>
      </c>
      <c r="D6477" t="inlineStr">
        <is>
          <t>France</t>
        </is>
      </c>
      <c r="E6477" t="inlineStr">
        <is>
          <t>2023-24</t>
        </is>
      </c>
      <c r="F6477" t="inlineStr">
        <is>
          <t>Haricot sec</t>
        </is>
      </c>
      <c r="G6477" t="inlineStr"/>
      <c r="H6477" t="inlineStr"/>
      <c r="I6477" t="inlineStr"/>
      <c r="J6477" t="inlineStr"/>
      <c r="K6477" t="inlineStr"/>
      <c r="L6477" t="inlineStr"/>
      <c r="M6477" t="inlineStr"/>
      <c r="N6477" t="inlineStr"/>
      <c r="O6477" t="n">
        <v>-0</v>
      </c>
      <c r="P6477" t="n">
        <v>0</v>
      </c>
      <c r="Q6477" t="n">
        <v>500000000</v>
      </c>
      <c r="R6477" t="inlineStr"/>
      <c r="S6477" t="inlineStr"/>
      <c r="T6477" t="inlineStr"/>
      <c r="U6477" t="n">
        <v>0</v>
      </c>
      <c r="V6477" t="n">
        <v>500000000</v>
      </c>
      <c r="W6477" t="inlineStr"/>
      <c r="X6477" t="inlineStr">
        <is>
          <t>libre unbounded</t>
        </is>
      </c>
    </row>
    <row r="6478" ht="15" customHeight="1" s="1003">
      <c r="A6478" s="1019" t="inlineStr">
        <is>
          <t>Conservation ou préparation d'olives</t>
        </is>
      </c>
      <c r="B6478" t="inlineStr">
        <is>
          <t>Olives de table</t>
        </is>
      </c>
      <c r="C6478" t="inlineStr">
        <is>
          <t>kt</t>
        </is>
      </c>
      <c r="D6478" t="inlineStr">
        <is>
          <t>France</t>
        </is>
      </c>
      <c r="E6478" t="inlineStr">
        <is>
          <t>2023-24</t>
        </is>
      </c>
      <c r="F6478" t="inlineStr">
        <is>
          <t>Haricot sec</t>
        </is>
      </c>
      <c r="G6478" t="inlineStr"/>
      <c r="H6478" t="inlineStr"/>
      <c r="I6478" t="inlineStr"/>
      <c r="J6478" t="inlineStr"/>
      <c r="K6478" t="inlineStr"/>
      <c r="L6478" t="inlineStr"/>
      <c r="M6478" t="inlineStr"/>
      <c r="N6478" t="inlineStr"/>
      <c r="O6478" t="n">
        <v>-0</v>
      </c>
      <c r="P6478" t="n">
        <v>0</v>
      </c>
      <c r="Q6478" t="n">
        <v>500000000</v>
      </c>
      <c r="R6478" t="inlineStr"/>
      <c r="S6478" t="inlineStr"/>
      <c r="T6478" t="inlineStr"/>
      <c r="U6478" t="n">
        <v>0</v>
      </c>
      <c r="V6478" t="n">
        <v>500000000</v>
      </c>
      <c r="W6478" t="inlineStr"/>
      <c r="X6478" t="inlineStr">
        <is>
          <t>libre unbounded</t>
        </is>
      </c>
    </row>
    <row r="6479" ht="15" customHeight="1" s="1003">
      <c r="A6479" s="1019" t="inlineStr">
        <is>
          <t>Fabrication de produits alimentaires</t>
        </is>
      </c>
      <c r="B6479" t="inlineStr">
        <is>
          <t>Produits alimentaires</t>
        </is>
      </c>
      <c r="C6479" t="inlineStr">
        <is>
          <t>kt</t>
        </is>
      </c>
      <c r="D6479" t="inlineStr">
        <is>
          <t>France</t>
        </is>
      </c>
      <c r="E6479" t="inlineStr">
        <is>
          <t>2023-24</t>
        </is>
      </c>
      <c r="F6479" t="inlineStr">
        <is>
          <t>Haricot sec</t>
        </is>
      </c>
      <c r="G6479" t="inlineStr"/>
      <c r="H6479" t="inlineStr"/>
      <c r="I6479" t="inlineStr"/>
      <c r="J6479" t="inlineStr"/>
      <c r="K6479" t="inlineStr"/>
      <c r="L6479" t="inlineStr"/>
      <c r="M6479" t="inlineStr"/>
      <c r="N6479" t="inlineStr"/>
      <c r="O6479" t="n">
        <v>75.2</v>
      </c>
      <c r="P6479" t="inlineStr"/>
      <c r="Q6479" t="inlineStr"/>
      <c r="R6479" t="inlineStr"/>
      <c r="S6479" t="inlineStr"/>
      <c r="T6479" t="inlineStr"/>
      <c r="U6479" t="n">
        <v>0</v>
      </c>
      <c r="V6479" t="n">
        <v>500000000</v>
      </c>
      <c r="W6479" t="inlineStr"/>
      <c r="X6479" t="inlineStr">
        <is>
          <t>déterminé</t>
        </is>
      </c>
    </row>
    <row r="6480" ht="15" customHeight="1" s="1003">
      <c r="A6480" s="1019" t="inlineStr">
        <is>
          <t>Amidonnerie</t>
        </is>
      </c>
      <c r="B6480" t="inlineStr">
        <is>
          <t>Fibres, lipides et sons</t>
        </is>
      </c>
      <c r="C6480" t="inlineStr">
        <is>
          <t>kt</t>
        </is>
      </c>
      <c r="D6480" t="inlineStr">
        <is>
          <t>France</t>
        </is>
      </c>
      <c r="E6480" t="inlineStr">
        <is>
          <t>2023-24</t>
        </is>
      </c>
      <c r="F6480" t="inlineStr">
        <is>
          <t>Haricot sec</t>
        </is>
      </c>
      <c r="G6480" t="inlineStr"/>
      <c r="H6480" t="inlineStr"/>
      <c r="I6480" t="inlineStr"/>
      <c r="J6480" t="inlineStr"/>
      <c r="K6480" t="inlineStr"/>
      <c r="L6480" t="inlineStr"/>
      <c r="M6480" t="inlineStr"/>
      <c r="N6480" t="inlineStr"/>
      <c r="O6480" t="n">
        <v>-0</v>
      </c>
      <c r="P6480" t="n">
        <v>0</v>
      </c>
      <c r="Q6480" t="n">
        <v>-0</v>
      </c>
      <c r="R6480" t="inlineStr"/>
      <c r="S6480" t="inlineStr"/>
      <c r="T6480" t="inlineStr"/>
      <c r="U6480" t="n">
        <v>0</v>
      </c>
      <c r="V6480" t="n">
        <v>500000000</v>
      </c>
      <c r="W6480" t="inlineStr"/>
      <c r="X6480" t="inlineStr">
        <is>
          <t>libre</t>
        </is>
      </c>
    </row>
    <row r="6481" ht="15" customHeight="1" s="1003">
      <c r="A6481" s="1019" t="inlineStr">
        <is>
          <t>Amidonnerie</t>
        </is>
      </c>
      <c r="B6481" t="inlineStr">
        <is>
          <t>Amidon</t>
        </is>
      </c>
      <c r="C6481" t="inlineStr">
        <is>
          <t>kt</t>
        </is>
      </c>
      <c r="D6481" t="inlineStr">
        <is>
          <t>France</t>
        </is>
      </c>
      <c r="E6481" t="inlineStr">
        <is>
          <t>2023-24</t>
        </is>
      </c>
      <c r="F6481" t="inlineStr">
        <is>
          <t>Haricot sec</t>
        </is>
      </c>
      <c r="G6481" t="inlineStr"/>
      <c r="H6481" t="inlineStr"/>
      <c r="I6481" t="inlineStr"/>
      <c r="J6481" t="inlineStr"/>
      <c r="K6481" t="inlineStr"/>
      <c r="L6481" t="inlineStr"/>
      <c r="M6481" t="inlineStr"/>
      <c r="N6481" t="inlineStr"/>
      <c r="O6481" t="n">
        <v>-0</v>
      </c>
      <c r="P6481" t="n">
        <v>0</v>
      </c>
      <c r="Q6481" t="n">
        <v>-0</v>
      </c>
      <c r="R6481" t="inlineStr"/>
      <c r="S6481" t="inlineStr"/>
      <c r="T6481" t="inlineStr"/>
      <c r="U6481" t="n">
        <v>0</v>
      </c>
      <c r="V6481" t="n">
        <v>500000000</v>
      </c>
      <c r="W6481" t="inlineStr"/>
      <c r="X6481" t="inlineStr">
        <is>
          <t>libre</t>
        </is>
      </c>
    </row>
    <row r="6482" ht="15" customHeight="1" s="1003">
      <c r="A6482" s="1019" t="inlineStr">
        <is>
          <t>Amidonnerie</t>
        </is>
      </c>
      <c r="B6482" t="inlineStr">
        <is>
          <t>Protéine</t>
        </is>
      </c>
      <c r="C6482" t="inlineStr">
        <is>
          <t>kt</t>
        </is>
      </c>
      <c r="D6482" t="inlineStr">
        <is>
          <t>France</t>
        </is>
      </c>
      <c r="E6482" t="inlineStr">
        <is>
          <t>2023-24</t>
        </is>
      </c>
      <c r="F6482" t="inlineStr">
        <is>
          <t>Haricot sec</t>
        </is>
      </c>
      <c r="G6482" t="inlineStr"/>
      <c r="H6482" t="inlineStr"/>
      <c r="I6482" t="inlineStr"/>
      <c r="J6482" t="inlineStr"/>
      <c r="K6482" t="inlineStr"/>
      <c r="L6482" t="inlineStr"/>
      <c r="M6482" t="inlineStr"/>
      <c r="N6482" t="inlineStr"/>
      <c r="O6482" t="n">
        <v>-0</v>
      </c>
      <c r="P6482" t="n">
        <v>0</v>
      </c>
      <c r="Q6482" t="n">
        <v>-0</v>
      </c>
      <c r="R6482" t="inlineStr"/>
      <c r="S6482" t="inlineStr"/>
      <c r="T6482" t="inlineStr"/>
      <c r="U6482" t="n">
        <v>0</v>
      </c>
      <c r="V6482" t="n">
        <v>500000000</v>
      </c>
      <c r="W6482" t="inlineStr"/>
      <c r="X6482" t="inlineStr">
        <is>
          <t>libre</t>
        </is>
      </c>
    </row>
    <row r="6483" ht="15" customHeight="1" s="1003">
      <c r="A6483" s="1019" t="inlineStr">
        <is>
          <t>Meunerie</t>
        </is>
      </c>
      <c r="B6483" t="inlineStr">
        <is>
          <t>Sons</t>
        </is>
      </c>
      <c r="C6483" t="inlineStr">
        <is>
          <t>kt</t>
        </is>
      </c>
      <c r="D6483" t="inlineStr">
        <is>
          <t>France</t>
        </is>
      </c>
      <c r="E6483" t="inlineStr">
        <is>
          <t>2023-24</t>
        </is>
      </c>
      <c r="F6483" t="inlineStr">
        <is>
          <t>Haricot sec</t>
        </is>
      </c>
      <c r="G6483" t="inlineStr"/>
      <c r="H6483" t="inlineStr"/>
      <c r="I6483" t="inlineStr"/>
      <c r="J6483" t="inlineStr"/>
      <c r="K6483" t="inlineStr"/>
      <c r="L6483" t="inlineStr"/>
      <c r="M6483" t="inlineStr"/>
      <c r="N6483" t="inlineStr"/>
      <c r="O6483" t="n">
        <v>-0</v>
      </c>
      <c r="P6483" t="n">
        <v>0</v>
      </c>
      <c r="Q6483" t="n">
        <v>-0</v>
      </c>
      <c r="R6483" t="inlineStr"/>
      <c r="S6483" t="inlineStr"/>
      <c r="T6483" t="inlineStr"/>
      <c r="U6483" t="n">
        <v>0</v>
      </c>
      <c r="V6483" t="n">
        <v>500000000</v>
      </c>
      <c r="W6483" t="inlineStr"/>
      <c r="X6483" t="inlineStr">
        <is>
          <t>libre</t>
        </is>
      </c>
    </row>
    <row r="6484" ht="15" customHeight="1" s="1003">
      <c r="A6484" s="1019" t="inlineStr">
        <is>
          <t>Meunerie</t>
        </is>
      </c>
      <c r="B6484" t="inlineStr">
        <is>
          <t>Farine</t>
        </is>
      </c>
      <c r="C6484" t="inlineStr">
        <is>
          <t>kt</t>
        </is>
      </c>
      <c r="D6484" t="inlineStr">
        <is>
          <t>France</t>
        </is>
      </c>
      <c r="E6484" t="inlineStr">
        <is>
          <t>2023-24</t>
        </is>
      </c>
      <c r="F6484" t="inlineStr">
        <is>
          <t>Haricot sec</t>
        </is>
      </c>
      <c r="G6484" t="inlineStr"/>
      <c r="H6484" t="inlineStr"/>
      <c r="I6484" t="inlineStr"/>
      <c r="J6484" t="inlineStr"/>
      <c r="K6484" t="inlineStr"/>
      <c r="L6484" t="inlineStr"/>
      <c r="M6484" t="inlineStr"/>
      <c r="N6484" t="inlineStr"/>
      <c r="O6484" t="n">
        <v>-0</v>
      </c>
      <c r="P6484" t="n">
        <v>0</v>
      </c>
      <c r="Q6484" t="n">
        <v>-0</v>
      </c>
      <c r="R6484" t="inlineStr"/>
      <c r="S6484" t="inlineStr"/>
      <c r="T6484" t="inlineStr"/>
      <c r="U6484" t="n">
        <v>0</v>
      </c>
      <c r="V6484" t="n">
        <v>500000000</v>
      </c>
      <c r="W6484" t="inlineStr"/>
      <c r="X6484" t="inlineStr">
        <is>
          <t>libre</t>
        </is>
      </c>
    </row>
    <row r="6485" ht="15" customHeight="1" s="1003">
      <c r="A6485" s="1019" t="inlineStr">
        <is>
          <t>Fabrication d'ingrédients</t>
        </is>
      </c>
      <c r="B6485" t="inlineStr">
        <is>
          <t>Amidon, fibres, lipides et sons</t>
        </is>
      </c>
      <c r="C6485" t="inlineStr">
        <is>
          <t>kt</t>
        </is>
      </c>
      <c r="D6485" t="inlineStr">
        <is>
          <t>France</t>
        </is>
      </c>
      <c r="E6485" t="inlineStr">
        <is>
          <t>2023-24</t>
        </is>
      </c>
      <c r="F6485" t="inlineStr">
        <is>
          <t>Haricot sec</t>
        </is>
      </c>
      <c r="G6485" t="inlineStr"/>
      <c r="H6485" t="inlineStr"/>
      <c r="I6485" t="inlineStr"/>
      <c r="J6485" t="inlineStr"/>
      <c r="K6485" t="inlineStr"/>
      <c r="L6485" t="inlineStr"/>
      <c r="M6485" t="inlineStr"/>
      <c r="N6485" t="inlineStr"/>
      <c r="O6485" t="n">
        <v>-0</v>
      </c>
      <c r="P6485" t="n">
        <v>0</v>
      </c>
      <c r="Q6485" t="n">
        <v>-0</v>
      </c>
      <c r="R6485" t="inlineStr"/>
      <c r="S6485" t="inlineStr"/>
      <c r="T6485" t="inlineStr"/>
      <c r="U6485" t="n">
        <v>0</v>
      </c>
      <c r="V6485" t="n">
        <v>500000000</v>
      </c>
      <c r="W6485" t="inlineStr"/>
      <c r="X6485" t="inlineStr">
        <is>
          <t>libre</t>
        </is>
      </c>
    </row>
    <row r="6486" ht="15" customHeight="1" s="1003">
      <c r="A6486" s="1019" t="inlineStr">
        <is>
          <t>Fabrication d'ingrédients</t>
        </is>
      </c>
      <c r="B6486" t="inlineStr">
        <is>
          <t>MPV</t>
        </is>
      </c>
      <c r="C6486" t="inlineStr">
        <is>
          <t>kt</t>
        </is>
      </c>
      <c r="D6486" t="inlineStr">
        <is>
          <t>France</t>
        </is>
      </c>
      <c r="E6486" t="inlineStr">
        <is>
          <t>2023-24</t>
        </is>
      </c>
      <c r="F6486" t="inlineStr">
        <is>
          <t>Haricot sec</t>
        </is>
      </c>
      <c r="G6486" t="inlineStr"/>
      <c r="H6486" t="inlineStr"/>
      <c r="I6486" t="inlineStr"/>
      <c r="J6486" t="inlineStr"/>
      <c r="K6486" t="inlineStr"/>
      <c r="L6486" t="inlineStr"/>
      <c r="M6486" t="inlineStr"/>
      <c r="N6486" t="inlineStr"/>
      <c r="O6486" t="n">
        <v>-0</v>
      </c>
      <c r="P6486" t="n">
        <v>0</v>
      </c>
      <c r="Q6486" t="n">
        <v>-0</v>
      </c>
      <c r="R6486" t="inlineStr"/>
      <c r="S6486" t="inlineStr"/>
      <c r="T6486" t="inlineStr"/>
      <c r="U6486" t="n">
        <v>0</v>
      </c>
      <c r="V6486" t="n">
        <v>500000000</v>
      </c>
      <c r="W6486" t="inlineStr"/>
      <c r="X6486" t="inlineStr">
        <is>
          <t>libre</t>
        </is>
      </c>
    </row>
    <row r="6487" ht="15" customHeight="1" s="1003">
      <c r="A6487" s="1019" t="inlineStr">
        <is>
          <t>Ecart statistique</t>
        </is>
      </c>
      <c r="B6487" t="inlineStr">
        <is>
          <t>Graines collectées</t>
        </is>
      </c>
      <c r="C6487" t="inlineStr">
        <is>
          <t>kt</t>
        </is>
      </c>
      <c r="D6487" t="inlineStr">
        <is>
          <t>France</t>
        </is>
      </c>
      <c r="E6487" t="inlineStr">
        <is>
          <t>2023-24</t>
        </is>
      </c>
      <c r="F6487" t="inlineStr">
        <is>
          <t>Haricot sec</t>
        </is>
      </c>
      <c r="G6487" t="inlineStr"/>
      <c r="H6487" t="inlineStr"/>
      <c r="I6487" t="inlineStr"/>
      <c r="J6487" t="inlineStr"/>
      <c r="K6487" t="inlineStr"/>
      <c r="L6487" t="inlineStr"/>
      <c r="M6487" t="inlineStr"/>
      <c r="N6487" t="inlineStr"/>
      <c r="O6487" t="n">
        <v>-0</v>
      </c>
      <c r="P6487" t="inlineStr"/>
      <c r="Q6487" t="inlineStr"/>
      <c r="R6487" t="n">
        <v>0</v>
      </c>
      <c r="S6487" t="n">
        <v>0</v>
      </c>
      <c r="T6487" t="inlineStr"/>
      <c r="U6487" t="n">
        <v>0</v>
      </c>
      <c r="V6487" t="n">
        <v>500000000</v>
      </c>
      <c r="W6487" t="n">
        <v>0</v>
      </c>
      <c r="X6487" t="inlineStr">
        <is>
          <t>mesuré</t>
        </is>
      </c>
    </row>
    <row r="6488" ht="15" customHeight="1" s="1003">
      <c r="A6488" s="1019" t="inlineStr">
        <is>
          <t>Ecart statistique</t>
        </is>
      </c>
      <c r="B6488" t="inlineStr">
        <is>
          <t>Olives</t>
        </is>
      </c>
      <c r="C6488" t="inlineStr">
        <is>
          <t>kt</t>
        </is>
      </c>
      <c r="D6488" t="inlineStr">
        <is>
          <t>France</t>
        </is>
      </c>
      <c r="E6488" t="inlineStr">
        <is>
          <t>2023-24</t>
        </is>
      </c>
      <c r="F6488" t="inlineStr">
        <is>
          <t>Haricot sec</t>
        </is>
      </c>
      <c r="G6488" t="inlineStr"/>
      <c r="H6488" t="inlineStr"/>
      <c r="I6488" t="inlineStr"/>
      <c r="J6488" t="inlineStr"/>
      <c r="K6488" t="inlineStr"/>
      <c r="L6488" t="inlineStr"/>
      <c r="M6488" t="inlineStr"/>
      <c r="N6488" t="inlineStr"/>
      <c r="O6488" t="n">
        <v>-0</v>
      </c>
      <c r="P6488" t="n">
        <v>0</v>
      </c>
      <c r="Q6488" t="n">
        <v>500000000</v>
      </c>
      <c r="R6488" t="inlineStr"/>
      <c r="S6488" t="inlineStr"/>
      <c r="T6488" t="inlineStr"/>
      <c r="U6488" t="n">
        <v>0</v>
      </c>
      <c r="V6488" t="n">
        <v>500000000</v>
      </c>
      <c r="W6488" t="inlineStr"/>
      <c r="X6488" t="inlineStr">
        <is>
          <t>libre unbounded</t>
        </is>
      </c>
    </row>
    <row r="6489" ht="15" customHeight="1" s="1003">
      <c r="A6489" s="1019" t="inlineStr">
        <is>
          <t>Ecart statistique</t>
        </is>
      </c>
      <c r="B6489" t="inlineStr">
        <is>
          <t>Fabrication de produits alimentaires</t>
        </is>
      </c>
      <c r="C6489" t="inlineStr">
        <is>
          <t>kt</t>
        </is>
      </c>
      <c r="D6489" t="inlineStr">
        <is>
          <t>France</t>
        </is>
      </c>
      <c r="E6489" t="inlineStr">
        <is>
          <t>2023-24</t>
        </is>
      </c>
      <c r="F6489" t="inlineStr">
        <is>
          <t>Haricot sec</t>
        </is>
      </c>
      <c r="G6489" t="inlineStr"/>
      <c r="H6489" t="inlineStr"/>
      <c r="I6489" t="inlineStr"/>
      <c r="J6489" t="inlineStr"/>
      <c r="K6489" t="inlineStr"/>
      <c r="L6489" t="inlineStr">
        <is>
          <t>Ecart statistique constaté dans les données collectées, demandant une réconciliation</t>
        </is>
      </c>
      <c r="M6489" t="inlineStr"/>
      <c r="N6489" t="inlineStr">
        <is>
          <t>Ecart statistique</t>
        </is>
      </c>
      <c r="O6489" t="n">
        <v>43.2</v>
      </c>
      <c r="P6489" t="inlineStr"/>
      <c r="Q6489" t="inlineStr"/>
      <c r="R6489" t="inlineStr"/>
      <c r="S6489" t="inlineStr"/>
      <c r="T6489" t="inlineStr"/>
      <c r="U6489" t="n">
        <v>0</v>
      </c>
      <c r="V6489" t="n">
        <v>500000000</v>
      </c>
      <c r="W6489" t="inlineStr"/>
      <c r="X6489" t="inlineStr">
        <is>
          <t>déterminé</t>
        </is>
      </c>
    </row>
    <row r="6490" ht="15" customHeight="1" s="1003">
      <c r="A6490" s="1019" t="inlineStr">
        <is>
          <t>Ecart statistique</t>
        </is>
      </c>
      <c r="B6490" t="inlineStr">
        <is>
          <t>Olives de table</t>
        </is>
      </c>
      <c r="C6490" t="inlineStr">
        <is>
          <t>kt</t>
        </is>
      </c>
      <c r="D6490" t="inlineStr">
        <is>
          <t>France</t>
        </is>
      </c>
      <c r="E6490" t="inlineStr">
        <is>
          <t>2023-24</t>
        </is>
      </c>
      <c r="F6490" t="inlineStr">
        <is>
          <t>Haricot sec</t>
        </is>
      </c>
      <c r="G6490" t="inlineStr"/>
      <c r="H6490" t="inlineStr"/>
      <c r="I6490" t="inlineStr"/>
      <c r="J6490" t="inlineStr"/>
      <c r="K6490" t="inlineStr"/>
      <c r="L6490" t="inlineStr"/>
      <c r="M6490" t="inlineStr"/>
      <c r="N6490" t="inlineStr"/>
      <c r="O6490" t="n">
        <v>-0</v>
      </c>
      <c r="P6490" t="n">
        <v>0</v>
      </c>
      <c r="Q6490" t="n">
        <v>500000000</v>
      </c>
      <c r="R6490" t="inlineStr"/>
      <c r="S6490" t="inlineStr"/>
      <c r="T6490" t="inlineStr"/>
      <c r="U6490" t="n">
        <v>0</v>
      </c>
      <c r="V6490" t="n">
        <v>500000000</v>
      </c>
      <c r="W6490" t="inlineStr"/>
      <c r="X6490" t="inlineStr">
        <is>
          <t>libre unbounded</t>
        </is>
      </c>
    </row>
    <row r="6491" ht="15" customHeight="1" s="1003">
      <c r="A6491" s="1019" t="inlineStr">
        <is>
          <t>Import</t>
        </is>
      </c>
      <c r="B6491" t="inlineStr">
        <is>
          <t>Huile</t>
        </is>
      </c>
      <c r="C6491" t="inlineStr">
        <is>
          <t>kt</t>
        </is>
      </c>
      <c r="D6491" t="inlineStr">
        <is>
          <t>France</t>
        </is>
      </c>
      <c r="E6491" t="inlineStr">
        <is>
          <t>2023-24</t>
        </is>
      </c>
      <c r="F6491" t="inlineStr">
        <is>
          <t>Haricot sec</t>
        </is>
      </c>
      <c r="G6491" t="inlineStr"/>
      <c r="H6491" t="inlineStr"/>
      <c r="I6491" t="inlineStr"/>
      <c r="J6491" t="inlineStr"/>
      <c r="K6491" t="inlineStr"/>
      <c r="L6491" t="inlineStr"/>
      <c r="M6491" t="inlineStr"/>
      <c r="N6491" t="inlineStr"/>
      <c r="O6491" t="n">
        <v>-0</v>
      </c>
      <c r="P6491" t="n">
        <v>0</v>
      </c>
      <c r="Q6491" t="n">
        <v>500000000</v>
      </c>
      <c r="R6491" t="inlineStr"/>
      <c r="S6491" t="inlineStr"/>
      <c r="T6491" t="inlineStr"/>
      <c r="U6491" t="n">
        <v>0</v>
      </c>
      <c r="V6491" t="n">
        <v>500000000</v>
      </c>
      <c r="W6491" t="inlineStr"/>
      <c r="X6491" t="inlineStr">
        <is>
          <t>libre unbounded</t>
        </is>
      </c>
    </row>
    <row r="6492" ht="15" customHeight="1" s="1003">
      <c r="A6492" s="1019" t="inlineStr">
        <is>
          <t>Import</t>
        </is>
      </c>
      <c r="B6492" t="inlineStr">
        <is>
          <t>Tourteaux</t>
        </is>
      </c>
      <c r="C6492" t="inlineStr">
        <is>
          <t>kt</t>
        </is>
      </c>
      <c r="D6492" t="inlineStr">
        <is>
          <t>France</t>
        </is>
      </c>
      <c r="E6492" t="inlineStr">
        <is>
          <t>2023-24</t>
        </is>
      </c>
      <c r="F6492" t="inlineStr">
        <is>
          <t>Haricot sec</t>
        </is>
      </c>
      <c r="G6492" t="inlineStr"/>
      <c r="H6492" t="inlineStr"/>
      <c r="I6492" t="inlineStr"/>
      <c r="J6492" t="inlineStr"/>
      <c r="K6492" t="inlineStr"/>
      <c r="L6492" t="inlineStr"/>
      <c r="M6492" t="inlineStr"/>
      <c r="N6492" t="inlineStr"/>
      <c r="O6492" t="n">
        <v>-0</v>
      </c>
      <c r="P6492" t="n">
        <v>0</v>
      </c>
      <c r="Q6492" t="n">
        <v>500000000</v>
      </c>
      <c r="R6492" t="inlineStr"/>
      <c r="S6492" t="inlineStr"/>
      <c r="T6492" t="inlineStr"/>
      <c r="U6492" t="n">
        <v>0</v>
      </c>
      <c r="V6492" t="n">
        <v>500000000</v>
      </c>
      <c r="W6492" t="inlineStr"/>
      <c r="X6492" t="inlineStr">
        <is>
          <t>libre unbounded</t>
        </is>
      </c>
    </row>
    <row r="6493" ht="15" customHeight="1" s="1003">
      <c r="A6493" s="1019" t="inlineStr">
        <is>
          <t>Import</t>
        </is>
      </c>
      <c r="B6493" t="inlineStr">
        <is>
          <t>Olives</t>
        </is>
      </c>
      <c r="C6493" t="inlineStr">
        <is>
          <t>kt</t>
        </is>
      </c>
      <c r="D6493" t="inlineStr">
        <is>
          <t>France</t>
        </is>
      </c>
      <c r="E6493" t="inlineStr">
        <is>
          <t>2023-24</t>
        </is>
      </c>
      <c r="F6493" t="inlineStr">
        <is>
          <t>Haricot sec</t>
        </is>
      </c>
      <c r="G6493" t="inlineStr"/>
      <c r="H6493" t="inlineStr"/>
      <c r="I6493" t="inlineStr"/>
      <c r="J6493" t="inlineStr"/>
      <c r="K6493" t="inlineStr"/>
      <c r="L6493" t="inlineStr"/>
      <c r="M6493" t="inlineStr"/>
      <c r="N6493" t="inlineStr"/>
      <c r="O6493" t="n">
        <v>-0</v>
      </c>
      <c r="P6493" t="n">
        <v>0</v>
      </c>
      <c r="Q6493" t="n">
        <v>500000000</v>
      </c>
      <c r="R6493" t="inlineStr"/>
      <c r="S6493" t="inlineStr"/>
      <c r="T6493" t="inlineStr"/>
      <c r="U6493" t="n">
        <v>0</v>
      </c>
      <c r="V6493" t="n">
        <v>500000000</v>
      </c>
      <c r="W6493" t="inlineStr"/>
      <c r="X6493" t="inlineStr">
        <is>
          <t>libre unbounded</t>
        </is>
      </c>
    </row>
    <row r="6494" ht="15" customHeight="1" s="1003">
      <c r="A6494" s="1019" t="inlineStr">
        <is>
          <t>Import</t>
        </is>
      </c>
      <c r="B6494" t="inlineStr">
        <is>
          <t>Huile d'olive</t>
        </is>
      </c>
      <c r="C6494" t="inlineStr">
        <is>
          <t>kt</t>
        </is>
      </c>
      <c r="D6494" t="inlineStr">
        <is>
          <t>France</t>
        </is>
      </c>
      <c r="E6494" t="inlineStr">
        <is>
          <t>2023-24</t>
        </is>
      </c>
      <c r="F6494" t="inlineStr">
        <is>
          <t>Haricot sec</t>
        </is>
      </c>
      <c r="G6494" t="inlineStr"/>
      <c r="H6494" t="inlineStr"/>
      <c r="I6494" t="inlineStr"/>
      <c r="J6494" t="inlineStr"/>
      <c r="K6494" t="inlineStr"/>
      <c r="L6494" t="inlineStr"/>
      <c r="M6494" t="inlineStr"/>
      <c r="N6494" t="inlineStr"/>
      <c r="O6494" t="n">
        <v>-0</v>
      </c>
      <c r="P6494" t="n">
        <v>0</v>
      </c>
      <c r="Q6494" t="n">
        <v>500000000</v>
      </c>
      <c r="R6494" t="inlineStr"/>
      <c r="S6494" t="inlineStr"/>
      <c r="T6494" t="inlineStr"/>
      <c r="U6494" t="n">
        <v>0</v>
      </c>
      <c r="V6494" t="n">
        <v>500000000</v>
      </c>
      <c r="W6494" t="inlineStr"/>
      <c r="X6494" t="inlineStr">
        <is>
          <t>libre unbounded</t>
        </is>
      </c>
    </row>
    <row r="6495" ht="15" customHeight="1" s="1003">
      <c r="A6495" s="1019" t="inlineStr">
        <is>
          <t>Import</t>
        </is>
      </c>
      <c r="B6495" t="inlineStr">
        <is>
          <t>Grignons d'olive</t>
        </is>
      </c>
      <c r="C6495" t="inlineStr">
        <is>
          <t>kt</t>
        </is>
      </c>
      <c r="D6495" t="inlineStr">
        <is>
          <t>France</t>
        </is>
      </c>
      <c r="E6495" t="inlineStr">
        <is>
          <t>2023-24</t>
        </is>
      </c>
      <c r="F6495" t="inlineStr">
        <is>
          <t>Haricot sec</t>
        </is>
      </c>
      <c r="G6495" t="inlineStr"/>
      <c r="H6495" t="inlineStr"/>
      <c r="I6495" t="inlineStr"/>
      <c r="J6495" t="inlineStr"/>
      <c r="K6495" t="inlineStr"/>
      <c r="L6495" t="inlineStr"/>
      <c r="M6495" t="inlineStr"/>
      <c r="N6495" t="inlineStr"/>
      <c r="O6495" t="n">
        <v>-0</v>
      </c>
      <c r="P6495" t="n">
        <v>0</v>
      </c>
      <c r="Q6495" t="n">
        <v>500000000</v>
      </c>
      <c r="R6495" t="inlineStr"/>
      <c r="S6495" t="inlineStr"/>
      <c r="T6495" t="inlineStr"/>
      <c r="U6495" t="n">
        <v>0</v>
      </c>
      <c r="V6495" t="n">
        <v>500000000</v>
      </c>
      <c r="W6495" t="inlineStr"/>
      <c r="X6495" t="inlineStr">
        <is>
          <t>libre unbounded</t>
        </is>
      </c>
    </row>
    <row r="6496" ht="15" customHeight="1" s="1003">
      <c r="A6496" s="1019" t="inlineStr">
        <is>
          <t>Import</t>
        </is>
      </c>
      <c r="B6496" t="inlineStr">
        <is>
          <t>Olives de table</t>
        </is>
      </c>
      <c r="C6496" t="inlineStr">
        <is>
          <t>kt</t>
        </is>
      </c>
      <c r="D6496" t="inlineStr">
        <is>
          <t>France</t>
        </is>
      </c>
      <c r="E6496" t="inlineStr">
        <is>
          <t>2023-24</t>
        </is>
      </c>
      <c r="F6496" t="inlineStr">
        <is>
          <t>Haricot sec</t>
        </is>
      </c>
      <c r="G6496" t="inlineStr"/>
      <c r="H6496" t="inlineStr"/>
      <c r="I6496" t="inlineStr"/>
      <c r="J6496" t="inlineStr"/>
      <c r="K6496" t="inlineStr"/>
      <c r="L6496" t="inlineStr"/>
      <c r="M6496" t="inlineStr"/>
      <c r="N6496" t="inlineStr"/>
      <c r="O6496" t="n">
        <v>-0</v>
      </c>
      <c r="P6496" t="n">
        <v>0</v>
      </c>
      <c r="Q6496" t="n">
        <v>500000000</v>
      </c>
      <c r="R6496" t="inlineStr"/>
      <c r="S6496" t="inlineStr"/>
      <c r="T6496" t="inlineStr"/>
      <c r="U6496" t="n">
        <v>0</v>
      </c>
      <c r="V6496" t="n">
        <v>500000000</v>
      </c>
      <c r="W6496" t="inlineStr"/>
      <c r="X6496" t="inlineStr">
        <is>
          <t>libre unbounded</t>
        </is>
      </c>
    </row>
    <row r="6497" ht="15" customHeight="1" s="1003">
      <c r="A6497" s="1019" t="inlineStr">
        <is>
          <t>Import</t>
        </is>
      </c>
      <c r="B6497" t="inlineStr">
        <is>
          <t>Graines collectées</t>
        </is>
      </c>
      <c r="C6497" t="inlineStr">
        <is>
          <t>kt</t>
        </is>
      </c>
      <c r="D6497" t="inlineStr">
        <is>
          <t>France</t>
        </is>
      </c>
      <c r="E6497" t="inlineStr">
        <is>
          <t>2023-24</t>
        </is>
      </c>
      <c r="F6497" t="inlineStr">
        <is>
          <t>Haricot sec</t>
        </is>
      </c>
      <c r="G6497" t="inlineStr"/>
      <c r="H6497" t="inlineStr">
        <is>
          <t>Importation de graines = 31 kt (Douanes françaises - Eurostat)</t>
        </is>
      </c>
      <c r="I6497" t="inlineStr">
        <is>
          <t>Douanes françaises - Eurostat</t>
        </is>
      </c>
      <c r="J6497" t="inlineStr"/>
      <c r="K6497" t="inlineStr">
        <is>
          <t>Volume</t>
        </is>
      </c>
      <c r="L6497" t="inlineStr">
        <is>
          <t>Importation de graines</t>
        </is>
      </c>
      <c r="M6497" t="inlineStr">
        <is>
          <t>Echanges mensuels - EUROSTAT</t>
        </is>
      </c>
      <c r="N6497" t="inlineStr"/>
      <c r="O6497" t="n">
        <v>31.5</v>
      </c>
      <c r="P6497" t="inlineStr"/>
      <c r="Q6497" t="inlineStr"/>
      <c r="R6497" t="n">
        <v>31.48</v>
      </c>
      <c r="S6497" t="n">
        <v>1.57</v>
      </c>
      <c r="T6497" t="n">
        <v>0.1</v>
      </c>
      <c r="U6497" t="n">
        <v>0</v>
      </c>
      <c r="V6497" t="n">
        <v>500000000</v>
      </c>
      <c r="W6497" t="n">
        <v>0</v>
      </c>
      <c r="X6497" t="inlineStr">
        <is>
          <t>mesuré</t>
        </is>
      </c>
    </row>
    <row r="6498" ht="15" customHeight="1" s="1003">
      <c r="A6498" s="1019" t="inlineStr">
        <is>
          <t>Graines récoltées</t>
        </is>
      </c>
      <c r="B6498" t="inlineStr">
        <is>
          <t>Ferme</t>
        </is>
      </c>
      <c r="C6498" t="inlineStr">
        <is>
          <t>kt</t>
        </is>
      </c>
      <c r="D6498" t="inlineStr">
        <is>
          <t>France</t>
        </is>
      </c>
      <c r="E6498" t="inlineStr">
        <is>
          <t>2023-24</t>
        </is>
      </c>
      <c r="F6498" t="inlineStr">
        <is>
          <t>Olive</t>
        </is>
      </c>
      <c r="G6498" t="inlineStr"/>
      <c r="H6498" t="inlineStr"/>
      <c r="I6498" t="inlineStr"/>
      <c r="J6498" t="inlineStr"/>
      <c r="K6498" t="inlineStr"/>
      <c r="L6498" t="inlineStr"/>
      <c r="M6498" t="inlineStr"/>
      <c r="N6498" t="inlineStr"/>
      <c r="O6498" t="n">
        <v>0</v>
      </c>
      <c r="P6498" t="inlineStr"/>
      <c r="Q6498" t="inlineStr"/>
      <c r="R6498" t="inlineStr"/>
      <c r="S6498" t="inlineStr"/>
      <c r="T6498" t="inlineStr"/>
      <c r="U6498" t="n">
        <v>0</v>
      </c>
      <c r="V6498" t="n">
        <v>500000000</v>
      </c>
      <c r="W6498" t="inlineStr"/>
      <c r="X6498" t="inlineStr">
        <is>
          <t>déterminé</t>
        </is>
      </c>
    </row>
    <row r="6499" ht="15" customHeight="1" s="1003">
      <c r="A6499" s="1019" t="inlineStr">
        <is>
          <t>Graines récoltées</t>
        </is>
      </c>
      <c r="B6499" t="inlineStr">
        <is>
          <t>OS</t>
        </is>
      </c>
      <c r="C6499" t="inlineStr">
        <is>
          <t>kt</t>
        </is>
      </c>
      <c r="D6499" t="inlineStr">
        <is>
          <t>France</t>
        </is>
      </c>
      <c r="E6499" t="inlineStr">
        <is>
          <t>2023-24</t>
        </is>
      </c>
      <c r="F6499" t="inlineStr">
        <is>
          <t>Olive</t>
        </is>
      </c>
      <c r="G6499" t="inlineStr"/>
      <c r="H6499" t="inlineStr"/>
      <c r="I6499" t="inlineStr"/>
      <c r="J6499" t="inlineStr"/>
      <c r="K6499" t="inlineStr"/>
      <c r="L6499" t="inlineStr"/>
      <c r="M6499" t="inlineStr"/>
      <c r="N6499" t="inlineStr"/>
      <c r="O6499" t="n">
        <v>0</v>
      </c>
      <c r="P6499" t="n">
        <v>0</v>
      </c>
      <c r="Q6499" t="n">
        <v>500000000</v>
      </c>
      <c r="R6499" t="inlineStr"/>
      <c r="S6499" t="inlineStr"/>
      <c r="T6499" t="inlineStr"/>
      <c r="U6499" t="n">
        <v>0</v>
      </c>
      <c r="V6499" t="n">
        <v>500000000</v>
      </c>
      <c r="W6499" t="inlineStr"/>
      <c r="X6499" t="inlineStr">
        <is>
          <t>libre unbounded</t>
        </is>
      </c>
    </row>
    <row r="6500" ht="15" customHeight="1" s="1003">
      <c r="A6500" s="1019" t="inlineStr">
        <is>
          <t>Olives</t>
        </is>
      </c>
      <c r="B6500" t="inlineStr">
        <is>
          <t>Export</t>
        </is>
      </c>
      <c r="C6500" t="inlineStr">
        <is>
          <t>kt</t>
        </is>
      </c>
      <c r="D6500" t="inlineStr">
        <is>
          <t>France</t>
        </is>
      </c>
      <c r="E6500" t="inlineStr">
        <is>
          <t>2023-24</t>
        </is>
      </c>
      <c r="F6500" t="inlineStr">
        <is>
          <t>Olive</t>
        </is>
      </c>
      <c r="G6500" t="inlineStr"/>
      <c r="H6500" t="inlineStr">
        <is>
          <t>Exportation d'olives = 0 kt (Douanes françaises - Eurostat)</t>
        </is>
      </c>
      <c r="I6500" t="inlineStr">
        <is>
          <t>Douanes françaises - Eurostat</t>
        </is>
      </c>
      <c r="J6500" t="inlineStr"/>
      <c r="K6500" t="inlineStr">
        <is>
          <t>Volume</t>
        </is>
      </c>
      <c r="L6500" t="inlineStr">
        <is>
          <t>Exportation d'olives</t>
        </is>
      </c>
      <c r="M6500" t="inlineStr">
        <is>
          <t>Echanges mensuels - EUROSTAT</t>
        </is>
      </c>
      <c r="N6500" t="inlineStr"/>
      <c r="O6500" t="n">
        <v>0.22</v>
      </c>
      <c r="P6500" t="inlineStr"/>
      <c r="Q6500" t="inlineStr"/>
      <c r="R6500" t="n">
        <v>0.22</v>
      </c>
      <c r="S6500" t="n">
        <v>0.01</v>
      </c>
      <c r="T6500" t="n">
        <v>0.1</v>
      </c>
      <c r="U6500" t="n">
        <v>0</v>
      </c>
      <c r="V6500" t="n">
        <v>500000000</v>
      </c>
      <c r="W6500" t="n">
        <v>0</v>
      </c>
      <c r="X6500" t="inlineStr">
        <is>
          <t>mesuré</t>
        </is>
      </c>
    </row>
    <row r="6501" ht="15" customHeight="1" s="1003">
      <c r="A6501" s="1019" t="inlineStr">
        <is>
          <t>Olives</t>
        </is>
      </c>
      <c r="B6501" t="inlineStr">
        <is>
          <t>Moulin</t>
        </is>
      </c>
      <c r="C6501" t="inlineStr">
        <is>
          <t>kt</t>
        </is>
      </c>
      <c r="D6501" t="inlineStr">
        <is>
          <t>France</t>
        </is>
      </c>
      <c r="E6501" t="inlineStr">
        <is>
          <t>2023-24</t>
        </is>
      </c>
      <c r="F6501" t="inlineStr">
        <is>
          <t>Olive</t>
        </is>
      </c>
      <c r="G6501" t="inlineStr">
        <is>
          <t>Consommation d'olives par les moulins = 41 kt (FranceAgriMer)</t>
        </is>
      </c>
      <c r="H6501" t="inlineStr"/>
      <c r="I6501" t="inlineStr">
        <is>
          <t>FranceAgriMer</t>
        </is>
      </c>
      <c r="J6501" t="inlineStr"/>
      <c r="K6501" t="inlineStr">
        <is>
          <t>Volume</t>
        </is>
      </c>
      <c r="L6501" t="inlineStr">
        <is>
          <t>Consommation d'olives par les moulins</t>
        </is>
      </c>
      <c r="M6501" t="inlineStr">
        <is>
          <t>Marché olive - AFIDOL, FAM</t>
        </is>
      </c>
      <c r="N6501" t="inlineStr"/>
      <c r="O6501" t="n">
        <v>41</v>
      </c>
      <c r="P6501" t="inlineStr"/>
      <c r="Q6501" t="inlineStr"/>
      <c r="R6501" t="n">
        <v>41</v>
      </c>
      <c r="S6501" t="n">
        <v>2.05</v>
      </c>
      <c r="T6501" t="n">
        <v>0.1</v>
      </c>
      <c r="U6501" t="n">
        <v>0</v>
      </c>
      <c r="V6501" t="n">
        <v>500000000</v>
      </c>
      <c r="W6501" t="n">
        <v>0</v>
      </c>
      <c r="X6501" t="inlineStr">
        <is>
          <t>mesuré</t>
        </is>
      </c>
    </row>
    <row r="6502" ht="15" customHeight="1" s="1003">
      <c r="A6502" s="1019" t="inlineStr">
        <is>
          <t>Olives</t>
        </is>
      </c>
      <c r="B6502" t="inlineStr">
        <is>
          <t>Conservation ou préparation d'olives</t>
        </is>
      </c>
      <c r="C6502" t="inlineStr">
        <is>
          <t>kt</t>
        </is>
      </c>
      <c r="D6502" t="inlineStr">
        <is>
          <t>France</t>
        </is>
      </c>
      <c r="E6502" t="inlineStr">
        <is>
          <t>2023-24</t>
        </is>
      </c>
      <c r="F6502" t="inlineStr">
        <is>
          <t>Olive</t>
        </is>
      </c>
      <c r="G6502" t="inlineStr">
        <is>
          <t>Production d'olives de table = 1 kt (FranceAgriMer)</t>
        </is>
      </c>
      <c r="H6502" t="inlineStr"/>
      <c r="I6502" t="inlineStr">
        <is>
          <t>FranceAgriMer</t>
        </is>
      </c>
      <c r="J6502" t="inlineStr"/>
      <c r="K6502" t="inlineStr">
        <is>
          <t>Volume</t>
        </is>
      </c>
      <c r="L6502" t="inlineStr">
        <is>
          <t>Production d'olives de table</t>
        </is>
      </c>
      <c r="M6502" t="inlineStr">
        <is>
          <t>Marché olive - AFIDOL, FAM</t>
        </is>
      </c>
      <c r="N6502" t="inlineStr"/>
      <c r="O6502" t="n">
        <v>0.9</v>
      </c>
      <c r="P6502" t="inlineStr"/>
      <c r="Q6502" t="inlineStr"/>
      <c r="R6502" t="n">
        <v>0.9</v>
      </c>
      <c r="S6502" t="n">
        <v>0.05</v>
      </c>
      <c r="T6502" t="n">
        <v>0.1</v>
      </c>
      <c r="U6502" t="n">
        <v>0</v>
      </c>
      <c r="V6502" t="n">
        <v>500000000</v>
      </c>
      <c r="W6502" t="n">
        <v>0</v>
      </c>
      <c r="X6502" t="inlineStr">
        <is>
          <t>mesuré</t>
        </is>
      </c>
    </row>
    <row r="6503" ht="15" customHeight="1" s="1003">
      <c r="A6503" s="1019" t="inlineStr">
        <is>
          <t>Olives</t>
        </is>
      </c>
      <c r="B6503" t="inlineStr">
        <is>
          <t>Ecart statistique</t>
        </is>
      </c>
      <c r="C6503" t="inlineStr">
        <is>
          <t>kt</t>
        </is>
      </c>
      <c r="D6503" t="inlineStr">
        <is>
          <t>France</t>
        </is>
      </c>
      <c r="E6503" t="inlineStr">
        <is>
          <t>2023-24</t>
        </is>
      </c>
      <c r="F6503" t="inlineStr">
        <is>
          <t>Olive</t>
        </is>
      </c>
      <c r="G6503" t="inlineStr"/>
      <c r="H6503" t="inlineStr"/>
      <c r="I6503" t="inlineStr"/>
      <c r="J6503" t="inlineStr"/>
      <c r="K6503" t="inlineStr"/>
      <c r="L6503" t="inlineStr"/>
      <c r="M6503" t="inlineStr"/>
      <c r="N6503" t="inlineStr"/>
      <c r="O6503" t="n">
        <v>0</v>
      </c>
      <c r="P6503" t="inlineStr"/>
      <c r="Q6503" t="inlineStr"/>
      <c r="R6503" t="n">
        <v>0</v>
      </c>
      <c r="S6503" t="n">
        <v>0</v>
      </c>
      <c r="T6503" t="inlineStr"/>
      <c r="U6503" t="n">
        <v>0</v>
      </c>
      <c r="V6503" t="n">
        <v>500000000</v>
      </c>
      <c r="W6503" t="n">
        <v>0</v>
      </c>
      <c r="X6503" t="inlineStr">
        <is>
          <t>mesuré</t>
        </is>
      </c>
    </row>
    <row r="6504" ht="15" customHeight="1" s="1003">
      <c r="A6504" s="1019" t="inlineStr">
        <is>
          <t>Graines autoconsommées</t>
        </is>
      </c>
      <c r="B6504" t="inlineStr">
        <is>
          <t>Hors FAB</t>
        </is>
      </c>
      <c r="C6504" t="inlineStr">
        <is>
          <t>kt</t>
        </is>
      </c>
      <c r="D6504" t="inlineStr">
        <is>
          <t>France</t>
        </is>
      </c>
      <c r="E6504" t="inlineStr">
        <is>
          <t>2023-24</t>
        </is>
      </c>
      <c r="F6504" t="inlineStr">
        <is>
          <t>Olive</t>
        </is>
      </c>
      <c r="G6504" t="inlineStr"/>
      <c r="H6504" t="inlineStr"/>
      <c r="I6504" t="inlineStr"/>
      <c r="J6504" t="inlineStr">
        <is>
          <t>Pas de consommation de graines en alimentation animale</t>
        </is>
      </c>
      <c r="K6504" t="inlineStr"/>
      <c r="L6504" t="inlineStr">
        <is>
          <t>Consommation de graines à la ferme directement</t>
        </is>
      </c>
      <c r="M6504" t="inlineStr"/>
      <c r="N6504" t="inlineStr"/>
      <c r="O6504" t="n">
        <v>0</v>
      </c>
      <c r="P6504" t="inlineStr"/>
      <c r="Q6504" t="inlineStr"/>
      <c r="R6504" t="n">
        <v>0</v>
      </c>
      <c r="S6504" t="n">
        <v>0</v>
      </c>
      <c r="T6504" t="inlineStr"/>
      <c r="U6504" t="n">
        <v>0</v>
      </c>
      <c r="V6504" t="n">
        <v>500000000</v>
      </c>
      <c r="W6504" t="n">
        <v>0</v>
      </c>
      <c r="X6504" t="inlineStr">
        <is>
          <t>mesuré</t>
        </is>
      </c>
    </row>
    <row r="6505" ht="15" customHeight="1" s="1003">
      <c r="A6505" s="1019" t="inlineStr">
        <is>
          <t>Graines autoconsommées</t>
        </is>
      </c>
      <c r="B6505" t="inlineStr">
        <is>
          <t>Vente directe et autoconsommation</t>
        </is>
      </c>
      <c r="C6505" t="inlineStr">
        <is>
          <t>kt</t>
        </is>
      </c>
      <c r="D6505" t="inlineStr">
        <is>
          <t>France</t>
        </is>
      </c>
      <c r="E6505" t="inlineStr">
        <is>
          <t>2023-24</t>
        </is>
      </c>
      <c r="F6505" t="inlineStr">
        <is>
          <t>Olive</t>
        </is>
      </c>
      <c r="G6505" t="inlineStr"/>
      <c r="H6505" t="inlineStr"/>
      <c r="I6505" t="inlineStr"/>
      <c r="J6505" t="inlineStr">
        <is>
          <t>Le reste des graines autoconsommées est consommé en alimentation humaine</t>
        </is>
      </c>
      <c r="K6505" t="inlineStr"/>
      <c r="L6505" t="inlineStr">
        <is>
          <t>Consommation de graines à la ferme directement</t>
        </is>
      </c>
      <c r="M6505" t="inlineStr"/>
      <c r="N6505" t="inlineStr"/>
      <c r="O6505" t="n">
        <v>0</v>
      </c>
      <c r="P6505" t="n">
        <v>0</v>
      </c>
      <c r="Q6505" t="n">
        <v>-0</v>
      </c>
      <c r="R6505" t="inlineStr"/>
      <c r="S6505" t="inlineStr"/>
      <c r="T6505" t="inlineStr"/>
      <c r="U6505" t="n">
        <v>0</v>
      </c>
      <c r="V6505" t="n">
        <v>500000000</v>
      </c>
      <c r="W6505" t="inlineStr"/>
      <c r="X6505" t="inlineStr">
        <is>
          <t>libre</t>
        </is>
      </c>
    </row>
    <row r="6506" ht="15" customHeight="1" s="1003">
      <c r="A6506" s="1019" t="inlineStr">
        <is>
          <t>Graines autoconsommées</t>
        </is>
      </c>
      <c r="B6506" t="inlineStr">
        <is>
          <t>Alimentation humaine</t>
        </is>
      </c>
      <c r="C6506" t="inlineStr">
        <is>
          <t>kt</t>
        </is>
      </c>
      <c r="D6506" t="inlineStr">
        <is>
          <t>France</t>
        </is>
      </c>
      <c r="E6506" t="inlineStr">
        <is>
          <t>2023-24</t>
        </is>
      </c>
      <c r="F6506" t="inlineStr">
        <is>
          <t>Olive</t>
        </is>
      </c>
      <c r="G6506" t="inlineStr"/>
      <c r="H6506" t="inlineStr"/>
      <c r="I6506" t="inlineStr"/>
      <c r="J6506" t="inlineStr"/>
      <c r="K6506" t="inlineStr"/>
      <c r="L6506" t="inlineStr"/>
      <c r="M6506" t="inlineStr"/>
      <c r="N6506" t="inlineStr"/>
      <c r="O6506" t="n">
        <v>0</v>
      </c>
      <c r="P6506" t="n">
        <v>0</v>
      </c>
      <c r="Q6506" t="n">
        <v>0</v>
      </c>
      <c r="R6506" t="inlineStr"/>
      <c r="S6506" t="inlineStr"/>
      <c r="T6506" t="inlineStr"/>
      <c r="U6506" t="n">
        <v>0</v>
      </c>
      <c r="V6506" t="n">
        <v>500000000</v>
      </c>
      <c r="W6506" t="inlineStr"/>
      <c r="X6506" t="inlineStr">
        <is>
          <t>libre</t>
        </is>
      </c>
    </row>
    <row r="6507" ht="15" customHeight="1" s="1003">
      <c r="A6507" s="1019" t="inlineStr">
        <is>
          <t>Graines autoconsommées</t>
        </is>
      </c>
      <c r="B6507" t="inlineStr">
        <is>
          <t>Usages alimentaires</t>
        </is>
      </c>
      <c r="C6507" t="inlineStr">
        <is>
          <t>kt</t>
        </is>
      </c>
      <c r="D6507" t="inlineStr">
        <is>
          <t>France</t>
        </is>
      </c>
      <c r="E6507" t="inlineStr">
        <is>
          <t>2023-24</t>
        </is>
      </c>
      <c r="F6507" t="inlineStr">
        <is>
          <t>Olive</t>
        </is>
      </c>
      <c r="G6507" t="inlineStr"/>
      <c r="H6507" t="inlineStr"/>
      <c r="I6507" t="inlineStr"/>
      <c r="J6507" t="inlineStr"/>
      <c r="K6507" t="inlineStr"/>
      <c r="L6507" t="inlineStr"/>
      <c r="M6507" t="inlineStr"/>
      <c r="N6507" t="inlineStr"/>
      <c r="O6507" t="n">
        <v>0</v>
      </c>
      <c r="P6507" t="n">
        <v>0</v>
      </c>
      <c r="Q6507" t="n">
        <v>0</v>
      </c>
      <c r="R6507" t="inlineStr"/>
      <c r="S6507" t="inlineStr"/>
      <c r="T6507" t="inlineStr"/>
      <c r="U6507" t="n">
        <v>0</v>
      </c>
      <c r="V6507" t="n">
        <v>500000000</v>
      </c>
      <c r="W6507" t="inlineStr"/>
      <c r="X6507" t="inlineStr">
        <is>
          <t>libre</t>
        </is>
      </c>
    </row>
    <row r="6508" ht="15" customHeight="1" s="1003">
      <c r="A6508" s="1019" t="inlineStr">
        <is>
          <t>Graines autoconsommées</t>
        </is>
      </c>
      <c r="B6508" t="inlineStr">
        <is>
          <t>Alimentation animale rente</t>
        </is>
      </c>
      <c r="C6508" t="inlineStr">
        <is>
          <t>kt</t>
        </is>
      </c>
      <c r="D6508" t="inlineStr">
        <is>
          <t>France</t>
        </is>
      </c>
      <c r="E6508" t="inlineStr">
        <is>
          <t>2023-24</t>
        </is>
      </c>
      <c r="F6508" t="inlineStr">
        <is>
          <t>Olive</t>
        </is>
      </c>
      <c r="G6508" t="inlineStr"/>
      <c r="H6508" t="inlineStr"/>
      <c r="I6508" t="inlineStr"/>
      <c r="J6508" t="inlineStr"/>
      <c r="K6508" t="inlineStr"/>
      <c r="L6508" t="inlineStr"/>
      <c r="M6508" t="inlineStr"/>
      <c r="N6508" t="inlineStr"/>
      <c r="O6508" t="n">
        <v>0</v>
      </c>
      <c r="P6508" t="inlineStr"/>
      <c r="Q6508" t="inlineStr"/>
      <c r="R6508" t="inlineStr"/>
      <c r="S6508" t="inlineStr"/>
      <c r="T6508" t="inlineStr"/>
      <c r="U6508" t="n">
        <v>0</v>
      </c>
      <c r="V6508" t="n">
        <v>500000000</v>
      </c>
      <c r="W6508" t="inlineStr"/>
      <c r="X6508" t="inlineStr">
        <is>
          <t>déterminé</t>
        </is>
      </c>
    </row>
    <row r="6509" ht="15" customHeight="1" s="1003">
      <c r="A6509" s="1019" t="inlineStr">
        <is>
          <t>Graines autoconsommées</t>
        </is>
      </c>
      <c r="B6509" t="inlineStr">
        <is>
          <t>Alimentation animale</t>
        </is>
      </c>
      <c r="C6509" t="inlineStr">
        <is>
          <t>kt</t>
        </is>
      </c>
      <c r="D6509" t="inlineStr">
        <is>
          <t>France</t>
        </is>
      </c>
      <c r="E6509" t="inlineStr">
        <is>
          <t>2023-24</t>
        </is>
      </c>
      <c r="F6509" t="inlineStr">
        <is>
          <t>Olive</t>
        </is>
      </c>
      <c r="G6509" t="inlineStr"/>
      <c r="H6509" t="inlineStr"/>
      <c r="I6509" t="inlineStr"/>
      <c r="J6509" t="inlineStr"/>
      <c r="K6509" t="inlineStr"/>
      <c r="L6509" t="inlineStr"/>
      <c r="M6509" t="inlineStr"/>
      <c r="N6509" t="inlineStr"/>
      <c r="O6509" t="n">
        <v>0</v>
      </c>
      <c r="P6509" t="inlineStr"/>
      <c r="Q6509" t="inlineStr"/>
      <c r="R6509" t="inlineStr"/>
      <c r="S6509" t="inlineStr"/>
      <c r="T6509" t="inlineStr"/>
      <c r="U6509" t="n">
        <v>0</v>
      </c>
      <c r="V6509" t="n">
        <v>500000000</v>
      </c>
      <c r="W6509" t="inlineStr"/>
      <c r="X6509" t="inlineStr">
        <is>
          <t>déterminé</t>
        </is>
      </c>
    </row>
    <row r="6510" ht="15" customHeight="1" s="1003">
      <c r="A6510" s="1019" t="inlineStr">
        <is>
          <t>Graines autoconsommées</t>
        </is>
      </c>
      <c r="B6510" t="inlineStr">
        <is>
          <t>Débouchés</t>
        </is>
      </c>
      <c r="C6510" t="inlineStr">
        <is>
          <t>kt</t>
        </is>
      </c>
      <c r="D6510" t="inlineStr">
        <is>
          <t>France</t>
        </is>
      </c>
      <c r="E6510" t="inlineStr">
        <is>
          <t>2023-24</t>
        </is>
      </c>
      <c r="F6510" t="inlineStr">
        <is>
          <t>Olive</t>
        </is>
      </c>
      <c r="G6510" t="inlineStr"/>
      <c r="H6510" t="inlineStr"/>
      <c r="I6510" t="inlineStr"/>
      <c r="J6510" t="inlineStr"/>
      <c r="K6510" t="inlineStr"/>
      <c r="L6510" t="inlineStr"/>
      <c r="M6510" t="inlineStr"/>
      <c r="N6510" t="inlineStr"/>
      <c r="O6510" t="n">
        <v>0</v>
      </c>
      <c r="P6510" t="n">
        <v>0</v>
      </c>
      <c r="Q6510" t="n">
        <v>0</v>
      </c>
      <c r="R6510" t="inlineStr"/>
      <c r="S6510" t="inlineStr"/>
      <c r="T6510" t="inlineStr"/>
      <c r="U6510" t="n">
        <v>0</v>
      </c>
      <c r="V6510" t="n">
        <v>500000000</v>
      </c>
      <c r="W6510" t="inlineStr"/>
      <c r="X6510" t="inlineStr">
        <is>
          <t>libre</t>
        </is>
      </c>
    </row>
    <row r="6511" ht="15" customHeight="1" s="1003">
      <c r="A6511" s="1019" t="inlineStr">
        <is>
          <t>Graines autoconsommées</t>
        </is>
      </c>
      <c r="B6511" t="inlineStr">
        <is>
          <t>FAF</t>
        </is>
      </c>
      <c r="C6511" t="inlineStr">
        <is>
          <t>kt</t>
        </is>
      </c>
      <c r="D6511" t="inlineStr">
        <is>
          <t>France</t>
        </is>
      </c>
      <c r="E6511" t="inlineStr">
        <is>
          <t>2023-24</t>
        </is>
      </c>
      <c r="F6511" t="inlineStr">
        <is>
          <t>Olive</t>
        </is>
      </c>
      <c r="G6511" t="inlineStr"/>
      <c r="H6511" t="inlineStr"/>
      <c r="I6511" t="inlineStr"/>
      <c r="J6511" t="inlineStr"/>
      <c r="K6511" t="inlineStr"/>
      <c r="L6511" t="inlineStr"/>
      <c r="M6511" t="inlineStr"/>
      <c r="N6511" t="inlineStr"/>
      <c r="O6511" t="n">
        <v>0</v>
      </c>
      <c r="P6511" t="n">
        <v>0</v>
      </c>
      <c r="Q6511" t="n">
        <v>-0</v>
      </c>
      <c r="R6511" t="inlineStr"/>
      <c r="S6511" t="inlineStr"/>
      <c r="T6511" t="inlineStr"/>
      <c r="U6511" t="n">
        <v>0</v>
      </c>
      <c r="V6511" t="n">
        <v>500000000</v>
      </c>
      <c r="W6511" t="inlineStr"/>
      <c r="X6511" t="inlineStr">
        <is>
          <t>libre</t>
        </is>
      </c>
    </row>
    <row r="6512" ht="15" customHeight="1" s="1003">
      <c r="A6512" s="1019" t="inlineStr">
        <is>
          <t>Graines autoconsommées</t>
        </is>
      </c>
      <c r="B6512" t="inlineStr">
        <is>
          <t>Direct élevage</t>
        </is>
      </c>
      <c r="C6512" t="inlineStr">
        <is>
          <t>kt</t>
        </is>
      </c>
      <c r="D6512" t="inlineStr">
        <is>
          <t>France</t>
        </is>
      </c>
      <c r="E6512" t="inlineStr">
        <is>
          <t>2023-24</t>
        </is>
      </c>
      <c r="F6512" t="inlineStr">
        <is>
          <t>Olive</t>
        </is>
      </c>
      <c r="G6512" t="inlineStr"/>
      <c r="H6512" t="inlineStr"/>
      <c r="I6512" t="inlineStr"/>
      <c r="J6512" t="inlineStr"/>
      <c r="K6512" t="inlineStr"/>
      <c r="L6512" t="inlineStr"/>
      <c r="M6512" t="inlineStr"/>
      <c r="N6512" t="inlineStr"/>
      <c r="O6512" t="n">
        <v>0</v>
      </c>
      <c r="P6512" t="n">
        <v>0</v>
      </c>
      <c r="Q6512" t="n">
        <v>-0</v>
      </c>
      <c r="R6512" t="inlineStr"/>
      <c r="S6512" t="inlineStr"/>
      <c r="T6512" t="inlineStr"/>
      <c r="U6512" t="n">
        <v>0</v>
      </c>
      <c r="V6512" t="n">
        <v>500000000</v>
      </c>
      <c r="W6512" t="inlineStr"/>
      <c r="X6512" t="inlineStr">
        <is>
          <t>libre</t>
        </is>
      </c>
    </row>
    <row r="6513" ht="15" customHeight="1" s="1003">
      <c r="A6513" s="1019" t="inlineStr">
        <is>
          <t>Graines autoconsommées</t>
        </is>
      </c>
      <c r="B6513" t="inlineStr">
        <is>
          <t>Elimination/Pertes</t>
        </is>
      </c>
      <c r="C6513" t="inlineStr">
        <is>
          <t>kt</t>
        </is>
      </c>
      <c r="D6513" t="inlineStr">
        <is>
          <t>France</t>
        </is>
      </c>
      <c r="E6513" t="inlineStr">
        <is>
          <t>2023-24</t>
        </is>
      </c>
      <c r="F6513" t="inlineStr">
        <is>
          <t>Olive</t>
        </is>
      </c>
      <c r="G6513" t="inlineStr"/>
      <c r="H6513" t="inlineStr"/>
      <c r="I6513" t="inlineStr"/>
      <c r="J6513" t="inlineStr"/>
      <c r="K6513" t="inlineStr"/>
      <c r="L6513" t="inlineStr"/>
      <c r="M6513" t="inlineStr"/>
      <c r="N6513" t="inlineStr"/>
      <c r="O6513" t="n">
        <v>0</v>
      </c>
      <c r="P6513" t="n">
        <v>0</v>
      </c>
      <c r="Q6513" t="n">
        <v>-0</v>
      </c>
      <c r="R6513" t="inlineStr"/>
      <c r="S6513" t="inlineStr"/>
      <c r="T6513" t="inlineStr"/>
      <c r="U6513" t="n">
        <v>0</v>
      </c>
      <c r="V6513" t="n">
        <v>500000000</v>
      </c>
      <c r="W6513" t="inlineStr"/>
      <c r="X6513" t="inlineStr">
        <is>
          <t>libre</t>
        </is>
      </c>
    </row>
    <row r="6514" ht="15" customHeight="1" s="1003">
      <c r="A6514" s="1019" t="inlineStr">
        <is>
          <t>Graines autoconsommées</t>
        </is>
      </c>
      <c r="B6514" t="inlineStr">
        <is>
          <t>Autres usages (ou usages indéfinis)</t>
        </is>
      </c>
      <c r="C6514" t="inlineStr">
        <is>
          <t>kt</t>
        </is>
      </c>
      <c r="D6514" t="inlineStr">
        <is>
          <t>France</t>
        </is>
      </c>
      <c r="E6514" t="inlineStr">
        <is>
          <t>2023-24</t>
        </is>
      </c>
      <c r="F6514" t="inlineStr">
        <is>
          <t>Olive</t>
        </is>
      </c>
      <c r="G6514" t="inlineStr"/>
      <c r="H6514" t="inlineStr"/>
      <c r="I6514" t="inlineStr"/>
      <c r="J6514" t="inlineStr"/>
      <c r="K6514" t="inlineStr"/>
      <c r="L6514" t="inlineStr"/>
      <c r="M6514" t="inlineStr"/>
      <c r="N6514" t="inlineStr"/>
      <c r="O6514" t="n">
        <v>0</v>
      </c>
      <c r="P6514" t="n">
        <v>0</v>
      </c>
      <c r="Q6514" t="n">
        <v>0</v>
      </c>
      <c r="R6514" t="inlineStr"/>
      <c r="S6514" t="inlineStr"/>
      <c r="T6514" t="inlineStr"/>
      <c r="U6514" t="n">
        <v>0</v>
      </c>
      <c r="V6514" t="n">
        <v>500000000</v>
      </c>
      <c r="W6514" t="inlineStr"/>
      <c r="X6514" t="inlineStr">
        <is>
          <t>libre</t>
        </is>
      </c>
    </row>
    <row r="6515" ht="15" customHeight="1" s="1003">
      <c r="A6515" s="1019" t="inlineStr">
        <is>
          <t>Graines autoconsommées</t>
        </is>
      </c>
      <c r="B6515" t="inlineStr">
        <is>
          <t>Semences fermières</t>
        </is>
      </c>
      <c r="C6515" t="inlineStr">
        <is>
          <t>kt</t>
        </is>
      </c>
      <c r="D6515" t="inlineStr">
        <is>
          <t>France</t>
        </is>
      </c>
      <c r="E6515" t="inlineStr">
        <is>
          <t>2023-24</t>
        </is>
      </c>
      <c r="F6515" t="inlineStr">
        <is>
          <t>Olive</t>
        </is>
      </c>
      <c r="G6515" t="inlineStr"/>
      <c r="H6515" t="inlineStr"/>
      <c r="I6515" t="inlineStr"/>
      <c r="J6515" t="inlineStr"/>
      <c r="K6515" t="inlineStr"/>
      <c r="L6515" t="inlineStr"/>
      <c r="M6515" t="inlineStr"/>
      <c r="N6515" t="inlineStr"/>
      <c r="O6515" t="n">
        <v>0</v>
      </c>
      <c r="P6515" t="n">
        <v>0</v>
      </c>
      <c r="Q6515" t="n">
        <v>-0</v>
      </c>
      <c r="R6515" t="inlineStr"/>
      <c r="S6515" t="inlineStr"/>
      <c r="T6515" t="inlineStr"/>
      <c r="U6515" t="n">
        <v>0</v>
      </c>
      <c r="V6515" t="n">
        <v>500000000</v>
      </c>
      <c r="W6515" t="inlineStr"/>
      <c r="X6515" t="inlineStr">
        <is>
          <t>libre</t>
        </is>
      </c>
    </row>
    <row r="6516" ht="15" customHeight="1" s="1003">
      <c r="A6516" s="1019" t="inlineStr">
        <is>
          <t>Graines autoconsommées</t>
        </is>
      </c>
      <c r="B6516" t="inlineStr">
        <is>
          <t>Semences</t>
        </is>
      </c>
      <c r="C6516" t="inlineStr">
        <is>
          <t>kt</t>
        </is>
      </c>
      <c r="D6516" t="inlineStr">
        <is>
          <t>France</t>
        </is>
      </c>
      <c r="E6516" t="inlineStr">
        <is>
          <t>2023-24</t>
        </is>
      </c>
      <c r="F6516" t="inlineStr">
        <is>
          <t>Olive</t>
        </is>
      </c>
      <c r="G6516" t="inlineStr"/>
      <c r="H6516" t="inlineStr"/>
      <c r="I6516" t="inlineStr"/>
      <c r="J6516" t="inlineStr"/>
      <c r="K6516" t="inlineStr"/>
      <c r="L6516" t="inlineStr"/>
      <c r="M6516" t="inlineStr"/>
      <c r="N6516" t="inlineStr"/>
      <c r="O6516" t="n">
        <v>0</v>
      </c>
      <c r="P6516" t="n">
        <v>0</v>
      </c>
      <c r="Q6516" t="n">
        <v>0</v>
      </c>
      <c r="R6516" t="inlineStr"/>
      <c r="S6516" t="inlineStr"/>
      <c r="T6516" t="inlineStr"/>
      <c r="U6516" t="n">
        <v>0</v>
      </c>
      <c r="V6516" t="n">
        <v>500000000</v>
      </c>
      <c r="W6516" t="inlineStr"/>
      <c r="X6516" t="inlineStr">
        <is>
          <t>libre</t>
        </is>
      </c>
    </row>
    <row r="6517" ht="15" customHeight="1" s="1003">
      <c r="A6517" s="1019" t="inlineStr">
        <is>
          <t>Stock initial</t>
        </is>
      </c>
      <c r="B6517" t="inlineStr">
        <is>
          <t>Ferme</t>
        </is>
      </c>
      <c r="C6517" t="inlineStr">
        <is>
          <t>kt</t>
        </is>
      </c>
      <c r="D6517" t="inlineStr">
        <is>
          <t>France</t>
        </is>
      </c>
      <c r="E6517" t="inlineStr">
        <is>
          <t>2023-24</t>
        </is>
      </c>
      <c r="F6517" t="inlineStr">
        <is>
          <t>Olive</t>
        </is>
      </c>
      <c r="G6517" t="inlineStr"/>
      <c r="H6517" t="inlineStr"/>
      <c r="I6517" t="inlineStr"/>
      <c r="J6517" t="inlineStr"/>
      <c r="K6517" t="inlineStr"/>
      <c r="L6517" t="inlineStr"/>
      <c r="M6517" t="inlineStr"/>
      <c r="N6517" t="inlineStr"/>
      <c r="O6517" t="n">
        <v>0</v>
      </c>
      <c r="P6517" t="inlineStr"/>
      <c r="Q6517" t="inlineStr"/>
      <c r="R6517" t="inlineStr"/>
      <c r="S6517" t="inlineStr"/>
      <c r="T6517" t="inlineStr"/>
      <c r="U6517" t="n">
        <v>0</v>
      </c>
      <c r="V6517" t="n">
        <v>500000000</v>
      </c>
      <c r="W6517" t="inlineStr"/>
      <c r="X6517" t="inlineStr">
        <is>
          <t>déterminé</t>
        </is>
      </c>
    </row>
    <row r="6518" ht="15" customHeight="1" s="1003">
      <c r="A6518" s="1019" t="inlineStr">
        <is>
          <t>Stock initial</t>
        </is>
      </c>
      <c r="B6518" t="inlineStr">
        <is>
          <t>OS</t>
        </is>
      </c>
      <c r="C6518" t="inlineStr">
        <is>
          <t>kt</t>
        </is>
      </c>
      <c r="D6518" t="inlineStr">
        <is>
          <t>France</t>
        </is>
      </c>
      <c r="E6518" t="inlineStr">
        <is>
          <t>2023-24</t>
        </is>
      </c>
      <c r="F6518" t="inlineStr">
        <is>
          <t>Olive</t>
        </is>
      </c>
      <c r="G6518" t="inlineStr"/>
      <c r="H6518" t="inlineStr"/>
      <c r="I6518" t="inlineStr"/>
      <c r="J6518" t="inlineStr"/>
      <c r="K6518" t="inlineStr"/>
      <c r="L6518" t="inlineStr"/>
      <c r="M6518" t="inlineStr"/>
      <c r="N6518" t="inlineStr"/>
      <c r="O6518" t="n">
        <v>0</v>
      </c>
      <c r="P6518" t="n">
        <v>0</v>
      </c>
      <c r="Q6518" t="n">
        <v>500000000</v>
      </c>
      <c r="R6518" t="inlineStr"/>
      <c r="S6518" t="inlineStr"/>
      <c r="T6518" t="inlineStr"/>
      <c r="U6518" t="n">
        <v>0</v>
      </c>
      <c r="V6518" t="n">
        <v>500000000</v>
      </c>
      <c r="W6518" t="inlineStr"/>
      <c r="X6518" t="inlineStr">
        <is>
          <t>libre unbounded</t>
        </is>
      </c>
    </row>
    <row r="6519" ht="15" customHeight="1" s="1003">
      <c r="A6519" s="1019" t="inlineStr">
        <is>
          <t>Stock initial à la ferme</t>
        </is>
      </c>
      <c r="B6519" t="inlineStr">
        <is>
          <t>Ferme</t>
        </is>
      </c>
      <c r="C6519" t="inlineStr">
        <is>
          <t>kt</t>
        </is>
      </c>
      <c r="D6519" t="inlineStr">
        <is>
          <t>France</t>
        </is>
      </c>
      <c r="E6519" t="inlineStr">
        <is>
          <t>2023-24</t>
        </is>
      </c>
      <c r="F6519" t="inlineStr">
        <is>
          <t>Olive</t>
        </is>
      </c>
      <c r="G6519" t="inlineStr"/>
      <c r="H6519" t="inlineStr"/>
      <c r="I6519" t="inlineStr"/>
      <c r="J6519" t="inlineStr">
        <is>
          <t>Le stock à la ferme est négligé</t>
        </is>
      </c>
      <c r="K6519" t="inlineStr"/>
      <c r="L6519" t="inlineStr">
        <is>
          <t>Stock initial à la ferme</t>
        </is>
      </c>
      <c r="M6519" t="inlineStr"/>
      <c r="N6519" t="inlineStr"/>
      <c r="O6519" t="n">
        <v>0</v>
      </c>
      <c r="P6519" t="inlineStr"/>
      <c r="Q6519" t="inlineStr"/>
      <c r="R6519" t="n">
        <v>0</v>
      </c>
      <c r="S6519" t="n">
        <v>0</v>
      </c>
      <c r="T6519" t="inlineStr"/>
      <c r="U6519" t="n">
        <v>0</v>
      </c>
      <c r="V6519" t="n">
        <v>500000000</v>
      </c>
      <c r="W6519" t="n">
        <v>0</v>
      </c>
      <c r="X6519" t="inlineStr">
        <is>
          <t>mesuré</t>
        </is>
      </c>
    </row>
    <row r="6520" ht="15" customHeight="1" s="1003">
      <c r="A6520" s="1019" t="inlineStr">
        <is>
          <t>Stock initial collecteurs</t>
        </is>
      </c>
      <c r="B6520" t="inlineStr">
        <is>
          <t>OS</t>
        </is>
      </c>
      <c r="C6520" t="inlineStr">
        <is>
          <t>kt</t>
        </is>
      </c>
      <c r="D6520" t="inlineStr">
        <is>
          <t>France</t>
        </is>
      </c>
      <c r="E6520" t="inlineStr">
        <is>
          <t>2023-24</t>
        </is>
      </c>
      <c r="F6520" t="inlineStr">
        <is>
          <t>Olive</t>
        </is>
      </c>
      <c r="G6520" t="inlineStr"/>
      <c r="H6520" t="inlineStr"/>
      <c r="I6520" t="inlineStr"/>
      <c r="J6520" t="inlineStr"/>
      <c r="K6520" t="inlineStr"/>
      <c r="L6520" t="inlineStr"/>
      <c r="M6520" t="inlineStr"/>
      <c r="N6520" t="inlineStr"/>
      <c r="O6520" t="n">
        <v>0</v>
      </c>
      <c r="P6520" t="n">
        <v>0</v>
      </c>
      <c r="Q6520" t="n">
        <v>500000000</v>
      </c>
      <c r="R6520" t="inlineStr"/>
      <c r="S6520" t="inlineStr"/>
      <c r="T6520" t="inlineStr"/>
      <c r="U6520" t="n">
        <v>0</v>
      </c>
      <c r="V6520" t="n">
        <v>500000000</v>
      </c>
      <c r="W6520" t="inlineStr"/>
      <c r="X6520" t="inlineStr">
        <is>
          <t>libre unbounded</t>
        </is>
      </c>
    </row>
    <row r="6521" ht="15" customHeight="1" s="1003">
      <c r="A6521" s="1019" t="inlineStr">
        <is>
          <t>Graines collectées</t>
        </is>
      </c>
      <c r="B6521" t="inlineStr">
        <is>
          <t>Fabrication de produits alimentaires</t>
        </is>
      </c>
      <c r="C6521" t="inlineStr">
        <is>
          <t>kt</t>
        </is>
      </c>
      <c r="D6521" t="inlineStr">
        <is>
          <t>France</t>
        </is>
      </c>
      <c r="E6521" t="inlineStr">
        <is>
          <t>2023-24</t>
        </is>
      </c>
      <c r="F6521" t="inlineStr">
        <is>
          <t>Olive</t>
        </is>
      </c>
      <c r="G6521" t="inlineStr"/>
      <c r="H6521" t="inlineStr"/>
      <c r="I6521" t="inlineStr"/>
      <c r="J6521" t="inlineStr">
        <is>
          <t>Pas de fabrication de produits alimentaires</t>
        </is>
      </c>
      <c r="K6521" t="inlineStr"/>
      <c r="L6521" t="inlineStr">
        <is>
          <t>Consommation de graines pour la fabrication de produits alimentaires</t>
        </is>
      </c>
      <c r="M6521" t="inlineStr"/>
      <c r="N6521" t="inlineStr"/>
      <c r="O6521" t="n">
        <v>0</v>
      </c>
      <c r="P6521" t="inlineStr"/>
      <c r="Q6521" t="inlineStr"/>
      <c r="R6521" t="n">
        <v>0</v>
      </c>
      <c r="S6521" t="n">
        <v>0</v>
      </c>
      <c r="T6521" t="inlineStr"/>
      <c r="U6521" t="n">
        <v>0</v>
      </c>
      <c r="V6521" t="n">
        <v>500000000</v>
      </c>
      <c r="W6521" t="n">
        <v>0</v>
      </c>
      <c r="X6521" t="inlineStr">
        <is>
          <t>mesuré</t>
        </is>
      </c>
    </row>
    <row r="6522" ht="15" customHeight="1" s="1003">
      <c r="A6522" s="1019" t="inlineStr">
        <is>
          <t>Graines collectées</t>
        </is>
      </c>
      <c r="B6522" t="inlineStr">
        <is>
          <t>Alimentation humaine</t>
        </is>
      </c>
      <c r="C6522" t="inlineStr">
        <is>
          <t>kt</t>
        </is>
      </c>
      <c r="D6522" t="inlineStr">
        <is>
          <t>France</t>
        </is>
      </c>
      <c r="E6522" t="inlineStr">
        <is>
          <t>2023-24</t>
        </is>
      </c>
      <c r="F6522" t="inlineStr">
        <is>
          <t>Olive</t>
        </is>
      </c>
      <c r="G6522" t="inlineStr"/>
      <c r="H6522" t="inlineStr"/>
      <c r="I6522" t="inlineStr"/>
      <c r="J6522" t="inlineStr">
        <is>
          <t>Pas de consommation de graines en alimentation humaine</t>
        </is>
      </c>
      <c r="K6522" t="inlineStr"/>
      <c r="L6522" t="inlineStr">
        <is>
          <t>Consommation de graines en alimentation humaine</t>
        </is>
      </c>
      <c r="M6522" t="inlineStr"/>
      <c r="N6522" t="inlineStr"/>
      <c r="O6522" t="n">
        <v>0</v>
      </c>
      <c r="P6522" t="inlineStr"/>
      <c r="Q6522" t="inlineStr"/>
      <c r="R6522" t="n">
        <v>0</v>
      </c>
      <c r="S6522" t="n">
        <v>0</v>
      </c>
      <c r="T6522" t="inlineStr"/>
      <c r="U6522" t="n">
        <v>0</v>
      </c>
      <c r="V6522" t="n">
        <v>500000000</v>
      </c>
      <c r="W6522" t="n">
        <v>0</v>
      </c>
      <c r="X6522" t="inlineStr">
        <is>
          <t>mesuré</t>
        </is>
      </c>
    </row>
    <row r="6523" ht="15" customHeight="1" s="1003">
      <c r="A6523" s="1019" t="inlineStr">
        <is>
          <t>Graines collectées</t>
        </is>
      </c>
      <c r="B6523" t="inlineStr">
        <is>
          <t>Vente directe et autoconsommation</t>
        </is>
      </c>
      <c r="C6523" t="inlineStr">
        <is>
          <t>kt</t>
        </is>
      </c>
      <c r="D6523" t="inlineStr">
        <is>
          <t>France</t>
        </is>
      </c>
      <c r="E6523" t="inlineStr">
        <is>
          <t>2023-24</t>
        </is>
      </c>
      <c r="F6523" t="inlineStr">
        <is>
          <t>Olive</t>
        </is>
      </c>
      <c r="G6523" t="inlineStr"/>
      <c r="H6523" t="inlineStr"/>
      <c r="I6523" t="inlineStr"/>
      <c r="J6523" t="inlineStr"/>
      <c r="K6523" t="inlineStr"/>
      <c r="L6523" t="inlineStr"/>
      <c r="M6523" t="inlineStr"/>
      <c r="N6523" t="inlineStr"/>
      <c r="O6523" t="n">
        <v>0</v>
      </c>
      <c r="P6523" t="n">
        <v>0</v>
      </c>
      <c r="Q6523" t="n">
        <v>-0</v>
      </c>
      <c r="R6523" t="inlineStr"/>
      <c r="S6523" t="inlineStr"/>
      <c r="T6523" t="inlineStr"/>
      <c r="U6523" t="n">
        <v>0</v>
      </c>
      <c r="V6523" t="n">
        <v>500000000</v>
      </c>
      <c r="W6523" t="inlineStr"/>
      <c r="X6523" t="inlineStr">
        <is>
          <t>libre</t>
        </is>
      </c>
    </row>
    <row r="6524" ht="15" customHeight="1" s="1003">
      <c r="A6524" s="1019" t="inlineStr">
        <is>
          <t>Graines collectées</t>
        </is>
      </c>
      <c r="B6524" t="inlineStr">
        <is>
          <t>Circuits spécialisés</t>
        </is>
      </c>
      <c r="C6524" t="inlineStr">
        <is>
          <t>kt</t>
        </is>
      </c>
      <c r="D6524" t="inlineStr">
        <is>
          <t>France</t>
        </is>
      </c>
      <c r="E6524" t="inlineStr">
        <is>
          <t>2023-24</t>
        </is>
      </c>
      <c r="F6524" t="inlineStr">
        <is>
          <t>Olive</t>
        </is>
      </c>
      <c r="G6524" t="inlineStr"/>
      <c r="H6524" t="inlineStr"/>
      <c r="I6524" t="inlineStr"/>
      <c r="J6524" t="inlineStr"/>
      <c r="K6524" t="inlineStr"/>
      <c r="L6524" t="inlineStr"/>
      <c r="M6524" t="inlineStr"/>
      <c r="N6524" t="inlineStr"/>
      <c r="O6524" t="n">
        <v>0</v>
      </c>
      <c r="P6524" t="n">
        <v>0</v>
      </c>
      <c r="Q6524" t="n">
        <v>-0</v>
      </c>
      <c r="R6524" t="inlineStr"/>
      <c r="S6524" t="inlineStr"/>
      <c r="T6524" t="inlineStr"/>
      <c r="U6524" t="n">
        <v>0</v>
      </c>
      <c r="V6524" t="n">
        <v>500000000</v>
      </c>
      <c r="W6524" t="inlineStr"/>
      <c r="X6524" t="inlineStr">
        <is>
          <t>libre</t>
        </is>
      </c>
    </row>
    <row r="6525" ht="15" customHeight="1" s="1003">
      <c r="A6525" s="1019" t="inlineStr">
        <is>
          <t>Graines collectées</t>
        </is>
      </c>
      <c r="B6525" t="inlineStr">
        <is>
          <t>GMS</t>
        </is>
      </c>
      <c r="C6525" t="inlineStr">
        <is>
          <t>kt</t>
        </is>
      </c>
      <c r="D6525" t="inlineStr">
        <is>
          <t>France</t>
        </is>
      </c>
      <c r="E6525" t="inlineStr">
        <is>
          <t>2023-24</t>
        </is>
      </c>
      <c r="F6525" t="inlineStr">
        <is>
          <t>Olive</t>
        </is>
      </c>
      <c r="G6525" t="inlineStr"/>
      <c r="H6525" t="inlineStr"/>
      <c r="I6525" t="inlineStr"/>
      <c r="J6525" t="inlineStr"/>
      <c r="K6525" t="inlineStr"/>
      <c r="L6525" t="inlineStr"/>
      <c r="M6525" t="inlineStr"/>
      <c r="N6525" t="inlineStr"/>
      <c r="O6525" t="n">
        <v>0</v>
      </c>
      <c r="P6525" t="n">
        <v>0</v>
      </c>
      <c r="Q6525" t="n">
        <v>-0</v>
      </c>
      <c r="R6525" t="inlineStr"/>
      <c r="S6525" t="inlineStr"/>
      <c r="T6525" t="inlineStr"/>
      <c r="U6525" t="n">
        <v>0</v>
      </c>
      <c r="V6525" t="n">
        <v>500000000</v>
      </c>
      <c r="W6525" t="inlineStr"/>
      <c r="X6525" t="inlineStr">
        <is>
          <t>libre</t>
        </is>
      </c>
    </row>
    <row r="6526" ht="15" customHeight="1" s="1003">
      <c r="A6526" s="1019" t="inlineStr">
        <is>
          <t>Graines collectées</t>
        </is>
      </c>
      <c r="B6526" t="inlineStr">
        <is>
          <t>RHD</t>
        </is>
      </c>
      <c r="C6526" t="inlineStr">
        <is>
          <t>kt</t>
        </is>
      </c>
      <c r="D6526" t="inlineStr">
        <is>
          <t>France</t>
        </is>
      </c>
      <c r="E6526" t="inlineStr">
        <is>
          <t>2023-24</t>
        </is>
      </c>
      <c r="F6526" t="inlineStr">
        <is>
          <t>Olive</t>
        </is>
      </c>
      <c r="G6526" t="inlineStr"/>
      <c r="H6526" t="inlineStr"/>
      <c r="I6526" t="inlineStr"/>
      <c r="J6526" t="inlineStr"/>
      <c r="K6526" t="inlineStr"/>
      <c r="L6526" t="inlineStr"/>
      <c r="M6526" t="inlineStr"/>
      <c r="N6526" t="inlineStr"/>
      <c r="O6526" t="n">
        <v>0</v>
      </c>
      <c r="P6526" t="n">
        <v>0</v>
      </c>
      <c r="Q6526" t="n">
        <v>-0</v>
      </c>
      <c r="R6526" t="inlineStr"/>
      <c r="S6526" t="inlineStr"/>
      <c r="T6526" t="inlineStr"/>
      <c r="U6526" t="n">
        <v>0</v>
      </c>
      <c r="V6526" t="n">
        <v>500000000</v>
      </c>
      <c r="W6526" t="inlineStr"/>
      <c r="X6526" t="inlineStr">
        <is>
          <t>libre</t>
        </is>
      </c>
    </row>
    <row r="6527" ht="15" customHeight="1" s="1003">
      <c r="A6527" s="1019" t="inlineStr">
        <is>
          <t>Graines collectées</t>
        </is>
      </c>
      <c r="B6527" t="inlineStr">
        <is>
          <t>Trituration</t>
        </is>
      </c>
      <c r="C6527" t="inlineStr">
        <is>
          <t>kt</t>
        </is>
      </c>
      <c r="D6527" t="inlineStr">
        <is>
          <t>France</t>
        </is>
      </c>
      <c r="E6527" t="inlineStr">
        <is>
          <t>2023-24</t>
        </is>
      </c>
      <c r="F6527" t="inlineStr">
        <is>
          <t>Olive</t>
        </is>
      </c>
      <c r="G6527" t="inlineStr"/>
      <c r="H6527" t="inlineStr"/>
      <c r="I6527" t="inlineStr"/>
      <c r="J6527" t="inlineStr">
        <is>
          <t>Pas de trituration</t>
        </is>
      </c>
      <c r="K6527" t="inlineStr"/>
      <c r="L6527" t="inlineStr">
        <is>
          <t>Consommation de graines par la Trituration</t>
        </is>
      </c>
      <c r="M6527" t="inlineStr"/>
      <c r="N6527" t="inlineStr"/>
      <c r="O6527" t="n">
        <v>0</v>
      </c>
      <c r="P6527" t="inlineStr"/>
      <c r="Q6527" t="inlineStr"/>
      <c r="R6527" t="n">
        <v>0</v>
      </c>
      <c r="S6527" t="n">
        <v>0</v>
      </c>
      <c r="T6527" t="inlineStr"/>
      <c r="U6527" t="n">
        <v>0</v>
      </c>
      <c r="V6527" t="n">
        <v>500000000</v>
      </c>
      <c r="W6527" t="n">
        <v>0</v>
      </c>
      <c r="X6527" t="inlineStr">
        <is>
          <t>mesuré</t>
        </is>
      </c>
    </row>
    <row r="6528" ht="15" customHeight="1" s="1003">
      <c r="A6528" s="1019" t="inlineStr">
        <is>
          <t>Graines collectées</t>
        </is>
      </c>
      <c r="B6528" t="inlineStr">
        <is>
          <t>FAB</t>
        </is>
      </c>
      <c r="C6528" t="inlineStr">
        <is>
          <t>kt</t>
        </is>
      </c>
      <c r="D6528" t="inlineStr">
        <is>
          <t>France</t>
        </is>
      </c>
      <c r="E6528" t="inlineStr">
        <is>
          <t>2023-24</t>
        </is>
      </c>
      <c r="F6528" t="inlineStr">
        <is>
          <t>Olive</t>
        </is>
      </c>
      <c r="G6528" t="inlineStr"/>
      <c r="H6528" t="inlineStr"/>
      <c r="I6528" t="inlineStr"/>
      <c r="J6528" t="inlineStr"/>
      <c r="K6528" t="inlineStr"/>
      <c r="L6528" t="inlineStr"/>
      <c r="M6528" t="inlineStr"/>
      <c r="N6528" t="inlineStr"/>
      <c r="O6528" t="n">
        <v>0</v>
      </c>
      <c r="P6528" t="n">
        <v>0</v>
      </c>
      <c r="Q6528" t="n">
        <v>500000000</v>
      </c>
      <c r="R6528" t="inlineStr"/>
      <c r="S6528" t="inlineStr"/>
      <c r="T6528" t="inlineStr"/>
      <c r="U6528" t="n">
        <v>0</v>
      </c>
      <c r="V6528" t="n">
        <v>500000000</v>
      </c>
      <c r="W6528" t="inlineStr"/>
      <c r="X6528" t="inlineStr">
        <is>
          <t>libre unbounded</t>
        </is>
      </c>
    </row>
    <row r="6529" ht="15" customHeight="1" s="1003">
      <c r="A6529" s="1019" t="inlineStr">
        <is>
          <t>Graines collectées</t>
        </is>
      </c>
      <c r="B6529" t="inlineStr">
        <is>
          <t>Amidonnerie</t>
        </is>
      </c>
      <c r="C6529" t="inlineStr">
        <is>
          <t>kt</t>
        </is>
      </c>
      <c r="D6529" t="inlineStr">
        <is>
          <t>France</t>
        </is>
      </c>
      <c r="E6529" t="inlineStr">
        <is>
          <t>2023-24</t>
        </is>
      </c>
      <c r="F6529" t="inlineStr">
        <is>
          <t>Olive</t>
        </is>
      </c>
      <c r="G6529" t="inlineStr"/>
      <c r="H6529" t="inlineStr"/>
      <c r="I6529" t="inlineStr"/>
      <c r="J6529" t="inlineStr"/>
      <c r="K6529" t="inlineStr"/>
      <c r="L6529" t="inlineStr"/>
      <c r="M6529" t="inlineStr"/>
      <c r="N6529" t="inlineStr"/>
      <c r="O6529" t="n">
        <v>0</v>
      </c>
      <c r="P6529" t="inlineStr"/>
      <c r="Q6529" t="inlineStr"/>
      <c r="R6529" t="n">
        <v>0</v>
      </c>
      <c r="S6529" t="n">
        <v>0</v>
      </c>
      <c r="T6529" t="inlineStr"/>
      <c r="U6529" t="n">
        <v>0</v>
      </c>
      <c r="V6529" t="n">
        <v>500000000</v>
      </c>
      <c r="W6529" t="n">
        <v>0</v>
      </c>
      <c r="X6529" t="inlineStr">
        <is>
          <t>mesuré</t>
        </is>
      </c>
    </row>
    <row r="6530" ht="15" customHeight="1" s="1003">
      <c r="A6530" s="1019" t="inlineStr">
        <is>
          <t>Graines collectées</t>
        </is>
      </c>
      <c r="B6530" t="inlineStr">
        <is>
          <t>Meunerie</t>
        </is>
      </c>
      <c r="C6530" t="inlineStr">
        <is>
          <t>kt</t>
        </is>
      </c>
      <c r="D6530" t="inlineStr">
        <is>
          <t>France</t>
        </is>
      </c>
      <c r="E6530" t="inlineStr">
        <is>
          <t>2023-24</t>
        </is>
      </c>
      <c r="F6530" t="inlineStr">
        <is>
          <t>Olive</t>
        </is>
      </c>
      <c r="G6530" t="inlineStr"/>
      <c r="H6530" t="inlineStr"/>
      <c r="I6530" t="inlineStr"/>
      <c r="J6530" t="inlineStr"/>
      <c r="K6530" t="inlineStr"/>
      <c r="L6530" t="inlineStr"/>
      <c r="M6530" t="inlineStr"/>
      <c r="N6530" t="inlineStr"/>
      <c r="O6530" t="n">
        <v>0</v>
      </c>
      <c r="P6530" t="inlineStr"/>
      <c r="Q6530" t="inlineStr"/>
      <c r="R6530" t="n">
        <v>0</v>
      </c>
      <c r="S6530" t="n">
        <v>0</v>
      </c>
      <c r="T6530" t="inlineStr"/>
      <c r="U6530" t="n">
        <v>0</v>
      </c>
      <c r="V6530" t="n">
        <v>500000000</v>
      </c>
      <c r="W6530" t="n">
        <v>0</v>
      </c>
      <c r="X6530" t="inlineStr">
        <is>
          <t>mesuré</t>
        </is>
      </c>
    </row>
    <row r="6531" ht="15" customHeight="1" s="1003">
      <c r="A6531" s="1019" t="inlineStr">
        <is>
          <t>Graines collectées</t>
        </is>
      </c>
      <c r="B6531" t="inlineStr">
        <is>
          <t>Fabrication d'ingrédients</t>
        </is>
      </c>
      <c r="C6531" t="inlineStr">
        <is>
          <t>kt</t>
        </is>
      </c>
      <c r="D6531" t="inlineStr">
        <is>
          <t>France</t>
        </is>
      </c>
      <c r="E6531" t="inlineStr">
        <is>
          <t>2023-24</t>
        </is>
      </c>
      <c r="F6531" t="inlineStr">
        <is>
          <t>Olive</t>
        </is>
      </c>
      <c r="G6531" t="inlineStr"/>
      <c r="H6531" t="inlineStr"/>
      <c r="I6531" t="inlineStr"/>
      <c r="J6531" t="inlineStr"/>
      <c r="K6531" t="inlineStr"/>
      <c r="L6531" t="inlineStr"/>
      <c r="M6531" t="inlineStr"/>
      <c r="N6531" t="inlineStr"/>
      <c r="O6531" t="n">
        <v>0</v>
      </c>
      <c r="P6531" t="inlineStr"/>
      <c r="Q6531" t="inlineStr"/>
      <c r="R6531" t="n">
        <v>0</v>
      </c>
      <c r="S6531" t="n">
        <v>0</v>
      </c>
      <c r="T6531" t="inlineStr"/>
      <c r="U6531" t="n">
        <v>0</v>
      </c>
      <c r="V6531" t="n">
        <v>500000000</v>
      </c>
      <c r="W6531" t="n">
        <v>0</v>
      </c>
      <c r="X6531" t="inlineStr">
        <is>
          <t>mesuré</t>
        </is>
      </c>
    </row>
    <row r="6532" ht="15" customHeight="1" s="1003">
      <c r="A6532" s="1019" t="inlineStr">
        <is>
          <t>Graines collectées</t>
        </is>
      </c>
      <c r="B6532" t="inlineStr">
        <is>
          <t>Ménages</t>
        </is>
      </c>
      <c r="C6532" t="inlineStr">
        <is>
          <t>kt</t>
        </is>
      </c>
      <c r="D6532" t="inlineStr">
        <is>
          <t>France</t>
        </is>
      </c>
      <c r="E6532" t="inlineStr">
        <is>
          <t>2023-24</t>
        </is>
      </c>
      <c r="F6532" t="inlineStr">
        <is>
          <t>Olive</t>
        </is>
      </c>
      <c r="G6532" t="inlineStr"/>
      <c r="H6532" t="inlineStr"/>
      <c r="I6532" t="inlineStr"/>
      <c r="J6532" t="inlineStr"/>
      <c r="K6532" t="inlineStr"/>
      <c r="L6532" t="inlineStr"/>
      <c r="M6532" t="inlineStr"/>
      <c r="N6532" t="inlineStr"/>
      <c r="O6532" t="n">
        <v>0</v>
      </c>
      <c r="P6532" t="n">
        <v>0</v>
      </c>
      <c r="Q6532" t="n">
        <v>-0</v>
      </c>
      <c r="R6532" t="inlineStr"/>
      <c r="S6532" t="inlineStr"/>
      <c r="T6532" t="inlineStr"/>
      <c r="U6532" t="n">
        <v>0</v>
      </c>
      <c r="V6532" t="n">
        <v>500000000</v>
      </c>
      <c r="W6532" t="inlineStr"/>
      <c r="X6532" t="inlineStr">
        <is>
          <t>libre</t>
        </is>
      </c>
    </row>
    <row r="6533" ht="15" customHeight="1" s="1003">
      <c r="A6533" s="1019" t="inlineStr">
        <is>
          <t>Graines collectées</t>
        </is>
      </c>
      <c r="B6533" t="inlineStr">
        <is>
          <t>Circuits généralistes</t>
        </is>
      </c>
      <c r="C6533" t="inlineStr">
        <is>
          <t>kt</t>
        </is>
      </c>
      <c r="D6533" t="inlineStr">
        <is>
          <t>France</t>
        </is>
      </c>
      <c r="E6533" t="inlineStr">
        <is>
          <t>2023-24</t>
        </is>
      </c>
      <c r="F6533" t="inlineStr">
        <is>
          <t>Olive</t>
        </is>
      </c>
      <c r="G6533" t="inlineStr"/>
      <c r="H6533" t="inlineStr"/>
      <c r="I6533" t="inlineStr"/>
      <c r="J6533" t="inlineStr"/>
      <c r="K6533" t="inlineStr"/>
      <c r="L6533" t="inlineStr"/>
      <c r="M6533" t="inlineStr"/>
      <c r="N6533" t="inlineStr"/>
      <c r="O6533" t="n">
        <v>0</v>
      </c>
      <c r="P6533" t="n">
        <v>0</v>
      </c>
      <c r="Q6533" t="n">
        <v>-0</v>
      </c>
      <c r="R6533" t="inlineStr"/>
      <c r="S6533" t="inlineStr"/>
      <c r="T6533" t="inlineStr"/>
      <c r="U6533" t="n">
        <v>0</v>
      </c>
      <c r="V6533" t="n">
        <v>500000000</v>
      </c>
      <c r="W6533" t="inlineStr"/>
      <c r="X6533" t="inlineStr">
        <is>
          <t>libre</t>
        </is>
      </c>
    </row>
    <row r="6534" ht="15" customHeight="1" s="1003">
      <c r="A6534" s="1019" t="inlineStr">
        <is>
          <t>Graines collectées</t>
        </is>
      </c>
      <c r="B6534" t="inlineStr">
        <is>
          <t>Usages alimentaires</t>
        </is>
      </c>
      <c r="C6534" t="inlineStr">
        <is>
          <t>kt</t>
        </is>
      </c>
      <c r="D6534" t="inlineStr">
        <is>
          <t>France</t>
        </is>
      </c>
      <c r="E6534" t="inlineStr">
        <is>
          <t>2023-24</t>
        </is>
      </c>
      <c r="F6534" t="inlineStr">
        <is>
          <t>Olive</t>
        </is>
      </c>
      <c r="G6534" t="inlineStr"/>
      <c r="H6534" t="inlineStr"/>
      <c r="I6534" t="inlineStr"/>
      <c r="J6534" t="inlineStr"/>
      <c r="K6534" t="inlineStr"/>
      <c r="L6534" t="inlineStr"/>
      <c r="M6534" t="inlineStr"/>
      <c r="N6534" t="inlineStr"/>
      <c r="O6534" t="n">
        <v>0</v>
      </c>
      <c r="P6534" t="n">
        <v>0</v>
      </c>
      <c r="Q6534" t="n">
        <v>500000000</v>
      </c>
      <c r="R6534" t="inlineStr"/>
      <c r="S6534" t="inlineStr"/>
      <c r="T6534" t="inlineStr"/>
      <c r="U6534" t="n">
        <v>0</v>
      </c>
      <c r="V6534" t="n">
        <v>500000000</v>
      </c>
      <c r="W6534" t="inlineStr"/>
      <c r="X6534" t="inlineStr">
        <is>
          <t>libre unbounded</t>
        </is>
      </c>
    </row>
    <row r="6535" ht="15" customHeight="1" s="1003">
      <c r="A6535" s="1019" t="inlineStr">
        <is>
          <t>Graines collectées</t>
        </is>
      </c>
      <c r="B6535" t="inlineStr">
        <is>
          <t>Alimentation animale rente</t>
        </is>
      </c>
      <c r="C6535" t="inlineStr">
        <is>
          <t>kt</t>
        </is>
      </c>
      <c r="D6535" t="inlineStr">
        <is>
          <t>France</t>
        </is>
      </c>
      <c r="E6535" t="inlineStr">
        <is>
          <t>2023-24</t>
        </is>
      </c>
      <c r="F6535" t="inlineStr">
        <is>
          <t>Olive</t>
        </is>
      </c>
      <c r="G6535" t="inlineStr"/>
      <c r="H6535" t="inlineStr"/>
      <c r="I6535" t="inlineStr"/>
      <c r="J6535" t="inlineStr"/>
      <c r="K6535" t="inlineStr"/>
      <c r="L6535" t="inlineStr"/>
      <c r="M6535" t="inlineStr"/>
      <c r="N6535" t="inlineStr"/>
      <c r="O6535" t="n">
        <v>0</v>
      </c>
      <c r="P6535" t="n">
        <v>0</v>
      </c>
      <c r="Q6535" t="n">
        <v>500000000</v>
      </c>
      <c r="R6535" t="inlineStr"/>
      <c r="S6535" t="inlineStr"/>
      <c r="T6535" t="inlineStr"/>
      <c r="U6535" t="n">
        <v>0</v>
      </c>
      <c r="V6535" t="n">
        <v>500000000</v>
      </c>
      <c r="W6535" t="inlineStr"/>
      <c r="X6535" t="inlineStr">
        <is>
          <t>libre unbounded</t>
        </is>
      </c>
    </row>
    <row r="6536" ht="15" customHeight="1" s="1003">
      <c r="A6536" s="1019" t="inlineStr">
        <is>
          <t>Graines collectées</t>
        </is>
      </c>
      <c r="B6536" t="inlineStr">
        <is>
          <t>Alimentation animale</t>
        </is>
      </c>
      <c r="C6536" t="inlineStr">
        <is>
          <t>kt</t>
        </is>
      </c>
      <c r="D6536" t="inlineStr">
        <is>
          <t>France</t>
        </is>
      </c>
      <c r="E6536" t="inlineStr">
        <is>
          <t>2023-24</t>
        </is>
      </c>
      <c r="F6536" t="inlineStr">
        <is>
          <t>Olive</t>
        </is>
      </c>
      <c r="G6536" t="inlineStr"/>
      <c r="H6536" t="inlineStr"/>
      <c r="I6536" t="inlineStr"/>
      <c r="J6536" t="inlineStr"/>
      <c r="K6536" t="inlineStr"/>
      <c r="L6536" t="inlineStr"/>
      <c r="M6536" t="inlineStr"/>
      <c r="N6536" t="inlineStr"/>
      <c r="O6536" t="n">
        <v>0</v>
      </c>
      <c r="P6536" t="n">
        <v>0</v>
      </c>
      <c r="Q6536" t="n">
        <v>500000000</v>
      </c>
      <c r="R6536" t="inlineStr"/>
      <c r="S6536" t="inlineStr"/>
      <c r="T6536" t="inlineStr"/>
      <c r="U6536" t="n">
        <v>0</v>
      </c>
      <c r="V6536" t="n">
        <v>500000000</v>
      </c>
      <c r="W6536" t="inlineStr"/>
      <c r="X6536" t="inlineStr">
        <is>
          <t>libre unbounded</t>
        </is>
      </c>
    </row>
    <row r="6537" ht="15" customHeight="1" s="1003">
      <c r="A6537" s="1019" t="inlineStr">
        <is>
          <t>Graines collectées</t>
        </is>
      </c>
      <c r="B6537" t="inlineStr">
        <is>
          <t>Débouchés</t>
        </is>
      </c>
      <c r="C6537" t="inlineStr">
        <is>
          <t>kt</t>
        </is>
      </c>
      <c r="D6537" t="inlineStr">
        <is>
          <t>France</t>
        </is>
      </c>
      <c r="E6537" t="inlineStr">
        <is>
          <t>2023-24</t>
        </is>
      </c>
      <c r="F6537" t="inlineStr">
        <is>
          <t>Olive</t>
        </is>
      </c>
      <c r="G6537" t="inlineStr"/>
      <c r="H6537" t="inlineStr"/>
      <c r="I6537" t="inlineStr"/>
      <c r="J6537" t="inlineStr"/>
      <c r="K6537" t="inlineStr"/>
      <c r="L6537" t="inlineStr"/>
      <c r="M6537" t="inlineStr"/>
      <c r="N6537" t="inlineStr"/>
      <c r="O6537" t="n">
        <v>0</v>
      </c>
      <c r="P6537" t="n">
        <v>0</v>
      </c>
      <c r="Q6537" t="n">
        <v>500000000</v>
      </c>
      <c r="R6537" t="inlineStr"/>
      <c r="S6537" t="inlineStr"/>
      <c r="T6537" t="inlineStr"/>
      <c r="U6537" t="n">
        <v>0</v>
      </c>
      <c r="V6537" t="n">
        <v>500000000</v>
      </c>
      <c r="W6537" t="inlineStr"/>
      <c r="X6537" t="inlineStr">
        <is>
          <t>libre unbounded</t>
        </is>
      </c>
    </row>
    <row r="6538" ht="15" customHeight="1" s="1003">
      <c r="A6538" s="1019" t="inlineStr">
        <is>
          <t>Graines collectées</t>
        </is>
      </c>
      <c r="B6538" t="inlineStr">
        <is>
          <t>Autres IAA</t>
        </is>
      </c>
      <c r="C6538" t="inlineStr">
        <is>
          <t>kt</t>
        </is>
      </c>
      <c r="D6538" t="inlineStr">
        <is>
          <t>France</t>
        </is>
      </c>
      <c r="E6538" t="inlineStr">
        <is>
          <t>2023-24</t>
        </is>
      </c>
      <c r="F6538" t="inlineStr">
        <is>
          <t>Olive</t>
        </is>
      </c>
      <c r="G6538" t="inlineStr"/>
      <c r="H6538" t="inlineStr"/>
      <c r="I6538" t="inlineStr"/>
      <c r="J6538" t="inlineStr"/>
      <c r="K6538" t="inlineStr"/>
      <c r="L6538" t="inlineStr"/>
      <c r="M6538" t="inlineStr"/>
      <c r="N6538" t="inlineStr"/>
      <c r="O6538" t="n">
        <v>0</v>
      </c>
      <c r="P6538" t="n">
        <v>0</v>
      </c>
      <c r="Q6538" t="n">
        <v>-0</v>
      </c>
      <c r="R6538" t="inlineStr"/>
      <c r="S6538" t="inlineStr"/>
      <c r="T6538" t="inlineStr"/>
      <c r="U6538" t="n">
        <v>0</v>
      </c>
      <c r="V6538" t="n">
        <v>500000000</v>
      </c>
      <c r="W6538" t="inlineStr"/>
      <c r="X6538" t="inlineStr">
        <is>
          <t>libre</t>
        </is>
      </c>
    </row>
    <row r="6539" ht="15" customHeight="1" s="1003">
      <c r="A6539" s="1019" t="inlineStr">
        <is>
          <t>Graines collectées</t>
        </is>
      </c>
      <c r="B6539" t="inlineStr">
        <is>
          <t>Semences certifiées</t>
        </is>
      </c>
      <c r="C6539" t="inlineStr">
        <is>
          <t>kt</t>
        </is>
      </c>
      <c r="D6539" t="inlineStr">
        <is>
          <t>France</t>
        </is>
      </c>
      <c r="E6539" t="inlineStr">
        <is>
          <t>2023-24</t>
        </is>
      </c>
      <c r="F6539" t="inlineStr">
        <is>
          <t>Olive</t>
        </is>
      </c>
      <c r="G6539" t="inlineStr"/>
      <c r="H6539" t="inlineStr"/>
      <c r="I6539" t="inlineStr"/>
      <c r="J6539" t="inlineStr"/>
      <c r="K6539" t="inlineStr"/>
      <c r="L6539" t="inlineStr"/>
      <c r="M6539" t="inlineStr"/>
      <c r="N6539" t="inlineStr"/>
      <c r="O6539" t="n">
        <v>0</v>
      </c>
      <c r="P6539" t="n">
        <v>0</v>
      </c>
      <c r="Q6539" t="n">
        <v>500000000</v>
      </c>
      <c r="R6539" t="inlineStr"/>
      <c r="S6539" t="inlineStr"/>
      <c r="T6539" t="inlineStr"/>
      <c r="U6539" t="n">
        <v>0</v>
      </c>
      <c r="V6539" t="n">
        <v>500000000</v>
      </c>
      <c r="W6539" t="inlineStr"/>
      <c r="X6539" t="inlineStr">
        <is>
          <t>libre unbounded</t>
        </is>
      </c>
    </row>
    <row r="6540" ht="15" customHeight="1" s="1003">
      <c r="A6540" s="1019" t="inlineStr">
        <is>
          <t>Graines collectées</t>
        </is>
      </c>
      <c r="B6540" t="inlineStr">
        <is>
          <t>Semences</t>
        </is>
      </c>
      <c r="C6540" t="inlineStr">
        <is>
          <t>kt</t>
        </is>
      </c>
      <c r="D6540" t="inlineStr">
        <is>
          <t>France</t>
        </is>
      </c>
      <c r="E6540" t="inlineStr">
        <is>
          <t>2023-24</t>
        </is>
      </c>
      <c r="F6540" t="inlineStr">
        <is>
          <t>Olive</t>
        </is>
      </c>
      <c r="G6540" t="inlineStr"/>
      <c r="H6540" t="inlineStr"/>
      <c r="I6540" t="inlineStr"/>
      <c r="J6540" t="inlineStr"/>
      <c r="K6540" t="inlineStr"/>
      <c r="L6540" t="inlineStr"/>
      <c r="M6540" t="inlineStr"/>
      <c r="N6540" t="inlineStr"/>
      <c r="O6540" t="n">
        <v>0</v>
      </c>
      <c r="P6540" t="n">
        <v>0</v>
      </c>
      <c r="Q6540" t="n">
        <v>500000000</v>
      </c>
      <c r="R6540" t="inlineStr"/>
      <c r="S6540" t="inlineStr"/>
      <c r="T6540" t="inlineStr"/>
      <c r="U6540" t="n">
        <v>0</v>
      </c>
      <c r="V6540" t="n">
        <v>500000000</v>
      </c>
      <c r="W6540" t="inlineStr"/>
      <c r="X6540" t="inlineStr">
        <is>
          <t>libre unbounded</t>
        </is>
      </c>
    </row>
    <row r="6541" ht="15" customHeight="1" s="1003">
      <c r="A6541" s="1019" t="inlineStr">
        <is>
          <t>Graines collectées</t>
        </is>
      </c>
      <c r="B6541" t="inlineStr">
        <is>
          <t>Export</t>
        </is>
      </c>
      <c r="C6541" t="inlineStr">
        <is>
          <t>kt</t>
        </is>
      </c>
      <c r="D6541" t="inlineStr">
        <is>
          <t>France</t>
        </is>
      </c>
      <c r="E6541" t="inlineStr">
        <is>
          <t>2023-24</t>
        </is>
      </c>
      <c r="F6541" t="inlineStr">
        <is>
          <t>Olive</t>
        </is>
      </c>
      <c r="G6541" t="inlineStr"/>
      <c r="H6541" t="inlineStr"/>
      <c r="I6541" t="inlineStr"/>
      <c r="J6541" t="inlineStr"/>
      <c r="K6541" t="inlineStr"/>
      <c r="L6541" t="inlineStr"/>
      <c r="M6541" t="inlineStr"/>
      <c r="N6541" t="inlineStr"/>
      <c r="O6541" t="n">
        <v>0</v>
      </c>
      <c r="P6541" t="n">
        <v>0</v>
      </c>
      <c r="Q6541" t="n">
        <v>500000000</v>
      </c>
      <c r="R6541" t="inlineStr"/>
      <c r="S6541" t="inlineStr"/>
      <c r="T6541" t="inlineStr"/>
      <c r="U6541" t="n">
        <v>0</v>
      </c>
      <c r="V6541" t="n">
        <v>500000000</v>
      </c>
      <c r="W6541" t="inlineStr"/>
      <c r="X6541" t="inlineStr">
        <is>
          <t>libre unbounded</t>
        </is>
      </c>
    </row>
    <row r="6542" ht="15" customHeight="1" s="1003">
      <c r="A6542" s="1019" t="inlineStr">
        <is>
          <t>Graines collectées</t>
        </is>
      </c>
      <c r="B6542" t="inlineStr">
        <is>
          <t>Ecart statistique</t>
        </is>
      </c>
      <c r="C6542" t="inlineStr">
        <is>
          <t>kt</t>
        </is>
      </c>
      <c r="D6542" t="inlineStr">
        <is>
          <t>France</t>
        </is>
      </c>
      <c r="E6542" t="inlineStr">
        <is>
          <t>2023-24</t>
        </is>
      </c>
      <c r="F6542" t="inlineStr">
        <is>
          <t>Olive</t>
        </is>
      </c>
      <c r="G6542" t="inlineStr"/>
      <c r="H6542" t="inlineStr"/>
      <c r="I6542" t="inlineStr"/>
      <c r="J6542" t="inlineStr"/>
      <c r="K6542" t="inlineStr"/>
      <c r="L6542" t="inlineStr"/>
      <c r="M6542" t="inlineStr"/>
      <c r="N6542" t="inlineStr"/>
      <c r="O6542" t="n">
        <v>0</v>
      </c>
      <c r="P6542" t="inlineStr"/>
      <c r="Q6542" t="inlineStr"/>
      <c r="R6542" t="n">
        <v>0</v>
      </c>
      <c r="S6542" t="n">
        <v>0</v>
      </c>
      <c r="T6542" t="inlineStr"/>
      <c r="U6542" t="n">
        <v>0</v>
      </c>
      <c r="V6542" t="n">
        <v>500000000</v>
      </c>
      <c r="W6542" t="n">
        <v>0</v>
      </c>
      <c r="X6542" t="inlineStr">
        <is>
          <t>mesuré</t>
        </is>
      </c>
    </row>
    <row r="6543" ht="15" customHeight="1" s="1003">
      <c r="A6543" s="1019" t="inlineStr">
        <is>
          <t>Issues de silo</t>
        </is>
      </c>
      <c r="B6543" t="inlineStr">
        <is>
          <t>Elimination/Pertes</t>
        </is>
      </c>
      <c r="C6543" t="inlineStr">
        <is>
          <t>kt</t>
        </is>
      </c>
      <c r="D6543" t="inlineStr">
        <is>
          <t>France</t>
        </is>
      </c>
      <c r="E6543" t="inlineStr">
        <is>
          <t>2023-24</t>
        </is>
      </c>
      <c r="F6543" t="inlineStr">
        <is>
          <t>Olive</t>
        </is>
      </c>
      <c r="G6543" t="inlineStr"/>
      <c r="H6543" t="inlineStr"/>
      <c r="I6543" t="inlineStr"/>
      <c r="J6543" t="inlineStr"/>
      <c r="K6543" t="inlineStr"/>
      <c r="L6543" t="inlineStr">
        <is>
          <t>Les issues de silo sont éliminées</t>
        </is>
      </c>
      <c r="M6543" t="inlineStr"/>
      <c r="N6543" t="inlineStr"/>
      <c r="O6543" t="n">
        <v>0</v>
      </c>
      <c r="P6543" t="n">
        <v>0</v>
      </c>
      <c r="Q6543" t="n">
        <v>500000000</v>
      </c>
      <c r="R6543" t="inlineStr"/>
      <c r="S6543" t="inlineStr"/>
      <c r="T6543" t="inlineStr"/>
      <c r="U6543" t="n">
        <v>0</v>
      </c>
      <c r="V6543" t="n">
        <v>500000000</v>
      </c>
      <c r="W6543" t="inlineStr"/>
      <c r="X6543" t="inlineStr">
        <is>
          <t>libre unbounded</t>
        </is>
      </c>
    </row>
    <row r="6544" ht="15" customHeight="1" s="1003">
      <c r="A6544" s="1019" t="inlineStr">
        <is>
          <t>Issues de silo</t>
        </is>
      </c>
      <c r="B6544" t="inlineStr">
        <is>
          <t>Autres usages (ou usages indéfinis)</t>
        </is>
      </c>
      <c r="C6544" t="inlineStr">
        <is>
          <t>kt</t>
        </is>
      </c>
      <c r="D6544" t="inlineStr">
        <is>
          <t>France</t>
        </is>
      </c>
      <c r="E6544" t="inlineStr">
        <is>
          <t>2023-24</t>
        </is>
      </c>
      <c r="F6544" t="inlineStr">
        <is>
          <t>Olive</t>
        </is>
      </c>
      <c r="G6544" t="inlineStr"/>
      <c r="H6544" t="inlineStr"/>
      <c r="I6544" t="inlineStr"/>
      <c r="J6544" t="inlineStr"/>
      <c r="K6544" t="inlineStr"/>
      <c r="L6544" t="inlineStr"/>
      <c r="M6544" t="inlineStr"/>
      <c r="N6544" t="inlineStr"/>
      <c r="O6544" t="n">
        <v>0</v>
      </c>
      <c r="P6544" t="n">
        <v>0</v>
      </c>
      <c r="Q6544" t="n">
        <v>500000000</v>
      </c>
      <c r="R6544" t="inlineStr"/>
      <c r="S6544" t="inlineStr"/>
      <c r="T6544" t="inlineStr"/>
      <c r="U6544" t="n">
        <v>0</v>
      </c>
      <c r="V6544" t="n">
        <v>500000000</v>
      </c>
      <c r="W6544" t="inlineStr"/>
      <c r="X6544" t="inlineStr">
        <is>
          <t>libre unbounded</t>
        </is>
      </c>
    </row>
    <row r="6545" ht="15" customHeight="1" s="1003">
      <c r="A6545" s="1019" t="inlineStr">
        <is>
          <t>Issues de silo</t>
        </is>
      </c>
      <c r="B6545" t="inlineStr">
        <is>
          <t>Débouchés</t>
        </is>
      </c>
      <c r="C6545" t="inlineStr">
        <is>
          <t>kt</t>
        </is>
      </c>
      <c r="D6545" t="inlineStr">
        <is>
          <t>France</t>
        </is>
      </c>
      <c r="E6545" t="inlineStr">
        <is>
          <t>2023-24</t>
        </is>
      </c>
      <c r="F6545" t="inlineStr">
        <is>
          <t>Olive</t>
        </is>
      </c>
      <c r="G6545" t="inlineStr"/>
      <c r="H6545" t="inlineStr"/>
      <c r="I6545" t="inlineStr"/>
      <c r="J6545" t="inlineStr"/>
      <c r="K6545" t="inlineStr"/>
      <c r="L6545" t="inlineStr"/>
      <c r="M6545" t="inlineStr"/>
      <c r="N6545" t="inlineStr"/>
      <c r="O6545" t="n">
        <v>0</v>
      </c>
      <c r="P6545" t="n">
        <v>0</v>
      </c>
      <c r="Q6545" t="n">
        <v>500000000</v>
      </c>
      <c r="R6545" t="inlineStr"/>
      <c r="S6545" t="inlineStr"/>
      <c r="T6545" t="inlineStr"/>
      <c r="U6545" t="n">
        <v>0</v>
      </c>
      <c r="V6545" t="n">
        <v>500000000</v>
      </c>
      <c r="W6545" t="inlineStr"/>
      <c r="X6545" t="inlineStr">
        <is>
          <t>libre unbounded</t>
        </is>
      </c>
    </row>
    <row r="6546" ht="15" customHeight="1" s="1003">
      <c r="A6546" s="1019" t="inlineStr">
        <is>
          <t>Issues de silo</t>
        </is>
      </c>
      <c r="B6546" t="inlineStr">
        <is>
          <t>FAF</t>
        </is>
      </c>
      <c r="C6546" t="inlineStr">
        <is>
          <t>kt</t>
        </is>
      </c>
      <c r="D6546" t="inlineStr">
        <is>
          <t>France</t>
        </is>
      </c>
      <c r="E6546" t="inlineStr">
        <is>
          <t>2023-24</t>
        </is>
      </c>
      <c r="F6546" t="inlineStr">
        <is>
          <t>Olive</t>
        </is>
      </c>
      <c r="G6546" t="inlineStr"/>
      <c r="H6546" t="inlineStr"/>
      <c r="I6546" t="inlineStr"/>
      <c r="J6546" t="inlineStr"/>
      <c r="K6546" t="inlineStr"/>
      <c r="L6546" t="inlineStr"/>
      <c r="M6546" t="inlineStr"/>
      <c r="N6546" t="inlineStr"/>
      <c r="O6546" t="n">
        <v>0</v>
      </c>
      <c r="P6546" t="n">
        <v>0</v>
      </c>
      <c r="Q6546" t="n">
        <v>500000000</v>
      </c>
      <c r="R6546" t="inlineStr"/>
      <c r="S6546" t="inlineStr"/>
      <c r="T6546" t="inlineStr"/>
      <c r="U6546" t="n">
        <v>0</v>
      </c>
      <c r="V6546" t="n">
        <v>500000000</v>
      </c>
      <c r="W6546" t="inlineStr"/>
      <c r="X6546" t="inlineStr">
        <is>
          <t>libre unbounded</t>
        </is>
      </c>
    </row>
    <row r="6547" ht="15" customHeight="1" s="1003">
      <c r="A6547" s="1019" t="inlineStr">
        <is>
          <t>Issues de silo</t>
        </is>
      </c>
      <c r="B6547" t="inlineStr">
        <is>
          <t>Litière</t>
        </is>
      </c>
      <c r="C6547" t="inlineStr">
        <is>
          <t>kt</t>
        </is>
      </c>
      <c r="D6547" t="inlineStr">
        <is>
          <t>France</t>
        </is>
      </c>
      <c r="E6547" t="inlineStr">
        <is>
          <t>2023-24</t>
        </is>
      </c>
      <c r="F6547" t="inlineStr">
        <is>
          <t>Olive</t>
        </is>
      </c>
      <c r="G6547" t="inlineStr"/>
      <c r="H6547" t="inlineStr"/>
      <c r="I6547" t="inlineStr"/>
      <c r="J6547" t="inlineStr"/>
      <c r="K6547" t="inlineStr"/>
      <c r="L6547" t="inlineStr"/>
      <c r="M6547" t="inlineStr"/>
      <c r="N6547" t="inlineStr"/>
      <c r="O6547" t="n">
        <v>0</v>
      </c>
      <c r="P6547" t="n">
        <v>0</v>
      </c>
      <c r="Q6547" t="n">
        <v>500000000</v>
      </c>
      <c r="R6547" t="inlineStr"/>
      <c r="S6547" t="inlineStr"/>
      <c r="T6547" t="inlineStr"/>
      <c r="U6547" t="n">
        <v>0</v>
      </c>
      <c r="V6547" t="n">
        <v>500000000</v>
      </c>
      <c r="W6547" t="inlineStr"/>
      <c r="X6547" t="inlineStr">
        <is>
          <t>libre unbounded</t>
        </is>
      </c>
    </row>
    <row r="6548" ht="15" customHeight="1" s="1003">
      <c r="A6548" s="1019" t="inlineStr">
        <is>
          <t>Issues de silo</t>
        </is>
      </c>
      <c r="B6548" t="inlineStr">
        <is>
          <t>Compostage</t>
        </is>
      </c>
      <c r="C6548" t="inlineStr">
        <is>
          <t>kt</t>
        </is>
      </c>
      <c r="D6548" t="inlineStr">
        <is>
          <t>France</t>
        </is>
      </c>
      <c r="E6548" t="inlineStr">
        <is>
          <t>2023-24</t>
        </is>
      </c>
      <c r="F6548" t="inlineStr">
        <is>
          <t>Olive</t>
        </is>
      </c>
      <c r="G6548" t="inlineStr"/>
      <c r="H6548" t="inlineStr"/>
      <c r="I6548" t="inlineStr"/>
      <c r="J6548" t="inlineStr"/>
      <c r="K6548" t="inlineStr"/>
      <c r="L6548" t="inlineStr"/>
      <c r="M6548" t="inlineStr"/>
      <c r="N6548" t="inlineStr"/>
      <c r="O6548" t="n">
        <v>0</v>
      </c>
      <c r="P6548" t="n">
        <v>0</v>
      </c>
      <c r="Q6548" t="n">
        <v>500000000</v>
      </c>
      <c r="R6548" t="inlineStr"/>
      <c r="S6548" t="inlineStr"/>
      <c r="T6548" t="inlineStr"/>
      <c r="U6548" t="n">
        <v>0</v>
      </c>
      <c r="V6548" t="n">
        <v>500000000</v>
      </c>
      <c r="W6548" t="inlineStr"/>
      <c r="X6548" t="inlineStr">
        <is>
          <t>libre unbounded</t>
        </is>
      </c>
    </row>
    <row r="6549" ht="15" customHeight="1" s="1003">
      <c r="A6549" s="1019" t="inlineStr">
        <is>
          <t>Issues de silo</t>
        </is>
      </c>
      <c r="B6549" t="inlineStr">
        <is>
          <t>Autres biomatériaux</t>
        </is>
      </c>
      <c r="C6549" t="inlineStr">
        <is>
          <t>kt</t>
        </is>
      </c>
      <c r="D6549" t="inlineStr">
        <is>
          <t>France</t>
        </is>
      </c>
      <c r="E6549" t="inlineStr">
        <is>
          <t>2023-24</t>
        </is>
      </c>
      <c r="F6549" t="inlineStr">
        <is>
          <t>Olive</t>
        </is>
      </c>
      <c r="G6549" t="inlineStr"/>
      <c r="H6549" t="inlineStr"/>
      <c r="I6549" t="inlineStr"/>
      <c r="J6549" t="inlineStr"/>
      <c r="K6549" t="inlineStr"/>
      <c r="L6549" t="inlineStr"/>
      <c r="M6549" t="inlineStr"/>
      <c r="N6549" t="inlineStr"/>
      <c r="O6549" t="n">
        <v>0</v>
      </c>
      <c r="P6549" t="n">
        <v>0</v>
      </c>
      <c r="Q6549" t="n">
        <v>500000000</v>
      </c>
      <c r="R6549" t="inlineStr"/>
      <c r="S6549" t="inlineStr"/>
      <c r="T6549" t="inlineStr"/>
      <c r="U6549" t="n">
        <v>0</v>
      </c>
      <c r="V6549" t="n">
        <v>500000000</v>
      </c>
      <c r="W6549" t="inlineStr"/>
      <c r="X6549" t="inlineStr">
        <is>
          <t>libre unbounded</t>
        </is>
      </c>
    </row>
    <row r="6550" ht="15" customHeight="1" s="1003">
      <c r="A6550" s="1019" t="inlineStr">
        <is>
          <t>Issues de silo</t>
        </is>
      </c>
      <c r="B6550" t="inlineStr">
        <is>
          <t>Méthanisation</t>
        </is>
      </c>
      <c r="C6550" t="inlineStr">
        <is>
          <t>kt</t>
        </is>
      </c>
      <c r="D6550" t="inlineStr">
        <is>
          <t>France</t>
        </is>
      </c>
      <c r="E6550" t="inlineStr">
        <is>
          <t>2023-24</t>
        </is>
      </c>
      <c r="F6550" t="inlineStr">
        <is>
          <t>Olive</t>
        </is>
      </c>
      <c r="G6550" t="inlineStr"/>
      <c r="H6550" t="inlineStr"/>
      <c r="I6550" t="inlineStr"/>
      <c r="J6550" t="inlineStr"/>
      <c r="K6550" t="inlineStr"/>
      <c r="L6550" t="inlineStr"/>
      <c r="M6550" t="inlineStr"/>
      <c r="N6550" t="inlineStr"/>
      <c r="O6550" t="n">
        <v>0</v>
      </c>
      <c r="P6550" t="n">
        <v>0</v>
      </c>
      <c r="Q6550" t="n">
        <v>500000000</v>
      </c>
      <c r="R6550" t="inlineStr"/>
      <c r="S6550" t="inlineStr"/>
      <c r="T6550" t="inlineStr"/>
      <c r="U6550" t="n">
        <v>0</v>
      </c>
      <c r="V6550" t="n">
        <v>500000000</v>
      </c>
      <c r="W6550" t="inlineStr"/>
      <c r="X6550" t="inlineStr">
        <is>
          <t>libre unbounded</t>
        </is>
      </c>
    </row>
    <row r="6551" ht="15" customHeight="1" s="1003">
      <c r="A6551" s="1019" t="inlineStr">
        <is>
          <t>Issues de silo</t>
        </is>
      </c>
      <c r="B6551" t="inlineStr">
        <is>
          <t>Combustion</t>
        </is>
      </c>
      <c r="C6551" t="inlineStr">
        <is>
          <t>kt</t>
        </is>
      </c>
      <c r="D6551" t="inlineStr">
        <is>
          <t>France</t>
        </is>
      </c>
      <c r="E6551" t="inlineStr">
        <is>
          <t>2023-24</t>
        </is>
      </c>
      <c r="F6551" t="inlineStr">
        <is>
          <t>Olive</t>
        </is>
      </c>
      <c r="G6551" t="inlineStr"/>
      <c r="H6551" t="inlineStr"/>
      <c r="I6551" t="inlineStr"/>
      <c r="J6551" t="inlineStr"/>
      <c r="K6551" t="inlineStr"/>
      <c r="L6551" t="inlineStr"/>
      <c r="M6551" t="inlineStr"/>
      <c r="N6551" t="inlineStr"/>
      <c r="O6551" t="n">
        <v>0</v>
      </c>
      <c r="P6551" t="n">
        <v>0</v>
      </c>
      <c r="Q6551" t="n">
        <v>500000000</v>
      </c>
      <c r="R6551" t="inlineStr"/>
      <c r="S6551" t="inlineStr"/>
      <c r="T6551" t="inlineStr"/>
      <c r="U6551" t="n">
        <v>0</v>
      </c>
      <c r="V6551" t="n">
        <v>500000000</v>
      </c>
      <c r="W6551" t="inlineStr"/>
      <c r="X6551" t="inlineStr">
        <is>
          <t>libre unbounded</t>
        </is>
      </c>
    </row>
    <row r="6552" ht="15" customHeight="1" s="1003">
      <c r="A6552" s="1019" t="inlineStr">
        <is>
          <t>Issues de silo</t>
        </is>
      </c>
      <c r="B6552" t="inlineStr">
        <is>
          <t>Hors FAB</t>
        </is>
      </c>
      <c r="C6552" t="inlineStr">
        <is>
          <t>kt</t>
        </is>
      </c>
      <c r="D6552" t="inlineStr">
        <is>
          <t>France</t>
        </is>
      </c>
      <c r="E6552" t="inlineStr">
        <is>
          <t>2023-24</t>
        </is>
      </c>
      <c r="F6552" t="inlineStr">
        <is>
          <t>Olive</t>
        </is>
      </c>
      <c r="G6552" t="inlineStr"/>
      <c r="H6552" t="inlineStr"/>
      <c r="I6552" t="inlineStr"/>
      <c r="J6552" t="inlineStr"/>
      <c r="K6552" t="inlineStr"/>
      <c r="L6552" t="inlineStr"/>
      <c r="M6552" t="inlineStr"/>
      <c r="N6552" t="inlineStr"/>
      <c r="O6552" t="n">
        <v>0</v>
      </c>
      <c r="P6552" t="n">
        <v>0</v>
      </c>
      <c r="Q6552" t="n">
        <v>500000000</v>
      </c>
      <c r="R6552" t="inlineStr"/>
      <c r="S6552" t="inlineStr"/>
      <c r="T6552" t="inlineStr"/>
      <c r="U6552" t="n">
        <v>0</v>
      </c>
      <c r="V6552" t="n">
        <v>500000000</v>
      </c>
      <c r="W6552" t="inlineStr"/>
      <c r="X6552" t="inlineStr">
        <is>
          <t>libre unbounded</t>
        </is>
      </c>
    </row>
    <row r="6553" ht="15" customHeight="1" s="1003">
      <c r="A6553" s="1019" t="inlineStr">
        <is>
          <t>Issues de silo</t>
        </is>
      </c>
      <c r="B6553" t="inlineStr">
        <is>
          <t>Alimentation animale rente</t>
        </is>
      </c>
      <c r="C6553" t="inlineStr">
        <is>
          <t>kt</t>
        </is>
      </c>
      <c r="D6553" t="inlineStr">
        <is>
          <t>France</t>
        </is>
      </c>
      <c r="E6553" t="inlineStr">
        <is>
          <t>2023-24</t>
        </is>
      </c>
      <c r="F6553" t="inlineStr">
        <is>
          <t>Olive</t>
        </is>
      </c>
      <c r="G6553" t="inlineStr"/>
      <c r="H6553" t="inlineStr"/>
      <c r="I6553" t="inlineStr"/>
      <c r="J6553" t="inlineStr"/>
      <c r="K6553" t="inlineStr"/>
      <c r="L6553" t="inlineStr"/>
      <c r="M6553" t="inlineStr"/>
      <c r="N6553" t="inlineStr"/>
      <c r="O6553" t="n">
        <v>0</v>
      </c>
      <c r="P6553" t="n">
        <v>0</v>
      </c>
      <c r="Q6553" t="n">
        <v>500000000</v>
      </c>
      <c r="R6553" t="inlineStr"/>
      <c r="S6553" t="inlineStr"/>
      <c r="T6553" t="inlineStr"/>
      <c r="U6553" t="n">
        <v>0</v>
      </c>
      <c r="V6553" t="n">
        <v>500000000</v>
      </c>
      <c r="W6553" t="inlineStr"/>
      <c r="X6553" t="inlineStr">
        <is>
          <t>libre unbounded</t>
        </is>
      </c>
    </row>
    <row r="6554" ht="15" customHeight="1" s="1003">
      <c r="A6554" s="1019" t="inlineStr">
        <is>
          <t>Issues de silo</t>
        </is>
      </c>
      <c r="B6554" t="inlineStr">
        <is>
          <t>Alimentation animale</t>
        </is>
      </c>
      <c r="C6554" t="inlineStr">
        <is>
          <t>kt</t>
        </is>
      </c>
      <c r="D6554" t="inlineStr">
        <is>
          <t>France</t>
        </is>
      </c>
      <c r="E6554" t="inlineStr">
        <is>
          <t>2023-24</t>
        </is>
      </c>
      <c r="F6554" t="inlineStr">
        <is>
          <t>Olive</t>
        </is>
      </c>
      <c r="G6554" t="inlineStr"/>
      <c r="H6554" t="inlineStr"/>
      <c r="I6554" t="inlineStr"/>
      <c r="J6554" t="inlineStr"/>
      <c r="K6554" t="inlineStr"/>
      <c r="L6554" t="inlineStr"/>
      <c r="M6554" t="inlineStr"/>
      <c r="N6554" t="inlineStr"/>
      <c r="O6554" t="n">
        <v>0</v>
      </c>
      <c r="P6554" t="n">
        <v>0</v>
      </c>
      <c r="Q6554" t="n">
        <v>500000000</v>
      </c>
      <c r="R6554" t="inlineStr"/>
      <c r="S6554" t="inlineStr"/>
      <c r="T6554" t="inlineStr"/>
      <c r="U6554" t="n">
        <v>0</v>
      </c>
      <c r="V6554" t="n">
        <v>500000000</v>
      </c>
      <c r="W6554" t="inlineStr"/>
      <c r="X6554" t="inlineStr">
        <is>
          <t>libre unbounded</t>
        </is>
      </c>
    </row>
    <row r="6555" ht="15" customHeight="1" s="1003">
      <c r="A6555" s="1019" t="inlineStr">
        <is>
          <t>Issues de silo</t>
        </is>
      </c>
      <c r="B6555" t="inlineStr">
        <is>
          <t>Usages alimentaires</t>
        </is>
      </c>
      <c r="C6555" t="inlineStr">
        <is>
          <t>kt</t>
        </is>
      </c>
      <c r="D6555" t="inlineStr">
        <is>
          <t>France</t>
        </is>
      </c>
      <c r="E6555" t="inlineStr">
        <is>
          <t>2023-24</t>
        </is>
      </c>
      <c r="F6555" t="inlineStr">
        <is>
          <t>Olive</t>
        </is>
      </c>
      <c r="G6555" t="inlineStr"/>
      <c r="H6555" t="inlineStr"/>
      <c r="I6555" t="inlineStr"/>
      <c r="J6555" t="inlineStr"/>
      <c r="K6555" t="inlineStr"/>
      <c r="L6555" t="inlineStr"/>
      <c r="M6555" t="inlineStr"/>
      <c r="N6555" t="inlineStr"/>
      <c r="O6555" t="n">
        <v>0</v>
      </c>
      <c r="P6555" t="n">
        <v>0</v>
      </c>
      <c r="Q6555" t="n">
        <v>500000000</v>
      </c>
      <c r="R6555" t="inlineStr"/>
      <c r="S6555" t="inlineStr"/>
      <c r="T6555" t="inlineStr"/>
      <c r="U6555" t="n">
        <v>0</v>
      </c>
      <c r="V6555" t="n">
        <v>500000000</v>
      </c>
      <c r="W6555" t="inlineStr"/>
      <c r="X6555" t="inlineStr">
        <is>
          <t>libre unbounded</t>
        </is>
      </c>
    </row>
    <row r="6556" ht="15" customHeight="1" s="1003">
      <c r="A6556" s="1019" t="inlineStr">
        <is>
          <t>Issues de silo</t>
        </is>
      </c>
      <c r="B6556" t="inlineStr">
        <is>
          <t>Biomatériaux</t>
        </is>
      </c>
      <c r="C6556" t="inlineStr">
        <is>
          <t>kt</t>
        </is>
      </c>
      <c r="D6556" t="inlineStr">
        <is>
          <t>France</t>
        </is>
      </c>
      <c r="E6556" t="inlineStr">
        <is>
          <t>2023-24</t>
        </is>
      </c>
      <c r="F6556" t="inlineStr">
        <is>
          <t>Olive</t>
        </is>
      </c>
      <c r="G6556" t="inlineStr"/>
      <c r="H6556" t="inlineStr"/>
      <c r="I6556" t="inlineStr"/>
      <c r="J6556" t="inlineStr"/>
      <c r="K6556" t="inlineStr"/>
      <c r="L6556" t="inlineStr"/>
      <c r="M6556" t="inlineStr"/>
      <c r="N6556" t="inlineStr"/>
      <c r="O6556" t="n">
        <v>0</v>
      </c>
      <c r="P6556" t="n">
        <v>0</v>
      </c>
      <c r="Q6556" t="n">
        <v>500000000</v>
      </c>
      <c r="R6556" t="inlineStr"/>
      <c r="S6556" t="inlineStr"/>
      <c r="T6556" t="inlineStr"/>
      <c r="U6556" t="n">
        <v>0</v>
      </c>
      <c r="V6556" t="n">
        <v>500000000</v>
      </c>
      <c r="W6556" t="inlineStr"/>
      <c r="X6556" t="inlineStr">
        <is>
          <t>libre unbounded</t>
        </is>
      </c>
    </row>
    <row r="6557" ht="15" customHeight="1" s="1003">
      <c r="A6557" s="1019" t="inlineStr">
        <is>
          <t>Issues de silo</t>
        </is>
      </c>
      <c r="B6557" t="inlineStr">
        <is>
          <t>Usages non-alimentaires</t>
        </is>
      </c>
      <c r="C6557" t="inlineStr">
        <is>
          <t>kt</t>
        </is>
      </c>
      <c r="D6557" t="inlineStr">
        <is>
          <t>France</t>
        </is>
      </c>
      <c r="E6557" t="inlineStr">
        <is>
          <t>2023-24</t>
        </is>
      </c>
      <c r="F6557" t="inlineStr">
        <is>
          <t>Olive</t>
        </is>
      </c>
      <c r="G6557" t="inlineStr"/>
      <c r="H6557" t="inlineStr"/>
      <c r="I6557" t="inlineStr"/>
      <c r="J6557" t="inlineStr"/>
      <c r="K6557" t="inlineStr"/>
      <c r="L6557" t="inlineStr"/>
      <c r="M6557" t="inlineStr"/>
      <c r="N6557" t="inlineStr"/>
      <c r="O6557" t="n">
        <v>0</v>
      </c>
      <c r="P6557" t="n">
        <v>0</v>
      </c>
      <c r="Q6557" t="n">
        <v>500000000</v>
      </c>
      <c r="R6557" t="inlineStr"/>
      <c r="S6557" t="inlineStr"/>
      <c r="T6557" t="inlineStr"/>
      <c r="U6557" t="n">
        <v>0</v>
      </c>
      <c r="V6557" t="n">
        <v>500000000</v>
      </c>
      <c r="W6557" t="inlineStr"/>
      <c r="X6557" t="inlineStr">
        <is>
          <t>libre unbounded</t>
        </is>
      </c>
    </row>
    <row r="6558" ht="15" customHeight="1" s="1003">
      <c r="A6558" s="1019" t="inlineStr">
        <is>
          <t>Issues de silo</t>
        </is>
      </c>
      <c r="B6558" t="inlineStr">
        <is>
          <t>Energie</t>
        </is>
      </c>
      <c r="C6558" t="inlineStr">
        <is>
          <t>kt</t>
        </is>
      </c>
      <c r="D6558" t="inlineStr">
        <is>
          <t>France</t>
        </is>
      </c>
      <c r="E6558" t="inlineStr">
        <is>
          <t>2023-24</t>
        </is>
      </c>
      <c r="F6558" t="inlineStr">
        <is>
          <t>Olive</t>
        </is>
      </c>
      <c r="G6558" t="inlineStr"/>
      <c r="H6558" t="inlineStr"/>
      <c r="I6558" t="inlineStr"/>
      <c r="J6558" t="inlineStr"/>
      <c r="K6558" t="inlineStr"/>
      <c r="L6558" t="inlineStr"/>
      <c r="M6558" t="inlineStr"/>
      <c r="N6558" t="inlineStr"/>
      <c r="O6558" t="n">
        <v>0</v>
      </c>
      <c r="P6558" t="n">
        <v>0</v>
      </c>
      <c r="Q6558" t="n">
        <v>500000000</v>
      </c>
      <c r="R6558" t="inlineStr"/>
      <c r="S6558" t="inlineStr"/>
      <c r="T6558" t="inlineStr"/>
      <c r="U6558" t="n">
        <v>0</v>
      </c>
      <c r="V6558" t="n">
        <v>500000000</v>
      </c>
      <c r="W6558" t="inlineStr"/>
      <c r="X6558" t="inlineStr">
        <is>
          <t>libre unbounded</t>
        </is>
      </c>
    </row>
    <row r="6559" ht="15" customHeight="1" s="1003">
      <c r="A6559" s="1019" t="inlineStr">
        <is>
          <t>Issues de silo</t>
        </is>
      </c>
      <c r="B6559" t="inlineStr">
        <is>
          <t>Fertilisation</t>
        </is>
      </c>
      <c r="C6559" t="inlineStr">
        <is>
          <t>kt</t>
        </is>
      </c>
      <c r="D6559" t="inlineStr">
        <is>
          <t>France</t>
        </is>
      </c>
      <c r="E6559" t="inlineStr">
        <is>
          <t>2023-24</t>
        </is>
      </c>
      <c r="F6559" t="inlineStr">
        <is>
          <t>Olive</t>
        </is>
      </c>
      <c r="G6559" t="inlineStr"/>
      <c r="H6559" t="inlineStr"/>
      <c r="I6559" t="inlineStr"/>
      <c r="J6559" t="inlineStr"/>
      <c r="K6559" t="inlineStr"/>
      <c r="L6559" t="inlineStr"/>
      <c r="M6559" t="inlineStr"/>
      <c r="N6559" t="inlineStr"/>
      <c r="O6559" t="n">
        <v>0</v>
      </c>
      <c r="P6559" t="n">
        <v>0</v>
      </c>
      <c r="Q6559" t="n">
        <v>500000000</v>
      </c>
      <c r="R6559" t="inlineStr"/>
      <c r="S6559" t="inlineStr"/>
      <c r="T6559" t="inlineStr"/>
      <c r="U6559" t="n">
        <v>0</v>
      </c>
      <c r="V6559" t="n">
        <v>500000000</v>
      </c>
      <c r="W6559" t="inlineStr"/>
      <c r="X6559" t="inlineStr">
        <is>
          <t>libre unbounded</t>
        </is>
      </c>
    </row>
    <row r="6560" ht="15" customHeight="1" s="1003">
      <c r="A6560" s="1019" t="inlineStr">
        <is>
          <t>Huile</t>
        </is>
      </c>
      <c r="B6560" t="inlineStr">
        <is>
          <t>Vente directe et autoconsommation</t>
        </is>
      </c>
      <c r="C6560" t="inlineStr">
        <is>
          <t>kt</t>
        </is>
      </c>
      <c r="D6560" t="inlineStr">
        <is>
          <t>France</t>
        </is>
      </c>
      <c r="E6560" t="inlineStr">
        <is>
          <t>2023-24</t>
        </is>
      </c>
      <c r="F6560" t="inlineStr">
        <is>
          <t>Olive</t>
        </is>
      </c>
      <c r="G6560" t="inlineStr"/>
      <c r="H6560" t="inlineStr"/>
      <c r="I6560" t="inlineStr"/>
      <c r="J6560" t="inlineStr">
        <is>
          <t>L'huile peut être autoconsommée</t>
        </is>
      </c>
      <c r="K6560" t="inlineStr"/>
      <c r="L6560" t="inlineStr"/>
      <c r="M6560" t="inlineStr"/>
      <c r="N6560" t="inlineStr"/>
      <c r="O6560" t="n">
        <v>0</v>
      </c>
      <c r="P6560" t="n">
        <v>0</v>
      </c>
      <c r="Q6560" t="n">
        <v>500000000</v>
      </c>
      <c r="R6560" t="inlineStr"/>
      <c r="S6560" t="inlineStr"/>
      <c r="T6560" t="inlineStr"/>
      <c r="U6560" t="n">
        <v>0</v>
      </c>
      <c r="V6560" t="n">
        <v>500000000</v>
      </c>
      <c r="W6560" t="inlineStr"/>
      <c r="X6560" t="inlineStr">
        <is>
          <t>libre unbounded</t>
        </is>
      </c>
    </row>
    <row r="6561" ht="15" customHeight="1" s="1003">
      <c r="A6561" s="1019" t="inlineStr">
        <is>
          <t>Huile</t>
        </is>
      </c>
      <c r="B6561" t="inlineStr">
        <is>
          <t>Circuits spécialisés</t>
        </is>
      </c>
      <c r="C6561" t="inlineStr">
        <is>
          <t>kt</t>
        </is>
      </c>
      <c r="D6561" t="inlineStr">
        <is>
          <t>France</t>
        </is>
      </c>
      <c r="E6561" t="inlineStr">
        <is>
          <t>2023-24</t>
        </is>
      </c>
      <c r="F6561" t="inlineStr">
        <is>
          <t>Olive</t>
        </is>
      </c>
      <c r="G6561" t="inlineStr"/>
      <c r="H6561" t="inlineStr"/>
      <c r="I6561" t="inlineStr"/>
      <c r="J6561" t="inlineStr">
        <is>
          <t>L'huile peut être consommée par des circuits spécialisés</t>
        </is>
      </c>
      <c r="K6561" t="inlineStr"/>
      <c r="L6561" t="inlineStr"/>
      <c r="M6561" t="inlineStr"/>
      <c r="N6561" t="inlineStr"/>
      <c r="O6561" t="n">
        <v>0</v>
      </c>
      <c r="P6561" t="n">
        <v>0</v>
      </c>
      <c r="Q6561" t="n">
        <v>500000000</v>
      </c>
      <c r="R6561" t="inlineStr"/>
      <c r="S6561" t="inlineStr"/>
      <c r="T6561" t="inlineStr"/>
      <c r="U6561" t="n">
        <v>0</v>
      </c>
      <c r="V6561" t="n">
        <v>500000000</v>
      </c>
      <c r="W6561" t="inlineStr"/>
      <c r="X6561" t="inlineStr">
        <is>
          <t>libre unbounded</t>
        </is>
      </c>
    </row>
    <row r="6562" ht="15" customHeight="1" s="1003">
      <c r="A6562" s="1019" t="inlineStr">
        <is>
          <t>Huile</t>
        </is>
      </c>
      <c r="B6562" t="inlineStr">
        <is>
          <t>RHD</t>
        </is>
      </c>
      <c r="C6562" t="inlineStr">
        <is>
          <t>kt</t>
        </is>
      </c>
      <c r="D6562" t="inlineStr">
        <is>
          <t>France</t>
        </is>
      </c>
      <c r="E6562" t="inlineStr">
        <is>
          <t>2023-24</t>
        </is>
      </c>
      <c r="F6562" t="inlineStr">
        <is>
          <t>Olive</t>
        </is>
      </c>
      <c r="G6562" t="inlineStr"/>
      <c r="H6562" t="inlineStr"/>
      <c r="I6562" t="inlineStr"/>
      <c r="J6562" t="inlineStr">
        <is>
          <t>L'huile est consommée en RHD</t>
        </is>
      </c>
      <c r="K6562" t="inlineStr"/>
      <c r="L6562" t="inlineStr"/>
      <c r="M6562" t="inlineStr"/>
      <c r="N6562" t="inlineStr"/>
      <c r="O6562" t="n">
        <v>0</v>
      </c>
      <c r="P6562" t="n">
        <v>0</v>
      </c>
      <c r="Q6562" t="n">
        <v>500000000</v>
      </c>
      <c r="R6562" t="inlineStr"/>
      <c r="S6562" t="inlineStr"/>
      <c r="T6562" t="inlineStr"/>
      <c r="U6562" t="n">
        <v>0</v>
      </c>
      <c r="V6562" t="n">
        <v>500000000</v>
      </c>
      <c r="W6562" t="inlineStr"/>
      <c r="X6562" t="inlineStr">
        <is>
          <t>libre unbounded</t>
        </is>
      </c>
    </row>
    <row r="6563" ht="15" customHeight="1" s="1003">
      <c r="A6563" s="1019" t="inlineStr">
        <is>
          <t>Huile</t>
        </is>
      </c>
      <c r="B6563" t="inlineStr">
        <is>
          <t>Autres IAA</t>
        </is>
      </c>
      <c r="C6563" t="inlineStr">
        <is>
          <t>kt</t>
        </is>
      </c>
      <c r="D6563" t="inlineStr">
        <is>
          <t>France</t>
        </is>
      </c>
      <c r="E6563" t="inlineStr">
        <is>
          <t>2023-24</t>
        </is>
      </c>
      <c r="F6563" t="inlineStr">
        <is>
          <t>Olive</t>
        </is>
      </c>
      <c r="G6563" t="inlineStr"/>
      <c r="H6563" t="inlineStr"/>
      <c r="I6563" t="inlineStr"/>
      <c r="J6563" t="inlineStr">
        <is>
          <t>L'huile est consommée par les autres IAA</t>
        </is>
      </c>
      <c r="K6563" t="inlineStr"/>
      <c r="L6563" t="inlineStr"/>
      <c r="M6563" t="inlineStr"/>
      <c r="N6563" t="inlineStr"/>
      <c r="O6563" t="n">
        <v>0</v>
      </c>
      <c r="P6563" t="n">
        <v>0</v>
      </c>
      <c r="Q6563" t="n">
        <v>500000000</v>
      </c>
      <c r="R6563" t="inlineStr"/>
      <c r="S6563" t="inlineStr"/>
      <c r="T6563" t="inlineStr"/>
      <c r="U6563" t="n">
        <v>0</v>
      </c>
      <c r="V6563" t="n">
        <v>500000000</v>
      </c>
      <c r="W6563" t="inlineStr"/>
      <c r="X6563" t="inlineStr">
        <is>
          <t>libre unbounded</t>
        </is>
      </c>
    </row>
    <row r="6564" ht="15" customHeight="1" s="1003">
      <c r="A6564" s="1019" t="inlineStr">
        <is>
          <t>Huile</t>
        </is>
      </c>
      <c r="B6564" t="inlineStr">
        <is>
          <t>Autres industries</t>
        </is>
      </c>
      <c r="C6564" t="inlineStr">
        <is>
          <t>kt</t>
        </is>
      </c>
      <c r="D6564" t="inlineStr">
        <is>
          <t>France</t>
        </is>
      </c>
      <c r="E6564" t="inlineStr">
        <is>
          <t>2023-24</t>
        </is>
      </c>
      <c r="F6564" t="inlineStr">
        <is>
          <t>Olive</t>
        </is>
      </c>
      <c r="G6564" t="inlineStr"/>
      <c r="H6564" t="inlineStr"/>
      <c r="I6564" t="inlineStr"/>
      <c r="J6564" t="inlineStr">
        <is>
          <t>L'huile est consommée pour des usages techniques</t>
        </is>
      </c>
      <c r="K6564" t="inlineStr"/>
      <c r="L6564" t="inlineStr"/>
      <c r="M6564" t="inlineStr"/>
      <c r="N6564" t="inlineStr"/>
      <c r="O6564" t="n">
        <v>0</v>
      </c>
      <c r="P6564" t="n">
        <v>0</v>
      </c>
      <c r="Q6564" t="n">
        <v>500000000</v>
      </c>
      <c r="R6564" t="inlineStr"/>
      <c r="S6564" t="inlineStr"/>
      <c r="T6564" t="inlineStr"/>
      <c r="U6564" t="n">
        <v>0</v>
      </c>
      <c r="V6564" t="n">
        <v>500000000</v>
      </c>
      <c r="W6564" t="inlineStr"/>
      <c r="X6564" t="inlineStr">
        <is>
          <t>libre unbounded</t>
        </is>
      </c>
    </row>
    <row r="6565" ht="15" customHeight="1" s="1003">
      <c r="A6565" s="1019" t="inlineStr">
        <is>
          <t>Huile</t>
        </is>
      </c>
      <c r="B6565" t="inlineStr">
        <is>
          <t>Alimentation humaine</t>
        </is>
      </c>
      <c r="C6565" t="inlineStr">
        <is>
          <t>kt</t>
        </is>
      </c>
      <c r="D6565" t="inlineStr">
        <is>
          <t>France</t>
        </is>
      </c>
      <c r="E6565" t="inlineStr">
        <is>
          <t>2023-24</t>
        </is>
      </c>
      <c r="F6565" t="inlineStr">
        <is>
          <t>Olive</t>
        </is>
      </c>
      <c r="G6565" t="inlineStr"/>
      <c r="H6565" t="inlineStr"/>
      <c r="I6565" t="inlineStr"/>
      <c r="J6565" t="inlineStr"/>
      <c r="K6565" t="inlineStr"/>
      <c r="L6565" t="inlineStr"/>
      <c r="M6565" t="inlineStr"/>
      <c r="N6565" t="inlineStr"/>
      <c r="O6565" t="n">
        <v>0</v>
      </c>
      <c r="P6565" t="n">
        <v>0</v>
      </c>
      <c r="Q6565" t="n">
        <v>500000000</v>
      </c>
      <c r="R6565" t="inlineStr"/>
      <c r="S6565" t="inlineStr"/>
      <c r="T6565" t="inlineStr"/>
      <c r="U6565" t="n">
        <v>0</v>
      </c>
      <c r="V6565" t="n">
        <v>500000000</v>
      </c>
      <c r="W6565" t="inlineStr"/>
      <c r="X6565" t="inlineStr">
        <is>
          <t>libre unbounded</t>
        </is>
      </c>
    </row>
    <row r="6566" ht="15" customHeight="1" s="1003">
      <c r="A6566" s="1019" t="inlineStr">
        <is>
          <t>Huile</t>
        </is>
      </c>
      <c r="B6566" t="inlineStr">
        <is>
          <t>Ménages</t>
        </is>
      </c>
      <c r="C6566" t="inlineStr">
        <is>
          <t>kt</t>
        </is>
      </c>
      <c r="D6566" t="inlineStr">
        <is>
          <t>France</t>
        </is>
      </c>
      <c r="E6566" t="inlineStr">
        <is>
          <t>2023-24</t>
        </is>
      </c>
      <c r="F6566" t="inlineStr">
        <is>
          <t>Olive</t>
        </is>
      </c>
      <c r="G6566" t="inlineStr"/>
      <c r="H6566" t="inlineStr"/>
      <c r="I6566" t="inlineStr"/>
      <c r="J6566" t="inlineStr"/>
      <c r="K6566" t="inlineStr"/>
      <c r="L6566" t="inlineStr"/>
      <c r="M6566" t="inlineStr"/>
      <c r="N6566" t="inlineStr"/>
      <c r="O6566" t="n">
        <v>0</v>
      </c>
      <c r="P6566" t="n">
        <v>0</v>
      </c>
      <c r="Q6566" t="n">
        <v>500000000</v>
      </c>
      <c r="R6566" t="inlineStr"/>
      <c r="S6566" t="inlineStr"/>
      <c r="T6566" t="inlineStr"/>
      <c r="U6566" t="n">
        <v>0</v>
      </c>
      <c r="V6566" t="n">
        <v>500000000</v>
      </c>
      <c r="W6566" t="inlineStr"/>
      <c r="X6566" t="inlineStr">
        <is>
          <t>libre unbounded</t>
        </is>
      </c>
    </row>
    <row r="6567" ht="15" customHeight="1" s="1003">
      <c r="A6567" s="1019" t="inlineStr">
        <is>
          <t>Huile</t>
        </is>
      </c>
      <c r="B6567" t="inlineStr">
        <is>
          <t>Usages alimentaires</t>
        </is>
      </c>
      <c r="C6567" t="inlineStr">
        <is>
          <t>kt</t>
        </is>
      </c>
      <c r="D6567" t="inlineStr">
        <is>
          <t>France</t>
        </is>
      </c>
      <c r="E6567" t="inlineStr">
        <is>
          <t>2023-24</t>
        </is>
      </c>
      <c r="F6567" t="inlineStr">
        <is>
          <t>Olive</t>
        </is>
      </c>
      <c r="G6567" t="inlineStr"/>
      <c r="H6567" t="inlineStr"/>
      <c r="I6567" t="inlineStr"/>
      <c r="J6567" t="inlineStr"/>
      <c r="K6567" t="inlineStr"/>
      <c r="L6567" t="inlineStr"/>
      <c r="M6567" t="inlineStr"/>
      <c r="N6567" t="inlineStr"/>
      <c r="O6567" t="n">
        <v>0</v>
      </c>
      <c r="P6567" t="n">
        <v>0</v>
      </c>
      <c r="Q6567" t="n">
        <v>500000000</v>
      </c>
      <c r="R6567" t="inlineStr"/>
      <c r="S6567" t="inlineStr"/>
      <c r="T6567" t="inlineStr"/>
      <c r="U6567" t="n">
        <v>0</v>
      </c>
      <c r="V6567" t="n">
        <v>500000000</v>
      </c>
      <c r="W6567" t="inlineStr"/>
      <c r="X6567" t="inlineStr">
        <is>
          <t>libre unbounded</t>
        </is>
      </c>
    </row>
    <row r="6568" ht="15" customHeight="1" s="1003">
      <c r="A6568" s="1019" t="inlineStr">
        <is>
          <t>Huile</t>
        </is>
      </c>
      <c r="B6568" t="inlineStr">
        <is>
          <t>Débouchés</t>
        </is>
      </c>
      <c r="C6568" t="inlineStr">
        <is>
          <t>kt</t>
        </is>
      </c>
      <c r="D6568" t="inlineStr">
        <is>
          <t>France</t>
        </is>
      </c>
      <c r="E6568" t="inlineStr">
        <is>
          <t>2023-24</t>
        </is>
      </c>
      <c r="F6568" t="inlineStr">
        <is>
          <t>Olive</t>
        </is>
      </c>
      <c r="G6568" t="inlineStr"/>
      <c r="H6568" t="inlineStr"/>
      <c r="I6568" t="inlineStr"/>
      <c r="J6568" t="inlineStr"/>
      <c r="K6568" t="inlineStr"/>
      <c r="L6568" t="inlineStr"/>
      <c r="M6568" t="inlineStr"/>
      <c r="N6568" t="inlineStr"/>
      <c r="O6568" t="n">
        <v>0</v>
      </c>
      <c r="P6568" t="n">
        <v>0</v>
      </c>
      <c r="Q6568" t="n">
        <v>500000000</v>
      </c>
      <c r="R6568" t="inlineStr"/>
      <c r="S6568" t="inlineStr"/>
      <c r="T6568" t="inlineStr"/>
      <c r="U6568" t="n">
        <v>0</v>
      </c>
      <c r="V6568" t="n">
        <v>500000000</v>
      </c>
      <c r="W6568" t="inlineStr"/>
      <c r="X6568" t="inlineStr">
        <is>
          <t>libre unbounded</t>
        </is>
      </c>
    </row>
    <row r="6569" ht="15" customHeight="1" s="1003">
      <c r="A6569" s="1019" t="inlineStr">
        <is>
          <t>Huile</t>
        </is>
      </c>
      <c r="B6569" t="inlineStr">
        <is>
          <t>Usages non-alimentaires</t>
        </is>
      </c>
      <c r="C6569" t="inlineStr">
        <is>
          <t>kt</t>
        </is>
      </c>
      <c r="D6569" t="inlineStr">
        <is>
          <t>France</t>
        </is>
      </c>
      <c r="E6569" t="inlineStr">
        <is>
          <t>2023-24</t>
        </is>
      </c>
      <c r="F6569" t="inlineStr">
        <is>
          <t>Olive</t>
        </is>
      </c>
      <c r="G6569" t="inlineStr"/>
      <c r="H6569" t="inlineStr"/>
      <c r="I6569" t="inlineStr"/>
      <c r="J6569" t="inlineStr"/>
      <c r="K6569" t="inlineStr"/>
      <c r="L6569" t="inlineStr"/>
      <c r="M6569" t="inlineStr"/>
      <c r="N6569" t="inlineStr"/>
      <c r="O6569" t="n">
        <v>0</v>
      </c>
      <c r="P6569" t="n">
        <v>0</v>
      </c>
      <c r="Q6569" t="n">
        <v>500000000</v>
      </c>
      <c r="R6569" t="inlineStr"/>
      <c r="S6569" t="inlineStr"/>
      <c r="T6569" t="inlineStr"/>
      <c r="U6569" t="n">
        <v>0</v>
      </c>
      <c r="V6569" t="n">
        <v>500000000</v>
      </c>
      <c r="W6569" t="inlineStr"/>
      <c r="X6569" t="inlineStr">
        <is>
          <t>libre unbounded</t>
        </is>
      </c>
    </row>
    <row r="6570" ht="15" customHeight="1" s="1003">
      <c r="A6570" s="1019" t="inlineStr">
        <is>
          <t>Huile</t>
        </is>
      </c>
      <c r="B6570" t="inlineStr">
        <is>
          <t>Export</t>
        </is>
      </c>
      <c r="C6570" t="inlineStr">
        <is>
          <t>kt</t>
        </is>
      </c>
      <c r="D6570" t="inlineStr">
        <is>
          <t>France</t>
        </is>
      </c>
      <c r="E6570" t="inlineStr">
        <is>
          <t>2023-24</t>
        </is>
      </c>
      <c r="F6570" t="inlineStr">
        <is>
          <t>Olive</t>
        </is>
      </c>
      <c r="G6570" t="inlineStr"/>
      <c r="H6570" t="inlineStr"/>
      <c r="I6570" t="inlineStr"/>
      <c r="J6570" t="inlineStr"/>
      <c r="K6570" t="inlineStr"/>
      <c r="L6570" t="inlineStr"/>
      <c r="M6570" t="inlineStr"/>
      <c r="N6570" t="inlineStr"/>
      <c r="O6570" t="n">
        <v>0</v>
      </c>
      <c r="P6570" t="n">
        <v>0</v>
      </c>
      <c r="Q6570" t="n">
        <v>500000000</v>
      </c>
      <c r="R6570" t="inlineStr"/>
      <c r="S6570" t="inlineStr"/>
      <c r="T6570" t="inlineStr"/>
      <c r="U6570" t="n">
        <v>0</v>
      </c>
      <c r="V6570" t="n">
        <v>500000000</v>
      </c>
      <c r="W6570" t="inlineStr"/>
      <c r="X6570" t="inlineStr">
        <is>
          <t>libre unbounded</t>
        </is>
      </c>
    </row>
    <row r="6571" ht="15" customHeight="1" s="1003">
      <c r="A6571" s="1019" t="inlineStr">
        <is>
          <t>Huile</t>
        </is>
      </c>
      <c r="B6571" t="inlineStr">
        <is>
          <t>Biocarburants</t>
        </is>
      </c>
      <c r="C6571" t="inlineStr">
        <is>
          <t>kt</t>
        </is>
      </c>
      <c r="D6571" t="inlineStr">
        <is>
          <t>France</t>
        </is>
      </c>
      <c r="E6571" t="inlineStr">
        <is>
          <t>2023-24</t>
        </is>
      </c>
      <c r="F6571" t="inlineStr">
        <is>
          <t>Olive</t>
        </is>
      </c>
      <c r="G6571" t="inlineStr"/>
      <c r="H6571" t="inlineStr"/>
      <c r="I6571" t="inlineStr"/>
      <c r="J6571" t="inlineStr"/>
      <c r="K6571" t="inlineStr"/>
      <c r="L6571" t="inlineStr"/>
      <c r="M6571" t="inlineStr"/>
      <c r="N6571" t="inlineStr"/>
      <c r="O6571" t="n">
        <v>0</v>
      </c>
      <c r="P6571" t="n">
        <v>0</v>
      </c>
      <c r="Q6571" t="n">
        <v>500000000</v>
      </c>
      <c r="R6571" t="inlineStr"/>
      <c r="S6571" t="inlineStr"/>
      <c r="T6571" t="inlineStr"/>
      <c r="U6571" t="n">
        <v>0</v>
      </c>
      <c r="V6571" t="n">
        <v>500000000</v>
      </c>
      <c r="W6571" t="inlineStr"/>
      <c r="X6571" t="inlineStr">
        <is>
          <t>libre unbounded</t>
        </is>
      </c>
    </row>
    <row r="6572" ht="15" customHeight="1" s="1003">
      <c r="A6572" s="1019" t="inlineStr">
        <is>
          <t>Huile</t>
        </is>
      </c>
      <c r="B6572" t="inlineStr">
        <is>
          <t>Energie</t>
        </is>
      </c>
      <c r="C6572" t="inlineStr">
        <is>
          <t>kt</t>
        </is>
      </c>
      <c r="D6572" t="inlineStr">
        <is>
          <t>France</t>
        </is>
      </c>
      <c r="E6572" t="inlineStr">
        <is>
          <t>2023-24</t>
        </is>
      </c>
      <c r="F6572" t="inlineStr">
        <is>
          <t>Olive</t>
        </is>
      </c>
      <c r="G6572" t="inlineStr"/>
      <c r="H6572" t="inlineStr"/>
      <c r="I6572" t="inlineStr"/>
      <c r="J6572" t="inlineStr"/>
      <c r="K6572" t="inlineStr"/>
      <c r="L6572" t="inlineStr"/>
      <c r="M6572" t="inlineStr"/>
      <c r="N6572" t="inlineStr"/>
      <c r="O6572" t="n">
        <v>0</v>
      </c>
      <c r="P6572" t="n">
        <v>0</v>
      </c>
      <c r="Q6572" t="n">
        <v>500000000</v>
      </c>
      <c r="R6572" t="inlineStr"/>
      <c r="S6572" t="inlineStr"/>
      <c r="T6572" t="inlineStr"/>
      <c r="U6572" t="n">
        <v>0</v>
      </c>
      <c r="V6572" t="n">
        <v>500000000</v>
      </c>
      <c r="W6572" t="inlineStr"/>
      <c r="X6572" t="inlineStr">
        <is>
          <t>libre unbounded</t>
        </is>
      </c>
    </row>
    <row r="6573" ht="15" customHeight="1" s="1003">
      <c r="A6573" s="1019" t="inlineStr">
        <is>
          <t>Huile</t>
        </is>
      </c>
      <c r="B6573" t="inlineStr">
        <is>
          <t>GMS</t>
        </is>
      </c>
      <c r="C6573" t="inlineStr">
        <is>
          <t>kt</t>
        </is>
      </c>
      <c r="D6573" t="inlineStr">
        <is>
          <t>France</t>
        </is>
      </c>
      <c r="E6573" t="inlineStr">
        <is>
          <t>2023-24</t>
        </is>
      </c>
      <c r="F6573" t="inlineStr">
        <is>
          <t>Olive</t>
        </is>
      </c>
      <c r="G6573" t="inlineStr"/>
      <c r="H6573" t="inlineStr"/>
      <c r="I6573" t="inlineStr"/>
      <c r="J6573" t="inlineStr"/>
      <c r="K6573" t="inlineStr"/>
      <c r="L6573" t="inlineStr"/>
      <c r="M6573" t="inlineStr"/>
      <c r="N6573" t="inlineStr"/>
      <c r="O6573" t="n">
        <v>0</v>
      </c>
      <c r="P6573" t="n">
        <v>0</v>
      </c>
      <c r="Q6573" t="n">
        <v>500000000</v>
      </c>
      <c r="R6573" t="inlineStr"/>
      <c r="S6573" t="inlineStr"/>
      <c r="T6573" t="inlineStr"/>
      <c r="U6573" t="n">
        <v>0</v>
      </c>
      <c r="V6573" t="n">
        <v>500000000</v>
      </c>
      <c r="W6573" t="inlineStr"/>
      <c r="X6573" t="inlineStr">
        <is>
          <t>libre unbounded</t>
        </is>
      </c>
    </row>
    <row r="6574" ht="15" customHeight="1" s="1003">
      <c r="A6574" s="1019" t="inlineStr">
        <is>
          <t>Huile</t>
        </is>
      </c>
      <c r="B6574" t="inlineStr">
        <is>
          <t>Circuits généralistes</t>
        </is>
      </c>
      <c r="C6574" t="inlineStr">
        <is>
          <t>kt</t>
        </is>
      </c>
      <c r="D6574" t="inlineStr">
        <is>
          <t>France</t>
        </is>
      </c>
      <c r="E6574" t="inlineStr">
        <is>
          <t>2023-24</t>
        </is>
      </c>
      <c r="F6574" t="inlineStr">
        <is>
          <t>Olive</t>
        </is>
      </c>
      <c r="G6574" t="inlineStr"/>
      <c r="H6574" t="inlineStr"/>
      <c r="I6574" t="inlineStr"/>
      <c r="J6574" t="inlineStr"/>
      <c r="K6574" t="inlineStr"/>
      <c r="L6574" t="inlineStr"/>
      <c r="M6574" t="inlineStr"/>
      <c r="N6574" t="inlineStr"/>
      <c r="O6574" t="n">
        <v>0</v>
      </c>
      <c r="P6574" t="n">
        <v>0</v>
      </c>
      <c r="Q6574" t="n">
        <v>500000000</v>
      </c>
      <c r="R6574" t="inlineStr"/>
      <c r="S6574" t="inlineStr"/>
      <c r="T6574" t="inlineStr"/>
      <c r="U6574" t="n">
        <v>0</v>
      </c>
      <c r="V6574" t="n">
        <v>500000000</v>
      </c>
      <c r="W6574" t="inlineStr"/>
      <c r="X6574" t="inlineStr">
        <is>
          <t>libre unbounded</t>
        </is>
      </c>
    </row>
    <row r="6575" ht="15" customHeight="1" s="1003">
      <c r="A6575" s="1019" t="inlineStr">
        <is>
          <t>Tourteaux</t>
        </is>
      </c>
      <c r="B6575" t="inlineStr">
        <is>
          <t>Hors FAB</t>
        </is>
      </c>
      <c r="C6575" t="inlineStr">
        <is>
          <t>kt</t>
        </is>
      </c>
      <c r="D6575" t="inlineStr">
        <is>
          <t>France</t>
        </is>
      </c>
      <c r="E6575" t="inlineStr">
        <is>
          <t>2023-24</t>
        </is>
      </c>
      <c r="F6575" t="inlineStr">
        <is>
          <t>Olive</t>
        </is>
      </c>
      <c r="G6575" t="inlineStr"/>
      <c r="H6575" t="inlineStr"/>
      <c r="I6575" t="inlineStr"/>
      <c r="J6575" t="inlineStr"/>
      <c r="K6575" t="inlineStr"/>
      <c r="L6575" t="inlineStr"/>
      <c r="M6575" t="inlineStr"/>
      <c r="N6575" t="inlineStr"/>
      <c r="O6575" t="n">
        <v>0</v>
      </c>
      <c r="P6575" t="n">
        <v>0</v>
      </c>
      <c r="Q6575" t="n">
        <v>500000000</v>
      </c>
      <c r="R6575" t="inlineStr"/>
      <c r="S6575" t="inlineStr"/>
      <c r="T6575" t="inlineStr"/>
      <c r="U6575" t="n">
        <v>0</v>
      </c>
      <c r="V6575" t="n">
        <v>500000000</v>
      </c>
      <c r="W6575" t="inlineStr"/>
      <c r="X6575" t="inlineStr">
        <is>
          <t>libre unbounded</t>
        </is>
      </c>
    </row>
    <row r="6576" ht="15" customHeight="1" s="1003">
      <c r="A6576" s="1019" t="inlineStr">
        <is>
          <t>Tourteaux</t>
        </is>
      </c>
      <c r="B6576" t="inlineStr">
        <is>
          <t>Alimentation animale rente</t>
        </is>
      </c>
      <c r="C6576" t="inlineStr">
        <is>
          <t>kt</t>
        </is>
      </c>
      <c r="D6576" t="inlineStr">
        <is>
          <t>France</t>
        </is>
      </c>
      <c r="E6576" t="inlineStr">
        <is>
          <t>2023-24</t>
        </is>
      </c>
      <c r="F6576" t="inlineStr">
        <is>
          <t>Olive</t>
        </is>
      </c>
      <c r="G6576" t="inlineStr"/>
      <c r="H6576" t="inlineStr"/>
      <c r="I6576" t="inlineStr"/>
      <c r="J6576" t="inlineStr"/>
      <c r="K6576" t="inlineStr"/>
      <c r="L6576" t="inlineStr"/>
      <c r="M6576" t="inlineStr"/>
      <c r="N6576" t="inlineStr"/>
      <c r="O6576" t="n">
        <v>0</v>
      </c>
      <c r="P6576" t="n">
        <v>0</v>
      </c>
      <c r="Q6576" t="n">
        <v>500000000</v>
      </c>
      <c r="R6576" t="inlineStr"/>
      <c r="S6576" t="inlineStr"/>
      <c r="T6576" t="inlineStr"/>
      <c r="U6576" t="n">
        <v>0</v>
      </c>
      <c r="V6576" t="n">
        <v>500000000</v>
      </c>
      <c r="W6576" t="inlineStr"/>
      <c r="X6576" t="inlineStr">
        <is>
          <t>libre unbounded</t>
        </is>
      </c>
    </row>
    <row r="6577" ht="15" customHeight="1" s="1003">
      <c r="A6577" s="1019" t="inlineStr">
        <is>
          <t>Tourteaux</t>
        </is>
      </c>
      <c r="B6577" t="inlineStr">
        <is>
          <t>Alimentation animale</t>
        </is>
      </c>
      <c r="C6577" t="inlineStr">
        <is>
          <t>kt</t>
        </is>
      </c>
      <c r="D6577" t="inlineStr">
        <is>
          <t>France</t>
        </is>
      </c>
      <c r="E6577" t="inlineStr">
        <is>
          <t>2023-24</t>
        </is>
      </c>
      <c r="F6577" t="inlineStr">
        <is>
          <t>Olive</t>
        </is>
      </c>
      <c r="G6577" t="inlineStr"/>
      <c r="H6577" t="inlineStr"/>
      <c r="I6577" t="inlineStr"/>
      <c r="J6577" t="inlineStr"/>
      <c r="K6577" t="inlineStr"/>
      <c r="L6577" t="inlineStr"/>
      <c r="M6577" t="inlineStr"/>
      <c r="N6577" t="inlineStr"/>
      <c r="O6577" t="n">
        <v>0</v>
      </c>
      <c r="P6577" t="n">
        <v>0</v>
      </c>
      <c r="Q6577" t="n">
        <v>500000000</v>
      </c>
      <c r="R6577" t="inlineStr"/>
      <c r="S6577" t="inlineStr"/>
      <c r="T6577" t="inlineStr"/>
      <c r="U6577" t="n">
        <v>0</v>
      </c>
      <c r="V6577" t="n">
        <v>500000000</v>
      </c>
      <c r="W6577" t="inlineStr"/>
      <c r="X6577" t="inlineStr">
        <is>
          <t>libre unbounded</t>
        </is>
      </c>
    </row>
    <row r="6578" ht="15" customHeight="1" s="1003">
      <c r="A6578" s="1019" t="inlineStr">
        <is>
          <t>Tourteaux</t>
        </is>
      </c>
      <c r="B6578" t="inlineStr">
        <is>
          <t>Usages alimentaires</t>
        </is>
      </c>
      <c r="C6578" t="inlineStr">
        <is>
          <t>kt</t>
        </is>
      </c>
      <c r="D6578" t="inlineStr">
        <is>
          <t>France</t>
        </is>
      </c>
      <c r="E6578" t="inlineStr">
        <is>
          <t>2023-24</t>
        </is>
      </c>
      <c r="F6578" t="inlineStr">
        <is>
          <t>Olive</t>
        </is>
      </c>
      <c r="G6578" t="inlineStr"/>
      <c r="H6578" t="inlineStr"/>
      <c r="I6578" t="inlineStr"/>
      <c r="J6578" t="inlineStr"/>
      <c r="K6578" t="inlineStr"/>
      <c r="L6578" t="inlineStr"/>
      <c r="M6578" t="inlineStr"/>
      <c r="N6578" t="inlineStr"/>
      <c r="O6578" t="n">
        <v>0</v>
      </c>
      <c r="P6578" t="n">
        <v>0</v>
      </c>
      <c r="Q6578" t="n">
        <v>500000000</v>
      </c>
      <c r="R6578" t="inlineStr"/>
      <c r="S6578" t="inlineStr"/>
      <c r="T6578" t="inlineStr"/>
      <c r="U6578" t="n">
        <v>0</v>
      </c>
      <c r="V6578" t="n">
        <v>500000000</v>
      </c>
      <c r="W6578" t="inlineStr"/>
      <c r="X6578" t="inlineStr">
        <is>
          <t>libre unbounded</t>
        </is>
      </c>
    </row>
    <row r="6579" ht="15" customHeight="1" s="1003">
      <c r="A6579" s="1019" t="inlineStr">
        <is>
          <t>Tourteaux</t>
        </is>
      </c>
      <c r="B6579" t="inlineStr">
        <is>
          <t>Débouchés</t>
        </is>
      </c>
      <c r="C6579" t="inlineStr">
        <is>
          <t>kt</t>
        </is>
      </c>
      <c r="D6579" t="inlineStr">
        <is>
          <t>France</t>
        </is>
      </c>
      <c r="E6579" t="inlineStr">
        <is>
          <t>2023-24</t>
        </is>
      </c>
      <c r="F6579" t="inlineStr">
        <is>
          <t>Olive</t>
        </is>
      </c>
      <c r="G6579" t="inlineStr"/>
      <c r="H6579" t="inlineStr"/>
      <c r="I6579" t="inlineStr"/>
      <c r="J6579" t="inlineStr"/>
      <c r="K6579" t="inlineStr"/>
      <c r="L6579" t="inlineStr"/>
      <c r="M6579" t="inlineStr"/>
      <c r="N6579" t="inlineStr"/>
      <c r="O6579" t="n">
        <v>0</v>
      </c>
      <c r="P6579" t="n">
        <v>0</v>
      </c>
      <c r="Q6579" t="n">
        <v>500000000</v>
      </c>
      <c r="R6579" t="inlineStr"/>
      <c r="S6579" t="inlineStr"/>
      <c r="T6579" t="inlineStr"/>
      <c r="U6579" t="n">
        <v>0</v>
      </c>
      <c r="V6579" t="n">
        <v>500000000</v>
      </c>
      <c r="W6579" t="inlineStr"/>
      <c r="X6579" t="inlineStr">
        <is>
          <t>libre unbounded</t>
        </is>
      </c>
    </row>
    <row r="6580" ht="15" customHeight="1" s="1003">
      <c r="A6580" s="1019" t="inlineStr">
        <is>
          <t>Tourteaux</t>
        </is>
      </c>
      <c r="B6580" t="inlineStr">
        <is>
          <t>Export</t>
        </is>
      </c>
      <c r="C6580" t="inlineStr">
        <is>
          <t>kt</t>
        </is>
      </c>
      <c r="D6580" t="inlineStr">
        <is>
          <t>France</t>
        </is>
      </c>
      <c r="E6580" t="inlineStr">
        <is>
          <t>2023-24</t>
        </is>
      </c>
      <c r="F6580" t="inlineStr">
        <is>
          <t>Olive</t>
        </is>
      </c>
      <c r="G6580" t="inlineStr"/>
      <c r="H6580" t="inlineStr"/>
      <c r="I6580" t="inlineStr"/>
      <c r="J6580" t="inlineStr"/>
      <c r="K6580" t="inlineStr"/>
      <c r="L6580" t="inlineStr"/>
      <c r="M6580" t="inlineStr"/>
      <c r="N6580" t="inlineStr"/>
      <c r="O6580" t="n">
        <v>0</v>
      </c>
      <c r="P6580" t="n">
        <v>0</v>
      </c>
      <c r="Q6580" t="n">
        <v>500000000</v>
      </c>
      <c r="R6580" t="inlineStr"/>
      <c r="S6580" t="inlineStr"/>
      <c r="T6580" t="inlineStr"/>
      <c r="U6580" t="n">
        <v>0</v>
      </c>
      <c r="V6580" t="n">
        <v>500000000</v>
      </c>
      <c r="W6580" t="inlineStr"/>
      <c r="X6580" t="inlineStr">
        <is>
          <t>libre unbounded</t>
        </is>
      </c>
    </row>
    <row r="6581" ht="15" customHeight="1" s="1003">
      <c r="A6581" s="1019" t="inlineStr">
        <is>
          <t>Tourteaux</t>
        </is>
      </c>
      <c r="B6581" t="inlineStr">
        <is>
          <t>FAB</t>
        </is>
      </c>
      <c r="C6581" t="inlineStr">
        <is>
          <t>kt</t>
        </is>
      </c>
      <c r="D6581" t="inlineStr">
        <is>
          <t>France</t>
        </is>
      </c>
      <c r="E6581" t="inlineStr">
        <is>
          <t>2023-24</t>
        </is>
      </c>
      <c r="F6581" t="inlineStr">
        <is>
          <t>Olive</t>
        </is>
      </c>
      <c r="G6581" t="inlineStr"/>
      <c r="H6581" t="inlineStr"/>
      <c r="I6581" t="inlineStr"/>
      <c r="J6581" t="inlineStr"/>
      <c r="K6581" t="inlineStr"/>
      <c r="L6581" t="inlineStr"/>
      <c r="M6581" t="inlineStr"/>
      <c r="N6581" t="inlineStr"/>
      <c r="O6581" t="n">
        <v>0</v>
      </c>
      <c r="P6581" t="n">
        <v>0</v>
      </c>
      <c r="Q6581" t="n">
        <v>500000000</v>
      </c>
      <c r="R6581" t="inlineStr"/>
      <c r="S6581" t="inlineStr"/>
      <c r="T6581" t="inlineStr"/>
      <c r="U6581" t="n">
        <v>0</v>
      </c>
      <c r="V6581" t="n">
        <v>500000000</v>
      </c>
      <c r="W6581" t="inlineStr"/>
      <c r="X6581" t="inlineStr">
        <is>
          <t>libre unbounded</t>
        </is>
      </c>
    </row>
    <row r="6582" ht="15" customHeight="1" s="1003">
      <c r="A6582" s="1019" t="inlineStr">
        <is>
          <t>Tourteaux</t>
        </is>
      </c>
      <c r="B6582" t="inlineStr">
        <is>
          <t>FAF</t>
        </is>
      </c>
      <c r="C6582" t="inlineStr">
        <is>
          <t>kt</t>
        </is>
      </c>
      <c r="D6582" t="inlineStr">
        <is>
          <t>France</t>
        </is>
      </c>
      <c r="E6582" t="inlineStr">
        <is>
          <t>2023-24</t>
        </is>
      </c>
      <c r="F6582" t="inlineStr">
        <is>
          <t>Olive</t>
        </is>
      </c>
      <c r="G6582" t="inlineStr"/>
      <c r="H6582" t="inlineStr"/>
      <c r="I6582" t="inlineStr"/>
      <c r="J6582" t="inlineStr"/>
      <c r="K6582" t="inlineStr"/>
      <c r="L6582" t="inlineStr"/>
      <c r="M6582" t="inlineStr"/>
      <c r="N6582" t="inlineStr"/>
      <c r="O6582" t="n">
        <v>0</v>
      </c>
      <c r="P6582" t="n">
        <v>0</v>
      </c>
      <c r="Q6582" t="n">
        <v>500000000</v>
      </c>
      <c r="R6582" t="inlineStr"/>
      <c r="S6582" t="inlineStr"/>
      <c r="T6582" t="inlineStr"/>
      <c r="U6582" t="n">
        <v>0</v>
      </c>
      <c r="V6582" t="n">
        <v>500000000</v>
      </c>
      <c r="W6582" t="inlineStr"/>
      <c r="X6582" t="inlineStr">
        <is>
          <t>libre unbounded</t>
        </is>
      </c>
    </row>
    <row r="6583" ht="15" customHeight="1" s="1003">
      <c r="A6583" s="1019" t="inlineStr">
        <is>
          <t>Coques (+ eau)</t>
        </is>
      </c>
      <c r="B6583" t="inlineStr">
        <is>
          <t>FAB</t>
        </is>
      </c>
      <c r="C6583" t="inlineStr">
        <is>
          <t>kt</t>
        </is>
      </c>
      <c r="D6583" t="inlineStr">
        <is>
          <t>France</t>
        </is>
      </c>
      <c r="E6583" t="inlineStr">
        <is>
          <t>2023-24</t>
        </is>
      </c>
      <c r="F6583" t="inlineStr">
        <is>
          <t>Olive</t>
        </is>
      </c>
      <c r="G6583" t="inlineStr"/>
      <c r="H6583" t="inlineStr"/>
      <c r="I6583" t="inlineStr"/>
      <c r="J6583" t="inlineStr"/>
      <c r="K6583" t="inlineStr"/>
      <c r="L6583" t="inlineStr"/>
      <c r="M6583" t="inlineStr"/>
      <c r="N6583" t="inlineStr"/>
      <c r="O6583" t="n">
        <v>0</v>
      </c>
      <c r="P6583" t="n">
        <v>0</v>
      </c>
      <c r="Q6583" t="n">
        <v>-0</v>
      </c>
      <c r="R6583" t="inlineStr"/>
      <c r="S6583" t="inlineStr"/>
      <c r="T6583" t="inlineStr"/>
      <c r="U6583" t="n">
        <v>0</v>
      </c>
      <c r="V6583" t="n">
        <v>500000000</v>
      </c>
      <c r="W6583" t="inlineStr"/>
      <c r="X6583" t="inlineStr">
        <is>
          <t>libre</t>
        </is>
      </c>
    </row>
    <row r="6584" ht="15" customHeight="1" s="1003">
      <c r="A6584" s="1019" t="inlineStr">
        <is>
          <t>Coques (+ eau)</t>
        </is>
      </c>
      <c r="B6584" t="inlineStr">
        <is>
          <t>Combustion</t>
        </is>
      </c>
      <c r="C6584" t="inlineStr">
        <is>
          <t>kt</t>
        </is>
      </c>
      <c r="D6584" t="inlineStr">
        <is>
          <t>France</t>
        </is>
      </c>
      <c r="E6584" t="inlineStr">
        <is>
          <t>2023-24</t>
        </is>
      </c>
      <c r="F6584" t="inlineStr">
        <is>
          <t>Olive</t>
        </is>
      </c>
      <c r="G6584" t="inlineStr"/>
      <c r="H6584" t="inlineStr"/>
      <c r="I6584" t="inlineStr"/>
      <c r="J6584" t="inlineStr"/>
      <c r="K6584" t="inlineStr"/>
      <c r="L6584" t="inlineStr"/>
      <c r="M6584" t="inlineStr"/>
      <c r="N6584" t="inlineStr"/>
      <c r="O6584" t="n">
        <v>0</v>
      </c>
      <c r="P6584" t="n">
        <v>0</v>
      </c>
      <c r="Q6584" t="n">
        <v>-0</v>
      </c>
      <c r="R6584" t="inlineStr"/>
      <c r="S6584" t="inlineStr"/>
      <c r="T6584" t="inlineStr"/>
      <c r="U6584" t="n">
        <v>0</v>
      </c>
      <c r="V6584" t="n">
        <v>500000000</v>
      </c>
      <c r="W6584" t="inlineStr"/>
      <c r="X6584" t="inlineStr">
        <is>
          <t>libre</t>
        </is>
      </c>
    </row>
    <row r="6585" ht="15" customHeight="1" s="1003">
      <c r="A6585" s="1019" t="inlineStr">
        <is>
          <t>Coques (+ eau)</t>
        </is>
      </c>
      <c r="B6585" t="inlineStr">
        <is>
          <t>Alimentation animale rente</t>
        </is>
      </c>
      <c r="C6585" t="inlineStr">
        <is>
          <t>kt</t>
        </is>
      </c>
      <c r="D6585" t="inlineStr">
        <is>
          <t>France</t>
        </is>
      </c>
      <c r="E6585" t="inlineStr">
        <is>
          <t>2023-24</t>
        </is>
      </c>
      <c r="F6585" t="inlineStr">
        <is>
          <t>Olive</t>
        </is>
      </c>
      <c r="G6585" t="inlineStr"/>
      <c r="H6585" t="inlineStr"/>
      <c r="I6585" t="inlineStr"/>
      <c r="J6585" t="inlineStr"/>
      <c r="K6585" t="inlineStr"/>
      <c r="L6585" t="inlineStr"/>
      <c r="M6585" t="inlineStr"/>
      <c r="N6585" t="inlineStr"/>
      <c r="O6585" t="n">
        <v>0</v>
      </c>
      <c r="P6585" t="n">
        <v>0</v>
      </c>
      <c r="Q6585" t="n">
        <v>0</v>
      </c>
      <c r="R6585" t="inlineStr"/>
      <c r="S6585" t="inlineStr"/>
      <c r="T6585" t="inlineStr"/>
      <c r="U6585" t="n">
        <v>0</v>
      </c>
      <c r="V6585" t="n">
        <v>500000000</v>
      </c>
      <c r="W6585" t="inlineStr"/>
      <c r="X6585" t="inlineStr">
        <is>
          <t>libre</t>
        </is>
      </c>
    </row>
    <row r="6586" ht="15" customHeight="1" s="1003">
      <c r="A6586" s="1019" t="inlineStr">
        <is>
          <t>Coques (+ eau)</t>
        </is>
      </c>
      <c r="B6586" t="inlineStr">
        <is>
          <t>Alimentation animale</t>
        </is>
      </c>
      <c r="C6586" t="inlineStr">
        <is>
          <t>kt</t>
        </is>
      </c>
      <c r="D6586" t="inlineStr">
        <is>
          <t>France</t>
        </is>
      </c>
      <c r="E6586" t="inlineStr">
        <is>
          <t>2023-24</t>
        </is>
      </c>
      <c r="F6586" t="inlineStr">
        <is>
          <t>Olive</t>
        </is>
      </c>
      <c r="G6586" t="inlineStr"/>
      <c r="H6586" t="inlineStr"/>
      <c r="I6586" t="inlineStr"/>
      <c r="J6586" t="inlineStr"/>
      <c r="K6586" t="inlineStr"/>
      <c r="L6586" t="inlineStr"/>
      <c r="M6586" t="inlineStr"/>
      <c r="N6586" t="inlineStr"/>
      <c r="O6586" t="n">
        <v>0</v>
      </c>
      <c r="P6586" t="n">
        <v>0</v>
      </c>
      <c r="Q6586" t="n">
        <v>0</v>
      </c>
      <c r="R6586" t="inlineStr"/>
      <c r="S6586" t="inlineStr"/>
      <c r="T6586" t="inlineStr"/>
      <c r="U6586" t="n">
        <v>0</v>
      </c>
      <c r="V6586" t="n">
        <v>500000000</v>
      </c>
      <c r="W6586" t="inlineStr"/>
      <c r="X6586" t="inlineStr">
        <is>
          <t>libre</t>
        </is>
      </c>
    </row>
    <row r="6587" ht="15" customHeight="1" s="1003">
      <c r="A6587" s="1019" t="inlineStr">
        <is>
          <t>Coques (+ eau)</t>
        </is>
      </c>
      <c r="B6587" t="inlineStr">
        <is>
          <t>Usages alimentaires</t>
        </is>
      </c>
      <c r="C6587" t="inlineStr">
        <is>
          <t>kt</t>
        </is>
      </c>
      <c r="D6587" t="inlineStr">
        <is>
          <t>France</t>
        </is>
      </c>
      <c r="E6587" t="inlineStr">
        <is>
          <t>2023-24</t>
        </is>
      </c>
      <c r="F6587" t="inlineStr">
        <is>
          <t>Olive</t>
        </is>
      </c>
      <c r="G6587" t="inlineStr"/>
      <c r="H6587" t="inlineStr"/>
      <c r="I6587" t="inlineStr"/>
      <c r="J6587" t="inlineStr"/>
      <c r="K6587" t="inlineStr"/>
      <c r="L6587" t="inlineStr"/>
      <c r="M6587" t="inlineStr"/>
      <c r="N6587" t="inlineStr"/>
      <c r="O6587" t="n">
        <v>0</v>
      </c>
      <c r="P6587" t="n">
        <v>0</v>
      </c>
      <c r="Q6587" t="n">
        <v>-0</v>
      </c>
      <c r="R6587" t="inlineStr"/>
      <c r="S6587" t="inlineStr"/>
      <c r="T6587" t="inlineStr"/>
      <c r="U6587" t="n">
        <v>0</v>
      </c>
      <c r="V6587" t="n">
        <v>500000000</v>
      </c>
      <c r="W6587" t="inlineStr"/>
      <c r="X6587" t="inlineStr">
        <is>
          <t>libre</t>
        </is>
      </c>
    </row>
    <row r="6588" ht="15" customHeight="1" s="1003">
      <c r="A6588" s="1019" t="inlineStr">
        <is>
          <t>Coques (+ eau)</t>
        </is>
      </c>
      <c r="B6588" t="inlineStr">
        <is>
          <t>Débouchés</t>
        </is>
      </c>
      <c r="C6588" t="inlineStr">
        <is>
          <t>kt</t>
        </is>
      </c>
      <c r="D6588" t="inlineStr">
        <is>
          <t>France</t>
        </is>
      </c>
      <c r="E6588" t="inlineStr">
        <is>
          <t>2023-24</t>
        </is>
      </c>
      <c r="F6588" t="inlineStr">
        <is>
          <t>Olive</t>
        </is>
      </c>
      <c r="G6588" t="inlineStr"/>
      <c r="H6588" t="inlineStr"/>
      <c r="I6588" t="inlineStr"/>
      <c r="J6588" t="inlineStr"/>
      <c r="K6588" t="inlineStr"/>
      <c r="L6588" t="inlineStr"/>
      <c r="M6588" t="inlineStr"/>
      <c r="N6588" t="inlineStr"/>
      <c r="O6588" t="n">
        <v>0</v>
      </c>
      <c r="P6588" t="inlineStr"/>
      <c r="Q6588" t="inlineStr"/>
      <c r="R6588" t="inlineStr"/>
      <c r="S6588" t="inlineStr"/>
      <c r="T6588" t="inlineStr"/>
      <c r="U6588" t="n">
        <v>0</v>
      </c>
      <c r="V6588" t="n">
        <v>500000000</v>
      </c>
      <c r="W6588" t="inlineStr"/>
      <c r="X6588" t="inlineStr">
        <is>
          <t>déterminé</t>
        </is>
      </c>
    </row>
    <row r="6589" ht="15" customHeight="1" s="1003">
      <c r="A6589" s="1019" t="inlineStr">
        <is>
          <t>Coques (+ eau)</t>
        </is>
      </c>
      <c r="B6589" t="inlineStr">
        <is>
          <t>Energie</t>
        </is>
      </c>
      <c r="C6589" t="inlineStr">
        <is>
          <t>kt</t>
        </is>
      </c>
      <c r="D6589" t="inlineStr">
        <is>
          <t>France</t>
        </is>
      </c>
      <c r="E6589" t="inlineStr">
        <is>
          <t>2023-24</t>
        </is>
      </c>
      <c r="F6589" t="inlineStr">
        <is>
          <t>Olive</t>
        </is>
      </c>
      <c r="G6589" t="inlineStr"/>
      <c r="H6589" t="inlineStr"/>
      <c r="I6589" t="inlineStr"/>
      <c r="J6589" t="inlineStr"/>
      <c r="K6589" t="inlineStr"/>
      <c r="L6589" t="inlineStr"/>
      <c r="M6589" t="inlineStr"/>
      <c r="N6589" t="inlineStr"/>
      <c r="O6589" t="n">
        <v>0</v>
      </c>
      <c r="P6589" t="n">
        <v>0</v>
      </c>
      <c r="Q6589" t="n">
        <v>-0</v>
      </c>
      <c r="R6589" t="inlineStr"/>
      <c r="S6589" t="inlineStr"/>
      <c r="T6589" t="inlineStr"/>
      <c r="U6589" t="n">
        <v>0</v>
      </c>
      <c r="V6589" t="n">
        <v>500000000</v>
      </c>
      <c r="W6589" t="inlineStr"/>
      <c r="X6589" t="inlineStr">
        <is>
          <t>libre</t>
        </is>
      </c>
    </row>
    <row r="6590" ht="15" customHeight="1" s="1003">
      <c r="A6590" s="1019" t="inlineStr">
        <is>
          <t>Coques (+ eau)</t>
        </is>
      </c>
      <c r="B6590" t="inlineStr">
        <is>
          <t>Usages non-alimentaires</t>
        </is>
      </c>
      <c r="C6590" t="inlineStr">
        <is>
          <t>kt</t>
        </is>
      </c>
      <c r="D6590" t="inlineStr">
        <is>
          <t>France</t>
        </is>
      </c>
      <c r="E6590" t="inlineStr">
        <is>
          <t>2023-24</t>
        </is>
      </c>
      <c r="F6590" t="inlineStr">
        <is>
          <t>Olive</t>
        </is>
      </c>
      <c r="G6590" t="inlineStr"/>
      <c r="H6590" t="inlineStr"/>
      <c r="I6590" t="inlineStr"/>
      <c r="J6590" t="inlineStr"/>
      <c r="K6590" t="inlineStr"/>
      <c r="L6590" t="inlineStr"/>
      <c r="M6590" t="inlineStr"/>
      <c r="N6590" t="inlineStr"/>
      <c r="O6590" t="n">
        <v>0</v>
      </c>
      <c r="P6590" t="n">
        <v>0</v>
      </c>
      <c r="Q6590" t="n">
        <v>-0</v>
      </c>
      <c r="R6590" t="inlineStr"/>
      <c r="S6590" t="inlineStr"/>
      <c r="T6590" t="inlineStr"/>
      <c r="U6590" t="n">
        <v>0</v>
      </c>
      <c r="V6590" t="n">
        <v>500000000</v>
      </c>
      <c r="W6590" t="inlineStr"/>
      <c r="X6590" t="inlineStr">
        <is>
          <t>libre</t>
        </is>
      </c>
    </row>
    <row r="6591" ht="15" customHeight="1" s="1003">
      <c r="A6591" s="1019" t="inlineStr">
        <is>
          <t>Huile d'olive</t>
        </is>
      </c>
      <c r="B6591" t="inlineStr">
        <is>
          <t>Vente directe et autoconsommation</t>
        </is>
      </c>
      <c r="C6591" t="inlineStr">
        <is>
          <t>kt</t>
        </is>
      </c>
      <c r="D6591" t="inlineStr">
        <is>
          <t>France</t>
        </is>
      </c>
      <c r="E6591" t="inlineStr">
        <is>
          <t>2023-24</t>
        </is>
      </c>
      <c r="F6591" t="inlineStr">
        <is>
          <t>Olive</t>
        </is>
      </c>
      <c r="G6591" t="inlineStr"/>
      <c r="H6591" t="inlineStr"/>
      <c r="I6591" t="inlineStr"/>
      <c r="J6591" t="inlineStr"/>
      <c r="K6591" t="inlineStr"/>
      <c r="L6591" t="inlineStr"/>
      <c r="M6591" t="inlineStr"/>
      <c r="N6591" t="inlineStr"/>
      <c r="O6591" t="n">
        <v>6.96</v>
      </c>
      <c r="P6591" t="n">
        <v>0</v>
      </c>
      <c r="Q6591" t="n">
        <v>37.1</v>
      </c>
      <c r="R6591" t="inlineStr"/>
      <c r="S6591" t="inlineStr"/>
      <c r="T6591" t="inlineStr"/>
      <c r="U6591" t="n">
        <v>0</v>
      </c>
      <c r="V6591" t="n">
        <v>500000000</v>
      </c>
      <c r="W6591" t="inlineStr"/>
      <c r="X6591" t="inlineStr">
        <is>
          <t>libre</t>
        </is>
      </c>
    </row>
    <row r="6592" ht="15" customHeight="1" s="1003">
      <c r="A6592" s="1019" t="inlineStr">
        <is>
          <t>Huile d'olive</t>
        </is>
      </c>
      <c r="B6592" t="inlineStr">
        <is>
          <t>Circuits spécialisés</t>
        </is>
      </c>
      <c r="C6592" t="inlineStr">
        <is>
          <t>kt</t>
        </is>
      </c>
      <c r="D6592" t="inlineStr">
        <is>
          <t>France</t>
        </is>
      </c>
      <c r="E6592" t="inlineStr">
        <is>
          <t>2023-24</t>
        </is>
      </c>
      <c r="F6592" t="inlineStr">
        <is>
          <t>Olive</t>
        </is>
      </c>
      <c r="G6592" t="inlineStr"/>
      <c r="H6592" t="inlineStr"/>
      <c r="I6592" t="inlineStr"/>
      <c r="J6592" t="inlineStr"/>
      <c r="K6592" t="inlineStr"/>
      <c r="L6592" t="inlineStr"/>
      <c r="M6592" t="inlineStr"/>
      <c r="N6592" t="inlineStr"/>
      <c r="O6592" t="n">
        <v>16.2</v>
      </c>
      <c r="P6592" t="n">
        <v>0</v>
      </c>
      <c r="Q6592" t="n">
        <v>37.1</v>
      </c>
      <c r="R6592" t="inlineStr"/>
      <c r="S6592" t="inlineStr"/>
      <c r="T6592" t="inlineStr"/>
      <c r="U6592" t="n">
        <v>0</v>
      </c>
      <c r="V6592" t="n">
        <v>500000000</v>
      </c>
      <c r="W6592" t="inlineStr"/>
      <c r="X6592" t="inlineStr">
        <is>
          <t>libre</t>
        </is>
      </c>
    </row>
    <row r="6593" ht="15" customHeight="1" s="1003">
      <c r="A6593" s="1019" t="inlineStr">
        <is>
          <t>Huile d'olive</t>
        </is>
      </c>
      <c r="B6593" t="inlineStr">
        <is>
          <t>RHD</t>
        </is>
      </c>
      <c r="C6593" t="inlineStr">
        <is>
          <t>kt</t>
        </is>
      </c>
      <c r="D6593" t="inlineStr">
        <is>
          <t>France</t>
        </is>
      </c>
      <c r="E6593" t="inlineStr">
        <is>
          <t>2023-24</t>
        </is>
      </c>
      <c r="F6593" t="inlineStr">
        <is>
          <t>Olive</t>
        </is>
      </c>
      <c r="G6593" t="inlineStr"/>
      <c r="H6593" t="inlineStr"/>
      <c r="I6593" t="inlineStr"/>
      <c r="J6593" t="inlineStr"/>
      <c r="K6593" t="inlineStr"/>
      <c r="L6593" t="inlineStr"/>
      <c r="M6593" t="inlineStr"/>
      <c r="N6593" t="inlineStr"/>
      <c r="O6593" t="n">
        <v>6.96</v>
      </c>
      <c r="P6593" t="n">
        <v>0</v>
      </c>
      <c r="Q6593" t="n">
        <v>37.1</v>
      </c>
      <c r="R6593" t="inlineStr"/>
      <c r="S6593" t="inlineStr"/>
      <c r="T6593" t="inlineStr"/>
      <c r="U6593" t="n">
        <v>0</v>
      </c>
      <c r="V6593" t="n">
        <v>500000000</v>
      </c>
      <c r="W6593" t="inlineStr"/>
      <c r="X6593" t="inlineStr">
        <is>
          <t>libre</t>
        </is>
      </c>
    </row>
    <row r="6594" ht="15" customHeight="1" s="1003">
      <c r="A6594" s="1019" t="inlineStr">
        <is>
          <t>Huile d'olive</t>
        </is>
      </c>
      <c r="B6594" t="inlineStr">
        <is>
          <t>Autres IAA</t>
        </is>
      </c>
      <c r="C6594" t="inlineStr">
        <is>
          <t>kt</t>
        </is>
      </c>
      <c r="D6594" t="inlineStr">
        <is>
          <t>France</t>
        </is>
      </c>
      <c r="E6594" t="inlineStr">
        <is>
          <t>2023-24</t>
        </is>
      </c>
      <c r="F6594" t="inlineStr">
        <is>
          <t>Olive</t>
        </is>
      </c>
      <c r="G6594" t="inlineStr"/>
      <c r="H6594" t="inlineStr"/>
      <c r="I6594" t="inlineStr"/>
      <c r="J6594" t="inlineStr"/>
      <c r="K6594" t="inlineStr"/>
      <c r="L6594" t="inlineStr"/>
      <c r="M6594" t="inlineStr"/>
      <c r="N6594" t="inlineStr"/>
      <c r="O6594" t="n">
        <v>6.96</v>
      </c>
      <c r="P6594" t="n">
        <v>0</v>
      </c>
      <c r="Q6594" t="n">
        <v>37.1</v>
      </c>
      <c r="R6594" t="inlineStr"/>
      <c r="S6594" t="inlineStr"/>
      <c r="T6594" t="inlineStr"/>
      <c r="U6594" t="n">
        <v>0</v>
      </c>
      <c r="V6594" t="n">
        <v>500000000</v>
      </c>
      <c r="W6594" t="inlineStr"/>
      <c r="X6594" t="inlineStr">
        <is>
          <t>libre</t>
        </is>
      </c>
    </row>
    <row r="6595" ht="15" customHeight="1" s="1003">
      <c r="A6595" s="1019" t="inlineStr">
        <is>
          <t>Huile d'olive</t>
        </is>
      </c>
      <c r="B6595" t="inlineStr">
        <is>
          <t>Alimentation humaine</t>
        </is>
      </c>
      <c r="C6595" t="inlineStr">
        <is>
          <t>kt</t>
        </is>
      </c>
      <c r="D6595" t="inlineStr">
        <is>
          <t>France</t>
        </is>
      </c>
      <c r="E6595" t="inlineStr">
        <is>
          <t>2023-24</t>
        </is>
      </c>
      <c r="F6595" t="inlineStr">
        <is>
          <t>Olive</t>
        </is>
      </c>
      <c r="G6595" t="inlineStr">
        <is>
          <t>Consommation totale d'huile d'olive = 100 kt (AFIDOL)</t>
        </is>
      </c>
      <c r="H6595" t="inlineStr"/>
      <c r="I6595" t="inlineStr">
        <is>
          <t>AFIDOL</t>
        </is>
      </c>
      <c r="J6595" t="inlineStr">
        <is>
          <t>Utilisation du volume de 2023</t>
        </is>
      </c>
      <c r="K6595" t="inlineStr">
        <is>
          <t>Volume</t>
        </is>
      </c>
      <c r="L6595" t="inlineStr">
        <is>
          <t>Consommation totale d'huile d'olive</t>
        </is>
      </c>
      <c r="M6595" t="inlineStr">
        <is>
          <t>Marché olive - AFIDOL, FAM</t>
        </is>
      </c>
      <c r="N6595" t="inlineStr"/>
      <c r="O6595" t="n">
        <v>99.8</v>
      </c>
      <c r="P6595" t="inlineStr"/>
      <c r="Q6595" t="inlineStr"/>
      <c r="R6595" t="n">
        <v>99.8</v>
      </c>
      <c r="S6595" t="n">
        <v>4.99</v>
      </c>
      <c r="T6595" t="n">
        <v>0.1</v>
      </c>
      <c r="U6595" t="n">
        <v>0</v>
      </c>
      <c r="V6595" t="n">
        <v>500000000</v>
      </c>
      <c r="W6595" t="n">
        <v>0</v>
      </c>
      <c r="X6595" t="inlineStr">
        <is>
          <t>mesuré</t>
        </is>
      </c>
    </row>
    <row r="6596" ht="15" customHeight="1" s="1003">
      <c r="A6596" s="1019" t="inlineStr">
        <is>
          <t>Huile d'olive</t>
        </is>
      </c>
      <c r="B6596" t="inlineStr">
        <is>
          <t>Ménages</t>
        </is>
      </c>
      <c r="C6596" t="inlineStr">
        <is>
          <t>kt</t>
        </is>
      </c>
      <c r="D6596" t="inlineStr">
        <is>
          <t>France</t>
        </is>
      </c>
      <c r="E6596" t="inlineStr">
        <is>
          <t>2023-24</t>
        </is>
      </c>
      <c r="F6596" t="inlineStr">
        <is>
          <t>Olive</t>
        </is>
      </c>
      <c r="G6596" t="inlineStr"/>
      <c r="H6596" t="inlineStr"/>
      <c r="I6596" t="inlineStr"/>
      <c r="J6596" t="inlineStr"/>
      <c r="K6596" t="inlineStr"/>
      <c r="L6596" t="inlineStr"/>
      <c r="M6596" t="inlineStr"/>
      <c r="N6596" t="inlineStr"/>
      <c r="O6596" t="n">
        <v>78.90000000000001</v>
      </c>
      <c r="P6596" t="n">
        <v>62.7</v>
      </c>
      <c r="Q6596" t="n">
        <v>99.8</v>
      </c>
      <c r="R6596" t="inlineStr"/>
      <c r="S6596" t="inlineStr"/>
      <c r="T6596" t="inlineStr"/>
      <c r="U6596" t="n">
        <v>0</v>
      </c>
      <c r="V6596" t="n">
        <v>500000000</v>
      </c>
      <c r="W6596" t="inlineStr"/>
      <c r="X6596" t="inlineStr">
        <is>
          <t>libre</t>
        </is>
      </c>
    </row>
    <row r="6597" ht="15" customHeight="1" s="1003">
      <c r="A6597" s="1019" t="inlineStr">
        <is>
          <t>Huile d'olive</t>
        </is>
      </c>
      <c r="B6597" t="inlineStr">
        <is>
          <t>Usages alimentaires</t>
        </is>
      </c>
      <c r="C6597" t="inlineStr">
        <is>
          <t>kt</t>
        </is>
      </c>
      <c r="D6597" t="inlineStr">
        <is>
          <t>France</t>
        </is>
      </c>
      <c r="E6597" t="inlineStr">
        <is>
          <t>2023-24</t>
        </is>
      </c>
      <c r="F6597" t="inlineStr">
        <is>
          <t>Olive</t>
        </is>
      </c>
      <c r="G6597" t="inlineStr"/>
      <c r="H6597" t="inlineStr"/>
      <c r="I6597" t="inlineStr"/>
      <c r="J6597" t="inlineStr"/>
      <c r="K6597" t="inlineStr"/>
      <c r="L6597" t="inlineStr"/>
      <c r="M6597" t="inlineStr"/>
      <c r="N6597" t="inlineStr"/>
      <c r="O6597" t="n">
        <v>99.8</v>
      </c>
      <c r="P6597" t="inlineStr"/>
      <c r="Q6597" t="inlineStr"/>
      <c r="R6597" t="inlineStr"/>
      <c r="S6597" t="inlineStr"/>
      <c r="T6597" t="inlineStr"/>
      <c r="U6597" t="n">
        <v>0</v>
      </c>
      <c r="V6597" t="n">
        <v>500000000</v>
      </c>
      <c r="W6597" t="inlineStr"/>
      <c r="X6597" t="inlineStr">
        <is>
          <t>déterminé</t>
        </is>
      </c>
    </row>
    <row r="6598" ht="15" customHeight="1" s="1003">
      <c r="A6598" s="1019" t="inlineStr">
        <is>
          <t>Huile d'olive</t>
        </is>
      </c>
      <c r="B6598" t="inlineStr">
        <is>
          <t>Débouchés</t>
        </is>
      </c>
      <c r="C6598" t="inlineStr">
        <is>
          <t>kt</t>
        </is>
      </c>
      <c r="D6598" t="inlineStr">
        <is>
          <t>France</t>
        </is>
      </c>
      <c r="E6598" t="inlineStr">
        <is>
          <t>2023-24</t>
        </is>
      </c>
      <c r="F6598" t="inlineStr">
        <is>
          <t>Olive</t>
        </is>
      </c>
      <c r="G6598" t="inlineStr"/>
      <c r="H6598" t="inlineStr"/>
      <c r="I6598" t="inlineStr"/>
      <c r="J6598" t="inlineStr"/>
      <c r="K6598" t="inlineStr"/>
      <c r="L6598" t="inlineStr"/>
      <c r="M6598" t="inlineStr"/>
      <c r="N6598" t="inlineStr"/>
      <c r="O6598" t="n">
        <v>99.8</v>
      </c>
      <c r="P6598" t="inlineStr"/>
      <c r="Q6598" t="inlineStr"/>
      <c r="R6598" t="inlineStr"/>
      <c r="S6598" t="inlineStr"/>
      <c r="T6598" t="inlineStr"/>
      <c r="U6598" t="n">
        <v>0</v>
      </c>
      <c r="V6598" t="n">
        <v>500000000</v>
      </c>
      <c r="W6598" t="inlineStr"/>
      <c r="X6598" t="inlineStr">
        <is>
          <t>déterminé</t>
        </is>
      </c>
    </row>
    <row r="6599" ht="15" customHeight="1" s="1003">
      <c r="A6599" s="1019" t="inlineStr">
        <is>
          <t>Huile d'olive</t>
        </is>
      </c>
      <c r="B6599" t="inlineStr">
        <is>
          <t>Export</t>
        </is>
      </c>
      <c r="C6599" t="inlineStr">
        <is>
          <t>kt</t>
        </is>
      </c>
      <c r="D6599" t="inlineStr">
        <is>
          <t>France</t>
        </is>
      </c>
      <c r="E6599" t="inlineStr">
        <is>
          <t>2023-24</t>
        </is>
      </c>
      <c r="F6599" t="inlineStr">
        <is>
          <t>Olive</t>
        </is>
      </c>
      <c r="G6599" t="inlineStr"/>
      <c r="H6599" t="inlineStr">
        <is>
          <t>Exportation d'huile d'olive = 15 kt (Douanes françaises - Eurostat)</t>
        </is>
      </c>
      <c r="I6599" t="inlineStr">
        <is>
          <t>Douanes françaises - Eurostat</t>
        </is>
      </c>
      <c r="J6599" t="inlineStr"/>
      <c r="K6599" t="inlineStr">
        <is>
          <t>Volume</t>
        </is>
      </c>
      <c r="L6599" t="inlineStr">
        <is>
          <t>Exportation d'huile d'olive</t>
        </is>
      </c>
      <c r="M6599" t="inlineStr">
        <is>
          <t>Echanges annuels - EUROSTAT</t>
        </is>
      </c>
      <c r="N6599" t="inlineStr"/>
      <c r="O6599" t="n">
        <v>15.3</v>
      </c>
      <c r="P6599" t="inlineStr"/>
      <c r="Q6599" t="inlineStr"/>
      <c r="R6599" t="n">
        <v>15.32</v>
      </c>
      <c r="S6599" t="n">
        <v>0.77</v>
      </c>
      <c r="T6599" t="n">
        <v>0.1</v>
      </c>
      <c r="U6599" t="n">
        <v>0</v>
      </c>
      <c r="V6599" t="n">
        <v>500000000</v>
      </c>
      <c r="W6599" t="n">
        <v>0</v>
      </c>
      <c r="X6599" t="inlineStr">
        <is>
          <t>mesuré</t>
        </is>
      </c>
    </row>
    <row r="6600" ht="15" customHeight="1" s="1003">
      <c r="A6600" s="1019" t="inlineStr">
        <is>
          <t>Huile d'olive</t>
        </is>
      </c>
      <c r="B6600" t="inlineStr">
        <is>
          <t>GMS</t>
        </is>
      </c>
      <c r="C6600" t="inlineStr">
        <is>
          <t>kt</t>
        </is>
      </c>
      <c r="D6600" t="inlineStr">
        <is>
          <t>France</t>
        </is>
      </c>
      <c r="E6600" t="inlineStr">
        <is>
          <t>2023-24</t>
        </is>
      </c>
      <c r="F6600" t="inlineStr">
        <is>
          <t>Olive</t>
        </is>
      </c>
      <c r="G6600" t="inlineStr">
        <is>
          <t>Consommation d'huile d'olive par les GMS = 63 kt (Nielsen)</t>
        </is>
      </c>
      <c r="H6600" t="inlineStr"/>
      <c r="I6600" t="inlineStr">
        <is>
          <t>Nielsen</t>
        </is>
      </c>
      <c r="J6600" t="inlineStr">
        <is>
          <t>Utilisation du volume de 2023</t>
        </is>
      </c>
      <c r="K6600" t="inlineStr">
        <is>
          <t>Volume</t>
        </is>
      </c>
      <c r="L6600" t="inlineStr">
        <is>
          <t>Consommation d'huile d'olive par les GMS</t>
        </is>
      </c>
      <c r="M6600" t="inlineStr">
        <is>
          <t>Marché olive - AFIDOL, FAM</t>
        </is>
      </c>
      <c r="N6600" t="inlineStr"/>
      <c r="O6600" t="n">
        <v>62.7</v>
      </c>
      <c r="P6600" t="inlineStr"/>
      <c r="Q6600" t="inlineStr"/>
      <c r="R6600" t="n">
        <v>62.7</v>
      </c>
      <c r="S6600" t="n">
        <v>3.14</v>
      </c>
      <c r="T6600" t="n">
        <v>0.1</v>
      </c>
      <c r="U6600" t="n">
        <v>0</v>
      </c>
      <c r="V6600" t="n">
        <v>500000000</v>
      </c>
      <c r="W6600" t="n">
        <v>0</v>
      </c>
      <c r="X6600" t="inlineStr">
        <is>
          <t>mesuré</t>
        </is>
      </c>
    </row>
    <row r="6601" ht="15" customHeight="1" s="1003">
      <c r="A6601" s="1019" t="inlineStr">
        <is>
          <t>Huile d'olive</t>
        </is>
      </c>
      <c r="B6601" t="inlineStr">
        <is>
          <t>Circuits généralistes</t>
        </is>
      </c>
      <c r="C6601" t="inlineStr">
        <is>
          <t>kt</t>
        </is>
      </c>
      <c r="D6601" t="inlineStr">
        <is>
          <t>France</t>
        </is>
      </c>
      <c r="E6601" t="inlineStr">
        <is>
          <t>2023-24</t>
        </is>
      </c>
      <c r="F6601" t="inlineStr">
        <is>
          <t>Olive</t>
        </is>
      </c>
      <c r="G6601" t="inlineStr"/>
      <c r="H6601" t="inlineStr"/>
      <c r="I6601" t="inlineStr"/>
      <c r="J6601" t="inlineStr"/>
      <c r="K6601" t="inlineStr"/>
      <c r="L6601" t="inlineStr"/>
      <c r="M6601" t="inlineStr"/>
      <c r="N6601" t="inlineStr"/>
      <c r="O6601" t="n">
        <v>62.7</v>
      </c>
      <c r="P6601" t="inlineStr"/>
      <c r="Q6601" t="inlineStr"/>
      <c r="R6601" t="inlineStr"/>
      <c r="S6601" t="inlineStr"/>
      <c r="T6601" t="inlineStr"/>
      <c r="U6601" t="n">
        <v>0</v>
      </c>
      <c r="V6601" t="n">
        <v>500000000</v>
      </c>
      <c r="W6601" t="inlineStr"/>
      <c r="X6601" t="inlineStr">
        <is>
          <t>déterminé</t>
        </is>
      </c>
    </row>
    <row r="6602" ht="15" customHeight="1" s="1003">
      <c r="A6602" s="1019" t="inlineStr">
        <is>
          <t>Huile d'olive</t>
        </is>
      </c>
      <c r="B6602" t="inlineStr">
        <is>
          <t>Ecart statistique</t>
        </is>
      </c>
      <c r="C6602" t="inlineStr">
        <is>
          <t>kt</t>
        </is>
      </c>
      <c r="D6602" t="inlineStr">
        <is>
          <t>France</t>
        </is>
      </c>
      <c r="E6602" t="inlineStr">
        <is>
          <t>2023-24</t>
        </is>
      </c>
      <c r="F6602" t="inlineStr">
        <is>
          <t>Olive</t>
        </is>
      </c>
      <c r="G6602" t="inlineStr"/>
      <c r="H6602" t="inlineStr"/>
      <c r="I6602" t="inlineStr"/>
      <c r="J6602" t="inlineStr"/>
      <c r="K6602" t="inlineStr"/>
      <c r="L6602" t="inlineStr">
        <is>
          <t>Ecart statistique constaté dans les données collectées, demandant une réconciliation</t>
        </is>
      </c>
      <c r="M6602" t="inlineStr"/>
      <c r="N6602" t="inlineStr">
        <is>
          <t>Ecart statistique</t>
        </is>
      </c>
      <c r="O6602" t="n">
        <v>10.6</v>
      </c>
      <c r="P6602" t="inlineStr"/>
      <c r="Q6602" t="inlineStr"/>
      <c r="R6602" t="inlineStr"/>
      <c r="S6602" t="inlineStr"/>
      <c r="T6602" t="inlineStr"/>
      <c r="U6602" t="n">
        <v>0</v>
      </c>
      <c r="V6602" t="n">
        <v>500000000</v>
      </c>
      <c r="W6602" t="inlineStr"/>
      <c r="X6602" t="inlineStr">
        <is>
          <t>déterminé</t>
        </is>
      </c>
    </row>
    <row r="6603" ht="15" customHeight="1" s="1003">
      <c r="A6603" s="1019" t="inlineStr">
        <is>
          <t>Grignons d'olive</t>
        </is>
      </c>
      <c r="B6603" t="inlineStr">
        <is>
          <t>Alimentation animale</t>
        </is>
      </c>
      <c r="C6603" t="inlineStr">
        <is>
          <t>kt</t>
        </is>
      </c>
      <c r="D6603" t="inlineStr">
        <is>
          <t>France</t>
        </is>
      </c>
      <c r="E6603" t="inlineStr">
        <is>
          <t>2023-24</t>
        </is>
      </c>
      <c r="F6603" t="inlineStr">
        <is>
          <t>Olive</t>
        </is>
      </c>
      <c r="G6603" t="inlineStr"/>
      <c r="H6603" t="inlineStr"/>
      <c r="I6603" t="inlineStr"/>
      <c r="J6603" t="inlineStr">
        <is>
          <t>Les grignons d'olive sont valorisés en alimentation animale</t>
        </is>
      </c>
      <c r="K6603" t="inlineStr"/>
      <c r="L6603" t="inlineStr">
        <is>
          <t>Consommation de grignons d'olive en alimentation animale</t>
        </is>
      </c>
      <c r="M6603" t="inlineStr"/>
      <c r="N6603" t="inlineStr"/>
      <c r="O6603" t="n">
        <v>46.3</v>
      </c>
      <c r="P6603" t="inlineStr"/>
      <c r="Q6603" t="inlineStr"/>
      <c r="R6603" t="inlineStr"/>
      <c r="S6603" t="inlineStr"/>
      <c r="T6603" t="inlineStr"/>
      <c r="U6603" t="n">
        <v>0</v>
      </c>
      <c r="V6603" t="n">
        <v>500000000</v>
      </c>
      <c r="W6603" t="inlineStr"/>
      <c r="X6603" t="inlineStr">
        <is>
          <t>déterminé</t>
        </is>
      </c>
    </row>
    <row r="6604" ht="15" customHeight="1" s="1003">
      <c r="A6604" s="1019" t="inlineStr">
        <is>
          <t>Grignons d'olive</t>
        </is>
      </c>
      <c r="B6604" t="inlineStr">
        <is>
          <t>Usages alimentaires</t>
        </is>
      </c>
      <c r="C6604" t="inlineStr">
        <is>
          <t>kt</t>
        </is>
      </c>
      <c r="D6604" t="inlineStr">
        <is>
          <t>France</t>
        </is>
      </c>
      <c r="E6604" t="inlineStr">
        <is>
          <t>2023-24</t>
        </is>
      </c>
      <c r="F6604" t="inlineStr">
        <is>
          <t>Olive</t>
        </is>
      </c>
      <c r="G6604" t="inlineStr"/>
      <c r="H6604" t="inlineStr"/>
      <c r="I6604" t="inlineStr"/>
      <c r="J6604" t="inlineStr"/>
      <c r="K6604" t="inlineStr"/>
      <c r="L6604" t="inlineStr"/>
      <c r="M6604" t="inlineStr"/>
      <c r="N6604" t="inlineStr"/>
      <c r="O6604" t="n">
        <v>46.3</v>
      </c>
      <c r="P6604" t="inlineStr"/>
      <c r="Q6604" t="inlineStr"/>
      <c r="R6604" t="inlineStr"/>
      <c r="S6604" t="inlineStr"/>
      <c r="T6604" t="inlineStr"/>
      <c r="U6604" t="n">
        <v>0</v>
      </c>
      <c r="V6604" t="n">
        <v>500000000</v>
      </c>
      <c r="W6604" t="inlineStr"/>
      <c r="X6604" t="inlineStr">
        <is>
          <t>déterminé</t>
        </is>
      </c>
    </row>
    <row r="6605" ht="15" customHeight="1" s="1003">
      <c r="A6605" s="1019" t="inlineStr">
        <is>
          <t>Grignons d'olive</t>
        </is>
      </c>
      <c r="B6605" t="inlineStr">
        <is>
          <t>Débouchés</t>
        </is>
      </c>
      <c r="C6605" t="inlineStr">
        <is>
          <t>kt</t>
        </is>
      </c>
      <c r="D6605" t="inlineStr">
        <is>
          <t>France</t>
        </is>
      </c>
      <c r="E6605" t="inlineStr">
        <is>
          <t>2023-24</t>
        </is>
      </c>
      <c r="F6605" t="inlineStr">
        <is>
          <t>Olive</t>
        </is>
      </c>
      <c r="G6605" t="inlineStr"/>
      <c r="H6605" t="inlineStr"/>
      <c r="I6605" t="inlineStr"/>
      <c r="J6605" t="inlineStr"/>
      <c r="K6605" t="inlineStr"/>
      <c r="L6605" t="inlineStr"/>
      <c r="M6605" t="inlineStr"/>
      <c r="N6605" t="inlineStr"/>
      <c r="O6605" t="n">
        <v>46.3</v>
      </c>
      <c r="P6605" t="inlineStr"/>
      <c r="Q6605" t="inlineStr"/>
      <c r="R6605" t="inlineStr"/>
      <c r="S6605" t="inlineStr"/>
      <c r="T6605" t="inlineStr"/>
      <c r="U6605" t="n">
        <v>0</v>
      </c>
      <c r="V6605" t="n">
        <v>500000000</v>
      </c>
      <c r="W6605" t="inlineStr"/>
      <c r="X6605" t="inlineStr">
        <is>
          <t>déterminé</t>
        </is>
      </c>
    </row>
    <row r="6606" ht="15" customHeight="1" s="1003">
      <c r="A6606" s="1019" t="inlineStr">
        <is>
          <t>Grignons d'olive</t>
        </is>
      </c>
      <c r="B6606" t="inlineStr">
        <is>
          <t>FAB</t>
        </is>
      </c>
      <c r="C6606" t="inlineStr">
        <is>
          <t>kt</t>
        </is>
      </c>
      <c r="D6606" t="inlineStr">
        <is>
          <t>France</t>
        </is>
      </c>
      <c r="E6606" t="inlineStr">
        <is>
          <t>2023-24</t>
        </is>
      </c>
      <c r="F6606" t="inlineStr">
        <is>
          <t>Olive</t>
        </is>
      </c>
      <c r="G6606" t="inlineStr"/>
      <c r="H6606" t="inlineStr"/>
      <c r="I6606" t="inlineStr"/>
      <c r="J6606" t="inlineStr"/>
      <c r="K6606" t="inlineStr"/>
      <c r="L6606" t="inlineStr"/>
      <c r="M6606" t="inlineStr"/>
      <c r="N6606" t="inlineStr"/>
      <c r="O6606" t="n">
        <v>10.7</v>
      </c>
      <c r="P6606" t="n">
        <v>0</v>
      </c>
      <c r="Q6606" t="n">
        <v>46.3</v>
      </c>
      <c r="R6606" t="inlineStr"/>
      <c r="S6606" t="inlineStr"/>
      <c r="T6606" t="inlineStr"/>
      <c r="U6606" t="n">
        <v>0</v>
      </c>
      <c r="V6606" t="n">
        <v>500000000</v>
      </c>
      <c r="W6606" t="inlineStr"/>
      <c r="X6606" t="inlineStr">
        <is>
          <t>libre</t>
        </is>
      </c>
    </row>
    <row r="6607" ht="15" customHeight="1" s="1003">
      <c r="A6607" s="1019" t="inlineStr">
        <is>
          <t>Grignons d'olive</t>
        </is>
      </c>
      <c r="B6607" t="inlineStr">
        <is>
          <t>FAF</t>
        </is>
      </c>
      <c r="C6607" t="inlineStr">
        <is>
          <t>kt</t>
        </is>
      </c>
      <c r="D6607" t="inlineStr">
        <is>
          <t>France</t>
        </is>
      </c>
      <c r="E6607" t="inlineStr">
        <is>
          <t>2023-24</t>
        </is>
      </c>
      <c r="F6607" t="inlineStr">
        <is>
          <t>Olive</t>
        </is>
      </c>
      <c r="G6607" t="inlineStr"/>
      <c r="H6607" t="inlineStr"/>
      <c r="I6607" t="inlineStr"/>
      <c r="J6607" t="inlineStr"/>
      <c r="K6607" t="inlineStr"/>
      <c r="L6607" t="inlineStr"/>
      <c r="M6607" t="inlineStr"/>
      <c r="N6607" t="inlineStr"/>
      <c r="O6607" t="n">
        <v>3.56</v>
      </c>
      <c r="P6607" t="n">
        <v>0</v>
      </c>
      <c r="Q6607" t="n">
        <v>46.3</v>
      </c>
      <c r="R6607" t="inlineStr"/>
      <c r="S6607" t="inlineStr"/>
      <c r="T6607" t="inlineStr"/>
      <c r="U6607" t="n">
        <v>0</v>
      </c>
      <c r="V6607" t="n">
        <v>500000000</v>
      </c>
      <c r="W6607" t="inlineStr"/>
      <c r="X6607" t="inlineStr">
        <is>
          <t>libre</t>
        </is>
      </c>
    </row>
    <row r="6608" ht="15" customHeight="1" s="1003">
      <c r="A6608" s="1019" t="inlineStr">
        <is>
          <t>Grignons d'olive</t>
        </is>
      </c>
      <c r="B6608" t="inlineStr">
        <is>
          <t>Direct élevage</t>
        </is>
      </c>
      <c r="C6608" t="inlineStr">
        <is>
          <t>kt</t>
        </is>
      </c>
      <c r="D6608" t="inlineStr">
        <is>
          <t>France</t>
        </is>
      </c>
      <c r="E6608" t="inlineStr">
        <is>
          <t>2023-24</t>
        </is>
      </c>
      <c r="F6608" t="inlineStr">
        <is>
          <t>Olive</t>
        </is>
      </c>
      <c r="G6608" t="inlineStr"/>
      <c r="H6608" t="inlineStr"/>
      <c r="I6608" t="inlineStr"/>
      <c r="J6608" t="inlineStr"/>
      <c r="K6608" t="inlineStr"/>
      <c r="L6608" t="inlineStr"/>
      <c r="M6608" t="inlineStr"/>
      <c r="N6608" t="inlineStr"/>
      <c r="O6608" t="n">
        <v>3.56</v>
      </c>
      <c r="P6608" t="n">
        <v>0</v>
      </c>
      <c r="Q6608" t="n">
        <v>46.3</v>
      </c>
      <c r="R6608" t="inlineStr"/>
      <c r="S6608" t="inlineStr"/>
      <c r="T6608" t="inlineStr"/>
      <c r="U6608" t="n">
        <v>0</v>
      </c>
      <c r="V6608" t="n">
        <v>500000000</v>
      </c>
      <c r="W6608" t="inlineStr"/>
      <c r="X6608" t="inlineStr">
        <is>
          <t>libre</t>
        </is>
      </c>
    </row>
    <row r="6609" ht="15" customHeight="1" s="1003">
      <c r="A6609" s="1019" t="inlineStr">
        <is>
          <t>Grignons d'olive</t>
        </is>
      </c>
      <c r="B6609" t="inlineStr">
        <is>
          <t>Petfood</t>
        </is>
      </c>
      <c r="C6609" t="inlineStr">
        <is>
          <t>kt</t>
        </is>
      </c>
      <c r="D6609" t="inlineStr">
        <is>
          <t>France</t>
        </is>
      </c>
      <c r="E6609" t="inlineStr">
        <is>
          <t>2023-24</t>
        </is>
      </c>
      <c r="F6609" t="inlineStr">
        <is>
          <t>Olive</t>
        </is>
      </c>
      <c r="G6609" t="inlineStr"/>
      <c r="H6609" t="inlineStr"/>
      <c r="I6609" t="inlineStr"/>
      <c r="J6609" t="inlineStr"/>
      <c r="K6609" t="inlineStr"/>
      <c r="L6609" t="inlineStr"/>
      <c r="M6609" t="inlineStr"/>
      <c r="N6609" t="inlineStr"/>
      <c r="O6609" t="n">
        <v>28.5</v>
      </c>
      <c r="P6609" t="n">
        <v>0</v>
      </c>
      <c r="Q6609" t="n">
        <v>46.3</v>
      </c>
      <c r="R6609" t="inlineStr"/>
      <c r="S6609" t="inlineStr"/>
      <c r="T6609" t="inlineStr"/>
      <c r="U6609" t="n">
        <v>0</v>
      </c>
      <c r="V6609" t="n">
        <v>500000000</v>
      </c>
      <c r="W6609" t="inlineStr"/>
      <c r="X6609" t="inlineStr">
        <is>
          <t>libre</t>
        </is>
      </c>
    </row>
    <row r="6610" ht="15" customHeight="1" s="1003">
      <c r="A6610" s="1019" t="inlineStr">
        <is>
          <t>Grignons d'olive</t>
        </is>
      </c>
      <c r="B6610" t="inlineStr">
        <is>
          <t>Alimentation animale rente</t>
        </is>
      </c>
      <c r="C6610" t="inlineStr">
        <is>
          <t>kt</t>
        </is>
      </c>
      <c r="D6610" t="inlineStr">
        <is>
          <t>France</t>
        </is>
      </c>
      <c r="E6610" t="inlineStr">
        <is>
          <t>2023-24</t>
        </is>
      </c>
      <c r="F6610" t="inlineStr">
        <is>
          <t>Olive</t>
        </is>
      </c>
      <c r="G6610" t="inlineStr"/>
      <c r="H6610" t="inlineStr"/>
      <c r="I6610" t="inlineStr"/>
      <c r="J6610" t="inlineStr"/>
      <c r="K6610" t="inlineStr"/>
      <c r="L6610" t="inlineStr"/>
      <c r="M6610" t="inlineStr"/>
      <c r="N6610" t="inlineStr"/>
      <c r="O6610" t="n">
        <v>17.8</v>
      </c>
      <c r="P6610" t="n">
        <v>0</v>
      </c>
      <c r="Q6610" t="n">
        <v>46.3</v>
      </c>
      <c r="R6610" t="inlineStr"/>
      <c r="S6610" t="inlineStr"/>
      <c r="T6610" t="inlineStr"/>
      <c r="U6610" t="n">
        <v>0</v>
      </c>
      <c r="V6610" t="n">
        <v>500000000</v>
      </c>
      <c r="W6610" t="inlineStr"/>
      <c r="X6610" t="inlineStr">
        <is>
          <t>libre</t>
        </is>
      </c>
    </row>
    <row r="6611" ht="15" customHeight="1" s="1003">
      <c r="A6611" s="1019" t="inlineStr">
        <is>
          <t>Grignons d'olive</t>
        </is>
      </c>
      <c r="B6611" t="inlineStr">
        <is>
          <t>Hors FAB</t>
        </is>
      </c>
      <c r="C6611" t="inlineStr">
        <is>
          <t>kt</t>
        </is>
      </c>
      <c r="D6611" t="inlineStr">
        <is>
          <t>France</t>
        </is>
      </c>
      <c r="E6611" t="inlineStr">
        <is>
          <t>2023-24</t>
        </is>
      </c>
      <c r="F6611" t="inlineStr">
        <is>
          <t>Olive</t>
        </is>
      </c>
      <c r="G6611" t="inlineStr"/>
      <c r="H6611" t="inlineStr"/>
      <c r="I6611" t="inlineStr"/>
      <c r="J6611" t="inlineStr"/>
      <c r="K6611" t="inlineStr"/>
      <c r="L6611" t="inlineStr"/>
      <c r="M6611" t="inlineStr"/>
      <c r="N6611" t="inlineStr"/>
      <c r="O6611" t="n">
        <v>7.12</v>
      </c>
      <c r="P6611" t="n">
        <v>0</v>
      </c>
      <c r="Q6611" t="n">
        <v>46.3</v>
      </c>
      <c r="R6611" t="inlineStr"/>
      <c r="S6611" t="inlineStr"/>
      <c r="T6611" t="inlineStr"/>
      <c r="U6611" t="n">
        <v>0</v>
      </c>
      <c r="V6611" t="n">
        <v>500000000</v>
      </c>
      <c r="W6611" t="inlineStr"/>
      <c r="X6611" t="inlineStr">
        <is>
          <t>libre</t>
        </is>
      </c>
    </row>
    <row r="6612" ht="15" customHeight="1" s="1003">
      <c r="A6612" s="1019" t="inlineStr">
        <is>
          <t>Grignons d'olive</t>
        </is>
      </c>
      <c r="B6612" t="inlineStr">
        <is>
          <t>Export</t>
        </is>
      </c>
      <c r="C6612" t="inlineStr">
        <is>
          <t>kt</t>
        </is>
      </c>
      <c r="D6612" t="inlineStr">
        <is>
          <t>France</t>
        </is>
      </c>
      <c r="E6612" t="inlineStr">
        <is>
          <t>2023-24</t>
        </is>
      </c>
      <c r="F6612" t="inlineStr">
        <is>
          <t>Olive</t>
        </is>
      </c>
      <c r="G6612" t="inlineStr"/>
      <c r="H6612" t="inlineStr">
        <is>
          <t>Exportation de grignons d'olive = 0 kt (Douanes françaises - Eurostat)</t>
        </is>
      </c>
      <c r="I6612" t="inlineStr">
        <is>
          <t>Douanes françaises - Eurostat</t>
        </is>
      </c>
      <c r="J6612" t="inlineStr"/>
      <c r="K6612" t="inlineStr">
        <is>
          <t>Volume</t>
        </is>
      </c>
      <c r="L6612" t="inlineStr">
        <is>
          <t>Exportation de grignons d'olive</t>
        </is>
      </c>
      <c r="M6612" t="inlineStr">
        <is>
          <t>Echanges mensuels - EUROSTAT</t>
        </is>
      </c>
      <c r="N6612" t="inlineStr"/>
      <c r="O6612" t="n">
        <v>0.02</v>
      </c>
      <c r="P6612" t="inlineStr"/>
      <c r="Q6612" t="inlineStr"/>
      <c r="R6612" t="n">
        <v>0.02</v>
      </c>
      <c r="S6612" t="n">
        <v>0</v>
      </c>
      <c r="T6612" t="n">
        <v>0.1</v>
      </c>
      <c r="U6612" t="n">
        <v>0</v>
      </c>
      <c r="V6612" t="n">
        <v>500000000</v>
      </c>
      <c r="W6612" t="n">
        <v>0</v>
      </c>
      <c r="X6612" t="inlineStr">
        <is>
          <t>mesuré</t>
        </is>
      </c>
    </row>
    <row r="6613" ht="15" customHeight="1" s="1003">
      <c r="A6613" s="1019" t="inlineStr">
        <is>
          <t>Olives de table</t>
        </is>
      </c>
      <c r="B6613" t="inlineStr">
        <is>
          <t>Vente directe et autoconsommation</t>
        </is>
      </c>
      <c r="C6613" t="inlineStr">
        <is>
          <t>kt</t>
        </is>
      </c>
      <c r="D6613" t="inlineStr">
        <is>
          <t>France</t>
        </is>
      </c>
      <c r="E6613" t="inlineStr">
        <is>
          <t>2023-24</t>
        </is>
      </c>
      <c r="F6613" t="inlineStr">
        <is>
          <t>Olive</t>
        </is>
      </c>
      <c r="G6613" t="inlineStr"/>
      <c r="H6613" t="inlineStr"/>
      <c r="I6613" t="inlineStr"/>
      <c r="J6613" t="inlineStr"/>
      <c r="K6613" t="inlineStr"/>
      <c r="L6613" t="inlineStr"/>
      <c r="M6613" t="inlineStr"/>
      <c r="N6613" t="inlineStr"/>
      <c r="O6613" t="n">
        <v>17.8</v>
      </c>
      <c r="P6613" t="n">
        <v>0</v>
      </c>
      <c r="Q6613" t="n">
        <v>59.1</v>
      </c>
      <c r="R6613" t="inlineStr"/>
      <c r="S6613" t="inlineStr"/>
      <c r="T6613" t="inlineStr"/>
      <c r="U6613" t="n">
        <v>0</v>
      </c>
      <c r="V6613" t="n">
        <v>500000000</v>
      </c>
      <c r="W6613" t="inlineStr"/>
      <c r="X6613" t="inlineStr">
        <is>
          <t>libre</t>
        </is>
      </c>
    </row>
    <row r="6614" ht="15" customHeight="1" s="1003">
      <c r="A6614" s="1019" t="inlineStr">
        <is>
          <t>Olives de table</t>
        </is>
      </c>
      <c r="B6614" t="inlineStr">
        <is>
          <t>Circuits spécialisés</t>
        </is>
      </c>
      <c r="C6614" t="inlineStr">
        <is>
          <t>kt</t>
        </is>
      </c>
      <c r="D6614" t="inlineStr">
        <is>
          <t>France</t>
        </is>
      </c>
      <c r="E6614" t="inlineStr">
        <is>
          <t>2023-24</t>
        </is>
      </c>
      <c r="F6614" t="inlineStr">
        <is>
          <t>Olive</t>
        </is>
      </c>
      <c r="G6614" t="inlineStr"/>
      <c r="H6614" t="inlineStr"/>
      <c r="I6614" t="inlineStr"/>
      <c r="J6614" t="inlineStr"/>
      <c r="K6614" t="inlineStr"/>
      <c r="L6614" t="inlineStr"/>
      <c r="M6614" t="inlineStr"/>
      <c r="N6614" t="inlineStr"/>
      <c r="O6614" t="n">
        <v>5.63</v>
      </c>
      <c r="P6614" t="n">
        <v>0</v>
      </c>
      <c r="Q6614" t="n">
        <v>59.1</v>
      </c>
      <c r="R6614" t="inlineStr"/>
      <c r="S6614" t="inlineStr"/>
      <c r="T6614" t="inlineStr"/>
      <c r="U6614" t="n">
        <v>0</v>
      </c>
      <c r="V6614" t="n">
        <v>500000000</v>
      </c>
      <c r="W6614" t="inlineStr"/>
      <c r="X6614" t="inlineStr">
        <is>
          <t>libre</t>
        </is>
      </c>
    </row>
    <row r="6615" ht="15" customHeight="1" s="1003">
      <c r="A6615" s="1019" t="inlineStr">
        <is>
          <t>Olives de table</t>
        </is>
      </c>
      <c r="B6615" t="inlineStr">
        <is>
          <t>RHD</t>
        </is>
      </c>
      <c r="C6615" t="inlineStr">
        <is>
          <t>kt</t>
        </is>
      </c>
      <c r="D6615" t="inlineStr">
        <is>
          <t>France</t>
        </is>
      </c>
      <c r="E6615" t="inlineStr">
        <is>
          <t>2023-24</t>
        </is>
      </c>
      <c r="F6615" t="inlineStr">
        <is>
          <t>Olive</t>
        </is>
      </c>
      <c r="G6615" t="inlineStr"/>
      <c r="H6615" t="inlineStr"/>
      <c r="I6615" t="inlineStr"/>
      <c r="J6615" t="inlineStr"/>
      <c r="K6615" t="inlineStr"/>
      <c r="L6615" t="inlineStr"/>
      <c r="M6615" t="inlineStr"/>
      <c r="N6615" t="inlineStr"/>
      <c r="O6615" t="n">
        <v>17.8</v>
      </c>
      <c r="P6615" t="n">
        <v>0</v>
      </c>
      <c r="Q6615" t="n">
        <v>59.1</v>
      </c>
      <c r="R6615" t="inlineStr"/>
      <c r="S6615" t="inlineStr"/>
      <c r="T6615" t="inlineStr"/>
      <c r="U6615" t="n">
        <v>0</v>
      </c>
      <c r="V6615" t="n">
        <v>500000000</v>
      </c>
      <c r="W6615" t="inlineStr"/>
      <c r="X6615" t="inlineStr">
        <is>
          <t>libre</t>
        </is>
      </c>
    </row>
    <row r="6616" ht="15" customHeight="1" s="1003">
      <c r="A6616" s="1019" t="inlineStr">
        <is>
          <t>Olives de table</t>
        </is>
      </c>
      <c r="B6616" t="inlineStr">
        <is>
          <t>Autres IAA</t>
        </is>
      </c>
      <c r="C6616" t="inlineStr">
        <is>
          <t>kt</t>
        </is>
      </c>
      <c r="D6616" t="inlineStr">
        <is>
          <t>France</t>
        </is>
      </c>
      <c r="E6616" t="inlineStr">
        <is>
          <t>2023-24</t>
        </is>
      </c>
      <c r="F6616" t="inlineStr">
        <is>
          <t>Olive</t>
        </is>
      </c>
      <c r="G6616" t="inlineStr"/>
      <c r="H6616" t="inlineStr"/>
      <c r="I6616" t="inlineStr"/>
      <c r="J6616" t="inlineStr"/>
      <c r="K6616" t="inlineStr"/>
      <c r="L6616" t="inlineStr"/>
      <c r="M6616" t="inlineStr"/>
      <c r="N6616" t="inlineStr"/>
      <c r="O6616" t="n">
        <v>17.8</v>
      </c>
      <c r="P6616" t="n">
        <v>0</v>
      </c>
      <c r="Q6616" t="n">
        <v>59.1</v>
      </c>
      <c r="R6616" t="inlineStr"/>
      <c r="S6616" t="inlineStr"/>
      <c r="T6616" t="inlineStr"/>
      <c r="U6616" t="n">
        <v>0</v>
      </c>
      <c r="V6616" t="n">
        <v>500000000</v>
      </c>
      <c r="W6616" t="inlineStr"/>
      <c r="X6616" t="inlineStr">
        <is>
          <t>libre</t>
        </is>
      </c>
    </row>
    <row r="6617" ht="15" customHeight="1" s="1003">
      <c r="A6617" s="1019" t="inlineStr">
        <is>
          <t>Olives de table</t>
        </is>
      </c>
      <c r="B6617" t="inlineStr">
        <is>
          <t>Alimentation humaine</t>
        </is>
      </c>
      <c r="C6617" t="inlineStr">
        <is>
          <t>kt</t>
        </is>
      </c>
      <c r="D6617" t="inlineStr">
        <is>
          <t>France</t>
        </is>
      </c>
      <c r="E6617" t="inlineStr">
        <is>
          <t>2023-24</t>
        </is>
      </c>
      <c r="F6617" t="inlineStr">
        <is>
          <t>Olive</t>
        </is>
      </c>
      <c r="G6617" t="inlineStr">
        <is>
          <t>Consommation totale d'olives de table = 91 kt (AFIDOL)</t>
        </is>
      </c>
      <c r="H6617" t="inlineStr"/>
      <c r="I6617" t="inlineStr">
        <is>
          <t>AFIDOL</t>
        </is>
      </c>
      <c r="J6617" t="inlineStr">
        <is>
          <t>Utilisation du volume de 2023</t>
        </is>
      </c>
      <c r="K6617" t="inlineStr">
        <is>
          <t>Volume</t>
        </is>
      </c>
      <c r="L6617" t="inlineStr">
        <is>
          <t>Consommation totale d'olives de table</t>
        </is>
      </c>
      <c r="M6617" t="inlineStr">
        <is>
          <t>Marché olive - AFIDOL, FAM</t>
        </is>
      </c>
      <c r="N6617" t="inlineStr"/>
      <c r="O6617" t="n">
        <v>90.90000000000001</v>
      </c>
      <c r="P6617" t="inlineStr"/>
      <c r="Q6617" t="inlineStr"/>
      <c r="R6617" t="n">
        <v>90.91</v>
      </c>
      <c r="S6617" t="n">
        <v>4.55</v>
      </c>
      <c r="T6617" t="n">
        <v>0.1</v>
      </c>
      <c r="U6617" t="n">
        <v>0</v>
      </c>
      <c r="V6617" t="n">
        <v>500000000</v>
      </c>
      <c r="W6617" t="n">
        <v>0</v>
      </c>
      <c r="X6617" t="inlineStr">
        <is>
          <t>mesuré</t>
        </is>
      </c>
    </row>
    <row r="6618" ht="15" customHeight="1" s="1003">
      <c r="A6618" s="1019" t="inlineStr">
        <is>
          <t>Olives de table</t>
        </is>
      </c>
      <c r="B6618" t="inlineStr">
        <is>
          <t>Ménages</t>
        </is>
      </c>
      <c r="C6618" t="inlineStr">
        <is>
          <t>kt</t>
        </is>
      </c>
      <c r="D6618" t="inlineStr">
        <is>
          <t>France</t>
        </is>
      </c>
      <c r="E6618" t="inlineStr">
        <is>
          <t>2023-24</t>
        </is>
      </c>
      <c r="F6618" t="inlineStr">
        <is>
          <t>Olive</t>
        </is>
      </c>
      <c r="G6618" t="inlineStr"/>
      <c r="H6618" t="inlineStr"/>
      <c r="I6618" t="inlineStr"/>
      <c r="J6618" t="inlineStr"/>
      <c r="K6618" t="inlineStr"/>
      <c r="L6618" t="inlineStr"/>
      <c r="M6618" t="inlineStr"/>
      <c r="N6618" t="inlineStr"/>
      <c r="O6618" t="n">
        <v>37.4</v>
      </c>
      <c r="P6618" t="n">
        <v>31.8</v>
      </c>
      <c r="Q6618" t="n">
        <v>90.90000000000001</v>
      </c>
      <c r="R6618" t="inlineStr"/>
      <c r="S6618" t="inlineStr"/>
      <c r="T6618" t="inlineStr"/>
      <c r="U6618" t="n">
        <v>0</v>
      </c>
      <c r="V6618" t="n">
        <v>500000000</v>
      </c>
      <c r="W6618" t="inlineStr"/>
      <c r="X6618" t="inlineStr">
        <is>
          <t>libre</t>
        </is>
      </c>
    </row>
    <row r="6619" ht="15" customHeight="1" s="1003">
      <c r="A6619" s="1019" t="inlineStr">
        <is>
          <t>Olives de table</t>
        </is>
      </c>
      <c r="B6619" t="inlineStr">
        <is>
          <t>Usages alimentaires</t>
        </is>
      </c>
      <c r="C6619" t="inlineStr">
        <is>
          <t>kt</t>
        </is>
      </c>
      <c r="D6619" t="inlineStr">
        <is>
          <t>France</t>
        </is>
      </c>
      <c r="E6619" t="inlineStr">
        <is>
          <t>2023-24</t>
        </is>
      </c>
      <c r="F6619" t="inlineStr">
        <is>
          <t>Olive</t>
        </is>
      </c>
      <c r="G6619" t="inlineStr"/>
      <c r="H6619" t="inlineStr"/>
      <c r="I6619" t="inlineStr"/>
      <c r="J6619" t="inlineStr"/>
      <c r="K6619" t="inlineStr"/>
      <c r="L6619" t="inlineStr"/>
      <c r="M6619" t="inlineStr"/>
      <c r="N6619" t="inlineStr"/>
      <c r="O6619" t="n">
        <v>90.90000000000001</v>
      </c>
      <c r="P6619" t="inlineStr"/>
      <c r="Q6619" t="inlineStr"/>
      <c r="R6619" t="inlineStr"/>
      <c r="S6619" t="inlineStr"/>
      <c r="T6619" t="inlineStr"/>
      <c r="U6619" t="n">
        <v>0</v>
      </c>
      <c r="V6619" t="n">
        <v>500000000</v>
      </c>
      <c r="W6619" t="inlineStr"/>
      <c r="X6619" t="inlineStr">
        <is>
          <t>déterminé</t>
        </is>
      </c>
    </row>
    <row r="6620" ht="15" customHeight="1" s="1003">
      <c r="A6620" s="1019" t="inlineStr">
        <is>
          <t>Olives de table</t>
        </is>
      </c>
      <c r="B6620" t="inlineStr">
        <is>
          <t>Débouchés</t>
        </is>
      </c>
      <c r="C6620" t="inlineStr">
        <is>
          <t>kt</t>
        </is>
      </c>
      <c r="D6620" t="inlineStr">
        <is>
          <t>France</t>
        </is>
      </c>
      <c r="E6620" t="inlineStr">
        <is>
          <t>2023-24</t>
        </is>
      </c>
      <c r="F6620" t="inlineStr">
        <is>
          <t>Olive</t>
        </is>
      </c>
      <c r="G6620" t="inlineStr"/>
      <c r="H6620" t="inlineStr"/>
      <c r="I6620" t="inlineStr"/>
      <c r="J6620" t="inlineStr"/>
      <c r="K6620" t="inlineStr"/>
      <c r="L6620" t="inlineStr"/>
      <c r="M6620" t="inlineStr"/>
      <c r="N6620" t="inlineStr"/>
      <c r="O6620" t="n">
        <v>90.90000000000001</v>
      </c>
      <c r="P6620" t="inlineStr"/>
      <c r="Q6620" t="inlineStr"/>
      <c r="R6620" t="inlineStr"/>
      <c r="S6620" t="inlineStr"/>
      <c r="T6620" t="inlineStr"/>
      <c r="U6620" t="n">
        <v>0</v>
      </c>
      <c r="V6620" t="n">
        <v>500000000</v>
      </c>
      <c r="W6620" t="inlineStr"/>
      <c r="X6620" t="inlineStr">
        <is>
          <t>déterminé</t>
        </is>
      </c>
    </row>
    <row r="6621" ht="15" customHeight="1" s="1003">
      <c r="A6621" s="1019" t="inlineStr">
        <is>
          <t>Olives de table</t>
        </is>
      </c>
      <c r="B6621" t="inlineStr">
        <is>
          <t>Export</t>
        </is>
      </c>
      <c r="C6621" t="inlineStr">
        <is>
          <t>kt</t>
        </is>
      </c>
      <c r="D6621" t="inlineStr">
        <is>
          <t>France</t>
        </is>
      </c>
      <c r="E6621" t="inlineStr">
        <is>
          <t>2023-24</t>
        </is>
      </c>
      <c r="F6621" t="inlineStr">
        <is>
          <t>Olive</t>
        </is>
      </c>
      <c r="G6621" t="inlineStr"/>
      <c r="H6621" t="inlineStr">
        <is>
          <t>Exportation d'olives de table = 3 kt (Douanes françaises - Eurostat)</t>
        </is>
      </c>
      <c r="I6621" t="inlineStr">
        <is>
          <t>Douanes françaises - Eurostat</t>
        </is>
      </c>
      <c r="J6621" t="inlineStr"/>
      <c r="K6621" t="inlineStr">
        <is>
          <t>Volume</t>
        </is>
      </c>
      <c r="L6621" t="inlineStr">
        <is>
          <t>Exportation d'olives de table</t>
        </is>
      </c>
      <c r="M6621" t="inlineStr">
        <is>
          <t>Echanges annuels - EUROSTAT</t>
        </is>
      </c>
      <c r="N6621" t="inlineStr"/>
      <c r="O6621" t="n">
        <v>3.44</v>
      </c>
      <c r="P6621" t="inlineStr"/>
      <c r="Q6621" t="inlineStr"/>
      <c r="R6621" t="n">
        <v>3.44</v>
      </c>
      <c r="S6621" t="n">
        <v>0.17</v>
      </c>
      <c r="T6621" t="n">
        <v>0.1</v>
      </c>
      <c r="U6621" t="n">
        <v>0</v>
      </c>
      <c r="V6621" t="n">
        <v>500000000</v>
      </c>
      <c r="W6621" t="n">
        <v>0</v>
      </c>
      <c r="X6621" t="inlineStr">
        <is>
          <t>mesuré</t>
        </is>
      </c>
    </row>
    <row r="6622" ht="15" customHeight="1" s="1003">
      <c r="A6622" s="1019" t="inlineStr">
        <is>
          <t>Olives de table</t>
        </is>
      </c>
      <c r="B6622" t="inlineStr">
        <is>
          <t>GMS</t>
        </is>
      </c>
      <c r="C6622" t="inlineStr">
        <is>
          <t>kt</t>
        </is>
      </c>
      <c r="D6622" t="inlineStr">
        <is>
          <t>France</t>
        </is>
      </c>
      <c r="E6622" t="inlineStr">
        <is>
          <t>2023-24</t>
        </is>
      </c>
      <c r="F6622" t="inlineStr">
        <is>
          <t>Olive</t>
        </is>
      </c>
      <c r="G6622" t="inlineStr">
        <is>
          <t>Consommation d'olives de table par les GMS = 32 kt (Nielsen)</t>
        </is>
      </c>
      <c r="H6622" t="inlineStr"/>
      <c r="I6622" t="inlineStr">
        <is>
          <t>Nielsen</t>
        </is>
      </c>
      <c r="J6622" t="inlineStr">
        <is>
          <t>Utilisation du volume de 2023</t>
        </is>
      </c>
      <c r="K6622" t="inlineStr">
        <is>
          <t>Volume</t>
        </is>
      </c>
      <c r="L6622" t="inlineStr">
        <is>
          <t>Consommation d'olives de table par les GMS</t>
        </is>
      </c>
      <c r="M6622" t="inlineStr">
        <is>
          <t>Marché olive - AFIDOL, FAM</t>
        </is>
      </c>
      <c r="N6622" t="inlineStr"/>
      <c r="O6622" t="n">
        <v>31.8</v>
      </c>
      <c r="P6622" t="inlineStr"/>
      <c r="Q6622" t="inlineStr"/>
      <c r="R6622" t="n">
        <v>31.76</v>
      </c>
      <c r="S6622" t="n">
        <v>1.59</v>
      </c>
      <c r="T6622" t="n">
        <v>0.1</v>
      </c>
      <c r="U6622" t="n">
        <v>0</v>
      </c>
      <c r="V6622" t="n">
        <v>500000000</v>
      </c>
      <c r="W6622" t="n">
        <v>0</v>
      </c>
      <c r="X6622" t="inlineStr">
        <is>
          <t>mesuré</t>
        </is>
      </c>
    </row>
    <row r="6623" ht="15" customHeight="1" s="1003">
      <c r="A6623" s="1019" t="inlineStr">
        <is>
          <t>Olives de table</t>
        </is>
      </c>
      <c r="B6623" t="inlineStr">
        <is>
          <t>Circuits généralistes</t>
        </is>
      </c>
      <c r="C6623" t="inlineStr">
        <is>
          <t>kt</t>
        </is>
      </c>
      <c r="D6623" t="inlineStr">
        <is>
          <t>France</t>
        </is>
      </c>
      <c r="E6623" t="inlineStr">
        <is>
          <t>2023-24</t>
        </is>
      </c>
      <c r="F6623" t="inlineStr">
        <is>
          <t>Olive</t>
        </is>
      </c>
      <c r="G6623" t="inlineStr"/>
      <c r="H6623" t="inlineStr"/>
      <c r="I6623" t="inlineStr"/>
      <c r="J6623" t="inlineStr"/>
      <c r="K6623" t="inlineStr"/>
      <c r="L6623" t="inlineStr"/>
      <c r="M6623" t="inlineStr"/>
      <c r="N6623" t="inlineStr"/>
      <c r="O6623" t="n">
        <v>31.8</v>
      </c>
      <c r="P6623" t="inlineStr"/>
      <c r="Q6623" t="inlineStr"/>
      <c r="R6623" t="inlineStr"/>
      <c r="S6623" t="inlineStr"/>
      <c r="T6623" t="inlineStr"/>
      <c r="U6623" t="n">
        <v>0</v>
      </c>
      <c r="V6623" t="n">
        <v>500000000</v>
      </c>
      <c r="W6623" t="inlineStr"/>
      <c r="X6623" t="inlineStr">
        <is>
          <t>déterminé</t>
        </is>
      </c>
    </row>
    <row r="6624" ht="15" customHeight="1" s="1003">
      <c r="A6624" s="1019" t="inlineStr">
        <is>
          <t>Olives de table</t>
        </is>
      </c>
      <c r="B6624" t="inlineStr">
        <is>
          <t>Ecart statistique</t>
        </is>
      </c>
      <c r="C6624" t="inlineStr">
        <is>
          <t>kt</t>
        </is>
      </c>
      <c r="D6624" t="inlineStr">
        <is>
          <t>France</t>
        </is>
      </c>
      <c r="E6624" t="inlineStr">
        <is>
          <t>2023-24</t>
        </is>
      </c>
      <c r="F6624" t="inlineStr">
        <is>
          <t>Olive</t>
        </is>
      </c>
      <c r="G6624" t="inlineStr"/>
      <c r="H6624" t="inlineStr"/>
      <c r="I6624" t="inlineStr"/>
      <c r="J6624" t="inlineStr"/>
      <c r="K6624" t="inlineStr"/>
      <c r="L6624" t="inlineStr"/>
      <c r="M6624" t="inlineStr"/>
      <c r="N6624" t="inlineStr"/>
      <c r="O6624" t="n">
        <v>0</v>
      </c>
      <c r="P6624" t="inlineStr"/>
      <c r="Q6624" t="inlineStr"/>
      <c r="R6624" t="n">
        <v>0</v>
      </c>
      <c r="S6624" t="n">
        <v>0</v>
      </c>
      <c r="T6624" t="inlineStr"/>
      <c r="U6624" t="n">
        <v>0</v>
      </c>
      <c r="V6624" t="n">
        <v>500000000</v>
      </c>
      <c r="W6624" t="n">
        <v>0</v>
      </c>
      <c r="X6624" t="inlineStr">
        <is>
          <t>mesuré</t>
        </is>
      </c>
    </row>
    <row r="6625" ht="15" customHeight="1" s="1003">
      <c r="A6625" s="1019" t="inlineStr">
        <is>
          <t>Produits alimentaires</t>
        </is>
      </c>
      <c r="B6625" t="inlineStr">
        <is>
          <t>GMS</t>
        </is>
      </c>
      <c r="C6625" t="inlineStr">
        <is>
          <t>kt</t>
        </is>
      </c>
      <c r="D6625" t="inlineStr">
        <is>
          <t>France</t>
        </is>
      </c>
      <c r="E6625" t="inlineStr">
        <is>
          <t>2023-24</t>
        </is>
      </c>
      <c r="F6625" t="inlineStr">
        <is>
          <t>Olive</t>
        </is>
      </c>
      <c r="G6625" t="inlineStr"/>
      <c r="H6625" t="inlineStr"/>
      <c r="I6625" t="inlineStr"/>
      <c r="J6625" t="inlineStr"/>
      <c r="K6625" t="inlineStr"/>
      <c r="L6625" t="inlineStr"/>
      <c r="M6625" t="inlineStr"/>
      <c r="N6625" t="inlineStr"/>
      <c r="O6625" t="n">
        <v>0</v>
      </c>
      <c r="P6625" t="n">
        <v>0</v>
      </c>
      <c r="Q6625" t="n">
        <v>-0</v>
      </c>
      <c r="R6625" t="inlineStr"/>
      <c r="S6625" t="inlineStr"/>
      <c r="T6625" t="inlineStr"/>
      <c r="U6625" t="n">
        <v>0</v>
      </c>
      <c r="V6625" t="n">
        <v>500000000</v>
      </c>
      <c r="W6625" t="inlineStr"/>
      <c r="X6625" t="inlineStr">
        <is>
          <t>libre</t>
        </is>
      </c>
    </row>
    <row r="6626" ht="15" customHeight="1" s="1003">
      <c r="A6626" s="1019" t="inlineStr">
        <is>
          <t>Produits alimentaires</t>
        </is>
      </c>
      <c r="B6626" t="inlineStr">
        <is>
          <t>Circuits spécialisés</t>
        </is>
      </c>
      <c r="C6626" t="inlineStr">
        <is>
          <t>kt</t>
        </is>
      </c>
      <c r="D6626" t="inlineStr">
        <is>
          <t>France</t>
        </is>
      </c>
      <c r="E6626" t="inlineStr">
        <is>
          <t>2023-24</t>
        </is>
      </c>
      <c r="F6626" t="inlineStr">
        <is>
          <t>Olive</t>
        </is>
      </c>
      <c r="G6626" t="inlineStr"/>
      <c r="H6626" t="inlineStr"/>
      <c r="I6626" t="inlineStr"/>
      <c r="J6626" t="inlineStr"/>
      <c r="K6626" t="inlineStr"/>
      <c r="L6626" t="inlineStr"/>
      <c r="M6626" t="inlineStr"/>
      <c r="N6626" t="inlineStr"/>
      <c r="O6626" t="n">
        <v>0</v>
      </c>
      <c r="P6626" t="n">
        <v>0</v>
      </c>
      <c r="Q6626" t="n">
        <v>-0</v>
      </c>
      <c r="R6626" t="inlineStr"/>
      <c r="S6626" t="inlineStr"/>
      <c r="T6626" t="inlineStr"/>
      <c r="U6626" t="n">
        <v>0</v>
      </c>
      <c r="V6626" t="n">
        <v>500000000</v>
      </c>
      <c r="W6626" t="inlineStr"/>
      <c r="X6626" t="inlineStr">
        <is>
          <t>libre</t>
        </is>
      </c>
    </row>
    <row r="6627" ht="15" customHeight="1" s="1003">
      <c r="A6627" s="1019" t="inlineStr">
        <is>
          <t>Produits alimentaires</t>
        </is>
      </c>
      <c r="B6627" t="inlineStr">
        <is>
          <t>RHD</t>
        </is>
      </c>
      <c r="C6627" t="inlineStr">
        <is>
          <t>kt</t>
        </is>
      </c>
      <c r="D6627" t="inlineStr">
        <is>
          <t>France</t>
        </is>
      </c>
      <c r="E6627" t="inlineStr">
        <is>
          <t>2023-24</t>
        </is>
      </c>
      <c r="F6627" t="inlineStr">
        <is>
          <t>Olive</t>
        </is>
      </c>
      <c r="G6627" t="inlineStr"/>
      <c r="H6627" t="inlineStr"/>
      <c r="I6627" t="inlineStr"/>
      <c r="J6627" t="inlineStr"/>
      <c r="K6627" t="inlineStr"/>
      <c r="L6627" t="inlineStr"/>
      <c r="M6627" t="inlineStr"/>
      <c r="N6627" t="inlineStr"/>
      <c r="O6627" t="n">
        <v>0</v>
      </c>
      <c r="P6627" t="n">
        <v>0</v>
      </c>
      <c r="Q6627" t="n">
        <v>-0</v>
      </c>
      <c r="R6627" t="inlineStr"/>
      <c r="S6627" t="inlineStr"/>
      <c r="T6627" t="inlineStr"/>
      <c r="U6627" t="n">
        <v>0</v>
      </c>
      <c r="V6627" t="n">
        <v>500000000</v>
      </c>
      <c r="W6627" t="inlineStr"/>
      <c r="X6627" t="inlineStr">
        <is>
          <t>libre</t>
        </is>
      </c>
    </row>
    <row r="6628" ht="15" customHeight="1" s="1003">
      <c r="A6628" s="1019" t="inlineStr">
        <is>
          <t>Produits alimentaires</t>
        </is>
      </c>
      <c r="B6628" t="inlineStr">
        <is>
          <t>Autres IAA</t>
        </is>
      </c>
      <c r="C6628" t="inlineStr">
        <is>
          <t>kt</t>
        </is>
      </c>
      <c r="D6628" t="inlineStr">
        <is>
          <t>France</t>
        </is>
      </c>
      <c r="E6628" t="inlineStr">
        <is>
          <t>2023-24</t>
        </is>
      </c>
      <c r="F6628" t="inlineStr">
        <is>
          <t>Olive</t>
        </is>
      </c>
      <c r="G6628" t="inlineStr"/>
      <c r="H6628" t="inlineStr"/>
      <c r="I6628" t="inlineStr"/>
      <c r="J6628" t="inlineStr"/>
      <c r="K6628" t="inlineStr"/>
      <c r="L6628" t="inlineStr"/>
      <c r="M6628" t="inlineStr"/>
      <c r="N6628" t="inlineStr"/>
      <c r="O6628" t="n">
        <v>0</v>
      </c>
      <c r="P6628" t="n">
        <v>0</v>
      </c>
      <c r="Q6628" t="n">
        <v>-0</v>
      </c>
      <c r="R6628" t="inlineStr"/>
      <c r="S6628" t="inlineStr"/>
      <c r="T6628" t="inlineStr"/>
      <c r="U6628" t="n">
        <v>0</v>
      </c>
      <c r="V6628" t="n">
        <v>500000000</v>
      </c>
      <c r="W6628" t="inlineStr"/>
      <c r="X6628" t="inlineStr">
        <is>
          <t>libre</t>
        </is>
      </c>
    </row>
    <row r="6629" ht="15" customHeight="1" s="1003">
      <c r="A6629" s="1019" t="inlineStr">
        <is>
          <t>Produits alimentaires</t>
        </is>
      </c>
      <c r="B6629" t="inlineStr">
        <is>
          <t>Ménages</t>
        </is>
      </c>
      <c r="C6629" t="inlineStr">
        <is>
          <t>kt</t>
        </is>
      </c>
      <c r="D6629" t="inlineStr">
        <is>
          <t>France</t>
        </is>
      </c>
      <c r="E6629" t="inlineStr">
        <is>
          <t>2023-24</t>
        </is>
      </c>
      <c r="F6629" t="inlineStr">
        <is>
          <t>Olive</t>
        </is>
      </c>
      <c r="G6629" t="inlineStr"/>
      <c r="H6629" t="inlineStr"/>
      <c r="I6629" t="inlineStr"/>
      <c r="J6629" t="inlineStr"/>
      <c r="K6629" t="inlineStr"/>
      <c r="L6629" t="inlineStr"/>
      <c r="M6629" t="inlineStr"/>
      <c r="N6629" t="inlineStr"/>
      <c r="O6629" t="n">
        <v>0</v>
      </c>
      <c r="P6629" t="n">
        <v>0</v>
      </c>
      <c r="Q6629" t="n">
        <v>-0</v>
      </c>
      <c r="R6629" t="inlineStr"/>
      <c r="S6629" t="inlineStr"/>
      <c r="T6629" t="inlineStr"/>
      <c r="U6629" t="n">
        <v>0</v>
      </c>
      <c r="V6629" t="n">
        <v>500000000</v>
      </c>
      <c r="W6629" t="inlineStr"/>
      <c r="X6629" t="inlineStr">
        <is>
          <t>libre</t>
        </is>
      </c>
    </row>
    <row r="6630" ht="15" customHeight="1" s="1003">
      <c r="A6630" s="1019" t="inlineStr">
        <is>
          <t>Produits alimentaires</t>
        </is>
      </c>
      <c r="B6630" t="inlineStr">
        <is>
          <t>Circuits généralistes</t>
        </is>
      </c>
      <c r="C6630" t="inlineStr">
        <is>
          <t>kt</t>
        </is>
      </c>
      <c r="D6630" t="inlineStr">
        <is>
          <t>France</t>
        </is>
      </c>
      <c r="E6630" t="inlineStr">
        <is>
          <t>2023-24</t>
        </is>
      </c>
      <c r="F6630" t="inlineStr">
        <is>
          <t>Olive</t>
        </is>
      </c>
      <c r="G6630" t="inlineStr"/>
      <c r="H6630" t="inlineStr"/>
      <c r="I6630" t="inlineStr"/>
      <c r="J6630" t="inlineStr"/>
      <c r="K6630" t="inlineStr"/>
      <c r="L6630" t="inlineStr"/>
      <c r="M6630" t="inlineStr"/>
      <c r="N6630" t="inlineStr"/>
      <c r="O6630" t="n">
        <v>0</v>
      </c>
      <c r="P6630" t="n">
        <v>0</v>
      </c>
      <c r="Q6630" t="n">
        <v>-0</v>
      </c>
      <c r="R6630" t="inlineStr"/>
      <c r="S6630" t="inlineStr"/>
      <c r="T6630" t="inlineStr"/>
      <c r="U6630" t="n">
        <v>0</v>
      </c>
      <c r="V6630" t="n">
        <v>500000000</v>
      </c>
      <c r="W6630" t="inlineStr"/>
      <c r="X6630" t="inlineStr">
        <is>
          <t>libre</t>
        </is>
      </c>
    </row>
    <row r="6631" ht="15" customHeight="1" s="1003">
      <c r="A6631" s="1019" t="inlineStr">
        <is>
          <t>Produits alimentaires</t>
        </is>
      </c>
      <c r="B6631" t="inlineStr">
        <is>
          <t>Alimentation humaine</t>
        </is>
      </c>
      <c r="C6631" t="inlineStr">
        <is>
          <t>kt</t>
        </is>
      </c>
      <c r="D6631" t="inlineStr">
        <is>
          <t>France</t>
        </is>
      </c>
      <c r="E6631" t="inlineStr">
        <is>
          <t>2023-24</t>
        </is>
      </c>
      <c r="F6631" t="inlineStr">
        <is>
          <t>Olive</t>
        </is>
      </c>
      <c r="G6631" t="inlineStr"/>
      <c r="H6631" t="inlineStr"/>
      <c r="I6631" t="inlineStr"/>
      <c r="J6631" t="inlineStr"/>
      <c r="K6631" t="inlineStr"/>
      <c r="L6631" t="inlineStr"/>
      <c r="M6631" t="inlineStr"/>
      <c r="N6631" t="inlineStr"/>
      <c r="O6631" t="n">
        <v>0</v>
      </c>
      <c r="P6631" t="inlineStr"/>
      <c r="Q6631" t="inlineStr"/>
      <c r="R6631" t="inlineStr"/>
      <c r="S6631" t="inlineStr"/>
      <c r="T6631" t="inlineStr"/>
      <c r="U6631" t="n">
        <v>0</v>
      </c>
      <c r="V6631" t="n">
        <v>500000000</v>
      </c>
      <c r="W6631" t="inlineStr"/>
      <c r="X6631" t="inlineStr">
        <is>
          <t>déterminé</t>
        </is>
      </c>
    </row>
    <row r="6632" ht="15" customHeight="1" s="1003">
      <c r="A6632" s="1019" t="inlineStr">
        <is>
          <t>Produits alimentaires</t>
        </is>
      </c>
      <c r="B6632" t="inlineStr">
        <is>
          <t>Usages alimentaires</t>
        </is>
      </c>
      <c r="C6632" t="inlineStr">
        <is>
          <t>kt</t>
        </is>
      </c>
      <c r="D6632" t="inlineStr">
        <is>
          <t>France</t>
        </is>
      </c>
      <c r="E6632" t="inlineStr">
        <is>
          <t>2023-24</t>
        </is>
      </c>
      <c r="F6632" t="inlineStr">
        <is>
          <t>Olive</t>
        </is>
      </c>
      <c r="G6632" t="inlineStr"/>
      <c r="H6632" t="inlineStr"/>
      <c r="I6632" t="inlineStr"/>
      <c r="J6632" t="inlineStr"/>
      <c r="K6632" t="inlineStr"/>
      <c r="L6632" t="inlineStr"/>
      <c r="M6632" t="inlineStr"/>
      <c r="N6632" t="inlineStr"/>
      <c r="O6632" t="n">
        <v>0</v>
      </c>
      <c r="P6632" t="inlineStr"/>
      <c r="Q6632" t="inlineStr"/>
      <c r="R6632" t="inlineStr"/>
      <c r="S6632" t="inlineStr"/>
      <c r="T6632" t="inlineStr"/>
      <c r="U6632" t="n">
        <v>0</v>
      </c>
      <c r="V6632" t="n">
        <v>500000000</v>
      </c>
      <c r="W6632" t="inlineStr"/>
      <c r="X6632" t="inlineStr">
        <is>
          <t>déterminé</t>
        </is>
      </c>
    </row>
    <row r="6633" ht="15" customHeight="1" s="1003">
      <c r="A6633" s="1019" t="inlineStr">
        <is>
          <t>Produits alimentaires</t>
        </is>
      </c>
      <c r="B6633" t="inlineStr">
        <is>
          <t>Débouchés</t>
        </is>
      </c>
      <c r="C6633" t="inlineStr">
        <is>
          <t>kt</t>
        </is>
      </c>
      <c r="D6633" t="inlineStr">
        <is>
          <t>France</t>
        </is>
      </c>
      <c r="E6633" t="inlineStr">
        <is>
          <t>2023-24</t>
        </is>
      </c>
      <c r="F6633" t="inlineStr">
        <is>
          <t>Olive</t>
        </is>
      </c>
      <c r="G6633" t="inlineStr"/>
      <c r="H6633" t="inlineStr"/>
      <c r="I6633" t="inlineStr"/>
      <c r="J6633" t="inlineStr"/>
      <c r="K6633" t="inlineStr"/>
      <c r="L6633" t="inlineStr"/>
      <c r="M6633" t="inlineStr"/>
      <c r="N6633" t="inlineStr"/>
      <c r="O6633" t="n">
        <v>0</v>
      </c>
      <c r="P6633" t="inlineStr"/>
      <c r="Q6633" t="inlineStr"/>
      <c r="R6633" t="inlineStr"/>
      <c r="S6633" t="inlineStr"/>
      <c r="T6633" t="inlineStr"/>
      <c r="U6633" t="n">
        <v>0</v>
      </c>
      <c r="V6633" t="n">
        <v>500000000</v>
      </c>
      <c r="W6633" t="inlineStr"/>
      <c r="X6633" t="inlineStr">
        <is>
          <t>déterminé</t>
        </is>
      </c>
    </row>
    <row r="6634" ht="15" customHeight="1" s="1003">
      <c r="A6634" s="1019" t="inlineStr">
        <is>
          <t>Amidon</t>
        </is>
      </c>
      <c r="B6634" t="inlineStr">
        <is>
          <t>Autres IAA</t>
        </is>
      </c>
      <c r="C6634" t="inlineStr">
        <is>
          <t>kt</t>
        </is>
      </c>
      <c r="D6634" t="inlineStr">
        <is>
          <t>France</t>
        </is>
      </c>
      <c r="E6634" t="inlineStr">
        <is>
          <t>2023-24</t>
        </is>
      </c>
      <c r="F6634" t="inlineStr">
        <is>
          <t>Olive</t>
        </is>
      </c>
      <c r="G6634" t="inlineStr"/>
      <c r="H6634" t="inlineStr"/>
      <c r="I6634" t="inlineStr"/>
      <c r="J6634" t="inlineStr"/>
      <c r="K6634" t="inlineStr"/>
      <c r="L6634" t="inlineStr"/>
      <c r="M6634" t="inlineStr"/>
      <c r="N6634" t="inlineStr"/>
      <c r="O6634" t="n">
        <v>0</v>
      </c>
      <c r="P6634" t="n">
        <v>0</v>
      </c>
      <c r="Q6634" t="n">
        <v>-0</v>
      </c>
      <c r="R6634" t="inlineStr"/>
      <c r="S6634" t="inlineStr"/>
      <c r="T6634" t="inlineStr"/>
      <c r="U6634" t="n">
        <v>0</v>
      </c>
      <c r="V6634" t="n">
        <v>500000000</v>
      </c>
      <c r="W6634" t="inlineStr"/>
      <c r="X6634" t="inlineStr">
        <is>
          <t>libre</t>
        </is>
      </c>
    </row>
    <row r="6635" ht="15" customHeight="1" s="1003">
      <c r="A6635" s="1019" t="inlineStr">
        <is>
          <t>Amidon</t>
        </is>
      </c>
      <c r="B6635" t="inlineStr">
        <is>
          <t>Alimentation humaine</t>
        </is>
      </c>
      <c r="C6635" t="inlineStr">
        <is>
          <t>kt</t>
        </is>
      </c>
      <c r="D6635" t="inlineStr">
        <is>
          <t>France</t>
        </is>
      </c>
      <c r="E6635" t="inlineStr">
        <is>
          <t>2023-24</t>
        </is>
      </c>
      <c r="F6635" t="inlineStr">
        <is>
          <t>Olive</t>
        </is>
      </c>
      <c r="G6635" t="inlineStr"/>
      <c r="H6635" t="inlineStr"/>
      <c r="I6635" t="inlineStr"/>
      <c r="J6635" t="inlineStr"/>
      <c r="K6635" t="inlineStr"/>
      <c r="L6635" t="inlineStr"/>
      <c r="M6635" t="inlineStr"/>
      <c r="N6635" t="inlineStr"/>
      <c r="O6635" t="n">
        <v>0</v>
      </c>
      <c r="P6635" t="n">
        <v>0</v>
      </c>
      <c r="Q6635" t="n">
        <v>0</v>
      </c>
      <c r="R6635" t="inlineStr"/>
      <c r="S6635" t="inlineStr"/>
      <c r="T6635" t="inlineStr"/>
      <c r="U6635" t="n">
        <v>0</v>
      </c>
      <c r="V6635" t="n">
        <v>500000000</v>
      </c>
      <c r="W6635" t="inlineStr"/>
      <c r="X6635" t="inlineStr">
        <is>
          <t>libre</t>
        </is>
      </c>
    </row>
    <row r="6636" ht="15" customHeight="1" s="1003">
      <c r="A6636" s="1019" t="inlineStr">
        <is>
          <t>Amidon</t>
        </is>
      </c>
      <c r="B6636" t="inlineStr">
        <is>
          <t>Usages alimentaires</t>
        </is>
      </c>
      <c r="C6636" t="inlineStr">
        <is>
          <t>kt</t>
        </is>
      </c>
      <c r="D6636" t="inlineStr">
        <is>
          <t>France</t>
        </is>
      </c>
      <c r="E6636" t="inlineStr">
        <is>
          <t>2023-24</t>
        </is>
      </c>
      <c r="F6636" t="inlineStr">
        <is>
          <t>Olive</t>
        </is>
      </c>
      <c r="G6636" t="inlineStr"/>
      <c r="H6636" t="inlineStr"/>
      <c r="I6636" t="inlineStr"/>
      <c r="J6636" t="inlineStr"/>
      <c r="K6636" t="inlineStr"/>
      <c r="L6636" t="inlineStr"/>
      <c r="M6636" t="inlineStr"/>
      <c r="N6636" t="inlineStr"/>
      <c r="O6636" t="n">
        <v>0</v>
      </c>
      <c r="P6636" t="n">
        <v>0</v>
      </c>
      <c r="Q6636" t="n">
        <v>0</v>
      </c>
      <c r="R6636" t="inlineStr"/>
      <c r="S6636" t="inlineStr"/>
      <c r="T6636" t="inlineStr"/>
      <c r="U6636" t="n">
        <v>0</v>
      </c>
      <c r="V6636" t="n">
        <v>500000000</v>
      </c>
      <c r="W6636" t="inlineStr"/>
      <c r="X6636" t="inlineStr">
        <is>
          <t>libre</t>
        </is>
      </c>
    </row>
    <row r="6637" ht="15" customHeight="1" s="1003">
      <c r="A6637" s="1019" t="inlineStr">
        <is>
          <t>Amidon</t>
        </is>
      </c>
      <c r="B6637" t="inlineStr">
        <is>
          <t>Débouchés</t>
        </is>
      </c>
      <c r="C6637" t="inlineStr">
        <is>
          <t>kt</t>
        </is>
      </c>
      <c r="D6637" t="inlineStr">
        <is>
          <t>France</t>
        </is>
      </c>
      <c r="E6637" t="inlineStr">
        <is>
          <t>2023-24</t>
        </is>
      </c>
      <c r="F6637" t="inlineStr">
        <is>
          <t>Olive</t>
        </is>
      </c>
      <c r="G6637" t="inlineStr"/>
      <c r="H6637" t="inlineStr"/>
      <c r="I6637" t="inlineStr"/>
      <c r="J6637" t="inlineStr"/>
      <c r="K6637" t="inlineStr"/>
      <c r="L6637" t="inlineStr"/>
      <c r="M6637" t="inlineStr"/>
      <c r="N6637" t="inlineStr"/>
      <c r="O6637" t="n">
        <v>0</v>
      </c>
      <c r="P6637" t="n">
        <v>0</v>
      </c>
      <c r="Q6637" t="n">
        <v>0</v>
      </c>
      <c r="R6637" t="inlineStr"/>
      <c r="S6637" t="inlineStr"/>
      <c r="T6637" t="inlineStr"/>
      <c r="U6637" t="n">
        <v>0</v>
      </c>
      <c r="V6637" t="n">
        <v>500000000</v>
      </c>
      <c r="W6637" t="inlineStr"/>
      <c r="X6637" t="inlineStr">
        <is>
          <t>libre</t>
        </is>
      </c>
    </row>
    <row r="6638" ht="15" customHeight="1" s="1003">
      <c r="A6638" s="1019" t="inlineStr">
        <is>
          <t>Protéine</t>
        </is>
      </c>
      <c r="B6638" t="inlineStr">
        <is>
          <t>Autres IAA</t>
        </is>
      </c>
      <c r="C6638" t="inlineStr">
        <is>
          <t>kt</t>
        </is>
      </c>
      <c r="D6638" t="inlineStr">
        <is>
          <t>France</t>
        </is>
      </c>
      <c r="E6638" t="inlineStr">
        <is>
          <t>2023-24</t>
        </is>
      </c>
      <c r="F6638" t="inlineStr">
        <is>
          <t>Olive</t>
        </is>
      </c>
      <c r="G6638" t="inlineStr"/>
      <c r="H6638" t="inlineStr"/>
      <c r="I6638" t="inlineStr"/>
      <c r="J6638" t="inlineStr"/>
      <c r="K6638" t="inlineStr"/>
      <c r="L6638" t="inlineStr"/>
      <c r="M6638" t="inlineStr"/>
      <c r="N6638" t="inlineStr"/>
      <c r="O6638" t="n">
        <v>0</v>
      </c>
      <c r="P6638" t="n">
        <v>0</v>
      </c>
      <c r="Q6638" t="n">
        <v>-0</v>
      </c>
      <c r="R6638" t="inlineStr"/>
      <c r="S6638" t="inlineStr"/>
      <c r="T6638" t="inlineStr"/>
      <c r="U6638" t="n">
        <v>0</v>
      </c>
      <c r="V6638" t="n">
        <v>500000000</v>
      </c>
      <c r="W6638" t="inlineStr"/>
      <c r="X6638" t="inlineStr">
        <is>
          <t>libre</t>
        </is>
      </c>
    </row>
    <row r="6639" ht="15" customHeight="1" s="1003">
      <c r="A6639" s="1019" t="inlineStr">
        <is>
          <t>Protéine</t>
        </is>
      </c>
      <c r="B6639" t="inlineStr">
        <is>
          <t>Alimentation humaine</t>
        </is>
      </c>
      <c r="C6639" t="inlineStr">
        <is>
          <t>kt</t>
        </is>
      </c>
      <c r="D6639" t="inlineStr">
        <is>
          <t>France</t>
        </is>
      </c>
      <c r="E6639" t="inlineStr">
        <is>
          <t>2023-24</t>
        </is>
      </c>
      <c r="F6639" t="inlineStr">
        <is>
          <t>Olive</t>
        </is>
      </c>
      <c r="G6639" t="inlineStr"/>
      <c r="H6639" t="inlineStr"/>
      <c r="I6639" t="inlineStr"/>
      <c r="J6639" t="inlineStr"/>
      <c r="K6639" t="inlineStr"/>
      <c r="L6639" t="inlineStr"/>
      <c r="M6639" t="inlineStr"/>
      <c r="N6639" t="inlineStr"/>
      <c r="O6639" t="n">
        <v>0</v>
      </c>
      <c r="P6639" t="n">
        <v>0</v>
      </c>
      <c r="Q6639" t="n">
        <v>0</v>
      </c>
      <c r="R6639" t="inlineStr"/>
      <c r="S6639" t="inlineStr"/>
      <c r="T6639" t="inlineStr"/>
      <c r="U6639" t="n">
        <v>0</v>
      </c>
      <c r="V6639" t="n">
        <v>500000000</v>
      </c>
      <c r="W6639" t="inlineStr"/>
      <c r="X6639" t="inlineStr">
        <is>
          <t>libre</t>
        </is>
      </c>
    </row>
    <row r="6640" ht="15" customHeight="1" s="1003">
      <c r="A6640" s="1019" t="inlineStr">
        <is>
          <t>Protéine</t>
        </is>
      </c>
      <c r="B6640" t="inlineStr">
        <is>
          <t>Usages alimentaires</t>
        </is>
      </c>
      <c r="C6640" t="inlineStr">
        <is>
          <t>kt</t>
        </is>
      </c>
      <c r="D6640" t="inlineStr">
        <is>
          <t>France</t>
        </is>
      </c>
      <c r="E6640" t="inlineStr">
        <is>
          <t>2023-24</t>
        </is>
      </c>
      <c r="F6640" t="inlineStr">
        <is>
          <t>Olive</t>
        </is>
      </c>
      <c r="G6640" t="inlineStr"/>
      <c r="H6640" t="inlineStr"/>
      <c r="I6640" t="inlineStr"/>
      <c r="J6640" t="inlineStr"/>
      <c r="K6640" t="inlineStr"/>
      <c r="L6640" t="inlineStr"/>
      <c r="M6640" t="inlineStr"/>
      <c r="N6640" t="inlineStr"/>
      <c r="O6640" t="n">
        <v>0</v>
      </c>
      <c r="P6640" t="n">
        <v>0</v>
      </c>
      <c r="Q6640" t="n">
        <v>0</v>
      </c>
      <c r="R6640" t="inlineStr"/>
      <c r="S6640" t="inlineStr"/>
      <c r="T6640" t="inlineStr"/>
      <c r="U6640" t="n">
        <v>0</v>
      </c>
      <c r="V6640" t="n">
        <v>500000000</v>
      </c>
      <c r="W6640" t="inlineStr"/>
      <c r="X6640" t="inlineStr">
        <is>
          <t>libre</t>
        </is>
      </c>
    </row>
    <row r="6641" ht="15" customHeight="1" s="1003">
      <c r="A6641" s="1019" t="inlineStr">
        <is>
          <t>Protéine</t>
        </is>
      </c>
      <c r="B6641" t="inlineStr">
        <is>
          <t>Débouchés</t>
        </is>
      </c>
      <c r="C6641" t="inlineStr">
        <is>
          <t>kt</t>
        </is>
      </c>
      <c r="D6641" t="inlineStr">
        <is>
          <t>France</t>
        </is>
      </c>
      <c r="E6641" t="inlineStr">
        <is>
          <t>2023-24</t>
        </is>
      </c>
      <c r="F6641" t="inlineStr">
        <is>
          <t>Olive</t>
        </is>
      </c>
      <c r="G6641" t="inlineStr"/>
      <c r="H6641" t="inlineStr"/>
      <c r="I6641" t="inlineStr"/>
      <c r="J6641" t="inlineStr"/>
      <c r="K6641" t="inlineStr"/>
      <c r="L6641" t="inlineStr"/>
      <c r="M6641" t="inlineStr"/>
      <c r="N6641" t="inlineStr"/>
      <c r="O6641" t="n">
        <v>0</v>
      </c>
      <c r="P6641" t="n">
        <v>0</v>
      </c>
      <c r="Q6641" t="n">
        <v>0</v>
      </c>
      <c r="R6641" t="inlineStr"/>
      <c r="S6641" t="inlineStr"/>
      <c r="T6641" t="inlineStr"/>
      <c r="U6641" t="n">
        <v>0</v>
      </c>
      <c r="V6641" t="n">
        <v>500000000</v>
      </c>
      <c r="W6641" t="inlineStr"/>
      <c r="X6641" t="inlineStr">
        <is>
          <t>libre</t>
        </is>
      </c>
    </row>
    <row r="6642" ht="15" customHeight="1" s="1003">
      <c r="A6642" s="1019" t="inlineStr">
        <is>
          <t>Fibres, lipides et sons</t>
        </is>
      </c>
      <c r="B6642" t="inlineStr">
        <is>
          <t>Autres IAA</t>
        </is>
      </c>
      <c r="C6642" t="inlineStr">
        <is>
          <t>kt</t>
        </is>
      </c>
      <c r="D6642" t="inlineStr">
        <is>
          <t>France</t>
        </is>
      </c>
      <c r="E6642" t="inlineStr">
        <is>
          <t>2023-24</t>
        </is>
      </c>
      <c r="F6642" t="inlineStr">
        <is>
          <t>Olive</t>
        </is>
      </c>
      <c r="G6642" t="inlineStr"/>
      <c r="H6642" t="inlineStr"/>
      <c r="I6642" t="inlineStr"/>
      <c r="J6642" t="inlineStr"/>
      <c r="K6642" t="inlineStr"/>
      <c r="L6642" t="inlineStr"/>
      <c r="M6642" t="inlineStr"/>
      <c r="N6642" t="inlineStr"/>
      <c r="O6642" t="n">
        <v>0</v>
      </c>
      <c r="P6642" t="n">
        <v>0</v>
      </c>
      <c r="Q6642" t="n">
        <v>-0</v>
      </c>
      <c r="R6642" t="inlineStr"/>
      <c r="S6642" t="inlineStr"/>
      <c r="T6642" t="inlineStr"/>
      <c r="U6642" t="n">
        <v>0</v>
      </c>
      <c r="V6642" t="n">
        <v>500000000</v>
      </c>
      <c r="W6642" t="inlineStr"/>
      <c r="X6642" t="inlineStr">
        <is>
          <t>libre</t>
        </is>
      </c>
    </row>
    <row r="6643" ht="15" customHeight="1" s="1003">
      <c r="A6643" s="1019" t="inlineStr">
        <is>
          <t>Fibres, lipides et sons</t>
        </is>
      </c>
      <c r="B6643" t="inlineStr">
        <is>
          <t>Alimentation humaine</t>
        </is>
      </c>
      <c r="C6643" t="inlineStr">
        <is>
          <t>kt</t>
        </is>
      </c>
      <c r="D6643" t="inlineStr">
        <is>
          <t>France</t>
        </is>
      </c>
      <c r="E6643" t="inlineStr">
        <is>
          <t>2023-24</t>
        </is>
      </c>
      <c r="F6643" t="inlineStr">
        <is>
          <t>Olive</t>
        </is>
      </c>
      <c r="G6643" t="inlineStr"/>
      <c r="H6643" t="inlineStr"/>
      <c r="I6643" t="inlineStr"/>
      <c r="J6643" t="inlineStr"/>
      <c r="K6643" t="inlineStr"/>
      <c r="L6643" t="inlineStr"/>
      <c r="M6643" t="inlineStr"/>
      <c r="N6643" t="inlineStr"/>
      <c r="O6643" t="n">
        <v>0</v>
      </c>
      <c r="P6643" t="n">
        <v>0</v>
      </c>
      <c r="Q6643" t="n">
        <v>0</v>
      </c>
      <c r="R6643" t="inlineStr"/>
      <c r="S6643" t="inlineStr"/>
      <c r="T6643" t="inlineStr"/>
      <c r="U6643" t="n">
        <v>0</v>
      </c>
      <c r="V6643" t="n">
        <v>500000000</v>
      </c>
      <c r="W6643" t="inlineStr"/>
      <c r="X6643" t="inlineStr">
        <is>
          <t>libre</t>
        </is>
      </c>
    </row>
    <row r="6644" ht="15" customHeight="1" s="1003">
      <c r="A6644" s="1019" t="inlineStr">
        <is>
          <t>Fibres, lipides et sons</t>
        </is>
      </c>
      <c r="B6644" t="inlineStr">
        <is>
          <t>Usages alimentaires</t>
        </is>
      </c>
      <c r="C6644" t="inlineStr">
        <is>
          <t>kt</t>
        </is>
      </c>
      <c r="D6644" t="inlineStr">
        <is>
          <t>France</t>
        </is>
      </c>
      <c r="E6644" t="inlineStr">
        <is>
          <t>2023-24</t>
        </is>
      </c>
      <c r="F6644" t="inlineStr">
        <is>
          <t>Olive</t>
        </is>
      </c>
      <c r="G6644" t="inlineStr"/>
      <c r="H6644" t="inlineStr"/>
      <c r="I6644" t="inlineStr"/>
      <c r="J6644" t="inlineStr"/>
      <c r="K6644" t="inlineStr"/>
      <c r="L6644" t="inlineStr"/>
      <c r="M6644" t="inlineStr"/>
      <c r="N6644" t="inlineStr"/>
      <c r="O6644" t="n">
        <v>0</v>
      </c>
      <c r="P6644" t="n">
        <v>0</v>
      </c>
      <c r="Q6644" t="n">
        <v>0</v>
      </c>
      <c r="R6644" t="inlineStr"/>
      <c r="S6644" t="inlineStr"/>
      <c r="T6644" t="inlineStr"/>
      <c r="U6644" t="n">
        <v>0</v>
      </c>
      <c r="V6644" t="n">
        <v>500000000</v>
      </c>
      <c r="W6644" t="inlineStr"/>
      <c r="X6644" t="inlineStr">
        <is>
          <t>libre</t>
        </is>
      </c>
    </row>
    <row r="6645" ht="15" customHeight="1" s="1003">
      <c r="A6645" s="1019" t="inlineStr">
        <is>
          <t>Fibres, lipides et sons</t>
        </is>
      </c>
      <c r="B6645" t="inlineStr">
        <is>
          <t>Débouchés</t>
        </is>
      </c>
      <c r="C6645" t="inlineStr">
        <is>
          <t>kt</t>
        </is>
      </c>
      <c r="D6645" t="inlineStr">
        <is>
          <t>France</t>
        </is>
      </c>
      <c r="E6645" t="inlineStr">
        <is>
          <t>2023-24</t>
        </is>
      </c>
      <c r="F6645" t="inlineStr">
        <is>
          <t>Olive</t>
        </is>
      </c>
      <c r="G6645" t="inlineStr"/>
      <c r="H6645" t="inlineStr"/>
      <c r="I6645" t="inlineStr"/>
      <c r="J6645" t="inlineStr"/>
      <c r="K6645" t="inlineStr"/>
      <c r="L6645" t="inlineStr"/>
      <c r="M6645" t="inlineStr"/>
      <c r="N6645" t="inlineStr"/>
      <c r="O6645" t="n">
        <v>0</v>
      </c>
      <c r="P6645" t="n">
        <v>0</v>
      </c>
      <c r="Q6645" t="n">
        <v>0</v>
      </c>
      <c r="R6645" t="inlineStr"/>
      <c r="S6645" t="inlineStr"/>
      <c r="T6645" t="inlineStr"/>
      <c r="U6645" t="n">
        <v>0</v>
      </c>
      <c r="V6645" t="n">
        <v>500000000</v>
      </c>
      <c r="W6645" t="inlineStr"/>
      <c r="X6645" t="inlineStr">
        <is>
          <t>libre</t>
        </is>
      </c>
    </row>
    <row r="6646" ht="15" customHeight="1" s="1003">
      <c r="A6646" s="1019" t="inlineStr">
        <is>
          <t>Farine</t>
        </is>
      </c>
      <c r="B6646" t="inlineStr">
        <is>
          <t>Autres IAA</t>
        </is>
      </c>
      <c r="C6646" t="inlineStr">
        <is>
          <t>kt</t>
        </is>
      </c>
      <c r="D6646" t="inlineStr">
        <is>
          <t>France</t>
        </is>
      </c>
      <c r="E6646" t="inlineStr">
        <is>
          <t>2023-24</t>
        </is>
      </c>
      <c r="F6646" t="inlineStr">
        <is>
          <t>Olive</t>
        </is>
      </c>
      <c r="G6646" t="inlineStr"/>
      <c r="H6646" t="inlineStr"/>
      <c r="I6646" t="inlineStr"/>
      <c r="J6646" t="inlineStr"/>
      <c r="K6646" t="inlineStr"/>
      <c r="L6646" t="inlineStr"/>
      <c r="M6646" t="inlineStr"/>
      <c r="N6646" t="inlineStr"/>
      <c r="O6646" t="n">
        <v>0</v>
      </c>
      <c r="P6646" t="n">
        <v>0</v>
      </c>
      <c r="Q6646" t="n">
        <v>-0</v>
      </c>
      <c r="R6646" t="inlineStr"/>
      <c r="S6646" t="inlineStr"/>
      <c r="T6646" t="inlineStr"/>
      <c r="U6646" t="n">
        <v>0</v>
      </c>
      <c r="V6646" t="n">
        <v>500000000</v>
      </c>
      <c r="W6646" t="inlineStr"/>
      <c r="X6646" t="inlineStr">
        <is>
          <t>libre</t>
        </is>
      </c>
    </row>
    <row r="6647" ht="15" customHeight="1" s="1003">
      <c r="A6647" s="1019" t="inlineStr">
        <is>
          <t>Farine</t>
        </is>
      </c>
      <c r="B6647" t="inlineStr">
        <is>
          <t>Alimentation humaine</t>
        </is>
      </c>
      <c r="C6647" t="inlineStr">
        <is>
          <t>kt</t>
        </is>
      </c>
      <c r="D6647" t="inlineStr">
        <is>
          <t>France</t>
        </is>
      </c>
      <c r="E6647" t="inlineStr">
        <is>
          <t>2023-24</t>
        </is>
      </c>
      <c r="F6647" t="inlineStr">
        <is>
          <t>Olive</t>
        </is>
      </c>
      <c r="G6647" t="inlineStr"/>
      <c r="H6647" t="inlineStr"/>
      <c r="I6647" t="inlineStr"/>
      <c r="J6647" t="inlineStr"/>
      <c r="K6647" t="inlineStr"/>
      <c r="L6647" t="inlineStr"/>
      <c r="M6647" t="inlineStr"/>
      <c r="N6647" t="inlineStr"/>
      <c r="O6647" t="n">
        <v>0</v>
      </c>
      <c r="P6647" t="n">
        <v>0</v>
      </c>
      <c r="Q6647" t="n">
        <v>0</v>
      </c>
      <c r="R6647" t="inlineStr"/>
      <c r="S6647" t="inlineStr"/>
      <c r="T6647" t="inlineStr"/>
      <c r="U6647" t="n">
        <v>0</v>
      </c>
      <c r="V6647" t="n">
        <v>500000000</v>
      </c>
      <c r="W6647" t="inlineStr"/>
      <c r="X6647" t="inlineStr">
        <is>
          <t>libre</t>
        </is>
      </c>
    </row>
    <row r="6648" ht="15" customHeight="1" s="1003">
      <c r="A6648" s="1019" t="inlineStr">
        <is>
          <t>Farine</t>
        </is>
      </c>
      <c r="B6648" t="inlineStr">
        <is>
          <t>Usages alimentaires</t>
        </is>
      </c>
      <c r="C6648" t="inlineStr">
        <is>
          <t>kt</t>
        </is>
      </c>
      <c r="D6648" t="inlineStr">
        <is>
          <t>France</t>
        </is>
      </c>
      <c r="E6648" t="inlineStr">
        <is>
          <t>2023-24</t>
        </is>
      </c>
      <c r="F6648" t="inlineStr">
        <is>
          <t>Olive</t>
        </is>
      </c>
      <c r="G6648" t="inlineStr"/>
      <c r="H6648" t="inlineStr"/>
      <c r="I6648" t="inlineStr"/>
      <c r="J6648" t="inlineStr"/>
      <c r="K6648" t="inlineStr"/>
      <c r="L6648" t="inlineStr"/>
      <c r="M6648" t="inlineStr"/>
      <c r="N6648" t="inlineStr"/>
      <c r="O6648" t="n">
        <v>0</v>
      </c>
      <c r="P6648" t="n">
        <v>0</v>
      </c>
      <c r="Q6648" t="n">
        <v>0</v>
      </c>
      <c r="R6648" t="inlineStr"/>
      <c r="S6648" t="inlineStr"/>
      <c r="T6648" t="inlineStr"/>
      <c r="U6648" t="n">
        <v>0</v>
      </c>
      <c r="V6648" t="n">
        <v>500000000</v>
      </c>
      <c r="W6648" t="inlineStr"/>
      <c r="X6648" t="inlineStr">
        <is>
          <t>libre</t>
        </is>
      </c>
    </row>
    <row r="6649" ht="15" customHeight="1" s="1003">
      <c r="A6649" s="1019" t="inlineStr">
        <is>
          <t>Farine</t>
        </is>
      </c>
      <c r="B6649" t="inlineStr">
        <is>
          <t>Débouchés</t>
        </is>
      </c>
      <c r="C6649" t="inlineStr">
        <is>
          <t>kt</t>
        </is>
      </c>
      <c r="D6649" t="inlineStr">
        <is>
          <t>France</t>
        </is>
      </c>
      <c r="E6649" t="inlineStr">
        <is>
          <t>2023-24</t>
        </is>
      </c>
      <c r="F6649" t="inlineStr">
        <is>
          <t>Olive</t>
        </is>
      </c>
      <c r="G6649" t="inlineStr"/>
      <c r="H6649" t="inlineStr"/>
      <c r="I6649" t="inlineStr"/>
      <c r="J6649" t="inlineStr"/>
      <c r="K6649" t="inlineStr"/>
      <c r="L6649" t="inlineStr"/>
      <c r="M6649" t="inlineStr"/>
      <c r="N6649" t="inlineStr"/>
      <c r="O6649" t="n">
        <v>0</v>
      </c>
      <c r="P6649" t="n">
        <v>0</v>
      </c>
      <c r="Q6649" t="n">
        <v>0</v>
      </c>
      <c r="R6649" t="inlineStr"/>
      <c r="S6649" t="inlineStr"/>
      <c r="T6649" t="inlineStr"/>
      <c r="U6649" t="n">
        <v>0</v>
      </c>
      <c r="V6649" t="n">
        <v>500000000</v>
      </c>
      <c r="W6649" t="inlineStr"/>
      <c r="X6649" t="inlineStr">
        <is>
          <t>libre</t>
        </is>
      </c>
    </row>
    <row r="6650" ht="15" customHeight="1" s="1003">
      <c r="A6650" s="1019" t="inlineStr">
        <is>
          <t>Sons</t>
        </is>
      </c>
      <c r="B6650" t="inlineStr">
        <is>
          <t>Alimentation animale</t>
        </is>
      </c>
      <c r="C6650" t="inlineStr">
        <is>
          <t>kt</t>
        </is>
      </c>
      <c r="D6650" t="inlineStr">
        <is>
          <t>France</t>
        </is>
      </c>
      <c r="E6650" t="inlineStr">
        <is>
          <t>2023-24</t>
        </is>
      </c>
      <c r="F6650" t="inlineStr">
        <is>
          <t>Olive</t>
        </is>
      </c>
      <c r="G6650" t="inlineStr"/>
      <c r="H6650" t="inlineStr"/>
      <c r="I6650" t="inlineStr"/>
      <c r="J6650" t="inlineStr"/>
      <c r="K6650" t="inlineStr"/>
      <c r="L6650" t="inlineStr"/>
      <c r="M6650" t="inlineStr"/>
      <c r="N6650" t="inlineStr"/>
      <c r="O6650" t="n">
        <v>0</v>
      </c>
      <c r="P6650" t="n">
        <v>0</v>
      </c>
      <c r="Q6650" t="n">
        <v>0</v>
      </c>
      <c r="R6650" t="inlineStr"/>
      <c r="S6650" t="inlineStr"/>
      <c r="T6650" t="inlineStr"/>
      <c r="U6650" t="n">
        <v>0</v>
      </c>
      <c r="V6650" t="n">
        <v>500000000</v>
      </c>
      <c r="W6650" t="inlineStr"/>
      <c r="X6650" t="inlineStr">
        <is>
          <t>libre</t>
        </is>
      </c>
    </row>
    <row r="6651" ht="15" customHeight="1" s="1003">
      <c r="A6651" s="1019" t="inlineStr">
        <is>
          <t>Sons</t>
        </is>
      </c>
      <c r="B6651" t="inlineStr">
        <is>
          <t>Usages alimentaires</t>
        </is>
      </c>
      <c r="C6651" t="inlineStr">
        <is>
          <t>kt</t>
        </is>
      </c>
      <c r="D6651" t="inlineStr">
        <is>
          <t>France</t>
        </is>
      </c>
      <c r="E6651" t="inlineStr">
        <is>
          <t>2023-24</t>
        </is>
      </c>
      <c r="F6651" t="inlineStr">
        <is>
          <t>Olive</t>
        </is>
      </c>
      <c r="G6651" t="inlineStr"/>
      <c r="H6651" t="inlineStr"/>
      <c r="I6651" t="inlineStr"/>
      <c r="J6651" t="inlineStr"/>
      <c r="K6651" t="inlineStr"/>
      <c r="L6651" t="inlineStr"/>
      <c r="M6651" t="inlineStr"/>
      <c r="N6651" t="inlineStr"/>
      <c r="O6651" t="n">
        <v>0</v>
      </c>
      <c r="P6651" t="n">
        <v>0</v>
      </c>
      <c r="Q6651" t="n">
        <v>0</v>
      </c>
      <c r="R6651" t="inlineStr"/>
      <c r="S6651" t="inlineStr"/>
      <c r="T6651" t="inlineStr"/>
      <c r="U6651" t="n">
        <v>0</v>
      </c>
      <c r="V6651" t="n">
        <v>500000000</v>
      </c>
      <c r="W6651" t="inlineStr"/>
      <c r="X6651" t="inlineStr">
        <is>
          <t>libre</t>
        </is>
      </c>
    </row>
    <row r="6652" ht="15" customHeight="1" s="1003">
      <c r="A6652" s="1019" t="inlineStr">
        <is>
          <t>Sons</t>
        </is>
      </c>
      <c r="B6652" t="inlineStr">
        <is>
          <t>Débouchés</t>
        </is>
      </c>
      <c r="C6652" t="inlineStr">
        <is>
          <t>kt</t>
        </is>
      </c>
      <c r="D6652" t="inlineStr">
        <is>
          <t>France</t>
        </is>
      </c>
      <c r="E6652" t="inlineStr">
        <is>
          <t>2023-24</t>
        </is>
      </c>
      <c r="F6652" t="inlineStr">
        <is>
          <t>Olive</t>
        </is>
      </c>
      <c r="G6652" t="inlineStr"/>
      <c r="H6652" t="inlineStr"/>
      <c r="I6652" t="inlineStr"/>
      <c r="J6652" t="inlineStr"/>
      <c r="K6652" t="inlineStr"/>
      <c r="L6652" t="inlineStr"/>
      <c r="M6652" t="inlineStr"/>
      <c r="N6652" t="inlineStr"/>
      <c r="O6652" t="n">
        <v>0</v>
      </c>
      <c r="P6652" t="n">
        <v>0</v>
      </c>
      <c r="Q6652" t="n">
        <v>0</v>
      </c>
      <c r="R6652" t="inlineStr"/>
      <c r="S6652" t="inlineStr"/>
      <c r="T6652" t="inlineStr"/>
      <c r="U6652" t="n">
        <v>0</v>
      </c>
      <c r="V6652" t="n">
        <v>500000000</v>
      </c>
      <c r="W6652" t="inlineStr"/>
      <c r="X6652" t="inlineStr">
        <is>
          <t>libre</t>
        </is>
      </c>
    </row>
    <row r="6653" ht="15" customHeight="1" s="1003">
      <c r="A6653" s="1019" t="inlineStr">
        <is>
          <t>Sons</t>
        </is>
      </c>
      <c r="B6653" t="inlineStr">
        <is>
          <t>FAB</t>
        </is>
      </c>
      <c r="C6653" t="inlineStr">
        <is>
          <t>kt</t>
        </is>
      </c>
      <c r="D6653" t="inlineStr">
        <is>
          <t>France</t>
        </is>
      </c>
      <c r="E6653" t="inlineStr">
        <is>
          <t>2023-24</t>
        </is>
      </c>
      <c r="F6653" t="inlineStr">
        <is>
          <t>Olive</t>
        </is>
      </c>
      <c r="G6653" t="inlineStr"/>
      <c r="H6653" t="inlineStr"/>
      <c r="I6653" t="inlineStr"/>
      <c r="J6653" t="inlineStr"/>
      <c r="K6653" t="inlineStr"/>
      <c r="L6653" t="inlineStr"/>
      <c r="M6653" t="inlineStr"/>
      <c r="N6653" t="inlineStr"/>
      <c r="O6653" t="n">
        <v>0</v>
      </c>
      <c r="P6653" t="n">
        <v>0</v>
      </c>
      <c r="Q6653" t="n">
        <v>-0</v>
      </c>
      <c r="R6653" t="inlineStr"/>
      <c r="S6653" t="inlineStr"/>
      <c r="T6653" t="inlineStr"/>
      <c r="U6653" t="n">
        <v>0</v>
      </c>
      <c r="V6653" t="n">
        <v>500000000</v>
      </c>
      <c r="W6653" t="inlineStr"/>
      <c r="X6653" t="inlineStr">
        <is>
          <t>libre</t>
        </is>
      </c>
    </row>
    <row r="6654" ht="15" customHeight="1" s="1003">
      <c r="A6654" s="1019" t="inlineStr">
        <is>
          <t>Sons</t>
        </is>
      </c>
      <c r="B6654" t="inlineStr">
        <is>
          <t>FAF</t>
        </is>
      </c>
      <c r="C6654" t="inlineStr">
        <is>
          <t>kt</t>
        </is>
      </c>
      <c r="D6654" t="inlineStr">
        <is>
          <t>France</t>
        </is>
      </c>
      <c r="E6654" t="inlineStr">
        <is>
          <t>2023-24</t>
        </is>
      </c>
      <c r="F6654" t="inlineStr">
        <is>
          <t>Olive</t>
        </is>
      </c>
      <c r="G6654" t="inlineStr"/>
      <c r="H6654" t="inlineStr"/>
      <c r="I6654" t="inlineStr"/>
      <c r="J6654" t="inlineStr"/>
      <c r="K6654" t="inlineStr"/>
      <c r="L6654" t="inlineStr"/>
      <c r="M6654" t="inlineStr"/>
      <c r="N6654" t="inlineStr"/>
      <c r="O6654" t="n">
        <v>0</v>
      </c>
      <c r="P6654" t="n">
        <v>0</v>
      </c>
      <c r="Q6654" t="n">
        <v>-0</v>
      </c>
      <c r="R6654" t="inlineStr"/>
      <c r="S6654" t="inlineStr"/>
      <c r="T6654" t="inlineStr"/>
      <c r="U6654" t="n">
        <v>0</v>
      </c>
      <c r="V6654" t="n">
        <v>500000000</v>
      </c>
      <c r="W6654" t="inlineStr"/>
      <c r="X6654" t="inlineStr">
        <is>
          <t>libre</t>
        </is>
      </c>
    </row>
    <row r="6655" ht="15" customHeight="1" s="1003">
      <c r="A6655" s="1019" t="inlineStr">
        <is>
          <t>Sons</t>
        </is>
      </c>
      <c r="B6655" t="inlineStr">
        <is>
          <t>Direct élevage</t>
        </is>
      </c>
      <c r="C6655" t="inlineStr">
        <is>
          <t>kt</t>
        </is>
      </c>
      <c r="D6655" t="inlineStr">
        <is>
          <t>France</t>
        </is>
      </c>
      <c r="E6655" t="inlineStr">
        <is>
          <t>2023-24</t>
        </is>
      </c>
      <c r="F6655" t="inlineStr">
        <is>
          <t>Olive</t>
        </is>
      </c>
      <c r="G6655" t="inlineStr"/>
      <c r="H6655" t="inlineStr"/>
      <c r="I6655" t="inlineStr"/>
      <c r="J6655" t="inlineStr"/>
      <c r="K6655" t="inlineStr"/>
      <c r="L6655" t="inlineStr"/>
      <c r="M6655" t="inlineStr"/>
      <c r="N6655" t="inlineStr"/>
      <c r="O6655" t="n">
        <v>0</v>
      </c>
      <c r="P6655" t="n">
        <v>0</v>
      </c>
      <c r="Q6655" t="n">
        <v>-0</v>
      </c>
      <c r="R6655" t="inlineStr"/>
      <c r="S6655" t="inlineStr"/>
      <c r="T6655" t="inlineStr"/>
      <c r="U6655" t="n">
        <v>0</v>
      </c>
      <c r="V6655" t="n">
        <v>500000000</v>
      </c>
      <c r="W6655" t="inlineStr"/>
      <c r="X6655" t="inlineStr">
        <is>
          <t>libre</t>
        </is>
      </c>
    </row>
    <row r="6656" ht="15" customHeight="1" s="1003">
      <c r="A6656" s="1019" t="inlineStr">
        <is>
          <t>Sons</t>
        </is>
      </c>
      <c r="B6656" t="inlineStr">
        <is>
          <t>Petfood</t>
        </is>
      </c>
      <c r="C6656" t="inlineStr">
        <is>
          <t>kt</t>
        </is>
      </c>
      <c r="D6656" t="inlineStr">
        <is>
          <t>France</t>
        </is>
      </c>
      <c r="E6656" t="inlineStr">
        <is>
          <t>2023-24</t>
        </is>
      </c>
      <c r="F6656" t="inlineStr">
        <is>
          <t>Olive</t>
        </is>
      </c>
      <c r="G6656" t="inlineStr"/>
      <c r="H6656" t="inlineStr"/>
      <c r="I6656" t="inlineStr"/>
      <c r="J6656" t="inlineStr"/>
      <c r="K6656" t="inlineStr"/>
      <c r="L6656" t="inlineStr"/>
      <c r="M6656" t="inlineStr"/>
      <c r="N6656" t="inlineStr"/>
      <c r="O6656" t="n">
        <v>0</v>
      </c>
      <c r="P6656" t="n">
        <v>0</v>
      </c>
      <c r="Q6656" t="n">
        <v>-0</v>
      </c>
      <c r="R6656" t="inlineStr"/>
      <c r="S6656" t="inlineStr"/>
      <c r="T6656" t="inlineStr"/>
      <c r="U6656" t="n">
        <v>0</v>
      </c>
      <c r="V6656" t="n">
        <v>500000000</v>
      </c>
      <c r="W6656" t="inlineStr"/>
      <c r="X6656" t="inlineStr">
        <is>
          <t>libre</t>
        </is>
      </c>
    </row>
    <row r="6657" ht="15" customHeight="1" s="1003">
      <c r="A6657" s="1019" t="inlineStr">
        <is>
          <t>Sons</t>
        </is>
      </c>
      <c r="B6657" t="inlineStr">
        <is>
          <t>Alimentation animale rente</t>
        </is>
      </c>
      <c r="C6657" t="inlineStr">
        <is>
          <t>kt</t>
        </is>
      </c>
      <c r="D6657" t="inlineStr">
        <is>
          <t>France</t>
        </is>
      </c>
      <c r="E6657" t="inlineStr">
        <is>
          <t>2023-24</t>
        </is>
      </c>
      <c r="F6657" t="inlineStr">
        <is>
          <t>Olive</t>
        </is>
      </c>
      <c r="G6657" t="inlineStr"/>
      <c r="H6657" t="inlineStr"/>
      <c r="I6657" t="inlineStr"/>
      <c r="J6657" t="inlineStr"/>
      <c r="K6657" t="inlineStr"/>
      <c r="L6657" t="inlineStr"/>
      <c r="M6657" t="inlineStr"/>
      <c r="N6657" t="inlineStr"/>
      <c r="O6657" t="n">
        <v>0</v>
      </c>
      <c r="P6657" t="n">
        <v>0</v>
      </c>
      <c r="Q6657" t="n">
        <v>0</v>
      </c>
      <c r="R6657" t="inlineStr"/>
      <c r="S6657" t="inlineStr"/>
      <c r="T6657" t="inlineStr"/>
      <c r="U6657" t="n">
        <v>0</v>
      </c>
      <c r="V6657" t="n">
        <v>500000000</v>
      </c>
      <c r="W6657" t="inlineStr"/>
      <c r="X6657" t="inlineStr">
        <is>
          <t>libre</t>
        </is>
      </c>
    </row>
    <row r="6658" ht="15" customHeight="1" s="1003">
      <c r="A6658" s="1019" t="inlineStr">
        <is>
          <t>Sons</t>
        </is>
      </c>
      <c r="B6658" t="inlineStr">
        <is>
          <t>Hors FAB</t>
        </is>
      </c>
      <c r="C6658" t="inlineStr">
        <is>
          <t>kt</t>
        </is>
      </c>
      <c r="D6658" t="inlineStr">
        <is>
          <t>France</t>
        </is>
      </c>
      <c r="E6658" t="inlineStr">
        <is>
          <t>2023-24</t>
        </is>
      </c>
      <c r="F6658" t="inlineStr">
        <is>
          <t>Olive</t>
        </is>
      </c>
      <c r="G6658" t="inlineStr"/>
      <c r="H6658" t="inlineStr"/>
      <c r="I6658" t="inlineStr"/>
      <c r="J6658" t="inlineStr"/>
      <c r="K6658" t="inlineStr"/>
      <c r="L6658" t="inlineStr"/>
      <c r="M6658" t="inlineStr"/>
      <c r="N6658" t="inlineStr"/>
      <c r="O6658" t="n">
        <v>0</v>
      </c>
      <c r="P6658" t="n">
        <v>0</v>
      </c>
      <c r="Q6658" t="n">
        <v>0</v>
      </c>
      <c r="R6658" t="inlineStr"/>
      <c r="S6658" t="inlineStr"/>
      <c r="T6658" t="inlineStr"/>
      <c r="U6658" t="n">
        <v>0</v>
      </c>
      <c r="V6658" t="n">
        <v>500000000</v>
      </c>
      <c r="W6658" t="inlineStr"/>
      <c r="X6658" t="inlineStr">
        <is>
          <t>libre</t>
        </is>
      </c>
    </row>
    <row r="6659" ht="15" customHeight="1" s="1003">
      <c r="A6659" s="1019" t="inlineStr">
        <is>
          <t>MPV</t>
        </is>
      </c>
      <c r="B6659" t="inlineStr">
        <is>
          <t>Autres IAA</t>
        </is>
      </c>
      <c r="C6659" t="inlineStr">
        <is>
          <t>kt</t>
        </is>
      </c>
      <c r="D6659" t="inlineStr">
        <is>
          <t>France</t>
        </is>
      </c>
      <c r="E6659" t="inlineStr">
        <is>
          <t>2023-24</t>
        </is>
      </c>
      <c r="F6659" t="inlineStr">
        <is>
          <t>Olive</t>
        </is>
      </c>
      <c r="G6659" t="inlineStr"/>
      <c r="H6659" t="inlineStr"/>
      <c r="I6659" t="inlineStr"/>
      <c r="J6659" t="inlineStr"/>
      <c r="K6659" t="inlineStr"/>
      <c r="L6659" t="inlineStr"/>
      <c r="M6659" t="inlineStr"/>
      <c r="N6659" t="inlineStr"/>
      <c r="O6659" t="n">
        <v>0</v>
      </c>
      <c r="P6659" t="n">
        <v>0</v>
      </c>
      <c r="Q6659" t="n">
        <v>-0</v>
      </c>
      <c r="R6659" t="inlineStr"/>
      <c r="S6659" t="inlineStr"/>
      <c r="T6659" t="inlineStr"/>
      <c r="U6659" t="n">
        <v>0</v>
      </c>
      <c r="V6659" t="n">
        <v>500000000</v>
      </c>
      <c r="W6659" t="inlineStr"/>
      <c r="X6659" t="inlineStr">
        <is>
          <t>libre</t>
        </is>
      </c>
    </row>
    <row r="6660" ht="15" customHeight="1" s="1003">
      <c r="A6660" s="1019" t="inlineStr">
        <is>
          <t>MPV</t>
        </is>
      </c>
      <c r="B6660" t="inlineStr">
        <is>
          <t>Alimentation humaine</t>
        </is>
      </c>
      <c r="C6660" t="inlineStr">
        <is>
          <t>kt</t>
        </is>
      </c>
      <c r="D6660" t="inlineStr">
        <is>
          <t>France</t>
        </is>
      </c>
      <c r="E6660" t="inlineStr">
        <is>
          <t>2023-24</t>
        </is>
      </c>
      <c r="F6660" t="inlineStr">
        <is>
          <t>Olive</t>
        </is>
      </c>
      <c r="G6660" t="inlineStr"/>
      <c r="H6660" t="inlineStr"/>
      <c r="I6660" t="inlineStr"/>
      <c r="J6660" t="inlineStr"/>
      <c r="K6660" t="inlineStr"/>
      <c r="L6660" t="inlineStr"/>
      <c r="M6660" t="inlineStr"/>
      <c r="N6660" t="inlineStr"/>
      <c r="O6660" t="n">
        <v>0</v>
      </c>
      <c r="P6660" t="n">
        <v>0</v>
      </c>
      <c r="Q6660" t="n">
        <v>0</v>
      </c>
      <c r="R6660" t="inlineStr"/>
      <c r="S6660" t="inlineStr"/>
      <c r="T6660" t="inlineStr"/>
      <c r="U6660" t="n">
        <v>0</v>
      </c>
      <c r="V6660" t="n">
        <v>500000000</v>
      </c>
      <c r="W6660" t="inlineStr"/>
      <c r="X6660" t="inlineStr">
        <is>
          <t>libre</t>
        </is>
      </c>
    </row>
    <row r="6661" ht="15" customHeight="1" s="1003">
      <c r="A6661" s="1019" t="inlineStr">
        <is>
          <t>MPV</t>
        </is>
      </c>
      <c r="B6661" t="inlineStr">
        <is>
          <t>Usages alimentaires</t>
        </is>
      </c>
      <c r="C6661" t="inlineStr">
        <is>
          <t>kt</t>
        </is>
      </c>
      <c r="D6661" t="inlineStr">
        <is>
          <t>France</t>
        </is>
      </c>
      <c r="E6661" t="inlineStr">
        <is>
          <t>2023-24</t>
        </is>
      </c>
      <c r="F6661" t="inlineStr">
        <is>
          <t>Olive</t>
        </is>
      </c>
      <c r="G6661" t="inlineStr"/>
      <c r="H6661" t="inlineStr"/>
      <c r="I6661" t="inlineStr"/>
      <c r="J6661" t="inlineStr"/>
      <c r="K6661" t="inlineStr"/>
      <c r="L6661" t="inlineStr"/>
      <c r="M6661" t="inlineStr"/>
      <c r="N6661" t="inlineStr"/>
      <c r="O6661" t="n">
        <v>0</v>
      </c>
      <c r="P6661" t="n">
        <v>0</v>
      </c>
      <c r="Q6661" t="n">
        <v>0</v>
      </c>
      <c r="R6661" t="inlineStr"/>
      <c r="S6661" t="inlineStr"/>
      <c r="T6661" t="inlineStr"/>
      <c r="U6661" t="n">
        <v>0</v>
      </c>
      <c r="V6661" t="n">
        <v>500000000</v>
      </c>
      <c r="W6661" t="inlineStr"/>
      <c r="X6661" t="inlineStr">
        <is>
          <t>libre</t>
        </is>
      </c>
    </row>
    <row r="6662" ht="15" customHeight="1" s="1003">
      <c r="A6662" s="1019" t="inlineStr">
        <is>
          <t>MPV</t>
        </is>
      </c>
      <c r="B6662" t="inlineStr">
        <is>
          <t>Débouchés</t>
        </is>
      </c>
      <c r="C6662" t="inlineStr">
        <is>
          <t>kt</t>
        </is>
      </c>
      <c r="D6662" t="inlineStr">
        <is>
          <t>France</t>
        </is>
      </c>
      <c r="E6662" t="inlineStr">
        <is>
          <t>2023-24</t>
        </is>
      </c>
      <c r="F6662" t="inlineStr">
        <is>
          <t>Olive</t>
        </is>
      </c>
      <c r="G6662" t="inlineStr"/>
      <c r="H6662" t="inlineStr"/>
      <c r="I6662" t="inlineStr"/>
      <c r="J6662" t="inlineStr"/>
      <c r="K6662" t="inlineStr"/>
      <c r="L6662" t="inlineStr"/>
      <c r="M6662" t="inlineStr"/>
      <c r="N6662" t="inlineStr"/>
      <c r="O6662" t="n">
        <v>0</v>
      </c>
      <c r="P6662" t="n">
        <v>0</v>
      </c>
      <c r="Q6662" t="n">
        <v>0</v>
      </c>
      <c r="R6662" t="inlineStr"/>
      <c r="S6662" t="inlineStr"/>
      <c r="T6662" t="inlineStr"/>
      <c r="U6662" t="n">
        <v>0</v>
      </c>
      <c r="V6662" t="n">
        <v>500000000</v>
      </c>
      <c r="W6662" t="inlineStr"/>
      <c r="X6662" t="inlineStr">
        <is>
          <t>libre</t>
        </is>
      </c>
    </row>
    <row r="6663" ht="15" customHeight="1" s="1003">
      <c r="A6663" s="1019" t="inlineStr">
        <is>
          <t>Amidon, fibres, lipides et sons</t>
        </is>
      </c>
      <c r="B6663" t="inlineStr">
        <is>
          <t>Autres IAA</t>
        </is>
      </c>
      <c r="C6663" t="inlineStr">
        <is>
          <t>kt</t>
        </is>
      </c>
      <c r="D6663" t="inlineStr">
        <is>
          <t>France</t>
        </is>
      </c>
      <c r="E6663" t="inlineStr">
        <is>
          <t>2023-24</t>
        </is>
      </c>
      <c r="F6663" t="inlineStr">
        <is>
          <t>Olive</t>
        </is>
      </c>
      <c r="G6663" t="inlineStr"/>
      <c r="H6663" t="inlineStr"/>
      <c r="I6663" t="inlineStr"/>
      <c r="J6663" t="inlineStr"/>
      <c r="K6663" t="inlineStr"/>
      <c r="L6663" t="inlineStr"/>
      <c r="M6663" t="inlineStr"/>
      <c r="N6663" t="inlineStr"/>
      <c r="O6663" t="n">
        <v>0</v>
      </c>
      <c r="P6663" t="n">
        <v>0</v>
      </c>
      <c r="Q6663" t="n">
        <v>-0</v>
      </c>
      <c r="R6663" t="inlineStr"/>
      <c r="S6663" t="inlineStr"/>
      <c r="T6663" t="inlineStr"/>
      <c r="U6663" t="n">
        <v>0</v>
      </c>
      <c r="V6663" t="n">
        <v>500000000</v>
      </c>
      <c r="W6663" t="inlineStr"/>
      <c r="X6663" t="inlineStr">
        <is>
          <t>libre</t>
        </is>
      </c>
    </row>
    <row r="6664" ht="15" customHeight="1" s="1003">
      <c r="A6664" s="1019" t="inlineStr">
        <is>
          <t>Amidon, fibres, lipides et sons</t>
        </is>
      </c>
      <c r="B6664" t="inlineStr">
        <is>
          <t>Alimentation humaine</t>
        </is>
      </c>
      <c r="C6664" t="inlineStr">
        <is>
          <t>kt</t>
        </is>
      </c>
      <c r="D6664" t="inlineStr">
        <is>
          <t>France</t>
        </is>
      </c>
      <c r="E6664" t="inlineStr">
        <is>
          <t>2023-24</t>
        </is>
      </c>
      <c r="F6664" t="inlineStr">
        <is>
          <t>Olive</t>
        </is>
      </c>
      <c r="G6664" t="inlineStr"/>
      <c r="H6664" t="inlineStr"/>
      <c r="I6664" t="inlineStr"/>
      <c r="J6664" t="inlineStr"/>
      <c r="K6664" t="inlineStr"/>
      <c r="L6664" t="inlineStr"/>
      <c r="M6664" t="inlineStr"/>
      <c r="N6664" t="inlineStr"/>
      <c r="O6664" t="n">
        <v>0</v>
      </c>
      <c r="P6664" t="n">
        <v>0</v>
      </c>
      <c r="Q6664" t="n">
        <v>0</v>
      </c>
      <c r="R6664" t="inlineStr"/>
      <c r="S6664" t="inlineStr"/>
      <c r="T6664" t="inlineStr"/>
      <c r="U6664" t="n">
        <v>0</v>
      </c>
      <c r="V6664" t="n">
        <v>500000000</v>
      </c>
      <c r="W6664" t="inlineStr"/>
      <c r="X6664" t="inlineStr">
        <is>
          <t>libre</t>
        </is>
      </c>
    </row>
    <row r="6665" ht="15" customHeight="1" s="1003">
      <c r="A6665" s="1019" t="inlineStr">
        <is>
          <t>Amidon, fibres, lipides et sons</t>
        </is>
      </c>
      <c r="B6665" t="inlineStr">
        <is>
          <t>Usages alimentaires</t>
        </is>
      </c>
      <c r="C6665" t="inlineStr">
        <is>
          <t>kt</t>
        </is>
      </c>
      <c r="D6665" t="inlineStr">
        <is>
          <t>France</t>
        </is>
      </c>
      <c r="E6665" t="inlineStr">
        <is>
          <t>2023-24</t>
        </is>
      </c>
      <c r="F6665" t="inlineStr">
        <is>
          <t>Olive</t>
        </is>
      </c>
      <c r="G6665" t="inlineStr"/>
      <c r="H6665" t="inlineStr"/>
      <c r="I6665" t="inlineStr"/>
      <c r="J6665" t="inlineStr"/>
      <c r="K6665" t="inlineStr"/>
      <c r="L6665" t="inlineStr"/>
      <c r="M6665" t="inlineStr"/>
      <c r="N6665" t="inlineStr"/>
      <c r="O6665" t="n">
        <v>0</v>
      </c>
      <c r="P6665" t="n">
        <v>0</v>
      </c>
      <c r="Q6665" t="n">
        <v>0</v>
      </c>
      <c r="R6665" t="inlineStr"/>
      <c r="S6665" t="inlineStr"/>
      <c r="T6665" t="inlineStr"/>
      <c r="U6665" t="n">
        <v>0</v>
      </c>
      <c r="V6665" t="n">
        <v>500000000</v>
      </c>
      <c r="W6665" t="inlineStr"/>
      <c r="X6665" t="inlineStr">
        <is>
          <t>libre</t>
        </is>
      </c>
    </row>
    <row r="6666" ht="15" customHeight="1" s="1003">
      <c r="A6666" s="1019" t="inlineStr">
        <is>
          <t>Amidon, fibres, lipides et sons</t>
        </is>
      </c>
      <c r="B6666" t="inlineStr">
        <is>
          <t>Débouchés</t>
        </is>
      </c>
      <c r="C6666" t="inlineStr">
        <is>
          <t>kt</t>
        </is>
      </c>
      <c r="D6666" t="inlineStr">
        <is>
          <t>France</t>
        </is>
      </c>
      <c r="E6666" t="inlineStr">
        <is>
          <t>2023-24</t>
        </is>
      </c>
      <c r="F6666" t="inlineStr">
        <is>
          <t>Olive</t>
        </is>
      </c>
      <c r="G6666" t="inlineStr"/>
      <c r="H6666" t="inlineStr"/>
      <c r="I6666" t="inlineStr"/>
      <c r="J6666" t="inlineStr"/>
      <c r="K6666" t="inlineStr"/>
      <c r="L6666" t="inlineStr"/>
      <c r="M6666" t="inlineStr"/>
      <c r="N6666" t="inlineStr"/>
      <c r="O6666" t="n">
        <v>0</v>
      </c>
      <c r="P6666" t="n">
        <v>0</v>
      </c>
      <c r="Q6666" t="n">
        <v>0</v>
      </c>
      <c r="R6666" t="inlineStr"/>
      <c r="S6666" t="inlineStr"/>
      <c r="T6666" t="inlineStr"/>
      <c r="U6666" t="n">
        <v>0</v>
      </c>
      <c r="V6666" t="n">
        <v>500000000</v>
      </c>
      <c r="W6666" t="inlineStr"/>
      <c r="X6666" t="inlineStr">
        <is>
          <t>libre</t>
        </is>
      </c>
    </row>
    <row r="6667" ht="15" customHeight="1" s="1003">
      <c r="A6667" s="1019" t="inlineStr">
        <is>
          <t>Récolte</t>
        </is>
      </c>
      <c r="B6667" t="inlineStr">
        <is>
          <t>Olives</t>
        </is>
      </c>
      <c r="C6667" t="inlineStr">
        <is>
          <t>kt</t>
        </is>
      </c>
      <c r="D6667" t="inlineStr">
        <is>
          <t>France</t>
        </is>
      </c>
      <c r="E6667" t="inlineStr">
        <is>
          <t>2023-24</t>
        </is>
      </c>
      <c r="F6667" t="inlineStr">
        <is>
          <t>Olive</t>
        </is>
      </c>
      <c r="G6667" t="inlineStr">
        <is>
          <t>Récolte = 30 kt (Statistique Agricole Annuelle - SSP)</t>
        </is>
      </c>
      <c r="H6667" t="inlineStr"/>
      <c r="I6667" t="inlineStr">
        <is>
          <t>Statistique Agricole Annuelle - SSP</t>
        </is>
      </c>
      <c r="J6667" t="inlineStr"/>
      <c r="K6667" t="inlineStr">
        <is>
          <t>Volume</t>
        </is>
      </c>
      <c r="L6667" t="inlineStr">
        <is>
          <t>Récolte</t>
        </is>
      </c>
      <c r="M6667" t="inlineStr">
        <is>
          <t>Récoltes olive - AGRESTE</t>
        </is>
      </c>
      <c r="N6667" t="inlineStr"/>
      <c r="O6667" t="n">
        <v>29.7</v>
      </c>
      <c r="P6667" t="inlineStr"/>
      <c r="Q6667" t="inlineStr"/>
      <c r="R6667" t="n">
        <v>29.74</v>
      </c>
      <c r="S6667" t="n">
        <v>1.49</v>
      </c>
      <c r="T6667" t="n">
        <v>0.1</v>
      </c>
      <c r="U6667" t="n">
        <v>0</v>
      </c>
      <c r="V6667" t="n">
        <v>500000000</v>
      </c>
      <c r="W6667" t="n">
        <v>0</v>
      </c>
      <c r="X6667" t="inlineStr">
        <is>
          <t>mesuré</t>
        </is>
      </c>
    </row>
    <row r="6668" ht="15" customHeight="1" s="1003">
      <c r="A6668" s="1019" t="inlineStr">
        <is>
          <t>Récolte</t>
        </is>
      </c>
      <c r="B6668" t="inlineStr">
        <is>
          <t>Graines récoltées</t>
        </is>
      </c>
      <c r="C6668" t="inlineStr">
        <is>
          <t>kt</t>
        </is>
      </c>
      <c r="D6668" t="inlineStr">
        <is>
          <t>France</t>
        </is>
      </c>
      <c r="E6668" t="inlineStr">
        <is>
          <t>2023-24</t>
        </is>
      </c>
      <c r="F6668" t="inlineStr">
        <is>
          <t>Olive</t>
        </is>
      </c>
      <c r="G6668" t="inlineStr"/>
      <c r="H6668" t="inlineStr"/>
      <c r="I6668" t="inlineStr"/>
      <c r="J6668" t="inlineStr"/>
      <c r="K6668" t="inlineStr"/>
      <c r="L6668" t="inlineStr"/>
      <c r="M6668" t="inlineStr"/>
      <c r="N6668" t="inlineStr"/>
      <c r="O6668" t="n">
        <v>0</v>
      </c>
      <c r="P6668" t="n">
        <v>0</v>
      </c>
      <c r="Q6668" t="n">
        <v>500000000</v>
      </c>
      <c r="R6668" t="inlineStr"/>
      <c r="S6668" t="inlineStr"/>
      <c r="T6668" t="inlineStr"/>
      <c r="U6668" t="n">
        <v>0</v>
      </c>
      <c r="V6668" t="n">
        <v>500000000</v>
      </c>
      <c r="W6668" t="inlineStr"/>
      <c r="X6668" t="inlineStr">
        <is>
          <t>libre unbounded</t>
        </is>
      </c>
    </row>
    <row r="6669" ht="15" customHeight="1" s="1003">
      <c r="A6669" s="1019" t="inlineStr">
        <is>
          <t>Ferme</t>
        </is>
      </c>
      <c r="B6669" t="inlineStr">
        <is>
          <t>Stock final à la ferme</t>
        </is>
      </c>
      <c r="C6669" t="inlineStr">
        <is>
          <t>kt</t>
        </is>
      </c>
      <c r="D6669" t="inlineStr">
        <is>
          <t>France</t>
        </is>
      </c>
      <c r="E6669" t="inlineStr">
        <is>
          <t>2023-24</t>
        </is>
      </c>
      <c r="F6669" t="inlineStr">
        <is>
          <t>Olive</t>
        </is>
      </c>
      <c r="G6669" t="inlineStr"/>
      <c r="H6669" t="inlineStr"/>
      <c r="I6669" t="inlineStr"/>
      <c r="J6669" t="inlineStr">
        <is>
          <t>Le stock à la ferme est négligé</t>
        </is>
      </c>
      <c r="K6669" t="inlineStr"/>
      <c r="L6669" t="inlineStr">
        <is>
          <t>Stock final à la ferme</t>
        </is>
      </c>
      <c r="M6669" t="inlineStr"/>
      <c r="N6669" t="inlineStr"/>
      <c r="O6669" t="n">
        <v>0</v>
      </c>
      <c r="P6669" t="inlineStr"/>
      <c r="Q6669" t="inlineStr"/>
      <c r="R6669" t="n">
        <v>0</v>
      </c>
      <c r="S6669" t="n">
        <v>0</v>
      </c>
      <c r="T6669" t="inlineStr"/>
      <c r="U6669" t="n">
        <v>0</v>
      </c>
      <c r="V6669" t="n">
        <v>500000000</v>
      </c>
      <c r="W6669" t="n">
        <v>0</v>
      </c>
      <c r="X6669" t="inlineStr">
        <is>
          <t>mesuré</t>
        </is>
      </c>
    </row>
    <row r="6670" ht="15" customHeight="1" s="1003">
      <c r="A6670" s="1019" t="inlineStr">
        <is>
          <t>Ferme</t>
        </is>
      </c>
      <c r="B6670" t="inlineStr">
        <is>
          <t>Graines autoconsommées</t>
        </is>
      </c>
      <c r="C6670" t="inlineStr">
        <is>
          <t>kt</t>
        </is>
      </c>
      <c r="D6670" t="inlineStr">
        <is>
          <t>France</t>
        </is>
      </c>
      <c r="E6670" t="inlineStr">
        <is>
          <t>2023-24</t>
        </is>
      </c>
      <c r="F6670" t="inlineStr">
        <is>
          <t>Olive</t>
        </is>
      </c>
      <c r="G6670" t="inlineStr"/>
      <c r="H6670" t="inlineStr"/>
      <c r="I6670" t="inlineStr"/>
      <c r="J6670" t="inlineStr"/>
      <c r="K6670" t="inlineStr"/>
      <c r="L6670" t="inlineStr"/>
      <c r="M6670" t="inlineStr"/>
      <c r="N6670" t="inlineStr"/>
      <c r="O6670" t="n">
        <v>0</v>
      </c>
      <c r="P6670" t="inlineStr"/>
      <c r="Q6670" t="inlineStr"/>
      <c r="R6670" t="n">
        <v>0</v>
      </c>
      <c r="S6670" t="n">
        <v>0</v>
      </c>
      <c r="T6670" t="inlineStr"/>
      <c r="U6670" t="n">
        <v>0</v>
      </c>
      <c r="V6670" t="n">
        <v>500000000</v>
      </c>
      <c r="W6670" t="n">
        <v>0</v>
      </c>
      <c r="X6670" t="inlineStr">
        <is>
          <t>mesuré</t>
        </is>
      </c>
    </row>
    <row r="6671" ht="15" customHeight="1" s="1003">
      <c r="A6671" s="1019" t="inlineStr">
        <is>
          <t>Ferme</t>
        </is>
      </c>
      <c r="B6671" t="inlineStr">
        <is>
          <t>Stock final</t>
        </is>
      </c>
      <c r="C6671" t="inlineStr">
        <is>
          <t>kt</t>
        </is>
      </c>
      <c r="D6671" t="inlineStr">
        <is>
          <t>France</t>
        </is>
      </c>
      <c r="E6671" t="inlineStr">
        <is>
          <t>2023-24</t>
        </is>
      </c>
      <c r="F6671" t="inlineStr">
        <is>
          <t>Olive</t>
        </is>
      </c>
      <c r="G6671" t="inlineStr"/>
      <c r="H6671" t="inlineStr"/>
      <c r="I6671" t="inlineStr"/>
      <c r="J6671" t="inlineStr"/>
      <c r="K6671" t="inlineStr"/>
      <c r="L6671" t="inlineStr"/>
      <c r="M6671" t="inlineStr"/>
      <c r="N6671" t="inlineStr"/>
      <c r="O6671" t="n">
        <v>0</v>
      </c>
      <c r="P6671" t="inlineStr"/>
      <c r="Q6671" t="inlineStr"/>
      <c r="R6671" t="inlineStr"/>
      <c r="S6671" t="inlineStr"/>
      <c r="T6671" t="inlineStr"/>
      <c r="U6671" t="n">
        <v>0</v>
      </c>
      <c r="V6671" t="n">
        <v>500000000</v>
      </c>
      <c r="W6671" t="inlineStr"/>
      <c r="X6671" t="inlineStr">
        <is>
          <t>déterminé</t>
        </is>
      </c>
    </row>
    <row r="6672" ht="15" customHeight="1" s="1003">
      <c r="A6672" s="1019" t="inlineStr">
        <is>
          <t>OS</t>
        </is>
      </c>
      <c r="B6672" t="inlineStr">
        <is>
          <t>Graines collectées</t>
        </is>
      </c>
      <c r="C6672" t="inlineStr">
        <is>
          <t>kt</t>
        </is>
      </c>
      <c r="D6672" t="inlineStr">
        <is>
          <t>France</t>
        </is>
      </c>
      <c r="E6672" t="inlineStr">
        <is>
          <t>2023-24</t>
        </is>
      </c>
      <c r="F6672" t="inlineStr">
        <is>
          <t>Olive</t>
        </is>
      </c>
      <c r="G6672" t="inlineStr"/>
      <c r="H6672" t="inlineStr"/>
      <c r="I6672" t="inlineStr"/>
      <c r="J6672" t="inlineStr"/>
      <c r="K6672" t="inlineStr"/>
      <c r="L6672" t="inlineStr"/>
      <c r="M6672" t="inlineStr"/>
      <c r="N6672" t="inlineStr"/>
      <c r="O6672" t="n">
        <v>0</v>
      </c>
      <c r="P6672" t="n">
        <v>0</v>
      </c>
      <c r="Q6672" t="n">
        <v>500000000</v>
      </c>
      <c r="R6672" t="inlineStr"/>
      <c r="S6672" t="inlineStr"/>
      <c r="T6672" t="inlineStr"/>
      <c r="U6672" t="n">
        <v>0</v>
      </c>
      <c r="V6672" t="n">
        <v>500000000</v>
      </c>
      <c r="W6672" t="inlineStr"/>
      <c r="X6672" t="inlineStr">
        <is>
          <t>libre unbounded</t>
        </is>
      </c>
    </row>
    <row r="6673" ht="15" customHeight="1" s="1003">
      <c r="A6673" s="1019" t="inlineStr">
        <is>
          <t>OS</t>
        </is>
      </c>
      <c r="B6673" t="inlineStr">
        <is>
          <t>Stock final collecteurs</t>
        </is>
      </c>
      <c r="C6673" t="inlineStr">
        <is>
          <t>kt</t>
        </is>
      </c>
      <c r="D6673" t="inlineStr">
        <is>
          <t>France</t>
        </is>
      </c>
      <c r="E6673" t="inlineStr">
        <is>
          <t>2023-24</t>
        </is>
      </c>
      <c r="F6673" t="inlineStr">
        <is>
          <t>Olive</t>
        </is>
      </c>
      <c r="G6673" t="inlineStr"/>
      <c r="H6673" t="inlineStr"/>
      <c r="I6673" t="inlineStr"/>
      <c r="J6673" t="inlineStr"/>
      <c r="K6673" t="inlineStr"/>
      <c r="L6673" t="inlineStr"/>
      <c r="M6673" t="inlineStr"/>
      <c r="N6673" t="inlineStr"/>
      <c r="O6673" t="n">
        <v>0</v>
      </c>
      <c r="P6673" t="n">
        <v>0</v>
      </c>
      <c r="Q6673" t="n">
        <v>500000000</v>
      </c>
      <c r="R6673" t="inlineStr"/>
      <c r="S6673" t="inlineStr"/>
      <c r="T6673" t="inlineStr"/>
      <c r="U6673" t="n">
        <v>0</v>
      </c>
      <c r="V6673" t="n">
        <v>500000000</v>
      </c>
      <c r="W6673" t="inlineStr"/>
      <c r="X6673" t="inlineStr">
        <is>
          <t>libre unbounded</t>
        </is>
      </c>
    </row>
    <row r="6674" ht="15" customHeight="1" s="1003">
      <c r="A6674" s="1019" t="inlineStr">
        <is>
          <t>OS</t>
        </is>
      </c>
      <c r="B6674" t="inlineStr">
        <is>
          <t>Stock final</t>
        </is>
      </c>
      <c r="C6674" t="inlineStr">
        <is>
          <t>kt</t>
        </is>
      </c>
      <c r="D6674" t="inlineStr">
        <is>
          <t>France</t>
        </is>
      </c>
      <c r="E6674" t="inlineStr">
        <is>
          <t>2023-24</t>
        </is>
      </c>
      <c r="F6674" t="inlineStr">
        <is>
          <t>Olive</t>
        </is>
      </c>
      <c r="G6674" t="inlineStr"/>
      <c r="H6674" t="inlineStr"/>
      <c r="I6674" t="inlineStr"/>
      <c r="J6674" t="inlineStr"/>
      <c r="K6674" t="inlineStr"/>
      <c r="L6674" t="inlineStr"/>
      <c r="M6674" t="inlineStr"/>
      <c r="N6674" t="inlineStr"/>
      <c r="O6674" t="n">
        <v>0</v>
      </c>
      <c r="P6674" t="n">
        <v>0</v>
      </c>
      <c r="Q6674" t="n">
        <v>500000000</v>
      </c>
      <c r="R6674" t="inlineStr"/>
      <c r="S6674" t="inlineStr"/>
      <c r="T6674" t="inlineStr"/>
      <c r="U6674" t="n">
        <v>0</v>
      </c>
      <c r="V6674" t="n">
        <v>500000000</v>
      </c>
      <c r="W6674" t="inlineStr"/>
      <c r="X6674" t="inlineStr">
        <is>
          <t>libre unbounded</t>
        </is>
      </c>
    </row>
    <row r="6675" ht="15" customHeight="1" s="1003">
      <c r="A6675" s="1019" t="inlineStr">
        <is>
          <t>OS</t>
        </is>
      </c>
      <c r="B6675" t="inlineStr">
        <is>
          <t>Issues de silo</t>
        </is>
      </c>
      <c r="C6675" t="inlineStr">
        <is>
          <t>kt</t>
        </is>
      </c>
      <c r="D6675" t="inlineStr">
        <is>
          <t>France</t>
        </is>
      </c>
      <c r="E6675" t="inlineStr">
        <is>
          <t>2023-24</t>
        </is>
      </c>
      <c r="F6675" t="inlineStr">
        <is>
          <t>Olive</t>
        </is>
      </c>
      <c r="G6675" t="inlineStr"/>
      <c r="H6675" t="inlineStr"/>
      <c r="I6675" t="inlineStr"/>
      <c r="J6675" t="inlineStr"/>
      <c r="K6675" t="inlineStr"/>
      <c r="L6675" t="inlineStr"/>
      <c r="M6675" t="inlineStr"/>
      <c r="N6675" t="inlineStr"/>
      <c r="O6675" t="n">
        <v>0</v>
      </c>
      <c r="P6675" t="n">
        <v>0</v>
      </c>
      <c r="Q6675" t="n">
        <v>500000000</v>
      </c>
      <c r="R6675" t="inlineStr"/>
      <c r="S6675" t="inlineStr"/>
      <c r="T6675" t="inlineStr"/>
      <c r="U6675" t="n">
        <v>0</v>
      </c>
      <c r="V6675" t="n">
        <v>500000000</v>
      </c>
      <c r="W6675" t="inlineStr"/>
      <c r="X6675" t="inlineStr">
        <is>
          <t>libre unbounded</t>
        </is>
      </c>
    </row>
    <row r="6676" ht="15" customHeight="1" s="1003">
      <c r="A6676" s="1019" t="inlineStr">
        <is>
          <t>Trituration</t>
        </is>
      </c>
      <c r="B6676" t="inlineStr">
        <is>
          <t>Huile</t>
        </is>
      </c>
      <c r="C6676" t="inlineStr">
        <is>
          <t>kt</t>
        </is>
      </c>
      <c r="D6676" t="inlineStr">
        <is>
          <t>France</t>
        </is>
      </c>
      <c r="E6676" t="inlineStr">
        <is>
          <t>2023-24</t>
        </is>
      </c>
      <c r="F6676" t="inlineStr">
        <is>
          <t>Olive</t>
        </is>
      </c>
      <c r="G6676" t="inlineStr"/>
      <c r="H6676" t="inlineStr"/>
      <c r="I6676" t="inlineStr"/>
      <c r="J6676" t="inlineStr">
        <is>
          <t>Pas de trituration</t>
        </is>
      </c>
      <c r="K6676" t="inlineStr"/>
      <c r="L6676" t="inlineStr"/>
      <c r="M6676" t="inlineStr"/>
      <c r="N6676" t="inlineStr"/>
      <c r="O6676" t="n">
        <v>0</v>
      </c>
      <c r="P6676" t="inlineStr"/>
      <c r="Q6676" t="inlineStr"/>
      <c r="R6676" t="n">
        <v>0</v>
      </c>
      <c r="S6676" t="n">
        <v>0</v>
      </c>
      <c r="T6676" t="inlineStr"/>
      <c r="U6676" t="n">
        <v>0</v>
      </c>
      <c r="V6676" t="n">
        <v>500000000</v>
      </c>
      <c r="W6676" t="n">
        <v>0</v>
      </c>
      <c r="X6676" t="inlineStr">
        <is>
          <t>mesuré</t>
        </is>
      </c>
    </row>
    <row r="6677" ht="15" customHeight="1" s="1003">
      <c r="A6677" s="1019" t="inlineStr">
        <is>
          <t>Trituration</t>
        </is>
      </c>
      <c r="B6677" t="inlineStr">
        <is>
          <t>Tourteaux</t>
        </is>
      </c>
      <c r="C6677" t="inlineStr">
        <is>
          <t>kt</t>
        </is>
      </c>
      <c r="D6677" t="inlineStr">
        <is>
          <t>France</t>
        </is>
      </c>
      <c r="E6677" t="inlineStr">
        <is>
          <t>2023-24</t>
        </is>
      </c>
      <c r="F6677" t="inlineStr">
        <is>
          <t>Olive</t>
        </is>
      </c>
      <c r="G6677" t="inlineStr"/>
      <c r="H6677" t="inlineStr"/>
      <c r="I6677" t="inlineStr"/>
      <c r="J6677" t="inlineStr"/>
      <c r="K6677" t="inlineStr"/>
      <c r="L6677" t="inlineStr"/>
      <c r="M6677" t="inlineStr"/>
      <c r="N6677" t="inlineStr"/>
      <c r="O6677" t="n">
        <v>0</v>
      </c>
      <c r="P6677" t="inlineStr"/>
      <c r="Q6677" t="inlineStr"/>
      <c r="R6677" t="n">
        <v>0</v>
      </c>
      <c r="S6677" t="n">
        <v>0</v>
      </c>
      <c r="T6677" t="inlineStr"/>
      <c r="U6677" t="n">
        <v>0</v>
      </c>
      <c r="V6677" t="n">
        <v>500000000</v>
      </c>
      <c r="W6677" t="n">
        <v>0</v>
      </c>
      <c r="X6677" t="inlineStr">
        <is>
          <t>mesuré</t>
        </is>
      </c>
    </row>
    <row r="6678" ht="15" customHeight="1" s="1003">
      <c r="A6678" s="1019" t="inlineStr">
        <is>
          <t>Trituration</t>
        </is>
      </c>
      <c r="B6678" t="inlineStr">
        <is>
          <t>Coques (+ eau)</t>
        </is>
      </c>
      <c r="C6678" t="inlineStr">
        <is>
          <t>kt</t>
        </is>
      </c>
      <c r="D6678" t="inlineStr">
        <is>
          <t>France</t>
        </is>
      </c>
      <c r="E6678" t="inlineStr">
        <is>
          <t>2023-24</t>
        </is>
      </c>
      <c r="F6678" t="inlineStr">
        <is>
          <t>Olive</t>
        </is>
      </c>
      <c r="G6678" t="inlineStr"/>
      <c r="H6678" t="inlineStr"/>
      <c r="I6678" t="inlineStr"/>
      <c r="J6678" t="inlineStr"/>
      <c r="K6678" t="inlineStr"/>
      <c r="L6678" t="inlineStr"/>
      <c r="M6678" t="inlineStr"/>
      <c r="N6678" t="inlineStr"/>
      <c r="O6678" t="n">
        <v>0</v>
      </c>
      <c r="P6678" t="inlineStr"/>
      <c r="Q6678" t="inlineStr"/>
      <c r="R6678" t="inlineStr"/>
      <c r="S6678" t="inlineStr"/>
      <c r="T6678" t="inlineStr"/>
      <c r="U6678" t="n">
        <v>0</v>
      </c>
      <c r="V6678" t="n">
        <v>500000000</v>
      </c>
      <c r="W6678" t="inlineStr"/>
      <c r="X6678" t="inlineStr">
        <is>
          <t>déterminé</t>
        </is>
      </c>
    </row>
    <row r="6679" ht="15" customHeight="1" s="1003">
      <c r="A6679" s="1019" t="inlineStr">
        <is>
          <t>Moulin</t>
        </is>
      </c>
      <c r="B6679" t="inlineStr">
        <is>
          <t>Grignons d'olive</t>
        </is>
      </c>
      <c r="C6679" t="inlineStr">
        <is>
          <t>kt</t>
        </is>
      </c>
      <c r="D6679" t="inlineStr">
        <is>
          <t>France</t>
        </is>
      </c>
      <c r="E6679" t="inlineStr">
        <is>
          <t>2023-24</t>
        </is>
      </c>
      <c r="F6679" t="inlineStr">
        <is>
          <t>Olive</t>
        </is>
      </c>
      <c r="G6679" t="inlineStr"/>
      <c r="H6679" t="inlineStr"/>
      <c r="I6679" t="inlineStr"/>
      <c r="J6679" t="inlineStr"/>
      <c r="K6679" t="inlineStr"/>
      <c r="L6679" t="inlineStr">
        <is>
          <t>Production de grignons d'olive</t>
        </is>
      </c>
      <c r="M6679" t="inlineStr"/>
      <c r="N6679" t="inlineStr"/>
      <c r="O6679" t="n">
        <v>34.4</v>
      </c>
      <c r="P6679" t="inlineStr"/>
      <c r="Q6679" t="inlineStr"/>
      <c r="R6679" t="inlineStr"/>
      <c r="S6679" t="inlineStr"/>
      <c r="T6679" t="inlineStr"/>
      <c r="U6679" t="n">
        <v>0</v>
      </c>
      <c r="V6679" t="n">
        <v>500000000</v>
      </c>
      <c r="W6679" t="inlineStr"/>
      <c r="X6679" t="inlineStr">
        <is>
          <t>déterminé</t>
        </is>
      </c>
    </row>
    <row r="6680" ht="15" customHeight="1" s="1003">
      <c r="A6680" s="1019" t="inlineStr">
        <is>
          <t>Moulin</t>
        </is>
      </c>
      <c r="B6680" t="inlineStr">
        <is>
          <t>Huile d'olive</t>
        </is>
      </c>
      <c r="C6680" t="inlineStr">
        <is>
          <t>kt</t>
        </is>
      </c>
      <c r="D6680" t="inlineStr">
        <is>
          <t>France</t>
        </is>
      </c>
      <c r="E6680" t="inlineStr">
        <is>
          <t>2023-24</t>
        </is>
      </c>
      <c r="F6680" t="inlineStr">
        <is>
          <t>Olive</t>
        </is>
      </c>
      <c r="G6680" t="inlineStr">
        <is>
          <t>Production d'huile d'olive = 7 kt (FranceAgriMer)</t>
        </is>
      </c>
      <c r="H6680" t="inlineStr"/>
      <c r="I6680" t="inlineStr">
        <is>
          <t>FranceAgriMer</t>
        </is>
      </c>
      <c r="J6680" t="inlineStr"/>
      <c r="K6680" t="inlineStr">
        <is>
          <t>Volume</t>
        </is>
      </c>
      <c r="L6680" t="inlineStr">
        <is>
          <t>Production d'huile d'olive</t>
        </is>
      </c>
      <c r="M6680" t="inlineStr">
        <is>
          <t>Marché olive - AFIDOL, FAM</t>
        </is>
      </c>
      <c r="N6680" t="inlineStr"/>
      <c r="O6680" t="n">
        <v>6.62</v>
      </c>
      <c r="P6680" t="inlineStr"/>
      <c r="Q6680" t="inlineStr"/>
      <c r="R6680" t="n">
        <v>6.62</v>
      </c>
      <c r="S6680" t="n">
        <v>0.33</v>
      </c>
      <c r="T6680" t="n">
        <v>0.1</v>
      </c>
      <c r="U6680" t="n">
        <v>0</v>
      </c>
      <c r="V6680" t="n">
        <v>500000000</v>
      </c>
      <c r="W6680" t="n">
        <v>0</v>
      </c>
      <c r="X6680" t="inlineStr">
        <is>
          <t>mesuré</t>
        </is>
      </c>
    </row>
    <row r="6681" ht="15" customHeight="1" s="1003">
      <c r="A6681" s="1019" t="inlineStr">
        <is>
          <t>Conservation ou préparation d'olives</t>
        </is>
      </c>
      <c r="B6681" t="inlineStr">
        <is>
          <t>Olives de table</t>
        </is>
      </c>
      <c r="C6681" t="inlineStr">
        <is>
          <t>kt</t>
        </is>
      </c>
      <c r="D6681" t="inlineStr">
        <is>
          <t>France</t>
        </is>
      </c>
      <c r="E6681" t="inlineStr">
        <is>
          <t>2023-24</t>
        </is>
      </c>
      <c r="F6681" t="inlineStr">
        <is>
          <t>Olive</t>
        </is>
      </c>
      <c r="G6681" t="inlineStr"/>
      <c r="H6681" t="inlineStr"/>
      <c r="I6681" t="inlineStr"/>
      <c r="J6681" t="inlineStr"/>
      <c r="K6681" t="inlineStr"/>
      <c r="L6681" t="inlineStr"/>
      <c r="M6681" t="inlineStr"/>
      <c r="N6681" t="inlineStr"/>
      <c r="O6681" t="n">
        <v>0.9</v>
      </c>
      <c r="P6681" t="inlineStr"/>
      <c r="Q6681" t="inlineStr"/>
      <c r="R6681" t="inlineStr"/>
      <c r="S6681" t="inlineStr"/>
      <c r="T6681" t="inlineStr"/>
      <c r="U6681" t="n">
        <v>0</v>
      </c>
      <c r="V6681" t="n">
        <v>500000000</v>
      </c>
      <c r="W6681" t="inlineStr"/>
      <c r="X6681" t="inlineStr">
        <is>
          <t>déterminé</t>
        </is>
      </c>
    </row>
    <row r="6682" ht="15" customHeight="1" s="1003">
      <c r="A6682" s="1019" t="inlineStr">
        <is>
          <t>Fabrication de produits alimentaires</t>
        </is>
      </c>
      <c r="B6682" t="inlineStr">
        <is>
          <t>Produits alimentaires</t>
        </is>
      </c>
      <c r="C6682" t="inlineStr">
        <is>
          <t>kt</t>
        </is>
      </c>
      <c r="D6682" t="inlineStr">
        <is>
          <t>France</t>
        </is>
      </c>
      <c r="E6682" t="inlineStr">
        <is>
          <t>2023-24</t>
        </is>
      </c>
      <c r="F6682" t="inlineStr">
        <is>
          <t>Olive</t>
        </is>
      </c>
      <c r="G6682" t="inlineStr"/>
      <c r="H6682" t="inlineStr"/>
      <c r="I6682" t="inlineStr"/>
      <c r="J6682" t="inlineStr"/>
      <c r="K6682" t="inlineStr"/>
      <c r="L6682" t="inlineStr"/>
      <c r="M6682" t="inlineStr"/>
      <c r="N6682" t="inlineStr"/>
      <c r="O6682" t="n">
        <v>0</v>
      </c>
      <c r="P6682" t="inlineStr"/>
      <c r="Q6682" t="inlineStr"/>
      <c r="R6682" t="inlineStr"/>
      <c r="S6682" t="inlineStr"/>
      <c r="T6682" t="inlineStr"/>
      <c r="U6682" t="n">
        <v>0</v>
      </c>
      <c r="V6682" t="n">
        <v>500000000</v>
      </c>
      <c r="W6682" t="inlineStr"/>
      <c r="X6682" t="inlineStr">
        <is>
          <t>déterminé</t>
        </is>
      </c>
    </row>
    <row r="6683" ht="15" customHeight="1" s="1003">
      <c r="A6683" s="1019" t="inlineStr">
        <is>
          <t>Amidonnerie</t>
        </is>
      </c>
      <c r="B6683" t="inlineStr">
        <is>
          <t>Fibres, lipides et sons</t>
        </is>
      </c>
      <c r="C6683" t="inlineStr">
        <is>
          <t>kt</t>
        </is>
      </c>
      <c r="D6683" t="inlineStr">
        <is>
          <t>France</t>
        </is>
      </c>
      <c r="E6683" t="inlineStr">
        <is>
          <t>2023-24</t>
        </is>
      </c>
      <c r="F6683" t="inlineStr">
        <is>
          <t>Olive</t>
        </is>
      </c>
      <c r="G6683" t="inlineStr"/>
      <c r="H6683" t="inlineStr"/>
      <c r="I6683" t="inlineStr"/>
      <c r="J6683" t="inlineStr"/>
      <c r="K6683" t="inlineStr"/>
      <c r="L6683" t="inlineStr"/>
      <c r="M6683" t="inlineStr"/>
      <c r="N6683" t="inlineStr"/>
      <c r="O6683" t="n">
        <v>0</v>
      </c>
      <c r="P6683" t="n">
        <v>0</v>
      </c>
      <c r="Q6683" t="n">
        <v>-0</v>
      </c>
      <c r="R6683" t="inlineStr"/>
      <c r="S6683" t="inlineStr"/>
      <c r="T6683" t="inlineStr"/>
      <c r="U6683" t="n">
        <v>0</v>
      </c>
      <c r="V6683" t="n">
        <v>500000000</v>
      </c>
      <c r="W6683" t="inlineStr"/>
      <c r="X6683" t="inlineStr">
        <is>
          <t>libre</t>
        </is>
      </c>
    </row>
    <row r="6684" ht="15" customHeight="1" s="1003">
      <c r="A6684" s="1019" t="inlineStr">
        <is>
          <t>Amidonnerie</t>
        </is>
      </c>
      <c r="B6684" t="inlineStr">
        <is>
          <t>Amidon</t>
        </is>
      </c>
      <c r="C6684" t="inlineStr">
        <is>
          <t>kt</t>
        </is>
      </c>
      <c r="D6684" t="inlineStr">
        <is>
          <t>France</t>
        </is>
      </c>
      <c r="E6684" t="inlineStr">
        <is>
          <t>2023-24</t>
        </is>
      </c>
      <c r="F6684" t="inlineStr">
        <is>
          <t>Olive</t>
        </is>
      </c>
      <c r="G6684" t="inlineStr"/>
      <c r="H6684" t="inlineStr"/>
      <c r="I6684" t="inlineStr"/>
      <c r="J6684" t="inlineStr"/>
      <c r="K6684" t="inlineStr"/>
      <c r="L6684" t="inlineStr"/>
      <c r="M6684" t="inlineStr"/>
      <c r="N6684" t="inlineStr"/>
      <c r="O6684" t="n">
        <v>0</v>
      </c>
      <c r="P6684" t="n">
        <v>0</v>
      </c>
      <c r="Q6684" t="n">
        <v>-0</v>
      </c>
      <c r="R6684" t="inlineStr"/>
      <c r="S6684" t="inlineStr"/>
      <c r="T6684" t="inlineStr"/>
      <c r="U6684" t="n">
        <v>0</v>
      </c>
      <c r="V6684" t="n">
        <v>500000000</v>
      </c>
      <c r="W6684" t="inlineStr"/>
      <c r="X6684" t="inlineStr">
        <is>
          <t>libre</t>
        </is>
      </c>
    </row>
    <row r="6685" ht="15" customHeight="1" s="1003">
      <c r="A6685" s="1019" t="inlineStr">
        <is>
          <t>Amidonnerie</t>
        </is>
      </c>
      <c r="B6685" t="inlineStr">
        <is>
          <t>Protéine</t>
        </is>
      </c>
      <c r="C6685" t="inlineStr">
        <is>
          <t>kt</t>
        </is>
      </c>
      <c r="D6685" t="inlineStr">
        <is>
          <t>France</t>
        </is>
      </c>
      <c r="E6685" t="inlineStr">
        <is>
          <t>2023-24</t>
        </is>
      </c>
      <c r="F6685" t="inlineStr">
        <is>
          <t>Olive</t>
        </is>
      </c>
      <c r="G6685" t="inlineStr"/>
      <c r="H6685" t="inlineStr"/>
      <c r="I6685" t="inlineStr"/>
      <c r="J6685" t="inlineStr"/>
      <c r="K6685" t="inlineStr"/>
      <c r="L6685" t="inlineStr"/>
      <c r="M6685" t="inlineStr"/>
      <c r="N6685" t="inlineStr"/>
      <c r="O6685" t="n">
        <v>0</v>
      </c>
      <c r="P6685" t="n">
        <v>0</v>
      </c>
      <c r="Q6685" t="n">
        <v>-0</v>
      </c>
      <c r="R6685" t="inlineStr"/>
      <c r="S6685" t="inlineStr"/>
      <c r="T6685" t="inlineStr"/>
      <c r="U6685" t="n">
        <v>0</v>
      </c>
      <c r="V6685" t="n">
        <v>500000000</v>
      </c>
      <c r="W6685" t="inlineStr"/>
      <c r="X6685" t="inlineStr">
        <is>
          <t>libre</t>
        </is>
      </c>
    </row>
    <row r="6686" ht="15" customHeight="1" s="1003">
      <c r="A6686" s="1019" t="inlineStr">
        <is>
          <t>Meunerie</t>
        </is>
      </c>
      <c r="B6686" t="inlineStr">
        <is>
          <t>Sons</t>
        </is>
      </c>
      <c r="C6686" t="inlineStr">
        <is>
          <t>kt</t>
        </is>
      </c>
      <c r="D6686" t="inlineStr">
        <is>
          <t>France</t>
        </is>
      </c>
      <c r="E6686" t="inlineStr">
        <is>
          <t>2023-24</t>
        </is>
      </c>
      <c r="F6686" t="inlineStr">
        <is>
          <t>Olive</t>
        </is>
      </c>
      <c r="G6686" t="inlineStr"/>
      <c r="H6686" t="inlineStr"/>
      <c r="I6686" t="inlineStr"/>
      <c r="J6686" t="inlineStr"/>
      <c r="K6686" t="inlineStr"/>
      <c r="L6686" t="inlineStr"/>
      <c r="M6686" t="inlineStr"/>
      <c r="N6686" t="inlineStr"/>
      <c r="O6686" t="n">
        <v>0</v>
      </c>
      <c r="P6686" t="n">
        <v>0</v>
      </c>
      <c r="Q6686" t="n">
        <v>-0</v>
      </c>
      <c r="R6686" t="inlineStr"/>
      <c r="S6686" t="inlineStr"/>
      <c r="T6686" t="inlineStr"/>
      <c r="U6686" t="n">
        <v>0</v>
      </c>
      <c r="V6686" t="n">
        <v>500000000</v>
      </c>
      <c r="W6686" t="inlineStr"/>
      <c r="X6686" t="inlineStr">
        <is>
          <t>libre</t>
        </is>
      </c>
    </row>
    <row r="6687" ht="15" customHeight="1" s="1003">
      <c r="A6687" s="1019" t="inlineStr">
        <is>
          <t>Meunerie</t>
        </is>
      </c>
      <c r="B6687" t="inlineStr">
        <is>
          <t>Farine</t>
        </is>
      </c>
      <c r="C6687" t="inlineStr">
        <is>
          <t>kt</t>
        </is>
      </c>
      <c r="D6687" t="inlineStr">
        <is>
          <t>France</t>
        </is>
      </c>
      <c r="E6687" t="inlineStr">
        <is>
          <t>2023-24</t>
        </is>
      </c>
      <c r="F6687" t="inlineStr">
        <is>
          <t>Olive</t>
        </is>
      </c>
      <c r="G6687" t="inlineStr"/>
      <c r="H6687" t="inlineStr"/>
      <c r="I6687" t="inlineStr"/>
      <c r="J6687" t="inlineStr"/>
      <c r="K6687" t="inlineStr"/>
      <c r="L6687" t="inlineStr"/>
      <c r="M6687" t="inlineStr"/>
      <c r="N6687" t="inlineStr"/>
      <c r="O6687" t="n">
        <v>0</v>
      </c>
      <c r="P6687" t="n">
        <v>0</v>
      </c>
      <c r="Q6687" t="n">
        <v>-0</v>
      </c>
      <c r="R6687" t="inlineStr"/>
      <c r="S6687" t="inlineStr"/>
      <c r="T6687" t="inlineStr"/>
      <c r="U6687" t="n">
        <v>0</v>
      </c>
      <c r="V6687" t="n">
        <v>500000000</v>
      </c>
      <c r="W6687" t="inlineStr"/>
      <c r="X6687" t="inlineStr">
        <is>
          <t>libre</t>
        </is>
      </c>
    </row>
    <row r="6688" ht="15" customHeight="1" s="1003">
      <c r="A6688" s="1019" t="inlineStr">
        <is>
          <t>Fabrication d'ingrédients</t>
        </is>
      </c>
      <c r="B6688" t="inlineStr">
        <is>
          <t>Amidon, fibres, lipides et sons</t>
        </is>
      </c>
      <c r="C6688" t="inlineStr">
        <is>
          <t>kt</t>
        </is>
      </c>
      <c r="D6688" t="inlineStr">
        <is>
          <t>France</t>
        </is>
      </c>
      <c r="E6688" t="inlineStr">
        <is>
          <t>2023-24</t>
        </is>
      </c>
      <c r="F6688" t="inlineStr">
        <is>
          <t>Olive</t>
        </is>
      </c>
      <c r="G6688" t="inlineStr"/>
      <c r="H6688" t="inlineStr"/>
      <c r="I6688" t="inlineStr"/>
      <c r="J6688" t="inlineStr"/>
      <c r="K6688" t="inlineStr"/>
      <c r="L6688" t="inlineStr"/>
      <c r="M6688" t="inlineStr"/>
      <c r="N6688" t="inlineStr"/>
      <c r="O6688" t="n">
        <v>0</v>
      </c>
      <c r="P6688" t="n">
        <v>0</v>
      </c>
      <c r="Q6688" t="n">
        <v>-0</v>
      </c>
      <c r="R6688" t="inlineStr"/>
      <c r="S6688" t="inlineStr"/>
      <c r="T6688" t="inlineStr"/>
      <c r="U6688" t="n">
        <v>0</v>
      </c>
      <c r="V6688" t="n">
        <v>500000000</v>
      </c>
      <c r="W6688" t="inlineStr"/>
      <c r="X6688" t="inlineStr">
        <is>
          <t>libre</t>
        </is>
      </c>
    </row>
    <row r="6689" ht="15" customHeight="1" s="1003">
      <c r="A6689" s="1019" t="inlineStr">
        <is>
          <t>Fabrication d'ingrédients</t>
        </is>
      </c>
      <c r="B6689" t="inlineStr">
        <is>
          <t>MPV</t>
        </is>
      </c>
      <c r="C6689" t="inlineStr">
        <is>
          <t>kt</t>
        </is>
      </c>
      <c r="D6689" t="inlineStr">
        <is>
          <t>France</t>
        </is>
      </c>
      <c r="E6689" t="inlineStr">
        <is>
          <t>2023-24</t>
        </is>
      </c>
      <c r="F6689" t="inlineStr">
        <is>
          <t>Olive</t>
        </is>
      </c>
      <c r="G6689" t="inlineStr"/>
      <c r="H6689" t="inlineStr"/>
      <c r="I6689" t="inlineStr"/>
      <c r="J6689" t="inlineStr"/>
      <c r="K6689" t="inlineStr"/>
      <c r="L6689" t="inlineStr"/>
      <c r="M6689" t="inlineStr"/>
      <c r="N6689" t="inlineStr"/>
      <c r="O6689" t="n">
        <v>0</v>
      </c>
      <c r="P6689" t="n">
        <v>0</v>
      </c>
      <c r="Q6689" t="n">
        <v>-0</v>
      </c>
      <c r="R6689" t="inlineStr"/>
      <c r="S6689" t="inlineStr"/>
      <c r="T6689" t="inlineStr"/>
      <c r="U6689" t="n">
        <v>0</v>
      </c>
      <c r="V6689" t="n">
        <v>500000000</v>
      </c>
      <c r="W6689" t="inlineStr"/>
      <c r="X6689" t="inlineStr">
        <is>
          <t>libre</t>
        </is>
      </c>
    </row>
    <row r="6690" ht="15" customHeight="1" s="1003">
      <c r="A6690" s="1019" t="inlineStr">
        <is>
          <t>Ecart statistique</t>
        </is>
      </c>
      <c r="B6690" t="inlineStr">
        <is>
          <t>Graines collectées</t>
        </is>
      </c>
      <c r="C6690" t="inlineStr">
        <is>
          <t>kt</t>
        </is>
      </c>
      <c r="D6690" t="inlineStr">
        <is>
          <t>France</t>
        </is>
      </c>
      <c r="E6690" t="inlineStr">
        <is>
          <t>2023-24</t>
        </is>
      </c>
      <c r="F6690" t="inlineStr">
        <is>
          <t>Olive</t>
        </is>
      </c>
      <c r="G6690" t="inlineStr"/>
      <c r="H6690" t="inlineStr"/>
      <c r="I6690" t="inlineStr"/>
      <c r="J6690" t="inlineStr"/>
      <c r="K6690" t="inlineStr"/>
      <c r="L6690" t="inlineStr"/>
      <c r="M6690" t="inlineStr"/>
      <c r="N6690" t="inlineStr"/>
      <c r="O6690" t="n">
        <v>0</v>
      </c>
      <c r="P6690" t="inlineStr"/>
      <c r="Q6690" t="inlineStr"/>
      <c r="R6690" t="n">
        <v>0</v>
      </c>
      <c r="S6690" t="n">
        <v>0</v>
      </c>
      <c r="T6690" t="inlineStr"/>
      <c r="U6690" t="n">
        <v>0</v>
      </c>
      <c r="V6690" t="n">
        <v>500000000</v>
      </c>
      <c r="W6690" t="n">
        <v>0</v>
      </c>
      <c r="X6690" t="inlineStr">
        <is>
          <t>mesuré</t>
        </is>
      </c>
    </row>
    <row r="6691" ht="15" customHeight="1" s="1003">
      <c r="A6691" s="1019" t="inlineStr">
        <is>
          <t>Ecart statistique</t>
        </is>
      </c>
      <c r="B6691" t="inlineStr">
        <is>
          <t>Olives</t>
        </is>
      </c>
      <c r="C6691" t="inlineStr">
        <is>
          <t>kt</t>
        </is>
      </c>
      <c r="D6691" t="inlineStr">
        <is>
          <t>France</t>
        </is>
      </c>
      <c r="E6691" t="inlineStr">
        <is>
          <t>2023-24</t>
        </is>
      </c>
      <c r="F6691" t="inlineStr">
        <is>
          <t>Olive</t>
        </is>
      </c>
      <c r="G6691" t="inlineStr"/>
      <c r="H6691" t="inlineStr"/>
      <c r="I6691" t="inlineStr"/>
      <c r="J6691" t="inlineStr"/>
      <c r="K6691" t="inlineStr"/>
      <c r="L6691" t="inlineStr">
        <is>
          <t>Ecart statistique constaté dans les données collectées, demandant une réconciliation</t>
        </is>
      </c>
      <c r="M6691" t="inlineStr"/>
      <c r="N6691" t="inlineStr">
        <is>
          <t>Ecart statistique</t>
        </is>
      </c>
      <c r="O6691" t="n">
        <v>10.8</v>
      </c>
      <c r="P6691" t="inlineStr"/>
      <c r="Q6691" t="inlineStr"/>
      <c r="R6691" t="inlineStr"/>
      <c r="S6691" t="inlineStr"/>
      <c r="T6691" t="inlineStr"/>
      <c r="U6691" t="n">
        <v>0</v>
      </c>
      <c r="V6691" t="n">
        <v>500000000</v>
      </c>
      <c r="W6691" t="inlineStr"/>
      <c r="X6691" t="inlineStr">
        <is>
          <t>déterminé</t>
        </is>
      </c>
    </row>
    <row r="6692" ht="15" customHeight="1" s="1003">
      <c r="A6692" s="1019" t="inlineStr">
        <is>
          <t>Ecart statistique</t>
        </is>
      </c>
      <c r="B6692" t="inlineStr">
        <is>
          <t>Fabrication de produits alimentaires</t>
        </is>
      </c>
      <c r="C6692" t="inlineStr">
        <is>
          <t>kt</t>
        </is>
      </c>
      <c r="D6692" t="inlineStr">
        <is>
          <t>France</t>
        </is>
      </c>
      <c r="E6692" t="inlineStr">
        <is>
          <t>2023-24</t>
        </is>
      </c>
      <c r="F6692" t="inlineStr">
        <is>
          <t>Olive</t>
        </is>
      </c>
      <c r="G6692" t="inlineStr"/>
      <c r="H6692" t="inlineStr"/>
      <c r="I6692" t="inlineStr"/>
      <c r="J6692" t="inlineStr"/>
      <c r="K6692" t="inlineStr"/>
      <c r="L6692" t="inlineStr"/>
      <c r="M6692" t="inlineStr"/>
      <c r="N6692" t="inlineStr"/>
      <c r="O6692" t="n">
        <v>0</v>
      </c>
      <c r="P6692" t="inlineStr"/>
      <c r="Q6692" t="inlineStr"/>
      <c r="R6692" t="n">
        <v>0</v>
      </c>
      <c r="S6692" t="n">
        <v>0</v>
      </c>
      <c r="T6692" t="inlineStr"/>
      <c r="U6692" t="n">
        <v>0</v>
      </c>
      <c r="V6692" t="n">
        <v>500000000</v>
      </c>
      <c r="W6692" t="n">
        <v>0</v>
      </c>
      <c r="X6692" t="inlineStr">
        <is>
          <t>mesuré</t>
        </is>
      </c>
    </row>
    <row r="6693" ht="15" customHeight="1" s="1003">
      <c r="A6693" s="1019" t="inlineStr">
        <is>
          <t>Ecart statistique</t>
        </is>
      </c>
      <c r="B6693" t="inlineStr">
        <is>
          <t>Olives de table</t>
        </is>
      </c>
      <c r="C6693" t="inlineStr">
        <is>
          <t>kt</t>
        </is>
      </c>
      <c r="D6693" t="inlineStr">
        <is>
          <t>France</t>
        </is>
      </c>
      <c r="E6693" t="inlineStr">
        <is>
          <t>2023-24</t>
        </is>
      </c>
      <c r="F6693" t="inlineStr">
        <is>
          <t>Olive</t>
        </is>
      </c>
      <c r="G6693" t="inlineStr"/>
      <c r="H6693" t="inlineStr"/>
      <c r="I6693" t="inlineStr"/>
      <c r="J6693" t="inlineStr"/>
      <c r="K6693" t="inlineStr"/>
      <c r="L6693" t="inlineStr">
        <is>
          <t>Ecart statistique constaté dans les données collectées, demandant une réconciliation</t>
        </is>
      </c>
      <c r="M6693" t="inlineStr"/>
      <c r="N6693" t="inlineStr">
        <is>
          <t>Ecart statistique</t>
        </is>
      </c>
      <c r="O6693" t="n">
        <v>4.57</v>
      </c>
      <c r="P6693" t="inlineStr"/>
      <c r="Q6693" t="inlineStr"/>
      <c r="R6693" t="inlineStr"/>
      <c r="S6693" t="inlineStr"/>
      <c r="T6693" t="inlineStr"/>
      <c r="U6693" t="n">
        <v>0</v>
      </c>
      <c r="V6693" t="n">
        <v>500000000</v>
      </c>
      <c r="W6693" t="inlineStr"/>
      <c r="X6693" t="inlineStr">
        <is>
          <t>déterminé</t>
        </is>
      </c>
    </row>
    <row r="6694" ht="15" customHeight="1" s="1003">
      <c r="A6694" s="1019" t="inlineStr">
        <is>
          <t>Import</t>
        </is>
      </c>
      <c r="B6694" t="inlineStr">
        <is>
          <t>Huile</t>
        </is>
      </c>
      <c r="C6694" t="inlineStr">
        <is>
          <t>kt</t>
        </is>
      </c>
      <c r="D6694" t="inlineStr">
        <is>
          <t>France</t>
        </is>
      </c>
      <c r="E6694" t="inlineStr">
        <is>
          <t>2023-24</t>
        </is>
      </c>
      <c r="F6694" t="inlineStr">
        <is>
          <t>Olive</t>
        </is>
      </c>
      <c r="G6694" t="inlineStr"/>
      <c r="H6694" t="inlineStr"/>
      <c r="I6694" t="inlineStr"/>
      <c r="J6694" t="inlineStr"/>
      <c r="K6694" t="inlineStr"/>
      <c r="L6694" t="inlineStr"/>
      <c r="M6694" t="inlineStr"/>
      <c r="N6694" t="inlineStr"/>
      <c r="O6694" t="n">
        <v>0</v>
      </c>
      <c r="P6694" t="n">
        <v>0</v>
      </c>
      <c r="Q6694" t="n">
        <v>500000000</v>
      </c>
      <c r="R6694" t="inlineStr"/>
      <c r="S6694" t="inlineStr"/>
      <c r="T6694" t="inlineStr"/>
      <c r="U6694" t="n">
        <v>0</v>
      </c>
      <c r="V6694" t="n">
        <v>500000000</v>
      </c>
      <c r="W6694" t="inlineStr"/>
      <c r="X6694" t="inlineStr">
        <is>
          <t>libre unbounded</t>
        </is>
      </c>
    </row>
    <row r="6695" ht="15" customHeight="1" s="1003">
      <c r="A6695" s="1019" t="inlineStr">
        <is>
          <t>Import</t>
        </is>
      </c>
      <c r="B6695" t="inlineStr">
        <is>
          <t>Tourteaux</t>
        </is>
      </c>
      <c r="C6695" t="inlineStr">
        <is>
          <t>kt</t>
        </is>
      </c>
      <c r="D6695" t="inlineStr">
        <is>
          <t>France</t>
        </is>
      </c>
      <c r="E6695" t="inlineStr">
        <is>
          <t>2023-24</t>
        </is>
      </c>
      <c r="F6695" t="inlineStr">
        <is>
          <t>Olive</t>
        </is>
      </c>
      <c r="G6695" t="inlineStr"/>
      <c r="H6695" t="inlineStr"/>
      <c r="I6695" t="inlineStr"/>
      <c r="J6695" t="inlineStr"/>
      <c r="K6695" t="inlineStr"/>
      <c r="L6695" t="inlineStr"/>
      <c r="M6695" t="inlineStr"/>
      <c r="N6695" t="inlineStr"/>
      <c r="O6695" t="n">
        <v>0</v>
      </c>
      <c r="P6695" t="n">
        <v>0</v>
      </c>
      <c r="Q6695" t="n">
        <v>500000000</v>
      </c>
      <c r="R6695" t="inlineStr"/>
      <c r="S6695" t="inlineStr"/>
      <c r="T6695" t="inlineStr"/>
      <c r="U6695" t="n">
        <v>0</v>
      </c>
      <c r="V6695" t="n">
        <v>500000000</v>
      </c>
      <c r="W6695" t="inlineStr"/>
      <c r="X6695" t="inlineStr">
        <is>
          <t>libre unbounded</t>
        </is>
      </c>
    </row>
    <row r="6696" ht="15" customHeight="1" s="1003">
      <c r="A6696" s="1019" t="inlineStr">
        <is>
          <t>Import</t>
        </is>
      </c>
      <c r="B6696" t="inlineStr">
        <is>
          <t>Olives</t>
        </is>
      </c>
      <c r="C6696" t="inlineStr">
        <is>
          <t>kt</t>
        </is>
      </c>
      <c r="D6696" t="inlineStr">
        <is>
          <t>France</t>
        </is>
      </c>
      <c r="E6696" t="inlineStr">
        <is>
          <t>2023-24</t>
        </is>
      </c>
      <c r="F6696" t="inlineStr">
        <is>
          <t>Olive</t>
        </is>
      </c>
      <c r="G6696" t="inlineStr"/>
      <c r="H6696" t="inlineStr">
        <is>
          <t>Importation d'olives = 2 kt (Douanes françaises - Eurostat)</t>
        </is>
      </c>
      <c r="I6696" t="inlineStr">
        <is>
          <t>Douanes françaises - Eurostat</t>
        </is>
      </c>
      <c r="J6696" t="inlineStr"/>
      <c r="K6696" t="inlineStr">
        <is>
          <t>Volume</t>
        </is>
      </c>
      <c r="L6696" t="inlineStr">
        <is>
          <t>Importation d'olives</t>
        </is>
      </c>
      <c r="M6696" t="inlineStr">
        <is>
          <t>Echanges mensuels - EUROSTAT</t>
        </is>
      </c>
      <c r="N6696" t="inlineStr"/>
      <c r="O6696" t="n">
        <v>1.58</v>
      </c>
      <c r="P6696" t="inlineStr"/>
      <c r="Q6696" t="inlineStr"/>
      <c r="R6696" t="n">
        <v>1.58</v>
      </c>
      <c r="S6696" t="n">
        <v>0.08</v>
      </c>
      <c r="T6696" t="n">
        <v>0.1</v>
      </c>
      <c r="U6696" t="n">
        <v>0</v>
      </c>
      <c r="V6696" t="n">
        <v>500000000</v>
      </c>
      <c r="W6696" t="n">
        <v>0</v>
      </c>
      <c r="X6696" t="inlineStr">
        <is>
          <t>mesuré</t>
        </is>
      </c>
    </row>
    <row r="6697" ht="15" customHeight="1" s="1003">
      <c r="A6697" s="1019" t="inlineStr">
        <is>
          <t>Import</t>
        </is>
      </c>
      <c r="B6697" t="inlineStr">
        <is>
          <t>Huile d'olive</t>
        </is>
      </c>
      <c r="C6697" t="inlineStr">
        <is>
          <t>kt</t>
        </is>
      </c>
      <c r="D6697" t="inlineStr">
        <is>
          <t>France</t>
        </is>
      </c>
      <c r="E6697" t="inlineStr">
        <is>
          <t>2023-24</t>
        </is>
      </c>
      <c r="F6697" t="inlineStr">
        <is>
          <t>Olive</t>
        </is>
      </c>
      <c r="G6697" t="inlineStr"/>
      <c r="H6697" t="inlineStr">
        <is>
          <t>Importation d'huile d'olive = 119 kt (Douanes françaises - Eurostat)</t>
        </is>
      </c>
      <c r="I6697" t="inlineStr">
        <is>
          <t>Douanes françaises - Eurostat</t>
        </is>
      </c>
      <c r="J6697" t="inlineStr"/>
      <c r="K6697" t="inlineStr">
        <is>
          <t>Volume</t>
        </is>
      </c>
      <c r="L6697" t="inlineStr">
        <is>
          <t>Importation d'huile d'olive</t>
        </is>
      </c>
      <c r="M6697" t="inlineStr">
        <is>
          <t>Echanges annuels - EUROSTAT</t>
        </is>
      </c>
      <c r="N6697" t="inlineStr"/>
      <c r="O6697" t="n">
        <v>119</v>
      </c>
      <c r="P6697" t="inlineStr"/>
      <c r="Q6697" t="inlineStr"/>
      <c r="R6697" t="n">
        <v>119.13</v>
      </c>
      <c r="S6697" t="n">
        <v>5.96</v>
      </c>
      <c r="T6697" t="n">
        <v>0.1</v>
      </c>
      <c r="U6697" t="n">
        <v>0</v>
      </c>
      <c r="V6697" t="n">
        <v>500000000</v>
      </c>
      <c r="W6697" t="n">
        <v>0</v>
      </c>
      <c r="X6697" t="inlineStr">
        <is>
          <t>mesuré</t>
        </is>
      </c>
    </row>
    <row r="6698" ht="15" customHeight="1" s="1003">
      <c r="A6698" s="1019" t="inlineStr">
        <is>
          <t>Import</t>
        </is>
      </c>
      <c r="B6698" t="inlineStr">
        <is>
          <t>Grignons d'olive</t>
        </is>
      </c>
      <c r="C6698" t="inlineStr">
        <is>
          <t>kt</t>
        </is>
      </c>
      <c r="D6698" t="inlineStr">
        <is>
          <t>France</t>
        </is>
      </c>
      <c r="E6698" t="inlineStr">
        <is>
          <t>2023-24</t>
        </is>
      </c>
      <c r="F6698" t="inlineStr">
        <is>
          <t>Olive</t>
        </is>
      </c>
      <c r="G6698" t="inlineStr"/>
      <c r="H6698" t="inlineStr">
        <is>
          <t>Importation de grignons d'olive = 12 kt (Douanes françaises - Eurostat)</t>
        </is>
      </c>
      <c r="I6698" t="inlineStr">
        <is>
          <t>Douanes françaises - Eurostat</t>
        </is>
      </c>
      <c r="J6698" t="inlineStr"/>
      <c r="K6698" t="inlineStr">
        <is>
          <t>Volume</t>
        </is>
      </c>
      <c r="L6698" t="inlineStr">
        <is>
          <t>Importation de grignons d'olive</t>
        </is>
      </c>
      <c r="M6698" t="inlineStr">
        <is>
          <t>Echanges mensuels - EUROSTAT</t>
        </is>
      </c>
      <c r="N6698" t="inlineStr"/>
      <c r="O6698" t="n">
        <v>11.9</v>
      </c>
      <c r="P6698" t="inlineStr"/>
      <c r="Q6698" t="inlineStr"/>
      <c r="R6698" t="n">
        <v>11.93</v>
      </c>
      <c r="S6698" t="n">
        <v>0.6</v>
      </c>
      <c r="T6698" t="n">
        <v>0.1</v>
      </c>
      <c r="U6698" t="n">
        <v>0</v>
      </c>
      <c r="V6698" t="n">
        <v>500000000</v>
      </c>
      <c r="W6698" t="n">
        <v>0</v>
      </c>
      <c r="X6698" t="inlineStr">
        <is>
          <t>mesuré</t>
        </is>
      </c>
    </row>
    <row r="6699" ht="15" customHeight="1" s="1003">
      <c r="A6699" s="1019" t="inlineStr">
        <is>
          <t>Import</t>
        </is>
      </c>
      <c r="B6699" t="inlineStr">
        <is>
          <t>Olives de table</t>
        </is>
      </c>
      <c r="C6699" t="inlineStr">
        <is>
          <t>kt</t>
        </is>
      </c>
      <c r="D6699" t="inlineStr">
        <is>
          <t>France</t>
        </is>
      </c>
      <c r="E6699" t="inlineStr">
        <is>
          <t>2023-24</t>
        </is>
      </c>
      <c r="F6699" t="inlineStr">
        <is>
          <t>Olive</t>
        </is>
      </c>
      <c r="G6699" t="inlineStr"/>
      <c r="H6699" t="inlineStr">
        <is>
          <t>Importation d'olives de table = 89 kt (Douanes françaises - Eurostat)</t>
        </is>
      </c>
      <c r="I6699" t="inlineStr">
        <is>
          <t>Douanes françaises - Eurostat</t>
        </is>
      </c>
      <c r="J6699" t="inlineStr"/>
      <c r="K6699" t="inlineStr">
        <is>
          <t>Volume</t>
        </is>
      </c>
      <c r="L6699" t="inlineStr">
        <is>
          <t>Importation d'olives de table</t>
        </is>
      </c>
      <c r="M6699" t="inlineStr">
        <is>
          <t>Echanges annuels - EUROSTAT</t>
        </is>
      </c>
      <c r="N6699" t="inlineStr"/>
      <c r="O6699" t="n">
        <v>88.90000000000001</v>
      </c>
      <c r="P6699" t="inlineStr"/>
      <c r="Q6699" t="inlineStr"/>
      <c r="R6699" t="n">
        <v>88.89</v>
      </c>
      <c r="S6699" t="n">
        <v>4.44</v>
      </c>
      <c r="T6699" t="n">
        <v>0.1</v>
      </c>
      <c r="U6699" t="n">
        <v>0</v>
      </c>
      <c r="V6699" t="n">
        <v>500000000</v>
      </c>
      <c r="W6699" t="n">
        <v>0</v>
      </c>
      <c r="X6699" t="inlineStr">
        <is>
          <t>mesuré</t>
        </is>
      </c>
    </row>
    <row r="6700" ht="15" customHeight="1" s="1003">
      <c r="A6700" s="1019" t="inlineStr">
        <is>
          <t>Import</t>
        </is>
      </c>
      <c r="B6700" t="inlineStr">
        <is>
          <t>Graines collectées</t>
        </is>
      </c>
      <c r="C6700" t="inlineStr">
        <is>
          <t>kt</t>
        </is>
      </c>
      <c r="D6700" t="inlineStr">
        <is>
          <t>France</t>
        </is>
      </c>
      <c r="E6700" t="inlineStr">
        <is>
          <t>2023-24</t>
        </is>
      </c>
      <c r="F6700" t="inlineStr">
        <is>
          <t>Olive</t>
        </is>
      </c>
      <c r="G6700" t="inlineStr"/>
      <c r="H6700" t="inlineStr"/>
      <c r="I6700" t="inlineStr"/>
      <c r="J6700" t="inlineStr"/>
      <c r="K6700" t="inlineStr"/>
      <c r="L6700" t="inlineStr"/>
      <c r="M6700" t="inlineStr"/>
      <c r="N6700" t="inlineStr"/>
      <c r="O6700" t="n">
        <v>0</v>
      </c>
      <c r="P6700" t="n">
        <v>0</v>
      </c>
      <c r="Q6700" t="n">
        <v>500000000</v>
      </c>
      <c r="R6700" t="inlineStr"/>
      <c r="S6700" t="inlineStr"/>
      <c r="T6700" t="inlineStr"/>
      <c r="U6700" t="n">
        <v>0</v>
      </c>
      <c r="V6700" t="n">
        <v>500000000</v>
      </c>
      <c r="W6700" t="inlineStr"/>
      <c r="X6700" t="inlineStr">
        <is>
          <t>libre unbounded</t>
        </is>
      </c>
    </row>
  </sheetData>
  <pageMargins left="0.75" right="0.75" top="1" bottom="1" header="0.5" footer="0.5"/>
</worksheet>
</file>

<file path=xl/worksheets/sheet9.xml><?xml version="1.0" encoding="utf-8"?>
<worksheet xmlns="http://schemas.openxmlformats.org/spreadsheetml/2006/main">
  <sheetPr>
    <tabColor rgb="FF92D050"/>
    <outlinePr summaryBelow="1" summaryRight="1"/>
    <pageSetUpPr/>
  </sheetPr>
  <dimension ref="A1:P28"/>
  <sheetViews>
    <sheetView workbookViewId="0">
      <pane xSplit="2" ySplit="1" topLeftCell="C2" activePane="bottomRight" state="frozen"/>
      <selection activeCell="B15" sqref="B15"/>
      <selection pane="topRight" activeCell="B15" sqref="B15"/>
      <selection pane="bottomLeft" activeCell="B15" sqref="B15"/>
      <selection pane="bottomRight" activeCell="N2" sqref="N2"/>
    </sheetView>
  </sheetViews>
  <sheetFormatPr baseColWidth="10" defaultColWidth="9.109375" defaultRowHeight="14.4"/>
  <cols>
    <col width="21.21875" bestFit="1" customWidth="1" style="1003" min="1" max="2"/>
    <col width="11" bestFit="1" customWidth="1" style="1003" min="3" max="3"/>
    <col width="12.88671875" bestFit="1" customWidth="1" style="985" min="4" max="4"/>
    <col width="6.6640625" bestFit="1" customWidth="1" style="1003" min="5" max="5"/>
    <col width="10" bestFit="1" customWidth="1" style="21" min="6" max="6"/>
    <col width="12.109375" bestFit="1" customWidth="1" style="21" min="7" max="7"/>
    <col width="11" bestFit="1" customWidth="1" style="21" min="8" max="8"/>
    <col width="30.21875" customWidth="1" style="21" min="9" max="9"/>
    <col width="12.21875" bestFit="1" customWidth="1" style="21" min="10" max="10"/>
    <col width="33.21875" bestFit="1" customWidth="1" style="21" min="11" max="11"/>
    <col width="14.44140625" customWidth="1" style="105" min="12" max="12"/>
    <col width="14.44140625" customWidth="1" style="21" min="13" max="13"/>
    <col width="21" customWidth="1" style="1003" min="14" max="14"/>
    <col width="12.33203125" customWidth="1" style="1003" min="15" max="15"/>
    <col width="17.44140625" customWidth="1" style="1003" min="16" max="16"/>
  </cols>
  <sheetData>
    <row r="1" ht="51" customHeight="1" s="1003" thickBot="1">
      <c r="A1" s="16" t="inlineStr">
        <is>
          <t>Origine</t>
        </is>
      </c>
      <c r="B1" s="17" t="inlineStr">
        <is>
          <t>Destination</t>
        </is>
      </c>
      <c r="C1" s="17" t="inlineStr">
        <is>
          <t>Valeur</t>
        </is>
      </c>
      <c r="D1" s="17" t="inlineStr">
        <is>
          <t>Incertitude</t>
        </is>
      </c>
      <c r="E1" s="18">
        <f>Etiquettes!$A$3</f>
        <v/>
      </c>
      <c r="F1" s="18">
        <f>Etiquettes!$A$6</f>
        <v/>
      </c>
      <c r="G1" s="18">
        <f>Etiquettes!$A$5</f>
        <v/>
      </c>
      <c r="H1" s="18">
        <f>Etiquettes!$A$4</f>
        <v/>
      </c>
      <c r="I1" s="18">
        <f>Etiquettes!$A$12</f>
        <v/>
      </c>
      <c r="J1" s="18">
        <f>Etiquettes!$A$10</f>
        <v/>
      </c>
      <c r="K1" s="18">
        <f>Etiquettes!$A$9</f>
        <v/>
      </c>
      <c r="L1" s="18">
        <f>Etiquettes!$A$13</f>
        <v/>
      </c>
      <c r="M1" s="18">
        <f>Etiquettes!$A$11</f>
        <v/>
      </c>
      <c r="N1" s="18">
        <f>Etiquettes!$A$7</f>
        <v/>
      </c>
      <c r="O1" s="17" t="inlineStr">
        <is>
          <t>Remarque</t>
        </is>
      </c>
      <c r="P1" s="19" t="inlineStr">
        <is>
          <t>Zone filière</t>
        </is>
      </c>
    </row>
    <row r="2">
      <c r="A2">
        <f>Secteurs!$B$2</f>
        <v/>
      </c>
      <c r="B2">
        <f>Produits!$B$2</f>
        <v/>
      </c>
      <c r="C2" s="104">
        <f>'BIlans Tournesol - FAM'!K7</f>
        <v/>
      </c>
      <c r="E2">
        <f>Etiquettes!$C$3</f>
        <v/>
      </c>
      <c r="F2" s="21">
        <f>Etiquettes!$I$6</f>
        <v/>
      </c>
      <c r="G2" s="21">
        <f>Etiquettes!$H$5</f>
        <v/>
      </c>
      <c r="H2">
        <f>Etiquettes!$C$4</f>
        <v/>
      </c>
      <c r="I2" s="105" t="inlineStr">
        <is>
          <t>Récolte</t>
        </is>
      </c>
      <c r="J2" s="105" t="n"/>
      <c r="K2" t="inlineStr">
        <is>
          <t>Bilans par campagne - FranceAgriMer</t>
        </is>
      </c>
      <c r="L2" s="105" t="inlineStr">
        <is>
          <t>BIlans Tournesol - FAM</t>
        </is>
      </c>
      <c r="M2" s="21">
        <f>Etiquettes!$H$11</f>
        <v/>
      </c>
      <c r="N2" s="21">
        <f>_xlfn.CONCAT(I2,IF(ISBLANK(C2),"",_xlfn.CONCAT(" = ",MROUND(C2,1)," ",E2))," (",K2,")")</f>
        <v/>
      </c>
    </row>
    <row r="3">
      <c r="A3">
        <f>Secteurs!$B$3</f>
        <v/>
      </c>
      <c r="B3">
        <f>Produits!$B$4</f>
        <v/>
      </c>
      <c r="C3" s="864">
        <f>'BIlans Tournesol - FAM'!K9</f>
        <v/>
      </c>
      <c r="E3">
        <f>Etiquettes!$C$3</f>
        <v/>
      </c>
      <c r="F3" s="21">
        <f>Etiquettes!$I$6</f>
        <v/>
      </c>
      <c r="G3" s="21">
        <f>Etiquettes!$H$5</f>
        <v/>
      </c>
      <c r="H3">
        <f>Etiquettes!$C$4</f>
        <v/>
      </c>
      <c r="I3" s="21" t="inlineStr">
        <is>
          <t>Autoconsommation à la ferme</t>
        </is>
      </c>
      <c r="J3" s="105" t="n"/>
      <c r="K3" t="inlineStr">
        <is>
          <t>Bilans par campagne - FranceAgriMer</t>
        </is>
      </c>
      <c r="L3" s="105" t="inlineStr">
        <is>
          <t>BIlans Tournesol - FAM</t>
        </is>
      </c>
      <c r="M3" s="21">
        <f>Etiquettes!$H$11</f>
        <v/>
      </c>
      <c r="N3" s="21">
        <f>_xlfn.CONCAT(I3,IF(ISBLANK(C3),"",_xlfn.CONCAT(" = ",MROUND(C3,1)," ",E3))," (",K3,")")</f>
        <v/>
      </c>
    </row>
    <row r="4">
      <c r="A4">
        <f>Produits!$B$2</f>
        <v/>
      </c>
      <c r="B4">
        <f>Secteurs!$B$4</f>
        <v/>
      </c>
      <c r="C4" s="104">
        <f>'BIlans Tournesol - FAM'!K17</f>
        <v/>
      </c>
      <c r="E4">
        <f>Etiquettes!$C$3</f>
        <v/>
      </c>
      <c r="F4" s="21">
        <f>Etiquettes!$I$6</f>
        <v/>
      </c>
      <c r="G4" s="21">
        <f>Etiquettes!$H$5</f>
        <v/>
      </c>
      <c r="H4">
        <f>Etiquettes!$C$4</f>
        <v/>
      </c>
      <c r="I4" s="21" t="inlineStr">
        <is>
          <t>Collecte</t>
        </is>
      </c>
      <c r="J4" s="105" t="n"/>
      <c r="K4" t="inlineStr">
        <is>
          <t>Bilans par campagne - FranceAgriMer</t>
        </is>
      </c>
      <c r="L4" s="105" t="inlineStr">
        <is>
          <t>BIlans Tournesol - FAM</t>
        </is>
      </c>
      <c r="M4" s="21">
        <f>Etiquettes!$H$11</f>
        <v/>
      </c>
      <c r="N4" s="21">
        <f>_xlfn.CONCAT(I4,IF(ISBLANK(C4),"",_xlfn.CONCAT(" = ",MROUND(C4,1)," ",E4))," (",K4,")")</f>
        <v/>
      </c>
    </row>
    <row r="5">
      <c r="A5">
        <f>Produits!$B$7</f>
        <v/>
      </c>
      <c r="B5">
        <f>Secteurs!$B$4</f>
        <v/>
      </c>
      <c r="C5" s="104">
        <f>'BIlans Tournesol - FAM'!J41</f>
        <v/>
      </c>
      <c r="E5">
        <f>Etiquettes!$C$3</f>
        <v/>
      </c>
      <c r="F5" s="21">
        <f>Etiquettes!$I$6</f>
        <v/>
      </c>
      <c r="G5" s="21">
        <f>Etiquettes!$H$5</f>
        <v/>
      </c>
      <c r="H5">
        <f>Etiquettes!$C$4</f>
        <v/>
      </c>
      <c r="I5" s="21" t="inlineStr">
        <is>
          <t>Stock initial collecteurs</t>
        </is>
      </c>
      <c r="J5" s="105" t="n"/>
      <c r="K5" t="inlineStr">
        <is>
          <t>Bilans par campagne - FranceAgriMer</t>
        </is>
      </c>
      <c r="L5" s="105" t="inlineStr">
        <is>
          <t>BIlans Tournesol - FAM</t>
        </is>
      </c>
      <c r="M5" s="21">
        <f>Etiquettes!$H$11</f>
        <v/>
      </c>
      <c r="N5" s="21">
        <f>_xlfn.CONCAT(I5,IF(ISBLANK(C5),"",_xlfn.CONCAT(" = ",MROUND(C5,1)," ",E5))," (",K5,")")</f>
        <v/>
      </c>
    </row>
    <row r="6">
      <c r="A6">
        <f>Secteurs!$B$4</f>
        <v/>
      </c>
      <c r="B6">
        <f>Produits!$B$10</f>
        <v/>
      </c>
      <c r="C6" s="104">
        <f>'BIlans Tournesol - FAM'!K41</f>
        <v/>
      </c>
      <c r="E6">
        <f>Etiquettes!$C$3</f>
        <v/>
      </c>
      <c r="F6" s="21">
        <f>Etiquettes!$I$6</f>
        <v/>
      </c>
      <c r="G6" s="21">
        <f>Etiquettes!$H$5</f>
        <v/>
      </c>
      <c r="H6">
        <f>Etiquettes!$C$4</f>
        <v/>
      </c>
      <c r="I6" s="21" t="inlineStr">
        <is>
          <t>Stock final collecteurs</t>
        </is>
      </c>
      <c r="J6" s="105" t="n"/>
      <c r="K6" t="inlineStr">
        <is>
          <t>Bilans par campagne - FranceAgriMer</t>
        </is>
      </c>
      <c r="L6" s="105" t="inlineStr">
        <is>
          <t>BIlans Tournesol - FAM</t>
        </is>
      </c>
      <c r="M6" s="21">
        <f>Etiquettes!$H$11</f>
        <v/>
      </c>
      <c r="N6" s="21">
        <f>_xlfn.CONCAT(I6,IF(ISBLANK(C6),"",_xlfn.CONCAT(" = ",MROUND(C6,1)," ",E6))," (",K6,")")</f>
        <v/>
      </c>
    </row>
    <row r="7">
      <c r="A7">
        <f>Produits!$B$11</f>
        <v/>
      </c>
      <c r="B7">
        <f>Secteurs!$B$8</f>
        <v/>
      </c>
      <c r="C7" s="104">
        <f>'BIlans Tournesol - FAM'!K28</f>
        <v/>
      </c>
      <c r="E7">
        <f>Etiquettes!$C$3</f>
        <v/>
      </c>
      <c r="F7" s="21">
        <f>Etiquettes!$I$6</f>
        <v/>
      </c>
      <c r="G7" s="21">
        <f>Etiquettes!$H$5</f>
        <v/>
      </c>
      <c r="H7">
        <f>Etiquettes!$C$4</f>
        <v/>
      </c>
      <c r="I7" s="21" t="inlineStr">
        <is>
          <t>Consommation de graines par la Trituration</t>
        </is>
      </c>
      <c r="K7" t="inlineStr">
        <is>
          <t>Bilans par campagne - FranceAgriMer</t>
        </is>
      </c>
      <c r="L7" s="105" t="inlineStr">
        <is>
          <t>BIlans Tournesol - FAM</t>
        </is>
      </c>
      <c r="M7" s="21">
        <f>Etiquettes!$H$11</f>
        <v/>
      </c>
      <c r="N7" s="21">
        <f>_xlfn.CONCAT(I7,IF(ISBLANK(C7),"",_xlfn.CONCAT(" = ",MROUND(C7,1)," ",E7))," (",K7,")")</f>
        <v/>
      </c>
    </row>
    <row r="8">
      <c r="A8">
        <f>Produits!$B$11</f>
        <v/>
      </c>
      <c r="B8">
        <f>Secteurs!$B$27</f>
        <v/>
      </c>
      <c r="C8" s="104">
        <f>'BIlans Tournesol - FAM'!K29</f>
        <v/>
      </c>
      <c r="E8">
        <f>Etiquettes!$C$3</f>
        <v/>
      </c>
      <c r="F8" s="21">
        <f>Etiquettes!$I$6</f>
        <v/>
      </c>
      <c r="G8" s="21">
        <f>Etiquettes!$H$5</f>
        <v/>
      </c>
      <c r="H8">
        <f>Etiquettes!$C$4</f>
        <v/>
      </c>
      <c r="I8" s="21" t="inlineStr">
        <is>
          <t>Consommation de graines par les FAB</t>
        </is>
      </c>
      <c r="K8" t="inlineStr">
        <is>
          <t>Bilans par campagne - FranceAgriMer</t>
        </is>
      </c>
      <c r="L8" s="105" t="inlineStr">
        <is>
          <t>BIlans Tournesol - FAM</t>
        </is>
      </c>
      <c r="M8" s="21">
        <f>Etiquettes!$H$11</f>
        <v/>
      </c>
      <c r="N8" s="21">
        <f>_xlfn.CONCAT(I8,IF(ISBLANK(C8),"",_xlfn.CONCAT(" = ",MROUND(C8,1)," ",E8))," (",K8,")")</f>
        <v/>
      </c>
    </row>
    <row r="9">
      <c r="A9">
        <f>Produits!$B$11</f>
        <v/>
      </c>
      <c r="B9">
        <f>Secteurs!$B$17</f>
        <v/>
      </c>
      <c r="C9" s="104">
        <f>'BIlans Tournesol - FAM'!K30</f>
        <v/>
      </c>
      <c r="E9">
        <f>Etiquettes!$C$3</f>
        <v/>
      </c>
      <c r="F9" s="21">
        <f>Etiquettes!$I$6</f>
        <v/>
      </c>
      <c r="G9" s="21">
        <f>Etiquettes!$H$5</f>
        <v/>
      </c>
      <c r="H9">
        <f>Etiquettes!$C$4</f>
        <v/>
      </c>
      <c r="I9" s="21" t="inlineStr">
        <is>
          <t>Consommation de graines en alimentation humaine</t>
        </is>
      </c>
      <c r="J9" s="105" t="inlineStr">
        <is>
          <t>Correspond à la catégorie "utilisation humaine et animale" : on néglige les utilisations animales (petfood ?)</t>
        </is>
      </c>
      <c r="K9" t="inlineStr">
        <is>
          <t>Bilans par campagne - FranceAgriMer</t>
        </is>
      </c>
      <c r="L9" s="105" t="inlineStr">
        <is>
          <t>BIlans Tournesol - FAM</t>
        </is>
      </c>
      <c r="M9" s="21">
        <f>Etiquettes!$H$11</f>
        <v/>
      </c>
      <c r="N9" s="21">
        <f>_xlfn.CONCAT(I9,IF(ISBLANK(C9),"",_xlfn.CONCAT(" = ",MROUND(C9,1)," ",E9))," (",K9,")")</f>
        <v/>
      </c>
    </row>
    <row r="10">
      <c r="A10">
        <f>Produits!$B$11</f>
        <v/>
      </c>
      <c r="B10">
        <f>Secteurs!$B$7</f>
        <v/>
      </c>
      <c r="C10" s="104">
        <f>'BIlans Tournesol - FAM'!K31</f>
        <v/>
      </c>
      <c r="E10">
        <f>Etiquettes!$C$3</f>
        <v/>
      </c>
      <c r="F10" s="21">
        <f>Etiquettes!$I$6</f>
        <v/>
      </c>
      <c r="G10" s="21">
        <f>Etiquettes!$H$5</f>
        <v/>
      </c>
      <c r="H10">
        <f>Etiquettes!$C$4</f>
        <v/>
      </c>
      <c r="I10" s="21" t="inlineStr">
        <is>
          <t>Production de semences certifiées</t>
        </is>
      </c>
      <c r="K10" t="inlineStr">
        <is>
          <t>Bilans par campagne - FranceAgriMer</t>
        </is>
      </c>
      <c r="L10" s="105" t="inlineStr">
        <is>
          <t>BIlans Tournesol - FAM</t>
        </is>
      </c>
      <c r="M10" s="21">
        <f>Etiquettes!$H$11</f>
        <v/>
      </c>
      <c r="N10" s="21">
        <f>_xlfn.CONCAT(I10,IF(ISBLANK(C10),"",_xlfn.CONCAT(" = ",MROUND(C10,1)," ",E10))," (",K10,")")</f>
        <v/>
      </c>
    </row>
    <row r="11">
      <c r="A11">
        <f>Secteurs!$B$2</f>
        <v/>
      </c>
      <c r="B11">
        <f>Produits!$B$2</f>
        <v/>
      </c>
      <c r="C11" s="104">
        <f>'BIlans Tournesol - FAM'!O7</f>
        <v/>
      </c>
      <c r="E11">
        <f>Etiquettes!$C$3</f>
        <v/>
      </c>
      <c r="F11" s="21">
        <f>Etiquettes!$I$6</f>
        <v/>
      </c>
      <c r="G11" s="21">
        <f>Etiquettes!$I$5</f>
        <v/>
      </c>
      <c r="H11">
        <f>Etiquettes!$C$4</f>
        <v/>
      </c>
      <c r="I11" s="105" t="inlineStr">
        <is>
          <t>Récolte</t>
        </is>
      </c>
      <c r="J11" s="105" t="n"/>
      <c r="K11" t="inlineStr">
        <is>
          <t>Bilans par campagne - FranceAgriMer</t>
        </is>
      </c>
      <c r="L11" s="105" t="inlineStr">
        <is>
          <t>BIlans Tournesol - FAM</t>
        </is>
      </c>
      <c r="M11" s="21">
        <f>Etiquettes!$H$11</f>
        <v/>
      </c>
      <c r="N11" s="21">
        <f>_xlfn.CONCAT(I11,IF(ISBLANK(C11),"",_xlfn.CONCAT(" = ",MROUND(C11,1)," ",E11))," (",K11,")")</f>
        <v/>
      </c>
    </row>
    <row r="12">
      <c r="A12">
        <f>Secteurs!$B$3</f>
        <v/>
      </c>
      <c r="B12">
        <f>Produits!$B$4</f>
        <v/>
      </c>
      <c r="C12" s="864">
        <f>'BIlans Tournesol - FAM'!O9</f>
        <v/>
      </c>
      <c r="E12">
        <f>Etiquettes!$C$3</f>
        <v/>
      </c>
      <c r="F12" s="21">
        <f>Etiquettes!$I$6</f>
        <v/>
      </c>
      <c r="G12" s="21">
        <f>Etiquettes!$I$5</f>
        <v/>
      </c>
      <c r="H12">
        <f>Etiquettes!$C$4</f>
        <v/>
      </c>
      <c r="I12" s="21" t="inlineStr">
        <is>
          <t>Autoconsommation à la ferme</t>
        </is>
      </c>
      <c r="J12" s="105" t="n"/>
      <c r="K12" t="inlineStr">
        <is>
          <t>Bilans par campagne - FranceAgriMer</t>
        </is>
      </c>
      <c r="L12" s="105" t="inlineStr">
        <is>
          <t>BIlans Tournesol - FAM</t>
        </is>
      </c>
      <c r="M12" s="21">
        <f>Etiquettes!$H$11</f>
        <v/>
      </c>
      <c r="N12" s="21">
        <f>_xlfn.CONCAT(I12,IF(ISBLANK(C12),"",_xlfn.CONCAT(" = ",MROUND(C12,1)," ",E12))," (",K12,")")</f>
        <v/>
      </c>
    </row>
    <row r="13">
      <c r="A13">
        <f>Produits!$B$2</f>
        <v/>
      </c>
      <c r="B13">
        <f>Secteurs!$B$4</f>
        <v/>
      </c>
      <c r="C13" s="104">
        <f>'BIlans Tournesol - FAM'!O17</f>
        <v/>
      </c>
      <c r="E13">
        <f>Etiquettes!$C$3</f>
        <v/>
      </c>
      <c r="F13" s="21">
        <f>Etiquettes!$I$6</f>
        <v/>
      </c>
      <c r="G13" s="21">
        <f>Etiquettes!$I$5</f>
        <v/>
      </c>
      <c r="H13">
        <f>Etiquettes!$C$4</f>
        <v/>
      </c>
      <c r="I13" s="21" t="inlineStr">
        <is>
          <t>Collecte</t>
        </is>
      </c>
      <c r="J13" s="105" t="n"/>
      <c r="K13" t="inlineStr">
        <is>
          <t>Bilans par campagne - FranceAgriMer</t>
        </is>
      </c>
      <c r="L13" s="105" t="inlineStr">
        <is>
          <t>BIlans Tournesol - FAM</t>
        </is>
      </c>
      <c r="M13" s="21">
        <f>Etiquettes!$H$11</f>
        <v/>
      </c>
      <c r="N13" s="21">
        <f>_xlfn.CONCAT(I13,IF(ISBLANK(C13),"",_xlfn.CONCAT(" = ",MROUND(C13,1)," ",E13))," (",K13,")")</f>
        <v/>
      </c>
    </row>
    <row r="14">
      <c r="A14">
        <f>Produits!$B$7</f>
        <v/>
      </c>
      <c r="B14">
        <f>Secteurs!$B$4</f>
        <v/>
      </c>
      <c r="C14" s="104">
        <f>'BIlans Tournesol - FAM'!N41</f>
        <v/>
      </c>
      <c r="E14">
        <f>Etiquettes!$C$3</f>
        <v/>
      </c>
      <c r="F14" s="21">
        <f>Etiquettes!$I$6</f>
        <v/>
      </c>
      <c r="G14" s="21">
        <f>Etiquettes!$I$5</f>
        <v/>
      </c>
      <c r="H14">
        <f>Etiquettes!$C$4</f>
        <v/>
      </c>
      <c r="I14" s="21" t="inlineStr">
        <is>
          <t>Stock initial collecteurs</t>
        </is>
      </c>
      <c r="J14" s="105" t="n"/>
      <c r="K14" t="inlineStr">
        <is>
          <t>Bilans par campagne - FranceAgriMer</t>
        </is>
      </c>
      <c r="L14" s="105" t="inlineStr">
        <is>
          <t>BIlans Tournesol - FAM</t>
        </is>
      </c>
      <c r="M14" s="21">
        <f>Etiquettes!$H$11</f>
        <v/>
      </c>
      <c r="N14" s="21">
        <f>_xlfn.CONCAT(I14,IF(ISBLANK(C14),"",_xlfn.CONCAT(" = ",MROUND(C14,1)," ",E14))," (",K14,")")</f>
        <v/>
      </c>
    </row>
    <row r="15">
      <c r="A15">
        <f>Secteurs!$B$4</f>
        <v/>
      </c>
      <c r="B15">
        <f>Produits!$B$10</f>
        <v/>
      </c>
      <c r="C15" s="104">
        <f>'BIlans Tournesol - FAM'!O41</f>
        <v/>
      </c>
      <c r="E15">
        <f>Etiquettes!$C$3</f>
        <v/>
      </c>
      <c r="F15" s="21">
        <f>Etiquettes!$I$6</f>
        <v/>
      </c>
      <c r="G15" s="21">
        <f>Etiquettes!$I$5</f>
        <v/>
      </c>
      <c r="H15">
        <f>Etiquettes!$C$4</f>
        <v/>
      </c>
      <c r="I15" s="21" t="inlineStr">
        <is>
          <t>Stock final collecteurs</t>
        </is>
      </c>
      <c r="J15" s="105" t="n"/>
      <c r="K15" t="inlineStr">
        <is>
          <t>Bilans par campagne - FranceAgriMer</t>
        </is>
      </c>
      <c r="L15" s="105" t="inlineStr">
        <is>
          <t>BIlans Tournesol - FAM</t>
        </is>
      </c>
      <c r="M15" s="21">
        <f>Etiquettes!$H$11</f>
        <v/>
      </c>
      <c r="N15" s="21">
        <f>_xlfn.CONCAT(I15,IF(ISBLANK(C15),"",_xlfn.CONCAT(" = ",MROUND(C15,1)," ",E15))," (",K15,")")</f>
        <v/>
      </c>
    </row>
    <row r="16">
      <c r="A16">
        <f>Produits!$B$11</f>
        <v/>
      </c>
      <c r="B16">
        <f>Secteurs!$B$8</f>
        <v/>
      </c>
      <c r="C16" s="104">
        <f>'BIlans Tournesol - FAM'!O28</f>
        <v/>
      </c>
      <c r="E16">
        <f>Etiquettes!$C$3</f>
        <v/>
      </c>
      <c r="F16" s="21">
        <f>Etiquettes!$I$6</f>
        <v/>
      </c>
      <c r="G16" s="21">
        <f>Etiquettes!$I$5</f>
        <v/>
      </c>
      <c r="H16">
        <f>Etiquettes!$C$4</f>
        <v/>
      </c>
      <c r="I16" s="21" t="inlineStr">
        <is>
          <t>Consommation de graines par la Trituration</t>
        </is>
      </c>
      <c r="K16" t="inlineStr">
        <is>
          <t>Bilans par campagne - FranceAgriMer</t>
        </is>
      </c>
      <c r="L16" s="105" t="inlineStr">
        <is>
          <t>BIlans Tournesol - FAM</t>
        </is>
      </c>
      <c r="M16" s="21">
        <f>Etiquettes!$H$11</f>
        <v/>
      </c>
      <c r="N16" s="21">
        <f>_xlfn.CONCAT(I16,IF(ISBLANK(C16),"",_xlfn.CONCAT(" = ",MROUND(C16,1)," ",E16))," (",K16,")")</f>
        <v/>
      </c>
    </row>
    <row r="17">
      <c r="A17">
        <f>Produits!$B$11</f>
        <v/>
      </c>
      <c r="B17">
        <f>Secteurs!$B$27</f>
        <v/>
      </c>
      <c r="C17" s="104">
        <f>'BIlans Tournesol - FAM'!O29</f>
        <v/>
      </c>
      <c r="E17">
        <f>Etiquettes!$C$3</f>
        <v/>
      </c>
      <c r="F17" s="21">
        <f>Etiquettes!$I$6</f>
        <v/>
      </c>
      <c r="G17" s="21">
        <f>Etiquettes!$I$5</f>
        <v/>
      </c>
      <c r="H17">
        <f>Etiquettes!$C$4</f>
        <v/>
      </c>
      <c r="I17" s="21" t="inlineStr">
        <is>
          <t>Consommation de graines par les FAB</t>
        </is>
      </c>
      <c r="K17" t="inlineStr">
        <is>
          <t>Bilans par campagne - FranceAgriMer</t>
        </is>
      </c>
      <c r="L17" s="105" t="inlineStr">
        <is>
          <t>BIlans Tournesol - FAM</t>
        </is>
      </c>
      <c r="M17" s="21">
        <f>Etiquettes!$H$11</f>
        <v/>
      </c>
      <c r="N17" s="21">
        <f>_xlfn.CONCAT(I17,IF(ISBLANK(C17),"",_xlfn.CONCAT(" = ",MROUND(C17,1)," ",E17))," (",K17,")")</f>
        <v/>
      </c>
    </row>
    <row r="18">
      <c r="A18">
        <f>Produits!$B$11</f>
        <v/>
      </c>
      <c r="B18">
        <f>Secteurs!$B$17</f>
        <v/>
      </c>
      <c r="C18" s="104">
        <f>'BIlans Tournesol - FAM'!O30</f>
        <v/>
      </c>
      <c r="E18">
        <f>Etiquettes!$C$3</f>
        <v/>
      </c>
      <c r="F18" s="21">
        <f>Etiquettes!$I$6</f>
        <v/>
      </c>
      <c r="G18" s="21">
        <f>Etiquettes!$I$5</f>
        <v/>
      </c>
      <c r="H18">
        <f>Etiquettes!$C$4</f>
        <v/>
      </c>
      <c r="I18" s="21" t="inlineStr">
        <is>
          <t>Consommation de graines en alimentation humaine</t>
        </is>
      </c>
      <c r="J18" s="105" t="inlineStr">
        <is>
          <t>Correspond à la catégorie "utilisation humaine et animale" : on néglige les utilisations animales (petfood ?)</t>
        </is>
      </c>
      <c r="K18" t="inlineStr">
        <is>
          <t>Bilans par campagne - FranceAgriMer</t>
        </is>
      </c>
      <c r="L18" s="105" t="inlineStr">
        <is>
          <t>BIlans Tournesol - FAM</t>
        </is>
      </c>
      <c r="M18" s="21">
        <f>Etiquettes!$H$11</f>
        <v/>
      </c>
      <c r="N18" s="21">
        <f>_xlfn.CONCAT(I18,IF(ISBLANK(C18),"",_xlfn.CONCAT(" = ",MROUND(C18,1)," ",E18))," (",K18,")")</f>
        <v/>
      </c>
    </row>
    <row r="19">
      <c r="A19">
        <f>Produits!$B$11</f>
        <v/>
      </c>
      <c r="B19">
        <f>Secteurs!$B$7</f>
        <v/>
      </c>
      <c r="C19" s="104">
        <f>'BIlans Tournesol - FAM'!O31</f>
        <v/>
      </c>
      <c r="E19">
        <f>Etiquettes!$C$3</f>
        <v/>
      </c>
      <c r="F19" s="21">
        <f>Etiquettes!$I$6</f>
        <v/>
      </c>
      <c r="G19" s="21">
        <f>Etiquettes!$I$5</f>
        <v/>
      </c>
      <c r="H19">
        <f>Etiquettes!$C$4</f>
        <v/>
      </c>
      <c r="I19" s="21" t="inlineStr">
        <is>
          <t>Production de semences certifiées</t>
        </is>
      </c>
      <c r="K19" t="inlineStr">
        <is>
          <t>Bilans par campagne - FranceAgriMer</t>
        </is>
      </c>
      <c r="L19" s="105" t="inlineStr">
        <is>
          <t>BIlans Tournesol - FAM</t>
        </is>
      </c>
      <c r="M19" s="21">
        <f>Etiquettes!$H$11</f>
        <v/>
      </c>
      <c r="N19" s="21">
        <f>_xlfn.CONCAT(I19,IF(ISBLANK(C19),"",_xlfn.CONCAT(" = ",MROUND(C19,1)," ",E19))," (",K19,")")</f>
        <v/>
      </c>
    </row>
    <row r="20">
      <c r="A20">
        <f>Secteurs!$B$2</f>
        <v/>
      </c>
      <c r="B20">
        <f>Produits!$B$2</f>
        <v/>
      </c>
      <c r="C20" s="104">
        <f>'BIlans Tournesol - FAM'!S7</f>
        <v/>
      </c>
      <c r="E20">
        <f>Etiquettes!$C$3</f>
        <v/>
      </c>
      <c r="F20" s="21">
        <f>Etiquettes!$I$6</f>
        <v/>
      </c>
      <c r="G20" s="21">
        <f>Etiquettes!$J$5</f>
        <v/>
      </c>
      <c r="H20">
        <f>Etiquettes!$C$4</f>
        <v/>
      </c>
      <c r="I20" s="105" t="inlineStr">
        <is>
          <t>Récolte</t>
        </is>
      </c>
      <c r="J20" s="105" t="n"/>
      <c r="K20" t="inlineStr">
        <is>
          <t>Bilans par campagne - FranceAgriMer</t>
        </is>
      </c>
      <c r="L20" s="105" t="inlineStr">
        <is>
          <t>BIlans Tournesol - FAM</t>
        </is>
      </c>
      <c r="M20" s="21">
        <f>Etiquettes!$H$11</f>
        <v/>
      </c>
      <c r="N20" s="21">
        <f>_xlfn.CONCAT(I20,IF(ISBLANK(C20),"",_xlfn.CONCAT(" = ",MROUND(C20,1)," ",E20))," (",K20,")")</f>
        <v/>
      </c>
    </row>
    <row r="21">
      <c r="A21">
        <f>Secteurs!$B$3</f>
        <v/>
      </c>
      <c r="B21">
        <f>Produits!$B$4</f>
        <v/>
      </c>
      <c r="C21" s="864">
        <f>'BIlans Tournesol - FAM'!S9</f>
        <v/>
      </c>
      <c r="E21">
        <f>Etiquettes!$C$3</f>
        <v/>
      </c>
      <c r="F21" s="21">
        <f>Etiquettes!$I$6</f>
        <v/>
      </c>
      <c r="G21" s="21">
        <f>Etiquettes!$J$5</f>
        <v/>
      </c>
      <c r="H21">
        <f>Etiquettes!$C$4</f>
        <v/>
      </c>
      <c r="I21" s="21" t="inlineStr">
        <is>
          <t>Autoconsommation à la ferme</t>
        </is>
      </c>
      <c r="J21" s="105" t="n"/>
      <c r="K21" t="inlineStr">
        <is>
          <t>Bilans par campagne - FranceAgriMer</t>
        </is>
      </c>
      <c r="L21" s="105" t="inlineStr">
        <is>
          <t>BIlans Tournesol - FAM</t>
        </is>
      </c>
      <c r="M21" s="21">
        <f>Etiquettes!$H$11</f>
        <v/>
      </c>
      <c r="N21" s="21">
        <f>_xlfn.CONCAT(I21,IF(ISBLANK(C21),"",_xlfn.CONCAT(" = ",MROUND(C21,1)," ",E21))," (",K21,")")</f>
        <v/>
      </c>
    </row>
    <row r="22">
      <c r="A22">
        <f>Produits!$B$2</f>
        <v/>
      </c>
      <c r="B22">
        <f>Secteurs!$B$4</f>
        <v/>
      </c>
      <c r="C22" s="104">
        <f>'BIlans Tournesol - FAM'!S17</f>
        <v/>
      </c>
      <c r="E22">
        <f>Etiquettes!$C$3</f>
        <v/>
      </c>
      <c r="F22" s="21">
        <f>Etiquettes!$I$6</f>
        <v/>
      </c>
      <c r="G22" s="21">
        <f>Etiquettes!$J$5</f>
        <v/>
      </c>
      <c r="H22">
        <f>Etiquettes!$C$4</f>
        <v/>
      </c>
      <c r="I22" s="21" t="inlineStr">
        <is>
          <t>Collecte</t>
        </is>
      </c>
      <c r="J22" s="105" t="n"/>
      <c r="K22" t="inlineStr">
        <is>
          <t>Bilans par campagne - FranceAgriMer</t>
        </is>
      </c>
      <c r="L22" s="105" t="inlineStr">
        <is>
          <t>BIlans Tournesol - FAM</t>
        </is>
      </c>
      <c r="M22" s="21">
        <f>Etiquettes!$H$11</f>
        <v/>
      </c>
      <c r="N22" s="21">
        <f>_xlfn.CONCAT(I22,IF(ISBLANK(C22),"",_xlfn.CONCAT(" = ",MROUND(C22,1)," ",E22))," (",K22,")")</f>
        <v/>
      </c>
    </row>
    <row r="23">
      <c r="A23">
        <f>Produits!$B$7</f>
        <v/>
      </c>
      <c r="B23">
        <f>Secteurs!$B$4</f>
        <v/>
      </c>
      <c r="C23" s="104">
        <f>'BIlans Tournesol - FAM'!R41</f>
        <v/>
      </c>
      <c r="E23">
        <f>Etiquettes!$C$3</f>
        <v/>
      </c>
      <c r="F23" s="21">
        <f>Etiquettes!$I$6</f>
        <v/>
      </c>
      <c r="G23" s="21">
        <f>Etiquettes!$J$5</f>
        <v/>
      </c>
      <c r="H23">
        <f>Etiquettes!$C$4</f>
        <v/>
      </c>
      <c r="I23" s="21" t="inlineStr">
        <is>
          <t>Stock initial collecteurs</t>
        </is>
      </c>
      <c r="J23" s="105" t="n"/>
      <c r="K23" t="inlineStr">
        <is>
          <t>Bilans par campagne - FranceAgriMer</t>
        </is>
      </c>
      <c r="L23" s="105" t="inlineStr">
        <is>
          <t>BIlans Tournesol - FAM</t>
        </is>
      </c>
      <c r="M23" s="21">
        <f>Etiquettes!$H$11</f>
        <v/>
      </c>
      <c r="N23" s="21">
        <f>_xlfn.CONCAT(I23,IF(ISBLANK(C23),"",_xlfn.CONCAT(" = ",MROUND(C23,1)," ",E23))," (",K23,")")</f>
        <v/>
      </c>
    </row>
    <row r="24">
      <c r="A24">
        <f>Secteurs!$B$4</f>
        <v/>
      </c>
      <c r="B24">
        <f>Produits!$B$10</f>
        <v/>
      </c>
      <c r="C24" s="104">
        <f>'BIlans Tournesol - FAM'!S41</f>
        <v/>
      </c>
      <c r="E24">
        <f>Etiquettes!$C$3</f>
        <v/>
      </c>
      <c r="F24" s="21">
        <f>Etiquettes!$I$6</f>
        <v/>
      </c>
      <c r="G24" s="21">
        <f>Etiquettes!$J$5</f>
        <v/>
      </c>
      <c r="H24">
        <f>Etiquettes!$C$4</f>
        <v/>
      </c>
      <c r="I24" s="21" t="inlineStr">
        <is>
          <t>Stock final collecteurs</t>
        </is>
      </c>
      <c r="J24" s="105" t="n"/>
      <c r="K24" t="inlineStr">
        <is>
          <t>Bilans par campagne - FranceAgriMer</t>
        </is>
      </c>
      <c r="L24" s="105" t="inlineStr">
        <is>
          <t>BIlans Tournesol - FAM</t>
        </is>
      </c>
      <c r="M24" s="21">
        <f>Etiquettes!$H$11</f>
        <v/>
      </c>
      <c r="N24" s="21">
        <f>_xlfn.CONCAT(I24,IF(ISBLANK(C24),"",_xlfn.CONCAT(" = ",MROUND(C24,1)," ",E24))," (",K24,")")</f>
        <v/>
      </c>
    </row>
    <row r="25">
      <c r="A25">
        <f>Produits!$B$11</f>
        <v/>
      </c>
      <c r="B25">
        <f>Secteurs!$B$8</f>
        <v/>
      </c>
      <c r="C25" s="104">
        <f>'BIlans Tournesol - FAM'!S28</f>
        <v/>
      </c>
      <c r="E25">
        <f>Etiquettes!$C$3</f>
        <v/>
      </c>
      <c r="F25" s="21">
        <f>Etiquettes!$I$6</f>
        <v/>
      </c>
      <c r="G25" s="21">
        <f>Etiquettes!$J$5</f>
        <v/>
      </c>
      <c r="H25">
        <f>Etiquettes!$C$4</f>
        <v/>
      </c>
      <c r="I25" s="21" t="inlineStr">
        <is>
          <t>Consommation de graines par la Trituration</t>
        </is>
      </c>
      <c r="K25" t="inlineStr">
        <is>
          <t>Bilans par campagne - FranceAgriMer</t>
        </is>
      </c>
      <c r="L25" s="105" t="inlineStr">
        <is>
          <t>BIlans Tournesol - FAM</t>
        </is>
      </c>
      <c r="M25" s="21">
        <f>Etiquettes!$H$11</f>
        <v/>
      </c>
      <c r="N25" s="21">
        <f>_xlfn.CONCAT(I25,IF(ISBLANK(C25),"",_xlfn.CONCAT(" = ",MROUND(C25,1)," ",E25))," (",K25,")")</f>
        <v/>
      </c>
    </row>
    <row r="26">
      <c r="A26">
        <f>Produits!$B$11</f>
        <v/>
      </c>
      <c r="B26">
        <f>Secteurs!$B$27</f>
        <v/>
      </c>
      <c r="C26" s="104">
        <f>'BIlans Tournesol - FAM'!S29</f>
        <v/>
      </c>
      <c r="E26">
        <f>Etiquettes!$C$3</f>
        <v/>
      </c>
      <c r="F26" s="21">
        <f>Etiquettes!$I$6</f>
        <v/>
      </c>
      <c r="G26" s="21">
        <f>Etiquettes!$J$5</f>
        <v/>
      </c>
      <c r="H26">
        <f>Etiquettes!$C$4</f>
        <v/>
      </c>
      <c r="I26" s="21" t="inlineStr">
        <is>
          <t>Consommation de graines par les FAB</t>
        </is>
      </c>
      <c r="K26" t="inlineStr">
        <is>
          <t>Bilans par campagne - FranceAgriMer</t>
        </is>
      </c>
      <c r="L26" s="105" t="inlineStr">
        <is>
          <t>BIlans Tournesol - FAM</t>
        </is>
      </c>
      <c r="M26" s="21">
        <f>Etiquettes!$H$11</f>
        <v/>
      </c>
      <c r="N26" s="21">
        <f>_xlfn.CONCAT(I26,IF(ISBLANK(C26),"",_xlfn.CONCAT(" = ",MROUND(C26,1)," ",E26))," (",K26,")")</f>
        <v/>
      </c>
    </row>
    <row r="27">
      <c r="A27">
        <f>Produits!$B$11</f>
        <v/>
      </c>
      <c r="B27">
        <f>Secteurs!$B$17</f>
        <v/>
      </c>
      <c r="C27" s="104">
        <f>'BIlans Tournesol - FAM'!S30</f>
        <v/>
      </c>
      <c r="E27">
        <f>Etiquettes!$C$3</f>
        <v/>
      </c>
      <c r="F27" s="21">
        <f>Etiquettes!$I$6</f>
        <v/>
      </c>
      <c r="G27" s="21">
        <f>Etiquettes!$J$5</f>
        <v/>
      </c>
      <c r="H27">
        <f>Etiquettes!$C$4</f>
        <v/>
      </c>
      <c r="I27" s="21" t="inlineStr">
        <is>
          <t>Consommation de graines en alimentation humaine</t>
        </is>
      </c>
      <c r="J27" s="105" t="inlineStr">
        <is>
          <t>Correspond à la catégorie "utilisation humaine et animale" : on néglige les utilisations animales (petfood ?)</t>
        </is>
      </c>
      <c r="K27" t="inlineStr">
        <is>
          <t>Bilans par campagne - FranceAgriMer</t>
        </is>
      </c>
      <c r="L27" s="105" t="inlineStr">
        <is>
          <t>BIlans Tournesol - FAM</t>
        </is>
      </c>
      <c r="M27" s="21">
        <f>Etiquettes!$H$11</f>
        <v/>
      </c>
      <c r="N27" s="21">
        <f>_xlfn.CONCAT(I27,IF(ISBLANK(C27),"",_xlfn.CONCAT(" = ",MROUND(C27,1)," ",E27))," (",K27,")")</f>
        <v/>
      </c>
    </row>
    <row r="28">
      <c r="A28">
        <f>Produits!$B$11</f>
        <v/>
      </c>
      <c r="B28">
        <f>Secteurs!$B$7</f>
        <v/>
      </c>
      <c r="C28" s="104">
        <f>'BIlans Tournesol - FAM'!S31</f>
        <v/>
      </c>
      <c r="E28">
        <f>Etiquettes!$C$3</f>
        <v/>
      </c>
      <c r="F28" s="21">
        <f>Etiquettes!$I$6</f>
        <v/>
      </c>
      <c r="G28" s="21">
        <f>Etiquettes!$J$5</f>
        <v/>
      </c>
      <c r="H28">
        <f>Etiquettes!$C$4</f>
        <v/>
      </c>
      <c r="I28" s="21" t="inlineStr">
        <is>
          <t>Production de semences certifiées</t>
        </is>
      </c>
      <c r="K28" t="inlineStr">
        <is>
          <t>Bilans par campagne - FranceAgriMer</t>
        </is>
      </c>
      <c r="L28" s="105" t="inlineStr">
        <is>
          <t>BIlans Tournesol - FAM</t>
        </is>
      </c>
      <c r="M28" s="21">
        <f>Etiquettes!$H$11</f>
        <v/>
      </c>
      <c r="N28" s="21">
        <f>_xlfn.CONCAT(I28,IF(ISBLANK(C28),"",_xlfn.CONCAT(" = ",MROUND(C28,1)," ",E28))," (",K28,")")</f>
        <v/>
      </c>
    </row>
  </sheetData>
  <pageMargins left="0.75" right="0.75" top="1" bottom="1" header="0.5" footer="0.5"/>
</worksheet>
</file>

<file path=docProps/app.xml><?xml version="1.0" encoding="utf-8"?>
<Properties xmlns="http://schemas.openxmlformats.org/officeDocument/2006/extended-properties">
  <Application>Microsoft Excel</Application>
  <AppVersion>3.1</AppVersion>
</Properties>
</file>

<file path=docProps/core.xml><?xml version="1.0" encoding="utf-8"?>
<cp:coreProperties xmlns:cp="http://schemas.openxmlformats.org/package/2006/metadata/core-properties">
  <dc:creator xmlns:dc="http://purl.org/dc/elements/1.1/">Alexandre Pannier</dc:creator>
  <dcterms:created xmlns:dcterms="http://purl.org/dc/terms/" xmlns:xsi="http://www.w3.org/2001/XMLSchema-instance" xsi:type="dcterms:W3CDTF">2025-02-05T18:47:16Z</dcterms:created>
  <dcterms:modified xmlns:dcterms="http://purl.org/dc/terms/" xmlns:xsi="http://www.w3.org/2001/XMLSchema-instance" xsi:type="dcterms:W3CDTF">2025-08-12T05:11:55Z</dcterms:modified>
  <cp:lastModifiedBy>Alexandre Pannier</cp:lastModifiedBy>
</cp:coreProperties>
</file>

<file path=docProps/custom.xml><?xml version="1.0" encoding="utf-8"?>
<Properties xmlns="http://schemas.openxmlformats.org/officeDocument/2006/custom-properties">
  <property name="ContentTypeId" fmtid="{D5CDD505-2E9C-101B-9397-08002B2CF9AE}" pid="2">
    <vt:lpwstr xmlns:vt="http://schemas.openxmlformats.org/officeDocument/2006/docPropsVTypes">0x01010054A0A362C8B81F47807DE03BF445B4E9</vt:lpwstr>
  </property>
  <property name="MediaServiceImageTags" fmtid="{D5CDD505-2E9C-101B-9397-08002B2CF9AE}" pid="3">
    <vt:lpwstr xmlns:vt="http://schemas.openxmlformats.org/officeDocument/2006/docPropsVTypes"/>
  </property>
</Properties>
</file>